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17265" yWindow="105" windowWidth="3225" windowHeight="8190" tabRatio="736"/>
  </bookViews>
  <sheets>
    <sheet name="0.Alapadatok" sheetId="4" r:id="rId1"/>
    <sheet name="1.Összegző" sheetId="16" r:id="rId2"/>
    <sheet name="2-4.Cégadatok" sheetId="18" r:id="rId3"/>
    <sheet name="5.Részprojekt" sheetId="19" r:id="rId4"/>
    <sheet name="6.Költségvetés" sheetId="12" r:id="rId5"/>
    <sheet name="7.Ütemterv_Forrás" sheetId="10" r:id="rId6"/>
    <sheet name="M01" sheetId="14" state="hidden" r:id="rId7"/>
    <sheet name="M02a" sheetId="9" state="hidden" r:id="rId8"/>
    <sheet name="M02b" sheetId="21" state="hidden" r:id="rId9"/>
    <sheet name="M02c" sheetId="22" state="hidden" r:id="rId10"/>
    <sheet name="M03" sheetId="23" state="hidden" r:id="rId11"/>
    <sheet name="Háttéradatok" sheetId="11" state="hidden" r:id="rId12"/>
    <sheet name="Helységadatok" sheetId="5" state="hidden" r:id="rId13"/>
  </sheets>
  <definedNames>
    <definedName name="_xlnm._FilterDatabase" localSheetId="4" hidden="1">'6.Költségvetés'!$A$1:$L$103</definedName>
    <definedName name="_xlnm._FilterDatabase" localSheetId="12" hidden="1">Helységadatok!$A$2:$S$3181</definedName>
    <definedName name="_ftn1" localSheetId="1">'1.Összegző'!$G$6</definedName>
    <definedName name="_ftnref1" localSheetId="1">'1.Összegző'!#REF!</definedName>
    <definedName name="Beszállító">Háttéradatok!$G$15:$G$24</definedName>
    <definedName name="Helyseg">Helységadatok!$A$3:$A$3180</definedName>
    <definedName name="Integrátor">Háttéradatok!$G$27:$G$29</definedName>
    <definedName name="jogcimnoblank">Háttéradatok!$I$32:$I$42</definedName>
    <definedName name="mozgojogcim">Háttéradatok!$G$32:$G$42</definedName>
    <definedName name="mozgotevekenyseg">Háttéradatok!$G$46:$G$55</definedName>
    <definedName name="_xlnm.Print_Titles" localSheetId="4">'6.Költségvetés'!$1:$1</definedName>
    <definedName name="_xlnm.Print_Area" localSheetId="0">'0.Alapadatok'!$A$1:$N$69</definedName>
    <definedName name="_xlnm.Print_Area" localSheetId="1">'1.Összegző'!$A$1:$W$59</definedName>
    <definedName name="_xlnm.Print_Area" localSheetId="2">'2-4.Cégadatok'!$A$1:$I$195</definedName>
    <definedName name="_xlnm.Print_Area" localSheetId="3">'5.Részprojekt'!$A$1:$H$482</definedName>
    <definedName name="_xlnm.Print_Area" localSheetId="4">'6.Költségvetés'!$A$1:$L$103</definedName>
    <definedName name="_xlnm.Print_Area" localSheetId="5">'7.Ütemterv_Forrás'!$A$1:$N$19</definedName>
    <definedName name="_xlnm.Print_Area" localSheetId="6">'M01'!$A$1:$H$23</definedName>
    <definedName name="_xlnm.Print_Area" localSheetId="7">M02a!$A$2:$H$398</definedName>
    <definedName name="Telephely">Háttéradatok!$I$3:$I$4</definedName>
  </definedNames>
  <calcPr calcId="145621"/>
</workbook>
</file>

<file path=xl/calcChain.xml><?xml version="1.0" encoding="utf-8"?>
<calcChain xmlns="http://schemas.openxmlformats.org/spreadsheetml/2006/main">
  <c r="G9" i="10" l="1"/>
  <c r="E8" i="18" l="1"/>
  <c r="E5" i="4"/>
  <c r="H2" i="10" l="1"/>
  <c r="M68" i="4" l="1"/>
  <c r="J68" i="4"/>
  <c r="G60" i="18" l="1"/>
  <c r="F60" i="18"/>
  <c r="H92" i="18"/>
  <c r="I92" i="18" s="1"/>
  <c r="G78" i="18"/>
  <c r="H78" i="18" s="1"/>
  <c r="A17" i="22" l="1"/>
  <c r="B17" i="22"/>
  <c r="C17" i="22"/>
  <c r="D17" i="22"/>
  <c r="E17" i="22"/>
  <c r="F17" i="22"/>
  <c r="G17" i="22"/>
  <c r="H17" i="22"/>
  <c r="I17" i="22"/>
  <c r="J17" i="22"/>
  <c r="A6" i="22"/>
  <c r="A7" i="22"/>
  <c r="A8" i="22"/>
  <c r="A9" i="22"/>
  <c r="A10" i="22"/>
  <c r="A11" i="22"/>
  <c r="A12" i="22"/>
  <c r="A13" i="22"/>
  <c r="A14" i="22"/>
  <c r="A15" i="22"/>
  <c r="A16" i="22"/>
  <c r="B6" i="22"/>
  <c r="B7" i="22"/>
  <c r="B8" i="22"/>
  <c r="B9" i="22"/>
  <c r="B10" i="22"/>
  <c r="B11" i="22"/>
  <c r="B12" i="22"/>
  <c r="B13" i="22"/>
  <c r="B14" i="22"/>
  <c r="B15" i="22"/>
  <c r="B16" i="22"/>
  <c r="C6" i="22"/>
  <c r="C7" i="22"/>
  <c r="C8" i="22"/>
  <c r="C9" i="22"/>
  <c r="C10" i="22"/>
  <c r="C11" i="22"/>
  <c r="C12" i="22"/>
  <c r="C13" i="22"/>
  <c r="C14" i="22"/>
  <c r="C15" i="22"/>
  <c r="C16" i="22"/>
  <c r="D6" i="22"/>
  <c r="D7" i="22"/>
  <c r="D8" i="22"/>
  <c r="D9" i="22"/>
  <c r="D10" i="22"/>
  <c r="D11" i="22"/>
  <c r="D12" i="22"/>
  <c r="D13" i="22"/>
  <c r="D14" i="22"/>
  <c r="D15" i="22"/>
  <c r="D16" i="22"/>
  <c r="E6" i="22"/>
  <c r="E7" i="22"/>
  <c r="E8" i="22"/>
  <c r="E9" i="22"/>
  <c r="E10" i="22"/>
  <c r="E11" i="22"/>
  <c r="E12" i="22"/>
  <c r="E13" i="22"/>
  <c r="E14" i="22"/>
  <c r="E15" i="22"/>
  <c r="E16" i="22"/>
  <c r="F6" i="22"/>
  <c r="F7" i="22"/>
  <c r="F8" i="22"/>
  <c r="F9" i="22"/>
  <c r="F10" i="22"/>
  <c r="F11" i="22"/>
  <c r="F12" i="22"/>
  <c r="F13" i="22"/>
  <c r="F14" i="22"/>
  <c r="F15" i="22"/>
  <c r="F16" i="22"/>
  <c r="G6" i="22"/>
  <c r="G7" i="22"/>
  <c r="G8" i="22"/>
  <c r="G9" i="22"/>
  <c r="G10" i="22"/>
  <c r="G11" i="22"/>
  <c r="G12" i="22"/>
  <c r="G13" i="22"/>
  <c r="G14" i="22"/>
  <c r="G15" i="22"/>
  <c r="G16" i="22"/>
  <c r="H6" i="22"/>
  <c r="H7" i="22"/>
  <c r="H8" i="22"/>
  <c r="H9" i="22"/>
  <c r="H10" i="22"/>
  <c r="H11" i="22"/>
  <c r="H12" i="22"/>
  <c r="H13" i="22"/>
  <c r="H14" i="22"/>
  <c r="H15" i="22"/>
  <c r="H16" i="22"/>
  <c r="J6" i="22"/>
  <c r="J7" i="22"/>
  <c r="J8" i="22"/>
  <c r="J9" i="22"/>
  <c r="J10" i="22"/>
  <c r="J11" i="22"/>
  <c r="J12" i="22"/>
  <c r="J13" i="22"/>
  <c r="J14" i="22"/>
  <c r="J15" i="22"/>
  <c r="J16" i="22"/>
  <c r="A18" i="22"/>
  <c r="B18" i="22"/>
  <c r="C18" i="22"/>
  <c r="D18" i="22"/>
  <c r="E18" i="22"/>
  <c r="F18" i="22"/>
  <c r="G18" i="22"/>
  <c r="H18" i="22"/>
  <c r="I18" i="22"/>
  <c r="J18" i="22"/>
  <c r="A19" i="22"/>
  <c r="B19" i="22"/>
  <c r="C19" i="22"/>
  <c r="D19" i="22"/>
  <c r="E19" i="22"/>
  <c r="F19" i="22"/>
  <c r="G19" i="22"/>
  <c r="H19" i="22"/>
  <c r="I19" i="22"/>
  <c r="J19" i="22"/>
  <c r="A20" i="22"/>
  <c r="B20" i="22"/>
  <c r="C20" i="22"/>
  <c r="D20" i="22"/>
  <c r="E20" i="22"/>
  <c r="F20" i="22"/>
  <c r="G20" i="22"/>
  <c r="H20" i="22"/>
  <c r="I20" i="22"/>
  <c r="J20" i="22"/>
  <c r="A21" i="22"/>
  <c r="B21" i="22"/>
  <c r="C21" i="22"/>
  <c r="D21" i="22"/>
  <c r="E21" i="22"/>
  <c r="F21" i="22"/>
  <c r="G21" i="22"/>
  <c r="H21" i="22"/>
  <c r="I21" i="22"/>
  <c r="J21" i="22"/>
  <c r="A22" i="22"/>
  <c r="B22" i="22"/>
  <c r="C22" i="22"/>
  <c r="D22" i="22"/>
  <c r="E22" i="22"/>
  <c r="F22" i="22"/>
  <c r="G22" i="22"/>
  <c r="H22" i="22"/>
  <c r="I22" i="22"/>
  <c r="J22" i="22"/>
  <c r="A23" i="22"/>
  <c r="B23" i="22"/>
  <c r="C23" i="22"/>
  <c r="D23" i="22"/>
  <c r="E23" i="22"/>
  <c r="F23" i="22"/>
  <c r="G23" i="22"/>
  <c r="H23" i="22"/>
  <c r="I23" i="22"/>
  <c r="J23" i="22"/>
  <c r="A24" i="22"/>
  <c r="B24" i="22"/>
  <c r="C24" i="22"/>
  <c r="D24" i="22"/>
  <c r="E24" i="22"/>
  <c r="F24" i="22"/>
  <c r="G24" i="22"/>
  <c r="H24" i="22"/>
  <c r="I24" i="22"/>
  <c r="J24" i="22"/>
  <c r="A25" i="22"/>
  <c r="B25" i="22"/>
  <c r="C25" i="22"/>
  <c r="D25" i="22"/>
  <c r="E25" i="22"/>
  <c r="F25" i="22"/>
  <c r="G25" i="22"/>
  <c r="H25" i="22"/>
  <c r="I25" i="22"/>
  <c r="J25" i="22"/>
  <c r="A26" i="22"/>
  <c r="B26" i="22"/>
  <c r="C26" i="22"/>
  <c r="D26" i="22"/>
  <c r="E26" i="22"/>
  <c r="F26" i="22"/>
  <c r="G26" i="22"/>
  <c r="H26" i="22"/>
  <c r="I26" i="22"/>
  <c r="J26" i="22"/>
  <c r="A27" i="22"/>
  <c r="B27" i="22"/>
  <c r="C27" i="22"/>
  <c r="D27" i="22"/>
  <c r="E27" i="22"/>
  <c r="F27" i="22"/>
  <c r="G27" i="22"/>
  <c r="H27" i="22"/>
  <c r="I27" i="22"/>
  <c r="J27" i="22"/>
  <c r="A28" i="22"/>
  <c r="B28" i="22"/>
  <c r="C28" i="22"/>
  <c r="D28" i="22"/>
  <c r="E28" i="22"/>
  <c r="F28" i="22"/>
  <c r="G28" i="22"/>
  <c r="H28" i="22"/>
  <c r="I28" i="22"/>
  <c r="J28" i="22"/>
  <c r="A29" i="22"/>
  <c r="B29" i="22"/>
  <c r="C29" i="22"/>
  <c r="D29" i="22"/>
  <c r="E29" i="22"/>
  <c r="F29" i="22"/>
  <c r="G29" i="22"/>
  <c r="H29" i="22"/>
  <c r="I29" i="22"/>
  <c r="J29" i="22"/>
  <c r="A30" i="22"/>
  <c r="B30" i="22"/>
  <c r="C30" i="22"/>
  <c r="D30" i="22"/>
  <c r="E30" i="22"/>
  <c r="F30" i="22"/>
  <c r="G30" i="22"/>
  <c r="H30" i="22"/>
  <c r="I30" i="22"/>
  <c r="J30" i="22"/>
  <c r="A31" i="22"/>
  <c r="B31" i="22"/>
  <c r="C31" i="22"/>
  <c r="D31" i="22"/>
  <c r="E31" i="22"/>
  <c r="F31" i="22"/>
  <c r="G31" i="22"/>
  <c r="H31" i="22"/>
  <c r="I31" i="22"/>
  <c r="J31" i="22"/>
  <c r="A32" i="22"/>
  <c r="B32" i="22"/>
  <c r="C32" i="22"/>
  <c r="D32" i="22"/>
  <c r="E32" i="22"/>
  <c r="F32" i="22"/>
  <c r="G32" i="22"/>
  <c r="H32" i="22"/>
  <c r="I32" i="22"/>
  <c r="J32" i="22"/>
  <c r="A33" i="22"/>
  <c r="B33" i="22"/>
  <c r="C33" i="22"/>
  <c r="D33" i="22"/>
  <c r="E33" i="22"/>
  <c r="F33" i="22"/>
  <c r="G33" i="22"/>
  <c r="H33" i="22"/>
  <c r="I33" i="22"/>
  <c r="J33" i="22"/>
  <c r="A34" i="22"/>
  <c r="B34" i="22"/>
  <c r="C34" i="22"/>
  <c r="D34" i="22"/>
  <c r="E34" i="22"/>
  <c r="F34" i="22"/>
  <c r="G34" i="22"/>
  <c r="H34" i="22"/>
  <c r="I34" i="22"/>
  <c r="J34" i="22"/>
  <c r="A35" i="22"/>
  <c r="B35" i="22"/>
  <c r="C35" i="22"/>
  <c r="D35" i="22"/>
  <c r="E35" i="22"/>
  <c r="F35" i="22"/>
  <c r="G35" i="22"/>
  <c r="H35" i="22"/>
  <c r="I35" i="22"/>
  <c r="J35" i="22"/>
  <c r="A36" i="22"/>
  <c r="B36" i="22"/>
  <c r="C36" i="22"/>
  <c r="D36" i="22"/>
  <c r="E36" i="22"/>
  <c r="F36" i="22"/>
  <c r="G36" i="22"/>
  <c r="H36" i="22"/>
  <c r="I36" i="22"/>
  <c r="J36" i="22"/>
  <c r="A37" i="22"/>
  <c r="B37" i="22"/>
  <c r="C37" i="22"/>
  <c r="D37" i="22"/>
  <c r="E37" i="22"/>
  <c r="F37" i="22"/>
  <c r="G37" i="22"/>
  <c r="H37" i="22"/>
  <c r="I37" i="22"/>
  <c r="J37" i="22"/>
  <c r="A38" i="22"/>
  <c r="B38" i="22"/>
  <c r="C38" i="22"/>
  <c r="D38" i="22"/>
  <c r="E38" i="22"/>
  <c r="F38" i="22"/>
  <c r="G38" i="22"/>
  <c r="H38" i="22"/>
  <c r="I38" i="22"/>
  <c r="J38" i="22"/>
  <c r="A39" i="22"/>
  <c r="B39" i="22"/>
  <c r="C39" i="22"/>
  <c r="D39" i="22"/>
  <c r="E39" i="22"/>
  <c r="F39" i="22"/>
  <c r="G39" i="22"/>
  <c r="H39" i="22"/>
  <c r="I39" i="22"/>
  <c r="J39" i="22"/>
  <c r="A40" i="22"/>
  <c r="B40" i="22"/>
  <c r="C40" i="22"/>
  <c r="D40" i="22"/>
  <c r="E40" i="22"/>
  <c r="F40" i="22"/>
  <c r="G40" i="22"/>
  <c r="H40" i="22"/>
  <c r="I40" i="22"/>
  <c r="J40" i="22"/>
  <c r="A41" i="22"/>
  <c r="B41" i="22"/>
  <c r="C41" i="22"/>
  <c r="D41" i="22"/>
  <c r="E41" i="22"/>
  <c r="F41" i="22"/>
  <c r="G41" i="22"/>
  <c r="H41" i="22"/>
  <c r="I41" i="22"/>
  <c r="J41" i="22"/>
  <c r="A42" i="22"/>
  <c r="B42" i="22"/>
  <c r="C42" i="22"/>
  <c r="D42" i="22"/>
  <c r="E42" i="22"/>
  <c r="F42" i="22"/>
  <c r="G42" i="22"/>
  <c r="H42" i="22"/>
  <c r="I42" i="22"/>
  <c r="J42" i="22"/>
  <c r="A43" i="22"/>
  <c r="B43" i="22"/>
  <c r="C43" i="22"/>
  <c r="D43" i="22"/>
  <c r="E43" i="22"/>
  <c r="F43" i="22"/>
  <c r="G43" i="22"/>
  <c r="H43" i="22"/>
  <c r="I43" i="22"/>
  <c r="J43" i="22"/>
  <c r="A44" i="22"/>
  <c r="B44" i="22"/>
  <c r="C44" i="22"/>
  <c r="D44" i="22"/>
  <c r="E44" i="22"/>
  <c r="F44" i="22"/>
  <c r="G44" i="22"/>
  <c r="H44" i="22"/>
  <c r="I44" i="22"/>
  <c r="J44" i="22"/>
  <c r="A45" i="22"/>
  <c r="B45" i="22"/>
  <c r="C45" i="22"/>
  <c r="D45" i="22"/>
  <c r="E45" i="22"/>
  <c r="F45" i="22"/>
  <c r="G45" i="22"/>
  <c r="H45" i="22"/>
  <c r="I45" i="22"/>
  <c r="J45" i="22"/>
  <c r="A46" i="22"/>
  <c r="B46" i="22"/>
  <c r="C46" i="22"/>
  <c r="D46" i="22"/>
  <c r="E46" i="22"/>
  <c r="F46" i="22"/>
  <c r="G46" i="22"/>
  <c r="H46" i="22"/>
  <c r="I46" i="22"/>
  <c r="J46" i="22"/>
  <c r="A47" i="22"/>
  <c r="B47" i="22"/>
  <c r="C47" i="22"/>
  <c r="D47" i="22"/>
  <c r="E47" i="22"/>
  <c r="F47" i="22"/>
  <c r="G47" i="22"/>
  <c r="H47" i="22"/>
  <c r="I47" i="22"/>
  <c r="J47" i="22"/>
  <c r="A48" i="22"/>
  <c r="B48" i="22"/>
  <c r="C48" i="22"/>
  <c r="D48" i="22"/>
  <c r="E48" i="22"/>
  <c r="F48" i="22"/>
  <c r="G48" i="22"/>
  <c r="H48" i="22"/>
  <c r="I48" i="22"/>
  <c r="J48" i="22"/>
  <c r="A49" i="22"/>
  <c r="B49" i="22"/>
  <c r="C49" i="22"/>
  <c r="D49" i="22"/>
  <c r="E49" i="22"/>
  <c r="F49" i="22"/>
  <c r="G49" i="22"/>
  <c r="H49" i="22"/>
  <c r="I49" i="22"/>
  <c r="J49" i="22"/>
  <c r="A50" i="22"/>
  <c r="B50" i="22"/>
  <c r="C50" i="22"/>
  <c r="D50" i="22"/>
  <c r="E50" i="22"/>
  <c r="F50" i="22"/>
  <c r="G50" i="22"/>
  <c r="H50" i="22"/>
  <c r="I50" i="22"/>
  <c r="J50" i="22"/>
  <c r="A51" i="22"/>
  <c r="B51" i="22"/>
  <c r="C51" i="22"/>
  <c r="D51" i="22"/>
  <c r="E51" i="22"/>
  <c r="F51" i="22"/>
  <c r="G51" i="22"/>
  <c r="H51" i="22"/>
  <c r="I51" i="22"/>
  <c r="J51" i="22"/>
  <c r="A52" i="22"/>
  <c r="B52" i="22"/>
  <c r="C52" i="22"/>
  <c r="D52" i="22"/>
  <c r="E52" i="22"/>
  <c r="F52" i="22"/>
  <c r="G52" i="22"/>
  <c r="H52" i="22"/>
  <c r="I52" i="22"/>
  <c r="J52" i="22"/>
  <c r="A53" i="22"/>
  <c r="B53" i="22"/>
  <c r="C53" i="22"/>
  <c r="D53" i="22"/>
  <c r="E53" i="22"/>
  <c r="F53" i="22"/>
  <c r="G53" i="22"/>
  <c r="H53" i="22"/>
  <c r="I53" i="22"/>
  <c r="J53" i="22"/>
  <c r="A54" i="22"/>
  <c r="B54" i="22"/>
  <c r="C54" i="22"/>
  <c r="D54" i="22"/>
  <c r="E54" i="22"/>
  <c r="F54" i="22"/>
  <c r="G54" i="22"/>
  <c r="H54" i="22"/>
  <c r="I54" i="22"/>
  <c r="J54" i="22"/>
  <c r="A55" i="22"/>
  <c r="B55" i="22"/>
  <c r="C55" i="22"/>
  <c r="D55" i="22"/>
  <c r="E55" i="22"/>
  <c r="F55" i="22"/>
  <c r="G55" i="22"/>
  <c r="H55" i="22"/>
  <c r="I55" i="22"/>
  <c r="J55" i="22"/>
  <c r="A56" i="22"/>
  <c r="B56" i="22"/>
  <c r="C56" i="22"/>
  <c r="D56" i="22"/>
  <c r="E56" i="22"/>
  <c r="F56" i="22"/>
  <c r="G56" i="22"/>
  <c r="H56" i="22"/>
  <c r="I56" i="22"/>
  <c r="J56" i="22"/>
  <c r="A57" i="22"/>
  <c r="B57" i="22"/>
  <c r="C57" i="22"/>
  <c r="D57" i="22"/>
  <c r="E57" i="22"/>
  <c r="F57" i="22"/>
  <c r="G57" i="22"/>
  <c r="H57" i="22"/>
  <c r="I57" i="22"/>
  <c r="J57" i="22"/>
  <c r="A58" i="22"/>
  <c r="B58" i="22"/>
  <c r="C58" i="22"/>
  <c r="D58" i="22"/>
  <c r="E58" i="22"/>
  <c r="F58" i="22"/>
  <c r="G58" i="22"/>
  <c r="H58" i="22"/>
  <c r="I58" i="22"/>
  <c r="J58" i="22"/>
  <c r="A59" i="22"/>
  <c r="B59" i="22"/>
  <c r="C59" i="22"/>
  <c r="D59" i="22"/>
  <c r="E59" i="22"/>
  <c r="F59" i="22"/>
  <c r="G59" i="22"/>
  <c r="H59" i="22"/>
  <c r="I59" i="22"/>
  <c r="J59" i="22"/>
  <c r="A60" i="22"/>
  <c r="B60" i="22"/>
  <c r="C60" i="22"/>
  <c r="D60" i="22"/>
  <c r="E60" i="22"/>
  <c r="F60" i="22"/>
  <c r="G60" i="22"/>
  <c r="H60" i="22"/>
  <c r="I60" i="22"/>
  <c r="J60" i="22"/>
  <c r="A61" i="22"/>
  <c r="B61" i="22"/>
  <c r="C61" i="22"/>
  <c r="D61" i="22"/>
  <c r="E61" i="22"/>
  <c r="F61" i="22"/>
  <c r="G61" i="22"/>
  <c r="H61" i="22"/>
  <c r="I61" i="22"/>
  <c r="J61" i="22"/>
  <c r="A62" i="22"/>
  <c r="B62" i="22"/>
  <c r="C62" i="22"/>
  <c r="D62" i="22"/>
  <c r="E62" i="22"/>
  <c r="F62" i="22"/>
  <c r="G62" i="22"/>
  <c r="H62" i="22"/>
  <c r="I62" i="22"/>
  <c r="J62" i="22"/>
  <c r="A63" i="22"/>
  <c r="B63" i="22"/>
  <c r="C63" i="22"/>
  <c r="D63" i="22"/>
  <c r="E63" i="22"/>
  <c r="F63" i="22"/>
  <c r="G63" i="22"/>
  <c r="H63" i="22"/>
  <c r="I63" i="22"/>
  <c r="J63" i="22"/>
  <c r="A64" i="22"/>
  <c r="B64" i="22"/>
  <c r="C64" i="22"/>
  <c r="D64" i="22"/>
  <c r="E64" i="22"/>
  <c r="F64" i="22"/>
  <c r="G64" i="22"/>
  <c r="H64" i="22"/>
  <c r="I64" i="22"/>
  <c r="J64" i="22"/>
  <c r="A65" i="22"/>
  <c r="B65" i="22"/>
  <c r="C65" i="22"/>
  <c r="D65" i="22"/>
  <c r="E65" i="22"/>
  <c r="F65" i="22"/>
  <c r="G65" i="22"/>
  <c r="H65" i="22"/>
  <c r="I65" i="22"/>
  <c r="J65" i="22"/>
  <c r="A66" i="22"/>
  <c r="B66" i="22"/>
  <c r="C66" i="22"/>
  <c r="D66" i="22"/>
  <c r="E66" i="22"/>
  <c r="F66" i="22"/>
  <c r="G66" i="22"/>
  <c r="H66" i="22"/>
  <c r="I66" i="22"/>
  <c r="J66" i="22"/>
  <c r="A67" i="22"/>
  <c r="B67" i="22"/>
  <c r="C67" i="22"/>
  <c r="D67" i="22"/>
  <c r="E67" i="22"/>
  <c r="F67" i="22"/>
  <c r="G67" i="22"/>
  <c r="H67" i="22"/>
  <c r="I67" i="22"/>
  <c r="J67" i="22"/>
  <c r="A68" i="22"/>
  <c r="B68" i="22"/>
  <c r="C68" i="22"/>
  <c r="D68" i="22"/>
  <c r="E68" i="22"/>
  <c r="F68" i="22"/>
  <c r="G68" i="22"/>
  <c r="H68" i="22"/>
  <c r="I68" i="22"/>
  <c r="J68" i="22"/>
  <c r="A69" i="22"/>
  <c r="B69" i="22"/>
  <c r="C69" i="22"/>
  <c r="D69" i="22"/>
  <c r="E69" i="22"/>
  <c r="F69" i="22"/>
  <c r="G69" i="22"/>
  <c r="H69" i="22"/>
  <c r="I69" i="22"/>
  <c r="J69" i="22"/>
  <c r="A70" i="22"/>
  <c r="B70" i="22"/>
  <c r="C70" i="22"/>
  <c r="D70" i="22"/>
  <c r="E70" i="22"/>
  <c r="F70" i="22"/>
  <c r="G70" i="22"/>
  <c r="H70" i="22"/>
  <c r="I70" i="22"/>
  <c r="J70" i="22"/>
  <c r="A71" i="22"/>
  <c r="B71" i="22"/>
  <c r="C71" i="22"/>
  <c r="D71" i="22"/>
  <c r="E71" i="22"/>
  <c r="F71" i="22"/>
  <c r="G71" i="22"/>
  <c r="H71" i="22"/>
  <c r="I71" i="22"/>
  <c r="J71" i="22"/>
  <c r="A72" i="22"/>
  <c r="B72" i="22"/>
  <c r="C72" i="22"/>
  <c r="D72" i="22"/>
  <c r="E72" i="22"/>
  <c r="F72" i="22"/>
  <c r="G72" i="22"/>
  <c r="H72" i="22"/>
  <c r="I72" i="22"/>
  <c r="J72" i="22"/>
  <c r="A73" i="22"/>
  <c r="B73" i="22"/>
  <c r="C73" i="22"/>
  <c r="D73" i="22"/>
  <c r="E73" i="22"/>
  <c r="F73" i="22"/>
  <c r="G73" i="22"/>
  <c r="H73" i="22"/>
  <c r="I73" i="22"/>
  <c r="J73" i="22"/>
  <c r="A74" i="22"/>
  <c r="B74" i="22"/>
  <c r="C74" i="22"/>
  <c r="D74" i="22"/>
  <c r="E74" i="22"/>
  <c r="F74" i="22"/>
  <c r="G74" i="22"/>
  <c r="H74" i="22"/>
  <c r="I74" i="22"/>
  <c r="J74" i="22"/>
  <c r="A75" i="22"/>
  <c r="B75" i="22"/>
  <c r="C75" i="22"/>
  <c r="D75" i="22"/>
  <c r="E75" i="22"/>
  <c r="F75" i="22"/>
  <c r="G75" i="22"/>
  <c r="H75" i="22"/>
  <c r="I75" i="22"/>
  <c r="J75" i="22"/>
  <c r="A76" i="22"/>
  <c r="B76" i="22"/>
  <c r="C76" i="22"/>
  <c r="D76" i="22"/>
  <c r="E76" i="22"/>
  <c r="F76" i="22"/>
  <c r="G76" i="22"/>
  <c r="H76" i="22"/>
  <c r="I76" i="22"/>
  <c r="J76" i="22"/>
  <c r="A77" i="22"/>
  <c r="B77" i="22"/>
  <c r="C77" i="22"/>
  <c r="D77" i="22"/>
  <c r="E77" i="22"/>
  <c r="F77" i="22"/>
  <c r="G77" i="22"/>
  <c r="H77" i="22"/>
  <c r="I77" i="22"/>
  <c r="J77" i="22"/>
  <c r="A78" i="22"/>
  <c r="B78" i="22"/>
  <c r="C78" i="22"/>
  <c r="D78" i="22"/>
  <c r="E78" i="22"/>
  <c r="F78" i="22"/>
  <c r="G78" i="22"/>
  <c r="H78" i="22"/>
  <c r="I78" i="22"/>
  <c r="J78" i="22"/>
  <c r="A79" i="22"/>
  <c r="B79" i="22"/>
  <c r="C79" i="22"/>
  <c r="D79" i="22"/>
  <c r="E79" i="22"/>
  <c r="F79" i="22"/>
  <c r="G79" i="22"/>
  <c r="H79" i="22"/>
  <c r="I79" i="22"/>
  <c r="J79" i="22"/>
  <c r="A80" i="22"/>
  <c r="B80" i="22"/>
  <c r="C80" i="22"/>
  <c r="D80" i="22"/>
  <c r="E80" i="22"/>
  <c r="F80" i="22"/>
  <c r="G80" i="22"/>
  <c r="H80" i="22"/>
  <c r="I80" i="22"/>
  <c r="J80" i="22"/>
  <c r="A81" i="22"/>
  <c r="B81" i="22"/>
  <c r="C81" i="22"/>
  <c r="D81" i="22"/>
  <c r="E81" i="22"/>
  <c r="F81" i="22"/>
  <c r="G81" i="22"/>
  <c r="H81" i="22"/>
  <c r="I81" i="22"/>
  <c r="J81" i="22"/>
  <c r="A82" i="22"/>
  <c r="B82" i="22"/>
  <c r="C82" i="22"/>
  <c r="D82" i="22"/>
  <c r="E82" i="22"/>
  <c r="F82" i="22"/>
  <c r="G82" i="22"/>
  <c r="H82" i="22"/>
  <c r="I82" i="22"/>
  <c r="J82" i="22"/>
  <c r="A83" i="22"/>
  <c r="B83" i="22"/>
  <c r="C83" i="22"/>
  <c r="D83" i="22"/>
  <c r="E83" i="22"/>
  <c r="F83" i="22"/>
  <c r="G83" i="22"/>
  <c r="H83" i="22"/>
  <c r="I83" i="22"/>
  <c r="J83" i="22"/>
  <c r="A84" i="22"/>
  <c r="B84" i="22"/>
  <c r="C84" i="22"/>
  <c r="D84" i="22"/>
  <c r="E84" i="22"/>
  <c r="F84" i="22"/>
  <c r="G84" i="22"/>
  <c r="H84" i="22"/>
  <c r="I84" i="22"/>
  <c r="J84" i="22"/>
  <c r="A85" i="22"/>
  <c r="B85" i="22"/>
  <c r="C85" i="22"/>
  <c r="D85" i="22"/>
  <c r="E85" i="22"/>
  <c r="F85" i="22"/>
  <c r="G85" i="22"/>
  <c r="H85" i="22"/>
  <c r="I85" i="22"/>
  <c r="J85" i="22"/>
  <c r="A86" i="22"/>
  <c r="B86" i="22"/>
  <c r="C86" i="22"/>
  <c r="D86" i="22"/>
  <c r="E86" i="22"/>
  <c r="F86" i="22"/>
  <c r="G86" i="22"/>
  <c r="H86" i="22"/>
  <c r="I86" i="22"/>
  <c r="J86" i="22"/>
  <c r="A87" i="22"/>
  <c r="B87" i="22"/>
  <c r="C87" i="22"/>
  <c r="D87" i="22"/>
  <c r="E87" i="22"/>
  <c r="F87" i="22"/>
  <c r="G87" i="22"/>
  <c r="H87" i="22"/>
  <c r="I87" i="22"/>
  <c r="J87" i="22"/>
  <c r="A88" i="22"/>
  <c r="B88" i="22"/>
  <c r="C88" i="22"/>
  <c r="D88" i="22"/>
  <c r="E88" i="22"/>
  <c r="F88" i="22"/>
  <c r="G88" i="22"/>
  <c r="H88" i="22"/>
  <c r="I88" i="22"/>
  <c r="J88" i="22"/>
  <c r="A89" i="22"/>
  <c r="B89" i="22"/>
  <c r="C89" i="22"/>
  <c r="D89" i="22"/>
  <c r="E89" i="22"/>
  <c r="F89" i="22"/>
  <c r="G89" i="22"/>
  <c r="H89" i="22"/>
  <c r="I89" i="22"/>
  <c r="J89" i="22"/>
  <c r="A90" i="22"/>
  <c r="B90" i="22"/>
  <c r="C90" i="22"/>
  <c r="D90" i="22"/>
  <c r="E90" i="22"/>
  <c r="F90" i="22"/>
  <c r="G90" i="22"/>
  <c r="H90" i="22"/>
  <c r="I90" i="22"/>
  <c r="J90" i="22"/>
  <c r="A91" i="22"/>
  <c r="B91" i="22"/>
  <c r="C91" i="22"/>
  <c r="D91" i="22"/>
  <c r="E91" i="22"/>
  <c r="F91" i="22"/>
  <c r="G91" i="22"/>
  <c r="H91" i="22"/>
  <c r="I91" i="22"/>
  <c r="J91" i="22"/>
  <c r="A92" i="22"/>
  <c r="B92" i="22"/>
  <c r="C92" i="22"/>
  <c r="D92" i="22"/>
  <c r="E92" i="22"/>
  <c r="F92" i="22"/>
  <c r="G92" i="22"/>
  <c r="H92" i="22"/>
  <c r="I92" i="22"/>
  <c r="J92" i="22"/>
  <c r="A93" i="22"/>
  <c r="B93" i="22"/>
  <c r="C93" i="22"/>
  <c r="D93" i="22"/>
  <c r="E93" i="22"/>
  <c r="F93" i="22"/>
  <c r="G93" i="22"/>
  <c r="H93" i="22"/>
  <c r="I93" i="22"/>
  <c r="J93" i="22"/>
  <c r="A94" i="22"/>
  <c r="B94" i="22"/>
  <c r="C94" i="22"/>
  <c r="D94" i="22"/>
  <c r="E94" i="22"/>
  <c r="F94" i="22"/>
  <c r="G94" i="22"/>
  <c r="H94" i="22"/>
  <c r="I94" i="22"/>
  <c r="J94" i="22"/>
  <c r="A95" i="22"/>
  <c r="B95" i="22"/>
  <c r="C95" i="22"/>
  <c r="D95" i="22"/>
  <c r="E95" i="22"/>
  <c r="F95" i="22"/>
  <c r="G95" i="22"/>
  <c r="H95" i="22"/>
  <c r="I95" i="22"/>
  <c r="J95" i="22"/>
  <c r="A96" i="22"/>
  <c r="B96" i="22"/>
  <c r="C96" i="22"/>
  <c r="D96" i="22"/>
  <c r="E96" i="22"/>
  <c r="F96" i="22"/>
  <c r="G96" i="22"/>
  <c r="H96" i="22"/>
  <c r="I96" i="22"/>
  <c r="J96" i="22"/>
  <c r="A97" i="22"/>
  <c r="B97" i="22"/>
  <c r="C97" i="22"/>
  <c r="D97" i="22"/>
  <c r="E97" i="22"/>
  <c r="F97" i="22"/>
  <c r="G97" i="22"/>
  <c r="H97" i="22"/>
  <c r="I97" i="22"/>
  <c r="J97" i="22"/>
  <c r="A98" i="22"/>
  <c r="B98" i="22"/>
  <c r="C98" i="22"/>
  <c r="D98" i="22"/>
  <c r="E98" i="22"/>
  <c r="F98" i="22"/>
  <c r="G98" i="22"/>
  <c r="H98" i="22"/>
  <c r="I98" i="22"/>
  <c r="J98" i="22"/>
  <c r="A99" i="22"/>
  <c r="B99" i="22"/>
  <c r="C99" i="22"/>
  <c r="D99" i="22"/>
  <c r="E99" i="22"/>
  <c r="F99" i="22"/>
  <c r="G99" i="22"/>
  <c r="H99" i="22"/>
  <c r="I99" i="22"/>
  <c r="J99" i="22"/>
  <c r="A100" i="22"/>
  <c r="B100" i="22"/>
  <c r="C100" i="22"/>
  <c r="D100" i="22"/>
  <c r="E100" i="22"/>
  <c r="F100" i="22"/>
  <c r="G100" i="22"/>
  <c r="H100" i="22"/>
  <c r="I100" i="22"/>
  <c r="J100" i="22"/>
  <c r="A101" i="22"/>
  <c r="B101" i="22"/>
  <c r="C101" i="22"/>
  <c r="D101" i="22"/>
  <c r="E101" i="22"/>
  <c r="F101" i="22"/>
  <c r="G101" i="22"/>
  <c r="H101" i="22"/>
  <c r="I101" i="22"/>
  <c r="J101" i="22"/>
  <c r="A102" i="22"/>
  <c r="B102" i="22"/>
  <c r="C102" i="22"/>
  <c r="D102" i="22"/>
  <c r="E102" i="22"/>
  <c r="F102" i="22"/>
  <c r="G102" i="22"/>
  <c r="H102" i="22"/>
  <c r="I102" i="22"/>
  <c r="J102" i="22"/>
  <c r="A103" i="22"/>
  <c r="B103" i="22"/>
  <c r="C103" i="22"/>
  <c r="D103" i="22"/>
  <c r="E103" i="22"/>
  <c r="F103" i="22"/>
  <c r="G103" i="22"/>
  <c r="H103" i="22"/>
  <c r="I103" i="22"/>
  <c r="J103" i="22"/>
  <c r="A104" i="22"/>
  <c r="B104" i="22"/>
  <c r="C104" i="22"/>
  <c r="D104" i="22"/>
  <c r="E104" i="22"/>
  <c r="F104" i="22"/>
  <c r="G104" i="22"/>
  <c r="H104" i="22"/>
  <c r="I104" i="22"/>
  <c r="J104" i="22"/>
  <c r="A105" i="22"/>
  <c r="B105" i="22"/>
  <c r="C105" i="22"/>
  <c r="D105" i="22"/>
  <c r="E105" i="22"/>
  <c r="F105" i="22"/>
  <c r="G105" i="22"/>
  <c r="H105" i="22"/>
  <c r="I105" i="22"/>
  <c r="J105" i="22"/>
  <c r="J66" i="4" l="1"/>
  <c r="J65" i="4"/>
  <c r="J54" i="4"/>
  <c r="M36" i="4" l="1"/>
  <c r="M33" i="4"/>
  <c r="K9" i="10" s="1"/>
  <c r="I3" i="11" l="1"/>
  <c r="M57" i="4" l="1"/>
  <c r="M58" i="4" s="1"/>
  <c r="L27" i="4"/>
  <c r="D4" i="16"/>
  <c r="M60" i="4" l="1"/>
  <c r="G35" i="11"/>
  <c r="G36" i="11"/>
  <c r="A148" i="9" s="1"/>
  <c r="G37" i="11"/>
  <c r="G38" i="11"/>
  <c r="G39" i="11"/>
  <c r="A256" i="9" s="1"/>
  <c r="G40" i="11"/>
  <c r="G41" i="11"/>
  <c r="G42" i="11"/>
  <c r="A292" i="23"/>
  <c r="C291" i="23"/>
  <c r="A291" i="23"/>
  <c r="A290" i="23"/>
  <c r="A289" i="23"/>
  <c r="A288" i="23"/>
  <c r="A287" i="23"/>
  <c r="A286" i="23"/>
  <c r="A285" i="23"/>
  <c r="A284" i="23"/>
  <c r="A283" i="23"/>
  <c r="A282" i="23"/>
  <c r="A281" i="23"/>
  <c r="A280" i="23"/>
  <c r="A279" i="23"/>
  <c r="C278" i="23"/>
  <c r="B278" i="23"/>
  <c r="A278" i="23"/>
  <c r="A265" i="23"/>
  <c r="C264" i="23"/>
  <c r="A264" i="23"/>
  <c r="A263" i="23"/>
  <c r="A262" i="23"/>
  <c r="A261" i="23"/>
  <c r="A260" i="23"/>
  <c r="A259" i="23"/>
  <c r="A258" i="23"/>
  <c r="A257" i="23"/>
  <c r="A256" i="23"/>
  <c r="A255" i="23"/>
  <c r="A254" i="23"/>
  <c r="A253" i="23"/>
  <c r="A252" i="23"/>
  <c r="C251" i="23"/>
  <c r="B251" i="23"/>
  <c r="A251" i="23"/>
  <c r="A239" i="23"/>
  <c r="C238" i="23"/>
  <c r="A238" i="23"/>
  <c r="A237" i="23"/>
  <c r="A236" i="23"/>
  <c r="A235" i="23"/>
  <c r="A234" i="23"/>
  <c r="A233" i="23"/>
  <c r="A232" i="23"/>
  <c r="A231" i="23"/>
  <c r="A230" i="23"/>
  <c r="A229" i="23"/>
  <c r="A228" i="23"/>
  <c r="A227" i="23"/>
  <c r="A226" i="23"/>
  <c r="C225" i="23"/>
  <c r="B225" i="23"/>
  <c r="A225" i="23"/>
  <c r="A212" i="23"/>
  <c r="C211" i="23"/>
  <c r="A211" i="23"/>
  <c r="A210" i="23"/>
  <c r="A209" i="23"/>
  <c r="A208" i="23"/>
  <c r="A207" i="23"/>
  <c r="A206" i="23"/>
  <c r="A205" i="23"/>
  <c r="A204" i="23"/>
  <c r="A203" i="23"/>
  <c r="A202" i="23"/>
  <c r="A201" i="23"/>
  <c r="A200" i="23"/>
  <c r="A199" i="23"/>
  <c r="C198" i="23"/>
  <c r="B198" i="23"/>
  <c r="A198" i="23"/>
  <c r="A185" i="23"/>
  <c r="C184" i="23"/>
  <c r="A184" i="23"/>
  <c r="A183" i="23"/>
  <c r="A182" i="23"/>
  <c r="A181" i="23"/>
  <c r="A180" i="23"/>
  <c r="A179" i="23"/>
  <c r="A178" i="23"/>
  <c r="A177" i="23"/>
  <c r="A176" i="23"/>
  <c r="A175" i="23"/>
  <c r="A174" i="23"/>
  <c r="A173" i="23"/>
  <c r="A172" i="23"/>
  <c r="C171" i="23"/>
  <c r="B171" i="23"/>
  <c r="A171" i="23"/>
  <c r="A158" i="23"/>
  <c r="C157" i="23"/>
  <c r="A157" i="23"/>
  <c r="A156" i="23"/>
  <c r="A155" i="23"/>
  <c r="A154" i="23"/>
  <c r="A153" i="23"/>
  <c r="A152" i="23"/>
  <c r="A151" i="23"/>
  <c r="A150" i="23"/>
  <c r="A149" i="23"/>
  <c r="A148" i="23"/>
  <c r="A147" i="23"/>
  <c r="A146" i="23"/>
  <c r="A145" i="23"/>
  <c r="C144" i="23"/>
  <c r="B144" i="23"/>
  <c r="A144" i="23"/>
  <c r="A129" i="23"/>
  <c r="C128" i="23"/>
  <c r="A128" i="23"/>
  <c r="A127" i="23"/>
  <c r="A126" i="23"/>
  <c r="A125" i="23"/>
  <c r="A124" i="23"/>
  <c r="A123" i="23"/>
  <c r="A122" i="23"/>
  <c r="A121" i="23"/>
  <c r="A120" i="23"/>
  <c r="A119" i="23"/>
  <c r="A118" i="23"/>
  <c r="A117" i="23"/>
  <c r="A116" i="23"/>
  <c r="C115" i="23"/>
  <c r="B115" i="23"/>
  <c r="A115" i="23"/>
  <c r="A100" i="23"/>
  <c r="C99" i="23"/>
  <c r="A99" i="23"/>
  <c r="A98" i="23"/>
  <c r="A97" i="23"/>
  <c r="A96" i="23"/>
  <c r="A95" i="23"/>
  <c r="A94" i="23"/>
  <c r="A93" i="23"/>
  <c r="A92" i="23"/>
  <c r="A91" i="23"/>
  <c r="A90" i="23"/>
  <c r="A89" i="23"/>
  <c r="A88" i="23"/>
  <c r="A87" i="23"/>
  <c r="C86" i="23"/>
  <c r="B86" i="23"/>
  <c r="A86" i="23"/>
  <c r="A72" i="23"/>
  <c r="C71" i="23"/>
  <c r="A71" i="23"/>
  <c r="A70" i="23"/>
  <c r="A69" i="23"/>
  <c r="A68" i="23"/>
  <c r="A67" i="23"/>
  <c r="A66" i="23"/>
  <c r="A65" i="23"/>
  <c r="A64" i="23"/>
  <c r="A63" i="23"/>
  <c r="A62" i="23"/>
  <c r="A61" i="23"/>
  <c r="A60" i="23"/>
  <c r="A59" i="23"/>
  <c r="C58" i="23"/>
  <c r="B58" i="23"/>
  <c r="A58" i="23"/>
  <c r="C44" i="23"/>
  <c r="C18" i="23"/>
  <c r="A45" i="23"/>
  <c r="A44" i="23"/>
  <c r="A43" i="23"/>
  <c r="A42" i="23"/>
  <c r="A41" i="23"/>
  <c r="A40" i="23"/>
  <c r="A39" i="23"/>
  <c r="A38" i="23"/>
  <c r="A37" i="23"/>
  <c r="A36" i="23"/>
  <c r="A35" i="23"/>
  <c r="A34" i="23"/>
  <c r="A33" i="23"/>
  <c r="A32" i="23"/>
  <c r="C31" i="23"/>
  <c r="B31" i="23"/>
  <c r="A31" i="23"/>
  <c r="A19" i="23"/>
  <c r="A18" i="23"/>
  <c r="A17" i="23"/>
  <c r="A16" i="23"/>
  <c r="A15" i="23"/>
  <c r="A14" i="23"/>
  <c r="A13" i="23"/>
  <c r="A12" i="23"/>
  <c r="A11" i="23"/>
  <c r="A10" i="23"/>
  <c r="A9" i="23"/>
  <c r="A8" i="23"/>
  <c r="A7" i="23"/>
  <c r="A6" i="23"/>
  <c r="C5" i="23"/>
  <c r="B5" i="23"/>
  <c r="A5" i="23"/>
  <c r="A1" i="23"/>
  <c r="A6" i="21"/>
  <c r="A7" i="21"/>
  <c r="A8" i="21"/>
  <c r="B5" i="21"/>
  <c r="C5" i="21"/>
  <c r="D5" i="21"/>
  <c r="E5" i="21"/>
  <c r="F5" i="21"/>
  <c r="G5" i="21"/>
  <c r="H5" i="21"/>
  <c r="A5" i="21"/>
  <c r="A1" i="9"/>
  <c r="A1" i="22"/>
  <c r="A1" i="21"/>
  <c r="G32" i="11" l="1"/>
  <c r="G33" i="11"/>
  <c r="G34" i="11"/>
  <c r="G392" i="9" l="1"/>
  <c r="F392" i="9"/>
  <c r="E392" i="9"/>
  <c r="D392" i="9"/>
  <c r="C392" i="9"/>
  <c r="B392" i="9"/>
  <c r="G391" i="9"/>
  <c r="F391" i="9"/>
  <c r="E391" i="9"/>
  <c r="D391" i="9"/>
  <c r="C391" i="9"/>
  <c r="B391" i="9"/>
  <c r="G390" i="9"/>
  <c r="F390" i="9"/>
  <c r="E390" i="9"/>
  <c r="D390" i="9"/>
  <c r="C390" i="9"/>
  <c r="B390" i="9"/>
  <c r="G389" i="9"/>
  <c r="F389" i="9"/>
  <c r="E389" i="9"/>
  <c r="D389" i="9"/>
  <c r="C389" i="9"/>
  <c r="B389" i="9"/>
  <c r="G388" i="9"/>
  <c r="F388" i="9"/>
  <c r="E388" i="9"/>
  <c r="D388" i="9"/>
  <c r="C388" i="9"/>
  <c r="B388" i="9"/>
  <c r="G387" i="9"/>
  <c r="F387" i="9"/>
  <c r="E387" i="9"/>
  <c r="D387" i="9"/>
  <c r="C387" i="9"/>
  <c r="B387" i="9"/>
  <c r="G386" i="9"/>
  <c r="F386" i="9"/>
  <c r="E386" i="9"/>
  <c r="D386" i="9"/>
  <c r="C386" i="9"/>
  <c r="B386" i="9"/>
  <c r="G384" i="9"/>
  <c r="F384" i="9"/>
  <c r="E384" i="9"/>
  <c r="D384" i="9"/>
  <c r="C384" i="9"/>
  <c r="B384" i="9"/>
  <c r="G383" i="9"/>
  <c r="F383" i="9"/>
  <c r="E383" i="9"/>
  <c r="D383" i="9"/>
  <c r="C383" i="9"/>
  <c r="B383" i="9"/>
  <c r="G381" i="9"/>
  <c r="F381" i="9"/>
  <c r="E381" i="9"/>
  <c r="D381" i="9"/>
  <c r="C381" i="9"/>
  <c r="B381" i="9"/>
  <c r="G380" i="9"/>
  <c r="F380" i="9"/>
  <c r="E380" i="9"/>
  <c r="D380" i="9"/>
  <c r="C380" i="9"/>
  <c r="B380" i="9"/>
  <c r="G379" i="9"/>
  <c r="F379" i="9"/>
  <c r="E379" i="9"/>
  <c r="D379" i="9"/>
  <c r="C379" i="9"/>
  <c r="B379" i="9"/>
  <c r="G377" i="9"/>
  <c r="F377" i="9"/>
  <c r="E377" i="9"/>
  <c r="D377" i="9"/>
  <c r="C377" i="9"/>
  <c r="B377" i="9"/>
  <c r="G376" i="9"/>
  <c r="F376" i="9"/>
  <c r="E376" i="9"/>
  <c r="D376" i="9"/>
  <c r="C376" i="9"/>
  <c r="B376" i="9"/>
  <c r="F374" i="9"/>
  <c r="E374" i="9"/>
  <c r="D374" i="9"/>
  <c r="C374" i="9"/>
  <c r="B374" i="9"/>
  <c r="G373" i="9"/>
  <c r="F373" i="9"/>
  <c r="E373" i="9"/>
  <c r="D373" i="9"/>
  <c r="C373" i="9"/>
  <c r="B373" i="9"/>
  <c r="G372" i="9"/>
  <c r="F372" i="9"/>
  <c r="E372" i="9"/>
  <c r="D372" i="9"/>
  <c r="C372" i="9"/>
  <c r="B372" i="9"/>
  <c r="G371" i="9"/>
  <c r="F371" i="9"/>
  <c r="E371" i="9"/>
  <c r="D371" i="9"/>
  <c r="C371" i="9"/>
  <c r="B371" i="9"/>
  <c r="G369" i="9"/>
  <c r="F369" i="9"/>
  <c r="E369" i="9"/>
  <c r="D369" i="9"/>
  <c r="C369" i="9"/>
  <c r="G368" i="9"/>
  <c r="F368" i="9"/>
  <c r="E368" i="9"/>
  <c r="D368" i="9"/>
  <c r="C368" i="9"/>
  <c r="B368" i="9"/>
  <c r="G356" i="9"/>
  <c r="F356" i="9"/>
  <c r="E356" i="9"/>
  <c r="D356" i="9"/>
  <c r="C356" i="9"/>
  <c r="B356" i="9"/>
  <c r="G355" i="9"/>
  <c r="F355" i="9"/>
  <c r="E355" i="9"/>
  <c r="D355" i="9"/>
  <c r="C355" i="9"/>
  <c r="B355" i="9"/>
  <c r="G354" i="9"/>
  <c r="F354" i="9"/>
  <c r="E354" i="9"/>
  <c r="D354" i="9"/>
  <c r="C354" i="9"/>
  <c r="B354" i="9"/>
  <c r="G353" i="9"/>
  <c r="F353" i="9"/>
  <c r="E353" i="9"/>
  <c r="D353" i="9"/>
  <c r="C353" i="9"/>
  <c r="B353" i="9"/>
  <c r="G352" i="9"/>
  <c r="F352" i="9"/>
  <c r="E352" i="9"/>
  <c r="D352" i="9"/>
  <c r="C352" i="9"/>
  <c r="B352" i="9"/>
  <c r="G351" i="9"/>
  <c r="F351" i="9"/>
  <c r="E351" i="9"/>
  <c r="D351" i="9"/>
  <c r="C351" i="9"/>
  <c r="B351" i="9"/>
  <c r="G350" i="9"/>
  <c r="F350" i="9"/>
  <c r="E350" i="9"/>
  <c r="D350" i="9"/>
  <c r="C350" i="9"/>
  <c r="B350" i="9"/>
  <c r="G348" i="9"/>
  <c r="F348" i="9"/>
  <c r="E348" i="9"/>
  <c r="D348" i="9"/>
  <c r="C348" i="9"/>
  <c r="B348" i="9"/>
  <c r="G347" i="9"/>
  <c r="F347" i="9"/>
  <c r="E347" i="9"/>
  <c r="D347" i="9"/>
  <c r="C347" i="9"/>
  <c r="B347" i="9"/>
  <c r="G345" i="9"/>
  <c r="F345" i="9"/>
  <c r="E345" i="9"/>
  <c r="D345" i="9"/>
  <c r="C345" i="9"/>
  <c r="B345" i="9"/>
  <c r="G344" i="9"/>
  <c r="F344" i="9"/>
  <c r="E344" i="9"/>
  <c r="D344" i="9"/>
  <c r="C344" i="9"/>
  <c r="B344" i="9"/>
  <c r="G343" i="9"/>
  <c r="F343" i="9"/>
  <c r="E343" i="9"/>
  <c r="D343" i="9"/>
  <c r="C343" i="9"/>
  <c r="B343" i="9"/>
  <c r="G341" i="9"/>
  <c r="F341" i="9"/>
  <c r="E341" i="9"/>
  <c r="D341" i="9"/>
  <c r="C341" i="9"/>
  <c r="B341" i="9"/>
  <c r="G340" i="9"/>
  <c r="F340" i="9"/>
  <c r="E340" i="9"/>
  <c r="D340" i="9"/>
  <c r="C340" i="9"/>
  <c r="B340" i="9"/>
  <c r="G338" i="9"/>
  <c r="F338" i="9"/>
  <c r="E338" i="9"/>
  <c r="D338" i="9"/>
  <c r="C338" i="9"/>
  <c r="B338" i="9"/>
  <c r="G337" i="9"/>
  <c r="F337" i="9"/>
  <c r="E337" i="9"/>
  <c r="D337" i="9"/>
  <c r="C337" i="9"/>
  <c r="B337" i="9"/>
  <c r="G336" i="9"/>
  <c r="F336" i="9"/>
  <c r="E336" i="9"/>
  <c r="D336" i="9"/>
  <c r="C336" i="9"/>
  <c r="B336" i="9"/>
  <c r="G335" i="9"/>
  <c r="F335" i="9"/>
  <c r="E335" i="9"/>
  <c r="D335" i="9"/>
  <c r="C335" i="9"/>
  <c r="B335" i="9"/>
  <c r="G333" i="9"/>
  <c r="F333" i="9"/>
  <c r="E333" i="9"/>
  <c r="C333" i="9"/>
  <c r="B333" i="9"/>
  <c r="G332" i="9"/>
  <c r="F332" i="9"/>
  <c r="E332" i="9"/>
  <c r="D332" i="9"/>
  <c r="C332" i="9"/>
  <c r="B332" i="9"/>
  <c r="G320" i="9"/>
  <c r="F320" i="9"/>
  <c r="E320" i="9"/>
  <c r="D320" i="9"/>
  <c r="C320" i="9"/>
  <c r="B320" i="9"/>
  <c r="G319" i="9"/>
  <c r="F319" i="9"/>
  <c r="E319" i="9"/>
  <c r="D319" i="9"/>
  <c r="C319" i="9"/>
  <c r="B319" i="9"/>
  <c r="G318" i="9"/>
  <c r="F318" i="9"/>
  <c r="E318" i="9"/>
  <c r="D318" i="9"/>
  <c r="C318" i="9"/>
  <c r="B318" i="9"/>
  <c r="G317" i="9"/>
  <c r="F317" i="9"/>
  <c r="E317" i="9"/>
  <c r="D317" i="9"/>
  <c r="C317" i="9"/>
  <c r="B317" i="9"/>
  <c r="G316" i="9"/>
  <c r="F316" i="9"/>
  <c r="E316" i="9"/>
  <c r="D316" i="9"/>
  <c r="C316" i="9"/>
  <c r="B316" i="9"/>
  <c r="G315" i="9"/>
  <c r="F315" i="9"/>
  <c r="E315" i="9"/>
  <c r="D315" i="9"/>
  <c r="C315" i="9"/>
  <c r="B315" i="9"/>
  <c r="G314" i="9"/>
  <c r="E314" i="9"/>
  <c r="D314" i="9"/>
  <c r="C314" i="9"/>
  <c r="B314" i="9"/>
  <c r="G312" i="9"/>
  <c r="F312" i="9"/>
  <c r="E312" i="9"/>
  <c r="D312" i="9"/>
  <c r="C312" i="9"/>
  <c r="B312" i="9"/>
  <c r="G311" i="9"/>
  <c r="F311" i="9"/>
  <c r="E311" i="9"/>
  <c r="D311" i="9"/>
  <c r="C311" i="9"/>
  <c r="B311" i="9"/>
  <c r="G309" i="9"/>
  <c r="F309" i="9"/>
  <c r="E309" i="9"/>
  <c r="D309" i="9"/>
  <c r="C309" i="9"/>
  <c r="B309" i="9"/>
  <c r="G308" i="9"/>
  <c r="F308" i="9"/>
  <c r="E308" i="9"/>
  <c r="D308" i="9"/>
  <c r="C308" i="9"/>
  <c r="B308" i="9"/>
  <c r="G307" i="9"/>
  <c r="F307" i="9"/>
  <c r="E307" i="9"/>
  <c r="D307" i="9"/>
  <c r="C307" i="9"/>
  <c r="B307" i="9"/>
  <c r="G305" i="9"/>
  <c r="F305" i="9"/>
  <c r="E305" i="9"/>
  <c r="D305" i="9"/>
  <c r="C305" i="9"/>
  <c r="B305" i="9"/>
  <c r="G304" i="9"/>
  <c r="F304" i="9"/>
  <c r="E304" i="9"/>
  <c r="D304" i="9"/>
  <c r="C304" i="9"/>
  <c r="B304" i="9"/>
  <c r="G302" i="9"/>
  <c r="F302" i="9"/>
  <c r="E302" i="9"/>
  <c r="D302" i="9"/>
  <c r="C302" i="9"/>
  <c r="B302" i="9"/>
  <c r="G301" i="9"/>
  <c r="F301" i="9"/>
  <c r="E301" i="9"/>
  <c r="D301" i="9"/>
  <c r="C301" i="9"/>
  <c r="B301" i="9"/>
  <c r="G300" i="9"/>
  <c r="F300" i="9"/>
  <c r="E300" i="9"/>
  <c r="D300" i="9"/>
  <c r="C300" i="9"/>
  <c r="B300" i="9"/>
  <c r="G299" i="9"/>
  <c r="F299" i="9"/>
  <c r="E299" i="9"/>
  <c r="D299" i="9"/>
  <c r="C299" i="9"/>
  <c r="B299" i="9"/>
  <c r="G297" i="9"/>
  <c r="F297" i="9"/>
  <c r="E297" i="9"/>
  <c r="D297" i="9"/>
  <c r="C297" i="9"/>
  <c r="B297" i="9"/>
  <c r="G296" i="9"/>
  <c r="F296" i="9"/>
  <c r="E296" i="9"/>
  <c r="D296" i="9"/>
  <c r="C296" i="9"/>
  <c r="B296" i="9"/>
  <c r="G284" i="9"/>
  <c r="F284" i="9"/>
  <c r="E284" i="9"/>
  <c r="D284" i="9"/>
  <c r="C284" i="9"/>
  <c r="B284" i="9"/>
  <c r="G283" i="9"/>
  <c r="F283" i="9"/>
  <c r="E283" i="9"/>
  <c r="D283" i="9"/>
  <c r="C283" i="9"/>
  <c r="B283" i="9"/>
  <c r="G282" i="9"/>
  <c r="F282" i="9"/>
  <c r="E282" i="9"/>
  <c r="D282" i="9"/>
  <c r="C282" i="9"/>
  <c r="B282" i="9"/>
  <c r="G281" i="9"/>
  <c r="F281" i="9"/>
  <c r="E281" i="9"/>
  <c r="D281" i="9"/>
  <c r="C281" i="9"/>
  <c r="B281" i="9"/>
  <c r="G280" i="9"/>
  <c r="F280" i="9"/>
  <c r="E280" i="9"/>
  <c r="D280" i="9"/>
  <c r="C280" i="9"/>
  <c r="B280" i="9"/>
  <c r="G279" i="9"/>
  <c r="F279" i="9"/>
  <c r="E279" i="9"/>
  <c r="D279" i="9"/>
  <c r="C279" i="9"/>
  <c r="B279" i="9"/>
  <c r="G278" i="9"/>
  <c r="F278" i="9"/>
  <c r="E278" i="9"/>
  <c r="D278" i="9"/>
  <c r="C278" i="9"/>
  <c r="B278" i="9"/>
  <c r="G276" i="9"/>
  <c r="F276" i="9"/>
  <c r="E276" i="9"/>
  <c r="D276" i="9"/>
  <c r="C276" i="9"/>
  <c r="B276" i="9"/>
  <c r="G275" i="9"/>
  <c r="F275" i="9"/>
  <c r="E275" i="9"/>
  <c r="D275" i="9"/>
  <c r="C275" i="9"/>
  <c r="B275" i="9"/>
  <c r="G273" i="9"/>
  <c r="F273" i="9"/>
  <c r="E273" i="9"/>
  <c r="D273" i="9"/>
  <c r="C273" i="9"/>
  <c r="B273" i="9"/>
  <c r="G272" i="9"/>
  <c r="F272" i="9"/>
  <c r="E272" i="9"/>
  <c r="D272" i="9"/>
  <c r="C272" i="9"/>
  <c r="B272" i="9"/>
  <c r="G271" i="9"/>
  <c r="F271" i="9"/>
  <c r="E271" i="9"/>
  <c r="D271" i="9"/>
  <c r="C271" i="9"/>
  <c r="B271" i="9"/>
  <c r="G269" i="9"/>
  <c r="F269" i="9"/>
  <c r="E269" i="9"/>
  <c r="D269" i="9"/>
  <c r="C269" i="9"/>
  <c r="B269" i="9"/>
  <c r="G268" i="9"/>
  <c r="F268" i="9"/>
  <c r="E268" i="9"/>
  <c r="D268" i="9"/>
  <c r="C268" i="9"/>
  <c r="B268" i="9"/>
  <c r="G266" i="9"/>
  <c r="F266" i="9"/>
  <c r="E266" i="9"/>
  <c r="D266" i="9"/>
  <c r="C266" i="9"/>
  <c r="B266" i="9"/>
  <c r="G265" i="9"/>
  <c r="F265" i="9"/>
  <c r="E265" i="9"/>
  <c r="D265" i="9"/>
  <c r="C265" i="9"/>
  <c r="B265" i="9"/>
  <c r="G264" i="9"/>
  <c r="F264" i="9"/>
  <c r="E264" i="9"/>
  <c r="D264" i="9"/>
  <c r="C264" i="9"/>
  <c r="B264" i="9"/>
  <c r="G263" i="9"/>
  <c r="F263" i="9"/>
  <c r="E263" i="9"/>
  <c r="D263" i="9"/>
  <c r="C263" i="9"/>
  <c r="B263" i="9"/>
  <c r="G261" i="9"/>
  <c r="F261" i="9"/>
  <c r="E261" i="9"/>
  <c r="D261" i="9"/>
  <c r="C261" i="9"/>
  <c r="B261" i="9"/>
  <c r="G260" i="9"/>
  <c r="F260" i="9"/>
  <c r="E260" i="9"/>
  <c r="D260" i="9"/>
  <c r="C260" i="9"/>
  <c r="B260" i="9"/>
  <c r="G248" i="9"/>
  <c r="F248" i="9"/>
  <c r="E248" i="9"/>
  <c r="D248" i="9"/>
  <c r="C248" i="9"/>
  <c r="B248" i="9"/>
  <c r="G247" i="9"/>
  <c r="F247" i="9"/>
  <c r="E247" i="9"/>
  <c r="D247" i="9"/>
  <c r="C247" i="9"/>
  <c r="B247" i="9"/>
  <c r="G246" i="9"/>
  <c r="F246" i="9"/>
  <c r="E246" i="9"/>
  <c r="D246" i="9"/>
  <c r="C246" i="9"/>
  <c r="B246" i="9"/>
  <c r="G245" i="9"/>
  <c r="F245" i="9"/>
  <c r="E245" i="9"/>
  <c r="D245" i="9"/>
  <c r="C245" i="9"/>
  <c r="B245" i="9"/>
  <c r="G244" i="9"/>
  <c r="F244" i="9"/>
  <c r="E244" i="9"/>
  <c r="D244" i="9"/>
  <c r="C244" i="9"/>
  <c r="B244" i="9"/>
  <c r="G243" i="9"/>
  <c r="F243" i="9"/>
  <c r="E243" i="9"/>
  <c r="D243" i="9"/>
  <c r="C243" i="9"/>
  <c r="B243" i="9"/>
  <c r="G242" i="9"/>
  <c r="F242" i="9"/>
  <c r="E242" i="9"/>
  <c r="D242" i="9"/>
  <c r="C242" i="9"/>
  <c r="B242" i="9"/>
  <c r="G240" i="9"/>
  <c r="F240" i="9"/>
  <c r="E240" i="9"/>
  <c r="D240" i="9"/>
  <c r="C240" i="9"/>
  <c r="B240" i="9"/>
  <c r="G239" i="9"/>
  <c r="F239" i="9"/>
  <c r="E239" i="9"/>
  <c r="D239" i="9"/>
  <c r="C239" i="9"/>
  <c r="B239" i="9"/>
  <c r="G237" i="9"/>
  <c r="F237" i="9"/>
  <c r="E237" i="9"/>
  <c r="D237" i="9"/>
  <c r="C237" i="9"/>
  <c r="B237" i="9"/>
  <c r="G236" i="9"/>
  <c r="F236" i="9"/>
  <c r="E236" i="9"/>
  <c r="D236" i="9"/>
  <c r="C236" i="9"/>
  <c r="B236" i="9"/>
  <c r="G235" i="9"/>
  <c r="F235" i="9"/>
  <c r="E235" i="9"/>
  <c r="D235" i="9"/>
  <c r="C235" i="9"/>
  <c r="B235" i="9"/>
  <c r="G233" i="9"/>
  <c r="F233" i="9"/>
  <c r="E233" i="9"/>
  <c r="D233" i="9"/>
  <c r="C233" i="9"/>
  <c r="B233" i="9"/>
  <c r="G232" i="9"/>
  <c r="F232" i="9"/>
  <c r="E232" i="9"/>
  <c r="D232" i="9"/>
  <c r="C232" i="9"/>
  <c r="B232" i="9"/>
  <c r="G230" i="9"/>
  <c r="F230" i="9"/>
  <c r="E230" i="9"/>
  <c r="D230" i="9"/>
  <c r="C230" i="9"/>
  <c r="B230" i="9"/>
  <c r="G229" i="9"/>
  <c r="F229" i="9"/>
  <c r="E229" i="9"/>
  <c r="D229" i="9"/>
  <c r="C229" i="9"/>
  <c r="B229" i="9"/>
  <c r="G228" i="9"/>
  <c r="F228" i="9"/>
  <c r="E228" i="9"/>
  <c r="D228" i="9"/>
  <c r="C228" i="9"/>
  <c r="B228" i="9"/>
  <c r="G227" i="9"/>
  <c r="F227" i="9"/>
  <c r="E227" i="9"/>
  <c r="D227" i="9"/>
  <c r="C227" i="9"/>
  <c r="B227" i="9"/>
  <c r="G225" i="9"/>
  <c r="E225" i="9"/>
  <c r="D225" i="9"/>
  <c r="C225" i="9"/>
  <c r="B225" i="9"/>
  <c r="G224" i="9"/>
  <c r="F224" i="9"/>
  <c r="E224" i="9"/>
  <c r="D224" i="9"/>
  <c r="C224" i="9"/>
  <c r="B224" i="9"/>
  <c r="G212" i="9"/>
  <c r="F212" i="9"/>
  <c r="E212" i="9"/>
  <c r="D212" i="9"/>
  <c r="C212" i="9"/>
  <c r="B212" i="9"/>
  <c r="G211" i="9"/>
  <c r="F211" i="9"/>
  <c r="E211" i="9"/>
  <c r="D211" i="9"/>
  <c r="C211" i="9"/>
  <c r="B211" i="9"/>
  <c r="G210" i="9"/>
  <c r="F210" i="9"/>
  <c r="E210" i="9"/>
  <c r="D210" i="9"/>
  <c r="C210" i="9"/>
  <c r="B210" i="9"/>
  <c r="G209" i="9"/>
  <c r="F209" i="9"/>
  <c r="E209" i="9"/>
  <c r="D209" i="9"/>
  <c r="C209" i="9"/>
  <c r="B209" i="9"/>
  <c r="G208" i="9"/>
  <c r="F208" i="9"/>
  <c r="E208" i="9"/>
  <c r="D208" i="9"/>
  <c r="C208" i="9"/>
  <c r="B208" i="9"/>
  <c r="G207" i="9"/>
  <c r="F207" i="9"/>
  <c r="E207" i="9"/>
  <c r="D207" i="9"/>
  <c r="C207" i="9"/>
  <c r="B207" i="9"/>
  <c r="G206" i="9"/>
  <c r="F206" i="9"/>
  <c r="E206" i="9"/>
  <c r="D206" i="9"/>
  <c r="C206" i="9"/>
  <c r="B206" i="9"/>
  <c r="G204" i="9"/>
  <c r="F204" i="9"/>
  <c r="E204" i="9"/>
  <c r="D204" i="9"/>
  <c r="C204" i="9"/>
  <c r="B204" i="9"/>
  <c r="G203" i="9"/>
  <c r="F203" i="9"/>
  <c r="E203" i="9"/>
  <c r="D203" i="9"/>
  <c r="C203" i="9"/>
  <c r="B203" i="9"/>
  <c r="G201" i="9"/>
  <c r="F201" i="9"/>
  <c r="E201" i="9"/>
  <c r="D201" i="9"/>
  <c r="C201" i="9"/>
  <c r="B201" i="9"/>
  <c r="G200" i="9"/>
  <c r="F200" i="9"/>
  <c r="E200" i="9"/>
  <c r="D200" i="9"/>
  <c r="C200" i="9"/>
  <c r="B200" i="9"/>
  <c r="G199" i="9"/>
  <c r="F199" i="9"/>
  <c r="E199" i="9"/>
  <c r="D199" i="9"/>
  <c r="C199" i="9"/>
  <c r="B199" i="9"/>
  <c r="G197" i="9"/>
  <c r="F197" i="9"/>
  <c r="E197" i="9"/>
  <c r="D197" i="9"/>
  <c r="C197" i="9"/>
  <c r="B197" i="9"/>
  <c r="G196" i="9"/>
  <c r="F196" i="9"/>
  <c r="E196" i="9"/>
  <c r="D196" i="9"/>
  <c r="C196" i="9"/>
  <c r="B196" i="9"/>
  <c r="G194" i="9"/>
  <c r="F194" i="9"/>
  <c r="E194" i="9"/>
  <c r="D194" i="9"/>
  <c r="C194" i="9"/>
  <c r="B194" i="9"/>
  <c r="G193" i="9"/>
  <c r="F193" i="9"/>
  <c r="E193" i="9"/>
  <c r="D193" i="9"/>
  <c r="C193" i="9"/>
  <c r="B193" i="9"/>
  <c r="G192" i="9"/>
  <c r="F192" i="9"/>
  <c r="E192" i="9"/>
  <c r="D192" i="9"/>
  <c r="C192" i="9"/>
  <c r="B192" i="9"/>
  <c r="G191" i="9"/>
  <c r="F191" i="9"/>
  <c r="E191" i="9"/>
  <c r="D191" i="9"/>
  <c r="C191" i="9"/>
  <c r="G189" i="9"/>
  <c r="F189" i="9"/>
  <c r="E189" i="9"/>
  <c r="D189" i="9"/>
  <c r="C189" i="9"/>
  <c r="B189" i="9"/>
  <c r="G188" i="9"/>
  <c r="F188" i="9"/>
  <c r="E188" i="9"/>
  <c r="D188" i="9"/>
  <c r="C188" i="9"/>
  <c r="B188" i="9"/>
  <c r="G176" i="9"/>
  <c r="F176" i="9"/>
  <c r="E176" i="9"/>
  <c r="D176" i="9"/>
  <c r="C176" i="9"/>
  <c r="B176" i="9"/>
  <c r="G175" i="9"/>
  <c r="F175" i="9"/>
  <c r="E175" i="9"/>
  <c r="D175" i="9"/>
  <c r="C175" i="9"/>
  <c r="B175" i="9"/>
  <c r="G174" i="9"/>
  <c r="F174" i="9"/>
  <c r="E174" i="9"/>
  <c r="D174" i="9"/>
  <c r="C174" i="9"/>
  <c r="B174" i="9"/>
  <c r="G173" i="9"/>
  <c r="F173" i="9"/>
  <c r="E173" i="9"/>
  <c r="D173" i="9"/>
  <c r="C173" i="9"/>
  <c r="B173" i="9"/>
  <c r="G172" i="9"/>
  <c r="F172" i="9"/>
  <c r="E172" i="9"/>
  <c r="D172" i="9"/>
  <c r="C172" i="9"/>
  <c r="B172" i="9"/>
  <c r="G171" i="9"/>
  <c r="F171" i="9"/>
  <c r="E171" i="9"/>
  <c r="D171" i="9"/>
  <c r="C171" i="9"/>
  <c r="B171" i="9"/>
  <c r="G170" i="9"/>
  <c r="F170" i="9"/>
  <c r="E170" i="9"/>
  <c r="D170" i="9"/>
  <c r="C170" i="9"/>
  <c r="B170" i="9"/>
  <c r="G168" i="9"/>
  <c r="F168" i="9"/>
  <c r="E168" i="9"/>
  <c r="D168" i="9"/>
  <c r="C168" i="9"/>
  <c r="B168" i="9"/>
  <c r="G167" i="9"/>
  <c r="F167" i="9"/>
  <c r="E167" i="9"/>
  <c r="D167" i="9"/>
  <c r="C167" i="9"/>
  <c r="B167" i="9"/>
  <c r="G165" i="9"/>
  <c r="F165" i="9"/>
  <c r="E165" i="9"/>
  <c r="D165" i="9"/>
  <c r="C165" i="9"/>
  <c r="B165" i="9"/>
  <c r="G164" i="9"/>
  <c r="F164" i="9"/>
  <c r="E164" i="9"/>
  <c r="D164" i="9"/>
  <c r="C164" i="9"/>
  <c r="B164" i="9"/>
  <c r="G163" i="9"/>
  <c r="F163" i="9"/>
  <c r="E163" i="9"/>
  <c r="D163" i="9"/>
  <c r="C163" i="9"/>
  <c r="B163" i="9"/>
  <c r="G161" i="9"/>
  <c r="F161" i="9"/>
  <c r="E161" i="9"/>
  <c r="D161" i="9"/>
  <c r="C161" i="9"/>
  <c r="B161" i="9"/>
  <c r="G160" i="9"/>
  <c r="F160" i="9"/>
  <c r="E160" i="9"/>
  <c r="D160" i="9"/>
  <c r="C160" i="9"/>
  <c r="B160" i="9"/>
  <c r="G158" i="9"/>
  <c r="F158" i="9"/>
  <c r="E158" i="9"/>
  <c r="D158" i="9"/>
  <c r="C158" i="9"/>
  <c r="B158" i="9"/>
  <c r="G157" i="9"/>
  <c r="F157" i="9"/>
  <c r="E157" i="9"/>
  <c r="D157" i="9"/>
  <c r="C157" i="9"/>
  <c r="B157" i="9"/>
  <c r="G156" i="9"/>
  <c r="F156" i="9"/>
  <c r="E156" i="9"/>
  <c r="D156" i="9"/>
  <c r="C156" i="9"/>
  <c r="B156" i="9"/>
  <c r="G155" i="9"/>
  <c r="F155" i="9"/>
  <c r="E155" i="9"/>
  <c r="D155" i="9"/>
  <c r="C155" i="9"/>
  <c r="B155" i="9"/>
  <c r="G153" i="9"/>
  <c r="F153" i="9"/>
  <c r="E153" i="9"/>
  <c r="D153" i="9"/>
  <c r="C153" i="9"/>
  <c r="B153" i="9"/>
  <c r="G152" i="9"/>
  <c r="F152" i="9"/>
  <c r="E152" i="9"/>
  <c r="D152" i="9"/>
  <c r="C152" i="9"/>
  <c r="B152" i="9"/>
  <c r="X5" i="11"/>
  <c r="Y5" i="11"/>
  <c r="Z5" i="11"/>
  <c r="AA5" i="11"/>
  <c r="W6" i="11"/>
  <c r="Y6" i="11"/>
  <c r="AA6" i="11"/>
  <c r="W8" i="11"/>
  <c r="X8" i="11"/>
  <c r="Y8" i="11"/>
  <c r="Z8" i="11"/>
  <c r="AA8" i="11"/>
  <c r="V9" i="11"/>
  <c r="W9" i="11"/>
  <c r="X9" i="11"/>
  <c r="Y9" i="11"/>
  <c r="Z9" i="11"/>
  <c r="AA9" i="11"/>
  <c r="V10" i="11"/>
  <c r="W10" i="11"/>
  <c r="X10" i="11"/>
  <c r="Y10" i="11"/>
  <c r="Z10" i="11"/>
  <c r="AA10" i="11"/>
  <c r="V11" i="11"/>
  <c r="W11" i="11"/>
  <c r="X11" i="11"/>
  <c r="Y11" i="11"/>
  <c r="Z11" i="11"/>
  <c r="X13" i="11"/>
  <c r="Y13" i="11"/>
  <c r="Z13" i="11"/>
  <c r="AA13" i="11"/>
  <c r="V14" i="11"/>
  <c r="W14" i="11"/>
  <c r="X14" i="11"/>
  <c r="Y14" i="11"/>
  <c r="AA14" i="11"/>
  <c r="W16" i="11"/>
  <c r="X16" i="11"/>
  <c r="Y16" i="11"/>
  <c r="Z16" i="11"/>
  <c r="AA16" i="11"/>
  <c r="V17" i="11"/>
  <c r="W17" i="11"/>
  <c r="X17" i="11"/>
  <c r="Y17" i="11"/>
  <c r="Z17" i="11"/>
  <c r="AA17" i="11"/>
  <c r="V18" i="11"/>
  <c r="W18" i="11"/>
  <c r="X18" i="11"/>
  <c r="Y18" i="11"/>
  <c r="Z18" i="11"/>
  <c r="AA18" i="11"/>
  <c r="V20" i="11"/>
  <c r="W20" i="11"/>
  <c r="X20" i="11"/>
  <c r="Y20" i="11"/>
  <c r="Z20" i="11"/>
  <c r="AA20" i="11"/>
  <c r="V21" i="11"/>
  <c r="W21" i="11"/>
  <c r="X21" i="11"/>
  <c r="Y21" i="11"/>
  <c r="Z21" i="11"/>
  <c r="AA21" i="11"/>
  <c r="V23" i="11"/>
  <c r="W23" i="11"/>
  <c r="X23" i="11"/>
  <c r="Y23" i="11"/>
  <c r="AA23" i="11"/>
  <c r="V24" i="11"/>
  <c r="W24" i="11"/>
  <c r="X24" i="11"/>
  <c r="Y24" i="11"/>
  <c r="Z24" i="11"/>
  <c r="AA24" i="11"/>
  <c r="V25" i="11"/>
  <c r="W25" i="11"/>
  <c r="X25" i="11"/>
  <c r="Y25" i="11"/>
  <c r="Z25" i="11"/>
  <c r="AA25" i="11"/>
  <c r="V26" i="11"/>
  <c r="W26" i="11"/>
  <c r="X26" i="11"/>
  <c r="Y26" i="11"/>
  <c r="Z26" i="11"/>
  <c r="AA26" i="11"/>
  <c r="V27" i="11"/>
  <c r="W27" i="11"/>
  <c r="X27" i="11"/>
  <c r="Y27" i="11"/>
  <c r="Z27" i="11"/>
  <c r="AA27" i="11"/>
  <c r="V28" i="11"/>
  <c r="W28" i="11"/>
  <c r="X28" i="11"/>
  <c r="Y28" i="11"/>
  <c r="Z28" i="11"/>
  <c r="AA28" i="11"/>
  <c r="V29" i="11"/>
  <c r="W29" i="11"/>
  <c r="X29" i="11"/>
  <c r="Y29" i="11"/>
  <c r="Z29" i="11"/>
  <c r="AA29" i="11"/>
  <c r="G68" i="9"/>
  <c r="F68" i="9"/>
  <c r="E68" i="9"/>
  <c r="D68" i="9"/>
  <c r="C68" i="9"/>
  <c r="B68" i="9"/>
  <c r="G67" i="9"/>
  <c r="F67" i="9"/>
  <c r="E67" i="9"/>
  <c r="D67" i="9"/>
  <c r="C67" i="9"/>
  <c r="B67" i="9"/>
  <c r="G66" i="9"/>
  <c r="F66" i="9"/>
  <c r="E66" i="9"/>
  <c r="D66" i="9"/>
  <c r="C66" i="9"/>
  <c r="B66" i="9"/>
  <c r="G65" i="9"/>
  <c r="F65" i="9"/>
  <c r="E65" i="9"/>
  <c r="D65" i="9"/>
  <c r="C65" i="9"/>
  <c r="B65" i="9"/>
  <c r="G64" i="9"/>
  <c r="F64" i="9"/>
  <c r="E64" i="9"/>
  <c r="D64" i="9"/>
  <c r="C64" i="9"/>
  <c r="B64" i="9"/>
  <c r="G63" i="9"/>
  <c r="F63" i="9"/>
  <c r="E63" i="9"/>
  <c r="D63" i="9"/>
  <c r="C63" i="9"/>
  <c r="B63" i="9"/>
  <c r="G62" i="9"/>
  <c r="F62" i="9"/>
  <c r="E62" i="9"/>
  <c r="D62" i="9"/>
  <c r="C62" i="9"/>
  <c r="B62" i="9"/>
  <c r="G60" i="9"/>
  <c r="F60" i="9"/>
  <c r="E60" i="9"/>
  <c r="D60" i="9"/>
  <c r="C60" i="9"/>
  <c r="B60" i="9"/>
  <c r="G59" i="9"/>
  <c r="F59" i="9"/>
  <c r="E59" i="9"/>
  <c r="D59" i="9"/>
  <c r="C59" i="9"/>
  <c r="B59" i="9"/>
  <c r="G57" i="9"/>
  <c r="F57" i="9"/>
  <c r="E57" i="9"/>
  <c r="D57" i="9"/>
  <c r="C57" i="9"/>
  <c r="B57" i="9"/>
  <c r="G56" i="9"/>
  <c r="F56" i="9"/>
  <c r="E56" i="9"/>
  <c r="D56" i="9"/>
  <c r="C56" i="9"/>
  <c r="B56" i="9"/>
  <c r="G55" i="9"/>
  <c r="F55" i="9"/>
  <c r="E55" i="9"/>
  <c r="D55" i="9"/>
  <c r="C55" i="9"/>
  <c r="B55" i="9"/>
  <c r="G53" i="9"/>
  <c r="F53" i="9"/>
  <c r="E53" i="9"/>
  <c r="D53" i="9"/>
  <c r="C53" i="9"/>
  <c r="B53" i="9"/>
  <c r="G52" i="9"/>
  <c r="F52" i="9"/>
  <c r="E52" i="9"/>
  <c r="D52" i="9"/>
  <c r="C52" i="9"/>
  <c r="B52" i="9"/>
  <c r="G50" i="9"/>
  <c r="F50" i="9"/>
  <c r="E50" i="9"/>
  <c r="D50" i="9"/>
  <c r="C50" i="9"/>
  <c r="B50" i="9"/>
  <c r="G49" i="9"/>
  <c r="F49" i="9"/>
  <c r="E49" i="9"/>
  <c r="D49" i="9"/>
  <c r="C49" i="9"/>
  <c r="B49" i="9"/>
  <c r="G48" i="9"/>
  <c r="F48" i="9"/>
  <c r="E48" i="9"/>
  <c r="D48" i="9"/>
  <c r="C48" i="9"/>
  <c r="B48" i="9"/>
  <c r="G47" i="9"/>
  <c r="F47" i="9"/>
  <c r="E47" i="9"/>
  <c r="D47" i="9"/>
  <c r="C47" i="9"/>
  <c r="B47" i="9"/>
  <c r="G45" i="9"/>
  <c r="F45" i="9"/>
  <c r="E45" i="9"/>
  <c r="D45" i="9"/>
  <c r="C45" i="9"/>
  <c r="B45" i="9"/>
  <c r="G44" i="9"/>
  <c r="F44" i="9"/>
  <c r="E44" i="9"/>
  <c r="D44" i="9"/>
  <c r="C44" i="9"/>
  <c r="B44" i="9"/>
  <c r="B40" i="9"/>
  <c r="G32" i="9"/>
  <c r="F32" i="9"/>
  <c r="E32" i="9"/>
  <c r="D32" i="9"/>
  <c r="C32" i="9"/>
  <c r="G31" i="9"/>
  <c r="F31" i="9"/>
  <c r="E31" i="9"/>
  <c r="D31" i="9"/>
  <c r="C31" i="9"/>
  <c r="G30" i="9"/>
  <c r="F30" i="9"/>
  <c r="E30" i="9"/>
  <c r="D30" i="9"/>
  <c r="C30" i="9"/>
  <c r="G29" i="9"/>
  <c r="F29" i="9"/>
  <c r="E29" i="9"/>
  <c r="D29" i="9"/>
  <c r="C29" i="9"/>
  <c r="G28" i="9"/>
  <c r="F28" i="9"/>
  <c r="E28" i="9"/>
  <c r="D28" i="9"/>
  <c r="C28" i="9"/>
  <c r="G27" i="9"/>
  <c r="F27" i="9"/>
  <c r="E27" i="9"/>
  <c r="D27" i="9"/>
  <c r="C27" i="9"/>
  <c r="G26" i="9"/>
  <c r="F26" i="9"/>
  <c r="E26" i="9"/>
  <c r="D26" i="9"/>
  <c r="C26" i="9"/>
  <c r="G24" i="9"/>
  <c r="F24" i="9"/>
  <c r="E24" i="9"/>
  <c r="D24" i="9"/>
  <c r="C24" i="9"/>
  <c r="G23" i="9"/>
  <c r="F23" i="9"/>
  <c r="E23" i="9"/>
  <c r="D23" i="9"/>
  <c r="C23" i="9"/>
  <c r="G21" i="9"/>
  <c r="F21" i="9"/>
  <c r="E21" i="9"/>
  <c r="D21" i="9"/>
  <c r="C21" i="9"/>
  <c r="G20" i="9"/>
  <c r="F20" i="9"/>
  <c r="E20" i="9"/>
  <c r="D20" i="9"/>
  <c r="C20" i="9"/>
  <c r="G19" i="9"/>
  <c r="F19" i="9"/>
  <c r="E19" i="9"/>
  <c r="D19" i="9"/>
  <c r="C19" i="9"/>
  <c r="G17" i="9"/>
  <c r="F17" i="9"/>
  <c r="E17" i="9"/>
  <c r="D17" i="9"/>
  <c r="C17" i="9"/>
  <c r="G16" i="9"/>
  <c r="F16" i="9"/>
  <c r="E16" i="9"/>
  <c r="D16" i="9"/>
  <c r="C12" i="9"/>
  <c r="D12" i="9"/>
  <c r="E12" i="9"/>
  <c r="F12" i="9"/>
  <c r="G12" i="9"/>
  <c r="C13" i="9"/>
  <c r="D13" i="9"/>
  <c r="E13" i="9"/>
  <c r="F13" i="9"/>
  <c r="G13" i="9"/>
  <c r="C14" i="9"/>
  <c r="D14" i="9"/>
  <c r="E14" i="9"/>
  <c r="F14" i="9"/>
  <c r="G14" i="9"/>
  <c r="G11" i="9"/>
  <c r="F11" i="9"/>
  <c r="E11" i="9"/>
  <c r="D11" i="9"/>
  <c r="C11" i="9"/>
  <c r="C9" i="9"/>
  <c r="D9" i="9"/>
  <c r="E9" i="9"/>
  <c r="F9" i="9"/>
  <c r="G9" i="9"/>
  <c r="G8" i="9"/>
  <c r="F8" i="9"/>
  <c r="E8" i="9"/>
  <c r="D8" i="9"/>
  <c r="C8" i="9"/>
  <c r="B26" i="9"/>
  <c r="B27" i="9"/>
  <c r="B28" i="9"/>
  <c r="B29" i="9"/>
  <c r="B30" i="9"/>
  <c r="B31" i="9"/>
  <c r="B32" i="9"/>
  <c r="B24" i="9"/>
  <c r="B23" i="9"/>
  <c r="B20" i="9"/>
  <c r="B21" i="9"/>
  <c r="B17" i="9"/>
  <c r="B12" i="9"/>
  <c r="B13" i="9"/>
  <c r="B14" i="9"/>
  <c r="B11" i="9"/>
  <c r="B9" i="9"/>
  <c r="B8" i="9"/>
  <c r="AA15" i="11" l="1"/>
  <c r="W15" i="11"/>
  <c r="AA4" i="11"/>
  <c r="X15" i="11"/>
  <c r="Y7" i="11"/>
  <c r="AB28" i="11"/>
  <c r="AB26" i="11"/>
  <c r="X19" i="11"/>
  <c r="Y12" i="11"/>
  <c r="AB10" i="11"/>
  <c r="AA12" i="11"/>
  <c r="AA19" i="11"/>
  <c r="W19" i="11"/>
  <c r="Y19" i="11"/>
  <c r="X12" i="11"/>
  <c r="Y4" i="11"/>
  <c r="Y22" i="11"/>
  <c r="Y15" i="11"/>
  <c r="X22" i="11"/>
  <c r="Z15" i="11"/>
  <c r="AB21" i="11"/>
  <c r="AA22" i="11"/>
  <c r="W22" i="11"/>
  <c r="X7" i="11"/>
  <c r="D378" i="9"/>
  <c r="D382" i="9"/>
  <c r="D295" i="9"/>
  <c r="D303" i="9"/>
  <c r="D306" i="9"/>
  <c r="D367" i="9"/>
  <c r="H345" i="9"/>
  <c r="F349" i="9"/>
  <c r="F367" i="9"/>
  <c r="B370" i="9"/>
  <c r="F370" i="9"/>
  <c r="D370" i="9"/>
  <c r="B375" i="9"/>
  <c r="F375" i="9"/>
  <c r="D375" i="9"/>
  <c r="B378" i="9"/>
  <c r="F378" i="9"/>
  <c r="F382" i="9"/>
  <c r="D385" i="9"/>
  <c r="F385" i="9"/>
  <c r="E367" i="9"/>
  <c r="G367" i="9"/>
  <c r="E370" i="9"/>
  <c r="C370" i="9"/>
  <c r="E375" i="9"/>
  <c r="H377" i="9"/>
  <c r="G375" i="9"/>
  <c r="E378" i="9"/>
  <c r="C378" i="9"/>
  <c r="G378" i="9"/>
  <c r="H381" i="9"/>
  <c r="C382" i="9"/>
  <c r="G382" i="9"/>
  <c r="E382" i="9"/>
  <c r="C385" i="9"/>
  <c r="G385" i="9"/>
  <c r="E385" i="9"/>
  <c r="H388" i="9"/>
  <c r="H389" i="9"/>
  <c r="H390" i="9"/>
  <c r="H392" i="9"/>
  <c r="C259" i="9"/>
  <c r="C267" i="9"/>
  <c r="E267" i="9"/>
  <c r="H309" i="9"/>
  <c r="H207" i="9"/>
  <c r="G223" i="9"/>
  <c r="E231" i="9"/>
  <c r="H228" i="9"/>
  <c r="H243" i="9"/>
  <c r="H387" i="9"/>
  <c r="D187" i="9"/>
  <c r="F190" i="9"/>
  <c r="D195" i="9"/>
  <c r="D198" i="9"/>
  <c r="F198" i="9"/>
  <c r="F202" i="9"/>
  <c r="D202" i="9"/>
  <c r="F205" i="9"/>
  <c r="D205" i="9"/>
  <c r="F226" i="9"/>
  <c r="B231" i="9"/>
  <c r="F231" i="9"/>
  <c r="D231" i="9"/>
  <c r="B234" i="9"/>
  <c r="F234" i="9"/>
  <c r="D238" i="9"/>
  <c r="F238" i="9"/>
  <c r="D241" i="9"/>
  <c r="F241" i="9"/>
  <c r="E331" i="9"/>
  <c r="C339" i="9"/>
  <c r="E339" i="9"/>
  <c r="C375" i="9"/>
  <c r="H373" i="9"/>
  <c r="E195" i="9"/>
  <c r="B259" i="9"/>
  <c r="F259" i="9"/>
  <c r="D259" i="9"/>
  <c r="B262" i="9"/>
  <c r="F262" i="9"/>
  <c r="D262" i="9"/>
  <c r="H265" i="9"/>
  <c r="B267" i="9"/>
  <c r="F267" i="9"/>
  <c r="B270" i="9"/>
  <c r="F270" i="9"/>
  <c r="H273" i="9"/>
  <c r="D274" i="9"/>
  <c r="H276" i="9"/>
  <c r="F274" i="9"/>
  <c r="D277" i="9"/>
  <c r="H279" i="9"/>
  <c r="F277" i="9"/>
  <c r="H281" i="9"/>
  <c r="H283" i="9"/>
  <c r="C295" i="9"/>
  <c r="E295" i="9"/>
  <c r="C303" i="9"/>
  <c r="E303" i="9"/>
  <c r="D339" i="9"/>
  <c r="H384" i="9"/>
  <c r="H391" i="9"/>
  <c r="C367" i="9"/>
  <c r="H372" i="9"/>
  <c r="H380" i="9"/>
  <c r="B331" i="9"/>
  <c r="F331" i="9"/>
  <c r="B334" i="9"/>
  <c r="F334" i="9"/>
  <c r="D334" i="9"/>
  <c r="H337" i="9"/>
  <c r="B339" i="9"/>
  <c r="F339" i="9"/>
  <c r="B342" i="9"/>
  <c r="F342" i="9"/>
  <c r="D346" i="9"/>
  <c r="D349" i="9"/>
  <c r="D267" i="9"/>
  <c r="H237" i="9"/>
  <c r="F54" i="9"/>
  <c r="C187" i="9"/>
  <c r="E187" i="9"/>
  <c r="H193" i="9"/>
  <c r="C195" i="9"/>
  <c r="H201" i="9"/>
  <c r="H209" i="9"/>
  <c r="H224" i="9"/>
  <c r="H245" i="9"/>
  <c r="H247" i="9"/>
  <c r="H227" i="9"/>
  <c r="D234" i="9"/>
  <c r="D270" i="9"/>
  <c r="B295" i="9"/>
  <c r="F295" i="9"/>
  <c r="B298" i="9"/>
  <c r="F298" i="9"/>
  <c r="D298" i="9"/>
  <c r="H301" i="9"/>
  <c r="B303" i="9"/>
  <c r="F303" i="9"/>
  <c r="B306" i="9"/>
  <c r="F306" i="9"/>
  <c r="D310" i="9"/>
  <c r="H312" i="9"/>
  <c r="F310" i="9"/>
  <c r="D313" i="9"/>
  <c r="H315" i="9"/>
  <c r="H317" i="9"/>
  <c r="H319" i="9"/>
  <c r="D342" i="9"/>
  <c r="H348" i="9"/>
  <c r="F346" i="9"/>
  <c r="H351" i="9"/>
  <c r="H353" i="9"/>
  <c r="H355" i="9"/>
  <c r="H386" i="9"/>
  <c r="B382" i="9"/>
  <c r="H344" i="9"/>
  <c r="H332" i="9"/>
  <c r="H336" i="9"/>
  <c r="G331" i="9"/>
  <c r="E334" i="9"/>
  <c r="C334" i="9"/>
  <c r="G334" i="9"/>
  <c r="H338" i="9"/>
  <c r="H341" i="9"/>
  <c r="G339" i="9"/>
  <c r="E342" i="9"/>
  <c r="C342" i="9"/>
  <c r="G342" i="9"/>
  <c r="C346" i="9"/>
  <c r="G346" i="9"/>
  <c r="E346" i="9"/>
  <c r="C349" i="9"/>
  <c r="G349" i="9"/>
  <c r="E349" i="9"/>
  <c r="H352" i="9"/>
  <c r="H354" i="9"/>
  <c r="H356" i="9"/>
  <c r="H368" i="9"/>
  <c r="H376" i="9"/>
  <c r="H371" i="9"/>
  <c r="H379" i="9"/>
  <c r="H383" i="9"/>
  <c r="B385" i="9"/>
  <c r="B346" i="9"/>
  <c r="H350" i="9"/>
  <c r="H308" i="9"/>
  <c r="H300" i="9"/>
  <c r="H297" i="9"/>
  <c r="G295" i="9"/>
  <c r="E298" i="9"/>
  <c r="C298" i="9"/>
  <c r="G298" i="9"/>
  <c r="H302" i="9"/>
  <c r="H305" i="9"/>
  <c r="G303" i="9"/>
  <c r="E306" i="9"/>
  <c r="C306" i="9"/>
  <c r="G306" i="9"/>
  <c r="C310" i="9"/>
  <c r="G310" i="9"/>
  <c r="E310" i="9"/>
  <c r="C313" i="9"/>
  <c r="G313" i="9"/>
  <c r="E313" i="9"/>
  <c r="H316" i="9"/>
  <c r="H318" i="9"/>
  <c r="H320" i="9"/>
  <c r="C331" i="9"/>
  <c r="H340" i="9"/>
  <c r="H335" i="9"/>
  <c r="H343" i="9"/>
  <c r="H347" i="9"/>
  <c r="B349" i="9"/>
  <c r="B310" i="9"/>
  <c r="H272" i="9"/>
  <c r="H264" i="9"/>
  <c r="E259" i="9"/>
  <c r="H261" i="9"/>
  <c r="G259" i="9"/>
  <c r="E262" i="9"/>
  <c r="C262" i="9"/>
  <c r="G262" i="9"/>
  <c r="H266" i="9"/>
  <c r="H269" i="9"/>
  <c r="G267" i="9"/>
  <c r="E270" i="9"/>
  <c r="C270" i="9"/>
  <c r="G270" i="9"/>
  <c r="C274" i="9"/>
  <c r="G274" i="9"/>
  <c r="E274" i="9"/>
  <c r="C277" i="9"/>
  <c r="G277" i="9"/>
  <c r="E277" i="9"/>
  <c r="H280" i="9"/>
  <c r="H282" i="9"/>
  <c r="H284" i="9"/>
  <c r="H296" i="9"/>
  <c r="H304" i="9"/>
  <c r="H299" i="9"/>
  <c r="H307" i="9"/>
  <c r="H311" i="9"/>
  <c r="B313" i="9"/>
  <c r="H278" i="9"/>
  <c r="B274" i="9"/>
  <c r="D226" i="9"/>
  <c r="H230" i="9"/>
  <c r="B238" i="9"/>
  <c r="H242" i="9"/>
  <c r="H235" i="9"/>
  <c r="D223" i="9"/>
  <c r="E223" i="9"/>
  <c r="C223" i="9"/>
  <c r="E226" i="9"/>
  <c r="C226" i="9"/>
  <c r="G226" i="9"/>
  <c r="H229" i="9"/>
  <c r="C231" i="9"/>
  <c r="G231" i="9"/>
  <c r="E234" i="9"/>
  <c r="C234" i="9"/>
  <c r="G234" i="9"/>
  <c r="C238" i="9"/>
  <c r="G238" i="9"/>
  <c r="E238" i="9"/>
  <c r="C241" i="9"/>
  <c r="G241" i="9"/>
  <c r="E241" i="9"/>
  <c r="H246" i="9"/>
  <c r="H248" i="9"/>
  <c r="H260" i="9"/>
  <c r="H268" i="9"/>
  <c r="H263" i="9"/>
  <c r="H271" i="9"/>
  <c r="H275" i="9"/>
  <c r="B277" i="9"/>
  <c r="H233" i="9"/>
  <c r="H239" i="9"/>
  <c r="H192" i="9"/>
  <c r="H200" i="9"/>
  <c r="H189" i="9"/>
  <c r="G187" i="9"/>
  <c r="E190" i="9"/>
  <c r="C190" i="9"/>
  <c r="G190" i="9"/>
  <c r="H194" i="9"/>
  <c r="H197" i="9"/>
  <c r="G195" i="9"/>
  <c r="E198" i="9"/>
  <c r="C198" i="9"/>
  <c r="G198" i="9"/>
  <c r="C202" i="9"/>
  <c r="G202" i="9"/>
  <c r="E202" i="9"/>
  <c r="C205" i="9"/>
  <c r="G205" i="9"/>
  <c r="E205" i="9"/>
  <c r="H208" i="9"/>
  <c r="H210" i="9"/>
  <c r="H212" i="9"/>
  <c r="B187" i="9"/>
  <c r="F187" i="9"/>
  <c r="D190" i="9"/>
  <c r="B195" i="9"/>
  <c r="F195" i="9"/>
  <c r="B198" i="9"/>
  <c r="H204" i="9"/>
  <c r="H211" i="9"/>
  <c r="B223" i="9"/>
  <c r="B226" i="9"/>
  <c r="H232" i="9"/>
  <c r="H236" i="9"/>
  <c r="H240" i="9"/>
  <c r="H244" i="9"/>
  <c r="B241" i="9"/>
  <c r="B202" i="9"/>
  <c r="H206" i="9"/>
  <c r="H188" i="9"/>
  <c r="H196" i="9"/>
  <c r="H199" i="9"/>
  <c r="H203" i="9"/>
  <c r="B205" i="9"/>
  <c r="V22" i="11"/>
  <c r="AB24" i="11"/>
  <c r="AB9" i="11"/>
  <c r="AB27" i="11"/>
  <c r="AB25" i="11"/>
  <c r="AB18" i="11"/>
  <c r="Z7" i="11"/>
  <c r="AB29" i="11"/>
  <c r="Z19" i="11"/>
  <c r="V19" i="11"/>
  <c r="AB20" i="11"/>
  <c r="AB17" i="11"/>
  <c r="W7" i="11"/>
  <c r="C61" i="9"/>
  <c r="G46" i="9"/>
  <c r="E46" i="9"/>
  <c r="G54" i="9"/>
  <c r="E54" i="9"/>
  <c r="E58" i="9"/>
  <c r="G58" i="9"/>
  <c r="H50" i="9"/>
  <c r="F58" i="9"/>
  <c r="H44" i="9"/>
  <c r="F43" i="9"/>
  <c r="D43" i="9"/>
  <c r="F46" i="9"/>
  <c r="H49" i="9"/>
  <c r="H52" i="9"/>
  <c r="F51" i="9"/>
  <c r="D51" i="9"/>
  <c r="D58" i="9"/>
  <c r="B58" i="9"/>
  <c r="H62" i="9"/>
  <c r="F61" i="9"/>
  <c r="H66" i="9"/>
  <c r="B51" i="9"/>
  <c r="H45" i="9"/>
  <c r="D46" i="9"/>
  <c r="D61" i="9"/>
  <c r="H53" i="9"/>
  <c r="D54" i="9"/>
  <c r="E43" i="9"/>
  <c r="G43" i="9"/>
  <c r="H47" i="9"/>
  <c r="C46" i="9"/>
  <c r="E51" i="9"/>
  <c r="G51" i="9"/>
  <c r="H55" i="9"/>
  <c r="C54" i="9"/>
  <c r="H57" i="9"/>
  <c r="C58" i="9"/>
  <c r="H60" i="9"/>
  <c r="G61" i="9"/>
  <c r="H63" i="9"/>
  <c r="H64" i="9"/>
  <c r="H65" i="9"/>
  <c r="H67" i="9"/>
  <c r="H68" i="9"/>
  <c r="B43" i="9"/>
  <c r="H48" i="9"/>
  <c r="H56" i="9"/>
  <c r="E61" i="9"/>
  <c r="C43" i="9"/>
  <c r="B46" i="9"/>
  <c r="C51" i="9"/>
  <c r="B54" i="9"/>
  <c r="H59" i="9"/>
  <c r="B61" i="9"/>
  <c r="AB19" i="11" l="1"/>
  <c r="Y30" i="11"/>
  <c r="H274" i="9"/>
  <c r="H375" i="9"/>
  <c r="H385" i="9"/>
  <c r="F357" i="9"/>
  <c r="C393" i="9"/>
  <c r="E393" i="9"/>
  <c r="D393" i="9"/>
  <c r="F393" i="9"/>
  <c r="H378" i="9"/>
  <c r="D285" i="9"/>
  <c r="H259" i="9"/>
  <c r="D213" i="9"/>
  <c r="F285" i="9"/>
  <c r="H267" i="9"/>
  <c r="H205" i="9"/>
  <c r="E321" i="9"/>
  <c r="H306" i="9"/>
  <c r="C285" i="9"/>
  <c r="H334" i="9"/>
  <c r="H382" i="9"/>
  <c r="H346" i="9"/>
  <c r="D321" i="9"/>
  <c r="H310" i="9"/>
  <c r="H295" i="9"/>
  <c r="G285" i="9"/>
  <c r="H234" i="9"/>
  <c r="C249" i="9"/>
  <c r="H226" i="9"/>
  <c r="H187" i="9"/>
  <c r="H198" i="9"/>
  <c r="C213" i="9"/>
  <c r="E213" i="9"/>
  <c r="F213" i="9"/>
  <c r="H202" i="9"/>
  <c r="D249" i="9"/>
  <c r="G249" i="9"/>
  <c r="C321" i="9"/>
  <c r="H298" i="9"/>
  <c r="B321" i="9"/>
  <c r="E357" i="9"/>
  <c r="G357" i="9"/>
  <c r="H339" i="9"/>
  <c r="C357" i="9"/>
  <c r="B357" i="9"/>
  <c r="H342" i="9"/>
  <c r="H349" i="9"/>
  <c r="H303" i="9"/>
  <c r="G321" i="9"/>
  <c r="H270" i="9"/>
  <c r="H262" i="9"/>
  <c r="H277" i="9"/>
  <c r="E285" i="9"/>
  <c r="B285" i="9"/>
  <c r="E249" i="9"/>
  <c r="H241" i="9"/>
  <c r="H238" i="9"/>
  <c r="H231" i="9"/>
  <c r="G213" i="9"/>
  <c r="H195" i="9"/>
  <c r="B249" i="9"/>
  <c r="F69" i="9"/>
  <c r="E69" i="9"/>
  <c r="H51" i="9"/>
  <c r="H61" i="9"/>
  <c r="B69" i="9"/>
  <c r="H46" i="9"/>
  <c r="H54" i="9"/>
  <c r="H58" i="9"/>
  <c r="D69" i="9"/>
  <c r="H43" i="9"/>
  <c r="G69" i="9"/>
  <c r="C69" i="9"/>
  <c r="H285" i="9" l="1"/>
  <c r="H69" i="9"/>
  <c r="C8" i="10" l="1"/>
  <c r="M66" i="4"/>
  <c r="M53" i="4"/>
  <c r="E8" i="4" l="1"/>
  <c r="I12" i="12" l="1"/>
  <c r="J12" i="12" l="1"/>
  <c r="I14" i="22"/>
  <c r="V16" i="11"/>
  <c r="B19" i="9"/>
  <c r="I4" i="11"/>
  <c r="D7" i="16"/>
  <c r="D6" i="16"/>
  <c r="D5" i="16"/>
  <c r="D9" i="16" l="1"/>
  <c r="AB16" i="11"/>
  <c r="AB15" i="11" s="1"/>
  <c r="V15" i="11"/>
  <c r="I32" i="11" a="1"/>
  <c r="G104" i="9" l="1"/>
  <c r="C104" i="9"/>
  <c r="F104" i="9"/>
  <c r="G103" i="9"/>
  <c r="C103" i="9"/>
  <c r="E102" i="9"/>
  <c r="G101" i="9"/>
  <c r="C101" i="9"/>
  <c r="E100" i="9"/>
  <c r="G99" i="9"/>
  <c r="C99" i="9"/>
  <c r="E98" i="9"/>
  <c r="G96" i="9"/>
  <c r="C96" i="9"/>
  <c r="E95" i="9"/>
  <c r="G93" i="9"/>
  <c r="C93" i="9"/>
  <c r="E92" i="9"/>
  <c r="G91" i="9"/>
  <c r="C91" i="9"/>
  <c r="E89" i="9"/>
  <c r="G88" i="9"/>
  <c r="C88" i="9"/>
  <c r="E86" i="9"/>
  <c r="G85" i="9"/>
  <c r="C85" i="9"/>
  <c r="E84" i="9"/>
  <c r="B104" i="9"/>
  <c r="B103" i="9"/>
  <c r="C102" i="9"/>
  <c r="D101" i="9"/>
  <c r="D100" i="9"/>
  <c r="E99" i="9"/>
  <c r="F98" i="9"/>
  <c r="F96" i="9"/>
  <c r="G95" i="9"/>
  <c r="B95" i="9"/>
  <c r="B93" i="9"/>
  <c r="C92" i="9"/>
  <c r="D91" i="9"/>
  <c r="D89" i="9"/>
  <c r="E88" i="9"/>
  <c r="F86" i="9"/>
  <c r="F85" i="9"/>
  <c r="G84" i="9"/>
  <c r="B84" i="9"/>
  <c r="D83" i="9"/>
  <c r="F81" i="9"/>
  <c r="B81" i="9"/>
  <c r="D80" i="9"/>
  <c r="D104" i="9"/>
  <c r="D102" i="9"/>
  <c r="F100" i="9"/>
  <c r="G98" i="9"/>
  <c r="B98" i="9"/>
  <c r="C95" i="9"/>
  <c r="D92" i="9"/>
  <c r="F89" i="9"/>
  <c r="G86" i="9"/>
  <c r="B85" i="9"/>
  <c r="E83" i="9"/>
  <c r="C81" i="9"/>
  <c r="F103" i="9"/>
  <c r="G102" i="9"/>
  <c r="B102" i="9"/>
  <c r="B101" i="9"/>
  <c r="C100" i="9"/>
  <c r="D99" i="9"/>
  <c r="D98" i="9"/>
  <c r="E96" i="9"/>
  <c r="F95" i="9"/>
  <c r="F93" i="9"/>
  <c r="G92" i="9"/>
  <c r="B92" i="9"/>
  <c r="B91" i="9"/>
  <c r="C89" i="9"/>
  <c r="D88" i="9"/>
  <c r="D86" i="9"/>
  <c r="E85" i="9"/>
  <c r="F84" i="9"/>
  <c r="G83" i="9"/>
  <c r="C83" i="9"/>
  <c r="E81" i="9"/>
  <c r="G80" i="9"/>
  <c r="C80" i="9"/>
  <c r="E104" i="9"/>
  <c r="E103" i="9"/>
  <c r="F102" i="9"/>
  <c r="F101" i="9"/>
  <c r="G100" i="9"/>
  <c r="B100" i="9"/>
  <c r="B99" i="9"/>
  <c r="C98" i="9"/>
  <c r="D96" i="9"/>
  <c r="D95" i="9"/>
  <c r="E93" i="9"/>
  <c r="F92" i="9"/>
  <c r="F91" i="9"/>
  <c r="G89" i="9"/>
  <c r="B89" i="9"/>
  <c r="B88" i="9"/>
  <c r="C86" i="9"/>
  <c r="D85" i="9"/>
  <c r="D84" i="9"/>
  <c r="F83" i="9"/>
  <c r="B83" i="9"/>
  <c r="D81" i="9"/>
  <c r="F80" i="9"/>
  <c r="B80" i="9"/>
  <c r="D103" i="9"/>
  <c r="E101" i="9"/>
  <c r="F99" i="9"/>
  <c r="B96" i="9"/>
  <c r="D93" i="9"/>
  <c r="E91" i="9"/>
  <c r="F88" i="9"/>
  <c r="B86" i="9"/>
  <c r="C84" i="9"/>
  <c r="G81" i="9"/>
  <c r="E80" i="9"/>
  <c r="G159" i="9"/>
  <c r="F140" i="9"/>
  <c r="B140" i="9"/>
  <c r="D139" i="9"/>
  <c r="F138" i="9"/>
  <c r="B138" i="9"/>
  <c r="D137" i="9"/>
  <c r="F136" i="9"/>
  <c r="B136" i="9"/>
  <c r="D135" i="9"/>
  <c r="F134" i="9"/>
  <c r="B134" i="9"/>
  <c r="D132" i="9"/>
  <c r="F131" i="9"/>
  <c r="B131" i="9"/>
  <c r="D129" i="9"/>
  <c r="F128" i="9"/>
  <c r="B128" i="9"/>
  <c r="D127" i="9"/>
  <c r="B125" i="9"/>
  <c r="D124" i="9"/>
  <c r="F122" i="9"/>
  <c r="B122" i="9"/>
  <c r="D121" i="9"/>
  <c r="F120" i="9"/>
  <c r="B120" i="9"/>
  <c r="D119" i="9"/>
  <c r="F117" i="9"/>
  <c r="B117" i="9"/>
  <c r="D116" i="9"/>
  <c r="D166" i="9"/>
  <c r="H161" i="9"/>
  <c r="D140" i="9"/>
  <c r="E139" i="9"/>
  <c r="E138" i="9"/>
  <c r="F137" i="9"/>
  <c r="G136" i="9"/>
  <c r="G135" i="9"/>
  <c r="B135" i="9"/>
  <c r="C134" i="9"/>
  <c r="C132" i="9"/>
  <c r="D131" i="9"/>
  <c r="E129" i="9"/>
  <c r="E128" i="9"/>
  <c r="F127" i="9"/>
  <c r="G125" i="9"/>
  <c r="G124" i="9"/>
  <c r="B124" i="9"/>
  <c r="C122" i="9"/>
  <c r="C121" i="9"/>
  <c r="D120" i="9"/>
  <c r="E119" i="9"/>
  <c r="E117" i="9"/>
  <c r="F116" i="9"/>
  <c r="H175" i="9"/>
  <c r="D169" i="9"/>
  <c r="C166" i="9"/>
  <c r="G154" i="9"/>
  <c r="E140" i="9"/>
  <c r="C139" i="9"/>
  <c r="C138" i="9"/>
  <c r="B137" i="9"/>
  <c r="F135" i="9"/>
  <c r="E134" i="9"/>
  <c r="E132" i="9"/>
  <c r="C131" i="9"/>
  <c r="B129" i="9"/>
  <c r="G127" i="9"/>
  <c r="E125" i="9"/>
  <c r="E124" i="9"/>
  <c r="D122" i="9"/>
  <c r="B121" i="9"/>
  <c r="G119" i="9"/>
  <c r="G117" i="9"/>
  <c r="E116" i="9"/>
  <c r="E166" i="9"/>
  <c r="G140" i="9"/>
  <c r="F139" i="9"/>
  <c r="C136" i="9"/>
  <c r="F132" i="9"/>
  <c r="C129" i="9"/>
  <c r="F124" i="9"/>
  <c r="E121" i="9"/>
  <c r="B119" i="9"/>
  <c r="H168" i="9"/>
  <c r="F159" i="9"/>
  <c r="D154" i="9"/>
  <c r="C140" i="9"/>
  <c r="B139" i="9"/>
  <c r="G137" i="9"/>
  <c r="E136" i="9"/>
  <c r="E135" i="9"/>
  <c r="D134" i="9"/>
  <c r="B132" i="9"/>
  <c r="G129" i="9"/>
  <c r="G128" i="9"/>
  <c r="E127" i="9"/>
  <c r="D125" i="9"/>
  <c r="C124" i="9"/>
  <c r="G121" i="9"/>
  <c r="G120" i="9"/>
  <c r="F119" i="9"/>
  <c r="D117" i="9"/>
  <c r="C169" i="9"/>
  <c r="G166" i="9"/>
  <c r="H153" i="9"/>
  <c r="G139" i="9"/>
  <c r="G138" i="9"/>
  <c r="E137" i="9"/>
  <c r="D136" i="9"/>
  <c r="C135" i="9"/>
  <c r="G132" i="9"/>
  <c r="G131" i="9"/>
  <c r="F129" i="9"/>
  <c r="D128" i="9"/>
  <c r="C127" i="9"/>
  <c r="C125" i="9"/>
  <c r="G122" i="9"/>
  <c r="F121" i="9"/>
  <c r="E120" i="9"/>
  <c r="C119" i="9"/>
  <c r="C117" i="9"/>
  <c r="F151" i="9"/>
  <c r="D138" i="9"/>
  <c r="C137" i="9"/>
  <c r="G134" i="9"/>
  <c r="E131" i="9"/>
  <c r="C128" i="9"/>
  <c r="B127" i="9"/>
  <c r="E122" i="9"/>
  <c r="C120" i="9"/>
  <c r="G116" i="9"/>
  <c r="I32" i="11"/>
  <c r="E14" i="4"/>
  <c r="E11" i="4"/>
  <c r="M27" i="4" l="1"/>
  <c r="M28" i="4" s="1"/>
  <c r="M30" i="4" s="1"/>
  <c r="C79" i="9"/>
  <c r="E130" i="9"/>
  <c r="J32" i="11"/>
  <c r="A4" i="9" s="1"/>
  <c r="E79" i="9"/>
  <c r="F79" i="9"/>
  <c r="G130" i="9"/>
  <c r="C123" i="9"/>
  <c r="E126" i="9"/>
  <c r="D115" i="9"/>
  <c r="D94" i="9"/>
  <c r="F94" i="9"/>
  <c r="C94" i="9"/>
  <c r="H132" i="9"/>
  <c r="F115" i="9"/>
  <c r="F87" i="9"/>
  <c r="H89" i="9"/>
  <c r="G79" i="9"/>
  <c r="E82" i="9"/>
  <c r="H81" i="9"/>
  <c r="H103" i="9"/>
  <c r="H140" i="9"/>
  <c r="G133" i="9"/>
  <c r="D123" i="9"/>
  <c r="F130" i="9"/>
  <c r="H139" i="9"/>
  <c r="D126" i="9"/>
  <c r="E115" i="9"/>
  <c r="H121" i="9"/>
  <c r="H124" i="9"/>
  <c r="B123" i="9"/>
  <c r="C133" i="9"/>
  <c r="B130" i="9"/>
  <c r="H131" i="9"/>
  <c r="F166" i="9"/>
  <c r="H99" i="9"/>
  <c r="B94" i="9"/>
  <c r="H95" i="9"/>
  <c r="C118" i="9"/>
  <c r="C154" i="9"/>
  <c r="G126" i="9"/>
  <c r="H172" i="9"/>
  <c r="D162" i="9"/>
  <c r="H135" i="9"/>
  <c r="H157" i="9"/>
  <c r="C162" i="9"/>
  <c r="B126" i="9"/>
  <c r="H128" i="9"/>
  <c r="D133" i="9"/>
  <c r="H138" i="9"/>
  <c r="H165" i="9"/>
  <c r="H100" i="9"/>
  <c r="H85" i="9"/>
  <c r="D90" i="9"/>
  <c r="G94" i="9"/>
  <c r="H104" i="9"/>
  <c r="C90" i="9"/>
  <c r="E97" i="9"/>
  <c r="H127" i="9"/>
  <c r="H160" i="9"/>
  <c r="H159" i="9" s="1"/>
  <c r="B159" i="9"/>
  <c r="C126" i="9"/>
  <c r="D151" i="9"/>
  <c r="G162" i="9"/>
  <c r="H176" i="9"/>
  <c r="G115" i="9"/>
  <c r="E123" i="9"/>
  <c r="C130" i="9"/>
  <c r="H137" i="9"/>
  <c r="E151" i="9"/>
  <c r="G169" i="9"/>
  <c r="G123" i="9"/>
  <c r="H164" i="9"/>
  <c r="D130" i="9"/>
  <c r="H136" i="9"/>
  <c r="C151" i="9"/>
  <c r="F154" i="9"/>
  <c r="H158" i="9"/>
  <c r="H163" i="9"/>
  <c r="B162" i="9"/>
  <c r="E169" i="9"/>
  <c r="B82" i="9"/>
  <c r="H83" i="9"/>
  <c r="F90" i="9"/>
  <c r="C82" i="9"/>
  <c r="H92" i="9"/>
  <c r="H101" i="9"/>
  <c r="B97" i="9"/>
  <c r="H98" i="9"/>
  <c r="D82" i="9"/>
  <c r="C87" i="9"/>
  <c r="G90" i="9"/>
  <c r="E94" i="9"/>
  <c r="G118" i="9"/>
  <c r="E118" i="9"/>
  <c r="H152" i="9"/>
  <c r="H151" i="9" s="1"/>
  <c r="B151" i="9"/>
  <c r="H120" i="9"/>
  <c r="F133" i="9"/>
  <c r="F169" i="9"/>
  <c r="D159" i="9"/>
  <c r="H173" i="9"/>
  <c r="E133" i="9"/>
  <c r="H129" i="9"/>
  <c r="H117" i="9"/>
  <c r="F118" i="9"/>
  <c r="H155" i="9"/>
  <c r="B154" i="9"/>
  <c r="E90" i="9"/>
  <c r="H91" i="9"/>
  <c r="B90" i="9"/>
  <c r="E162" i="9"/>
  <c r="H171" i="9"/>
  <c r="H119" i="9"/>
  <c r="B118" i="9"/>
  <c r="H156" i="9"/>
  <c r="H174" i="9"/>
  <c r="F126" i="9"/>
  <c r="E154" i="9"/>
  <c r="E159" i="9"/>
  <c r="H170" i="9"/>
  <c r="B169" i="9"/>
  <c r="D118" i="9"/>
  <c r="H122" i="9"/>
  <c r="B133" i="9"/>
  <c r="H134" i="9"/>
  <c r="G151" i="9"/>
  <c r="C159" i="9"/>
  <c r="F162" i="9"/>
  <c r="H167" i="9"/>
  <c r="H166" i="9" s="1"/>
  <c r="B166" i="9"/>
  <c r="H86" i="9"/>
  <c r="H96" i="9"/>
  <c r="B79" i="9"/>
  <c r="H80" i="9"/>
  <c r="F82" i="9"/>
  <c r="H88" i="9"/>
  <c r="B87" i="9"/>
  <c r="C97" i="9"/>
  <c r="G82" i="9"/>
  <c r="D87" i="9"/>
  <c r="D97" i="9"/>
  <c r="H102" i="9"/>
  <c r="G97" i="9"/>
  <c r="D79" i="9"/>
  <c r="H84" i="9"/>
  <c r="E87" i="9"/>
  <c r="H93" i="9"/>
  <c r="F97" i="9"/>
  <c r="G87" i="9"/>
  <c r="C36" i="16"/>
  <c r="G55" i="11" s="1"/>
  <c r="C35" i="16"/>
  <c r="G54" i="11" s="1"/>
  <c r="C34" i="16"/>
  <c r="G53" i="11" s="1"/>
  <c r="C33" i="16"/>
  <c r="G52" i="11" s="1"/>
  <c r="C32" i="16"/>
  <c r="G51" i="11" s="1"/>
  <c r="C31" i="16"/>
  <c r="G50" i="11" s="1"/>
  <c r="C30" i="16"/>
  <c r="G49" i="11" s="1"/>
  <c r="C29" i="16"/>
  <c r="G48" i="11" s="1"/>
  <c r="C28" i="16"/>
  <c r="G47" i="11" s="1"/>
  <c r="C27" i="16"/>
  <c r="G46" i="11" s="1"/>
  <c r="H3" i="16"/>
  <c r="A3" i="23" l="1"/>
  <c r="H79" i="9"/>
  <c r="H87" i="9"/>
  <c r="E105" i="9"/>
  <c r="H130" i="9"/>
  <c r="C105" i="9"/>
  <c r="H82" i="9"/>
  <c r="E141" i="9"/>
  <c r="H154" i="9"/>
  <c r="F177" i="9"/>
  <c r="G105" i="9"/>
  <c r="F105" i="9"/>
  <c r="D141" i="9"/>
  <c r="E177" i="9"/>
  <c r="H94" i="9"/>
  <c r="B105" i="9"/>
  <c r="H133" i="9"/>
  <c r="H118" i="9"/>
  <c r="C177" i="9"/>
  <c r="G141" i="9"/>
  <c r="H169" i="9"/>
  <c r="B177" i="9"/>
  <c r="H90" i="9"/>
  <c r="D105" i="9"/>
  <c r="G177" i="9"/>
  <c r="H97" i="9"/>
  <c r="D177" i="9"/>
  <c r="H126" i="9"/>
  <c r="H162" i="9"/>
  <c r="L46" i="4"/>
  <c r="L43" i="4"/>
  <c r="H105" i="9" l="1"/>
  <c r="H177" i="9"/>
  <c r="M54" i="4"/>
  <c r="J52" i="4"/>
  <c r="G11" i="10" l="1"/>
  <c r="G12" i="10"/>
  <c r="G13" i="10"/>
  <c r="G14" i="10"/>
  <c r="G15" i="10"/>
  <c r="G16" i="10"/>
  <c r="G17" i="10"/>
  <c r="G10" i="10"/>
  <c r="M109" i="11" l="1"/>
  <c r="M108" i="11"/>
  <c r="M112" i="11"/>
  <c r="M107" i="11"/>
  <c r="M115" i="11"/>
  <c r="M111" i="11"/>
  <c r="M114" i="11"/>
  <c r="M47" i="11"/>
  <c r="M110" i="11"/>
  <c r="I15" i="10"/>
  <c r="O73" i="11" s="1"/>
  <c r="O75" i="11" s="1"/>
  <c r="M113" i="11"/>
  <c r="A10" i="14"/>
  <c r="H10" i="14" s="1"/>
  <c r="M23" i="11"/>
  <c r="A16" i="14"/>
  <c r="H16" i="14" s="1"/>
  <c r="M71" i="11"/>
  <c r="A12" i="14"/>
  <c r="H12" i="14" s="1"/>
  <c r="M39" i="11"/>
  <c r="A11" i="14"/>
  <c r="H11" i="14" s="1"/>
  <c r="M31" i="11"/>
  <c r="A15" i="14"/>
  <c r="H15" i="14" s="1"/>
  <c r="M63" i="11"/>
  <c r="A18" i="14"/>
  <c r="H18" i="14" s="1"/>
  <c r="M87" i="11"/>
  <c r="A14" i="14"/>
  <c r="H14" i="14" s="1"/>
  <c r="M55" i="11"/>
  <c r="A17" i="14"/>
  <c r="H17" i="14" s="1"/>
  <c r="M79" i="11"/>
  <c r="A13" i="14"/>
  <c r="H13" i="14" s="1"/>
  <c r="I16" i="10"/>
  <c r="O81" i="11" s="1"/>
  <c r="O83" i="11" s="1"/>
  <c r="I9" i="10"/>
  <c r="O25" i="11" s="1"/>
  <c r="O27" i="11" s="1"/>
  <c r="H11" i="10"/>
  <c r="I11" i="10"/>
  <c r="O41" i="11" s="1"/>
  <c r="O43" i="11" s="1"/>
  <c r="I17" i="10"/>
  <c r="O89" i="11" s="1"/>
  <c r="O91" i="11" s="1"/>
  <c r="I13" i="10"/>
  <c r="O57" i="11" s="1"/>
  <c r="O59" i="11" s="1"/>
  <c r="I12" i="10"/>
  <c r="O49" i="11" s="1"/>
  <c r="O51" i="11" s="1"/>
  <c r="I10" i="10"/>
  <c r="O33" i="11" s="1"/>
  <c r="O35" i="11" s="1"/>
  <c r="H14" i="10"/>
  <c r="I14" i="10"/>
  <c r="O65" i="11" s="1"/>
  <c r="O67" i="11" s="1"/>
  <c r="N65" i="11" l="1"/>
  <c r="N41" i="11"/>
  <c r="N43" i="11" l="1"/>
  <c r="N67" i="11"/>
  <c r="P65" i="11"/>
  <c r="P41" i="11"/>
  <c r="N109" i="11" l="1"/>
  <c r="B12" i="14" s="1"/>
  <c r="N112" i="11"/>
  <c r="B15" i="14" s="1"/>
  <c r="L42" i="4"/>
  <c r="M42" i="4"/>
  <c r="K11" i="10" l="1"/>
  <c r="L47" i="4"/>
  <c r="K14" i="10"/>
  <c r="D10" i="9" l="1"/>
  <c r="F18" i="9"/>
  <c r="G15" i="9"/>
  <c r="E22" i="9"/>
  <c r="E25" i="9"/>
  <c r="B22" i="9"/>
  <c r="F22" i="9"/>
  <c r="D15" i="9"/>
  <c r="G7" i="9"/>
  <c r="E15" i="9"/>
  <c r="F10" i="9"/>
  <c r="E10" i="9"/>
  <c r="E7" i="9"/>
  <c r="C18" i="9"/>
  <c r="G18" i="9"/>
  <c r="H28" i="9"/>
  <c r="H29" i="9"/>
  <c r="H20" i="9"/>
  <c r="H21" i="9"/>
  <c r="D18" i="9"/>
  <c r="C22" i="9"/>
  <c r="G22" i="9"/>
  <c r="H26" i="9"/>
  <c r="F25" i="9"/>
  <c r="D25" i="9"/>
  <c r="H30" i="9"/>
  <c r="H32" i="9"/>
  <c r="H23" i="9"/>
  <c r="H24" i="9"/>
  <c r="H27" i="9"/>
  <c r="H31" i="9"/>
  <c r="H12" i="9"/>
  <c r="H13" i="9"/>
  <c r="E18" i="9"/>
  <c r="D22" i="9"/>
  <c r="C25" i="9"/>
  <c r="G25" i="9"/>
  <c r="C10" i="9"/>
  <c r="B25" i="9"/>
  <c r="E33" i="9" l="1"/>
  <c r="H22" i="9"/>
  <c r="H25" i="9"/>
  <c r="J25" i="4" l="1"/>
  <c r="K2" i="10"/>
  <c r="E6" i="21" s="1"/>
  <c r="J14" i="10"/>
  <c r="J11" i="10"/>
  <c r="P42" i="11" l="1"/>
  <c r="P109" i="11" s="1"/>
  <c r="P66" i="11"/>
  <c r="P112" i="11" s="1"/>
  <c r="D15" i="14" s="1"/>
  <c r="L14" i="10"/>
  <c r="B210" i="23" s="1"/>
  <c r="N66" i="11"/>
  <c r="N68" i="11" s="1"/>
  <c r="N42" i="11"/>
  <c r="N44" i="11" s="1"/>
  <c r="L28" i="4"/>
  <c r="L30" i="4" s="1"/>
  <c r="K7" i="10" s="1"/>
  <c r="M11" i="10"/>
  <c r="L11" i="10"/>
  <c r="B127" i="23" s="1"/>
  <c r="M14" i="10"/>
  <c r="S109" i="11" l="1"/>
  <c r="G12" i="14" s="1"/>
  <c r="D12" i="14"/>
  <c r="S112" i="11"/>
  <c r="G15" i="14" s="1"/>
  <c r="T112" i="11"/>
  <c r="T109" i="11"/>
  <c r="B211" i="23"/>
  <c r="B128" i="23"/>
  <c r="M3" i="10"/>
  <c r="G7" i="21" s="1"/>
  <c r="L3" i="10"/>
  <c r="F7" i="21" s="1"/>
  <c r="K3" i="10"/>
  <c r="E7" i="21" s="1"/>
  <c r="J3" i="10"/>
  <c r="D7" i="21" s="1"/>
  <c r="I3" i="10"/>
  <c r="C7" i="21" s="1"/>
  <c r="H3" i="10"/>
  <c r="B7" i="21" s="1"/>
  <c r="I5" i="12"/>
  <c r="I7" i="22" s="1"/>
  <c r="I6" i="12"/>
  <c r="I8" i="22" s="1"/>
  <c r="I7" i="12"/>
  <c r="I9" i="22" s="1"/>
  <c r="I8" i="12"/>
  <c r="I10" i="22" s="1"/>
  <c r="I9" i="12"/>
  <c r="I11" i="22" s="1"/>
  <c r="I10" i="12"/>
  <c r="I12" i="22" s="1"/>
  <c r="I11" i="12"/>
  <c r="I13" i="12"/>
  <c r="I15" i="22" s="1"/>
  <c r="I14" i="12"/>
  <c r="I16" i="22" s="1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4" i="12"/>
  <c r="I6" i="22" l="1"/>
  <c r="I106" i="22" s="1"/>
  <c r="B369" i="9"/>
  <c r="V6" i="11"/>
  <c r="I13" i="22"/>
  <c r="J15" i="10"/>
  <c r="K15" i="10" s="1"/>
  <c r="W5" i="11"/>
  <c r="W4" i="11" s="1"/>
  <c r="C116" i="9"/>
  <c r="C115" i="9" s="1"/>
  <c r="C141" i="9" s="1"/>
  <c r="Z6" i="11"/>
  <c r="Z4" i="11" s="1"/>
  <c r="F225" i="9"/>
  <c r="J13" i="10"/>
  <c r="H7" i="21"/>
  <c r="J98" i="12"/>
  <c r="J90" i="12"/>
  <c r="J82" i="12"/>
  <c r="J74" i="12"/>
  <c r="J66" i="12"/>
  <c r="J58" i="12"/>
  <c r="J54" i="12"/>
  <c r="J46" i="12"/>
  <c r="J42" i="12"/>
  <c r="J38" i="12"/>
  <c r="J34" i="12"/>
  <c r="J26" i="12"/>
  <c r="J22" i="12"/>
  <c r="J18" i="12"/>
  <c r="J14" i="12"/>
  <c r="Z14" i="11"/>
  <c r="F125" i="9"/>
  <c r="V5" i="11"/>
  <c r="B116" i="9"/>
  <c r="J101" i="12"/>
  <c r="J97" i="12"/>
  <c r="J93" i="12"/>
  <c r="J89" i="12"/>
  <c r="J85" i="12"/>
  <c r="J81" i="12"/>
  <c r="J77" i="12"/>
  <c r="J73" i="12"/>
  <c r="J69" i="12"/>
  <c r="J65" i="12"/>
  <c r="J61" i="12"/>
  <c r="J57" i="12"/>
  <c r="J53" i="12"/>
  <c r="J49" i="12"/>
  <c r="J45" i="12"/>
  <c r="J41" i="12"/>
  <c r="J37" i="12"/>
  <c r="J33" i="12"/>
  <c r="J29" i="12"/>
  <c r="J25" i="12"/>
  <c r="J21" i="12"/>
  <c r="J17" i="12"/>
  <c r="J13" i="12"/>
  <c r="H13" i="10" s="1"/>
  <c r="N57" i="11" s="1"/>
  <c r="G374" i="9"/>
  <c r="AA11" i="11"/>
  <c r="J44" i="12"/>
  <c r="C16" i="9"/>
  <c r="C15" i="9" s="1"/>
  <c r="W13" i="11"/>
  <c r="W12" i="11" s="1"/>
  <c r="J100" i="12"/>
  <c r="J96" i="12"/>
  <c r="J92" i="12"/>
  <c r="J88" i="12"/>
  <c r="J84" i="12"/>
  <c r="J80" i="12"/>
  <c r="J76" i="12"/>
  <c r="J72" i="12"/>
  <c r="J68" i="12"/>
  <c r="J64" i="12"/>
  <c r="J60" i="12"/>
  <c r="J56" i="12"/>
  <c r="J52" i="12"/>
  <c r="J48" i="12"/>
  <c r="J40" i="12"/>
  <c r="J36" i="12"/>
  <c r="J32" i="12"/>
  <c r="J28" i="12"/>
  <c r="J24" i="12"/>
  <c r="J20" i="12"/>
  <c r="F314" i="9"/>
  <c r="Z23" i="11"/>
  <c r="D333" i="9"/>
  <c r="X6" i="11"/>
  <c r="J16" i="12"/>
  <c r="J103" i="12"/>
  <c r="J99" i="12"/>
  <c r="J95" i="12"/>
  <c r="J91" i="12"/>
  <c r="J87" i="12"/>
  <c r="J83" i="12"/>
  <c r="J79" i="12"/>
  <c r="J75" i="12"/>
  <c r="J71" i="12"/>
  <c r="J67" i="12"/>
  <c r="J63" i="12"/>
  <c r="J59" i="12"/>
  <c r="J55" i="12"/>
  <c r="J51" i="12"/>
  <c r="J47" i="12"/>
  <c r="J43" i="12"/>
  <c r="J39" i="12"/>
  <c r="J35" i="12"/>
  <c r="J31" i="12"/>
  <c r="J27" i="12"/>
  <c r="J23" i="12"/>
  <c r="J19" i="12"/>
  <c r="J15" i="12"/>
  <c r="V13" i="11"/>
  <c r="B16" i="9"/>
  <c r="B191" i="9"/>
  <c r="V8" i="11"/>
  <c r="J12" i="10"/>
  <c r="J102" i="12"/>
  <c r="J94" i="12"/>
  <c r="J86" i="12"/>
  <c r="J78" i="12"/>
  <c r="J70" i="12"/>
  <c r="J62" i="12"/>
  <c r="J50" i="12"/>
  <c r="J30" i="12"/>
  <c r="J16" i="10"/>
  <c r="J17" i="10"/>
  <c r="K17" i="10" s="1"/>
  <c r="J4" i="12"/>
  <c r="J11" i="12"/>
  <c r="H15" i="10" s="1"/>
  <c r="F7" i="9"/>
  <c r="J10" i="12"/>
  <c r="J8" i="12"/>
  <c r="J6" i="12"/>
  <c r="H12" i="10" s="1"/>
  <c r="N49" i="11" s="1"/>
  <c r="J5" i="12"/>
  <c r="J9" i="12"/>
  <c r="J9" i="10"/>
  <c r="J10" i="10"/>
  <c r="C7" i="9"/>
  <c r="J7" i="12"/>
  <c r="H3" i="12"/>
  <c r="I3" i="12"/>
  <c r="L17" i="10" l="1"/>
  <c r="M17" i="10" s="1"/>
  <c r="N14" i="10"/>
  <c r="B367" i="9"/>
  <c r="B393" i="9" s="1"/>
  <c r="H369" i="9"/>
  <c r="H367" i="9" s="1"/>
  <c r="K19" i="10"/>
  <c r="I2" i="10"/>
  <c r="C6" i="21" s="1"/>
  <c r="W30" i="11"/>
  <c r="P57" i="11"/>
  <c r="N59" i="11"/>
  <c r="F223" i="9"/>
  <c r="F249" i="9" s="1"/>
  <c r="H249" i="9" s="1"/>
  <c r="H225" i="9"/>
  <c r="H223" i="9" s="1"/>
  <c r="N51" i="11"/>
  <c r="C33" i="9"/>
  <c r="B190" i="9"/>
  <c r="B213" i="9" s="1"/>
  <c r="H213" i="9" s="1"/>
  <c r="H191" i="9"/>
  <c r="H190" i="9" s="1"/>
  <c r="AB6" i="11"/>
  <c r="X4" i="11"/>
  <c r="X30" i="11" s="1"/>
  <c r="F313" i="9"/>
  <c r="F321" i="9" s="1"/>
  <c r="H321" i="9" s="1"/>
  <c r="H314" i="9"/>
  <c r="H313" i="9" s="1"/>
  <c r="V7" i="11"/>
  <c r="AB8" i="11"/>
  <c r="V12" i="11"/>
  <c r="AB13" i="11"/>
  <c r="Z22" i="11"/>
  <c r="AB23" i="11"/>
  <c r="AB22" i="11" s="1"/>
  <c r="H374" i="9"/>
  <c r="H370" i="9" s="1"/>
  <c r="G370" i="9"/>
  <c r="G393" i="9" s="1"/>
  <c r="B115" i="9"/>
  <c r="B141" i="9" s="1"/>
  <c r="H116" i="9"/>
  <c r="H115" i="9" s="1"/>
  <c r="AB14" i="11"/>
  <c r="Z12" i="11"/>
  <c r="V4" i="11"/>
  <c r="AB5" i="11"/>
  <c r="B6" i="21"/>
  <c r="D331" i="9"/>
  <c r="D357" i="9" s="1"/>
  <c r="H357" i="9" s="1"/>
  <c r="H333" i="9"/>
  <c r="H331" i="9" s="1"/>
  <c r="P49" i="11"/>
  <c r="AB11" i="11"/>
  <c r="AA7" i="11"/>
  <c r="AA30" i="11" s="1"/>
  <c r="F123" i="9"/>
  <c r="F141" i="9" s="1"/>
  <c r="H125" i="9"/>
  <c r="H123" i="9" s="1"/>
  <c r="N73" i="11"/>
  <c r="N75" i="11" s="1"/>
  <c r="H19" i="9"/>
  <c r="H18" i="9" s="1"/>
  <c r="B18" i="9"/>
  <c r="J2" i="10"/>
  <c r="H16" i="10"/>
  <c r="L2" i="10"/>
  <c r="H9" i="10"/>
  <c r="M2" i="10"/>
  <c r="H17" i="10"/>
  <c r="H10" i="10"/>
  <c r="N33" i="11" s="1"/>
  <c r="B15" i="9"/>
  <c r="H16" i="9"/>
  <c r="G10" i="9"/>
  <c r="G33" i="9" s="1"/>
  <c r="H14" i="9"/>
  <c r="H9" i="9"/>
  <c r="D7" i="9"/>
  <c r="D33" i="9" s="1"/>
  <c r="H17" i="9"/>
  <c r="F15" i="9"/>
  <c r="F33" i="9" s="1"/>
  <c r="H8" i="9"/>
  <c r="B7" i="9"/>
  <c r="B10" i="9"/>
  <c r="H11" i="9"/>
  <c r="K4" i="10"/>
  <c r="E8" i="21" s="1"/>
  <c r="N3" i="10"/>
  <c r="H393" i="9" l="1"/>
  <c r="N111" i="11"/>
  <c r="B14" i="14" s="1"/>
  <c r="P74" i="11"/>
  <c r="N110" i="11"/>
  <c r="B13" i="14" s="1"/>
  <c r="N35" i="11"/>
  <c r="Z30" i="11"/>
  <c r="AB12" i="11"/>
  <c r="M4" i="10"/>
  <c r="G8" i="21" s="1"/>
  <c r="G6" i="21"/>
  <c r="H4" i="10"/>
  <c r="B8" i="21" s="1"/>
  <c r="V30" i="11"/>
  <c r="H141" i="9"/>
  <c r="J4" i="10"/>
  <c r="D8" i="21" s="1"/>
  <c r="D6" i="21"/>
  <c r="L4" i="10"/>
  <c r="F8" i="21" s="1"/>
  <c r="F6" i="21"/>
  <c r="AB4" i="11"/>
  <c r="AB7" i="11"/>
  <c r="N89" i="11"/>
  <c r="N25" i="11"/>
  <c r="B290" i="23"/>
  <c r="P73" i="11"/>
  <c r="N81" i="11"/>
  <c r="P33" i="11"/>
  <c r="H7" i="9"/>
  <c r="H15" i="9"/>
  <c r="H10" i="9"/>
  <c r="B33" i="9"/>
  <c r="H33" i="9" s="1"/>
  <c r="N91" i="11" l="1"/>
  <c r="N74" i="11"/>
  <c r="P90" i="11"/>
  <c r="N113" i="11"/>
  <c r="N108" i="11"/>
  <c r="B11" i="14" s="1"/>
  <c r="R7" i="11"/>
  <c r="N27" i="11"/>
  <c r="N83" i="11"/>
  <c r="AB30" i="11"/>
  <c r="H6" i="21"/>
  <c r="H8" i="21" s="1"/>
  <c r="B291" i="23"/>
  <c r="P81" i="11"/>
  <c r="P89" i="11"/>
  <c r="P25" i="11"/>
  <c r="P113" i="11" l="1"/>
  <c r="D16" i="14" s="1"/>
  <c r="B16" i="14"/>
  <c r="N26" i="11"/>
  <c r="N28" i="11" s="1"/>
  <c r="N107" i="11"/>
  <c r="B10" i="14" s="1"/>
  <c r="N115" i="11"/>
  <c r="N114" i="11"/>
  <c r="B17" i="14" s="1"/>
  <c r="L15" i="10"/>
  <c r="B237" i="23" s="1"/>
  <c r="J53" i="4"/>
  <c r="M46" i="4"/>
  <c r="M47" i="4" s="1"/>
  <c r="M43" i="4"/>
  <c r="K10" i="10"/>
  <c r="P34" i="11" s="1"/>
  <c r="P108" i="11" s="1"/>
  <c r="S113" i="11" l="1"/>
  <c r="G16" i="14" s="1"/>
  <c r="P115" i="11"/>
  <c r="D18" i="14" s="1"/>
  <c r="B18" i="14"/>
  <c r="T113" i="11"/>
  <c r="S108" i="11"/>
  <c r="D11" i="14"/>
  <c r="K12" i="10"/>
  <c r="T108" i="11"/>
  <c r="B238" i="23"/>
  <c r="P26" i="11"/>
  <c r="P107" i="11" s="1"/>
  <c r="K13" i="10"/>
  <c r="L10" i="10"/>
  <c r="B98" i="23" s="1"/>
  <c r="M10" i="10"/>
  <c r="M15" i="10"/>
  <c r="M61" i="4"/>
  <c r="K16" i="10" s="1"/>
  <c r="P82" i="11" s="1"/>
  <c r="P114" i="11" s="1"/>
  <c r="K8" i="10"/>
  <c r="K3" i="12"/>
  <c r="T115" i="11" l="1"/>
  <c r="S115" i="11"/>
  <c r="G18" i="14" s="1"/>
  <c r="S114" i="11"/>
  <c r="G17" i="14" s="1"/>
  <c r="D17" i="14"/>
  <c r="T107" i="11"/>
  <c r="D10" i="14"/>
  <c r="G11" i="14"/>
  <c r="T114" i="11"/>
  <c r="S107" i="11"/>
  <c r="G10" i="14" s="1"/>
  <c r="P50" i="11"/>
  <c r="P110" i="11" s="1"/>
  <c r="D13" i="14" s="1"/>
  <c r="P58" i="11"/>
  <c r="P111" i="11" s="1"/>
  <c r="B99" i="23"/>
  <c r="L9" i="10"/>
  <c r="B70" i="23" s="1"/>
  <c r="L16" i="10"/>
  <c r="B263" i="23" s="1"/>
  <c r="M16" i="10"/>
  <c r="M9" i="10"/>
  <c r="L12" i="10"/>
  <c r="B156" i="23" s="1"/>
  <c r="M12" i="10"/>
  <c r="L13" i="10"/>
  <c r="B183" i="23" s="1"/>
  <c r="M13" i="10"/>
  <c r="J3" i="12"/>
  <c r="I33" i="11" a="1"/>
  <c r="I34" i="11" a="1"/>
  <c r="I42" i="11" a="1"/>
  <c r="I36" i="11" a="1"/>
  <c r="I39" i="11" a="1"/>
  <c r="I37" i="11" a="1"/>
  <c r="I40" i="11" a="1"/>
  <c r="I35" i="11" a="1"/>
  <c r="I41" i="11" a="1"/>
  <c r="I38" i="11" a="1"/>
  <c r="T111" i="11" l="1"/>
  <c r="D14" i="14"/>
  <c r="N58" i="11"/>
  <c r="S111" i="11"/>
  <c r="T110" i="11"/>
  <c r="S110" i="11"/>
  <c r="B157" i="23"/>
  <c r="B71" i="23"/>
  <c r="B184" i="23"/>
  <c r="B264" i="23"/>
  <c r="I35" i="11"/>
  <c r="J35" i="11" s="1"/>
  <c r="I34" i="11"/>
  <c r="J34" i="11" s="1"/>
  <c r="I36" i="11"/>
  <c r="J36" i="11" s="1"/>
  <c r="I38" i="11"/>
  <c r="J38" i="11" s="1"/>
  <c r="I40" i="11"/>
  <c r="J40" i="11" s="1"/>
  <c r="I42" i="11"/>
  <c r="J42" i="11" s="1"/>
  <c r="I33" i="11"/>
  <c r="I37" i="11"/>
  <c r="J37" i="11" s="1"/>
  <c r="I39" i="11"/>
  <c r="J39" i="11" s="1"/>
  <c r="I41" i="11"/>
  <c r="J41" i="11" s="1"/>
  <c r="G7" i="10"/>
  <c r="N2" i="10"/>
  <c r="N4" i="10" s="1"/>
  <c r="I4" i="10"/>
  <c r="C8" i="21" s="1"/>
  <c r="G14" i="14" l="1"/>
  <c r="G13" i="14"/>
  <c r="A220" i="9"/>
  <c r="A112" i="9"/>
  <c r="A184" i="9"/>
  <c r="M105" i="11"/>
  <c r="A196" i="23"/>
  <c r="A142" i="23"/>
  <c r="A169" i="23"/>
  <c r="A113" i="23"/>
  <c r="J33" i="11"/>
  <c r="A56" i="23" s="1"/>
  <c r="G8" i="10"/>
  <c r="M7" i="11"/>
  <c r="J7" i="10"/>
  <c r="L7" i="10" s="1"/>
  <c r="B17" i="23" s="1"/>
  <c r="I7" i="10"/>
  <c r="O9" i="11" s="1"/>
  <c r="O11" i="11" s="1"/>
  <c r="A8" i="14"/>
  <c r="H8" i="14" s="1"/>
  <c r="H7" i="10"/>
  <c r="A223" i="23" l="1"/>
  <c r="A364" i="9"/>
  <c r="A328" i="9"/>
  <c r="A276" i="23"/>
  <c r="M90" i="12"/>
  <c r="A40" i="9"/>
  <c r="A292" i="9"/>
  <c r="A76" i="9"/>
  <c r="A84" i="23"/>
  <c r="M10" i="12"/>
  <c r="M4" i="12"/>
  <c r="M12" i="12"/>
  <c r="A249" i="23"/>
  <c r="M59" i="12"/>
  <c r="M85" i="12"/>
  <c r="M102" i="12"/>
  <c r="M13" i="12"/>
  <c r="M64" i="12"/>
  <c r="M16" i="12"/>
  <c r="M21" i="12"/>
  <c r="M38" i="12"/>
  <c r="M48" i="12"/>
  <c r="M101" i="12"/>
  <c r="M11" i="12"/>
  <c r="M27" i="12"/>
  <c r="M40" i="12"/>
  <c r="M37" i="12"/>
  <c r="M54" i="12"/>
  <c r="M67" i="12"/>
  <c r="M80" i="12"/>
  <c r="M91" i="12"/>
  <c r="M53" i="12"/>
  <c r="M63" i="12"/>
  <c r="M70" i="12"/>
  <c r="M96" i="12"/>
  <c r="M69" i="12"/>
  <c r="M22" i="12"/>
  <c r="M86" i="12"/>
  <c r="M6" i="12"/>
  <c r="M19" i="12"/>
  <c r="M75" i="12"/>
  <c r="M24" i="12"/>
  <c r="M52" i="12"/>
  <c r="M68" i="12"/>
  <c r="M84" i="12"/>
  <c r="M100" i="12"/>
  <c r="M39" i="12"/>
  <c r="M71" i="12"/>
  <c r="M95" i="12"/>
  <c r="M20" i="12"/>
  <c r="M25" i="12"/>
  <c r="M41" i="12"/>
  <c r="M57" i="12"/>
  <c r="M73" i="12"/>
  <c r="M89" i="12"/>
  <c r="M15" i="12"/>
  <c r="M5" i="12"/>
  <c r="M26" i="12"/>
  <c r="M42" i="12"/>
  <c r="M58" i="12"/>
  <c r="M74" i="12"/>
  <c r="J8" i="10"/>
  <c r="J18" i="10" s="1"/>
  <c r="D12" i="16" s="1"/>
  <c r="M106" i="11"/>
  <c r="K26" i="22" s="1"/>
  <c r="M8" i="12"/>
  <c r="M35" i="12"/>
  <c r="M87" i="12"/>
  <c r="M36" i="12"/>
  <c r="M56" i="12"/>
  <c r="M72" i="12"/>
  <c r="M88" i="12"/>
  <c r="M9" i="12"/>
  <c r="M43" i="12"/>
  <c r="M79" i="12"/>
  <c r="M103" i="12"/>
  <c r="M28" i="12"/>
  <c r="M29" i="12"/>
  <c r="M45" i="12"/>
  <c r="M61" i="12"/>
  <c r="M77" i="12"/>
  <c r="M93" i="12"/>
  <c r="M31" i="12"/>
  <c r="M14" i="12"/>
  <c r="M30" i="12"/>
  <c r="M46" i="12"/>
  <c r="M62" i="12"/>
  <c r="M78" i="12"/>
  <c r="M94" i="12"/>
  <c r="M7" i="12"/>
  <c r="M51" i="12"/>
  <c r="M99" i="12"/>
  <c r="M44" i="12"/>
  <c r="M60" i="12"/>
  <c r="M76" i="12"/>
  <c r="M92" i="12"/>
  <c r="M23" i="12"/>
  <c r="M55" i="12"/>
  <c r="M83" i="12"/>
  <c r="M32" i="12"/>
  <c r="M17" i="12"/>
  <c r="M33" i="12"/>
  <c r="M49" i="12"/>
  <c r="M65" i="12"/>
  <c r="M81" i="12"/>
  <c r="M97" i="12"/>
  <c r="M47" i="12"/>
  <c r="M18" i="12"/>
  <c r="M34" i="12"/>
  <c r="M50" i="12"/>
  <c r="M66" i="12"/>
  <c r="M82" i="12"/>
  <c r="M98" i="12"/>
  <c r="A29" i="23"/>
  <c r="B18" i="23"/>
  <c r="N9" i="11"/>
  <c r="P10" i="11" s="1"/>
  <c r="H8" i="10"/>
  <c r="A9" i="14"/>
  <c r="H9" i="14" s="1"/>
  <c r="M15" i="11"/>
  <c r="I8" i="10"/>
  <c r="O17" i="11" s="1"/>
  <c r="O19" i="11" s="1"/>
  <c r="M7" i="10"/>
  <c r="K9" i="22" l="1"/>
  <c r="K36" i="22"/>
  <c r="K79" i="22"/>
  <c r="K7" i="22"/>
  <c r="K74" i="22"/>
  <c r="K13" i="22"/>
  <c r="K46" i="22"/>
  <c r="K68" i="22"/>
  <c r="K102" i="22"/>
  <c r="K94" i="22"/>
  <c r="K99" i="22"/>
  <c r="K28" i="22"/>
  <c r="K101" i="22"/>
  <c r="K51" i="22"/>
  <c r="K35" i="22"/>
  <c r="K80" i="22"/>
  <c r="K33" i="22"/>
  <c r="K37" i="22"/>
  <c r="K50" i="22"/>
  <c r="K63" i="22"/>
  <c r="K96" i="22"/>
  <c r="K17" i="22"/>
  <c r="K89" i="22"/>
  <c r="K69" i="22"/>
  <c r="K49" i="22"/>
  <c r="K8" i="22"/>
  <c r="K84" i="22"/>
  <c r="K91" i="22"/>
  <c r="K71" i="22"/>
  <c r="K64" i="22"/>
  <c r="K95" i="22"/>
  <c r="K60" i="22"/>
  <c r="K38" i="22"/>
  <c r="K93" i="22"/>
  <c r="K29" i="22"/>
  <c r="K97" i="22"/>
  <c r="K34" i="22"/>
  <c r="K16" i="22"/>
  <c r="K48" i="22"/>
  <c r="K24" i="22"/>
  <c r="K23" i="22"/>
  <c r="K103" i="22"/>
  <c r="K72" i="22"/>
  <c r="K86" i="22"/>
  <c r="K73" i="22"/>
  <c r="K66" i="22"/>
  <c r="K61" i="22"/>
  <c r="K70" i="22"/>
  <c r="K25" i="22"/>
  <c r="K11" i="22"/>
  <c r="K40" i="22"/>
  <c r="K87" i="22"/>
  <c r="K39" i="22"/>
  <c r="K83" i="22"/>
  <c r="K56" i="22"/>
  <c r="K76" i="22"/>
  <c r="K47" i="22"/>
  <c r="K67" i="22"/>
  <c r="K52" i="22"/>
  <c r="K100" i="22"/>
  <c r="K92" i="22"/>
  <c r="K62" i="22"/>
  <c r="K105" i="22"/>
  <c r="K41" i="22"/>
  <c r="K98" i="22"/>
  <c r="K42" i="22"/>
  <c r="K77" i="22"/>
  <c r="K45" i="22"/>
  <c r="K10" i="22"/>
  <c r="K30" i="22"/>
  <c r="K65" i="22"/>
  <c r="K82" i="22"/>
  <c r="K18" i="22"/>
  <c r="K15" i="22"/>
  <c r="K55" i="22"/>
  <c r="K43" i="22"/>
  <c r="K104" i="22"/>
  <c r="K20" i="22"/>
  <c r="K59" i="22"/>
  <c r="K27" i="22"/>
  <c r="K44" i="22"/>
  <c r="K88" i="22"/>
  <c r="K32" i="22"/>
  <c r="K75" i="22"/>
  <c r="K31" i="22"/>
  <c r="K19" i="22"/>
  <c r="K78" i="22"/>
  <c r="K22" i="22"/>
  <c r="K57" i="22"/>
  <c r="K58" i="22"/>
  <c r="K85" i="22"/>
  <c r="K53" i="22"/>
  <c r="K21" i="22"/>
  <c r="K54" i="22"/>
  <c r="K81" i="22"/>
  <c r="K90" i="22"/>
  <c r="M8" i="10"/>
  <c r="M18" i="10" s="1"/>
  <c r="B9" i="23" s="1"/>
  <c r="L8" i="10"/>
  <c r="B43" i="23" s="1"/>
  <c r="S9" i="11" s="1"/>
  <c r="N11" i="11"/>
  <c r="P11" i="11" s="1"/>
  <c r="N17" i="11"/>
  <c r="P18" i="11" s="1"/>
  <c r="H18" i="10"/>
  <c r="I18" i="10"/>
  <c r="P9" i="11"/>
  <c r="L18" i="10" l="1"/>
  <c r="D13" i="16" s="1"/>
  <c r="N105" i="11"/>
  <c r="B8" i="14" s="1"/>
  <c r="O105" i="11"/>
  <c r="C8" i="14" s="1"/>
  <c r="P105" i="11"/>
  <c r="D8" i="14" s="1"/>
  <c r="N10" i="11"/>
  <c r="N12" i="11" s="1"/>
  <c r="N19" i="11"/>
  <c r="P106" i="11"/>
  <c r="D9" i="14" s="1"/>
  <c r="O10" i="11"/>
  <c r="O12" i="11" s="1"/>
  <c r="B40" i="23"/>
  <c r="B14" i="23"/>
  <c r="B35" i="23"/>
  <c r="B39" i="23"/>
  <c r="B16" i="23"/>
  <c r="B36" i="23"/>
  <c r="B8" i="23"/>
  <c r="B44" i="23"/>
  <c r="S10" i="11" s="1"/>
  <c r="B207" i="23"/>
  <c r="B203" i="23"/>
  <c r="B125" i="23"/>
  <c r="B126" i="23"/>
  <c r="B206" i="23"/>
  <c r="B120" i="23"/>
  <c r="B201" i="23"/>
  <c r="B209" i="23"/>
  <c r="B124" i="23"/>
  <c r="B123" i="23"/>
  <c r="B208" i="23"/>
  <c r="B205" i="23"/>
  <c r="B119" i="23"/>
  <c r="B118" i="23"/>
  <c r="B202" i="23"/>
  <c r="B122" i="23"/>
  <c r="B94" i="23"/>
  <c r="B90" i="23"/>
  <c r="B285" i="23"/>
  <c r="B288" i="23"/>
  <c r="B232" i="23"/>
  <c r="B230" i="23"/>
  <c r="B97" i="23"/>
  <c r="B89" i="23"/>
  <c r="B283" i="23"/>
  <c r="B287" i="23"/>
  <c r="B233" i="23"/>
  <c r="B229" i="23"/>
  <c r="B93" i="23"/>
  <c r="B91" i="23"/>
  <c r="B286" i="23"/>
  <c r="B282" i="23"/>
  <c r="B228" i="23"/>
  <c r="B234" i="23"/>
  <c r="B96" i="23"/>
  <c r="B95" i="23"/>
  <c r="B289" i="23"/>
  <c r="B281" i="23"/>
  <c r="B236" i="23"/>
  <c r="B235" i="23"/>
  <c r="B181" i="23"/>
  <c r="B66" i="23"/>
  <c r="B155" i="23"/>
  <c r="B182" i="23"/>
  <c r="B174" i="23"/>
  <c r="B68" i="23"/>
  <c r="B65" i="23"/>
  <c r="B255" i="23"/>
  <c r="B254" i="23"/>
  <c r="B151" i="23"/>
  <c r="B154" i="23"/>
  <c r="B178" i="23"/>
  <c r="B67" i="23"/>
  <c r="B63" i="23"/>
  <c r="B261" i="23"/>
  <c r="B262" i="23"/>
  <c r="B149" i="23"/>
  <c r="B153" i="23"/>
  <c r="B176" i="23"/>
  <c r="B175" i="23"/>
  <c r="B62" i="23"/>
  <c r="B61" i="23"/>
  <c r="B256" i="23"/>
  <c r="B258" i="23"/>
  <c r="B152" i="23"/>
  <c r="B148" i="23"/>
  <c r="B180" i="23"/>
  <c r="B179" i="23"/>
  <c r="B69" i="23"/>
  <c r="B260" i="23"/>
  <c r="B259" i="23"/>
  <c r="B147" i="23"/>
  <c r="B34" i="23"/>
  <c r="B42" i="23"/>
  <c r="B12" i="23"/>
  <c r="B13" i="23"/>
  <c r="B41" i="23"/>
  <c r="B38" i="23"/>
  <c r="B10" i="23"/>
  <c r="B15" i="23"/>
  <c r="N18" i="11"/>
  <c r="P17" i="11"/>
  <c r="N106" i="11" s="1"/>
  <c r="B9" i="14" s="1"/>
  <c r="P13" i="11"/>
  <c r="K18" i="10" l="1"/>
  <c r="D14" i="16" s="1"/>
  <c r="N116" i="11"/>
  <c r="P116" i="11"/>
  <c r="C14" i="10" s="1"/>
  <c r="C15" i="10" s="1"/>
  <c r="D15" i="10" s="1"/>
  <c r="S105" i="11"/>
  <c r="K14" i="22" s="1"/>
  <c r="T105" i="11"/>
  <c r="T106" i="11"/>
  <c r="S106" i="11"/>
  <c r="B64" i="23"/>
  <c r="B37" i="23"/>
  <c r="B92" i="23"/>
  <c r="B257" i="23"/>
  <c r="B177" i="23"/>
  <c r="B121" i="23"/>
  <c r="B204" i="23"/>
  <c r="B150" i="23"/>
  <c r="B11" i="23"/>
  <c r="B231" i="23"/>
  <c r="B284" i="23"/>
  <c r="O18" i="11"/>
  <c r="O20" i="11" s="1"/>
  <c r="P98" i="11"/>
  <c r="B19" i="14"/>
  <c r="N20" i="11"/>
  <c r="P12" i="11"/>
  <c r="I51" i="11" a="1"/>
  <c r="I49" i="11" a="1"/>
  <c r="I47" i="11" a="1"/>
  <c r="I48" i="11" a="1"/>
  <c r="I53" i="11" a="1"/>
  <c r="I52" i="11" a="1"/>
  <c r="I50" i="11" a="1"/>
  <c r="I55" i="11" a="1"/>
  <c r="I46" i="11" a="1"/>
  <c r="I54" i="11" a="1"/>
  <c r="G9" i="14" l="1"/>
  <c r="K12" i="22"/>
  <c r="G8" i="14"/>
  <c r="K6" i="22"/>
  <c r="S116" i="11"/>
  <c r="T116" i="11"/>
  <c r="C4" i="10" s="1"/>
  <c r="Q105" i="11"/>
  <c r="P19" i="11"/>
  <c r="P14" i="11"/>
  <c r="P21" i="11"/>
  <c r="I50" i="11"/>
  <c r="I51" i="11"/>
  <c r="I47" i="11"/>
  <c r="I54" i="11"/>
  <c r="I48" i="11"/>
  <c r="I49" i="11"/>
  <c r="I53" i="11"/>
  <c r="I55" i="11"/>
  <c r="I46" i="11"/>
  <c r="I52" i="11"/>
  <c r="R105" i="11" l="1"/>
  <c r="F8" i="14" s="1"/>
  <c r="E8" i="14"/>
  <c r="B146" i="23"/>
  <c r="B117" i="23"/>
  <c r="C3" i="10"/>
  <c r="B280" i="23"/>
  <c r="B33" i="23"/>
  <c r="B173" i="23"/>
  <c r="B7" i="23"/>
  <c r="B88" i="23"/>
  <c r="B253" i="23"/>
  <c r="B60" i="23"/>
  <c r="B227" i="23"/>
  <c r="B200" i="23"/>
  <c r="O106" i="11"/>
  <c r="C9" i="14" s="1"/>
  <c r="P29" i="11"/>
  <c r="P20" i="11"/>
  <c r="Q106" i="11" s="1"/>
  <c r="E9" i="14" s="1"/>
  <c r="R106" i="11" l="1"/>
  <c r="F9" i="14" s="1"/>
  <c r="B6" i="23"/>
  <c r="B87" i="23"/>
  <c r="B100" i="23" s="1"/>
  <c r="C87" i="23" s="1"/>
  <c r="B59" i="23"/>
  <c r="B72" i="23" s="1"/>
  <c r="C59" i="23" s="1"/>
  <c r="B145" i="23"/>
  <c r="B158" i="23" s="1"/>
  <c r="C145" i="23" s="1"/>
  <c r="B199" i="23"/>
  <c r="B212" i="23" s="1"/>
  <c r="C199" i="23" s="1"/>
  <c r="C16" i="10"/>
  <c r="B172" i="23"/>
  <c r="B185" i="23" s="1"/>
  <c r="C172" i="23" s="1"/>
  <c r="B32" i="23"/>
  <c r="B45" i="23" s="1"/>
  <c r="C32" i="23" s="1"/>
  <c r="B279" i="23"/>
  <c r="B116" i="23"/>
  <c r="B129" i="23" s="1"/>
  <c r="C116" i="23" s="1"/>
  <c r="B252" i="23"/>
  <c r="B265" i="23" s="1"/>
  <c r="C252" i="23" s="1"/>
  <c r="B226" i="23"/>
  <c r="B239" i="23" s="1"/>
  <c r="C226" i="23" s="1"/>
  <c r="P27" i="11"/>
  <c r="O26" i="11"/>
  <c r="O28" i="11" s="1"/>
  <c r="P22" i="11"/>
  <c r="C152" i="23" l="1"/>
  <c r="C117" i="23"/>
  <c r="C201" i="23"/>
  <c r="C227" i="23"/>
  <c r="C34" i="23"/>
  <c r="C88" i="23"/>
  <c r="C237" i="23"/>
  <c r="C40" i="23"/>
  <c r="C124" i="23"/>
  <c r="C96" i="23"/>
  <c r="C146" i="23"/>
  <c r="C156" i="23"/>
  <c r="C236" i="23"/>
  <c r="C41" i="23"/>
  <c r="C150" i="23"/>
  <c r="C235" i="23"/>
  <c r="C33" i="23"/>
  <c r="C147" i="23"/>
  <c r="C230" i="23"/>
  <c r="C42" i="23"/>
  <c r="C43" i="23"/>
  <c r="C155" i="23"/>
  <c r="C148" i="23"/>
  <c r="C229" i="23"/>
  <c r="C123" i="23"/>
  <c r="C38" i="23"/>
  <c r="C36" i="23"/>
  <c r="C98" i="23"/>
  <c r="C151" i="23"/>
  <c r="C149" i="23"/>
  <c r="C205" i="23"/>
  <c r="C177" i="23"/>
  <c r="C200" i="23"/>
  <c r="C231" i="23"/>
  <c r="C233" i="23"/>
  <c r="C234" i="23"/>
  <c r="C257" i="23"/>
  <c r="C207" i="23"/>
  <c r="C60" i="23"/>
  <c r="C255" i="23"/>
  <c r="C180" i="23"/>
  <c r="C68" i="23"/>
  <c r="C254" i="23"/>
  <c r="C175" i="23"/>
  <c r="C69" i="23"/>
  <c r="C263" i="23"/>
  <c r="C176" i="23"/>
  <c r="C65" i="23"/>
  <c r="C202" i="23"/>
  <c r="C203" i="23"/>
  <c r="C259" i="23"/>
  <c r="C256" i="23"/>
  <c r="C178" i="23"/>
  <c r="C174" i="23"/>
  <c r="C64" i="23"/>
  <c r="C61" i="23"/>
  <c r="C208" i="23"/>
  <c r="C210" i="23"/>
  <c r="C261" i="23"/>
  <c r="C258" i="23"/>
  <c r="C182" i="23"/>
  <c r="C183" i="23"/>
  <c r="C63" i="23"/>
  <c r="C70" i="23"/>
  <c r="C126" i="23"/>
  <c r="C127" i="23"/>
  <c r="C94" i="23"/>
  <c r="C93" i="23"/>
  <c r="C122" i="23"/>
  <c r="C125" i="23"/>
  <c r="C120" i="23"/>
  <c r="C92" i="23"/>
  <c r="C100" i="23" s="1"/>
  <c r="C97" i="23"/>
  <c r="C91" i="23"/>
  <c r="C121" i="23"/>
  <c r="C119" i="23"/>
  <c r="C118" i="23"/>
  <c r="C90" i="23"/>
  <c r="C89" i="23"/>
  <c r="C95" i="23"/>
  <c r="C209" i="23"/>
  <c r="C206" i="23"/>
  <c r="C204" i="23"/>
  <c r="C228" i="23"/>
  <c r="C232" i="23"/>
  <c r="C37" i="23"/>
  <c r="C35" i="23"/>
  <c r="C39" i="23"/>
  <c r="C154" i="23"/>
  <c r="C153" i="23"/>
  <c r="C253" i="23"/>
  <c r="C262" i="23"/>
  <c r="C260" i="23"/>
  <c r="C173" i="23"/>
  <c r="C181" i="23"/>
  <c r="C179" i="23"/>
  <c r="C62" i="23"/>
  <c r="C66" i="23"/>
  <c r="C67" i="23"/>
  <c r="D9" i="10"/>
  <c r="D10" i="10"/>
  <c r="D14" i="10"/>
  <c r="D13" i="10"/>
  <c r="D4" i="10"/>
  <c r="D12" i="10"/>
  <c r="D6" i="10"/>
  <c r="D3" i="10"/>
  <c r="D11" i="10"/>
  <c r="D8" i="10"/>
  <c r="D5" i="10"/>
  <c r="D7" i="10"/>
  <c r="B292" i="23"/>
  <c r="O107" i="11"/>
  <c r="C10" i="14" s="1"/>
  <c r="N34" i="11"/>
  <c r="N36" i="11" s="1"/>
  <c r="P35" i="11"/>
  <c r="P28" i="11"/>
  <c r="C158" i="23" l="1"/>
  <c r="C265" i="23"/>
  <c r="C45" i="23"/>
  <c r="C239" i="23"/>
  <c r="C185" i="23"/>
  <c r="C212" i="23"/>
  <c r="C129" i="23"/>
  <c r="C72" i="23"/>
  <c r="D16" i="10"/>
  <c r="C290" i="23"/>
  <c r="C281" i="23"/>
  <c r="C285" i="23"/>
  <c r="C284" i="23"/>
  <c r="C287" i="23"/>
  <c r="C289" i="23"/>
  <c r="C286" i="23"/>
  <c r="C283" i="23"/>
  <c r="C282" i="23"/>
  <c r="C288" i="23"/>
  <c r="C280" i="23"/>
  <c r="C279" i="23"/>
  <c r="O108" i="11"/>
  <c r="C11" i="14" s="1"/>
  <c r="P30" i="11"/>
  <c r="Q107" i="11"/>
  <c r="O34" i="11"/>
  <c r="P37" i="11"/>
  <c r="R107" i="11" l="1"/>
  <c r="F10" i="14" s="1"/>
  <c r="E10" i="14"/>
  <c r="C292" i="23"/>
  <c r="O36" i="11"/>
  <c r="P36" i="11" s="1"/>
  <c r="Q108" i="11" s="1"/>
  <c r="R108" i="11" l="1"/>
  <c r="F11" i="14" s="1"/>
  <c r="E11" i="14"/>
  <c r="P38" i="11"/>
  <c r="P43" i="11"/>
  <c r="O42" i="11"/>
  <c r="O44" i="11" s="1"/>
  <c r="P45" i="11"/>
  <c r="O109" i="11" l="1"/>
  <c r="C12" i="14" s="1"/>
  <c r="P51" i="11"/>
  <c r="P44" i="11"/>
  <c r="P46" i="11" l="1"/>
  <c r="Q109" i="11"/>
  <c r="O110" i="11"/>
  <c r="C13" i="14" s="1"/>
  <c r="P53" i="11"/>
  <c r="N50" i="11"/>
  <c r="N52" i="11" s="1"/>
  <c r="O50" i="11"/>
  <c r="O52" i="11" s="1"/>
  <c r="R109" i="11" l="1"/>
  <c r="F12" i="14" s="1"/>
  <c r="E12" i="14"/>
  <c r="P59" i="11"/>
  <c r="P52" i="11"/>
  <c r="N60" i="11"/>
  <c r="Q110" i="11" l="1"/>
  <c r="O111" i="11"/>
  <c r="C14" i="14" s="1"/>
  <c r="P54" i="11"/>
  <c r="O58" i="11"/>
  <c r="P61" i="11"/>
  <c r="R110" i="11" l="1"/>
  <c r="F13" i="14" s="1"/>
  <c r="E13" i="14"/>
  <c r="O60" i="11"/>
  <c r="P60" i="11" s="1"/>
  <c r="Q111" i="11" s="1"/>
  <c r="R111" i="11" l="1"/>
  <c r="F14" i="14" s="1"/>
  <c r="E14" i="14"/>
  <c r="P62" i="11"/>
  <c r="P67" i="11"/>
  <c r="O66" i="11"/>
  <c r="O68" i="11" s="1"/>
  <c r="P69" i="11"/>
  <c r="O112" i="11" l="1"/>
  <c r="C15" i="14" s="1"/>
  <c r="P75" i="11"/>
  <c r="P68" i="11"/>
  <c r="Q112" i="11" s="1"/>
  <c r="E15" i="14" s="1"/>
  <c r="N76" i="11"/>
  <c r="R112" i="11" l="1"/>
  <c r="F15" i="14" s="1"/>
  <c r="O113" i="11"/>
  <c r="C16" i="14" s="1"/>
  <c r="O74" i="11"/>
  <c r="O76" i="11" s="1"/>
  <c r="P77" i="11"/>
  <c r="P70" i="11"/>
  <c r="P83" i="11" l="1"/>
  <c r="N82" i="11"/>
  <c r="N84" i="11" s="1"/>
  <c r="P76" i="11"/>
  <c r="Q113" i="11" s="1"/>
  <c r="R113" i="11" l="1"/>
  <c r="F16" i="14" s="1"/>
  <c r="E16" i="14"/>
  <c r="O114" i="11"/>
  <c r="C17" i="14" s="1"/>
  <c r="P78" i="11"/>
  <c r="P85" i="11"/>
  <c r="O82" i="11"/>
  <c r="O84" i="11" s="1"/>
  <c r="P91" i="11" l="1"/>
  <c r="O115" i="11" s="1"/>
  <c r="N90" i="11"/>
  <c r="N92" i="11" s="1"/>
  <c r="P84" i="11"/>
  <c r="Q114" i="11" s="1"/>
  <c r="R114" i="11" l="1"/>
  <c r="F17" i="14" s="1"/>
  <c r="E17" i="14"/>
  <c r="O116" i="11"/>
  <c r="C18" i="14"/>
  <c r="C19" i="14" s="1"/>
  <c r="P86" i="11"/>
  <c r="O90" i="11"/>
  <c r="P99" i="11"/>
  <c r="P93" i="11"/>
  <c r="P100" i="11"/>
  <c r="O92" i="11" l="1"/>
  <c r="P92" i="11" s="1"/>
  <c r="Q115" i="11" s="1"/>
  <c r="E18" i="14" s="1"/>
  <c r="D19" i="14"/>
  <c r="G19" i="14" s="1"/>
  <c r="B19" i="23"/>
  <c r="S11" i="11" s="1"/>
  <c r="Q116" i="11" l="1"/>
  <c r="R116" i="11" s="1"/>
  <c r="R115" i="11"/>
  <c r="F18" i="14" s="1"/>
  <c r="P94" i="11"/>
  <c r="P101" i="11"/>
  <c r="C16" i="23"/>
  <c r="C17" i="23"/>
  <c r="C9" i="23"/>
  <c r="C12" i="23"/>
  <c r="C8" i="23"/>
  <c r="C15" i="23"/>
  <c r="C13" i="23"/>
  <c r="C7" i="23"/>
  <c r="C14" i="23"/>
  <c r="C10" i="23"/>
  <c r="C11" i="23"/>
  <c r="C6" i="23"/>
  <c r="E19" i="14" l="1"/>
  <c r="F19" i="14" s="1"/>
  <c r="C19" i="23"/>
</calcChain>
</file>

<file path=xl/comments1.xml><?xml version="1.0" encoding="utf-8"?>
<comments xmlns="http://schemas.openxmlformats.org/spreadsheetml/2006/main">
  <authors>
    <author>Zila László</author>
    <author>NGM</author>
  </authors>
  <commentList>
    <comment ref="A1" authorId="0">
      <text>
        <r>
          <rPr>
            <sz val="9"/>
            <color indexed="81"/>
            <rFont val="Tahoma"/>
            <family val="2"/>
            <charset val="238"/>
          </rPr>
          <t>A-I oszlopok 2017.01.01-ei KSH adatok alapján:
http://www.ksh.hu/apps/hntr.egyeb?p_lang=HU&amp;p_sablon=LETOLTES</t>
        </r>
      </text>
    </comment>
    <comment ref="J1" authorId="1">
      <text>
        <r>
          <rPr>
            <sz val="9"/>
            <color indexed="81"/>
            <rFont val="Tahoma"/>
            <family val="2"/>
            <charset val="238"/>
          </rPr>
          <t>J-Q oszlopok az alábbi korm. rendeletek alapján: 
37/2011.
27/2013.
290/2014.</t>
        </r>
      </text>
    </comment>
  </commentList>
</comments>
</file>

<file path=xl/sharedStrings.xml><?xml version="1.0" encoding="utf-8"?>
<sst xmlns="http://schemas.openxmlformats.org/spreadsheetml/2006/main" count="86465" uniqueCount="10100">
  <si>
    <t>Településnév</t>
  </si>
  <si>
    <t>Érd</t>
  </si>
  <si>
    <t>Régió</t>
  </si>
  <si>
    <t>Vállalatméret</t>
  </si>
  <si>
    <t>Vállalatméret miatti intenzitás bónusz:</t>
  </si>
  <si>
    <t>Maximális regionális beruházási támogatási intenzitás:</t>
  </si>
  <si>
    <t>Maximális kis- és középvállalkozásnak nyújtott beruházási támogatási intenzitás:</t>
  </si>
  <si>
    <t>Kis- és középvállalkozások részére tanácsadáshoz nyújtott támogatás</t>
  </si>
  <si>
    <t>Maximális kis- és középvállalkozások részére tanácsadáshoz nyújtott támogatási intenzitás</t>
  </si>
  <si>
    <t>Alap intenzitás</t>
  </si>
  <si>
    <t>A projekt hatékony együttműködést foglal magában?</t>
  </si>
  <si>
    <t>A projekt eredményeit széles körben terjesztik?</t>
  </si>
  <si>
    <t>Projektminőség miatti bónusz</t>
  </si>
  <si>
    <t>Maximális kutatás-fejlesztési projekthez nyújtott támogatási intenzitás:</t>
  </si>
  <si>
    <t>Kis- és középvállalkozásnak nyújtott innovációs támogatás</t>
  </si>
  <si>
    <t>Képzési támogatás</t>
  </si>
  <si>
    <t>A projekt megváltozott munkaképességű vagy hátrányos helyzetű munkavállalóknak biztosított képzést foglal magában?</t>
  </si>
  <si>
    <t>Maximális képzési támogatás támogatási intenzitás:</t>
  </si>
  <si>
    <t>Csekély összegű támogatás</t>
  </si>
  <si>
    <t>A vállalkozás végez közúti kereskedelmi árufuvarozást ellenszolgáltatás fejében?</t>
  </si>
  <si>
    <t>Helység</t>
  </si>
  <si>
    <t>Megye</t>
  </si>
  <si>
    <t>Járás</t>
  </si>
  <si>
    <t>Terület  (hektár)</t>
  </si>
  <si>
    <t>Lakó-népesség</t>
  </si>
  <si>
    <t>Lakások száma</t>
  </si>
  <si>
    <t>Intenzitás</t>
  </si>
  <si>
    <t>SZVZ?</t>
  </si>
  <si>
    <t>Átmenetileg kedvezményezett település?</t>
  </si>
  <si>
    <t>Kedvezményezett járás?</t>
  </si>
  <si>
    <t>Fejlesztendő járás?</t>
  </si>
  <si>
    <t>Komplex programmal fejlesztendő járás?</t>
  </si>
  <si>
    <t>Természeti vagy civilizációs katasztrófával sújtott kedvezményezett térségben van?</t>
  </si>
  <si>
    <t>megnevezése</t>
  </si>
  <si>
    <t>KSH kódja</t>
  </si>
  <si>
    <t>jogállása</t>
  </si>
  <si>
    <t xml:space="preserve">megnevezése </t>
  </si>
  <si>
    <t>neve</t>
  </si>
  <si>
    <t>székhelye</t>
  </si>
  <si>
    <t>Teljes KSH-kód</t>
  </si>
  <si>
    <t>HIPA-kulcs</t>
  </si>
  <si>
    <t>Aba</t>
  </si>
  <si>
    <t>17376</t>
  </si>
  <si>
    <t>város</t>
  </si>
  <si>
    <t>Fejér</t>
  </si>
  <si>
    <t>Székesfehérvári</t>
  </si>
  <si>
    <t>Székesfehérvár</t>
  </si>
  <si>
    <t>Közép-Dunántúl</t>
  </si>
  <si>
    <t>NEM</t>
  </si>
  <si>
    <t>IGEN</t>
  </si>
  <si>
    <t>0717376</t>
  </si>
  <si>
    <t>Abádszalók</t>
  </si>
  <si>
    <t>12441</t>
  </si>
  <si>
    <t>Jász-Nagykun-Szolnok</t>
  </si>
  <si>
    <t>Kunhegyesi</t>
  </si>
  <si>
    <t>Kunhegyes</t>
  </si>
  <si>
    <t>Észak-Alföld</t>
  </si>
  <si>
    <t>SZVZ</t>
  </si>
  <si>
    <t>1612441</t>
  </si>
  <si>
    <t>Abaliget</t>
  </si>
  <si>
    <t>12548</t>
  </si>
  <si>
    <t>község</t>
  </si>
  <si>
    <t>Baranya</t>
  </si>
  <si>
    <t>Pécsi</t>
  </si>
  <si>
    <t>Pécs</t>
  </si>
  <si>
    <t>Dél-Dunántúl</t>
  </si>
  <si>
    <t>0212548</t>
  </si>
  <si>
    <t>Abasár</t>
  </si>
  <si>
    <t>24554</t>
  </si>
  <si>
    <t>Heves</t>
  </si>
  <si>
    <t>Gyöngyösi</t>
  </si>
  <si>
    <t>Gyöngyös</t>
  </si>
  <si>
    <t>Észak-Magyarország</t>
  </si>
  <si>
    <t>1024554</t>
  </si>
  <si>
    <t>Abaújalpár</t>
  </si>
  <si>
    <t>15662</t>
  </si>
  <si>
    <t>Borsod-Abaúj-Zemplén</t>
  </si>
  <si>
    <t>Gönci</t>
  </si>
  <si>
    <t>Gönc</t>
  </si>
  <si>
    <t>0515662</t>
  </si>
  <si>
    <t>Abaújkér</t>
  </si>
  <si>
    <t>26718</t>
  </si>
  <si>
    <t>0526718</t>
  </si>
  <si>
    <t>Abaújlak</t>
  </si>
  <si>
    <t>02820</t>
  </si>
  <si>
    <t>Szikszói</t>
  </si>
  <si>
    <t>Szikszó</t>
  </si>
  <si>
    <t>0502820</t>
  </si>
  <si>
    <t>Abaújszántó</t>
  </si>
  <si>
    <t>03595</t>
  </si>
  <si>
    <t>0503595</t>
  </si>
  <si>
    <t>Abaújszolnok</t>
  </si>
  <si>
    <t>26338</t>
  </si>
  <si>
    <t>0526338</t>
  </si>
  <si>
    <t>Abaújvár</t>
  </si>
  <si>
    <t>02273</t>
  </si>
  <si>
    <t>0502273</t>
  </si>
  <si>
    <t>Abda</t>
  </si>
  <si>
    <t>11882</t>
  </si>
  <si>
    <t>Győr-Moson-Sopron</t>
  </si>
  <si>
    <t>Győri</t>
  </si>
  <si>
    <t>Győr</t>
  </si>
  <si>
    <t>Nyugat-Dunántúl</t>
  </si>
  <si>
    <t>0811882</t>
  </si>
  <si>
    <t>Abod</t>
  </si>
  <si>
    <t>10357</t>
  </si>
  <si>
    <t>Edelényi</t>
  </si>
  <si>
    <t>Edelény</t>
  </si>
  <si>
    <t>0510357</t>
  </si>
  <si>
    <t>Abony</t>
  </si>
  <si>
    <t>27872</t>
  </si>
  <si>
    <t>Pest</t>
  </si>
  <si>
    <t>Ceglédi</t>
  </si>
  <si>
    <t>Cegléd</t>
  </si>
  <si>
    <t>Közép-Magyarország</t>
  </si>
  <si>
    <t>1327872</t>
  </si>
  <si>
    <t>Ábrahámhegy</t>
  </si>
  <si>
    <t>04561</t>
  </si>
  <si>
    <t>Veszprém</t>
  </si>
  <si>
    <t>Tapolcai</t>
  </si>
  <si>
    <t>Tapolca</t>
  </si>
  <si>
    <t>1904561</t>
  </si>
  <si>
    <t>Ács</t>
  </si>
  <si>
    <t>04428</t>
  </si>
  <si>
    <t>Komárom-Esztergom</t>
  </si>
  <si>
    <t>Komáromi</t>
  </si>
  <si>
    <t>Komárom</t>
  </si>
  <si>
    <t>1104428</t>
  </si>
  <si>
    <t>Acsa</t>
  </si>
  <si>
    <t>18573</t>
  </si>
  <si>
    <t>Váci</t>
  </si>
  <si>
    <t>Vác</t>
  </si>
  <si>
    <t>1318573</t>
  </si>
  <si>
    <t>Acsád</t>
  </si>
  <si>
    <t>07214</t>
  </si>
  <si>
    <t>Vas</t>
  </si>
  <si>
    <t>Szombathelyi</t>
  </si>
  <si>
    <t>Szombathely</t>
  </si>
  <si>
    <t>1807214</t>
  </si>
  <si>
    <t>Acsalag</t>
  </si>
  <si>
    <t>33385</t>
  </si>
  <si>
    <t>Csornai</t>
  </si>
  <si>
    <t>Csorna</t>
  </si>
  <si>
    <t>0833385</t>
  </si>
  <si>
    <t>Ácsteszér</t>
  </si>
  <si>
    <t>18139</t>
  </si>
  <si>
    <t>Kisbéri</t>
  </si>
  <si>
    <t>Kisbér</t>
  </si>
  <si>
    <t>1118139</t>
  </si>
  <si>
    <t>Adács</t>
  </si>
  <si>
    <t>23241</t>
  </si>
  <si>
    <t>1023241</t>
  </si>
  <si>
    <t>Ádánd</t>
  </si>
  <si>
    <t>06080</t>
  </si>
  <si>
    <t>Somogy</t>
  </si>
  <si>
    <t>Siófoki</t>
  </si>
  <si>
    <t>Siófok</t>
  </si>
  <si>
    <t>1406080</t>
  </si>
  <si>
    <t>Adásztevel</t>
  </si>
  <si>
    <t>07302</t>
  </si>
  <si>
    <t>Pápai</t>
  </si>
  <si>
    <t>Pápa</t>
  </si>
  <si>
    <t>1907302</t>
  </si>
  <si>
    <t>Adony</t>
  </si>
  <si>
    <t>08925</t>
  </si>
  <si>
    <t>Dunaújvárosi</t>
  </si>
  <si>
    <t>Dunaújváros</t>
  </si>
  <si>
    <t>0708925</t>
  </si>
  <si>
    <t>Adorjánháza</t>
  </si>
  <si>
    <t>31307</t>
  </si>
  <si>
    <t>Devecseri</t>
  </si>
  <si>
    <t>Devecser</t>
  </si>
  <si>
    <t>1931307</t>
  </si>
  <si>
    <t>Adorjás</t>
  </si>
  <si>
    <t>06868</t>
  </si>
  <si>
    <t>Sellyei</t>
  </si>
  <si>
    <t>Sellye</t>
  </si>
  <si>
    <t>0206868</t>
  </si>
  <si>
    <t>Ág</t>
  </si>
  <si>
    <t>25812</t>
  </si>
  <si>
    <t>Hegyháti</t>
  </si>
  <si>
    <t>Sásd</t>
  </si>
  <si>
    <t>0225812</t>
  </si>
  <si>
    <t>Ágasegyháza</t>
  </si>
  <si>
    <t>17686</t>
  </si>
  <si>
    <t>Bács-Kiskun</t>
  </si>
  <si>
    <t>Kecskeméti</t>
  </si>
  <si>
    <t>Kecskemét</t>
  </si>
  <si>
    <t>Dél-Alföld</t>
  </si>
  <si>
    <t>0317686</t>
  </si>
  <si>
    <t>Ágfalva</t>
  </si>
  <si>
    <t>04880</t>
  </si>
  <si>
    <t>Soproni</t>
  </si>
  <si>
    <t>Sopron</t>
  </si>
  <si>
    <t>0804880</t>
  </si>
  <si>
    <t>Aggtelek</t>
  </si>
  <si>
    <t>09362</t>
  </si>
  <si>
    <t>Putnoki</t>
  </si>
  <si>
    <t>Putnok</t>
  </si>
  <si>
    <t>0509362</t>
  </si>
  <si>
    <t>Agyagosszergény</t>
  </si>
  <si>
    <t>29407</t>
  </si>
  <si>
    <t>Kapuvári</t>
  </si>
  <si>
    <t>Kapuvár</t>
  </si>
  <si>
    <t>0829407</t>
  </si>
  <si>
    <t>Ajak</t>
  </si>
  <si>
    <t>08776</t>
  </si>
  <si>
    <t>Szabolcs-Szatmár-Bereg</t>
  </si>
  <si>
    <t>Kisvárdai</t>
  </si>
  <si>
    <t>Kisvárda</t>
  </si>
  <si>
    <t>1508776</t>
  </si>
  <si>
    <t>Ajka</t>
  </si>
  <si>
    <t>06673</t>
  </si>
  <si>
    <t>Ajkai</t>
  </si>
  <si>
    <t>1906673</t>
  </si>
  <si>
    <t>Aka</t>
  </si>
  <si>
    <t>06682</t>
  </si>
  <si>
    <t>1106682</t>
  </si>
  <si>
    <t>Akasztó</t>
  </si>
  <si>
    <t>21944</t>
  </si>
  <si>
    <t>Kiskőrösi</t>
  </si>
  <si>
    <t>Kiskőrös</t>
  </si>
  <si>
    <t>0321944</t>
  </si>
  <si>
    <t>Alacska</t>
  </si>
  <si>
    <t>33093</t>
  </si>
  <si>
    <t>Kazincbarcikai</t>
  </si>
  <si>
    <t>Kazincbarcika</t>
  </si>
  <si>
    <t>0533093</t>
  </si>
  <si>
    <t>Alap</t>
  </si>
  <si>
    <t>26824</t>
  </si>
  <si>
    <t>Sárbogárdi</t>
  </si>
  <si>
    <t>Sárbogárd</t>
  </si>
  <si>
    <t>0726824</t>
  </si>
  <si>
    <t>Alattyán</t>
  </si>
  <si>
    <t>25265</t>
  </si>
  <si>
    <t>Jászapáti</t>
  </si>
  <si>
    <t>1625265</t>
  </si>
  <si>
    <t>Albertirsa</t>
  </si>
  <si>
    <t>31653</t>
  </si>
  <si>
    <t>1331653</t>
  </si>
  <si>
    <t>Alcsútdoboz</t>
  </si>
  <si>
    <t>15176</t>
  </si>
  <si>
    <t>Bicskei</t>
  </si>
  <si>
    <t>Bicske</t>
  </si>
  <si>
    <t>0715176</t>
  </si>
  <si>
    <t>Aldebrő</t>
  </si>
  <si>
    <t>06345</t>
  </si>
  <si>
    <t>Füzesabonyi</t>
  </si>
  <si>
    <t>Füzesabony</t>
  </si>
  <si>
    <t>1006345</t>
  </si>
  <si>
    <t>Algyő</t>
  </si>
  <si>
    <t>34245</t>
  </si>
  <si>
    <t>nagyközség</t>
  </si>
  <si>
    <t>Csongrád</t>
  </si>
  <si>
    <t>Szegedi</t>
  </si>
  <si>
    <t>Szeged</t>
  </si>
  <si>
    <t>0634245</t>
  </si>
  <si>
    <t>Alibánfa</t>
  </si>
  <si>
    <t>02644</t>
  </si>
  <si>
    <t>Zala</t>
  </si>
  <si>
    <t>Zalaegerszegi</t>
  </si>
  <si>
    <t>Zalaegerszeg</t>
  </si>
  <si>
    <t>2002644</t>
  </si>
  <si>
    <t>Almamellék</t>
  </si>
  <si>
    <t>13329</t>
  </si>
  <si>
    <t>Szigetvári</t>
  </si>
  <si>
    <t>Szigetvár</t>
  </si>
  <si>
    <t>0213329</t>
  </si>
  <si>
    <t>Almásfüzitő</t>
  </si>
  <si>
    <t>32346</t>
  </si>
  <si>
    <t>1132346</t>
  </si>
  <si>
    <t>Almásháza</t>
  </si>
  <si>
    <t>23384</t>
  </si>
  <si>
    <t>2023384</t>
  </si>
  <si>
    <t>Almáskamarás</t>
  </si>
  <si>
    <t>29595</t>
  </si>
  <si>
    <t>Békés</t>
  </si>
  <si>
    <t>Mezőkovácsházai</t>
  </si>
  <si>
    <t>Mezőkovácsháza</t>
  </si>
  <si>
    <t>0429595</t>
  </si>
  <si>
    <t>Almáskeresztúr</t>
  </si>
  <si>
    <t>20376</t>
  </si>
  <si>
    <t>0220376</t>
  </si>
  <si>
    <t>Álmosd</t>
  </si>
  <si>
    <t>27641</t>
  </si>
  <si>
    <t>Hajdú-Bihar</t>
  </si>
  <si>
    <t>Nyíradonyi</t>
  </si>
  <si>
    <t>Nyíradony</t>
  </si>
  <si>
    <t>0927641</t>
  </si>
  <si>
    <t>Alsóberecki</t>
  </si>
  <si>
    <t>20482</t>
  </si>
  <si>
    <t>Sátoraljaújhelyi</t>
  </si>
  <si>
    <t>Sátoraljaújhely</t>
  </si>
  <si>
    <t>0520482</t>
  </si>
  <si>
    <t>Alsóbogát</t>
  </si>
  <si>
    <t>34184</t>
  </si>
  <si>
    <t>Kaposvári</t>
  </si>
  <si>
    <t>Kaposvár</t>
  </si>
  <si>
    <t>1434184</t>
  </si>
  <si>
    <t>Alsódobsza</t>
  </si>
  <si>
    <t>19664</t>
  </si>
  <si>
    <t>Szerencsi</t>
  </si>
  <si>
    <t>Szerencs</t>
  </si>
  <si>
    <t>0519664</t>
  </si>
  <si>
    <t>Alsógagy</t>
  </si>
  <si>
    <t>14429</t>
  </si>
  <si>
    <t>Encsi</t>
  </si>
  <si>
    <t>Encs</t>
  </si>
  <si>
    <t>0514429</t>
  </si>
  <si>
    <t>Alsómocsolád</t>
  </si>
  <si>
    <t>17385</t>
  </si>
  <si>
    <t>0217385</t>
  </si>
  <si>
    <t>Alsónána</t>
  </si>
  <si>
    <t>29665</t>
  </si>
  <si>
    <t>Tolna</t>
  </si>
  <si>
    <t>Szekszárdi</t>
  </si>
  <si>
    <t>Szekszárd</t>
  </si>
  <si>
    <t>1729665</t>
  </si>
  <si>
    <t>Alsónémedi</t>
  </si>
  <si>
    <t>23199</t>
  </si>
  <si>
    <t>Gyáli</t>
  </si>
  <si>
    <t>Gyál</t>
  </si>
  <si>
    <t>1323199</t>
  </si>
  <si>
    <t>Alsónemesapáti</t>
  </si>
  <si>
    <t>19512</t>
  </si>
  <si>
    <t>2019512</t>
  </si>
  <si>
    <t>Alsónyék</t>
  </si>
  <si>
    <t>11563</t>
  </si>
  <si>
    <t>1711563</t>
  </si>
  <si>
    <t>Alsóörs</t>
  </si>
  <si>
    <t>30526</t>
  </si>
  <si>
    <t>Balatonfüredi</t>
  </si>
  <si>
    <t>Balatonfüred</t>
  </si>
  <si>
    <t>1930526</t>
  </si>
  <si>
    <t>Alsópáhok</t>
  </si>
  <si>
    <t>32081</t>
  </si>
  <si>
    <t>Keszthelyi</t>
  </si>
  <si>
    <t>Keszthely</t>
  </si>
  <si>
    <t>2032081</t>
  </si>
  <si>
    <t>Alsópetény</t>
  </si>
  <si>
    <t>16425</t>
  </si>
  <si>
    <t>Nógrád</t>
  </si>
  <si>
    <t>Rétsági</t>
  </si>
  <si>
    <t>Rétság</t>
  </si>
  <si>
    <t>1216425</t>
  </si>
  <si>
    <t>Alsórajk</t>
  </si>
  <si>
    <t>18829</t>
  </si>
  <si>
    <t>Nagykanizsai</t>
  </si>
  <si>
    <t>Nagykanizsa</t>
  </si>
  <si>
    <t>2018829</t>
  </si>
  <si>
    <t>Alsóregmec</t>
  </si>
  <si>
    <t>23223</t>
  </si>
  <si>
    <t>0523223</t>
  </si>
  <si>
    <t>Alsószenterzsébet</t>
  </si>
  <si>
    <t>08767</t>
  </si>
  <si>
    <t>Lenti</t>
  </si>
  <si>
    <t>2008767</t>
  </si>
  <si>
    <t>Alsószentiván</t>
  </si>
  <si>
    <t>25283</t>
  </si>
  <si>
    <t>0725283</t>
  </si>
  <si>
    <t>Alsószentmárton</t>
  </si>
  <si>
    <t>33279</t>
  </si>
  <si>
    <t>Siklósi</t>
  </si>
  <si>
    <t>Siklós</t>
  </si>
  <si>
    <t>0233279</t>
  </si>
  <si>
    <t>Alsószölnök</t>
  </si>
  <si>
    <t>22549</t>
  </si>
  <si>
    <t>Szentgotthárdi</t>
  </si>
  <si>
    <t>Szentgotthárd</t>
  </si>
  <si>
    <t>1822549</t>
  </si>
  <si>
    <t>Alsószuha</t>
  </si>
  <si>
    <t>28839</t>
  </si>
  <si>
    <t>0528839</t>
  </si>
  <si>
    <t>Alsótelekes</t>
  </si>
  <si>
    <t>08217</t>
  </si>
  <si>
    <t>0508217</t>
  </si>
  <si>
    <t>Alsótold</t>
  </si>
  <si>
    <t>07621</t>
  </si>
  <si>
    <t>Pásztói</t>
  </si>
  <si>
    <t>Pásztó</t>
  </si>
  <si>
    <t>1207621</t>
  </si>
  <si>
    <t>Alsóújlak</t>
  </si>
  <si>
    <t>22725</t>
  </si>
  <si>
    <t>Vasvári</t>
  </si>
  <si>
    <t>Vasvár</t>
  </si>
  <si>
    <t>1822725</t>
  </si>
  <si>
    <t>Alsóvadász</t>
  </si>
  <si>
    <t>29814</t>
  </si>
  <si>
    <t>0529814</t>
  </si>
  <si>
    <t>Alsózsolca</t>
  </si>
  <si>
    <t>21032</t>
  </si>
  <si>
    <t>Miskolci</t>
  </si>
  <si>
    <t>Miskolc</t>
  </si>
  <si>
    <t>0521032</t>
  </si>
  <si>
    <t>Ambrózfalva</t>
  </si>
  <si>
    <t>16197</t>
  </si>
  <si>
    <t>Makói</t>
  </si>
  <si>
    <t>Makó</t>
  </si>
  <si>
    <t>0616197</t>
  </si>
  <si>
    <t>Anarcs</t>
  </si>
  <si>
    <t>29975</t>
  </si>
  <si>
    <t>1529975</t>
  </si>
  <si>
    <t>Andocs</t>
  </si>
  <si>
    <t>28714</t>
  </si>
  <si>
    <t>Tabi</t>
  </si>
  <si>
    <t>Tab</t>
  </si>
  <si>
    <t>1428714</t>
  </si>
  <si>
    <t>Andornaktálya</t>
  </si>
  <si>
    <t>17987</t>
  </si>
  <si>
    <t>Egri</t>
  </si>
  <si>
    <t>Eger</t>
  </si>
  <si>
    <t>1017987</t>
  </si>
  <si>
    <t>Andrásfa</t>
  </si>
  <si>
    <t>12317</t>
  </si>
  <si>
    <t>1812317</t>
  </si>
  <si>
    <t>Annavölgy</t>
  </si>
  <si>
    <t>34227</t>
  </si>
  <si>
    <t>Esztergomi</t>
  </si>
  <si>
    <t>Esztergom</t>
  </si>
  <si>
    <t>1134227</t>
  </si>
  <si>
    <t>Apácatorna</t>
  </si>
  <si>
    <t>28370</t>
  </si>
  <si>
    <t>1928370</t>
  </si>
  <si>
    <t>Apagy</t>
  </si>
  <si>
    <t>20303</t>
  </si>
  <si>
    <t>Nyíregyházi</t>
  </si>
  <si>
    <t>Nyíregyháza</t>
  </si>
  <si>
    <t>1520303</t>
  </si>
  <si>
    <t>Apaj</t>
  </si>
  <si>
    <t>33561</t>
  </si>
  <si>
    <t>Ráckevei</t>
  </si>
  <si>
    <t>Ráckeve</t>
  </si>
  <si>
    <t>1333561</t>
  </si>
  <si>
    <t>Aparhant</t>
  </si>
  <si>
    <t>26125</t>
  </si>
  <si>
    <t>Bonyhádi</t>
  </si>
  <si>
    <t>Bonyhád</t>
  </si>
  <si>
    <t>1726125</t>
  </si>
  <si>
    <t>Apátfalva</t>
  </si>
  <si>
    <t>14252</t>
  </si>
  <si>
    <t>0614252</t>
  </si>
  <si>
    <t>Apátistvánfalva</t>
  </si>
  <si>
    <t>08873</t>
  </si>
  <si>
    <t>1808873</t>
  </si>
  <si>
    <t>Apátvarasd</t>
  </si>
  <si>
    <t>27298</t>
  </si>
  <si>
    <t>Pécsváradi</t>
  </si>
  <si>
    <t>Pécsvárad</t>
  </si>
  <si>
    <t>0227298</t>
  </si>
  <si>
    <t>Apc</t>
  </si>
  <si>
    <t>07241</t>
  </si>
  <si>
    <t>Hatvani</t>
  </si>
  <si>
    <t>Hatvan</t>
  </si>
  <si>
    <t>1007241</t>
  </si>
  <si>
    <t>Áporka</t>
  </si>
  <si>
    <t>10108</t>
  </si>
  <si>
    <t>1310108</t>
  </si>
  <si>
    <t>Apostag</t>
  </si>
  <si>
    <t>21148</t>
  </si>
  <si>
    <t>Kunszentmiklósi</t>
  </si>
  <si>
    <t>Kunszentmiklós</t>
  </si>
  <si>
    <t>0321148</t>
  </si>
  <si>
    <t>Aranyosapáti</t>
  </si>
  <si>
    <t>09353</t>
  </si>
  <si>
    <t>Vásárosnaményi</t>
  </si>
  <si>
    <t>Vásárosnamény</t>
  </si>
  <si>
    <t>1509353</t>
  </si>
  <si>
    <t>Aranyosgadány</t>
  </si>
  <si>
    <t>06886</t>
  </si>
  <si>
    <t>0206886</t>
  </si>
  <si>
    <t>Arka</t>
  </si>
  <si>
    <t>26198</t>
  </si>
  <si>
    <t>0526198</t>
  </si>
  <si>
    <t>Arló</t>
  </si>
  <si>
    <t>14331</t>
  </si>
  <si>
    <t>Ózdi</t>
  </si>
  <si>
    <t>Ózd</t>
  </si>
  <si>
    <t>0514331</t>
  </si>
  <si>
    <t>Arnót</t>
  </si>
  <si>
    <t>03771</t>
  </si>
  <si>
    <t>0503771</t>
  </si>
  <si>
    <t>Ároktő</t>
  </si>
  <si>
    <t>03823</t>
  </si>
  <si>
    <t>Mezőcsáti</t>
  </si>
  <si>
    <t>Mezőcsát</t>
  </si>
  <si>
    <t>0503823</t>
  </si>
  <si>
    <t>Árpádhalom</t>
  </si>
  <si>
    <t>19062</t>
  </si>
  <si>
    <t>Szentesi</t>
  </si>
  <si>
    <t>Szentes</t>
  </si>
  <si>
    <t>0619062</t>
  </si>
  <si>
    <t>Árpás</t>
  </si>
  <si>
    <t>32249</t>
  </si>
  <si>
    <t>Téti</t>
  </si>
  <si>
    <t>Tét</t>
  </si>
  <si>
    <t>0832249</t>
  </si>
  <si>
    <t>Ártánd</t>
  </si>
  <si>
    <t>03319</t>
  </si>
  <si>
    <t>Berettyóújfalui</t>
  </si>
  <si>
    <t>Berettyóújfalu</t>
  </si>
  <si>
    <t>0903319</t>
  </si>
  <si>
    <t>Ásotthalom</t>
  </si>
  <si>
    <t>10339</t>
  </si>
  <si>
    <t>Mórahalmi</t>
  </si>
  <si>
    <t>Mórahalom</t>
  </si>
  <si>
    <t>0610339</t>
  </si>
  <si>
    <t>Ásványráró</t>
  </si>
  <si>
    <t>26921</t>
  </si>
  <si>
    <t>Mosonmagyaróvári</t>
  </si>
  <si>
    <t>Mosonmagyaróvár</t>
  </si>
  <si>
    <t>0826921</t>
  </si>
  <si>
    <t>Aszaló</t>
  </si>
  <si>
    <t>04233</t>
  </si>
  <si>
    <t>0504233</t>
  </si>
  <si>
    <t>Ászár</t>
  </si>
  <si>
    <t>23852</t>
  </si>
  <si>
    <t>1123852</t>
  </si>
  <si>
    <t>Aszód</t>
  </si>
  <si>
    <t>16188</t>
  </si>
  <si>
    <t>Aszódi</t>
  </si>
  <si>
    <t>1316188</t>
  </si>
  <si>
    <t>Aszófő</t>
  </si>
  <si>
    <t>07339</t>
  </si>
  <si>
    <t>1907339</t>
  </si>
  <si>
    <t>Áta</t>
  </si>
  <si>
    <t>28583</t>
  </si>
  <si>
    <t>0228583</t>
  </si>
  <si>
    <t>Átány</t>
  </si>
  <si>
    <t>06503</t>
  </si>
  <si>
    <t>Hevesi</t>
  </si>
  <si>
    <t>1006503</t>
  </si>
  <si>
    <t>Atkár</t>
  </si>
  <si>
    <t>16090</t>
  </si>
  <si>
    <t>1016090</t>
  </si>
  <si>
    <t>Attala</t>
  </si>
  <si>
    <t>32735</t>
  </si>
  <si>
    <t>Dombóvári</t>
  </si>
  <si>
    <t>Dombóvár</t>
  </si>
  <si>
    <t>1732735</t>
  </si>
  <si>
    <t>Babarc</t>
  </si>
  <si>
    <t>05403</t>
  </si>
  <si>
    <t>Bólyi</t>
  </si>
  <si>
    <t>Bóly</t>
  </si>
  <si>
    <t>0205403</t>
  </si>
  <si>
    <t>Babarcszőlős</t>
  </si>
  <si>
    <t>09663</t>
  </si>
  <si>
    <t>0209663</t>
  </si>
  <si>
    <t>Babócsa</t>
  </si>
  <si>
    <t>30474</t>
  </si>
  <si>
    <t>Barcsi</t>
  </si>
  <si>
    <t>Barcs</t>
  </si>
  <si>
    <t>1430474</t>
  </si>
  <si>
    <t>Bábolna</t>
  </si>
  <si>
    <t>19363</t>
  </si>
  <si>
    <t>1119363</t>
  </si>
  <si>
    <t>Bábonymegyer</t>
  </si>
  <si>
    <t>28316</t>
  </si>
  <si>
    <t>1428316</t>
  </si>
  <si>
    <t>Babosdöbréte</t>
  </si>
  <si>
    <t>21263</t>
  </si>
  <si>
    <t>2021263</t>
  </si>
  <si>
    <t>Babót</t>
  </si>
  <si>
    <t>15042</t>
  </si>
  <si>
    <t>0815042</t>
  </si>
  <si>
    <t>Bácsalmás</t>
  </si>
  <si>
    <t>10719</t>
  </si>
  <si>
    <t>Bácsalmási</t>
  </si>
  <si>
    <t>0310719</t>
  </si>
  <si>
    <t>Bácsbokod</t>
  </si>
  <si>
    <t>10180</t>
  </si>
  <si>
    <t>0310180</t>
  </si>
  <si>
    <t>Bácsborsód</t>
  </si>
  <si>
    <t>27234</t>
  </si>
  <si>
    <t>0327234</t>
  </si>
  <si>
    <t>Bácsszentgyörgy</t>
  </si>
  <si>
    <t>08697</t>
  </si>
  <si>
    <t>Bajai</t>
  </si>
  <si>
    <t>Baja</t>
  </si>
  <si>
    <t>0308697</t>
  </si>
  <si>
    <t>Bácsszőlős</t>
  </si>
  <si>
    <t>30155</t>
  </si>
  <si>
    <t>0330155</t>
  </si>
  <si>
    <t>Badacsonytomaj</t>
  </si>
  <si>
    <t>22327</t>
  </si>
  <si>
    <t>1922327</t>
  </si>
  <si>
    <t>Badacsonytördemic</t>
  </si>
  <si>
    <t>03267</t>
  </si>
  <si>
    <t>1903267</t>
  </si>
  <si>
    <t>Bag</t>
  </si>
  <si>
    <t>09131</t>
  </si>
  <si>
    <t>1309131</t>
  </si>
  <si>
    <t>Bagamér</t>
  </si>
  <si>
    <t>20011</t>
  </si>
  <si>
    <t>0920011</t>
  </si>
  <si>
    <t>Baglad</t>
  </si>
  <si>
    <t>11059</t>
  </si>
  <si>
    <t>2011059</t>
  </si>
  <si>
    <t>Bagod</t>
  </si>
  <si>
    <t>30368</t>
  </si>
  <si>
    <t>2030368</t>
  </si>
  <si>
    <t>Bágyogszovát</t>
  </si>
  <si>
    <t>28769</t>
  </si>
  <si>
    <t>0828769</t>
  </si>
  <si>
    <t>Baj</t>
  </si>
  <si>
    <t>29212</t>
  </si>
  <si>
    <t>Tatai</t>
  </si>
  <si>
    <t>Tata</t>
  </si>
  <si>
    <t>1129212</t>
  </si>
  <si>
    <t>03522</t>
  </si>
  <si>
    <t>0303522</t>
  </si>
  <si>
    <t>Bajánsenye</t>
  </si>
  <si>
    <t>17020</t>
  </si>
  <si>
    <t>Körmendi</t>
  </si>
  <si>
    <t>Körmend</t>
  </si>
  <si>
    <t>1817020</t>
  </si>
  <si>
    <t>Bajna</t>
  </si>
  <si>
    <t>16744</t>
  </si>
  <si>
    <t>1116744</t>
  </si>
  <si>
    <t>Bajót</t>
  </si>
  <si>
    <t>29355</t>
  </si>
  <si>
    <t>1129355</t>
  </si>
  <si>
    <t>Bak</t>
  </si>
  <si>
    <t>04738</t>
  </si>
  <si>
    <t>2004738</t>
  </si>
  <si>
    <t>Bakháza</t>
  </si>
  <si>
    <t>14395</t>
  </si>
  <si>
    <t>Nagyatádi</t>
  </si>
  <si>
    <t>Nagyatád</t>
  </si>
  <si>
    <t>1414395</t>
  </si>
  <si>
    <t>Bakóca</t>
  </si>
  <si>
    <t>22275</t>
  </si>
  <si>
    <t>0222275</t>
  </si>
  <si>
    <t>Bakonszeg</t>
  </si>
  <si>
    <t>15167</t>
  </si>
  <si>
    <t>0915167</t>
  </si>
  <si>
    <t>Bakonya</t>
  </si>
  <si>
    <t>08299</t>
  </si>
  <si>
    <t>0208299</t>
  </si>
  <si>
    <t>Bakonybánk</t>
  </si>
  <si>
    <t>24244</t>
  </si>
  <si>
    <t>1124244</t>
  </si>
  <si>
    <t>Bakonybél</t>
  </si>
  <si>
    <t>23746</t>
  </si>
  <si>
    <t>Zirci</t>
  </si>
  <si>
    <t>Zirc</t>
  </si>
  <si>
    <t>1923746</t>
  </si>
  <si>
    <t>Bakonycsernye</t>
  </si>
  <si>
    <t>08730</t>
  </si>
  <si>
    <t>Móri</t>
  </si>
  <si>
    <t>Mór</t>
  </si>
  <si>
    <t>0708730</t>
  </si>
  <si>
    <t>Bakonygyirót</t>
  </si>
  <si>
    <t>28936</t>
  </si>
  <si>
    <t>Pannonhalmi</t>
  </si>
  <si>
    <t>Pannonhalma</t>
  </si>
  <si>
    <t>0828936</t>
  </si>
  <si>
    <t>Bakonyjákó</t>
  </si>
  <si>
    <t>29513</t>
  </si>
  <si>
    <t>1929513</t>
  </si>
  <si>
    <t>Bakonykoppány</t>
  </si>
  <si>
    <t>07287</t>
  </si>
  <si>
    <t>1907287</t>
  </si>
  <si>
    <t>Bakonykúti</t>
  </si>
  <si>
    <t>23153</t>
  </si>
  <si>
    <t>0723153</t>
  </si>
  <si>
    <t>Bakonynána</t>
  </si>
  <si>
    <t>25991</t>
  </si>
  <si>
    <t>1925991</t>
  </si>
  <si>
    <t>Bakonyoszlop</t>
  </si>
  <si>
    <t>30410</t>
  </si>
  <si>
    <t>1930410</t>
  </si>
  <si>
    <t>Bakonypéterd</t>
  </si>
  <si>
    <t>22062</t>
  </si>
  <si>
    <t>0822062</t>
  </si>
  <si>
    <t>Bakonypölöske</t>
  </si>
  <si>
    <t>06327</t>
  </si>
  <si>
    <t>1906327</t>
  </si>
  <si>
    <t>Bakonyság</t>
  </si>
  <si>
    <t>29902</t>
  </si>
  <si>
    <t>1929902</t>
  </si>
  <si>
    <t>Bakonysárkány</t>
  </si>
  <si>
    <t>25229</t>
  </si>
  <si>
    <t>1125229</t>
  </si>
  <si>
    <t>Bakonyszentiván</t>
  </si>
  <si>
    <t>23922</t>
  </si>
  <si>
    <t>1923922</t>
  </si>
  <si>
    <t>Bakonyszentkirály</t>
  </si>
  <si>
    <t>22813</t>
  </si>
  <si>
    <t>1922813</t>
  </si>
  <si>
    <t>Bakonyszentlászló</t>
  </si>
  <si>
    <t>05944</t>
  </si>
  <si>
    <t>0805944</t>
  </si>
  <si>
    <t>Bakonyszombathely</t>
  </si>
  <si>
    <t>22381</t>
  </si>
  <si>
    <t>1122381</t>
  </si>
  <si>
    <t>Bakonyszücs</t>
  </si>
  <si>
    <t>26417</t>
  </si>
  <si>
    <t>1926417</t>
  </si>
  <si>
    <t>Bakonytamási</t>
  </si>
  <si>
    <t>24129</t>
  </si>
  <si>
    <t>1924129</t>
  </si>
  <si>
    <t>Baks</t>
  </si>
  <si>
    <t>29106</t>
  </si>
  <si>
    <t>Kisteleki</t>
  </si>
  <si>
    <t>Kistelek</t>
  </si>
  <si>
    <t>0629106</t>
  </si>
  <si>
    <t>Baksa</t>
  </si>
  <si>
    <t>03975</t>
  </si>
  <si>
    <t>0203975</t>
  </si>
  <si>
    <t>Baktakék</t>
  </si>
  <si>
    <t>18184</t>
  </si>
  <si>
    <t>0518184</t>
  </si>
  <si>
    <t>Baktalórántháza</t>
  </si>
  <si>
    <t>02325</t>
  </si>
  <si>
    <t>Baktalórántházai</t>
  </si>
  <si>
    <t>1502325</t>
  </si>
  <si>
    <t>Baktüttös</t>
  </si>
  <si>
    <t>15097</t>
  </si>
  <si>
    <t>2015097</t>
  </si>
  <si>
    <t>Balajt</t>
  </si>
  <si>
    <t>22521</t>
  </si>
  <si>
    <t>0522521</t>
  </si>
  <si>
    <t>Balassagyarmat</t>
  </si>
  <si>
    <t>13657</t>
  </si>
  <si>
    <t>Balassagyarmati</t>
  </si>
  <si>
    <t>1213657</t>
  </si>
  <si>
    <t>Balástya</t>
  </si>
  <si>
    <t>23676</t>
  </si>
  <si>
    <t>0623676</t>
  </si>
  <si>
    <t>Balaton</t>
  </si>
  <si>
    <t>11527</t>
  </si>
  <si>
    <t>Bélapátfalvai</t>
  </si>
  <si>
    <t>Bélapátfalva</t>
  </si>
  <si>
    <t>1011527</t>
  </si>
  <si>
    <t>Balatonakali</t>
  </si>
  <si>
    <t>25308</t>
  </si>
  <si>
    <t>1925308</t>
  </si>
  <si>
    <t>Balatonakarattya</t>
  </si>
  <si>
    <t>Balatonalmádi</t>
  </si>
  <si>
    <t>05838</t>
  </si>
  <si>
    <t>1905838</t>
  </si>
  <si>
    <t>Balatonberény</t>
  </si>
  <si>
    <t>27377</t>
  </si>
  <si>
    <t>Marcali</t>
  </si>
  <si>
    <t>1427377</t>
  </si>
  <si>
    <t>Balatonboglár</t>
  </si>
  <si>
    <t>33853</t>
  </si>
  <si>
    <t>Fonyódi</t>
  </si>
  <si>
    <t>Fonyód</t>
  </si>
  <si>
    <t>1433853</t>
  </si>
  <si>
    <t>Balatoncsicsó</t>
  </si>
  <si>
    <t>03072</t>
  </si>
  <si>
    <t>1903072</t>
  </si>
  <si>
    <t>Balatonederics</t>
  </si>
  <si>
    <t>12238</t>
  </si>
  <si>
    <t>1912238</t>
  </si>
  <si>
    <t>Balatonendréd</t>
  </si>
  <si>
    <t>19460</t>
  </si>
  <si>
    <t>1419460</t>
  </si>
  <si>
    <t>Balatonfenyves</t>
  </si>
  <si>
    <t>20729</t>
  </si>
  <si>
    <t>1420729</t>
  </si>
  <si>
    <t>Balatonfőkajár</t>
  </si>
  <si>
    <t>29461</t>
  </si>
  <si>
    <t>1929461</t>
  </si>
  <si>
    <t>Balatonföldvár</t>
  </si>
  <si>
    <t>07117</t>
  </si>
  <si>
    <t>1407117</t>
  </si>
  <si>
    <t>21175</t>
  </si>
  <si>
    <t>1921175</t>
  </si>
  <si>
    <t>Balatonfűzfő</t>
  </si>
  <si>
    <t>02219</t>
  </si>
  <si>
    <t>1902219</t>
  </si>
  <si>
    <t>Balatongyörök</t>
  </si>
  <si>
    <t>17002</t>
  </si>
  <si>
    <t>2017002</t>
  </si>
  <si>
    <t>Balatonhenye</t>
  </si>
  <si>
    <t>03638</t>
  </si>
  <si>
    <t>1903638</t>
  </si>
  <si>
    <t>Balatonkenese</t>
  </si>
  <si>
    <t>05148</t>
  </si>
  <si>
    <t>1905148</t>
  </si>
  <si>
    <t>Balatonkeresztúr</t>
  </si>
  <si>
    <t>07375</t>
  </si>
  <si>
    <t>1407375</t>
  </si>
  <si>
    <t>Balatonlelle</t>
  </si>
  <si>
    <t>33862</t>
  </si>
  <si>
    <t>1433862</t>
  </si>
  <si>
    <t>Balatonmagyaród</t>
  </si>
  <si>
    <t>26462</t>
  </si>
  <si>
    <t>2026462</t>
  </si>
  <si>
    <t>Balatonmáriafürdő</t>
  </si>
  <si>
    <t>14562</t>
  </si>
  <si>
    <t>1414562</t>
  </si>
  <si>
    <t>Balatonőszöd</t>
  </si>
  <si>
    <t>11916</t>
  </si>
  <si>
    <t>1411916</t>
  </si>
  <si>
    <t>Balatonrendes</t>
  </si>
  <si>
    <t>33844</t>
  </si>
  <si>
    <t>1933844</t>
  </si>
  <si>
    <t>Balatonszabadi</t>
  </si>
  <si>
    <t>16601</t>
  </si>
  <si>
    <t>1416601</t>
  </si>
  <si>
    <t>Balatonszárszó</t>
  </si>
  <si>
    <t>24907</t>
  </si>
  <si>
    <t>1424907</t>
  </si>
  <si>
    <t>Balatonszemes</t>
  </si>
  <si>
    <t>22822</t>
  </si>
  <si>
    <t>1422822</t>
  </si>
  <si>
    <t>Balatonszentgyörgy</t>
  </si>
  <si>
    <t>21324</t>
  </si>
  <si>
    <t>1421324</t>
  </si>
  <si>
    <t>Balatonszepezd</t>
  </si>
  <si>
    <t>17154</t>
  </si>
  <si>
    <t>1917154</t>
  </si>
  <si>
    <t>Balatonszőlős</t>
  </si>
  <si>
    <t>28501</t>
  </si>
  <si>
    <t>1928501</t>
  </si>
  <si>
    <t>Balatonudvari</t>
  </si>
  <si>
    <t>15565</t>
  </si>
  <si>
    <t>1915565</t>
  </si>
  <si>
    <t>Balatonújlak</t>
  </si>
  <si>
    <t>16470</t>
  </si>
  <si>
    <t>1416470</t>
  </si>
  <si>
    <t>Balatonvilágos</t>
  </si>
  <si>
    <t>03559</t>
  </si>
  <si>
    <t>1403559</t>
  </si>
  <si>
    <t>Balinka</t>
  </si>
  <si>
    <t>31103</t>
  </si>
  <si>
    <t>0731103</t>
  </si>
  <si>
    <t>Balkány</t>
  </si>
  <si>
    <t>26958</t>
  </si>
  <si>
    <t>Nagykállói</t>
  </si>
  <si>
    <t>Nagykálló</t>
  </si>
  <si>
    <t>1526958</t>
  </si>
  <si>
    <t>Ballószög</t>
  </si>
  <si>
    <t>13408</t>
  </si>
  <si>
    <t>0313408</t>
  </si>
  <si>
    <t>Balmazújváros</t>
  </si>
  <si>
    <t>02918</t>
  </si>
  <si>
    <t>Balmazújvárosi</t>
  </si>
  <si>
    <t>0902918</t>
  </si>
  <si>
    <t>Balogunyom</t>
  </si>
  <si>
    <t>05102</t>
  </si>
  <si>
    <t>1805102</t>
  </si>
  <si>
    <t>Balotaszállás</t>
  </si>
  <si>
    <t>25937</t>
  </si>
  <si>
    <t>Kiskunhalasi</t>
  </si>
  <si>
    <t>Kiskunhalas</t>
  </si>
  <si>
    <t>0325937</t>
  </si>
  <si>
    <t>Balsa</t>
  </si>
  <si>
    <t>15963</t>
  </si>
  <si>
    <t>Ibrányi</t>
  </si>
  <si>
    <t>Ibrány</t>
  </si>
  <si>
    <t>1515963</t>
  </si>
  <si>
    <t>Bálványos</t>
  </si>
  <si>
    <t>24457</t>
  </si>
  <si>
    <t>1424457</t>
  </si>
  <si>
    <t>Bana</t>
  </si>
  <si>
    <t>31422</t>
  </si>
  <si>
    <t>1131422</t>
  </si>
  <si>
    <t>Bánd</t>
  </si>
  <si>
    <t>14173</t>
  </si>
  <si>
    <t>Veszprémi</t>
  </si>
  <si>
    <t>1914173</t>
  </si>
  <si>
    <t>Bánfa</t>
  </si>
  <si>
    <t>07603</t>
  </si>
  <si>
    <t>0207603</t>
  </si>
  <si>
    <t>Bánhorváti</t>
  </si>
  <si>
    <t>25159</t>
  </si>
  <si>
    <t>0525159</t>
  </si>
  <si>
    <t>Bánk</t>
  </si>
  <si>
    <t>24341</t>
  </si>
  <si>
    <t>1224341</t>
  </si>
  <si>
    <t>Bánokszentgyörgy</t>
  </si>
  <si>
    <t>08439</t>
  </si>
  <si>
    <t>Letenyei</t>
  </si>
  <si>
    <t>Letenye</t>
  </si>
  <si>
    <t>2008439</t>
  </si>
  <si>
    <t>Bánréve</t>
  </si>
  <si>
    <t>21953</t>
  </si>
  <si>
    <t>0521953</t>
  </si>
  <si>
    <t>Bár</t>
  </si>
  <si>
    <t>24378</t>
  </si>
  <si>
    <t>Mohácsi</t>
  </si>
  <si>
    <t>Mohács</t>
  </si>
  <si>
    <t>0224378</t>
  </si>
  <si>
    <t>Barabás</t>
  </si>
  <si>
    <t>26480</t>
  </si>
  <si>
    <t>1526480</t>
  </si>
  <si>
    <t>Baracs</t>
  </si>
  <si>
    <t>07047</t>
  </si>
  <si>
    <t>0707047</t>
  </si>
  <si>
    <t>Baracska</t>
  </si>
  <si>
    <t>08581</t>
  </si>
  <si>
    <t>Martonvásári</t>
  </si>
  <si>
    <t>Martonvásár</t>
  </si>
  <si>
    <t>0708581</t>
  </si>
  <si>
    <t>Báránd</t>
  </si>
  <si>
    <t>26693</t>
  </si>
  <si>
    <t>Püspökladányi</t>
  </si>
  <si>
    <t>Püspökladány</t>
  </si>
  <si>
    <t>0926693</t>
  </si>
  <si>
    <t>Baranyahídvég</t>
  </si>
  <si>
    <t>20464</t>
  </si>
  <si>
    <t>0220464</t>
  </si>
  <si>
    <t>Baranyajenő</t>
  </si>
  <si>
    <t>24749</t>
  </si>
  <si>
    <t>0224749</t>
  </si>
  <si>
    <t>Baranyaszentgyörgy</t>
  </si>
  <si>
    <t>05485</t>
  </si>
  <si>
    <t>0205485</t>
  </si>
  <si>
    <t>Barbacs</t>
  </si>
  <si>
    <t>06196</t>
  </si>
  <si>
    <t>0806196</t>
  </si>
  <si>
    <t>32799</t>
  </si>
  <si>
    <t>1432799</t>
  </si>
  <si>
    <t>Bárdudvarnok</t>
  </si>
  <si>
    <t>03735</t>
  </si>
  <si>
    <t>1403735</t>
  </si>
  <si>
    <t>Barlahida</t>
  </si>
  <si>
    <t>27447</t>
  </si>
  <si>
    <t>2027447</t>
  </si>
  <si>
    <t>Bárna</t>
  </si>
  <si>
    <t>20048</t>
  </si>
  <si>
    <t>Salgótarjáni</t>
  </si>
  <si>
    <t>Salgótarján</t>
  </si>
  <si>
    <t>1220048</t>
  </si>
  <si>
    <t>Barnag</t>
  </si>
  <si>
    <t>15778</t>
  </si>
  <si>
    <t>1915778</t>
  </si>
  <si>
    <t>Bársonyos</t>
  </si>
  <si>
    <t>08624</t>
  </si>
  <si>
    <t>1108624</t>
  </si>
  <si>
    <t>Basal</t>
  </si>
  <si>
    <t>15495</t>
  </si>
  <si>
    <t>0215495</t>
  </si>
  <si>
    <t>Baskó</t>
  </si>
  <si>
    <t>08846</t>
  </si>
  <si>
    <t>0508846</t>
  </si>
  <si>
    <t>Báta</t>
  </si>
  <si>
    <t>11712</t>
  </si>
  <si>
    <t>1711712</t>
  </si>
  <si>
    <t>Bátaapáti</t>
  </si>
  <si>
    <t>28909</t>
  </si>
  <si>
    <t>1728909</t>
  </si>
  <si>
    <t>Bátaszék</t>
  </si>
  <si>
    <t>08864</t>
  </si>
  <si>
    <t>1708864</t>
  </si>
  <si>
    <t>Baté</t>
  </si>
  <si>
    <t>32337</t>
  </si>
  <si>
    <t>1432337</t>
  </si>
  <si>
    <t>Bátmonostor</t>
  </si>
  <si>
    <t>03656</t>
  </si>
  <si>
    <t>0303656</t>
  </si>
  <si>
    <t>Bátonyterenye</t>
  </si>
  <si>
    <t>33534</t>
  </si>
  <si>
    <t>Bátonyterenyei</t>
  </si>
  <si>
    <t>1233534</t>
  </si>
  <si>
    <t>Bátor</t>
  </si>
  <si>
    <t>24022</t>
  </si>
  <si>
    <t>1024022</t>
  </si>
  <si>
    <t>Bátorliget</t>
  </si>
  <si>
    <t>02990</t>
  </si>
  <si>
    <t>Nyírbátori</t>
  </si>
  <si>
    <t>Nyírbátor</t>
  </si>
  <si>
    <t>1502990</t>
  </si>
  <si>
    <t>Battonya</t>
  </si>
  <si>
    <t>18102</t>
  </si>
  <si>
    <t>0418102</t>
  </si>
  <si>
    <t>Bátya</t>
  </si>
  <si>
    <t>11961</t>
  </si>
  <si>
    <t>Kalocsai</t>
  </si>
  <si>
    <t>Kalocsa</t>
  </si>
  <si>
    <t>0311961</t>
  </si>
  <si>
    <t>Batyk</t>
  </si>
  <si>
    <t>24864</t>
  </si>
  <si>
    <t>Zalaszentgróti</t>
  </si>
  <si>
    <t>Zalaszentgrót</t>
  </si>
  <si>
    <t>2024864</t>
  </si>
  <si>
    <t>Bázakerettye</t>
  </si>
  <si>
    <t>18698</t>
  </si>
  <si>
    <t>2018698</t>
  </si>
  <si>
    <t>Bazsi</t>
  </si>
  <si>
    <t>07427</t>
  </si>
  <si>
    <t>Sümegi</t>
  </si>
  <si>
    <t>Sümeg</t>
  </si>
  <si>
    <t>1907427</t>
  </si>
  <si>
    <t>Béb</t>
  </si>
  <si>
    <t>22901</t>
  </si>
  <si>
    <t>1922901</t>
  </si>
  <si>
    <t>Becsehely</t>
  </si>
  <si>
    <t>23144</t>
  </si>
  <si>
    <t>2023144</t>
  </si>
  <si>
    <t>Becske</t>
  </si>
  <si>
    <t>12016</t>
  </si>
  <si>
    <t>1212016</t>
  </si>
  <si>
    <t>Becskeháza</t>
  </si>
  <si>
    <t>27049</t>
  </si>
  <si>
    <t>0527049</t>
  </si>
  <si>
    <t>Becsvölgye</t>
  </si>
  <si>
    <t>18360</t>
  </si>
  <si>
    <t>2018360</t>
  </si>
  <si>
    <t>Bedegkér</t>
  </si>
  <si>
    <t>20710</t>
  </si>
  <si>
    <t>1420710</t>
  </si>
  <si>
    <t>Bedő</t>
  </si>
  <si>
    <t>33446</t>
  </si>
  <si>
    <t>0933446</t>
  </si>
  <si>
    <t>Bejcgyertyános</t>
  </si>
  <si>
    <t>10384</t>
  </si>
  <si>
    <t>Sárvári</t>
  </si>
  <si>
    <t>Sárvár</t>
  </si>
  <si>
    <t>1810384</t>
  </si>
  <si>
    <t>Békás</t>
  </si>
  <si>
    <t>27058</t>
  </si>
  <si>
    <t>1927058</t>
  </si>
  <si>
    <t>Bekecs</t>
  </si>
  <si>
    <t>06929</t>
  </si>
  <si>
    <t>0506929</t>
  </si>
  <si>
    <t>09760</t>
  </si>
  <si>
    <t>Békési</t>
  </si>
  <si>
    <t>0409760</t>
  </si>
  <si>
    <t>Békéscsaba</t>
  </si>
  <si>
    <t>15200</t>
  </si>
  <si>
    <t>megyeszékhely, megyei jogú város</t>
  </si>
  <si>
    <t>Békéscsabai</t>
  </si>
  <si>
    <t>0415200</t>
  </si>
  <si>
    <t>Békéssámson</t>
  </si>
  <si>
    <t>26189</t>
  </si>
  <si>
    <t>Orosházi</t>
  </si>
  <si>
    <t>Orosháza</t>
  </si>
  <si>
    <t>0426189</t>
  </si>
  <si>
    <t>Békésszentandrás</t>
  </si>
  <si>
    <t>02680</t>
  </si>
  <si>
    <t>Szarvasi</t>
  </si>
  <si>
    <t>Szarvas</t>
  </si>
  <si>
    <t>0402680</t>
  </si>
  <si>
    <t>Bekölce</t>
  </si>
  <si>
    <t>04400</t>
  </si>
  <si>
    <t>1004400</t>
  </si>
  <si>
    <t>33260</t>
  </si>
  <si>
    <t>1033260</t>
  </si>
  <si>
    <t>Bélavár</t>
  </si>
  <si>
    <t>06910</t>
  </si>
  <si>
    <t>1406910</t>
  </si>
  <si>
    <t>Belecska</t>
  </si>
  <si>
    <t>28662</t>
  </si>
  <si>
    <t>Tamási</t>
  </si>
  <si>
    <t>1728662</t>
  </si>
  <si>
    <t>Beled</t>
  </si>
  <si>
    <t>10588</t>
  </si>
  <si>
    <t>0810588</t>
  </si>
  <si>
    <t>Beleg</t>
  </si>
  <si>
    <t>17127</t>
  </si>
  <si>
    <t>1417127</t>
  </si>
  <si>
    <t>Belezna</t>
  </si>
  <si>
    <t>09168</t>
  </si>
  <si>
    <t>2009168</t>
  </si>
  <si>
    <t>Bélmegyer</t>
  </si>
  <si>
    <t>19390</t>
  </si>
  <si>
    <t>0419390</t>
  </si>
  <si>
    <t>Beloiannisz</t>
  </si>
  <si>
    <t>08466</t>
  </si>
  <si>
    <t>0708466</t>
  </si>
  <si>
    <t>Belsősárd</t>
  </si>
  <si>
    <t>20950</t>
  </si>
  <si>
    <t>2020950</t>
  </si>
  <si>
    <t>Belvárdgyula</t>
  </si>
  <si>
    <t>19008</t>
  </si>
  <si>
    <t>0219008</t>
  </si>
  <si>
    <t>Benk</t>
  </si>
  <si>
    <t>25441</t>
  </si>
  <si>
    <t>Záhonyi</t>
  </si>
  <si>
    <t>Záhony</t>
  </si>
  <si>
    <t>1525441</t>
  </si>
  <si>
    <t>Bénye</t>
  </si>
  <si>
    <t>25098</t>
  </si>
  <si>
    <t>Monori</t>
  </si>
  <si>
    <t>Monor</t>
  </si>
  <si>
    <t>1325098</t>
  </si>
  <si>
    <t>Bér</t>
  </si>
  <si>
    <t>32911</t>
  </si>
  <si>
    <t>1232911</t>
  </si>
  <si>
    <t>Bérbaltavár</t>
  </si>
  <si>
    <t>32124</t>
  </si>
  <si>
    <t>1832124</t>
  </si>
  <si>
    <t>Bercel</t>
  </si>
  <si>
    <t>02389</t>
  </si>
  <si>
    <t>1202389</t>
  </si>
  <si>
    <t>Beregdaróc</t>
  </si>
  <si>
    <t>28246</t>
  </si>
  <si>
    <t>1528246</t>
  </si>
  <si>
    <t>Beregsurány</t>
  </si>
  <si>
    <t>20677</t>
  </si>
  <si>
    <t>1520677</t>
  </si>
  <si>
    <t>Berekböszörmény</t>
  </si>
  <si>
    <t>18467</t>
  </si>
  <si>
    <t>0918467</t>
  </si>
  <si>
    <t>Berekfürdő</t>
  </si>
  <si>
    <t>34005</t>
  </si>
  <si>
    <t>Karcagi</t>
  </si>
  <si>
    <t>Karcag</t>
  </si>
  <si>
    <t>1634005</t>
  </si>
  <si>
    <t>Beremend</t>
  </si>
  <si>
    <t>31927</t>
  </si>
  <si>
    <t>0231927</t>
  </si>
  <si>
    <t>Berente</t>
  </si>
  <si>
    <t>34290</t>
  </si>
  <si>
    <t>0534290</t>
  </si>
  <si>
    <t>Beret</t>
  </si>
  <si>
    <t>29674</t>
  </si>
  <si>
    <t>0529674</t>
  </si>
  <si>
    <t>12788</t>
  </si>
  <si>
    <t>0912788</t>
  </si>
  <si>
    <t>Berhida</t>
  </si>
  <si>
    <t>33127</t>
  </si>
  <si>
    <t>Várpalotai</t>
  </si>
  <si>
    <t>Várpalota</t>
  </si>
  <si>
    <t>1933127</t>
  </si>
  <si>
    <t>Berkenye</t>
  </si>
  <si>
    <t>09034</t>
  </si>
  <si>
    <t>1209034</t>
  </si>
  <si>
    <t>Berkesd</t>
  </si>
  <si>
    <t>16461</t>
  </si>
  <si>
    <t>0216461</t>
  </si>
  <si>
    <t>Berkesz</t>
  </si>
  <si>
    <t>07472</t>
  </si>
  <si>
    <t>Kemecsei</t>
  </si>
  <si>
    <t>Kemecse</t>
  </si>
  <si>
    <t>1507472</t>
  </si>
  <si>
    <t>Bernecebaráti</t>
  </si>
  <si>
    <t>18777</t>
  </si>
  <si>
    <t>Szobi</t>
  </si>
  <si>
    <t>Szob</t>
  </si>
  <si>
    <t>1318777</t>
  </si>
  <si>
    <t>Berzék</t>
  </si>
  <si>
    <t>26356</t>
  </si>
  <si>
    <t>0526356</t>
  </si>
  <si>
    <t>Berzence</t>
  </si>
  <si>
    <t>30119</t>
  </si>
  <si>
    <t>Csurgói</t>
  </si>
  <si>
    <t>Csurgó</t>
  </si>
  <si>
    <t>1430119</t>
  </si>
  <si>
    <t>Besence</t>
  </si>
  <si>
    <t>30049</t>
  </si>
  <si>
    <t>0230049</t>
  </si>
  <si>
    <t>Besenyőd</t>
  </si>
  <si>
    <t>13639</t>
  </si>
  <si>
    <t>1513639</t>
  </si>
  <si>
    <t>Besenyőtelek</t>
  </si>
  <si>
    <t>27517</t>
  </si>
  <si>
    <t>1027517</t>
  </si>
  <si>
    <t>Besenyszög</t>
  </si>
  <si>
    <t>11305</t>
  </si>
  <si>
    <t>Szolnoki</t>
  </si>
  <si>
    <t>Szolnok</t>
  </si>
  <si>
    <t>1611305</t>
  </si>
  <si>
    <t>Besnyő</t>
  </si>
  <si>
    <t>16346</t>
  </si>
  <si>
    <t>0716346</t>
  </si>
  <si>
    <t>Beszterec</t>
  </si>
  <si>
    <t>21227</t>
  </si>
  <si>
    <t>1521227</t>
  </si>
  <si>
    <t>Bezedek</t>
  </si>
  <si>
    <t>14119</t>
  </si>
  <si>
    <t>0214119</t>
  </si>
  <si>
    <t>Bezenye</t>
  </si>
  <si>
    <t>29805</t>
  </si>
  <si>
    <t>0829805</t>
  </si>
  <si>
    <t>Bezeréd</t>
  </si>
  <si>
    <t>12830</t>
  </si>
  <si>
    <t>2012830</t>
  </si>
  <si>
    <t>Bezi</t>
  </si>
  <si>
    <t>10560</t>
  </si>
  <si>
    <t>0810560</t>
  </si>
  <si>
    <t>Biatorbágy</t>
  </si>
  <si>
    <t>08891</t>
  </si>
  <si>
    <t>Budakeszi</t>
  </si>
  <si>
    <t>1308891</t>
  </si>
  <si>
    <t>Bicsérd</t>
  </si>
  <si>
    <t>13310</t>
  </si>
  <si>
    <t>Szentlőrinci</t>
  </si>
  <si>
    <t>Szentlőrinc</t>
  </si>
  <si>
    <t>0213310</t>
  </si>
  <si>
    <t>10481</t>
  </si>
  <si>
    <t>0710481</t>
  </si>
  <si>
    <t>Bihardancsháza</t>
  </si>
  <si>
    <t>25256</t>
  </si>
  <si>
    <t>0925256</t>
  </si>
  <si>
    <t>Biharkeresztes</t>
  </si>
  <si>
    <t>19956</t>
  </si>
  <si>
    <t>0919956</t>
  </si>
  <si>
    <t>Biharnagybajom</t>
  </si>
  <si>
    <t>24828</t>
  </si>
  <si>
    <t>0924828</t>
  </si>
  <si>
    <t>Bihartorda</t>
  </si>
  <si>
    <t>29887</t>
  </si>
  <si>
    <t>0929887</t>
  </si>
  <si>
    <t>Biharugra</t>
  </si>
  <si>
    <t>29610</t>
  </si>
  <si>
    <t>Sarkadi</t>
  </si>
  <si>
    <t>Sarkad</t>
  </si>
  <si>
    <t>0429610</t>
  </si>
  <si>
    <t>Bikács</t>
  </si>
  <si>
    <t>11970</t>
  </si>
  <si>
    <t>Paksi</t>
  </si>
  <si>
    <t>Paks</t>
  </si>
  <si>
    <t>1711970</t>
  </si>
  <si>
    <t>Bikal</t>
  </si>
  <si>
    <t>04899</t>
  </si>
  <si>
    <t>Komlói</t>
  </si>
  <si>
    <t>Komló</t>
  </si>
  <si>
    <t>0204899</t>
  </si>
  <si>
    <t>Biri</t>
  </si>
  <si>
    <t>02945</t>
  </si>
  <si>
    <t>1502945</t>
  </si>
  <si>
    <t>Birján</t>
  </si>
  <si>
    <t>05139</t>
  </si>
  <si>
    <t>0205139</t>
  </si>
  <si>
    <t>Bisse</t>
  </si>
  <si>
    <t>24925</t>
  </si>
  <si>
    <t>0224925</t>
  </si>
  <si>
    <t>Boba</t>
  </si>
  <si>
    <t>29203</t>
  </si>
  <si>
    <t>Celldömölki</t>
  </si>
  <si>
    <t>Celldömölk</t>
  </si>
  <si>
    <t>1829203</t>
  </si>
  <si>
    <t>Bocfölde</t>
  </si>
  <si>
    <t>17543</t>
  </si>
  <si>
    <t>2017543</t>
  </si>
  <si>
    <t>Boconád</t>
  </si>
  <si>
    <t>22354</t>
  </si>
  <si>
    <t>1022354</t>
  </si>
  <si>
    <t>Bócsa</t>
  </si>
  <si>
    <t>08305</t>
  </si>
  <si>
    <t>0308305</t>
  </si>
  <si>
    <t>Bocska</t>
  </si>
  <si>
    <t>31291</t>
  </si>
  <si>
    <t>2031291</t>
  </si>
  <si>
    <t>Bocskaikert</t>
  </si>
  <si>
    <t>34102</t>
  </si>
  <si>
    <t>Hajdúhadházi</t>
  </si>
  <si>
    <t>Hajdúhadház</t>
  </si>
  <si>
    <t>0934102</t>
  </si>
  <si>
    <t>Boda</t>
  </si>
  <si>
    <t>20899</t>
  </si>
  <si>
    <t>0220899</t>
  </si>
  <si>
    <t>Bodajk</t>
  </si>
  <si>
    <t>18254</t>
  </si>
  <si>
    <t>0718254</t>
  </si>
  <si>
    <t>Bodmér</t>
  </si>
  <si>
    <t>11624</t>
  </si>
  <si>
    <t>0711624</t>
  </si>
  <si>
    <t>Bodolyabér</t>
  </si>
  <si>
    <t>33002</t>
  </si>
  <si>
    <t>0233002</t>
  </si>
  <si>
    <t>Bodonhely</t>
  </si>
  <si>
    <t>06220</t>
  </si>
  <si>
    <t>0806220</t>
  </si>
  <si>
    <t>Bodony</t>
  </si>
  <si>
    <t>14933</t>
  </si>
  <si>
    <t>Pétervásárai</t>
  </si>
  <si>
    <t>Pétervására</t>
  </si>
  <si>
    <t>1014933</t>
  </si>
  <si>
    <t>Bodorfa</t>
  </si>
  <si>
    <t>04321</t>
  </si>
  <si>
    <t>1904321</t>
  </si>
  <si>
    <t>Bodrog</t>
  </si>
  <si>
    <t>10506</t>
  </si>
  <si>
    <t>1410506</t>
  </si>
  <si>
    <t>Bodroghalom</t>
  </si>
  <si>
    <t>23737</t>
  </si>
  <si>
    <t>Cigándi</t>
  </si>
  <si>
    <t>Cigánd</t>
  </si>
  <si>
    <t>0523737</t>
  </si>
  <si>
    <t>Bodrogkeresztúr</t>
  </si>
  <si>
    <t>30784</t>
  </si>
  <si>
    <t>Tokaji</t>
  </si>
  <si>
    <t>Tokaj</t>
  </si>
  <si>
    <t>0530784</t>
  </si>
  <si>
    <t>Bodrogkisfalud</t>
  </si>
  <si>
    <t>33808</t>
  </si>
  <si>
    <t>0533808</t>
  </si>
  <si>
    <t>Bodrogolaszi</t>
  </si>
  <si>
    <t>14401</t>
  </si>
  <si>
    <t>Sárospataki</t>
  </si>
  <si>
    <t>Sárospatak</t>
  </si>
  <si>
    <t>0514401</t>
  </si>
  <si>
    <t>Bódvalenke</t>
  </si>
  <si>
    <t>27429</t>
  </si>
  <si>
    <t>0527429</t>
  </si>
  <si>
    <t>Bódvarákó</t>
  </si>
  <si>
    <t>33303</t>
  </si>
  <si>
    <t>0533303</t>
  </si>
  <si>
    <t>Bódvaszilas</t>
  </si>
  <si>
    <t>05926</t>
  </si>
  <si>
    <t>0505926</t>
  </si>
  <si>
    <t>Bogács</t>
  </si>
  <si>
    <t>25195</t>
  </si>
  <si>
    <t>Mezőkövesdi</t>
  </si>
  <si>
    <t>Mezőkövesd</t>
  </si>
  <si>
    <t>0525195</t>
  </si>
  <si>
    <t>Bogád</t>
  </si>
  <si>
    <t>32151</t>
  </si>
  <si>
    <t>0232151</t>
  </si>
  <si>
    <t>Bogádmindszent</t>
  </si>
  <si>
    <t>21892</t>
  </si>
  <si>
    <t>0221892</t>
  </si>
  <si>
    <t>Bogdása</t>
  </si>
  <si>
    <t>10694</t>
  </si>
  <si>
    <t>0210694</t>
  </si>
  <si>
    <t>Bogyiszló</t>
  </si>
  <si>
    <t>03425</t>
  </si>
  <si>
    <t>Tolnai</t>
  </si>
  <si>
    <t>1703425</t>
  </si>
  <si>
    <t>Bogyoszló</t>
  </si>
  <si>
    <t>04367</t>
  </si>
  <si>
    <t>0804367</t>
  </si>
  <si>
    <t>Bojt</t>
  </si>
  <si>
    <t>14137</t>
  </si>
  <si>
    <t>0914137</t>
  </si>
  <si>
    <t>Bókaháza</t>
  </si>
  <si>
    <t>19929</t>
  </si>
  <si>
    <t>2019929</t>
  </si>
  <si>
    <t>Bokod</t>
  </si>
  <si>
    <t>07311</t>
  </si>
  <si>
    <t>Oroszlányi</t>
  </si>
  <si>
    <t>Oroszlány</t>
  </si>
  <si>
    <t>1107311</t>
  </si>
  <si>
    <t>Bokor</t>
  </si>
  <si>
    <t>03841</t>
  </si>
  <si>
    <t>1203841</t>
  </si>
  <si>
    <t>Boldog</t>
  </si>
  <si>
    <t>03452</t>
  </si>
  <si>
    <t>1003452</t>
  </si>
  <si>
    <t>Boldogasszonyfa</t>
  </si>
  <si>
    <t>13116</t>
  </si>
  <si>
    <t>0213116</t>
  </si>
  <si>
    <t>Boldogkőújfalu</t>
  </si>
  <si>
    <t>18944</t>
  </si>
  <si>
    <t>0518944</t>
  </si>
  <si>
    <t>Boldogkőváralja</t>
  </si>
  <si>
    <t>14474</t>
  </si>
  <si>
    <t>0514474</t>
  </si>
  <si>
    <t>Boldva</t>
  </si>
  <si>
    <t>08396</t>
  </si>
  <si>
    <t>0508396</t>
  </si>
  <si>
    <t>Bolhás</t>
  </si>
  <si>
    <t>13994</t>
  </si>
  <si>
    <t>1413994</t>
  </si>
  <si>
    <t>Bolhó</t>
  </si>
  <si>
    <t>18120</t>
  </si>
  <si>
    <t>1418120</t>
  </si>
  <si>
    <t>33154</t>
  </si>
  <si>
    <t>0233154</t>
  </si>
  <si>
    <t>Boncodfölde</t>
  </si>
  <si>
    <t>10782</t>
  </si>
  <si>
    <t>2010782</t>
  </si>
  <si>
    <t>06497</t>
  </si>
  <si>
    <t>1706497</t>
  </si>
  <si>
    <t>Bonyhádvarasd</t>
  </si>
  <si>
    <t>14818</t>
  </si>
  <si>
    <t>1714818</t>
  </si>
  <si>
    <t>Bonnya</t>
  </si>
  <si>
    <t>22673</t>
  </si>
  <si>
    <t>1422673</t>
  </si>
  <si>
    <t>Bordány</t>
  </si>
  <si>
    <t>08192</t>
  </si>
  <si>
    <t>0608192</t>
  </si>
  <si>
    <t>Borgáta</t>
  </si>
  <si>
    <t>03090</t>
  </si>
  <si>
    <t>1803090</t>
  </si>
  <si>
    <t>Borjád</t>
  </si>
  <si>
    <t>06725</t>
  </si>
  <si>
    <t>0206725</t>
  </si>
  <si>
    <t>Borota</t>
  </si>
  <si>
    <t>19327</t>
  </si>
  <si>
    <t>Jánoshalmai</t>
  </si>
  <si>
    <t>Jánoshalma</t>
  </si>
  <si>
    <t>0319327</t>
  </si>
  <si>
    <t>Borsfa</t>
  </si>
  <si>
    <t>10056</t>
  </si>
  <si>
    <t>2010056</t>
  </si>
  <si>
    <t>Borsodbóta</t>
  </si>
  <si>
    <t>30669</t>
  </si>
  <si>
    <t>0530669</t>
  </si>
  <si>
    <t>Borsodgeszt</t>
  </si>
  <si>
    <t>16124</t>
  </si>
  <si>
    <t>0516124</t>
  </si>
  <si>
    <t>Borsodivánka</t>
  </si>
  <si>
    <t>06707</t>
  </si>
  <si>
    <t>0506707</t>
  </si>
  <si>
    <t>Borsodnádasd</t>
  </si>
  <si>
    <t>05315</t>
  </si>
  <si>
    <t>0505315</t>
  </si>
  <si>
    <t>Borsodszentgyörgy</t>
  </si>
  <si>
    <t>30207</t>
  </si>
  <si>
    <t>0530207</t>
  </si>
  <si>
    <t>Borsodszirák</t>
  </si>
  <si>
    <t>16799</t>
  </si>
  <si>
    <t>0516799</t>
  </si>
  <si>
    <t>Borsosberény</t>
  </si>
  <si>
    <t>09894</t>
  </si>
  <si>
    <t>1209894</t>
  </si>
  <si>
    <t>Borszörcsök</t>
  </si>
  <si>
    <t>04765</t>
  </si>
  <si>
    <t>1904765</t>
  </si>
  <si>
    <t>Borzavár</t>
  </si>
  <si>
    <t>30252</t>
  </si>
  <si>
    <t>1930252</t>
  </si>
  <si>
    <t>Bosta</t>
  </si>
  <si>
    <t>14368</t>
  </si>
  <si>
    <t>0214368</t>
  </si>
  <si>
    <t>Botpalád</t>
  </si>
  <si>
    <t>22239</t>
  </si>
  <si>
    <t>Fehérgyarmati</t>
  </si>
  <si>
    <t>Fehérgyarmat</t>
  </si>
  <si>
    <t>1522239</t>
  </si>
  <si>
    <t>Botykapeterd</t>
  </si>
  <si>
    <t>13365</t>
  </si>
  <si>
    <t>0213365</t>
  </si>
  <si>
    <t>Bozzai</t>
  </si>
  <si>
    <t>06390</t>
  </si>
  <si>
    <t>1806390</t>
  </si>
  <si>
    <t>Bozsok</t>
  </si>
  <si>
    <t>05023</t>
  </si>
  <si>
    <t>Kőszegi</t>
  </si>
  <si>
    <t>Kőszeg</t>
  </si>
  <si>
    <t>1805023</t>
  </si>
  <si>
    <t>Bózsva</t>
  </si>
  <si>
    <t>31006</t>
  </si>
  <si>
    <t>0531006</t>
  </si>
  <si>
    <t>Bő</t>
  </si>
  <si>
    <t>05476</t>
  </si>
  <si>
    <t>1805476</t>
  </si>
  <si>
    <t>Bőcs</t>
  </si>
  <si>
    <t>05306</t>
  </si>
  <si>
    <t>0505306</t>
  </si>
  <si>
    <t>Böde</t>
  </si>
  <si>
    <t>22877</t>
  </si>
  <si>
    <t>2022877</t>
  </si>
  <si>
    <t>Bödeháza</t>
  </si>
  <si>
    <t>04163</t>
  </si>
  <si>
    <t>2004163</t>
  </si>
  <si>
    <t>Bögöt</t>
  </si>
  <si>
    <t>11651</t>
  </si>
  <si>
    <t>1811651</t>
  </si>
  <si>
    <t>Bögöte</t>
  </si>
  <si>
    <t>07296</t>
  </si>
  <si>
    <t>1807296</t>
  </si>
  <si>
    <t>Böhönye</t>
  </si>
  <si>
    <t>26532</t>
  </si>
  <si>
    <t>1426532</t>
  </si>
  <si>
    <t>Bököny</t>
  </si>
  <si>
    <t>11299</t>
  </si>
  <si>
    <t>1511299</t>
  </si>
  <si>
    <t>Bölcske</t>
  </si>
  <si>
    <t>06558</t>
  </si>
  <si>
    <t>1706558</t>
  </si>
  <si>
    <t>Bőny</t>
  </si>
  <si>
    <t>33950</t>
  </si>
  <si>
    <t>0833950</t>
  </si>
  <si>
    <t>Börcs</t>
  </si>
  <si>
    <t>06619</t>
  </si>
  <si>
    <t>0806619</t>
  </si>
  <si>
    <t>Börzönce</t>
  </si>
  <si>
    <t>21139</t>
  </si>
  <si>
    <t>2021139</t>
  </si>
  <si>
    <t>Bősárkány</t>
  </si>
  <si>
    <t>15501</t>
  </si>
  <si>
    <t>0815501</t>
  </si>
  <si>
    <t>Bőszénfa</t>
  </si>
  <si>
    <t>26277</t>
  </si>
  <si>
    <t>1426277</t>
  </si>
  <si>
    <t>Bucsa</t>
  </si>
  <si>
    <t>13471</t>
  </si>
  <si>
    <t>Szeghalmi</t>
  </si>
  <si>
    <t>Szeghalom</t>
  </si>
  <si>
    <t>0413471</t>
  </si>
  <si>
    <t>Bucsu</t>
  </si>
  <si>
    <t>32984</t>
  </si>
  <si>
    <t>1832984</t>
  </si>
  <si>
    <t>Búcsúszentlászló</t>
  </si>
  <si>
    <t>20613</t>
  </si>
  <si>
    <t>2020613</t>
  </si>
  <si>
    <t>Bucsuta</t>
  </si>
  <si>
    <t>07986</t>
  </si>
  <si>
    <t>2007986</t>
  </si>
  <si>
    <t>Budajenő</t>
  </si>
  <si>
    <t>03407</t>
  </si>
  <si>
    <t>1303407</t>
  </si>
  <si>
    <t>Budakalász</t>
  </si>
  <si>
    <t>23463</t>
  </si>
  <si>
    <t>Szentendrei</t>
  </si>
  <si>
    <t>Szentendre</t>
  </si>
  <si>
    <t>1323463</t>
  </si>
  <si>
    <t>12052</t>
  </si>
  <si>
    <t>1312052</t>
  </si>
  <si>
    <t>Budaörs</t>
  </si>
  <si>
    <t>23278</t>
  </si>
  <si>
    <t>1323278</t>
  </si>
  <si>
    <t>Budapest</t>
  </si>
  <si>
    <t xml:space="preserve">főváros </t>
  </si>
  <si>
    <t>0113578</t>
  </si>
  <si>
    <t>Budapest 01. ker.</t>
  </si>
  <si>
    <t>09566</t>
  </si>
  <si>
    <t>fővárosi kerület</t>
  </si>
  <si>
    <t>főváros</t>
  </si>
  <si>
    <t>0109566</t>
  </si>
  <si>
    <t>Budapest 02. ker.</t>
  </si>
  <si>
    <t>03179</t>
  </si>
  <si>
    <t>0103179</t>
  </si>
  <si>
    <t>Budapest 03. ker.</t>
  </si>
  <si>
    <t>18069</t>
  </si>
  <si>
    <t>0118069</t>
  </si>
  <si>
    <t>Budapest 04. ker.</t>
  </si>
  <si>
    <t>05467</t>
  </si>
  <si>
    <t>0105467</t>
  </si>
  <si>
    <t>Budapest 05. ker.</t>
  </si>
  <si>
    <t>0113392</t>
  </si>
  <si>
    <t>Budapest 06. ker.</t>
  </si>
  <si>
    <t>0116586</t>
  </si>
  <si>
    <t>Budapest 07. ker.</t>
  </si>
  <si>
    <t>0129744</t>
  </si>
  <si>
    <t>Budapest 08. ker.</t>
  </si>
  <si>
    <t>0125405</t>
  </si>
  <si>
    <t>Budapest 09. ker.</t>
  </si>
  <si>
    <t>0129586</t>
  </si>
  <si>
    <t>Budapest 10. ker.</t>
  </si>
  <si>
    <t>10700</t>
  </si>
  <si>
    <t>0110700</t>
  </si>
  <si>
    <t>Budapest 11. ker.</t>
  </si>
  <si>
    <t>14216</t>
  </si>
  <si>
    <t>0114216</t>
  </si>
  <si>
    <t>Budapest 12. ker.</t>
  </si>
  <si>
    <t>24697</t>
  </si>
  <si>
    <t>0124697</t>
  </si>
  <si>
    <t>Budapest 13. ker.</t>
  </si>
  <si>
    <t>24299</t>
  </si>
  <si>
    <t>0124299</t>
  </si>
  <si>
    <t>Budapest 14. ker.</t>
  </si>
  <si>
    <t>16337</t>
  </si>
  <si>
    <t>0116337</t>
  </si>
  <si>
    <t>Budapest 15. ker.</t>
  </si>
  <si>
    <t>0111314</t>
  </si>
  <si>
    <t>Budapest 16. ker.</t>
  </si>
  <si>
    <t>08208</t>
  </si>
  <si>
    <t>0108208</t>
  </si>
  <si>
    <t>Budapest 17. ker.</t>
  </si>
  <si>
    <t>02112</t>
  </si>
  <si>
    <t>0102112</t>
  </si>
  <si>
    <t>Budapest 18. ker.</t>
  </si>
  <si>
    <t>0129285</t>
  </si>
  <si>
    <t>Budapest 19. ker.</t>
  </si>
  <si>
    <t>04011</t>
  </si>
  <si>
    <t>0104011</t>
  </si>
  <si>
    <t>Budapest 20. ker.</t>
  </si>
  <si>
    <t>06026</t>
  </si>
  <si>
    <t>0106026</t>
  </si>
  <si>
    <t>Budapest 21. ker.</t>
  </si>
  <si>
    <t>13189</t>
  </si>
  <si>
    <t>0113189</t>
  </si>
  <si>
    <t>Budapest 22. ker.</t>
  </si>
  <si>
    <t>10214</t>
  </si>
  <si>
    <t>0110214</t>
  </si>
  <si>
    <t>Budapest 23. ker.</t>
  </si>
  <si>
    <t>34139</t>
  </si>
  <si>
    <t>0134139</t>
  </si>
  <si>
    <t>Bugac</t>
  </si>
  <si>
    <t>32823</t>
  </si>
  <si>
    <t>Kiskunfélegyházi</t>
  </si>
  <si>
    <t>Kiskunfélegyháza</t>
  </si>
  <si>
    <t>0332823</t>
  </si>
  <si>
    <t>Bugacpusztaháza</t>
  </si>
  <si>
    <t>33631</t>
  </si>
  <si>
    <t>0333631</t>
  </si>
  <si>
    <t>Bugyi</t>
  </si>
  <si>
    <t>32027</t>
  </si>
  <si>
    <t>Dabasi</t>
  </si>
  <si>
    <t>Dabas</t>
  </si>
  <si>
    <t>1332027</t>
  </si>
  <si>
    <t>Buj</t>
  </si>
  <si>
    <t>19707</t>
  </si>
  <si>
    <t>1519707</t>
  </si>
  <si>
    <t>Buják</t>
  </si>
  <si>
    <t>14234</t>
  </si>
  <si>
    <t>1214234</t>
  </si>
  <si>
    <t>Buzsák</t>
  </si>
  <si>
    <t>17358</t>
  </si>
  <si>
    <t>1417358</t>
  </si>
  <si>
    <t>Bük</t>
  </si>
  <si>
    <t>02431</t>
  </si>
  <si>
    <t>1802431</t>
  </si>
  <si>
    <t>Bükkábrány</t>
  </si>
  <si>
    <t>13596</t>
  </si>
  <si>
    <t>0513596</t>
  </si>
  <si>
    <t>Bükkaranyos</t>
  </si>
  <si>
    <t>27890</t>
  </si>
  <si>
    <t>0527890</t>
  </si>
  <si>
    <t>Bükkmogyorósd</t>
  </si>
  <si>
    <t>19406</t>
  </si>
  <si>
    <t>0519406</t>
  </si>
  <si>
    <t>Bükkösd</t>
  </si>
  <si>
    <t>23162</t>
  </si>
  <si>
    <t>0223162</t>
  </si>
  <si>
    <t>Bükkszék</t>
  </si>
  <si>
    <t>02963</t>
  </si>
  <si>
    <t>1002963</t>
  </si>
  <si>
    <t>Bükkszenterzsébet</t>
  </si>
  <si>
    <t>10621</t>
  </si>
  <si>
    <t>1010621</t>
  </si>
  <si>
    <t>Bükkszentkereszt</t>
  </si>
  <si>
    <t>08022</t>
  </si>
  <si>
    <t>0508022</t>
  </si>
  <si>
    <t>Bükkszentmárton</t>
  </si>
  <si>
    <t>22099</t>
  </si>
  <si>
    <t>1022099</t>
  </si>
  <si>
    <t>Bükkzsérc</t>
  </si>
  <si>
    <t>32887</t>
  </si>
  <si>
    <t>0532887</t>
  </si>
  <si>
    <t>Bürüs</t>
  </si>
  <si>
    <t>07533</t>
  </si>
  <si>
    <t>0207533</t>
  </si>
  <si>
    <t>Büssü</t>
  </si>
  <si>
    <t>08703</t>
  </si>
  <si>
    <t>1408703</t>
  </si>
  <si>
    <t>Büttös</t>
  </si>
  <si>
    <t>23977</t>
  </si>
  <si>
    <t>0523977</t>
  </si>
  <si>
    <t>Cák</t>
  </si>
  <si>
    <t>08271</t>
  </si>
  <si>
    <t>1808271</t>
  </si>
  <si>
    <t>Cakóháza</t>
  </si>
  <si>
    <t>27085</t>
  </si>
  <si>
    <t>0827085</t>
  </si>
  <si>
    <t>Cece</t>
  </si>
  <si>
    <t>13152</t>
  </si>
  <si>
    <t>0713152</t>
  </si>
  <si>
    <t>Cégénydányád</t>
  </si>
  <si>
    <t>09681</t>
  </si>
  <si>
    <t>1509681</t>
  </si>
  <si>
    <t>11341</t>
  </si>
  <si>
    <t>1311341</t>
  </si>
  <si>
    <t>Ceglédbercel</t>
  </si>
  <si>
    <t>20640</t>
  </si>
  <si>
    <t>1320640</t>
  </si>
  <si>
    <t>27094</t>
  </si>
  <si>
    <t>1827094</t>
  </si>
  <si>
    <t>Cered</t>
  </si>
  <si>
    <t>03665</t>
  </si>
  <si>
    <t>1203665</t>
  </si>
  <si>
    <t>Chernelházadamonya</t>
  </si>
  <si>
    <t>09876</t>
  </si>
  <si>
    <t>1809876</t>
  </si>
  <si>
    <t>Cibakháza</t>
  </si>
  <si>
    <t>22938</t>
  </si>
  <si>
    <t>Kunszentmártoni</t>
  </si>
  <si>
    <t>Kunszentmárton</t>
  </si>
  <si>
    <t>1622938</t>
  </si>
  <si>
    <t>03939</t>
  </si>
  <si>
    <t>0503939</t>
  </si>
  <si>
    <t>Cikó</t>
  </si>
  <si>
    <t>19284</t>
  </si>
  <si>
    <t>1719284</t>
  </si>
  <si>
    <t>Cirák</t>
  </si>
  <si>
    <t>15954</t>
  </si>
  <si>
    <t>0815954</t>
  </si>
  <si>
    <t>Cún</t>
  </si>
  <si>
    <t>11086</t>
  </si>
  <si>
    <t>0211086</t>
  </si>
  <si>
    <t>Csabacsűd</t>
  </si>
  <si>
    <t>31334</t>
  </si>
  <si>
    <t>0431334</t>
  </si>
  <si>
    <t>Csabaszabadi</t>
  </si>
  <si>
    <t>34078</t>
  </si>
  <si>
    <t>0434078</t>
  </si>
  <si>
    <t>Csabdi</t>
  </si>
  <si>
    <t>30544</t>
  </si>
  <si>
    <t>0730544</t>
  </si>
  <si>
    <t>Csabrendek</t>
  </si>
  <si>
    <t>30924</t>
  </si>
  <si>
    <t>1930924</t>
  </si>
  <si>
    <t>Csáfordjánosfa</t>
  </si>
  <si>
    <t>10047</t>
  </si>
  <si>
    <t>0810047</t>
  </si>
  <si>
    <t>Csaholc</t>
  </si>
  <si>
    <t>12928</t>
  </si>
  <si>
    <t>1512928</t>
  </si>
  <si>
    <t>Csajág</t>
  </si>
  <si>
    <t>16072</t>
  </si>
  <si>
    <t>1916072</t>
  </si>
  <si>
    <t>Csákány</t>
  </si>
  <si>
    <t>03799</t>
  </si>
  <si>
    <t>1403799</t>
  </si>
  <si>
    <t>Csákánydoroszló</t>
  </si>
  <si>
    <t>03911</t>
  </si>
  <si>
    <t>1803911</t>
  </si>
  <si>
    <t>Csákberény</t>
  </si>
  <si>
    <t>05360</t>
  </si>
  <si>
    <t>0705360</t>
  </si>
  <si>
    <t>Csákvár</t>
  </si>
  <si>
    <t>20002</t>
  </si>
  <si>
    <t>0720002</t>
  </si>
  <si>
    <t>Csanádalberti</t>
  </si>
  <si>
    <t>02121</t>
  </si>
  <si>
    <t>0602121</t>
  </si>
  <si>
    <t>Csanádapáca</t>
  </si>
  <si>
    <t>20455</t>
  </si>
  <si>
    <t>0420455</t>
  </si>
  <si>
    <t>Csanádpalota</t>
  </si>
  <si>
    <t>05379</t>
  </si>
  <si>
    <t>0605379</t>
  </si>
  <si>
    <t>Csánig</t>
  </si>
  <si>
    <t>26772</t>
  </si>
  <si>
    <t>1826772</t>
  </si>
  <si>
    <t>Csány</t>
  </si>
  <si>
    <t>16841</t>
  </si>
  <si>
    <t>1016841</t>
  </si>
  <si>
    <t>Csányoszró</t>
  </si>
  <si>
    <t>19901</t>
  </si>
  <si>
    <t>0219901</t>
  </si>
  <si>
    <t>Csanytelek</t>
  </si>
  <si>
    <t>22293</t>
  </si>
  <si>
    <t>Csongrádi</t>
  </si>
  <si>
    <t>0622293</t>
  </si>
  <si>
    <t>Csapi</t>
  </si>
  <si>
    <t>06132</t>
  </si>
  <si>
    <t>2006132</t>
  </si>
  <si>
    <t>Csapod</t>
  </si>
  <si>
    <t>08563</t>
  </si>
  <si>
    <t>0808563</t>
  </si>
  <si>
    <t>Csárdaszállás</t>
  </si>
  <si>
    <t>25502</t>
  </si>
  <si>
    <t>Gyomaendrődi</t>
  </si>
  <si>
    <t>Gyomaendrőd</t>
  </si>
  <si>
    <t>0425502</t>
  </si>
  <si>
    <t>Csarnóta</t>
  </si>
  <si>
    <t>30614</t>
  </si>
  <si>
    <t>0230614</t>
  </si>
  <si>
    <t>Csaroda</t>
  </si>
  <si>
    <t>29416</t>
  </si>
  <si>
    <t>1529416</t>
  </si>
  <si>
    <t>Császár</t>
  </si>
  <si>
    <t>16416</t>
  </si>
  <si>
    <t>1116416</t>
  </si>
  <si>
    <t>Császártöltés</t>
  </si>
  <si>
    <t>10472</t>
  </si>
  <si>
    <t>0310472</t>
  </si>
  <si>
    <t>Császló</t>
  </si>
  <si>
    <t>09715</t>
  </si>
  <si>
    <t>1509715</t>
  </si>
  <si>
    <t>Csátalja</t>
  </si>
  <si>
    <t>26471</t>
  </si>
  <si>
    <t>0326471</t>
  </si>
  <si>
    <t>Csatár</t>
  </si>
  <si>
    <t>23436</t>
  </si>
  <si>
    <t>2023436</t>
  </si>
  <si>
    <t>Csataszög</t>
  </si>
  <si>
    <t>34175</t>
  </si>
  <si>
    <t>1634175</t>
  </si>
  <si>
    <t>Csatka</t>
  </si>
  <si>
    <t>33109</t>
  </si>
  <si>
    <t>1133109</t>
  </si>
  <si>
    <t>Csávoly</t>
  </si>
  <si>
    <t>16373</t>
  </si>
  <si>
    <t>0316373</t>
  </si>
  <si>
    <t>Csebény</t>
  </si>
  <si>
    <t>21591</t>
  </si>
  <si>
    <t>0221591</t>
  </si>
  <si>
    <t>Csécse</t>
  </si>
  <si>
    <t>30270</t>
  </si>
  <si>
    <t>1230270</t>
  </si>
  <si>
    <t>Csegöld</t>
  </si>
  <si>
    <t>26107</t>
  </si>
  <si>
    <t>1526107</t>
  </si>
  <si>
    <t>Csehbánya</t>
  </si>
  <si>
    <t>20251</t>
  </si>
  <si>
    <t>1920251</t>
  </si>
  <si>
    <t>Csehi</t>
  </si>
  <si>
    <t>19488</t>
  </si>
  <si>
    <t>1819488</t>
  </si>
  <si>
    <t>Csehimindszent</t>
  </si>
  <si>
    <t>12724</t>
  </si>
  <si>
    <t>1812724</t>
  </si>
  <si>
    <t>Csém</t>
  </si>
  <si>
    <t>33640</t>
  </si>
  <si>
    <t>1133640</t>
  </si>
  <si>
    <t>Csemő</t>
  </si>
  <si>
    <t>05184</t>
  </si>
  <si>
    <t>1305184</t>
  </si>
  <si>
    <t>Csempeszkopács</t>
  </si>
  <si>
    <t>23816</t>
  </si>
  <si>
    <t>1823816</t>
  </si>
  <si>
    <t>Csengele</t>
  </si>
  <si>
    <t>32285</t>
  </si>
  <si>
    <t>0632285</t>
  </si>
  <si>
    <t>Csenger</t>
  </si>
  <si>
    <t>30641</t>
  </si>
  <si>
    <t>Csengeri</t>
  </si>
  <si>
    <t>1530641</t>
  </si>
  <si>
    <t>Csengersima</t>
  </si>
  <si>
    <t>24095</t>
  </si>
  <si>
    <t>1524095</t>
  </si>
  <si>
    <t>Csengerújfalu</t>
  </si>
  <si>
    <t>26851</t>
  </si>
  <si>
    <t>1526851</t>
  </si>
  <si>
    <t>Csengőd</t>
  </si>
  <si>
    <t>12344</t>
  </si>
  <si>
    <t>0312344</t>
  </si>
  <si>
    <t>Csénye</t>
  </si>
  <si>
    <t>09070</t>
  </si>
  <si>
    <t>1809070</t>
  </si>
  <si>
    <t>Csenyéte</t>
  </si>
  <si>
    <t>08493</t>
  </si>
  <si>
    <t>0508493</t>
  </si>
  <si>
    <t>Csép</t>
  </si>
  <si>
    <t>18272</t>
  </si>
  <si>
    <t>1118272</t>
  </si>
  <si>
    <t>Csépa</t>
  </si>
  <si>
    <t>13170</t>
  </si>
  <si>
    <t>1613170</t>
  </si>
  <si>
    <t>Csepreg</t>
  </si>
  <si>
    <t>12140</t>
  </si>
  <si>
    <t>1812140</t>
  </si>
  <si>
    <t>Csér</t>
  </si>
  <si>
    <t>30191</t>
  </si>
  <si>
    <t>0830191</t>
  </si>
  <si>
    <t>Cserdi</t>
  </si>
  <si>
    <t>26082</t>
  </si>
  <si>
    <t>0226082</t>
  </si>
  <si>
    <t>Cserénfa</t>
  </si>
  <si>
    <t>25681</t>
  </si>
  <si>
    <t>1425681</t>
  </si>
  <si>
    <t>Cserépfalu</t>
  </si>
  <si>
    <t>06974</t>
  </si>
  <si>
    <t>0506974</t>
  </si>
  <si>
    <t>Cserépváralja</t>
  </si>
  <si>
    <t>25575</t>
  </si>
  <si>
    <t>0525575</t>
  </si>
  <si>
    <t>Cserháthaláp</t>
  </si>
  <si>
    <t>21935</t>
  </si>
  <si>
    <t>1221935</t>
  </si>
  <si>
    <t>Cserhátsurány</t>
  </si>
  <si>
    <t>22594</t>
  </si>
  <si>
    <t>1222594</t>
  </si>
  <si>
    <t>Cserhátszentiván</t>
  </si>
  <si>
    <t>32319</t>
  </si>
  <si>
    <t>1232319</t>
  </si>
  <si>
    <t>Cserkeszőlő</t>
  </si>
  <si>
    <t>05795</t>
  </si>
  <si>
    <t>1605795</t>
  </si>
  <si>
    <t>Cserkút</t>
  </si>
  <si>
    <t>03896</t>
  </si>
  <si>
    <t>0203896</t>
  </si>
  <si>
    <t>Csernely</t>
  </si>
  <si>
    <t>28459</t>
  </si>
  <si>
    <t>0528459</t>
  </si>
  <si>
    <t>Cserszegtomaj</t>
  </si>
  <si>
    <t>07135</t>
  </si>
  <si>
    <t>2007135</t>
  </si>
  <si>
    <t>Csertalakos</t>
  </si>
  <si>
    <t>10649</t>
  </si>
  <si>
    <t>2010649</t>
  </si>
  <si>
    <t>Csertő</t>
  </si>
  <si>
    <t>13851</t>
  </si>
  <si>
    <t>0213851</t>
  </si>
  <si>
    <t>Csesznek</t>
  </si>
  <si>
    <t>24642</t>
  </si>
  <si>
    <t>1924642</t>
  </si>
  <si>
    <t>Csesztreg</t>
  </si>
  <si>
    <t>02583</t>
  </si>
  <si>
    <t>2002583</t>
  </si>
  <si>
    <t>Csesztve</t>
  </si>
  <si>
    <t>20145</t>
  </si>
  <si>
    <t>1220145</t>
  </si>
  <si>
    <t>Csetény</t>
  </si>
  <si>
    <t>31699</t>
  </si>
  <si>
    <t>1931699</t>
  </si>
  <si>
    <t>Csévharaszt</t>
  </si>
  <si>
    <t>18476</t>
  </si>
  <si>
    <t>1318476</t>
  </si>
  <si>
    <t>Csibrák</t>
  </si>
  <si>
    <t>11998</t>
  </si>
  <si>
    <t>1711998</t>
  </si>
  <si>
    <t>Csikéria</t>
  </si>
  <si>
    <t>15699</t>
  </si>
  <si>
    <t>0315699</t>
  </si>
  <si>
    <t>Csikóstőttős</t>
  </si>
  <si>
    <t>30094</t>
  </si>
  <si>
    <t>1730094</t>
  </si>
  <si>
    <t>Csikvánd</t>
  </si>
  <si>
    <t>13505</t>
  </si>
  <si>
    <t>0813505</t>
  </si>
  <si>
    <t>Csincse</t>
  </si>
  <si>
    <t>34111</t>
  </si>
  <si>
    <t>0534111</t>
  </si>
  <si>
    <t>Csipkerek</t>
  </si>
  <si>
    <t>26064</t>
  </si>
  <si>
    <t>1826064</t>
  </si>
  <si>
    <t>Csitár</t>
  </si>
  <si>
    <t>05050</t>
  </si>
  <si>
    <t>1205050</t>
  </si>
  <si>
    <t>Csobád</t>
  </si>
  <si>
    <t>05333</t>
  </si>
  <si>
    <t>0505333</t>
  </si>
  <si>
    <t>Csobaj</t>
  </si>
  <si>
    <t>20774</t>
  </si>
  <si>
    <t>0520774</t>
  </si>
  <si>
    <t>Csobánka</t>
  </si>
  <si>
    <t>06822</t>
  </si>
  <si>
    <t>1306822</t>
  </si>
  <si>
    <t>Csókakő</t>
  </si>
  <si>
    <t>21908</t>
  </si>
  <si>
    <t>0721908</t>
  </si>
  <si>
    <t>Csokonyavisonta</t>
  </si>
  <si>
    <t>05971</t>
  </si>
  <si>
    <t>1405971</t>
  </si>
  <si>
    <t>Csokvaomány</t>
  </si>
  <si>
    <t>14289</t>
  </si>
  <si>
    <t>0514289</t>
  </si>
  <si>
    <t>Csolnok</t>
  </si>
  <si>
    <t>18926</t>
  </si>
  <si>
    <t>1118926</t>
  </si>
  <si>
    <t>Csólyospálos</t>
  </si>
  <si>
    <t>12025</t>
  </si>
  <si>
    <t>Kiskunmajsai</t>
  </si>
  <si>
    <t>Kiskunmajsa</t>
  </si>
  <si>
    <t>0312025</t>
  </si>
  <si>
    <t>Csoma</t>
  </si>
  <si>
    <t>08040</t>
  </si>
  <si>
    <t>1408040</t>
  </si>
  <si>
    <t>Csomád</t>
  </si>
  <si>
    <t>33118</t>
  </si>
  <si>
    <t>Dunakeszi</t>
  </si>
  <si>
    <t>1333118</t>
  </si>
  <si>
    <t>Csombárd</t>
  </si>
  <si>
    <t>02477</t>
  </si>
  <si>
    <t>1402477</t>
  </si>
  <si>
    <t>05111</t>
  </si>
  <si>
    <t>0605111</t>
  </si>
  <si>
    <t>Csonkahegyhát</t>
  </si>
  <si>
    <t>31149</t>
  </si>
  <si>
    <t>2031149</t>
  </si>
  <si>
    <t>Csonkamindszent</t>
  </si>
  <si>
    <t>22576</t>
  </si>
  <si>
    <t>0222576</t>
  </si>
  <si>
    <t>Csopak</t>
  </si>
  <si>
    <t>02185</t>
  </si>
  <si>
    <t>1902185</t>
  </si>
  <si>
    <t>Csór</t>
  </si>
  <si>
    <t>09779</t>
  </si>
  <si>
    <t>0709779</t>
  </si>
  <si>
    <t>04039</t>
  </si>
  <si>
    <t>0804039</t>
  </si>
  <si>
    <t>Csorvás</t>
  </si>
  <si>
    <t>26709</t>
  </si>
  <si>
    <t>0426709</t>
  </si>
  <si>
    <t>Csót</t>
  </si>
  <si>
    <t>32878</t>
  </si>
  <si>
    <t>1932878</t>
  </si>
  <si>
    <t>Csöde</t>
  </si>
  <si>
    <t>27492</t>
  </si>
  <si>
    <t>2027492</t>
  </si>
  <si>
    <t>Csögle</t>
  </si>
  <si>
    <t>32814</t>
  </si>
  <si>
    <t>1932814</t>
  </si>
  <si>
    <t>Csökmő</t>
  </si>
  <si>
    <t>12450</t>
  </si>
  <si>
    <t>0912450</t>
  </si>
  <si>
    <t>Csököly</t>
  </si>
  <si>
    <t>24314</t>
  </si>
  <si>
    <t>1424314</t>
  </si>
  <si>
    <t>Csömend</t>
  </si>
  <si>
    <t>27270</t>
  </si>
  <si>
    <t>1427270</t>
  </si>
  <si>
    <t>Csömödér</t>
  </si>
  <si>
    <t>29364</t>
  </si>
  <si>
    <t>2029364</t>
  </si>
  <si>
    <t>Csömör</t>
  </si>
  <si>
    <t>22804</t>
  </si>
  <si>
    <t>Gödöllői</t>
  </si>
  <si>
    <t>Gödöllő</t>
  </si>
  <si>
    <t>1322804</t>
  </si>
  <si>
    <t>Csönge</t>
  </si>
  <si>
    <t>22390</t>
  </si>
  <si>
    <t>1822390</t>
  </si>
  <si>
    <t>Csörnyeföld</t>
  </si>
  <si>
    <t>33978</t>
  </si>
  <si>
    <t>2033978</t>
  </si>
  <si>
    <t>Csörög</t>
  </si>
  <si>
    <t>34333</t>
  </si>
  <si>
    <t>1334333</t>
  </si>
  <si>
    <t>Csörötnek</t>
  </si>
  <si>
    <t>04224</t>
  </si>
  <si>
    <t>1804224</t>
  </si>
  <si>
    <t>Csősz</t>
  </si>
  <si>
    <t>06734</t>
  </si>
  <si>
    <t>0706734</t>
  </si>
  <si>
    <t>Csővár</t>
  </si>
  <si>
    <t>26985</t>
  </si>
  <si>
    <t>1326985</t>
  </si>
  <si>
    <t>21315</t>
  </si>
  <si>
    <t>1421315</t>
  </si>
  <si>
    <t>Csurgónagymarton</t>
  </si>
  <si>
    <t>10603</t>
  </si>
  <si>
    <t>1410603</t>
  </si>
  <si>
    <t>09247</t>
  </si>
  <si>
    <t>1309247</t>
  </si>
  <si>
    <t>Dabronc</t>
  </si>
  <si>
    <t>17172</t>
  </si>
  <si>
    <t>1917172</t>
  </si>
  <si>
    <t>Dabrony</t>
  </si>
  <si>
    <t>28237</t>
  </si>
  <si>
    <t>1928237</t>
  </si>
  <si>
    <t>Dad</t>
  </si>
  <si>
    <t>33163</t>
  </si>
  <si>
    <t>1133163</t>
  </si>
  <si>
    <t>Dág</t>
  </si>
  <si>
    <t>22910</t>
  </si>
  <si>
    <t>1122910</t>
  </si>
  <si>
    <t>Dáka</t>
  </si>
  <si>
    <t>20154</t>
  </si>
  <si>
    <t>1920154</t>
  </si>
  <si>
    <t>Dalmand</t>
  </si>
  <si>
    <t>29230</t>
  </si>
  <si>
    <t>1729230</t>
  </si>
  <si>
    <t>Damak</t>
  </si>
  <si>
    <t>11350</t>
  </si>
  <si>
    <t>0511350</t>
  </si>
  <si>
    <t>Dámóc</t>
  </si>
  <si>
    <t>07719</t>
  </si>
  <si>
    <t>0507719</t>
  </si>
  <si>
    <t>Dánszentmiklós</t>
  </si>
  <si>
    <t>31811</t>
  </si>
  <si>
    <t>1331811</t>
  </si>
  <si>
    <t>Dány</t>
  </si>
  <si>
    <t>18397</t>
  </si>
  <si>
    <t>1318397</t>
  </si>
  <si>
    <t>Daraboshegy</t>
  </si>
  <si>
    <t>15990</t>
  </si>
  <si>
    <t>1815990</t>
  </si>
  <si>
    <t>Darány</t>
  </si>
  <si>
    <t>31352</t>
  </si>
  <si>
    <t>1431352</t>
  </si>
  <si>
    <t>Darnó</t>
  </si>
  <si>
    <t>18795</t>
  </si>
  <si>
    <t>1518795</t>
  </si>
  <si>
    <t>Darnózseli</t>
  </si>
  <si>
    <t>21865</t>
  </si>
  <si>
    <t>0821865</t>
  </si>
  <si>
    <t>Daruszentmiklós</t>
  </si>
  <si>
    <t>34342</t>
  </si>
  <si>
    <t>0734342</t>
  </si>
  <si>
    <t>Darvas</t>
  </si>
  <si>
    <t>14678</t>
  </si>
  <si>
    <t>0914678</t>
  </si>
  <si>
    <t>Dávod</t>
  </si>
  <si>
    <t>10533</t>
  </si>
  <si>
    <t>0310533</t>
  </si>
  <si>
    <t>Debercsény</t>
  </si>
  <si>
    <t>07320</t>
  </si>
  <si>
    <t>1207320</t>
  </si>
  <si>
    <t>Debrecen</t>
  </si>
  <si>
    <t>15130</t>
  </si>
  <si>
    <t>Debreceni</t>
  </si>
  <si>
    <t>0915130</t>
  </si>
  <si>
    <t>Debréte</t>
  </si>
  <si>
    <t>31954</t>
  </si>
  <si>
    <t>0531954</t>
  </si>
  <si>
    <t>Decs</t>
  </si>
  <si>
    <t>24989</t>
  </si>
  <si>
    <t>1724989</t>
  </si>
  <si>
    <t>Dédestapolcsány</t>
  </si>
  <si>
    <t>04686</t>
  </si>
  <si>
    <t>0504686</t>
  </si>
  <si>
    <t>Dég</t>
  </si>
  <si>
    <t>32753</t>
  </si>
  <si>
    <t>Enyingi</t>
  </si>
  <si>
    <t>Enying</t>
  </si>
  <si>
    <t>0732753</t>
  </si>
  <si>
    <t>Dejtár</t>
  </si>
  <si>
    <t>12511</t>
  </si>
  <si>
    <t>1212511</t>
  </si>
  <si>
    <t>Délegyháza</t>
  </si>
  <si>
    <t>09973</t>
  </si>
  <si>
    <t>Szigetszentmiklósi</t>
  </si>
  <si>
    <t>Szigetszentmiklós</t>
  </si>
  <si>
    <t>1309973</t>
  </si>
  <si>
    <t>Demecser</t>
  </si>
  <si>
    <t>17756</t>
  </si>
  <si>
    <t>1517756</t>
  </si>
  <si>
    <t>Demjén</t>
  </si>
  <si>
    <t>08660</t>
  </si>
  <si>
    <t>1008660</t>
  </si>
  <si>
    <t>Dencsháza</t>
  </si>
  <si>
    <t>07773</t>
  </si>
  <si>
    <t>0207773</t>
  </si>
  <si>
    <t>Dénesfa</t>
  </si>
  <si>
    <t>32595</t>
  </si>
  <si>
    <t>0832595</t>
  </si>
  <si>
    <t>Derecske</t>
  </si>
  <si>
    <t>05573</t>
  </si>
  <si>
    <t>Derecskei</t>
  </si>
  <si>
    <t>0905573</t>
  </si>
  <si>
    <t>Derekegyház</t>
  </si>
  <si>
    <t>07834</t>
  </si>
  <si>
    <t>0607834</t>
  </si>
  <si>
    <t>Deszk</t>
  </si>
  <si>
    <t>24077</t>
  </si>
  <si>
    <t>0624077</t>
  </si>
  <si>
    <t>Detek</t>
  </si>
  <si>
    <t>10524</t>
  </si>
  <si>
    <t>0510524</t>
  </si>
  <si>
    <t>Detk</t>
  </si>
  <si>
    <t>09201</t>
  </si>
  <si>
    <t>1009201</t>
  </si>
  <si>
    <t>Dévaványa</t>
  </si>
  <si>
    <t>24819</t>
  </si>
  <si>
    <t>0424819</t>
  </si>
  <si>
    <t>32276</t>
  </si>
  <si>
    <t>1932276</t>
  </si>
  <si>
    <t>Dinnyeberki</t>
  </si>
  <si>
    <t>11952</t>
  </si>
  <si>
    <t>0211952</t>
  </si>
  <si>
    <t>Diósberény</t>
  </si>
  <si>
    <t>11688</t>
  </si>
  <si>
    <t>1711688</t>
  </si>
  <si>
    <t>Diósd</t>
  </si>
  <si>
    <t>24013</t>
  </si>
  <si>
    <t>Érdi</t>
  </si>
  <si>
    <t>1324013</t>
  </si>
  <si>
    <t>Diósjenő</t>
  </si>
  <si>
    <t>06743</t>
  </si>
  <si>
    <t>1206743</t>
  </si>
  <si>
    <t>Dióskál</t>
  </si>
  <si>
    <t>28778</t>
  </si>
  <si>
    <t>2028778</t>
  </si>
  <si>
    <t>Diósviszló</t>
  </si>
  <si>
    <t>32373</t>
  </si>
  <si>
    <t>0232373</t>
  </si>
  <si>
    <t>Doba</t>
  </si>
  <si>
    <t>10870</t>
  </si>
  <si>
    <t>1910870</t>
  </si>
  <si>
    <t>Doboz</t>
  </si>
  <si>
    <t>33190</t>
  </si>
  <si>
    <t>0433190</t>
  </si>
  <si>
    <t>Dobri</t>
  </si>
  <si>
    <t>25885</t>
  </si>
  <si>
    <t>2025885</t>
  </si>
  <si>
    <t>Dobronhegy</t>
  </si>
  <si>
    <t>32708</t>
  </si>
  <si>
    <t>2032708</t>
  </si>
  <si>
    <t>Dóc</t>
  </si>
  <si>
    <t>30535</t>
  </si>
  <si>
    <t>0630535</t>
  </si>
  <si>
    <t>Domaháza</t>
  </si>
  <si>
    <t>25690</t>
  </si>
  <si>
    <t>0525690</t>
  </si>
  <si>
    <t>Domaszék</t>
  </si>
  <si>
    <t>13383</t>
  </si>
  <si>
    <t>0613383</t>
  </si>
  <si>
    <t>Dombegyház</t>
  </si>
  <si>
    <t>24031</t>
  </si>
  <si>
    <t>0424031</t>
  </si>
  <si>
    <t>Dombiratos</t>
  </si>
  <si>
    <t>22132</t>
  </si>
  <si>
    <t>0422132</t>
  </si>
  <si>
    <t>07685</t>
  </si>
  <si>
    <t>1707685</t>
  </si>
  <si>
    <t>Dombrád</t>
  </si>
  <si>
    <t>14508</t>
  </si>
  <si>
    <t>1514508</t>
  </si>
  <si>
    <t>Domony</t>
  </si>
  <si>
    <t>04808</t>
  </si>
  <si>
    <t>1304808</t>
  </si>
  <si>
    <t>Domoszló</t>
  </si>
  <si>
    <t>07515</t>
  </si>
  <si>
    <t>1007515</t>
  </si>
  <si>
    <t>Dormánd</t>
  </si>
  <si>
    <t>30261</t>
  </si>
  <si>
    <t>1030261</t>
  </si>
  <si>
    <t>Dorog</t>
  </si>
  <si>
    <t>10490</t>
  </si>
  <si>
    <t>1110490</t>
  </si>
  <si>
    <t>Dorogháza</t>
  </si>
  <si>
    <t>24439</t>
  </si>
  <si>
    <t>1224439</t>
  </si>
  <si>
    <t>Dozmat</t>
  </si>
  <si>
    <t>16151</t>
  </si>
  <si>
    <t>1816151</t>
  </si>
  <si>
    <t>Döbörhegy</t>
  </si>
  <si>
    <t>20695</t>
  </si>
  <si>
    <t>1820695</t>
  </si>
  <si>
    <t>Döbröce</t>
  </si>
  <si>
    <t>07782</t>
  </si>
  <si>
    <t>2007782</t>
  </si>
  <si>
    <t>Döbrököz</t>
  </si>
  <si>
    <t>02565</t>
  </si>
  <si>
    <t>1702565</t>
  </si>
  <si>
    <t>Döbrönte</t>
  </si>
  <si>
    <t>29470</t>
  </si>
  <si>
    <t>1929470</t>
  </si>
  <si>
    <t>Döge</t>
  </si>
  <si>
    <t>03647</t>
  </si>
  <si>
    <t>1503647</t>
  </si>
  <si>
    <t>Dömös</t>
  </si>
  <si>
    <t>06594</t>
  </si>
  <si>
    <t>1106594</t>
  </si>
  <si>
    <t>Dömsöd</t>
  </si>
  <si>
    <t>29647</t>
  </si>
  <si>
    <t>1329647</t>
  </si>
  <si>
    <t>Dör</t>
  </si>
  <si>
    <t>21917</t>
  </si>
  <si>
    <t>0821917</t>
  </si>
  <si>
    <t>Dörgicse</t>
  </si>
  <si>
    <t>06363</t>
  </si>
  <si>
    <t>1906363</t>
  </si>
  <si>
    <t>Döröske</t>
  </si>
  <si>
    <t>03036</t>
  </si>
  <si>
    <t>1803036</t>
  </si>
  <si>
    <t>Dötk</t>
  </si>
  <si>
    <t>16009</t>
  </si>
  <si>
    <t>2016009</t>
  </si>
  <si>
    <t>Dövény</t>
  </si>
  <si>
    <t>06123</t>
  </si>
  <si>
    <t>0506123</t>
  </si>
  <si>
    <t>Drágszél</t>
  </si>
  <si>
    <t>07524</t>
  </si>
  <si>
    <t>0307524</t>
  </si>
  <si>
    <t>Drávacsehi</t>
  </si>
  <si>
    <t>28617</t>
  </si>
  <si>
    <t>0228617</t>
  </si>
  <si>
    <t>Drávacsepely</t>
  </si>
  <si>
    <t>28121</t>
  </si>
  <si>
    <t>0228121</t>
  </si>
  <si>
    <t>Drávafok</t>
  </si>
  <si>
    <t>17419</t>
  </si>
  <si>
    <t>0217419</t>
  </si>
  <si>
    <t>Drávagárdony</t>
  </si>
  <si>
    <t>13611</t>
  </si>
  <si>
    <t>1413611</t>
  </si>
  <si>
    <t>Drávaiványi</t>
  </si>
  <si>
    <t>32391</t>
  </si>
  <si>
    <t>0232391</t>
  </si>
  <si>
    <t>Drávakeresztúr</t>
  </si>
  <si>
    <t>09159</t>
  </si>
  <si>
    <t>0209159</t>
  </si>
  <si>
    <t>Drávapalkonya</t>
  </si>
  <si>
    <t>22734</t>
  </si>
  <si>
    <t>0222734</t>
  </si>
  <si>
    <t>Drávapiski</t>
  </si>
  <si>
    <t>12380</t>
  </si>
  <si>
    <t>0212380</t>
  </si>
  <si>
    <t>Drávaszabolcs</t>
  </si>
  <si>
    <t>28608</t>
  </si>
  <si>
    <t>0228608</t>
  </si>
  <si>
    <t>Drávaszerdahely</t>
  </si>
  <si>
    <t>30030</t>
  </si>
  <si>
    <t>0230030</t>
  </si>
  <si>
    <t>Drávasztára</t>
  </si>
  <si>
    <t>21698</t>
  </si>
  <si>
    <t>0221698</t>
  </si>
  <si>
    <t>Drávatamási</t>
  </si>
  <si>
    <t>15884</t>
  </si>
  <si>
    <t>1415884</t>
  </si>
  <si>
    <t>Drégelypalánk</t>
  </si>
  <si>
    <t>08156</t>
  </si>
  <si>
    <t>1208156</t>
  </si>
  <si>
    <t>Dubicsány</t>
  </si>
  <si>
    <t>27669</t>
  </si>
  <si>
    <t>0527669</t>
  </si>
  <si>
    <t>Dudar</t>
  </si>
  <si>
    <t>02936</t>
  </si>
  <si>
    <t>1902936</t>
  </si>
  <si>
    <t>Duka</t>
  </si>
  <si>
    <t>02927</t>
  </si>
  <si>
    <t>1802927</t>
  </si>
  <si>
    <t>Dunaalmás</t>
  </si>
  <si>
    <t>33835</t>
  </si>
  <si>
    <t>1133835</t>
  </si>
  <si>
    <t>Dunabogdány</t>
  </si>
  <si>
    <t>25362</t>
  </si>
  <si>
    <t>1325362</t>
  </si>
  <si>
    <t>Dunaegyháza</t>
  </si>
  <si>
    <t>21069</t>
  </si>
  <si>
    <t>0321069</t>
  </si>
  <si>
    <t>Dunafalva</t>
  </si>
  <si>
    <t>12566</t>
  </si>
  <si>
    <t>0312566</t>
  </si>
  <si>
    <t>Dunaföldvár</t>
  </si>
  <si>
    <t>31501</t>
  </si>
  <si>
    <t>1731501</t>
  </si>
  <si>
    <t>Dunaharaszti</t>
  </si>
  <si>
    <t>09584</t>
  </si>
  <si>
    <t>1309584</t>
  </si>
  <si>
    <t>18616</t>
  </si>
  <si>
    <t>1318616</t>
  </si>
  <si>
    <t>Dunakiliti</t>
  </si>
  <si>
    <t>27739</t>
  </si>
  <si>
    <t>0827739</t>
  </si>
  <si>
    <t>Dunapataj</t>
  </si>
  <si>
    <t>07861</t>
  </si>
  <si>
    <t>0307861</t>
  </si>
  <si>
    <t>Dunaremete</t>
  </si>
  <si>
    <t>02079</t>
  </si>
  <si>
    <t>0802079</t>
  </si>
  <si>
    <t>Dunaszeg</t>
  </si>
  <si>
    <t>21078</t>
  </si>
  <si>
    <t>0821078</t>
  </si>
  <si>
    <t>Dunaszekcső</t>
  </si>
  <si>
    <t>09186</t>
  </si>
  <si>
    <t>0209186</t>
  </si>
  <si>
    <t>Dunaszentbenedek</t>
  </si>
  <si>
    <t>11606</t>
  </si>
  <si>
    <t>0311606</t>
  </si>
  <si>
    <t>Dunaszentgyörgy</t>
  </si>
  <si>
    <t>09539</t>
  </si>
  <si>
    <t>1709539</t>
  </si>
  <si>
    <t>Dunaszentmiklós</t>
  </si>
  <si>
    <t>24101</t>
  </si>
  <si>
    <t>1124101</t>
  </si>
  <si>
    <t>Dunaszentpál</t>
  </si>
  <si>
    <t>15875</t>
  </si>
  <si>
    <t>0815875</t>
  </si>
  <si>
    <t>Dunasziget</t>
  </si>
  <si>
    <t>10454</t>
  </si>
  <si>
    <t>0810454</t>
  </si>
  <si>
    <t>Dunatetétlen</t>
  </si>
  <si>
    <t>14766</t>
  </si>
  <si>
    <t>0314766</t>
  </si>
  <si>
    <t>03115</t>
  </si>
  <si>
    <t>megyei jogú város</t>
  </si>
  <si>
    <t>0703115</t>
  </si>
  <si>
    <t>Dunavarsány</t>
  </si>
  <si>
    <t>20534</t>
  </si>
  <si>
    <t>1320534</t>
  </si>
  <si>
    <t>Dunavecse</t>
  </si>
  <si>
    <t>07612</t>
  </si>
  <si>
    <t>0307612</t>
  </si>
  <si>
    <t>Dusnok</t>
  </si>
  <si>
    <t>04109</t>
  </si>
  <si>
    <t>0304109</t>
  </si>
  <si>
    <t>Dúzs</t>
  </si>
  <si>
    <t>19202</t>
  </si>
  <si>
    <t>1719202</t>
  </si>
  <si>
    <t>Ebergőc</t>
  </si>
  <si>
    <t>26347</t>
  </si>
  <si>
    <t>0826347</t>
  </si>
  <si>
    <t>Ebes</t>
  </si>
  <si>
    <t>14614</t>
  </si>
  <si>
    <t>Hajdúszoboszlói</t>
  </si>
  <si>
    <t>Hajdúszoboszló</t>
  </si>
  <si>
    <t>0914614</t>
  </si>
  <si>
    <t>Écs</t>
  </si>
  <si>
    <t>16708</t>
  </si>
  <si>
    <t>0816708</t>
  </si>
  <si>
    <t>Ecséd</t>
  </si>
  <si>
    <t>17181</t>
  </si>
  <si>
    <t>1017181</t>
  </si>
  <si>
    <t>Ecseg</t>
  </si>
  <si>
    <t>04251</t>
  </si>
  <si>
    <t>1204251</t>
  </si>
  <si>
    <t>Ecsegfalva</t>
  </si>
  <si>
    <t>09432</t>
  </si>
  <si>
    <t>0409432</t>
  </si>
  <si>
    <t>Ecseny</t>
  </si>
  <si>
    <t>10861</t>
  </si>
  <si>
    <t>1410861</t>
  </si>
  <si>
    <t>Ecser</t>
  </si>
  <si>
    <t>24518</t>
  </si>
  <si>
    <t>Vecsési</t>
  </si>
  <si>
    <t>Vecsés</t>
  </si>
  <si>
    <t>1324518</t>
  </si>
  <si>
    <t>Edde</t>
  </si>
  <si>
    <t>03489</t>
  </si>
  <si>
    <t>1403489</t>
  </si>
  <si>
    <t>10728</t>
  </si>
  <si>
    <t>0510728</t>
  </si>
  <si>
    <t>Edve</t>
  </si>
  <si>
    <t>22442</t>
  </si>
  <si>
    <t>0822442</t>
  </si>
  <si>
    <t>20491</t>
  </si>
  <si>
    <t>1020491</t>
  </si>
  <si>
    <t>Egerág</t>
  </si>
  <si>
    <t>28918</t>
  </si>
  <si>
    <t>0228918</t>
  </si>
  <si>
    <t>Egeralja</t>
  </si>
  <si>
    <t>33871</t>
  </si>
  <si>
    <t>1933871</t>
  </si>
  <si>
    <t>Egeraracsa</t>
  </si>
  <si>
    <t>24262</t>
  </si>
  <si>
    <t>2024262</t>
  </si>
  <si>
    <t>Egerbakta</t>
  </si>
  <si>
    <t>12821</t>
  </si>
  <si>
    <t>1012821</t>
  </si>
  <si>
    <t>Egerbocs</t>
  </si>
  <si>
    <t>26019</t>
  </si>
  <si>
    <t>1026019</t>
  </si>
  <si>
    <t>Egercsehi</t>
  </si>
  <si>
    <t>16610</t>
  </si>
  <si>
    <t>1016610</t>
  </si>
  <si>
    <t>Egerfarmos</t>
  </si>
  <si>
    <t>02981</t>
  </si>
  <si>
    <t>1002981</t>
  </si>
  <si>
    <t>Egerlövő</t>
  </si>
  <si>
    <t>05865</t>
  </si>
  <si>
    <t>0505865</t>
  </si>
  <si>
    <t>Egerszalók</t>
  </si>
  <si>
    <t>24758</t>
  </si>
  <si>
    <t>1024758</t>
  </si>
  <si>
    <t>Egerszólát</t>
  </si>
  <si>
    <t>13648</t>
  </si>
  <si>
    <t>1013648</t>
  </si>
  <si>
    <t>Égerszög</t>
  </si>
  <si>
    <t>13356</t>
  </si>
  <si>
    <t>0513356</t>
  </si>
  <si>
    <t>Egervár</t>
  </si>
  <si>
    <t>33428</t>
  </si>
  <si>
    <t>2033428</t>
  </si>
  <si>
    <t>Egervölgy</t>
  </si>
  <si>
    <t>28796</t>
  </si>
  <si>
    <t>1828796</t>
  </si>
  <si>
    <t>Egyed</t>
  </si>
  <si>
    <t>20288</t>
  </si>
  <si>
    <t>0820288</t>
  </si>
  <si>
    <t>Egyek</t>
  </si>
  <si>
    <t>15741</t>
  </si>
  <si>
    <t>0915741</t>
  </si>
  <si>
    <t>Egyházasdengeleg</t>
  </si>
  <si>
    <t>17659</t>
  </si>
  <si>
    <t>1217659</t>
  </si>
  <si>
    <t>Egyházasfalu</t>
  </si>
  <si>
    <t>15237</t>
  </si>
  <si>
    <t>0815237</t>
  </si>
  <si>
    <t>Egyházasgerge</t>
  </si>
  <si>
    <t>05980</t>
  </si>
  <si>
    <t>1205980</t>
  </si>
  <si>
    <t>Egyházasharaszti</t>
  </si>
  <si>
    <t>16498</t>
  </si>
  <si>
    <t>0216498</t>
  </si>
  <si>
    <t>Egyházashetye</t>
  </si>
  <si>
    <t>10232</t>
  </si>
  <si>
    <t>1810232</t>
  </si>
  <si>
    <t>Egyházashollós</t>
  </si>
  <si>
    <t>30429</t>
  </si>
  <si>
    <t>1830429</t>
  </si>
  <si>
    <t>Egyházaskesző</t>
  </si>
  <si>
    <t>10445</t>
  </si>
  <si>
    <t>1910445</t>
  </si>
  <si>
    <t>Egyházaskozár</t>
  </si>
  <si>
    <t>27401</t>
  </si>
  <si>
    <t>0227401</t>
  </si>
  <si>
    <t>Egyházasrádóc</t>
  </si>
  <si>
    <t>25946</t>
  </si>
  <si>
    <t>1825946</t>
  </si>
  <si>
    <t>Elek</t>
  </si>
  <si>
    <t>32957</t>
  </si>
  <si>
    <t>Gyulai</t>
  </si>
  <si>
    <t>Gyula</t>
  </si>
  <si>
    <t>0432957</t>
  </si>
  <si>
    <t>Ellend</t>
  </si>
  <si>
    <t>06099</t>
  </si>
  <si>
    <t>0206099</t>
  </si>
  <si>
    <t>Előszállás</t>
  </si>
  <si>
    <t>20358</t>
  </si>
  <si>
    <t>0720358</t>
  </si>
  <si>
    <t>Emőd</t>
  </si>
  <si>
    <t>04677</t>
  </si>
  <si>
    <t>0504677</t>
  </si>
  <si>
    <t>33048</t>
  </si>
  <si>
    <t>0533048</t>
  </si>
  <si>
    <t>Encsencs</t>
  </si>
  <si>
    <t>32328</t>
  </si>
  <si>
    <t>1532328</t>
  </si>
  <si>
    <t>Endrefalva</t>
  </si>
  <si>
    <t>25496</t>
  </si>
  <si>
    <t>Szécsényi</t>
  </si>
  <si>
    <t>Szécsény</t>
  </si>
  <si>
    <t>1225496</t>
  </si>
  <si>
    <t>Endrőc</t>
  </si>
  <si>
    <t>28273</t>
  </si>
  <si>
    <t>0228273</t>
  </si>
  <si>
    <t>Enese</t>
  </si>
  <si>
    <t>15033</t>
  </si>
  <si>
    <t>0815033</t>
  </si>
  <si>
    <t>02802</t>
  </si>
  <si>
    <t>0702802</t>
  </si>
  <si>
    <t>Eperjes</t>
  </si>
  <si>
    <t>22992</t>
  </si>
  <si>
    <t>0622992</t>
  </si>
  <si>
    <t>Eperjeske</t>
  </si>
  <si>
    <t>18528</t>
  </si>
  <si>
    <t>1518528</t>
  </si>
  <si>
    <t>Eplény</t>
  </si>
  <si>
    <t>33941</t>
  </si>
  <si>
    <t>1933941</t>
  </si>
  <si>
    <t>Epöl</t>
  </si>
  <si>
    <t>29638</t>
  </si>
  <si>
    <t>1129638</t>
  </si>
  <si>
    <t>Ercsi</t>
  </si>
  <si>
    <t>23603</t>
  </si>
  <si>
    <t>0723603</t>
  </si>
  <si>
    <t>30988</t>
  </si>
  <si>
    <t>1330988</t>
  </si>
  <si>
    <t>Erdőbénye</t>
  </si>
  <si>
    <t>25326</t>
  </si>
  <si>
    <t>0525326</t>
  </si>
  <si>
    <t>Erdőhorváti</t>
  </si>
  <si>
    <t>22503</t>
  </si>
  <si>
    <t>0522503</t>
  </si>
  <si>
    <t>Erdőkertes</t>
  </si>
  <si>
    <t>13480</t>
  </si>
  <si>
    <t>1313480</t>
  </si>
  <si>
    <t>Erdőkövesd</t>
  </si>
  <si>
    <t>28556</t>
  </si>
  <si>
    <t>1028556</t>
  </si>
  <si>
    <t>Erdőkürt</t>
  </si>
  <si>
    <t>22655</t>
  </si>
  <si>
    <t>1222655</t>
  </si>
  <si>
    <t>Erdősmárok</t>
  </si>
  <si>
    <t>25821</t>
  </si>
  <si>
    <t>0225821</t>
  </si>
  <si>
    <t>Erdősmecske</t>
  </si>
  <si>
    <t>18704</t>
  </si>
  <si>
    <t>0218704</t>
  </si>
  <si>
    <t>Erdőtarcsa</t>
  </si>
  <si>
    <t>21795</t>
  </si>
  <si>
    <t>1221795</t>
  </si>
  <si>
    <t>Erdőtelek</t>
  </si>
  <si>
    <t>24235</t>
  </si>
  <si>
    <t>1024235</t>
  </si>
  <si>
    <t>Erk</t>
  </si>
  <si>
    <t>20118</t>
  </si>
  <si>
    <t>1020118</t>
  </si>
  <si>
    <t>Érpatak</t>
  </si>
  <si>
    <t>10852</t>
  </si>
  <si>
    <t>1510852</t>
  </si>
  <si>
    <t>Érsekcsanád</t>
  </si>
  <si>
    <t>11864</t>
  </si>
  <si>
    <t>0311864</t>
  </si>
  <si>
    <t>Érsekhalma</t>
  </si>
  <si>
    <t>33589</t>
  </si>
  <si>
    <t>0333589</t>
  </si>
  <si>
    <t>Érsekvadkert</t>
  </si>
  <si>
    <t>21582</t>
  </si>
  <si>
    <t>1221582</t>
  </si>
  <si>
    <t>Értény</t>
  </si>
  <si>
    <t>08448</t>
  </si>
  <si>
    <t>1708448</t>
  </si>
  <si>
    <t>Erzsébet</t>
  </si>
  <si>
    <t>13499</t>
  </si>
  <si>
    <t>0213499</t>
  </si>
  <si>
    <t>Esztár</t>
  </si>
  <si>
    <t>25469</t>
  </si>
  <si>
    <t>0925469</t>
  </si>
  <si>
    <t>Eszteregnye</t>
  </si>
  <si>
    <t>06178</t>
  </si>
  <si>
    <t>2006178</t>
  </si>
  <si>
    <t>Esztergályhorváti</t>
  </si>
  <si>
    <t>15769</t>
  </si>
  <si>
    <t>2015769</t>
  </si>
  <si>
    <t>25131</t>
  </si>
  <si>
    <t>1125131</t>
  </si>
  <si>
    <t>Ete</t>
  </si>
  <si>
    <t>06664</t>
  </si>
  <si>
    <t>1106664</t>
  </si>
  <si>
    <t>Etes</t>
  </si>
  <si>
    <t>15370</t>
  </si>
  <si>
    <t>1215370</t>
  </si>
  <si>
    <t>Etyek</t>
  </si>
  <si>
    <t>02316</t>
  </si>
  <si>
    <t>0702316</t>
  </si>
  <si>
    <t>Fábiánháza</t>
  </si>
  <si>
    <t>23250</t>
  </si>
  <si>
    <t>Mátészalkai</t>
  </si>
  <si>
    <t>Mátészalka</t>
  </si>
  <si>
    <t>1523250</t>
  </si>
  <si>
    <t>Fábiánsebestyén</t>
  </si>
  <si>
    <t>19974</t>
  </si>
  <si>
    <t>0619974</t>
  </si>
  <si>
    <t>Fácánkert</t>
  </si>
  <si>
    <t>24192</t>
  </si>
  <si>
    <t>1724192</t>
  </si>
  <si>
    <t>Fadd</t>
  </si>
  <si>
    <t>18980</t>
  </si>
  <si>
    <t>1718980</t>
  </si>
  <si>
    <t>Fáj</t>
  </si>
  <si>
    <t>02741</t>
  </si>
  <si>
    <t>0502741</t>
  </si>
  <si>
    <t>Fajsz</t>
  </si>
  <si>
    <t>03230</t>
  </si>
  <si>
    <t>0303230</t>
  </si>
  <si>
    <t>Fancsal</t>
  </si>
  <si>
    <t>12557</t>
  </si>
  <si>
    <t>0512557</t>
  </si>
  <si>
    <t>Farád</t>
  </si>
  <si>
    <t>33996</t>
  </si>
  <si>
    <t>0833996</t>
  </si>
  <si>
    <t>Farkasgyepű</t>
  </si>
  <si>
    <t>10250</t>
  </si>
  <si>
    <t>1910250</t>
  </si>
  <si>
    <t>Farkaslyuk</t>
  </si>
  <si>
    <t>34272</t>
  </si>
  <si>
    <t>0534272</t>
  </si>
  <si>
    <t>Farmos</t>
  </si>
  <si>
    <t>09122</t>
  </si>
  <si>
    <t>Nagykátai</t>
  </si>
  <si>
    <t>Nagykáta</t>
  </si>
  <si>
    <t>1309122</t>
  </si>
  <si>
    <t>Fazekasboda</t>
  </si>
  <si>
    <t>17835</t>
  </si>
  <si>
    <t>0217835</t>
  </si>
  <si>
    <t>Fedémes</t>
  </si>
  <si>
    <t>12432</t>
  </si>
  <si>
    <t>1012432</t>
  </si>
  <si>
    <t>Fegyvernek</t>
  </si>
  <si>
    <t>16647</t>
  </si>
  <si>
    <t>Törökszentmiklósi</t>
  </si>
  <si>
    <t>Törökszentmiklós</t>
  </si>
  <si>
    <t>1616647</t>
  </si>
  <si>
    <t>18971</t>
  </si>
  <si>
    <t>1518971</t>
  </si>
  <si>
    <t>Fehértó</t>
  </si>
  <si>
    <t>06956</t>
  </si>
  <si>
    <t>0806956</t>
  </si>
  <si>
    <t>Fehérvárcsurgó</t>
  </si>
  <si>
    <t>32203</t>
  </si>
  <si>
    <t>0732203</t>
  </si>
  <si>
    <t>Feked</t>
  </si>
  <si>
    <t>04543</t>
  </si>
  <si>
    <t>0204543</t>
  </si>
  <si>
    <t>Feketeerdő</t>
  </si>
  <si>
    <t>32717</t>
  </si>
  <si>
    <t>0832717</t>
  </si>
  <si>
    <t>Felcsút</t>
  </si>
  <si>
    <t>29939</t>
  </si>
  <si>
    <t>0729939</t>
  </si>
  <si>
    <t>Feldebrő</t>
  </si>
  <si>
    <t>20747</t>
  </si>
  <si>
    <t>1020747</t>
  </si>
  <si>
    <t>Felgyő</t>
  </si>
  <si>
    <t>22646</t>
  </si>
  <si>
    <t>0622646</t>
  </si>
  <si>
    <t>Felpéc</t>
  </si>
  <si>
    <t>33251</t>
  </si>
  <si>
    <t>0833251</t>
  </si>
  <si>
    <t>Felsőberecki</t>
  </si>
  <si>
    <t>08174</t>
  </si>
  <si>
    <t>0508174</t>
  </si>
  <si>
    <t>Felsőcsatár</t>
  </si>
  <si>
    <t>13587</t>
  </si>
  <si>
    <t>1813587</t>
  </si>
  <si>
    <t>Felsődobsza</t>
  </si>
  <si>
    <t>09742</t>
  </si>
  <si>
    <t>0509742</t>
  </si>
  <si>
    <t>Felsőegerszeg</t>
  </si>
  <si>
    <t>13286</t>
  </si>
  <si>
    <t>0213286</t>
  </si>
  <si>
    <t>Felsőgagy</t>
  </si>
  <si>
    <t>29708</t>
  </si>
  <si>
    <t>0529708</t>
  </si>
  <si>
    <t>Felsőjánosfa</t>
  </si>
  <si>
    <t>08013</t>
  </si>
  <si>
    <t>1808013</t>
  </si>
  <si>
    <t>Felsőkelecsény</t>
  </si>
  <si>
    <t>31723</t>
  </si>
  <si>
    <t>0531723</t>
  </si>
  <si>
    <t>Felsőlajos</t>
  </si>
  <si>
    <t>33598</t>
  </si>
  <si>
    <t>0333598</t>
  </si>
  <si>
    <t>Felsőmarác</t>
  </si>
  <si>
    <t>29841</t>
  </si>
  <si>
    <t>1829841</t>
  </si>
  <si>
    <t>Felsőmocsolád</t>
  </si>
  <si>
    <t>13985</t>
  </si>
  <si>
    <t>1413985</t>
  </si>
  <si>
    <t>Felsőnána</t>
  </si>
  <si>
    <t>15820</t>
  </si>
  <si>
    <t>1715820</t>
  </si>
  <si>
    <t>Felsőnyárád</t>
  </si>
  <si>
    <t>32762</t>
  </si>
  <si>
    <t>0532762</t>
  </si>
  <si>
    <t>Felsőnyék</t>
  </si>
  <si>
    <t>17914</t>
  </si>
  <si>
    <t>1717914</t>
  </si>
  <si>
    <t>Felsőörs</t>
  </si>
  <si>
    <t>24369</t>
  </si>
  <si>
    <t>1924369</t>
  </si>
  <si>
    <t>Felsőpáhok</t>
  </si>
  <si>
    <t>11642</t>
  </si>
  <si>
    <t>2011642</t>
  </si>
  <si>
    <t>Felsőpakony</t>
  </si>
  <si>
    <t>06035</t>
  </si>
  <si>
    <t>1306035</t>
  </si>
  <si>
    <t>Felsőpetény</t>
  </si>
  <si>
    <t>24323</t>
  </si>
  <si>
    <t>1224323</t>
  </si>
  <si>
    <t>Felsőrajk</t>
  </si>
  <si>
    <t>21476</t>
  </si>
  <si>
    <t>2021476</t>
  </si>
  <si>
    <t>Felsőregmec</t>
  </si>
  <si>
    <t>07588</t>
  </si>
  <si>
    <t>0507588</t>
  </si>
  <si>
    <t>Felsőszenterzsébet</t>
  </si>
  <si>
    <t>30890</t>
  </si>
  <si>
    <t>2030890</t>
  </si>
  <si>
    <t>Felsőszentiván</t>
  </si>
  <si>
    <t>02954</t>
  </si>
  <si>
    <t>0302954</t>
  </si>
  <si>
    <t>Felsőszentmárton</t>
  </si>
  <si>
    <t>08819</t>
  </si>
  <si>
    <t>0208819</t>
  </si>
  <si>
    <t>Felsőszölnök</t>
  </si>
  <si>
    <t>23287</t>
  </si>
  <si>
    <t>1823287</t>
  </si>
  <si>
    <t>Felsőtárkány</t>
  </si>
  <si>
    <t>16328</t>
  </si>
  <si>
    <t>1016328</t>
  </si>
  <si>
    <t>Felsőtelekes</t>
  </si>
  <si>
    <t>31671</t>
  </si>
  <si>
    <t>0531671</t>
  </si>
  <si>
    <t>Felsőtold</t>
  </si>
  <si>
    <t>33312</t>
  </si>
  <si>
    <t>1233312</t>
  </si>
  <si>
    <t>Felsővadász</t>
  </si>
  <si>
    <t>23533</t>
  </si>
  <si>
    <t>0523533</t>
  </si>
  <si>
    <t>Felsőzsolca</t>
  </si>
  <si>
    <t>02848</t>
  </si>
  <si>
    <t>0502848</t>
  </si>
  <si>
    <t>Fényeslitke</t>
  </si>
  <si>
    <t>22415</t>
  </si>
  <si>
    <t>1522415</t>
  </si>
  <si>
    <t>Fenyőfő</t>
  </si>
  <si>
    <t>30678</t>
  </si>
  <si>
    <t>0830678</t>
  </si>
  <si>
    <t>Ferencszállás</t>
  </si>
  <si>
    <t>18999</t>
  </si>
  <si>
    <t>0618999</t>
  </si>
  <si>
    <t>Fertőboz</t>
  </si>
  <si>
    <t>11253</t>
  </si>
  <si>
    <t>0811253</t>
  </si>
  <si>
    <t>Fertőd</t>
  </si>
  <si>
    <t>09885</t>
  </si>
  <si>
    <t>0809885</t>
  </si>
  <si>
    <t>Fertőendréd</t>
  </si>
  <si>
    <t>09487</t>
  </si>
  <si>
    <t>0809487</t>
  </si>
  <si>
    <t>Fertőhomok</t>
  </si>
  <si>
    <t>10658</t>
  </si>
  <si>
    <t>0810658</t>
  </si>
  <si>
    <t>Fertőrákos</t>
  </si>
  <si>
    <t>12414</t>
  </si>
  <si>
    <t>0812414</t>
  </si>
  <si>
    <t>Fertőszentmiklós</t>
  </si>
  <si>
    <t>15343</t>
  </si>
  <si>
    <t>0815343</t>
  </si>
  <si>
    <t>Fertőszéplak</t>
  </si>
  <si>
    <t>31440</t>
  </si>
  <si>
    <t>0831440</t>
  </si>
  <si>
    <t>Fiad</t>
  </si>
  <si>
    <t>31644</t>
  </si>
  <si>
    <t>1431644</t>
  </si>
  <si>
    <t>Filkeháza</t>
  </si>
  <si>
    <t>25238</t>
  </si>
  <si>
    <t>0525238</t>
  </si>
  <si>
    <t>Fityeház</t>
  </si>
  <si>
    <t>19187</t>
  </si>
  <si>
    <t>2019187</t>
  </si>
  <si>
    <t>Foktő</t>
  </si>
  <si>
    <t>02149</t>
  </si>
  <si>
    <t>0302149</t>
  </si>
  <si>
    <t>Folyás</t>
  </si>
  <si>
    <t>34014</t>
  </si>
  <si>
    <t>Hajdúnánási</t>
  </si>
  <si>
    <t>Hajdúnánás</t>
  </si>
  <si>
    <t>0934014</t>
  </si>
  <si>
    <t>Fonó</t>
  </si>
  <si>
    <t>22026</t>
  </si>
  <si>
    <t>1422026</t>
  </si>
  <si>
    <t>Fony</t>
  </si>
  <si>
    <t>17932</t>
  </si>
  <si>
    <t>0517932</t>
  </si>
  <si>
    <t>14632</t>
  </si>
  <si>
    <t>1414632</t>
  </si>
  <si>
    <t>Forráskút</t>
  </si>
  <si>
    <t>33020</t>
  </si>
  <si>
    <t>0633020</t>
  </si>
  <si>
    <t>Forró</t>
  </si>
  <si>
    <t>30483</t>
  </si>
  <si>
    <t>0530483</t>
  </si>
  <si>
    <t>Fót</t>
  </si>
  <si>
    <t>32610</t>
  </si>
  <si>
    <t>1332610</t>
  </si>
  <si>
    <t>Földeák</t>
  </si>
  <si>
    <t>09210</t>
  </si>
  <si>
    <t>0609210</t>
  </si>
  <si>
    <t>Földes</t>
  </si>
  <si>
    <t>03258</t>
  </si>
  <si>
    <t>0903258</t>
  </si>
  <si>
    <t>Főnyed</t>
  </si>
  <si>
    <t>22707</t>
  </si>
  <si>
    <t>1422707</t>
  </si>
  <si>
    <t>Fulókércs</t>
  </si>
  <si>
    <t>22123</t>
  </si>
  <si>
    <t>0522123</t>
  </si>
  <si>
    <t>Furta</t>
  </si>
  <si>
    <t>16993</t>
  </si>
  <si>
    <t>0916993</t>
  </si>
  <si>
    <t>Füle</t>
  </si>
  <si>
    <t>06114</t>
  </si>
  <si>
    <t>0706114</t>
  </si>
  <si>
    <t>Fülesd</t>
  </si>
  <si>
    <t>10791</t>
  </si>
  <si>
    <t>1510791</t>
  </si>
  <si>
    <t>Fülöp</t>
  </si>
  <si>
    <t>22150</t>
  </si>
  <si>
    <t>0922150</t>
  </si>
  <si>
    <t>Fülöpháza</t>
  </si>
  <si>
    <t>31468</t>
  </si>
  <si>
    <t>0331468</t>
  </si>
  <si>
    <t>Fülöpjakab</t>
  </si>
  <si>
    <t>33622</t>
  </si>
  <si>
    <t>0333622</t>
  </si>
  <si>
    <t>Fülöpszállás</t>
  </si>
  <si>
    <t>14058</t>
  </si>
  <si>
    <t>0314058</t>
  </si>
  <si>
    <t>Fülpösdaróc</t>
  </si>
  <si>
    <t>14377</t>
  </si>
  <si>
    <t>1514377</t>
  </si>
  <si>
    <t>Fürged</t>
  </si>
  <si>
    <t>17950</t>
  </si>
  <si>
    <t>1717950</t>
  </si>
  <si>
    <t>Füzér</t>
  </si>
  <si>
    <t>17109</t>
  </si>
  <si>
    <t>0517109</t>
  </si>
  <si>
    <t>Füzérkajata</t>
  </si>
  <si>
    <t>06460</t>
  </si>
  <si>
    <t>0506460</t>
  </si>
  <si>
    <t>Füzérkomlós</t>
  </si>
  <si>
    <t>11378</t>
  </si>
  <si>
    <t>0511378</t>
  </si>
  <si>
    <t>Füzérradvány</t>
  </si>
  <si>
    <t>10366</t>
  </si>
  <si>
    <t>0510366</t>
  </si>
  <si>
    <t>03276</t>
  </si>
  <si>
    <t>1003276</t>
  </si>
  <si>
    <t>Füzesgyarmat</t>
  </si>
  <si>
    <t>12256</t>
  </si>
  <si>
    <t>0412256</t>
  </si>
  <si>
    <t>Fűzvölgy</t>
  </si>
  <si>
    <t>16531</t>
  </si>
  <si>
    <t>2016531</t>
  </si>
  <si>
    <t>Gáborján</t>
  </si>
  <si>
    <t>18175</t>
  </si>
  <si>
    <t>0918175</t>
  </si>
  <si>
    <t>Gáborjánháza</t>
  </si>
  <si>
    <t>17516</t>
  </si>
  <si>
    <t>2017516</t>
  </si>
  <si>
    <t>Gacsály</t>
  </si>
  <si>
    <t>13727</t>
  </si>
  <si>
    <t>1513727</t>
  </si>
  <si>
    <t>Gadács</t>
  </si>
  <si>
    <t>28264</t>
  </si>
  <si>
    <t>1428264</t>
  </si>
  <si>
    <t>Gadány</t>
  </si>
  <si>
    <t>26222</t>
  </si>
  <si>
    <t>1426222</t>
  </si>
  <si>
    <t>Gadna</t>
  </si>
  <si>
    <t>05494</t>
  </si>
  <si>
    <t>0505494</t>
  </si>
  <si>
    <t>Gádoros</t>
  </si>
  <si>
    <t>09511</t>
  </si>
  <si>
    <t>0409511</t>
  </si>
  <si>
    <t>Gagyapáti</t>
  </si>
  <si>
    <t>28732</t>
  </si>
  <si>
    <t>0528732</t>
  </si>
  <si>
    <t>Gagybátor</t>
  </si>
  <si>
    <t>28307</t>
  </si>
  <si>
    <t>0528307</t>
  </si>
  <si>
    <t>Gagyvendégi</t>
  </si>
  <si>
    <t>03744</t>
  </si>
  <si>
    <t>0503744</t>
  </si>
  <si>
    <t>Galambok</t>
  </si>
  <si>
    <t>12991</t>
  </si>
  <si>
    <t>2012991</t>
  </si>
  <si>
    <t>Galgaguta</t>
  </si>
  <si>
    <t>25663</t>
  </si>
  <si>
    <t>1225663</t>
  </si>
  <si>
    <t>Galgagyörk</t>
  </si>
  <si>
    <t>13295</t>
  </si>
  <si>
    <t>1313295</t>
  </si>
  <si>
    <t>Galgahévíz</t>
  </si>
  <si>
    <t>19503</t>
  </si>
  <si>
    <t>1319503</t>
  </si>
  <si>
    <t>Galgamácsa</t>
  </si>
  <si>
    <t>27128</t>
  </si>
  <si>
    <t>1327128</t>
  </si>
  <si>
    <t>Gálosfa</t>
  </si>
  <si>
    <t>06585</t>
  </si>
  <si>
    <t>1406585</t>
  </si>
  <si>
    <t>Galvács</t>
  </si>
  <si>
    <t>19293</t>
  </si>
  <si>
    <t>0519293</t>
  </si>
  <si>
    <t>Gamás</t>
  </si>
  <si>
    <t>06451</t>
  </si>
  <si>
    <t>1406451</t>
  </si>
  <si>
    <t>Ganna</t>
  </si>
  <si>
    <t>12742</t>
  </si>
  <si>
    <t>1912742</t>
  </si>
  <si>
    <t>Gánt</t>
  </si>
  <si>
    <t>15750</t>
  </si>
  <si>
    <t>0715750</t>
  </si>
  <si>
    <t>Gara</t>
  </si>
  <si>
    <t>31848</t>
  </si>
  <si>
    <t>0331848</t>
  </si>
  <si>
    <t>Garáb</t>
  </si>
  <si>
    <t>18494</t>
  </si>
  <si>
    <t>1218494</t>
  </si>
  <si>
    <t>Garabonc</t>
  </si>
  <si>
    <t>12946</t>
  </si>
  <si>
    <t>2012946</t>
  </si>
  <si>
    <t>Garadna</t>
  </si>
  <si>
    <t>10904</t>
  </si>
  <si>
    <t>0510904</t>
  </si>
  <si>
    <t>Garbolc</t>
  </si>
  <si>
    <t>04996</t>
  </si>
  <si>
    <t>1504996</t>
  </si>
  <si>
    <t>Gárdony</t>
  </si>
  <si>
    <t>10296</t>
  </si>
  <si>
    <t>Gárdonyi</t>
  </si>
  <si>
    <t>0710296</t>
  </si>
  <si>
    <t>Garé</t>
  </si>
  <si>
    <t>07560</t>
  </si>
  <si>
    <t>0207560</t>
  </si>
  <si>
    <t>Gasztony</t>
  </si>
  <si>
    <t>30906</t>
  </si>
  <si>
    <t>1830906</t>
  </si>
  <si>
    <t>Gátér</t>
  </si>
  <si>
    <t>26383</t>
  </si>
  <si>
    <t>0326383</t>
  </si>
  <si>
    <t>Gávavencsellő</t>
  </si>
  <si>
    <t>05801</t>
  </si>
  <si>
    <t>1505801</t>
  </si>
  <si>
    <t>Géberjén</t>
  </si>
  <si>
    <t>03629</t>
  </si>
  <si>
    <t>1503629</t>
  </si>
  <si>
    <t>Gecse</t>
  </si>
  <si>
    <t>09292</t>
  </si>
  <si>
    <t>1909292</t>
  </si>
  <si>
    <t>Géderlak</t>
  </si>
  <si>
    <t>03577</t>
  </si>
  <si>
    <t>0303577</t>
  </si>
  <si>
    <t>Gégény</t>
  </si>
  <si>
    <t>05670</t>
  </si>
  <si>
    <t>1505670</t>
  </si>
  <si>
    <t>Gelej</t>
  </si>
  <si>
    <t>23719</t>
  </si>
  <si>
    <t>0523719</t>
  </si>
  <si>
    <t>Gelénes</t>
  </si>
  <si>
    <t>04613</t>
  </si>
  <si>
    <t>1504613</t>
  </si>
  <si>
    <t>Gellénháza</t>
  </si>
  <si>
    <t>08068</t>
  </si>
  <si>
    <t>2008068</t>
  </si>
  <si>
    <t>Gelse</t>
  </si>
  <si>
    <t>12089</t>
  </si>
  <si>
    <t>2012089</t>
  </si>
  <si>
    <t>Gelsesziget</t>
  </si>
  <si>
    <t>09089</t>
  </si>
  <si>
    <t>2009089</t>
  </si>
  <si>
    <t>Gemzse</t>
  </si>
  <si>
    <t>13000</t>
  </si>
  <si>
    <t>1513000</t>
  </si>
  <si>
    <t>Gencsapáti</t>
  </si>
  <si>
    <t>24183</t>
  </si>
  <si>
    <t>1824183</t>
  </si>
  <si>
    <t>Gérce</t>
  </si>
  <si>
    <t>26152</t>
  </si>
  <si>
    <t>1826152</t>
  </si>
  <si>
    <t>Gerde</t>
  </si>
  <si>
    <t>12751</t>
  </si>
  <si>
    <t>0212751</t>
  </si>
  <si>
    <t>Gerendás</t>
  </si>
  <si>
    <t>07393</t>
  </si>
  <si>
    <t>0407393</t>
  </si>
  <si>
    <t>Gerényes</t>
  </si>
  <si>
    <t>13347</t>
  </si>
  <si>
    <t>0213347</t>
  </si>
  <si>
    <t>Geresdlak</t>
  </si>
  <si>
    <t>02857</t>
  </si>
  <si>
    <t>0202857</t>
  </si>
  <si>
    <t>Gerjen</t>
  </si>
  <si>
    <t>05731</t>
  </si>
  <si>
    <t>1705731</t>
  </si>
  <si>
    <t>Gersekarát</t>
  </si>
  <si>
    <t>30942</t>
  </si>
  <si>
    <t>1830942</t>
  </si>
  <si>
    <t>Geszt</t>
  </si>
  <si>
    <t>17394</t>
  </si>
  <si>
    <t>0417394</t>
  </si>
  <si>
    <t>Gesztely</t>
  </si>
  <si>
    <t>15608</t>
  </si>
  <si>
    <t>0515608</t>
  </si>
  <si>
    <t>Geszteréd</t>
  </si>
  <si>
    <t>28893</t>
  </si>
  <si>
    <t>1528893</t>
  </si>
  <si>
    <t>Gétye</t>
  </si>
  <si>
    <t>20039</t>
  </si>
  <si>
    <t>2020039</t>
  </si>
  <si>
    <t>Gibárt</t>
  </si>
  <si>
    <t>20969</t>
  </si>
  <si>
    <t>0520969</t>
  </si>
  <si>
    <t>Gic</t>
  </si>
  <si>
    <t>16717</t>
  </si>
  <si>
    <t>1916717</t>
  </si>
  <si>
    <t>Gige</t>
  </si>
  <si>
    <t>09177</t>
  </si>
  <si>
    <t>1409177</t>
  </si>
  <si>
    <t>Gilvánfa</t>
  </si>
  <si>
    <t>18333</t>
  </si>
  <si>
    <t>0218333</t>
  </si>
  <si>
    <t>Girincs</t>
  </si>
  <si>
    <t>21564</t>
  </si>
  <si>
    <t>Tiszaújvárosi</t>
  </si>
  <si>
    <t>Tiszaújváros</t>
  </si>
  <si>
    <t>0521564</t>
  </si>
  <si>
    <t>Gógánfa</t>
  </si>
  <si>
    <t>18193</t>
  </si>
  <si>
    <t>1918193</t>
  </si>
  <si>
    <t>Golop</t>
  </si>
  <si>
    <t>13134</t>
  </si>
  <si>
    <t>0513134</t>
  </si>
  <si>
    <t>Gomba</t>
  </si>
  <si>
    <t>09441</t>
  </si>
  <si>
    <t>1309441</t>
  </si>
  <si>
    <t>Gombosszeg</t>
  </si>
  <si>
    <t>17613</t>
  </si>
  <si>
    <t>2017613</t>
  </si>
  <si>
    <t>Gór</t>
  </si>
  <si>
    <t>11156</t>
  </si>
  <si>
    <t>1811156</t>
  </si>
  <si>
    <t>Gordisa</t>
  </si>
  <si>
    <t>33084</t>
  </si>
  <si>
    <t>0233084</t>
  </si>
  <si>
    <t>Gosztola</t>
  </si>
  <si>
    <t>13569</t>
  </si>
  <si>
    <t>2013569</t>
  </si>
  <si>
    <t>Göd</t>
  </si>
  <si>
    <t>23649</t>
  </si>
  <si>
    <t>1323649</t>
  </si>
  <si>
    <t>32559</t>
  </si>
  <si>
    <t>1332559</t>
  </si>
  <si>
    <t>Gödre</t>
  </si>
  <si>
    <t>33233</t>
  </si>
  <si>
    <t>0233233</t>
  </si>
  <si>
    <t>Gölle</t>
  </si>
  <si>
    <t>30571</t>
  </si>
  <si>
    <t>1430571</t>
  </si>
  <si>
    <t>Gömörszőlős</t>
  </si>
  <si>
    <t>09706</t>
  </si>
  <si>
    <t>0509706</t>
  </si>
  <si>
    <t>15936</t>
  </si>
  <si>
    <t>0515936</t>
  </si>
  <si>
    <t>Göncruszka</t>
  </si>
  <si>
    <t>18643</t>
  </si>
  <si>
    <t>0518643</t>
  </si>
  <si>
    <t>Gönyű</t>
  </si>
  <si>
    <t>02060</t>
  </si>
  <si>
    <t>0802060</t>
  </si>
  <si>
    <t>Görbeháza</t>
  </si>
  <si>
    <t>16568</t>
  </si>
  <si>
    <t>0916568</t>
  </si>
  <si>
    <t>Görcsöny</t>
  </si>
  <si>
    <t>30438</t>
  </si>
  <si>
    <t>0230438</t>
  </si>
  <si>
    <t>Görcsönydoboka</t>
  </si>
  <si>
    <t>09636</t>
  </si>
  <si>
    <t>0209636</t>
  </si>
  <si>
    <t>Görgeteg</t>
  </si>
  <si>
    <t>14599</t>
  </si>
  <si>
    <t>1414599</t>
  </si>
  <si>
    <t>Gősfa</t>
  </si>
  <si>
    <t>29771</t>
  </si>
  <si>
    <t>2029771</t>
  </si>
  <si>
    <t>Grábóc</t>
  </si>
  <si>
    <t>26727</t>
  </si>
  <si>
    <t>1726727</t>
  </si>
  <si>
    <t>Gulács</t>
  </si>
  <si>
    <t>29443</t>
  </si>
  <si>
    <t>1529443</t>
  </si>
  <si>
    <t>Gutorfölde</t>
  </si>
  <si>
    <t>02097</t>
  </si>
  <si>
    <t>2002097</t>
  </si>
  <si>
    <t>25627</t>
  </si>
  <si>
    <t>1325627</t>
  </si>
  <si>
    <t>Gyalóka</t>
  </si>
  <si>
    <t>17969</t>
  </si>
  <si>
    <t>0817969</t>
  </si>
  <si>
    <t>Gyanógeregye</t>
  </si>
  <si>
    <t>27030</t>
  </si>
  <si>
    <t>1827030</t>
  </si>
  <si>
    <t>Gyarmat</t>
  </si>
  <si>
    <t>26860</t>
  </si>
  <si>
    <t>0826860</t>
  </si>
  <si>
    <t>Gyékényes</t>
  </si>
  <si>
    <t>30960</t>
  </si>
  <si>
    <t>1430960</t>
  </si>
  <si>
    <t>Gyenesdiás</t>
  </si>
  <si>
    <t>23302</t>
  </si>
  <si>
    <t>2023302</t>
  </si>
  <si>
    <t>Gyepükaján</t>
  </si>
  <si>
    <t>28671</t>
  </si>
  <si>
    <t>1928671</t>
  </si>
  <si>
    <t>Gyermely</t>
  </si>
  <si>
    <t>06521</t>
  </si>
  <si>
    <t>Tatabányai</t>
  </si>
  <si>
    <t>Tatabánya</t>
  </si>
  <si>
    <t>1106521</t>
  </si>
  <si>
    <t>Gyód</t>
  </si>
  <si>
    <t>18315</t>
  </si>
  <si>
    <t>0218315</t>
  </si>
  <si>
    <t>33455</t>
  </si>
  <si>
    <t>0433455</t>
  </si>
  <si>
    <t>Gyóró</t>
  </si>
  <si>
    <t>23843</t>
  </si>
  <si>
    <t>0823843</t>
  </si>
  <si>
    <t>Gyömöre</t>
  </si>
  <si>
    <t>20400</t>
  </si>
  <si>
    <t>0820400</t>
  </si>
  <si>
    <t>Gyömrő</t>
  </si>
  <si>
    <t>29735</t>
  </si>
  <si>
    <t>1329735</t>
  </si>
  <si>
    <t>Gyöngyfa</t>
  </si>
  <si>
    <t>28404</t>
  </si>
  <si>
    <t>0228404</t>
  </si>
  <si>
    <t>05236</t>
  </si>
  <si>
    <t>1005236</t>
  </si>
  <si>
    <t>Gyöngyösfalu</t>
  </si>
  <si>
    <t>11943</t>
  </si>
  <si>
    <t>1811943</t>
  </si>
  <si>
    <t>Gyöngyöshalász</t>
  </si>
  <si>
    <t>17534</t>
  </si>
  <si>
    <t>1017534</t>
  </si>
  <si>
    <t>Gyöngyösmellék</t>
  </si>
  <si>
    <t>22664</t>
  </si>
  <si>
    <t>0222664</t>
  </si>
  <si>
    <t>Gyöngyösoroszi</t>
  </si>
  <si>
    <t>13338</t>
  </si>
  <si>
    <t>1013338</t>
  </si>
  <si>
    <t>Gyöngyöspata</t>
  </si>
  <si>
    <t>08323</t>
  </si>
  <si>
    <t>1008323</t>
  </si>
  <si>
    <t>Gyöngyössolymos</t>
  </si>
  <si>
    <t>19123</t>
  </si>
  <si>
    <t>1019123</t>
  </si>
  <si>
    <t>Gyöngyöstarján</t>
  </si>
  <si>
    <t>28088</t>
  </si>
  <si>
    <t>1028088</t>
  </si>
  <si>
    <t>Gyönk</t>
  </si>
  <si>
    <t>30289</t>
  </si>
  <si>
    <t>1730289</t>
  </si>
  <si>
    <t>25584</t>
  </si>
  <si>
    <t>0825584</t>
  </si>
  <si>
    <t>Győrasszonyfa</t>
  </si>
  <si>
    <t>08721</t>
  </si>
  <si>
    <t>0808721</t>
  </si>
  <si>
    <t>Györe</t>
  </si>
  <si>
    <t>25539</t>
  </si>
  <si>
    <t>1725539</t>
  </si>
  <si>
    <t>Györgytarló</t>
  </si>
  <si>
    <t>05069</t>
  </si>
  <si>
    <t>0505069</t>
  </si>
  <si>
    <t>Györköny</t>
  </si>
  <si>
    <t>12326</t>
  </si>
  <si>
    <t>1712326</t>
  </si>
  <si>
    <t>Győrladamér</t>
  </si>
  <si>
    <t>13198</t>
  </si>
  <si>
    <t>0813198</t>
  </si>
  <si>
    <t>Győröcske</t>
  </si>
  <si>
    <t>28945</t>
  </si>
  <si>
    <t>1528945</t>
  </si>
  <si>
    <t>Győrság</t>
  </si>
  <si>
    <t>31316</t>
  </si>
  <si>
    <t>0831316</t>
  </si>
  <si>
    <t>Győrsövényház</t>
  </si>
  <si>
    <t>19309</t>
  </si>
  <si>
    <t>0819309</t>
  </si>
  <si>
    <t>Győrszemere</t>
  </si>
  <si>
    <t>15653</t>
  </si>
  <si>
    <t>0815653</t>
  </si>
  <si>
    <t>Győrtelek</t>
  </si>
  <si>
    <t>10126</t>
  </si>
  <si>
    <t>1510126</t>
  </si>
  <si>
    <t>Győrújbarát</t>
  </si>
  <si>
    <t>07481</t>
  </si>
  <si>
    <t>0807481</t>
  </si>
  <si>
    <t>Győrújfalu</t>
  </si>
  <si>
    <t>31787</t>
  </si>
  <si>
    <t>0831787</t>
  </si>
  <si>
    <t>Győrvár</t>
  </si>
  <si>
    <t>09724</t>
  </si>
  <si>
    <t>1809724</t>
  </si>
  <si>
    <t>Győrzámoly</t>
  </si>
  <si>
    <t>15228</t>
  </si>
  <si>
    <t>0815228</t>
  </si>
  <si>
    <t>Gyugy</t>
  </si>
  <si>
    <t>23904</t>
  </si>
  <si>
    <t>1423904</t>
  </si>
  <si>
    <t>05032</t>
  </si>
  <si>
    <t>0405032</t>
  </si>
  <si>
    <t>Gyulaháza</t>
  </si>
  <si>
    <t>07676</t>
  </si>
  <si>
    <t>1507676</t>
  </si>
  <si>
    <t>Gyulaj</t>
  </si>
  <si>
    <t>30359</t>
  </si>
  <si>
    <t>1730359</t>
  </si>
  <si>
    <t>Gyulakeszi</t>
  </si>
  <si>
    <t>09520</t>
  </si>
  <si>
    <t>1909520</t>
  </si>
  <si>
    <t>Gyúró</t>
  </si>
  <si>
    <t>15918</t>
  </si>
  <si>
    <t>0715918</t>
  </si>
  <si>
    <t>Gyügye</t>
  </si>
  <si>
    <t>19558</t>
  </si>
  <si>
    <t>1519558</t>
  </si>
  <si>
    <t>Gyüre</t>
  </si>
  <si>
    <t>33774</t>
  </si>
  <si>
    <t>1533774</t>
  </si>
  <si>
    <t>Gyűrűs</t>
  </si>
  <si>
    <t>12539</t>
  </si>
  <si>
    <t>2012539</t>
  </si>
  <si>
    <t>Hács</t>
  </si>
  <si>
    <t>18634</t>
  </si>
  <si>
    <t>1418634</t>
  </si>
  <si>
    <t>Hagyárosbörönd</t>
  </si>
  <si>
    <t>10931</t>
  </si>
  <si>
    <t>2010931</t>
  </si>
  <si>
    <t>Hahót</t>
  </si>
  <si>
    <t>10269</t>
  </si>
  <si>
    <t>2010269</t>
  </si>
  <si>
    <t>Hajdúbagos</t>
  </si>
  <si>
    <t>26170</t>
  </si>
  <si>
    <t>0926170</t>
  </si>
  <si>
    <t>Hajdúböszörmény</t>
  </si>
  <si>
    <t>03045</t>
  </si>
  <si>
    <t>Hajdúböszörményi</t>
  </si>
  <si>
    <t>0903045</t>
  </si>
  <si>
    <t>Hajdúdorog</t>
  </si>
  <si>
    <t>12803</t>
  </si>
  <si>
    <t>0912803</t>
  </si>
  <si>
    <t>10393</t>
  </si>
  <si>
    <t>0910393</t>
  </si>
  <si>
    <t>22406</t>
  </si>
  <si>
    <t>0922406</t>
  </si>
  <si>
    <t>Hajdúsámson</t>
  </si>
  <si>
    <t>31097</t>
  </si>
  <si>
    <t>0931097</t>
  </si>
  <si>
    <t>05175</t>
  </si>
  <si>
    <t>0905175</t>
  </si>
  <si>
    <t>Hajdúszovát</t>
  </si>
  <si>
    <t>17473</t>
  </si>
  <si>
    <t>0917473</t>
  </si>
  <si>
    <t>Hajmás</t>
  </si>
  <si>
    <t>25830</t>
  </si>
  <si>
    <t>1425830</t>
  </si>
  <si>
    <t>Hajmáskér</t>
  </si>
  <si>
    <t>15361</t>
  </si>
  <si>
    <t>1915361</t>
  </si>
  <si>
    <t>Hajós</t>
  </si>
  <si>
    <t>18759</t>
  </si>
  <si>
    <t>0318759</t>
  </si>
  <si>
    <t>Halastó</t>
  </si>
  <si>
    <t>29452</t>
  </si>
  <si>
    <t>1829452</t>
  </si>
  <si>
    <t>Halászi</t>
  </si>
  <si>
    <t>26790</t>
  </si>
  <si>
    <t>0826790</t>
  </si>
  <si>
    <t>Halásztelek</t>
  </si>
  <si>
    <t>09690</t>
  </si>
  <si>
    <t>1309690</t>
  </si>
  <si>
    <t>Halimba</t>
  </si>
  <si>
    <t>07898</t>
  </si>
  <si>
    <t>1907898</t>
  </si>
  <si>
    <t>Halmaj</t>
  </si>
  <si>
    <t>27942</t>
  </si>
  <si>
    <t>0527942</t>
  </si>
  <si>
    <t>Halmajugra</t>
  </si>
  <si>
    <t>11411</t>
  </si>
  <si>
    <t>1011411</t>
  </si>
  <si>
    <t>Halogy</t>
  </si>
  <si>
    <t>10676</t>
  </si>
  <si>
    <t>1810676</t>
  </si>
  <si>
    <t>Hangács</t>
  </si>
  <si>
    <t>11226</t>
  </si>
  <si>
    <t>0511226</t>
  </si>
  <si>
    <t>Hangony</t>
  </si>
  <si>
    <t>25104</t>
  </si>
  <si>
    <t>0525104</t>
  </si>
  <si>
    <t>Hantos</t>
  </si>
  <si>
    <t>23427</t>
  </si>
  <si>
    <t>0723427</t>
  </si>
  <si>
    <t>Harasztifalu</t>
  </si>
  <si>
    <t>05713</t>
  </si>
  <si>
    <t>1805713</t>
  </si>
  <si>
    <t>Harc</t>
  </si>
  <si>
    <t>14164</t>
  </si>
  <si>
    <t>1714164</t>
  </si>
  <si>
    <t>Harka</t>
  </si>
  <si>
    <t>07649</t>
  </si>
  <si>
    <t>0807649</t>
  </si>
  <si>
    <t>Harkakötöny</t>
  </si>
  <si>
    <t>08350</t>
  </si>
  <si>
    <t>0308350</t>
  </si>
  <si>
    <t>Harkány</t>
  </si>
  <si>
    <t>21528</t>
  </si>
  <si>
    <t>0221528</t>
  </si>
  <si>
    <t>Háromfa</t>
  </si>
  <si>
    <t>08837</t>
  </si>
  <si>
    <t>1408837</t>
  </si>
  <si>
    <t>Háromhuta</t>
  </si>
  <si>
    <t>12706</t>
  </si>
  <si>
    <t>0512706</t>
  </si>
  <si>
    <t>Harsány</t>
  </si>
  <si>
    <t>05847</t>
  </si>
  <si>
    <t>0505847</t>
  </si>
  <si>
    <t>Hárskút</t>
  </si>
  <si>
    <t>25566</t>
  </si>
  <si>
    <t>1925566</t>
  </si>
  <si>
    <t>Harta</t>
  </si>
  <si>
    <t>18458</t>
  </si>
  <si>
    <t>0318458</t>
  </si>
  <si>
    <t>Hásságy</t>
  </si>
  <si>
    <t>27881</t>
  </si>
  <si>
    <t>0227881</t>
  </si>
  <si>
    <t>22309</t>
  </si>
  <si>
    <t>1022309</t>
  </si>
  <si>
    <t>Hédervár</t>
  </si>
  <si>
    <t>12308</t>
  </si>
  <si>
    <t>0812308</t>
  </si>
  <si>
    <t>Hedrehely</t>
  </si>
  <si>
    <t>16726</t>
  </si>
  <si>
    <t>1416726</t>
  </si>
  <si>
    <t>Hegyesd</t>
  </si>
  <si>
    <t>02422</t>
  </si>
  <si>
    <t>1902422</t>
  </si>
  <si>
    <t>Hegyeshalom</t>
  </si>
  <si>
    <t>17905</t>
  </si>
  <si>
    <t>0817905</t>
  </si>
  <si>
    <t>Hegyfalu</t>
  </si>
  <si>
    <t>32188</t>
  </si>
  <si>
    <t>1832188</t>
  </si>
  <si>
    <t>Hegyháthodász</t>
  </si>
  <si>
    <t>14997</t>
  </si>
  <si>
    <t>1814997</t>
  </si>
  <si>
    <t>Hegyhátmaróc</t>
  </si>
  <si>
    <t>30951</t>
  </si>
  <si>
    <t>0230951</t>
  </si>
  <si>
    <t>Hegyhátsál</t>
  </si>
  <si>
    <t>30216</t>
  </si>
  <si>
    <t>1830216</t>
  </si>
  <si>
    <t>Hegyhátszentjakab</t>
  </si>
  <si>
    <t>18032</t>
  </si>
  <si>
    <t>1818032</t>
  </si>
  <si>
    <t>Hegyhátszentmárton</t>
  </si>
  <si>
    <t>21838</t>
  </si>
  <si>
    <t>1821838</t>
  </si>
  <si>
    <t>Hegyhátszentpéter</t>
  </si>
  <si>
    <t>08226</t>
  </si>
  <si>
    <t>1808226</t>
  </si>
  <si>
    <t>Hegykő</t>
  </si>
  <si>
    <t>18403</t>
  </si>
  <si>
    <t>0818403</t>
  </si>
  <si>
    <t>Hegymagas</t>
  </si>
  <si>
    <t>25803</t>
  </si>
  <si>
    <t>1925803</t>
  </si>
  <si>
    <t>Hegymeg</t>
  </si>
  <si>
    <t>02468</t>
  </si>
  <si>
    <t>0502468</t>
  </si>
  <si>
    <t>Hegyszentmárton</t>
  </si>
  <si>
    <t>21023</t>
  </si>
  <si>
    <t>0221023</t>
  </si>
  <si>
    <t>Héhalom</t>
  </si>
  <si>
    <t>03993</t>
  </si>
  <si>
    <t>1203993</t>
  </si>
  <si>
    <t>Hejce</t>
  </si>
  <si>
    <t>22187</t>
  </si>
  <si>
    <t>0522187</t>
  </si>
  <si>
    <t>Hejőbába</t>
  </si>
  <si>
    <t>06655</t>
  </si>
  <si>
    <t>0506655</t>
  </si>
  <si>
    <t>Hejőkeresztúr</t>
  </si>
  <si>
    <t>04604</t>
  </si>
  <si>
    <t>0504604</t>
  </si>
  <si>
    <t>Hejőkürt</t>
  </si>
  <si>
    <t>02282</t>
  </si>
  <si>
    <t>0502282</t>
  </si>
  <si>
    <t>Hejőpapi</t>
  </si>
  <si>
    <t>16780</t>
  </si>
  <si>
    <t>0516780</t>
  </si>
  <si>
    <t>Hejőszalonta</t>
  </si>
  <si>
    <t>12159</t>
  </si>
  <si>
    <t>0512159</t>
  </si>
  <si>
    <t>Helesfa</t>
  </si>
  <si>
    <t>17190</t>
  </si>
  <si>
    <t>0217190</t>
  </si>
  <si>
    <t>Helvécia</t>
  </si>
  <si>
    <t>04093</t>
  </si>
  <si>
    <t>0304093</t>
  </si>
  <si>
    <t>Hencida</t>
  </si>
  <si>
    <t>29391</t>
  </si>
  <si>
    <t>0929391</t>
  </si>
  <si>
    <t>Hencse</t>
  </si>
  <si>
    <t>09946</t>
  </si>
  <si>
    <t>1409946</t>
  </si>
  <si>
    <t>Herceghalom</t>
  </si>
  <si>
    <t>33552</t>
  </si>
  <si>
    <t>1333552</t>
  </si>
  <si>
    <t>Hercegkút</t>
  </si>
  <si>
    <t>30137</t>
  </si>
  <si>
    <t>0530137</t>
  </si>
  <si>
    <t>Hercegszántó</t>
  </si>
  <si>
    <t>12937</t>
  </si>
  <si>
    <t>0312937</t>
  </si>
  <si>
    <t>Heréd</t>
  </si>
  <si>
    <t>20242</t>
  </si>
  <si>
    <t>1020242</t>
  </si>
  <si>
    <t>Héreg</t>
  </si>
  <si>
    <t>11891</t>
  </si>
  <si>
    <t>1111891</t>
  </si>
  <si>
    <t>Herencsény</t>
  </si>
  <si>
    <t>05324</t>
  </si>
  <si>
    <t>1205324</t>
  </si>
  <si>
    <t>Herend</t>
  </si>
  <si>
    <t>23658</t>
  </si>
  <si>
    <t>1923658</t>
  </si>
  <si>
    <t>Heresznye</t>
  </si>
  <si>
    <t>24846</t>
  </si>
  <si>
    <t>1424846</t>
  </si>
  <si>
    <t>Hermánszeg</t>
  </si>
  <si>
    <t>12061</t>
  </si>
  <si>
    <t>1512061</t>
  </si>
  <si>
    <t>Hernád</t>
  </si>
  <si>
    <t>09849</t>
  </si>
  <si>
    <t>1309849</t>
  </si>
  <si>
    <t>Hernádbűd</t>
  </si>
  <si>
    <t>15839</t>
  </si>
  <si>
    <t>0515839</t>
  </si>
  <si>
    <t>Hernádcéce</t>
  </si>
  <si>
    <t>09399</t>
  </si>
  <si>
    <t>0509399</t>
  </si>
  <si>
    <t>Hernádkak</t>
  </si>
  <si>
    <t>24165</t>
  </si>
  <si>
    <t>0524165</t>
  </si>
  <si>
    <t>Hernádkércs</t>
  </si>
  <si>
    <t>21829</t>
  </si>
  <si>
    <t>0521829</t>
  </si>
  <si>
    <t>Hernádnémeti</t>
  </si>
  <si>
    <t>31200</t>
  </si>
  <si>
    <t>0531200</t>
  </si>
  <si>
    <t>Hernádpetri</t>
  </si>
  <si>
    <t>24882</t>
  </si>
  <si>
    <t>0524882</t>
  </si>
  <si>
    <t>Hernádszentandrás</t>
  </si>
  <si>
    <t>17136</t>
  </si>
  <si>
    <t>0517136</t>
  </si>
  <si>
    <t>Hernádszurdok</t>
  </si>
  <si>
    <t>24970</t>
  </si>
  <si>
    <t>0524970</t>
  </si>
  <si>
    <t>Hernádvécse</t>
  </si>
  <si>
    <t>19840</t>
  </si>
  <si>
    <t>0519840</t>
  </si>
  <si>
    <t>Hernyék</t>
  </si>
  <si>
    <t>19895</t>
  </si>
  <si>
    <t>2019895</t>
  </si>
  <si>
    <t>Hét</t>
  </si>
  <si>
    <t>08004</t>
  </si>
  <si>
    <t>0508004</t>
  </si>
  <si>
    <t>Hetefejércse</t>
  </si>
  <si>
    <t>05616</t>
  </si>
  <si>
    <t>1505616</t>
  </si>
  <si>
    <t>Hetes</t>
  </si>
  <si>
    <t>09928</t>
  </si>
  <si>
    <t>1409928</t>
  </si>
  <si>
    <t>Hetvehely</t>
  </si>
  <si>
    <t>07126</t>
  </si>
  <si>
    <t>0207126</t>
  </si>
  <si>
    <t>Hetyefő</t>
  </si>
  <si>
    <t>15088</t>
  </si>
  <si>
    <t>1915088</t>
  </si>
  <si>
    <t>14526</t>
  </si>
  <si>
    <t>1014526</t>
  </si>
  <si>
    <t>Hevesaranyos</t>
  </si>
  <si>
    <t>10241</t>
  </si>
  <si>
    <t>1010241</t>
  </si>
  <si>
    <t>Hevesvezekény</t>
  </si>
  <si>
    <t>04084</t>
  </si>
  <si>
    <t>1004084</t>
  </si>
  <si>
    <t>Hévíz</t>
  </si>
  <si>
    <t>03814</t>
  </si>
  <si>
    <t>2003814</t>
  </si>
  <si>
    <t>Hévízgyörk</t>
  </si>
  <si>
    <t>13949</t>
  </si>
  <si>
    <t>1313949</t>
  </si>
  <si>
    <t>Hidas</t>
  </si>
  <si>
    <t>06798</t>
  </si>
  <si>
    <t>0206798</t>
  </si>
  <si>
    <t>Hidasnémeti</t>
  </si>
  <si>
    <t>11697</t>
  </si>
  <si>
    <t>0511697</t>
  </si>
  <si>
    <t>Hidegkút</t>
  </si>
  <si>
    <t>20756</t>
  </si>
  <si>
    <t>1920756</t>
  </si>
  <si>
    <t>Hidegség</t>
  </si>
  <si>
    <t>23375</t>
  </si>
  <si>
    <t>0823375</t>
  </si>
  <si>
    <t>Hidvégardó</t>
  </si>
  <si>
    <t>25672</t>
  </si>
  <si>
    <t>0525672</t>
  </si>
  <si>
    <t>Himesháza</t>
  </si>
  <si>
    <t>27933</t>
  </si>
  <si>
    <t>0227933</t>
  </si>
  <si>
    <t>Himod</t>
  </si>
  <si>
    <t>04020</t>
  </si>
  <si>
    <t>0804020</t>
  </si>
  <si>
    <t>Hirics</t>
  </si>
  <si>
    <t>03285</t>
  </si>
  <si>
    <t>0203285</t>
  </si>
  <si>
    <t>Hobol</t>
  </si>
  <si>
    <t>33932</t>
  </si>
  <si>
    <t>0233932</t>
  </si>
  <si>
    <t>Hodász</t>
  </si>
  <si>
    <t>13019</t>
  </si>
  <si>
    <t>1513019</t>
  </si>
  <si>
    <t>Hódmezővásárhely</t>
  </si>
  <si>
    <t>08314</t>
  </si>
  <si>
    <t>Hódmezővásárhelyi</t>
  </si>
  <si>
    <t>0608314</t>
  </si>
  <si>
    <t>Hollád</t>
  </si>
  <si>
    <t>06211</t>
  </si>
  <si>
    <t>1406211</t>
  </si>
  <si>
    <t>Hollóháza</t>
  </si>
  <si>
    <t>31167</t>
  </si>
  <si>
    <t>0531167</t>
  </si>
  <si>
    <t>Hollókő</t>
  </si>
  <si>
    <t>33242</t>
  </si>
  <si>
    <t>1233242</t>
  </si>
  <si>
    <t>Homokbödöge</t>
  </si>
  <si>
    <t>27818</t>
  </si>
  <si>
    <t>1927818</t>
  </si>
  <si>
    <t>Homokkomárom</t>
  </si>
  <si>
    <t>24873</t>
  </si>
  <si>
    <t>2024873</t>
  </si>
  <si>
    <t>Homokmégy</t>
  </si>
  <si>
    <t>27845</t>
  </si>
  <si>
    <t>0327845</t>
  </si>
  <si>
    <t>Homokszentgyörgy</t>
  </si>
  <si>
    <t>19150</t>
  </si>
  <si>
    <t>1419150</t>
  </si>
  <si>
    <t>Homorúd</t>
  </si>
  <si>
    <t>29966</t>
  </si>
  <si>
    <t>0229966</t>
  </si>
  <si>
    <t>Homrogd</t>
  </si>
  <si>
    <t>21236</t>
  </si>
  <si>
    <t>0521236</t>
  </si>
  <si>
    <t>Hont</t>
  </si>
  <si>
    <t>13204</t>
  </si>
  <si>
    <t>1213204</t>
  </si>
  <si>
    <t>Horpács</t>
  </si>
  <si>
    <t>13718</t>
  </si>
  <si>
    <t>1213718</t>
  </si>
  <si>
    <t>Hort</t>
  </si>
  <si>
    <t>04145</t>
  </si>
  <si>
    <t>1004145</t>
  </si>
  <si>
    <t>Hortobágy</t>
  </si>
  <si>
    <t>04118</t>
  </si>
  <si>
    <t>0904118</t>
  </si>
  <si>
    <t>Horváthertelend</t>
  </si>
  <si>
    <t>23074</t>
  </si>
  <si>
    <t>0223074</t>
  </si>
  <si>
    <t>Horvátlövő</t>
  </si>
  <si>
    <t>12733</t>
  </si>
  <si>
    <t>1812733</t>
  </si>
  <si>
    <t>Horvátzsidány</t>
  </si>
  <si>
    <t>16887</t>
  </si>
  <si>
    <t>1816887</t>
  </si>
  <si>
    <t>Hosszúhetény</t>
  </si>
  <si>
    <t>30836</t>
  </si>
  <si>
    <t>0230836</t>
  </si>
  <si>
    <t>Hosszúpályi</t>
  </si>
  <si>
    <t>06266</t>
  </si>
  <si>
    <t>0906266</t>
  </si>
  <si>
    <t>Hosszúpereszteg</t>
  </si>
  <si>
    <t>20880</t>
  </si>
  <si>
    <t>1820880</t>
  </si>
  <si>
    <t>Hosszúvíz</t>
  </si>
  <si>
    <t>30775</t>
  </si>
  <si>
    <t>1430775</t>
  </si>
  <si>
    <t>Hosszúvölgy</t>
  </si>
  <si>
    <t>11208</t>
  </si>
  <si>
    <t>2011208</t>
  </si>
  <si>
    <t>Hosztót</t>
  </si>
  <si>
    <t>07250</t>
  </si>
  <si>
    <t>1907250</t>
  </si>
  <si>
    <t>Hottó</t>
  </si>
  <si>
    <t>28325</t>
  </si>
  <si>
    <t>2028325</t>
  </si>
  <si>
    <t>Hőgyész</t>
  </si>
  <si>
    <t>26055</t>
  </si>
  <si>
    <t>1726055</t>
  </si>
  <si>
    <t>Hövej</t>
  </si>
  <si>
    <t>10029</t>
  </si>
  <si>
    <t>0810029</t>
  </si>
  <si>
    <t>Hugyag</t>
  </si>
  <si>
    <t>16878</t>
  </si>
  <si>
    <t>1216878</t>
  </si>
  <si>
    <t>Hunya</t>
  </si>
  <si>
    <t>33297</t>
  </si>
  <si>
    <t>0433297</t>
  </si>
  <si>
    <t>Hunyadfalva</t>
  </si>
  <si>
    <t>34050</t>
  </si>
  <si>
    <t>1634050</t>
  </si>
  <si>
    <t>Husztót</t>
  </si>
  <si>
    <t>31431</t>
  </si>
  <si>
    <t>0231431</t>
  </si>
  <si>
    <t>Ibafa</t>
  </si>
  <si>
    <t>33066</t>
  </si>
  <si>
    <t>0233066</t>
  </si>
  <si>
    <t>Iborfia</t>
  </si>
  <si>
    <t>03188</t>
  </si>
  <si>
    <t>2003188</t>
  </si>
  <si>
    <t>25636</t>
  </si>
  <si>
    <t>1525636</t>
  </si>
  <si>
    <t>Igal</t>
  </si>
  <si>
    <t>11192</t>
  </si>
  <si>
    <t>1411192</t>
  </si>
  <si>
    <t>Igar</t>
  </si>
  <si>
    <t>17738</t>
  </si>
  <si>
    <t>0717738</t>
  </si>
  <si>
    <t>Igrici</t>
  </si>
  <si>
    <t>25399</t>
  </si>
  <si>
    <t>0525399</t>
  </si>
  <si>
    <t>Iharos</t>
  </si>
  <si>
    <t>19619</t>
  </si>
  <si>
    <t>1419619</t>
  </si>
  <si>
    <t>Iharosberény</t>
  </si>
  <si>
    <t>27784</t>
  </si>
  <si>
    <t>1427784</t>
  </si>
  <si>
    <t>Ikervár</t>
  </si>
  <si>
    <t>11387</t>
  </si>
  <si>
    <t>1811387</t>
  </si>
  <si>
    <t>Iklad</t>
  </si>
  <si>
    <t>03300</t>
  </si>
  <si>
    <t>1303300</t>
  </si>
  <si>
    <t>Iklanberény</t>
  </si>
  <si>
    <t>29504</t>
  </si>
  <si>
    <t>1829504</t>
  </si>
  <si>
    <t>Iklódbördőce</t>
  </si>
  <si>
    <t>13921</t>
  </si>
  <si>
    <t>2013921</t>
  </si>
  <si>
    <t>Ikrény</t>
  </si>
  <si>
    <t>20604</t>
  </si>
  <si>
    <t>0820604</t>
  </si>
  <si>
    <t>Iliny</t>
  </si>
  <si>
    <t>26833</t>
  </si>
  <si>
    <t>1226833</t>
  </si>
  <si>
    <t>Ilk</t>
  </si>
  <si>
    <t>09654</t>
  </si>
  <si>
    <t>1509654</t>
  </si>
  <si>
    <t>Illocska</t>
  </si>
  <si>
    <t>31936</t>
  </si>
  <si>
    <t>0231936</t>
  </si>
  <si>
    <t>Imola</t>
  </si>
  <si>
    <t>16577</t>
  </si>
  <si>
    <t>0516577</t>
  </si>
  <si>
    <t>Imrehegy</t>
  </si>
  <si>
    <t>08095</t>
  </si>
  <si>
    <t>0308095</t>
  </si>
  <si>
    <t>Ináncs</t>
  </si>
  <si>
    <t>08086</t>
  </si>
  <si>
    <t>0508086</t>
  </si>
  <si>
    <t>Inárcs</t>
  </si>
  <si>
    <t>32106</t>
  </si>
  <si>
    <t>1332106</t>
  </si>
  <si>
    <t>Inke</t>
  </si>
  <si>
    <t>26301</t>
  </si>
  <si>
    <t>1426301</t>
  </si>
  <si>
    <t>Ipacsfa</t>
  </si>
  <si>
    <t>29948</t>
  </si>
  <si>
    <t>0229948</t>
  </si>
  <si>
    <t>Ipolydamásd</t>
  </si>
  <si>
    <t>28097</t>
  </si>
  <si>
    <t>1328097</t>
  </si>
  <si>
    <t>Ipolyszög</t>
  </si>
  <si>
    <t>01508</t>
  </si>
  <si>
    <t>1201508</t>
  </si>
  <si>
    <t>Ipolytarnóc</t>
  </si>
  <si>
    <t>03328</t>
  </si>
  <si>
    <t>1203328</t>
  </si>
  <si>
    <t>Ipolytölgyes</t>
  </si>
  <si>
    <t>04978</t>
  </si>
  <si>
    <t>1304978</t>
  </si>
  <si>
    <t>Ipolyvece</t>
  </si>
  <si>
    <t>29319</t>
  </si>
  <si>
    <t>1229319</t>
  </si>
  <si>
    <t>Iregszemcse</t>
  </si>
  <si>
    <t>04701</t>
  </si>
  <si>
    <t>1704701</t>
  </si>
  <si>
    <t>Irota</t>
  </si>
  <si>
    <t>05005</t>
  </si>
  <si>
    <t>0505005</t>
  </si>
  <si>
    <t>Isaszeg</t>
  </si>
  <si>
    <t>07807</t>
  </si>
  <si>
    <t>1307807</t>
  </si>
  <si>
    <t>Ispánk</t>
  </si>
  <si>
    <t>07977</t>
  </si>
  <si>
    <t>1807977</t>
  </si>
  <si>
    <t>Istenmezeje</t>
  </si>
  <si>
    <t>10074</t>
  </si>
  <si>
    <t>1010074</t>
  </si>
  <si>
    <t>Istvándi</t>
  </si>
  <si>
    <t>21333</t>
  </si>
  <si>
    <t>1421333</t>
  </si>
  <si>
    <t>Iszkaszentgyörgy</t>
  </si>
  <si>
    <t>32018</t>
  </si>
  <si>
    <t>0732018</t>
  </si>
  <si>
    <t>Iszkáz</t>
  </si>
  <si>
    <t>28015</t>
  </si>
  <si>
    <t>1928015</t>
  </si>
  <si>
    <t>Isztimér</t>
  </si>
  <si>
    <t>02200</t>
  </si>
  <si>
    <t>0702200</t>
  </si>
  <si>
    <t>Ivád</t>
  </si>
  <si>
    <t>13879</t>
  </si>
  <si>
    <t>1013879</t>
  </si>
  <si>
    <t>Iván</t>
  </si>
  <si>
    <t>31635</t>
  </si>
  <si>
    <t>0831635</t>
  </si>
  <si>
    <t>Ivánbattyán</t>
  </si>
  <si>
    <t>03337</t>
  </si>
  <si>
    <t>0203337</t>
  </si>
  <si>
    <t>Ivánc</t>
  </si>
  <si>
    <t>31680</t>
  </si>
  <si>
    <t>1831680</t>
  </si>
  <si>
    <t>Iváncsa</t>
  </si>
  <si>
    <t>13462</t>
  </si>
  <si>
    <t>0713462</t>
  </si>
  <si>
    <t>Ivándárda</t>
  </si>
  <si>
    <t>03346</t>
  </si>
  <si>
    <t>0203346</t>
  </si>
  <si>
    <t>Izmény</t>
  </si>
  <si>
    <t>27711</t>
  </si>
  <si>
    <t>1727711</t>
  </si>
  <si>
    <t>Izsák</t>
  </si>
  <si>
    <t>21999</t>
  </si>
  <si>
    <t>0321999</t>
  </si>
  <si>
    <t>Izsófalva</t>
  </si>
  <si>
    <t>05591</t>
  </si>
  <si>
    <t>0505591</t>
  </si>
  <si>
    <t>Jágónak</t>
  </si>
  <si>
    <t>09326</t>
  </si>
  <si>
    <t>1709326</t>
  </si>
  <si>
    <t>Ják</t>
  </si>
  <si>
    <t>13958</t>
  </si>
  <si>
    <t>1813958</t>
  </si>
  <si>
    <t>Jakabszállás</t>
  </si>
  <si>
    <t>17923</t>
  </si>
  <si>
    <t>0317923</t>
  </si>
  <si>
    <t>Jákfa</t>
  </si>
  <si>
    <t>06406</t>
  </si>
  <si>
    <t>1806406</t>
  </si>
  <si>
    <t>Jákfalva</t>
  </si>
  <si>
    <t>20233</t>
  </si>
  <si>
    <t>0520233</t>
  </si>
  <si>
    <t>Jákó</t>
  </si>
  <si>
    <t>15927</t>
  </si>
  <si>
    <t>1415927</t>
  </si>
  <si>
    <t>Jánd</t>
  </si>
  <si>
    <t>17075</t>
  </si>
  <si>
    <t>1517075</t>
  </si>
  <si>
    <t>Jánkmajtis</t>
  </si>
  <si>
    <t>07843</t>
  </si>
  <si>
    <t>1507843</t>
  </si>
  <si>
    <t>09469</t>
  </si>
  <si>
    <t>0309469</t>
  </si>
  <si>
    <t>Jánosháza</t>
  </si>
  <si>
    <t>11679</t>
  </si>
  <si>
    <t>1811679</t>
  </si>
  <si>
    <t>Jánoshida</t>
  </si>
  <si>
    <t>22859</t>
  </si>
  <si>
    <t>1622859</t>
  </si>
  <si>
    <t>Jánossomorja</t>
  </si>
  <si>
    <t>29221</t>
  </si>
  <si>
    <t>0829221</t>
  </si>
  <si>
    <t>Járdánháza</t>
  </si>
  <si>
    <t>26657</t>
  </si>
  <si>
    <t>0526657</t>
  </si>
  <si>
    <t>Jármi</t>
  </si>
  <si>
    <t>17589</t>
  </si>
  <si>
    <t>1517589</t>
  </si>
  <si>
    <t>Jásd</t>
  </si>
  <si>
    <t>17437</t>
  </si>
  <si>
    <t>1917437</t>
  </si>
  <si>
    <t>Jászágó</t>
  </si>
  <si>
    <t>22929</t>
  </si>
  <si>
    <t>Jászberényi</t>
  </si>
  <si>
    <t>Jászberény</t>
  </si>
  <si>
    <t>1622929</t>
  </si>
  <si>
    <t>Jászalsószentgyörgy</t>
  </si>
  <si>
    <t>30711</t>
  </si>
  <si>
    <t>1630711</t>
  </si>
  <si>
    <t>22202</t>
  </si>
  <si>
    <t>1622202</t>
  </si>
  <si>
    <t>Jászárokszállás</t>
  </si>
  <si>
    <t>22105</t>
  </si>
  <si>
    <t>1622105</t>
  </si>
  <si>
    <t>18209</t>
  </si>
  <si>
    <t>1618209</t>
  </si>
  <si>
    <t>Jászboldogháza</t>
  </si>
  <si>
    <t>15811</t>
  </si>
  <si>
    <t>1615811</t>
  </si>
  <si>
    <t>Jászdózsa</t>
  </si>
  <si>
    <t>17978</t>
  </si>
  <si>
    <t>1617978</t>
  </si>
  <si>
    <t>Jászfelsőszentgyörgy</t>
  </si>
  <si>
    <t>23579</t>
  </si>
  <si>
    <t>1623579</t>
  </si>
  <si>
    <t>Jászfényszaru</t>
  </si>
  <si>
    <t>23339</t>
  </si>
  <si>
    <t>1623339</t>
  </si>
  <si>
    <t>Jászivány</t>
  </si>
  <si>
    <t>24086</t>
  </si>
  <si>
    <t>1624086</t>
  </si>
  <si>
    <t>Jászjákóhalma</t>
  </si>
  <si>
    <t>25186</t>
  </si>
  <si>
    <t>1625186</t>
  </si>
  <si>
    <t>Jászkarajenő</t>
  </si>
  <si>
    <t>11004</t>
  </si>
  <si>
    <t>1311004</t>
  </si>
  <si>
    <t>Jászkisér</t>
  </si>
  <si>
    <t>22798</t>
  </si>
  <si>
    <t>1622798</t>
  </si>
  <si>
    <t>Jászladány</t>
  </si>
  <si>
    <t>21111</t>
  </si>
  <si>
    <t>1621111</t>
  </si>
  <si>
    <t>Jászszentandrás</t>
  </si>
  <si>
    <t>13514</t>
  </si>
  <si>
    <t>1613514</t>
  </si>
  <si>
    <t>Jászszentlászló</t>
  </si>
  <si>
    <t>08378</t>
  </si>
  <si>
    <t>0308378</t>
  </si>
  <si>
    <t>Jásztelek</t>
  </si>
  <si>
    <t>23135</t>
  </si>
  <si>
    <t>1623135</t>
  </si>
  <si>
    <t>Jéke</t>
  </si>
  <si>
    <t>13143</t>
  </si>
  <si>
    <t>1513143</t>
  </si>
  <si>
    <t>Jenő</t>
  </si>
  <si>
    <t>15972</t>
  </si>
  <si>
    <t>0715972</t>
  </si>
  <si>
    <t>Jobaháza</t>
  </si>
  <si>
    <t>06646</t>
  </si>
  <si>
    <t>0806646</t>
  </si>
  <si>
    <t>Jobbágyi</t>
  </si>
  <si>
    <t>08712</t>
  </si>
  <si>
    <t>1208712</t>
  </si>
  <si>
    <t>Jósvafő</t>
  </si>
  <si>
    <t>15680</t>
  </si>
  <si>
    <t>0515680</t>
  </si>
  <si>
    <t>Juta</t>
  </si>
  <si>
    <t>17279</t>
  </si>
  <si>
    <t>1417279</t>
  </si>
  <si>
    <t>Kaba</t>
  </si>
  <si>
    <t>02307</t>
  </si>
  <si>
    <t>0902307</t>
  </si>
  <si>
    <t>Kacorlak</t>
  </si>
  <si>
    <t>22965</t>
  </si>
  <si>
    <t>2022965</t>
  </si>
  <si>
    <t>Kács</t>
  </si>
  <si>
    <t>32993</t>
  </si>
  <si>
    <t>0532993</t>
  </si>
  <si>
    <t>Kacsóta</t>
  </si>
  <si>
    <t>04297</t>
  </si>
  <si>
    <t>0204297</t>
  </si>
  <si>
    <t>Kadarkút</t>
  </si>
  <si>
    <t>26453</t>
  </si>
  <si>
    <t>1426453</t>
  </si>
  <si>
    <t>Kajárpéc</t>
  </si>
  <si>
    <t>12113</t>
  </si>
  <si>
    <t>0812113</t>
  </si>
  <si>
    <t>Kajászó</t>
  </si>
  <si>
    <t>21342</t>
  </si>
  <si>
    <t>0721342</t>
  </si>
  <si>
    <t>Kajdacs</t>
  </si>
  <si>
    <t>14100</t>
  </si>
  <si>
    <t>1714100</t>
  </si>
  <si>
    <t>Kakasd</t>
  </si>
  <si>
    <t>02033</t>
  </si>
  <si>
    <t>1702033</t>
  </si>
  <si>
    <t>Kákics</t>
  </si>
  <si>
    <t>06415</t>
  </si>
  <si>
    <t>0206415</t>
  </si>
  <si>
    <t>Kakucs</t>
  </si>
  <si>
    <t>32230</t>
  </si>
  <si>
    <t>1332230</t>
  </si>
  <si>
    <t>Kál</t>
  </si>
  <si>
    <t>32179</t>
  </si>
  <si>
    <t>1032179</t>
  </si>
  <si>
    <t>Kalaznó</t>
  </si>
  <si>
    <t>23791</t>
  </si>
  <si>
    <t>1723791</t>
  </si>
  <si>
    <t>Káld</t>
  </si>
  <si>
    <t>29957</t>
  </si>
  <si>
    <t>1829957</t>
  </si>
  <si>
    <t>Kálló</t>
  </si>
  <si>
    <t>08642</t>
  </si>
  <si>
    <t>1208642</t>
  </si>
  <si>
    <t>Kallósd</t>
  </si>
  <si>
    <t>05537</t>
  </si>
  <si>
    <t>2005537</t>
  </si>
  <si>
    <t>Kállósemjén</t>
  </si>
  <si>
    <t>31404</t>
  </si>
  <si>
    <t>1531404</t>
  </si>
  <si>
    <t>Kálmáncsa</t>
  </si>
  <si>
    <t>06105</t>
  </si>
  <si>
    <t>1406105</t>
  </si>
  <si>
    <t>Kálmánháza</t>
  </si>
  <si>
    <t>27225</t>
  </si>
  <si>
    <t>1527225</t>
  </si>
  <si>
    <t>Kálócfa</t>
  </si>
  <si>
    <t>21500</t>
  </si>
  <si>
    <t>2021500</t>
  </si>
  <si>
    <t>06442</t>
  </si>
  <si>
    <t>0306442</t>
  </si>
  <si>
    <t>Káloz</t>
  </si>
  <si>
    <t>16683</t>
  </si>
  <si>
    <t>0716683</t>
  </si>
  <si>
    <t>Kám</t>
  </si>
  <si>
    <t>04640</t>
  </si>
  <si>
    <t>1804640</t>
  </si>
  <si>
    <t>Kamond</t>
  </si>
  <si>
    <t>19141</t>
  </si>
  <si>
    <t>1919141</t>
  </si>
  <si>
    <t>Kamut</t>
  </si>
  <si>
    <t>04279</t>
  </si>
  <si>
    <t>0404279</t>
  </si>
  <si>
    <t>Kánó</t>
  </si>
  <si>
    <t>07764</t>
  </si>
  <si>
    <t>0507764</t>
  </si>
  <si>
    <t>Kántorjánosi</t>
  </si>
  <si>
    <t>02671</t>
  </si>
  <si>
    <t>1502671</t>
  </si>
  <si>
    <t>Kány</t>
  </si>
  <si>
    <t>25742</t>
  </si>
  <si>
    <t>0525742</t>
  </si>
  <si>
    <t>Kánya</t>
  </si>
  <si>
    <t>05272</t>
  </si>
  <si>
    <t>1405272</t>
  </si>
  <si>
    <t>Kányavár</t>
  </si>
  <si>
    <t>04473</t>
  </si>
  <si>
    <t>2004473</t>
  </si>
  <si>
    <t>Kapolcs</t>
  </si>
  <si>
    <t>14553</t>
  </si>
  <si>
    <t>1914553</t>
  </si>
  <si>
    <t>Kápolna</t>
  </si>
  <si>
    <t>15307</t>
  </si>
  <si>
    <t>1015307</t>
  </si>
  <si>
    <t>Kápolnásnyék</t>
  </si>
  <si>
    <t>21926</t>
  </si>
  <si>
    <t>0721926</t>
  </si>
  <si>
    <t>Kapoly</t>
  </si>
  <si>
    <t>33394</t>
  </si>
  <si>
    <t>1433394</t>
  </si>
  <si>
    <t>Kaposfő</t>
  </si>
  <si>
    <t>09098</t>
  </si>
  <si>
    <t>1409098</t>
  </si>
  <si>
    <t>Kaposgyarmat</t>
  </si>
  <si>
    <t>28811</t>
  </si>
  <si>
    <t>1428811</t>
  </si>
  <si>
    <t>Kaposhomok</t>
  </si>
  <si>
    <t>25867</t>
  </si>
  <si>
    <t>1425867</t>
  </si>
  <si>
    <t>Kaposkeresztúr</t>
  </si>
  <si>
    <t>12663</t>
  </si>
  <si>
    <t>1412663</t>
  </si>
  <si>
    <t>Kaposmérő</t>
  </si>
  <si>
    <t>18227</t>
  </si>
  <si>
    <t>1418227</t>
  </si>
  <si>
    <t>Kapospula</t>
  </si>
  <si>
    <t>23296</t>
  </si>
  <si>
    <t>1723296</t>
  </si>
  <si>
    <t>Kaposújlak</t>
  </si>
  <si>
    <t>15732</t>
  </si>
  <si>
    <t>1415732</t>
  </si>
  <si>
    <t>20473</t>
  </si>
  <si>
    <t>1420473</t>
  </si>
  <si>
    <t>Kaposszekcső</t>
  </si>
  <si>
    <t>18962</t>
  </si>
  <si>
    <t>1718962</t>
  </si>
  <si>
    <t>Kaposszerdahely</t>
  </si>
  <si>
    <t>06424</t>
  </si>
  <si>
    <t>1406424</t>
  </si>
  <si>
    <t>Káptalanfa</t>
  </si>
  <si>
    <t>14270</t>
  </si>
  <si>
    <t>1914270</t>
  </si>
  <si>
    <t>Káptalantóti</t>
  </si>
  <si>
    <t>05634</t>
  </si>
  <si>
    <t>1905634</t>
  </si>
  <si>
    <t>28334</t>
  </si>
  <si>
    <t>0828334</t>
  </si>
  <si>
    <t>Kára</t>
  </si>
  <si>
    <t>05351</t>
  </si>
  <si>
    <t>1405351</t>
  </si>
  <si>
    <t>Karácsond</t>
  </si>
  <si>
    <t>05935</t>
  </si>
  <si>
    <t>1005935</t>
  </si>
  <si>
    <t>Karád</t>
  </si>
  <si>
    <t>05263</t>
  </si>
  <si>
    <t>1405263</t>
  </si>
  <si>
    <t>Karakó</t>
  </si>
  <si>
    <t>10913</t>
  </si>
  <si>
    <t>1810913</t>
  </si>
  <si>
    <t>Karakószörcsök</t>
  </si>
  <si>
    <t>08749</t>
  </si>
  <si>
    <t>1908749</t>
  </si>
  <si>
    <t>Karancsalja</t>
  </si>
  <si>
    <t>18625</t>
  </si>
  <si>
    <t>1218625</t>
  </si>
  <si>
    <t>Karancsberény</t>
  </si>
  <si>
    <t>25548</t>
  </si>
  <si>
    <t>1225548</t>
  </si>
  <si>
    <t>Karancskeszi</t>
  </si>
  <si>
    <t>08855</t>
  </si>
  <si>
    <t>1208855</t>
  </si>
  <si>
    <t>Karancslapujtő</t>
  </si>
  <si>
    <t>21041</t>
  </si>
  <si>
    <t>1221041</t>
  </si>
  <si>
    <t>Karancsság</t>
  </si>
  <si>
    <t>26897</t>
  </si>
  <si>
    <t>1226897</t>
  </si>
  <si>
    <t>Kárász</t>
  </si>
  <si>
    <t>05999</t>
  </si>
  <si>
    <t>0205999</t>
  </si>
  <si>
    <t>04923</t>
  </si>
  <si>
    <t>1604923</t>
  </si>
  <si>
    <t>Karcsa</t>
  </si>
  <si>
    <t>21218</t>
  </si>
  <si>
    <t>0521218</t>
  </si>
  <si>
    <t>Kardos</t>
  </si>
  <si>
    <t>24794</t>
  </si>
  <si>
    <t>0424794</t>
  </si>
  <si>
    <t>Kardoskút</t>
  </si>
  <si>
    <t>12177</t>
  </si>
  <si>
    <t>0412177</t>
  </si>
  <si>
    <t>Karmacs</t>
  </si>
  <si>
    <t>18041</t>
  </si>
  <si>
    <t>2018041</t>
  </si>
  <si>
    <t>Károlyháza</t>
  </si>
  <si>
    <t>34351</t>
  </si>
  <si>
    <t>0834351</t>
  </si>
  <si>
    <t>Karos</t>
  </si>
  <si>
    <t>30508</t>
  </si>
  <si>
    <t>0530508</t>
  </si>
  <si>
    <t>Kartal</t>
  </si>
  <si>
    <t>30696</t>
  </si>
  <si>
    <t>1330696</t>
  </si>
  <si>
    <t>Kásád</t>
  </si>
  <si>
    <t>17464</t>
  </si>
  <si>
    <t>0217464</t>
  </si>
  <si>
    <t>Kaskantyú</t>
  </si>
  <si>
    <t>30605</t>
  </si>
  <si>
    <t>0330605</t>
  </si>
  <si>
    <t>Kastélyosdombó</t>
  </si>
  <si>
    <t>08411</t>
  </si>
  <si>
    <t>1408411</t>
  </si>
  <si>
    <t>Kaszaper</t>
  </si>
  <si>
    <t>22752</t>
  </si>
  <si>
    <t>0422752</t>
  </si>
  <si>
    <t>Kaszó</t>
  </si>
  <si>
    <t>34193</t>
  </si>
  <si>
    <t>1434193</t>
  </si>
  <si>
    <t>Katádfa</t>
  </si>
  <si>
    <t>06965</t>
  </si>
  <si>
    <t>0206965</t>
  </si>
  <si>
    <t>Katafa</t>
  </si>
  <si>
    <t>26620</t>
  </si>
  <si>
    <t>1826620</t>
  </si>
  <si>
    <t>Kátoly</t>
  </si>
  <si>
    <t>19132</t>
  </si>
  <si>
    <t>0219132</t>
  </si>
  <si>
    <t>Katymár</t>
  </si>
  <si>
    <t>11280</t>
  </si>
  <si>
    <t>0311280</t>
  </si>
  <si>
    <t>Káva</t>
  </si>
  <si>
    <t>27827</t>
  </si>
  <si>
    <t>1327827</t>
  </si>
  <si>
    <t>Kávás</t>
  </si>
  <si>
    <t>32063</t>
  </si>
  <si>
    <t>2032063</t>
  </si>
  <si>
    <t>Kazár</t>
  </si>
  <si>
    <t>28389</t>
  </si>
  <si>
    <t>1228389</t>
  </si>
  <si>
    <t>06691</t>
  </si>
  <si>
    <t>0506691</t>
  </si>
  <si>
    <t>Kázsmárk</t>
  </si>
  <si>
    <t>13374</t>
  </si>
  <si>
    <t>0513374</t>
  </si>
  <si>
    <t>Kazsok</t>
  </si>
  <si>
    <t>26888</t>
  </si>
  <si>
    <t>1426888</t>
  </si>
  <si>
    <t>Kecel</t>
  </si>
  <si>
    <t>19789</t>
  </si>
  <si>
    <t>0319789</t>
  </si>
  <si>
    <t>Kecskéd</t>
  </si>
  <si>
    <t>04525</t>
  </si>
  <si>
    <t>1104525</t>
  </si>
  <si>
    <t>26684</t>
  </si>
  <si>
    <t>0326684</t>
  </si>
  <si>
    <t>Kehidakustány</t>
  </si>
  <si>
    <t>32902</t>
  </si>
  <si>
    <t>2032902</t>
  </si>
  <si>
    <t>Kék</t>
  </si>
  <si>
    <t>28431</t>
  </si>
  <si>
    <t>1528431</t>
  </si>
  <si>
    <t>Kékcse</t>
  </si>
  <si>
    <t>14359</t>
  </si>
  <si>
    <t>1514359</t>
  </si>
  <si>
    <t>Kéked</t>
  </si>
  <si>
    <t>15264</t>
  </si>
  <si>
    <t>0515264</t>
  </si>
  <si>
    <t>Kékesd</t>
  </si>
  <si>
    <t>16805</t>
  </si>
  <si>
    <t>0216805</t>
  </si>
  <si>
    <t>Kékkút</t>
  </si>
  <si>
    <t>26037</t>
  </si>
  <si>
    <t>1926037</t>
  </si>
  <si>
    <t>Kelebia</t>
  </si>
  <si>
    <t>27571</t>
  </si>
  <si>
    <t>0327571</t>
  </si>
  <si>
    <t>Keléd</t>
  </si>
  <si>
    <t>32036</t>
  </si>
  <si>
    <t>1832036</t>
  </si>
  <si>
    <t>Kelemér</t>
  </si>
  <si>
    <t>12034</t>
  </si>
  <si>
    <t>0512034</t>
  </si>
  <si>
    <t>Kéleshalom</t>
  </si>
  <si>
    <t>18166</t>
  </si>
  <si>
    <t>0318166</t>
  </si>
  <si>
    <t>Kelevíz</t>
  </si>
  <si>
    <t>17446</t>
  </si>
  <si>
    <t>1417446</t>
  </si>
  <si>
    <t>19992</t>
  </si>
  <si>
    <t>1519992</t>
  </si>
  <si>
    <t>Kemence</t>
  </si>
  <si>
    <t>22345</t>
  </si>
  <si>
    <t>1322345</t>
  </si>
  <si>
    <t>Kemendollár</t>
  </si>
  <si>
    <t>25353</t>
  </si>
  <si>
    <t>2025353</t>
  </si>
  <si>
    <t>Kemeneshőgyész</t>
  </si>
  <si>
    <t>19734</t>
  </si>
  <si>
    <t>1919734</t>
  </si>
  <si>
    <t>Kemeneskápolna</t>
  </si>
  <si>
    <t>16911</t>
  </si>
  <si>
    <t>1816911</t>
  </si>
  <si>
    <t>Kemenesmagasi</t>
  </si>
  <si>
    <t>12247</t>
  </si>
  <si>
    <t>1812247</t>
  </si>
  <si>
    <t>Kemenesmihályfa</t>
  </si>
  <si>
    <t>13426</t>
  </si>
  <si>
    <t>1813426</t>
  </si>
  <si>
    <t>Kemenespálfa</t>
  </si>
  <si>
    <t>20996</t>
  </si>
  <si>
    <t>1820996</t>
  </si>
  <si>
    <t>Kemenessömjén</t>
  </si>
  <si>
    <t>24484</t>
  </si>
  <si>
    <t>1824484</t>
  </si>
  <si>
    <t>Kemenesszentmárton</t>
  </si>
  <si>
    <t>20084</t>
  </si>
  <si>
    <t>1820084</t>
  </si>
  <si>
    <t>Kemenesszentpéter</t>
  </si>
  <si>
    <t>12478</t>
  </si>
  <si>
    <t>1912478</t>
  </si>
  <si>
    <t>Keménfa</t>
  </si>
  <si>
    <t>06071</t>
  </si>
  <si>
    <t>2006071</t>
  </si>
  <si>
    <t>Kémes</t>
  </si>
  <si>
    <t>10542</t>
  </si>
  <si>
    <t>0210542</t>
  </si>
  <si>
    <t>Kemestaródfa</t>
  </si>
  <si>
    <t>22716</t>
  </si>
  <si>
    <t>1822716</t>
  </si>
  <si>
    <t>Kemse</t>
  </si>
  <si>
    <t>06789</t>
  </si>
  <si>
    <t>0206789</t>
  </si>
  <si>
    <t>Kenderes</t>
  </si>
  <si>
    <t>17145</t>
  </si>
  <si>
    <t>1617145</t>
  </si>
  <si>
    <t>Kenéz</t>
  </si>
  <si>
    <t>02574</t>
  </si>
  <si>
    <t>1802574</t>
  </si>
  <si>
    <t>Kenézlő</t>
  </si>
  <si>
    <t>05458</t>
  </si>
  <si>
    <t>0505458</t>
  </si>
  <si>
    <t>Kengyel</t>
  </si>
  <si>
    <t>07418</t>
  </si>
  <si>
    <t>1607418</t>
  </si>
  <si>
    <t>Kenyeri</t>
  </si>
  <si>
    <t>09937</t>
  </si>
  <si>
    <t>1809937</t>
  </si>
  <si>
    <t>Kercaszomor</t>
  </si>
  <si>
    <t>26596</t>
  </si>
  <si>
    <t>1826596</t>
  </si>
  <si>
    <t>Kercseliget</t>
  </si>
  <si>
    <t>14386</t>
  </si>
  <si>
    <t>1414386</t>
  </si>
  <si>
    <t>Kerecsend</t>
  </si>
  <si>
    <t>28079</t>
  </si>
  <si>
    <t>1028079</t>
  </si>
  <si>
    <t>Kerecseny</t>
  </si>
  <si>
    <t>31529</t>
  </si>
  <si>
    <t>2031529</t>
  </si>
  <si>
    <t>Kerekegyháza</t>
  </si>
  <si>
    <t>22530</t>
  </si>
  <si>
    <t>0322530</t>
  </si>
  <si>
    <t>Kerekharaszt</t>
  </si>
  <si>
    <t>34379</t>
  </si>
  <si>
    <t>1034379</t>
  </si>
  <si>
    <t>Kereki</t>
  </si>
  <si>
    <t>04598</t>
  </si>
  <si>
    <t>1404598</t>
  </si>
  <si>
    <t>Kerékteleki</t>
  </si>
  <si>
    <t>10995</t>
  </si>
  <si>
    <t>1110995</t>
  </si>
  <si>
    <t>Kerepes</t>
  </si>
  <si>
    <t>34166</t>
  </si>
  <si>
    <t>1334166</t>
  </si>
  <si>
    <t>Keresztéte</t>
  </si>
  <si>
    <t>17066</t>
  </si>
  <si>
    <t>0517066</t>
  </si>
  <si>
    <t>Kerkabarabás</t>
  </si>
  <si>
    <t>29489</t>
  </si>
  <si>
    <t>2029489</t>
  </si>
  <si>
    <t>Kerkafalva</t>
  </si>
  <si>
    <t>15112</t>
  </si>
  <si>
    <t>2015112</t>
  </si>
  <si>
    <t>Kerkakutas</t>
  </si>
  <si>
    <t>22080</t>
  </si>
  <si>
    <t>2022080</t>
  </si>
  <si>
    <t>Kerkáskápolna</t>
  </si>
  <si>
    <t>19761</t>
  </si>
  <si>
    <t>1819761</t>
  </si>
  <si>
    <t>Kerkaszentkirály</t>
  </si>
  <si>
    <t>09575</t>
  </si>
  <si>
    <t>2009575</t>
  </si>
  <si>
    <t>Kerkateskánd</t>
  </si>
  <si>
    <t>32647</t>
  </si>
  <si>
    <t>2032647</t>
  </si>
  <si>
    <t>Kérsemjén</t>
  </si>
  <si>
    <t>32869</t>
  </si>
  <si>
    <t>1532869</t>
  </si>
  <si>
    <t>Kerta</t>
  </si>
  <si>
    <t>25654</t>
  </si>
  <si>
    <t>1925654</t>
  </si>
  <si>
    <t>Kertészsziget</t>
  </si>
  <si>
    <t>12618</t>
  </si>
  <si>
    <t>0412618</t>
  </si>
  <si>
    <t>Keszeg</t>
  </si>
  <si>
    <t>31413</t>
  </si>
  <si>
    <t>1231413</t>
  </si>
  <si>
    <t>Kesznyéten</t>
  </si>
  <si>
    <t>29249</t>
  </si>
  <si>
    <t>0529249</t>
  </si>
  <si>
    <t>Keszőhidegkút</t>
  </si>
  <si>
    <t>17640</t>
  </si>
  <si>
    <t>1717640</t>
  </si>
  <si>
    <t>18421</t>
  </si>
  <si>
    <t>2018421</t>
  </si>
  <si>
    <t>Kesztölc</t>
  </si>
  <si>
    <t>29577</t>
  </si>
  <si>
    <t>1129577</t>
  </si>
  <si>
    <t>Keszü</t>
  </si>
  <si>
    <t>03832</t>
  </si>
  <si>
    <t>0203832</t>
  </si>
  <si>
    <t>Kétbodony</t>
  </si>
  <si>
    <t>11846</t>
  </si>
  <si>
    <t>1211846</t>
  </si>
  <si>
    <t>Kétegyháza</t>
  </si>
  <si>
    <t>03461</t>
  </si>
  <si>
    <t>0403461</t>
  </si>
  <si>
    <t>Kéthely</t>
  </si>
  <si>
    <t>11174</t>
  </si>
  <si>
    <t>1411174</t>
  </si>
  <si>
    <t>Kétpó</t>
  </si>
  <si>
    <t>19813</t>
  </si>
  <si>
    <t>Mezőtúri</t>
  </si>
  <si>
    <t>Mezőtúr</t>
  </si>
  <si>
    <t>1619813</t>
  </si>
  <si>
    <t>Kétsoprony</t>
  </si>
  <si>
    <t>03106</t>
  </si>
  <si>
    <t>0403106</t>
  </si>
  <si>
    <t>Kétújfalu</t>
  </si>
  <si>
    <t>08572</t>
  </si>
  <si>
    <t>0208572</t>
  </si>
  <si>
    <t>Kétvölgy</t>
  </si>
  <si>
    <t>19345</t>
  </si>
  <si>
    <t>1819345</t>
  </si>
  <si>
    <t>Kéty</t>
  </si>
  <si>
    <t>21731</t>
  </si>
  <si>
    <t>1721731</t>
  </si>
  <si>
    <t>Kevermes</t>
  </si>
  <si>
    <t>31574</t>
  </si>
  <si>
    <t>0431574</t>
  </si>
  <si>
    <t>Kilimán</t>
  </si>
  <si>
    <t>32267</t>
  </si>
  <si>
    <t>2032267</t>
  </si>
  <si>
    <t>Kimle</t>
  </si>
  <si>
    <t>14748</t>
  </si>
  <si>
    <t>0814748</t>
  </si>
  <si>
    <t>Kincsesbánya</t>
  </si>
  <si>
    <t>02343</t>
  </si>
  <si>
    <t>0702343</t>
  </si>
  <si>
    <t>Királd</t>
  </si>
  <si>
    <t>32090</t>
  </si>
  <si>
    <t>0532090</t>
  </si>
  <si>
    <t>Királyegyháza</t>
  </si>
  <si>
    <t>20552</t>
  </si>
  <si>
    <t>0220552</t>
  </si>
  <si>
    <t>Királyhegyes</t>
  </si>
  <si>
    <t>13666</t>
  </si>
  <si>
    <t>0613666</t>
  </si>
  <si>
    <t>Királyszentistván</t>
  </si>
  <si>
    <t>05421</t>
  </si>
  <si>
    <t>1905421</t>
  </si>
  <si>
    <t>Kisapáti</t>
  </si>
  <si>
    <t>07931</t>
  </si>
  <si>
    <t>1907931</t>
  </si>
  <si>
    <t>Kisapostag</t>
  </si>
  <si>
    <t>12636</t>
  </si>
  <si>
    <t>0712636</t>
  </si>
  <si>
    <t>Kisar</t>
  </si>
  <si>
    <t>19424</t>
  </si>
  <si>
    <t>1519424</t>
  </si>
  <si>
    <t>Kisasszond</t>
  </si>
  <si>
    <t>19053</t>
  </si>
  <si>
    <t>1419053</t>
  </si>
  <si>
    <t>Kisasszonyfa</t>
  </si>
  <si>
    <t>18908</t>
  </si>
  <si>
    <t>0218908</t>
  </si>
  <si>
    <t>Kisbabot</t>
  </si>
  <si>
    <t>02413</t>
  </si>
  <si>
    <t>0802413</t>
  </si>
  <si>
    <t>Kisbágyon</t>
  </si>
  <si>
    <t>27243</t>
  </si>
  <si>
    <t>1227243</t>
  </si>
  <si>
    <t>Kisbajcs</t>
  </si>
  <si>
    <t>22886</t>
  </si>
  <si>
    <t>0822886</t>
  </si>
  <si>
    <t>Kisbajom</t>
  </si>
  <si>
    <t>24387</t>
  </si>
  <si>
    <t>1424387</t>
  </si>
  <si>
    <t>Kisbárapáti</t>
  </si>
  <si>
    <t>24493</t>
  </si>
  <si>
    <t>1424493</t>
  </si>
  <si>
    <t>Kisbárkány</t>
  </si>
  <si>
    <t>26295</t>
  </si>
  <si>
    <t>1226295</t>
  </si>
  <si>
    <t>17330</t>
  </si>
  <si>
    <t>1117330</t>
  </si>
  <si>
    <t>Kisberény</t>
  </si>
  <si>
    <t>30827</t>
  </si>
  <si>
    <t>1430827</t>
  </si>
  <si>
    <t>Kisberzseny</t>
  </si>
  <si>
    <t>29072</t>
  </si>
  <si>
    <t>1929072</t>
  </si>
  <si>
    <t>Kisbeszterce</t>
  </si>
  <si>
    <t>05722</t>
  </si>
  <si>
    <t>0205722</t>
  </si>
  <si>
    <t>Kisbodak</t>
  </si>
  <si>
    <t>07816</t>
  </si>
  <si>
    <t>0807816</t>
  </si>
  <si>
    <t>Kisbucsa</t>
  </si>
  <si>
    <t>21379</t>
  </si>
  <si>
    <t>2021379</t>
  </si>
  <si>
    <t>Kisbudmér</t>
  </si>
  <si>
    <t>22868</t>
  </si>
  <si>
    <t>0222868</t>
  </si>
  <si>
    <t>Kiscsécs</t>
  </si>
  <si>
    <t>17349</t>
  </si>
  <si>
    <t>0517349</t>
  </si>
  <si>
    <t>Kiscsehi</t>
  </si>
  <si>
    <t>16249</t>
  </si>
  <si>
    <t>2016249</t>
  </si>
  <si>
    <t>Kiscsősz</t>
  </si>
  <si>
    <t>23700</t>
  </si>
  <si>
    <t>1923700</t>
  </si>
  <si>
    <t>Kisdér</t>
  </si>
  <si>
    <t>11183</t>
  </si>
  <si>
    <t>0211183</t>
  </si>
  <si>
    <t>Kisdobsza</t>
  </si>
  <si>
    <t>33905</t>
  </si>
  <si>
    <t>0233905</t>
  </si>
  <si>
    <t>Kisdombegyház</t>
  </si>
  <si>
    <t>18838</t>
  </si>
  <si>
    <t>0418838</t>
  </si>
  <si>
    <t>Kisdorog</t>
  </si>
  <si>
    <t>17710</t>
  </si>
  <si>
    <t>1717710</t>
  </si>
  <si>
    <t>Kisecset</t>
  </si>
  <si>
    <t>33206</t>
  </si>
  <si>
    <t>1233206</t>
  </si>
  <si>
    <t>Kisfalud</t>
  </si>
  <si>
    <t>33695</t>
  </si>
  <si>
    <t>0833695</t>
  </si>
  <si>
    <t>Kisfüzes</t>
  </si>
  <si>
    <t>22460</t>
  </si>
  <si>
    <t>1022460</t>
  </si>
  <si>
    <t>Kisgörbő</t>
  </si>
  <si>
    <t>09812</t>
  </si>
  <si>
    <t>2009812</t>
  </si>
  <si>
    <t>Kisgyalán</t>
  </si>
  <si>
    <t>04826</t>
  </si>
  <si>
    <t>1404826</t>
  </si>
  <si>
    <t>Kisgyőr</t>
  </si>
  <si>
    <t>22840</t>
  </si>
  <si>
    <t>0522840</t>
  </si>
  <si>
    <t>Kishajmás</t>
  </si>
  <si>
    <t>06831</t>
  </si>
  <si>
    <t>0206831</t>
  </si>
  <si>
    <t>Kisharsány</t>
  </si>
  <si>
    <t>27021</t>
  </si>
  <si>
    <t>0227021</t>
  </si>
  <si>
    <t>Kishartyán</t>
  </si>
  <si>
    <t>33400</t>
  </si>
  <si>
    <t>1233400</t>
  </si>
  <si>
    <t>Kisherend</t>
  </si>
  <si>
    <t>16975</t>
  </si>
  <si>
    <t>0216975</t>
  </si>
  <si>
    <t>Kishódos</t>
  </si>
  <si>
    <t>08509</t>
  </si>
  <si>
    <t>1508509</t>
  </si>
  <si>
    <t>Kishuta</t>
  </si>
  <si>
    <t>28875</t>
  </si>
  <si>
    <t>0528875</t>
  </si>
  <si>
    <t>Kisigmánd</t>
  </si>
  <si>
    <t>20923</t>
  </si>
  <si>
    <t>1120923</t>
  </si>
  <si>
    <t>Kisjakabfalva</t>
  </si>
  <si>
    <t>12849</t>
  </si>
  <si>
    <t>0212849</t>
  </si>
  <si>
    <t>Kiskassa</t>
  </si>
  <si>
    <t>19910</t>
  </si>
  <si>
    <t>0219910</t>
  </si>
  <si>
    <t>Kiskinizs</t>
  </si>
  <si>
    <t>03762</t>
  </si>
  <si>
    <t>0503762</t>
  </si>
  <si>
    <t>Kiskorpád</t>
  </si>
  <si>
    <t>13781</t>
  </si>
  <si>
    <t>1413781</t>
  </si>
  <si>
    <t>Kisköre</t>
  </si>
  <si>
    <t>18281</t>
  </si>
  <si>
    <t>1018281</t>
  </si>
  <si>
    <t>09344</t>
  </si>
  <si>
    <t>0309344</t>
  </si>
  <si>
    <t>20297</t>
  </si>
  <si>
    <t>0320297</t>
  </si>
  <si>
    <t>32434</t>
  </si>
  <si>
    <t>0332434</t>
  </si>
  <si>
    <t>Kiskunlacháza</t>
  </si>
  <si>
    <t>10816</t>
  </si>
  <si>
    <t>1310816</t>
  </si>
  <si>
    <t>24396</t>
  </si>
  <si>
    <t>0324396</t>
  </si>
  <si>
    <t>Kiskutas</t>
  </si>
  <si>
    <t>20312</t>
  </si>
  <si>
    <t>2020312</t>
  </si>
  <si>
    <t>Kisláng</t>
  </si>
  <si>
    <t>28990</t>
  </si>
  <si>
    <t>0728990</t>
  </si>
  <si>
    <t>Kisléta</t>
  </si>
  <si>
    <t>28477</t>
  </si>
  <si>
    <t>1528477</t>
  </si>
  <si>
    <t>Kislippó</t>
  </si>
  <si>
    <t>21616</t>
  </si>
  <si>
    <t>0221616</t>
  </si>
  <si>
    <t>Kislőd</t>
  </si>
  <si>
    <t>30173</t>
  </si>
  <si>
    <t>1930173</t>
  </si>
  <si>
    <t>Kismányok</t>
  </si>
  <si>
    <t>06512</t>
  </si>
  <si>
    <t>1706512</t>
  </si>
  <si>
    <t>Kismarja</t>
  </si>
  <si>
    <t>15477</t>
  </si>
  <si>
    <t>0915477</t>
  </si>
  <si>
    <t>Kismaros</t>
  </si>
  <si>
    <t>33738</t>
  </si>
  <si>
    <t>1333738</t>
  </si>
  <si>
    <t>Kisnamény</t>
  </si>
  <si>
    <t>16036</t>
  </si>
  <si>
    <t>1516036</t>
  </si>
  <si>
    <t>Kisnána</t>
  </si>
  <si>
    <t>12502</t>
  </si>
  <si>
    <t>1012502</t>
  </si>
  <si>
    <t>Kisnémedi</t>
  </si>
  <si>
    <t>05227</t>
  </si>
  <si>
    <t>1305227</t>
  </si>
  <si>
    <t>Kisnyárád</t>
  </si>
  <si>
    <t>33215</t>
  </si>
  <si>
    <t>0233215</t>
  </si>
  <si>
    <t>Kisoroszi</t>
  </si>
  <si>
    <t>29850</t>
  </si>
  <si>
    <t>1329850</t>
  </si>
  <si>
    <t>Kispalád</t>
  </si>
  <si>
    <t>29300</t>
  </si>
  <si>
    <t>1529300</t>
  </si>
  <si>
    <t>Kispáli</t>
  </si>
  <si>
    <t>16081</t>
  </si>
  <si>
    <t>2016081</t>
  </si>
  <si>
    <t>Kispirit</t>
  </si>
  <si>
    <t>04288</t>
  </si>
  <si>
    <t>1904288</t>
  </si>
  <si>
    <t>Kisrákos</t>
  </si>
  <si>
    <t>11147</t>
  </si>
  <si>
    <t>1811147</t>
  </si>
  <si>
    <t>Kisrécse</t>
  </si>
  <si>
    <t>32726</t>
  </si>
  <si>
    <t>2032726</t>
  </si>
  <si>
    <t>Kisrozvágy</t>
  </si>
  <si>
    <t>11448</t>
  </si>
  <si>
    <t>0511448</t>
  </si>
  <si>
    <t>Kissikátor</t>
  </si>
  <si>
    <t>14702</t>
  </si>
  <si>
    <t>0514702</t>
  </si>
  <si>
    <t>Kissomlyó</t>
  </si>
  <si>
    <t>05953</t>
  </si>
  <si>
    <t>1805953</t>
  </si>
  <si>
    <t>Kistamási</t>
  </si>
  <si>
    <t>12353</t>
  </si>
  <si>
    <t>0212353</t>
  </si>
  <si>
    <t>Kistapolca</t>
  </si>
  <si>
    <t>03151</t>
  </si>
  <si>
    <t>0203151</t>
  </si>
  <si>
    <t>Kistarcsa</t>
  </si>
  <si>
    <t>34157</t>
  </si>
  <si>
    <t>1334157</t>
  </si>
  <si>
    <t>31024</t>
  </si>
  <si>
    <t>0631024</t>
  </si>
  <si>
    <t>Kistokaj</t>
  </si>
  <si>
    <t>12399</t>
  </si>
  <si>
    <t>0512399</t>
  </si>
  <si>
    <t>Kistolmács</t>
  </si>
  <si>
    <t>20941</t>
  </si>
  <si>
    <t>2020941</t>
  </si>
  <si>
    <t>Kistormás</t>
  </si>
  <si>
    <t>03869</t>
  </si>
  <si>
    <t>1703869</t>
  </si>
  <si>
    <t>Kistótfalu</t>
  </si>
  <si>
    <t>10746</t>
  </si>
  <si>
    <t>0210746</t>
  </si>
  <si>
    <t>Kisújszállás</t>
  </si>
  <si>
    <t>25919</t>
  </si>
  <si>
    <t>1625919</t>
  </si>
  <si>
    <t>Kisunyom</t>
  </si>
  <si>
    <t>02501</t>
  </si>
  <si>
    <t>1802501</t>
  </si>
  <si>
    <t>09265</t>
  </si>
  <si>
    <t>1509265</t>
  </si>
  <si>
    <t>Kisvarsány</t>
  </si>
  <si>
    <t>12672</t>
  </si>
  <si>
    <t>1512672</t>
  </si>
  <si>
    <t>Kisvásárhely</t>
  </si>
  <si>
    <t>16364</t>
  </si>
  <si>
    <t>2016364</t>
  </si>
  <si>
    <t>Kisvaszar</t>
  </si>
  <si>
    <t>09548</t>
  </si>
  <si>
    <t>0209548</t>
  </si>
  <si>
    <t>Kisvejke</t>
  </si>
  <si>
    <t>31185</t>
  </si>
  <si>
    <t>1731185</t>
  </si>
  <si>
    <t>Kiszombor</t>
  </si>
  <si>
    <t>26666</t>
  </si>
  <si>
    <t>0626666</t>
  </si>
  <si>
    <t>Kiszsidány</t>
  </si>
  <si>
    <t>15486</t>
  </si>
  <si>
    <t>1815486</t>
  </si>
  <si>
    <t>Kisszállás</t>
  </si>
  <si>
    <t>28158</t>
  </si>
  <si>
    <t>0328158</t>
  </si>
  <si>
    <t>Kisszékely</t>
  </si>
  <si>
    <t>27766</t>
  </si>
  <si>
    <t>1727766</t>
  </si>
  <si>
    <t>Kisszekeres</t>
  </si>
  <si>
    <t>09751</t>
  </si>
  <si>
    <t>1509751</t>
  </si>
  <si>
    <t>Kisszentmárton</t>
  </si>
  <si>
    <t>08651</t>
  </si>
  <si>
    <t>0208651</t>
  </si>
  <si>
    <t>Kissziget</t>
  </si>
  <si>
    <t>13055</t>
  </si>
  <si>
    <t>2013055</t>
  </si>
  <si>
    <t>Kisszőlős</t>
  </si>
  <si>
    <t>23001</t>
  </si>
  <si>
    <t>1923001</t>
  </si>
  <si>
    <t>Klárafalva</t>
  </si>
  <si>
    <t>08253</t>
  </si>
  <si>
    <t>0608253</t>
  </si>
  <si>
    <t>Kocs</t>
  </si>
  <si>
    <t>02510</t>
  </si>
  <si>
    <t>1102510</t>
  </si>
  <si>
    <t>Kocsér</t>
  </si>
  <si>
    <t>32771</t>
  </si>
  <si>
    <t>Nagykőrösi</t>
  </si>
  <si>
    <t>Nagykőrös</t>
  </si>
  <si>
    <t>1332771</t>
  </si>
  <si>
    <t>Kocsola</t>
  </si>
  <si>
    <t>22433</t>
  </si>
  <si>
    <t>1722433</t>
  </si>
  <si>
    <t>Kocsord</t>
  </si>
  <si>
    <t>07445</t>
  </si>
  <si>
    <t>1507445</t>
  </si>
  <si>
    <t>Kóka</t>
  </si>
  <si>
    <t>31361</t>
  </si>
  <si>
    <t>1331361</t>
  </si>
  <si>
    <t>Kokad</t>
  </si>
  <si>
    <t>17455</t>
  </si>
  <si>
    <t>0917455</t>
  </si>
  <si>
    <t>Kolontár</t>
  </si>
  <si>
    <t>30182</t>
  </si>
  <si>
    <t>1930182</t>
  </si>
  <si>
    <t>Komádi</t>
  </si>
  <si>
    <t>02167</t>
  </si>
  <si>
    <t>0902167</t>
  </si>
  <si>
    <t>05449</t>
  </si>
  <si>
    <t>1105449</t>
  </si>
  <si>
    <t>Komjáti</t>
  </si>
  <si>
    <t>10612</t>
  </si>
  <si>
    <t>0510612</t>
  </si>
  <si>
    <t>26408</t>
  </si>
  <si>
    <t>0226408</t>
  </si>
  <si>
    <t>Komlódtótfalu</t>
  </si>
  <si>
    <t>22336</t>
  </si>
  <si>
    <t>1522336</t>
  </si>
  <si>
    <t>Komlósd</t>
  </si>
  <si>
    <t>09858</t>
  </si>
  <si>
    <t>1409858</t>
  </si>
  <si>
    <t>Komlóska</t>
  </si>
  <si>
    <t>16559</t>
  </si>
  <si>
    <t>0516559</t>
  </si>
  <si>
    <t>Komoró</t>
  </si>
  <si>
    <t>27146</t>
  </si>
  <si>
    <t>1527146</t>
  </si>
  <si>
    <t>Kompolt</t>
  </si>
  <si>
    <t>23995</t>
  </si>
  <si>
    <t>1023995</t>
  </si>
  <si>
    <t>Kondó</t>
  </si>
  <si>
    <t>32498</t>
  </si>
  <si>
    <t>0532498</t>
  </si>
  <si>
    <t>Kondorfa</t>
  </si>
  <si>
    <t>13028</t>
  </si>
  <si>
    <t>1813028</t>
  </si>
  <si>
    <t>Kondoros</t>
  </si>
  <si>
    <t>10287</t>
  </si>
  <si>
    <t>0410287</t>
  </si>
  <si>
    <t>Kóny</t>
  </si>
  <si>
    <t>11262</t>
  </si>
  <si>
    <t>0811262</t>
  </si>
  <si>
    <t>Konyár</t>
  </si>
  <si>
    <t>25964</t>
  </si>
  <si>
    <t>0925964</t>
  </si>
  <si>
    <t>Kópháza</t>
  </si>
  <si>
    <t>06895</t>
  </si>
  <si>
    <t>0806895</t>
  </si>
  <si>
    <t>Koppányszántó</t>
  </si>
  <si>
    <t>21184</t>
  </si>
  <si>
    <t>1721184</t>
  </si>
  <si>
    <t>Korlát</t>
  </si>
  <si>
    <t>22956</t>
  </si>
  <si>
    <t>0522956</t>
  </si>
  <si>
    <t>Koroncó</t>
  </si>
  <si>
    <t>24633</t>
  </si>
  <si>
    <t>0824633</t>
  </si>
  <si>
    <t>Kórós</t>
  </si>
  <si>
    <t>08110</t>
  </si>
  <si>
    <t>0208110</t>
  </si>
  <si>
    <t>Kosd</t>
  </si>
  <si>
    <t>27687</t>
  </si>
  <si>
    <t>1327687</t>
  </si>
  <si>
    <t>Kóspallag</t>
  </si>
  <si>
    <t>24679</t>
  </si>
  <si>
    <t>1324679</t>
  </si>
  <si>
    <t>Kótaj</t>
  </si>
  <si>
    <t>23728</t>
  </si>
  <si>
    <t>1523728</t>
  </si>
  <si>
    <t>Kovácshida</t>
  </si>
  <si>
    <t>24226</t>
  </si>
  <si>
    <t>0224226</t>
  </si>
  <si>
    <t>Kovácsszénája</t>
  </si>
  <si>
    <t>14517</t>
  </si>
  <si>
    <t>0214517</t>
  </si>
  <si>
    <t>Kovácsvágás</t>
  </si>
  <si>
    <t>28547</t>
  </si>
  <si>
    <t>0528547</t>
  </si>
  <si>
    <t>Kozárd</t>
  </si>
  <si>
    <t>13842</t>
  </si>
  <si>
    <t>1213842</t>
  </si>
  <si>
    <t>Kozármisleny</t>
  </si>
  <si>
    <t>06336</t>
  </si>
  <si>
    <t>0206336</t>
  </si>
  <si>
    <t>Kozmadombja</t>
  </si>
  <si>
    <t>13082</t>
  </si>
  <si>
    <t>2013082</t>
  </si>
  <si>
    <t>Köblény</t>
  </si>
  <si>
    <t>25247</t>
  </si>
  <si>
    <t>0225247</t>
  </si>
  <si>
    <t>Köcsk</t>
  </si>
  <si>
    <t>04190</t>
  </si>
  <si>
    <t>1804190</t>
  </si>
  <si>
    <t>Kökény</t>
  </si>
  <si>
    <t>03540</t>
  </si>
  <si>
    <t>0203540</t>
  </si>
  <si>
    <t>Kőkút</t>
  </si>
  <si>
    <t>13745</t>
  </si>
  <si>
    <t>1413745</t>
  </si>
  <si>
    <t>Kölcse</t>
  </si>
  <si>
    <t>16665</t>
  </si>
  <si>
    <t>1516665</t>
  </si>
  <si>
    <t>Kölesd</t>
  </si>
  <si>
    <t>10463</t>
  </si>
  <si>
    <t>1710463</t>
  </si>
  <si>
    <t>Kölked</t>
  </si>
  <si>
    <t>17899</t>
  </si>
  <si>
    <t>0217899</t>
  </si>
  <si>
    <t>Kömlő</t>
  </si>
  <si>
    <t>14535</t>
  </si>
  <si>
    <t>1014535</t>
  </si>
  <si>
    <t>Kömlőd</t>
  </si>
  <si>
    <t>07630</t>
  </si>
  <si>
    <t>1107630</t>
  </si>
  <si>
    <t>Kömörő</t>
  </si>
  <si>
    <t>23612</t>
  </si>
  <si>
    <t>1523612</t>
  </si>
  <si>
    <t>Kömpöc</t>
  </si>
  <si>
    <t>13806</t>
  </si>
  <si>
    <t>0313806</t>
  </si>
  <si>
    <t>13532</t>
  </si>
  <si>
    <t>1813532</t>
  </si>
  <si>
    <t>Környe</t>
  </si>
  <si>
    <t>30553</t>
  </si>
  <si>
    <t>1130553</t>
  </si>
  <si>
    <t>Köröm</t>
  </si>
  <si>
    <t>26602</t>
  </si>
  <si>
    <t>0526602</t>
  </si>
  <si>
    <t>Kőröshegy</t>
  </si>
  <si>
    <t>15510</t>
  </si>
  <si>
    <t>1415510</t>
  </si>
  <si>
    <t>Körösladány</t>
  </si>
  <si>
    <t>11615</t>
  </si>
  <si>
    <t>0411615</t>
  </si>
  <si>
    <t>Körösnagyharsány</t>
  </si>
  <si>
    <t>10764</t>
  </si>
  <si>
    <t>0410764</t>
  </si>
  <si>
    <t>Köröstarcsa</t>
  </si>
  <si>
    <t>12900</t>
  </si>
  <si>
    <t>0412900</t>
  </si>
  <si>
    <t>Kőröstetétlen</t>
  </si>
  <si>
    <t>32975</t>
  </si>
  <si>
    <t>1332975</t>
  </si>
  <si>
    <t>Körösújfalu</t>
  </si>
  <si>
    <t>30164</t>
  </si>
  <si>
    <t>0430164</t>
  </si>
  <si>
    <t>Körösszakál</t>
  </si>
  <si>
    <t>31130</t>
  </si>
  <si>
    <t>0931130</t>
  </si>
  <si>
    <t>Körösszegapáti</t>
  </si>
  <si>
    <t>08943</t>
  </si>
  <si>
    <t>0908943</t>
  </si>
  <si>
    <t>Kőszárhegy</t>
  </si>
  <si>
    <t>30650</t>
  </si>
  <si>
    <t>0730650</t>
  </si>
  <si>
    <t>16832</t>
  </si>
  <si>
    <t>1816832</t>
  </si>
  <si>
    <t>Kőszegdoroszló</t>
  </si>
  <si>
    <t>05740</t>
  </si>
  <si>
    <t>1805740</t>
  </si>
  <si>
    <t>Kőszegpaty</t>
  </si>
  <si>
    <t>26046</t>
  </si>
  <si>
    <t>1826046</t>
  </si>
  <si>
    <t>Kőszegszerdahely</t>
  </si>
  <si>
    <t>20109</t>
  </si>
  <si>
    <t>1820109</t>
  </si>
  <si>
    <t>Kötcse</t>
  </si>
  <si>
    <t>18148</t>
  </si>
  <si>
    <t>1418148</t>
  </si>
  <si>
    <t>Kötegyán</t>
  </si>
  <si>
    <t>06804</t>
  </si>
  <si>
    <t>0406804</t>
  </si>
  <si>
    <t>Kőtelek</t>
  </si>
  <si>
    <t>11235</t>
  </si>
  <si>
    <t>1611235</t>
  </si>
  <si>
    <t>Kővágóörs</t>
  </si>
  <si>
    <t>23454</t>
  </si>
  <si>
    <t>1923454</t>
  </si>
  <si>
    <t>Kővágószőlős</t>
  </si>
  <si>
    <t>15538</t>
  </si>
  <si>
    <t>0215538</t>
  </si>
  <si>
    <t>Kővágótöttös</t>
  </si>
  <si>
    <t>06992</t>
  </si>
  <si>
    <t>0206992</t>
  </si>
  <si>
    <t>Kövegy</t>
  </si>
  <si>
    <t>09955</t>
  </si>
  <si>
    <t>0609955</t>
  </si>
  <si>
    <t>Köveskál</t>
  </si>
  <si>
    <t>25858</t>
  </si>
  <si>
    <t>1925858</t>
  </si>
  <si>
    <t>Krasznokvajda</t>
  </si>
  <si>
    <t>19576</t>
  </si>
  <si>
    <t>0519576</t>
  </si>
  <si>
    <t>Kulcs</t>
  </si>
  <si>
    <t>34209</t>
  </si>
  <si>
    <t>0734209</t>
  </si>
  <si>
    <t>Kunadacs</t>
  </si>
  <si>
    <t>05856</t>
  </si>
  <si>
    <t>0305856</t>
  </si>
  <si>
    <t>Kunágota</t>
  </si>
  <si>
    <t>16045</t>
  </si>
  <si>
    <t>0416045</t>
  </si>
  <si>
    <t>Kunbaja</t>
  </si>
  <si>
    <t>06044</t>
  </si>
  <si>
    <t>0306044</t>
  </si>
  <si>
    <t>Kunbaracs</t>
  </si>
  <si>
    <t>07728</t>
  </si>
  <si>
    <t>0307728</t>
  </si>
  <si>
    <t>Kuncsorba</t>
  </si>
  <si>
    <t>05254</t>
  </si>
  <si>
    <t>1605254</t>
  </si>
  <si>
    <t>Kunfehértó</t>
  </si>
  <si>
    <t>29027</t>
  </si>
  <si>
    <t>0329027</t>
  </si>
  <si>
    <t>22567</t>
  </si>
  <si>
    <t>1622567</t>
  </si>
  <si>
    <t>Kunmadaras</t>
  </si>
  <si>
    <t>23171</t>
  </si>
  <si>
    <t>1623171</t>
  </si>
  <si>
    <t>Kunpeszér</t>
  </si>
  <si>
    <t>31918</t>
  </si>
  <si>
    <t>0331918</t>
  </si>
  <si>
    <t>Kunszállás</t>
  </si>
  <si>
    <t>31893</t>
  </si>
  <si>
    <t>0331893</t>
  </si>
  <si>
    <t>32504</t>
  </si>
  <si>
    <t>1632504</t>
  </si>
  <si>
    <t>28130</t>
  </si>
  <si>
    <t>0328130</t>
  </si>
  <si>
    <t>Kunsziget</t>
  </si>
  <si>
    <t>31626</t>
  </si>
  <si>
    <t>0831626</t>
  </si>
  <si>
    <t>Kup</t>
  </si>
  <si>
    <t>26541</t>
  </si>
  <si>
    <t>1926541</t>
  </si>
  <si>
    <t>Kupa</t>
  </si>
  <si>
    <t>18722</t>
  </si>
  <si>
    <t>0518722</t>
  </si>
  <si>
    <t>Kurd</t>
  </si>
  <si>
    <t>20507</t>
  </si>
  <si>
    <t>1720507</t>
  </si>
  <si>
    <t>Kurityán</t>
  </si>
  <si>
    <t>11819</t>
  </si>
  <si>
    <t>0511819</t>
  </si>
  <si>
    <t>Kustánszeg</t>
  </si>
  <si>
    <t>19479</t>
  </si>
  <si>
    <t>2019479</t>
  </si>
  <si>
    <t>Kutas</t>
  </si>
  <si>
    <t>28857</t>
  </si>
  <si>
    <t>1428857</t>
  </si>
  <si>
    <t>Kutasó</t>
  </si>
  <si>
    <t>19451</t>
  </si>
  <si>
    <t>1219451</t>
  </si>
  <si>
    <t>Kübekháza</t>
  </si>
  <si>
    <t>14410</t>
  </si>
  <si>
    <t>0614410</t>
  </si>
  <si>
    <t>Külsősárd</t>
  </si>
  <si>
    <t>32221</t>
  </si>
  <si>
    <t>2032221</t>
  </si>
  <si>
    <t>Külsővat</t>
  </si>
  <si>
    <t>16142</t>
  </si>
  <si>
    <t>1916142</t>
  </si>
  <si>
    <t>Küngös</t>
  </si>
  <si>
    <t>04066</t>
  </si>
  <si>
    <t>1904066</t>
  </si>
  <si>
    <t>Lábatlan</t>
  </si>
  <si>
    <t>15255</t>
  </si>
  <si>
    <t>1115255</t>
  </si>
  <si>
    <t>Lábod</t>
  </si>
  <si>
    <t>28291</t>
  </si>
  <si>
    <t>1428291</t>
  </si>
  <si>
    <t>Lácacséke</t>
  </si>
  <si>
    <t>20844</t>
  </si>
  <si>
    <t>0520844</t>
  </si>
  <si>
    <t>Lad</t>
  </si>
  <si>
    <t>16258</t>
  </si>
  <si>
    <t>1416258</t>
  </si>
  <si>
    <t>Ladánybene</t>
  </si>
  <si>
    <t>05786</t>
  </si>
  <si>
    <t>0305786</t>
  </si>
  <si>
    <t>Ládbesenyő</t>
  </si>
  <si>
    <t>26231</t>
  </si>
  <si>
    <t>0526231</t>
  </si>
  <si>
    <t>Lajoskomárom</t>
  </si>
  <si>
    <t>07506</t>
  </si>
  <si>
    <t>0707506</t>
  </si>
  <si>
    <t>Lajosmizse</t>
  </si>
  <si>
    <t>17677</t>
  </si>
  <si>
    <t>0317677</t>
  </si>
  <si>
    <t>Lak</t>
  </si>
  <si>
    <t>15857</t>
  </si>
  <si>
    <t>0515857</t>
  </si>
  <si>
    <t>Lakhegy</t>
  </si>
  <si>
    <t>33792</t>
  </si>
  <si>
    <t>2033792</t>
  </si>
  <si>
    <t>Lakitelek</t>
  </si>
  <si>
    <t>06202</t>
  </si>
  <si>
    <t>Tiszakécskei</t>
  </si>
  <si>
    <t>Tiszakécske</t>
  </si>
  <si>
    <t>0306202</t>
  </si>
  <si>
    <t>Lakócsa</t>
  </si>
  <si>
    <t>11040</t>
  </si>
  <si>
    <t>1411040</t>
  </si>
  <si>
    <t>Lánycsók</t>
  </si>
  <si>
    <t>33330</t>
  </si>
  <si>
    <t>0233330</t>
  </si>
  <si>
    <t>Lápafő</t>
  </si>
  <si>
    <t>14605</t>
  </si>
  <si>
    <t>1714605</t>
  </si>
  <si>
    <t>Lapáncsa</t>
  </si>
  <si>
    <t>06479</t>
  </si>
  <si>
    <t>0206479</t>
  </si>
  <si>
    <t>Laskod</t>
  </si>
  <si>
    <t>21290</t>
  </si>
  <si>
    <t>1521290</t>
  </si>
  <si>
    <t>Lasztonya</t>
  </si>
  <si>
    <t>03434</t>
  </si>
  <si>
    <t>2003434</t>
  </si>
  <si>
    <t>Látrány</t>
  </si>
  <si>
    <t>14863</t>
  </si>
  <si>
    <t>1414863</t>
  </si>
  <si>
    <t>Lázi</t>
  </si>
  <si>
    <t>04376</t>
  </si>
  <si>
    <t>0804376</t>
  </si>
  <si>
    <t>Leányfalu</t>
  </si>
  <si>
    <t>30809</t>
  </si>
  <si>
    <t>1330809</t>
  </si>
  <si>
    <t>Leányvár</t>
  </si>
  <si>
    <t>25487</t>
  </si>
  <si>
    <t>1125487</t>
  </si>
  <si>
    <t>Lébény</t>
  </si>
  <si>
    <t>33668</t>
  </si>
  <si>
    <t>0833668</t>
  </si>
  <si>
    <t>Legénd</t>
  </si>
  <si>
    <t>30395</t>
  </si>
  <si>
    <t>1230395</t>
  </si>
  <si>
    <t>Legyesbénye</t>
  </si>
  <si>
    <t>11660</t>
  </si>
  <si>
    <t>0511660</t>
  </si>
  <si>
    <t>Léh</t>
  </si>
  <si>
    <t>03531</t>
  </si>
  <si>
    <t>0503531</t>
  </si>
  <si>
    <t>Lénárddaróc</t>
  </si>
  <si>
    <t>07038</t>
  </si>
  <si>
    <t>0507038</t>
  </si>
  <si>
    <t>Lendvadedes</t>
  </si>
  <si>
    <t>27483</t>
  </si>
  <si>
    <t>2027483</t>
  </si>
  <si>
    <t>Lendvajakabfa</t>
  </si>
  <si>
    <t>11475</t>
  </si>
  <si>
    <t>2011475</t>
  </si>
  <si>
    <t>Lengyel</t>
  </si>
  <si>
    <t>24411</t>
  </si>
  <si>
    <t>1724411</t>
  </si>
  <si>
    <t>Lengyeltóti</t>
  </si>
  <si>
    <t>26675</t>
  </si>
  <si>
    <t>1426675</t>
  </si>
  <si>
    <t>12575</t>
  </si>
  <si>
    <t>2012575</t>
  </si>
  <si>
    <t>Lepsény</t>
  </si>
  <si>
    <t>07269</t>
  </si>
  <si>
    <t>0707269</t>
  </si>
  <si>
    <t>Lesencefalu</t>
  </si>
  <si>
    <t>17570</t>
  </si>
  <si>
    <t>1917570</t>
  </si>
  <si>
    <t>Lesenceistvánd</t>
  </si>
  <si>
    <t>21962</t>
  </si>
  <si>
    <t>1921962</t>
  </si>
  <si>
    <t>Lesencetomaj</t>
  </si>
  <si>
    <t>17871</t>
  </si>
  <si>
    <t>1917871</t>
  </si>
  <si>
    <t>Létavértes</t>
  </si>
  <si>
    <t>05768</t>
  </si>
  <si>
    <t>0905768</t>
  </si>
  <si>
    <t>12122</t>
  </si>
  <si>
    <t>2012122</t>
  </si>
  <si>
    <t>Letkés</t>
  </si>
  <si>
    <t>22682</t>
  </si>
  <si>
    <t>1322682</t>
  </si>
  <si>
    <t>Levél</t>
  </si>
  <si>
    <t>19239</t>
  </si>
  <si>
    <t>0819239</t>
  </si>
  <si>
    <t>Levelek</t>
  </si>
  <si>
    <t>30979</t>
  </si>
  <si>
    <t>1530979</t>
  </si>
  <si>
    <t>Libickozma</t>
  </si>
  <si>
    <t>32355</t>
  </si>
  <si>
    <t>1432355</t>
  </si>
  <si>
    <t>Lickóvadamos</t>
  </si>
  <si>
    <t>03054</t>
  </si>
  <si>
    <t>2003054</t>
  </si>
  <si>
    <t>Liget</t>
  </si>
  <si>
    <t>17604</t>
  </si>
  <si>
    <t>0217604</t>
  </si>
  <si>
    <t>Ligetfalva</t>
  </si>
  <si>
    <t>28200</t>
  </si>
  <si>
    <t>2028200</t>
  </si>
  <si>
    <t>Lipót</t>
  </si>
  <si>
    <t>16221</t>
  </si>
  <si>
    <t>0816221</t>
  </si>
  <si>
    <t>Lippó</t>
  </si>
  <si>
    <t>22974</t>
  </si>
  <si>
    <t>0222974</t>
  </si>
  <si>
    <t>Liptód</t>
  </si>
  <si>
    <t>10038</t>
  </si>
  <si>
    <t>0210038</t>
  </si>
  <si>
    <t>Lispeszentadorján</t>
  </si>
  <si>
    <t>10889</t>
  </si>
  <si>
    <t>2010889</t>
  </si>
  <si>
    <t>Liszó</t>
  </si>
  <si>
    <t>25025</t>
  </si>
  <si>
    <t>2025025</t>
  </si>
  <si>
    <t>Litér</t>
  </si>
  <si>
    <t>04552</t>
  </si>
  <si>
    <t>1904552</t>
  </si>
  <si>
    <t>Litka</t>
  </si>
  <si>
    <t>28219</t>
  </si>
  <si>
    <t>0528219</t>
  </si>
  <si>
    <t>Litke</t>
  </si>
  <si>
    <t>04871</t>
  </si>
  <si>
    <t>1204871</t>
  </si>
  <si>
    <t>Lócs</t>
  </si>
  <si>
    <t>29081</t>
  </si>
  <si>
    <t>1829081</t>
  </si>
  <si>
    <t>Lókút</t>
  </si>
  <si>
    <t>18856</t>
  </si>
  <si>
    <t>1918856</t>
  </si>
  <si>
    <t>Lónya</t>
  </si>
  <si>
    <t>26091</t>
  </si>
  <si>
    <t>1526091</t>
  </si>
  <si>
    <t>Lórév</t>
  </si>
  <si>
    <t>09140</t>
  </si>
  <si>
    <t>1309140</t>
  </si>
  <si>
    <t>Lothárd</t>
  </si>
  <si>
    <t>31389</t>
  </si>
  <si>
    <t>0231389</t>
  </si>
  <si>
    <t>Lovas</t>
  </si>
  <si>
    <t>05564</t>
  </si>
  <si>
    <t>1905564</t>
  </si>
  <si>
    <t>Lovasberény</t>
  </si>
  <si>
    <t>19114</t>
  </si>
  <si>
    <t>0719114</t>
  </si>
  <si>
    <t>Lovászhetény</t>
  </si>
  <si>
    <t>24624</t>
  </si>
  <si>
    <t>0224624</t>
  </si>
  <si>
    <t>Lovászi</t>
  </si>
  <si>
    <t>28167</t>
  </si>
  <si>
    <t>2028167</t>
  </si>
  <si>
    <t>Lovászpatona</t>
  </si>
  <si>
    <t>05087</t>
  </si>
  <si>
    <t>1905087</t>
  </si>
  <si>
    <t>Lőkösháza</t>
  </si>
  <si>
    <t>21209</t>
  </si>
  <si>
    <t>0421209</t>
  </si>
  <si>
    <t>Lőrinci</t>
  </si>
  <si>
    <t>30401</t>
  </si>
  <si>
    <t>1030401</t>
  </si>
  <si>
    <t>Lövő</t>
  </si>
  <si>
    <t>31194</t>
  </si>
  <si>
    <t>0831194</t>
  </si>
  <si>
    <t>Lövőpetri</t>
  </si>
  <si>
    <t>07995</t>
  </si>
  <si>
    <t>1507995</t>
  </si>
  <si>
    <t>Lucfalva</t>
  </si>
  <si>
    <t>20190</t>
  </si>
  <si>
    <t>1220190</t>
  </si>
  <si>
    <t>Ludányhalászi</t>
  </si>
  <si>
    <t>02778</t>
  </si>
  <si>
    <t>1202778</t>
  </si>
  <si>
    <t>Ludas</t>
  </si>
  <si>
    <t>15796</t>
  </si>
  <si>
    <t>1015796</t>
  </si>
  <si>
    <t>Lukácsháza</t>
  </si>
  <si>
    <t>14021</t>
  </si>
  <si>
    <t>1814021</t>
  </si>
  <si>
    <t>Lulla</t>
  </si>
  <si>
    <t>10010</t>
  </si>
  <si>
    <t>1410010</t>
  </si>
  <si>
    <t>Lúzsok</t>
  </si>
  <si>
    <t>18865</t>
  </si>
  <si>
    <t>0218865</t>
  </si>
  <si>
    <t>Mád</t>
  </si>
  <si>
    <t>03902</t>
  </si>
  <si>
    <t>0503902</t>
  </si>
  <si>
    <t>Madaras</t>
  </si>
  <si>
    <t>23357</t>
  </si>
  <si>
    <t>0323357</t>
  </si>
  <si>
    <t>Madocsa</t>
  </si>
  <si>
    <t>29337</t>
  </si>
  <si>
    <t>1729337</t>
  </si>
  <si>
    <t>Maglóca</t>
  </si>
  <si>
    <t>26444</t>
  </si>
  <si>
    <t>0826444</t>
  </si>
  <si>
    <t>Maglód</t>
  </si>
  <si>
    <t>10922</t>
  </si>
  <si>
    <t>1310922</t>
  </si>
  <si>
    <t>Mágocs</t>
  </si>
  <si>
    <t>06813</t>
  </si>
  <si>
    <t>0206813</t>
  </si>
  <si>
    <t>Magosliget</t>
  </si>
  <si>
    <t>29984</t>
  </si>
  <si>
    <t>1529984</t>
  </si>
  <si>
    <t>Magy</t>
  </si>
  <si>
    <t>16629</t>
  </si>
  <si>
    <t>1516629</t>
  </si>
  <si>
    <t>Magyaralmás</t>
  </si>
  <si>
    <t>27678</t>
  </si>
  <si>
    <t>0727678</t>
  </si>
  <si>
    <t>Magyaratád</t>
  </si>
  <si>
    <t>10427</t>
  </si>
  <si>
    <t>1410427</t>
  </si>
  <si>
    <t>Magyarbánhegyes</t>
  </si>
  <si>
    <t>27906</t>
  </si>
  <si>
    <t>0427906</t>
  </si>
  <si>
    <t>Magyarbóly</t>
  </si>
  <si>
    <t>25177</t>
  </si>
  <si>
    <t>0225177</t>
  </si>
  <si>
    <t>Magyarcsanád</t>
  </si>
  <si>
    <t>05962</t>
  </si>
  <si>
    <t>0605962</t>
  </si>
  <si>
    <t>Magyardombegyház</t>
  </si>
  <si>
    <t>11536</t>
  </si>
  <si>
    <t>0411536</t>
  </si>
  <si>
    <t>Magyaregregy</t>
  </si>
  <si>
    <t>29753</t>
  </si>
  <si>
    <t>0229753</t>
  </si>
  <si>
    <t>Magyaregres</t>
  </si>
  <si>
    <t>25371</t>
  </si>
  <si>
    <t>1425371</t>
  </si>
  <si>
    <t>Magyarföld</t>
  </si>
  <si>
    <t>08916</t>
  </si>
  <si>
    <t>2008916</t>
  </si>
  <si>
    <t>Magyargéc</t>
  </si>
  <si>
    <t>26967</t>
  </si>
  <si>
    <t>1226967</t>
  </si>
  <si>
    <t>Magyargencs</t>
  </si>
  <si>
    <t>26374</t>
  </si>
  <si>
    <t>1926374</t>
  </si>
  <si>
    <t>Magyarhertelend</t>
  </si>
  <si>
    <t>05430</t>
  </si>
  <si>
    <t>0205430</t>
  </si>
  <si>
    <t>Magyarhomorog</t>
  </si>
  <si>
    <t>03683</t>
  </si>
  <si>
    <t>0903683</t>
  </si>
  <si>
    <t>Magyarkeresztúr</t>
  </si>
  <si>
    <t>13912</t>
  </si>
  <si>
    <t>0813912</t>
  </si>
  <si>
    <t>Magyarkeszi</t>
  </si>
  <si>
    <t>06017</t>
  </si>
  <si>
    <t>1706017</t>
  </si>
  <si>
    <t>Magyarlak</t>
  </si>
  <si>
    <t>03221</t>
  </si>
  <si>
    <t>1803221</t>
  </si>
  <si>
    <t>Magyarlukafa</t>
  </si>
  <si>
    <t>23542</t>
  </si>
  <si>
    <t>0223542</t>
  </si>
  <si>
    <t>Magyarmecske</t>
  </si>
  <si>
    <t>05412</t>
  </si>
  <si>
    <t>0205412</t>
  </si>
  <si>
    <t>Magyarnádalja</t>
  </si>
  <si>
    <t>27289</t>
  </si>
  <si>
    <t>1827289</t>
  </si>
  <si>
    <t>Magyarnándor</t>
  </si>
  <si>
    <t>32407</t>
  </si>
  <si>
    <t>1232407</t>
  </si>
  <si>
    <t>Magyarpolány</t>
  </si>
  <si>
    <t>20437</t>
  </si>
  <si>
    <t>1920437</t>
  </si>
  <si>
    <t>Magyarsarlós</t>
  </si>
  <si>
    <t>27067</t>
  </si>
  <si>
    <t>0227067</t>
  </si>
  <si>
    <t>Magyarszecsőd</t>
  </si>
  <si>
    <t>17288</t>
  </si>
  <si>
    <t>1817288</t>
  </si>
  <si>
    <t>Magyarszék</t>
  </si>
  <si>
    <t>22600</t>
  </si>
  <si>
    <t>0222600</t>
  </si>
  <si>
    <t>Magyarszentmiklós</t>
  </si>
  <si>
    <t>02909</t>
  </si>
  <si>
    <t>2002909</t>
  </si>
  <si>
    <t>Magyarszerdahely</t>
  </si>
  <si>
    <t>13064</t>
  </si>
  <si>
    <t>2013064</t>
  </si>
  <si>
    <t>Magyarszombatfa</t>
  </si>
  <si>
    <t>25423</t>
  </si>
  <si>
    <t>1825423</t>
  </si>
  <si>
    <t>Magyartelek</t>
  </si>
  <si>
    <t>04385</t>
  </si>
  <si>
    <t>0204385</t>
  </si>
  <si>
    <t>Majosháza</t>
  </si>
  <si>
    <t>10755</t>
  </si>
  <si>
    <t>1310755</t>
  </si>
  <si>
    <t>Majs</t>
  </si>
  <si>
    <t>27863</t>
  </si>
  <si>
    <t>0227863</t>
  </si>
  <si>
    <t>Makád</t>
  </si>
  <si>
    <t>04394</t>
  </si>
  <si>
    <t>1304394</t>
  </si>
  <si>
    <t>Makkoshotyka</t>
  </si>
  <si>
    <t>19600</t>
  </si>
  <si>
    <t>0519600</t>
  </si>
  <si>
    <t>Maklár</t>
  </si>
  <si>
    <t>27696</t>
  </si>
  <si>
    <t>1027696</t>
  </si>
  <si>
    <t>07357</t>
  </si>
  <si>
    <t>0607357</t>
  </si>
  <si>
    <t>Malomsok</t>
  </si>
  <si>
    <t>03610</t>
  </si>
  <si>
    <t>1903610</t>
  </si>
  <si>
    <t>Mályi</t>
  </si>
  <si>
    <t>27395</t>
  </si>
  <si>
    <t>0527395</t>
  </si>
  <si>
    <t>Mályinka</t>
  </si>
  <si>
    <t>14915</t>
  </si>
  <si>
    <t>0514915</t>
  </si>
  <si>
    <t>Mánd</t>
  </si>
  <si>
    <t>02088</t>
  </si>
  <si>
    <t>1502088</t>
  </si>
  <si>
    <t>Mándok</t>
  </si>
  <si>
    <t>17826</t>
  </si>
  <si>
    <t>1517826</t>
  </si>
  <si>
    <t>Mánfa</t>
  </si>
  <si>
    <t>33923</t>
  </si>
  <si>
    <t>0233923</t>
  </si>
  <si>
    <t>Mány</t>
  </si>
  <si>
    <t>23490</t>
  </si>
  <si>
    <t>0723490</t>
  </si>
  <si>
    <t>Maráza</t>
  </si>
  <si>
    <t>29920</t>
  </si>
  <si>
    <t>0229920</t>
  </si>
  <si>
    <t>Marcalgergelyi</t>
  </si>
  <si>
    <t>29294</t>
  </si>
  <si>
    <t>1929294</t>
  </si>
  <si>
    <t>18500</t>
  </si>
  <si>
    <t>1418500</t>
  </si>
  <si>
    <t>Marcaltő</t>
  </si>
  <si>
    <t>22220</t>
  </si>
  <si>
    <t>1922220</t>
  </si>
  <si>
    <t>Márfa</t>
  </si>
  <si>
    <t>09450</t>
  </si>
  <si>
    <t>0209450</t>
  </si>
  <si>
    <t>Máriahalom</t>
  </si>
  <si>
    <t>22637</t>
  </si>
  <si>
    <t>1122637</t>
  </si>
  <si>
    <t>Máriakálnok</t>
  </si>
  <si>
    <t>12283</t>
  </si>
  <si>
    <t>0812283</t>
  </si>
  <si>
    <t>Máriakéménd</t>
  </si>
  <si>
    <t>14483</t>
  </si>
  <si>
    <t>0214483</t>
  </si>
  <si>
    <t>Márianosztra</t>
  </si>
  <si>
    <t>04570</t>
  </si>
  <si>
    <t>1304570</t>
  </si>
  <si>
    <t>Máriapócs</t>
  </si>
  <si>
    <t>19655</t>
  </si>
  <si>
    <t>1519655</t>
  </si>
  <si>
    <t>Markaz</t>
  </si>
  <si>
    <t>16540</t>
  </si>
  <si>
    <t>1016540</t>
  </si>
  <si>
    <t>Márkháza</t>
  </si>
  <si>
    <t>14641</t>
  </si>
  <si>
    <t>1214641</t>
  </si>
  <si>
    <t>Márkó</t>
  </si>
  <si>
    <t>32212</t>
  </si>
  <si>
    <t>1932212</t>
  </si>
  <si>
    <t>Markóc</t>
  </si>
  <si>
    <t>16443</t>
  </si>
  <si>
    <t>0216443</t>
  </si>
  <si>
    <t>Markotabödöge</t>
  </si>
  <si>
    <t>06770</t>
  </si>
  <si>
    <t>0806770</t>
  </si>
  <si>
    <t>Maróc</t>
  </si>
  <si>
    <t>02103</t>
  </si>
  <si>
    <t>2002103</t>
  </si>
  <si>
    <t>Marócsa</t>
  </si>
  <si>
    <t>15219</t>
  </si>
  <si>
    <t>0215219</t>
  </si>
  <si>
    <t>Márok</t>
  </si>
  <si>
    <t>20659</t>
  </si>
  <si>
    <t>0220659</t>
  </si>
  <si>
    <t>Márokföld</t>
  </si>
  <si>
    <t>31981</t>
  </si>
  <si>
    <t>2031981</t>
  </si>
  <si>
    <t>Márokpapi</t>
  </si>
  <si>
    <t>33224</t>
  </si>
  <si>
    <t>1533224</t>
  </si>
  <si>
    <t>Maroslele</t>
  </si>
  <si>
    <t>10515</t>
  </si>
  <si>
    <t>0610515</t>
  </si>
  <si>
    <t>Mártély</t>
  </si>
  <si>
    <t>25733</t>
  </si>
  <si>
    <t>0625733</t>
  </si>
  <si>
    <t>Martfű</t>
  </si>
  <si>
    <t>02626</t>
  </si>
  <si>
    <t>1602626</t>
  </si>
  <si>
    <t>Martonfa</t>
  </si>
  <si>
    <t>02228</t>
  </si>
  <si>
    <t>0202228</t>
  </si>
  <si>
    <t>04659</t>
  </si>
  <si>
    <t>0704659</t>
  </si>
  <si>
    <t>Martonyi</t>
  </si>
  <si>
    <t>02024</t>
  </si>
  <si>
    <t>0502024</t>
  </si>
  <si>
    <t>18874</t>
  </si>
  <si>
    <t>1518874</t>
  </si>
  <si>
    <t>Mátételke</t>
  </si>
  <si>
    <t>27809</t>
  </si>
  <si>
    <t>0327809</t>
  </si>
  <si>
    <t>Mátraballa</t>
  </si>
  <si>
    <t>19965</t>
  </si>
  <si>
    <t>1019965</t>
  </si>
  <si>
    <t>Mátraderecske</t>
  </si>
  <si>
    <t>14872</t>
  </si>
  <si>
    <t>1014872</t>
  </si>
  <si>
    <t>Mátramindszent</t>
  </si>
  <si>
    <t>20075</t>
  </si>
  <si>
    <t>1220075</t>
  </si>
  <si>
    <t>Mátranovák</t>
  </si>
  <si>
    <t>19372</t>
  </si>
  <si>
    <t>1219372</t>
  </si>
  <si>
    <t>Mátraszele</t>
  </si>
  <si>
    <t>24332</t>
  </si>
  <si>
    <t>1224332</t>
  </si>
  <si>
    <t>Mátraszentimre</t>
  </si>
  <si>
    <t>29045</t>
  </si>
  <si>
    <t>1029045</t>
  </si>
  <si>
    <t>Mátraszőlős</t>
  </si>
  <si>
    <t>04330</t>
  </si>
  <si>
    <t>1204330</t>
  </si>
  <si>
    <t>Mátraterenye</t>
  </si>
  <si>
    <t>33525</t>
  </si>
  <si>
    <t>1233525</t>
  </si>
  <si>
    <t>Mátraverebély</t>
  </si>
  <si>
    <t>30100</t>
  </si>
  <si>
    <t>1230100</t>
  </si>
  <si>
    <t>Mátyásdomb</t>
  </si>
  <si>
    <t>16948</t>
  </si>
  <si>
    <t>0716948</t>
  </si>
  <si>
    <t>Matty</t>
  </si>
  <si>
    <t>15051</t>
  </si>
  <si>
    <t>0215051</t>
  </si>
  <si>
    <t>Mátyus</t>
  </si>
  <si>
    <t>20668</t>
  </si>
  <si>
    <t>1520668</t>
  </si>
  <si>
    <t>Máza</t>
  </si>
  <si>
    <t>33756</t>
  </si>
  <si>
    <t>0233756</t>
  </si>
  <si>
    <t>Mecseknádasd</t>
  </si>
  <si>
    <t>13444</t>
  </si>
  <si>
    <t>0213444</t>
  </si>
  <si>
    <t>Mecsekpölöske</t>
  </si>
  <si>
    <t>11402</t>
  </si>
  <si>
    <t>0211402</t>
  </si>
  <si>
    <t>Mecsér</t>
  </si>
  <si>
    <t>27359</t>
  </si>
  <si>
    <t>0827359</t>
  </si>
  <si>
    <t>Medgyesbodzás</t>
  </si>
  <si>
    <t>20765</t>
  </si>
  <si>
    <t>0420765</t>
  </si>
  <si>
    <t>Medgyesegyháza</t>
  </si>
  <si>
    <t>30128</t>
  </si>
  <si>
    <t>0430128</t>
  </si>
  <si>
    <t>Medina</t>
  </si>
  <si>
    <t>30562</t>
  </si>
  <si>
    <t>1730562</t>
  </si>
  <si>
    <t>Megyaszó</t>
  </si>
  <si>
    <t>21768</t>
  </si>
  <si>
    <t>0521768</t>
  </si>
  <si>
    <t>Megyehíd</t>
  </si>
  <si>
    <t>30872</t>
  </si>
  <si>
    <t>1830872</t>
  </si>
  <si>
    <t>Megyer</t>
  </si>
  <si>
    <t>04987</t>
  </si>
  <si>
    <t>1904987</t>
  </si>
  <si>
    <t>Meggyeskovácsi</t>
  </si>
  <si>
    <t>25760</t>
  </si>
  <si>
    <t>1825760</t>
  </si>
  <si>
    <t>Méhkerék</t>
  </si>
  <si>
    <t>23931</t>
  </si>
  <si>
    <t>0423931</t>
  </si>
  <si>
    <t>Méhtelek</t>
  </si>
  <si>
    <t>29799</t>
  </si>
  <si>
    <t>1529799</t>
  </si>
  <si>
    <t>Mekényes</t>
  </si>
  <si>
    <t>30492</t>
  </si>
  <si>
    <t>0230492</t>
  </si>
  <si>
    <t>Mélykút</t>
  </si>
  <si>
    <t>16018</t>
  </si>
  <si>
    <t>0316018</t>
  </si>
  <si>
    <t>Mencshely</t>
  </si>
  <si>
    <t>27137</t>
  </si>
  <si>
    <t>1927137</t>
  </si>
  <si>
    <t>Mende</t>
  </si>
  <si>
    <t>03692</t>
  </si>
  <si>
    <t>1303692</t>
  </si>
  <si>
    <t>Méra</t>
  </si>
  <si>
    <t>25618</t>
  </si>
  <si>
    <t>0525618</t>
  </si>
  <si>
    <t>Merenye</t>
  </si>
  <si>
    <t>07737</t>
  </si>
  <si>
    <t>0207737</t>
  </si>
  <si>
    <t>Mérges</t>
  </si>
  <si>
    <t>20385</t>
  </si>
  <si>
    <t>0820385</t>
  </si>
  <si>
    <t>Mérk</t>
  </si>
  <si>
    <t>07463</t>
  </si>
  <si>
    <t>1507463</t>
  </si>
  <si>
    <t>Mernye</t>
  </si>
  <si>
    <t>23630</t>
  </si>
  <si>
    <t>1423630</t>
  </si>
  <si>
    <t>Mersevát</t>
  </si>
  <si>
    <t>14809</t>
  </si>
  <si>
    <t>1814809</t>
  </si>
  <si>
    <t>Mesterháza</t>
  </si>
  <si>
    <t>31875</t>
  </si>
  <si>
    <t>1831875</t>
  </si>
  <si>
    <t>Mesteri</t>
  </si>
  <si>
    <t>15723</t>
  </si>
  <si>
    <t>1815723</t>
  </si>
  <si>
    <t>Mesterszállás</t>
  </si>
  <si>
    <t>30234</t>
  </si>
  <si>
    <t>1630234</t>
  </si>
  <si>
    <t>Meszes</t>
  </si>
  <si>
    <t>11758</t>
  </si>
  <si>
    <t>0511758</t>
  </si>
  <si>
    <t>Meszlen</t>
  </si>
  <si>
    <t>32832</t>
  </si>
  <si>
    <t>1832832</t>
  </si>
  <si>
    <t>Mesztegnyő</t>
  </si>
  <si>
    <t>16106</t>
  </si>
  <si>
    <t>1416106</t>
  </si>
  <si>
    <t>Mezőberény</t>
  </si>
  <si>
    <t>19628</t>
  </si>
  <si>
    <t>0419628</t>
  </si>
  <si>
    <t>13833</t>
  </si>
  <si>
    <t>0513833</t>
  </si>
  <si>
    <t>Mezőcsokonya</t>
  </si>
  <si>
    <t>30854</t>
  </si>
  <si>
    <t>1430854</t>
  </si>
  <si>
    <t>Meződ</t>
  </si>
  <si>
    <t>03470</t>
  </si>
  <si>
    <t>0203470</t>
  </si>
  <si>
    <t>Mezőfalva</t>
  </si>
  <si>
    <t>17552</t>
  </si>
  <si>
    <t>0717552</t>
  </si>
  <si>
    <t>Mezőgyán</t>
  </si>
  <si>
    <t>04206</t>
  </si>
  <si>
    <t>0404206</t>
  </si>
  <si>
    <t>Mezőhegyes</t>
  </si>
  <si>
    <t>11873</t>
  </si>
  <si>
    <t>0411873</t>
  </si>
  <si>
    <t>Mezőhék</t>
  </si>
  <si>
    <t>26286</t>
  </si>
  <si>
    <t>1626286</t>
  </si>
  <si>
    <t>Mezőkeresztes</t>
  </si>
  <si>
    <t>11323</t>
  </si>
  <si>
    <t>0511323</t>
  </si>
  <si>
    <t>Mezőkomárom</t>
  </si>
  <si>
    <t>05689</t>
  </si>
  <si>
    <t>0705689</t>
  </si>
  <si>
    <t>30322</t>
  </si>
  <si>
    <t>0430322</t>
  </si>
  <si>
    <t>19433</t>
  </si>
  <si>
    <t>0519433</t>
  </si>
  <si>
    <t>Mezőladány</t>
  </si>
  <si>
    <t>32656</t>
  </si>
  <si>
    <t>1532656</t>
  </si>
  <si>
    <t>Mezőlak</t>
  </si>
  <si>
    <t>23560</t>
  </si>
  <si>
    <t>1923560</t>
  </si>
  <si>
    <t>Mezőnagymihály</t>
  </si>
  <si>
    <t>18379</t>
  </si>
  <si>
    <t>0518379</t>
  </si>
  <si>
    <t>Mezőnyárád</t>
  </si>
  <si>
    <t>11749</t>
  </si>
  <si>
    <t>0511749</t>
  </si>
  <si>
    <t>Mezőörs</t>
  </si>
  <si>
    <t>12812</t>
  </si>
  <si>
    <t>0812812</t>
  </si>
  <si>
    <t>Mezőpeterd</t>
  </si>
  <si>
    <t>31033</t>
  </si>
  <si>
    <t>0931033</t>
  </si>
  <si>
    <t>Mezősas</t>
  </si>
  <si>
    <t>18847</t>
  </si>
  <si>
    <t>0918847</t>
  </si>
  <si>
    <t>Mezőszemere</t>
  </si>
  <si>
    <t>25089</t>
  </si>
  <si>
    <t>1025089</t>
  </si>
  <si>
    <t>Mezőszentgyörgy</t>
  </si>
  <si>
    <t>06576</t>
  </si>
  <si>
    <t>0706576</t>
  </si>
  <si>
    <t>Mezőszilas</t>
  </si>
  <si>
    <t>29036</t>
  </si>
  <si>
    <t>0729036</t>
  </si>
  <si>
    <t>Mezőtárkány</t>
  </si>
  <si>
    <t>31662</t>
  </si>
  <si>
    <t>1031662</t>
  </si>
  <si>
    <t>04260</t>
  </si>
  <si>
    <t>1604260</t>
  </si>
  <si>
    <t>Mezőzombor</t>
  </si>
  <si>
    <t>03443</t>
  </si>
  <si>
    <t>0503443</t>
  </si>
  <si>
    <t>Miháld</t>
  </si>
  <si>
    <t>27526</t>
  </si>
  <si>
    <t>2027526</t>
  </si>
  <si>
    <t>Mihályfa</t>
  </si>
  <si>
    <t>02130</t>
  </si>
  <si>
    <t>2002130</t>
  </si>
  <si>
    <t>Mihálygerge</t>
  </si>
  <si>
    <t>13222</t>
  </si>
  <si>
    <t>1213222</t>
  </si>
  <si>
    <t>Mihályháza</t>
  </si>
  <si>
    <t>04668</t>
  </si>
  <si>
    <t>1904668</t>
  </si>
  <si>
    <t>Mihályi</t>
  </si>
  <si>
    <t>21980</t>
  </si>
  <si>
    <t>0821980</t>
  </si>
  <si>
    <t>Mike</t>
  </si>
  <si>
    <t>20905</t>
  </si>
  <si>
    <t>1420905</t>
  </si>
  <si>
    <t>Mikebuda</t>
  </si>
  <si>
    <t>24466</t>
  </si>
  <si>
    <t>1324466</t>
  </si>
  <si>
    <t>Mikekarácsonyfa</t>
  </si>
  <si>
    <t>22141</t>
  </si>
  <si>
    <t>2022141</t>
  </si>
  <si>
    <t>Mikepércs</t>
  </si>
  <si>
    <t>24217</t>
  </si>
  <si>
    <t>0924217</t>
  </si>
  <si>
    <t>Miklósi</t>
  </si>
  <si>
    <t>33376</t>
  </si>
  <si>
    <t>1433376</t>
  </si>
  <si>
    <t>Mikófalva</t>
  </si>
  <si>
    <t>31282</t>
  </si>
  <si>
    <t>1031282</t>
  </si>
  <si>
    <t>Mikóháza</t>
  </si>
  <si>
    <t>24253</t>
  </si>
  <si>
    <t>0524253</t>
  </si>
  <si>
    <t>Mikosszéplak</t>
  </si>
  <si>
    <t>30599</t>
  </si>
  <si>
    <t>1830599</t>
  </si>
  <si>
    <t>Milejszeg</t>
  </si>
  <si>
    <t>02662</t>
  </si>
  <si>
    <t>2002662</t>
  </si>
  <si>
    <t>Milota</t>
  </si>
  <si>
    <t>31750</t>
  </si>
  <si>
    <t>1531750</t>
  </si>
  <si>
    <t>Mindszent</t>
  </si>
  <si>
    <t>21555</t>
  </si>
  <si>
    <t>0621555</t>
  </si>
  <si>
    <t>Mindszentgodisa</t>
  </si>
  <si>
    <t>16285</t>
  </si>
  <si>
    <t>0216285</t>
  </si>
  <si>
    <t>Mindszentkálla</t>
  </si>
  <si>
    <t>04534</t>
  </si>
  <si>
    <t>1904534</t>
  </si>
  <si>
    <t>Misefa</t>
  </si>
  <si>
    <t>04756</t>
  </si>
  <si>
    <t>2004756</t>
  </si>
  <si>
    <t>Miske</t>
  </si>
  <si>
    <t>30632</t>
  </si>
  <si>
    <t>0330632</t>
  </si>
  <si>
    <t>30456</t>
  </si>
  <si>
    <t>0530456</t>
  </si>
  <si>
    <t>Miszla</t>
  </si>
  <si>
    <t>02811</t>
  </si>
  <si>
    <t>1702811</t>
  </si>
  <si>
    <t>Mocsa</t>
  </si>
  <si>
    <t>26930</t>
  </si>
  <si>
    <t>1126930</t>
  </si>
  <si>
    <t>Mogyoród</t>
  </si>
  <si>
    <t>17783</t>
  </si>
  <si>
    <t>1317783</t>
  </si>
  <si>
    <t>Mogyorósbánya</t>
  </si>
  <si>
    <t>28255</t>
  </si>
  <si>
    <t>1128255</t>
  </si>
  <si>
    <t>Mogyoróska</t>
  </si>
  <si>
    <t>10968</t>
  </si>
  <si>
    <t>0510968</t>
  </si>
  <si>
    <t>Moha</t>
  </si>
  <si>
    <t>25715</t>
  </si>
  <si>
    <t>0725715</t>
  </si>
  <si>
    <t>23959</t>
  </si>
  <si>
    <t>0223959</t>
  </si>
  <si>
    <t>Mohora</t>
  </si>
  <si>
    <t>27915</t>
  </si>
  <si>
    <t>1227915</t>
  </si>
  <si>
    <t>Molnári</t>
  </si>
  <si>
    <t>21014</t>
  </si>
  <si>
    <t>2021014</t>
  </si>
  <si>
    <t>Molnaszecsőd</t>
  </si>
  <si>
    <t>03294</t>
  </si>
  <si>
    <t>1803294</t>
  </si>
  <si>
    <t>Molvány</t>
  </si>
  <si>
    <t>29522</t>
  </si>
  <si>
    <t>0229522</t>
  </si>
  <si>
    <t>Monaj</t>
  </si>
  <si>
    <t>09016</t>
  </si>
  <si>
    <t>0509016</t>
  </si>
  <si>
    <t>Monok</t>
  </si>
  <si>
    <t>07825</t>
  </si>
  <si>
    <t>0507825</t>
  </si>
  <si>
    <t>10551</t>
  </si>
  <si>
    <t>1310551</t>
  </si>
  <si>
    <t>Monorierdő</t>
  </si>
  <si>
    <t>34397</t>
  </si>
  <si>
    <t>1334397</t>
  </si>
  <si>
    <t>Mónosbél</t>
  </si>
  <si>
    <t>31565</t>
  </si>
  <si>
    <t>1031565</t>
  </si>
  <si>
    <t>Monostorapáti</t>
  </si>
  <si>
    <t>24040</t>
  </si>
  <si>
    <t>1924040</t>
  </si>
  <si>
    <t>Monostorpályi</t>
  </si>
  <si>
    <t>25894</t>
  </si>
  <si>
    <t>0925894</t>
  </si>
  <si>
    <t>Monoszló</t>
  </si>
  <si>
    <t>22512</t>
  </si>
  <si>
    <t>1922512</t>
  </si>
  <si>
    <t>Monyoród</t>
  </si>
  <si>
    <t>16027</t>
  </si>
  <si>
    <t>0216027</t>
  </si>
  <si>
    <t>18485</t>
  </si>
  <si>
    <t>0718485</t>
  </si>
  <si>
    <t>Mórágy</t>
  </si>
  <si>
    <t>20701</t>
  </si>
  <si>
    <t>1720701</t>
  </si>
  <si>
    <t>04349</t>
  </si>
  <si>
    <t>0604349</t>
  </si>
  <si>
    <t>Móricgát</t>
  </si>
  <si>
    <t>34096</t>
  </si>
  <si>
    <t>0334096</t>
  </si>
  <si>
    <t>Mórichida</t>
  </si>
  <si>
    <t>02556</t>
  </si>
  <si>
    <t>0802556</t>
  </si>
  <si>
    <t>Mosdós</t>
  </si>
  <si>
    <t>31343</t>
  </si>
  <si>
    <t>1431343</t>
  </si>
  <si>
    <t>04783</t>
  </si>
  <si>
    <t>0804783</t>
  </si>
  <si>
    <t>Mosonszentmiklós</t>
  </si>
  <si>
    <t>33677</t>
  </si>
  <si>
    <t>0833677</t>
  </si>
  <si>
    <t>Mosonszolnok</t>
  </si>
  <si>
    <t>28149</t>
  </si>
  <si>
    <t>0828149</t>
  </si>
  <si>
    <t>Mosonudvar</t>
  </si>
  <si>
    <t>0834412</t>
  </si>
  <si>
    <t>Mozsgó</t>
  </si>
  <si>
    <t>29540</t>
  </si>
  <si>
    <t>0229540</t>
  </si>
  <si>
    <t>Mőcsény</t>
  </si>
  <si>
    <t>33349</t>
  </si>
  <si>
    <t>1733349</t>
  </si>
  <si>
    <t>Mucsfa</t>
  </si>
  <si>
    <t>13620</t>
  </si>
  <si>
    <t>1713620</t>
  </si>
  <si>
    <t>Mucsi</t>
  </si>
  <si>
    <t>07029</t>
  </si>
  <si>
    <t>1707029</t>
  </si>
  <si>
    <t>Múcsony</t>
  </si>
  <si>
    <t>21546</t>
  </si>
  <si>
    <t>0521546</t>
  </si>
  <si>
    <t>Muhi</t>
  </si>
  <si>
    <t>02158</t>
  </si>
  <si>
    <t>0502158</t>
  </si>
  <si>
    <t>Murakeresztúr</t>
  </si>
  <si>
    <t>25210</t>
  </si>
  <si>
    <t>2025210</t>
  </si>
  <si>
    <t>Murarátka</t>
  </si>
  <si>
    <t>07968</t>
  </si>
  <si>
    <t>2007968</t>
  </si>
  <si>
    <t>Muraszemenye</t>
  </si>
  <si>
    <t>33987</t>
  </si>
  <si>
    <t>2033987</t>
  </si>
  <si>
    <t>Murga</t>
  </si>
  <si>
    <t>18917</t>
  </si>
  <si>
    <t>1718917</t>
  </si>
  <si>
    <t>Murony</t>
  </si>
  <si>
    <t>11989</t>
  </si>
  <si>
    <t>0411989</t>
  </si>
  <si>
    <t>Nábrád</t>
  </si>
  <si>
    <t>19211</t>
  </si>
  <si>
    <t>1519211</t>
  </si>
  <si>
    <t>Nadap</t>
  </si>
  <si>
    <t>27599</t>
  </si>
  <si>
    <t>0727599</t>
  </si>
  <si>
    <t>Nádasd</t>
  </si>
  <si>
    <t>06716</t>
  </si>
  <si>
    <t>1806716</t>
  </si>
  <si>
    <t>Nádasdladány</t>
  </si>
  <si>
    <t>13903</t>
  </si>
  <si>
    <t>0713903</t>
  </si>
  <si>
    <t>Nádudvar</t>
  </si>
  <si>
    <t>28103</t>
  </si>
  <si>
    <t>0928103</t>
  </si>
  <si>
    <t>Nágocs</t>
  </si>
  <si>
    <t>15909</t>
  </si>
  <si>
    <t>1415909</t>
  </si>
  <si>
    <t>Nagyacsád</t>
  </si>
  <si>
    <t>23551</t>
  </si>
  <si>
    <t>1923551</t>
  </si>
  <si>
    <t>Nagyalásony</t>
  </si>
  <si>
    <t>27979</t>
  </si>
  <si>
    <t>1927979</t>
  </si>
  <si>
    <t>Nagyar</t>
  </si>
  <si>
    <t>04710</t>
  </si>
  <si>
    <t>1504710</t>
  </si>
  <si>
    <t>17941</t>
  </si>
  <si>
    <t>1417941</t>
  </si>
  <si>
    <t>Nagybajcs</t>
  </si>
  <si>
    <t>02361</t>
  </si>
  <si>
    <t>0802361</t>
  </si>
  <si>
    <t>Nagybajom</t>
  </si>
  <si>
    <t>21652</t>
  </si>
  <si>
    <t>1421652</t>
  </si>
  <si>
    <t>Nagybakónak</t>
  </si>
  <si>
    <t>12760</t>
  </si>
  <si>
    <t>2012760</t>
  </si>
  <si>
    <t>Nagybánhegyes</t>
  </si>
  <si>
    <t>26028</t>
  </si>
  <si>
    <t>0426028</t>
  </si>
  <si>
    <t>Nagybaracska</t>
  </si>
  <si>
    <t>25955</t>
  </si>
  <si>
    <t>0325955</t>
  </si>
  <si>
    <t>Nagybarca</t>
  </si>
  <si>
    <t>29188</t>
  </si>
  <si>
    <t>0529188</t>
  </si>
  <si>
    <t>Nagybárkány</t>
  </si>
  <si>
    <t>16391</t>
  </si>
  <si>
    <t>1216391</t>
  </si>
  <si>
    <t>Nagyberény</t>
  </si>
  <si>
    <t>29063</t>
  </si>
  <si>
    <t>1429063</t>
  </si>
  <si>
    <t>Nagyberki</t>
  </si>
  <si>
    <t>21449</t>
  </si>
  <si>
    <t>1421449</t>
  </si>
  <si>
    <t>Nagybörzsöny</t>
  </si>
  <si>
    <t>14775</t>
  </si>
  <si>
    <t>1314775</t>
  </si>
  <si>
    <t>Nagybudmér</t>
  </si>
  <si>
    <t>03984</t>
  </si>
  <si>
    <t>0203984</t>
  </si>
  <si>
    <t>Nagycenk</t>
  </si>
  <si>
    <t>02495</t>
  </si>
  <si>
    <t>0802495</t>
  </si>
  <si>
    <t>Nagycsány</t>
  </si>
  <si>
    <t>18111</t>
  </si>
  <si>
    <t>0218111</t>
  </si>
  <si>
    <t>Nagycsécs</t>
  </si>
  <si>
    <t>05582</t>
  </si>
  <si>
    <t>0505582</t>
  </si>
  <si>
    <t>Nagycsepely</t>
  </si>
  <si>
    <t>20598</t>
  </si>
  <si>
    <t>1420598</t>
  </si>
  <si>
    <t>Nagycserkesz</t>
  </si>
  <si>
    <t>22743</t>
  </si>
  <si>
    <t>1522743</t>
  </si>
  <si>
    <t>Nagydém</t>
  </si>
  <si>
    <t>10001</t>
  </si>
  <si>
    <t>1910001</t>
  </si>
  <si>
    <t>Nagydobos</t>
  </si>
  <si>
    <t>21485</t>
  </si>
  <si>
    <t>1521485</t>
  </si>
  <si>
    <t>Nagydobsza</t>
  </si>
  <si>
    <t>33899</t>
  </si>
  <si>
    <t>0233899</t>
  </si>
  <si>
    <t>Nagydorog</t>
  </si>
  <si>
    <t>18388</t>
  </si>
  <si>
    <t>1718388</t>
  </si>
  <si>
    <t>Nagyecsed</t>
  </si>
  <si>
    <t>06488</t>
  </si>
  <si>
    <t>1506488</t>
  </si>
  <si>
    <t>Nagyér</t>
  </si>
  <si>
    <t>20914</t>
  </si>
  <si>
    <t>0620914</t>
  </si>
  <si>
    <t>Nagyesztergár</t>
  </si>
  <si>
    <t>23180</t>
  </si>
  <si>
    <t>1923180</t>
  </si>
  <si>
    <t>Nagyfüged</t>
  </si>
  <si>
    <t>26879</t>
  </si>
  <si>
    <t>1026879</t>
  </si>
  <si>
    <t>Nagygeresd</t>
  </si>
  <si>
    <t>09283</t>
  </si>
  <si>
    <t>1809283</t>
  </si>
  <si>
    <t>Nagygörbő</t>
  </si>
  <si>
    <t>05218</t>
  </si>
  <si>
    <t>2005218</t>
  </si>
  <si>
    <t>Nagygyimót</t>
  </si>
  <si>
    <t>08262</t>
  </si>
  <si>
    <t>1908262</t>
  </si>
  <si>
    <t>Nagyhajmás</t>
  </si>
  <si>
    <t>12858</t>
  </si>
  <si>
    <t>0212858</t>
  </si>
  <si>
    <t>Nagyhalász</t>
  </si>
  <si>
    <t>27155</t>
  </si>
  <si>
    <t>1527155</t>
  </si>
  <si>
    <t>Nagyharsány</t>
  </si>
  <si>
    <t>02653</t>
  </si>
  <si>
    <t>0202653</t>
  </si>
  <si>
    <t>Nagyhegyes</t>
  </si>
  <si>
    <t>09478</t>
  </si>
  <si>
    <t>0909478</t>
  </si>
  <si>
    <t>Nagyhódos</t>
  </si>
  <si>
    <t>26976</t>
  </si>
  <si>
    <t>1526976</t>
  </si>
  <si>
    <t>Nagyhuta</t>
  </si>
  <si>
    <t>15468</t>
  </si>
  <si>
    <t>0515468</t>
  </si>
  <si>
    <t>Nagyigmánd</t>
  </si>
  <si>
    <t>22372</t>
  </si>
  <si>
    <t>1122372</t>
  </si>
  <si>
    <t>Nagyiván</t>
  </si>
  <si>
    <t>21689</t>
  </si>
  <si>
    <t>Tiszafüredi</t>
  </si>
  <si>
    <t>Tiszafüred</t>
  </si>
  <si>
    <t>1621689</t>
  </si>
  <si>
    <t>24785</t>
  </si>
  <si>
    <t>1524785</t>
  </si>
  <si>
    <t>Nagykamarás</t>
  </si>
  <si>
    <t>04242</t>
  </si>
  <si>
    <t>0404242</t>
  </si>
  <si>
    <t>30933</t>
  </si>
  <si>
    <t>2030933</t>
  </si>
  <si>
    <t>Nagykapornak</t>
  </si>
  <si>
    <t>20589</t>
  </si>
  <si>
    <t>2020589</t>
  </si>
  <si>
    <t>Nagykarácsony</t>
  </si>
  <si>
    <t>07001</t>
  </si>
  <si>
    <t>0707001</t>
  </si>
  <si>
    <t>13435</t>
  </si>
  <si>
    <t>1313435</t>
  </si>
  <si>
    <t>Nagykereki</t>
  </si>
  <si>
    <t>08907</t>
  </si>
  <si>
    <t>0908907</t>
  </si>
  <si>
    <t>Nagykeresztúr</t>
  </si>
  <si>
    <t>34281</t>
  </si>
  <si>
    <t>1234281</t>
  </si>
  <si>
    <t>Nagykinizs</t>
  </si>
  <si>
    <t>26505</t>
  </si>
  <si>
    <t>0526505</t>
  </si>
  <si>
    <t>Nagykónyi</t>
  </si>
  <si>
    <t>27182</t>
  </si>
  <si>
    <t>1727182</t>
  </si>
  <si>
    <t>Nagykorpád</t>
  </si>
  <si>
    <t>32805</t>
  </si>
  <si>
    <t>1432805</t>
  </si>
  <si>
    <t>Nagykovácsi</t>
  </si>
  <si>
    <t>09991</t>
  </si>
  <si>
    <t>1309991</t>
  </si>
  <si>
    <t>Nagykozár</t>
  </si>
  <si>
    <t>10940</t>
  </si>
  <si>
    <t>0210940</t>
  </si>
  <si>
    <t>Nagykökényes</t>
  </si>
  <si>
    <t>24943</t>
  </si>
  <si>
    <t>1024943</t>
  </si>
  <si>
    <t>Nagykölked</t>
  </si>
  <si>
    <t>32920</t>
  </si>
  <si>
    <t>1832920</t>
  </si>
  <si>
    <t>19716</t>
  </si>
  <si>
    <t>1319716</t>
  </si>
  <si>
    <t>Nagykörű</t>
  </si>
  <si>
    <t>15574</t>
  </si>
  <si>
    <t>1615574</t>
  </si>
  <si>
    <t>Nagykutas</t>
  </si>
  <si>
    <t>22178</t>
  </si>
  <si>
    <t>2022178</t>
  </si>
  <si>
    <t>Nagylak</t>
  </si>
  <si>
    <t>12779</t>
  </si>
  <si>
    <t>0612779</t>
  </si>
  <si>
    <t>Nagylengyel</t>
  </si>
  <si>
    <t>04455</t>
  </si>
  <si>
    <t>2004455</t>
  </si>
  <si>
    <t>Nagylóc</t>
  </si>
  <si>
    <t>21102</t>
  </si>
  <si>
    <t>1221102</t>
  </si>
  <si>
    <t>Nagylók</t>
  </si>
  <si>
    <t>32364</t>
  </si>
  <si>
    <t>0732364</t>
  </si>
  <si>
    <t>Nagylózs</t>
  </si>
  <si>
    <t>32939</t>
  </si>
  <si>
    <t>0832939</t>
  </si>
  <si>
    <t>Nagymágocs</t>
  </si>
  <si>
    <t>17233</t>
  </si>
  <si>
    <t>0617233</t>
  </si>
  <si>
    <t>Nagymányok</t>
  </si>
  <si>
    <t>14030</t>
  </si>
  <si>
    <t>1714030</t>
  </si>
  <si>
    <t>Nagymaros</t>
  </si>
  <si>
    <t>31732</t>
  </si>
  <si>
    <t>1331732</t>
  </si>
  <si>
    <t>Nagymizdó</t>
  </si>
  <si>
    <t>15060</t>
  </si>
  <si>
    <t>1815060</t>
  </si>
  <si>
    <t>Nagynyárád</t>
  </si>
  <si>
    <t>14650</t>
  </si>
  <si>
    <t>0214650</t>
  </si>
  <si>
    <t>Nagyoroszi</t>
  </si>
  <si>
    <t>23986</t>
  </si>
  <si>
    <t>1223986</t>
  </si>
  <si>
    <t>Nagypáli</t>
  </si>
  <si>
    <t>28468</t>
  </si>
  <si>
    <t>2028468</t>
  </si>
  <si>
    <t>Nagypall</t>
  </si>
  <si>
    <t>19877</t>
  </si>
  <si>
    <t>0219877</t>
  </si>
  <si>
    <t>Nagypeterd</t>
  </si>
  <si>
    <t>27164</t>
  </si>
  <si>
    <t>0227164</t>
  </si>
  <si>
    <t>Nagypirit</t>
  </si>
  <si>
    <t>21403</t>
  </si>
  <si>
    <t>1921403</t>
  </si>
  <si>
    <t>Nagyrábé</t>
  </si>
  <si>
    <t>06309</t>
  </si>
  <si>
    <t>0906309</t>
  </si>
  <si>
    <t>Nagyrada</t>
  </si>
  <si>
    <t>16513</t>
  </si>
  <si>
    <t>2016513</t>
  </si>
  <si>
    <t>Nagyrákos</t>
  </si>
  <si>
    <t>29869</t>
  </si>
  <si>
    <t>1829869</t>
  </si>
  <si>
    <t>Nagyrécse</t>
  </si>
  <si>
    <t>14979</t>
  </si>
  <si>
    <t>2014979</t>
  </si>
  <si>
    <t>Nagyréde</t>
  </si>
  <si>
    <t>31486</t>
  </si>
  <si>
    <t>1031486</t>
  </si>
  <si>
    <t>Nagyrév</t>
  </si>
  <si>
    <t>06318</t>
  </si>
  <si>
    <t>1606318</t>
  </si>
  <si>
    <t>Nagyrozvágy</t>
  </si>
  <si>
    <t>33181</t>
  </si>
  <si>
    <t>0533181</t>
  </si>
  <si>
    <t>Nagysáp</t>
  </si>
  <si>
    <t>27076</t>
  </si>
  <si>
    <t>1127076</t>
  </si>
  <si>
    <t>Nagysimonyi</t>
  </si>
  <si>
    <t>26143</t>
  </si>
  <si>
    <t>1826143</t>
  </si>
  <si>
    <t>Nagyszakácsi</t>
  </si>
  <si>
    <t>25520</t>
  </si>
  <si>
    <t>1425520</t>
  </si>
  <si>
    <t>Nagyszékely</t>
  </si>
  <si>
    <t>06761</t>
  </si>
  <si>
    <t>1706761</t>
  </si>
  <si>
    <t>Nagyszekeres</t>
  </si>
  <si>
    <t>27988</t>
  </si>
  <si>
    <t>1527988</t>
  </si>
  <si>
    <t>Nagyszénás</t>
  </si>
  <si>
    <t>08244</t>
  </si>
  <si>
    <t>0408244</t>
  </si>
  <si>
    <t>Nagyszentjános</t>
  </si>
  <si>
    <t>33543</t>
  </si>
  <si>
    <t>0833543</t>
  </si>
  <si>
    <t>Nagyszokoly</t>
  </si>
  <si>
    <t>13709</t>
  </si>
  <si>
    <t>1713709</t>
  </si>
  <si>
    <t>Nagytálya</t>
  </si>
  <si>
    <t>27605</t>
  </si>
  <si>
    <t>1027605</t>
  </si>
  <si>
    <t>Nagytarcsa</t>
  </si>
  <si>
    <t>23409</t>
  </si>
  <si>
    <t>1323409</t>
  </si>
  <si>
    <t>Nagytevel</t>
  </si>
  <si>
    <t>25201</t>
  </si>
  <si>
    <t>1925201</t>
  </si>
  <si>
    <t>Nagytilaj</t>
  </si>
  <si>
    <t>24837</t>
  </si>
  <si>
    <t>1824837</t>
  </si>
  <si>
    <t>Nagytótfalu</t>
  </si>
  <si>
    <t>28927</t>
  </si>
  <si>
    <t>0228927</t>
  </si>
  <si>
    <t>Nagytőke</t>
  </si>
  <si>
    <t>29179</t>
  </si>
  <si>
    <t>0629179</t>
  </si>
  <si>
    <t>Nagyút</t>
  </si>
  <si>
    <t>10418</t>
  </si>
  <si>
    <t>1010418</t>
  </si>
  <si>
    <t>Nagyvarsány</t>
  </si>
  <si>
    <t>33783</t>
  </si>
  <si>
    <t>1533783</t>
  </si>
  <si>
    <t>Nagyváty</t>
  </si>
  <si>
    <t>14191</t>
  </si>
  <si>
    <t>0214191</t>
  </si>
  <si>
    <t>Nagyvázsony</t>
  </si>
  <si>
    <t>19196</t>
  </si>
  <si>
    <t>1919196</t>
  </si>
  <si>
    <t>Nagyvejke</t>
  </si>
  <si>
    <t>16452</t>
  </si>
  <si>
    <t>1716452</t>
  </si>
  <si>
    <t>Nagyveleg</t>
  </si>
  <si>
    <t>23588</t>
  </si>
  <si>
    <t>0723588</t>
  </si>
  <si>
    <t>Nagyvenyim</t>
  </si>
  <si>
    <t>26134</t>
  </si>
  <si>
    <t>0726134</t>
  </si>
  <si>
    <t>Nagyvisnyó</t>
  </si>
  <si>
    <t>28282</t>
  </si>
  <si>
    <t>1028282</t>
  </si>
  <si>
    <t>Nak</t>
  </si>
  <si>
    <t>02796</t>
  </si>
  <si>
    <t>1702796</t>
  </si>
  <si>
    <t>Napkor</t>
  </si>
  <si>
    <t>08420</t>
  </si>
  <si>
    <t>1508420</t>
  </si>
  <si>
    <t>Nárai</t>
  </si>
  <si>
    <t>17367</t>
  </si>
  <si>
    <t>1817367</t>
  </si>
  <si>
    <t>Narda</t>
  </si>
  <si>
    <t>02042</t>
  </si>
  <si>
    <t>1802042</t>
  </si>
  <si>
    <t>Naszály</t>
  </si>
  <si>
    <t>20163</t>
  </si>
  <si>
    <t>1120163</t>
  </si>
  <si>
    <t>Négyes</t>
  </si>
  <si>
    <t>24156</t>
  </si>
  <si>
    <t>0524156</t>
  </si>
  <si>
    <t>Nekézseny</t>
  </si>
  <si>
    <t>28033</t>
  </si>
  <si>
    <t>0528033</t>
  </si>
  <si>
    <t>Nemesapáti</t>
  </si>
  <si>
    <t>06169</t>
  </si>
  <si>
    <t>2006169</t>
  </si>
  <si>
    <t>Nemesbikk</t>
  </si>
  <si>
    <t>05245</t>
  </si>
  <si>
    <t>0505245</t>
  </si>
  <si>
    <t>Nemesborzova</t>
  </si>
  <si>
    <t>27119</t>
  </si>
  <si>
    <t>1527119</t>
  </si>
  <si>
    <t>Nemesbőd</t>
  </si>
  <si>
    <t>24509</t>
  </si>
  <si>
    <t>1824509</t>
  </si>
  <si>
    <t>Nemesbük</t>
  </si>
  <si>
    <t>32948</t>
  </si>
  <si>
    <t>2032948</t>
  </si>
  <si>
    <t>Nemescsó</t>
  </si>
  <si>
    <t>23320</t>
  </si>
  <si>
    <t>1823320</t>
  </si>
  <si>
    <t>Nemesdéd</t>
  </si>
  <si>
    <t>07913</t>
  </si>
  <si>
    <t>1407913</t>
  </si>
  <si>
    <t>Nemesgörzsöny</t>
  </si>
  <si>
    <t>05652</t>
  </si>
  <si>
    <t>1905652</t>
  </si>
  <si>
    <t>Nemesgulács</t>
  </si>
  <si>
    <t>02787</t>
  </si>
  <si>
    <t>1902787</t>
  </si>
  <si>
    <t>Nemeshany</t>
  </si>
  <si>
    <t>05555</t>
  </si>
  <si>
    <t>1905555</t>
  </si>
  <si>
    <t>Nemeshetés</t>
  </si>
  <si>
    <t>07658</t>
  </si>
  <si>
    <t>2007658</t>
  </si>
  <si>
    <t>Nemeske</t>
  </si>
  <si>
    <t>18236</t>
  </si>
  <si>
    <t>0218236</t>
  </si>
  <si>
    <t>Nemeskér</t>
  </si>
  <si>
    <t>29328</t>
  </si>
  <si>
    <t>0829328</t>
  </si>
  <si>
    <t>Nemeskeresztúr</t>
  </si>
  <si>
    <t>03674</t>
  </si>
  <si>
    <t>1803674</t>
  </si>
  <si>
    <t>Nemeskisfalud</t>
  </si>
  <si>
    <t>25511</t>
  </si>
  <si>
    <t>1425511</t>
  </si>
  <si>
    <t>Nemeskocs</t>
  </si>
  <si>
    <t>02839</t>
  </si>
  <si>
    <t>1802839</t>
  </si>
  <si>
    <t>Nemeskolta</t>
  </si>
  <si>
    <t>24059</t>
  </si>
  <si>
    <t>1824059</t>
  </si>
  <si>
    <t>Nemesládony</t>
  </si>
  <si>
    <t>26240</t>
  </si>
  <si>
    <t>1826240</t>
  </si>
  <si>
    <t>Nemesmedves</t>
  </si>
  <si>
    <t>31556</t>
  </si>
  <si>
    <t>1831556</t>
  </si>
  <si>
    <t>Nemesnádudvar</t>
  </si>
  <si>
    <t>32540</t>
  </si>
  <si>
    <t>0332540</t>
  </si>
  <si>
    <t>Nemesnép</t>
  </si>
  <si>
    <t>32665</t>
  </si>
  <si>
    <t>2032665</t>
  </si>
  <si>
    <t>Nemespátró</t>
  </si>
  <si>
    <t>19859</t>
  </si>
  <si>
    <t>2019859</t>
  </si>
  <si>
    <t>Nemesrádó</t>
  </si>
  <si>
    <t>18023</t>
  </si>
  <si>
    <t>2018023</t>
  </si>
  <si>
    <t>Nemesrempehollós</t>
  </si>
  <si>
    <t>09672</t>
  </si>
  <si>
    <t>1809672</t>
  </si>
  <si>
    <t>Nemessándorháza</t>
  </si>
  <si>
    <t>25609</t>
  </si>
  <si>
    <t>2025609</t>
  </si>
  <si>
    <t>Nemesvámos</t>
  </si>
  <si>
    <t>02194</t>
  </si>
  <si>
    <t>1902194</t>
  </si>
  <si>
    <t>Nemesvid</t>
  </si>
  <si>
    <t>17561</t>
  </si>
  <si>
    <t>1417561</t>
  </si>
  <si>
    <t>Nemesvita</t>
  </si>
  <si>
    <t>28422</t>
  </si>
  <si>
    <t>1928422</t>
  </si>
  <si>
    <t>Nemesszalók</t>
  </si>
  <si>
    <t>21759</t>
  </si>
  <si>
    <t>1921759</t>
  </si>
  <si>
    <t>Nemesszentandrás</t>
  </si>
  <si>
    <t>08059</t>
  </si>
  <si>
    <t>2008059</t>
  </si>
  <si>
    <t>Németbánya</t>
  </si>
  <si>
    <t>10409</t>
  </si>
  <si>
    <t>1910409</t>
  </si>
  <si>
    <t>Németfalu</t>
  </si>
  <si>
    <t>25414</t>
  </si>
  <si>
    <t>2025414</t>
  </si>
  <si>
    <t>Németkér</t>
  </si>
  <si>
    <t>15006</t>
  </si>
  <si>
    <t>1715006</t>
  </si>
  <si>
    <t>Nemti</t>
  </si>
  <si>
    <t>27580</t>
  </si>
  <si>
    <t>1227580</t>
  </si>
  <si>
    <t>Neszmély</t>
  </si>
  <si>
    <t>33826</t>
  </si>
  <si>
    <t>1133826</t>
  </si>
  <si>
    <t>Nézsa</t>
  </si>
  <si>
    <t>09797</t>
  </si>
  <si>
    <t>1209797</t>
  </si>
  <si>
    <t>Nick</t>
  </si>
  <si>
    <t>10843</t>
  </si>
  <si>
    <t>1810843</t>
  </si>
  <si>
    <t>Nikla</t>
  </si>
  <si>
    <t>10959</t>
  </si>
  <si>
    <t>1410959</t>
  </si>
  <si>
    <t>04358</t>
  </si>
  <si>
    <t>1204358</t>
  </si>
  <si>
    <t>Nógrádkövesd</t>
  </si>
  <si>
    <t>32300</t>
  </si>
  <si>
    <t>1232300</t>
  </si>
  <si>
    <t>Nógrádmarcal</t>
  </si>
  <si>
    <t>29832</t>
  </si>
  <si>
    <t>1229832</t>
  </si>
  <si>
    <t>Nógrádmegyer</t>
  </si>
  <si>
    <t>12131</t>
  </si>
  <si>
    <t>1212131</t>
  </si>
  <si>
    <t>Nógrádsáp</t>
  </si>
  <si>
    <t>08387</t>
  </si>
  <si>
    <t>1208387</t>
  </si>
  <si>
    <t>Nógrádsipek</t>
  </si>
  <si>
    <t>19497</t>
  </si>
  <si>
    <t>1219497</t>
  </si>
  <si>
    <t>Nógrádszakál</t>
  </si>
  <si>
    <t>27340</t>
  </si>
  <si>
    <t>1227340</t>
  </si>
  <si>
    <t>Nóráp</t>
  </si>
  <si>
    <t>26523</t>
  </si>
  <si>
    <t>1926523</t>
  </si>
  <si>
    <t>Noszlop</t>
  </si>
  <si>
    <t>14757</t>
  </si>
  <si>
    <t>1914757</t>
  </si>
  <si>
    <t>Noszvaj</t>
  </si>
  <si>
    <t>18810</t>
  </si>
  <si>
    <t>1018810</t>
  </si>
  <si>
    <t>Nova</t>
  </si>
  <si>
    <t>03355</t>
  </si>
  <si>
    <t>2003355</t>
  </si>
  <si>
    <t>Novaj</t>
  </si>
  <si>
    <t>29276</t>
  </si>
  <si>
    <t>1029276</t>
  </si>
  <si>
    <t>Novajidrány</t>
  </si>
  <si>
    <t>27191</t>
  </si>
  <si>
    <t>0527191</t>
  </si>
  <si>
    <t>Nőtincs</t>
  </si>
  <si>
    <t>29425</t>
  </si>
  <si>
    <t>1229425</t>
  </si>
  <si>
    <t>Nyalka</t>
  </si>
  <si>
    <t>19752</t>
  </si>
  <si>
    <t>0819752</t>
  </si>
  <si>
    <t>Nyárád</t>
  </si>
  <si>
    <t>29009</t>
  </si>
  <si>
    <t>1929009</t>
  </si>
  <si>
    <t>Nyáregyháza</t>
  </si>
  <si>
    <t>23038</t>
  </si>
  <si>
    <t>1323038</t>
  </si>
  <si>
    <t>Nyárlőrinc</t>
  </si>
  <si>
    <t>23056</t>
  </si>
  <si>
    <t>0323056</t>
  </si>
  <si>
    <t>Nyársapát</t>
  </si>
  <si>
    <t>20066</t>
  </si>
  <si>
    <t>1320066</t>
  </si>
  <si>
    <t>Nyékládháza</t>
  </si>
  <si>
    <t>12885</t>
  </si>
  <si>
    <t>0512885</t>
  </si>
  <si>
    <t>Nyergesújfalu</t>
  </si>
  <si>
    <t>15352</t>
  </si>
  <si>
    <t>1115352</t>
  </si>
  <si>
    <t>Nyésta</t>
  </si>
  <si>
    <t>04419</t>
  </si>
  <si>
    <t>0504419</t>
  </si>
  <si>
    <t>Nyim</t>
  </si>
  <si>
    <t>03203</t>
  </si>
  <si>
    <t>1403203</t>
  </si>
  <si>
    <t>Nyírábrány</t>
  </si>
  <si>
    <t>32294</t>
  </si>
  <si>
    <t>0932294</t>
  </si>
  <si>
    <t>Nyíracsád</t>
  </si>
  <si>
    <t>14003</t>
  </si>
  <si>
    <t>0914003</t>
  </si>
  <si>
    <t>Nyirád</t>
  </si>
  <si>
    <t>24004</t>
  </si>
  <si>
    <t>1924004</t>
  </si>
  <si>
    <t>06187</t>
  </si>
  <si>
    <t>0906187</t>
  </si>
  <si>
    <t>14845</t>
  </si>
  <si>
    <t>1514845</t>
  </si>
  <si>
    <t>Nyírbéltek</t>
  </si>
  <si>
    <t>15802</t>
  </si>
  <si>
    <t>1515802</t>
  </si>
  <si>
    <t>Nyírbogát</t>
  </si>
  <si>
    <t>31158</t>
  </si>
  <si>
    <t>1531158</t>
  </si>
  <si>
    <t>Nyírbogdány</t>
  </si>
  <si>
    <t>28802</t>
  </si>
  <si>
    <t>1528802</t>
  </si>
  <si>
    <t>Nyírcsaholy</t>
  </si>
  <si>
    <t>07904</t>
  </si>
  <si>
    <t>1507904</t>
  </si>
  <si>
    <t>Nyírcsászári</t>
  </si>
  <si>
    <t>25973</t>
  </si>
  <si>
    <t>1525973</t>
  </si>
  <si>
    <t>Nyírderzs</t>
  </si>
  <si>
    <t>05041</t>
  </si>
  <si>
    <t>1505041</t>
  </si>
  <si>
    <t>17206</t>
  </si>
  <si>
    <t>1517206</t>
  </si>
  <si>
    <t>Nyírgelse</t>
  </si>
  <si>
    <t>28440</t>
  </si>
  <si>
    <t>1528440</t>
  </si>
  <si>
    <t>Nyírgyulaj</t>
  </si>
  <si>
    <t>09238</t>
  </si>
  <si>
    <t>1509238</t>
  </si>
  <si>
    <t>Nyíri</t>
  </si>
  <si>
    <t>26435</t>
  </si>
  <si>
    <t>0526435</t>
  </si>
  <si>
    <t>Nyíribrony</t>
  </si>
  <si>
    <t>14696</t>
  </si>
  <si>
    <t>1514696</t>
  </si>
  <si>
    <t>Nyírjákó</t>
  </si>
  <si>
    <t>31477</t>
  </si>
  <si>
    <t>1531477</t>
  </si>
  <si>
    <t>Nyírkarász</t>
  </si>
  <si>
    <t>18290</t>
  </si>
  <si>
    <t>1518290</t>
  </si>
  <si>
    <t>Nyírkáta</t>
  </si>
  <si>
    <t>32452</t>
  </si>
  <si>
    <t>1532452</t>
  </si>
  <si>
    <t>Nyírkércs</t>
  </si>
  <si>
    <t>25928</t>
  </si>
  <si>
    <t>1525928</t>
  </si>
  <si>
    <t>Nyírlövő</t>
  </si>
  <si>
    <t>11095</t>
  </si>
  <si>
    <t>1511095</t>
  </si>
  <si>
    <t>Nyírlugos</t>
  </si>
  <si>
    <t>11271</t>
  </si>
  <si>
    <t>1511271</t>
  </si>
  <si>
    <t>Nyírmada</t>
  </si>
  <si>
    <t>12274</t>
  </si>
  <si>
    <t>1512274</t>
  </si>
  <si>
    <t>Nyírmártonfalva</t>
  </si>
  <si>
    <t>32382</t>
  </si>
  <si>
    <t>0932382</t>
  </si>
  <si>
    <t>Nyírmeggyes</t>
  </si>
  <si>
    <t>23269</t>
  </si>
  <si>
    <t>1523269</t>
  </si>
  <si>
    <t>Nyírmihálydi</t>
  </si>
  <si>
    <t>26365</t>
  </si>
  <si>
    <t>1526365</t>
  </si>
  <si>
    <t>Nyírparasznya</t>
  </si>
  <si>
    <t>10807</t>
  </si>
  <si>
    <t>1510807</t>
  </si>
  <si>
    <t>Nyírpazony</t>
  </si>
  <si>
    <t>33145</t>
  </si>
  <si>
    <t>1533145</t>
  </si>
  <si>
    <t>Nyírpilis</t>
  </si>
  <si>
    <t>03878</t>
  </si>
  <si>
    <t>1503878</t>
  </si>
  <si>
    <t>Nyírtass</t>
  </si>
  <si>
    <t>28060</t>
  </si>
  <si>
    <t>1528060</t>
  </si>
  <si>
    <t>Nyírtelek</t>
  </si>
  <si>
    <t>13550</t>
  </si>
  <si>
    <t>1513550</t>
  </si>
  <si>
    <t>Nyírtét</t>
  </si>
  <si>
    <t>09256</t>
  </si>
  <si>
    <t>1509256</t>
  </si>
  <si>
    <t>Nyírtura</t>
  </si>
  <si>
    <t>12098</t>
  </si>
  <si>
    <t>1512098</t>
  </si>
  <si>
    <t>Nyírvasvári</t>
  </si>
  <si>
    <t>16522</t>
  </si>
  <si>
    <t>1516522</t>
  </si>
  <si>
    <t>Nyomár</t>
  </si>
  <si>
    <t>04215</t>
  </si>
  <si>
    <t>0504215</t>
  </si>
  <si>
    <t>Nyőgér</t>
  </si>
  <si>
    <t>22318</t>
  </si>
  <si>
    <t>1822318</t>
  </si>
  <si>
    <t>Nyugotszenterzsébet</t>
  </si>
  <si>
    <t>26329</t>
  </si>
  <si>
    <t>0226329</t>
  </si>
  <si>
    <t>Nyúl</t>
  </si>
  <si>
    <t>12955</t>
  </si>
  <si>
    <t>0812955</t>
  </si>
  <si>
    <t>Óbánya</t>
  </si>
  <si>
    <t>12645</t>
  </si>
  <si>
    <t>0212645</t>
  </si>
  <si>
    <t>Óbarok</t>
  </si>
  <si>
    <t>34306</t>
  </si>
  <si>
    <t>0734306</t>
  </si>
  <si>
    <t>Óbudavár</t>
  </si>
  <si>
    <t>23913</t>
  </si>
  <si>
    <t>1923913</t>
  </si>
  <si>
    <t>Ócsa</t>
  </si>
  <si>
    <t>04075</t>
  </si>
  <si>
    <t>1304075</t>
  </si>
  <si>
    <t>Ócsárd</t>
  </si>
  <si>
    <t>03780</t>
  </si>
  <si>
    <t>0203780</t>
  </si>
  <si>
    <t>Ófalu</t>
  </si>
  <si>
    <t>19646</t>
  </si>
  <si>
    <t>0219646</t>
  </si>
  <si>
    <t>Ófehértó</t>
  </si>
  <si>
    <t>22284</t>
  </si>
  <si>
    <t>1522284</t>
  </si>
  <si>
    <t>Óföldeák</t>
  </si>
  <si>
    <t>07755</t>
  </si>
  <si>
    <t>0607755</t>
  </si>
  <si>
    <t>Óhíd</t>
  </si>
  <si>
    <t>27775</t>
  </si>
  <si>
    <t>2027775</t>
  </si>
  <si>
    <t>Okány</t>
  </si>
  <si>
    <t>19257</t>
  </si>
  <si>
    <t>0419257</t>
  </si>
  <si>
    <t>Okorág</t>
  </si>
  <si>
    <t>20686</t>
  </si>
  <si>
    <t>0220686</t>
  </si>
  <si>
    <t>Okorvölgy</t>
  </si>
  <si>
    <t>08341</t>
  </si>
  <si>
    <t>0208341</t>
  </si>
  <si>
    <t>Olasz</t>
  </si>
  <si>
    <t>18555</t>
  </si>
  <si>
    <t>0218555</t>
  </si>
  <si>
    <t>Olaszfa</t>
  </si>
  <si>
    <t>19743</t>
  </si>
  <si>
    <t>1819743</t>
  </si>
  <si>
    <t>Olaszfalu</t>
  </si>
  <si>
    <t>26514</t>
  </si>
  <si>
    <t>1926514</t>
  </si>
  <si>
    <t>Olaszliszka</t>
  </si>
  <si>
    <t>31778</t>
  </si>
  <si>
    <t>0531778</t>
  </si>
  <si>
    <t>Olcsva</t>
  </si>
  <si>
    <t>11129</t>
  </si>
  <si>
    <t>1511129</t>
  </si>
  <si>
    <t>Olcsvaapáti</t>
  </si>
  <si>
    <t>10834</t>
  </si>
  <si>
    <t>1510834</t>
  </si>
  <si>
    <t>Old</t>
  </si>
  <si>
    <t>21704</t>
  </si>
  <si>
    <t>0221704</t>
  </si>
  <si>
    <t>Ólmod</t>
  </si>
  <si>
    <t>22044</t>
  </si>
  <si>
    <t>1822044</t>
  </si>
  <si>
    <t>Oltárc</t>
  </si>
  <si>
    <t>25478</t>
  </si>
  <si>
    <t>2025478</t>
  </si>
  <si>
    <t>Onga</t>
  </si>
  <si>
    <t>22558</t>
  </si>
  <si>
    <t>0522558</t>
  </si>
  <si>
    <t>Ónod</t>
  </si>
  <si>
    <t>22628</t>
  </si>
  <si>
    <t>0522628</t>
  </si>
  <si>
    <t>Ópályi</t>
  </si>
  <si>
    <t>27924</t>
  </si>
  <si>
    <t>1527924</t>
  </si>
  <si>
    <t>Ópusztaszer</t>
  </si>
  <si>
    <t>12797</t>
  </si>
  <si>
    <t>0612797</t>
  </si>
  <si>
    <t>Orbányosfa</t>
  </si>
  <si>
    <t>20835</t>
  </si>
  <si>
    <t>2020835</t>
  </si>
  <si>
    <t>Orci</t>
  </si>
  <si>
    <t>24536</t>
  </si>
  <si>
    <t>1424536</t>
  </si>
  <si>
    <t>Ordacsehi</t>
  </si>
  <si>
    <t>16823</t>
  </si>
  <si>
    <t>1416823</t>
  </si>
  <si>
    <t>Ordas</t>
  </si>
  <si>
    <t>16276</t>
  </si>
  <si>
    <t>0316276</t>
  </si>
  <si>
    <t>Orfalu</t>
  </si>
  <si>
    <t>17093</t>
  </si>
  <si>
    <t>1817093</t>
  </si>
  <si>
    <t>Orfű</t>
  </si>
  <si>
    <t>11730</t>
  </si>
  <si>
    <t>0211730</t>
  </si>
  <si>
    <t>Orgovány</t>
  </si>
  <si>
    <t>16939</t>
  </si>
  <si>
    <t>0316939</t>
  </si>
  <si>
    <t>Ormándlak</t>
  </si>
  <si>
    <t>22497</t>
  </si>
  <si>
    <t>2022497</t>
  </si>
  <si>
    <t>Ormosbánya</t>
  </si>
  <si>
    <t>34069</t>
  </si>
  <si>
    <t>0534069</t>
  </si>
  <si>
    <t>23065</t>
  </si>
  <si>
    <t>0423065</t>
  </si>
  <si>
    <t>Oroszi</t>
  </si>
  <si>
    <t>16595</t>
  </si>
  <si>
    <t>1916595</t>
  </si>
  <si>
    <t>30766</t>
  </si>
  <si>
    <t>1130766</t>
  </si>
  <si>
    <t>Oroszló</t>
  </si>
  <si>
    <t>04482</t>
  </si>
  <si>
    <t>0204482</t>
  </si>
  <si>
    <t>Orosztony</t>
  </si>
  <si>
    <t>25052</t>
  </si>
  <si>
    <t>2025052</t>
  </si>
  <si>
    <t>Ortaháza</t>
  </si>
  <si>
    <t>04950</t>
  </si>
  <si>
    <t>2004950</t>
  </si>
  <si>
    <t>Osli</t>
  </si>
  <si>
    <t>15121</t>
  </si>
  <si>
    <t>0815121</t>
  </si>
  <si>
    <t>Ostffyasszonyfa</t>
  </si>
  <si>
    <t>32629</t>
  </si>
  <si>
    <t>1832629</t>
  </si>
  <si>
    <t>Ostoros</t>
  </si>
  <si>
    <t>27216</t>
  </si>
  <si>
    <t>1027216</t>
  </si>
  <si>
    <t>Oszkó</t>
  </si>
  <si>
    <t>07667</t>
  </si>
  <si>
    <t>1807667</t>
  </si>
  <si>
    <t>Oszlár</t>
  </si>
  <si>
    <t>02866</t>
  </si>
  <si>
    <t>0502866</t>
  </si>
  <si>
    <t>Osztopán</t>
  </si>
  <si>
    <t>19770</t>
  </si>
  <si>
    <t>1419770</t>
  </si>
  <si>
    <t>14492</t>
  </si>
  <si>
    <t>0514492</t>
  </si>
  <si>
    <t>Ózdfalu</t>
  </si>
  <si>
    <t>18661</t>
  </si>
  <si>
    <t>0218661</t>
  </si>
  <si>
    <t>Ozmánbük</t>
  </si>
  <si>
    <t>18953</t>
  </si>
  <si>
    <t>2018953</t>
  </si>
  <si>
    <t>Ozora</t>
  </si>
  <si>
    <t>05661</t>
  </si>
  <si>
    <t>1705661</t>
  </si>
  <si>
    <t>Öcs</t>
  </si>
  <si>
    <t>28112</t>
  </si>
  <si>
    <t>1928112</t>
  </si>
  <si>
    <t>Őcsény</t>
  </si>
  <si>
    <t>08961</t>
  </si>
  <si>
    <t>1708961</t>
  </si>
  <si>
    <t>Öcsöd</t>
  </si>
  <si>
    <t>28006</t>
  </si>
  <si>
    <t>1628006</t>
  </si>
  <si>
    <t>Ököritófülpös</t>
  </si>
  <si>
    <t>31769</t>
  </si>
  <si>
    <t>1531769</t>
  </si>
  <si>
    <t>Ölbő</t>
  </si>
  <si>
    <t>12043</t>
  </si>
  <si>
    <t>1812043</t>
  </si>
  <si>
    <t>Ömböly</t>
  </si>
  <si>
    <t>26550</t>
  </si>
  <si>
    <t>1526550</t>
  </si>
  <si>
    <t>Őr</t>
  </si>
  <si>
    <t>09025</t>
  </si>
  <si>
    <t>1509025</t>
  </si>
  <si>
    <t>Őrbottyán</t>
  </si>
  <si>
    <t>08545</t>
  </si>
  <si>
    <t>1308545</t>
  </si>
  <si>
    <t>Öregcsertő</t>
  </si>
  <si>
    <t>08679</t>
  </si>
  <si>
    <t>0308679</t>
  </si>
  <si>
    <t>Öreglak</t>
  </si>
  <si>
    <t>07056</t>
  </si>
  <si>
    <t>1407056</t>
  </si>
  <si>
    <t>Őrhalom</t>
  </si>
  <si>
    <t>03249</t>
  </si>
  <si>
    <t>1203249</t>
  </si>
  <si>
    <t>Őrimagyarósd</t>
  </si>
  <si>
    <t>13453</t>
  </si>
  <si>
    <t>1813453</t>
  </si>
  <si>
    <t>Őriszentpéter</t>
  </si>
  <si>
    <t>10630</t>
  </si>
  <si>
    <t>1810630</t>
  </si>
  <si>
    <t>Örkény</t>
  </si>
  <si>
    <t>05281</t>
  </si>
  <si>
    <t>1305281</t>
  </si>
  <si>
    <t>Örményes</t>
  </si>
  <si>
    <t>29382</t>
  </si>
  <si>
    <t>1629382</t>
  </si>
  <si>
    <t>Örménykút</t>
  </si>
  <si>
    <t>27438</t>
  </si>
  <si>
    <t>0427438</t>
  </si>
  <si>
    <t>Őrtilos</t>
  </si>
  <si>
    <t>14012</t>
  </si>
  <si>
    <t>1414012</t>
  </si>
  <si>
    <t>Örvényes</t>
  </si>
  <si>
    <t>10092</t>
  </si>
  <si>
    <t>1910092</t>
  </si>
  <si>
    <t>Ősagárd</t>
  </si>
  <si>
    <t>19318</t>
  </si>
  <si>
    <t>1219318</t>
  </si>
  <si>
    <t>Ősi</t>
  </si>
  <si>
    <t>24068</t>
  </si>
  <si>
    <t>1924068</t>
  </si>
  <si>
    <t>Öskü</t>
  </si>
  <si>
    <t>25450</t>
  </si>
  <si>
    <t>1925450</t>
  </si>
  <si>
    <t>Öttevény</t>
  </si>
  <si>
    <t>02635</t>
  </si>
  <si>
    <t>0802635</t>
  </si>
  <si>
    <t>Öttömös</t>
  </si>
  <si>
    <t>31079</t>
  </si>
  <si>
    <t>0631079</t>
  </si>
  <si>
    <t>Ötvöskónyi</t>
  </si>
  <si>
    <t>32115</t>
  </si>
  <si>
    <t>1432115</t>
  </si>
  <si>
    <t>Pácin</t>
  </si>
  <si>
    <t>15893</t>
  </si>
  <si>
    <t>0515893</t>
  </si>
  <si>
    <t>Pacsa</t>
  </si>
  <si>
    <t>31741</t>
  </si>
  <si>
    <t>2031741</t>
  </si>
  <si>
    <t>Pácsony</t>
  </si>
  <si>
    <t>07162</t>
  </si>
  <si>
    <t>1807162</t>
  </si>
  <si>
    <t>Padár</t>
  </si>
  <si>
    <t>24776</t>
  </si>
  <si>
    <t>2024776</t>
  </si>
  <si>
    <t>Páhi</t>
  </si>
  <si>
    <t>18670</t>
  </si>
  <si>
    <t>0318670</t>
  </si>
  <si>
    <t>Páka</t>
  </si>
  <si>
    <t>29160</t>
  </si>
  <si>
    <t>2029160</t>
  </si>
  <si>
    <t>Pakod</t>
  </si>
  <si>
    <t>24271</t>
  </si>
  <si>
    <t>2024271</t>
  </si>
  <si>
    <t>Pákozd</t>
  </si>
  <si>
    <t>25751</t>
  </si>
  <si>
    <t>0725751</t>
  </si>
  <si>
    <t>04862</t>
  </si>
  <si>
    <t>1704862</t>
  </si>
  <si>
    <t>Palé</t>
  </si>
  <si>
    <t>23764</t>
  </si>
  <si>
    <t>0223764</t>
  </si>
  <si>
    <t>Pálfa</t>
  </si>
  <si>
    <t>09371</t>
  </si>
  <si>
    <t>1709371</t>
  </si>
  <si>
    <t>Pálfiszeg</t>
  </si>
  <si>
    <t>14720</t>
  </si>
  <si>
    <t>2014720</t>
  </si>
  <si>
    <t>Pálháza</t>
  </si>
  <si>
    <t>12362</t>
  </si>
  <si>
    <t>0512362</t>
  </si>
  <si>
    <t>Páli</t>
  </si>
  <si>
    <t>19637</t>
  </si>
  <si>
    <t>0819637</t>
  </si>
  <si>
    <t>Palkonya</t>
  </si>
  <si>
    <t>07153</t>
  </si>
  <si>
    <t>0207153</t>
  </si>
  <si>
    <t>Pálmajor</t>
  </si>
  <si>
    <t>34041</t>
  </si>
  <si>
    <t>1434041</t>
  </si>
  <si>
    <t>Pálmonostora</t>
  </si>
  <si>
    <t>02705</t>
  </si>
  <si>
    <t>0302705</t>
  </si>
  <si>
    <t>Pálosvörösmart</t>
  </si>
  <si>
    <t>34324</t>
  </si>
  <si>
    <t>1034324</t>
  </si>
  <si>
    <t>Palotabozsok</t>
  </si>
  <si>
    <t>10135</t>
  </si>
  <si>
    <t>0210135</t>
  </si>
  <si>
    <t>Palotás</t>
  </si>
  <si>
    <t>05883</t>
  </si>
  <si>
    <t>1205883</t>
  </si>
  <si>
    <t>Paloznak</t>
  </si>
  <si>
    <t>17011</t>
  </si>
  <si>
    <t>1917011</t>
  </si>
  <si>
    <t>Pamlény</t>
  </si>
  <si>
    <t>12371</t>
  </si>
  <si>
    <t>0512371</t>
  </si>
  <si>
    <t>Pamuk</t>
  </si>
  <si>
    <t>26392</t>
  </si>
  <si>
    <t>1426392</t>
  </si>
  <si>
    <t>Pánd</t>
  </si>
  <si>
    <t>22248</t>
  </si>
  <si>
    <t>1322248</t>
  </si>
  <si>
    <t>Pankasz</t>
  </si>
  <si>
    <t>23108</t>
  </si>
  <si>
    <t>1823108</t>
  </si>
  <si>
    <t>24305</t>
  </si>
  <si>
    <t>0824305</t>
  </si>
  <si>
    <t>Pányok</t>
  </si>
  <si>
    <t>24730</t>
  </si>
  <si>
    <t>0524730</t>
  </si>
  <si>
    <t>Panyola</t>
  </si>
  <si>
    <t>29559</t>
  </si>
  <si>
    <t>1529559</t>
  </si>
  <si>
    <t>Pap</t>
  </si>
  <si>
    <t>27748</t>
  </si>
  <si>
    <t>1527748</t>
  </si>
  <si>
    <t>31945</t>
  </si>
  <si>
    <t>1931945</t>
  </si>
  <si>
    <t>Pápadereske</t>
  </si>
  <si>
    <t>19868</t>
  </si>
  <si>
    <t>1919868</t>
  </si>
  <si>
    <t>Pápakovácsi</t>
  </si>
  <si>
    <t>11855</t>
  </si>
  <si>
    <t>1911855</t>
  </si>
  <si>
    <t>Pápasalamon</t>
  </si>
  <si>
    <t>21607</t>
  </si>
  <si>
    <t>1921607</t>
  </si>
  <si>
    <t>Pápateszér</t>
  </si>
  <si>
    <t>31255</t>
  </si>
  <si>
    <t>1931255</t>
  </si>
  <si>
    <t>Papkeszi</t>
  </si>
  <si>
    <t>07348</t>
  </si>
  <si>
    <t>1907348</t>
  </si>
  <si>
    <t>Pápoc</t>
  </si>
  <si>
    <t>14067</t>
  </si>
  <si>
    <t>1814067</t>
  </si>
  <si>
    <t>Papos</t>
  </si>
  <si>
    <t>32577</t>
  </si>
  <si>
    <t>1532577</t>
  </si>
  <si>
    <t>Páprád</t>
  </si>
  <si>
    <t>07010</t>
  </si>
  <si>
    <t>0207010</t>
  </si>
  <si>
    <t>Parád</t>
  </si>
  <si>
    <t>07436</t>
  </si>
  <si>
    <t>1007436</t>
  </si>
  <si>
    <t>Parádsasvár</t>
  </si>
  <si>
    <t>20215</t>
  </si>
  <si>
    <t>1020215</t>
  </si>
  <si>
    <t>Parasznya</t>
  </si>
  <si>
    <t>26745</t>
  </si>
  <si>
    <t>0526745</t>
  </si>
  <si>
    <t>Pári</t>
  </si>
  <si>
    <t>09618</t>
  </si>
  <si>
    <t>1709618</t>
  </si>
  <si>
    <t>Paszab</t>
  </si>
  <si>
    <t>31972</t>
  </si>
  <si>
    <t>1531972</t>
  </si>
  <si>
    <t>07409</t>
  </si>
  <si>
    <t>1207409</t>
  </si>
  <si>
    <t>Pásztori</t>
  </si>
  <si>
    <t>23481</t>
  </si>
  <si>
    <t>0823481</t>
  </si>
  <si>
    <t>Pat</t>
  </si>
  <si>
    <t>29656</t>
  </si>
  <si>
    <t>2029656</t>
  </si>
  <si>
    <t>Patak</t>
  </si>
  <si>
    <t>07199</t>
  </si>
  <si>
    <t>1207199</t>
  </si>
  <si>
    <t>Patalom</t>
  </si>
  <si>
    <t>06141</t>
  </si>
  <si>
    <t>1406141</t>
  </si>
  <si>
    <t>Patapoklosi</t>
  </si>
  <si>
    <t>17792</t>
  </si>
  <si>
    <t>0217792</t>
  </si>
  <si>
    <t>Patca</t>
  </si>
  <si>
    <t>12168</t>
  </si>
  <si>
    <t>1412168</t>
  </si>
  <si>
    <t>Pátka</t>
  </si>
  <si>
    <t>28848</t>
  </si>
  <si>
    <t>0728848</t>
  </si>
  <si>
    <t>Patosfa</t>
  </si>
  <si>
    <t>15592</t>
  </si>
  <si>
    <t>1415592</t>
  </si>
  <si>
    <t>Pátroha</t>
  </si>
  <si>
    <t>12186</t>
  </si>
  <si>
    <t>1512186</t>
  </si>
  <si>
    <t>Patvarc</t>
  </si>
  <si>
    <t>33880</t>
  </si>
  <si>
    <t>1233880</t>
  </si>
  <si>
    <t>Páty</t>
  </si>
  <si>
    <t>15024</t>
  </si>
  <si>
    <t>1315024</t>
  </si>
  <si>
    <t>Pátyod</t>
  </si>
  <si>
    <t>23685</t>
  </si>
  <si>
    <t>1523685</t>
  </si>
  <si>
    <t>Pázmánd</t>
  </si>
  <si>
    <t>21786</t>
  </si>
  <si>
    <t>0721786</t>
  </si>
  <si>
    <t>Pázmándfalu</t>
  </si>
  <si>
    <t>12715</t>
  </si>
  <si>
    <t>0812715</t>
  </si>
  <si>
    <t>Pécel</t>
  </si>
  <si>
    <t>04057</t>
  </si>
  <si>
    <t>1304057</t>
  </si>
  <si>
    <t>Pecöl</t>
  </si>
  <si>
    <t>14988</t>
  </si>
  <si>
    <t>1814988</t>
  </si>
  <si>
    <t>19415</t>
  </si>
  <si>
    <t>0219415</t>
  </si>
  <si>
    <t>Pécsbagota</t>
  </si>
  <si>
    <t>21519</t>
  </si>
  <si>
    <t>0221519</t>
  </si>
  <si>
    <t>Pécsdevecser</t>
  </si>
  <si>
    <t>15389</t>
  </si>
  <si>
    <t>0215389</t>
  </si>
  <si>
    <t>Pécsely</t>
  </si>
  <si>
    <t>22451</t>
  </si>
  <si>
    <t>1922451</t>
  </si>
  <si>
    <t>Pécsudvard</t>
  </si>
  <si>
    <t>21096</t>
  </si>
  <si>
    <t>0221096</t>
  </si>
  <si>
    <t>10825</t>
  </si>
  <si>
    <t>0210825</t>
  </si>
  <si>
    <t>Pellérd</t>
  </si>
  <si>
    <t>16115</t>
  </si>
  <si>
    <t>0216115</t>
  </si>
  <si>
    <t>Pély</t>
  </si>
  <si>
    <t>19567</t>
  </si>
  <si>
    <t>1019567</t>
  </si>
  <si>
    <t>Penc</t>
  </si>
  <si>
    <t>18689</t>
  </si>
  <si>
    <t>1318689</t>
  </si>
  <si>
    <t>Penészlek</t>
  </si>
  <si>
    <t>17084</t>
  </si>
  <si>
    <t>1517084</t>
  </si>
  <si>
    <t>Pénzesgyőr</t>
  </si>
  <si>
    <t>15547</t>
  </si>
  <si>
    <t>1915547</t>
  </si>
  <si>
    <t>Penyige</t>
  </si>
  <si>
    <t>32692</t>
  </si>
  <si>
    <t>1532692</t>
  </si>
  <si>
    <t>Pér</t>
  </si>
  <si>
    <t>15529</t>
  </si>
  <si>
    <t>0815529</t>
  </si>
  <si>
    <t>Perbál</t>
  </si>
  <si>
    <t>28185</t>
  </si>
  <si>
    <t>1328185</t>
  </si>
  <si>
    <t>Pere</t>
  </si>
  <si>
    <t>24420</t>
  </si>
  <si>
    <t>0524420</t>
  </si>
  <si>
    <t>Perecse</t>
  </si>
  <si>
    <t>32683</t>
  </si>
  <si>
    <t>0532683</t>
  </si>
  <si>
    <t>Pereked</t>
  </si>
  <si>
    <t>12867</t>
  </si>
  <si>
    <t>0212867</t>
  </si>
  <si>
    <t>Perenye</t>
  </si>
  <si>
    <t>13684</t>
  </si>
  <si>
    <t>1813684</t>
  </si>
  <si>
    <t>Peresznye</t>
  </si>
  <si>
    <t>08882</t>
  </si>
  <si>
    <t>1808882</t>
  </si>
  <si>
    <t>Pereszteg</t>
  </si>
  <si>
    <t>23773</t>
  </si>
  <si>
    <t>0823773</t>
  </si>
  <si>
    <t>Perkáta</t>
  </si>
  <si>
    <t>19354</t>
  </si>
  <si>
    <t>0719354</t>
  </si>
  <si>
    <t>Perkupa</t>
  </si>
  <si>
    <t>33419</t>
  </si>
  <si>
    <t>0533419</t>
  </si>
  <si>
    <t>Perőcsény</t>
  </si>
  <si>
    <t>04181</t>
  </si>
  <si>
    <t>1304181</t>
  </si>
  <si>
    <t>Peterd</t>
  </si>
  <si>
    <t>32425</t>
  </si>
  <si>
    <t>0232425</t>
  </si>
  <si>
    <t>Péterhida</t>
  </si>
  <si>
    <t>29197</t>
  </si>
  <si>
    <t>1429197</t>
  </si>
  <si>
    <t>Péteri</t>
  </si>
  <si>
    <t>21847</t>
  </si>
  <si>
    <t>1321847</t>
  </si>
  <si>
    <t>12070</t>
  </si>
  <si>
    <t>1012070</t>
  </si>
  <si>
    <t>Pétfürdő</t>
  </si>
  <si>
    <t>34254</t>
  </si>
  <si>
    <t>1934254</t>
  </si>
  <si>
    <t>Pethőhenye</t>
  </si>
  <si>
    <t>05704</t>
  </si>
  <si>
    <t>2005704</t>
  </si>
  <si>
    <t>Petneháza</t>
  </si>
  <si>
    <t>17224</t>
  </si>
  <si>
    <t>1517224</t>
  </si>
  <si>
    <t>Petőfibánya</t>
  </si>
  <si>
    <t>33686</t>
  </si>
  <si>
    <t>1033686</t>
  </si>
  <si>
    <t>Petőfiszállás</t>
  </si>
  <si>
    <t>15431</t>
  </si>
  <si>
    <t>0315431</t>
  </si>
  <si>
    <t>Petőháza</t>
  </si>
  <si>
    <t>22831</t>
  </si>
  <si>
    <t>0822831</t>
  </si>
  <si>
    <t>Petőmihályfa</t>
  </si>
  <si>
    <t>11572</t>
  </si>
  <si>
    <t>1811572</t>
  </si>
  <si>
    <t>Petrikeresztúr</t>
  </si>
  <si>
    <t>19178</t>
  </si>
  <si>
    <t>2019178</t>
  </si>
  <si>
    <t>Petrivente</t>
  </si>
  <si>
    <t>30757</t>
  </si>
  <si>
    <t>2030757</t>
  </si>
  <si>
    <t>Pettend</t>
  </si>
  <si>
    <t>29762</t>
  </si>
  <si>
    <t>0229762</t>
  </si>
  <si>
    <t>Piliny</t>
  </si>
  <si>
    <t>11590</t>
  </si>
  <si>
    <t>1211590</t>
  </si>
  <si>
    <t>Pilis</t>
  </si>
  <si>
    <t>09821</t>
  </si>
  <si>
    <t>1309821</t>
  </si>
  <si>
    <t>Pilisborosjenő</t>
  </si>
  <si>
    <t>29601</t>
  </si>
  <si>
    <t>Pilisvörösvári</t>
  </si>
  <si>
    <t>Pilisvörösvár</t>
  </si>
  <si>
    <t>1329601</t>
  </si>
  <si>
    <t>Piliscsaba</t>
  </si>
  <si>
    <t>07144</t>
  </si>
  <si>
    <t>1307144</t>
  </si>
  <si>
    <t>Piliscsév</t>
  </si>
  <si>
    <t>21874</t>
  </si>
  <si>
    <t>1121874</t>
  </si>
  <si>
    <t>Pilisjászfalu</t>
  </si>
  <si>
    <t>34148</t>
  </si>
  <si>
    <t>1334148</t>
  </si>
  <si>
    <t>Pilismarót</t>
  </si>
  <si>
    <t>14669</t>
  </si>
  <si>
    <t>1114669</t>
  </si>
  <si>
    <t>14340</t>
  </si>
  <si>
    <t>1314340</t>
  </si>
  <si>
    <t>Pilisszántó</t>
  </si>
  <si>
    <t>05290</t>
  </si>
  <si>
    <t>1305290</t>
  </si>
  <si>
    <t>Pilisszentiván</t>
  </si>
  <si>
    <t>11396</t>
  </si>
  <si>
    <t>1311396</t>
  </si>
  <si>
    <t>Pilisszentkereszt</t>
  </si>
  <si>
    <t>18731</t>
  </si>
  <si>
    <t>1318731</t>
  </si>
  <si>
    <t>Pilisszentlászló</t>
  </si>
  <si>
    <t>08457</t>
  </si>
  <si>
    <t>1308457</t>
  </si>
  <si>
    <t>Pincehely</t>
  </si>
  <si>
    <t>19585</t>
  </si>
  <si>
    <t>1719585</t>
  </si>
  <si>
    <t>Pinkamindszent</t>
  </si>
  <si>
    <t>06248</t>
  </si>
  <si>
    <t>1806248</t>
  </si>
  <si>
    <t>Pinnye</t>
  </si>
  <si>
    <t>14687</t>
  </si>
  <si>
    <t>0814687</t>
  </si>
  <si>
    <t>Piricse</t>
  </si>
  <si>
    <t>03391</t>
  </si>
  <si>
    <t>1503391</t>
  </si>
  <si>
    <t>Pirtó</t>
  </si>
  <si>
    <t>15398</t>
  </si>
  <si>
    <t>0315398</t>
  </si>
  <si>
    <t>Piskó</t>
  </si>
  <si>
    <t>23506</t>
  </si>
  <si>
    <t>0223506</t>
  </si>
  <si>
    <t>Pitvaros</t>
  </si>
  <si>
    <t>06284</t>
  </si>
  <si>
    <t>0606284</t>
  </si>
  <si>
    <t>Pócsa</t>
  </si>
  <si>
    <t>22266</t>
  </si>
  <si>
    <t>0222266</t>
  </si>
  <si>
    <t>Pocsaj</t>
  </si>
  <si>
    <t>11837</t>
  </si>
  <si>
    <t>0911837</t>
  </si>
  <si>
    <t>Pócsmegyer</t>
  </si>
  <si>
    <t>04905</t>
  </si>
  <si>
    <t>1304905</t>
  </si>
  <si>
    <t>Pócspetri</t>
  </si>
  <si>
    <t>11244</t>
  </si>
  <si>
    <t>1511244</t>
  </si>
  <si>
    <t>Pogány</t>
  </si>
  <si>
    <t>17242</t>
  </si>
  <si>
    <t>0217242</t>
  </si>
  <si>
    <t>Pogányszentpéter</t>
  </si>
  <si>
    <t>27553</t>
  </si>
  <si>
    <t>1427553</t>
  </si>
  <si>
    <t>Pókaszepetk</t>
  </si>
  <si>
    <t>21050</t>
  </si>
  <si>
    <t>2021050</t>
  </si>
  <si>
    <t>Polány</t>
  </si>
  <si>
    <t>13790</t>
  </si>
  <si>
    <t>1413790</t>
  </si>
  <si>
    <t>Polgár</t>
  </si>
  <si>
    <t>23117</t>
  </si>
  <si>
    <t>0923117</t>
  </si>
  <si>
    <t>Polgárdi</t>
  </si>
  <si>
    <t>17525</t>
  </si>
  <si>
    <t>0717525</t>
  </si>
  <si>
    <t>Pomáz</t>
  </si>
  <si>
    <t>06372</t>
  </si>
  <si>
    <t>1306372</t>
  </si>
  <si>
    <t>Porcsalma</t>
  </si>
  <si>
    <t>17215</t>
  </si>
  <si>
    <t>1517215</t>
  </si>
  <si>
    <t>Pornóapáti</t>
  </si>
  <si>
    <t>20367</t>
  </si>
  <si>
    <t>1820367</t>
  </si>
  <si>
    <t>Poroszló</t>
  </si>
  <si>
    <t>22196</t>
  </si>
  <si>
    <t>1022196</t>
  </si>
  <si>
    <t>Porpác</t>
  </si>
  <si>
    <t>29896</t>
  </si>
  <si>
    <t>1829896</t>
  </si>
  <si>
    <t>Porrog</t>
  </si>
  <si>
    <t>11828</t>
  </si>
  <si>
    <t>1411828</t>
  </si>
  <si>
    <t>Porrogszentkirály</t>
  </si>
  <si>
    <t>13930</t>
  </si>
  <si>
    <t>1413930</t>
  </si>
  <si>
    <t>Porrogszentpál</t>
  </si>
  <si>
    <t>28510</t>
  </si>
  <si>
    <t>1428510</t>
  </si>
  <si>
    <t>Pórszombat</t>
  </si>
  <si>
    <t>16850</t>
  </si>
  <si>
    <t>2016850</t>
  </si>
  <si>
    <t>Porva</t>
  </si>
  <si>
    <t>23515</t>
  </si>
  <si>
    <t>1923515</t>
  </si>
  <si>
    <t>Pósfa</t>
  </si>
  <si>
    <t>15671</t>
  </si>
  <si>
    <t>1815671</t>
  </si>
  <si>
    <t>Potony</t>
  </si>
  <si>
    <t>28361</t>
  </si>
  <si>
    <t>1428361</t>
  </si>
  <si>
    <t>Potyond</t>
  </si>
  <si>
    <t>27304</t>
  </si>
  <si>
    <t>0827304</t>
  </si>
  <si>
    <t>Pölöske</t>
  </si>
  <si>
    <t>09867</t>
  </si>
  <si>
    <t>2009867</t>
  </si>
  <si>
    <t>Pölöskefő</t>
  </si>
  <si>
    <t>31112</t>
  </si>
  <si>
    <t>2031112</t>
  </si>
  <si>
    <t>Pörböly</t>
  </si>
  <si>
    <t>33570</t>
  </si>
  <si>
    <t>1733570</t>
  </si>
  <si>
    <t>Pördefölde</t>
  </si>
  <si>
    <t>32513</t>
  </si>
  <si>
    <t>2032513</t>
  </si>
  <si>
    <t>Pötréte</t>
  </si>
  <si>
    <t>24660</t>
  </si>
  <si>
    <t>2024660</t>
  </si>
  <si>
    <t>Prügy</t>
  </si>
  <si>
    <t>21272</t>
  </si>
  <si>
    <t>0521272</t>
  </si>
  <si>
    <t>Pula</t>
  </si>
  <si>
    <t>11420</t>
  </si>
  <si>
    <t>1911420</t>
  </si>
  <si>
    <t>Pusztaapáti</t>
  </si>
  <si>
    <t>16920</t>
  </si>
  <si>
    <t>2016920</t>
  </si>
  <si>
    <t>Pusztaberki</t>
  </si>
  <si>
    <t>17862</t>
  </si>
  <si>
    <t>1217862</t>
  </si>
  <si>
    <t>Pusztacsalád</t>
  </si>
  <si>
    <t>31370</t>
  </si>
  <si>
    <t>0831370</t>
  </si>
  <si>
    <t>Pusztacsó</t>
  </si>
  <si>
    <t>10311</t>
  </si>
  <si>
    <t>1810311</t>
  </si>
  <si>
    <t>Pusztadobos</t>
  </si>
  <si>
    <t>13860</t>
  </si>
  <si>
    <t>1513860</t>
  </si>
  <si>
    <t>Pusztaederics</t>
  </si>
  <si>
    <t>27465</t>
  </si>
  <si>
    <t>2027465</t>
  </si>
  <si>
    <t>Pusztafalu</t>
  </si>
  <si>
    <t>17048</t>
  </si>
  <si>
    <t>0517048</t>
  </si>
  <si>
    <t>Pusztaföldvár</t>
  </si>
  <si>
    <t>05397</t>
  </si>
  <si>
    <t>0405397</t>
  </si>
  <si>
    <t>Pusztahencse</t>
  </si>
  <si>
    <t>19938</t>
  </si>
  <si>
    <t>1719938</t>
  </si>
  <si>
    <t>Pusztakovácsi</t>
  </si>
  <si>
    <t>19026</t>
  </si>
  <si>
    <t>1419026</t>
  </si>
  <si>
    <t>Pusztamagyaród</t>
  </si>
  <si>
    <t>06530</t>
  </si>
  <si>
    <t>2006530</t>
  </si>
  <si>
    <t>Pusztamérges</t>
  </si>
  <si>
    <t>06354</t>
  </si>
  <si>
    <t>0606354</t>
  </si>
  <si>
    <t>Pusztamiske</t>
  </si>
  <si>
    <t>28972</t>
  </si>
  <si>
    <t>1928972</t>
  </si>
  <si>
    <t>Pusztamonostor</t>
  </si>
  <si>
    <t>15246</t>
  </si>
  <si>
    <t>1615246</t>
  </si>
  <si>
    <t>Pusztaottlaka</t>
  </si>
  <si>
    <t>19594</t>
  </si>
  <si>
    <t>0419594</t>
  </si>
  <si>
    <t>Pusztaradvány</t>
  </si>
  <si>
    <t>15413</t>
  </si>
  <si>
    <t>0515413</t>
  </si>
  <si>
    <t>Pusztaszabolcs</t>
  </si>
  <si>
    <t>29018</t>
  </si>
  <si>
    <t>0729018</t>
  </si>
  <si>
    <t>Pusztaszemes</t>
  </si>
  <si>
    <t>23311</t>
  </si>
  <si>
    <t>1423311</t>
  </si>
  <si>
    <t>Pusztaszentlászló</t>
  </si>
  <si>
    <t>26639</t>
  </si>
  <si>
    <t>2026639</t>
  </si>
  <si>
    <t>Pusztaszer</t>
  </si>
  <si>
    <t>28592</t>
  </si>
  <si>
    <t>0628592</t>
  </si>
  <si>
    <t>Pusztavacs</t>
  </si>
  <si>
    <t>23083</t>
  </si>
  <si>
    <t>1323083</t>
  </si>
  <si>
    <t>Pusztavám</t>
  </si>
  <si>
    <t>17774</t>
  </si>
  <si>
    <t>0717774</t>
  </si>
  <si>
    <t>Pusztazámor</t>
  </si>
  <si>
    <t>15583</t>
  </si>
  <si>
    <t>1315583</t>
  </si>
  <si>
    <t>27410</t>
  </si>
  <si>
    <t>0527410</t>
  </si>
  <si>
    <t>Püski</t>
  </si>
  <si>
    <t>12964</t>
  </si>
  <si>
    <t>0812964</t>
  </si>
  <si>
    <t>Püspökhatvan</t>
  </si>
  <si>
    <t>21388</t>
  </si>
  <si>
    <t>1321388</t>
  </si>
  <si>
    <t>10162</t>
  </si>
  <si>
    <t>0910162</t>
  </si>
  <si>
    <t>Püspökmolnári</t>
  </si>
  <si>
    <t>07278</t>
  </si>
  <si>
    <t>1807278</t>
  </si>
  <si>
    <t>Püspökszilágy</t>
  </si>
  <si>
    <t>04303</t>
  </si>
  <si>
    <t>1304303</t>
  </si>
  <si>
    <t>Rábacsanak</t>
  </si>
  <si>
    <t>04792</t>
  </si>
  <si>
    <t>0804792</t>
  </si>
  <si>
    <t>Rábacsécsény</t>
  </si>
  <si>
    <t>33701</t>
  </si>
  <si>
    <t>0833701</t>
  </si>
  <si>
    <t>Rábagyarmat</t>
  </si>
  <si>
    <t>26736</t>
  </si>
  <si>
    <t>1826736</t>
  </si>
  <si>
    <t>Rábahídvég</t>
  </si>
  <si>
    <t>03197</t>
  </si>
  <si>
    <t>1803197</t>
  </si>
  <si>
    <t>Rábakecöl</t>
  </si>
  <si>
    <t>14793</t>
  </si>
  <si>
    <t>0814793</t>
  </si>
  <si>
    <t>Rábapatona</t>
  </si>
  <si>
    <t>25335</t>
  </si>
  <si>
    <t>0825335</t>
  </si>
  <si>
    <t>Rábapaty</t>
  </si>
  <si>
    <t>26073</t>
  </si>
  <si>
    <t>1826073</t>
  </si>
  <si>
    <t>Rábapordány</t>
  </si>
  <si>
    <t>24721</t>
  </si>
  <si>
    <t>0824721</t>
  </si>
  <si>
    <t>Rábasebes</t>
  </si>
  <si>
    <t>20136</t>
  </si>
  <si>
    <t>0820136</t>
  </si>
  <si>
    <t>Rábaszentandrás</t>
  </si>
  <si>
    <t>15273</t>
  </si>
  <si>
    <t>0815273</t>
  </si>
  <si>
    <t>Rábaszentmihály</t>
  </si>
  <si>
    <t>33710</t>
  </si>
  <si>
    <t>0833710</t>
  </si>
  <si>
    <t>Rábaszentmiklós</t>
  </si>
  <si>
    <t>17297</t>
  </si>
  <si>
    <t>0817297</t>
  </si>
  <si>
    <t>Rábatamási</t>
  </si>
  <si>
    <t>15422</t>
  </si>
  <si>
    <t>0815422</t>
  </si>
  <si>
    <t>Rábatöttös</t>
  </si>
  <si>
    <t>17996</t>
  </si>
  <si>
    <t>1817996</t>
  </si>
  <si>
    <t>Rábcakapi</t>
  </si>
  <si>
    <t>03753</t>
  </si>
  <si>
    <t>0803753</t>
  </si>
  <si>
    <t>Rácalmás</t>
  </si>
  <si>
    <t>09900</t>
  </si>
  <si>
    <t>0709900</t>
  </si>
  <si>
    <t>Ráckeresztúr</t>
  </si>
  <si>
    <t>02015</t>
  </si>
  <si>
    <t>0702015</t>
  </si>
  <si>
    <t>17260</t>
  </si>
  <si>
    <t>1317260</t>
  </si>
  <si>
    <t>Rád</t>
  </si>
  <si>
    <t>02370</t>
  </si>
  <si>
    <t>1302370</t>
  </si>
  <si>
    <t>Rádfalva</t>
  </si>
  <si>
    <t>11518</t>
  </si>
  <si>
    <t>0211518</t>
  </si>
  <si>
    <t>Rádóckölked</t>
  </si>
  <si>
    <t>07551</t>
  </si>
  <si>
    <t>1807551</t>
  </si>
  <si>
    <t>Radostyán</t>
  </si>
  <si>
    <t>21193</t>
  </si>
  <si>
    <t>0521193</t>
  </si>
  <si>
    <t>Ragály</t>
  </si>
  <si>
    <t>06053</t>
  </si>
  <si>
    <t>0506053</t>
  </si>
  <si>
    <t>Rajka</t>
  </si>
  <si>
    <t>26587</t>
  </si>
  <si>
    <t>0826587</t>
  </si>
  <si>
    <t>Rakaca</t>
  </si>
  <si>
    <t>29717</t>
  </si>
  <si>
    <t>0529717</t>
  </si>
  <si>
    <t>Rakacaszend</t>
  </si>
  <si>
    <t>16133</t>
  </si>
  <si>
    <t>0516133</t>
  </si>
  <si>
    <t>Rakamaz</t>
  </si>
  <si>
    <t>14739</t>
  </si>
  <si>
    <t>1514739</t>
  </si>
  <si>
    <t>Rákóczibánya</t>
  </si>
  <si>
    <t>34360</t>
  </si>
  <si>
    <t>1234360</t>
  </si>
  <si>
    <t>Rákóczifalva</t>
  </si>
  <si>
    <t>14207</t>
  </si>
  <si>
    <t>1614207</t>
  </si>
  <si>
    <t>Rákócziújfalu</t>
  </si>
  <si>
    <t>12423</t>
  </si>
  <si>
    <t>1612423</t>
  </si>
  <si>
    <t>Ráksi</t>
  </si>
  <si>
    <t>30863</t>
  </si>
  <si>
    <t>1430863</t>
  </si>
  <si>
    <t>Ramocsa</t>
  </si>
  <si>
    <t>14298</t>
  </si>
  <si>
    <t>2014298</t>
  </si>
  <si>
    <t>Ramocsaháza</t>
  </si>
  <si>
    <t>31857</t>
  </si>
  <si>
    <t>1531857</t>
  </si>
  <si>
    <t>Rápolt</t>
  </si>
  <si>
    <t>09061</t>
  </si>
  <si>
    <t>1509061</t>
  </si>
  <si>
    <t>Raposka</t>
  </si>
  <si>
    <t>03948</t>
  </si>
  <si>
    <t>1903948</t>
  </si>
  <si>
    <t>Rásonysápberencs</t>
  </si>
  <si>
    <t>31909</t>
  </si>
  <si>
    <t>0531909</t>
  </si>
  <si>
    <t>Rátka</t>
  </si>
  <si>
    <t>12469</t>
  </si>
  <si>
    <t>0512469</t>
  </si>
  <si>
    <t>Rátót</t>
  </si>
  <si>
    <t>23861</t>
  </si>
  <si>
    <t>1823861</t>
  </si>
  <si>
    <t>Ravazd</t>
  </si>
  <si>
    <t>21801</t>
  </si>
  <si>
    <t>0821801</t>
  </si>
  <si>
    <t>Recsk</t>
  </si>
  <si>
    <t>09609</t>
  </si>
  <si>
    <t>1009609</t>
  </si>
  <si>
    <t>Réde</t>
  </si>
  <si>
    <t>30012</t>
  </si>
  <si>
    <t>1130012</t>
  </si>
  <si>
    <t>Rédics</t>
  </si>
  <si>
    <t>31592</t>
  </si>
  <si>
    <t>2031592</t>
  </si>
  <si>
    <t>Regéc</t>
  </si>
  <si>
    <t>08402</t>
  </si>
  <si>
    <t>0508402</t>
  </si>
  <si>
    <t>Regenye</t>
  </si>
  <si>
    <t>25292</t>
  </si>
  <si>
    <t>0225292</t>
  </si>
  <si>
    <t>Regöly</t>
  </si>
  <si>
    <t>15459</t>
  </si>
  <si>
    <t>1715459</t>
  </si>
  <si>
    <t>Rém</t>
  </si>
  <si>
    <t>26310</t>
  </si>
  <si>
    <t>0326310</t>
  </si>
  <si>
    <t>Remeteszőlős</t>
  </si>
  <si>
    <t>34315</t>
  </si>
  <si>
    <t>1334315</t>
  </si>
  <si>
    <t>Répáshuta</t>
  </si>
  <si>
    <t>31884</t>
  </si>
  <si>
    <t>0531884</t>
  </si>
  <si>
    <t>Répcelak</t>
  </si>
  <si>
    <t>30881</t>
  </si>
  <si>
    <t>1830881</t>
  </si>
  <si>
    <t>Répceszemere</t>
  </si>
  <si>
    <t>14438</t>
  </si>
  <si>
    <t>0814438</t>
  </si>
  <si>
    <t>Répceszentgyörgy</t>
  </si>
  <si>
    <t>28626</t>
  </si>
  <si>
    <t>1828626</t>
  </si>
  <si>
    <t>Répcevis</t>
  </si>
  <si>
    <t>07746</t>
  </si>
  <si>
    <t>0807746</t>
  </si>
  <si>
    <t>Resznek</t>
  </si>
  <si>
    <t>17118</t>
  </si>
  <si>
    <t>2017118</t>
  </si>
  <si>
    <t>Rétalap</t>
  </si>
  <si>
    <t>33969</t>
  </si>
  <si>
    <t>0833969</t>
  </si>
  <si>
    <t>Rétközberencs</t>
  </si>
  <si>
    <t>21573</t>
  </si>
  <si>
    <t>1521573</t>
  </si>
  <si>
    <t>23825</t>
  </si>
  <si>
    <t>1223825</t>
  </si>
  <si>
    <t>Révfülöp</t>
  </si>
  <si>
    <t>05625</t>
  </si>
  <si>
    <t>1905625</t>
  </si>
  <si>
    <t>Révleányvár</t>
  </si>
  <si>
    <t>09317</t>
  </si>
  <si>
    <t>0509317</t>
  </si>
  <si>
    <t>Rezi</t>
  </si>
  <si>
    <t>23898</t>
  </si>
  <si>
    <t>2023898</t>
  </si>
  <si>
    <t>Ricse</t>
  </si>
  <si>
    <t>19220</t>
  </si>
  <si>
    <t>0519220</t>
  </si>
  <si>
    <t>Rigács</t>
  </si>
  <si>
    <t>25849</t>
  </si>
  <si>
    <t>1925849</t>
  </si>
  <si>
    <t>Rigyác</t>
  </si>
  <si>
    <t>24138</t>
  </si>
  <si>
    <t>2024138</t>
  </si>
  <si>
    <t>Rimóc</t>
  </si>
  <si>
    <t>28884</t>
  </si>
  <si>
    <t>1228884</t>
  </si>
  <si>
    <t>Rinyabesenyő</t>
  </si>
  <si>
    <t>05078</t>
  </si>
  <si>
    <t>1405078</t>
  </si>
  <si>
    <t>Rinyakovácsi</t>
  </si>
  <si>
    <t>32674</t>
  </si>
  <si>
    <t>1432674</t>
  </si>
  <si>
    <t>Rinyaszentkirály</t>
  </si>
  <si>
    <t>26754</t>
  </si>
  <si>
    <t>1426754</t>
  </si>
  <si>
    <t>Rinyaújlak</t>
  </si>
  <si>
    <t>20622</t>
  </si>
  <si>
    <t>1420622</t>
  </si>
  <si>
    <t>Rinyaújnép</t>
  </si>
  <si>
    <t>20321</t>
  </si>
  <si>
    <t>1420321</t>
  </si>
  <si>
    <t>Rohod</t>
  </si>
  <si>
    <t>24581</t>
  </si>
  <si>
    <t>1524581</t>
  </si>
  <si>
    <t>Románd</t>
  </si>
  <si>
    <t>17507</t>
  </si>
  <si>
    <t>0817507</t>
  </si>
  <si>
    <t>Romhány</t>
  </si>
  <si>
    <t>12195</t>
  </si>
  <si>
    <t>1212195</t>
  </si>
  <si>
    <t>Romonya</t>
  </si>
  <si>
    <t>24855</t>
  </si>
  <si>
    <t>0224855</t>
  </si>
  <si>
    <t>Rózsafa</t>
  </si>
  <si>
    <t>04516</t>
  </si>
  <si>
    <t>0204516</t>
  </si>
  <si>
    <t>Rozsály</t>
  </si>
  <si>
    <t>17428</t>
  </si>
  <si>
    <t>1517428</t>
  </si>
  <si>
    <t>Rózsaszentmárton</t>
  </si>
  <si>
    <t>27650</t>
  </si>
  <si>
    <t>1027650</t>
  </si>
  <si>
    <t>Röjtökmuzsaj</t>
  </si>
  <si>
    <t>11068</t>
  </si>
  <si>
    <t>0811068</t>
  </si>
  <si>
    <t>Rönök</t>
  </si>
  <si>
    <t>26806</t>
  </si>
  <si>
    <t>1826806</t>
  </si>
  <si>
    <t>Röszke</t>
  </si>
  <si>
    <t>13161</t>
  </si>
  <si>
    <t>0613161</t>
  </si>
  <si>
    <t>Rudabánya</t>
  </si>
  <si>
    <t>23029</t>
  </si>
  <si>
    <t>0523029</t>
  </si>
  <si>
    <t>Rudolftelep</t>
  </si>
  <si>
    <t>34120</t>
  </si>
  <si>
    <t>0534120</t>
  </si>
  <si>
    <t>Rum</t>
  </si>
  <si>
    <t>10597</t>
  </si>
  <si>
    <t>1810597</t>
  </si>
  <si>
    <t>Ruzsa</t>
  </si>
  <si>
    <t>03966</t>
  </si>
  <si>
    <t>0603966</t>
  </si>
  <si>
    <t>Ságújfalu</t>
  </si>
  <si>
    <t>12520</t>
  </si>
  <si>
    <t>1212520</t>
  </si>
  <si>
    <t>Ságvár</t>
  </si>
  <si>
    <t>14942</t>
  </si>
  <si>
    <t>1414942</t>
  </si>
  <si>
    <t>Sajóbábony</t>
  </si>
  <si>
    <t>03504</t>
  </si>
  <si>
    <t>0503504</t>
  </si>
  <si>
    <t>Sajóecseg</t>
  </si>
  <si>
    <t>27331</t>
  </si>
  <si>
    <t>0527331</t>
  </si>
  <si>
    <t>Sajógalgóc</t>
  </si>
  <si>
    <t>10171</t>
  </si>
  <si>
    <t>0510171</t>
  </si>
  <si>
    <t>Sajóhídvég</t>
  </si>
  <si>
    <t>03081</t>
  </si>
  <si>
    <t>0503081</t>
  </si>
  <si>
    <t>Sajóivánka</t>
  </si>
  <si>
    <t>03212</t>
  </si>
  <si>
    <t>0503212</t>
  </si>
  <si>
    <t>Sajókápolna</t>
  </si>
  <si>
    <t>21670</t>
  </si>
  <si>
    <t>0521670</t>
  </si>
  <si>
    <t>Sajókaza</t>
  </si>
  <si>
    <t>14313</t>
  </si>
  <si>
    <t>0514313</t>
  </si>
  <si>
    <t>Sajókeresztúr</t>
  </si>
  <si>
    <t>26949</t>
  </si>
  <si>
    <t>0526949</t>
  </si>
  <si>
    <t>Sajólád</t>
  </si>
  <si>
    <t>27173</t>
  </si>
  <si>
    <t>0527173</t>
  </si>
  <si>
    <t>Sajólászlófalva</t>
  </si>
  <si>
    <t>22479</t>
  </si>
  <si>
    <t>0522479</t>
  </si>
  <si>
    <t>Sajómercse</t>
  </si>
  <si>
    <t>15945</t>
  </si>
  <si>
    <t>0515945</t>
  </si>
  <si>
    <t>Sajónémeti</t>
  </si>
  <si>
    <t>11332</t>
  </si>
  <si>
    <t>0511332</t>
  </si>
  <si>
    <t>Sajóörös</t>
  </si>
  <si>
    <t>08129</t>
  </si>
  <si>
    <t>0508129</t>
  </si>
  <si>
    <t>Sajópálfala</t>
  </si>
  <si>
    <t>18537</t>
  </si>
  <si>
    <t>0518537</t>
  </si>
  <si>
    <t>Sajópetri</t>
  </si>
  <si>
    <t>16638</t>
  </si>
  <si>
    <t>0516638</t>
  </si>
  <si>
    <t>Sajópüspöki</t>
  </si>
  <si>
    <t>23782</t>
  </si>
  <si>
    <t>0523782</t>
  </si>
  <si>
    <t>Sajósenye</t>
  </si>
  <si>
    <t>08970</t>
  </si>
  <si>
    <t>0508970</t>
  </si>
  <si>
    <t>Sajószentpéter</t>
  </si>
  <si>
    <t>16054</t>
  </si>
  <si>
    <t>0516054</t>
  </si>
  <si>
    <t>Sajószöged</t>
  </si>
  <si>
    <t>30340</t>
  </si>
  <si>
    <t>0530340</t>
  </si>
  <si>
    <t>Sajóvámos</t>
  </si>
  <si>
    <t>20738</t>
  </si>
  <si>
    <t>0520738</t>
  </si>
  <si>
    <t>Sajóvelezd</t>
  </si>
  <si>
    <t>27757</t>
  </si>
  <si>
    <t>0527757</t>
  </si>
  <si>
    <t>Sajtoskál</t>
  </si>
  <si>
    <t>10579</t>
  </si>
  <si>
    <t>1810579</t>
  </si>
  <si>
    <t>Salföld</t>
  </si>
  <si>
    <t>30793</t>
  </si>
  <si>
    <t>1930793</t>
  </si>
  <si>
    <t>25788</t>
  </si>
  <si>
    <t>1225788</t>
  </si>
  <si>
    <t>Salköveskút</t>
  </si>
  <si>
    <t>18883</t>
  </si>
  <si>
    <t>1818883</t>
  </si>
  <si>
    <t>Salomvár</t>
  </si>
  <si>
    <t>27720</t>
  </si>
  <si>
    <t>2027720</t>
  </si>
  <si>
    <t>Sály</t>
  </si>
  <si>
    <t>04729</t>
  </si>
  <si>
    <t>0504729</t>
  </si>
  <si>
    <t>Sámod</t>
  </si>
  <si>
    <t>18050</t>
  </si>
  <si>
    <t>0218050</t>
  </si>
  <si>
    <t>Sámsonháza</t>
  </si>
  <si>
    <t>24572</t>
  </si>
  <si>
    <t>1224572</t>
  </si>
  <si>
    <t>Sand</t>
  </si>
  <si>
    <t>15556</t>
  </si>
  <si>
    <t>2015556</t>
  </si>
  <si>
    <t>Sándorfalva</t>
  </si>
  <si>
    <t>31705</t>
  </si>
  <si>
    <t>0631705</t>
  </si>
  <si>
    <t>Sántos</t>
  </si>
  <si>
    <t>31121</t>
  </si>
  <si>
    <t>1431121</t>
  </si>
  <si>
    <t>Sáp</t>
  </si>
  <si>
    <t>26116</t>
  </si>
  <si>
    <t>0926116</t>
  </si>
  <si>
    <t>Sáránd</t>
  </si>
  <si>
    <t>25007</t>
  </si>
  <si>
    <t>0925007</t>
  </si>
  <si>
    <t>Sárazsadány</t>
  </si>
  <si>
    <t>20516</t>
  </si>
  <si>
    <t>0520516</t>
  </si>
  <si>
    <t>23694</t>
  </si>
  <si>
    <t>0723694</t>
  </si>
  <si>
    <t>Sáregres</t>
  </si>
  <si>
    <t>02723</t>
  </si>
  <si>
    <t>0702723</t>
  </si>
  <si>
    <t>Sárfimizdó</t>
  </si>
  <si>
    <t>09788</t>
  </si>
  <si>
    <t>1809788</t>
  </si>
  <si>
    <t>Sárhida</t>
  </si>
  <si>
    <t>08101</t>
  </si>
  <si>
    <t>2008101</t>
  </si>
  <si>
    <t>Sárisáp</t>
  </si>
  <si>
    <t>26903</t>
  </si>
  <si>
    <t>1126903</t>
  </si>
  <si>
    <t>28565</t>
  </si>
  <si>
    <t>0428565</t>
  </si>
  <si>
    <t>Sarkadkeresztúr</t>
  </si>
  <si>
    <t>25168</t>
  </si>
  <si>
    <t>0425168</t>
  </si>
  <si>
    <t>Sárkeresztes</t>
  </si>
  <si>
    <t>31802</t>
  </si>
  <si>
    <t>0731802</t>
  </si>
  <si>
    <t>Sárkeresztúr</t>
  </si>
  <si>
    <t>25344</t>
  </si>
  <si>
    <t>0725344</t>
  </si>
  <si>
    <t>Sárkeszi</t>
  </si>
  <si>
    <t>02699</t>
  </si>
  <si>
    <t>0702699</t>
  </si>
  <si>
    <t>Sármellék</t>
  </si>
  <si>
    <t>14906</t>
  </si>
  <si>
    <t>2014906</t>
  </si>
  <si>
    <t>Sárok</t>
  </si>
  <si>
    <t>20862</t>
  </si>
  <si>
    <t>0220862</t>
  </si>
  <si>
    <t>Sárosd</t>
  </si>
  <si>
    <t>25140</t>
  </si>
  <si>
    <t>0725140</t>
  </si>
  <si>
    <t>27474</t>
  </si>
  <si>
    <t>0527474</t>
  </si>
  <si>
    <t>Sárpilis</t>
  </si>
  <si>
    <t>04747</t>
  </si>
  <si>
    <t>1704747</t>
  </si>
  <si>
    <t>Sárrétudvari</t>
  </si>
  <si>
    <t>23940</t>
  </si>
  <si>
    <t>0923940</t>
  </si>
  <si>
    <t>Sarród</t>
  </si>
  <si>
    <t>30021</t>
  </si>
  <si>
    <t>0830021</t>
  </si>
  <si>
    <t>Sárszentágota</t>
  </si>
  <si>
    <t>31538</t>
  </si>
  <si>
    <t>0731538</t>
  </si>
  <si>
    <t>Sárszentlőrinc</t>
  </si>
  <si>
    <t>20817</t>
  </si>
  <si>
    <t>1720817</t>
  </si>
  <si>
    <t>Sárszentmihály</t>
  </si>
  <si>
    <t>11776</t>
  </si>
  <si>
    <t>0711776</t>
  </si>
  <si>
    <t>Sarud</t>
  </si>
  <si>
    <t>07180</t>
  </si>
  <si>
    <t>1007180</t>
  </si>
  <si>
    <t>21306</t>
  </si>
  <si>
    <t>1821306</t>
  </si>
  <si>
    <t>32160</t>
  </si>
  <si>
    <t>0232160</t>
  </si>
  <si>
    <t>Sáska</t>
  </si>
  <si>
    <t>13772</t>
  </si>
  <si>
    <t>1913772</t>
  </si>
  <si>
    <t>Sáta</t>
  </si>
  <si>
    <t>02875</t>
  </si>
  <si>
    <t>0502875</t>
  </si>
  <si>
    <t>05120</t>
  </si>
  <si>
    <t>0505120</t>
  </si>
  <si>
    <t>Sátorhely</t>
  </si>
  <si>
    <t>33482</t>
  </si>
  <si>
    <t>0233482</t>
  </si>
  <si>
    <t>Sávoly</t>
  </si>
  <si>
    <t>02051</t>
  </si>
  <si>
    <t>1402051</t>
  </si>
  <si>
    <t>Sé</t>
  </si>
  <si>
    <t>10278</t>
  </si>
  <si>
    <t>1810278</t>
  </si>
  <si>
    <t>Segesd</t>
  </si>
  <si>
    <t>27368</t>
  </si>
  <si>
    <t>1427368</t>
  </si>
  <si>
    <t>Selyeb</t>
  </si>
  <si>
    <t>25380</t>
  </si>
  <si>
    <t>0525380</t>
  </si>
  <si>
    <t>28741</t>
  </si>
  <si>
    <t>0228741</t>
  </si>
  <si>
    <t>Semjén</t>
  </si>
  <si>
    <t>23755</t>
  </si>
  <si>
    <t>0523755</t>
  </si>
  <si>
    <t>Semjénháza</t>
  </si>
  <si>
    <t>30997</t>
  </si>
  <si>
    <t>2030997</t>
  </si>
  <si>
    <t>Sénye</t>
  </si>
  <si>
    <t>14085</t>
  </si>
  <si>
    <t>2014085</t>
  </si>
  <si>
    <t>Sényő</t>
  </si>
  <si>
    <t>04491</t>
  </si>
  <si>
    <t>1504491</t>
  </si>
  <si>
    <t>Seregélyes</t>
  </si>
  <si>
    <t>20206</t>
  </si>
  <si>
    <t>0720206</t>
  </si>
  <si>
    <t>Serényfalva</t>
  </si>
  <si>
    <t>32531</t>
  </si>
  <si>
    <t>0532531</t>
  </si>
  <si>
    <t>Sérsekszőlős</t>
  </si>
  <si>
    <t>32133</t>
  </si>
  <si>
    <t>1432133</t>
  </si>
  <si>
    <t>Sikátor</t>
  </si>
  <si>
    <t>08606</t>
  </si>
  <si>
    <t>0808606</t>
  </si>
  <si>
    <t>05519</t>
  </si>
  <si>
    <t>0205519</t>
  </si>
  <si>
    <t>Siklósbodony</t>
  </si>
  <si>
    <t>23205</t>
  </si>
  <si>
    <t>0223205</t>
  </si>
  <si>
    <t>Siklósnagyfalu</t>
  </si>
  <si>
    <t>08800</t>
  </si>
  <si>
    <t>0208800</t>
  </si>
  <si>
    <t>Sima</t>
  </si>
  <si>
    <t>23418</t>
  </si>
  <si>
    <t>0523418</t>
  </si>
  <si>
    <t>Simaság</t>
  </si>
  <si>
    <t>26763</t>
  </si>
  <si>
    <t>1826763</t>
  </si>
  <si>
    <t>Simonfa</t>
  </si>
  <si>
    <t>32780</t>
  </si>
  <si>
    <t>1432780</t>
  </si>
  <si>
    <t>Simontornya</t>
  </si>
  <si>
    <t>20783</t>
  </si>
  <si>
    <t>1720783</t>
  </si>
  <si>
    <t>Sióagárd</t>
  </si>
  <si>
    <t>25645</t>
  </si>
  <si>
    <t>1725645</t>
  </si>
  <si>
    <t>17631</t>
  </si>
  <si>
    <t>1417631</t>
  </si>
  <si>
    <t>Siójut</t>
  </si>
  <si>
    <t>23092</t>
  </si>
  <si>
    <t>1423092</t>
  </si>
  <si>
    <t>Sirok</t>
  </si>
  <si>
    <t>08527</t>
  </si>
  <si>
    <t>1008527</t>
  </si>
  <si>
    <t>Sitke</t>
  </si>
  <si>
    <t>30748</t>
  </si>
  <si>
    <t>1830748</t>
  </si>
  <si>
    <t>Sobor</t>
  </si>
  <si>
    <t>24208</t>
  </si>
  <si>
    <t>0824208</t>
  </si>
  <si>
    <t>Sokorópátka</t>
  </si>
  <si>
    <t>12627</t>
  </si>
  <si>
    <t>0812627</t>
  </si>
  <si>
    <t>Solt</t>
  </si>
  <si>
    <t>29115</t>
  </si>
  <si>
    <t>0329115</t>
  </si>
  <si>
    <t>Soltszentimre</t>
  </si>
  <si>
    <t>18218</t>
  </si>
  <si>
    <t>0318218</t>
  </si>
  <si>
    <t>Soltvadkert</t>
  </si>
  <si>
    <t>19983</t>
  </si>
  <si>
    <t>0319983</t>
  </si>
  <si>
    <t>Sóly</t>
  </si>
  <si>
    <t>03601</t>
  </si>
  <si>
    <t>1903601</t>
  </si>
  <si>
    <t>Solymár</t>
  </si>
  <si>
    <t>07384</t>
  </si>
  <si>
    <t>1307384</t>
  </si>
  <si>
    <t>Som</t>
  </si>
  <si>
    <t>04127</t>
  </si>
  <si>
    <t>1404127</t>
  </si>
  <si>
    <t>Somberek</t>
  </si>
  <si>
    <t>23472</t>
  </si>
  <si>
    <t>0223472</t>
  </si>
  <si>
    <t>Somlójenő</t>
  </si>
  <si>
    <t>05157</t>
  </si>
  <si>
    <t>1905157</t>
  </si>
  <si>
    <t>Somlószőlős</t>
  </si>
  <si>
    <t>25779</t>
  </si>
  <si>
    <t>1925779</t>
  </si>
  <si>
    <t>Somlóvásárhely</t>
  </si>
  <si>
    <t>26569</t>
  </si>
  <si>
    <t>1926569</t>
  </si>
  <si>
    <t>Somlóvecse</t>
  </si>
  <si>
    <t>14243</t>
  </si>
  <si>
    <t>1914243</t>
  </si>
  <si>
    <t>Somodor</t>
  </si>
  <si>
    <t>13824</t>
  </si>
  <si>
    <t>1413824</t>
  </si>
  <si>
    <t>Somogyacsa</t>
  </si>
  <si>
    <t>30580</t>
  </si>
  <si>
    <t>1430580</t>
  </si>
  <si>
    <t>Somogyapáti</t>
  </si>
  <si>
    <t>23807</t>
  </si>
  <si>
    <t>0223807</t>
  </si>
  <si>
    <t>Somogyaracs</t>
  </si>
  <si>
    <t>05500</t>
  </si>
  <si>
    <t>1405500</t>
  </si>
  <si>
    <t>Somogyaszaló</t>
  </si>
  <si>
    <t>31219</t>
  </si>
  <si>
    <t>1431219</t>
  </si>
  <si>
    <t>Somogybabod</t>
  </si>
  <si>
    <t>32470</t>
  </si>
  <si>
    <t>1432470</t>
  </si>
  <si>
    <t>Somogybükkösd</t>
  </si>
  <si>
    <t>25043</t>
  </si>
  <si>
    <t>1425043</t>
  </si>
  <si>
    <t>Somogycsicsó</t>
  </si>
  <si>
    <t>11484</t>
  </si>
  <si>
    <t>1411484</t>
  </si>
  <si>
    <t>Somogydöröcske</t>
  </si>
  <si>
    <t>15981</t>
  </si>
  <si>
    <t>1415981</t>
  </si>
  <si>
    <t>Somogyegres</t>
  </si>
  <si>
    <t>20057</t>
  </si>
  <si>
    <t>1420057</t>
  </si>
  <si>
    <t>Somogyfajsz</t>
  </si>
  <si>
    <t>18078</t>
  </si>
  <si>
    <t>1418078</t>
  </si>
  <si>
    <t>Somogygeszti</t>
  </si>
  <si>
    <t>20330</t>
  </si>
  <si>
    <t>1420330</t>
  </si>
  <si>
    <t>Somogyhárságy</t>
  </si>
  <si>
    <t>29142</t>
  </si>
  <si>
    <t>0229142</t>
  </si>
  <si>
    <t>Somogyhatvan</t>
  </si>
  <si>
    <t>25070</t>
  </si>
  <si>
    <t>0225070</t>
  </si>
  <si>
    <t>Somogyjád</t>
  </si>
  <si>
    <t>28963</t>
  </si>
  <si>
    <t>1428963</t>
  </si>
  <si>
    <t>Somogymeggyes</t>
  </si>
  <si>
    <t>12876</t>
  </si>
  <si>
    <t>1412876</t>
  </si>
  <si>
    <t>Somogysámson</t>
  </si>
  <si>
    <t>15626</t>
  </si>
  <si>
    <t>1415626</t>
  </si>
  <si>
    <t>Somogysárd</t>
  </si>
  <si>
    <t>28723</t>
  </si>
  <si>
    <t>1428723</t>
  </si>
  <si>
    <t>Somogysimonyi</t>
  </si>
  <si>
    <t>27535</t>
  </si>
  <si>
    <t>1427535</t>
  </si>
  <si>
    <t>Somogyszentpál</t>
  </si>
  <si>
    <t>06600</t>
  </si>
  <si>
    <t>1406600</t>
  </si>
  <si>
    <t>Somogyszil</t>
  </si>
  <si>
    <t>03416</t>
  </si>
  <si>
    <t>1403416</t>
  </si>
  <si>
    <t>Somogyszob</t>
  </si>
  <si>
    <t>18546</t>
  </si>
  <si>
    <t>1418546</t>
  </si>
  <si>
    <t>Somogytúr</t>
  </si>
  <si>
    <t>32601</t>
  </si>
  <si>
    <t>1432601</t>
  </si>
  <si>
    <t>Somogyudvarhely</t>
  </si>
  <si>
    <t>04853</t>
  </si>
  <si>
    <t>1404853</t>
  </si>
  <si>
    <t>Somogyvámos</t>
  </si>
  <si>
    <t>21856</t>
  </si>
  <si>
    <t>1421856</t>
  </si>
  <si>
    <t>Somogyvár</t>
  </si>
  <si>
    <t>19442</t>
  </si>
  <si>
    <t>1419442</t>
  </si>
  <si>
    <t>Somogyviszló</t>
  </si>
  <si>
    <t>21281</t>
  </si>
  <si>
    <t>0221281</t>
  </si>
  <si>
    <t>Somogyzsitfa</t>
  </si>
  <si>
    <t>04835</t>
  </si>
  <si>
    <t>1404835</t>
  </si>
  <si>
    <t>Somoskőújfalu</t>
  </si>
  <si>
    <t>01526</t>
  </si>
  <si>
    <t>1201526</t>
  </si>
  <si>
    <t>Sonkád</t>
  </si>
  <si>
    <t>23889</t>
  </si>
  <si>
    <t>1523889</t>
  </si>
  <si>
    <t>Soponya</t>
  </si>
  <si>
    <t>33321</t>
  </si>
  <si>
    <t>0733321</t>
  </si>
  <si>
    <t>08518</t>
  </si>
  <si>
    <t>0808518</t>
  </si>
  <si>
    <t>Sopronhorpács</t>
  </si>
  <si>
    <t>29090</t>
  </si>
  <si>
    <t>0829090</t>
  </si>
  <si>
    <t>Sopronkövesd</t>
  </si>
  <si>
    <t>25724</t>
  </si>
  <si>
    <t>0825724</t>
  </si>
  <si>
    <t>Sopronnémeti</t>
  </si>
  <si>
    <t>02617</t>
  </si>
  <si>
    <t>0802617</t>
  </si>
  <si>
    <t>Sorkifalud</t>
  </si>
  <si>
    <t>07171</t>
  </si>
  <si>
    <t>1807171</t>
  </si>
  <si>
    <t>Sorkikápolna</t>
  </si>
  <si>
    <t>27960</t>
  </si>
  <si>
    <t>1827960</t>
  </si>
  <si>
    <t>Sormás</t>
  </si>
  <si>
    <t>06567</t>
  </si>
  <si>
    <t>2006567</t>
  </si>
  <si>
    <t>Sorokpolány</t>
  </si>
  <si>
    <t>29692</t>
  </si>
  <si>
    <t>1829692</t>
  </si>
  <si>
    <t>Sóshartyán</t>
  </si>
  <si>
    <t>14881</t>
  </si>
  <si>
    <t>1214881</t>
  </si>
  <si>
    <t>Sóskút</t>
  </si>
  <si>
    <t>06840</t>
  </si>
  <si>
    <t>1306840</t>
  </si>
  <si>
    <t>Sóstófalva</t>
  </si>
  <si>
    <t>13268</t>
  </si>
  <si>
    <t>0513268</t>
  </si>
  <si>
    <t>Sósvertike</t>
  </si>
  <si>
    <t>31714</t>
  </si>
  <si>
    <t>0231714</t>
  </si>
  <si>
    <t>Sótony</t>
  </si>
  <si>
    <t>22983</t>
  </si>
  <si>
    <t>1822983</t>
  </si>
  <si>
    <t>Söjtör</t>
  </si>
  <si>
    <t>19080</t>
  </si>
  <si>
    <t>2019080</t>
  </si>
  <si>
    <t>Söpte</t>
  </si>
  <si>
    <t>24800</t>
  </si>
  <si>
    <t>1824800</t>
  </si>
  <si>
    <t>Söréd</t>
  </si>
  <si>
    <t>02893</t>
  </si>
  <si>
    <t>0702893</t>
  </si>
  <si>
    <t>Sukoró</t>
  </si>
  <si>
    <t>14951</t>
  </si>
  <si>
    <t>0714951</t>
  </si>
  <si>
    <t>Sumony</t>
  </si>
  <si>
    <t>02547</t>
  </si>
  <si>
    <t>0202547</t>
  </si>
  <si>
    <t>Súr</t>
  </si>
  <si>
    <t>31990</t>
  </si>
  <si>
    <t>1131990</t>
  </si>
  <si>
    <t>Surd</t>
  </si>
  <si>
    <t>02404</t>
  </si>
  <si>
    <t>2002404</t>
  </si>
  <si>
    <t>Sükösd</t>
  </si>
  <si>
    <t>21245</t>
  </si>
  <si>
    <t>0321245</t>
  </si>
  <si>
    <t>Sülysáp</t>
  </si>
  <si>
    <t>21713</t>
  </si>
  <si>
    <t>1321713</t>
  </si>
  <si>
    <t>25593</t>
  </si>
  <si>
    <t>1925593</t>
  </si>
  <si>
    <t>Sümegcsehi</t>
  </si>
  <si>
    <t>21397</t>
  </si>
  <si>
    <t>2021397</t>
  </si>
  <si>
    <t>Sümegprága</t>
  </si>
  <si>
    <t>05388</t>
  </si>
  <si>
    <t>1905388</t>
  </si>
  <si>
    <t>Süttő</t>
  </si>
  <si>
    <t>08688</t>
  </si>
  <si>
    <t>1108688</t>
  </si>
  <si>
    <t>Szabadbattyán</t>
  </si>
  <si>
    <t>28705</t>
  </si>
  <si>
    <t>0728705</t>
  </si>
  <si>
    <t>Szabadegyháza</t>
  </si>
  <si>
    <t>13259</t>
  </si>
  <si>
    <t>0713259</t>
  </si>
  <si>
    <t>Szabadhídvég</t>
  </si>
  <si>
    <t>18740</t>
  </si>
  <si>
    <t>0718740</t>
  </si>
  <si>
    <t>Szabadi</t>
  </si>
  <si>
    <t>14854</t>
  </si>
  <si>
    <t>1414854</t>
  </si>
  <si>
    <t>Szabadkígyós</t>
  </si>
  <si>
    <t>31325</t>
  </si>
  <si>
    <t>0431325</t>
  </si>
  <si>
    <t>Szabadszállás</t>
  </si>
  <si>
    <t>25061</t>
  </si>
  <si>
    <t>0325061</t>
  </si>
  <si>
    <t>Szabadszentkirály</t>
  </si>
  <si>
    <t>15079</t>
  </si>
  <si>
    <t>0215079</t>
  </si>
  <si>
    <t>Szabás</t>
  </si>
  <si>
    <t>28574</t>
  </si>
  <si>
    <t>1428574</t>
  </si>
  <si>
    <t>Szabolcs</t>
  </si>
  <si>
    <t>19169</t>
  </si>
  <si>
    <t>1519169</t>
  </si>
  <si>
    <t>Szabolcsbáka</t>
  </si>
  <si>
    <t>22053</t>
  </si>
  <si>
    <t>1522053</t>
  </si>
  <si>
    <t>Szabolcsveresmart</t>
  </si>
  <si>
    <t>03586</t>
  </si>
  <si>
    <t>1503586</t>
  </si>
  <si>
    <t>Szada</t>
  </si>
  <si>
    <t>21458</t>
  </si>
  <si>
    <t>1321458</t>
  </si>
  <si>
    <t>Szágy</t>
  </si>
  <si>
    <t>27508</t>
  </si>
  <si>
    <t>0227508</t>
  </si>
  <si>
    <t>Szajk</t>
  </si>
  <si>
    <t>08475</t>
  </si>
  <si>
    <t>0208475</t>
  </si>
  <si>
    <t>Szajla</t>
  </si>
  <si>
    <t>16063</t>
  </si>
  <si>
    <t>1016063</t>
  </si>
  <si>
    <t>Szajol</t>
  </si>
  <si>
    <t>05874</t>
  </si>
  <si>
    <t>1605874</t>
  </si>
  <si>
    <t>Szakácsi</t>
  </si>
  <si>
    <t>32258</t>
  </si>
  <si>
    <t>0532258</t>
  </si>
  <si>
    <t>Szakadát</t>
  </si>
  <si>
    <t>15316</t>
  </si>
  <si>
    <t>1715316</t>
  </si>
  <si>
    <t>Szakáld</t>
  </si>
  <si>
    <t>03805</t>
  </si>
  <si>
    <t>0503805</t>
  </si>
  <si>
    <t>Szakály</t>
  </si>
  <si>
    <t>04464</t>
  </si>
  <si>
    <t>1704464</t>
  </si>
  <si>
    <t>Szakcs</t>
  </si>
  <si>
    <t>10083</t>
  </si>
  <si>
    <t>1710083</t>
  </si>
  <si>
    <t>Szakmár</t>
  </si>
  <si>
    <t>19530</t>
  </si>
  <si>
    <t>0319530</t>
  </si>
  <si>
    <t>Szaknyér</t>
  </si>
  <si>
    <t>16504</t>
  </si>
  <si>
    <t>1816504</t>
  </si>
  <si>
    <t>Szakoly</t>
  </si>
  <si>
    <t>04774</t>
  </si>
  <si>
    <t>1504774</t>
  </si>
  <si>
    <t>Szakony</t>
  </si>
  <si>
    <t>11369</t>
  </si>
  <si>
    <t>0811369</t>
  </si>
  <si>
    <t>Szakonyfalu</t>
  </si>
  <si>
    <t>20932</t>
  </si>
  <si>
    <t>1820932</t>
  </si>
  <si>
    <t>Szákszend</t>
  </si>
  <si>
    <t>33516</t>
  </si>
  <si>
    <t>1133516</t>
  </si>
  <si>
    <t>Szalafő</t>
  </si>
  <si>
    <t>10223</t>
  </si>
  <si>
    <t>1810223</t>
  </si>
  <si>
    <t>Szalánta</t>
  </si>
  <si>
    <t>22257</t>
  </si>
  <si>
    <t>0222257</t>
  </si>
  <si>
    <t>Szalapa</t>
  </si>
  <si>
    <t>20543</t>
  </si>
  <si>
    <t>2020543</t>
  </si>
  <si>
    <t>Szalaszend</t>
  </si>
  <si>
    <t>31015</t>
  </si>
  <si>
    <t>0531015</t>
  </si>
  <si>
    <t>Szalatnak</t>
  </si>
  <si>
    <t>09007</t>
  </si>
  <si>
    <t>0209007</t>
  </si>
  <si>
    <t>Szálka</t>
  </si>
  <si>
    <t>14711</t>
  </si>
  <si>
    <t>1714711</t>
  </si>
  <si>
    <t>Szalkszentmárton</t>
  </si>
  <si>
    <t>19947</t>
  </si>
  <si>
    <t>0319947</t>
  </si>
  <si>
    <t>Szalmatercs</t>
  </si>
  <si>
    <t>19798</t>
  </si>
  <si>
    <t>1219798</t>
  </si>
  <si>
    <t>Szalonna</t>
  </si>
  <si>
    <t>16753</t>
  </si>
  <si>
    <t>0516753</t>
  </si>
  <si>
    <t>Szamosangyalos</t>
  </si>
  <si>
    <t>18005</t>
  </si>
  <si>
    <t>1518005</t>
  </si>
  <si>
    <t>Szamosbecs</t>
  </si>
  <si>
    <t>22017</t>
  </si>
  <si>
    <t>1522017</t>
  </si>
  <si>
    <t>Szamoskér</t>
  </si>
  <si>
    <t>16300</t>
  </si>
  <si>
    <t>1516300</t>
  </si>
  <si>
    <t>Szamossályi</t>
  </si>
  <si>
    <t>10436</t>
  </si>
  <si>
    <t>1510436</t>
  </si>
  <si>
    <t>Szamostatárfalva</t>
  </si>
  <si>
    <t>30085</t>
  </si>
  <si>
    <t>1530085</t>
  </si>
  <si>
    <t>Szamosújlak</t>
  </si>
  <si>
    <t>31273</t>
  </si>
  <si>
    <t>1531273</t>
  </si>
  <si>
    <t>Szamosszeg</t>
  </si>
  <si>
    <t>13046</t>
  </si>
  <si>
    <t>1513046</t>
  </si>
  <si>
    <t>Szanda</t>
  </si>
  <si>
    <t>13754</t>
  </si>
  <si>
    <t>1213754</t>
  </si>
  <si>
    <t>Szank</t>
  </si>
  <si>
    <t>11794</t>
  </si>
  <si>
    <t>0311794</t>
  </si>
  <si>
    <t>Szántód</t>
  </si>
  <si>
    <t>34236</t>
  </si>
  <si>
    <t>1434236</t>
  </si>
  <si>
    <t>Szany</t>
  </si>
  <si>
    <t>08536</t>
  </si>
  <si>
    <t>0808536</t>
  </si>
  <si>
    <t>Szápár</t>
  </si>
  <si>
    <t>16489</t>
  </si>
  <si>
    <t>1916489</t>
  </si>
  <si>
    <t>Szaporca</t>
  </si>
  <si>
    <t>34032</t>
  </si>
  <si>
    <t>0234032</t>
  </si>
  <si>
    <t>Szár</t>
  </si>
  <si>
    <t>19549</t>
  </si>
  <si>
    <t>0719549</t>
  </si>
  <si>
    <t>Szárász</t>
  </si>
  <si>
    <t>07366</t>
  </si>
  <si>
    <t>0207366</t>
  </si>
  <si>
    <t>Szárazd</t>
  </si>
  <si>
    <t>18263</t>
  </si>
  <si>
    <t>1718263</t>
  </si>
  <si>
    <t>Szárföld</t>
  </si>
  <si>
    <t>15714</t>
  </si>
  <si>
    <t>0815714</t>
  </si>
  <si>
    <t>Szárliget</t>
  </si>
  <si>
    <t>33491</t>
  </si>
  <si>
    <t>1133491</t>
  </si>
  <si>
    <t>23870</t>
  </si>
  <si>
    <t>0423870</t>
  </si>
  <si>
    <t>Szarvasgede</t>
  </si>
  <si>
    <t>10199</t>
  </si>
  <si>
    <t>1210199</t>
  </si>
  <si>
    <t>Szarvaskend</t>
  </si>
  <si>
    <t>17729</t>
  </si>
  <si>
    <t>1817729</t>
  </si>
  <si>
    <t>Szarvaskő</t>
  </si>
  <si>
    <t>03382</t>
  </si>
  <si>
    <t>1003382</t>
  </si>
  <si>
    <t>Szászberek</t>
  </si>
  <si>
    <t>05777</t>
  </si>
  <si>
    <t>1605777</t>
  </si>
  <si>
    <t>Szászfa</t>
  </si>
  <si>
    <t>08147</t>
  </si>
  <si>
    <t>0508147</t>
  </si>
  <si>
    <t>Szászvár</t>
  </si>
  <si>
    <t>33765</t>
  </si>
  <si>
    <t>0233765</t>
  </si>
  <si>
    <t>Szatmárcseke</t>
  </si>
  <si>
    <t>31237</t>
  </si>
  <si>
    <t>1531237</t>
  </si>
  <si>
    <t>Szátok</t>
  </si>
  <si>
    <t>15325</t>
  </si>
  <si>
    <t>1215325</t>
  </si>
  <si>
    <t>Szatta</t>
  </si>
  <si>
    <t>02440</t>
  </si>
  <si>
    <t>1802440</t>
  </si>
  <si>
    <t>Szatymaz</t>
  </si>
  <si>
    <t>12007</t>
  </si>
  <si>
    <t>0612007</t>
  </si>
  <si>
    <t>Szava</t>
  </si>
  <si>
    <t>31060</t>
  </si>
  <si>
    <t>0231060</t>
  </si>
  <si>
    <t>Százhalombatta</t>
  </si>
  <si>
    <t>17312</t>
  </si>
  <si>
    <t>1317312</t>
  </si>
  <si>
    <t>Szebény</t>
  </si>
  <si>
    <t>03018</t>
  </si>
  <si>
    <t>0203018</t>
  </si>
  <si>
    <t>Szécsénke</t>
  </si>
  <si>
    <t>23047</t>
  </si>
  <si>
    <t>1223047</t>
  </si>
  <si>
    <t>06628</t>
  </si>
  <si>
    <t>1206628</t>
  </si>
  <si>
    <t>Szécsényfelfalu</t>
  </si>
  <si>
    <t>33011</t>
  </si>
  <si>
    <t>1233011</t>
  </si>
  <si>
    <t>Szécsisziget</t>
  </si>
  <si>
    <t>11554</t>
  </si>
  <si>
    <t>2011554</t>
  </si>
  <si>
    <t>Szederkény</t>
  </si>
  <si>
    <t>05607</t>
  </si>
  <si>
    <t>0205607</t>
  </si>
  <si>
    <t>Szedres</t>
  </si>
  <si>
    <t>16814</t>
  </si>
  <si>
    <t>1716814</t>
  </si>
  <si>
    <t>33367</t>
  </si>
  <si>
    <t>0633367</t>
  </si>
  <si>
    <t>Szegerdő</t>
  </si>
  <si>
    <t>18607</t>
  </si>
  <si>
    <t>1418607</t>
  </si>
  <si>
    <t>21883</t>
  </si>
  <si>
    <t>0421883</t>
  </si>
  <si>
    <t>Szegi</t>
  </si>
  <si>
    <t>33817</t>
  </si>
  <si>
    <t>0533817</t>
  </si>
  <si>
    <t>Szegilong</t>
  </si>
  <si>
    <t>31510</t>
  </si>
  <si>
    <t>0531510</t>
  </si>
  <si>
    <t>Szegvár</t>
  </si>
  <si>
    <t>32489</t>
  </si>
  <si>
    <t>0632489</t>
  </si>
  <si>
    <t>Székely</t>
  </si>
  <si>
    <t>31088</t>
  </si>
  <si>
    <t>1531088</t>
  </si>
  <si>
    <t>Székelyszabar</t>
  </si>
  <si>
    <t>16771</t>
  </si>
  <si>
    <t>0216771</t>
  </si>
  <si>
    <t>14827</t>
  </si>
  <si>
    <t>0714827</t>
  </si>
  <si>
    <t>Székkutas</t>
  </si>
  <si>
    <t>12265</t>
  </si>
  <si>
    <t>0612265</t>
  </si>
  <si>
    <t>22761</t>
  </si>
  <si>
    <t>1722761</t>
  </si>
  <si>
    <t>Szeleste</t>
  </si>
  <si>
    <t>33172</t>
  </si>
  <si>
    <t>1833172</t>
  </si>
  <si>
    <t>Szelevény</t>
  </si>
  <si>
    <t>20428</t>
  </si>
  <si>
    <t>1620428</t>
  </si>
  <si>
    <t>Szellő</t>
  </si>
  <si>
    <t>16984</t>
  </si>
  <si>
    <t>0216984</t>
  </si>
  <si>
    <t>Szemely</t>
  </si>
  <si>
    <t>09308</t>
  </si>
  <si>
    <t>0209308</t>
  </si>
  <si>
    <t>Szemenye</t>
  </si>
  <si>
    <t>27997</t>
  </si>
  <si>
    <t>1827997</t>
  </si>
  <si>
    <t>Szemere</t>
  </si>
  <si>
    <t>09830</t>
  </si>
  <si>
    <t>0509830</t>
  </si>
  <si>
    <t>Szendehely</t>
  </si>
  <si>
    <t>04507</t>
  </si>
  <si>
    <t>1204507</t>
  </si>
  <si>
    <t>Szendrő</t>
  </si>
  <si>
    <t>08077</t>
  </si>
  <si>
    <t>0508077</t>
  </si>
  <si>
    <t>Szendrőlád</t>
  </si>
  <si>
    <t>27456</t>
  </si>
  <si>
    <t>0527456</t>
  </si>
  <si>
    <t>Szenna</t>
  </si>
  <si>
    <t>15103</t>
  </si>
  <si>
    <t>1415103</t>
  </si>
  <si>
    <t>Szenta</t>
  </si>
  <si>
    <t>11509</t>
  </si>
  <si>
    <t>1411509</t>
  </si>
  <si>
    <t>Szentantalfa</t>
  </si>
  <si>
    <t>03568</t>
  </si>
  <si>
    <t>1903568</t>
  </si>
  <si>
    <t>Szentbalázs</t>
  </si>
  <si>
    <t>25706</t>
  </si>
  <si>
    <t>1425706</t>
  </si>
  <si>
    <t>Szentbékkálla</t>
  </si>
  <si>
    <t>07092</t>
  </si>
  <si>
    <t>1907092</t>
  </si>
  <si>
    <t>Szentborbás</t>
  </si>
  <si>
    <t>32841</t>
  </si>
  <si>
    <t>1432841</t>
  </si>
  <si>
    <t>Szentdénes</t>
  </si>
  <si>
    <t>32009</t>
  </si>
  <si>
    <t>0232009</t>
  </si>
  <si>
    <t>Szentdomonkos</t>
  </si>
  <si>
    <t>13231</t>
  </si>
  <si>
    <t>1013231</t>
  </si>
  <si>
    <t>Szente</t>
  </si>
  <si>
    <t>09043</t>
  </si>
  <si>
    <t>1209043</t>
  </si>
  <si>
    <t>Szentegát</t>
  </si>
  <si>
    <t>33613</t>
  </si>
  <si>
    <t>0233613</t>
  </si>
  <si>
    <t>15440</t>
  </si>
  <si>
    <t>1315440</t>
  </si>
  <si>
    <t>14456</t>
  </si>
  <si>
    <t>0614456</t>
  </si>
  <si>
    <t>Szentgál</t>
  </si>
  <si>
    <t>07922</t>
  </si>
  <si>
    <t>1907922</t>
  </si>
  <si>
    <t>Szentgáloskér</t>
  </si>
  <si>
    <t>12973</t>
  </si>
  <si>
    <t>1412973</t>
  </si>
  <si>
    <t>31583</t>
  </si>
  <si>
    <t>1831583</t>
  </si>
  <si>
    <t>Szentgyörgyvár</t>
  </si>
  <si>
    <t>23126</t>
  </si>
  <si>
    <t>2023126</t>
  </si>
  <si>
    <t>Szentgyörgyvölgy</t>
  </si>
  <si>
    <t>18652</t>
  </si>
  <si>
    <t>2018652</t>
  </si>
  <si>
    <t>Szentimrefalva</t>
  </si>
  <si>
    <t>10065</t>
  </si>
  <si>
    <t>1910065</t>
  </si>
  <si>
    <t>Szentistván</t>
  </si>
  <si>
    <t>22169</t>
  </si>
  <si>
    <t>0522169</t>
  </si>
  <si>
    <t>Szentistvánbaksa</t>
  </si>
  <si>
    <t>08484</t>
  </si>
  <si>
    <t>0508484</t>
  </si>
  <si>
    <t>Szentjakabfa</t>
  </si>
  <si>
    <t>11545</t>
  </si>
  <si>
    <t>1911545</t>
  </si>
  <si>
    <t>Szentkatalin</t>
  </si>
  <si>
    <t>09803</t>
  </si>
  <si>
    <t>0209803</t>
  </si>
  <si>
    <t>Szentkirály</t>
  </si>
  <si>
    <t>21120</t>
  </si>
  <si>
    <t>0321120</t>
  </si>
  <si>
    <t>Szentkirályszabadja</t>
  </si>
  <si>
    <t>16267</t>
  </si>
  <si>
    <t>1916267</t>
  </si>
  <si>
    <t>Szentkozmadombja</t>
  </si>
  <si>
    <t>03124</t>
  </si>
  <si>
    <t>2003124</t>
  </si>
  <si>
    <t>Szentlászló</t>
  </si>
  <si>
    <t>16355</t>
  </si>
  <si>
    <t>0216355</t>
  </si>
  <si>
    <t>Szentliszló</t>
  </si>
  <si>
    <t>08615</t>
  </si>
  <si>
    <t>2008615</t>
  </si>
  <si>
    <t>15866</t>
  </si>
  <si>
    <t>0215866</t>
  </si>
  <si>
    <t>Szentlőrinckáta</t>
  </si>
  <si>
    <t>07542</t>
  </si>
  <si>
    <t>1307542</t>
  </si>
  <si>
    <t>Szentmargitfalva</t>
  </si>
  <si>
    <t>14225</t>
  </si>
  <si>
    <t>2014225</t>
  </si>
  <si>
    <t>Szentmártonkáta</t>
  </si>
  <si>
    <t>28653</t>
  </si>
  <si>
    <t>1328653</t>
  </si>
  <si>
    <t>Szentpéterfa</t>
  </si>
  <si>
    <t>21254</t>
  </si>
  <si>
    <t>1821254</t>
  </si>
  <si>
    <t>Szentpéterfölde</t>
  </si>
  <si>
    <t>30067</t>
  </si>
  <si>
    <t>2030067</t>
  </si>
  <si>
    <t>Szentpéterszeg</t>
  </si>
  <si>
    <t>19099</t>
  </si>
  <si>
    <t>0919099</t>
  </si>
  <si>
    <t>Szentpéterúr</t>
  </si>
  <si>
    <t>11165</t>
  </si>
  <si>
    <t>2011165</t>
  </si>
  <si>
    <t>Szenyér</t>
  </si>
  <si>
    <t>30146</t>
  </si>
  <si>
    <t>1430146</t>
  </si>
  <si>
    <t>Szepetnek</t>
  </si>
  <si>
    <t>07700</t>
  </si>
  <si>
    <t>2007700</t>
  </si>
  <si>
    <t>Szerecseny</t>
  </si>
  <si>
    <t>03887</t>
  </si>
  <si>
    <t>0803887</t>
  </si>
  <si>
    <t>Szeremle</t>
  </si>
  <si>
    <t>28820</t>
  </si>
  <si>
    <t>0328820</t>
  </si>
  <si>
    <t>30739</t>
  </si>
  <si>
    <t>0530739</t>
  </si>
  <si>
    <t>Szerep</t>
  </si>
  <si>
    <t>33437</t>
  </si>
  <si>
    <t>0933437</t>
  </si>
  <si>
    <t>Szergény</t>
  </si>
  <si>
    <t>27793</t>
  </si>
  <si>
    <t>1827793</t>
  </si>
  <si>
    <t>Szigetbecse</t>
  </si>
  <si>
    <t>26259</t>
  </si>
  <si>
    <t>1326259</t>
  </si>
  <si>
    <t>Szigetcsép</t>
  </si>
  <si>
    <t>07870</t>
  </si>
  <si>
    <t>1307870</t>
  </si>
  <si>
    <t>Szigethalom</t>
  </si>
  <si>
    <t>13277</t>
  </si>
  <si>
    <t>1313277</t>
  </si>
  <si>
    <t>Szigetmonostor</t>
  </si>
  <si>
    <t>26213</t>
  </si>
  <si>
    <t>1326213</t>
  </si>
  <si>
    <t>Szigetszentmárton</t>
  </si>
  <si>
    <t>15185</t>
  </si>
  <si>
    <t>1315185</t>
  </si>
  <si>
    <t>28954</t>
  </si>
  <si>
    <t>1328954</t>
  </si>
  <si>
    <t>Szigetújfalu</t>
  </si>
  <si>
    <t>22114</t>
  </si>
  <si>
    <t>1322114</t>
  </si>
  <si>
    <t>26578</t>
  </si>
  <si>
    <t>0226578</t>
  </si>
  <si>
    <t>Szigliget</t>
  </si>
  <si>
    <t>24891</t>
  </si>
  <si>
    <t>1924891</t>
  </si>
  <si>
    <t>Szihalom</t>
  </si>
  <si>
    <t>11013</t>
  </si>
  <si>
    <t>1011013</t>
  </si>
  <si>
    <t>Szijártóháza</t>
  </si>
  <si>
    <t>26161</t>
  </si>
  <si>
    <t>2026161</t>
  </si>
  <si>
    <t>21351</t>
  </si>
  <si>
    <t>0521351</t>
  </si>
  <si>
    <t>Szil</t>
  </si>
  <si>
    <t>19266</t>
  </si>
  <si>
    <t>0819266</t>
  </si>
  <si>
    <t>Szilágy</t>
  </si>
  <si>
    <t>19831</t>
  </si>
  <si>
    <t>0219831</t>
  </si>
  <si>
    <t>Szilaspogony</t>
  </si>
  <si>
    <t>07959</t>
  </si>
  <si>
    <t>1207959</t>
  </si>
  <si>
    <t>Szilsárkány</t>
  </si>
  <si>
    <t>03364</t>
  </si>
  <si>
    <t>0803364</t>
  </si>
  <si>
    <t>Szilvágy</t>
  </si>
  <si>
    <t>17853</t>
  </si>
  <si>
    <t>2017853</t>
  </si>
  <si>
    <t>Szilvás</t>
  </si>
  <si>
    <t>24712</t>
  </si>
  <si>
    <t>0224712</t>
  </si>
  <si>
    <t>Szilvásvárad</t>
  </si>
  <si>
    <t>05643</t>
  </si>
  <si>
    <t>1005643</t>
  </si>
  <si>
    <t>Szilvásszentmárton</t>
  </si>
  <si>
    <t>32461</t>
  </si>
  <si>
    <t>1432461</t>
  </si>
  <si>
    <t>Szin</t>
  </si>
  <si>
    <t>20871</t>
  </si>
  <si>
    <t>0520871</t>
  </si>
  <si>
    <t>Szinpetri</t>
  </si>
  <si>
    <t>11493</t>
  </si>
  <si>
    <t>0511493</t>
  </si>
  <si>
    <t>Szirák</t>
  </si>
  <si>
    <t>21634</t>
  </si>
  <si>
    <t>1221634</t>
  </si>
  <si>
    <t>Szirmabesenyő</t>
  </si>
  <si>
    <t>09496</t>
  </si>
  <si>
    <t>0509496</t>
  </si>
  <si>
    <t>24916</t>
  </si>
  <si>
    <t>1324916</t>
  </si>
  <si>
    <t>Szokolya</t>
  </si>
  <si>
    <t>06947</t>
  </si>
  <si>
    <t>1306947</t>
  </si>
  <si>
    <t>Szólád</t>
  </si>
  <si>
    <t>15194</t>
  </si>
  <si>
    <t>1415194</t>
  </si>
  <si>
    <t>27854</t>
  </si>
  <si>
    <t>1627854</t>
  </si>
  <si>
    <t>03009</t>
  </si>
  <si>
    <t>1803009</t>
  </si>
  <si>
    <t>Szomód</t>
  </si>
  <si>
    <t>22619</t>
  </si>
  <si>
    <t>1122619</t>
  </si>
  <si>
    <t>Szomolya</t>
  </si>
  <si>
    <t>18892</t>
  </si>
  <si>
    <t>0518892</t>
  </si>
  <si>
    <t>Szomor</t>
  </si>
  <si>
    <t>21421</t>
  </si>
  <si>
    <t>1121421</t>
  </si>
  <si>
    <t>Szorgalmatos</t>
  </si>
  <si>
    <t>34388</t>
  </si>
  <si>
    <t>Tiszavasvári</t>
  </si>
  <si>
    <t>1534388</t>
  </si>
  <si>
    <t>Szorosad</t>
  </si>
  <si>
    <t>05193</t>
  </si>
  <si>
    <t>1405193</t>
  </si>
  <si>
    <t>Szőc</t>
  </si>
  <si>
    <t>16692</t>
  </si>
  <si>
    <t>1916692</t>
  </si>
  <si>
    <t>Szőce</t>
  </si>
  <si>
    <t>19521</t>
  </si>
  <si>
    <t>1819521</t>
  </si>
  <si>
    <t>Sződ</t>
  </si>
  <si>
    <t>12690</t>
  </si>
  <si>
    <t>1312690</t>
  </si>
  <si>
    <t>Sződliget</t>
  </si>
  <si>
    <t>28866</t>
  </si>
  <si>
    <t>1328866</t>
  </si>
  <si>
    <t>Szögliget</t>
  </si>
  <si>
    <t>16179</t>
  </si>
  <si>
    <t>0516179</t>
  </si>
  <si>
    <t>Szőke</t>
  </si>
  <si>
    <t>22211</t>
  </si>
  <si>
    <t>0222211</t>
  </si>
  <si>
    <t>Szőkéd</t>
  </si>
  <si>
    <t>07694</t>
  </si>
  <si>
    <t>0207694</t>
  </si>
  <si>
    <t>Szőkedencs</t>
  </si>
  <si>
    <t>05810</t>
  </si>
  <si>
    <t>1405810</t>
  </si>
  <si>
    <t>Szőlősardó</t>
  </si>
  <si>
    <t>07889</t>
  </si>
  <si>
    <t>0507889</t>
  </si>
  <si>
    <t>Szőlősgyörök</t>
  </si>
  <si>
    <t>11101</t>
  </si>
  <si>
    <t>1411101</t>
  </si>
  <si>
    <t>Szörény</t>
  </si>
  <si>
    <t>05528</t>
  </si>
  <si>
    <t>0205528</t>
  </si>
  <si>
    <t>Szúcs</t>
  </si>
  <si>
    <t>13523</t>
  </si>
  <si>
    <t>1013523</t>
  </si>
  <si>
    <t>Szuha</t>
  </si>
  <si>
    <t>28194</t>
  </si>
  <si>
    <t>1228194</t>
  </si>
  <si>
    <t>Szuhafő</t>
  </si>
  <si>
    <t>03160</t>
  </si>
  <si>
    <t>0503160</t>
  </si>
  <si>
    <t>Szuhakálló</t>
  </si>
  <si>
    <t>11110</t>
  </si>
  <si>
    <t>0511110</t>
  </si>
  <si>
    <t>Szuhogy</t>
  </si>
  <si>
    <t>24606</t>
  </si>
  <si>
    <t>0524606</t>
  </si>
  <si>
    <t>Szulimán</t>
  </si>
  <si>
    <t>15404</t>
  </si>
  <si>
    <t>0215404</t>
  </si>
  <si>
    <t>Szulok</t>
  </si>
  <si>
    <t>10986</t>
  </si>
  <si>
    <t>1410986</t>
  </si>
  <si>
    <t>Szurdokpüspöki</t>
  </si>
  <si>
    <t>19044</t>
  </si>
  <si>
    <t>1219044</t>
  </si>
  <si>
    <t>Szűcsi</t>
  </si>
  <si>
    <t>09982</t>
  </si>
  <si>
    <t>1009982</t>
  </si>
  <si>
    <t>Szügy</t>
  </si>
  <si>
    <t>18786</t>
  </si>
  <si>
    <t>1218786</t>
  </si>
  <si>
    <t>Szűr</t>
  </si>
  <si>
    <t>11217</t>
  </si>
  <si>
    <t>0211217</t>
  </si>
  <si>
    <t>08590</t>
  </si>
  <si>
    <t>1408590</t>
  </si>
  <si>
    <t>Tabajd</t>
  </si>
  <si>
    <t>14465</t>
  </si>
  <si>
    <t>0714465</t>
  </si>
  <si>
    <t>Tabdi</t>
  </si>
  <si>
    <t>25432</t>
  </si>
  <si>
    <t>0325432</t>
  </si>
  <si>
    <t>Táborfalva</t>
  </si>
  <si>
    <t>08332</t>
  </si>
  <si>
    <t>1308332</t>
  </si>
  <si>
    <t>Tác</t>
  </si>
  <si>
    <t>29267</t>
  </si>
  <si>
    <t>0729267</t>
  </si>
  <si>
    <t>Tagyon</t>
  </si>
  <si>
    <t>17039</t>
  </si>
  <si>
    <t>1917039</t>
  </si>
  <si>
    <t>Tahitótfalu</t>
  </si>
  <si>
    <t>31963</t>
  </si>
  <si>
    <t>1331963</t>
  </si>
  <si>
    <t>Takácsi</t>
  </si>
  <si>
    <t>13125</t>
  </si>
  <si>
    <t>1913125</t>
  </si>
  <si>
    <t>Tákos</t>
  </si>
  <si>
    <t>29911</t>
  </si>
  <si>
    <t>1529911</t>
  </si>
  <si>
    <t>Taksony</t>
  </si>
  <si>
    <t>30720</t>
  </si>
  <si>
    <t>1330720</t>
  </si>
  <si>
    <t>Taktabáj</t>
  </si>
  <si>
    <t>03708</t>
  </si>
  <si>
    <t>0503708</t>
  </si>
  <si>
    <t>Taktaharkány</t>
  </si>
  <si>
    <t>18245</t>
  </si>
  <si>
    <t>0518245</t>
  </si>
  <si>
    <t>Taktakenéz</t>
  </si>
  <si>
    <t>28787</t>
  </si>
  <si>
    <t>0528787</t>
  </si>
  <si>
    <t>Taktaszada</t>
  </si>
  <si>
    <t>03133</t>
  </si>
  <si>
    <t>0503133</t>
  </si>
  <si>
    <t>Taliándörögd</t>
  </si>
  <si>
    <t>17321</t>
  </si>
  <si>
    <t>1917321</t>
  </si>
  <si>
    <t>Tállya</t>
  </si>
  <si>
    <t>12210</t>
  </si>
  <si>
    <t>0512210</t>
  </si>
  <si>
    <t>24563</t>
  </si>
  <si>
    <t>1724563</t>
  </si>
  <si>
    <t>Tanakajd</t>
  </si>
  <si>
    <t>16212</t>
  </si>
  <si>
    <t>1816212</t>
  </si>
  <si>
    <t>Táp</t>
  </si>
  <si>
    <t>14261</t>
  </si>
  <si>
    <t>0814261</t>
  </si>
  <si>
    <t>Tápióbicske</t>
  </si>
  <si>
    <t>15015</t>
  </si>
  <si>
    <t>1315015</t>
  </si>
  <si>
    <t>Tápiógyörgye</t>
  </si>
  <si>
    <t>17303</t>
  </si>
  <si>
    <t>1317303</t>
  </si>
  <si>
    <t>Tápióság</t>
  </si>
  <si>
    <t>09405</t>
  </si>
  <si>
    <t>1309405</t>
  </si>
  <si>
    <t>Tápiószecső</t>
  </si>
  <si>
    <t>31796</t>
  </si>
  <si>
    <t>1331796</t>
  </si>
  <si>
    <t>Tápiószele</t>
  </si>
  <si>
    <t>14146</t>
  </si>
  <si>
    <t>1314146</t>
  </si>
  <si>
    <t>Tápiószentmárton</t>
  </si>
  <si>
    <t>14571</t>
  </si>
  <si>
    <t>1314571</t>
  </si>
  <si>
    <t>Tápiószőlős</t>
  </si>
  <si>
    <t>02769</t>
  </si>
  <si>
    <t>1302769</t>
  </si>
  <si>
    <t>Táplánszentkereszt</t>
  </si>
  <si>
    <t>32045</t>
  </si>
  <si>
    <t>1832045</t>
  </si>
  <si>
    <t>29434</t>
  </si>
  <si>
    <t>1929434</t>
  </si>
  <si>
    <t>Tapsony</t>
  </si>
  <si>
    <t>24615</t>
  </si>
  <si>
    <t>1424615</t>
  </si>
  <si>
    <t>Tápszentmiklós</t>
  </si>
  <si>
    <t>21971</t>
  </si>
  <si>
    <t>0821971</t>
  </si>
  <si>
    <t>Tar</t>
  </si>
  <si>
    <t>32896</t>
  </si>
  <si>
    <t>1232896</t>
  </si>
  <si>
    <t>Tarany</t>
  </si>
  <si>
    <t>16735</t>
  </si>
  <si>
    <t>1416735</t>
  </si>
  <si>
    <t>Tarcal</t>
  </si>
  <si>
    <t>21740</t>
  </si>
  <si>
    <t>0521740</t>
  </si>
  <si>
    <t>Tard</t>
  </si>
  <si>
    <t>08165</t>
  </si>
  <si>
    <t>0508165</t>
  </si>
  <si>
    <t>Tardona</t>
  </si>
  <si>
    <t>14784</t>
  </si>
  <si>
    <t>0514784</t>
  </si>
  <si>
    <t>Tardos</t>
  </si>
  <si>
    <t>30225</t>
  </si>
  <si>
    <t>1130225</t>
  </si>
  <si>
    <t>Tarhos</t>
  </si>
  <si>
    <t>33075</t>
  </si>
  <si>
    <t>0433075</t>
  </si>
  <si>
    <t>Tarján</t>
  </si>
  <si>
    <t>18935</t>
  </si>
  <si>
    <t>1118935</t>
  </si>
  <si>
    <t>Tarjánpuszta</t>
  </si>
  <si>
    <t>33914</t>
  </si>
  <si>
    <t>0833914</t>
  </si>
  <si>
    <t>Tárkány</t>
  </si>
  <si>
    <t>20987</t>
  </si>
  <si>
    <t>1120987</t>
  </si>
  <si>
    <t>Tarnabod</t>
  </si>
  <si>
    <t>32966</t>
  </si>
  <si>
    <t>1032966</t>
  </si>
  <si>
    <t>Tarnalelesz</t>
  </si>
  <si>
    <t>13240</t>
  </si>
  <si>
    <t>1013240</t>
  </si>
  <si>
    <t>Tarnaméra</t>
  </si>
  <si>
    <t>23348</t>
  </si>
  <si>
    <t>1023348</t>
  </si>
  <si>
    <t>Tarnaörs</t>
  </si>
  <si>
    <t>14128</t>
  </si>
  <si>
    <t>1014128</t>
  </si>
  <si>
    <t>Tarnaszentmária</t>
  </si>
  <si>
    <t>09052</t>
  </si>
  <si>
    <t>1009052</t>
  </si>
  <si>
    <t>Tarnaszentmiklós</t>
  </si>
  <si>
    <t>16160</t>
  </si>
  <si>
    <t>1016160</t>
  </si>
  <si>
    <t>Tarnazsadány</t>
  </si>
  <si>
    <t>17163</t>
  </si>
  <si>
    <t>1017163</t>
  </si>
  <si>
    <t>Tárnok</t>
  </si>
  <si>
    <t>04154</t>
  </si>
  <si>
    <t>1304154</t>
  </si>
  <si>
    <t>Tárnokréti</t>
  </si>
  <si>
    <t>04172</t>
  </si>
  <si>
    <t>0804172</t>
  </si>
  <si>
    <t>Tarpa</t>
  </si>
  <si>
    <t>04312</t>
  </si>
  <si>
    <t>1504312</t>
  </si>
  <si>
    <t>Tarrós</t>
  </si>
  <si>
    <t>15635</t>
  </si>
  <si>
    <t>0215635</t>
  </si>
  <si>
    <t>Táska</t>
  </si>
  <si>
    <t>13693</t>
  </si>
  <si>
    <t>1413693</t>
  </si>
  <si>
    <t>Tass</t>
  </si>
  <si>
    <t>20525</t>
  </si>
  <si>
    <t>0320525</t>
  </si>
  <si>
    <t>Taszár</t>
  </si>
  <si>
    <t>04932</t>
  </si>
  <si>
    <t>1404932</t>
  </si>
  <si>
    <t>Tát</t>
  </si>
  <si>
    <t>08758</t>
  </si>
  <si>
    <t>1108758</t>
  </si>
  <si>
    <t>20127</t>
  </si>
  <si>
    <t>1120127</t>
  </si>
  <si>
    <t>18157</t>
  </si>
  <si>
    <t>1118157</t>
  </si>
  <si>
    <t>Tataháza</t>
  </si>
  <si>
    <t>14544</t>
  </si>
  <si>
    <t>0314544</t>
  </si>
  <si>
    <t>Tatárszentgyörgy</t>
  </si>
  <si>
    <t>27386</t>
  </si>
  <si>
    <t>1327386</t>
  </si>
  <si>
    <t>Tázlár</t>
  </si>
  <si>
    <t>24998</t>
  </si>
  <si>
    <t>0324998</t>
  </si>
  <si>
    <t>Téglás</t>
  </si>
  <si>
    <t>23214</t>
  </si>
  <si>
    <t>0923214</t>
  </si>
  <si>
    <t>Tekenye</t>
  </si>
  <si>
    <t>2024703</t>
  </si>
  <si>
    <t>Tékes</t>
  </si>
  <si>
    <t>27702</t>
  </si>
  <si>
    <t>0227702</t>
  </si>
  <si>
    <t>Teklafalu</t>
  </si>
  <si>
    <t>32072</t>
  </si>
  <si>
    <t>0232072</t>
  </si>
  <si>
    <t>Telekes</t>
  </si>
  <si>
    <t>29568</t>
  </si>
  <si>
    <t>1829568</t>
  </si>
  <si>
    <t>Telekgerendás</t>
  </si>
  <si>
    <t>12681</t>
  </si>
  <si>
    <t>0412681</t>
  </si>
  <si>
    <t>Teleki</t>
  </si>
  <si>
    <t>23968</t>
  </si>
  <si>
    <t>1423968</t>
  </si>
  <si>
    <t>Telki</t>
  </si>
  <si>
    <t>08280</t>
  </si>
  <si>
    <t>1308280</t>
  </si>
  <si>
    <t>Telkibánya</t>
  </si>
  <si>
    <t>13763</t>
  </si>
  <si>
    <t>0513763</t>
  </si>
  <si>
    <t>Tengelic</t>
  </si>
  <si>
    <t>06901</t>
  </si>
  <si>
    <t>1706901</t>
  </si>
  <si>
    <t>Tengeri</t>
  </si>
  <si>
    <t>13675</t>
  </si>
  <si>
    <t>0213675</t>
  </si>
  <si>
    <t>Tengőd</t>
  </si>
  <si>
    <t>32416</t>
  </si>
  <si>
    <t>1432416</t>
  </si>
  <si>
    <t>Tenk</t>
  </si>
  <si>
    <t>14076</t>
  </si>
  <si>
    <t>1014076</t>
  </si>
  <si>
    <t>Tényő</t>
  </si>
  <si>
    <t>11457</t>
  </si>
  <si>
    <t>0811457</t>
  </si>
  <si>
    <t>Tépe</t>
  </si>
  <si>
    <t>31042</t>
  </si>
  <si>
    <t>0931042</t>
  </si>
  <si>
    <t>Terem</t>
  </si>
  <si>
    <t>33358</t>
  </si>
  <si>
    <t>1533358</t>
  </si>
  <si>
    <t>Terény</t>
  </si>
  <si>
    <t>04844</t>
  </si>
  <si>
    <t>1204844</t>
  </si>
  <si>
    <t>Tereske</t>
  </si>
  <si>
    <t>24174</t>
  </si>
  <si>
    <t>1224174</t>
  </si>
  <si>
    <t>Teresztenye</t>
  </si>
  <si>
    <t>28635</t>
  </si>
  <si>
    <t>0528635</t>
  </si>
  <si>
    <t>Terpes</t>
  </si>
  <si>
    <t>12229</t>
  </si>
  <si>
    <t>1012229</t>
  </si>
  <si>
    <t>Tés</t>
  </si>
  <si>
    <t>20570</t>
  </si>
  <si>
    <t>1920570</t>
  </si>
  <si>
    <t>Tésa</t>
  </si>
  <si>
    <t>19248</t>
  </si>
  <si>
    <t>1319248</t>
  </si>
  <si>
    <t>Tésenfa</t>
  </si>
  <si>
    <t>32744</t>
  </si>
  <si>
    <t>0232744</t>
  </si>
  <si>
    <t>Téseny</t>
  </si>
  <si>
    <t>20978</t>
  </si>
  <si>
    <t>0220978</t>
  </si>
  <si>
    <t>Teskánd</t>
  </si>
  <si>
    <t>08828</t>
  </si>
  <si>
    <t>2008828</t>
  </si>
  <si>
    <t>19035</t>
  </si>
  <si>
    <t>0819035</t>
  </si>
  <si>
    <t>Tetétlen</t>
  </si>
  <si>
    <t>19691</t>
  </si>
  <si>
    <t>0919691</t>
  </si>
  <si>
    <t>Tevel</t>
  </si>
  <si>
    <t>31459</t>
  </si>
  <si>
    <t>1731459</t>
  </si>
  <si>
    <t>Tibolddaróc</t>
  </si>
  <si>
    <t>30447</t>
  </si>
  <si>
    <t>0530447</t>
  </si>
  <si>
    <t>Tiborszállás</t>
  </si>
  <si>
    <t>08952</t>
  </si>
  <si>
    <t>1508952</t>
  </si>
  <si>
    <t>Tihany</t>
  </si>
  <si>
    <t>30465</t>
  </si>
  <si>
    <t>1930465</t>
  </si>
  <si>
    <t>Tikos</t>
  </si>
  <si>
    <t>17844</t>
  </si>
  <si>
    <t>1417844</t>
  </si>
  <si>
    <t>Tilaj</t>
  </si>
  <si>
    <t>27951</t>
  </si>
  <si>
    <t>2027951</t>
  </si>
  <si>
    <t>Timár</t>
  </si>
  <si>
    <t>24475</t>
  </si>
  <si>
    <t>1524475</t>
  </si>
  <si>
    <t>Tinnye</t>
  </si>
  <si>
    <t>07108</t>
  </si>
  <si>
    <t>1307108</t>
  </si>
  <si>
    <t>Tiszaadony</t>
  </si>
  <si>
    <t>09423</t>
  </si>
  <si>
    <t>1509423</t>
  </si>
  <si>
    <t>Tiszaalpár</t>
  </si>
  <si>
    <t>24545</t>
  </si>
  <si>
    <t>0324545</t>
  </si>
  <si>
    <t>Tiszabábolna</t>
  </si>
  <si>
    <t>02291</t>
  </si>
  <si>
    <t>0502291</t>
  </si>
  <si>
    <t>Tiszabecs</t>
  </si>
  <si>
    <t>17817</t>
  </si>
  <si>
    <t>1517817</t>
  </si>
  <si>
    <t>Tiszabercel</t>
  </si>
  <si>
    <t>03850</t>
  </si>
  <si>
    <t>1503850</t>
  </si>
  <si>
    <t>Tiszabezdéd</t>
  </si>
  <si>
    <t>20172</t>
  </si>
  <si>
    <t>1520172</t>
  </si>
  <si>
    <t>Tiszabő</t>
  </si>
  <si>
    <t>10773</t>
  </si>
  <si>
    <t>1610773</t>
  </si>
  <si>
    <t>Tiszabura</t>
  </si>
  <si>
    <t>22770</t>
  </si>
  <si>
    <t>1622770</t>
  </si>
  <si>
    <t>Tiszacsécse</t>
  </si>
  <si>
    <t>24448</t>
  </si>
  <si>
    <t>1524448</t>
  </si>
  <si>
    <t>Tiszacsege</t>
  </si>
  <si>
    <t>15644</t>
  </si>
  <si>
    <t>0915644</t>
  </si>
  <si>
    <t>Tiszacsermely</t>
  </si>
  <si>
    <t>29133</t>
  </si>
  <si>
    <t>0529133</t>
  </si>
  <si>
    <t>Tiszadada</t>
  </si>
  <si>
    <t>06433</t>
  </si>
  <si>
    <t>1506433</t>
  </si>
  <si>
    <t>Tiszaderzs</t>
  </si>
  <si>
    <t>16230</t>
  </si>
  <si>
    <t>1616230</t>
  </si>
  <si>
    <t>Tiszadob</t>
  </si>
  <si>
    <t>12593</t>
  </si>
  <si>
    <t>1512593</t>
  </si>
  <si>
    <t>Tiszadorogma</t>
  </si>
  <si>
    <t>03717</t>
  </si>
  <si>
    <t>0503717</t>
  </si>
  <si>
    <t>Tiszaeszlár</t>
  </si>
  <si>
    <t>09113</t>
  </si>
  <si>
    <t>1509113</t>
  </si>
  <si>
    <t>Tiszaföldvár</t>
  </si>
  <si>
    <t>13815</t>
  </si>
  <si>
    <t>1613815</t>
  </si>
  <si>
    <t>29726</t>
  </si>
  <si>
    <t>1629726</t>
  </si>
  <si>
    <t>Tiszagyenda</t>
  </si>
  <si>
    <t>30304</t>
  </si>
  <si>
    <t>1630304</t>
  </si>
  <si>
    <t>Tiszagyulaháza</t>
  </si>
  <si>
    <t>30845</t>
  </si>
  <si>
    <t>0930845</t>
  </si>
  <si>
    <t>Tiszaigar</t>
  </si>
  <si>
    <t>28699</t>
  </si>
  <si>
    <t>1628699</t>
  </si>
  <si>
    <t>Tiszainoka</t>
  </si>
  <si>
    <t>20446</t>
  </si>
  <si>
    <t>1620446</t>
  </si>
  <si>
    <t>Tiszajenő</t>
  </si>
  <si>
    <t>29346</t>
  </si>
  <si>
    <t>1629346</t>
  </si>
  <si>
    <t>Tiszakanyár</t>
  </si>
  <si>
    <t>08554</t>
  </si>
  <si>
    <t>1508554</t>
  </si>
  <si>
    <t>Tiszakarád</t>
  </si>
  <si>
    <t>13976</t>
  </si>
  <si>
    <t>0513976</t>
  </si>
  <si>
    <t>30623</t>
  </si>
  <si>
    <t>0330623</t>
  </si>
  <si>
    <t>Tiszakerecseny</t>
  </si>
  <si>
    <t>04446</t>
  </si>
  <si>
    <t>1504446</t>
  </si>
  <si>
    <t>Tiszakeszi</t>
  </si>
  <si>
    <t>13888</t>
  </si>
  <si>
    <t>0513888</t>
  </si>
  <si>
    <t>Tiszakóród</t>
  </si>
  <si>
    <t>08794</t>
  </si>
  <si>
    <t>1508794</t>
  </si>
  <si>
    <t>Tiszakürt</t>
  </si>
  <si>
    <t>30386</t>
  </si>
  <si>
    <t>1630386</t>
  </si>
  <si>
    <t>Tiszaladány</t>
  </si>
  <si>
    <t>19381</t>
  </si>
  <si>
    <t>0519381</t>
  </si>
  <si>
    <t>Tiszalök</t>
  </si>
  <si>
    <t>23524</t>
  </si>
  <si>
    <t>1523524</t>
  </si>
  <si>
    <t>Tiszalúc</t>
  </si>
  <si>
    <t>28398</t>
  </si>
  <si>
    <t>0528398</t>
  </si>
  <si>
    <t>Tiszamogyorós</t>
  </si>
  <si>
    <t>11907</t>
  </si>
  <si>
    <t>1511907</t>
  </si>
  <si>
    <t>Tiszanagyfalu</t>
  </si>
  <si>
    <t>27252</t>
  </si>
  <si>
    <t>1527252</t>
  </si>
  <si>
    <t>Tiszanána</t>
  </si>
  <si>
    <t>07083</t>
  </si>
  <si>
    <t>1007083</t>
  </si>
  <si>
    <t>Tiszaörs</t>
  </si>
  <si>
    <t>15787</t>
  </si>
  <si>
    <t>1615787</t>
  </si>
  <si>
    <t>Tiszapalkonya</t>
  </si>
  <si>
    <t>08633</t>
  </si>
  <si>
    <t>0508633</t>
  </si>
  <si>
    <t>Tiszapüspöki</t>
  </si>
  <si>
    <t>03373</t>
  </si>
  <si>
    <t>1603373</t>
  </si>
  <si>
    <t>Tiszarád</t>
  </si>
  <si>
    <t>10205</t>
  </si>
  <si>
    <t>1510205</t>
  </si>
  <si>
    <t>Tiszaroff</t>
  </si>
  <si>
    <t>20181</t>
  </si>
  <si>
    <t>1620181</t>
  </si>
  <si>
    <t>Tiszasas</t>
  </si>
  <si>
    <t>21494</t>
  </si>
  <si>
    <t>1621494</t>
  </si>
  <si>
    <t>Tiszasüly</t>
  </si>
  <si>
    <t>17695</t>
  </si>
  <si>
    <t>1617695</t>
  </si>
  <si>
    <t>Tiszaszalka</t>
  </si>
  <si>
    <t>13541</t>
  </si>
  <si>
    <t>1513541</t>
  </si>
  <si>
    <t>Tiszaszentimre</t>
  </si>
  <si>
    <t>22789</t>
  </si>
  <si>
    <t>1622789</t>
  </si>
  <si>
    <t>Tiszaszentmárton</t>
  </si>
  <si>
    <t>27544</t>
  </si>
  <si>
    <t>1527544</t>
  </si>
  <si>
    <t>Tiszasziget</t>
  </si>
  <si>
    <t>16966</t>
  </si>
  <si>
    <t>0616966</t>
  </si>
  <si>
    <t>Tiszaszőlős</t>
  </si>
  <si>
    <t>07852</t>
  </si>
  <si>
    <t>1607852</t>
  </si>
  <si>
    <t>Tiszatardos</t>
  </si>
  <si>
    <t>30298</t>
  </si>
  <si>
    <t>0530298</t>
  </si>
  <si>
    <t>Tiszatarján</t>
  </si>
  <si>
    <t>30377</t>
  </si>
  <si>
    <t>0530377</t>
  </si>
  <si>
    <t>Tiszatelek</t>
  </si>
  <si>
    <t>14447</t>
  </si>
  <si>
    <t>1514447</t>
  </si>
  <si>
    <t>Tiszatenyő</t>
  </si>
  <si>
    <t>09627</t>
  </si>
  <si>
    <t>1609627</t>
  </si>
  <si>
    <t>Tiszaug</t>
  </si>
  <si>
    <t>14094</t>
  </si>
  <si>
    <t>0314094</t>
  </si>
  <si>
    <t>28352</t>
  </si>
  <si>
    <t>0528352</t>
  </si>
  <si>
    <t>Tiszavalk</t>
  </si>
  <si>
    <t>10977</t>
  </si>
  <si>
    <t>0510977</t>
  </si>
  <si>
    <t>Tiszavárkony</t>
  </si>
  <si>
    <t>31866</t>
  </si>
  <si>
    <t>1631866</t>
  </si>
  <si>
    <t>07597</t>
  </si>
  <si>
    <t>1507597</t>
  </si>
  <si>
    <t>Tiszavid</t>
  </si>
  <si>
    <t>33747</t>
  </si>
  <si>
    <t>1533747</t>
  </si>
  <si>
    <t>Tisztaberek</t>
  </si>
  <si>
    <t>27261</t>
  </si>
  <si>
    <t>1527261</t>
  </si>
  <si>
    <t>Tivadar</t>
  </si>
  <si>
    <t>20260</t>
  </si>
  <si>
    <t>1520260</t>
  </si>
  <si>
    <t>Tóalmás</t>
  </si>
  <si>
    <t>21467</t>
  </si>
  <si>
    <t>1321467</t>
  </si>
  <si>
    <t>Tófalu</t>
  </si>
  <si>
    <t>09964</t>
  </si>
  <si>
    <t>1009964</t>
  </si>
  <si>
    <t>Tófej</t>
  </si>
  <si>
    <t>05342</t>
  </si>
  <si>
    <t>2005342</t>
  </si>
  <si>
    <t>Tófű</t>
  </si>
  <si>
    <t>04048</t>
  </si>
  <si>
    <t>0204048</t>
  </si>
  <si>
    <t>18306</t>
  </si>
  <si>
    <t>0518306</t>
  </si>
  <si>
    <t>Tokod</t>
  </si>
  <si>
    <t>14155</t>
  </si>
  <si>
    <t>1114155</t>
  </si>
  <si>
    <t>Tokodaltáró</t>
  </si>
  <si>
    <t>34023</t>
  </si>
  <si>
    <t>1134023</t>
  </si>
  <si>
    <t>Tokorcs</t>
  </si>
  <si>
    <t>09229</t>
  </si>
  <si>
    <t>1809229</t>
  </si>
  <si>
    <t>Tolcsva</t>
  </si>
  <si>
    <t>28051</t>
  </si>
  <si>
    <t>0528051</t>
  </si>
  <si>
    <t>Told</t>
  </si>
  <si>
    <t>25876</t>
  </si>
  <si>
    <t>0925876</t>
  </si>
  <si>
    <t>Tolmács</t>
  </si>
  <si>
    <t>06381</t>
  </si>
  <si>
    <t>1206381</t>
  </si>
  <si>
    <t>25274</t>
  </si>
  <si>
    <t>1725274</t>
  </si>
  <si>
    <t>Tolnanémedi</t>
  </si>
  <si>
    <t>11031</t>
  </si>
  <si>
    <t>1711031</t>
  </si>
  <si>
    <t>Tomajmonostora</t>
  </si>
  <si>
    <t>09557</t>
  </si>
  <si>
    <t>1609557</t>
  </si>
  <si>
    <t>Tomor</t>
  </si>
  <si>
    <t>14890</t>
  </si>
  <si>
    <t>0514890</t>
  </si>
  <si>
    <t>Tompa</t>
  </si>
  <si>
    <t>28486</t>
  </si>
  <si>
    <t>0328486</t>
  </si>
  <si>
    <t>Tompaládony</t>
  </si>
  <si>
    <t>12335</t>
  </si>
  <si>
    <t>1812335</t>
  </si>
  <si>
    <t>Tordas</t>
  </si>
  <si>
    <t>21005</t>
  </si>
  <si>
    <t>0721005</t>
  </si>
  <si>
    <t>Tormafölde</t>
  </si>
  <si>
    <t>04969</t>
  </si>
  <si>
    <t>2004969</t>
  </si>
  <si>
    <t>Tormás</t>
  </si>
  <si>
    <t>22424</t>
  </si>
  <si>
    <t>0222424</t>
  </si>
  <si>
    <t>Tormásliget</t>
  </si>
  <si>
    <t>34087</t>
  </si>
  <si>
    <t>1834087</t>
  </si>
  <si>
    <t>Tornabarakony</t>
  </si>
  <si>
    <t>16902</t>
  </si>
  <si>
    <t>0516902</t>
  </si>
  <si>
    <t>Tornakápolna</t>
  </si>
  <si>
    <t>10375</t>
  </si>
  <si>
    <t>0510375</t>
  </si>
  <si>
    <t>Tornanádaska</t>
  </si>
  <si>
    <t>18801</t>
  </si>
  <si>
    <t>0518801</t>
  </si>
  <si>
    <t>Tornaszentandrás</t>
  </si>
  <si>
    <t>27836</t>
  </si>
  <si>
    <t>0527836</t>
  </si>
  <si>
    <t>Tornaszentjakab</t>
  </si>
  <si>
    <t>30517</t>
  </si>
  <si>
    <t>0530517</t>
  </si>
  <si>
    <t>Tornyiszentmiklós</t>
  </si>
  <si>
    <t>32638</t>
  </si>
  <si>
    <t>2032638</t>
  </si>
  <si>
    <t>Tornyosnémeti</t>
  </si>
  <si>
    <t>29054</t>
  </si>
  <si>
    <t>0529054</t>
  </si>
  <si>
    <t>Tornyospálca</t>
  </si>
  <si>
    <t>16957</t>
  </si>
  <si>
    <t>1516957</t>
  </si>
  <si>
    <t>Torony</t>
  </si>
  <si>
    <t>29878</t>
  </si>
  <si>
    <t>1829878</t>
  </si>
  <si>
    <t>Torvaj</t>
  </si>
  <si>
    <t>10153</t>
  </si>
  <si>
    <t>1410153</t>
  </si>
  <si>
    <t>Tószeg</t>
  </si>
  <si>
    <t>07490</t>
  </si>
  <si>
    <t>1607490</t>
  </si>
  <si>
    <t>Tótkomlós</t>
  </si>
  <si>
    <t>16434</t>
  </si>
  <si>
    <t>0416434</t>
  </si>
  <si>
    <t>Tótszentgyörgy</t>
  </si>
  <si>
    <t>26994</t>
  </si>
  <si>
    <t>0226994</t>
  </si>
  <si>
    <t>Tótszentmárton</t>
  </si>
  <si>
    <t>16382</t>
  </si>
  <si>
    <t>2016382</t>
  </si>
  <si>
    <t>Tótszerdahely</t>
  </si>
  <si>
    <t>25113</t>
  </si>
  <si>
    <t>2025113</t>
  </si>
  <si>
    <t>Tótújfalu</t>
  </si>
  <si>
    <t>16407</t>
  </si>
  <si>
    <t>1416407</t>
  </si>
  <si>
    <t>Tótvázsony</t>
  </si>
  <si>
    <t>02714</t>
  </si>
  <si>
    <t>1902714</t>
  </si>
  <si>
    <t>Tök</t>
  </si>
  <si>
    <t>24527</t>
  </si>
  <si>
    <t>1324527</t>
  </si>
  <si>
    <t>Tököl</t>
  </si>
  <si>
    <t>29823</t>
  </si>
  <si>
    <t>1329823</t>
  </si>
  <si>
    <t>Töltéstava</t>
  </si>
  <si>
    <t>16674</t>
  </si>
  <si>
    <t>0816674</t>
  </si>
  <si>
    <t>Tömörd</t>
  </si>
  <si>
    <t>05166</t>
  </si>
  <si>
    <t>1805166</t>
  </si>
  <si>
    <t>Tömörkény</t>
  </si>
  <si>
    <t>25900</t>
  </si>
  <si>
    <t>0625900</t>
  </si>
  <si>
    <t>Törökbálint</t>
  </si>
  <si>
    <t>06859</t>
  </si>
  <si>
    <t>1306859</t>
  </si>
  <si>
    <t>Törökkoppány</t>
  </si>
  <si>
    <t>20093</t>
  </si>
  <si>
    <t>1420093</t>
  </si>
  <si>
    <t>27313</t>
  </si>
  <si>
    <t>1627313</t>
  </si>
  <si>
    <t>Törtel</t>
  </si>
  <si>
    <t>22008</t>
  </si>
  <si>
    <t>1322008</t>
  </si>
  <si>
    <t>Töttös</t>
  </si>
  <si>
    <t>04136</t>
  </si>
  <si>
    <t>0204136</t>
  </si>
  <si>
    <t>Trizs</t>
  </si>
  <si>
    <t>04914</t>
  </si>
  <si>
    <t>0504914</t>
  </si>
  <si>
    <t>Tunyogmatolcs</t>
  </si>
  <si>
    <t>13213</t>
  </si>
  <si>
    <t>1513213</t>
  </si>
  <si>
    <t>Tura</t>
  </si>
  <si>
    <t>09593</t>
  </si>
  <si>
    <t>1309593</t>
  </si>
  <si>
    <t>Túristvándi</t>
  </si>
  <si>
    <t>13602</t>
  </si>
  <si>
    <t>1513602</t>
  </si>
  <si>
    <t>Túrkeve</t>
  </si>
  <si>
    <t>28228</t>
  </si>
  <si>
    <t>1628228</t>
  </si>
  <si>
    <t>Túrony</t>
  </si>
  <si>
    <t>18582</t>
  </si>
  <si>
    <t>0218582</t>
  </si>
  <si>
    <t>Túrricse</t>
  </si>
  <si>
    <t>08998</t>
  </si>
  <si>
    <t>1508998</t>
  </si>
  <si>
    <t>Tuzsér</t>
  </si>
  <si>
    <t>09919</t>
  </si>
  <si>
    <t>1509919</t>
  </si>
  <si>
    <t>Türje</t>
  </si>
  <si>
    <t>12609</t>
  </si>
  <si>
    <t>2012609</t>
  </si>
  <si>
    <t>Tüskevár</t>
  </si>
  <si>
    <t>04631</t>
  </si>
  <si>
    <t>1904631</t>
  </si>
  <si>
    <t>Tyukod</t>
  </si>
  <si>
    <t>31398</t>
  </si>
  <si>
    <t>1531398</t>
  </si>
  <si>
    <t>Udvar</t>
  </si>
  <si>
    <t>04437</t>
  </si>
  <si>
    <t>0204437</t>
  </si>
  <si>
    <t>Udvari</t>
  </si>
  <si>
    <t>21360</t>
  </si>
  <si>
    <t>1721360</t>
  </si>
  <si>
    <t>Ugod</t>
  </si>
  <si>
    <t>24767</t>
  </si>
  <si>
    <t>1924767</t>
  </si>
  <si>
    <t>Újbarok</t>
  </si>
  <si>
    <t>17482</t>
  </si>
  <si>
    <t>0717482</t>
  </si>
  <si>
    <t>Újcsanálos</t>
  </si>
  <si>
    <t>12487</t>
  </si>
  <si>
    <t>0512487</t>
  </si>
  <si>
    <t>Újdombrád</t>
  </si>
  <si>
    <t>33659</t>
  </si>
  <si>
    <t>1533659</t>
  </si>
  <si>
    <t>Újfehértó</t>
  </si>
  <si>
    <t>26611</t>
  </si>
  <si>
    <t>1526611</t>
  </si>
  <si>
    <t>Újhartyán</t>
  </si>
  <si>
    <t>06293</t>
  </si>
  <si>
    <t>1306293</t>
  </si>
  <si>
    <t>Újiráz</t>
  </si>
  <si>
    <t>23393</t>
  </si>
  <si>
    <t>0923393</t>
  </si>
  <si>
    <t>Újireg</t>
  </si>
  <si>
    <t>20561</t>
  </si>
  <si>
    <t>1720561</t>
  </si>
  <si>
    <t>Újkenéz</t>
  </si>
  <si>
    <t>10117</t>
  </si>
  <si>
    <t>1510117</t>
  </si>
  <si>
    <t>Újkér</t>
  </si>
  <si>
    <t>19673</t>
  </si>
  <si>
    <t>0819673</t>
  </si>
  <si>
    <t>Újkígyós</t>
  </si>
  <si>
    <t>02352</t>
  </si>
  <si>
    <t>0402352</t>
  </si>
  <si>
    <t>Újlengyel</t>
  </si>
  <si>
    <t>19682</t>
  </si>
  <si>
    <t>1319682</t>
  </si>
  <si>
    <t>Újléta</t>
  </si>
  <si>
    <t>20419</t>
  </si>
  <si>
    <t>0920419</t>
  </si>
  <si>
    <t>Újlőrincfalva</t>
  </si>
  <si>
    <t>27623</t>
  </si>
  <si>
    <t>1027623</t>
  </si>
  <si>
    <t>Újpetre</t>
  </si>
  <si>
    <t>06062</t>
  </si>
  <si>
    <t>0206062</t>
  </si>
  <si>
    <t>Újrónafő</t>
  </si>
  <si>
    <t>31839</t>
  </si>
  <si>
    <t>0831839</t>
  </si>
  <si>
    <t>Újsolt</t>
  </si>
  <si>
    <t>08785</t>
  </si>
  <si>
    <t>0308785</t>
  </si>
  <si>
    <t>Újszalonta</t>
  </si>
  <si>
    <t>24350</t>
  </si>
  <si>
    <t>0424350</t>
  </si>
  <si>
    <t>Újszász</t>
  </si>
  <si>
    <t>15291</t>
  </si>
  <si>
    <t>1615291</t>
  </si>
  <si>
    <t>Újszentiván</t>
  </si>
  <si>
    <t>14924</t>
  </si>
  <si>
    <t>0614924</t>
  </si>
  <si>
    <t>Újszentmargita</t>
  </si>
  <si>
    <t>32568</t>
  </si>
  <si>
    <t>0932568</t>
  </si>
  <si>
    <t>Újszilvás</t>
  </si>
  <si>
    <t>17808</t>
  </si>
  <si>
    <t>1317808</t>
  </si>
  <si>
    <t>Újtelek</t>
  </si>
  <si>
    <t>33604</t>
  </si>
  <si>
    <t>0333604</t>
  </si>
  <si>
    <t>Újtikos</t>
  </si>
  <si>
    <t>11925</t>
  </si>
  <si>
    <t>0911925</t>
  </si>
  <si>
    <t>Újudvar</t>
  </si>
  <si>
    <t>32197</t>
  </si>
  <si>
    <t>2032197</t>
  </si>
  <si>
    <t>Újvárfalva</t>
  </si>
  <si>
    <t>07205</t>
  </si>
  <si>
    <t>1407205</t>
  </si>
  <si>
    <t>Ukk</t>
  </si>
  <si>
    <t>23010</t>
  </si>
  <si>
    <t>1923010</t>
  </si>
  <si>
    <t>Und</t>
  </si>
  <si>
    <t>20792</t>
  </si>
  <si>
    <t>0820792</t>
  </si>
  <si>
    <t>Úny</t>
  </si>
  <si>
    <t>27632</t>
  </si>
  <si>
    <t>1127632</t>
  </si>
  <si>
    <t>Uppony</t>
  </si>
  <si>
    <t>18351</t>
  </si>
  <si>
    <t>0518351</t>
  </si>
  <si>
    <t>Ura</t>
  </si>
  <si>
    <t>28981</t>
  </si>
  <si>
    <t>1528981</t>
  </si>
  <si>
    <t>Uraiújfalu</t>
  </si>
  <si>
    <t>21537</t>
  </si>
  <si>
    <t>1821537</t>
  </si>
  <si>
    <t>Úrhida</t>
  </si>
  <si>
    <t>17622</t>
  </si>
  <si>
    <t>0717622</t>
  </si>
  <si>
    <t>Úri</t>
  </si>
  <si>
    <t>28644</t>
  </si>
  <si>
    <t>1328644</t>
  </si>
  <si>
    <t>Úrkút</t>
  </si>
  <si>
    <t>20853</t>
  </si>
  <si>
    <t>1920853</t>
  </si>
  <si>
    <t>Uszka</t>
  </si>
  <si>
    <t>31820</t>
  </si>
  <si>
    <t>1531820</t>
  </si>
  <si>
    <t>Uszód</t>
  </si>
  <si>
    <t>16294</t>
  </si>
  <si>
    <t>0316294</t>
  </si>
  <si>
    <t>Uzsa</t>
  </si>
  <si>
    <t>34218</t>
  </si>
  <si>
    <t>1934218</t>
  </si>
  <si>
    <t>Üllés</t>
  </si>
  <si>
    <t>21412</t>
  </si>
  <si>
    <t>0621412</t>
  </si>
  <si>
    <t>Üllő</t>
  </si>
  <si>
    <t>12894</t>
  </si>
  <si>
    <t>1312894</t>
  </si>
  <si>
    <t>Üröm</t>
  </si>
  <si>
    <t>11934</t>
  </si>
  <si>
    <t>1311934</t>
  </si>
  <si>
    <t>24934</t>
  </si>
  <si>
    <t>1324934</t>
  </si>
  <si>
    <t>Vácduka</t>
  </si>
  <si>
    <t>05917</t>
  </si>
  <si>
    <t>1305917</t>
  </si>
  <si>
    <t>Vácegres</t>
  </si>
  <si>
    <t>30331</t>
  </si>
  <si>
    <t>1330331</t>
  </si>
  <si>
    <t>Váchartyán</t>
  </si>
  <si>
    <t>19886</t>
  </si>
  <si>
    <t>1319886</t>
  </si>
  <si>
    <t>Váckisújfalu</t>
  </si>
  <si>
    <t>05698</t>
  </si>
  <si>
    <t>1305698</t>
  </si>
  <si>
    <t>Vácrátót</t>
  </si>
  <si>
    <t>17668</t>
  </si>
  <si>
    <t>1317668</t>
  </si>
  <si>
    <t>Vácszentlászló</t>
  </si>
  <si>
    <t>09104</t>
  </si>
  <si>
    <t>1309104</t>
  </si>
  <si>
    <t>Vadna</t>
  </si>
  <si>
    <t>07223</t>
  </si>
  <si>
    <t>0507223</t>
  </si>
  <si>
    <t>Vadosfa</t>
  </si>
  <si>
    <t>06239</t>
  </si>
  <si>
    <t>0806239</t>
  </si>
  <si>
    <t>Vág</t>
  </si>
  <si>
    <t>02237</t>
  </si>
  <si>
    <t>0802237</t>
  </si>
  <si>
    <t>Vágáshuta</t>
  </si>
  <si>
    <t>29151</t>
  </si>
  <si>
    <t>0529151</t>
  </si>
  <si>
    <t>Vaja</t>
  </si>
  <si>
    <t>18591</t>
  </si>
  <si>
    <t>1518591</t>
  </si>
  <si>
    <t>Vajdácska</t>
  </si>
  <si>
    <t>30003</t>
  </si>
  <si>
    <t>0530003</t>
  </si>
  <si>
    <t>Vajszló</t>
  </si>
  <si>
    <t>28538</t>
  </si>
  <si>
    <t>0228538</t>
  </si>
  <si>
    <t>Vajta</t>
  </si>
  <si>
    <t>02459</t>
  </si>
  <si>
    <t>0702459</t>
  </si>
  <si>
    <t>Vál</t>
  </si>
  <si>
    <t>05829</t>
  </si>
  <si>
    <t>0705829</t>
  </si>
  <si>
    <t>Valkó</t>
  </si>
  <si>
    <t>17598</t>
  </si>
  <si>
    <t>1317598</t>
  </si>
  <si>
    <t>Valkonya</t>
  </si>
  <si>
    <t>26268</t>
  </si>
  <si>
    <t>2026268</t>
  </si>
  <si>
    <t>Vállaj</t>
  </si>
  <si>
    <t>06938</t>
  </si>
  <si>
    <t>1506938</t>
  </si>
  <si>
    <t>Vállus</t>
  </si>
  <si>
    <t>10685</t>
  </si>
  <si>
    <t>2010685</t>
  </si>
  <si>
    <t>Vámosatya</t>
  </si>
  <si>
    <t>27322</t>
  </si>
  <si>
    <t>1527322</t>
  </si>
  <si>
    <t>Vámoscsalád</t>
  </si>
  <si>
    <t>31051</t>
  </si>
  <si>
    <t>1831051</t>
  </si>
  <si>
    <t>Vámosgyörk</t>
  </si>
  <si>
    <t>14580</t>
  </si>
  <si>
    <t>1014580</t>
  </si>
  <si>
    <t>Vámosmikola</t>
  </si>
  <si>
    <t>10737</t>
  </si>
  <si>
    <t>1310737</t>
  </si>
  <si>
    <t>Vámosoroszi</t>
  </si>
  <si>
    <t>08934</t>
  </si>
  <si>
    <t>1508934</t>
  </si>
  <si>
    <t>Vámospércs</t>
  </si>
  <si>
    <t>08989</t>
  </si>
  <si>
    <t>0908989</t>
  </si>
  <si>
    <t>Vámosújfalu</t>
  </si>
  <si>
    <t>15149</t>
  </si>
  <si>
    <t>0515149</t>
  </si>
  <si>
    <t>Vámosszabadi</t>
  </si>
  <si>
    <t>12405</t>
  </si>
  <si>
    <t>0812405</t>
  </si>
  <si>
    <t>Váncsod</t>
  </si>
  <si>
    <t>16762</t>
  </si>
  <si>
    <t>0916762</t>
  </si>
  <si>
    <t>Vanyarc</t>
  </si>
  <si>
    <t>30915</t>
  </si>
  <si>
    <t>1230915</t>
  </si>
  <si>
    <t>Vanyola</t>
  </si>
  <si>
    <t>21777</t>
  </si>
  <si>
    <t>1921777</t>
  </si>
  <si>
    <t>Várad</t>
  </si>
  <si>
    <t>08138</t>
  </si>
  <si>
    <t>0208138</t>
  </si>
  <si>
    <t>Váralja</t>
  </si>
  <si>
    <t>32850</t>
  </si>
  <si>
    <t>1732850</t>
  </si>
  <si>
    <t>Varászló</t>
  </si>
  <si>
    <t>09274</t>
  </si>
  <si>
    <t>1409274</t>
  </si>
  <si>
    <t>Váraszó</t>
  </si>
  <si>
    <t>27012</t>
  </si>
  <si>
    <t>1027012</t>
  </si>
  <si>
    <t>Várbalog</t>
  </si>
  <si>
    <t>18412</t>
  </si>
  <si>
    <t>0818412</t>
  </si>
  <si>
    <t>Varbó</t>
  </si>
  <si>
    <t>21810</t>
  </si>
  <si>
    <t>0521810</t>
  </si>
  <si>
    <t>Varbóc</t>
  </si>
  <si>
    <t>10144</t>
  </si>
  <si>
    <t>0510144</t>
  </si>
  <si>
    <t>Várda</t>
  </si>
  <si>
    <t>26781</t>
  </si>
  <si>
    <t>1426781</t>
  </si>
  <si>
    <t>Várdomb</t>
  </si>
  <si>
    <t>09414</t>
  </si>
  <si>
    <t>1709414</t>
  </si>
  <si>
    <t>Várfölde</t>
  </si>
  <si>
    <t>02529</t>
  </si>
  <si>
    <t>2002529</t>
  </si>
  <si>
    <t>Varga</t>
  </si>
  <si>
    <t>28529</t>
  </si>
  <si>
    <t>0228529</t>
  </si>
  <si>
    <t>Várgesztes</t>
  </si>
  <si>
    <t>17251</t>
  </si>
  <si>
    <t>1117251</t>
  </si>
  <si>
    <t>Várkesző</t>
  </si>
  <si>
    <t>26204</t>
  </si>
  <si>
    <t>1926204</t>
  </si>
  <si>
    <t>Várong</t>
  </si>
  <si>
    <t>29124</t>
  </si>
  <si>
    <t>1729124</t>
  </si>
  <si>
    <t>Városföld</t>
  </si>
  <si>
    <t>10667</t>
  </si>
  <si>
    <t>0310667</t>
  </si>
  <si>
    <t>Városlőd</t>
  </si>
  <si>
    <t>07065</t>
  </si>
  <si>
    <t>1907065</t>
  </si>
  <si>
    <t>11439</t>
  </si>
  <si>
    <t>1911439</t>
  </si>
  <si>
    <t>Varsád</t>
  </si>
  <si>
    <t>06637</t>
  </si>
  <si>
    <t>1706637</t>
  </si>
  <si>
    <t>Varsány</t>
  </si>
  <si>
    <t>29498</t>
  </si>
  <si>
    <t>1229498</t>
  </si>
  <si>
    <t>Várvölgy</t>
  </si>
  <si>
    <t>14182</t>
  </si>
  <si>
    <t>2014182</t>
  </si>
  <si>
    <t>Vasad</t>
  </si>
  <si>
    <t>22585</t>
  </si>
  <si>
    <t>1322585</t>
  </si>
  <si>
    <t>Vasalja</t>
  </si>
  <si>
    <t>02884</t>
  </si>
  <si>
    <t>1802884</t>
  </si>
  <si>
    <t>Vásárosbéc</t>
  </si>
  <si>
    <t>24952</t>
  </si>
  <si>
    <t>0224952</t>
  </si>
  <si>
    <t>Vásárosdombó</t>
  </si>
  <si>
    <t>02264</t>
  </si>
  <si>
    <t>0202264</t>
  </si>
  <si>
    <t>Vásárosfalu</t>
  </si>
  <si>
    <t>17880</t>
  </si>
  <si>
    <t>0817880</t>
  </si>
  <si>
    <t>Vásárosmiske</t>
  </si>
  <si>
    <t>09195</t>
  </si>
  <si>
    <t>1809195</t>
  </si>
  <si>
    <t>18324</t>
  </si>
  <si>
    <t>1518324</t>
  </si>
  <si>
    <t>Vasasszonyfa</t>
  </si>
  <si>
    <t>20394</t>
  </si>
  <si>
    <t>1820394</t>
  </si>
  <si>
    <t>Vasboldogasszony</t>
  </si>
  <si>
    <t>10302</t>
  </si>
  <si>
    <t>2010302</t>
  </si>
  <si>
    <t>Vasegerszeg</t>
  </si>
  <si>
    <t>15334</t>
  </si>
  <si>
    <t>1815334</t>
  </si>
  <si>
    <t>Vashosszúfalu</t>
  </si>
  <si>
    <t>20349</t>
  </si>
  <si>
    <t>1820349</t>
  </si>
  <si>
    <t>Vaskeresztes</t>
  </si>
  <si>
    <t>30702</t>
  </si>
  <si>
    <t>1830702</t>
  </si>
  <si>
    <t>Vaskút</t>
  </si>
  <si>
    <t>28343</t>
  </si>
  <si>
    <t>0328343</t>
  </si>
  <si>
    <t>Vasmegyer</t>
  </si>
  <si>
    <t>27100</t>
  </si>
  <si>
    <t>1527100</t>
  </si>
  <si>
    <t>Vaspör</t>
  </si>
  <si>
    <t>14322</t>
  </si>
  <si>
    <t>2014322</t>
  </si>
  <si>
    <t>Vassurány</t>
  </si>
  <si>
    <t>25982</t>
  </si>
  <si>
    <t>1825982</t>
  </si>
  <si>
    <t>04695</t>
  </si>
  <si>
    <t>1804695</t>
  </si>
  <si>
    <t>Vaszar</t>
  </si>
  <si>
    <t>26648</t>
  </si>
  <si>
    <t>1926648</t>
  </si>
  <si>
    <t>Vászoly</t>
  </si>
  <si>
    <t>16656</t>
  </si>
  <si>
    <t>1916656</t>
  </si>
  <si>
    <t>Vasszécseny</t>
  </si>
  <si>
    <t>29373</t>
  </si>
  <si>
    <t>1829373</t>
  </si>
  <si>
    <t>Vasszentmihály</t>
  </si>
  <si>
    <t>11633</t>
  </si>
  <si>
    <t>1811633</t>
  </si>
  <si>
    <t>Vasszilvágy</t>
  </si>
  <si>
    <t>12104</t>
  </si>
  <si>
    <t>1812104</t>
  </si>
  <si>
    <t>Vát</t>
  </si>
  <si>
    <t>02246</t>
  </si>
  <si>
    <t>1802246</t>
  </si>
  <si>
    <t>Vatta</t>
  </si>
  <si>
    <t>30076</t>
  </si>
  <si>
    <t>0530076</t>
  </si>
  <si>
    <t>Vázsnok</t>
  </si>
  <si>
    <t>07074</t>
  </si>
  <si>
    <t>0207074</t>
  </si>
  <si>
    <t>Vécs</t>
  </si>
  <si>
    <t>05759</t>
  </si>
  <si>
    <t>1005759</t>
  </si>
  <si>
    <t>26815</t>
  </si>
  <si>
    <t>1326815</t>
  </si>
  <si>
    <t>Végegyháza</t>
  </si>
  <si>
    <t>31228</t>
  </si>
  <si>
    <t>0431228</t>
  </si>
  <si>
    <t>Vejti</t>
  </si>
  <si>
    <t>18519</t>
  </si>
  <si>
    <t>0218519</t>
  </si>
  <si>
    <t>Vékény</t>
  </si>
  <si>
    <t>24402</t>
  </si>
  <si>
    <t>0224402</t>
  </si>
  <si>
    <t>Vekerd</t>
  </si>
  <si>
    <t>11138</t>
  </si>
  <si>
    <t>0911138</t>
  </si>
  <si>
    <t>Velem</t>
  </si>
  <si>
    <t>26000</t>
  </si>
  <si>
    <t>1826000</t>
  </si>
  <si>
    <t>Velemér</t>
  </si>
  <si>
    <t>18430</t>
  </si>
  <si>
    <t>1818430</t>
  </si>
  <si>
    <t>Velence</t>
  </si>
  <si>
    <t>25016</t>
  </si>
  <si>
    <t>0725016</t>
  </si>
  <si>
    <t>Velény</t>
  </si>
  <si>
    <t>22071</t>
  </si>
  <si>
    <t>0222071</t>
  </si>
  <si>
    <t>Véménd</t>
  </si>
  <si>
    <t>20279</t>
  </si>
  <si>
    <t>0220279</t>
  </si>
  <si>
    <t>Vének</t>
  </si>
  <si>
    <t>05014</t>
  </si>
  <si>
    <t>0805014</t>
  </si>
  <si>
    <t>Vép</t>
  </si>
  <si>
    <t>26426</t>
  </si>
  <si>
    <t>1826426</t>
  </si>
  <si>
    <t>Vereb</t>
  </si>
  <si>
    <t>03498</t>
  </si>
  <si>
    <t>0703498</t>
  </si>
  <si>
    <t>Veresegyház</t>
  </si>
  <si>
    <t>18342</t>
  </si>
  <si>
    <t>1318342</t>
  </si>
  <si>
    <t>Verőce</t>
  </si>
  <si>
    <t>33729</t>
  </si>
  <si>
    <t>1333729</t>
  </si>
  <si>
    <t>Verpelét</t>
  </si>
  <si>
    <t>24147</t>
  </si>
  <si>
    <t>1024147</t>
  </si>
  <si>
    <t>Verseg</t>
  </si>
  <si>
    <t>22488</t>
  </si>
  <si>
    <t>1322488</t>
  </si>
  <si>
    <t>Versend</t>
  </si>
  <si>
    <t>19725</t>
  </si>
  <si>
    <t>0219725</t>
  </si>
  <si>
    <t>Vértesacsa</t>
  </si>
  <si>
    <t>02750</t>
  </si>
  <si>
    <t>0702750</t>
  </si>
  <si>
    <t>Vértesboglár</t>
  </si>
  <si>
    <t>13897</t>
  </si>
  <si>
    <t>0713897</t>
  </si>
  <si>
    <t>Vérteskethely</t>
  </si>
  <si>
    <t>32586</t>
  </si>
  <si>
    <t>1132586</t>
  </si>
  <si>
    <t>Vértessomló</t>
  </si>
  <si>
    <t>15282</t>
  </si>
  <si>
    <t>1115282</t>
  </si>
  <si>
    <t>Vértestolna</t>
  </si>
  <si>
    <t>29629</t>
  </si>
  <si>
    <t>1129629</t>
  </si>
  <si>
    <t>Vértesszőlős</t>
  </si>
  <si>
    <t>31264</t>
  </si>
  <si>
    <t>1131264</t>
  </si>
  <si>
    <t>Vése</t>
  </si>
  <si>
    <t>08183</t>
  </si>
  <si>
    <t>1408183</t>
  </si>
  <si>
    <t>Veszkény</t>
  </si>
  <si>
    <t>04589</t>
  </si>
  <si>
    <t>0804589</t>
  </si>
  <si>
    <t>11767</t>
  </si>
  <si>
    <t>1911767</t>
  </si>
  <si>
    <t>Veszprémfajsz</t>
  </si>
  <si>
    <t>21430</t>
  </si>
  <si>
    <t>1921430</t>
  </si>
  <si>
    <t>Veszprémgalsa</t>
  </si>
  <si>
    <t>19336</t>
  </si>
  <si>
    <t>1919336</t>
  </si>
  <si>
    <t>Veszprémvarsány</t>
  </si>
  <si>
    <t>22691</t>
  </si>
  <si>
    <t>0822691</t>
  </si>
  <si>
    <t>Vésztő</t>
  </si>
  <si>
    <t>29531</t>
  </si>
  <si>
    <t>0429531</t>
  </si>
  <si>
    <t>Vezseny</t>
  </si>
  <si>
    <t>21157</t>
  </si>
  <si>
    <t>1621157</t>
  </si>
  <si>
    <t>Vid</t>
  </si>
  <si>
    <t>09502</t>
  </si>
  <si>
    <t>1909502</t>
  </si>
  <si>
    <t>Vigántpetend</t>
  </si>
  <si>
    <t>09733</t>
  </si>
  <si>
    <t>1909733</t>
  </si>
  <si>
    <t>Villány</t>
  </si>
  <si>
    <t>28024</t>
  </si>
  <si>
    <t>0228024</t>
  </si>
  <si>
    <t>Villánykövesd</t>
  </si>
  <si>
    <t>05209</t>
  </si>
  <si>
    <t>0205209</t>
  </si>
  <si>
    <t>Vilmány</t>
  </si>
  <si>
    <t>11581</t>
  </si>
  <si>
    <t>0511581</t>
  </si>
  <si>
    <t>Vilonya</t>
  </si>
  <si>
    <t>15705</t>
  </si>
  <si>
    <t>1915705</t>
  </si>
  <si>
    <t>Vilyvitány</t>
  </si>
  <si>
    <t>12982</t>
  </si>
  <si>
    <t>0512982</t>
  </si>
  <si>
    <t>Vinár</t>
  </si>
  <si>
    <t>24651</t>
  </si>
  <si>
    <t>1924651</t>
  </si>
  <si>
    <t>Vindornyafok</t>
  </si>
  <si>
    <t>32142</t>
  </si>
  <si>
    <t>2032142</t>
  </si>
  <si>
    <t>Vindornyalak</t>
  </si>
  <si>
    <t>06549</t>
  </si>
  <si>
    <t>2006549</t>
  </si>
  <si>
    <t>Vindornyaszőlős</t>
  </si>
  <si>
    <t>11800</t>
  </si>
  <si>
    <t>2011800</t>
  </si>
  <si>
    <t>Visegrád</t>
  </si>
  <si>
    <t>28413</t>
  </si>
  <si>
    <t>1328413</t>
  </si>
  <si>
    <t>Visnye</t>
  </si>
  <si>
    <t>19017</t>
  </si>
  <si>
    <t>1419017</t>
  </si>
  <si>
    <t>Visonta</t>
  </si>
  <si>
    <t>31246</t>
  </si>
  <si>
    <t>1031246</t>
  </si>
  <si>
    <t>Viss</t>
  </si>
  <si>
    <t>05096</t>
  </si>
  <si>
    <t>0505096</t>
  </si>
  <si>
    <t>Visz</t>
  </si>
  <si>
    <t>06877</t>
  </si>
  <si>
    <t>1406877</t>
  </si>
  <si>
    <t>Viszák</t>
  </si>
  <si>
    <t>07940</t>
  </si>
  <si>
    <t>1807940</t>
  </si>
  <si>
    <t>Viszló</t>
  </si>
  <si>
    <t>03957</t>
  </si>
  <si>
    <t>0503957</t>
  </si>
  <si>
    <t>Visznek</t>
  </si>
  <si>
    <t>03513</t>
  </si>
  <si>
    <t>1003513</t>
  </si>
  <si>
    <t>Vitnyéd</t>
  </si>
  <si>
    <t>25797</t>
  </si>
  <si>
    <t>0825797</t>
  </si>
  <si>
    <t>Vízvár</t>
  </si>
  <si>
    <t>29780</t>
  </si>
  <si>
    <t>1429780</t>
  </si>
  <si>
    <t>Vizslás</t>
  </si>
  <si>
    <t>10320</t>
  </si>
  <si>
    <t>1210320</t>
  </si>
  <si>
    <t>Vizsoly</t>
  </si>
  <si>
    <t>21087</t>
  </si>
  <si>
    <t>0521087</t>
  </si>
  <si>
    <t>Vokány</t>
  </si>
  <si>
    <t>05892</t>
  </si>
  <si>
    <t>0205892</t>
  </si>
  <si>
    <t>Vonyarcvashegy</t>
  </si>
  <si>
    <t>12919</t>
  </si>
  <si>
    <t>2012919</t>
  </si>
  <si>
    <t>Vöckönd</t>
  </si>
  <si>
    <t>08369</t>
  </si>
  <si>
    <t>2008369</t>
  </si>
  <si>
    <t>Völcsej</t>
  </si>
  <si>
    <t>16319</t>
  </si>
  <si>
    <t>0816319</t>
  </si>
  <si>
    <t>Vönöck</t>
  </si>
  <si>
    <t>03142</t>
  </si>
  <si>
    <t>1803142</t>
  </si>
  <si>
    <t>Vöröstó</t>
  </si>
  <si>
    <t>11703</t>
  </si>
  <si>
    <t>1911703</t>
  </si>
  <si>
    <t>Vörs</t>
  </si>
  <si>
    <t>09645</t>
  </si>
  <si>
    <t>1409645</t>
  </si>
  <si>
    <t>Zabar</t>
  </si>
  <si>
    <t>21661</t>
  </si>
  <si>
    <t>1221661</t>
  </si>
  <si>
    <t>Zádor</t>
  </si>
  <si>
    <t>17747</t>
  </si>
  <si>
    <t>0217747</t>
  </si>
  <si>
    <t>Zádorfalva</t>
  </si>
  <si>
    <t>03063</t>
  </si>
  <si>
    <t>0503063</t>
  </si>
  <si>
    <t>Zagyvarékas</t>
  </si>
  <si>
    <t>14836</t>
  </si>
  <si>
    <t>1614836</t>
  </si>
  <si>
    <t>Zagyvaszántó</t>
  </si>
  <si>
    <t>21722</t>
  </si>
  <si>
    <t>1021722</t>
  </si>
  <si>
    <t>16203</t>
  </si>
  <si>
    <t>1516203</t>
  </si>
  <si>
    <t>Zajk</t>
  </si>
  <si>
    <t>24590</t>
  </si>
  <si>
    <t>2024590</t>
  </si>
  <si>
    <t>Zajta</t>
  </si>
  <si>
    <t>06275</t>
  </si>
  <si>
    <t>1506275</t>
  </si>
  <si>
    <t>Zákány</t>
  </si>
  <si>
    <t>14623</t>
  </si>
  <si>
    <t>1414623</t>
  </si>
  <si>
    <t>Zákányfalu</t>
  </si>
  <si>
    <t>34403</t>
  </si>
  <si>
    <t>1434403</t>
  </si>
  <si>
    <t>Zákányszék</t>
  </si>
  <si>
    <t>05546</t>
  </si>
  <si>
    <t>0605546</t>
  </si>
  <si>
    <t>11466</t>
  </si>
  <si>
    <t>1411466</t>
  </si>
  <si>
    <t>Zalaapáti</t>
  </si>
  <si>
    <t>17400</t>
  </si>
  <si>
    <t>2017400</t>
  </si>
  <si>
    <t>Zalabaksa</t>
  </si>
  <si>
    <t>07579</t>
  </si>
  <si>
    <t>2007579</t>
  </si>
  <si>
    <t>Zalabér</t>
  </si>
  <si>
    <t>24280</t>
  </si>
  <si>
    <t>2024280</t>
  </si>
  <si>
    <t>Zalaboldogfa</t>
  </si>
  <si>
    <t>28495</t>
  </si>
  <si>
    <t>2028495</t>
  </si>
  <si>
    <t>Zalacsány</t>
  </si>
  <si>
    <t>04002</t>
  </si>
  <si>
    <t>2004002</t>
  </si>
  <si>
    <t>Zalacséb</t>
  </si>
  <si>
    <t>02486</t>
  </si>
  <si>
    <t>2002486</t>
  </si>
  <si>
    <t>32054</t>
  </si>
  <si>
    <t>2032054</t>
  </si>
  <si>
    <t>Zalaerdőd</t>
  </si>
  <si>
    <t>29993</t>
  </si>
  <si>
    <t>1929993</t>
  </si>
  <si>
    <t>Zalagyömörő</t>
  </si>
  <si>
    <t>27207</t>
  </si>
  <si>
    <t>1927207</t>
  </si>
  <si>
    <t>Zalahaláp</t>
  </si>
  <si>
    <t>12654</t>
  </si>
  <si>
    <t>1912654</t>
  </si>
  <si>
    <t>Zalaháshágy</t>
  </si>
  <si>
    <t>23834</t>
  </si>
  <si>
    <t>2023834</t>
  </si>
  <si>
    <t>Zalaigrice</t>
  </si>
  <si>
    <t>16896</t>
  </si>
  <si>
    <t>2016896</t>
  </si>
  <si>
    <t>Zalaistvánd</t>
  </si>
  <si>
    <t>12496</t>
  </si>
  <si>
    <t>2012496</t>
  </si>
  <si>
    <t>Zalakaros</t>
  </si>
  <si>
    <t>11785</t>
  </si>
  <si>
    <t>2011785</t>
  </si>
  <si>
    <t>Zalakomár</t>
  </si>
  <si>
    <t>10348</t>
  </si>
  <si>
    <t>2010348</t>
  </si>
  <si>
    <t>Zalaköveskút</t>
  </si>
  <si>
    <t>18768</t>
  </si>
  <si>
    <t>2018768</t>
  </si>
  <si>
    <t>Zalalövő</t>
  </si>
  <si>
    <t>30313</t>
  </si>
  <si>
    <t>2030313</t>
  </si>
  <si>
    <t>Zalameggyes</t>
  </si>
  <si>
    <t>33039</t>
  </si>
  <si>
    <t>1933039</t>
  </si>
  <si>
    <t>Zalamerenye</t>
  </si>
  <si>
    <t>31617</t>
  </si>
  <si>
    <t>2031617</t>
  </si>
  <si>
    <t>Zalasárszeg</t>
  </si>
  <si>
    <t>02972</t>
  </si>
  <si>
    <t>2002972</t>
  </si>
  <si>
    <t>Zalaszabar</t>
  </si>
  <si>
    <t>22947</t>
  </si>
  <si>
    <t>2022947</t>
  </si>
  <si>
    <t>Zalaszántó</t>
  </si>
  <si>
    <t>33288</t>
  </si>
  <si>
    <t>2033288</t>
  </si>
  <si>
    <t>Zalaszegvár</t>
  </si>
  <si>
    <t>23597</t>
  </si>
  <si>
    <t>1923597</t>
  </si>
  <si>
    <t>Zalaszentbalázs</t>
  </si>
  <si>
    <t>18564</t>
  </si>
  <si>
    <t>2018564</t>
  </si>
  <si>
    <t>32522</t>
  </si>
  <si>
    <t>2032522</t>
  </si>
  <si>
    <t>Zalaszentgyörgy</t>
  </si>
  <si>
    <t>33136</t>
  </si>
  <si>
    <t>2033136</t>
  </si>
  <si>
    <t>Zalaszentiván</t>
  </si>
  <si>
    <t>02608</t>
  </si>
  <si>
    <t>2002608</t>
  </si>
  <si>
    <t>Zalaszentjakab</t>
  </si>
  <si>
    <t>18096</t>
  </si>
  <si>
    <t>2018096</t>
  </si>
  <si>
    <t>Zalaszentlászló</t>
  </si>
  <si>
    <t>07232</t>
  </si>
  <si>
    <t>2007232</t>
  </si>
  <si>
    <t>Zalaszentlőrinc</t>
  </si>
  <si>
    <t>13301</t>
  </si>
  <si>
    <t>2013301</t>
  </si>
  <si>
    <t>Zalaszentmárton</t>
  </si>
  <si>
    <t>13091</t>
  </si>
  <si>
    <t>2013091</t>
  </si>
  <si>
    <t>Zalaszentmihály</t>
  </si>
  <si>
    <t>18449</t>
  </si>
  <si>
    <t>2018449</t>
  </si>
  <si>
    <t>Zalaszombatfa</t>
  </si>
  <si>
    <t>27562</t>
  </si>
  <si>
    <t>2027562</t>
  </si>
  <si>
    <t>Zaláta</t>
  </si>
  <si>
    <t>25122</t>
  </si>
  <si>
    <t>0225122</t>
  </si>
  <si>
    <t>Zalatárnok</t>
  </si>
  <si>
    <t>29683</t>
  </si>
  <si>
    <t>2029683</t>
  </si>
  <si>
    <t>Zalaújlak</t>
  </si>
  <si>
    <t>09380</t>
  </si>
  <si>
    <t>2009380</t>
  </si>
  <si>
    <t>Zalavár</t>
  </si>
  <si>
    <t>13736</t>
  </si>
  <si>
    <t>2013736</t>
  </si>
  <si>
    <t>Zalavég</t>
  </si>
  <si>
    <t>17057</t>
  </si>
  <si>
    <t>2017057</t>
  </si>
  <si>
    <t>Zalkod</t>
  </si>
  <si>
    <t>15617</t>
  </si>
  <si>
    <t>0515617</t>
  </si>
  <si>
    <t>Zamárdi</t>
  </si>
  <si>
    <t>06008</t>
  </si>
  <si>
    <t>1406008</t>
  </si>
  <si>
    <t>Zámoly</t>
  </si>
  <si>
    <t>30243</t>
  </si>
  <si>
    <t>0730243</t>
  </si>
  <si>
    <t>Zánka</t>
  </si>
  <si>
    <t>20826</t>
  </si>
  <si>
    <t>1920826</t>
  </si>
  <si>
    <t>Zaránk</t>
  </si>
  <si>
    <t>23445</t>
  </si>
  <si>
    <t>1023445</t>
  </si>
  <si>
    <t>Závod</t>
  </si>
  <si>
    <t>14304</t>
  </si>
  <si>
    <t>1714304</t>
  </si>
  <si>
    <t>Zebecke</t>
  </si>
  <si>
    <t>03726</t>
  </si>
  <si>
    <t>2003726</t>
  </si>
  <si>
    <t>Zebegény</t>
  </si>
  <si>
    <t>14960</t>
  </si>
  <si>
    <t>1314960</t>
  </si>
  <si>
    <t>Zemplénagárd</t>
  </si>
  <si>
    <t>31608</t>
  </si>
  <si>
    <t>0531608</t>
  </si>
  <si>
    <t>Zengővárkony</t>
  </si>
  <si>
    <t>15848</t>
  </si>
  <si>
    <t>0215848</t>
  </si>
  <si>
    <t>Zichyújfalu</t>
  </si>
  <si>
    <t>34263</t>
  </si>
  <si>
    <t>0734263</t>
  </si>
  <si>
    <t>Zics</t>
  </si>
  <si>
    <t>33057</t>
  </si>
  <si>
    <t>1433057</t>
  </si>
  <si>
    <t>Ziliz</t>
  </si>
  <si>
    <t>19275</t>
  </si>
  <si>
    <t>0519275</t>
  </si>
  <si>
    <t>Zimány</t>
  </si>
  <si>
    <t>27614</t>
  </si>
  <si>
    <t>1427614</t>
  </si>
  <si>
    <t>26499</t>
  </si>
  <si>
    <t>1926499</t>
  </si>
  <si>
    <t>Zók</t>
  </si>
  <si>
    <t>12201</t>
  </si>
  <si>
    <t>0212201</t>
  </si>
  <si>
    <t>Zomba</t>
  </si>
  <si>
    <t>21625</t>
  </si>
  <si>
    <t>1721625</t>
  </si>
  <si>
    <t>Zubogy</t>
  </si>
  <si>
    <t>19105</t>
  </si>
  <si>
    <t>0519105</t>
  </si>
  <si>
    <t>Zsadány</t>
  </si>
  <si>
    <t>06257</t>
  </si>
  <si>
    <t>0406257</t>
  </si>
  <si>
    <t>Zsáka</t>
  </si>
  <si>
    <t>04817</t>
  </si>
  <si>
    <t>0904817</t>
  </si>
  <si>
    <t>Zsámbék</t>
  </si>
  <si>
    <t>25034</t>
  </si>
  <si>
    <t>1325034</t>
  </si>
  <si>
    <t>Zsámbok</t>
  </si>
  <si>
    <t>22035</t>
  </si>
  <si>
    <t>1322035</t>
  </si>
  <si>
    <t>Zsana</t>
  </si>
  <si>
    <t>15158</t>
  </si>
  <si>
    <t>0315158</t>
  </si>
  <si>
    <t>Zsarolyán</t>
  </si>
  <si>
    <t>28750</t>
  </si>
  <si>
    <t>1528750</t>
  </si>
  <si>
    <t>Zsebeháza</t>
  </si>
  <si>
    <t>16869</t>
  </si>
  <si>
    <t>0816869</t>
  </si>
  <si>
    <t>Zsédeny</t>
  </si>
  <si>
    <t>21643</t>
  </si>
  <si>
    <t>1821643</t>
  </si>
  <si>
    <t>Zselickisfalud</t>
  </si>
  <si>
    <t>26842</t>
  </si>
  <si>
    <t>1426842</t>
  </si>
  <si>
    <t>Zselickislak</t>
  </si>
  <si>
    <t>24110</t>
  </si>
  <si>
    <t>1424110</t>
  </si>
  <si>
    <t>Zselicszentpál</t>
  </si>
  <si>
    <t>17491</t>
  </si>
  <si>
    <t>1417491</t>
  </si>
  <si>
    <t>Zsennye</t>
  </si>
  <si>
    <t>12292</t>
  </si>
  <si>
    <t>1812292</t>
  </si>
  <si>
    <t>Zsira</t>
  </si>
  <si>
    <t>04622</t>
  </si>
  <si>
    <t>0804622</t>
  </si>
  <si>
    <t>Zsombó</t>
  </si>
  <si>
    <t>17765</t>
  </si>
  <si>
    <t>0617765</t>
  </si>
  <si>
    <t>Zsujta</t>
  </si>
  <si>
    <t>11022</t>
  </si>
  <si>
    <t>0511022</t>
  </si>
  <si>
    <t>Zsurk</t>
  </si>
  <si>
    <t>13037</t>
  </si>
  <si>
    <t>1513037</t>
  </si>
  <si>
    <t>Összesen</t>
  </si>
  <si>
    <t>123. Épületek, épületrészek, tulajdoni hányadok</t>
  </si>
  <si>
    <t>124. Egyéb építmények</t>
  </si>
  <si>
    <t>Regionális beruházási támogatás</t>
  </si>
  <si>
    <t>113. Vagyoni értékű jogok</t>
  </si>
  <si>
    <t>114. Szellemi termékek</t>
  </si>
  <si>
    <t>Számviteli kategóriák</t>
  </si>
  <si>
    <t>Támogatható tevékenységek</t>
  </si>
  <si>
    <t>Megfeleltetés a költségterv táblázatnak</t>
  </si>
  <si>
    <t>11. IMMATERIÁLIS JAVAK</t>
  </si>
  <si>
    <t>Eszközbeszerzések</t>
  </si>
  <si>
    <t>12. INGATLANOK ÉS KAPCSOLÓDÓ VAGYONI ÉRTÉKŰ JOGOK</t>
  </si>
  <si>
    <t>Menedzsment folyamatok optimalizálása</t>
  </si>
  <si>
    <t>Humán erőforrás fejlesztése, képzés, továbbképzés, tanácsadás formájában</t>
  </si>
  <si>
    <t>125. Üzemkörön kívüli ingatlanok, épületek</t>
  </si>
  <si>
    <t>Minősítés megszerzésére irányuló szervezetfejlesztés</t>
  </si>
  <si>
    <t>126. Ingatlanokhoz kapcsolódó vagyoni értékű jogok</t>
  </si>
  <si>
    <t>Kutatási és fejlesztési tevékenység</t>
  </si>
  <si>
    <t>13. MŰSZAKI BERENDEZÉSEK, GÉPEK, JÁRMŰVEK</t>
  </si>
  <si>
    <t>Iparjogvédelem</t>
  </si>
  <si>
    <t>131. Termelő gépek, berendezések, szerszámok, gyártóeszközök</t>
  </si>
  <si>
    <t>132. Termelésben közvetlenül résztvevő járművek</t>
  </si>
  <si>
    <t>14. EGYÉB BERENDEZÉSEK, FELSZERELÉSEK, JÁRMŰVEK</t>
  </si>
  <si>
    <t>Támogatási jogcímek BESZÁLLÍTÓ</t>
  </si>
  <si>
    <t>141. Üzemi (üzleti) gépek, berendezések, felszerelések</t>
  </si>
  <si>
    <t>143. Irodai, igazgatási berendezések és felszerelések</t>
  </si>
  <si>
    <t>Kis- és középvállalkozásnak nyújtott beruházási támogatás</t>
  </si>
  <si>
    <t>144. Üzemkörön kívüli berendezések, felszerelések</t>
  </si>
  <si>
    <t>51. Anyagköltség</t>
  </si>
  <si>
    <t>511. Vásárolt anyagok költségei</t>
  </si>
  <si>
    <t>513. Egyéb anyagköltség</t>
  </si>
  <si>
    <t>52. IGÉNYBE VETT SZOLGÁLTATÁSOK KÖLTSÉGEI</t>
  </si>
  <si>
    <t>529. Egyéb igénybe vett szolgáltatások költségei</t>
  </si>
  <si>
    <t>Mérnöki, szakértői díjak</t>
  </si>
  <si>
    <t>Tervek, tanulmányok fejlesztésének, kivitelezésének költsége</t>
  </si>
  <si>
    <t>Rendezvényszervezés költsége</t>
  </si>
  <si>
    <t>Támogatási jogcímek INTEGRÁTOR</t>
  </si>
  <si>
    <t>Ki nem emelt egyéb igénybe vett szakmai szolgáltatások költségei</t>
  </si>
  <si>
    <t>54. BÉRKÖLTSÉG</t>
  </si>
  <si>
    <t>56. Bérjárulékok</t>
  </si>
  <si>
    <t>Adatok forintban</t>
  </si>
  <si>
    <t>Tevékenységek - költségkategóriák</t>
  </si>
  <si>
    <t xml:space="preserve">Minősítés megszerzésére irányuló szervezetfejlesztés </t>
  </si>
  <si>
    <t>ÖSSZESEN</t>
  </si>
  <si>
    <t>Iparjog­védelem</t>
  </si>
  <si>
    <t>Forrás</t>
  </si>
  <si>
    <t xml:space="preserve"> Ft</t>
  </si>
  <si>
    <t xml:space="preserve"> %</t>
  </si>
  <si>
    <t>I. saját forrás</t>
  </si>
  <si>
    <t>I/1. a támogatást igénylő hozzájárulása</t>
  </si>
  <si>
    <t>I/2. partnerek hozzájárulása</t>
  </si>
  <si>
    <t>I/3. bankhitel</t>
  </si>
  <si>
    <t>I/4 egyéb</t>
  </si>
  <si>
    <t>II. rendelkezésre álló egyéb forrás (szervezet megnevezésével)</t>
  </si>
  <si>
    <t>II/1. államháztartás központi alrendszeréből</t>
  </si>
  <si>
    <t>II/2. államháztartáson belüli egyéb szervezettől</t>
  </si>
  <si>
    <t>II/3. kormányzati szektorba sorolt egyéb szervezettől</t>
  </si>
  <si>
    <t>II/4. a II/1. – II/3. pontban felsorolt szervezetek tulajdonában álló gazdasági társaságtól, alapítványtól, közalapítványtól</t>
  </si>
  <si>
    <t>II/5. külföldi forrásból</t>
  </si>
  <si>
    <t>III. a támogatási konstrukció keretében igényelt támogatás</t>
  </si>
  <si>
    <t>III/1. a támogatásból igényelt előleg</t>
  </si>
  <si>
    <t>Összesen (I.+II.+III.)</t>
  </si>
  <si>
    <t>Sorszám</t>
  </si>
  <si>
    <t>Költség megnevezése</t>
  </si>
  <si>
    <t>Egységár (Ft)</t>
  </si>
  <si>
    <t>Le nem vonható ÁFA összesen (Ft)</t>
  </si>
  <si>
    <t>f)     menedzsment folyamatok optimalizálása</t>
  </si>
  <si>
    <t>b)    a meglevőnél magasabb minőséget biztosító gépek és szerszámok beszerzése</t>
  </si>
  <si>
    <t>c)    meglevő gépek minőségének fejlesztése kiegészítő eszközökkel</t>
  </si>
  <si>
    <t>g)    humán erőforrás fejlesztése, képzés, továbbképzés, tanácsadás formájában</t>
  </si>
  <si>
    <t>j)      iparjogvédelem</t>
  </si>
  <si>
    <t>i)     kutatási és fejlesztési tevékenység</t>
  </si>
  <si>
    <t>Beszállító</t>
  </si>
  <si>
    <t>Támogatási intenzitás</t>
  </si>
  <si>
    <t>Szükséges önerő (Itt önerő = saját forrás + egyéb forrás)</t>
  </si>
  <si>
    <t>2018-ra ütemezett költségek</t>
  </si>
  <si>
    <t>2019-re ütemezett  költségek</t>
  </si>
  <si>
    <t>A támogatást igénylő ÁFA levonási joga a támogatott részprojekttel kapcsolatban:</t>
  </si>
  <si>
    <t>A beszállítói programban való részvétele: integrátor vagy beszállító?</t>
  </si>
  <si>
    <t>A</t>
  </si>
  <si>
    <t>B</t>
  </si>
  <si>
    <t>C</t>
  </si>
  <si>
    <t>D</t>
  </si>
  <si>
    <t>E</t>
  </si>
  <si>
    <t>F=E/C</t>
  </si>
  <si>
    <t>G=D/B</t>
  </si>
  <si>
    <t>H</t>
  </si>
  <si>
    <t>Támogatási jogcím</t>
  </si>
  <si>
    <t>Elszámolható összköltség folyó áron</t>
  </si>
  <si>
    <t>Elszámolható összköltség jelenértéken</t>
  </si>
  <si>
    <t>Támogatás folyó áron</t>
  </si>
  <si>
    <t>Támogatás jelenértéken</t>
  </si>
  <si>
    <t>Megvalósítás helyszíne</t>
  </si>
  <si>
    <t>(Ft)</t>
  </si>
  <si>
    <t>(%)</t>
  </si>
  <si>
    <t>Kutatás-fejlesztési projekthez nyújtott támogatás - alapkutatás</t>
  </si>
  <si>
    <t>Kutatás-fejlesztési projekthez nyújtott támogatás - alkalmazott (ipari) kutatás</t>
  </si>
  <si>
    <t>Kutatás-fejlesztési projekthez nyújtott támogatás - kísérleti fejlesztés</t>
  </si>
  <si>
    <t>Kutatás-fejlesztési projekthez nyújtott támogatás - megvalósíthatósági tanulmány</t>
  </si>
  <si>
    <t>a)    kapacitásbővítés</t>
  </si>
  <si>
    <t>d)    termékkínálat bővítése</t>
  </si>
  <si>
    <t>e)    termelési folyamat alapvető megváltoztatására irányuló induló beruházás</t>
  </si>
  <si>
    <t>h)    minősítés megszerzésére irányuló szervezetfejlesztés</t>
  </si>
  <si>
    <t xml:space="preserve">A vállalkozásra vonatkozó adatok </t>
  </si>
  <si>
    <t xml:space="preserve">A fejlesztési projektre vonatkozó adatok </t>
  </si>
  <si>
    <t>Igényelt előleg mértéke (0-50%)</t>
  </si>
  <si>
    <t>A fejlesztés megvalósítási helyszíne saját tulajdonú vagy bérelt ingatlan?</t>
  </si>
  <si>
    <t>Kíván-e igénybe venni támogatást</t>
  </si>
  <si>
    <t>regionális beruházási támogatás jogcímen?</t>
  </si>
  <si>
    <t>kis- és középvállalkozásnak nyújtott beruházási támogatás jogcímen?</t>
  </si>
  <si>
    <t>kis- és középvállalkozások részére tanácsadáshoz nyújtott támogatás jogcímen?</t>
  </si>
  <si>
    <t>kis- és középvállalkozásnak nyújtott innovációs támogatás jogcímen?</t>
  </si>
  <si>
    <t>Kutatás-fejlesztési projekthez nyújtott támogatás - megvalósíthatósági tanulmány jogcímen?</t>
  </si>
  <si>
    <t>kutatás-fejlesztési projekthez nyújtott támogatás - alkalmazott (ipari) kutatás jogcímen?</t>
  </si>
  <si>
    <t>kutatás-fejlesztési projekthez nyújtott támogatás - kísérleti fejlesztés jogcímen?</t>
  </si>
  <si>
    <t>kutatás-fejlesztési projekthez nyújtott támogatás - alapkutatás jogcímen?</t>
  </si>
  <si>
    <t>képzési támogatás jogcímen?</t>
  </si>
  <si>
    <t>csekély összegű támogatás jogcímen?</t>
  </si>
  <si>
    <t>kutatás-fejlesztési projekthez nyújtott támogatás jogcímen?</t>
  </si>
  <si>
    <t>1. sz. melléklet – A szerződés keretében nyújtott állami támogatás támogatási jogcímek szerinti megbontása</t>
  </si>
  <si>
    <t>Összesen:</t>
  </si>
  <si>
    <t>-</t>
  </si>
  <si>
    <t>Cégszerű aláírás</t>
  </si>
  <si>
    <t>Támogatási arány</t>
  </si>
  <si>
    <t>Terv</t>
  </si>
  <si>
    <t>2018. év</t>
  </si>
  <si>
    <t>Elsz. költségek (folyóáras)</t>
  </si>
  <si>
    <t>Támogatás (folyóáras)</t>
  </si>
  <si>
    <t>Elsz. költségek (jelenérték)</t>
  </si>
  <si>
    <t>Támogatás (jelenérték)</t>
  </si>
  <si>
    <t>2019. év</t>
  </si>
  <si>
    <t>Diszkontráta</t>
  </si>
  <si>
    <t>Szerződéskötés éve</t>
  </si>
  <si>
    <t>Háttérszámítások</t>
  </si>
  <si>
    <t>2019-re ütemezett költségek</t>
  </si>
  <si>
    <t>Maximálisan nyújtható támogatási intenzitás</t>
  </si>
  <si>
    <t>Maximálisan nyújtható támogatási intenzitáshoz tartozó támogatási összeg</t>
  </si>
  <si>
    <t>Jogcímenkénti elszámolható költség
2018</t>
  </si>
  <si>
    <t>Jogcímenkénti elszámolható költség
2019</t>
  </si>
  <si>
    <t>Jogcímenkénti elszámolható költség 
ÖSSZESEN</t>
  </si>
  <si>
    <t>Válassza ki a megvalósítás helyszínét</t>
  </si>
  <si>
    <r>
      <t xml:space="preserve">A tevékenység mire irányul? </t>
    </r>
    <r>
      <rPr>
        <i/>
        <sz val="11"/>
        <rFont val="Times New Roman"/>
        <family val="1"/>
        <charset val="238"/>
      </rPr>
      <t>(Legördülő listából választandó)</t>
    </r>
  </si>
  <si>
    <t>Amennyiben a cég integrátorként vesz részt a projektben</t>
  </si>
  <si>
    <t xml:space="preserve"> Benyújtandó beszállítói támogatási kérelem összesen:</t>
  </si>
  <si>
    <t xml:space="preserve">      Megye:</t>
  </si>
  <si>
    <t xml:space="preserve">      Település:</t>
  </si>
  <si>
    <t xml:space="preserve">      Irányítószám:</t>
  </si>
  <si>
    <t xml:space="preserve">      Helyrajzi szám:</t>
  </si>
  <si>
    <t>k) a vállalkozás Ipar 4.0 fejlettségi szintjének javítása</t>
  </si>
  <si>
    <t>a)    járműipar</t>
  </si>
  <si>
    <t>b)    elektronikai, digitális technológiai</t>
  </si>
  <si>
    <t>c)     kötöttpályás járműgyártás</t>
  </si>
  <si>
    <t>d)    buszgyártás</t>
  </si>
  <si>
    <t>e)    orvostechnológia</t>
  </si>
  <si>
    <t>f)     védelmi ipar</t>
  </si>
  <si>
    <t>a)    minősített beszállítói státusz elérése</t>
  </si>
  <si>
    <t>b)    innovációs és gyártástechnológiai kapacitáshiány oldása (a beszállítók felkészítése arra, hogy a tesztelési, gyártástechnológiai és minőségbiztosítási rendszereik technológiai fejlesztése optimális módon történjen)</t>
  </si>
  <si>
    <t>c)        a beszállító munkaerő-állományának felkészítése, egyrészt a beszállítói státuszból adódó feladatokra, valamint általában az érintett iparágban felmerülő új kihívásokra</t>
  </si>
  <si>
    <t>a)    új ismeret vagy technológia hasznosítása,</t>
  </si>
  <si>
    <t>b)    jelentős újdonság és szellemi hozzáadott érték,</t>
  </si>
  <si>
    <t>c)    már meglévő tudás vagy funkcionalitás új módon történő hasznosítása,</t>
  </si>
  <si>
    <t>d)    jelentős teljesítmény-növekedés,</t>
  </si>
  <si>
    <t>e)    a termelés költségeinek csökkentése, anélkül, hogy a teljesítmény csökkenne,</t>
  </si>
  <si>
    <t>f)     a termelésben az anyagáramlási folyamat hatékonyabbá válása,</t>
  </si>
  <si>
    <t>g)    új vagy alapvetően átdolgozott termékek, szolgáltatások és eljárások prototípusfejlesztése,</t>
  </si>
  <si>
    <t>h)    új vagy alapvetően átdolgozott termékek, szolgáltatások és eljárások legalább hazai piacra vitele,</t>
  </si>
  <si>
    <t>i)     szervezeti illetve menedzsment folyamatok optimalizálása,</t>
  </si>
  <si>
    <t xml:space="preserve">j)     hatékonyság növelése a vállalkozás valamely termelési vagy működési folyamatában, </t>
  </si>
  <si>
    <t>A D8 mezőben jelölje, hogy saját vagy bérelt ingatlanon valósul meg a fejlesztés</t>
  </si>
  <si>
    <t>A fejlesztés megvalósítási helyszíne</t>
  </si>
  <si>
    <t>Amennyiben integrátorként vesz részt a beszállítói programban, kérjük adja meg az alábbi összegző adatokat</t>
  </si>
  <si>
    <t>2.1. A támogatást igénylő teljes neve:</t>
  </si>
  <si>
    <t>2.2. Adószám:</t>
  </si>
  <si>
    <t>2.3. Cégbírósági bejegyzés/ bírósági nyilvántartásba vétel száma:</t>
  </si>
  <si>
    <t>2.4. Alapítás időpontja (alapító okirat kelte):</t>
  </si>
  <si>
    <t>2.5. Főtevékenység TEÁOR ’08 száma és megnevezése a kérelem benyújtásakor hatályos adatok alapján</t>
  </si>
  <si>
    <t xml:space="preserve">2.6. Fejlesztendő tevékenység TEÁOR ’08 száma és megnevezése </t>
  </si>
  <si>
    <t>2.7. A támogatást igénylő ÁFA levonási joga a támogatott részprojekttel kapcsolatban:</t>
  </si>
  <si>
    <t>2.8. A támogatást igénylő székhelye:</t>
  </si>
  <si>
    <t>Ország</t>
  </si>
  <si>
    <t>Külföldi cím (település, irányítószám, közterület, házszám, helyrajzi szám):</t>
  </si>
  <si>
    <t>Megye:</t>
  </si>
  <si>
    <t>Kistérség</t>
  </si>
  <si>
    <t xml:space="preserve">Település:     </t>
  </si>
  <si>
    <t>Irányítószám:</t>
  </si>
  <si>
    <t>Közterület (út, utca, tér, köz, egyéb)</t>
  </si>
  <si>
    <t>Házszám:</t>
  </si>
  <si>
    <t>Helyrajzi szám:</t>
  </si>
  <si>
    <t>2.9. A támogatást igénylő fióktelepe: (külföldi székhellyel rendelkező igénylők esetén)</t>
  </si>
  <si>
    <t xml:space="preserve">2.10. A támogatást igénylő postacíme </t>
  </si>
  <si>
    <t>Közterület (út, utca, tér, köz, pf., egyéb)</t>
  </si>
  <si>
    <t>Honlap:</t>
  </si>
  <si>
    <t>2.11. A támogatást igénylő hivatalos képviselőjének/képviselőinek (vezetője, aláírója) adatai</t>
  </si>
  <si>
    <t>Név:</t>
  </si>
  <si>
    <t>Beosztás:</t>
  </si>
  <si>
    <t>Telefon 1:</t>
  </si>
  <si>
    <t>Telefon 2:</t>
  </si>
  <si>
    <t>Fax 1:</t>
  </si>
  <si>
    <t>e-mail:</t>
  </si>
  <si>
    <t xml:space="preserve">2.12. Kapcsolattartó személy (projektmenedzser) adatai </t>
  </si>
  <si>
    <t xml:space="preserve">1.1. A részprojekt megnevezése: </t>
  </si>
  <si>
    <t xml:space="preserve">1.1.1. A részprojekt mely integrátorhoz kapcsolódik? </t>
  </si>
  <si>
    <t>1.1.2. A részprojekt megvalósulásának helyszíne
(Képzés vagy egyéb oktatási tevékenység esetén a vállalkozás telephelyét kérjük beírni.)</t>
  </si>
  <si>
    <t>1.1.3. Több megvalósulási helyszín esetén a további megvalósulási helyszín:</t>
  </si>
  <si>
    <t>1.2. A részprojekt megvalósításának kezdete (ÉÉÉÉ/HH/NN):</t>
  </si>
  <si>
    <t>1.3. A részprojekt megvalósítás befejezése  (ÉÉÉÉ/HH/NN):</t>
  </si>
  <si>
    <t>1.4. A részprojekt elszámolható költségei összesen (Ft) (automatikusan töltődik a kérelem részletes kitöltése után)</t>
  </si>
  <si>
    <t>1.5. Az igényelt támogatás összege (Ft)
(automatikusan töltődik a kérelem részletes kitöltése után)</t>
  </si>
  <si>
    <t>1.6. Az igényelt támogatás mértéke az elszámolható költségek arányában (%)
(automatikusan töltődik a kérelem részletes kitöltése után)</t>
  </si>
  <si>
    <t>1.7. A fejlesztendő tevékenység az alábbi területek valamelyikéhez kapcsolódik (Kérjük az érintett területet a jobb oldalon a legördülő menüből kiválasztani.)</t>
  </si>
  <si>
    <t>1.8. A fejlesztendő tevékenység a beszállítói képességek javítását mely területen szolgálja (legalább egy kötelezően megjelölendő; kérjük a jobb oldalon a legördülő menüből az érintett egy vagy több területet megjelölni. Nemleges választ nem kell jelölni.):</t>
  </si>
  <si>
    <t>1.11. A projekt megnevezése:</t>
  </si>
  <si>
    <t>3.1. Gazdálkodási adatok (utolsó három lezárt év adatai ezer Ft-ban)</t>
  </si>
  <si>
    <t>Megnevezés</t>
  </si>
  <si>
    <t>3. A TÁMOGATÁST IGÉNYLŐ BEMUTATÁSA</t>
  </si>
  <si>
    <t>1.     Éves nettó árbevétel vagy adóalapba beszámított bevétel</t>
  </si>
  <si>
    <t>2.     Személyi jellegű ráfordítások</t>
  </si>
  <si>
    <t>3.     Üzemi (üzleti) tevékenység eredménye</t>
  </si>
  <si>
    <t>4.     Adózás előtti eredmény</t>
  </si>
  <si>
    <t>5.     A társasági adó alapja</t>
  </si>
  <si>
    <t>6.     Adózott eredmény</t>
  </si>
  <si>
    <t>7.     Mérleg szerinti eredmény</t>
  </si>
  <si>
    <t>8.     Mérlegfőösszeg (összes eszköz)</t>
  </si>
  <si>
    <t>9.     Befektetett eszközök</t>
  </si>
  <si>
    <t>10.  Saját tőke</t>
  </si>
  <si>
    <t>11.  Hosszú lejáratú kötelezettségek</t>
  </si>
  <si>
    <t>12.  Rövid lejáratú kötelezettségek</t>
  </si>
  <si>
    <t>13.  Éves átlagos statisztikai állományi létszám (fő)</t>
  </si>
  <si>
    <t>3.2. A támogatást igénylő más vállalkozásban fennálló tulajdonlása (Ha 10 db-nál több van, kérjük mellékletként csatolni!)</t>
  </si>
  <si>
    <t xml:space="preserve">Származási ország </t>
  </si>
  <si>
    <t>Adószám</t>
  </si>
  <si>
    <t>Éves nettó árbevétel, vagy összes bevétel (eFt)</t>
  </si>
  <si>
    <t>…… év</t>
  </si>
  <si>
    <t>Átlagos statisztikai állományi létszám (fő)</t>
  </si>
  <si>
    <t xml:space="preserve">        ebből tárgyi eszközök</t>
  </si>
  <si>
    <t>Tulajdoni hányad (%)</t>
  </si>
  <si>
    <t>Szavazati jog mértéke (%)</t>
  </si>
  <si>
    <t>Mérleg-főösszeg (eFt)</t>
  </si>
  <si>
    <t>Származási ország</t>
  </si>
  <si>
    <t>Külföldi tulajdonos esetén a külföldi tőke aránya a saját tőkén belül (%)</t>
  </si>
  <si>
    <t>3.3 A támogatást igénylő tulajdonosai: vállalkozások, magánszemélyek és egyéb szervezetek.  (Ha 10 db-nál több van, kérjük mellékletként csatolni!)</t>
  </si>
  <si>
    <t>3.4. Adjon választ az alábbi szemponttal kapcsolatban</t>
  </si>
  <si>
    <t>A támogatást igénylő megerősíti, hogy a támogatási kérelem benyújtását megelőző két évben nem telepítette át azt a létesítményt, amelyben a támogatási kérelem tárgyát képező induló beruházást meg kívánja valósítani, és kötelezettséget vállal arra, hogy ilyet legalább két évig nem is hajt végre azt követően, hogy a támogatási kérelem tárgyát képező induló beruházás befejeződött.</t>
  </si>
  <si>
    <t>3.5. Sorolja fel vállalkozásuk 5 legnagyobb vevőjét, mutassa be részesedésüket az éves nettó árbevételből</t>
  </si>
  <si>
    <t>Vevő megnevezése</t>
  </si>
  <si>
    <t>Részesedés előző évi nettó árbevételből (%)</t>
  </si>
  <si>
    <t>3.6. Mutassa be vállalkozásuk főbb termékeit/szolgáltatásait, piaci részesedését, a piac nagyságát, a főbb piaci szereplőket, és a piac várható alakulását a fejlesztést követően (azon a piacon, ahol a fejlesztés megvalósul).</t>
  </si>
  <si>
    <t>4. A TÁMOGATÁST IGÉNYLŐ EGYÉB PROJEKTJEI</t>
  </si>
  <si>
    <t>Projekt címe</t>
  </si>
  <si>
    <t>A projekt megvalósítás helyszíne</t>
  </si>
  <si>
    <t>Támogatás jogcíme</t>
  </si>
  <si>
    <t>A projekt elszámolható költsége (eFt)</t>
  </si>
  <si>
    <t>Támogatási program neve</t>
  </si>
  <si>
    <t>Pályázati azonosító szám</t>
  </si>
  <si>
    <t>4.1.Sorolja fel azon projektjeit, amelyhez az elmúlt három évben állami (hazai - beleértve a fejlesztési adókedvezményt is - és uniós) támogatás került megítélésre, illetve amelyekkel kapcsolatban még el nem bírált támogatási kérelemmel rendelkezik.</t>
  </si>
  <si>
    <t>Megítélt támogatás (eFt)</t>
  </si>
  <si>
    <t>Támogatás éve
(A támogatási döntés dátuma az irányadó)</t>
  </si>
  <si>
    <t>Euró árfolyam MNB  2018. január 31.</t>
  </si>
  <si>
    <t>2. A TÁMOGATÁST IGÉNYLŐ ADATAI (Cégkivonat, éves beszámoló, alapító okiratban szereplő adatok alapján)</t>
  </si>
  <si>
    <t>5. A RÉSZPROJEKT RÉSZLETES BEMUTATÁSA</t>
  </si>
  <si>
    <t>5.1. Mutassa be röviden, hogy az 1.8 pontban megjelölt területen milyen módon fogja a fejlesztendő tevékenység a beszállítói képességek javítását megvalósítani</t>
  </si>
  <si>
    <t>5.3. Kérjük, mutassa be a megvalósítani tervezett fejlesztéseket (1.9. pont alapján) tevékenységek szerint!</t>
  </si>
  <si>
    <t>5.4. Kérjük, mutassa be az integrátor és a beszállító kapcsolatát!
Hogyan kapcsolódik a beszállító az integrátor termelési folyamatába, milyen jelenlegi szűk keresztmetszetet old fel, milyen kölcsönös előnyökhöz jutnak a fejlesztéssel</t>
  </si>
  <si>
    <t>Az E19 mezőben a vállalkozás jellegének kiválasztása után válik kitölthetővé a többi cella</t>
  </si>
  <si>
    <t>Közterület neve, házszám:</t>
  </si>
  <si>
    <t xml:space="preserve">Valósul-e meg fejlesztés további helyszínen? </t>
  </si>
  <si>
    <t>A fejlesztés második megvalósítási helyszíne</t>
  </si>
  <si>
    <t>A fejlesztés második megvalósítási helyszíne saját tulajdonú vagy bérelt ingatlan?</t>
  </si>
  <si>
    <t>Mozgó támogatási jogcímek TELJES</t>
  </si>
  <si>
    <t>1. Megvalósítási helyszín</t>
  </si>
  <si>
    <t>2. Megvalósítási helyszín</t>
  </si>
  <si>
    <r>
      <t xml:space="preserve">Időszakok-támogatható tevékenységek
</t>
    </r>
    <r>
      <rPr>
        <b/>
        <i/>
        <sz val="10"/>
        <color theme="1"/>
        <rFont val="Times New Roman"/>
        <family val="1"/>
        <charset val="238"/>
      </rPr>
      <t>Adatok forintban</t>
    </r>
  </si>
  <si>
    <t>Darab-szám (db)</t>
  </si>
  <si>
    <t>Összesen (Ft)</t>
  </si>
  <si>
    <t>Mozgó támogatási jogcímek TELJES NOBLANK</t>
  </si>
  <si>
    <t>1.9. A tervezett fejlesztés milyen tevékenységeket tartalmaz?
(Kérjük a jobb oldalon a legördülő listákból az érintett egy vagy több területet kiválasztani.):</t>
  </si>
  <si>
    <t>1.10 A támogatandó tevékenység eredménye:
(Kérjük a jobb oldalon a legördülő listákból az érintett egy vagy több tevékenységet kiválasztani.):</t>
  </si>
  <si>
    <t>a)      termelékenység (eszközök/gépek, humán erőforrás),</t>
  </si>
  <si>
    <t xml:space="preserve">b)      jövedelmezőség, </t>
  </si>
  <si>
    <t>c)      árbevétel növekmény,</t>
  </si>
  <si>
    <t>d)      valamely technológiai paraméter (pl. hibaszázalék csökkenése)</t>
  </si>
  <si>
    <t xml:space="preserve">I. Legalább egyféle mutató választása kötelező az alábbiak közül: </t>
  </si>
  <si>
    <t>II. A fentieken túl az alábbi további mutatók választhatók</t>
  </si>
  <si>
    <t>a)      új tudás megjelenése a vállalkozásban (képzés nyomán)</t>
  </si>
  <si>
    <t>b)      új vállalatirányítási rendszer bevezetése, amely a megelőző állapothoz képest több szolgáltatást nyújt.</t>
  </si>
  <si>
    <t xml:space="preserve">      Közterület (út, utca, tér, köz, egyéb), Házszám</t>
  </si>
  <si>
    <t>Mozgó tevékenységlista</t>
  </si>
  <si>
    <t>Mozgó tevékenységlista NOBLANK</t>
  </si>
  <si>
    <t>Regionális beruházási támogatási jogcímen adható maximális intenzitás meghatározása</t>
  </si>
  <si>
    <t>A fejlesztés jellemzően a meglevőhöz képest modernebb technológiák alkalmazását jelenti?</t>
  </si>
  <si>
    <r>
      <t xml:space="preserve">Kis- és középvállalkozásnak nyújtott innovációs támogatás 
</t>
    </r>
    <r>
      <rPr>
        <b/>
        <i/>
        <sz val="11"/>
        <color theme="1"/>
        <rFont val="Times New Roman"/>
        <family val="1"/>
        <charset val="238"/>
      </rPr>
      <t>(BFP Tájékoztató 8.5. pont)</t>
    </r>
  </si>
  <si>
    <r>
      <t xml:space="preserve">Csekély összegű támogatás
</t>
    </r>
    <r>
      <rPr>
        <b/>
        <i/>
        <sz val="11"/>
        <color theme="1"/>
        <rFont val="Times New Roman"/>
        <family val="1"/>
        <charset val="238"/>
      </rPr>
      <t>(BFP Tájékoztató 8.7. pont)</t>
    </r>
  </si>
  <si>
    <t xml:space="preserve">e)      új termék(ek) száma, </t>
  </si>
  <si>
    <t>f)      a projekt keretében vagy eredményeképpen végzett kutatás-fejlesztési tevékenység száma.</t>
  </si>
  <si>
    <t>1.11 A megvalósuló fejlesztés eredményességének mérése
(Kérjük a jobb oldalon a legördülő listákból az érintett egy vagy több mutatót kiválasztani. Összesen két mutató választása kötelező):</t>
  </si>
  <si>
    <t>Tisztelt Kérelmező! Kérjük olvassa el kitöltés előtt a jobb oldalon levő néhány útmutatást, és azok figyelembe vételével haladjon tovább.</t>
  </si>
  <si>
    <t>Maximális intenzitás</t>
  </si>
  <si>
    <t>Támogatási intenzitás jogcímenként</t>
  </si>
  <si>
    <t>Kontroll</t>
  </si>
  <si>
    <t>Költség folyó</t>
  </si>
  <si>
    <t>Támogatás folyó</t>
  </si>
  <si>
    <t>Költség jelen</t>
  </si>
  <si>
    <t>Támogatás jelen</t>
  </si>
  <si>
    <t>Budapest, 2018.</t>
  </si>
  <si>
    <t>2. sz. melléklet – Költségterv, ütemterv, projekt bemutatása</t>
  </si>
  <si>
    <t>Költségterv összesítő</t>
  </si>
  <si>
    <t>Telephely(ek) (rebger vagy regber_1 és regber_2, sorrendben)</t>
  </si>
  <si>
    <t>2.b) melléklet Ütemterv</t>
  </si>
  <si>
    <t>adatok forintban</t>
  </si>
  <si>
    <t>2.c) melléklet Támogatott projekt bemutatása (elszámolható költségek)</t>
  </si>
  <si>
    <t>Sor-szám</t>
  </si>
  <si>
    <t>Támogatható tevékenység</t>
  </si>
  <si>
    <t>Számviteli kategória</t>
  </si>
  <si>
    <t>Darabszám (db)</t>
  </si>
  <si>
    <t>Összesen (Ft) =(egységár*db)+ le nem vonható ÁFA</t>
  </si>
  <si>
    <t>Támogatási kategória</t>
  </si>
  <si>
    <r>
      <t xml:space="preserve">Megvalósítás helyszíne
</t>
    </r>
    <r>
      <rPr>
        <b/>
        <sz val="10"/>
        <color rgb="FFFF0000"/>
        <rFont val="Times New Roman"/>
        <family val="1"/>
        <charset val="238"/>
      </rPr>
      <t>LEGÖRDÜLŐ LISTA</t>
    </r>
  </si>
  <si>
    <r>
      <t xml:space="preserve">Számviteli kategória - </t>
    </r>
    <r>
      <rPr>
        <b/>
        <sz val="10"/>
        <color rgb="FFFF0000"/>
        <rFont val="Times New Roman"/>
        <family val="1"/>
        <charset val="238"/>
      </rPr>
      <t>LEGÖRDÜLŐ LISTA</t>
    </r>
  </si>
  <si>
    <t>Kontroll M02a</t>
  </si>
  <si>
    <t>Kontroll M3</t>
  </si>
  <si>
    <t>Figyelem!
Kérjük, hogy ne írja felül adatok vagy szöveg bemásolásával a táblázat azon celláit,  amelyek legördülő listát tartalmaznak, ellenkező esetben az automatikus számítások és kitöltések a későbbiekben nem fognak működni.
Az ily módon megváltoztatott kérelmeket nem tudjuk befogadni, azok újból kitöltése szükséges.</t>
  </si>
  <si>
    <t>Tisztelt Kérelmező!
Kérjük, hogy a jelen cellával azonos zöld hátterű cellák kitöltésével adja meg a szükséges adatokat. Az adatok megadása után újabb cellák válnak láthatóvá. Adatok hiányában a további kitöltés nem lehetéges megfelelően. 
Minden további munkalapon is ez a szín jelzi a kitöltendő, vagy választási lehetőséget tartalmazó cellákat.
Jelen munkalapon néhány útmutatás található példaként
Kérjük, hogy ne írja felül adatok vagy szöveg bemásolásával a táblázat azon celláit,  amelyek legördülő listát tartalmaznak, ellenkező esetben az automatikus számítások és kitöltések a későbbiekben nem fognak működni.
Az ily módon megváltoztatott kérelmeket nem tudjuk befogadni, azok újból kitöltése szükséges.</t>
  </si>
  <si>
    <r>
      <t xml:space="preserve">Nyomtatás a benyújtáshoz: 
Kérjük, hogy a számmal jelzett (0-7) munkalapok mindegyikét nyomtassa ki és ellenjegyezve </t>
    </r>
    <r>
      <rPr>
        <b/>
        <u/>
        <sz val="11"/>
        <color rgb="FFFF0000"/>
        <rFont val="Times New Roman"/>
        <family val="1"/>
        <charset val="238"/>
      </rPr>
      <t>papír alapon</t>
    </r>
    <r>
      <rPr>
        <b/>
        <sz val="11"/>
        <color rgb="FFFF0000"/>
        <rFont val="Times New Roman"/>
        <family val="1"/>
        <charset val="238"/>
      </rPr>
      <t xml:space="preserve"> nyújtsa be </t>
    </r>
    <r>
      <rPr>
        <b/>
        <u/>
        <sz val="11"/>
        <color rgb="FFFF0000"/>
        <rFont val="Times New Roman"/>
        <family val="1"/>
        <charset val="238"/>
      </rPr>
      <t>személyesen</t>
    </r>
    <r>
      <rPr>
        <b/>
        <sz val="11"/>
        <color rgb="FFFF0000"/>
        <rFont val="Times New Roman"/>
        <family val="1"/>
        <charset val="238"/>
      </rPr>
      <t xml:space="preserve"> vagy küldje el a tájékoztatóban megjelölt </t>
    </r>
    <r>
      <rPr>
        <b/>
        <u/>
        <sz val="11"/>
        <color rgb="FFFF0000"/>
        <rFont val="Times New Roman"/>
        <family val="1"/>
        <charset val="238"/>
      </rPr>
      <t>postacímre.</t>
    </r>
    <r>
      <rPr>
        <b/>
        <sz val="11"/>
        <color rgb="FFFF0000"/>
        <rFont val="Times New Roman"/>
        <family val="1"/>
        <charset val="238"/>
      </rPr>
      <t xml:space="preserve"> </t>
    </r>
    <r>
      <rPr>
        <b/>
        <u/>
        <sz val="11"/>
        <color rgb="FFFF0000"/>
        <rFont val="Times New Roman"/>
        <family val="1"/>
        <charset val="238"/>
      </rPr>
      <t xml:space="preserve">És </t>
    </r>
    <r>
      <rPr>
        <b/>
        <sz val="11"/>
        <color rgb="FFFF0000"/>
        <rFont val="Times New Roman"/>
        <family val="1"/>
        <charset val="238"/>
      </rPr>
      <t xml:space="preserve">küldje meg </t>
    </r>
    <r>
      <rPr>
        <b/>
        <u/>
        <sz val="11"/>
        <color rgb="FFFF0000"/>
        <rFont val="Times New Roman"/>
        <family val="1"/>
        <charset val="238"/>
      </rPr>
      <t>elektronikusan</t>
    </r>
    <r>
      <rPr>
        <b/>
        <sz val="11"/>
        <color rgb="FFFF0000"/>
        <rFont val="Times New Roman"/>
        <family val="1"/>
        <charset val="238"/>
      </rPr>
      <t xml:space="preserve"> az erre a célra megjelölt email címre!</t>
    </r>
  </si>
  <si>
    <t>Az E16 mezőben jelölje meg az igényelt előleg mértékét</t>
  </si>
  <si>
    <t>Alap maximális intenzitás:</t>
  </si>
  <si>
    <t>Vállalatméret miatti intenzitás elvi bónusz:</t>
  </si>
  <si>
    <t>5.5. Kérjük, mutassa be az integrátor és a beszállító kapcsolatát!
Hogyan kapcsolódik a beszállító az integrátor termelési folyamatába, milyen jelenlegi szűk keresztmetszetet old fel, milyen kölcsönös előnyökhöz jutnak a fejlesztéssel</t>
  </si>
  <si>
    <t>5.4. Kérjük mutassa be, hogy a meglevőnél újabb technológiai szintet képviselő gépek mely tulajdonságaikban, mely paraméterek tekintetében nyújtanak többet a meglevő gépeknél, a paraméterek értékének feltüntetésével.
(Olyan gépek beszerzése esetén, amelyek teljesen új képességeket visznek a vállalkozásba - tehát korábban hasonló gép nem volt a gépparkban - , annak bemutatása szükséges az 5.1 vagy 5.3 pontban, hogy az új technológia miként járul hozzá a beszállítói képességek fejlesztéséhez, és az integrátorral kötött együttműködési megállapodásban foglaltak teljesítéséhez.)</t>
  </si>
  <si>
    <t>Támogatási mérték</t>
  </si>
  <si>
    <r>
      <t xml:space="preserve">Támogatható tevékenység - 
</t>
    </r>
    <r>
      <rPr>
        <b/>
        <sz val="10"/>
        <color rgb="FFFF0000"/>
        <rFont val="Times New Roman"/>
        <family val="1"/>
        <charset val="238"/>
      </rPr>
      <t>LEGÖRDÜLŐ LISTA
(A lista tartalmazhat üres sort is, kérjük görgessen!)</t>
    </r>
  </si>
  <si>
    <r>
      <t xml:space="preserve">Támogatási kategória - </t>
    </r>
    <r>
      <rPr>
        <b/>
        <sz val="10"/>
        <color rgb="FFFF0000"/>
        <rFont val="Times New Roman"/>
        <family val="1"/>
        <charset val="238"/>
      </rPr>
      <t>LEGÖRDÜLŐ LISTA
(A lista tartalmazhat üres sort is, kérjük görgessen!)</t>
    </r>
  </si>
  <si>
    <r>
      <t xml:space="preserve">Támogatási arány (%)
</t>
    </r>
    <r>
      <rPr>
        <i/>
        <sz val="10"/>
        <rFont val="Times New Roman"/>
        <family val="1"/>
        <charset val="238"/>
      </rPr>
      <t>(A végleges arány a szerződésben kerül rögzítésre)</t>
    </r>
  </si>
  <si>
    <t>A projekthez még szükséges egyéb forrás teljes összege</t>
  </si>
  <si>
    <t>Kérjük, hogy az esetlegesen igénybe venni tervezett képzési támogatásra és csekély összegű támogatásra vonatkozó információkat jelen munkalap 47. sorától kezdve adja meg!</t>
  </si>
  <si>
    <r>
      <t xml:space="preserve">Kis- és középvállalkozásnak nyújtott beruházási támogatás jogcímen adható támogatás meghatározása
</t>
    </r>
    <r>
      <rPr>
        <i/>
        <sz val="11"/>
        <color theme="1"/>
        <rFont val="Times New Roman"/>
        <family val="1"/>
        <charset val="238"/>
      </rPr>
      <t>(Csak a Közép-magyarországi régió 37/2011. (III. 22.) Korm. rendelet 25. § (1) da) és db) pontjaiban fel nem sorolt településein releváns)</t>
    </r>
  </si>
  <si>
    <t>A projekt innovációs tanácsadás és támogató szolgáltatások igénybevételét célozza, amelyre legfeljebb 200 000 euró értékben legfeljebb 100%-os támogatási intenzitást kívánnak igénybe venni?</t>
  </si>
  <si>
    <r>
      <t xml:space="preserve">A projekten támogatáson kívüli forrásának összetétele - kérelmező által kitöltendő
</t>
    </r>
    <r>
      <rPr>
        <b/>
        <sz val="10"/>
        <color rgb="FFFF0000"/>
        <rFont val="Times New Roman"/>
        <family val="1"/>
        <charset val="238"/>
      </rPr>
      <t>A táblázat a projekt összköltség és a nyújtható támogatás különbözetét automatikusan beilleszti a C4 cellába. Az egyéb, esetlegesen rendelkezésre álló források kitöltése szükséges.</t>
    </r>
  </si>
  <si>
    <t>Összesítés</t>
  </si>
  <si>
    <t>Költségterv összesítő 
(U-AB oszlopok)</t>
  </si>
  <si>
    <r>
      <t>Kutatás-fejlesztési projekthez nyújtott támogatás</t>
    </r>
    <r>
      <rPr>
        <b/>
        <i/>
        <sz val="11"/>
        <rFont val="Times New Roman"/>
        <family val="1"/>
        <charset val="238"/>
      </rPr>
      <t xml:space="preserve"> (BFP Tájékoztató 8.4. pont)</t>
    </r>
    <r>
      <rPr>
        <b/>
        <sz val="11"/>
        <rFont val="Times New Roman"/>
        <family val="1"/>
        <charset val="238"/>
      </rPr>
      <t xml:space="preserve">
</t>
    </r>
    <r>
      <rPr>
        <i/>
        <sz val="11"/>
        <rFont val="Times New Roman"/>
        <family val="1"/>
        <charset val="238"/>
      </rPr>
      <t>Egy projekten belül kutatás-fejlesztési területen legfeljebb kétféle tevékenységre igényelhető támogatás</t>
    </r>
  </si>
  <si>
    <t>Iktatószám:        /</t>
  </si>
  <si>
    <t>5.2. Mutassa be, hogy a tervezett fejlesztés az 1.10. pontban felsorolt szempontok közül mely területen és milyen módon ér el eredményt! Kérjük mutassa be az 1.11 pontban választott eredményesség mérési mutatók jelenlegi és célértékét, céldátumát!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</si>
</sst>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F_t_-;\-* #,##0.00\ _F_t_-;_-* &quot;-&quot;??\ _F_t_-;_-@_-"/>
    <numFmt numFmtId="164" formatCode="_-* #,##0\ _F_t_-;\-* #,##0\ _F_t_-;_-* &quot;-&quot;??\ _F_t_-;_-@_-"/>
    <numFmt numFmtId="165" formatCode="0.0%"/>
    <numFmt numFmtId="166" formatCode="#,##0\ &quot;Ft&quot;"/>
    <numFmt numFmtId="167" formatCode="00000"/>
    <numFmt numFmtId="168" formatCode="#,##0.00_ ;\-#,##0.00\ "/>
    <numFmt numFmtId="169" formatCode="[$€-2]\ #,##0"/>
    <numFmt numFmtId="170" formatCode="yyyy/mm/dd;@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color indexed="81"/>
      <name val="Tahoma"/>
      <family val="2"/>
      <charset val="238"/>
    </font>
    <font>
      <sz val="10"/>
      <name val="Times New Roman"/>
      <family val="1"/>
      <charset val="238"/>
    </font>
    <font>
      <b/>
      <sz val="11"/>
      <name val="Calibri"/>
      <family val="2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b/>
      <i/>
      <sz val="10"/>
      <color theme="1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sz val="10"/>
      <color theme="1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i/>
      <sz val="11"/>
      <name val="Times New Roman"/>
      <family val="1"/>
      <charset val="238"/>
    </font>
    <font>
      <b/>
      <i/>
      <sz val="11"/>
      <name val="Times New Roman"/>
      <family val="1"/>
      <charset val="238"/>
    </font>
    <font>
      <sz val="11"/>
      <color theme="0" tint="-0.249977111117893"/>
      <name val="Calibri"/>
      <family val="2"/>
      <scheme val="minor"/>
    </font>
    <font>
      <sz val="8"/>
      <color theme="1"/>
      <name val="Verdana"/>
      <family val="2"/>
      <charset val="238"/>
    </font>
    <font>
      <b/>
      <sz val="8"/>
      <color theme="1"/>
      <name val="Verdana"/>
      <family val="2"/>
      <charset val="238"/>
    </font>
    <font>
      <sz val="7"/>
      <color theme="1"/>
      <name val="Verdana"/>
      <family val="2"/>
      <charset val="238"/>
    </font>
    <font>
      <b/>
      <sz val="8"/>
      <color rgb="FFFF0000"/>
      <name val="Verdana"/>
      <family val="2"/>
      <charset val="238"/>
    </font>
    <font>
      <b/>
      <sz val="8"/>
      <name val="Verdana"/>
      <family val="2"/>
      <charset val="238"/>
    </font>
    <font>
      <sz val="8"/>
      <color rgb="FFFF0000"/>
      <name val="Verdana"/>
      <family val="2"/>
      <charset val="238"/>
    </font>
    <font>
      <b/>
      <sz val="7"/>
      <color theme="1"/>
      <name val="Verdana"/>
      <family val="2"/>
      <charset val="238"/>
    </font>
    <font>
      <b/>
      <sz val="10"/>
      <color rgb="FFFF0000"/>
      <name val="Times New Roman"/>
      <family val="1"/>
      <charset val="238"/>
    </font>
    <font>
      <sz val="11"/>
      <color theme="0"/>
      <name val="Calibri"/>
      <family val="2"/>
      <scheme val="minor"/>
    </font>
    <font>
      <b/>
      <i/>
      <sz val="11"/>
      <color theme="1"/>
      <name val="Times New Roman"/>
      <family val="1"/>
      <charset val="238"/>
    </font>
    <font>
      <b/>
      <sz val="11"/>
      <color theme="1"/>
      <name val="Calibri"/>
      <family val="2"/>
      <scheme val="minor"/>
    </font>
    <font>
      <i/>
      <sz val="11"/>
      <color theme="1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sz val="11"/>
      <color theme="1"/>
      <name val="Calibri"/>
      <family val="2"/>
      <scheme val="minor"/>
    </font>
    <font>
      <i/>
      <sz val="11"/>
      <color rgb="FFFF0000"/>
      <name val="Times New Roman"/>
      <family val="1"/>
      <charset val="238"/>
    </font>
    <font>
      <u/>
      <sz val="11"/>
      <color theme="10"/>
      <name val="Calibri"/>
      <family val="2"/>
      <scheme val="minor"/>
    </font>
    <font>
      <b/>
      <u/>
      <sz val="11"/>
      <color rgb="FFFF0000"/>
      <name val="Times New Roman"/>
      <family val="1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color indexed="10"/>
      <name val="Arial"/>
      <family val="2"/>
      <charset val="238"/>
    </font>
    <font>
      <sz val="9"/>
      <color rgb="FFFF0000"/>
      <name val="Arial"/>
      <family val="2"/>
      <charset val="238"/>
    </font>
    <font>
      <i/>
      <sz val="10"/>
      <name val="Times New Roman"/>
      <family val="1"/>
      <charset val="238"/>
    </font>
    <font>
      <b/>
      <i/>
      <sz val="10"/>
      <color theme="0" tint="-0.249977111117893"/>
      <name val="Times New Roman"/>
      <family val="1"/>
      <charset val="238"/>
    </font>
  </fonts>
  <fills count="1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CFFCC"/>
        <bgColor indexed="64"/>
      </patternFill>
    </fill>
    <fill>
      <patternFill patternType="gray06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4" fillId="0" borderId="0"/>
    <xf numFmtId="43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7" fillId="0" borderId="0"/>
    <xf numFmtId="0" fontId="4" fillId="0" borderId="0"/>
    <xf numFmtId="0" fontId="4" fillId="0" borderId="0"/>
    <xf numFmtId="0" fontId="8" fillId="0" borderId="3" applyFont="0" applyFill="0" applyBorder="0" applyAlignment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5" fillId="0" borderId="0" applyNumberFormat="0" applyFill="0" applyBorder="0" applyAlignment="0" applyProtection="0"/>
  </cellStyleXfs>
  <cellXfs count="726">
    <xf numFmtId="0" fontId="0" fillId="0" borderId="0" xfId="0"/>
    <xf numFmtId="0" fontId="9" fillId="0" borderId="0" xfId="1" applyFont="1"/>
    <xf numFmtId="0" fontId="9" fillId="0" borderId="0" xfId="1" applyFont="1" applyBorder="1"/>
    <xf numFmtId="0" fontId="9" fillId="11" borderId="0" xfId="1" applyFont="1" applyFill="1"/>
    <xf numFmtId="0" fontId="9" fillId="11" borderId="0" xfId="1" applyFont="1" applyFill="1" applyBorder="1"/>
    <xf numFmtId="10" fontId="10" fillId="11" borderId="26" xfId="1" applyNumberFormat="1" applyFont="1" applyFill="1" applyBorder="1" applyAlignment="1">
      <alignment wrapText="1"/>
    </xf>
    <xf numFmtId="0" fontId="15" fillId="0" borderId="0" xfId="0" applyFont="1"/>
    <xf numFmtId="0" fontId="14" fillId="0" borderId="0" xfId="0" applyFont="1" applyAlignment="1">
      <alignment horizontal="center" vertical="center" wrapText="1"/>
    </xf>
    <xf numFmtId="0" fontId="9" fillId="0" borderId="0" xfId="0" applyFont="1"/>
    <xf numFmtId="0" fontId="18" fillId="0" borderId="0" xfId="0" applyFont="1" applyAlignment="1">
      <alignment wrapText="1"/>
    </xf>
    <xf numFmtId="0" fontId="14" fillId="9" borderId="16" xfId="0" applyFont="1" applyFill="1" applyBorder="1" applyAlignment="1">
      <alignment vertical="center"/>
    </xf>
    <xf numFmtId="0" fontId="15" fillId="9" borderId="15" xfId="0" applyFont="1" applyFill="1" applyBorder="1" applyAlignment="1">
      <alignment horizontal="center" vertical="center" wrapText="1"/>
    </xf>
    <xf numFmtId="0" fontId="14" fillId="9" borderId="19" xfId="0" applyFont="1" applyFill="1" applyBorder="1" applyAlignment="1">
      <alignment horizontal="center" vertical="center" wrapText="1"/>
    </xf>
    <xf numFmtId="0" fontId="14" fillId="0" borderId="20" xfId="0" applyFont="1" applyBorder="1" applyAlignment="1">
      <alignment vertical="center" wrapText="1"/>
    </xf>
    <xf numFmtId="3" fontId="15" fillId="8" borderId="8" xfId="0" applyNumberFormat="1" applyFont="1" applyFill="1" applyBorder="1" applyAlignment="1" applyProtection="1">
      <alignment horizontal="right" vertical="center" wrapText="1"/>
    </xf>
    <xf numFmtId="3" fontId="15" fillId="8" borderId="27" xfId="0" applyNumberFormat="1" applyFont="1" applyFill="1" applyBorder="1" applyAlignment="1" applyProtection="1">
      <alignment horizontal="right" vertical="center" wrapText="1"/>
    </xf>
    <xf numFmtId="3" fontId="15" fillId="8" borderId="28" xfId="0" applyNumberFormat="1" applyFont="1" applyFill="1" applyBorder="1" applyAlignment="1" applyProtection="1">
      <alignment horizontal="right" vertical="center"/>
    </xf>
    <xf numFmtId="0" fontId="15" fillId="0" borderId="12" xfId="0" applyFont="1" applyBorder="1" applyAlignment="1">
      <alignment vertical="center" wrapText="1"/>
    </xf>
    <xf numFmtId="3" fontId="15" fillId="10" borderId="1" xfId="0" applyNumberFormat="1" applyFont="1" applyFill="1" applyBorder="1" applyAlignment="1" applyProtection="1">
      <alignment horizontal="right" vertical="center" wrapText="1"/>
    </xf>
    <xf numFmtId="3" fontId="15" fillId="10" borderId="2" xfId="0" applyNumberFormat="1" applyFont="1" applyFill="1" applyBorder="1" applyAlignment="1" applyProtection="1">
      <alignment horizontal="right" vertical="center" wrapText="1"/>
    </xf>
    <xf numFmtId="3" fontId="15" fillId="8" borderId="29" xfId="0" applyNumberFormat="1" applyFont="1" applyFill="1" applyBorder="1" applyAlignment="1" applyProtection="1">
      <alignment horizontal="right" vertical="center"/>
    </xf>
    <xf numFmtId="0" fontId="14" fillId="0" borderId="12" xfId="0" applyFont="1" applyBorder="1" applyAlignment="1">
      <alignment vertical="center" wrapText="1"/>
    </xf>
    <xf numFmtId="3" fontId="15" fillId="8" borderId="1" xfId="0" applyNumberFormat="1" applyFont="1" applyFill="1" applyBorder="1" applyAlignment="1" applyProtection="1">
      <alignment horizontal="right" vertical="center" wrapText="1"/>
    </xf>
    <xf numFmtId="3" fontId="15" fillId="8" borderId="2" xfId="0" applyNumberFormat="1" applyFont="1" applyFill="1" applyBorder="1" applyAlignment="1" applyProtection="1">
      <alignment horizontal="right" vertical="center" wrapText="1"/>
    </xf>
    <xf numFmtId="3" fontId="15" fillId="8" borderId="29" xfId="0" applyNumberFormat="1" applyFont="1" applyFill="1" applyBorder="1" applyAlignment="1" applyProtection="1">
      <alignment horizontal="right" vertical="center" wrapText="1"/>
    </xf>
    <xf numFmtId="0" fontId="14" fillId="0" borderId="21" xfId="0" applyFont="1" applyBorder="1" applyAlignment="1">
      <alignment vertical="center" wrapText="1"/>
    </xf>
    <xf numFmtId="3" fontId="15" fillId="8" borderId="30" xfId="0" applyNumberFormat="1" applyFont="1" applyFill="1" applyBorder="1" applyAlignment="1" applyProtection="1">
      <alignment horizontal="right" vertical="center"/>
    </xf>
    <xf numFmtId="0" fontId="14" fillId="0" borderId="16" xfId="0" applyFont="1" applyBorder="1" applyAlignment="1">
      <alignment vertical="center"/>
    </xf>
    <xf numFmtId="3" fontId="15" fillId="8" borderId="15" xfId="0" applyNumberFormat="1" applyFont="1" applyFill="1" applyBorder="1" applyAlignment="1" applyProtection="1">
      <alignment horizontal="right" vertical="center" wrapText="1"/>
    </xf>
    <xf numFmtId="3" fontId="15" fillId="8" borderId="19" xfId="0" applyNumberFormat="1" applyFont="1" applyFill="1" applyBorder="1" applyAlignment="1" applyProtection="1">
      <alignment horizontal="right" vertical="center"/>
    </xf>
    <xf numFmtId="0" fontId="15" fillId="0" borderId="0" xfId="0" applyFont="1" applyAlignment="1">
      <alignment wrapText="1"/>
    </xf>
    <xf numFmtId="164" fontId="11" fillId="11" borderId="0" xfId="2" applyNumberFormat="1" applyFont="1" applyFill="1" applyBorder="1" applyProtection="1"/>
    <xf numFmtId="0" fontId="11" fillId="11" borderId="0" xfId="1" applyFont="1" applyFill="1" applyBorder="1" applyProtection="1"/>
    <xf numFmtId="164" fontId="13" fillId="11" borderId="0" xfId="2" quotePrefix="1" applyNumberFormat="1" applyFont="1" applyFill="1" applyBorder="1" applyProtection="1"/>
    <xf numFmtId="0" fontId="0" fillId="11" borderId="0" xfId="0" applyFill="1"/>
    <xf numFmtId="0" fontId="9" fillId="11" borderId="0" xfId="1" applyFont="1" applyFill="1" applyBorder="1" applyAlignment="1">
      <alignment horizontal="center" vertical="center"/>
    </xf>
    <xf numFmtId="0" fontId="0" fillId="11" borderId="0" xfId="0" applyFill="1" applyBorder="1"/>
    <xf numFmtId="0" fontId="11" fillId="11" borderId="0" xfId="1" applyFont="1" applyFill="1" applyBorder="1" applyAlignment="1" applyProtection="1">
      <alignment horizontal="center" vertical="center"/>
    </xf>
    <xf numFmtId="0" fontId="9" fillId="11" borderId="1" xfId="1" applyFont="1" applyFill="1" applyBorder="1" applyAlignment="1" applyProtection="1">
      <alignment horizontal="left" vertical="center" wrapText="1"/>
    </xf>
    <xf numFmtId="0" fontId="9" fillId="11" borderId="0" xfId="1" applyFont="1" applyFill="1" applyBorder="1" applyAlignment="1">
      <alignment horizontal="center" wrapText="1"/>
    </xf>
    <xf numFmtId="0" fontId="21" fillId="0" borderId="0" xfId="0" applyFont="1" applyAlignment="1">
      <alignment wrapText="1"/>
    </xf>
    <xf numFmtId="0" fontId="22" fillId="0" borderId="38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2" fillId="0" borderId="43" xfId="0" applyFont="1" applyBorder="1" applyAlignment="1">
      <alignment horizontal="center" vertical="center" wrapText="1"/>
    </xf>
    <xf numFmtId="0" fontId="9" fillId="0" borderId="17" xfId="0" applyFont="1" applyBorder="1" applyAlignment="1">
      <alignment horizontal="left" vertical="center" wrapText="1"/>
    </xf>
    <xf numFmtId="3" fontId="22" fillId="0" borderId="36" xfId="0" applyNumberFormat="1" applyFont="1" applyBorder="1" applyAlignment="1">
      <alignment horizontal="right" vertical="center" wrapText="1"/>
    </xf>
    <xf numFmtId="10" fontId="22" fillId="0" borderId="36" xfId="0" applyNumberFormat="1" applyFont="1" applyBorder="1" applyAlignment="1">
      <alignment horizontal="right" vertical="center" wrapText="1"/>
    </xf>
    <xf numFmtId="0" fontId="22" fillId="0" borderId="36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left" vertical="center" wrapText="1"/>
    </xf>
    <xf numFmtId="3" fontId="23" fillId="0" borderId="36" xfId="0" applyNumberFormat="1" applyFont="1" applyBorder="1" applyAlignment="1">
      <alignment horizontal="right" vertical="center" wrapText="1"/>
    </xf>
    <xf numFmtId="10" fontId="23" fillId="0" borderId="36" xfId="0" applyNumberFormat="1" applyFont="1" applyBorder="1" applyAlignment="1">
      <alignment horizontal="right" vertical="center" wrapText="1"/>
    </xf>
    <xf numFmtId="0" fontId="22" fillId="0" borderId="45" xfId="0" applyFont="1" applyBorder="1" applyAlignment="1">
      <alignment horizontal="center" vertical="center" wrapText="1"/>
    </xf>
    <xf numFmtId="49" fontId="9" fillId="0" borderId="0" xfId="0" applyNumberFormat="1" applyFont="1" applyAlignment="1">
      <alignment horizontal="justify" vertical="center" wrapText="1"/>
    </xf>
    <xf numFmtId="0" fontId="9" fillId="0" borderId="0" xfId="0" applyFont="1" applyAlignment="1"/>
    <xf numFmtId="0" fontId="24" fillId="9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9" borderId="1" xfId="0" applyFont="1" applyFill="1" applyBorder="1" applyAlignment="1">
      <alignment vertical="center"/>
    </xf>
    <xf numFmtId="0" fontId="15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4" fillId="7" borderId="0" xfId="0" applyFont="1" applyFill="1" applyAlignment="1">
      <alignment horizontal="center" vertical="center" wrapText="1"/>
    </xf>
    <xf numFmtId="0" fontId="15" fillId="12" borderId="0" xfId="0" applyFont="1" applyFill="1" applyAlignment="1">
      <alignment horizontal="center" vertical="center" wrapText="1"/>
    </xf>
    <xf numFmtId="0" fontId="15" fillId="12" borderId="0" xfId="0" applyFont="1" applyFill="1"/>
    <xf numFmtId="0" fontId="15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0" xfId="0" applyFont="1" applyAlignment="1">
      <alignment vertical="top"/>
    </xf>
    <xf numFmtId="0" fontId="15" fillId="0" borderId="1" xfId="0" applyFont="1" applyBorder="1" applyAlignment="1">
      <alignment horizontal="left" vertical="top" wrapText="1"/>
    </xf>
    <xf numFmtId="0" fontId="15" fillId="12" borderId="0" xfId="0" applyFont="1" applyFill="1" applyAlignment="1">
      <alignment vertical="top"/>
    </xf>
    <xf numFmtId="0" fontId="15" fillId="0" borderId="0" xfId="0" applyFont="1" applyAlignment="1">
      <alignment vertical="top" wrapText="1"/>
    </xf>
    <xf numFmtId="0" fontId="14" fillId="0" borderId="0" xfId="0" applyFont="1" applyAlignment="1">
      <alignment vertical="top"/>
    </xf>
    <xf numFmtId="0" fontId="7" fillId="0" borderId="28" xfId="0" applyFont="1" applyBorder="1" applyAlignment="1">
      <alignment horizontal="justify" vertical="top" wrapText="1"/>
    </xf>
    <xf numFmtId="0" fontId="7" fillId="0" borderId="29" xfId="0" applyFont="1" applyBorder="1" applyAlignment="1">
      <alignment horizontal="justify" vertical="top" wrapText="1"/>
    </xf>
    <xf numFmtId="0" fontId="15" fillId="0" borderId="29" xfId="0" applyFont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7" fillId="0" borderId="30" xfId="0" applyFont="1" applyBorder="1" applyAlignment="1">
      <alignment horizontal="justify" vertical="top" wrapText="1"/>
    </xf>
    <xf numFmtId="0" fontId="14" fillId="0" borderId="0" xfId="0" applyFont="1" applyAlignment="1">
      <alignment vertical="top" wrapText="1"/>
    </xf>
    <xf numFmtId="0" fontId="7" fillId="0" borderId="17" xfId="0" applyFont="1" applyBorder="1" applyAlignment="1">
      <alignment horizontal="justify" vertical="top" wrapText="1"/>
    </xf>
    <xf numFmtId="0" fontId="7" fillId="0" borderId="18" xfId="0" applyFont="1" applyBorder="1" applyAlignment="1">
      <alignment horizontal="justify" vertical="top" wrapText="1"/>
    </xf>
    <xf numFmtId="0" fontId="15" fillId="0" borderId="0" xfId="0" applyFont="1" applyProtection="1"/>
    <xf numFmtId="0" fontId="15" fillId="0" borderId="0" xfId="0" applyFont="1" applyAlignment="1" applyProtection="1">
      <alignment wrapText="1"/>
    </xf>
    <xf numFmtId="0" fontId="17" fillId="0" borderId="0" xfId="0" applyFont="1" applyProtection="1"/>
    <xf numFmtId="0" fontId="3" fillId="0" borderId="0" xfId="0" applyFont="1"/>
    <xf numFmtId="0" fontId="3" fillId="9" borderId="1" xfId="0" applyFont="1" applyFill="1" applyBorder="1" applyAlignment="1">
      <alignment vertical="center"/>
    </xf>
    <xf numFmtId="0" fontId="30" fillId="0" borderId="0" xfId="0" applyFont="1" applyAlignment="1">
      <alignment vertical="center" wrapText="1"/>
    </xf>
    <xf numFmtId="0" fontId="30" fillId="0" borderId="0" xfId="0" applyFont="1"/>
    <xf numFmtId="0" fontId="30" fillId="0" borderId="0" xfId="0" applyFont="1" applyAlignment="1">
      <alignment horizontal="left" vertical="center" wrapText="1"/>
    </xf>
    <xf numFmtId="0" fontId="30" fillId="0" borderId="0" xfId="0" applyFont="1" applyAlignment="1"/>
    <xf numFmtId="0" fontId="30" fillId="11" borderId="0" xfId="0" applyFont="1" applyFill="1"/>
    <xf numFmtId="0" fontId="35" fillId="11" borderId="0" xfId="0" applyFont="1" applyFill="1"/>
    <xf numFmtId="0" fontId="30" fillId="11" borderId="0" xfId="0" applyFont="1" applyFill="1" applyAlignment="1">
      <alignment vertical="center" wrapText="1"/>
    </xf>
    <xf numFmtId="0" fontId="30" fillId="11" borderId="0" xfId="0" applyFont="1" applyFill="1" applyAlignment="1">
      <alignment wrapText="1"/>
    </xf>
    <xf numFmtId="0" fontId="30" fillId="0" borderId="0" xfId="0" applyFont="1" applyAlignment="1">
      <alignment wrapText="1"/>
    </xf>
    <xf numFmtId="0" fontId="30" fillId="11" borderId="0" xfId="0" applyFont="1" applyFill="1" applyAlignment="1"/>
    <xf numFmtId="0" fontId="30" fillId="11" borderId="0" xfId="0" applyFont="1" applyFill="1" applyBorder="1" applyAlignment="1"/>
    <xf numFmtId="0" fontId="15" fillId="0" borderId="30" xfId="0" applyFont="1" applyBorder="1" applyAlignment="1">
      <alignment vertical="top" wrapText="1"/>
    </xf>
    <xf numFmtId="0" fontId="14" fillId="0" borderId="28" xfId="0" applyFont="1" applyBorder="1" applyAlignment="1">
      <alignment horizontal="center" vertical="center" wrapText="1"/>
    </xf>
    <xf numFmtId="0" fontId="15" fillId="13" borderId="0" xfId="0" applyFont="1" applyFill="1" applyAlignment="1">
      <alignment vertical="top"/>
    </xf>
    <xf numFmtId="0" fontId="14" fillId="13" borderId="0" xfId="0" applyFont="1" applyFill="1" applyAlignment="1">
      <alignment vertical="top"/>
    </xf>
    <xf numFmtId="0" fontId="7" fillId="13" borderId="28" xfId="0" applyFont="1" applyFill="1" applyBorder="1" applyAlignment="1">
      <alignment vertical="top" wrapText="1"/>
    </xf>
    <xf numFmtId="0" fontId="15" fillId="13" borderId="28" xfId="0" applyFont="1" applyFill="1" applyBorder="1" applyAlignment="1">
      <alignment vertical="top" wrapText="1"/>
    </xf>
    <xf numFmtId="0" fontId="7" fillId="13" borderId="29" xfId="1" applyFont="1" applyFill="1" applyBorder="1" applyAlignment="1">
      <alignment wrapText="1"/>
    </xf>
    <xf numFmtId="0" fontId="15" fillId="13" borderId="29" xfId="0" applyFont="1" applyFill="1" applyBorder="1" applyAlignment="1">
      <alignment vertical="top" wrapText="1"/>
    </xf>
    <xf numFmtId="0" fontId="7" fillId="13" borderId="30" xfId="1" applyFont="1" applyFill="1" applyBorder="1" applyAlignment="1">
      <alignment wrapText="1"/>
    </xf>
    <xf numFmtId="0" fontId="15" fillId="13" borderId="30" xfId="0" applyFont="1" applyFill="1" applyBorder="1" applyAlignment="1">
      <alignment vertical="top" wrapText="1"/>
    </xf>
    <xf numFmtId="0" fontId="14" fillId="13" borderId="0" xfId="0" applyFont="1" applyFill="1" applyAlignment="1">
      <alignment vertical="top" wrapText="1"/>
    </xf>
    <xf numFmtId="0" fontId="14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justify" vertical="top" wrapText="1"/>
    </xf>
    <xf numFmtId="0" fontId="15" fillId="0" borderId="0" xfId="0" applyFont="1" applyBorder="1" applyAlignment="1">
      <alignment vertical="top" wrapText="1"/>
    </xf>
    <xf numFmtId="0" fontId="7" fillId="13" borderId="0" xfId="0" applyFont="1" applyFill="1" applyBorder="1" applyAlignment="1">
      <alignment vertical="top" wrapText="1"/>
    </xf>
    <xf numFmtId="0" fontId="7" fillId="13" borderId="0" xfId="1" applyFont="1" applyFill="1" applyBorder="1" applyAlignment="1">
      <alignment wrapText="1"/>
    </xf>
    <xf numFmtId="0" fontId="15" fillId="13" borderId="0" xfId="0" applyFont="1" applyFill="1" applyBorder="1" applyAlignment="1">
      <alignment vertical="top" wrapText="1"/>
    </xf>
    <xf numFmtId="0" fontId="15" fillId="0" borderId="0" xfId="0" applyFont="1" applyFill="1" applyAlignment="1">
      <alignment vertical="top"/>
    </xf>
    <xf numFmtId="0" fontId="14" fillId="0" borderId="0" xfId="0" applyFont="1" applyFill="1" applyAlignment="1">
      <alignment vertical="top"/>
    </xf>
    <xf numFmtId="0" fontId="7" fillId="0" borderId="0" xfId="0" applyFont="1" applyFill="1" applyBorder="1" applyAlignment="1">
      <alignment vertical="top" wrapText="1"/>
    </xf>
    <xf numFmtId="0" fontId="14" fillId="0" borderId="0" xfId="0" applyFont="1" applyFill="1" applyAlignment="1">
      <alignment vertical="top" wrapText="1"/>
    </xf>
    <xf numFmtId="0" fontId="15" fillId="0" borderId="0" xfId="0" applyFont="1" applyFill="1" applyBorder="1" applyAlignment="1">
      <alignment vertical="top" wrapText="1"/>
    </xf>
    <xf numFmtId="9" fontId="15" fillId="0" borderId="0" xfId="0" applyNumberFormat="1" applyFont="1" applyBorder="1" applyAlignment="1">
      <alignment horizontal="center" vertical="center" wrapText="1"/>
    </xf>
    <xf numFmtId="9" fontId="15" fillId="0" borderId="1" xfId="0" applyNumberFormat="1" applyFont="1" applyBorder="1" applyAlignment="1">
      <alignment horizontal="center" vertical="center" wrapText="1"/>
    </xf>
    <xf numFmtId="166" fontId="12" fillId="11" borderId="11" xfId="1" applyNumberFormat="1" applyFont="1" applyFill="1" applyBorder="1" applyAlignment="1" applyProtection="1">
      <alignment horizontal="right" vertical="center"/>
    </xf>
    <xf numFmtId="165" fontId="10" fillId="11" borderId="26" xfId="1" applyNumberFormat="1" applyFont="1" applyFill="1" applyBorder="1" applyAlignment="1" applyProtection="1">
      <alignment horizontal="right"/>
    </xf>
    <xf numFmtId="0" fontId="11" fillId="8" borderId="11" xfId="1" applyFont="1" applyFill="1" applyBorder="1" applyAlignment="1" applyProtection="1">
      <alignment horizontal="right" vertical="center"/>
      <protection locked="0"/>
    </xf>
    <xf numFmtId="169" fontId="9" fillId="8" borderId="11" xfId="1" applyNumberFormat="1" applyFont="1" applyFill="1" applyBorder="1" applyProtection="1">
      <protection locked="0"/>
    </xf>
    <xf numFmtId="0" fontId="0" fillId="11" borderId="42" xfId="0" applyFill="1" applyBorder="1"/>
    <xf numFmtId="0" fontId="0" fillId="11" borderId="0" xfId="0" applyFill="1" applyBorder="1" applyProtection="1"/>
    <xf numFmtId="0" fontId="0" fillId="11" borderId="43" xfId="0" applyFill="1" applyBorder="1"/>
    <xf numFmtId="164" fontId="11" fillId="11" borderId="42" xfId="2" applyNumberFormat="1" applyFont="1" applyFill="1" applyBorder="1" applyProtection="1"/>
    <xf numFmtId="0" fontId="9" fillId="11" borderId="43" xfId="1" applyFont="1" applyFill="1" applyBorder="1"/>
    <xf numFmtId="0" fontId="9" fillId="11" borderId="44" xfId="1" applyFont="1" applyFill="1" applyBorder="1"/>
    <xf numFmtId="0" fontId="9" fillId="11" borderId="51" xfId="1" applyFont="1" applyFill="1" applyBorder="1"/>
    <xf numFmtId="0" fontId="9" fillId="11" borderId="45" xfId="1" applyFont="1" applyFill="1" applyBorder="1"/>
    <xf numFmtId="0" fontId="9" fillId="11" borderId="39" xfId="1" applyFont="1" applyFill="1" applyBorder="1"/>
    <xf numFmtId="164" fontId="13" fillId="11" borderId="40" xfId="2" quotePrefix="1" applyNumberFormat="1" applyFont="1" applyFill="1" applyBorder="1" applyProtection="1"/>
    <xf numFmtId="164" fontId="13" fillId="11" borderId="41" xfId="2" quotePrefix="1" applyNumberFormat="1" applyFont="1" applyFill="1" applyBorder="1" applyProtection="1"/>
    <xf numFmtId="0" fontId="11" fillId="11" borderId="42" xfId="1" applyFont="1" applyFill="1" applyBorder="1"/>
    <xf numFmtId="0" fontId="11" fillId="11" borderId="0" xfId="1" applyNumberFormat="1" applyFont="1" applyFill="1" applyBorder="1"/>
    <xf numFmtId="0" fontId="11" fillId="11" borderId="0" xfId="2" quotePrefix="1" applyNumberFormat="1" applyFont="1" applyFill="1" applyBorder="1" applyProtection="1"/>
    <xf numFmtId="164" fontId="11" fillId="11" borderId="43" xfId="2" quotePrefix="1" applyNumberFormat="1" applyFont="1" applyFill="1" applyBorder="1" applyProtection="1"/>
    <xf numFmtId="0" fontId="20" fillId="11" borderId="0" xfId="2" quotePrefix="1" applyNumberFormat="1" applyFont="1" applyFill="1" applyBorder="1" applyAlignment="1" applyProtection="1">
      <alignment horizontal="justify" vertical="center" wrapText="1"/>
    </xf>
    <xf numFmtId="0" fontId="11" fillId="11" borderId="42" xfId="1" applyFont="1" applyFill="1" applyBorder="1" applyProtection="1"/>
    <xf numFmtId="0" fontId="20" fillId="11" borderId="0" xfId="2" quotePrefix="1" applyNumberFormat="1" applyFont="1" applyFill="1" applyBorder="1" applyAlignment="1" applyProtection="1">
      <alignment horizontal="left" vertical="top" wrapText="1"/>
    </xf>
    <xf numFmtId="0" fontId="11" fillId="11" borderId="0" xfId="2" applyNumberFormat="1" applyFont="1" applyFill="1" applyBorder="1" applyProtection="1"/>
    <xf numFmtId="0" fontId="11" fillId="11" borderId="43" xfId="1" applyFont="1" applyFill="1" applyBorder="1"/>
    <xf numFmtId="0" fontId="20" fillId="11" borderId="43" xfId="2" quotePrefix="1" applyNumberFormat="1" applyFont="1" applyFill="1" applyBorder="1" applyAlignment="1" applyProtection="1">
      <alignment vertical="top" wrapText="1"/>
    </xf>
    <xf numFmtId="10" fontId="10" fillId="11" borderId="26" xfId="1" applyNumberFormat="1" applyFont="1" applyFill="1" applyBorder="1"/>
    <xf numFmtId="10" fontId="9" fillId="11" borderId="11" xfId="1" applyNumberFormat="1" applyFont="1" applyFill="1" applyBorder="1"/>
    <xf numFmtId="165" fontId="11" fillId="11" borderId="11" xfId="4" applyNumberFormat="1" applyFont="1" applyFill="1" applyBorder="1" applyProtection="1"/>
    <xf numFmtId="0" fontId="9" fillId="11" borderId="42" xfId="1" applyFont="1" applyFill="1" applyBorder="1"/>
    <xf numFmtId="10" fontId="10" fillId="11" borderId="26" xfId="1" applyNumberFormat="1" applyFont="1" applyFill="1" applyBorder="1" applyAlignment="1">
      <alignment horizontal="right"/>
    </xf>
    <xf numFmtId="10" fontId="10" fillId="11" borderId="26" xfId="1" applyNumberFormat="1" applyFont="1" applyFill="1" applyBorder="1" applyAlignment="1" applyProtection="1">
      <alignment horizontal="right"/>
    </xf>
    <xf numFmtId="10" fontId="9" fillId="11" borderId="11" xfId="1" applyNumberFormat="1" applyFont="1" applyFill="1" applyBorder="1" applyProtection="1"/>
    <xf numFmtId="0" fontId="20" fillId="11" borderId="17" xfId="2" quotePrefix="1" applyNumberFormat="1" applyFont="1" applyFill="1" applyBorder="1" applyAlignment="1" applyProtection="1">
      <alignment horizontal="justify" vertical="center" wrapText="1"/>
    </xf>
    <xf numFmtId="0" fontId="11" fillId="8" borderId="11" xfId="1" applyFont="1" applyFill="1" applyBorder="1" applyAlignment="1" applyProtection="1">
      <alignment horizontal="center" vertical="center" wrapText="1"/>
      <protection locked="0"/>
    </xf>
    <xf numFmtId="0" fontId="11" fillId="8" borderId="22" xfId="1" applyFont="1" applyFill="1" applyBorder="1" applyAlignment="1" applyProtection="1">
      <alignment horizontal="center" vertical="center"/>
      <protection locked="0"/>
    </xf>
    <xf numFmtId="0" fontId="11" fillId="8" borderId="61" xfId="1" applyFont="1" applyFill="1" applyBorder="1" applyAlignment="1" applyProtection="1">
      <alignment horizontal="center" vertical="center"/>
      <protection locked="0"/>
    </xf>
    <xf numFmtId="0" fontId="10" fillId="11" borderId="39" xfId="1" applyFont="1" applyFill="1" applyBorder="1" applyAlignment="1" applyProtection="1">
      <alignment horizontal="centerContinuous" vertical="center"/>
    </xf>
    <xf numFmtId="0" fontId="10" fillId="11" borderId="40" xfId="1" applyFont="1" applyFill="1" applyBorder="1" applyAlignment="1" applyProtection="1">
      <alignment horizontal="centerContinuous" vertical="center"/>
    </xf>
    <xf numFmtId="0" fontId="10" fillId="11" borderId="41" xfId="1" applyFont="1" applyFill="1" applyBorder="1" applyAlignment="1" applyProtection="1">
      <alignment horizontal="centerContinuous" vertical="center"/>
    </xf>
    <xf numFmtId="0" fontId="11" fillId="11" borderId="13" xfId="1" applyFont="1" applyFill="1" applyBorder="1" applyAlignment="1" applyProtection="1">
      <alignment horizontal="center" vertical="center"/>
    </xf>
    <xf numFmtId="0" fontId="11" fillId="11" borderId="6" xfId="1" applyFont="1" applyFill="1" applyBorder="1" applyAlignment="1" applyProtection="1">
      <alignment horizontal="center" vertical="center"/>
    </xf>
    <xf numFmtId="0" fontId="12" fillId="11" borderId="23" xfId="3" applyNumberFormat="1" applyFont="1" applyFill="1" applyBorder="1" applyAlignment="1" applyProtection="1">
      <alignment horizontal="center"/>
    </xf>
    <xf numFmtId="0" fontId="11" fillId="11" borderId="38" xfId="1" applyFont="1" applyFill="1" applyBorder="1" applyAlignment="1" applyProtection="1">
      <alignment horizontal="center" vertical="center"/>
    </xf>
    <xf numFmtId="0" fontId="20" fillId="11" borderId="36" xfId="3" applyNumberFormat="1" applyFont="1" applyFill="1" applyBorder="1" applyAlignment="1" applyProtection="1">
      <alignment horizontal="center" wrapText="1"/>
    </xf>
    <xf numFmtId="0" fontId="11" fillId="11" borderId="43" xfId="1" applyFont="1" applyFill="1" applyBorder="1" applyProtection="1"/>
    <xf numFmtId="0" fontId="9" fillId="11" borderId="34" xfId="1" applyFont="1" applyFill="1" applyBorder="1" applyAlignment="1" applyProtection="1">
      <alignment horizontal="centerContinuous" vertical="center" wrapText="1"/>
    </xf>
    <xf numFmtId="168" fontId="11" fillId="11" borderId="19" xfId="2" applyNumberFormat="1" applyFont="1" applyFill="1" applyBorder="1" applyAlignment="1" applyProtection="1">
      <alignment horizontal="center" vertical="center"/>
    </xf>
    <xf numFmtId="0" fontId="10" fillId="11" borderId="34" xfId="1" applyFont="1" applyFill="1" applyBorder="1" applyAlignment="1" applyProtection="1">
      <alignment horizontal="centerContinuous" vertical="center"/>
    </xf>
    <xf numFmtId="0" fontId="10" fillId="11" borderId="35" xfId="1" applyFont="1" applyFill="1" applyBorder="1" applyAlignment="1" applyProtection="1">
      <alignment horizontal="centerContinuous" vertical="center"/>
    </xf>
    <xf numFmtId="0" fontId="10" fillId="11" borderId="36" xfId="1" applyFont="1" applyFill="1" applyBorder="1" applyAlignment="1" applyProtection="1">
      <alignment horizontal="centerContinuous" vertical="center"/>
    </xf>
    <xf numFmtId="164" fontId="11" fillId="11" borderId="43" xfId="2" applyNumberFormat="1" applyFont="1" applyFill="1" applyBorder="1" applyProtection="1"/>
    <xf numFmtId="0" fontId="9" fillId="11" borderId="16" xfId="1" applyFont="1" applyFill="1" applyBorder="1" applyAlignment="1" applyProtection="1">
      <alignment horizontal="centerContinuous" vertical="center" wrapText="1"/>
    </xf>
    <xf numFmtId="0" fontId="9" fillId="11" borderId="39" xfId="1" applyFont="1" applyFill="1" applyBorder="1" applyProtection="1"/>
    <xf numFmtId="0" fontId="9" fillId="11" borderId="40" xfId="1" applyFont="1" applyFill="1" applyBorder="1" applyProtection="1"/>
    <xf numFmtId="0" fontId="9" fillId="11" borderId="41" xfId="1" applyFont="1" applyFill="1" applyBorder="1" applyProtection="1"/>
    <xf numFmtId="0" fontId="9" fillId="11" borderId="42" xfId="1" applyFont="1" applyFill="1" applyBorder="1" applyProtection="1"/>
    <xf numFmtId="0" fontId="9" fillId="11" borderId="43" xfId="1" applyFont="1" applyFill="1" applyBorder="1" applyProtection="1"/>
    <xf numFmtId="0" fontId="9" fillId="11" borderId="42" xfId="1" applyFont="1" applyFill="1" applyBorder="1" applyAlignment="1" applyProtection="1">
      <alignment horizontal="center" vertical="center"/>
    </xf>
    <xf numFmtId="0" fontId="9" fillId="11" borderId="16" xfId="1" applyFont="1" applyFill="1" applyBorder="1" applyAlignment="1" applyProtection="1">
      <alignment horizontal="left" vertical="center" wrapText="1"/>
    </xf>
    <xf numFmtId="0" fontId="9" fillId="11" borderId="46" xfId="1" applyFont="1" applyFill="1" applyBorder="1" applyAlignment="1" applyProtection="1">
      <alignment horizontal="centerContinuous" vertical="center" wrapText="1"/>
    </xf>
    <xf numFmtId="0" fontId="9" fillId="11" borderId="0" xfId="1" applyFont="1" applyFill="1" applyBorder="1" applyProtection="1"/>
    <xf numFmtId="0" fontId="11" fillId="11" borderId="35" xfId="1" applyFont="1" applyFill="1" applyBorder="1" applyAlignment="1" applyProtection="1">
      <alignment horizontal="centerContinuous" vertical="center"/>
    </xf>
    <xf numFmtId="0" fontId="9" fillId="11" borderId="34" xfId="1" applyFont="1" applyFill="1" applyBorder="1" applyAlignment="1" applyProtection="1"/>
    <xf numFmtId="0" fontId="9" fillId="11" borderId="46" xfId="1" applyFont="1" applyFill="1" applyBorder="1" applyAlignment="1" applyProtection="1"/>
    <xf numFmtId="0" fontId="9" fillId="11" borderId="15" xfId="1" applyFont="1" applyFill="1" applyBorder="1" applyAlignment="1" applyProtection="1">
      <alignment horizontal="centerContinuous" vertical="center"/>
    </xf>
    <xf numFmtId="0" fontId="15" fillId="11" borderId="0" xfId="0" applyFont="1" applyFill="1" applyBorder="1" applyAlignment="1" applyProtection="1">
      <alignment horizontal="left" vertical="center" wrapText="1" indent="2"/>
    </xf>
    <xf numFmtId="3" fontId="15" fillId="11" borderId="0" xfId="0" applyNumberFormat="1" applyFont="1" applyFill="1" applyBorder="1" applyAlignment="1" applyProtection="1">
      <alignment horizontal="right" vertical="center" wrapText="1"/>
    </xf>
    <xf numFmtId="0" fontId="0" fillId="11" borderId="42" xfId="0" applyFill="1" applyBorder="1" applyProtection="1"/>
    <xf numFmtId="0" fontId="29" fillId="11" borderId="0" xfId="0" applyFont="1" applyFill="1" applyBorder="1" applyAlignment="1" applyProtection="1">
      <alignment horizontal="centerContinuous" vertical="center" wrapText="1"/>
    </xf>
    <xf numFmtId="0" fontId="0" fillId="11" borderId="0" xfId="0" applyFill="1" applyBorder="1" applyAlignment="1" applyProtection="1">
      <alignment horizontal="centerContinuous" vertical="center" wrapText="1"/>
    </xf>
    <xf numFmtId="0" fontId="0" fillId="11" borderId="43" xfId="0" applyFill="1" applyBorder="1" applyProtection="1"/>
    <xf numFmtId="0" fontId="9" fillId="11" borderId="44" xfId="1" applyFont="1" applyFill="1" applyBorder="1" applyAlignment="1" applyProtection="1">
      <alignment horizontal="center" vertical="center"/>
    </xf>
    <xf numFmtId="0" fontId="9" fillId="11" borderId="51" xfId="1" applyFont="1" applyFill="1" applyBorder="1" applyProtection="1"/>
    <xf numFmtId="0" fontId="9" fillId="11" borderId="45" xfId="1" applyFont="1" applyFill="1" applyBorder="1" applyProtection="1"/>
    <xf numFmtId="1" fontId="11" fillId="8" borderId="60" xfId="1" applyNumberFormat="1" applyFont="1" applyFill="1" applyBorder="1" applyAlignment="1" applyProtection="1">
      <alignment vertical="center"/>
      <protection locked="0"/>
    </xf>
    <xf numFmtId="0" fontId="11" fillId="8" borderId="60" xfId="1" applyFont="1" applyFill="1" applyBorder="1" applyAlignment="1" applyProtection="1">
      <alignment vertical="center"/>
      <protection locked="0"/>
    </xf>
    <xf numFmtId="0" fontId="11" fillId="8" borderId="30" xfId="1" applyFont="1" applyFill="1" applyBorder="1" applyAlignment="1" applyProtection="1">
      <alignment vertical="center"/>
      <protection locked="0"/>
    </xf>
    <xf numFmtId="0" fontId="11" fillId="8" borderId="46" xfId="1" applyFont="1" applyFill="1" applyBorder="1" applyAlignment="1" applyProtection="1">
      <alignment horizontal="center" vertical="center"/>
      <protection locked="0"/>
    </xf>
    <xf numFmtId="9" fontId="11" fillId="8" borderId="19" xfId="2" applyNumberFormat="1" applyFont="1" applyFill="1" applyBorder="1" applyAlignment="1" applyProtection="1">
      <alignment horizontal="center" vertical="center"/>
      <protection locked="0"/>
    </xf>
    <xf numFmtId="43" fontId="11" fillId="8" borderId="17" xfId="2" applyNumberFormat="1" applyFont="1" applyFill="1" applyBorder="1" applyAlignment="1" applyProtection="1">
      <alignment horizontal="center" vertical="center" wrapText="1"/>
      <protection locked="0"/>
    </xf>
    <xf numFmtId="164" fontId="11" fillId="8" borderId="19" xfId="2" applyNumberFormat="1" applyFont="1" applyFill="1" applyBorder="1" applyAlignment="1" applyProtection="1">
      <alignment horizontal="right" vertical="center"/>
      <protection locked="0"/>
    </xf>
    <xf numFmtId="43" fontId="11" fillId="8" borderId="19" xfId="2" applyNumberFormat="1" applyFont="1" applyFill="1" applyBorder="1" applyAlignment="1" applyProtection="1">
      <alignment horizontal="center" vertical="center" wrapText="1"/>
      <protection locked="0"/>
    </xf>
    <xf numFmtId="0" fontId="11" fillId="8" borderId="1" xfId="2" applyNumberFormat="1" applyFont="1" applyFill="1" applyBorder="1" applyAlignment="1" applyProtection="1">
      <alignment horizontal="center" vertical="center"/>
      <protection locked="0"/>
    </xf>
    <xf numFmtId="0" fontId="38" fillId="11" borderId="0" xfId="0" applyFont="1" applyFill="1" applyBorder="1" applyAlignment="1" applyProtection="1">
      <alignment horizontal="centerContinuous" vertical="center" wrapText="1"/>
    </xf>
    <xf numFmtId="0" fontId="12" fillId="11" borderId="1" xfId="1" applyFont="1" applyFill="1" applyBorder="1" applyAlignment="1" applyProtection="1">
      <alignment horizontal="center" vertical="center" wrapText="1"/>
    </xf>
    <xf numFmtId="0" fontId="11" fillId="8" borderId="1" xfId="1" applyFont="1" applyFill="1" applyBorder="1" applyAlignment="1" applyProtection="1">
      <alignment horizontal="right" vertical="center"/>
      <protection locked="0"/>
    </xf>
    <xf numFmtId="165" fontId="11" fillId="11" borderId="1" xfId="4" applyNumberFormat="1" applyFont="1" applyFill="1" applyBorder="1" applyProtection="1"/>
    <xf numFmtId="165" fontId="11" fillId="8" borderId="1" xfId="4" applyNumberFormat="1" applyFont="1" applyFill="1" applyBorder="1" applyAlignment="1" applyProtection="1">
      <alignment horizontal="right"/>
      <protection locked="0"/>
    </xf>
    <xf numFmtId="0" fontId="12" fillId="11" borderId="11" xfId="1" applyFont="1" applyFill="1" applyBorder="1" applyAlignment="1" applyProtection="1">
      <alignment horizontal="center" vertical="center" wrapText="1"/>
    </xf>
    <xf numFmtId="165" fontId="11" fillId="8" borderId="11" xfId="4" applyNumberFormat="1" applyFont="1" applyFill="1" applyBorder="1" applyAlignment="1" applyProtection="1">
      <alignment horizontal="right"/>
      <protection locked="0"/>
    </xf>
    <xf numFmtId="10" fontId="10" fillId="11" borderId="25" xfId="1" applyNumberFormat="1" applyFont="1" applyFill="1" applyBorder="1" applyProtection="1"/>
    <xf numFmtId="10" fontId="10" fillId="11" borderId="26" xfId="1" applyNumberFormat="1" applyFont="1" applyFill="1" applyBorder="1" applyProtection="1"/>
    <xf numFmtId="0" fontId="30" fillId="11" borderId="11" xfId="0" applyFont="1" applyFill="1" applyBorder="1" applyAlignment="1" applyProtection="1">
      <alignment wrapText="1"/>
    </xf>
    <xf numFmtId="3" fontId="30" fillId="11" borderId="11" xfId="0" applyNumberFormat="1" applyFont="1" applyFill="1" applyBorder="1" applyAlignment="1" applyProtection="1">
      <alignment wrapText="1"/>
    </xf>
    <xf numFmtId="10" fontId="30" fillId="11" borderId="11" xfId="0" applyNumberFormat="1" applyFont="1" applyFill="1" applyBorder="1" applyAlignment="1" applyProtection="1">
      <alignment wrapText="1"/>
    </xf>
    <xf numFmtId="0" fontId="30" fillId="8" borderId="22" xfId="0" applyFont="1" applyFill="1" applyBorder="1" applyAlignment="1" applyProtection="1">
      <alignment wrapText="1"/>
      <protection locked="0"/>
    </xf>
    <xf numFmtId="0" fontId="30" fillId="8" borderId="11" xfId="0" applyFont="1" applyFill="1" applyBorder="1" applyAlignment="1" applyProtection="1">
      <alignment wrapText="1"/>
      <protection locked="0"/>
    </xf>
    <xf numFmtId="0" fontId="12" fillId="11" borderId="23" xfId="3" applyNumberFormat="1" applyFont="1" applyFill="1" applyBorder="1" applyAlignment="1" applyProtection="1">
      <alignment horizontal="right" vertical="center"/>
    </xf>
    <xf numFmtId="1" fontId="12" fillId="11" borderId="23" xfId="3" applyNumberFormat="1" applyFont="1" applyFill="1" applyBorder="1" applyAlignment="1" applyProtection="1">
      <alignment horizontal="right" vertical="center"/>
    </xf>
    <xf numFmtId="0" fontId="12" fillId="8" borderId="23" xfId="3" applyNumberFormat="1" applyFont="1" applyFill="1" applyBorder="1" applyAlignment="1" applyProtection="1">
      <alignment horizontal="center" vertical="center"/>
      <protection locked="0"/>
    </xf>
    <xf numFmtId="170" fontId="30" fillId="8" borderId="11" xfId="0" applyNumberFormat="1" applyFont="1" applyFill="1" applyBorder="1" applyAlignment="1" applyProtection="1">
      <alignment wrapText="1"/>
      <protection locked="0"/>
    </xf>
    <xf numFmtId="0" fontId="31" fillId="11" borderId="14" xfId="0" applyFont="1" applyFill="1" applyBorder="1" applyAlignment="1" applyProtection="1">
      <alignment vertical="center" wrapText="1"/>
    </xf>
    <xf numFmtId="0" fontId="31" fillId="11" borderId="12" xfId="0" applyFont="1" applyFill="1" applyBorder="1" applyAlignment="1" applyProtection="1">
      <alignment vertical="center" wrapText="1"/>
    </xf>
    <xf numFmtId="0" fontId="30" fillId="11" borderId="12" xfId="0" applyFont="1" applyFill="1" applyBorder="1" applyAlignment="1" applyProtection="1">
      <alignment vertical="center" wrapText="1"/>
    </xf>
    <xf numFmtId="0" fontId="34" fillId="11" borderId="12" xfId="0" applyFont="1" applyFill="1" applyBorder="1" applyAlignment="1" applyProtection="1">
      <alignment vertical="center" wrapText="1"/>
    </xf>
    <xf numFmtId="0" fontId="30" fillId="11" borderId="24" xfId="0" applyFont="1" applyFill="1" applyBorder="1" applyAlignment="1" applyProtection="1">
      <alignment vertical="center" wrapText="1"/>
    </xf>
    <xf numFmtId="0" fontId="30" fillId="8" borderId="26" xfId="0" applyFont="1" applyFill="1" applyBorder="1" applyAlignment="1" applyProtection="1">
      <alignment wrapText="1"/>
      <protection locked="0"/>
    </xf>
    <xf numFmtId="0" fontId="30" fillId="11" borderId="1" xfId="0" applyFont="1" applyFill="1" applyBorder="1" applyAlignment="1" applyProtection="1">
      <alignment vertical="center" wrapText="1"/>
    </xf>
    <xf numFmtId="0" fontId="30" fillId="8" borderId="1" xfId="0" applyFont="1" applyFill="1" applyBorder="1" applyAlignment="1" applyProtection="1">
      <alignment vertical="center" wrapText="1"/>
      <protection locked="0"/>
    </xf>
    <xf numFmtId="0" fontId="30" fillId="8" borderId="11" xfId="0" applyFont="1" applyFill="1" applyBorder="1" applyAlignment="1" applyProtection="1">
      <alignment vertical="center" wrapText="1"/>
      <protection locked="0"/>
    </xf>
    <xf numFmtId="0" fontId="30" fillId="8" borderId="1" xfId="0" applyFont="1" applyFill="1" applyBorder="1" applyAlignment="1" applyProtection="1">
      <alignment vertical="center"/>
      <protection locked="0"/>
    </xf>
    <xf numFmtId="0" fontId="30" fillId="8" borderId="25" xfId="0" applyFont="1" applyFill="1" applyBorder="1" applyAlignment="1" applyProtection="1">
      <alignment vertical="center" wrapText="1"/>
      <protection locked="0"/>
    </xf>
    <xf numFmtId="0" fontId="30" fillId="8" borderId="26" xfId="0" applyFont="1" applyFill="1" applyBorder="1" applyAlignment="1" applyProtection="1">
      <alignment vertical="center" wrapText="1"/>
      <protection locked="0"/>
    </xf>
    <xf numFmtId="0" fontId="30" fillId="11" borderId="14" xfId="0" applyFont="1" applyFill="1" applyBorder="1" applyProtection="1"/>
    <xf numFmtId="0" fontId="30" fillId="11" borderId="12" xfId="0" applyFont="1" applyFill="1" applyBorder="1" applyProtection="1"/>
    <xf numFmtId="0" fontId="30" fillId="11" borderId="24" xfId="0" applyFont="1" applyFill="1" applyBorder="1" applyProtection="1"/>
    <xf numFmtId="0" fontId="33" fillId="11" borderId="13" xfId="0" applyFont="1" applyFill="1" applyBorder="1" applyAlignment="1" applyProtection="1">
      <alignment horizontal="centerContinuous" wrapText="1"/>
    </xf>
    <xf numFmtId="0" fontId="30" fillId="11" borderId="22" xfId="0" applyFont="1" applyFill="1" applyBorder="1" applyAlignment="1" applyProtection="1">
      <alignment horizontal="centerContinuous" wrapText="1"/>
    </xf>
    <xf numFmtId="0" fontId="31" fillId="11" borderId="1" xfId="0" applyFont="1" applyFill="1" applyBorder="1" applyAlignment="1" applyProtection="1">
      <alignment wrapText="1"/>
    </xf>
    <xf numFmtId="164" fontId="13" fillId="11" borderId="34" xfId="2" quotePrefix="1" applyNumberFormat="1" applyFont="1" applyFill="1" applyBorder="1" applyProtection="1"/>
    <xf numFmtId="164" fontId="13" fillId="11" borderId="36" xfId="2" quotePrefix="1" applyNumberFormat="1" applyFont="1" applyFill="1" applyBorder="1" applyProtection="1"/>
    <xf numFmtId="0" fontId="16" fillId="8" borderId="1" xfId="0" applyFont="1" applyFill="1" applyBorder="1" applyAlignment="1" applyProtection="1">
      <alignment horizontal="left" vertical="center" wrapText="1"/>
      <protection locked="0"/>
    </xf>
    <xf numFmtId="3" fontId="16" fillId="8" borderId="1" xfId="0" applyNumberFormat="1" applyFont="1" applyFill="1" applyBorder="1" applyAlignment="1" applyProtection="1">
      <alignment horizontal="right" vertical="center" wrapText="1"/>
      <protection locked="0"/>
    </xf>
    <xf numFmtId="0" fontId="16" fillId="8" borderId="25" xfId="0" applyFont="1" applyFill="1" applyBorder="1" applyAlignment="1" applyProtection="1">
      <alignment horizontal="left" vertical="center" wrapText="1"/>
      <protection locked="0"/>
    </xf>
    <xf numFmtId="3" fontId="16" fillId="8" borderId="25" xfId="0" applyNumberFormat="1" applyFont="1" applyFill="1" applyBorder="1" applyAlignment="1" applyProtection="1">
      <alignment horizontal="right" vertical="center" wrapText="1"/>
      <protection locked="0"/>
    </xf>
    <xf numFmtId="3" fontId="16" fillId="11" borderId="1" xfId="0" applyNumberFormat="1" applyFont="1" applyFill="1" applyBorder="1" applyAlignment="1">
      <alignment vertical="center" wrapText="1"/>
    </xf>
    <xf numFmtId="3" fontId="16" fillId="11" borderId="1" xfId="0" applyNumberFormat="1" applyFont="1" applyFill="1" applyBorder="1" applyAlignment="1" applyProtection="1">
      <alignment horizontal="right" vertical="center" wrapText="1"/>
    </xf>
    <xf numFmtId="3" fontId="16" fillId="11" borderId="25" xfId="0" applyNumberFormat="1" applyFont="1" applyFill="1" applyBorder="1" applyAlignment="1">
      <alignment vertical="center" wrapText="1"/>
    </xf>
    <xf numFmtId="3" fontId="16" fillId="11" borderId="25" xfId="0" applyNumberFormat="1" applyFont="1" applyFill="1" applyBorder="1" applyAlignment="1" applyProtection="1">
      <alignment horizontal="right" vertical="center" wrapText="1"/>
    </xf>
    <xf numFmtId="0" fontId="14" fillId="11" borderId="14" xfId="0" applyFont="1" applyFill="1" applyBorder="1" applyAlignment="1">
      <alignment horizontal="center" vertical="center" wrapText="1"/>
    </xf>
    <xf numFmtId="0" fontId="14" fillId="11" borderId="13" xfId="0" applyFont="1" applyFill="1" applyBorder="1" applyAlignment="1">
      <alignment horizontal="center" vertical="center" wrapText="1"/>
    </xf>
    <xf numFmtId="0" fontId="14" fillId="11" borderId="8" xfId="0" applyFont="1" applyFill="1" applyBorder="1" applyAlignment="1">
      <alignment horizontal="centerContinuous" vertical="center"/>
    </xf>
    <xf numFmtId="0" fontId="14" fillId="11" borderId="12" xfId="0" applyFont="1" applyFill="1" applyBorder="1" applyAlignment="1">
      <alignment horizontal="center" vertical="center" wrapText="1"/>
    </xf>
    <xf numFmtId="0" fontId="14" fillId="11" borderId="1" xfId="0" applyFont="1" applyFill="1" applyBorder="1" applyAlignment="1">
      <alignment horizontal="center" vertical="center" wrapText="1"/>
    </xf>
    <xf numFmtId="3" fontId="14" fillId="11" borderId="1" xfId="0" applyNumberFormat="1" applyFont="1" applyFill="1" applyBorder="1" applyAlignment="1">
      <alignment horizontal="right" wrapText="1"/>
    </xf>
    <xf numFmtId="0" fontId="15" fillId="11" borderId="11" xfId="0" applyFont="1" applyFill="1" applyBorder="1" applyAlignment="1">
      <alignment wrapText="1"/>
    </xf>
    <xf numFmtId="0" fontId="16" fillId="11" borderId="12" xfId="0" applyFont="1" applyFill="1" applyBorder="1" applyAlignment="1">
      <alignment horizontal="center" vertical="center" wrapText="1"/>
    </xf>
    <xf numFmtId="0" fontId="16" fillId="11" borderId="24" xfId="0" applyFont="1" applyFill="1" applyBorder="1" applyAlignment="1">
      <alignment horizontal="center" vertical="center" wrapText="1"/>
    </xf>
    <xf numFmtId="0" fontId="31" fillId="14" borderId="14" xfId="0" applyFont="1" applyFill="1" applyBorder="1" applyAlignment="1">
      <alignment horizontal="center" vertical="center" wrapText="1"/>
    </xf>
    <xf numFmtId="0" fontId="31" fillId="14" borderId="13" xfId="0" applyFont="1" applyFill="1" applyBorder="1" applyAlignment="1">
      <alignment horizontal="center" vertical="center" wrapText="1"/>
    </xf>
    <xf numFmtId="0" fontId="31" fillId="14" borderId="59" xfId="0" applyFont="1" applyFill="1" applyBorder="1" applyAlignment="1">
      <alignment horizontal="center" vertical="center" wrapText="1"/>
    </xf>
    <xf numFmtId="0" fontId="31" fillId="14" borderId="22" xfId="0" applyFont="1" applyFill="1" applyBorder="1" applyAlignment="1">
      <alignment horizontal="center" vertical="center" wrapText="1"/>
    </xf>
    <xf numFmtId="0" fontId="30" fillId="8" borderId="26" xfId="0" applyFont="1" applyFill="1" applyBorder="1" applyAlignment="1" applyProtection="1">
      <protection locked="0"/>
    </xf>
    <xf numFmtId="0" fontId="30" fillId="11" borderId="0" xfId="0" applyFont="1" applyFill="1" applyAlignment="1">
      <alignment horizontal="left" vertical="center" wrapText="1"/>
    </xf>
    <xf numFmtId="3" fontId="30" fillId="8" borderId="1" xfId="0" applyNumberFormat="1" applyFont="1" applyFill="1" applyBorder="1" applyAlignment="1" applyProtection="1">
      <alignment horizontal="right" vertical="center" wrapText="1"/>
      <protection locked="0"/>
    </xf>
    <xf numFmtId="3" fontId="30" fillId="8" borderId="11" xfId="0" applyNumberFormat="1" applyFont="1" applyFill="1" applyBorder="1" applyAlignment="1" applyProtection="1">
      <alignment horizontal="right" vertical="center" wrapText="1"/>
      <protection locked="0"/>
    </xf>
    <xf numFmtId="3" fontId="30" fillId="8" borderId="25" xfId="0" applyNumberFormat="1" applyFont="1" applyFill="1" applyBorder="1" applyAlignment="1" applyProtection="1">
      <alignment horizontal="right" vertical="center" wrapText="1"/>
      <protection locked="0"/>
    </xf>
    <xf numFmtId="3" fontId="30" fillId="8" borderId="26" xfId="0" applyNumberFormat="1" applyFont="1" applyFill="1" applyBorder="1" applyAlignment="1" applyProtection="1">
      <alignment horizontal="right" vertical="center" wrapText="1"/>
      <protection locked="0"/>
    </xf>
    <xf numFmtId="0" fontId="30" fillId="11" borderId="0" xfId="0" applyFont="1" applyFill="1" applyProtection="1"/>
    <xf numFmtId="0" fontId="30" fillId="11" borderId="13" xfId="0" applyFont="1" applyFill="1" applyBorder="1" applyAlignment="1" applyProtection="1">
      <alignment horizontal="center" vertical="center" wrapText="1"/>
    </xf>
    <xf numFmtId="0" fontId="30" fillId="11" borderId="22" xfId="0" applyFont="1" applyFill="1" applyBorder="1" applyAlignment="1" applyProtection="1">
      <alignment horizontal="center" vertical="center" wrapText="1"/>
    </xf>
    <xf numFmtId="0" fontId="30" fillId="11" borderId="0" xfId="0" applyFont="1" applyFill="1" applyAlignment="1" applyProtection="1">
      <alignment horizontal="left" vertical="center" wrapText="1"/>
    </xf>
    <xf numFmtId="0" fontId="30" fillId="11" borderId="0" xfId="0" applyFont="1" applyFill="1" applyAlignment="1" applyProtection="1"/>
    <xf numFmtId="0" fontId="36" fillId="11" borderId="1" xfId="0" applyFont="1" applyFill="1" applyBorder="1" applyAlignment="1" applyProtection="1">
      <alignment horizontal="center" vertical="center" wrapText="1"/>
    </xf>
    <xf numFmtId="0" fontId="36" fillId="11" borderId="11" xfId="0" applyFont="1" applyFill="1" applyBorder="1" applyAlignment="1" applyProtection="1">
      <alignment horizontal="center" vertical="center" wrapText="1"/>
    </xf>
    <xf numFmtId="0" fontId="2" fillId="11" borderId="0" xfId="0" applyFont="1" applyFill="1" applyAlignment="1" applyProtection="1">
      <alignment vertical="center" wrapText="1"/>
    </xf>
    <xf numFmtId="0" fontId="36" fillId="11" borderId="13" xfId="0" applyFont="1" applyFill="1" applyBorder="1" applyAlignment="1" applyProtection="1">
      <alignment horizontal="center" vertical="center" wrapText="1"/>
    </xf>
    <xf numFmtId="0" fontId="36" fillId="11" borderId="22" xfId="0" applyFont="1" applyFill="1" applyBorder="1" applyAlignment="1" applyProtection="1">
      <alignment horizontal="center" vertical="center" wrapText="1"/>
    </xf>
    <xf numFmtId="0" fontId="30" fillId="11" borderId="0" xfId="0" applyFont="1" applyFill="1" applyBorder="1" applyAlignment="1" applyProtection="1"/>
    <xf numFmtId="0" fontId="32" fillId="8" borderId="12" xfId="0" applyFont="1" applyFill="1" applyBorder="1" applyAlignment="1" applyProtection="1">
      <alignment vertical="center" wrapText="1"/>
      <protection locked="0"/>
    </xf>
    <xf numFmtId="0" fontId="32" fillId="8" borderId="1" xfId="0" applyFont="1" applyFill="1" applyBorder="1" applyAlignment="1" applyProtection="1">
      <alignment vertical="center" wrapText="1"/>
      <protection locked="0"/>
    </xf>
    <xf numFmtId="0" fontId="32" fillId="8" borderId="1" xfId="0" applyNumberFormat="1" applyFont="1" applyFill="1" applyBorder="1" applyAlignment="1" applyProtection="1">
      <alignment vertical="center" wrapText="1"/>
      <protection locked="0"/>
    </xf>
    <xf numFmtId="10" fontId="32" fillId="8" borderId="1" xfId="0" applyNumberFormat="1" applyFont="1" applyFill="1" applyBorder="1" applyAlignment="1" applyProtection="1">
      <alignment vertical="center" wrapText="1"/>
      <protection locked="0"/>
    </xf>
    <xf numFmtId="4" fontId="32" fillId="8" borderId="1" xfId="0" applyNumberFormat="1" applyFont="1" applyFill="1" applyBorder="1" applyAlignment="1" applyProtection="1">
      <alignment vertical="center" wrapText="1"/>
      <protection locked="0"/>
    </xf>
    <xf numFmtId="3" fontId="32" fillId="8" borderId="1" xfId="0" applyNumberFormat="1" applyFont="1" applyFill="1" applyBorder="1" applyAlignment="1" applyProtection="1">
      <alignment vertical="center" wrapText="1"/>
      <protection locked="0"/>
    </xf>
    <xf numFmtId="3" fontId="32" fillId="8" borderId="11" xfId="0" applyNumberFormat="1" applyFont="1" applyFill="1" applyBorder="1" applyAlignment="1" applyProtection="1">
      <alignment vertical="center" wrapText="1"/>
      <protection locked="0"/>
    </xf>
    <xf numFmtId="0" fontId="32" fillId="8" borderId="24" xfId="0" applyFont="1" applyFill="1" applyBorder="1" applyAlignment="1" applyProtection="1">
      <alignment vertical="center" wrapText="1"/>
      <protection locked="0"/>
    </xf>
    <xf numFmtId="0" fontId="32" fillId="8" borderId="25" xfId="0" applyFont="1" applyFill="1" applyBorder="1" applyAlignment="1" applyProtection="1">
      <alignment vertical="center" wrapText="1"/>
      <protection locked="0"/>
    </xf>
    <xf numFmtId="0" fontId="32" fillId="8" borderId="25" xfId="0" applyNumberFormat="1" applyFont="1" applyFill="1" applyBorder="1" applyAlignment="1" applyProtection="1">
      <alignment vertical="center" wrapText="1"/>
      <protection locked="0"/>
    </xf>
    <xf numFmtId="10" fontId="32" fillId="8" borderId="25" xfId="0" applyNumberFormat="1" applyFont="1" applyFill="1" applyBorder="1" applyAlignment="1" applyProtection="1">
      <alignment vertical="center" wrapText="1"/>
      <protection locked="0"/>
    </xf>
    <xf numFmtId="4" fontId="32" fillId="8" borderId="25" xfId="0" applyNumberFormat="1" applyFont="1" applyFill="1" applyBorder="1" applyAlignment="1" applyProtection="1">
      <alignment vertical="center" wrapText="1"/>
      <protection locked="0"/>
    </xf>
    <xf numFmtId="3" fontId="32" fillId="8" borderId="25" xfId="0" applyNumberFormat="1" applyFont="1" applyFill="1" applyBorder="1" applyAlignment="1" applyProtection="1">
      <alignment vertical="center" wrapText="1"/>
      <protection locked="0"/>
    </xf>
    <xf numFmtId="3" fontId="32" fillId="8" borderId="26" xfId="0" applyNumberFormat="1" applyFont="1" applyFill="1" applyBorder="1" applyAlignment="1" applyProtection="1">
      <alignment vertical="center" wrapText="1"/>
      <protection locked="0"/>
    </xf>
    <xf numFmtId="3" fontId="30" fillId="8" borderId="11" xfId="0" applyNumberFormat="1" applyFont="1" applyFill="1" applyBorder="1" applyProtection="1">
      <protection locked="0"/>
    </xf>
    <xf numFmtId="0" fontId="30" fillId="0" borderId="0" xfId="0" applyFont="1" applyProtection="1">
      <protection locked="0"/>
    </xf>
    <xf numFmtId="3" fontId="30" fillId="8" borderId="26" xfId="0" applyNumberFormat="1" applyFont="1" applyFill="1" applyBorder="1" applyProtection="1">
      <protection locked="0"/>
    </xf>
    <xf numFmtId="0" fontId="24" fillId="0" borderId="34" xfId="0" applyFont="1" applyFill="1" applyBorder="1" applyAlignment="1">
      <alignment horizontal="center" vertical="center"/>
    </xf>
    <xf numFmtId="14" fontId="26" fillId="11" borderId="24" xfId="0" applyNumberFormat="1" applyFont="1" applyFill="1" applyBorder="1" applyProtection="1">
      <protection locked="0"/>
    </xf>
    <xf numFmtId="0" fontId="24" fillId="0" borderId="14" xfId="0" applyFont="1" applyFill="1" applyBorder="1" applyAlignment="1">
      <alignment horizontal="centerContinuous" vertical="center"/>
    </xf>
    <xf numFmtId="0" fontId="24" fillId="0" borderId="22" xfId="0" applyFont="1" applyFill="1" applyBorder="1" applyAlignment="1">
      <alignment horizontal="centerContinuous" vertical="center"/>
    </xf>
    <xf numFmtId="10" fontId="15" fillId="0" borderId="19" xfId="0" applyNumberFormat="1" applyFont="1" applyFill="1" applyBorder="1" applyAlignment="1" applyProtection="1">
      <alignment horizontal="right" vertical="center" wrapText="1"/>
    </xf>
    <xf numFmtId="3" fontId="15" fillId="8" borderId="1" xfId="0" applyNumberFormat="1" applyFont="1" applyFill="1" applyBorder="1" applyAlignment="1" applyProtection="1">
      <alignment horizontal="right" vertical="center" wrapText="1"/>
      <protection locked="0"/>
    </xf>
    <xf numFmtId="0" fontId="19" fillId="11" borderId="14" xfId="0" applyFont="1" applyFill="1" applyBorder="1" applyAlignment="1" applyProtection="1">
      <alignment horizontal="center" vertical="center" wrapText="1"/>
    </xf>
    <xf numFmtId="3" fontId="15" fillId="11" borderId="13" xfId="0" applyNumberFormat="1" applyFont="1" applyFill="1" applyBorder="1" applyAlignment="1" applyProtection="1">
      <alignment horizontal="center" vertical="center" wrapText="1"/>
    </xf>
    <xf numFmtId="3" fontId="14" fillId="11" borderId="13" xfId="0" applyNumberFormat="1" applyFont="1" applyFill="1" applyBorder="1" applyAlignment="1" applyProtection="1">
      <alignment horizontal="center" vertical="center" wrapText="1"/>
    </xf>
    <xf numFmtId="3" fontId="14" fillId="11" borderId="22" xfId="0" applyNumberFormat="1" applyFont="1" applyFill="1" applyBorder="1" applyAlignment="1" applyProtection="1">
      <alignment horizontal="center" vertical="center" wrapText="1"/>
    </xf>
    <xf numFmtId="0" fontId="14" fillId="11" borderId="12" xfId="0" applyFont="1" applyFill="1" applyBorder="1" applyAlignment="1" applyProtection="1">
      <alignment wrapText="1"/>
    </xf>
    <xf numFmtId="3" fontId="15" fillId="11" borderId="1" xfId="0" applyNumberFormat="1" applyFont="1" applyFill="1" applyBorder="1" applyAlignment="1" applyProtection="1">
      <alignment wrapText="1"/>
    </xf>
    <xf numFmtId="10" fontId="15" fillId="11" borderId="1" xfId="0" applyNumberFormat="1" applyFont="1" applyFill="1" applyBorder="1" applyProtection="1"/>
    <xf numFmtId="3" fontId="15" fillId="11" borderId="11" xfId="0" applyNumberFormat="1" applyFont="1" applyFill="1" applyBorder="1" applyAlignment="1" applyProtection="1">
      <alignment wrapText="1"/>
    </xf>
    <xf numFmtId="0" fontId="18" fillId="11" borderId="24" xfId="0" applyFont="1" applyFill="1" applyBorder="1" applyProtection="1"/>
    <xf numFmtId="3" fontId="14" fillId="11" borderId="25" xfId="0" applyNumberFormat="1" applyFont="1" applyFill="1" applyBorder="1" applyProtection="1"/>
    <xf numFmtId="3" fontId="18" fillId="11" borderId="25" xfId="0" applyNumberFormat="1" applyFont="1" applyFill="1" applyBorder="1" applyProtection="1"/>
    <xf numFmtId="0" fontId="14" fillId="11" borderId="14" xfId="0" applyFont="1" applyFill="1" applyBorder="1" applyAlignment="1" applyProtection="1">
      <alignment horizontal="center" vertical="center" wrapText="1"/>
    </xf>
    <xf numFmtId="0" fontId="14" fillId="11" borderId="13" xfId="0" applyFont="1" applyFill="1" applyBorder="1" applyAlignment="1" applyProtection="1">
      <alignment horizontal="center" vertical="center" wrapText="1"/>
    </xf>
    <xf numFmtId="0" fontId="14" fillId="11" borderId="22" xfId="0" applyFont="1" applyFill="1" applyBorder="1" applyAlignment="1" applyProtection="1">
      <alignment horizontal="center" vertical="center" wrapText="1"/>
    </xf>
    <xf numFmtId="0" fontId="15" fillId="11" borderId="12" xfId="0" applyFont="1" applyFill="1" applyBorder="1" applyAlignment="1" applyProtection="1">
      <alignment horizontal="left" vertical="center" wrapText="1"/>
    </xf>
    <xf numFmtId="3" fontId="15" fillId="11" borderId="1" xfId="0" applyNumberFormat="1" applyFont="1" applyFill="1" applyBorder="1" applyAlignment="1" applyProtection="1">
      <alignment horizontal="right" vertical="center" wrapText="1"/>
    </xf>
    <xf numFmtId="3" fontId="14" fillId="11" borderId="11" xfId="0" applyNumberFormat="1" applyFont="1" applyFill="1" applyBorder="1" applyAlignment="1" applyProtection="1">
      <alignment horizontal="right" vertical="center"/>
    </xf>
    <xf numFmtId="3" fontId="15" fillId="11" borderId="12" xfId="0" applyNumberFormat="1" applyFont="1" applyFill="1" applyBorder="1" applyAlignment="1" applyProtection="1">
      <alignment vertical="center" wrapText="1"/>
    </xf>
    <xf numFmtId="3" fontId="14" fillId="11" borderId="23" xfId="0" applyNumberFormat="1" applyFont="1" applyFill="1" applyBorder="1" applyAlignment="1" applyProtection="1">
      <alignment horizontal="right" vertical="center"/>
    </xf>
    <xf numFmtId="0" fontId="14" fillId="11" borderId="16" xfId="0" applyFont="1" applyFill="1" applyBorder="1" applyAlignment="1" applyProtection="1">
      <alignment vertical="center"/>
    </xf>
    <xf numFmtId="3" fontId="14" fillId="11" borderId="15" xfId="0" applyNumberFormat="1" applyFont="1" applyFill="1" applyBorder="1" applyAlignment="1" applyProtection="1">
      <alignment horizontal="right" vertical="center" wrapText="1"/>
    </xf>
    <xf numFmtId="3" fontId="14" fillId="11" borderId="19" xfId="0" applyNumberFormat="1" applyFont="1" applyFill="1" applyBorder="1" applyAlignment="1" applyProtection="1">
      <alignment horizontal="right" vertical="center" wrapText="1"/>
    </xf>
    <xf numFmtId="3" fontId="14" fillId="0" borderId="1" xfId="0" applyNumberFormat="1" applyFont="1" applyFill="1" applyBorder="1" applyAlignment="1" applyProtection="1">
      <alignment horizontal="right" vertical="center" wrapText="1"/>
    </xf>
    <xf numFmtId="0" fontId="15" fillId="0" borderId="14" xfId="0" applyFont="1" applyBorder="1" applyAlignment="1" applyProtection="1">
      <alignment vertical="center" wrapText="1"/>
    </xf>
    <xf numFmtId="0" fontId="15" fillId="0" borderId="13" xfId="0" applyFont="1" applyBorder="1" applyAlignment="1" applyProtection="1">
      <alignment vertical="center" wrapText="1"/>
    </xf>
    <xf numFmtId="0" fontId="15" fillId="0" borderId="22" xfId="0" applyFont="1" applyBorder="1" applyAlignment="1" applyProtection="1">
      <alignment vertical="center" wrapText="1"/>
    </xf>
    <xf numFmtId="0" fontId="15" fillId="0" borderId="12" xfId="0" applyFont="1" applyBorder="1" applyAlignment="1" applyProtection="1">
      <alignment vertical="center" wrapText="1"/>
    </xf>
    <xf numFmtId="10" fontId="15" fillId="0" borderId="11" xfId="0" applyNumberFormat="1" applyFont="1" applyFill="1" applyBorder="1" applyAlignment="1" applyProtection="1">
      <alignment horizontal="right" vertical="center" wrapText="1"/>
    </xf>
    <xf numFmtId="0" fontId="15" fillId="0" borderId="12" xfId="0" applyFont="1" applyBorder="1" applyAlignment="1" applyProtection="1">
      <alignment horizontal="left" vertical="center" wrapText="1" indent="2"/>
    </xf>
    <xf numFmtId="3" fontId="15" fillId="0" borderId="0" xfId="0" applyNumberFormat="1" applyFont="1" applyProtection="1"/>
    <xf numFmtId="0" fontId="15" fillId="0" borderId="21" xfId="0" applyFont="1" applyBorder="1" applyAlignment="1" applyProtection="1">
      <alignment vertical="center" wrapText="1"/>
    </xf>
    <xf numFmtId="3" fontId="14" fillId="0" borderId="6" xfId="0" applyNumberFormat="1" applyFont="1" applyFill="1" applyBorder="1" applyAlignment="1" applyProtection="1">
      <alignment horizontal="right" vertical="center" wrapText="1"/>
    </xf>
    <xf numFmtId="0" fontId="15" fillId="0" borderId="16" xfId="0" applyFont="1" applyBorder="1" applyAlignment="1" applyProtection="1">
      <alignment vertical="center" wrapText="1"/>
    </xf>
    <xf numFmtId="3" fontId="14" fillId="0" borderId="15" xfId="0" applyNumberFormat="1" applyFont="1" applyFill="1" applyBorder="1" applyAlignment="1" applyProtection="1">
      <alignment horizontal="right" vertical="center" wrapText="1"/>
    </xf>
    <xf numFmtId="0" fontId="17" fillId="0" borderId="0" xfId="0" applyFont="1" applyAlignment="1" applyProtection="1"/>
    <xf numFmtId="0" fontId="14" fillId="11" borderId="34" xfId="0" applyFont="1" applyFill="1" applyBorder="1" applyAlignment="1">
      <alignment horizontal="centerContinuous" vertical="center"/>
    </xf>
    <xf numFmtId="0" fontId="40" fillId="11" borderId="35" xfId="0" applyFont="1" applyFill="1" applyBorder="1" applyAlignment="1">
      <alignment horizontal="centerContinuous" vertical="center"/>
    </xf>
    <xf numFmtId="0" fontId="40" fillId="11" borderId="36" xfId="0" applyFont="1" applyFill="1" applyBorder="1" applyAlignment="1">
      <alignment horizontal="centerContinuous" vertical="center"/>
    </xf>
    <xf numFmtId="0" fontId="24" fillId="9" borderId="8" xfId="0" applyFont="1" applyFill="1" applyBorder="1" applyAlignment="1">
      <alignment horizontal="center" vertical="center"/>
    </xf>
    <xf numFmtId="0" fontId="24" fillId="11" borderId="17" xfId="0" applyFont="1" applyFill="1" applyBorder="1"/>
    <xf numFmtId="0" fontId="15" fillId="0" borderId="0" xfId="0" applyFont="1" applyBorder="1" applyAlignment="1">
      <alignment vertical="top"/>
    </xf>
    <xf numFmtId="3" fontId="25" fillId="11" borderId="1" xfId="0" applyNumberFormat="1" applyFont="1" applyFill="1" applyBorder="1" applyAlignment="1" applyProtection="1">
      <alignment horizontal="right" vertical="center" wrapText="1"/>
    </xf>
    <xf numFmtId="3" fontId="24" fillId="11" borderId="1" xfId="0" applyNumberFormat="1" applyFont="1" applyFill="1" applyBorder="1" applyAlignment="1">
      <alignment horizontal="right" vertical="center"/>
    </xf>
    <xf numFmtId="3" fontId="0" fillId="11" borderId="1" xfId="0" applyNumberFormat="1" applyFill="1" applyBorder="1" applyAlignment="1" applyProtection="1">
      <alignment vertical="center"/>
    </xf>
    <xf numFmtId="3" fontId="0" fillId="11" borderId="1" xfId="0" applyNumberFormat="1" applyFill="1" applyBorder="1" applyAlignment="1">
      <alignment vertical="center"/>
    </xf>
    <xf numFmtId="3" fontId="3" fillId="11" borderId="1" xfId="0" applyNumberFormat="1" applyFont="1" applyFill="1" applyBorder="1" applyAlignment="1">
      <alignment vertical="center"/>
    </xf>
    <xf numFmtId="10" fontId="3" fillId="11" borderId="1" xfId="0" applyNumberFormat="1" applyFont="1" applyFill="1" applyBorder="1" applyAlignment="1">
      <alignment horizontal="right" vertical="center"/>
    </xf>
    <xf numFmtId="10" fontId="24" fillId="11" borderId="1" xfId="0" applyNumberFormat="1" applyFont="1" applyFill="1" applyBorder="1" applyAlignment="1">
      <alignment horizontal="right" vertical="center"/>
    </xf>
    <xf numFmtId="0" fontId="24" fillId="9" borderId="14" xfId="0" applyFont="1" applyFill="1" applyBorder="1" applyAlignment="1">
      <alignment horizontal="center" vertical="center"/>
    </xf>
    <xf numFmtId="0" fontId="24" fillId="9" borderId="13" xfId="0" applyFont="1" applyFill="1" applyBorder="1" applyAlignment="1">
      <alignment horizontal="center" vertical="center"/>
    </xf>
    <xf numFmtId="0" fontId="24" fillId="9" borderId="22" xfId="0" applyFont="1" applyFill="1" applyBorder="1" applyAlignment="1">
      <alignment horizontal="center" vertical="center"/>
    </xf>
    <xf numFmtId="0" fontId="24" fillId="0" borderId="12" xfId="0" applyFont="1" applyBorder="1" applyAlignment="1">
      <alignment vertical="center"/>
    </xf>
    <xf numFmtId="3" fontId="24" fillId="11" borderId="11" xfId="0" applyNumberFormat="1" applyFont="1" applyFill="1" applyBorder="1" applyAlignment="1">
      <alignment horizontal="right" vertical="center"/>
    </xf>
    <xf numFmtId="10" fontId="3" fillId="11" borderId="11" xfId="0" applyNumberFormat="1" applyFont="1" applyFill="1" applyBorder="1" applyAlignment="1">
      <alignment horizontal="right" vertical="center"/>
    </xf>
    <xf numFmtId="0" fontId="24" fillId="0" borderId="24" xfId="0" applyFont="1" applyBorder="1" applyAlignment="1">
      <alignment vertical="center"/>
    </xf>
    <xf numFmtId="0" fontId="24" fillId="9" borderId="25" xfId="0" applyFont="1" applyFill="1" applyBorder="1" applyAlignment="1">
      <alignment vertical="center"/>
    </xf>
    <xf numFmtId="10" fontId="24" fillId="11" borderId="26" xfId="0" applyNumberFormat="1" applyFont="1" applyFill="1" applyBorder="1" applyAlignment="1">
      <alignment horizontal="right" vertical="center"/>
    </xf>
    <xf numFmtId="0" fontId="14" fillId="0" borderId="34" xfId="0" applyFont="1" applyBorder="1" applyAlignment="1" applyProtection="1">
      <alignment horizontal="centerContinuous" vertical="center" wrapText="1"/>
    </xf>
    <xf numFmtId="0" fontId="14" fillId="0" borderId="35" xfId="0" applyFont="1" applyBorder="1" applyAlignment="1" applyProtection="1">
      <alignment horizontal="centerContinuous" vertical="center" wrapText="1"/>
    </xf>
    <xf numFmtId="0" fontId="14" fillId="0" borderId="36" xfId="0" applyFont="1" applyBorder="1" applyAlignment="1" applyProtection="1">
      <alignment horizontal="centerContinuous" vertical="center" wrapText="1"/>
    </xf>
    <xf numFmtId="0" fontId="24" fillId="11" borderId="38" xfId="0" applyFont="1" applyFill="1" applyBorder="1"/>
    <xf numFmtId="0" fontId="24" fillId="11" borderId="42" xfId="0" applyFont="1" applyFill="1" applyBorder="1"/>
    <xf numFmtId="0" fontId="15" fillId="0" borderId="43" xfId="0" applyFont="1" applyBorder="1" applyAlignment="1">
      <alignment vertical="top"/>
    </xf>
    <xf numFmtId="10" fontId="26" fillId="11" borderId="26" xfId="0" applyNumberFormat="1" applyFont="1" applyFill="1" applyBorder="1" applyProtection="1">
      <protection locked="0"/>
    </xf>
    <xf numFmtId="0" fontId="15" fillId="0" borderId="13" xfId="0" applyFont="1" applyBorder="1"/>
    <xf numFmtId="3" fontId="15" fillId="0" borderId="22" xfId="0" applyNumberFormat="1" applyFont="1" applyBorder="1"/>
    <xf numFmtId="0" fontId="15" fillId="0" borderId="24" xfId="0" applyFont="1" applyBorder="1"/>
    <xf numFmtId="0" fontId="15" fillId="0" borderId="25" xfId="0" applyFont="1" applyBorder="1"/>
    <xf numFmtId="3" fontId="15" fillId="0" borderId="26" xfId="0" applyNumberFormat="1" applyFont="1" applyBorder="1"/>
    <xf numFmtId="0" fontId="14" fillId="0" borderId="14" xfId="0" applyFont="1" applyBorder="1"/>
    <xf numFmtId="49" fontId="9" fillId="0" borderId="0" xfId="0" applyNumberFormat="1" applyFont="1" applyAlignment="1">
      <alignment horizontal="justify" vertical="center" wrapText="1"/>
    </xf>
    <xf numFmtId="0" fontId="9" fillId="0" borderId="0" xfId="0" applyFont="1" applyAlignment="1"/>
    <xf numFmtId="0" fontId="14" fillId="11" borderId="16" xfId="0" applyFont="1" applyFill="1" applyBorder="1" applyAlignment="1">
      <alignment vertical="center"/>
    </xf>
    <xf numFmtId="0" fontId="14" fillId="11" borderId="19" xfId="0" applyFont="1" applyFill="1" applyBorder="1" applyAlignment="1">
      <alignment horizontal="center" vertical="center" wrapText="1"/>
    </xf>
    <xf numFmtId="0" fontId="15" fillId="11" borderId="0" xfId="0" applyFont="1" applyFill="1"/>
    <xf numFmtId="0" fontId="41" fillId="11" borderId="0" xfId="0" applyFont="1" applyFill="1"/>
    <xf numFmtId="0" fontId="41" fillId="11" borderId="0" xfId="0" applyFont="1" applyFill="1" applyAlignment="1">
      <alignment horizontal="right"/>
    </xf>
    <xf numFmtId="3" fontId="15" fillId="11" borderId="2" xfId="0" applyNumberFormat="1" applyFont="1" applyFill="1" applyBorder="1" applyAlignment="1" applyProtection="1">
      <alignment horizontal="right" vertical="center" wrapText="1"/>
    </xf>
    <xf numFmtId="3" fontId="15" fillId="11" borderId="29" xfId="0" applyNumberFormat="1" applyFont="1" applyFill="1" applyBorder="1" applyAlignment="1" applyProtection="1">
      <alignment horizontal="right" vertical="center"/>
    </xf>
    <xf numFmtId="3" fontId="42" fillId="11" borderId="1" xfId="0" applyNumberFormat="1" applyFont="1" applyFill="1" applyBorder="1" applyAlignment="1" applyProtection="1">
      <alignment horizontal="right" vertical="center" wrapText="1"/>
    </xf>
    <xf numFmtId="3" fontId="42" fillId="11" borderId="2" xfId="0" applyNumberFormat="1" applyFont="1" applyFill="1" applyBorder="1" applyAlignment="1" applyProtection="1">
      <alignment horizontal="right" vertical="center" wrapText="1"/>
    </xf>
    <xf numFmtId="3" fontId="42" fillId="11" borderId="29" xfId="0" applyNumberFormat="1" applyFont="1" applyFill="1" applyBorder="1" applyAlignment="1" applyProtection="1">
      <alignment horizontal="right" vertical="center" wrapText="1"/>
    </xf>
    <xf numFmtId="3" fontId="18" fillId="11" borderId="1" xfId="0" applyNumberFormat="1" applyFont="1" applyFill="1" applyBorder="1" applyAlignment="1" applyProtection="1">
      <alignment horizontal="right" vertical="center" wrapText="1"/>
    </xf>
    <xf numFmtId="3" fontId="18" fillId="11" borderId="2" xfId="0" applyNumberFormat="1" applyFont="1" applyFill="1" applyBorder="1" applyAlignment="1" applyProtection="1">
      <alignment horizontal="right" vertical="center" wrapText="1"/>
    </xf>
    <xf numFmtId="3" fontId="18" fillId="11" borderId="29" xfId="0" applyNumberFormat="1" applyFont="1" applyFill="1" applyBorder="1" applyAlignment="1" applyProtection="1">
      <alignment horizontal="right" vertical="center" wrapText="1"/>
    </xf>
    <xf numFmtId="3" fontId="14" fillId="11" borderId="1" xfId="0" applyNumberFormat="1" applyFont="1" applyFill="1" applyBorder="1" applyAlignment="1" applyProtection="1">
      <alignment horizontal="right" vertical="center" wrapText="1"/>
    </xf>
    <xf numFmtId="3" fontId="14" fillId="11" borderId="2" xfId="0" applyNumberFormat="1" applyFont="1" applyFill="1" applyBorder="1" applyAlignment="1" applyProtection="1">
      <alignment horizontal="right" vertical="center" wrapText="1"/>
    </xf>
    <xf numFmtId="3" fontId="14" fillId="11" borderId="29" xfId="0" applyNumberFormat="1" applyFont="1" applyFill="1" applyBorder="1" applyAlignment="1" applyProtection="1">
      <alignment horizontal="right" vertical="center"/>
    </xf>
    <xf numFmtId="3" fontId="14" fillId="11" borderId="30" xfId="0" applyNumberFormat="1" applyFont="1" applyFill="1" applyBorder="1" applyAlignment="1" applyProtection="1">
      <alignment horizontal="right" vertical="center"/>
    </xf>
    <xf numFmtId="3" fontId="18" fillId="11" borderId="15" xfId="0" applyNumberFormat="1" applyFont="1" applyFill="1" applyBorder="1" applyAlignment="1" applyProtection="1">
      <alignment horizontal="right" vertical="center" wrapText="1"/>
    </xf>
    <xf numFmtId="3" fontId="18" fillId="11" borderId="19" xfId="0" applyNumberFormat="1" applyFont="1" applyFill="1" applyBorder="1" applyAlignment="1" applyProtection="1">
      <alignment horizontal="right" vertical="center"/>
    </xf>
    <xf numFmtId="0" fontId="14" fillId="11" borderId="15" xfId="0" applyFont="1" applyFill="1" applyBorder="1" applyAlignment="1">
      <alignment horizontal="center" vertical="center" wrapText="1"/>
    </xf>
    <xf numFmtId="3" fontId="18" fillId="11" borderId="8" xfId="0" applyNumberFormat="1" applyFont="1" applyFill="1" applyBorder="1" applyAlignment="1" applyProtection="1">
      <alignment horizontal="right" vertical="center" wrapText="1"/>
    </xf>
    <xf numFmtId="3" fontId="18" fillId="11" borderId="27" xfId="0" applyNumberFormat="1" applyFont="1" applyFill="1" applyBorder="1" applyAlignment="1" applyProtection="1">
      <alignment horizontal="right" vertical="center" wrapText="1"/>
    </xf>
    <xf numFmtId="3" fontId="18" fillId="11" borderId="28" xfId="0" applyNumberFormat="1" applyFont="1" applyFill="1" applyBorder="1" applyAlignment="1" applyProtection="1">
      <alignment horizontal="right" vertical="center"/>
    </xf>
    <xf numFmtId="0" fontId="41" fillId="0" borderId="0" xfId="0" applyFont="1" applyAlignment="1">
      <alignment horizontal="justify" vertical="center"/>
    </xf>
    <xf numFmtId="0" fontId="9" fillId="0" borderId="1" xfId="0" applyFont="1" applyBorder="1" applyAlignment="1">
      <alignment horizontal="center" vertical="center" wrapText="1"/>
    </xf>
    <xf numFmtId="3" fontId="9" fillId="0" borderId="1" xfId="0" applyNumberFormat="1" applyFont="1" applyBorder="1" applyAlignment="1">
      <alignment horizontal="right" vertical="center"/>
    </xf>
    <xf numFmtId="0" fontId="10" fillId="0" borderId="0" xfId="0" applyFont="1" applyAlignment="1">
      <alignment wrapText="1"/>
    </xf>
    <xf numFmtId="0" fontId="10" fillId="0" borderId="1" xfId="0" applyFont="1" applyBorder="1" applyAlignment="1">
      <alignment horizontal="right" vertical="center"/>
    </xf>
    <xf numFmtId="3" fontId="10" fillId="0" borderId="1" xfId="0" applyNumberFormat="1" applyFont="1" applyBorder="1" applyAlignment="1">
      <alignment horizontal="right" vertical="center"/>
    </xf>
    <xf numFmtId="0" fontId="10" fillId="0" borderId="1" xfId="0" quotePrefix="1" applyFont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4" xfId="0" applyFont="1" applyBorder="1" applyAlignment="1" applyProtection="1">
      <alignment horizontal="center" vertical="center" wrapText="1"/>
    </xf>
    <xf numFmtId="0" fontId="10" fillId="0" borderId="13" xfId="0" applyFont="1" applyBorder="1" applyAlignment="1" applyProtection="1">
      <alignment horizontal="center" vertical="center" wrapText="1"/>
    </xf>
    <xf numFmtId="0" fontId="10" fillId="0" borderId="22" xfId="0" applyFont="1" applyBorder="1" applyAlignment="1" applyProtection="1">
      <alignment horizontal="center" vertical="center" wrapText="1"/>
    </xf>
    <xf numFmtId="0" fontId="9" fillId="0" borderId="12" xfId="0" applyFont="1" applyBorder="1" applyAlignment="1" applyProtection="1">
      <alignment vertical="center" wrapText="1"/>
    </xf>
    <xf numFmtId="3" fontId="9" fillId="0" borderId="1" xfId="0" applyNumberFormat="1" applyFont="1" applyFill="1" applyBorder="1" applyAlignment="1" applyProtection="1">
      <alignment horizontal="right" vertical="center" wrapText="1"/>
    </xf>
    <xf numFmtId="10" fontId="9" fillId="0" borderId="11" xfId="0" applyNumberFormat="1" applyFont="1" applyFill="1" applyBorder="1" applyAlignment="1" applyProtection="1">
      <alignment horizontal="right" vertical="center" wrapText="1"/>
    </xf>
    <xf numFmtId="0" fontId="9" fillId="0" borderId="12" xfId="0" applyFont="1" applyBorder="1" applyAlignment="1" applyProtection="1">
      <alignment horizontal="left" vertical="center" wrapText="1" indent="2"/>
    </xf>
    <xf numFmtId="3" fontId="10" fillId="0" borderId="15" xfId="0" applyNumberFormat="1" applyFont="1" applyFill="1" applyBorder="1" applyAlignment="1" applyProtection="1">
      <alignment horizontal="right" vertical="center" wrapText="1"/>
    </xf>
    <xf numFmtId="3" fontId="9" fillId="0" borderId="0" xfId="0" applyNumberFormat="1" applyFont="1" applyAlignment="1"/>
    <xf numFmtId="0" fontId="10" fillId="0" borderId="66" xfId="0" applyFont="1" applyBorder="1" applyAlignment="1" applyProtection="1">
      <alignment vertical="center" wrapText="1"/>
    </xf>
    <xf numFmtId="0" fontId="9" fillId="0" borderId="24" xfId="0" applyFont="1" applyBorder="1" applyAlignment="1" applyProtection="1">
      <alignment vertical="center" wrapText="1"/>
    </xf>
    <xf numFmtId="3" fontId="15" fillId="0" borderId="1" xfId="0" applyNumberFormat="1" applyFont="1" applyBorder="1" applyAlignment="1" applyProtection="1">
      <alignment horizontal="right" vertical="center" wrapText="1"/>
    </xf>
    <xf numFmtId="3" fontId="10" fillId="0" borderId="1" xfId="0" applyNumberFormat="1" applyFont="1" applyFill="1" applyBorder="1" applyAlignment="1" applyProtection="1">
      <alignment horizontal="right" vertical="center" wrapText="1"/>
    </xf>
    <xf numFmtId="3" fontId="10" fillId="0" borderId="25" xfId="0" applyNumberFormat="1" applyFont="1" applyFill="1" applyBorder="1" applyAlignment="1" applyProtection="1">
      <alignment horizontal="right" vertical="center" wrapText="1"/>
    </xf>
    <xf numFmtId="10" fontId="10" fillId="0" borderId="11" xfId="0" applyNumberFormat="1" applyFont="1" applyFill="1" applyBorder="1" applyAlignment="1" applyProtection="1">
      <alignment horizontal="right" vertical="center" wrapText="1"/>
    </xf>
    <xf numFmtId="10" fontId="10" fillId="0" borderId="26" xfId="0" applyNumberFormat="1" applyFont="1" applyFill="1" applyBorder="1" applyAlignment="1" applyProtection="1">
      <alignment horizontal="right" vertical="center" wrapText="1"/>
    </xf>
    <xf numFmtId="10" fontId="10" fillId="0" borderId="67" xfId="0" applyNumberFormat="1" applyFont="1" applyFill="1" applyBorder="1" applyAlignment="1" applyProtection="1">
      <alignment horizontal="right" vertical="center" wrapText="1"/>
    </xf>
    <xf numFmtId="0" fontId="44" fillId="11" borderId="0" xfId="0" applyFont="1" applyFill="1"/>
    <xf numFmtId="0" fontId="17" fillId="11" borderId="0" xfId="0" applyFont="1" applyFill="1"/>
    <xf numFmtId="0" fontId="18" fillId="11" borderId="0" xfId="0" applyFont="1" applyFill="1" applyAlignment="1">
      <alignment wrapText="1"/>
    </xf>
    <xf numFmtId="0" fontId="14" fillId="11" borderId="0" xfId="0" applyFont="1" applyFill="1"/>
    <xf numFmtId="0" fontId="14" fillId="11" borderId="20" xfId="0" applyFont="1" applyFill="1" applyBorder="1" applyAlignment="1">
      <alignment vertical="center" wrapText="1"/>
    </xf>
    <xf numFmtId="0" fontId="15" fillId="11" borderId="12" xfId="0" applyFont="1" applyFill="1" applyBorder="1" applyAlignment="1">
      <alignment vertical="center" wrapText="1"/>
    </xf>
    <xf numFmtId="0" fontId="14" fillId="11" borderId="12" xfId="0" applyFont="1" applyFill="1" applyBorder="1" applyAlignment="1">
      <alignment vertical="center" wrapText="1"/>
    </xf>
    <xf numFmtId="0" fontId="14" fillId="11" borderId="21" xfId="0" applyFont="1" applyFill="1" applyBorder="1" applyAlignment="1">
      <alignment vertical="center" wrapText="1"/>
    </xf>
    <xf numFmtId="0" fontId="18" fillId="11" borderId="16" xfId="0" applyFont="1" applyFill="1" applyBorder="1" applyAlignment="1">
      <alignment vertical="center"/>
    </xf>
    <xf numFmtId="0" fontId="18" fillId="11" borderId="0" xfId="0" applyFont="1" applyFill="1"/>
    <xf numFmtId="0" fontId="15" fillId="0" borderId="0" xfId="0" applyFont="1" applyFill="1"/>
    <xf numFmtId="0" fontId="15" fillId="11" borderId="38" xfId="0" applyFont="1" applyFill="1" applyBorder="1"/>
    <xf numFmtId="3" fontId="15" fillId="11" borderId="18" xfId="0" applyNumberFormat="1" applyFont="1" applyFill="1" applyBorder="1"/>
    <xf numFmtId="0" fontId="9" fillId="0" borderId="1" xfId="0" applyFont="1" applyFill="1" applyBorder="1"/>
    <xf numFmtId="3" fontId="15" fillId="0" borderId="1" xfId="0" applyNumberFormat="1" applyFont="1" applyFill="1" applyBorder="1"/>
    <xf numFmtId="0" fontId="10" fillId="0" borderId="1" xfId="0" applyFont="1" applyFill="1" applyBorder="1" applyAlignment="1"/>
    <xf numFmtId="0" fontId="9" fillId="0" borderId="0" xfId="0" applyFont="1" applyAlignment="1">
      <alignment horizontal="center"/>
    </xf>
    <xf numFmtId="0" fontId="14" fillId="11" borderId="8" xfId="0" applyFont="1" applyFill="1" applyBorder="1" applyAlignment="1">
      <alignment horizontal="centerContinuous" vertical="center" wrapText="1"/>
    </xf>
    <xf numFmtId="0" fontId="22" fillId="0" borderId="1" xfId="0" applyFont="1" applyFill="1" applyBorder="1" applyAlignment="1">
      <alignment horizontal="center" vertical="center" wrapText="1"/>
    </xf>
    <xf numFmtId="3" fontId="22" fillId="0" borderId="1" xfId="0" applyNumberFormat="1" applyFont="1" applyFill="1" applyBorder="1" applyAlignment="1">
      <alignment horizontal="center" vertical="center" wrapText="1"/>
    </xf>
    <xf numFmtId="0" fontId="20" fillId="11" borderId="42" xfId="2" quotePrefix="1" applyNumberFormat="1" applyFont="1" applyFill="1" applyBorder="1" applyAlignment="1" applyProtection="1">
      <alignment vertical="top" wrapText="1"/>
    </xf>
    <xf numFmtId="0" fontId="20" fillId="11" borderId="44" xfId="2" quotePrefix="1" applyNumberFormat="1" applyFont="1" applyFill="1" applyBorder="1" applyAlignment="1" applyProtection="1">
      <alignment vertical="top" wrapText="1"/>
    </xf>
    <xf numFmtId="0" fontId="20" fillId="11" borderId="45" xfId="2" quotePrefix="1" applyNumberFormat="1" applyFont="1" applyFill="1" applyBorder="1" applyAlignment="1" applyProtection="1">
      <alignment vertical="top" wrapText="1"/>
    </xf>
    <xf numFmtId="0" fontId="47" fillId="3" borderId="5" xfId="0" applyFont="1" applyFill="1" applyBorder="1" applyAlignment="1" applyProtection="1">
      <alignment horizontal="center" vertical="center" wrapText="1"/>
    </xf>
    <xf numFmtId="0" fontId="48" fillId="0" borderId="0" xfId="0" applyFont="1" applyProtection="1"/>
    <xf numFmtId="0" fontId="47" fillId="2" borderId="1" xfId="0" applyFont="1" applyFill="1" applyBorder="1" applyAlignment="1" applyProtection="1">
      <alignment horizontal="center" vertical="center" wrapText="1"/>
    </xf>
    <xf numFmtId="0" fontId="47" fillId="2" borderId="1" xfId="0" applyNumberFormat="1" applyFont="1" applyFill="1" applyBorder="1" applyAlignment="1" applyProtection="1">
      <alignment horizontal="center" vertical="center" wrapText="1"/>
    </xf>
    <xf numFmtId="0" fontId="47" fillId="3" borderId="1" xfId="0" applyFont="1" applyFill="1" applyBorder="1" applyAlignment="1" applyProtection="1">
      <alignment horizontal="center" vertical="center" wrapText="1"/>
    </xf>
    <xf numFmtId="0" fontId="47" fillId="4" borderId="1" xfId="0" applyFont="1" applyFill="1" applyBorder="1" applyAlignment="1" applyProtection="1">
      <alignment horizontal="center" vertical="center" wrapText="1"/>
    </xf>
    <xf numFmtId="0" fontId="50" fillId="0" borderId="0" xfId="0" applyFont="1" applyProtection="1"/>
    <xf numFmtId="0" fontId="48" fillId="2" borderId="7" xfId="0" applyFont="1" applyFill="1" applyBorder="1" applyProtection="1"/>
    <xf numFmtId="0" fontId="48" fillId="2" borderId="0" xfId="0" applyNumberFormat="1" applyFont="1" applyFill="1" applyBorder="1" applyAlignment="1" applyProtection="1">
      <alignment horizontal="center"/>
    </xf>
    <xf numFmtId="0" fontId="48" fillId="2" borderId="9" xfId="0" applyFont="1" applyFill="1" applyBorder="1" applyAlignment="1" applyProtection="1">
      <alignment horizontal="center"/>
    </xf>
    <xf numFmtId="0" fontId="48" fillId="3" borderId="10" xfId="0" applyFont="1" applyFill="1" applyBorder="1" applyAlignment="1" applyProtection="1">
      <alignment horizontal="left"/>
    </xf>
    <xf numFmtId="167" fontId="48" fillId="4" borderId="0" xfId="0" applyNumberFormat="1" applyFont="1" applyFill="1" applyBorder="1" applyAlignment="1" applyProtection="1">
      <alignment horizontal="left"/>
    </xf>
    <xf numFmtId="167" fontId="48" fillId="4" borderId="9" xfId="0" applyNumberFormat="1" applyFont="1" applyFill="1" applyBorder="1" applyAlignment="1" applyProtection="1">
      <alignment horizontal="left"/>
    </xf>
    <xf numFmtId="3" fontId="48" fillId="0" borderId="7" xfId="0" applyNumberFormat="1" applyFont="1" applyFill="1" applyBorder="1" applyProtection="1"/>
    <xf numFmtId="3" fontId="48" fillId="0" borderId="0" xfId="0" applyNumberFormat="1" applyFont="1" applyFill="1" applyBorder="1" applyProtection="1"/>
    <xf numFmtId="0" fontId="48" fillId="6" borderId="0" xfId="0" applyFont="1" applyFill="1" applyProtection="1"/>
    <xf numFmtId="9" fontId="48" fillId="6" borderId="0" xfId="0" applyNumberFormat="1" applyFont="1" applyFill="1" applyProtection="1"/>
    <xf numFmtId="0" fontId="48" fillId="6" borderId="0" xfId="0" applyFont="1" applyFill="1" applyAlignment="1" applyProtection="1">
      <alignment horizontal="right"/>
    </xf>
    <xf numFmtId="165" fontId="48" fillId="0" borderId="0" xfId="4" applyNumberFormat="1" applyFont="1" applyProtection="1"/>
    <xf numFmtId="0" fontId="48" fillId="7" borderId="0" xfId="0" applyFont="1" applyFill="1" applyAlignment="1" applyProtection="1">
      <alignment horizontal="left"/>
    </xf>
    <xf numFmtId="165" fontId="48" fillId="7" borderId="0" xfId="4" applyNumberFormat="1" applyFont="1" applyFill="1" applyProtection="1"/>
    <xf numFmtId="0" fontId="51" fillId="0" borderId="0" xfId="0" applyFont="1" applyProtection="1"/>
    <xf numFmtId="0" fontId="48" fillId="2" borderId="0" xfId="0" applyFont="1" applyFill="1" applyBorder="1" applyProtection="1"/>
    <xf numFmtId="0" fontId="48" fillId="2" borderId="0" xfId="0" applyFont="1" applyFill="1" applyProtection="1"/>
    <xf numFmtId="0" fontId="48" fillId="4" borderId="0" xfId="0" applyFont="1" applyFill="1" applyBorder="1" applyAlignment="1" applyProtection="1">
      <alignment horizontal="left"/>
    </xf>
    <xf numFmtId="0" fontId="48" fillId="4" borderId="9" xfId="0" applyFont="1" applyFill="1" applyBorder="1" applyAlignment="1" applyProtection="1">
      <alignment horizontal="left"/>
    </xf>
    <xf numFmtId="49" fontId="48" fillId="2" borderId="0" xfId="0" applyNumberFormat="1" applyFont="1" applyFill="1" applyBorder="1" applyAlignment="1" applyProtection="1">
      <alignment horizontal="center"/>
    </xf>
    <xf numFmtId="3" fontId="47" fillId="0" borderId="7" xfId="0" applyNumberFormat="1" applyFont="1" applyFill="1" applyBorder="1" applyProtection="1"/>
    <xf numFmtId="3" fontId="47" fillId="0" borderId="0" xfId="0" applyNumberFormat="1" applyFont="1" applyFill="1" applyBorder="1" applyProtection="1"/>
    <xf numFmtId="9" fontId="48" fillId="0" borderId="0" xfId="0" applyNumberFormat="1" applyFont="1" applyProtection="1"/>
    <xf numFmtId="0" fontId="48" fillId="0" borderId="0" xfId="0" applyFont="1" applyAlignment="1" applyProtection="1">
      <alignment horizontal="right"/>
    </xf>
    <xf numFmtId="0" fontId="48" fillId="0" borderId="0" xfId="0" applyFont="1" applyAlignment="1" applyProtection="1">
      <alignment horizontal="left"/>
    </xf>
    <xf numFmtId="0" fontId="48" fillId="0" borderId="0" xfId="0" applyFont="1" applyBorder="1" applyAlignment="1" applyProtection="1">
      <alignment horizontal="left"/>
    </xf>
    <xf numFmtId="3" fontId="48" fillId="0" borderId="0" xfId="0" applyNumberFormat="1" applyFont="1" applyFill="1" applyProtection="1"/>
    <xf numFmtId="0" fontId="48" fillId="0" borderId="0" xfId="0" applyFont="1" applyFill="1" applyBorder="1" applyProtection="1"/>
    <xf numFmtId="3" fontId="48" fillId="0" borderId="0" xfId="0" applyNumberFormat="1" applyFont="1" applyFill="1" applyAlignment="1" applyProtection="1"/>
    <xf numFmtId="10" fontId="22" fillId="0" borderId="1" xfId="0" applyNumberFormat="1" applyFont="1" applyFill="1" applyBorder="1" applyAlignment="1">
      <alignment horizontal="center" vertical="center" wrapText="1"/>
    </xf>
    <xf numFmtId="0" fontId="23" fillId="11" borderId="1" xfId="0" applyFont="1" applyFill="1" applyBorder="1" applyAlignment="1">
      <alignment horizontal="center" vertical="center" wrapText="1"/>
    </xf>
    <xf numFmtId="0" fontId="18" fillId="11" borderId="0" xfId="0" applyFont="1" applyFill="1" applyBorder="1" applyAlignment="1">
      <alignment vertical="center"/>
    </xf>
    <xf numFmtId="3" fontId="18" fillId="11" borderId="0" xfId="0" applyNumberFormat="1" applyFont="1" applyFill="1" applyBorder="1" applyAlignment="1" applyProtection="1">
      <alignment horizontal="right" vertical="center" wrapText="1"/>
    </xf>
    <xf numFmtId="3" fontId="18" fillId="11" borderId="0" xfId="0" applyNumberFormat="1" applyFont="1" applyFill="1" applyBorder="1" applyAlignment="1" applyProtection="1">
      <alignment horizontal="right" vertical="center"/>
    </xf>
    <xf numFmtId="0" fontId="9" fillId="11" borderId="0" xfId="0" applyFont="1" applyFill="1"/>
    <xf numFmtId="49" fontId="9" fillId="11" borderId="0" xfId="0" applyNumberFormat="1" applyFont="1" applyFill="1" applyAlignment="1">
      <alignment horizontal="justify" vertical="center" wrapText="1"/>
    </xf>
    <xf numFmtId="0" fontId="9" fillId="11" borderId="0" xfId="0" applyFont="1" applyFill="1" applyAlignment="1"/>
    <xf numFmtId="0" fontId="14" fillId="11" borderId="68" xfId="0" applyFont="1" applyFill="1" applyBorder="1" applyAlignment="1">
      <alignment horizontal="center" vertical="center" wrapText="1"/>
    </xf>
    <xf numFmtId="0" fontId="14" fillId="11" borderId="27" xfId="0" applyFont="1" applyFill="1" applyBorder="1" applyAlignment="1">
      <alignment horizontal="centerContinuous" vertical="center"/>
    </xf>
    <xf numFmtId="0" fontId="15" fillId="11" borderId="2" xfId="0" applyFont="1" applyFill="1" applyBorder="1" applyAlignment="1">
      <alignment wrapText="1"/>
    </xf>
    <xf numFmtId="0" fontId="15" fillId="8" borderId="2" xfId="0" applyFont="1" applyFill="1" applyBorder="1" applyAlignment="1" applyProtection="1">
      <alignment wrapText="1"/>
      <protection locked="0"/>
    </xf>
    <xf numFmtId="0" fontId="15" fillId="8" borderId="54" xfId="0" applyFont="1" applyFill="1" applyBorder="1" applyAlignment="1" applyProtection="1">
      <alignment wrapText="1"/>
      <protection locked="0"/>
    </xf>
    <xf numFmtId="0" fontId="37" fillId="11" borderId="20" xfId="0" applyFont="1" applyFill="1" applyBorder="1" applyAlignment="1">
      <alignment horizontal="centerContinuous" vertical="center" wrapText="1"/>
    </xf>
    <xf numFmtId="0" fontId="14" fillId="11" borderId="11" xfId="0" applyFont="1" applyFill="1" applyBorder="1" applyAlignment="1">
      <alignment horizontal="centerContinuous" vertical="center"/>
    </xf>
    <xf numFmtId="0" fontId="19" fillId="11" borderId="22" xfId="0" applyFont="1" applyFill="1" applyBorder="1" applyAlignment="1">
      <alignment horizontal="center" vertical="center" wrapText="1"/>
    </xf>
    <xf numFmtId="10" fontId="15" fillId="11" borderId="11" xfId="0" applyNumberFormat="1" applyFont="1" applyFill="1" applyBorder="1" applyAlignment="1" applyProtection="1">
      <alignment horizontal="center" vertical="center" wrapText="1"/>
    </xf>
    <xf numFmtId="10" fontId="15" fillId="11" borderId="26" xfId="0" applyNumberFormat="1" applyFont="1" applyFill="1" applyBorder="1" applyAlignment="1" applyProtection="1">
      <alignment horizontal="center" vertical="center" wrapText="1"/>
    </xf>
    <xf numFmtId="3" fontId="22" fillId="0" borderId="1" xfId="0" applyNumberFormat="1" applyFont="1" applyBorder="1" applyAlignment="1">
      <alignment horizontal="right" vertical="center" wrapText="1"/>
    </xf>
    <xf numFmtId="10" fontId="22" fillId="0" borderId="1" xfId="0" applyNumberFormat="1" applyFont="1" applyBorder="1" applyAlignment="1">
      <alignment horizontal="right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15" fillId="0" borderId="12" xfId="0" applyFont="1" applyBorder="1" applyAlignment="1">
      <alignment wrapText="1"/>
    </xf>
    <xf numFmtId="10" fontId="22" fillId="0" borderId="11" xfId="0" applyNumberFormat="1" applyFont="1" applyBorder="1" applyAlignment="1">
      <alignment horizontal="right" vertical="center" wrapText="1"/>
    </xf>
    <xf numFmtId="0" fontId="14" fillId="0" borderId="24" xfId="0" applyFont="1" applyBorder="1" applyAlignment="1">
      <alignment wrapText="1"/>
    </xf>
    <xf numFmtId="3" fontId="23" fillId="0" borderId="25" xfId="0" applyNumberFormat="1" applyFont="1" applyBorder="1" applyAlignment="1">
      <alignment horizontal="right" vertical="center" wrapText="1"/>
    </xf>
    <xf numFmtId="10" fontId="23" fillId="0" borderId="25" xfId="0" applyNumberFormat="1" applyFont="1" applyBorder="1" applyAlignment="1">
      <alignment horizontal="right" vertical="center" wrapText="1"/>
    </xf>
    <xf numFmtId="10" fontId="23" fillId="0" borderId="26" xfId="0" applyNumberFormat="1" applyFont="1" applyBorder="1" applyAlignment="1">
      <alignment horizontal="right" vertical="center" wrapText="1"/>
    </xf>
    <xf numFmtId="10" fontId="11" fillId="11" borderId="11" xfId="4" applyNumberFormat="1" applyFont="1" applyFill="1" applyBorder="1" applyProtection="1"/>
    <xf numFmtId="49" fontId="9" fillId="0" borderId="0" xfId="0" applyNumberFormat="1" applyFont="1" applyAlignment="1">
      <alignment horizontal="justify" vertical="center" wrapText="1"/>
    </xf>
    <xf numFmtId="0" fontId="9" fillId="0" borderId="0" xfId="0" applyFont="1" applyAlignment="1"/>
    <xf numFmtId="0" fontId="9" fillId="0" borderId="0" xfId="0" applyFont="1" applyAlignment="1">
      <alignment horizontal="center"/>
    </xf>
    <xf numFmtId="3" fontId="53" fillId="11" borderId="25" xfId="0" applyNumberFormat="1" applyFont="1" applyFill="1" applyBorder="1" applyProtection="1"/>
    <xf numFmtId="3" fontId="53" fillId="11" borderId="26" xfId="0" applyNumberFormat="1" applyFont="1" applyFill="1" applyBorder="1" applyProtection="1"/>
    <xf numFmtId="10" fontId="53" fillId="11" borderId="25" xfId="0" applyNumberFormat="1" applyFont="1" applyFill="1" applyBorder="1" applyProtection="1"/>
    <xf numFmtId="0" fontId="9" fillId="0" borderId="0" xfId="0" applyFont="1" applyFill="1"/>
    <xf numFmtId="0" fontId="13" fillId="0" borderId="0" xfId="0" applyFont="1" applyFill="1"/>
    <xf numFmtId="0" fontId="14" fillId="0" borderId="0" xfId="0" applyFont="1" applyBorder="1" applyAlignment="1">
      <alignment vertical="top"/>
    </xf>
    <xf numFmtId="0" fontId="15" fillId="0" borderId="0" xfId="0" applyFont="1" applyBorder="1"/>
    <xf numFmtId="0" fontId="17" fillId="0" borderId="0" xfId="0" applyFont="1" applyFill="1" applyBorder="1" applyAlignment="1">
      <alignment vertical="top" wrapText="1"/>
    </xf>
    <xf numFmtId="0" fontId="36" fillId="8" borderId="1" xfId="0" applyFont="1" applyFill="1" applyBorder="1" applyAlignment="1" applyProtection="1">
      <alignment horizontal="center" vertical="center" wrapText="1"/>
      <protection locked="0"/>
    </xf>
    <xf numFmtId="0" fontId="30" fillId="11" borderId="13" xfId="0" applyNumberFormat="1" applyFont="1" applyFill="1" applyBorder="1" applyAlignment="1" applyProtection="1">
      <alignment horizontal="center" vertical="center" wrapText="1"/>
    </xf>
    <xf numFmtId="0" fontId="32" fillId="8" borderId="2" xfId="0" applyFont="1" applyFill="1" applyBorder="1" applyAlignment="1" applyProtection="1">
      <alignment vertical="center" wrapText="1"/>
      <protection locked="0"/>
    </xf>
    <xf numFmtId="4" fontId="32" fillId="8" borderId="3" xfId="0" applyNumberFormat="1" applyFont="1" applyFill="1" applyBorder="1" applyAlignment="1" applyProtection="1">
      <alignment vertical="center" wrapText="1"/>
      <protection locked="0"/>
    </xf>
    <xf numFmtId="0" fontId="32" fillId="8" borderId="11" xfId="0" applyFont="1" applyFill="1" applyBorder="1" applyAlignment="1" applyProtection="1">
      <alignment vertical="center" wrapText="1"/>
      <protection locked="0"/>
    </xf>
    <xf numFmtId="0" fontId="32" fillId="0" borderId="0" xfId="0" applyFont="1" applyAlignment="1">
      <alignment vertical="center" wrapText="1"/>
    </xf>
    <xf numFmtId="0" fontId="32" fillId="8" borderId="57" xfId="0" applyFont="1" applyFill="1" applyBorder="1" applyAlignment="1" applyProtection="1">
      <alignment vertical="center" wrapText="1"/>
      <protection locked="0"/>
    </xf>
    <xf numFmtId="0" fontId="32" fillId="8" borderId="26" xfId="0" applyFont="1" applyFill="1" applyBorder="1" applyAlignment="1" applyProtection="1">
      <alignment vertical="center" wrapText="1"/>
      <protection locked="0"/>
    </xf>
    <xf numFmtId="166" fontId="11" fillId="8" borderId="23" xfId="1" applyNumberFormat="1" applyFont="1" applyFill="1" applyBorder="1" applyAlignment="1" applyProtection="1">
      <alignment horizontal="right" vertical="center"/>
      <protection locked="0"/>
    </xf>
    <xf numFmtId="0" fontId="11" fillId="11" borderId="31" xfId="1" applyFont="1" applyFill="1" applyBorder="1" applyAlignment="1" applyProtection="1">
      <alignment horizontal="left" vertical="center" wrapText="1"/>
    </xf>
    <xf numFmtId="0" fontId="11" fillId="11" borderId="4" xfId="1" applyFont="1" applyFill="1" applyBorder="1" applyAlignment="1" applyProtection="1">
      <alignment horizontal="left" vertical="center" wrapText="1"/>
    </xf>
    <xf numFmtId="0" fontId="11" fillId="11" borderId="3" xfId="1" applyFont="1" applyFill="1" applyBorder="1" applyAlignment="1" applyProtection="1">
      <alignment horizontal="left" vertical="center" wrapText="1"/>
    </xf>
    <xf numFmtId="0" fontId="10" fillId="11" borderId="48" xfId="1" applyFont="1" applyFill="1" applyBorder="1" applyAlignment="1" applyProtection="1">
      <alignment horizontal="center" vertical="center" wrapText="1"/>
    </xf>
    <xf numFmtId="0" fontId="10" fillId="11" borderId="49" xfId="1" applyFont="1" applyFill="1" applyBorder="1" applyAlignment="1" applyProtection="1">
      <alignment horizontal="center" vertical="center" wrapText="1"/>
    </xf>
    <xf numFmtId="0" fontId="10" fillId="11" borderId="50" xfId="1" applyFont="1" applyFill="1" applyBorder="1" applyAlignment="1" applyProtection="1">
      <alignment horizontal="center" vertical="center" wrapText="1"/>
    </xf>
    <xf numFmtId="0" fontId="10" fillId="11" borderId="32" xfId="1" applyFont="1" applyFill="1" applyBorder="1" applyAlignment="1" applyProtection="1">
      <alignment horizontal="left" vertical="center" wrapText="1"/>
    </xf>
    <xf numFmtId="0" fontId="10" fillId="11" borderId="55" xfId="1" applyFont="1" applyFill="1" applyBorder="1" applyAlignment="1" applyProtection="1">
      <alignment horizontal="left" vertical="center" wrapText="1"/>
    </xf>
    <xf numFmtId="0" fontId="10" fillId="11" borderId="33" xfId="1" applyFont="1" applyFill="1" applyBorder="1" applyAlignment="1" applyProtection="1">
      <alignment horizontal="left" vertical="center" wrapText="1"/>
    </xf>
    <xf numFmtId="0" fontId="11" fillId="11" borderId="42" xfId="1" applyFont="1" applyFill="1" applyBorder="1" applyAlignment="1" applyProtection="1">
      <alignment horizontal="center" vertical="center"/>
    </xf>
    <xf numFmtId="0" fontId="9" fillId="11" borderId="42" xfId="1" applyFont="1" applyFill="1" applyBorder="1" applyAlignment="1" applyProtection="1">
      <alignment horizontal="center" vertical="center"/>
    </xf>
    <xf numFmtId="0" fontId="10" fillId="11" borderId="48" xfId="1" applyFont="1" applyFill="1" applyBorder="1" applyAlignment="1">
      <alignment horizontal="center" wrapText="1"/>
    </xf>
    <xf numFmtId="0" fontId="10" fillId="11" borderId="49" xfId="1" applyFont="1" applyFill="1" applyBorder="1" applyAlignment="1">
      <alignment horizontal="center" wrapText="1"/>
    </xf>
    <xf numFmtId="0" fontId="10" fillId="11" borderId="50" xfId="1" applyFont="1" applyFill="1" applyBorder="1" applyAlignment="1">
      <alignment horizontal="center" wrapText="1"/>
    </xf>
    <xf numFmtId="0" fontId="10" fillId="11" borderId="14" xfId="1" applyFont="1" applyFill="1" applyBorder="1" applyAlignment="1" applyProtection="1">
      <alignment horizontal="center" vertical="center" wrapText="1"/>
    </xf>
    <xf numFmtId="0" fontId="10" fillId="11" borderId="56" xfId="1" applyFont="1" applyFill="1" applyBorder="1" applyAlignment="1" applyProtection="1">
      <alignment horizontal="center" vertical="center" wrapText="1"/>
    </xf>
    <xf numFmtId="0" fontId="10" fillId="11" borderId="13" xfId="1" applyFont="1" applyFill="1" applyBorder="1" applyAlignment="1" applyProtection="1">
      <alignment horizontal="center" vertical="center" wrapText="1"/>
    </xf>
    <xf numFmtId="0" fontId="10" fillId="11" borderId="22" xfId="1" applyFont="1" applyFill="1" applyBorder="1" applyAlignment="1" applyProtection="1">
      <alignment horizontal="center" vertical="center" wrapText="1"/>
    </xf>
    <xf numFmtId="0" fontId="11" fillId="11" borderId="39" xfId="1" applyFont="1" applyFill="1" applyBorder="1" applyAlignment="1" applyProtection="1">
      <alignment horizontal="center" vertical="center" wrapText="1"/>
    </xf>
    <xf numFmtId="0" fontId="11" fillId="11" borderId="42" xfId="1" applyFont="1" applyFill="1" applyBorder="1" applyAlignment="1" applyProtection="1">
      <alignment horizontal="center" vertical="center" wrapText="1"/>
    </xf>
    <xf numFmtId="0" fontId="11" fillId="11" borderId="44" xfId="1" applyFont="1" applyFill="1" applyBorder="1" applyAlignment="1" applyProtection="1">
      <alignment horizontal="center" vertical="center" wrapText="1"/>
    </xf>
    <xf numFmtId="0" fontId="9" fillId="11" borderId="44" xfId="1" applyFont="1" applyFill="1" applyBorder="1" applyAlignment="1" applyProtection="1">
      <alignment horizontal="left" vertical="center" wrapText="1"/>
    </xf>
    <xf numFmtId="0" fontId="9" fillId="11" borderId="47" xfId="1" applyFont="1" applyFill="1" applyBorder="1" applyAlignment="1" applyProtection="1">
      <alignment horizontal="left" vertical="center" wrapText="1"/>
    </xf>
    <xf numFmtId="0" fontId="11" fillId="11" borderId="52" xfId="1" applyFont="1" applyFill="1" applyBorder="1" applyAlignment="1" applyProtection="1">
      <alignment horizontal="center" vertical="center" wrapText="1"/>
    </xf>
    <xf numFmtId="0" fontId="11" fillId="11" borderId="53" xfId="1" applyFont="1" applyFill="1" applyBorder="1" applyAlignment="1" applyProtection="1">
      <alignment horizontal="center" vertical="center" wrapText="1"/>
    </xf>
    <xf numFmtId="0" fontId="11" fillId="11" borderId="63" xfId="1" applyFont="1" applyFill="1" applyBorder="1" applyAlignment="1" applyProtection="1">
      <alignment horizontal="left" vertical="center" wrapText="1"/>
    </xf>
    <xf numFmtId="0" fontId="11" fillId="11" borderId="64" xfId="1" applyFont="1" applyFill="1" applyBorder="1" applyAlignment="1" applyProtection="1">
      <alignment horizontal="left" vertical="center" wrapText="1"/>
    </xf>
    <xf numFmtId="0" fontId="11" fillId="11" borderId="62" xfId="1" applyFont="1" applyFill="1" applyBorder="1" applyAlignment="1" applyProtection="1">
      <alignment horizontal="left" vertical="center" wrapText="1"/>
    </xf>
    <xf numFmtId="0" fontId="11" fillId="11" borderId="5" xfId="1" applyFont="1" applyFill="1" applyBorder="1" applyAlignment="1" applyProtection="1">
      <alignment horizontal="left" vertical="center" wrapText="1"/>
    </xf>
    <xf numFmtId="0" fontId="11" fillId="11" borderId="31" xfId="1" applyFont="1" applyFill="1" applyBorder="1" applyAlignment="1" applyProtection="1">
      <alignment vertical="center" wrapText="1"/>
    </xf>
    <xf numFmtId="0" fontId="11" fillId="11" borderId="3" xfId="1" applyFont="1" applyFill="1" applyBorder="1" applyAlignment="1" applyProtection="1">
      <alignment vertical="center" wrapText="1"/>
    </xf>
    <xf numFmtId="0" fontId="10" fillId="11" borderId="32" xfId="1" applyFont="1" applyFill="1" applyBorder="1" applyAlignment="1" applyProtection="1">
      <alignment vertical="center" wrapText="1"/>
    </xf>
    <xf numFmtId="0" fontId="10" fillId="11" borderId="33" xfId="1" applyFont="1" applyFill="1" applyBorder="1" applyAlignment="1" applyProtection="1">
      <alignment vertical="center" wrapText="1"/>
    </xf>
    <xf numFmtId="0" fontId="20" fillId="8" borderId="39" xfId="2" quotePrefix="1" applyNumberFormat="1" applyFont="1" applyFill="1" applyBorder="1" applyAlignment="1" applyProtection="1">
      <alignment horizontal="justify" vertical="center" wrapText="1"/>
    </xf>
    <xf numFmtId="0" fontId="20" fillId="8" borderId="41" xfId="2" quotePrefix="1" applyNumberFormat="1" applyFont="1" applyFill="1" applyBorder="1" applyAlignment="1" applyProtection="1">
      <alignment horizontal="justify" vertical="center" wrapText="1"/>
    </xf>
    <xf numFmtId="0" fontId="20" fillId="8" borderId="42" xfId="2" quotePrefix="1" applyNumberFormat="1" applyFont="1" applyFill="1" applyBorder="1" applyAlignment="1" applyProtection="1">
      <alignment horizontal="justify" vertical="center" wrapText="1"/>
    </xf>
    <xf numFmtId="0" fontId="20" fillId="8" borderId="43" xfId="2" quotePrefix="1" applyNumberFormat="1" applyFont="1" applyFill="1" applyBorder="1" applyAlignment="1" applyProtection="1">
      <alignment horizontal="justify" vertical="center" wrapText="1"/>
    </xf>
    <xf numFmtId="0" fontId="20" fillId="8" borderId="44" xfId="2" quotePrefix="1" applyNumberFormat="1" applyFont="1" applyFill="1" applyBorder="1" applyAlignment="1" applyProtection="1">
      <alignment horizontal="justify" vertical="center" wrapText="1"/>
    </xf>
    <xf numFmtId="0" fontId="20" fillId="8" borderId="45" xfId="2" quotePrefix="1" applyNumberFormat="1" applyFont="1" applyFill="1" applyBorder="1" applyAlignment="1" applyProtection="1">
      <alignment horizontal="justify" vertical="center" wrapText="1"/>
    </xf>
    <xf numFmtId="0" fontId="20" fillId="11" borderId="39" xfId="2" quotePrefix="1" applyNumberFormat="1" applyFont="1" applyFill="1" applyBorder="1" applyAlignment="1" applyProtection="1">
      <alignment horizontal="justify" vertical="top" wrapText="1"/>
    </xf>
    <xf numFmtId="0" fontId="20" fillId="11" borderId="41" xfId="2" quotePrefix="1" applyNumberFormat="1" applyFont="1" applyFill="1" applyBorder="1" applyAlignment="1" applyProtection="1">
      <alignment horizontal="justify" vertical="top" wrapText="1"/>
    </xf>
    <xf numFmtId="0" fontId="20" fillId="11" borderId="42" xfId="2" quotePrefix="1" applyNumberFormat="1" applyFont="1" applyFill="1" applyBorder="1" applyAlignment="1" applyProtection="1">
      <alignment horizontal="justify" vertical="top" wrapText="1"/>
    </xf>
    <xf numFmtId="0" fontId="20" fillId="11" borderId="43" xfId="2" quotePrefix="1" applyNumberFormat="1" applyFont="1" applyFill="1" applyBorder="1" applyAlignment="1" applyProtection="1">
      <alignment horizontal="justify" vertical="top" wrapText="1"/>
    </xf>
    <xf numFmtId="0" fontId="20" fillId="11" borderId="44" xfId="2" quotePrefix="1" applyNumberFormat="1" applyFont="1" applyFill="1" applyBorder="1" applyAlignment="1" applyProtection="1">
      <alignment horizontal="justify" vertical="top" wrapText="1"/>
    </xf>
    <xf numFmtId="0" fontId="20" fillId="11" borderId="45" xfId="2" quotePrefix="1" applyNumberFormat="1" applyFont="1" applyFill="1" applyBorder="1" applyAlignment="1" applyProtection="1">
      <alignment horizontal="justify" vertical="top" wrapText="1"/>
    </xf>
    <xf numFmtId="164" fontId="20" fillId="11" borderId="35" xfId="2" quotePrefix="1" applyNumberFormat="1" applyFont="1" applyFill="1" applyBorder="1" applyAlignment="1" applyProtection="1">
      <alignment horizontal="center" wrapText="1"/>
    </xf>
    <xf numFmtId="0" fontId="10" fillId="11" borderId="32" xfId="1" applyFont="1" applyFill="1" applyBorder="1" applyAlignment="1">
      <alignment horizontal="left" vertical="center" wrapText="1"/>
    </xf>
    <xf numFmtId="0" fontId="10" fillId="11" borderId="55" xfId="1" applyFont="1" applyFill="1" applyBorder="1" applyAlignment="1">
      <alignment horizontal="left" vertical="center" wrapText="1"/>
    </xf>
    <xf numFmtId="0" fontId="10" fillId="11" borderId="33" xfId="1" applyFont="1" applyFill="1" applyBorder="1" applyAlignment="1">
      <alignment horizontal="left" vertical="center" wrapText="1"/>
    </xf>
    <xf numFmtId="0" fontId="10" fillId="11" borderId="32" xfId="1" applyFont="1" applyFill="1" applyBorder="1" applyAlignment="1">
      <alignment vertical="center" wrapText="1"/>
    </xf>
    <xf numFmtId="0" fontId="10" fillId="11" borderId="33" xfId="1" applyFont="1" applyFill="1" applyBorder="1" applyAlignment="1">
      <alignment vertical="center" wrapText="1"/>
    </xf>
    <xf numFmtId="0" fontId="12" fillId="11" borderId="48" xfId="1" applyFont="1" applyFill="1" applyBorder="1" applyAlignment="1" applyProtection="1">
      <alignment horizontal="center" vertical="center" wrapText="1"/>
    </xf>
    <xf numFmtId="0" fontId="12" fillId="11" borderId="49" xfId="1" applyFont="1" applyFill="1" applyBorder="1" applyAlignment="1" applyProtection="1">
      <alignment horizontal="center" vertical="center" wrapText="1"/>
    </xf>
    <xf numFmtId="0" fontId="12" fillId="11" borderId="50" xfId="1" applyFont="1" applyFill="1" applyBorder="1" applyAlignment="1" applyProtection="1">
      <alignment horizontal="center" vertical="center" wrapText="1"/>
    </xf>
    <xf numFmtId="0" fontId="30" fillId="8" borderId="11" xfId="0" applyFont="1" applyFill="1" applyBorder="1" applyAlignment="1" applyProtection="1">
      <alignment horizontal="center" vertical="center" wrapText="1"/>
      <protection locked="0"/>
    </xf>
    <xf numFmtId="0" fontId="31" fillId="11" borderId="34" xfId="0" applyFont="1" applyFill="1" applyBorder="1" applyAlignment="1">
      <alignment horizontal="center" vertical="center" wrapText="1"/>
    </xf>
    <xf numFmtId="0" fontId="31" fillId="11" borderId="35" xfId="0" applyFont="1" applyFill="1" applyBorder="1" applyAlignment="1">
      <alignment horizontal="center" vertical="center" wrapText="1"/>
    </xf>
    <xf numFmtId="0" fontId="31" fillId="11" borderId="36" xfId="0" applyFont="1" applyFill="1" applyBorder="1" applyAlignment="1">
      <alignment horizontal="center" vertical="center" wrapText="1"/>
    </xf>
    <xf numFmtId="0" fontId="31" fillId="11" borderId="34" xfId="0" applyFont="1" applyFill="1" applyBorder="1" applyAlignment="1">
      <alignment horizontal="center"/>
    </xf>
    <xf numFmtId="0" fontId="31" fillId="11" borderId="35" xfId="0" applyFont="1" applyFill="1" applyBorder="1" applyAlignment="1">
      <alignment horizontal="center"/>
    </xf>
    <xf numFmtId="0" fontId="31" fillId="11" borderId="36" xfId="0" applyFont="1" applyFill="1" applyBorder="1" applyAlignment="1">
      <alignment horizontal="center"/>
    </xf>
    <xf numFmtId="0" fontId="31" fillId="11" borderId="31" xfId="0" applyFont="1" applyFill="1" applyBorder="1" applyAlignment="1">
      <alignment horizontal="left" vertical="center" wrapText="1"/>
    </xf>
    <xf numFmtId="0" fontId="31" fillId="11" borderId="4" xfId="0" applyFont="1" applyFill="1" applyBorder="1" applyAlignment="1">
      <alignment horizontal="left" vertical="center" wrapText="1"/>
    </xf>
    <xf numFmtId="0" fontId="31" fillId="11" borderId="3" xfId="0" applyFont="1" applyFill="1" applyBorder="1" applyAlignment="1">
      <alignment horizontal="left" vertical="center" wrapText="1"/>
    </xf>
    <xf numFmtId="0" fontId="30" fillId="11" borderId="31" xfId="0" applyFont="1" applyFill="1" applyBorder="1" applyAlignment="1">
      <alignment horizontal="left" vertical="center" wrapText="1"/>
    </xf>
    <xf numFmtId="0" fontId="30" fillId="11" borderId="4" xfId="0" applyFont="1" applyFill="1" applyBorder="1" applyAlignment="1">
      <alignment horizontal="left" vertical="center" wrapText="1"/>
    </xf>
    <xf numFmtId="0" fontId="30" fillId="11" borderId="3" xfId="0" applyFont="1" applyFill="1" applyBorder="1" applyAlignment="1">
      <alignment horizontal="left" vertical="center" wrapText="1"/>
    </xf>
    <xf numFmtId="0" fontId="30" fillId="8" borderId="2" xfId="0" applyFont="1" applyFill="1" applyBorder="1" applyAlignment="1" applyProtection="1">
      <alignment horizontal="left" vertical="center"/>
      <protection locked="0"/>
    </xf>
    <xf numFmtId="0" fontId="30" fillId="8" borderId="4" xfId="0" applyFont="1" applyFill="1" applyBorder="1" applyAlignment="1" applyProtection="1">
      <alignment horizontal="left" vertical="center"/>
      <protection locked="0"/>
    </xf>
    <xf numFmtId="0" fontId="30" fillId="8" borderId="58" xfId="0" applyFont="1" applyFill="1" applyBorder="1" applyAlignment="1" applyProtection="1">
      <alignment horizontal="left" vertical="center"/>
      <protection locked="0"/>
    </xf>
    <xf numFmtId="43" fontId="30" fillId="0" borderId="2" xfId="0" applyNumberFormat="1" applyFont="1" applyFill="1" applyBorder="1" applyAlignment="1">
      <alignment horizontal="left" vertical="center"/>
    </xf>
    <xf numFmtId="0" fontId="30" fillId="0" borderId="4" xfId="0" applyFont="1" applyFill="1" applyBorder="1" applyAlignment="1">
      <alignment horizontal="left" vertical="center"/>
    </xf>
    <xf numFmtId="0" fontId="30" fillId="0" borderId="58" xfId="0" applyFont="1" applyFill="1" applyBorder="1" applyAlignment="1">
      <alignment horizontal="left" vertical="center"/>
    </xf>
    <xf numFmtId="0" fontId="30" fillId="11" borderId="2" xfId="0" applyFont="1" applyFill="1" applyBorder="1" applyAlignment="1">
      <alignment horizontal="left" vertical="center"/>
    </xf>
    <xf numFmtId="0" fontId="30" fillId="11" borderId="4" xfId="0" applyFont="1" applyFill="1" applyBorder="1" applyAlignment="1">
      <alignment horizontal="left" vertical="center"/>
    </xf>
    <xf numFmtId="0" fontId="30" fillId="11" borderId="58" xfId="0" applyFont="1" applyFill="1" applyBorder="1" applyAlignment="1">
      <alignment horizontal="left" vertical="center"/>
    </xf>
    <xf numFmtId="0" fontId="2" fillId="11" borderId="42" xfId="0" applyFont="1" applyFill="1" applyBorder="1" applyAlignment="1" applyProtection="1">
      <alignment vertical="center" wrapText="1"/>
    </xf>
    <xf numFmtId="0" fontId="30" fillId="11" borderId="48" xfId="0" applyFont="1" applyFill="1" applyBorder="1" applyAlignment="1" applyProtection="1">
      <alignment horizontal="left" vertical="center" wrapText="1"/>
    </xf>
    <xf numFmtId="0" fontId="30" fillId="11" borderId="49" xfId="0" applyFont="1" applyFill="1" applyBorder="1" applyAlignment="1" applyProtection="1">
      <alignment horizontal="left" vertical="center" wrapText="1"/>
    </xf>
    <xf numFmtId="0" fontId="30" fillId="11" borderId="56" xfId="0" applyFont="1" applyFill="1" applyBorder="1" applyAlignment="1" applyProtection="1">
      <alignment horizontal="left" vertical="center" wrapText="1"/>
    </xf>
    <xf numFmtId="0" fontId="30" fillId="11" borderId="31" xfId="0" applyFont="1" applyFill="1" applyBorder="1" applyAlignment="1" applyProtection="1">
      <alignment horizontal="left" vertical="center" wrapText="1"/>
    </xf>
    <xf numFmtId="0" fontId="30" fillId="11" borderId="4" xfId="0" applyFont="1" applyFill="1" applyBorder="1" applyAlignment="1" applyProtection="1">
      <alignment horizontal="left" vertical="center" wrapText="1"/>
    </xf>
    <xf numFmtId="0" fontId="30" fillId="11" borderId="3" xfId="0" applyFont="1" applyFill="1" applyBorder="1" applyAlignment="1" applyProtection="1">
      <alignment horizontal="left" vertical="center" wrapText="1"/>
    </xf>
    <xf numFmtId="0" fontId="30" fillId="8" borderId="54" xfId="0" applyFont="1" applyFill="1" applyBorder="1" applyAlignment="1" applyProtection="1">
      <alignment horizontal="left" vertical="center"/>
      <protection locked="0"/>
    </xf>
    <xf numFmtId="0" fontId="30" fillId="8" borderId="55" xfId="0" applyFont="1" applyFill="1" applyBorder="1" applyAlignment="1" applyProtection="1">
      <alignment horizontal="left" vertical="center"/>
      <protection locked="0"/>
    </xf>
    <xf numFmtId="0" fontId="30" fillId="8" borderId="37" xfId="0" applyFont="1" applyFill="1" applyBorder="1" applyAlignment="1" applyProtection="1">
      <alignment horizontal="left" vertical="center"/>
      <protection locked="0"/>
    </xf>
    <xf numFmtId="0" fontId="30" fillId="11" borderId="32" xfId="0" applyFont="1" applyFill="1" applyBorder="1" applyAlignment="1">
      <alignment horizontal="left" vertical="center" wrapText="1"/>
    </xf>
    <xf numFmtId="0" fontId="30" fillId="11" borderId="55" xfId="0" applyFont="1" applyFill="1" applyBorder="1" applyAlignment="1">
      <alignment horizontal="left" vertical="center" wrapText="1"/>
    </xf>
    <xf numFmtId="0" fontId="30" fillId="11" borderId="33" xfId="0" applyFont="1" applyFill="1" applyBorder="1" applyAlignment="1">
      <alignment horizontal="left" vertical="center" wrapText="1"/>
    </xf>
    <xf numFmtId="0" fontId="30" fillId="11" borderId="32" xfId="0" applyFont="1" applyFill="1" applyBorder="1" applyAlignment="1" applyProtection="1">
      <alignment horizontal="left" vertical="center" wrapText="1"/>
    </xf>
    <xf numFmtId="0" fontId="30" fillId="11" borderId="55" xfId="0" applyFont="1" applyFill="1" applyBorder="1" applyAlignment="1" applyProtection="1">
      <alignment horizontal="left" vertical="center" wrapText="1"/>
    </xf>
    <xf numFmtId="0" fontId="30" fillId="11" borderId="33" xfId="0" applyFont="1" applyFill="1" applyBorder="1" applyAlignment="1" applyProtection="1">
      <alignment horizontal="left" vertical="center" wrapText="1"/>
    </xf>
    <xf numFmtId="0" fontId="36" fillId="11" borderId="6" xfId="0" applyFont="1" applyFill="1" applyBorder="1" applyAlignment="1" applyProtection="1">
      <alignment horizontal="center" vertical="center" wrapText="1"/>
    </xf>
    <xf numFmtId="0" fontId="36" fillId="11" borderId="8" xfId="0" applyFont="1" applyFill="1" applyBorder="1" applyAlignment="1" applyProtection="1">
      <alignment horizontal="center" vertical="center" wrapText="1"/>
    </xf>
    <xf numFmtId="0" fontId="36" fillId="11" borderId="21" xfId="0" applyFont="1" applyFill="1" applyBorder="1" applyAlignment="1" applyProtection="1">
      <alignment horizontal="center" vertical="center" wrapText="1"/>
    </xf>
    <xf numFmtId="0" fontId="36" fillId="11" borderId="20" xfId="0" applyFont="1" applyFill="1" applyBorder="1" applyAlignment="1" applyProtection="1">
      <alignment horizontal="center" vertical="center" wrapText="1"/>
    </xf>
    <xf numFmtId="0" fontId="31" fillId="11" borderId="48" xfId="0" applyFont="1" applyFill="1" applyBorder="1" applyAlignment="1" applyProtection="1">
      <alignment horizontal="center" vertical="center"/>
    </xf>
    <xf numFmtId="0" fontId="31" fillId="11" borderId="49" xfId="0" applyFont="1" applyFill="1" applyBorder="1" applyAlignment="1" applyProtection="1">
      <alignment horizontal="center" vertical="center"/>
    </xf>
    <xf numFmtId="0" fontId="31" fillId="11" borderId="50" xfId="0" applyFont="1" applyFill="1" applyBorder="1" applyAlignment="1" applyProtection="1">
      <alignment horizontal="center" vertical="center"/>
    </xf>
    <xf numFmtId="0" fontId="30" fillId="11" borderId="31" xfId="0" quotePrefix="1" applyFont="1" applyFill="1" applyBorder="1" applyAlignment="1" applyProtection="1">
      <alignment horizontal="left" vertical="center" wrapText="1"/>
    </xf>
    <xf numFmtId="0" fontId="30" fillId="11" borderId="4" xfId="0" quotePrefix="1" applyFont="1" applyFill="1" applyBorder="1" applyAlignment="1" applyProtection="1">
      <alignment horizontal="left" vertical="center" wrapText="1"/>
    </xf>
    <xf numFmtId="0" fontId="30" fillId="11" borderId="3" xfId="0" quotePrefix="1" applyFont="1" applyFill="1" applyBorder="1" applyAlignment="1" applyProtection="1">
      <alignment horizontal="left" vertical="center" wrapText="1"/>
    </xf>
    <xf numFmtId="0" fontId="30" fillId="8" borderId="54" xfId="0" applyFont="1" applyFill="1" applyBorder="1" applyAlignment="1" applyProtection="1">
      <protection locked="0"/>
    </xf>
    <xf numFmtId="0" fontId="30" fillId="8" borderId="37" xfId="0" applyFont="1" applyFill="1" applyBorder="1" applyAlignment="1" applyProtection="1">
      <protection locked="0"/>
    </xf>
    <xf numFmtId="0" fontId="31" fillId="11" borderId="48" xfId="0" applyFont="1" applyFill="1" applyBorder="1" applyAlignment="1" applyProtection="1">
      <alignment horizontal="left" vertical="center"/>
    </xf>
    <xf numFmtId="0" fontId="31" fillId="11" borderId="49" xfId="0" applyFont="1" applyFill="1" applyBorder="1" applyAlignment="1" applyProtection="1">
      <alignment horizontal="left" vertical="center"/>
    </xf>
    <xf numFmtId="0" fontId="31" fillId="11" borderId="50" xfId="0" applyFont="1" applyFill="1" applyBorder="1" applyAlignment="1" applyProtection="1">
      <alignment horizontal="left" vertical="center"/>
    </xf>
    <xf numFmtId="0" fontId="30" fillId="0" borderId="32" xfId="0" applyFont="1" applyBorder="1" applyAlignment="1" applyProtection="1">
      <alignment horizontal="left" vertical="center" wrapText="1"/>
    </xf>
    <xf numFmtId="0" fontId="30" fillId="0" borderId="55" xfId="0" applyFont="1" applyBorder="1" applyAlignment="1" applyProtection="1">
      <alignment horizontal="left" vertical="center" wrapText="1"/>
    </xf>
    <xf numFmtId="0" fontId="30" fillId="0" borderId="33" xfId="0" applyFont="1" applyBorder="1" applyAlignment="1" applyProtection="1">
      <alignment horizontal="left" vertical="center" wrapText="1"/>
    </xf>
    <xf numFmtId="0" fontId="31" fillId="0" borderId="48" xfId="0" applyFont="1" applyFill="1" applyBorder="1" applyAlignment="1" applyProtection="1">
      <alignment horizontal="left" vertical="center"/>
    </xf>
    <xf numFmtId="0" fontId="31" fillId="0" borderId="49" xfId="0" applyFont="1" applyFill="1" applyBorder="1" applyAlignment="1" applyProtection="1">
      <alignment horizontal="left" vertical="center"/>
    </xf>
    <xf numFmtId="0" fontId="31" fillId="0" borderId="50" xfId="0" applyFont="1" applyFill="1" applyBorder="1" applyAlignment="1" applyProtection="1">
      <alignment horizontal="left" vertical="center"/>
    </xf>
    <xf numFmtId="0" fontId="31" fillId="0" borderId="31" xfId="0" applyFont="1" applyBorder="1" applyAlignment="1" applyProtection="1">
      <alignment horizontal="center" vertical="center" wrapText="1"/>
    </xf>
    <xf numFmtId="0" fontId="31" fillId="0" borderId="4" xfId="0" applyFont="1" applyBorder="1" applyAlignment="1" applyProtection="1">
      <alignment horizontal="center" vertical="center" wrapText="1"/>
    </xf>
    <xf numFmtId="0" fontId="31" fillId="0" borderId="3" xfId="0" applyFont="1" applyBorder="1" applyAlignment="1" applyProtection="1">
      <alignment horizontal="center" vertical="center" wrapText="1"/>
    </xf>
    <xf numFmtId="0" fontId="31" fillId="0" borderId="2" xfId="0" applyFont="1" applyBorder="1" applyAlignment="1" applyProtection="1">
      <alignment horizontal="center" wrapText="1"/>
    </xf>
    <xf numFmtId="0" fontId="31" fillId="0" borderId="58" xfId="0" applyFont="1" applyBorder="1" applyAlignment="1" applyProtection="1">
      <alignment horizontal="center" wrapText="1"/>
    </xf>
    <xf numFmtId="0" fontId="36" fillId="11" borderId="52" xfId="0" applyFont="1" applyFill="1" applyBorder="1" applyAlignment="1" applyProtection="1">
      <alignment horizontal="center" vertical="center" wrapText="1"/>
    </xf>
    <xf numFmtId="0" fontId="36" fillId="11" borderId="59" xfId="0" applyFont="1" applyFill="1" applyBorder="1" applyAlignment="1" applyProtection="1">
      <alignment horizontal="center" vertical="center" wrapText="1"/>
    </xf>
    <xf numFmtId="0" fontId="31" fillId="11" borderId="34" xfId="0" applyFont="1" applyFill="1" applyBorder="1" applyAlignment="1" applyProtection="1">
      <alignment horizontal="center" vertical="center"/>
    </xf>
    <xf numFmtId="0" fontId="31" fillId="11" borderId="35" xfId="0" applyFont="1" applyFill="1" applyBorder="1" applyAlignment="1" applyProtection="1">
      <alignment horizontal="center" vertical="center"/>
    </xf>
    <xf numFmtId="0" fontId="31" fillId="11" borderId="36" xfId="0" applyFont="1" applyFill="1" applyBorder="1" applyAlignment="1" applyProtection="1">
      <alignment horizontal="center" vertical="center"/>
    </xf>
    <xf numFmtId="4" fontId="32" fillId="8" borderId="2" xfId="0" applyNumberFormat="1" applyFont="1" applyFill="1" applyBorder="1" applyAlignment="1" applyProtection="1">
      <alignment vertical="center" wrapText="1"/>
      <protection locked="0"/>
    </xf>
    <xf numFmtId="4" fontId="32" fillId="8" borderId="3" xfId="0" applyNumberFormat="1" applyFont="1" applyFill="1" applyBorder="1" applyAlignment="1" applyProtection="1">
      <alignment vertical="center" wrapText="1"/>
      <protection locked="0"/>
    </xf>
    <xf numFmtId="4" fontId="32" fillId="8" borderId="54" xfId="0" applyNumberFormat="1" applyFont="1" applyFill="1" applyBorder="1" applyAlignment="1" applyProtection="1">
      <alignment vertical="center" wrapText="1"/>
      <protection locked="0"/>
    </xf>
    <xf numFmtId="4" fontId="32" fillId="8" borderId="33" xfId="0" applyNumberFormat="1" applyFont="1" applyFill="1" applyBorder="1" applyAlignment="1" applyProtection="1">
      <alignment vertical="center" wrapText="1"/>
      <protection locked="0"/>
    </xf>
    <xf numFmtId="0" fontId="31" fillId="11" borderId="48" xfId="0" applyFont="1" applyFill="1" applyBorder="1" applyAlignment="1">
      <alignment horizontal="left" vertical="center" wrapText="1"/>
    </xf>
    <xf numFmtId="0" fontId="31" fillId="11" borderId="49" xfId="0" applyFont="1" applyFill="1" applyBorder="1" applyAlignment="1">
      <alignment horizontal="left" vertical="center" wrapText="1"/>
    </xf>
    <xf numFmtId="0" fontId="31" fillId="11" borderId="50" xfId="0" applyFont="1" applyFill="1" applyBorder="1" applyAlignment="1">
      <alignment horizontal="left" vertical="center" wrapText="1"/>
    </xf>
    <xf numFmtId="0" fontId="31" fillId="14" borderId="59" xfId="0" applyFont="1" applyFill="1" applyBorder="1" applyAlignment="1">
      <alignment horizontal="center" vertical="center" wrapText="1"/>
    </xf>
    <xf numFmtId="0" fontId="31" fillId="11" borderId="48" xfId="0" applyFont="1" applyFill="1" applyBorder="1" applyAlignment="1" applyProtection="1">
      <alignment horizontal="center" vertical="center" wrapText="1"/>
    </xf>
    <xf numFmtId="0" fontId="31" fillId="11" borderId="49" xfId="0" applyFont="1" applyFill="1" applyBorder="1" applyAlignment="1" applyProtection="1">
      <alignment horizontal="center" vertical="center" wrapText="1"/>
    </xf>
    <xf numFmtId="0" fontId="31" fillId="11" borderId="56" xfId="0" applyFont="1" applyFill="1" applyBorder="1" applyAlignment="1" applyProtection="1">
      <alignment horizontal="center" vertical="center" wrapText="1"/>
    </xf>
    <xf numFmtId="0" fontId="31" fillId="11" borderId="39" xfId="0" applyFont="1" applyFill="1" applyBorder="1" applyAlignment="1" applyProtection="1">
      <alignment horizontal="left" vertical="center"/>
    </xf>
    <xf numFmtId="0" fontId="31" fillId="11" borderId="40" xfId="0" applyFont="1" applyFill="1" applyBorder="1" applyAlignment="1" applyProtection="1">
      <alignment horizontal="left" vertical="center"/>
    </xf>
    <xf numFmtId="0" fontId="31" fillId="11" borderId="41" xfId="0" applyFont="1" applyFill="1" applyBorder="1" applyAlignment="1" applyProtection="1">
      <alignment horizontal="left" vertical="center"/>
    </xf>
    <xf numFmtId="0" fontId="31" fillId="11" borderId="34" xfId="0" applyFont="1" applyFill="1" applyBorder="1" applyAlignment="1">
      <alignment horizontal="left" vertical="center" wrapText="1"/>
    </xf>
    <xf numFmtId="0" fontId="31" fillId="11" borderId="35" xfId="0" applyFont="1" applyFill="1" applyBorder="1" applyAlignment="1">
      <alignment horizontal="left" vertical="center" wrapText="1"/>
    </xf>
    <xf numFmtId="0" fontId="31" fillId="11" borderId="36" xfId="0" applyFont="1" applyFill="1" applyBorder="1" applyAlignment="1">
      <alignment horizontal="left" vertical="center" wrapText="1"/>
    </xf>
    <xf numFmtId="0" fontId="30" fillId="8" borderId="31" xfId="0" applyFont="1" applyFill="1" applyBorder="1" applyAlignment="1" applyProtection="1">
      <protection locked="0"/>
    </xf>
    <xf numFmtId="0" fontId="30" fillId="8" borderId="4" xfId="0" applyFont="1" applyFill="1" applyBorder="1" applyAlignment="1" applyProtection="1">
      <protection locked="0"/>
    </xf>
    <xf numFmtId="0" fontId="30" fillId="8" borderId="3" xfId="0" applyFont="1" applyFill="1" applyBorder="1" applyAlignment="1" applyProtection="1">
      <protection locked="0"/>
    </xf>
    <xf numFmtId="0" fontId="30" fillId="8" borderId="32" xfId="0" applyFont="1" applyFill="1" applyBorder="1" applyAlignment="1" applyProtection="1">
      <protection locked="0"/>
    </xf>
    <xf numFmtId="0" fontId="30" fillId="8" borderId="55" xfId="0" applyFont="1" applyFill="1" applyBorder="1" applyAlignment="1" applyProtection="1">
      <protection locked="0"/>
    </xf>
    <xf numFmtId="0" fontId="30" fillId="8" borderId="33" xfId="0" applyFont="1" applyFill="1" applyBorder="1" applyAlignment="1" applyProtection="1">
      <protection locked="0"/>
    </xf>
    <xf numFmtId="0" fontId="30" fillId="8" borderId="2" xfId="0" applyFont="1" applyFill="1" applyBorder="1" applyAlignment="1" applyProtection="1">
      <protection locked="0"/>
    </xf>
    <xf numFmtId="0" fontId="30" fillId="8" borderId="58" xfId="0" applyFont="1" applyFill="1" applyBorder="1" applyAlignment="1" applyProtection="1">
      <protection locked="0"/>
    </xf>
    <xf numFmtId="0" fontId="31" fillId="0" borderId="48" xfId="0" applyFont="1" applyFill="1" applyBorder="1" applyAlignment="1">
      <alignment horizontal="left" vertical="center" wrapText="1"/>
    </xf>
    <xf numFmtId="0" fontId="31" fillId="0" borderId="49" xfId="0" applyFont="1" applyFill="1" applyBorder="1" applyAlignment="1">
      <alignment horizontal="left" vertical="center" wrapText="1"/>
    </xf>
    <xf numFmtId="0" fontId="31" fillId="0" borderId="50" xfId="0" applyFont="1" applyFill="1" applyBorder="1" applyAlignment="1">
      <alignment horizontal="left" vertical="center" wrapText="1"/>
    </xf>
    <xf numFmtId="0" fontId="31" fillId="0" borderId="34" xfId="0" applyFont="1" applyFill="1" applyBorder="1" applyAlignment="1">
      <alignment horizontal="center" vertical="center" wrapText="1"/>
    </xf>
    <xf numFmtId="0" fontId="31" fillId="0" borderId="35" xfId="0" applyFont="1" applyFill="1" applyBorder="1" applyAlignment="1">
      <alignment horizontal="center" vertical="center" wrapText="1"/>
    </xf>
    <xf numFmtId="0" fontId="31" fillId="0" borderId="36" xfId="0" applyFont="1" applyFill="1" applyBorder="1" applyAlignment="1">
      <alignment horizontal="center" vertical="center" wrapText="1"/>
    </xf>
    <xf numFmtId="0" fontId="31" fillId="0" borderId="56" xfId="0" applyFont="1" applyFill="1" applyBorder="1" applyAlignment="1">
      <alignment horizontal="left" vertical="center" wrapText="1"/>
    </xf>
    <xf numFmtId="0" fontId="10" fillId="0" borderId="0" xfId="0" quotePrefix="1" applyFont="1" applyAlignment="1">
      <alignment horizontal="center" vertical="center"/>
    </xf>
    <xf numFmtId="0" fontId="10" fillId="0" borderId="0" xfId="0" applyFont="1" applyAlignment="1"/>
    <xf numFmtId="0" fontId="22" fillId="0" borderId="3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49" fontId="9" fillId="0" borderId="0" xfId="0" applyNumberFormat="1" applyFont="1" applyAlignment="1">
      <alignment horizontal="justify" vertical="center" wrapText="1"/>
    </xf>
    <xf numFmtId="0" fontId="9" fillId="0" borderId="0" xfId="0" applyFont="1" applyAlignme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11" borderId="0" xfId="0" applyFont="1" applyFill="1" applyAlignment="1">
      <alignment horizontal="center" vertical="center"/>
    </xf>
    <xf numFmtId="0" fontId="9" fillId="11" borderId="0" xfId="0" applyFont="1" applyFill="1" applyAlignment="1">
      <alignment horizontal="center"/>
    </xf>
    <xf numFmtId="49" fontId="9" fillId="11" borderId="0" xfId="0" applyNumberFormat="1" applyFont="1" applyFill="1" applyAlignment="1">
      <alignment horizontal="justify" vertical="center" wrapText="1"/>
    </xf>
    <xf numFmtId="0" fontId="9" fillId="11" borderId="0" xfId="0" applyFont="1" applyFill="1" applyAlignment="1"/>
    <xf numFmtId="0" fontId="10" fillId="11" borderId="0" xfId="0" quotePrefix="1" applyFont="1" applyFill="1" applyAlignment="1">
      <alignment horizontal="center" vertical="center"/>
    </xf>
    <xf numFmtId="0" fontId="10" fillId="11" borderId="0" xfId="0" applyFont="1" applyFill="1" applyAlignment="1"/>
    <xf numFmtId="0" fontId="9" fillId="0" borderId="65" xfId="0" applyFont="1" applyBorder="1" applyAlignment="1">
      <alignment horizontal="right"/>
    </xf>
    <xf numFmtId="0" fontId="41" fillId="0" borderId="0" xfId="0" applyFont="1" applyAlignment="1">
      <alignment horizontal="justify" vertical="center"/>
    </xf>
    <xf numFmtId="0" fontId="10" fillId="0" borderId="1" xfId="0" applyFont="1" applyBorder="1" applyAlignment="1">
      <alignment vertical="center"/>
    </xf>
    <xf numFmtId="0" fontId="10" fillId="0" borderId="0" xfId="0" quotePrefix="1" applyFont="1" applyAlignment="1">
      <alignment horizontal="center" vertical="center" wrapText="1"/>
    </xf>
    <xf numFmtId="0" fontId="9" fillId="0" borderId="0" xfId="0" applyFont="1" applyAlignment="1">
      <alignment wrapText="1"/>
    </xf>
    <xf numFmtId="0" fontId="47" fillId="6" borderId="0" xfId="0" applyFont="1" applyFill="1" applyAlignment="1" applyProtection="1">
      <alignment horizontal="center" vertical="center" wrapText="1"/>
    </xf>
    <xf numFmtId="0" fontId="47" fillId="0" borderId="0" xfId="0" applyFont="1" applyFill="1" applyBorder="1" applyAlignment="1" applyProtection="1">
      <alignment horizontal="right"/>
    </xf>
    <xf numFmtId="9" fontId="47" fillId="6" borderId="0" xfId="0" applyNumberFormat="1" applyFont="1" applyFill="1" applyAlignment="1" applyProtection="1">
      <alignment horizontal="center" vertical="center"/>
    </xf>
    <xf numFmtId="9" fontId="49" fillId="6" borderId="0" xfId="0" applyNumberFormat="1" applyFont="1" applyFill="1" applyAlignment="1" applyProtection="1">
      <alignment horizontal="center" vertical="center"/>
    </xf>
    <xf numFmtId="0" fontId="47" fillId="6" borderId="0" xfId="0" applyFont="1" applyFill="1" applyAlignment="1" applyProtection="1">
      <alignment horizontal="center" vertical="center"/>
    </xf>
    <xf numFmtId="0" fontId="49" fillId="6" borderId="0" xfId="0" applyFont="1" applyFill="1" applyAlignment="1" applyProtection="1">
      <alignment horizontal="center" vertical="center"/>
    </xf>
    <xf numFmtId="0" fontId="47" fillId="2" borderId="2" xfId="0" applyFont="1" applyFill="1" applyBorder="1" applyAlignment="1" applyProtection="1">
      <alignment horizontal="center" vertical="center" wrapText="1"/>
    </xf>
    <xf numFmtId="0" fontId="47" fillId="2" borderId="4" xfId="0" applyFont="1" applyFill="1" applyBorder="1" applyAlignment="1" applyProtection="1">
      <alignment horizontal="center" vertical="center" wrapText="1"/>
    </xf>
    <xf numFmtId="0" fontId="47" fillId="2" borderId="3" xfId="0" applyFont="1" applyFill="1" applyBorder="1" applyAlignment="1" applyProtection="1">
      <alignment horizontal="center" vertical="center" wrapText="1"/>
    </xf>
    <xf numFmtId="0" fontId="47" fillId="4" borderId="2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3" fontId="47" fillId="5" borderId="6" xfId="0" applyNumberFormat="1" applyFont="1" applyFill="1" applyBorder="1" applyAlignment="1" applyProtection="1">
      <alignment horizontal="center" vertical="center" wrapText="1"/>
    </xf>
    <xf numFmtId="3" fontId="47" fillId="5" borderId="8" xfId="0" applyNumberFormat="1" applyFont="1" applyFill="1" applyBorder="1" applyAlignment="1" applyProtection="1">
      <alignment horizontal="center" vertical="center" wrapText="1"/>
    </xf>
    <xf numFmtId="0" fontId="47" fillId="5" borderId="6" xfId="0" applyFont="1" applyFill="1" applyBorder="1" applyAlignment="1" applyProtection="1">
      <alignment horizontal="center" vertical="center" wrapText="1"/>
    </xf>
    <xf numFmtId="0" fontId="47" fillId="5" borderId="8" xfId="0" applyFont="1" applyFill="1" applyBorder="1" applyAlignment="1" applyProtection="1">
      <alignment horizontal="center" vertical="center" wrapText="1"/>
    </xf>
    <xf numFmtId="3" fontId="47" fillId="5" borderId="1" xfId="0" applyNumberFormat="1" applyFont="1" applyFill="1" applyBorder="1" applyAlignment="1" applyProtection="1">
      <alignment horizontal="center" vertical="center" wrapText="1"/>
    </xf>
    <xf numFmtId="0" fontId="47" fillId="6" borderId="7" xfId="0" applyFont="1" applyFill="1" applyBorder="1" applyAlignment="1" applyProtection="1">
      <alignment horizontal="center" vertical="center"/>
    </xf>
    <xf numFmtId="0" fontId="49" fillId="6" borderId="7" xfId="0" applyFont="1" applyFill="1" applyBorder="1" applyAlignment="1" applyProtection="1">
      <alignment horizontal="center" vertical="center"/>
    </xf>
  </cellXfs>
  <cellStyles count="13">
    <cellStyle name="Ezres 2" xfId="2"/>
    <cellStyle name="Ezres 3" xfId="10"/>
    <cellStyle name="Ezres 4" xfId="11"/>
    <cellStyle name="Hivatkozás 2" xfId="12"/>
    <cellStyle name="Normál" xfId="0" builtinId="0"/>
    <cellStyle name="Normál 2" xfId="1"/>
    <cellStyle name="Normál 2 2" xfId="5"/>
    <cellStyle name="Normál 2 3" xfId="6"/>
    <cellStyle name="Normál 3" xfId="7"/>
    <cellStyle name="Normál 8" xfId="8"/>
    <cellStyle name="Stílus 1" xfId="9"/>
    <cellStyle name="Százalék 2" xfId="3"/>
    <cellStyle name="Százalék 2 2" xfId="4"/>
  </cellStyles>
  <dxfs count="24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strike val="0"/>
        <color theme="0"/>
      </font>
      <fill>
        <patternFill>
          <fgColor auto="1"/>
          <bgColor theme="0"/>
        </patternFill>
      </fill>
      <border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/>
        <i val="0"/>
        <color rgb="FFFF000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strike val="0"/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127</xdr:row>
      <xdr:rowOff>8282</xdr:rowOff>
    </xdr:from>
    <xdr:to>
      <xdr:col>8</xdr:col>
      <xdr:colOff>0</xdr:colOff>
      <xdr:row>175</xdr:row>
      <xdr:rowOff>124238</xdr:rowOff>
    </xdr:to>
    <xdr:sp macro="" textlink="">
      <xdr:nvSpPr>
        <xdr:cNvPr id="2" name="Szövegdoboz 1"/>
        <xdr:cNvSpPr txBox="1"/>
      </xdr:nvSpPr>
      <xdr:spPr>
        <a:xfrm>
          <a:off x="231913" y="20839043"/>
          <a:ext cx="7719391" cy="6476999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hu-HU" sz="800" i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Kitöltendő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8283</xdr:rowOff>
    </xdr:from>
    <xdr:to>
      <xdr:col>8</xdr:col>
      <xdr:colOff>0</xdr:colOff>
      <xdr:row>94</xdr:row>
      <xdr:rowOff>68037</xdr:rowOff>
    </xdr:to>
    <xdr:sp macro="" textlink="">
      <xdr:nvSpPr>
        <xdr:cNvPr id="2" name="Szövegdoboz 1"/>
        <xdr:cNvSpPr txBox="1"/>
      </xdr:nvSpPr>
      <xdr:spPr>
        <a:xfrm>
          <a:off x="0" y="620604"/>
          <a:ext cx="7715250" cy="12442254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hu-HU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Kitöltendő</a:t>
          </a:r>
          <a:endParaRPr lang="hu-HU" sz="800">
            <a:effectLst/>
          </a:endParaRPr>
        </a:p>
      </xdr:txBody>
    </xdr:sp>
    <xdr:clientData/>
  </xdr:twoCellAnchor>
  <xdr:twoCellAnchor>
    <xdr:from>
      <xdr:col>0</xdr:col>
      <xdr:colOff>0</xdr:colOff>
      <xdr:row>100</xdr:row>
      <xdr:rowOff>0</xdr:rowOff>
    </xdr:from>
    <xdr:to>
      <xdr:col>8</xdr:col>
      <xdr:colOff>0</xdr:colOff>
      <xdr:row>190</xdr:row>
      <xdr:rowOff>56029</xdr:rowOff>
    </xdr:to>
    <xdr:sp macro="" textlink="">
      <xdr:nvSpPr>
        <xdr:cNvPr id="3" name="Szövegdoboz 2"/>
        <xdr:cNvSpPr txBox="1"/>
      </xdr:nvSpPr>
      <xdr:spPr>
        <a:xfrm>
          <a:off x="0" y="13816853"/>
          <a:ext cx="8819029" cy="12158382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hu-HU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Kitöltendő</a:t>
          </a:r>
        </a:p>
      </xdr:txBody>
    </xdr:sp>
    <xdr:clientData/>
  </xdr:twoCellAnchor>
  <xdr:twoCellAnchor>
    <xdr:from>
      <xdr:col>0</xdr:col>
      <xdr:colOff>0</xdr:colOff>
      <xdr:row>194</xdr:row>
      <xdr:rowOff>0</xdr:rowOff>
    </xdr:from>
    <xdr:to>
      <xdr:col>7</xdr:col>
      <xdr:colOff>1101586</xdr:colOff>
      <xdr:row>287</xdr:row>
      <xdr:rowOff>114300</xdr:rowOff>
    </xdr:to>
    <xdr:sp macro="" textlink="">
      <xdr:nvSpPr>
        <xdr:cNvPr id="7" name="Szövegdoboz 6"/>
        <xdr:cNvSpPr txBox="1"/>
      </xdr:nvSpPr>
      <xdr:spPr>
        <a:xfrm>
          <a:off x="8059615" y="190500"/>
          <a:ext cx="7710471" cy="12540762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hu-HU" sz="1000" i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Kitöltendő</a:t>
          </a:r>
        </a:p>
      </xdr:txBody>
    </xdr:sp>
    <xdr:clientData/>
  </xdr:twoCellAnchor>
  <xdr:twoCellAnchor>
    <xdr:from>
      <xdr:col>0</xdr:col>
      <xdr:colOff>0</xdr:colOff>
      <xdr:row>293</xdr:row>
      <xdr:rowOff>0</xdr:rowOff>
    </xdr:from>
    <xdr:to>
      <xdr:col>7</xdr:col>
      <xdr:colOff>1101586</xdr:colOff>
      <xdr:row>381</xdr:row>
      <xdr:rowOff>123825</xdr:rowOff>
    </xdr:to>
    <xdr:sp macro="" textlink="">
      <xdr:nvSpPr>
        <xdr:cNvPr id="8" name="Szövegdoboz 7"/>
        <xdr:cNvSpPr txBox="1"/>
      </xdr:nvSpPr>
      <xdr:spPr>
        <a:xfrm>
          <a:off x="0" y="40531676"/>
          <a:ext cx="8497468" cy="11957237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hu-HU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Kitöltendő</a:t>
          </a:r>
          <a:endParaRPr lang="hu-HU" sz="800">
            <a:effectLst/>
          </a:endParaRPr>
        </a:p>
        <a:p>
          <a:endParaRPr lang="hu-HU" sz="80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0</xdr:colOff>
      <xdr:row>390</xdr:row>
      <xdr:rowOff>0</xdr:rowOff>
    </xdr:from>
    <xdr:to>
      <xdr:col>7</xdr:col>
      <xdr:colOff>1101586</xdr:colOff>
      <xdr:row>481</xdr:row>
      <xdr:rowOff>59755</xdr:rowOff>
    </xdr:to>
    <xdr:sp macro="" textlink="">
      <xdr:nvSpPr>
        <xdr:cNvPr id="6" name="Szövegdoboz 5"/>
        <xdr:cNvSpPr txBox="1"/>
      </xdr:nvSpPr>
      <xdr:spPr>
        <a:xfrm>
          <a:off x="0" y="53111400"/>
          <a:ext cx="7711936" cy="12194605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1270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hu-HU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Kitöltendő</a:t>
          </a:r>
        </a:p>
        <a:p>
          <a:endParaRPr lang="hu-HU" sz="800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horzOverflow="clip" wrap="square" rtlCol="0" anchor="t">
        <a:noAutofit/>
      </a:bodyPr>
      <a:lstStyle>
        <a:defPPr>
          <a:defRPr sz="11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"/>
  <dimension ref="A1:AJ94"/>
  <sheetViews>
    <sheetView tabSelected="1" workbookViewId="0">
      <selection activeCell="C22" sqref="C22"/>
    </sheetView>
  </sheetViews>
  <sheetFormatPr defaultColWidth="0" defaultRowHeight="15" zeroHeight="1" x14ac:dyDescent="0.25"/>
  <cols>
    <col min="1" max="1" width="2.42578125" style="4" customWidth="1"/>
    <col min="2" max="2" width="1.42578125" style="4" customWidth="1"/>
    <col min="3" max="3" width="26.7109375" style="4" bestFit="1" customWidth="1"/>
    <col min="4" max="4" width="33.85546875" style="4" customWidth="1"/>
    <col min="5" max="5" width="27.140625" style="4" customWidth="1"/>
    <col min="6" max="7" width="1.42578125" style="4" customWidth="1"/>
    <col min="8" max="8" width="5" style="4" customWidth="1"/>
    <col min="9" max="9" width="1.5703125" style="4" customWidth="1"/>
    <col min="10" max="10" width="38.7109375" style="4" customWidth="1"/>
    <col min="11" max="11" width="3.140625" style="4" customWidth="1"/>
    <col min="12" max="12" width="17.85546875" style="4" customWidth="1"/>
    <col min="13" max="13" width="18.42578125" style="4" customWidth="1"/>
    <col min="14" max="14" width="1.28515625" style="4" customWidth="1"/>
    <col min="15" max="36" width="0" style="4" hidden="1" customWidth="1"/>
    <col min="37" max="16384" width="9.140625" style="4" hidden="1"/>
  </cols>
  <sheetData>
    <row r="1" spans="1:30" s="1" customFormat="1" ht="29.25" customHeight="1" thickBot="1" x14ac:dyDescent="0.3">
      <c r="A1" s="33"/>
      <c r="B1" s="240"/>
      <c r="C1" s="579" t="s">
        <v>10053</v>
      </c>
      <c r="D1" s="579"/>
      <c r="E1" s="579"/>
      <c r="F1" s="241"/>
      <c r="G1" s="33"/>
      <c r="H1" s="33"/>
      <c r="I1" s="33"/>
      <c r="J1" s="33"/>
      <c r="K1" s="3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1" customFormat="1" ht="14.25" customHeight="1" thickBot="1" x14ac:dyDescent="0.3">
      <c r="A2" s="4"/>
      <c r="B2" s="173"/>
      <c r="C2" s="174"/>
      <c r="D2" s="174"/>
      <c r="E2" s="174"/>
      <c r="F2" s="175"/>
      <c r="G2" s="4"/>
      <c r="H2" s="4"/>
      <c r="I2" s="133"/>
      <c r="J2" s="134"/>
      <c r="K2" s="134"/>
      <c r="L2" s="567" t="s">
        <v>10079</v>
      </c>
      <c r="M2" s="568"/>
      <c r="N2" s="135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</row>
    <row r="3" spans="1:30" s="1" customFormat="1" ht="15.75" customHeight="1" thickBot="1" x14ac:dyDescent="0.3">
      <c r="A3" s="4"/>
      <c r="B3" s="176"/>
      <c r="C3" s="157" t="s">
        <v>9862</v>
      </c>
      <c r="D3" s="158"/>
      <c r="E3" s="159"/>
      <c r="F3" s="177"/>
      <c r="G3" s="4"/>
      <c r="H3" s="4"/>
      <c r="I3" s="136"/>
      <c r="J3" s="137"/>
      <c r="K3" s="137"/>
      <c r="L3" s="569"/>
      <c r="M3" s="570"/>
      <c r="N3" s="139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</row>
    <row r="4" spans="1:30" s="1" customFormat="1" ht="15" customHeight="1" thickBot="1" x14ac:dyDescent="0.3">
      <c r="A4" s="37"/>
      <c r="B4" s="543"/>
      <c r="C4" s="557" t="s">
        <v>9927</v>
      </c>
      <c r="D4" s="160" t="s">
        <v>0</v>
      </c>
      <c r="E4" s="155"/>
      <c r="F4" s="177"/>
      <c r="G4" s="4"/>
      <c r="H4" s="4"/>
      <c r="I4" s="136"/>
      <c r="J4" s="153" t="s">
        <v>9898</v>
      </c>
      <c r="K4" s="140"/>
      <c r="L4" s="569"/>
      <c r="M4" s="570"/>
      <c r="N4" s="139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</row>
    <row r="5" spans="1:30" s="1" customFormat="1" ht="15.75" customHeight="1" thickBot="1" x14ac:dyDescent="0.3">
      <c r="A5" s="35"/>
      <c r="B5" s="544"/>
      <c r="C5" s="558"/>
      <c r="D5" s="161" t="s">
        <v>2</v>
      </c>
      <c r="E5" s="162" t="str">
        <f>IFERROR(VLOOKUP($E$4,Helységadatok!$A$3:$S$3180,10,FALSE),"")</f>
        <v/>
      </c>
      <c r="F5" s="177"/>
      <c r="G5" s="4"/>
      <c r="H5" s="4"/>
      <c r="I5" s="136"/>
      <c r="J5" s="138"/>
      <c r="K5" s="138"/>
      <c r="L5" s="569"/>
      <c r="M5" s="570"/>
      <c r="N5" s="139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</row>
    <row r="6" spans="1:30" s="1" customFormat="1" ht="24.75" customHeight="1" x14ac:dyDescent="0.25">
      <c r="A6" s="35"/>
      <c r="B6" s="178"/>
      <c r="C6" s="553"/>
      <c r="D6" s="163" t="s">
        <v>10022</v>
      </c>
      <c r="E6" s="163" t="s">
        <v>9942</v>
      </c>
      <c r="F6" s="177"/>
      <c r="G6" s="4"/>
      <c r="H6" s="4"/>
      <c r="I6" s="136"/>
      <c r="J6" s="138"/>
      <c r="K6" s="138"/>
      <c r="L6" s="569"/>
      <c r="M6" s="570"/>
      <c r="N6" s="139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</row>
    <row r="7" spans="1:30" s="1" customFormat="1" ht="15.75" thickBot="1" x14ac:dyDescent="0.3">
      <c r="A7" s="35"/>
      <c r="B7" s="178"/>
      <c r="C7" s="553"/>
      <c r="D7" s="196"/>
      <c r="E7" s="195"/>
      <c r="F7" s="177"/>
      <c r="G7" s="4"/>
      <c r="H7" s="4"/>
      <c r="I7" s="136"/>
      <c r="J7" s="138"/>
      <c r="K7" s="138"/>
      <c r="L7" s="569"/>
      <c r="M7" s="570"/>
      <c r="N7" s="139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</row>
    <row r="8" spans="1:30" s="1" customFormat="1" ht="60.75" customHeight="1" thickBot="1" x14ac:dyDescent="0.3">
      <c r="A8" s="35"/>
      <c r="B8" s="178"/>
      <c r="C8" s="179" t="s">
        <v>9864</v>
      </c>
      <c r="D8" s="198"/>
      <c r="E8" s="164" t="str">
        <f>IF(D8="Bérelt","Bérleti szerződés és tulajdonosi hozzájárulás benyújtása szükséges a kérelemmel egyidőben!","")</f>
        <v/>
      </c>
      <c r="F8" s="165"/>
      <c r="G8" s="32"/>
      <c r="H8" s="32"/>
      <c r="I8" s="141"/>
      <c r="J8" s="153" t="s">
        <v>9926</v>
      </c>
      <c r="K8" s="140"/>
      <c r="L8" s="569"/>
      <c r="M8" s="570"/>
      <c r="N8" s="139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</row>
    <row r="9" spans="1:30" s="1" customFormat="1" ht="15.75" customHeight="1" thickBot="1" x14ac:dyDescent="0.3">
      <c r="A9" s="35"/>
      <c r="B9" s="178"/>
      <c r="C9" s="555" t="s">
        <v>10023</v>
      </c>
      <c r="D9" s="556"/>
      <c r="E9" s="156"/>
      <c r="F9" s="165"/>
      <c r="G9" s="32"/>
      <c r="H9" s="32"/>
      <c r="I9" s="141"/>
      <c r="J9" s="142"/>
      <c r="K9" s="142"/>
      <c r="L9" s="569"/>
      <c r="M9" s="570"/>
      <c r="N9" s="139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</row>
    <row r="10" spans="1:30" s="1" customFormat="1" ht="15" customHeight="1" x14ac:dyDescent="0.25">
      <c r="A10" s="35"/>
      <c r="B10" s="178"/>
      <c r="C10" s="552" t="s">
        <v>10024</v>
      </c>
      <c r="D10" s="160" t="s">
        <v>0</v>
      </c>
      <c r="E10" s="155"/>
      <c r="F10" s="165"/>
      <c r="G10" s="32"/>
      <c r="H10" s="32"/>
      <c r="I10" s="141"/>
      <c r="J10" s="142"/>
      <c r="K10" s="142"/>
      <c r="L10" s="569"/>
      <c r="M10" s="570"/>
      <c r="N10" s="139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</row>
    <row r="11" spans="1:30" s="1" customFormat="1" ht="15.75" thickBot="1" x14ac:dyDescent="0.3">
      <c r="A11" s="35"/>
      <c r="B11" s="178"/>
      <c r="C11" s="553"/>
      <c r="D11" s="161" t="s">
        <v>2</v>
      </c>
      <c r="E11" s="162" t="str">
        <f>IFERROR(VLOOKUP($E$10,Helységadatok!$A$3:$S$3180,10,FALSE),"")</f>
        <v/>
      </c>
      <c r="F11" s="165"/>
      <c r="G11" s="32"/>
      <c r="H11" s="32"/>
      <c r="I11" s="141"/>
      <c r="J11" s="142"/>
      <c r="K11" s="142"/>
      <c r="L11" s="569"/>
      <c r="M11" s="570"/>
      <c r="N11" s="139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</row>
    <row r="12" spans="1:30" s="1" customFormat="1" x14ac:dyDescent="0.25">
      <c r="A12" s="35"/>
      <c r="B12" s="178"/>
      <c r="C12" s="553"/>
      <c r="D12" s="163" t="s">
        <v>10022</v>
      </c>
      <c r="E12" s="163" t="s">
        <v>9942</v>
      </c>
      <c r="F12" s="165"/>
      <c r="G12" s="32"/>
      <c r="H12" s="32"/>
      <c r="I12" s="141"/>
      <c r="J12" s="142"/>
      <c r="K12" s="142"/>
      <c r="L12" s="569"/>
      <c r="M12" s="570"/>
      <c r="N12" s="139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</row>
    <row r="13" spans="1:30" s="1" customFormat="1" ht="15.75" thickBot="1" x14ac:dyDescent="0.3">
      <c r="A13" s="35"/>
      <c r="B13" s="178"/>
      <c r="C13" s="554"/>
      <c r="D13" s="197"/>
      <c r="E13" s="197"/>
      <c r="F13" s="165"/>
      <c r="G13" s="32"/>
      <c r="H13" s="32"/>
      <c r="I13" s="141"/>
      <c r="J13" s="142"/>
      <c r="K13" s="142"/>
      <c r="L13" s="569"/>
      <c r="M13" s="570"/>
      <c r="N13" s="139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</row>
    <row r="14" spans="1:30" s="1" customFormat="1" ht="62.25" customHeight="1" thickBot="1" x14ac:dyDescent="0.3">
      <c r="A14" s="35"/>
      <c r="B14" s="178"/>
      <c r="C14" s="179" t="s">
        <v>10025</v>
      </c>
      <c r="D14" s="198"/>
      <c r="E14" s="164" t="str">
        <f>IF(D14="Bérelt","Bérleti szerződés és tulajdonosi hozzájárulás benyújtása szükséges a kérelemmel egyidőben!","")</f>
        <v/>
      </c>
      <c r="F14" s="165"/>
      <c r="G14" s="32"/>
      <c r="H14" s="32"/>
      <c r="I14" s="141"/>
      <c r="J14" s="142"/>
      <c r="K14" s="142"/>
      <c r="L14" s="569"/>
      <c r="M14" s="570"/>
      <c r="N14" s="139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</row>
    <row r="15" spans="1:30" s="1" customFormat="1" ht="15.75" thickBot="1" x14ac:dyDescent="0.3">
      <c r="A15" s="35"/>
      <c r="B15" s="178"/>
      <c r="C15" s="166" t="s">
        <v>10015</v>
      </c>
      <c r="D15" s="180"/>
      <c r="E15" s="167">
        <v>310.60000000000002</v>
      </c>
      <c r="F15" s="165"/>
      <c r="G15" s="32"/>
      <c r="H15" s="32"/>
      <c r="I15" s="141"/>
      <c r="J15" s="138"/>
      <c r="K15" s="138"/>
      <c r="L15" s="571"/>
      <c r="M15" s="572"/>
      <c r="N15" s="139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</row>
    <row r="16" spans="1:30" s="1" customFormat="1" ht="33.75" customHeight="1" thickBot="1" x14ac:dyDescent="0.3">
      <c r="A16" s="35"/>
      <c r="B16" s="178"/>
      <c r="C16" s="166" t="s">
        <v>9863</v>
      </c>
      <c r="D16" s="180"/>
      <c r="E16" s="199"/>
      <c r="F16" s="165"/>
      <c r="G16" s="32"/>
      <c r="H16" s="32"/>
      <c r="I16" s="141"/>
      <c r="J16" s="153" t="s">
        <v>10081</v>
      </c>
      <c r="K16" s="140"/>
      <c r="L16" s="573" t="s">
        <v>10080</v>
      </c>
      <c r="M16" s="574"/>
      <c r="N16" s="139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</row>
    <row r="17" spans="1:30" s="1" customFormat="1" ht="15.75" thickBot="1" x14ac:dyDescent="0.3">
      <c r="A17" s="35"/>
      <c r="B17" s="178"/>
      <c r="C17" s="181"/>
      <c r="D17" s="181"/>
      <c r="E17" s="181"/>
      <c r="F17" s="165"/>
      <c r="G17" s="32"/>
      <c r="H17" s="32"/>
      <c r="I17" s="141"/>
      <c r="J17" s="138"/>
      <c r="K17" s="138"/>
      <c r="L17" s="575"/>
      <c r="M17" s="576"/>
      <c r="N17" s="139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</row>
    <row r="18" spans="1:30" s="1" customFormat="1" ht="15.75" customHeight="1" thickBot="1" x14ac:dyDescent="0.3">
      <c r="A18" s="35"/>
      <c r="B18" s="178"/>
      <c r="C18" s="168" t="s">
        <v>9861</v>
      </c>
      <c r="D18" s="169"/>
      <c r="E18" s="170"/>
      <c r="F18" s="165"/>
      <c r="G18" s="32"/>
      <c r="H18" s="32"/>
      <c r="I18" s="141"/>
      <c r="J18" s="143"/>
      <c r="K18" s="143"/>
      <c r="L18" s="575"/>
      <c r="M18" s="576"/>
      <c r="N18" s="144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</row>
    <row r="19" spans="1:30" s="1" customFormat="1" ht="57.75" customHeight="1" thickBot="1" x14ac:dyDescent="0.3">
      <c r="A19" s="35"/>
      <c r="B19" s="178"/>
      <c r="C19" s="166" t="s">
        <v>9836</v>
      </c>
      <c r="D19" s="182"/>
      <c r="E19" s="200"/>
      <c r="F19" s="165"/>
      <c r="G19" s="32"/>
      <c r="H19" s="32"/>
      <c r="I19" s="141"/>
      <c r="J19" s="153" t="s">
        <v>10021</v>
      </c>
      <c r="K19" s="140"/>
      <c r="L19" s="575"/>
      <c r="M19" s="576"/>
      <c r="N19" s="145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</row>
    <row r="20" spans="1:30" s="2" customFormat="1" ht="15.75" thickBot="1" x14ac:dyDescent="0.3">
      <c r="A20" s="35"/>
      <c r="B20" s="178"/>
      <c r="C20" s="181"/>
      <c r="D20" s="181"/>
      <c r="E20" s="181"/>
      <c r="F20" s="171"/>
      <c r="G20" s="31"/>
      <c r="H20" s="31"/>
      <c r="I20" s="128"/>
      <c r="J20" s="31"/>
      <c r="K20" s="31"/>
      <c r="L20" s="577"/>
      <c r="M20" s="578"/>
      <c r="N20" s="14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</row>
    <row r="21" spans="1:30" s="2" customFormat="1" ht="15.75" thickBot="1" x14ac:dyDescent="0.3">
      <c r="A21" s="35"/>
      <c r="B21" s="178"/>
      <c r="C21" s="183" t="s">
        <v>3</v>
      </c>
      <c r="D21" s="184"/>
      <c r="E21" s="201"/>
      <c r="F21" s="171"/>
      <c r="G21" s="31"/>
      <c r="H21" s="31"/>
      <c r="I21" s="128"/>
      <c r="J21" s="31"/>
      <c r="K21" s="31"/>
      <c r="L21" s="444"/>
      <c r="M21" s="145"/>
      <c r="N21" s="14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</row>
    <row r="22" spans="1:30" s="2" customFormat="1" ht="30.75" thickBot="1" x14ac:dyDescent="0.3">
      <c r="A22" s="35"/>
      <c r="B22" s="178"/>
      <c r="C22" s="172" t="s">
        <v>9835</v>
      </c>
      <c r="D22" s="185"/>
      <c r="E22" s="202"/>
      <c r="F22" s="171"/>
      <c r="G22" s="31"/>
      <c r="H22" s="31"/>
      <c r="I22" s="128"/>
      <c r="J22" s="31"/>
      <c r="K22" s="31"/>
      <c r="L22" s="445"/>
      <c r="M22" s="446"/>
      <c r="N22" s="14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</row>
    <row r="23" spans="1:30" s="2" customFormat="1" ht="15.75" thickBot="1" x14ac:dyDescent="0.3">
      <c r="A23" s="35"/>
      <c r="B23" s="178"/>
      <c r="C23" s="186"/>
      <c r="D23" s="187"/>
      <c r="E23" s="31"/>
      <c r="F23" s="171"/>
      <c r="G23" s="31"/>
      <c r="H23" s="31"/>
      <c r="I23" s="128"/>
      <c r="J23" s="31"/>
      <c r="K23" s="31"/>
      <c r="L23" s="4"/>
      <c r="M23" s="4"/>
      <c r="N23" s="129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</row>
    <row r="24" spans="1:30" s="2" customFormat="1" ht="30" customHeight="1" x14ac:dyDescent="0.25">
      <c r="A24" s="35"/>
      <c r="B24" s="178"/>
      <c r="C24" s="38" t="s">
        <v>9865</v>
      </c>
      <c r="D24" s="38" t="s">
        <v>9866</v>
      </c>
      <c r="E24" s="203"/>
      <c r="F24" s="171"/>
      <c r="G24" s="31"/>
      <c r="H24" s="31"/>
      <c r="I24" s="128"/>
      <c r="J24" s="548" t="s">
        <v>10046</v>
      </c>
      <c r="K24" s="549"/>
      <c r="L24" s="550"/>
      <c r="M24" s="551"/>
      <c r="N24" s="129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</row>
    <row r="25" spans="1:30" customFormat="1" ht="30" customHeight="1" x14ac:dyDescent="0.25">
      <c r="A25" s="34"/>
      <c r="B25" s="188"/>
      <c r="C25" s="189"/>
      <c r="D25" s="189"/>
      <c r="E25" s="190"/>
      <c r="F25" s="191"/>
      <c r="G25" s="36"/>
      <c r="H25" s="36"/>
      <c r="I25" s="125"/>
      <c r="J25" s="559" t="str">
        <f>IF(AND(E21="nagyvállalat",E5="Közép-Magyarország"),"A projekt új létesítmény létrehozásához vagy a létesítmény tevékenységének diverzifikálásához kapcsolódik, azzal a feltétellel, hogy az új tevékenység nem azonos a létesítményben korábban folytatott tevékenységgel, és nem is hasonlít ahhoz?","")</f>
        <v/>
      </c>
      <c r="K25" s="560"/>
      <c r="L25" s="205" t="s">
        <v>10027</v>
      </c>
      <c r="M25" s="209" t="s">
        <v>10028</v>
      </c>
      <c r="N25" s="127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</row>
    <row r="26" spans="1:30" customFormat="1" ht="67.5" customHeight="1" x14ac:dyDescent="0.25">
      <c r="A26" s="34"/>
      <c r="B26" s="188"/>
      <c r="C26" s="189"/>
      <c r="D26" s="204" t="s">
        <v>10091</v>
      </c>
      <c r="E26" s="190"/>
      <c r="F26" s="191"/>
      <c r="G26" s="36"/>
      <c r="H26" s="36"/>
      <c r="I26" s="125"/>
      <c r="J26" s="561"/>
      <c r="K26" s="562"/>
      <c r="L26" s="206"/>
      <c r="M26" s="123"/>
      <c r="N26" s="127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</row>
    <row r="27" spans="1:30" customFormat="1" x14ac:dyDescent="0.25">
      <c r="A27" s="34"/>
      <c r="B27" s="188"/>
      <c r="C27" s="126"/>
      <c r="D27" s="126"/>
      <c r="E27" s="126"/>
      <c r="F27" s="191"/>
      <c r="G27" s="36"/>
      <c r="H27" s="36"/>
      <c r="I27" s="125"/>
      <c r="J27" s="563" t="s">
        <v>10082</v>
      </c>
      <c r="K27" s="564"/>
      <c r="L27" s="207">
        <f>IF(E24="Igen",IF(AND(E21="nagyvállalat",E5="Közép-Magyarország",L26="nem"),0,VLOOKUP($E$4,Helységadatok!$A$3:$S$3180,11,FALSE)),0)</f>
        <v>0</v>
      </c>
      <c r="M27" s="148">
        <f>IFERROR(IF(AND(E21="nagyvállalat",E11="Közép-Magyarország",M26="nem"),0,VLOOKUP($E$10,Helységadatok!$A$3:$S$3180,11,FALSE)),0)</f>
        <v>0</v>
      </c>
      <c r="N27" s="127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</row>
    <row r="28" spans="1:30" customFormat="1" ht="15" customHeight="1" x14ac:dyDescent="0.25">
      <c r="A28" s="34"/>
      <c r="B28" s="188"/>
      <c r="C28" s="126"/>
      <c r="D28" s="126"/>
      <c r="E28" s="126"/>
      <c r="F28" s="191"/>
      <c r="G28" s="36"/>
      <c r="H28" s="36"/>
      <c r="I28" s="125"/>
      <c r="J28" s="563" t="s">
        <v>10083</v>
      </c>
      <c r="K28" s="564"/>
      <c r="L28" s="207">
        <f>IF($L$27=0,0,IF($E$21="középvállalkozás",0.1,IF($E$21="mikro- vagy kisvállalkozás",0.2,0)))</f>
        <v>0</v>
      </c>
      <c r="M28" s="148">
        <f>IF($M$27=0,0,IF($E$21="középvállalkozás",0.1,IF($E$21="mikro- vagy kisvállalkozás",0.2,0)))</f>
        <v>0</v>
      </c>
      <c r="N28" s="127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</row>
    <row r="29" spans="1:30" customFormat="1" ht="34.5" customHeight="1" x14ac:dyDescent="0.25">
      <c r="A29" s="34"/>
      <c r="B29" s="188"/>
      <c r="C29" s="126"/>
      <c r="D29" s="126"/>
      <c r="E29" s="126"/>
      <c r="F29" s="191"/>
      <c r="G29" s="36"/>
      <c r="H29" s="36"/>
      <c r="I29" s="125"/>
      <c r="J29" s="563" t="s">
        <v>10047</v>
      </c>
      <c r="K29" s="564"/>
      <c r="L29" s="208"/>
      <c r="M29" s="210"/>
      <c r="N29" s="127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</row>
    <row r="30" spans="1:30" customFormat="1" ht="28.5" customHeight="1" thickBot="1" x14ac:dyDescent="0.3">
      <c r="A30" s="34"/>
      <c r="B30" s="188"/>
      <c r="C30" s="126"/>
      <c r="D30" s="126"/>
      <c r="E30" s="126"/>
      <c r="F30" s="191"/>
      <c r="G30" s="36"/>
      <c r="H30" s="36"/>
      <c r="I30" s="125"/>
      <c r="J30" s="565" t="s">
        <v>5</v>
      </c>
      <c r="K30" s="566"/>
      <c r="L30" s="211">
        <f>IF(L29&lt;&gt;"Igen",IF(L27+L28&gt;35%,35%,L27+L28),IF(L27+L28&gt;50%,50%,L27+L28))</f>
        <v>0</v>
      </c>
      <c r="M30" s="212">
        <f>IF(M29&lt;&gt;"Igen",IF(M27+M28&gt;35%,35%,M27+M28),IF(M27+M28&gt;50%,50%,M27+M28))</f>
        <v>0</v>
      </c>
      <c r="N30" s="127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</row>
    <row r="31" spans="1:30" customFormat="1" ht="9" customHeight="1" thickBot="1" x14ac:dyDescent="0.3">
      <c r="A31" s="34"/>
      <c r="B31" s="188"/>
      <c r="C31" s="126"/>
      <c r="D31" s="126"/>
      <c r="E31" s="126"/>
      <c r="F31" s="191"/>
      <c r="G31" s="36"/>
      <c r="H31" s="36"/>
      <c r="I31" s="125"/>
      <c r="J31" s="36"/>
      <c r="K31" s="36"/>
      <c r="L31" s="36"/>
      <c r="M31" s="36"/>
      <c r="N31" s="127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</row>
    <row r="32" spans="1:30" s="2" customFormat="1" ht="60" customHeight="1" x14ac:dyDescent="0.25">
      <c r="A32" s="35"/>
      <c r="B32" s="178"/>
      <c r="C32" s="38" t="s">
        <v>9865</v>
      </c>
      <c r="D32" s="38" t="s">
        <v>9867</v>
      </c>
      <c r="E32" s="203"/>
      <c r="F32" s="171"/>
      <c r="G32" s="31"/>
      <c r="H32" s="31"/>
      <c r="I32" s="128"/>
      <c r="J32" s="545" t="s">
        <v>10092</v>
      </c>
      <c r="K32" s="546"/>
      <c r="L32" s="546"/>
      <c r="M32" s="547"/>
      <c r="N32" s="129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</row>
    <row r="33" spans="1:30" customFormat="1" ht="27.75" customHeight="1" thickBot="1" x14ac:dyDescent="0.3">
      <c r="A33" s="34"/>
      <c r="B33" s="188"/>
      <c r="C33" s="126"/>
      <c r="D33" s="126"/>
      <c r="E33" s="126"/>
      <c r="F33" s="191"/>
      <c r="G33" s="36"/>
      <c r="H33" s="36"/>
      <c r="I33" s="125"/>
      <c r="J33" s="580" t="s">
        <v>6</v>
      </c>
      <c r="K33" s="581"/>
      <c r="L33" s="582"/>
      <c r="M33" s="146">
        <f>IF(E32="Igen",IF($E$21="középvállalkozás",0.1,IF($E$21="mikro- vagy kisvállalkozás",0.2,0)),0)</f>
        <v>0</v>
      </c>
      <c r="N33" s="127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</row>
    <row r="34" spans="1:30" customFormat="1" ht="6.75" customHeight="1" thickBot="1" x14ac:dyDescent="0.3">
      <c r="A34" s="34"/>
      <c r="B34" s="188"/>
      <c r="C34" s="126"/>
      <c r="D34" s="126"/>
      <c r="E34" s="126"/>
      <c r="F34" s="191"/>
      <c r="G34" s="36"/>
      <c r="H34" s="36"/>
      <c r="I34" s="125"/>
      <c r="J34" s="36"/>
      <c r="K34" s="36"/>
      <c r="L34" s="36"/>
      <c r="M34" s="36"/>
      <c r="N34" s="127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</row>
    <row r="35" spans="1:30" s="2" customFormat="1" ht="45" x14ac:dyDescent="0.25">
      <c r="A35" s="35"/>
      <c r="B35" s="178"/>
      <c r="C35" s="38" t="s">
        <v>9865</v>
      </c>
      <c r="D35" s="38" t="s">
        <v>9868</v>
      </c>
      <c r="E35" s="203"/>
      <c r="F35" s="171"/>
      <c r="G35" s="31"/>
      <c r="H35" s="31"/>
      <c r="I35" s="128"/>
      <c r="J35" s="537" t="s">
        <v>7</v>
      </c>
      <c r="K35" s="538"/>
      <c r="L35" s="538"/>
      <c r="M35" s="539"/>
      <c r="N35" s="129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 customFormat="1" ht="30.75" customHeight="1" thickBot="1" x14ac:dyDescent="0.3">
      <c r="A36" s="34"/>
      <c r="B36" s="188"/>
      <c r="C36" s="126"/>
      <c r="D36" s="126"/>
      <c r="E36" s="126"/>
      <c r="F36" s="191"/>
      <c r="G36" s="36"/>
      <c r="H36" s="36"/>
      <c r="I36" s="125"/>
      <c r="J36" s="580" t="s">
        <v>8</v>
      </c>
      <c r="K36" s="581"/>
      <c r="L36" s="582"/>
      <c r="M36" s="5">
        <f>IF(E35="Igen",IF($E$21="középvállalkozás",0.5,IF($E$21="mikro- vagy kisvállalkozás",0.5,0)),0)</f>
        <v>0</v>
      </c>
      <c r="N36" s="127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</row>
    <row r="37" spans="1:30" customFormat="1" ht="6" customHeight="1" x14ac:dyDescent="0.25">
      <c r="A37" s="34"/>
      <c r="B37" s="188"/>
      <c r="C37" s="126"/>
      <c r="D37" s="126"/>
      <c r="E37" s="126"/>
      <c r="F37" s="191"/>
      <c r="G37" s="36"/>
      <c r="H37" s="36"/>
      <c r="I37" s="125"/>
      <c r="J37" s="36"/>
      <c r="K37" s="36"/>
      <c r="L37" s="36"/>
      <c r="M37" s="36"/>
      <c r="N37" s="127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</row>
    <row r="38" spans="1:30" customFormat="1" ht="30" x14ac:dyDescent="0.25">
      <c r="A38" s="34"/>
      <c r="B38" s="188"/>
      <c r="C38" s="38" t="s">
        <v>9865</v>
      </c>
      <c r="D38" s="38" t="s">
        <v>9876</v>
      </c>
      <c r="E38" s="203"/>
      <c r="F38" s="171"/>
      <c r="G38" s="31"/>
      <c r="H38" s="31"/>
      <c r="I38" s="128"/>
      <c r="J38" s="4"/>
      <c r="K38" s="4"/>
      <c r="L38" s="4"/>
      <c r="M38" s="4"/>
      <c r="N38" s="129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</row>
    <row r="39" spans="1:30" customFormat="1" ht="15.75" customHeight="1" thickBot="1" x14ac:dyDescent="0.3">
      <c r="A39" s="34"/>
      <c r="B39" s="188"/>
      <c r="C39" s="126"/>
      <c r="D39" s="126"/>
      <c r="E39" s="126"/>
      <c r="F39" s="191"/>
      <c r="G39" s="36"/>
      <c r="H39" s="36"/>
      <c r="I39" s="125"/>
      <c r="J39" s="4"/>
      <c r="K39" s="4"/>
      <c r="L39" s="36"/>
      <c r="M39" s="36"/>
      <c r="N39" s="127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</row>
    <row r="40" spans="1:30" customFormat="1" ht="48.75" customHeight="1" x14ac:dyDescent="0.25">
      <c r="A40" s="34"/>
      <c r="B40" s="188"/>
      <c r="C40" s="38" t="s">
        <v>9865</v>
      </c>
      <c r="D40" s="38" t="s">
        <v>9873</v>
      </c>
      <c r="E40" s="203"/>
      <c r="F40" s="171"/>
      <c r="G40" s="31"/>
      <c r="H40" s="31"/>
      <c r="I40" s="128"/>
      <c r="J40" s="585" t="s">
        <v>10097</v>
      </c>
      <c r="K40" s="586"/>
      <c r="L40" s="586"/>
      <c r="M40" s="587"/>
      <c r="N40" s="129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</row>
    <row r="41" spans="1:30" customFormat="1" ht="60" customHeight="1" x14ac:dyDescent="0.25">
      <c r="A41" s="34"/>
      <c r="B41" s="188"/>
      <c r="C41" s="38" t="s">
        <v>9865</v>
      </c>
      <c r="D41" s="38" t="s">
        <v>9871</v>
      </c>
      <c r="E41" s="203"/>
      <c r="F41" s="171"/>
      <c r="G41" s="31"/>
      <c r="H41" s="31"/>
      <c r="I41" s="128"/>
      <c r="J41" s="563" t="s">
        <v>9899</v>
      </c>
      <c r="K41" s="564"/>
      <c r="L41" s="154"/>
      <c r="M41" s="154"/>
      <c r="N41" s="129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</row>
    <row r="42" spans="1:30" customFormat="1" ht="45" x14ac:dyDescent="0.25">
      <c r="A42" s="34"/>
      <c r="B42" s="188"/>
      <c r="C42" s="38" t="s">
        <v>9865</v>
      </c>
      <c r="D42" s="38" t="s">
        <v>9872</v>
      </c>
      <c r="E42" s="203"/>
      <c r="F42" s="171"/>
      <c r="G42" s="31"/>
      <c r="H42" s="31"/>
      <c r="I42" s="128"/>
      <c r="J42" s="563" t="s">
        <v>9</v>
      </c>
      <c r="K42" s="564"/>
      <c r="L42" s="147">
        <f>IF($L$41=Háttéradatok!$G$36,1,IF($L$41=Háttéradatok!$G$37,0.5,IF($L$41=Háttéradatok!$G$38,0.25,IF($L$41=Háttéradatok!$G$39,0.5,0))))</f>
        <v>1</v>
      </c>
      <c r="M42" s="147">
        <f>IF($M$41=Háttéradatok!$G$36,1,IF($M$41=Háttéradatok!$G$37,0.5,IF($M$41=Háttéradatok!$G$38,0.25,IF($M$41=Háttéradatok!$G$39,0.5,0))))</f>
        <v>1</v>
      </c>
      <c r="N42" s="129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</row>
    <row r="43" spans="1:30" customFormat="1" ht="45" x14ac:dyDescent="0.25">
      <c r="A43" s="34"/>
      <c r="B43" s="188"/>
      <c r="C43" s="38" t="s">
        <v>9865</v>
      </c>
      <c r="D43" s="38" t="s">
        <v>9870</v>
      </c>
      <c r="E43" s="203"/>
      <c r="F43" s="171"/>
      <c r="G43" s="31"/>
      <c r="H43" s="31"/>
      <c r="I43" s="128"/>
      <c r="J43" s="563" t="s">
        <v>4</v>
      </c>
      <c r="K43" s="564"/>
      <c r="L43" s="513">
        <f>IF($E$21="középvállalkozás",0.1,IF($E$21="mikro- vagy kisvállalkozás",0.2,0))</f>
        <v>0</v>
      </c>
      <c r="M43" s="513">
        <f>IF($E$21="középvállalkozás",0.1,IF($E$21="mikro- vagy kisvállalkozás",0.2,0))</f>
        <v>0</v>
      </c>
      <c r="N43" s="129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</row>
    <row r="44" spans="1:30" customFormat="1" ht="30" customHeight="1" x14ac:dyDescent="0.25">
      <c r="A44" s="34"/>
      <c r="B44" s="188"/>
      <c r="C44" s="126"/>
      <c r="D44" s="126"/>
      <c r="E44" s="126"/>
      <c r="F44" s="191"/>
      <c r="G44" s="36"/>
      <c r="H44" s="36"/>
      <c r="I44" s="125"/>
      <c r="J44" s="563" t="s">
        <v>10</v>
      </c>
      <c r="K44" s="564"/>
      <c r="L44" s="123"/>
      <c r="M44" s="123"/>
      <c r="N44" s="127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</row>
    <row r="45" spans="1:30" customFormat="1" ht="30" customHeight="1" x14ac:dyDescent="0.25">
      <c r="A45" s="34"/>
      <c r="B45" s="188"/>
      <c r="C45" s="181"/>
      <c r="D45" s="181"/>
      <c r="E45" s="181"/>
      <c r="F45" s="177"/>
      <c r="G45" s="4"/>
      <c r="H45" s="4"/>
      <c r="I45" s="149"/>
      <c r="J45" s="563" t="s">
        <v>11</v>
      </c>
      <c r="K45" s="564"/>
      <c r="L45" s="123"/>
      <c r="M45" s="123"/>
      <c r="N45" s="129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</row>
    <row r="46" spans="1:30" customFormat="1" x14ac:dyDescent="0.25">
      <c r="A46" s="34"/>
      <c r="B46" s="188"/>
      <c r="C46" s="181"/>
      <c r="D46" s="181"/>
      <c r="E46" s="181"/>
      <c r="F46" s="177"/>
      <c r="G46" s="4"/>
      <c r="H46" s="4"/>
      <c r="I46" s="149"/>
      <c r="J46" s="563" t="s">
        <v>12</v>
      </c>
      <c r="K46" s="564"/>
      <c r="L46" s="148">
        <f>IF(OR($L$44=TRUE,$L$45=TRUE),0.15,0)</f>
        <v>0</v>
      </c>
      <c r="M46" s="148">
        <f>IF(OR($M$44=TRUE,$M$45=TRUE),0.15,0)</f>
        <v>0</v>
      </c>
      <c r="N46" s="129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</row>
    <row r="47" spans="1:30" customFormat="1" ht="43.5" customHeight="1" thickBot="1" x14ac:dyDescent="0.3">
      <c r="A47" s="34"/>
      <c r="B47" s="188"/>
      <c r="C47" s="181"/>
      <c r="D47" s="181"/>
      <c r="E47" s="181"/>
      <c r="F47" s="177"/>
      <c r="G47" s="4"/>
      <c r="H47" s="4"/>
      <c r="I47" s="149"/>
      <c r="J47" s="583" t="s">
        <v>13</v>
      </c>
      <c r="K47" s="584"/>
      <c r="L47" s="150">
        <f>IF(E38="Igen",IF($L$41=Háttéradatok!$G$36,1,IF($L$41=Háttéradatok!$G$39,$L$42+$L$43,IF(OR($L$41=Háttéradatok!$G$38,$L$41=Háttéradatok!$G$37),IF((L42+L43+L46)&gt;0.8,0.8,L42+L43+L46),0))),0)</f>
        <v>0</v>
      </c>
      <c r="M47" s="150">
        <f>IF(E38="Igen",IF($M$41=Háttéradatok!$G$36,1,IF($M$41=Háttéradatok!$G$39,$L$42+$M$43,IF(OR($M$41=Háttéradatok!$G$38,$M$41=Háttéradatok!$G$37),IF((M42+M43+M46)&gt;0.8,0.8,M42+M43+M46),0))),0)</f>
        <v>0</v>
      </c>
      <c r="N47" s="129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</row>
    <row r="48" spans="1:30" customFormat="1" x14ac:dyDescent="0.25">
      <c r="A48" s="34"/>
      <c r="B48" s="188"/>
      <c r="C48" s="126"/>
      <c r="D48" s="126"/>
      <c r="E48" s="126"/>
      <c r="F48" s="191"/>
      <c r="G48" s="36"/>
      <c r="H48" s="36"/>
      <c r="I48" s="125"/>
      <c r="J48" s="36"/>
      <c r="K48" s="36"/>
      <c r="L48" s="36"/>
      <c r="M48" s="36"/>
      <c r="N48" s="127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</row>
    <row r="49" spans="1:30" customFormat="1" ht="15.75" thickBot="1" x14ac:dyDescent="0.3">
      <c r="A49" s="34"/>
      <c r="B49" s="188"/>
      <c r="C49" s="126"/>
      <c r="D49" s="126"/>
      <c r="E49" s="126"/>
      <c r="F49" s="191"/>
      <c r="G49" s="36"/>
      <c r="H49" s="36"/>
      <c r="I49" s="125"/>
      <c r="J49" s="36"/>
      <c r="K49" s="36"/>
      <c r="L49" s="36"/>
      <c r="M49" s="36"/>
      <c r="N49" s="127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</row>
    <row r="50" spans="1:30" s="2" customFormat="1" ht="30" customHeight="1" x14ac:dyDescent="0.25">
      <c r="A50" s="35"/>
      <c r="B50" s="178"/>
      <c r="C50" s="38" t="s">
        <v>9865</v>
      </c>
      <c r="D50" s="38" t="s">
        <v>9869</v>
      </c>
      <c r="E50" s="203"/>
      <c r="F50" s="171"/>
      <c r="G50" s="31"/>
      <c r="H50" s="31"/>
      <c r="I50" s="128"/>
      <c r="J50" s="537" t="s">
        <v>10048</v>
      </c>
      <c r="K50" s="538"/>
      <c r="L50" s="538"/>
      <c r="M50" s="539"/>
      <c r="N50" s="129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 customFormat="1" ht="45.75" customHeight="1" x14ac:dyDescent="0.25">
      <c r="A51" s="34"/>
      <c r="B51" s="188"/>
      <c r="C51" s="126"/>
      <c r="D51" s="126"/>
      <c r="E51" s="126"/>
      <c r="F51" s="191"/>
      <c r="G51" s="36"/>
      <c r="H51" s="36"/>
      <c r="I51" s="125"/>
      <c r="J51" s="534" t="s">
        <v>10093</v>
      </c>
      <c r="K51" s="535"/>
      <c r="L51" s="536"/>
      <c r="M51" s="123"/>
      <c r="N51" s="127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</row>
    <row r="52" spans="1:30" customFormat="1" ht="28.5" customHeight="1" x14ac:dyDescent="0.25">
      <c r="A52" s="34"/>
      <c r="B52" s="188"/>
      <c r="C52" s="126"/>
      <c r="D52" s="126"/>
      <c r="E52" s="126"/>
      <c r="F52" s="191"/>
      <c r="G52" s="36"/>
      <c r="H52" s="36"/>
      <c r="I52" s="125"/>
      <c r="J52" s="534" t="str">
        <f>IF($M$51=TRUE,"A fenti célra az elmúlt három évben igénybe vett támogatás összege euróban:","")</f>
        <v/>
      </c>
      <c r="K52" s="535"/>
      <c r="L52" s="536"/>
      <c r="M52" s="124"/>
      <c r="N52" s="127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</row>
    <row r="53" spans="1:30" customFormat="1" ht="30.75" customHeight="1" x14ac:dyDescent="0.25">
      <c r="A53" s="34"/>
      <c r="B53" s="188"/>
      <c r="C53" s="126"/>
      <c r="D53" s="126"/>
      <c r="E53" s="126"/>
      <c r="F53" s="191"/>
      <c r="G53" s="36"/>
      <c r="H53" s="36"/>
      <c r="I53" s="125"/>
      <c r="J53" s="534" t="str">
        <f>IF($M$51=TRUE,"Innovációs tanácsadásra és támogató szolgáltatásokra még nyújtható támogatás","")</f>
        <v/>
      </c>
      <c r="K53" s="535"/>
      <c r="L53" s="536"/>
      <c r="M53" s="121" t="str">
        <f>IF($M$51=TRUE,IF((200000-M52)&gt;0,(200000-M52)*E15,0),"")</f>
        <v/>
      </c>
      <c r="N53" s="127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</row>
    <row r="54" spans="1:30" customFormat="1" ht="28.5" customHeight="1" thickBot="1" x14ac:dyDescent="0.3">
      <c r="A54" s="34"/>
      <c r="B54" s="188"/>
      <c r="C54" s="126"/>
      <c r="D54" s="126"/>
      <c r="E54" s="126"/>
      <c r="F54" s="191"/>
      <c r="G54" s="36"/>
      <c r="H54" s="36"/>
      <c r="I54" s="125"/>
      <c r="J54" s="540" t="str">
        <f>IF(M51="","","Maximális kis- és középvállalkozásnak nyújtott innovációs támogatási intenzitás:")</f>
        <v/>
      </c>
      <c r="K54" s="541"/>
      <c r="L54" s="542"/>
      <c r="M54" s="151">
        <f>IF(M51=FALSE,0.5,1)</f>
        <v>0.5</v>
      </c>
      <c r="N54" s="127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</row>
    <row r="55" spans="1:30" customFormat="1" ht="15.75" thickBot="1" x14ac:dyDescent="0.3">
      <c r="A55" s="34"/>
      <c r="B55" s="188"/>
      <c r="C55" s="126"/>
      <c r="D55" s="126"/>
      <c r="E55" s="126"/>
      <c r="F55" s="191"/>
      <c r="G55" s="36"/>
      <c r="H55" s="36"/>
      <c r="I55" s="125"/>
      <c r="J55" s="126"/>
      <c r="K55" s="126"/>
      <c r="L55" s="126"/>
      <c r="M55" s="126"/>
      <c r="N55" s="127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</row>
    <row r="56" spans="1:30" s="2" customFormat="1" ht="30" x14ac:dyDescent="0.25">
      <c r="A56" s="35"/>
      <c r="B56" s="178"/>
      <c r="C56" s="38" t="s">
        <v>9865</v>
      </c>
      <c r="D56" s="38" t="s">
        <v>9874</v>
      </c>
      <c r="E56" s="203"/>
      <c r="F56" s="171"/>
      <c r="G56" s="31"/>
      <c r="H56" s="31"/>
      <c r="I56" s="128"/>
      <c r="J56" s="537" t="s">
        <v>15</v>
      </c>
      <c r="K56" s="538"/>
      <c r="L56" s="538"/>
      <c r="M56" s="539"/>
      <c r="N56" s="129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  <row r="57" spans="1:30" customFormat="1" x14ac:dyDescent="0.25">
      <c r="A57" s="34"/>
      <c r="B57" s="188"/>
      <c r="C57" s="126"/>
      <c r="D57" s="126"/>
      <c r="E57" s="126"/>
      <c r="F57" s="191"/>
      <c r="G57" s="36"/>
      <c r="H57" s="36"/>
      <c r="I57" s="125"/>
      <c r="J57" s="534" t="s">
        <v>9</v>
      </c>
      <c r="K57" s="535"/>
      <c r="L57" s="536"/>
      <c r="M57" s="152">
        <f>IF(E56="Igen",50%,0)</f>
        <v>0</v>
      </c>
      <c r="N57" s="127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</row>
    <row r="58" spans="1:30" customFormat="1" ht="15" customHeight="1" x14ac:dyDescent="0.25">
      <c r="A58" s="34"/>
      <c r="B58" s="188"/>
      <c r="C58" s="126"/>
      <c r="D58" s="126"/>
      <c r="E58" s="126"/>
      <c r="F58" s="191"/>
      <c r="G58" s="36"/>
      <c r="H58" s="36"/>
      <c r="I58" s="125"/>
      <c r="J58" s="534" t="s">
        <v>4</v>
      </c>
      <c r="K58" s="535"/>
      <c r="L58" s="536"/>
      <c r="M58" s="148">
        <f>IF(M57&gt;0,IF($E$21="középvállalkozás",0.1,IF($E$21="mikro- vagy kisvállalkozás",0.2,0)),0)</f>
        <v>0</v>
      </c>
      <c r="N58" s="127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</row>
    <row r="59" spans="1:30" customFormat="1" ht="46.5" customHeight="1" x14ac:dyDescent="0.25">
      <c r="A59" s="34"/>
      <c r="B59" s="188"/>
      <c r="C59" s="126"/>
      <c r="D59" s="126"/>
      <c r="E59" s="126"/>
      <c r="F59" s="191"/>
      <c r="G59" s="36"/>
      <c r="H59" s="36"/>
      <c r="I59" s="125"/>
      <c r="J59" s="534" t="s">
        <v>16</v>
      </c>
      <c r="K59" s="535"/>
      <c r="L59" s="536"/>
      <c r="M59" s="123"/>
      <c r="N59" s="127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</row>
    <row r="60" spans="1:30" customFormat="1" x14ac:dyDescent="0.25">
      <c r="A60" s="34"/>
      <c r="B60" s="188"/>
      <c r="C60" s="126"/>
      <c r="D60" s="126"/>
      <c r="E60" s="126"/>
      <c r="F60" s="191"/>
      <c r="G60" s="36"/>
      <c r="H60" s="36"/>
      <c r="I60" s="125"/>
      <c r="J60" s="534" t="s">
        <v>12</v>
      </c>
      <c r="K60" s="535"/>
      <c r="L60" s="536"/>
      <c r="M60" s="148">
        <f>IF(M57&gt;0,IF($M$59=TRUE,0.1,0),0)</f>
        <v>0</v>
      </c>
      <c r="N60" s="127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</row>
    <row r="61" spans="1:30" customFormat="1" ht="15.75" customHeight="1" thickBot="1" x14ac:dyDescent="0.3">
      <c r="A61" s="34"/>
      <c r="B61" s="188"/>
      <c r="C61" s="126"/>
      <c r="D61" s="126"/>
      <c r="E61" s="126"/>
      <c r="F61" s="191"/>
      <c r="G61" s="36"/>
      <c r="H61" s="36"/>
      <c r="I61" s="125"/>
      <c r="J61" s="540" t="s">
        <v>17</v>
      </c>
      <c r="K61" s="541"/>
      <c r="L61" s="542"/>
      <c r="M61" s="151">
        <f>IF(M57+M58+M60&gt;0.7,0.7,M57+M58+M60)</f>
        <v>0</v>
      </c>
      <c r="N61" s="127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</row>
    <row r="62" spans="1:30" customFormat="1" ht="15.75" thickBot="1" x14ac:dyDescent="0.3">
      <c r="A62" s="34"/>
      <c r="B62" s="188"/>
      <c r="C62" s="126"/>
      <c r="D62" s="126"/>
      <c r="E62" s="126"/>
      <c r="F62" s="191"/>
      <c r="G62" s="36"/>
      <c r="H62" s="36"/>
      <c r="I62" s="125"/>
      <c r="J62" s="126"/>
      <c r="K62" s="126"/>
      <c r="L62" s="126"/>
      <c r="M62" s="126"/>
      <c r="N62" s="127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</row>
    <row r="63" spans="1:30" s="2" customFormat="1" ht="30" x14ac:dyDescent="0.25">
      <c r="A63" s="35"/>
      <c r="B63" s="178"/>
      <c r="C63" s="38" t="s">
        <v>9865</v>
      </c>
      <c r="D63" s="38" t="s">
        <v>9875</v>
      </c>
      <c r="E63" s="203"/>
      <c r="F63" s="171"/>
      <c r="G63" s="31"/>
      <c r="H63" s="31"/>
      <c r="I63" s="128"/>
      <c r="J63" s="537" t="s">
        <v>10049</v>
      </c>
      <c r="K63" s="538"/>
      <c r="L63" s="538"/>
      <c r="M63" s="539"/>
      <c r="N63" s="129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</row>
    <row r="64" spans="1:30" customFormat="1" ht="31.5" customHeight="1" x14ac:dyDescent="0.25">
      <c r="A64" s="34"/>
      <c r="B64" s="188"/>
      <c r="C64" s="126"/>
      <c r="D64" s="126"/>
      <c r="E64" s="126"/>
      <c r="F64" s="191"/>
      <c r="G64" s="34"/>
      <c r="H64" s="34"/>
      <c r="I64" s="125"/>
      <c r="J64" s="534" t="s">
        <v>19</v>
      </c>
      <c r="K64" s="535"/>
      <c r="L64" s="536"/>
      <c r="M64" s="123"/>
      <c r="N64" s="127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</row>
    <row r="65" spans="1:30" customFormat="1" ht="46.5" customHeight="1" x14ac:dyDescent="0.25">
      <c r="A65" s="34"/>
      <c r="B65" s="188"/>
      <c r="C65" s="126"/>
      <c r="D65" s="126"/>
      <c r="E65" s="126"/>
      <c r="F65" s="191"/>
      <c r="G65" s="34"/>
      <c r="H65" s="34"/>
      <c r="I65" s="125"/>
      <c r="J65" s="534" t="str">
        <f>IF(M64="","","A jelenlegi és az ezt megelőző két pénzügyi évben az egy és ugyanazon vállalkozás részére megítélt csekély összegű támogatás euróban:")</f>
        <v/>
      </c>
      <c r="K65" s="535"/>
      <c r="L65" s="536"/>
      <c r="M65" s="124"/>
      <c r="N65" s="127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</row>
    <row r="66" spans="1:30" customFormat="1" ht="16.5" customHeight="1" x14ac:dyDescent="0.25">
      <c r="A66" s="34"/>
      <c r="B66" s="188"/>
      <c r="C66" s="126"/>
      <c r="D66" s="126"/>
      <c r="E66" s="126"/>
      <c r="F66" s="191"/>
      <c r="G66" s="34"/>
      <c r="H66" s="34"/>
      <c r="I66" s="125"/>
      <c r="J66" s="534" t="str">
        <f>IF(M64="","","Maximálisan adható támogatási összeg:")</f>
        <v/>
      </c>
      <c r="K66" s="535"/>
      <c r="L66" s="536"/>
      <c r="M66" s="121">
        <f>IF(M64=FALSE,IF((200000-$M$65)&gt;0,(200000-$M$65)*$E$15,0),IF((100000-$M$65)&gt;0,(100000-$M$65)*$E$15,0))</f>
        <v>62120000.000000007</v>
      </c>
      <c r="N66" s="127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</row>
    <row r="67" spans="1:30" customFormat="1" ht="33.75" customHeight="1" x14ac:dyDescent="0.25">
      <c r="A67" s="34"/>
      <c r="B67" s="188"/>
      <c r="C67" s="126"/>
      <c r="D67" s="126"/>
      <c r="E67" s="126"/>
      <c r="F67" s="191"/>
      <c r="G67" s="34"/>
      <c r="H67" s="34"/>
      <c r="I67" s="125"/>
      <c r="J67" s="534" t="s">
        <v>10047</v>
      </c>
      <c r="K67" s="535"/>
      <c r="L67" s="536"/>
      <c r="M67" s="533"/>
      <c r="N67" s="127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</row>
    <row r="68" spans="1:30" customFormat="1" ht="28.5" customHeight="1" thickBot="1" x14ac:dyDescent="0.3">
      <c r="A68" s="34"/>
      <c r="B68" s="188"/>
      <c r="C68" s="126"/>
      <c r="D68" s="126"/>
      <c r="E68" s="126"/>
      <c r="F68" s="191"/>
      <c r="G68" s="34"/>
      <c r="H68" s="34"/>
      <c r="I68" s="125"/>
      <c r="J68" s="540" t="str">
        <f>IF(M64="","","Maximális kis- és középvállalkozásnak nyújtható csekély összegű támogatási intenzitás a tájékoztató 5.1 pontja szerint:")</f>
        <v/>
      </c>
      <c r="K68" s="541"/>
      <c r="L68" s="542"/>
      <c r="M68" s="122">
        <f>IF(M67="Nem",35%,50%)</f>
        <v>0.5</v>
      </c>
      <c r="N68" s="127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</row>
    <row r="69" spans="1:30" ht="30" customHeight="1" thickBot="1" x14ac:dyDescent="0.3">
      <c r="A69" s="35"/>
      <c r="B69" s="192"/>
      <c r="C69" s="193"/>
      <c r="D69" s="193"/>
      <c r="E69" s="193"/>
      <c r="F69" s="194"/>
      <c r="I69" s="130"/>
      <c r="J69" s="131"/>
      <c r="K69" s="131"/>
      <c r="L69" s="131"/>
      <c r="M69" s="131"/>
      <c r="N69" s="132"/>
    </row>
    <row r="70" spans="1:30" x14ac:dyDescent="0.25">
      <c r="A70" s="35"/>
      <c r="B70" s="35"/>
    </row>
    <row r="71" spans="1:30" hidden="1" x14ac:dyDescent="0.25">
      <c r="A71" s="35"/>
      <c r="B71" s="35"/>
    </row>
    <row r="72" spans="1:30" hidden="1" x14ac:dyDescent="0.25">
      <c r="A72" s="35"/>
      <c r="B72" s="35"/>
    </row>
    <row r="73" spans="1:30" s="34" customFormat="1" hidden="1" x14ac:dyDescent="0.25"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</row>
    <row r="74" spans="1:30" hidden="1" x14ac:dyDescent="0.25">
      <c r="A74" s="35"/>
      <c r="B74" s="35"/>
    </row>
    <row r="75" spans="1:30" hidden="1" x14ac:dyDescent="0.25">
      <c r="A75" s="35"/>
      <c r="B75" s="35"/>
    </row>
    <row r="76" spans="1:30" ht="29.25" hidden="1" customHeight="1" x14ac:dyDescent="0.25">
      <c r="A76" s="35"/>
      <c r="B76" s="35"/>
    </row>
    <row r="77" spans="1:30" s="3" customFormat="1" ht="15" hidden="1" customHeight="1" x14ac:dyDescent="0.25">
      <c r="A77" s="35"/>
      <c r="B77" s="35"/>
    </row>
    <row r="78" spans="1:30" hidden="1" x14ac:dyDescent="0.25"/>
    <row r="79" spans="1:30" hidden="1" x14ac:dyDescent="0.25"/>
    <row r="80" spans="1:30" hidden="1" x14ac:dyDescent="0.25"/>
    <row r="81" spans="12:14" hidden="1" x14ac:dyDescent="0.25"/>
    <row r="82" spans="12:14" hidden="1" x14ac:dyDescent="0.25"/>
    <row r="83" spans="12:14" ht="30" hidden="1" customHeight="1" x14ac:dyDescent="0.25"/>
    <row r="84" spans="12:14" hidden="1" x14ac:dyDescent="0.25"/>
    <row r="85" spans="12:14" hidden="1" x14ac:dyDescent="0.25"/>
    <row r="86" spans="12:14" hidden="1" x14ac:dyDescent="0.25"/>
    <row r="87" spans="12:14" hidden="1" x14ac:dyDescent="0.25">
      <c r="L87" s="39"/>
      <c r="M87" s="39"/>
      <c r="N87" s="39"/>
    </row>
    <row r="88" spans="12:14" hidden="1" x14ac:dyDescent="0.25">
      <c r="L88" s="39"/>
      <c r="M88" s="39"/>
      <c r="N88" s="39"/>
    </row>
    <row r="89" spans="12:14" hidden="1" x14ac:dyDescent="0.25">
      <c r="L89" s="39"/>
      <c r="M89" s="39"/>
      <c r="N89" s="39"/>
    </row>
    <row r="90" spans="12:14" hidden="1" x14ac:dyDescent="0.25">
      <c r="L90" s="39"/>
      <c r="M90" s="39"/>
      <c r="N90" s="39"/>
    </row>
    <row r="91" spans="12:14" hidden="1" x14ac:dyDescent="0.25">
      <c r="L91" s="39"/>
      <c r="M91" s="39"/>
      <c r="N91" s="39"/>
    </row>
    <row r="92" spans="12:14" hidden="1" x14ac:dyDescent="0.25">
      <c r="L92" s="39"/>
      <c r="M92" s="39"/>
      <c r="N92" s="39"/>
    </row>
    <row r="93" spans="12:14" hidden="1" x14ac:dyDescent="0.25">
      <c r="L93" s="39"/>
      <c r="M93" s="39"/>
      <c r="N93" s="39"/>
    </row>
    <row r="94" spans="12:14" hidden="1" x14ac:dyDescent="0.25">
      <c r="L94" s="39"/>
      <c r="M94" s="39"/>
      <c r="N94" s="39"/>
    </row>
  </sheetData>
  <sheetProtection password="CC94" sheet="1" objects="1" scenarios="1"/>
  <dataConsolidate/>
  <mergeCells count="42">
    <mergeCell ref="C1:E1"/>
    <mergeCell ref="J50:M50"/>
    <mergeCell ref="J54:L54"/>
    <mergeCell ref="J33:L33"/>
    <mergeCell ref="J35:M35"/>
    <mergeCell ref="J36:L36"/>
    <mergeCell ref="J41:K41"/>
    <mergeCell ref="J42:K42"/>
    <mergeCell ref="J43:K43"/>
    <mergeCell ref="J44:K44"/>
    <mergeCell ref="J45:K45"/>
    <mergeCell ref="J46:K46"/>
    <mergeCell ref="J47:K47"/>
    <mergeCell ref="J40:M40"/>
    <mergeCell ref="J53:L53"/>
    <mergeCell ref="B4:B5"/>
    <mergeCell ref="J32:M32"/>
    <mergeCell ref="J24:M24"/>
    <mergeCell ref="C10:C13"/>
    <mergeCell ref="C9:D9"/>
    <mergeCell ref="C4:C7"/>
    <mergeCell ref="J25:K26"/>
    <mergeCell ref="J27:K27"/>
    <mergeCell ref="J28:K28"/>
    <mergeCell ref="J29:K29"/>
    <mergeCell ref="J30:K30"/>
    <mergeCell ref="L2:M15"/>
    <mergeCell ref="L16:M20"/>
    <mergeCell ref="J68:L68"/>
    <mergeCell ref="J60:L60"/>
    <mergeCell ref="J63:M63"/>
    <mergeCell ref="J64:L64"/>
    <mergeCell ref="J65:L65"/>
    <mergeCell ref="J66:L66"/>
    <mergeCell ref="J61:L61"/>
    <mergeCell ref="J67:L67"/>
    <mergeCell ref="J59:L59"/>
    <mergeCell ref="J56:M56"/>
    <mergeCell ref="J57:L57"/>
    <mergeCell ref="J51:L51"/>
    <mergeCell ref="J52:L52"/>
    <mergeCell ref="J58:L58"/>
  </mergeCells>
  <conditionalFormatting sqref="J24:M30">
    <cfRule type="expression" dxfId="23" priority="37">
      <formula>$E$24&lt;&gt;"Igen"</formula>
    </cfRule>
  </conditionalFormatting>
  <conditionalFormatting sqref="J32:M33">
    <cfRule type="expression" dxfId="22" priority="36">
      <formula>$E$32&lt;&gt;"Igen"</formula>
    </cfRule>
  </conditionalFormatting>
  <conditionalFormatting sqref="J35:M36">
    <cfRule type="expression" dxfId="21" priority="35">
      <formula>$E$35&lt;&gt;"Igen"</formula>
    </cfRule>
  </conditionalFormatting>
  <conditionalFormatting sqref="J50:N54">
    <cfRule type="expression" dxfId="20" priority="34">
      <formula>$E$50&lt;&gt;"Igen"</formula>
    </cfRule>
  </conditionalFormatting>
  <conditionalFormatting sqref="J56:M61">
    <cfRule type="expression" dxfId="19" priority="29">
      <formula>$E$56&lt;&gt;"Igen"</formula>
    </cfRule>
  </conditionalFormatting>
  <conditionalFormatting sqref="J63:M68">
    <cfRule type="expression" dxfId="18" priority="28">
      <formula>$E$63&lt;&gt;"Igen"</formula>
    </cfRule>
  </conditionalFormatting>
  <conditionalFormatting sqref="J40:M47">
    <cfRule type="expression" dxfId="17" priority="19">
      <formula>$E$38&lt;&gt;"Igen"</formula>
    </cfRule>
  </conditionalFormatting>
  <conditionalFormatting sqref="C40:E43">
    <cfRule type="expression" dxfId="16" priority="16">
      <formula>$E$38&lt;&gt;"Igen"</formula>
    </cfRule>
  </conditionalFormatting>
  <conditionalFormatting sqref="A23:N66 A21:K22 N21:N22 A68:N124 A67:J67 M67:N67">
    <cfRule type="expression" dxfId="15" priority="9">
      <formula>$E$19=""</formula>
    </cfRule>
  </conditionalFormatting>
  <conditionalFormatting sqref="C32:N54">
    <cfRule type="expression" dxfId="14" priority="8">
      <formula>$E$19="Integrátor"</formula>
    </cfRule>
  </conditionalFormatting>
  <conditionalFormatting sqref="D25:D26">
    <cfRule type="expression" dxfId="13" priority="7">
      <formula>$E$19="Integrátor"</formula>
    </cfRule>
  </conditionalFormatting>
  <conditionalFormatting sqref="C10:E14">
    <cfRule type="expression" dxfId="12" priority="6">
      <formula>$E$9&lt;&gt;"Igen"</formula>
    </cfRule>
  </conditionalFormatting>
  <conditionalFormatting sqref="M25:M30">
    <cfRule type="expression" dxfId="11" priority="3">
      <formula>$E$9&lt;&gt;"Igen"</formula>
    </cfRule>
  </conditionalFormatting>
  <conditionalFormatting sqref="M65:M68">
    <cfRule type="expression" dxfId="10" priority="2">
      <formula>$M$64=""</formula>
    </cfRule>
  </conditionalFormatting>
  <conditionalFormatting sqref="M52:M54">
    <cfRule type="expression" dxfId="9" priority="1">
      <formula>$M$51=""</formula>
    </cfRule>
  </conditionalFormatting>
  <dataValidations count="10">
    <dataValidation type="list" allowBlank="1" showInputMessage="1" showErrorMessage="1" sqref="L44:M45 M51 M59 M64">
      <formula1>"IGAZ,HAMIS"</formula1>
    </dataValidation>
    <dataValidation type="list" allowBlank="1" showInputMessage="1" showErrorMessage="1" sqref="E21">
      <formula1>"nagyvállalat,középvállalkozás,mikro- vagy kisvállalkozás"</formula1>
    </dataValidation>
    <dataValidation type="list" allowBlank="1" showInputMessage="1" showErrorMessage="1" sqref="E40:E44 E24 E35 E32 E63 E50 E38 E56 E9 L29:M29 L26:M26">
      <formula1>"Igen,Nem"</formula1>
    </dataValidation>
    <dataValidation type="list" allowBlank="1" showInputMessage="1" showErrorMessage="1" sqref="E4 E10">
      <formula1>Helyseg</formula1>
    </dataValidation>
    <dataValidation type="list" allowBlank="1" showInputMessage="1" showErrorMessage="1" sqref="E22">
      <formula1>"Rendelkezik ÁFA levonási joggal,Nem rendelkezik ÁFA levonási joggal"</formula1>
    </dataValidation>
    <dataValidation type="list" allowBlank="1" showInputMessage="1" showErrorMessage="1" sqref="E19">
      <formula1>"Integrátor,Beszállító"</formula1>
    </dataValidation>
    <dataValidation type="decimal" allowBlank="1" showInputMessage="1" showErrorMessage="1" sqref="E16">
      <formula1>0</formula1>
      <formula2>0.5</formula2>
    </dataValidation>
    <dataValidation type="list" allowBlank="1" showInputMessage="1" showErrorMessage="1" sqref="D8 D14">
      <formula1>"Saját tulajdon,Bérelt"</formula1>
    </dataValidation>
    <dataValidation type="whole" operator="greaterThan" allowBlank="1" showInputMessage="1" showErrorMessage="1" sqref="M65 M52">
      <formula1>-1</formula1>
    </dataValidation>
    <dataValidation type="list" allowBlank="1" showInputMessage="1" showErrorMessage="1" sqref="M67">
      <formula1>"Igen,Nem"</formula1>
    </dataValidation>
  </dataValidations>
  <pageMargins left="0.70866141732283472" right="0.70866141732283472" top="0.74803149606299213" bottom="0.74803149606299213" header="0.31496062992125984" footer="0.31496062992125984"/>
  <pageSetup paperSize="9" scale="48" orientation="portrait" r:id="rId1"/>
  <headerFooter>
    <oddHeader>&amp;C&amp;P</oddHeader>
  </headerFooter>
  <rowBreaks count="1" manualBreakCount="1">
    <brk id="48" max="12" man="1"/>
  </row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Háttéradatok!$G$36:$G$39</xm:f>
          </x14:formula1>
          <xm:sqref>L41:M41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12"/>
  <sheetViews>
    <sheetView zoomScaleNormal="100" zoomScaleSheetLayoutView="85" workbookViewId="0">
      <selection activeCell="A29" sqref="A29:C29"/>
    </sheetView>
  </sheetViews>
  <sheetFormatPr defaultColWidth="0" defaultRowHeight="15" zeroHeight="1" x14ac:dyDescent="0.25"/>
  <cols>
    <col min="1" max="1" width="8" style="8" customWidth="1"/>
    <col min="2" max="2" width="18.42578125" style="8" bestFit="1" customWidth="1"/>
    <col min="3" max="3" width="38.42578125" style="8" customWidth="1"/>
    <col min="4" max="4" width="29.42578125" style="8" customWidth="1"/>
    <col min="5" max="5" width="18" style="8" customWidth="1"/>
    <col min="6" max="6" width="13" style="8" customWidth="1"/>
    <col min="7" max="7" width="11.140625" style="8" customWidth="1"/>
    <col min="8" max="8" width="13.7109375" style="8" customWidth="1"/>
    <col min="9" max="9" width="15.7109375" style="8" customWidth="1"/>
    <col min="10" max="10" width="32.28515625" style="8" customWidth="1"/>
    <col min="11" max="11" width="13" style="8" customWidth="1"/>
    <col min="12" max="12" width="1.5703125" style="8" customWidth="1"/>
    <col min="13" max="26" width="0" style="8" hidden="1" customWidth="1"/>
    <col min="27" max="16384" width="9.140625" style="8" hidden="1"/>
  </cols>
  <sheetData>
    <row r="1" spans="1:26" x14ac:dyDescent="0.25">
      <c r="A1" s="8" t="str">
        <f>'M01'!$A$1</f>
        <v>Iktatószám:        /</v>
      </c>
      <c r="B1" s="520"/>
      <c r="C1" s="520"/>
      <c r="D1" s="520"/>
    </row>
    <row r="2" spans="1:26" x14ac:dyDescent="0.25">
      <c r="B2" s="520"/>
      <c r="C2" s="521"/>
      <c r="D2" s="520"/>
    </row>
    <row r="3" spans="1:26" x14ac:dyDescent="0.25">
      <c r="A3" s="704" t="s">
        <v>10067</v>
      </c>
      <c r="B3" s="694"/>
      <c r="C3" s="694"/>
      <c r="D3" s="694"/>
      <c r="E3" s="694"/>
      <c r="F3" s="694"/>
      <c r="Z3" s="401"/>
    </row>
    <row r="4" spans="1:26" x14ac:dyDescent="0.25"/>
    <row r="5" spans="1:26" ht="57" x14ac:dyDescent="0.25">
      <c r="A5" s="405" t="s">
        <v>10068</v>
      </c>
      <c r="B5" s="405" t="s">
        <v>9821</v>
      </c>
      <c r="C5" s="406" t="s">
        <v>10069</v>
      </c>
      <c r="D5" s="405" t="s">
        <v>10070</v>
      </c>
      <c r="E5" s="405" t="s">
        <v>9850</v>
      </c>
      <c r="F5" s="405" t="s">
        <v>9822</v>
      </c>
      <c r="G5" s="405" t="s">
        <v>10071</v>
      </c>
      <c r="H5" s="405" t="s">
        <v>9823</v>
      </c>
      <c r="I5" s="405" t="s">
        <v>10072</v>
      </c>
      <c r="J5" s="405" t="s">
        <v>10073</v>
      </c>
      <c r="K5" s="484" t="s">
        <v>10086</v>
      </c>
    </row>
    <row r="6" spans="1:26" x14ac:dyDescent="0.25">
      <c r="A6" s="442">
        <f>'6.Költségvetés'!A4</f>
        <v>1</v>
      </c>
      <c r="B6" s="442">
        <f>'6.Költségvetés'!B4</f>
        <v>0</v>
      </c>
      <c r="C6" s="442">
        <f>'6.Költségvetés'!C4</f>
        <v>0</v>
      </c>
      <c r="D6" s="442">
        <f>'6.Költségvetés'!D4</f>
        <v>0</v>
      </c>
      <c r="E6" s="442">
        <f>'6.Költségvetés'!E4</f>
        <v>0</v>
      </c>
      <c r="F6" s="442">
        <f>'6.Költségvetés'!F4</f>
        <v>0</v>
      </c>
      <c r="G6" s="442">
        <f>'6.Költségvetés'!G4</f>
        <v>0</v>
      </c>
      <c r="H6" s="442">
        <f>'6.Költségvetés'!H4</f>
        <v>0</v>
      </c>
      <c r="I6" s="442">
        <f>'6.Költségvetés'!I4</f>
        <v>0</v>
      </c>
      <c r="J6" s="443">
        <f>'6.Költségvetés'!L4</f>
        <v>0</v>
      </c>
      <c r="K6" s="483">
        <f>IFERROR(VLOOKUP(J6,Háttéradatok!$M$105:$T$116,7,FALSE),0)</f>
        <v>0</v>
      </c>
    </row>
    <row r="7" spans="1:26" x14ac:dyDescent="0.25">
      <c r="A7" s="442">
        <f>'6.Költségvetés'!A5</f>
        <v>2</v>
      </c>
      <c r="B7" s="442">
        <f>'6.Költségvetés'!B5</f>
        <v>0</v>
      </c>
      <c r="C7" s="442">
        <f>'6.Költségvetés'!C5</f>
        <v>0</v>
      </c>
      <c r="D7" s="442">
        <f>'6.Költségvetés'!D5</f>
        <v>0</v>
      </c>
      <c r="E7" s="442">
        <f>'6.Költségvetés'!E5</f>
        <v>0</v>
      </c>
      <c r="F7" s="442">
        <f>'6.Költségvetés'!F5</f>
        <v>0</v>
      </c>
      <c r="G7" s="442">
        <f>'6.Költségvetés'!G5</f>
        <v>0</v>
      </c>
      <c r="H7" s="442">
        <f>'6.Költségvetés'!H5</f>
        <v>0</v>
      </c>
      <c r="I7" s="442">
        <f>'6.Költségvetés'!I5</f>
        <v>0</v>
      </c>
      <c r="J7" s="443">
        <f>'6.Költségvetés'!L5</f>
        <v>0</v>
      </c>
      <c r="K7" s="483">
        <f>IFERROR(VLOOKUP(J7,Háttéradatok!$M$105:$T$116,7,FALSE),0)</f>
        <v>0</v>
      </c>
    </row>
    <row r="8" spans="1:26" x14ac:dyDescent="0.25">
      <c r="A8" s="442">
        <f>'6.Költségvetés'!A6</f>
        <v>3</v>
      </c>
      <c r="B8" s="442">
        <f>'6.Költségvetés'!B6</f>
        <v>0</v>
      </c>
      <c r="C8" s="442">
        <f>'6.Költségvetés'!C6</f>
        <v>0</v>
      </c>
      <c r="D8" s="442">
        <f>'6.Költségvetés'!D6</f>
        <v>0</v>
      </c>
      <c r="E8" s="442">
        <f>'6.Költségvetés'!E6</f>
        <v>0</v>
      </c>
      <c r="F8" s="442">
        <f>'6.Költségvetés'!F6</f>
        <v>0</v>
      </c>
      <c r="G8" s="442">
        <f>'6.Költségvetés'!G6</f>
        <v>0</v>
      </c>
      <c r="H8" s="442">
        <f>'6.Költségvetés'!H6</f>
        <v>0</v>
      </c>
      <c r="I8" s="442">
        <f>'6.Költségvetés'!I6</f>
        <v>0</v>
      </c>
      <c r="J8" s="443">
        <f>'6.Költségvetés'!L6</f>
        <v>0</v>
      </c>
      <c r="K8" s="483">
        <f>IFERROR(VLOOKUP(J8,Háttéradatok!$M$105:$T$116,7,FALSE),0)</f>
        <v>0</v>
      </c>
    </row>
    <row r="9" spans="1:26" x14ac:dyDescent="0.25">
      <c r="A9" s="442">
        <f>'6.Költségvetés'!A7</f>
        <v>4</v>
      </c>
      <c r="B9" s="442">
        <f>'6.Költségvetés'!B7</f>
        <v>0</v>
      </c>
      <c r="C9" s="442">
        <f>'6.Költségvetés'!C7</f>
        <v>0</v>
      </c>
      <c r="D9" s="442">
        <f>'6.Költségvetés'!D7</f>
        <v>0</v>
      </c>
      <c r="E9" s="442">
        <f>'6.Költségvetés'!E7</f>
        <v>0</v>
      </c>
      <c r="F9" s="442">
        <f>'6.Költségvetés'!F7</f>
        <v>0</v>
      </c>
      <c r="G9" s="442">
        <f>'6.Költségvetés'!G7</f>
        <v>0</v>
      </c>
      <c r="H9" s="442">
        <f>'6.Költségvetés'!H7</f>
        <v>0</v>
      </c>
      <c r="I9" s="442">
        <f>'6.Költségvetés'!I7</f>
        <v>0</v>
      </c>
      <c r="J9" s="443">
        <f>'6.Költségvetés'!L7</f>
        <v>0</v>
      </c>
      <c r="K9" s="483">
        <f>IFERROR(VLOOKUP(J9,Háttéradatok!$M$105:$T$116,7,FALSE),0)</f>
        <v>0</v>
      </c>
    </row>
    <row r="10" spans="1:26" x14ac:dyDescent="0.25">
      <c r="A10" s="442">
        <f>'6.Költségvetés'!A8</f>
        <v>5</v>
      </c>
      <c r="B10" s="442">
        <f>'6.Költségvetés'!B8</f>
        <v>0</v>
      </c>
      <c r="C10" s="442">
        <f>'6.Költségvetés'!C8</f>
        <v>0</v>
      </c>
      <c r="D10" s="442">
        <f>'6.Költségvetés'!D8</f>
        <v>0</v>
      </c>
      <c r="E10" s="442">
        <f>'6.Költségvetés'!E8</f>
        <v>0</v>
      </c>
      <c r="F10" s="442">
        <f>'6.Költségvetés'!F8</f>
        <v>0</v>
      </c>
      <c r="G10" s="442">
        <f>'6.Költségvetés'!G8</f>
        <v>0</v>
      </c>
      <c r="H10" s="442">
        <f>'6.Költségvetés'!H8</f>
        <v>0</v>
      </c>
      <c r="I10" s="442">
        <f>'6.Költségvetés'!I8</f>
        <v>0</v>
      </c>
      <c r="J10" s="443">
        <f>'6.Költségvetés'!L8</f>
        <v>0</v>
      </c>
      <c r="K10" s="483">
        <f>IFERROR(VLOOKUP(J10,Háttéradatok!$M$105:$T$116,7,FALSE),0)</f>
        <v>0</v>
      </c>
    </row>
    <row r="11" spans="1:26" x14ac:dyDescent="0.25">
      <c r="A11" s="442">
        <f>'6.Költségvetés'!A9</f>
        <v>6</v>
      </c>
      <c r="B11" s="442">
        <f>'6.Költségvetés'!B9</f>
        <v>0</v>
      </c>
      <c r="C11" s="442">
        <f>'6.Költségvetés'!C9</f>
        <v>0</v>
      </c>
      <c r="D11" s="442">
        <f>'6.Költségvetés'!D9</f>
        <v>0</v>
      </c>
      <c r="E11" s="442">
        <f>'6.Költségvetés'!E9</f>
        <v>0</v>
      </c>
      <c r="F11" s="442">
        <f>'6.Költségvetés'!F9</f>
        <v>0</v>
      </c>
      <c r="G11" s="442">
        <f>'6.Költségvetés'!G9</f>
        <v>0</v>
      </c>
      <c r="H11" s="442">
        <f>'6.Költségvetés'!H9</f>
        <v>0</v>
      </c>
      <c r="I11" s="442">
        <f>'6.Költségvetés'!I9</f>
        <v>0</v>
      </c>
      <c r="J11" s="443">
        <f>'6.Költségvetés'!L9</f>
        <v>0</v>
      </c>
      <c r="K11" s="483">
        <f>IFERROR(VLOOKUP(J11,Háttéradatok!$M$105:$T$116,7,FALSE),0)</f>
        <v>0</v>
      </c>
    </row>
    <row r="12" spans="1:26" x14ac:dyDescent="0.25">
      <c r="A12" s="442">
        <f>'6.Költségvetés'!A10</f>
        <v>7</v>
      </c>
      <c r="B12" s="442">
        <f>'6.Költségvetés'!B10</f>
        <v>0</v>
      </c>
      <c r="C12" s="442">
        <f>'6.Költségvetés'!C10</f>
        <v>0</v>
      </c>
      <c r="D12" s="442">
        <f>'6.Költségvetés'!D10</f>
        <v>0</v>
      </c>
      <c r="E12" s="442">
        <f>'6.Költségvetés'!E10</f>
        <v>0</v>
      </c>
      <c r="F12" s="442">
        <f>'6.Költségvetés'!F10</f>
        <v>0</v>
      </c>
      <c r="G12" s="442">
        <f>'6.Költségvetés'!G10</f>
        <v>0</v>
      </c>
      <c r="H12" s="442">
        <f>'6.Költségvetés'!H10</f>
        <v>0</v>
      </c>
      <c r="I12" s="442">
        <f>'6.Költségvetés'!I10</f>
        <v>0</v>
      </c>
      <c r="J12" s="443">
        <f>'6.Költségvetés'!L10</f>
        <v>0</v>
      </c>
      <c r="K12" s="483">
        <f>IFERROR(VLOOKUP(J12,Háttéradatok!$M$105:$T$116,7,FALSE),0)</f>
        <v>0</v>
      </c>
    </row>
    <row r="13" spans="1:26" x14ac:dyDescent="0.25">
      <c r="A13" s="442">
        <f>'6.Költségvetés'!A11</f>
        <v>8</v>
      </c>
      <c r="B13" s="442">
        <f>'6.Költségvetés'!B11</f>
        <v>0</v>
      </c>
      <c r="C13" s="442">
        <f>'6.Költségvetés'!C11</f>
        <v>0</v>
      </c>
      <c r="D13" s="442">
        <f>'6.Költségvetés'!D11</f>
        <v>0</v>
      </c>
      <c r="E13" s="442">
        <f>'6.Költségvetés'!E11</f>
        <v>0</v>
      </c>
      <c r="F13" s="442">
        <f>'6.Költségvetés'!F11</f>
        <v>0</v>
      </c>
      <c r="G13" s="442">
        <f>'6.Költségvetés'!G11</f>
        <v>0</v>
      </c>
      <c r="H13" s="442">
        <f>'6.Költségvetés'!H11</f>
        <v>0</v>
      </c>
      <c r="I13" s="442">
        <f>'6.Költségvetés'!I11</f>
        <v>0</v>
      </c>
      <c r="J13" s="443">
        <f>'6.Költségvetés'!L11</f>
        <v>0</v>
      </c>
      <c r="K13" s="483">
        <f>IFERROR(VLOOKUP(J13,Háttéradatok!$M$105:$T$116,7,FALSE),0)</f>
        <v>0</v>
      </c>
    </row>
    <row r="14" spans="1:26" x14ac:dyDescent="0.25">
      <c r="A14" s="442">
        <f>'6.Költségvetés'!A12</f>
        <v>9</v>
      </c>
      <c r="B14" s="442">
        <f>'6.Költségvetés'!B12</f>
        <v>0</v>
      </c>
      <c r="C14" s="442">
        <f>'6.Költségvetés'!C12</f>
        <v>0</v>
      </c>
      <c r="D14" s="442">
        <f>'6.Költségvetés'!D12</f>
        <v>0</v>
      </c>
      <c r="E14" s="442">
        <f>'6.Költségvetés'!E12</f>
        <v>0</v>
      </c>
      <c r="F14" s="442">
        <f>'6.Költségvetés'!F12</f>
        <v>0</v>
      </c>
      <c r="G14" s="442">
        <f>'6.Költségvetés'!G12</f>
        <v>0</v>
      </c>
      <c r="H14" s="442">
        <f>'6.Költségvetés'!H12</f>
        <v>0</v>
      </c>
      <c r="I14" s="442">
        <f>'6.Költségvetés'!I12</f>
        <v>0</v>
      </c>
      <c r="J14" s="443">
        <f>'6.Költségvetés'!L12</f>
        <v>0</v>
      </c>
      <c r="K14" s="483">
        <f>IFERROR(VLOOKUP(J14,Háttéradatok!$M$105:$T$116,7,FALSE),0)</f>
        <v>0</v>
      </c>
    </row>
    <row r="15" spans="1:26" x14ac:dyDescent="0.25">
      <c r="A15" s="442">
        <f>'6.Költségvetés'!A13</f>
        <v>10</v>
      </c>
      <c r="B15" s="442">
        <f>'6.Költségvetés'!B13</f>
        <v>0</v>
      </c>
      <c r="C15" s="442">
        <f>'6.Költségvetés'!C13</f>
        <v>0</v>
      </c>
      <c r="D15" s="442">
        <f>'6.Költségvetés'!D13</f>
        <v>0</v>
      </c>
      <c r="E15" s="442">
        <f>'6.Költségvetés'!E13</f>
        <v>0</v>
      </c>
      <c r="F15" s="442">
        <f>'6.Költségvetés'!F13</f>
        <v>0</v>
      </c>
      <c r="G15" s="442">
        <f>'6.Költségvetés'!G13</f>
        <v>0</v>
      </c>
      <c r="H15" s="442">
        <f>'6.Költségvetés'!H13</f>
        <v>0</v>
      </c>
      <c r="I15" s="442">
        <f>'6.Költségvetés'!I13</f>
        <v>0</v>
      </c>
      <c r="J15" s="443">
        <f>'6.Költségvetés'!L13</f>
        <v>0</v>
      </c>
      <c r="K15" s="483">
        <f>IFERROR(VLOOKUP(J15,Háttéradatok!$M$105:$T$116,7,FALSE),0)</f>
        <v>0</v>
      </c>
    </row>
    <row r="16" spans="1:26" x14ac:dyDescent="0.25">
      <c r="A16" s="442">
        <f>'6.Költségvetés'!A14</f>
        <v>11</v>
      </c>
      <c r="B16" s="442">
        <f>'6.Költségvetés'!B14</f>
        <v>0</v>
      </c>
      <c r="C16" s="442">
        <f>'6.Költségvetés'!C14</f>
        <v>0</v>
      </c>
      <c r="D16" s="442">
        <f>'6.Költségvetés'!D14</f>
        <v>0</v>
      </c>
      <c r="E16" s="442">
        <f>'6.Költségvetés'!E14</f>
        <v>0</v>
      </c>
      <c r="F16" s="442">
        <f>'6.Költségvetés'!F14</f>
        <v>0</v>
      </c>
      <c r="G16" s="442">
        <f>'6.Költségvetés'!G14</f>
        <v>0</v>
      </c>
      <c r="H16" s="442">
        <f>'6.Költségvetés'!H14</f>
        <v>0</v>
      </c>
      <c r="I16" s="442">
        <f>'6.Költségvetés'!I14</f>
        <v>0</v>
      </c>
      <c r="J16" s="443">
        <f>'6.Költségvetés'!L14</f>
        <v>0</v>
      </c>
      <c r="K16" s="483">
        <f>IFERROR(VLOOKUP(J16,Háttéradatok!$M$105:$T$116,7,FALSE),0)</f>
        <v>0</v>
      </c>
    </row>
    <row r="17" spans="1:11" x14ac:dyDescent="0.25">
      <c r="A17" s="442">
        <f>'6.Költségvetés'!A15</f>
        <v>12</v>
      </c>
      <c r="B17" s="442">
        <f>'6.Költségvetés'!B15</f>
        <v>0</v>
      </c>
      <c r="C17" s="442">
        <f>'6.Költségvetés'!C15</f>
        <v>0</v>
      </c>
      <c r="D17" s="442">
        <f>'6.Költségvetés'!D15</f>
        <v>0</v>
      </c>
      <c r="E17" s="442">
        <f>'6.Költségvetés'!E15</f>
        <v>0</v>
      </c>
      <c r="F17" s="442">
        <f>'6.Költségvetés'!F15</f>
        <v>0</v>
      </c>
      <c r="G17" s="442">
        <f>'6.Költségvetés'!G15</f>
        <v>0</v>
      </c>
      <c r="H17" s="442">
        <f>'6.Költségvetés'!H15</f>
        <v>0</v>
      </c>
      <c r="I17" s="442">
        <f>'6.Költségvetés'!I15</f>
        <v>0</v>
      </c>
      <c r="J17" s="443">
        <f>'6.Költségvetés'!L15</f>
        <v>0</v>
      </c>
      <c r="K17" s="483">
        <f>IFERROR(VLOOKUP(J17,Háttéradatok!$M$105:$T$116,7,FALSE),0)</f>
        <v>0</v>
      </c>
    </row>
    <row r="18" spans="1:11" x14ac:dyDescent="0.25">
      <c r="A18" s="442">
        <f>'6.Költségvetés'!A16</f>
        <v>13</v>
      </c>
      <c r="B18" s="442">
        <f>'6.Költségvetés'!B16</f>
        <v>0</v>
      </c>
      <c r="C18" s="442">
        <f>'6.Költségvetés'!C16</f>
        <v>0</v>
      </c>
      <c r="D18" s="442">
        <f>'6.Költségvetés'!D16</f>
        <v>0</v>
      </c>
      <c r="E18" s="442">
        <f>'6.Költségvetés'!E16</f>
        <v>0</v>
      </c>
      <c r="F18" s="442">
        <f>'6.Költségvetés'!F16</f>
        <v>0</v>
      </c>
      <c r="G18" s="442">
        <f>'6.Költségvetés'!G16</f>
        <v>0</v>
      </c>
      <c r="H18" s="442">
        <f>'6.Költségvetés'!H16</f>
        <v>0</v>
      </c>
      <c r="I18" s="442">
        <f>'6.Költségvetés'!I16</f>
        <v>0</v>
      </c>
      <c r="J18" s="443">
        <f>'6.Költségvetés'!L16</f>
        <v>0</v>
      </c>
      <c r="K18" s="483">
        <f>IFERROR(VLOOKUP(J18,Háttéradatok!$M$105:$T$116,7,FALSE),0)</f>
        <v>0</v>
      </c>
    </row>
    <row r="19" spans="1:11" x14ac:dyDescent="0.25">
      <c r="A19" s="442">
        <f>'6.Költségvetés'!A17</f>
        <v>14</v>
      </c>
      <c r="B19" s="442">
        <f>'6.Költségvetés'!B17</f>
        <v>0</v>
      </c>
      <c r="C19" s="442">
        <f>'6.Költségvetés'!C17</f>
        <v>0</v>
      </c>
      <c r="D19" s="442">
        <f>'6.Költségvetés'!D17</f>
        <v>0</v>
      </c>
      <c r="E19" s="442">
        <f>'6.Költségvetés'!E17</f>
        <v>0</v>
      </c>
      <c r="F19" s="442">
        <f>'6.Költségvetés'!F17</f>
        <v>0</v>
      </c>
      <c r="G19" s="442">
        <f>'6.Költségvetés'!G17</f>
        <v>0</v>
      </c>
      <c r="H19" s="442">
        <f>'6.Költségvetés'!H17</f>
        <v>0</v>
      </c>
      <c r="I19" s="442">
        <f>'6.Költségvetés'!I17</f>
        <v>0</v>
      </c>
      <c r="J19" s="443">
        <f>'6.Költségvetés'!L17</f>
        <v>0</v>
      </c>
      <c r="K19" s="483">
        <f>IFERROR(VLOOKUP(J19,Háttéradatok!$M$105:$T$116,7,FALSE),0)</f>
        <v>0</v>
      </c>
    </row>
    <row r="20" spans="1:11" x14ac:dyDescent="0.25">
      <c r="A20" s="442">
        <f>'6.Költségvetés'!A18</f>
        <v>15</v>
      </c>
      <c r="B20" s="442">
        <f>'6.Költségvetés'!B18</f>
        <v>0</v>
      </c>
      <c r="C20" s="442">
        <f>'6.Költségvetés'!C18</f>
        <v>0</v>
      </c>
      <c r="D20" s="442">
        <f>'6.Költségvetés'!D18</f>
        <v>0</v>
      </c>
      <c r="E20" s="442">
        <f>'6.Költségvetés'!E18</f>
        <v>0</v>
      </c>
      <c r="F20" s="442">
        <f>'6.Költségvetés'!F18</f>
        <v>0</v>
      </c>
      <c r="G20" s="442">
        <f>'6.Költségvetés'!G18</f>
        <v>0</v>
      </c>
      <c r="H20" s="442">
        <f>'6.Költségvetés'!H18</f>
        <v>0</v>
      </c>
      <c r="I20" s="442">
        <f>'6.Költségvetés'!I18</f>
        <v>0</v>
      </c>
      <c r="J20" s="443">
        <f>'6.Költségvetés'!L18</f>
        <v>0</v>
      </c>
      <c r="K20" s="483">
        <f>IFERROR(VLOOKUP(J20,Háttéradatok!$M$105:$T$116,7,FALSE),0)</f>
        <v>0</v>
      </c>
    </row>
    <row r="21" spans="1:11" x14ac:dyDescent="0.25">
      <c r="A21" s="442">
        <f>'6.Költségvetés'!A19</f>
        <v>16</v>
      </c>
      <c r="B21" s="442">
        <f>'6.Költségvetés'!B19</f>
        <v>0</v>
      </c>
      <c r="C21" s="442">
        <f>'6.Költségvetés'!C19</f>
        <v>0</v>
      </c>
      <c r="D21" s="442">
        <f>'6.Költségvetés'!D19</f>
        <v>0</v>
      </c>
      <c r="E21" s="442">
        <f>'6.Költségvetés'!E19</f>
        <v>0</v>
      </c>
      <c r="F21" s="442">
        <f>'6.Költségvetés'!F19</f>
        <v>0</v>
      </c>
      <c r="G21" s="442">
        <f>'6.Költségvetés'!G19</f>
        <v>0</v>
      </c>
      <c r="H21" s="442">
        <f>'6.Költségvetés'!H19</f>
        <v>0</v>
      </c>
      <c r="I21" s="442">
        <f>'6.Költségvetés'!I19</f>
        <v>0</v>
      </c>
      <c r="J21" s="443">
        <f>'6.Költségvetés'!L19</f>
        <v>0</v>
      </c>
      <c r="K21" s="483">
        <f>IFERROR(VLOOKUP(J21,Háttéradatok!$M$105:$T$116,7,FALSE),0)</f>
        <v>0</v>
      </c>
    </row>
    <row r="22" spans="1:11" x14ac:dyDescent="0.25">
      <c r="A22" s="442">
        <f>'6.Költségvetés'!A20</f>
        <v>17</v>
      </c>
      <c r="B22" s="442">
        <f>'6.Költségvetés'!B20</f>
        <v>0</v>
      </c>
      <c r="C22" s="442">
        <f>'6.Költségvetés'!C20</f>
        <v>0</v>
      </c>
      <c r="D22" s="442">
        <f>'6.Költségvetés'!D20</f>
        <v>0</v>
      </c>
      <c r="E22" s="442">
        <f>'6.Költségvetés'!E20</f>
        <v>0</v>
      </c>
      <c r="F22" s="442">
        <f>'6.Költségvetés'!F20</f>
        <v>0</v>
      </c>
      <c r="G22" s="442">
        <f>'6.Költségvetés'!G20</f>
        <v>0</v>
      </c>
      <c r="H22" s="442">
        <f>'6.Költségvetés'!H20</f>
        <v>0</v>
      </c>
      <c r="I22" s="442">
        <f>'6.Költségvetés'!I20</f>
        <v>0</v>
      </c>
      <c r="J22" s="443">
        <f>'6.Költségvetés'!L20</f>
        <v>0</v>
      </c>
      <c r="K22" s="483">
        <f>IFERROR(VLOOKUP(J22,Háttéradatok!$M$105:$T$116,7,FALSE),0)</f>
        <v>0</v>
      </c>
    </row>
    <row r="23" spans="1:11" x14ac:dyDescent="0.25">
      <c r="A23" s="442">
        <f>'6.Költségvetés'!A21</f>
        <v>18</v>
      </c>
      <c r="B23" s="442">
        <f>'6.Költségvetés'!B21</f>
        <v>0</v>
      </c>
      <c r="C23" s="442">
        <f>'6.Költségvetés'!C21</f>
        <v>0</v>
      </c>
      <c r="D23" s="442">
        <f>'6.Költségvetés'!D21</f>
        <v>0</v>
      </c>
      <c r="E23" s="442">
        <f>'6.Költségvetés'!E21</f>
        <v>0</v>
      </c>
      <c r="F23" s="442">
        <f>'6.Költségvetés'!F21</f>
        <v>0</v>
      </c>
      <c r="G23" s="442">
        <f>'6.Költségvetés'!G21</f>
        <v>0</v>
      </c>
      <c r="H23" s="442">
        <f>'6.Költségvetés'!H21</f>
        <v>0</v>
      </c>
      <c r="I23" s="442">
        <f>'6.Költségvetés'!I21</f>
        <v>0</v>
      </c>
      <c r="J23" s="443">
        <f>'6.Költségvetés'!L21</f>
        <v>0</v>
      </c>
      <c r="K23" s="483">
        <f>IFERROR(VLOOKUP(J23,Háttéradatok!$M$105:$T$116,7,FALSE),0)</f>
        <v>0</v>
      </c>
    </row>
    <row r="24" spans="1:11" x14ac:dyDescent="0.25">
      <c r="A24" s="442">
        <f>'6.Költségvetés'!A22</f>
        <v>19</v>
      </c>
      <c r="B24" s="442">
        <f>'6.Költségvetés'!B22</f>
        <v>0</v>
      </c>
      <c r="C24" s="442">
        <f>'6.Költségvetés'!C22</f>
        <v>0</v>
      </c>
      <c r="D24" s="442">
        <f>'6.Költségvetés'!D22</f>
        <v>0</v>
      </c>
      <c r="E24" s="442">
        <f>'6.Költségvetés'!E22</f>
        <v>0</v>
      </c>
      <c r="F24" s="442">
        <f>'6.Költségvetés'!F22</f>
        <v>0</v>
      </c>
      <c r="G24" s="442">
        <f>'6.Költségvetés'!G22</f>
        <v>0</v>
      </c>
      <c r="H24" s="442">
        <f>'6.Költségvetés'!H22</f>
        <v>0</v>
      </c>
      <c r="I24" s="442">
        <f>'6.Költségvetés'!I22</f>
        <v>0</v>
      </c>
      <c r="J24" s="443">
        <f>'6.Költségvetés'!L22</f>
        <v>0</v>
      </c>
      <c r="K24" s="483">
        <f>IFERROR(VLOOKUP(J24,Háttéradatok!$M$105:$T$116,7,FALSE),0)</f>
        <v>0</v>
      </c>
    </row>
    <row r="25" spans="1:11" x14ac:dyDescent="0.25">
      <c r="A25" s="442">
        <f>'6.Költségvetés'!A23</f>
        <v>20</v>
      </c>
      <c r="B25" s="442">
        <f>'6.Költségvetés'!B23</f>
        <v>0</v>
      </c>
      <c r="C25" s="442">
        <f>'6.Költségvetés'!C23</f>
        <v>0</v>
      </c>
      <c r="D25" s="442">
        <f>'6.Költségvetés'!D23</f>
        <v>0</v>
      </c>
      <c r="E25" s="442">
        <f>'6.Költségvetés'!E23</f>
        <v>0</v>
      </c>
      <c r="F25" s="442">
        <f>'6.Költségvetés'!F23</f>
        <v>0</v>
      </c>
      <c r="G25" s="442">
        <f>'6.Költségvetés'!G23</f>
        <v>0</v>
      </c>
      <c r="H25" s="442">
        <f>'6.Költségvetés'!H23</f>
        <v>0</v>
      </c>
      <c r="I25" s="442">
        <f>'6.Költségvetés'!I23</f>
        <v>0</v>
      </c>
      <c r="J25" s="443">
        <f>'6.Költségvetés'!L23</f>
        <v>0</v>
      </c>
      <c r="K25" s="483">
        <f>IFERROR(VLOOKUP(J25,Háttéradatok!$M$105:$T$116,7,FALSE),0)</f>
        <v>0</v>
      </c>
    </row>
    <row r="26" spans="1:11" x14ac:dyDescent="0.25">
      <c r="A26" s="442">
        <f>'6.Költségvetés'!A24</f>
        <v>21</v>
      </c>
      <c r="B26" s="442">
        <f>'6.Költségvetés'!B24</f>
        <v>0</v>
      </c>
      <c r="C26" s="442">
        <f>'6.Költségvetés'!C24</f>
        <v>0</v>
      </c>
      <c r="D26" s="442">
        <f>'6.Költségvetés'!D24</f>
        <v>0</v>
      </c>
      <c r="E26" s="442">
        <f>'6.Költségvetés'!E24</f>
        <v>0</v>
      </c>
      <c r="F26" s="442">
        <f>'6.Költségvetés'!F24</f>
        <v>0</v>
      </c>
      <c r="G26" s="442">
        <f>'6.Költségvetés'!G24</f>
        <v>0</v>
      </c>
      <c r="H26" s="442">
        <f>'6.Költségvetés'!H24</f>
        <v>0</v>
      </c>
      <c r="I26" s="442">
        <f>'6.Költségvetés'!I24</f>
        <v>0</v>
      </c>
      <c r="J26" s="443">
        <f>'6.Költségvetés'!L24</f>
        <v>0</v>
      </c>
      <c r="K26" s="483">
        <f>IFERROR(VLOOKUP(J26,Háttéradatok!$M$105:$T$116,7,FALSE),0)</f>
        <v>0</v>
      </c>
    </row>
    <row r="27" spans="1:11" x14ac:dyDescent="0.25">
      <c r="A27" s="442">
        <f>'6.Költségvetés'!A25</f>
        <v>22</v>
      </c>
      <c r="B27" s="442">
        <f>'6.Költségvetés'!B25</f>
        <v>0</v>
      </c>
      <c r="C27" s="442">
        <f>'6.Költségvetés'!C25</f>
        <v>0</v>
      </c>
      <c r="D27" s="442">
        <f>'6.Költségvetés'!D25</f>
        <v>0</v>
      </c>
      <c r="E27" s="442">
        <f>'6.Költségvetés'!E25</f>
        <v>0</v>
      </c>
      <c r="F27" s="442">
        <f>'6.Költségvetés'!F25</f>
        <v>0</v>
      </c>
      <c r="G27" s="442">
        <f>'6.Költségvetés'!G25</f>
        <v>0</v>
      </c>
      <c r="H27" s="442">
        <f>'6.Költségvetés'!H25</f>
        <v>0</v>
      </c>
      <c r="I27" s="442">
        <f>'6.Költségvetés'!I25</f>
        <v>0</v>
      </c>
      <c r="J27" s="443">
        <f>'6.Költségvetés'!L25</f>
        <v>0</v>
      </c>
      <c r="K27" s="483">
        <f>IFERROR(VLOOKUP(J27,Háttéradatok!$M$105:$T$116,7,FALSE),0)</f>
        <v>0</v>
      </c>
    </row>
    <row r="28" spans="1:11" x14ac:dyDescent="0.25">
      <c r="A28" s="442">
        <f>'6.Költségvetés'!A26</f>
        <v>23</v>
      </c>
      <c r="B28" s="442">
        <f>'6.Költségvetés'!B26</f>
        <v>0</v>
      </c>
      <c r="C28" s="442">
        <f>'6.Költségvetés'!C26</f>
        <v>0</v>
      </c>
      <c r="D28" s="442">
        <f>'6.Költségvetés'!D26</f>
        <v>0</v>
      </c>
      <c r="E28" s="442">
        <f>'6.Költségvetés'!E26</f>
        <v>0</v>
      </c>
      <c r="F28" s="442">
        <f>'6.Költségvetés'!F26</f>
        <v>0</v>
      </c>
      <c r="G28" s="442">
        <f>'6.Költségvetés'!G26</f>
        <v>0</v>
      </c>
      <c r="H28" s="442">
        <f>'6.Költségvetés'!H26</f>
        <v>0</v>
      </c>
      <c r="I28" s="442">
        <f>'6.Költségvetés'!I26</f>
        <v>0</v>
      </c>
      <c r="J28" s="443">
        <f>'6.Költségvetés'!L26</f>
        <v>0</v>
      </c>
      <c r="K28" s="483">
        <f>IFERROR(VLOOKUP(J28,Háttéradatok!$M$105:$T$116,7,FALSE),0)</f>
        <v>0</v>
      </c>
    </row>
    <row r="29" spans="1:11" x14ac:dyDescent="0.25">
      <c r="A29" s="442">
        <f>'6.Költségvetés'!A27</f>
        <v>24</v>
      </c>
      <c r="B29" s="442">
        <f>'6.Költségvetés'!B27</f>
        <v>0</v>
      </c>
      <c r="C29" s="442">
        <f>'6.Költségvetés'!C27</f>
        <v>0</v>
      </c>
      <c r="D29" s="442">
        <f>'6.Költségvetés'!D27</f>
        <v>0</v>
      </c>
      <c r="E29" s="442">
        <f>'6.Költségvetés'!E27</f>
        <v>0</v>
      </c>
      <c r="F29" s="442">
        <f>'6.Költségvetés'!F27</f>
        <v>0</v>
      </c>
      <c r="G29" s="442">
        <f>'6.Költségvetés'!G27</f>
        <v>0</v>
      </c>
      <c r="H29" s="442">
        <f>'6.Költségvetés'!H27</f>
        <v>0</v>
      </c>
      <c r="I29" s="442">
        <f>'6.Költségvetés'!I27</f>
        <v>0</v>
      </c>
      <c r="J29" s="443">
        <f>'6.Költségvetés'!L27</f>
        <v>0</v>
      </c>
      <c r="K29" s="483">
        <f>IFERROR(VLOOKUP(J29,Háttéradatok!$M$105:$T$116,7,FALSE),0)</f>
        <v>0</v>
      </c>
    </row>
    <row r="30" spans="1:11" x14ac:dyDescent="0.25">
      <c r="A30" s="442">
        <f>'6.Költségvetés'!A28</f>
        <v>25</v>
      </c>
      <c r="B30" s="442">
        <f>'6.Költségvetés'!B28</f>
        <v>0</v>
      </c>
      <c r="C30" s="442">
        <f>'6.Költségvetés'!C28</f>
        <v>0</v>
      </c>
      <c r="D30" s="442">
        <f>'6.Költségvetés'!D28</f>
        <v>0</v>
      </c>
      <c r="E30" s="442">
        <f>'6.Költségvetés'!E28</f>
        <v>0</v>
      </c>
      <c r="F30" s="442">
        <f>'6.Költségvetés'!F28</f>
        <v>0</v>
      </c>
      <c r="G30" s="442">
        <f>'6.Költségvetés'!G28</f>
        <v>0</v>
      </c>
      <c r="H30" s="442">
        <f>'6.Költségvetés'!H28</f>
        <v>0</v>
      </c>
      <c r="I30" s="442">
        <f>'6.Költségvetés'!I28</f>
        <v>0</v>
      </c>
      <c r="J30" s="443">
        <f>'6.Költségvetés'!L28</f>
        <v>0</v>
      </c>
      <c r="K30" s="483">
        <f>IFERROR(VLOOKUP(J30,Háttéradatok!$M$105:$T$116,7,FALSE),0)</f>
        <v>0</v>
      </c>
    </row>
    <row r="31" spans="1:11" x14ac:dyDescent="0.25">
      <c r="A31" s="442">
        <f>'6.Költségvetés'!A29</f>
        <v>26</v>
      </c>
      <c r="B31" s="442">
        <f>'6.Költségvetés'!B29</f>
        <v>0</v>
      </c>
      <c r="C31" s="442">
        <f>'6.Költségvetés'!C29</f>
        <v>0</v>
      </c>
      <c r="D31" s="442">
        <f>'6.Költségvetés'!D29</f>
        <v>0</v>
      </c>
      <c r="E31" s="442">
        <f>'6.Költségvetés'!E29</f>
        <v>0</v>
      </c>
      <c r="F31" s="442">
        <f>'6.Költségvetés'!F29</f>
        <v>0</v>
      </c>
      <c r="G31" s="442">
        <f>'6.Költségvetés'!G29</f>
        <v>0</v>
      </c>
      <c r="H31" s="442">
        <f>'6.Költségvetés'!H29</f>
        <v>0</v>
      </c>
      <c r="I31" s="442">
        <f>'6.Költségvetés'!I29</f>
        <v>0</v>
      </c>
      <c r="J31" s="443">
        <f>'6.Költségvetés'!L29</f>
        <v>0</v>
      </c>
      <c r="K31" s="483">
        <f>IFERROR(VLOOKUP(J31,Háttéradatok!$M$105:$T$116,7,FALSE),0)</f>
        <v>0</v>
      </c>
    </row>
    <row r="32" spans="1:11" x14ac:dyDescent="0.25">
      <c r="A32" s="442">
        <f>'6.Költségvetés'!A30</f>
        <v>27</v>
      </c>
      <c r="B32" s="442">
        <f>'6.Költségvetés'!B30</f>
        <v>0</v>
      </c>
      <c r="C32" s="442">
        <f>'6.Költségvetés'!C30</f>
        <v>0</v>
      </c>
      <c r="D32" s="442">
        <f>'6.Költségvetés'!D30</f>
        <v>0</v>
      </c>
      <c r="E32" s="442">
        <f>'6.Költségvetés'!E30</f>
        <v>0</v>
      </c>
      <c r="F32" s="442">
        <f>'6.Költségvetés'!F30</f>
        <v>0</v>
      </c>
      <c r="G32" s="442">
        <f>'6.Költségvetés'!G30</f>
        <v>0</v>
      </c>
      <c r="H32" s="442">
        <f>'6.Költségvetés'!H30</f>
        <v>0</v>
      </c>
      <c r="I32" s="442">
        <f>'6.Költségvetés'!I30</f>
        <v>0</v>
      </c>
      <c r="J32" s="443">
        <f>'6.Költségvetés'!L30</f>
        <v>0</v>
      </c>
      <c r="K32" s="483">
        <f>IFERROR(VLOOKUP(J32,Háttéradatok!$M$105:$T$116,7,FALSE),0)</f>
        <v>0</v>
      </c>
    </row>
    <row r="33" spans="1:11" x14ac:dyDescent="0.25">
      <c r="A33" s="442">
        <f>'6.Költségvetés'!A31</f>
        <v>28</v>
      </c>
      <c r="B33" s="442">
        <f>'6.Költségvetés'!B31</f>
        <v>0</v>
      </c>
      <c r="C33" s="442">
        <f>'6.Költségvetés'!C31</f>
        <v>0</v>
      </c>
      <c r="D33" s="442">
        <f>'6.Költségvetés'!D31</f>
        <v>0</v>
      </c>
      <c r="E33" s="442">
        <f>'6.Költségvetés'!E31</f>
        <v>0</v>
      </c>
      <c r="F33" s="442">
        <f>'6.Költségvetés'!F31</f>
        <v>0</v>
      </c>
      <c r="G33" s="442">
        <f>'6.Költségvetés'!G31</f>
        <v>0</v>
      </c>
      <c r="H33" s="442">
        <f>'6.Költségvetés'!H31</f>
        <v>0</v>
      </c>
      <c r="I33" s="442">
        <f>'6.Költségvetés'!I31</f>
        <v>0</v>
      </c>
      <c r="J33" s="443">
        <f>'6.Költségvetés'!L31</f>
        <v>0</v>
      </c>
      <c r="K33" s="483">
        <f>IFERROR(VLOOKUP(J33,Háttéradatok!$M$105:$T$116,7,FALSE),0)</f>
        <v>0</v>
      </c>
    </row>
    <row r="34" spans="1:11" x14ac:dyDescent="0.25">
      <c r="A34" s="442">
        <f>'6.Költségvetés'!A32</f>
        <v>29</v>
      </c>
      <c r="B34" s="442">
        <f>'6.Költségvetés'!B32</f>
        <v>0</v>
      </c>
      <c r="C34" s="442">
        <f>'6.Költségvetés'!C32</f>
        <v>0</v>
      </c>
      <c r="D34" s="442">
        <f>'6.Költségvetés'!D32</f>
        <v>0</v>
      </c>
      <c r="E34" s="442">
        <f>'6.Költségvetés'!E32</f>
        <v>0</v>
      </c>
      <c r="F34" s="442">
        <f>'6.Költségvetés'!F32</f>
        <v>0</v>
      </c>
      <c r="G34" s="442">
        <f>'6.Költségvetés'!G32</f>
        <v>0</v>
      </c>
      <c r="H34" s="442">
        <f>'6.Költségvetés'!H32</f>
        <v>0</v>
      </c>
      <c r="I34" s="442">
        <f>'6.Költségvetés'!I32</f>
        <v>0</v>
      </c>
      <c r="J34" s="443">
        <f>'6.Költségvetés'!L32</f>
        <v>0</v>
      </c>
      <c r="K34" s="483">
        <f>IFERROR(VLOOKUP(J34,Háttéradatok!$M$105:$T$116,7,FALSE),0)</f>
        <v>0</v>
      </c>
    </row>
    <row r="35" spans="1:11" x14ac:dyDescent="0.25">
      <c r="A35" s="442">
        <f>'6.Költségvetés'!A33</f>
        <v>30</v>
      </c>
      <c r="B35" s="442">
        <f>'6.Költségvetés'!B33</f>
        <v>0</v>
      </c>
      <c r="C35" s="442">
        <f>'6.Költségvetés'!C33</f>
        <v>0</v>
      </c>
      <c r="D35" s="442">
        <f>'6.Költségvetés'!D33</f>
        <v>0</v>
      </c>
      <c r="E35" s="442">
        <f>'6.Költségvetés'!E33</f>
        <v>0</v>
      </c>
      <c r="F35" s="442">
        <f>'6.Költségvetés'!F33</f>
        <v>0</v>
      </c>
      <c r="G35" s="442">
        <f>'6.Költségvetés'!G33</f>
        <v>0</v>
      </c>
      <c r="H35" s="442">
        <f>'6.Költségvetés'!H33</f>
        <v>0</v>
      </c>
      <c r="I35" s="442">
        <f>'6.Költségvetés'!I33</f>
        <v>0</v>
      </c>
      <c r="J35" s="443">
        <f>'6.Költségvetés'!L33</f>
        <v>0</v>
      </c>
      <c r="K35" s="483">
        <f>IFERROR(VLOOKUP(J35,Háttéradatok!$M$105:$T$116,7,FALSE),0)</f>
        <v>0</v>
      </c>
    </row>
    <row r="36" spans="1:11" x14ac:dyDescent="0.25">
      <c r="A36" s="442">
        <f>'6.Költségvetés'!A34</f>
        <v>31</v>
      </c>
      <c r="B36" s="442">
        <f>'6.Költségvetés'!B34</f>
        <v>0</v>
      </c>
      <c r="C36" s="442">
        <f>'6.Költségvetés'!C34</f>
        <v>0</v>
      </c>
      <c r="D36" s="442">
        <f>'6.Költségvetés'!D34</f>
        <v>0</v>
      </c>
      <c r="E36" s="442">
        <f>'6.Költségvetés'!E34</f>
        <v>0</v>
      </c>
      <c r="F36" s="442">
        <f>'6.Költségvetés'!F34</f>
        <v>0</v>
      </c>
      <c r="G36" s="442">
        <f>'6.Költségvetés'!G34</f>
        <v>0</v>
      </c>
      <c r="H36" s="442">
        <f>'6.Költségvetés'!H34</f>
        <v>0</v>
      </c>
      <c r="I36" s="442">
        <f>'6.Költségvetés'!I34</f>
        <v>0</v>
      </c>
      <c r="J36" s="443">
        <f>'6.Költségvetés'!L34</f>
        <v>0</v>
      </c>
      <c r="K36" s="483">
        <f>IFERROR(VLOOKUP(J36,Háttéradatok!$M$105:$T$116,7,FALSE),0)</f>
        <v>0</v>
      </c>
    </row>
    <row r="37" spans="1:11" x14ac:dyDescent="0.25">
      <c r="A37" s="442">
        <f>'6.Költségvetés'!A35</f>
        <v>32</v>
      </c>
      <c r="B37" s="442">
        <f>'6.Költségvetés'!B35</f>
        <v>0</v>
      </c>
      <c r="C37" s="442">
        <f>'6.Költségvetés'!C35</f>
        <v>0</v>
      </c>
      <c r="D37" s="442">
        <f>'6.Költségvetés'!D35</f>
        <v>0</v>
      </c>
      <c r="E37" s="442">
        <f>'6.Költségvetés'!E35</f>
        <v>0</v>
      </c>
      <c r="F37" s="442">
        <f>'6.Költségvetés'!F35</f>
        <v>0</v>
      </c>
      <c r="G37" s="442">
        <f>'6.Költségvetés'!G35</f>
        <v>0</v>
      </c>
      <c r="H37" s="442">
        <f>'6.Költségvetés'!H35</f>
        <v>0</v>
      </c>
      <c r="I37" s="442">
        <f>'6.Költségvetés'!I35</f>
        <v>0</v>
      </c>
      <c r="J37" s="443">
        <f>'6.Költségvetés'!L35</f>
        <v>0</v>
      </c>
      <c r="K37" s="483">
        <f>IFERROR(VLOOKUP(J37,Háttéradatok!$M$105:$T$116,7,FALSE),0)</f>
        <v>0</v>
      </c>
    </row>
    <row r="38" spans="1:11" x14ac:dyDescent="0.25">
      <c r="A38" s="442">
        <f>'6.Költségvetés'!A36</f>
        <v>33</v>
      </c>
      <c r="B38" s="442">
        <f>'6.Költségvetés'!B36</f>
        <v>0</v>
      </c>
      <c r="C38" s="442">
        <f>'6.Költségvetés'!C36</f>
        <v>0</v>
      </c>
      <c r="D38" s="442">
        <f>'6.Költségvetés'!D36</f>
        <v>0</v>
      </c>
      <c r="E38" s="442">
        <f>'6.Költségvetés'!E36</f>
        <v>0</v>
      </c>
      <c r="F38" s="442">
        <f>'6.Költségvetés'!F36</f>
        <v>0</v>
      </c>
      <c r="G38" s="442">
        <f>'6.Költségvetés'!G36</f>
        <v>0</v>
      </c>
      <c r="H38" s="442">
        <f>'6.Költségvetés'!H36</f>
        <v>0</v>
      </c>
      <c r="I38" s="442">
        <f>'6.Költségvetés'!I36</f>
        <v>0</v>
      </c>
      <c r="J38" s="443">
        <f>'6.Költségvetés'!L36</f>
        <v>0</v>
      </c>
      <c r="K38" s="483">
        <f>IFERROR(VLOOKUP(J38,Háttéradatok!$M$105:$T$116,7,FALSE),0)</f>
        <v>0</v>
      </c>
    </row>
    <row r="39" spans="1:11" x14ac:dyDescent="0.25">
      <c r="A39" s="442">
        <f>'6.Költségvetés'!A37</f>
        <v>34</v>
      </c>
      <c r="B39" s="442">
        <f>'6.Költségvetés'!B37</f>
        <v>0</v>
      </c>
      <c r="C39" s="442">
        <f>'6.Költségvetés'!C37</f>
        <v>0</v>
      </c>
      <c r="D39" s="442">
        <f>'6.Költségvetés'!D37</f>
        <v>0</v>
      </c>
      <c r="E39" s="442">
        <f>'6.Költségvetés'!E37</f>
        <v>0</v>
      </c>
      <c r="F39" s="442">
        <f>'6.Költségvetés'!F37</f>
        <v>0</v>
      </c>
      <c r="G39" s="442">
        <f>'6.Költségvetés'!G37</f>
        <v>0</v>
      </c>
      <c r="H39" s="442">
        <f>'6.Költségvetés'!H37</f>
        <v>0</v>
      </c>
      <c r="I39" s="442">
        <f>'6.Költségvetés'!I37</f>
        <v>0</v>
      </c>
      <c r="J39" s="443">
        <f>'6.Költségvetés'!L37</f>
        <v>0</v>
      </c>
      <c r="K39" s="483">
        <f>IFERROR(VLOOKUP(J39,Háttéradatok!$M$105:$T$116,7,FALSE),0)</f>
        <v>0</v>
      </c>
    </row>
    <row r="40" spans="1:11" x14ac:dyDescent="0.25">
      <c r="A40" s="442">
        <f>'6.Költségvetés'!A38</f>
        <v>35</v>
      </c>
      <c r="B40" s="442">
        <f>'6.Költségvetés'!B38</f>
        <v>0</v>
      </c>
      <c r="C40" s="442">
        <f>'6.Költségvetés'!C38</f>
        <v>0</v>
      </c>
      <c r="D40" s="442">
        <f>'6.Költségvetés'!D38</f>
        <v>0</v>
      </c>
      <c r="E40" s="442">
        <f>'6.Költségvetés'!E38</f>
        <v>0</v>
      </c>
      <c r="F40" s="442">
        <f>'6.Költségvetés'!F38</f>
        <v>0</v>
      </c>
      <c r="G40" s="442">
        <f>'6.Költségvetés'!G38</f>
        <v>0</v>
      </c>
      <c r="H40" s="442">
        <f>'6.Költségvetés'!H38</f>
        <v>0</v>
      </c>
      <c r="I40" s="442">
        <f>'6.Költségvetés'!I38</f>
        <v>0</v>
      </c>
      <c r="J40" s="443">
        <f>'6.Költségvetés'!L38</f>
        <v>0</v>
      </c>
      <c r="K40" s="483">
        <f>IFERROR(VLOOKUP(J40,Háttéradatok!$M$105:$T$116,7,FALSE),0)</f>
        <v>0</v>
      </c>
    </row>
    <row r="41" spans="1:11" x14ac:dyDescent="0.25">
      <c r="A41" s="442">
        <f>'6.Költségvetés'!A39</f>
        <v>36</v>
      </c>
      <c r="B41" s="442">
        <f>'6.Költségvetés'!B39</f>
        <v>0</v>
      </c>
      <c r="C41" s="442">
        <f>'6.Költségvetés'!C39</f>
        <v>0</v>
      </c>
      <c r="D41" s="442">
        <f>'6.Költségvetés'!D39</f>
        <v>0</v>
      </c>
      <c r="E41" s="442">
        <f>'6.Költségvetés'!E39</f>
        <v>0</v>
      </c>
      <c r="F41" s="442">
        <f>'6.Költségvetés'!F39</f>
        <v>0</v>
      </c>
      <c r="G41" s="442">
        <f>'6.Költségvetés'!G39</f>
        <v>0</v>
      </c>
      <c r="H41" s="442">
        <f>'6.Költségvetés'!H39</f>
        <v>0</v>
      </c>
      <c r="I41" s="442">
        <f>'6.Költségvetés'!I39</f>
        <v>0</v>
      </c>
      <c r="J41" s="443">
        <f>'6.Költségvetés'!L39</f>
        <v>0</v>
      </c>
      <c r="K41" s="483">
        <f>IFERROR(VLOOKUP(J41,Háttéradatok!$M$105:$T$116,7,FALSE),0)</f>
        <v>0</v>
      </c>
    </row>
    <row r="42" spans="1:11" x14ac:dyDescent="0.25">
      <c r="A42" s="442">
        <f>'6.Költségvetés'!A40</f>
        <v>37</v>
      </c>
      <c r="B42" s="442">
        <f>'6.Költségvetés'!B40</f>
        <v>0</v>
      </c>
      <c r="C42" s="442">
        <f>'6.Költségvetés'!C40</f>
        <v>0</v>
      </c>
      <c r="D42" s="442">
        <f>'6.Költségvetés'!D40</f>
        <v>0</v>
      </c>
      <c r="E42" s="442">
        <f>'6.Költségvetés'!E40</f>
        <v>0</v>
      </c>
      <c r="F42" s="442">
        <f>'6.Költségvetés'!F40</f>
        <v>0</v>
      </c>
      <c r="G42" s="442">
        <f>'6.Költségvetés'!G40</f>
        <v>0</v>
      </c>
      <c r="H42" s="442">
        <f>'6.Költségvetés'!H40</f>
        <v>0</v>
      </c>
      <c r="I42" s="442">
        <f>'6.Költségvetés'!I40</f>
        <v>0</v>
      </c>
      <c r="J42" s="443">
        <f>'6.Költségvetés'!L40</f>
        <v>0</v>
      </c>
      <c r="K42" s="483">
        <f>IFERROR(VLOOKUP(J42,Háttéradatok!$M$105:$T$116,7,FALSE),0)</f>
        <v>0</v>
      </c>
    </row>
    <row r="43" spans="1:11" x14ac:dyDescent="0.25">
      <c r="A43" s="442">
        <f>'6.Költségvetés'!A41</f>
        <v>38</v>
      </c>
      <c r="B43" s="442">
        <f>'6.Költségvetés'!B41</f>
        <v>0</v>
      </c>
      <c r="C43" s="442">
        <f>'6.Költségvetés'!C41</f>
        <v>0</v>
      </c>
      <c r="D43" s="442">
        <f>'6.Költségvetés'!D41</f>
        <v>0</v>
      </c>
      <c r="E43" s="442">
        <f>'6.Költségvetés'!E41</f>
        <v>0</v>
      </c>
      <c r="F43" s="442">
        <f>'6.Költségvetés'!F41</f>
        <v>0</v>
      </c>
      <c r="G43" s="442">
        <f>'6.Költségvetés'!G41</f>
        <v>0</v>
      </c>
      <c r="H43" s="442">
        <f>'6.Költségvetés'!H41</f>
        <v>0</v>
      </c>
      <c r="I43" s="442">
        <f>'6.Költségvetés'!I41</f>
        <v>0</v>
      </c>
      <c r="J43" s="443">
        <f>'6.Költségvetés'!L41</f>
        <v>0</v>
      </c>
      <c r="K43" s="483">
        <f>IFERROR(VLOOKUP(J43,Háttéradatok!$M$105:$T$116,7,FALSE),0)</f>
        <v>0</v>
      </c>
    </row>
    <row r="44" spans="1:11" x14ac:dyDescent="0.25">
      <c r="A44" s="442">
        <f>'6.Költségvetés'!A42</f>
        <v>39</v>
      </c>
      <c r="B44" s="442">
        <f>'6.Költségvetés'!B42</f>
        <v>0</v>
      </c>
      <c r="C44" s="442">
        <f>'6.Költségvetés'!C42</f>
        <v>0</v>
      </c>
      <c r="D44" s="442">
        <f>'6.Költségvetés'!D42</f>
        <v>0</v>
      </c>
      <c r="E44" s="442">
        <f>'6.Költségvetés'!E42</f>
        <v>0</v>
      </c>
      <c r="F44" s="442">
        <f>'6.Költségvetés'!F42</f>
        <v>0</v>
      </c>
      <c r="G44" s="442">
        <f>'6.Költségvetés'!G42</f>
        <v>0</v>
      </c>
      <c r="H44" s="442">
        <f>'6.Költségvetés'!H42</f>
        <v>0</v>
      </c>
      <c r="I44" s="442">
        <f>'6.Költségvetés'!I42</f>
        <v>0</v>
      </c>
      <c r="J44" s="443">
        <f>'6.Költségvetés'!L42</f>
        <v>0</v>
      </c>
      <c r="K44" s="483">
        <f>IFERROR(VLOOKUP(J44,Háttéradatok!$M$105:$T$116,7,FALSE),0)</f>
        <v>0</v>
      </c>
    </row>
    <row r="45" spans="1:11" x14ac:dyDescent="0.25">
      <c r="A45" s="442">
        <f>'6.Költségvetés'!A43</f>
        <v>40</v>
      </c>
      <c r="B45" s="442">
        <f>'6.Költségvetés'!B43</f>
        <v>0</v>
      </c>
      <c r="C45" s="442">
        <f>'6.Költségvetés'!C43</f>
        <v>0</v>
      </c>
      <c r="D45" s="442">
        <f>'6.Költségvetés'!D43</f>
        <v>0</v>
      </c>
      <c r="E45" s="442">
        <f>'6.Költségvetés'!E43</f>
        <v>0</v>
      </c>
      <c r="F45" s="442">
        <f>'6.Költségvetés'!F43</f>
        <v>0</v>
      </c>
      <c r="G45" s="442">
        <f>'6.Költségvetés'!G43</f>
        <v>0</v>
      </c>
      <c r="H45" s="442">
        <f>'6.Költségvetés'!H43</f>
        <v>0</v>
      </c>
      <c r="I45" s="442">
        <f>'6.Költségvetés'!I43</f>
        <v>0</v>
      </c>
      <c r="J45" s="443">
        <f>'6.Költségvetés'!L43</f>
        <v>0</v>
      </c>
      <c r="K45" s="483">
        <f>IFERROR(VLOOKUP(J45,Háttéradatok!$M$105:$T$116,7,FALSE),0)</f>
        <v>0</v>
      </c>
    </row>
    <row r="46" spans="1:11" x14ac:dyDescent="0.25">
      <c r="A46" s="442">
        <f>'6.Költségvetés'!A44</f>
        <v>41</v>
      </c>
      <c r="B46" s="442">
        <f>'6.Költségvetés'!B44</f>
        <v>0</v>
      </c>
      <c r="C46" s="442">
        <f>'6.Költségvetés'!C44</f>
        <v>0</v>
      </c>
      <c r="D46" s="442">
        <f>'6.Költségvetés'!D44</f>
        <v>0</v>
      </c>
      <c r="E46" s="442">
        <f>'6.Költségvetés'!E44</f>
        <v>0</v>
      </c>
      <c r="F46" s="442">
        <f>'6.Költségvetés'!F44</f>
        <v>0</v>
      </c>
      <c r="G46" s="442">
        <f>'6.Költségvetés'!G44</f>
        <v>0</v>
      </c>
      <c r="H46" s="442">
        <f>'6.Költségvetés'!H44</f>
        <v>0</v>
      </c>
      <c r="I46" s="442">
        <f>'6.Költségvetés'!I44</f>
        <v>0</v>
      </c>
      <c r="J46" s="443">
        <f>'6.Költségvetés'!L44</f>
        <v>0</v>
      </c>
      <c r="K46" s="483">
        <f>IFERROR(VLOOKUP(J46,Háttéradatok!$M$105:$T$116,7,FALSE),0)</f>
        <v>0</v>
      </c>
    </row>
    <row r="47" spans="1:11" x14ac:dyDescent="0.25">
      <c r="A47" s="442">
        <f>'6.Költségvetés'!A45</f>
        <v>42</v>
      </c>
      <c r="B47" s="442">
        <f>'6.Költségvetés'!B45</f>
        <v>0</v>
      </c>
      <c r="C47" s="442">
        <f>'6.Költségvetés'!C45</f>
        <v>0</v>
      </c>
      <c r="D47" s="442">
        <f>'6.Költségvetés'!D45</f>
        <v>0</v>
      </c>
      <c r="E47" s="442">
        <f>'6.Költségvetés'!E45</f>
        <v>0</v>
      </c>
      <c r="F47" s="442">
        <f>'6.Költségvetés'!F45</f>
        <v>0</v>
      </c>
      <c r="G47" s="442">
        <f>'6.Költségvetés'!G45</f>
        <v>0</v>
      </c>
      <c r="H47" s="442">
        <f>'6.Költségvetés'!H45</f>
        <v>0</v>
      </c>
      <c r="I47" s="442">
        <f>'6.Költségvetés'!I45</f>
        <v>0</v>
      </c>
      <c r="J47" s="443">
        <f>'6.Költségvetés'!L45</f>
        <v>0</v>
      </c>
      <c r="K47" s="483">
        <f>IFERROR(VLOOKUP(J47,Háttéradatok!$M$105:$T$116,7,FALSE),0)</f>
        <v>0</v>
      </c>
    </row>
    <row r="48" spans="1:11" x14ac:dyDescent="0.25">
      <c r="A48" s="442">
        <f>'6.Költségvetés'!A46</f>
        <v>43</v>
      </c>
      <c r="B48" s="442">
        <f>'6.Költségvetés'!B46</f>
        <v>0</v>
      </c>
      <c r="C48" s="442">
        <f>'6.Költségvetés'!C46</f>
        <v>0</v>
      </c>
      <c r="D48" s="442">
        <f>'6.Költségvetés'!D46</f>
        <v>0</v>
      </c>
      <c r="E48" s="442">
        <f>'6.Költségvetés'!E46</f>
        <v>0</v>
      </c>
      <c r="F48" s="442">
        <f>'6.Költségvetés'!F46</f>
        <v>0</v>
      </c>
      <c r="G48" s="442">
        <f>'6.Költségvetés'!G46</f>
        <v>0</v>
      </c>
      <c r="H48" s="442">
        <f>'6.Költségvetés'!H46</f>
        <v>0</v>
      </c>
      <c r="I48" s="442">
        <f>'6.Költségvetés'!I46</f>
        <v>0</v>
      </c>
      <c r="J48" s="443">
        <f>'6.Költségvetés'!L46</f>
        <v>0</v>
      </c>
      <c r="K48" s="483">
        <f>IFERROR(VLOOKUP(J48,Háttéradatok!$M$105:$T$116,7,FALSE),0)</f>
        <v>0</v>
      </c>
    </row>
    <row r="49" spans="1:11" x14ac:dyDescent="0.25">
      <c r="A49" s="442">
        <f>'6.Költségvetés'!A47</f>
        <v>44</v>
      </c>
      <c r="B49" s="442">
        <f>'6.Költségvetés'!B47</f>
        <v>0</v>
      </c>
      <c r="C49" s="442">
        <f>'6.Költségvetés'!C47</f>
        <v>0</v>
      </c>
      <c r="D49" s="442">
        <f>'6.Költségvetés'!D47</f>
        <v>0</v>
      </c>
      <c r="E49" s="442">
        <f>'6.Költségvetés'!E47</f>
        <v>0</v>
      </c>
      <c r="F49" s="442">
        <f>'6.Költségvetés'!F47</f>
        <v>0</v>
      </c>
      <c r="G49" s="442">
        <f>'6.Költségvetés'!G47</f>
        <v>0</v>
      </c>
      <c r="H49" s="442">
        <f>'6.Költségvetés'!H47</f>
        <v>0</v>
      </c>
      <c r="I49" s="442">
        <f>'6.Költségvetés'!I47</f>
        <v>0</v>
      </c>
      <c r="J49" s="443">
        <f>'6.Költségvetés'!L47</f>
        <v>0</v>
      </c>
      <c r="K49" s="483">
        <f>IFERROR(VLOOKUP(J49,Háttéradatok!$M$105:$T$116,7,FALSE),0)</f>
        <v>0</v>
      </c>
    </row>
    <row r="50" spans="1:11" x14ac:dyDescent="0.25">
      <c r="A50" s="442">
        <f>'6.Költségvetés'!A48</f>
        <v>45</v>
      </c>
      <c r="B50" s="442">
        <f>'6.Költségvetés'!B48</f>
        <v>0</v>
      </c>
      <c r="C50" s="442">
        <f>'6.Költségvetés'!C48</f>
        <v>0</v>
      </c>
      <c r="D50" s="442">
        <f>'6.Költségvetés'!D48</f>
        <v>0</v>
      </c>
      <c r="E50" s="442">
        <f>'6.Költségvetés'!E48</f>
        <v>0</v>
      </c>
      <c r="F50" s="442">
        <f>'6.Költségvetés'!F48</f>
        <v>0</v>
      </c>
      <c r="G50" s="442">
        <f>'6.Költségvetés'!G48</f>
        <v>0</v>
      </c>
      <c r="H50" s="442">
        <f>'6.Költségvetés'!H48</f>
        <v>0</v>
      </c>
      <c r="I50" s="442">
        <f>'6.Költségvetés'!I48</f>
        <v>0</v>
      </c>
      <c r="J50" s="443">
        <f>'6.Költségvetés'!L48</f>
        <v>0</v>
      </c>
      <c r="K50" s="483">
        <f>IFERROR(VLOOKUP(J50,Háttéradatok!$M$105:$T$116,7,FALSE),0)</f>
        <v>0</v>
      </c>
    </row>
    <row r="51" spans="1:11" x14ac:dyDescent="0.25">
      <c r="A51" s="442">
        <f>'6.Költségvetés'!A49</f>
        <v>46</v>
      </c>
      <c r="B51" s="442">
        <f>'6.Költségvetés'!B49</f>
        <v>0</v>
      </c>
      <c r="C51" s="442">
        <f>'6.Költségvetés'!C49</f>
        <v>0</v>
      </c>
      <c r="D51" s="442">
        <f>'6.Költségvetés'!D49</f>
        <v>0</v>
      </c>
      <c r="E51" s="442">
        <f>'6.Költségvetés'!E49</f>
        <v>0</v>
      </c>
      <c r="F51" s="442">
        <f>'6.Költségvetés'!F49</f>
        <v>0</v>
      </c>
      <c r="G51" s="442">
        <f>'6.Költségvetés'!G49</f>
        <v>0</v>
      </c>
      <c r="H51" s="442">
        <f>'6.Költségvetés'!H49</f>
        <v>0</v>
      </c>
      <c r="I51" s="442">
        <f>'6.Költségvetés'!I49</f>
        <v>0</v>
      </c>
      <c r="J51" s="443">
        <f>'6.Költségvetés'!L49</f>
        <v>0</v>
      </c>
      <c r="K51" s="483">
        <f>IFERROR(VLOOKUP(J51,Háttéradatok!$M$105:$T$116,7,FALSE),0)</f>
        <v>0</v>
      </c>
    </row>
    <row r="52" spans="1:11" x14ac:dyDescent="0.25">
      <c r="A52" s="442">
        <f>'6.Költségvetés'!A50</f>
        <v>47</v>
      </c>
      <c r="B52" s="442">
        <f>'6.Költségvetés'!B50</f>
        <v>0</v>
      </c>
      <c r="C52" s="442">
        <f>'6.Költségvetés'!C50</f>
        <v>0</v>
      </c>
      <c r="D52" s="442">
        <f>'6.Költségvetés'!D50</f>
        <v>0</v>
      </c>
      <c r="E52" s="442">
        <f>'6.Költségvetés'!E50</f>
        <v>0</v>
      </c>
      <c r="F52" s="442">
        <f>'6.Költségvetés'!F50</f>
        <v>0</v>
      </c>
      <c r="G52" s="442">
        <f>'6.Költségvetés'!G50</f>
        <v>0</v>
      </c>
      <c r="H52" s="442">
        <f>'6.Költségvetés'!H50</f>
        <v>0</v>
      </c>
      <c r="I52" s="442">
        <f>'6.Költségvetés'!I50</f>
        <v>0</v>
      </c>
      <c r="J52" s="443">
        <f>'6.Költségvetés'!L50</f>
        <v>0</v>
      </c>
      <c r="K52" s="483">
        <f>IFERROR(VLOOKUP(J52,Háttéradatok!$M$105:$T$116,7,FALSE),0)</f>
        <v>0</v>
      </c>
    </row>
    <row r="53" spans="1:11" x14ac:dyDescent="0.25">
      <c r="A53" s="442">
        <f>'6.Költségvetés'!A51</f>
        <v>48</v>
      </c>
      <c r="B53" s="442">
        <f>'6.Költségvetés'!B51</f>
        <v>0</v>
      </c>
      <c r="C53" s="442">
        <f>'6.Költségvetés'!C51</f>
        <v>0</v>
      </c>
      <c r="D53" s="442">
        <f>'6.Költségvetés'!D51</f>
        <v>0</v>
      </c>
      <c r="E53" s="442">
        <f>'6.Költségvetés'!E51</f>
        <v>0</v>
      </c>
      <c r="F53" s="442">
        <f>'6.Költségvetés'!F51</f>
        <v>0</v>
      </c>
      <c r="G53" s="442">
        <f>'6.Költségvetés'!G51</f>
        <v>0</v>
      </c>
      <c r="H53" s="442">
        <f>'6.Költségvetés'!H51</f>
        <v>0</v>
      </c>
      <c r="I53" s="442">
        <f>'6.Költségvetés'!I51</f>
        <v>0</v>
      </c>
      <c r="J53" s="443">
        <f>'6.Költségvetés'!L51</f>
        <v>0</v>
      </c>
      <c r="K53" s="483">
        <f>IFERROR(VLOOKUP(J53,Háttéradatok!$M$105:$T$116,7,FALSE),0)</f>
        <v>0</v>
      </c>
    </row>
    <row r="54" spans="1:11" x14ac:dyDescent="0.25">
      <c r="A54" s="442">
        <f>'6.Költségvetés'!A52</f>
        <v>49</v>
      </c>
      <c r="B54" s="442">
        <f>'6.Költségvetés'!B52</f>
        <v>0</v>
      </c>
      <c r="C54" s="442">
        <f>'6.Költségvetés'!C52</f>
        <v>0</v>
      </c>
      <c r="D54" s="442">
        <f>'6.Költségvetés'!D52</f>
        <v>0</v>
      </c>
      <c r="E54" s="442">
        <f>'6.Költségvetés'!E52</f>
        <v>0</v>
      </c>
      <c r="F54" s="442">
        <f>'6.Költségvetés'!F52</f>
        <v>0</v>
      </c>
      <c r="G54" s="442">
        <f>'6.Költségvetés'!G52</f>
        <v>0</v>
      </c>
      <c r="H54" s="442">
        <f>'6.Költségvetés'!H52</f>
        <v>0</v>
      </c>
      <c r="I54" s="442">
        <f>'6.Költségvetés'!I52</f>
        <v>0</v>
      </c>
      <c r="J54" s="443">
        <f>'6.Költségvetés'!L52</f>
        <v>0</v>
      </c>
      <c r="K54" s="483">
        <f>IFERROR(VLOOKUP(J54,Háttéradatok!$M$105:$T$116,7,FALSE),0)</f>
        <v>0</v>
      </c>
    </row>
    <row r="55" spans="1:11" x14ac:dyDescent="0.25">
      <c r="A55" s="442">
        <f>'6.Költségvetés'!A53</f>
        <v>50</v>
      </c>
      <c r="B55" s="442">
        <f>'6.Költségvetés'!B53</f>
        <v>0</v>
      </c>
      <c r="C55" s="442">
        <f>'6.Költségvetés'!C53</f>
        <v>0</v>
      </c>
      <c r="D55" s="442">
        <f>'6.Költségvetés'!D53</f>
        <v>0</v>
      </c>
      <c r="E55" s="442">
        <f>'6.Költségvetés'!E53</f>
        <v>0</v>
      </c>
      <c r="F55" s="442">
        <f>'6.Költségvetés'!F53</f>
        <v>0</v>
      </c>
      <c r="G55" s="442">
        <f>'6.Költségvetés'!G53</f>
        <v>0</v>
      </c>
      <c r="H55" s="442">
        <f>'6.Költségvetés'!H53</f>
        <v>0</v>
      </c>
      <c r="I55" s="442">
        <f>'6.Költségvetés'!I53</f>
        <v>0</v>
      </c>
      <c r="J55" s="443">
        <f>'6.Költségvetés'!L53</f>
        <v>0</v>
      </c>
      <c r="K55" s="483">
        <f>IFERROR(VLOOKUP(J55,Háttéradatok!$M$105:$T$116,7,FALSE),0)</f>
        <v>0</v>
      </c>
    </row>
    <row r="56" spans="1:11" x14ac:dyDescent="0.25">
      <c r="A56" s="442">
        <f>'6.Költségvetés'!A54</f>
        <v>51</v>
      </c>
      <c r="B56" s="442">
        <f>'6.Költségvetés'!B54</f>
        <v>0</v>
      </c>
      <c r="C56" s="442">
        <f>'6.Költségvetés'!C54</f>
        <v>0</v>
      </c>
      <c r="D56" s="442">
        <f>'6.Költségvetés'!D54</f>
        <v>0</v>
      </c>
      <c r="E56" s="442">
        <f>'6.Költségvetés'!E54</f>
        <v>0</v>
      </c>
      <c r="F56" s="442">
        <f>'6.Költségvetés'!F54</f>
        <v>0</v>
      </c>
      <c r="G56" s="442">
        <f>'6.Költségvetés'!G54</f>
        <v>0</v>
      </c>
      <c r="H56" s="442">
        <f>'6.Költségvetés'!H54</f>
        <v>0</v>
      </c>
      <c r="I56" s="442">
        <f>'6.Költségvetés'!I54</f>
        <v>0</v>
      </c>
      <c r="J56" s="443">
        <f>'6.Költségvetés'!L54</f>
        <v>0</v>
      </c>
      <c r="K56" s="483">
        <f>IFERROR(VLOOKUP(J56,Háttéradatok!$M$105:$T$116,7,FALSE),0)</f>
        <v>0</v>
      </c>
    </row>
    <row r="57" spans="1:11" x14ac:dyDescent="0.25">
      <c r="A57" s="442">
        <f>'6.Költségvetés'!A55</f>
        <v>52</v>
      </c>
      <c r="B57" s="442">
        <f>'6.Költségvetés'!B55</f>
        <v>0</v>
      </c>
      <c r="C57" s="442">
        <f>'6.Költségvetés'!C55</f>
        <v>0</v>
      </c>
      <c r="D57" s="442">
        <f>'6.Költségvetés'!D55</f>
        <v>0</v>
      </c>
      <c r="E57" s="442">
        <f>'6.Költségvetés'!E55</f>
        <v>0</v>
      </c>
      <c r="F57" s="442">
        <f>'6.Költségvetés'!F55</f>
        <v>0</v>
      </c>
      <c r="G57" s="442">
        <f>'6.Költségvetés'!G55</f>
        <v>0</v>
      </c>
      <c r="H57" s="442">
        <f>'6.Költségvetés'!H55</f>
        <v>0</v>
      </c>
      <c r="I57" s="442">
        <f>'6.Költségvetés'!I55</f>
        <v>0</v>
      </c>
      <c r="J57" s="443">
        <f>'6.Költségvetés'!L55</f>
        <v>0</v>
      </c>
      <c r="K57" s="483">
        <f>IFERROR(VLOOKUP(J57,Háttéradatok!$M$105:$T$116,7,FALSE),0)</f>
        <v>0</v>
      </c>
    </row>
    <row r="58" spans="1:11" x14ac:dyDescent="0.25">
      <c r="A58" s="442">
        <f>'6.Költségvetés'!A56</f>
        <v>53</v>
      </c>
      <c r="B58" s="442">
        <f>'6.Költségvetés'!B56</f>
        <v>0</v>
      </c>
      <c r="C58" s="442">
        <f>'6.Költségvetés'!C56</f>
        <v>0</v>
      </c>
      <c r="D58" s="442">
        <f>'6.Költségvetés'!D56</f>
        <v>0</v>
      </c>
      <c r="E58" s="442">
        <f>'6.Költségvetés'!E56</f>
        <v>0</v>
      </c>
      <c r="F58" s="442">
        <f>'6.Költségvetés'!F56</f>
        <v>0</v>
      </c>
      <c r="G58" s="442">
        <f>'6.Költségvetés'!G56</f>
        <v>0</v>
      </c>
      <c r="H58" s="442">
        <f>'6.Költségvetés'!H56</f>
        <v>0</v>
      </c>
      <c r="I58" s="442">
        <f>'6.Költségvetés'!I56</f>
        <v>0</v>
      </c>
      <c r="J58" s="443">
        <f>'6.Költségvetés'!L56</f>
        <v>0</v>
      </c>
      <c r="K58" s="483">
        <f>IFERROR(VLOOKUP(J58,Háttéradatok!$M$105:$T$116,7,FALSE),0)</f>
        <v>0</v>
      </c>
    </row>
    <row r="59" spans="1:11" x14ac:dyDescent="0.25">
      <c r="A59" s="442">
        <f>'6.Költségvetés'!A57</f>
        <v>54</v>
      </c>
      <c r="B59" s="442">
        <f>'6.Költségvetés'!B57</f>
        <v>0</v>
      </c>
      <c r="C59" s="442">
        <f>'6.Költségvetés'!C57</f>
        <v>0</v>
      </c>
      <c r="D59" s="442">
        <f>'6.Költségvetés'!D57</f>
        <v>0</v>
      </c>
      <c r="E59" s="442">
        <f>'6.Költségvetés'!E57</f>
        <v>0</v>
      </c>
      <c r="F59" s="442">
        <f>'6.Költségvetés'!F57</f>
        <v>0</v>
      </c>
      <c r="G59" s="442">
        <f>'6.Költségvetés'!G57</f>
        <v>0</v>
      </c>
      <c r="H59" s="442">
        <f>'6.Költségvetés'!H57</f>
        <v>0</v>
      </c>
      <c r="I59" s="442">
        <f>'6.Költségvetés'!I57</f>
        <v>0</v>
      </c>
      <c r="J59" s="443">
        <f>'6.Költségvetés'!L57</f>
        <v>0</v>
      </c>
      <c r="K59" s="483">
        <f>IFERROR(VLOOKUP(J59,Háttéradatok!$M$105:$T$116,7,FALSE),0)</f>
        <v>0</v>
      </c>
    </row>
    <row r="60" spans="1:11" x14ac:dyDescent="0.25">
      <c r="A60" s="442">
        <f>'6.Költségvetés'!A58</f>
        <v>55</v>
      </c>
      <c r="B60" s="442">
        <f>'6.Költségvetés'!B58</f>
        <v>0</v>
      </c>
      <c r="C60" s="442">
        <f>'6.Költségvetés'!C58</f>
        <v>0</v>
      </c>
      <c r="D60" s="442">
        <f>'6.Költségvetés'!D58</f>
        <v>0</v>
      </c>
      <c r="E60" s="442">
        <f>'6.Költségvetés'!E58</f>
        <v>0</v>
      </c>
      <c r="F60" s="442">
        <f>'6.Költségvetés'!F58</f>
        <v>0</v>
      </c>
      <c r="G60" s="442">
        <f>'6.Költségvetés'!G58</f>
        <v>0</v>
      </c>
      <c r="H60" s="442">
        <f>'6.Költségvetés'!H58</f>
        <v>0</v>
      </c>
      <c r="I60" s="442">
        <f>'6.Költségvetés'!I58</f>
        <v>0</v>
      </c>
      <c r="J60" s="443">
        <f>'6.Költségvetés'!L58</f>
        <v>0</v>
      </c>
      <c r="K60" s="483">
        <f>IFERROR(VLOOKUP(J60,Háttéradatok!$M$105:$T$116,7,FALSE),0)</f>
        <v>0</v>
      </c>
    </row>
    <row r="61" spans="1:11" x14ac:dyDescent="0.25">
      <c r="A61" s="442">
        <f>'6.Költségvetés'!A59</f>
        <v>56</v>
      </c>
      <c r="B61" s="442">
        <f>'6.Költségvetés'!B59</f>
        <v>0</v>
      </c>
      <c r="C61" s="442">
        <f>'6.Költségvetés'!C59</f>
        <v>0</v>
      </c>
      <c r="D61" s="442">
        <f>'6.Költségvetés'!D59</f>
        <v>0</v>
      </c>
      <c r="E61" s="442">
        <f>'6.Költségvetés'!E59</f>
        <v>0</v>
      </c>
      <c r="F61" s="442">
        <f>'6.Költségvetés'!F59</f>
        <v>0</v>
      </c>
      <c r="G61" s="442">
        <f>'6.Költségvetés'!G59</f>
        <v>0</v>
      </c>
      <c r="H61" s="442">
        <f>'6.Költségvetés'!H59</f>
        <v>0</v>
      </c>
      <c r="I61" s="442">
        <f>'6.Költségvetés'!I59</f>
        <v>0</v>
      </c>
      <c r="J61" s="443">
        <f>'6.Költségvetés'!L59</f>
        <v>0</v>
      </c>
      <c r="K61" s="483">
        <f>IFERROR(VLOOKUP(J61,Háttéradatok!$M$105:$T$116,7,FALSE),0)</f>
        <v>0</v>
      </c>
    </row>
    <row r="62" spans="1:11" x14ac:dyDescent="0.25">
      <c r="A62" s="442">
        <f>'6.Költségvetés'!A60</f>
        <v>57</v>
      </c>
      <c r="B62" s="442">
        <f>'6.Költségvetés'!B60</f>
        <v>0</v>
      </c>
      <c r="C62" s="442">
        <f>'6.Költségvetés'!C60</f>
        <v>0</v>
      </c>
      <c r="D62" s="442">
        <f>'6.Költségvetés'!D60</f>
        <v>0</v>
      </c>
      <c r="E62" s="442">
        <f>'6.Költségvetés'!E60</f>
        <v>0</v>
      </c>
      <c r="F62" s="442">
        <f>'6.Költségvetés'!F60</f>
        <v>0</v>
      </c>
      <c r="G62" s="442">
        <f>'6.Költségvetés'!G60</f>
        <v>0</v>
      </c>
      <c r="H62" s="442">
        <f>'6.Költségvetés'!H60</f>
        <v>0</v>
      </c>
      <c r="I62" s="442">
        <f>'6.Költségvetés'!I60</f>
        <v>0</v>
      </c>
      <c r="J62" s="443">
        <f>'6.Költségvetés'!L60</f>
        <v>0</v>
      </c>
      <c r="K62" s="483">
        <f>IFERROR(VLOOKUP(J62,Háttéradatok!$M$105:$T$116,7,FALSE),0)</f>
        <v>0</v>
      </c>
    </row>
    <row r="63" spans="1:11" x14ac:dyDescent="0.25">
      <c r="A63" s="442">
        <f>'6.Költségvetés'!A61</f>
        <v>58</v>
      </c>
      <c r="B63" s="442">
        <f>'6.Költségvetés'!B61</f>
        <v>0</v>
      </c>
      <c r="C63" s="442">
        <f>'6.Költségvetés'!C61</f>
        <v>0</v>
      </c>
      <c r="D63" s="442">
        <f>'6.Költségvetés'!D61</f>
        <v>0</v>
      </c>
      <c r="E63" s="442">
        <f>'6.Költségvetés'!E61</f>
        <v>0</v>
      </c>
      <c r="F63" s="442">
        <f>'6.Költségvetés'!F61</f>
        <v>0</v>
      </c>
      <c r="G63" s="442">
        <f>'6.Költségvetés'!G61</f>
        <v>0</v>
      </c>
      <c r="H63" s="442">
        <f>'6.Költségvetés'!H61</f>
        <v>0</v>
      </c>
      <c r="I63" s="442">
        <f>'6.Költségvetés'!I61</f>
        <v>0</v>
      </c>
      <c r="J63" s="443">
        <f>'6.Költségvetés'!L61</f>
        <v>0</v>
      </c>
      <c r="K63" s="483">
        <f>IFERROR(VLOOKUP(J63,Háttéradatok!$M$105:$T$116,7,FALSE),0)</f>
        <v>0</v>
      </c>
    </row>
    <row r="64" spans="1:11" x14ac:dyDescent="0.25">
      <c r="A64" s="442">
        <f>'6.Költségvetés'!A62</f>
        <v>59</v>
      </c>
      <c r="B64" s="442">
        <f>'6.Költségvetés'!B62</f>
        <v>0</v>
      </c>
      <c r="C64" s="442">
        <f>'6.Költségvetés'!C62</f>
        <v>0</v>
      </c>
      <c r="D64" s="442">
        <f>'6.Költségvetés'!D62</f>
        <v>0</v>
      </c>
      <c r="E64" s="442">
        <f>'6.Költségvetés'!E62</f>
        <v>0</v>
      </c>
      <c r="F64" s="442">
        <f>'6.Költségvetés'!F62</f>
        <v>0</v>
      </c>
      <c r="G64" s="442">
        <f>'6.Költségvetés'!G62</f>
        <v>0</v>
      </c>
      <c r="H64" s="442">
        <f>'6.Költségvetés'!H62</f>
        <v>0</v>
      </c>
      <c r="I64" s="442">
        <f>'6.Költségvetés'!I62</f>
        <v>0</v>
      </c>
      <c r="J64" s="443">
        <f>'6.Költségvetés'!L62</f>
        <v>0</v>
      </c>
      <c r="K64" s="483">
        <f>IFERROR(VLOOKUP(J64,Háttéradatok!$M$105:$T$116,7,FALSE),0)</f>
        <v>0</v>
      </c>
    </row>
    <row r="65" spans="1:11" x14ac:dyDescent="0.25">
      <c r="A65" s="442">
        <f>'6.Költségvetés'!A63</f>
        <v>60</v>
      </c>
      <c r="B65" s="442">
        <f>'6.Költségvetés'!B63</f>
        <v>0</v>
      </c>
      <c r="C65" s="442">
        <f>'6.Költségvetés'!C63</f>
        <v>0</v>
      </c>
      <c r="D65" s="442">
        <f>'6.Költségvetés'!D63</f>
        <v>0</v>
      </c>
      <c r="E65" s="442">
        <f>'6.Költségvetés'!E63</f>
        <v>0</v>
      </c>
      <c r="F65" s="442">
        <f>'6.Költségvetés'!F63</f>
        <v>0</v>
      </c>
      <c r="G65" s="442">
        <f>'6.Költségvetés'!G63</f>
        <v>0</v>
      </c>
      <c r="H65" s="442">
        <f>'6.Költségvetés'!H63</f>
        <v>0</v>
      </c>
      <c r="I65" s="442">
        <f>'6.Költségvetés'!I63</f>
        <v>0</v>
      </c>
      <c r="J65" s="443">
        <f>'6.Költségvetés'!L63</f>
        <v>0</v>
      </c>
      <c r="K65" s="483">
        <f>IFERROR(VLOOKUP(J65,Háttéradatok!$M$105:$T$116,7,FALSE),0)</f>
        <v>0</v>
      </c>
    </row>
    <row r="66" spans="1:11" x14ac:dyDescent="0.25">
      <c r="A66" s="442">
        <f>'6.Költségvetés'!A64</f>
        <v>61</v>
      </c>
      <c r="B66" s="442">
        <f>'6.Költségvetés'!B64</f>
        <v>0</v>
      </c>
      <c r="C66" s="442">
        <f>'6.Költségvetés'!C64</f>
        <v>0</v>
      </c>
      <c r="D66" s="442">
        <f>'6.Költségvetés'!D64</f>
        <v>0</v>
      </c>
      <c r="E66" s="442">
        <f>'6.Költségvetés'!E64</f>
        <v>0</v>
      </c>
      <c r="F66" s="442">
        <f>'6.Költségvetés'!F64</f>
        <v>0</v>
      </c>
      <c r="G66" s="442">
        <f>'6.Költségvetés'!G64</f>
        <v>0</v>
      </c>
      <c r="H66" s="442">
        <f>'6.Költségvetés'!H64</f>
        <v>0</v>
      </c>
      <c r="I66" s="442">
        <f>'6.Költségvetés'!I64</f>
        <v>0</v>
      </c>
      <c r="J66" s="443">
        <f>'6.Költségvetés'!L64</f>
        <v>0</v>
      </c>
      <c r="K66" s="483">
        <f>IFERROR(VLOOKUP(J66,Háttéradatok!$M$105:$T$116,7,FALSE),0)</f>
        <v>0</v>
      </c>
    </row>
    <row r="67" spans="1:11" x14ac:dyDescent="0.25">
      <c r="A67" s="442">
        <f>'6.Költségvetés'!A65</f>
        <v>62</v>
      </c>
      <c r="B67" s="442">
        <f>'6.Költségvetés'!B65</f>
        <v>0</v>
      </c>
      <c r="C67" s="442">
        <f>'6.Költségvetés'!C65</f>
        <v>0</v>
      </c>
      <c r="D67" s="442">
        <f>'6.Költségvetés'!D65</f>
        <v>0</v>
      </c>
      <c r="E67" s="442">
        <f>'6.Költségvetés'!E65</f>
        <v>0</v>
      </c>
      <c r="F67" s="442">
        <f>'6.Költségvetés'!F65</f>
        <v>0</v>
      </c>
      <c r="G67" s="442">
        <f>'6.Költségvetés'!G65</f>
        <v>0</v>
      </c>
      <c r="H67" s="442">
        <f>'6.Költségvetés'!H65</f>
        <v>0</v>
      </c>
      <c r="I67" s="442">
        <f>'6.Költségvetés'!I65</f>
        <v>0</v>
      </c>
      <c r="J67" s="443">
        <f>'6.Költségvetés'!L65</f>
        <v>0</v>
      </c>
      <c r="K67" s="483">
        <f>IFERROR(VLOOKUP(J67,Háttéradatok!$M$105:$T$116,7,FALSE),0)</f>
        <v>0</v>
      </c>
    </row>
    <row r="68" spans="1:11" x14ac:dyDescent="0.25">
      <c r="A68" s="442">
        <f>'6.Költségvetés'!A66</f>
        <v>63</v>
      </c>
      <c r="B68" s="442">
        <f>'6.Költségvetés'!B66</f>
        <v>0</v>
      </c>
      <c r="C68" s="442">
        <f>'6.Költségvetés'!C66</f>
        <v>0</v>
      </c>
      <c r="D68" s="442">
        <f>'6.Költségvetés'!D66</f>
        <v>0</v>
      </c>
      <c r="E68" s="442">
        <f>'6.Költségvetés'!E66</f>
        <v>0</v>
      </c>
      <c r="F68" s="442">
        <f>'6.Költségvetés'!F66</f>
        <v>0</v>
      </c>
      <c r="G68" s="442">
        <f>'6.Költségvetés'!G66</f>
        <v>0</v>
      </c>
      <c r="H68" s="442">
        <f>'6.Költségvetés'!H66</f>
        <v>0</v>
      </c>
      <c r="I68" s="442">
        <f>'6.Költségvetés'!I66</f>
        <v>0</v>
      </c>
      <c r="J68" s="443">
        <f>'6.Költségvetés'!L66</f>
        <v>0</v>
      </c>
      <c r="K68" s="483">
        <f>IFERROR(VLOOKUP(J68,Háttéradatok!$M$105:$T$116,7,FALSE),0)</f>
        <v>0</v>
      </c>
    </row>
    <row r="69" spans="1:11" x14ac:dyDescent="0.25">
      <c r="A69" s="442">
        <f>'6.Költségvetés'!A67</f>
        <v>64</v>
      </c>
      <c r="B69" s="442">
        <f>'6.Költségvetés'!B67</f>
        <v>0</v>
      </c>
      <c r="C69" s="442">
        <f>'6.Költségvetés'!C67</f>
        <v>0</v>
      </c>
      <c r="D69" s="442">
        <f>'6.Költségvetés'!D67</f>
        <v>0</v>
      </c>
      <c r="E69" s="442">
        <f>'6.Költségvetés'!E67</f>
        <v>0</v>
      </c>
      <c r="F69" s="442">
        <f>'6.Költségvetés'!F67</f>
        <v>0</v>
      </c>
      <c r="G69" s="442">
        <f>'6.Költségvetés'!G67</f>
        <v>0</v>
      </c>
      <c r="H69" s="442">
        <f>'6.Költségvetés'!H67</f>
        <v>0</v>
      </c>
      <c r="I69" s="442">
        <f>'6.Költségvetés'!I67</f>
        <v>0</v>
      </c>
      <c r="J69" s="443">
        <f>'6.Költségvetés'!L67</f>
        <v>0</v>
      </c>
      <c r="K69" s="483">
        <f>IFERROR(VLOOKUP(J69,Háttéradatok!$M$105:$T$116,7,FALSE),0)</f>
        <v>0</v>
      </c>
    </row>
    <row r="70" spans="1:11" x14ac:dyDescent="0.25">
      <c r="A70" s="442">
        <f>'6.Költségvetés'!A68</f>
        <v>65</v>
      </c>
      <c r="B70" s="442">
        <f>'6.Költségvetés'!B68</f>
        <v>0</v>
      </c>
      <c r="C70" s="442">
        <f>'6.Költségvetés'!C68</f>
        <v>0</v>
      </c>
      <c r="D70" s="442">
        <f>'6.Költségvetés'!D68</f>
        <v>0</v>
      </c>
      <c r="E70" s="442">
        <f>'6.Költségvetés'!E68</f>
        <v>0</v>
      </c>
      <c r="F70" s="442">
        <f>'6.Költségvetés'!F68</f>
        <v>0</v>
      </c>
      <c r="G70" s="442">
        <f>'6.Költségvetés'!G68</f>
        <v>0</v>
      </c>
      <c r="H70" s="442">
        <f>'6.Költségvetés'!H68</f>
        <v>0</v>
      </c>
      <c r="I70" s="442">
        <f>'6.Költségvetés'!I68</f>
        <v>0</v>
      </c>
      <c r="J70" s="443">
        <f>'6.Költségvetés'!L68</f>
        <v>0</v>
      </c>
      <c r="K70" s="483">
        <f>IFERROR(VLOOKUP(J70,Háttéradatok!$M$105:$T$116,7,FALSE),0)</f>
        <v>0</v>
      </c>
    </row>
    <row r="71" spans="1:11" x14ac:dyDescent="0.25">
      <c r="A71" s="442">
        <f>'6.Költségvetés'!A69</f>
        <v>66</v>
      </c>
      <c r="B71" s="442">
        <f>'6.Költségvetés'!B69</f>
        <v>0</v>
      </c>
      <c r="C71" s="442">
        <f>'6.Költségvetés'!C69</f>
        <v>0</v>
      </c>
      <c r="D71" s="442">
        <f>'6.Költségvetés'!D69</f>
        <v>0</v>
      </c>
      <c r="E71" s="442">
        <f>'6.Költségvetés'!E69</f>
        <v>0</v>
      </c>
      <c r="F71" s="442">
        <f>'6.Költségvetés'!F69</f>
        <v>0</v>
      </c>
      <c r="G71" s="442">
        <f>'6.Költségvetés'!G69</f>
        <v>0</v>
      </c>
      <c r="H71" s="442">
        <f>'6.Költségvetés'!H69</f>
        <v>0</v>
      </c>
      <c r="I71" s="442">
        <f>'6.Költségvetés'!I69</f>
        <v>0</v>
      </c>
      <c r="J71" s="443">
        <f>'6.Költségvetés'!L69</f>
        <v>0</v>
      </c>
      <c r="K71" s="483">
        <f>IFERROR(VLOOKUP(J71,Háttéradatok!$M$105:$T$116,7,FALSE),0)</f>
        <v>0</v>
      </c>
    </row>
    <row r="72" spans="1:11" x14ac:dyDescent="0.25">
      <c r="A72" s="442">
        <f>'6.Költségvetés'!A70</f>
        <v>67</v>
      </c>
      <c r="B72" s="442">
        <f>'6.Költségvetés'!B70</f>
        <v>0</v>
      </c>
      <c r="C72" s="442">
        <f>'6.Költségvetés'!C70</f>
        <v>0</v>
      </c>
      <c r="D72" s="442">
        <f>'6.Költségvetés'!D70</f>
        <v>0</v>
      </c>
      <c r="E72" s="442">
        <f>'6.Költségvetés'!E70</f>
        <v>0</v>
      </c>
      <c r="F72" s="442">
        <f>'6.Költségvetés'!F70</f>
        <v>0</v>
      </c>
      <c r="G72" s="442">
        <f>'6.Költségvetés'!G70</f>
        <v>0</v>
      </c>
      <c r="H72" s="442">
        <f>'6.Költségvetés'!H70</f>
        <v>0</v>
      </c>
      <c r="I72" s="442">
        <f>'6.Költségvetés'!I70</f>
        <v>0</v>
      </c>
      <c r="J72" s="443">
        <f>'6.Költségvetés'!L70</f>
        <v>0</v>
      </c>
      <c r="K72" s="483">
        <f>IFERROR(VLOOKUP(J72,Háttéradatok!$M$105:$T$116,7,FALSE),0)</f>
        <v>0</v>
      </c>
    </row>
    <row r="73" spans="1:11" x14ac:dyDescent="0.25">
      <c r="A73" s="442">
        <f>'6.Költségvetés'!A71</f>
        <v>68</v>
      </c>
      <c r="B73" s="442">
        <f>'6.Költségvetés'!B71</f>
        <v>0</v>
      </c>
      <c r="C73" s="442">
        <f>'6.Költségvetés'!C71</f>
        <v>0</v>
      </c>
      <c r="D73" s="442">
        <f>'6.Költségvetés'!D71</f>
        <v>0</v>
      </c>
      <c r="E73" s="442">
        <f>'6.Költségvetés'!E71</f>
        <v>0</v>
      </c>
      <c r="F73" s="442">
        <f>'6.Költségvetés'!F71</f>
        <v>0</v>
      </c>
      <c r="G73" s="442">
        <f>'6.Költségvetés'!G71</f>
        <v>0</v>
      </c>
      <c r="H73" s="442">
        <f>'6.Költségvetés'!H71</f>
        <v>0</v>
      </c>
      <c r="I73" s="442">
        <f>'6.Költségvetés'!I71</f>
        <v>0</v>
      </c>
      <c r="J73" s="443">
        <f>'6.Költségvetés'!L71</f>
        <v>0</v>
      </c>
      <c r="K73" s="483">
        <f>IFERROR(VLOOKUP(J73,Háttéradatok!$M$105:$T$116,7,FALSE),0)</f>
        <v>0</v>
      </c>
    </row>
    <row r="74" spans="1:11" x14ac:dyDescent="0.25">
      <c r="A74" s="442">
        <f>'6.Költségvetés'!A72</f>
        <v>69</v>
      </c>
      <c r="B74" s="442">
        <f>'6.Költségvetés'!B72</f>
        <v>0</v>
      </c>
      <c r="C74" s="442">
        <f>'6.Költségvetés'!C72</f>
        <v>0</v>
      </c>
      <c r="D74" s="442">
        <f>'6.Költségvetés'!D72</f>
        <v>0</v>
      </c>
      <c r="E74" s="442">
        <f>'6.Költségvetés'!E72</f>
        <v>0</v>
      </c>
      <c r="F74" s="442">
        <f>'6.Költségvetés'!F72</f>
        <v>0</v>
      </c>
      <c r="G74" s="442">
        <f>'6.Költségvetés'!G72</f>
        <v>0</v>
      </c>
      <c r="H74" s="442">
        <f>'6.Költségvetés'!H72</f>
        <v>0</v>
      </c>
      <c r="I74" s="442">
        <f>'6.Költségvetés'!I72</f>
        <v>0</v>
      </c>
      <c r="J74" s="443">
        <f>'6.Költségvetés'!L72</f>
        <v>0</v>
      </c>
      <c r="K74" s="483">
        <f>IFERROR(VLOOKUP(J74,Háttéradatok!$M$105:$T$116,7,FALSE),0)</f>
        <v>0</v>
      </c>
    </row>
    <row r="75" spans="1:11" x14ac:dyDescent="0.25">
      <c r="A75" s="442">
        <f>'6.Költségvetés'!A73</f>
        <v>70</v>
      </c>
      <c r="B75" s="442">
        <f>'6.Költségvetés'!B73</f>
        <v>0</v>
      </c>
      <c r="C75" s="442">
        <f>'6.Költségvetés'!C73</f>
        <v>0</v>
      </c>
      <c r="D75" s="442">
        <f>'6.Költségvetés'!D73</f>
        <v>0</v>
      </c>
      <c r="E75" s="442">
        <f>'6.Költségvetés'!E73</f>
        <v>0</v>
      </c>
      <c r="F75" s="442">
        <f>'6.Költségvetés'!F73</f>
        <v>0</v>
      </c>
      <c r="G75" s="442">
        <f>'6.Költségvetés'!G73</f>
        <v>0</v>
      </c>
      <c r="H75" s="442">
        <f>'6.Költségvetés'!H73</f>
        <v>0</v>
      </c>
      <c r="I75" s="442">
        <f>'6.Költségvetés'!I73</f>
        <v>0</v>
      </c>
      <c r="J75" s="443">
        <f>'6.Költségvetés'!L73</f>
        <v>0</v>
      </c>
      <c r="K75" s="483">
        <f>IFERROR(VLOOKUP(J75,Háttéradatok!$M$105:$T$116,7,FALSE),0)</f>
        <v>0</v>
      </c>
    </row>
    <row r="76" spans="1:11" x14ac:dyDescent="0.25">
      <c r="A76" s="442">
        <f>'6.Költségvetés'!A74</f>
        <v>71</v>
      </c>
      <c r="B76" s="442">
        <f>'6.Költségvetés'!B74</f>
        <v>0</v>
      </c>
      <c r="C76" s="442">
        <f>'6.Költségvetés'!C74</f>
        <v>0</v>
      </c>
      <c r="D76" s="442">
        <f>'6.Költségvetés'!D74</f>
        <v>0</v>
      </c>
      <c r="E76" s="442">
        <f>'6.Költségvetés'!E74</f>
        <v>0</v>
      </c>
      <c r="F76" s="442">
        <f>'6.Költségvetés'!F74</f>
        <v>0</v>
      </c>
      <c r="G76" s="442">
        <f>'6.Költségvetés'!G74</f>
        <v>0</v>
      </c>
      <c r="H76" s="442">
        <f>'6.Költségvetés'!H74</f>
        <v>0</v>
      </c>
      <c r="I76" s="442">
        <f>'6.Költségvetés'!I74</f>
        <v>0</v>
      </c>
      <c r="J76" s="443">
        <f>'6.Költségvetés'!L74</f>
        <v>0</v>
      </c>
      <c r="K76" s="483">
        <f>IFERROR(VLOOKUP(J76,Háttéradatok!$M$105:$T$116,7,FALSE),0)</f>
        <v>0</v>
      </c>
    </row>
    <row r="77" spans="1:11" x14ac:dyDescent="0.25">
      <c r="A77" s="442">
        <f>'6.Költségvetés'!A75</f>
        <v>72</v>
      </c>
      <c r="B77" s="442">
        <f>'6.Költségvetés'!B75</f>
        <v>0</v>
      </c>
      <c r="C77" s="442">
        <f>'6.Költségvetés'!C75</f>
        <v>0</v>
      </c>
      <c r="D77" s="442">
        <f>'6.Költségvetés'!D75</f>
        <v>0</v>
      </c>
      <c r="E77" s="442">
        <f>'6.Költségvetés'!E75</f>
        <v>0</v>
      </c>
      <c r="F77" s="442">
        <f>'6.Költségvetés'!F75</f>
        <v>0</v>
      </c>
      <c r="G77" s="442">
        <f>'6.Költségvetés'!G75</f>
        <v>0</v>
      </c>
      <c r="H77" s="442">
        <f>'6.Költségvetés'!H75</f>
        <v>0</v>
      </c>
      <c r="I77" s="442">
        <f>'6.Költségvetés'!I75</f>
        <v>0</v>
      </c>
      <c r="J77" s="443">
        <f>'6.Költségvetés'!L75</f>
        <v>0</v>
      </c>
      <c r="K77" s="483">
        <f>IFERROR(VLOOKUP(J77,Háttéradatok!$M$105:$T$116,7,FALSE),0)</f>
        <v>0</v>
      </c>
    </row>
    <row r="78" spans="1:11" x14ac:dyDescent="0.25">
      <c r="A78" s="442">
        <f>'6.Költségvetés'!A76</f>
        <v>73</v>
      </c>
      <c r="B78" s="442">
        <f>'6.Költségvetés'!B76</f>
        <v>0</v>
      </c>
      <c r="C78" s="442">
        <f>'6.Költségvetés'!C76</f>
        <v>0</v>
      </c>
      <c r="D78" s="442">
        <f>'6.Költségvetés'!D76</f>
        <v>0</v>
      </c>
      <c r="E78" s="442">
        <f>'6.Költségvetés'!E76</f>
        <v>0</v>
      </c>
      <c r="F78" s="442">
        <f>'6.Költségvetés'!F76</f>
        <v>0</v>
      </c>
      <c r="G78" s="442">
        <f>'6.Költségvetés'!G76</f>
        <v>0</v>
      </c>
      <c r="H78" s="442">
        <f>'6.Költségvetés'!H76</f>
        <v>0</v>
      </c>
      <c r="I78" s="442">
        <f>'6.Költségvetés'!I76</f>
        <v>0</v>
      </c>
      <c r="J78" s="443">
        <f>'6.Költségvetés'!L76</f>
        <v>0</v>
      </c>
      <c r="K78" s="483">
        <f>IFERROR(VLOOKUP(J78,Háttéradatok!$M$105:$T$116,7,FALSE),0)</f>
        <v>0</v>
      </c>
    </row>
    <row r="79" spans="1:11" x14ac:dyDescent="0.25">
      <c r="A79" s="442">
        <f>'6.Költségvetés'!A77</f>
        <v>74</v>
      </c>
      <c r="B79" s="442">
        <f>'6.Költségvetés'!B77</f>
        <v>0</v>
      </c>
      <c r="C79" s="442">
        <f>'6.Költségvetés'!C77</f>
        <v>0</v>
      </c>
      <c r="D79" s="442">
        <f>'6.Költségvetés'!D77</f>
        <v>0</v>
      </c>
      <c r="E79" s="442">
        <f>'6.Költségvetés'!E77</f>
        <v>0</v>
      </c>
      <c r="F79" s="442">
        <f>'6.Költségvetés'!F77</f>
        <v>0</v>
      </c>
      <c r="G79" s="442">
        <f>'6.Költségvetés'!G77</f>
        <v>0</v>
      </c>
      <c r="H79" s="442">
        <f>'6.Költségvetés'!H77</f>
        <v>0</v>
      </c>
      <c r="I79" s="442">
        <f>'6.Költségvetés'!I77</f>
        <v>0</v>
      </c>
      <c r="J79" s="443">
        <f>'6.Költségvetés'!L77</f>
        <v>0</v>
      </c>
      <c r="K79" s="483">
        <f>IFERROR(VLOOKUP(J79,Háttéradatok!$M$105:$T$116,7,FALSE),0)</f>
        <v>0</v>
      </c>
    </row>
    <row r="80" spans="1:11" x14ac:dyDescent="0.25">
      <c r="A80" s="442">
        <f>'6.Költségvetés'!A78</f>
        <v>75</v>
      </c>
      <c r="B80" s="442">
        <f>'6.Költségvetés'!B78</f>
        <v>0</v>
      </c>
      <c r="C80" s="442">
        <f>'6.Költségvetés'!C78</f>
        <v>0</v>
      </c>
      <c r="D80" s="442">
        <f>'6.Költségvetés'!D78</f>
        <v>0</v>
      </c>
      <c r="E80" s="442">
        <f>'6.Költségvetés'!E78</f>
        <v>0</v>
      </c>
      <c r="F80" s="442">
        <f>'6.Költségvetés'!F78</f>
        <v>0</v>
      </c>
      <c r="G80" s="442">
        <f>'6.Költségvetés'!G78</f>
        <v>0</v>
      </c>
      <c r="H80" s="442">
        <f>'6.Költségvetés'!H78</f>
        <v>0</v>
      </c>
      <c r="I80" s="442">
        <f>'6.Költségvetés'!I78</f>
        <v>0</v>
      </c>
      <c r="J80" s="443">
        <f>'6.Költségvetés'!L78</f>
        <v>0</v>
      </c>
      <c r="K80" s="483">
        <f>IFERROR(VLOOKUP(J80,Háttéradatok!$M$105:$T$116,7,FALSE),0)</f>
        <v>0</v>
      </c>
    </row>
    <row r="81" spans="1:11" x14ac:dyDescent="0.25">
      <c r="A81" s="442">
        <f>'6.Költségvetés'!A79</f>
        <v>76</v>
      </c>
      <c r="B81" s="442">
        <f>'6.Költségvetés'!B79</f>
        <v>0</v>
      </c>
      <c r="C81" s="442">
        <f>'6.Költségvetés'!C79</f>
        <v>0</v>
      </c>
      <c r="D81" s="442">
        <f>'6.Költségvetés'!D79</f>
        <v>0</v>
      </c>
      <c r="E81" s="442">
        <f>'6.Költségvetés'!E79</f>
        <v>0</v>
      </c>
      <c r="F81" s="442">
        <f>'6.Költségvetés'!F79</f>
        <v>0</v>
      </c>
      <c r="G81" s="442">
        <f>'6.Költségvetés'!G79</f>
        <v>0</v>
      </c>
      <c r="H81" s="442">
        <f>'6.Költségvetés'!H79</f>
        <v>0</v>
      </c>
      <c r="I81" s="442">
        <f>'6.Költségvetés'!I79</f>
        <v>0</v>
      </c>
      <c r="J81" s="443">
        <f>'6.Költségvetés'!L79</f>
        <v>0</v>
      </c>
      <c r="K81" s="483">
        <f>IFERROR(VLOOKUP(J81,Háttéradatok!$M$105:$T$116,7,FALSE),0)</f>
        <v>0</v>
      </c>
    </row>
    <row r="82" spans="1:11" x14ac:dyDescent="0.25">
      <c r="A82" s="442">
        <f>'6.Költségvetés'!A80</f>
        <v>77</v>
      </c>
      <c r="B82" s="442">
        <f>'6.Költségvetés'!B80</f>
        <v>0</v>
      </c>
      <c r="C82" s="442">
        <f>'6.Költségvetés'!C80</f>
        <v>0</v>
      </c>
      <c r="D82" s="442">
        <f>'6.Költségvetés'!D80</f>
        <v>0</v>
      </c>
      <c r="E82" s="442">
        <f>'6.Költségvetés'!E80</f>
        <v>0</v>
      </c>
      <c r="F82" s="442">
        <f>'6.Költségvetés'!F80</f>
        <v>0</v>
      </c>
      <c r="G82" s="442">
        <f>'6.Költségvetés'!G80</f>
        <v>0</v>
      </c>
      <c r="H82" s="442">
        <f>'6.Költségvetés'!H80</f>
        <v>0</v>
      </c>
      <c r="I82" s="442">
        <f>'6.Költségvetés'!I80</f>
        <v>0</v>
      </c>
      <c r="J82" s="443">
        <f>'6.Költségvetés'!L80</f>
        <v>0</v>
      </c>
      <c r="K82" s="483">
        <f>IFERROR(VLOOKUP(J82,Háttéradatok!$M$105:$T$116,7,FALSE),0)</f>
        <v>0</v>
      </c>
    </row>
    <row r="83" spans="1:11" x14ac:dyDescent="0.25">
      <c r="A83" s="442">
        <f>'6.Költségvetés'!A81</f>
        <v>78</v>
      </c>
      <c r="B83" s="442">
        <f>'6.Költségvetés'!B81</f>
        <v>0</v>
      </c>
      <c r="C83" s="442">
        <f>'6.Költségvetés'!C81</f>
        <v>0</v>
      </c>
      <c r="D83" s="442">
        <f>'6.Költségvetés'!D81</f>
        <v>0</v>
      </c>
      <c r="E83" s="442">
        <f>'6.Költségvetés'!E81</f>
        <v>0</v>
      </c>
      <c r="F83" s="442">
        <f>'6.Költségvetés'!F81</f>
        <v>0</v>
      </c>
      <c r="G83" s="442">
        <f>'6.Költségvetés'!G81</f>
        <v>0</v>
      </c>
      <c r="H83" s="442">
        <f>'6.Költségvetés'!H81</f>
        <v>0</v>
      </c>
      <c r="I83" s="442">
        <f>'6.Költségvetés'!I81</f>
        <v>0</v>
      </c>
      <c r="J83" s="443">
        <f>'6.Költségvetés'!L81</f>
        <v>0</v>
      </c>
      <c r="K83" s="483">
        <f>IFERROR(VLOOKUP(J83,Háttéradatok!$M$105:$T$116,7,FALSE),0)</f>
        <v>0</v>
      </c>
    </row>
    <row r="84" spans="1:11" x14ac:dyDescent="0.25">
      <c r="A84" s="442">
        <f>'6.Költségvetés'!A82</f>
        <v>79</v>
      </c>
      <c r="B84" s="442">
        <f>'6.Költségvetés'!B82</f>
        <v>0</v>
      </c>
      <c r="C84" s="442">
        <f>'6.Költségvetés'!C82</f>
        <v>0</v>
      </c>
      <c r="D84" s="442">
        <f>'6.Költségvetés'!D82</f>
        <v>0</v>
      </c>
      <c r="E84" s="442">
        <f>'6.Költségvetés'!E82</f>
        <v>0</v>
      </c>
      <c r="F84" s="442">
        <f>'6.Költségvetés'!F82</f>
        <v>0</v>
      </c>
      <c r="G84" s="442">
        <f>'6.Költségvetés'!G82</f>
        <v>0</v>
      </c>
      <c r="H84" s="442">
        <f>'6.Költségvetés'!H82</f>
        <v>0</v>
      </c>
      <c r="I84" s="442">
        <f>'6.Költségvetés'!I82</f>
        <v>0</v>
      </c>
      <c r="J84" s="443">
        <f>'6.Költségvetés'!L82</f>
        <v>0</v>
      </c>
      <c r="K84" s="483">
        <f>IFERROR(VLOOKUP(J84,Háttéradatok!$M$105:$T$116,7,FALSE),0)</f>
        <v>0</v>
      </c>
    </row>
    <row r="85" spans="1:11" x14ac:dyDescent="0.25">
      <c r="A85" s="442">
        <f>'6.Költségvetés'!A83</f>
        <v>80</v>
      </c>
      <c r="B85" s="442">
        <f>'6.Költségvetés'!B83</f>
        <v>0</v>
      </c>
      <c r="C85" s="442">
        <f>'6.Költségvetés'!C83</f>
        <v>0</v>
      </c>
      <c r="D85" s="442">
        <f>'6.Költségvetés'!D83</f>
        <v>0</v>
      </c>
      <c r="E85" s="442">
        <f>'6.Költségvetés'!E83</f>
        <v>0</v>
      </c>
      <c r="F85" s="442">
        <f>'6.Költségvetés'!F83</f>
        <v>0</v>
      </c>
      <c r="G85" s="442">
        <f>'6.Költségvetés'!G83</f>
        <v>0</v>
      </c>
      <c r="H85" s="442">
        <f>'6.Költségvetés'!H83</f>
        <v>0</v>
      </c>
      <c r="I85" s="442">
        <f>'6.Költségvetés'!I83</f>
        <v>0</v>
      </c>
      <c r="J85" s="443">
        <f>'6.Költségvetés'!L83</f>
        <v>0</v>
      </c>
      <c r="K85" s="483">
        <f>IFERROR(VLOOKUP(J85,Háttéradatok!$M$105:$T$116,7,FALSE),0)</f>
        <v>0</v>
      </c>
    </row>
    <row r="86" spans="1:11" x14ac:dyDescent="0.25">
      <c r="A86" s="442">
        <f>'6.Költségvetés'!A84</f>
        <v>81</v>
      </c>
      <c r="B86" s="442">
        <f>'6.Költségvetés'!B84</f>
        <v>0</v>
      </c>
      <c r="C86" s="442">
        <f>'6.Költségvetés'!C84</f>
        <v>0</v>
      </c>
      <c r="D86" s="442">
        <f>'6.Költségvetés'!D84</f>
        <v>0</v>
      </c>
      <c r="E86" s="442">
        <f>'6.Költségvetés'!E84</f>
        <v>0</v>
      </c>
      <c r="F86" s="442">
        <f>'6.Költségvetés'!F84</f>
        <v>0</v>
      </c>
      <c r="G86" s="442">
        <f>'6.Költségvetés'!G84</f>
        <v>0</v>
      </c>
      <c r="H86" s="442">
        <f>'6.Költségvetés'!H84</f>
        <v>0</v>
      </c>
      <c r="I86" s="442">
        <f>'6.Költségvetés'!I84</f>
        <v>0</v>
      </c>
      <c r="J86" s="443">
        <f>'6.Költségvetés'!L84</f>
        <v>0</v>
      </c>
      <c r="K86" s="483">
        <f>IFERROR(VLOOKUP(J86,Háttéradatok!$M$105:$T$116,7,FALSE),0)</f>
        <v>0</v>
      </c>
    </row>
    <row r="87" spans="1:11" x14ac:dyDescent="0.25">
      <c r="A87" s="442">
        <f>'6.Költségvetés'!A85</f>
        <v>82</v>
      </c>
      <c r="B87" s="442">
        <f>'6.Költségvetés'!B85</f>
        <v>0</v>
      </c>
      <c r="C87" s="442">
        <f>'6.Költségvetés'!C85</f>
        <v>0</v>
      </c>
      <c r="D87" s="442">
        <f>'6.Költségvetés'!D85</f>
        <v>0</v>
      </c>
      <c r="E87" s="442">
        <f>'6.Költségvetés'!E85</f>
        <v>0</v>
      </c>
      <c r="F87" s="442">
        <f>'6.Költségvetés'!F85</f>
        <v>0</v>
      </c>
      <c r="G87" s="442">
        <f>'6.Költségvetés'!G85</f>
        <v>0</v>
      </c>
      <c r="H87" s="442">
        <f>'6.Költségvetés'!H85</f>
        <v>0</v>
      </c>
      <c r="I87" s="442">
        <f>'6.Költségvetés'!I85</f>
        <v>0</v>
      </c>
      <c r="J87" s="443">
        <f>'6.Költségvetés'!L85</f>
        <v>0</v>
      </c>
      <c r="K87" s="483">
        <f>IFERROR(VLOOKUP(J87,Háttéradatok!$M$105:$T$116,7,FALSE),0)</f>
        <v>0</v>
      </c>
    </row>
    <row r="88" spans="1:11" x14ac:dyDescent="0.25">
      <c r="A88" s="442">
        <f>'6.Költségvetés'!A86</f>
        <v>83</v>
      </c>
      <c r="B88" s="442">
        <f>'6.Költségvetés'!B86</f>
        <v>0</v>
      </c>
      <c r="C88" s="442">
        <f>'6.Költségvetés'!C86</f>
        <v>0</v>
      </c>
      <c r="D88" s="442">
        <f>'6.Költségvetés'!D86</f>
        <v>0</v>
      </c>
      <c r="E88" s="442">
        <f>'6.Költségvetés'!E86</f>
        <v>0</v>
      </c>
      <c r="F88" s="442">
        <f>'6.Költségvetés'!F86</f>
        <v>0</v>
      </c>
      <c r="G88" s="442">
        <f>'6.Költségvetés'!G86</f>
        <v>0</v>
      </c>
      <c r="H88" s="442">
        <f>'6.Költségvetés'!H86</f>
        <v>0</v>
      </c>
      <c r="I88" s="442">
        <f>'6.Költségvetés'!I86</f>
        <v>0</v>
      </c>
      <c r="J88" s="443">
        <f>'6.Költségvetés'!L86</f>
        <v>0</v>
      </c>
      <c r="K88" s="483">
        <f>IFERROR(VLOOKUP(J88,Háttéradatok!$M$105:$T$116,7,FALSE),0)</f>
        <v>0</v>
      </c>
    </row>
    <row r="89" spans="1:11" x14ac:dyDescent="0.25">
      <c r="A89" s="442">
        <f>'6.Költségvetés'!A87</f>
        <v>84</v>
      </c>
      <c r="B89" s="442">
        <f>'6.Költségvetés'!B87</f>
        <v>0</v>
      </c>
      <c r="C89" s="442">
        <f>'6.Költségvetés'!C87</f>
        <v>0</v>
      </c>
      <c r="D89" s="442">
        <f>'6.Költségvetés'!D87</f>
        <v>0</v>
      </c>
      <c r="E89" s="442">
        <f>'6.Költségvetés'!E87</f>
        <v>0</v>
      </c>
      <c r="F89" s="442">
        <f>'6.Költségvetés'!F87</f>
        <v>0</v>
      </c>
      <c r="G89" s="442">
        <f>'6.Költségvetés'!G87</f>
        <v>0</v>
      </c>
      <c r="H89" s="442">
        <f>'6.Költségvetés'!H87</f>
        <v>0</v>
      </c>
      <c r="I89" s="442">
        <f>'6.Költségvetés'!I87</f>
        <v>0</v>
      </c>
      <c r="J89" s="443">
        <f>'6.Költségvetés'!L87</f>
        <v>0</v>
      </c>
      <c r="K89" s="483">
        <f>IFERROR(VLOOKUP(J89,Háttéradatok!$M$105:$T$116,7,FALSE),0)</f>
        <v>0</v>
      </c>
    </row>
    <row r="90" spans="1:11" x14ac:dyDescent="0.25">
      <c r="A90" s="442">
        <f>'6.Költségvetés'!A88</f>
        <v>85</v>
      </c>
      <c r="B90" s="442">
        <f>'6.Költségvetés'!B88</f>
        <v>0</v>
      </c>
      <c r="C90" s="442">
        <f>'6.Költségvetés'!C88</f>
        <v>0</v>
      </c>
      <c r="D90" s="442">
        <f>'6.Költségvetés'!D88</f>
        <v>0</v>
      </c>
      <c r="E90" s="442">
        <f>'6.Költségvetés'!E88</f>
        <v>0</v>
      </c>
      <c r="F90" s="442">
        <f>'6.Költségvetés'!F88</f>
        <v>0</v>
      </c>
      <c r="G90" s="442">
        <f>'6.Költségvetés'!G88</f>
        <v>0</v>
      </c>
      <c r="H90" s="442">
        <f>'6.Költségvetés'!H88</f>
        <v>0</v>
      </c>
      <c r="I90" s="442">
        <f>'6.Költségvetés'!I88</f>
        <v>0</v>
      </c>
      <c r="J90" s="443">
        <f>'6.Költségvetés'!L88</f>
        <v>0</v>
      </c>
      <c r="K90" s="483">
        <f>IFERROR(VLOOKUP(J90,Háttéradatok!$M$105:$T$116,7,FALSE),0)</f>
        <v>0</v>
      </c>
    </row>
    <row r="91" spans="1:11" x14ac:dyDescent="0.25">
      <c r="A91" s="442">
        <f>'6.Költségvetés'!A89</f>
        <v>86</v>
      </c>
      <c r="B91" s="442">
        <f>'6.Költségvetés'!B89</f>
        <v>0</v>
      </c>
      <c r="C91" s="442">
        <f>'6.Költségvetés'!C89</f>
        <v>0</v>
      </c>
      <c r="D91" s="442">
        <f>'6.Költségvetés'!D89</f>
        <v>0</v>
      </c>
      <c r="E91" s="442">
        <f>'6.Költségvetés'!E89</f>
        <v>0</v>
      </c>
      <c r="F91" s="442">
        <f>'6.Költségvetés'!F89</f>
        <v>0</v>
      </c>
      <c r="G91" s="442">
        <f>'6.Költségvetés'!G89</f>
        <v>0</v>
      </c>
      <c r="H91" s="442">
        <f>'6.Költségvetés'!H89</f>
        <v>0</v>
      </c>
      <c r="I91" s="442">
        <f>'6.Költségvetés'!I89</f>
        <v>0</v>
      </c>
      <c r="J91" s="443">
        <f>'6.Költségvetés'!L89</f>
        <v>0</v>
      </c>
      <c r="K91" s="483">
        <f>IFERROR(VLOOKUP(J91,Háttéradatok!$M$105:$T$116,7,FALSE),0)</f>
        <v>0</v>
      </c>
    </row>
    <row r="92" spans="1:11" x14ac:dyDescent="0.25">
      <c r="A92" s="442">
        <f>'6.Költségvetés'!A90</f>
        <v>87</v>
      </c>
      <c r="B92" s="442">
        <f>'6.Költségvetés'!B90</f>
        <v>0</v>
      </c>
      <c r="C92" s="442">
        <f>'6.Költségvetés'!C90</f>
        <v>0</v>
      </c>
      <c r="D92" s="442">
        <f>'6.Költségvetés'!D90</f>
        <v>0</v>
      </c>
      <c r="E92" s="442">
        <f>'6.Költségvetés'!E90</f>
        <v>0</v>
      </c>
      <c r="F92" s="442">
        <f>'6.Költségvetés'!F90</f>
        <v>0</v>
      </c>
      <c r="G92" s="442">
        <f>'6.Költségvetés'!G90</f>
        <v>0</v>
      </c>
      <c r="H92" s="442">
        <f>'6.Költségvetés'!H90</f>
        <v>0</v>
      </c>
      <c r="I92" s="442">
        <f>'6.Költségvetés'!I90</f>
        <v>0</v>
      </c>
      <c r="J92" s="443">
        <f>'6.Költségvetés'!L90</f>
        <v>0</v>
      </c>
      <c r="K92" s="483">
        <f>IFERROR(VLOOKUP(J92,Háttéradatok!$M$105:$T$116,7,FALSE),0)</f>
        <v>0</v>
      </c>
    </row>
    <row r="93" spans="1:11" x14ac:dyDescent="0.25">
      <c r="A93" s="442">
        <f>'6.Költségvetés'!A91</f>
        <v>88</v>
      </c>
      <c r="B93" s="442">
        <f>'6.Költségvetés'!B91</f>
        <v>0</v>
      </c>
      <c r="C93" s="442">
        <f>'6.Költségvetés'!C91</f>
        <v>0</v>
      </c>
      <c r="D93" s="442">
        <f>'6.Költségvetés'!D91</f>
        <v>0</v>
      </c>
      <c r="E93" s="442">
        <f>'6.Költségvetés'!E91</f>
        <v>0</v>
      </c>
      <c r="F93" s="442">
        <f>'6.Költségvetés'!F91</f>
        <v>0</v>
      </c>
      <c r="G93" s="442">
        <f>'6.Költségvetés'!G91</f>
        <v>0</v>
      </c>
      <c r="H93" s="442">
        <f>'6.Költségvetés'!H91</f>
        <v>0</v>
      </c>
      <c r="I93" s="442">
        <f>'6.Költségvetés'!I91</f>
        <v>0</v>
      </c>
      <c r="J93" s="443">
        <f>'6.Költségvetés'!L91</f>
        <v>0</v>
      </c>
      <c r="K93" s="483">
        <f>IFERROR(VLOOKUP(J93,Háttéradatok!$M$105:$T$116,7,FALSE),0)</f>
        <v>0</v>
      </c>
    </row>
    <row r="94" spans="1:11" x14ac:dyDescent="0.25">
      <c r="A94" s="442">
        <f>'6.Költségvetés'!A92</f>
        <v>89</v>
      </c>
      <c r="B94" s="442">
        <f>'6.Költségvetés'!B92</f>
        <v>0</v>
      </c>
      <c r="C94" s="442">
        <f>'6.Költségvetés'!C92</f>
        <v>0</v>
      </c>
      <c r="D94" s="442">
        <f>'6.Költségvetés'!D92</f>
        <v>0</v>
      </c>
      <c r="E94" s="442">
        <f>'6.Költségvetés'!E92</f>
        <v>0</v>
      </c>
      <c r="F94" s="442">
        <f>'6.Költségvetés'!F92</f>
        <v>0</v>
      </c>
      <c r="G94" s="442">
        <f>'6.Költségvetés'!G92</f>
        <v>0</v>
      </c>
      <c r="H94" s="442">
        <f>'6.Költségvetés'!H92</f>
        <v>0</v>
      </c>
      <c r="I94" s="442">
        <f>'6.Költségvetés'!I92</f>
        <v>0</v>
      </c>
      <c r="J94" s="443">
        <f>'6.Költségvetés'!L92</f>
        <v>0</v>
      </c>
      <c r="K94" s="483">
        <f>IFERROR(VLOOKUP(J94,Háttéradatok!$M$105:$T$116,7,FALSE),0)</f>
        <v>0</v>
      </c>
    </row>
    <row r="95" spans="1:11" x14ac:dyDescent="0.25">
      <c r="A95" s="442">
        <f>'6.Költségvetés'!A93</f>
        <v>90</v>
      </c>
      <c r="B95" s="442">
        <f>'6.Költségvetés'!B93</f>
        <v>0</v>
      </c>
      <c r="C95" s="442">
        <f>'6.Költségvetés'!C93</f>
        <v>0</v>
      </c>
      <c r="D95" s="442">
        <f>'6.Költségvetés'!D93</f>
        <v>0</v>
      </c>
      <c r="E95" s="442">
        <f>'6.Költségvetés'!E93</f>
        <v>0</v>
      </c>
      <c r="F95" s="442">
        <f>'6.Költségvetés'!F93</f>
        <v>0</v>
      </c>
      <c r="G95" s="442">
        <f>'6.Költségvetés'!G93</f>
        <v>0</v>
      </c>
      <c r="H95" s="442">
        <f>'6.Költségvetés'!H93</f>
        <v>0</v>
      </c>
      <c r="I95" s="442">
        <f>'6.Költségvetés'!I93</f>
        <v>0</v>
      </c>
      <c r="J95" s="443">
        <f>'6.Költségvetés'!L93</f>
        <v>0</v>
      </c>
      <c r="K95" s="483">
        <f>IFERROR(VLOOKUP(J95,Háttéradatok!$M$105:$T$116,7,FALSE),0)</f>
        <v>0</v>
      </c>
    </row>
    <row r="96" spans="1:11" x14ac:dyDescent="0.25">
      <c r="A96" s="442">
        <f>'6.Költségvetés'!A94</f>
        <v>91</v>
      </c>
      <c r="B96" s="442">
        <f>'6.Költségvetés'!B94</f>
        <v>0</v>
      </c>
      <c r="C96" s="442">
        <f>'6.Költségvetés'!C94</f>
        <v>0</v>
      </c>
      <c r="D96" s="442">
        <f>'6.Költségvetés'!D94</f>
        <v>0</v>
      </c>
      <c r="E96" s="442">
        <f>'6.Költségvetés'!E94</f>
        <v>0</v>
      </c>
      <c r="F96" s="442">
        <f>'6.Költségvetés'!F94</f>
        <v>0</v>
      </c>
      <c r="G96" s="442">
        <f>'6.Költségvetés'!G94</f>
        <v>0</v>
      </c>
      <c r="H96" s="442">
        <f>'6.Költségvetés'!H94</f>
        <v>0</v>
      </c>
      <c r="I96" s="442">
        <f>'6.Költségvetés'!I94</f>
        <v>0</v>
      </c>
      <c r="J96" s="443">
        <f>'6.Költségvetés'!L94</f>
        <v>0</v>
      </c>
      <c r="K96" s="483">
        <f>IFERROR(VLOOKUP(J96,Háttéradatok!$M$105:$T$116,7,FALSE),0)</f>
        <v>0</v>
      </c>
    </row>
    <row r="97" spans="1:11" x14ac:dyDescent="0.25">
      <c r="A97" s="442">
        <f>'6.Költségvetés'!A95</f>
        <v>92</v>
      </c>
      <c r="B97" s="442">
        <f>'6.Költségvetés'!B95</f>
        <v>0</v>
      </c>
      <c r="C97" s="442">
        <f>'6.Költségvetés'!C95</f>
        <v>0</v>
      </c>
      <c r="D97" s="442">
        <f>'6.Költségvetés'!D95</f>
        <v>0</v>
      </c>
      <c r="E97" s="442">
        <f>'6.Költségvetés'!E95</f>
        <v>0</v>
      </c>
      <c r="F97" s="442">
        <f>'6.Költségvetés'!F95</f>
        <v>0</v>
      </c>
      <c r="G97" s="442">
        <f>'6.Költségvetés'!G95</f>
        <v>0</v>
      </c>
      <c r="H97" s="442">
        <f>'6.Költségvetés'!H95</f>
        <v>0</v>
      </c>
      <c r="I97" s="442">
        <f>'6.Költségvetés'!I95</f>
        <v>0</v>
      </c>
      <c r="J97" s="443">
        <f>'6.Költségvetés'!L95</f>
        <v>0</v>
      </c>
      <c r="K97" s="483">
        <f>IFERROR(VLOOKUP(J97,Háttéradatok!$M$105:$T$116,7,FALSE),0)</f>
        <v>0</v>
      </c>
    </row>
    <row r="98" spans="1:11" x14ac:dyDescent="0.25">
      <c r="A98" s="442">
        <f>'6.Költségvetés'!A96</f>
        <v>93</v>
      </c>
      <c r="B98" s="442">
        <f>'6.Költségvetés'!B96</f>
        <v>0</v>
      </c>
      <c r="C98" s="442">
        <f>'6.Költségvetés'!C96</f>
        <v>0</v>
      </c>
      <c r="D98" s="442">
        <f>'6.Költségvetés'!D96</f>
        <v>0</v>
      </c>
      <c r="E98" s="442">
        <f>'6.Költségvetés'!E96</f>
        <v>0</v>
      </c>
      <c r="F98" s="442">
        <f>'6.Költségvetés'!F96</f>
        <v>0</v>
      </c>
      <c r="G98" s="442">
        <f>'6.Költségvetés'!G96</f>
        <v>0</v>
      </c>
      <c r="H98" s="442">
        <f>'6.Költségvetés'!H96</f>
        <v>0</v>
      </c>
      <c r="I98" s="442">
        <f>'6.Költségvetés'!I96</f>
        <v>0</v>
      </c>
      <c r="J98" s="443">
        <f>'6.Költségvetés'!L96</f>
        <v>0</v>
      </c>
      <c r="K98" s="483">
        <f>IFERROR(VLOOKUP(J98,Háttéradatok!$M$105:$T$116,7,FALSE),0)</f>
        <v>0</v>
      </c>
    </row>
    <row r="99" spans="1:11" x14ac:dyDescent="0.25">
      <c r="A99" s="442">
        <f>'6.Költségvetés'!A97</f>
        <v>94</v>
      </c>
      <c r="B99" s="442">
        <f>'6.Költségvetés'!B97</f>
        <v>0</v>
      </c>
      <c r="C99" s="442">
        <f>'6.Költségvetés'!C97</f>
        <v>0</v>
      </c>
      <c r="D99" s="442">
        <f>'6.Költségvetés'!D97</f>
        <v>0</v>
      </c>
      <c r="E99" s="442">
        <f>'6.Költségvetés'!E97</f>
        <v>0</v>
      </c>
      <c r="F99" s="442">
        <f>'6.Költségvetés'!F97</f>
        <v>0</v>
      </c>
      <c r="G99" s="442">
        <f>'6.Költségvetés'!G97</f>
        <v>0</v>
      </c>
      <c r="H99" s="442">
        <f>'6.Költségvetés'!H97</f>
        <v>0</v>
      </c>
      <c r="I99" s="442">
        <f>'6.Költségvetés'!I97</f>
        <v>0</v>
      </c>
      <c r="J99" s="443">
        <f>'6.Költségvetés'!L97</f>
        <v>0</v>
      </c>
      <c r="K99" s="483">
        <f>IFERROR(VLOOKUP(J99,Háttéradatok!$M$105:$T$116,7,FALSE),0)</f>
        <v>0</v>
      </c>
    </row>
    <row r="100" spans="1:11" x14ac:dyDescent="0.25">
      <c r="A100" s="442">
        <f>'6.Költségvetés'!A98</f>
        <v>95</v>
      </c>
      <c r="B100" s="442">
        <f>'6.Költségvetés'!B98</f>
        <v>0</v>
      </c>
      <c r="C100" s="442">
        <f>'6.Költségvetés'!C98</f>
        <v>0</v>
      </c>
      <c r="D100" s="442">
        <f>'6.Költségvetés'!D98</f>
        <v>0</v>
      </c>
      <c r="E100" s="442">
        <f>'6.Költségvetés'!E98</f>
        <v>0</v>
      </c>
      <c r="F100" s="442">
        <f>'6.Költségvetés'!F98</f>
        <v>0</v>
      </c>
      <c r="G100" s="442">
        <f>'6.Költségvetés'!G98</f>
        <v>0</v>
      </c>
      <c r="H100" s="442">
        <f>'6.Költségvetés'!H98</f>
        <v>0</v>
      </c>
      <c r="I100" s="442">
        <f>'6.Költségvetés'!I98</f>
        <v>0</v>
      </c>
      <c r="J100" s="443">
        <f>'6.Költségvetés'!L98</f>
        <v>0</v>
      </c>
      <c r="K100" s="483">
        <f>IFERROR(VLOOKUP(J100,Háttéradatok!$M$105:$T$116,7,FALSE),0)</f>
        <v>0</v>
      </c>
    </row>
    <row r="101" spans="1:11" x14ac:dyDescent="0.25">
      <c r="A101" s="442">
        <f>'6.Költségvetés'!A99</f>
        <v>96</v>
      </c>
      <c r="B101" s="442">
        <f>'6.Költségvetés'!B99</f>
        <v>0</v>
      </c>
      <c r="C101" s="442">
        <f>'6.Költségvetés'!C99</f>
        <v>0</v>
      </c>
      <c r="D101" s="442">
        <f>'6.Költségvetés'!D99</f>
        <v>0</v>
      </c>
      <c r="E101" s="442">
        <f>'6.Költségvetés'!E99</f>
        <v>0</v>
      </c>
      <c r="F101" s="442">
        <f>'6.Költségvetés'!F99</f>
        <v>0</v>
      </c>
      <c r="G101" s="442">
        <f>'6.Költségvetés'!G99</f>
        <v>0</v>
      </c>
      <c r="H101" s="442">
        <f>'6.Költségvetés'!H99</f>
        <v>0</v>
      </c>
      <c r="I101" s="442">
        <f>'6.Költségvetés'!I99</f>
        <v>0</v>
      </c>
      <c r="J101" s="443">
        <f>'6.Költségvetés'!L99</f>
        <v>0</v>
      </c>
      <c r="K101" s="483">
        <f>IFERROR(VLOOKUP(J101,Háttéradatok!$M$105:$T$116,7,FALSE),0)</f>
        <v>0</v>
      </c>
    </row>
    <row r="102" spans="1:11" x14ac:dyDescent="0.25">
      <c r="A102" s="442">
        <f>'6.Költségvetés'!A100</f>
        <v>97</v>
      </c>
      <c r="B102" s="442">
        <f>'6.Költségvetés'!B100</f>
        <v>0</v>
      </c>
      <c r="C102" s="442">
        <f>'6.Költségvetés'!C100</f>
        <v>0</v>
      </c>
      <c r="D102" s="442">
        <f>'6.Költségvetés'!D100</f>
        <v>0</v>
      </c>
      <c r="E102" s="442">
        <f>'6.Költségvetés'!E100</f>
        <v>0</v>
      </c>
      <c r="F102" s="442">
        <f>'6.Költségvetés'!F100</f>
        <v>0</v>
      </c>
      <c r="G102" s="442">
        <f>'6.Költségvetés'!G100</f>
        <v>0</v>
      </c>
      <c r="H102" s="442">
        <f>'6.Költségvetés'!H100</f>
        <v>0</v>
      </c>
      <c r="I102" s="442">
        <f>'6.Költségvetés'!I100</f>
        <v>0</v>
      </c>
      <c r="J102" s="443">
        <f>'6.Költségvetés'!L100</f>
        <v>0</v>
      </c>
      <c r="K102" s="483">
        <f>IFERROR(VLOOKUP(J102,Háttéradatok!$M$105:$T$116,7,FALSE),0)</f>
        <v>0</v>
      </c>
    </row>
    <row r="103" spans="1:11" x14ac:dyDescent="0.25">
      <c r="A103" s="442">
        <f>'6.Költségvetés'!A101</f>
        <v>98</v>
      </c>
      <c r="B103" s="442">
        <f>'6.Költségvetés'!B101</f>
        <v>0</v>
      </c>
      <c r="C103" s="442">
        <f>'6.Költségvetés'!C101</f>
        <v>0</v>
      </c>
      <c r="D103" s="442">
        <f>'6.Költségvetés'!D101</f>
        <v>0</v>
      </c>
      <c r="E103" s="442">
        <f>'6.Költségvetés'!E101</f>
        <v>0</v>
      </c>
      <c r="F103" s="442">
        <f>'6.Költségvetés'!F101</f>
        <v>0</v>
      </c>
      <c r="G103" s="442">
        <f>'6.Költségvetés'!G101</f>
        <v>0</v>
      </c>
      <c r="H103" s="442">
        <f>'6.Költségvetés'!H101</f>
        <v>0</v>
      </c>
      <c r="I103" s="442">
        <f>'6.Költségvetés'!I101</f>
        <v>0</v>
      </c>
      <c r="J103" s="443">
        <f>'6.Költségvetés'!L101</f>
        <v>0</v>
      </c>
      <c r="K103" s="483">
        <f>IFERROR(VLOOKUP(J103,Háttéradatok!$M$105:$T$116,7,FALSE),0)</f>
        <v>0</v>
      </c>
    </row>
    <row r="104" spans="1:11" x14ac:dyDescent="0.25">
      <c r="A104" s="442">
        <f>'6.Költségvetés'!A102</f>
        <v>99</v>
      </c>
      <c r="B104" s="442">
        <f>'6.Költségvetés'!B102</f>
        <v>0</v>
      </c>
      <c r="C104" s="442">
        <f>'6.Költségvetés'!C102</f>
        <v>0</v>
      </c>
      <c r="D104" s="442">
        <f>'6.Költségvetés'!D102</f>
        <v>0</v>
      </c>
      <c r="E104" s="442">
        <f>'6.Költségvetés'!E102</f>
        <v>0</v>
      </c>
      <c r="F104" s="442">
        <f>'6.Költségvetés'!F102</f>
        <v>0</v>
      </c>
      <c r="G104" s="442">
        <f>'6.Költségvetés'!G102</f>
        <v>0</v>
      </c>
      <c r="H104" s="442">
        <f>'6.Költségvetés'!H102</f>
        <v>0</v>
      </c>
      <c r="I104" s="442">
        <f>'6.Költségvetés'!I102</f>
        <v>0</v>
      </c>
      <c r="J104" s="443">
        <f>'6.Költségvetés'!L102</f>
        <v>0</v>
      </c>
      <c r="K104" s="483">
        <f>IFERROR(VLOOKUP(J104,Háttéradatok!$M$105:$T$116,7,FALSE),0)</f>
        <v>0</v>
      </c>
    </row>
    <row r="105" spans="1:11" x14ac:dyDescent="0.25">
      <c r="A105" s="442">
        <f>'6.Költségvetés'!A103</f>
        <v>100</v>
      </c>
      <c r="B105" s="442">
        <f>'6.Költségvetés'!B103</f>
        <v>0</v>
      </c>
      <c r="C105" s="442">
        <f>'6.Költségvetés'!C103</f>
        <v>0</v>
      </c>
      <c r="D105" s="442">
        <f>'6.Költségvetés'!D103</f>
        <v>0</v>
      </c>
      <c r="E105" s="442">
        <f>'6.Költségvetés'!E103</f>
        <v>0</v>
      </c>
      <c r="F105" s="442">
        <f>'6.Költségvetés'!F103</f>
        <v>0</v>
      </c>
      <c r="G105" s="442">
        <f>'6.Költségvetés'!G103</f>
        <v>0</v>
      </c>
      <c r="H105" s="442">
        <f>'6.Költségvetés'!H103</f>
        <v>0</v>
      </c>
      <c r="I105" s="442">
        <f>'6.Költségvetés'!I103</f>
        <v>0</v>
      </c>
      <c r="J105" s="443">
        <f>'6.Költségvetés'!L103</f>
        <v>0</v>
      </c>
      <c r="K105" s="483">
        <f>IFERROR(VLOOKUP(J105,Háttéradatok!$M$105:$T$116,7,FALSE),0)</f>
        <v>0</v>
      </c>
    </row>
    <row r="106" spans="1:11" x14ac:dyDescent="0.25">
      <c r="A106" s="705" t="s">
        <v>9878</v>
      </c>
      <c r="B106" s="705"/>
      <c r="C106" s="705"/>
      <c r="D106" s="705"/>
      <c r="E106" s="705"/>
      <c r="F106" s="705"/>
      <c r="G106" s="402"/>
      <c r="H106" s="402"/>
      <c r="I106" s="403">
        <f>SUM(I6:I105)</f>
        <v>0</v>
      </c>
      <c r="J106" s="404" t="s">
        <v>9879</v>
      </c>
      <c r="K106" s="404"/>
    </row>
    <row r="107" spans="1:11" x14ac:dyDescent="0.25"/>
    <row r="108" spans="1:11" x14ac:dyDescent="0.25">
      <c r="A108" s="693" t="s">
        <v>10061</v>
      </c>
      <c r="B108" s="694"/>
    </row>
    <row r="109" spans="1:11" x14ac:dyDescent="0.25">
      <c r="A109" s="373"/>
      <c r="B109" s="374"/>
    </row>
    <row r="110" spans="1:11" x14ac:dyDescent="0.25">
      <c r="H110" s="695" t="s">
        <v>9880</v>
      </c>
      <c r="I110" s="696"/>
      <c r="J110" s="696"/>
      <c r="K110" s="440"/>
    </row>
    <row r="111" spans="1:11" x14ac:dyDescent="0.25"/>
    <row r="112" spans="1:11" x14ac:dyDescent="0.25"/>
  </sheetData>
  <mergeCells count="4">
    <mergeCell ref="A3:F3"/>
    <mergeCell ref="A106:F106"/>
    <mergeCell ref="A108:B108"/>
    <mergeCell ref="H110:J110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57" fitToHeight="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8"/>
  <sheetViews>
    <sheetView zoomScaleNormal="100" zoomScaleSheetLayoutView="115" workbookViewId="0">
      <selection activeCell="A29" sqref="A29:C29"/>
    </sheetView>
  </sheetViews>
  <sheetFormatPr defaultColWidth="0" defaultRowHeight="15" outlineLevelRow="1" x14ac:dyDescent="0.25"/>
  <cols>
    <col min="1" max="1" width="39.42578125" style="8" customWidth="1"/>
    <col min="2" max="2" width="16.42578125" style="8" customWidth="1"/>
    <col min="3" max="3" width="14.42578125" style="8" customWidth="1"/>
    <col min="4" max="4" width="9.140625" style="8" customWidth="1"/>
    <col min="5" max="5" width="4.140625" style="8" customWidth="1"/>
    <col min="6" max="25" width="0" style="8" hidden="1" customWidth="1"/>
    <col min="26" max="16384" width="9.140625" style="8" hidden="1"/>
  </cols>
  <sheetData>
    <row r="1" spans="1:25" x14ac:dyDescent="0.25">
      <c r="A1" s="8" t="str">
        <f>'M01'!$A$1</f>
        <v>Iktatószám:        /</v>
      </c>
    </row>
    <row r="3" spans="1:25" ht="31.5" customHeight="1" outlineLevel="1" x14ac:dyDescent="0.25">
      <c r="A3" s="706" t="str">
        <f>IF(Háttéradatok!$G$32&lt;&gt;"",(CONCATENATE("3",VLOOKUP(Háttéradatok!$G$32,Háttéradatok!$I$32:$J$42,2,FALSE)," ","melléklet - Forrásösszetétel - "," ",Háttéradatok!$G$32," ","jogcímen nyújott támogatáshoz")),"")</f>
        <v/>
      </c>
      <c r="B3" s="707"/>
      <c r="C3" s="707"/>
      <c r="Y3" s="401"/>
    </row>
    <row r="4" spans="1:25" ht="15.75" outlineLevel="1" thickBot="1" x14ac:dyDescent="0.3"/>
    <row r="5" spans="1:25" outlineLevel="1" x14ac:dyDescent="0.25">
      <c r="A5" s="407" t="str">
        <f>'7.Ütemterv_Forrás'!$B$2</f>
        <v>Forrás</v>
      </c>
      <c r="B5" s="408" t="str">
        <f>'7.Ütemterv_Forrás'!$C$2</f>
        <v xml:space="preserve"> Ft</v>
      </c>
      <c r="C5" s="409" t="str">
        <f>'7.Ütemterv_Forrás'!$D$2</f>
        <v xml:space="preserve"> %</v>
      </c>
    </row>
    <row r="6" spans="1:25" outlineLevel="1" x14ac:dyDescent="0.25">
      <c r="A6" s="410" t="str">
        <f>'7.Ütemterv_Forrás'!$B$3</f>
        <v>I. saját forrás</v>
      </c>
      <c r="B6" s="419" t="e">
        <f>'7.Ütemterv_Forrás'!$C$3*('7.Ütemterv_Forrás'!$M$7/'7.Ütemterv_Forrás'!$M$18)</f>
        <v>#DIV/0!</v>
      </c>
      <c r="C6" s="421">
        <f>IFERROR(B6/B19,0)</f>
        <v>0</v>
      </c>
    </row>
    <row r="7" spans="1:25" outlineLevel="1" x14ac:dyDescent="0.25">
      <c r="A7" s="413" t="str">
        <f>'7.Ütemterv_Forrás'!$B$4</f>
        <v>I/1. a támogatást igénylő hozzájárulása</v>
      </c>
      <c r="B7" s="411" t="e">
        <f>'7.Ütemterv_Forrás'!$C$4*('7.Ütemterv_Forrás'!$M$7/'7.Ütemterv_Forrás'!$M$18)</f>
        <v>#DIV/0!</v>
      </c>
      <c r="C7" s="412">
        <f>IFERROR(B7/B19,0)</f>
        <v>0</v>
      </c>
    </row>
    <row r="8" spans="1:25" outlineLevel="1" x14ac:dyDescent="0.25">
      <c r="A8" s="413" t="str">
        <f>'7.Ütemterv_Forrás'!$B$5</f>
        <v>I/2. partnerek hozzájárulása</v>
      </c>
      <c r="B8" s="411" t="e">
        <f>'7.Ütemterv_Forrás'!$C$5*('7.Ütemterv_Forrás'!$M$7/'7.Ütemterv_Forrás'!$M$18)</f>
        <v>#DIV/0!</v>
      </c>
      <c r="C8" s="412">
        <f>IFERROR(B8/B19,0)</f>
        <v>0</v>
      </c>
    </row>
    <row r="9" spans="1:25" outlineLevel="1" x14ac:dyDescent="0.25">
      <c r="A9" s="413" t="str">
        <f>'7.Ütemterv_Forrás'!$B$6</f>
        <v>I/3. bankhitel</v>
      </c>
      <c r="B9" s="411" t="e">
        <f>'7.Ütemterv_Forrás'!$C$6*('7.Ütemterv_Forrás'!$M$7/'7.Ütemterv_Forrás'!$M$18)</f>
        <v>#DIV/0!</v>
      </c>
      <c r="C9" s="412">
        <f>IFERROR(B9/B19,0)</f>
        <v>0</v>
      </c>
    </row>
    <row r="10" spans="1:25" outlineLevel="1" x14ac:dyDescent="0.25">
      <c r="A10" s="413" t="str">
        <f>'7.Ütemterv_Forrás'!$B$7</f>
        <v>I/4 egyéb</v>
      </c>
      <c r="B10" s="411" t="e">
        <f>'7.Ütemterv_Forrás'!$C$7*('7.Ütemterv_Forrás'!$M$7/'7.Ütemterv_Forrás'!$M$18)</f>
        <v>#DIV/0!</v>
      </c>
      <c r="C10" s="412">
        <f>IFERROR(B10/B19,0)</f>
        <v>0</v>
      </c>
    </row>
    <row r="11" spans="1:25" ht="30" outlineLevel="1" x14ac:dyDescent="0.25">
      <c r="A11" s="410" t="str">
        <f>'7.Ütemterv_Forrás'!$B$8</f>
        <v>II. rendelkezésre álló egyéb forrás (szervezet megnevezésével)</v>
      </c>
      <c r="B11" s="419">
        <f>IFERROR(SUM(B12:B16),0)</f>
        <v>0</v>
      </c>
      <c r="C11" s="421">
        <f>IFERROR(B11/B19,0)</f>
        <v>0</v>
      </c>
    </row>
    <row r="12" spans="1:25" ht="30" outlineLevel="1" x14ac:dyDescent="0.25">
      <c r="A12" s="413" t="str">
        <f>'7.Ütemterv_Forrás'!$B$9</f>
        <v>II/1. államháztartás központi alrendszeréből</v>
      </c>
      <c r="B12" s="411" t="e">
        <f>'7.Ütemterv_Forrás'!$C$9*('7.Ütemterv_Forrás'!$M$7/'7.Ütemterv_Forrás'!$M$18)</f>
        <v>#DIV/0!</v>
      </c>
      <c r="C12" s="412">
        <f>IFERROR(B12/B19,0)</f>
        <v>0</v>
      </c>
    </row>
    <row r="13" spans="1:25" ht="30" outlineLevel="1" x14ac:dyDescent="0.25">
      <c r="A13" s="413" t="str">
        <f>'7.Ütemterv_Forrás'!$B$10</f>
        <v>II/2. államháztartáson belüli egyéb szervezettől</v>
      </c>
      <c r="B13" s="411" t="e">
        <f>'7.Ütemterv_Forrás'!$C$10*('7.Ütemterv_Forrás'!$M$7/'7.Ütemterv_Forrás'!$M$18)</f>
        <v>#DIV/0!</v>
      </c>
      <c r="C13" s="412">
        <f>IFERROR(B13/B19,0)</f>
        <v>0</v>
      </c>
    </row>
    <row r="14" spans="1:25" ht="30" outlineLevel="1" x14ac:dyDescent="0.25">
      <c r="A14" s="413" t="str">
        <f>'7.Ütemterv_Forrás'!$B$11</f>
        <v>II/3. kormányzati szektorba sorolt egyéb szervezettől</v>
      </c>
      <c r="B14" s="411" t="e">
        <f>'7.Ütemterv_Forrás'!$C$11*('7.Ütemterv_Forrás'!$M$7/'7.Ütemterv_Forrás'!$M$18)</f>
        <v>#DIV/0!</v>
      </c>
      <c r="C14" s="412">
        <f>IFERROR(B14/B19,0)</f>
        <v>0</v>
      </c>
    </row>
    <row r="15" spans="1:25" ht="45" outlineLevel="1" x14ac:dyDescent="0.25">
      <c r="A15" s="413" t="str">
        <f>'7.Ütemterv_Forrás'!$B$12</f>
        <v>II/4. a II/1. – II/3. pontban felsorolt szervezetek tulajdonában álló gazdasági társaságtól, alapítványtól, közalapítványtól</v>
      </c>
      <c r="B15" s="411" t="e">
        <f>'7.Ütemterv_Forrás'!$C$12*('7.Ütemterv_Forrás'!$M$7/'7.Ütemterv_Forrás'!$M$18)</f>
        <v>#DIV/0!</v>
      </c>
      <c r="C15" s="412">
        <f>IFERROR(B15/B19,0)</f>
        <v>0</v>
      </c>
    </row>
    <row r="16" spans="1:25" outlineLevel="1" x14ac:dyDescent="0.25">
      <c r="A16" s="413" t="str">
        <f>'7.Ütemterv_Forrás'!$B$13</f>
        <v>II/5. külföldi forrásból</v>
      </c>
      <c r="B16" s="411" t="e">
        <f>'7.Ütemterv_Forrás'!$C$13*('7.Ütemterv_Forrás'!$M$7/'7.Ütemterv_Forrás'!$M$18)</f>
        <v>#DIV/0!</v>
      </c>
      <c r="C16" s="412">
        <f>IFERROR(B16/B19,0)</f>
        <v>0</v>
      </c>
    </row>
    <row r="17" spans="1:4" ht="30" outlineLevel="1" x14ac:dyDescent="0.25">
      <c r="A17" s="410" t="str">
        <f>'7.Ütemterv_Forrás'!$B$14</f>
        <v>III. a támogatási konstrukció keretében igényelt támogatás</v>
      </c>
      <c r="B17" s="419">
        <f>'7.Ütemterv_Forrás'!$L$7</f>
        <v>0</v>
      </c>
      <c r="C17" s="421">
        <f>IFERROR(B17/B19,0)</f>
        <v>0</v>
      </c>
    </row>
    <row r="18" spans="1:4" ht="15.75" outlineLevel="1" thickBot="1" x14ac:dyDescent="0.3">
      <c r="A18" s="417" t="str">
        <f>'7.Ütemterv_Forrás'!$B$15</f>
        <v>III/1. a támogatásból igényelt előleg</v>
      </c>
      <c r="B18" s="420">
        <f>ROUNDDOWN(B17*C18,0)</f>
        <v>0</v>
      </c>
      <c r="C18" s="422">
        <f>'0.Alapadatok'!$E$16</f>
        <v>0</v>
      </c>
    </row>
    <row r="19" spans="1:4" ht="15.75" outlineLevel="1" thickBot="1" x14ac:dyDescent="0.3">
      <c r="A19" s="416" t="str">
        <f>'7.Ütemterv_Forrás'!$B$16</f>
        <v>Összesen (I.+II.+III.)</v>
      </c>
      <c r="B19" s="414" t="e">
        <f>SUM(B6,B11,B17)</f>
        <v>#DIV/0!</v>
      </c>
      <c r="C19" s="423">
        <f>IFERROR(SUM(C6,C11,C17),0)</f>
        <v>0</v>
      </c>
    </row>
    <row r="20" spans="1:4" outlineLevel="1" x14ac:dyDescent="0.25"/>
    <row r="21" spans="1:4" outlineLevel="1" x14ac:dyDescent="0.25">
      <c r="A21" s="693" t="s">
        <v>10061</v>
      </c>
      <c r="B21" s="694"/>
    </row>
    <row r="22" spans="1:4" outlineLevel="1" x14ac:dyDescent="0.25">
      <c r="A22" s="514"/>
      <c r="B22" s="515"/>
    </row>
    <row r="23" spans="1:4" outlineLevel="1" x14ac:dyDescent="0.25">
      <c r="A23" s="116"/>
      <c r="B23" s="515"/>
    </row>
    <row r="24" spans="1:4" outlineLevel="1" x14ac:dyDescent="0.25">
      <c r="A24" s="514"/>
      <c r="B24" s="415"/>
    </row>
    <row r="25" spans="1:4" outlineLevel="1" x14ac:dyDescent="0.25">
      <c r="B25" s="695" t="s">
        <v>9880</v>
      </c>
      <c r="C25" s="696"/>
      <c r="D25" s="516"/>
    </row>
    <row r="29" spans="1:4" ht="30.75" customHeight="1" outlineLevel="1" x14ac:dyDescent="0.25">
      <c r="A29" s="706" t="str">
        <f>IF(Háttéradatok!$G$33&lt;&gt;"",(CONCATENATE("3",VLOOKUP(Háttéradatok!$G$33,Háttéradatok!$I$32:$J$42,2,FALSE)," ","melléklet - Forrásösszetétel - "," ",Háttéradatok!$G$33," ","jogcímen nyújott támogatáshoz")),"")</f>
        <v/>
      </c>
      <c r="B29" s="707"/>
      <c r="C29" s="707"/>
    </row>
    <row r="30" spans="1:4" ht="15.75" outlineLevel="1" thickBot="1" x14ac:dyDescent="0.3"/>
    <row r="31" spans="1:4" outlineLevel="1" x14ac:dyDescent="0.25">
      <c r="A31" s="407" t="str">
        <f>'7.Ütemterv_Forrás'!$B$2</f>
        <v>Forrás</v>
      </c>
      <c r="B31" s="408" t="str">
        <f>'7.Ütemterv_Forrás'!$C$2</f>
        <v xml:space="preserve"> Ft</v>
      </c>
      <c r="C31" s="409" t="str">
        <f>'7.Ütemterv_Forrás'!$D$2</f>
        <v xml:space="preserve"> %</v>
      </c>
    </row>
    <row r="32" spans="1:4" outlineLevel="1" x14ac:dyDescent="0.25">
      <c r="A32" s="410" t="str">
        <f>'7.Ütemterv_Forrás'!$B$3</f>
        <v>I. saját forrás</v>
      </c>
      <c r="B32" s="419" t="e">
        <f>'7.Ütemterv_Forrás'!$C$3*('7.Ütemterv_Forrás'!$M$8/'7.Ütemterv_Forrás'!$M$18)</f>
        <v>#DIV/0!</v>
      </c>
      <c r="C32" s="421">
        <f>IFERROR(B32/B45,0)</f>
        <v>0</v>
      </c>
    </row>
    <row r="33" spans="1:3" outlineLevel="1" x14ac:dyDescent="0.25">
      <c r="A33" s="413" t="str">
        <f>'7.Ütemterv_Forrás'!$B$4</f>
        <v>I/1. a támogatást igénylő hozzájárulása</v>
      </c>
      <c r="B33" s="411" t="e">
        <f>'7.Ütemterv_Forrás'!$C$4*('7.Ütemterv_Forrás'!$M$8/'7.Ütemterv_Forrás'!$M$18)</f>
        <v>#DIV/0!</v>
      </c>
      <c r="C33" s="412">
        <f>IFERROR(B33/B45,0)</f>
        <v>0</v>
      </c>
    </row>
    <row r="34" spans="1:3" outlineLevel="1" x14ac:dyDescent="0.25">
      <c r="A34" s="413" t="str">
        <f>'7.Ütemterv_Forrás'!$B$5</f>
        <v>I/2. partnerek hozzájárulása</v>
      </c>
      <c r="B34" s="411" t="e">
        <f>'7.Ütemterv_Forrás'!$C$5*('7.Ütemterv_Forrás'!$M$8/'7.Ütemterv_Forrás'!$M$18)</f>
        <v>#DIV/0!</v>
      </c>
      <c r="C34" s="412">
        <f>IFERROR(B34/B45,0)</f>
        <v>0</v>
      </c>
    </row>
    <row r="35" spans="1:3" outlineLevel="1" x14ac:dyDescent="0.25">
      <c r="A35" s="413" t="str">
        <f>'7.Ütemterv_Forrás'!$B$6</f>
        <v>I/3. bankhitel</v>
      </c>
      <c r="B35" s="411" t="e">
        <f>'7.Ütemterv_Forrás'!$C$6*('7.Ütemterv_Forrás'!$M$8/'7.Ütemterv_Forrás'!$M$18)</f>
        <v>#DIV/0!</v>
      </c>
      <c r="C35" s="412">
        <f>IFERROR(B35/B45,0)</f>
        <v>0</v>
      </c>
    </row>
    <row r="36" spans="1:3" outlineLevel="1" x14ac:dyDescent="0.25">
      <c r="A36" s="413" t="str">
        <f>'7.Ütemterv_Forrás'!$B$7</f>
        <v>I/4 egyéb</v>
      </c>
      <c r="B36" s="411" t="e">
        <f>'7.Ütemterv_Forrás'!$C$7*('7.Ütemterv_Forrás'!$M$8/'7.Ütemterv_Forrás'!$M$18)</f>
        <v>#DIV/0!</v>
      </c>
      <c r="C36" s="412">
        <f>IFERROR(B36/B45,0)</f>
        <v>0</v>
      </c>
    </row>
    <row r="37" spans="1:3" ht="30" outlineLevel="1" x14ac:dyDescent="0.25">
      <c r="A37" s="410" t="str">
        <f>'7.Ütemterv_Forrás'!$B$8</f>
        <v>II. rendelkezésre álló egyéb forrás (szervezet megnevezésével)</v>
      </c>
      <c r="B37" s="419">
        <f>IFERROR(SUM(B38:B42),0)</f>
        <v>0</v>
      </c>
      <c r="C37" s="421">
        <f>IFERROR(B37/B45,0)</f>
        <v>0</v>
      </c>
    </row>
    <row r="38" spans="1:3" ht="30" outlineLevel="1" x14ac:dyDescent="0.25">
      <c r="A38" s="413" t="str">
        <f>'7.Ütemterv_Forrás'!$B$9</f>
        <v>II/1. államháztartás központi alrendszeréből</v>
      </c>
      <c r="B38" s="411" t="e">
        <f>'7.Ütemterv_Forrás'!$C$9*('7.Ütemterv_Forrás'!$M$8/'7.Ütemterv_Forrás'!$M$18)</f>
        <v>#DIV/0!</v>
      </c>
      <c r="C38" s="412">
        <f>IFERROR(B38/B45,0)</f>
        <v>0</v>
      </c>
    </row>
    <row r="39" spans="1:3" ht="30" customHeight="1" outlineLevel="1" x14ac:dyDescent="0.25">
      <c r="A39" s="413" t="str">
        <f>'7.Ütemterv_Forrás'!$B$10</f>
        <v>II/2. államháztartáson belüli egyéb szervezettől</v>
      </c>
      <c r="B39" s="411" t="e">
        <f>'7.Ütemterv_Forrás'!$C$10*('7.Ütemterv_Forrás'!$M$8/'7.Ütemterv_Forrás'!$M$18)</f>
        <v>#DIV/0!</v>
      </c>
      <c r="C39" s="412">
        <f>IFERROR(B39/B45,0)</f>
        <v>0</v>
      </c>
    </row>
    <row r="40" spans="1:3" ht="30" customHeight="1" outlineLevel="1" x14ac:dyDescent="0.25">
      <c r="A40" s="413" t="str">
        <f>'7.Ütemterv_Forrás'!$B$11</f>
        <v>II/3. kormányzati szektorba sorolt egyéb szervezettől</v>
      </c>
      <c r="B40" s="411" t="e">
        <f>'7.Ütemterv_Forrás'!$C$11*('7.Ütemterv_Forrás'!$M$8/'7.Ütemterv_Forrás'!$M$18)</f>
        <v>#DIV/0!</v>
      </c>
      <c r="C40" s="412">
        <f>IFERROR(B40/B45,0)</f>
        <v>0</v>
      </c>
    </row>
    <row r="41" spans="1:3" ht="30" customHeight="1" outlineLevel="1" x14ac:dyDescent="0.25">
      <c r="A41" s="413" t="str">
        <f>'7.Ütemterv_Forrás'!$B$12</f>
        <v>II/4. a II/1. – II/3. pontban felsorolt szervezetek tulajdonában álló gazdasági társaságtól, alapítványtól, közalapítványtól</v>
      </c>
      <c r="B41" s="411" t="e">
        <f>'7.Ütemterv_Forrás'!$C$12*('7.Ütemterv_Forrás'!$M$8/'7.Ütemterv_Forrás'!$M$18)</f>
        <v>#DIV/0!</v>
      </c>
      <c r="C41" s="412">
        <f>IFERROR(B41/B45,0)</f>
        <v>0</v>
      </c>
    </row>
    <row r="42" spans="1:3" ht="30" customHeight="1" outlineLevel="1" x14ac:dyDescent="0.25">
      <c r="A42" s="413" t="str">
        <f>'7.Ütemterv_Forrás'!$B$13</f>
        <v>II/5. külföldi forrásból</v>
      </c>
      <c r="B42" s="411" t="e">
        <f>'7.Ütemterv_Forrás'!$C$13*('7.Ütemterv_Forrás'!$M$8/'7.Ütemterv_Forrás'!$M$18)</f>
        <v>#DIV/0!</v>
      </c>
      <c r="C42" s="412">
        <f>IFERROR(B42/B45,0)</f>
        <v>0</v>
      </c>
    </row>
    <row r="43" spans="1:3" ht="45" customHeight="1" outlineLevel="1" x14ac:dyDescent="0.25">
      <c r="A43" s="410" t="str">
        <f>'7.Ütemterv_Forrás'!$B$14</f>
        <v>III. a támogatási konstrukció keretében igényelt támogatás</v>
      </c>
      <c r="B43" s="419">
        <f>'7.Ütemterv_Forrás'!$L$8</f>
        <v>0</v>
      </c>
      <c r="C43" s="421">
        <f>IFERROR(B43/B45,0)</f>
        <v>0</v>
      </c>
    </row>
    <row r="44" spans="1:3" ht="15.75" outlineLevel="1" thickBot="1" x14ac:dyDescent="0.3">
      <c r="A44" s="417" t="str">
        <f>'7.Ütemterv_Forrás'!$B$15</f>
        <v>III/1. a támogatásból igényelt előleg</v>
      </c>
      <c r="B44" s="420">
        <f>ROUNDDOWN(B43*C44,0)</f>
        <v>0</v>
      </c>
      <c r="C44" s="422">
        <f>'0.Alapadatok'!$E$16</f>
        <v>0</v>
      </c>
    </row>
    <row r="45" spans="1:3" ht="30" customHeight="1" outlineLevel="1" thickBot="1" x14ac:dyDescent="0.3">
      <c r="A45" s="416" t="str">
        <f>'7.Ütemterv_Forrás'!$B$16</f>
        <v>Összesen (I.+II.+III.)</v>
      </c>
      <c r="B45" s="414" t="e">
        <f>SUM(B32,B37,B43)</f>
        <v>#DIV/0!</v>
      </c>
      <c r="C45" s="423">
        <f>IFERROR(SUM(C32,C37,C43),0)</f>
        <v>0</v>
      </c>
    </row>
    <row r="46" spans="1:3" outlineLevel="1" x14ac:dyDescent="0.25"/>
    <row r="47" spans="1:3" outlineLevel="1" x14ac:dyDescent="0.25">
      <c r="A47" s="693" t="s">
        <v>10061</v>
      </c>
      <c r="B47" s="694"/>
    </row>
    <row r="48" spans="1:3" outlineLevel="1" x14ac:dyDescent="0.25">
      <c r="A48" s="514"/>
      <c r="B48" s="515"/>
    </row>
    <row r="49" spans="1:3" outlineLevel="1" x14ac:dyDescent="0.25">
      <c r="A49" s="514"/>
      <c r="B49" s="515"/>
    </row>
    <row r="50" spans="1:3" outlineLevel="1" x14ac:dyDescent="0.25">
      <c r="A50" s="514"/>
      <c r="B50" s="415"/>
    </row>
    <row r="51" spans="1:3" outlineLevel="1" x14ac:dyDescent="0.25">
      <c r="B51" s="695" t="s">
        <v>9880</v>
      </c>
      <c r="C51" s="696"/>
    </row>
    <row r="56" spans="1:3" ht="30" customHeight="1" outlineLevel="1" x14ac:dyDescent="0.25">
      <c r="A56" s="706" t="str">
        <f>IF(Háttéradatok!$G$34&lt;&gt;"",(CONCATENATE("3",VLOOKUP(Háttéradatok!$G$34,Háttéradatok!$I$32:$J$42,2,FALSE)," ","melléklet - Forrásösszetétel - "," ",Háttéradatok!$G$34," ","jogcímen nyújott támogatáshoz")),"")</f>
        <v/>
      </c>
      <c r="B56" s="707"/>
      <c r="C56" s="707"/>
    </row>
    <row r="57" spans="1:3" ht="15.75" outlineLevel="1" thickBot="1" x14ac:dyDescent="0.3"/>
    <row r="58" spans="1:3" outlineLevel="1" x14ac:dyDescent="0.25">
      <c r="A58" s="407" t="str">
        <f>'7.Ütemterv_Forrás'!$B$2</f>
        <v>Forrás</v>
      </c>
      <c r="B58" s="408" t="str">
        <f>'7.Ütemterv_Forrás'!$C$2</f>
        <v xml:space="preserve"> Ft</v>
      </c>
      <c r="C58" s="409" t="str">
        <f>'7.Ütemterv_Forrás'!$D$2</f>
        <v xml:space="preserve"> %</v>
      </c>
    </row>
    <row r="59" spans="1:3" outlineLevel="1" x14ac:dyDescent="0.25">
      <c r="A59" s="410" t="str">
        <f>'7.Ütemterv_Forrás'!$B$3</f>
        <v>I. saját forrás</v>
      </c>
      <c r="B59" s="419" t="e">
        <f>'7.Ütemterv_Forrás'!$C$3*('7.Ütemterv_Forrás'!$M$9/'7.Ütemterv_Forrás'!$M$18)</f>
        <v>#DIV/0!</v>
      </c>
      <c r="C59" s="421">
        <f>IFERROR(B59/B72,0)</f>
        <v>0</v>
      </c>
    </row>
    <row r="60" spans="1:3" outlineLevel="1" x14ac:dyDescent="0.25">
      <c r="A60" s="413" t="str">
        <f>'7.Ütemterv_Forrás'!$B$4</f>
        <v>I/1. a támogatást igénylő hozzájárulása</v>
      </c>
      <c r="B60" s="411" t="e">
        <f>'7.Ütemterv_Forrás'!$C$4*('7.Ütemterv_Forrás'!$M$9/'7.Ütemterv_Forrás'!$M$18)</f>
        <v>#DIV/0!</v>
      </c>
      <c r="C60" s="412">
        <f>IFERROR(B60/B72,0)</f>
        <v>0</v>
      </c>
    </row>
    <row r="61" spans="1:3" outlineLevel="1" x14ac:dyDescent="0.25">
      <c r="A61" s="413" t="str">
        <f>'7.Ütemterv_Forrás'!$B$5</f>
        <v>I/2. partnerek hozzájárulása</v>
      </c>
      <c r="B61" s="411" t="e">
        <f>'7.Ütemterv_Forrás'!$C$5*('7.Ütemterv_Forrás'!$M$9/'7.Ütemterv_Forrás'!$M$18)</f>
        <v>#DIV/0!</v>
      </c>
      <c r="C61" s="412">
        <f>IFERROR(B61/B72,0)</f>
        <v>0</v>
      </c>
    </row>
    <row r="62" spans="1:3" outlineLevel="1" x14ac:dyDescent="0.25">
      <c r="A62" s="413" t="str">
        <f>'7.Ütemterv_Forrás'!$B$6</f>
        <v>I/3. bankhitel</v>
      </c>
      <c r="B62" s="411" t="e">
        <f>'7.Ütemterv_Forrás'!$C$6*('7.Ütemterv_Forrás'!$M$9/'7.Ütemterv_Forrás'!$M$18)</f>
        <v>#DIV/0!</v>
      </c>
      <c r="C62" s="412">
        <f>IFERROR(B62/B72,0)</f>
        <v>0</v>
      </c>
    </row>
    <row r="63" spans="1:3" outlineLevel="1" x14ac:dyDescent="0.25">
      <c r="A63" s="413" t="str">
        <f>'7.Ütemterv_Forrás'!$B$7</f>
        <v>I/4 egyéb</v>
      </c>
      <c r="B63" s="411" t="e">
        <f>'7.Ütemterv_Forrás'!$C$7*('7.Ütemterv_Forrás'!$M$9/'7.Ütemterv_Forrás'!$M$18)</f>
        <v>#DIV/0!</v>
      </c>
      <c r="C63" s="412">
        <f>IFERROR(B63/B72,0)</f>
        <v>0</v>
      </c>
    </row>
    <row r="64" spans="1:3" ht="30" outlineLevel="1" x14ac:dyDescent="0.25">
      <c r="A64" s="410" t="str">
        <f>'7.Ütemterv_Forrás'!$B$8</f>
        <v>II. rendelkezésre álló egyéb forrás (szervezet megnevezésével)</v>
      </c>
      <c r="B64" s="419">
        <f>IFERROR(SUM(B65:B69),0)</f>
        <v>0</v>
      </c>
      <c r="C64" s="421">
        <f>IFERROR(B64/B72,0)</f>
        <v>0</v>
      </c>
    </row>
    <row r="65" spans="1:3" ht="30" outlineLevel="1" x14ac:dyDescent="0.25">
      <c r="A65" s="413" t="str">
        <f>'7.Ütemterv_Forrás'!$B$9</f>
        <v>II/1. államháztartás központi alrendszeréből</v>
      </c>
      <c r="B65" s="411" t="e">
        <f>'7.Ütemterv_Forrás'!$C$9*('7.Ütemterv_Forrás'!$M$9/'7.Ütemterv_Forrás'!$M$18)</f>
        <v>#DIV/0!</v>
      </c>
      <c r="C65" s="412">
        <f>IFERROR(B65/B72,0)</f>
        <v>0</v>
      </c>
    </row>
    <row r="66" spans="1:3" ht="30" outlineLevel="1" x14ac:dyDescent="0.25">
      <c r="A66" s="413" t="str">
        <f>'7.Ütemterv_Forrás'!$B$10</f>
        <v>II/2. államháztartáson belüli egyéb szervezettől</v>
      </c>
      <c r="B66" s="411" t="e">
        <f>'7.Ütemterv_Forrás'!$C$10*('7.Ütemterv_Forrás'!$M$9/'7.Ütemterv_Forrás'!$M$18)</f>
        <v>#DIV/0!</v>
      </c>
      <c r="C66" s="412">
        <f>IFERROR(B66/B72,0)</f>
        <v>0</v>
      </c>
    </row>
    <row r="67" spans="1:3" ht="30" outlineLevel="1" x14ac:dyDescent="0.25">
      <c r="A67" s="413" t="str">
        <f>'7.Ütemterv_Forrás'!$B$11</f>
        <v>II/3. kormányzati szektorba sorolt egyéb szervezettől</v>
      </c>
      <c r="B67" s="411" t="e">
        <f>'7.Ütemterv_Forrás'!$C$11*('7.Ütemterv_Forrás'!$M$9/'7.Ütemterv_Forrás'!$M$18)</f>
        <v>#DIV/0!</v>
      </c>
      <c r="C67" s="412">
        <f>IFERROR(B67/B72,0)</f>
        <v>0</v>
      </c>
    </row>
    <row r="68" spans="1:3" ht="45" outlineLevel="1" x14ac:dyDescent="0.25">
      <c r="A68" s="413" t="str">
        <f>'7.Ütemterv_Forrás'!$B$12</f>
        <v>II/4. a II/1. – II/3. pontban felsorolt szervezetek tulajdonában álló gazdasági társaságtól, alapítványtól, közalapítványtól</v>
      </c>
      <c r="B68" s="411" t="e">
        <f>'7.Ütemterv_Forrás'!$C$12*('7.Ütemterv_Forrás'!$M$9/'7.Ütemterv_Forrás'!$M$18)</f>
        <v>#DIV/0!</v>
      </c>
      <c r="C68" s="412">
        <f>IFERROR(B68/B72,0)</f>
        <v>0</v>
      </c>
    </row>
    <row r="69" spans="1:3" outlineLevel="1" x14ac:dyDescent="0.25">
      <c r="A69" s="413" t="str">
        <f>'7.Ütemterv_Forrás'!$B$13</f>
        <v>II/5. külföldi forrásból</v>
      </c>
      <c r="B69" s="411" t="e">
        <f>'7.Ütemterv_Forrás'!$C$13*('7.Ütemterv_Forrás'!$M$9/'7.Ütemterv_Forrás'!$M$18)</f>
        <v>#DIV/0!</v>
      </c>
      <c r="C69" s="412">
        <f>IFERROR(B69/B72,0)</f>
        <v>0</v>
      </c>
    </row>
    <row r="70" spans="1:3" ht="30" outlineLevel="1" x14ac:dyDescent="0.25">
      <c r="A70" s="410" t="str">
        <f>'7.Ütemterv_Forrás'!$B$14</f>
        <v>III. a támogatási konstrukció keretében igényelt támogatás</v>
      </c>
      <c r="B70" s="419">
        <f>'7.Ütemterv_Forrás'!$L$9</f>
        <v>0</v>
      </c>
      <c r="C70" s="421">
        <f>IFERROR(B70/B72,0)</f>
        <v>0</v>
      </c>
    </row>
    <row r="71" spans="1:3" ht="15.75" outlineLevel="1" thickBot="1" x14ac:dyDescent="0.3">
      <c r="A71" s="417" t="str">
        <f>'7.Ütemterv_Forrás'!$B$15</f>
        <v>III/1. a támogatásból igényelt előleg</v>
      </c>
      <c r="B71" s="420">
        <f>ROUNDDOWN(B70*C71,0)</f>
        <v>0</v>
      </c>
      <c r="C71" s="422">
        <f>'0.Alapadatok'!$E$16</f>
        <v>0</v>
      </c>
    </row>
    <row r="72" spans="1:3" ht="15.75" outlineLevel="1" thickBot="1" x14ac:dyDescent="0.3">
      <c r="A72" s="416" t="str">
        <f>'7.Ütemterv_Forrás'!$B$16</f>
        <v>Összesen (I.+II.+III.)</v>
      </c>
      <c r="B72" s="414" t="e">
        <f>SUM(B59,B64,B70)</f>
        <v>#DIV/0!</v>
      </c>
      <c r="C72" s="423">
        <f>IFERROR(SUM(C59,C64,C70),0)</f>
        <v>0</v>
      </c>
    </row>
    <row r="73" spans="1:3" outlineLevel="1" x14ac:dyDescent="0.25"/>
    <row r="74" spans="1:3" outlineLevel="1" x14ac:dyDescent="0.25">
      <c r="A74" s="693" t="s">
        <v>10061</v>
      </c>
      <c r="B74" s="694"/>
    </row>
    <row r="75" spans="1:3" outlineLevel="1" x14ac:dyDescent="0.25">
      <c r="A75" s="514"/>
      <c r="B75" s="515"/>
    </row>
    <row r="76" spans="1:3" outlineLevel="1" x14ac:dyDescent="0.25">
      <c r="A76" s="514"/>
      <c r="B76" s="515"/>
    </row>
    <row r="77" spans="1:3" outlineLevel="1" x14ac:dyDescent="0.25">
      <c r="A77" s="514"/>
      <c r="B77" s="415"/>
    </row>
    <row r="78" spans="1:3" outlineLevel="1" x14ac:dyDescent="0.25">
      <c r="B78" s="695" t="s">
        <v>9880</v>
      </c>
      <c r="C78" s="696"/>
    </row>
    <row r="83" spans="1:3" outlineLevel="1" x14ac:dyDescent="0.25"/>
    <row r="84" spans="1:3" ht="30.75" customHeight="1" outlineLevel="1" x14ac:dyDescent="0.25">
      <c r="A84" s="706" t="str">
        <f>IF(Háttéradatok!$G$35&lt;&gt;"",(CONCATENATE("3",VLOOKUP(Háttéradatok!$G$35,Háttéradatok!$I$32:$J$42,2,FALSE)," ","melléklet - Forrásösszetétel - "," ",Háttéradatok!$G$35," ","jogcímen nyújott támogatáshoz")),"")</f>
        <v/>
      </c>
      <c r="B84" s="707"/>
      <c r="C84" s="707"/>
    </row>
    <row r="85" spans="1:3" ht="15.75" outlineLevel="1" thickBot="1" x14ac:dyDescent="0.3"/>
    <row r="86" spans="1:3" outlineLevel="1" x14ac:dyDescent="0.25">
      <c r="A86" s="407" t="str">
        <f>'7.Ütemterv_Forrás'!$B$2</f>
        <v>Forrás</v>
      </c>
      <c r="B86" s="408" t="str">
        <f>'7.Ütemterv_Forrás'!$C$2</f>
        <v xml:space="preserve"> Ft</v>
      </c>
      <c r="C86" s="409" t="str">
        <f>'7.Ütemterv_Forrás'!$D$2</f>
        <v xml:space="preserve"> %</v>
      </c>
    </row>
    <row r="87" spans="1:3" outlineLevel="1" x14ac:dyDescent="0.25">
      <c r="A87" s="410" t="str">
        <f>'7.Ütemterv_Forrás'!$B$3</f>
        <v>I. saját forrás</v>
      </c>
      <c r="B87" s="419" t="e">
        <f>'7.Ütemterv_Forrás'!$C$3*('7.Ütemterv_Forrás'!$M$10/'7.Ütemterv_Forrás'!$M$18)</f>
        <v>#DIV/0!</v>
      </c>
      <c r="C87" s="421">
        <f>IFERROR(B87/B100,0)</f>
        <v>0</v>
      </c>
    </row>
    <row r="88" spans="1:3" outlineLevel="1" x14ac:dyDescent="0.25">
      <c r="A88" s="413" t="str">
        <f>'7.Ütemterv_Forrás'!$B$4</f>
        <v>I/1. a támogatást igénylő hozzájárulása</v>
      </c>
      <c r="B88" s="411" t="e">
        <f>'7.Ütemterv_Forrás'!$C$4*('7.Ütemterv_Forrás'!$M$10/'7.Ütemterv_Forrás'!$M$18)</f>
        <v>#DIV/0!</v>
      </c>
      <c r="C88" s="412">
        <f>IFERROR(B88/B100,0)</f>
        <v>0</v>
      </c>
    </row>
    <row r="89" spans="1:3" outlineLevel="1" x14ac:dyDescent="0.25">
      <c r="A89" s="413" t="str">
        <f>'7.Ütemterv_Forrás'!$B$5</f>
        <v>I/2. partnerek hozzájárulása</v>
      </c>
      <c r="B89" s="411" t="e">
        <f>'7.Ütemterv_Forrás'!$C$5*('7.Ütemterv_Forrás'!$M$10/'7.Ütemterv_Forrás'!$M$18)</f>
        <v>#DIV/0!</v>
      </c>
      <c r="C89" s="412">
        <f>IFERROR(B89/B100,0)</f>
        <v>0</v>
      </c>
    </row>
    <row r="90" spans="1:3" outlineLevel="1" x14ac:dyDescent="0.25">
      <c r="A90" s="413" t="str">
        <f>'7.Ütemterv_Forrás'!$B$6</f>
        <v>I/3. bankhitel</v>
      </c>
      <c r="B90" s="411" t="e">
        <f>'7.Ütemterv_Forrás'!$C$6*('7.Ütemterv_Forrás'!$M$10/'7.Ütemterv_Forrás'!$M$18)</f>
        <v>#DIV/0!</v>
      </c>
      <c r="C90" s="412">
        <f>IFERROR(B90/B100,0)</f>
        <v>0</v>
      </c>
    </row>
    <row r="91" spans="1:3" outlineLevel="1" x14ac:dyDescent="0.25">
      <c r="A91" s="413" t="str">
        <f>'7.Ütemterv_Forrás'!$B$7</f>
        <v>I/4 egyéb</v>
      </c>
      <c r="B91" s="411" t="e">
        <f>'7.Ütemterv_Forrás'!$C$7*('7.Ütemterv_Forrás'!$M$10/'7.Ütemterv_Forrás'!$M$18)</f>
        <v>#DIV/0!</v>
      </c>
      <c r="C91" s="412">
        <f>IFERROR(B91/B100,0)</f>
        <v>0</v>
      </c>
    </row>
    <row r="92" spans="1:3" ht="30" outlineLevel="1" x14ac:dyDescent="0.25">
      <c r="A92" s="410" t="str">
        <f>'7.Ütemterv_Forrás'!$B$8</f>
        <v>II. rendelkezésre álló egyéb forrás (szervezet megnevezésével)</v>
      </c>
      <c r="B92" s="419">
        <f>IFERROR(SUM(B93:B97),0)</f>
        <v>0</v>
      </c>
      <c r="C92" s="421">
        <f>IFERROR(B92/B100,0)</f>
        <v>0</v>
      </c>
    </row>
    <row r="93" spans="1:3" ht="30" outlineLevel="1" x14ac:dyDescent="0.25">
      <c r="A93" s="413" t="str">
        <f>'7.Ütemterv_Forrás'!$B$9</f>
        <v>II/1. államháztartás központi alrendszeréből</v>
      </c>
      <c r="B93" s="411" t="e">
        <f>'7.Ütemterv_Forrás'!$C$9*('7.Ütemterv_Forrás'!$M$10/'7.Ütemterv_Forrás'!$M$18)</f>
        <v>#DIV/0!</v>
      </c>
      <c r="C93" s="412">
        <f>IFERROR(B93/B100,0)</f>
        <v>0</v>
      </c>
    </row>
    <row r="94" spans="1:3" ht="30" outlineLevel="1" x14ac:dyDescent="0.25">
      <c r="A94" s="413" t="str">
        <f>'7.Ütemterv_Forrás'!$B$10</f>
        <v>II/2. államháztartáson belüli egyéb szervezettől</v>
      </c>
      <c r="B94" s="411" t="e">
        <f>'7.Ütemterv_Forrás'!$C$10*('7.Ütemterv_Forrás'!$M$10/'7.Ütemterv_Forrás'!$M$18)</f>
        <v>#DIV/0!</v>
      </c>
      <c r="C94" s="412">
        <f>IFERROR(B94/B100,0)</f>
        <v>0</v>
      </c>
    </row>
    <row r="95" spans="1:3" ht="30" outlineLevel="1" x14ac:dyDescent="0.25">
      <c r="A95" s="413" t="str">
        <f>'7.Ütemterv_Forrás'!$B$11</f>
        <v>II/3. kormányzati szektorba sorolt egyéb szervezettől</v>
      </c>
      <c r="B95" s="411" t="e">
        <f>'7.Ütemterv_Forrás'!$C$11*('7.Ütemterv_Forrás'!$M$10/'7.Ütemterv_Forrás'!$M$18)</f>
        <v>#DIV/0!</v>
      </c>
      <c r="C95" s="412">
        <f>IFERROR(B95/B100,0)</f>
        <v>0</v>
      </c>
    </row>
    <row r="96" spans="1:3" ht="45" outlineLevel="1" x14ac:dyDescent="0.25">
      <c r="A96" s="413" t="str">
        <f>'7.Ütemterv_Forrás'!$B$12</f>
        <v>II/4. a II/1. – II/3. pontban felsorolt szervezetek tulajdonában álló gazdasági társaságtól, alapítványtól, közalapítványtól</v>
      </c>
      <c r="B96" s="411" t="e">
        <f>'7.Ütemterv_Forrás'!$C$12*('7.Ütemterv_Forrás'!$M$10/'7.Ütemterv_Forrás'!$M$18)</f>
        <v>#DIV/0!</v>
      </c>
      <c r="C96" s="412">
        <f>IFERROR(B96/B100,0)</f>
        <v>0</v>
      </c>
    </row>
    <row r="97" spans="1:3" outlineLevel="1" x14ac:dyDescent="0.25">
      <c r="A97" s="413" t="str">
        <f>'7.Ütemterv_Forrás'!$B$13</f>
        <v>II/5. külföldi forrásból</v>
      </c>
      <c r="B97" s="411" t="e">
        <f>'7.Ütemterv_Forrás'!$C$13*('7.Ütemterv_Forrás'!$M$10/'7.Ütemterv_Forrás'!$M$18)</f>
        <v>#DIV/0!</v>
      </c>
      <c r="C97" s="412">
        <f>IFERROR(B97/B100,0)</f>
        <v>0</v>
      </c>
    </row>
    <row r="98" spans="1:3" ht="30" outlineLevel="1" x14ac:dyDescent="0.25">
      <c r="A98" s="410" t="str">
        <f>'7.Ütemterv_Forrás'!$B$14</f>
        <v>III. a támogatási konstrukció keretében igényelt támogatás</v>
      </c>
      <c r="B98" s="419">
        <f>'7.Ütemterv_Forrás'!$L$10</f>
        <v>0</v>
      </c>
      <c r="C98" s="421">
        <f>IFERROR(B98/B100,0)</f>
        <v>0</v>
      </c>
    </row>
    <row r="99" spans="1:3" ht="15.75" outlineLevel="1" thickBot="1" x14ac:dyDescent="0.3">
      <c r="A99" s="417" t="str">
        <f>'7.Ütemterv_Forrás'!$B$15</f>
        <v>III/1. a támogatásból igényelt előleg</v>
      </c>
      <c r="B99" s="420">
        <f>ROUNDDOWN(B98*C99,0)</f>
        <v>0</v>
      </c>
      <c r="C99" s="422">
        <f>'0.Alapadatok'!$E$16</f>
        <v>0</v>
      </c>
    </row>
    <row r="100" spans="1:3" ht="15.75" outlineLevel="1" thickBot="1" x14ac:dyDescent="0.3">
      <c r="A100" s="416" t="str">
        <f>'7.Ütemterv_Forrás'!$B$16</f>
        <v>Összesen (I.+II.+III.)</v>
      </c>
      <c r="B100" s="414" t="e">
        <f>SUM(B87,B92,B98)</f>
        <v>#DIV/0!</v>
      </c>
      <c r="C100" s="423">
        <f>IFERROR(SUM(C87,C92,C98),0)</f>
        <v>0</v>
      </c>
    </row>
    <row r="101" spans="1:3" outlineLevel="1" x14ac:dyDescent="0.25"/>
    <row r="102" spans="1:3" outlineLevel="1" x14ac:dyDescent="0.25">
      <c r="A102" s="693" t="s">
        <v>10061</v>
      </c>
      <c r="B102" s="694"/>
    </row>
    <row r="103" spans="1:3" outlineLevel="1" x14ac:dyDescent="0.25">
      <c r="A103" s="514"/>
      <c r="B103" s="515"/>
    </row>
    <row r="104" spans="1:3" outlineLevel="1" x14ac:dyDescent="0.25">
      <c r="A104" s="514"/>
      <c r="B104" s="515"/>
    </row>
    <row r="105" spans="1:3" outlineLevel="1" x14ac:dyDescent="0.25">
      <c r="A105" s="514"/>
      <c r="B105" s="415"/>
    </row>
    <row r="106" spans="1:3" outlineLevel="1" x14ac:dyDescent="0.25">
      <c r="B106" s="695" t="s">
        <v>9880</v>
      </c>
      <c r="C106" s="696"/>
    </row>
    <row r="113" spans="1:3" ht="31.5" customHeight="1" outlineLevel="1" x14ac:dyDescent="0.25">
      <c r="A113" s="706" t="str">
        <f>IF(Háttéradatok!$G$36&lt;&gt;"",(CONCATENATE("3",VLOOKUP(Háttéradatok!$G$36,Háttéradatok!$I$32:$J$42,2,FALSE)," ","melléklet - Forrásösszetétel - "," ",Háttéradatok!$G$36," ","jogcímen nyújott támogatáshoz")),"")</f>
        <v/>
      </c>
      <c r="B113" s="707"/>
      <c r="C113" s="707"/>
    </row>
    <row r="114" spans="1:3" ht="15.75" outlineLevel="1" thickBot="1" x14ac:dyDescent="0.3"/>
    <row r="115" spans="1:3" outlineLevel="1" x14ac:dyDescent="0.25">
      <c r="A115" s="407" t="str">
        <f>'7.Ütemterv_Forrás'!$B$2</f>
        <v>Forrás</v>
      </c>
      <c r="B115" s="408" t="str">
        <f>'7.Ütemterv_Forrás'!$C$2</f>
        <v xml:space="preserve"> Ft</v>
      </c>
      <c r="C115" s="409" t="str">
        <f>'7.Ütemterv_Forrás'!$D$2</f>
        <v xml:space="preserve"> %</v>
      </c>
    </row>
    <row r="116" spans="1:3" outlineLevel="1" x14ac:dyDescent="0.25">
      <c r="A116" s="410" t="str">
        <f>'7.Ütemterv_Forrás'!$B$3</f>
        <v>I. saját forrás</v>
      </c>
      <c r="B116" s="419" t="e">
        <f>'7.Ütemterv_Forrás'!$C$3*('7.Ütemterv_Forrás'!$M$11/'7.Ütemterv_Forrás'!$M$18)</f>
        <v>#DIV/0!</v>
      </c>
      <c r="C116" s="421">
        <f>IFERROR(B116/B129,0)</f>
        <v>0</v>
      </c>
    </row>
    <row r="117" spans="1:3" outlineLevel="1" x14ac:dyDescent="0.25">
      <c r="A117" s="413" t="str">
        <f>'7.Ütemterv_Forrás'!$B$4</f>
        <v>I/1. a támogatást igénylő hozzájárulása</v>
      </c>
      <c r="B117" s="411" t="e">
        <f>'7.Ütemterv_Forrás'!$C$4*('7.Ütemterv_Forrás'!$M$11/'7.Ütemterv_Forrás'!$M$18)</f>
        <v>#DIV/0!</v>
      </c>
      <c r="C117" s="412">
        <f>IFERROR(B117/B129,0)</f>
        <v>0</v>
      </c>
    </row>
    <row r="118" spans="1:3" outlineLevel="1" x14ac:dyDescent="0.25">
      <c r="A118" s="413" t="str">
        <f>'7.Ütemterv_Forrás'!$B$5</f>
        <v>I/2. partnerek hozzájárulása</v>
      </c>
      <c r="B118" s="411" t="e">
        <f>'7.Ütemterv_Forrás'!$C$5*('7.Ütemterv_Forrás'!$M$11/'7.Ütemterv_Forrás'!$M$18)</f>
        <v>#DIV/0!</v>
      </c>
      <c r="C118" s="412">
        <f>IFERROR(B118/B129,0)</f>
        <v>0</v>
      </c>
    </row>
    <row r="119" spans="1:3" outlineLevel="1" x14ac:dyDescent="0.25">
      <c r="A119" s="413" t="str">
        <f>'7.Ütemterv_Forrás'!$B$6</f>
        <v>I/3. bankhitel</v>
      </c>
      <c r="B119" s="411" t="e">
        <f>'7.Ütemterv_Forrás'!$C$6*('7.Ütemterv_Forrás'!$M$11/'7.Ütemterv_Forrás'!$M$18)</f>
        <v>#DIV/0!</v>
      </c>
      <c r="C119" s="412">
        <f>IFERROR(B119/B129,0)</f>
        <v>0</v>
      </c>
    </row>
    <row r="120" spans="1:3" outlineLevel="1" x14ac:dyDescent="0.25">
      <c r="A120" s="413" t="str">
        <f>'7.Ütemterv_Forrás'!$B$7</f>
        <v>I/4 egyéb</v>
      </c>
      <c r="B120" s="411" t="e">
        <f>'7.Ütemterv_Forrás'!$C$7*('7.Ütemterv_Forrás'!$M$11/'7.Ütemterv_Forrás'!$M$18)</f>
        <v>#DIV/0!</v>
      </c>
      <c r="C120" s="412">
        <f>IFERROR(B120/B129,0)</f>
        <v>0</v>
      </c>
    </row>
    <row r="121" spans="1:3" ht="30" outlineLevel="1" x14ac:dyDescent="0.25">
      <c r="A121" s="410" t="str">
        <f>'7.Ütemterv_Forrás'!$B$8</f>
        <v>II. rendelkezésre álló egyéb forrás (szervezet megnevezésével)</v>
      </c>
      <c r="B121" s="419">
        <f>IFERROR(SUM(B122:B126),0)</f>
        <v>0</v>
      </c>
      <c r="C121" s="421">
        <f>IFERROR(B121/B129,0)</f>
        <v>0</v>
      </c>
    </row>
    <row r="122" spans="1:3" ht="30" outlineLevel="1" x14ac:dyDescent="0.25">
      <c r="A122" s="413" t="str">
        <f>'7.Ütemterv_Forrás'!$B$9</f>
        <v>II/1. államháztartás központi alrendszeréből</v>
      </c>
      <c r="B122" s="411" t="e">
        <f>'7.Ütemterv_Forrás'!$C$9*('7.Ütemterv_Forrás'!$M$11/'7.Ütemterv_Forrás'!$M$18)</f>
        <v>#DIV/0!</v>
      </c>
      <c r="C122" s="412">
        <f>IFERROR(B122/B129,0)</f>
        <v>0</v>
      </c>
    </row>
    <row r="123" spans="1:3" ht="30" outlineLevel="1" x14ac:dyDescent="0.25">
      <c r="A123" s="413" t="str">
        <f>'7.Ütemterv_Forrás'!$B$10</f>
        <v>II/2. államháztartáson belüli egyéb szervezettől</v>
      </c>
      <c r="B123" s="411" t="e">
        <f>'7.Ütemterv_Forrás'!$C$10*('7.Ütemterv_Forrás'!$M$11/'7.Ütemterv_Forrás'!$M$18)</f>
        <v>#DIV/0!</v>
      </c>
      <c r="C123" s="412">
        <f>IFERROR(B123/B129,0)</f>
        <v>0</v>
      </c>
    </row>
    <row r="124" spans="1:3" ht="30" outlineLevel="1" x14ac:dyDescent="0.25">
      <c r="A124" s="413" t="str">
        <f>'7.Ütemterv_Forrás'!$B$11</f>
        <v>II/3. kormányzati szektorba sorolt egyéb szervezettől</v>
      </c>
      <c r="B124" s="411" t="e">
        <f>'7.Ütemterv_Forrás'!$C$11*('7.Ütemterv_Forrás'!$M$11/'7.Ütemterv_Forrás'!$M$18)</f>
        <v>#DIV/0!</v>
      </c>
      <c r="C124" s="412">
        <f>IFERROR(B124/B129,0)</f>
        <v>0</v>
      </c>
    </row>
    <row r="125" spans="1:3" ht="45" outlineLevel="1" x14ac:dyDescent="0.25">
      <c r="A125" s="413" t="str">
        <f>'7.Ütemterv_Forrás'!$B$12</f>
        <v>II/4. a II/1. – II/3. pontban felsorolt szervezetek tulajdonában álló gazdasági társaságtól, alapítványtól, közalapítványtól</v>
      </c>
      <c r="B125" s="411" t="e">
        <f>'7.Ütemterv_Forrás'!$C$12*('7.Ütemterv_Forrás'!$M$11/'7.Ütemterv_Forrás'!$M$18)</f>
        <v>#DIV/0!</v>
      </c>
      <c r="C125" s="412">
        <f>IFERROR(B125/B129,0)</f>
        <v>0</v>
      </c>
    </row>
    <row r="126" spans="1:3" outlineLevel="1" x14ac:dyDescent="0.25">
      <c r="A126" s="413" t="str">
        <f>'7.Ütemterv_Forrás'!$B$13</f>
        <v>II/5. külföldi forrásból</v>
      </c>
      <c r="B126" s="411" t="e">
        <f>'7.Ütemterv_Forrás'!$C$13*('7.Ütemterv_Forrás'!$M$11/'7.Ütemterv_Forrás'!$M$18)</f>
        <v>#DIV/0!</v>
      </c>
      <c r="C126" s="412">
        <f>IFERROR(B126/B129,0)</f>
        <v>0</v>
      </c>
    </row>
    <row r="127" spans="1:3" ht="30" outlineLevel="1" x14ac:dyDescent="0.25">
      <c r="A127" s="410" t="str">
        <f>'7.Ütemterv_Forrás'!$B$14</f>
        <v>III. a támogatási konstrukció keretében igényelt támogatás</v>
      </c>
      <c r="B127" s="419">
        <f>'7.Ütemterv_Forrás'!$L$11</f>
        <v>0</v>
      </c>
      <c r="C127" s="421">
        <f>IFERROR(B127/B129,0)</f>
        <v>0</v>
      </c>
    </row>
    <row r="128" spans="1:3" ht="15.75" outlineLevel="1" thickBot="1" x14ac:dyDescent="0.3">
      <c r="A128" s="417" t="str">
        <f>'7.Ütemterv_Forrás'!$B$15</f>
        <v>III/1. a támogatásból igényelt előleg</v>
      </c>
      <c r="B128" s="420">
        <f>ROUNDDOWN(B127*C128,0)</f>
        <v>0</v>
      </c>
      <c r="C128" s="422">
        <f>'0.Alapadatok'!$E$16</f>
        <v>0</v>
      </c>
    </row>
    <row r="129" spans="1:3" ht="15.75" outlineLevel="1" thickBot="1" x14ac:dyDescent="0.3">
      <c r="A129" s="416" t="str">
        <f>'7.Ütemterv_Forrás'!$B$16</f>
        <v>Összesen (I.+II.+III.)</v>
      </c>
      <c r="B129" s="414" t="e">
        <f>SUM(B116,B121,B127)</f>
        <v>#DIV/0!</v>
      </c>
      <c r="C129" s="423">
        <f>IFERROR(SUM(C116,C121,C127),0)</f>
        <v>0</v>
      </c>
    </row>
    <row r="130" spans="1:3" outlineLevel="1" x14ac:dyDescent="0.25"/>
    <row r="131" spans="1:3" outlineLevel="1" x14ac:dyDescent="0.25">
      <c r="A131" s="693" t="s">
        <v>10061</v>
      </c>
      <c r="B131" s="694"/>
    </row>
    <row r="132" spans="1:3" outlineLevel="1" x14ac:dyDescent="0.25">
      <c r="A132" s="514"/>
      <c r="B132" s="515"/>
    </row>
    <row r="133" spans="1:3" outlineLevel="1" x14ac:dyDescent="0.25">
      <c r="A133" s="514"/>
      <c r="B133" s="515"/>
    </row>
    <row r="134" spans="1:3" outlineLevel="1" x14ac:dyDescent="0.25">
      <c r="A134" s="514"/>
      <c r="B134" s="415"/>
    </row>
    <row r="135" spans="1:3" outlineLevel="1" x14ac:dyDescent="0.25">
      <c r="B135" s="695" t="s">
        <v>9880</v>
      </c>
      <c r="C135" s="696"/>
    </row>
    <row r="142" spans="1:3" ht="30" customHeight="1" outlineLevel="1" x14ac:dyDescent="0.25">
      <c r="A142" s="706" t="str">
        <f>IF(Háttéradatok!$G$37&lt;&gt;"",(CONCATENATE("3",VLOOKUP(Háttéradatok!$G$37,Háttéradatok!$I$32:$J$42,2,FALSE)," ","melléklet - Forrásösszetétel - "," ",Háttéradatok!$G$37," ","jogcímen nyújott támogatáshoz")),"")</f>
        <v/>
      </c>
      <c r="B142" s="707"/>
      <c r="C142" s="707"/>
    </row>
    <row r="143" spans="1:3" ht="15.75" outlineLevel="1" thickBot="1" x14ac:dyDescent="0.3"/>
    <row r="144" spans="1:3" outlineLevel="1" x14ac:dyDescent="0.25">
      <c r="A144" s="407" t="str">
        <f>'7.Ütemterv_Forrás'!$B$2</f>
        <v>Forrás</v>
      </c>
      <c r="B144" s="408" t="str">
        <f>'7.Ütemterv_Forrás'!$C$2</f>
        <v xml:space="preserve"> Ft</v>
      </c>
      <c r="C144" s="409" t="str">
        <f>'7.Ütemterv_Forrás'!$D$2</f>
        <v xml:space="preserve"> %</v>
      </c>
    </row>
    <row r="145" spans="1:3" outlineLevel="1" x14ac:dyDescent="0.25">
      <c r="A145" s="410" t="str">
        <f>'7.Ütemterv_Forrás'!$B$3</f>
        <v>I. saját forrás</v>
      </c>
      <c r="B145" s="419" t="e">
        <f>'7.Ütemterv_Forrás'!$C$3*('7.Ütemterv_Forrás'!$M$12/'7.Ütemterv_Forrás'!$M$18)</f>
        <v>#DIV/0!</v>
      </c>
      <c r="C145" s="421">
        <f>IFERROR(B145/B158,0)</f>
        <v>0</v>
      </c>
    </row>
    <row r="146" spans="1:3" outlineLevel="1" x14ac:dyDescent="0.25">
      <c r="A146" s="413" t="str">
        <f>'7.Ütemterv_Forrás'!$B$4</f>
        <v>I/1. a támogatást igénylő hozzájárulása</v>
      </c>
      <c r="B146" s="411" t="e">
        <f>'7.Ütemterv_Forrás'!$C$4*('7.Ütemterv_Forrás'!$M$12/'7.Ütemterv_Forrás'!$M$18)</f>
        <v>#DIV/0!</v>
      </c>
      <c r="C146" s="412">
        <f>IFERROR(B146/B158,0)</f>
        <v>0</v>
      </c>
    </row>
    <row r="147" spans="1:3" outlineLevel="1" x14ac:dyDescent="0.25">
      <c r="A147" s="413" t="str">
        <f>'7.Ütemterv_Forrás'!$B$5</f>
        <v>I/2. partnerek hozzájárulása</v>
      </c>
      <c r="B147" s="411" t="e">
        <f>'7.Ütemterv_Forrás'!$C$5*('7.Ütemterv_Forrás'!$M$12/'7.Ütemterv_Forrás'!$M$18)</f>
        <v>#DIV/0!</v>
      </c>
      <c r="C147" s="412">
        <f>IFERROR(B147/B158,0)</f>
        <v>0</v>
      </c>
    </row>
    <row r="148" spans="1:3" outlineLevel="1" x14ac:dyDescent="0.25">
      <c r="A148" s="413" t="str">
        <f>'7.Ütemterv_Forrás'!$B$6</f>
        <v>I/3. bankhitel</v>
      </c>
      <c r="B148" s="411" t="e">
        <f>'7.Ütemterv_Forrás'!$C$6*('7.Ütemterv_Forrás'!$M$12/'7.Ütemterv_Forrás'!$M$18)</f>
        <v>#DIV/0!</v>
      </c>
      <c r="C148" s="412">
        <f>IFERROR(B148/B158,0)</f>
        <v>0</v>
      </c>
    </row>
    <row r="149" spans="1:3" outlineLevel="1" x14ac:dyDescent="0.25">
      <c r="A149" s="413" t="str">
        <f>'7.Ütemterv_Forrás'!$B$7</f>
        <v>I/4 egyéb</v>
      </c>
      <c r="B149" s="411" t="e">
        <f>'7.Ütemterv_Forrás'!$C$7*('7.Ütemterv_Forrás'!$M$12/'7.Ütemterv_Forrás'!$M$18)</f>
        <v>#DIV/0!</v>
      </c>
      <c r="C149" s="412">
        <f>IFERROR(B149/B158,0)</f>
        <v>0</v>
      </c>
    </row>
    <row r="150" spans="1:3" ht="30" outlineLevel="1" x14ac:dyDescent="0.25">
      <c r="A150" s="410" t="str">
        <f>'7.Ütemterv_Forrás'!$B$8</f>
        <v>II. rendelkezésre álló egyéb forrás (szervezet megnevezésével)</v>
      </c>
      <c r="B150" s="419">
        <f>IFERROR(SUM(B151:B155),0)</f>
        <v>0</v>
      </c>
      <c r="C150" s="421">
        <f>IFERROR(B150/B158,0)</f>
        <v>0</v>
      </c>
    </row>
    <row r="151" spans="1:3" ht="30" outlineLevel="1" x14ac:dyDescent="0.25">
      <c r="A151" s="413" t="str">
        <f>'7.Ütemterv_Forrás'!$B$9</f>
        <v>II/1. államháztartás központi alrendszeréből</v>
      </c>
      <c r="B151" s="411" t="e">
        <f>'7.Ütemterv_Forrás'!$C$9*('7.Ütemterv_Forrás'!$M$12/'7.Ütemterv_Forrás'!$M$18)</f>
        <v>#DIV/0!</v>
      </c>
      <c r="C151" s="412">
        <f>IFERROR(B151/B158,0)</f>
        <v>0</v>
      </c>
    </row>
    <row r="152" spans="1:3" ht="30" outlineLevel="1" x14ac:dyDescent="0.25">
      <c r="A152" s="413" t="str">
        <f>'7.Ütemterv_Forrás'!$B$10</f>
        <v>II/2. államháztartáson belüli egyéb szervezettől</v>
      </c>
      <c r="B152" s="411" t="e">
        <f>'7.Ütemterv_Forrás'!$C$10*('7.Ütemterv_Forrás'!$M$12/'7.Ütemterv_Forrás'!$M$18)</f>
        <v>#DIV/0!</v>
      </c>
      <c r="C152" s="412">
        <f>IFERROR(B152/B158,0)</f>
        <v>0</v>
      </c>
    </row>
    <row r="153" spans="1:3" ht="30" outlineLevel="1" x14ac:dyDescent="0.25">
      <c r="A153" s="413" t="str">
        <f>'7.Ütemterv_Forrás'!$B$11</f>
        <v>II/3. kormányzati szektorba sorolt egyéb szervezettől</v>
      </c>
      <c r="B153" s="411" t="e">
        <f>'7.Ütemterv_Forrás'!$C$11*('7.Ütemterv_Forrás'!$M$12/'7.Ütemterv_Forrás'!$M$18)</f>
        <v>#DIV/0!</v>
      </c>
      <c r="C153" s="412">
        <f>IFERROR(B153/B158,0)</f>
        <v>0</v>
      </c>
    </row>
    <row r="154" spans="1:3" ht="45" outlineLevel="1" x14ac:dyDescent="0.25">
      <c r="A154" s="413" t="str">
        <f>'7.Ütemterv_Forrás'!$B$12</f>
        <v>II/4. a II/1. – II/3. pontban felsorolt szervezetek tulajdonában álló gazdasági társaságtól, alapítványtól, közalapítványtól</v>
      </c>
      <c r="B154" s="411" t="e">
        <f>'7.Ütemterv_Forrás'!$C$12*('7.Ütemterv_Forrás'!$M$12/'7.Ütemterv_Forrás'!$M$18)</f>
        <v>#DIV/0!</v>
      </c>
      <c r="C154" s="412">
        <f>IFERROR(B154/B158,0)</f>
        <v>0</v>
      </c>
    </row>
    <row r="155" spans="1:3" outlineLevel="1" x14ac:dyDescent="0.25">
      <c r="A155" s="413" t="str">
        <f>'7.Ütemterv_Forrás'!$B$13</f>
        <v>II/5. külföldi forrásból</v>
      </c>
      <c r="B155" s="411" t="e">
        <f>'7.Ütemterv_Forrás'!$C$13*('7.Ütemterv_Forrás'!$M$12/'7.Ütemterv_Forrás'!$M$18)</f>
        <v>#DIV/0!</v>
      </c>
      <c r="C155" s="412">
        <f>IFERROR(B155/B158,0)</f>
        <v>0</v>
      </c>
    </row>
    <row r="156" spans="1:3" ht="30" outlineLevel="1" x14ac:dyDescent="0.25">
      <c r="A156" s="410" t="str">
        <f>'7.Ütemterv_Forrás'!$B$14</f>
        <v>III. a támogatási konstrukció keretében igényelt támogatás</v>
      </c>
      <c r="B156" s="419">
        <f>'7.Ütemterv_Forrás'!$L$12</f>
        <v>0</v>
      </c>
      <c r="C156" s="421">
        <f>IFERROR(B156/B158,0)</f>
        <v>0</v>
      </c>
    </row>
    <row r="157" spans="1:3" ht="15.75" outlineLevel="1" thickBot="1" x14ac:dyDescent="0.3">
      <c r="A157" s="417" t="str">
        <f>'7.Ütemterv_Forrás'!$B$15</f>
        <v>III/1. a támogatásból igényelt előleg</v>
      </c>
      <c r="B157" s="420">
        <f>ROUNDDOWN(B156*C157,0)</f>
        <v>0</v>
      </c>
      <c r="C157" s="422">
        <f>'0.Alapadatok'!$E$16</f>
        <v>0</v>
      </c>
    </row>
    <row r="158" spans="1:3" ht="15.75" outlineLevel="1" thickBot="1" x14ac:dyDescent="0.3">
      <c r="A158" s="416" t="str">
        <f>'7.Ütemterv_Forrás'!$B$16</f>
        <v>Összesen (I.+II.+III.)</v>
      </c>
      <c r="B158" s="414" t="e">
        <f>SUM(B145,B150,B156)</f>
        <v>#DIV/0!</v>
      </c>
      <c r="C158" s="423">
        <f>IFERROR(SUM(C145,C150,C156),0)</f>
        <v>0</v>
      </c>
    </row>
    <row r="159" spans="1:3" outlineLevel="1" x14ac:dyDescent="0.25"/>
    <row r="160" spans="1:3" outlineLevel="1" x14ac:dyDescent="0.25">
      <c r="A160" s="693" t="s">
        <v>10061</v>
      </c>
      <c r="B160" s="694"/>
    </row>
    <row r="161" spans="1:3" outlineLevel="1" x14ac:dyDescent="0.25">
      <c r="A161" s="514"/>
      <c r="B161" s="515"/>
    </row>
    <row r="162" spans="1:3" outlineLevel="1" x14ac:dyDescent="0.25">
      <c r="A162" s="514"/>
      <c r="B162" s="515"/>
    </row>
    <row r="163" spans="1:3" outlineLevel="1" x14ac:dyDescent="0.25">
      <c r="A163" s="514"/>
      <c r="B163" s="415"/>
    </row>
    <row r="164" spans="1:3" outlineLevel="1" x14ac:dyDescent="0.25">
      <c r="B164" s="695" t="s">
        <v>9880</v>
      </c>
      <c r="C164" s="696"/>
    </row>
    <row r="169" spans="1:3" ht="30.75" customHeight="1" outlineLevel="1" x14ac:dyDescent="0.25">
      <c r="A169" s="706" t="str">
        <f>IF(Háttéradatok!$G$38&lt;&gt;"",(CONCATENATE("3",VLOOKUP(Háttéradatok!$G$38,Háttéradatok!$I$32:$J$42,2,FALSE)," ","melléklet - Forrásösszetétel - "," ",Háttéradatok!$G$38," ","jogcímen nyújott támogatáshoz")),"")</f>
        <v/>
      </c>
      <c r="B169" s="707"/>
      <c r="C169" s="707"/>
    </row>
    <row r="170" spans="1:3" ht="15.75" outlineLevel="1" thickBot="1" x14ac:dyDescent="0.3"/>
    <row r="171" spans="1:3" outlineLevel="1" x14ac:dyDescent="0.25">
      <c r="A171" s="407" t="str">
        <f>'7.Ütemterv_Forrás'!$B$2</f>
        <v>Forrás</v>
      </c>
      <c r="B171" s="408" t="str">
        <f>'7.Ütemterv_Forrás'!$C$2</f>
        <v xml:space="preserve"> Ft</v>
      </c>
      <c r="C171" s="409" t="str">
        <f>'7.Ütemterv_Forrás'!$D$2</f>
        <v xml:space="preserve"> %</v>
      </c>
    </row>
    <row r="172" spans="1:3" outlineLevel="1" x14ac:dyDescent="0.25">
      <c r="A172" s="410" t="str">
        <f>'7.Ütemterv_Forrás'!$B$3</f>
        <v>I. saját forrás</v>
      </c>
      <c r="B172" s="419" t="e">
        <f>'7.Ütemterv_Forrás'!$C$3*('7.Ütemterv_Forrás'!$M$13/'7.Ütemterv_Forrás'!$M$18)</f>
        <v>#DIV/0!</v>
      </c>
      <c r="C172" s="421">
        <f>IFERROR(B172/B185,0)</f>
        <v>0</v>
      </c>
    </row>
    <row r="173" spans="1:3" outlineLevel="1" x14ac:dyDescent="0.25">
      <c r="A173" s="413" t="str">
        <f>'7.Ütemterv_Forrás'!$B$4</f>
        <v>I/1. a támogatást igénylő hozzájárulása</v>
      </c>
      <c r="B173" s="411" t="e">
        <f>'7.Ütemterv_Forrás'!$C$4*('7.Ütemterv_Forrás'!$M$13/'7.Ütemterv_Forrás'!$M$18)</f>
        <v>#DIV/0!</v>
      </c>
      <c r="C173" s="412">
        <f>IFERROR(B173/B185,0)</f>
        <v>0</v>
      </c>
    </row>
    <row r="174" spans="1:3" outlineLevel="1" x14ac:dyDescent="0.25">
      <c r="A174" s="413" t="str">
        <f>'7.Ütemterv_Forrás'!$B$5</f>
        <v>I/2. partnerek hozzájárulása</v>
      </c>
      <c r="B174" s="411" t="e">
        <f>'7.Ütemterv_Forrás'!$C$5*('7.Ütemterv_Forrás'!$M$13/'7.Ütemterv_Forrás'!$M$18)</f>
        <v>#DIV/0!</v>
      </c>
      <c r="C174" s="412">
        <f>IFERROR(B174/B185,0)</f>
        <v>0</v>
      </c>
    </row>
    <row r="175" spans="1:3" outlineLevel="1" x14ac:dyDescent="0.25">
      <c r="A175" s="413" t="str">
        <f>'7.Ütemterv_Forrás'!$B$6</f>
        <v>I/3. bankhitel</v>
      </c>
      <c r="B175" s="411" t="e">
        <f>'7.Ütemterv_Forrás'!$C$6*('7.Ütemterv_Forrás'!$M$13/'7.Ütemterv_Forrás'!$M$18)</f>
        <v>#DIV/0!</v>
      </c>
      <c r="C175" s="412">
        <f>IFERROR(B175/B185,0)</f>
        <v>0</v>
      </c>
    </row>
    <row r="176" spans="1:3" outlineLevel="1" x14ac:dyDescent="0.25">
      <c r="A176" s="413" t="str">
        <f>'7.Ütemterv_Forrás'!$B$7</f>
        <v>I/4 egyéb</v>
      </c>
      <c r="B176" s="411" t="e">
        <f>'7.Ütemterv_Forrás'!$C$7*('7.Ütemterv_Forrás'!$M$13/'7.Ütemterv_Forrás'!$M$18)</f>
        <v>#DIV/0!</v>
      </c>
      <c r="C176" s="412">
        <f>IFERROR(B176/B185,0)</f>
        <v>0</v>
      </c>
    </row>
    <row r="177" spans="1:3" ht="30" outlineLevel="1" x14ac:dyDescent="0.25">
      <c r="A177" s="410" t="str">
        <f>'7.Ütemterv_Forrás'!$B$8</f>
        <v>II. rendelkezésre álló egyéb forrás (szervezet megnevezésével)</v>
      </c>
      <c r="B177" s="419">
        <f>IFERROR(SUM(B178:B182),0)</f>
        <v>0</v>
      </c>
      <c r="C177" s="421">
        <f>IFERROR(B177/B185,0)</f>
        <v>0</v>
      </c>
    </row>
    <row r="178" spans="1:3" ht="30" outlineLevel="1" x14ac:dyDescent="0.25">
      <c r="A178" s="413" t="str">
        <f>'7.Ütemterv_Forrás'!$B$9</f>
        <v>II/1. államháztartás központi alrendszeréből</v>
      </c>
      <c r="B178" s="411" t="e">
        <f>'7.Ütemterv_Forrás'!$C$9*('7.Ütemterv_Forrás'!$M$13/'7.Ütemterv_Forrás'!$M$18)</f>
        <v>#DIV/0!</v>
      </c>
      <c r="C178" s="412">
        <f>IFERROR(B178/B185,0)</f>
        <v>0</v>
      </c>
    </row>
    <row r="179" spans="1:3" ht="30" outlineLevel="1" x14ac:dyDescent="0.25">
      <c r="A179" s="413" t="str">
        <f>'7.Ütemterv_Forrás'!$B$10</f>
        <v>II/2. államháztartáson belüli egyéb szervezettől</v>
      </c>
      <c r="B179" s="411" t="e">
        <f>'7.Ütemterv_Forrás'!$C$10*('7.Ütemterv_Forrás'!$M$13/'7.Ütemterv_Forrás'!$M$18)</f>
        <v>#DIV/0!</v>
      </c>
      <c r="C179" s="412">
        <f>IFERROR(B179/B185,0)</f>
        <v>0</v>
      </c>
    </row>
    <row r="180" spans="1:3" ht="30" outlineLevel="1" x14ac:dyDescent="0.25">
      <c r="A180" s="413" t="str">
        <f>'7.Ütemterv_Forrás'!$B$11</f>
        <v>II/3. kormányzati szektorba sorolt egyéb szervezettől</v>
      </c>
      <c r="B180" s="411" t="e">
        <f>'7.Ütemterv_Forrás'!$C$11*('7.Ütemterv_Forrás'!$M$13/'7.Ütemterv_Forrás'!$M$18)</f>
        <v>#DIV/0!</v>
      </c>
      <c r="C180" s="412">
        <f>IFERROR(B180/B185,0)</f>
        <v>0</v>
      </c>
    </row>
    <row r="181" spans="1:3" ht="45" outlineLevel="1" x14ac:dyDescent="0.25">
      <c r="A181" s="413" t="str">
        <f>'7.Ütemterv_Forrás'!$B$12</f>
        <v>II/4. a II/1. – II/3. pontban felsorolt szervezetek tulajdonában álló gazdasági társaságtól, alapítványtól, közalapítványtól</v>
      </c>
      <c r="B181" s="411" t="e">
        <f>'7.Ütemterv_Forrás'!$C$12*('7.Ütemterv_Forrás'!$M$13/'7.Ütemterv_Forrás'!$M$18)</f>
        <v>#DIV/0!</v>
      </c>
      <c r="C181" s="412">
        <f>IFERROR(B181/B185,0)</f>
        <v>0</v>
      </c>
    </row>
    <row r="182" spans="1:3" outlineLevel="1" x14ac:dyDescent="0.25">
      <c r="A182" s="413" t="str">
        <f>'7.Ütemterv_Forrás'!$B$13</f>
        <v>II/5. külföldi forrásból</v>
      </c>
      <c r="B182" s="411" t="e">
        <f>'7.Ütemterv_Forrás'!$C$13*('7.Ütemterv_Forrás'!$M$13/'7.Ütemterv_Forrás'!$M$18)</f>
        <v>#DIV/0!</v>
      </c>
      <c r="C182" s="412">
        <f>IFERROR(B182/B185,0)</f>
        <v>0</v>
      </c>
    </row>
    <row r="183" spans="1:3" ht="30" outlineLevel="1" x14ac:dyDescent="0.25">
      <c r="A183" s="410" t="str">
        <f>'7.Ütemterv_Forrás'!$B$14</f>
        <v>III. a támogatási konstrukció keretében igényelt támogatás</v>
      </c>
      <c r="B183" s="419">
        <f>'7.Ütemterv_Forrás'!$L$13</f>
        <v>0</v>
      </c>
      <c r="C183" s="421">
        <f>IFERROR(B183/B185,0)</f>
        <v>0</v>
      </c>
    </row>
    <row r="184" spans="1:3" ht="15.75" outlineLevel="1" thickBot="1" x14ac:dyDescent="0.3">
      <c r="A184" s="417" t="str">
        <f>'7.Ütemterv_Forrás'!$B$15</f>
        <v>III/1. a támogatásból igényelt előleg</v>
      </c>
      <c r="B184" s="420">
        <f>ROUNDDOWN(B183*C184,0)</f>
        <v>0</v>
      </c>
      <c r="C184" s="422">
        <f>'0.Alapadatok'!$E$16</f>
        <v>0</v>
      </c>
    </row>
    <row r="185" spans="1:3" ht="15.75" outlineLevel="1" thickBot="1" x14ac:dyDescent="0.3">
      <c r="A185" s="416" t="str">
        <f>'7.Ütemterv_Forrás'!$B$16</f>
        <v>Összesen (I.+II.+III.)</v>
      </c>
      <c r="B185" s="414" t="e">
        <f>SUM(B172,B177,B183)</f>
        <v>#DIV/0!</v>
      </c>
      <c r="C185" s="423">
        <f>IFERROR(SUM(C172,C177,C183),0)</f>
        <v>0</v>
      </c>
    </row>
    <row r="186" spans="1:3" outlineLevel="1" x14ac:dyDescent="0.25"/>
    <row r="187" spans="1:3" outlineLevel="1" x14ac:dyDescent="0.25">
      <c r="A187" s="693" t="s">
        <v>10061</v>
      </c>
      <c r="B187" s="694"/>
    </row>
    <row r="188" spans="1:3" outlineLevel="1" x14ac:dyDescent="0.25">
      <c r="A188" s="514"/>
      <c r="B188" s="515"/>
    </row>
    <row r="189" spans="1:3" outlineLevel="1" x14ac:dyDescent="0.25">
      <c r="A189" s="514"/>
      <c r="B189" s="515"/>
    </row>
    <row r="190" spans="1:3" outlineLevel="1" x14ac:dyDescent="0.25">
      <c r="A190" s="514"/>
      <c r="B190" s="415"/>
    </row>
    <row r="191" spans="1:3" outlineLevel="1" x14ac:dyDescent="0.25">
      <c r="B191" s="695" t="s">
        <v>9880</v>
      </c>
      <c r="C191" s="696"/>
    </row>
    <row r="196" spans="1:3" ht="30" customHeight="1" outlineLevel="1" x14ac:dyDescent="0.25">
      <c r="A196" s="706" t="str">
        <f>IF(Háttéradatok!$G$39&lt;&gt;"",(CONCATENATE("3",VLOOKUP(Háttéradatok!$G$39,Háttéradatok!$I$32:$J$42,2,FALSE)," ","melléklet - Forrásösszetétel - "," ",Háttéradatok!$G$39," ","jogcímen nyújott támogatáshoz")),"")</f>
        <v/>
      </c>
      <c r="B196" s="707"/>
      <c r="C196" s="707"/>
    </row>
    <row r="197" spans="1:3" ht="15.75" outlineLevel="1" thickBot="1" x14ac:dyDescent="0.3"/>
    <row r="198" spans="1:3" outlineLevel="1" x14ac:dyDescent="0.25">
      <c r="A198" s="407" t="str">
        <f>'7.Ütemterv_Forrás'!$B$2</f>
        <v>Forrás</v>
      </c>
      <c r="B198" s="408" t="str">
        <f>'7.Ütemterv_Forrás'!$C$2</f>
        <v xml:space="preserve"> Ft</v>
      </c>
      <c r="C198" s="409" t="str">
        <f>'7.Ütemterv_Forrás'!$D$2</f>
        <v xml:space="preserve"> %</v>
      </c>
    </row>
    <row r="199" spans="1:3" outlineLevel="1" x14ac:dyDescent="0.25">
      <c r="A199" s="410" t="str">
        <f>'7.Ütemterv_Forrás'!$B$3</f>
        <v>I. saját forrás</v>
      </c>
      <c r="B199" s="419" t="e">
        <f>'7.Ütemterv_Forrás'!$C$3*('7.Ütemterv_Forrás'!$M$14/'7.Ütemterv_Forrás'!$M$18)</f>
        <v>#DIV/0!</v>
      </c>
      <c r="C199" s="421">
        <f>IFERROR(B199/B212,0)</f>
        <v>0</v>
      </c>
    </row>
    <row r="200" spans="1:3" outlineLevel="1" x14ac:dyDescent="0.25">
      <c r="A200" s="413" t="str">
        <f>'7.Ütemterv_Forrás'!$B$4</f>
        <v>I/1. a támogatást igénylő hozzájárulása</v>
      </c>
      <c r="B200" s="411" t="e">
        <f>'7.Ütemterv_Forrás'!$C$4*('7.Ütemterv_Forrás'!$M$14/'7.Ütemterv_Forrás'!$M$18)</f>
        <v>#DIV/0!</v>
      </c>
      <c r="C200" s="412">
        <f>IFERROR(B200/B212,0)</f>
        <v>0</v>
      </c>
    </row>
    <row r="201" spans="1:3" outlineLevel="1" x14ac:dyDescent="0.25">
      <c r="A201" s="413" t="str">
        <f>'7.Ütemterv_Forrás'!$B$5</f>
        <v>I/2. partnerek hozzájárulása</v>
      </c>
      <c r="B201" s="411" t="e">
        <f>'7.Ütemterv_Forrás'!$C$5*('7.Ütemterv_Forrás'!$M$14/'7.Ütemterv_Forrás'!$M$18)</f>
        <v>#DIV/0!</v>
      </c>
      <c r="C201" s="412">
        <f>IFERROR(B201/B212,0)</f>
        <v>0</v>
      </c>
    </row>
    <row r="202" spans="1:3" outlineLevel="1" x14ac:dyDescent="0.25">
      <c r="A202" s="413" t="str">
        <f>'7.Ütemterv_Forrás'!$B$6</f>
        <v>I/3. bankhitel</v>
      </c>
      <c r="B202" s="411" t="e">
        <f>'7.Ütemterv_Forrás'!$C$6*('7.Ütemterv_Forrás'!$M$14/'7.Ütemterv_Forrás'!$M$18)</f>
        <v>#DIV/0!</v>
      </c>
      <c r="C202" s="412">
        <f>IFERROR(B202/B212,0)</f>
        <v>0</v>
      </c>
    </row>
    <row r="203" spans="1:3" outlineLevel="1" x14ac:dyDescent="0.25">
      <c r="A203" s="413" t="str">
        <f>'7.Ütemterv_Forrás'!$B$7</f>
        <v>I/4 egyéb</v>
      </c>
      <c r="B203" s="411" t="e">
        <f>'7.Ütemterv_Forrás'!$C$7*('7.Ütemterv_Forrás'!$M$14/'7.Ütemterv_Forrás'!$M$18)</f>
        <v>#DIV/0!</v>
      </c>
      <c r="C203" s="412">
        <f>IFERROR(B203/B212,0)</f>
        <v>0</v>
      </c>
    </row>
    <row r="204" spans="1:3" ht="30" outlineLevel="1" x14ac:dyDescent="0.25">
      <c r="A204" s="410" t="str">
        <f>'7.Ütemterv_Forrás'!$B$8</f>
        <v>II. rendelkezésre álló egyéb forrás (szervezet megnevezésével)</v>
      </c>
      <c r="B204" s="419">
        <f>IFERROR(SUM(B205:B209),0)</f>
        <v>0</v>
      </c>
      <c r="C204" s="421">
        <f>IFERROR(B204/B212,0)</f>
        <v>0</v>
      </c>
    </row>
    <row r="205" spans="1:3" ht="30" outlineLevel="1" x14ac:dyDescent="0.25">
      <c r="A205" s="413" t="str">
        <f>'7.Ütemterv_Forrás'!$B$9</f>
        <v>II/1. államháztartás központi alrendszeréből</v>
      </c>
      <c r="B205" s="411" t="e">
        <f>'7.Ütemterv_Forrás'!$C$9*('7.Ütemterv_Forrás'!$M$14/'7.Ütemterv_Forrás'!$M$18)</f>
        <v>#DIV/0!</v>
      </c>
      <c r="C205" s="412">
        <f>IFERROR(B205/B212,0)</f>
        <v>0</v>
      </c>
    </row>
    <row r="206" spans="1:3" ht="30" outlineLevel="1" x14ac:dyDescent="0.25">
      <c r="A206" s="413" t="str">
        <f>'7.Ütemterv_Forrás'!$B$10</f>
        <v>II/2. államháztartáson belüli egyéb szervezettől</v>
      </c>
      <c r="B206" s="411" t="e">
        <f>'7.Ütemterv_Forrás'!$C$10*('7.Ütemterv_Forrás'!$M$14/'7.Ütemterv_Forrás'!$M$18)</f>
        <v>#DIV/0!</v>
      </c>
      <c r="C206" s="412">
        <f>IFERROR(B206/B212,0)</f>
        <v>0</v>
      </c>
    </row>
    <row r="207" spans="1:3" ht="30" outlineLevel="1" x14ac:dyDescent="0.25">
      <c r="A207" s="413" t="str">
        <f>'7.Ütemterv_Forrás'!$B$11</f>
        <v>II/3. kormányzati szektorba sorolt egyéb szervezettől</v>
      </c>
      <c r="B207" s="411" t="e">
        <f>'7.Ütemterv_Forrás'!$C$11*('7.Ütemterv_Forrás'!$M$14/'7.Ütemterv_Forrás'!$M$18)</f>
        <v>#DIV/0!</v>
      </c>
      <c r="C207" s="412">
        <f>IFERROR(B207/B212,0)</f>
        <v>0</v>
      </c>
    </row>
    <row r="208" spans="1:3" ht="45" outlineLevel="1" x14ac:dyDescent="0.25">
      <c r="A208" s="413" t="str">
        <f>'7.Ütemterv_Forrás'!$B$12</f>
        <v>II/4. a II/1. – II/3. pontban felsorolt szervezetek tulajdonában álló gazdasági társaságtól, alapítványtól, közalapítványtól</v>
      </c>
      <c r="B208" s="411" t="e">
        <f>'7.Ütemterv_Forrás'!$C$12*('7.Ütemterv_Forrás'!$M$14/'7.Ütemterv_Forrás'!$M$18)</f>
        <v>#DIV/0!</v>
      </c>
      <c r="C208" s="412">
        <f>IFERROR(B208/B212,0)</f>
        <v>0</v>
      </c>
    </row>
    <row r="209" spans="1:3" outlineLevel="1" x14ac:dyDescent="0.25">
      <c r="A209" s="413" t="str">
        <f>'7.Ütemterv_Forrás'!$B$13</f>
        <v>II/5. külföldi forrásból</v>
      </c>
      <c r="B209" s="411" t="e">
        <f>'7.Ütemterv_Forrás'!$C$13*('7.Ütemterv_Forrás'!$M$14/'7.Ütemterv_Forrás'!$M$18)</f>
        <v>#DIV/0!</v>
      </c>
      <c r="C209" s="412">
        <f>IFERROR(B209/B212,0)</f>
        <v>0</v>
      </c>
    </row>
    <row r="210" spans="1:3" ht="30" outlineLevel="1" x14ac:dyDescent="0.25">
      <c r="A210" s="410" t="str">
        <f>'7.Ütemterv_Forrás'!$B$14</f>
        <v>III. a támogatási konstrukció keretében igényelt támogatás</v>
      </c>
      <c r="B210" s="419">
        <f>'7.Ütemterv_Forrás'!$L$14</f>
        <v>0</v>
      </c>
      <c r="C210" s="421">
        <f>IFERROR(B210/B212,0)</f>
        <v>0</v>
      </c>
    </row>
    <row r="211" spans="1:3" ht="15.75" outlineLevel="1" thickBot="1" x14ac:dyDescent="0.3">
      <c r="A211" s="417" t="str">
        <f>'7.Ütemterv_Forrás'!$B$15</f>
        <v>III/1. a támogatásból igényelt előleg</v>
      </c>
      <c r="B211" s="420">
        <f>ROUNDDOWN(B210*C211,0)</f>
        <v>0</v>
      </c>
      <c r="C211" s="422">
        <f>'0.Alapadatok'!$E$16</f>
        <v>0</v>
      </c>
    </row>
    <row r="212" spans="1:3" ht="15.75" outlineLevel="1" thickBot="1" x14ac:dyDescent="0.3">
      <c r="A212" s="416" t="str">
        <f>'7.Ütemterv_Forrás'!$B$16</f>
        <v>Összesen (I.+II.+III.)</v>
      </c>
      <c r="B212" s="414" t="e">
        <f>SUM(B199,B204,B210)</f>
        <v>#DIV/0!</v>
      </c>
      <c r="C212" s="423">
        <f>IFERROR(SUM(C199,C204,C210),0)</f>
        <v>0</v>
      </c>
    </row>
    <row r="213" spans="1:3" outlineLevel="1" x14ac:dyDescent="0.25"/>
    <row r="214" spans="1:3" outlineLevel="1" x14ac:dyDescent="0.25">
      <c r="A214" s="693" t="s">
        <v>10061</v>
      </c>
      <c r="B214" s="694"/>
    </row>
    <row r="215" spans="1:3" outlineLevel="1" x14ac:dyDescent="0.25">
      <c r="A215" s="514"/>
      <c r="B215" s="515"/>
    </row>
    <row r="216" spans="1:3" outlineLevel="1" x14ac:dyDescent="0.25">
      <c r="A216" s="514"/>
      <c r="B216" s="515"/>
    </row>
    <row r="217" spans="1:3" outlineLevel="1" x14ac:dyDescent="0.25">
      <c r="A217" s="514"/>
      <c r="B217" s="415"/>
    </row>
    <row r="218" spans="1:3" outlineLevel="1" x14ac:dyDescent="0.25">
      <c r="B218" s="695" t="s">
        <v>9880</v>
      </c>
      <c r="C218" s="696"/>
    </row>
    <row r="223" spans="1:3" ht="30.75" customHeight="1" outlineLevel="1" x14ac:dyDescent="0.25">
      <c r="A223" s="706" t="str">
        <f>IF(Háttéradatok!$G$40&lt;&gt;"",(CONCATENATE("3",VLOOKUP(Háttéradatok!$G$40,Háttéradatok!$I$32:$J$42,2,FALSE)," ","melléklet - Forrásösszetétel - "," ",Háttéradatok!$G$40," ","jogcímen nyújott támogatáshoz")),"")</f>
        <v/>
      </c>
      <c r="B223" s="707"/>
      <c r="C223" s="707"/>
    </row>
    <row r="224" spans="1:3" ht="15.75" outlineLevel="1" thickBot="1" x14ac:dyDescent="0.3"/>
    <row r="225" spans="1:3" outlineLevel="1" x14ac:dyDescent="0.25">
      <c r="A225" s="407" t="str">
        <f>'7.Ütemterv_Forrás'!$B$2</f>
        <v>Forrás</v>
      </c>
      <c r="B225" s="408" t="str">
        <f>'7.Ütemterv_Forrás'!$C$2</f>
        <v xml:space="preserve"> Ft</v>
      </c>
      <c r="C225" s="409" t="str">
        <f>'7.Ütemterv_Forrás'!$D$2</f>
        <v xml:space="preserve"> %</v>
      </c>
    </row>
    <row r="226" spans="1:3" outlineLevel="1" x14ac:dyDescent="0.25">
      <c r="A226" s="410" t="str">
        <f>'7.Ütemterv_Forrás'!$B$3</f>
        <v>I. saját forrás</v>
      </c>
      <c r="B226" s="419" t="e">
        <f>'7.Ütemterv_Forrás'!$C$3*('7.Ütemterv_Forrás'!$M$15/'7.Ütemterv_Forrás'!$M$18)</f>
        <v>#DIV/0!</v>
      </c>
      <c r="C226" s="421">
        <f>IFERROR(B226/B239,0)</f>
        <v>0</v>
      </c>
    </row>
    <row r="227" spans="1:3" outlineLevel="1" x14ac:dyDescent="0.25">
      <c r="A227" s="413" t="str">
        <f>'7.Ütemterv_Forrás'!$B$4</f>
        <v>I/1. a támogatást igénylő hozzájárulása</v>
      </c>
      <c r="B227" s="411" t="e">
        <f>'7.Ütemterv_Forrás'!$C$4*('7.Ütemterv_Forrás'!$M$15/'7.Ütemterv_Forrás'!$M$18)</f>
        <v>#DIV/0!</v>
      </c>
      <c r="C227" s="412">
        <f>IFERROR(B227/B239,0)</f>
        <v>0</v>
      </c>
    </row>
    <row r="228" spans="1:3" outlineLevel="1" x14ac:dyDescent="0.25">
      <c r="A228" s="413" t="str">
        <f>'7.Ütemterv_Forrás'!$B$5</f>
        <v>I/2. partnerek hozzájárulása</v>
      </c>
      <c r="B228" s="411" t="e">
        <f>'7.Ütemterv_Forrás'!$C$5*('7.Ütemterv_Forrás'!$M$15/'7.Ütemterv_Forrás'!$M$18)</f>
        <v>#DIV/0!</v>
      </c>
      <c r="C228" s="412">
        <f>IFERROR(B228/B239,0)</f>
        <v>0</v>
      </c>
    </row>
    <row r="229" spans="1:3" outlineLevel="1" x14ac:dyDescent="0.25">
      <c r="A229" s="413" t="str">
        <f>'7.Ütemterv_Forrás'!$B$6</f>
        <v>I/3. bankhitel</v>
      </c>
      <c r="B229" s="411" t="e">
        <f>'7.Ütemterv_Forrás'!$C$6*('7.Ütemterv_Forrás'!$M$15/'7.Ütemterv_Forrás'!$M$18)</f>
        <v>#DIV/0!</v>
      </c>
      <c r="C229" s="412">
        <f>IFERROR(B229/B239,0)</f>
        <v>0</v>
      </c>
    </row>
    <row r="230" spans="1:3" outlineLevel="1" x14ac:dyDescent="0.25">
      <c r="A230" s="413" t="str">
        <f>'7.Ütemterv_Forrás'!$B$7</f>
        <v>I/4 egyéb</v>
      </c>
      <c r="B230" s="411" t="e">
        <f>'7.Ütemterv_Forrás'!$C$7*('7.Ütemterv_Forrás'!$M$15/'7.Ütemterv_Forrás'!$M$18)</f>
        <v>#DIV/0!</v>
      </c>
      <c r="C230" s="412">
        <f>IFERROR(B230/B239,0)</f>
        <v>0</v>
      </c>
    </row>
    <row r="231" spans="1:3" ht="30" outlineLevel="1" x14ac:dyDescent="0.25">
      <c r="A231" s="410" t="str">
        <f>'7.Ütemterv_Forrás'!$B$8</f>
        <v>II. rendelkezésre álló egyéb forrás (szervezet megnevezésével)</v>
      </c>
      <c r="B231" s="419">
        <f>IFERROR(SUM(B232:B236),0)</f>
        <v>0</v>
      </c>
      <c r="C231" s="421">
        <f>IFERROR(B231/B239,0)</f>
        <v>0</v>
      </c>
    </row>
    <row r="232" spans="1:3" ht="30" outlineLevel="1" x14ac:dyDescent="0.25">
      <c r="A232" s="413" t="str">
        <f>'7.Ütemterv_Forrás'!$B$9</f>
        <v>II/1. államháztartás központi alrendszeréből</v>
      </c>
      <c r="B232" s="411" t="e">
        <f>'7.Ütemterv_Forrás'!$C$9*('7.Ütemterv_Forrás'!$M$15/'7.Ütemterv_Forrás'!$M$18)</f>
        <v>#DIV/0!</v>
      </c>
      <c r="C232" s="412">
        <f>IFERROR(B232/B239,0)</f>
        <v>0</v>
      </c>
    </row>
    <row r="233" spans="1:3" ht="30" outlineLevel="1" x14ac:dyDescent="0.25">
      <c r="A233" s="413" t="str">
        <f>'7.Ütemterv_Forrás'!$B$10</f>
        <v>II/2. államháztartáson belüli egyéb szervezettől</v>
      </c>
      <c r="B233" s="411" t="e">
        <f>'7.Ütemterv_Forrás'!$C$10*('7.Ütemterv_Forrás'!$M$15/'7.Ütemterv_Forrás'!$M$18)</f>
        <v>#DIV/0!</v>
      </c>
      <c r="C233" s="412">
        <f>IFERROR(B233/B239,0)</f>
        <v>0</v>
      </c>
    </row>
    <row r="234" spans="1:3" ht="30" outlineLevel="1" x14ac:dyDescent="0.25">
      <c r="A234" s="413" t="str">
        <f>'7.Ütemterv_Forrás'!$B$11</f>
        <v>II/3. kormányzati szektorba sorolt egyéb szervezettől</v>
      </c>
      <c r="B234" s="411" t="e">
        <f>'7.Ütemterv_Forrás'!$C$11*('7.Ütemterv_Forrás'!$M$15/'7.Ütemterv_Forrás'!$M$18)</f>
        <v>#DIV/0!</v>
      </c>
      <c r="C234" s="412">
        <f>IFERROR(B234/B239,0)</f>
        <v>0</v>
      </c>
    </row>
    <row r="235" spans="1:3" ht="45" outlineLevel="1" x14ac:dyDescent="0.25">
      <c r="A235" s="413" t="str">
        <f>'7.Ütemterv_Forrás'!$B$12</f>
        <v>II/4. a II/1. – II/3. pontban felsorolt szervezetek tulajdonában álló gazdasági társaságtól, alapítványtól, közalapítványtól</v>
      </c>
      <c r="B235" s="411" t="e">
        <f>'7.Ütemterv_Forrás'!$C$12*('7.Ütemterv_Forrás'!$M$15/'7.Ütemterv_Forrás'!$M$18)</f>
        <v>#DIV/0!</v>
      </c>
      <c r="C235" s="412">
        <f>IFERROR(B235/B239,0)</f>
        <v>0</v>
      </c>
    </row>
    <row r="236" spans="1:3" outlineLevel="1" x14ac:dyDescent="0.25">
      <c r="A236" s="413" t="str">
        <f>'7.Ütemterv_Forrás'!$B$13</f>
        <v>II/5. külföldi forrásból</v>
      </c>
      <c r="B236" s="411" t="e">
        <f>'7.Ütemterv_Forrás'!$C$13*('7.Ütemterv_Forrás'!$M$15/'7.Ütemterv_Forrás'!$M$18)</f>
        <v>#DIV/0!</v>
      </c>
      <c r="C236" s="412">
        <f>IFERROR(B236/B239,0)</f>
        <v>0</v>
      </c>
    </row>
    <row r="237" spans="1:3" ht="30" outlineLevel="1" x14ac:dyDescent="0.25">
      <c r="A237" s="410" t="str">
        <f>'7.Ütemterv_Forrás'!$B$14</f>
        <v>III. a támogatási konstrukció keretében igényelt támogatás</v>
      </c>
      <c r="B237" s="419">
        <f>'7.Ütemterv_Forrás'!$L$15</f>
        <v>0</v>
      </c>
      <c r="C237" s="421">
        <f>IFERROR(B237/B239,0)</f>
        <v>0</v>
      </c>
    </row>
    <row r="238" spans="1:3" ht="15.75" outlineLevel="1" thickBot="1" x14ac:dyDescent="0.3">
      <c r="A238" s="417" t="str">
        <f>'7.Ütemterv_Forrás'!$B$15</f>
        <v>III/1. a támogatásból igényelt előleg</v>
      </c>
      <c r="B238" s="420">
        <f>ROUNDDOWN(B237*C238,0)</f>
        <v>0</v>
      </c>
      <c r="C238" s="422">
        <f>'0.Alapadatok'!$E$16</f>
        <v>0</v>
      </c>
    </row>
    <row r="239" spans="1:3" ht="15.75" outlineLevel="1" thickBot="1" x14ac:dyDescent="0.3">
      <c r="A239" s="416" t="str">
        <f>'7.Ütemterv_Forrás'!$B$16</f>
        <v>Összesen (I.+II.+III.)</v>
      </c>
      <c r="B239" s="414" t="e">
        <f>SUM(B226,B231,B237)</f>
        <v>#DIV/0!</v>
      </c>
      <c r="C239" s="423">
        <f>IFERROR(SUM(C226,C231,C237),0)</f>
        <v>0</v>
      </c>
    </row>
    <row r="240" spans="1:3" outlineLevel="1" x14ac:dyDescent="0.25"/>
    <row r="241" spans="1:3" outlineLevel="1" x14ac:dyDescent="0.25">
      <c r="A241" s="693" t="s">
        <v>10061</v>
      </c>
      <c r="B241" s="694"/>
    </row>
    <row r="242" spans="1:3" outlineLevel="1" x14ac:dyDescent="0.25">
      <c r="A242" s="514"/>
      <c r="B242" s="515"/>
    </row>
    <row r="243" spans="1:3" outlineLevel="1" x14ac:dyDescent="0.25">
      <c r="A243" s="514"/>
      <c r="B243" s="515"/>
    </row>
    <row r="244" spans="1:3" outlineLevel="1" x14ac:dyDescent="0.25">
      <c r="A244" s="514"/>
      <c r="B244" s="415"/>
    </row>
    <row r="245" spans="1:3" outlineLevel="1" x14ac:dyDescent="0.25">
      <c r="B245" s="695" t="s">
        <v>9880</v>
      </c>
      <c r="C245" s="696"/>
    </row>
    <row r="249" spans="1:3" ht="30.75" customHeight="1" outlineLevel="1" x14ac:dyDescent="0.25">
      <c r="A249" s="706" t="str">
        <f>IF(Háttéradatok!$G$41&lt;&gt;"",(CONCATENATE("3",VLOOKUP(Háttéradatok!$G$41,Háttéradatok!$I$32:$J$42,2,FALSE)," ","melléklet - Forrásösszetétel - "," ",Háttéradatok!$G$41," ","jogcímen nyújott támogatáshoz")),"")</f>
        <v/>
      </c>
      <c r="B249" s="707"/>
      <c r="C249" s="707"/>
    </row>
    <row r="250" spans="1:3" ht="15.75" outlineLevel="1" thickBot="1" x14ac:dyDescent="0.3"/>
    <row r="251" spans="1:3" outlineLevel="1" x14ac:dyDescent="0.25">
      <c r="A251" s="407" t="str">
        <f>'7.Ütemterv_Forrás'!$B$2</f>
        <v>Forrás</v>
      </c>
      <c r="B251" s="408" t="str">
        <f>'7.Ütemterv_Forrás'!$C$2</f>
        <v xml:space="preserve"> Ft</v>
      </c>
      <c r="C251" s="409" t="str">
        <f>'7.Ütemterv_Forrás'!$D$2</f>
        <v xml:space="preserve"> %</v>
      </c>
    </row>
    <row r="252" spans="1:3" outlineLevel="1" x14ac:dyDescent="0.25">
      <c r="A252" s="410" t="str">
        <f>'7.Ütemterv_Forrás'!$B$3</f>
        <v>I. saját forrás</v>
      </c>
      <c r="B252" s="419" t="e">
        <f>'7.Ütemterv_Forrás'!$C$3*('7.Ütemterv_Forrás'!$M$16/'7.Ütemterv_Forrás'!$M$18)</f>
        <v>#DIV/0!</v>
      </c>
      <c r="C252" s="421">
        <f>IFERROR(B252/B265,0)</f>
        <v>0</v>
      </c>
    </row>
    <row r="253" spans="1:3" outlineLevel="1" x14ac:dyDescent="0.25">
      <c r="A253" s="413" t="str">
        <f>'7.Ütemterv_Forrás'!$B$4</f>
        <v>I/1. a támogatást igénylő hozzájárulása</v>
      </c>
      <c r="B253" s="411" t="e">
        <f>'7.Ütemterv_Forrás'!$C$4*('7.Ütemterv_Forrás'!$M$16/'7.Ütemterv_Forrás'!$M$18)</f>
        <v>#DIV/0!</v>
      </c>
      <c r="C253" s="412">
        <f>IFERROR(B253/B265,0)</f>
        <v>0</v>
      </c>
    </row>
    <row r="254" spans="1:3" outlineLevel="1" x14ac:dyDescent="0.25">
      <c r="A254" s="413" t="str">
        <f>'7.Ütemterv_Forrás'!$B$5</f>
        <v>I/2. partnerek hozzájárulása</v>
      </c>
      <c r="B254" s="411" t="e">
        <f>'7.Ütemterv_Forrás'!$C$5*('7.Ütemterv_Forrás'!$M$16/'7.Ütemterv_Forrás'!$M$18)</f>
        <v>#DIV/0!</v>
      </c>
      <c r="C254" s="412">
        <f>IFERROR(B254/B265,0)</f>
        <v>0</v>
      </c>
    </row>
    <row r="255" spans="1:3" outlineLevel="1" x14ac:dyDescent="0.25">
      <c r="A255" s="413" t="str">
        <f>'7.Ütemterv_Forrás'!$B$6</f>
        <v>I/3. bankhitel</v>
      </c>
      <c r="B255" s="411" t="e">
        <f>'7.Ütemterv_Forrás'!$C$6*('7.Ütemterv_Forrás'!$M$16/'7.Ütemterv_Forrás'!$M$18)</f>
        <v>#DIV/0!</v>
      </c>
      <c r="C255" s="412">
        <f>IFERROR(B255/B265,0)</f>
        <v>0</v>
      </c>
    </row>
    <row r="256" spans="1:3" outlineLevel="1" x14ac:dyDescent="0.25">
      <c r="A256" s="413" t="str">
        <f>'7.Ütemterv_Forrás'!$B$7</f>
        <v>I/4 egyéb</v>
      </c>
      <c r="B256" s="411" t="e">
        <f>'7.Ütemterv_Forrás'!$C$7*('7.Ütemterv_Forrás'!$M$16/'7.Ütemterv_Forrás'!$M$18)</f>
        <v>#DIV/0!</v>
      </c>
      <c r="C256" s="412">
        <f>IFERROR(B256/B265,0)</f>
        <v>0</v>
      </c>
    </row>
    <row r="257" spans="1:3" ht="30" outlineLevel="1" x14ac:dyDescent="0.25">
      <c r="A257" s="410" t="str">
        <f>'7.Ütemterv_Forrás'!$B$8</f>
        <v>II. rendelkezésre álló egyéb forrás (szervezet megnevezésével)</v>
      </c>
      <c r="B257" s="419">
        <f>IFERROR(SUM(B258:B262),0)</f>
        <v>0</v>
      </c>
      <c r="C257" s="421">
        <f>IFERROR(B257/B265,0)</f>
        <v>0</v>
      </c>
    </row>
    <row r="258" spans="1:3" ht="30" outlineLevel="1" x14ac:dyDescent="0.25">
      <c r="A258" s="413" t="str">
        <f>'7.Ütemterv_Forrás'!$B$9</f>
        <v>II/1. államháztartás központi alrendszeréből</v>
      </c>
      <c r="B258" s="411" t="e">
        <f>'7.Ütemterv_Forrás'!$C$9*('7.Ütemterv_Forrás'!$M$16/'7.Ütemterv_Forrás'!$M$18)</f>
        <v>#DIV/0!</v>
      </c>
      <c r="C258" s="412">
        <f>IFERROR(B258/B265,0)</f>
        <v>0</v>
      </c>
    </row>
    <row r="259" spans="1:3" ht="30" outlineLevel="1" x14ac:dyDescent="0.25">
      <c r="A259" s="413" t="str">
        <f>'7.Ütemterv_Forrás'!$B$10</f>
        <v>II/2. államháztartáson belüli egyéb szervezettől</v>
      </c>
      <c r="B259" s="411" t="e">
        <f>'7.Ütemterv_Forrás'!$C$10*('7.Ütemterv_Forrás'!$M$16/'7.Ütemterv_Forrás'!$M$18)</f>
        <v>#DIV/0!</v>
      </c>
      <c r="C259" s="412">
        <f>IFERROR(B259/B265,0)</f>
        <v>0</v>
      </c>
    </row>
    <row r="260" spans="1:3" ht="30" outlineLevel="1" x14ac:dyDescent="0.25">
      <c r="A260" s="413" t="str">
        <f>'7.Ütemterv_Forrás'!$B$11</f>
        <v>II/3. kormányzati szektorba sorolt egyéb szervezettől</v>
      </c>
      <c r="B260" s="411" t="e">
        <f>'7.Ütemterv_Forrás'!$C$11*('7.Ütemterv_Forrás'!$M$16/'7.Ütemterv_Forrás'!$M$18)</f>
        <v>#DIV/0!</v>
      </c>
      <c r="C260" s="412">
        <f>IFERROR(B260/B265,0)</f>
        <v>0</v>
      </c>
    </row>
    <row r="261" spans="1:3" ht="45" outlineLevel="1" x14ac:dyDescent="0.25">
      <c r="A261" s="413" t="str">
        <f>'7.Ütemterv_Forrás'!$B$12</f>
        <v>II/4. a II/1. – II/3. pontban felsorolt szervezetek tulajdonában álló gazdasági társaságtól, alapítványtól, közalapítványtól</v>
      </c>
      <c r="B261" s="411" t="e">
        <f>'7.Ütemterv_Forrás'!$C$12*('7.Ütemterv_Forrás'!$M$16/'7.Ütemterv_Forrás'!$M$18)</f>
        <v>#DIV/0!</v>
      </c>
      <c r="C261" s="412">
        <f>IFERROR(B261/B265,0)</f>
        <v>0</v>
      </c>
    </row>
    <row r="262" spans="1:3" outlineLevel="1" x14ac:dyDescent="0.25">
      <c r="A262" s="413" t="str">
        <f>'7.Ütemterv_Forrás'!$B$13</f>
        <v>II/5. külföldi forrásból</v>
      </c>
      <c r="B262" s="411" t="e">
        <f>'7.Ütemterv_Forrás'!$C$13*('7.Ütemterv_Forrás'!$M$16/'7.Ütemterv_Forrás'!$M$18)</f>
        <v>#DIV/0!</v>
      </c>
      <c r="C262" s="412">
        <f>IFERROR(B262/B265,0)</f>
        <v>0</v>
      </c>
    </row>
    <row r="263" spans="1:3" ht="30" outlineLevel="1" x14ac:dyDescent="0.25">
      <c r="A263" s="410" t="str">
        <f>'7.Ütemterv_Forrás'!$B$14</f>
        <v>III. a támogatási konstrukció keretében igényelt támogatás</v>
      </c>
      <c r="B263" s="419">
        <f>'7.Ütemterv_Forrás'!$L$16</f>
        <v>0</v>
      </c>
      <c r="C263" s="421">
        <f>IFERROR(B263/B265,0)</f>
        <v>0</v>
      </c>
    </row>
    <row r="264" spans="1:3" ht="15.75" outlineLevel="1" thickBot="1" x14ac:dyDescent="0.3">
      <c r="A264" s="417" t="str">
        <f>'7.Ütemterv_Forrás'!$B$15</f>
        <v>III/1. a támogatásból igényelt előleg</v>
      </c>
      <c r="B264" s="420">
        <f>ROUNDDOWN(B263*C264,0)</f>
        <v>0</v>
      </c>
      <c r="C264" s="422">
        <f>'0.Alapadatok'!$E$16</f>
        <v>0</v>
      </c>
    </row>
    <row r="265" spans="1:3" ht="15.75" outlineLevel="1" thickBot="1" x14ac:dyDescent="0.3">
      <c r="A265" s="416" t="str">
        <f>'7.Ütemterv_Forrás'!$B$16</f>
        <v>Összesen (I.+II.+III.)</v>
      </c>
      <c r="B265" s="414" t="e">
        <f>SUM(B252,B257,B263)</f>
        <v>#DIV/0!</v>
      </c>
      <c r="C265" s="423">
        <f>IFERROR(SUM(C252,C257,C263),0)</f>
        <v>0</v>
      </c>
    </row>
    <row r="266" spans="1:3" outlineLevel="1" x14ac:dyDescent="0.25"/>
    <row r="267" spans="1:3" outlineLevel="1" x14ac:dyDescent="0.25">
      <c r="A267" s="693" t="s">
        <v>10061</v>
      </c>
      <c r="B267" s="694"/>
    </row>
    <row r="268" spans="1:3" outlineLevel="1" x14ac:dyDescent="0.25">
      <c r="A268" s="514"/>
      <c r="B268" s="515"/>
    </row>
    <row r="269" spans="1:3" outlineLevel="1" x14ac:dyDescent="0.25">
      <c r="A269" s="514"/>
      <c r="B269" s="515"/>
    </row>
    <row r="270" spans="1:3" outlineLevel="1" x14ac:dyDescent="0.25">
      <c r="A270" s="514"/>
      <c r="B270" s="415"/>
    </row>
    <row r="271" spans="1:3" outlineLevel="1" x14ac:dyDescent="0.25">
      <c r="B271" s="695" t="s">
        <v>9880</v>
      </c>
      <c r="C271" s="696"/>
    </row>
    <row r="276" spans="1:3" ht="31.5" customHeight="1" outlineLevel="1" x14ac:dyDescent="0.25">
      <c r="A276" s="706" t="str">
        <f>IF(Háttéradatok!$G$42&lt;&gt;"",(CONCATENATE("3",VLOOKUP(Háttéradatok!$G$42,Háttéradatok!$I$32:$J$42,2,FALSE)," ","melléklet - Forrásösszetétel - "," ",Háttéradatok!$G$42," ","jogcímen nyújott támogatáshoz")),"")</f>
        <v/>
      </c>
      <c r="B276" s="707"/>
      <c r="C276" s="707"/>
    </row>
    <row r="277" spans="1:3" ht="15.75" outlineLevel="1" thickBot="1" x14ac:dyDescent="0.3"/>
    <row r="278" spans="1:3" outlineLevel="1" x14ac:dyDescent="0.25">
      <c r="A278" s="407" t="str">
        <f>'7.Ütemterv_Forrás'!$B$2</f>
        <v>Forrás</v>
      </c>
      <c r="B278" s="408" t="str">
        <f>'7.Ütemterv_Forrás'!$C$2</f>
        <v xml:space="preserve"> Ft</v>
      </c>
      <c r="C278" s="409" t="str">
        <f>'7.Ütemterv_Forrás'!$D$2</f>
        <v xml:space="preserve"> %</v>
      </c>
    </row>
    <row r="279" spans="1:3" outlineLevel="1" x14ac:dyDescent="0.25">
      <c r="A279" s="410" t="str">
        <f>'7.Ütemterv_Forrás'!$B$3</f>
        <v>I. saját forrás</v>
      </c>
      <c r="B279" s="419" t="e">
        <f>'7.Ütemterv_Forrás'!$C$3*('7.Ütemterv_Forrás'!$M$17/'7.Ütemterv_Forrás'!$M$18)</f>
        <v>#DIV/0!</v>
      </c>
      <c r="C279" s="421">
        <f>IFERROR(B279/B292,0)</f>
        <v>0</v>
      </c>
    </row>
    <row r="280" spans="1:3" outlineLevel="1" x14ac:dyDescent="0.25">
      <c r="A280" s="413" t="str">
        <f>'7.Ütemterv_Forrás'!$B$4</f>
        <v>I/1. a támogatást igénylő hozzájárulása</v>
      </c>
      <c r="B280" s="411" t="e">
        <f>'7.Ütemterv_Forrás'!$C$4*('7.Ütemterv_Forrás'!$M$17/'7.Ütemterv_Forrás'!$M$18)</f>
        <v>#DIV/0!</v>
      </c>
      <c r="C280" s="412">
        <f>IFERROR(B280/B292,0)</f>
        <v>0</v>
      </c>
    </row>
    <row r="281" spans="1:3" outlineLevel="1" x14ac:dyDescent="0.25">
      <c r="A281" s="413" t="str">
        <f>'7.Ütemterv_Forrás'!$B$5</f>
        <v>I/2. partnerek hozzájárulása</v>
      </c>
      <c r="B281" s="411" t="e">
        <f>'7.Ütemterv_Forrás'!$C$5*('7.Ütemterv_Forrás'!$M$17/'7.Ütemterv_Forrás'!$M$18)</f>
        <v>#DIV/0!</v>
      </c>
      <c r="C281" s="412">
        <f>IFERROR(B281/B292,0)</f>
        <v>0</v>
      </c>
    </row>
    <row r="282" spans="1:3" outlineLevel="1" x14ac:dyDescent="0.25">
      <c r="A282" s="413" t="str">
        <f>'7.Ütemterv_Forrás'!$B$6</f>
        <v>I/3. bankhitel</v>
      </c>
      <c r="B282" s="411" t="e">
        <f>'7.Ütemterv_Forrás'!$C$6*('7.Ütemterv_Forrás'!$M$17/'7.Ütemterv_Forrás'!$M$18)</f>
        <v>#DIV/0!</v>
      </c>
      <c r="C282" s="412">
        <f>IFERROR(B282/B292,0)</f>
        <v>0</v>
      </c>
    </row>
    <row r="283" spans="1:3" outlineLevel="1" x14ac:dyDescent="0.25">
      <c r="A283" s="413" t="str">
        <f>'7.Ütemterv_Forrás'!$B$7</f>
        <v>I/4 egyéb</v>
      </c>
      <c r="B283" s="411" t="e">
        <f>'7.Ütemterv_Forrás'!$C$7*('7.Ütemterv_Forrás'!$M$17/'7.Ütemterv_Forrás'!$M$18)</f>
        <v>#DIV/0!</v>
      </c>
      <c r="C283" s="412">
        <f>IFERROR(B283/B292,0)</f>
        <v>0</v>
      </c>
    </row>
    <row r="284" spans="1:3" ht="30" outlineLevel="1" x14ac:dyDescent="0.25">
      <c r="A284" s="410" t="str">
        <f>'7.Ütemterv_Forrás'!$B$8</f>
        <v>II. rendelkezésre álló egyéb forrás (szervezet megnevezésével)</v>
      </c>
      <c r="B284" s="419">
        <f>IFERROR(SUM(B285:B289),0)</f>
        <v>0</v>
      </c>
      <c r="C284" s="421">
        <f>IFERROR(B284/B292,0)</f>
        <v>0</v>
      </c>
    </row>
    <row r="285" spans="1:3" ht="30" outlineLevel="1" x14ac:dyDescent="0.25">
      <c r="A285" s="413" t="str">
        <f>'7.Ütemterv_Forrás'!$B$9</f>
        <v>II/1. államháztartás központi alrendszeréből</v>
      </c>
      <c r="B285" s="411" t="e">
        <f>'7.Ütemterv_Forrás'!$C$9*('7.Ütemterv_Forrás'!$M$17/'7.Ütemterv_Forrás'!$M$18)</f>
        <v>#DIV/0!</v>
      </c>
      <c r="C285" s="412">
        <f>IFERROR(B285/B292,0)</f>
        <v>0</v>
      </c>
    </row>
    <row r="286" spans="1:3" ht="30" outlineLevel="1" x14ac:dyDescent="0.25">
      <c r="A286" s="413" t="str">
        <f>'7.Ütemterv_Forrás'!$B$10</f>
        <v>II/2. államháztartáson belüli egyéb szervezettől</v>
      </c>
      <c r="B286" s="411" t="e">
        <f>'7.Ütemterv_Forrás'!$C$10*('7.Ütemterv_Forrás'!$M$17/'7.Ütemterv_Forrás'!$M$18)</f>
        <v>#DIV/0!</v>
      </c>
      <c r="C286" s="412">
        <f>IFERROR(B286/B292,0)</f>
        <v>0</v>
      </c>
    </row>
    <row r="287" spans="1:3" ht="30" outlineLevel="1" x14ac:dyDescent="0.25">
      <c r="A287" s="413" t="str">
        <f>'7.Ütemterv_Forrás'!$B$11</f>
        <v>II/3. kormányzati szektorba sorolt egyéb szervezettől</v>
      </c>
      <c r="B287" s="411" t="e">
        <f>'7.Ütemterv_Forrás'!$C$11*('7.Ütemterv_Forrás'!$M$17/'7.Ütemterv_Forrás'!$M$18)</f>
        <v>#DIV/0!</v>
      </c>
      <c r="C287" s="412">
        <f>IFERROR(B287/B292,0)</f>
        <v>0</v>
      </c>
    </row>
    <row r="288" spans="1:3" ht="45" outlineLevel="1" x14ac:dyDescent="0.25">
      <c r="A288" s="413" t="str">
        <f>'7.Ütemterv_Forrás'!$B$12</f>
        <v>II/4. a II/1. – II/3. pontban felsorolt szervezetek tulajdonában álló gazdasági társaságtól, alapítványtól, közalapítványtól</v>
      </c>
      <c r="B288" s="411" t="e">
        <f>'7.Ütemterv_Forrás'!$C$12*('7.Ütemterv_Forrás'!$M$17/'7.Ütemterv_Forrás'!$M$18)</f>
        <v>#DIV/0!</v>
      </c>
      <c r="C288" s="412">
        <f>IFERROR(B288/B292,0)</f>
        <v>0</v>
      </c>
    </row>
    <row r="289" spans="1:3" outlineLevel="1" x14ac:dyDescent="0.25">
      <c r="A289" s="413" t="str">
        <f>'7.Ütemterv_Forrás'!$B$13</f>
        <v>II/5. külföldi forrásból</v>
      </c>
      <c r="B289" s="411" t="e">
        <f>'7.Ütemterv_Forrás'!$C$13*('7.Ütemterv_Forrás'!$M$17/'7.Ütemterv_Forrás'!$M$18)</f>
        <v>#DIV/0!</v>
      </c>
      <c r="C289" s="412">
        <f>IFERROR(B289/B292,0)</f>
        <v>0</v>
      </c>
    </row>
    <row r="290" spans="1:3" ht="30" outlineLevel="1" x14ac:dyDescent="0.25">
      <c r="A290" s="410" t="str">
        <f>'7.Ütemterv_Forrás'!$B$14</f>
        <v>III. a támogatási konstrukció keretében igényelt támogatás</v>
      </c>
      <c r="B290" s="419">
        <f>'7.Ütemterv_Forrás'!$L$17</f>
        <v>0</v>
      </c>
      <c r="C290" s="421">
        <f>IFERROR(B290/B292,0)</f>
        <v>0</v>
      </c>
    </row>
    <row r="291" spans="1:3" ht="15.75" outlineLevel="1" thickBot="1" x14ac:dyDescent="0.3">
      <c r="A291" s="417" t="str">
        <f>'7.Ütemterv_Forrás'!$B$15</f>
        <v>III/1. a támogatásból igényelt előleg</v>
      </c>
      <c r="B291" s="420">
        <f>ROUNDDOWN(B290*C291,0)</f>
        <v>0</v>
      </c>
      <c r="C291" s="422">
        <f>'0.Alapadatok'!$E$16</f>
        <v>0</v>
      </c>
    </row>
    <row r="292" spans="1:3" ht="15.75" outlineLevel="1" thickBot="1" x14ac:dyDescent="0.3">
      <c r="A292" s="416" t="str">
        <f>'7.Ütemterv_Forrás'!$B$16</f>
        <v>Összesen (I.+II.+III.)</v>
      </c>
      <c r="B292" s="414" t="e">
        <f>SUM(B279,B284,B290)</f>
        <v>#DIV/0!</v>
      </c>
      <c r="C292" s="423">
        <f>IFERROR(SUM(C279,C284,C290),0)</f>
        <v>0</v>
      </c>
    </row>
    <row r="293" spans="1:3" outlineLevel="1" x14ac:dyDescent="0.25"/>
    <row r="294" spans="1:3" outlineLevel="1" x14ac:dyDescent="0.25">
      <c r="A294" s="693" t="s">
        <v>10061</v>
      </c>
      <c r="B294" s="694"/>
    </row>
    <row r="295" spans="1:3" outlineLevel="1" x14ac:dyDescent="0.25">
      <c r="A295" s="514"/>
      <c r="B295" s="515"/>
    </row>
    <row r="296" spans="1:3" outlineLevel="1" x14ac:dyDescent="0.25">
      <c r="A296" s="514"/>
      <c r="B296" s="515"/>
    </row>
    <row r="297" spans="1:3" outlineLevel="1" x14ac:dyDescent="0.25">
      <c r="A297" s="514"/>
      <c r="B297" s="415"/>
    </row>
    <row r="298" spans="1:3" outlineLevel="1" x14ac:dyDescent="0.25">
      <c r="B298" s="695" t="s">
        <v>9880</v>
      </c>
      <c r="C298" s="696"/>
    </row>
  </sheetData>
  <mergeCells count="33">
    <mergeCell ref="B106:C106"/>
    <mergeCell ref="A3:C3"/>
    <mergeCell ref="A21:B21"/>
    <mergeCell ref="B25:C25"/>
    <mergeCell ref="A29:C29"/>
    <mergeCell ref="A47:B47"/>
    <mergeCell ref="B51:C51"/>
    <mergeCell ref="A56:C56"/>
    <mergeCell ref="A74:B74"/>
    <mergeCell ref="B78:C78"/>
    <mergeCell ref="A84:C84"/>
    <mergeCell ref="A102:B102"/>
    <mergeCell ref="B218:C218"/>
    <mergeCell ref="A113:C113"/>
    <mergeCell ref="A131:B131"/>
    <mergeCell ref="B135:C135"/>
    <mergeCell ref="A142:C142"/>
    <mergeCell ref="A160:B160"/>
    <mergeCell ref="B164:C164"/>
    <mergeCell ref="A169:C169"/>
    <mergeCell ref="A187:B187"/>
    <mergeCell ref="B191:C191"/>
    <mergeCell ref="A196:C196"/>
    <mergeCell ref="A214:B214"/>
    <mergeCell ref="A276:C276"/>
    <mergeCell ref="A294:B294"/>
    <mergeCell ref="B298:C298"/>
    <mergeCell ref="A223:C223"/>
    <mergeCell ref="A241:B241"/>
    <mergeCell ref="B245:C245"/>
    <mergeCell ref="A249:C249"/>
    <mergeCell ref="A267:B267"/>
    <mergeCell ref="B271:C27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6" orientation="portrait" r:id="rId1"/>
  <rowBreaks count="10" manualBreakCount="10">
    <brk id="26" max="16383" man="1"/>
    <brk id="52" max="16383" man="1"/>
    <brk id="80" max="16383" man="1"/>
    <brk id="109" max="16383" man="1"/>
    <brk id="137" max="16383" man="1"/>
    <brk id="166" max="16383" man="1"/>
    <brk id="193" max="16383" man="1"/>
    <brk id="220" max="16383" man="1"/>
    <brk id="247" max="16383" man="1"/>
    <brk id="27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6"/>
  <dimension ref="A1:AB176"/>
  <sheetViews>
    <sheetView zoomScaleNormal="100" workbookViewId="0">
      <pane ySplit="1350" activePane="bottomLeft"/>
      <selection activeCell="M4" sqref="M4"/>
      <selection pane="bottomLeft" activeCell="N89" sqref="N89"/>
    </sheetView>
  </sheetViews>
  <sheetFormatPr defaultRowHeight="15" x14ac:dyDescent="0.25"/>
  <cols>
    <col min="1" max="1" width="2.7109375" style="6" bestFit="1" customWidth="1"/>
    <col min="2" max="2" width="31.140625" style="6" customWidth="1"/>
    <col min="3" max="3" width="2.7109375" style="6" customWidth="1"/>
    <col min="4" max="4" width="36.140625" style="6" customWidth="1"/>
    <col min="5" max="5" width="11" style="6" customWidth="1"/>
    <col min="6" max="6" width="1.85546875" style="6" customWidth="1"/>
    <col min="7" max="7" width="39.140625" style="6" customWidth="1"/>
    <col min="8" max="8" width="2.28515625" style="6" customWidth="1"/>
    <col min="9" max="9" width="41.42578125" style="6" customWidth="1"/>
    <col min="10" max="10" width="2.5703125" style="6" customWidth="1"/>
    <col min="11" max="11" width="1.140625" style="64" customWidth="1"/>
    <col min="12" max="12" width="1.7109375" style="6" customWidth="1"/>
    <col min="13" max="13" width="33" style="6" customWidth="1"/>
    <col min="14" max="14" width="16.28515625" style="6" customWidth="1"/>
    <col min="15" max="15" width="14.5703125" style="6" customWidth="1"/>
    <col min="16" max="16" width="16.28515625" style="6" customWidth="1"/>
    <col min="17" max="17" width="14.140625" style="6" customWidth="1"/>
    <col min="18" max="18" width="19.7109375" style="6" customWidth="1"/>
    <col min="19" max="19" width="17.85546875" customWidth="1"/>
    <col min="20" max="20" width="20.140625" style="6" customWidth="1"/>
    <col min="21" max="21" width="20.85546875" style="6" hidden="1" customWidth="1"/>
    <col min="22" max="22" width="9.140625" style="6" hidden="1" customWidth="1"/>
    <col min="23" max="23" width="24" style="6" hidden="1" customWidth="1"/>
    <col min="24" max="24" width="20" style="6" hidden="1" customWidth="1"/>
    <col min="25" max="25" width="9.140625" style="6" hidden="1" customWidth="1"/>
    <col min="26" max="26" width="8.5703125" style="6" hidden="1" customWidth="1"/>
    <col min="27" max="27" width="11.7109375" style="6" hidden="1" customWidth="1"/>
    <col min="28" max="28" width="19.140625" style="6" hidden="1" customWidth="1"/>
    <col min="29" max="16384" width="9.140625" style="6"/>
  </cols>
  <sheetData>
    <row r="1" spans="1:28" s="61" customFormat="1" ht="26.25" thickBot="1" x14ac:dyDescent="0.3">
      <c r="A1" s="59"/>
      <c r="B1" s="60" t="s">
        <v>9764</v>
      </c>
      <c r="D1" s="60" t="s">
        <v>9765</v>
      </c>
      <c r="E1" s="107" t="s">
        <v>10054</v>
      </c>
      <c r="F1" s="107"/>
      <c r="G1" s="7" t="s">
        <v>9766</v>
      </c>
      <c r="K1" s="63"/>
      <c r="M1" s="62" t="s">
        <v>9891</v>
      </c>
      <c r="T1" s="61" t="s">
        <v>10096</v>
      </c>
      <c r="U1" s="61" t="s">
        <v>10063</v>
      </c>
    </row>
    <row r="2" spans="1:28" s="67" customFormat="1" ht="26.25" thickBot="1" x14ac:dyDescent="0.3">
      <c r="A2" s="66">
        <v>1</v>
      </c>
      <c r="B2" s="65" t="s">
        <v>9762</v>
      </c>
      <c r="D2" s="68" t="s">
        <v>9857</v>
      </c>
      <c r="E2" s="120">
        <v>0.35</v>
      </c>
      <c r="F2" s="108"/>
      <c r="G2" s="65" t="s">
        <v>9768</v>
      </c>
      <c r="I2" s="97" t="s">
        <v>10064</v>
      </c>
      <c r="K2" s="69"/>
      <c r="M2" s="83"/>
      <c r="N2" s="83"/>
      <c r="O2" s="83"/>
      <c r="U2" s="9" t="s">
        <v>9798</v>
      </c>
      <c r="V2" s="6"/>
      <c r="W2" s="6"/>
      <c r="X2" s="6"/>
      <c r="Y2" s="6"/>
      <c r="Z2" s="6"/>
      <c r="AA2" s="6"/>
      <c r="AB2" s="6"/>
    </row>
    <row r="3" spans="1:28" s="67" customFormat="1" ht="77.25" thickBot="1" x14ac:dyDescent="0.3">
      <c r="A3" s="66">
        <v>2</v>
      </c>
      <c r="B3" s="65" t="s">
        <v>9763</v>
      </c>
      <c r="D3" s="68" t="s">
        <v>9825</v>
      </c>
      <c r="E3" s="120">
        <v>0.5</v>
      </c>
      <c r="F3" s="108"/>
      <c r="G3" s="65" t="s">
        <v>9768</v>
      </c>
      <c r="I3" s="74" t="str">
        <f>IF('0.Alapadatok'!E4&lt;&gt;"",CONCATENATE('0.Alapadatok'!E7,", ",'0.Alapadatok'!E4,", ",'0.Alapadatok'!D7),"")</f>
        <v/>
      </c>
      <c r="K3" s="69"/>
      <c r="M3" s="297" t="s">
        <v>9890</v>
      </c>
      <c r="N3" s="299" t="s">
        <v>9889</v>
      </c>
      <c r="O3" s="300"/>
      <c r="P3"/>
      <c r="U3" s="10" t="s">
        <v>9799</v>
      </c>
      <c r="V3" s="11" t="s">
        <v>9768</v>
      </c>
      <c r="W3" s="11" t="s">
        <v>9770</v>
      </c>
      <c r="X3" s="11" t="s">
        <v>9771</v>
      </c>
      <c r="Y3" s="11" t="s">
        <v>9800</v>
      </c>
      <c r="Z3" s="11" t="s">
        <v>9775</v>
      </c>
      <c r="AA3" s="11" t="s">
        <v>9777</v>
      </c>
      <c r="AB3" s="12" t="s">
        <v>9758</v>
      </c>
    </row>
    <row r="4" spans="1:28" s="67" customFormat="1" ht="26.25" thickBot="1" x14ac:dyDescent="0.3">
      <c r="A4" s="66">
        <v>3</v>
      </c>
      <c r="B4" s="65" t="s">
        <v>9759</v>
      </c>
      <c r="D4" s="68" t="s">
        <v>9826</v>
      </c>
      <c r="E4" s="120">
        <v>0.5</v>
      </c>
      <c r="F4" s="108"/>
      <c r="G4" s="65" t="s">
        <v>9768</v>
      </c>
      <c r="I4" s="96" t="str">
        <f>IF('0.Alapadatok'!E9="Igen",CONCATENATE('0.Alapadatok'!E13,", ",'0.Alapadatok'!E10,", ",'0.Alapadatok'!D13),"")</f>
        <v/>
      </c>
      <c r="K4" s="69"/>
      <c r="M4" s="297">
        <v>2018</v>
      </c>
      <c r="N4" s="298">
        <v>43282</v>
      </c>
      <c r="O4" s="366">
        <v>1.1299999999999999E-2</v>
      </c>
      <c r="P4"/>
      <c r="U4" s="13" t="s">
        <v>9767</v>
      </c>
      <c r="V4" s="14">
        <f t="shared" ref="V4:AB4" si="0">SUM(V5:V6)</f>
        <v>0</v>
      </c>
      <c r="W4" s="14">
        <f t="shared" si="0"/>
        <v>0</v>
      </c>
      <c r="X4" s="14">
        <f t="shared" si="0"/>
        <v>0</v>
      </c>
      <c r="Y4" s="14">
        <f t="shared" si="0"/>
        <v>0</v>
      </c>
      <c r="Z4" s="15">
        <f t="shared" si="0"/>
        <v>0</v>
      </c>
      <c r="AA4" s="14">
        <f t="shared" si="0"/>
        <v>0</v>
      </c>
      <c r="AB4" s="16">
        <f t="shared" si="0"/>
        <v>0</v>
      </c>
    </row>
    <row r="5" spans="1:28" s="67" customFormat="1" ht="26.25" thickBot="1" x14ac:dyDescent="0.3">
      <c r="A5" s="66">
        <v>4</v>
      </c>
      <c r="B5" s="65" t="s">
        <v>9760</v>
      </c>
      <c r="D5" s="68" t="s">
        <v>9858</v>
      </c>
      <c r="E5" s="120">
        <v>0.5</v>
      </c>
      <c r="F5" s="108"/>
      <c r="G5" s="65" t="s">
        <v>9768</v>
      </c>
      <c r="K5" s="69"/>
      <c r="M5"/>
      <c r="N5"/>
      <c r="O5"/>
      <c r="P5"/>
      <c r="U5" s="17" t="s">
        <v>9762</v>
      </c>
      <c r="V5" s="18">
        <f>SUM(SUMIFS('6.Költségvetés'!$I$4:$I$103,'6.Költségvetés'!$D$4:$D$103,Háttéradatok!U5,'6.Költségvetés'!$C$4:$C$103,Háttéradatok!$D$2)+SUMIFS('6.Költségvetés'!$I$4:$I$103,'6.Költségvetés'!$D$4:$D$103,Háttéradatok!U5,'6.Költségvetés'!$C$4:$C$103,Háttéradatok!$D$3)+SUMIFS('6.Költségvetés'!$I$4:$I$103,'6.Költségvetés'!$D$4:$D$103,Háttéradatok!U5,'6.Költségvetés'!$C$4:$C$103,Háttéradatok!$D$4)+SUMIFS('6.Költségvetés'!$I$4:$I$103,'6.Költségvetés'!$D$4:$D$103,Háttéradatok!U5,'6.Költségvetés'!$C$4:$C$103,Háttéradatok!$D$5)+SUMIFS('6.Költségvetés'!$I$4:$I$103,'6.Költségvetés'!$D$4:$D$103,Háttéradatok!U5,'6.Költségvetés'!$C$4:$C$103,Háttéradatok!$D$6))</f>
        <v>0</v>
      </c>
      <c r="W5" s="18">
        <f>SUMIFS('6.Költségvetés'!$I$4:$I$103,'6.Költségvetés'!$D$4:$D$103,Háttéradatok!U5,'6.Költségvetés'!$C$4:$C$103,Háttéradatok!$D$7)</f>
        <v>0</v>
      </c>
      <c r="X5" s="18">
        <f>SUMIFS('6.Költségvetés'!$I$4:$I$103,'6.Költségvetés'!$D$4:$D$103,Háttéradatok!U5,'6.Költségvetés'!$C$4:$C$103,Háttéradatok!$D$8)</f>
        <v>0</v>
      </c>
      <c r="Y5" s="18">
        <f>SUMIFS('6.Költségvetés'!$I$4:$I$103,'6.Költségvetés'!$D$4:$D$103,Háttéradatok!U5,'6.Költségvetés'!$C$4:$C$103,Háttéradatok!$D$9)</f>
        <v>0</v>
      </c>
      <c r="Z5" s="19">
        <f>SUMIFS('6.Költségvetés'!$I$4:$I$103,'6.Költségvetés'!$D$4:$D$103,Háttéradatok!U5,'6.Költségvetés'!$C$4:$C$103,Háttéradatok!$D$10)</f>
        <v>0</v>
      </c>
      <c r="AA5" s="18">
        <f>SUMIFS('6.Költségvetés'!$I$4:$I$103,'6.Költségvetés'!$D$4:$D$103,Háttéradatok!U5,'6.Költségvetés'!$C$4:$C$103,Háttéradatok!$D$11)</f>
        <v>0</v>
      </c>
      <c r="AB5" s="20">
        <f>SUM(V5:AA5)</f>
        <v>0</v>
      </c>
    </row>
    <row r="6" spans="1:28" s="67" customFormat="1" ht="26.25" thickBot="1" x14ac:dyDescent="0.25">
      <c r="A6" s="66">
        <v>5</v>
      </c>
      <c r="B6" s="65" t="s">
        <v>9772</v>
      </c>
      <c r="D6" s="68" t="s">
        <v>9859</v>
      </c>
      <c r="E6" s="120">
        <v>0.5</v>
      </c>
      <c r="F6" s="108"/>
      <c r="G6" s="65" t="s">
        <v>9768</v>
      </c>
      <c r="K6" s="69"/>
      <c r="M6" s="338" t="s">
        <v>10055</v>
      </c>
      <c r="N6" s="339"/>
      <c r="O6" s="339"/>
      <c r="P6" s="340"/>
      <c r="R6" s="435" t="s">
        <v>10076</v>
      </c>
      <c r="U6" s="17" t="s">
        <v>9763</v>
      </c>
      <c r="V6" s="18">
        <f>SUM(SUMIFS('6.Költségvetés'!$I$4:$I$103,'6.Költségvetés'!$D$4:$D$103,Háttéradatok!U6,'6.Költségvetés'!$C$4:$C$103,Háttéradatok!$D$2)+SUMIFS('6.Költségvetés'!$I$4:$I$103,'6.Költségvetés'!$D$4:$D$103,Háttéradatok!U6,'6.Költségvetés'!$C$4:$C$103,Háttéradatok!$D$3)+SUMIFS('6.Költségvetés'!$I$4:$I$103,'6.Költségvetés'!$D$4:$D$103,Háttéradatok!U6,'6.Költségvetés'!$C$4:$C$103,Háttéradatok!$D$4)+SUMIFS('6.Költségvetés'!$I$4:$I$103,'6.Költségvetés'!$D$4:$D$103,Háttéradatok!U6,'6.Költségvetés'!$C$4:$C$103,Háttéradatok!$D$5)+SUMIFS('6.Költségvetés'!$I$4:$I$103,'6.Költségvetés'!$D$4:$D$103,Háttéradatok!U6,'6.Költségvetés'!$C$4:$C$103,Háttéradatok!$D$6))</f>
        <v>0</v>
      </c>
      <c r="W6" s="18">
        <f>SUMIFS('6.Költségvetés'!$I$4:$I$103,'6.Költségvetés'!$D$4:$D$103,Háttéradatok!U6,'6.Költségvetés'!$C$4:$C$103,Háttéradatok!$D$7)</f>
        <v>0</v>
      </c>
      <c r="X6" s="18">
        <f>SUMIFS('6.Költségvetés'!$I$4:$I$103,'6.Költségvetés'!$D$4:$D$103,Háttéradatok!U6,'6.Költségvetés'!$C$4:$C$103,Háttéradatok!$D$8)</f>
        <v>0</v>
      </c>
      <c r="Y6" s="18">
        <f>SUMIFS('6.Költségvetés'!$I$4:$I$103,'6.Költségvetés'!$D$4:$D$103,Háttéradatok!U6,'6.Költségvetés'!$C$4:$C$103,Háttéradatok!$D$9)</f>
        <v>0</v>
      </c>
      <c r="Z6" s="19">
        <f>SUMIFS('6.Költségvetés'!$I$4:$I$103,'6.Költségvetés'!$D$4:$D$103,Háttéradatok!U6,'6.Költségvetés'!$C$4:$C$103,Háttéradatok!$D$10)</f>
        <v>0</v>
      </c>
      <c r="AA6" s="18">
        <f>SUMIFS('6.Költségvetés'!$I$4:$I$103,'6.Költségvetés'!$D$4:$D$103,Háttéradatok!U6,'6.Költségvetés'!$C$4:$C$103,Háttéradatok!$D$11)</f>
        <v>0</v>
      </c>
      <c r="AB6" s="20">
        <f>SUM(V6:AA6)</f>
        <v>0</v>
      </c>
    </row>
    <row r="7" spans="1:28" s="67" customFormat="1" ht="51.75" thickBot="1" x14ac:dyDescent="0.3">
      <c r="A7" s="66">
        <v>6</v>
      </c>
      <c r="B7" s="65" t="s">
        <v>9774</v>
      </c>
      <c r="D7" s="68" t="s">
        <v>9824</v>
      </c>
      <c r="E7" s="120">
        <v>0.5</v>
      </c>
      <c r="F7" s="108"/>
      <c r="G7" s="65" t="s">
        <v>9770</v>
      </c>
      <c r="K7" s="69"/>
      <c r="M7" s="342" t="str">
        <f>'7.Ütemterv_Forrás'!G7</f>
        <v>Regionális beruházási támogatás</v>
      </c>
      <c r="N7"/>
      <c r="O7"/>
      <c r="P7"/>
      <c r="R7" s="436">
        <f>M02a!H33+M02a!H69+M02a!H105+M02a!H141+M02a!H177+M02a!H213+M02a!H249+M02a!H285+M02a!H321+M02a!H357+M02a!H393</f>
        <v>0</v>
      </c>
      <c r="U7" s="21" t="s">
        <v>9769</v>
      </c>
      <c r="V7" s="22">
        <f t="shared" ref="V7:AB7" si="1">SUM(V8:V11)</f>
        <v>0</v>
      </c>
      <c r="W7" s="22">
        <f t="shared" si="1"/>
        <v>0</v>
      </c>
      <c r="X7" s="22">
        <f t="shared" si="1"/>
        <v>0</v>
      </c>
      <c r="Y7" s="22">
        <f t="shared" si="1"/>
        <v>0</v>
      </c>
      <c r="Z7" s="23">
        <f t="shared" si="1"/>
        <v>0</v>
      </c>
      <c r="AA7" s="22">
        <f t="shared" si="1"/>
        <v>0</v>
      </c>
      <c r="AB7" s="24">
        <f t="shared" si="1"/>
        <v>0</v>
      </c>
    </row>
    <row r="8" spans="1:28" s="67" customFormat="1" ht="38.25" x14ac:dyDescent="0.25">
      <c r="A8" s="66">
        <v>7</v>
      </c>
      <c r="B8" s="65" t="s">
        <v>9778</v>
      </c>
      <c r="D8" s="68" t="s">
        <v>9827</v>
      </c>
      <c r="E8" s="119"/>
      <c r="F8" s="108"/>
      <c r="G8" s="65" t="s">
        <v>9771</v>
      </c>
      <c r="K8" s="69"/>
      <c r="M8" s="341" t="s">
        <v>9882</v>
      </c>
      <c r="N8" s="56" t="s">
        <v>9883</v>
      </c>
      <c r="O8" s="56" t="s">
        <v>9888</v>
      </c>
      <c r="P8" s="56" t="s">
        <v>9758</v>
      </c>
      <c r="U8" s="17" t="s">
        <v>9759</v>
      </c>
      <c r="V8" s="18">
        <f>SUM(SUMIFS('6.Költségvetés'!$I$4:$I$103,'6.Költségvetés'!$D$4:$D$103,Háttéradatok!U8,'6.Költségvetés'!$C$4:$C$103,Háttéradatok!$D$2)+SUMIFS('6.Költségvetés'!$I$4:$I$103,'6.Költségvetés'!$D$4:$D$103,Háttéradatok!U8,'6.Költségvetés'!$C$4:$C$103,Háttéradatok!$D$3)+SUMIFS('6.Költségvetés'!$I$4:$I$103,'6.Költségvetés'!$D$4:$D$103,Háttéradatok!U8,'6.Költségvetés'!$C$4:$C$103,Háttéradatok!$D$4)+SUMIFS('6.Költségvetés'!$I$4:$I$103,'6.Költségvetés'!$D$4:$D$103,Háttéradatok!U8,'6.Költségvetés'!$C$4:$C$103,Háttéradatok!$D$5)+SUMIFS('6.Költségvetés'!$I$4:$I$103,'6.Költségvetés'!$D$4:$D$103,Háttéradatok!U8,'6.Költségvetés'!$C$4:$C$103,Háttéradatok!$D$6))</f>
        <v>0</v>
      </c>
      <c r="W8" s="18">
        <f>SUMIFS('6.Költségvetés'!$I$4:$I$103,'6.Költségvetés'!$D$4:$D$103,Háttéradatok!U8,'6.Költségvetés'!$C$4:$C$103,Háttéradatok!$D$7)</f>
        <v>0</v>
      </c>
      <c r="X8" s="18">
        <f>SUMIFS('6.Költségvetés'!$I$4:$I$103,'6.Költségvetés'!$D$4:$D$103,Háttéradatok!U8,'6.Költségvetés'!$C$4:$C$103,Háttéradatok!$D$8)</f>
        <v>0</v>
      </c>
      <c r="Y8" s="18">
        <f>SUMIFS('6.Költségvetés'!$I$4:$I$103,'6.Költségvetés'!$D$4:$D$103,Háttéradatok!U8,'6.Költségvetés'!$C$4:$C$103,Háttéradatok!$D$9)</f>
        <v>0</v>
      </c>
      <c r="Z8" s="19">
        <f>SUMIFS('6.Költségvetés'!$I$4:$I$103,'6.Költségvetés'!$D$4:$D$103,Háttéradatok!U8,'6.Költségvetés'!$C$4:$C$103,Háttéradatok!$D$10)</f>
        <v>0</v>
      </c>
      <c r="AA8" s="18">
        <f>SUMIFS('6.Költségvetés'!$I$4:$I$103,'6.Költségvetés'!$D$4:$D$103,Háttéradatok!U8,'6.Költségvetés'!$C$4:$C$103,Háttéradatok!$D$11)</f>
        <v>0</v>
      </c>
      <c r="AB8" s="20">
        <f>SUM(V8:AA8)</f>
        <v>0</v>
      </c>
    </row>
    <row r="9" spans="1:28" s="67" customFormat="1" ht="25.5" x14ac:dyDescent="0.25">
      <c r="A9" s="66">
        <v>8</v>
      </c>
      <c r="B9" s="65" t="s">
        <v>9779</v>
      </c>
      <c r="D9" s="68" t="s">
        <v>9860</v>
      </c>
      <c r="E9" s="119"/>
      <c r="F9" s="108"/>
      <c r="G9" s="65" t="s">
        <v>9773</v>
      </c>
      <c r="K9" s="69"/>
      <c r="M9" s="57" t="s">
        <v>9884</v>
      </c>
      <c r="N9" s="344">
        <f>'7.Ütemterv_Forrás'!$H$7</f>
        <v>0</v>
      </c>
      <c r="O9" s="344">
        <f>'7.Ütemterv_Forrás'!$I$7</f>
        <v>0</v>
      </c>
      <c r="P9" s="345">
        <f>SUM(N9:O9)</f>
        <v>0</v>
      </c>
      <c r="R9" s="437"/>
      <c r="S9" s="438">
        <f>'M03'!B17+'M03'!B43+'M03'!B70+'M03'!B98+'M03'!B127+'M03'!B156+'M03'!B183+'M03'!B210+'M03'!B237+'M03'!B263+'M03'!B290</f>
        <v>0</v>
      </c>
      <c r="U9" s="17" t="s">
        <v>9760</v>
      </c>
      <c r="V9" s="18">
        <f>SUM(SUMIFS('6.Költségvetés'!$I$4:$I$103,'6.Költségvetés'!$D$4:$D$103,Háttéradatok!U9,'6.Költségvetés'!$C$4:$C$103,Háttéradatok!$D$2)+SUMIFS('6.Költségvetés'!$I$4:$I$103,'6.Költségvetés'!$D$4:$D$103,Háttéradatok!U9,'6.Költségvetés'!$C$4:$C$103,Háttéradatok!$D$3)+SUMIFS('6.Költségvetés'!$I$4:$I$103,'6.Költségvetés'!$D$4:$D$103,Háttéradatok!U9,'6.Költségvetés'!$C$4:$C$103,Háttéradatok!$D$4)+SUMIFS('6.Költségvetés'!$I$4:$I$103,'6.Költségvetés'!$D$4:$D$103,Háttéradatok!U9,'6.Költségvetés'!$C$4:$C$103,Háttéradatok!$D$5)+SUMIFS('6.Költségvetés'!$I$4:$I$103,'6.Költségvetés'!$D$4:$D$103,Háttéradatok!U9,'6.Költségvetés'!$C$4:$C$103,Háttéradatok!$D$6))</f>
        <v>0</v>
      </c>
      <c r="W9" s="18">
        <f>SUMIFS('6.Költségvetés'!$I$4:$I$103,'6.Költségvetés'!$D$4:$D$103,Háttéradatok!U9,'6.Költségvetés'!$C$4:$C$103,Háttéradatok!$D$7)</f>
        <v>0</v>
      </c>
      <c r="X9" s="18">
        <f>SUMIFS('6.Költségvetés'!$I$4:$I$103,'6.Költségvetés'!$D$4:$D$103,Háttéradatok!U9,'6.Költségvetés'!$C$4:$C$103,Háttéradatok!$D$8)</f>
        <v>0</v>
      </c>
      <c r="Y9" s="18">
        <f>SUMIFS('6.Költségvetés'!$I$4:$I$103,'6.Költségvetés'!$D$4:$D$103,Háttéradatok!U9,'6.Költségvetés'!$C$4:$C$103,Háttéradatok!$D$9)</f>
        <v>0</v>
      </c>
      <c r="Z9" s="19">
        <f>SUMIFS('6.Költségvetés'!$I$4:$I$103,'6.Költségvetés'!$D$4:$D$103,Háttéradatok!U9,'6.Költségvetés'!$C$4:$C$103,Háttéradatok!$D$10)</f>
        <v>0</v>
      </c>
      <c r="AA9" s="18">
        <f>SUMIFS('6.Költségvetés'!$I$4:$I$103,'6.Költségvetés'!$D$4:$D$103,Háttéradatok!U9,'6.Költségvetés'!$C$4:$C$103,Háttéradatok!$D$11)</f>
        <v>0</v>
      </c>
      <c r="AB9" s="20">
        <f>SUM(V9:AA9)</f>
        <v>0</v>
      </c>
    </row>
    <row r="10" spans="1:28" s="67" customFormat="1" ht="25.5" x14ac:dyDescent="0.25">
      <c r="A10" s="66">
        <v>9</v>
      </c>
      <c r="B10" s="65" t="s">
        <v>9782</v>
      </c>
      <c r="D10" s="68" t="s">
        <v>9829</v>
      </c>
      <c r="E10" s="119"/>
      <c r="F10" s="108"/>
      <c r="G10" s="65" t="s">
        <v>9775</v>
      </c>
      <c r="K10" s="69"/>
      <c r="M10" s="57" t="s">
        <v>9885</v>
      </c>
      <c r="N10" s="346">
        <f>IFERROR(IF($M$4=2018,IF('7.Ütemterv_Forrás'!$H$7/'7.Ütemterv_Forrás'!$J$7&gt;'0.Alapadatok'!$E$16,P10*('7.Ütemterv_Forrás'!$H$7/'7.Ütemterv_Forrás'!$J$7),'0.Alapadatok'!$E$16*P10),0),0)</f>
        <v>0</v>
      </c>
      <c r="O10" s="346">
        <f>IFERROR(IF($M$4=2018,IF('7.Ütemterv_Forrás'!$H$7/'7.Ütemterv_Forrás'!$J$7&gt;'0.Alapadatok'!$E$16,P10*('7.Ütemterv_Forrás'!$I$7/'7.Ütemterv_Forrás'!$J$7),(1-'0.Alapadatok'!$E$16)*P10),P10),0)</f>
        <v>0</v>
      </c>
      <c r="P10" s="345">
        <f>IFERROR('7.Ütemterv_Forrás'!$K$7*(N9*(1+$O$4)+O9)/(1+$O$4*(IF($M$4=2018,IF('7.Ütemterv_Forrás'!$H$7/'7.Ütemterv_Forrás'!$J$7&gt;'0.Alapadatok'!$E$16,'7.Ütemterv_Forrás'!$H$7/'7.Ütemterv_Forrás'!$J$7,'0.Alapadatok'!$E$16),0))),0)</f>
        <v>0</v>
      </c>
      <c r="R10" s="437" t="s">
        <v>10077</v>
      </c>
      <c r="S10" s="438">
        <f>'M03'!B18+'M03'!B44+'M03'!B71+'M03'!B99+'M03'!B128+'M03'!B157+'M03'!B184+'M03'!B211+'M03'!B238+'M03'!B264+'M03'!B291</f>
        <v>0</v>
      </c>
      <c r="U10" s="17" t="s">
        <v>9772</v>
      </c>
      <c r="V10" s="18">
        <f>SUM(SUMIFS('6.Költségvetés'!$I$4:$I$103,'6.Költségvetés'!$D$4:$D$103,Háttéradatok!U10,'6.Költségvetés'!$C$4:$C$103,Háttéradatok!$D$2)+SUMIFS('6.Költségvetés'!$I$4:$I$103,'6.Költségvetés'!$D$4:$D$103,Háttéradatok!U10,'6.Költségvetés'!$C$4:$C$103,Háttéradatok!$D$3)+SUMIFS('6.Költségvetés'!$I$4:$I$103,'6.Költségvetés'!$D$4:$D$103,Háttéradatok!U10,'6.Költségvetés'!$C$4:$C$103,Háttéradatok!$D$4)+SUMIFS('6.Költségvetés'!$I$4:$I$103,'6.Költségvetés'!$D$4:$D$103,Háttéradatok!U10,'6.Költségvetés'!$C$4:$C$103,Háttéradatok!$D$5)+SUMIFS('6.Költségvetés'!$I$4:$I$103,'6.Költségvetés'!$D$4:$D$103,Háttéradatok!U10,'6.Költségvetés'!$C$4:$C$103,Háttéradatok!$D$6))</f>
        <v>0</v>
      </c>
      <c r="W10" s="18">
        <f>SUMIFS('6.Költségvetés'!$I$4:$I$103,'6.Költségvetés'!$D$4:$D$103,Háttéradatok!U10,'6.Költségvetés'!$C$4:$C$103,Háttéradatok!$D$7)</f>
        <v>0</v>
      </c>
      <c r="X10" s="18">
        <f>SUMIFS('6.Költségvetés'!$I$4:$I$103,'6.Költségvetés'!$D$4:$D$103,Háttéradatok!U10,'6.Költségvetés'!$C$4:$C$103,Háttéradatok!$D$8)</f>
        <v>0</v>
      </c>
      <c r="Y10" s="18">
        <f>SUMIFS('6.Költségvetés'!$I$4:$I$103,'6.Költségvetés'!$D$4:$D$103,Háttéradatok!U10,'6.Költségvetés'!$C$4:$C$103,Háttéradatok!$D$9)</f>
        <v>0</v>
      </c>
      <c r="Z10" s="19">
        <f>SUMIFS('6.Költségvetés'!$I$4:$I$103,'6.Költségvetés'!$D$4:$D$103,Háttéradatok!U10,'6.Költségvetés'!$C$4:$C$103,Háttéradatok!$D$10)</f>
        <v>0</v>
      </c>
      <c r="AA10" s="18">
        <f>SUMIFS('6.Költségvetés'!$I$4:$I$103,'6.Költségvetés'!$D$4:$D$103,Háttéradatok!U10,'6.Költségvetés'!$C$4:$C$103,Háttéradatok!$D$11)</f>
        <v>0</v>
      </c>
      <c r="AB10" s="20">
        <f>SUM(V10:AA10)</f>
        <v>0</v>
      </c>
    </row>
    <row r="11" spans="1:28" s="67" customFormat="1" ht="38.25" x14ac:dyDescent="0.2">
      <c r="A11" s="66">
        <v>10</v>
      </c>
      <c r="B11" s="65" t="s">
        <v>9783</v>
      </c>
      <c r="D11" s="68" t="s">
        <v>9828</v>
      </c>
      <c r="E11" s="119"/>
      <c r="F11" s="108"/>
      <c r="G11" s="65" t="s">
        <v>9777</v>
      </c>
      <c r="K11" s="69"/>
      <c r="M11" s="57" t="s">
        <v>9886</v>
      </c>
      <c r="N11" s="347">
        <f>IF($M$4=2018,N9,N9*(1+$O$4))</f>
        <v>0</v>
      </c>
      <c r="O11" s="347">
        <f>IF($M$4=2018,O9/(1+$O$4),O9)</f>
        <v>0</v>
      </c>
      <c r="P11" s="345">
        <f>SUM(N11:O11)</f>
        <v>0</v>
      </c>
      <c r="R11" s="439"/>
      <c r="S11" s="438" t="e">
        <f>'M03'!B19+'M03'!B45+'M03'!B72+'M03'!B100+'M03'!B129+'M03'!B158+'M03'!B185+'M03'!B212+'M03'!B239+'M03'!B265+'M03'!B292</f>
        <v>#DIV/0!</v>
      </c>
      <c r="U11" s="17" t="s">
        <v>9774</v>
      </c>
      <c r="V11" s="18">
        <f>SUM(SUMIFS('6.Költségvetés'!$I$4:$I$103,'6.Költségvetés'!$D$4:$D$103,Háttéradatok!U11,'6.Költségvetés'!$C$4:$C$103,Háttéradatok!$D$2)+SUMIFS('6.Költségvetés'!$I$4:$I$103,'6.Költségvetés'!$D$4:$D$103,Háttéradatok!U11,'6.Költségvetés'!$C$4:$C$103,Háttéradatok!$D$3)+SUMIFS('6.Költségvetés'!$I$4:$I$103,'6.Költségvetés'!$D$4:$D$103,Háttéradatok!U11,'6.Költségvetés'!$C$4:$C$103,Háttéradatok!$D$4)+SUMIFS('6.Költségvetés'!$I$4:$I$103,'6.Költségvetés'!$D$4:$D$103,Háttéradatok!U11,'6.Költségvetés'!$C$4:$C$103,Háttéradatok!$D$5)+SUMIFS('6.Költségvetés'!$I$4:$I$103,'6.Költségvetés'!$D$4:$D$103,Háttéradatok!U11,'6.Költségvetés'!$C$4:$C$103,Háttéradatok!$D$6))</f>
        <v>0</v>
      </c>
      <c r="W11" s="18">
        <f>SUMIFS('6.Költségvetés'!$I$4:$I$103,'6.Költségvetés'!$D$4:$D$103,Háttéradatok!U11,'6.Költségvetés'!$C$4:$C$103,Háttéradatok!$D$7)</f>
        <v>0</v>
      </c>
      <c r="X11" s="18">
        <f>SUMIFS('6.Költségvetés'!$I$4:$I$103,'6.Költségvetés'!$D$4:$D$103,Háttéradatok!U11,'6.Költségvetés'!$C$4:$C$103,Háttéradatok!$D$8)</f>
        <v>0</v>
      </c>
      <c r="Y11" s="18">
        <f>SUMIFS('6.Költségvetés'!$I$4:$I$103,'6.Költségvetés'!$D$4:$D$103,Háttéradatok!U11,'6.Költségvetés'!$C$4:$C$103,Háttéradatok!$D$9)</f>
        <v>0</v>
      </c>
      <c r="Z11" s="19">
        <f>SUMIFS('6.Költségvetés'!$I$4:$I$103,'6.Költségvetés'!$D$4:$D$103,Háttéradatok!U11,'6.Költségvetés'!$C$4:$C$103,Háttéradatok!$D$10)</f>
        <v>0</v>
      </c>
      <c r="AA11" s="18">
        <f>SUMIFS('6.Költségvetés'!$I$4:$I$103,'6.Költségvetés'!$D$4:$D$103,Háttéradatok!U11,'6.Költségvetés'!$C$4:$C$103,Háttéradatok!$D$11)</f>
        <v>0</v>
      </c>
      <c r="AB11" s="20">
        <f>SUM(V11:AA11)</f>
        <v>0</v>
      </c>
    </row>
    <row r="12" spans="1:28" s="67" customFormat="1" ht="38.25" x14ac:dyDescent="0.25">
      <c r="A12" s="66">
        <v>11</v>
      </c>
      <c r="B12" s="65" t="s">
        <v>9785</v>
      </c>
      <c r="K12" s="69"/>
      <c r="M12" s="57" t="s">
        <v>9887</v>
      </c>
      <c r="N12" s="348">
        <f>N10</f>
        <v>0</v>
      </c>
      <c r="O12" s="347">
        <f>IF($M$4=2018,O10/(1+$O$4),O10)</f>
        <v>0</v>
      </c>
      <c r="P12" s="345">
        <f>SUM(N12:O12)</f>
        <v>0</v>
      </c>
      <c r="U12" s="21" t="s">
        <v>9776</v>
      </c>
      <c r="V12" s="22">
        <f t="shared" ref="V12:AB12" si="2">SUM(V13:V14)</f>
        <v>0</v>
      </c>
      <c r="W12" s="22">
        <f t="shared" si="2"/>
        <v>0</v>
      </c>
      <c r="X12" s="22">
        <f t="shared" si="2"/>
        <v>0</v>
      </c>
      <c r="Y12" s="22">
        <f t="shared" si="2"/>
        <v>0</v>
      </c>
      <c r="Z12" s="23">
        <f t="shared" si="2"/>
        <v>0</v>
      </c>
      <c r="AA12" s="22">
        <f t="shared" si="2"/>
        <v>0</v>
      </c>
      <c r="AB12" s="24">
        <f t="shared" si="2"/>
        <v>0</v>
      </c>
    </row>
    <row r="13" spans="1:28" s="67" customFormat="1" ht="51" x14ac:dyDescent="0.25">
      <c r="A13" s="66">
        <v>12</v>
      </c>
      <c r="B13" s="65" t="s">
        <v>9787</v>
      </c>
      <c r="K13" s="69"/>
      <c r="M13" s="57" t="s">
        <v>9881</v>
      </c>
      <c r="N13" s="84"/>
      <c r="O13" s="84"/>
      <c r="P13" s="349">
        <f>IFERROR(P10/P9,0)</f>
        <v>0</v>
      </c>
      <c r="U13" s="17" t="s">
        <v>9778</v>
      </c>
      <c r="V13" s="18">
        <f>SUM(SUMIFS('6.Költségvetés'!$I$4:$I$103,'6.Költségvetés'!$D$4:$D$103,Háttéradatok!U13,'6.Költségvetés'!$C$4:$C$103,Háttéradatok!$D$2)+SUMIFS('6.Költségvetés'!$I$4:$I$103,'6.Költségvetés'!$D$4:$D$103,Háttéradatok!U13,'6.Költségvetés'!$C$4:$C$103,Háttéradatok!$D$3)+SUMIFS('6.Költségvetés'!$I$4:$I$103,'6.Költségvetés'!$D$4:$D$103,Háttéradatok!U13,'6.Költségvetés'!$C$4:$C$103,Háttéradatok!$D$4)+SUMIFS('6.Költségvetés'!$I$4:$I$103,'6.Költségvetés'!$D$4:$D$103,Háttéradatok!U13,'6.Költségvetés'!$C$4:$C$103,Háttéradatok!$D$5)+SUMIFS('6.Költségvetés'!$I$4:$I$103,'6.Költségvetés'!$D$4:$D$103,Háttéradatok!U13,'6.Költségvetés'!$C$4:$C$103,Háttéradatok!$D$6))</f>
        <v>0</v>
      </c>
      <c r="W13" s="18">
        <f>SUMIFS('6.Költségvetés'!$I$4:$I$103,'6.Költségvetés'!$D$4:$D$103,Háttéradatok!U13,'6.Költségvetés'!$C$4:$C$103,Háttéradatok!$D$7)</f>
        <v>0</v>
      </c>
      <c r="X13" s="18">
        <f>SUMIFS('6.Költségvetés'!$I$4:$I$103,'6.Költségvetés'!$D$4:$D$103,Háttéradatok!U13,'6.Költségvetés'!$C$4:$C$103,Háttéradatok!$D$8)</f>
        <v>0</v>
      </c>
      <c r="Y13" s="18">
        <f>SUMIFS('6.Költségvetés'!$I$4:$I$103,'6.Költségvetés'!$D$4:$D$103,Háttéradatok!U13,'6.Költségvetés'!$C$4:$C$103,Háttéradatok!$D$9)</f>
        <v>0</v>
      </c>
      <c r="Z13" s="19">
        <f>SUMIFS('6.Költségvetés'!$I$4:$I$103,'6.Költségvetés'!$D$4:$D$103,Háttéradatok!U13,'6.Költségvetés'!$C$4:$C$103,Háttéradatok!$D$10)</f>
        <v>0</v>
      </c>
      <c r="AA13" s="18">
        <f>SUMIFS('6.Költségvetés'!$I$4:$I$103,'6.Költségvetés'!$D$4:$D$103,Háttéradatok!U13,'6.Költségvetés'!$C$4:$C$103,Háttéradatok!$D$11)</f>
        <v>0</v>
      </c>
      <c r="AB13" s="20">
        <f>SUM(V13:AA13)</f>
        <v>0</v>
      </c>
    </row>
    <row r="14" spans="1:28" s="67" customFormat="1" ht="39" thickBot="1" x14ac:dyDescent="0.3">
      <c r="A14" s="66">
        <v>13</v>
      </c>
      <c r="B14" s="65" t="s">
        <v>9788</v>
      </c>
      <c r="D14" s="71"/>
      <c r="E14" s="71"/>
      <c r="F14" s="71"/>
      <c r="G14" s="71" t="s">
        <v>9781</v>
      </c>
      <c r="K14" s="69"/>
      <c r="M14" s="57" t="s">
        <v>9831</v>
      </c>
      <c r="N14" s="58"/>
      <c r="O14" s="58"/>
      <c r="P14" s="350">
        <f>IFERROR(P12/P11,0)</f>
        <v>0</v>
      </c>
      <c r="U14" s="17" t="s">
        <v>9779</v>
      </c>
      <c r="V14" s="18">
        <f>SUM(SUMIFS('6.Költségvetés'!$I$4:$I$103,'6.Költségvetés'!$D$4:$D$103,Háttéradatok!U14,'6.Költségvetés'!$C$4:$C$103,Háttéradatok!$D$2)+SUMIFS('6.Költségvetés'!$I$4:$I$103,'6.Költségvetés'!$D$4:$D$103,Háttéradatok!U14,'6.Költségvetés'!$C$4:$C$103,Háttéradatok!$D$3)+SUMIFS('6.Költségvetés'!$I$4:$I$103,'6.Költségvetés'!$D$4:$D$103,Háttéradatok!U14,'6.Költségvetés'!$C$4:$C$103,Háttéradatok!$D$4)+SUMIFS('6.Költségvetés'!$I$4:$I$103,'6.Költségvetés'!$D$4:$D$103,Háttéradatok!U14,'6.Költségvetés'!$C$4:$C$103,Háttéradatok!$D$5)+SUMIFS('6.Költségvetés'!$I$4:$I$103,'6.Költségvetés'!$D$4:$D$103,Háttéradatok!U14,'6.Költségvetés'!$C$4:$C$103,Háttéradatok!$D$6))</f>
        <v>0</v>
      </c>
      <c r="W14" s="18">
        <f>SUMIFS('6.Költségvetés'!$I$4:$I$103,'6.Költségvetés'!$D$4:$D$103,Háttéradatok!U14,'6.Költségvetés'!$C$4:$C$103,Háttéradatok!$D$7)</f>
        <v>0</v>
      </c>
      <c r="X14" s="18">
        <f>SUMIFS('6.Költségvetés'!$I$4:$I$103,'6.Költségvetés'!$D$4:$D$103,Háttéradatok!U14,'6.Költségvetés'!$C$4:$C$103,Háttéradatok!$D$8)</f>
        <v>0</v>
      </c>
      <c r="Y14" s="18">
        <f>SUMIFS('6.Költségvetés'!$I$4:$I$103,'6.Költségvetés'!$D$4:$D$103,Háttéradatok!U14,'6.Költségvetés'!$C$4:$C$103,Háttéradatok!$D$9)</f>
        <v>0</v>
      </c>
      <c r="Z14" s="19">
        <f>SUMIFS('6.Költségvetés'!$I$4:$I$103,'6.Költségvetés'!$D$4:$D$103,Háttéradatok!U14,'6.Költségvetés'!$C$4:$C$103,Háttéradatok!$D$10)</f>
        <v>0</v>
      </c>
      <c r="AA14" s="18">
        <f>SUMIFS('6.Költségvetés'!$I$4:$I$103,'6.Költségvetés'!$D$4:$D$103,Háttéradatok!U14,'6.Költségvetés'!$C$4:$C$103,Háttéradatok!$D$11)</f>
        <v>0</v>
      </c>
      <c r="AB14" s="20">
        <f>SUM(V14:AA14)</f>
        <v>0</v>
      </c>
    </row>
    <row r="15" spans="1:28" s="67" customFormat="1" ht="51.75" thickBot="1" x14ac:dyDescent="0.3">
      <c r="A15" s="66">
        <v>14</v>
      </c>
      <c r="B15" s="65" t="s">
        <v>9790</v>
      </c>
      <c r="D15" s="109"/>
      <c r="E15" s="109"/>
      <c r="F15" s="109"/>
      <c r="G15" s="72" t="s">
        <v>9761</v>
      </c>
      <c r="K15" s="69"/>
      <c r="M15" s="363" t="str">
        <f>'7.Ütemterv_Forrás'!G8</f>
        <v/>
      </c>
      <c r="U15" s="21" t="s">
        <v>9780</v>
      </c>
      <c r="V15" s="22">
        <f t="shared" ref="V15:AB15" si="3">SUM(V16:V18)</f>
        <v>0</v>
      </c>
      <c r="W15" s="22">
        <f t="shared" si="3"/>
        <v>0</v>
      </c>
      <c r="X15" s="22">
        <f t="shared" si="3"/>
        <v>0</v>
      </c>
      <c r="Y15" s="22">
        <f t="shared" si="3"/>
        <v>0</v>
      </c>
      <c r="Z15" s="23">
        <f t="shared" si="3"/>
        <v>0</v>
      </c>
      <c r="AA15" s="22">
        <f t="shared" si="3"/>
        <v>0</v>
      </c>
      <c r="AB15" s="24">
        <f t="shared" si="3"/>
        <v>0</v>
      </c>
    </row>
    <row r="16" spans="1:28" s="67" customFormat="1" ht="38.25" x14ac:dyDescent="0.25">
      <c r="A16" s="66">
        <v>15</v>
      </c>
      <c r="B16" s="65" t="s">
        <v>9791</v>
      </c>
      <c r="D16" s="109"/>
      <c r="E16" s="109"/>
      <c r="F16" s="109"/>
      <c r="G16" s="73" t="s">
        <v>9784</v>
      </c>
      <c r="K16" s="69"/>
      <c r="M16" s="351" t="s">
        <v>9882</v>
      </c>
      <c r="N16" s="352" t="s">
        <v>9883</v>
      </c>
      <c r="O16" s="352" t="s">
        <v>9888</v>
      </c>
      <c r="P16" s="353" t="s">
        <v>9758</v>
      </c>
      <c r="U16" s="17" t="s">
        <v>9782</v>
      </c>
      <c r="V16" s="18">
        <f>SUM(SUMIFS('6.Költségvetés'!$I$4:$I$103,'6.Költségvetés'!$D$4:$D$103,Háttéradatok!U16,'6.Költségvetés'!$C$4:$C$103,Háttéradatok!$D$2)+SUMIFS('6.Költségvetés'!$I$4:$I$103,'6.Költségvetés'!$D$4:$D$103,Háttéradatok!U16,'6.Költségvetés'!$C$4:$C$103,Háttéradatok!$D$3)+SUMIFS('6.Költségvetés'!$I$4:$I$103,'6.Költségvetés'!$D$4:$D$103,Háttéradatok!U16,'6.Költségvetés'!$C$4:$C$103,Háttéradatok!$D$4)+SUMIFS('6.Költségvetés'!$I$4:$I$103,'6.Költségvetés'!$D$4:$D$103,Háttéradatok!U16,'6.Költségvetés'!$C$4:$C$103,Háttéradatok!$D$5)+SUMIFS('6.Költségvetés'!$I$4:$I$103,'6.Költségvetés'!$D$4:$D$103,Háttéradatok!U16,'6.Költségvetés'!$C$4:$C$103,Háttéradatok!$D$6))</f>
        <v>0</v>
      </c>
      <c r="W16" s="18">
        <f>SUMIFS('6.Költségvetés'!$I$4:$I$103,'6.Költségvetés'!$D$4:$D$103,Háttéradatok!U16,'6.Költségvetés'!$C$4:$C$103,Háttéradatok!$D$7)</f>
        <v>0</v>
      </c>
      <c r="X16" s="18">
        <f>SUMIFS('6.Költségvetés'!$I$4:$I$103,'6.Költségvetés'!$D$4:$D$103,Háttéradatok!U16,'6.Költségvetés'!$C$4:$C$103,Háttéradatok!$D$8)</f>
        <v>0</v>
      </c>
      <c r="Y16" s="18">
        <f>SUMIFS('6.Költségvetés'!$I$4:$I$103,'6.Költségvetés'!$D$4:$D$103,Háttéradatok!U16,'6.Költségvetés'!$C$4:$C$103,Háttéradatok!$D$9)</f>
        <v>0</v>
      </c>
      <c r="Z16" s="19">
        <f>SUMIFS('6.Költségvetés'!$I$4:$I$103,'6.Költségvetés'!$D$4:$D$103,Háttéradatok!U16,'6.Költségvetés'!$C$4:$C$103,Háttéradatok!$D$10)</f>
        <v>0</v>
      </c>
      <c r="AA16" s="18">
        <f>SUMIFS('6.Költségvetés'!$I$4:$I$103,'6.Költségvetés'!$D$4:$D$103,Háttéradatok!U16,'6.Költségvetés'!$C$4:$C$103,Háttéradatok!$D$11)</f>
        <v>0</v>
      </c>
      <c r="AB16" s="20">
        <f>SUM(V16:AA16)</f>
        <v>0</v>
      </c>
    </row>
    <row r="17" spans="1:28" s="67" customFormat="1" ht="38.25" x14ac:dyDescent="0.25">
      <c r="A17" s="66">
        <v>16</v>
      </c>
      <c r="B17" s="65" t="s">
        <v>9792</v>
      </c>
      <c r="D17" s="109"/>
      <c r="E17" s="109"/>
      <c r="F17" s="109"/>
      <c r="G17" s="73" t="s">
        <v>7</v>
      </c>
      <c r="K17" s="69"/>
      <c r="M17" s="354" t="s">
        <v>9884</v>
      </c>
      <c r="N17" s="344">
        <f>'7.Ütemterv_Forrás'!$H$8</f>
        <v>0</v>
      </c>
      <c r="O17" s="344">
        <f>'7.Ütemterv_Forrás'!$I$8</f>
        <v>0</v>
      </c>
      <c r="P17" s="355">
        <f>SUM(N17:O17)</f>
        <v>0</v>
      </c>
      <c r="U17" s="17" t="s">
        <v>9783</v>
      </c>
      <c r="V17" s="18">
        <f>SUM(SUMIFS('6.Költségvetés'!$I$4:$I$103,'6.Költségvetés'!$D$4:$D$103,Háttéradatok!U17,'6.Költségvetés'!$C$4:$C$103,Háttéradatok!$D$2)+SUMIFS('6.Költségvetés'!$I$4:$I$103,'6.Költségvetés'!$D$4:$D$103,Háttéradatok!U17,'6.Költségvetés'!$C$4:$C$103,Háttéradatok!$D$3)+SUMIFS('6.Költségvetés'!$I$4:$I$103,'6.Költségvetés'!$D$4:$D$103,Háttéradatok!U17,'6.Költségvetés'!$C$4:$C$103,Háttéradatok!$D$4)+SUMIFS('6.Költségvetés'!$I$4:$I$103,'6.Költségvetés'!$D$4:$D$103,Háttéradatok!U17,'6.Költségvetés'!$C$4:$C$103,Háttéradatok!$D$5)+SUMIFS('6.Költségvetés'!$I$4:$I$103,'6.Költségvetés'!$D$4:$D$103,Háttéradatok!U17,'6.Költségvetés'!$C$4:$C$103,Háttéradatok!$D$6))</f>
        <v>0</v>
      </c>
      <c r="W17" s="18">
        <f>SUMIFS('6.Költségvetés'!$I$4:$I$103,'6.Költségvetés'!$D$4:$D$103,Háttéradatok!U17,'6.Költségvetés'!$C$4:$C$103,Háttéradatok!$D$7)</f>
        <v>0</v>
      </c>
      <c r="X17" s="18">
        <f>SUMIFS('6.Költségvetés'!$I$4:$I$103,'6.Költségvetés'!$D$4:$D$103,Háttéradatok!U17,'6.Költségvetés'!$C$4:$C$103,Háttéradatok!$D$8)</f>
        <v>0</v>
      </c>
      <c r="Y17" s="18">
        <f>SUMIFS('6.Költségvetés'!$I$4:$I$103,'6.Költségvetés'!$D$4:$D$103,Háttéradatok!U17,'6.Költségvetés'!$C$4:$C$103,Háttéradatok!$D$9)</f>
        <v>0</v>
      </c>
      <c r="Z17" s="19">
        <f>SUMIFS('6.Költségvetés'!$I$4:$I$103,'6.Költségvetés'!$D$4:$D$103,Háttéradatok!U17,'6.Költségvetés'!$C$4:$C$103,Háttéradatok!$D$10)</f>
        <v>0</v>
      </c>
      <c r="AA17" s="18">
        <f>SUMIFS('6.Költségvetés'!$I$4:$I$103,'6.Költségvetés'!$D$4:$D$103,Háttéradatok!U17,'6.Költségvetés'!$C$4:$C$103,Háttéradatok!$D$11)</f>
        <v>0</v>
      </c>
      <c r="AB17" s="20">
        <f>SUM(V17:AA17)</f>
        <v>0</v>
      </c>
    </row>
    <row r="18" spans="1:28" s="67" customFormat="1" ht="38.25" x14ac:dyDescent="0.25">
      <c r="A18" s="66">
        <v>17</v>
      </c>
      <c r="B18" s="65" t="s">
        <v>9793</v>
      </c>
      <c r="D18" s="110"/>
      <c r="E18" s="110"/>
      <c r="F18" s="110"/>
      <c r="G18" s="74" t="s">
        <v>9853</v>
      </c>
      <c r="K18" s="69"/>
      <c r="M18" s="354" t="s">
        <v>9885</v>
      </c>
      <c r="N18" s="346">
        <f>IFERROR(IF($M$4=2018,IF('7.Ütemterv_Forrás'!$H$8/'7.Ütemterv_Forrás'!$J$8&gt;'0.Alapadatok'!$E$16,P18*('7.Ütemterv_Forrás'!$H$8/'7.Ütemterv_Forrás'!$J$8),'0.Alapadatok'!$E$16*P18),0),0)</f>
        <v>0</v>
      </c>
      <c r="O18" s="346">
        <f>IFERROR(IF($M$4=2018,IF('7.Ütemterv_Forrás'!$H$15/'7.Ütemterv_Forrás'!$J$15&gt;'0.Alapadatok'!$E$16,P18*('7.Ütemterv_Forrás'!$I$15/'7.Ütemterv_Forrás'!$J$15),(1-'0.Alapadatok'!$E$16)*P18),P18),0)</f>
        <v>0</v>
      </c>
      <c r="P18" s="355">
        <f>IFERROR('7.Ütemterv_Forrás'!$K$8*(N17*(1+$O$4)+O17)/(1+$O$4*(IF($M$4=2018,IF('7.Ütemterv_Forrás'!$H$8/'7.Ütemterv_Forrás'!$J$8&gt;'0.Alapadatok'!$E$16,'7.Ütemterv_Forrás'!$H$8/'7.Ütemterv_Forrás'!$J$8,'0.Alapadatok'!$E$16),0))),0)</f>
        <v>0</v>
      </c>
      <c r="U18" s="17" t="s">
        <v>9785</v>
      </c>
      <c r="V18" s="18">
        <f>SUM(SUMIFS('6.Költségvetés'!$I$4:$I$103,'6.Költségvetés'!$D$4:$D$103,Háttéradatok!U18,'6.Költségvetés'!$C$4:$C$103,Háttéradatok!$D$2)+SUMIFS('6.Költségvetés'!$I$4:$I$103,'6.Költségvetés'!$D$4:$D$103,Háttéradatok!U18,'6.Költségvetés'!$C$4:$C$103,Háttéradatok!$D$3)+SUMIFS('6.Költségvetés'!$I$4:$I$103,'6.Költségvetés'!$D$4:$D$103,Háttéradatok!U18,'6.Költségvetés'!$C$4:$C$103,Háttéradatok!$D$4)+SUMIFS('6.Költségvetés'!$I$4:$I$103,'6.Költségvetés'!$D$4:$D$103,Háttéradatok!U18,'6.Költségvetés'!$C$4:$C$103,Háttéradatok!$D$5)+SUMIFS('6.Költségvetés'!$I$4:$I$103,'6.Költségvetés'!$D$4:$D$103,Háttéradatok!U18,'6.Költségvetés'!$C$4:$C$103,Háttéradatok!$D$6))</f>
        <v>0</v>
      </c>
      <c r="W18" s="18">
        <f>SUMIFS('6.Költségvetés'!$I$4:$I$103,'6.Költségvetés'!$D$4:$D$103,Háttéradatok!U18,'6.Költségvetés'!$C$4:$C$103,Háttéradatok!$D$7)</f>
        <v>0</v>
      </c>
      <c r="X18" s="18">
        <f>SUMIFS('6.Költségvetés'!$I$4:$I$103,'6.Költségvetés'!$D$4:$D$103,Háttéradatok!U18,'6.Költségvetés'!$C$4:$C$103,Háttéradatok!$D$8)</f>
        <v>0</v>
      </c>
      <c r="Y18" s="18">
        <f>SUMIFS('6.Költségvetés'!$I$4:$I$103,'6.Költségvetés'!$D$4:$D$103,Háttéradatok!U18,'6.Költségvetés'!$C$4:$C$103,Háttéradatok!$D$9)</f>
        <v>0</v>
      </c>
      <c r="Z18" s="19">
        <f>SUMIFS('6.Költségvetés'!$I$4:$I$103,'6.Költségvetés'!$D$4:$D$103,Háttéradatok!U18,'6.Költségvetés'!$C$4:$C$103,Háttéradatok!$D$10)</f>
        <v>0</v>
      </c>
      <c r="AA18" s="18">
        <f>SUMIFS('6.Költségvetés'!$I$4:$I$103,'6.Költségvetés'!$D$4:$D$103,Háttéradatok!U18,'6.Költségvetés'!$C$4:$C$103,Háttéradatok!$D$11)</f>
        <v>0</v>
      </c>
      <c r="AB18" s="20">
        <f>SUM(V18:AA18)</f>
        <v>0</v>
      </c>
    </row>
    <row r="19" spans="1:28" s="67" customFormat="1" ht="25.5" x14ac:dyDescent="0.25">
      <c r="A19" s="66">
        <v>18</v>
      </c>
      <c r="B19" s="65" t="s">
        <v>9795</v>
      </c>
      <c r="D19" s="110"/>
      <c r="E19" s="110"/>
      <c r="F19" s="110"/>
      <c r="G19" s="74" t="s">
        <v>9854</v>
      </c>
      <c r="K19" s="69"/>
      <c r="M19" s="354" t="s">
        <v>9886</v>
      </c>
      <c r="N19" s="347">
        <f>IF($M$4=2018,N17,N17*(1+$O$4))</f>
        <v>0</v>
      </c>
      <c r="O19" s="347">
        <f>IF($M$4=2018,O17/(1+$O$4),O17)</f>
        <v>0</v>
      </c>
      <c r="P19" s="355">
        <f>SUM(N19:O19)</f>
        <v>0</v>
      </c>
      <c r="U19" s="21" t="s">
        <v>9786</v>
      </c>
      <c r="V19" s="22">
        <f t="shared" ref="V19:AB19" si="4">SUM(V20:V21)</f>
        <v>0</v>
      </c>
      <c r="W19" s="22">
        <f t="shared" si="4"/>
        <v>0</v>
      </c>
      <c r="X19" s="22">
        <f t="shared" si="4"/>
        <v>0</v>
      </c>
      <c r="Y19" s="22">
        <f t="shared" si="4"/>
        <v>0</v>
      </c>
      <c r="Z19" s="23">
        <f t="shared" si="4"/>
        <v>0</v>
      </c>
      <c r="AA19" s="22">
        <f t="shared" si="4"/>
        <v>0</v>
      </c>
      <c r="AB19" s="24">
        <f t="shared" si="4"/>
        <v>0</v>
      </c>
    </row>
    <row r="20" spans="1:28" s="67" customFormat="1" ht="25.5" x14ac:dyDescent="0.25">
      <c r="A20" s="66">
        <v>19</v>
      </c>
      <c r="B20" s="75" t="s">
        <v>9796</v>
      </c>
      <c r="D20" s="110"/>
      <c r="E20" s="110"/>
      <c r="F20" s="110"/>
      <c r="G20" s="74" t="s">
        <v>9855</v>
      </c>
      <c r="K20" s="69"/>
      <c r="M20" s="354" t="s">
        <v>9887</v>
      </c>
      <c r="N20" s="348">
        <f>N18</f>
        <v>0</v>
      </c>
      <c r="O20" s="347">
        <f>IF($M$4=2018,O18/(1+$O$4),O18)</f>
        <v>0</v>
      </c>
      <c r="P20" s="355">
        <f>SUM(N20:O20)</f>
        <v>0</v>
      </c>
      <c r="U20" s="17" t="s">
        <v>9787</v>
      </c>
      <c r="V20" s="18">
        <f>SUM(SUMIFS('6.Költségvetés'!$I$4:$I$103,'6.Költségvetés'!$D$4:$D$103,Háttéradatok!U20,'6.Költségvetés'!$C$4:$C$103,Háttéradatok!$D$2)+SUMIFS('6.Költségvetés'!$I$4:$I$103,'6.Költségvetés'!$D$4:$D$103,Háttéradatok!U20,'6.Költségvetés'!$C$4:$C$103,Háttéradatok!$D$3)+SUMIFS('6.Költségvetés'!$I$4:$I$103,'6.Költségvetés'!$D$4:$D$103,Háttéradatok!U20,'6.Költségvetés'!$C$4:$C$103,Háttéradatok!$D$4)+SUMIFS('6.Költségvetés'!$I$4:$I$103,'6.Költségvetés'!$D$4:$D$103,Háttéradatok!U20,'6.Költségvetés'!$C$4:$C$103,Háttéradatok!$D$5)+SUMIFS('6.Költségvetés'!$I$4:$I$103,'6.Költségvetés'!$D$4:$D$103,Háttéradatok!U20,'6.Költségvetés'!$C$4:$C$103,Háttéradatok!$D$6))</f>
        <v>0</v>
      </c>
      <c r="W20" s="18">
        <f>SUMIFS('6.Költségvetés'!$I$4:$I$103,'6.Költségvetés'!$D$4:$D$103,Háttéradatok!U20,'6.Költségvetés'!$C$4:$C$103,Háttéradatok!$D$7)</f>
        <v>0</v>
      </c>
      <c r="X20" s="18">
        <f>SUMIFS('6.Költségvetés'!$I$4:$I$103,'6.Költségvetés'!$D$4:$D$103,Háttéradatok!U20,'6.Költségvetés'!$C$4:$C$103,Háttéradatok!$D$8)</f>
        <v>0</v>
      </c>
      <c r="Y20" s="18">
        <f>SUMIFS('6.Költségvetés'!$I$4:$I$103,'6.Költségvetés'!$D$4:$D$103,Háttéradatok!U20,'6.Költségvetés'!$C$4:$C$103,Háttéradatok!$D$9)</f>
        <v>0</v>
      </c>
      <c r="Z20" s="19">
        <f>SUMIFS('6.Költségvetés'!$I$4:$I$103,'6.Költségvetés'!$D$4:$D$103,Háttéradatok!U20,'6.Költségvetés'!$C$4:$C$103,Háttéradatok!$D$10)</f>
        <v>0</v>
      </c>
      <c r="AA20" s="18">
        <f>SUMIFS('6.Költségvetés'!$I$4:$I$103,'6.Költségvetés'!$D$4:$D$103,Háttéradatok!U20,'6.Költségvetés'!$C$4:$C$103,Háttéradatok!$D$11)</f>
        <v>0</v>
      </c>
      <c r="AB20" s="20">
        <f>SUM(V20:AA20)</f>
        <v>0</v>
      </c>
    </row>
    <row r="21" spans="1:28" s="67" customFormat="1" ht="25.5" x14ac:dyDescent="0.25">
      <c r="A21" s="66">
        <v>20</v>
      </c>
      <c r="B21" s="75" t="s">
        <v>9797</v>
      </c>
      <c r="D21" s="110"/>
      <c r="E21" s="110"/>
      <c r="F21" s="110"/>
      <c r="G21" s="74" t="s">
        <v>9856</v>
      </c>
      <c r="K21" s="69"/>
      <c r="M21" s="354" t="s">
        <v>9881</v>
      </c>
      <c r="N21" s="84"/>
      <c r="O21" s="84"/>
      <c r="P21" s="356">
        <f>IFERROR(P18/P17,0)</f>
        <v>0</v>
      </c>
      <c r="U21" s="17" t="s">
        <v>9788</v>
      </c>
      <c r="V21" s="18">
        <f>SUM(SUMIFS('6.Költségvetés'!$I$4:$I$103,'6.Költségvetés'!$D$4:$D$103,Háttéradatok!U21,'6.Költségvetés'!$C$4:$C$103,Háttéradatok!$D$2)+SUMIFS('6.Költségvetés'!$I$4:$I$103,'6.Költségvetés'!$D$4:$D$103,Háttéradatok!U21,'6.Költségvetés'!$C$4:$C$103,Háttéradatok!$D$3)+SUMIFS('6.Költségvetés'!$I$4:$I$103,'6.Költségvetés'!$D$4:$D$103,Háttéradatok!U21,'6.Költségvetés'!$C$4:$C$103,Háttéradatok!$D$4)+SUMIFS('6.Költségvetés'!$I$4:$I$103,'6.Költségvetés'!$D$4:$D$103,Háttéradatok!U21,'6.Költségvetés'!$C$4:$C$103,Háttéradatok!$D$5)+SUMIFS('6.Költségvetés'!$I$4:$I$103,'6.Költségvetés'!$D$4:$D$103,Háttéradatok!U21,'6.Költségvetés'!$C$4:$C$103,Háttéradatok!$D$6))</f>
        <v>0</v>
      </c>
      <c r="W21" s="18">
        <f>SUMIFS('6.Költségvetés'!$I$4:$I$103,'6.Költségvetés'!$D$4:$D$103,Háttéradatok!U21,'6.Költségvetés'!$C$4:$C$103,Háttéradatok!$D$7)</f>
        <v>0</v>
      </c>
      <c r="X21" s="18">
        <f>SUMIFS('6.Költségvetés'!$I$4:$I$103,'6.Költségvetés'!$D$4:$D$103,Háttéradatok!U21,'6.Költségvetés'!$C$4:$C$103,Háttéradatok!$D$8)</f>
        <v>0</v>
      </c>
      <c r="Y21" s="18">
        <f>SUMIFS('6.Költségvetés'!$I$4:$I$103,'6.Költségvetés'!$D$4:$D$103,Háttéradatok!U21,'6.Költségvetés'!$C$4:$C$103,Háttéradatok!$D$9)</f>
        <v>0</v>
      </c>
      <c r="Z21" s="19">
        <f>SUMIFS('6.Költségvetés'!$I$4:$I$103,'6.Költségvetés'!$D$4:$D$103,Háttéradatok!U21,'6.Költségvetés'!$C$4:$C$103,Háttéradatok!$D$10)</f>
        <v>0</v>
      </c>
      <c r="AA21" s="18">
        <f>SUMIFS('6.Költségvetés'!$I$4:$I$103,'6.Költségvetés'!$D$4:$D$103,Háttéradatok!U21,'6.Költségvetés'!$C$4:$C$103,Háttéradatok!$D$11)</f>
        <v>0</v>
      </c>
      <c r="AB21" s="20">
        <f>SUM(V21:AA21)</f>
        <v>0</v>
      </c>
    </row>
    <row r="22" spans="1:28" s="67" customFormat="1" ht="39" thickBot="1" x14ac:dyDescent="0.3">
      <c r="D22" s="109"/>
      <c r="E22" s="109"/>
      <c r="F22" s="109"/>
      <c r="G22" s="73" t="s">
        <v>14</v>
      </c>
      <c r="K22" s="69"/>
      <c r="M22" s="357" t="s">
        <v>9831</v>
      </c>
      <c r="N22" s="358"/>
      <c r="O22" s="358"/>
      <c r="P22" s="359">
        <f>IFERROR(P20/P19,0)</f>
        <v>0</v>
      </c>
      <c r="Q22" s="83"/>
      <c r="R22" s="83"/>
      <c r="U22" s="21" t="s">
        <v>9789</v>
      </c>
      <c r="V22" s="22">
        <f t="shared" ref="V22:AB22" si="5">SUM(V23:V27)</f>
        <v>0</v>
      </c>
      <c r="W22" s="22">
        <f t="shared" si="5"/>
        <v>0</v>
      </c>
      <c r="X22" s="22">
        <f t="shared" si="5"/>
        <v>0</v>
      </c>
      <c r="Y22" s="22">
        <f t="shared" si="5"/>
        <v>0</v>
      </c>
      <c r="Z22" s="23">
        <f t="shared" si="5"/>
        <v>0</v>
      </c>
      <c r="AA22" s="22">
        <f t="shared" si="5"/>
        <v>0</v>
      </c>
      <c r="AB22" s="24">
        <f t="shared" si="5"/>
        <v>0</v>
      </c>
    </row>
    <row r="23" spans="1:28" s="67" customFormat="1" ht="26.25" thickBot="1" x14ac:dyDescent="0.3">
      <c r="D23" s="109"/>
      <c r="E23" s="109"/>
      <c r="F23" s="109"/>
      <c r="G23" s="73" t="s">
        <v>15</v>
      </c>
      <c r="K23" s="69"/>
      <c r="M23" s="364" t="str">
        <f>'7.Ütemterv_Forrás'!G9</f>
        <v>Kis- és középvállalkozásnak nyújtott beruházási támogatás</v>
      </c>
      <c r="N23" s="343"/>
      <c r="O23" s="365"/>
      <c r="Q23" s="83"/>
      <c r="R23"/>
      <c r="U23" s="17" t="s">
        <v>9790</v>
      </c>
      <c r="V23" s="18">
        <f>SUM(SUMIFS('6.Költségvetés'!$I$4:$I$103,'6.Költségvetés'!$D$4:$D$103,Háttéradatok!U23,'6.Költségvetés'!$C$4:$C$103,Háttéradatok!$D$2)+SUMIFS('6.Költségvetés'!$I$4:$I$103,'6.Költségvetés'!$D$4:$D$103,Háttéradatok!U23,'6.Költségvetés'!$C$4:$C$103,Háttéradatok!$D$3)+SUMIFS('6.Költségvetés'!$I$4:$I$103,'6.Költségvetés'!$D$4:$D$103,Háttéradatok!U23,'6.Költségvetés'!$C$4:$C$103,Háttéradatok!$D$4)+SUMIFS('6.Költségvetés'!$I$4:$I$103,'6.Költségvetés'!$D$4:$D$103,Háttéradatok!U23,'6.Költségvetés'!$C$4:$C$103,Háttéradatok!$D$5)+SUMIFS('6.Költségvetés'!$I$4:$I$103,'6.Költségvetés'!$D$4:$D$103,Háttéradatok!U23,'6.Költségvetés'!$C$4:$C$103,Háttéradatok!$D$6))</f>
        <v>0</v>
      </c>
      <c r="W23" s="18">
        <f>SUMIFS('6.Költségvetés'!$I$4:$I$103,'6.Költségvetés'!$D$4:$D$103,Háttéradatok!U23,'6.Költségvetés'!$C$4:$C$103,Háttéradatok!$D$7)</f>
        <v>0</v>
      </c>
      <c r="X23" s="18">
        <f>SUMIFS('6.Költségvetés'!$I$4:$I$103,'6.Költségvetés'!$D$4:$D$103,Háttéradatok!U23,'6.Költségvetés'!$C$4:$C$103,Háttéradatok!$D$8)</f>
        <v>0</v>
      </c>
      <c r="Y23" s="18">
        <f>SUMIFS('6.Költségvetés'!$I$4:$I$103,'6.Költségvetés'!$D$4:$D$103,Háttéradatok!U23,'6.Költségvetés'!$C$4:$C$103,Háttéradatok!$D$9)</f>
        <v>0</v>
      </c>
      <c r="Z23" s="19">
        <f>SUMIFS('6.Költségvetés'!$I$4:$I$103,'6.Költségvetés'!$D$4:$D$103,Háttéradatok!U23,'6.Költségvetés'!$C$4:$C$103,Háttéradatok!$D$10)</f>
        <v>0</v>
      </c>
      <c r="AA23" s="18">
        <f>SUMIFS('6.Költségvetés'!$I$4:$I$103,'6.Költségvetés'!$D$4:$D$103,Háttéradatok!U23,'6.Költségvetés'!$C$4:$C$103,Háttéradatok!$D$11)</f>
        <v>0</v>
      </c>
      <c r="AB23" s="20">
        <f t="shared" ref="AB23:AB30" si="6">SUM(V23:AA23)</f>
        <v>0</v>
      </c>
    </row>
    <row r="24" spans="1:28" s="67" customFormat="1" ht="15.75" thickBot="1" x14ac:dyDescent="0.3">
      <c r="D24" s="109"/>
      <c r="E24" s="109"/>
      <c r="F24" s="109"/>
      <c r="G24" s="76" t="s">
        <v>18</v>
      </c>
      <c r="K24" s="69"/>
      <c r="M24" s="351" t="s">
        <v>9882</v>
      </c>
      <c r="N24" s="352" t="s">
        <v>9883</v>
      </c>
      <c r="O24" s="352" t="s">
        <v>9888</v>
      </c>
      <c r="P24" s="353" t="s">
        <v>9758</v>
      </c>
      <c r="R24"/>
      <c r="U24" s="17" t="s">
        <v>9791</v>
      </c>
      <c r="V24" s="18">
        <f>SUM(SUMIFS('6.Költségvetés'!$I$4:$I$103,'6.Költségvetés'!$D$4:$D$103,Háttéradatok!U24,'6.Költségvetés'!$C$4:$C$103,Háttéradatok!$D$2)+SUMIFS('6.Költségvetés'!$I$4:$I$103,'6.Költségvetés'!$D$4:$D$103,Háttéradatok!U24,'6.Költségvetés'!$C$4:$C$103,Háttéradatok!$D$3)+SUMIFS('6.Költségvetés'!$I$4:$I$103,'6.Költségvetés'!$D$4:$D$103,Háttéradatok!U24,'6.Költségvetés'!$C$4:$C$103,Háttéradatok!$D$4)+SUMIFS('6.Költségvetés'!$I$4:$I$103,'6.Költségvetés'!$D$4:$D$103,Háttéradatok!U24,'6.Költségvetés'!$C$4:$C$103,Háttéradatok!$D$5)+SUMIFS('6.Költségvetés'!$I$4:$I$103,'6.Költségvetés'!$D$4:$D$103,Háttéradatok!U24,'6.Költségvetés'!$C$4:$C$103,Háttéradatok!$D$6))</f>
        <v>0</v>
      </c>
      <c r="W24" s="18">
        <f>SUMIFS('6.Költségvetés'!$I$4:$I$103,'6.Költségvetés'!$D$4:$D$103,Háttéradatok!U24,'6.Költségvetés'!$C$4:$C$103,Háttéradatok!$D$7)</f>
        <v>0</v>
      </c>
      <c r="X24" s="18">
        <f>SUMIFS('6.Költségvetés'!$I$4:$I$103,'6.Költségvetés'!$D$4:$D$103,Háttéradatok!U24,'6.Költségvetés'!$C$4:$C$103,Háttéradatok!$D$8)</f>
        <v>0</v>
      </c>
      <c r="Y24" s="18">
        <f>SUMIFS('6.Költségvetés'!$I$4:$I$103,'6.Költségvetés'!$D$4:$D$103,Háttéradatok!U24,'6.Költségvetés'!$C$4:$C$103,Háttéradatok!$D$9)</f>
        <v>0</v>
      </c>
      <c r="Z24" s="19">
        <f>SUMIFS('6.Költségvetés'!$I$4:$I$103,'6.Költségvetés'!$D$4:$D$103,Háttéradatok!U24,'6.Költségvetés'!$C$4:$C$103,Háttéradatok!$D$10)</f>
        <v>0</v>
      </c>
      <c r="AA24" s="18">
        <f>SUMIFS('6.Költségvetés'!$I$4:$I$103,'6.Költségvetés'!$D$4:$D$103,Háttéradatok!U24,'6.Költségvetés'!$C$4:$C$103,Háttéradatok!$D$11)</f>
        <v>0</v>
      </c>
      <c r="AB24" s="20">
        <f t="shared" si="6"/>
        <v>0</v>
      </c>
    </row>
    <row r="25" spans="1:28" s="67" customFormat="1" ht="38.25" x14ac:dyDescent="0.25">
      <c r="D25" s="70"/>
      <c r="E25" s="70"/>
      <c r="F25" s="70"/>
      <c r="G25" s="70"/>
      <c r="K25" s="69"/>
      <c r="M25" s="354" t="s">
        <v>9884</v>
      </c>
      <c r="N25" s="344">
        <f>'7.Ütemterv_Forrás'!$H$9</f>
        <v>0</v>
      </c>
      <c r="O25" s="344">
        <f>'7.Ütemterv_Forrás'!$I$9</f>
        <v>0</v>
      </c>
      <c r="P25" s="355">
        <f>SUM(N25:O25)</f>
        <v>0</v>
      </c>
      <c r="R25"/>
      <c r="U25" s="17" t="s">
        <v>9792</v>
      </c>
      <c r="V25" s="18">
        <f>SUM(SUMIFS('6.Költségvetés'!$I$4:$I$103,'6.Költségvetés'!$D$4:$D$103,Háttéradatok!U25,'6.Költségvetés'!$C$4:$C$103,Háttéradatok!$D$2)+SUMIFS('6.Költségvetés'!$I$4:$I$103,'6.Költségvetés'!$D$4:$D$103,Háttéradatok!U25,'6.Költségvetés'!$C$4:$C$103,Háttéradatok!$D$3)+SUMIFS('6.Költségvetés'!$I$4:$I$103,'6.Költségvetés'!$D$4:$D$103,Háttéradatok!U25,'6.Költségvetés'!$C$4:$C$103,Háttéradatok!$D$4)+SUMIFS('6.Költségvetés'!$I$4:$I$103,'6.Költségvetés'!$D$4:$D$103,Háttéradatok!U25,'6.Költségvetés'!$C$4:$C$103,Háttéradatok!$D$5)+SUMIFS('6.Költségvetés'!$I$4:$I$103,'6.Költségvetés'!$D$4:$D$103,Háttéradatok!U25,'6.Költségvetés'!$C$4:$C$103,Háttéradatok!$D$6))</f>
        <v>0</v>
      </c>
      <c r="W25" s="18">
        <f>SUMIFS('6.Költségvetés'!$I$4:$I$103,'6.Költségvetés'!$D$4:$D$103,Háttéradatok!U25,'6.Költségvetés'!$C$4:$C$103,Háttéradatok!$D$7)</f>
        <v>0</v>
      </c>
      <c r="X25" s="18">
        <f>SUMIFS('6.Költségvetés'!$I$4:$I$103,'6.Költségvetés'!$D$4:$D$103,Háttéradatok!U25,'6.Költségvetés'!$C$4:$C$103,Háttéradatok!$D$8)</f>
        <v>0</v>
      </c>
      <c r="Y25" s="18">
        <f>SUMIFS('6.Költségvetés'!$I$4:$I$103,'6.Költségvetés'!$D$4:$D$103,Háttéradatok!U25,'6.Költségvetés'!$C$4:$C$103,Háttéradatok!$D$9)</f>
        <v>0</v>
      </c>
      <c r="Z25" s="19">
        <f>SUMIFS('6.Költségvetés'!$I$4:$I$103,'6.Költségvetés'!$D$4:$D$103,Háttéradatok!U25,'6.Költségvetés'!$C$4:$C$103,Háttéradatok!$D$10)</f>
        <v>0</v>
      </c>
      <c r="AA25" s="18">
        <f>SUMIFS('6.Költségvetés'!$I$4:$I$103,'6.Költségvetés'!$D$4:$D$103,Háttéradatok!U25,'6.Költségvetés'!$C$4:$C$103,Háttéradatok!$D$11)</f>
        <v>0</v>
      </c>
      <c r="AB25" s="20">
        <f t="shared" si="6"/>
        <v>0</v>
      </c>
    </row>
    <row r="26" spans="1:28" s="67" customFormat="1" ht="26.25" thickBot="1" x14ac:dyDescent="0.3">
      <c r="D26" s="77"/>
      <c r="E26" s="77"/>
      <c r="F26" s="77"/>
      <c r="G26" s="77" t="s">
        <v>9794</v>
      </c>
      <c r="K26" s="69"/>
      <c r="M26" s="354" t="s">
        <v>9885</v>
      </c>
      <c r="N26" s="346">
        <f>IFERROR(IF($M$4=2018,IF('7.Ütemterv_Forrás'!$H$9/'7.Ütemterv_Forrás'!$J$9&gt;'0.Alapadatok'!$E$16,P26*('7.Ütemterv_Forrás'!$H$9/'7.Ütemterv_Forrás'!$J$9),'0.Alapadatok'!$E$16*P26),0),0)</f>
        <v>0</v>
      </c>
      <c r="O26" s="346">
        <f>IFERROR(IF($M$4=2018,IF('7.Ütemterv_Forrás'!$H$9/'7.Ütemterv_Forrás'!$J$9&gt;'0.Alapadatok'!$E$16,P26*('7.Ütemterv_Forrás'!$I$9/'7.Ütemterv_Forrás'!$J$9),(1-'0.Alapadatok'!$E$16)*P26),P26),0)</f>
        <v>0</v>
      </c>
      <c r="P26" s="355">
        <f>IFERROR('7.Ütemterv_Forrás'!$K$9*(N25*(1+$O$4)+O25)/(1+$O$4*(IF($M$4=2018,IF('7.Ütemterv_Forrás'!$H$9/'7.Ütemterv_Forrás'!$J$9&gt;'0.Alapadatok'!$E$16,'7.Ütemterv_Forrás'!$H$9/'7.Ütemterv_Forrás'!$J$9,'0.Alapadatok'!$E$16),0))),0)</f>
        <v>0</v>
      </c>
      <c r="Q26" s="70"/>
      <c r="U26" s="17" t="s">
        <v>9793</v>
      </c>
      <c r="V26" s="18">
        <f>SUM(SUMIFS('6.Költségvetés'!$I$4:$I$103,'6.Költségvetés'!$D$4:$D$103,Háttéradatok!U26,'6.Költségvetés'!$C$4:$C$103,Háttéradatok!$D$2)+SUMIFS('6.Költségvetés'!$I$4:$I$103,'6.Költségvetés'!$D$4:$D$103,Háttéradatok!U26,'6.Költségvetés'!$C$4:$C$103,Háttéradatok!$D$3)+SUMIFS('6.Költségvetés'!$I$4:$I$103,'6.Költségvetés'!$D$4:$D$103,Háttéradatok!U26,'6.Költségvetés'!$C$4:$C$103,Háttéradatok!$D$4)+SUMIFS('6.Költségvetés'!$I$4:$I$103,'6.Költségvetés'!$D$4:$D$103,Háttéradatok!U26,'6.Költségvetés'!$C$4:$C$103,Háttéradatok!$D$5)+SUMIFS('6.Költségvetés'!$I$4:$I$103,'6.Költségvetés'!$D$4:$D$103,Háttéradatok!U26,'6.Költségvetés'!$C$4:$C$103,Háttéradatok!$D$6))</f>
        <v>0</v>
      </c>
      <c r="W26" s="18">
        <f>SUMIFS('6.Költségvetés'!$I$4:$I$103,'6.Költségvetés'!$D$4:$D$103,Háttéradatok!U26,'6.Költségvetés'!$C$4:$C$103,Háttéradatok!$D$7)</f>
        <v>0</v>
      </c>
      <c r="X26" s="18">
        <f>SUMIFS('6.Költségvetés'!$I$4:$I$103,'6.Költségvetés'!$D$4:$D$103,Háttéradatok!U26,'6.Költségvetés'!$C$4:$C$103,Háttéradatok!$D$8)</f>
        <v>0</v>
      </c>
      <c r="Y26" s="18">
        <f>SUMIFS('6.Költségvetés'!$I$4:$I$103,'6.Költségvetés'!$D$4:$D$103,Háttéradatok!U26,'6.Költségvetés'!$C$4:$C$103,Háttéradatok!$D$9)</f>
        <v>0</v>
      </c>
      <c r="Z26" s="19">
        <f>SUMIFS('6.Költségvetés'!$I$4:$I$103,'6.Költségvetés'!$D$4:$D$103,Háttéradatok!U26,'6.Költségvetés'!$C$4:$C$103,Háttéradatok!$D$10)</f>
        <v>0</v>
      </c>
      <c r="AA26" s="18">
        <f>SUMIFS('6.Költségvetés'!$I$4:$I$103,'6.Költségvetés'!$D$4:$D$103,Háttéradatok!U26,'6.Költségvetés'!$C$4:$C$103,Háttéradatok!$D$11)</f>
        <v>0</v>
      </c>
      <c r="AB26" s="20">
        <f t="shared" si="6"/>
        <v>0</v>
      </c>
    </row>
    <row r="27" spans="1:28" s="67" customFormat="1" ht="39" thickBot="1" x14ac:dyDescent="0.3">
      <c r="D27" s="109"/>
      <c r="E27" s="109"/>
      <c r="F27" s="109"/>
      <c r="G27" s="78" t="s">
        <v>9761</v>
      </c>
      <c r="K27" s="69"/>
      <c r="M27" s="354" t="s">
        <v>9886</v>
      </c>
      <c r="N27" s="347">
        <f>IF($M$4=2018,N25,N25*(1+$O$4))</f>
        <v>0</v>
      </c>
      <c r="O27" s="347">
        <f>IF($M$4=2018,O25/(1+$O$4),O25)</f>
        <v>0</v>
      </c>
      <c r="P27" s="355">
        <f>SUM(N27:O27)</f>
        <v>0</v>
      </c>
      <c r="Q27" s="70"/>
      <c r="U27" s="17" t="s">
        <v>9795</v>
      </c>
      <c r="V27" s="18">
        <f>SUM(SUMIFS('6.Költségvetés'!$I$4:$I$103,'6.Költségvetés'!$D$4:$D$103,Háttéradatok!U27,'6.Költségvetés'!$C$4:$C$103,Háttéradatok!$D$2)+SUMIFS('6.Költségvetés'!$I$4:$I$103,'6.Költségvetés'!$D$4:$D$103,Háttéradatok!U27,'6.Költségvetés'!$C$4:$C$103,Háttéradatok!$D$3)+SUMIFS('6.Költségvetés'!$I$4:$I$103,'6.Költségvetés'!$D$4:$D$103,Háttéradatok!U27,'6.Költségvetés'!$C$4:$C$103,Háttéradatok!$D$4)+SUMIFS('6.Költségvetés'!$I$4:$I$103,'6.Költségvetés'!$D$4:$D$103,Háttéradatok!U27,'6.Költségvetés'!$C$4:$C$103,Háttéradatok!$D$5)+SUMIFS('6.Költségvetés'!$I$4:$I$103,'6.Költségvetés'!$D$4:$D$103,Háttéradatok!U27,'6.Költségvetés'!$C$4:$C$103,Háttéradatok!$D$6))</f>
        <v>0</v>
      </c>
      <c r="W27" s="18">
        <f>SUMIFS('6.Költségvetés'!$I$4:$I$103,'6.Költségvetés'!$D$4:$D$103,Háttéradatok!U27,'6.Költségvetés'!$C$4:$C$103,Háttéradatok!$D$7)</f>
        <v>0</v>
      </c>
      <c r="X27" s="18">
        <f>SUMIFS('6.Költségvetés'!$I$4:$I$103,'6.Költségvetés'!$D$4:$D$103,Háttéradatok!U27,'6.Költségvetés'!$C$4:$C$103,Háttéradatok!$D$8)</f>
        <v>0</v>
      </c>
      <c r="Y27" s="18">
        <f>SUMIFS('6.Költségvetés'!$I$4:$I$103,'6.Költségvetés'!$D$4:$D$103,Háttéradatok!U27,'6.Költségvetés'!$C$4:$C$103,Háttéradatok!$D$9)</f>
        <v>0</v>
      </c>
      <c r="Z27" s="19">
        <f>SUMIFS('6.Költségvetés'!$I$4:$I$103,'6.Költségvetés'!$D$4:$D$103,Háttéradatok!U27,'6.Költségvetés'!$C$4:$C$103,Háttéradatok!$D$10)</f>
        <v>0</v>
      </c>
      <c r="AA27" s="18">
        <f>SUMIFS('6.Költségvetés'!$I$4:$I$103,'6.Költségvetés'!$D$4:$D$103,Háttéradatok!U27,'6.Költségvetés'!$C$4:$C$103,Háttéradatok!$D$11)</f>
        <v>0</v>
      </c>
      <c r="AB27" s="20">
        <f t="shared" si="6"/>
        <v>0</v>
      </c>
    </row>
    <row r="28" spans="1:28" s="67" customFormat="1" ht="15.75" thickBot="1" x14ac:dyDescent="0.3">
      <c r="D28" s="109"/>
      <c r="E28" s="109"/>
      <c r="F28" s="109"/>
      <c r="G28" s="79" t="s">
        <v>15</v>
      </c>
      <c r="K28" s="69"/>
      <c r="M28" s="354" t="s">
        <v>9887</v>
      </c>
      <c r="N28" s="348">
        <f>N26</f>
        <v>0</v>
      </c>
      <c r="O28" s="347">
        <f>IF($M$4=2018,O26/(1+$O$4),O26)</f>
        <v>0</v>
      </c>
      <c r="P28" s="355">
        <f>SUM(N28:O28)</f>
        <v>0</v>
      </c>
      <c r="Q28" s="70"/>
      <c r="U28" s="21" t="s">
        <v>9796</v>
      </c>
      <c r="V28" s="18">
        <f>SUM(SUMIFS('6.Költségvetés'!$I$4:$I$103,'6.Költségvetés'!$D$4:$D$103,Háttéradatok!U28,'6.Költségvetés'!$C$4:$C$103,Háttéradatok!$D$2)+SUMIFS('6.Költségvetés'!$I$4:$I$103,'6.Költségvetés'!$D$4:$D$103,Háttéradatok!U28,'6.Költségvetés'!$C$4:$C$103,Háttéradatok!$D$3)+SUMIFS('6.Költségvetés'!$I$4:$I$103,'6.Költségvetés'!$D$4:$D$103,Háttéradatok!U28,'6.Költségvetés'!$C$4:$C$103,Háttéradatok!$D$4)+SUMIFS('6.Költségvetés'!$I$4:$I$103,'6.Költségvetés'!$D$4:$D$103,Háttéradatok!U28,'6.Költségvetés'!$C$4:$C$103,Háttéradatok!$D$5)+SUMIFS('6.Költségvetés'!$I$4:$I$103,'6.Költségvetés'!$D$4:$D$103,Háttéradatok!U28,'6.Költségvetés'!$C$4:$C$103,Háttéradatok!$D$6))</f>
        <v>0</v>
      </c>
      <c r="W28" s="18">
        <f>SUMIFS('6.Költségvetés'!$I$4:$I$103,'6.Költségvetés'!$D$4:$D$103,Háttéradatok!U28,'6.Költségvetés'!$C$4:$C$103,Háttéradatok!$D$7)</f>
        <v>0</v>
      </c>
      <c r="X28" s="18">
        <f>SUMIFS('6.Költségvetés'!$I$4:$I$103,'6.Költségvetés'!$D$4:$D$103,Háttéradatok!U28,'6.Költségvetés'!$C$4:$C$103,Háttéradatok!$D$8)</f>
        <v>0</v>
      </c>
      <c r="Y28" s="18">
        <f>SUMIFS('6.Költségvetés'!$I$4:$I$103,'6.Költségvetés'!$D$4:$D$103,Háttéradatok!U28,'6.Költségvetés'!$C$4:$C$103,Háttéradatok!$D$9)</f>
        <v>0</v>
      </c>
      <c r="Z28" s="19">
        <f>SUMIFS('6.Költségvetés'!$I$4:$I$103,'6.Költségvetés'!$D$4:$D$103,Háttéradatok!U28,'6.Költségvetés'!$C$4:$C$103,Háttéradatok!$D$10)</f>
        <v>0</v>
      </c>
      <c r="AA28" s="18">
        <f>SUMIFS('6.Költségvetés'!$I$4:$I$103,'6.Költségvetés'!$D$4:$D$103,Háttéradatok!U28,'6.Költségvetés'!$C$4:$C$103,Háttéradatok!$D$11)</f>
        <v>0</v>
      </c>
      <c r="AB28" s="20">
        <f t="shared" si="6"/>
        <v>0</v>
      </c>
    </row>
    <row r="29" spans="1:28" s="67" customFormat="1" ht="15.75" thickBot="1" x14ac:dyDescent="0.3">
      <c r="D29" s="109"/>
      <c r="E29" s="109"/>
      <c r="F29" s="109"/>
      <c r="G29" s="79" t="s">
        <v>18</v>
      </c>
      <c r="K29" s="69"/>
      <c r="M29" s="354" t="s">
        <v>9881</v>
      </c>
      <c r="N29" s="84"/>
      <c r="O29" s="84"/>
      <c r="P29" s="356">
        <f>IFERROR(P26/P25,0)</f>
        <v>0</v>
      </c>
      <c r="Q29" s="70"/>
      <c r="U29" s="25" t="s">
        <v>9797</v>
      </c>
      <c r="V29" s="18">
        <f>SUM(SUMIFS('6.Költségvetés'!$I$4:$I$103,'6.Költségvetés'!$D$4:$D$103,Háttéradatok!U29,'6.Költségvetés'!$C$4:$C$103,Háttéradatok!$D$2)+SUMIFS('6.Költségvetés'!$I$4:$I$103,'6.Költségvetés'!$D$4:$D$103,Háttéradatok!U29,'6.Költségvetés'!$C$4:$C$103,Háttéradatok!$D$3)+SUMIFS('6.Költségvetés'!$I$4:$I$103,'6.Költségvetés'!$D$4:$D$103,Háttéradatok!U29,'6.Költségvetés'!$C$4:$C$103,Háttéradatok!$D$4)+SUMIFS('6.Költségvetés'!$I$4:$I$103,'6.Költségvetés'!$D$4:$D$103,Háttéradatok!U29,'6.Költségvetés'!$C$4:$C$103,Háttéradatok!$D$5)+SUMIFS('6.Költségvetés'!$I$4:$I$103,'6.Költségvetés'!$D$4:$D$103,Háttéradatok!U29,'6.Költségvetés'!$C$4:$C$103,Háttéradatok!$D$6))</f>
        <v>0</v>
      </c>
      <c r="W29" s="18">
        <f>SUMIFS('6.Költségvetés'!$I$4:$I$103,'6.Költségvetés'!$D$4:$D$103,Háttéradatok!U29,'6.Költségvetés'!$C$4:$C$103,Háttéradatok!$D$7)</f>
        <v>0</v>
      </c>
      <c r="X29" s="18">
        <f>SUMIFS('6.Költségvetés'!$I$4:$I$103,'6.Költségvetés'!$D$4:$D$103,Háttéradatok!U29,'6.Költségvetés'!$C$4:$C$103,Háttéradatok!$D$8)</f>
        <v>0</v>
      </c>
      <c r="Y29" s="18">
        <f>SUMIFS('6.Költségvetés'!$I$4:$I$103,'6.Költségvetés'!$D$4:$D$103,Háttéradatok!U29,'6.Költségvetés'!$C$4:$C$103,Háttéradatok!$D$9)</f>
        <v>0</v>
      </c>
      <c r="Z29" s="19">
        <f>SUMIFS('6.Költségvetés'!$I$4:$I$103,'6.Költségvetés'!$D$4:$D$103,Háttéradatok!U29,'6.Költségvetés'!$C$4:$C$103,Háttéradatok!$D$10)</f>
        <v>0</v>
      </c>
      <c r="AA29" s="18">
        <f>SUMIFS('6.Költségvetés'!$I$4:$I$103,'6.Költségvetés'!$D$4:$D$103,Háttéradatok!U29,'6.Költségvetés'!$C$4:$C$103,Háttéradatok!$D$11)</f>
        <v>0</v>
      </c>
      <c r="AB29" s="26">
        <f t="shared" si="6"/>
        <v>0</v>
      </c>
    </row>
    <row r="30" spans="1:28" s="67" customFormat="1" ht="15.75" thickBot="1" x14ac:dyDescent="0.3">
      <c r="K30" s="69"/>
      <c r="M30" s="357" t="s">
        <v>9831</v>
      </c>
      <c r="N30" s="358"/>
      <c r="O30" s="358"/>
      <c r="P30" s="359">
        <f>IFERROR(P28/P27,0)</f>
        <v>0</v>
      </c>
      <c r="U30" s="27" t="s">
        <v>9801</v>
      </c>
      <c r="V30" s="28">
        <f t="shared" ref="V30:AA30" si="7">SUM(V4,V7,V12,V15,V19,V22,V28,V29)</f>
        <v>0</v>
      </c>
      <c r="W30" s="28">
        <f t="shared" si="7"/>
        <v>0</v>
      </c>
      <c r="X30" s="28">
        <f t="shared" si="7"/>
        <v>0</v>
      </c>
      <c r="Y30" s="28">
        <f t="shared" si="7"/>
        <v>0</v>
      </c>
      <c r="Z30" s="28">
        <f t="shared" si="7"/>
        <v>0</v>
      </c>
      <c r="AA30" s="28">
        <f t="shared" si="7"/>
        <v>0</v>
      </c>
      <c r="AB30" s="29">
        <f t="shared" si="6"/>
        <v>0</v>
      </c>
    </row>
    <row r="31" spans="1:28" s="67" customFormat="1" ht="15.75" thickBot="1" x14ac:dyDescent="0.3">
      <c r="C31" s="114"/>
      <c r="D31" s="115"/>
      <c r="E31" s="115"/>
      <c r="F31" s="99"/>
      <c r="G31" s="99" t="s">
        <v>10026</v>
      </c>
      <c r="H31" s="98"/>
      <c r="I31" s="99" t="s">
        <v>10032</v>
      </c>
      <c r="J31" s="98"/>
      <c r="K31" s="69"/>
      <c r="M31" s="364" t="str">
        <f>'7.Ütemterv_Forrás'!G10</f>
        <v>Kis- és középvállalkozások részére tanácsadáshoz nyújtott támogatás</v>
      </c>
      <c r="N31" s="343"/>
      <c r="O31" s="365"/>
    </row>
    <row r="32" spans="1:28" s="67" customFormat="1" x14ac:dyDescent="0.25">
      <c r="C32" s="114"/>
      <c r="D32" s="116"/>
      <c r="E32" s="116"/>
      <c r="F32" s="111"/>
      <c r="G32" s="100" t="str">
        <f>IF(OR(AND('0.Alapadatok'!$E$19="Beszállító",'0.Alapadatok'!$E$24="Igen",'0.Alapadatok'!$E$9="Igen"),(AND('0.Alapadatok'!$E$19="Integrátor",'0.Alapadatok'!$E$24="Igen",'0.Alapadatok'!$E$9="Igen"))),"Regionális beruházási támogatás_1",IF(AND('0.Alapadatok'!E24="Igen",'0.Alapadatok'!$E$9&lt;&gt;"Igen"),G15,""))</f>
        <v/>
      </c>
      <c r="H32" s="98"/>
      <c r="I32" s="101" t="str">
        <f t="array" aca="1" ref="I32" ca="1">IFERROR(INDEX(mozgojogcim,SMALL((IF(LEN(mozgojogcim),ROW(INDIRECT("1:"&amp;ROWS(mozgojogcim))))),ROW(A1)),1),"")</f>
        <v/>
      </c>
      <c r="J32" s="98" t="str">
        <f t="shared" ref="J32:J42" ca="1" si="8">IF(I32&lt;&gt;"",CONCATENATE(CHAR(ROW(A97)),")"),"")</f>
        <v/>
      </c>
      <c r="K32" s="69"/>
      <c r="M32" s="351" t="s">
        <v>9882</v>
      </c>
      <c r="N32" s="352" t="s">
        <v>9883</v>
      </c>
      <c r="O32" s="352" t="s">
        <v>9888</v>
      </c>
      <c r="P32" s="353" t="s">
        <v>9758</v>
      </c>
    </row>
    <row r="33" spans="3:16" s="67" customFormat="1" x14ac:dyDescent="0.2">
      <c r="C33" s="114"/>
      <c r="E33" s="116"/>
      <c r="F33" s="112"/>
      <c r="G33" s="102" t="str">
        <f>IF(OR(AND('0.Alapadatok'!$E$19="Beszállító",'0.Alapadatok'!$E$24="Igen",'0.Alapadatok'!$E$9="Igen"),(AND('0.Alapadatok'!$E$19="Integrátor",'0.Alapadatok'!$E$24="Igen",'0.Alapadatok'!$E$9="Igen"))),"Regionális beruházási támogatás_2","")</f>
        <v/>
      </c>
      <c r="H33" s="98"/>
      <c r="I33" s="103" t="str">
        <f t="array" aca="1" ref="I33" ca="1">IFERROR(INDEX(mozgojogcim,SMALL((IF(LEN(mozgojogcim),ROW(INDIRECT("1:"&amp;ROWS(mozgojogcim))))),ROW(A2)),1),"")</f>
        <v/>
      </c>
      <c r="J33" s="98" t="str">
        <f t="shared" ca="1" si="8"/>
        <v/>
      </c>
      <c r="K33" s="69"/>
      <c r="M33" s="354" t="s">
        <v>9884</v>
      </c>
      <c r="N33" s="344">
        <f>'7.Ütemterv_Forrás'!H10</f>
        <v>0</v>
      </c>
      <c r="O33" s="344">
        <f>'7.Ütemterv_Forrás'!I10</f>
        <v>0</v>
      </c>
      <c r="P33" s="355">
        <f>SUM(N33:O33)</f>
        <v>0</v>
      </c>
    </row>
    <row r="34" spans="3:16" s="67" customFormat="1" x14ac:dyDescent="0.2">
      <c r="C34" s="114"/>
      <c r="D34" s="116"/>
      <c r="E34" s="116"/>
      <c r="F34" s="112"/>
      <c r="G34" s="102" t="str">
        <f>IF(AND('0.Alapadatok'!$E$19="Beszállító",'0.Alapadatok'!$E$32="Igen"),Háttéradatok!G16,"")</f>
        <v/>
      </c>
      <c r="H34" s="98"/>
      <c r="I34" s="103" t="str">
        <f t="array" aca="1" ref="I34" ca="1">IFERROR(INDEX(mozgojogcim,SMALL((IF(LEN(mozgojogcim),ROW(INDIRECT("1:"&amp;ROWS(mozgojogcim))))),ROW(A3)),1),"")</f>
        <v/>
      </c>
      <c r="J34" s="98" t="str">
        <f t="shared" ca="1" si="8"/>
        <v/>
      </c>
      <c r="K34" s="69"/>
      <c r="M34" s="354" t="s">
        <v>9885</v>
      </c>
      <c r="N34" s="346">
        <f>IFERROR(IF($M$4=2018,IF('7.Ütemterv_Forrás'!$H$10/'7.Ütemterv_Forrás'!$J$10&gt;'0.Alapadatok'!$E$16,P34*('7.Ütemterv_Forrás'!$H$10/'7.Ütemterv_Forrás'!$J$10),'0.Alapadatok'!$E$16*P34),0),0)</f>
        <v>0</v>
      </c>
      <c r="O34" s="346">
        <f>IFERROR(IF($M$4=2018,IF('7.Ütemterv_Forrás'!$H$10/'7.Ütemterv_Forrás'!$J$10&gt;'0.Alapadatok'!$E$16,P34*('7.Ütemterv_Forrás'!$I$10/'7.Ütemterv_Forrás'!$J$10),(1-'0.Alapadatok'!$E$16)*P34),P34),0)</f>
        <v>0</v>
      </c>
      <c r="P34" s="355">
        <f>IFERROR('7.Ütemterv_Forrás'!$K$10*(N33*(1+$O$4)+O33)/(1+$O$4*(IF($M$4=2018,IF('7.Ütemterv_Forrás'!$H$10/'7.Ütemterv_Forrás'!$J$10&gt;'0.Alapadatok'!$E$16,'7.Ütemterv_Forrás'!$H$10/'7.Ütemterv_Forrás'!$J$10,'0.Alapadatok'!$E$16),0))),0)</f>
        <v>0</v>
      </c>
    </row>
    <row r="35" spans="3:16" s="67" customFormat="1" x14ac:dyDescent="0.2">
      <c r="C35" s="114"/>
      <c r="D35" s="116"/>
      <c r="E35" s="116"/>
      <c r="F35" s="112"/>
      <c r="G35" s="102" t="str">
        <f>IF(AND('0.Alapadatok'!$E$19="Beszállító",'0.Alapadatok'!$E$35="Igen"),Háttéradatok!G17,"")</f>
        <v/>
      </c>
      <c r="H35" s="98"/>
      <c r="I35" s="103" t="str">
        <f t="array" aca="1" ref="I35" ca="1">IFERROR(INDEX(mozgojogcim,SMALL((IF(LEN(mozgojogcim),ROW(INDIRECT("1:"&amp;ROWS(mozgojogcim))))),ROW(A4)),1),"")</f>
        <v/>
      </c>
      <c r="J35" s="98" t="str">
        <f t="shared" ca="1" si="8"/>
        <v/>
      </c>
      <c r="K35" s="69"/>
      <c r="M35" s="354" t="s">
        <v>9886</v>
      </c>
      <c r="N35" s="347">
        <f>IF($M$4=2018,N33,N33*(1+$O$4))</f>
        <v>0</v>
      </c>
      <c r="O35" s="347">
        <f>IF($M$4=2018,O33/(1+$O$4),O33)</f>
        <v>0</v>
      </c>
      <c r="P35" s="355">
        <f>SUM(N35:O35)</f>
        <v>0</v>
      </c>
    </row>
    <row r="36" spans="3:16" s="67" customFormat="1" x14ac:dyDescent="0.2">
      <c r="C36" s="114"/>
      <c r="D36" s="116"/>
      <c r="E36" s="116"/>
      <c r="F36" s="112"/>
      <c r="G36" s="102" t="str">
        <f>IF(AND('0.Alapadatok'!$E$19="Beszállító",'0.Alapadatok'!$E$38="Igen",'0.Alapadatok'!$E$40="Igen"),Háttéradatok!G18,"")</f>
        <v/>
      </c>
      <c r="H36" s="98"/>
      <c r="I36" s="103" t="str">
        <f t="array" aca="1" ref="I36" ca="1">IFERROR(INDEX(mozgojogcim,SMALL((IF(LEN(mozgojogcim),ROW(INDIRECT("1:"&amp;ROWS(mozgojogcim))))),ROW(A5)),1),"")</f>
        <v/>
      </c>
      <c r="J36" s="98" t="str">
        <f t="shared" ca="1" si="8"/>
        <v/>
      </c>
      <c r="K36" s="69"/>
      <c r="M36" s="354" t="s">
        <v>9887</v>
      </c>
      <c r="N36" s="348">
        <f>N34</f>
        <v>0</v>
      </c>
      <c r="O36" s="347">
        <f>IF($M$4=2018,O34/(1+$O$4),O34)</f>
        <v>0</v>
      </c>
      <c r="P36" s="355">
        <f>SUM(N36:O36)</f>
        <v>0</v>
      </c>
    </row>
    <row r="37" spans="3:16" s="67" customFormat="1" x14ac:dyDescent="0.2">
      <c r="C37" s="114"/>
      <c r="D37" s="116"/>
      <c r="E37" s="116"/>
      <c r="F37" s="112"/>
      <c r="G37" s="102" t="str">
        <f>IF(AND('0.Alapadatok'!$E$19="Beszállító",'0.Alapadatok'!$E$38="Igen",'0.Alapadatok'!$E$41="Igen"),Háttéradatok!G19,"")</f>
        <v/>
      </c>
      <c r="H37" s="98"/>
      <c r="I37" s="103" t="str">
        <f t="array" aca="1" ref="I37" ca="1">IFERROR(INDEX(mozgojogcim,SMALL((IF(LEN(mozgojogcim),ROW(INDIRECT("1:"&amp;ROWS(mozgojogcim))))),ROW(A6)),1),"")</f>
        <v/>
      </c>
      <c r="J37" s="98" t="str">
        <f t="shared" ca="1" si="8"/>
        <v/>
      </c>
      <c r="K37" s="69"/>
      <c r="M37" s="354" t="s">
        <v>9881</v>
      </c>
      <c r="N37" s="84"/>
      <c r="O37" s="84"/>
      <c r="P37" s="356">
        <f>IFERROR(P34/P33,0)</f>
        <v>0</v>
      </c>
    </row>
    <row r="38" spans="3:16" s="67" customFormat="1" ht="15.75" thickBot="1" x14ac:dyDescent="0.25">
      <c r="C38" s="114"/>
      <c r="D38" s="116"/>
      <c r="E38" s="116"/>
      <c r="F38" s="112"/>
      <c r="G38" s="102" t="str">
        <f>IF(AND('0.Alapadatok'!$E$19="Beszállító",'0.Alapadatok'!$E$38="Igen",'0.Alapadatok'!$E$42="Igen"),Háttéradatok!G20,"")</f>
        <v/>
      </c>
      <c r="H38" s="98"/>
      <c r="I38" s="103" t="str">
        <f t="array" aca="1" ref="I38" ca="1">IFERROR(INDEX(mozgojogcim,SMALL((IF(LEN(mozgojogcim),ROW(INDIRECT("1:"&amp;ROWS(mozgojogcim))))),ROW(A7)),1),"")</f>
        <v/>
      </c>
      <c r="J38" s="98" t="str">
        <f t="shared" ca="1" si="8"/>
        <v/>
      </c>
      <c r="K38" s="69"/>
      <c r="M38" s="357" t="s">
        <v>9831</v>
      </c>
      <c r="N38" s="358"/>
      <c r="O38" s="358"/>
      <c r="P38" s="359">
        <f>IFERROR(P36/P35,0)</f>
        <v>0</v>
      </c>
    </row>
    <row r="39" spans="3:16" s="67" customFormat="1" ht="15.75" thickBot="1" x14ac:dyDescent="0.3">
      <c r="C39" s="114"/>
      <c r="D39" s="116"/>
      <c r="E39" s="116"/>
      <c r="F39" s="112"/>
      <c r="G39" s="102" t="str">
        <f>IF(AND('0.Alapadatok'!$E$19="Beszállító",'0.Alapadatok'!$E$38="Igen",'0.Alapadatok'!$E$43="Igen"),Háttéradatok!G21,"")</f>
        <v/>
      </c>
      <c r="H39" s="98"/>
      <c r="I39" s="103" t="str">
        <f t="array" aca="1" ref="I39" ca="1">IFERROR(INDEX(mozgojogcim,SMALL((IF(LEN(mozgojogcim),ROW(INDIRECT("1:"&amp;ROWS(mozgojogcim))))),ROW(A8)),1),"")</f>
        <v/>
      </c>
      <c r="J39" s="98" t="str">
        <f t="shared" ca="1" si="8"/>
        <v/>
      </c>
      <c r="K39" s="69"/>
      <c r="M39" s="364" t="str">
        <f>'7.Ütemterv_Forrás'!G11</f>
        <v>Kutatás-fejlesztési projekthez nyújtott támogatás - alapkutatás</v>
      </c>
      <c r="N39" s="343"/>
      <c r="O39" s="365"/>
    </row>
    <row r="40" spans="3:16" s="67" customFormat="1" x14ac:dyDescent="0.2">
      <c r="C40" s="114"/>
      <c r="D40" s="116"/>
      <c r="E40" s="116"/>
      <c r="F40" s="112"/>
      <c r="G40" s="102" t="str">
        <f>IF(AND('0.Alapadatok'!$E$19="Beszállító",'0.Alapadatok'!$E$50="Igen"),Háttéradatok!G22,"")</f>
        <v/>
      </c>
      <c r="H40" s="98"/>
      <c r="I40" s="103" t="str">
        <f t="array" aca="1" ref="I40" ca="1">IFERROR(INDEX(mozgojogcim,SMALL((IF(LEN(mozgojogcim),ROW(INDIRECT("1:"&amp;ROWS(mozgojogcim))))),ROW(A9)),1),"")</f>
        <v/>
      </c>
      <c r="J40" s="98" t="str">
        <f t="shared" ca="1" si="8"/>
        <v/>
      </c>
      <c r="K40" s="69"/>
      <c r="M40" s="351" t="s">
        <v>9882</v>
      </c>
      <c r="N40" s="352" t="s">
        <v>9883</v>
      </c>
      <c r="O40" s="352" t="s">
        <v>9888</v>
      </c>
      <c r="P40" s="353" t="s">
        <v>9758</v>
      </c>
    </row>
    <row r="41" spans="3:16" s="67" customFormat="1" x14ac:dyDescent="0.2">
      <c r="C41" s="114"/>
      <c r="D41" s="116"/>
      <c r="E41" s="116"/>
      <c r="F41" s="112"/>
      <c r="G41" s="102" t="str">
        <f>IF(OR(AND('0.Alapadatok'!$E$19="Beszállító",'0.Alapadatok'!$E$56="Igen"),(AND('0.Alapadatok'!$E$19="Integrátor",'0.Alapadatok'!$E$56="Igen"))),Háttéradatok!G23,"")</f>
        <v/>
      </c>
      <c r="H41" s="98"/>
      <c r="I41" s="103" t="str">
        <f t="array" aca="1" ref="I41" ca="1">IFERROR(INDEX(mozgojogcim,SMALL((IF(LEN(mozgojogcim),ROW(INDIRECT("1:"&amp;ROWS(mozgojogcim))))),ROW(A10)),1),"")</f>
        <v/>
      </c>
      <c r="J41" s="98" t="str">
        <f t="shared" ca="1" si="8"/>
        <v/>
      </c>
      <c r="K41" s="69"/>
      <c r="M41" s="354" t="s">
        <v>9884</v>
      </c>
      <c r="N41" s="344">
        <f>'7.Ütemterv_Forrás'!$H$11</f>
        <v>0</v>
      </c>
      <c r="O41" s="344">
        <f>'7.Ütemterv_Forrás'!$I$11</f>
        <v>0</v>
      </c>
      <c r="P41" s="355">
        <f>SUM(N41:O41)</f>
        <v>0</v>
      </c>
    </row>
    <row r="42" spans="3:16" s="67" customFormat="1" ht="15.75" thickBot="1" x14ac:dyDescent="0.25">
      <c r="C42" s="114"/>
      <c r="D42" s="116"/>
      <c r="E42" s="116"/>
      <c r="F42" s="112"/>
      <c r="G42" s="104" t="str">
        <f>IF(OR(AND('0.Alapadatok'!$E$19="Beszállító",'0.Alapadatok'!$E$63="Igen"),(AND('0.Alapadatok'!$E$19="Integrátor",'0.Alapadatok'!$E$63="Igen"))),Háttéradatok!G24,"")</f>
        <v/>
      </c>
      <c r="H42" s="98"/>
      <c r="I42" s="105" t="str">
        <f t="array" aca="1" ref="I42" ca="1">IFERROR(INDEX(mozgojogcim,SMALL((IF(LEN(mozgojogcim),ROW(INDIRECT("1:"&amp;ROWS(mozgojogcim))))),ROW(A11)),1),"")</f>
        <v/>
      </c>
      <c r="J42" s="98" t="str">
        <f t="shared" ca="1" si="8"/>
        <v/>
      </c>
      <c r="K42" s="69"/>
      <c r="M42" s="354" t="s">
        <v>9885</v>
      </c>
      <c r="N42" s="346">
        <f>IFERROR(IF($M$4=2018,IF('7.Ütemterv_Forrás'!$H$11/'7.Ütemterv_Forrás'!$J$11&gt;'0.Alapadatok'!$E$16,P42*('7.Ütemterv_Forrás'!$H$11/'7.Ütemterv_Forrás'!$J$11),'0.Alapadatok'!$E$16*P42),0),0)</f>
        <v>0</v>
      </c>
      <c r="O42" s="346">
        <f>IFERROR(IF($M$4=2018,IF('7.Ütemterv_Forrás'!$H$11/'7.Ütemterv_Forrás'!$J$11&gt;'0.Alapadatok'!$E$16,P42*('7.Ütemterv_Forrás'!$I$11/'7.Ütemterv_Forrás'!$J$11),(1-'0.Alapadatok'!$E$16)*P42),P42),0)</f>
        <v>0</v>
      </c>
      <c r="P42" s="355">
        <f>IFERROR('7.Ütemterv_Forrás'!$K$11*(N41*(1+$O$4)+O41)/(1+$O$4*(IF($M$4=2018,IF('7.Ütemterv_Forrás'!$H$11/'7.Ütemterv_Forrás'!$J$11&gt;'0.Alapadatok'!$E$16,'7.Ütemterv_Forrás'!$H$11/'7.Ütemterv_Forrás'!$J$11,'0.Alapadatok'!$E$16),0))),0)</f>
        <v>0</v>
      </c>
    </row>
    <row r="43" spans="3:16" s="67" customFormat="1" x14ac:dyDescent="0.25">
      <c r="C43" s="114"/>
      <c r="D43" s="116"/>
      <c r="E43" s="114"/>
      <c r="F43" s="98"/>
      <c r="G43" s="98"/>
      <c r="H43" s="98"/>
      <c r="I43" s="98"/>
      <c r="J43" s="98"/>
      <c r="K43" s="69"/>
      <c r="M43" s="354" t="s">
        <v>9886</v>
      </c>
      <c r="N43" s="347">
        <f>IF($M$4=2018,N41,N41*(1+$O$4))</f>
        <v>0</v>
      </c>
      <c r="O43" s="347">
        <f>IF($M$4=2018,O41/(1+$O$4),O41)</f>
        <v>0</v>
      </c>
      <c r="P43" s="355">
        <f>SUM(N43:O43)</f>
        <v>0</v>
      </c>
    </row>
    <row r="44" spans="3:16" s="67" customFormat="1" x14ac:dyDescent="0.25">
      <c r="C44" s="114"/>
      <c r="D44" s="116"/>
      <c r="E44" s="114"/>
      <c r="K44" s="69"/>
      <c r="M44" s="354" t="s">
        <v>9887</v>
      </c>
      <c r="N44" s="348">
        <f>N42</f>
        <v>0</v>
      </c>
      <c r="O44" s="347">
        <f>IF($M$4=2018,O42/(1+$O$4),O42)</f>
        <v>0</v>
      </c>
      <c r="P44" s="355">
        <f>SUM(N44:O44)</f>
        <v>0</v>
      </c>
    </row>
    <row r="45" spans="3:16" s="67" customFormat="1" ht="15.75" thickBot="1" x14ac:dyDescent="0.3">
      <c r="C45" s="114"/>
      <c r="D45" s="116"/>
      <c r="E45" s="117"/>
      <c r="F45" s="106"/>
      <c r="G45" s="106" t="s">
        <v>10044</v>
      </c>
      <c r="H45" s="98"/>
      <c r="I45" s="106" t="s">
        <v>10045</v>
      </c>
      <c r="J45" s="98"/>
      <c r="K45" s="69"/>
      <c r="M45" s="354" t="s">
        <v>9881</v>
      </c>
      <c r="N45" s="84"/>
      <c r="O45" s="84"/>
      <c r="P45" s="356">
        <f>IFERROR(P42/P41,0)</f>
        <v>0</v>
      </c>
    </row>
    <row r="46" spans="3:16" s="67" customFormat="1" ht="15.75" thickBot="1" x14ac:dyDescent="0.3">
      <c r="C46" s="114"/>
      <c r="D46" s="116"/>
      <c r="E46" s="118"/>
      <c r="F46" s="113"/>
      <c r="G46" s="101" t="str">
        <f>IF('1.Összegző'!D27='1.Összegző'!C27,'1.Összegző'!D27,"")</f>
        <v/>
      </c>
      <c r="H46" s="98"/>
      <c r="I46" s="101" t="str">
        <f t="array" aca="1" ref="I46" ca="1">IFERROR(INDEX(mozgotevekenyseg,SMALL((IF(LEN(mozgotevekenyseg),ROW(INDIRECT("1:"&amp;ROWS(mozgotevekenyseg))))),ROW(A1)),1),"")</f>
        <v/>
      </c>
      <c r="J46" s="98"/>
      <c r="K46" s="69"/>
      <c r="M46" s="357" t="s">
        <v>9831</v>
      </c>
      <c r="N46" s="358"/>
      <c r="O46" s="358"/>
      <c r="P46" s="359">
        <f>IFERROR(P44/P43,0)</f>
        <v>0</v>
      </c>
    </row>
    <row r="47" spans="3:16" s="67" customFormat="1" ht="15.75" thickBot="1" x14ac:dyDescent="0.3">
      <c r="C47" s="114"/>
      <c r="D47" s="116"/>
      <c r="E47" s="118"/>
      <c r="F47" s="113"/>
      <c r="G47" s="103" t="str">
        <f>IF('1.Összegző'!D28='1.Összegző'!C28,'1.Összegző'!D28,"")</f>
        <v/>
      </c>
      <c r="H47" s="98"/>
      <c r="I47" s="103" t="str">
        <f t="array" aca="1" ref="I47" ca="1">IFERROR(INDEX(mozgotevekenyseg,SMALL((IF(LEN(mozgotevekenyseg),ROW(INDIRECT("1:"&amp;ROWS(mozgotevekenyseg))))),ROW(A2)),1),"")</f>
        <v/>
      </c>
      <c r="J47" s="98"/>
      <c r="K47" s="69"/>
      <c r="M47" s="364" t="str">
        <f>'7.Ütemterv_Forrás'!G12</f>
        <v>Kutatás-fejlesztési projekthez nyújtott támogatás - alkalmazott (ipari) kutatás</v>
      </c>
      <c r="N47" s="343"/>
      <c r="O47" s="343"/>
      <c r="P47" s="365"/>
    </row>
    <row r="48" spans="3:16" s="67" customFormat="1" x14ac:dyDescent="0.25">
      <c r="C48" s="114"/>
      <c r="D48" s="116"/>
      <c r="E48" s="118"/>
      <c r="F48" s="113"/>
      <c r="G48" s="103" t="str">
        <f>IF('1.Összegző'!D29='1.Összegző'!C29,'1.Összegző'!D29,"")</f>
        <v/>
      </c>
      <c r="H48" s="98"/>
      <c r="I48" s="103" t="str">
        <f t="array" aca="1" ref="I48" ca="1">IFERROR(INDEX(mozgotevekenyseg,SMALL((IF(LEN(mozgotevekenyseg),ROW(INDIRECT("1:"&amp;ROWS(mozgotevekenyseg))))),ROW(A3)),1),"")</f>
        <v/>
      </c>
      <c r="J48" s="98"/>
      <c r="K48" s="69"/>
      <c r="M48" s="351" t="s">
        <v>9882</v>
      </c>
      <c r="N48" s="352" t="s">
        <v>9883</v>
      </c>
      <c r="O48" s="352" t="s">
        <v>9888</v>
      </c>
      <c r="P48" s="353" t="s">
        <v>9758</v>
      </c>
    </row>
    <row r="49" spans="2:16" s="67" customFormat="1" x14ac:dyDescent="0.25">
      <c r="C49" s="114"/>
      <c r="D49" s="116"/>
      <c r="E49" s="118"/>
      <c r="F49" s="113"/>
      <c r="G49" s="103" t="str">
        <f>IF('1.Összegző'!D30='1.Összegző'!C30,'1.Összegző'!D30,"")</f>
        <v/>
      </c>
      <c r="H49" s="98"/>
      <c r="I49" s="103" t="str">
        <f t="array" aca="1" ref="I49" ca="1">IFERROR(INDEX(mozgotevekenyseg,SMALL((IF(LEN(mozgotevekenyseg),ROW(INDIRECT("1:"&amp;ROWS(mozgotevekenyseg))))),ROW(A4)),1),"")</f>
        <v/>
      </c>
      <c r="J49" s="98"/>
      <c r="K49" s="69"/>
      <c r="M49" s="354" t="s">
        <v>9884</v>
      </c>
      <c r="N49" s="344">
        <f>'7.Ütemterv_Forrás'!$H$12</f>
        <v>0</v>
      </c>
      <c r="O49" s="344">
        <f>'7.Ütemterv_Forrás'!$I$12</f>
        <v>0</v>
      </c>
      <c r="P49" s="355">
        <f>SUM(N49:O49)</f>
        <v>0</v>
      </c>
    </row>
    <row r="50" spans="2:16" s="67" customFormat="1" x14ac:dyDescent="0.25">
      <c r="C50" s="114"/>
      <c r="D50" s="116"/>
      <c r="E50" s="118"/>
      <c r="F50" s="113"/>
      <c r="G50" s="103" t="str">
        <f>IF('1.Összegző'!D31='1.Összegző'!C31,'1.Összegző'!D31,"")</f>
        <v/>
      </c>
      <c r="H50" s="98"/>
      <c r="I50" s="103" t="str">
        <f t="array" aca="1" ref="I50" ca="1">IFERROR(INDEX(mozgotevekenyseg,SMALL((IF(LEN(mozgotevekenyseg),ROW(INDIRECT("1:"&amp;ROWS(mozgotevekenyseg))))),ROW(A5)),1),"")</f>
        <v/>
      </c>
      <c r="J50" s="98"/>
      <c r="K50" s="69"/>
      <c r="M50" s="354" t="s">
        <v>9885</v>
      </c>
      <c r="N50" s="346">
        <f>IFERROR(IF($M$4=2018,IF('7.Ütemterv_Forrás'!$H$12/'7.Ütemterv_Forrás'!$J$12&gt;'0.Alapadatok'!$E$16,P50*('7.Ütemterv_Forrás'!$H$12/'7.Ütemterv_Forrás'!$J$12),'0.Alapadatok'!$E$16*P50),0),0)</f>
        <v>0</v>
      </c>
      <c r="O50" s="346">
        <f>IFERROR(IF($M$4=2018,IF('7.Ütemterv_Forrás'!$H$12/'7.Ütemterv_Forrás'!$J$12&gt;'0.Alapadatok'!$E$16,P50*('7.Ütemterv_Forrás'!$I$12/'7.Ütemterv_Forrás'!$J$12),(1-'0.Alapadatok'!$E$16)*P50),P50),0)</f>
        <v>0</v>
      </c>
      <c r="P50" s="355">
        <f>IFERROR('7.Ütemterv_Forrás'!$K$12*(N49*(1+$O$4)+O49)/(1+$O$4*(IF($M$4=2018,IF('7.Ütemterv_Forrás'!$H$12/'7.Ütemterv_Forrás'!$J$12&gt;'0.Alapadatok'!$E$16,'7.Ütemterv_Forrás'!$H$12/'7.Ütemterv_Forrás'!$J$12,'0.Alapadatok'!$E$16),0))),0)</f>
        <v>0</v>
      </c>
    </row>
    <row r="51" spans="2:16" s="67" customFormat="1" x14ac:dyDescent="0.25">
      <c r="C51" s="114"/>
      <c r="D51" s="116"/>
      <c r="E51" s="118"/>
      <c r="F51" s="113"/>
      <c r="G51" s="103" t="str">
        <f>IF('1.Összegző'!D32='1.Összegző'!C32,'1.Összegző'!D32,"")</f>
        <v/>
      </c>
      <c r="H51" s="98"/>
      <c r="I51" s="103" t="str">
        <f t="array" aca="1" ref="I51" ca="1">IFERROR(INDEX(mozgotevekenyseg,SMALL((IF(LEN(mozgotevekenyseg),ROW(INDIRECT("1:"&amp;ROWS(mozgotevekenyseg))))),ROW(A6)),1),"")</f>
        <v/>
      </c>
      <c r="J51" s="98"/>
      <c r="K51" s="69"/>
      <c r="M51" s="354" t="s">
        <v>9886</v>
      </c>
      <c r="N51" s="347">
        <f>IF($M$4=2018,N49,N49*(1+$O$4))</f>
        <v>0</v>
      </c>
      <c r="O51" s="347">
        <f>IF($M$4=2018,O49/(1+$O$4),O49)</f>
        <v>0</v>
      </c>
      <c r="P51" s="355">
        <f>SUM(N51:O51)</f>
        <v>0</v>
      </c>
    </row>
    <row r="52" spans="2:16" s="67" customFormat="1" x14ac:dyDescent="0.25">
      <c r="C52" s="114"/>
      <c r="D52" s="116"/>
      <c r="E52" s="118"/>
      <c r="F52" s="113"/>
      <c r="G52" s="103" t="str">
        <f>IF('1.Összegző'!D33='1.Összegző'!C33,'1.Összegző'!D33,"")</f>
        <v/>
      </c>
      <c r="H52" s="98"/>
      <c r="I52" s="103" t="str">
        <f t="array" aca="1" ref="I52" ca="1">IFERROR(INDEX(mozgotevekenyseg,SMALL((IF(LEN(mozgotevekenyseg),ROW(INDIRECT("1:"&amp;ROWS(mozgotevekenyseg))))),ROW(A7)),1),"")</f>
        <v/>
      </c>
      <c r="J52" s="98"/>
      <c r="K52" s="69"/>
      <c r="M52" s="354" t="s">
        <v>9887</v>
      </c>
      <c r="N52" s="348">
        <f>N50</f>
        <v>0</v>
      </c>
      <c r="O52" s="347">
        <f>IF($M$4=2018,O50/(1+$O$4),O50)</f>
        <v>0</v>
      </c>
      <c r="P52" s="355">
        <f>SUM(N52:O52)</f>
        <v>0</v>
      </c>
    </row>
    <row r="53" spans="2:16" s="67" customFormat="1" x14ac:dyDescent="0.25">
      <c r="C53" s="114"/>
      <c r="D53" s="116"/>
      <c r="E53" s="118"/>
      <c r="F53" s="113"/>
      <c r="G53" s="103" t="str">
        <f>IF('1.Összegző'!D34='1.Összegző'!C34,'1.Összegző'!D34,"")</f>
        <v/>
      </c>
      <c r="H53" s="98"/>
      <c r="I53" s="103" t="str">
        <f t="array" aca="1" ref="I53" ca="1">IFERROR(INDEX(mozgotevekenyseg,SMALL((IF(LEN(mozgotevekenyseg),ROW(INDIRECT("1:"&amp;ROWS(mozgotevekenyseg))))),ROW(A8)),1),"")</f>
        <v/>
      </c>
      <c r="J53" s="98"/>
      <c r="K53" s="69"/>
      <c r="M53" s="354" t="s">
        <v>9881</v>
      </c>
      <c r="N53" s="84"/>
      <c r="O53" s="84"/>
      <c r="P53" s="356">
        <f>IFERROR(P50/P49,0)</f>
        <v>0</v>
      </c>
    </row>
    <row r="54" spans="2:16" s="67" customFormat="1" ht="15.75" thickBot="1" x14ac:dyDescent="0.3">
      <c r="C54" s="114"/>
      <c r="D54" s="116"/>
      <c r="E54" s="118"/>
      <c r="F54" s="113"/>
      <c r="G54" s="103" t="str">
        <f>IF('1.Összegző'!D35='1.Összegző'!C35,'1.Összegző'!D35,"")</f>
        <v/>
      </c>
      <c r="H54" s="98"/>
      <c r="I54" s="103" t="str">
        <f t="array" aca="1" ref="I54" ca="1">IFERROR(INDEX(mozgotevekenyseg,SMALL((IF(LEN(mozgotevekenyseg),ROW(INDIRECT("1:"&amp;ROWS(mozgotevekenyseg))))),ROW(A9)),1),"")</f>
        <v/>
      </c>
      <c r="J54" s="98"/>
      <c r="K54" s="69"/>
      <c r="M54" s="357" t="s">
        <v>9831</v>
      </c>
      <c r="N54" s="358"/>
      <c r="O54" s="358"/>
      <c r="P54" s="359">
        <f>IFERROR(P52/P51,0)</f>
        <v>0</v>
      </c>
    </row>
    <row r="55" spans="2:16" s="67" customFormat="1" ht="15.75" thickBot="1" x14ac:dyDescent="0.3">
      <c r="C55" s="114"/>
      <c r="D55" s="116"/>
      <c r="E55" s="118"/>
      <c r="F55" s="113"/>
      <c r="G55" s="105" t="str">
        <f>IF('1.Összegző'!D36='1.Összegző'!C36,'1.Összegző'!D36,"")</f>
        <v/>
      </c>
      <c r="H55" s="98"/>
      <c r="I55" s="105" t="str">
        <f t="array" aca="1" ref="I55" ca="1">IFERROR(INDEX(mozgotevekenyseg,SMALL((IF(LEN(mozgotevekenyseg),ROW(INDIRECT("1:"&amp;ROWS(mozgotevekenyseg))))),ROW(A10)),1),"")</f>
        <v/>
      </c>
      <c r="J55" s="98"/>
      <c r="K55" s="69"/>
      <c r="M55" s="364" t="str">
        <f>'7.Ütemterv_Forrás'!G13</f>
        <v>Kutatás-fejlesztési projekthez nyújtott támogatás - kísérleti fejlesztés</v>
      </c>
      <c r="N55" s="343"/>
      <c r="O55" s="365"/>
    </row>
    <row r="56" spans="2:16" s="67" customFormat="1" x14ac:dyDescent="0.25">
      <c r="C56" s="114"/>
      <c r="D56" s="116"/>
      <c r="E56" s="114"/>
      <c r="F56" s="98"/>
      <c r="G56" s="98"/>
      <c r="H56" s="98"/>
      <c r="I56" s="98"/>
      <c r="J56" s="98"/>
      <c r="K56" s="69"/>
      <c r="M56" s="351" t="s">
        <v>9882</v>
      </c>
      <c r="N56" s="352" t="s">
        <v>9883</v>
      </c>
      <c r="O56" s="352" t="s">
        <v>9888</v>
      </c>
      <c r="P56" s="353" t="s">
        <v>9758</v>
      </c>
    </row>
    <row r="57" spans="2:16" s="67" customFormat="1" x14ac:dyDescent="0.25">
      <c r="D57" s="116"/>
      <c r="K57" s="69"/>
      <c r="M57" s="354" t="s">
        <v>9884</v>
      </c>
      <c r="N57" s="344">
        <f>'7.Ütemterv_Forrás'!$H$13</f>
        <v>0</v>
      </c>
      <c r="O57" s="344">
        <f>'7.Ütemterv_Forrás'!$I$13</f>
        <v>0</v>
      </c>
      <c r="P57" s="355">
        <f>SUM(N57:O57)</f>
        <v>0</v>
      </c>
    </row>
    <row r="58" spans="2:16" s="67" customFormat="1" x14ac:dyDescent="0.25">
      <c r="B58" s="522"/>
      <c r="C58" s="343"/>
      <c r="D58" s="116"/>
      <c r="E58" s="343"/>
      <c r="F58" s="343"/>
      <c r="G58" s="343"/>
      <c r="H58" s="343"/>
      <c r="I58" s="343"/>
      <c r="K58" s="69"/>
      <c r="M58" s="354" t="s">
        <v>9885</v>
      </c>
      <c r="N58" s="346">
        <f>IFERROR(IF($M$4=2018,IF('7.Ütemterv_Forrás'!$H$13/'7.Ütemterv_Forrás'!$J$13&gt;'0.Alapadatok'!$E$16,P58*('7.Ütemterv_Forrás'!$H$13/'7.Ütemterv_Forrás'!$J$13),'0.Alapadatok'!$E$16*P58),0),0)</f>
        <v>0</v>
      </c>
      <c r="O58" s="346">
        <f>IFERROR(IF($M$4=2018,IF('7.Ütemterv_Forrás'!$H$13/'7.Ütemterv_Forrás'!$J$13&gt;'0.Alapadatok'!$E$16,P58*('7.Ütemterv_Forrás'!$I$13/'7.Ütemterv_Forrás'!$J$13),(1-'0.Alapadatok'!$E$16)*P58),P58),0)</f>
        <v>0</v>
      </c>
      <c r="P58" s="355">
        <f>IFERROR('7.Ütemterv_Forrás'!$K$13*(N57*(1+$O$4)+O57)/(1+$O$4*(IF($M$4=2018,IF('7.Ütemterv_Forrás'!$H$13/'7.Ütemterv_Forrás'!$J$13&gt;'0.Alapadatok'!$E$16,'7.Ütemterv_Forrás'!$H$13/'7.Ütemterv_Forrás'!$J$13,'0.Alapadatok'!$E$16),0))),0)</f>
        <v>0</v>
      </c>
    </row>
    <row r="59" spans="2:16" s="67" customFormat="1" x14ac:dyDescent="0.25">
      <c r="B59" s="343"/>
      <c r="C59" s="343"/>
      <c r="D59" s="116"/>
      <c r="E59" s="343"/>
      <c r="F59" s="343"/>
      <c r="G59" s="343"/>
      <c r="H59" s="343"/>
      <c r="I59" s="343"/>
      <c r="K59" s="69"/>
      <c r="M59" s="354" t="s">
        <v>9886</v>
      </c>
      <c r="N59" s="347">
        <f>IF($M$4=2018,N57,N57*(1+$O$4))</f>
        <v>0</v>
      </c>
      <c r="O59" s="347">
        <f>IF($M$4=2018,O57/(1+$O$4),O57)</f>
        <v>0</v>
      </c>
      <c r="P59" s="355">
        <f>SUM(N59:O59)</f>
        <v>0</v>
      </c>
    </row>
    <row r="60" spans="2:16" s="67" customFormat="1" x14ac:dyDescent="0.25">
      <c r="B60" s="343"/>
      <c r="C60" s="343"/>
      <c r="D60" s="116"/>
      <c r="E60" s="343"/>
      <c r="F60" s="343"/>
      <c r="G60" s="343"/>
      <c r="H60" s="343"/>
      <c r="I60" s="343"/>
      <c r="K60" s="69"/>
      <c r="M60" s="354" t="s">
        <v>9887</v>
      </c>
      <c r="N60" s="348">
        <f>N58</f>
        <v>0</v>
      </c>
      <c r="O60" s="347">
        <f>IF($M$4=2018,O58/(1+$O$4),O58)</f>
        <v>0</v>
      </c>
      <c r="P60" s="355">
        <f>SUM(N60:O60)</f>
        <v>0</v>
      </c>
    </row>
    <row r="61" spans="2:16" s="67" customFormat="1" x14ac:dyDescent="0.25">
      <c r="B61" s="343"/>
      <c r="C61" s="343"/>
      <c r="D61" s="116"/>
      <c r="E61" s="343"/>
      <c r="F61" s="343"/>
      <c r="G61" s="343"/>
      <c r="H61" s="343"/>
      <c r="I61" s="343"/>
      <c r="K61" s="69"/>
      <c r="M61" s="354" t="s">
        <v>9881</v>
      </c>
      <c r="N61" s="84"/>
      <c r="O61" s="84"/>
      <c r="P61" s="356">
        <f>IFERROR(P58/P57,0)</f>
        <v>0</v>
      </c>
    </row>
    <row r="62" spans="2:16" s="67" customFormat="1" ht="15.75" thickBot="1" x14ac:dyDescent="0.3">
      <c r="B62" s="343"/>
      <c r="C62" s="343"/>
      <c r="D62" s="116"/>
      <c r="E62" s="343"/>
      <c r="F62" s="343"/>
      <c r="G62" s="343"/>
      <c r="H62" s="343"/>
      <c r="I62" s="343"/>
      <c r="K62" s="69"/>
      <c r="M62" s="357" t="s">
        <v>9831</v>
      </c>
      <c r="N62" s="358"/>
      <c r="O62" s="358"/>
      <c r="P62" s="359">
        <f>IFERROR(P60/P59,0)</f>
        <v>0</v>
      </c>
    </row>
    <row r="63" spans="2:16" ht="15.75" thickBot="1" x14ac:dyDescent="0.3">
      <c r="B63" s="523"/>
      <c r="C63" s="523"/>
      <c r="D63" s="116"/>
      <c r="E63" s="523"/>
      <c r="F63" s="523"/>
      <c r="G63" s="343"/>
      <c r="H63" s="523"/>
      <c r="I63" s="343"/>
      <c r="M63" s="364" t="str">
        <f>'7.Ütemterv_Forrás'!G14</f>
        <v>Kutatás-fejlesztési projekthez nyújtott támogatás - megvalósíthatósági tanulmány</v>
      </c>
      <c r="N63" s="343"/>
      <c r="O63" s="343"/>
      <c r="P63" s="365"/>
    </row>
    <row r="64" spans="2:16" x14ac:dyDescent="0.25">
      <c r="B64" s="523"/>
      <c r="C64" s="523"/>
      <c r="D64" s="116"/>
      <c r="E64" s="523"/>
      <c r="F64" s="523"/>
      <c r="G64" s="343"/>
      <c r="H64" s="523"/>
      <c r="I64" s="343"/>
      <c r="M64" s="351" t="s">
        <v>9882</v>
      </c>
      <c r="N64" s="352" t="s">
        <v>9883</v>
      </c>
      <c r="O64" s="352" t="s">
        <v>9888</v>
      </c>
      <c r="P64" s="353" t="s">
        <v>9758</v>
      </c>
    </row>
    <row r="65" spans="2:16" x14ac:dyDescent="0.25">
      <c r="B65" s="523"/>
      <c r="C65" s="523"/>
      <c r="D65" s="116"/>
      <c r="E65" s="523"/>
      <c r="F65" s="523"/>
      <c r="G65" s="343"/>
      <c r="H65" s="523"/>
      <c r="I65" s="343"/>
      <c r="M65" s="354" t="s">
        <v>9884</v>
      </c>
      <c r="N65" s="344">
        <f>'7.Ütemterv_Forrás'!$H$14</f>
        <v>0</v>
      </c>
      <c r="O65" s="344">
        <f>'7.Ütemterv_Forrás'!$I$14</f>
        <v>0</v>
      </c>
      <c r="P65" s="355">
        <f>SUM(N65:O65)</f>
        <v>0</v>
      </c>
    </row>
    <row r="66" spans="2:16" x14ac:dyDescent="0.25">
      <c r="B66" s="523"/>
      <c r="C66" s="523"/>
      <c r="D66" s="116"/>
      <c r="E66" s="523"/>
      <c r="F66" s="523"/>
      <c r="G66" s="343"/>
      <c r="H66" s="523"/>
      <c r="I66" s="343"/>
      <c r="M66" s="354" t="s">
        <v>9885</v>
      </c>
      <c r="N66" s="346">
        <f>IFERROR(IF($M$4=2018,IF('7.Ütemterv_Forrás'!$H$14/'7.Ütemterv_Forrás'!$J$14&gt;'0.Alapadatok'!$E$16,P66*('7.Ütemterv_Forrás'!$H$14/'7.Ütemterv_Forrás'!$J$14),'0.Alapadatok'!$E$16*P66),0),0)</f>
        <v>0</v>
      </c>
      <c r="O66" s="346">
        <f>IFERROR(IF($M$4=2018,IF('7.Ütemterv_Forrás'!$H$14/'7.Ütemterv_Forrás'!$J$14&gt;'0.Alapadatok'!$E$16,P66*('7.Ütemterv_Forrás'!$I$14/'7.Ütemterv_Forrás'!$J$14),(1-'0.Alapadatok'!$E$16)*P66),P66),0)</f>
        <v>0</v>
      </c>
      <c r="P66" s="355">
        <f>IFERROR('7.Ütemterv_Forrás'!$K$14*(N65*(1+$O$4)+O65)/(1+$O$4*(IF($M$4=2018,IF('7.Ütemterv_Forrás'!$H$14/'7.Ütemterv_Forrás'!$J$14&gt;'0.Alapadatok'!$E$16,'7.Ütemterv_Forrás'!$H$14/'7.Ütemterv_Forrás'!$J$14,'0.Alapadatok'!$E$16),0))),0)</f>
        <v>0</v>
      </c>
    </row>
    <row r="67" spans="2:16" x14ac:dyDescent="0.25">
      <c r="B67" s="523"/>
      <c r="C67" s="523"/>
      <c r="D67" s="116"/>
      <c r="E67" s="523"/>
      <c r="F67" s="523"/>
      <c r="G67" s="343"/>
      <c r="H67" s="523"/>
      <c r="I67" s="343"/>
      <c r="M67" s="354" t="s">
        <v>9886</v>
      </c>
      <c r="N67" s="347">
        <f>IF($M$4=2018,N65,N65*(1+$O$4))</f>
        <v>0</v>
      </c>
      <c r="O67" s="347">
        <f>IF($M$4=2018,O65/(1+$O$4),O65)</f>
        <v>0</v>
      </c>
      <c r="P67" s="355">
        <f>SUM(N67:O67)</f>
        <v>0</v>
      </c>
    </row>
    <row r="68" spans="2:16" x14ac:dyDescent="0.25">
      <c r="B68" s="523"/>
      <c r="C68" s="523"/>
      <c r="D68" s="116"/>
      <c r="E68" s="523"/>
      <c r="F68" s="523"/>
      <c r="G68" s="343"/>
      <c r="H68" s="523"/>
      <c r="I68" s="343"/>
      <c r="M68" s="354" t="s">
        <v>9887</v>
      </c>
      <c r="N68" s="348">
        <f>N66</f>
        <v>0</v>
      </c>
      <c r="O68" s="347">
        <f>IF($M$4=2018,O66/(1+$O$4),O66)</f>
        <v>0</v>
      </c>
      <c r="P68" s="355">
        <f>SUM(N68:O68)</f>
        <v>0</v>
      </c>
    </row>
    <row r="69" spans="2:16" x14ac:dyDescent="0.25">
      <c r="B69" s="523"/>
      <c r="C69" s="523"/>
      <c r="D69" s="116"/>
      <c r="E69" s="523"/>
      <c r="F69" s="523"/>
      <c r="G69" s="343"/>
      <c r="H69" s="523"/>
      <c r="I69" s="343"/>
      <c r="M69" s="354" t="s">
        <v>9881</v>
      </c>
      <c r="N69" s="84"/>
      <c r="O69" s="84"/>
      <c r="P69" s="356">
        <f>IFERROR(P66/P65,0)</f>
        <v>0</v>
      </c>
    </row>
    <row r="70" spans="2:16" ht="15.75" thickBot="1" x14ac:dyDescent="0.3">
      <c r="B70" s="523"/>
      <c r="C70" s="523"/>
      <c r="D70" s="116"/>
      <c r="E70" s="523"/>
      <c r="F70" s="523"/>
      <c r="G70" s="523"/>
      <c r="H70" s="523"/>
      <c r="I70" s="523"/>
      <c r="M70" s="357" t="s">
        <v>9831</v>
      </c>
      <c r="N70" s="358"/>
      <c r="O70" s="358"/>
      <c r="P70" s="359">
        <f>IFERROR(P68/P67,0)</f>
        <v>0</v>
      </c>
    </row>
    <row r="71" spans="2:16" ht="15.75" thickBot="1" x14ac:dyDescent="0.3">
      <c r="B71" s="523"/>
      <c r="C71" s="523"/>
      <c r="D71" s="116"/>
      <c r="E71" s="523"/>
      <c r="F71" s="523"/>
      <c r="G71" s="523"/>
      <c r="H71" s="523"/>
      <c r="I71" s="523"/>
      <c r="M71" s="364" t="str">
        <f>'7.Ütemterv_Forrás'!G15</f>
        <v>Kis- és középvállalkozásnak nyújtott innovációs támogatás</v>
      </c>
      <c r="N71" s="343"/>
      <c r="O71" s="365"/>
      <c r="P71" s="67"/>
    </row>
    <row r="72" spans="2:16" x14ac:dyDescent="0.25">
      <c r="B72" s="523"/>
      <c r="C72" s="523"/>
      <c r="D72" s="116"/>
      <c r="E72" s="523"/>
      <c r="F72" s="523"/>
      <c r="G72" s="523"/>
      <c r="H72" s="523"/>
      <c r="I72" s="523"/>
      <c r="M72" s="351" t="s">
        <v>9882</v>
      </c>
      <c r="N72" s="352" t="s">
        <v>9883</v>
      </c>
      <c r="O72" s="352" t="s">
        <v>9888</v>
      </c>
      <c r="P72" s="353" t="s">
        <v>9758</v>
      </c>
    </row>
    <row r="73" spans="2:16" x14ac:dyDescent="0.25">
      <c r="B73" s="523"/>
      <c r="C73" s="523"/>
      <c r="D73" s="116"/>
      <c r="E73" s="523"/>
      <c r="F73" s="523"/>
      <c r="G73" s="523"/>
      <c r="H73" s="523"/>
      <c r="I73" s="523"/>
      <c r="M73" s="354" t="s">
        <v>9884</v>
      </c>
      <c r="N73" s="344">
        <f>'7.Ütemterv_Forrás'!$H$15</f>
        <v>0</v>
      </c>
      <c r="O73" s="344">
        <f>'7.Ütemterv_Forrás'!$I$15</f>
        <v>0</v>
      </c>
      <c r="P73" s="355">
        <f>SUM(N73:O73)</f>
        <v>0</v>
      </c>
    </row>
    <row r="74" spans="2:16" x14ac:dyDescent="0.25">
      <c r="B74" s="523"/>
      <c r="C74" s="523"/>
      <c r="D74" s="524"/>
      <c r="E74" s="523"/>
      <c r="F74" s="523"/>
      <c r="G74" s="523"/>
      <c r="H74" s="523"/>
      <c r="I74" s="523"/>
      <c r="M74" s="354" t="s">
        <v>9885</v>
      </c>
      <c r="N74" s="346">
        <f>IFERROR(IF($M$4=2018,IF('7.Ütemterv_Forrás'!$H$15/'7.Ütemterv_Forrás'!$J$15&gt;'0.Alapadatok'!$E$16,P74*('7.Ütemterv_Forrás'!$H$15/'7.Ütemterv_Forrás'!$J$15),'0.Alapadatok'!$E$16*P74),0),0)</f>
        <v>0</v>
      </c>
      <c r="O74" s="346">
        <f>IFERROR(IF($M$4=2018,IF('7.Ütemterv_Forrás'!$H$15/'7.Ütemterv_Forrás'!$J$15&gt;'0.Alapadatok'!$E$16,P74*('7.Ütemterv_Forrás'!$I$15/'7.Ütemterv_Forrás'!$J$15),(1-'0.Alapadatok'!$E$16)*P74),P74),0)</f>
        <v>0</v>
      </c>
      <c r="P74" s="355">
        <f>IFERROR('7.Ütemterv_Forrás'!$K$15*(N73*(1+$O$4)+O73)/(1+$O$4*(IF($M$4=2018,IF('7.Ütemterv_Forrás'!$H$15/'7.Ütemterv_Forrás'!$J$15&gt;'0.Alapadatok'!$E$16,'7.Ütemterv_Forrás'!$H$15/'7.Ütemterv_Forrás'!$J$15,'0.Alapadatok'!$E$16),0))),0)</f>
        <v>0</v>
      </c>
    </row>
    <row r="75" spans="2:16" x14ac:dyDescent="0.25">
      <c r="B75" s="523"/>
      <c r="C75" s="523"/>
      <c r="D75" s="524"/>
      <c r="E75" s="523"/>
      <c r="F75" s="523"/>
      <c r="G75" s="523"/>
      <c r="H75" s="523"/>
      <c r="I75" s="523"/>
      <c r="M75" s="354" t="s">
        <v>9886</v>
      </c>
      <c r="N75" s="347">
        <f>IF($M$4=2018,N73,N73*(1+$O$4))</f>
        <v>0</v>
      </c>
      <c r="O75" s="347">
        <f>IF($M$4=2018,O73/(1+$O$4),O73)</f>
        <v>0</v>
      </c>
      <c r="P75" s="355">
        <f>SUM(N75:O75)</f>
        <v>0</v>
      </c>
    </row>
    <row r="76" spans="2:16" x14ac:dyDescent="0.25">
      <c r="B76" s="523"/>
      <c r="C76" s="523"/>
      <c r="D76" s="116"/>
      <c r="E76" s="523"/>
      <c r="F76" s="523"/>
      <c r="G76" s="523"/>
      <c r="H76" s="523"/>
      <c r="I76" s="523"/>
      <c r="M76" s="354" t="s">
        <v>9887</v>
      </c>
      <c r="N76" s="348">
        <f>N74</f>
        <v>0</v>
      </c>
      <c r="O76" s="347">
        <f>IF($M$4=2018,O74/(1+$O$4),O74)</f>
        <v>0</v>
      </c>
      <c r="P76" s="355">
        <f>SUM(N76:O76)</f>
        <v>0</v>
      </c>
    </row>
    <row r="77" spans="2:16" x14ac:dyDescent="0.25">
      <c r="B77" s="523"/>
      <c r="C77" s="523"/>
      <c r="D77" s="116"/>
      <c r="E77" s="523"/>
      <c r="F77" s="523"/>
      <c r="G77" s="523"/>
      <c r="H77" s="523"/>
      <c r="I77" s="523"/>
      <c r="M77" s="354" t="s">
        <v>9881</v>
      </c>
      <c r="N77" s="84"/>
      <c r="O77" s="84"/>
      <c r="P77" s="356">
        <f>IFERROR(P74/P73,0)</f>
        <v>0</v>
      </c>
    </row>
    <row r="78" spans="2:16" ht="15.75" thickBot="1" x14ac:dyDescent="0.3">
      <c r="B78" s="523"/>
      <c r="C78" s="523"/>
      <c r="D78" s="116"/>
      <c r="E78" s="523"/>
      <c r="F78" s="523"/>
      <c r="G78" s="523"/>
      <c r="H78" s="523"/>
      <c r="I78" s="523"/>
      <c r="M78" s="357" t="s">
        <v>9831</v>
      </c>
      <c r="N78" s="358"/>
      <c r="O78" s="358"/>
      <c r="P78" s="359">
        <f>IFERROR(P76/P75,0)</f>
        <v>0</v>
      </c>
    </row>
    <row r="79" spans="2:16" ht="15.75" thickBot="1" x14ac:dyDescent="0.3">
      <c r="B79" s="523"/>
      <c r="C79" s="523"/>
      <c r="D79" s="524"/>
      <c r="E79" s="523"/>
      <c r="F79" s="523"/>
      <c r="G79" s="523"/>
      <c r="H79" s="523"/>
      <c r="I79" s="523"/>
      <c r="M79" s="364" t="str">
        <f>'7.Ütemterv_Forrás'!G16</f>
        <v>Képzési támogatás</v>
      </c>
      <c r="N79" s="343"/>
      <c r="O79" s="365"/>
      <c r="P79" s="67"/>
    </row>
    <row r="80" spans="2:16" x14ac:dyDescent="0.25">
      <c r="B80" s="523"/>
      <c r="C80" s="523"/>
      <c r="D80" s="524"/>
      <c r="E80" s="523"/>
      <c r="F80" s="523"/>
      <c r="G80" s="523"/>
      <c r="H80" s="523"/>
      <c r="I80" s="523"/>
      <c r="M80" s="351" t="s">
        <v>9882</v>
      </c>
      <c r="N80" s="352" t="s">
        <v>9883</v>
      </c>
      <c r="O80" s="352" t="s">
        <v>9888</v>
      </c>
      <c r="P80" s="353" t="s">
        <v>9758</v>
      </c>
    </row>
    <row r="81" spans="2:16" x14ac:dyDescent="0.25">
      <c r="B81" s="523"/>
      <c r="C81" s="523"/>
      <c r="D81" s="116"/>
      <c r="E81" s="523"/>
      <c r="F81" s="523"/>
      <c r="G81" s="523"/>
      <c r="H81" s="523"/>
      <c r="I81" s="523"/>
      <c r="M81" s="354" t="s">
        <v>9884</v>
      </c>
      <c r="N81" s="344">
        <f>'7.Ütemterv_Forrás'!$H$16</f>
        <v>0</v>
      </c>
      <c r="O81" s="344">
        <f>'7.Ütemterv_Forrás'!$I$16</f>
        <v>0</v>
      </c>
      <c r="P81" s="355">
        <f>SUM(N81:O81)</f>
        <v>0</v>
      </c>
    </row>
    <row r="82" spans="2:16" x14ac:dyDescent="0.25">
      <c r="B82" s="523"/>
      <c r="C82" s="523"/>
      <c r="D82" s="524"/>
      <c r="E82" s="523"/>
      <c r="F82" s="523"/>
      <c r="G82" s="523"/>
      <c r="H82" s="523"/>
      <c r="I82" s="523"/>
      <c r="M82" s="354" t="s">
        <v>9885</v>
      </c>
      <c r="N82" s="346">
        <f>IFERROR(IF($M$4=2018,IF('7.Ütemterv_Forrás'!$H$16/'7.Ütemterv_Forrás'!$J$16&gt;'0.Alapadatok'!$E$16,P82*('7.Ütemterv_Forrás'!$H$16/'7.Ütemterv_Forrás'!$J$16),'0.Alapadatok'!$E$16*P82),0),0)</f>
        <v>0</v>
      </c>
      <c r="O82" s="346">
        <f>IFERROR(IF($M$4=2018,IF('7.Ütemterv_Forrás'!$H$16/'7.Ütemterv_Forrás'!$J$16&gt;'0.Alapadatok'!$E$16,P82*('7.Ütemterv_Forrás'!$I$16/'7.Ütemterv_Forrás'!$J$16),(1-'0.Alapadatok'!$E$16)*P82),P82),0)</f>
        <v>0</v>
      </c>
      <c r="P82" s="355">
        <f>IFERROR('7.Ütemterv_Forrás'!$K$16*(N81*(1+$O$4)+O81)/(1+$O$4*(IF($M$4=2018,IF('7.Ütemterv_Forrás'!$H$16/'7.Ütemterv_Forrás'!$J$16&gt;'0.Alapadatok'!$E$16,'7.Ütemterv_Forrás'!$H$16/'7.Ütemterv_Forrás'!$J$16,'0.Alapadatok'!$E$16),0))),0)</f>
        <v>0</v>
      </c>
    </row>
    <row r="83" spans="2:16" x14ac:dyDescent="0.25">
      <c r="B83" s="523"/>
      <c r="C83" s="523"/>
      <c r="D83" s="116"/>
      <c r="E83" s="523"/>
      <c r="F83" s="523"/>
      <c r="G83" s="523"/>
      <c r="H83" s="523"/>
      <c r="I83" s="523"/>
      <c r="M83" s="354" t="s">
        <v>9886</v>
      </c>
      <c r="N83" s="347">
        <f>IF($M$4=2018,N81,N81*(1+$O$4))</f>
        <v>0</v>
      </c>
      <c r="O83" s="347">
        <f>IF($M$4=2018,O81/(1+$O$4),O81)</f>
        <v>0</v>
      </c>
      <c r="P83" s="355">
        <f>SUM(N83:O83)</f>
        <v>0</v>
      </c>
    </row>
    <row r="84" spans="2:16" x14ac:dyDescent="0.25">
      <c r="B84" s="523"/>
      <c r="C84" s="523"/>
      <c r="D84" s="524"/>
      <c r="E84" s="523"/>
      <c r="F84" s="523"/>
      <c r="G84" s="523"/>
      <c r="H84" s="523"/>
      <c r="I84" s="523"/>
      <c r="M84" s="354" t="s">
        <v>9887</v>
      </c>
      <c r="N84" s="348">
        <f>N82</f>
        <v>0</v>
      </c>
      <c r="O84" s="347">
        <f>IF($M$4=2018,O82/(1+$O$4),O82)</f>
        <v>0</v>
      </c>
      <c r="P84" s="355">
        <f>SUM(N84:O84)</f>
        <v>0</v>
      </c>
    </row>
    <row r="85" spans="2:16" x14ac:dyDescent="0.25">
      <c r="B85" s="523"/>
      <c r="C85" s="523"/>
      <c r="D85" s="116"/>
      <c r="E85" s="523"/>
      <c r="F85" s="523"/>
      <c r="G85" s="523"/>
      <c r="H85" s="523"/>
      <c r="I85" s="523"/>
      <c r="M85" s="354" t="s">
        <v>9881</v>
      </c>
      <c r="N85" s="84"/>
      <c r="O85" s="84"/>
      <c r="P85" s="356">
        <f>IFERROR(P82/P81,0)</f>
        <v>0</v>
      </c>
    </row>
    <row r="86" spans="2:16" ht="15.75" thickBot="1" x14ac:dyDescent="0.3">
      <c r="B86" s="523"/>
      <c r="C86" s="523"/>
      <c r="D86" s="116"/>
      <c r="E86" s="523"/>
      <c r="F86" s="523"/>
      <c r="G86" s="523"/>
      <c r="H86" s="523"/>
      <c r="I86" s="523"/>
      <c r="M86" s="357" t="s">
        <v>9831</v>
      </c>
      <c r="N86" s="358"/>
      <c r="O86" s="358"/>
      <c r="P86" s="359">
        <f>IFERROR(P84/P83,0)</f>
        <v>0</v>
      </c>
    </row>
    <row r="87" spans="2:16" ht="15.75" thickBot="1" x14ac:dyDescent="0.3">
      <c r="B87" s="523"/>
      <c r="C87" s="523"/>
      <c r="D87" s="116"/>
      <c r="E87" s="523"/>
      <c r="F87" s="523"/>
      <c r="G87" s="523"/>
      <c r="H87" s="523"/>
      <c r="I87" s="523"/>
      <c r="M87" s="364" t="str">
        <f>'7.Ütemterv_Forrás'!G17</f>
        <v>Csekély összegű támogatás</v>
      </c>
      <c r="N87" s="343"/>
      <c r="O87" s="365"/>
      <c r="P87" s="67"/>
    </row>
    <row r="88" spans="2:16" x14ac:dyDescent="0.25">
      <c r="B88" s="523"/>
      <c r="C88" s="523"/>
      <c r="D88" s="116"/>
      <c r="E88" s="523"/>
      <c r="F88" s="523"/>
      <c r="G88" s="523"/>
      <c r="H88" s="523"/>
      <c r="I88" s="523"/>
      <c r="M88" s="351" t="s">
        <v>9882</v>
      </c>
      <c r="N88" s="352" t="s">
        <v>9883</v>
      </c>
      <c r="O88" s="352" t="s">
        <v>9888</v>
      </c>
      <c r="P88" s="353" t="s">
        <v>9758</v>
      </c>
    </row>
    <row r="89" spans="2:16" x14ac:dyDescent="0.25">
      <c r="B89" s="523"/>
      <c r="C89" s="523"/>
      <c r="D89" s="116"/>
      <c r="E89" s="523"/>
      <c r="F89" s="523"/>
      <c r="G89" s="523"/>
      <c r="H89" s="523"/>
      <c r="I89" s="523"/>
      <c r="M89" s="354" t="s">
        <v>9884</v>
      </c>
      <c r="N89" s="344">
        <f>'7.Ütemterv_Forrás'!$H$17</f>
        <v>0</v>
      </c>
      <c r="O89" s="344">
        <f>'7.Ütemterv_Forrás'!$I$17</f>
        <v>0</v>
      </c>
      <c r="P89" s="355">
        <f>SUM(N89:O89)</f>
        <v>0</v>
      </c>
    </row>
    <row r="90" spans="2:16" x14ac:dyDescent="0.25">
      <c r="B90" s="523"/>
      <c r="C90" s="523"/>
      <c r="D90" s="116"/>
      <c r="E90" s="523"/>
      <c r="F90" s="523"/>
      <c r="G90" s="523"/>
      <c r="H90" s="523"/>
      <c r="I90" s="523"/>
      <c r="M90" s="354" t="s">
        <v>9885</v>
      </c>
      <c r="N90" s="346">
        <f>IFERROR(IF($M$4=2018,IF('7.Ütemterv_Forrás'!$H$17/'7.Ütemterv_Forrás'!$J$17&gt;'0.Alapadatok'!$E$16,P90*('7.Ütemterv_Forrás'!$H$17/'7.Ütemterv_Forrás'!$J$17),'0.Alapadatok'!$E$16*P90),0),0)</f>
        <v>0</v>
      </c>
      <c r="O90" s="346">
        <f>IFERROR(IF($M$4=2018,IF('7.Ütemterv_Forrás'!$H$17/'7.Ütemterv_Forrás'!$J$17&gt;'0.Alapadatok'!$E$16,P90*('7.Ütemterv_Forrás'!$I$17/'7.Ütemterv_Forrás'!$J$17),(1-'0.Alapadatok'!$E$16)*P90),P90),0)</f>
        <v>0</v>
      </c>
      <c r="P90" s="355">
        <f>IFERROR('7.Ütemterv_Forrás'!$K$17*(N89*(1+$O$4)+O89)/(1+$O$4*(IF($M$4=2018,IF('7.Ütemterv_Forrás'!$H$17/'7.Ütemterv_Forrás'!$J$17&gt;'0.Alapadatok'!$E$16,'7.Ütemterv_Forrás'!$H$17/'7.Ütemterv_Forrás'!$J$17,'0.Alapadatok'!$E$16),0))),0)</f>
        <v>0</v>
      </c>
    </row>
    <row r="91" spans="2:16" x14ac:dyDescent="0.25">
      <c r="B91" s="523"/>
      <c r="C91" s="523"/>
      <c r="D91" s="116"/>
      <c r="E91" s="523"/>
      <c r="F91" s="523"/>
      <c r="G91" s="523"/>
      <c r="H91" s="523"/>
      <c r="I91" s="523"/>
      <c r="M91" s="354" t="s">
        <v>9886</v>
      </c>
      <c r="N91" s="347">
        <f>IF($M$4=2018,N89,N89*(1+$O$4))</f>
        <v>0</v>
      </c>
      <c r="O91" s="347">
        <f>IF($M$4=2018,O89/(1+$O$4),O89)</f>
        <v>0</v>
      </c>
      <c r="P91" s="355">
        <f>SUM(N91:O91)</f>
        <v>0</v>
      </c>
    </row>
    <row r="92" spans="2:16" x14ac:dyDescent="0.25">
      <c r="B92" s="523"/>
      <c r="C92" s="523"/>
      <c r="D92" s="116"/>
      <c r="E92" s="523"/>
      <c r="F92" s="523"/>
      <c r="G92" s="523"/>
      <c r="H92" s="523"/>
      <c r="I92" s="523"/>
      <c r="M92" s="354" t="s">
        <v>9887</v>
      </c>
      <c r="N92" s="348">
        <f>N90</f>
        <v>0</v>
      </c>
      <c r="O92" s="347">
        <f>IF($M$4=2018,O90/(1+$O$4),O90)</f>
        <v>0</v>
      </c>
      <c r="P92" s="355">
        <f>SUM(N92:O92)</f>
        <v>0</v>
      </c>
    </row>
    <row r="93" spans="2:16" x14ac:dyDescent="0.25">
      <c r="B93" s="523"/>
      <c r="C93" s="523"/>
      <c r="D93" s="116"/>
      <c r="E93" s="523"/>
      <c r="F93" s="523"/>
      <c r="G93" s="523"/>
      <c r="H93" s="523"/>
      <c r="I93" s="523"/>
      <c r="M93" s="354" t="s">
        <v>9881</v>
      </c>
      <c r="N93" s="84"/>
      <c r="O93" s="84"/>
      <c r="P93" s="356">
        <f>IFERROR(P90/P89,0)</f>
        <v>0</v>
      </c>
    </row>
    <row r="94" spans="2:16" ht="15.75" thickBot="1" x14ac:dyDescent="0.3">
      <c r="B94" s="523"/>
      <c r="C94" s="523"/>
      <c r="D94" s="116"/>
      <c r="E94" s="523"/>
      <c r="F94" s="523"/>
      <c r="G94" s="523"/>
      <c r="H94" s="523"/>
      <c r="I94" s="523"/>
      <c r="M94" s="357" t="s">
        <v>9831</v>
      </c>
      <c r="N94" s="358"/>
      <c r="O94" s="358"/>
      <c r="P94" s="359">
        <f>IFERROR(P92/P91,0)</f>
        <v>0</v>
      </c>
    </row>
    <row r="95" spans="2:16" x14ac:dyDescent="0.25">
      <c r="B95" s="523"/>
      <c r="C95" s="523"/>
      <c r="D95" s="116"/>
      <c r="E95" s="523"/>
      <c r="F95" s="523"/>
      <c r="G95" s="523"/>
      <c r="H95" s="523"/>
      <c r="I95" s="523"/>
    </row>
    <row r="96" spans="2:16" x14ac:dyDescent="0.25">
      <c r="B96" s="523"/>
      <c r="C96" s="523"/>
      <c r="D96" s="116"/>
      <c r="E96" s="523"/>
      <c r="F96" s="523"/>
      <c r="G96" s="523"/>
      <c r="H96" s="523"/>
      <c r="I96" s="523"/>
    </row>
    <row r="97" spans="2:20" ht="15.75" thickBot="1" x14ac:dyDescent="0.3">
      <c r="B97" s="523"/>
      <c r="C97" s="523"/>
      <c r="D97" s="116"/>
      <c r="E97" s="523"/>
      <c r="F97" s="523"/>
      <c r="G97" s="523"/>
      <c r="H97" s="523"/>
      <c r="I97" s="523"/>
    </row>
    <row r="98" spans="2:20" x14ac:dyDescent="0.25">
      <c r="B98" s="523"/>
      <c r="C98" s="523"/>
      <c r="D98" s="116"/>
      <c r="E98" s="523"/>
      <c r="F98" s="523"/>
      <c r="G98" s="523"/>
      <c r="H98" s="523"/>
      <c r="I98" s="523"/>
      <c r="N98" s="372" t="s">
        <v>10056</v>
      </c>
      <c r="O98" s="367" t="s">
        <v>10057</v>
      </c>
      <c r="P98" s="368">
        <f>P89+P81+P73+P65+P57+P49+P41+P33+P25+P17+P9</f>
        <v>0</v>
      </c>
    </row>
    <row r="99" spans="2:20" ht="15.75" thickBot="1" x14ac:dyDescent="0.3">
      <c r="B99" s="523"/>
      <c r="C99" s="523"/>
      <c r="D99" s="116"/>
      <c r="E99" s="523"/>
      <c r="F99" s="523"/>
      <c r="G99" s="523"/>
      <c r="H99" s="523"/>
      <c r="I99" s="523"/>
      <c r="N99" s="369"/>
      <c r="O99" s="370" t="s">
        <v>10058</v>
      </c>
      <c r="P99" s="371">
        <f>P90+P82+P74+P66+P58+P50+P42+P34+P26+P18+P10</f>
        <v>0</v>
      </c>
    </row>
    <row r="100" spans="2:20" x14ac:dyDescent="0.25">
      <c r="B100" s="523"/>
      <c r="C100" s="523"/>
      <c r="D100" s="116"/>
      <c r="E100" s="523"/>
      <c r="F100" s="523"/>
      <c r="G100" s="523"/>
      <c r="H100" s="523"/>
      <c r="I100" s="523"/>
      <c r="N100" s="372" t="s">
        <v>10056</v>
      </c>
      <c r="O100" s="367" t="s">
        <v>10059</v>
      </c>
      <c r="P100" s="368">
        <f>P91+P83+P75+P67+P59+P51+P43+P35+P27+P19+P11</f>
        <v>0</v>
      </c>
    </row>
    <row r="101" spans="2:20" ht="15.75" thickBot="1" x14ac:dyDescent="0.3">
      <c r="B101" s="523"/>
      <c r="C101" s="523"/>
      <c r="D101" s="116"/>
      <c r="E101" s="523"/>
      <c r="F101" s="523"/>
      <c r="G101" s="523"/>
      <c r="H101" s="523"/>
      <c r="I101" s="523"/>
      <c r="N101" s="369"/>
      <c r="O101" s="370" t="s">
        <v>10060</v>
      </c>
      <c r="P101" s="371">
        <f>P92+P84+P76+P68+P60+P52+P44+P36+P28+P20+P12</f>
        <v>0</v>
      </c>
    </row>
    <row r="102" spans="2:20" x14ac:dyDescent="0.25">
      <c r="B102" s="523"/>
      <c r="C102" s="523"/>
      <c r="D102" s="116"/>
      <c r="E102" s="523"/>
      <c r="F102" s="523"/>
      <c r="G102" s="523"/>
      <c r="H102" s="523"/>
      <c r="I102" s="523"/>
    </row>
    <row r="103" spans="2:20" ht="15.75" thickBot="1" x14ac:dyDescent="0.3">
      <c r="B103" s="523"/>
      <c r="C103" s="523"/>
      <c r="D103" s="116"/>
      <c r="E103" s="523"/>
      <c r="F103" s="523"/>
      <c r="G103" s="523"/>
      <c r="H103" s="523"/>
      <c r="I103" s="523"/>
      <c r="M103" s="6" t="s">
        <v>10095</v>
      </c>
    </row>
    <row r="104" spans="2:20" ht="45" x14ac:dyDescent="0.2">
      <c r="B104" s="523"/>
      <c r="C104" s="523"/>
      <c r="D104" s="116"/>
      <c r="E104" s="523"/>
      <c r="F104" s="523"/>
      <c r="G104" s="523"/>
      <c r="H104" s="523"/>
      <c r="I104" s="523"/>
      <c r="M104" s="503" t="s">
        <v>9845</v>
      </c>
      <c r="N104" s="504" t="s">
        <v>9846</v>
      </c>
      <c r="O104" s="504" t="s">
        <v>9847</v>
      </c>
      <c r="P104" s="505" t="s">
        <v>9848</v>
      </c>
      <c r="Q104" s="505" t="s">
        <v>9849</v>
      </c>
      <c r="R104" s="505" t="s">
        <v>9831</v>
      </c>
      <c r="S104" s="506" t="s">
        <v>9881</v>
      </c>
      <c r="T104" s="505" t="s">
        <v>10090</v>
      </c>
    </row>
    <row r="105" spans="2:20" x14ac:dyDescent="0.2">
      <c r="B105" s="523"/>
      <c r="C105" s="523"/>
      <c r="D105" s="116"/>
      <c r="E105" s="523"/>
      <c r="F105" s="523"/>
      <c r="G105" s="523"/>
      <c r="H105" s="523"/>
      <c r="I105" s="523"/>
      <c r="M105" s="507" t="str">
        <f>'7.Ütemterv_Forrás'!G7</f>
        <v>Regionális beruházási támogatás</v>
      </c>
      <c r="N105" s="501">
        <f>Háttéradatok!$P$9</f>
        <v>0</v>
      </c>
      <c r="O105" s="501">
        <f>Háttéradatok!$P11</f>
        <v>0</v>
      </c>
      <c r="P105" s="501">
        <f>Háttéradatok!$P$10</f>
        <v>0</v>
      </c>
      <c r="Q105" s="501">
        <f>Háttéradatok!$P12</f>
        <v>0</v>
      </c>
      <c r="R105" s="502" t="str">
        <f>IFERROR(Q105/O105,"-")</f>
        <v>-</v>
      </c>
      <c r="S105" s="508" t="str">
        <f t="shared" ref="S105" si="9">IFERROR(P105/N105,"-")</f>
        <v>-</v>
      </c>
      <c r="T105" s="501">
        <f>N105-P105</f>
        <v>0</v>
      </c>
    </row>
    <row r="106" spans="2:20" x14ac:dyDescent="0.2">
      <c r="B106" s="523"/>
      <c r="C106" s="523"/>
      <c r="D106" s="116"/>
      <c r="E106" s="523"/>
      <c r="F106" s="523"/>
      <c r="G106" s="523"/>
      <c r="H106" s="523"/>
      <c r="I106" s="523"/>
      <c r="M106" s="507" t="str">
        <f>'7.Ütemterv_Forrás'!G8</f>
        <v/>
      </c>
      <c r="N106" s="501">
        <f>Háttéradatok!$P$17</f>
        <v>0</v>
      </c>
      <c r="O106" s="501">
        <f>Háttéradatok!$P$19</f>
        <v>0</v>
      </c>
      <c r="P106" s="501">
        <f>Háttéradatok!$P$18</f>
        <v>0</v>
      </c>
      <c r="Q106" s="501">
        <f>Háttéradatok!$P$20</f>
        <v>0</v>
      </c>
      <c r="R106" s="502" t="str">
        <f t="shared" ref="R106:R115" si="10">IFERROR(Q106/O106,"-")</f>
        <v>-</v>
      </c>
      <c r="S106" s="508" t="str">
        <f t="shared" ref="S106:S115" si="11">IFERROR(P106/N106,"-")</f>
        <v>-</v>
      </c>
      <c r="T106" s="501">
        <f t="shared" ref="T106:T115" si="12">N106-P106</f>
        <v>0</v>
      </c>
    </row>
    <row r="107" spans="2:20" ht="25.5" x14ac:dyDescent="0.2">
      <c r="B107" s="523"/>
      <c r="C107" s="523"/>
      <c r="D107" s="116"/>
      <c r="E107" s="523"/>
      <c r="F107" s="523"/>
      <c r="G107" s="523"/>
      <c r="H107" s="523"/>
      <c r="I107" s="523"/>
      <c r="M107" s="507" t="str">
        <f>'7.Ütemterv_Forrás'!G9</f>
        <v>Kis- és középvállalkozásnak nyújtott beruházási támogatás</v>
      </c>
      <c r="N107" s="501">
        <f>Háttéradatok!$P$25</f>
        <v>0</v>
      </c>
      <c r="O107" s="501">
        <f>Háttéradatok!$P$27</f>
        <v>0</v>
      </c>
      <c r="P107" s="501">
        <f>Háttéradatok!$P$26</f>
        <v>0</v>
      </c>
      <c r="Q107" s="501">
        <f>Háttéradatok!$P$28</f>
        <v>0</v>
      </c>
      <c r="R107" s="502" t="str">
        <f t="shared" si="10"/>
        <v>-</v>
      </c>
      <c r="S107" s="508" t="str">
        <f t="shared" si="11"/>
        <v>-</v>
      </c>
      <c r="T107" s="501">
        <f t="shared" si="12"/>
        <v>0</v>
      </c>
    </row>
    <row r="108" spans="2:20" ht="25.5" x14ac:dyDescent="0.2">
      <c r="B108" s="523"/>
      <c r="C108" s="523"/>
      <c r="D108" s="116"/>
      <c r="E108" s="523"/>
      <c r="F108" s="523"/>
      <c r="G108" s="523"/>
      <c r="H108" s="523"/>
      <c r="I108" s="523"/>
      <c r="M108" s="507" t="str">
        <f>'7.Ütemterv_Forrás'!G10</f>
        <v>Kis- és középvállalkozások részére tanácsadáshoz nyújtott támogatás</v>
      </c>
      <c r="N108" s="501">
        <f>Háttéradatok!$P$33</f>
        <v>0</v>
      </c>
      <c r="O108" s="501">
        <f>Háttéradatok!$P$35</f>
        <v>0</v>
      </c>
      <c r="P108" s="501">
        <f>Háttéradatok!$P$34</f>
        <v>0</v>
      </c>
      <c r="Q108" s="501">
        <f>Háttéradatok!$P$36</f>
        <v>0</v>
      </c>
      <c r="R108" s="502" t="str">
        <f t="shared" si="10"/>
        <v>-</v>
      </c>
      <c r="S108" s="508" t="str">
        <f t="shared" si="11"/>
        <v>-</v>
      </c>
      <c r="T108" s="501">
        <f t="shared" si="12"/>
        <v>0</v>
      </c>
    </row>
    <row r="109" spans="2:20" ht="25.5" x14ac:dyDescent="0.2">
      <c r="B109" s="523"/>
      <c r="C109" s="523"/>
      <c r="D109" s="116"/>
      <c r="E109" s="523"/>
      <c r="F109" s="523"/>
      <c r="G109" s="523"/>
      <c r="H109" s="523"/>
      <c r="I109" s="523"/>
      <c r="M109" s="507" t="str">
        <f>'7.Ütemterv_Forrás'!G11</f>
        <v>Kutatás-fejlesztési projekthez nyújtott támogatás - alapkutatás</v>
      </c>
      <c r="N109" s="501">
        <f>Háttéradatok!$P$41</f>
        <v>0</v>
      </c>
      <c r="O109" s="501">
        <f>Háttéradatok!$P$43</f>
        <v>0</v>
      </c>
      <c r="P109" s="501">
        <f>Háttéradatok!$P$42</f>
        <v>0</v>
      </c>
      <c r="Q109" s="501">
        <f>Háttéradatok!$P$44</f>
        <v>0</v>
      </c>
      <c r="R109" s="502" t="str">
        <f t="shared" si="10"/>
        <v>-</v>
      </c>
      <c r="S109" s="508" t="str">
        <f t="shared" si="11"/>
        <v>-</v>
      </c>
      <c r="T109" s="501">
        <f t="shared" si="12"/>
        <v>0</v>
      </c>
    </row>
    <row r="110" spans="2:20" ht="25.5" x14ac:dyDescent="0.2">
      <c r="B110" s="523"/>
      <c r="C110" s="523"/>
      <c r="D110" s="116"/>
      <c r="E110" s="523"/>
      <c r="F110" s="523"/>
      <c r="G110" s="523"/>
      <c r="H110" s="523"/>
      <c r="I110" s="523"/>
      <c r="M110" s="507" t="str">
        <f>'7.Ütemterv_Forrás'!G12</f>
        <v>Kutatás-fejlesztési projekthez nyújtott támogatás - alkalmazott (ipari) kutatás</v>
      </c>
      <c r="N110" s="501">
        <f>Háttéradatok!$P$49</f>
        <v>0</v>
      </c>
      <c r="O110" s="501">
        <f>Háttéradatok!$P$51</f>
        <v>0</v>
      </c>
      <c r="P110" s="501">
        <f>Háttéradatok!$P$50</f>
        <v>0</v>
      </c>
      <c r="Q110" s="501">
        <f>Háttéradatok!$P$52</f>
        <v>0</v>
      </c>
      <c r="R110" s="502" t="str">
        <f t="shared" si="10"/>
        <v>-</v>
      </c>
      <c r="S110" s="508" t="str">
        <f t="shared" si="11"/>
        <v>-</v>
      </c>
      <c r="T110" s="501">
        <f t="shared" si="12"/>
        <v>0</v>
      </c>
    </row>
    <row r="111" spans="2:20" ht="25.5" x14ac:dyDescent="0.2">
      <c r="B111" s="523"/>
      <c r="C111" s="523"/>
      <c r="D111" s="116"/>
      <c r="E111" s="523"/>
      <c r="F111" s="523"/>
      <c r="G111" s="523"/>
      <c r="H111" s="523"/>
      <c r="I111" s="523"/>
      <c r="M111" s="507" t="str">
        <f>'7.Ütemterv_Forrás'!G13</f>
        <v>Kutatás-fejlesztési projekthez nyújtott támogatás - kísérleti fejlesztés</v>
      </c>
      <c r="N111" s="501">
        <f>Háttéradatok!$P$57</f>
        <v>0</v>
      </c>
      <c r="O111" s="501">
        <f>Háttéradatok!$P$59</f>
        <v>0</v>
      </c>
      <c r="P111" s="501">
        <f>Háttéradatok!$P$58</f>
        <v>0</v>
      </c>
      <c r="Q111" s="501">
        <f>Háttéradatok!$P$60</f>
        <v>0</v>
      </c>
      <c r="R111" s="502" t="str">
        <f t="shared" si="10"/>
        <v>-</v>
      </c>
      <c r="S111" s="508" t="str">
        <f t="shared" si="11"/>
        <v>-</v>
      </c>
      <c r="T111" s="501">
        <f t="shared" si="12"/>
        <v>0</v>
      </c>
    </row>
    <row r="112" spans="2:20" ht="38.25" x14ac:dyDescent="0.2">
      <c r="B112" s="523"/>
      <c r="C112" s="523"/>
      <c r="D112" s="116"/>
      <c r="E112" s="523"/>
      <c r="F112" s="523"/>
      <c r="G112" s="523"/>
      <c r="H112" s="523"/>
      <c r="I112" s="523"/>
      <c r="M112" s="507" t="str">
        <f>'7.Ütemterv_Forrás'!G14</f>
        <v>Kutatás-fejlesztési projekthez nyújtott támogatás - megvalósíthatósági tanulmány</v>
      </c>
      <c r="N112" s="501">
        <f>Háttéradatok!$P$65</f>
        <v>0</v>
      </c>
      <c r="O112" s="501">
        <f>Háttéradatok!$P$67</f>
        <v>0</v>
      </c>
      <c r="P112" s="501">
        <f>Háttéradatok!$P$66</f>
        <v>0</v>
      </c>
      <c r="Q112" s="501">
        <f>Háttéradatok!$P$68</f>
        <v>0</v>
      </c>
      <c r="R112" s="502" t="str">
        <f t="shared" si="10"/>
        <v>-</v>
      </c>
      <c r="S112" s="508" t="str">
        <f t="shared" si="11"/>
        <v>-</v>
      </c>
      <c r="T112" s="501">
        <f t="shared" si="12"/>
        <v>0</v>
      </c>
    </row>
    <row r="113" spans="2:20" ht="25.5" x14ac:dyDescent="0.2">
      <c r="B113" s="523"/>
      <c r="C113" s="523"/>
      <c r="D113" s="116"/>
      <c r="E113" s="523"/>
      <c r="F113" s="523"/>
      <c r="G113" s="523"/>
      <c r="H113" s="523"/>
      <c r="I113" s="523"/>
      <c r="M113" s="507" t="str">
        <f>'7.Ütemterv_Forrás'!G15</f>
        <v>Kis- és középvállalkozásnak nyújtott innovációs támogatás</v>
      </c>
      <c r="N113" s="501">
        <f>Háttéradatok!$P$73</f>
        <v>0</v>
      </c>
      <c r="O113" s="501">
        <f>Háttéradatok!$P$75</f>
        <v>0</v>
      </c>
      <c r="P113" s="501">
        <f>IF(Háttéradatok!$P$74&lt;=N113,Háttéradatok!$P$74,N113)</f>
        <v>0</v>
      </c>
      <c r="Q113" s="501">
        <f>Háttéradatok!$P$76</f>
        <v>0</v>
      </c>
      <c r="R113" s="502" t="str">
        <f t="shared" si="10"/>
        <v>-</v>
      </c>
      <c r="S113" s="508" t="str">
        <f t="shared" si="11"/>
        <v>-</v>
      </c>
      <c r="T113" s="501">
        <f t="shared" si="12"/>
        <v>0</v>
      </c>
    </row>
    <row r="114" spans="2:20" x14ac:dyDescent="0.2">
      <c r="B114" s="523"/>
      <c r="C114" s="523"/>
      <c r="D114" s="116"/>
      <c r="E114" s="523"/>
      <c r="F114" s="523"/>
      <c r="G114" s="523"/>
      <c r="H114" s="523"/>
      <c r="I114" s="523"/>
      <c r="M114" s="507" t="str">
        <f>'7.Ütemterv_Forrás'!G16</f>
        <v>Képzési támogatás</v>
      </c>
      <c r="N114" s="501">
        <f>Háttéradatok!$P$81</f>
        <v>0</v>
      </c>
      <c r="O114" s="501">
        <f>Háttéradatok!$P$83</f>
        <v>0</v>
      </c>
      <c r="P114" s="501">
        <f>Háttéradatok!$P$82</f>
        <v>0</v>
      </c>
      <c r="Q114" s="501">
        <f>Háttéradatok!$P$84</f>
        <v>0</v>
      </c>
      <c r="R114" s="502" t="str">
        <f t="shared" si="10"/>
        <v>-</v>
      </c>
      <c r="S114" s="508" t="str">
        <f t="shared" si="11"/>
        <v>-</v>
      </c>
      <c r="T114" s="501">
        <f t="shared" si="12"/>
        <v>0</v>
      </c>
    </row>
    <row r="115" spans="2:20" x14ac:dyDescent="0.2">
      <c r="B115" s="523"/>
      <c r="C115" s="523"/>
      <c r="D115" s="116"/>
      <c r="E115" s="523"/>
      <c r="F115" s="523"/>
      <c r="G115" s="523"/>
      <c r="H115" s="523"/>
      <c r="I115" s="523"/>
      <c r="M115" s="507" t="str">
        <f>'7.Ütemterv_Forrás'!G17</f>
        <v>Csekély összegű támogatás</v>
      </c>
      <c r="N115" s="501">
        <f>Háttéradatok!$P$89</f>
        <v>0</v>
      </c>
      <c r="O115" s="501">
        <f>Háttéradatok!$P$91</f>
        <v>0</v>
      </c>
      <c r="P115" s="501">
        <f>IF(Háttéradatok!$P$90&lt;=N115,Háttéradatok!$P$90,N115)</f>
        <v>0</v>
      </c>
      <c r="Q115" s="501">
        <f>Háttéradatok!$P$92</f>
        <v>0</v>
      </c>
      <c r="R115" s="502" t="str">
        <f t="shared" si="10"/>
        <v>-</v>
      </c>
      <c r="S115" s="508" t="str">
        <f t="shared" si="11"/>
        <v>-</v>
      </c>
      <c r="T115" s="501">
        <f t="shared" si="12"/>
        <v>0</v>
      </c>
    </row>
    <row r="116" spans="2:20" thickBot="1" x14ac:dyDescent="0.25">
      <c r="B116" s="523"/>
      <c r="C116" s="523"/>
      <c r="D116" s="116"/>
      <c r="E116" s="523"/>
      <c r="F116" s="523"/>
      <c r="G116" s="523"/>
      <c r="H116" s="523"/>
      <c r="I116" s="523"/>
      <c r="M116" s="509" t="s">
        <v>9758</v>
      </c>
      <c r="N116" s="510">
        <f>SUM(N105:N115)</f>
        <v>0</v>
      </c>
      <c r="O116" s="510">
        <f>SUM(O105:O115)</f>
        <v>0</v>
      </c>
      <c r="P116" s="510">
        <f>SUM(P105:P115)</f>
        <v>0</v>
      </c>
      <c r="Q116" s="510">
        <f>SUM(Q105:Q115)</f>
        <v>0</v>
      </c>
      <c r="R116" s="511" t="str">
        <f>IFERROR(Q116/O116,"-")</f>
        <v>-</v>
      </c>
      <c r="S116" s="512" t="str">
        <f>IFERROR(P116/N116,"-")</f>
        <v>-</v>
      </c>
      <c r="T116" s="510">
        <f>SUM(T105:T115)</f>
        <v>0</v>
      </c>
    </row>
    <row r="117" spans="2:20" x14ac:dyDescent="0.25">
      <c r="B117" s="523"/>
      <c r="C117" s="523"/>
      <c r="D117" s="116"/>
      <c r="E117" s="523"/>
      <c r="F117" s="523"/>
      <c r="G117" s="523"/>
      <c r="H117" s="523"/>
      <c r="I117" s="523"/>
      <c r="M117" s="30"/>
    </row>
    <row r="118" spans="2:20" x14ac:dyDescent="0.25">
      <c r="B118" s="523"/>
      <c r="C118" s="523"/>
      <c r="D118" s="116"/>
      <c r="E118" s="523"/>
      <c r="F118" s="523"/>
      <c r="G118" s="523"/>
      <c r="H118" s="523"/>
      <c r="I118" s="523"/>
      <c r="M118" s="30"/>
    </row>
    <row r="119" spans="2:20" x14ac:dyDescent="0.25">
      <c r="B119" s="523"/>
      <c r="C119" s="523"/>
      <c r="D119" s="116"/>
      <c r="E119" s="523"/>
      <c r="F119" s="523"/>
      <c r="G119" s="523"/>
      <c r="H119" s="523"/>
      <c r="I119" s="523"/>
      <c r="M119" s="30"/>
    </row>
    <row r="120" spans="2:20" x14ac:dyDescent="0.25">
      <c r="B120" s="523"/>
      <c r="C120" s="523"/>
      <c r="D120" s="116"/>
      <c r="E120" s="523"/>
      <c r="F120" s="523"/>
      <c r="G120" s="523"/>
      <c r="H120" s="523"/>
      <c r="I120" s="523"/>
    </row>
    <row r="121" spans="2:20" x14ac:dyDescent="0.25">
      <c r="B121" s="523"/>
      <c r="C121" s="523"/>
      <c r="D121" s="116"/>
      <c r="E121" s="523"/>
      <c r="F121" s="523"/>
      <c r="G121" s="523"/>
      <c r="H121" s="523"/>
      <c r="I121" s="523"/>
    </row>
    <row r="122" spans="2:20" x14ac:dyDescent="0.25">
      <c r="B122" s="523"/>
      <c r="C122" s="523"/>
      <c r="D122" s="116"/>
      <c r="E122" s="523"/>
      <c r="F122" s="523"/>
      <c r="G122" s="523"/>
      <c r="H122" s="523"/>
      <c r="I122" s="523"/>
    </row>
    <row r="123" spans="2:20" x14ac:dyDescent="0.25">
      <c r="B123" s="523"/>
      <c r="C123" s="523"/>
      <c r="D123" s="116"/>
      <c r="E123" s="523"/>
      <c r="F123" s="523"/>
      <c r="G123" s="523"/>
      <c r="H123" s="523"/>
      <c r="I123" s="523"/>
    </row>
    <row r="124" spans="2:20" x14ac:dyDescent="0.25">
      <c r="B124" s="523"/>
      <c r="C124" s="523"/>
      <c r="D124" s="116"/>
      <c r="E124" s="523"/>
      <c r="F124" s="523"/>
      <c r="G124" s="523"/>
      <c r="H124" s="523"/>
      <c r="I124" s="523"/>
    </row>
    <row r="125" spans="2:20" x14ac:dyDescent="0.25">
      <c r="B125" s="523"/>
      <c r="C125" s="523"/>
      <c r="D125" s="116"/>
      <c r="E125" s="523"/>
      <c r="F125" s="523"/>
      <c r="G125" s="523"/>
      <c r="H125" s="523"/>
      <c r="I125" s="523"/>
    </row>
    <row r="126" spans="2:20" x14ac:dyDescent="0.25">
      <c r="B126" s="523"/>
      <c r="C126" s="523"/>
      <c r="D126" s="116"/>
      <c r="E126" s="523"/>
      <c r="F126" s="523"/>
      <c r="G126" s="523"/>
      <c r="H126" s="523"/>
      <c r="I126" s="523"/>
    </row>
    <row r="127" spans="2:20" x14ac:dyDescent="0.25">
      <c r="B127" s="523"/>
      <c r="C127" s="523"/>
      <c r="D127" s="116"/>
      <c r="E127" s="523"/>
      <c r="F127" s="523"/>
      <c r="G127" s="523"/>
      <c r="H127" s="523"/>
      <c r="I127" s="523"/>
    </row>
    <row r="128" spans="2:20" x14ac:dyDescent="0.25">
      <c r="B128" s="523"/>
      <c r="C128" s="523"/>
      <c r="D128" s="116"/>
      <c r="E128" s="523"/>
      <c r="F128" s="523"/>
      <c r="G128" s="523"/>
      <c r="H128" s="523"/>
      <c r="I128" s="523"/>
    </row>
    <row r="129" spans="2:9" x14ac:dyDescent="0.25">
      <c r="B129" s="523"/>
      <c r="C129" s="523"/>
      <c r="D129" s="116"/>
      <c r="E129" s="523"/>
      <c r="F129" s="523"/>
      <c r="G129" s="523"/>
      <c r="H129" s="523"/>
      <c r="I129" s="523"/>
    </row>
    <row r="130" spans="2:9" x14ac:dyDescent="0.25">
      <c r="B130" s="523"/>
      <c r="C130" s="523"/>
      <c r="D130" s="116"/>
      <c r="E130" s="523"/>
      <c r="F130" s="523"/>
      <c r="G130" s="523"/>
      <c r="H130" s="523"/>
      <c r="I130" s="523"/>
    </row>
    <row r="131" spans="2:9" x14ac:dyDescent="0.25">
      <c r="B131" s="523"/>
      <c r="C131" s="523"/>
      <c r="D131" s="116"/>
      <c r="E131" s="523"/>
      <c r="F131" s="523"/>
      <c r="G131" s="523"/>
      <c r="H131" s="523"/>
      <c r="I131" s="523"/>
    </row>
    <row r="132" spans="2:9" x14ac:dyDescent="0.25">
      <c r="B132" s="523"/>
      <c r="C132" s="523"/>
      <c r="D132" s="116"/>
      <c r="E132" s="523"/>
      <c r="F132" s="523"/>
      <c r="G132" s="523"/>
      <c r="H132" s="523"/>
      <c r="I132" s="523"/>
    </row>
    <row r="133" spans="2:9" x14ac:dyDescent="0.25">
      <c r="B133" s="523"/>
      <c r="C133" s="523"/>
      <c r="D133" s="116"/>
      <c r="E133" s="523"/>
      <c r="F133" s="523"/>
      <c r="G133" s="523"/>
      <c r="H133" s="523"/>
      <c r="I133" s="523"/>
    </row>
    <row r="134" spans="2:9" x14ac:dyDescent="0.25">
      <c r="B134" s="523"/>
      <c r="C134" s="523"/>
      <c r="D134" s="116"/>
      <c r="E134" s="523"/>
      <c r="F134" s="523"/>
      <c r="G134" s="523"/>
      <c r="H134" s="523"/>
      <c r="I134" s="523"/>
    </row>
    <row r="135" spans="2:9" x14ac:dyDescent="0.25">
      <c r="B135" s="523"/>
      <c r="C135" s="523"/>
      <c r="D135" s="116"/>
      <c r="E135" s="523"/>
      <c r="F135" s="523"/>
      <c r="G135" s="523"/>
      <c r="H135" s="523"/>
      <c r="I135" s="523"/>
    </row>
    <row r="136" spans="2:9" x14ac:dyDescent="0.25">
      <c r="B136" s="523"/>
      <c r="C136" s="523"/>
      <c r="D136" s="116"/>
      <c r="E136" s="523"/>
      <c r="F136" s="523"/>
      <c r="G136" s="523"/>
      <c r="H136" s="523"/>
      <c r="I136" s="523"/>
    </row>
    <row r="137" spans="2:9" x14ac:dyDescent="0.25">
      <c r="B137" s="523"/>
      <c r="C137" s="523"/>
      <c r="D137" s="116"/>
      <c r="E137" s="523"/>
      <c r="F137" s="523"/>
      <c r="G137" s="523"/>
      <c r="H137" s="523"/>
      <c r="I137" s="523"/>
    </row>
    <row r="138" spans="2:9" x14ac:dyDescent="0.25">
      <c r="B138" s="523"/>
      <c r="C138" s="523"/>
      <c r="D138" s="116"/>
      <c r="E138" s="523"/>
      <c r="F138" s="523"/>
      <c r="G138" s="523"/>
      <c r="H138" s="523"/>
      <c r="I138" s="523"/>
    </row>
    <row r="139" spans="2:9" x14ac:dyDescent="0.25">
      <c r="B139" s="523"/>
      <c r="C139" s="523"/>
      <c r="D139" s="116"/>
      <c r="E139" s="523"/>
      <c r="F139" s="523"/>
      <c r="G139" s="523"/>
      <c r="H139" s="523"/>
      <c r="I139" s="523"/>
    </row>
    <row r="140" spans="2:9" x14ac:dyDescent="0.25">
      <c r="B140" s="523"/>
      <c r="C140" s="523"/>
      <c r="D140" s="116"/>
      <c r="E140" s="523"/>
      <c r="F140" s="523"/>
      <c r="G140" s="523"/>
      <c r="H140" s="523"/>
      <c r="I140" s="523"/>
    </row>
    <row r="141" spans="2:9" x14ac:dyDescent="0.25">
      <c r="B141" s="523"/>
      <c r="C141" s="523"/>
      <c r="D141" s="116"/>
      <c r="E141" s="523"/>
      <c r="F141" s="523"/>
      <c r="G141" s="523"/>
      <c r="H141" s="523"/>
      <c r="I141" s="523"/>
    </row>
    <row r="142" spans="2:9" x14ac:dyDescent="0.25">
      <c r="B142" s="523"/>
      <c r="C142" s="523"/>
      <c r="D142" s="116"/>
      <c r="E142" s="523"/>
      <c r="F142" s="523"/>
      <c r="G142" s="523"/>
      <c r="H142" s="523"/>
      <c r="I142" s="523"/>
    </row>
    <row r="143" spans="2:9" x14ac:dyDescent="0.25">
      <c r="B143" s="523"/>
      <c r="C143" s="523"/>
      <c r="D143" s="116"/>
      <c r="E143" s="523"/>
      <c r="F143" s="523"/>
      <c r="G143" s="523"/>
      <c r="H143" s="523"/>
      <c r="I143" s="523"/>
    </row>
    <row r="144" spans="2:9" x14ac:dyDescent="0.25">
      <c r="B144" s="523"/>
      <c r="C144" s="523"/>
      <c r="D144" s="116"/>
      <c r="E144" s="523"/>
      <c r="F144" s="523"/>
      <c r="G144" s="523"/>
      <c r="H144" s="523"/>
      <c r="I144" s="523"/>
    </row>
    <row r="145" spans="2:9" x14ac:dyDescent="0.25">
      <c r="B145" s="523"/>
      <c r="C145" s="523"/>
      <c r="D145" s="116"/>
      <c r="E145" s="523"/>
      <c r="F145" s="523"/>
      <c r="G145" s="523"/>
      <c r="H145" s="523"/>
      <c r="I145" s="523"/>
    </row>
    <row r="146" spans="2:9" x14ac:dyDescent="0.25">
      <c r="B146" s="523"/>
      <c r="C146" s="523"/>
      <c r="D146" s="116"/>
      <c r="E146" s="523"/>
      <c r="F146" s="523"/>
      <c r="G146" s="523"/>
      <c r="H146" s="523"/>
      <c r="I146" s="523"/>
    </row>
    <row r="147" spans="2:9" x14ac:dyDescent="0.25">
      <c r="B147" s="523"/>
      <c r="C147" s="523"/>
      <c r="D147" s="116"/>
      <c r="E147" s="523"/>
      <c r="F147" s="523"/>
      <c r="G147" s="523"/>
      <c r="H147" s="523"/>
      <c r="I147" s="523"/>
    </row>
    <row r="148" spans="2:9" x14ac:dyDescent="0.25">
      <c r="B148" s="523"/>
      <c r="C148" s="523"/>
      <c r="D148" s="116"/>
      <c r="E148" s="523"/>
      <c r="F148" s="523"/>
      <c r="G148" s="523"/>
      <c r="H148" s="523"/>
      <c r="I148" s="523"/>
    </row>
    <row r="149" spans="2:9" x14ac:dyDescent="0.25">
      <c r="B149" s="523"/>
      <c r="C149" s="523"/>
      <c r="D149" s="116"/>
      <c r="E149" s="523"/>
      <c r="F149" s="523"/>
      <c r="G149" s="523"/>
      <c r="H149" s="523"/>
      <c r="I149" s="523"/>
    </row>
    <row r="150" spans="2:9" x14ac:dyDescent="0.25">
      <c r="B150" s="523"/>
      <c r="C150" s="523"/>
      <c r="D150" s="116"/>
      <c r="E150" s="523"/>
      <c r="F150" s="523"/>
      <c r="G150" s="523"/>
      <c r="H150" s="523"/>
      <c r="I150" s="523"/>
    </row>
    <row r="151" spans="2:9" x14ac:dyDescent="0.25">
      <c r="B151" s="523"/>
      <c r="C151" s="523"/>
      <c r="D151" s="116"/>
      <c r="E151" s="523"/>
      <c r="F151" s="523"/>
      <c r="G151" s="523"/>
      <c r="H151" s="523"/>
      <c r="I151" s="523"/>
    </row>
    <row r="152" spans="2:9" x14ac:dyDescent="0.25">
      <c r="B152" s="523"/>
      <c r="C152" s="523"/>
      <c r="D152" s="116"/>
      <c r="E152" s="523"/>
      <c r="F152" s="523"/>
      <c r="G152" s="523"/>
      <c r="H152" s="523"/>
      <c r="I152" s="523"/>
    </row>
    <row r="153" spans="2:9" x14ac:dyDescent="0.25">
      <c r="B153" s="523"/>
      <c r="C153" s="523"/>
      <c r="D153" s="116"/>
      <c r="E153" s="523"/>
      <c r="F153" s="523"/>
      <c r="G153" s="523"/>
      <c r="H153" s="523"/>
      <c r="I153" s="523"/>
    </row>
    <row r="154" spans="2:9" x14ac:dyDescent="0.25">
      <c r="B154" s="523"/>
      <c r="C154" s="523"/>
      <c r="D154" s="116"/>
      <c r="E154" s="523"/>
      <c r="F154" s="523"/>
      <c r="G154" s="523"/>
      <c r="H154" s="523"/>
      <c r="I154" s="523"/>
    </row>
    <row r="155" spans="2:9" x14ac:dyDescent="0.25">
      <c r="B155" s="523"/>
      <c r="C155" s="523"/>
      <c r="D155" s="116"/>
      <c r="E155" s="523"/>
      <c r="F155" s="523"/>
      <c r="G155" s="523"/>
      <c r="H155" s="523"/>
      <c r="I155" s="523"/>
    </row>
    <row r="156" spans="2:9" x14ac:dyDescent="0.25">
      <c r="B156" s="523"/>
      <c r="C156" s="523"/>
      <c r="D156" s="116"/>
      <c r="E156" s="523"/>
      <c r="F156" s="523"/>
      <c r="G156" s="523"/>
      <c r="H156" s="523"/>
      <c r="I156" s="523"/>
    </row>
    <row r="157" spans="2:9" x14ac:dyDescent="0.25">
      <c r="B157" s="523"/>
      <c r="C157" s="523"/>
      <c r="D157" s="116"/>
      <c r="E157" s="523"/>
      <c r="F157" s="523"/>
      <c r="G157" s="523"/>
      <c r="H157" s="523"/>
      <c r="I157" s="523"/>
    </row>
    <row r="158" spans="2:9" x14ac:dyDescent="0.25">
      <c r="B158" s="523"/>
      <c r="C158" s="523"/>
      <c r="D158" s="116"/>
      <c r="E158" s="523"/>
      <c r="F158" s="523"/>
      <c r="G158" s="523"/>
      <c r="H158" s="523"/>
      <c r="I158" s="523"/>
    </row>
    <row r="159" spans="2:9" x14ac:dyDescent="0.25">
      <c r="B159" s="523"/>
      <c r="C159" s="523"/>
      <c r="D159" s="116"/>
      <c r="E159" s="523"/>
      <c r="F159" s="523"/>
      <c r="G159" s="523"/>
      <c r="H159" s="523"/>
      <c r="I159" s="523"/>
    </row>
    <row r="160" spans="2:9" x14ac:dyDescent="0.25">
      <c r="B160" s="523"/>
      <c r="C160" s="523"/>
      <c r="D160" s="116"/>
      <c r="E160" s="523"/>
      <c r="F160" s="523"/>
      <c r="G160" s="523"/>
      <c r="H160" s="523"/>
      <c r="I160" s="523"/>
    </row>
    <row r="161" spans="2:9" x14ac:dyDescent="0.25">
      <c r="B161" s="523"/>
      <c r="C161" s="523"/>
      <c r="D161" s="116"/>
      <c r="E161" s="523"/>
      <c r="F161" s="523"/>
      <c r="G161" s="523"/>
      <c r="H161" s="523"/>
      <c r="I161" s="523"/>
    </row>
    <row r="162" spans="2:9" x14ac:dyDescent="0.25">
      <c r="B162" s="523"/>
      <c r="C162" s="523"/>
      <c r="D162" s="116"/>
      <c r="E162" s="523"/>
      <c r="F162" s="523"/>
      <c r="G162" s="523"/>
      <c r="H162" s="523"/>
      <c r="I162" s="523"/>
    </row>
    <row r="163" spans="2:9" x14ac:dyDescent="0.25">
      <c r="B163" s="523"/>
      <c r="C163" s="523"/>
      <c r="D163" s="116"/>
      <c r="E163" s="523"/>
      <c r="F163" s="523"/>
      <c r="G163" s="523"/>
      <c r="H163" s="523"/>
      <c r="I163" s="523"/>
    </row>
    <row r="164" spans="2:9" x14ac:dyDescent="0.25">
      <c r="B164" s="523"/>
      <c r="C164" s="523"/>
      <c r="D164" s="116"/>
      <c r="E164" s="523"/>
      <c r="F164" s="523"/>
      <c r="G164" s="523"/>
      <c r="H164" s="523"/>
      <c r="I164" s="523"/>
    </row>
    <row r="165" spans="2:9" x14ac:dyDescent="0.25">
      <c r="B165" s="523"/>
      <c r="C165" s="523"/>
      <c r="D165" s="116"/>
      <c r="E165" s="523"/>
      <c r="F165" s="523"/>
      <c r="G165" s="523"/>
      <c r="H165" s="523"/>
      <c r="I165" s="523"/>
    </row>
    <row r="166" spans="2:9" x14ac:dyDescent="0.25">
      <c r="B166" s="523"/>
      <c r="C166" s="523"/>
      <c r="D166" s="116"/>
      <c r="E166" s="523"/>
      <c r="F166" s="523"/>
      <c r="G166" s="523"/>
      <c r="H166" s="523"/>
      <c r="I166" s="523"/>
    </row>
    <row r="167" spans="2:9" x14ac:dyDescent="0.25">
      <c r="B167" s="523"/>
      <c r="C167" s="523"/>
      <c r="D167" s="116"/>
      <c r="E167" s="523"/>
      <c r="F167" s="523"/>
      <c r="G167" s="523"/>
      <c r="H167" s="523"/>
      <c r="I167" s="523"/>
    </row>
    <row r="168" spans="2:9" x14ac:dyDescent="0.25">
      <c r="B168" s="523"/>
      <c r="C168" s="523"/>
      <c r="D168" s="116"/>
      <c r="E168" s="523"/>
      <c r="F168" s="523"/>
      <c r="G168" s="523"/>
      <c r="H168" s="523"/>
      <c r="I168" s="523"/>
    </row>
    <row r="169" spans="2:9" x14ac:dyDescent="0.25">
      <c r="B169" s="523"/>
      <c r="C169" s="523"/>
      <c r="D169" s="116"/>
      <c r="E169" s="523"/>
      <c r="F169" s="523"/>
      <c r="G169" s="523"/>
      <c r="H169" s="523"/>
      <c r="I169" s="523"/>
    </row>
    <row r="170" spans="2:9" x14ac:dyDescent="0.25">
      <c r="B170" s="523"/>
      <c r="C170" s="523"/>
      <c r="D170" s="116"/>
      <c r="E170" s="523"/>
      <c r="F170" s="523"/>
      <c r="G170" s="523"/>
      <c r="H170" s="523"/>
      <c r="I170" s="523"/>
    </row>
    <row r="171" spans="2:9" x14ac:dyDescent="0.25">
      <c r="B171" s="523"/>
      <c r="C171" s="523"/>
      <c r="D171" s="116"/>
      <c r="E171" s="523"/>
      <c r="F171" s="523"/>
      <c r="G171" s="523"/>
      <c r="H171" s="523"/>
      <c r="I171" s="523"/>
    </row>
    <row r="172" spans="2:9" x14ac:dyDescent="0.25">
      <c r="B172" s="523"/>
      <c r="C172" s="523"/>
      <c r="D172" s="116"/>
      <c r="E172" s="523"/>
      <c r="F172" s="523"/>
      <c r="G172" s="523"/>
      <c r="H172" s="523"/>
      <c r="I172" s="523"/>
    </row>
    <row r="173" spans="2:9" x14ac:dyDescent="0.25">
      <c r="B173" s="523"/>
      <c r="C173" s="523"/>
      <c r="D173" s="116"/>
      <c r="E173" s="523"/>
      <c r="F173" s="523"/>
      <c r="G173" s="523"/>
      <c r="H173" s="523"/>
      <c r="I173" s="523"/>
    </row>
    <row r="174" spans="2:9" x14ac:dyDescent="0.25">
      <c r="B174" s="523"/>
      <c r="C174" s="523"/>
      <c r="D174" s="116"/>
      <c r="E174" s="523"/>
      <c r="F174" s="523"/>
      <c r="G174" s="523"/>
      <c r="H174" s="523"/>
      <c r="I174" s="523"/>
    </row>
    <row r="175" spans="2:9" x14ac:dyDescent="0.25">
      <c r="B175" s="523"/>
      <c r="C175" s="523"/>
      <c r="D175" s="116"/>
      <c r="E175" s="523"/>
      <c r="F175" s="523"/>
      <c r="G175" s="523"/>
      <c r="H175" s="523"/>
      <c r="I175" s="523"/>
    </row>
    <row r="176" spans="2:9" x14ac:dyDescent="0.25">
      <c r="B176" s="523"/>
      <c r="C176" s="523"/>
      <c r="D176" s="523"/>
      <c r="E176" s="523"/>
      <c r="F176" s="523"/>
      <c r="G176" s="523"/>
      <c r="H176" s="523"/>
      <c r="I176" s="523"/>
    </row>
  </sheetData>
  <sheetProtection password="CC94" sheet="1" objects="1" scenarios="1" selectLockedCells="1" selectUnlockedCells="1"/>
  <dataConsolidate/>
  <dataValidations count="1">
    <dataValidation type="list" allowBlank="1" showInputMessage="1" showErrorMessage="1" sqref="M4">
      <formula1>"2018,2019"</formula1>
    </dataValidation>
  </dataValidations>
  <pageMargins left="0.7" right="0.7" top="0.75" bottom="0.75" header="0.3" footer="0.3"/>
  <pageSetup paperSize="9" orientation="portrait" r:id="rId1"/>
  <ignoredErrors>
    <ignoredError sqref="P10 P18 P26 P34 P42 P50 P58 P66 P74 P82 P90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" operator="notEqual" id="{7BE2F5D7-01CA-4495-B5B6-36B1FBDD9FF9}">
            <xm:f>'6.Költségvetés'!$I$3</xm:f>
            <x14:dxf>
              <font>
                <color rgb="FFFF0000"/>
              </font>
            </x14:dxf>
          </x14:cfRule>
          <xm:sqref>P98</xm:sqref>
        </x14:conditionalFormatting>
        <x14:conditionalFormatting xmlns:xm="http://schemas.microsoft.com/office/excel/2006/main">
          <x14:cfRule type="cellIs" priority="2" operator="notEqual" id="{C951F2C1-BC93-49B4-9A14-EDD4AD0614D0}">
            <xm:f>'6.Költségvetés'!$I$3</xm:f>
            <x14:dxf>
              <font>
                <color rgb="FFFF0000"/>
              </font>
            </x14:dxf>
          </x14:cfRule>
          <xm:sqref>N116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Munka9">
    <tabColor theme="7" tint="0.59999389629810485"/>
  </sheetPr>
  <dimension ref="A1:S3181"/>
  <sheetViews>
    <sheetView workbookViewId="0">
      <selection sqref="A1:C1"/>
    </sheetView>
  </sheetViews>
  <sheetFormatPr defaultColWidth="9.140625" defaultRowHeight="12" x14ac:dyDescent="0.2"/>
  <cols>
    <col min="1" max="1" width="18.28515625" style="448" customWidth="1"/>
    <col min="2" max="2" width="8.42578125" style="448" customWidth="1"/>
    <col min="3" max="3" width="17" style="448" customWidth="1"/>
    <col min="4" max="4" width="22.140625" style="478" customWidth="1"/>
    <col min="5" max="5" width="15.7109375" style="479" customWidth="1"/>
    <col min="6" max="6" width="14.7109375" style="478" customWidth="1"/>
    <col min="7" max="7" width="10.5703125" style="480" customWidth="1"/>
    <col min="8" max="8" width="11.85546875" style="481" customWidth="1"/>
    <col min="9" max="9" width="8.42578125" style="482" customWidth="1"/>
    <col min="10" max="10" width="16.28515625" style="448" customWidth="1"/>
    <col min="11" max="11" width="8.42578125" style="476" customWidth="1"/>
    <col min="12" max="12" width="6.28515625" style="477" customWidth="1"/>
    <col min="13" max="13" width="15.7109375" style="477" customWidth="1"/>
    <col min="14" max="14" width="11.28515625" style="448" customWidth="1"/>
    <col min="15" max="15" width="11" style="448" customWidth="1"/>
    <col min="16" max="16" width="15.7109375" style="448" customWidth="1"/>
    <col min="17" max="17" width="27.7109375" style="448" customWidth="1"/>
    <col min="18" max="16384" width="9.140625" style="448"/>
  </cols>
  <sheetData>
    <row r="1" spans="1:19" ht="12.75" customHeight="1" x14ac:dyDescent="0.2">
      <c r="A1" s="714" t="s">
        <v>20</v>
      </c>
      <c r="B1" s="715"/>
      <c r="C1" s="716"/>
      <c r="D1" s="447" t="s">
        <v>21</v>
      </c>
      <c r="E1" s="717" t="s">
        <v>22</v>
      </c>
      <c r="F1" s="718"/>
      <c r="G1" s="719" t="s">
        <v>23</v>
      </c>
      <c r="H1" s="721" t="s">
        <v>24</v>
      </c>
      <c r="I1" s="723" t="s">
        <v>25</v>
      </c>
      <c r="J1" s="724" t="s">
        <v>2</v>
      </c>
      <c r="K1" s="710" t="s">
        <v>26</v>
      </c>
      <c r="L1" s="712" t="s">
        <v>27</v>
      </c>
      <c r="M1" s="708" t="s">
        <v>28</v>
      </c>
      <c r="N1" s="708" t="s">
        <v>29</v>
      </c>
      <c r="O1" s="708" t="s">
        <v>30</v>
      </c>
      <c r="P1" s="708" t="s">
        <v>31</v>
      </c>
      <c r="Q1" s="708" t="s">
        <v>32</v>
      </c>
    </row>
    <row r="2" spans="1:19" s="453" customFormat="1" ht="22.5" customHeight="1" x14ac:dyDescent="0.2">
      <c r="A2" s="449" t="s">
        <v>33</v>
      </c>
      <c r="B2" s="450" t="s">
        <v>34</v>
      </c>
      <c r="C2" s="449" t="s">
        <v>35</v>
      </c>
      <c r="D2" s="451" t="s">
        <v>36</v>
      </c>
      <c r="E2" s="452" t="s">
        <v>37</v>
      </c>
      <c r="F2" s="452" t="s">
        <v>38</v>
      </c>
      <c r="G2" s="720"/>
      <c r="H2" s="722"/>
      <c r="I2" s="723"/>
      <c r="J2" s="725"/>
      <c r="K2" s="711"/>
      <c r="L2" s="713"/>
      <c r="M2" s="708"/>
      <c r="N2" s="708"/>
      <c r="O2" s="708"/>
      <c r="P2" s="708"/>
      <c r="Q2" s="708"/>
      <c r="R2" s="453" t="s">
        <v>39</v>
      </c>
      <c r="S2" s="453" t="s">
        <v>40</v>
      </c>
    </row>
    <row r="3" spans="1:19" ht="11.45" customHeight="1" x14ac:dyDescent="0.2">
      <c r="A3" s="454" t="s">
        <v>41</v>
      </c>
      <c r="B3" s="455" t="s">
        <v>42</v>
      </c>
      <c r="C3" s="456" t="s">
        <v>43</v>
      </c>
      <c r="D3" s="457" t="s">
        <v>44</v>
      </c>
      <c r="E3" s="458" t="s">
        <v>45</v>
      </c>
      <c r="F3" s="459" t="s">
        <v>46</v>
      </c>
      <c r="G3" s="460">
        <v>8805</v>
      </c>
      <c r="H3" s="461">
        <v>4421</v>
      </c>
      <c r="I3" s="461">
        <v>1546</v>
      </c>
      <c r="J3" s="462" t="s">
        <v>47</v>
      </c>
      <c r="K3" s="463">
        <v>0.35</v>
      </c>
      <c r="L3" s="464" t="s">
        <v>48</v>
      </c>
      <c r="M3" s="464" t="s">
        <v>49</v>
      </c>
      <c r="N3" s="464" t="s">
        <v>48</v>
      </c>
      <c r="O3" s="464" t="s">
        <v>48</v>
      </c>
      <c r="P3" s="464" t="s">
        <v>48</v>
      </c>
      <c r="Q3" s="464" t="s">
        <v>48</v>
      </c>
      <c r="R3" s="448" t="s">
        <v>50</v>
      </c>
      <c r="S3" s="465">
        <v>1.8000000000000002E-2</v>
      </c>
    </row>
    <row r="4" spans="1:19" x14ac:dyDescent="0.2">
      <c r="A4" s="454" t="s">
        <v>51</v>
      </c>
      <c r="B4" s="455" t="s">
        <v>52</v>
      </c>
      <c r="C4" s="456" t="s">
        <v>43</v>
      </c>
      <c r="D4" s="457" t="s">
        <v>53</v>
      </c>
      <c r="E4" s="458" t="s">
        <v>54</v>
      </c>
      <c r="F4" s="459" t="s">
        <v>55</v>
      </c>
      <c r="G4" s="460">
        <v>13223</v>
      </c>
      <c r="H4" s="461">
        <v>4129</v>
      </c>
      <c r="I4" s="461">
        <v>2038</v>
      </c>
      <c r="J4" s="462" t="s">
        <v>56</v>
      </c>
      <c r="K4" s="463">
        <v>0.5</v>
      </c>
      <c r="L4" s="464" t="s">
        <v>57</v>
      </c>
      <c r="M4" s="464" t="s">
        <v>48</v>
      </c>
      <c r="N4" s="464" t="s">
        <v>48</v>
      </c>
      <c r="O4" s="464" t="s">
        <v>48</v>
      </c>
      <c r="P4" s="464" t="s">
        <v>49</v>
      </c>
      <c r="Q4" s="464" t="s">
        <v>48</v>
      </c>
      <c r="R4" s="448" t="s">
        <v>58</v>
      </c>
      <c r="S4" s="465">
        <v>0.02</v>
      </c>
    </row>
    <row r="5" spans="1:19" x14ac:dyDescent="0.2">
      <c r="A5" s="454" t="s">
        <v>59</v>
      </c>
      <c r="B5" s="455" t="s">
        <v>60</v>
      </c>
      <c r="C5" s="456" t="s">
        <v>61</v>
      </c>
      <c r="D5" s="457" t="s">
        <v>62</v>
      </c>
      <c r="E5" s="458" t="s">
        <v>63</v>
      </c>
      <c r="F5" s="459" t="s">
        <v>64</v>
      </c>
      <c r="G5" s="460">
        <v>1609</v>
      </c>
      <c r="H5" s="461">
        <v>654</v>
      </c>
      <c r="I5" s="461">
        <v>241</v>
      </c>
      <c r="J5" s="462" t="s">
        <v>65</v>
      </c>
      <c r="K5" s="463">
        <v>0.5</v>
      </c>
      <c r="L5" s="464" t="s">
        <v>48</v>
      </c>
      <c r="M5" s="464" t="s">
        <v>48</v>
      </c>
      <c r="N5" s="464" t="s">
        <v>48</v>
      </c>
      <c r="O5" s="464" t="s">
        <v>48</v>
      </c>
      <c r="P5" s="464" t="s">
        <v>48</v>
      </c>
      <c r="Q5" s="464" t="s">
        <v>48</v>
      </c>
      <c r="R5" s="448" t="s">
        <v>66</v>
      </c>
      <c r="S5" s="465">
        <v>0.02</v>
      </c>
    </row>
    <row r="6" spans="1:19" x14ac:dyDescent="0.2">
      <c r="A6" s="454" t="s">
        <v>67</v>
      </c>
      <c r="B6" s="455" t="s">
        <v>68</v>
      </c>
      <c r="C6" s="456" t="s">
        <v>61</v>
      </c>
      <c r="D6" s="457" t="s">
        <v>69</v>
      </c>
      <c r="E6" s="458" t="s">
        <v>70</v>
      </c>
      <c r="F6" s="459" t="s">
        <v>71</v>
      </c>
      <c r="G6" s="460">
        <v>2082</v>
      </c>
      <c r="H6" s="461">
        <v>2474</v>
      </c>
      <c r="I6" s="461">
        <v>1188</v>
      </c>
      <c r="J6" s="462" t="s">
        <v>72</v>
      </c>
      <c r="K6" s="463">
        <v>0.5</v>
      </c>
      <c r="L6" s="464" t="s">
        <v>48</v>
      </c>
      <c r="M6" s="464" t="s">
        <v>48</v>
      </c>
      <c r="N6" s="464" t="s">
        <v>48</v>
      </c>
      <c r="O6" s="464" t="s">
        <v>48</v>
      </c>
      <c r="P6" s="464" t="s">
        <v>48</v>
      </c>
      <c r="Q6" s="464" t="s">
        <v>48</v>
      </c>
      <c r="R6" s="448" t="s">
        <v>73</v>
      </c>
      <c r="S6" s="465">
        <v>1.9E-2</v>
      </c>
    </row>
    <row r="7" spans="1:19" x14ac:dyDescent="0.2">
      <c r="A7" s="454" t="s">
        <v>74</v>
      </c>
      <c r="B7" s="455" t="s">
        <v>75</v>
      </c>
      <c r="C7" s="456" t="s">
        <v>61</v>
      </c>
      <c r="D7" s="457" t="s">
        <v>76</v>
      </c>
      <c r="E7" s="458" t="s">
        <v>77</v>
      </c>
      <c r="F7" s="459" t="s">
        <v>78</v>
      </c>
      <c r="G7" s="460">
        <v>848</v>
      </c>
      <c r="H7" s="461">
        <v>52</v>
      </c>
      <c r="I7" s="461">
        <v>58</v>
      </c>
      <c r="J7" s="462" t="s">
        <v>72</v>
      </c>
      <c r="K7" s="463">
        <v>0.5</v>
      </c>
      <c r="L7" s="464" t="s">
        <v>57</v>
      </c>
      <c r="M7" s="464" t="s">
        <v>48</v>
      </c>
      <c r="N7" s="464" t="s">
        <v>48</v>
      </c>
      <c r="O7" s="464" t="s">
        <v>48</v>
      </c>
      <c r="P7" s="464" t="s">
        <v>49</v>
      </c>
      <c r="Q7" s="464" t="s">
        <v>48</v>
      </c>
      <c r="R7" s="448" t="s">
        <v>79</v>
      </c>
      <c r="S7" s="465">
        <v>0</v>
      </c>
    </row>
    <row r="8" spans="1:19" x14ac:dyDescent="0.2">
      <c r="A8" s="454" t="s">
        <v>80</v>
      </c>
      <c r="B8" s="455" t="s">
        <v>81</v>
      </c>
      <c r="C8" s="456" t="s">
        <v>61</v>
      </c>
      <c r="D8" s="457" t="s">
        <v>76</v>
      </c>
      <c r="E8" s="458" t="s">
        <v>77</v>
      </c>
      <c r="F8" s="459" t="s">
        <v>78</v>
      </c>
      <c r="G8" s="460">
        <v>1728</v>
      </c>
      <c r="H8" s="461">
        <v>610</v>
      </c>
      <c r="I8" s="461">
        <v>291</v>
      </c>
      <c r="J8" s="462" t="s">
        <v>72</v>
      </c>
      <c r="K8" s="463">
        <v>0.5</v>
      </c>
      <c r="L8" s="464" t="s">
        <v>57</v>
      </c>
      <c r="M8" s="464" t="s">
        <v>48</v>
      </c>
      <c r="N8" s="464" t="s">
        <v>48</v>
      </c>
      <c r="O8" s="464" t="s">
        <v>48</v>
      </c>
      <c r="P8" s="464" t="s">
        <v>49</v>
      </c>
      <c r="Q8" s="464" t="s">
        <v>48</v>
      </c>
      <c r="R8" s="448" t="s">
        <v>82</v>
      </c>
      <c r="S8" s="465">
        <v>1.4999999999999999E-2</v>
      </c>
    </row>
    <row r="9" spans="1:19" x14ac:dyDescent="0.2">
      <c r="A9" s="454" t="s">
        <v>83</v>
      </c>
      <c r="B9" s="455" t="s">
        <v>84</v>
      </c>
      <c r="C9" s="456" t="s">
        <v>61</v>
      </c>
      <c r="D9" s="457" t="s">
        <v>76</v>
      </c>
      <c r="E9" s="458" t="s">
        <v>85</v>
      </c>
      <c r="F9" s="459" t="s">
        <v>86</v>
      </c>
      <c r="G9" s="460">
        <v>706</v>
      </c>
      <c r="H9" s="461">
        <v>62</v>
      </c>
      <c r="I9" s="461">
        <v>81</v>
      </c>
      <c r="J9" s="462" t="s">
        <v>72</v>
      </c>
      <c r="K9" s="463">
        <v>0.5</v>
      </c>
      <c r="L9" s="464" t="s">
        <v>57</v>
      </c>
      <c r="M9" s="464" t="s">
        <v>48</v>
      </c>
      <c r="N9" s="464" t="s">
        <v>48</v>
      </c>
      <c r="O9" s="464" t="s">
        <v>48</v>
      </c>
      <c r="P9" s="464" t="s">
        <v>49</v>
      </c>
      <c r="Q9" s="464" t="s">
        <v>48</v>
      </c>
      <c r="R9" s="448" t="s">
        <v>87</v>
      </c>
      <c r="S9" s="465">
        <v>0</v>
      </c>
    </row>
    <row r="10" spans="1:19" x14ac:dyDescent="0.2">
      <c r="A10" s="454" t="s">
        <v>88</v>
      </c>
      <c r="B10" s="455" t="s">
        <v>89</v>
      </c>
      <c r="C10" s="456" t="s">
        <v>43</v>
      </c>
      <c r="D10" s="457" t="s">
        <v>76</v>
      </c>
      <c r="E10" s="458" t="s">
        <v>77</v>
      </c>
      <c r="F10" s="459" t="s">
        <v>78</v>
      </c>
      <c r="G10" s="460">
        <v>4739</v>
      </c>
      <c r="H10" s="461">
        <v>3000</v>
      </c>
      <c r="I10" s="461">
        <v>1212</v>
      </c>
      <c r="J10" s="462" t="s">
        <v>72</v>
      </c>
      <c r="K10" s="463">
        <v>0.5</v>
      </c>
      <c r="L10" s="464" t="s">
        <v>57</v>
      </c>
      <c r="M10" s="464" t="s">
        <v>48</v>
      </c>
      <c r="N10" s="464" t="s">
        <v>48</v>
      </c>
      <c r="O10" s="464" t="s">
        <v>48</v>
      </c>
      <c r="P10" s="464" t="s">
        <v>49</v>
      </c>
      <c r="Q10" s="464" t="s">
        <v>48</v>
      </c>
      <c r="R10" s="448" t="s">
        <v>90</v>
      </c>
      <c r="S10" s="465">
        <v>1.7500000000000002E-2</v>
      </c>
    </row>
    <row r="11" spans="1:19" x14ac:dyDescent="0.2">
      <c r="A11" s="454" t="s">
        <v>91</v>
      </c>
      <c r="B11" s="455" t="s">
        <v>92</v>
      </c>
      <c r="C11" s="456" t="s">
        <v>61</v>
      </c>
      <c r="D11" s="457" t="s">
        <v>76</v>
      </c>
      <c r="E11" s="458" t="s">
        <v>85</v>
      </c>
      <c r="F11" s="459" t="s">
        <v>86</v>
      </c>
      <c r="G11" s="460">
        <v>866</v>
      </c>
      <c r="H11" s="461">
        <v>167</v>
      </c>
      <c r="I11" s="461">
        <v>59</v>
      </c>
      <c r="J11" s="462" t="s">
        <v>72</v>
      </c>
      <c r="K11" s="463">
        <v>0.5</v>
      </c>
      <c r="L11" s="464" t="s">
        <v>57</v>
      </c>
      <c r="M11" s="464" t="s">
        <v>48</v>
      </c>
      <c r="N11" s="464" t="s">
        <v>48</v>
      </c>
      <c r="O11" s="464" t="s">
        <v>48</v>
      </c>
      <c r="P11" s="464" t="s">
        <v>49</v>
      </c>
      <c r="Q11" s="464" t="s">
        <v>48</v>
      </c>
      <c r="R11" s="448" t="s">
        <v>93</v>
      </c>
      <c r="S11" s="465">
        <v>0.02</v>
      </c>
    </row>
    <row r="12" spans="1:19" x14ac:dyDescent="0.2">
      <c r="A12" s="454" t="s">
        <v>94</v>
      </c>
      <c r="B12" s="455" t="s">
        <v>95</v>
      </c>
      <c r="C12" s="456" t="s">
        <v>61</v>
      </c>
      <c r="D12" s="457" t="s">
        <v>76</v>
      </c>
      <c r="E12" s="458" t="s">
        <v>77</v>
      </c>
      <c r="F12" s="459" t="s">
        <v>78</v>
      </c>
      <c r="G12" s="460">
        <v>735</v>
      </c>
      <c r="H12" s="461">
        <v>251</v>
      </c>
      <c r="I12" s="461">
        <v>140</v>
      </c>
      <c r="J12" s="462" t="s">
        <v>72</v>
      </c>
      <c r="K12" s="463">
        <v>0.5</v>
      </c>
      <c r="L12" s="464" t="s">
        <v>57</v>
      </c>
      <c r="M12" s="464" t="s">
        <v>48</v>
      </c>
      <c r="N12" s="464" t="s">
        <v>48</v>
      </c>
      <c r="O12" s="464" t="s">
        <v>48</v>
      </c>
      <c r="P12" s="464" t="s">
        <v>49</v>
      </c>
      <c r="Q12" s="464" t="s">
        <v>48</v>
      </c>
      <c r="R12" s="448" t="s">
        <v>96</v>
      </c>
      <c r="S12" s="465">
        <v>0.02</v>
      </c>
    </row>
    <row r="13" spans="1:19" x14ac:dyDescent="0.2">
      <c r="A13" s="454" t="s">
        <v>97</v>
      </c>
      <c r="B13" s="455" t="s">
        <v>98</v>
      </c>
      <c r="C13" s="456" t="s">
        <v>61</v>
      </c>
      <c r="D13" s="457" t="s">
        <v>99</v>
      </c>
      <c r="E13" s="458" t="s">
        <v>100</v>
      </c>
      <c r="F13" s="459" t="s">
        <v>101</v>
      </c>
      <c r="G13" s="460">
        <v>1902</v>
      </c>
      <c r="H13" s="461">
        <v>3185</v>
      </c>
      <c r="I13" s="461">
        <v>1165</v>
      </c>
      <c r="J13" s="462" t="s">
        <v>102</v>
      </c>
      <c r="K13" s="463">
        <v>0.25</v>
      </c>
      <c r="L13" s="464" t="s">
        <v>48</v>
      </c>
      <c r="M13" s="464" t="s">
        <v>48</v>
      </c>
      <c r="N13" s="464" t="s">
        <v>48</v>
      </c>
      <c r="O13" s="464" t="s">
        <v>48</v>
      </c>
      <c r="P13" s="464" t="s">
        <v>48</v>
      </c>
      <c r="Q13" s="464" t="s">
        <v>48</v>
      </c>
      <c r="R13" s="448" t="s">
        <v>103</v>
      </c>
      <c r="S13" s="465">
        <v>0.02</v>
      </c>
    </row>
    <row r="14" spans="1:19" x14ac:dyDescent="0.2">
      <c r="A14" s="454" t="s">
        <v>104</v>
      </c>
      <c r="B14" s="455" t="s">
        <v>105</v>
      </c>
      <c r="C14" s="456" t="s">
        <v>61</v>
      </c>
      <c r="D14" s="457" t="s">
        <v>76</v>
      </c>
      <c r="E14" s="458" t="s">
        <v>106</v>
      </c>
      <c r="F14" s="459" t="s">
        <v>107</v>
      </c>
      <c r="G14" s="460">
        <v>3116</v>
      </c>
      <c r="H14" s="461">
        <v>206</v>
      </c>
      <c r="I14" s="461">
        <v>137</v>
      </c>
      <c r="J14" s="462" t="s">
        <v>72</v>
      </c>
      <c r="K14" s="463">
        <v>0.5</v>
      </c>
      <c r="L14" s="464" t="s">
        <v>57</v>
      </c>
      <c r="M14" s="464" t="s">
        <v>48</v>
      </c>
      <c r="N14" s="464" t="s">
        <v>48</v>
      </c>
      <c r="O14" s="464" t="s">
        <v>48</v>
      </c>
      <c r="P14" s="464" t="s">
        <v>49</v>
      </c>
      <c r="Q14" s="464" t="s">
        <v>48</v>
      </c>
      <c r="R14" s="448" t="s">
        <v>108</v>
      </c>
      <c r="S14" s="465">
        <v>0</v>
      </c>
    </row>
    <row r="15" spans="1:19" x14ac:dyDescent="0.2">
      <c r="A15" s="454" t="s">
        <v>109</v>
      </c>
      <c r="B15" s="455" t="s">
        <v>110</v>
      </c>
      <c r="C15" s="456" t="s">
        <v>43</v>
      </c>
      <c r="D15" s="457" t="s">
        <v>111</v>
      </c>
      <c r="E15" s="458" t="s">
        <v>112</v>
      </c>
      <c r="F15" s="459" t="s">
        <v>113</v>
      </c>
      <c r="G15" s="460">
        <v>12797</v>
      </c>
      <c r="H15" s="461">
        <v>14475</v>
      </c>
      <c r="I15" s="461">
        <v>6007</v>
      </c>
      <c r="J15" s="462" t="s">
        <v>114</v>
      </c>
      <c r="K15" s="463">
        <v>0.35</v>
      </c>
      <c r="L15" s="464" t="s">
        <v>48</v>
      </c>
      <c r="M15" s="464" t="s">
        <v>48</v>
      </c>
      <c r="N15" s="464" t="s">
        <v>49</v>
      </c>
      <c r="O15" s="464" t="s">
        <v>48</v>
      </c>
      <c r="P15" s="464" t="s">
        <v>48</v>
      </c>
      <c r="Q15" s="464" t="s">
        <v>48</v>
      </c>
      <c r="R15" s="448" t="s">
        <v>115</v>
      </c>
      <c r="S15" s="465">
        <v>1.9E-2</v>
      </c>
    </row>
    <row r="16" spans="1:19" x14ac:dyDescent="0.2">
      <c r="A16" s="454" t="s">
        <v>116</v>
      </c>
      <c r="B16" s="455" t="s">
        <v>117</v>
      </c>
      <c r="C16" s="456" t="s">
        <v>61</v>
      </c>
      <c r="D16" s="457" t="s">
        <v>118</v>
      </c>
      <c r="E16" s="458" t="s">
        <v>119</v>
      </c>
      <c r="F16" s="459" t="s">
        <v>120</v>
      </c>
      <c r="G16" s="460">
        <v>1488</v>
      </c>
      <c r="H16" s="461">
        <v>434</v>
      </c>
      <c r="I16" s="461">
        <v>306</v>
      </c>
      <c r="J16" s="462" t="s">
        <v>47</v>
      </c>
      <c r="K16" s="463">
        <v>0.35</v>
      </c>
      <c r="L16" s="464" t="s">
        <v>48</v>
      </c>
      <c r="M16" s="464" t="s">
        <v>48</v>
      </c>
      <c r="N16" s="464" t="s">
        <v>48</v>
      </c>
      <c r="O16" s="464" t="s">
        <v>48</v>
      </c>
      <c r="P16" s="464" t="s">
        <v>48</v>
      </c>
      <c r="Q16" s="464" t="s">
        <v>48</v>
      </c>
      <c r="R16" s="448" t="s">
        <v>121</v>
      </c>
      <c r="S16" s="465">
        <v>1.7000000000000001E-2</v>
      </c>
    </row>
    <row r="17" spans="1:19" x14ac:dyDescent="0.2">
      <c r="A17" s="454" t="s">
        <v>122</v>
      </c>
      <c r="B17" s="455" t="s">
        <v>123</v>
      </c>
      <c r="C17" s="456" t="s">
        <v>43</v>
      </c>
      <c r="D17" s="457" t="s">
        <v>124</v>
      </c>
      <c r="E17" s="458" t="s">
        <v>125</v>
      </c>
      <c r="F17" s="459" t="s">
        <v>126</v>
      </c>
      <c r="G17" s="460">
        <v>10383</v>
      </c>
      <c r="H17" s="461">
        <v>6804</v>
      </c>
      <c r="I17" s="461">
        <v>2725</v>
      </c>
      <c r="J17" s="462" t="s">
        <v>47</v>
      </c>
      <c r="K17" s="463">
        <v>0.35</v>
      </c>
      <c r="L17" s="464" t="s">
        <v>48</v>
      </c>
      <c r="M17" s="464" t="s">
        <v>48</v>
      </c>
      <c r="N17" s="464" t="s">
        <v>48</v>
      </c>
      <c r="O17" s="464" t="s">
        <v>48</v>
      </c>
      <c r="P17" s="464" t="s">
        <v>48</v>
      </c>
      <c r="Q17" s="464" t="s">
        <v>48</v>
      </c>
      <c r="R17" s="448" t="s">
        <v>127</v>
      </c>
      <c r="S17" s="465">
        <v>0.02</v>
      </c>
    </row>
    <row r="18" spans="1:19" x14ac:dyDescent="0.2">
      <c r="A18" s="454" t="s">
        <v>128</v>
      </c>
      <c r="B18" s="455" t="s">
        <v>129</v>
      </c>
      <c r="C18" s="456" t="s">
        <v>61</v>
      </c>
      <c r="D18" s="457" t="s">
        <v>111</v>
      </c>
      <c r="E18" s="458" t="s">
        <v>130</v>
      </c>
      <c r="F18" s="459" t="s">
        <v>131</v>
      </c>
      <c r="G18" s="460">
        <v>2694</v>
      </c>
      <c r="H18" s="461">
        <v>1373</v>
      </c>
      <c r="I18" s="461">
        <v>480</v>
      </c>
      <c r="J18" s="462" t="s">
        <v>114</v>
      </c>
      <c r="K18" s="463">
        <v>0</v>
      </c>
      <c r="L18" s="464" t="s">
        <v>48</v>
      </c>
      <c r="M18" s="464" t="s">
        <v>48</v>
      </c>
      <c r="N18" s="464" t="s">
        <v>48</v>
      </c>
      <c r="O18" s="464" t="s">
        <v>48</v>
      </c>
      <c r="P18" s="464" t="s">
        <v>48</v>
      </c>
      <c r="Q18" s="464" t="s">
        <v>48</v>
      </c>
      <c r="R18" s="448" t="s">
        <v>132</v>
      </c>
      <c r="S18" s="465">
        <v>4.0000000000000001E-3</v>
      </c>
    </row>
    <row r="19" spans="1:19" x14ac:dyDescent="0.2">
      <c r="A19" s="454" t="s">
        <v>133</v>
      </c>
      <c r="B19" s="455" t="s">
        <v>134</v>
      </c>
      <c r="C19" s="456" t="s">
        <v>61</v>
      </c>
      <c r="D19" s="457" t="s">
        <v>135</v>
      </c>
      <c r="E19" s="458" t="s">
        <v>136</v>
      </c>
      <c r="F19" s="459" t="s">
        <v>137</v>
      </c>
      <c r="G19" s="460">
        <v>1434</v>
      </c>
      <c r="H19" s="461">
        <v>661</v>
      </c>
      <c r="I19" s="461">
        <v>183</v>
      </c>
      <c r="J19" s="462" t="s">
        <v>102</v>
      </c>
      <c r="K19" s="463">
        <v>0.25</v>
      </c>
      <c r="L19" s="464" t="s">
        <v>48</v>
      </c>
      <c r="M19" s="464" t="s">
        <v>48</v>
      </c>
      <c r="N19" s="464" t="s">
        <v>48</v>
      </c>
      <c r="O19" s="464" t="s">
        <v>48</v>
      </c>
      <c r="P19" s="464" t="s">
        <v>48</v>
      </c>
      <c r="Q19" s="464" t="s">
        <v>48</v>
      </c>
      <c r="R19" s="448" t="s">
        <v>138</v>
      </c>
      <c r="S19" s="465">
        <v>0</v>
      </c>
    </row>
    <row r="20" spans="1:19" x14ac:dyDescent="0.2">
      <c r="A20" s="454" t="s">
        <v>139</v>
      </c>
      <c r="B20" s="455" t="s">
        <v>140</v>
      </c>
      <c r="C20" s="456" t="s">
        <v>61</v>
      </c>
      <c r="D20" s="457" t="s">
        <v>99</v>
      </c>
      <c r="E20" s="458" t="s">
        <v>141</v>
      </c>
      <c r="F20" s="459" t="s">
        <v>142</v>
      </c>
      <c r="G20" s="460">
        <v>1042</v>
      </c>
      <c r="H20" s="461">
        <v>479</v>
      </c>
      <c r="I20" s="461">
        <v>220</v>
      </c>
      <c r="J20" s="462" t="s">
        <v>102</v>
      </c>
      <c r="K20" s="463">
        <v>0.25</v>
      </c>
      <c r="L20" s="464" t="s">
        <v>48</v>
      </c>
      <c r="M20" s="464" t="s">
        <v>48</v>
      </c>
      <c r="N20" s="464" t="s">
        <v>48</v>
      </c>
      <c r="O20" s="464" t="s">
        <v>48</v>
      </c>
      <c r="P20" s="464" t="s">
        <v>48</v>
      </c>
      <c r="Q20" s="464" t="s">
        <v>48</v>
      </c>
      <c r="R20" s="448" t="s">
        <v>143</v>
      </c>
      <c r="S20" s="465">
        <v>0.01</v>
      </c>
    </row>
    <row r="21" spans="1:19" x14ac:dyDescent="0.2">
      <c r="A21" s="454" t="s">
        <v>144</v>
      </c>
      <c r="B21" s="455" t="s">
        <v>145</v>
      </c>
      <c r="C21" s="456" t="s">
        <v>61</v>
      </c>
      <c r="D21" s="457" t="s">
        <v>124</v>
      </c>
      <c r="E21" s="458" t="s">
        <v>146</v>
      </c>
      <c r="F21" s="459" t="s">
        <v>147</v>
      </c>
      <c r="G21" s="460">
        <v>1771</v>
      </c>
      <c r="H21" s="461">
        <v>704</v>
      </c>
      <c r="I21" s="461">
        <v>277</v>
      </c>
      <c r="J21" s="462" t="s">
        <v>47</v>
      </c>
      <c r="K21" s="463">
        <v>0.35</v>
      </c>
      <c r="L21" s="464" t="s">
        <v>48</v>
      </c>
      <c r="M21" s="464" t="s">
        <v>48</v>
      </c>
      <c r="N21" s="464" t="s">
        <v>49</v>
      </c>
      <c r="O21" s="464" t="s">
        <v>48</v>
      </c>
      <c r="P21" s="464" t="s">
        <v>48</v>
      </c>
      <c r="Q21" s="464" t="s">
        <v>48</v>
      </c>
      <c r="R21" s="448" t="s">
        <v>148</v>
      </c>
      <c r="S21" s="465">
        <v>1.4999999999999999E-2</v>
      </c>
    </row>
    <row r="22" spans="1:19" x14ac:dyDescent="0.2">
      <c r="A22" s="454" t="s">
        <v>149</v>
      </c>
      <c r="B22" s="455" t="s">
        <v>150</v>
      </c>
      <c r="C22" s="456" t="s">
        <v>61</v>
      </c>
      <c r="D22" s="457" t="s">
        <v>69</v>
      </c>
      <c r="E22" s="458" t="s">
        <v>70</v>
      </c>
      <c r="F22" s="459" t="s">
        <v>71</v>
      </c>
      <c r="G22" s="460">
        <v>3794</v>
      </c>
      <c r="H22" s="461">
        <v>2551</v>
      </c>
      <c r="I22" s="461">
        <v>1223</v>
      </c>
      <c r="J22" s="462" t="s">
        <v>72</v>
      </c>
      <c r="K22" s="463">
        <v>0.5</v>
      </c>
      <c r="L22" s="464" t="s">
        <v>48</v>
      </c>
      <c r="M22" s="464" t="s">
        <v>48</v>
      </c>
      <c r="N22" s="464" t="s">
        <v>48</v>
      </c>
      <c r="O22" s="464" t="s">
        <v>48</v>
      </c>
      <c r="P22" s="464" t="s">
        <v>48</v>
      </c>
      <c r="Q22" s="464" t="s">
        <v>48</v>
      </c>
      <c r="R22" s="448" t="s">
        <v>151</v>
      </c>
      <c r="S22" s="465">
        <v>1.8000000000000002E-2</v>
      </c>
    </row>
    <row r="23" spans="1:19" x14ac:dyDescent="0.2">
      <c r="A23" s="454" t="s">
        <v>152</v>
      </c>
      <c r="B23" s="455" t="s">
        <v>153</v>
      </c>
      <c r="C23" s="456" t="s">
        <v>61</v>
      </c>
      <c r="D23" s="457" t="s">
        <v>154</v>
      </c>
      <c r="E23" s="458" t="s">
        <v>155</v>
      </c>
      <c r="F23" s="459" t="s">
        <v>156</v>
      </c>
      <c r="G23" s="460">
        <v>2952</v>
      </c>
      <c r="H23" s="461">
        <v>2107</v>
      </c>
      <c r="I23" s="461">
        <v>852</v>
      </c>
      <c r="J23" s="462" t="s">
        <v>65</v>
      </c>
      <c r="K23" s="463">
        <v>0.5</v>
      </c>
      <c r="L23" s="464" t="s">
        <v>48</v>
      </c>
      <c r="M23" s="464" t="s">
        <v>48</v>
      </c>
      <c r="N23" s="464" t="s">
        <v>48</v>
      </c>
      <c r="O23" s="464" t="s">
        <v>48</v>
      </c>
      <c r="P23" s="464" t="s">
        <v>48</v>
      </c>
      <c r="Q23" s="464" t="s">
        <v>48</v>
      </c>
      <c r="R23" s="448" t="s">
        <v>157</v>
      </c>
      <c r="S23" s="465">
        <v>1.4999999999999999E-2</v>
      </c>
    </row>
    <row r="24" spans="1:19" x14ac:dyDescent="0.2">
      <c r="A24" s="454" t="s">
        <v>158</v>
      </c>
      <c r="B24" s="455" t="s">
        <v>159</v>
      </c>
      <c r="C24" s="456" t="s">
        <v>61</v>
      </c>
      <c r="D24" s="457" t="s">
        <v>118</v>
      </c>
      <c r="E24" s="458" t="s">
        <v>160</v>
      </c>
      <c r="F24" s="459" t="s">
        <v>161</v>
      </c>
      <c r="G24" s="460">
        <v>837</v>
      </c>
      <c r="H24" s="461">
        <v>773</v>
      </c>
      <c r="I24" s="461">
        <v>312</v>
      </c>
      <c r="J24" s="462" t="s">
        <v>47</v>
      </c>
      <c r="K24" s="463">
        <v>0.35</v>
      </c>
      <c r="L24" s="464" t="s">
        <v>48</v>
      </c>
      <c r="M24" s="464" t="s">
        <v>48</v>
      </c>
      <c r="N24" s="464" t="s">
        <v>49</v>
      </c>
      <c r="O24" s="464" t="s">
        <v>48</v>
      </c>
      <c r="P24" s="464" t="s">
        <v>48</v>
      </c>
      <c r="Q24" s="464" t="s">
        <v>48</v>
      </c>
      <c r="R24" s="448" t="s">
        <v>162</v>
      </c>
      <c r="S24" s="465">
        <v>1.4999999999999999E-2</v>
      </c>
    </row>
    <row r="25" spans="1:19" x14ac:dyDescent="0.2">
      <c r="A25" s="454" t="s">
        <v>163</v>
      </c>
      <c r="B25" s="455" t="s">
        <v>164</v>
      </c>
      <c r="C25" s="456" t="s">
        <v>43</v>
      </c>
      <c r="D25" s="457" t="s">
        <v>44</v>
      </c>
      <c r="E25" s="458" t="s">
        <v>165</v>
      </c>
      <c r="F25" s="459" t="s">
        <v>166</v>
      </c>
      <c r="G25" s="460">
        <v>6105</v>
      </c>
      <c r="H25" s="461">
        <v>3727</v>
      </c>
      <c r="I25" s="461">
        <v>1559</v>
      </c>
      <c r="J25" s="462" t="s">
        <v>47</v>
      </c>
      <c r="K25" s="463">
        <v>0.35</v>
      </c>
      <c r="L25" s="464" t="s">
        <v>48</v>
      </c>
      <c r="M25" s="464" t="s">
        <v>48</v>
      </c>
      <c r="N25" s="464" t="s">
        <v>48</v>
      </c>
      <c r="O25" s="464" t="s">
        <v>48</v>
      </c>
      <c r="P25" s="464" t="s">
        <v>48</v>
      </c>
      <c r="Q25" s="464" t="s">
        <v>48</v>
      </c>
      <c r="R25" s="448" t="s">
        <v>167</v>
      </c>
      <c r="S25" s="465">
        <v>1.4999999999999999E-2</v>
      </c>
    </row>
    <row r="26" spans="1:19" x14ac:dyDescent="0.2">
      <c r="A26" s="454" t="s">
        <v>168</v>
      </c>
      <c r="B26" s="455" t="s">
        <v>169</v>
      </c>
      <c r="C26" s="456" t="s">
        <v>61</v>
      </c>
      <c r="D26" s="457" t="s">
        <v>118</v>
      </c>
      <c r="E26" s="458" t="s">
        <v>170</v>
      </c>
      <c r="F26" s="459" t="s">
        <v>171</v>
      </c>
      <c r="G26" s="460">
        <v>1142</v>
      </c>
      <c r="H26" s="461">
        <v>355</v>
      </c>
      <c r="I26" s="461">
        <v>195</v>
      </c>
      <c r="J26" s="462" t="s">
        <v>47</v>
      </c>
      <c r="K26" s="463">
        <v>0.35</v>
      </c>
      <c r="L26" s="464" t="s">
        <v>57</v>
      </c>
      <c r="M26" s="464" t="s">
        <v>48</v>
      </c>
      <c r="N26" s="464" t="s">
        <v>48</v>
      </c>
      <c r="O26" s="464" t="s">
        <v>48</v>
      </c>
      <c r="P26" s="464" t="s">
        <v>49</v>
      </c>
      <c r="Q26" s="464" t="s">
        <v>49</v>
      </c>
      <c r="R26" s="448" t="s">
        <v>172</v>
      </c>
      <c r="S26" s="465">
        <v>0</v>
      </c>
    </row>
    <row r="27" spans="1:19" x14ac:dyDescent="0.2">
      <c r="A27" s="454" t="s">
        <v>173</v>
      </c>
      <c r="B27" s="455" t="s">
        <v>174</v>
      </c>
      <c r="C27" s="456" t="s">
        <v>61</v>
      </c>
      <c r="D27" s="457" t="s">
        <v>62</v>
      </c>
      <c r="E27" s="458" t="s">
        <v>175</v>
      </c>
      <c r="F27" s="459" t="s">
        <v>176</v>
      </c>
      <c r="G27" s="460">
        <v>810</v>
      </c>
      <c r="H27" s="461">
        <v>184</v>
      </c>
      <c r="I27" s="461">
        <v>62</v>
      </c>
      <c r="J27" s="462" t="s">
        <v>65</v>
      </c>
      <c r="K27" s="463">
        <v>0.5</v>
      </c>
      <c r="L27" s="464" t="s">
        <v>57</v>
      </c>
      <c r="M27" s="464" t="s">
        <v>48</v>
      </c>
      <c r="N27" s="464" t="s">
        <v>48</v>
      </c>
      <c r="O27" s="464" t="s">
        <v>48</v>
      </c>
      <c r="P27" s="464" t="s">
        <v>49</v>
      </c>
      <c r="Q27" s="464" t="s">
        <v>48</v>
      </c>
      <c r="R27" s="448" t="s">
        <v>177</v>
      </c>
      <c r="S27" s="465">
        <v>0</v>
      </c>
    </row>
    <row r="28" spans="1:19" x14ac:dyDescent="0.2">
      <c r="A28" s="454" t="s">
        <v>178</v>
      </c>
      <c r="B28" s="455" t="s">
        <v>179</v>
      </c>
      <c r="C28" s="456" t="s">
        <v>61</v>
      </c>
      <c r="D28" s="457" t="s">
        <v>62</v>
      </c>
      <c r="E28" s="458" t="s">
        <v>180</v>
      </c>
      <c r="F28" s="459" t="s">
        <v>181</v>
      </c>
      <c r="G28" s="460">
        <v>1203</v>
      </c>
      <c r="H28" s="461">
        <v>189</v>
      </c>
      <c r="I28" s="461">
        <v>65</v>
      </c>
      <c r="J28" s="462" t="s">
        <v>65</v>
      </c>
      <c r="K28" s="463">
        <v>0.5</v>
      </c>
      <c r="L28" s="464" t="s">
        <v>57</v>
      </c>
      <c r="M28" s="464" t="s">
        <v>48</v>
      </c>
      <c r="N28" s="464" t="s">
        <v>48</v>
      </c>
      <c r="O28" s="464" t="s">
        <v>48</v>
      </c>
      <c r="P28" s="464" t="s">
        <v>49</v>
      </c>
      <c r="Q28" s="464" t="s">
        <v>48</v>
      </c>
      <c r="R28" s="448" t="s">
        <v>182</v>
      </c>
      <c r="S28" s="465">
        <v>0</v>
      </c>
    </row>
    <row r="29" spans="1:19" x14ac:dyDescent="0.2">
      <c r="A29" s="454" t="s">
        <v>183</v>
      </c>
      <c r="B29" s="455" t="s">
        <v>184</v>
      </c>
      <c r="C29" s="456" t="s">
        <v>61</v>
      </c>
      <c r="D29" s="457" t="s">
        <v>185</v>
      </c>
      <c r="E29" s="458" t="s">
        <v>186</v>
      </c>
      <c r="F29" s="459" t="s">
        <v>187</v>
      </c>
      <c r="G29" s="460">
        <v>5587</v>
      </c>
      <c r="H29" s="461">
        <v>1845</v>
      </c>
      <c r="I29" s="461">
        <v>858</v>
      </c>
      <c r="J29" s="462" t="s">
        <v>188</v>
      </c>
      <c r="K29" s="463">
        <v>0.5</v>
      </c>
      <c r="L29" s="464" t="s">
        <v>48</v>
      </c>
      <c r="M29" s="464" t="s">
        <v>48</v>
      </c>
      <c r="N29" s="464" t="s">
        <v>48</v>
      </c>
      <c r="O29" s="464" t="s">
        <v>48</v>
      </c>
      <c r="P29" s="464" t="s">
        <v>48</v>
      </c>
      <c r="Q29" s="464" t="s">
        <v>48</v>
      </c>
      <c r="R29" s="448" t="s">
        <v>189</v>
      </c>
      <c r="S29" s="465">
        <v>1.6E-2</v>
      </c>
    </row>
    <row r="30" spans="1:19" x14ac:dyDescent="0.2">
      <c r="A30" s="454" t="s">
        <v>190</v>
      </c>
      <c r="B30" s="455" t="s">
        <v>191</v>
      </c>
      <c r="C30" s="456" t="s">
        <v>61</v>
      </c>
      <c r="D30" s="457" t="s">
        <v>99</v>
      </c>
      <c r="E30" s="458" t="s">
        <v>192</v>
      </c>
      <c r="F30" s="459" t="s">
        <v>193</v>
      </c>
      <c r="G30" s="460">
        <v>1308</v>
      </c>
      <c r="H30" s="461">
        <v>2270</v>
      </c>
      <c r="I30" s="461">
        <v>732</v>
      </c>
      <c r="J30" s="462" t="s">
        <v>102</v>
      </c>
      <c r="K30" s="463">
        <v>0.25</v>
      </c>
      <c r="L30" s="464" t="s">
        <v>48</v>
      </c>
      <c r="M30" s="464" t="s">
        <v>48</v>
      </c>
      <c r="N30" s="464" t="s">
        <v>48</v>
      </c>
      <c r="O30" s="464" t="s">
        <v>48</v>
      </c>
      <c r="P30" s="464" t="s">
        <v>48</v>
      </c>
      <c r="Q30" s="464" t="s">
        <v>48</v>
      </c>
      <c r="R30" s="448" t="s">
        <v>194</v>
      </c>
      <c r="S30" s="465">
        <v>0.02</v>
      </c>
    </row>
    <row r="31" spans="1:19" x14ac:dyDescent="0.2">
      <c r="A31" s="454" t="s">
        <v>195</v>
      </c>
      <c r="B31" s="455" t="s">
        <v>196</v>
      </c>
      <c r="C31" s="456" t="s">
        <v>61</v>
      </c>
      <c r="D31" s="457" t="s">
        <v>76</v>
      </c>
      <c r="E31" s="458" t="s">
        <v>197</v>
      </c>
      <c r="F31" s="459" t="s">
        <v>198</v>
      </c>
      <c r="G31" s="460">
        <v>4382</v>
      </c>
      <c r="H31" s="461">
        <v>541</v>
      </c>
      <c r="I31" s="461">
        <v>241</v>
      </c>
      <c r="J31" s="462" t="s">
        <v>72</v>
      </c>
      <c r="K31" s="463">
        <v>0.5</v>
      </c>
      <c r="L31" s="464" t="s">
        <v>57</v>
      </c>
      <c r="M31" s="464" t="s">
        <v>48</v>
      </c>
      <c r="N31" s="464" t="s">
        <v>48</v>
      </c>
      <c r="O31" s="464" t="s">
        <v>48</v>
      </c>
      <c r="P31" s="464" t="s">
        <v>49</v>
      </c>
      <c r="Q31" s="464" t="s">
        <v>48</v>
      </c>
      <c r="R31" s="448" t="s">
        <v>199</v>
      </c>
      <c r="S31" s="465">
        <v>0</v>
      </c>
    </row>
    <row r="32" spans="1:19" x14ac:dyDescent="0.2">
      <c r="A32" s="454" t="s">
        <v>200</v>
      </c>
      <c r="B32" s="455" t="s">
        <v>201</v>
      </c>
      <c r="C32" s="456" t="s">
        <v>61</v>
      </c>
      <c r="D32" s="457" t="s">
        <v>99</v>
      </c>
      <c r="E32" s="458" t="s">
        <v>202</v>
      </c>
      <c r="F32" s="459" t="s">
        <v>203</v>
      </c>
      <c r="G32" s="460">
        <v>1989</v>
      </c>
      <c r="H32" s="461">
        <v>940</v>
      </c>
      <c r="I32" s="461">
        <v>379</v>
      </c>
      <c r="J32" s="462" t="s">
        <v>102</v>
      </c>
      <c r="K32" s="463">
        <v>0.25</v>
      </c>
      <c r="L32" s="464" t="s">
        <v>48</v>
      </c>
      <c r="M32" s="464" t="s">
        <v>48</v>
      </c>
      <c r="N32" s="464" t="s">
        <v>48</v>
      </c>
      <c r="O32" s="464" t="s">
        <v>48</v>
      </c>
      <c r="P32" s="464" t="s">
        <v>48</v>
      </c>
      <c r="Q32" s="464" t="s">
        <v>48</v>
      </c>
      <c r="R32" s="448" t="s">
        <v>204</v>
      </c>
      <c r="S32" s="465">
        <v>0.02</v>
      </c>
    </row>
    <row r="33" spans="1:19" x14ac:dyDescent="0.2">
      <c r="A33" s="454" t="s">
        <v>205</v>
      </c>
      <c r="B33" s="455" t="s">
        <v>206</v>
      </c>
      <c r="C33" s="456" t="s">
        <v>43</v>
      </c>
      <c r="D33" s="457" t="s">
        <v>207</v>
      </c>
      <c r="E33" s="458" t="s">
        <v>208</v>
      </c>
      <c r="F33" s="459" t="s">
        <v>209</v>
      </c>
      <c r="G33" s="460">
        <v>2476</v>
      </c>
      <c r="H33" s="461">
        <v>3676</v>
      </c>
      <c r="I33" s="461">
        <v>1331</v>
      </c>
      <c r="J33" s="462" t="s">
        <v>56</v>
      </c>
      <c r="K33" s="463">
        <v>0.5</v>
      </c>
      <c r="L33" s="464" t="s">
        <v>57</v>
      </c>
      <c r="M33" s="464" t="s">
        <v>48</v>
      </c>
      <c r="N33" s="464" t="s">
        <v>49</v>
      </c>
      <c r="O33" s="464" t="s">
        <v>48</v>
      </c>
      <c r="P33" s="464" t="s">
        <v>48</v>
      </c>
      <c r="Q33" s="464" t="s">
        <v>48</v>
      </c>
      <c r="R33" s="448" t="s">
        <v>210</v>
      </c>
      <c r="S33" s="465">
        <v>1.3999999999999999E-2</v>
      </c>
    </row>
    <row r="34" spans="1:19" x14ac:dyDescent="0.2">
      <c r="A34" s="454" t="s">
        <v>211</v>
      </c>
      <c r="B34" s="455" t="s">
        <v>212</v>
      </c>
      <c r="C34" s="456" t="s">
        <v>43</v>
      </c>
      <c r="D34" s="457" t="s">
        <v>118</v>
      </c>
      <c r="E34" s="458" t="s">
        <v>213</v>
      </c>
      <c r="F34" s="459" t="s">
        <v>211</v>
      </c>
      <c r="G34" s="460">
        <v>9505</v>
      </c>
      <c r="H34" s="461">
        <v>28071</v>
      </c>
      <c r="I34" s="461">
        <v>12572</v>
      </c>
      <c r="J34" s="462" t="s">
        <v>47</v>
      </c>
      <c r="K34" s="463">
        <v>0.35</v>
      </c>
      <c r="L34" s="464" t="s">
        <v>48</v>
      </c>
      <c r="M34" s="464" t="s">
        <v>48</v>
      </c>
      <c r="N34" s="464" t="s">
        <v>48</v>
      </c>
      <c r="O34" s="464" t="s">
        <v>48</v>
      </c>
      <c r="P34" s="464" t="s">
        <v>48</v>
      </c>
      <c r="Q34" s="464" t="s">
        <v>48</v>
      </c>
      <c r="R34" s="448" t="s">
        <v>214</v>
      </c>
      <c r="S34" s="465">
        <v>0.02</v>
      </c>
    </row>
    <row r="35" spans="1:19" x14ac:dyDescent="0.2">
      <c r="A35" s="454" t="s">
        <v>215</v>
      </c>
      <c r="B35" s="455" t="s">
        <v>216</v>
      </c>
      <c r="C35" s="456" t="s">
        <v>61</v>
      </c>
      <c r="D35" s="457" t="s">
        <v>124</v>
      </c>
      <c r="E35" s="458" t="s">
        <v>146</v>
      </c>
      <c r="F35" s="459" t="s">
        <v>147</v>
      </c>
      <c r="G35" s="460">
        <v>1810</v>
      </c>
      <c r="H35" s="461">
        <v>256</v>
      </c>
      <c r="I35" s="461">
        <v>110</v>
      </c>
      <c r="J35" s="462" t="s">
        <v>47</v>
      </c>
      <c r="K35" s="463">
        <v>0.35</v>
      </c>
      <c r="L35" s="464" t="s">
        <v>48</v>
      </c>
      <c r="M35" s="464" t="s">
        <v>48</v>
      </c>
      <c r="N35" s="464" t="s">
        <v>49</v>
      </c>
      <c r="O35" s="464" t="s">
        <v>48</v>
      </c>
      <c r="P35" s="464" t="s">
        <v>48</v>
      </c>
      <c r="Q35" s="464" t="s">
        <v>48</v>
      </c>
      <c r="R35" s="448" t="s">
        <v>217</v>
      </c>
      <c r="S35" s="465">
        <v>0.01</v>
      </c>
    </row>
    <row r="36" spans="1:19" x14ac:dyDescent="0.2">
      <c r="A36" s="454" t="s">
        <v>218</v>
      </c>
      <c r="B36" s="455" t="s">
        <v>219</v>
      </c>
      <c r="C36" s="456" t="s">
        <v>61</v>
      </c>
      <c r="D36" s="457" t="s">
        <v>185</v>
      </c>
      <c r="E36" s="458" t="s">
        <v>220</v>
      </c>
      <c r="F36" s="459" t="s">
        <v>221</v>
      </c>
      <c r="G36" s="460">
        <v>6488</v>
      </c>
      <c r="H36" s="461">
        <v>3292</v>
      </c>
      <c r="I36" s="461">
        <v>1557</v>
      </c>
      <c r="J36" s="462" t="s">
        <v>188</v>
      </c>
      <c r="K36" s="463">
        <v>0.5</v>
      </c>
      <c r="L36" s="464" t="s">
        <v>48</v>
      </c>
      <c r="M36" s="464" t="s">
        <v>48</v>
      </c>
      <c r="N36" s="464" t="s">
        <v>49</v>
      </c>
      <c r="O36" s="464" t="s">
        <v>48</v>
      </c>
      <c r="P36" s="464" t="s">
        <v>48</v>
      </c>
      <c r="Q36" s="464" t="s">
        <v>48</v>
      </c>
      <c r="R36" s="448" t="s">
        <v>222</v>
      </c>
      <c r="S36" s="465">
        <v>1.4999999999999999E-2</v>
      </c>
    </row>
    <row r="37" spans="1:19" x14ac:dyDescent="0.2">
      <c r="A37" s="454" t="s">
        <v>223</v>
      </c>
      <c r="B37" s="455" t="s">
        <v>224</v>
      </c>
      <c r="C37" s="456" t="s">
        <v>61</v>
      </c>
      <c r="D37" s="457" t="s">
        <v>76</v>
      </c>
      <c r="E37" s="458" t="s">
        <v>225</v>
      </c>
      <c r="F37" s="459" t="s">
        <v>226</v>
      </c>
      <c r="G37" s="460">
        <v>856</v>
      </c>
      <c r="H37" s="461">
        <v>757</v>
      </c>
      <c r="I37" s="461">
        <v>281</v>
      </c>
      <c r="J37" s="462" t="s">
        <v>72</v>
      </c>
      <c r="K37" s="463">
        <v>0.5</v>
      </c>
      <c r="L37" s="464" t="s">
        <v>48</v>
      </c>
      <c r="M37" s="464" t="s">
        <v>48</v>
      </c>
      <c r="N37" s="464" t="s">
        <v>49</v>
      </c>
      <c r="O37" s="464" t="s">
        <v>48</v>
      </c>
      <c r="P37" s="464" t="s">
        <v>48</v>
      </c>
      <c r="Q37" s="464" t="s">
        <v>48</v>
      </c>
      <c r="R37" s="448" t="s">
        <v>227</v>
      </c>
      <c r="S37" s="465">
        <v>0.02</v>
      </c>
    </row>
    <row r="38" spans="1:19" x14ac:dyDescent="0.2">
      <c r="A38" s="454" t="s">
        <v>228</v>
      </c>
      <c r="B38" s="455" t="s">
        <v>229</v>
      </c>
      <c r="C38" s="456" t="s">
        <v>61</v>
      </c>
      <c r="D38" s="457" t="s">
        <v>44</v>
      </c>
      <c r="E38" s="458" t="s">
        <v>230</v>
      </c>
      <c r="F38" s="459" t="s">
        <v>231</v>
      </c>
      <c r="G38" s="460">
        <v>4829</v>
      </c>
      <c r="H38" s="461">
        <v>1860</v>
      </c>
      <c r="I38" s="461">
        <v>877</v>
      </c>
      <c r="J38" s="462" t="s">
        <v>47</v>
      </c>
      <c r="K38" s="463">
        <v>0.35</v>
      </c>
      <c r="L38" s="464" t="s">
        <v>57</v>
      </c>
      <c r="M38" s="464" t="s">
        <v>48</v>
      </c>
      <c r="N38" s="464" t="s">
        <v>48</v>
      </c>
      <c r="O38" s="464" t="s">
        <v>48</v>
      </c>
      <c r="P38" s="464" t="s">
        <v>49</v>
      </c>
      <c r="Q38" s="464" t="s">
        <v>48</v>
      </c>
      <c r="R38" s="448" t="s">
        <v>232</v>
      </c>
      <c r="S38" s="465">
        <v>1.4999999999999999E-2</v>
      </c>
    </row>
    <row r="39" spans="1:19" x14ac:dyDescent="0.2">
      <c r="A39" s="454" t="s">
        <v>233</v>
      </c>
      <c r="B39" s="455" t="s">
        <v>234</v>
      </c>
      <c r="C39" s="456" t="s">
        <v>61</v>
      </c>
      <c r="D39" s="457" t="s">
        <v>53</v>
      </c>
      <c r="E39" s="458" t="s">
        <v>235</v>
      </c>
      <c r="F39" s="459" t="s">
        <v>235</v>
      </c>
      <c r="G39" s="460">
        <v>3429</v>
      </c>
      <c r="H39" s="461">
        <v>1941</v>
      </c>
      <c r="I39" s="461">
        <v>912</v>
      </c>
      <c r="J39" s="462" t="s">
        <v>56</v>
      </c>
      <c r="K39" s="463">
        <v>0.5</v>
      </c>
      <c r="L39" s="464" t="s">
        <v>57</v>
      </c>
      <c r="M39" s="464" t="s">
        <v>48</v>
      </c>
      <c r="N39" s="464" t="s">
        <v>48</v>
      </c>
      <c r="O39" s="464" t="s">
        <v>48</v>
      </c>
      <c r="P39" s="464" t="s">
        <v>49</v>
      </c>
      <c r="Q39" s="464" t="s">
        <v>48</v>
      </c>
      <c r="R39" s="448" t="s">
        <v>236</v>
      </c>
      <c r="S39" s="465">
        <v>1.4999999999999999E-2</v>
      </c>
    </row>
    <row r="40" spans="1:19" x14ac:dyDescent="0.2">
      <c r="A40" s="454" t="s">
        <v>237</v>
      </c>
      <c r="B40" s="455" t="s">
        <v>238</v>
      </c>
      <c r="C40" s="456" t="s">
        <v>43</v>
      </c>
      <c r="D40" s="457" t="s">
        <v>111</v>
      </c>
      <c r="E40" s="458" t="s">
        <v>112</v>
      </c>
      <c r="F40" s="459" t="s">
        <v>113</v>
      </c>
      <c r="G40" s="460">
        <v>7300</v>
      </c>
      <c r="H40" s="461">
        <v>12393</v>
      </c>
      <c r="I40" s="461">
        <v>4960</v>
      </c>
      <c r="J40" s="462" t="s">
        <v>114</v>
      </c>
      <c r="K40" s="463">
        <v>0</v>
      </c>
      <c r="L40" s="464" t="s">
        <v>48</v>
      </c>
      <c r="M40" s="464" t="s">
        <v>48</v>
      </c>
      <c r="N40" s="464" t="s">
        <v>49</v>
      </c>
      <c r="O40" s="464" t="s">
        <v>48</v>
      </c>
      <c r="P40" s="464" t="s">
        <v>48</v>
      </c>
      <c r="Q40" s="464" t="s">
        <v>48</v>
      </c>
      <c r="R40" s="448" t="s">
        <v>239</v>
      </c>
      <c r="S40" s="465">
        <v>0.02</v>
      </c>
    </row>
    <row r="41" spans="1:19" x14ac:dyDescent="0.2">
      <c r="A41" s="454" t="s">
        <v>240</v>
      </c>
      <c r="B41" s="455" t="s">
        <v>241</v>
      </c>
      <c r="C41" s="456" t="s">
        <v>61</v>
      </c>
      <c r="D41" s="457" t="s">
        <v>44</v>
      </c>
      <c r="E41" s="458" t="s">
        <v>242</v>
      </c>
      <c r="F41" s="459" t="s">
        <v>243</v>
      </c>
      <c r="G41" s="460">
        <v>5071</v>
      </c>
      <c r="H41" s="461">
        <v>1427</v>
      </c>
      <c r="I41" s="461">
        <v>585</v>
      </c>
      <c r="J41" s="462" t="s">
        <v>47</v>
      </c>
      <c r="K41" s="463">
        <v>0.35</v>
      </c>
      <c r="L41" s="464" t="s">
        <v>48</v>
      </c>
      <c r="M41" s="464" t="s">
        <v>48</v>
      </c>
      <c r="N41" s="464" t="s">
        <v>48</v>
      </c>
      <c r="O41" s="464" t="s">
        <v>48</v>
      </c>
      <c r="P41" s="464" t="s">
        <v>48</v>
      </c>
      <c r="Q41" s="464" t="s">
        <v>48</v>
      </c>
      <c r="R41" s="448" t="s">
        <v>244</v>
      </c>
      <c r="S41" s="465">
        <v>0.02</v>
      </c>
    </row>
    <row r="42" spans="1:19" x14ac:dyDescent="0.2">
      <c r="A42" s="454" t="s">
        <v>245</v>
      </c>
      <c r="B42" s="455" t="s">
        <v>246</v>
      </c>
      <c r="C42" s="456" t="s">
        <v>61</v>
      </c>
      <c r="D42" s="457" t="s">
        <v>69</v>
      </c>
      <c r="E42" s="458" t="s">
        <v>247</v>
      </c>
      <c r="F42" s="459" t="s">
        <v>248</v>
      </c>
      <c r="G42" s="460">
        <v>2178</v>
      </c>
      <c r="H42" s="461">
        <v>696</v>
      </c>
      <c r="I42" s="461">
        <v>342</v>
      </c>
      <c r="J42" s="462" t="s">
        <v>72</v>
      </c>
      <c r="K42" s="463">
        <v>0.5</v>
      </c>
      <c r="L42" s="464" t="s">
        <v>57</v>
      </c>
      <c r="M42" s="464" t="s">
        <v>48</v>
      </c>
      <c r="N42" s="464" t="s">
        <v>48</v>
      </c>
      <c r="O42" s="464" t="s">
        <v>49</v>
      </c>
      <c r="P42" s="464" t="s">
        <v>48</v>
      </c>
      <c r="Q42" s="464" t="s">
        <v>48</v>
      </c>
      <c r="R42" s="448" t="s">
        <v>249</v>
      </c>
      <c r="S42" s="465">
        <v>0</v>
      </c>
    </row>
    <row r="43" spans="1:19" x14ac:dyDescent="0.2">
      <c r="A43" s="454" t="s">
        <v>250</v>
      </c>
      <c r="B43" s="455" t="s">
        <v>251</v>
      </c>
      <c r="C43" s="456" t="s">
        <v>252</v>
      </c>
      <c r="D43" s="457" t="s">
        <v>253</v>
      </c>
      <c r="E43" s="458" t="s">
        <v>254</v>
      </c>
      <c r="F43" s="459" t="s">
        <v>255</v>
      </c>
      <c r="G43" s="460">
        <v>7577</v>
      </c>
      <c r="H43" s="461">
        <v>5125</v>
      </c>
      <c r="I43" s="461">
        <v>2073</v>
      </c>
      <c r="J43" s="462" t="s">
        <v>188</v>
      </c>
      <c r="K43" s="463">
        <v>0.5</v>
      </c>
      <c r="L43" s="464" t="s">
        <v>48</v>
      </c>
      <c r="M43" s="464" t="s">
        <v>48</v>
      </c>
      <c r="N43" s="464" t="s">
        <v>48</v>
      </c>
      <c r="O43" s="464" t="s">
        <v>48</v>
      </c>
      <c r="P43" s="464" t="s">
        <v>48</v>
      </c>
      <c r="Q43" s="464" t="s">
        <v>48</v>
      </c>
      <c r="R43" s="448" t="s">
        <v>256</v>
      </c>
      <c r="S43" s="465">
        <v>0.02</v>
      </c>
    </row>
    <row r="44" spans="1:19" x14ac:dyDescent="0.2">
      <c r="A44" s="454" t="s">
        <v>257</v>
      </c>
      <c r="B44" s="455" t="s">
        <v>258</v>
      </c>
      <c r="C44" s="456" t="s">
        <v>61</v>
      </c>
      <c r="D44" s="457" t="s">
        <v>259</v>
      </c>
      <c r="E44" s="458" t="s">
        <v>260</v>
      </c>
      <c r="F44" s="459" t="s">
        <v>261</v>
      </c>
      <c r="G44" s="460">
        <v>584</v>
      </c>
      <c r="H44" s="461">
        <v>417</v>
      </c>
      <c r="I44" s="461">
        <v>166</v>
      </c>
      <c r="J44" s="462" t="s">
        <v>102</v>
      </c>
      <c r="K44" s="463">
        <v>0.25</v>
      </c>
      <c r="L44" s="464" t="s">
        <v>48</v>
      </c>
      <c r="M44" s="464" t="s">
        <v>48</v>
      </c>
      <c r="N44" s="464" t="s">
        <v>48</v>
      </c>
      <c r="O44" s="464" t="s">
        <v>48</v>
      </c>
      <c r="P44" s="464" t="s">
        <v>48</v>
      </c>
      <c r="Q44" s="464" t="s">
        <v>48</v>
      </c>
      <c r="R44" s="448" t="s">
        <v>262</v>
      </c>
      <c r="S44" s="465">
        <v>0.02</v>
      </c>
    </row>
    <row r="45" spans="1:19" x14ac:dyDescent="0.2">
      <c r="A45" s="454" t="s">
        <v>263</v>
      </c>
      <c r="B45" s="455" t="s">
        <v>264</v>
      </c>
      <c r="C45" s="456" t="s">
        <v>61</v>
      </c>
      <c r="D45" s="457" t="s">
        <v>62</v>
      </c>
      <c r="E45" s="458" t="s">
        <v>265</v>
      </c>
      <c r="F45" s="459" t="s">
        <v>266</v>
      </c>
      <c r="G45" s="460">
        <v>4433</v>
      </c>
      <c r="H45" s="461">
        <v>374</v>
      </c>
      <c r="I45" s="461">
        <v>154</v>
      </c>
      <c r="J45" s="462" t="s">
        <v>65</v>
      </c>
      <c r="K45" s="463">
        <v>0.5</v>
      </c>
      <c r="L45" s="464" t="s">
        <v>57</v>
      </c>
      <c r="M45" s="464" t="s">
        <v>48</v>
      </c>
      <c r="N45" s="464" t="s">
        <v>48</v>
      </c>
      <c r="O45" s="464" t="s">
        <v>49</v>
      </c>
      <c r="P45" s="464" t="s">
        <v>48</v>
      </c>
      <c r="Q45" s="464" t="s">
        <v>48</v>
      </c>
      <c r="R45" s="448" t="s">
        <v>267</v>
      </c>
      <c r="S45" s="465">
        <v>0</v>
      </c>
    </row>
    <row r="46" spans="1:19" x14ac:dyDescent="0.2">
      <c r="A46" s="454" t="s">
        <v>268</v>
      </c>
      <c r="B46" s="455" t="s">
        <v>269</v>
      </c>
      <c r="C46" s="456" t="s">
        <v>61</v>
      </c>
      <c r="D46" s="457" t="s">
        <v>124</v>
      </c>
      <c r="E46" s="458" t="s">
        <v>125</v>
      </c>
      <c r="F46" s="459" t="s">
        <v>126</v>
      </c>
      <c r="G46" s="460">
        <v>819</v>
      </c>
      <c r="H46" s="461">
        <v>2103</v>
      </c>
      <c r="I46" s="461">
        <v>1126</v>
      </c>
      <c r="J46" s="462" t="s">
        <v>47</v>
      </c>
      <c r="K46" s="463">
        <v>0.35</v>
      </c>
      <c r="L46" s="464" t="s">
        <v>48</v>
      </c>
      <c r="M46" s="464" t="s">
        <v>48</v>
      </c>
      <c r="N46" s="464" t="s">
        <v>48</v>
      </c>
      <c r="O46" s="464" t="s">
        <v>48</v>
      </c>
      <c r="P46" s="464" t="s">
        <v>48</v>
      </c>
      <c r="Q46" s="464" t="s">
        <v>48</v>
      </c>
      <c r="R46" s="448" t="s">
        <v>270</v>
      </c>
      <c r="S46" s="465">
        <v>0.02</v>
      </c>
    </row>
    <row r="47" spans="1:19" x14ac:dyDescent="0.2">
      <c r="A47" s="454" t="s">
        <v>271</v>
      </c>
      <c r="B47" s="455" t="s">
        <v>272</v>
      </c>
      <c r="C47" s="456" t="s">
        <v>61</v>
      </c>
      <c r="D47" s="457" t="s">
        <v>259</v>
      </c>
      <c r="E47" s="458" t="s">
        <v>260</v>
      </c>
      <c r="F47" s="459" t="s">
        <v>261</v>
      </c>
      <c r="G47" s="460">
        <v>498</v>
      </c>
      <c r="H47" s="461">
        <v>80</v>
      </c>
      <c r="I47" s="461">
        <v>24</v>
      </c>
      <c r="J47" s="462" t="s">
        <v>102</v>
      </c>
      <c r="K47" s="463">
        <v>0.25</v>
      </c>
      <c r="L47" s="464" t="s">
        <v>48</v>
      </c>
      <c r="M47" s="464" t="s">
        <v>49</v>
      </c>
      <c r="N47" s="464" t="s">
        <v>48</v>
      </c>
      <c r="O47" s="464" t="s">
        <v>48</v>
      </c>
      <c r="P47" s="464" t="s">
        <v>48</v>
      </c>
      <c r="Q47" s="464" t="s">
        <v>48</v>
      </c>
      <c r="R47" s="448" t="s">
        <v>273</v>
      </c>
      <c r="S47" s="465">
        <v>0</v>
      </c>
    </row>
    <row r="48" spans="1:19" x14ac:dyDescent="0.2">
      <c r="A48" s="454" t="s">
        <v>274</v>
      </c>
      <c r="B48" s="455" t="s">
        <v>275</v>
      </c>
      <c r="C48" s="456" t="s">
        <v>61</v>
      </c>
      <c r="D48" s="457" t="s">
        <v>276</v>
      </c>
      <c r="E48" s="458" t="s">
        <v>277</v>
      </c>
      <c r="F48" s="459" t="s">
        <v>278</v>
      </c>
      <c r="G48" s="460">
        <v>1471</v>
      </c>
      <c r="H48" s="461">
        <v>817</v>
      </c>
      <c r="I48" s="461">
        <v>450</v>
      </c>
      <c r="J48" s="462" t="s">
        <v>188</v>
      </c>
      <c r="K48" s="463">
        <v>0.5</v>
      </c>
      <c r="L48" s="464" t="s">
        <v>57</v>
      </c>
      <c r="M48" s="464" t="s">
        <v>48</v>
      </c>
      <c r="N48" s="464" t="s">
        <v>48</v>
      </c>
      <c r="O48" s="464" t="s">
        <v>48</v>
      </c>
      <c r="P48" s="464" t="s">
        <v>49</v>
      </c>
      <c r="Q48" s="464" t="s">
        <v>48</v>
      </c>
      <c r="R48" s="448" t="s">
        <v>279</v>
      </c>
      <c r="S48" s="465">
        <v>0.02</v>
      </c>
    </row>
    <row r="49" spans="1:19" x14ac:dyDescent="0.2">
      <c r="A49" s="454" t="s">
        <v>280</v>
      </c>
      <c r="B49" s="455" t="s">
        <v>281</v>
      </c>
      <c r="C49" s="456" t="s">
        <v>61</v>
      </c>
      <c r="D49" s="457" t="s">
        <v>62</v>
      </c>
      <c r="E49" s="458" t="s">
        <v>265</v>
      </c>
      <c r="F49" s="459" t="s">
        <v>266</v>
      </c>
      <c r="G49" s="460">
        <v>1303</v>
      </c>
      <c r="H49" s="461">
        <v>85</v>
      </c>
      <c r="I49" s="461">
        <v>51</v>
      </c>
      <c r="J49" s="462" t="s">
        <v>65</v>
      </c>
      <c r="K49" s="463">
        <v>0.5</v>
      </c>
      <c r="L49" s="464" t="s">
        <v>57</v>
      </c>
      <c r="M49" s="464" t="s">
        <v>48</v>
      </c>
      <c r="N49" s="464" t="s">
        <v>48</v>
      </c>
      <c r="O49" s="464" t="s">
        <v>49</v>
      </c>
      <c r="P49" s="464" t="s">
        <v>48</v>
      </c>
      <c r="Q49" s="464" t="s">
        <v>48</v>
      </c>
      <c r="R49" s="448" t="s">
        <v>282</v>
      </c>
      <c r="S49" s="465">
        <v>0</v>
      </c>
    </row>
    <row r="50" spans="1:19" x14ac:dyDescent="0.2">
      <c r="A50" s="454" t="s">
        <v>283</v>
      </c>
      <c r="B50" s="455" t="s">
        <v>284</v>
      </c>
      <c r="C50" s="456" t="s">
        <v>61</v>
      </c>
      <c r="D50" s="457" t="s">
        <v>285</v>
      </c>
      <c r="E50" s="458" t="s">
        <v>286</v>
      </c>
      <c r="F50" s="459" t="s">
        <v>287</v>
      </c>
      <c r="G50" s="460">
        <v>3413</v>
      </c>
      <c r="H50" s="461">
        <v>1634</v>
      </c>
      <c r="I50" s="461">
        <v>701</v>
      </c>
      <c r="J50" s="462" t="s">
        <v>56</v>
      </c>
      <c r="K50" s="463">
        <v>0.5</v>
      </c>
      <c r="L50" s="464" t="s">
        <v>57</v>
      </c>
      <c r="M50" s="464" t="s">
        <v>48</v>
      </c>
      <c r="N50" s="464" t="s">
        <v>48</v>
      </c>
      <c r="O50" s="464" t="s">
        <v>48</v>
      </c>
      <c r="P50" s="464" t="s">
        <v>49</v>
      </c>
      <c r="Q50" s="464" t="s">
        <v>48</v>
      </c>
      <c r="R50" s="448" t="s">
        <v>288</v>
      </c>
      <c r="S50" s="465">
        <v>0.02</v>
      </c>
    </row>
    <row r="51" spans="1:19" x14ac:dyDescent="0.2">
      <c r="A51" s="454" t="s">
        <v>289</v>
      </c>
      <c r="B51" s="455" t="s">
        <v>290</v>
      </c>
      <c r="C51" s="456" t="s">
        <v>61</v>
      </c>
      <c r="D51" s="457" t="s">
        <v>76</v>
      </c>
      <c r="E51" s="458" t="s">
        <v>291</v>
      </c>
      <c r="F51" s="459" t="s">
        <v>292</v>
      </c>
      <c r="G51" s="460">
        <v>686</v>
      </c>
      <c r="H51" s="461">
        <v>708</v>
      </c>
      <c r="I51" s="461">
        <v>282</v>
      </c>
      <c r="J51" s="462" t="s">
        <v>72</v>
      </c>
      <c r="K51" s="463">
        <v>0.5</v>
      </c>
      <c r="L51" s="464" t="s">
        <v>57</v>
      </c>
      <c r="M51" s="464" t="s">
        <v>48</v>
      </c>
      <c r="N51" s="464" t="s">
        <v>49</v>
      </c>
      <c r="O51" s="464" t="s">
        <v>48</v>
      </c>
      <c r="P51" s="464" t="s">
        <v>48</v>
      </c>
      <c r="Q51" s="464" t="s">
        <v>48</v>
      </c>
      <c r="R51" s="448" t="s">
        <v>293</v>
      </c>
      <c r="S51" s="465">
        <v>1.4999999999999999E-2</v>
      </c>
    </row>
    <row r="52" spans="1:19" x14ac:dyDescent="0.2">
      <c r="A52" s="454" t="s">
        <v>294</v>
      </c>
      <c r="B52" s="455" t="s">
        <v>295</v>
      </c>
      <c r="C52" s="456" t="s">
        <v>61</v>
      </c>
      <c r="D52" s="457" t="s">
        <v>154</v>
      </c>
      <c r="E52" s="458" t="s">
        <v>296</v>
      </c>
      <c r="F52" s="459" t="s">
        <v>297</v>
      </c>
      <c r="G52" s="460">
        <v>1201</v>
      </c>
      <c r="H52" s="461">
        <v>231</v>
      </c>
      <c r="I52" s="461">
        <v>88</v>
      </c>
      <c r="J52" s="462" t="s">
        <v>65</v>
      </c>
      <c r="K52" s="463">
        <v>0.5</v>
      </c>
      <c r="L52" s="464" t="s">
        <v>48</v>
      </c>
      <c r="M52" s="464" t="s">
        <v>48</v>
      </c>
      <c r="N52" s="464" t="s">
        <v>49</v>
      </c>
      <c r="O52" s="464" t="s">
        <v>48</v>
      </c>
      <c r="P52" s="464" t="s">
        <v>48</v>
      </c>
      <c r="Q52" s="464" t="s">
        <v>48</v>
      </c>
      <c r="R52" s="448" t="s">
        <v>298</v>
      </c>
      <c r="S52" s="465">
        <v>0.02</v>
      </c>
    </row>
    <row r="53" spans="1:19" x14ac:dyDescent="0.2">
      <c r="A53" s="454" t="s">
        <v>299</v>
      </c>
      <c r="B53" s="455" t="s">
        <v>300</v>
      </c>
      <c r="C53" s="456" t="s">
        <v>61</v>
      </c>
      <c r="D53" s="457" t="s">
        <v>76</v>
      </c>
      <c r="E53" s="458" t="s">
        <v>301</v>
      </c>
      <c r="F53" s="459" t="s">
        <v>302</v>
      </c>
      <c r="G53" s="460">
        <v>1068</v>
      </c>
      <c r="H53" s="461">
        <v>275</v>
      </c>
      <c r="I53" s="461">
        <v>150</v>
      </c>
      <c r="J53" s="462" t="s">
        <v>72</v>
      </c>
      <c r="K53" s="463">
        <v>0.5</v>
      </c>
      <c r="L53" s="464" t="s">
        <v>57</v>
      </c>
      <c r="M53" s="464" t="s">
        <v>48</v>
      </c>
      <c r="N53" s="464" t="s">
        <v>48</v>
      </c>
      <c r="O53" s="464" t="s">
        <v>49</v>
      </c>
      <c r="P53" s="464" t="s">
        <v>48</v>
      </c>
      <c r="Q53" s="464" t="s">
        <v>48</v>
      </c>
      <c r="R53" s="448" t="s">
        <v>303</v>
      </c>
      <c r="S53" s="465">
        <v>0.02</v>
      </c>
    </row>
    <row r="54" spans="1:19" x14ac:dyDescent="0.2">
      <c r="A54" s="454" t="s">
        <v>304</v>
      </c>
      <c r="B54" s="455" t="s">
        <v>305</v>
      </c>
      <c r="C54" s="456" t="s">
        <v>61</v>
      </c>
      <c r="D54" s="457" t="s">
        <v>76</v>
      </c>
      <c r="E54" s="458" t="s">
        <v>306</v>
      </c>
      <c r="F54" s="459" t="s">
        <v>307</v>
      </c>
      <c r="G54" s="460">
        <v>628</v>
      </c>
      <c r="H54" s="461">
        <v>87</v>
      </c>
      <c r="I54" s="461">
        <v>55</v>
      </c>
      <c r="J54" s="462" t="s">
        <v>72</v>
      </c>
      <c r="K54" s="463">
        <v>0.5</v>
      </c>
      <c r="L54" s="464" t="s">
        <v>57</v>
      </c>
      <c r="M54" s="464" t="s">
        <v>48</v>
      </c>
      <c r="N54" s="464" t="s">
        <v>48</v>
      </c>
      <c r="O54" s="464" t="s">
        <v>48</v>
      </c>
      <c r="P54" s="464" t="s">
        <v>49</v>
      </c>
      <c r="Q54" s="464" t="s">
        <v>48</v>
      </c>
      <c r="R54" s="448" t="s">
        <v>308</v>
      </c>
      <c r="S54" s="465">
        <v>0.01</v>
      </c>
    </row>
    <row r="55" spans="1:19" x14ac:dyDescent="0.2">
      <c r="A55" s="454" t="s">
        <v>309</v>
      </c>
      <c r="B55" s="455" t="s">
        <v>310</v>
      </c>
      <c r="C55" s="456" t="s">
        <v>61</v>
      </c>
      <c r="D55" s="457" t="s">
        <v>62</v>
      </c>
      <c r="E55" s="458" t="s">
        <v>180</v>
      </c>
      <c r="F55" s="459" t="s">
        <v>181</v>
      </c>
      <c r="G55" s="460">
        <v>1300</v>
      </c>
      <c r="H55" s="461">
        <v>280</v>
      </c>
      <c r="I55" s="461">
        <v>140</v>
      </c>
      <c r="J55" s="462" t="s">
        <v>65</v>
      </c>
      <c r="K55" s="463">
        <v>0.5</v>
      </c>
      <c r="L55" s="464" t="s">
        <v>57</v>
      </c>
      <c r="M55" s="464" t="s">
        <v>48</v>
      </c>
      <c r="N55" s="464" t="s">
        <v>48</v>
      </c>
      <c r="O55" s="464" t="s">
        <v>48</v>
      </c>
      <c r="P55" s="464" t="s">
        <v>49</v>
      </c>
      <c r="Q55" s="464" t="s">
        <v>48</v>
      </c>
      <c r="R55" s="448" t="s">
        <v>311</v>
      </c>
      <c r="S55" s="465">
        <v>0.02</v>
      </c>
    </row>
    <row r="56" spans="1:19" x14ac:dyDescent="0.2">
      <c r="A56" s="454" t="s">
        <v>312</v>
      </c>
      <c r="B56" s="455" t="s">
        <v>313</v>
      </c>
      <c r="C56" s="456" t="s">
        <v>61</v>
      </c>
      <c r="D56" s="457" t="s">
        <v>314</v>
      </c>
      <c r="E56" s="458" t="s">
        <v>315</v>
      </c>
      <c r="F56" s="459" t="s">
        <v>316</v>
      </c>
      <c r="G56" s="460">
        <v>1314</v>
      </c>
      <c r="H56" s="461">
        <v>693</v>
      </c>
      <c r="I56" s="461">
        <v>280</v>
      </c>
      <c r="J56" s="462" t="s">
        <v>65</v>
      </c>
      <c r="K56" s="463">
        <v>0.5</v>
      </c>
      <c r="L56" s="464" t="s">
        <v>48</v>
      </c>
      <c r="M56" s="464" t="s">
        <v>48</v>
      </c>
      <c r="N56" s="464" t="s">
        <v>48</v>
      </c>
      <c r="O56" s="464" t="s">
        <v>48</v>
      </c>
      <c r="P56" s="464" t="s">
        <v>48</v>
      </c>
      <c r="Q56" s="464" t="s">
        <v>48</v>
      </c>
      <c r="R56" s="448" t="s">
        <v>317</v>
      </c>
      <c r="S56" s="465">
        <v>0.02</v>
      </c>
    </row>
    <row r="57" spans="1:19" x14ac:dyDescent="0.2">
      <c r="A57" s="454" t="s">
        <v>318</v>
      </c>
      <c r="B57" s="455" t="s">
        <v>319</v>
      </c>
      <c r="C57" s="456" t="s">
        <v>252</v>
      </c>
      <c r="D57" s="457" t="s">
        <v>111</v>
      </c>
      <c r="E57" s="458" t="s">
        <v>320</v>
      </c>
      <c r="F57" s="459" t="s">
        <v>321</v>
      </c>
      <c r="G57" s="460">
        <v>4907</v>
      </c>
      <c r="H57" s="461">
        <v>5265</v>
      </c>
      <c r="I57" s="461">
        <v>2130</v>
      </c>
      <c r="J57" s="462" t="s">
        <v>114</v>
      </c>
      <c r="K57" s="463">
        <v>0.35</v>
      </c>
      <c r="L57" s="464" t="s">
        <v>48</v>
      </c>
      <c r="M57" s="464" t="s">
        <v>48</v>
      </c>
      <c r="N57" s="464" t="s">
        <v>48</v>
      </c>
      <c r="O57" s="464" t="s">
        <v>48</v>
      </c>
      <c r="P57" s="464" t="s">
        <v>48</v>
      </c>
      <c r="Q57" s="464" t="s">
        <v>48</v>
      </c>
      <c r="R57" s="448" t="s">
        <v>322</v>
      </c>
      <c r="S57" s="465">
        <v>1.9E-2</v>
      </c>
    </row>
    <row r="58" spans="1:19" x14ac:dyDescent="0.2">
      <c r="A58" s="454" t="s">
        <v>323</v>
      </c>
      <c r="B58" s="455" t="s">
        <v>324</v>
      </c>
      <c r="C58" s="456" t="s">
        <v>61</v>
      </c>
      <c r="D58" s="457" t="s">
        <v>259</v>
      </c>
      <c r="E58" s="458" t="s">
        <v>260</v>
      </c>
      <c r="F58" s="459" t="s">
        <v>261</v>
      </c>
      <c r="G58" s="460">
        <v>1451</v>
      </c>
      <c r="H58" s="461">
        <v>650</v>
      </c>
      <c r="I58" s="461">
        <v>273</v>
      </c>
      <c r="J58" s="462" t="s">
        <v>102</v>
      </c>
      <c r="K58" s="463">
        <v>0.25</v>
      </c>
      <c r="L58" s="464" t="s">
        <v>48</v>
      </c>
      <c r="M58" s="464" t="s">
        <v>48</v>
      </c>
      <c r="N58" s="464" t="s">
        <v>48</v>
      </c>
      <c r="O58" s="464" t="s">
        <v>48</v>
      </c>
      <c r="P58" s="464" t="s">
        <v>48</v>
      </c>
      <c r="Q58" s="464" t="s">
        <v>48</v>
      </c>
      <c r="R58" s="448" t="s">
        <v>325</v>
      </c>
      <c r="S58" s="465">
        <v>0.02</v>
      </c>
    </row>
    <row r="59" spans="1:19" x14ac:dyDescent="0.2">
      <c r="A59" s="454" t="s">
        <v>326</v>
      </c>
      <c r="B59" s="455" t="s">
        <v>327</v>
      </c>
      <c r="C59" s="456" t="s">
        <v>61</v>
      </c>
      <c r="D59" s="457" t="s">
        <v>314</v>
      </c>
      <c r="E59" s="458" t="s">
        <v>315</v>
      </c>
      <c r="F59" s="459" t="s">
        <v>316</v>
      </c>
      <c r="G59" s="460">
        <v>3201</v>
      </c>
      <c r="H59" s="461">
        <v>729</v>
      </c>
      <c r="I59" s="461">
        <v>302</v>
      </c>
      <c r="J59" s="462" t="s">
        <v>65</v>
      </c>
      <c r="K59" s="463">
        <v>0.5</v>
      </c>
      <c r="L59" s="464" t="s">
        <v>48</v>
      </c>
      <c r="M59" s="464" t="s">
        <v>48</v>
      </c>
      <c r="N59" s="464" t="s">
        <v>48</v>
      </c>
      <c r="O59" s="464" t="s">
        <v>48</v>
      </c>
      <c r="P59" s="464" t="s">
        <v>48</v>
      </c>
      <c r="Q59" s="464" t="s">
        <v>48</v>
      </c>
      <c r="R59" s="448" t="s">
        <v>328</v>
      </c>
      <c r="S59" s="465">
        <v>0.02</v>
      </c>
    </row>
    <row r="60" spans="1:19" x14ac:dyDescent="0.2">
      <c r="A60" s="454" t="s">
        <v>329</v>
      </c>
      <c r="B60" s="455" t="s">
        <v>330</v>
      </c>
      <c r="C60" s="456" t="s">
        <v>61</v>
      </c>
      <c r="D60" s="457" t="s">
        <v>118</v>
      </c>
      <c r="E60" s="458" t="s">
        <v>331</v>
      </c>
      <c r="F60" s="459" t="s">
        <v>332</v>
      </c>
      <c r="G60" s="460">
        <v>3334</v>
      </c>
      <c r="H60" s="461">
        <v>1732</v>
      </c>
      <c r="I60" s="461">
        <v>797</v>
      </c>
      <c r="J60" s="462" t="s">
        <v>47</v>
      </c>
      <c r="K60" s="463">
        <v>0.35</v>
      </c>
      <c r="L60" s="464" t="s">
        <v>48</v>
      </c>
      <c r="M60" s="464" t="s">
        <v>48</v>
      </c>
      <c r="N60" s="464" t="s">
        <v>48</v>
      </c>
      <c r="O60" s="464" t="s">
        <v>48</v>
      </c>
      <c r="P60" s="464" t="s">
        <v>48</v>
      </c>
      <c r="Q60" s="464" t="s">
        <v>48</v>
      </c>
      <c r="R60" s="448" t="s">
        <v>333</v>
      </c>
      <c r="S60" s="465">
        <v>1.9E-2</v>
      </c>
    </row>
    <row r="61" spans="1:19" x14ac:dyDescent="0.2">
      <c r="A61" s="454" t="s">
        <v>334</v>
      </c>
      <c r="B61" s="455" t="s">
        <v>335</v>
      </c>
      <c r="C61" s="456" t="s">
        <v>61</v>
      </c>
      <c r="D61" s="457" t="s">
        <v>259</v>
      </c>
      <c r="E61" s="458" t="s">
        <v>336</v>
      </c>
      <c r="F61" s="459" t="s">
        <v>337</v>
      </c>
      <c r="G61" s="460">
        <v>1802</v>
      </c>
      <c r="H61" s="461">
        <v>1352</v>
      </c>
      <c r="I61" s="461">
        <v>665</v>
      </c>
      <c r="J61" s="462" t="s">
        <v>102</v>
      </c>
      <c r="K61" s="463">
        <v>0.25</v>
      </c>
      <c r="L61" s="464" t="s">
        <v>48</v>
      </c>
      <c r="M61" s="464" t="s">
        <v>48</v>
      </c>
      <c r="N61" s="464" t="s">
        <v>48</v>
      </c>
      <c r="O61" s="464" t="s">
        <v>48</v>
      </c>
      <c r="P61" s="464" t="s">
        <v>48</v>
      </c>
      <c r="Q61" s="464" t="s">
        <v>48</v>
      </c>
      <c r="R61" s="448" t="s">
        <v>338</v>
      </c>
      <c r="S61" s="465">
        <v>0.02</v>
      </c>
    </row>
    <row r="62" spans="1:19" x14ac:dyDescent="0.2">
      <c r="A62" s="454" t="s">
        <v>339</v>
      </c>
      <c r="B62" s="455" t="s">
        <v>340</v>
      </c>
      <c r="C62" s="456" t="s">
        <v>61</v>
      </c>
      <c r="D62" s="457" t="s">
        <v>341</v>
      </c>
      <c r="E62" s="458" t="s">
        <v>342</v>
      </c>
      <c r="F62" s="459" t="s">
        <v>343</v>
      </c>
      <c r="G62" s="460">
        <v>1968</v>
      </c>
      <c r="H62" s="461">
        <v>560</v>
      </c>
      <c r="I62" s="461">
        <v>300</v>
      </c>
      <c r="J62" s="462" t="s">
        <v>72</v>
      </c>
      <c r="K62" s="463">
        <v>0.5</v>
      </c>
      <c r="L62" s="464" t="s">
        <v>48</v>
      </c>
      <c r="M62" s="464" t="s">
        <v>48</v>
      </c>
      <c r="N62" s="464" t="s">
        <v>49</v>
      </c>
      <c r="O62" s="464" t="s">
        <v>48</v>
      </c>
      <c r="P62" s="464" t="s">
        <v>48</v>
      </c>
      <c r="Q62" s="464" t="s">
        <v>48</v>
      </c>
      <c r="R62" s="448" t="s">
        <v>344</v>
      </c>
      <c r="S62" s="465">
        <v>1.3999999999999999E-2</v>
      </c>
    </row>
    <row r="63" spans="1:19" x14ac:dyDescent="0.2">
      <c r="A63" s="454" t="s">
        <v>345</v>
      </c>
      <c r="B63" s="455" t="s">
        <v>346</v>
      </c>
      <c r="C63" s="456" t="s">
        <v>61</v>
      </c>
      <c r="D63" s="457" t="s">
        <v>259</v>
      </c>
      <c r="E63" s="458" t="s">
        <v>347</v>
      </c>
      <c r="F63" s="459" t="s">
        <v>348</v>
      </c>
      <c r="G63" s="460">
        <v>845</v>
      </c>
      <c r="H63" s="461">
        <v>313</v>
      </c>
      <c r="I63" s="461">
        <v>169</v>
      </c>
      <c r="J63" s="462" t="s">
        <v>102</v>
      </c>
      <c r="K63" s="463">
        <v>0.25</v>
      </c>
      <c r="L63" s="464" t="s">
        <v>48</v>
      </c>
      <c r="M63" s="464" t="s">
        <v>49</v>
      </c>
      <c r="N63" s="464" t="s">
        <v>48</v>
      </c>
      <c r="O63" s="464" t="s">
        <v>48</v>
      </c>
      <c r="P63" s="464" t="s">
        <v>48</v>
      </c>
      <c r="Q63" s="464" t="s">
        <v>48</v>
      </c>
      <c r="R63" s="448" t="s">
        <v>349</v>
      </c>
      <c r="S63" s="465">
        <v>0.02</v>
      </c>
    </row>
    <row r="64" spans="1:19" x14ac:dyDescent="0.2">
      <c r="A64" s="454" t="s">
        <v>350</v>
      </c>
      <c r="B64" s="455" t="s">
        <v>351</v>
      </c>
      <c r="C64" s="456" t="s">
        <v>61</v>
      </c>
      <c r="D64" s="457" t="s">
        <v>76</v>
      </c>
      <c r="E64" s="458" t="s">
        <v>291</v>
      </c>
      <c r="F64" s="459" t="s">
        <v>292</v>
      </c>
      <c r="G64" s="460">
        <v>1540</v>
      </c>
      <c r="H64" s="461">
        <v>165</v>
      </c>
      <c r="I64" s="461">
        <v>87</v>
      </c>
      <c r="J64" s="462" t="s">
        <v>72</v>
      </c>
      <c r="K64" s="463">
        <v>0.5</v>
      </c>
      <c r="L64" s="464" t="s">
        <v>57</v>
      </c>
      <c r="M64" s="464" t="s">
        <v>48</v>
      </c>
      <c r="N64" s="464" t="s">
        <v>49</v>
      </c>
      <c r="O64" s="464" t="s">
        <v>48</v>
      </c>
      <c r="P64" s="464" t="s">
        <v>48</v>
      </c>
      <c r="Q64" s="464" t="s">
        <v>48</v>
      </c>
      <c r="R64" s="448" t="s">
        <v>352</v>
      </c>
      <c r="S64" s="465">
        <v>1.3999999999999999E-2</v>
      </c>
    </row>
    <row r="65" spans="1:19" x14ac:dyDescent="0.2">
      <c r="A65" s="454" t="s">
        <v>353</v>
      </c>
      <c r="B65" s="455" t="s">
        <v>354</v>
      </c>
      <c r="C65" s="456" t="s">
        <v>61</v>
      </c>
      <c r="D65" s="457" t="s">
        <v>259</v>
      </c>
      <c r="E65" s="458" t="s">
        <v>355</v>
      </c>
      <c r="F65" s="459" t="s">
        <v>355</v>
      </c>
      <c r="G65" s="460">
        <v>963</v>
      </c>
      <c r="H65" s="461">
        <v>45</v>
      </c>
      <c r="I65" s="461">
        <v>38</v>
      </c>
      <c r="J65" s="462" t="s">
        <v>102</v>
      </c>
      <c r="K65" s="463">
        <v>0.25</v>
      </c>
      <c r="L65" s="464" t="s">
        <v>48</v>
      </c>
      <c r="M65" s="464" t="s">
        <v>48</v>
      </c>
      <c r="N65" s="464" t="s">
        <v>49</v>
      </c>
      <c r="O65" s="464" t="s">
        <v>48</v>
      </c>
      <c r="P65" s="464" t="s">
        <v>48</v>
      </c>
      <c r="Q65" s="464" t="s">
        <v>48</v>
      </c>
      <c r="R65" s="448" t="s">
        <v>356</v>
      </c>
      <c r="S65" s="465">
        <v>1.3999999999999999E-2</v>
      </c>
    </row>
    <row r="66" spans="1:19" x14ac:dyDescent="0.2">
      <c r="A66" s="454" t="s">
        <v>357</v>
      </c>
      <c r="B66" s="455" t="s">
        <v>358</v>
      </c>
      <c r="C66" s="456" t="s">
        <v>61</v>
      </c>
      <c r="D66" s="457" t="s">
        <v>44</v>
      </c>
      <c r="E66" s="458" t="s">
        <v>230</v>
      </c>
      <c r="F66" s="459" t="s">
        <v>231</v>
      </c>
      <c r="G66" s="460">
        <v>3965</v>
      </c>
      <c r="H66" s="461">
        <v>599</v>
      </c>
      <c r="I66" s="461">
        <v>285</v>
      </c>
      <c r="J66" s="462" t="s">
        <v>47</v>
      </c>
      <c r="K66" s="463">
        <v>0.35</v>
      </c>
      <c r="L66" s="464" t="s">
        <v>57</v>
      </c>
      <c r="M66" s="464" t="s">
        <v>48</v>
      </c>
      <c r="N66" s="464" t="s">
        <v>48</v>
      </c>
      <c r="O66" s="464" t="s">
        <v>48</v>
      </c>
      <c r="P66" s="464" t="s">
        <v>49</v>
      </c>
      <c r="Q66" s="464" t="s">
        <v>48</v>
      </c>
      <c r="R66" s="448" t="s">
        <v>359</v>
      </c>
      <c r="S66" s="465">
        <v>1.4999999999999999E-2</v>
      </c>
    </row>
    <row r="67" spans="1:19" x14ac:dyDescent="0.2">
      <c r="A67" s="454" t="s">
        <v>360</v>
      </c>
      <c r="B67" s="455" t="s">
        <v>361</v>
      </c>
      <c r="C67" s="456" t="s">
        <v>61</v>
      </c>
      <c r="D67" s="457" t="s">
        <v>62</v>
      </c>
      <c r="E67" s="458" t="s">
        <v>362</v>
      </c>
      <c r="F67" s="459" t="s">
        <v>363</v>
      </c>
      <c r="G67" s="460">
        <v>1361</v>
      </c>
      <c r="H67" s="461">
        <v>1270</v>
      </c>
      <c r="I67" s="461">
        <v>296</v>
      </c>
      <c r="J67" s="462" t="s">
        <v>65</v>
      </c>
      <c r="K67" s="463">
        <v>0.5</v>
      </c>
      <c r="L67" s="464" t="s">
        <v>48</v>
      </c>
      <c r="M67" s="464" t="s">
        <v>48</v>
      </c>
      <c r="N67" s="464" t="s">
        <v>49</v>
      </c>
      <c r="O67" s="464" t="s">
        <v>48</v>
      </c>
      <c r="P67" s="464" t="s">
        <v>48</v>
      </c>
      <c r="Q67" s="464" t="s">
        <v>48</v>
      </c>
      <c r="R67" s="448" t="s">
        <v>364</v>
      </c>
      <c r="S67" s="465">
        <v>0</v>
      </c>
    </row>
    <row r="68" spans="1:19" x14ac:dyDescent="0.2">
      <c r="A68" s="454" t="s">
        <v>365</v>
      </c>
      <c r="B68" s="455" t="s">
        <v>366</v>
      </c>
      <c r="C68" s="456" t="s">
        <v>61</v>
      </c>
      <c r="D68" s="457" t="s">
        <v>135</v>
      </c>
      <c r="E68" s="458" t="s">
        <v>367</v>
      </c>
      <c r="F68" s="459" t="s">
        <v>368</v>
      </c>
      <c r="G68" s="460">
        <v>1002</v>
      </c>
      <c r="H68" s="461">
        <v>353</v>
      </c>
      <c r="I68" s="461">
        <v>167</v>
      </c>
      <c r="J68" s="462" t="s">
        <v>102</v>
      </c>
      <c r="K68" s="463">
        <v>0.25</v>
      </c>
      <c r="L68" s="464" t="s">
        <v>48</v>
      </c>
      <c r="M68" s="464" t="s">
        <v>48</v>
      </c>
      <c r="N68" s="464" t="s">
        <v>48</v>
      </c>
      <c r="O68" s="464" t="s">
        <v>48</v>
      </c>
      <c r="P68" s="464" t="s">
        <v>48</v>
      </c>
      <c r="Q68" s="464" t="s">
        <v>48</v>
      </c>
      <c r="R68" s="448" t="s">
        <v>369</v>
      </c>
      <c r="S68" s="465">
        <v>1.3999999999999999E-2</v>
      </c>
    </row>
    <row r="69" spans="1:19" x14ac:dyDescent="0.2">
      <c r="A69" s="454" t="s">
        <v>370</v>
      </c>
      <c r="B69" s="455" t="s">
        <v>371</v>
      </c>
      <c r="C69" s="456" t="s">
        <v>61</v>
      </c>
      <c r="D69" s="457" t="s">
        <v>76</v>
      </c>
      <c r="E69" s="458" t="s">
        <v>197</v>
      </c>
      <c r="F69" s="459" t="s">
        <v>198</v>
      </c>
      <c r="G69" s="460">
        <v>2242</v>
      </c>
      <c r="H69" s="461">
        <v>401</v>
      </c>
      <c r="I69" s="461">
        <v>172</v>
      </c>
      <c r="J69" s="462" t="s">
        <v>72</v>
      </c>
      <c r="K69" s="463">
        <v>0.5</v>
      </c>
      <c r="L69" s="464" t="s">
        <v>57</v>
      </c>
      <c r="M69" s="464" t="s">
        <v>48</v>
      </c>
      <c r="N69" s="464" t="s">
        <v>48</v>
      </c>
      <c r="O69" s="464" t="s">
        <v>48</v>
      </c>
      <c r="P69" s="464" t="s">
        <v>49</v>
      </c>
      <c r="Q69" s="464" t="s">
        <v>48</v>
      </c>
      <c r="R69" s="448" t="s">
        <v>372</v>
      </c>
      <c r="S69" s="465">
        <v>0.01</v>
      </c>
    </row>
    <row r="70" spans="1:19" x14ac:dyDescent="0.2">
      <c r="A70" s="454" t="s">
        <v>373</v>
      </c>
      <c r="B70" s="455" t="s">
        <v>374</v>
      </c>
      <c r="C70" s="456" t="s">
        <v>61</v>
      </c>
      <c r="D70" s="457" t="s">
        <v>76</v>
      </c>
      <c r="E70" s="458" t="s">
        <v>225</v>
      </c>
      <c r="F70" s="459" t="s">
        <v>226</v>
      </c>
      <c r="G70" s="460">
        <v>644</v>
      </c>
      <c r="H70" s="461">
        <v>122</v>
      </c>
      <c r="I70" s="461">
        <v>92</v>
      </c>
      <c r="J70" s="462" t="s">
        <v>72</v>
      </c>
      <c r="K70" s="463">
        <v>0.5</v>
      </c>
      <c r="L70" s="464" t="s">
        <v>48</v>
      </c>
      <c r="M70" s="464" t="s">
        <v>48</v>
      </c>
      <c r="N70" s="464" t="s">
        <v>49</v>
      </c>
      <c r="O70" s="464" t="s">
        <v>48</v>
      </c>
      <c r="P70" s="464" t="s">
        <v>48</v>
      </c>
      <c r="Q70" s="464" t="s">
        <v>48</v>
      </c>
      <c r="R70" s="448" t="s">
        <v>375</v>
      </c>
      <c r="S70" s="465">
        <v>1.7000000000000001E-2</v>
      </c>
    </row>
    <row r="71" spans="1:19" x14ac:dyDescent="0.2">
      <c r="A71" s="454" t="s">
        <v>376</v>
      </c>
      <c r="B71" s="455" t="s">
        <v>377</v>
      </c>
      <c r="C71" s="456" t="s">
        <v>61</v>
      </c>
      <c r="D71" s="457" t="s">
        <v>341</v>
      </c>
      <c r="E71" s="458" t="s">
        <v>378</v>
      </c>
      <c r="F71" s="459" t="s">
        <v>379</v>
      </c>
      <c r="G71" s="460">
        <v>786</v>
      </c>
      <c r="H71" s="461">
        <v>226</v>
      </c>
      <c r="I71" s="461">
        <v>111</v>
      </c>
      <c r="J71" s="462" t="s">
        <v>72</v>
      </c>
      <c r="K71" s="463">
        <v>0.5</v>
      </c>
      <c r="L71" s="464" t="s">
        <v>57</v>
      </c>
      <c r="M71" s="464" t="s">
        <v>48</v>
      </c>
      <c r="N71" s="464" t="s">
        <v>49</v>
      </c>
      <c r="O71" s="464" t="s">
        <v>48</v>
      </c>
      <c r="P71" s="464" t="s">
        <v>48</v>
      </c>
      <c r="Q71" s="464" t="s">
        <v>48</v>
      </c>
      <c r="R71" s="448" t="s">
        <v>380</v>
      </c>
      <c r="S71" s="465">
        <v>0</v>
      </c>
    </row>
    <row r="72" spans="1:19" x14ac:dyDescent="0.2">
      <c r="A72" s="454" t="s">
        <v>381</v>
      </c>
      <c r="B72" s="455" t="s">
        <v>382</v>
      </c>
      <c r="C72" s="456" t="s">
        <v>61</v>
      </c>
      <c r="D72" s="457" t="s">
        <v>135</v>
      </c>
      <c r="E72" s="458" t="s">
        <v>383</v>
      </c>
      <c r="F72" s="459" t="s">
        <v>384</v>
      </c>
      <c r="G72" s="460">
        <v>2102</v>
      </c>
      <c r="H72" s="461">
        <v>581</v>
      </c>
      <c r="I72" s="461">
        <v>290</v>
      </c>
      <c r="J72" s="462" t="s">
        <v>102</v>
      </c>
      <c r="K72" s="463">
        <v>0.25</v>
      </c>
      <c r="L72" s="464" t="s">
        <v>57</v>
      </c>
      <c r="M72" s="464" t="s">
        <v>48</v>
      </c>
      <c r="N72" s="464" t="s">
        <v>48</v>
      </c>
      <c r="O72" s="464" t="s">
        <v>49</v>
      </c>
      <c r="P72" s="464" t="s">
        <v>48</v>
      </c>
      <c r="Q72" s="464" t="s">
        <v>48</v>
      </c>
      <c r="R72" s="448" t="s">
        <v>385</v>
      </c>
      <c r="S72" s="465">
        <v>1.8000000000000002E-2</v>
      </c>
    </row>
    <row r="73" spans="1:19" x14ac:dyDescent="0.2">
      <c r="A73" s="454" t="s">
        <v>386</v>
      </c>
      <c r="B73" s="455" t="s">
        <v>387</v>
      </c>
      <c r="C73" s="456" t="s">
        <v>61</v>
      </c>
      <c r="D73" s="457" t="s">
        <v>76</v>
      </c>
      <c r="E73" s="458" t="s">
        <v>85</v>
      </c>
      <c r="F73" s="459" t="s">
        <v>86</v>
      </c>
      <c r="G73" s="460">
        <v>2290</v>
      </c>
      <c r="H73" s="461">
        <v>1470</v>
      </c>
      <c r="I73" s="461">
        <v>447</v>
      </c>
      <c r="J73" s="462" t="s">
        <v>72</v>
      </c>
      <c r="K73" s="463">
        <v>0.5</v>
      </c>
      <c r="L73" s="464" t="s">
        <v>57</v>
      </c>
      <c r="M73" s="464" t="s">
        <v>48</v>
      </c>
      <c r="N73" s="464" t="s">
        <v>48</v>
      </c>
      <c r="O73" s="464" t="s">
        <v>48</v>
      </c>
      <c r="P73" s="464" t="s">
        <v>49</v>
      </c>
      <c r="Q73" s="464" t="s">
        <v>48</v>
      </c>
      <c r="R73" s="448" t="s">
        <v>388</v>
      </c>
      <c r="S73" s="465">
        <v>0.01</v>
      </c>
    </row>
    <row r="74" spans="1:19" x14ac:dyDescent="0.2">
      <c r="A74" s="454" t="s">
        <v>389</v>
      </c>
      <c r="B74" s="455" t="s">
        <v>390</v>
      </c>
      <c r="C74" s="456" t="s">
        <v>43</v>
      </c>
      <c r="D74" s="457" t="s">
        <v>76</v>
      </c>
      <c r="E74" s="458" t="s">
        <v>391</v>
      </c>
      <c r="F74" s="459" t="s">
        <v>392</v>
      </c>
      <c r="G74" s="460">
        <v>2602</v>
      </c>
      <c r="H74" s="461">
        <v>5581</v>
      </c>
      <c r="I74" s="461">
        <v>1836</v>
      </c>
      <c r="J74" s="462" t="s">
        <v>72</v>
      </c>
      <c r="K74" s="463">
        <v>0.5</v>
      </c>
      <c r="L74" s="464" t="s">
        <v>57</v>
      </c>
      <c r="M74" s="464" t="s">
        <v>48</v>
      </c>
      <c r="N74" s="464" t="s">
        <v>48</v>
      </c>
      <c r="O74" s="464" t="s">
        <v>48</v>
      </c>
      <c r="P74" s="464" t="s">
        <v>48</v>
      </c>
      <c r="Q74" s="464" t="s">
        <v>48</v>
      </c>
      <c r="R74" s="448" t="s">
        <v>393</v>
      </c>
      <c r="S74" s="465">
        <v>0.02</v>
      </c>
    </row>
    <row r="75" spans="1:19" x14ac:dyDescent="0.2">
      <c r="A75" s="454" t="s">
        <v>394</v>
      </c>
      <c r="B75" s="455" t="s">
        <v>395</v>
      </c>
      <c r="C75" s="456" t="s">
        <v>61</v>
      </c>
      <c r="D75" s="457" t="s">
        <v>253</v>
      </c>
      <c r="E75" s="458" t="s">
        <v>396</v>
      </c>
      <c r="F75" s="459" t="s">
        <v>397</v>
      </c>
      <c r="G75" s="460">
        <v>1122</v>
      </c>
      <c r="H75" s="461">
        <v>484</v>
      </c>
      <c r="I75" s="461">
        <v>237</v>
      </c>
      <c r="J75" s="462" t="s">
        <v>188</v>
      </c>
      <c r="K75" s="463">
        <v>0.5</v>
      </c>
      <c r="L75" s="464" t="s">
        <v>48</v>
      </c>
      <c r="M75" s="464" t="s">
        <v>48</v>
      </c>
      <c r="N75" s="464" t="s">
        <v>49</v>
      </c>
      <c r="O75" s="464" t="s">
        <v>48</v>
      </c>
      <c r="P75" s="464" t="s">
        <v>48</v>
      </c>
      <c r="Q75" s="464" t="s">
        <v>48</v>
      </c>
      <c r="R75" s="448" t="s">
        <v>398</v>
      </c>
      <c r="S75" s="465">
        <v>0.02</v>
      </c>
    </row>
    <row r="76" spans="1:19" x14ac:dyDescent="0.2">
      <c r="A76" s="454" t="s">
        <v>399</v>
      </c>
      <c r="B76" s="455" t="s">
        <v>400</v>
      </c>
      <c r="C76" s="456" t="s">
        <v>61</v>
      </c>
      <c r="D76" s="457" t="s">
        <v>207</v>
      </c>
      <c r="E76" s="458" t="s">
        <v>208</v>
      </c>
      <c r="F76" s="459" t="s">
        <v>209</v>
      </c>
      <c r="G76" s="460">
        <v>1706</v>
      </c>
      <c r="H76" s="461">
        <v>1977</v>
      </c>
      <c r="I76" s="461">
        <v>658</v>
      </c>
      <c r="J76" s="462" t="s">
        <v>56</v>
      </c>
      <c r="K76" s="463">
        <v>0.5</v>
      </c>
      <c r="L76" s="464" t="s">
        <v>57</v>
      </c>
      <c r="M76" s="464" t="s">
        <v>48</v>
      </c>
      <c r="N76" s="464" t="s">
        <v>49</v>
      </c>
      <c r="O76" s="464" t="s">
        <v>48</v>
      </c>
      <c r="P76" s="464" t="s">
        <v>48</v>
      </c>
      <c r="Q76" s="464" t="s">
        <v>48</v>
      </c>
      <c r="R76" s="448" t="s">
        <v>401</v>
      </c>
      <c r="S76" s="465">
        <v>1.9E-2</v>
      </c>
    </row>
    <row r="77" spans="1:19" x14ac:dyDescent="0.2">
      <c r="A77" s="454" t="s">
        <v>402</v>
      </c>
      <c r="B77" s="455" t="s">
        <v>403</v>
      </c>
      <c r="C77" s="456" t="s">
        <v>61</v>
      </c>
      <c r="D77" s="457" t="s">
        <v>154</v>
      </c>
      <c r="E77" s="458" t="s">
        <v>404</v>
      </c>
      <c r="F77" s="459" t="s">
        <v>405</v>
      </c>
      <c r="G77" s="460">
        <v>4327</v>
      </c>
      <c r="H77" s="461">
        <v>1062</v>
      </c>
      <c r="I77" s="461">
        <v>470</v>
      </c>
      <c r="J77" s="462" t="s">
        <v>65</v>
      </c>
      <c r="K77" s="463">
        <v>0.5</v>
      </c>
      <c r="L77" s="464" t="s">
        <v>57</v>
      </c>
      <c r="M77" s="464" t="s">
        <v>48</v>
      </c>
      <c r="N77" s="464" t="s">
        <v>48</v>
      </c>
      <c r="O77" s="464" t="s">
        <v>49</v>
      </c>
      <c r="P77" s="464" t="s">
        <v>48</v>
      </c>
      <c r="Q77" s="464" t="s">
        <v>48</v>
      </c>
      <c r="R77" s="448" t="s">
        <v>406</v>
      </c>
      <c r="S77" s="465">
        <v>0.02</v>
      </c>
    </row>
    <row r="78" spans="1:19" x14ac:dyDescent="0.2">
      <c r="A78" s="454" t="s">
        <v>407</v>
      </c>
      <c r="B78" s="455" t="s">
        <v>408</v>
      </c>
      <c r="C78" s="456" t="s">
        <v>61</v>
      </c>
      <c r="D78" s="457" t="s">
        <v>69</v>
      </c>
      <c r="E78" s="458" t="s">
        <v>409</v>
      </c>
      <c r="F78" s="459" t="s">
        <v>410</v>
      </c>
      <c r="G78" s="460">
        <v>1675</v>
      </c>
      <c r="H78" s="461">
        <v>2599</v>
      </c>
      <c r="I78" s="461">
        <v>1057</v>
      </c>
      <c r="J78" s="462" t="s">
        <v>72</v>
      </c>
      <c r="K78" s="463">
        <v>0.5</v>
      </c>
      <c r="L78" s="464" t="s">
        <v>48</v>
      </c>
      <c r="M78" s="464" t="s">
        <v>48</v>
      </c>
      <c r="N78" s="464" t="s">
        <v>48</v>
      </c>
      <c r="O78" s="464" t="s">
        <v>48</v>
      </c>
      <c r="P78" s="464" t="s">
        <v>48</v>
      </c>
      <c r="Q78" s="464" t="s">
        <v>48</v>
      </c>
      <c r="R78" s="448" t="s">
        <v>411</v>
      </c>
      <c r="S78" s="465">
        <v>1.8000000000000002E-2</v>
      </c>
    </row>
    <row r="79" spans="1:19" x14ac:dyDescent="0.2">
      <c r="A79" s="454" t="s">
        <v>412</v>
      </c>
      <c r="B79" s="455" t="s">
        <v>413</v>
      </c>
      <c r="C79" s="456" t="s">
        <v>61</v>
      </c>
      <c r="D79" s="457" t="s">
        <v>135</v>
      </c>
      <c r="E79" s="458" t="s">
        <v>383</v>
      </c>
      <c r="F79" s="459" t="s">
        <v>384</v>
      </c>
      <c r="G79" s="460">
        <v>823</v>
      </c>
      <c r="H79" s="461">
        <v>236</v>
      </c>
      <c r="I79" s="461">
        <v>139</v>
      </c>
      <c r="J79" s="462" t="s">
        <v>102</v>
      </c>
      <c r="K79" s="463">
        <v>0.25</v>
      </c>
      <c r="L79" s="464" t="s">
        <v>57</v>
      </c>
      <c r="M79" s="464" t="s">
        <v>48</v>
      </c>
      <c r="N79" s="464" t="s">
        <v>48</v>
      </c>
      <c r="O79" s="464" t="s">
        <v>49</v>
      </c>
      <c r="P79" s="464" t="s">
        <v>48</v>
      </c>
      <c r="Q79" s="464" t="s">
        <v>48</v>
      </c>
      <c r="R79" s="448" t="s">
        <v>414</v>
      </c>
      <c r="S79" s="465">
        <v>0</v>
      </c>
    </row>
    <row r="80" spans="1:19" x14ac:dyDescent="0.2">
      <c r="A80" s="454" t="s">
        <v>415</v>
      </c>
      <c r="B80" s="455" t="s">
        <v>416</v>
      </c>
      <c r="C80" s="456" t="s">
        <v>61</v>
      </c>
      <c r="D80" s="457" t="s">
        <v>124</v>
      </c>
      <c r="E80" s="458" t="s">
        <v>417</v>
      </c>
      <c r="F80" s="459" t="s">
        <v>418</v>
      </c>
      <c r="G80" s="460">
        <v>483</v>
      </c>
      <c r="H80" s="461">
        <v>923</v>
      </c>
      <c r="I80" s="461">
        <v>399</v>
      </c>
      <c r="J80" s="462" t="s">
        <v>47</v>
      </c>
      <c r="K80" s="463">
        <v>0.35</v>
      </c>
      <c r="L80" s="464" t="s">
        <v>48</v>
      </c>
      <c r="M80" s="464" t="s">
        <v>48</v>
      </c>
      <c r="N80" s="464" t="s">
        <v>48</v>
      </c>
      <c r="O80" s="464" t="s">
        <v>48</v>
      </c>
      <c r="P80" s="464" t="s">
        <v>48</v>
      </c>
      <c r="Q80" s="464" t="s">
        <v>48</v>
      </c>
      <c r="R80" s="448" t="s">
        <v>419</v>
      </c>
      <c r="S80" s="465">
        <v>0</v>
      </c>
    </row>
    <row r="81" spans="1:19" x14ac:dyDescent="0.2">
      <c r="A81" s="454" t="s">
        <v>420</v>
      </c>
      <c r="B81" s="455" t="s">
        <v>421</v>
      </c>
      <c r="C81" s="456" t="s">
        <v>61</v>
      </c>
      <c r="D81" s="457" t="s">
        <v>118</v>
      </c>
      <c r="E81" s="458" t="s">
        <v>170</v>
      </c>
      <c r="F81" s="459" t="s">
        <v>171</v>
      </c>
      <c r="G81" s="460">
        <v>729</v>
      </c>
      <c r="H81" s="461">
        <v>151</v>
      </c>
      <c r="I81" s="461">
        <v>84</v>
      </c>
      <c r="J81" s="462" t="s">
        <v>47</v>
      </c>
      <c r="K81" s="463">
        <v>0.35</v>
      </c>
      <c r="L81" s="464" t="s">
        <v>57</v>
      </c>
      <c r="M81" s="464" t="s">
        <v>48</v>
      </c>
      <c r="N81" s="464" t="s">
        <v>48</v>
      </c>
      <c r="O81" s="464" t="s">
        <v>48</v>
      </c>
      <c r="P81" s="464" t="s">
        <v>49</v>
      </c>
      <c r="Q81" s="464" t="s">
        <v>49</v>
      </c>
      <c r="R81" s="448" t="s">
        <v>422</v>
      </c>
      <c r="S81" s="465">
        <v>0</v>
      </c>
    </row>
    <row r="82" spans="1:19" x14ac:dyDescent="0.2">
      <c r="A82" s="454" t="s">
        <v>423</v>
      </c>
      <c r="B82" s="455" t="s">
        <v>424</v>
      </c>
      <c r="C82" s="456" t="s">
        <v>61</v>
      </c>
      <c r="D82" s="457" t="s">
        <v>207</v>
      </c>
      <c r="E82" s="458" t="s">
        <v>425</v>
      </c>
      <c r="F82" s="459" t="s">
        <v>426</v>
      </c>
      <c r="G82" s="460">
        <v>3200</v>
      </c>
      <c r="H82" s="461">
        <v>2333</v>
      </c>
      <c r="I82" s="461">
        <v>872</v>
      </c>
      <c r="J82" s="462" t="s">
        <v>56</v>
      </c>
      <c r="K82" s="463">
        <v>0.5</v>
      </c>
      <c r="L82" s="464" t="s">
        <v>57</v>
      </c>
      <c r="M82" s="464" t="s">
        <v>49</v>
      </c>
      <c r="N82" s="464" t="s">
        <v>48</v>
      </c>
      <c r="O82" s="464" t="s">
        <v>48</v>
      </c>
      <c r="P82" s="464" t="s">
        <v>48</v>
      </c>
      <c r="Q82" s="464" t="s">
        <v>48</v>
      </c>
      <c r="R82" s="448" t="s">
        <v>427</v>
      </c>
      <c r="S82" s="465">
        <v>1.4999999999999999E-2</v>
      </c>
    </row>
    <row r="83" spans="1:19" x14ac:dyDescent="0.2">
      <c r="A83" s="454" t="s">
        <v>428</v>
      </c>
      <c r="B83" s="455" t="s">
        <v>429</v>
      </c>
      <c r="C83" s="456" t="s">
        <v>61</v>
      </c>
      <c r="D83" s="457" t="s">
        <v>111</v>
      </c>
      <c r="E83" s="458" t="s">
        <v>430</v>
      </c>
      <c r="F83" s="459" t="s">
        <v>431</v>
      </c>
      <c r="G83" s="460">
        <v>7104</v>
      </c>
      <c r="H83" s="461">
        <v>1168</v>
      </c>
      <c r="I83" s="461">
        <v>430</v>
      </c>
      <c r="J83" s="462" t="s">
        <v>114</v>
      </c>
      <c r="K83" s="463">
        <v>0</v>
      </c>
      <c r="L83" s="464" t="s">
        <v>48</v>
      </c>
      <c r="M83" s="464" t="s">
        <v>48</v>
      </c>
      <c r="N83" s="464" t="s">
        <v>48</v>
      </c>
      <c r="O83" s="464" t="s">
        <v>48</v>
      </c>
      <c r="P83" s="464" t="s">
        <v>48</v>
      </c>
      <c r="Q83" s="464" t="s">
        <v>48</v>
      </c>
      <c r="R83" s="448" t="s">
        <v>432</v>
      </c>
      <c r="S83" s="465">
        <v>0.02</v>
      </c>
    </row>
    <row r="84" spans="1:19" x14ac:dyDescent="0.2">
      <c r="A84" s="454" t="s">
        <v>433</v>
      </c>
      <c r="B84" s="455" t="s">
        <v>434</v>
      </c>
      <c r="C84" s="456" t="s">
        <v>61</v>
      </c>
      <c r="D84" s="457" t="s">
        <v>314</v>
      </c>
      <c r="E84" s="458" t="s">
        <v>435</v>
      </c>
      <c r="F84" s="459" t="s">
        <v>436</v>
      </c>
      <c r="G84" s="460">
        <v>1797</v>
      </c>
      <c r="H84" s="461">
        <v>975</v>
      </c>
      <c r="I84" s="461">
        <v>386</v>
      </c>
      <c r="J84" s="462" t="s">
        <v>65</v>
      </c>
      <c r="K84" s="463">
        <v>0.5</v>
      </c>
      <c r="L84" s="464" t="s">
        <v>48</v>
      </c>
      <c r="M84" s="464" t="s">
        <v>48</v>
      </c>
      <c r="N84" s="464" t="s">
        <v>48</v>
      </c>
      <c r="O84" s="464" t="s">
        <v>48</v>
      </c>
      <c r="P84" s="464" t="s">
        <v>48</v>
      </c>
      <c r="Q84" s="464" t="s">
        <v>48</v>
      </c>
      <c r="R84" s="448" t="s">
        <v>437</v>
      </c>
      <c r="S84" s="465">
        <v>0.02</v>
      </c>
    </row>
    <row r="85" spans="1:19" x14ac:dyDescent="0.2">
      <c r="A85" s="454" t="s">
        <v>438</v>
      </c>
      <c r="B85" s="455" t="s">
        <v>439</v>
      </c>
      <c r="C85" s="456" t="s">
        <v>61</v>
      </c>
      <c r="D85" s="457" t="s">
        <v>253</v>
      </c>
      <c r="E85" s="458" t="s">
        <v>396</v>
      </c>
      <c r="F85" s="459" t="s">
        <v>397</v>
      </c>
      <c r="G85" s="460">
        <v>5378</v>
      </c>
      <c r="H85" s="461">
        <v>2886</v>
      </c>
      <c r="I85" s="461">
        <v>1540</v>
      </c>
      <c r="J85" s="462" t="s">
        <v>188</v>
      </c>
      <c r="K85" s="463">
        <v>0.5</v>
      </c>
      <c r="L85" s="464" t="s">
        <v>48</v>
      </c>
      <c r="M85" s="464" t="s">
        <v>48</v>
      </c>
      <c r="N85" s="464" t="s">
        <v>49</v>
      </c>
      <c r="O85" s="464" t="s">
        <v>48</v>
      </c>
      <c r="P85" s="464" t="s">
        <v>48</v>
      </c>
      <c r="Q85" s="464" t="s">
        <v>48</v>
      </c>
      <c r="R85" s="448" t="s">
        <v>440</v>
      </c>
      <c r="S85" s="465">
        <v>0.02</v>
      </c>
    </row>
    <row r="86" spans="1:19" x14ac:dyDescent="0.2">
      <c r="A86" s="454" t="s">
        <v>441</v>
      </c>
      <c r="B86" s="455" t="s">
        <v>442</v>
      </c>
      <c r="C86" s="456" t="s">
        <v>61</v>
      </c>
      <c r="D86" s="457" t="s">
        <v>135</v>
      </c>
      <c r="E86" s="458" t="s">
        <v>367</v>
      </c>
      <c r="F86" s="459" t="s">
        <v>368</v>
      </c>
      <c r="G86" s="460">
        <v>1286</v>
      </c>
      <c r="H86" s="461">
        <v>385</v>
      </c>
      <c r="I86" s="461">
        <v>164</v>
      </c>
      <c r="J86" s="462" t="s">
        <v>102</v>
      </c>
      <c r="K86" s="463">
        <v>0.25</v>
      </c>
      <c r="L86" s="464" t="s">
        <v>48</v>
      </c>
      <c r="M86" s="464" t="s">
        <v>48</v>
      </c>
      <c r="N86" s="464" t="s">
        <v>48</v>
      </c>
      <c r="O86" s="464" t="s">
        <v>48</v>
      </c>
      <c r="P86" s="464" t="s">
        <v>48</v>
      </c>
      <c r="Q86" s="464" t="s">
        <v>48</v>
      </c>
      <c r="R86" s="448" t="s">
        <v>443</v>
      </c>
      <c r="S86" s="465">
        <v>0.01</v>
      </c>
    </row>
    <row r="87" spans="1:19" x14ac:dyDescent="0.2">
      <c r="A87" s="454" t="s">
        <v>444</v>
      </c>
      <c r="B87" s="455" t="s">
        <v>445</v>
      </c>
      <c r="C87" s="456" t="s">
        <v>61</v>
      </c>
      <c r="D87" s="457" t="s">
        <v>62</v>
      </c>
      <c r="E87" s="458" t="s">
        <v>446</v>
      </c>
      <c r="F87" s="459" t="s">
        <v>447</v>
      </c>
      <c r="G87" s="460">
        <v>814</v>
      </c>
      <c r="H87" s="461">
        <v>125</v>
      </c>
      <c r="I87" s="461">
        <v>38</v>
      </c>
      <c r="J87" s="462" t="s">
        <v>65</v>
      </c>
      <c r="K87" s="463">
        <v>0.5</v>
      </c>
      <c r="L87" s="464" t="s">
        <v>48</v>
      </c>
      <c r="M87" s="464" t="s">
        <v>48</v>
      </c>
      <c r="N87" s="464" t="s">
        <v>49</v>
      </c>
      <c r="O87" s="464" t="s">
        <v>48</v>
      </c>
      <c r="P87" s="464" t="s">
        <v>48</v>
      </c>
      <c r="Q87" s="464" t="s">
        <v>48</v>
      </c>
      <c r="R87" s="448" t="s">
        <v>448</v>
      </c>
      <c r="S87" s="465">
        <v>0.02</v>
      </c>
    </row>
    <row r="88" spans="1:19" x14ac:dyDescent="0.2">
      <c r="A88" s="454" t="s">
        <v>449</v>
      </c>
      <c r="B88" s="455" t="s">
        <v>450</v>
      </c>
      <c r="C88" s="456" t="s">
        <v>61</v>
      </c>
      <c r="D88" s="457" t="s">
        <v>69</v>
      </c>
      <c r="E88" s="458" t="s">
        <v>451</v>
      </c>
      <c r="F88" s="459" t="s">
        <v>452</v>
      </c>
      <c r="G88" s="460">
        <v>2046</v>
      </c>
      <c r="H88" s="461">
        <v>2459</v>
      </c>
      <c r="I88" s="461">
        <v>1100</v>
      </c>
      <c r="J88" s="462" t="s">
        <v>72</v>
      </c>
      <c r="K88" s="463">
        <v>0.5</v>
      </c>
      <c r="L88" s="464" t="s">
        <v>48</v>
      </c>
      <c r="M88" s="464" t="s">
        <v>48</v>
      </c>
      <c r="N88" s="464" t="s">
        <v>48</v>
      </c>
      <c r="O88" s="464" t="s">
        <v>48</v>
      </c>
      <c r="P88" s="464" t="s">
        <v>48</v>
      </c>
      <c r="Q88" s="464" t="s">
        <v>48</v>
      </c>
      <c r="R88" s="448" t="s">
        <v>453</v>
      </c>
      <c r="S88" s="465">
        <v>1.9E-2</v>
      </c>
    </row>
    <row r="89" spans="1:19" x14ac:dyDescent="0.2">
      <c r="A89" s="454" t="s">
        <v>454</v>
      </c>
      <c r="B89" s="455" t="s">
        <v>455</v>
      </c>
      <c r="C89" s="456" t="s">
        <v>61</v>
      </c>
      <c r="D89" s="457" t="s">
        <v>111</v>
      </c>
      <c r="E89" s="458" t="s">
        <v>430</v>
      </c>
      <c r="F89" s="459" t="s">
        <v>431</v>
      </c>
      <c r="G89" s="460">
        <v>1747</v>
      </c>
      <c r="H89" s="461">
        <v>1134</v>
      </c>
      <c r="I89" s="461">
        <v>495</v>
      </c>
      <c r="J89" s="462" t="s">
        <v>114</v>
      </c>
      <c r="K89" s="463">
        <v>0.35</v>
      </c>
      <c r="L89" s="464" t="s">
        <v>48</v>
      </c>
      <c r="M89" s="464" t="s">
        <v>48</v>
      </c>
      <c r="N89" s="464" t="s">
        <v>48</v>
      </c>
      <c r="O89" s="464" t="s">
        <v>48</v>
      </c>
      <c r="P89" s="464" t="s">
        <v>48</v>
      </c>
      <c r="Q89" s="464" t="s">
        <v>48</v>
      </c>
      <c r="R89" s="448" t="s">
        <v>456</v>
      </c>
      <c r="S89" s="465">
        <v>1.9E-2</v>
      </c>
    </row>
    <row r="90" spans="1:19" x14ac:dyDescent="0.2">
      <c r="A90" s="454" t="s">
        <v>457</v>
      </c>
      <c r="B90" s="455" t="s">
        <v>458</v>
      </c>
      <c r="C90" s="456" t="s">
        <v>61</v>
      </c>
      <c r="D90" s="457" t="s">
        <v>185</v>
      </c>
      <c r="E90" s="458" t="s">
        <v>459</v>
      </c>
      <c r="F90" s="459" t="s">
        <v>460</v>
      </c>
      <c r="G90" s="460">
        <v>3194</v>
      </c>
      <c r="H90" s="461">
        <v>2021</v>
      </c>
      <c r="I90" s="461">
        <v>965</v>
      </c>
      <c r="J90" s="462" t="s">
        <v>188</v>
      </c>
      <c r="K90" s="463">
        <v>0.5</v>
      </c>
      <c r="L90" s="464" t="s">
        <v>57</v>
      </c>
      <c r="M90" s="464" t="s">
        <v>48</v>
      </c>
      <c r="N90" s="464" t="s">
        <v>48</v>
      </c>
      <c r="O90" s="464" t="s">
        <v>49</v>
      </c>
      <c r="P90" s="464" t="s">
        <v>48</v>
      </c>
      <c r="Q90" s="464" t="s">
        <v>48</v>
      </c>
      <c r="R90" s="448" t="s">
        <v>461</v>
      </c>
      <c r="S90" s="465">
        <v>0.02</v>
      </c>
    </row>
    <row r="91" spans="1:19" x14ac:dyDescent="0.2">
      <c r="A91" s="454" t="s">
        <v>462</v>
      </c>
      <c r="B91" s="455" t="s">
        <v>463</v>
      </c>
      <c r="C91" s="456" t="s">
        <v>61</v>
      </c>
      <c r="D91" s="457" t="s">
        <v>207</v>
      </c>
      <c r="E91" s="458" t="s">
        <v>464</v>
      </c>
      <c r="F91" s="459" t="s">
        <v>465</v>
      </c>
      <c r="G91" s="460">
        <v>2111</v>
      </c>
      <c r="H91" s="461">
        <v>2069</v>
      </c>
      <c r="I91" s="461">
        <v>675</v>
      </c>
      <c r="J91" s="462" t="s">
        <v>56</v>
      </c>
      <c r="K91" s="463">
        <v>0.5</v>
      </c>
      <c r="L91" s="464" t="s">
        <v>57</v>
      </c>
      <c r="M91" s="464" t="s">
        <v>48</v>
      </c>
      <c r="N91" s="464" t="s">
        <v>48</v>
      </c>
      <c r="O91" s="464" t="s">
        <v>48</v>
      </c>
      <c r="P91" s="464" t="s">
        <v>49</v>
      </c>
      <c r="Q91" s="464" t="s">
        <v>48</v>
      </c>
      <c r="R91" s="448" t="s">
        <v>466</v>
      </c>
      <c r="S91" s="465">
        <v>0</v>
      </c>
    </row>
    <row r="92" spans="1:19" x14ac:dyDescent="0.2">
      <c r="A92" s="454" t="s">
        <v>467</v>
      </c>
      <c r="B92" s="455" t="s">
        <v>468</v>
      </c>
      <c r="C92" s="456" t="s">
        <v>61</v>
      </c>
      <c r="D92" s="457" t="s">
        <v>62</v>
      </c>
      <c r="E92" s="458" t="s">
        <v>63</v>
      </c>
      <c r="F92" s="459" t="s">
        <v>64</v>
      </c>
      <c r="G92" s="460">
        <v>826</v>
      </c>
      <c r="H92" s="461">
        <v>364</v>
      </c>
      <c r="I92" s="461">
        <v>138</v>
      </c>
      <c r="J92" s="462" t="s">
        <v>65</v>
      </c>
      <c r="K92" s="463">
        <v>0.5</v>
      </c>
      <c r="L92" s="464" t="s">
        <v>48</v>
      </c>
      <c r="M92" s="464" t="s">
        <v>48</v>
      </c>
      <c r="N92" s="464" t="s">
        <v>48</v>
      </c>
      <c r="O92" s="464" t="s">
        <v>48</v>
      </c>
      <c r="P92" s="464" t="s">
        <v>48</v>
      </c>
      <c r="Q92" s="464" t="s">
        <v>48</v>
      </c>
      <c r="R92" s="448" t="s">
        <v>469</v>
      </c>
      <c r="S92" s="465">
        <v>0</v>
      </c>
    </row>
    <row r="93" spans="1:19" x14ac:dyDescent="0.2">
      <c r="A93" s="454" t="s">
        <v>470</v>
      </c>
      <c r="B93" s="455" t="s">
        <v>471</v>
      </c>
      <c r="C93" s="456" t="s">
        <v>61</v>
      </c>
      <c r="D93" s="457" t="s">
        <v>76</v>
      </c>
      <c r="E93" s="458" t="s">
        <v>77</v>
      </c>
      <c r="F93" s="459" t="s">
        <v>78</v>
      </c>
      <c r="G93" s="460">
        <v>949</v>
      </c>
      <c r="H93" s="461">
        <v>53</v>
      </c>
      <c r="I93" s="461">
        <v>66</v>
      </c>
      <c r="J93" s="462" t="s">
        <v>72</v>
      </c>
      <c r="K93" s="463">
        <v>0.5</v>
      </c>
      <c r="L93" s="464" t="s">
        <v>57</v>
      </c>
      <c r="M93" s="464" t="s">
        <v>48</v>
      </c>
      <c r="N93" s="464" t="s">
        <v>48</v>
      </c>
      <c r="O93" s="464" t="s">
        <v>48</v>
      </c>
      <c r="P93" s="464" t="s">
        <v>49</v>
      </c>
      <c r="Q93" s="464" t="s">
        <v>48</v>
      </c>
      <c r="R93" s="448" t="s">
        <v>472</v>
      </c>
      <c r="S93" s="465">
        <v>0.02</v>
      </c>
    </row>
    <row r="94" spans="1:19" x14ac:dyDescent="0.2">
      <c r="A94" s="454" t="s">
        <v>473</v>
      </c>
      <c r="B94" s="455" t="s">
        <v>474</v>
      </c>
      <c r="C94" s="456" t="s">
        <v>252</v>
      </c>
      <c r="D94" s="457" t="s">
        <v>76</v>
      </c>
      <c r="E94" s="458" t="s">
        <v>475</v>
      </c>
      <c r="F94" s="459" t="s">
        <v>476</v>
      </c>
      <c r="G94" s="460">
        <v>4687</v>
      </c>
      <c r="H94" s="461">
        <v>3648</v>
      </c>
      <c r="I94" s="461">
        <v>1120</v>
      </c>
      <c r="J94" s="462" t="s">
        <v>72</v>
      </c>
      <c r="K94" s="463">
        <v>0.5</v>
      </c>
      <c r="L94" s="464" t="s">
        <v>57</v>
      </c>
      <c r="M94" s="464" t="s">
        <v>48</v>
      </c>
      <c r="N94" s="464" t="s">
        <v>48</v>
      </c>
      <c r="O94" s="464" t="s">
        <v>48</v>
      </c>
      <c r="P94" s="464" t="s">
        <v>49</v>
      </c>
      <c r="Q94" s="464" t="s">
        <v>48</v>
      </c>
      <c r="R94" s="448" t="s">
        <v>477</v>
      </c>
      <c r="S94" s="465">
        <v>0.02</v>
      </c>
    </row>
    <row r="95" spans="1:19" x14ac:dyDescent="0.2">
      <c r="A95" s="454" t="s">
        <v>478</v>
      </c>
      <c r="B95" s="455" t="s">
        <v>479</v>
      </c>
      <c r="C95" s="456" t="s">
        <v>61</v>
      </c>
      <c r="D95" s="457" t="s">
        <v>76</v>
      </c>
      <c r="E95" s="458" t="s">
        <v>391</v>
      </c>
      <c r="F95" s="459" t="s">
        <v>392</v>
      </c>
      <c r="G95" s="460">
        <v>1754</v>
      </c>
      <c r="H95" s="461">
        <v>2381</v>
      </c>
      <c r="I95" s="461">
        <v>827</v>
      </c>
      <c r="J95" s="462" t="s">
        <v>72</v>
      </c>
      <c r="K95" s="463">
        <v>0.5</v>
      </c>
      <c r="L95" s="464" t="s">
        <v>48</v>
      </c>
      <c r="M95" s="464" t="s">
        <v>48</v>
      </c>
      <c r="N95" s="464" t="s">
        <v>48</v>
      </c>
      <c r="O95" s="464" t="s">
        <v>48</v>
      </c>
      <c r="P95" s="464" t="s">
        <v>48</v>
      </c>
      <c r="Q95" s="464" t="s">
        <v>48</v>
      </c>
      <c r="R95" s="448" t="s">
        <v>480</v>
      </c>
      <c r="S95" s="465">
        <v>1.7000000000000001E-2</v>
      </c>
    </row>
    <row r="96" spans="1:19" x14ac:dyDescent="0.2">
      <c r="A96" s="454" t="s">
        <v>481</v>
      </c>
      <c r="B96" s="455" t="s">
        <v>482</v>
      </c>
      <c r="C96" s="456" t="s">
        <v>61</v>
      </c>
      <c r="D96" s="457" t="s">
        <v>76</v>
      </c>
      <c r="E96" s="458" t="s">
        <v>483</v>
      </c>
      <c r="F96" s="459" t="s">
        <v>484</v>
      </c>
      <c r="G96" s="460">
        <v>4641</v>
      </c>
      <c r="H96" s="461">
        <v>1118</v>
      </c>
      <c r="I96" s="461">
        <v>479</v>
      </c>
      <c r="J96" s="462" t="s">
        <v>72</v>
      </c>
      <c r="K96" s="463">
        <v>0.5</v>
      </c>
      <c r="L96" s="464" t="s">
        <v>57</v>
      </c>
      <c r="M96" s="464" t="s">
        <v>48</v>
      </c>
      <c r="N96" s="464" t="s">
        <v>48</v>
      </c>
      <c r="O96" s="464" t="s">
        <v>48</v>
      </c>
      <c r="P96" s="464" t="s">
        <v>49</v>
      </c>
      <c r="Q96" s="464" t="s">
        <v>48</v>
      </c>
      <c r="R96" s="448" t="s">
        <v>485</v>
      </c>
      <c r="S96" s="465">
        <v>0.02</v>
      </c>
    </row>
    <row r="97" spans="1:19" x14ac:dyDescent="0.2">
      <c r="A97" s="454" t="s">
        <v>486</v>
      </c>
      <c r="B97" s="455" t="s">
        <v>487</v>
      </c>
      <c r="C97" s="456" t="s">
        <v>61</v>
      </c>
      <c r="D97" s="457" t="s">
        <v>253</v>
      </c>
      <c r="E97" s="458" t="s">
        <v>488</v>
      </c>
      <c r="F97" s="459" t="s">
        <v>489</v>
      </c>
      <c r="G97" s="460">
        <v>4520</v>
      </c>
      <c r="H97" s="461">
        <v>497</v>
      </c>
      <c r="I97" s="461">
        <v>242</v>
      </c>
      <c r="J97" s="462" t="s">
        <v>188</v>
      </c>
      <c r="K97" s="463">
        <v>0.5</v>
      </c>
      <c r="L97" s="464" t="s">
        <v>48</v>
      </c>
      <c r="M97" s="464" t="s">
        <v>48</v>
      </c>
      <c r="N97" s="464" t="s">
        <v>49</v>
      </c>
      <c r="O97" s="464" t="s">
        <v>48</v>
      </c>
      <c r="P97" s="464" t="s">
        <v>48</v>
      </c>
      <c r="Q97" s="464" t="s">
        <v>48</v>
      </c>
      <c r="R97" s="448" t="s">
        <v>490</v>
      </c>
      <c r="S97" s="465">
        <v>0.02</v>
      </c>
    </row>
    <row r="98" spans="1:19" x14ac:dyDescent="0.2">
      <c r="A98" s="454" t="s">
        <v>491</v>
      </c>
      <c r="B98" s="455" t="s">
        <v>492</v>
      </c>
      <c r="C98" s="456" t="s">
        <v>61</v>
      </c>
      <c r="D98" s="457" t="s">
        <v>99</v>
      </c>
      <c r="E98" s="458" t="s">
        <v>493</v>
      </c>
      <c r="F98" s="459" t="s">
        <v>494</v>
      </c>
      <c r="G98" s="460">
        <v>1426</v>
      </c>
      <c r="H98" s="461">
        <v>255</v>
      </c>
      <c r="I98" s="461">
        <v>129</v>
      </c>
      <c r="J98" s="462" t="s">
        <v>102</v>
      </c>
      <c r="K98" s="463">
        <v>0.25</v>
      </c>
      <c r="L98" s="464" t="s">
        <v>48</v>
      </c>
      <c r="M98" s="464" t="s">
        <v>48</v>
      </c>
      <c r="N98" s="464" t="s">
        <v>49</v>
      </c>
      <c r="O98" s="464" t="s">
        <v>48</v>
      </c>
      <c r="P98" s="464" t="s">
        <v>48</v>
      </c>
      <c r="Q98" s="464" t="s">
        <v>48</v>
      </c>
      <c r="R98" s="448" t="s">
        <v>495</v>
      </c>
      <c r="S98" s="465">
        <v>0.01</v>
      </c>
    </row>
    <row r="99" spans="1:19" x14ac:dyDescent="0.2">
      <c r="A99" s="454" t="s">
        <v>496</v>
      </c>
      <c r="B99" s="455" t="s">
        <v>497</v>
      </c>
      <c r="C99" s="456" t="s">
        <v>61</v>
      </c>
      <c r="D99" s="457" t="s">
        <v>285</v>
      </c>
      <c r="E99" s="458" t="s">
        <v>498</v>
      </c>
      <c r="F99" s="459" t="s">
        <v>499</v>
      </c>
      <c r="G99" s="460">
        <v>1981</v>
      </c>
      <c r="H99" s="461">
        <v>533</v>
      </c>
      <c r="I99" s="461">
        <v>247</v>
      </c>
      <c r="J99" s="462" t="s">
        <v>56</v>
      </c>
      <c r="K99" s="463">
        <v>0.5</v>
      </c>
      <c r="L99" s="464" t="s">
        <v>57</v>
      </c>
      <c r="M99" s="464" t="s">
        <v>48</v>
      </c>
      <c r="N99" s="464" t="s">
        <v>48</v>
      </c>
      <c r="O99" s="464" t="s">
        <v>48</v>
      </c>
      <c r="P99" s="464" t="s">
        <v>49</v>
      </c>
      <c r="Q99" s="464" t="s">
        <v>48</v>
      </c>
      <c r="R99" s="448" t="s">
        <v>500</v>
      </c>
      <c r="S99" s="465">
        <v>0.02</v>
      </c>
    </row>
    <row r="100" spans="1:19" x14ac:dyDescent="0.2">
      <c r="A100" s="454" t="s">
        <v>501</v>
      </c>
      <c r="B100" s="455" t="s">
        <v>502</v>
      </c>
      <c r="C100" s="456" t="s">
        <v>252</v>
      </c>
      <c r="D100" s="457" t="s">
        <v>253</v>
      </c>
      <c r="E100" s="458" t="s">
        <v>503</v>
      </c>
      <c r="F100" s="459" t="s">
        <v>504</v>
      </c>
      <c r="G100" s="460">
        <v>12254</v>
      </c>
      <c r="H100" s="461">
        <v>3856</v>
      </c>
      <c r="I100" s="461">
        <v>1932</v>
      </c>
      <c r="J100" s="462" t="s">
        <v>188</v>
      </c>
      <c r="K100" s="463">
        <v>0.5</v>
      </c>
      <c r="L100" s="464" t="s">
        <v>57</v>
      </c>
      <c r="M100" s="464" t="s">
        <v>48</v>
      </c>
      <c r="N100" s="464" t="s">
        <v>49</v>
      </c>
      <c r="O100" s="464" t="s">
        <v>48</v>
      </c>
      <c r="P100" s="464" t="s">
        <v>48</v>
      </c>
      <c r="Q100" s="464" t="s">
        <v>48</v>
      </c>
      <c r="R100" s="448" t="s">
        <v>505</v>
      </c>
      <c r="S100" s="465">
        <v>0.02</v>
      </c>
    </row>
    <row r="101" spans="1:19" x14ac:dyDescent="0.2">
      <c r="A101" s="454" t="s">
        <v>506</v>
      </c>
      <c r="B101" s="455" t="s">
        <v>507</v>
      </c>
      <c r="C101" s="456" t="s">
        <v>61</v>
      </c>
      <c r="D101" s="457" t="s">
        <v>99</v>
      </c>
      <c r="E101" s="458" t="s">
        <v>508</v>
      </c>
      <c r="F101" s="459" t="s">
        <v>509</v>
      </c>
      <c r="G101" s="460">
        <v>3911</v>
      </c>
      <c r="H101" s="461">
        <v>1966</v>
      </c>
      <c r="I101" s="461">
        <v>805</v>
      </c>
      <c r="J101" s="462" t="s">
        <v>102</v>
      </c>
      <c r="K101" s="463">
        <v>0.25</v>
      </c>
      <c r="L101" s="464" t="s">
        <v>48</v>
      </c>
      <c r="M101" s="464" t="s">
        <v>48</v>
      </c>
      <c r="N101" s="464" t="s">
        <v>48</v>
      </c>
      <c r="O101" s="464" t="s">
        <v>48</v>
      </c>
      <c r="P101" s="464" t="s">
        <v>48</v>
      </c>
      <c r="Q101" s="464" t="s">
        <v>48</v>
      </c>
      <c r="R101" s="448" t="s">
        <v>510</v>
      </c>
      <c r="S101" s="465">
        <v>0.02</v>
      </c>
    </row>
    <row r="102" spans="1:19" x14ac:dyDescent="0.2">
      <c r="A102" s="454" t="s">
        <v>511</v>
      </c>
      <c r="B102" s="455" t="s">
        <v>512</v>
      </c>
      <c r="C102" s="456" t="s">
        <v>61</v>
      </c>
      <c r="D102" s="457" t="s">
        <v>76</v>
      </c>
      <c r="E102" s="458" t="s">
        <v>85</v>
      </c>
      <c r="F102" s="459" t="s">
        <v>86</v>
      </c>
      <c r="G102" s="460">
        <v>2536</v>
      </c>
      <c r="H102" s="461">
        <v>1839</v>
      </c>
      <c r="I102" s="461">
        <v>631</v>
      </c>
      <c r="J102" s="462" t="s">
        <v>72</v>
      </c>
      <c r="K102" s="463">
        <v>0.5</v>
      </c>
      <c r="L102" s="464" t="s">
        <v>57</v>
      </c>
      <c r="M102" s="464" t="s">
        <v>48</v>
      </c>
      <c r="N102" s="464" t="s">
        <v>48</v>
      </c>
      <c r="O102" s="464" t="s">
        <v>48</v>
      </c>
      <c r="P102" s="464" t="s">
        <v>49</v>
      </c>
      <c r="Q102" s="464" t="s">
        <v>48</v>
      </c>
      <c r="R102" s="448" t="s">
        <v>513</v>
      </c>
      <c r="S102" s="465">
        <v>1.3999999999999999E-2</v>
      </c>
    </row>
    <row r="103" spans="1:19" x14ac:dyDescent="0.2">
      <c r="A103" s="454" t="s">
        <v>514</v>
      </c>
      <c r="B103" s="455" t="s">
        <v>515</v>
      </c>
      <c r="C103" s="456" t="s">
        <v>61</v>
      </c>
      <c r="D103" s="457" t="s">
        <v>124</v>
      </c>
      <c r="E103" s="458" t="s">
        <v>146</v>
      </c>
      <c r="F103" s="459" t="s">
        <v>147</v>
      </c>
      <c r="G103" s="460">
        <v>1868</v>
      </c>
      <c r="H103" s="461">
        <v>1676</v>
      </c>
      <c r="I103" s="461">
        <v>674</v>
      </c>
      <c r="J103" s="462" t="s">
        <v>47</v>
      </c>
      <c r="K103" s="463">
        <v>0.35</v>
      </c>
      <c r="L103" s="464" t="s">
        <v>48</v>
      </c>
      <c r="M103" s="464" t="s">
        <v>48</v>
      </c>
      <c r="N103" s="464" t="s">
        <v>49</v>
      </c>
      <c r="O103" s="464" t="s">
        <v>48</v>
      </c>
      <c r="P103" s="464" t="s">
        <v>48</v>
      </c>
      <c r="Q103" s="464" t="s">
        <v>48</v>
      </c>
      <c r="R103" s="448" t="s">
        <v>516</v>
      </c>
      <c r="S103" s="465">
        <v>0.02</v>
      </c>
    </row>
    <row r="104" spans="1:19" x14ac:dyDescent="0.2">
      <c r="A104" s="454" t="s">
        <v>517</v>
      </c>
      <c r="B104" s="455" t="s">
        <v>518</v>
      </c>
      <c r="C104" s="456" t="s">
        <v>43</v>
      </c>
      <c r="D104" s="457" t="s">
        <v>111</v>
      </c>
      <c r="E104" s="458" t="s">
        <v>519</v>
      </c>
      <c r="F104" s="459" t="s">
        <v>517</v>
      </c>
      <c r="G104" s="460">
        <v>1620</v>
      </c>
      <c r="H104" s="461">
        <v>6129</v>
      </c>
      <c r="I104" s="461">
        <v>2461</v>
      </c>
      <c r="J104" s="462" t="s">
        <v>114</v>
      </c>
      <c r="K104" s="463">
        <v>0.35</v>
      </c>
      <c r="L104" s="464" t="s">
        <v>48</v>
      </c>
      <c r="M104" s="464" t="s">
        <v>48</v>
      </c>
      <c r="N104" s="464" t="s">
        <v>48</v>
      </c>
      <c r="O104" s="464" t="s">
        <v>48</v>
      </c>
      <c r="P104" s="464" t="s">
        <v>48</v>
      </c>
      <c r="Q104" s="464" t="s">
        <v>48</v>
      </c>
      <c r="R104" s="448" t="s">
        <v>520</v>
      </c>
      <c r="S104" s="465">
        <v>0.02</v>
      </c>
    </row>
    <row r="105" spans="1:19" x14ac:dyDescent="0.2">
      <c r="A105" s="454" t="s">
        <v>521</v>
      </c>
      <c r="B105" s="455" t="s">
        <v>522</v>
      </c>
      <c r="C105" s="456" t="s">
        <v>61</v>
      </c>
      <c r="D105" s="457" t="s">
        <v>118</v>
      </c>
      <c r="E105" s="458" t="s">
        <v>331</v>
      </c>
      <c r="F105" s="459" t="s">
        <v>332</v>
      </c>
      <c r="G105" s="460">
        <v>832</v>
      </c>
      <c r="H105" s="461">
        <v>403</v>
      </c>
      <c r="I105" s="461">
        <v>196</v>
      </c>
      <c r="J105" s="462" t="s">
        <v>47</v>
      </c>
      <c r="K105" s="463">
        <v>0.35</v>
      </c>
      <c r="L105" s="464" t="s">
        <v>48</v>
      </c>
      <c r="M105" s="464" t="s">
        <v>48</v>
      </c>
      <c r="N105" s="464" t="s">
        <v>48</v>
      </c>
      <c r="O105" s="464" t="s">
        <v>48</v>
      </c>
      <c r="P105" s="464" t="s">
        <v>48</v>
      </c>
      <c r="Q105" s="464" t="s">
        <v>48</v>
      </c>
      <c r="R105" s="448" t="s">
        <v>523</v>
      </c>
      <c r="S105" s="465">
        <v>1.6E-2</v>
      </c>
    </row>
    <row r="106" spans="1:19" x14ac:dyDescent="0.2">
      <c r="A106" s="454" t="s">
        <v>524</v>
      </c>
      <c r="B106" s="455" t="s">
        <v>525</v>
      </c>
      <c r="C106" s="456" t="s">
        <v>61</v>
      </c>
      <c r="D106" s="457" t="s">
        <v>62</v>
      </c>
      <c r="E106" s="458" t="s">
        <v>63</v>
      </c>
      <c r="F106" s="459" t="s">
        <v>64</v>
      </c>
      <c r="G106" s="460">
        <v>809</v>
      </c>
      <c r="H106" s="461">
        <v>150</v>
      </c>
      <c r="I106" s="461">
        <v>90</v>
      </c>
      <c r="J106" s="462" t="s">
        <v>65</v>
      </c>
      <c r="K106" s="463">
        <v>0.5</v>
      </c>
      <c r="L106" s="464" t="s">
        <v>48</v>
      </c>
      <c r="M106" s="464" t="s">
        <v>48</v>
      </c>
      <c r="N106" s="464" t="s">
        <v>48</v>
      </c>
      <c r="O106" s="464" t="s">
        <v>48</v>
      </c>
      <c r="P106" s="464" t="s">
        <v>48</v>
      </c>
      <c r="Q106" s="464" t="s">
        <v>48</v>
      </c>
      <c r="R106" s="448" t="s">
        <v>526</v>
      </c>
      <c r="S106" s="465">
        <v>0</v>
      </c>
    </row>
    <row r="107" spans="1:19" x14ac:dyDescent="0.2">
      <c r="A107" s="454" t="s">
        <v>527</v>
      </c>
      <c r="B107" s="455" t="s">
        <v>528</v>
      </c>
      <c r="C107" s="456" t="s">
        <v>61</v>
      </c>
      <c r="D107" s="457" t="s">
        <v>69</v>
      </c>
      <c r="E107" s="458" t="s">
        <v>529</v>
      </c>
      <c r="F107" s="459" t="s">
        <v>69</v>
      </c>
      <c r="G107" s="460">
        <v>5044</v>
      </c>
      <c r="H107" s="461">
        <v>1476</v>
      </c>
      <c r="I107" s="461">
        <v>574</v>
      </c>
      <c r="J107" s="462" t="s">
        <v>72</v>
      </c>
      <c r="K107" s="463">
        <v>0.5</v>
      </c>
      <c r="L107" s="464" t="s">
        <v>57</v>
      </c>
      <c r="M107" s="464" t="s">
        <v>48</v>
      </c>
      <c r="N107" s="464" t="s">
        <v>48</v>
      </c>
      <c r="O107" s="464" t="s">
        <v>48</v>
      </c>
      <c r="P107" s="464" t="s">
        <v>49</v>
      </c>
      <c r="Q107" s="464" t="s">
        <v>48</v>
      </c>
      <c r="R107" s="448" t="s">
        <v>530</v>
      </c>
      <c r="S107" s="465">
        <v>1.4999999999999999E-2</v>
      </c>
    </row>
    <row r="108" spans="1:19" x14ac:dyDescent="0.2">
      <c r="A108" s="454" t="s">
        <v>531</v>
      </c>
      <c r="B108" s="455" t="s">
        <v>532</v>
      </c>
      <c r="C108" s="456" t="s">
        <v>61</v>
      </c>
      <c r="D108" s="457" t="s">
        <v>69</v>
      </c>
      <c r="E108" s="458" t="s">
        <v>70</v>
      </c>
      <c r="F108" s="459" t="s">
        <v>71</v>
      </c>
      <c r="G108" s="460">
        <v>3376</v>
      </c>
      <c r="H108" s="461">
        <v>1699</v>
      </c>
      <c r="I108" s="461">
        <v>729</v>
      </c>
      <c r="J108" s="462" t="s">
        <v>72</v>
      </c>
      <c r="K108" s="463">
        <v>0.5</v>
      </c>
      <c r="L108" s="464" t="s">
        <v>48</v>
      </c>
      <c r="M108" s="464" t="s">
        <v>48</v>
      </c>
      <c r="N108" s="464" t="s">
        <v>48</v>
      </c>
      <c r="O108" s="464" t="s">
        <v>48</v>
      </c>
      <c r="P108" s="464" t="s">
        <v>48</v>
      </c>
      <c r="Q108" s="464" t="s">
        <v>48</v>
      </c>
      <c r="R108" s="448" t="s">
        <v>533</v>
      </c>
      <c r="S108" s="465">
        <v>0.02</v>
      </c>
    </row>
    <row r="109" spans="1:19" x14ac:dyDescent="0.2">
      <c r="A109" s="454" t="s">
        <v>534</v>
      </c>
      <c r="B109" s="455" t="s">
        <v>535</v>
      </c>
      <c r="C109" s="456" t="s">
        <v>61</v>
      </c>
      <c r="D109" s="457" t="s">
        <v>314</v>
      </c>
      <c r="E109" s="458" t="s">
        <v>536</v>
      </c>
      <c r="F109" s="459" t="s">
        <v>537</v>
      </c>
      <c r="G109" s="460">
        <v>2064</v>
      </c>
      <c r="H109" s="461">
        <v>802</v>
      </c>
      <c r="I109" s="461">
        <v>363</v>
      </c>
      <c r="J109" s="462" t="s">
        <v>65</v>
      </c>
      <c r="K109" s="463">
        <v>0.5</v>
      </c>
      <c r="L109" s="464" t="s">
        <v>48</v>
      </c>
      <c r="M109" s="464" t="s">
        <v>48</v>
      </c>
      <c r="N109" s="464" t="s">
        <v>49</v>
      </c>
      <c r="O109" s="464" t="s">
        <v>48</v>
      </c>
      <c r="P109" s="464" t="s">
        <v>48</v>
      </c>
      <c r="Q109" s="464" t="s">
        <v>48</v>
      </c>
      <c r="R109" s="448" t="s">
        <v>538</v>
      </c>
      <c r="S109" s="465">
        <v>1.7000000000000001E-2</v>
      </c>
    </row>
    <row r="110" spans="1:19" x14ac:dyDescent="0.2">
      <c r="A110" s="454" t="s">
        <v>539</v>
      </c>
      <c r="B110" s="455" t="s">
        <v>540</v>
      </c>
      <c r="C110" s="456" t="s">
        <v>61</v>
      </c>
      <c r="D110" s="457" t="s">
        <v>62</v>
      </c>
      <c r="E110" s="458" t="s">
        <v>541</v>
      </c>
      <c r="F110" s="459" t="s">
        <v>542</v>
      </c>
      <c r="G110" s="460">
        <v>1885</v>
      </c>
      <c r="H110" s="461">
        <v>733</v>
      </c>
      <c r="I110" s="461">
        <v>316</v>
      </c>
      <c r="J110" s="462" t="s">
        <v>65</v>
      </c>
      <c r="K110" s="463">
        <v>0.5</v>
      </c>
      <c r="L110" s="464" t="s">
        <v>48</v>
      </c>
      <c r="M110" s="464" t="s">
        <v>48</v>
      </c>
      <c r="N110" s="464" t="s">
        <v>49</v>
      </c>
      <c r="O110" s="464" t="s">
        <v>48</v>
      </c>
      <c r="P110" s="464" t="s">
        <v>48</v>
      </c>
      <c r="Q110" s="464" t="s">
        <v>48</v>
      </c>
      <c r="R110" s="448" t="s">
        <v>543</v>
      </c>
      <c r="S110" s="465">
        <v>0.02</v>
      </c>
    </row>
    <row r="111" spans="1:19" x14ac:dyDescent="0.2">
      <c r="A111" s="454" t="s">
        <v>544</v>
      </c>
      <c r="B111" s="455" t="s">
        <v>545</v>
      </c>
      <c r="C111" s="456" t="s">
        <v>61</v>
      </c>
      <c r="D111" s="457" t="s">
        <v>62</v>
      </c>
      <c r="E111" s="458" t="s">
        <v>362</v>
      </c>
      <c r="F111" s="459" t="s">
        <v>363</v>
      </c>
      <c r="G111" s="460">
        <v>425</v>
      </c>
      <c r="H111" s="461">
        <v>97</v>
      </c>
      <c r="I111" s="461">
        <v>61</v>
      </c>
      <c r="J111" s="462" t="s">
        <v>65</v>
      </c>
      <c r="K111" s="463">
        <v>0.5</v>
      </c>
      <c r="L111" s="464" t="s">
        <v>48</v>
      </c>
      <c r="M111" s="464" t="s">
        <v>48</v>
      </c>
      <c r="N111" s="464" t="s">
        <v>49</v>
      </c>
      <c r="O111" s="464" t="s">
        <v>48</v>
      </c>
      <c r="P111" s="464" t="s">
        <v>48</v>
      </c>
      <c r="Q111" s="464" t="s">
        <v>48</v>
      </c>
      <c r="R111" s="448" t="s">
        <v>546</v>
      </c>
      <c r="S111" s="465">
        <v>1.4999999999999999E-2</v>
      </c>
    </row>
    <row r="112" spans="1:19" x14ac:dyDescent="0.2">
      <c r="A112" s="454" t="s">
        <v>547</v>
      </c>
      <c r="B112" s="455" t="s">
        <v>548</v>
      </c>
      <c r="C112" s="456" t="s">
        <v>61</v>
      </c>
      <c r="D112" s="457" t="s">
        <v>154</v>
      </c>
      <c r="E112" s="458" t="s">
        <v>549</v>
      </c>
      <c r="F112" s="459" t="s">
        <v>550</v>
      </c>
      <c r="G112" s="460">
        <v>3099</v>
      </c>
      <c r="H112" s="461">
        <v>1458</v>
      </c>
      <c r="I112" s="461">
        <v>700</v>
      </c>
      <c r="J112" s="462" t="s">
        <v>65</v>
      </c>
      <c r="K112" s="463">
        <v>0.5</v>
      </c>
      <c r="L112" s="464" t="s">
        <v>57</v>
      </c>
      <c r="M112" s="464" t="s">
        <v>48</v>
      </c>
      <c r="N112" s="464" t="s">
        <v>48</v>
      </c>
      <c r="O112" s="464" t="s">
        <v>48</v>
      </c>
      <c r="P112" s="464" t="s">
        <v>49</v>
      </c>
      <c r="Q112" s="464" t="s">
        <v>48</v>
      </c>
      <c r="R112" s="448" t="s">
        <v>551</v>
      </c>
      <c r="S112" s="465">
        <v>0.02</v>
      </c>
    </row>
    <row r="113" spans="1:19" x14ac:dyDescent="0.2">
      <c r="A113" s="454" t="s">
        <v>552</v>
      </c>
      <c r="B113" s="455" t="s">
        <v>553</v>
      </c>
      <c r="C113" s="456" t="s">
        <v>43</v>
      </c>
      <c r="D113" s="457" t="s">
        <v>124</v>
      </c>
      <c r="E113" s="458" t="s">
        <v>125</v>
      </c>
      <c r="F113" s="459" t="s">
        <v>126</v>
      </c>
      <c r="G113" s="460">
        <v>3355</v>
      </c>
      <c r="H113" s="461">
        <v>3855</v>
      </c>
      <c r="I113" s="461">
        <v>1381</v>
      </c>
      <c r="J113" s="462" t="s">
        <v>47</v>
      </c>
      <c r="K113" s="463">
        <v>0.35</v>
      </c>
      <c r="L113" s="464" t="s">
        <v>48</v>
      </c>
      <c r="M113" s="464" t="s">
        <v>48</v>
      </c>
      <c r="N113" s="464" t="s">
        <v>48</v>
      </c>
      <c r="O113" s="464" t="s">
        <v>48</v>
      </c>
      <c r="P113" s="464" t="s">
        <v>48</v>
      </c>
      <c r="Q113" s="464" t="s">
        <v>48</v>
      </c>
      <c r="R113" s="448" t="s">
        <v>554</v>
      </c>
      <c r="S113" s="465">
        <v>0.02</v>
      </c>
    </row>
    <row r="114" spans="1:19" x14ac:dyDescent="0.2">
      <c r="A114" s="454" t="s">
        <v>555</v>
      </c>
      <c r="B114" s="455" t="s">
        <v>556</v>
      </c>
      <c r="C114" s="456" t="s">
        <v>61</v>
      </c>
      <c r="D114" s="457" t="s">
        <v>154</v>
      </c>
      <c r="E114" s="458" t="s">
        <v>404</v>
      </c>
      <c r="F114" s="459" t="s">
        <v>405</v>
      </c>
      <c r="G114" s="460">
        <v>2193</v>
      </c>
      <c r="H114" s="461">
        <v>796</v>
      </c>
      <c r="I114" s="461">
        <v>364</v>
      </c>
      <c r="J114" s="462" t="s">
        <v>65</v>
      </c>
      <c r="K114" s="463">
        <v>0.5</v>
      </c>
      <c r="L114" s="464" t="s">
        <v>57</v>
      </c>
      <c r="M114" s="464" t="s">
        <v>48</v>
      </c>
      <c r="N114" s="464" t="s">
        <v>48</v>
      </c>
      <c r="O114" s="464" t="s">
        <v>49</v>
      </c>
      <c r="P114" s="464" t="s">
        <v>48</v>
      </c>
      <c r="Q114" s="464" t="s">
        <v>48</v>
      </c>
      <c r="R114" s="448" t="s">
        <v>557</v>
      </c>
      <c r="S114" s="465">
        <v>0.02</v>
      </c>
    </row>
    <row r="115" spans="1:19" x14ac:dyDescent="0.2">
      <c r="A115" s="454" t="s">
        <v>558</v>
      </c>
      <c r="B115" s="455" t="s">
        <v>559</v>
      </c>
      <c r="C115" s="456" t="s">
        <v>61</v>
      </c>
      <c r="D115" s="457" t="s">
        <v>259</v>
      </c>
      <c r="E115" s="458" t="s">
        <v>260</v>
      </c>
      <c r="F115" s="459" t="s">
        <v>261</v>
      </c>
      <c r="G115" s="460">
        <v>1252</v>
      </c>
      <c r="H115" s="461">
        <v>461</v>
      </c>
      <c r="I115" s="461">
        <v>229</v>
      </c>
      <c r="J115" s="462" t="s">
        <v>102</v>
      </c>
      <c r="K115" s="463">
        <v>0.25</v>
      </c>
      <c r="L115" s="464" t="s">
        <v>48</v>
      </c>
      <c r="M115" s="464" t="s">
        <v>48</v>
      </c>
      <c r="N115" s="464" t="s">
        <v>48</v>
      </c>
      <c r="O115" s="464" t="s">
        <v>48</v>
      </c>
      <c r="P115" s="464" t="s">
        <v>48</v>
      </c>
      <c r="Q115" s="464" t="s">
        <v>48</v>
      </c>
      <c r="R115" s="448" t="s">
        <v>560</v>
      </c>
      <c r="S115" s="465">
        <v>0.02</v>
      </c>
    </row>
    <row r="116" spans="1:19" x14ac:dyDescent="0.2">
      <c r="A116" s="454" t="s">
        <v>561</v>
      </c>
      <c r="B116" s="455" t="s">
        <v>562</v>
      </c>
      <c r="C116" s="456" t="s">
        <v>61</v>
      </c>
      <c r="D116" s="457" t="s">
        <v>99</v>
      </c>
      <c r="E116" s="458" t="s">
        <v>202</v>
      </c>
      <c r="F116" s="459" t="s">
        <v>203</v>
      </c>
      <c r="G116" s="460">
        <v>2167</v>
      </c>
      <c r="H116" s="461">
        <v>1150</v>
      </c>
      <c r="I116" s="461">
        <v>476</v>
      </c>
      <c r="J116" s="462" t="s">
        <v>102</v>
      </c>
      <c r="K116" s="463">
        <v>0.25</v>
      </c>
      <c r="L116" s="464" t="s">
        <v>48</v>
      </c>
      <c r="M116" s="464" t="s">
        <v>48</v>
      </c>
      <c r="N116" s="464" t="s">
        <v>48</v>
      </c>
      <c r="O116" s="464" t="s">
        <v>48</v>
      </c>
      <c r="P116" s="464" t="s">
        <v>48</v>
      </c>
      <c r="Q116" s="464" t="s">
        <v>48</v>
      </c>
      <c r="R116" s="448" t="s">
        <v>563</v>
      </c>
      <c r="S116" s="465">
        <v>1.3000000000000001E-2</v>
      </c>
    </row>
    <row r="117" spans="1:19" x14ac:dyDescent="0.2">
      <c r="A117" s="454" t="s">
        <v>564</v>
      </c>
      <c r="B117" s="455" t="s">
        <v>565</v>
      </c>
      <c r="C117" s="456" t="s">
        <v>43</v>
      </c>
      <c r="D117" s="457" t="s">
        <v>185</v>
      </c>
      <c r="E117" s="458" t="s">
        <v>566</v>
      </c>
      <c r="F117" s="459" t="s">
        <v>564</v>
      </c>
      <c r="G117" s="460">
        <v>10832</v>
      </c>
      <c r="H117" s="461">
        <v>6434</v>
      </c>
      <c r="I117" s="461">
        <v>3133</v>
      </c>
      <c r="J117" s="462" t="s">
        <v>188</v>
      </c>
      <c r="K117" s="463">
        <v>0.5</v>
      </c>
      <c r="L117" s="464" t="s">
        <v>57</v>
      </c>
      <c r="M117" s="464" t="s">
        <v>48</v>
      </c>
      <c r="N117" s="464" t="s">
        <v>48</v>
      </c>
      <c r="O117" s="464" t="s">
        <v>48</v>
      </c>
      <c r="P117" s="464" t="s">
        <v>49</v>
      </c>
      <c r="Q117" s="464" t="s">
        <v>48</v>
      </c>
      <c r="R117" s="448" t="s">
        <v>567</v>
      </c>
      <c r="S117" s="465">
        <v>1.7000000000000001E-2</v>
      </c>
    </row>
    <row r="118" spans="1:19" x14ac:dyDescent="0.2">
      <c r="A118" s="454" t="s">
        <v>568</v>
      </c>
      <c r="B118" s="455" t="s">
        <v>569</v>
      </c>
      <c r="C118" s="456" t="s">
        <v>252</v>
      </c>
      <c r="D118" s="457" t="s">
        <v>185</v>
      </c>
      <c r="E118" s="458" t="s">
        <v>566</v>
      </c>
      <c r="F118" s="459" t="s">
        <v>564</v>
      </c>
      <c r="G118" s="460">
        <v>6393</v>
      </c>
      <c r="H118" s="461">
        <v>2459</v>
      </c>
      <c r="I118" s="461">
        <v>1219</v>
      </c>
      <c r="J118" s="462" t="s">
        <v>188</v>
      </c>
      <c r="K118" s="463">
        <v>0.5</v>
      </c>
      <c r="L118" s="464" t="s">
        <v>57</v>
      </c>
      <c r="M118" s="464" t="s">
        <v>48</v>
      </c>
      <c r="N118" s="464" t="s">
        <v>48</v>
      </c>
      <c r="O118" s="464" t="s">
        <v>48</v>
      </c>
      <c r="P118" s="464" t="s">
        <v>49</v>
      </c>
      <c r="Q118" s="464" t="s">
        <v>48</v>
      </c>
      <c r="R118" s="448" t="s">
        <v>570</v>
      </c>
      <c r="S118" s="465">
        <v>0.02</v>
      </c>
    </row>
    <row r="119" spans="1:19" x14ac:dyDescent="0.2">
      <c r="A119" s="454" t="s">
        <v>571</v>
      </c>
      <c r="B119" s="455" t="s">
        <v>572</v>
      </c>
      <c r="C119" s="456" t="s">
        <v>61</v>
      </c>
      <c r="D119" s="457" t="s">
        <v>185</v>
      </c>
      <c r="E119" s="458" t="s">
        <v>566</v>
      </c>
      <c r="F119" s="459" t="s">
        <v>564</v>
      </c>
      <c r="G119" s="460">
        <v>7752</v>
      </c>
      <c r="H119" s="461">
        <v>1097</v>
      </c>
      <c r="I119" s="461">
        <v>416</v>
      </c>
      <c r="J119" s="462" t="s">
        <v>188</v>
      </c>
      <c r="K119" s="463">
        <v>0.5</v>
      </c>
      <c r="L119" s="464" t="s">
        <v>57</v>
      </c>
      <c r="M119" s="464" t="s">
        <v>48</v>
      </c>
      <c r="N119" s="464" t="s">
        <v>48</v>
      </c>
      <c r="O119" s="464" t="s">
        <v>48</v>
      </c>
      <c r="P119" s="464" t="s">
        <v>49</v>
      </c>
      <c r="Q119" s="464" t="s">
        <v>48</v>
      </c>
      <c r="R119" s="448" t="s">
        <v>573</v>
      </c>
      <c r="S119" s="465">
        <v>0.02</v>
      </c>
    </row>
    <row r="120" spans="1:19" x14ac:dyDescent="0.2">
      <c r="A120" s="454" t="s">
        <v>574</v>
      </c>
      <c r="B120" s="455" t="s">
        <v>575</v>
      </c>
      <c r="C120" s="456" t="s">
        <v>61</v>
      </c>
      <c r="D120" s="457" t="s">
        <v>185</v>
      </c>
      <c r="E120" s="458" t="s">
        <v>576</v>
      </c>
      <c r="F120" s="459" t="s">
        <v>577</v>
      </c>
      <c r="G120" s="460">
        <v>1474</v>
      </c>
      <c r="H120" s="461">
        <v>149</v>
      </c>
      <c r="I120" s="461">
        <v>96</v>
      </c>
      <c r="J120" s="462" t="s">
        <v>188</v>
      </c>
      <c r="K120" s="463">
        <v>0.5</v>
      </c>
      <c r="L120" s="464" t="s">
        <v>48</v>
      </c>
      <c r="M120" s="464" t="s">
        <v>48</v>
      </c>
      <c r="N120" s="464" t="s">
        <v>49</v>
      </c>
      <c r="O120" s="464" t="s">
        <v>48</v>
      </c>
      <c r="P120" s="464" t="s">
        <v>48</v>
      </c>
      <c r="Q120" s="464" t="s">
        <v>48</v>
      </c>
      <c r="R120" s="448" t="s">
        <v>578</v>
      </c>
      <c r="S120" s="465">
        <v>0.02</v>
      </c>
    </row>
    <row r="121" spans="1:19" x14ac:dyDescent="0.2">
      <c r="A121" s="454" t="s">
        <v>579</v>
      </c>
      <c r="B121" s="455" t="s">
        <v>580</v>
      </c>
      <c r="C121" s="456" t="s">
        <v>61</v>
      </c>
      <c r="D121" s="457" t="s">
        <v>185</v>
      </c>
      <c r="E121" s="458" t="s">
        <v>566</v>
      </c>
      <c r="F121" s="459" t="s">
        <v>564</v>
      </c>
      <c r="G121" s="460">
        <v>3883</v>
      </c>
      <c r="H121" s="461">
        <v>354</v>
      </c>
      <c r="I121" s="461">
        <v>225</v>
      </c>
      <c r="J121" s="462" t="s">
        <v>188</v>
      </c>
      <c r="K121" s="463">
        <v>0.5</v>
      </c>
      <c r="L121" s="464" t="s">
        <v>57</v>
      </c>
      <c r="M121" s="464" t="s">
        <v>48</v>
      </c>
      <c r="N121" s="464" t="s">
        <v>48</v>
      </c>
      <c r="O121" s="464" t="s">
        <v>48</v>
      </c>
      <c r="P121" s="464" t="s">
        <v>49</v>
      </c>
      <c r="Q121" s="464" t="s">
        <v>48</v>
      </c>
      <c r="R121" s="448" t="s">
        <v>581</v>
      </c>
      <c r="S121" s="465">
        <v>0.02</v>
      </c>
    </row>
    <row r="122" spans="1:19" x14ac:dyDescent="0.2">
      <c r="A122" s="454" t="s">
        <v>582</v>
      </c>
      <c r="B122" s="455" t="s">
        <v>583</v>
      </c>
      <c r="C122" s="456" t="s">
        <v>43</v>
      </c>
      <c r="D122" s="457" t="s">
        <v>118</v>
      </c>
      <c r="E122" s="458" t="s">
        <v>119</v>
      </c>
      <c r="F122" s="459" t="s">
        <v>120</v>
      </c>
      <c r="G122" s="460">
        <v>3271</v>
      </c>
      <c r="H122" s="461">
        <v>2070</v>
      </c>
      <c r="I122" s="461">
        <v>1084</v>
      </c>
      <c r="J122" s="462" t="s">
        <v>47</v>
      </c>
      <c r="K122" s="463">
        <v>0.35</v>
      </c>
      <c r="L122" s="464" t="s">
        <v>48</v>
      </c>
      <c r="M122" s="464" t="s">
        <v>48</v>
      </c>
      <c r="N122" s="464" t="s">
        <v>48</v>
      </c>
      <c r="O122" s="464" t="s">
        <v>48</v>
      </c>
      <c r="P122" s="464" t="s">
        <v>48</v>
      </c>
      <c r="Q122" s="464" t="s">
        <v>48</v>
      </c>
      <c r="R122" s="448" t="s">
        <v>584</v>
      </c>
      <c r="S122" s="465">
        <v>0.02</v>
      </c>
    </row>
    <row r="123" spans="1:19" x14ac:dyDescent="0.2">
      <c r="A123" s="454" t="s">
        <v>585</v>
      </c>
      <c r="B123" s="455" t="s">
        <v>586</v>
      </c>
      <c r="C123" s="456" t="s">
        <v>61</v>
      </c>
      <c r="D123" s="457" t="s">
        <v>118</v>
      </c>
      <c r="E123" s="458" t="s">
        <v>119</v>
      </c>
      <c r="F123" s="459" t="s">
        <v>120</v>
      </c>
      <c r="G123" s="460">
        <v>1025</v>
      </c>
      <c r="H123" s="461">
        <v>864</v>
      </c>
      <c r="I123" s="461">
        <v>453</v>
      </c>
      <c r="J123" s="462" t="s">
        <v>47</v>
      </c>
      <c r="K123" s="463">
        <v>0.35</v>
      </c>
      <c r="L123" s="464" t="s">
        <v>48</v>
      </c>
      <c r="M123" s="464" t="s">
        <v>48</v>
      </c>
      <c r="N123" s="464" t="s">
        <v>48</v>
      </c>
      <c r="O123" s="464" t="s">
        <v>48</v>
      </c>
      <c r="P123" s="464" t="s">
        <v>48</v>
      </c>
      <c r="Q123" s="464" t="s">
        <v>48</v>
      </c>
      <c r="R123" s="448" t="s">
        <v>587</v>
      </c>
      <c r="S123" s="465">
        <v>0.02</v>
      </c>
    </row>
    <row r="124" spans="1:19" x14ac:dyDescent="0.2">
      <c r="A124" s="454" t="s">
        <v>588</v>
      </c>
      <c r="B124" s="455" t="s">
        <v>589</v>
      </c>
      <c r="C124" s="456" t="s">
        <v>252</v>
      </c>
      <c r="D124" s="457" t="s">
        <v>111</v>
      </c>
      <c r="E124" s="458" t="s">
        <v>519</v>
      </c>
      <c r="F124" s="459" t="s">
        <v>517</v>
      </c>
      <c r="G124" s="460">
        <v>2355</v>
      </c>
      <c r="H124" s="461">
        <v>3669</v>
      </c>
      <c r="I124" s="461">
        <v>1339</v>
      </c>
      <c r="J124" s="462" t="s">
        <v>114</v>
      </c>
      <c r="K124" s="463">
        <v>0.35</v>
      </c>
      <c r="L124" s="464" t="s">
        <v>48</v>
      </c>
      <c r="M124" s="464" t="s">
        <v>48</v>
      </c>
      <c r="N124" s="464" t="s">
        <v>48</v>
      </c>
      <c r="O124" s="464" t="s">
        <v>48</v>
      </c>
      <c r="P124" s="464" t="s">
        <v>48</v>
      </c>
      <c r="Q124" s="464" t="s">
        <v>48</v>
      </c>
      <c r="R124" s="448" t="s">
        <v>590</v>
      </c>
      <c r="S124" s="465">
        <v>0.02</v>
      </c>
    </row>
    <row r="125" spans="1:19" x14ac:dyDescent="0.2">
      <c r="A125" s="454" t="s">
        <v>591</v>
      </c>
      <c r="B125" s="455" t="s">
        <v>592</v>
      </c>
      <c r="C125" s="456" t="s">
        <v>252</v>
      </c>
      <c r="D125" s="457" t="s">
        <v>285</v>
      </c>
      <c r="E125" s="458" t="s">
        <v>286</v>
      </c>
      <c r="F125" s="459" t="s">
        <v>287</v>
      </c>
      <c r="G125" s="460">
        <v>4702</v>
      </c>
      <c r="H125" s="461">
        <v>2525</v>
      </c>
      <c r="I125" s="461">
        <v>971</v>
      </c>
      <c r="J125" s="462" t="s">
        <v>56</v>
      </c>
      <c r="K125" s="463">
        <v>0.5</v>
      </c>
      <c r="L125" s="464" t="s">
        <v>57</v>
      </c>
      <c r="M125" s="464" t="s">
        <v>48</v>
      </c>
      <c r="N125" s="464" t="s">
        <v>48</v>
      </c>
      <c r="O125" s="464" t="s">
        <v>48</v>
      </c>
      <c r="P125" s="464" t="s">
        <v>49</v>
      </c>
      <c r="Q125" s="464" t="s">
        <v>48</v>
      </c>
      <c r="R125" s="448" t="s">
        <v>593</v>
      </c>
      <c r="S125" s="465">
        <v>1.3999999999999999E-2</v>
      </c>
    </row>
    <row r="126" spans="1:19" x14ac:dyDescent="0.2">
      <c r="A126" s="454" t="s">
        <v>594</v>
      </c>
      <c r="B126" s="455" t="s">
        <v>595</v>
      </c>
      <c r="C126" s="456" t="s">
        <v>61</v>
      </c>
      <c r="D126" s="457" t="s">
        <v>259</v>
      </c>
      <c r="E126" s="458" t="s">
        <v>355</v>
      </c>
      <c r="F126" s="459" t="s">
        <v>355</v>
      </c>
      <c r="G126" s="460">
        <v>486</v>
      </c>
      <c r="H126" s="461">
        <v>32</v>
      </c>
      <c r="I126" s="461">
        <v>41</v>
      </c>
      <c r="J126" s="462" t="s">
        <v>102</v>
      </c>
      <c r="K126" s="463">
        <v>0.25</v>
      </c>
      <c r="L126" s="464" t="s">
        <v>48</v>
      </c>
      <c r="M126" s="464" t="s">
        <v>48</v>
      </c>
      <c r="N126" s="464" t="s">
        <v>49</v>
      </c>
      <c r="O126" s="464" t="s">
        <v>48</v>
      </c>
      <c r="P126" s="464" t="s">
        <v>48</v>
      </c>
      <c r="Q126" s="464" t="s">
        <v>48</v>
      </c>
      <c r="R126" s="448" t="s">
        <v>596</v>
      </c>
      <c r="S126" s="465">
        <v>0.02</v>
      </c>
    </row>
    <row r="127" spans="1:19" x14ac:dyDescent="0.2">
      <c r="A127" s="454" t="s">
        <v>597</v>
      </c>
      <c r="B127" s="455" t="s">
        <v>598</v>
      </c>
      <c r="C127" s="456" t="s">
        <v>61</v>
      </c>
      <c r="D127" s="457" t="s">
        <v>259</v>
      </c>
      <c r="E127" s="458" t="s">
        <v>260</v>
      </c>
      <c r="F127" s="459" t="s">
        <v>261</v>
      </c>
      <c r="G127" s="460">
        <v>1637</v>
      </c>
      <c r="H127" s="461">
        <v>1216</v>
      </c>
      <c r="I127" s="461">
        <v>465</v>
      </c>
      <c r="J127" s="462" t="s">
        <v>102</v>
      </c>
      <c r="K127" s="463">
        <v>0.25</v>
      </c>
      <c r="L127" s="464" t="s">
        <v>48</v>
      </c>
      <c r="M127" s="464" t="s">
        <v>48</v>
      </c>
      <c r="N127" s="464" t="s">
        <v>48</v>
      </c>
      <c r="O127" s="464" t="s">
        <v>48</v>
      </c>
      <c r="P127" s="464" t="s">
        <v>48</v>
      </c>
      <c r="Q127" s="464" t="s">
        <v>48</v>
      </c>
      <c r="R127" s="448" t="s">
        <v>599</v>
      </c>
      <c r="S127" s="465">
        <v>1.8000000000000002E-2</v>
      </c>
    </row>
    <row r="128" spans="1:19" x14ac:dyDescent="0.2">
      <c r="A128" s="454" t="s">
        <v>600</v>
      </c>
      <c r="B128" s="455" t="s">
        <v>601</v>
      </c>
      <c r="C128" s="456" t="s">
        <v>61</v>
      </c>
      <c r="D128" s="457" t="s">
        <v>99</v>
      </c>
      <c r="E128" s="458" t="s">
        <v>141</v>
      </c>
      <c r="F128" s="459" t="s">
        <v>142</v>
      </c>
      <c r="G128" s="460">
        <v>2406</v>
      </c>
      <c r="H128" s="461">
        <v>1290</v>
      </c>
      <c r="I128" s="461">
        <v>548</v>
      </c>
      <c r="J128" s="462" t="s">
        <v>102</v>
      </c>
      <c r="K128" s="463">
        <v>0.25</v>
      </c>
      <c r="L128" s="464" t="s">
        <v>48</v>
      </c>
      <c r="M128" s="464" t="s">
        <v>48</v>
      </c>
      <c r="N128" s="464" t="s">
        <v>48</v>
      </c>
      <c r="O128" s="464" t="s">
        <v>48</v>
      </c>
      <c r="P128" s="464" t="s">
        <v>48</v>
      </c>
      <c r="Q128" s="464" t="s">
        <v>48</v>
      </c>
      <c r="R128" s="448" t="s">
        <v>602</v>
      </c>
      <c r="S128" s="465">
        <v>0.02</v>
      </c>
    </row>
    <row r="129" spans="1:19" x14ac:dyDescent="0.2">
      <c r="A129" s="454" t="s">
        <v>603</v>
      </c>
      <c r="B129" s="455" t="s">
        <v>604</v>
      </c>
      <c r="C129" s="456" t="s">
        <v>61</v>
      </c>
      <c r="D129" s="457" t="s">
        <v>124</v>
      </c>
      <c r="E129" s="458" t="s">
        <v>605</v>
      </c>
      <c r="F129" s="459" t="s">
        <v>606</v>
      </c>
      <c r="G129" s="460">
        <v>2112</v>
      </c>
      <c r="H129" s="461">
        <v>2856</v>
      </c>
      <c r="I129" s="461">
        <v>1066</v>
      </c>
      <c r="J129" s="462" t="s">
        <v>47</v>
      </c>
      <c r="K129" s="463">
        <v>0.35</v>
      </c>
      <c r="L129" s="464" t="s">
        <v>48</v>
      </c>
      <c r="M129" s="464" t="s">
        <v>48</v>
      </c>
      <c r="N129" s="464" t="s">
        <v>48</v>
      </c>
      <c r="O129" s="464" t="s">
        <v>48</v>
      </c>
      <c r="P129" s="464" t="s">
        <v>48</v>
      </c>
      <c r="Q129" s="464" t="s">
        <v>48</v>
      </c>
      <c r="R129" s="448" t="s">
        <v>607</v>
      </c>
      <c r="S129" s="465">
        <v>0.02</v>
      </c>
    </row>
    <row r="130" spans="1:19" x14ac:dyDescent="0.2">
      <c r="A130" s="454" t="s">
        <v>577</v>
      </c>
      <c r="B130" s="455" t="s">
        <v>608</v>
      </c>
      <c r="C130" s="456" t="s">
        <v>43</v>
      </c>
      <c r="D130" s="457" t="s">
        <v>185</v>
      </c>
      <c r="E130" s="458" t="s">
        <v>576</v>
      </c>
      <c r="F130" s="459" t="s">
        <v>577</v>
      </c>
      <c r="G130" s="460">
        <v>17789</v>
      </c>
      <c r="H130" s="461">
        <v>35102</v>
      </c>
      <c r="I130" s="461">
        <v>17013</v>
      </c>
      <c r="J130" s="462" t="s">
        <v>188</v>
      </c>
      <c r="K130" s="463">
        <v>0.5</v>
      </c>
      <c r="L130" s="464" t="s">
        <v>48</v>
      </c>
      <c r="M130" s="464" t="s">
        <v>48</v>
      </c>
      <c r="N130" s="464" t="s">
        <v>49</v>
      </c>
      <c r="O130" s="464" t="s">
        <v>48</v>
      </c>
      <c r="P130" s="464" t="s">
        <v>48</v>
      </c>
      <c r="Q130" s="464" t="s">
        <v>48</v>
      </c>
      <c r="R130" s="448" t="s">
        <v>609</v>
      </c>
      <c r="S130" s="465">
        <v>0.02</v>
      </c>
    </row>
    <row r="131" spans="1:19" x14ac:dyDescent="0.2">
      <c r="A131" s="454" t="s">
        <v>610</v>
      </c>
      <c r="B131" s="455" t="s">
        <v>611</v>
      </c>
      <c r="C131" s="456" t="s">
        <v>61</v>
      </c>
      <c r="D131" s="457" t="s">
        <v>135</v>
      </c>
      <c r="E131" s="458" t="s">
        <v>612</v>
      </c>
      <c r="F131" s="459" t="s">
        <v>613</v>
      </c>
      <c r="G131" s="460">
        <v>2185</v>
      </c>
      <c r="H131" s="461">
        <v>480</v>
      </c>
      <c r="I131" s="461">
        <v>243</v>
      </c>
      <c r="J131" s="462" t="s">
        <v>102</v>
      </c>
      <c r="K131" s="463">
        <v>0.25</v>
      </c>
      <c r="L131" s="464" t="s">
        <v>48</v>
      </c>
      <c r="M131" s="464" t="s">
        <v>49</v>
      </c>
      <c r="N131" s="464" t="s">
        <v>48</v>
      </c>
      <c r="O131" s="464" t="s">
        <v>48</v>
      </c>
      <c r="P131" s="464" t="s">
        <v>48</v>
      </c>
      <c r="Q131" s="464" t="s">
        <v>48</v>
      </c>
      <c r="R131" s="448" t="s">
        <v>614</v>
      </c>
      <c r="S131" s="465">
        <v>0.02</v>
      </c>
    </row>
    <row r="132" spans="1:19" x14ac:dyDescent="0.2">
      <c r="A132" s="454" t="s">
        <v>615</v>
      </c>
      <c r="B132" s="455" t="s">
        <v>616</v>
      </c>
      <c r="C132" s="456" t="s">
        <v>61</v>
      </c>
      <c r="D132" s="457" t="s">
        <v>124</v>
      </c>
      <c r="E132" s="458" t="s">
        <v>417</v>
      </c>
      <c r="F132" s="459" t="s">
        <v>418</v>
      </c>
      <c r="G132" s="460">
        <v>3727</v>
      </c>
      <c r="H132" s="461">
        <v>1868</v>
      </c>
      <c r="I132" s="461">
        <v>781</v>
      </c>
      <c r="J132" s="462" t="s">
        <v>47</v>
      </c>
      <c r="K132" s="463">
        <v>0.35</v>
      </c>
      <c r="L132" s="464" t="s">
        <v>48</v>
      </c>
      <c r="M132" s="464" t="s">
        <v>48</v>
      </c>
      <c r="N132" s="464" t="s">
        <v>48</v>
      </c>
      <c r="O132" s="464" t="s">
        <v>48</v>
      </c>
      <c r="P132" s="464" t="s">
        <v>48</v>
      </c>
      <c r="Q132" s="464" t="s">
        <v>48</v>
      </c>
      <c r="R132" s="448" t="s">
        <v>617</v>
      </c>
      <c r="S132" s="465">
        <v>1.8000000000000002E-2</v>
      </c>
    </row>
    <row r="133" spans="1:19" x14ac:dyDescent="0.2">
      <c r="A133" s="454" t="s">
        <v>618</v>
      </c>
      <c r="B133" s="455" t="s">
        <v>619</v>
      </c>
      <c r="C133" s="456" t="s">
        <v>61</v>
      </c>
      <c r="D133" s="457" t="s">
        <v>124</v>
      </c>
      <c r="E133" s="458" t="s">
        <v>417</v>
      </c>
      <c r="F133" s="459" t="s">
        <v>418</v>
      </c>
      <c r="G133" s="460">
        <v>1644</v>
      </c>
      <c r="H133" s="461">
        <v>1622</v>
      </c>
      <c r="I133" s="461">
        <v>559</v>
      </c>
      <c r="J133" s="462" t="s">
        <v>47</v>
      </c>
      <c r="K133" s="463">
        <v>0.35</v>
      </c>
      <c r="L133" s="464" t="s">
        <v>48</v>
      </c>
      <c r="M133" s="464" t="s">
        <v>48</v>
      </c>
      <c r="N133" s="464" t="s">
        <v>48</v>
      </c>
      <c r="O133" s="464" t="s">
        <v>48</v>
      </c>
      <c r="P133" s="464" t="s">
        <v>48</v>
      </c>
      <c r="Q133" s="464" t="s">
        <v>48</v>
      </c>
      <c r="R133" s="448" t="s">
        <v>620</v>
      </c>
      <c r="S133" s="465">
        <v>1.4999999999999999E-2</v>
      </c>
    </row>
    <row r="134" spans="1:19" x14ac:dyDescent="0.2">
      <c r="A134" s="454" t="s">
        <v>621</v>
      </c>
      <c r="B134" s="455" t="s">
        <v>622</v>
      </c>
      <c r="C134" s="456" t="s">
        <v>61</v>
      </c>
      <c r="D134" s="457" t="s">
        <v>259</v>
      </c>
      <c r="E134" s="458" t="s">
        <v>260</v>
      </c>
      <c r="F134" s="459" t="s">
        <v>261</v>
      </c>
      <c r="G134" s="460">
        <v>2305</v>
      </c>
      <c r="H134" s="461">
        <v>1605</v>
      </c>
      <c r="I134" s="461">
        <v>586</v>
      </c>
      <c r="J134" s="462" t="s">
        <v>102</v>
      </c>
      <c r="K134" s="463">
        <v>0.25</v>
      </c>
      <c r="L134" s="464" t="s">
        <v>48</v>
      </c>
      <c r="M134" s="464" t="s">
        <v>48</v>
      </c>
      <c r="N134" s="464" t="s">
        <v>48</v>
      </c>
      <c r="O134" s="464" t="s">
        <v>48</v>
      </c>
      <c r="P134" s="464" t="s">
        <v>48</v>
      </c>
      <c r="Q134" s="464" t="s">
        <v>48</v>
      </c>
      <c r="R134" s="448" t="s">
        <v>623</v>
      </c>
      <c r="S134" s="465">
        <v>1.6E-2</v>
      </c>
    </row>
    <row r="135" spans="1:19" x14ac:dyDescent="0.2">
      <c r="A135" s="454" t="s">
        <v>624</v>
      </c>
      <c r="B135" s="455" t="s">
        <v>625</v>
      </c>
      <c r="C135" s="456" t="s">
        <v>61</v>
      </c>
      <c r="D135" s="457" t="s">
        <v>154</v>
      </c>
      <c r="E135" s="458" t="s">
        <v>626</v>
      </c>
      <c r="F135" s="459" t="s">
        <v>627</v>
      </c>
      <c r="G135" s="460">
        <v>592</v>
      </c>
      <c r="H135" s="461">
        <v>173</v>
      </c>
      <c r="I135" s="461">
        <v>85</v>
      </c>
      <c r="J135" s="462" t="s">
        <v>65</v>
      </c>
      <c r="K135" s="463">
        <v>0.5</v>
      </c>
      <c r="L135" s="464" t="s">
        <v>57</v>
      </c>
      <c r="M135" s="464" t="s">
        <v>48</v>
      </c>
      <c r="N135" s="464" t="s">
        <v>48</v>
      </c>
      <c r="O135" s="464" t="s">
        <v>49</v>
      </c>
      <c r="P135" s="464" t="s">
        <v>48</v>
      </c>
      <c r="Q135" s="464" t="s">
        <v>48</v>
      </c>
      <c r="R135" s="448" t="s">
        <v>628</v>
      </c>
      <c r="S135" s="465">
        <v>0</v>
      </c>
    </row>
    <row r="136" spans="1:19" x14ac:dyDescent="0.2">
      <c r="A136" s="454" t="s">
        <v>629</v>
      </c>
      <c r="B136" s="455" t="s">
        <v>630</v>
      </c>
      <c r="C136" s="456" t="s">
        <v>61</v>
      </c>
      <c r="D136" s="457" t="s">
        <v>62</v>
      </c>
      <c r="E136" s="458" t="s">
        <v>180</v>
      </c>
      <c r="F136" s="459" t="s">
        <v>181</v>
      </c>
      <c r="G136" s="460">
        <v>1065</v>
      </c>
      <c r="H136" s="461">
        <v>270</v>
      </c>
      <c r="I136" s="461">
        <v>134</v>
      </c>
      <c r="J136" s="462" t="s">
        <v>65</v>
      </c>
      <c r="K136" s="463">
        <v>0.5</v>
      </c>
      <c r="L136" s="464" t="s">
        <v>57</v>
      </c>
      <c r="M136" s="464" t="s">
        <v>48</v>
      </c>
      <c r="N136" s="464" t="s">
        <v>48</v>
      </c>
      <c r="O136" s="464" t="s">
        <v>48</v>
      </c>
      <c r="P136" s="464" t="s">
        <v>49</v>
      </c>
      <c r="Q136" s="464" t="s">
        <v>48</v>
      </c>
      <c r="R136" s="448" t="s">
        <v>631</v>
      </c>
      <c r="S136" s="465">
        <v>0</v>
      </c>
    </row>
    <row r="137" spans="1:19" x14ac:dyDescent="0.2">
      <c r="A137" s="454" t="s">
        <v>632</v>
      </c>
      <c r="B137" s="455" t="s">
        <v>633</v>
      </c>
      <c r="C137" s="456" t="s">
        <v>61</v>
      </c>
      <c r="D137" s="457" t="s">
        <v>285</v>
      </c>
      <c r="E137" s="458" t="s">
        <v>498</v>
      </c>
      <c r="F137" s="459" t="s">
        <v>499</v>
      </c>
      <c r="G137" s="460">
        <v>3503</v>
      </c>
      <c r="H137" s="461">
        <v>1178</v>
      </c>
      <c r="I137" s="461">
        <v>572</v>
      </c>
      <c r="J137" s="462" t="s">
        <v>56</v>
      </c>
      <c r="K137" s="463">
        <v>0.5</v>
      </c>
      <c r="L137" s="464" t="s">
        <v>57</v>
      </c>
      <c r="M137" s="464" t="s">
        <v>48</v>
      </c>
      <c r="N137" s="464" t="s">
        <v>48</v>
      </c>
      <c r="O137" s="464" t="s">
        <v>48</v>
      </c>
      <c r="P137" s="464" t="s">
        <v>49</v>
      </c>
      <c r="Q137" s="464" t="s">
        <v>48</v>
      </c>
      <c r="R137" s="448" t="s">
        <v>634</v>
      </c>
      <c r="S137" s="465">
        <v>1.8000000000000002E-2</v>
      </c>
    </row>
    <row r="138" spans="1:19" x14ac:dyDescent="0.2">
      <c r="A138" s="454" t="s">
        <v>635</v>
      </c>
      <c r="B138" s="455" t="s">
        <v>636</v>
      </c>
      <c r="C138" s="456" t="s">
        <v>61</v>
      </c>
      <c r="D138" s="457" t="s">
        <v>62</v>
      </c>
      <c r="E138" s="458" t="s">
        <v>63</v>
      </c>
      <c r="F138" s="459" t="s">
        <v>64</v>
      </c>
      <c r="G138" s="460">
        <v>1507</v>
      </c>
      <c r="H138" s="461">
        <v>329</v>
      </c>
      <c r="I138" s="461">
        <v>142</v>
      </c>
      <c r="J138" s="462" t="s">
        <v>65</v>
      </c>
      <c r="K138" s="463">
        <v>0.5</v>
      </c>
      <c r="L138" s="464" t="s">
        <v>48</v>
      </c>
      <c r="M138" s="464" t="s">
        <v>48</v>
      </c>
      <c r="N138" s="464" t="s">
        <v>48</v>
      </c>
      <c r="O138" s="464" t="s">
        <v>48</v>
      </c>
      <c r="P138" s="464" t="s">
        <v>48</v>
      </c>
      <c r="Q138" s="464" t="s">
        <v>48</v>
      </c>
      <c r="R138" s="448" t="s">
        <v>637</v>
      </c>
      <c r="S138" s="465">
        <v>1.2E-2</v>
      </c>
    </row>
    <row r="139" spans="1:19" x14ac:dyDescent="0.2">
      <c r="A139" s="454" t="s">
        <v>638</v>
      </c>
      <c r="B139" s="455" t="s">
        <v>639</v>
      </c>
      <c r="C139" s="456" t="s">
        <v>61</v>
      </c>
      <c r="D139" s="457" t="s">
        <v>124</v>
      </c>
      <c r="E139" s="458" t="s">
        <v>146</v>
      </c>
      <c r="F139" s="459" t="s">
        <v>147</v>
      </c>
      <c r="G139" s="460">
        <v>1506</v>
      </c>
      <c r="H139" s="461">
        <v>431</v>
      </c>
      <c r="I139" s="461">
        <v>216</v>
      </c>
      <c r="J139" s="462" t="s">
        <v>47</v>
      </c>
      <c r="K139" s="463">
        <v>0.35</v>
      </c>
      <c r="L139" s="464" t="s">
        <v>48</v>
      </c>
      <c r="M139" s="464" t="s">
        <v>48</v>
      </c>
      <c r="N139" s="464" t="s">
        <v>49</v>
      </c>
      <c r="O139" s="464" t="s">
        <v>48</v>
      </c>
      <c r="P139" s="464" t="s">
        <v>48</v>
      </c>
      <c r="Q139" s="464" t="s">
        <v>48</v>
      </c>
      <c r="R139" s="448" t="s">
        <v>640</v>
      </c>
      <c r="S139" s="465">
        <v>1.9E-2</v>
      </c>
    </row>
    <row r="140" spans="1:19" x14ac:dyDescent="0.2">
      <c r="A140" s="454" t="s">
        <v>641</v>
      </c>
      <c r="B140" s="455" t="s">
        <v>642</v>
      </c>
      <c r="C140" s="456" t="s">
        <v>61</v>
      </c>
      <c r="D140" s="457" t="s">
        <v>118</v>
      </c>
      <c r="E140" s="458" t="s">
        <v>643</v>
      </c>
      <c r="F140" s="459" t="s">
        <v>644</v>
      </c>
      <c r="G140" s="460">
        <v>2436</v>
      </c>
      <c r="H140" s="461">
        <v>1188</v>
      </c>
      <c r="I140" s="461">
        <v>569</v>
      </c>
      <c r="J140" s="462" t="s">
        <v>47</v>
      </c>
      <c r="K140" s="463">
        <v>0.35</v>
      </c>
      <c r="L140" s="464" t="s">
        <v>48</v>
      </c>
      <c r="M140" s="464" t="s">
        <v>48</v>
      </c>
      <c r="N140" s="464" t="s">
        <v>48</v>
      </c>
      <c r="O140" s="464" t="s">
        <v>48</v>
      </c>
      <c r="P140" s="464" t="s">
        <v>48</v>
      </c>
      <c r="Q140" s="464" t="s">
        <v>48</v>
      </c>
      <c r="R140" s="448" t="s">
        <v>645</v>
      </c>
      <c r="S140" s="465">
        <v>1.7000000000000001E-2</v>
      </c>
    </row>
    <row r="141" spans="1:19" x14ac:dyDescent="0.2">
      <c r="A141" s="454" t="s">
        <v>646</v>
      </c>
      <c r="B141" s="455" t="s">
        <v>647</v>
      </c>
      <c r="C141" s="456" t="s">
        <v>61</v>
      </c>
      <c r="D141" s="457" t="s">
        <v>44</v>
      </c>
      <c r="E141" s="458" t="s">
        <v>648</v>
      </c>
      <c r="F141" s="459" t="s">
        <v>649</v>
      </c>
      <c r="G141" s="460">
        <v>3813</v>
      </c>
      <c r="H141" s="461">
        <v>2944</v>
      </c>
      <c r="I141" s="461">
        <v>1211</v>
      </c>
      <c r="J141" s="462" t="s">
        <v>47</v>
      </c>
      <c r="K141" s="463">
        <v>0.35</v>
      </c>
      <c r="L141" s="464" t="s">
        <v>48</v>
      </c>
      <c r="M141" s="464" t="s">
        <v>48</v>
      </c>
      <c r="N141" s="464" t="s">
        <v>48</v>
      </c>
      <c r="O141" s="464" t="s">
        <v>48</v>
      </c>
      <c r="P141" s="464" t="s">
        <v>48</v>
      </c>
      <c r="Q141" s="464" t="s">
        <v>48</v>
      </c>
      <c r="R141" s="448" t="s">
        <v>650</v>
      </c>
      <c r="S141" s="465">
        <v>0.02</v>
      </c>
    </row>
    <row r="142" spans="1:19" x14ac:dyDescent="0.2">
      <c r="A142" s="454" t="s">
        <v>651</v>
      </c>
      <c r="B142" s="455" t="s">
        <v>652</v>
      </c>
      <c r="C142" s="456" t="s">
        <v>61</v>
      </c>
      <c r="D142" s="457" t="s">
        <v>99</v>
      </c>
      <c r="E142" s="458" t="s">
        <v>653</v>
      </c>
      <c r="F142" s="459" t="s">
        <v>654</v>
      </c>
      <c r="G142" s="460">
        <v>685</v>
      </c>
      <c r="H142" s="461">
        <v>130</v>
      </c>
      <c r="I142" s="461">
        <v>117</v>
      </c>
      <c r="J142" s="462" t="s">
        <v>102</v>
      </c>
      <c r="K142" s="463">
        <v>0.25</v>
      </c>
      <c r="L142" s="464" t="s">
        <v>48</v>
      </c>
      <c r="M142" s="464" t="s">
        <v>48</v>
      </c>
      <c r="N142" s="464" t="s">
        <v>48</v>
      </c>
      <c r="O142" s="464" t="s">
        <v>48</v>
      </c>
      <c r="P142" s="464" t="s">
        <v>48</v>
      </c>
      <c r="Q142" s="464" t="s">
        <v>48</v>
      </c>
      <c r="R142" s="448" t="s">
        <v>655</v>
      </c>
      <c r="S142" s="465">
        <v>1.6E-2</v>
      </c>
    </row>
    <row r="143" spans="1:19" x14ac:dyDescent="0.2">
      <c r="A143" s="454" t="s">
        <v>656</v>
      </c>
      <c r="B143" s="455" t="s">
        <v>657</v>
      </c>
      <c r="C143" s="456" t="s">
        <v>61</v>
      </c>
      <c r="D143" s="457" t="s">
        <v>118</v>
      </c>
      <c r="E143" s="458" t="s">
        <v>160</v>
      </c>
      <c r="F143" s="459" t="s">
        <v>161</v>
      </c>
      <c r="G143" s="460">
        <v>4718</v>
      </c>
      <c r="H143" s="461">
        <v>686</v>
      </c>
      <c r="I143" s="461">
        <v>258</v>
      </c>
      <c r="J143" s="462" t="s">
        <v>47</v>
      </c>
      <c r="K143" s="463">
        <v>0.35</v>
      </c>
      <c r="L143" s="464" t="s">
        <v>48</v>
      </c>
      <c r="M143" s="464" t="s">
        <v>48</v>
      </c>
      <c r="N143" s="464" t="s">
        <v>49</v>
      </c>
      <c r="O143" s="464" t="s">
        <v>48</v>
      </c>
      <c r="P143" s="464" t="s">
        <v>48</v>
      </c>
      <c r="Q143" s="464" t="s">
        <v>48</v>
      </c>
      <c r="R143" s="448" t="s">
        <v>658</v>
      </c>
      <c r="S143" s="465">
        <v>0.02</v>
      </c>
    </row>
    <row r="144" spans="1:19" x14ac:dyDescent="0.2">
      <c r="A144" s="454" t="s">
        <v>659</v>
      </c>
      <c r="B144" s="455" t="s">
        <v>660</v>
      </c>
      <c r="C144" s="456" t="s">
        <v>61</v>
      </c>
      <c r="D144" s="457" t="s">
        <v>118</v>
      </c>
      <c r="E144" s="458" t="s">
        <v>160</v>
      </c>
      <c r="F144" s="459" t="s">
        <v>161</v>
      </c>
      <c r="G144" s="460">
        <v>683</v>
      </c>
      <c r="H144" s="461">
        <v>237</v>
      </c>
      <c r="I144" s="461">
        <v>116</v>
      </c>
      <c r="J144" s="462" t="s">
        <v>47</v>
      </c>
      <c r="K144" s="463">
        <v>0.35</v>
      </c>
      <c r="L144" s="464" t="s">
        <v>48</v>
      </c>
      <c r="M144" s="464" t="s">
        <v>48</v>
      </c>
      <c r="N144" s="464" t="s">
        <v>49</v>
      </c>
      <c r="O144" s="464" t="s">
        <v>48</v>
      </c>
      <c r="P144" s="464" t="s">
        <v>48</v>
      </c>
      <c r="Q144" s="464" t="s">
        <v>48</v>
      </c>
      <c r="R144" s="448" t="s">
        <v>661</v>
      </c>
      <c r="S144" s="465">
        <v>0</v>
      </c>
    </row>
    <row r="145" spans="1:19" x14ac:dyDescent="0.2">
      <c r="A145" s="454" t="s">
        <v>662</v>
      </c>
      <c r="B145" s="455" t="s">
        <v>663</v>
      </c>
      <c r="C145" s="456" t="s">
        <v>61</v>
      </c>
      <c r="D145" s="457" t="s">
        <v>44</v>
      </c>
      <c r="E145" s="458" t="s">
        <v>45</v>
      </c>
      <c r="F145" s="459" t="s">
        <v>46</v>
      </c>
      <c r="G145" s="460">
        <v>1245</v>
      </c>
      <c r="H145" s="461">
        <v>138</v>
      </c>
      <c r="I145" s="461">
        <v>76</v>
      </c>
      <c r="J145" s="462" t="s">
        <v>47</v>
      </c>
      <c r="K145" s="463">
        <v>0.35</v>
      </c>
      <c r="L145" s="464" t="s">
        <v>48</v>
      </c>
      <c r="M145" s="464" t="s">
        <v>48</v>
      </c>
      <c r="N145" s="464" t="s">
        <v>48</v>
      </c>
      <c r="O145" s="464" t="s">
        <v>48</v>
      </c>
      <c r="P145" s="464" t="s">
        <v>48</v>
      </c>
      <c r="Q145" s="464" t="s">
        <v>48</v>
      </c>
      <c r="R145" s="448" t="s">
        <v>664</v>
      </c>
      <c r="S145" s="465">
        <v>1.4999999999999999E-2</v>
      </c>
    </row>
    <row r="146" spans="1:19" x14ac:dyDescent="0.2">
      <c r="A146" s="454" t="s">
        <v>665</v>
      </c>
      <c r="B146" s="455" t="s">
        <v>666</v>
      </c>
      <c r="C146" s="456" t="s">
        <v>61</v>
      </c>
      <c r="D146" s="457" t="s">
        <v>118</v>
      </c>
      <c r="E146" s="458" t="s">
        <v>643</v>
      </c>
      <c r="F146" s="459" t="s">
        <v>644</v>
      </c>
      <c r="G146" s="460">
        <v>1493</v>
      </c>
      <c r="H146" s="461">
        <v>1012</v>
      </c>
      <c r="I146" s="461">
        <v>381</v>
      </c>
      <c r="J146" s="462" t="s">
        <v>47</v>
      </c>
      <c r="K146" s="463">
        <v>0.35</v>
      </c>
      <c r="L146" s="464" t="s">
        <v>48</v>
      </c>
      <c r="M146" s="464" t="s">
        <v>48</v>
      </c>
      <c r="N146" s="464" t="s">
        <v>48</v>
      </c>
      <c r="O146" s="464" t="s">
        <v>48</v>
      </c>
      <c r="P146" s="464" t="s">
        <v>48</v>
      </c>
      <c r="Q146" s="464" t="s">
        <v>48</v>
      </c>
      <c r="R146" s="448" t="s">
        <v>667</v>
      </c>
      <c r="S146" s="465">
        <v>6.0000000000000001E-3</v>
      </c>
    </row>
    <row r="147" spans="1:19" x14ac:dyDescent="0.2">
      <c r="A147" s="454" t="s">
        <v>668</v>
      </c>
      <c r="B147" s="455" t="s">
        <v>669</v>
      </c>
      <c r="C147" s="456" t="s">
        <v>61</v>
      </c>
      <c r="D147" s="457" t="s">
        <v>118</v>
      </c>
      <c r="E147" s="458" t="s">
        <v>643</v>
      </c>
      <c r="F147" s="459" t="s">
        <v>644</v>
      </c>
      <c r="G147" s="460">
        <v>1420</v>
      </c>
      <c r="H147" s="461">
        <v>415</v>
      </c>
      <c r="I147" s="461">
        <v>206</v>
      </c>
      <c r="J147" s="462" t="s">
        <v>47</v>
      </c>
      <c r="K147" s="463">
        <v>0.35</v>
      </c>
      <c r="L147" s="464" t="s">
        <v>48</v>
      </c>
      <c r="M147" s="464" t="s">
        <v>48</v>
      </c>
      <c r="N147" s="464" t="s">
        <v>48</v>
      </c>
      <c r="O147" s="464" t="s">
        <v>48</v>
      </c>
      <c r="P147" s="464" t="s">
        <v>48</v>
      </c>
      <c r="Q147" s="464" t="s">
        <v>48</v>
      </c>
      <c r="R147" s="448" t="s">
        <v>670</v>
      </c>
      <c r="S147" s="465">
        <v>0.02</v>
      </c>
    </row>
    <row r="148" spans="1:19" x14ac:dyDescent="0.2">
      <c r="A148" s="454" t="s">
        <v>671</v>
      </c>
      <c r="B148" s="455" t="s">
        <v>672</v>
      </c>
      <c r="C148" s="456" t="s">
        <v>61</v>
      </c>
      <c r="D148" s="457" t="s">
        <v>99</v>
      </c>
      <c r="E148" s="458" t="s">
        <v>653</v>
      </c>
      <c r="F148" s="459" t="s">
        <v>654</v>
      </c>
      <c r="G148" s="460">
        <v>1002</v>
      </c>
      <c r="H148" s="461">
        <v>262</v>
      </c>
      <c r="I148" s="461">
        <v>126</v>
      </c>
      <c r="J148" s="462" t="s">
        <v>102</v>
      </c>
      <c r="K148" s="463">
        <v>0.25</v>
      </c>
      <c r="L148" s="464" t="s">
        <v>48</v>
      </c>
      <c r="M148" s="464" t="s">
        <v>48</v>
      </c>
      <c r="N148" s="464" t="s">
        <v>48</v>
      </c>
      <c r="O148" s="464" t="s">
        <v>48</v>
      </c>
      <c r="P148" s="464" t="s">
        <v>48</v>
      </c>
      <c r="Q148" s="464" t="s">
        <v>48</v>
      </c>
      <c r="R148" s="448" t="s">
        <v>673</v>
      </c>
      <c r="S148" s="465">
        <v>1.3999999999999999E-2</v>
      </c>
    </row>
    <row r="149" spans="1:19" x14ac:dyDescent="0.2">
      <c r="A149" s="454" t="s">
        <v>674</v>
      </c>
      <c r="B149" s="455" t="s">
        <v>675</v>
      </c>
      <c r="C149" s="456" t="s">
        <v>61</v>
      </c>
      <c r="D149" s="457" t="s">
        <v>118</v>
      </c>
      <c r="E149" s="458" t="s">
        <v>160</v>
      </c>
      <c r="F149" s="459" t="s">
        <v>161</v>
      </c>
      <c r="G149" s="460">
        <v>1104</v>
      </c>
      <c r="H149" s="461">
        <v>360</v>
      </c>
      <c r="I149" s="461">
        <v>163</v>
      </c>
      <c r="J149" s="462" t="s">
        <v>47</v>
      </c>
      <c r="K149" s="463">
        <v>0.35</v>
      </c>
      <c r="L149" s="464" t="s">
        <v>48</v>
      </c>
      <c r="M149" s="464" t="s">
        <v>48</v>
      </c>
      <c r="N149" s="464" t="s">
        <v>49</v>
      </c>
      <c r="O149" s="464" t="s">
        <v>48</v>
      </c>
      <c r="P149" s="464" t="s">
        <v>48</v>
      </c>
      <c r="Q149" s="464" t="s">
        <v>48</v>
      </c>
      <c r="R149" s="448" t="s">
        <v>676</v>
      </c>
      <c r="S149" s="465">
        <v>1.7000000000000001E-2</v>
      </c>
    </row>
    <row r="150" spans="1:19" x14ac:dyDescent="0.2">
      <c r="A150" s="454" t="s">
        <v>677</v>
      </c>
      <c r="B150" s="455" t="s">
        <v>678</v>
      </c>
      <c r="C150" s="456" t="s">
        <v>61</v>
      </c>
      <c r="D150" s="457" t="s">
        <v>118</v>
      </c>
      <c r="E150" s="458" t="s">
        <v>160</v>
      </c>
      <c r="F150" s="459" t="s">
        <v>161</v>
      </c>
      <c r="G150" s="460">
        <v>856</v>
      </c>
      <c r="H150" s="461">
        <v>52</v>
      </c>
      <c r="I150" s="461">
        <v>55</v>
      </c>
      <c r="J150" s="462" t="s">
        <v>47</v>
      </c>
      <c r="K150" s="463">
        <v>0.35</v>
      </c>
      <c r="L150" s="464" t="s">
        <v>48</v>
      </c>
      <c r="M150" s="464" t="s">
        <v>48</v>
      </c>
      <c r="N150" s="464" t="s">
        <v>49</v>
      </c>
      <c r="O150" s="464" t="s">
        <v>48</v>
      </c>
      <c r="P150" s="464" t="s">
        <v>48</v>
      </c>
      <c r="Q150" s="464" t="s">
        <v>48</v>
      </c>
      <c r="R150" s="448" t="s">
        <v>679</v>
      </c>
      <c r="S150" s="465">
        <v>0</v>
      </c>
    </row>
    <row r="151" spans="1:19" x14ac:dyDescent="0.2">
      <c r="A151" s="454" t="s">
        <v>680</v>
      </c>
      <c r="B151" s="455" t="s">
        <v>681</v>
      </c>
      <c r="C151" s="456" t="s">
        <v>61</v>
      </c>
      <c r="D151" s="457" t="s">
        <v>124</v>
      </c>
      <c r="E151" s="458" t="s">
        <v>146</v>
      </c>
      <c r="F151" s="459" t="s">
        <v>147</v>
      </c>
      <c r="G151" s="460">
        <v>1412</v>
      </c>
      <c r="H151" s="461">
        <v>979</v>
      </c>
      <c r="I151" s="461">
        <v>396</v>
      </c>
      <c r="J151" s="462" t="s">
        <v>47</v>
      </c>
      <c r="K151" s="463">
        <v>0.35</v>
      </c>
      <c r="L151" s="464" t="s">
        <v>48</v>
      </c>
      <c r="M151" s="464" t="s">
        <v>48</v>
      </c>
      <c r="N151" s="464" t="s">
        <v>49</v>
      </c>
      <c r="O151" s="464" t="s">
        <v>48</v>
      </c>
      <c r="P151" s="464" t="s">
        <v>48</v>
      </c>
      <c r="Q151" s="464" t="s">
        <v>48</v>
      </c>
      <c r="R151" s="448" t="s">
        <v>682</v>
      </c>
      <c r="S151" s="465">
        <v>0.02</v>
      </c>
    </row>
    <row r="152" spans="1:19" x14ac:dyDescent="0.2">
      <c r="A152" s="454" t="s">
        <v>683</v>
      </c>
      <c r="B152" s="455" t="s">
        <v>684</v>
      </c>
      <c r="C152" s="456" t="s">
        <v>61</v>
      </c>
      <c r="D152" s="457" t="s">
        <v>118</v>
      </c>
      <c r="E152" s="458" t="s">
        <v>160</v>
      </c>
      <c r="F152" s="459" t="s">
        <v>161</v>
      </c>
      <c r="G152" s="460">
        <v>914</v>
      </c>
      <c r="H152" s="461">
        <v>223</v>
      </c>
      <c r="I152" s="461">
        <v>102</v>
      </c>
      <c r="J152" s="462" t="s">
        <v>47</v>
      </c>
      <c r="K152" s="463">
        <v>0.35</v>
      </c>
      <c r="L152" s="464" t="s">
        <v>48</v>
      </c>
      <c r="M152" s="464" t="s">
        <v>48</v>
      </c>
      <c r="N152" s="464" t="s">
        <v>49</v>
      </c>
      <c r="O152" s="464" t="s">
        <v>48</v>
      </c>
      <c r="P152" s="464" t="s">
        <v>48</v>
      </c>
      <c r="Q152" s="464" t="s">
        <v>48</v>
      </c>
      <c r="R152" s="448" t="s">
        <v>685</v>
      </c>
      <c r="S152" s="465">
        <v>0</v>
      </c>
    </row>
    <row r="153" spans="1:19" x14ac:dyDescent="0.2">
      <c r="A153" s="454" t="s">
        <v>686</v>
      </c>
      <c r="B153" s="455" t="s">
        <v>687</v>
      </c>
      <c r="C153" s="456" t="s">
        <v>61</v>
      </c>
      <c r="D153" s="457" t="s">
        <v>118</v>
      </c>
      <c r="E153" s="458" t="s">
        <v>643</v>
      </c>
      <c r="F153" s="459" t="s">
        <v>644</v>
      </c>
      <c r="G153" s="460">
        <v>2790</v>
      </c>
      <c r="H153" s="461">
        <v>834</v>
      </c>
      <c r="I153" s="461">
        <v>381</v>
      </c>
      <c r="J153" s="462" t="s">
        <v>47</v>
      </c>
      <c r="K153" s="463">
        <v>0.35</v>
      </c>
      <c r="L153" s="464" t="s">
        <v>48</v>
      </c>
      <c r="M153" s="464" t="s">
        <v>48</v>
      </c>
      <c r="N153" s="464" t="s">
        <v>48</v>
      </c>
      <c r="O153" s="464" t="s">
        <v>48</v>
      </c>
      <c r="P153" s="464" t="s">
        <v>48</v>
      </c>
      <c r="Q153" s="464" t="s">
        <v>48</v>
      </c>
      <c r="R153" s="448" t="s">
        <v>688</v>
      </c>
      <c r="S153" s="465">
        <v>0.02</v>
      </c>
    </row>
    <row r="154" spans="1:19" x14ac:dyDescent="0.2">
      <c r="A154" s="454" t="s">
        <v>689</v>
      </c>
      <c r="B154" s="455" t="s">
        <v>690</v>
      </c>
      <c r="C154" s="456" t="s">
        <v>61</v>
      </c>
      <c r="D154" s="457" t="s">
        <v>99</v>
      </c>
      <c r="E154" s="458" t="s">
        <v>653</v>
      </c>
      <c r="F154" s="459" t="s">
        <v>654</v>
      </c>
      <c r="G154" s="460">
        <v>3851</v>
      </c>
      <c r="H154" s="461">
        <v>1748</v>
      </c>
      <c r="I154" s="461">
        <v>776</v>
      </c>
      <c r="J154" s="462" t="s">
        <v>102</v>
      </c>
      <c r="K154" s="463">
        <v>0.25</v>
      </c>
      <c r="L154" s="464" t="s">
        <v>48</v>
      </c>
      <c r="M154" s="464" t="s">
        <v>48</v>
      </c>
      <c r="N154" s="464" t="s">
        <v>48</v>
      </c>
      <c r="O154" s="464" t="s">
        <v>48</v>
      </c>
      <c r="P154" s="464" t="s">
        <v>48</v>
      </c>
      <c r="Q154" s="464" t="s">
        <v>48</v>
      </c>
      <c r="R154" s="448" t="s">
        <v>691</v>
      </c>
      <c r="S154" s="465">
        <v>0.02</v>
      </c>
    </row>
    <row r="155" spans="1:19" x14ac:dyDescent="0.2">
      <c r="A155" s="454" t="s">
        <v>692</v>
      </c>
      <c r="B155" s="455" t="s">
        <v>693</v>
      </c>
      <c r="C155" s="456" t="s">
        <v>61</v>
      </c>
      <c r="D155" s="457" t="s">
        <v>124</v>
      </c>
      <c r="E155" s="458" t="s">
        <v>146</v>
      </c>
      <c r="F155" s="459" t="s">
        <v>147</v>
      </c>
      <c r="G155" s="460">
        <v>3652</v>
      </c>
      <c r="H155" s="461">
        <v>1412</v>
      </c>
      <c r="I155" s="461">
        <v>602</v>
      </c>
      <c r="J155" s="462" t="s">
        <v>47</v>
      </c>
      <c r="K155" s="463">
        <v>0.35</v>
      </c>
      <c r="L155" s="464" t="s">
        <v>48</v>
      </c>
      <c r="M155" s="464" t="s">
        <v>48</v>
      </c>
      <c r="N155" s="464" t="s">
        <v>49</v>
      </c>
      <c r="O155" s="464" t="s">
        <v>48</v>
      </c>
      <c r="P155" s="464" t="s">
        <v>48</v>
      </c>
      <c r="Q155" s="464" t="s">
        <v>48</v>
      </c>
      <c r="R155" s="448" t="s">
        <v>694</v>
      </c>
      <c r="S155" s="465">
        <v>0.02</v>
      </c>
    </row>
    <row r="156" spans="1:19" x14ac:dyDescent="0.2">
      <c r="A156" s="454" t="s">
        <v>695</v>
      </c>
      <c r="B156" s="455" t="s">
        <v>696</v>
      </c>
      <c r="C156" s="456" t="s">
        <v>61</v>
      </c>
      <c r="D156" s="457" t="s">
        <v>118</v>
      </c>
      <c r="E156" s="458" t="s">
        <v>160</v>
      </c>
      <c r="F156" s="459" t="s">
        <v>161</v>
      </c>
      <c r="G156" s="460">
        <v>3521</v>
      </c>
      <c r="H156" s="461">
        <v>292</v>
      </c>
      <c r="I156" s="461">
        <v>153</v>
      </c>
      <c r="J156" s="462" t="s">
        <v>47</v>
      </c>
      <c r="K156" s="463">
        <v>0.35</v>
      </c>
      <c r="L156" s="464" t="s">
        <v>48</v>
      </c>
      <c r="M156" s="464" t="s">
        <v>48</v>
      </c>
      <c r="N156" s="464" t="s">
        <v>49</v>
      </c>
      <c r="O156" s="464" t="s">
        <v>48</v>
      </c>
      <c r="P156" s="464" t="s">
        <v>48</v>
      </c>
      <c r="Q156" s="464" t="s">
        <v>48</v>
      </c>
      <c r="R156" s="448" t="s">
        <v>697</v>
      </c>
      <c r="S156" s="465">
        <v>0.02</v>
      </c>
    </row>
    <row r="157" spans="1:19" x14ac:dyDescent="0.2">
      <c r="A157" s="454" t="s">
        <v>698</v>
      </c>
      <c r="B157" s="455" t="s">
        <v>699</v>
      </c>
      <c r="C157" s="456" t="s">
        <v>61</v>
      </c>
      <c r="D157" s="457" t="s">
        <v>118</v>
      </c>
      <c r="E157" s="458" t="s">
        <v>160</v>
      </c>
      <c r="F157" s="459" t="s">
        <v>161</v>
      </c>
      <c r="G157" s="460">
        <v>2049</v>
      </c>
      <c r="H157" s="461">
        <v>573</v>
      </c>
      <c r="I157" s="461">
        <v>271</v>
      </c>
      <c r="J157" s="462" t="s">
        <v>47</v>
      </c>
      <c r="K157" s="463">
        <v>0.35</v>
      </c>
      <c r="L157" s="464" t="s">
        <v>48</v>
      </c>
      <c r="M157" s="464" t="s">
        <v>48</v>
      </c>
      <c r="N157" s="464" t="s">
        <v>49</v>
      </c>
      <c r="O157" s="464" t="s">
        <v>48</v>
      </c>
      <c r="P157" s="464" t="s">
        <v>48</v>
      </c>
      <c r="Q157" s="464" t="s">
        <v>48</v>
      </c>
      <c r="R157" s="448" t="s">
        <v>700</v>
      </c>
      <c r="S157" s="465">
        <v>0.02</v>
      </c>
    </row>
    <row r="158" spans="1:19" x14ac:dyDescent="0.2">
      <c r="A158" s="454" t="s">
        <v>701</v>
      </c>
      <c r="B158" s="455" t="s">
        <v>702</v>
      </c>
      <c r="C158" s="456" t="s">
        <v>61</v>
      </c>
      <c r="D158" s="457" t="s">
        <v>253</v>
      </c>
      <c r="E158" s="458" t="s">
        <v>703</v>
      </c>
      <c r="F158" s="459" t="s">
        <v>704</v>
      </c>
      <c r="G158" s="460">
        <v>6192</v>
      </c>
      <c r="H158" s="461">
        <v>1993</v>
      </c>
      <c r="I158" s="461">
        <v>868</v>
      </c>
      <c r="J158" s="462" t="s">
        <v>188</v>
      </c>
      <c r="K158" s="463">
        <v>0.5</v>
      </c>
      <c r="L158" s="464" t="s">
        <v>57</v>
      </c>
      <c r="M158" s="464" t="s">
        <v>48</v>
      </c>
      <c r="N158" s="464" t="s">
        <v>48</v>
      </c>
      <c r="O158" s="464" t="s">
        <v>49</v>
      </c>
      <c r="P158" s="464" t="s">
        <v>48</v>
      </c>
      <c r="Q158" s="464" t="s">
        <v>48</v>
      </c>
      <c r="R158" s="448" t="s">
        <v>705</v>
      </c>
      <c r="S158" s="465">
        <v>1.9E-2</v>
      </c>
    </row>
    <row r="159" spans="1:19" x14ac:dyDescent="0.2">
      <c r="A159" s="454" t="s">
        <v>706</v>
      </c>
      <c r="B159" s="455" t="s">
        <v>707</v>
      </c>
      <c r="C159" s="456" t="s">
        <v>61</v>
      </c>
      <c r="D159" s="457" t="s">
        <v>62</v>
      </c>
      <c r="E159" s="458" t="s">
        <v>175</v>
      </c>
      <c r="F159" s="459" t="s">
        <v>176</v>
      </c>
      <c r="G159" s="460">
        <v>1382</v>
      </c>
      <c r="H159" s="461">
        <v>782</v>
      </c>
      <c r="I159" s="461">
        <v>277</v>
      </c>
      <c r="J159" s="462" t="s">
        <v>65</v>
      </c>
      <c r="K159" s="463">
        <v>0.5</v>
      </c>
      <c r="L159" s="464" t="s">
        <v>57</v>
      </c>
      <c r="M159" s="464" t="s">
        <v>48</v>
      </c>
      <c r="N159" s="464" t="s">
        <v>48</v>
      </c>
      <c r="O159" s="464" t="s">
        <v>48</v>
      </c>
      <c r="P159" s="464" t="s">
        <v>49</v>
      </c>
      <c r="Q159" s="464" t="s">
        <v>48</v>
      </c>
      <c r="R159" s="448" t="s">
        <v>708</v>
      </c>
      <c r="S159" s="465">
        <v>0.02</v>
      </c>
    </row>
    <row r="160" spans="1:19" x14ac:dyDescent="0.2">
      <c r="A160" s="454" t="s">
        <v>709</v>
      </c>
      <c r="B160" s="455" t="s">
        <v>710</v>
      </c>
      <c r="C160" s="456" t="s">
        <v>61</v>
      </c>
      <c r="D160" s="457" t="s">
        <v>76</v>
      </c>
      <c r="E160" s="458" t="s">
        <v>306</v>
      </c>
      <c r="F160" s="459" t="s">
        <v>307</v>
      </c>
      <c r="G160" s="460">
        <v>1879</v>
      </c>
      <c r="H160" s="461">
        <v>720</v>
      </c>
      <c r="I160" s="461">
        <v>282</v>
      </c>
      <c r="J160" s="462" t="s">
        <v>72</v>
      </c>
      <c r="K160" s="463">
        <v>0.5</v>
      </c>
      <c r="L160" s="464" t="s">
        <v>57</v>
      </c>
      <c r="M160" s="464" t="s">
        <v>48</v>
      </c>
      <c r="N160" s="464" t="s">
        <v>48</v>
      </c>
      <c r="O160" s="464" t="s">
        <v>48</v>
      </c>
      <c r="P160" s="464" t="s">
        <v>49</v>
      </c>
      <c r="Q160" s="464" t="s">
        <v>48</v>
      </c>
      <c r="R160" s="448" t="s">
        <v>711</v>
      </c>
      <c r="S160" s="465">
        <v>0.01</v>
      </c>
    </row>
    <row r="161" spans="1:19" x14ac:dyDescent="0.2">
      <c r="A161" s="454" t="s">
        <v>712</v>
      </c>
      <c r="B161" s="455" t="s">
        <v>713</v>
      </c>
      <c r="C161" s="456" t="s">
        <v>43</v>
      </c>
      <c r="D161" s="457" t="s">
        <v>207</v>
      </c>
      <c r="E161" s="458" t="s">
        <v>714</v>
      </c>
      <c r="F161" s="459" t="s">
        <v>712</v>
      </c>
      <c r="G161" s="460">
        <v>3524</v>
      </c>
      <c r="H161" s="461">
        <v>3962</v>
      </c>
      <c r="I161" s="461">
        <v>1174</v>
      </c>
      <c r="J161" s="462" t="s">
        <v>56</v>
      </c>
      <c r="K161" s="463">
        <v>0.5</v>
      </c>
      <c r="L161" s="464" t="s">
        <v>57</v>
      </c>
      <c r="M161" s="464" t="s">
        <v>48</v>
      </c>
      <c r="N161" s="464" t="s">
        <v>48</v>
      </c>
      <c r="O161" s="464" t="s">
        <v>48</v>
      </c>
      <c r="P161" s="464" t="s">
        <v>49</v>
      </c>
      <c r="Q161" s="464" t="s">
        <v>48</v>
      </c>
      <c r="R161" s="448" t="s">
        <v>715</v>
      </c>
      <c r="S161" s="465">
        <v>1.2E-2</v>
      </c>
    </row>
    <row r="162" spans="1:19" x14ac:dyDescent="0.2">
      <c r="A162" s="454" t="s">
        <v>716</v>
      </c>
      <c r="B162" s="455" t="s">
        <v>717</v>
      </c>
      <c r="C162" s="456" t="s">
        <v>61</v>
      </c>
      <c r="D162" s="457" t="s">
        <v>259</v>
      </c>
      <c r="E162" s="458" t="s">
        <v>260</v>
      </c>
      <c r="F162" s="459" t="s">
        <v>261</v>
      </c>
      <c r="G162" s="460">
        <v>971</v>
      </c>
      <c r="H162" s="461">
        <v>329</v>
      </c>
      <c r="I162" s="461">
        <v>144</v>
      </c>
      <c r="J162" s="462" t="s">
        <v>102</v>
      </c>
      <c r="K162" s="463">
        <v>0.25</v>
      </c>
      <c r="L162" s="464" t="s">
        <v>48</v>
      </c>
      <c r="M162" s="464" t="s">
        <v>48</v>
      </c>
      <c r="N162" s="464" t="s">
        <v>48</v>
      </c>
      <c r="O162" s="464" t="s">
        <v>48</v>
      </c>
      <c r="P162" s="464" t="s">
        <v>48</v>
      </c>
      <c r="Q162" s="464" t="s">
        <v>48</v>
      </c>
      <c r="R162" s="448" t="s">
        <v>718</v>
      </c>
      <c r="S162" s="465">
        <v>0.02</v>
      </c>
    </row>
    <row r="163" spans="1:19" x14ac:dyDescent="0.2">
      <c r="A163" s="454" t="s">
        <v>719</v>
      </c>
      <c r="B163" s="455" t="s">
        <v>720</v>
      </c>
      <c r="C163" s="456" t="s">
        <v>61</v>
      </c>
      <c r="D163" s="457" t="s">
        <v>76</v>
      </c>
      <c r="E163" s="458" t="s">
        <v>106</v>
      </c>
      <c r="F163" s="459" t="s">
        <v>107</v>
      </c>
      <c r="G163" s="460">
        <v>903</v>
      </c>
      <c r="H163" s="461">
        <v>484</v>
      </c>
      <c r="I163" s="461">
        <v>147</v>
      </c>
      <c r="J163" s="462" t="s">
        <v>72</v>
      </c>
      <c r="K163" s="463">
        <v>0.5</v>
      </c>
      <c r="L163" s="464" t="s">
        <v>57</v>
      </c>
      <c r="M163" s="464" t="s">
        <v>48</v>
      </c>
      <c r="N163" s="464" t="s">
        <v>48</v>
      </c>
      <c r="O163" s="464" t="s">
        <v>48</v>
      </c>
      <c r="P163" s="464" t="s">
        <v>49</v>
      </c>
      <c r="Q163" s="464" t="s">
        <v>48</v>
      </c>
      <c r="R163" s="448" t="s">
        <v>721</v>
      </c>
      <c r="S163" s="465">
        <v>0</v>
      </c>
    </row>
    <row r="164" spans="1:19" x14ac:dyDescent="0.2">
      <c r="A164" s="454" t="s">
        <v>722</v>
      </c>
      <c r="B164" s="455" t="s">
        <v>723</v>
      </c>
      <c r="C164" s="456" t="s">
        <v>43</v>
      </c>
      <c r="D164" s="457" t="s">
        <v>341</v>
      </c>
      <c r="E164" s="458" t="s">
        <v>724</v>
      </c>
      <c r="F164" s="459" t="s">
        <v>722</v>
      </c>
      <c r="G164" s="460">
        <v>2333</v>
      </c>
      <c r="H164" s="461">
        <v>15058</v>
      </c>
      <c r="I164" s="461">
        <v>6721</v>
      </c>
      <c r="J164" s="462" t="s">
        <v>72</v>
      </c>
      <c r="K164" s="463">
        <v>0.5</v>
      </c>
      <c r="L164" s="464" t="s">
        <v>48</v>
      </c>
      <c r="M164" s="464" t="s">
        <v>48</v>
      </c>
      <c r="N164" s="464" t="s">
        <v>49</v>
      </c>
      <c r="O164" s="464" t="s">
        <v>48</v>
      </c>
      <c r="P164" s="464" t="s">
        <v>48</v>
      </c>
      <c r="Q164" s="464" t="s">
        <v>48</v>
      </c>
      <c r="R164" s="448" t="s">
        <v>725</v>
      </c>
      <c r="S164" s="465">
        <v>0.02</v>
      </c>
    </row>
    <row r="165" spans="1:19" x14ac:dyDescent="0.2">
      <c r="A165" s="454" t="s">
        <v>726</v>
      </c>
      <c r="B165" s="455" t="s">
        <v>727</v>
      </c>
      <c r="C165" s="456" t="s">
        <v>61</v>
      </c>
      <c r="D165" s="457" t="s">
        <v>253</v>
      </c>
      <c r="E165" s="458" t="s">
        <v>703</v>
      </c>
      <c r="F165" s="459" t="s">
        <v>704</v>
      </c>
      <c r="G165" s="460">
        <v>11000</v>
      </c>
      <c r="H165" s="461">
        <v>3422</v>
      </c>
      <c r="I165" s="461">
        <v>1894</v>
      </c>
      <c r="J165" s="462" t="s">
        <v>188</v>
      </c>
      <c r="K165" s="463">
        <v>0.5</v>
      </c>
      <c r="L165" s="464" t="s">
        <v>57</v>
      </c>
      <c r="M165" s="464" t="s">
        <v>48</v>
      </c>
      <c r="N165" s="464" t="s">
        <v>48</v>
      </c>
      <c r="O165" s="464" t="s">
        <v>49</v>
      </c>
      <c r="P165" s="464" t="s">
        <v>48</v>
      </c>
      <c r="Q165" s="464" t="s">
        <v>48</v>
      </c>
      <c r="R165" s="448" t="s">
        <v>728</v>
      </c>
      <c r="S165" s="465">
        <v>0.02</v>
      </c>
    </row>
    <row r="166" spans="1:19" x14ac:dyDescent="0.2">
      <c r="A166" s="454" t="s">
        <v>729</v>
      </c>
      <c r="B166" s="455" t="s">
        <v>730</v>
      </c>
      <c r="C166" s="456" t="s">
        <v>61</v>
      </c>
      <c r="D166" s="457" t="s">
        <v>69</v>
      </c>
      <c r="E166" s="458" t="s">
        <v>731</v>
      </c>
      <c r="F166" s="459" t="s">
        <v>732</v>
      </c>
      <c r="G166" s="460">
        <v>1320</v>
      </c>
      <c r="H166" s="461">
        <v>1031</v>
      </c>
      <c r="I166" s="461">
        <v>447</v>
      </c>
      <c r="J166" s="462" t="s">
        <v>72</v>
      </c>
      <c r="K166" s="463">
        <v>0.5</v>
      </c>
      <c r="L166" s="464" t="s">
        <v>57</v>
      </c>
      <c r="M166" s="464" t="s">
        <v>48</v>
      </c>
      <c r="N166" s="464" t="s">
        <v>49</v>
      </c>
      <c r="O166" s="464" t="s">
        <v>48</v>
      </c>
      <c r="P166" s="464" t="s">
        <v>48</v>
      </c>
      <c r="Q166" s="464" t="s">
        <v>48</v>
      </c>
      <c r="R166" s="448" t="s">
        <v>733</v>
      </c>
      <c r="S166" s="465">
        <v>0.02</v>
      </c>
    </row>
    <row r="167" spans="1:19" x14ac:dyDescent="0.2">
      <c r="A167" s="454" t="s">
        <v>734</v>
      </c>
      <c r="B167" s="455" t="s">
        <v>735</v>
      </c>
      <c r="C167" s="456" t="s">
        <v>61</v>
      </c>
      <c r="D167" s="457" t="s">
        <v>118</v>
      </c>
      <c r="E167" s="458" t="s">
        <v>331</v>
      </c>
      <c r="F167" s="459" t="s">
        <v>332</v>
      </c>
      <c r="G167" s="460">
        <v>3620</v>
      </c>
      <c r="H167" s="461">
        <v>639</v>
      </c>
      <c r="I167" s="461">
        <v>342</v>
      </c>
      <c r="J167" s="462" t="s">
        <v>47</v>
      </c>
      <c r="K167" s="463">
        <v>0.35</v>
      </c>
      <c r="L167" s="464" t="s">
        <v>48</v>
      </c>
      <c r="M167" s="464" t="s">
        <v>48</v>
      </c>
      <c r="N167" s="464" t="s">
        <v>48</v>
      </c>
      <c r="O167" s="464" t="s">
        <v>48</v>
      </c>
      <c r="P167" s="464" t="s">
        <v>48</v>
      </c>
      <c r="Q167" s="464" t="s">
        <v>48</v>
      </c>
      <c r="R167" s="448" t="s">
        <v>736</v>
      </c>
      <c r="S167" s="465">
        <v>0.02</v>
      </c>
    </row>
    <row r="168" spans="1:19" x14ac:dyDescent="0.2">
      <c r="A168" s="454" t="s">
        <v>737</v>
      </c>
      <c r="B168" s="455">
        <v>34421</v>
      </c>
      <c r="C168" s="456" t="s">
        <v>61</v>
      </c>
      <c r="D168" s="457" t="s">
        <v>118</v>
      </c>
      <c r="E168" s="458" t="s">
        <v>738</v>
      </c>
      <c r="F168" s="459" t="s">
        <v>738</v>
      </c>
      <c r="G168" s="460">
        <v>2139</v>
      </c>
      <c r="H168" s="461">
        <v>861</v>
      </c>
      <c r="I168" s="461">
        <v>470</v>
      </c>
      <c r="J168" s="462" t="s">
        <v>47</v>
      </c>
      <c r="K168" s="463">
        <v>0.35</v>
      </c>
      <c r="L168" s="464" t="s">
        <v>48</v>
      </c>
      <c r="M168" s="464" t="s">
        <v>48</v>
      </c>
      <c r="N168" s="464" t="s">
        <v>48</v>
      </c>
      <c r="O168" s="464" t="s">
        <v>48</v>
      </c>
      <c r="P168" s="464" t="s">
        <v>48</v>
      </c>
      <c r="Q168" s="464" t="s">
        <v>48</v>
      </c>
      <c r="R168" s="466">
        <v>1934421</v>
      </c>
      <c r="S168" s="467">
        <v>1.4999999999999999E-2</v>
      </c>
    </row>
    <row r="169" spans="1:19" x14ac:dyDescent="0.2">
      <c r="A169" s="454" t="s">
        <v>738</v>
      </c>
      <c r="B169" s="455" t="s">
        <v>739</v>
      </c>
      <c r="C169" s="456" t="s">
        <v>43</v>
      </c>
      <c r="D169" s="457" t="s">
        <v>118</v>
      </c>
      <c r="E169" s="458" t="s">
        <v>738</v>
      </c>
      <c r="F169" s="459" t="s">
        <v>738</v>
      </c>
      <c r="G169" s="460">
        <v>4988</v>
      </c>
      <c r="H169" s="461">
        <v>8640</v>
      </c>
      <c r="I169" s="461">
        <v>4311</v>
      </c>
      <c r="J169" s="462" t="s">
        <v>47</v>
      </c>
      <c r="K169" s="463">
        <v>0.35</v>
      </c>
      <c r="L169" s="464" t="s">
        <v>48</v>
      </c>
      <c r="M169" s="464" t="s">
        <v>48</v>
      </c>
      <c r="N169" s="464" t="s">
        <v>48</v>
      </c>
      <c r="O169" s="464" t="s">
        <v>48</v>
      </c>
      <c r="P169" s="464" t="s">
        <v>48</v>
      </c>
      <c r="Q169" s="464" t="s">
        <v>48</v>
      </c>
      <c r="R169" s="448" t="s">
        <v>740</v>
      </c>
      <c r="S169" s="465">
        <v>0.02</v>
      </c>
    </row>
    <row r="170" spans="1:19" x14ac:dyDescent="0.2">
      <c r="A170" s="454" t="s">
        <v>741</v>
      </c>
      <c r="B170" s="455" t="s">
        <v>742</v>
      </c>
      <c r="C170" s="456" t="s">
        <v>61</v>
      </c>
      <c r="D170" s="457" t="s">
        <v>154</v>
      </c>
      <c r="E170" s="458" t="s">
        <v>743</v>
      </c>
      <c r="F170" s="459" t="s">
        <v>743</v>
      </c>
      <c r="G170" s="460">
        <v>2609</v>
      </c>
      <c r="H170" s="461">
        <v>1102</v>
      </c>
      <c r="I170" s="461">
        <v>650</v>
      </c>
      <c r="J170" s="462" t="s">
        <v>65</v>
      </c>
      <c r="K170" s="463">
        <v>0.5</v>
      </c>
      <c r="L170" s="464" t="s">
        <v>48</v>
      </c>
      <c r="M170" s="464" t="s">
        <v>48</v>
      </c>
      <c r="N170" s="464" t="s">
        <v>49</v>
      </c>
      <c r="O170" s="464" t="s">
        <v>48</v>
      </c>
      <c r="P170" s="464" t="s">
        <v>48</v>
      </c>
      <c r="Q170" s="464" t="s">
        <v>48</v>
      </c>
      <c r="R170" s="448" t="s">
        <v>744</v>
      </c>
      <c r="S170" s="465">
        <v>0.02</v>
      </c>
    </row>
    <row r="171" spans="1:19" x14ac:dyDescent="0.2">
      <c r="A171" s="454" t="s">
        <v>745</v>
      </c>
      <c r="B171" s="455" t="s">
        <v>746</v>
      </c>
      <c r="C171" s="456" t="s">
        <v>43</v>
      </c>
      <c r="D171" s="457" t="s">
        <v>154</v>
      </c>
      <c r="E171" s="458" t="s">
        <v>747</v>
      </c>
      <c r="F171" s="459" t="s">
        <v>748</v>
      </c>
      <c r="G171" s="460">
        <v>3204</v>
      </c>
      <c r="H171" s="461">
        <v>5568</v>
      </c>
      <c r="I171" s="461">
        <v>2792</v>
      </c>
      <c r="J171" s="462" t="s">
        <v>65</v>
      </c>
      <c r="K171" s="463">
        <v>0.5</v>
      </c>
      <c r="L171" s="464" t="s">
        <v>48</v>
      </c>
      <c r="M171" s="464" t="s">
        <v>48</v>
      </c>
      <c r="N171" s="464" t="s">
        <v>49</v>
      </c>
      <c r="O171" s="464" t="s">
        <v>48</v>
      </c>
      <c r="P171" s="464" t="s">
        <v>48</v>
      </c>
      <c r="Q171" s="464" t="s">
        <v>48</v>
      </c>
      <c r="R171" s="448" t="s">
        <v>749</v>
      </c>
      <c r="S171" s="465">
        <v>0.02</v>
      </c>
    </row>
    <row r="172" spans="1:19" x14ac:dyDescent="0.2">
      <c r="A172" s="454" t="s">
        <v>750</v>
      </c>
      <c r="B172" s="455" t="s">
        <v>751</v>
      </c>
      <c r="C172" s="456" t="s">
        <v>61</v>
      </c>
      <c r="D172" s="457" t="s">
        <v>118</v>
      </c>
      <c r="E172" s="458" t="s">
        <v>331</v>
      </c>
      <c r="F172" s="459" t="s">
        <v>332</v>
      </c>
      <c r="G172" s="460">
        <v>1320</v>
      </c>
      <c r="H172" s="461">
        <v>216</v>
      </c>
      <c r="I172" s="461">
        <v>108</v>
      </c>
      <c r="J172" s="462" t="s">
        <v>47</v>
      </c>
      <c r="K172" s="463">
        <v>0.35</v>
      </c>
      <c r="L172" s="464" t="s">
        <v>48</v>
      </c>
      <c r="M172" s="464" t="s">
        <v>48</v>
      </c>
      <c r="N172" s="464" t="s">
        <v>48</v>
      </c>
      <c r="O172" s="464" t="s">
        <v>48</v>
      </c>
      <c r="P172" s="464" t="s">
        <v>48</v>
      </c>
      <c r="Q172" s="464" t="s">
        <v>48</v>
      </c>
      <c r="R172" s="448" t="s">
        <v>752</v>
      </c>
      <c r="S172" s="465">
        <v>1.4999999999999999E-2</v>
      </c>
    </row>
    <row r="173" spans="1:19" x14ac:dyDescent="0.2">
      <c r="A173" s="454" t="s">
        <v>753</v>
      </c>
      <c r="B173" s="455" t="s">
        <v>754</v>
      </c>
      <c r="C173" s="456" t="s">
        <v>61</v>
      </c>
      <c r="D173" s="457" t="s">
        <v>118</v>
      </c>
      <c r="E173" s="458" t="s">
        <v>119</v>
      </c>
      <c r="F173" s="459" t="s">
        <v>120</v>
      </c>
      <c r="G173" s="460">
        <v>1859</v>
      </c>
      <c r="H173" s="461">
        <v>996</v>
      </c>
      <c r="I173" s="461">
        <v>460</v>
      </c>
      <c r="J173" s="462" t="s">
        <v>47</v>
      </c>
      <c r="K173" s="463">
        <v>0.35</v>
      </c>
      <c r="L173" s="464" t="s">
        <v>48</v>
      </c>
      <c r="M173" s="464" t="s">
        <v>48</v>
      </c>
      <c r="N173" s="464" t="s">
        <v>48</v>
      </c>
      <c r="O173" s="464" t="s">
        <v>48</v>
      </c>
      <c r="P173" s="464" t="s">
        <v>48</v>
      </c>
      <c r="Q173" s="464" t="s">
        <v>48</v>
      </c>
      <c r="R173" s="448" t="s">
        <v>755</v>
      </c>
      <c r="S173" s="465">
        <v>1.8000000000000002E-2</v>
      </c>
    </row>
    <row r="174" spans="1:19" x14ac:dyDescent="0.2">
      <c r="A174" s="454" t="s">
        <v>756</v>
      </c>
      <c r="B174" s="455" t="s">
        <v>757</v>
      </c>
      <c r="C174" s="456" t="s">
        <v>61</v>
      </c>
      <c r="D174" s="457" t="s">
        <v>154</v>
      </c>
      <c r="E174" s="458" t="s">
        <v>155</v>
      </c>
      <c r="F174" s="459" t="s">
        <v>156</v>
      </c>
      <c r="G174" s="460">
        <v>4045</v>
      </c>
      <c r="H174" s="461">
        <v>1285</v>
      </c>
      <c r="I174" s="461">
        <v>581</v>
      </c>
      <c r="J174" s="462" t="s">
        <v>65</v>
      </c>
      <c r="K174" s="463">
        <v>0.5</v>
      </c>
      <c r="L174" s="464" t="s">
        <v>48</v>
      </c>
      <c r="M174" s="464" t="s">
        <v>48</v>
      </c>
      <c r="N174" s="464" t="s">
        <v>48</v>
      </c>
      <c r="O174" s="464" t="s">
        <v>48</v>
      </c>
      <c r="P174" s="464" t="s">
        <v>48</v>
      </c>
      <c r="Q174" s="464" t="s">
        <v>48</v>
      </c>
      <c r="R174" s="448" t="s">
        <v>758</v>
      </c>
      <c r="S174" s="465">
        <v>0.02</v>
      </c>
    </row>
    <row r="175" spans="1:19" x14ac:dyDescent="0.2">
      <c r="A175" s="454" t="s">
        <v>759</v>
      </c>
      <c r="B175" s="455" t="s">
        <v>760</v>
      </c>
      <c r="C175" s="456" t="s">
        <v>61</v>
      </c>
      <c r="D175" s="457" t="s">
        <v>154</v>
      </c>
      <c r="E175" s="458" t="s">
        <v>747</v>
      </c>
      <c r="F175" s="459" t="s">
        <v>748</v>
      </c>
      <c r="G175" s="460">
        <v>5193</v>
      </c>
      <c r="H175" s="461">
        <v>1818</v>
      </c>
      <c r="I175" s="461">
        <v>1156</v>
      </c>
      <c r="J175" s="462" t="s">
        <v>65</v>
      </c>
      <c r="K175" s="463">
        <v>0.5</v>
      </c>
      <c r="L175" s="464" t="s">
        <v>48</v>
      </c>
      <c r="M175" s="464" t="s">
        <v>48</v>
      </c>
      <c r="N175" s="464" t="s">
        <v>49</v>
      </c>
      <c r="O175" s="464" t="s">
        <v>48</v>
      </c>
      <c r="P175" s="464" t="s">
        <v>48</v>
      </c>
      <c r="Q175" s="464" t="s">
        <v>48</v>
      </c>
      <c r="R175" s="448" t="s">
        <v>761</v>
      </c>
      <c r="S175" s="465">
        <v>0.02</v>
      </c>
    </row>
    <row r="176" spans="1:19" x14ac:dyDescent="0.2">
      <c r="A176" s="454" t="s">
        <v>762</v>
      </c>
      <c r="B176" s="455" t="s">
        <v>763</v>
      </c>
      <c r="C176" s="456" t="s">
        <v>61</v>
      </c>
      <c r="D176" s="457" t="s">
        <v>118</v>
      </c>
      <c r="E176" s="458" t="s">
        <v>738</v>
      </c>
      <c r="F176" s="459" t="s">
        <v>738</v>
      </c>
      <c r="G176" s="460">
        <v>2192</v>
      </c>
      <c r="H176" s="461">
        <v>1280</v>
      </c>
      <c r="I176" s="461">
        <v>533</v>
      </c>
      <c r="J176" s="462" t="s">
        <v>47</v>
      </c>
      <c r="K176" s="463">
        <v>0.35</v>
      </c>
      <c r="L176" s="464" t="s">
        <v>48</v>
      </c>
      <c r="M176" s="464" t="s">
        <v>48</v>
      </c>
      <c r="N176" s="464" t="s">
        <v>48</v>
      </c>
      <c r="O176" s="464" t="s">
        <v>48</v>
      </c>
      <c r="P176" s="464" t="s">
        <v>48</v>
      </c>
      <c r="Q176" s="464" t="s">
        <v>48</v>
      </c>
      <c r="R176" s="448" t="s">
        <v>764</v>
      </c>
      <c r="S176" s="465">
        <v>1.8000000000000002E-2</v>
      </c>
    </row>
    <row r="177" spans="1:19" x14ac:dyDescent="0.2">
      <c r="A177" s="454" t="s">
        <v>765</v>
      </c>
      <c r="B177" s="455" t="s">
        <v>766</v>
      </c>
      <c r="C177" s="456" t="s">
        <v>43</v>
      </c>
      <c r="D177" s="457" t="s">
        <v>154</v>
      </c>
      <c r="E177" s="458" t="s">
        <v>155</v>
      </c>
      <c r="F177" s="459" t="s">
        <v>156</v>
      </c>
      <c r="G177" s="460">
        <v>1532</v>
      </c>
      <c r="H177" s="461">
        <v>2172</v>
      </c>
      <c r="I177" s="461">
        <v>1179</v>
      </c>
      <c r="J177" s="462" t="s">
        <v>65</v>
      </c>
      <c r="K177" s="463">
        <v>0.5</v>
      </c>
      <c r="L177" s="464" t="s">
        <v>48</v>
      </c>
      <c r="M177" s="464" t="s">
        <v>48</v>
      </c>
      <c r="N177" s="464" t="s">
        <v>48</v>
      </c>
      <c r="O177" s="464" t="s">
        <v>48</v>
      </c>
      <c r="P177" s="464" t="s">
        <v>48</v>
      </c>
      <c r="Q177" s="464" t="s">
        <v>48</v>
      </c>
      <c r="R177" s="448" t="s">
        <v>767</v>
      </c>
      <c r="S177" s="465">
        <v>0.02</v>
      </c>
    </row>
    <row r="178" spans="1:19" x14ac:dyDescent="0.2">
      <c r="A178" s="454" t="s">
        <v>332</v>
      </c>
      <c r="B178" s="455" t="s">
        <v>768</v>
      </c>
      <c r="C178" s="456" t="s">
        <v>43</v>
      </c>
      <c r="D178" s="457" t="s">
        <v>118</v>
      </c>
      <c r="E178" s="458" t="s">
        <v>331</v>
      </c>
      <c r="F178" s="459" t="s">
        <v>332</v>
      </c>
      <c r="G178" s="460">
        <v>4645</v>
      </c>
      <c r="H178" s="461">
        <v>13138</v>
      </c>
      <c r="I178" s="461">
        <v>6211</v>
      </c>
      <c r="J178" s="462" t="s">
        <v>47</v>
      </c>
      <c r="K178" s="463">
        <v>0.35</v>
      </c>
      <c r="L178" s="464" t="s">
        <v>48</v>
      </c>
      <c r="M178" s="464" t="s">
        <v>48</v>
      </c>
      <c r="N178" s="464" t="s">
        <v>48</v>
      </c>
      <c r="O178" s="464" t="s">
        <v>48</v>
      </c>
      <c r="P178" s="464" t="s">
        <v>48</v>
      </c>
      <c r="Q178" s="464" t="s">
        <v>48</v>
      </c>
      <c r="R178" s="448" t="s">
        <v>769</v>
      </c>
      <c r="S178" s="465">
        <v>0.02</v>
      </c>
    </row>
    <row r="179" spans="1:19" x14ac:dyDescent="0.2">
      <c r="A179" s="454" t="s">
        <v>770</v>
      </c>
      <c r="B179" s="455" t="s">
        <v>771</v>
      </c>
      <c r="C179" s="456" t="s">
        <v>43</v>
      </c>
      <c r="D179" s="457" t="s">
        <v>118</v>
      </c>
      <c r="E179" s="458" t="s">
        <v>738</v>
      </c>
      <c r="F179" s="459" t="s">
        <v>738</v>
      </c>
      <c r="G179" s="460">
        <v>925</v>
      </c>
      <c r="H179" s="461">
        <v>4262</v>
      </c>
      <c r="I179" s="461">
        <v>2016</v>
      </c>
      <c r="J179" s="462" t="s">
        <v>47</v>
      </c>
      <c r="K179" s="463">
        <v>0.35</v>
      </c>
      <c r="L179" s="464" t="s">
        <v>48</v>
      </c>
      <c r="M179" s="464" t="s">
        <v>48</v>
      </c>
      <c r="N179" s="464" t="s">
        <v>48</v>
      </c>
      <c r="O179" s="464" t="s">
        <v>48</v>
      </c>
      <c r="P179" s="464" t="s">
        <v>48</v>
      </c>
      <c r="Q179" s="464" t="s">
        <v>48</v>
      </c>
      <c r="R179" s="448" t="s">
        <v>772</v>
      </c>
      <c r="S179" s="465">
        <v>0.02</v>
      </c>
    </row>
    <row r="180" spans="1:19" x14ac:dyDescent="0.2">
      <c r="A180" s="454" t="s">
        <v>773</v>
      </c>
      <c r="B180" s="455" t="s">
        <v>774</v>
      </c>
      <c r="C180" s="456" t="s">
        <v>61</v>
      </c>
      <c r="D180" s="457" t="s">
        <v>259</v>
      </c>
      <c r="E180" s="458" t="s">
        <v>336</v>
      </c>
      <c r="F180" s="459" t="s">
        <v>337</v>
      </c>
      <c r="G180" s="460">
        <v>3759</v>
      </c>
      <c r="H180" s="461">
        <v>1053</v>
      </c>
      <c r="I180" s="461">
        <v>544</v>
      </c>
      <c r="J180" s="462" t="s">
        <v>102</v>
      </c>
      <c r="K180" s="463">
        <v>0.25</v>
      </c>
      <c r="L180" s="464" t="s">
        <v>48</v>
      </c>
      <c r="M180" s="464" t="s">
        <v>48</v>
      </c>
      <c r="N180" s="464" t="s">
        <v>48</v>
      </c>
      <c r="O180" s="464" t="s">
        <v>48</v>
      </c>
      <c r="P180" s="464" t="s">
        <v>48</v>
      </c>
      <c r="Q180" s="464" t="s">
        <v>48</v>
      </c>
      <c r="R180" s="448" t="s">
        <v>775</v>
      </c>
      <c r="S180" s="465">
        <v>1.4999999999999999E-2</v>
      </c>
    </row>
    <row r="181" spans="1:19" x14ac:dyDescent="0.2">
      <c r="A181" s="454" t="s">
        <v>776</v>
      </c>
      <c r="B181" s="455" t="s">
        <v>777</v>
      </c>
      <c r="C181" s="456" t="s">
        <v>61</v>
      </c>
      <c r="D181" s="457" t="s">
        <v>118</v>
      </c>
      <c r="E181" s="458" t="s">
        <v>119</v>
      </c>
      <c r="F181" s="459" t="s">
        <v>120</v>
      </c>
      <c r="G181" s="460">
        <v>1173</v>
      </c>
      <c r="H181" s="461">
        <v>128</v>
      </c>
      <c r="I181" s="461">
        <v>62</v>
      </c>
      <c r="J181" s="462" t="s">
        <v>47</v>
      </c>
      <c r="K181" s="463">
        <v>0.35</v>
      </c>
      <c r="L181" s="464" t="s">
        <v>48</v>
      </c>
      <c r="M181" s="464" t="s">
        <v>48</v>
      </c>
      <c r="N181" s="464" t="s">
        <v>48</v>
      </c>
      <c r="O181" s="464" t="s">
        <v>48</v>
      </c>
      <c r="P181" s="464" t="s">
        <v>48</v>
      </c>
      <c r="Q181" s="464" t="s">
        <v>48</v>
      </c>
      <c r="R181" s="448" t="s">
        <v>778</v>
      </c>
      <c r="S181" s="465">
        <v>0.01</v>
      </c>
    </row>
    <row r="182" spans="1:19" x14ac:dyDescent="0.2">
      <c r="A182" s="454" t="s">
        <v>779</v>
      </c>
      <c r="B182" s="455" t="s">
        <v>780</v>
      </c>
      <c r="C182" s="456" t="s">
        <v>43</v>
      </c>
      <c r="D182" s="457" t="s">
        <v>118</v>
      </c>
      <c r="E182" s="458" t="s">
        <v>738</v>
      </c>
      <c r="F182" s="459" t="s">
        <v>738</v>
      </c>
      <c r="G182" s="460">
        <v>4418</v>
      </c>
      <c r="H182" s="461">
        <v>2595</v>
      </c>
      <c r="I182" s="461">
        <v>1186</v>
      </c>
      <c r="J182" s="462" t="s">
        <v>47</v>
      </c>
      <c r="K182" s="463">
        <v>0.35</v>
      </c>
      <c r="L182" s="464" t="s">
        <v>48</v>
      </c>
      <c r="M182" s="464" t="s">
        <v>48</v>
      </c>
      <c r="N182" s="464" t="s">
        <v>48</v>
      </c>
      <c r="O182" s="464" t="s">
        <v>48</v>
      </c>
      <c r="P182" s="464" t="s">
        <v>48</v>
      </c>
      <c r="Q182" s="464" t="s">
        <v>48</v>
      </c>
      <c r="R182" s="448" t="s">
        <v>781</v>
      </c>
      <c r="S182" s="465">
        <v>1.9E-2</v>
      </c>
    </row>
    <row r="183" spans="1:19" x14ac:dyDescent="0.2">
      <c r="A183" s="454" t="s">
        <v>782</v>
      </c>
      <c r="B183" s="455" t="s">
        <v>783</v>
      </c>
      <c r="C183" s="456" t="s">
        <v>61</v>
      </c>
      <c r="D183" s="457" t="s">
        <v>154</v>
      </c>
      <c r="E183" s="458" t="s">
        <v>743</v>
      </c>
      <c r="F183" s="459" t="s">
        <v>743</v>
      </c>
      <c r="G183" s="460">
        <v>2106</v>
      </c>
      <c r="H183" s="461">
        <v>1492</v>
      </c>
      <c r="I183" s="461">
        <v>749</v>
      </c>
      <c r="J183" s="462" t="s">
        <v>65</v>
      </c>
      <c r="K183" s="463">
        <v>0.5</v>
      </c>
      <c r="L183" s="464" t="s">
        <v>48</v>
      </c>
      <c r="M183" s="464" t="s">
        <v>48</v>
      </c>
      <c r="N183" s="464" t="s">
        <v>49</v>
      </c>
      <c r="O183" s="464" t="s">
        <v>48</v>
      </c>
      <c r="P183" s="464" t="s">
        <v>48</v>
      </c>
      <c r="Q183" s="464" t="s">
        <v>48</v>
      </c>
      <c r="R183" s="448" t="s">
        <v>784</v>
      </c>
      <c r="S183" s="465">
        <v>1.8000000000000002E-2</v>
      </c>
    </row>
    <row r="184" spans="1:19" x14ac:dyDescent="0.2">
      <c r="A184" s="454" t="s">
        <v>785</v>
      </c>
      <c r="B184" s="455" t="s">
        <v>786</v>
      </c>
      <c r="C184" s="456" t="s">
        <v>43</v>
      </c>
      <c r="D184" s="457" t="s">
        <v>154</v>
      </c>
      <c r="E184" s="458" t="s">
        <v>747</v>
      </c>
      <c r="F184" s="459" t="s">
        <v>748</v>
      </c>
      <c r="G184" s="460">
        <v>4323</v>
      </c>
      <c r="H184" s="461">
        <v>5269</v>
      </c>
      <c r="I184" s="461">
        <v>2797</v>
      </c>
      <c r="J184" s="462" t="s">
        <v>65</v>
      </c>
      <c r="K184" s="463">
        <v>0.5</v>
      </c>
      <c r="L184" s="464" t="s">
        <v>48</v>
      </c>
      <c r="M184" s="464" t="s">
        <v>48</v>
      </c>
      <c r="N184" s="464" t="s">
        <v>49</v>
      </c>
      <c r="O184" s="464" t="s">
        <v>48</v>
      </c>
      <c r="P184" s="464" t="s">
        <v>48</v>
      </c>
      <c r="Q184" s="464" t="s">
        <v>48</v>
      </c>
      <c r="R184" s="448" t="s">
        <v>787</v>
      </c>
      <c r="S184" s="465">
        <v>1.8000000000000002E-2</v>
      </c>
    </row>
    <row r="185" spans="1:19" x14ac:dyDescent="0.2">
      <c r="A185" s="454" t="s">
        <v>788</v>
      </c>
      <c r="B185" s="455" t="s">
        <v>789</v>
      </c>
      <c r="C185" s="456" t="s">
        <v>61</v>
      </c>
      <c r="D185" s="457" t="s">
        <v>259</v>
      </c>
      <c r="E185" s="458" t="s">
        <v>347</v>
      </c>
      <c r="F185" s="459" t="s">
        <v>348</v>
      </c>
      <c r="G185" s="460">
        <v>3153</v>
      </c>
      <c r="H185" s="461">
        <v>403</v>
      </c>
      <c r="I185" s="461">
        <v>259</v>
      </c>
      <c r="J185" s="462" t="s">
        <v>102</v>
      </c>
      <c r="K185" s="463">
        <v>0.25</v>
      </c>
      <c r="L185" s="464" t="s">
        <v>48</v>
      </c>
      <c r="M185" s="464" t="s">
        <v>49</v>
      </c>
      <c r="N185" s="464" t="s">
        <v>48</v>
      </c>
      <c r="O185" s="464" t="s">
        <v>48</v>
      </c>
      <c r="P185" s="464" t="s">
        <v>48</v>
      </c>
      <c r="Q185" s="464" t="s">
        <v>48</v>
      </c>
      <c r="R185" s="448" t="s">
        <v>790</v>
      </c>
      <c r="S185" s="465">
        <v>0.02</v>
      </c>
    </row>
    <row r="186" spans="1:19" x14ac:dyDescent="0.2">
      <c r="A186" s="454" t="s">
        <v>791</v>
      </c>
      <c r="B186" s="455" t="s">
        <v>792</v>
      </c>
      <c r="C186" s="456" t="s">
        <v>61</v>
      </c>
      <c r="D186" s="457" t="s">
        <v>154</v>
      </c>
      <c r="E186" s="458" t="s">
        <v>743</v>
      </c>
      <c r="F186" s="459" t="s">
        <v>743</v>
      </c>
      <c r="G186" s="460">
        <v>2677</v>
      </c>
      <c r="H186" s="461">
        <v>677</v>
      </c>
      <c r="I186" s="461">
        <v>367</v>
      </c>
      <c r="J186" s="462" t="s">
        <v>65</v>
      </c>
      <c r="K186" s="463">
        <v>0.5</v>
      </c>
      <c r="L186" s="464" t="s">
        <v>48</v>
      </c>
      <c r="M186" s="464" t="s">
        <v>48</v>
      </c>
      <c r="N186" s="464" t="s">
        <v>49</v>
      </c>
      <c r="O186" s="464" t="s">
        <v>48</v>
      </c>
      <c r="P186" s="464" t="s">
        <v>48</v>
      </c>
      <c r="Q186" s="464" t="s">
        <v>48</v>
      </c>
      <c r="R186" s="448" t="s">
        <v>793</v>
      </c>
      <c r="S186" s="465">
        <v>0.02</v>
      </c>
    </row>
    <row r="187" spans="1:19" x14ac:dyDescent="0.2">
      <c r="A187" s="454" t="s">
        <v>794</v>
      </c>
      <c r="B187" s="455" t="s">
        <v>795</v>
      </c>
      <c r="C187" s="456" t="s">
        <v>61</v>
      </c>
      <c r="D187" s="457" t="s">
        <v>154</v>
      </c>
      <c r="E187" s="458" t="s">
        <v>155</v>
      </c>
      <c r="F187" s="459" t="s">
        <v>156</v>
      </c>
      <c r="G187" s="460">
        <v>1508</v>
      </c>
      <c r="H187" s="461">
        <v>491</v>
      </c>
      <c r="I187" s="461">
        <v>412</v>
      </c>
      <c r="J187" s="462" t="s">
        <v>65</v>
      </c>
      <c r="K187" s="463">
        <v>0.5</v>
      </c>
      <c r="L187" s="464" t="s">
        <v>48</v>
      </c>
      <c r="M187" s="464" t="s">
        <v>48</v>
      </c>
      <c r="N187" s="464" t="s">
        <v>48</v>
      </c>
      <c r="O187" s="464" t="s">
        <v>48</v>
      </c>
      <c r="P187" s="464" t="s">
        <v>48</v>
      </c>
      <c r="Q187" s="464" t="s">
        <v>48</v>
      </c>
      <c r="R187" s="448" t="s">
        <v>796</v>
      </c>
      <c r="S187" s="465">
        <v>0.02</v>
      </c>
    </row>
    <row r="188" spans="1:19" x14ac:dyDescent="0.2">
      <c r="A188" s="454" t="s">
        <v>797</v>
      </c>
      <c r="B188" s="455" t="s">
        <v>798</v>
      </c>
      <c r="C188" s="456" t="s">
        <v>61</v>
      </c>
      <c r="D188" s="457" t="s">
        <v>118</v>
      </c>
      <c r="E188" s="458" t="s">
        <v>119</v>
      </c>
      <c r="F188" s="459" t="s">
        <v>120</v>
      </c>
      <c r="G188" s="460">
        <v>676</v>
      </c>
      <c r="H188" s="461">
        <v>121</v>
      </c>
      <c r="I188" s="461">
        <v>88</v>
      </c>
      <c r="J188" s="462" t="s">
        <v>47</v>
      </c>
      <c r="K188" s="463">
        <v>0.35</v>
      </c>
      <c r="L188" s="464" t="s">
        <v>48</v>
      </c>
      <c r="M188" s="464" t="s">
        <v>48</v>
      </c>
      <c r="N188" s="464" t="s">
        <v>48</v>
      </c>
      <c r="O188" s="464" t="s">
        <v>48</v>
      </c>
      <c r="P188" s="464" t="s">
        <v>48</v>
      </c>
      <c r="Q188" s="464" t="s">
        <v>48</v>
      </c>
      <c r="R188" s="448" t="s">
        <v>799</v>
      </c>
      <c r="S188" s="465">
        <v>2E-3</v>
      </c>
    </row>
    <row r="189" spans="1:19" x14ac:dyDescent="0.2">
      <c r="A189" s="454" t="s">
        <v>800</v>
      </c>
      <c r="B189" s="455" t="s">
        <v>801</v>
      </c>
      <c r="C189" s="456" t="s">
        <v>61</v>
      </c>
      <c r="D189" s="457" t="s">
        <v>154</v>
      </c>
      <c r="E189" s="458" t="s">
        <v>155</v>
      </c>
      <c r="F189" s="459" t="s">
        <v>156</v>
      </c>
      <c r="G189" s="460">
        <v>4134</v>
      </c>
      <c r="H189" s="461">
        <v>2952</v>
      </c>
      <c r="I189" s="461">
        <v>1187</v>
      </c>
      <c r="J189" s="462" t="s">
        <v>65</v>
      </c>
      <c r="K189" s="463">
        <v>0.5</v>
      </c>
      <c r="L189" s="464" t="s">
        <v>48</v>
      </c>
      <c r="M189" s="464" t="s">
        <v>48</v>
      </c>
      <c r="N189" s="464" t="s">
        <v>48</v>
      </c>
      <c r="O189" s="464" t="s">
        <v>48</v>
      </c>
      <c r="P189" s="464" t="s">
        <v>48</v>
      </c>
      <c r="Q189" s="464" t="s">
        <v>48</v>
      </c>
      <c r="R189" s="448" t="s">
        <v>802</v>
      </c>
      <c r="S189" s="465">
        <v>1.7000000000000001E-2</v>
      </c>
    </row>
    <row r="190" spans="1:19" x14ac:dyDescent="0.2">
      <c r="A190" s="454" t="s">
        <v>803</v>
      </c>
      <c r="B190" s="455" t="s">
        <v>804</v>
      </c>
      <c r="C190" s="456" t="s">
        <v>252</v>
      </c>
      <c r="D190" s="457" t="s">
        <v>154</v>
      </c>
      <c r="E190" s="458" t="s">
        <v>155</v>
      </c>
      <c r="F190" s="459" t="s">
        <v>156</v>
      </c>
      <c r="G190" s="460">
        <v>3013</v>
      </c>
      <c r="H190" s="461">
        <v>2013</v>
      </c>
      <c r="I190" s="461">
        <v>946</v>
      </c>
      <c r="J190" s="462" t="s">
        <v>65</v>
      </c>
      <c r="K190" s="463">
        <v>0.5</v>
      </c>
      <c r="L190" s="464" t="s">
        <v>48</v>
      </c>
      <c r="M190" s="464" t="s">
        <v>48</v>
      </c>
      <c r="N190" s="464" t="s">
        <v>48</v>
      </c>
      <c r="O190" s="464" t="s">
        <v>48</v>
      </c>
      <c r="P190" s="464" t="s">
        <v>48</v>
      </c>
      <c r="Q190" s="464" t="s">
        <v>48</v>
      </c>
      <c r="R190" s="448" t="s">
        <v>805</v>
      </c>
      <c r="S190" s="465">
        <v>0.02</v>
      </c>
    </row>
    <row r="191" spans="1:19" x14ac:dyDescent="0.2">
      <c r="A191" s="454" t="s">
        <v>806</v>
      </c>
      <c r="B191" s="455" t="s">
        <v>807</v>
      </c>
      <c r="C191" s="456" t="s">
        <v>61</v>
      </c>
      <c r="D191" s="457" t="s">
        <v>154</v>
      </c>
      <c r="E191" s="458" t="s">
        <v>155</v>
      </c>
      <c r="F191" s="459" t="s">
        <v>156</v>
      </c>
      <c r="G191" s="460">
        <v>3602</v>
      </c>
      <c r="H191" s="461">
        <v>1710</v>
      </c>
      <c r="I191" s="461">
        <v>986</v>
      </c>
      <c r="J191" s="462" t="s">
        <v>65</v>
      </c>
      <c r="K191" s="463">
        <v>0.5</v>
      </c>
      <c r="L191" s="464" t="s">
        <v>48</v>
      </c>
      <c r="M191" s="464" t="s">
        <v>48</v>
      </c>
      <c r="N191" s="464" t="s">
        <v>48</v>
      </c>
      <c r="O191" s="464" t="s">
        <v>48</v>
      </c>
      <c r="P191" s="464" t="s">
        <v>48</v>
      </c>
      <c r="Q191" s="464" t="s">
        <v>48</v>
      </c>
      <c r="R191" s="448" t="s">
        <v>808</v>
      </c>
      <c r="S191" s="465">
        <v>0.02</v>
      </c>
    </row>
    <row r="192" spans="1:19" x14ac:dyDescent="0.2">
      <c r="A192" s="454" t="s">
        <v>809</v>
      </c>
      <c r="B192" s="455" t="s">
        <v>810</v>
      </c>
      <c r="C192" s="456" t="s">
        <v>61</v>
      </c>
      <c r="D192" s="457" t="s">
        <v>154</v>
      </c>
      <c r="E192" s="458" t="s">
        <v>743</v>
      </c>
      <c r="F192" s="459" t="s">
        <v>743</v>
      </c>
      <c r="G192" s="460">
        <v>2368</v>
      </c>
      <c r="H192" s="461">
        <v>1569</v>
      </c>
      <c r="I192" s="461">
        <v>730</v>
      </c>
      <c r="J192" s="462" t="s">
        <v>65</v>
      </c>
      <c r="K192" s="463">
        <v>0.5</v>
      </c>
      <c r="L192" s="464" t="s">
        <v>48</v>
      </c>
      <c r="M192" s="464" t="s">
        <v>48</v>
      </c>
      <c r="N192" s="464" t="s">
        <v>49</v>
      </c>
      <c r="O192" s="464" t="s">
        <v>48</v>
      </c>
      <c r="P192" s="464" t="s">
        <v>48</v>
      </c>
      <c r="Q192" s="464" t="s">
        <v>48</v>
      </c>
      <c r="R192" s="448" t="s">
        <v>811</v>
      </c>
      <c r="S192" s="465">
        <v>0.02</v>
      </c>
    </row>
    <row r="193" spans="1:19" x14ac:dyDescent="0.2">
      <c r="A193" s="454" t="s">
        <v>812</v>
      </c>
      <c r="B193" s="455" t="s">
        <v>813</v>
      </c>
      <c r="C193" s="456" t="s">
        <v>61</v>
      </c>
      <c r="D193" s="457" t="s">
        <v>118</v>
      </c>
      <c r="E193" s="458" t="s">
        <v>331</v>
      </c>
      <c r="F193" s="459" t="s">
        <v>332</v>
      </c>
      <c r="G193" s="460">
        <v>2506</v>
      </c>
      <c r="H193" s="461">
        <v>374</v>
      </c>
      <c r="I193" s="461">
        <v>210</v>
      </c>
      <c r="J193" s="462" t="s">
        <v>47</v>
      </c>
      <c r="K193" s="463">
        <v>0.35</v>
      </c>
      <c r="L193" s="464" t="s">
        <v>48</v>
      </c>
      <c r="M193" s="464" t="s">
        <v>48</v>
      </c>
      <c r="N193" s="464" t="s">
        <v>48</v>
      </c>
      <c r="O193" s="464" t="s">
        <v>48</v>
      </c>
      <c r="P193" s="464" t="s">
        <v>48</v>
      </c>
      <c r="Q193" s="464" t="s">
        <v>48</v>
      </c>
      <c r="R193" s="448" t="s">
        <v>814</v>
      </c>
      <c r="S193" s="465">
        <v>0.02</v>
      </c>
    </row>
    <row r="194" spans="1:19" x14ac:dyDescent="0.2">
      <c r="A194" s="454" t="s">
        <v>815</v>
      </c>
      <c r="B194" s="455" t="s">
        <v>816</v>
      </c>
      <c r="C194" s="456" t="s">
        <v>61</v>
      </c>
      <c r="D194" s="457" t="s">
        <v>118</v>
      </c>
      <c r="E194" s="458" t="s">
        <v>331</v>
      </c>
      <c r="F194" s="459" t="s">
        <v>332</v>
      </c>
      <c r="G194" s="460">
        <v>1281</v>
      </c>
      <c r="H194" s="461">
        <v>652</v>
      </c>
      <c r="I194" s="461">
        <v>221</v>
      </c>
      <c r="J194" s="462" t="s">
        <v>47</v>
      </c>
      <c r="K194" s="463">
        <v>0.35</v>
      </c>
      <c r="L194" s="464" t="s">
        <v>48</v>
      </c>
      <c r="M194" s="464" t="s">
        <v>48</v>
      </c>
      <c r="N194" s="464" t="s">
        <v>48</v>
      </c>
      <c r="O194" s="464" t="s">
        <v>48</v>
      </c>
      <c r="P194" s="464" t="s">
        <v>48</v>
      </c>
      <c r="Q194" s="464" t="s">
        <v>48</v>
      </c>
      <c r="R194" s="448" t="s">
        <v>817</v>
      </c>
      <c r="S194" s="465">
        <v>1.6E-2</v>
      </c>
    </row>
    <row r="195" spans="1:19" x14ac:dyDescent="0.2">
      <c r="A195" s="454" t="s">
        <v>818</v>
      </c>
      <c r="B195" s="455" t="s">
        <v>819</v>
      </c>
      <c r="C195" s="456" t="s">
        <v>61</v>
      </c>
      <c r="D195" s="457" t="s">
        <v>118</v>
      </c>
      <c r="E195" s="458" t="s">
        <v>331</v>
      </c>
      <c r="F195" s="459" t="s">
        <v>332</v>
      </c>
      <c r="G195" s="460">
        <v>1880</v>
      </c>
      <c r="H195" s="461">
        <v>293</v>
      </c>
      <c r="I195" s="461">
        <v>174</v>
      </c>
      <c r="J195" s="462" t="s">
        <v>47</v>
      </c>
      <c r="K195" s="463">
        <v>0.35</v>
      </c>
      <c r="L195" s="464" t="s">
        <v>48</v>
      </c>
      <c r="M195" s="464" t="s">
        <v>48</v>
      </c>
      <c r="N195" s="464" t="s">
        <v>48</v>
      </c>
      <c r="O195" s="464" t="s">
        <v>48</v>
      </c>
      <c r="P195" s="464" t="s">
        <v>48</v>
      </c>
      <c r="Q195" s="464" t="s">
        <v>48</v>
      </c>
      <c r="R195" s="448" t="s">
        <v>820</v>
      </c>
      <c r="S195" s="465">
        <v>0.02</v>
      </c>
    </row>
    <row r="196" spans="1:19" x14ac:dyDescent="0.2">
      <c r="A196" s="454" t="s">
        <v>821</v>
      </c>
      <c r="B196" s="455" t="s">
        <v>822</v>
      </c>
      <c r="C196" s="456" t="s">
        <v>61</v>
      </c>
      <c r="D196" s="457" t="s">
        <v>154</v>
      </c>
      <c r="E196" s="458" t="s">
        <v>743</v>
      </c>
      <c r="F196" s="459" t="s">
        <v>743</v>
      </c>
      <c r="G196" s="460">
        <v>1081</v>
      </c>
      <c r="H196" s="461">
        <v>445</v>
      </c>
      <c r="I196" s="461">
        <v>262</v>
      </c>
      <c r="J196" s="462" t="s">
        <v>65</v>
      </c>
      <c r="K196" s="463">
        <v>0.5</v>
      </c>
      <c r="L196" s="464" t="s">
        <v>48</v>
      </c>
      <c r="M196" s="464" t="s">
        <v>48</v>
      </c>
      <c r="N196" s="464" t="s">
        <v>49</v>
      </c>
      <c r="O196" s="464" t="s">
        <v>48</v>
      </c>
      <c r="P196" s="464" t="s">
        <v>48</v>
      </c>
      <c r="Q196" s="464" t="s">
        <v>48</v>
      </c>
      <c r="R196" s="448" t="s">
        <v>823</v>
      </c>
      <c r="S196" s="465">
        <v>1.8000000000000002E-2</v>
      </c>
    </row>
    <row r="197" spans="1:19" x14ac:dyDescent="0.2">
      <c r="A197" s="454" t="s">
        <v>824</v>
      </c>
      <c r="B197" s="455" t="s">
        <v>825</v>
      </c>
      <c r="C197" s="456" t="s">
        <v>61</v>
      </c>
      <c r="D197" s="457" t="s">
        <v>154</v>
      </c>
      <c r="E197" s="458" t="s">
        <v>155</v>
      </c>
      <c r="F197" s="459" t="s">
        <v>156</v>
      </c>
      <c r="G197" s="460">
        <v>2921</v>
      </c>
      <c r="H197" s="461">
        <v>1161</v>
      </c>
      <c r="I197" s="461">
        <v>614</v>
      </c>
      <c r="J197" s="462" t="s">
        <v>65</v>
      </c>
      <c r="K197" s="463">
        <v>0.5</v>
      </c>
      <c r="L197" s="464" t="s">
        <v>48</v>
      </c>
      <c r="M197" s="464" t="s">
        <v>48</v>
      </c>
      <c r="N197" s="464" t="s">
        <v>48</v>
      </c>
      <c r="O197" s="464" t="s">
        <v>48</v>
      </c>
      <c r="P197" s="464" t="s">
        <v>48</v>
      </c>
      <c r="Q197" s="464" t="s">
        <v>48</v>
      </c>
      <c r="R197" s="448" t="s">
        <v>826</v>
      </c>
      <c r="S197" s="465">
        <v>1.6E-2</v>
      </c>
    </row>
    <row r="198" spans="1:19" x14ac:dyDescent="0.2">
      <c r="A198" s="454" t="s">
        <v>827</v>
      </c>
      <c r="B198" s="455" t="s">
        <v>828</v>
      </c>
      <c r="C198" s="456" t="s">
        <v>61</v>
      </c>
      <c r="D198" s="457" t="s">
        <v>44</v>
      </c>
      <c r="E198" s="458" t="s">
        <v>648</v>
      </c>
      <c r="F198" s="459" t="s">
        <v>649</v>
      </c>
      <c r="G198" s="460">
        <v>1862</v>
      </c>
      <c r="H198" s="461">
        <v>889</v>
      </c>
      <c r="I198" s="461">
        <v>378</v>
      </c>
      <c r="J198" s="462" t="s">
        <v>47</v>
      </c>
      <c r="K198" s="463">
        <v>0.35</v>
      </c>
      <c r="L198" s="464" t="s">
        <v>48</v>
      </c>
      <c r="M198" s="464" t="s">
        <v>48</v>
      </c>
      <c r="N198" s="464" t="s">
        <v>48</v>
      </c>
      <c r="O198" s="464" t="s">
        <v>48</v>
      </c>
      <c r="P198" s="464" t="s">
        <v>48</v>
      </c>
      <c r="Q198" s="464" t="s">
        <v>48</v>
      </c>
      <c r="R198" s="448" t="s">
        <v>829</v>
      </c>
      <c r="S198" s="465">
        <v>0.02</v>
      </c>
    </row>
    <row r="199" spans="1:19" x14ac:dyDescent="0.2">
      <c r="A199" s="454" t="s">
        <v>830</v>
      </c>
      <c r="B199" s="455" t="s">
        <v>831</v>
      </c>
      <c r="C199" s="456" t="s">
        <v>43</v>
      </c>
      <c r="D199" s="457" t="s">
        <v>207</v>
      </c>
      <c r="E199" s="458" t="s">
        <v>832</v>
      </c>
      <c r="F199" s="459" t="s">
        <v>833</v>
      </c>
      <c r="G199" s="460">
        <v>9000</v>
      </c>
      <c r="H199" s="461">
        <v>6366</v>
      </c>
      <c r="I199" s="461">
        <v>2457</v>
      </c>
      <c r="J199" s="462" t="s">
        <v>56</v>
      </c>
      <c r="K199" s="463">
        <v>0.5</v>
      </c>
      <c r="L199" s="464" t="s">
        <v>57</v>
      </c>
      <c r="M199" s="464" t="s">
        <v>48</v>
      </c>
      <c r="N199" s="464" t="s">
        <v>48</v>
      </c>
      <c r="O199" s="464" t="s">
        <v>49</v>
      </c>
      <c r="P199" s="464" t="s">
        <v>48</v>
      </c>
      <c r="Q199" s="464" t="s">
        <v>48</v>
      </c>
      <c r="R199" s="448" t="s">
        <v>834</v>
      </c>
      <c r="S199" s="465">
        <v>1.7000000000000001E-2</v>
      </c>
    </row>
    <row r="200" spans="1:19" x14ac:dyDescent="0.2">
      <c r="A200" s="454" t="s">
        <v>835</v>
      </c>
      <c r="B200" s="455" t="s">
        <v>836</v>
      </c>
      <c r="C200" s="456" t="s">
        <v>61</v>
      </c>
      <c r="D200" s="457" t="s">
        <v>185</v>
      </c>
      <c r="E200" s="458" t="s">
        <v>186</v>
      </c>
      <c r="F200" s="459" t="s">
        <v>187</v>
      </c>
      <c r="G200" s="460">
        <v>3500</v>
      </c>
      <c r="H200" s="461">
        <v>3536</v>
      </c>
      <c r="I200" s="461">
        <v>1169</v>
      </c>
      <c r="J200" s="462" t="s">
        <v>188</v>
      </c>
      <c r="K200" s="463">
        <v>0.5</v>
      </c>
      <c r="L200" s="464" t="s">
        <v>48</v>
      </c>
      <c r="M200" s="464" t="s">
        <v>48</v>
      </c>
      <c r="N200" s="464" t="s">
        <v>48</v>
      </c>
      <c r="O200" s="464" t="s">
        <v>48</v>
      </c>
      <c r="P200" s="464" t="s">
        <v>48</v>
      </c>
      <c r="Q200" s="464" t="s">
        <v>48</v>
      </c>
      <c r="R200" s="448" t="s">
        <v>837</v>
      </c>
      <c r="S200" s="465">
        <v>1.4999999999999999E-2</v>
      </c>
    </row>
    <row r="201" spans="1:19" x14ac:dyDescent="0.2">
      <c r="A201" s="454" t="s">
        <v>838</v>
      </c>
      <c r="B201" s="455" t="s">
        <v>839</v>
      </c>
      <c r="C201" s="456" t="s">
        <v>43</v>
      </c>
      <c r="D201" s="457" t="s">
        <v>285</v>
      </c>
      <c r="E201" s="458" t="s">
        <v>840</v>
      </c>
      <c r="F201" s="459" t="s">
        <v>838</v>
      </c>
      <c r="G201" s="460">
        <v>20544</v>
      </c>
      <c r="H201" s="461">
        <v>17322</v>
      </c>
      <c r="I201" s="461">
        <v>6802</v>
      </c>
      <c r="J201" s="462" t="s">
        <v>56</v>
      </c>
      <c r="K201" s="463">
        <v>0.5</v>
      </c>
      <c r="L201" s="464" t="s">
        <v>57</v>
      </c>
      <c r="M201" s="464" t="s">
        <v>48</v>
      </c>
      <c r="N201" s="464" t="s">
        <v>49</v>
      </c>
      <c r="O201" s="464" t="s">
        <v>48</v>
      </c>
      <c r="P201" s="464" t="s">
        <v>48</v>
      </c>
      <c r="Q201" s="464" t="s">
        <v>48</v>
      </c>
      <c r="R201" s="448" t="s">
        <v>841</v>
      </c>
      <c r="S201" s="465">
        <v>0.02</v>
      </c>
    </row>
    <row r="202" spans="1:19" x14ac:dyDescent="0.2">
      <c r="A202" s="454" t="s">
        <v>842</v>
      </c>
      <c r="B202" s="455" t="s">
        <v>843</v>
      </c>
      <c r="C202" s="456" t="s">
        <v>61</v>
      </c>
      <c r="D202" s="457" t="s">
        <v>135</v>
      </c>
      <c r="E202" s="458" t="s">
        <v>136</v>
      </c>
      <c r="F202" s="459" t="s">
        <v>137</v>
      </c>
      <c r="G202" s="460">
        <v>1212</v>
      </c>
      <c r="H202" s="461">
        <v>1120</v>
      </c>
      <c r="I202" s="461">
        <v>419</v>
      </c>
      <c r="J202" s="462" t="s">
        <v>102</v>
      </c>
      <c r="K202" s="463">
        <v>0.25</v>
      </c>
      <c r="L202" s="464" t="s">
        <v>48</v>
      </c>
      <c r="M202" s="464" t="s">
        <v>48</v>
      </c>
      <c r="N202" s="464" t="s">
        <v>48</v>
      </c>
      <c r="O202" s="464" t="s">
        <v>48</v>
      </c>
      <c r="P202" s="464" t="s">
        <v>48</v>
      </c>
      <c r="Q202" s="464" t="s">
        <v>48</v>
      </c>
      <c r="R202" s="448" t="s">
        <v>844</v>
      </c>
      <c r="S202" s="465">
        <v>1.8000000000000002E-2</v>
      </c>
    </row>
    <row r="203" spans="1:19" x14ac:dyDescent="0.2">
      <c r="A203" s="454" t="s">
        <v>845</v>
      </c>
      <c r="B203" s="455" t="s">
        <v>846</v>
      </c>
      <c r="C203" s="456" t="s">
        <v>61</v>
      </c>
      <c r="D203" s="457" t="s">
        <v>185</v>
      </c>
      <c r="E203" s="458" t="s">
        <v>847</v>
      </c>
      <c r="F203" s="459" t="s">
        <v>848</v>
      </c>
      <c r="G203" s="460">
        <v>10494</v>
      </c>
      <c r="H203" s="461">
        <v>1508</v>
      </c>
      <c r="I203" s="461">
        <v>729</v>
      </c>
      <c r="J203" s="462" t="s">
        <v>188</v>
      </c>
      <c r="K203" s="463">
        <v>0.5</v>
      </c>
      <c r="L203" s="464" t="s">
        <v>48</v>
      </c>
      <c r="M203" s="464" t="s">
        <v>48</v>
      </c>
      <c r="N203" s="464" t="s">
        <v>49</v>
      </c>
      <c r="O203" s="464" t="s">
        <v>48</v>
      </c>
      <c r="P203" s="464" t="s">
        <v>48</v>
      </c>
      <c r="Q203" s="464" t="s">
        <v>48</v>
      </c>
      <c r="R203" s="448" t="s">
        <v>849</v>
      </c>
      <c r="S203" s="465">
        <v>0.02</v>
      </c>
    </row>
    <row r="204" spans="1:19" x14ac:dyDescent="0.2">
      <c r="A204" s="454" t="s">
        <v>850</v>
      </c>
      <c r="B204" s="455" t="s">
        <v>851</v>
      </c>
      <c r="C204" s="456" t="s">
        <v>61</v>
      </c>
      <c r="D204" s="457" t="s">
        <v>207</v>
      </c>
      <c r="E204" s="458" t="s">
        <v>852</v>
      </c>
      <c r="F204" s="459" t="s">
        <v>853</v>
      </c>
      <c r="G204" s="460">
        <v>2252</v>
      </c>
      <c r="H204" s="461">
        <v>829</v>
      </c>
      <c r="I204" s="461">
        <v>417</v>
      </c>
      <c r="J204" s="462" t="s">
        <v>56</v>
      </c>
      <c r="K204" s="463">
        <v>0.5</v>
      </c>
      <c r="L204" s="464" t="s">
        <v>57</v>
      </c>
      <c r="M204" s="464" t="s">
        <v>48</v>
      </c>
      <c r="N204" s="464" t="s">
        <v>48</v>
      </c>
      <c r="O204" s="464" t="s">
        <v>48</v>
      </c>
      <c r="P204" s="464" t="s">
        <v>49</v>
      </c>
      <c r="Q204" s="464" t="s">
        <v>48</v>
      </c>
      <c r="R204" s="448" t="s">
        <v>854</v>
      </c>
      <c r="S204" s="465">
        <v>1.8000000000000002E-2</v>
      </c>
    </row>
    <row r="205" spans="1:19" x14ac:dyDescent="0.2">
      <c r="A205" s="454" t="s">
        <v>855</v>
      </c>
      <c r="B205" s="455" t="s">
        <v>856</v>
      </c>
      <c r="C205" s="456" t="s">
        <v>61</v>
      </c>
      <c r="D205" s="457" t="s">
        <v>154</v>
      </c>
      <c r="E205" s="458" t="s">
        <v>155</v>
      </c>
      <c r="F205" s="459" t="s">
        <v>156</v>
      </c>
      <c r="G205" s="460">
        <v>2369</v>
      </c>
      <c r="H205" s="461">
        <v>556</v>
      </c>
      <c r="I205" s="461">
        <v>264</v>
      </c>
      <c r="J205" s="462" t="s">
        <v>65</v>
      </c>
      <c r="K205" s="463">
        <v>0.5</v>
      </c>
      <c r="L205" s="464" t="s">
        <v>48</v>
      </c>
      <c r="M205" s="464" t="s">
        <v>48</v>
      </c>
      <c r="N205" s="464" t="s">
        <v>48</v>
      </c>
      <c r="O205" s="464" t="s">
        <v>48</v>
      </c>
      <c r="P205" s="464" t="s">
        <v>48</v>
      </c>
      <c r="Q205" s="464" t="s">
        <v>48</v>
      </c>
      <c r="R205" s="448" t="s">
        <v>857</v>
      </c>
      <c r="S205" s="465">
        <v>1.3999999999999999E-2</v>
      </c>
    </row>
    <row r="206" spans="1:19" x14ac:dyDescent="0.2">
      <c r="A206" s="454" t="s">
        <v>858</v>
      </c>
      <c r="B206" s="455" t="s">
        <v>859</v>
      </c>
      <c r="C206" s="456" t="s">
        <v>61</v>
      </c>
      <c r="D206" s="457" t="s">
        <v>124</v>
      </c>
      <c r="E206" s="458" t="s">
        <v>125</v>
      </c>
      <c r="F206" s="459" t="s">
        <v>126</v>
      </c>
      <c r="G206" s="460">
        <v>2511</v>
      </c>
      <c r="H206" s="461">
        <v>1615</v>
      </c>
      <c r="I206" s="461">
        <v>572</v>
      </c>
      <c r="J206" s="462" t="s">
        <v>47</v>
      </c>
      <c r="K206" s="463">
        <v>0.35</v>
      </c>
      <c r="L206" s="464" t="s">
        <v>48</v>
      </c>
      <c r="M206" s="464" t="s">
        <v>48</v>
      </c>
      <c r="N206" s="464" t="s">
        <v>48</v>
      </c>
      <c r="O206" s="464" t="s">
        <v>48</v>
      </c>
      <c r="P206" s="464" t="s">
        <v>48</v>
      </c>
      <c r="Q206" s="464" t="s">
        <v>48</v>
      </c>
      <c r="R206" s="448" t="s">
        <v>860</v>
      </c>
      <c r="S206" s="465">
        <v>0.02</v>
      </c>
    </row>
    <row r="207" spans="1:19" x14ac:dyDescent="0.2">
      <c r="A207" s="454" t="s">
        <v>861</v>
      </c>
      <c r="B207" s="455" t="s">
        <v>862</v>
      </c>
      <c r="C207" s="456" t="s">
        <v>61</v>
      </c>
      <c r="D207" s="457" t="s">
        <v>118</v>
      </c>
      <c r="E207" s="458" t="s">
        <v>863</v>
      </c>
      <c r="F207" s="459" t="s">
        <v>118</v>
      </c>
      <c r="G207" s="460">
        <v>984</v>
      </c>
      <c r="H207" s="461">
        <v>662</v>
      </c>
      <c r="I207" s="461">
        <v>247</v>
      </c>
      <c r="J207" s="462" t="s">
        <v>47</v>
      </c>
      <c r="K207" s="463">
        <v>0.35</v>
      </c>
      <c r="L207" s="464" t="s">
        <v>48</v>
      </c>
      <c r="M207" s="464" t="s">
        <v>48</v>
      </c>
      <c r="N207" s="464" t="s">
        <v>48</v>
      </c>
      <c r="O207" s="464" t="s">
        <v>48</v>
      </c>
      <c r="P207" s="464" t="s">
        <v>48</v>
      </c>
      <c r="Q207" s="464" t="s">
        <v>48</v>
      </c>
      <c r="R207" s="448" t="s">
        <v>864</v>
      </c>
      <c r="S207" s="465">
        <v>1.2E-2</v>
      </c>
    </row>
    <row r="208" spans="1:19" x14ac:dyDescent="0.2">
      <c r="A208" s="454" t="s">
        <v>865</v>
      </c>
      <c r="B208" s="455" t="s">
        <v>866</v>
      </c>
      <c r="C208" s="456" t="s">
        <v>61</v>
      </c>
      <c r="D208" s="457" t="s">
        <v>62</v>
      </c>
      <c r="E208" s="458" t="s">
        <v>265</v>
      </c>
      <c r="F208" s="459" t="s">
        <v>266</v>
      </c>
      <c r="G208" s="460">
        <v>1206</v>
      </c>
      <c r="H208" s="461">
        <v>167</v>
      </c>
      <c r="I208" s="461">
        <v>80</v>
      </c>
      <c r="J208" s="462" t="s">
        <v>65</v>
      </c>
      <c r="K208" s="463">
        <v>0.5</v>
      </c>
      <c r="L208" s="464" t="s">
        <v>57</v>
      </c>
      <c r="M208" s="464" t="s">
        <v>48</v>
      </c>
      <c r="N208" s="464" t="s">
        <v>48</v>
      </c>
      <c r="O208" s="464" t="s">
        <v>49</v>
      </c>
      <c r="P208" s="464" t="s">
        <v>48</v>
      </c>
      <c r="Q208" s="464" t="s">
        <v>48</v>
      </c>
      <c r="R208" s="448" t="s">
        <v>867</v>
      </c>
      <c r="S208" s="465">
        <v>5.0000000000000001E-3</v>
      </c>
    </row>
    <row r="209" spans="1:19" x14ac:dyDescent="0.2">
      <c r="A209" s="454" t="s">
        <v>868</v>
      </c>
      <c r="B209" s="455" t="s">
        <v>869</v>
      </c>
      <c r="C209" s="456" t="s">
        <v>61</v>
      </c>
      <c r="D209" s="457" t="s">
        <v>76</v>
      </c>
      <c r="E209" s="458" t="s">
        <v>225</v>
      </c>
      <c r="F209" s="459" t="s">
        <v>226</v>
      </c>
      <c r="G209" s="460">
        <v>2848</v>
      </c>
      <c r="H209" s="461">
        <v>1332</v>
      </c>
      <c r="I209" s="461">
        <v>579</v>
      </c>
      <c r="J209" s="462" t="s">
        <v>72</v>
      </c>
      <c r="K209" s="463">
        <v>0.5</v>
      </c>
      <c r="L209" s="464" t="s">
        <v>48</v>
      </c>
      <c r="M209" s="464" t="s">
        <v>48</v>
      </c>
      <c r="N209" s="464" t="s">
        <v>49</v>
      </c>
      <c r="O209" s="464" t="s">
        <v>48</v>
      </c>
      <c r="P209" s="464" t="s">
        <v>48</v>
      </c>
      <c r="Q209" s="464" t="s">
        <v>48</v>
      </c>
      <c r="R209" s="448" t="s">
        <v>870</v>
      </c>
      <c r="S209" s="465">
        <v>1.9E-2</v>
      </c>
    </row>
    <row r="210" spans="1:19" x14ac:dyDescent="0.2">
      <c r="A210" s="454" t="s">
        <v>871</v>
      </c>
      <c r="B210" s="455" t="s">
        <v>872</v>
      </c>
      <c r="C210" s="456" t="s">
        <v>61</v>
      </c>
      <c r="D210" s="457" t="s">
        <v>341</v>
      </c>
      <c r="E210" s="458" t="s">
        <v>342</v>
      </c>
      <c r="F210" s="459" t="s">
        <v>343</v>
      </c>
      <c r="G210" s="460">
        <v>990</v>
      </c>
      <c r="H210" s="461">
        <v>671</v>
      </c>
      <c r="I210" s="461">
        <v>304</v>
      </c>
      <c r="J210" s="462" t="s">
        <v>72</v>
      </c>
      <c r="K210" s="463">
        <v>0.5</v>
      </c>
      <c r="L210" s="464" t="s">
        <v>48</v>
      </c>
      <c r="M210" s="464" t="s">
        <v>48</v>
      </c>
      <c r="N210" s="464" t="s">
        <v>49</v>
      </c>
      <c r="O210" s="464" t="s">
        <v>48</v>
      </c>
      <c r="P210" s="464" t="s">
        <v>48</v>
      </c>
      <c r="Q210" s="464" t="s">
        <v>48</v>
      </c>
      <c r="R210" s="448" t="s">
        <v>873</v>
      </c>
      <c r="S210" s="465">
        <v>1.7000000000000001E-2</v>
      </c>
    </row>
    <row r="211" spans="1:19" x14ac:dyDescent="0.2">
      <c r="A211" s="454" t="s">
        <v>874</v>
      </c>
      <c r="B211" s="455" t="s">
        <v>875</v>
      </c>
      <c r="C211" s="456" t="s">
        <v>61</v>
      </c>
      <c r="D211" s="457" t="s">
        <v>259</v>
      </c>
      <c r="E211" s="458" t="s">
        <v>876</v>
      </c>
      <c r="F211" s="459" t="s">
        <v>877</v>
      </c>
      <c r="G211" s="460">
        <v>3254</v>
      </c>
      <c r="H211" s="461">
        <v>611</v>
      </c>
      <c r="I211" s="461">
        <v>290</v>
      </c>
      <c r="J211" s="462" t="s">
        <v>102</v>
      </c>
      <c r="K211" s="463">
        <v>0.25</v>
      </c>
      <c r="L211" s="464" t="s">
        <v>48</v>
      </c>
      <c r="M211" s="464" t="s">
        <v>48</v>
      </c>
      <c r="N211" s="464" t="s">
        <v>49</v>
      </c>
      <c r="O211" s="464" t="s">
        <v>48</v>
      </c>
      <c r="P211" s="464" t="s">
        <v>48</v>
      </c>
      <c r="Q211" s="464" t="s">
        <v>48</v>
      </c>
      <c r="R211" s="448" t="s">
        <v>878</v>
      </c>
      <c r="S211" s="465">
        <v>0.02</v>
      </c>
    </row>
    <row r="212" spans="1:19" x14ac:dyDescent="0.2">
      <c r="A212" s="454" t="s">
        <v>879</v>
      </c>
      <c r="B212" s="455" t="s">
        <v>880</v>
      </c>
      <c r="C212" s="456" t="s">
        <v>61</v>
      </c>
      <c r="D212" s="457" t="s">
        <v>76</v>
      </c>
      <c r="E212" s="458" t="s">
        <v>197</v>
      </c>
      <c r="F212" s="459" t="s">
        <v>198</v>
      </c>
      <c r="G212" s="460">
        <v>662</v>
      </c>
      <c r="H212" s="461">
        <v>1280</v>
      </c>
      <c r="I212" s="461">
        <v>543</v>
      </c>
      <c r="J212" s="462" t="s">
        <v>72</v>
      </c>
      <c r="K212" s="463">
        <v>0.5</v>
      </c>
      <c r="L212" s="464" t="s">
        <v>57</v>
      </c>
      <c r="M212" s="464" t="s">
        <v>48</v>
      </c>
      <c r="N212" s="464" t="s">
        <v>48</v>
      </c>
      <c r="O212" s="464" t="s">
        <v>48</v>
      </c>
      <c r="P212" s="464" t="s">
        <v>49</v>
      </c>
      <c r="Q212" s="464" t="s">
        <v>48</v>
      </c>
      <c r="R212" s="448" t="s">
        <v>881</v>
      </c>
      <c r="S212" s="465">
        <v>0.02</v>
      </c>
    </row>
    <row r="213" spans="1:19" x14ac:dyDescent="0.2">
      <c r="A213" s="454" t="s">
        <v>882</v>
      </c>
      <c r="B213" s="455" t="s">
        <v>883</v>
      </c>
      <c r="C213" s="456" t="s">
        <v>61</v>
      </c>
      <c r="D213" s="457" t="s">
        <v>62</v>
      </c>
      <c r="E213" s="458" t="s">
        <v>884</v>
      </c>
      <c r="F213" s="459" t="s">
        <v>885</v>
      </c>
      <c r="G213" s="460">
        <v>900</v>
      </c>
      <c r="H213" s="461">
        <v>536</v>
      </c>
      <c r="I213" s="461">
        <v>237</v>
      </c>
      <c r="J213" s="462" t="s">
        <v>65</v>
      </c>
      <c r="K213" s="463">
        <v>0.5</v>
      </c>
      <c r="L213" s="464" t="s">
        <v>48</v>
      </c>
      <c r="M213" s="464" t="s">
        <v>48</v>
      </c>
      <c r="N213" s="464" t="s">
        <v>49</v>
      </c>
      <c r="O213" s="464" t="s">
        <v>48</v>
      </c>
      <c r="P213" s="464" t="s">
        <v>48</v>
      </c>
      <c r="Q213" s="464" t="s">
        <v>48</v>
      </c>
      <c r="R213" s="448" t="s">
        <v>886</v>
      </c>
      <c r="S213" s="465">
        <v>0.02</v>
      </c>
    </row>
    <row r="214" spans="1:19" x14ac:dyDescent="0.2">
      <c r="A214" s="454" t="s">
        <v>887</v>
      </c>
      <c r="B214" s="455" t="s">
        <v>888</v>
      </c>
      <c r="C214" s="456" t="s">
        <v>61</v>
      </c>
      <c r="D214" s="457" t="s">
        <v>207</v>
      </c>
      <c r="E214" s="458" t="s">
        <v>464</v>
      </c>
      <c r="F214" s="459" t="s">
        <v>465</v>
      </c>
      <c r="G214" s="460">
        <v>3818</v>
      </c>
      <c r="H214" s="461">
        <v>1149</v>
      </c>
      <c r="I214" s="461">
        <v>382</v>
      </c>
      <c r="J214" s="462" t="s">
        <v>56</v>
      </c>
      <c r="K214" s="463">
        <v>0.5</v>
      </c>
      <c r="L214" s="464" t="s">
        <v>57</v>
      </c>
      <c r="M214" s="464" t="s">
        <v>48</v>
      </c>
      <c r="N214" s="464" t="s">
        <v>48</v>
      </c>
      <c r="O214" s="464" t="s">
        <v>48</v>
      </c>
      <c r="P214" s="464" t="s">
        <v>49</v>
      </c>
      <c r="Q214" s="464" t="s">
        <v>48</v>
      </c>
      <c r="R214" s="448" t="s">
        <v>889</v>
      </c>
      <c r="S214" s="465">
        <v>1.3999999999999999E-2</v>
      </c>
    </row>
    <row r="215" spans="1:19" x14ac:dyDescent="0.2">
      <c r="A215" s="454" t="s">
        <v>890</v>
      </c>
      <c r="B215" s="455" t="s">
        <v>891</v>
      </c>
      <c r="C215" s="456" t="s">
        <v>61</v>
      </c>
      <c r="D215" s="457" t="s">
        <v>44</v>
      </c>
      <c r="E215" s="458" t="s">
        <v>165</v>
      </c>
      <c r="F215" s="459" t="s">
        <v>166</v>
      </c>
      <c r="G215" s="460">
        <v>5518</v>
      </c>
      <c r="H215" s="461">
        <v>3336</v>
      </c>
      <c r="I215" s="461">
        <v>1379</v>
      </c>
      <c r="J215" s="462" t="s">
        <v>47</v>
      </c>
      <c r="K215" s="463">
        <v>0.35</v>
      </c>
      <c r="L215" s="464" t="s">
        <v>48</v>
      </c>
      <c r="M215" s="464" t="s">
        <v>48</v>
      </c>
      <c r="N215" s="464" t="s">
        <v>48</v>
      </c>
      <c r="O215" s="464" t="s">
        <v>48</v>
      </c>
      <c r="P215" s="464" t="s">
        <v>48</v>
      </c>
      <c r="Q215" s="464" t="s">
        <v>48</v>
      </c>
      <c r="R215" s="448" t="s">
        <v>892</v>
      </c>
      <c r="S215" s="465">
        <v>1.6E-2</v>
      </c>
    </row>
    <row r="216" spans="1:19" x14ac:dyDescent="0.2">
      <c r="A216" s="454" t="s">
        <v>893</v>
      </c>
      <c r="B216" s="455" t="s">
        <v>894</v>
      </c>
      <c r="C216" s="456" t="s">
        <v>61</v>
      </c>
      <c r="D216" s="457" t="s">
        <v>44</v>
      </c>
      <c r="E216" s="458" t="s">
        <v>895</v>
      </c>
      <c r="F216" s="459" t="s">
        <v>896</v>
      </c>
      <c r="G216" s="460">
        <v>3968</v>
      </c>
      <c r="H216" s="461">
        <v>2731</v>
      </c>
      <c r="I216" s="461">
        <v>1059</v>
      </c>
      <c r="J216" s="462" t="s">
        <v>47</v>
      </c>
      <c r="K216" s="463">
        <v>0.35</v>
      </c>
      <c r="L216" s="464" t="s">
        <v>48</v>
      </c>
      <c r="M216" s="464" t="s">
        <v>48</v>
      </c>
      <c r="N216" s="464" t="s">
        <v>48</v>
      </c>
      <c r="O216" s="464" t="s">
        <v>48</v>
      </c>
      <c r="P216" s="464" t="s">
        <v>48</v>
      </c>
      <c r="Q216" s="464" t="s">
        <v>48</v>
      </c>
      <c r="R216" s="448" t="s">
        <v>897</v>
      </c>
      <c r="S216" s="465">
        <v>1.8000000000000002E-2</v>
      </c>
    </row>
    <row r="217" spans="1:19" x14ac:dyDescent="0.2">
      <c r="A217" s="454" t="s">
        <v>898</v>
      </c>
      <c r="B217" s="455" t="s">
        <v>899</v>
      </c>
      <c r="C217" s="456" t="s">
        <v>61</v>
      </c>
      <c r="D217" s="457" t="s">
        <v>285</v>
      </c>
      <c r="E217" s="458" t="s">
        <v>900</v>
      </c>
      <c r="F217" s="459" t="s">
        <v>901</v>
      </c>
      <c r="G217" s="460">
        <v>4257</v>
      </c>
      <c r="H217" s="461">
        <v>2508</v>
      </c>
      <c r="I217" s="461">
        <v>1145</v>
      </c>
      <c r="J217" s="462" t="s">
        <v>56</v>
      </c>
      <c r="K217" s="463">
        <v>0.5</v>
      </c>
      <c r="L217" s="464" t="s">
        <v>57</v>
      </c>
      <c r="M217" s="464" t="s">
        <v>48</v>
      </c>
      <c r="N217" s="464" t="s">
        <v>48</v>
      </c>
      <c r="O217" s="464" t="s">
        <v>48</v>
      </c>
      <c r="P217" s="464" t="s">
        <v>49</v>
      </c>
      <c r="Q217" s="464" t="s">
        <v>48</v>
      </c>
      <c r="R217" s="448" t="s">
        <v>902</v>
      </c>
      <c r="S217" s="465">
        <v>1.3000000000000001E-2</v>
      </c>
    </row>
    <row r="218" spans="1:19" x14ac:dyDescent="0.2">
      <c r="A218" s="454" t="s">
        <v>903</v>
      </c>
      <c r="B218" s="455" t="s">
        <v>904</v>
      </c>
      <c r="C218" s="456" t="s">
        <v>61</v>
      </c>
      <c r="D218" s="457" t="s">
        <v>62</v>
      </c>
      <c r="E218" s="458" t="s">
        <v>175</v>
      </c>
      <c r="F218" s="459" t="s">
        <v>176</v>
      </c>
      <c r="G218" s="460">
        <v>849</v>
      </c>
      <c r="H218" s="461">
        <v>172</v>
      </c>
      <c r="I218" s="461">
        <v>73</v>
      </c>
      <c r="J218" s="462" t="s">
        <v>65</v>
      </c>
      <c r="K218" s="463">
        <v>0.5</v>
      </c>
      <c r="L218" s="464" t="s">
        <v>57</v>
      </c>
      <c r="M218" s="464" t="s">
        <v>48</v>
      </c>
      <c r="N218" s="464" t="s">
        <v>48</v>
      </c>
      <c r="O218" s="464" t="s">
        <v>48</v>
      </c>
      <c r="P218" s="464" t="s">
        <v>49</v>
      </c>
      <c r="Q218" s="464" t="s">
        <v>48</v>
      </c>
      <c r="R218" s="448" t="s">
        <v>905</v>
      </c>
      <c r="S218" s="465">
        <v>0</v>
      </c>
    </row>
    <row r="219" spans="1:19" x14ac:dyDescent="0.2">
      <c r="A219" s="454" t="s">
        <v>906</v>
      </c>
      <c r="B219" s="455" t="s">
        <v>907</v>
      </c>
      <c r="C219" s="456" t="s">
        <v>61</v>
      </c>
      <c r="D219" s="457" t="s">
        <v>62</v>
      </c>
      <c r="E219" s="458" t="s">
        <v>180</v>
      </c>
      <c r="F219" s="459" t="s">
        <v>181</v>
      </c>
      <c r="G219" s="460">
        <v>1555</v>
      </c>
      <c r="H219" s="461">
        <v>440</v>
      </c>
      <c r="I219" s="461">
        <v>158</v>
      </c>
      <c r="J219" s="462" t="s">
        <v>65</v>
      </c>
      <c r="K219" s="463">
        <v>0.5</v>
      </c>
      <c r="L219" s="464" t="s">
        <v>57</v>
      </c>
      <c r="M219" s="464" t="s">
        <v>48</v>
      </c>
      <c r="N219" s="464" t="s">
        <v>48</v>
      </c>
      <c r="O219" s="464" t="s">
        <v>48</v>
      </c>
      <c r="P219" s="464" t="s">
        <v>49</v>
      </c>
      <c r="Q219" s="464" t="s">
        <v>48</v>
      </c>
      <c r="R219" s="448" t="s">
        <v>908</v>
      </c>
      <c r="S219" s="465">
        <v>1.2E-2</v>
      </c>
    </row>
    <row r="220" spans="1:19" x14ac:dyDescent="0.2">
      <c r="A220" s="454" t="s">
        <v>909</v>
      </c>
      <c r="B220" s="455" t="s">
        <v>910</v>
      </c>
      <c r="C220" s="456" t="s">
        <v>61</v>
      </c>
      <c r="D220" s="457" t="s">
        <v>62</v>
      </c>
      <c r="E220" s="458" t="s">
        <v>180</v>
      </c>
      <c r="F220" s="459" t="s">
        <v>181</v>
      </c>
      <c r="G220" s="460">
        <v>727</v>
      </c>
      <c r="H220" s="461">
        <v>144</v>
      </c>
      <c r="I220" s="461">
        <v>76</v>
      </c>
      <c r="J220" s="462" t="s">
        <v>65</v>
      </c>
      <c r="K220" s="463">
        <v>0.5</v>
      </c>
      <c r="L220" s="464" t="s">
        <v>57</v>
      </c>
      <c r="M220" s="464" t="s">
        <v>48</v>
      </c>
      <c r="N220" s="464" t="s">
        <v>48</v>
      </c>
      <c r="O220" s="464" t="s">
        <v>48</v>
      </c>
      <c r="P220" s="464" t="s">
        <v>49</v>
      </c>
      <c r="Q220" s="464" t="s">
        <v>48</v>
      </c>
      <c r="R220" s="448" t="s">
        <v>911</v>
      </c>
      <c r="S220" s="465">
        <v>0.02</v>
      </c>
    </row>
    <row r="221" spans="1:19" x14ac:dyDescent="0.2">
      <c r="A221" s="454" t="s">
        <v>912</v>
      </c>
      <c r="B221" s="455" t="s">
        <v>913</v>
      </c>
      <c r="C221" s="456" t="s">
        <v>61</v>
      </c>
      <c r="D221" s="457" t="s">
        <v>99</v>
      </c>
      <c r="E221" s="458" t="s">
        <v>141</v>
      </c>
      <c r="F221" s="459" t="s">
        <v>142</v>
      </c>
      <c r="G221" s="460">
        <v>1365</v>
      </c>
      <c r="H221" s="461">
        <v>761</v>
      </c>
      <c r="I221" s="461">
        <v>314</v>
      </c>
      <c r="J221" s="462" t="s">
        <v>102</v>
      </c>
      <c r="K221" s="463">
        <v>0.25</v>
      </c>
      <c r="L221" s="464" t="s">
        <v>48</v>
      </c>
      <c r="M221" s="464" t="s">
        <v>48</v>
      </c>
      <c r="N221" s="464" t="s">
        <v>48</v>
      </c>
      <c r="O221" s="464" t="s">
        <v>48</v>
      </c>
      <c r="P221" s="464" t="s">
        <v>48</v>
      </c>
      <c r="Q221" s="464" t="s">
        <v>48</v>
      </c>
      <c r="R221" s="448" t="s">
        <v>914</v>
      </c>
      <c r="S221" s="465">
        <v>0.02</v>
      </c>
    </row>
    <row r="222" spans="1:19" x14ac:dyDescent="0.2">
      <c r="A222" s="454" t="s">
        <v>550</v>
      </c>
      <c r="B222" s="455" t="s">
        <v>915</v>
      </c>
      <c r="C222" s="456" t="s">
        <v>43</v>
      </c>
      <c r="D222" s="457" t="s">
        <v>154</v>
      </c>
      <c r="E222" s="458" t="s">
        <v>549</v>
      </c>
      <c r="F222" s="459" t="s">
        <v>550</v>
      </c>
      <c r="G222" s="460">
        <v>12290</v>
      </c>
      <c r="H222" s="461">
        <v>10667</v>
      </c>
      <c r="I222" s="461">
        <v>4539</v>
      </c>
      <c r="J222" s="462" t="s">
        <v>65</v>
      </c>
      <c r="K222" s="463">
        <v>0.5</v>
      </c>
      <c r="L222" s="464" t="s">
        <v>57</v>
      </c>
      <c r="M222" s="464" t="s">
        <v>48</v>
      </c>
      <c r="N222" s="464" t="s">
        <v>48</v>
      </c>
      <c r="O222" s="464" t="s">
        <v>48</v>
      </c>
      <c r="P222" s="464" t="s">
        <v>49</v>
      </c>
      <c r="Q222" s="464" t="s">
        <v>48</v>
      </c>
      <c r="R222" s="448" t="s">
        <v>916</v>
      </c>
      <c r="S222" s="465">
        <v>0.02</v>
      </c>
    </row>
    <row r="223" spans="1:19" x14ac:dyDescent="0.2">
      <c r="A223" s="454" t="s">
        <v>917</v>
      </c>
      <c r="B223" s="455" t="s">
        <v>918</v>
      </c>
      <c r="C223" s="456" t="s">
        <v>61</v>
      </c>
      <c r="D223" s="457" t="s">
        <v>154</v>
      </c>
      <c r="E223" s="458" t="s">
        <v>296</v>
      </c>
      <c r="F223" s="459" t="s">
        <v>297</v>
      </c>
      <c r="G223" s="460">
        <v>4856</v>
      </c>
      <c r="H223" s="461">
        <v>1102</v>
      </c>
      <c r="I223" s="461">
        <v>511</v>
      </c>
      <c r="J223" s="462" t="s">
        <v>65</v>
      </c>
      <c r="K223" s="463">
        <v>0.5</v>
      </c>
      <c r="L223" s="464" t="s">
        <v>57</v>
      </c>
      <c r="M223" s="464" t="s">
        <v>48</v>
      </c>
      <c r="N223" s="464" t="s">
        <v>49</v>
      </c>
      <c r="O223" s="464" t="s">
        <v>48</v>
      </c>
      <c r="P223" s="464" t="s">
        <v>48</v>
      </c>
      <c r="Q223" s="464" t="s">
        <v>48</v>
      </c>
      <c r="R223" s="448" t="s">
        <v>919</v>
      </c>
      <c r="S223" s="465">
        <v>0.02</v>
      </c>
    </row>
    <row r="224" spans="1:19" x14ac:dyDescent="0.2">
      <c r="A224" s="454" t="s">
        <v>920</v>
      </c>
      <c r="B224" s="455" t="s">
        <v>921</v>
      </c>
      <c r="C224" s="456" t="s">
        <v>61</v>
      </c>
      <c r="D224" s="457" t="s">
        <v>259</v>
      </c>
      <c r="E224" s="458" t="s">
        <v>355</v>
      </c>
      <c r="F224" s="459" t="s">
        <v>355</v>
      </c>
      <c r="G224" s="460">
        <v>610</v>
      </c>
      <c r="H224" s="461">
        <v>106</v>
      </c>
      <c r="I224" s="461">
        <v>86</v>
      </c>
      <c r="J224" s="462" t="s">
        <v>102</v>
      </c>
      <c r="K224" s="463">
        <v>0.25</v>
      </c>
      <c r="L224" s="464" t="s">
        <v>48</v>
      </c>
      <c r="M224" s="464" t="s">
        <v>48</v>
      </c>
      <c r="N224" s="464" t="s">
        <v>49</v>
      </c>
      <c r="O224" s="464" t="s">
        <v>48</v>
      </c>
      <c r="P224" s="464" t="s">
        <v>48</v>
      </c>
      <c r="Q224" s="464" t="s">
        <v>48</v>
      </c>
      <c r="R224" s="448" t="s">
        <v>922</v>
      </c>
      <c r="S224" s="465">
        <v>0.02</v>
      </c>
    </row>
    <row r="225" spans="1:19" x14ac:dyDescent="0.2">
      <c r="A225" s="454" t="s">
        <v>923</v>
      </c>
      <c r="B225" s="455" t="s">
        <v>924</v>
      </c>
      <c r="C225" s="456" t="s">
        <v>61</v>
      </c>
      <c r="D225" s="457" t="s">
        <v>341</v>
      </c>
      <c r="E225" s="458" t="s">
        <v>925</v>
      </c>
      <c r="F225" s="459" t="s">
        <v>926</v>
      </c>
      <c r="G225" s="460">
        <v>1539</v>
      </c>
      <c r="H225" s="461">
        <v>1030</v>
      </c>
      <c r="I225" s="461">
        <v>457</v>
      </c>
      <c r="J225" s="462" t="s">
        <v>72</v>
      </c>
      <c r="K225" s="463">
        <v>0.5</v>
      </c>
      <c r="L225" s="464" t="s">
        <v>57</v>
      </c>
      <c r="M225" s="464" t="s">
        <v>48</v>
      </c>
      <c r="N225" s="464" t="s">
        <v>49</v>
      </c>
      <c r="O225" s="464" t="s">
        <v>48</v>
      </c>
      <c r="P225" s="464" t="s">
        <v>48</v>
      </c>
      <c r="Q225" s="464" t="s">
        <v>48</v>
      </c>
      <c r="R225" s="448" t="s">
        <v>927</v>
      </c>
      <c r="S225" s="465">
        <v>0.02</v>
      </c>
    </row>
    <row r="226" spans="1:19" x14ac:dyDescent="0.2">
      <c r="A226" s="454" t="s">
        <v>928</v>
      </c>
      <c r="B226" s="455" t="s">
        <v>929</v>
      </c>
      <c r="C226" s="456" t="s">
        <v>61</v>
      </c>
      <c r="D226" s="457" t="s">
        <v>118</v>
      </c>
      <c r="E226" s="458" t="s">
        <v>863</v>
      </c>
      <c r="F226" s="459" t="s">
        <v>118</v>
      </c>
      <c r="G226" s="460">
        <v>1201</v>
      </c>
      <c r="H226" s="461">
        <v>130</v>
      </c>
      <c r="I226" s="461">
        <v>73</v>
      </c>
      <c r="J226" s="462" t="s">
        <v>47</v>
      </c>
      <c r="K226" s="463">
        <v>0.35</v>
      </c>
      <c r="L226" s="464" t="s">
        <v>48</v>
      </c>
      <c r="M226" s="464" t="s">
        <v>48</v>
      </c>
      <c r="N226" s="464" t="s">
        <v>48</v>
      </c>
      <c r="O226" s="464" t="s">
        <v>48</v>
      </c>
      <c r="P226" s="464" t="s">
        <v>48</v>
      </c>
      <c r="Q226" s="464" t="s">
        <v>48</v>
      </c>
      <c r="R226" s="448" t="s">
        <v>930</v>
      </c>
      <c r="S226" s="465">
        <v>0.01</v>
      </c>
    </row>
    <row r="227" spans="1:19" x14ac:dyDescent="0.2">
      <c r="A227" s="454" t="s">
        <v>931</v>
      </c>
      <c r="B227" s="455" t="s">
        <v>932</v>
      </c>
      <c r="C227" s="456" t="s">
        <v>61</v>
      </c>
      <c r="D227" s="457" t="s">
        <v>124</v>
      </c>
      <c r="E227" s="458" t="s">
        <v>146</v>
      </c>
      <c r="F227" s="459" t="s">
        <v>147</v>
      </c>
      <c r="G227" s="460">
        <v>1687</v>
      </c>
      <c r="H227" s="461">
        <v>740</v>
      </c>
      <c r="I227" s="461">
        <v>299</v>
      </c>
      <c r="J227" s="462" t="s">
        <v>47</v>
      </c>
      <c r="K227" s="463">
        <v>0.35</v>
      </c>
      <c r="L227" s="464" t="s">
        <v>48</v>
      </c>
      <c r="M227" s="464" t="s">
        <v>48</v>
      </c>
      <c r="N227" s="464" t="s">
        <v>49</v>
      </c>
      <c r="O227" s="464" t="s">
        <v>48</v>
      </c>
      <c r="P227" s="464" t="s">
        <v>48</v>
      </c>
      <c r="Q227" s="464" t="s">
        <v>48</v>
      </c>
      <c r="R227" s="448" t="s">
        <v>933</v>
      </c>
      <c r="S227" s="465">
        <v>0.02</v>
      </c>
    </row>
    <row r="228" spans="1:19" x14ac:dyDescent="0.2">
      <c r="A228" s="454" t="s">
        <v>934</v>
      </c>
      <c r="B228" s="455" t="s">
        <v>935</v>
      </c>
      <c r="C228" s="456" t="s">
        <v>61</v>
      </c>
      <c r="D228" s="457" t="s">
        <v>62</v>
      </c>
      <c r="E228" s="458" t="s">
        <v>265</v>
      </c>
      <c r="F228" s="459" t="s">
        <v>266</v>
      </c>
      <c r="G228" s="460">
        <v>404</v>
      </c>
      <c r="H228" s="461">
        <v>159</v>
      </c>
      <c r="I228" s="461">
        <v>78</v>
      </c>
      <c r="J228" s="462" t="s">
        <v>65</v>
      </c>
      <c r="K228" s="463">
        <v>0.5</v>
      </c>
      <c r="L228" s="464" t="s">
        <v>57</v>
      </c>
      <c r="M228" s="464" t="s">
        <v>48</v>
      </c>
      <c r="N228" s="464" t="s">
        <v>48</v>
      </c>
      <c r="O228" s="464" t="s">
        <v>49</v>
      </c>
      <c r="P228" s="464" t="s">
        <v>48</v>
      </c>
      <c r="Q228" s="464" t="s">
        <v>48</v>
      </c>
      <c r="R228" s="448" t="s">
        <v>936</v>
      </c>
      <c r="S228" s="465">
        <v>0</v>
      </c>
    </row>
    <row r="229" spans="1:19" x14ac:dyDescent="0.2">
      <c r="A229" s="454" t="s">
        <v>937</v>
      </c>
      <c r="B229" s="455" t="s">
        <v>938</v>
      </c>
      <c r="C229" s="456" t="s">
        <v>61</v>
      </c>
      <c r="D229" s="457" t="s">
        <v>76</v>
      </c>
      <c r="E229" s="458" t="s">
        <v>77</v>
      </c>
      <c r="F229" s="459" t="s">
        <v>78</v>
      </c>
      <c r="G229" s="460">
        <v>2964</v>
      </c>
      <c r="H229" s="461">
        <v>158</v>
      </c>
      <c r="I229" s="461">
        <v>91</v>
      </c>
      <c r="J229" s="462" t="s">
        <v>72</v>
      </c>
      <c r="K229" s="463">
        <v>0.5</v>
      </c>
      <c r="L229" s="464" t="s">
        <v>57</v>
      </c>
      <c r="M229" s="464" t="s">
        <v>48</v>
      </c>
      <c r="N229" s="464" t="s">
        <v>48</v>
      </c>
      <c r="O229" s="464" t="s">
        <v>48</v>
      </c>
      <c r="P229" s="464" t="s">
        <v>49</v>
      </c>
      <c r="Q229" s="464" t="s">
        <v>48</v>
      </c>
      <c r="R229" s="448" t="s">
        <v>939</v>
      </c>
      <c r="S229" s="465">
        <v>0.02</v>
      </c>
    </row>
    <row r="230" spans="1:19" x14ac:dyDescent="0.2">
      <c r="A230" s="454" t="s">
        <v>940</v>
      </c>
      <c r="B230" s="455" t="s">
        <v>941</v>
      </c>
      <c r="C230" s="456" t="s">
        <v>61</v>
      </c>
      <c r="D230" s="457" t="s">
        <v>314</v>
      </c>
      <c r="E230" s="458" t="s">
        <v>315</v>
      </c>
      <c r="F230" s="459" t="s">
        <v>316</v>
      </c>
      <c r="G230" s="460">
        <v>6616</v>
      </c>
      <c r="H230" s="461">
        <v>1589</v>
      </c>
      <c r="I230" s="461">
        <v>768</v>
      </c>
      <c r="J230" s="462" t="s">
        <v>65</v>
      </c>
      <c r="K230" s="463">
        <v>0.5</v>
      </c>
      <c r="L230" s="464" t="s">
        <v>48</v>
      </c>
      <c r="M230" s="464" t="s">
        <v>48</v>
      </c>
      <c r="N230" s="464" t="s">
        <v>48</v>
      </c>
      <c r="O230" s="464" t="s">
        <v>48</v>
      </c>
      <c r="P230" s="464" t="s">
        <v>48</v>
      </c>
      <c r="Q230" s="464" t="s">
        <v>48</v>
      </c>
      <c r="R230" s="448" t="s">
        <v>942</v>
      </c>
      <c r="S230" s="465">
        <v>0.02</v>
      </c>
    </row>
    <row r="231" spans="1:19" x14ac:dyDescent="0.2">
      <c r="A231" s="454" t="s">
        <v>943</v>
      </c>
      <c r="B231" s="455" t="s">
        <v>944</v>
      </c>
      <c r="C231" s="456" t="s">
        <v>61</v>
      </c>
      <c r="D231" s="457" t="s">
        <v>314</v>
      </c>
      <c r="E231" s="458" t="s">
        <v>435</v>
      </c>
      <c r="F231" s="459" t="s">
        <v>436</v>
      </c>
      <c r="G231" s="460">
        <v>2044</v>
      </c>
      <c r="H231" s="461">
        <v>412</v>
      </c>
      <c r="I231" s="461">
        <v>141</v>
      </c>
      <c r="J231" s="462" t="s">
        <v>65</v>
      </c>
      <c r="K231" s="463">
        <v>0.5</v>
      </c>
      <c r="L231" s="464" t="s">
        <v>48</v>
      </c>
      <c r="M231" s="464" t="s">
        <v>48</v>
      </c>
      <c r="N231" s="464" t="s">
        <v>48</v>
      </c>
      <c r="O231" s="464" t="s">
        <v>48</v>
      </c>
      <c r="P231" s="464" t="s">
        <v>48</v>
      </c>
      <c r="Q231" s="464" t="s">
        <v>48</v>
      </c>
      <c r="R231" s="448" t="s">
        <v>945</v>
      </c>
      <c r="S231" s="465">
        <v>0.02</v>
      </c>
    </row>
    <row r="232" spans="1:19" x14ac:dyDescent="0.2">
      <c r="A232" s="454" t="s">
        <v>946</v>
      </c>
      <c r="B232" s="455" t="s">
        <v>947</v>
      </c>
      <c r="C232" s="456" t="s">
        <v>43</v>
      </c>
      <c r="D232" s="457" t="s">
        <v>314</v>
      </c>
      <c r="E232" s="458" t="s">
        <v>315</v>
      </c>
      <c r="F232" s="459" t="s">
        <v>316</v>
      </c>
      <c r="G232" s="460">
        <v>6357</v>
      </c>
      <c r="H232" s="461">
        <v>6094</v>
      </c>
      <c r="I232" s="461">
        <v>2522</v>
      </c>
      <c r="J232" s="462" t="s">
        <v>65</v>
      </c>
      <c r="K232" s="463">
        <v>0.5</v>
      </c>
      <c r="L232" s="464" t="s">
        <v>48</v>
      </c>
      <c r="M232" s="464" t="s">
        <v>48</v>
      </c>
      <c r="N232" s="464" t="s">
        <v>48</v>
      </c>
      <c r="O232" s="464" t="s">
        <v>48</v>
      </c>
      <c r="P232" s="464" t="s">
        <v>48</v>
      </c>
      <c r="Q232" s="464" t="s">
        <v>48</v>
      </c>
      <c r="R232" s="448" t="s">
        <v>948</v>
      </c>
      <c r="S232" s="465">
        <v>0.02</v>
      </c>
    </row>
    <row r="233" spans="1:19" x14ac:dyDescent="0.2">
      <c r="A233" s="454" t="s">
        <v>949</v>
      </c>
      <c r="B233" s="455" t="s">
        <v>950</v>
      </c>
      <c r="C233" s="456" t="s">
        <v>61</v>
      </c>
      <c r="D233" s="457" t="s">
        <v>154</v>
      </c>
      <c r="E233" s="458" t="s">
        <v>296</v>
      </c>
      <c r="F233" s="459" t="s">
        <v>297</v>
      </c>
      <c r="G233" s="460">
        <v>1028</v>
      </c>
      <c r="H233" s="461">
        <v>794</v>
      </c>
      <c r="I233" s="461">
        <v>298</v>
      </c>
      <c r="J233" s="462" t="s">
        <v>65</v>
      </c>
      <c r="K233" s="463">
        <v>0.5</v>
      </c>
      <c r="L233" s="464" t="s">
        <v>48</v>
      </c>
      <c r="M233" s="464" t="s">
        <v>48</v>
      </c>
      <c r="N233" s="464" t="s">
        <v>49</v>
      </c>
      <c r="O233" s="464" t="s">
        <v>48</v>
      </c>
      <c r="P233" s="464" t="s">
        <v>48</v>
      </c>
      <c r="Q233" s="464" t="s">
        <v>48</v>
      </c>
      <c r="R233" s="448" t="s">
        <v>951</v>
      </c>
      <c r="S233" s="465">
        <v>1.8000000000000002E-2</v>
      </c>
    </row>
    <row r="234" spans="1:19" x14ac:dyDescent="0.2">
      <c r="A234" s="454" t="s">
        <v>952</v>
      </c>
      <c r="B234" s="455" t="s">
        <v>953</v>
      </c>
      <c r="C234" s="456" t="s">
        <v>61</v>
      </c>
      <c r="D234" s="457" t="s">
        <v>185</v>
      </c>
      <c r="E234" s="458" t="s">
        <v>576</v>
      </c>
      <c r="F234" s="459" t="s">
        <v>577</v>
      </c>
      <c r="G234" s="460">
        <v>3795</v>
      </c>
      <c r="H234" s="461">
        <v>1503</v>
      </c>
      <c r="I234" s="461">
        <v>698</v>
      </c>
      <c r="J234" s="462" t="s">
        <v>188</v>
      </c>
      <c r="K234" s="463">
        <v>0.5</v>
      </c>
      <c r="L234" s="464" t="s">
        <v>48</v>
      </c>
      <c r="M234" s="464" t="s">
        <v>48</v>
      </c>
      <c r="N234" s="464" t="s">
        <v>49</v>
      </c>
      <c r="O234" s="464" t="s">
        <v>48</v>
      </c>
      <c r="P234" s="464" t="s">
        <v>48</v>
      </c>
      <c r="Q234" s="464" t="s">
        <v>48</v>
      </c>
      <c r="R234" s="448" t="s">
        <v>954</v>
      </c>
      <c r="S234" s="465">
        <v>1.8000000000000002E-2</v>
      </c>
    </row>
    <row r="235" spans="1:19" x14ac:dyDescent="0.2">
      <c r="A235" s="454" t="s">
        <v>955</v>
      </c>
      <c r="B235" s="455" t="s">
        <v>956</v>
      </c>
      <c r="C235" s="456" t="s">
        <v>43</v>
      </c>
      <c r="D235" s="457" t="s">
        <v>341</v>
      </c>
      <c r="E235" s="458" t="s">
        <v>957</v>
      </c>
      <c r="F235" s="459" t="s">
        <v>955</v>
      </c>
      <c r="G235" s="460">
        <v>7892</v>
      </c>
      <c r="H235" s="461">
        <v>12117</v>
      </c>
      <c r="I235" s="461">
        <v>5708</v>
      </c>
      <c r="J235" s="462" t="s">
        <v>72</v>
      </c>
      <c r="K235" s="463">
        <v>0.5</v>
      </c>
      <c r="L235" s="464" t="s">
        <v>57</v>
      </c>
      <c r="M235" s="464" t="s">
        <v>48</v>
      </c>
      <c r="N235" s="464" t="s">
        <v>49</v>
      </c>
      <c r="O235" s="464" t="s">
        <v>48</v>
      </c>
      <c r="P235" s="464" t="s">
        <v>48</v>
      </c>
      <c r="Q235" s="464" t="s">
        <v>48</v>
      </c>
      <c r="R235" s="448" t="s">
        <v>958</v>
      </c>
      <c r="S235" s="465">
        <v>0.02</v>
      </c>
    </row>
    <row r="236" spans="1:19" x14ac:dyDescent="0.2">
      <c r="A236" s="454" t="s">
        <v>959</v>
      </c>
      <c r="B236" s="455" t="s">
        <v>960</v>
      </c>
      <c r="C236" s="456" t="s">
        <v>61</v>
      </c>
      <c r="D236" s="457" t="s">
        <v>69</v>
      </c>
      <c r="E236" s="458" t="s">
        <v>409</v>
      </c>
      <c r="F236" s="459" t="s">
        <v>410</v>
      </c>
      <c r="G236" s="460">
        <v>2732</v>
      </c>
      <c r="H236" s="461">
        <v>324</v>
      </c>
      <c r="I236" s="461">
        <v>194</v>
      </c>
      <c r="J236" s="462" t="s">
        <v>72</v>
      </c>
      <c r="K236" s="463">
        <v>0.5</v>
      </c>
      <c r="L236" s="464" t="s">
        <v>57</v>
      </c>
      <c r="M236" s="464" t="s">
        <v>49</v>
      </c>
      <c r="N236" s="464" t="s">
        <v>48</v>
      </c>
      <c r="O236" s="464" t="s">
        <v>48</v>
      </c>
      <c r="P236" s="464" t="s">
        <v>48</v>
      </c>
      <c r="Q236" s="464" t="s">
        <v>48</v>
      </c>
      <c r="R236" s="448" t="s">
        <v>961</v>
      </c>
      <c r="S236" s="465">
        <v>0.02</v>
      </c>
    </row>
    <row r="237" spans="1:19" x14ac:dyDescent="0.2">
      <c r="A237" s="454" t="s">
        <v>962</v>
      </c>
      <c r="B237" s="455" t="s">
        <v>963</v>
      </c>
      <c r="C237" s="456" t="s">
        <v>61</v>
      </c>
      <c r="D237" s="457" t="s">
        <v>207</v>
      </c>
      <c r="E237" s="458" t="s">
        <v>964</v>
      </c>
      <c r="F237" s="459" t="s">
        <v>965</v>
      </c>
      <c r="G237" s="460">
        <v>3330</v>
      </c>
      <c r="H237" s="461">
        <v>740</v>
      </c>
      <c r="I237" s="461">
        <v>334</v>
      </c>
      <c r="J237" s="462" t="s">
        <v>56</v>
      </c>
      <c r="K237" s="463">
        <v>0.5</v>
      </c>
      <c r="L237" s="464" t="s">
        <v>57</v>
      </c>
      <c r="M237" s="464" t="s">
        <v>48</v>
      </c>
      <c r="N237" s="464" t="s">
        <v>48</v>
      </c>
      <c r="O237" s="464" t="s">
        <v>48</v>
      </c>
      <c r="P237" s="464" t="s">
        <v>49</v>
      </c>
      <c r="Q237" s="464" t="s">
        <v>48</v>
      </c>
      <c r="R237" s="448" t="s">
        <v>966</v>
      </c>
      <c r="S237" s="465">
        <v>0</v>
      </c>
    </row>
    <row r="238" spans="1:19" x14ac:dyDescent="0.2">
      <c r="A238" s="454" t="s">
        <v>967</v>
      </c>
      <c r="B238" s="455" t="s">
        <v>968</v>
      </c>
      <c r="C238" s="456" t="s">
        <v>43</v>
      </c>
      <c r="D238" s="457" t="s">
        <v>276</v>
      </c>
      <c r="E238" s="458" t="s">
        <v>277</v>
      </c>
      <c r="F238" s="459" t="s">
        <v>278</v>
      </c>
      <c r="G238" s="460">
        <v>14571</v>
      </c>
      <c r="H238" s="461">
        <v>5794</v>
      </c>
      <c r="I238" s="461">
        <v>3011</v>
      </c>
      <c r="J238" s="462" t="s">
        <v>188</v>
      </c>
      <c r="K238" s="463">
        <v>0.5</v>
      </c>
      <c r="L238" s="464" t="s">
        <v>57</v>
      </c>
      <c r="M238" s="464" t="s">
        <v>48</v>
      </c>
      <c r="N238" s="464" t="s">
        <v>48</v>
      </c>
      <c r="O238" s="464" t="s">
        <v>48</v>
      </c>
      <c r="P238" s="464" t="s">
        <v>49</v>
      </c>
      <c r="Q238" s="464" t="s">
        <v>48</v>
      </c>
      <c r="R238" s="448" t="s">
        <v>969</v>
      </c>
      <c r="S238" s="465">
        <v>0.02</v>
      </c>
    </row>
    <row r="239" spans="1:19" x14ac:dyDescent="0.2">
      <c r="A239" s="454" t="s">
        <v>970</v>
      </c>
      <c r="B239" s="455" t="s">
        <v>971</v>
      </c>
      <c r="C239" s="456" t="s">
        <v>61</v>
      </c>
      <c r="D239" s="457" t="s">
        <v>185</v>
      </c>
      <c r="E239" s="458" t="s">
        <v>972</v>
      </c>
      <c r="F239" s="459" t="s">
        <v>973</v>
      </c>
      <c r="G239" s="460">
        <v>3386</v>
      </c>
      <c r="H239" s="461">
        <v>2024</v>
      </c>
      <c r="I239" s="461">
        <v>939</v>
      </c>
      <c r="J239" s="462" t="s">
        <v>188</v>
      </c>
      <c r="K239" s="463">
        <v>0.5</v>
      </c>
      <c r="L239" s="464" t="s">
        <v>48</v>
      </c>
      <c r="M239" s="464" t="s">
        <v>48</v>
      </c>
      <c r="N239" s="464" t="s">
        <v>49</v>
      </c>
      <c r="O239" s="464" t="s">
        <v>48</v>
      </c>
      <c r="P239" s="464" t="s">
        <v>48</v>
      </c>
      <c r="Q239" s="464" t="s">
        <v>48</v>
      </c>
      <c r="R239" s="448" t="s">
        <v>974</v>
      </c>
      <c r="S239" s="465">
        <v>1.4999999999999999E-2</v>
      </c>
    </row>
    <row r="240" spans="1:19" x14ac:dyDescent="0.2">
      <c r="A240" s="454" t="s">
        <v>975</v>
      </c>
      <c r="B240" s="455" t="s">
        <v>976</v>
      </c>
      <c r="C240" s="456" t="s">
        <v>61</v>
      </c>
      <c r="D240" s="457" t="s">
        <v>259</v>
      </c>
      <c r="E240" s="458" t="s">
        <v>977</v>
      </c>
      <c r="F240" s="459" t="s">
        <v>978</v>
      </c>
      <c r="G240" s="460">
        <v>808</v>
      </c>
      <c r="H240" s="461">
        <v>359</v>
      </c>
      <c r="I240" s="461">
        <v>190</v>
      </c>
      <c r="J240" s="462" t="s">
        <v>102</v>
      </c>
      <c r="K240" s="463">
        <v>0.25</v>
      </c>
      <c r="L240" s="464" t="s">
        <v>48</v>
      </c>
      <c r="M240" s="464" t="s">
        <v>48</v>
      </c>
      <c r="N240" s="464" t="s">
        <v>49</v>
      </c>
      <c r="O240" s="464" t="s">
        <v>48</v>
      </c>
      <c r="P240" s="464" t="s">
        <v>48</v>
      </c>
      <c r="Q240" s="464" t="s">
        <v>48</v>
      </c>
      <c r="R240" s="448" t="s">
        <v>979</v>
      </c>
      <c r="S240" s="465">
        <v>0.02</v>
      </c>
    </row>
    <row r="241" spans="1:19" x14ac:dyDescent="0.2">
      <c r="A241" s="454" t="s">
        <v>980</v>
      </c>
      <c r="B241" s="455" t="s">
        <v>981</v>
      </c>
      <c r="C241" s="456" t="s">
        <v>61</v>
      </c>
      <c r="D241" s="457" t="s">
        <v>259</v>
      </c>
      <c r="E241" s="458" t="s">
        <v>876</v>
      </c>
      <c r="F241" s="459" t="s">
        <v>877</v>
      </c>
      <c r="G241" s="460">
        <v>803</v>
      </c>
      <c r="H241" s="461">
        <v>788</v>
      </c>
      <c r="I241" s="461">
        <v>385</v>
      </c>
      <c r="J241" s="462" t="s">
        <v>102</v>
      </c>
      <c r="K241" s="463">
        <v>0.25</v>
      </c>
      <c r="L241" s="464" t="s">
        <v>48</v>
      </c>
      <c r="M241" s="464" t="s">
        <v>48</v>
      </c>
      <c r="N241" s="464" t="s">
        <v>49</v>
      </c>
      <c r="O241" s="464" t="s">
        <v>48</v>
      </c>
      <c r="P241" s="464" t="s">
        <v>48</v>
      </c>
      <c r="Q241" s="464" t="s">
        <v>48</v>
      </c>
      <c r="R241" s="448" t="s">
        <v>982</v>
      </c>
      <c r="S241" s="465">
        <v>0.02</v>
      </c>
    </row>
    <row r="242" spans="1:19" x14ac:dyDescent="0.2">
      <c r="A242" s="454" t="s">
        <v>983</v>
      </c>
      <c r="B242" s="455" t="s">
        <v>984</v>
      </c>
      <c r="C242" s="456" t="s">
        <v>61</v>
      </c>
      <c r="D242" s="457" t="s">
        <v>118</v>
      </c>
      <c r="E242" s="458" t="s">
        <v>985</v>
      </c>
      <c r="F242" s="459" t="s">
        <v>986</v>
      </c>
      <c r="G242" s="460">
        <v>910</v>
      </c>
      <c r="H242" s="461">
        <v>393</v>
      </c>
      <c r="I242" s="461">
        <v>180</v>
      </c>
      <c r="J242" s="462" t="s">
        <v>47</v>
      </c>
      <c r="K242" s="463">
        <v>0.35</v>
      </c>
      <c r="L242" s="464" t="s">
        <v>48</v>
      </c>
      <c r="M242" s="464" t="s">
        <v>48</v>
      </c>
      <c r="N242" s="464" t="s">
        <v>49</v>
      </c>
      <c r="O242" s="464" t="s">
        <v>48</v>
      </c>
      <c r="P242" s="464" t="s">
        <v>48</v>
      </c>
      <c r="Q242" s="464" t="s">
        <v>48</v>
      </c>
      <c r="R242" s="448" t="s">
        <v>987</v>
      </c>
      <c r="S242" s="465">
        <v>0.02</v>
      </c>
    </row>
    <row r="243" spans="1:19" x14ac:dyDescent="0.2">
      <c r="A243" s="454" t="s">
        <v>988</v>
      </c>
      <c r="B243" s="455" t="s">
        <v>989</v>
      </c>
      <c r="C243" s="456" t="s">
        <v>61</v>
      </c>
      <c r="D243" s="457" t="s">
        <v>118</v>
      </c>
      <c r="E243" s="458" t="s">
        <v>160</v>
      </c>
      <c r="F243" s="459" t="s">
        <v>161</v>
      </c>
      <c r="G243" s="460">
        <v>704</v>
      </c>
      <c r="H243" s="461">
        <v>245</v>
      </c>
      <c r="I243" s="461">
        <v>100</v>
      </c>
      <c r="J243" s="462" t="s">
        <v>47</v>
      </c>
      <c r="K243" s="463">
        <v>0.35</v>
      </c>
      <c r="L243" s="464" t="s">
        <v>48</v>
      </c>
      <c r="M243" s="464" t="s">
        <v>48</v>
      </c>
      <c r="N243" s="464" t="s">
        <v>49</v>
      </c>
      <c r="O243" s="464" t="s">
        <v>48</v>
      </c>
      <c r="P243" s="464" t="s">
        <v>48</v>
      </c>
      <c r="Q243" s="464" t="s">
        <v>48</v>
      </c>
      <c r="R243" s="448" t="s">
        <v>990</v>
      </c>
      <c r="S243" s="465">
        <v>0.02</v>
      </c>
    </row>
    <row r="244" spans="1:19" x14ac:dyDescent="0.2">
      <c r="A244" s="454" t="s">
        <v>991</v>
      </c>
      <c r="B244" s="455" t="s">
        <v>992</v>
      </c>
      <c r="C244" s="456" t="s">
        <v>61</v>
      </c>
      <c r="D244" s="457" t="s">
        <v>259</v>
      </c>
      <c r="E244" s="458" t="s">
        <v>876</v>
      </c>
      <c r="F244" s="459" t="s">
        <v>877</v>
      </c>
      <c r="G244" s="460">
        <v>3608</v>
      </c>
      <c r="H244" s="461">
        <v>1985</v>
      </c>
      <c r="I244" s="461">
        <v>749</v>
      </c>
      <c r="J244" s="462" t="s">
        <v>102</v>
      </c>
      <c r="K244" s="463">
        <v>0.25</v>
      </c>
      <c r="L244" s="464" t="s">
        <v>48</v>
      </c>
      <c r="M244" s="464" t="s">
        <v>48</v>
      </c>
      <c r="N244" s="464" t="s">
        <v>49</v>
      </c>
      <c r="O244" s="464" t="s">
        <v>48</v>
      </c>
      <c r="P244" s="464" t="s">
        <v>48</v>
      </c>
      <c r="Q244" s="464" t="s">
        <v>48</v>
      </c>
      <c r="R244" s="448" t="s">
        <v>993</v>
      </c>
      <c r="S244" s="465">
        <v>1.3999999999999999E-2</v>
      </c>
    </row>
    <row r="245" spans="1:19" x14ac:dyDescent="0.2">
      <c r="A245" s="454" t="s">
        <v>994</v>
      </c>
      <c r="B245" s="455" t="s">
        <v>995</v>
      </c>
      <c r="C245" s="456" t="s">
        <v>61</v>
      </c>
      <c r="D245" s="457" t="s">
        <v>341</v>
      </c>
      <c r="E245" s="458" t="s">
        <v>724</v>
      </c>
      <c r="F245" s="459" t="s">
        <v>722</v>
      </c>
      <c r="G245" s="460">
        <v>1566</v>
      </c>
      <c r="H245" s="461">
        <v>545</v>
      </c>
      <c r="I245" s="461">
        <v>292</v>
      </c>
      <c r="J245" s="462" t="s">
        <v>72</v>
      </c>
      <c r="K245" s="463">
        <v>0.5</v>
      </c>
      <c r="L245" s="464" t="s">
        <v>48</v>
      </c>
      <c r="M245" s="464" t="s">
        <v>48</v>
      </c>
      <c r="N245" s="464" t="s">
        <v>49</v>
      </c>
      <c r="O245" s="464" t="s">
        <v>48</v>
      </c>
      <c r="P245" s="464" t="s">
        <v>48</v>
      </c>
      <c r="Q245" s="464" t="s">
        <v>48</v>
      </c>
      <c r="R245" s="448" t="s">
        <v>996</v>
      </c>
      <c r="S245" s="465">
        <v>1.6E-2</v>
      </c>
    </row>
    <row r="246" spans="1:19" x14ac:dyDescent="0.2">
      <c r="A246" s="454" t="s">
        <v>997</v>
      </c>
      <c r="B246" s="455" t="s">
        <v>998</v>
      </c>
      <c r="C246" s="456" t="s">
        <v>61</v>
      </c>
      <c r="D246" s="457" t="s">
        <v>76</v>
      </c>
      <c r="E246" s="458" t="s">
        <v>106</v>
      </c>
      <c r="F246" s="459" t="s">
        <v>107</v>
      </c>
      <c r="G246" s="460">
        <v>500</v>
      </c>
      <c r="H246" s="461">
        <v>26</v>
      </c>
      <c r="I246" s="461">
        <v>33</v>
      </c>
      <c r="J246" s="462" t="s">
        <v>72</v>
      </c>
      <c r="K246" s="463">
        <v>0.5</v>
      </c>
      <c r="L246" s="464" t="s">
        <v>57</v>
      </c>
      <c r="M246" s="464" t="s">
        <v>48</v>
      </c>
      <c r="N246" s="464" t="s">
        <v>48</v>
      </c>
      <c r="O246" s="464" t="s">
        <v>48</v>
      </c>
      <c r="P246" s="464" t="s">
        <v>49</v>
      </c>
      <c r="Q246" s="464" t="s">
        <v>48</v>
      </c>
      <c r="R246" s="448" t="s">
        <v>999</v>
      </c>
      <c r="S246" s="465">
        <v>0.02</v>
      </c>
    </row>
    <row r="247" spans="1:19" x14ac:dyDescent="0.2">
      <c r="A247" s="454" t="s">
        <v>1000</v>
      </c>
      <c r="B247" s="455" t="s">
        <v>1001</v>
      </c>
      <c r="C247" s="456" t="s">
        <v>61</v>
      </c>
      <c r="D247" s="457" t="s">
        <v>259</v>
      </c>
      <c r="E247" s="458" t="s">
        <v>260</v>
      </c>
      <c r="F247" s="459" t="s">
        <v>261</v>
      </c>
      <c r="G247" s="460">
        <v>2140</v>
      </c>
      <c r="H247" s="461">
        <v>781</v>
      </c>
      <c r="I247" s="461">
        <v>348</v>
      </c>
      <c r="J247" s="462" t="s">
        <v>102</v>
      </c>
      <c r="K247" s="463">
        <v>0.25</v>
      </c>
      <c r="L247" s="464" t="s">
        <v>48</v>
      </c>
      <c r="M247" s="464" t="s">
        <v>48</v>
      </c>
      <c r="N247" s="464" t="s">
        <v>48</v>
      </c>
      <c r="O247" s="464" t="s">
        <v>48</v>
      </c>
      <c r="P247" s="464" t="s">
        <v>48</v>
      </c>
      <c r="Q247" s="464" t="s">
        <v>48</v>
      </c>
      <c r="R247" s="448" t="s">
        <v>1002</v>
      </c>
      <c r="S247" s="465">
        <v>0.02</v>
      </c>
    </row>
    <row r="248" spans="1:19" x14ac:dyDescent="0.2">
      <c r="A248" s="454" t="s">
        <v>1003</v>
      </c>
      <c r="B248" s="455" t="s">
        <v>1004</v>
      </c>
      <c r="C248" s="456" t="s">
        <v>61</v>
      </c>
      <c r="D248" s="457" t="s">
        <v>154</v>
      </c>
      <c r="E248" s="458" t="s">
        <v>404</v>
      </c>
      <c r="F248" s="459" t="s">
        <v>405</v>
      </c>
      <c r="G248" s="460">
        <v>2600</v>
      </c>
      <c r="H248" s="461">
        <v>389</v>
      </c>
      <c r="I248" s="461">
        <v>198</v>
      </c>
      <c r="J248" s="462" t="s">
        <v>65</v>
      </c>
      <c r="K248" s="463">
        <v>0.5</v>
      </c>
      <c r="L248" s="464" t="s">
        <v>57</v>
      </c>
      <c r="M248" s="464" t="s">
        <v>48</v>
      </c>
      <c r="N248" s="464" t="s">
        <v>48</v>
      </c>
      <c r="O248" s="464" t="s">
        <v>49</v>
      </c>
      <c r="P248" s="464" t="s">
        <v>48</v>
      </c>
      <c r="Q248" s="464" t="s">
        <v>48</v>
      </c>
      <c r="R248" s="448" t="s">
        <v>1005</v>
      </c>
      <c r="S248" s="465">
        <v>0.02</v>
      </c>
    </row>
    <row r="249" spans="1:19" x14ac:dyDescent="0.2">
      <c r="A249" s="454" t="s">
        <v>1006</v>
      </c>
      <c r="B249" s="455" t="s">
        <v>1007</v>
      </c>
      <c r="C249" s="456" t="s">
        <v>61</v>
      </c>
      <c r="D249" s="457" t="s">
        <v>285</v>
      </c>
      <c r="E249" s="458" t="s">
        <v>498</v>
      </c>
      <c r="F249" s="459" t="s">
        <v>499</v>
      </c>
      <c r="G249" s="460">
        <v>1020</v>
      </c>
      <c r="H249" s="461">
        <v>315</v>
      </c>
      <c r="I249" s="461">
        <v>141</v>
      </c>
      <c r="J249" s="462" t="s">
        <v>56</v>
      </c>
      <c r="K249" s="463">
        <v>0.5</v>
      </c>
      <c r="L249" s="464" t="s">
        <v>57</v>
      </c>
      <c r="M249" s="464" t="s">
        <v>48</v>
      </c>
      <c r="N249" s="464" t="s">
        <v>48</v>
      </c>
      <c r="O249" s="464" t="s">
        <v>48</v>
      </c>
      <c r="P249" s="464" t="s">
        <v>49</v>
      </c>
      <c r="Q249" s="464" t="s">
        <v>48</v>
      </c>
      <c r="R249" s="448" t="s">
        <v>1008</v>
      </c>
      <c r="S249" s="465">
        <v>0.02</v>
      </c>
    </row>
    <row r="250" spans="1:19" x14ac:dyDescent="0.2">
      <c r="A250" s="454" t="s">
        <v>1009</v>
      </c>
      <c r="B250" s="455" t="s">
        <v>1010</v>
      </c>
      <c r="C250" s="456" t="s">
        <v>61</v>
      </c>
      <c r="D250" s="457" t="s">
        <v>135</v>
      </c>
      <c r="E250" s="458" t="s">
        <v>1011</v>
      </c>
      <c r="F250" s="459" t="s">
        <v>1012</v>
      </c>
      <c r="G250" s="460">
        <v>3143</v>
      </c>
      <c r="H250" s="461">
        <v>427</v>
      </c>
      <c r="I250" s="461">
        <v>265</v>
      </c>
      <c r="J250" s="462" t="s">
        <v>102</v>
      </c>
      <c r="K250" s="463">
        <v>0.25</v>
      </c>
      <c r="L250" s="464" t="s">
        <v>48</v>
      </c>
      <c r="M250" s="464" t="s">
        <v>48</v>
      </c>
      <c r="N250" s="464" t="s">
        <v>48</v>
      </c>
      <c r="O250" s="464" t="s">
        <v>48</v>
      </c>
      <c r="P250" s="464" t="s">
        <v>48</v>
      </c>
      <c r="Q250" s="464" t="s">
        <v>48</v>
      </c>
      <c r="R250" s="448" t="s">
        <v>1013</v>
      </c>
      <c r="S250" s="465">
        <v>0.02</v>
      </c>
    </row>
    <row r="251" spans="1:19" x14ac:dyDescent="0.2">
      <c r="A251" s="454" t="s">
        <v>1014</v>
      </c>
      <c r="B251" s="455" t="s">
        <v>1015</v>
      </c>
      <c r="C251" s="456" t="s">
        <v>61</v>
      </c>
      <c r="D251" s="457" t="s">
        <v>118</v>
      </c>
      <c r="E251" s="458" t="s">
        <v>160</v>
      </c>
      <c r="F251" s="459" t="s">
        <v>161</v>
      </c>
      <c r="G251" s="460">
        <v>652</v>
      </c>
      <c r="H251" s="461">
        <v>188</v>
      </c>
      <c r="I251" s="461">
        <v>95</v>
      </c>
      <c r="J251" s="462" t="s">
        <v>47</v>
      </c>
      <c r="K251" s="463">
        <v>0.35</v>
      </c>
      <c r="L251" s="464" t="s">
        <v>48</v>
      </c>
      <c r="M251" s="464" t="s">
        <v>48</v>
      </c>
      <c r="N251" s="464" t="s">
        <v>49</v>
      </c>
      <c r="O251" s="464" t="s">
        <v>48</v>
      </c>
      <c r="P251" s="464" t="s">
        <v>48</v>
      </c>
      <c r="Q251" s="464" t="s">
        <v>48</v>
      </c>
      <c r="R251" s="448" t="s">
        <v>1016</v>
      </c>
      <c r="S251" s="465">
        <v>0.02</v>
      </c>
    </row>
    <row r="252" spans="1:19" x14ac:dyDescent="0.2">
      <c r="A252" s="454" t="s">
        <v>1017</v>
      </c>
      <c r="B252" s="455" t="s">
        <v>1018</v>
      </c>
      <c r="C252" s="456" t="s">
        <v>61</v>
      </c>
      <c r="D252" s="457" t="s">
        <v>76</v>
      </c>
      <c r="E252" s="458" t="s">
        <v>301</v>
      </c>
      <c r="F252" s="459" t="s">
        <v>302</v>
      </c>
      <c r="G252" s="460">
        <v>2572</v>
      </c>
      <c r="H252" s="461">
        <v>2446</v>
      </c>
      <c r="I252" s="461">
        <v>957</v>
      </c>
      <c r="J252" s="462" t="s">
        <v>72</v>
      </c>
      <c r="K252" s="463">
        <v>0.5</v>
      </c>
      <c r="L252" s="464" t="s">
        <v>57</v>
      </c>
      <c r="M252" s="464" t="s">
        <v>48</v>
      </c>
      <c r="N252" s="464" t="s">
        <v>48</v>
      </c>
      <c r="O252" s="464" t="s">
        <v>49</v>
      </c>
      <c r="P252" s="464" t="s">
        <v>48</v>
      </c>
      <c r="Q252" s="464" t="s">
        <v>48</v>
      </c>
      <c r="R252" s="448" t="s">
        <v>1019</v>
      </c>
      <c r="S252" s="465">
        <v>0.02</v>
      </c>
    </row>
    <row r="253" spans="1:19" x14ac:dyDescent="0.2">
      <c r="A253" s="454" t="s">
        <v>276</v>
      </c>
      <c r="B253" s="455" t="s">
        <v>1020</v>
      </c>
      <c r="C253" s="456" t="s">
        <v>43</v>
      </c>
      <c r="D253" s="457" t="s">
        <v>276</v>
      </c>
      <c r="E253" s="458" t="s">
        <v>1021</v>
      </c>
      <c r="F253" s="459" t="s">
        <v>276</v>
      </c>
      <c r="G253" s="460">
        <v>12723</v>
      </c>
      <c r="H253" s="461">
        <v>18914</v>
      </c>
      <c r="I253" s="461">
        <v>8373</v>
      </c>
      <c r="J253" s="462" t="s">
        <v>188</v>
      </c>
      <c r="K253" s="463">
        <v>0.5</v>
      </c>
      <c r="L253" s="464" t="s">
        <v>57</v>
      </c>
      <c r="M253" s="464" t="s">
        <v>48</v>
      </c>
      <c r="N253" s="464" t="s">
        <v>49</v>
      </c>
      <c r="O253" s="464" t="s">
        <v>48</v>
      </c>
      <c r="P253" s="464" t="s">
        <v>48</v>
      </c>
      <c r="Q253" s="464" t="s">
        <v>48</v>
      </c>
      <c r="R253" s="448" t="s">
        <v>1022</v>
      </c>
      <c r="S253" s="465">
        <v>0.02</v>
      </c>
    </row>
    <row r="254" spans="1:19" x14ac:dyDescent="0.2">
      <c r="A254" s="454" t="s">
        <v>1023</v>
      </c>
      <c r="B254" s="455" t="s">
        <v>1024</v>
      </c>
      <c r="C254" s="456" t="s">
        <v>1025</v>
      </c>
      <c r="D254" s="457" t="s">
        <v>276</v>
      </c>
      <c r="E254" s="458" t="s">
        <v>1026</v>
      </c>
      <c r="F254" s="459" t="s">
        <v>1023</v>
      </c>
      <c r="G254" s="460">
        <v>19393</v>
      </c>
      <c r="H254" s="461">
        <v>59732</v>
      </c>
      <c r="I254" s="461">
        <v>29337</v>
      </c>
      <c r="J254" s="462" t="s">
        <v>188</v>
      </c>
      <c r="K254" s="463">
        <v>0.5</v>
      </c>
      <c r="L254" s="464" t="s">
        <v>48</v>
      </c>
      <c r="M254" s="464" t="s">
        <v>48</v>
      </c>
      <c r="N254" s="464" t="s">
        <v>48</v>
      </c>
      <c r="O254" s="464" t="s">
        <v>48</v>
      </c>
      <c r="P254" s="464" t="s">
        <v>48</v>
      </c>
      <c r="Q254" s="464" t="s">
        <v>48</v>
      </c>
      <c r="R254" s="448" t="s">
        <v>1027</v>
      </c>
      <c r="S254" s="465">
        <v>0.02</v>
      </c>
    </row>
    <row r="255" spans="1:19" x14ac:dyDescent="0.2">
      <c r="A255" s="454" t="s">
        <v>1028</v>
      </c>
      <c r="B255" s="455" t="s">
        <v>1029</v>
      </c>
      <c r="C255" s="456" t="s">
        <v>61</v>
      </c>
      <c r="D255" s="457" t="s">
        <v>276</v>
      </c>
      <c r="E255" s="458" t="s">
        <v>1030</v>
      </c>
      <c r="F255" s="459" t="s">
        <v>1031</v>
      </c>
      <c r="G255" s="460">
        <v>7121</v>
      </c>
      <c r="H255" s="461">
        <v>2315</v>
      </c>
      <c r="I255" s="461">
        <v>1108</v>
      </c>
      <c r="J255" s="462" t="s">
        <v>188</v>
      </c>
      <c r="K255" s="463">
        <v>0.5</v>
      </c>
      <c r="L255" s="464" t="s">
        <v>48</v>
      </c>
      <c r="M255" s="464" t="s">
        <v>48</v>
      </c>
      <c r="N255" s="464" t="s">
        <v>49</v>
      </c>
      <c r="O255" s="464" t="s">
        <v>48</v>
      </c>
      <c r="P255" s="464" t="s">
        <v>48</v>
      </c>
      <c r="Q255" s="464" t="s">
        <v>48</v>
      </c>
      <c r="R255" s="448" t="s">
        <v>1032</v>
      </c>
      <c r="S255" s="465">
        <v>1.8000000000000002E-2</v>
      </c>
    </row>
    <row r="256" spans="1:19" x14ac:dyDescent="0.2">
      <c r="A256" s="454" t="s">
        <v>1033</v>
      </c>
      <c r="B256" s="455" t="s">
        <v>1034</v>
      </c>
      <c r="C256" s="456" t="s">
        <v>252</v>
      </c>
      <c r="D256" s="457" t="s">
        <v>276</v>
      </c>
      <c r="E256" s="458" t="s">
        <v>1035</v>
      </c>
      <c r="F256" s="459" t="s">
        <v>1036</v>
      </c>
      <c r="G256" s="460">
        <v>7745</v>
      </c>
      <c r="H256" s="461">
        <v>3490</v>
      </c>
      <c r="I256" s="461">
        <v>1936</v>
      </c>
      <c r="J256" s="462" t="s">
        <v>188</v>
      </c>
      <c r="K256" s="463">
        <v>0.5</v>
      </c>
      <c r="L256" s="464" t="s">
        <v>48</v>
      </c>
      <c r="M256" s="464" t="s">
        <v>48</v>
      </c>
      <c r="N256" s="464" t="s">
        <v>49</v>
      </c>
      <c r="O256" s="464" t="s">
        <v>48</v>
      </c>
      <c r="P256" s="464" t="s">
        <v>48</v>
      </c>
      <c r="Q256" s="464" t="s">
        <v>48</v>
      </c>
      <c r="R256" s="448" t="s">
        <v>1037</v>
      </c>
      <c r="S256" s="465">
        <v>1.7000000000000001E-2</v>
      </c>
    </row>
    <row r="257" spans="1:19" x14ac:dyDescent="0.2">
      <c r="A257" s="454" t="s">
        <v>1038</v>
      </c>
      <c r="B257" s="455" t="s">
        <v>1039</v>
      </c>
      <c r="C257" s="456" t="s">
        <v>61</v>
      </c>
      <c r="D257" s="457" t="s">
        <v>69</v>
      </c>
      <c r="E257" s="458" t="s">
        <v>731</v>
      </c>
      <c r="F257" s="459" t="s">
        <v>732</v>
      </c>
      <c r="G257" s="460">
        <v>1377</v>
      </c>
      <c r="H257" s="461">
        <v>577</v>
      </c>
      <c r="I257" s="461">
        <v>338</v>
      </c>
      <c r="J257" s="462" t="s">
        <v>72</v>
      </c>
      <c r="K257" s="463">
        <v>0.5</v>
      </c>
      <c r="L257" s="464" t="s">
        <v>57</v>
      </c>
      <c r="M257" s="464" t="s">
        <v>48</v>
      </c>
      <c r="N257" s="464" t="s">
        <v>49</v>
      </c>
      <c r="O257" s="464" t="s">
        <v>48</v>
      </c>
      <c r="P257" s="464" t="s">
        <v>48</v>
      </c>
      <c r="Q257" s="464" t="s">
        <v>48</v>
      </c>
      <c r="R257" s="448" t="s">
        <v>1040</v>
      </c>
      <c r="S257" s="465">
        <v>0.02</v>
      </c>
    </row>
    <row r="258" spans="1:19" x14ac:dyDescent="0.2">
      <c r="A258" s="454" t="s">
        <v>732</v>
      </c>
      <c r="B258" s="455" t="s">
        <v>1041</v>
      </c>
      <c r="C258" s="456" t="s">
        <v>43</v>
      </c>
      <c r="D258" s="457" t="s">
        <v>69</v>
      </c>
      <c r="E258" s="458" t="s">
        <v>731</v>
      </c>
      <c r="F258" s="459" t="s">
        <v>732</v>
      </c>
      <c r="G258" s="460">
        <v>3663</v>
      </c>
      <c r="H258" s="461">
        <v>2950</v>
      </c>
      <c r="I258" s="461">
        <v>1119</v>
      </c>
      <c r="J258" s="462" t="s">
        <v>72</v>
      </c>
      <c r="K258" s="463">
        <v>0.5</v>
      </c>
      <c r="L258" s="464" t="s">
        <v>57</v>
      </c>
      <c r="M258" s="464" t="s">
        <v>48</v>
      </c>
      <c r="N258" s="464" t="s">
        <v>49</v>
      </c>
      <c r="O258" s="464" t="s">
        <v>48</v>
      </c>
      <c r="P258" s="464" t="s">
        <v>48</v>
      </c>
      <c r="Q258" s="464" t="s">
        <v>48</v>
      </c>
      <c r="R258" s="448" t="s">
        <v>1042</v>
      </c>
      <c r="S258" s="465">
        <v>0.02</v>
      </c>
    </row>
    <row r="259" spans="1:19" x14ac:dyDescent="0.2">
      <c r="A259" s="454" t="s">
        <v>1043</v>
      </c>
      <c r="B259" s="455" t="s">
        <v>1044</v>
      </c>
      <c r="C259" s="456" t="s">
        <v>61</v>
      </c>
      <c r="D259" s="457" t="s">
        <v>154</v>
      </c>
      <c r="E259" s="458" t="s">
        <v>549</v>
      </c>
      <c r="F259" s="459" t="s">
        <v>550</v>
      </c>
      <c r="G259" s="460">
        <v>2278</v>
      </c>
      <c r="H259" s="461">
        <v>317</v>
      </c>
      <c r="I259" s="461">
        <v>221</v>
      </c>
      <c r="J259" s="462" t="s">
        <v>65</v>
      </c>
      <c r="K259" s="463">
        <v>0.5</v>
      </c>
      <c r="L259" s="464" t="s">
        <v>57</v>
      </c>
      <c r="M259" s="464" t="s">
        <v>48</v>
      </c>
      <c r="N259" s="464" t="s">
        <v>48</v>
      </c>
      <c r="O259" s="464" t="s">
        <v>48</v>
      </c>
      <c r="P259" s="464" t="s">
        <v>49</v>
      </c>
      <c r="Q259" s="464" t="s">
        <v>48</v>
      </c>
      <c r="R259" s="448" t="s">
        <v>1045</v>
      </c>
      <c r="S259" s="465">
        <v>0.02</v>
      </c>
    </row>
    <row r="260" spans="1:19" x14ac:dyDescent="0.2">
      <c r="A260" s="454" t="s">
        <v>1046</v>
      </c>
      <c r="B260" s="455" t="s">
        <v>1047</v>
      </c>
      <c r="C260" s="456" t="s">
        <v>61</v>
      </c>
      <c r="D260" s="457" t="s">
        <v>314</v>
      </c>
      <c r="E260" s="458" t="s">
        <v>1048</v>
      </c>
      <c r="F260" s="459" t="s">
        <v>1048</v>
      </c>
      <c r="G260" s="460">
        <v>1441</v>
      </c>
      <c r="H260" s="461">
        <v>349</v>
      </c>
      <c r="I260" s="461">
        <v>137</v>
      </c>
      <c r="J260" s="462" t="s">
        <v>65</v>
      </c>
      <c r="K260" s="463">
        <v>0.5</v>
      </c>
      <c r="L260" s="464" t="s">
        <v>57</v>
      </c>
      <c r="M260" s="464" t="s">
        <v>48</v>
      </c>
      <c r="N260" s="464" t="s">
        <v>48</v>
      </c>
      <c r="O260" s="464" t="s">
        <v>48</v>
      </c>
      <c r="P260" s="464" t="s">
        <v>49</v>
      </c>
      <c r="Q260" s="464" t="s">
        <v>48</v>
      </c>
      <c r="R260" s="448" t="s">
        <v>1049</v>
      </c>
      <c r="S260" s="465">
        <v>0.02</v>
      </c>
    </row>
    <row r="261" spans="1:19" x14ac:dyDescent="0.2">
      <c r="A261" s="454" t="s">
        <v>1050</v>
      </c>
      <c r="B261" s="455" t="s">
        <v>1051</v>
      </c>
      <c r="C261" s="456" t="s">
        <v>43</v>
      </c>
      <c r="D261" s="457" t="s">
        <v>99</v>
      </c>
      <c r="E261" s="458" t="s">
        <v>202</v>
      </c>
      <c r="F261" s="459" t="s">
        <v>203</v>
      </c>
      <c r="G261" s="460">
        <v>2647</v>
      </c>
      <c r="H261" s="461">
        <v>2610</v>
      </c>
      <c r="I261" s="461">
        <v>1098</v>
      </c>
      <c r="J261" s="462" t="s">
        <v>102</v>
      </c>
      <c r="K261" s="463">
        <v>0.25</v>
      </c>
      <c r="L261" s="464" t="s">
        <v>48</v>
      </c>
      <c r="M261" s="464" t="s">
        <v>48</v>
      </c>
      <c r="N261" s="464" t="s">
        <v>48</v>
      </c>
      <c r="O261" s="464" t="s">
        <v>48</v>
      </c>
      <c r="P261" s="464" t="s">
        <v>48</v>
      </c>
      <c r="Q261" s="464" t="s">
        <v>48</v>
      </c>
      <c r="R261" s="448" t="s">
        <v>1052</v>
      </c>
      <c r="S261" s="465">
        <v>1.4999999999999999E-2</v>
      </c>
    </row>
    <row r="262" spans="1:19" x14ac:dyDescent="0.2">
      <c r="A262" s="454" t="s">
        <v>1053</v>
      </c>
      <c r="B262" s="455" t="s">
        <v>1054</v>
      </c>
      <c r="C262" s="456" t="s">
        <v>61</v>
      </c>
      <c r="D262" s="457" t="s">
        <v>154</v>
      </c>
      <c r="E262" s="458" t="s">
        <v>626</v>
      </c>
      <c r="F262" s="459" t="s">
        <v>627</v>
      </c>
      <c r="G262" s="460">
        <v>1799</v>
      </c>
      <c r="H262" s="461">
        <v>597</v>
      </c>
      <c r="I262" s="461">
        <v>225</v>
      </c>
      <c r="J262" s="462" t="s">
        <v>65</v>
      </c>
      <c r="K262" s="463">
        <v>0.5</v>
      </c>
      <c r="L262" s="464" t="s">
        <v>57</v>
      </c>
      <c r="M262" s="464" t="s">
        <v>48</v>
      </c>
      <c r="N262" s="464" t="s">
        <v>48</v>
      </c>
      <c r="O262" s="464" t="s">
        <v>49</v>
      </c>
      <c r="P262" s="464" t="s">
        <v>48</v>
      </c>
      <c r="Q262" s="464" t="s">
        <v>48</v>
      </c>
      <c r="R262" s="448" t="s">
        <v>1055</v>
      </c>
      <c r="S262" s="465">
        <v>0.02</v>
      </c>
    </row>
    <row r="263" spans="1:19" x14ac:dyDescent="0.2">
      <c r="A263" s="454" t="s">
        <v>1056</v>
      </c>
      <c r="B263" s="455" t="s">
        <v>1057</v>
      </c>
      <c r="C263" s="456" t="s">
        <v>61</v>
      </c>
      <c r="D263" s="457" t="s">
        <v>259</v>
      </c>
      <c r="E263" s="458" t="s">
        <v>347</v>
      </c>
      <c r="F263" s="459" t="s">
        <v>348</v>
      </c>
      <c r="G263" s="460">
        <v>3093</v>
      </c>
      <c r="H263" s="461">
        <v>723</v>
      </c>
      <c r="I263" s="461">
        <v>287</v>
      </c>
      <c r="J263" s="462" t="s">
        <v>102</v>
      </c>
      <c r="K263" s="463">
        <v>0.25</v>
      </c>
      <c r="L263" s="464" t="s">
        <v>48</v>
      </c>
      <c r="M263" s="464" t="s">
        <v>48</v>
      </c>
      <c r="N263" s="464" t="s">
        <v>48</v>
      </c>
      <c r="O263" s="464" t="s">
        <v>48</v>
      </c>
      <c r="P263" s="464" t="s">
        <v>48</v>
      </c>
      <c r="Q263" s="464" t="s">
        <v>48</v>
      </c>
      <c r="R263" s="448" t="s">
        <v>1058</v>
      </c>
      <c r="S263" s="465">
        <v>0.02</v>
      </c>
    </row>
    <row r="264" spans="1:19" x14ac:dyDescent="0.2">
      <c r="A264" s="454" t="s">
        <v>1059</v>
      </c>
      <c r="B264" s="455" t="s">
        <v>1060</v>
      </c>
      <c r="C264" s="456" t="s">
        <v>61</v>
      </c>
      <c r="D264" s="457" t="s">
        <v>276</v>
      </c>
      <c r="E264" s="458" t="s">
        <v>1021</v>
      </c>
      <c r="F264" s="459" t="s">
        <v>276</v>
      </c>
      <c r="G264" s="460">
        <v>6305</v>
      </c>
      <c r="H264" s="461">
        <v>927</v>
      </c>
      <c r="I264" s="461">
        <v>530</v>
      </c>
      <c r="J264" s="462" t="s">
        <v>188</v>
      </c>
      <c r="K264" s="463">
        <v>0.5</v>
      </c>
      <c r="L264" s="464" t="s">
        <v>57</v>
      </c>
      <c r="M264" s="464" t="s">
        <v>48</v>
      </c>
      <c r="N264" s="464" t="s">
        <v>49</v>
      </c>
      <c r="O264" s="464" t="s">
        <v>48</v>
      </c>
      <c r="P264" s="464" t="s">
        <v>48</v>
      </c>
      <c r="Q264" s="464" t="s">
        <v>48</v>
      </c>
      <c r="R264" s="448" t="s">
        <v>1061</v>
      </c>
      <c r="S264" s="465">
        <v>0.02</v>
      </c>
    </row>
    <row r="265" spans="1:19" x14ac:dyDescent="0.2">
      <c r="A265" s="454" t="s">
        <v>1062</v>
      </c>
      <c r="B265" s="455" t="s">
        <v>1063</v>
      </c>
      <c r="C265" s="456" t="s">
        <v>61</v>
      </c>
      <c r="D265" s="457" t="s">
        <v>44</v>
      </c>
      <c r="E265" s="458" t="s">
        <v>165</v>
      </c>
      <c r="F265" s="459" t="s">
        <v>166</v>
      </c>
      <c r="G265" s="460">
        <v>454</v>
      </c>
      <c r="H265" s="461">
        <v>1037</v>
      </c>
      <c r="I265" s="461">
        <v>433</v>
      </c>
      <c r="J265" s="462" t="s">
        <v>47</v>
      </c>
      <c r="K265" s="463">
        <v>0.35</v>
      </c>
      <c r="L265" s="464" t="s">
        <v>48</v>
      </c>
      <c r="M265" s="464" t="s">
        <v>48</v>
      </c>
      <c r="N265" s="464" t="s">
        <v>48</v>
      </c>
      <c r="O265" s="464" t="s">
        <v>48</v>
      </c>
      <c r="P265" s="464" t="s">
        <v>48</v>
      </c>
      <c r="Q265" s="464" t="s">
        <v>48</v>
      </c>
      <c r="R265" s="448" t="s">
        <v>1064</v>
      </c>
      <c r="S265" s="465">
        <v>1.3000000000000001E-2</v>
      </c>
    </row>
    <row r="266" spans="1:19" x14ac:dyDescent="0.2">
      <c r="A266" s="454" t="s">
        <v>1065</v>
      </c>
      <c r="B266" s="455" t="s">
        <v>1066</v>
      </c>
      <c r="C266" s="456" t="s">
        <v>61</v>
      </c>
      <c r="D266" s="457" t="s">
        <v>259</v>
      </c>
      <c r="E266" s="458" t="s">
        <v>355</v>
      </c>
      <c r="F266" s="459" t="s">
        <v>355</v>
      </c>
      <c r="G266" s="460">
        <v>979</v>
      </c>
      <c r="H266" s="461">
        <v>90</v>
      </c>
      <c r="I266" s="461">
        <v>43</v>
      </c>
      <c r="J266" s="462" t="s">
        <v>102</v>
      </c>
      <c r="K266" s="463">
        <v>0.25</v>
      </c>
      <c r="L266" s="464" t="s">
        <v>48</v>
      </c>
      <c r="M266" s="464" t="s">
        <v>48</v>
      </c>
      <c r="N266" s="464" t="s">
        <v>49</v>
      </c>
      <c r="O266" s="464" t="s">
        <v>48</v>
      </c>
      <c r="P266" s="464" t="s">
        <v>48</v>
      </c>
      <c r="Q266" s="464" t="s">
        <v>48</v>
      </c>
      <c r="R266" s="448" t="s">
        <v>1067</v>
      </c>
      <c r="S266" s="465">
        <v>0.02</v>
      </c>
    </row>
    <row r="267" spans="1:19" x14ac:dyDescent="0.2">
      <c r="A267" s="454" t="s">
        <v>1068</v>
      </c>
      <c r="B267" s="455" t="s">
        <v>1069</v>
      </c>
      <c r="C267" s="456" t="s">
        <v>61</v>
      </c>
      <c r="D267" s="457" t="s">
        <v>62</v>
      </c>
      <c r="E267" s="458" t="s">
        <v>541</v>
      </c>
      <c r="F267" s="459" t="s">
        <v>542</v>
      </c>
      <c r="G267" s="460">
        <v>1723</v>
      </c>
      <c r="H267" s="461">
        <v>391</v>
      </c>
      <c r="I267" s="461">
        <v>168</v>
      </c>
      <c r="J267" s="462" t="s">
        <v>65</v>
      </c>
      <c r="K267" s="463">
        <v>0.5</v>
      </c>
      <c r="L267" s="464" t="s">
        <v>48</v>
      </c>
      <c r="M267" s="464" t="s">
        <v>48</v>
      </c>
      <c r="N267" s="464" t="s">
        <v>49</v>
      </c>
      <c r="O267" s="464" t="s">
        <v>48</v>
      </c>
      <c r="P267" s="464" t="s">
        <v>48</v>
      </c>
      <c r="Q267" s="464" t="s">
        <v>48</v>
      </c>
      <c r="R267" s="448" t="s">
        <v>1070</v>
      </c>
      <c r="S267" s="465">
        <v>0.02</v>
      </c>
    </row>
    <row r="268" spans="1:19" x14ac:dyDescent="0.2">
      <c r="A268" s="454" t="s">
        <v>1071</v>
      </c>
      <c r="B268" s="455" t="s">
        <v>1072</v>
      </c>
      <c r="C268" s="456" t="s">
        <v>61</v>
      </c>
      <c r="D268" s="457" t="s">
        <v>207</v>
      </c>
      <c r="E268" s="458" t="s">
        <v>1073</v>
      </c>
      <c r="F268" s="459" t="s">
        <v>1074</v>
      </c>
      <c r="G268" s="460">
        <v>850</v>
      </c>
      <c r="H268" s="461">
        <v>441</v>
      </c>
      <c r="I268" s="461">
        <v>175</v>
      </c>
      <c r="J268" s="462" t="s">
        <v>56</v>
      </c>
      <c r="K268" s="463">
        <v>0.5</v>
      </c>
      <c r="L268" s="464" t="s">
        <v>57</v>
      </c>
      <c r="M268" s="464" t="s">
        <v>48</v>
      </c>
      <c r="N268" s="464" t="s">
        <v>48</v>
      </c>
      <c r="O268" s="464" t="s">
        <v>48</v>
      </c>
      <c r="P268" s="464" t="s">
        <v>49</v>
      </c>
      <c r="Q268" s="464" t="s">
        <v>48</v>
      </c>
      <c r="R268" s="448" t="s">
        <v>1075</v>
      </c>
      <c r="S268" s="465">
        <v>0</v>
      </c>
    </row>
    <row r="269" spans="1:19" x14ac:dyDescent="0.2">
      <c r="A269" s="454" t="s">
        <v>1076</v>
      </c>
      <c r="B269" s="455" t="s">
        <v>1077</v>
      </c>
      <c r="C269" s="456" t="s">
        <v>61</v>
      </c>
      <c r="D269" s="457" t="s">
        <v>111</v>
      </c>
      <c r="E269" s="458" t="s">
        <v>1078</v>
      </c>
      <c r="F269" s="459" t="s">
        <v>1079</v>
      </c>
      <c r="G269" s="460">
        <v>1652</v>
      </c>
      <c r="H269" s="461">
        <v>1241</v>
      </c>
      <c r="I269" s="461">
        <v>512</v>
      </c>
      <c r="J269" s="462" t="s">
        <v>114</v>
      </c>
      <c r="K269" s="463">
        <v>0</v>
      </c>
      <c r="L269" s="464" t="s">
        <v>48</v>
      </c>
      <c r="M269" s="464" t="s">
        <v>48</v>
      </c>
      <c r="N269" s="464" t="s">
        <v>48</v>
      </c>
      <c r="O269" s="464" t="s">
        <v>48</v>
      </c>
      <c r="P269" s="464" t="s">
        <v>48</v>
      </c>
      <c r="Q269" s="464" t="s">
        <v>48</v>
      </c>
      <c r="R269" s="448" t="s">
        <v>1080</v>
      </c>
      <c r="S269" s="465">
        <v>0.02</v>
      </c>
    </row>
    <row r="270" spans="1:19" x14ac:dyDescent="0.2">
      <c r="A270" s="454" t="s">
        <v>1081</v>
      </c>
      <c r="B270" s="455" t="s">
        <v>1082</v>
      </c>
      <c r="C270" s="456" t="s">
        <v>61</v>
      </c>
      <c r="D270" s="457" t="s">
        <v>341</v>
      </c>
      <c r="E270" s="458" t="s">
        <v>378</v>
      </c>
      <c r="F270" s="459" t="s">
        <v>379</v>
      </c>
      <c r="G270" s="460">
        <v>2549</v>
      </c>
      <c r="H270" s="461">
        <v>338</v>
      </c>
      <c r="I270" s="461">
        <v>196</v>
      </c>
      <c r="J270" s="462" t="s">
        <v>72</v>
      </c>
      <c r="K270" s="463">
        <v>0.5</v>
      </c>
      <c r="L270" s="464" t="s">
        <v>57</v>
      </c>
      <c r="M270" s="464" t="s">
        <v>48</v>
      </c>
      <c r="N270" s="464" t="s">
        <v>49</v>
      </c>
      <c r="O270" s="464" t="s">
        <v>48</v>
      </c>
      <c r="P270" s="464" t="s">
        <v>48</v>
      </c>
      <c r="Q270" s="464" t="s">
        <v>48</v>
      </c>
      <c r="R270" s="448" t="s">
        <v>1083</v>
      </c>
      <c r="S270" s="465">
        <v>1.4999999999999999E-2</v>
      </c>
    </row>
    <row r="271" spans="1:19" x14ac:dyDescent="0.2">
      <c r="A271" s="454" t="s">
        <v>1084</v>
      </c>
      <c r="B271" s="455" t="s">
        <v>1085</v>
      </c>
      <c r="C271" s="456" t="s">
        <v>61</v>
      </c>
      <c r="D271" s="457" t="s">
        <v>135</v>
      </c>
      <c r="E271" s="458" t="s">
        <v>383</v>
      </c>
      <c r="F271" s="459" t="s">
        <v>384</v>
      </c>
      <c r="G271" s="460">
        <v>2567</v>
      </c>
      <c r="H271" s="461">
        <v>521</v>
      </c>
      <c r="I271" s="461">
        <v>289</v>
      </c>
      <c r="J271" s="462" t="s">
        <v>102</v>
      </c>
      <c r="K271" s="463">
        <v>0.25</v>
      </c>
      <c r="L271" s="464" t="s">
        <v>57</v>
      </c>
      <c r="M271" s="464" t="s">
        <v>48</v>
      </c>
      <c r="N271" s="464" t="s">
        <v>48</v>
      </c>
      <c r="O271" s="464" t="s">
        <v>49</v>
      </c>
      <c r="P271" s="464" t="s">
        <v>48</v>
      </c>
      <c r="Q271" s="464" t="s">
        <v>48</v>
      </c>
      <c r="R271" s="448" t="s">
        <v>1086</v>
      </c>
      <c r="S271" s="465">
        <v>1.4999999999999999E-2</v>
      </c>
    </row>
    <row r="272" spans="1:19" x14ac:dyDescent="0.2">
      <c r="A272" s="454" t="s">
        <v>1087</v>
      </c>
      <c r="B272" s="455" t="s">
        <v>1088</v>
      </c>
      <c r="C272" s="456" t="s">
        <v>61</v>
      </c>
      <c r="D272" s="457" t="s">
        <v>341</v>
      </c>
      <c r="E272" s="458" t="s">
        <v>724</v>
      </c>
      <c r="F272" s="459" t="s">
        <v>722</v>
      </c>
      <c r="G272" s="460">
        <v>3590</v>
      </c>
      <c r="H272" s="461">
        <v>1849</v>
      </c>
      <c r="I272" s="461">
        <v>746</v>
      </c>
      <c r="J272" s="462" t="s">
        <v>72</v>
      </c>
      <c r="K272" s="463">
        <v>0.5</v>
      </c>
      <c r="L272" s="464" t="s">
        <v>48</v>
      </c>
      <c r="M272" s="464" t="s">
        <v>48</v>
      </c>
      <c r="N272" s="464" t="s">
        <v>49</v>
      </c>
      <c r="O272" s="464" t="s">
        <v>48</v>
      </c>
      <c r="P272" s="464" t="s">
        <v>48</v>
      </c>
      <c r="Q272" s="464" t="s">
        <v>48</v>
      </c>
      <c r="R272" s="448" t="s">
        <v>1089</v>
      </c>
      <c r="S272" s="465">
        <v>0.02</v>
      </c>
    </row>
    <row r="273" spans="1:19" x14ac:dyDescent="0.2">
      <c r="A273" s="454" t="s">
        <v>1090</v>
      </c>
      <c r="B273" s="455" t="s">
        <v>1091</v>
      </c>
      <c r="C273" s="456" t="s">
        <v>61</v>
      </c>
      <c r="D273" s="457" t="s">
        <v>207</v>
      </c>
      <c r="E273" s="458" t="s">
        <v>464</v>
      </c>
      <c r="F273" s="459" t="s">
        <v>465</v>
      </c>
      <c r="G273" s="460">
        <v>2382</v>
      </c>
      <c r="H273" s="461">
        <v>977</v>
      </c>
      <c r="I273" s="461">
        <v>345</v>
      </c>
      <c r="J273" s="462" t="s">
        <v>56</v>
      </c>
      <c r="K273" s="463">
        <v>0.5</v>
      </c>
      <c r="L273" s="464" t="s">
        <v>57</v>
      </c>
      <c r="M273" s="464" t="s">
        <v>48</v>
      </c>
      <c r="N273" s="464" t="s">
        <v>48</v>
      </c>
      <c r="O273" s="464" t="s">
        <v>48</v>
      </c>
      <c r="P273" s="464" t="s">
        <v>49</v>
      </c>
      <c r="Q273" s="464" t="s">
        <v>48</v>
      </c>
      <c r="R273" s="448" t="s">
        <v>1092</v>
      </c>
      <c r="S273" s="465">
        <v>0.02</v>
      </c>
    </row>
    <row r="274" spans="1:19" x14ac:dyDescent="0.2">
      <c r="A274" s="454" t="s">
        <v>1093</v>
      </c>
      <c r="B274" s="455" t="s">
        <v>1094</v>
      </c>
      <c r="C274" s="456" t="s">
        <v>61</v>
      </c>
      <c r="D274" s="457" t="s">
        <v>207</v>
      </c>
      <c r="E274" s="458" t="s">
        <v>464</v>
      </c>
      <c r="F274" s="459" t="s">
        <v>465</v>
      </c>
      <c r="G274" s="460">
        <v>1601</v>
      </c>
      <c r="H274" s="461">
        <v>987</v>
      </c>
      <c r="I274" s="461">
        <v>230</v>
      </c>
      <c r="J274" s="462" t="s">
        <v>56</v>
      </c>
      <c r="K274" s="463">
        <v>0.5</v>
      </c>
      <c r="L274" s="464" t="s">
        <v>57</v>
      </c>
      <c r="M274" s="464" t="s">
        <v>48</v>
      </c>
      <c r="N274" s="464" t="s">
        <v>48</v>
      </c>
      <c r="O274" s="464" t="s">
        <v>48</v>
      </c>
      <c r="P274" s="464" t="s">
        <v>49</v>
      </c>
      <c r="Q274" s="464" t="s">
        <v>48</v>
      </c>
      <c r="R274" s="448" t="s">
        <v>1095</v>
      </c>
      <c r="S274" s="465">
        <v>0.02</v>
      </c>
    </row>
    <row r="275" spans="1:19" x14ac:dyDescent="0.2">
      <c r="A275" s="454" t="s">
        <v>1096</v>
      </c>
      <c r="B275" s="455" t="s">
        <v>1097</v>
      </c>
      <c r="C275" s="456" t="s">
        <v>61</v>
      </c>
      <c r="D275" s="457" t="s">
        <v>285</v>
      </c>
      <c r="E275" s="458" t="s">
        <v>498</v>
      </c>
      <c r="F275" s="459" t="s">
        <v>499</v>
      </c>
      <c r="G275" s="460">
        <v>4284</v>
      </c>
      <c r="H275" s="461">
        <v>1905</v>
      </c>
      <c r="I275" s="461">
        <v>762</v>
      </c>
      <c r="J275" s="462" t="s">
        <v>56</v>
      </c>
      <c r="K275" s="463">
        <v>0.5</v>
      </c>
      <c r="L275" s="464" t="s">
        <v>57</v>
      </c>
      <c r="M275" s="464" t="s">
        <v>48</v>
      </c>
      <c r="N275" s="464" t="s">
        <v>48</v>
      </c>
      <c r="O275" s="464" t="s">
        <v>48</v>
      </c>
      <c r="P275" s="464" t="s">
        <v>49</v>
      </c>
      <c r="Q275" s="464" t="s">
        <v>48</v>
      </c>
      <c r="R275" s="448" t="s">
        <v>1098</v>
      </c>
      <c r="S275" s="465">
        <v>1.4999999999999999E-2</v>
      </c>
    </row>
    <row r="276" spans="1:19" x14ac:dyDescent="0.2">
      <c r="A276" s="454" t="s">
        <v>1099</v>
      </c>
      <c r="B276" s="455" t="s">
        <v>1100</v>
      </c>
      <c r="C276" s="456" t="s">
        <v>61</v>
      </c>
      <c r="D276" s="457" t="s">
        <v>53</v>
      </c>
      <c r="E276" s="458" t="s">
        <v>1101</v>
      </c>
      <c r="F276" s="459" t="s">
        <v>1102</v>
      </c>
      <c r="G276" s="460">
        <v>1857</v>
      </c>
      <c r="H276" s="461">
        <v>977</v>
      </c>
      <c r="I276" s="461">
        <v>522</v>
      </c>
      <c r="J276" s="462" t="s">
        <v>56</v>
      </c>
      <c r="K276" s="463">
        <v>0.5</v>
      </c>
      <c r="L276" s="464" t="s">
        <v>57</v>
      </c>
      <c r="M276" s="464" t="s">
        <v>48</v>
      </c>
      <c r="N276" s="464" t="s">
        <v>48</v>
      </c>
      <c r="O276" s="464" t="s">
        <v>49</v>
      </c>
      <c r="P276" s="464" t="s">
        <v>48</v>
      </c>
      <c r="Q276" s="464" t="s">
        <v>48</v>
      </c>
      <c r="R276" s="448" t="s">
        <v>1103</v>
      </c>
      <c r="S276" s="465">
        <v>0.02</v>
      </c>
    </row>
    <row r="277" spans="1:19" x14ac:dyDescent="0.2">
      <c r="A277" s="454" t="s">
        <v>1104</v>
      </c>
      <c r="B277" s="455" t="s">
        <v>1105</v>
      </c>
      <c r="C277" s="456" t="s">
        <v>252</v>
      </c>
      <c r="D277" s="457" t="s">
        <v>62</v>
      </c>
      <c r="E277" s="458" t="s">
        <v>362</v>
      </c>
      <c r="F277" s="459" t="s">
        <v>363</v>
      </c>
      <c r="G277" s="460">
        <v>4826</v>
      </c>
      <c r="H277" s="461">
        <v>2370</v>
      </c>
      <c r="I277" s="461">
        <v>1012</v>
      </c>
      <c r="J277" s="462" t="s">
        <v>65</v>
      </c>
      <c r="K277" s="463">
        <v>0.5</v>
      </c>
      <c r="L277" s="464" t="s">
        <v>48</v>
      </c>
      <c r="M277" s="464" t="s">
        <v>48</v>
      </c>
      <c r="N277" s="464" t="s">
        <v>49</v>
      </c>
      <c r="O277" s="464" t="s">
        <v>48</v>
      </c>
      <c r="P277" s="464" t="s">
        <v>48</v>
      </c>
      <c r="Q277" s="464" t="s">
        <v>48</v>
      </c>
      <c r="R277" s="448" t="s">
        <v>1106</v>
      </c>
      <c r="S277" s="465">
        <v>0.02</v>
      </c>
    </row>
    <row r="278" spans="1:19" x14ac:dyDescent="0.2">
      <c r="A278" s="454" t="s">
        <v>1107</v>
      </c>
      <c r="B278" s="455" t="s">
        <v>1108</v>
      </c>
      <c r="C278" s="456" t="s">
        <v>61</v>
      </c>
      <c r="D278" s="457" t="s">
        <v>76</v>
      </c>
      <c r="E278" s="458" t="s">
        <v>225</v>
      </c>
      <c r="F278" s="459" t="s">
        <v>226</v>
      </c>
      <c r="G278" s="460">
        <v>922</v>
      </c>
      <c r="H278" s="461">
        <v>1170</v>
      </c>
      <c r="I278" s="461">
        <v>399</v>
      </c>
      <c r="J278" s="462" t="s">
        <v>72</v>
      </c>
      <c r="K278" s="463">
        <v>0.5</v>
      </c>
      <c r="L278" s="464" t="s">
        <v>48</v>
      </c>
      <c r="M278" s="464" t="s">
        <v>48</v>
      </c>
      <c r="N278" s="464" t="s">
        <v>49</v>
      </c>
      <c r="O278" s="464" t="s">
        <v>48</v>
      </c>
      <c r="P278" s="464" t="s">
        <v>48</v>
      </c>
      <c r="Q278" s="464" t="s">
        <v>48</v>
      </c>
      <c r="R278" s="448" t="s">
        <v>1109</v>
      </c>
      <c r="S278" s="465">
        <v>0.02</v>
      </c>
    </row>
    <row r="279" spans="1:19" x14ac:dyDescent="0.2">
      <c r="A279" s="454" t="s">
        <v>1110</v>
      </c>
      <c r="B279" s="455" t="s">
        <v>1111</v>
      </c>
      <c r="C279" s="456" t="s">
        <v>61</v>
      </c>
      <c r="D279" s="457" t="s">
        <v>76</v>
      </c>
      <c r="E279" s="458" t="s">
        <v>306</v>
      </c>
      <c r="F279" s="459" t="s">
        <v>307</v>
      </c>
      <c r="G279" s="460">
        <v>677</v>
      </c>
      <c r="H279" s="461">
        <v>276</v>
      </c>
      <c r="I279" s="461">
        <v>91</v>
      </c>
      <c r="J279" s="462" t="s">
        <v>72</v>
      </c>
      <c r="K279" s="463">
        <v>0.5</v>
      </c>
      <c r="L279" s="464" t="s">
        <v>57</v>
      </c>
      <c r="M279" s="464" t="s">
        <v>48</v>
      </c>
      <c r="N279" s="464" t="s">
        <v>48</v>
      </c>
      <c r="O279" s="464" t="s">
        <v>48</v>
      </c>
      <c r="P279" s="464" t="s">
        <v>49</v>
      </c>
      <c r="Q279" s="464" t="s">
        <v>48</v>
      </c>
      <c r="R279" s="448" t="s">
        <v>1112</v>
      </c>
      <c r="S279" s="465">
        <v>0.02</v>
      </c>
    </row>
    <row r="280" spans="1:19" x14ac:dyDescent="0.2">
      <c r="A280" s="454" t="s">
        <v>499</v>
      </c>
      <c r="B280" s="455" t="s">
        <v>1113</v>
      </c>
      <c r="C280" s="456" t="s">
        <v>43</v>
      </c>
      <c r="D280" s="457" t="s">
        <v>285</v>
      </c>
      <c r="E280" s="458" t="s">
        <v>498</v>
      </c>
      <c r="F280" s="459" t="s">
        <v>499</v>
      </c>
      <c r="G280" s="460">
        <v>17101</v>
      </c>
      <c r="H280" s="461">
        <v>14698</v>
      </c>
      <c r="I280" s="461">
        <v>6484</v>
      </c>
      <c r="J280" s="462" t="s">
        <v>56</v>
      </c>
      <c r="K280" s="463">
        <v>0.5</v>
      </c>
      <c r="L280" s="464" t="s">
        <v>57</v>
      </c>
      <c r="M280" s="464" t="s">
        <v>48</v>
      </c>
      <c r="N280" s="464" t="s">
        <v>48</v>
      </c>
      <c r="O280" s="464" t="s">
        <v>48</v>
      </c>
      <c r="P280" s="464" t="s">
        <v>49</v>
      </c>
      <c r="Q280" s="464" t="s">
        <v>48</v>
      </c>
      <c r="R280" s="448" t="s">
        <v>1114</v>
      </c>
      <c r="S280" s="465">
        <v>0.02</v>
      </c>
    </row>
    <row r="281" spans="1:19" x14ac:dyDescent="0.2">
      <c r="A281" s="454" t="s">
        <v>1115</v>
      </c>
      <c r="B281" s="455" t="s">
        <v>1116</v>
      </c>
      <c r="C281" s="456" t="s">
        <v>43</v>
      </c>
      <c r="D281" s="457" t="s">
        <v>118</v>
      </c>
      <c r="E281" s="458" t="s">
        <v>1117</v>
      </c>
      <c r="F281" s="459" t="s">
        <v>1118</v>
      </c>
      <c r="G281" s="460">
        <v>4272</v>
      </c>
      <c r="H281" s="461">
        <v>5684</v>
      </c>
      <c r="I281" s="461">
        <v>2041</v>
      </c>
      <c r="J281" s="462" t="s">
        <v>47</v>
      </c>
      <c r="K281" s="463">
        <v>0.35</v>
      </c>
      <c r="L281" s="464" t="s">
        <v>48</v>
      </c>
      <c r="M281" s="464" t="s">
        <v>48</v>
      </c>
      <c r="N281" s="464" t="s">
        <v>48</v>
      </c>
      <c r="O281" s="464" t="s">
        <v>48</v>
      </c>
      <c r="P281" s="464" t="s">
        <v>48</v>
      </c>
      <c r="Q281" s="464" t="s">
        <v>48</v>
      </c>
      <c r="R281" s="448" t="s">
        <v>1119</v>
      </c>
      <c r="S281" s="465">
        <v>0.02</v>
      </c>
    </row>
    <row r="282" spans="1:19" x14ac:dyDescent="0.2">
      <c r="A282" s="454" t="s">
        <v>1120</v>
      </c>
      <c r="B282" s="455" t="s">
        <v>1121</v>
      </c>
      <c r="C282" s="456" t="s">
        <v>61</v>
      </c>
      <c r="D282" s="457" t="s">
        <v>341</v>
      </c>
      <c r="E282" s="458" t="s">
        <v>342</v>
      </c>
      <c r="F282" s="459" t="s">
        <v>343</v>
      </c>
      <c r="G282" s="460">
        <v>1346</v>
      </c>
      <c r="H282" s="461">
        <v>643</v>
      </c>
      <c r="I282" s="461">
        <v>276</v>
      </c>
      <c r="J282" s="462" t="s">
        <v>72</v>
      </c>
      <c r="K282" s="463">
        <v>0.5</v>
      </c>
      <c r="L282" s="464" t="s">
        <v>48</v>
      </c>
      <c r="M282" s="464" t="s">
        <v>48</v>
      </c>
      <c r="N282" s="464" t="s">
        <v>49</v>
      </c>
      <c r="O282" s="464" t="s">
        <v>48</v>
      </c>
      <c r="P282" s="464" t="s">
        <v>48</v>
      </c>
      <c r="Q282" s="464" t="s">
        <v>48</v>
      </c>
      <c r="R282" s="448" t="s">
        <v>1122</v>
      </c>
      <c r="S282" s="465">
        <v>1.4999999999999999E-2</v>
      </c>
    </row>
    <row r="283" spans="1:19" x14ac:dyDescent="0.2">
      <c r="A283" s="454" t="s">
        <v>1123</v>
      </c>
      <c r="B283" s="455" t="s">
        <v>1124</v>
      </c>
      <c r="C283" s="456" t="s">
        <v>61</v>
      </c>
      <c r="D283" s="457" t="s">
        <v>62</v>
      </c>
      <c r="E283" s="458" t="s">
        <v>63</v>
      </c>
      <c r="F283" s="459" t="s">
        <v>64</v>
      </c>
      <c r="G283" s="460">
        <v>1904</v>
      </c>
      <c r="H283" s="461">
        <v>834</v>
      </c>
      <c r="I283" s="461">
        <v>295</v>
      </c>
      <c r="J283" s="462" t="s">
        <v>65</v>
      </c>
      <c r="K283" s="463">
        <v>0.5</v>
      </c>
      <c r="L283" s="464" t="s">
        <v>48</v>
      </c>
      <c r="M283" s="464" t="s">
        <v>49</v>
      </c>
      <c r="N283" s="464" t="s">
        <v>48</v>
      </c>
      <c r="O283" s="464" t="s">
        <v>48</v>
      </c>
      <c r="P283" s="464" t="s">
        <v>48</v>
      </c>
      <c r="Q283" s="464" t="s">
        <v>48</v>
      </c>
      <c r="R283" s="448" t="s">
        <v>1125</v>
      </c>
      <c r="S283" s="465">
        <v>1.2E-2</v>
      </c>
    </row>
    <row r="284" spans="1:19" x14ac:dyDescent="0.2">
      <c r="A284" s="454" t="s">
        <v>1126</v>
      </c>
      <c r="B284" s="455" t="s">
        <v>1127</v>
      </c>
      <c r="C284" s="456" t="s">
        <v>61</v>
      </c>
      <c r="D284" s="457" t="s">
        <v>207</v>
      </c>
      <c r="E284" s="458" t="s">
        <v>1128</v>
      </c>
      <c r="F284" s="459" t="s">
        <v>1129</v>
      </c>
      <c r="G284" s="460">
        <v>1318</v>
      </c>
      <c r="H284" s="461">
        <v>872</v>
      </c>
      <c r="I284" s="461">
        <v>304</v>
      </c>
      <c r="J284" s="462" t="s">
        <v>56</v>
      </c>
      <c r="K284" s="463">
        <v>0.5</v>
      </c>
      <c r="L284" s="464" t="s">
        <v>57</v>
      </c>
      <c r="M284" s="464" t="s">
        <v>48</v>
      </c>
      <c r="N284" s="464" t="s">
        <v>48</v>
      </c>
      <c r="O284" s="464" t="s">
        <v>48</v>
      </c>
      <c r="P284" s="464" t="s">
        <v>49</v>
      </c>
      <c r="Q284" s="464" t="s">
        <v>48</v>
      </c>
      <c r="R284" s="448" t="s">
        <v>1130</v>
      </c>
      <c r="S284" s="465">
        <v>1.3999999999999999E-2</v>
      </c>
    </row>
    <row r="285" spans="1:19" x14ac:dyDescent="0.2">
      <c r="A285" s="454" t="s">
        <v>1131</v>
      </c>
      <c r="B285" s="455" t="s">
        <v>1132</v>
      </c>
      <c r="C285" s="456" t="s">
        <v>61</v>
      </c>
      <c r="D285" s="457" t="s">
        <v>111</v>
      </c>
      <c r="E285" s="458" t="s">
        <v>1133</v>
      </c>
      <c r="F285" s="459" t="s">
        <v>1134</v>
      </c>
      <c r="G285" s="460">
        <v>3769</v>
      </c>
      <c r="H285" s="461">
        <v>855</v>
      </c>
      <c r="I285" s="461">
        <v>454</v>
      </c>
      <c r="J285" s="462" t="s">
        <v>114</v>
      </c>
      <c r="K285" s="463">
        <v>0.35</v>
      </c>
      <c r="L285" s="464" t="s">
        <v>48</v>
      </c>
      <c r="M285" s="464" t="s">
        <v>48</v>
      </c>
      <c r="N285" s="464" t="s">
        <v>49</v>
      </c>
      <c r="O285" s="464" t="s">
        <v>48</v>
      </c>
      <c r="P285" s="464" t="s">
        <v>48</v>
      </c>
      <c r="Q285" s="464" t="s">
        <v>48</v>
      </c>
      <c r="R285" s="448" t="s">
        <v>1135</v>
      </c>
      <c r="S285" s="465">
        <v>1.2500000000000001E-2</v>
      </c>
    </row>
    <row r="286" spans="1:19" x14ac:dyDescent="0.2">
      <c r="A286" s="454" t="s">
        <v>1136</v>
      </c>
      <c r="B286" s="455" t="s">
        <v>1137</v>
      </c>
      <c r="C286" s="456" t="s">
        <v>61</v>
      </c>
      <c r="D286" s="457" t="s">
        <v>76</v>
      </c>
      <c r="E286" s="458" t="s">
        <v>391</v>
      </c>
      <c r="F286" s="459" t="s">
        <v>392</v>
      </c>
      <c r="G286" s="460">
        <v>1059</v>
      </c>
      <c r="H286" s="461">
        <v>1114</v>
      </c>
      <c r="I286" s="461">
        <v>348</v>
      </c>
      <c r="J286" s="462" t="s">
        <v>72</v>
      </c>
      <c r="K286" s="463">
        <v>0.5</v>
      </c>
      <c r="L286" s="464" t="s">
        <v>48</v>
      </c>
      <c r="M286" s="464" t="s">
        <v>48</v>
      </c>
      <c r="N286" s="464" t="s">
        <v>48</v>
      </c>
      <c r="O286" s="464" t="s">
        <v>48</v>
      </c>
      <c r="P286" s="464" t="s">
        <v>48</v>
      </c>
      <c r="Q286" s="464" t="s">
        <v>48</v>
      </c>
      <c r="R286" s="448" t="s">
        <v>1138</v>
      </c>
      <c r="S286" s="465">
        <v>1.6E-2</v>
      </c>
    </row>
    <row r="287" spans="1:19" x14ac:dyDescent="0.2">
      <c r="A287" s="454" t="s">
        <v>1139</v>
      </c>
      <c r="B287" s="455" t="s">
        <v>1140</v>
      </c>
      <c r="C287" s="456" t="s">
        <v>252</v>
      </c>
      <c r="D287" s="457" t="s">
        <v>154</v>
      </c>
      <c r="E287" s="458" t="s">
        <v>1141</v>
      </c>
      <c r="F287" s="459" t="s">
        <v>1142</v>
      </c>
      <c r="G287" s="460">
        <v>5376</v>
      </c>
      <c r="H287" s="461">
        <v>2528</v>
      </c>
      <c r="I287" s="461">
        <v>964</v>
      </c>
      <c r="J287" s="462" t="s">
        <v>65</v>
      </c>
      <c r="K287" s="463">
        <v>0.5</v>
      </c>
      <c r="L287" s="464" t="s">
        <v>57</v>
      </c>
      <c r="M287" s="464" t="s">
        <v>48</v>
      </c>
      <c r="N287" s="464" t="s">
        <v>48</v>
      </c>
      <c r="O287" s="464" t="s">
        <v>48</v>
      </c>
      <c r="P287" s="464" t="s">
        <v>49</v>
      </c>
      <c r="Q287" s="464" t="s">
        <v>48</v>
      </c>
      <c r="R287" s="448" t="s">
        <v>1143</v>
      </c>
      <c r="S287" s="465">
        <v>0.02</v>
      </c>
    </row>
    <row r="288" spans="1:19" x14ac:dyDescent="0.2">
      <c r="A288" s="454" t="s">
        <v>1144</v>
      </c>
      <c r="B288" s="455" t="s">
        <v>1145</v>
      </c>
      <c r="C288" s="456" t="s">
        <v>61</v>
      </c>
      <c r="D288" s="457" t="s">
        <v>62</v>
      </c>
      <c r="E288" s="458" t="s">
        <v>175</v>
      </c>
      <c r="F288" s="459" t="s">
        <v>176</v>
      </c>
      <c r="G288" s="460">
        <v>958</v>
      </c>
      <c r="H288" s="461">
        <v>106</v>
      </c>
      <c r="I288" s="461">
        <v>44</v>
      </c>
      <c r="J288" s="462" t="s">
        <v>65</v>
      </c>
      <c r="K288" s="463">
        <v>0.5</v>
      </c>
      <c r="L288" s="464" t="s">
        <v>57</v>
      </c>
      <c r="M288" s="464" t="s">
        <v>48</v>
      </c>
      <c r="N288" s="464" t="s">
        <v>48</v>
      </c>
      <c r="O288" s="464" t="s">
        <v>48</v>
      </c>
      <c r="P288" s="464" t="s">
        <v>49</v>
      </c>
      <c r="Q288" s="464" t="s">
        <v>48</v>
      </c>
      <c r="R288" s="448" t="s">
        <v>1146</v>
      </c>
      <c r="S288" s="465">
        <v>0</v>
      </c>
    </row>
    <row r="289" spans="1:19" x14ac:dyDescent="0.2">
      <c r="A289" s="454" t="s">
        <v>1147</v>
      </c>
      <c r="B289" s="455" t="s">
        <v>1148</v>
      </c>
      <c r="C289" s="456" t="s">
        <v>61</v>
      </c>
      <c r="D289" s="457" t="s">
        <v>207</v>
      </c>
      <c r="E289" s="458" t="s">
        <v>714</v>
      </c>
      <c r="F289" s="459" t="s">
        <v>712</v>
      </c>
      <c r="G289" s="460">
        <v>945</v>
      </c>
      <c r="H289" s="461">
        <v>744</v>
      </c>
      <c r="I289" s="461">
        <v>255</v>
      </c>
      <c r="J289" s="462" t="s">
        <v>56</v>
      </c>
      <c r="K289" s="463">
        <v>0.5</v>
      </c>
      <c r="L289" s="464" t="s">
        <v>57</v>
      </c>
      <c r="M289" s="464" t="s">
        <v>48</v>
      </c>
      <c r="N289" s="464" t="s">
        <v>48</v>
      </c>
      <c r="O289" s="464" t="s">
        <v>48</v>
      </c>
      <c r="P289" s="464" t="s">
        <v>49</v>
      </c>
      <c r="Q289" s="464" t="s">
        <v>48</v>
      </c>
      <c r="R289" s="448" t="s">
        <v>1149</v>
      </c>
      <c r="S289" s="465">
        <v>0.01</v>
      </c>
    </row>
    <row r="290" spans="1:19" x14ac:dyDescent="0.2">
      <c r="A290" s="454" t="s">
        <v>1150</v>
      </c>
      <c r="B290" s="455" t="s">
        <v>1151</v>
      </c>
      <c r="C290" s="456" t="s">
        <v>61</v>
      </c>
      <c r="D290" s="457" t="s">
        <v>69</v>
      </c>
      <c r="E290" s="458" t="s">
        <v>247</v>
      </c>
      <c r="F290" s="459" t="s">
        <v>248</v>
      </c>
      <c r="G290" s="460">
        <v>4910</v>
      </c>
      <c r="H290" s="461">
        <v>2560</v>
      </c>
      <c r="I290" s="461">
        <v>1087</v>
      </c>
      <c r="J290" s="462" t="s">
        <v>72</v>
      </c>
      <c r="K290" s="463">
        <v>0.5</v>
      </c>
      <c r="L290" s="464" t="s">
        <v>57</v>
      </c>
      <c r="M290" s="464" t="s">
        <v>48</v>
      </c>
      <c r="N290" s="464" t="s">
        <v>48</v>
      </c>
      <c r="O290" s="464" t="s">
        <v>49</v>
      </c>
      <c r="P290" s="464" t="s">
        <v>48</v>
      </c>
      <c r="Q290" s="464" t="s">
        <v>48</v>
      </c>
      <c r="R290" s="448" t="s">
        <v>1152</v>
      </c>
      <c r="S290" s="465">
        <v>1.4999999999999999E-2</v>
      </c>
    </row>
    <row r="291" spans="1:19" x14ac:dyDescent="0.2">
      <c r="A291" s="454" t="s">
        <v>1153</v>
      </c>
      <c r="B291" s="455" t="s">
        <v>1154</v>
      </c>
      <c r="C291" s="456" t="s">
        <v>43</v>
      </c>
      <c r="D291" s="457" t="s">
        <v>53</v>
      </c>
      <c r="E291" s="458" t="s">
        <v>1155</v>
      </c>
      <c r="F291" s="459" t="s">
        <v>1156</v>
      </c>
      <c r="G291" s="460">
        <v>13808</v>
      </c>
      <c r="H291" s="461">
        <v>3279</v>
      </c>
      <c r="I291" s="461">
        <v>1422</v>
      </c>
      <c r="J291" s="462" t="s">
        <v>56</v>
      </c>
      <c r="K291" s="463">
        <v>0.5</v>
      </c>
      <c r="L291" s="464" t="s">
        <v>48</v>
      </c>
      <c r="M291" s="464" t="s">
        <v>48</v>
      </c>
      <c r="N291" s="464" t="s">
        <v>48</v>
      </c>
      <c r="O291" s="464" t="s">
        <v>48</v>
      </c>
      <c r="P291" s="464" t="s">
        <v>48</v>
      </c>
      <c r="Q291" s="464" t="s">
        <v>48</v>
      </c>
      <c r="R291" s="448" t="s">
        <v>1157</v>
      </c>
      <c r="S291" s="465">
        <v>0.02</v>
      </c>
    </row>
    <row r="292" spans="1:19" x14ac:dyDescent="0.2">
      <c r="A292" s="454" t="s">
        <v>1158</v>
      </c>
      <c r="B292" s="455" t="s">
        <v>1159</v>
      </c>
      <c r="C292" s="456" t="s">
        <v>61</v>
      </c>
      <c r="D292" s="457" t="s">
        <v>44</v>
      </c>
      <c r="E292" s="458" t="s">
        <v>165</v>
      </c>
      <c r="F292" s="459" t="s">
        <v>166</v>
      </c>
      <c r="G292" s="460">
        <v>4464</v>
      </c>
      <c r="H292" s="461">
        <v>1720</v>
      </c>
      <c r="I292" s="461">
        <v>689</v>
      </c>
      <c r="J292" s="462" t="s">
        <v>47</v>
      </c>
      <c r="K292" s="463">
        <v>0.35</v>
      </c>
      <c r="L292" s="464" t="s">
        <v>48</v>
      </c>
      <c r="M292" s="464" t="s">
        <v>48</v>
      </c>
      <c r="N292" s="464" t="s">
        <v>48</v>
      </c>
      <c r="O292" s="464" t="s">
        <v>48</v>
      </c>
      <c r="P292" s="464" t="s">
        <v>48</v>
      </c>
      <c r="Q292" s="464" t="s">
        <v>48</v>
      </c>
      <c r="R292" s="448" t="s">
        <v>1160</v>
      </c>
      <c r="S292" s="465">
        <v>1.4999999999999999E-2</v>
      </c>
    </row>
    <row r="293" spans="1:19" x14ac:dyDescent="0.2">
      <c r="A293" s="454" t="s">
        <v>1161</v>
      </c>
      <c r="B293" s="455" t="s">
        <v>1162</v>
      </c>
      <c r="C293" s="456" t="s">
        <v>61</v>
      </c>
      <c r="D293" s="457" t="s">
        <v>207</v>
      </c>
      <c r="E293" s="458" t="s">
        <v>1128</v>
      </c>
      <c r="F293" s="459" t="s">
        <v>1129</v>
      </c>
      <c r="G293" s="460">
        <v>1159</v>
      </c>
      <c r="H293" s="461">
        <v>1014</v>
      </c>
      <c r="I293" s="461">
        <v>371</v>
      </c>
      <c r="J293" s="462" t="s">
        <v>56</v>
      </c>
      <c r="K293" s="463">
        <v>0.5</v>
      </c>
      <c r="L293" s="464" t="s">
        <v>57</v>
      </c>
      <c r="M293" s="464" t="s">
        <v>48</v>
      </c>
      <c r="N293" s="464" t="s">
        <v>48</v>
      </c>
      <c r="O293" s="464" t="s">
        <v>48</v>
      </c>
      <c r="P293" s="464" t="s">
        <v>49</v>
      </c>
      <c r="Q293" s="464" t="s">
        <v>48</v>
      </c>
      <c r="R293" s="448" t="s">
        <v>1163</v>
      </c>
      <c r="S293" s="465">
        <v>0.01</v>
      </c>
    </row>
    <row r="294" spans="1:19" x14ac:dyDescent="0.2">
      <c r="A294" s="454" t="s">
        <v>1164</v>
      </c>
      <c r="B294" s="455" t="s">
        <v>1165</v>
      </c>
      <c r="C294" s="456" t="s">
        <v>61</v>
      </c>
      <c r="D294" s="457" t="s">
        <v>62</v>
      </c>
      <c r="E294" s="458" t="s">
        <v>884</v>
      </c>
      <c r="F294" s="459" t="s">
        <v>885</v>
      </c>
      <c r="G294" s="460">
        <v>1136</v>
      </c>
      <c r="H294" s="461">
        <v>202</v>
      </c>
      <c r="I294" s="461">
        <v>104</v>
      </c>
      <c r="J294" s="462" t="s">
        <v>65</v>
      </c>
      <c r="K294" s="463">
        <v>0.5</v>
      </c>
      <c r="L294" s="464" t="s">
        <v>48</v>
      </c>
      <c r="M294" s="464" t="s">
        <v>48</v>
      </c>
      <c r="N294" s="464" t="s">
        <v>49</v>
      </c>
      <c r="O294" s="464" t="s">
        <v>48</v>
      </c>
      <c r="P294" s="464" t="s">
        <v>48</v>
      </c>
      <c r="Q294" s="464" t="s">
        <v>48</v>
      </c>
      <c r="R294" s="448" t="s">
        <v>1166</v>
      </c>
      <c r="S294" s="465">
        <v>0.02</v>
      </c>
    </row>
    <row r="295" spans="1:19" x14ac:dyDescent="0.2">
      <c r="A295" s="454" t="s">
        <v>1167</v>
      </c>
      <c r="B295" s="455" t="s">
        <v>1168</v>
      </c>
      <c r="C295" s="456" t="s">
        <v>61</v>
      </c>
      <c r="D295" s="457" t="s">
        <v>99</v>
      </c>
      <c r="E295" s="458" t="s">
        <v>508</v>
      </c>
      <c r="F295" s="459" t="s">
        <v>509</v>
      </c>
      <c r="G295" s="460">
        <v>3003</v>
      </c>
      <c r="H295" s="461">
        <v>1331</v>
      </c>
      <c r="I295" s="461">
        <v>571</v>
      </c>
      <c r="J295" s="462" t="s">
        <v>102</v>
      </c>
      <c r="K295" s="463">
        <v>0.25</v>
      </c>
      <c r="L295" s="464" t="s">
        <v>48</v>
      </c>
      <c r="M295" s="464" t="s">
        <v>48</v>
      </c>
      <c r="N295" s="464" t="s">
        <v>48</v>
      </c>
      <c r="O295" s="464" t="s">
        <v>48</v>
      </c>
      <c r="P295" s="464" t="s">
        <v>48</v>
      </c>
      <c r="Q295" s="464" t="s">
        <v>48</v>
      </c>
      <c r="R295" s="448" t="s">
        <v>1169</v>
      </c>
      <c r="S295" s="465">
        <v>0.02</v>
      </c>
    </row>
    <row r="296" spans="1:19" x14ac:dyDescent="0.2">
      <c r="A296" s="454" t="s">
        <v>1170</v>
      </c>
      <c r="B296" s="455" t="s">
        <v>1171</v>
      </c>
      <c r="C296" s="456" t="s">
        <v>61</v>
      </c>
      <c r="D296" s="457" t="s">
        <v>259</v>
      </c>
      <c r="E296" s="458" t="s">
        <v>260</v>
      </c>
      <c r="F296" s="459" t="s">
        <v>261</v>
      </c>
      <c r="G296" s="460">
        <v>1214</v>
      </c>
      <c r="H296" s="461">
        <v>117</v>
      </c>
      <c r="I296" s="461">
        <v>149</v>
      </c>
      <c r="J296" s="462" t="s">
        <v>102</v>
      </c>
      <c r="K296" s="463">
        <v>0.25</v>
      </c>
      <c r="L296" s="464" t="s">
        <v>48</v>
      </c>
      <c r="M296" s="464" t="s">
        <v>49</v>
      </c>
      <c r="N296" s="464" t="s">
        <v>48</v>
      </c>
      <c r="O296" s="464" t="s">
        <v>48</v>
      </c>
      <c r="P296" s="464" t="s">
        <v>48</v>
      </c>
      <c r="Q296" s="464" t="s">
        <v>48</v>
      </c>
      <c r="R296" s="448" t="s">
        <v>1172</v>
      </c>
      <c r="S296" s="465">
        <v>0</v>
      </c>
    </row>
    <row r="297" spans="1:19" x14ac:dyDescent="0.2">
      <c r="A297" s="454" t="s">
        <v>1173</v>
      </c>
      <c r="B297" s="455" t="s">
        <v>1174</v>
      </c>
      <c r="C297" s="456" t="s">
        <v>61</v>
      </c>
      <c r="D297" s="457" t="s">
        <v>99</v>
      </c>
      <c r="E297" s="458" t="s">
        <v>100</v>
      </c>
      <c r="F297" s="459" t="s">
        <v>101</v>
      </c>
      <c r="G297" s="460">
        <v>1121</v>
      </c>
      <c r="H297" s="461">
        <v>512</v>
      </c>
      <c r="I297" s="461">
        <v>203</v>
      </c>
      <c r="J297" s="462" t="s">
        <v>102</v>
      </c>
      <c r="K297" s="463">
        <v>0.25</v>
      </c>
      <c r="L297" s="464" t="s">
        <v>48</v>
      </c>
      <c r="M297" s="464" t="s">
        <v>48</v>
      </c>
      <c r="N297" s="464" t="s">
        <v>48</v>
      </c>
      <c r="O297" s="464" t="s">
        <v>48</v>
      </c>
      <c r="P297" s="464" t="s">
        <v>48</v>
      </c>
      <c r="Q297" s="464" t="s">
        <v>48</v>
      </c>
      <c r="R297" s="448" t="s">
        <v>1175</v>
      </c>
      <c r="S297" s="465">
        <v>0.01</v>
      </c>
    </row>
    <row r="298" spans="1:19" x14ac:dyDescent="0.2">
      <c r="A298" s="454" t="s">
        <v>1176</v>
      </c>
      <c r="B298" s="455" t="s">
        <v>1177</v>
      </c>
      <c r="C298" s="456" t="s">
        <v>43</v>
      </c>
      <c r="D298" s="457" t="s">
        <v>111</v>
      </c>
      <c r="E298" s="458" t="s">
        <v>1178</v>
      </c>
      <c r="F298" s="459" t="s">
        <v>1178</v>
      </c>
      <c r="G298" s="460">
        <v>4412</v>
      </c>
      <c r="H298" s="461">
        <v>13132</v>
      </c>
      <c r="I298" s="461">
        <v>4836</v>
      </c>
      <c r="J298" s="462" t="s">
        <v>114</v>
      </c>
      <c r="K298" s="463">
        <v>0</v>
      </c>
      <c r="L298" s="464" t="s">
        <v>48</v>
      </c>
      <c r="M298" s="464" t="s">
        <v>48</v>
      </c>
      <c r="N298" s="464" t="s">
        <v>48</v>
      </c>
      <c r="O298" s="464" t="s">
        <v>48</v>
      </c>
      <c r="P298" s="464" t="s">
        <v>48</v>
      </c>
      <c r="Q298" s="464" t="s">
        <v>48</v>
      </c>
      <c r="R298" s="448" t="s">
        <v>1179</v>
      </c>
      <c r="S298" s="465">
        <v>0.02</v>
      </c>
    </row>
    <row r="299" spans="1:19" x14ac:dyDescent="0.2">
      <c r="A299" s="454" t="s">
        <v>1180</v>
      </c>
      <c r="B299" s="455" t="s">
        <v>1181</v>
      </c>
      <c r="C299" s="456" t="s">
        <v>61</v>
      </c>
      <c r="D299" s="457" t="s">
        <v>62</v>
      </c>
      <c r="E299" s="458" t="s">
        <v>1182</v>
      </c>
      <c r="F299" s="459" t="s">
        <v>1183</v>
      </c>
      <c r="G299" s="460">
        <v>1975</v>
      </c>
      <c r="H299" s="461">
        <v>1004</v>
      </c>
      <c r="I299" s="461">
        <v>367</v>
      </c>
      <c r="J299" s="462" t="s">
        <v>65</v>
      </c>
      <c r="K299" s="463">
        <v>0.5</v>
      </c>
      <c r="L299" s="464" t="s">
        <v>48</v>
      </c>
      <c r="M299" s="464" t="s">
        <v>48</v>
      </c>
      <c r="N299" s="464" t="s">
        <v>49</v>
      </c>
      <c r="O299" s="464" t="s">
        <v>48</v>
      </c>
      <c r="P299" s="464" t="s">
        <v>48</v>
      </c>
      <c r="Q299" s="464" t="s">
        <v>48</v>
      </c>
      <c r="R299" s="448" t="s">
        <v>1184</v>
      </c>
      <c r="S299" s="465">
        <v>0.02</v>
      </c>
    </row>
    <row r="300" spans="1:19" x14ac:dyDescent="0.2">
      <c r="A300" s="454" t="s">
        <v>243</v>
      </c>
      <c r="B300" s="455" t="s">
        <v>1185</v>
      </c>
      <c r="C300" s="456" t="s">
        <v>43</v>
      </c>
      <c r="D300" s="457" t="s">
        <v>44</v>
      </c>
      <c r="E300" s="458" t="s">
        <v>242</v>
      </c>
      <c r="F300" s="459" t="s">
        <v>243</v>
      </c>
      <c r="G300" s="460">
        <v>7708</v>
      </c>
      <c r="H300" s="461">
        <v>12100</v>
      </c>
      <c r="I300" s="461">
        <v>4130</v>
      </c>
      <c r="J300" s="462" t="s">
        <v>47</v>
      </c>
      <c r="K300" s="463">
        <v>0.35</v>
      </c>
      <c r="L300" s="464" t="s">
        <v>48</v>
      </c>
      <c r="M300" s="464" t="s">
        <v>48</v>
      </c>
      <c r="N300" s="464" t="s">
        <v>48</v>
      </c>
      <c r="O300" s="464" t="s">
        <v>48</v>
      </c>
      <c r="P300" s="464" t="s">
        <v>48</v>
      </c>
      <c r="Q300" s="464" t="s">
        <v>48</v>
      </c>
      <c r="R300" s="448" t="s">
        <v>1186</v>
      </c>
      <c r="S300" s="465">
        <v>0.02</v>
      </c>
    </row>
    <row r="301" spans="1:19" x14ac:dyDescent="0.2">
      <c r="A301" s="454" t="s">
        <v>1187</v>
      </c>
      <c r="B301" s="455" t="s">
        <v>1188</v>
      </c>
      <c r="C301" s="456" t="s">
        <v>61</v>
      </c>
      <c r="D301" s="457" t="s">
        <v>285</v>
      </c>
      <c r="E301" s="458" t="s">
        <v>900</v>
      </c>
      <c r="F301" s="459" t="s">
        <v>901</v>
      </c>
      <c r="G301" s="460">
        <v>831</v>
      </c>
      <c r="H301" s="461">
        <v>187</v>
      </c>
      <c r="I301" s="461">
        <v>101</v>
      </c>
      <c r="J301" s="462" t="s">
        <v>56</v>
      </c>
      <c r="K301" s="463">
        <v>0.5</v>
      </c>
      <c r="L301" s="464" t="s">
        <v>57</v>
      </c>
      <c r="M301" s="464" t="s">
        <v>48</v>
      </c>
      <c r="N301" s="464" t="s">
        <v>48</v>
      </c>
      <c r="O301" s="464" t="s">
        <v>48</v>
      </c>
      <c r="P301" s="464" t="s">
        <v>49</v>
      </c>
      <c r="Q301" s="464" t="s">
        <v>48</v>
      </c>
      <c r="R301" s="448" t="s">
        <v>1189</v>
      </c>
      <c r="S301" s="465">
        <v>0.01</v>
      </c>
    </row>
    <row r="302" spans="1:19" x14ac:dyDescent="0.2">
      <c r="A302" s="454" t="s">
        <v>1190</v>
      </c>
      <c r="B302" s="455" t="s">
        <v>1191</v>
      </c>
      <c r="C302" s="456" t="s">
        <v>43</v>
      </c>
      <c r="D302" s="457" t="s">
        <v>285</v>
      </c>
      <c r="E302" s="458" t="s">
        <v>498</v>
      </c>
      <c r="F302" s="459" t="s">
        <v>499</v>
      </c>
      <c r="G302" s="460">
        <v>4926</v>
      </c>
      <c r="H302" s="461">
        <v>4068</v>
      </c>
      <c r="I302" s="461">
        <v>1638</v>
      </c>
      <c r="J302" s="462" t="s">
        <v>56</v>
      </c>
      <c r="K302" s="463">
        <v>0.5</v>
      </c>
      <c r="L302" s="464" t="s">
        <v>57</v>
      </c>
      <c r="M302" s="464" t="s">
        <v>48</v>
      </c>
      <c r="N302" s="464" t="s">
        <v>48</v>
      </c>
      <c r="O302" s="464" t="s">
        <v>48</v>
      </c>
      <c r="P302" s="464" t="s">
        <v>49</v>
      </c>
      <c r="Q302" s="464" t="s">
        <v>48</v>
      </c>
      <c r="R302" s="448" t="s">
        <v>1192</v>
      </c>
      <c r="S302" s="465">
        <v>0.02</v>
      </c>
    </row>
    <row r="303" spans="1:19" x14ac:dyDescent="0.2">
      <c r="A303" s="454" t="s">
        <v>1193</v>
      </c>
      <c r="B303" s="455" t="s">
        <v>1194</v>
      </c>
      <c r="C303" s="456" t="s">
        <v>61</v>
      </c>
      <c r="D303" s="457" t="s">
        <v>285</v>
      </c>
      <c r="E303" s="458" t="s">
        <v>900</v>
      </c>
      <c r="F303" s="459" t="s">
        <v>901</v>
      </c>
      <c r="G303" s="460">
        <v>6135</v>
      </c>
      <c r="H303" s="461">
        <v>2694</v>
      </c>
      <c r="I303" s="461">
        <v>1108</v>
      </c>
      <c r="J303" s="462" t="s">
        <v>56</v>
      </c>
      <c r="K303" s="463">
        <v>0.5</v>
      </c>
      <c r="L303" s="464" t="s">
        <v>57</v>
      </c>
      <c r="M303" s="464" t="s">
        <v>48</v>
      </c>
      <c r="N303" s="464" t="s">
        <v>48</v>
      </c>
      <c r="O303" s="464" t="s">
        <v>48</v>
      </c>
      <c r="P303" s="464" t="s">
        <v>49</v>
      </c>
      <c r="Q303" s="464" t="s">
        <v>48</v>
      </c>
      <c r="R303" s="448" t="s">
        <v>1195</v>
      </c>
      <c r="S303" s="465">
        <v>1.7000000000000001E-2</v>
      </c>
    </row>
    <row r="304" spans="1:19" x14ac:dyDescent="0.2">
      <c r="A304" s="454" t="s">
        <v>1196</v>
      </c>
      <c r="B304" s="455" t="s">
        <v>1197</v>
      </c>
      <c r="C304" s="456" t="s">
        <v>61</v>
      </c>
      <c r="D304" s="457" t="s">
        <v>285</v>
      </c>
      <c r="E304" s="458" t="s">
        <v>900</v>
      </c>
      <c r="F304" s="459" t="s">
        <v>901</v>
      </c>
      <c r="G304" s="460">
        <v>2238</v>
      </c>
      <c r="H304" s="461">
        <v>920</v>
      </c>
      <c r="I304" s="461">
        <v>405</v>
      </c>
      <c r="J304" s="462" t="s">
        <v>56</v>
      </c>
      <c r="K304" s="463">
        <v>0.5</v>
      </c>
      <c r="L304" s="464" t="s">
        <v>57</v>
      </c>
      <c r="M304" s="464" t="s">
        <v>48</v>
      </c>
      <c r="N304" s="464" t="s">
        <v>48</v>
      </c>
      <c r="O304" s="464" t="s">
        <v>48</v>
      </c>
      <c r="P304" s="464" t="s">
        <v>49</v>
      </c>
      <c r="Q304" s="464" t="s">
        <v>48</v>
      </c>
      <c r="R304" s="448" t="s">
        <v>1198</v>
      </c>
      <c r="S304" s="465">
        <v>5.0000000000000001E-3</v>
      </c>
    </row>
    <row r="305" spans="1:19" x14ac:dyDescent="0.2">
      <c r="A305" s="454" t="s">
        <v>1199</v>
      </c>
      <c r="B305" s="455" t="s">
        <v>1200</v>
      </c>
      <c r="C305" s="456" t="s">
        <v>61</v>
      </c>
      <c r="D305" s="457" t="s">
        <v>276</v>
      </c>
      <c r="E305" s="458" t="s">
        <v>1201</v>
      </c>
      <c r="F305" s="459" t="s">
        <v>1202</v>
      </c>
      <c r="G305" s="460">
        <v>5284</v>
      </c>
      <c r="H305" s="461">
        <v>896</v>
      </c>
      <c r="I305" s="461">
        <v>556</v>
      </c>
      <c r="J305" s="462" t="s">
        <v>188</v>
      </c>
      <c r="K305" s="463">
        <v>0.5</v>
      </c>
      <c r="L305" s="464" t="s">
        <v>57</v>
      </c>
      <c r="M305" s="464" t="s">
        <v>48</v>
      </c>
      <c r="N305" s="464" t="s">
        <v>48</v>
      </c>
      <c r="O305" s="464" t="s">
        <v>48</v>
      </c>
      <c r="P305" s="464" t="s">
        <v>49</v>
      </c>
      <c r="Q305" s="464" t="s">
        <v>48</v>
      </c>
      <c r="R305" s="448" t="s">
        <v>1203</v>
      </c>
      <c r="S305" s="465">
        <v>0.02</v>
      </c>
    </row>
    <row r="306" spans="1:19" x14ac:dyDescent="0.2">
      <c r="A306" s="454" t="s">
        <v>1204</v>
      </c>
      <c r="B306" s="455" t="s">
        <v>1205</v>
      </c>
      <c r="C306" s="456" t="s">
        <v>61</v>
      </c>
      <c r="D306" s="457" t="s">
        <v>314</v>
      </c>
      <c r="E306" s="458" t="s">
        <v>1206</v>
      </c>
      <c r="F306" s="459" t="s">
        <v>1207</v>
      </c>
      <c r="G306" s="460">
        <v>3467</v>
      </c>
      <c r="H306" s="461">
        <v>443</v>
      </c>
      <c r="I306" s="461">
        <v>206</v>
      </c>
      <c r="J306" s="462" t="s">
        <v>65</v>
      </c>
      <c r="K306" s="463">
        <v>0.5</v>
      </c>
      <c r="L306" s="464" t="s">
        <v>48</v>
      </c>
      <c r="M306" s="464" t="s">
        <v>48</v>
      </c>
      <c r="N306" s="464" t="s">
        <v>48</v>
      </c>
      <c r="O306" s="464" t="s">
        <v>48</v>
      </c>
      <c r="P306" s="464" t="s">
        <v>48</v>
      </c>
      <c r="Q306" s="464" t="s">
        <v>48</v>
      </c>
      <c r="R306" s="448" t="s">
        <v>1208</v>
      </c>
      <c r="S306" s="465">
        <v>0</v>
      </c>
    </row>
    <row r="307" spans="1:19" x14ac:dyDescent="0.2">
      <c r="A307" s="454" t="s">
        <v>1209</v>
      </c>
      <c r="B307" s="455" t="s">
        <v>1210</v>
      </c>
      <c r="C307" s="456" t="s">
        <v>61</v>
      </c>
      <c r="D307" s="457" t="s">
        <v>62</v>
      </c>
      <c r="E307" s="458" t="s">
        <v>1211</v>
      </c>
      <c r="F307" s="459" t="s">
        <v>1212</v>
      </c>
      <c r="G307" s="460">
        <v>1703</v>
      </c>
      <c r="H307" s="461">
        <v>698</v>
      </c>
      <c r="I307" s="461">
        <v>325</v>
      </c>
      <c r="J307" s="462" t="s">
        <v>65</v>
      </c>
      <c r="K307" s="463">
        <v>0.5</v>
      </c>
      <c r="L307" s="464" t="s">
        <v>57</v>
      </c>
      <c r="M307" s="464" t="s">
        <v>49</v>
      </c>
      <c r="N307" s="464" t="s">
        <v>48</v>
      </c>
      <c r="O307" s="464" t="s">
        <v>48</v>
      </c>
      <c r="P307" s="464" t="s">
        <v>48</v>
      </c>
      <c r="Q307" s="464" t="s">
        <v>48</v>
      </c>
      <c r="R307" s="448" t="s">
        <v>1213</v>
      </c>
      <c r="S307" s="465">
        <v>0.01</v>
      </c>
    </row>
    <row r="308" spans="1:19" x14ac:dyDescent="0.2">
      <c r="A308" s="454" t="s">
        <v>1214</v>
      </c>
      <c r="B308" s="455" t="s">
        <v>1215</v>
      </c>
      <c r="C308" s="456" t="s">
        <v>61</v>
      </c>
      <c r="D308" s="457" t="s">
        <v>207</v>
      </c>
      <c r="E308" s="458" t="s">
        <v>832</v>
      </c>
      <c r="F308" s="459" t="s">
        <v>833</v>
      </c>
      <c r="G308" s="460">
        <v>2259</v>
      </c>
      <c r="H308" s="461">
        <v>1385</v>
      </c>
      <c r="I308" s="461">
        <v>511</v>
      </c>
      <c r="J308" s="462" t="s">
        <v>56</v>
      </c>
      <c r="K308" s="463">
        <v>0.5</v>
      </c>
      <c r="L308" s="464" t="s">
        <v>57</v>
      </c>
      <c r="M308" s="464" t="s">
        <v>48</v>
      </c>
      <c r="N308" s="464" t="s">
        <v>48</v>
      </c>
      <c r="O308" s="464" t="s">
        <v>49</v>
      </c>
      <c r="P308" s="464" t="s">
        <v>48</v>
      </c>
      <c r="Q308" s="464" t="s">
        <v>48</v>
      </c>
      <c r="R308" s="448" t="s">
        <v>1216</v>
      </c>
      <c r="S308" s="465">
        <v>1.4999999999999999E-2</v>
      </c>
    </row>
    <row r="309" spans="1:19" x14ac:dyDescent="0.2">
      <c r="A309" s="454" t="s">
        <v>1217</v>
      </c>
      <c r="B309" s="455" t="s">
        <v>1218</v>
      </c>
      <c r="C309" s="456" t="s">
        <v>61</v>
      </c>
      <c r="D309" s="457" t="s">
        <v>62</v>
      </c>
      <c r="E309" s="458" t="s">
        <v>63</v>
      </c>
      <c r="F309" s="459" t="s">
        <v>64</v>
      </c>
      <c r="G309" s="460">
        <v>907</v>
      </c>
      <c r="H309" s="461">
        <v>503</v>
      </c>
      <c r="I309" s="461">
        <v>205</v>
      </c>
      <c r="J309" s="462" t="s">
        <v>65</v>
      </c>
      <c r="K309" s="463">
        <v>0.5</v>
      </c>
      <c r="L309" s="464" t="s">
        <v>48</v>
      </c>
      <c r="M309" s="464" t="s">
        <v>48</v>
      </c>
      <c r="N309" s="464" t="s">
        <v>48</v>
      </c>
      <c r="O309" s="464" t="s">
        <v>48</v>
      </c>
      <c r="P309" s="464" t="s">
        <v>48</v>
      </c>
      <c r="Q309" s="464" t="s">
        <v>48</v>
      </c>
      <c r="R309" s="448" t="s">
        <v>1219</v>
      </c>
      <c r="S309" s="465">
        <v>0.02</v>
      </c>
    </row>
    <row r="310" spans="1:19" x14ac:dyDescent="0.2">
      <c r="A310" s="454" t="s">
        <v>1220</v>
      </c>
      <c r="B310" s="455" t="s">
        <v>1221</v>
      </c>
      <c r="C310" s="456" t="s">
        <v>61</v>
      </c>
      <c r="D310" s="457" t="s">
        <v>62</v>
      </c>
      <c r="E310" s="458" t="s">
        <v>362</v>
      </c>
      <c r="F310" s="459" t="s">
        <v>363</v>
      </c>
      <c r="G310" s="460">
        <v>1380</v>
      </c>
      <c r="H310" s="461">
        <v>205</v>
      </c>
      <c r="I310" s="461">
        <v>112</v>
      </c>
      <c r="J310" s="462" t="s">
        <v>65</v>
      </c>
      <c r="K310" s="463">
        <v>0.5</v>
      </c>
      <c r="L310" s="464" t="s">
        <v>48</v>
      </c>
      <c r="M310" s="464" t="s">
        <v>48</v>
      </c>
      <c r="N310" s="464" t="s">
        <v>49</v>
      </c>
      <c r="O310" s="464" t="s">
        <v>48</v>
      </c>
      <c r="P310" s="464" t="s">
        <v>48</v>
      </c>
      <c r="Q310" s="464" t="s">
        <v>48</v>
      </c>
      <c r="R310" s="448" t="s">
        <v>1222</v>
      </c>
      <c r="S310" s="465">
        <v>0.02</v>
      </c>
    </row>
    <row r="311" spans="1:19" x14ac:dyDescent="0.2">
      <c r="A311" s="454" t="s">
        <v>1223</v>
      </c>
      <c r="B311" s="455" t="s">
        <v>1224</v>
      </c>
      <c r="C311" s="456" t="s">
        <v>61</v>
      </c>
      <c r="D311" s="457" t="s">
        <v>135</v>
      </c>
      <c r="E311" s="458" t="s">
        <v>1225</v>
      </c>
      <c r="F311" s="459" t="s">
        <v>1226</v>
      </c>
      <c r="G311" s="460">
        <v>1095</v>
      </c>
      <c r="H311" s="461">
        <v>808</v>
      </c>
      <c r="I311" s="461">
        <v>326</v>
      </c>
      <c r="J311" s="462" t="s">
        <v>102</v>
      </c>
      <c r="K311" s="463">
        <v>0.25</v>
      </c>
      <c r="L311" s="464" t="s">
        <v>48</v>
      </c>
      <c r="M311" s="464" t="s">
        <v>48</v>
      </c>
      <c r="N311" s="464" t="s">
        <v>49</v>
      </c>
      <c r="O311" s="464" t="s">
        <v>48</v>
      </c>
      <c r="P311" s="464" t="s">
        <v>48</v>
      </c>
      <c r="Q311" s="464" t="s">
        <v>48</v>
      </c>
      <c r="R311" s="448" t="s">
        <v>1227</v>
      </c>
      <c r="S311" s="465">
        <v>0.02</v>
      </c>
    </row>
    <row r="312" spans="1:19" x14ac:dyDescent="0.2">
      <c r="A312" s="454" t="s">
        <v>1228</v>
      </c>
      <c r="B312" s="455" t="s">
        <v>1229</v>
      </c>
      <c r="C312" s="456" t="s">
        <v>61</v>
      </c>
      <c r="D312" s="457" t="s">
        <v>259</v>
      </c>
      <c r="E312" s="458" t="s">
        <v>260</v>
      </c>
      <c r="F312" s="459" t="s">
        <v>261</v>
      </c>
      <c r="G312" s="460">
        <v>873</v>
      </c>
      <c r="H312" s="461">
        <v>1121</v>
      </c>
      <c r="I312" s="461">
        <v>421</v>
      </c>
      <c r="J312" s="462" t="s">
        <v>102</v>
      </c>
      <c r="K312" s="463">
        <v>0.25</v>
      </c>
      <c r="L312" s="464" t="s">
        <v>48</v>
      </c>
      <c r="M312" s="464" t="s">
        <v>48</v>
      </c>
      <c r="N312" s="464" t="s">
        <v>48</v>
      </c>
      <c r="O312" s="464" t="s">
        <v>48</v>
      </c>
      <c r="P312" s="464" t="s">
        <v>48</v>
      </c>
      <c r="Q312" s="464" t="s">
        <v>48</v>
      </c>
      <c r="R312" s="448" t="s">
        <v>1230</v>
      </c>
      <c r="S312" s="465">
        <v>0.02</v>
      </c>
    </row>
    <row r="313" spans="1:19" x14ac:dyDescent="0.2">
      <c r="A313" s="454" t="s">
        <v>1231</v>
      </c>
      <c r="B313" s="455" t="s">
        <v>1232</v>
      </c>
      <c r="C313" s="456" t="s">
        <v>61</v>
      </c>
      <c r="D313" s="457" t="s">
        <v>69</v>
      </c>
      <c r="E313" s="458" t="s">
        <v>529</v>
      </c>
      <c r="F313" s="459" t="s">
        <v>69</v>
      </c>
      <c r="G313" s="460">
        <v>2956</v>
      </c>
      <c r="H313" s="461">
        <v>1289</v>
      </c>
      <c r="I313" s="461">
        <v>639</v>
      </c>
      <c r="J313" s="462" t="s">
        <v>72</v>
      </c>
      <c r="K313" s="463">
        <v>0.5</v>
      </c>
      <c r="L313" s="464" t="s">
        <v>57</v>
      </c>
      <c r="M313" s="464" t="s">
        <v>48</v>
      </c>
      <c r="N313" s="464" t="s">
        <v>48</v>
      </c>
      <c r="O313" s="464" t="s">
        <v>48</v>
      </c>
      <c r="P313" s="464" t="s">
        <v>49</v>
      </c>
      <c r="Q313" s="464" t="s">
        <v>48</v>
      </c>
      <c r="R313" s="448" t="s">
        <v>1233</v>
      </c>
      <c r="S313" s="465">
        <v>1.3999999999999999E-2</v>
      </c>
    </row>
    <row r="314" spans="1:19" x14ac:dyDescent="0.2">
      <c r="A314" s="454" t="s">
        <v>1234</v>
      </c>
      <c r="B314" s="455" t="s">
        <v>1235</v>
      </c>
      <c r="C314" s="456" t="s">
        <v>61</v>
      </c>
      <c r="D314" s="457" t="s">
        <v>185</v>
      </c>
      <c r="E314" s="458" t="s">
        <v>220</v>
      </c>
      <c r="F314" s="459" t="s">
        <v>221</v>
      </c>
      <c r="G314" s="460">
        <v>9704</v>
      </c>
      <c r="H314" s="461">
        <v>1830</v>
      </c>
      <c r="I314" s="461">
        <v>877</v>
      </c>
      <c r="J314" s="462" t="s">
        <v>188</v>
      </c>
      <c r="K314" s="463">
        <v>0.5</v>
      </c>
      <c r="L314" s="464" t="s">
        <v>48</v>
      </c>
      <c r="M314" s="464" t="s">
        <v>48</v>
      </c>
      <c r="N314" s="464" t="s">
        <v>49</v>
      </c>
      <c r="O314" s="464" t="s">
        <v>48</v>
      </c>
      <c r="P314" s="464" t="s">
        <v>48</v>
      </c>
      <c r="Q314" s="464" t="s">
        <v>48</v>
      </c>
      <c r="R314" s="448" t="s">
        <v>1236</v>
      </c>
      <c r="S314" s="465">
        <v>1.4999999999999999E-2</v>
      </c>
    </row>
    <row r="315" spans="1:19" x14ac:dyDescent="0.2">
      <c r="A315" s="454" t="s">
        <v>1237</v>
      </c>
      <c r="B315" s="455" t="s">
        <v>1238</v>
      </c>
      <c r="C315" s="456" t="s">
        <v>61</v>
      </c>
      <c r="D315" s="457" t="s">
        <v>259</v>
      </c>
      <c r="E315" s="458" t="s">
        <v>347</v>
      </c>
      <c r="F315" s="459" t="s">
        <v>348</v>
      </c>
      <c r="G315" s="460">
        <v>738</v>
      </c>
      <c r="H315" s="461">
        <v>302</v>
      </c>
      <c r="I315" s="461">
        <v>135</v>
      </c>
      <c r="J315" s="462" t="s">
        <v>102</v>
      </c>
      <c r="K315" s="463">
        <v>0.25</v>
      </c>
      <c r="L315" s="464" t="s">
        <v>48</v>
      </c>
      <c r="M315" s="464" t="s">
        <v>48</v>
      </c>
      <c r="N315" s="464" t="s">
        <v>48</v>
      </c>
      <c r="O315" s="464" t="s">
        <v>48</v>
      </c>
      <c r="P315" s="464" t="s">
        <v>48</v>
      </c>
      <c r="Q315" s="464" t="s">
        <v>48</v>
      </c>
      <c r="R315" s="448" t="s">
        <v>1239</v>
      </c>
      <c r="S315" s="465">
        <v>0</v>
      </c>
    </row>
    <row r="316" spans="1:19" x14ac:dyDescent="0.2">
      <c r="A316" s="454" t="s">
        <v>1240</v>
      </c>
      <c r="B316" s="455" t="s">
        <v>1241</v>
      </c>
      <c r="C316" s="456" t="s">
        <v>61</v>
      </c>
      <c r="D316" s="457" t="s">
        <v>285</v>
      </c>
      <c r="E316" s="458" t="s">
        <v>1242</v>
      </c>
      <c r="F316" s="459" t="s">
        <v>1243</v>
      </c>
      <c r="G316" s="460">
        <v>1089</v>
      </c>
      <c r="H316" s="461">
        <v>3213</v>
      </c>
      <c r="I316" s="461">
        <v>1287</v>
      </c>
      <c r="J316" s="462" t="s">
        <v>56</v>
      </c>
      <c r="K316" s="463">
        <v>0.5</v>
      </c>
      <c r="L316" s="464" t="s">
        <v>57</v>
      </c>
      <c r="M316" s="464" t="s">
        <v>48</v>
      </c>
      <c r="N316" s="464" t="s">
        <v>49</v>
      </c>
      <c r="O316" s="464" t="s">
        <v>48</v>
      </c>
      <c r="P316" s="464" t="s">
        <v>48</v>
      </c>
      <c r="Q316" s="464" t="s">
        <v>48</v>
      </c>
      <c r="R316" s="448" t="s">
        <v>1244</v>
      </c>
      <c r="S316" s="465">
        <v>0.02</v>
      </c>
    </row>
    <row r="317" spans="1:19" x14ac:dyDescent="0.2">
      <c r="A317" s="454" t="s">
        <v>1245</v>
      </c>
      <c r="B317" s="455" t="s">
        <v>1246</v>
      </c>
      <c r="C317" s="456" t="s">
        <v>61</v>
      </c>
      <c r="D317" s="457" t="s">
        <v>62</v>
      </c>
      <c r="E317" s="458" t="s">
        <v>1182</v>
      </c>
      <c r="F317" s="459" t="s">
        <v>1183</v>
      </c>
      <c r="G317" s="460">
        <v>1542</v>
      </c>
      <c r="H317" s="461">
        <v>417</v>
      </c>
      <c r="I317" s="461">
        <v>173</v>
      </c>
      <c r="J317" s="462" t="s">
        <v>65</v>
      </c>
      <c r="K317" s="463">
        <v>0.5</v>
      </c>
      <c r="L317" s="464" t="s">
        <v>48</v>
      </c>
      <c r="M317" s="464" t="s">
        <v>48</v>
      </c>
      <c r="N317" s="464" t="s">
        <v>49</v>
      </c>
      <c r="O317" s="464" t="s">
        <v>48</v>
      </c>
      <c r="P317" s="464" t="s">
        <v>48</v>
      </c>
      <c r="Q317" s="464" t="s">
        <v>48</v>
      </c>
      <c r="R317" s="448" t="s">
        <v>1247</v>
      </c>
      <c r="S317" s="465">
        <v>1.7000000000000001E-2</v>
      </c>
    </row>
    <row r="318" spans="1:19" x14ac:dyDescent="0.2">
      <c r="A318" s="454" t="s">
        <v>1248</v>
      </c>
      <c r="B318" s="455" t="s">
        <v>1249</v>
      </c>
      <c r="C318" s="456" t="s">
        <v>43</v>
      </c>
      <c r="D318" s="457" t="s">
        <v>44</v>
      </c>
      <c r="E318" s="458" t="s">
        <v>648</v>
      </c>
      <c r="F318" s="459" t="s">
        <v>649</v>
      </c>
      <c r="G318" s="460">
        <v>2898</v>
      </c>
      <c r="H318" s="461">
        <v>4005</v>
      </c>
      <c r="I318" s="461">
        <v>1543</v>
      </c>
      <c r="J318" s="462" t="s">
        <v>47</v>
      </c>
      <c r="K318" s="463">
        <v>0.35</v>
      </c>
      <c r="L318" s="464" t="s">
        <v>48</v>
      </c>
      <c r="M318" s="464" t="s">
        <v>48</v>
      </c>
      <c r="N318" s="464" t="s">
        <v>48</v>
      </c>
      <c r="O318" s="464" t="s">
        <v>48</v>
      </c>
      <c r="P318" s="464" t="s">
        <v>48</v>
      </c>
      <c r="Q318" s="464" t="s">
        <v>48</v>
      </c>
      <c r="R318" s="448" t="s">
        <v>1250</v>
      </c>
      <c r="S318" s="465">
        <v>0.02</v>
      </c>
    </row>
    <row r="319" spans="1:19" x14ac:dyDescent="0.2">
      <c r="A319" s="454" t="s">
        <v>1251</v>
      </c>
      <c r="B319" s="455" t="s">
        <v>1252</v>
      </c>
      <c r="C319" s="456" t="s">
        <v>61</v>
      </c>
      <c r="D319" s="457" t="s">
        <v>44</v>
      </c>
      <c r="E319" s="458" t="s">
        <v>242</v>
      </c>
      <c r="F319" s="459" t="s">
        <v>243</v>
      </c>
      <c r="G319" s="460">
        <v>717</v>
      </c>
      <c r="H319" s="461">
        <v>227</v>
      </c>
      <c r="I319" s="461">
        <v>109</v>
      </c>
      <c r="J319" s="462" t="s">
        <v>47</v>
      </c>
      <c r="K319" s="463">
        <v>0.35</v>
      </c>
      <c r="L319" s="464" t="s">
        <v>48</v>
      </c>
      <c r="M319" s="464" t="s">
        <v>48</v>
      </c>
      <c r="N319" s="464" t="s">
        <v>48</v>
      </c>
      <c r="O319" s="464" t="s">
        <v>48</v>
      </c>
      <c r="P319" s="464" t="s">
        <v>48</v>
      </c>
      <c r="Q319" s="464" t="s">
        <v>48</v>
      </c>
      <c r="R319" s="448" t="s">
        <v>1253</v>
      </c>
      <c r="S319" s="465">
        <v>1.7000000000000001E-2</v>
      </c>
    </row>
    <row r="320" spans="1:19" x14ac:dyDescent="0.2">
      <c r="A320" s="454" t="s">
        <v>1254</v>
      </c>
      <c r="B320" s="455" t="s">
        <v>1255</v>
      </c>
      <c r="C320" s="456" t="s">
        <v>61</v>
      </c>
      <c r="D320" s="457" t="s">
        <v>62</v>
      </c>
      <c r="E320" s="458" t="s">
        <v>1211</v>
      </c>
      <c r="F320" s="459" t="s">
        <v>1212</v>
      </c>
      <c r="G320" s="460">
        <v>909</v>
      </c>
      <c r="H320" s="461">
        <v>199</v>
      </c>
      <c r="I320" s="461">
        <v>121</v>
      </c>
      <c r="J320" s="462" t="s">
        <v>65</v>
      </c>
      <c r="K320" s="463">
        <v>0.5</v>
      </c>
      <c r="L320" s="464" t="s">
        <v>57</v>
      </c>
      <c r="M320" s="464" t="s">
        <v>49</v>
      </c>
      <c r="N320" s="464" t="s">
        <v>48</v>
      </c>
      <c r="O320" s="464" t="s">
        <v>48</v>
      </c>
      <c r="P320" s="464" t="s">
        <v>48</v>
      </c>
      <c r="Q320" s="464" t="s">
        <v>48</v>
      </c>
      <c r="R320" s="448" t="s">
        <v>1256</v>
      </c>
      <c r="S320" s="465">
        <v>0.02</v>
      </c>
    </row>
    <row r="321" spans="1:19" x14ac:dyDescent="0.2">
      <c r="A321" s="454" t="s">
        <v>1257</v>
      </c>
      <c r="B321" s="455" t="s">
        <v>1258</v>
      </c>
      <c r="C321" s="456" t="s">
        <v>61</v>
      </c>
      <c r="D321" s="457" t="s">
        <v>99</v>
      </c>
      <c r="E321" s="458" t="s">
        <v>141</v>
      </c>
      <c r="F321" s="459" t="s">
        <v>142</v>
      </c>
      <c r="G321" s="460">
        <v>1110</v>
      </c>
      <c r="H321" s="461">
        <v>319</v>
      </c>
      <c r="I321" s="461">
        <v>163</v>
      </c>
      <c r="J321" s="462" t="s">
        <v>102</v>
      </c>
      <c r="K321" s="463">
        <v>0.25</v>
      </c>
      <c r="L321" s="464" t="s">
        <v>48</v>
      </c>
      <c r="M321" s="464" t="s">
        <v>48</v>
      </c>
      <c r="N321" s="464" t="s">
        <v>48</v>
      </c>
      <c r="O321" s="464" t="s">
        <v>48</v>
      </c>
      <c r="P321" s="464" t="s">
        <v>48</v>
      </c>
      <c r="Q321" s="464" t="s">
        <v>48</v>
      </c>
      <c r="R321" s="448" t="s">
        <v>1259</v>
      </c>
      <c r="S321" s="465">
        <v>0</v>
      </c>
    </row>
    <row r="322" spans="1:19" x14ac:dyDescent="0.2">
      <c r="A322" s="454" t="s">
        <v>1260</v>
      </c>
      <c r="B322" s="455" t="s">
        <v>1261</v>
      </c>
      <c r="C322" s="456" t="s">
        <v>61</v>
      </c>
      <c r="D322" s="457" t="s">
        <v>69</v>
      </c>
      <c r="E322" s="458" t="s">
        <v>1262</v>
      </c>
      <c r="F322" s="459" t="s">
        <v>1263</v>
      </c>
      <c r="G322" s="460">
        <v>2896</v>
      </c>
      <c r="H322" s="461">
        <v>718</v>
      </c>
      <c r="I322" s="461">
        <v>447</v>
      </c>
      <c r="J322" s="462" t="s">
        <v>72</v>
      </c>
      <c r="K322" s="463">
        <v>0.5</v>
      </c>
      <c r="L322" s="464" t="s">
        <v>57</v>
      </c>
      <c r="M322" s="464" t="s">
        <v>48</v>
      </c>
      <c r="N322" s="464" t="s">
        <v>48</v>
      </c>
      <c r="O322" s="464" t="s">
        <v>49</v>
      </c>
      <c r="P322" s="464" t="s">
        <v>48</v>
      </c>
      <c r="Q322" s="464" t="s">
        <v>48</v>
      </c>
      <c r="R322" s="448" t="s">
        <v>1264</v>
      </c>
      <c r="S322" s="465">
        <v>1.4999999999999999E-2</v>
      </c>
    </row>
    <row r="323" spans="1:19" x14ac:dyDescent="0.2">
      <c r="A323" s="454" t="s">
        <v>1265</v>
      </c>
      <c r="B323" s="455" t="s">
        <v>1266</v>
      </c>
      <c r="C323" s="456" t="s">
        <v>61</v>
      </c>
      <c r="D323" s="457" t="s">
        <v>118</v>
      </c>
      <c r="E323" s="458" t="s">
        <v>985</v>
      </c>
      <c r="F323" s="459" t="s">
        <v>986</v>
      </c>
      <c r="G323" s="460">
        <v>222</v>
      </c>
      <c r="H323" s="461">
        <v>89</v>
      </c>
      <c r="I323" s="461">
        <v>55</v>
      </c>
      <c r="J323" s="462" t="s">
        <v>47</v>
      </c>
      <c r="K323" s="463">
        <v>0.35</v>
      </c>
      <c r="L323" s="464" t="s">
        <v>48</v>
      </c>
      <c r="M323" s="464" t="s">
        <v>48</v>
      </c>
      <c r="N323" s="464" t="s">
        <v>49</v>
      </c>
      <c r="O323" s="464" t="s">
        <v>48</v>
      </c>
      <c r="P323" s="464" t="s">
        <v>48</v>
      </c>
      <c r="Q323" s="464" t="s">
        <v>48</v>
      </c>
      <c r="R323" s="448" t="s">
        <v>1267</v>
      </c>
      <c r="S323" s="465">
        <v>0.02</v>
      </c>
    </row>
    <row r="324" spans="1:19" x14ac:dyDescent="0.2">
      <c r="A324" s="454" t="s">
        <v>1268</v>
      </c>
      <c r="B324" s="455" t="s">
        <v>1269</v>
      </c>
      <c r="C324" s="456" t="s">
        <v>61</v>
      </c>
      <c r="D324" s="457" t="s">
        <v>154</v>
      </c>
      <c r="E324" s="458" t="s">
        <v>296</v>
      </c>
      <c r="F324" s="459" t="s">
        <v>297</v>
      </c>
      <c r="G324" s="460">
        <v>1478</v>
      </c>
      <c r="H324" s="461">
        <v>362</v>
      </c>
      <c r="I324" s="461">
        <v>185</v>
      </c>
      <c r="J324" s="462" t="s">
        <v>65</v>
      </c>
      <c r="K324" s="463">
        <v>0.5</v>
      </c>
      <c r="L324" s="464" t="s">
        <v>48</v>
      </c>
      <c r="M324" s="464" t="s">
        <v>48</v>
      </c>
      <c r="N324" s="464" t="s">
        <v>49</v>
      </c>
      <c r="O324" s="464" t="s">
        <v>48</v>
      </c>
      <c r="P324" s="464" t="s">
        <v>48</v>
      </c>
      <c r="Q324" s="464" t="s">
        <v>48</v>
      </c>
      <c r="R324" s="448" t="s">
        <v>1270</v>
      </c>
      <c r="S324" s="465">
        <v>0.02</v>
      </c>
    </row>
    <row r="325" spans="1:19" x14ac:dyDescent="0.2">
      <c r="A325" s="454" t="s">
        <v>1271</v>
      </c>
      <c r="B325" s="455" t="s">
        <v>1272</v>
      </c>
      <c r="C325" s="456" t="s">
        <v>61</v>
      </c>
      <c r="D325" s="457" t="s">
        <v>76</v>
      </c>
      <c r="E325" s="458" t="s">
        <v>1273</v>
      </c>
      <c r="F325" s="459" t="s">
        <v>1274</v>
      </c>
      <c r="G325" s="460">
        <v>2686</v>
      </c>
      <c r="H325" s="461">
        <v>1359</v>
      </c>
      <c r="I325" s="461">
        <v>526</v>
      </c>
      <c r="J325" s="462" t="s">
        <v>72</v>
      </c>
      <c r="K325" s="463">
        <v>0.5</v>
      </c>
      <c r="L325" s="464" t="s">
        <v>57</v>
      </c>
      <c r="M325" s="464" t="s">
        <v>48</v>
      </c>
      <c r="N325" s="464" t="s">
        <v>48</v>
      </c>
      <c r="O325" s="464" t="s">
        <v>48</v>
      </c>
      <c r="P325" s="464" t="s">
        <v>49</v>
      </c>
      <c r="Q325" s="464" t="s">
        <v>48</v>
      </c>
      <c r="R325" s="448" t="s">
        <v>1275</v>
      </c>
      <c r="S325" s="465">
        <v>1.4999999999999999E-2</v>
      </c>
    </row>
    <row r="326" spans="1:19" x14ac:dyDescent="0.2">
      <c r="A326" s="454" t="s">
        <v>1276</v>
      </c>
      <c r="B326" s="455" t="s">
        <v>1277</v>
      </c>
      <c r="C326" s="456" t="s">
        <v>61</v>
      </c>
      <c r="D326" s="457" t="s">
        <v>76</v>
      </c>
      <c r="E326" s="458" t="s">
        <v>1278</v>
      </c>
      <c r="F326" s="459" t="s">
        <v>1279</v>
      </c>
      <c r="G326" s="460">
        <v>2988</v>
      </c>
      <c r="H326" s="461">
        <v>1095</v>
      </c>
      <c r="I326" s="461">
        <v>546</v>
      </c>
      <c r="J326" s="462" t="s">
        <v>72</v>
      </c>
      <c r="K326" s="463">
        <v>0.5</v>
      </c>
      <c r="L326" s="464" t="s">
        <v>57</v>
      </c>
      <c r="M326" s="464" t="s">
        <v>48</v>
      </c>
      <c r="N326" s="464" t="s">
        <v>48</v>
      </c>
      <c r="O326" s="464" t="s">
        <v>49</v>
      </c>
      <c r="P326" s="464" t="s">
        <v>48</v>
      </c>
      <c r="Q326" s="464" t="s">
        <v>48</v>
      </c>
      <c r="R326" s="448" t="s">
        <v>1280</v>
      </c>
      <c r="S326" s="465">
        <v>1.9E-2</v>
      </c>
    </row>
    <row r="327" spans="1:19" x14ac:dyDescent="0.2">
      <c r="A327" s="454" t="s">
        <v>1281</v>
      </c>
      <c r="B327" s="455" t="s">
        <v>1282</v>
      </c>
      <c r="C327" s="456" t="s">
        <v>61</v>
      </c>
      <c r="D327" s="457" t="s">
        <v>76</v>
      </c>
      <c r="E327" s="458" t="s">
        <v>1278</v>
      </c>
      <c r="F327" s="459" t="s">
        <v>1279</v>
      </c>
      <c r="G327" s="460">
        <v>1467</v>
      </c>
      <c r="H327" s="461">
        <v>862</v>
      </c>
      <c r="I327" s="461">
        <v>430</v>
      </c>
      <c r="J327" s="462" t="s">
        <v>72</v>
      </c>
      <c r="K327" s="463">
        <v>0.5</v>
      </c>
      <c r="L327" s="464" t="s">
        <v>57</v>
      </c>
      <c r="M327" s="464" t="s">
        <v>48</v>
      </c>
      <c r="N327" s="464" t="s">
        <v>48</v>
      </c>
      <c r="O327" s="464" t="s">
        <v>49</v>
      </c>
      <c r="P327" s="464" t="s">
        <v>48</v>
      </c>
      <c r="Q327" s="464" t="s">
        <v>48</v>
      </c>
      <c r="R327" s="448" t="s">
        <v>1283</v>
      </c>
      <c r="S327" s="465">
        <v>1.8000000000000002E-2</v>
      </c>
    </row>
    <row r="328" spans="1:19" x14ac:dyDescent="0.2">
      <c r="A328" s="454" t="s">
        <v>1284</v>
      </c>
      <c r="B328" s="455" t="s">
        <v>1285</v>
      </c>
      <c r="C328" s="456" t="s">
        <v>61</v>
      </c>
      <c r="D328" s="457" t="s">
        <v>76</v>
      </c>
      <c r="E328" s="458" t="s">
        <v>1286</v>
      </c>
      <c r="F328" s="459" t="s">
        <v>1287</v>
      </c>
      <c r="G328" s="460">
        <v>2061</v>
      </c>
      <c r="H328" s="461">
        <v>873</v>
      </c>
      <c r="I328" s="461">
        <v>387</v>
      </c>
      <c r="J328" s="462" t="s">
        <v>72</v>
      </c>
      <c r="K328" s="463">
        <v>0.5</v>
      </c>
      <c r="L328" s="464" t="s">
        <v>57</v>
      </c>
      <c r="M328" s="464" t="s">
        <v>48</v>
      </c>
      <c r="N328" s="464" t="s">
        <v>49</v>
      </c>
      <c r="O328" s="464" t="s">
        <v>48</v>
      </c>
      <c r="P328" s="464" t="s">
        <v>48</v>
      </c>
      <c r="Q328" s="464" t="s">
        <v>48</v>
      </c>
      <c r="R328" s="448" t="s">
        <v>1288</v>
      </c>
      <c r="S328" s="465">
        <v>0.02</v>
      </c>
    </row>
    <row r="329" spans="1:19" x14ac:dyDescent="0.2">
      <c r="A329" s="454" t="s">
        <v>1289</v>
      </c>
      <c r="B329" s="455" t="s">
        <v>1290</v>
      </c>
      <c r="C329" s="456" t="s">
        <v>61</v>
      </c>
      <c r="D329" s="457" t="s">
        <v>76</v>
      </c>
      <c r="E329" s="458" t="s">
        <v>106</v>
      </c>
      <c r="F329" s="459" t="s">
        <v>107</v>
      </c>
      <c r="G329" s="460">
        <v>663</v>
      </c>
      <c r="H329" s="461">
        <v>225</v>
      </c>
      <c r="I329" s="461">
        <v>60</v>
      </c>
      <c r="J329" s="462" t="s">
        <v>72</v>
      </c>
      <c r="K329" s="463">
        <v>0.5</v>
      </c>
      <c r="L329" s="464" t="s">
        <v>57</v>
      </c>
      <c r="M329" s="464" t="s">
        <v>48</v>
      </c>
      <c r="N329" s="464" t="s">
        <v>48</v>
      </c>
      <c r="O329" s="464" t="s">
        <v>48</v>
      </c>
      <c r="P329" s="464" t="s">
        <v>49</v>
      </c>
      <c r="Q329" s="464" t="s">
        <v>48</v>
      </c>
      <c r="R329" s="448" t="s">
        <v>1291</v>
      </c>
      <c r="S329" s="465">
        <v>0.02</v>
      </c>
    </row>
    <row r="330" spans="1:19" x14ac:dyDescent="0.2">
      <c r="A330" s="454" t="s">
        <v>1292</v>
      </c>
      <c r="B330" s="455" t="s">
        <v>1293</v>
      </c>
      <c r="C330" s="456" t="s">
        <v>61</v>
      </c>
      <c r="D330" s="457" t="s">
        <v>76</v>
      </c>
      <c r="E330" s="458" t="s">
        <v>106</v>
      </c>
      <c r="F330" s="459" t="s">
        <v>107</v>
      </c>
      <c r="G330" s="460">
        <v>922</v>
      </c>
      <c r="H330" s="461">
        <v>68</v>
      </c>
      <c r="I330" s="461">
        <v>79</v>
      </c>
      <c r="J330" s="462" t="s">
        <v>72</v>
      </c>
      <c r="K330" s="463">
        <v>0.5</v>
      </c>
      <c r="L330" s="464" t="s">
        <v>57</v>
      </c>
      <c r="M330" s="464" t="s">
        <v>48</v>
      </c>
      <c r="N330" s="464" t="s">
        <v>48</v>
      </c>
      <c r="O330" s="464" t="s">
        <v>48</v>
      </c>
      <c r="P330" s="464" t="s">
        <v>49</v>
      </c>
      <c r="Q330" s="464" t="s">
        <v>48</v>
      </c>
      <c r="R330" s="448" t="s">
        <v>1294</v>
      </c>
      <c r="S330" s="465">
        <v>0.01</v>
      </c>
    </row>
    <row r="331" spans="1:19" x14ac:dyDescent="0.2">
      <c r="A331" s="454" t="s">
        <v>1295</v>
      </c>
      <c r="B331" s="455" t="s">
        <v>1296</v>
      </c>
      <c r="C331" s="456" t="s">
        <v>61</v>
      </c>
      <c r="D331" s="457" t="s">
        <v>76</v>
      </c>
      <c r="E331" s="458" t="s">
        <v>106</v>
      </c>
      <c r="F331" s="459" t="s">
        <v>107</v>
      </c>
      <c r="G331" s="460">
        <v>1922</v>
      </c>
      <c r="H331" s="461">
        <v>1048</v>
      </c>
      <c r="I331" s="461">
        <v>470</v>
      </c>
      <c r="J331" s="462" t="s">
        <v>72</v>
      </c>
      <c r="K331" s="463">
        <v>0.5</v>
      </c>
      <c r="L331" s="464" t="s">
        <v>57</v>
      </c>
      <c r="M331" s="464" t="s">
        <v>48</v>
      </c>
      <c r="N331" s="464" t="s">
        <v>48</v>
      </c>
      <c r="O331" s="464" t="s">
        <v>48</v>
      </c>
      <c r="P331" s="464" t="s">
        <v>49</v>
      </c>
      <c r="Q331" s="464" t="s">
        <v>48</v>
      </c>
      <c r="R331" s="448" t="s">
        <v>1297</v>
      </c>
      <c r="S331" s="465">
        <v>5.0000000000000001E-3</v>
      </c>
    </row>
    <row r="332" spans="1:19" x14ac:dyDescent="0.2">
      <c r="A332" s="454" t="s">
        <v>1298</v>
      </c>
      <c r="B332" s="455" t="s">
        <v>1299</v>
      </c>
      <c r="C332" s="456" t="s">
        <v>61</v>
      </c>
      <c r="D332" s="457" t="s">
        <v>76</v>
      </c>
      <c r="E332" s="458" t="s">
        <v>1300</v>
      </c>
      <c r="F332" s="459" t="s">
        <v>1301</v>
      </c>
      <c r="G332" s="460">
        <v>2469</v>
      </c>
      <c r="H332" s="461">
        <v>1905</v>
      </c>
      <c r="I332" s="461">
        <v>970</v>
      </c>
      <c r="J332" s="462" t="s">
        <v>72</v>
      </c>
      <c r="K332" s="463">
        <v>0.5</v>
      </c>
      <c r="L332" s="464" t="s">
        <v>48</v>
      </c>
      <c r="M332" s="464" t="s">
        <v>48</v>
      </c>
      <c r="N332" s="464" t="s">
        <v>49</v>
      </c>
      <c r="O332" s="464" t="s">
        <v>48</v>
      </c>
      <c r="P332" s="464" t="s">
        <v>48</v>
      </c>
      <c r="Q332" s="464" t="s">
        <v>48</v>
      </c>
      <c r="R332" s="448" t="s">
        <v>1302</v>
      </c>
      <c r="S332" s="465">
        <v>0.02</v>
      </c>
    </row>
    <row r="333" spans="1:19" x14ac:dyDescent="0.2">
      <c r="A333" s="454" t="s">
        <v>1303</v>
      </c>
      <c r="B333" s="455" t="s">
        <v>1304</v>
      </c>
      <c r="C333" s="456" t="s">
        <v>61</v>
      </c>
      <c r="D333" s="457" t="s">
        <v>62</v>
      </c>
      <c r="E333" s="458" t="s">
        <v>63</v>
      </c>
      <c r="F333" s="459" t="s">
        <v>64</v>
      </c>
      <c r="G333" s="460">
        <v>784</v>
      </c>
      <c r="H333" s="461">
        <v>952</v>
      </c>
      <c r="I333" s="461">
        <v>396</v>
      </c>
      <c r="J333" s="462" t="s">
        <v>65</v>
      </c>
      <c r="K333" s="463">
        <v>0.5</v>
      </c>
      <c r="L333" s="464" t="s">
        <v>48</v>
      </c>
      <c r="M333" s="464" t="s">
        <v>48</v>
      </c>
      <c r="N333" s="464" t="s">
        <v>48</v>
      </c>
      <c r="O333" s="464" t="s">
        <v>48</v>
      </c>
      <c r="P333" s="464" t="s">
        <v>48</v>
      </c>
      <c r="Q333" s="464" t="s">
        <v>48</v>
      </c>
      <c r="R333" s="448" t="s">
        <v>1305</v>
      </c>
      <c r="S333" s="465">
        <v>0.02</v>
      </c>
    </row>
    <row r="334" spans="1:19" x14ac:dyDescent="0.2">
      <c r="A334" s="454" t="s">
        <v>1306</v>
      </c>
      <c r="B334" s="455" t="s">
        <v>1307</v>
      </c>
      <c r="C334" s="456" t="s">
        <v>61</v>
      </c>
      <c r="D334" s="457" t="s">
        <v>62</v>
      </c>
      <c r="E334" s="458" t="s">
        <v>175</v>
      </c>
      <c r="F334" s="459" t="s">
        <v>176</v>
      </c>
      <c r="G334" s="460">
        <v>1158</v>
      </c>
      <c r="H334" s="461">
        <v>398</v>
      </c>
      <c r="I334" s="461">
        <v>138</v>
      </c>
      <c r="J334" s="462" t="s">
        <v>65</v>
      </c>
      <c r="K334" s="463">
        <v>0.5</v>
      </c>
      <c r="L334" s="464" t="s">
        <v>57</v>
      </c>
      <c r="M334" s="464" t="s">
        <v>48</v>
      </c>
      <c r="N334" s="464" t="s">
        <v>48</v>
      </c>
      <c r="O334" s="464" t="s">
        <v>48</v>
      </c>
      <c r="P334" s="464" t="s">
        <v>49</v>
      </c>
      <c r="Q334" s="464" t="s">
        <v>48</v>
      </c>
      <c r="R334" s="448" t="s">
        <v>1308</v>
      </c>
      <c r="S334" s="465">
        <v>0</v>
      </c>
    </row>
    <row r="335" spans="1:19" x14ac:dyDescent="0.2">
      <c r="A335" s="454" t="s">
        <v>1309</v>
      </c>
      <c r="B335" s="455" t="s">
        <v>1310</v>
      </c>
      <c r="C335" s="456" t="s">
        <v>61</v>
      </c>
      <c r="D335" s="457" t="s">
        <v>62</v>
      </c>
      <c r="E335" s="458" t="s">
        <v>175</v>
      </c>
      <c r="F335" s="459" t="s">
        <v>176</v>
      </c>
      <c r="G335" s="460">
        <v>2099</v>
      </c>
      <c r="H335" s="461">
        <v>248</v>
      </c>
      <c r="I335" s="461">
        <v>123</v>
      </c>
      <c r="J335" s="462" t="s">
        <v>65</v>
      </c>
      <c r="K335" s="463">
        <v>0.5</v>
      </c>
      <c r="L335" s="464" t="s">
        <v>57</v>
      </c>
      <c r="M335" s="464" t="s">
        <v>48</v>
      </c>
      <c r="N335" s="464" t="s">
        <v>48</v>
      </c>
      <c r="O335" s="464" t="s">
        <v>48</v>
      </c>
      <c r="P335" s="464" t="s">
        <v>49</v>
      </c>
      <c r="Q335" s="464" t="s">
        <v>48</v>
      </c>
      <c r="R335" s="448" t="s">
        <v>1311</v>
      </c>
      <c r="S335" s="465">
        <v>0.01</v>
      </c>
    </row>
    <row r="336" spans="1:19" x14ac:dyDescent="0.2">
      <c r="A336" s="454" t="s">
        <v>1312</v>
      </c>
      <c r="B336" s="455" t="s">
        <v>1313</v>
      </c>
      <c r="C336" s="456" t="s">
        <v>61</v>
      </c>
      <c r="D336" s="457" t="s">
        <v>314</v>
      </c>
      <c r="E336" s="458" t="s">
        <v>1314</v>
      </c>
      <c r="F336" s="459" t="s">
        <v>314</v>
      </c>
      <c r="G336" s="460">
        <v>5593</v>
      </c>
      <c r="H336" s="461">
        <v>2117</v>
      </c>
      <c r="I336" s="461">
        <v>914</v>
      </c>
      <c r="J336" s="462" t="s">
        <v>65</v>
      </c>
      <c r="K336" s="463">
        <v>0.5</v>
      </c>
      <c r="L336" s="464" t="s">
        <v>48</v>
      </c>
      <c r="M336" s="464" t="s">
        <v>48</v>
      </c>
      <c r="N336" s="464" t="s">
        <v>48</v>
      </c>
      <c r="O336" s="464" t="s">
        <v>48</v>
      </c>
      <c r="P336" s="464" t="s">
        <v>48</v>
      </c>
      <c r="Q336" s="464" t="s">
        <v>48</v>
      </c>
      <c r="R336" s="448" t="s">
        <v>1315</v>
      </c>
      <c r="S336" s="465">
        <v>0.02</v>
      </c>
    </row>
    <row r="337" spans="1:19" x14ac:dyDescent="0.2">
      <c r="A337" s="454" t="s">
        <v>1316</v>
      </c>
      <c r="B337" s="455" t="s">
        <v>1317</v>
      </c>
      <c r="C337" s="456" t="s">
        <v>61</v>
      </c>
      <c r="D337" s="457" t="s">
        <v>99</v>
      </c>
      <c r="E337" s="458" t="s">
        <v>141</v>
      </c>
      <c r="F337" s="459" t="s">
        <v>142</v>
      </c>
      <c r="G337" s="460">
        <v>2622</v>
      </c>
      <c r="H337" s="461">
        <v>608</v>
      </c>
      <c r="I337" s="461">
        <v>312</v>
      </c>
      <c r="J337" s="462" t="s">
        <v>102</v>
      </c>
      <c r="K337" s="463">
        <v>0.25</v>
      </c>
      <c r="L337" s="464" t="s">
        <v>48</v>
      </c>
      <c r="M337" s="464" t="s">
        <v>48</v>
      </c>
      <c r="N337" s="464" t="s">
        <v>48</v>
      </c>
      <c r="O337" s="464" t="s">
        <v>48</v>
      </c>
      <c r="P337" s="464" t="s">
        <v>48</v>
      </c>
      <c r="Q337" s="464" t="s">
        <v>48</v>
      </c>
      <c r="R337" s="448" t="s">
        <v>1318</v>
      </c>
      <c r="S337" s="465">
        <v>0.02</v>
      </c>
    </row>
    <row r="338" spans="1:19" x14ac:dyDescent="0.2">
      <c r="A338" s="454" t="s">
        <v>1319</v>
      </c>
      <c r="B338" s="455" t="s">
        <v>1320</v>
      </c>
      <c r="C338" s="456" t="s">
        <v>61</v>
      </c>
      <c r="D338" s="457" t="s">
        <v>285</v>
      </c>
      <c r="E338" s="458" t="s">
        <v>498</v>
      </c>
      <c r="F338" s="459" t="s">
        <v>499</v>
      </c>
      <c r="G338" s="460">
        <v>2688</v>
      </c>
      <c r="H338" s="461">
        <v>557</v>
      </c>
      <c r="I338" s="461">
        <v>206</v>
      </c>
      <c r="J338" s="462" t="s">
        <v>56</v>
      </c>
      <c r="K338" s="463">
        <v>0.5</v>
      </c>
      <c r="L338" s="464" t="s">
        <v>57</v>
      </c>
      <c r="M338" s="464" t="s">
        <v>48</v>
      </c>
      <c r="N338" s="464" t="s">
        <v>48</v>
      </c>
      <c r="O338" s="464" t="s">
        <v>48</v>
      </c>
      <c r="P338" s="464" t="s">
        <v>49</v>
      </c>
      <c r="Q338" s="464" t="s">
        <v>48</v>
      </c>
      <c r="R338" s="448" t="s">
        <v>1321</v>
      </c>
      <c r="S338" s="465">
        <v>1.4999999999999999E-2</v>
      </c>
    </row>
    <row r="339" spans="1:19" x14ac:dyDescent="0.2">
      <c r="A339" s="454" t="s">
        <v>1322</v>
      </c>
      <c r="B339" s="455" t="s">
        <v>1323</v>
      </c>
      <c r="C339" s="456" t="s">
        <v>61</v>
      </c>
      <c r="D339" s="457" t="s">
        <v>259</v>
      </c>
      <c r="E339" s="458" t="s">
        <v>336</v>
      </c>
      <c r="F339" s="459" t="s">
        <v>337</v>
      </c>
      <c r="G339" s="460">
        <v>670</v>
      </c>
      <c r="H339" s="461">
        <v>256</v>
      </c>
      <c r="I339" s="461">
        <v>142</v>
      </c>
      <c r="J339" s="462" t="s">
        <v>102</v>
      </c>
      <c r="K339" s="463">
        <v>0.25</v>
      </c>
      <c r="L339" s="464" t="s">
        <v>48</v>
      </c>
      <c r="M339" s="464" t="s">
        <v>48</v>
      </c>
      <c r="N339" s="464" t="s">
        <v>48</v>
      </c>
      <c r="O339" s="464" t="s">
        <v>48</v>
      </c>
      <c r="P339" s="464" t="s">
        <v>48</v>
      </c>
      <c r="Q339" s="464" t="s">
        <v>48</v>
      </c>
      <c r="R339" s="448" t="s">
        <v>1324</v>
      </c>
      <c r="S339" s="465">
        <v>0</v>
      </c>
    </row>
    <row r="340" spans="1:19" x14ac:dyDescent="0.2">
      <c r="A340" s="454" t="s">
        <v>1325</v>
      </c>
      <c r="B340" s="455" t="s">
        <v>1326</v>
      </c>
      <c r="C340" s="456" t="s">
        <v>61</v>
      </c>
      <c r="D340" s="457" t="s">
        <v>124</v>
      </c>
      <c r="E340" s="458" t="s">
        <v>1327</v>
      </c>
      <c r="F340" s="459" t="s">
        <v>1328</v>
      </c>
      <c r="G340" s="460">
        <v>2993</v>
      </c>
      <c r="H340" s="461">
        <v>2033</v>
      </c>
      <c r="I340" s="461">
        <v>806</v>
      </c>
      <c r="J340" s="462" t="s">
        <v>47</v>
      </c>
      <c r="K340" s="463">
        <v>0.35</v>
      </c>
      <c r="L340" s="464" t="s">
        <v>48</v>
      </c>
      <c r="M340" s="464" t="s">
        <v>48</v>
      </c>
      <c r="N340" s="464" t="s">
        <v>48</v>
      </c>
      <c r="O340" s="464" t="s">
        <v>48</v>
      </c>
      <c r="P340" s="464" t="s">
        <v>48</v>
      </c>
      <c r="Q340" s="464" t="s">
        <v>48</v>
      </c>
      <c r="R340" s="448" t="s">
        <v>1329</v>
      </c>
      <c r="S340" s="465">
        <v>0.02</v>
      </c>
    </row>
    <row r="341" spans="1:19" x14ac:dyDescent="0.2">
      <c r="A341" s="454" t="s">
        <v>1330</v>
      </c>
      <c r="B341" s="455" t="s">
        <v>1331</v>
      </c>
      <c r="C341" s="456" t="s">
        <v>61</v>
      </c>
      <c r="D341" s="457" t="s">
        <v>341</v>
      </c>
      <c r="E341" s="458" t="s">
        <v>378</v>
      </c>
      <c r="F341" s="459" t="s">
        <v>379</v>
      </c>
      <c r="G341" s="460">
        <v>675</v>
      </c>
      <c r="H341" s="461">
        <v>109</v>
      </c>
      <c r="I341" s="461">
        <v>68</v>
      </c>
      <c r="J341" s="462" t="s">
        <v>72</v>
      </c>
      <c r="K341" s="463">
        <v>0.5</v>
      </c>
      <c r="L341" s="464" t="s">
        <v>57</v>
      </c>
      <c r="M341" s="464" t="s">
        <v>48</v>
      </c>
      <c r="N341" s="464" t="s">
        <v>49</v>
      </c>
      <c r="O341" s="464" t="s">
        <v>48</v>
      </c>
      <c r="P341" s="464" t="s">
        <v>48</v>
      </c>
      <c r="Q341" s="464" t="s">
        <v>48</v>
      </c>
      <c r="R341" s="448" t="s">
        <v>1332</v>
      </c>
      <c r="S341" s="465">
        <v>0</v>
      </c>
    </row>
    <row r="342" spans="1:19" x14ac:dyDescent="0.2">
      <c r="A342" s="454" t="s">
        <v>1333</v>
      </c>
      <c r="B342" s="455" t="s">
        <v>1334</v>
      </c>
      <c r="C342" s="456" t="s">
        <v>61</v>
      </c>
      <c r="D342" s="457" t="s">
        <v>69</v>
      </c>
      <c r="E342" s="458" t="s">
        <v>451</v>
      </c>
      <c r="F342" s="459" t="s">
        <v>452</v>
      </c>
      <c r="G342" s="460">
        <v>2674</v>
      </c>
      <c r="H342" s="461">
        <v>2922</v>
      </c>
      <c r="I342" s="461">
        <v>1170</v>
      </c>
      <c r="J342" s="462" t="s">
        <v>72</v>
      </c>
      <c r="K342" s="463">
        <v>0.5</v>
      </c>
      <c r="L342" s="464" t="s">
        <v>48</v>
      </c>
      <c r="M342" s="464" t="s">
        <v>48</v>
      </c>
      <c r="N342" s="464" t="s">
        <v>48</v>
      </c>
      <c r="O342" s="464" t="s">
        <v>48</v>
      </c>
      <c r="P342" s="464" t="s">
        <v>48</v>
      </c>
      <c r="Q342" s="464" t="s">
        <v>48</v>
      </c>
      <c r="R342" s="448" t="s">
        <v>1335</v>
      </c>
      <c r="S342" s="465">
        <v>0.02</v>
      </c>
    </row>
    <row r="343" spans="1:19" x14ac:dyDescent="0.2">
      <c r="A343" s="454" t="s">
        <v>1336</v>
      </c>
      <c r="B343" s="455" t="s">
        <v>1337</v>
      </c>
      <c r="C343" s="456" t="s">
        <v>61</v>
      </c>
      <c r="D343" s="457" t="s">
        <v>62</v>
      </c>
      <c r="E343" s="458" t="s">
        <v>265</v>
      </c>
      <c r="F343" s="459" t="s">
        <v>266</v>
      </c>
      <c r="G343" s="460">
        <v>1722</v>
      </c>
      <c r="H343" s="461">
        <v>374</v>
      </c>
      <c r="I343" s="461">
        <v>212</v>
      </c>
      <c r="J343" s="462" t="s">
        <v>65</v>
      </c>
      <c r="K343" s="463">
        <v>0.5</v>
      </c>
      <c r="L343" s="464" t="s">
        <v>57</v>
      </c>
      <c r="M343" s="464" t="s">
        <v>48</v>
      </c>
      <c r="N343" s="464" t="s">
        <v>48</v>
      </c>
      <c r="O343" s="464" t="s">
        <v>49</v>
      </c>
      <c r="P343" s="464" t="s">
        <v>48</v>
      </c>
      <c r="Q343" s="464" t="s">
        <v>48</v>
      </c>
      <c r="R343" s="448" t="s">
        <v>1338</v>
      </c>
      <c r="S343" s="465">
        <v>0.01</v>
      </c>
    </row>
    <row r="344" spans="1:19" x14ac:dyDescent="0.2">
      <c r="A344" s="454" t="s">
        <v>1339</v>
      </c>
      <c r="B344" s="455" t="s">
        <v>1340</v>
      </c>
      <c r="C344" s="456" t="s">
        <v>61</v>
      </c>
      <c r="D344" s="457" t="s">
        <v>76</v>
      </c>
      <c r="E344" s="458" t="s">
        <v>77</v>
      </c>
      <c r="F344" s="459" t="s">
        <v>78</v>
      </c>
      <c r="G344" s="460">
        <v>1098</v>
      </c>
      <c r="H344" s="461">
        <v>587</v>
      </c>
      <c r="I344" s="461">
        <v>207</v>
      </c>
      <c r="J344" s="462" t="s">
        <v>72</v>
      </c>
      <c r="K344" s="463">
        <v>0.5</v>
      </c>
      <c r="L344" s="464" t="s">
        <v>57</v>
      </c>
      <c r="M344" s="464" t="s">
        <v>48</v>
      </c>
      <c r="N344" s="464" t="s">
        <v>48</v>
      </c>
      <c r="O344" s="464" t="s">
        <v>48</v>
      </c>
      <c r="P344" s="464" t="s">
        <v>49</v>
      </c>
      <c r="Q344" s="464" t="s">
        <v>48</v>
      </c>
      <c r="R344" s="448" t="s">
        <v>1341</v>
      </c>
      <c r="S344" s="465">
        <v>0.02</v>
      </c>
    </row>
    <row r="345" spans="1:19" x14ac:dyDescent="0.2">
      <c r="A345" s="454" t="s">
        <v>1342</v>
      </c>
      <c r="B345" s="455" t="s">
        <v>1343</v>
      </c>
      <c r="C345" s="456" t="s">
        <v>61</v>
      </c>
      <c r="D345" s="457" t="s">
        <v>76</v>
      </c>
      <c r="E345" s="458" t="s">
        <v>77</v>
      </c>
      <c r="F345" s="459" t="s">
        <v>78</v>
      </c>
      <c r="G345" s="460">
        <v>2200</v>
      </c>
      <c r="H345" s="461">
        <v>1107</v>
      </c>
      <c r="I345" s="461">
        <v>419</v>
      </c>
      <c r="J345" s="462" t="s">
        <v>72</v>
      </c>
      <c r="K345" s="463">
        <v>0.5</v>
      </c>
      <c r="L345" s="464" t="s">
        <v>57</v>
      </c>
      <c r="M345" s="464" t="s">
        <v>48</v>
      </c>
      <c r="N345" s="464" t="s">
        <v>48</v>
      </c>
      <c r="O345" s="464" t="s">
        <v>48</v>
      </c>
      <c r="P345" s="464" t="s">
        <v>49</v>
      </c>
      <c r="Q345" s="464" t="s">
        <v>48</v>
      </c>
      <c r="R345" s="448" t="s">
        <v>1344</v>
      </c>
      <c r="S345" s="465">
        <v>0.01</v>
      </c>
    </row>
    <row r="346" spans="1:19" x14ac:dyDescent="0.2">
      <c r="A346" s="454" t="s">
        <v>1345</v>
      </c>
      <c r="B346" s="455" t="s">
        <v>1346</v>
      </c>
      <c r="C346" s="456" t="s">
        <v>61</v>
      </c>
      <c r="D346" s="457" t="s">
        <v>76</v>
      </c>
      <c r="E346" s="458" t="s">
        <v>106</v>
      </c>
      <c r="F346" s="459" t="s">
        <v>107</v>
      </c>
      <c r="G346" s="460">
        <v>2834</v>
      </c>
      <c r="H346" s="461">
        <v>2312</v>
      </c>
      <c r="I346" s="461">
        <v>790</v>
      </c>
      <c r="J346" s="462" t="s">
        <v>72</v>
      </c>
      <c r="K346" s="463">
        <v>0.5</v>
      </c>
      <c r="L346" s="464" t="s">
        <v>57</v>
      </c>
      <c r="M346" s="464" t="s">
        <v>48</v>
      </c>
      <c r="N346" s="464" t="s">
        <v>48</v>
      </c>
      <c r="O346" s="464" t="s">
        <v>48</v>
      </c>
      <c r="P346" s="464" t="s">
        <v>49</v>
      </c>
      <c r="Q346" s="464" t="s">
        <v>48</v>
      </c>
      <c r="R346" s="448" t="s">
        <v>1347</v>
      </c>
      <c r="S346" s="465">
        <v>1.8000000000000002E-2</v>
      </c>
    </row>
    <row r="347" spans="1:19" x14ac:dyDescent="0.2">
      <c r="A347" s="454" t="s">
        <v>1348</v>
      </c>
      <c r="B347" s="455" t="s">
        <v>1349</v>
      </c>
      <c r="C347" s="456" t="s">
        <v>61</v>
      </c>
      <c r="D347" s="457" t="s">
        <v>154</v>
      </c>
      <c r="E347" s="458" t="s">
        <v>626</v>
      </c>
      <c r="F347" s="459" t="s">
        <v>627</v>
      </c>
      <c r="G347" s="460">
        <v>3143</v>
      </c>
      <c r="H347" s="461">
        <v>418</v>
      </c>
      <c r="I347" s="461">
        <v>184</v>
      </c>
      <c r="J347" s="462" t="s">
        <v>65</v>
      </c>
      <c r="K347" s="463">
        <v>0.5</v>
      </c>
      <c r="L347" s="464" t="s">
        <v>57</v>
      </c>
      <c r="M347" s="464" t="s">
        <v>48</v>
      </c>
      <c r="N347" s="464" t="s">
        <v>48</v>
      </c>
      <c r="O347" s="464" t="s">
        <v>49</v>
      </c>
      <c r="P347" s="464" t="s">
        <v>48</v>
      </c>
      <c r="Q347" s="464" t="s">
        <v>48</v>
      </c>
      <c r="R347" s="448" t="s">
        <v>1350</v>
      </c>
      <c r="S347" s="465">
        <v>1.4999999999999999E-2</v>
      </c>
    </row>
    <row r="348" spans="1:19" x14ac:dyDescent="0.2">
      <c r="A348" s="454" t="s">
        <v>1351</v>
      </c>
      <c r="B348" s="455" t="s">
        <v>1352</v>
      </c>
      <c r="C348" s="456" t="s">
        <v>61</v>
      </c>
      <c r="D348" s="457" t="s">
        <v>154</v>
      </c>
      <c r="E348" s="458" t="s">
        <v>549</v>
      </c>
      <c r="F348" s="459" t="s">
        <v>550</v>
      </c>
      <c r="G348" s="460">
        <v>2507</v>
      </c>
      <c r="H348" s="461">
        <v>745</v>
      </c>
      <c r="I348" s="461">
        <v>392</v>
      </c>
      <c r="J348" s="462" t="s">
        <v>65</v>
      </c>
      <c r="K348" s="463">
        <v>0.5</v>
      </c>
      <c r="L348" s="464" t="s">
        <v>57</v>
      </c>
      <c r="M348" s="464" t="s">
        <v>48</v>
      </c>
      <c r="N348" s="464" t="s">
        <v>48</v>
      </c>
      <c r="O348" s="464" t="s">
        <v>48</v>
      </c>
      <c r="P348" s="464" t="s">
        <v>49</v>
      </c>
      <c r="Q348" s="464" t="s">
        <v>48</v>
      </c>
      <c r="R348" s="448" t="s">
        <v>1353</v>
      </c>
      <c r="S348" s="465">
        <v>0.02</v>
      </c>
    </row>
    <row r="349" spans="1:19" x14ac:dyDescent="0.2">
      <c r="A349" s="454" t="s">
        <v>542</v>
      </c>
      <c r="B349" s="455" t="s">
        <v>1354</v>
      </c>
      <c r="C349" s="456" t="s">
        <v>43</v>
      </c>
      <c r="D349" s="457" t="s">
        <v>62</v>
      </c>
      <c r="E349" s="458" t="s">
        <v>541</v>
      </c>
      <c r="F349" s="459" t="s">
        <v>542</v>
      </c>
      <c r="G349" s="460">
        <v>2538</v>
      </c>
      <c r="H349" s="461">
        <v>3851</v>
      </c>
      <c r="I349" s="461">
        <v>1509</v>
      </c>
      <c r="J349" s="462" t="s">
        <v>65</v>
      </c>
      <c r="K349" s="463">
        <v>0.5</v>
      </c>
      <c r="L349" s="464" t="s">
        <v>48</v>
      </c>
      <c r="M349" s="464" t="s">
        <v>48</v>
      </c>
      <c r="N349" s="464" t="s">
        <v>49</v>
      </c>
      <c r="O349" s="464" t="s">
        <v>48</v>
      </c>
      <c r="P349" s="464" t="s">
        <v>48</v>
      </c>
      <c r="Q349" s="464" t="s">
        <v>48</v>
      </c>
      <c r="R349" s="448" t="s">
        <v>1355</v>
      </c>
      <c r="S349" s="465">
        <v>0.02</v>
      </c>
    </row>
    <row r="350" spans="1:19" x14ac:dyDescent="0.2">
      <c r="A350" s="454" t="s">
        <v>1356</v>
      </c>
      <c r="B350" s="455" t="s">
        <v>1357</v>
      </c>
      <c r="C350" s="456" t="s">
        <v>61</v>
      </c>
      <c r="D350" s="457" t="s">
        <v>259</v>
      </c>
      <c r="E350" s="458" t="s">
        <v>260</v>
      </c>
      <c r="F350" s="459" t="s">
        <v>261</v>
      </c>
      <c r="G350" s="460">
        <v>590</v>
      </c>
      <c r="H350" s="461">
        <v>338</v>
      </c>
      <c r="I350" s="461">
        <v>131</v>
      </c>
      <c r="J350" s="462" t="s">
        <v>102</v>
      </c>
      <c r="K350" s="463">
        <v>0.25</v>
      </c>
      <c r="L350" s="464" t="s">
        <v>48</v>
      </c>
      <c r="M350" s="464" t="s">
        <v>48</v>
      </c>
      <c r="N350" s="464" t="s">
        <v>48</v>
      </c>
      <c r="O350" s="464" t="s">
        <v>48</v>
      </c>
      <c r="P350" s="464" t="s">
        <v>48</v>
      </c>
      <c r="Q350" s="464" t="s">
        <v>48</v>
      </c>
      <c r="R350" s="448" t="s">
        <v>1358</v>
      </c>
      <c r="S350" s="465">
        <v>0.02</v>
      </c>
    </row>
    <row r="351" spans="1:19" x14ac:dyDescent="0.2">
      <c r="A351" s="454" t="s">
        <v>436</v>
      </c>
      <c r="B351" s="455" t="s">
        <v>1359</v>
      </c>
      <c r="C351" s="456" t="s">
        <v>43</v>
      </c>
      <c r="D351" s="457" t="s">
        <v>314</v>
      </c>
      <c r="E351" s="458" t="s">
        <v>435</v>
      </c>
      <c r="F351" s="459" t="s">
        <v>436</v>
      </c>
      <c r="G351" s="460">
        <v>7214</v>
      </c>
      <c r="H351" s="461">
        <v>13210</v>
      </c>
      <c r="I351" s="461">
        <v>5585</v>
      </c>
      <c r="J351" s="462" t="s">
        <v>65</v>
      </c>
      <c r="K351" s="463">
        <v>0.5</v>
      </c>
      <c r="L351" s="464" t="s">
        <v>48</v>
      </c>
      <c r="M351" s="464" t="s">
        <v>48</v>
      </c>
      <c r="N351" s="464" t="s">
        <v>48</v>
      </c>
      <c r="O351" s="464" t="s">
        <v>48</v>
      </c>
      <c r="P351" s="464" t="s">
        <v>48</v>
      </c>
      <c r="Q351" s="464" t="s">
        <v>48</v>
      </c>
      <c r="R351" s="448" t="s">
        <v>1360</v>
      </c>
      <c r="S351" s="465">
        <v>0.02</v>
      </c>
    </row>
    <row r="352" spans="1:19" x14ac:dyDescent="0.2">
      <c r="A352" s="454" t="s">
        <v>1361</v>
      </c>
      <c r="B352" s="455" t="s">
        <v>1362</v>
      </c>
      <c r="C352" s="456" t="s">
        <v>61</v>
      </c>
      <c r="D352" s="457" t="s">
        <v>314</v>
      </c>
      <c r="E352" s="458" t="s">
        <v>435</v>
      </c>
      <c r="F352" s="459" t="s">
        <v>436</v>
      </c>
      <c r="G352" s="460">
        <v>1045</v>
      </c>
      <c r="H352" s="461">
        <v>410</v>
      </c>
      <c r="I352" s="461">
        <v>159</v>
      </c>
      <c r="J352" s="462" t="s">
        <v>65</v>
      </c>
      <c r="K352" s="463">
        <v>0.5</v>
      </c>
      <c r="L352" s="464" t="s">
        <v>48</v>
      </c>
      <c r="M352" s="464" t="s">
        <v>48</v>
      </c>
      <c r="N352" s="464" t="s">
        <v>48</v>
      </c>
      <c r="O352" s="464" t="s">
        <v>48</v>
      </c>
      <c r="P352" s="464" t="s">
        <v>48</v>
      </c>
      <c r="Q352" s="464" t="s">
        <v>48</v>
      </c>
      <c r="R352" s="448" t="s">
        <v>1363</v>
      </c>
      <c r="S352" s="465">
        <v>0.02</v>
      </c>
    </row>
    <row r="353" spans="1:19" x14ac:dyDescent="0.2">
      <c r="A353" s="454" t="s">
        <v>1364</v>
      </c>
      <c r="B353" s="455" t="s">
        <v>1365</v>
      </c>
      <c r="C353" s="456" t="s">
        <v>61</v>
      </c>
      <c r="D353" s="457" t="s">
        <v>154</v>
      </c>
      <c r="E353" s="458" t="s">
        <v>404</v>
      </c>
      <c r="F353" s="459" t="s">
        <v>405</v>
      </c>
      <c r="G353" s="460">
        <v>1462</v>
      </c>
      <c r="H353" s="461">
        <v>228</v>
      </c>
      <c r="I353" s="461">
        <v>141</v>
      </c>
      <c r="J353" s="462" t="s">
        <v>65</v>
      </c>
      <c r="K353" s="463">
        <v>0.5</v>
      </c>
      <c r="L353" s="464" t="s">
        <v>57</v>
      </c>
      <c r="M353" s="464" t="s">
        <v>48</v>
      </c>
      <c r="N353" s="464" t="s">
        <v>48</v>
      </c>
      <c r="O353" s="464" t="s">
        <v>49</v>
      </c>
      <c r="P353" s="464" t="s">
        <v>48</v>
      </c>
      <c r="Q353" s="464" t="s">
        <v>48</v>
      </c>
      <c r="R353" s="448" t="s">
        <v>1366</v>
      </c>
      <c r="S353" s="465">
        <v>0.01</v>
      </c>
    </row>
    <row r="354" spans="1:19" x14ac:dyDescent="0.2">
      <c r="A354" s="454" t="s">
        <v>1367</v>
      </c>
      <c r="B354" s="455" t="s">
        <v>1368</v>
      </c>
      <c r="C354" s="456" t="s">
        <v>252</v>
      </c>
      <c r="D354" s="457" t="s">
        <v>253</v>
      </c>
      <c r="E354" s="458" t="s">
        <v>503</v>
      </c>
      <c r="F354" s="459" t="s">
        <v>504</v>
      </c>
      <c r="G354" s="460">
        <v>3648</v>
      </c>
      <c r="H354" s="461">
        <v>3290</v>
      </c>
      <c r="I354" s="461">
        <v>1491</v>
      </c>
      <c r="J354" s="462" t="s">
        <v>188</v>
      </c>
      <c r="K354" s="463">
        <v>0.5</v>
      </c>
      <c r="L354" s="464" t="s">
        <v>57</v>
      </c>
      <c r="M354" s="464" t="s">
        <v>48</v>
      </c>
      <c r="N354" s="464" t="s">
        <v>49</v>
      </c>
      <c r="O354" s="464" t="s">
        <v>48</v>
      </c>
      <c r="P354" s="464" t="s">
        <v>48</v>
      </c>
      <c r="Q354" s="464" t="s">
        <v>48</v>
      </c>
      <c r="R354" s="448" t="s">
        <v>1369</v>
      </c>
      <c r="S354" s="465">
        <v>0.02</v>
      </c>
    </row>
    <row r="355" spans="1:19" x14ac:dyDescent="0.2">
      <c r="A355" s="454" t="s">
        <v>1370</v>
      </c>
      <c r="B355" s="455" t="s">
        <v>1371</v>
      </c>
      <c r="C355" s="456" t="s">
        <v>61</v>
      </c>
      <c r="D355" s="457" t="s">
        <v>135</v>
      </c>
      <c r="E355" s="458" t="s">
        <v>1225</v>
      </c>
      <c r="F355" s="459" t="s">
        <v>1226</v>
      </c>
      <c r="G355" s="460">
        <v>621</v>
      </c>
      <c r="H355" s="461">
        <v>162</v>
      </c>
      <c r="I355" s="461">
        <v>105</v>
      </c>
      <c r="J355" s="462" t="s">
        <v>102</v>
      </c>
      <c r="K355" s="463">
        <v>0.25</v>
      </c>
      <c r="L355" s="464" t="s">
        <v>48</v>
      </c>
      <c r="M355" s="464" t="s">
        <v>48</v>
      </c>
      <c r="N355" s="464" t="s">
        <v>49</v>
      </c>
      <c r="O355" s="464" t="s">
        <v>48</v>
      </c>
      <c r="P355" s="464" t="s">
        <v>48</v>
      </c>
      <c r="Q355" s="464" t="s">
        <v>48</v>
      </c>
      <c r="R355" s="448" t="s">
        <v>1372</v>
      </c>
      <c r="S355" s="465">
        <v>0.02</v>
      </c>
    </row>
    <row r="356" spans="1:19" x14ac:dyDescent="0.2">
      <c r="A356" s="454" t="s">
        <v>1373</v>
      </c>
      <c r="B356" s="455" t="s">
        <v>1374</v>
      </c>
      <c r="C356" s="456" t="s">
        <v>61</v>
      </c>
      <c r="D356" s="457" t="s">
        <v>62</v>
      </c>
      <c r="E356" s="458" t="s">
        <v>541</v>
      </c>
      <c r="F356" s="459" t="s">
        <v>542</v>
      </c>
      <c r="G356" s="460">
        <v>1559</v>
      </c>
      <c r="H356" s="461">
        <v>404</v>
      </c>
      <c r="I356" s="461">
        <v>153</v>
      </c>
      <c r="J356" s="462" t="s">
        <v>65</v>
      </c>
      <c r="K356" s="463">
        <v>0.5</v>
      </c>
      <c r="L356" s="464" t="s">
        <v>48</v>
      </c>
      <c r="M356" s="464" t="s">
        <v>48</v>
      </c>
      <c r="N356" s="464" t="s">
        <v>49</v>
      </c>
      <c r="O356" s="464" t="s">
        <v>48</v>
      </c>
      <c r="P356" s="464" t="s">
        <v>48</v>
      </c>
      <c r="Q356" s="464" t="s">
        <v>48</v>
      </c>
      <c r="R356" s="448" t="s">
        <v>1375</v>
      </c>
      <c r="S356" s="465">
        <v>0.02</v>
      </c>
    </row>
    <row r="357" spans="1:19" x14ac:dyDescent="0.2">
      <c r="A357" s="454" t="s">
        <v>1376</v>
      </c>
      <c r="B357" s="455" t="s">
        <v>1377</v>
      </c>
      <c r="C357" s="456" t="s">
        <v>61</v>
      </c>
      <c r="D357" s="457" t="s">
        <v>185</v>
      </c>
      <c r="E357" s="458" t="s">
        <v>1378</v>
      </c>
      <c r="F357" s="459" t="s">
        <v>1379</v>
      </c>
      <c r="G357" s="460">
        <v>8180</v>
      </c>
      <c r="H357" s="461">
        <v>1338</v>
      </c>
      <c r="I357" s="461">
        <v>766</v>
      </c>
      <c r="J357" s="462" t="s">
        <v>188</v>
      </c>
      <c r="K357" s="463">
        <v>0.5</v>
      </c>
      <c r="L357" s="464" t="s">
        <v>57</v>
      </c>
      <c r="M357" s="464" t="s">
        <v>48</v>
      </c>
      <c r="N357" s="464" t="s">
        <v>48</v>
      </c>
      <c r="O357" s="464" t="s">
        <v>48</v>
      </c>
      <c r="P357" s="464" t="s">
        <v>48</v>
      </c>
      <c r="Q357" s="464" t="s">
        <v>48</v>
      </c>
      <c r="R357" s="448" t="s">
        <v>1380</v>
      </c>
      <c r="S357" s="465">
        <v>1.6E-2</v>
      </c>
    </row>
    <row r="358" spans="1:19" x14ac:dyDescent="0.2">
      <c r="A358" s="454" t="s">
        <v>1381</v>
      </c>
      <c r="B358" s="455" t="s">
        <v>1382</v>
      </c>
      <c r="C358" s="456" t="s">
        <v>61</v>
      </c>
      <c r="D358" s="457" t="s">
        <v>259</v>
      </c>
      <c r="E358" s="458" t="s">
        <v>876</v>
      </c>
      <c r="F358" s="459" t="s">
        <v>877</v>
      </c>
      <c r="G358" s="460">
        <v>1183</v>
      </c>
      <c r="H358" s="461">
        <v>691</v>
      </c>
      <c r="I358" s="461">
        <v>292</v>
      </c>
      <c r="J358" s="462" t="s">
        <v>102</v>
      </c>
      <c r="K358" s="463">
        <v>0.25</v>
      </c>
      <c r="L358" s="464" t="s">
        <v>48</v>
      </c>
      <c r="M358" s="464" t="s">
        <v>48</v>
      </c>
      <c r="N358" s="464" t="s">
        <v>49</v>
      </c>
      <c r="O358" s="464" t="s">
        <v>48</v>
      </c>
      <c r="P358" s="464" t="s">
        <v>48</v>
      </c>
      <c r="Q358" s="464" t="s">
        <v>48</v>
      </c>
      <c r="R358" s="448" t="s">
        <v>1383</v>
      </c>
      <c r="S358" s="465">
        <v>1.4999999999999999E-2</v>
      </c>
    </row>
    <row r="359" spans="1:19" x14ac:dyDescent="0.2">
      <c r="A359" s="454" t="s">
        <v>1384</v>
      </c>
      <c r="B359" s="455" t="s">
        <v>1385</v>
      </c>
      <c r="C359" s="456" t="s">
        <v>61</v>
      </c>
      <c r="D359" s="457" t="s">
        <v>76</v>
      </c>
      <c r="E359" s="458" t="s">
        <v>475</v>
      </c>
      <c r="F359" s="459" t="s">
        <v>476</v>
      </c>
      <c r="G359" s="460">
        <v>813</v>
      </c>
      <c r="H359" s="461">
        <v>874</v>
      </c>
      <c r="I359" s="461">
        <v>344</v>
      </c>
      <c r="J359" s="462" t="s">
        <v>72</v>
      </c>
      <c r="K359" s="463">
        <v>0.5</v>
      </c>
      <c r="L359" s="464" t="s">
        <v>57</v>
      </c>
      <c r="M359" s="464" t="s">
        <v>48</v>
      </c>
      <c r="N359" s="464" t="s">
        <v>48</v>
      </c>
      <c r="O359" s="464" t="s">
        <v>48</v>
      </c>
      <c r="P359" s="464" t="s">
        <v>49</v>
      </c>
      <c r="Q359" s="464" t="s">
        <v>48</v>
      </c>
      <c r="R359" s="448" t="s">
        <v>1386</v>
      </c>
      <c r="S359" s="465">
        <v>0.02</v>
      </c>
    </row>
    <row r="360" spans="1:19" x14ac:dyDescent="0.2">
      <c r="A360" s="454" t="s">
        <v>1387</v>
      </c>
      <c r="B360" s="455" t="s">
        <v>1388</v>
      </c>
      <c r="C360" s="456" t="s">
        <v>61</v>
      </c>
      <c r="D360" s="457" t="s">
        <v>76</v>
      </c>
      <c r="E360" s="458" t="s">
        <v>1300</v>
      </c>
      <c r="F360" s="459" t="s">
        <v>1301</v>
      </c>
      <c r="G360" s="460">
        <v>1506</v>
      </c>
      <c r="H360" s="461">
        <v>264</v>
      </c>
      <c r="I360" s="461">
        <v>175</v>
      </c>
      <c r="J360" s="462" t="s">
        <v>72</v>
      </c>
      <c r="K360" s="463">
        <v>0.5</v>
      </c>
      <c r="L360" s="464" t="s">
        <v>48</v>
      </c>
      <c r="M360" s="464" t="s">
        <v>48</v>
      </c>
      <c r="N360" s="464" t="s">
        <v>49</v>
      </c>
      <c r="O360" s="464" t="s">
        <v>48</v>
      </c>
      <c r="P360" s="464" t="s">
        <v>48</v>
      </c>
      <c r="Q360" s="464" t="s">
        <v>48</v>
      </c>
      <c r="R360" s="448" t="s">
        <v>1389</v>
      </c>
      <c r="S360" s="465">
        <v>0.02</v>
      </c>
    </row>
    <row r="361" spans="1:19" x14ac:dyDescent="0.2">
      <c r="A361" s="454" t="s">
        <v>1390</v>
      </c>
      <c r="B361" s="455" t="s">
        <v>1391</v>
      </c>
      <c r="C361" s="456" t="s">
        <v>61</v>
      </c>
      <c r="D361" s="457" t="s">
        <v>76</v>
      </c>
      <c r="E361" s="458" t="s">
        <v>1300</v>
      </c>
      <c r="F361" s="459" t="s">
        <v>1301</v>
      </c>
      <c r="G361" s="460">
        <v>1589</v>
      </c>
      <c r="H361" s="461">
        <v>708</v>
      </c>
      <c r="I361" s="461">
        <v>250</v>
      </c>
      <c r="J361" s="462" t="s">
        <v>72</v>
      </c>
      <c r="K361" s="463">
        <v>0.5</v>
      </c>
      <c r="L361" s="464" t="s">
        <v>48</v>
      </c>
      <c r="M361" s="464" t="s">
        <v>48</v>
      </c>
      <c r="N361" s="464" t="s">
        <v>49</v>
      </c>
      <c r="O361" s="464" t="s">
        <v>48</v>
      </c>
      <c r="P361" s="464" t="s">
        <v>48</v>
      </c>
      <c r="Q361" s="464" t="s">
        <v>48</v>
      </c>
      <c r="R361" s="448" t="s">
        <v>1392</v>
      </c>
      <c r="S361" s="465">
        <v>0.02</v>
      </c>
    </row>
    <row r="362" spans="1:19" x14ac:dyDescent="0.2">
      <c r="A362" s="454" t="s">
        <v>1393</v>
      </c>
      <c r="B362" s="455" t="s">
        <v>1394</v>
      </c>
      <c r="C362" s="456" t="s">
        <v>43</v>
      </c>
      <c r="D362" s="457" t="s">
        <v>76</v>
      </c>
      <c r="E362" s="458" t="s">
        <v>475</v>
      </c>
      <c r="F362" s="459" t="s">
        <v>476</v>
      </c>
      <c r="G362" s="460">
        <v>2807</v>
      </c>
      <c r="H362" s="461">
        <v>3129</v>
      </c>
      <c r="I362" s="461">
        <v>1348</v>
      </c>
      <c r="J362" s="462" t="s">
        <v>72</v>
      </c>
      <c r="K362" s="463">
        <v>0.5</v>
      </c>
      <c r="L362" s="464" t="s">
        <v>57</v>
      </c>
      <c r="M362" s="464" t="s">
        <v>48</v>
      </c>
      <c r="N362" s="464" t="s">
        <v>48</v>
      </c>
      <c r="O362" s="464" t="s">
        <v>48</v>
      </c>
      <c r="P362" s="464" t="s">
        <v>49</v>
      </c>
      <c r="Q362" s="464" t="s">
        <v>48</v>
      </c>
      <c r="R362" s="448" t="s">
        <v>1395</v>
      </c>
      <c r="S362" s="465">
        <v>0.02</v>
      </c>
    </row>
    <row r="363" spans="1:19" x14ac:dyDescent="0.2">
      <c r="A363" s="454" t="s">
        <v>1396</v>
      </c>
      <c r="B363" s="455" t="s">
        <v>1397</v>
      </c>
      <c r="C363" s="456" t="s">
        <v>61</v>
      </c>
      <c r="D363" s="457" t="s">
        <v>76</v>
      </c>
      <c r="E363" s="458" t="s">
        <v>475</v>
      </c>
      <c r="F363" s="459" t="s">
        <v>476</v>
      </c>
      <c r="G363" s="460">
        <v>2152</v>
      </c>
      <c r="H363" s="461">
        <v>1196</v>
      </c>
      <c r="I363" s="461">
        <v>484</v>
      </c>
      <c r="J363" s="462" t="s">
        <v>72</v>
      </c>
      <c r="K363" s="463">
        <v>0.5</v>
      </c>
      <c r="L363" s="464" t="s">
        <v>57</v>
      </c>
      <c r="M363" s="464" t="s">
        <v>48</v>
      </c>
      <c r="N363" s="464" t="s">
        <v>48</v>
      </c>
      <c r="O363" s="464" t="s">
        <v>48</v>
      </c>
      <c r="P363" s="464" t="s">
        <v>49</v>
      </c>
      <c r="Q363" s="464" t="s">
        <v>48</v>
      </c>
      <c r="R363" s="448" t="s">
        <v>1398</v>
      </c>
      <c r="S363" s="465">
        <v>1.4999999999999999E-2</v>
      </c>
    </row>
    <row r="364" spans="1:19" x14ac:dyDescent="0.2">
      <c r="A364" s="454" t="s">
        <v>1399</v>
      </c>
      <c r="B364" s="455" t="s">
        <v>1400</v>
      </c>
      <c r="C364" s="456" t="s">
        <v>61</v>
      </c>
      <c r="D364" s="457" t="s">
        <v>76</v>
      </c>
      <c r="E364" s="458" t="s">
        <v>106</v>
      </c>
      <c r="F364" s="459" t="s">
        <v>107</v>
      </c>
      <c r="G364" s="460">
        <v>1101</v>
      </c>
      <c r="H364" s="461">
        <v>1166</v>
      </c>
      <c r="I364" s="461">
        <v>386</v>
      </c>
      <c r="J364" s="462" t="s">
        <v>72</v>
      </c>
      <c r="K364" s="463">
        <v>0.5</v>
      </c>
      <c r="L364" s="464" t="s">
        <v>57</v>
      </c>
      <c r="M364" s="464" t="s">
        <v>48</v>
      </c>
      <c r="N364" s="464" t="s">
        <v>48</v>
      </c>
      <c r="O364" s="464" t="s">
        <v>48</v>
      </c>
      <c r="P364" s="464" t="s">
        <v>49</v>
      </c>
      <c r="Q364" s="464" t="s">
        <v>48</v>
      </c>
      <c r="R364" s="448" t="s">
        <v>1401</v>
      </c>
      <c r="S364" s="465">
        <v>1.9E-2</v>
      </c>
    </row>
    <row r="365" spans="1:19" x14ac:dyDescent="0.2">
      <c r="A365" s="454" t="s">
        <v>1402</v>
      </c>
      <c r="B365" s="455" t="s">
        <v>1403</v>
      </c>
      <c r="C365" s="456" t="s">
        <v>61</v>
      </c>
      <c r="D365" s="457" t="s">
        <v>341</v>
      </c>
      <c r="E365" s="458" t="s">
        <v>342</v>
      </c>
      <c r="F365" s="459" t="s">
        <v>343</v>
      </c>
      <c r="G365" s="460">
        <v>2026</v>
      </c>
      <c r="H365" s="461">
        <v>929</v>
      </c>
      <c r="I365" s="461">
        <v>386</v>
      </c>
      <c r="J365" s="462" t="s">
        <v>72</v>
      </c>
      <c r="K365" s="463">
        <v>0.5</v>
      </c>
      <c r="L365" s="464" t="s">
        <v>48</v>
      </c>
      <c r="M365" s="464" t="s">
        <v>48</v>
      </c>
      <c r="N365" s="464" t="s">
        <v>49</v>
      </c>
      <c r="O365" s="464" t="s">
        <v>48</v>
      </c>
      <c r="P365" s="464" t="s">
        <v>48</v>
      </c>
      <c r="Q365" s="464" t="s">
        <v>48</v>
      </c>
      <c r="R365" s="448" t="s">
        <v>1404</v>
      </c>
      <c r="S365" s="465">
        <v>0.02</v>
      </c>
    </row>
    <row r="366" spans="1:19" x14ac:dyDescent="0.2">
      <c r="A366" s="454" t="s">
        <v>1405</v>
      </c>
      <c r="B366" s="455" t="s">
        <v>1406</v>
      </c>
      <c r="C366" s="456" t="s">
        <v>61</v>
      </c>
      <c r="D366" s="457" t="s">
        <v>118</v>
      </c>
      <c r="E366" s="458" t="s">
        <v>170</v>
      </c>
      <c r="F366" s="459" t="s">
        <v>171</v>
      </c>
      <c r="G366" s="460">
        <v>1180</v>
      </c>
      <c r="H366" s="461">
        <v>350</v>
      </c>
      <c r="I366" s="461">
        <v>159</v>
      </c>
      <c r="J366" s="462" t="s">
        <v>47</v>
      </c>
      <c r="K366" s="463">
        <v>0.35</v>
      </c>
      <c r="L366" s="464" t="s">
        <v>57</v>
      </c>
      <c r="M366" s="464" t="s">
        <v>48</v>
      </c>
      <c r="N366" s="464" t="s">
        <v>48</v>
      </c>
      <c r="O366" s="464" t="s">
        <v>48</v>
      </c>
      <c r="P366" s="464" t="s">
        <v>49</v>
      </c>
      <c r="Q366" s="464" t="s">
        <v>49</v>
      </c>
      <c r="R366" s="448" t="s">
        <v>1407</v>
      </c>
      <c r="S366" s="465">
        <v>0.02</v>
      </c>
    </row>
    <row r="367" spans="1:19" x14ac:dyDescent="0.2">
      <c r="A367" s="454" t="s">
        <v>1408</v>
      </c>
      <c r="B367" s="455" t="s">
        <v>1409</v>
      </c>
      <c r="C367" s="456" t="s">
        <v>61</v>
      </c>
      <c r="D367" s="457" t="s">
        <v>118</v>
      </c>
      <c r="E367" s="458" t="s">
        <v>643</v>
      </c>
      <c r="F367" s="459" t="s">
        <v>644</v>
      </c>
      <c r="G367" s="460">
        <v>1300</v>
      </c>
      <c r="H367" s="461">
        <v>673</v>
      </c>
      <c r="I367" s="461">
        <v>333</v>
      </c>
      <c r="J367" s="462" t="s">
        <v>47</v>
      </c>
      <c r="K367" s="463">
        <v>0.35</v>
      </c>
      <c r="L367" s="464" t="s">
        <v>48</v>
      </c>
      <c r="M367" s="464" t="s">
        <v>48</v>
      </c>
      <c r="N367" s="464" t="s">
        <v>48</v>
      </c>
      <c r="O367" s="464" t="s">
        <v>48</v>
      </c>
      <c r="P367" s="464" t="s">
        <v>48</v>
      </c>
      <c r="Q367" s="464" t="s">
        <v>48</v>
      </c>
      <c r="R367" s="448" t="s">
        <v>1410</v>
      </c>
      <c r="S367" s="465">
        <v>0.02</v>
      </c>
    </row>
    <row r="368" spans="1:19" x14ac:dyDescent="0.2">
      <c r="A368" s="454" t="s">
        <v>1411</v>
      </c>
      <c r="B368" s="455" t="s">
        <v>1412</v>
      </c>
      <c r="C368" s="456" t="s">
        <v>61</v>
      </c>
      <c r="D368" s="457" t="s">
        <v>62</v>
      </c>
      <c r="E368" s="458" t="s">
        <v>63</v>
      </c>
      <c r="F368" s="459" t="s">
        <v>64</v>
      </c>
      <c r="G368" s="460">
        <v>595</v>
      </c>
      <c r="H368" s="461">
        <v>136</v>
      </c>
      <c r="I368" s="461">
        <v>52</v>
      </c>
      <c r="J368" s="462" t="s">
        <v>65</v>
      </c>
      <c r="K368" s="463">
        <v>0.5</v>
      </c>
      <c r="L368" s="464" t="s">
        <v>48</v>
      </c>
      <c r="M368" s="464" t="s">
        <v>48</v>
      </c>
      <c r="N368" s="464" t="s">
        <v>48</v>
      </c>
      <c r="O368" s="464" t="s">
        <v>48</v>
      </c>
      <c r="P368" s="464" t="s">
        <v>48</v>
      </c>
      <c r="Q368" s="464" t="s">
        <v>48</v>
      </c>
      <c r="R368" s="448" t="s">
        <v>1413</v>
      </c>
      <c r="S368" s="465">
        <v>1.4999999999999999E-2</v>
      </c>
    </row>
    <row r="369" spans="1:19" x14ac:dyDescent="0.2">
      <c r="A369" s="454" t="s">
        <v>1414</v>
      </c>
      <c r="B369" s="455" t="s">
        <v>1415</v>
      </c>
      <c r="C369" s="456" t="s">
        <v>61</v>
      </c>
      <c r="D369" s="457" t="s">
        <v>207</v>
      </c>
      <c r="E369" s="458" t="s">
        <v>1416</v>
      </c>
      <c r="F369" s="459" t="s">
        <v>1417</v>
      </c>
      <c r="G369" s="460">
        <v>1650</v>
      </c>
      <c r="H369" s="461">
        <v>871</v>
      </c>
      <c r="I369" s="461">
        <v>236</v>
      </c>
      <c r="J369" s="462" t="s">
        <v>56</v>
      </c>
      <c r="K369" s="463">
        <v>0.5</v>
      </c>
      <c r="L369" s="464" t="s">
        <v>57</v>
      </c>
      <c r="M369" s="464" t="s">
        <v>48</v>
      </c>
      <c r="N369" s="464" t="s">
        <v>48</v>
      </c>
      <c r="O369" s="464" t="s">
        <v>48</v>
      </c>
      <c r="P369" s="464" t="s">
        <v>49</v>
      </c>
      <c r="Q369" s="464" t="s">
        <v>48</v>
      </c>
      <c r="R369" s="448" t="s">
        <v>1418</v>
      </c>
      <c r="S369" s="465">
        <v>0</v>
      </c>
    </row>
    <row r="370" spans="1:19" x14ac:dyDescent="0.2">
      <c r="A370" s="454" t="s">
        <v>1419</v>
      </c>
      <c r="B370" s="455" t="s">
        <v>1420</v>
      </c>
      <c r="C370" s="456" t="s">
        <v>61</v>
      </c>
      <c r="D370" s="457" t="s">
        <v>62</v>
      </c>
      <c r="E370" s="458" t="s">
        <v>265</v>
      </c>
      <c r="F370" s="459" t="s">
        <v>266</v>
      </c>
      <c r="G370" s="460">
        <v>1743</v>
      </c>
      <c r="H370" s="461">
        <v>342</v>
      </c>
      <c r="I370" s="461">
        <v>129</v>
      </c>
      <c r="J370" s="462" t="s">
        <v>65</v>
      </c>
      <c r="K370" s="463">
        <v>0.5</v>
      </c>
      <c r="L370" s="464" t="s">
        <v>57</v>
      </c>
      <c r="M370" s="464" t="s">
        <v>48</v>
      </c>
      <c r="N370" s="464" t="s">
        <v>48</v>
      </c>
      <c r="O370" s="464" t="s">
        <v>49</v>
      </c>
      <c r="P370" s="464" t="s">
        <v>48</v>
      </c>
      <c r="Q370" s="464" t="s">
        <v>48</v>
      </c>
      <c r="R370" s="448" t="s">
        <v>1421</v>
      </c>
      <c r="S370" s="465">
        <v>0</v>
      </c>
    </row>
    <row r="371" spans="1:19" x14ac:dyDescent="0.2">
      <c r="A371" s="454" t="s">
        <v>1422</v>
      </c>
      <c r="B371" s="455" t="s">
        <v>1423</v>
      </c>
      <c r="C371" s="456" t="s">
        <v>61</v>
      </c>
      <c r="D371" s="457" t="s">
        <v>135</v>
      </c>
      <c r="E371" s="458" t="s">
        <v>136</v>
      </c>
      <c r="F371" s="459" t="s">
        <v>137</v>
      </c>
      <c r="G371" s="460">
        <v>443</v>
      </c>
      <c r="H371" s="461">
        <v>313</v>
      </c>
      <c r="I371" s="461">
        <v>120</v>
      </c>
      <c r="J371" s="462" t="s">
        <v>102</v>
      </c>
      <c r="K371" s="463">
        <v>0.25</v>
      </c>
      <c r="L371" s="464" t="s">
        <v>48</v>
      </c>
      <c r="M371" s="464" t="s">
        <v>48</v>
      </c>
      <c r="N371" s="464" t="s">
        <v>48</v>
      </c>
      <c r="O371" s="464" t="s">
        <v>48</v>
      </c>
      <c r="P371" s="464" t="s">
        <v>48</v>
      </c>
      <c r="Q371" s="464" t="s">
        <v>48</v>
      </c>
      <c r="R371" s="448" t="s">
        <v>1424</v>
      </c>
      <c r="S371" s="465">
        <v>0.01</v>
      </c>
    </row>
    <row r="372" spans="1:19" x14ac:dyDescent="0.2">
      <c r="A372" s="454" t="s">
        <v>1425</v>
      </c>
      <c r="B372" s="455" t="s">
        <v>1426</v>
      </c>
      <c r="C372" s="456" t="s">
        <v>61</v>
      </c>
      <c r="D372" s="457" t="s">
        <v>135</v>
      </c>
      <c r="E372" s="458" t="s">
        <v>1427</v>
      </c>
      <c r="F372" s="459" t="s">
        <v>1428</v>
      </c>
      <c r="G372" s="460">
        <v>2091</v>
      </c>
      <c r="H372" s="461">
        <v>353</v>
      </c>
      <c r="I372" s="461">
        <v>150</v>
      </c>
      <c r="J372" s="462" t="s">
        <v>102</v>
      </c>
      <c r="K372" s="463">
        <v>0.25</v>
      </c>
      <c r="L372" s="464" t="s">
        <v>48</v>
      </c>
      <c r="M372" s="464" t="s">
        <v>48</v>
      </c>
      <c r="N372" s="464" t="s">
        <v>48</v>
      </c>
      <c r="O372" s="464" t="s">
        <v>48</v>
      </c>
      <c r="P372" s="464" t="s">
        <v>48</v>
      </c>
      <c r="Q372" s="464" t="s">
        <v>48</v>
      </c>
      <c r="R372" s="448" t="s">
        <v>1429</v>
      </c>
      <c r="S372" s="465">
        <v>0.01</v>
      </c>
    </row>
    <row r="373" spans="1:19" x14ac:dyDescent="0.2">
      <c r="A373" s="454" t="s">
        <v>1430</v>
      </c>
      <c r="B373" s="455" t="s">
        <v>1431</v>
      </c>
      <c r="C373" s="456" t="s">
        <v>61</v>
      </c>
      <c r="D373" s="457" t="s">
        <v>76</v>
      </c>
      <c r="E373" s="458" t="s">
        <v>291</v>
      </c>
      <c r="F373" s="459" t="s">
        <v>292</v>
      </c>
      <c r="G373" s="460">
        <v>1639</v>
      </c>
      <c r="H373" s="461">
        <v>171</v>
      </c>
      <c r="I373" s="461">
        <v>117</v>
      </c>
      <c r="J373" s="462" t="s">
        <v>72</v>
      </c>
      <c r="K373" s="463">
        <v>0.5</v>
      </c>
      <c r="L373" s="464" t="s">
        <v>57</v>
      </c>
      <c r="M373" s="464" t="s">
        <v>48</v>
      </c>
      <c r="N373" s="464" t="s">
        <v>49</v>
      </c>
      <c r="O373" s="464" t="s">
        <v>48</v>
      </c>
      <c r="P373" s="464" t="s">
        <v>48</v>
      </c>
      <c r="Q373" s="464" t="s">
        <v>48</v>
      </c>
      <c r="R373" s="448" t="s">
        <v>1432</v>
      </c>
      <c r="S373" s="465">
        <v>0.01</v>
      </c>
    </row>
    <row r="374" spans="1:19" x14ac:dyDescent="0.2">
      <c r="A374" s="454" t="s">
        <v>1433</v>
      </c>
      <c r="B374" s="455" t="s">
        <v>1434</v>
      </c>
      <c r="C374" s="456" t="s">
        <v>61</v>
      </c>
      <c r="D374" s="457" t="s">
        <v>135</v>
      </c>
      <c r="E374" s="458" t="s">
        <v>1011</v>
      </c>
      <c r="F374" s="459" t="s">
        <v>1012</v>
      </c>
      <c r="G374" s="460">
        <v>1065</v>
      </c>
      <c r="H374" s="461">
        <v>752</v>
      </c>
      <c r="I374" s="461">
        <v>316</v>
      </c>
      <c r="J374" s="462" t="s">
        <v>102</v>
      </c>
      <c r="K374" s="463">
        <v>0.25</v>
      </c>
      <c r="L374" s="464" t="s">
        <v>48</v>
      </c>
      <c r="M374" s="464" t="s">
        <v>48</v>
      </c>
      <c r="N374" s="464" t="s">
        <v>48</v>
      </c>
      <c r="O374" s="464" t="s">
        <v>48</v>
      </c>
      <c r="P374" s="464" t="s">
        <v>48</v>
      </c>
      <c r="Q374" s="464" t="s">
        <v>48</v>
      </c>
      <c r="R374" s="448" t="s">
        <v>1435</v>
      </c>
      <c r="S374" s="465">
        <v>0.02</v>
      </c>
    </row>
    <row r="375" spans="1:19" x14ac:dyDescent="0.2">
      <c r="A375" s="454" t="s">
        <v>1436</v>
      </c>
      <c r="B375" s="455" t="s">
        <v>1437</v>
      </c>
      <c r="C375" s="456" t="s">
        <v>61</v>
      </c>
      <c r="D375" s="457" t="s">
        <v>76</v>
      </c>
      <c r="E375" s="458" t="s">
        <v>391</v>
      </c>
      <c r="F375" s="459" t="s">
        <v>392</v>
      </c>
      <c r="G375" s="460">
        <v>2432</v>
      </c>
      <c r="H375" s="461">
        <v>2635</v>
      </c>
      <c r="I375" s="461">
        <v>949</v>
      </c>
      <c r="J375" s="462" t="s">
        <v>72</v>
      </c>
      <c r="K375" s="463">
        <v>0.5</v>
      </c>
      <c r="L375" s="464" t="s">
        <v>48</v>
      </c>
      <c r="M375" s="464" t="s">
        <v>48</v>
      </c>
      <c r="N375" s="464" t="s">
        <v>48</v>
      </c>
      <c r="O375" s="464" t="s">
        <v>48</v>
      </c>
      <c r="P375" s="464" t="s">
        <v>48</v>
      </c>
      <c r="Q375" s="464" t="s">
        <v>48</v>
      </c>
      <c r="R375" s="448" t="s">
        <v>1438</v>
      </c>
      <c r="S375" s="465">
        <v>0.02</v>
      </c>
    </row>
    <row r="376" spans="1:19" x14ac:dyDescent="0.2">
      <c r="A376" s="454" t="s">
        <v>1439</v>
      </c>
      <c r="B376" s="455" t="s">
        <v>1440</v>
      </c>
      <c r="C376" s="456" t="s">
        <v>61</v>
      </c>
      <c r="D376" s="457" t="s">
        <v>259</v>
      </c>
      <c r="E376" s="458" t="s">
        <v>260</v>
      </c>
      <c r="F376" s="459" t="s">
        <v>261</v>
      </c>
      <c r="G376" s="460">
        <v>917</v>
      </c>
      <c r="H376" s="461">
        <v>280</v>
      </c>
      <c r="I376" s="461">
        <v>122</v>
      </c>
      <c r="J376" s="462" t="s">
        <v>102</v>
      </c>
      <c r="K376" s="463">
        <v>0.25</v>
      </c>
      <c r="L376" s="464" t="s">
        <v>48</v>
      </c>
      <c r="M376" s="464" t="s">
        <v>48</v>
      </c>
      <c r="N376" s="464" t="s">
        <v>48</v>
      </c>
      <c r="O376" s="464" t="s">
        <v>48</v>
      </c>
      <c r="P376" s="464" t="s">
        <v>48</v>
      </c>
      <c r="Q376" s="464" t="s">
        <v>48</v>
      </c>
      <c r="R376" s="448" t="s">
        <v>1441</v>
      </c>
      <c r="S376" s="465">
        <v>0.02</v>
      </c>
    </row>
    <row r="377" spans="1:19" x14ac:dyDescent="0.2">
      <c r="A377" s="454" t="s">
        <v>1442</v>
      </c>
      <c r="B377" s="455" t="s">
        <v>1443</v>
      </c>
      <c r="C377" s="456" t="s">
        <v>61</v>
      </c>
      <c r="D377" s="457" t="s">
        <v>259</v>
      </c>
      <c r="E377" s="458" t="s">
        <v>355</v>
      </c>
      <c r="F377" s="459" t="s">
        <v>355</v>
      </c>
      <c r="G377" s="460">
        <v>667</v>
      </c>
      <c r="H377" s="461">
        <v>39</v>
      </c>
      <c r="I377" s="461">
        <v>57</v>
      </c>
      <c r="J377" s="462" t="s">
        <v>102</v>
      </c>
      <c r="K377" s="463">
        <v>0.25</v>
      </c>
      <c r="L377" s="464" t="s">
        <v>48</v>
      </c>
      <c r="M377" s="464" t="s">
        <v>48</v>
      </c>
      <c r="N377" s="464" t="s">
        <v>49</v>
      </c>
      <c r="O377" s="464" t="s">
        <v>48</v>
      </c>
      <c r="P377" s="464" t="s">
        <v>48</v>
      </c>
      <c r="Q377" s="464" t="s">
        <v>48</v>
      </c>
      <c r="R377" s="448" t="s">
        <v>1444</v>
      </c>
      <c r="S377" s="465">
        <v>0.02</v>
      </c>
    </row>
    <row r="378" spans="1:19" x14ac:dyDescent="0.2">
      <c r="A378" s="454" t="s">
        <v>1445</v>
      </c>
      <c r="B378" s="455" t="s">
        <v>1446</v>
      </c>
      <c r="C378" s="456" t="s">
        <v>61</v>
      </c>
      <c r="D378" s="457" t="s">
        <v>135</v>
      </c>
      <c r="E378" s="458" t="s">
        <v>1011</v>
      </c>
      <c r="F378" s="459" t="s">
        <v>1012</v>
      </c>
      <c r="G378" s="460">
        <v>499</v>
      </c>
      <c r="H378" s="461">
        <v>378</v>
      </c>
      <c r="I378" s="461">
        <v>165</v>
      </c>
      <c r="J378" s="462" t="s">
        <v>102</v>
      </c>
      <c r="K378" s="463">
        <v>0.25</v>
      </c>
      <c r="L378" s="464" t="s">
        <v>48</v>
      </c>
      <c r="M378" s="464" t="s">
        <v>48</v>
      </c>
      <c r="N378" s="464" t="s">
        <v>48</v>
      </c>
      <c r="O378" s="464" t="s">
        <v>48</v>
      </c>
      <c r="P378" s="464" t="s">
        <v>48</v>
      </c>
      <c r="Q378" s="464" t="s">
        <v>48</v>
      </c>
      <c r="R378" s="448" t="s">
        <v>1447</v>
      </c>
      <c r="S378" s="465">
        <v>0.02</v>
      </c>
    </row>
    <row r="379" spans="1:19" x14ac:dyDescent="0.2">
      <c r="A379" s="454" t="s">
        <v>1448</v>
      </c>
      <c r="B379" s="455" t="s">
        <v>1449</v>
      </c>
      <c r="C379" s="456" t="s">
        <v>61</v>
      </c>
      <c r="D379" s="457" t="s">
        <v>135</v>
      </c>
      <c r="E379" s="458" t="s">
        <v>1011</v>
      </c>
      <c r="F379" s="459" t="s">
        <v>1012</v>
      </c>
      <c r="G379" s="460">
        <v>2074</v>
      </c>
      <c r="H379" s="461">
        <v>267</v>
      </c>
      <c r="I379" s="461">
        <v>162</v>
      </c>
      <c r="J379" s="462" t="s">
        <v>102</v>
      </c>
      <c r="K379" s="463">
        <v>0.25</v>
      </c>
      <c r="L379" s="464" t="s">
        <v>48</v>
      </c>
      <c r="M379" s="464" t="s">
        <v>48</v>
      </c>
      <c r="N379" s="464" t="s">
        <v>48</v>
      </c>
      <c r="O379" s="464" t="s">
        <v>48</v>
      </c>
      <c r="P379" s="464" t="s">
        <v>48</v>
      </c>
      <c r="Q379" s="464" t="s">
        <v>48</v>
      </c>
      <c r="R379" s="448" t="s">
        <v>1450</v>
      </c>
      <c r="S379" s="465">
        <v>1.6E-2</v>
      </c>
    </row>
    <row r="380" spans="1:19" x14ac:dyDescent="0.2">
      <c r="A380" s="454" t="s">
        <v>1451</v>
      </c>
      <c r="B380" s="455" t="s">
        <v>1452</v>
      </c>
      <c r="C380" s="456" t="s">
        <v>61</v>
      </c>
      <c r="D380" s="457" t="s">
        <v>154</v>
      </c>
      <c r="E380" s="458" t="s">
        <v>743</v>
      </c>
      <c r="F380" s="459" t="s">
        <v>743</v>
      </c>
      <c r="G380" s="460">
        <v>6417</v>
      </c>
      <c r="H380" s="461">
        <v>2230</v>
      </c>
      <c r="I380" s="461">
        <v>948</v>
      </c>
      <c r="J380" s="462" t="s">
        <v>65</v>
      </c>
      <c r="K380" s="463">
        <v>0.5</v>
      </c>
      <c r="L380" s="464" t="s">
        <v>48</v>
      </c>
      <c r="M380" s="464" t="s">
        <v>48</v>
      </c>
      <c r="N380" s="464" t="s">
        <v>49</v>
      </c>
      <c r="O380" s="464" t="s">
        <v>48</v>
      </c>
      <c r="P380" s="464" t="s">
        <v>48</v>
      </c>
      <c r="Q380" s="464" t="s">
        <v>48</v>
      </c>
      <c r="R380" s="448" t="s">
        <v>1453</v>
      </c>
      <c r="S380" s="465">
        <v>0.02</v>
      </c>
    </row>
    <row r="381" spans="1:19" x14ac:dyDescent="0.2">
      <c r="A381" s="454" t="s">
        <v>1454</v>
      </c>
      <c r="B381" s="455" t="s">
        <v>1455</v>
      </c>
      <c r="C381" s="456" t="s">
        <v>61</v>
      </c>
      <c r="D381" s="457" t="s">
        <v>207</v>
      </c>
      <c r="E381" s="458" t="s">
        <v>832</v>
      </c>
      <c r="F381" s="459" t="s">
        <v>833</v>
      </c>
      <c r="G381" s="460">
        <v>3547</v>
      </c>
      <c r="H381" s="461">
        <v>3025</v>
      </c>
      <c r="I381" s="461">
        <v>1203</v>
      </c>
      <c r="J381" s="462" t="s">
        <v>56</v>
      </c>
      <c r="K381" s="463">
        <v>0.5</v>
      </c>
      <c r="L381" s="464" t="s">
        <v>57</v>
      </c>
      <c r="M381" s="464" t="s">
        <v>48</v>
      </c>
      <c r="N381" s="464" t="s">
        <v>48</v>
      </c>
      <c r="O381" s="464" t="s">
        <v>49</v>
      </c>
      <c r="P381" s="464" t="s">
        <v>48</v>
      </c>
      <c r="Q381" s="464" t="s">
        <v>48</v>
      </c>
      <c r="R381" s="448" t="s">
        <v>1456</v>
      </c>
      <c r="S381" s="465">
        <v>1.8000000000000002E-2</v>
      </c>
    </row>
    <row r="382" spans="1:19" x14ac:dyDescent="0.2">
      <c r="A382" s="454" t="s">
        <v>1457</v>
      </c>
      <c r="B382" s="455" t="s">
        <v>1458</v>
      </c>
      <c r="C382" s="456" t="s">
        <v>61</v>
      </c>
      <c r="D382" s="457" t="s">
        <v>314</v>
      </c>
      <c r="E382" s="458" t="s">
        <v>1206</v>
      </c>
      <c r="F382" s="459" t="s">
        <v>1207</v>
      </c>
      <c r="G382" s="460">
        <v>5878</v>
      </c>
      <c r="H382" s="461">
        <v>2742</v>
      </c>
      <c r="I382" s="461">
        <v>1267</v>
      </c>
      <c r="J382" s="462" t="s">
        <v>65</v>
      </c>
      <c r="K382" s="463">
        <v>0.5</v>
      </c>
      <c r="L382" s="464" t="s">
        <v>48</v>
      </c>
      <c r="M382" s="464" t="s">
        <v>48</v>
      </c>
      <c r="N382" s="464" t="s">
        <v>48</v>
      </c>
      <c r="O382" s="464" t="s">
        <v>48</v>
      </c>
      <c r="P382" s="464" t="s">
        <v>48</v>
      </c>
      <c r="Q382" s="464" t="s">
        <v>48</v>
      </c>
      <c r="R382" s="448" t="s">
        <v>1459</v>
      </c>
      <c r="S382" s="465">
        <v>1.8000000000000002E-2</v>
      </c>
    </row>
    <row r="383" spans="1:19" x14ac:dyDescent="0.2">
      <c r="A383" s="454" t="s">
        <v>1460</v>
      </c>
      <c r="B383" s="455" t="s">
        <v>1461</v>
      </c>
      <c r="C383" s="456" t="s">
        <v>61</v>
      </c>
      <c r="D383" s="457" t="s">
        <v>99</v>
      </c>
      <c r="E383" s="458" t="s">
        <v>100</v>
      </c>
      <c r="F383" s="459" t="s">
        <v>101</v>
      </c>
      <c r="G383" s="460">
        <v>5042</v>
      </c>
      <c r="H383" s="461">
        <v>2150</v>
      </c>
      <c r="I383" s="461">
        <v>795</v>
      </c>
      <c r="J383" s="462" t="s">
        <v>102</v>
      </c>
      <c r="K383" s="463">
        <v>0.25</v>
      </c>
      <c r="L383" s="464" t="s">
        <v>48</v>
      </c>
      <c r="M383" s="464" t="s">
        <v>48</v>
      </c>
      <c r="N383" s="464" t="s">
        <v>48</v>
      </c>
      <c r="O383" s="464" t="s">
        <v>48</v>
      </c>
      <c r="P383" s="464" t="s">
        <v>48</v>
      </c>
      <c r="Q383" s="464" t="s">
        <v>48</v>
      </c>
      <c r="R383" s="448" t="s">
        <v>1462</v>
      </c>
      <c r="S383" s="465">
        <v>1.8000000000000002E-2</v>
      </c>
    </row>
    <row r="384" spans="1:19" x14ac:dyDescent="0.2">
      <c r="A384" s="454" t="s">
        <v>1463</v>
      </c>
      <c r="B384" s="455" t="s">
        <v>1464</v>
      </c>
      <c r="C384" s="456" t="s">
        <v>61</v>
      </c>
      <c r="D384" s="457" t="s">
        <v>99</v>
      </c>
      <c r="E384" s="458" t="s">
        <v>100</v>
      </c>
      <c r="F384" s="459" t="s">
        <v>101</v>
      </c>
      <c r="G384" s="460">
        <v>1276</v>
      </c>
      <c r="H384" s="461">
        <v>1295</v>
      </c>
      <c r="I384" s="461">
        <v>458</v>
      </c>
      <c r="J384" s="462" t="s">
        <v>102</v>
      </c>
      <c r="K384" s="463">
        <v>0.25</v>
      </c>
      <c r="L384" s="464" t="s">
        <v>48</v>
      </c>
      <c r="M384" s="464" t="s">
        <v>48</v>
      </c>
      <c r="N384" s="464" t="s">
        <v>48</v>
      </c>
      <c r="O384" s="464" t="s">
        <v>48</v>
      </c>
      <c r="P384" s="464" t="s">
        <v>48</v>
      </c>
      <c r="Q384" s="464" t="s">
        <v>48</v>
      </c>
      <c r="R384" s="448" t="s">
        <v>1465</v>
      </c>
      <c r="S384" s="465">
        <v>0.02</v>
      </c>
    </row>
    <row r="385" spans="1:19" x14ac:dyDescent="0.2">
      <c r="A385" s="454" t="s">
        <v>1466</v>
      </c>
      <c r="B385" s="455" t="s">
        <v>1467</v>
      </c>
      <c r="C385" s="456" t="s">
        <v>61</v>
      </c>
      <c r="D385" s="457" t="s">
        <v>259</v>
      </c>
      <c r="E385" s="458" t="s">
        <v>347</v>
      </c>
      <c r="F385" s="459" t="s">
        <v>348</v>
      </c>
      <c r="G385" s="460">
        <v>560</v>
      </c>
      <c r="H385" s="461">
        <v>49</v>
      </c>
      <c r="I385" s="461">
        <v>35</v>
      </c>
      <c r="J385" s="462" t="s">
        <v>102</v>
      </c>
      <c r="K385" s="463">
        <v>0.25</v>
      </c>
      <c r="L385" s="464" t="s">
        <v>48</v>
      </c>
      <c r="M385" s="464" t="s">
        <v>48</v>
      </c>
      <c r="N385" s="464" t="s">
        <v>48</v>
      </c>
      <c r="O385" s="464" t="s">
        <v>48</v>
      </c>
      <c r="P385" s="464" t="s">
        <v>48</v>
      </c>
      <c r="Q385" s="464" t="s">
        <v>48</v>
      </c>
      <c r="R385" s="448" t="s">
        <v>1468</v>
      </c>
      <c r="S385" s="465">
        <v>0</v>
      </c>
    </row>
    <row r="386" spans="1:19" x14ac:dyDescent="0.2">
      <c r="A386" s="454" t="s">
        <v>1469</v>
      </c>
      <c r="B386" s="455" t="s">
        <v>1470</v>
      </c>
      <c r="C386" s="456" t="s">
        <v>252</v>
      </c>
      <c r="D386" s="457" t="s">
        <v>99</v>
      </c>
      <c r="E386" s="458" t="s">
        <v>141</v>
      </c>
      <c r="F386" s="459" t="s">
        <v>142</v>
      </c>
      <c r="G386" s="460">
        <v>2332</v>
      </c>
      <c r="H386" s="461">
        <v>2100</v>
      </c>
      <c r="I386" s="461">
        <v>801</v>
      </c>
      <c r="J386" s="462" t="s">
        <v>102</v>
      </c>
      <c r="K386" s="463">
        <v>0.25</v>
      </c>
      <c r="L386" s="464" t="s">
        <v>48</v>
      </c>
      <c r="M386" s="464" t="s">
        <v>48</v>
      </c>
      <c r="N386" s="464" t="s">
        <v>48</v>
      </c>
      <c r="O386" s="464" t="s">
        <v>48</v>
      </c>
      <c r="P386" s="464" t="s">
        <v>48</v>
      </c>
      <c r="Q386" s="464" t="s">
        <v>48</v>
      </c>
      <c r="R386" s="448" t="s">
        <v>1471</v>
      </c>
      <c r="S386" s="465">
        <v>1.3999999999999999E-2</v>
      </c>
    </row>
    <row r="387" spans="1:19" x14ac:dyDescent="0.2">
      <c r="A387" s="454" t="s">
        <v>1472</v>
      </c>
      <c r="B387" s="455" t="s">
        <v>1473</v>
      </c>
      <c r="C387" s="456" t="s">
        <v>61</v>
      </c>
      <c r="D387" s="457" t="s">
        <v>154</v>
      </c>
      <c r="E387" s="458" t="s">
        <v>296</v>
      </c>
      <c r="F387" s="459" t="s">
        <v>297</v>
      </c>
      <c r="G387" s="460">
        <v>4295</v>
      </c>
      <c r="H387" s="461">
        <v>519</v>
      </c>
      <c r="I387" s="461">
        <v>192</v>
      </c>
      <c r="J387" s="462" t="s">
        <v>65</v>
      </c>
      <c r="K387" s="463">
        <v>0.5</v>
      </c>
      <c r="L387" s="464" t="s">
        <v>48</v>
      </c>
      <c r="M387" s="464" t="s">
        <v>48</v>
      </c>
      <c r="N387" s="464" t="s">
        <v>49</v>
      </c>
      <c r="O387" s="464" t="s">
        <v>48</v>
      </c>
      <c r="P387" s="464" t="s">
        <v>48</v>
      </c>
      <c r="Q387" s="464" t="s">
        <v>48</v>
      </c>
      <c r="R387" s="448" t="s">
        <v>1474</v>
      </c>
      <c r="S387" s="465">
        <v>1.8000000000000002E-2</v>
      </c>
    </row>
    <row r="388" spans="1:19" x14ac:dyDescent="0.2">
      <c r="A388" s="454" t="s">
        <v>1475</v>
      </c>
      <c r="B388" s="455" t="s">
        <v>1476</v>
      </c>
      <c r="C388" s="456" t="s">
        <v>61</v>
      </c>
      <c r="D388" s="457" t="s">
        <v>276</v>
      </c>
      <c r="E388" s="458" t="s">
        <v>1477</v>
      </c>
      <c r="F388" s="459" t="s">
        <v>1478</v>
      </c>
      <c r="G388" s="460">
        <v>5582</v>
      </c>
      <c r="H388" s="461">
        <v>2137</v>
      </c>
      <c r="I388" s="461">
        <v>973</v>
      </c>
      <c r="J388" s="462" t="s">
        <v>188</v>
      </c>
      <c r="K388" s="463">
        <v>0.5</v>
      </c>
      <c r="L388" s="464" t="s">
        <v>57</v>
      </c>
      <c r="M388" s="464" t="s">
        <v>48</v>
      </c>
      <c r="N388" s="464" t="s">
        <v>48</v>
      </c>
      <c r="O388" s="464" t="s">
        <v>49</v>
      </c>
      <c r="P388" s="464" t="s">
        <v>48</v>
      </c>
      <c r="Q388" s="464" t="s">
        <v>48</v>
      </c>
      <c r="R388" s="448" t="s">
        <v>1479</v>
      </c>
      <c r="S388" s="465">
        <v>0.02</v>
      </c>
    </row>
    <row r="389" spans="1:19" x14ac:dyDescent="0.2">
      <c r="A389" s="454" t="s">
        <v>1480</v>
      </c>
      <c r="B389" s="455" t="s">
        <v>1481</v>
      </c>
      <c r="C389" s="456" t="s">
        <v>61</v>
      </c>
      <c r="D389" s="457" t="s">
        <v>135</v>
      </c>
      <c r="E389" s="458" t="s">
        <v>136</v>
      </c>
      <c r="F389" s="459" t="s">
        <v>137</v>
      </c>
      <c r="G389" s="460">
        <v>1654</v>
      </c>
      <c r="H389" s="461">
        <v>543</v>
      </c>
      <c r="I389" s="461">
        <v>214</v>
      </c>
      <c r="J389" s="462" t="s">
        <v>102</v>
      </c>
      <c r="K389" s="463">
        <v>0.25</v>
      </c>
      <c r="L389" s="464" t="s">
        <v>48</v>
      </c>
      <c r="M389" s="464" t="s">
        <v>48</v>
      </c>
      <c r="N389" s="464" t="s">
        <v>48</v>
      </c>
      <c r="O389" s="464" t="s">
        <v>48</v>
      </c>
      <c r="P389" s="464" t="s">
        <v>48</v>
      </c>
      <c r="Q389" s="464" t="s">
        <v>48</v>
      </c>
      <c r="R389" s="448" t="s">
        <v>1482</v>
      </c>
      <c r="S389" s="465">
        <v>1.8000000000000002E-2</v>
      </c>
    </row>
    <row r="390" spans="1:19" x14ac:dyDescent="0.2">
      <c r="A390" s="454" t="s">
        <v>1483</v>
      </c>
      <c r="B390" s="455" t="s">
        <v>1484</v>
      </c>
      <c r="C390" s="456" t="s">
        <v>61</v>
      </c>
      <c r="D390" s="457" t="s">
        <v>259</v>
      </c>
      <c r="E390" s="458" t="s">
        <v>260</v>
      </c>
      <c r="F390" s="459" t="s">
        <v>261</v>
      </c>
      <c r="G390" s="460">
        <v>154</v>
      </c>
      <c r="H390" s="461">
        <v>771</v>
      </c>
      <c r="I390" s="461">
        <v>293</v>
      </c>
      <c r="J390" s="462" t="s">
        <v>102</v>
      </c>
      <c r="K390" s="463">
        <v>0.25</v>
      </c>
      <c r="L390" s="464" t="s">
        <v>48</v>
      </c>
      <c r="M390" s="464" t="s">
        <v>49</v>
      </c>
      <c r="N390" s="464" t="s">
        <v>48</v>
      </c>
      <c r="O390" s="464" t="s">
        <v>48</v>
      </c>
      <c r="P390" s="464" t="s">
        <v>48</v>
      </c>
      <c r="Q390" s="464" t="s">
        <v>48</v>
      </c>
      <c r="R390" s="448" t="s">
        <v>1485</v>
      </c>
      <c r="S390" s="465">
        <v>0.01</v>
      </c>
    </row>
    <row r="391" spans="1:19" x14ac:dyDescent="0.2">
      <c r="A391" s="454" t="s">
        <v>1486</v>
      </c>
      <c r="B391" s="455" t="s">
        <v>1487</v>
      </c>
      <c r="C391" s="456" t="s">
        <v>61</v>
      </c>
      <c r="D391" s="457" t="s">
        <v>259</v>
      </c>
      <c r="E391" s="458" t="s">
        <v>876</v>
      </c>
      <c r="F391" s="459" t="s">
        <v>877</v>
      </c>
      <c r="G391" s="460">
        <v>1619</v>
      </c>
      <c r="H391" s="461">
        <v>198</v>
      </c>
      <c r="I391" s="461">
        <v>109</v>
      </c>
      <c r="J391" s="462" t="s">
        <v>102</v>
      </c>
      <c r="K391" s="463">
        <v>0.25</v>
      </c>
      <c r="L391" s="464" t="s">
        <v>48</v>
      </c>
      <c r="M391" s="464" t="s">
        <v>48</v>
      </c>
      <c r="N391" s="464" t="s">
        <v>49</v>
      </c>
      <c r="O391" s="464" t="s">
        <v>48</v>
      </c>
      <c r="P391" s="464" t="s">
        <v>48</v>
      </c>
      <c r="Q391" s="464" t="s">
        <v>48</v>
      </c>
      <c r="R391" s="448" t="s">
        <v>1488</v>
      </c>
      <c r="S391" s="465">
        <v>0.02</v>
      </c>
    </row>
    <row r="392" spans="1:19" x14ac:dyDescent="0.2">
      <c r="A392" s="454" t="s">
        <v>1489</v>
      </c>
      <c r="B392" s="455" t="s">
        <v>1490</v>
      </c>
      <c r="C392" s="456" t="s">
        <v>61</v>
      </c>
      <c r="D392" s="457" t="s">
        <v>111</v>
      </c>
      <c r="E392" s="458" t="s">
        <v>1178</v>
      </c>
      <c r="F392" s="459" t="s">
        <v>1178</v>
      </c>
      <c r="G392" s="460">
        <v>1242</v>
      </c>
      <c r="H392" s="461">
        <v>1890</v>
      </c>
      <c r="I392" s="461">
        <v>628</v>
      </c>
      <c r="J392" s="462" t="s">
        <v>114</v>
      </c>
      <c r="K392" s="463">
        <v>0</v>
      </c>
      <c r="L392" s="464" t="s">
        <v>48</v>
      </c>
      <c r="M392" s="464" t="s">
        <v>48</v>
      </c>
      <c r="N392" s="464" t="s">
        <v>48</v>
      </c>
      <c r="O392" s="464" t="s">
        <v>48</v>
      </c>
      <c r="P392" s="464" t="s">
        <v>48</v>
      </c>
      <c r="Q392" s="464" t="s">
        <v>48</v>
      </c>
      <c r="R392" s="448" t="s">
        <v>1491</v>
      </c>
      <c r="S392" s="465">
        <v>1.6E-2</v>
      </c>
    </row>
    <row r="393" spans="1:19" x14ac:dyDescent="0.2">
      <c r="A393" s="454" t="s">
        <v>1492</v>
      </c>
      <c r="B393" s="455" t="s">
        <v>1493</v>
      </c>
      <c r="C393" s="456" t="s">
        <v>43</v>
      </c>
      <c r="D393" s="457" t="s">
        <v>111</v>
      </c>
      <c r="E393" s="458" t="s">
        <v>1494</v>
      </c>
      <c r="F393" s="459" t="s">
        <v>1495</v>
      </c>
      <c r="G393" s="460">
        <v>1517</v>
      </c>
      <c r="H393" s="461">
        <v>10834</v>
      </c>
      <c r="I393" s="461">
        <v>3991</v>
      </c>
      <c r="J393" s="462" t="s">
        <v>114</v>
      </c>
      <c r="K393" s="463">
        <v>0</v>
      </c>
      <c r="L393" s="464" t="s">
        <v>48</v>
      </c>
      <c r="M393" s="464" t="s">
        <v>48</v>
      </c>
      <c r="N393" s="464" t="s">
        <v>48</v>
      </c>
      <c r="O393" s="464" t="s">
        <v>48</v>
      </c>
      <c r="P393" s="464" t="s">
        <v>48</v>
      </c>
      <c r="Q393" s="464" t="s">
        <v>48</v>
      </c>
      <c r="R393" s="448" t="s">
        <v>1496</v>
      </c>
      <c r="S393" s="465">
        <v>0.02</v>
      </c>
    </row>
    <row r="394" spans="1:19" x14ac:dyDescent="0.2">
      <c r="A394" s="454" t="s">
        <v>1178</v>
      </c>
      <c r="B394" s="455" t="s">
        <v>1497</v>
      </c>
      <c r="C394" s="456" t="s">
        <v>43</v>
      </c>
      <c r="D394" s="457" t="s">
        <v>111</v>
      </c>
      <c r="E394" s="458" t="s">
        <v>1178</v>
      </c>
      <c r="F394" s="459" t="s">
        <v>1178</v>
      </c>
      <c r="G394" s="460">
        <v>3710</v>
      </c>
      <c r="H394" s="461">
        <v>14182</v>
      </c>
      <c r="I394" s="461">
        <v>5615</v>
      </c>
      <c r="J394" s="462" t="s">
        <v>114</v>
      </c>
      <c r="K394" s="463">
        <v>0</v>
      </c>
      <c r="L394" s="464" t="s">
        <v>48</v>
      </c>
      <c r="M394" s="464" t="s">
        <v>48</v>
      </c>
      <c r="N394" s="464" t="s">
        <v>48</v>
      </c>
      <c r="O394" s="464" t="s">
        <v>48</v>
      </c>
      <c r="P394" s="464" t="s">
        <v>48</v>
      </c>
      <c r="Q394" s="464" t="s">
        <v>48</v>
      </c>
      <c r="R394" s="448" t="s">
        <v>1498</v>
      </c>
      <c r="S394" s="465">
        <v>0.02</v>
      </c>
    </row>
    <row r="395" spans="1:19" s="468" customFormat="1" x14ac:dyDescent="0.2">
      <c r="A395" s="454" t="s">
        <v>1499</v>
      </c>
      <c r="B395" s="455" t="s">
        <v>1500</v>
      </c>
      <c r="C395" s="456" t="s">
        <v>43</v>
      </c>
      <c r="D395" s="457" t="s">
        <v>111</v>
      </c>
      <c r="E395" s="458" t="s">
        <v>1178</v>
      </c>
      <c r="F395" s="459" t="s">
        <v>1178</v>
      </c>
      <c r="G395" s="460">
        <v>2359</v>
      </c>
      <c r="H395" s="461">
        <v>28677</v>
      </c>
      <c r="I395" s="461">
        <v>10974</v>
      </c>
      <c r="J395" s="462" t="s">
        <v>114</v>
      </c>
      <c r="K395" s="463">
        <v>0</v>
      </c>
      <c r="L395" s="464" t="s">
        <v>48</v>
      </c>
      <c r="M395" s="464" t="s">
        <v>48</v>
      </c>
      <c r="N395" s="464" t="s">
        <v>48</v>
      </c>
      <c r="O395" s="464" t="s">
        <v>48</v>
      </c>
      <c r="P395" s="464" t="s">
        <v>48</v>
      </c>
      <c r="Q395" s="464" t="s">
        <v>48</v>
      </c>
      <c r="R395" s="448" t="s">
        <v>1501</v>
      </c>
      <c r="S395" s="465">
        <v>1.8000000000000002E-2</v>
      </c>
    </row>
    <row r="396" spans="1:19" x14ac:dyDescent="0.2">
      <c r="A396" s="469" t="s">
        <v>1502</v>
      </c>
      <c r="B396" s="455">
        <v>13578</v>
      </c>
      <c r="C396" s="456" t="s">
        <v>1503</v>
      </c>
      <c r="D396" s="457" t="s">
        <v>111</v>
      </c>
      <c r="E396" s="458"/>
      <c r="F396" s="459"/>
      <c r="G396" s="460">
        <v>52514</v>
      </c>
      <c r="H396" s="461">
        <v>1752704</v>
      </c>
      <c r="I396" s="461">
        <v>913858</v>
      </c>
      <c r="J396" s="462" t="s">
        <v>114</v>
      </c>
      <c r="K396" s="463">
        <v>0</v>
      </c>
      <c r="L396" s="464" t="s">
        <v>48</v>
      </c>
      <c r="M396" s="464" t="s">
        <v>48</v>
      </c>
      <c r="N396" s="464" t="s">
        <v>48</v>
      </c>
      <c r="O396" s="464" t="s">
        <v>48</v>
      </c>
      <c r="P396" s="464" t="s">
        <v>48</v>
      </c>
      <c r="Q396" s="464" t="s">
        <v>48</v>
      </c>
      <c r="R396" s="448" t="s">
        <v>1504</v>
      </c>
      <c r="S396" s="465">
        <v>0.02</v>
      </c>
    </row>
    <row r="397" spans="1:19" x14ac:dyDescent="0.2">
      <c r="A397" s="470" t="s">
        <v>1505</v>
      </c>
      <c r="B397" s="455" t="s">
        <v>1506</v>
      </c>
      <c r="C397" s="456" t="s">
        <v>1507</v>
      </c>
      <c r="D397" s="457" t="s">
        <v>1508</v>
      </c>
      <c r="E397" s="471" t="s">
        <v>1505</v>
      </c>
      <c r="F397" s="472" t="s">
        <v>1505</v>
      </c>
      <c r="G397" s="460">
        <v>341</v>
      </c>
      <c r="H397" s="461">
        <v>25219</v>
      </c>
      <c r="I397" s="461">
        <v>17024</v>
      </c>
      <c r="J397" s="462" t="s">
        <v>114</v>
      </c>
      <c r="K397" s="463">
        <v>0</v>
      </c>
      <c r="L397" s="464" t="s">
        <v>48</v>
      </c>
      <c r="M397" s="464" t="s">
        <v>48</v>
      </c>
      <c r="N397" s="464" t="s">
        <v>48</v>
      </c>
      <c r="O397" s="464" t="s">
        <v>48</v>
      </c>
      <c r="P397" s="464" t="s">
        <v>48</v>
      </c>
      <c r="Q397" s="464" t="s">
        <v>48</v>
      </c>
      <c r="R397" s="448" t="s">
        <v>1509</v>
      </c>
      <c r="S397" s="465">
        <v>0</v>
      </c>
    </row>
    <row r="398" spans="1:19" x14ac:dyDescent="0.2">
      <c r="A398" s="470" t="s">
        <v>1510</v>
      </c>
      <c r="B398" s="455" t="s">
        <v>1511</v>
      </c>
      <c r="C398" s="456" t="s">
        <v>1507</v>
      </c>
      <c r="D398" s="457" t="s">
        <v>1508</v>
      </c>
      <c r="E398" s="471" t="s">
        <v>1510</v>
      </c>
      <c r="F398" s="472" t="s">
        <v>1510</v>
      </c>
      <c r="G398" s="460">
        <v>3634</v>
      </c>
      <c r="H398" s="461">
        <v>89889</v>
      </c>
      <c r="I398" s="461">
        <v>48986</v>
      </c>
      <c r="J398" s="462" t="s">
        <v>114</v>
      </c>
      <c r="K398" s="463">
        <v>0</v>
      </c>
      <c r="L398" s="464" t="s">
        <v>48</v>
      </c>
      <c r="M398" s="464" t="s">
        <v>48</v>
      </c>
      <c r="N398" s="464" t="s">
        <v>48</v>
      </c>
      <c r="O398" s="464" t="s">
        <v>48</v>
      </c>
      <c r="P398" s="464" t="s">
        <v>48</v>
      </c>
      <c r="Q398" s="464" t="s">
        <v>48</v>
      </c>
      <c r="R398" s="448" t="s">
        <v>1512</v>
      </c>
      <c r="S398" s="465">
        <v>0</v>
      </c>
    </row>
    <row r="399" spans="1:19" x14ac:dyDescent="0.2">
      <c r="A399" s="470" t="s">
        <v>1513</v>
      </c>
      <c r="B399" s="455" t="s">
        <v>1514</v>
      </c>
      <c r="C399" s="456" t="s">
        <v>1507</v>
      </c>
      <c r="D399" s="457" t="s">
        <v>1508</v>
      </c>
      <c r="E399" s="471" t="s">
        <v>1513</v>
      </c>
      <c r="F399" s="472" t="s">
        <v>1513</v>
      </c>
      <c r="G399" s="460">
        <v>3970</v>
      </c>
      <c r="H399" s="461">
        <v>130175</v>
      </c>
      <c r="I399" s="461">
        <v>63107</v>
      </c>
      <c r="J399" s="462" t="s">
        <v>114</v>
      </c>
      <c r="K399" s="463">
        <v>0</v>
      </c>
      <c r="L399" s="464" t="s">
        <v>48</v>
      </c>
      <c r="M399" s="464" t="s">
        <v>48</v>
      </c>
      <c r="N399" s="464" t="s">
        <v>48</v>
      </c>
      <c r="O399" s="464" t="s">
        <v>48</v>
      </c>
      <c r="P399" s="464" t="s">
        <v>48</v>
      </c>
      <c r="Q399" s="464" t="s">
        <v>48</v>
      </c>
      <c r="R399" s="448" t="s">
        <v>1515</v>
      </c>
      <c r="S399" s="465">
        <v>0</v>
      </c>
    </row>
    <row r="400" spans="1:19" x14ac:dyDescent="0.2">
      <c r="A400" s="470" t="s">
        <v>1516</v>
      </c>
      <c r="B400" s="455" t="s">
        <v>1517</v>
      </c>
      <c r="C400" s="456" t="s">
        <v>1507</v>
      </c>
      <c r="D400" s="457" t="s">
        <v>1508</v>
      </c>
      <c r="E400" s="471" t="s">
        <v>1516</v>
      </c>
      <c r="F400" s="472" t="s">
        <v>1516</v>
      </c>
      <c r="G400" s="460">
        <v>1882</v>
      </c>
      <c r="H400" s="461">
        <v>101480</v>
      </c>
      <c r="I400" s="461">
        <v>47207</v>
      </c>
      <c r="J400" s="462" t="s">
        <v>114</v>
      </c>
      <c r="K400" s="463">
        <v>0</v>
      </c>
      <c r="L400" s="464" t="s">
        <v>48</v>
      </c>
      <c r="M400" s="464" t="s">
        <v>48</v>
      </c>
      <c r="N400" s="464" t="s">
        <v>48</v>
      </c>
      <c r="O400" s="464" t="s">
        <v>48</v>
      </c>
      <c r="P400" s="464" t="s">
        <v>48</v>
      </c>
      <c r="Q400" s="464" t="s">
        <v>48</v>
      </c>
      <c r="R400" s="448" t="s">
        <v>1518</v>
      </c>
      <c r="S400" s="465">
        <v>0</v>
      </c>
    </row>
    <row r="401" spans="1:19" x14ac:dyDescent="0.2">
      <c r="A401" s="470" t="s">
        <v>1519</v>
      </c>
      <c r="B401" s="455">
        <v>13392</v>
      </c>
      <c r="C401" s="456" t="s">
        <v>1507</v>
      </c>
      <c r="D401" s="457" t="s">
        <v>1508</v>
      </c>
      <c r="E401" s="471" t="s">
        <v>1519</v>
      </c>
      <c r="F401" s="472" t="s">
        <v>1519</v>
      </c>
      <c r="G401" s="460">
        <v>259</v>
      </c>
      <c r="H401" s="461">
        <v>25917</v>
      </c>
      <c r="I401" s="461">
        <v>19740</v>
      </c>
      <c r="J401" s="462" t="s">
        <v>114</v>
      </c>
      <c r="K401" s="463">
        <v>0</v>
      </c>
      <c r="L401" s="464" t="s">
        <v>48</v>
      </c>
      <c r="M401" s="464" t="s">
        <v>48</v>
      </c>
      <c r="N401" s="464" t="s">
        <v>48</v>
      </c>
      <c r="O401" s="464" t="s">
        <v>48</v>
      </c>
      <c r="P401" s="464" t="s">
        <v>48</v>
      </c>
      <c r="Q401" s="464" t="s">
        <v>48</v>
      </c>
      <c r="R401" s="448" t="s">
        <v>1520</v>
      </c>
      <c r="S401" s="465">
        <v>0</v>
      </c>
    </row>
    <row r="402" spans="1:19" x14ac:dyDescent="0.2">
      <c r="A402" s="470" t="s">
        <v>1521</v>
      </c>
      <c r="B402" s="455">
        <v>16586</v>
      </c>
      <c r="C402" s="456" t="s">
        <v>1507</v>
      </c>
      <c r="D402" s="457" t="s">
        <v>1508</v>
      </c>
      <c r="E402" s="471" t="s">
        <v>1521</v>
      </c>
      <c r="F402" s="472" t="s">
        <v>1521</v>
      </c>
      <c r="G402" s="460">
        <v>238</v>
      </c>
      <c r="H402" s="461">
        <v>38406</v>
      </c>
      <c r="I402" s="461">
        <v>27964</v>
      </c>
      <c r="J402" s="462" t="s">
        <v>114</v>
      </c>
      <c r="K402" s="463">
        <v>0</v>
      </c>
      <c r="L402" s="464" t="s">
        <v>48</v>
      </c>
      <c r="M402" s="464" t="s">
        <v>48</v>
      </c>
      <c r="N402" s="464" t="s">
        <v>48</v>
      </c>
      <c r="O402" s="464" t="s">
        <v>48</v>
      </c>
      <c r="P402" s="464" t="s">
        <v>48</v>
      </c>
      <c r="Q402" s="464" t="s">
        <v>48</v>
      </c>
      <c r="R402" s="448" t="s">
        <v>1522</v>
      </c>
      <c r="S402" s="465">
        <v>0</v>
      </c>
    </row>
    <row r="403" spans="1:19" x14ac:dyDescent="0.2">
      <c r="A403" s="470" t="s">
        <v>1523</v>
      </c>
      <c r="B403" s="455">
        <v>29744</v>
      </c>
      <c r="C403" s="456" t="s">
        <v>1507</v>
      </c>
      <c r="D403" s="457" t="s">
        <v>1508</v>
      </c>
      <c r="E403" s="471" t="s">
        <v>1523</v>
      </c>
      <c r="F403" s="472" t="s">
        <v>1523</v>
      </c>
      <c r="G403" s="460">
        <v>209</v>
      </c>
      <c r="H403" s="461">
        <v>53045</v>
      </c>
      <c r="I403" s="461">
        <v>36966</v>
      </c>
      <c r="J403" s="462" t="s">
        <v>114</v>
      </c>
      <c r="K403" s="463">
        <v>0</v>
      </c>
      <c r="L403" s="464" t="s">
        <v>48</v>
      </c>
      <c r="M403" s="464" t="s">
        <v>48</v>
      </c>
      <c r="N403" s="464" t="s">
        <v>48</v>
      </c>
      <c r="O403" s="464" t="s">
        <v>48</v>
      </c>
      <c r="P403" s="464" t="s">
        <v>48</v>
      </c>
      <c r="Q403" s="464" t="s">
        <v>48</v>
      </c>
      <c r="R403" s="448" t="s">
        <v>1524</v>
      </c>
      <c r="S403" s="465">
        <v>0</v>
      </c>
    </row>
    <row r="404" spans="1:19" x14ac:dyDescent="0.2">
      <c r="A404" s="470" t="s">
        <v>1525</v>
      </c>
      <c r="B404" s="455">
        <v>25405</v>
      </c>
      <c r="C404" s="456" t="s">
        <v>1507</v>
      </c>
      <c r="D404" s="457" t="s">
        <v>1508</v>
      </c>
      <c r="E404" s="471" t="s">
        <v>1525</v>
      </c>
      <c r="F404" s="472" t="s">
        <v>1525</v>
      </c>
      <c r="G404" s="460">
        <v>685</v>
      </c>
      <c r="H404" s="461">
        <v>76152</v>
      </c>
      <c r="I404" s="461">
        <v>45185</v>
      </c>
      <c r="J404" s="462" t="s">
        <v>114</v>
      </c>
      <c r="K404" s="463">
        <v>0</v>
      </c>
      <c r="L404" s="464" t="s">
        <v>48</v>
      </c>
      <c r="M404" s="464" t="s">
        <v>48</v>
      </c>
      <c r="N404" s="464" t="s">
        <v>48</v>
      </c>
      <c r="O404" s="464" t="s">
        <v>48</v>
      </c>
      <c r="P404" s="464" t="s">
        <v>48</v>
      </c>
      <c r="Q404" s="464" t="s">
        <v>48</v>
      </c>
      <c r="R404" s="448" t="s">
        <v>1526</v>
      </c>
      <c r="S404" s="465">
        <v>0</v>
      </c>
    </row>
    <row r="405" spans="1:19" x14ac:dyDescent="0.2">
      <c r="A405" s="470" t="s">
        <v>1527</v>
      </c>
      <c r="B405" s="455">
        <v>29586</v>
      </c>
      <c r="C405" s="456" t="s">
        <v>1507</v>
      </c>
      <c r="D405" s="457" t="s">
        <v>1508</v>
      </c>
      <c r="E405" s="471" t="s">
        <v>1527</v>
      </c>
      <c r="F405" s="472" t="s">
        <v>1527</v>
      </c>
      <c r="G405" s="460">
        <v>1253</v>
      </c>
      <c r="H405" s="461">
        <v>59483</v>
      </c>
      <c r="I405" s="461">
        <v>40431</v>
      </c>
      <c r="J405" s="462" t="s">
        <v>114</v>
      </c>
      <c r="K405" s="463">
        <v>0</v>
      </c>
      <c r="L405" s="464" t="s">
        <v>48</v>
      </c>
      <c r="M405" s="464" t="s">
        <v>48</v>
      </c>
      <c r="N405" s="464" t="s">
        <v>48</v>
      </c>
      <c r="O405" s="464" t="s">
        <v>48</v>
      </c>
      <c r="P405" s="464" t="s">
        <v>48</v>
      </c>
      <c r="Q405" s="464" t="s">
        <v>48</v>
      </c>
      <c r="R405" s="448" t="s">
        <v>1528</v>
      </c>
      <c r="S405" s="465">
        <v>0</v>
      </c>
    </row>
    <row r="406" spans="1:19" x14ac:dyDescent="0.2">
      <c r="A406" s="470" t="s">
        <v>1529</v>
      </c>
      <c r="B406" s="455" t="s">
        <v>1530</v>
      </c>
      <c r="C406" s="456" t="s">
        <v>1507</v>
      </c>
      <c r="D406" s="457" t="s">
        <v>1508</v>
      </c>
      <c r="E406" s="471" t="s">
        <v>1529</v>
      </c>
      <c r="F406" s="472" t="s">
        <v>1529</v>
      </c>
      <c r="G406" s="460">
        <v>3249</v>
      </c>
      <c r="H406" s="461">
        <v>77906</v>
      </c>
      <c r="I406" s="461">
        <v>38771</v>
      </c>
      <c r="J406" s="462" t="s">
        <v>114</v>
      </c>
      <c r="K406" s="463">
        <v>0</v>
      </c>
      <c r="L406" s="464" t="s">
        <v>48</v>
      </c>
      <c r="M406" s="464" t="s">
        <v>48</v>
      </c>
      <c r="N406" s="464" t="s">
        <v>48</v>
      </c>
      <c r="O406" s="464" t="s">
        <v>48</v>
      </c>
      <c r="P406" s="464" t="s">
        <v>48</v>
      </c>
      <c r="Q406" s="464" t="s">
        <v>48</v>
      </c>
      <c r="R406" s="448" t="s">
        <v>1531</v>
      </c>
      <c r="S406" s="465">
        <v>0</v>
      </c>
    </row>
    <row r="407" spans="1:19" x14ac:dyDescent="0.2">
      <c r="A407" s="470" t="s">
        <v>1532</v>
      </c>
      <c r="B407" s="455" t="s">
        <v>1533</v>
      </c>
      <c r="C407" s="456" t="s">
        <v>1507</v>
      </c>
      <c r="D407" s="457" t="s">
        <v>1508</v>
      </c>
      <c r="E407" s="471" t="s">
        <v>1532</v>
      </c>
      <c r="F407" s="472" t="s">
        <v>1532</v>
      </c>
      <c r="G407" s="460">
        <v>3349</v>
      </c>
      <c r="H407" s="461">
        <v>150978</v>
      </c>
      <c r="I407" s="461">
        <v>79082</v>
      </c>
      <c r="J407" s="462" t="s">
        <v>114</v>
      </c>
      <c r="K407" s="463">
        <v>0</v>
      </c>
      <c r="L407" s="464" t="s">
        <v>48</v>
      </c>
      <c r="M407" s="464" t="s">
        <v>48</v>
      </c>
      <c r="N407" s="464" t="s">
        <v>48</v>
      </c>
      <c r="O407" s="464" t="s">
        <v>48</v>
      </c>
      <c r="P407" s="464" t="s">
        <v>48</v>
      </c>
      <c r="Q407" s="464" t="s">
        <v>48</v>
      </c>
      <c r="R407" s="448" t="s">
        <v>1534</v>
      </c>
      <c r="S407" s="465">
        <v>0</v>
      </c>
    </row>
    <row r="408" spans="1:19" x14ac:dyDescent="0.2">
      <c r="A408" s="470" t="s">
        <v>1535</v>
      </c>
      <c r="B408" s="455" t="s">
        <v>1536</v>
      </c>
      <c r="C408" s="456" t="s">
        <v>1507</v>
      </c>
      <c r="D408" s="457" t="s">
        <v>1508</v>
      </c>
      <c r="E408" s="471" t="s">
        <v>1535</v>
      </c>
      <c r="F408" s="472" t="s">
        <v>1535</v>
      </c>
      <c r="G408" s="460">
        <v>2667</v>
      </c>
      <c r="H408" s="461">
        <v>57656</v>
      </c>
      <c r="I408" s="461">
        <v>33549</v>
      </c>
      <c r="J408" s="462" t="s">
        <v>114</v>
      </c>
      <c r="K408" s="463">
        <v>0</v>
      </c>
      <c r="L408" s="464" t="s">
        <v>48</v>
      </c>
      <c r="M408" s="464" t="s">
        <v>48</v>
      </c>
      <c r="N408" s="464" t="s">
        <v>48</v>
      </c>
      <c r="O408" s="464" t="s">
        <v>48</v>
      </c>
      <c r="P408" s="464" t="s">
        <v>48</v>
      </c>
      <c r="Q408" s="464" t="s">
        <v>48</v>
      </c>
      <c r="R408" s="448" t="s">
        <v>1537</v>
      </c>
      <c r="S408" s="465">
        <v>0</v>
      </c>
    </row>
    <row r="409" spans="1:19" x14ac:dyDescent="0.2">
      <c r="A409" s="470" t="s">
        <v>1538</v>
      </c>
      <c r="B409" s="455" t="s">
        <v>1539</v>
      </c>
      <c r="C409" s="456" t="s">
        <v>1507</v>
      </c>
      <c r="D409" s="457" t="s">
        <v>1508</v>
      </c>
      <c r="E409" s="471" t="s">
        <v>1538</v>
      </c>
      <c r="F409" s="472" t="s">
        <v>1538</v>
      </c>
      <c r="G409" s="460">
        <v>1344</v>
      </c>
      <c r="H409" s="461">
        <v>119575</v>
      </c>
      <c r="I409" s="461">
        <v>73889</v>
      </c>
      <c r="J409" s="462" t="s">
        <v>114</v>
      </c>
      <c r="K409" s="463">
        <v>0</v>
      </c>
      <c r="L409" s="464" t="s">
        <v>48</v>
      </c>
      <c r="M409" s="464" t="s">
        <v>48</v>
      </c>
      <c r="N409" s="464" t="s">
        <v>48</v>
      </c>
      <c r="O409" s="464" t="s">
        <v>48</v>
      </c>
      <c r="P409" s="464" t="s">
        <v>48</v>
      </c>
      <c r="Q409" s="464" t="s">
        <v>48</v>
      </c>
      <c r="R409" s="448" t="s">
        <v>1540</v>
      </c>
      <c r="S409" s="465">
        <v>0</v>
      </c>
    </row>
    <row r="410" spans="1:19" x14ac:dyDescent="0.2">
      <c r="A410" s="470" t="s">
        <v>1541</v>
      </c>
      <c r="B410" s="455" t="s">
        <v>1542</v>
      </c>
      <c r="C410" s="456" t="s">
        <v>1507</v>
      </c>
      <c r="D410" s="457" t="s">
        <v>1508</v>
      </c>
      <c r="E410" s="471" t="s">
        <v>1541</v>
      </c>
      <c r="F410" s="472" t="s">
        <v>1541</v>
      </c>
      <c r="G410" s="460">
        <v>1813</v>
      </c>
      <c r="H410" s="461">
        <v>123990</v>
      </c>
      <c r="I410" s="461">
        <v>72840</v>
      </c>
      <c r="J410" s="462" t="s">
        <v>114</v>
      </c>
      <c r="K410" s="463">
        <v>0</v>
      </c>
      <c r="L410" s="464" t="s">
        <v>48</v>
      </c>
      <c r="M410" s="464" t="s">
        <v>48</v>
      </c>
      <c r="N410" s="464" t="s">
        <v>48</v>
      </c>
      <c r="O410" s="464" t="s">
        <v>48</v>
      </c>
      <c r="P410" s="464" t="s">
        <v>48</v>
      </c>
      <c r="Q410" s="464" t="s">
        <v>48</v>
      </c>
      <c r="R410" s="448" t="s">
        <v>1543</v>
      </c>
      <c r="S410" s="465">
        <v>0</v>
      </c>
    </row>
    <row r="411" spans="1:19" x14ac:dyDescent="0.2">
      <c r="A411" s="470" t="s">
        <v>1544</v>
      </c>
      <c r="B411" s="455">
        <v>11314</v>
      </c>
      <c r="C411" s="456" t="s">
        <v>1507</v>
      </c>
      <c r="D411" s="457" t="s">
        <v>1508</v>
      </c>
      <c r="E411" s="471" t="s">
        <v>1544</v>
      </c>
      <c r="F411" s="472" t="s">
        <v>1544</v>
      </c>
      <c r="G411" s="460">
        <v>2694</v>
      </c>
      <c r="H411" s="461">
        <v>80061</v>
      </c>
      <c r="I411" s="461">
        <v>37300</v>
      </c>
      <c r="J411" s="462" t="s">
        <v>114</v>
      </c>
      <c r="K411" s="463">
        <v>0</v>
      </c>
      <c r="L411" s="464" t="s">
        <v>48</v>
      </c>
      <c r="M411" s="464" t="s">
        <v>48</v>
      </c>
      <c r="N411" s="464" t="s">
        <v>48</v>
      </c>
      <c r="O411" s="464" t="s">
        <v>48</v>
      </c>
      <c r="P411" s="464" t="s">
        <v>48</v>
      </c>
      <c r="Q411" s="464" t="s">
        <v>48</v>
      </c>
      <c r="R411" s="448" t="s">
        <v>1545</v>
      </c>
      <c r="S411" s="465">
        <v>0</v>
      </c>
    </row>
    <row r="412" spans="1:19" x14ac:dyDescent="0.2">
      <c r="A412" s="470" t="s">
        <v>1546</v>
      </c>
      <c r="B412" s="473" t="s">
        <v>1547</v>
      </c>
      <c r="C412" s="456" t="s">
        <v>1507</v>
      </c>
      <c r="D412" s="457" t="s">
        <v>1508</v>
      </c>
      <c r="E412" s="471" t="s">
        <v>1546</v>
      </c>
      <c r="F412" s="472" t="s">
        <v>1546</v>
      </c>
      <c r="G412" s="460">
        <v>3351</v>
      </c>
      <c r="H412" s="461">
        <v>73783</v>
      </c>
      <c r="I412" s="461">
        <v>31160</v>
      </c>
      <c r="J412" s="462" t="s">
        <v>114</v>
      </c>
      <c r="K412" s="463">
        <v>0</v>
      </c>
      <c r="L412" s="464" t="s">
        <v>48</v>
      </c>
      <c r="M412" s="464" t="s">
        <v>48</v>
      </c>
      <c r="N412" s="464" t="s">
        <v>48</v>
      </c>
      <c r="O412" s="464" t="s">
        <v>48</v>
      </c>
      <c r="P412" s="464" t="s">
        <v>48</v>
      </c>
      <c r="Q412" s="464" t="s">
        <v>48</v>
      </c>
      <c r="R412" s="448" t="s">
        <v>1548</v>
      </c>
      <c r="S412" s="465">
        <v>0</v>
      </c>
    </row>
    <row r="413" spans="1:19" x14ac:dyDescent="0.2">
      <c r="A413" s="470" t="s">
        <v>1549</v>
      </c>
      <c r="B413" s="473" t="s">
        <v>1550</v>
      </c>
      <c r="C413" s="456" t="s">
        <v>1507</v>
      </c>
      <c r="D413" s="457" t="s">
        <v>1508</v>
      </c>
      <c r="E413" s="471" t="s">
        <v>1549</v>
      </c>
      <c r="F413" s="472" t="s">
        <v>1549</v>
      </c>
      <c r="G413" s="460">
        <v>5482</v>
      </c>
      <c r="H413" s="461">
        <v>87773</v>
      </c>
      <c r="I413" s="461">
        <v>33390</v>
      </c>
      <c r="J413" s="462" t="s">
        <v>114</v>
      </c>
      <c r="K413" s="463">
        <v>0</v>
      </c>
      <c r="L413" s="464" t="s">
        <v>48</v>
      </c>
      <c r="M413" s="464" t="s">
        <v>48</v>
      </c>
      <c r="N413" s="464" t="s">
        <v>48</v>
      </c>
      <c r="O413" s="464" t="s">
        <v>48</v>
      </c>
      <c r="P413" s="464" t="s">
        <v>48</v>
      </c>
      <c r="Q413" s="464" t="s">
        <v>48</v>
      </c>
      <c r="R413" s="448" t="s">
        <v>1551</v>
      </c>
      <c r="S413" s="465">
        <v>0</v>
      </c>
    </row>
    <row r="414" spans="1:19" x14ac:dyDescent="0.2">
      <c r="A414" s="470" t="s">
        <v>1552</v>
      </c>
      <c r="B414" s="455">
        <v>29285</v>
      </c>
      <c r="C414" s="456" t="s">
        <v>1507</v>
      </c>
      <c r="D414" s="457" t="s">
        <v>1508</v>
      </c>
      <c r="E414" s="471" t="s">
        <v>1552</v>
      </c>
      <c r="F414" s="472" t="s">
        <v>1552</v>
      </c>
      <c r="G414" s="460">
        <v>3860</v>
      </c>
      <c r="H414" s="461">
        <v>101757</v>
      </c>
      <c r="I414" s="461">
        <v>43940</v>
      </c>
      <c r="J414" s="462" t="s">
        <v>114</v>
      </c>
      <c r="K414" s="463">
        <v>0</v>
      </c>
      <c r="L414" s="464" t="s">
        <v>48</v>
      </c>
      <c r="M414" s="464" t="s">
        <v>48</v>
      </c>
      <c r="N414" s="464" t="s">
        <v>48</v>
      </c>
      <c r="O414" s="464" t="s">
        <v>48</v>
      </c>
      <c r="P414" s="464" t="s">
        <v>48</v>
      </c>
      <c r="Q414" s="464" t="s">
        <v>48</v>
      </c>
      <c r="R414" s="448" t="s">
        <v>1553</v>
      </c>
      <c r="S414" s="465">
        <v>0</v>
      </c>
    </row>
    <row r="415" spans="1:19" x14ac:dyDescent="0.2">
      <c r="A415" s="470" t="s">
        <v>1554</v>
      </c>
      <c r="B415" s="473" t="s">
        <v>1555</v>
      </c>
      <c r="C415" s="456" t="s">
        <v>1507</v>
      </c>
      <c r="D415" s="457" t="s">
        <v>1508</v>
      </c>
      <c r="E415" s="471" t="s">
        <v>1554</v>
      </c>
      <c r="F415" s="472" t="s">
        <v>1554</v>
      </c>
      <c r="G415" s="460">
        <v>938</v>
      </c>
      <c r="H415" s="461">
        <v>60131</v>
      </c>
      <c r="I415" s="461">
        <v>27317</v>
      </c>
      <c r="J415" s="462" t="s">
        <v>114</v>
      </c>
      <c r="K415" s="463">
        <v>0</v>
      </c>
      <c r="L415" s="464" t="s">
        <v>48</v>
      </c>
      <c r="M415" s="464" t="s">
        <v>48</v>
      </c>
      <c r="N415" s="464" t="s">
        <v>48</v>
      </c>
      <c r="O415" s="464" t="s">
        <v>48</v>
      </c>
      <c r="P415" s="464" t="s">
        <v>48</v>
      </c>
      <c r="Q415" s="464" t="s">
        <v>48</v>
      </c>
      <c r="R415" s="448" t="s">
        <v>1556</v>
      </c>
      <c r="S415" s="465">
        <v>0</v>
      </c>
    </row>
    <row r="416" spans="1:19" x14ac:dyDescent="0.2">
      <c r="A416" s="470" t="s">
        <v>1557</v>
      </c>
      <c r="B416" s="455" t="s">
        <v>1558</v>
      </c>
      <c r="C416" s="456" t="s">
        <v>1507</v>
      </c>
      <c r="D416" s="457" t="s">
        <v>1508</v>
      </c>
      <c r="E416" s="471" t="s">
        <v>1557</v>
      </c>
      <c r="F416" s="472" t="s">
        <v>1557</v>
      </c>
      <c r="G416" s="460">
        <v>1219</v>
      </c>
      <c r="H416" s="461">
        <v>65454</v>
      </c>
      <c r="I416" s="461">
        <v>31057</v>
      </c>
      <c r="J416" s="462" t="s">
        <v>114</v>
      </c>
      <c r="K416" s="463">
        <v>0</v>
      </c>
      <c r="L416" s="464" t="s">
        <v>48</v>
      </c>
      <c r="M416" s="464" t="s">
        <v>48</v>
      </c>
      <c r="N416" s="464" t="s">
        <v>48</v>
      </c>
      <c r="O416" s="464" t="s">
        <v>48</v>
      </c>
      <c r="P416" s="464" t="s">
        <v>48</v>
      </c>
      <c r="Q416" s="464" t="s">
        <v>48</v>
      </c>
      <c r="R416" s="448" t="s">
        <v>1559</v>
      </c>
      <c r="S416" s="465">
        <v>0</v>
      </c>
    </row>
    <row r="417" spans="1:19" x14ac:dyDescent="0.2">
      <c r="A417" s="470" t="s">
        <v>1560</v>
      </c>
      <c r="B417" s="455" t="s">
        <v>1561</v>
      </c>
      <c r="C417" s="456" t="s">
        <v>1507</v>
      </c>
      <c r="D417" s="457" t="s">
        <v>1508</v>
      </c>
      <c r="E417" s="471" t="s">
        <v>1560</v>
      </c>
      <c r="F417" s="472" t="s">
        <v>1560</v>
      </c>
      <c r="G417" s="460">
        <v>2575</v>
      </c>
      <c r="H417" s="461">
        <v>76500</v>
      </c>
      <c r="I417" s="461">
        <v>33337</v>
      </c>
      <c r="J417" s="462" t="s">
        <v>114</v>
      </c>
      <c r="K417" s="463">
        <v>0</v>
      </c>
      <c r="L417" s="464" t="s">
        <v>48</v>
      </c>
      <c r="M417" s="464" t="s">
        <v>48</v>
      </c>
      <c r="N417" s="464" t="s">
        <v>48</v>
      </c>
      <c r="O417" s="464" t="s">
        <v>48</v>
      </c>
      <c r="P417" s="464" t="s">
        <v>48</v>
      </c>
      <c r="Q417" s="464" t="s">
        <v>48</v>
      </c>
      <c r="R417" s="448" t="s">
        <v>1562</v>
      </c>
      <c r="S417" s="465">
        <v>0</v>
      </c>
    </row>
    <row r="418" spans="1:19" x14ac:dyDescent="0.2">
      <c r="A418" s="470" t="s">
        <v>1563</v>
      </c>
      <c r="B418" s="455" t="s">
        <v>1564</v>
      </c>
      <c r="C418" s="456" t="s">
        <v>1507</v>
      </c>
      <c r="D418" s="457" t="s">
        <v>1508</v>
      </c>
      <c r="E418" s="471" t="s">
        <v>1563</v>
      </c>
      <c r="F418" s="472" t="s">
        <v>1563</v>
      </c>
      <c r="G418" s="460">
        <v>3425</v>
      </c>
      <c r="H418" s="461">
        <v>54515</v>
      </c>
      <c r="I418" s="461">
        <v>22898</v>
      </c>
      <c r="J418" s="462" t="s">
        <v>114</v>
      </c>
      <c r="K418" s="463">
        <v>0</v>
      </c>
      <c r="L418" s="464" t="s">
        <v>48</v>
      </c>
      <c r="M418" s="464" t="s">
        <v>48</v>
      </c>
      <c r="N418" s="464" t="s">
        <v>48</v>
      </c>
      <c r="O418" s="464" t="s">
        <v>48</v>
      </c>
      <c r="P418" s="464" t="s">
        <v>48</v>
      </c>
      <c r="Q418" s="464" t="s">
        <v>48</v>
      </c>
      <c r="R418" s="448" t="s">
        <v>1565</v>
      </c>
      <c r="S418" s="465">
        <v>0</v>
      </c>
    </row>
    <row r="419" spans="1:19" x14ac:dyDescent="0.2">
      <c r="A419" s="470" t="s">
        <v>1566</v>
      </c>
      <c r="B419" s="455" t="s">
        <v>1567</v>
      </c>
      <c r="C419" s="456" t="s">
        <v>1507</v>
      </c>
      <c r="D419" s="457" t="s">
        <v>1508</v>
      </c>
      <c r="E419" s="471" t="s">
        <v>1566</v>
      </c>
      <c r="F419" s="472" t="s">
        <v>1566</v>
      </c>
      <c r="G419" s="460">
        <v>4077</v>
      </c>
      <c r="H419" s="461">
        <v>22859</v>
      </c>
      <c r="I419" s="461">
        <v>8718</v>
      </c>
      <c r="J419" s="462" t="s">
        <v>114</v>
      </c>
      <c r="K419" s="463">
        <v>0</v>
      </c>
      <c r="L419" s="464" t="s">
        <v>48</v>
      </c>
      <c r="M419" s="464" t="s">
        <v>48</v>
      </c>
      <c r="N419" s="464" t="s">
        <v>48</v>
      </c>
      <c r="O419" s="464" t="s">
        <v>48</v>
      </c>
      <c r="P419" s="464" t="s">
        <v>48</v>
      </c>
      <c r="Q419" s="464" t="s">
        <v>48</v>
      </c>
      <c r="R419" s="448" t="s">
        <v>1568</v>
      </c>
      <c r="S419" s="465">
        <v>0</v>
      </c>
    </row>
    <row r="420" spans="1:19" x14ac:dyDescent="0.2">
      <c r="A420" s="454" t="s">
        <v>1569</v>
      </c>
      <c r="B420" s="455" t="s">
        <v>1570</v>
      </c>
      <c r="C420" s="456" t="s">
        <v>252</v>
      </c>
      <c r="D420" s="457" t="s">
        <v>185</v>
      </c>
      <c r="E420" s="458" t="s">
        <v>1571</v>
      </c>
      <c r="F420" s="459" t="s">
        <v>1572</v>
      </c>
      <c r="G420" s="460">
        <v>13111</v>
      </c>
      <c r="H420" s="461">
        <v>2645</v>
      </c>
      <c r="I420" s="461">
        <v>1404</v>
      </c>
      <c r="J420" s="462" t="s">
        <v>188</v>
      </c>
      <c r="K420" s="463">
        <v>0.5</v>
      </c>
      <c r="L420" s="464" t="s">
        <v>48</v>
      </c>
      <c r="M420" s="464" t="s">
        <v>48</v>
      </c>
      <c r="N420" s="464" t="s">
        <v>49</v>
      </c>
      <c r="O420" s="464" t="s">
        <v>48</v>
      </c>
      <c r="P420" s="464" t="s">
        <v>48</v>
      </c>
      <c r="Q420" s="464" t="s">
        <v>48</v>
      </c>
      <c r="R420" s="448" t="s">
        <v>1573</v>
      </c>
      <c r="S420" s="465">
        <v>1.4999999999999999E-2</v>
      </c>
    </row>
    <row r="421" spans="1:19" x14ac:dyDescent="0.2">
      <c r="A421" s="454" t="s">
        <v>1574</v>
      </c>
      <c r="B421" s="455" t="s">
        <v>1575</v>
      </c>
      <c r="C421" s="456" t="s">
        <v>61</v>
      </c>
      <c r="D421" s="457" t="s">
        <v>185</v>
      </c>
      <c r="E421" s="458" t="s">
        <v>1571</v>
      </c>
      <c r="F421" s="459" t="s">
        <v>1572</v>
      </c>
      <c r="G421" s="460">
        <v>4300</v>
      </c>
      <c r="H421" s="461">
        <v>254</v>
      </c>
      <c r="I421" s="461">
        <v>141</v>
      </c>
      <c r="J421" s="462" t="s">
        <v>188</v>
      </c>
      <c r="K421" s="463">
        <v>0.5</v>
      </c>
      <c r="L421" s="464" t="s">
        <v>48</v>
      </c>
      <c r="M421" s="464" t="s">
        <v>48</v>
      </c>
      <c r="N421" s="464" t="s">
        <v>49</v>
      </c>
      <c r="O421" s="464" t="s">
        <v>48</v>
      </c>
      <c r="P421" s="464" t="s">
        <v>48</v>
      </c>
      <c r="Q421" s="464" t="s">
        <v>48</v>
      </c>
      <c r="R421" s="448" t="s">
        <v>1576</v>
      </c>
      <c r="S421" s="465">
        <v>1.4999999999999999E-2</v>
      </c>
    </row>
    <row r="422" spans="1:19" x14ac:dyDescent="0.2">
      <c r="A422" s="454" t="s">
        <v>1577</v>
      </c>
      <c r="B422" s="455" t="s">
        <v>1578</v>
      </c>
      <c r="C422" s="456" t="s">
        <v>252</v>
      </c>
      <c r="D422" s="457" t="s">
        <v>111</v>
      </c>
      <c r="E422" s="458" t="s">
        <v>1579</v>
      </c>
      <c r="F422" s="459" t="s">
        <v>1580</v>
      </c>
      <c r="G422" s="460">
        <v>11555</v>
      </c>
      <c r="H422" s="461">
        <v>5150</v>
      </c>
      <c r="I422" s="461">
        <v>2074</v>
      </c>
      <c r="J422" s="462" t="s">
        <v>114</v>
      </c>
      <c r="K422" s="463">
        <v>0</v>
      </c>
      <c r="L422" s="464" t="s">
        <v>48</v>
      </c>
      <c r="M422" s="464" t="s">
        <v>48</v>
      </c>
      <c r="N422" s="464" t="s">
        <v>48</v>
      </c>
      <c r="O422" s="464" t="s">
        <v>48</v>
      </c>
      <c r="P422" s="464" t="s">
        <v>48</v>
      </c>
      <c r="Q422" s="464" t="s">
        <v>48</v>
      </c>
      <c r="R422" s="448" t="s">
        <v>1581</v>
      </c>
      <c r="S422" s="465">
        <v>0.02</v>
      </c>
    </row>
    <row r="423" spans="1:19" x14ac:dyDescent="0.2">
      <c r="A423" s="454" t="s">
        <v>1582</v>
      </c>
      <c r="B423" s="455" t="s">
        <v>1583</v>
      </c>
      <c r="C423" s="456" t="s">
        <v>61</v>
      </c>
      <c r="D423" s="457" t="s">
        <v>207</v>
      </c>
      <c r="E423" s="458" t="s">
        <v>852</v>
      </c>
      <c r="F423" s="459" t="s">
        <v>853</v>
      </c>
      <c r="G423" s="460">
        <v>3276</v>
      </c>
      <c r="H423" s="461">
        <v>2207</v>
      </c>
      <c r="I423" s="461">
        <v>965</v>
      </c>
      <c r="J423" s="462" t="s">
        <v>56</v>
      </c>
      <c r="K423" s="463">
        <v>0.5</v>
      </c>
      <c r="L423" s="464" t="s">
        <v>57</v>
      </c>
      <c r="M423" s="464" t="s">
        <v>48</v>
      </c>
      <c r="N423" s="464" t="s">
        <v>48</v>
      </c>
      <c r="O423" s="464" t="s">
        <v>48</v>
      </c>
      <c r="P423" s="464" t="s">
        <v>49</v>
      </c>
      <c r="Q423" s="464" t="s">
        <v>48</v>
      </c>
      <c r="R423" s="448" t="s">
        <v>1584</v>
      </c>
      <c r="S423" s="465">
        <v>1.3999999999999999E-2</v>
      </c>
    </row>
    <row r="424" spans="1:19" x14ac:dyDescent="0.2">
      <c r="A424" s="454" t="s">
        <v>1585</v>
      </c>
      <c r="B424" s="455" t="s">
        <v>1586</v>
      </c>
      <c r="C424" s="456" t="s">
        <v>61</v>
      </c>
      <c r="D424" s="457" t="s">
        <v>341</v>
      </c>
      <c r="E424" s="458" t="s">
        <v>378</v>
      </c>
      <c r="F424" s="459" t="s">
        <v>379</v>
      </c>
      <c r="G424" s="460">
        <v>5304</v>
      </c>
      <c r="H424" s="461">
        <v>2157</v>
      </c>
      <c r="I424" s="461">
        <v>907</v>
      </c>
      <c r="J424" s="462" t="s">
        <v>72</v>
      </c>
      <c r="K424" s="463">
        <v>0.5</v>
      </c>
      <c r="L424" s="464" t="s">
        <v>57</v>
      </c>
      <c r="M424" s="464" t="s">
        <v>48</v>
      </c>
      <c r="N424" s="464" t="s">
        <v>49</v>
      </c>
      <c r="O424" s="464" t="s">
        <v>48</v>
      </c>
      <c r="P424" s="464" t="s">
        <v>48</v>
      </c>
      <c r="Q424" s="464" t="s">
        <v>48</v>
      </c>
      <c r="R424" s="448" t="s">
        <v>1587</v>
      </c>
      <c r="S424" s="465">
        <v>1.8000000000000002E-2</v>
      </c>
    </row>
    <row r="425" spans="1:19" x14ac:dyDescent="0.2">
      <c r="A425" s="454" t="s">
        <v>1588</v>
      </c>
      <c r="B425" s="455" t="s">
        <v>1589</v>
      </c>
      <c r="C425" s="456" t="s">
        <v>61</v>
      </c>
      <c r="D425" s="457" t="s">
        <v>154</v>
      </c>
      <c r="E425" s="458" t="s">
        <v>747</v>
      </c>
      <c r="F425" s="459" t="s">
        <v>748</v>
      </c>
      <c r="G425" s="460">
        <v>5968</v>
      </c>
      <c r="H425" s="461">
        <v>1318</v>
      </c>
      <c r="I425" s="461">
        <v>654</v>
      </c>
      <c r="J425" s="462" t="s">
        <v>65</v>
      </c>
      <c r="K425" s="463">
        <v>0.5</v>
      </c>
      <c r="L425" s="464" t="s">
        <v>57</v>
      </c>
      <c r="M425" s="464" t="s">
        <v>48</v>
      </c>
      <c r="N425" s="464" t="s">
        <v>49</v>
      </c>
      <c r="O425" s="464" t="s">
        <v>48</v>
      </c>
      <c r="P425" s="464" t="s">
        <v>48</v>
      </c>
      <c r="Q425" s="464" t="s">
        <v>48</v>
      </c>
      <c r="R425" s="448" t="s">
        <v>1590</v>
      </c>
      <c r="S425" s="465">
        <v>0.02</v>
      </c>
    </row>
    <row r="426" spans="1:19" x14ac:dyDescent="0.2">
      <c r="A426" s="454" t="s">
        <v>1591</v>
      </c>
      <c r="B426" s="455" t="s">
        <v>1592</v>
      </c>
      <c r="C426" s="456" t="s">
        <v>43</v>
      </c>
      <c r="D426" s="457" t="s">
        <v>135</v>
      </c>
      <c r="E426" s="458" t="s">
        <v>1427</v>
      </c>
      <c r="F426" s="459" t="s">
        <v>1428</v>
      </c>
      <c r="G426" s="460">
        <v>2086</v>
      </c>
      <c r="H426" s="461">
        <v>3618</v>
      </c>
      <c r="I426" s="461">
        <v>1447</v>
      </c>
      <c r="J426" s="462" t="s">
        <v>102</v>
      </c>
      <c r="K426" s="463">
        <v>0.25</v>
      </c>
      <c r="L426" s="464" t="s">
        <v>48</v>
      </c>
      <c r="M426" s="464" t="s">
        <v>48</v>
      </c>
      <c r="N426" s="464" t="s">
        <v>48</v>
      </c>
      <c r="O426" s="464" t="s">
        <v>48</v>
      </c>
      <c r="P426" s="464" t="s">
        <v>48</v>
      </c>
      <c r="Q426" s="464" t="s">
        <v>48</v>
      </c>
      <c r="R426" s="448" t="s">
        <v>1593</v>
      </c>
      <c r="S426" s="465">
        <v>0.02</v>
      </c>
    </row>
    <row r="427" spans="1:19" x14ac:dyDescent="0.2">
      <c r="A427" s="454" t="s">
        <v>1594</v>
      </c>
      <c r="B427" s="455" t="s">
        <v>1595</v>
      </c>
      <c r="C427" s="456" t="s">
        <v>61</v>
      </c>
      <c r="D427" s="457" t="s">
        <v>76</v>
      </c>
      <c r="E427" s="458" t="s">
        <v>1300</v>
      </c>
      <c r="F427" s="459" t="s">
        <v>1301</v>
      </c>
      <c r="G427" s="460">
        <v>1802</v>
      </c>
      <c r="H427" s="461">
        <v>1664</v>
      </c>
      <c r="I427" s="461">
        <v>692</v>
      </c>
      <c r="J427" s="462" t="s">
        <v>72</v>
      </c>
      <c r="K427" s="463">
        <v>0.5</v>
      </c>
      <c r="L427" s="464" t="s">
        <v>48</v>
      </c>
      <c r="M427" s="464" t="s">
        <v>48</v>
      </c>
      <c r="N427" s="464" t="s">
        <v>49</v>
      </c>
      <c r="O427" s="464" t="s">
        <v>48</v>
      </c>
      <c r="P427" s="464" t="s">
        <v>48</v>
      </c>
      <c r="Q427" s="464" t="s">
        <v>48</v>
      </c>
      <c r="R427" s="448" t="s">
        <v>1596</v>
      </c>
      <c r="S427" s="465">
        <v>0.02</v>
      </c>
    </row>
    <row r="428" spans="1:19" x14ac:dyDescent="0.2">
      <c r="A428" s="454" t="s">
        <v>1597</v>
      </c>
      <c r="B428" s="455" t="s">
        <v>1598</v>
      </c>
      <c r="C428" s="456" t="s">
        <v>61</v>
      </c>
      <c r="D428" s="457" t="s">
        <v>76</v>
      </c>
      <c r="E428" s="458" t="s">
        <v>391</v>
      </c>
      <c r="F428" s="459" t="s">
        <v>392</v>
      </c>
      <c r="G428" s="460">
        <v>2620</v>
      </c>
      <c r="H428" s="461">
        <v>1527</v>
      </c>
      <c r="I428" s="461">
        <v>540</v>
      </c>
      <c r="J428" s="462" t="s">
        <v>72</v>
      </c>
      <c r="K428" s="463">
        <v>0.5</v>
      </c>
      <c r="L428" s="464" t="s">
        <v>48</v>
      </c>
      <c r="M428" s="464" t="s">
        <v>48</v>
      </c>
      <c r="N428" s="464" t="s">
        <v>48</v>
      </c>
      <c r="O428" s="464" t="s">
        <v>48</v>
      </c>
      <c r="P428" s="464" t="s">
        <v>48</v>
      </c>
      <c r="Q428" s="464" t="s">
        <v>48</v>
      </c>
      <c r="R428" s="448" t="s">
        <v>1599</v>
      </c>
      <c r="S428" s="465">
        <v>1.4999999999999999E-2</v>
      </c>
    </row>
    <row r="429" spans="1:19" x14ac:dyDescent="0.2">
      <c r="A429" s="454" t="s">
        <v>1600</v>
      </c>
      <c r="B429" s="455" t="s">
        <v>1601</v>
      </c>
      <c r="C429" s="456" t="s">
        <v>61</v>
      </c>
      <c r="D429" s="457" t="s">
        <v>76</v>
      </c>
      <c r="E429" s="458" t="s">
        <v>475</v>
      </c>
      <c r="F429" s="459" t="s">
        <v>476</v>
      </c>
      <c r="G429" s="460">
        <v>990</v>
      </c>
      <c r="H429" s="461">
        <v>125</v>
      </c>
      <c r="I429" s="461">
        <v>102</v>
      </c>
      <c r="J429" s="462" t="s">
        <v>72</v>
      </c>
      <c r="K429" s="463">
        <v>0.5</v>
      </c>
      <c r="L429" s="464" t="s">
        <v>57</v>
      </c>
      <c r="M429" s="464" t="s">
        <v>48</v>
      </c>
      <c r="N429" s="464" t="s">
        <v>48</v>
      </c>
      <c r="O429" s="464" t="s">
        <v>48</v>
      </c>
      <c r="P429" s="464" t="s">
        <v>49</v>
      </c>
      <c r="Q429" s="464" t="s">
        <v>48</v>
      </c>
      <c r="R429" s="448" t="s">
        <v>1602</v>
      </c>
      <c r="S429" s="465">
        <v>0</v>
      </c>
    </row>
    <row r="430" spans="1:19" x14ac:dyDescent="0.2">
      <c r="A430" s="454" t="s">
        <v>1603</v>
      </c>
      <c r="B430" s="455" t="s">
        <v>1604</v>
      </c>
      <c r="C430" s="456" t="s">
        <v>61</v>
      </c>
      <c r="D430" s="457" t="s">
        <v>62</v>
      </c>
      <c r="E430" s="458" t="s">
        <v>1182</v>
      </c>
      <c r="F430" s="459" t="s">
        <v>1183</v>
      </c>
      <c r="G430" s="460">
        <v>3015</v>
      </c>
      <c r="H430" s="461">
        <v>1072</v>
      </c>
      <c r="I430" s="461">
        <v>440</v>
      </c>
      <c r="J430" s="462" t="s">
        <v>65</v>
      </c>
      <c r="K430" s="463">
        <v>0.5</v>
      </c>
      <c r="L430" s="464" t="s">
        <v>48</v>
      </c>
      <c r="M430" s="464" t="s">
        <v>48</v>
      </c>
      <c r="N430" s="464" t="s">
        <v>49</v>
      </c>
      <c r="O430" s="464" t="s">
        <v>48</v>
      </c>
      <c r="P430" s="464" t="s">
        <v>48</v>
      </c>
      <c r="Q430" s="464" t="s">
        <v>48</v>
      </c>
      <c r="R430" s="448" t="s">
        <v>1605</v>
      </c>
      <c r="S430" s="465">
        <v>1.7000000000000001E-2</v>
      </c>
    </row>
    <row r="431" spans="1:19" x14ac:dyDescent="0.2">
      <c r="A431" s="454" t="s">
        <v>1606</v>
      </c>
      <c r="B431" s="455" t="s">
        <v>1607</v>
      </c>
      <c r="C431" s="456" t="s">
        <v>61</v>
      </c>
      <c r="D431" s="457" t="s">
        <v>69</v>
      </c>
      <c r="E431" s="458" t="s">
        <v>1262</v>
      </c>
      <c r="F431" s="459" t="s">
        <v>1263</v>
      </c>
      <c r="G431" s="460">
        <v>1530</v>
      </c>
      <c r="H431" s="461">
        <v>692</v>
      </c>
      <c r="I431" s="461">
        <v>420</v>
      </c>
      <c r="J431" s="462" t="s">
        <v>72</v>
      </c>
      <c r="K431" s="463">
        <v>0.5</v>
      </c>
      <c r="L431" s="464" t="s">
        <v>57</v>
      </c>
      <c r="M431" s="464" t="s">
        <v>48</v>
      </c>
      <c r="N431" s="464" t="s">
        <v>48</v>
      </c>
      <c r="O431" s="464" t="s">
        <v>49</v>
      </c>
      <c r="P431" s="464" t="s">
        <v>48</v>
      </c>
      <c r="Q431" s="464" t="s">
        <v>48</v>
      </c>
      <c r="R431" s="448" t="s">
        <v>1608</v>
      </c>
      <c r="S431" s="465">
        <v>1.8000000000000002E-2</v>
      </c>
    </row>
    <row r="432" spans="1:19" x14ac:dyDescent="0.2">
      <c r="A432" s="454" t="s">
        <v>1609</v>
      </c>
      <c r="B432" s="455" t="s">
        <v>1610</v>
      </c>
      <c r="C432" s="456" t="s">
        <v>61</v>
      </c>
      <c r="D432" s="457" t="s">
        <v>69</v>
      </c>
      <c r="E432" s="458" t="s">
        <v>1262</v>
      </c>
      <c r="F432" s="459" t="s">
        <v>1263</v>
      </c>
      <c r="G432" s="460">
        <v>2486</v>
      </c>
      <c r="H432" s="461">
        <v>994</v>
      </c>
      <c r="I432" s="461">
        <v>470</v>
      </c>
      <c r="J432" s="462" t="s">
        <v>72</v>
      </c>
      <c r="K432" s="463">
        <v>0.5</v>
      </c>
      <c r="L432" s="464" t="s">
        <v>57</v>
      </c>
      <c r="M432" s="464" t="s">
        <v>48</v>
      </c>
      <c r="N432" s="464" t="s">
        <v>48</v>
      </c>
      <c r="O432" s="464" t="s">
        <v>49</v>
      </c>
      <c r="P432" s="464" t="s">
        <v>48</v>
      </c>
      <c r="Q432" s="464" t="s">
        <v>48</v>
      </c>
      <c r="R432" s="448" t="s">
        <v>1611</v>
      </c>
      <c r="S432" s="465">
        <v>0.02</v>
      </c>
    </row>
    <row r="433" spans="1:19" x14ac:dyDescent="0.2">
      <c r="A433" s="454" t="s">
        <v>1612</v>
      </c>
      <c r="B433" s="455" t="s">
        <v>1613</v>
      </c>
      <c r="C433" s="456" t="s">
        <v>61</v>
      </c>
      <c r="D433" s="457" t="s">
        <v>76</v>
      </c>
      <c r="E433" s="458" t="s">
        <v>391</v>
      </c>
      <c r="F433" s="459" t="s">
        <v>392</v>
      </c>
      <c r="G433" s="460">
        <v>2697</v>
      </c>
      <c r="H433" s="461">
        <v>1164</v>
      </c>
      <c r="I433" s="461">
        <v>519</v>
      </c>
      <c r="J433" s="462" t="s">
        <v>72</v>
      </c>
      <c r="K433" s="463">
        <v>0.5</v>
      </c>
      <c r="L433" s="464" t="s">
        <v>48</v>
      </c>
      <c r="M433" s="464" t="s">
        <v>48</v>
      </c>
      <c r="N433" s="464" t="s">
        <v>48</v>
      </c>
      <c r="O433" s="464" t="s">
        <v>48</v>
      </c>
      <c r="P433" s="464" t="s">
        <v>48</v>
      </c>
      <c r="Q433" s="464" t="s">
        <v>48</v>
      </c>
      <c r="R433" s="448" t="s">
        <v>1614</v>
      </c>
      <c r="S433" s="465">
        <v>0.02</v>
      </c>
    </row>
    <row r="434" spans="1:19" x14ac:dyDescent="0.2">
      <c r="A434" s="454" t="s">
        <v>1615</v>
      </c>
      <c r="B434" s="455" t="s">
        <v>1616</v>
      </c>
      <c r="C434" s="456" t="s">
        <v>61</v>
      </c>
      <c r="D434" s="457" t="s">
        <v>69</v>
      </c>
      <c r="E434" s="458" t="s">
        <v>731</v>
      </c>
      <c r="F434" s="459" t="s">
        <v>732</v>
      </c>
      <c r="G434" s="460">
        <v>826</v>
      </c>
      <c r="H434" s="461">
        <v>267</v>
      </c>
      <c r="I434" s="461">
        <v>128</v>
      </c>
      <c r="J434" s="462" t="s">
        <v>72</v>
      </c>
      <c r="K434" s="463">
        <v>0.5</v>
      </c>
      <c r="L434" s="464" t="s">
        <v>57</v>
      </c>
      <c r="M434" s="464" t="s">
        <v>48</v>
      </c>
      <c r="N434" s="464" t="s">
        <v>49</v>
      </c>
      <c r="O434" s="464" t="s">
        <v>48</v>
      </c>
      <c r="P434" s="464" t="s">
        <v>48</v>
      </c>
      <c r="Q434" s="464" t="s">
        <v>48</v>
      </c>
      <c r="R434" s="448" t="s">
        <v>1617</v>
      </c>
      <c r="S434" s="465">
        <v>0.02</v>
      </c>
    </row>
    <row r="435" spans="1:19" x14ac:dyDescent="0.2">
      <c r="A435" s="454" t="s">
        <v>1618</v>
      </c>
      <c r="B435" s="455" t="s">
        <v>1619</v>
      </c>
      <c r="C435" s="456" t="s">
        <v>61</v>
      </c>
      <c r="D435" s="457" t="s">
        <v>76</v>
      </c>
      <c r="E435" s="458" t="s">
        <v>1300</v>
      </c>
      <c r="F435" s="459" t="s">
        <v>1301</v>
      </c>
      <c r="G435" s="460">
        <v>3725</v>
      </c>
      <c r="H435" s="461">
        <v>929</v>
      </c>
      <c r="I435" s="461">
        <v>514</v>
      </c>
      <c r="J435" s="462" t="s">
        <v>72</v>
      </c>
      <c r="K435" s="463">
        <v>0.5</v>
      </c>
      <c r="L435" s="464" t="s">
        <v>48</v>
      </c>
      <c r="M435" s="464" t="s">
        <v>48</v>
      </c>
      <c r="N435" s="464" t="s">
        <v>49</v>
      </c>
      <c r="O435" s="464" t="s">
        <v>48</v>
      </c>
      <c r="P435" s="464" t="s">
        <v>48</v>
      </c>
      <c r="Q435" s="464" t="s">
        <v>48</v>
      </c>
      <c r="R435" s="448" t="s">
        <v>1620</v>
      </c>
      <c r="S435" s="465">
        <v>0.02</v>
      </c>
    </row>
    <row r="436" spans="1:19" x14ac:dyDescent="0.2">
      <c r="A436" s="454" t="s">
        <v>1621</v>
      </c>
      <c r="B436" s="455" t="s">
        <v>1622</v>
      </c>
      <c r="C436" s="456" t="s">
        <v>61</v>
      </c>
      <c r="D436" s="457" t="s">
        <v>62</v>
      </c>
      <c r="E436" s="458" t="s">
        <v>265</v>
      </c>
      <c r="F436" s="459" t="s">
        <v>266</v>
      </c>
      <c r="G436" s="460">
        <v>1630</v>
      </c>
      <c r="H436" s="461">
        <v>64</v>
      </c>
      <c r="I436" s="461">
        <v>39</v>
      </c>
      <c r="J436" s="462" t="s">
        <v>65</v>
      </c>
      <c r="K436" s="463">
        <v>0.5</v>
      </c>
      <c r="L436" s="464" t="s">
        <v>57</v>
      </c>
      <c r="M436" s="464" t="s">
        <v>48</v>
      </c>
      <c r="N436" s="464" t="s">
        <v>48</v>
      </c>
      <c r="O436" s="464" t="s">
        <v>49</v>
      </c>
      <c r="P436" s="464" t="s">
        <v>48</v>
      </c>
      <c r="Q436" s="464" t="s">
        <v>48</v>
      </c>
      <c r="R436" s="448" t="s">
        <v>1623</v>
      </c>
      <c r="S436" s="465">
        <v>0.02</v>
      </c>
    </row>
    <row r="437" spans="1:19" x14ac:dyDescent="0.2">
      <c r="A437" s="454" t="s">
        <v>1624</v>
      </c>
      <c r="B437" s="455" t="s">
        <v>1625</v>
      </c>
      <c r="C437" s="456" t="s">
        <v>61</v>
      </c>
      <c r="D437" s="457" t="s">
        <v>154</v>
      </c>
      <c r="E437" s="458" t="s">
        <v>296</v>
      </c>
      <c r="F437" s="459" t="s">
        <v>297</v>
      </c>
      <c r="G437" s="460">
        <v>1719</v>
      </c>
      <c r="H437" s="461">
        <v>406</v>
      </c>
      <c r="I437" s="461">
        <v>153</v>
      </c>
      <c r="J437" s="462" t="s">
        <v>65</v>
      </c>
      <c r="K437" s="463">
        <v>0.5</v>
      </c>
      <c r="L437" s="464" t="s">
        <v>48</v>
      </c>
      <c r="M437" s="464" t="s">
        <v>48</v>
      </c>
      <c r="N437" s="464" t="s">
        <v>49</v>
      </c>
      <c r="O437" s="464" t="s">
        <v>48</v>
      </c>
      <c r="P437" s="464" t="s">
        <v>48</v>
      </c>
      <c r="Q437" s="464" t="s">
        <v>48</v>
      </c>
      <c r="R437" s="448" t="s">
        <v>1626</v>
      </c>
      <c r="S437" s="465">
        <v>0.02</v>
      </c>
    </row>
    <row r="438" spans="1:19" x14ac:dyDescent="0.2">
      <c r="A438" s="454" t="s">
        <v>1627</v>
      </c>
      <c r="B438" s="455" t="s">
        <v>1628</v>
      </c>
      <c r="C438" s="456" t="s">
        <v>61</v>
      </c>
      <c r="D438" s="457" t="s">
        <v>76</v>
      </c>
      <c r="E438" s="458" t="s">
        <v>306</v>
      </c>
      <c r="F438" s="459" t="s">
        <v>307</v>
      </c>
      <c r="G438" s="460">
        <v>1818</v>
      </c>
      <c r="H438" s="461">
        <v>148</v>
      </c>
      <c r="I438" s="461">
        <v>100</v>
      </c>
      <c r="J438" s="462" t="s">
        <v>72</v>
      </c>
      <c r="K438" s="463">
        <v>0.5</v>
      </c>
      <c r="L438" s="464" t="s">
        <v>57</v>
      </c>
      <c r="M438" s="464" t="s">
        <v>48</v>
      </c>
      <c r="N438" s="464" t="s">
        <v>48</v>
      </c>
      <c r="O438" s="464" t="s">
        <v>48</v>
      </c>
      <c r="P438" s="464" t="s">
        <v>49</v>
      </c>
      <c r="Q438" s="464" t="s">
        <v>48</v>
      </c>
      <c r="R438" s="448" t="s">
        <v>1629</v>
      </c>
      <c r="S438" s="465">
        <v>0.02</v>
      </c>
    </row>
    <row r="439" spans="1:19" x14ac:dyDescent="0.2">
      <c r="A439" s="454" t="s">
        <v>1630</v>
      </c>
      <c r="B439" s="455" t="s">
        <v>1631</v>
      </c>
      <c r="C439" s="456" t="s">
        <v>61</v>
      </c>
      <c r="D439" s="457" t="s">
        <v>135</v>
      </c>
      <c r="E439" s="458" t="s">
        <v>1427</v>
      </c>
      <c r="F439" s="459" t="s">
        <v>1428</v>
      </c>
      <c r="G439" s="460">
        <v>648</v>
      </c>
      <c r="H439" s="461">
        <v>263</v>
      </c>
      <c r="I439" s="461">
        <v>122</v>
      </c>
      <c r="J439" s="462" t="s">
        <v>102</v>
      </c>
      <c r="K439" s="463">
        <v>0.25</v>
      </c>
      <c r="L439" s="464" t="s">
        <v>48</v>
      </c>
      <c r="M439" s="464" t="s">
        <v>48</v>
      </c>
      <c r="N439" s="464" t="s">
        <v>48</v>
      </c>
      <c r="O439" s="464" t="s">
        <v>48</v>
      </c>
      <c r="P439" s="464" t="s">
        <v>48</v>
      </c>
      <c r="Q439" s="464" t="s">
        <v>48</v>
      </c>
      <c r="R439" s="448" t="s">
        <v>1632</v>
      </c>
      <c r="S439" s="465">
        <v>0.02</v>
      </c>
    </row>
    <row r="440" spans="1:19" x14ac:dyDescent="0.2">
      <c r="A440" s="454" t="s">
        <v>1633</v>
      </c>
      <c r="B440" s="455" t="s">
        <v>1634</v>
      </c>
      <c r="C440" s="456" t="s">
        <v>61</v>
      </c>
      <c r="D440" s="457" t="s">
        <v>99</v>
      </c>
      <c r="E440" s="458" t="s">
        <v>141</v>
      </c>
      <c r="F440" s="459" t="s">
        <v>142</v>
      </c>
      <c r="G440" s="460">
        <v>288</v>
      </c>
      <c r="H440" s="461">
        <v>50</v>
      </c>
      <c r="I440" s="461">
        <v>29</v>
      </c>
      <c r="J440" s="462" t="s">
        <v>102</v>
      </c>
      <c r="K440" s="463">
        <v>0.25</v>
      </c>
      <c r="L440" s="464" t="s">
        <v>48</v>
      </c>
      <c r="M440" s="464" t="s">
        <v>48</v>
      </c>
      <c r="N440" s="464" t="s">
        <v>48</v>
      </c>
      <c r="O440" s="464" t="s">
        <v>48</v>
      </c>
      <c r="P440" s="464" t="s">
        <v>48</v>
      </c>
      <c r="Q440" s="464" t="s">
        <v>48</v>
      </c>
      <c r="R440" s="448" t="s">
        <v>1635</v>
      </c>
      <c r="S440" s="465">
        <v>0</v>
      </c>
    </row>
    <row r="441" spans="1:19" x14ac:dyDescent="0.2">
      <c r="A441" s="454" t="s">
        <v>1636</v>
      </c>
      <c r="B441" s="455" t="s">
        <v>1637</v>
      </c>
      <c r="C441" s="456" t="s">
        <v>252</v>
      </c>
      <c r="D441" s="457" t="s">
        <v>44</v>
      </c>
      <c r="E441" s="458" t="s">
        <v>230</v>
      </c>
      <c r="F441" s="459" t="s">
        <v>231</v>
      </c>
      <c r="G441" s="460">
        <v>5885</v>
      </c>
      <c r="H441" s="461">
        <v>2581</v>
      </c>
      <c r="I441" s="461">
        <v>1123</v>
      </c>
      <c r="J441" s="462" t="s">
        <v>47</v>
      </c>
      <c r="K441" s="463">
        <v>0.35</v>
      </c>
      <c r="L441" s="464" t="s">
        <v>57</v>
      </c>
      <c r="M441" s="464" t="s">
        <v>48</v>
      </c>
      <c r="N441" s="464" t="s">
        <v>48</v>
      </c>
      <c r="O441" s="464" t="s">
        <v>48</v>
      </c>
      <c r="P441" s="464" t="s">
        <v>49</v>
      </c>
      <c r="Q441" s="464" t="s">
        <v>48</v>
      </c>
      <c r="R441" s="448" t="s">
        <v>1638</v>
      </c>
      <c r="S441" s="465">
        <v>1.4999999999999999E-2</v>
      </c>
    </row>
    <row r="442" spans="1:19" x14ac:dyDescent="0.2">
      <c r="A442" s="454" t="s">
        <v>1639</v>
      </c>
      <c r="B442" s="455" t="s">
        <v>1640</v>
      </c>
      <c r="C442" s="456" t="s">
        <v>61</v>
      </c>
      <c r="D442" s="457" t="s">
        <v>207</v>
      </c>
      <c r="E442" s="458" t="s">
        <v>1416</v>
      </c>
      <c r="F442" s="459" t="s">
        <v>1417</v>
      </c>
      <c r="G442" s="460">
        <v>1219</v>
      </c>
      <c r="H442" s="461">
        <v>629</v>
      </c>
      <c r="I442" s="461">
        <v>281</v>
      </c>
      <c r="J442" s="462" t="s">
        <v>56</v>
      </c>
      <c r="K442" s="463">
        <v>0.5</v>
      </c>
      <c r="L442" s="464" t="s">
        <v>57</v>
      </c>
      <c r="M442" s="464" t="s">
        <v>48</v>
      </c>
      <c r="N442" s="464" t="s">
        <v>48</v>
      </c>
      <c r="O442" s="464" t="s">
        <v>48</v>
      </c>
      <c r="P442" s="464" t="s">
        <v>49</v>
      </c>
      <c r="Q442" s="464" t="s">
        <v>48</v>
      </c>
      <c r="R442" s="448" t="s">
        <v>1641</v>
      </c>
      <c r="S442" s="465">
        <v>0.02</v>
      </c>
    </row>
    <row r="443" spans="1:19" x14ac:dyDescent="0.2">
      <c r="A443" s="454" t="s">
        <v>113</v>
      </c>
      <c r="B443" s="455" t="s">
        <v>1642</v>
      </c>
      <c r="C443" s="456" t="s">
        <v>43</v>
      </c>
      <c r="D443" s="457" t="s">
        <v>111</v>
      </c>
      <c r="E443" s="458" t="s">
        <v>112</v>
      </c>
      <c r="F443" s="459" t="s">
        <v>113</v>
      </c>
      <c r="G443" s="460">
        <v>24487</v>
      </c>
      <c r="H443" s="461">
        <v>35537</v>
      </c>
      <c r="I443" s="461">
        <v>15624</v>
      </c>
      <c r="J443" s="462" t="s">
        <v>114</v>
      </c>
      <c r="K443" s="463">
        <v>0.35</v>
      </c>
      <c r="L443" s="464" t="s">
        <v>48</v>
      </c>
      <c r="M443" s="464" t="s">
        <v>48</v>
      </c>
      <c r="N443" s="464" t="s">
        <v>49</v>
      </c>
      <c r="O443" s="464" t="s">
        <v>48</v>
      </c>
      <c r="P443" s="464" t="s">
        <v>48</v>
      </c>
      <c r="Q443" s="464" t="s">
        <v>48</v>
      </c>
      <c r="R443" s="448" t="s">
        <v>1643</v>
      </c>
      <c r="S443" s="465">
        <v>0.02</v>
      </c>
    </row>
    <row r="444" spans="1:19" x14ac:dyDescent="0.2">
      <c r="A444" s="454" t="s">
        <v>1644</v>
      </c>
      <c r="B444" s="455" t="s">
        <v>1645</v>
      </c>
      <c r="C444" s="456" t="s">
        <v>61</v>
      </c>
      <c r="D444" s="457" t="s">
        <v>111</v>
      </c>
      <c r="E444" s="458" t="s">
        <v>112</v>
      </c>
      <c r="F444" s="459" t="s">
        <v>113</v>
      </c>
      <c r="G444" s="460">
        <v>2815</v>
      </c>
      <c r="H444" s="461">
        <v>4267</v>
      </c>
      <c r="I444" s="461">
        <v>1699</v>
      </c>
      <c r="J444" s="462" t="s">
        <v>114</v>
      </c>
      <c r="K444" s="463">
        <v>0</v>
      </c>
      <c r="L444" s="464" t="s">
        <v>48</v>
      </c>
      <c r="M444" s="464" t="s">
        <v>48</v>
      </c>
      <c r="N444" s="464" t="s">
        <v>49</v>
      </c>
      <c r="O444" s="464" t="s">
        <v>48</v>
      </c>
      <c r="P444" s="464" t="s">
        <v>48</v>
      </c>
      <c r="Q444" s="464" t="s">
        <v>48</v>
      </c>
      <c r="R444" s="448" t="s">
        <v>1646</v>
      </c>
      <c r="S444" s="465">
        <v>0.02</v>
      </c>
    </row>
    <row r="445" spans="1:19" x14ac:dyDescent="0.2">
      <c r="A445" s="454" t="s">
        <v>1226</v>
      </c>
      <c r="B445" s="455" t="s">
        <v>1647</v>
      </c>
      <c r="C445" s="456" t="s">
        <v>43</v>
      </c>
      <c r="D445" s="457" t="s">
        <v>135</v>
      </c>
      <c r="E445" s="458" t="s">
        <v>1225</v>
      </c>
      <c r="F445" s="459" t="s">
        <v>1226</v>
      </c>
      <c r="G445" s="460">
        <v>5239</v>
      </c>
      <c r="H445" s="461">
        <v>10694</v>
      </c>
      <c r="I445" s="461">
        <v>4771</v>
      </c>
      <c r="J445" s="462" t="s">
        <v>102</v>
      </c>
      <c r="K445" s="463">
        <v>0.25</v>
      </c>
      <c r="L445" s="464" t="s">
        <v>48</v>
      </c>
      <c r="M445" s="464" t="s">
        <v>48</v>
      </c>
      <c r="N445" s="464" t="s">
        <v>49</v>
      </c>
      <c r="O445" s="464" t="s">
        <v>48</v>
      </c>
      <c r="P445" s="464" t="s">
        <v>48</v>
      </c>
      <c r="Q445" s="464" t="s">
        <v>48</v>
      </c>
      <c r="R445" s="448" t="s">
        <v>1648</v>
      </c>
      <c r="S445" s="465">
        <v>0.02</v>
      </c>
    </row>
    <row r="446" spans="1:19" x14ac:dyDescent="0.2">
      <c r="A446" s="454" t="s">
        <v>1649</v>
      </c>
      <c r="B446" s="455" t="s">
        <v>1650</v>
      </c>
      <c r="C446" s="456" t="s">
        <v>61</v>
      </c>
      <c r="D446" s="457" t="s">
        <v>341</v>
      </c>
      <c r="E446" s="458" t="s">
        <v>925</v>
      </c>
      <c r="F446" s="459" t="s">
        <v>926</v>
      </c>
      <c r="G446" s="460">
        <v>3858</v>
      </c>
      <c r="H446" s="461">
        <v>1068</v>
      </c>
      <c r="I446" s="461">
        <v>553</v>
      </c>
      <c r="J446" s="462" t="s">
        <v>72</v>
      </c>
      <c r="K446" s="463">
        <v>0.5</v>
      </c>
      <c r="L446" s="464" t="s">
        <v>57</v>
      </c>
      <c r="M446" s="464" t="s">
        <v>48</v>
      </c>
      <c r="N446" s="464" t="s">
        <v>49</v>
      </c>
      <c r="O446" s="464" t="s">
        <v>48</v>
      </c>
      <c r="P446" s="464" t="s">
        <v>48</v>
      </c>
      <c r="Q446" s="464" t="s">
        <v>48</v>
      </c>
      <c r="R446" s="448" t="s">
        <v>1651</v>
      </c>
      <c r="S446" s="465">
        <v>0.02</v>
      </c>
    </row>
    <row r="447" spans="1:19" x14ac:dyDescent="0.2">
      <c r="A447" s="454" t="s">
        <v>1652</v>
      </c>
      <c r="B447" s="455" t="s">
        <v>1653</v>
      </c>
      <c r="C447" s="456" t="s">
        <v>61</v>
      </c>
      <c r="D447" s="457" t="s">
        <v>135</v>
      </c>
      <c r="E447" s="458" t="s">
        <v>1011</v>
      </c>
      <c r="F447" s="459" t="s">
        <v>1012</v>
      </c>
      <c r="G447" s="460">
        <v>785</v>
      </c>
      <c r="H447" s="461">
        <v>183</v>
      </c>
      <c r="I447" s="461">
        <v>103</v>
      </c>
      <c r="J447" s="462" t="s">
        <v>102</v>
      </c>
      <c r="K447" s="463">
        <v>0.25</v>
      </c>
      <c r="L447" s="464" t="s">
        <v>48</v>
      </c>
      <c r="M447" s="464" t="s">
        <v>48</v>
      </c>
      <c r="N447" s="464" t="s">
        <v>48</v>
      </c>
      <c r="O447" s="464" t="s">
        <v>48</v>
      </c>
      <c r="P447" s="464" t="s">
        <v>48</v>
      </c>
      <c r="Q447" s="464" t="s">
        <v>48</v>
      </c>
      <c r="R447" s="448" t="s">
        <v>1654</v>
      </c>
      <c r="S447" s="465">
        <v>0.02</v>
      </c>
    </row>
    <row r="448" spans="1:19" x14ac:dyDescent="0.2">
      <c r="A448" s="454" t="s">
        <v>1655</v>
      </c>
      <c r="B448" s="455" t="s">
        <v>1656</v>
      </c>
      <c r="C448" s="456" t="s">
        <v>252</v>
      </c>
      <c r="D448" s="457" t="s">
        <v>53</v>
      </c>
      <c r="E448" s="458" t="s">
        <v>1657</v>
      </c>
      <c r="F448" s="459" t="s">
        <v>1658</v>
      </c>
      <c r="G448" s="460">
        <v>3821</v>
      </c>
      <c r="H448" s="461">
        <v>3918</v>
      </c>
      <c r="I448" s="461">
        <v>1949</v>
      </c>
      <c r="J448" s="462" t="s">
        <v>56</v>
      </c>
      <c r="K448" s="463">
        <v>0.5</v>
      </c>
      <c r="L448" s="464" t="s">
        <v>57</v>
      </c>
      <c r="M448" s="464" t="s">
        <v>48</v>
      </c>
      <c r="N448" s="464" t="s">
        <v>48</v>
      </c>
      <c r="O448" s="464" t="s">
        <v>49</v>
      </c>
      <c r="P448" s="464" t="s">
        <v>48</v>
      </c>
      <c r="Q448" s="464" t="s">
        <v>48</v>
      </c>
      <c r="R448" s="448" t="s">
        <v>1659</v>
      </c>
      <c r="S448" s="465">
        <v>0.02</v>
      </c>
    </row>
    <row r="449" spans="1:19" x14ac:dyDescent="0.2">
      <c r="A449" s="454" t="s">
        <v>1274</v>
      </c>
      <c r="B449" s="455" t="s">
        <v>1660</v>
      </c>
      <c r="C449" s="456" t="s">
        <v>43</v>
      </c>
      <c r="D449" s="457" t="s">
        <v>76</v>
      </c>
      <c r="E449" s="458" t="s">
        <v>1273</v>
      </c>
      <c r="F449" s="459" t="s">
        <v>1274</v>
      </c>
      <c r="G449" s="460">
        <v>5676</v>
      </c>
      <c r="H449" s="461">
        <v>3049</v>
      </c>
      <c r="I449" s="461">
        <v>1116</v>
      </c>
      <c r="J449" s="462" t="s">
        <v>72</v>
      </c>
      <c r="K449" s="463">
        <v>0.5</v>
      </c>
      <c r="L449" s="464" t="s">
        <v>57</v>
      </c>
      <c r="M449" s="464" t="s">
        <v>48</v>
      </c>
      <c r="N449" s="464" t="s">
        <v>48</v>
      </c>
      <c r="O449" s="464" t="s">
        <v>48</v>
      </c>
      <c r="P449" s="464" t="s">
        <v>49</v>
      </c>
      <c r="Q449" s="464" t="s">
        <v>48</v>
      </c>
      <c r="R449" s="448" t="s">
        <v>1661</v>
      </c>
      <c r="S449" s="465">
        <v>0.02</v>
      </c>
    </row>
    <row r="450" spans="1:19" x14ac:dyDescent="0.2">
      <c r="A450" s="454" t="s">
        <v>1662</v>
      </c>
      <c r="B450" s="455" t="s">
        <v>1663</v>
      </c>
      <c r="C450" s="456" t="s">
        <v>61</v>
      </c>
      <c r="D450" s="457" t="s">
        <v>314</v>
      </c>
      <c r="E450" s="458" t="s">
        <v>435</v>
      </c>
      <c r="F450" s="459" t="s">
        <v>436</v>
      </c>
      <c r="G450" s="460">
        <v>1986</v>
      </c>
      <c r="H450" s="461">
        <v>829</v>
      </c>
      <c r="I450" s="461">
        <v>343</v>
      </c>
      <c r="J450" s="462" t="s">
        <v>65</v>
      </c>
      <c r="K450" s="463">
        <v>0.5</v>
      </c>
      <c r="L450" s="464" t="s">
        <v>48</v>
      </c>
      <c r="M450" s="464" t="s">
        <v>48</v>
      </c>
      <c r="N450" s="464" t="s">
        <v>48</v>
      </c>
      <c r="O450" s="464" t="s">
        <v>48</v>
      </c>
      <c r="P450" s="464" t="s">
        <v>48</v>
      </c>
      <c r="Q450" s="464" t="s">
        <v>48</v>
      </c>
      <c r="R450" s="448" t="s">
        <v>1664</v>
      </c>
      <c r="S450" s="465">
        <v>0.02</v>
      </c>
    </row>
    <row r="451" spans="1:19" x14ac:dyDescent="0.2">
      <c r="A451" s="454" t="s">
        <v>1665</v>
      </c>
      <c r="B451" s="455" t="s">
        <v>1666</v>
      </c>
      <c r="C451" s="456" t="s">
        <v>61</v>
      </c>
      <c r="D451" s="457" t="s">
        <v>99</v>
      </c>
      <c r="E451" s="458" t="s">
        <v>202</v>
      </c>
      <c r="F451" s="459" t="s">
        <v>203</v>
      </c>
      <c r="G451" s="460">
        <v>1176</v>
      </c>
      <c r="H451" s="461">
        <v>559</v>
      </c>
      <c r="I451" s="461">
        <v>268</v>
      </c>
      <c r="J451" s="462" t="s">
        <v>102</v>
      </c>
      <c r="K451" s="463">
        <v>0.25</v>
      </c>
      <c r="L451" s="464" t="s">
        <v>48</v>
      </c>
      <c r="M451" s="464" t="s">
        <v>48</v>
      </c>
      <c r="N451" s="464" t="s">
        <v>48</v>
      </c>
      <c r="O451" s="464" t="s">
        <v>48</v>
      </c>
      <c r="P451" s="464" t="s">
        <v>48</v>
      </c>
      <c r="Q451" s="464" t="s">
        <v>48</v>
      </c>
      <c r="R451" s="448" t="s">
        <v>1667</v>
      </c>
      <c r="S451" s="465">
        <v>0</v>
      </c>
    </row>
    <row r="452" spans="1:19" x14ac:dyDescent="0.2">
      <c r="A452" s="454" t="s">
        <v>1668</v>
      </c>
      <c r="B452" s="455" t="s">
        <v>1669</v>
      </c>
      <c r="C452" s="456" t="s">
        <v>61</v>
      </c>
      <c r="D452" s="457" t="s">
        <v>62</v>
      </c>
      <c r="E452" s="458" t="s">
        <v>362</v>
      </c>
      <c r="F452" s="459" t="s">
        <v>363</v>
      </c>
      <c r="G452" s="460">
        <v>1843</v>
      </c>
      <c r="H452" s="461">
        <v>226</v>
      </c>
      <c r="I452" s="461">
        <v>98</v>
      </c>
      <c r="J452" s="462" t="s">
        <v>65</v>
      </c>
      <c r="K452" s="463">
        <v>0.5</v>
      </c>
      <c r="L452" s="464" t="s">
        <v>57</v>
      </c>
      <c r="M452" s="464" t="s">
        <v>48</v>
      </c>
      <c r="N452" s="464" t="s">
        <v>49</v>
      </c>
      <c r="O452" s="464" t="s">
        <v>48</v>
      </c>
      <c r="P452" s="464" t="s">
        <v>48</v>
      </c>
      <c r="Q452" s="464" t="s">
        <v>48</v>
      </c>
      <c r="R452" s="448" t="s">
        <v>1670</v>
      </c>
      <c r="S452" s="465">
        <v>0</v>
      </c>
    </row>
    <row r="453" spans="1:19" x14ac:dyDescent="0.2">
      <c r="A453" s="454" t="s">
        <v>1671</v>
      </c>
      <c r="B453" s="455" t="s">
        <v>1672</v>
      </c>
      <c r="C453" s="456" t="s">
        <v>252</v>
      </c>
      <c r="D453" s="457" t="s">
        <v>276</v>
      </c>
      <c r="E453" s="458" t="s">
        <v>1035</v>
      </c>
      <c r="F453" s="459" t="s">
        <v>1036</v>
      </c>
      <c r="G453" s="460">
        <v>6685</v>
      </c>
      <c r="H453" s="461">
        <v>1737</v>
      </c>
      <c r="I453" s="461">
        <v>833</v>
      </c>
      <c r="J453" s="462" t="s">
        <v>188</v>
      </c>
      <c r="K453" s="463">
        <v>0.5</v>
      </c>
      <c r="L453" s="464" t="s">
        <v>48</v>
      </c>
      <c r="M453" s="464" t="s">
        <v>48</v>
      </c>
      <c r="N453" s="464" t="s">
        <v>49</v>
      </c>
      <c r="O453" s="464" t="s">
        <v>48</v>
      </c>
      <c r="P453" s="464" t="s">
        <v>48</v>
      </c>
      <c r="Q453" s="464" t="s">
        <v>48</v>
      </c>
      <c r="R453" s="448" t="s">
        <v>1673</v>
      </c>
      <c r="S453" s="465">
        <v>0.02</v>
      </c>
    </row>
    <row r="454" spans="1:19" x14ac:dyDescent="0.2">
      <c r="A454" s="454" t="s">
        <v>1674</v>
      </c>
      <c r="B454" s="455" t="s">
        <v>1675</v>
      </c>
      <c r="C454" s="456" t="s">
        <v>61</v>
      </c>
      <c r="D454" s="457" t="s">
        <v>276</v>
      </c>
      <c r="E454" s="458" t="s">
        <v>1026</v>
      </c>
      <c r="F454" s="459" t="s">
        <v>1023</v>
      </c>
      <c r="G454" s="460">
        <v>3271</v>
      </c>
      <c r="H454" s="461">
        <v>274</v>
      </c>
      <c r="I454" s="461">
        <v>168</v>
      </c>
      <c r="J454" s="462" t="s">
        <v>188</v>
      </c>
      <c r="K454" s="463">
        <v>0.5</v>
      </c>
      <c r="L454" s="464" t="s">
        <v>48</v>
      </c>
      <c r="M454" s="464" t="s">
        <v>48</v>
      </c>
      <c r="N454" s="464" t="s">
        <v>48</v>
      </c>
      <c r="O454" s="464" t="s">
        <v>48</v>
      </c>
      <c r="P454" s="464" t="s">
        <v>48</v>
      </c>
      <c r="Q454" s="464" t="s">
        <v>48</v>
      </c>
      <c r="R454" s="448" t="s">
        <v>1676</v>
      </c>
      <c r="S454" s="465">
        <v>0.02</v>
      </c>
    </row>
    <row r="455" spans="1:19" x14ac:dyDescent="0.2">
      <c r="A455" s="454" t="s">
        <v>1677</v>
      </c>
      <c r="B455" s="455" t="s">
        <v>1678</v>
      </c>
      <c r="C455" s="456" t="s">
        <v>61</v>
      </c>
      <c r="D455" s="457" t="s">
        <v>44</v>
      </c>
      <c r="E455" s="458" t="s">
        <v>242</v>
      </c>
      <c r="F455" s="459" t="s">
        <v>243</v>
      </c>
      <c r="G455" s="460">
        <v>1702</v>
      </c>
      <c r="H455" s="461">
        <v>1233</v>
      </c>
      <c r="I455" s="461">
        <v>455</v>
      </c>
      <c r="J455" s="462" t="s">
        <v>47</v>
      </c>
      <c r="K455" s="463">
        <v>0.35</v>
      </c>
      <c r="L455" s="464" t="s">
        <v>48</v>
      </c>
      <c r="M455" s="464" t="s">
        <v>48</v>
      </c>
      <c r="N455" s="464" t="s">
        <v>48</v>
      </c>
      <c r="O455" s="464" t="s">
        <v>48</v>
      </c>
      <c r="P455" s="464" t="s">
        <v>48</v>
      </c>
      <c r="Q455" s="464" t="s">
        <v>48</v>
      </c>
      <c r="R455" s="448" t="s">
        <v>1679</v>
      </c>
      <c r="S455" s="465">
        <v>1.4999999999999999E-2</v>
      </c>
    </row>
    <row r="456" spans="1:19" x14ac:dyDescent="0.2">
      <c r="A456" s="454" t="s">
        <v>1680</v>
      </c>
      <c r="B456" s="455" t="s">
        <v>1681</v>
      </c>
      <c r="C456" s="456" t="s">
        <v>252</v>
      </c>
      <c r="D456" s="457" t="s">
        <v>118</v>
      </c>
      <c r="E456" s="458" t="s">
        <v>985</v>
      </c>
      <c r="F456" s="459" t="s">
        <v>986</v>
      </c>
      <c r="G456" s="460">
        <v>4493</v>
      </c>
      <c r="H456" s="461">
        <v>2988</v>
      </c>
      <c r="I456" s="461">
        <v>1093</v>
      </c>
      <c r="J456" s="462" t="s">
        <v>47</v>
      </c>
      <c r="K456" s="463">
        <v>0.35</v>
      </c>
      <c r="L456" s="464" t="s">
        <v>48</v>
      </c>
      <c r="M456" s="464" t="s">
        <v>48</v>
      </c>
      <c r="N456" s="464" t="s">
        <v>49</v>
      </c>
      <c r="O456" s="464" t="s">
        <v>48</v>
      </c>
      <c r="P456" s="464" t="s">
        <v>48</v>
      </c>
      <c r="Q456" s="464" t="s">
        <v>48</v>
      </c>
      <c r="R456" s="448" t="s">
        <v>1682</v>
      </c>
      <c r="S456" s="465">
        <v>0.02</v>
      </c>
    </row>
    <row r="457" spans="1:19" x14ac:dyDescent="0.2">
      <c r="A457" s="454" t="s">
        <v>1683</v>
      </c>
      <c r="B457" s="455" t="s">
        <v>1684</v>
      </c>
      <c r="C457" s="456" t="s">
        <v>61</v>
      </c>
      <c r="D457" s="457" t="s">
        <v>99</v>
      </c>
      <c r="E457" s="458" t="s">
        <v>192</v>
      </c>
      <c r="F457" s="459" t="s">
        <v>193</v>
      </c>
      <c r="G457" s="460">
        <v>528</v>
      </c>
      <c r="H457" s="461">
        <v>216</v>
      </c>
      <c r="I457" s="461">
        <v>101</v>
      </c>
      <c r="J457" s="462" t="s">
        <v>102</v>
      </c>
      <c r="K457" s="463">
        <v>0.25</v>
      </c>
      <c r="L457" s="464" t="s">
        <v>48</v>
      </c>
      <c r="M457" s="464" t="s">
        <v>48</v>
      </c>
      <c r="N457" s="464" t="s">
        <v>48</v>
      </c>
      <c r="O457" s="464" t="s">
        <v>48</v>
      </c>
      <c r="P457" s="464" t="s">
        <v>48</v>
      </c>
      <c r="Q457" s="464" t="s">
        <v>48</v>
      </c>
      <c r="R457" s="448" t="s">
        <v>1685</v>
      </c>
      <c r="S457" s="465">
        <v>0.01</v>
      </c>
    </row>
    <row r="458" spans="1:19" x14ac:dyDescent="0.2">
      <c r="A458" s="454" t="s">
        <v>1686</v>
      </c>
      <c r="B458" s="455" t="s">
        <v>1687</v>
      </c>
      <c r="C458" s="456" t="s">
        <v>61</v>
      </c>
      <c r="D458" s="457" t="s">
        <v>207</v>
      </c>
      <c r="E458" s="458" t="s">
        <v>1416</v>
      </c>
      <c r="F458" s="459" t="s">
        <v>1417</v>
      </c>
      <c r="G458" s="460">
        <v>1935</v>
      </c>
      <c r="H458" s="461">
        <v>707</v>
      </c>
      <c r="I458" s="461">
        <v>178</v>
      </c>
      <c r="J458" s="462" t="s">
        <v>56</v>
      </c>
      <c r="K458" s="463">
        <v>0.5</v>
      </c>
      <c r="L458" s="464" t="s">
        <v>57</v>
      </c>
      <c r="M458" s="464" t="s">
        <v>48</v>
      </c>
      <c r="N458" s="464" t="s">
        <v>48</v>
      </c>
      <c r="O458" s="464" t="s">
        <v>48</v>
      </c>
      <c r="P458" s="464" t="s">
        <v>49</v>
      </c>
      <c r="Q458" s="464" t="s">
        <v>48</v>
      </c>
      <c r="R458" s="448" t="s">
        <v>1688</v>
      </c>
      <c r="S458" s="465">
        <v>0</v>
      </c>
    </row>
    <row r="459" spans="1:19" x14ac:dyDescent="0.2">
      <c r="A459" s="454" t="s">
        <v>1689</v>
      </c>
      <c r="B459" s="455" t="s">
        <v>1690</v>
      </c>
      <c r="C459" s="456" t="s">
        <v>61</v>
      </c>
      <c r="D459" s="457" t="s">
        <v>118</v>
      </c>
      <c r="E459" s="458" t="s">
        <v>738</v>
      </c>
      <c r="F459" s="459" t="s">
        <v>738</v>
      </c>
      <c r="G459" s="460">
        <v>2229</v>
      </c>
      <c r="H459" s="461">
        <v>843</v>
      </c>
      <c r="I459" s="461">
        <v>340</v>
      </c>
      <c r="J459" s="462" t="s">
        <v>47</v>
      </c>
      <c r="K459" s="463">
        <v>0.35</v>
      </c>
      <c r="L459" s="464" t="s">
        <v>48</v>
      </c>
      <c r="M459" s="464" t="s">
        <v>48</v>
      </c>
      <c r="N459" s="464" t="s">
        <v>48</v>
      </c>
      <c r="O459" s="464" t="s">
        <v>48</v>
      </c>
      <c r="P459" s="464" t="s">
        <v>48</v>
      </c>
      <c r="Q459" s="464" t="s">
        <v>48</v>
      </c>
      <c r="R459" s="448" t="s">
        <v>1691</v>
      </c>
      <c r="S459" s="465">
        <v>0.02</v>
      </c>
    </row>
    <row r="460" spans="1:19" x14ac:dyDescent="0.2">
      <c r="A460" s="454" t="s">
        <v>1692</v>
      </c>
      <c r="B460" s="455" t="s">
        <v>1693</v>
      </c>
      <c r="C460" s="456" t="s">
        <v>61</v>
      </c>
      <c r="D460" s="457" t="s">
        <v>154</v>
      </c>
      <c r="E460" s="458" t="s">
        <v>743</v>
      </c>
      <c r="F460" s="459" t="s">
        <v>743</v>
      </c>
      <c r="G460" s="460">
        <v>1609</v>
      </c>
      <c r="H460" s="461">
        <v>229</v>
      </c>
      <c r="I460" s="461">
        <v>176</v>
      </c>
      <c r="J460" s="462" t="s">
        <v>65</v>
      </c>
      <c r="K460" s="463">
        <v>0.5</v>
      </c>
      <c r="L460" s="464" t="s">
        <v>48</v>
      </c>
      <c r="M460" s="464" t="s">
        <v>48</v>
      </c>
      <c r="N460" s="464" t="s">
        <v>49</v>
      </c>
      <c r="O460" s="464" t="s">
        <v>48</v>
      </c>
      <c r="P460" s="464" t="s">
        <v>48</v>
      </c>
      <c r="Q460" s="464" t="s">
        <v>48</v>
      </c>
      <c r="R460" s="448" t="s">
        <v>1694</v>
      </c>
      <c r="S460" s="465">
        <v>0.02</v>
      </c>
    </row>
    <row r="461" spans="1:19" x14ac:dyDescent="0.2">
      <c r="A461" s="454" t="s">
        <v>1695</v>
      </c>
      <c r="B461" s="455" t="s">
        <v>1696</v>
      </c>
      <c r="C461" s="456" t="s">
        <v>61</v>
      </c>
      <c r="D461" s="457" t="s">
        <v>135</v>
      </c>
      <c r="E461" s="458" t="s">
        <v>612</v>
      </c>
      <c r="F461" s="459" t="s">
        <v>613</v>
      </c>
      <c r="G461" s="460">
        <v>2661</v>
      </c>
      <c r="H461" s="461">
        <v>1746</v>
      </c>
      <c r="I461" s="461">
        <v>599</v>
      </c>
      <c r="J461" s="462" t="s">
        <v>102</v>
      </c>
      <c r="K461" s="463">
        <v>0.25</v>
      </c>
      <c r="L461" s="464" t="s">
        <v>48</v>
      </c>
      <c r="M461" s="464" t="s">
        <v>48</v>
      </c>
      <c r="N461" s="464" t="s">
        <v>48</v>
      </c>
      <c r="O461" s="464" t="s">
        <v>48</v>
      </c>
      <c r="P461" s="464" t="s">
        <v>48</v>
      </c>
      <c r="Q461" s="464" t="s">
        <v>48</v>
      </c>
      <c r="R461" s="448" t="s">
        <v>1697</v>
      </c>
      <c r="S461" s="465">
        <v>1.3000000000000001E-2</v>
      </c>
    </row>
    <row r="462" spans="1:19" x14ac:dyDescent="0.2">
      <c r="A462" s="454" t="s">
        <v>1698</v>
      </c>
      <c r="B462" s="455" t="s">
        <v>1699</v>
      </c>
      <c r="C462" s="456" t="s">
        <v>61</v>
      </c>
      <c r="D462" s="457" t="s">
        <v>44</v>
      </c>
      <c r="E462" s="458" t="s">
        <v>648</v>
      </c>
      <c r="F462" s="459" t="s">
        <v>649</v>
      </c>
      <c r="G462" s="460">
        <v>4137</v>
      </c>
      <c r="H462" s="461">
        <v>1157</v>
      </c>
      <c r="I462" s="461">
        <v>525</v>
      </c>
      <c r="J462" s="462" t="s">
        <v>47</v>
      </c>
      <c r="K462" s="463">
        <v>0.35</v>
      </c>
      <c r="L462" s="464" t="s">
        <v>48</v>
      </c>
      <c r="M462" s="464" t="s">
        <v>48</v>
      </c>
      <c r="N462" s="464" t="s">
        <v>48</v>
      </c>
      <c r="O462" s="464" t="s">
        <v>48</v>
      </c>
      <c r="P462" s="464" t="s">
        <v>48</v>
      </c>
      <c r="Q462" s="464" t="s">
        <v>48</v>
      </c>
      <c r="R462" s="448" t="s">
        <v>1700</v>
      </c>
      <c r="S462" s="465">
        <v>1.7000000000000001E-2</v>
      </c>
    </row>
    <row r="463" spans="1:19" x14ac:dyDescent="0.2">
      <c r="A463" s="454" t="s">
        <v>1701</v>
      </c>
      <c r="B463" s="455" t="s">
        <v>1702</v>
      </c>
      <c r="C463" s="456" t="s">
        <v>43</v>
      </c>
      <c r="D463" s="457" t="s">
        <v>44</v>
      </c>
      <c r="E463" s="458" t="s">
        <v>242</v>
      </c>
      <c r="F463" s="459" t="s">
        <v>243</v>
      </c>
      <c r="G463" s="460">
        <v>11876</v>
      </c>
      <c r="H463" s="461">
        <v>5258</v>
      </c>
      <c r="I463" s="461">
        <v>2000</v>
      </c>
      <c r="J463" s="462" t="s">
        <v>47</v>
      </c>
      <c r="K463" s="463">
        <v>0.35</v>
      </c>
      <c r="L463" s="464" t="s">
        <v>48</v>
      </c>
      <c r="M463" s="464" t="s">
        <v>48</v>
      </c>
      <c r="N463" s="464" t="s">
        <v>48</v>
      </c>
      <c r="O463" s="464" t="s">
        <v>48</v>
      </c>
      <c r="P463" s="464" t="s">
        <v>48</v>
      </c>
      <c r="Q463" s="464" t="s">
        <v>48</v>
      </c>
      <c r="R463" s="448" t="s">
        <v>1703</v>
      </c>
      <c r="S463" s="465">
        <v>1.8000000000000002E-2</v>
      </c>
    </row>
    <row r="464" spans="1:19" x14ac:dyDescent="0.2">
      <c r="A464" s="454" t="s">
        <v>1704</v>
      </c>
      <c r="B464" s="455" t="s">
        <v>1705</v>
      </c>
      <c r="C464" s="456" t="s">
        <v>61</v>
      </c>
      <c r="D464" s="457" t="s">
        <v>253</v>
      </c>
      <c r="E464" s="458" t="s">
        <v>396</v>
      </c>
      <c r="F464" s="459" t="s">
        <v>397</v>
      </c>
      <c r="G464" s="460">
        <v>1532</v>
      </c>
      <c r="H464" s="461">
        <v>425</v>
      </c>
      <c r="I464" s="461">
        <v>242</v>
      </c>
      <c r="J464" s="462" t="s">
        <v>188</v>
      </c>
      <c r="K464" s="463">
        <v>0.5</v>
      </c>
      <c r="L464" s="464" t="s">
        <v>48</v>
      </c>
      <c r="M464" s="464" t="s">
        <v>48</v>
      </c>
      <c r="N464" s="464" t="s">
        <v>49</v>
      </c>
      <c r="O464" s="464" t="s">
        <v>48</v>
      </c>
      <c r="P464" s="464" t="s">
        <v>48</v>
      </c>
      <c r="Q464" s="464" t="s">
        <v>48</v>
      </c>
      <c r="R464" s="448" t="s">
        <v>1706</v>
      </c>
      <c r="S464" s="465">
        <v>0.02</v>
      </c>
    </row>
    <row r="465" spans="1:19" x14ac:dyDescent="0.2">
      <c r="A465" s="454" t="s">
        <v>1707</v>
      </c>
      <c r="B465" s="455" t="s">
        <v>1708</v>
      </c>
      <c r="C465" s="456" t="s">
        <v>61</v>
      </c>
      <c r="D465" s="457" t="s">
        <v>276</v>
      </c>
      <c r="E465" s="458" t="s">
        <v>1030</v>
      </c>
      <c r="F465" s="459" t="s">
        <v>1031</v>
      </c>
      <c r="G465" s="460">
        <v>5130</v>
      </c>
      <c r="H465" s="461">
        <v>2461</v>
      </c>
      <c r="I465" s="461">
        <v>1348</v>
      </c>
      <c r="J465" s="462" t="s">
        <v>188</v>
      </c>
      <c r="K465" s="463">
        <v>0.5</v>
      </c>
      <c r="L465" s="464" t="s">
        <v>48</v>
      </c>
      <c r="M465" s="464" t="s">
        <v>48</v>
      </c>
      <c r="N465" s="464" t="s">
        <v>49</v>
      </c>
      <c r="O465" s="464" t="s">
        <v>48</v>
      </c>
      <c r="P465" s="464" t="s">
        <v>48</v>
      </c>
      <c r="Q465" s="464" t="s">
        <v>48</v>
      </c>
      <c r="R465" s="448" t="s">
        <v>1709</v>
      </c>
      <c r="S465" s="465">
        <v>1.3999999999999999E-2</v>
      </c>
    </row>
    <row r="466" spans="1:19" x14ac:dyDescent="0.2">
      <c r="A466" s="454" t="s">
        <v>1710</v>
      </c>
      <c r="B466" s="455" t="s">
        <v>1711</v>
      </c>
      <c r="C466" s="456" t="s">
        <v>43</v>
      </c>
      <c r="D466" s="457" t="s">
        <v>253</v>
      </c>
      <c r="E466" s="458" t="s">
        <v>396</v>
      </c>
      <c r="F466" s="459" t="s">
        <v>397</v>
      </c>
      <c r="G466" s="460">
        <v>7792</v>
      </c>
      <c r="H466" s="461">
        <v>2794</v>
      </c>
      <c r="I466" s="461">
        <v>1563</v>
      </c>
      <c r="J466" s="462" t="s">
        <v>188</v>
      </c>
      <c r="K466" s="463">
        <v>0.5</v>
      </c>
      <c r="L466" s="464" t="s">
        <v>48</v>
      </c>
      <c r="M466" s="464" t="s">
        <v>48</v>
      </c>
      <c r="N466" s="464" t="s">
        <v>49</v>
      </c>
      <c r="O466" s="464" t="s">
        <v>48</v>
      </c>
      <c r="P466" s="464" t="s">
        <v>48</v>
      </c>
      <c r="Q466" s="464" t="s">
        <v>48</v>
      </c>
      <c r="R466" s="448" t="s">
        <v>1712</v>
      </c>
      <c r="S466" s="465">
        <v>0.02</v>
      </c>
    </row>
    <row r="467" spans="1:19" x14ac:dyDescent="0.2">
      <c r="A467" s="454" t="s">
        <v>1713</v>
      </c>
      <c r="B467" s="455" t="s">
        <v>1714</v>
      </c>
      <c r="C467" s="456" t="s">
        <v>61</v>
      </c>
      <c r="D467" s="457" t="s">
        <v>135</v>
      </c>
      <c r="E467" s="458" t="s">
        <v>1011</v>
      </c>
      <c r="F467" s="459" t="s">
        <v>1012</v>
      </c>
      <c r="G467" s="460">
        <v>819</v>
      </c>
      <c r="H467" s="461">
        <v>323</v>
      </c>
      <c r="I467" s="461">
        <v>179</v>
      </c>
      <c r="J467" s="462" t="s">
        <v>102</v>
      </c>
      <c r="K467" s="463">
        <v>0.25</v>
      </c>
      <c r="L467" s="464" t="s">
        <v>48</v>
      </c>
      <c r="M467" s="464" t="s">
        <v>48</v>
      </c>
      <c r="N467" s="464" t="s">
        <v>48</v>
      </c>
      <c r="O467" s="464" t="s">
        <v>48</v>
      </c>
      <c r="P467" s="464" t="s">
        <v>48</v>
      </c>
      <c r="Q467" s="464" t="s">
        <v>48</v>
      </c>
      <c r="R467" s="448" t="s">
        <v>1715</v>
      </c>
      <c r="S467" s="465">
        <v>0.02</v>
      </c>
    </row>
    <row r="468" spans="1:19" x14ac:dyDescent="0.2">
      <c r="A468" s="454" t="s">
        <v>1716</v>
      </c>
      <c r="B468" s="455" t="s">
        <v>1717</v>
      </c>
      <c r="C468" s="456" t="s">
        <v>61</v>
      </c>
      <c r="D468" s="457" t="s">
        <v>69</v>
      </c>
      <c r="E468" s="458" t="s">
        <v>451</v>
      </c>
      <c r="F468" s="459" t="s">
        <v>452</v>
      </c>
      <c r="G468" s="460">
        <v>4789</v>
      </c>
      <c r="H468" s="461">
        <v>2071</v>
      </c>
      <c r="I468" s="461">
        <v>979</v>
      </c>
      <c r="J468" s="462" t="s">
        <v>72</v>
      </c>
      <c r="K468" s="463">
        <v>0.5</v>
      </c>
      <c r="L468" s="464" t="s">
        <v>48</v>
      </c>
      <c r="M468" s="464" t="s">
        <v>48</v>
      </c>
      <c r="N468" s="464" t="s">
        <v>48</v>
      </c>
      <c r="O468" s="464" t="s">
        <v>48</v>
      </c>
      <c r="P468" s="464" t="s">
        <v>48</v>
      </c>
      <c r="Q468" s="464" t="s">
        <v>48</v>
      </c>
      <c r="R468" s="448" t="s">
        <v>1718</v>
      </c>
      <c r="S468" s="465">
        <v>1.8000000000000002E-2</v>
      </c>
    </row>
    <row r="469" spans="1:19" x14ac:dyDescent="0.2">
      <c r="A469" s="454" t="s">
        <v>1719</v>
      </c>
      <c r="B469" s="455" t="s">
        <v>1720</v>
      </c>
      <c r="C469" s="456" t="s">
        <v>61</v>
      </c>
      <c r="D469" s="457" t="s">
        <v>62</v>
      </c>
      <c r="E469" s="458" t="s">
        <v>175</v>
      </c>
      <c r="F469" s="459" t="s">
        <v>176</v>
      </c>
      <c r="G469" s="460">
        <v>2856</v>
      </c>
      <c r="H469" s="461">
        <v>619</v>
      </c>
      <c r="I469" s="461">
        <v>265</v>
      </c>
      <c r="J469" s="462" t="s">
        <v>65</v>
      </c>
      <c r="K469" s="463">
        <v>0.5</v>
      </c>
      <c r="L469" s="464" t="s">
        <v>57</v>
      </c>
      <c r="M469" s="464" t="s">
        <v>48</v>
      </c>
      <c r="N469" s="464" t="s">
        <v>48</v>
      </c>
      <c r="O469" s="464" t="s">
        <v>48</v>
      </c>
      <c r="P469" s="464" t="s">
        <v>49</v>
      </c>
      <c r="Q469" s="464" t="s">
        <v>48</v>
      </c>
      <c r="R469" s="448" t="s">
        <v>1721</v>
      </c>
      <c r="S469" s="465">
        <v>0.01</v>
      </c>
    </row>
    <row r="470" spans="1:19" x14ac:dyDescent="0.2">
      <c r="A470" s="454" t="s">
        <v>1722</v>
      </c>
      <c r="B470" s="455" t="s">
        <v>1723</v>
      </c>
      <c r="C470" s="456" t="s">
        <v>61</v>
      </c>
      <c r="D470" s="457" t="s">
        <v>253</v>
      </c>
      <c r="E470" s="458" t="s">
        <v>1724</v>
      </c>
      <c r="F470" s="459" t="s">
        <v>253</v>
      </c>
      <c r="G470" s="460">
        <v>3471</v>
      </c>
      <c r="H470" s="461">
        <v>2492</v>
      </c>
      <c r="I470" s="461">
        <v>1330</v>
      </c>
      <c r="J470" s="462" t="s">
        <v>188</v>
      </c>
      <c r="K470" s="463">
        <v>0.5</v>
      </c>
      <c r="L470" s="464" t="s">
        <v>48</v>
      </c>
      <c r="M470" s="464" t="s">
        <v>48</v>
      </c>
      <c r="N470" s="464" t="s">
        <v>49</v>
      </c>
      <c r="O470" s="464" t="s">
        <v>48</v>
      </c>
      <c r="P470" s="464" t="s">
        <v>48</v>
      </c>
      <c r="Q470" s="464" t="s">
        <v>48</v>
      </c>
      <c r="R470" s="448" t="s">
        <v>1725</v>
      </c>
      <c r="S470" s="465">
        <v>0.02</v>
      </c>
    </row>
    <row r="471" spans="1:19" x14ac:dyDescent="0.2">
      <c r="A471" s="454" t="s">
        <v>1726</v>
      </c>
      <c r="B471" s="455" t="s">
        <v>1727</v>
      </c>
      <c r="C471" s="456" t="s">
        <v>61</v>
      </c>
      <c r="D471" s="457" t="s">
        <v>259</v>
      </c>
      <c r="E471" s="458" t="s">
        <v>347</v>
      </c>
      <c r="F471" s="459" t="s">
        <v>348</v>
      </c>
      <c r="G471" s="460">
        <v>1011</v>
      </c>
      <c r="H471" s="461">
        <v>171</v>
      </c>
      <c r="I471" s="461">
        <v>85</v>
      </c>
      <c r="J471" s="462" t="s">
        <v>102</v>
      </c>
      <c r="K471" s="463">
        <v>0.25</v>
      </c>
      <c r="L471" s="464" t="s">
        <v>48</v>
      </c>
      <c r="M471" s="464" t="s">
        <v>48</v>
      </c>
      <c r="N471" s="464" t="s">
        <v>48</v>
      </c>
      <c r="O471" s="464" t="s">
        <v>48</v>
      </c>
      <c r="P471" s="464" t="s">
        <v>48</v>
      </c>
      <c r="Q471" s="464" t="s">
        <v>48</v>
      </c>
      <c r="R471" s="448" t="s">
        <v>1728</v>
      </c>
      <c r="S471" s="465">
        <v>0.02</v>
      </c>
    </row>
    <row r="472" spans="1:19" x14ac:dyDescent="0.2">
      <c r="A472" s="454" t="s">
        <v>1729</v>
      </c>
      <c r="B472" s="455" t="s">
        <v>1730</v>
      </c>
      <c r="C472" s="456" t="s">
        <v>61</v>
      </c>
      <c r="D472" s="457" t="s">
        <v>99</v>
      </c>
      <c r="E472" s="458" t="s">
        <v>192</v>
      </c>
      <c r="F472" s="459" t="s">
        <v>193</v>
      </c>
      <c r="G472" s="460">
        <v>2918</v>
      </c>
      <c r="H472" s="461">
        <v>618</v>
      </c>
      <c r="I472" s="461">
        <v>282</v>
      </c>
      <c r="J472" s="462" t="s">
        <v>102</v>
      </c>
      <c r="K472" s="463">
        <v>0.25</v>
      </c>
      <c r="L472" s="464" t="s">
        <v>48</v>
      </c>
      <c r="M472" s="464" t="s">
        <v>48</v>
      </c>
      <c r="N472" s="464" t="s">
        <v>48</v>
      </c>
      <c r="O472" s="464" t="s">
        <v>48</v>
      </c>
      <c r="P472" s="464" t="s">
        <v>48</v>
      </c>
      <c r="Q472" s="464" t="s">
        <v>48</v>
      </c>
      <c r="R472" s="448" t="s">
        <v>1731</v>
      </c>
      <c r="S472" s="465">
        <v>0</v>
      </c>
    </row>
    <row r="473" spans="1:19" x14ac:dyDescent="0.2">
      <c r="A473" s="454" t="s">
        <v>1732</v>
      </c>
      <c r="B473" s="455" t="s">
        <v>1733</v>
      </c>
      <c r="C473" s="456" t="s">
        <v>61</v>
      </c>
      <c r="D473" s="457" t="s">
        <v>276</v>
      </c>
      <c r="E473" s="458" t="s">
        <v>1734</v>
      </c>
      <c r="F473" s="459" t="s">
        <v>1735</v>
      </c>
      <c r="G473" s="460">
        <v>5416</v>
      </c>
      <c r="H473" s="461">
        <v>371</v>
      </c>
      <c r="I473" s="461">
        <v>226</v>
      </c>
      <c r="J473" s="462" t="s">
        <v>188</v>
      </c>
      <c r="K473" s="463">
        <v>0.5</v>
      </c>
      <c r="L473" s="464" t="s">
        <v>57</v>
      </c>
      <c r="M473" s="464" t="s">
        <v>48</v>
      </c>
      <c r="N473" s="464" t="s">
        <v>49</v>
      </c>
      <c r="O473" s="464" t="s">
        <v>48</v>
      </c>
      <c r="P473" s="464" t="s">
        <v>48</v>
      </c>
      <c r="Q473" s="464" t="s">
        <v>48</v>
      </c>
      <c r="R473" s="448" t="s">
        <v>1736</v>
      </c>
      <c r="S473" s="465">
        <v>1.8000000000000002E-2</v>
      </c>
    </row>
    <row r="474" spans="1:19" x14ac:dyDescent="0.2">
      <c r="A474" s="454" t="s">
        <v>1737</v>
      </c>
      <c r="B474" s="455" t="s">
        <v>1738</v>
      </c>
      <c r="C474" s="456" t="s">
        <v>61</v>
      </c>
      <c r="D474" s="457" t="s">
        <v>62</v>
      </c>
      <c r="E474" s="458" t="s">
        <v>362</v>
      </c>
      <c r="F474" s="459" t="s">
        <v>363</v>
      </c>
      <c r="G474" s="460">
        <v>533</v>
      </c>
      <c r="H474" s="461">
        <v>146</v>
      </c>
      <c r="I474" s="461">
        <v>56</v>
      </c>
      <c r="J474" s="462" t="s">
        <v>65</v>
      </c>
      <c r="K474" s="463">
        <v>0.5</v>
      </c>
      <c r="L474" s="464" t="s">
        <v>48</v>
      </c>
      <c r="M474" s="464" t="s">
        <v>48</v>
      </c>
      <c r="N474" s="464" t="s">
        <v>49</v>
      </c>
      <c r="O474" s="464" t="s">
        <v>48</v>
      </c>
      <c r="P474" s="464" t="s">
        <v>48</v>
      </c>
      <c r="Q474" s="464" t="s">
        <v>48</v>
      </c>
      <c r="R474" s="448" t="s">
        <v>1739</v>
      </c>
      <c r="S474" s="465">
        <v>0</v>
      </c>
    </row>
    <row r="475" spans="1:19" x14ac:dyDescent="0.2">
      <c r="A475" s="454" t="s">
        <v>1740</v>
      </c>
      <c r="B475" s="455" t="s">
        <v>1741</v>
      </c>
      <c r="C475" s="456" t="s">
        <v>61</v>
      </c>
      <c r="D475" s="457" t="s">
        <v>207</v>
      </c>
      <c r="E475" s="458" t="s">
        <v>464</v>
      </c>
      <c r="F475" s="459" t="s">
        <v>465</v>
      </c>
      <c r="G475" s="460">
        <v>2468</v>
      </c>
      <c r="H475" s="461">
        <v>588</v>
      </c>
      <c r="I475" s="461">
        <v>245</v>
      </c>
      <c r="J475" s="462" t="s">
        <v>56</v>
      </c>
      <c r="K475" s="463">
        <v>0.5</v>
      </c>
      <c r="L475" s="464" t="s">
        <v>57</v>
      </c>
      <c r="M475" s="464" t="s">
        <v>48</v>
      </c>
      <c r="N475" s="464" t="s">
        <v>48</v>
      </c>
      <c r="O475" s="464" t="s">
        <v>48</v>
      </c>
      <c r="P475" s="464" t="s">
        <v>49</v>
      </c>
      <c r="Q475" s="464" t="s">
        <v>48</v>
      </c>
      <c r="R475" s="448" t="s">
        <v>1742</v>
      </c>
      <c r="S475" s="465">
        <v>0.02</v>
      </c>
    </row>
    <row r="476" spans="1:19" x14ac:dyDescent="0.2">
      <c r="A476" s="454" t="s">
        <v>1743</v>
      </c>
      <c r="B476" s="455" t="s">
        <v>1744</v>
      </c>
      <c r="C476" s="456" t="s">
        <v>61</v>
      </c>
      <c r="D476" s="457" t="s">
        <v>124</v>
      </c>
      <c r="E476" s="458" t="s">
        <v>146</v>
      </c>
      <c r="F476" s="459" t="s">
        <v>147</v>
      </c>
      <c r="G476" s="460">
        <v>6781</v>
      </c>
      <c r="H476" s="461">
        <v>1871</v>
      </c>
      <c r="I476" s="461">
        <v>734</v>
      </c>
      <c r="J476" s="462" t="s">
        <v>47</v>
      </c>
      <c r="K476" s="463">
        <v>0.35</v>
      </c>
      <c r="L476" s="464" t="s">
        <v>48</v>
      </c>
      <c r="M476" s="464" t="s">
        <v>48</v>
      </c>
      <c r="N476" s="464" t="s">
        <v>49</v>
      </c>
      <c r="O476" s="464" t="s">
        <v>48</v>
      </c>
      <c r="P476" s="464" t="s">
        <v>48</v>
      </c>
      <c r="Q476" s="464" t="s">
        <v>48</v>
      </c>
      <c r="R476" s="448" t="s">
        <v>1745</v>
      </c>
      <c r="S476" s="465">
        <v>1.6E-2</v>
      </c>
    </row>
    <row r="477" spans="1:19" x14ac:dyDescent="0.2">
      <c r="A477" s="454" t="s">
        <v>1746</v>
      </c>
      <c r="B477" s="455" t="s">
        <v>1747</v>
      </c>
      <c r="C477" s="456" t="s">
        <v>61</v>
      </c>
      <c r="D477" s="457" t="s">
        <v>185</v>
      </c>
      <c r="E477" s="458" t="s">
        <v>220</v>
      </c>
      <c r="F477" s="459" t="s">
        <v>221</v>
      </c>
      <c r="G477" s="460">
        <v>8206</v>
      </c>
      <c r="H477" s="461">
        <v>2247</v>
      </c>
      <c r="I477" s="461">
        <v>1067</v>
      </c>
      <c r="J477" s="462" t="s">
        <v>188</v>
      </c>
      <c r="K477" s="463">
        <v>0.5</v>
      </c>
      <c r="L477" s="464" t="s">
        <v>48</v>
      </c>
      <c r="M477" s="464" t="s">
        <v>48</v>
      </c>
      <c r="N477" s="464" t="s">
        <v>49</v>
      </c>
      <c r="O477" s="464" t="s">
        <v>48</v>
      </c>
      <c r="P477" s="464" t="s">
        <v>48</v>
      </c>
      <c r="Q477" s="464" t="s">
        <v>48</v>
      </c>
      <c r="R477" s="448" t="s">
        <v>1748</v>
      </c>
      <c r="S477" s="465">
        <v>0.02</v>
      </c>
    </row>
    <row r="478" spans="1:19" x14ac:dyDescent="0.2">
      <c r="A478" s="454" t="s">
        <v>1749</v>
      </c>
      <c r="B478" s="455" t="s">
        <v>1750</v>
      </c>
      <c r="C478" s="456" t="s">
        <v>61</v>
      </c>
      <c r="D478" s="457" t="s">
        <v>207</v>
      </c>
      <c r="E478" s="458" t="s">
        <v>1416</v>
      </c>
      <c r="F478" s="459" t="s">
        <v>1417</v>
      </c>
      <c r="G478" s="460">
        <v>1018</v>
      </c>
      <c r="H478" s="461">
        <v>350</v>
      </c>
      <c r="I478" s="461">
        <v>152</v>
      </c>
      <c r="J478" s="462" t="s">
        <v>56</v>
      </c>
      <c r="K478" s="463">
        <v>0.5</v>
      </c>
      <c r="L478" s="464" t="s">
        <v>57</v>
      </c>
      <c r="M478" s="464" t="s">
        <v>48</v>
      </c>
      <c r="N478" s="464" t="s">
        <v>48</v>
      </c>
      <c r="O478" s="464" t="s">
        <v>48</v>
      </c>
      <c r="P478" s="464" t="s">
        <v>49</v>
      </c>
      <c r="Q478" s="464" t="s">
        <v>48</v>
      </c>
      <c r="R478" s="448" t="s">
        <v>1751</v>
      </c>
      <c r="S478" s="465">
        <v>0</v>
      </c>
    </row>
    <row r="479" spans="1:19" x14ac:dyDescent="0.2">
      <c r="A479" s="454" t="s">
        <v>1752</v>
      </c>
      <c r="B479" s="455" t="s">
        <v>1753</v>
      </c>
      <c r="C479" s="456" t="s">
        <v>61</v>
      </c>
      <c r="D479" s="457" t="s">
        <v>185</v>
      </c>
      <c r="E479" s="458" t="s">
        <v>576</v>
      </c>
      <c r="F479" s="459" t="s">
        <v>577</v>
      </c>
      <c r="G479" s="460">
        <v>3905</v>
      </c>
      <c r="H479" s="461">
        <v>1420</v>
      </c>
      <c r="I479" s="461">
        <v>663</v>
      </c>
      <c r="J479" s="462" t="s">
        <v>188</v>
      </c>
      <c r="K479" s="463">
        <v>0.5</v>
      </c>
      <c r="L479" s="464" t="s">
        <v>48</v>
      </c>
      <c r="M479" s="464" t="s">
        <v>48</v>
      </c>
      <c r="N479" s="464" t="s">
        <v>49</v>
      </c>
      <c r="O479" s="464" t="s">
        <v>48</v>
      </c>
      <c r="P479" s="464" t="s">
        <v>48</v>
      </c>
      <c r="Q479" s="464" t="s">
        <v>48</v>
      </c>
      <c r="R479" s="448" t="s">
        <v>1754</v>
      </c>
      <c r="S479" s="465">
        <v>1.7000000000000001E-2</v>
      </c>
    </row>
    <row r="480" spans="1:19" x14ac:dyDescent="0.2">
      <c r="A480" s="454" t="s">
        <v>1755</v>
      </c>
      <c r="B480" s="455" t="s">
        <v>1756</v>
      </c>
      <c r="C480" s="456" t="s">
        <v>61</v>
      </c>
      <c r="D480" s="457" t="s">
        <v>259</v>
      </c>
      <c r="E480" s="458" t="s">
        <v>260</v>
      </c>
      <c r="F480" s="459" t="s">
        <v>261</v>
      </c>
      <c r="G480" s="460">
        <v>779</v>
      </c>
      <c r="H480" s="461">
        <v>558</v>
      </c>
      <c r="I480" s="461">
        <v>211</v>
      </c>
      <c r="J480" s="462" t="s">
        <v>102</v>
      </c>
      <c r="K480" s="463">
        <v>0.25</v>
      </c>
      <c r="L480" s="464" t="s">
        <v>48</v>
      </c>
      <c r="M480" s="464" t="s">
        <v>48</v>
      </c>
      <c r="N480" s="464" t="s">
        <v>48</v>
      </c>
      <c r="O480" s="464" t="s">
        <v>48</v>
      </c>
      <c r="P480" s="464" t="s">
        <v>48</v>
      </c>
      <c r="Q480" s="464" t="s">
        <v>48</v>
      </c>
      <c r="R480" s="448" t="s">
        <v>1757</v>
      </c>
      <c r="S480" s="465">
        <v>0.02</v>
      </c>
    </row>
    <row r="481" spans="1:19" x14ac:dyDescent="0.2">
      <c r="A481" s="454" t="s">
        <v>1758</v>
      </c>
      <c r="B481" s="455" t="s">
        <v>1759</v>
      </c>
      <c r="C481" s="456" t="s">
        <v>61</v>
      </c>
      <c r="D481" s="457" t="s">
        <v>53</v>
      </c>
      <c r="E481" s="458" t="s">
        <v>1155</v>
      </c>
      <c r="F481" s="459" t="s">
        <v>1156</v>
      </c>
      <c r="G481" s="460">
        <v>1121</v>
      </c>
      <c r="H481" s="461">
        <v>288</v>
      </c>
      <c r="I481" s="461">
        <v>132</v>
      </c>
      <c r="J481" s="462" t="s">
        <v>56</v>
      </c>
      <c r="K481" s="463">
        <v>0.5</v>
      </c>
      <c r="L481" s="464" t="s">
        <v>48</v>
      </c>
      <c r="M481" s="464" t="s">
        <v>48</v>
      </c>
      <c r="N481" s="464" t="s">
        <v>48</v>
      </c>
      <c r="O481" s="464" t="s">
        <v>48</v>
      </c>
      <c r="P481" s="464" t="s">
        <v>48</v>
      </c>
      <c r="Q481" s="464" t="s">
        <v>48</v>
      </c>
      <c r="R481" s="448" t="s">
        <v>1760</v>
      </c>
      <c r="S481" s="465">
        <v>0.02</v>
      </c>
    </row>
    <row r="482" spans="1:19" x14ac:dyDescent="0.2">
      <c r="A482" s="454" t="s">
        <v>1761</v>
      </c>
      <c r="B482" s="455" t="s">
        <v>1762</v>
      </c>
      <c r="C482" s="456" t="s">
        <v>61</v>
      </c>
      <c r="D482" s="457" t="s">
        <v>124</v>
      </c>
      <c r="E482" s="458" t="s">
        <v>146</v>
      </c>
      <c r="F482" s="459" t="s">
        <v>147</v>
      </c>
      <c r="G482" s="460">
        <v>1777</v>
      </c>
      <c r="H482" s="461">
        <v>222</v>
      </c>
      <c r="I482" s="461">
        <v>169</v>
      </c>
      <c r="J482" s="462" t="s">
        <v>47</v>
      </c>
      <c r="K482" s="463">
        <v>0.35</v>
      </c>
      <c r="L482" s="464" t="s">
        <v>48</v>
      </c>
      <c r="M482" s="464" t="s">
        <v>48</v>
      </c>
      <c r="N482" s="464" t="s">
        <v>49</v>
      </c>
      <c r="O482" s="464" t="s">
        <v>48</v>
      </c>
      <c r="P482" s="464" t="s">
        <v>48</v>
      </c>
      <c r="Q482" s="464" t="s">
        <v>48</v>
      </c>
      <c r="R482" s="448" t="s">
        <v>1763</v>
      </c>
      <c r="S482" s="465">
        <v>5.0000000000000001E-3</v>
      </c>
    </row>
    <row r="483" spans="1:19" x14ac:dyDescent="0.2">
      <c r="A483" s="454" t="s">
        <v>1764</v>
      </c>
      <c r="B483" s="455" t="s">
        <v>1765</v>
      </c>
      <c r="C483" s="456" t="s">
        <v>61</v>
      </c>
      <c r="D483" s="457" t="s">
        <v>185</v>
      </c>
      <c r="E483" s="458" t="s">
        <v>576</v>
      </c>
      <c r="F483" s="459" t="s">
        <v>577</v>
      </c>
      <c r="G483" s="460">
        <v>4742</v>
      </c>
      <c r="H483" s="461">
        <v>1774</v>
      </c>
      <c r="I483" s="461">
        <v>819</v>
      </c>
      <c r="J483" s="462" t="s">
        <v>188</v>
      </c>
      <c r="K483" s="463">
        <v>0.5</v>
      </c>
      <c r="L483" s="464" t="s">
        <v>48</v>
      </c>
      <c r="M483" s="464" t="s">
        <v>48</v>
      </c>
      <c r="N483" s="464" t="s">
        <v>49</v>
      </c>
      <c r="O483" s="464" t="s">
        <v>48</v>
      </c>
      <c r="P483" s="464" t="s">
        <v>48</v>
      </c>
      <c r="Q483" s="464" t="s">
        <v>48</v>
      </c>
      <c r="R483" s="448" t="s">
        <v>1766</v>
      </c>
      <c r="S483" s="465">
        <v>1.8000000000000002E-2</v>
      </c>
    </row>
    <row r="484" spans="1:19" x14ac:dyDescent="0.2">
      <c r="A484" s="454" t="s">
        <v>1767</v>
      </c>
      <c r="B484" s="455" t="s">
        <v>1768</v>
      </c>
      <c r="C484" s="456" t="s">
        <v>61</v>
      </c>
      <c r="D484" s="457" t="s">
        <v>62</v>
      </c>
      <c r="E484" s="458" t="s">
        <v>265</v>
      </c>
      <c r="F484" s="459" t="s">
        <v>266</v>
      </c>
      <c r="G484" s="460">
        <v>376</v>
      </c>
      <c r="H484" s="461">
        <v>93</v>
      </c>
      <c r="I484" s="461">
        <v>43</v>
      </c>
      <c r="J484" s="462" t="s">
        <v>65</v>
      </c>
      <c r="K484" s="463">
        <v>0.5</v>
      </c>
      <c r="L484" s="464" t="s">
        <v>57</v>
      </c>
      <c r="M484" s="464" t="s">
        <v>48</v>
      </c>
      <c r="N484" s="464" t="s">
        <v>48</v>
      </c>
      <c r="O484" s="464" t="s">
        <v>49</v>
      </c>
      <c r="P484" s="464" t="s">
        <v>48</v>
      </c>
      <c r="Q484" s="464" t="s">
        <v>48</v>
      </c>
      <c r="R484" s="448" t="s">
        <v>1769</v>
      </c>
      <c r="S484" s="465">
        <v>0</v>
      </c>
    </row>
    <row r="485" spans="1:19" x14ac:dyDescent="0.2">
      <c r="A485" s="454" t="s">
        <v>1770</v>
      </c>
      <c r="B485" s="455" t="s">
        <v>1771</v>
      </c>
      <c r="C485" s="456" t="s">
        <v>61</v>
      </c>
      <c r="D485" s="457" t="s">
        <v>341</v>
      </c>
      <c r="E485" s="458" t="s">
        <v>378</v>
      </c>
      <c r="F485" s="459" t="s">
        <v>379</v>
      </c>
      <c r="G485" s="460">
        <v>2173</v>
      </c>
      <c r="H485" s="461">
        <v>890</v>
      </c>
      <c r="I485" s="461">
        <v>423</v>
      </c>
      <c r="J485" s="462" t="s">
        <v>72</v>
      </c>
      <c r="K485" s="463">
        <v>0.5</v>
      </c>
      <c r="L485" s="464" t="s">
        <v>57</v>
      </c>
      <c r="M485" s="464" t="s">
        <v>48</v>
      </c>
      <c r="N485" s="464" t="s">
        <v>49</v>
      </c>
      <c r="O485" s="464" t="s">
        <v>48</v>
      </c>
      <c r="P485" s="464" t="s">
        <v>48</v>
      </c>
      <c r="Q485" s="464" t="s">
        <v>48</v>
      </c>
      <c r="R485" s="448" t="s">
        <v>1772</v>
      </c>
      <c r="S485" s="465">
        <v>1.4999999999999999E-2</v>
      </c>
    </row>
    <row r="486" spans="1:19" x14ac:dyDescent="0.2">
      <c r="A486" s="454" t="s">
        <v>1773</v>
      </c>
      <c r="B486" s="455" t="s">
        <v>1774</v>
      </c>
      <c r="C486" s="456" t="s">
        <v>61</v>
      </c>
      <c r="D486" s="457" t="s">
        <v>207</v>
      </c>
      <c r="E486" s="458" t="s">
        <v>1416</v>
      </c>
      <c r="F486" s="459" t="s">
        <v>1417</v>
      </c>
      <c r="G486" s="460">
        <v>1935</v>
      </c>
      <c r="H486" s="461">
        <v>646</v>
      </c>
      <c r="I486" s="461">
        <v>263</v>
      </c>
      <c r="J486" s="462" t="s">
        <v>56</v>
      </c>
      <c r="K486" s="463">
        <v>0.5</v>
      </c>
      <c r="L486" s="464" t="s">
        <v>57</v>
      </c>
      <c r="M486" s="464" t="s">
        <v>48</v>
      </c>
      <c r="N486" s="464" t="s">
        <v>48</v>
      </c>
      <c r="O486" s="464" t="s">
        <v>48</v>
      </c>
      <c r="P486" s="464" t="s">
        <v>49</v>
      </c>
      <c r="Q486" s="464" t="s">
        <v>48</v>
      </c>
      <c r="R486" s="448" t="s">
        <v>1775</v>
      </c>
      <c r="S486" s="465">
        <v>0.01</v>
      </c>
    </row>
    <row r="487" spans="1:19" x14ac:dyDescent="0.2">
      <c r="A487" s="454" t="s">
        <v>1776</v>
      </c>
      <c r="B487" s="455" t="s">
        <v>1777</v>
      </c>
      <c r="C487" s="456" t="s">
        <v>61</v>
      </c>
      <c r="D487" s="457" t="s">
        <v>118</v>
      </c>
      <c r="E487" s="458" t="s">
        <v>213</v>
      </c>
      <c r="F487" s="459" t="s">
        <v>211</v>
      </c>
      <c r="G487" s="460">
        <v>1283</v>
      </c>
      <c r="H487" s="461">
        <v>293</v>
      </c>
      <c r="I487" s="461">
        <v>132</v>
      </c>
      <c r="J487" s="462" t="s">
        <v>47</v>
      </c>
      <c r="K487" s="463">
        <v>0.35</v>
      </c>
      <c r="L487" s="464" t="s">
        <v>48</v>
      </c>
      <c r="M487" s="464" t="s">
        <v>48</v>
      </c>
      <c r="N487" s="464" t="s">
        <v>48</v>
      </c>
      <c r="O487" s="464" t="s">
        <v>48</v>
      </c>
      <c r="P487" s="464" t="s">
        <v>48</v>
      </c>
      <c r="Q487" s="464" t="s">
        <v>48</v>
      </c>
      <c r="R487" s="448" t="s">
        <v>1778</v>
      </c>
      <c r="S487" s="465">
        <v>0</v>
      </c>
    </row>
    <row r="488" spans="1:19" x14ac:dyDescent="0.2">
      <c r="A488" s="454" t="s">
        <v>1779</v>
      </c>
      <c r="B488" s="455" t="s">
        <v>1780</v>
      </c>
      <c r="C488" s="456" t="s">
        <v>61</v>
      </c>
      <c r="D488" s="457" t="s">
        <v>135</v>
      </c>
      <c r="E488" s="458" t="s">
        <v>383</v>
      </c>
      <c r="F488" s="459" t="s">
        <v>384</v>
      </c>
      <c r="G488" s="460">
        <v>934</v>
      </c>
      <c r="H488" s="461">
        <v>224</v>
      </c>
      <c r="I488" s="461">
        <v>145</v>
      </c>
      <c r="J488" s="462" t="s">
        <v>102</v>
      </c>
      <c r="K488" s="463">
        <v>0.25</v>
      </c>
      <c r="L488" s="464" t="s">
        <v>57</v>
      </c>
      <c r="M488" s="464" t="s">
        <v>48</v>
      </c>
      <c r="N488" s="464" t="s">
        <v>48</v>
      </c>
      <c r="O488" s="464" t="s">
        <v>49</v>
      </c>
      <c r="P488" s="464" t="s">
        <v>48</v>
      </c>
      <c r="Q488" s="464" t="s">
        <v>48</v>
      </c>
      <c r="R488" s="448" t="s">
        <v>1781</v>
      </c>
      <c r="S488" s="465">
        <v>1.8000000000000002E-2</v>
      </c>
    </row>
    <row r="489" spans="1:19" x14ac:dyDescent="0.2">
      <c r="A489" s="454" t="s">
        <v>1782</v>
      </c>
      <c r="B489" s="455" t="s">
        <v>1783</v>
      </c>
      <c r="C489" s="456" t="s">
        <v>61</v>
      </c>
      <c r="D489" s="457" t="s">
        <v>135</v>
      </c>
      <c r="E489" s="458" t="s">
        <v>383</v>
      </c>
      <c r="F489" s="459" t="s">
        <v>384</v>
      </c>
      <c r="G489" s="460">
        <v>1543</v>
      </c>
      <c r="H489" s="461">
        <v>361</v>
      </c>
      <c r="I489" s="461">
        <v>177</v>
      </c>
      <c r="J489" s="462" t="s">
        <v>102</v>
      </c>
      <c r="K489" s="463">
        <v>0.25</v>
      </c>
      <c r="L489" s="464" t="s">
        <v>57</v>
      </c>
      <c r="M489" s="464" t="s">
        <v>48</v>
      </c>
      <c r="N489" s="464" t="s">
        <v>48</v>
      </c>
      <c r="O489" s="464" t="s">
        <v>49</v>
      </c>
      <c r="P489" s="464" t="s">
        <v>48</v>
      </c>
      <c r="Q489" s="464" t="s">
        <v>48</v>
      </c>
      <c r="R489" s="448" t="s">
        <v>1784</v>
      </c>
      <c r="S489" s="465">
        <v>0.02</v>
      </c>
    </row>
    <row r="490" spans="1:19" x14ac:dyDescent="0.2">
      <c r="A490" s="454" t="s">
        <v>1785</v>
      </c>
      <c r="B490" s="455" t="s">
        <v>1786</v>
      </c>
      <c r="C490" s="456" t="s">
        <v>61</v>
      </c>
      <c r="D490" s="457" t="s">
        <v>124</v>
      </c>
      <c r="E490" s="458" t="s">
        <v>125</v>
      </c>
      <c r="F490" s="459" t="s">
        <v>126</v>
      </c>
      <c r="G490" s="460">
        <v>628</v>
      </c>
      <c r="H490" s="461">
        <v>399</v>
      </c>
      <c r="I490" s="461">
        <v>167</v>
      </c>
      <c r="J490" s="462" t="s">
        <v>47</v>
      </c>
      <c r="K490" s="463">
        <v>0.35</v>
      </c>
      <c r="L490" s="464" t="s">
        <v>48</v>
      </c>
      <c r="M490" s="464" t="s">
        <v>48</v>
      </c>
      <c r="N490" s="464" t="s">
        <v>48</v>
      </c>
      <c r="O490" s="464" t="s">
        <v>48</v>
      </c>
      <c r="P490" s="464" t="s">
        <v>48</v>
      </c>
      <c r="Q490" s="464" t="s">
        <v>48</v>
      </c>
      <c r="R490" s="448" t="s">
        <v>1787</v>
      </c>
      <c r="S490" s="465">
        <v>1.8000000000000002E-2</v>
      </c>
    </row>
    <row r="491" spans="1:19" x14ac:dyDescent="0.2">
      <c r="A491" s="454" t="s">
        <v>1788</v>
      </c>
      <c r="B491" s="455" t="s">
        <v>1789</v>
      </c>
      <c r="C491" s="456" t="s">
        <v>61</v>
      </c>
      <c r="D491" s="457" t="s">
        <v>111</v>
      </c>
      <c r="E491" s="458" t="s">
        <v>112</v>
      </c>
      <c r="F491" s="459" t="s">
        <v>113</v>
      </c>
      <c r="G491" s="460">
        <v>7944</v>
      </c>
      <c r="H491" s="461">
        <v>4204</v>
      </c>
      <c r="I491" s="461">
        <v>1851</v>
      </c>
      <c r="J491" s="462" t="s">
        <v>114</v>
      </c>
      <c r="K491" s="463">
        <v>0.35</v>
      </c>
      <c r="L491" s="464" t="s">
        <v>48</v>
      </c>
      <c r="M491" s="464" t="s">
        <v>48</v>
      </c>
      <c r="N491" s="464" t="s">
        <v>49</v>
      </c>
      <c r="O491" s="464" t="s">
        <v>48</v>
      </c>
      <c r="P491" s="464" t="s">
        <v>48</v>
      </c>
      <c r="Q491" s="464" t="s">
        <v>48</v>
      </c>
      <c r="R491" s="448" t="s">
        <v>1790</v>
      </c>
      <c r="S491" s="465">
        <v>1.4999999999999999E-2</v>
      </c>
    </row>
    <row r="492" spans="1:19" x14ac:dyDescent="0.2">
      <c r="A492" s="454" t="s">
        <v>1791</v>
      </c>
      <c r="B492" s="455" t="s">
        <v>1792</v>
      </c>
      <c r="C492" s="456" t="s">
        <v>61</v>
      </c>
      <c r="D492" s="457" t="s">
        <v>135</v>
      </c>
      <c r="E492" s="458" t="s">
        <v>136</v>
      </c>
      <c r="F492" s="459" t="s">
        <v>137</v>
      </c>
      <c r="G492" s="460">
        <v>540</v>
      </c>
      <c r="H492" s="461">
        <v>296</v>
      </c>
      <c r="I492" s="461">
        <v>120</v>
      </c>
      <c r="J492" s="462" t="s">
        <v>102</v>
      </c>
      <c r="K492" s="463">
        <v>0.25</v>
      </c>
      <c r="L492" s="464" t="s">
        <v>48</v>
      </c>
      <c r="M492" s="464" t="s">
        <v>48</v>
      </c>
      <c r="N492" s="464" t="s">
        <v>48</v>
      </c>
      <c r="O492" s="464" t="s">
        <v>48</v>
      </c>
      <c r="P492" s="464" t="s">
        <v>48</v>
      </c>
      <c r="Q492" s="464" t="s">
        <v>48</v>
      </c>
      <c r="R492" s="448" t="s">
        <v>1793</v>
      </c>
      <c r="S492" s="465">
        <v>1.4999999999999999E-2</v>
      </c>
    </row>
    <row r="493" spans="1:19" x14ac:dyDescent="0.2">
      <c r="A493" s="454" t="s">
        <v>1794</v>
      </c>
      <c r="B493" s="455" t="s">
        <v>1795</v>
      </c>
      <c r="C493" s="456" t="s">
        <v>61</v>
      </c>
      <c r="D493" s="457" t="s">
        <v>253</v>
      </c>
      <c r="E493" s="458" t="s">
        <v>703</v>
      </c>
      <c r="F493" s="459" t="s">
        <v>704</v>
      </c>
      <c r="G493" s="460">
        <v>6066</v>
      </c>
      <c r="H493" s="461">
        <v>1955</v>
      </c>
      <c r="I493" s="461">
        <v>969</v>
      </c>
      <c r="J493" s="462" t="s">
        <v>188</v>
      </c>
      <c r="K493" s="463">
        <v>0.5</v>
      </c>
      <c r="L493" s="464" t="s">
        <v>57</v>
      </c>
      <c r="M493" s="464" t="s">
        <v>48</v>
      </c>
      <c r="N493" s="464" t="s">
        <v>48</v>
      </c>
      <c r="O493" s="464" t="s">
        <v>49</v>
      </c>
      <c r="P493" s="464" t="s">
        <v>48</v>
      </c>
      <c r="Q493" s="464" t="s">
        <v>48</v>
      </c>
      <c r="R493" s="448" t="s">
        <v>1796</v>
      </c>
      <c r="S493" s="465">
        <v>0.02</v>
      </c>
    </row>
    <row r="494" spans="1:19" x14ac:dyDescent="0.2">
      <c r="A494" s="454" t="s">
        <v>1797</v>
      </c>
      <c r="B494" s="455" t="s">
        <v>1798</v>
      </c>
      <c r="C494" s="456" t="s">
        <v>43</v>
      </c>
      <c r="D494" s="457" t="s">
        <v>207</v>
      </c>
      <c r="E494" s="458" t="s">
        <v>1799</v>
      </c>
      <c r="F494" s="459" t="s">
        <v>1797</v>
      </c>
      <c r="G494" s="460">
        <v>3616</v>
      </c>
      <c r="H494" s="461">
        <v>4834</v>
      </c>
      <c r="I494" s="461">
        <v>1925</v>
      </c>
      <c r="J494" s="462" t="s">
        <v>56</v>
      </c>
      <c r="K494" s="463">
        <v>0.5</v>
      </c>
      <c r="L494" s="464" t="s">
        <v>57</v>
      </c>
      <c r="M494" s="464" t="s">
        <v>48</v>
      </c>
      <c r="N494" s="464" t="s">
        <v>48</v>
      </c>
      <c r="O494" s="464" t="s">
        <v>48</v>
      </c>
      <c r="P494" s="464" t="s">
        <v>49</v>
      </c>
      <c r="Q494" s="464" t="s">
        <v>48</v>
      </c>
      <c r="R494" s="448" t="s">
        <v>1800</v>
      </c>
      <c r="S494" s="465">
        <v>0.02</v>
      </c>
    </row>
    <row r="495" spans="1:19" x14ac:dyDescent="0.2">
      <c r="A495" s="454" t="s">
        <v>1801</v>
      </c>
      <c r="B495" s="455" t="s">
        <v>1802</v>
      </c>
      <c r="C495" s="456" t="s">
        <v>61</v>
      </c>
      <c r="D495" s="457" t="s">
        <v>207</v>
      </c>
      <c r="E495" s="458" t="s">
        <v>1799</v>
      </c>
      <c r="F495" s="459" t="s">
        <v>1797</v>
      </c>
      <c r="G495" s="460">
        <v>2380</v>
      </c>
      <c r="H495" s="461">
        <v>775</v>
      </c>
      <c r="I495" s="461">
        <v>303</v>
      </c>
      <c r="J495" s="462" t="s">
        <v>56</v>
      </c>
      <c r="K495" s="463">
        <v>0.5</v>
      </c>
      <c r="L495" s="464" t="s">
        <v>57</v>
      </c>
      <c r="M495" s="464" t="s">
        <v>48</v>
      </c>
      <c r="N495" s="464" t="s">
        <v>48</v>
      </c>
      <c r="O495" s="464" t="s">
        <v>48</v>
      </c>
      <c r="P495" s="464" t="s">
        <v>49</v>
      </c>
      <c r="Q495" s="464" t="s">
        <v>48</v>
      </c>
      <c r="R495" s="448" t="s">
        <v>1803</v>
      </c>
      <c r="S495" s="465">
        <v>0.02</v>
      </c>
    </row>
    <row r="496" spans="1:19" x14ac:dyDescent="0.2">
      <c r="A496" s="454" t="s">
        <v>1804</v>
      </c>
      <c r="B496" s="455" t="s">
        <v>1805</v>
      </c>
      <c r="C496" s="456" t="s">
        <v>61</v>
      </c>
      <c r="D496" s="457" t="s">
        <v>207</v>
      </c>
      <c r="E496" s="458" t="s">
        <v>1799</v>
      </c>
      <c r="F496" s="459" t="s">
        <v>1797</v>
      </c>
      <c r="G496" s="460">
        <v>2561</v>
      </c>
      <c r="H496" s="461">
        <v>1091</v>
      </c>
      <c r="I496" s="461">
        <v>336</v>
      </c>
      <c r="J496" s="462" t="s">
        <v>56</v>
      </c>
      <c r="K496" s="463">
        <v>0.5</v>
      </c>
      <c r="L496" s="464" t="s">
        <v>57</v>
      </c>
      <c r="M496" s="464" t="s">
        <v>48</v>
      </c>
      <c r="N496" s="464" t="s">
        <v>48</v>
      </c>
      <c r="O496" s="464" t="s">
        <v>48</v>
      </c>
      <c r="P496" s="464" t="s">
        <v>49</v>
      </c>
      <c r="Q496" s="464" t="s">
        <v>48</v>
      </c>
      <c r="R496" s="448" t="s">
        <v>1806</v>
      </c>
      <c r="S496" s="465">
        <v>0.01</v>
      </c>
    </row>
    <row r="497" spans="1:19" x14ac:dyDescent="0.2">
      <c r="A497" s="454" t="s">
        <v>1807</v>
      </c>
      <c r="B497" s="455" t="s">
        <v>1808</v>
      </c>
      <c r="C497" s="456" t="s">
        <v>61</v>
      </c>
      <c r="D497" s="457" t="s">
        <v>185</v>
      </c>
      <c r="E497" s="458" t="s">
        <v>220</v>
      </c>
      <c r="F497" s="459" t="s">
        <v>221</v>
      </c>
      <c r="G497" s="460">
        <v>4889</v>
      </c>
      <c r="H497" s="461">
        <v>1998</v>
      </c>
      <c r="I497" s="461">
        <v>1114</v>
      </c>
      <c r="J497" s="462" t="s">
        <v>188</v>
      </c>
      <c r="K497" s="463">
        <v>0.5</v>
      </c>
      <c r="L497" s="464" t="s">
        <v>48</v>
      </c>
      <c r="M497" s="464" t="s">
        <v>48</v>
      </c>
      <c r="N497" s="464" t="s">
        <v>49</v>
      </c>
      <c r="O497" s="464" t="s">
        <v>48</v>
      </c>
      <c r="P497" s="464" t="s">
        <v>48</v>
      </c>
      <c r="Q497" s="464" t="s">
        <v>48</v>
      </c>
      <c r="R497" s="448" t="s">
        <v>1809</v>
      </c>
      <c r="S497" s="465">
        <v>1.7000000000000001E-2</v>
      </c>
    </row>
    <row r="498" spans="1:19" x14ac:dyDescent="0.2">
      <c r="A498" s="454" t="s">
        <v>1810</v>
      </c>
      <c r="B498" s="455" t="s">
        <v>1811</v>
      </c>
      <c r="C498" s="456" t="s">
        <v>61</v>
      </c>
      <c r="D498" s="457" t="s">
        <v>135</v>
      </c>
      <c r="E498" s="458" t="s">
        <v>1011</v>
      </c>
      <c r="F498" s="459" t="s">
        <v>1012</v>
      </c>
      <c r="G498" s="460">
        <v>1912</v>
      </c>
      <c r="H498" s="461">
        <v>704</v>
      </c>
      <c r="I498" s="461">
        <v>293</v>
      </c>
      <c r="J498" s="462" t="s">
        <v>102</v>
      </c>
      <c r="K498" s="463">
        <v>0.25</v>
      </c>
      <c r="L498" s="464" t="s">
        <v>48</v>
      </c>
      <c r="M498" s="464" t="s">
        <v>48</v>
      </c>
      <c r="N498" s="464" t="s">
        <v>48</v>
      </c>
      <c r="O498" s="464" t="s">
        <v>48</v>
      </c>
      <c r="P498" s="464" t="s">
        <v>48</v>
      </c>
      <c r="Q498" s="464" t="s">
        <v>48</v>
      </c>
      <c r="R498" s="448" t="s">
        <v>1812</v>
      </c>
      <c r="S498" s="465">
        <v>0.02</v>
      </c>
    </row>
    <row r="499" spans="1:19" x14ac:dyDescent="0.2">
      <c r="A499" s="454" t="s">
        <v>1813</v>
      </c>
      <c r="B499" s="455" t="s">
        <v>1814</v>
      </c>
      <c r="C499" s="456" t="s">
        <v>61</v>
      </c>
      <c r="D499" s="457" t="s">
        <v>76</v>
      </c>
      <c r="E499" s="458" t="s">
        <v>306</v>
      </c>
      <c r="F499" s="459" t="s">
        <v>307</v>
      </c>
      <c r="G499" s="460">
        <v>997</v>
      </c>
      <c r="H499" s="461">
        <v>387</v>
      </c>
      <c r="I499" s="461">
        <v>75</v>
      </c>
      <c r="J499" s="462" t="s">
        <v>72</v>
      </c>
      <c r="K499" s="463">
        <v>0.5</v>
      </c>
      <c r="L499" s="464" t="s">
        <v>57</v>
      </c>
      <c r="M499" s="464" t="s">
        <v>48</v>
      </c>
      <c r="N499" s="464" t="s">
        <v>48</v>
      </c>
      <c r="O499" s="464" t="s">
        <v>48</v>
      </c>
      <c r="P499" s="464" t="s">
        <v>49</v>
      </c>
      <c r="Q499" s="464" t="s">
        <v>48</v>
      </c>
      <c r="R499" s="448" t="s">
        <v>1815</v>
      </c>
      <c r="S499" s="465">
        <v>0.01</v>
      </c>
    </row>
    <row r="500" spans="1:19" x14ac:dyDescent="0.2">
      <c r="A500" s="454" t="s">
        <v>1816</v>
      </c>
      <c r="B500" s="455" t="s">
        <v>1817</v>
      </c>
      <c r="C500" s="456" t="s">
        <v>61</v>
      </c>
      <c r="D500" s="457" t="s">
        <v>124</v>
      </c>
      <c r="E500" s="458" t="s">
        <v>146</v>
      </c>
      <c r="F500" s="459" t="s">
        <v>147</v>
      </c>
      <c r="G500" s="460">
        <v>2004</v>
      </c>
      <c r="H500" s="461">
        <v>338</v>
      </c>
      <c r="I500" s="461">
        <v>152</v>
      </c>
      <c r="J500" s="462" t="s">
        <v>47</v>
      </c>
      <c r="K500" s="463">
        <v>0.35</v>
      </c>
      <c r="L500" s="464" t="s">
        <v>48</v>
      </c>
      <c r="M500" s="464" t="s">
        <v>48</v>
      </c>
      <c r="N500" s="464" t="s">
        <v>49</v>
      </c>
      <c r="O500" s="464" t="s">
        <v>48</v>
      </c>
      <c r="P500" s="464" t="s">
        <v>48</v>
      </c>
      <c r="Q500" s="464" t="s">
        <v>48</v>
      </c>
      <c r="R500" s="448" t="s">
        <v>1818</v>
      </c>
      <c r="S500" s="465">
        <v>0.02</v>
      </c>
    </row>
    <row r="501" spans="1:19" x14ac:dyDescent="0.2">
      <c r="A501" s="454" t="s">
        <v>1819</v>
      </c>
      <c r="B501" s="455" t="s">
        <v>1820</v>
      </c>
      <c r="C501" s="456" t="s">
        <v>61</v>
      </c>
      <c r="D501" s="457" t="s">
        <v>53</v>
      </c>
      <c r="E501" s="458" t="s">
        <v>1657</v>
      </c>
      <c r="F501" s="459" t="s">
        <v>1658</v>
      </c>
      <c r="G501" s="460">
        <v>2967</v>
      </c>
      <c r="H501" s="461">
        <v>1600</v>
      </c>
      <c r="I501" s="461">
        <v>847</v>
      </c>
      <c r="J501" s="462" t="s">
        <v>56</v>
      </c>
      <c r="K501" s="463">
        <v>0.5</v>
      </c>
      <c r="L501" s="464" t="s">
        <v>57</v>
      </c>
      <c r="M501" s="464" t="s">
        <v>48</v>
      </c>
      <c r="N501" s="464" t="s">
        <v>48</v>
      </c>
      <c r="O501" s="464" t="s">
        <v>49</v>
      </c>
      <c r="P501" s="464" t="s">
        <v>48</v>
      </c>
      <c r="Q501" s="464" t="s">
        <v>48</v>
      </c>
      <c r="R501" s="448" t="s">
        <v>1821</v>
      </c>
      <c r="S501" s="465">
        <v>0.02</v>
      </c>
    </row>
    <row r="502" spans="1:19" x14ac:dyDescent="0.2">
      <c r="A502" s="454" t="s">
        <v>1822</v>
      </c>
      <c r="B502" s="455" t="s">
        <v>1823</v>
      </c>
      <c r="C502" s="456" t="s">
        <v>43</v>
      </c>
      <c r="D502" s="457" t="s">
        <v>135</v>
      </c>
      <c r="E502" s="458" t="s">
        <v>1427</v>
      </c>
      <c r="F502" s="459" t="s">
        <v>1428</v>
      </c>
      <c r="G502" s="460">
        <v>4954</v>
      </c>
      <c r="H502" s="461">
        <v>3296</v>
      </c>
      <c r="I502" s="461">
        <v>1294</v>
      </c>
      <c r="J502" s="462" t="s">
        <v>102</v>
      </c>
      <c r="K502" s="463">
        <v>0.25</v>
      </c>
      <c r="L502" s="464" t="s">
        <v>48</v>
      </c>
      <c r="M502" s="464" t="s">
        <v>48</v>
      </c>
      <c r="N502" s="464" t="s">
        <v>48</v>
      </c>
      <c r="O502" s="464" t="s">
        <v>48</v>
      </c>
      <c r="P502" s="464" t="s">
        <v>48</v>
      </c>
      <c r="Q502" s="464" t="s">
        <v>48</v>
      </c>
      <c r="R502" s="448" t="s">
        <v>1824</v>
      </c>
      <c r="S502" s="465">
        <v>0.02</v>
      </c>
    </row>
    <row r="503" spans="1:19" x14ac:dyDescent="0.2">
      <c r="A503" s="454" t="s">
        <v>1825</v>
      </c>
      <c r="B503" s="455" t="s">
        <v>1826</v>
      </c>
      <c r="C503" s="456" t="s">
        <v>61</v>
      </c>
      <c r="D503" s="457" t="s">
        <v>99</v>
      </c>
      <c r="E503" s="458" t="s">
        <v>192</v>
      </c>
      <c r="F503" s="459" t="s">
        <v>193</v>
      </c>
      <c r="G503" s="460">
        <v>293</v>
      </c>
      <c r="H503" s="461">
        <v>25</v>
      </c>
      <c r="I503" s="461">
        <v>22</v>
      </c>
      <c r="J503" s="462" t="s">
        <v>102</v>
      </c>
      <c r="K503" s="463">
        <v>0.25</v>
      </c>
      <c r="L503" s="464" t="s">
        <v>48</v>
      </c>
      <c r="M503" s="464" t="s">
        <v>48</v>
      </c>
      <c r="N503" s="464" t="s">
        <v>48</v>
      </c>
      <c r="O503" s="464" t="s">
        <v>48</v>
      </c>
      <c r="P503" s="464" t="s">
        <v>48</v>
      </c>
      <c r="Q503" s="464" t="s">
        <v>48</v>
      </c>
      <c r="R503" s="448" t="s">
        <v>1827</v>
      </c>
      <c r="S503" s="465">
        <v>0.02</v>
      </c>
    </row>
    <row r="504" spans="1:19" x14ac:dyDescent="0.2">
      <c r="A504" s="454" t="s">
        <v>1828</v>
      </c>
      <c r="B504" s="455" t="s">
        <v>1829</v>
      </c>
      <c r="C504" s="456" t="s">
        <v>61</v>
      </c>
      <c r="D504" s="457" t="s">
        <v>62</v>
      </c>
      <c r="E504" s="458" t="s">
        <v>1182</v>
      </c>
      <c r="F504" s="459" t="s">
        <v>1183</v>
      </c>
      <c r="G504" s="460">
        <v>646</v>
      </c>
      <c r="H504" s="461">
        <v>393</v>
      </c>
      <c r="I504" s="461">
        <v>152</v>
      </c>
      <c r="J504" s="462" t="s">
        <v>65</v>
      </c>
      <c r="K504" s="463">
        <v>0.5</v>
      </c>
      <c r="L504" s="464" t="s">
        <v>48</v>
      </c>
      <c r="M504" s="464" t="s">
        <v>48</v>
      </c>
      <c r="N504" s="464" t="s">
        <v>49</v>
      </c>
      <c r="O504" s="464" t="s">
        <v>48</v>
      </c>
      <c r="P504" s="464" t="s">
        <v>48</v>
      </c>
      <c r="Q504" s="464" t="s">
        <v>48</v>
      </c>
      <c r="R504" s="448" t="s">
        <v>1830</v>
      </c>
      <c r="S504" s="465">
        <v>0.01</v>
      </c>
    </row>
    <row r="505" spans="1:19" x14ac:dyDescent="0.2">
      <c r="A505" s="454" t="s">
        <v>1831</v>
      </c>
      <c r="B505" s="455" t="s">
        <v>1832</v>
      </c>
      <c r="C505" s="456" t="s">
        <v>61</v>
      </c>
      <c r="D505" s="457" t="s">
        <v>154</v>
      </c>
      <c r="E505" s="458" t="s">
        <v>296</v>
      </c>
      <c r="F505" s="459" t="s">
        <v>297</v>
      </c>
      <c r="G505" s="460">
        <v>1775</v>
      </c>
      <c r="H505" s="461">
        <v>198</v>
      </c>
      <c r="I505" s="461">
        <v>84</v>
      </c>
      <c r="J505" s="462" t="s">
        <v>65</v>
      </c>
      <c r="K505" s="463">
        <v>0.5</v>
      </c>
      <c r="L505" s="464" t="s">
        <v>48</v>
      </c>
      <c r="M505" s="464" t="s">
        <v>48</v>
      </c>
      <c r="N505" s="464" t="s">
        <v>49</v>
      </c>
      <c r="O505" s="464" t="s">
        <v>48</v>
      </c>
      <c r="P505" s="464" t="s">
        <v>48</v>
      </c>
      <c r="Q505" s="464" t="s">
        <v>48</v>
      </c>
      <c r="R505" s="448" t="s">
        <v>1833</v>
      </c>
      <c r="S505" s="465">
        <v>0.02</v>
      </c>
    </row>
    <row r="506" spans="1:19" x14ac:dyDescent="0.2">
      <c r="A506" s="454" t="s">
        <v>1834</v>
      </c>
      <c r="B506" s="455" t="s">
        <v>1835</v>
      </c>
      <c r="C506" s="456" t="s">
        <v>61</v>
      </c>
      <c r="D506" s="457" t="s">
        <v>76</v>
      </c>
      <c r="E506" s="458" t="s">
        <v>1300</v>
      </c>
      <c r="F506" s="459" t="s">
        <v>1301</v>
      </c>
      <c r="G506" s="460">
        <v>4465</v>
      </c>
      <c r="H506" s="461">
        <v>975</v>
      </c>
      <c r="I506" s="461">
        <v>610</v>
      </c>
      <c r="J506" s="462" t="s">
        <v>72</v>
      </c>
      <c r="K506" s="463">
        <v>0.5</v>
      </c>
      <c r="L506" s="464" t="s">
        <v>48</v>
      </c>
      <c r="M506" s="464" t="s">
        <v>48</v>
      </c>
      <c r="N506" s="464" t="s">
        <v>49</v>
      </c>
      <c r="O506" s="464" t="s">
        <v>48</v>
      </c>
      <c r="P506" s="464" t="s">
        <v>48</v>
      </c>
      <c r="Q506" s="464" t="s">
        <v>48</v>
      </c>
      <c r="R506" s="448" t="s">
        <v>1836</v>
      </c>
      <c r="S506" s="465">
        <v>0.02</v>
      </c>
    </row>
    <row r="507" spans="1:19" x14ac:dyDescent="0.2">
      <c r="A507" s="454" t="s">
        <v>1837</v>
      </c>
      <c r="B507" s="455" t="s">
        <v>1838</v>
      </c>
      <c r="C507" s="456" t="s">
        <v>61</v>
      </c>
      <c r="D507" s="457" t="s">
        <v>76</v>
      </c>
      <c r="E507" s="458" t="s">
        <v>1300</v>
      </c>
      <c r="F507" s="459" t="s">
        <v>1301</v>
      </c>
      <c r="G507" s="460">
        <v>1462</v>
      </c>
      <c r="H507" s="461">
        <v>367</v>
      </c>
      <c r="I507" s="461">
        <v>219</v>
      </c>
      <c r="J507" s="462" t="s">
        <v>72</v>
      </c>
      <c r="K507" s="463">
        <v>0.5</v>
      </c>
      <c r="L507" s="464" t="s">
        <v>48</v>
      </c>
      <c r="M507" s="464" t="s">
        <v>48</v>
      </c>
      <c r="N507" s="464" t="s">
        <v>49</v>
      </c>
      <c r="O507" s="464" t="s">
        <v>48</v>
      </c>
      <c r="P507" s="464" t="s">
        <v>48</v>
      </c>
      <c r="Q507" s="464" t="s">
        <v>48</v>
      </c>
      <c r="R507" s="448" t="s">
        <v>1839</v>
      </c>
      <c r="S507" s="465">
        <v>0.02</v>
      </c>
    </row>
    <row r="508" spans="1:19" x14ac:dyDescent="0.2">
      <c r="A508" s="454" t="s">
        <v>1840</v>
      </c>
      <c r="B508" s="455" t="s">
        <v>1841</v>
      </c>
      <c r="C508" s="456" t="s">
        <v>61</v>
      </c>
      <c r="D508" s="457" t="s">
        <v>341</v>
      </c>
      <c r="E508" s="458" t="s">
        <v>724</v>
      </c>
      <c r="F508" s="459" t="s">
        <v>722</v>
      </c>
      <c r="G508" s="460">
        <v>1047</v>
      </c>
      <c r="H508" s="461">
        <v>341</v>
      </c>
      <c r="I508" s="461">
        <v>174</v>
      </c>
      <c r="J508" s="462" t="s">
        <v>72</v>
      </c>
      <c r="K508" s="463">
        <v>0.5</v>
      </c>
      <c r="L508" s="464" t="s">
        <v>48</v>
      </c>
      <c r="M508" s="464" t="s">
        <v>48</v>
      </c>
      <c r="N508" s="464" t="s">
        <v>49</v>
      </c>
      <c r="O508" s="464" t="s">
        <v>48</v>
      </c>
      <c r="P508" s="464" t="s">
        <v>48</v>
      </c>
      <c r="Q508" s="464" t="s">
        <v>48</v>
      </c>
      <c r="R508" s="448" t="s">
        <v>1842</v>
      </c>
      <c r="S508" s="465">
        <v>0.02</v>
      </c>
    </row>
    <row r="509" spans="1:19" x14ac:dyDescent="0.2">
      <c r="A509" s="454" t="s">
        <v>1843</v>
      </c>
      <c r="B509" s="455" t="s">
        <v>1844</v>
      </c>
      <c r="C509" s="456" t="s">
        <v>61</v>
      </c>
      <c r="D509" s="457" t="s">
        <v>341</v>
      </c>
      <c r="E509" s="458" t="s">
        <v>724</v>
      </c>
      <c r="F509" s="459" t="s">
        <v>722</v>
      </c>
      <c r="G509" s="460">
        <v>1880</v>
      </c>
      <c r="H509" s="461">
        <v>819</v>
      </c>
      <c r="I509" s="461">
        <v>364</v>
      </c>
      <c r="J509" s="462" t="s">
        <v>72</v>
      </c>
      <c r="K509" s="463">
        <v>0.5</v>
      </c>
      <c r="L509" s="464" t="s">
        <v>48</v>
      </c>
      <c r="M509" s="464" t="s">
        <v>48</v>
      </c>
      <c r="N509" s="464" t="s">
        <v>49</v>
      </c>
      <c r="O509" s="464" t="s">
        <v>48</v>
      </c>
      <c r="P509" s="464" t="s">
        <v>48</v>
      </c>
      <c r="Q509" s="464" t="s">
        <v>48</v>
      </c>
      <c r="R509" s="448" t="s">
        <v>1845</v>
      </c>
      <c r="S509" s="465">
        <v>1.4999999999999999E-2</v>
      </c>
    </row>
    <row r="510" spans="1:19" x14ac:dyDescent="0.2">
      <c r="A510" s="454" t="s">
        <v>1846</v>
      </c>
      <c r="B510" s="455" t="s">
        <v>1847</v>
      </c>
      <c r="C510" s="456" t="s">
        <v>61</v>
      </c>
      <c r="D510" s="457" t="s">
        <v>341</v>
      </c>
      <c r="E510" s="458" t="s">
        <v>378</v>
      </c>
      <c r="F510" s="459" t="s">
        <v>379</v>
      </c>
      <c r="G510" s="460">
        <v>1066</v>
      </c>
      <c r="H510" s="461">
        <v>111</v>
      </c>
      <c r="I510" s="461">
        <v>128</v>
      </c>
      <c r="J510" s="462" t="s">
        <v>72</v>
      </c>
      <c r="K510" s="463">
        <v>0.5</v>
      </c>
      <c r="L510" s="464" t="s">
        <v>57</v>
      </c>
      <c r="M510" s="464" t="s">
        <v>48</v>
      </c>
      <c r="N510" s="464" t="s">
        <v>49</v>
      </c>
      <c r="O510" s="464" t="s">
        <v>48</v>
      </c>
      <c r="P510" s="464" t="s">
        <v>48</v>
      </c>
      <c r="Q510" s="464" t="s">
        <v>48</v>
      </c>
      <c r="R510" s="448" t="s">
        <v>1848</v>
      </c>
      <c r="S510" s="465">
        <v>0</v>
      </c>
    </row>
    <row r="511" spans="1:19" x14ac:dyDescent="0.2">
      <c r="A511" s="454" t="s">
        <v>1849</v>
      </c>
      <c r="B511" s="455" t="s">
        <v>1850</v>
      </c>
      <c r="C511" s="456" t="s">
        <v>61</v>
      </c>
      <c r="D511" s="457" t="s">
        <v>53</v>
      </c>
      <c r="E511" s="458" t="s">
        <v>1657</v>
      </c>
      <c r="F511" s="459" t="s">
        <v>1658</v>
      </c>
      <c r="G511" s="460">
        <v>3070</v>
      </c>
      <c r="H511" s="461">
        <v>2249</v>
      </c>
      <c r="I511" s="461">
        <v>1495</v>
      </c>
      <c r="J511" s="462" t="s">
        <v>56</v>
      </c>
      <c r="K511" s="463">
        <v>0.5</v>
      </c>
      <c r="L511" s="464" t="s">
        <v>57</v>
      </c>
      <c r="M511" s="464" t="s">
        <v>48</v>
      </c>
      <c r="N511" s="464" t="s">
        <v>48</v>
      </c>
      <c r="O511" s="464" t="s">
        <v>49</v>
      </c>
      <c r="P511" s="464" t="s">
        <v>48</v>
      </c>
      <c r="Q511" s="464" t="s">
        <v>48</v>
      </c>
      <c r="R511" s="448" t="s">
        <v>1851</v>
      </c>
      <c r="S511" s="465">
        <v>0.01</v>
      </c>
    </row>
    <row r="512" spans="1:19" x14ac:dyDescent="0.2">
      <c r="A512" s="454" t="s">
        <v>1852</v>
      </c>
      <c r="B512" s="455" t="s">
        <v>1853</v>
      </c>
      <c r="C512" s="456" t="s">
        <v>61</v>
      </c>
      <c r="D512" s="457" t="s">
        <v>62</v>
      </c>
      <c r="E512" s="458" t="s">
        <v>63</v>
      </c>
      <c r="F512" s="459" t="s">
        <v>64</v>
      </c>
      <c r="G512" s="460">
        <v>667</v>
      </c>
      <c r="H512" s="461">
        <v>593</v>
      </c>
      <c r="I512" s="461">
        <v>222</v>
      </c>
      <c r="J512" s="462" t="s">
        <v>65</v>
      </c>
      <c r="K512" s="463">
        <v>0.5</v>
      </c>
      <c r="L512" s="464" t="s">
        <v>48</v>
      </c>
      <c r="M512" s="464" t="s">
        <v>48</v>
      </c>
      <c r="N512" s="464" t="s">
        <v>48</v>
      </c>
      <c r="O512" s="464" t="s">
        <v>48</v>
      </c>
      <c r="P512" s="464" t="s">
        <v>48</v>
      </c>
      <c r="Q512" s="464" t="s">
        <v>48</v>
      </c>
      <c r="R512" s="448" t="s">
        <v>1854</v>
      </c>
      <c r="S512" s="465">
        <v>1.3000000000000001E-2</v>
      </c>
    </row>
    <row r="513" spans="1:19" x14ac:dyDescent="0.2">
      <c r="A513" s="454" t="s">
        <v>1855</v>
      </c>
      <c r="B513" s="455" t="s">
        <v>1856</v>
      </c>
      <c r="C513" s="456" t="s">
        <v>61</v>
      </c>
      <c r="D513" s="457" t="s">
        <v>76</v>
      </c>
      <c r="E513" s="458" t="s">
        <v>475</v>
      </c>
      <c r="F513" s="459" t="s">
        <v>476</v>
      </c>
      <c r="G513" s="460">
        <v>2062</v>
      </c>
      <c r="H513" s="461">
        <v>732</v>
      </c>
      <c r="I513" s="461">
        <v>415</v>
      </c>
      <c r="J513" s="462" t="s">
        <v>72</v>
      </c>
      <c r="K513" s="463">
        <v>0.5</v>
      </c>
      <c r="L513" s="464" t="s">
        <v>57</v>
      </c>
      <c r="M513" s="464" t="s">
        <v>48</v>
      </c>
      <c r="N513" s="464" t="s">
        <v>48</v>
      </c>
      <c r="O513" s="464" t="s">
        <v>48</v>
      </c>
      <c r="P513" s="464" t="s">
        <v>49</v>
      </c>
      <c r="Q513" s="464" t="s">
        <v>48</v>
      </c>
      <c r="R513" s="448" t="s">
        <v>1857</v>
      </c>
      <c r="S513" s="465">
        <v>0</v>
      </c>
    </row>
    <row r="514" spans="1:19" x14ac:dyDescent="0.2">
      <c r="A514" s="454" t="s">
        <v>1858</v>
      </c>
      <c r="B514" s="455" t="s">
        <v>1859</v>
      </c>
      <c r="C514" s="456" t="s">
        <v>61</v>
      </c>
      <c r="D514" s="457" t="s">
        <v>259</v>
      </c>
      <c r="E514" s="458" t="s">
        <v>336</v>
      </c>
      <c r="F514" s="459" t="s">
        <v>337</v>
      </c>
      <c r="G514" s="460">
        <v>1260</v>
      </c>
      <c r="H514" s="461">
        <v>3003</v>
      </c>
      <c r="I514" s="461">
        <v>1233</v>
      </c>
      <c r="J514" s="462" t="s">
        <v>102</v>
      </c>
      <c r="K514" s="463">
        <v>0.25</v>
      </c>
      <c r="L514" s="464" t="s">
        <v>48</v>
      </c>
      <c r="M514" s="464" t="s">
        <v>48</v>
      </c>
      <c r="N514" s="464" t="s">
        <v>48</v>
      </c>
      <c r="O514" s="464" t="s">
        <v>48</v>
      </c>
      <c r="P514" s="464" t="s">
        <v>48</v>
      </c>
      <c r="Q514" s="464" t="s">
        <v>48</v>
      </c>
      <c r="R514" s="448" t="s">
        <v>1860</v>
      </c>
      <c r="S514" s="465">
        <v>0.02</v>
      </c>
    </row>
    <row r="515" spans="1:19" x14ac:dyDescent="0.2">
      <c r="A515" s="454" t="s">
        <v>1861</v>
      </c>
      <c r="B515" s="455" t="s">
        <v>1862</v>
      </c>
      <c r="C515" s="456" t="s">
        <v>61</v>
      </c>
      <c r="D515" s="457" t="s">
        <v>259</v>
      </c>
      <c r="E515" s="458" t="s">
        <v>260</v>
      </c>
      <c r="F515" s="459" t="s">
        <v>261</v>
      </c>
      <c r="G515" s="460">
        <v>199</v>
      </c>
      <c r="H515" s="461">
        <v>19</v>
      </c>
      <c r="I515" s="461">
        <v>29</v>
      </c>
      <c r="J515" s="462" t="s">
        <v>102</v>
      </c>
      <c r="K515" s="463">
        <v>0.25</v>
      </c>
      <c r="L515" s="464" t="s">
        <v>48</v>
      </c>
      <c r="M515" s="464" t="s">
        <v>48</v>
      </c>
      <c r="N515" s="464" t="s">
        <v>48</v>
      </c>
      <c r="O515" s="464" t="s">
        <v>48</v>
      </c>
      <c r="P515" s="464" t="s">
        <v>48</v>
      </c>
      <c r="Q515" s="464" t="s">
        <v>48</v>
      </c>
      <c r="R515" s="448" t="s">
        <v>1863</v>
      </c>
      <c r="S515" s="465">
        <v>0.02</v>
      </c>
    </row>
    <row r="516" spans="1:19" x14ac:dyDescent="0.2">
      <c r="A516" s="454" t="s">
        <v>1864</v>
      </c>
      <c r="B516" s="455" t="s">
        <v>1865</v>
      </c>
      <c r="C516" s="456" t="s">
        <v>61</v>
      </c>
      <c r="D516" s="457" t="s">
        <v>62</v>
      </c>
      <c r="E516" s="458" t="s">
        <v>265</v>
      </c>
      <c r="F516" s="459" t="s">
        <v>266</v>
      </c>
      <c r="G516" s="460">
        <v>1426</v>
      </c>
      <c r="H516" s="461">
        <v>368</v>
      </c>
      <c r="I516" s="461">
        <v>169</v>
      </c>
      <c r="J516" s="462" t="s">
        <v>65</v>
      </c>
      <c r="K516" s="463">
        <v>0.5</v>
      </c>
      <c r="L516" s="464" t="s">
        <v>57</v>
      </c>
      <c r="M516" s="464" t="s">
        <v>48</v>
      </c>
      <c r="N516" s="464" t="s">
        <v>48</v>
      </c>
      <c r="O516" s="464" t="s">
        <v>49</v>
      </c>
      <c r="P516" s="464" t="s">
        <v>48</v>
      </c>
      <c r="Q516" s="464" t="s">
        <v>48</v>
      </c>
      <c r="R516" s="448" t="s">
        <v>1866</v>
      </c>
      <c r="S516" s="465">
        <v>0.02</v>
      </c>
    </row>
    <row r="517" spans="1:19" x14ac:dyDescent="0.2">
      <c r="A517" s="454" t="s">
        <v>1867</v>
      </c>
      <c r="B517" s="455" t="s">
        <v>1868</v>
      </c>
      <c r="C517" s="456" t="s">
        <v>61</v>
      </c>
      <c r="D517" s="457" t="s">
        <v>118</v>
      </c>
      <c r="E517" s="458" t="s">
        <v>643</v>
      </c>
      <c r="F517" s="459" t="s">
        <v>644</v>
      </c>
      <c r="G517" s="460">
        <v>2421</v>
      </c>
      <c r="H517" s="461">
        <v>524</v>
      </c>
      <c r="I517" s="461">
        <v>232</v>
      </c>
      <c r="J517" s="462" t="s">
        <v>47</v>
      </c>
      <c r="K517" s="463">
        <v>0.35</v>
      </c>
      <c r="L517" s="464" t="s">
        <v>48</v>
      </c>
      <c r="M517" s="464" t="s">
        <v>48</v>
      </c>
      <c r="N517" s="464" t="s">
        <v>48</v>
      </c>
      <c r="O517" s="464" t="s">
        <v>48</v>
      </c>
      <c r="P517" s="464" t="s">
        <v>48</v>
      </c>
      <c r="Q517" s="464" t="s">
        <v>48</v>
      </c>
      <c r="R517" s="448" t="s">
        <v>1869</v>
      </c>
      <c r="S517" s="465">
        <v>0.02</v>
      </c>
    </row>
    <row r="518" spans="1:19" x14ac:dyDescent="0.2">
      <c r="A518" s="454" t="s">
        <v>1870</v>
      </c>
      <c r="B518" s="455" t="s">
        <v>1871</v>
      </c>
      <c r="C518" s="456" t="s">
        <v>61</v>
      </c>
      <c r="D518" s="457" t="s">
        <v>259</v>
      </c>
      <c r="E518" s="458" t="s">
        <v>355</v>
      </c>
      <c r="F518" s="459" t="s">
        <v>355</v>
      </c>
      <c r="G518" s="460">
        <v>2300</v>
      </c>
      <c r="H518" s="461">
        <v>810</v>
      </c>
      <c r="I518" s="461">
        <v>357</v>
      </c>
      <c r="J518" s="462" t="s">
        <v>102</v>
      </c>
      <c r="K518" s="463">
        <v>0.25</v>
      </c>
      <c r="L518" s="464" t="s">
        <v>48</v>
      </c>
      <c r="M518" s="464" t="s">
        <v>48</v>
      </c>
      <c r="N518" s="464" t="s">
        <v>49</v>
      </c>
      <c r="O518" s="464" t="s">
        <v>48</v>
      </c>
      <c r="P518" s="464" t="s">
        <v>48</v>
      </c>
      <c r="Q518" s="464" t="s">
        <v>48</v>
      </c>
      <c r="R518" s="448" t="s">
        <v>1872</v>
      </c>
      <c r="S518" s="465">
        <v>0.02</v>
      </c>
    </row>
    <row r="519" spans="1:19" x14ac:dyDescent="0.2">
      <c r="A519" s="454" t="s">
        <v>1873</v>
      </c>
      <c r="B519" s="455" t="s">
        <v>1874</v>
      </c>
      <c r="C519" s="456" t="s">
        <v>61</v>
      </c>
      <c r="D519" s="457" t="s">
        <v>341</v>
      </c>
      <c r="E519" s="458" t="s">
        <v>724</v>
      </c>
      <c r="F519" s="459" t="s">
        <v>722</v>
      </c>
      <c r="G519" s="460">
        <v>1625</v>
      </c>
      <c r="H519" s="461">
        <v>328</v>
      </c>
      <c r="I519" s="461">
        <v>185</v>
      </c>
      <c r="J519" s="462" t="s">
        <v>72</v>
      </c>
      <c r="K519" s="463">
        <v>0.5</v>
      </c>
      <c r="L519" s="464" t="s">
        <v>48</v>
      </c>
      <c r="M519" s="464" t="s">
        <v>48</v>
      </c>
      <c r="N519" s="464" t="s">
        <v>49</v>
      </c>
      <c r="O519" s="464" t="s">
        <v>48</v>
      </c>
      <c r="P519" s="464" t="s">
        <v>48</v>
      </c>
      <c r="Q519" s="464" t="s">
        <v>48</v>
      </c>
      <c r="R519" s="448" t="s">
        <v>1875</v>
      </c>
      <c r="S519" s="465">
        <v>0.02</v>
      </c>
    </row>
    <row r="520" spans="1:19" x14ac:dyDescent="0.2">
      <c r="A520" s="454" t="s">
        <v>1876</v>
      </c>
      <c r="B520" s="455" t="s">
        <v>1877</v>
      </c>
      <c r="C520" s="456" t="s">
        <v>61</v>
      </c>
      <c r="D520" s="457" t="s">
        <v>118</v>
      </c>
      <c r="E520" s="458" t="s">
        <v>643</v>
      </c>
      <c r="F520" s="459" t="s">
        <v>644</v>
      </c>
      <c r="G520" s="460">
        <v>1837</v>
      </c>
      <c r="H520" s="461">
        <v>1859</v>
      </c>
      <c r="I520" s="461">
        <v>705</v>
      </c>
      <c r="J520" s="462" t="s">
        <v>47</v>
      </c>
      <c r="K520" s="463">
        <v>0.35</v>
      </c>
      <c r="L520" s="464" t="s">
        <v>48</v>
      </c>
      <c r="M520" s="464" t="s">
        <v>48</v>
      </c>
      <c r="N520" s="464" t="s">
        <v>48</v>
      </c>
      <c r="O520" s="464" t="s">
        <v>48</v>
      </c>
      <c r="P520" s="464" t="s">
        <v>48</v>
      </c>
      <c r="Q520" s="464" t="s">
        <v>48</v>
      </c>
      <c r="R520" s="448" t="s">
        <v>1878</v>
      </c>
      <c r="S520" s="465">
        <v>1.8000000000000002E-2</v>
      </c>
    </row>
    <row r="521" spans="1:19" x14ac:dyDescent="0.2">
      <c r="A521" s="454" t="s">
        <v>1879</v>
      </c>
      <c r="B521" s="455" t="s">
        <v>1880</v>
      </c>
      <c r="C521" s="456" t="s">
        <v>61</v>
      </c>
      <c r="D521" s="457" t="s">
        <v>111</v>
      </c>
      <c r="E521" s="458" t="s">
        <v>1078</v>
      </c>
      <c r="F521" s="459" t="s">
        <v>1079</v>
      </c>
      <c r="G521" s="460">
        <v>4924</v>
      </c>
      <c r="H521" s="461">
        <v>1888</v>
      </c>
      <c r="I521" s="461">
        <v>713</v>
      </c>
      <c r="J521" s="462" t="s">
        <v>114</v>
      </c>
      <c r="K521" s="463">
        <v>0</v>
      </c>
      <c r="L521" s="464" t="s">
        <v>48</v>
      </c>
      <c r="M521" s="464" t="s">
        <v>48</v>
      </c>
      <c r="N521" s="464" t="s">
        <v>48</v>
      </c>
      <c r="O521" s="464" t="s">
        <v>48</v>
      </c>
      <c r="P521" s="464" t="s">
        <v>48</v>
      </c>
      <c r="Q521" s="464" t="s">
        <v>48</v>
      </c>
      <c r="R521" s="448" t="s">
        <v>1881</v>
      </c>
      <c r="S521" s="465">
        <v>0.02</v>
      </c>
    </row>
    <row r="522" spans="1:19" x14ac:dyDescent="0.2">
      <c r="A522" s="454" t="s">
        <v>1882</v>
      </c>
      <c r="B522" s="455" t="s">
        <v>1883</v>
      </c>
      <c r="C522" s="456" t="s">
        <v>61</v>
      </c>
      <c r="D522" s="457" t="s">
        <v>314</v>
      </c>
      <c r="E522" s="458" t="s">
        <v>536</v>
      </c>
      <c r="F522" s="459" t="s">
        <v>537</v>
      </c>
      <c r="G522" s="460">
        <v>1462</v>
      </c>
      <c r="H522" s="461">
        <v>271</v>
      </c>
      <c r="I522" s="461">
        <v>142</v>
      </c>
      <c r="J522" s="462" t="s">
        <v>65</v>
      </c>
      <c r="K522" s="463">
        <v>0.5</v>
      </c>
      <c r="L522" s="464" t="s">
        <v>48</v>
      </c>
      <c r="M522" s="464" t="s">
        <v>48</v>
      </c>
      <c r="N522" s="464" t="s">
        <v>49</v>
      </c>
      <c r="O522" s="464" t="s">
        <v>48</v>
      </c>
      <c r="P522" s="464" t="s">
        <v>48</v>
      </c>
      <c r="Q522" s="464" t="s">
        <v>48</v>
      </c>
      <c r="R522" s="448" t="s">
        <v>1884</v>
      </c>
      <c r="S522" s="465">
        <v>1.1000000000000001E-2</v>
      </c>
    </row>
    <row r="523" spans="1:19" x14ac:dyDescent="0.2">
      <c r="A523" s="454" t="s">
        <v>1885</v>
      </c>
      <c r="B523" s="455" t="s">
        <v>1886</v>
      </c>
      <c r="C523" s="456" t="s">
        <v>61</v>
      </c>
      <c r="D523" s="457" t="s">
        <v>185</v>
      </c>
      <c r="E523" s="458" t="s">
        <v>566</v>
      </c>
      <c r="F523" s="459" t="s">
        <v>564</v>
      </c>
      <c r="G523" s="460">
        <v>2584</v>
      </c>
      <c r="H523" s="461">
        <v>813</v>
      </c>
      <c r="I523" s="461">
        <v>480</v>
      </c>
      <c r="J523" s="462" t="s">
        <v>188</v>
      </c>
      <c r="K523" s="463">
        <v>0.5</v>
      </c>
      <c r="L523" s="464" t="s">
        <v>57</v>
      </c>
      <c r="M523" s="464" t="s">
        <v>48</v>
      </c>
      <c r="N523" s="464" t="s">
        <v>48</v>
      </c>
      <c r="O523" s="464" t="s">
        <v>48</v>
      </c>
      <c r="P523" s="464" t="s">
        <v>49</v>
      </c>
      <c r="Q523" s="464" t="s">
        <v>48</v>
      </c>
      <c r="R523" s="448" t="s">
        <v>1887</v>
      </c>
      <c r="S523" s="465">
        <v>0.02</v>
      </c>
    </row>
    <row r="524" spans="1:19" x14ac:dyDescent="0.2">
      <c r="A524" s="454" t="s">
        <v>1888</v>
      </c>
      <c r="B524" s="455" t="s">
        <v>1889</v>
      </c>
      <c r="C524" s="456" t="s">
        <v>61</v>
      </c>
      <c r="D524" s="457" t="s">
        <v>314</v>
      </c>
      <c r="E524" s="458" t="s">
        <v>536</v>
      </c>
      <c r="F524" s="459" t="s">
        <v>537</v>
      </c>
      <c r="G524" s="460">
        <v>1770</v>
      </c>
      <c r="H524" s="461">
        <v>798</v>
      </c>
      <c r="I524" s="461">
        <v>353</v>
      </c>
      <c r="J524" s="462" t="s">
        <v>65</v>
      </c>
      <c r="K524" s="463">
        <v>0.5</v>
      </c>
      <c r="L524" s="464" t="s">
        <v>48</v>
      </c>
      <c r="M524" s="464" t="s">
        <v>48</v>
      </c>
      <c r="N524" s="464" t="s">
        <v>49</v>
      </c>
      <c r="O524" s="464" t="s">
        <v>48</v>
      </c>
      <c r="P524" s="464" t="s">
        <v>48</v>
      </c>
      <c r="Q524" s="464" t="s">
        <v>48</v>
      </c>
      <c r="R524" s="448" t="s">
        <v>1890</v>
      </c>
      <c r="S524" s="465">
        <v>1.3999999999999999E-2</v>
      </c>
    </row>
    <row r="525" spans="1:19" x14ac:dyDescent="0.2">
      <c r="A525" s="454" t="s">
        <v>1891</v>
      </c>
      <c r="B525" s="455" t="s">
        <v>1892</v>
      </c>
      <c r="C525" s="456" t="s">
        <v>61</v>
      </c>
      <c r="D525" s="457" t="s">
        <v>99</v>
      </c>
      <c r="E525" s="458" t="s">
        <v>493</v>
      </c>
      <c r="F525" s="459" t="s">
        <v>494</v>
      </c>
      <c r="G525" s="460">
        <v>1453</v>
      </c>
      <c r="H525" s="461">
        <v>473</v>
      </c>
      <c r="I525" s="461">
        <v>230</v>
      </c>
      <c r="J525" s="462" t="s">
        <v>102</v>
      </c>
      <c r="K525" s="463">
        <v>0.25</v>
      </c>
      <c r="L525" s="464" t="s">
        <v>48</v>
      </c>
      <c r="M525" s="464" t="s">
        <v>48</v>
      </c>
      <c r="N525" s="464" t="s">
        <v>49</v>
      </c>
      <c r="O525" s="464" t="s">
        <v>48</v>
      </c>
      <c r="P525" s="464" t="s">
        <v>48</v>
      </c>
      <c r="Q525" s="464" t="s">
        <v>48</v>
      </c>
      <c r="R525" s="448" t="s">
        <v>1893</v>
      </c>
      <c r="S525" s="465">
        <v>1.7000000000000001E-2</v>
      </c>
    </row>
    <row r="526" spans="1:19" x14ac:dyDescent="0.2">
      <c r="A526" s="454" t="s">
        <v>1894</v>
      </c>
      <c r="B526" s="455" t="s">
        <v>1895</v>
      </c>
      <c r="C526" s="456" t="s">
        <v>61</v>
      </c>
      <c r="D526" s="457" t="s">
        <v>76</v>
      </c>
      <c r="E526" s="458" t="s">
        <v>1300</v>
      </c>
      <c r="F526" s="459" t="s">
        <v>1301</v>
      </c>
      <c r="G526" s="460">
        <v>1134</v>
      </c>
      <c r="H526" s="461">
        <v>557</v>
      </c>
      <c r="I526" s="461">
        <v>211</v>
      </c>
      <c r="J526" s="462" t="s">
        <v>72</v>
      </c>
      <c r="K526" s="463">
        <v>0.5</v>
      </c>
      <c r="L526" s="464" t="s">
        <v>48</v>
      </c>
      <c r="M526" s="464" t="s">
        <v>48</v>
      </c>
      <c r="N526" s="464" t="s">
        <v>49</v>
      </c>
      <c r="O526" s="464" t="s">
        <v>48</v>
      </c>
      <c r="P526" s="464" t="s">
        <v>48</v>
      </c>
      <c r="Q526" s="464" t="s">
        <v>48</v>
      </c>
      <c r="R526" s="448" t="s">
        <v>1896</v>
      </c>
      <c r="S526" s="465">
        <v>7.4999999999999997E-3</v>
      </c>
    </row>
    <row r="527" spans="1:19" x14ac:dyDescent="0.2">
      <c r="A527" s="454" t="s">
        <v>1897</v>
      </c>
      <c r="B527" s="455" t="s">
        <v>1898</v>
      </c>
      <c r="C527" s="456" t="s">
        <v>61</v>
      </c>
      <c r="D527" s="457" t="s">
        <v>135</v>
      </c>
      <c r="E527" s="458" t="s">
        <v>383</v>
      </c>
      <c r="F527" s="459" t="s">
        <v>384</v>
      </c>
      <c r="G527" s="460">
        <v>1313</v>
      </c>
      <c r="H527" s="461">
        <v>328</v>
      </c>
      <c r="I527" s="461">
        <v>236</v>
      </c>
      <c r="J527" s="462" t="s">
        <v>102</v>
      </c>
      <c r="K527" s="463">
        <v>0.25</v>
      </c>
      <c r="L527" s="464" t="s">
        <v>57</v>
      </c>
      <c r="M527" s="464" t="s">
        <v>48</v>
      </c>
      <c r="N527" s="464" t="s">
        <v>48</v>
      </c>
      <c r="O527" s="464" t="s">
        <v>49</v>
      </c>
      <c r="P527" s="464" t="s">
        <v>48</v>
      </c>
      <c r="Q527" s="464" t="s">
        <v>48</v>
      </c>
      <c r="R527" s="448" t="s">
        <v>1899</v>
      </c>
      <c r="S527" s="465">
        <v>1.8000000000000002E-2</v>
      </c>
    </row>
    <row r="528" spans="1:19" x14ac:dyDescent="0.2">
      <c r="A528" s="454" t="s">
        <v>1900</v>
      </c>
      <c r="B528" s="455" t="s">
        <v>1901</v>
      </c>
      <c r="C528" s="456" t="s">
        <v>61</v>
      </c>
      <c r="D528" s="457" t="s">
        <v>341</v>
      </c>
      <c r="E528" s="458" t="s">
        <v>724</v>
      </c>
      <c r="F528" s="459" t="s">
        <v>722</v>
      </c>
      <c r="G528" s="460">
        <v>1685</v>
      </c>
      <c r="H528" s="461">
        <v>412</v>
      </c>
      <c r="I528" s="461">
        <v>199</v>
      </c>
      <c r="J528" s="462" t="s">
        <v>72</v>
      </c>
      <c r="K528" s="463">
        <v>0.5</v>
      </c>
      <c r="L528" s="464" t="s">
        <v>48</v>
      </c>
      <c r="M528" s="464" t="s">
        <v>48</v>
      </c>
      <c r="N528" s="464" t="s">
        <v>49</v>
      </c>
      <c r="O528" s="464" t="s">
        <v>48</v>
      </c>
      <c r="P528" s="464" t="s">
        <v>48</v>
      </c>
      <c r="Q528" s="464" t="s">
        <v>48</v>
      </c>
      <c r="R528" s="448" t="s">
        <v>1902</v>
      </c>
      <c r="S528" s="465">
        <v>0.01</v>
      </c>
    </row>
    <row r="529" spans="1:19" x14ac:dyDescent="0.2">
      <c r="A529" s="454" t="s">
        <v>1903</v>
      </c>
      <c r="B529" s="455" t="s">
        <v>1904</v>
      </c>
      <c r="C529" s="456" t="s">
        <v>61</v>
      </c>
      <c r="D529" s="457" t="s">
        <v>76</v>
      </c>
      <c r="E529" s="458" t="s">
        <v>306</v>
      </c>
      <c r="F529" s="459" t="s">
        <v>307</v>
      </c>
      <c r="G529" s="460">
        <v>1183</v>
      </c>
      <c r="H529" s="461">
        <v>672</v>
      </c>
      <c r="I529" s="461">
        <v>265</v>
      </c>
      <c r="J529" s="462" t="s">
        <v>72</v>
      </c>
      <c r="K529" s="463">
        <v>0.5</v>
      </c>
      <c r="L529" s="464" t="s">
        <v>57</v>
      </c>
      <c r="M529" s="464" t="s">
        <v>48</v>
      </c>
      <c r="N529" s="464" t="s">
        <v>48</v>
      </c>
      <c r="O529" s="464" t="s">
        <v>48</v>
      </c>
      <c r="P529" s="464" t="s">
        <v>49</v>
      </c>
      <c r="Q529" s="464" t="s">
        <v>48</v>
      </c>
      <c r="R529" s="448" t="s">
        <v>1905</v>
      </c>
      <c r="S529" s="465">
        <v>0.02</v>
      </c>
    </row>
    <row r="530" spans="1:19" x14ac:dyDescent="0.2">
      <c r="A530" s="454" t="s">
        <v>1906</v>
      </c>
      <c r="B530" s="455" t="s">
        <v>1907</v>
      </c>
      <c r="C530" s="456" t="s">
        <v>61</v>
      </c>
      <c r="D530" s="457" t="s">
        <v>76</v>
      </c>
      <c r="E530" s="458" t="s">
        <v>1278</v>
      </c>
      <c r="F530" s="459" t="s">
        <v>1279</v>
      </c>
      <c r="G530" s="460">
        <v>1961</v>
      </c>
      <c r="H530" s="461">
        <v>658</v>
      </c>
      <c r="I530" s="461">
        <v>321</v>
      </c>
      <c r="J530" s="462" t="s">
        <v>72</v>
      </c>
      <c r="K530" s="463">
        <v>0.5</v>
      </c>
      <c r="L530" s="464" t="s">
        <v>57</v>
      </c>
      <c r="M530" s="464" t="s">
        <v>48</v>
      </c>
      <c r="N530" s="464" t="s">
        <v>48</v>
      </c>
      <c r="O530" s="464" t="s">
        <v>49</v>
      </c>
      <c r="P530" s="464" t="s">
        <v>48</v>
      </c>
      <c r="Q530" s="464" t="s">
        <v>48</v>
      </c>
      <c r="R530" s="448" t="s">
        <v>1908</v>
      </c>
      <c r="S530" s="465">
        <v>0.02</v>
      </c>
    </row>
    <row r="531" spans="1:19" x14ac:dyDescent="0.2">
      <c r="A531" s="454" t="s">
        <v>1909</v>
      </c>
      <c r="B531" s="455" t="s">
        <v>1910</v>
      </c>
      <c r="C531" s="456" t="s">
        <v>61</v>
      </c>
      <c r="D531" s="457" t="s">
        <v>111</v>
      </c>
      <c r="E531" s="458" t="s">
        <v>1494</v>
      </c>
      <c r="F531" s="459" t="s">
        <v>1495</v>
      </c>
      <c r="G531" s="460">
        <v>2276</v>
      </c>
      <c r="H531" s="461">
        <v>3274</v>
      </c>
      <c r="I531" s="461">
        <v>1101</v>
      </c>
      <c r="J531" s="462" t="s">
        <v>114</v>
      </c>
      <c r="K531" s="463">
        <v>0</v>
      </c>
      <c r="L531" s="464" t="s">
        <v>48</v>
      </c>
      <c r="M531" s="464" t="s">
        <v>48</v>
      </c>
      <c r="N531" s="464" t="s">
        <v>48</v>
      </c>
      <c r="O531" s="464" t="s">
        <v>48</v>
      </c>
      <c r="P531" s="464" t="s">
        <v>48</v>
      </c>
      <c r="Q531" s="464" t="s">
        <v>48</v>
      </c>
      <c r="R531" s="448" t="s">
        <v>1911</v>
      </c>
      <c r="S531" s="465">
        <v>0.02</v>
      </c>
    </row>
    <row r="532" spans="1:19" x14ac:dyDescent="0.2">
      <c r="A532" s="454" t="s">
        <v>1912</v>
      </c>
      <c r="B532" s="455" t="s">
        <v>1913</v>
      </c>
      <c r="C532" s="456" t="s">
        <v>61</v>
      </c>
      <c r="D532" s="457" t="s">
        <v>44</v>
      </c>
      <c r="E532" s="458" t="s">
        <v>648</v>
      </c>
      <c r="F532" s="459" t="s">
        <v>649</v>
      </c>
      <c r="G532" s="460">
        <v>1092</v>
      </c>
      <c r="H532" s="461">
        <v>1426</v>
      </c>
      <c r="I532" s="461">
        <v>539</v>
      </c>
      <c r="J532" s="462" t="s">
        <v>47</v>
      </c>
      <c r="K532" s="463">
        <v>0.35</v>
      </c>
      <c r="L532" s="464" t="s">
        <v>48</v>
      </c>
      <c r="M532" s="464" t="s">
        <v>48</v>
      </c>
      <c r="N532" s="464" t="s">
        <v>48</v>
      </c>
      <c r="O532" s="464" t="s">
        <v>48</v>
      </c>
      <c r="P532" s="464" t="s">
        <v>48</v>
      </c>
      <c r="Q532" s="464" t="s">
        <v>48</v>
      </c>
      <c r="R532" s="448" t="s">
        <v>1914</v>
      </c>
      <c r="S532" s="465">
        <v>0.02</v>
      </c>
    </row>
    <row r="533" spans="1:19" x14ac:dyDescent="0.2">
      <c r="A533" s="454" t="s">
        <v>1915</v>
      </c>
      <c r="B533" s="455" t="s">
        <v>1916</v>
      </c>
      <c r="C533" s="456" t="s">
        <v>61</v>
      </c>
      <c r="D533" s="457" t="s">
        <v>154</v>
      </c>
      <c r="E533" s="458" t="s">
        <v>549</v>
      </c>
      <c r="F533" s="459" t="s">
        <v>550</v>
      </c>
      <c r="G533" s="460">
        <v>8129</v>
      </c>
      <c r="H533" s="461">
        <v>1546</v>
      </c>
      <c r="I533" s="461">
        <v>653</v>
      </c>
      <c r="J533" s="462" t="s">
        <v>65</v>
      </c>
      <c r="K533" s="463">
        <v>0.5</v>
      </c>
      <c r="L533" s="464" t="s">
        <v>57</v>
      </c>
      <c r="M533" s="464" t="s">
        <v>48</v>
      </c>
      <c r="N533" s="464" t="s">
        <v>48</v>
      </c>
      <c r="O533" s="464" t="s">
        <v>48</v>
      </c>
      <c r="P533" s="464" t="s">
        <v>49</v>
      </c>
      <c r="Q533" s="464" t="s">
        <v>48</v>
      </c>
      <c r="R533" s="448" t="s">
        <v>1917</v>
      </c>
      <c r="S533" s="465">
        <v>0</v>
      </c>
    </row>
    <row r="534" spans="1:19" x14ac:dyDescent="0.2">
      <c r="A534" s="454" t="s">
        <v>1918</v>
      </c>
      <c r="B534" s="455" t="s">
        <v>1919</v>
      </c>
      <c r="C534" s="456" t="s">
        <v>61</v>
      </c>
      <c r="D534" s="457" t="s">
        <v>76</v>
      </c>
      <c r="E534" s="458" t="s">
        <v>475</v>
      </c>
      <c r="F534" s="459" t="s">
        <v>476</v>
      </c>
      <c r="G534" s="460">
        <v>1500</v>
      </c>
      <c r="H534" s="461">
        <v>830</v>
      </c>
      <c r="I534" s="461">
        <v>417</v>
      </c>
      <c r="J534" s="462" t="s">
        <v>72</v>
      </c>
      <c r="K534" s="463">
        <v>0.5</v>
      </c>
      <c r="L534" s="464" t="s">
        <v>57</v>
      </c>
      <c r="M534" s="464" t="s">
        <v>48</v>
      </c>
      <c r="N534" s="464" t="s">
        <v>48</v>
      </c>
      <c r="O534" s="464" t="s">
        <v>48</v>
      </c>
      <c r="P534" s="464" t="s">
        <v>49</v>
      </c>
      <c r="Q534" s="464" t="s">
        <v>48</v>
      </c>
      <c r="R534" s="448" t="s">
        <v>1920</v>
      </c>
      <c r="S534" s="465">
        <v>0.02</v>
      </c>
    </row>
    <row r="535" spans="1:19" x14ac:dyDescent="0.2">
      <c r="A535" s="454" t="s">
        <v>1921</v>
      </c>
      <c r="B535" s="455" t="s">
        <v>1922</v>
      </c>
      <c r="C535" s="456" t="s">
        <v>61</v>
      </c>
      <c r="D535" s="457" t="s">
        <v>124</v>
      </c>
      <c r="E535" s="458" t="s">
        <v>417</v>
      </c>
      <c r="F535" s="459" t="s">
        <v>418</v>
      </c>
      <c r="G535" s="460">
        <v>1871</v>
      </c>
      <c r="H535" s="461">
        <v>3034</v>
      </c>
      <c r="I535" s="461">
        <v>1293</v>
      </c>
      <c r="J535" s="462" t="s">
        <v>47</v>
      </c>
      <c r="K535" s="463">
        <v>0.35</v>
      </c>
      <c r="L535" s="464" t="s">
        <v>48</v>
      </c>
      <c r="M535" s="464" t="s">
        <v>48</v>
      </c>
      <c r="N535" s="464" t="s">
        <v>48</v>
      </c>
      <c r="O535" s="464" t="s">
        <v>48</v>
      </c>
      <c r="P535" s="464" t="s">
        <v>48</v>
      </c>
      <c r="Q535" s="464" t="s">
        <v>48</v>
      </c>
      <c r="R535" s="448" t="s">
        <v>1923</v>
      </c>
      <c r="S535" s="465">
        <v>0.02</v>
      </c>
    </row>
    <row r="536" spans="1:19" x14ac:dyDescent="0.2">
      <c r="A536" s="454" t="s">
        <v>1924</v>
      </c>
      <c r="B536" s="455" t="s">
        <v>1925</v>
      </c>
      <c r="C536" s="456" t="s">
        <v>61</v>
      </c>
      <c r="D536" s="457" t="s">
        <v>185</v>
      </c>
      <c r="E536" s="458" t="s">
        <v>1926</v>
      </c>
      <c r="F536" s="459" t="s">
        <v>1927</v>
      </c>
      <c r="G536" s="460">
        <v>6510</v>
      </c>
      <c r="H536" s="461">
        <v>1582</v>
      </c>
      <c r="I536" s="461">
        <v>951</v>
      </c>
      <c r="J536" s="462" t="s">
        <v>188</v>
      </c>
      <c r="K536" s="463">
        <v>0.5</v>
      </c>
      <c r="L536" s="464" t="s">
        <v>57</v>
      </c>
      <c r="M536" s="464" t="s">
        <v>48</v>
      </c>
      <c r="N536" s="464" t="s">
        <v>48</v>
      </c>
      <c r="O536" s="464" t="s">
        <v>49</v>
      </c>
      <c r="P536" s="464" t="s">
        <v>48</v>
      </c>
      <c r="Q536" s="464" t="s">
        <v>48</v>
      </c>
      <c r="R536" s="448" t="s">
        <v>1928</v>
      </c>
      <c r="S536" s="465">
        <v>1.6E-2</v>
      </c>
    </row>
    <row r="537" spans="1:19" x14ac:dyDescent="0.2">
      <c r="A537" s="454" t="s">
        <v>1929</v>
      </c>
      <c r="B537" s="455" t="s">
        <v>1930</v>
      </c>
      <c r="C537" s="456" t="s">
        <v>61</v>
      </c>
      <c r="D537" s="457" t="s">
        <v>154</v>
      </c>
      <c r="E537" s="458" t="s">
        <v>296</v>
      </c>
      <c r="F537" s="459" t="s">
        <v>297</v>
      </c>
      <c r="G537" s="460">
        <v>843</v>
      </c>
      <c r="H537" s="461">
        <v>415</v>
      </c>
      <c r="I537" s="461">
        <v>179</v>
      </c>
      <c r="J537" s="462" t="s">
        <v>65</v>
      </c>
      <c r="K537" s="463">
        <v>0.5</v>
      </c>
      <c r="L537" s="464" t="s">
        <v>48</v>
      </c>
      <c r="M537" s="464" t="s">
        <v>48</v>
      </c>
      <c r="N537" s="464" t="s">
        <v>49</v>
      </c>
      <c r="O537" s="464" t="s">
        <v>48</v>
      </c>
      <c r="P537" s="464" t="s">
        <v>48</v>
      </c>
      <c r="Q537" s="464" t="s">
        <v>48</v>
      </c>
      <c r="R537" s="448" t="s">
        <v>1931</v>
      </c>
      <c r="S537" s="465">
        <v>0.02</v>
      </c>
    </row>
    <row r="538" spans="1:19" x14ac:dyDescent="0.2">
      <c r="A538" s="454" t="s">
        <v>1932</v>
      </c>
      <c r="B538" s="455" t="s">
        <v>1933</v>
      </c>
      <c r="C538" s="456" t="s">
        <v>61</v>
      </c>
      <c r="D538" s="457" t="s">
        <v>111</v>
      </c>
      <c r="E538" s="458" t="s">
        <v>1934</v>
      </c>
      <c r="F538" s="459" t="s">
        <v>1934</v>
      </c>
      <c r="G538" s="460">
        <v>1238</v>
      </c>
      <c r="H538" s="461">
        <v>1627</v>
      </c>
      <c r="I538" s="461">
        <v>590</v>
      </c>
      <c r="J538" s="462" t="s">
        <v>114</v>
      </c>
      <c r="K538" s="463">
        <v>0</v>
      </c>
      <c r="L538" s="464" t="s">
        <v>48</v>
      </c>
      <c r="M538" s="464" t="s">
        <v>48</v>
      </c>
      <c r="N538" s="464" t="s">
        <v>48</v>
      </c>
      <c r="O538" s="464" t="s">
        <v>48</v>
      </c>
      <c r="P538" s="464" t="s">
        <v>48</v>
      </c>
      <c r="Q538" s="464" t="s">
        <v>48</v>
      </c>
      <c r="R538" s="448" t="s">
        <v>1935</v>
      </c>
      <c r="S538" s="465">
        <v>0</v>
      </c>
    </row>
    <row r="539" spans="1:19" x14ac:dyDescent="0.2">
      <c r="A539" s="454" t="s">
        <v>1936</v>
      </c>
      <c r="B539" s="455" t="s">
        <v>1937</v>
      </c>
      <c r="C539" s="456" t="s">
        <v>61</v>
      </c>
      <c r="D539" s="457" t="s">
        <v>154</v>
      </c>
      <c r="E539" s="458" t="s">
        <v>296</v>
      </c>
      <c r="F539" s="459" t="s">
        <v>297</v>
      </c>
      <c r="G539" s="460">
        <v>899</v>
      </c>
      <c r="H539" s="461">
        <v>251</v>
      </c>
      <c r="I539" s="461">
        <v>109</v>
      </c>
      <c r="J539" s="462" t="s">
        <v>65</v>
      </c>
      <c r="K539" s="463">
        <v>0.5</v>
      </c>
      <c r="L539" s="464" t="s">
        <v>48</v>
      </c>
      <c r="M539" s="464" t="s">
        <v>48</v>
      </c>
      <c r="N539" s="464" t="s">
        <v>49</v>
      </c>
      <c r="O539" s="464" t="s">
        <v>48</v>
      </c>
      <c r="P539" s="464" t="s">
        <v>48</v>
      </c>
      <c r="Q539" s="464" t="s">
        <v>48</v>
      </c>
      <c r="R539" s="448" t="s">
        <v>1938</v>
      </c>
      <c r="S539" s="465">
        <v>1.4999999999999999E-2</v>
      </c>
    </row>
    <row r="540" spans="1:19" x14ac:dyDescent="0.2">
      <c r="A540" s="454" t="s">
        <v>253</v>
      </c>
      <c r="B540" s="455" t="s">
        <v>1939</v>
      </c>
      <c r="C540" s="456" t="s">
        <v>43</v>
      </c>
      <c r="D540" s="457" t="s">
        <v>253</v>
      </c>
      <c r="E540" s="458" t="s">
        <v>1724</v>
      </c>
      <c r="F540" s="459" t="s">
        <v>253</v>
      </c>
      <c r="G540" s="460">
        <v>17389</v>
      </c>
      <c r="H540" s="461">
        <v>16165</v>
      </c>
      <c r="I540" s="461">
        <v>8401</v>
      </c>
      <c r="J540" s="462" t="s">
        <v>188</v>
      </c>
      <c r="K540" s="463">
        <v>0.5</v>
      </c>
      <c r="L540" s="464" t="s">
        <v>48</v>
      </c>
      <c r="M540" s="464" t="s">
        <v>48</v>
      </c>
      <c r="N540" s="464" t="s">
        <v>49</v>
      </c>
      <c r="O540" s="464" t="s">
        <v>48</v>
      </c>
      <c r="P540" s="464" t="s">
        <v>48</v>
      </c>
      <c r="Q540" s="464" t="s">
        <v>48</v>
      </c>
      <c r="R540" s="448" t="s">
        <v>1940</v>
      </c>
      <c r="S540" s="465">
        <v>0.02</v>
      </c>
    </row>
    <row r="541" spans="1:19" x14ac:dyDescent="0.2">
      <c r="A541" s="454" t="s">
        <v>1941</v>
      </c>
      <c r="B541" s="455" t="s">
        <v>1942</v>
      </c>
      <c r="C541" s="456" t="s">
        <v>61</v>
      </c>
      <c r="D541" s="457" t="s">
        <v>259</v>
      </c>
      <c r="E541" s="458" t="s">
        <v>260</v>
      </c>
      <c r="F541" s="459" t="s">
        <v>261</v>
      </c>
      <c r="G541" s="460">
        <v>828</v>
      </c>
      <c r="H541" s="461">
        <v>314</v>
      </c>
      <c r="I541" s="461">
        <v>142</v>
      </c>
      <c r="J541" s="462" t="s">
        <v>102</v>
      </c>
      <c r="K541" s="463">
        <v>0.25</v>
      </c>
      <c r="L541" s="464" t="s">
        <v>48</v>
      </c>
      <c r="M541" s="464" t="s">
        <v>48</v>
      </c>
      <c r="N541" s="464" t="s">
        <v>48</v>
      </c>
      <c r="O541" s="464" t="s">
        <v>48</v>
      </c>
      <c r="P541" s="464" t="s">
        <v>48</v>
      </c>
      <c r="Q541" s="464" t="s">
        <v>48</v>
      </c>
      <c r="R541" s="448" t="s">
        <v>1943</v>
      </c>
      <c r="S541" s="465">
        <v>0.02</v>
      </c>
    </row>
    <row r="542" spans="1:19" x14ac:dyDescent="0.2">
      <c r="A542" s="454" t="s">
        <v>1944</v>
      </c>
      <c r="B542" s="455" t="s">
        <v>1945</v>
      </c>
      <c r="C542" s="456" t="s">
        <v>61</v>
      </c>
      <c r="D542" s="457" t="s">
        <v>62</v>
      </c>
      <c r="E542" s="458" t="s">
        <v>1182</v>
      </c>
      <c r="F542" s="459" t="s">
        <v>1183</v>
      </c>
      <c r="G542" s="460">
        <v>553</v>
      </c>
      <c r="H542" s="461">
        <v>150</v>
      </c>
      <c r="I542" s="461">
        <v>62</v>
      </c>
      <c r="J542" s="462" t="s">
        <v>65</v>
      </c>
      <c r="K542" s="463">
        <v>0.5</v>
      </c>
      <c r="L542" s="464" t="s">
        <v>48</v>
      </c>
      <c r="M542" s="464" t="s">
        <v>48</v>
      </c>
      <c r="N542" s="464" t="s">
        <v>49</v>
      </c>
      <c r="O542" s="464" t="s">
        <v>48</v>
      </c>
      <c r="P542" s="464" t="s">
        <v>48</v>
      </c>
      <c r="Q542" s="464" t="s">
        <v>48</v>
      </c>
      <c r="R542" s="448" t="s">
        <v>1946</v>
      </c>
      <c r="S542" s="465">
        <v>1.4999999999999999E-2</v>
      </c>
    </row>
    <row r="543" spans="1:19" x14ac:dyDescent="0.2">
      <c r="A543" s="454" t="s">
        <v>1947</v>
      </c>
      <c r="B543" s="455" t="s">
        <v>1948</v>
      </c>
      <c r="C543" s="456" t="s">
        <v>61</v>
      </c>
      <c r="D543" s="457" t="s">
        <v>118</v>
      </c>
      <c r="E543" s="458" t="s">
        <v>331</v>
      </c>
      <c r="F543" s="459" t="s">
        <v>332</v>
      </c>
      <c r="G543" s="460">
        <v>2398</v>
      </c>
      <c r="H543" s="461">
        <v>1752</v>
      </c>
      <c r="I543" s="461">
        <v>897</v>
      </c>
      <c r="J543" s="462" t="s">
        <v>47</v>
      </c>
      <c r="K543" s="463">
        <v>0.35</v>
      </c>
      <c r="L543" s="464" t="s">
        <v>48</v>
      </c>
      <c r="M543" s="464" t="s">
        <v>48</v>
      </c>
      <c r="N543" s="464" t="s">
        <v>48</v>
      </c>
      <c r="O543" s="464" t="s">
        <v>48</v>
      </c>
      <c r="P543" s="464" t="s">
        <v>48</v>
      </c>
      <c r="Q543" s="464" t="s">
        <v>48</v>
      </c>
      <c r="R543" s="448" t="s">
        <v>1949</v>
      </c>
      <c r="S543" s="465">
        <v>0.02</v>
      </c>
    </row>
    <row r="544" spans="1:19" x14ac:dyDescent="0.2">
      <c r="A544" s="454" t="s">
        <v>1950</v>
      </c>
      <c r="B544" s="455" t="s">
        <v>1951</v>
      </c>
      <c r="C544" s="456" t="s">
        <v>61</v>
      </c>
      <c r="D544" s="457" t="s">
        <v>44</v>
      </c>
      <c r="E544" s="458" t="s">
        <v>45</v>
      </c>
      <c r="F544" s="459" t="s">
        <v>46</v>
      </c>
      <c r="G544" s="460">
        <v>4149</v>
      </c>
      <c r="H544" s="461">
        <v>1735</v>
      </c>
      <c r="I544" s="461">
        <v>680</v>
      </c>
      <c r="J544" s="462" t="s">
        <v>47</v>
      </c>
      <c r="K544" s="463">
        <v>0.35</v>
      </c>
      <c r="L544" s="464" t="s">
        <v>48</v>
      </c>
      <c r="M544" s="464" t="s">
        <v>48</v>
      </c>
      <c r="N544" s="464" t="s">
        <v>48</v>
      </c>
      <c r="O544" s="464" t="s">
        <v>48</v>
      </c>
      <c r="P544" s="464" t="s">
        <v>48</v>
      </c>
      <c r="Q544" s="464" t="s">
        <v>48</v>
      </c>
      <c r="R544" s="448" t="s">
        <v>1952</v>
      </c>
      <c r="S544" s="465">
        <v>1.3999999999999999E-2</v>
      </c>
    </row>
    <row r="545" spans="1:19" x14ac:dyDescent="0.2">
      <c r="A545" s="454" t="s">
        <v>142</v>
      </c>
      <c r="B545" s="455" t="s">
        <v>1953</v>
      </c>
      <c r="C545" s="456" t="s">
        <v>43</v>
      </c>
      <c r="D545" s="457" t="s">
        <v>99</v>
      </c>
      <c r="E545" s="458" t="s">
        <v>141</v>
      </c>
      <c r="F545" s="459" t="s">
        <v>142</v>
      </c>
      <c r="G545" s="460">
        <v>9195</v>
      </c>
      <c r="H545" s="461">
        <v>10335</v>
      </c>
      <c r="I545" s="461">
        <v>4302</v>
      </c>
      <c r="J545" s="462" t="s">
        <v>102</v>
      </c>
      <c r="K545" s="463">
        <v>0.25</v>
      </c>
      <c r="L545" s="464" t="s">
        <v>48</v>
      </c>
      <c r="M545" s="464" t="s">
        <v>48</v>
      </c>
      <c r="N545" s="464" t="s">
        <v>48</v>
      </c>
      <c r="O545" s="464" t="s">
        <v>48</v>
      </c>
      <c r="P545" s="464" t="s">
        <v>48</v>
      </c>
      <c r="Q545" s="464" t="s">
        <v>48</v>
      </c>
      <c r="R545" s="448" t="s">
        <v>1954</v>
      </c>
      <c r="S545" s="465">
        <v>0.02</v>
      </c>
    </row>
    <row r="546" spans="1:19" x14ac:dyDescent="0.2">
      <c r="A546" s="454" t="s">
        <v>1955</v>
      </c>
      <c r="B546" s="455" t="s">
        <v>1956</v>
      </c>
      <c r="C546" s="456" t="s">
        <v>43</v>
      </c>
      <c r="D546" s="457" t="s">
        <v>276</v>
      </c>
      <c r="E546" s="458" t="s">
        <v>1026</v>
      </c>
      <c r="F546" s="459" t="s">
        <v>1023</v>
      </c>
      <c r="G546" s="460">
        <v>9018</v>
      </c>
      <c r="H546" s="461">
        <v>4748</v>
      </c>
      <c r="I546" s="461">
        <v>2357</v>
      </c>
      <c r="J546" s="462" t="s">
        <v>188</v>
      </c>
      <c r="K546" s="463">
        <v>0.5</v>
      </c>
      <c r="L546" s="464" t="s">
        <v>48</v>
      </c>
      <c r="M546" s="464" t="s">
        <v>49</v>
      </c>
      <c r="N546" s="464" t="s">
        <v>48</v>
      </c>
      <c r="O546" s="464" t="s">
        <v>48</v>
      </c>
      <c r="P546" s="464" t="s">
        <v>48</v>
      </c>
      <c r="Q546" s="464" t="s">
        <v>48</v>
      </c>
      <c r="R546" s="448" t="s">
        <v>1957</v>
      </c>
      <c r="S546" s="465">
        <v>0.02</v>
      </c>
    </row>
    <row r="547" spans="1:19" x14ac:dyDescent="0.2">
      <c r="A547" s="454" t="s">
        <v>1958</v>
      </c>
      <c r="B547" s="455" t="s">
        <v>1959</v>
      </c>
      <c r="C547" s="456" t="s">
        <v>61</v>
      </c>
      <c r="D547" s="457" t="s">
        <v>118</v>
      </c>
      <c r="E547" s="458" t="s">
        <v>160</v>
      </c>
      <c r="F547" s="459" t="s">
        <v>161</v>
      </c>
      <c r="G547" s="460">
        <v>2002</v>
      </c>
      <c r="H547" s="461">
        <v>920</v>
      </c>
      <c r="I547" s="461">
        <v>359</v>
      </c>
      <c r="J547" s="462" t="s">
        <v>47</v>
      </c>
      <c r="K547" s="463">
        <v>0.35</v>
      </c>
      <c r="L547" s="464" t="s">
        <v>48</v>
      </c>
      <c r="M547" s="464" t="s">
        <v>48</v>
      </c>
      <c r="N547" s="464" t="s">
        <v>49</v>
      </c>
      <c r="O547" s="464" t="s">
        <v>48</v>
      </c>
      <c r="P547" s="464" t="s">
        <v>48</v>
      </c>
      <c r="Q547" s="464" t="s">
        <v>48</v>
      </c>
      <c r="R547" s="448" t="s">
        <v>1960</v>
      </c>
      <c r="S547" s="465">
        <v>1.8000000000000002E-2</v>
      </c>
    </row>
    <row r="548" spans="1:19" x14ac:dyDescent="0.2">
      <c r="A548" s="454" t="s">
        <v>1961</v>
      </c>
      <c r="B548" s="455" t="s">
        <v>1962</v>
      </c>
      <c r="C548" s="456" t="s">
        <v>61</v>
      </c>
      <c r="D548" s="457" t="s">
        <v>259</v>
      </c>
      <c r="E548" s="458" t="s">
        <v>260</v>
      </c>
      <c r="F548" s="459" t="s">
        <v>261</v>
      </c>
      <c r="G548" s="460">
        <v>1061</v>
      </c>
      <c r="H548" s="461">
        <v>69</v>
      </c>
      <c r="I548" s="461">
        <v>55</v>
      </c>
      <c r="J548" s="462" t="s">
        <v>102</v>
      </c>
      <c r="K548" s="463">
        <v>0.25</v>
      </c>
      <c r="L548" s="464" t="s">
        <v>48</v>
      </c>
      <c r="M548" s="464" t="s">
        <v>48</v>
      </c>
      <c r="N548" s="464" t="s">
        <v>48</v>
      </c>
      <c r="O548" s="464" t="s">
        <v>48</v>
      </c>
      <c r="P548" s="464" t="s">
        <v>48</v>
      </c>
      <c r="Q548" s="464" t="s">
        <v>48</v>
      </c>
      <c r="R548" s="448" t="s">
        <v>1963</v>
      </c>
      <c r="S548" s="465">
        <v>0</v>
      </c>
    </row>
    <row r="549" spans="1:19" x14ac:dyDescent="0.2">
      <c r="A549" s="454" t="s">
        <v>1964</v>
      </c>
      <c r="B549" s="455" t="s">
        <v>1965</v>
      </c>
      <c r="C549" s="456" t="s">
        <v>61</v>
      </c>
      <c r="D549" s="457" t="s">
        <v>118</v>
      </c>
      <c r="E549" s="458" t="s">
        <v>170</v>
      </c>
      <c r="F549" s="459" t="s">
        <v>171</v>
      </c>
      <c r="G549" s="460">
        <v>1691</v>
      </c>
      <c r="H549" s="461">
        <v>592</v>
      </c>
      <c r="I549" s="461">
        <v>299</v>
      </c>
      <c r="J549" s="462" t="s">
        <v>47</v>
      </c>
      <c r="K549" s="463">
        <v>0.35</v>
      </c>
      <c r="L549" s="464" t="s">
        <v>57</v>
      </c>
      <c r="M549" s="464" t="s">
        <v>48</v>
      </c>
      <c r="N549" s="464" t="s">
        <v>48</v>
      </c>
      <c r="O549" s="464" t="s">
        <v>48</v>
      </c>
      <c r="P549" s="464" t="s">
        <v>49</v>
      </c>
      <c r="Q549" s="464" t="s">
        <v>49</v>
      </c>
      <c r="R549" s="448" t="s">
        <v>1966</v>
      </c>
      <c r="S549" s="465">
        <v>0</v>
      </c>
    </row>
    <row r="550" spans="1:19" x14ac:dyDescent="0.2">
      <c r="A550" s="454" t="s">
        <v>1967</v>
      </c>
      <c r="B550" s="455" t="s">
        <v>1968</v>
      </c>
      <c r="C550" s="456" t="s">
        <v>252</v>
      </c>
      <c r="D550" s="457" t="s">
        <v>285</v>
      </c>
      <c r="E550" s="458" t="s">
        <v>498</v>
      </c>
      <c r="F550" s="459" t="s">
        <v>499</v>
      </c>
      <c r="G550" s="460">
        <v>6897</v>
      </c>
      <c r="H550" s="461">
        <v>1875</v>
      </c>
      <c r="I550" s="461">
        <v>866</v>
      </c>
      <c r="J550" s="462" t="s">
        <v>56</v>
      </c>
      <c r="K550" s="463">
        <v>0.5</v>
      </c>
      <c r="L550" s="464" t="s">
        <v>57</v>
      </c>
      <c r="M550" s="464" t="s">
        <v>48</v>
      </c>
      <c r="N550" s="464" t="s">
        <v>48</v>
      </c>
      <c r="O550" s="464" t="s">
        <v>48</v>
      </c>
      <c r="P550" s="464" t="s">
        <v>49</v>
      </c>
      <c r="Q550" s="464" t="s">
        <v>48</v>
      </c>
      <c r="R550" s="448" t="s">
        <v>1969</v>
      </c>
      <c r="S550" s="465">
        <v>1.6E-2</v>
      </c>
    </row>
    <row r="551" spans="1:19" x14ac:dyDescent="0.2">
      <c r="A551" s="454" t="s">
        <v>1970</v>
      </c>
      <c r="B551" s="455" t="s">
        <v>1971</v>
      </c>
      <c r="C551" s="456" t="s">
        <v>61</v>
      </c>
      <c r="D551" s="457" t="s">
        <v>154</v>
      </c>
      <c r="E551" s="458" t="s">
        <v>296</v>
      </c>
      <c r="F551" s="459" t="s">
        <v>297</v>
      </c>
      <c r="G551" s="460">
        <v>2984</v>
      </c>
      <c r="H551" s="461">
        <v>1047</v>
      </c>
      <c r="I551" s="461">
        <v>396</v>
      </c>
      <c r="J551" s="462" t="s">
        <v>65</v>
      </c>
      <c r="K551" s="463">
        <v>0.5</v>
      </c>
      <c r="L551" s="464" t="s">
        <v>57</v>
      </c>
      <c r="M551" s="464" t="s">
        <v>48</v>
      </c>
      <c r="N551" s="464" t="s">
        <v>49</v>
      </c>
      <c r="O551" s="464" t="s">
        <v>48</v>
      </c>
      <c r="P551" s="464" t="s">
        <v>48</v>
      </c>
      <c r="Q551" s="464" t="s">
        <v>48</v>
      </c>
      <c r="R551" s="448" t="s">
        <v>1972</v>
      </c>
      <c r="S551" s="465">
        <v>0.02</v>
      </c>
    </row>
    <row r="552" spans="1:19" x14ac:dyDescent="0.2">
      <c r="A552" s="454" t="s">
        <v>1973</v>
      </c>
      <c r="B552" s="455" t="s">
        <v>1974</v>
      </c>
      <c r="C552" s="456" t="s">
        <v>61</v>
      </c>
      <c r="D552" s="457" t="s">
        <v>154</v>
      </c>
      <c r="E552" s="458" t="s">
        <v>743</v>
      </c>
      <c r="F552" s="459" t="s">
        <v>743</v>
      </c>
      <c r="G552" s="460">
        <v>866</v>
      </c>
      <c r="H552" s="461">
        <v>298</v>
      </c>
      <c r="I552" s="461">
        <v>133</v>
      </c>
      <c r="J552" s="462" t="s">
        <v>65</v>
      </c>
      <c r="K552" s="463">
        <v>0.5</v>
      </c>
      <c r="L552" s="464" t="s">
        <v>48</v>
      </c>
      <c r="M552" s="464" t="s">
        <v>48</v>
      </c>
      <c r="N552" s="464" t="s">
        <v>49</v>
      </c>
      <c r="O552" s="464" t="s">
        <v>48</v>
      </c>
      <c r="P552" s="464" t="s">
        <v>48</v>
      </c>
      <c r="Q552" s="464" t="s">
        <v>48</v>
      </c>
      <c r="R552" s="448" t="s">
        <v>1975</v>
      </c>
      <c r="S552" s="465">
        <v>0.02</v>
      </c>
    </row>
    <row r="553" spans="1:19" x14ac:dyDescent="0.2">
      <c r="A553" s="454" t="s">
        <v>1976</v>
      </c>
      <c r="B553" s="455" t="s">
        <v>1977</v>
      </c>
      <c r="C553" s="456" t="s">
        <v>61</v>
      </c>
      <c r="D553" s="457" t="s">
        <v>259</v>
      </c>
      <c r="E553" s="458" t="s">
        <v>355</v>
      </c>
      <c r="F553" s="459" t="s">
        <v>355</v>
      </c>
      <c r="G553" s="460">
        <v>779</v>
      </c>
      <c r="H553" s="461">
        <v>632</v>
      </c>
      <c r="I553" s="461">
        <v>260</v>
      </c>
      <c r="J553" s="462" t="s">
        <v>102</v>
      </c>
      <c r="K553" s="463">
        <v>0.25</v>
      </c>
      <c r="L553" s="464" t="s">
        <v>48</v>
      </c>
      <c r="M553" s="464" t="s">
        <v>48</v>
      </c>
      <c r="N553" s="464" t="s">
        <v>49</v>
      </c>
      <c r="O553" s="464" t="s">
        <v>48</v>
      </c>
      <c r="P553" s="464" t="s">
        <v>48</v>
      </c>
      <c r="Q553" s="464" t="s">
        <v>48</v>
      </c>
      <c r="R553" s="448" t="s">
        <v>1978</v>
      </c>
      <c r="S553" s="465">
        <v>1.4999999999999999E-2</v>
      </c>
    </row>
    <row r="554" spans="1:19" x14ac:dyDescent="0.2">
      <c r="A554" s="454" t="s">
        <v>1979</v>
      </c>
      <c r="B554" s="455" t="s">
        <v>1980</v>
      </c>
      <c r="C554" s="456" t="s">
        <v>252</v>
      </c>
      <c r="D554" s="457" t="s">
        <v>111</v>
      </c>
      <c r="E554" s="458" t="s">
        <v>1981</v>
      </c>
      <c r="F554" s="459" t="s">
        <v>1982</v>
      </c>
      <c r="G554" s="460">
        <v>2270</v>
      </c>
      <c r="H554" s="461">
        <v>9406</v>
      </c>
      <c r="I554" s="461">
        <v>3364</v>
      </c>
      <c r="J554" s="462" t="s">
        <v>114</v>
      </c>
      <c r="K554" s="463">
        <v>0</v>
      </c>
      <c r="L554" s="464" t="s">
        <v>48</v>
      </c>
      <c r="M554" s="464" t="s">
        <v>48</v>
      </c>
      <c r="N554" s="464" t="s">
        <v>48</v>
      </c>
      <c r="O554" s="464" t="s">
        <v>48</v>
      </c>
      <c r="P554" s="464" t="s">
        <v>48</v>
      </c>
      <c r="Q554" s="464" t="s">
        <v>48</v>
      </c>
      <c r="R554" s="448" t="s">
        <v>1983</v>
      </c>
      <c r="S554" s="465">
        <v>0.02</v>
      </c>
    </row>
    <row r="555" spans="1:19" x14ac:dyDescent="0.2">
      <c r="A555" s="454" t="s">
        <v>1984</v>
      </c>
      <c r="B555" s="455" t="s">
        <v>1985</v>
      </c>
      <c r="C555" s="456" t="s">
        <v>61</v>
      </c>
      <c r="D555" s="457" t="s">
        <v>135</v>
      </c>
      <c r="E555" s="458" t="s">
        <v>1225</v>
      </c>
      <c r="F555" s="459" t="s">
        <v>1226</v>
      </c>
      <c r="G555" s="460">
        <v>2527</v>
      </c>
      <c r="H555" s="461">
        <v>380</v>
      </c>
      <c r="I555" s="461">
        <v>191</v>
      </c>
      <c r="J555" s="462" t="s">
        <v>102</v>
      </c>
      <c r="K555" s="463">
        <v>0.25</v>
      </c>
      <c r="L555" s="464" t="s">
        <v>48</v>
      </c>
      <c r="M555" s="464" t="s">
        <v>48</v>
      </c>
      <c r="N555" s="464" t="s">
        <v>49</v>
      </c>
      <c r="O555" s="464" t="s">
        <v>48</v>
      </c>
      <c r="P555" s="464" t="s">
        <v>48</v>
      </c>
      <c r="Q555" s="464" t="s">
        <v>48</v>
      </c>
      <c r="R555" s="448" t="s">
        <v>1986</v>
      </c>
      <c r="S555" s="465">
        <v>0.02</v>
      </c>
    </row>
    <row r="556" spans="1:19" x14ac:dyDescent="0.2">
      <c r="A556" s="454" t="s">
        <v>1987</v>
      </c>
      <c r="B556" s="455" t="s">
        <v>1988</v>
      </c>
      <c r="C556" s="456" t="s">
        <v>61</v>
      </c>
      <c r="D556" s="457" t="s">
        <v>259</v>
      </c>
      <c r="E556" s="458" t="s">
        <v>876</v>
      </c>
      <c r="F556" s="459" t="s">
        <v>877</v>
      </c>
      <c r="G556" s="460">
        <v>2121</v>
      </c>
      <c r="H556" s="461">
        <v>389</v>
      </c>
      <c r="I556" s="461">
        <v>208</v>
      </c>
      <c r="J556" s="462" t="s">
        <v>102</v>
      </c>
      <c r="K556" s="463">
        <v>0.25</v>
      </c>
      <c r="L556" s="464" t="s">
        <v>48</v>
      </c>
      <c r="M556" s="464" t="s">
        <v>48</v>
      </c>
      <c r="N556" s="464" t="s">
        <v>49</v>
      </c>
      <c r="O556" s="464" t="s">
        <v>48</v>
      </c>
      <c r="P556" s="464" t="s">
        <v>48</v>
      </c>
      <c r="Q556" s="464" t="s">
        <v>48</v>
      </c>
      <c r="R556" s="448" t="s">
        <v>1989</v>
      </c>
      <c r="S556" s="465">
        <v>0.02</v>
      </c>
    </row>
    <row r="557" spans="1:19" x14ac:dyDescent="0.2">
      <c r="A557" s="454" t="s">
        <v>1990</v>
      </c>
      <c r="B557" s="455" t="s">
        <v>1991</v>
      </c>
      <c r="C557" s="456" t="s">
        <v>61</v>
      </c>
      <c r="D557" s="457" t="s">
        <v>111</v>
      </c>
      <c r="E557" s="458" t="s">
        <v>130</v>
      </c>
      <c r="F557" s="459" t="s">
        <v>131</v>
      </c>
      <c r="G557" s="460">
        <v>505</v>
      </c>
      <c r="H557" s="461">
        <v>1977</v>
      </c>
      <c r="I557" s="461">
        <v>699</v>
      </c>
      <c r="J557" s="462" t="s">
        <v>114</v>
      </c>
      <c r="K557" s="463">
        <v>0</v>
      </c>
      <c r="L557" s="464" t="s">
        <v>48</v>
      </c>
      <c r="M557" s="464" t="s">
        <v>48</v>
      </c>
      <c r="N557" s="464" t="s">
        <v>48</v>
      </c>
      <c r="O557" s="464" t="s">
        <v>48</v>
      </c>
      <c r="P557" s="464" t="s">
        <v>48</v>
      </c>
      <c r="Q557" s="464" t="s">
        <v>48</v>
      </c>
      <c r="R557" s="448" t="s">
        <v>1992</v>
      </c>
      <c r="S557" s="465">
        <v>1.7000000000000001E-2</v>
      </c>
    </row>
    <row r="558" spans="1:19" x14ac:dyDescent="0.2">
      <c r="A558" s="454" t="s">
        <v>1993</v>
      </c>
      <c r="B558" s="455" t="s">
        <v>1994</v>
      </c>
      <c r="C558" s="456" t="s">
        <v>61</v>
      </c>
      <c r="D558" s="457" t="s">
        <v>135</v>
      </c>
      <c r="E558" s="458" t="s">
        <v>367</v>
      </c>
      <c r="F558" s="459" t="s">
        <v>368</v>
      </c>
      <c r="G558" s="460">
        <v>2053</v>
      </c>
      <c r="H558" s="461">
        <v>882</v>
      </c>
      <c r="I558" s="461">
        <v>323</v>
      </c>
      <c r="J558" s="462" t="s">
        <v>102</v>
      </c>
      <c r="K558" s="463">
        <v>0.25</v>
      </c>
      <c r="L558" s="464" t="s">
        <v>48</v>
      </c>
      <c r="M558" s="464" t="s">
        <v>48</v>
      </c>
      <c r="N558" s="464" t="s">
        <v>48</v>
      </c>
      <c r="O558" s="464" t="s">
        <v>48</v>
      </c>
      <c r="P558" s="464" t="s">
        <v>48</v>
      </c>
      <c r="Q558" s="464" t="s">
        <v>48</v>
      </c>
      <c r="R558" s="448" t="s">
        <v>1995</v>
      </c>
      <c r="S558" s="465">
        <v>1.4999999999999999E-2</v>
      </c>
    </row>
    <row r="559" spans="1:19" x14ac:dyDescent="0.2">
      <c r="A559" s="454" t="s">
        <v>1996</v>
      </c>
      <c r="B559" s="455" t="s">
        <v>1997</v>
      </c>
      <c r="C559" s="456" t="s">
        <v>61</v>
      </c>
      <c r="D559" s="457" t="s">
        <v>44</v>
      </c>
      <c r="E559" s="458" t="s">
        <v>45</v>
      </c>
      <c r="F559" s="459" t="s">
        <v>46</v>
      </c>
      <c r="G559" s="460">
        <v>1711</v>
      </c>
      <c r="H559" s="461">
        <v>979</v>
      </c>
      <c r="I559" s="461">
        <v>392</v>
      </c>
      <c r="J559" s="462" t="s">
        <v>47</v>
      </c>
      <c r="K559" s="463">
        <v>0.35</v>
      </c>
      <c r="L559" s="464" t="s">
        <v>48</v>
      </c>
      <c r="M559" s="464" t="s">
        <v>49</v>
      </c>
      <c r="N559" s="464" t="s">
        <v>48</v>
      </c>
      <c r="O559" s="464" t="s">
        <v>48</v>
      </c>
      <c r="P559" s="464" t="s">
        <v>48</v>
      </c>
      <c r="Q559" s="464" t="s">
        <v>48</v>
      </c>
      <c r="R559" s="448" t="s">
        <v>1998</v>
      </c>
      <c r="S559" s="465">
        <v>0.02</v>
      </c>
    </row>
    <row r="560" spans="1:19" x14ac:dyDescent="0.2">
      <c r="A560" s="454" t="s">
        <v>1999</v>
      </c>
      <c r="B560" s="455" t="s">
        <v>2000</v>
      </c>
      <c r="C560" s="456" t="s">
        <v>61</v>
      </c>
      <c r="D560" s="457" t="s">
        <v>111</v>
      </c>
      <c r="E560" s="458" t="s">
        <v>130</v>
      </c>
      <c r="F560" s="459" t="s">
        <v>131</v>
      </c>
      <c r="G560" s="460">
        <v>1717</v>
      </c>
      <c r="H560" s="461">
        <v>621</v>
      </c>
      <c r="I560" s="461">
        <v>244</v>
      </c>
      <c r="J560" s="462" t="s">
        <v>114</v>
      </c>
      <c r="K560" s="463">
        <v>0</v>
      </c>
      <c r="L560" s="464" t="s">
        <v>48</v>
      </c>
      <c r="M560" s="464" t="s">
        <v>48</v>
      </c>
      <c r="N560" s="464" t="s">
        <v>48</v>
      </c>
      <c r="O560" s="464" t="s">
        <v>48</v>
      </c>
      <c r="P560" s="464" t="s">
        <v>48</v>
      </c>
      <c r="Q560" s="464" t="s">
        <v>48</v>
      </c>
      <c r="R560" s="448" t="s">
        <v>2001</v>
      </c>
      <c r="S560" s="465">
        <v>0</v>
      </c>
    </row>
    <row r="561" spans="1:19" x14ac:dyDescent="0.2">
      <c r="A561" s="454" t="s">
        <v>1142</v>
      </c>
      <c r="B561" s="455" t="s">
        <v>2002</v>
      </c>
      <c r="C561" s="456" t="s">
        <v>43</v>
      </c>
      <c r="D561" s="457" t="s">
        <v>154</v>
      </c>
      <c r="E561" s="458" t="s">
        <v>1141</v>
      </c>
      <c r="F561" s="459" t="s">
        <v>1142</v>
      </c>
      <c r="G561" s="460">
        <v>5942</v>
      </c>
      <c r="H561" s="461">
        <v>4806</v>
      </c>
      <c r="I561" s="461">
        <v>2089</v>
      </c>
      <c r="J561" s="462" t="s">
        <v>65</v>
      </c>
      <c r="K561" s="463">
        <v>0.5</v>
      </c>
      <c r="L561" s="464" t="s">
        <v>57</v>
      </c>
      <c r="M561" s="464" t="s">
        <v>48</v>
      </c>
      <c r="N561" s="464" t="s">
        <v>48</v>
      </c>
      <c r="O561" s="464" t="s">
        <v>48</v>
      </c>
      <c r="P561" s="464" t="s">
        <v>49</v>
      </c>
      <c r="Q561" s="464" t="s">
        <v>48</v>
      </c>
      <c r="R561" s="448" t="s">
        <v>2003</v>
      </c>
      <c r="S561" s="465">
        <v>0.02</v>
      </c>
    </row>
    <row r="562" spans="1:19" x14ac:dyDescent="0.2">
      <c r="A562" s="454" t="s">
        <v>2004</v>
      </c>
      <c r="B562" s="455" t="s">
        <v>2005</v>
      </c>
      <c r="C562" s="456" t="s">
        <v>61</v>
      </c>
      <c r="D562" s="457" t="s">
        <v>154</v>
      </c>
      <c r="E562" s="458" t="s">
        <v>1141</v>
      </c>
      <c r="F562" s="459" t="s">
        <v>1142</v>
      </c>
      <c r="G562" s="460">
        <v>1482</v>
      </c>
      <c r="H562" s="461">
        <v>151</v>
      </c>
      <c r="I562" s="461">
        <v>82</v>
      </c>
      <c r="J562" s="462" t="s">
        <v>65</v>
      </c>
      <c r="K562" s="463">
        <v>0.5</v>
      </c>
      <c r="L562" s="464" t="s">
        <v>57</v>
      </c>
      <c r="M562" s="464" t="s">
        <v>48</v>
      </c>
      <c r="N562" s="464" t="s">
        <v>48</v>
      </c>
      <c r="O562" s="464" t="s">
        <v>48</v>
      </c>
      <c r="P562" s="464" t="s">
        <v>49</v>
      </c>
      <c r="Q562" s="464" t="s">
        <v>48</v>
      </c>
      <c r="R562" s="448" t="s">
        <v>2006</v>
      </c>
      <c r="S562" s="465">
        <v>0.02</v>
      </c>
    </row>
    <row r="563" spans="1:19" x14ac:dyDescent="0.2">
      <c r="A563" s="454" t="s">
        <v>1580</v>
      </c>
      <c r="B563" s="455" t="s">
        <v>2007</v>
      </c>
      <c r="C563" s="456" t="s">
        <v>43</v>
      </c>
      <c r="D563" s="457" t="s">
        <v>111</v>
      </c>
      <c r="E563" s="458" t="s">
        <v>1579</v>
      </c>
      <c r="F563" s="459" t="s">
        <v>1580</v>
      </c>
      <c r="G563" s="460">
        <v>16599</v>
      </c>
      <c r="H563" s="461">
        <v>16905</v>
      </c>
      <c r="I563" s="461">
        <v>6711</v>
      </c>
      <c r="J563" s="462" t="s">
        <v>114</v>
      </c>
      <c r="K563" s="463">
        <v>0.35</v>
      </c>
      <c r="L563" s="464" t="s">
        <v>48</v>
      </c>
      <c r="M563" s="464" t="s">
        <v>48</v>
      </c>
      <c r="N563" s="464" t="s">
        <v>48</v>
      </c>
      <c r="O563" s="464" t="s">
        <v>48</v>
      </c>
      <c r="P563" s="464" t="s">
        <v>48</v>
      </c>
      <c r="Q563" s="464" t="s">
        <v>48</v>
      </c>
      <c r="R563" s="448" t="s">
        <v>2008</v>
      </c>
      <c r="S563" s="465">
        <v>0.02</v>
      </c>
    </row>
    <row r="564" spans="1:19" x14ac:dyDescent="0.2">
      <c r="A564" s="454" t="s">
        <v>2009</v>
      </c>
      <c r="B564" s="455" t="s">
        <v>2010</v>
      </c>
      <c r="C564" s="456" t="s">
        <v>61</v>
      </c>
      <c r="D564" s="457" t="s">
        <v>118</v>
      </c>
      <c r="E564" s="458" t="s">
        <v>985</v>
      </c>
      <c r="F564" s="459" t="s">
        <v>986</v>
      </c>
      <c r="G564" s="460">
        <v>2028</v>
      </c>
      <c r="H564" s="461">
        <v>361</v>
      </c>
      <c r="I564" s="461">
        <v>197</v>
      </c>
      <c r="J564" s="462" t="s">
        <v>47</v>
      </c>
      <c r="K564" s="463">
        <v>0.35</v>
      </c>
      <c r="L564" s="464" t="s">
        <v>48</v>
      </c>
      <c r="M564" s="464" t="s">
        <v>48</v>
      </c>
      <c r="N564" s="464" t="s">
        <v>49</v>
      </c>
      <c r="O564" s="464" t="s">
        <v>48</v>
      </c>
      <c r="P564" s="464" t="s">
        <v>48</v>
      </c>
      <c r="Q564" s="464" t="s">
        <v>48</v>
      </c>
      <c r="R564" s="448" t="s">
        <v>2011</v>
      </c>
      <c r="S564" s="465">
        <v>0.02</v>
      </c>
    </row>
    <row r="565" spans="1:19" x14ac:dyDescent="0.2">
      <c r="A565" s="454" t="s">
        <v>2012</v>
      </c>
      <c r="B565" s="455" t="s">
        <v>2013</v>
      </c>
      <c r="C565" s="456" t="s">
        <v>61</v>
      </c>
      <c r="D565" s="457" t="s">
        <v>118</v>
      </c>
      <c r="E565" s="458" t="s">
        <v>170</v>
      </c>
      <c r="F565" s="459" t="s">
        <v>171</v>
      </c>
      <c r="G565" s="460">
        <v>1700</v>
      </c>
      <c r="H565" s="461">
        <v>376</v>
      </c>
      <c r="I565" s="461">
        <v>196</v>
      </c>
      <c r="J565" s="462" t="s">
        <v>47</v>
      </c>
      <c r="K565" s="463">
        <v>0.35</v>
      </c>
      <c r="L565" s="464" t="s">
        <v>57</v>
      </c>
      <c r="M565" s="464" t="s">
        <v>48</v>
      </c>
      <c r="N565" s="464" t="s">
        <v>48</v>
      </c>
      <c r="O565" s="464" t="s">
        <v>48</v>
      </c>
      <c r="P565" s="464" t="s">
        <v>49</v>
      </c>
      <c r="Q565" s="464" t="s">
        <v>49</v>
      </c>
      <c r="R565" s="448" t="s">
        <v>2014</v>
      </c>
      <c r="S565" s="465">
        <v>0.01</v>
      </c>
    </row>
    <row r="566" spans="1:19" x14ac:dyDescent="0.2">
      <c r="A566" s="454" t="s">
        <v>2015</v>
      </c>
      <c r="B566" s="455" t="s">
        <v>2016</v>
      </c>
      <c r="C566" s="456" t="s">
        <v>61</v>
      </c>
      <c r="D566" s="457" t="s">
        <v>124</v>
      </c>
      <c r="E566" s="458" t="s">
        <v>1327</v>
      </c>
      <c r="F566" s="459" t="s">
        <v>1328</v>
      </c>
      <c r="G566" s="460">
        <v>2375</v>
      </c>
      <c r="H566" s="461">
        <v>977</v>
      </c>
      <c r="I566" s="461">
        <v>379</v>
      </c>
      <c r="J566" s="462" t="s">
        <v>47</v>
      </c>
      <c r="K566" s="463">
        <v>0.35</v>
      </c>
      <c r="L566" s="464" t="s">
        <v>48</v>
      </c>
      <c r="M566" s="464" t="s">
        <v>48</v>
      </c>
      <c r="N566" s="464" t="s">
        <v>48</v>
      </c>
      <c r="O566" s="464" t="s">
        <v>48</v>
      </c>
      <c r="P566" s="464" t="s">
        <v>48</v>
      </c>
      <c r="Q566" s="464" t="s">
        <v>48</v>
      </c>
      <c r="R566" s="448" t="s">
        <v>2017</v>
      </c>
      <c r="S566" s="465">
        <v>0.02</v>
      </c>
    </row>
    <row r="567" spans="1:19" x14ac:dyDescent="0.2">
      <c r="A567" s="454" t="s">
        <v>2018</v>
      </c>
      <c r="B567" s="455" t="s">
        <v>2019</v>
      </c>
      <c r="C567" s="456" t="s">
        <v>61</v>
      </c>
      <c r="D567" s="457" t="s">
        <v>124</v>
      </c>
      <c r="E567" s="458" t="s">
        <v>417</v>
      </c>
      <c r="F567" s="459" t="s">
        <v>418</v>
      </c>
      <c r="G567" s="460">
        <v>1189</v>
      </c>
      <c r="H567" s="461">
        <v>944</v>
      </c>
      <c r="I567" s="461">
        <v>390</v>
      </c>
      <c r="J567" s="462" t="s">
        <v>47</v>
      </c>
      <c r="K567" s="463">
        <v>0.35</v>
      </c>
      <c r="L567" s="464" t="s">
        <v>48</v>
      </c>
      <c r="M567" s="464" t="s">
        <v>48</v>
      </c>
      <c r="N567" s="464" t="s">
        <v>48</v>
      </c>
      <c r="O567" s="464" t="s">
        <v>48</v>
      </c>
      <c r="P567" s="464" t="s">
        <v>48</v>
      </c>
      <c r="Q567" s="464" t="s">
        <v>48</v>
      </c>
      <c r="R567" s="448" t="s">
        <v>2020</v>
      </c>
      <c r="S567" s="465">
        <v>0.02</v>
      </c>
    </row>
    <row r="568" spans="1:19" x14ac:dyDescent="0.2">
      <c r="A568" s="454" t="s">
        <v>2021</v>
      </c>
      <c r="B568" s="455" t="s">
        <v>2022</v>
      </c>
      <c r="C568" s="456" t="s">
        <v>61</v>
      </c>
      <c r="D568" s="457" t="s">
        <v>118</v>
      </c>
      <c r="E568" s="458" t="s">
        <v>160</v>
      </c>
      <c r="F568" s="459" t="s">
        <v>161</v>
      </c>
      <c r="G568" s="460">
        <v>2540</v>
      </c>
      <c r="H568" s="461">
        <v>621</v>
      </c>
      <c r="I568" s="461">
        <v>173</v>
      </c>
      <c r="J568" s="462" t="s">
        <v>47</v>
      </c>
      <c r="K568" s="463">
        <v>0.35</v>
      </c>
      <c r="L568" s="464" t="s">
        <v>48</v>
      </c>
      <c r="M568" s="464" t="s">
        <v>48</v>
      </c>
      <c r="N568" s="464" t="s">
        <v>49</v>
      </c>
      <c r="O568" s="464" t="s">
        <v>48</v>
      </c>
      <c r="P568" s="464" t="s">
        <v>48</v>
      </c>
      <c r="Q568" s="464" t="s">
        <v>48</v>
      </c>
      <c r="R568" s="448" t="s">
        <v>2023</v>
      </c>
      <c r="S568" s="465">
        <v>0.02</v>
      </c>
    </row>
    <row r="569" spans="1:19" x14ac:dyDescent="0.2">
      <c r="A569" s="454" t="s">
        <v>2024</v>
      </c>
      <c r="B569" s="455" t="s">
        <v>2025</v>
      </c>
      <c r="C569" s="456" t="s">
        <v>61</v>
      </c>
      <c r="D569" s="457" t="s">
        <v>314</v>
      </c>
      <c r="E569" s="458" t="s">
        <v>536</v>
      </c>
      <c r="F569" s="459" t="s">
        <v>537</v>
      </c>
      <c r="G569" s="460">
        <v>4877</v>
      </c>
      <c r="H569" s="461">
        <v>1201</v>
      </c>
      <c r="I569" s="461">
        <v>519</v>
      </c>
      <c r="J569" s="462" t="s">
        <v>65</v>
      </c>
      <c r="K569" s="463">
        <v>0.5</v>
      </c>
      <c r="L569" s="464" t="s">
        <v>48</v>
      </c>
      <c r="M569" s="464" t="s">
        <v>48</v>
      </c>
      <c r="N569" s="464" t="s">
        <v>49</v>
      </c>
      <c r="O569" s="464" t="s">
        <v>48</v>
      </c>
      <c r="P569" s="464" t="s">
        <v>48</v>
      </c>
      <c r="Q569" s="464" t="s">
        <v>48</v>
      </c>
      <c r="R569" s="448" t="s">
        <v>2026</v>
      </c>
      <c r="S569" s="465">
        <v>0.02</v>
      </c>
    </row>
    <row r="570" spans="1:19" x14ac:dyDescent="0.2">
      <c r="A570" s="454" t="s">
        <v>2027</v>
      </c>
      <c r="B570" s="455" t="s">
        <v>2028</v>
      </c>
      <c r="C570" s="456" t="s">
        <v>61</v>
      </c>
      <c r="D570" s="457" t="s">
        <v>76</v>
      </c>
      <c r="E570" s="458" t="s">
        <v>106</v>
      </c>
      <c r="F570" s="459" t="s">
        <v>107</v>
      </c>
      <c r="G570" s="460">
        <v>753</v>
      </c>
      <c r="H570" s="461">
        <v>252</v>
      </c>
      <c r="I570" s="461">
        <v>102</v>
      </c>
      <c r="J570" s="462" t="s">
        <v>72</v>
      </c>
      <c r="K570" s="463">
        <v>0.5</v>
      </c>
      <c r="L570" s="464" t="s">
        <v>57</v>
      </c>
      <c r="M570" s="464" t="s">
        <v>48</v>
      </c>
      <c r="N570" s="464" t="s">
        <v>48</v>
      </c>
      <c r="O570" s="464" t="s">
        <v>48</v>
      </c>
      <c r="P570" s="464" t="s">
        <v>49</v>
      </c>
      <c r="Q570" s="464" t="s">
        <v>48</v>
      </c>
      <c r="R570" s="448" t="s">
        <v>2029</v>
      </c>
      <c r="S570" s="465">
        <v>0</v>
      </c>
    </row>
    <row r="571" spans="1:19" x14ac:dyDescent="0.2">
      <c r="A571" s="454" t="s">
        <v>2030</v>
      </c>
      <c r="B571" s="455" t="s">
        <v>2031</v>
      </c>
      <c r="C571" s="456" t="s">
        <v>61</v>
      </c>
      <c r="D571" s="457" t="s">
        <v>76</v>
      </c>
      <c r="E571" s="458" t="s">
        <v>1273</v>
      </c>
      <c r="F571" s="459" t="s">
        <v>1274</v>
      </c>
      <c r="G571" s="460">
        <v>1599</v>
      </c>
      <c r="H571" s="461">
        <v>343</v>
      </c>
      <c r="I571" s="461">
        <v>183</v>
      </c>
      <c r="J571" s="462" t="s">
        <v>72</v>
      </c>
      <c r="K571" s="463">
        <v>0.5</v>
      </c>
      <c r="L571" s="464" t="s">
        <v>57</v>
      </c>
      <c r="M571" s="464" t="s">
        <v>48</v>
      </c>
      <c r="N571" s="464" t="s">
        <v>48</v>
      </c>
      <c r="O571" s="464" t="s">
        <v>48</v>
      </c>
      <c r="P571" s="464" t="s">
        <v>49</v>
      </c>
      <c r="Q571" s="464" t="s">
        <v>48</v>
      </c>
      <c r="R571" s="448" t="s">
        <v>2032</v>
      </c>
      <c r="S571" s="465">
        <v>0</v>
      </c>
    </row>
    <row r="572" spans="1:19" x14ac:dyDescent="0.2">
      <c r="A572" s="454" t="s">
        <v>2033</v>
      </c>
      <c r="B572" s="455" t="s">
        <v>2034</v>
      </c>
      <c r="C572" s="456" t="s">
        <v>61</v>
      </c>
      <c r="D572" s="457" t="s">
        <v>111</v>
      </c>
      <c r="E572" s="458" t="s">
        <v>112</v>
      </c>
      <c r="F572" s="459" t="s">
        <v>113</v>
      </c>
      <c r="G572" s="460">
        <v>3800</v>
      </c>
      <c r="H572" s="461">
        <v>2868</v>
      </c>
      <c r="I572" s="461">
        <v>1068</v>
      </c>
      <c r="J572" s="462" t="s">
        <v>114</v>
      </c>
      <c r="K572" s="463">
        <v>0</v>
      </c>
      <c r="L572" s="464" t="s">
        <v>48</v>
      </c>
      <c r="M572" s="464" t="s">
        <v>48</v>
      </c>
      <c r="N572" s="464" t="s">
        <v>49</v>
      </c>
      <c r="O572" s="464" t="s">
        <v>48</v>
      </c>
      <c r="P572" s="464" t="s">
        <v>48</v>
      </c>
      <c r="Q572" s="464" t="s">
        <v>48</v>
      </c>
      <c r="R572" s="448" t="s">
        <v>2035</v>
      </c>
      <c r="S572" s="465">
        <v>1.7000000000000001E-2</v>
      </c>
    </row>
    <row r="573" spans="1:19" x14ac:dyDescent="0.2">
      <c r="A573" s="454" t="s">
        <v>2036</v>
      </c>
      <c r="B573" s="455" t="s">
        <v>2037</v>
      </c>
      <c r="C573" s="456" t="s">
        <v>61</v>
      </c>
      <c r="D573" s="457" t="s">
        <v>111</v>
      </c>
      <c r="E573" s="458" t="s">
        <v>1981</v>
      </c>
      <c r="F573" s="459" t="s">
        <v>1982</v>
      </c>
      <c r="G573" s="460">
        <v>4301</v>
      </c>
      <c r="H573" s="461">
        <v>4498</v>
      </c>
      <c r="I573" s="461">
        <v>1527</v>
      </c>
      <c r="J573" s="462" t="s">
        <v>114</v>
      </c>
      <c r="K573" s="463">
        <v>0</v>
      </c>
      <c r="L573" s="464" t="s">
        <v>48</v>
      </c>
      <c r="M573" s="464" t="s">
        <v>48</v>
      </c>
      <c r="N573" s="464" t="s">
        <v>48</v>
      </c>
      <c r="O573" s="464" t="s">
        <v>48</v>
      </c>
      <c r="P573" s="464" t="s">
        <v>48</v>
      </c>
      <c r="Q573" s="464" t="s">
        <v>48</v>
      </c>
      <c r="R573" s="448" t="s">
        <v>2038</v>
      </c>
      <c r="S573" s="465">
        <v>1.8000000000000002E-2</v>
      </c>
    </row>
    <row r="574" spans="1:19" x14ac:dyDescent="0.2">
      <c r="A574" s="454" t="s">
        <v>2039</v>
      </c>
      <c r="B574" s="455" t="s">
        <v>2040</v>
      </c>
      <c r="C574" s="456" t="s">
        <v>61</v>
      </c>
      <c r="D574" s="457" t="s">
        <v>135</v>
      </c>
      <c r="E574" s="458" t="s">
        <v>612</v>
      </c>
      <c r="F574" s="459" t="s">
        <v>613</v>
      </c>
      <c r="G574" s="460">
        <v>459</v>
      </c>
      <c r="H574" s="461">
        <v>87</v>
      </c>
      <c r="I574" s="461">
        <v>66</v>
      </c>
      <c r="J574" s="462" t="s">
        <v>102</v>
      </c>
      <c r="K574" s="463">
        <v>0.25</v>
      </c>
      <c r="L574" s="464" t="s">
        <v>48</v>
      </c>
      <c r="M574" s="464" t="s">
        <v>48</v>
      </c>
      <c r="N574" s="464" t="s">
        <v>48</v>
      </c>
      <c r="O574" s="464" t="s">
        <v>48</v>
      </c>
      <c r="P574" s="464" t="s">
        <v>48</v>
      </c>
      <c r="Q574" s="464" t="s">
        <v>48</v>
      </c>
      <c r="R574" s="448" t="s">
        <v>2041</v>
      </c>
      <c r="S574" s="465">
        <v>0</v>
      </c>
    </row>
    <row r="575" spans="1:19" x14ac:dyDescent="0.2">
      <c r="A575" s="454" t="s">
        <v>2042</v>
      </c>
      <c r="B575" s="455" t="s">
        <v>2043</v>
      </c>
      <c r="C575" s="456" t="s">
        <v>61</v>
      </c>
      <c r="D575" s="457" t="s">
        <v>154</v>
      </c>
      <c r="E575" s="458" t="s">
        <v>549</v>
      </c>
      <c r="F575" s="459" t="s">
        <v>550</v>
      </c>
      <c r="G575" s="460">
        <v>2810</v>
      </c>
      <c r="H575" s="461">
        <v>879</v>
      </c>
      <c r="I575" s="461">
        <v>334</v>
      </c>
      <c r="J575" s="462" t="s">
        <v>65</v>
      </c>
      <c r="K575" s="463">
        <v>0.5</v>
      </c>
      <c r="L575" s="464" t="s">
        <v>57</v>
      </c>
      <c r="M575" s="464" t="s">
        <v>48</v>
      </c>
      <c r="N575" s="464" t="s">
        <v>48</v>
      </c>
      <c r="O575" s="464" t="s">
        <v>48</v>
      </c>
      <c r="P575" s="464" t="s">
        <v>49</v>
      </c>
      <c r="Q575" s="464" t="s">
        <v>48</v>
      </c>
      <c r="R575" s="448" t="s">
        <v>2044</v>
      </c>
      <c r="S575" s="465">
        <v>0.02</v>
      </c>
    </row>
    <row r="576" spans="1:19" x14ac:dyDescent="0.2">
      <c r="A576" s="454" t="s">
        <v>2045</v>
      </c>
      <c r="B576" s="455" t="s">
        <v>2046</v>
      </c>
      <c r="C576" s="456" t="s">
        <v>61</v>
      </c>
      <c r="D576" s="457" t="s">
        <v>207</v>
      </c>
      <c r="E576" s="458" t="s">
        <v>1416</v>
      </c>
      <c r="F576" s="459" t="s">
        <v>1417</v>
      </c>
      <c r="G576" s="460">
        <v>464</v>
      </c>
      <c r="H576" s="461">
        <v>152</v>
      </c>
      <c r="I576" s="461">
        <v>58</v>
      </c>
      <c r="J576" s="462" t="s">
        <v>56</v>
      </c>
      <c r="K576" s="463">
        <v>0.5</v>
      </c>
      <c r="L576" s="464" t="s">
        <v>57</v>
      </c>
      <c r="M576" s="464" t="s">
        <v>48</v>
      </c>
      <c r="N576" s="464" t="s">
        <v>48</v>
      </c>
      <c r="O576" s="464" t="s">
        <v>48</v>
      </c>
      <c r="P576" s="464" t="s">
        <v>49</v>
      </c>
      <c r="Q576" s="464" t="s">
        <v>48</v>
      </c>
      <c r="R576" s="448" t="s">
        <v>2047</v>
      </c>
      <c r="S576" s="465">
        <v>0.02</v>
      </c>
    </row>
    <row r="577" spans="1:19" x14ac:dyDescent="0.2">
      <c r="A577" s="454" t="s">
        <v>2048</v>
      </c>
      <c r="B577" s="455" t="s">
        <v>2049</v>
      </c>
      <c r="C577" s="456" t="s">
        <v>61</v>
      </c>
      <c r="D577" s="457" t="s">
        <v>99</v>
      </c>
      <c r="E577" s="458" t="s">
        <v>508</v>
      </c>
      <c r="F577" s="459" t="s">
        <v>509</v>
      </c>
      <c r="G577" s="460">
        <v>1961</v>
      </c>
      <c r="H577" s="461">
        <v>1569</v>
      </c>
      <c r="I577" s="461">
        <v>588</v>
      </c>
      <c r="J577" s="462" t="s">
        <v>102</v>
      </c>
      <c r="K577" s="463">
        <v>0.25</v>
      </c>
      <c r="L577" s="464" t="s">
        <v>48</v>
      </c>
      <c r="M577" s="464" t="s">
        <v>48</v>
      </c>
      <c r="N577" s="464" t="s">
        <v>48</v>
      </c>
      <c r="O577" s="464" t="s">
        <v>48</v>
      </c>
      <c r="P577" s="464" t="s">
        <v>48</v>
      </c>
      <c r="Q577" s="464" t="s">
        <v>48</v>
      </c>
      <c r="R577" s="448" t="s">
        <v>2050</v>
      </c>
      <c r="S577" s="465">
        <v>1.6E-2</v>
      </c>
    </row>
    <row r="578" spans="1:19" x14ac:dyDescent="0.2">
      <c r="A578" s="454" t="s">
        <v>2051</v>
      </c>
      <c r="B578" s="455" t="s">
        <v>2052</v>
      </c>
      <c r="C578" s="456" t="s">
        <v>61</v>
      </c>
      <c r="D578" s="457" t="s">
        <v>44</v>
      </c>
      <c r="E578" s="458" t="s">
        <v>165</v>
      </c>
      <c r="F578" s="459" t="s">
        <v>166</v>
      </c>
      <c r="G578" s="460">
        <v>1912</v>
      </c>
      <c r="H578" s="461">
        <v>1317</v>
      </c>
      <c r="I578" s="461">
        <v>557</v>
      </c>
      <c r="J578" s="462" t="s">
        <v>47</v>
      </c>
      <c r="K578" s="463">
        <v>0.35</v>
      </c>
      <c r="L578" s="464" t="s">
        <v>48</v>
      </c>
      <c r="M578" s="464" t="s">
        <v>48</v>
      </c>
      <c r="N578" s="464" t="s">
        <v>48</v>
      </c>
      <c r="O578" s="464" t="s">
        <v>48</v>
      </c>
      <c r="P578" s="464" t="s">
        <v>48</v>
      </c>
      <c r="Q578" s="464" t="s">
        <v>48</v>
      </c>
      <c r="R578" s="448" t="s">
        <v>2053</v>
      </c>
      <c r="S578" s="465">
        <v>1.6E-2</v>
      </c>
    </row>
    <row r="579" spans="1:19" x14ac:dyDescent="0.2">
      <c r="A579" s="454" t="s">
        <v>2054</v>
      </c>
      <c r="B579" s="455" t="s">
        <v>2055</v>
      </c>
      <c r="C579" s="456" t="s">
        <v>61</v>
      </c>
      <c r="D579" s="457" t="s">
        <v>285</v>
      </c>
      <c r="E579" s="458" t="s">
        <v>498</v>
      </c>
      <c r="F579" s="459" t="s">
        <v>499</v>
      </c>
      <c r="G579" s="460">
        <v>4231</v>
      </c>
      <c r="H579" s="461">
        <v>529</v>
      </c>
      <c r="I579" s="461">
        <v>281</v>
      </c>
      <c r="J579" s="462" t="s">
        <v>56</v>
      </c>
      <c r="K579" s="463">
        <v>0.5</v>
      </c>
      <c r="L579" s="464" t="s">
        <v>57</v>
      </c>
      <c r="M579" s="464" t="s">
        <v>48</v>
      </c>
      <c r="N579" s="464" t="s">
        <v>48</v>
      </c>
      <c r="O579" s="464" t="s">
        <v>48</v>
      </c>
      <c r="P579" s="464" t="s">
        <v>49</v>
      </c>
      <c r="Q579" s="464" t="s">
        <v>48</v>
      </c>
      <c r="R579" s="448" t="s">
        <v>2056</v>
      </c>
      <c r="S579" s="465">
        <v>0.02</v>
      </c>
    </row>
    <row r="580" spans="1:19" x14ac:dyDescent="0.2">
      <c r="A580" s="454" t="s">
        <v>2057</v>
      </c>
      <c r="B580" s="455" t="s">
        <v>2058</v>
      </c>
      <c r="C580" s="456" t="s">
        <v>61</v>
      </c>
      <c r="D580" s="457" t="s">
        <v>185</v>
      </c>
      <c r="E580" s="458" t="s">
        <v>576</v>
      </c>
      <c r="F580" s="459" t="s">
        <v>577</v>
      </c>
      <c r="G580" s="460">
        <v>6921</v>
      </c>
      <c r="H580" s="461">
        <v>1927</v>
      </c>
      <c r="I580" s="461">
        <v>1058</v>
      </c>
      <c r="J580" s="462" t="s">
        <v>188</v>
      </c>
      <c r="K580" s="463">
        <v>0.5</v>
      </c>
      <c r="L580" s="464" t="s">
        <v>48</v>
      </c>
      <c r="M580" s="464" t="s">
        <v>48</v>
      </c>
      <c r="N580" s="464" t="s">
        <v>49</v>
      </c>
      <c r="O580" s="464" t="s">
        <v>48</v>
      </c>
      <c r="P580" s="464" t="s">
        <v>48</v>
      </c>
      <c r="Q580" s="464" t="s">
        <v>48</v>
      </c>
      <c r="R580" s="448" t="s">
        <v>2059</v>
      </c>
      <c r="S580" s="465">
        <v>1.8000000000000002E-2</v>
      </c>
    </row>
    <row r="581" spans="1:19" x14ac:dyDescent="0.2">
      <c r="A581" s="454" t="s">
        <v>2060</v>
      </c>
      <c r="B581" s="455" t="s">
        <v>2061</v>
      </c>
      <c r="C581" s="456" t="s">
        <v>61</v>
      </c>
      <c r="D581" s="457" t="s">
        <v>341</v>
      </c>
      <c r="E581" s="458" t="s">
        <v>724</v>
      </c>
      <c r="F581" s="459" t="s">
        <v>722</v>
      </c>
      <c r="G581" s="460">
        <v>543</v>
      </c>
      <c r="H581" s="461">
        <v>78</v>
      </c>
      <c r="I581" s="461">
        <v>52</v>
      </c>
      <c r="J581" s="462" t="s">
        <v>72</v>
      </c>
      <c r="K581" s="463">
        <v>0.5</v>
      </c>
      <c r="L581" s="464" t="s">
        <v>48</v>
      </c>
      <c r="M581" s="464" t="s">
        <v>48</v>
      </c>
      <c r="N581" s="464" t="s">
        <v>49</v>
      </c>
      <c r="O581" s="464" t="s">
        <v>48</v>
      </c>
      <c r="P581" s="464" t="s">
        <v>48</v>
      </c>
      <c r="Q581" s="464" t="s">
        <v>48</v>
      </c>
      <c r="R581" s="448" t="s">
        <v>2062</v>
      </c>
      <c r="S581" s="465">
        <v>0.01</v>
      </c>
    </row>
    <row r="582" spans="1:19" x14ac:dyDescent="0.2">
      <c r="A582" s="454" t="s">
        <v>2063</v>
      </c>
      <c r="B582" s="455" t="s">
        <v>2064</v>
      </c>
      <c r="C582" s="456" t="s">
        <v>1025</v>
      </c>
      <c r="D582" s="457" t="s">
        <v>285</v>
      </c>
      <c r="E582" s="458" t="s">
        <v>2065</v>
      </c>
      <c r="F582" s="459" t="s">
        <v>2063</v>
      </c>
      <c r="G582" s="460">
        <v>46166</v>
      </c>
      <c r="H582" s="461">
        <v>201981</v>
      </c>
      <c r="I582" s="461">
        <v>96033</v>
      </c>
      <c r="J582" s="462" t="s">
        <v>56</v>
      </c>
      <c r="K582" s="463">
        <v>0.5</v>
      </c>
      <c r="L582" s="464" t="s">
        <v>48</v>
      </c>
      <c r="M582" s="464" t="s">
        <v>48</v>
      </c>
      <c r="N582" s="464" t="s">
        <v>48</v>
      </c>
      <c r="O582" s="464" t="s">
        <v>48</v>
      </c>
      <c r="P582" s="464" t="s">
        <v>48</v>
      </c>
      <c r="Q582" s="464" t="s">
        <v>48</v>
      </c>
      <c r="R582" s="448" t="s">
        <v>2066</v>
      </c>
      <c r="S582" s="465">
        <v>0.02</v>
      </c>
    </row>
    <row r="583" spans="1:19" x14ac:dyDescent="0.2">
      <c r="A583" s="454" t="s">
        <v>2067</v>
      </c>
      <c r="B583" s="455" t="s">
        <v>2068</v>
      </c>
      <c r="C583" s="456" t="s">
        <v>61</v>
      </c>
      <c r="D583" s="457" t="s">
        <v>76</v>
      </c>
      <c r="E583" s="458" t="s">
        <v>106</v>
      </c>
      <c r="F583" s="459" t="s">
        <v>107</v>
      </c>
      <c r="G583" s="460">
        <v>962</v>
      </c>
      <c r="H583" s="461">
        <v>14</v>
      </c>
      <c r="I583" s="461">
        <v>26</v>
      </c>
      <c r="J583" s="462" t="s">
        <v>72</v>
      </c>
      <c r="K583" s="463">
        <v>0.5</v>
      </c>
      <c r="L583" s="464" t="s">
        <v>57</v>
      </c>
      <c r="M583" s="464" t="s">
        <v>48</v>
      </c>
      <c r="N583" s="464" t="s">
        <v>48</v>
      </c>
      <c r="O583" s="464" t="s">
        <v>48</v>
      </c>
      <c r="P583" s="464" t="s">
        <v>49</v>
      </c>
      <c r="Q583" s="464" t="s">
        <v>48</v>
      </c>
      <c r="R583" s="448" t="s">
        <v>2069</v>
      </c>
      <c r="S583" s="465">
        <v>0.02</v>
      </c>
    </row>
    <row r="584" spans="1:19" x14ac:dyDescent="0.2">
      <c r="A584" s="454" t="s">
        <v>2070</v>
      </c>
      <c r="B584" s="455" t="s">
        <v>2071</v>
      </c>
      <c r="C584" s="456" t="s">
        <v>252</v>
      </c>
      <c r="D584" s="457" t="s">
        <v>314</v>
      </c>
      <c r="E584" s="458" t="s">
        <v>315</v>
      </c>
      <c r="F584" s="459" t="s">
        <v>316</v>
      </c>
      <c r="G584" s="460">
        <v>9468</v>
      </c>
      <c r="H584" s="461">
        <v>3710</v>
      </c>
      <c r="I584" s="461">
        <v>1503</v>
      </c>
      <c r="J584" s="462" t="s">
        <v>65</v>
      </c>
      <c r="K584" s="463">
        <v>0.5</v>
      </c>
      <c r="L584" s="464" t="s">
        <v>48</v>
      </c>
      <c r="M584" s="464" t="s">
        <v>48</v>
      </c>
      <c r="N584" s="464" t="s">
        <v>48</v>
      </c>
      <c r="O584" s="464" t="s">
        <v>48</v>
      </c>
      <c r="P584" s="464" t="s">
        <v>48</v>
      </c>
      <c r="Q584" s="464" t="s">
        <v>48</v>
      </c>
      <c r="R584" s="448" t="s">
        <v>2072</v>
      </c>
      <c r="S584" s="465">
        <v>1.4999999999999999E-2</v>
      </c>
    </row>
    <row r="585" spans="1:19" x14ac:dyDescent="0.2">
      <c r="A585" s="454" t="s">
        <v>2073</v>
      </c>
      <c r="B585" s="455" t="s">
        <v>2074</v>
      </c>
      <c r="C585" s="456" t="s">
        <v>61</v>
      </c>
      <c r="D585" s="457" t="s">
        <v>76</v>
      </c>
      <c r="E585" s="458" t="s">
        <v>225</v>
      </c>
      <c r="F585" s="459" t="s">
        <v>226</v>
      </c>
      <c r="G585" s="460">
        <v>2943</v>
      </c>
      <c r="H585" s="461">
        <v>1471</v>
      </c>
      <c r="I585" s="461">
        <v>742</v>
      </c>
      <c r="J585" s="462" t="s">
        <v>72</v>
      </c>
      <c r="K585" s="463">
        <v>0.5</v>
      </c>
      <c r="L585" s="464" t="s">
        <v>48</v>
      </c>
      <c r="M585" s="464" t="s">
        <v>48</v>
      </c>
      <c r="N585" s="464" t="s">
        <v>49</v>
      </c>
      <c r="O585" s="464" t="s">
        <v>48</v>
      </c>
      <c r="P585" s="464" t="s">
        <v>48</v>
      </c>
      <c r="Q585" s="464" t="s">
        <v>48</v>
      </c>
      <c r="R585" s="448" t="s">
        <v>2075</v>
      </c>
      <c r="S585" s="465">
        <v>0.02</v>
      </c>
    </row>
    <row r="586" spans="1:19" x14ac:dyDescent="0.2">
      <c r="A586" s="454" t="s">
        <v>2076</v>
      </c>
      <c r="B586" s="455" t="s">
        <v>2077</v>
      </c>
      <c r="C586" s="456" t="s">
        <v>61</v>
      </c>
      <c r="D586" s="457" t="s">
        <v>44</v>
      </c>
      <c r="E586" s="458" t="s">
        <v>2078</v>
      </c>
      <c r="F586" s="459" t="s">
        <v>2079</v>
      </c>
      <c r="G586" s="460">
        <v>4689</v>
      </c>
      <c r="H586" s="461">
        <v>2218</v>
      </c>
      <c r="I586" s="461">
        <v>865</v>
      </c>
      <c r="J586" s="462" t="s">
        <v>47</v>
      </c>
      <c r="K586" s="463">
        <v>0.35</v>
      </c>
      <c r="L586" s="464" t="s">
        <v>57</v>
      </c>
      <c r="M586" s="464" t="s">
        <v>48</v>
      </c>
      <c r="N586" s="464" t="s">
        <v>48</v>
      </c>
      <c r="O586" s="464" t="s">
        <v>49</v>
      </c>
      <c r="P586" s="464" t="s">
        <v>48</v>
      </c>
      <c r="Q586" s="464" t="s">
        <v>48</v>
      </c>
      <c r="R586" s="448" t="s">
        <v>2080</v>
      </c>
      <c r="S586" s="465">
        <v>0.02</v>
      </c>
    </row>
    <row r="587" spans="1:19" x14ac:dyDescent="0.2">
      <c r="A587" s="454" t="s">
        <v>2081</v>
      </c>
      <c r="B587" s="455" t="s">
        <v>2082</v>
      </c>
      <c r="C587" s="456" t="s">
        <v>61</v>
      </c>
      <c r="D587" s="457" t="s">
        <v>341</v>
      </c>
      <c r="E587" s="458" t="s">
        <v>724</v>
      </c>
      <c r="F587" s="459" t="s">
        <v>722</v>
      </c>
      <c r="G587" s="460">
        <v>2142</v>
      </c>
      <c r="H587" s="461">
        <v>1404</v>
      </c>
      <c r="I587" s="461">
        <v>569</v>
      </c>
      <c r="J587" s="462" t="s">
        <v>72</v>
      </c>
      <c r="K587" s="463">
        <v>0.5</v>
      </c>
      <c r="L587" s="464" t="s">
        <v>48</v>
      </c>
      <c r="M587" s="464" t="s">
        <v>48</v>
      </c>
      <c r="N587" s="464" t="s">
        <v>49</v>
      </c>
      <c r="O587" s="464" t="s">
        <v>48</v>
      </c>
      <c r="P587" s="464" t="s">
        <v>48</v>
      </c>
      <c r="Q587" s="464" t="s">
        <v>48</v>
      </c>
      <c r="R587" s="448" t="s">
        <v>2083</v>
      </c>
      <c r="S587" s="465">
        <v>1.8000000000000002E-2</v>
      </c>
    </row>
    <row r="588" spans="1:19" x14ac:dyDescent="0.2">
      <c r="A588" s="454" t="s">
        <v>2084</v>
      </c>
      <c r="B588" s="455" t="s">
        <v>2085</v>
      </c>
      <c r="C588" s="456" t="s">
        <v>61</v>
      </c>
      <c r="D588" s="457" t="s">
        <v>111</v>
      </c>
      <c r="E588" s="458" t="s">
        <v>2086</v>
      </c>
      <c r="F588" s="459" t="s">
        <v>2087</v>
      </c>
      <c r="G588" s="460">
        <v>2542</v>
      </c>
      <c r="H588" s="461">
        <v>3995</v>
      </c>
      <c r="I588" s="461">
        <v>1501</v>
      </c>
      <c r="J588" s="462" t="s">
        <v>114</v>
      </c>
      <c r="K588" s="463">
        <v>0</v>
      </c>
      <c r="L588" s="464" t="s">
        <v>48</v>
      </c>
      <c r="M588" s="464" t="s">
        <v>48</v>
      </c>
      <c r="N588" s="464" t="s">
        <v>48</v>
      </c>
      <c r="O588" s="464" t="s">
        <v>48</v>
      </c>
      <c r="P588" s="464" t="s">
        <v>48</v>
      </c>
      <c r="Q588" s="464" t="s">
        <v>48</v>
      </c>
      <c r="R588" s="448" t="s">
        <v>2088</v>
      </c>
      <c r="S588" s="465">
        <v>0.02</v>
      </c>
    </row>
    <row r="589" spans="1:19" x14ac:dyDescent="0.2">
      <c r="A589" s="454" t="s">
        <v>2089</v>
      </c>
      <c r="B589" s="455" t="s">
        <v>2090</v>
      </c>
      <c r="C589" s="456" t="s">
        <v>43</v>
      </c>
      <c r="D589" s="457" t="s">
        <v>207</v>
      </c>
      <c r="E589" s="458" t="s">
        <v>1128</v>
      </c>
      <c r="F589" s="459" t="s">
        <v>1129</v>
      </c>
      <c r="G589" s="460">
        <v>3699</v>
      </c>
      <c r="H589" s="461">
        <v>4141</v>
      </c>
      <c r="I589" s="461">
        <v>1485</v>
      </c>
      <c r="J589" s="462" t="s">
        <v>56</v>
      </c>
      <c r="K589" s="463">
        <v>0.5</v>
      </c>
      <c r="L589" s="464" t="s">
        <v>57</v>
      </c>
      <c r="M589" s="464" t="s">
        <v>48</v>
      </c>
      <c r="N589" s="464" t="s">
        <v>48</v>
      </c>
      <c r="O589" s="464" t="s">
        <v>48</v>
      </c>
      <c r="P589" s="464" t="s">
        <v>49</v>
      </c>
      <c r="Q589" s="464" t="s">
        <v>48</v>
      </c>
      <c r="R589" s="448" t="s">
        <v>2091</v>
      </c>
      <c r="S589" s="465">
        <v>0.02</v>
      </c>
    </row>
    <row r="590" spans="1:19" x14ac:dyDescent="0.2">
      <c r="A590" s="454" t="s">
        <v>2092</v>
      </c>
      <c r="B590" s="455" t="s">
        <v>2093</v>
      </c>
      <c r="C590" s="456" t="s">
        <v>61</v>
      </c>
      <c r="D590" s="457" t="s">
        <v>69</v>
      </c>
      <c r="E590" s="458" t="s">
        <v>409</v>
      </c>
      <c r="F590" s="459" t="s">
        <v>410</v>
      </c>
      <c r="G590" s="460">
        <v>2508</v>
      </c>
      <c r="H590" s="461">
        <v>582</v>
      </c>
      <c r="I590" s="461">
        <v>334</v>
      </c>
      <c r="J590" s="462" t="s">
        <v>72</v>
      </c>
      <c r="K590" s="463">
        <v>0.5</v>
      </c>
      <c r="L590" s="464" t="s">
        <v>48</v>
      </c>
      <c r="M590" s="464" t="s">
        <v>48</v>
      </c>
      <c r="N590" s="464" t="s">
        <v>48</v>
      </c>
      <c r="O590" s="464" t="s">
        <v>48</v>
      </c>
      <c r="P590" s="464" t="s">
        <v>48</v>
      </c>
      <c r="Q590" s="464" t="s">
        <v>48</v>
      </c>
      <c r="R590" s="448" t="s">
        <v>2094</v>
      </c>
      <c r="S590" s="465">
        <v>1.4999999999999999E-2</v>
      </c>
    </row>
    <row r="591" spans="1:19" x14ac:dyDescent="0.2">
      <c r="A591" s="454" t="s">
        <v>2095</v>
      </c>
      <c r="B591" s="455" t="s">
        <v>2096</v>
      </c>
      <c r="C591" s="456" t="s">
        <v>61</v>
      </c>
      <c r="D591" s="457" t="s">
        <v>62</v>
      </c>
      <c r="E591" s="458" t="s">
        <v>265</v>
      </c>
      <c r="F591" s="459" t="s">
        <v>266</v>
      </c>
      <c r="G591" s="460">
        <v>1398</v>
      </c>
      <c r="H591" s="461">
        <v>553</v>
      </c>
      <c r="I591" s="461">
        <v>212</v>
      </c>
      <c r="J591" s="462" t="s">
        <v>65</v>
      </c>
      <c r="K591" s="463">
        <v>0.5</v>
      </c>
      <c r="L591" s="464" t="s">
        <v>57</v>
      </c>
      <c r="M591" s="464" t="s">
        <v>48</v>
      </c>
      <c r="N591" s="464" t="s">
        <v>48</v>
      </c>
      <c r="O591" s="464" t="s">
        <v>49</v>
      </c>
      <c r="P591" s="464" t="s">
        <v>48</v>
      </c>
      <c r="Q591" s="464" t="s">
        <v>48</v>
      </c>
      <c r="R591" s="448" t="s">
        <v>2097</v>
      </c>
      <c r="S591" s="465">
        <v>0.01</v>
      </c>
    </row>
    <row r="592" spans="1:19" x14ac:dyDescent="0.2">
      <c r="A592" s="454" t="s">
        <v>2098</v>
      </c>
      <c r="B592" s="455" t="s">
        <v>2099</v>
      </c>
      <c r="C592" s="456" t="s">
        <v>61</v>
      </c>
      <c r="D592" s="457" t="s">
        <v>99</v>
      </c>
      <c r="E592" s="458" t="s">
        <v>202</v>
      </c>
      <c r="F592" s="459" t="s">
        <v>203</v>
      </c>
      <c r="G592" s="460">
        <v>1754</v>
      </c>
      <c r="H592" s="461">
        <v>347</v>
      </c>
      <c r="I592" s="461">
        <v>178</v>
      </c>
      <c r="J592" s="462" t="s">
        <v>102</v>
      </c>
      <c r="K592" s="463">
        <v>0.25</v>
      </c>
      <c r="L592" s="464" t="s">
        <v>48</v>
      </c>
      <c r="M592" s="464" t="s">
        <v>48</v>
      </c>
      <c r="N592" s="464" t="s">
        <v>48</v>
      </c>
      <c r="O592" s="464" t="s">
        <v>48</v>
      </c>
      <c r="P592" s="464" t="s">
        <v>48</v>
      </c>
      <c r="Q592" s="464" t="s">
        <v>48</v>
      </c>
      <c r="R592" s="448" t="s">
        <v>2100</v>
      </c>
      <c r="S592" s="465">
        <v>0</v>
      </c>
    </row>
    <row r="593" spans="1:19" x14ac:dyDescent="0.2">
      <c r="A593" s="454" t="s">
        <v>2101</v>
      </c>
      <c r="B593" s="455" t="s">
        <v>2102</v>
      </c>
      <c r="C593" s="456" t="s">
        <v>43</v>
      </c>
      <c r="D593" s="457" t="s">
        <v>285</v>
      </c>
      <c r="E593" s="458" t="s">
        <v>2103</v>
      </c>
      <c r="F593" s="459" t="s">
        <v>2101</v>
      </c>
      <c r="G593" s="460">
        <v>10359</v>
      </c>
      <c r="H593" s="461">
        <v>8526</v>
      </c>
      <c r="I593" s="461">
        <v>3397</v>
      </c>
      <c r="J593" s="462" t="s">
        <v>56</v>
      </c>
      <c r="K593" s="463">
        <v>0.5</v>
      </c>
      <c r="L593" s="464" t="s">
        <v>57</v>
      </c>
      <c r="M593" s="464" t="s">
        <v>48</v>
      </c>
      <c r="N593" s="464" t="s">
        <v>48</v>
      </c>
      <c r="O593" s="464" t="s">
        <v>48</v>
      </c>
      <c r="P593" s="464" t="s">
        <v>49</v>
      </c>
      <c r="Q593" s="464" t="s">
        <v>48</v>
      </c>
      <c r="R593" s="448" t="s">
        <v>2104</v>
      </c>
      <c r="S593" s="465">
        <v>0.02</v>
      </c>
    </row>
    <row r="594" spans="1:19" x14ac:dyDescent="0.2">
      <c r="A594" s="454" t="s">
        <v>2105</v>
      </c>
      <c r="B594" s="455" t="s">
        <v>2106</v>
      </c>
      <c r="C594" s="456" t="s">
        <v>61</v>
      </c>
      <c r="D594" s="457" t="s">
        <v>253</v>
      </c>
      <c r="E594" s="458" t="s">
        <v>488</v>
      </c>
      <c r="F594" s="459" t="s">
        <v>489</v>
      </c>
      <c r="G594" s="460">
        <v>5378</v>
      </c>
      <c r="H594" s="461">
        <v>1545</v>
      </c>
      <c r="I594" s="461">
        <v>674</v>
      </c>
      <c r="J594" s="462" t="s">
        <v>188</v>
      </c>
      <c r="K594" s="463">
        <v>0.5</v>
      </c>
      <c r="L594" s="464" t="s">
        <v>48</v>
      </c>
      <c r="M594" s="464" t="s">
        <v>48</v>
      </c>
      <c r="N594" s="464" t="s">
        <v>49</v>
      </c>
      <c r="O594" s="464" t="s">
        <v>48</v>
      </c>
      <c r="P594" s="464" t="s">
        <v>48</v>
      </c>
      <c r="Q594" s="464" t="s">
        <v>48</v>
      </c>
      <c r="R594" s="448" t="s">
        <v>2107</v>
      </c>
      <c r="S594" s="465">
        <v>0.02</v>
      </c>
    </row>
    <row r="595" spans="1:19" x14ac:dyDescent="0.2">
      <c r="A595" s="454" t="s">
        <v>2108</v>
      </c>
      <c r="B595" s="455" t="s">
        <v>2109</v>
      </c>
      <c r="C595" s="456" t="s">
        <v>61</v>
      </c>
      <c r="D595" s="457" t="s">
        <v>253</v>
      </c>
      <c r="E595" s="458" t="s">
        <v>254</v>
      </c>
      <c r="F595" s="459" t="s">
        <v>255</v>
      </c>
      <c r="G595" s="460">
        <v>5205</v>
      </c>
      <c r="H595" s="461">
        <v>3548</v>
      </c>
      <c r="I595" s="461">
        <v>1363</v>
      </c>
      <c r="J595" s="462" t="s">
        <v>188</v>
      </c>
      <c r="K595" s="463">
        <v>0.5</v>
      </c>
      <c r="L595" s="464" t="s">
        <v>48</v>
      </c>
      <c r="M595" s="464" t="s">
        <v>48</v>
      </c>
      <c r="N595" s="464" t="s">
        <v>48</v>
      </c>
      <c r="O595" s="464" t="s">
        <v>48</v>
      </c>
      <c r="P595" s="464" t="s">
        <v>48</v>
      </c>
      <c r="Q595" s="464" t="s">
        <v>48</v>
      </c>
      <c r="R595" s="448" t="s">
        <v>2110</v>
      </c>
      <c r="S595" s="465">
        <v>0.02</v>
      </c>
    </row>
    <row r="596" spans="1:19" x14ac:dyDescent="0.2">
      <c r="A596" s="454" t="s">
        <v>2111</v>
      </c>
      <c r="B596" s="455" t="s">
        <v>2112</v>
      </c>
      <c r="C596" s="456" t="s">
        <v>61</v>
      </c>
      <c r="D596" s="457" t="s">
        <v>76</v>
      </c>
      <c r="E596" s="458" t="s">
        <v>306</v>
      </c>
      <c r="F596" s="459" t="s">
        <v>307</v>
      </c>
      <c r="G596" s="460">
        <v>968</v>
      </c>
      <c r="H596" s="461">
        <v>257</v>
      </c>
      <c r="I596" s="461">
        <v>126</v>
      </c>
      <c r="J596" s="462" t="s">
        <v>72</v>
      </c>
      <c r="K596" s="463">
        <v>0.5</v>
      </c>
      <c r="L596" s="464" t="s">
        <v>57</v>
      </c>
      <c r="M596" s="464" t="s">
        <v>48</v>
      </c>
      <c r="N596" s="464" t="s">
        <v>48</v>
      </c>
      <c r="O596" s="464" t="s">
        <v>48</v>
      </c>
      <c r="P596" s="464" t="s">
        <v>49</v>
      </c>
      <c r="Q596" s="464" t="s">
        <v>48</v>
      </c>
      <c r="R596" s="448" t="s">
        <v>2113</v>
      </c>
      <c r="S596" s="465">
        <v>1.4999999999999999E-2</v>
      </c>
    </row>
    <row r="597" spans="1:19" x14ac:dyDescent="0.2">
      <c r="A597" s="454" t="s">
        <v>2114</v>
      </c>
      <c r="B597" s="455" t="s">
        <v>2115</v>
      </c>
      <c r="C597" s="456" t="s">
        <v>61</v>
      </c>
      <c r="D597" s="457" t="s">
        <v>69</v>
      </c>
      <c r="E597" s="458" t="s">
        <v>70</v>
      </c>
      <c r="F597" s="459" t="s">
        <v>71</v>
      </c>
      <c r="G597" s="460">
        <v>2808</v>
      </c>
      <c r="H597" s="461">
        <v>1154</v>
      </c>
      <c r="I597" s="461">
        <v>536</v>
      </c>
      <c r="J597" s="462" t="s">
        <v>72</v>
      </c>
      <c r="K597" s="463">
        <v>0.5</v>
      </c>
      <c r="L597" s="464" t="s">
        <v>48</v>
      </c>
      <c r="M597" s="464" t="s">
        <v>48</v>
      </c>
      <c r="N597" s="464" t="s">
        <v>48</v>
      </c>
      <c r="O597" s="464" t="s">
        <v>48</v>
      </c>
      <c r="P597" s="464" t="s">
        <v>48</v>
      </c>
      <c r="Q597" s="464" t="s">
        <v>48</v>
      </c>
      <c r="R597" s="448" t="s">
        <v>2116</v>
      </c>
      <c r="S597" s="465">
        <v>0.02</v>
      </c>
    </row>
    <row r="598" spans="1:19" x14ac:dyDescent="0.2">
      <c r="A598" s="454" t="s">
        <v>2117</v>
      </c>
      <c r="B598" s="455" t="s">
        <v>2118</v>
      </c>
      <c r="C598" s="456" t="s">
        <v>43</v>
      </c>
      <c r="D598" s="457" t="s">
        <v>276</v>
      </c>
      <c r="E598" s="458" t="s">
        <v>1734</v>
      </c>
      <c r="F598" s="459" t="s">
        <v>1735</v>
      </c>
      <c r="G598" s="460">
        <v>21655</v>
      </c>
      <c r="H598" s="461">
        <v>7577</v>
      </c>
      <c r="I598" s="461">
        <v>3334</v>
      </c>
      <c r="J598" s="462" t="s">
        <v>188</v>
      </c>
      <c r="K598" s="463">
        <v>0.5</v>
      </c>
      <c r="L598" s="464" t="s">
        <v>57</v>
      </c>
      <c r="M598" s="464" t="s">
        <v>48</v>
      </c>
      <c r="N598" s="464" t="s">
        <v>49</v>
      </c>
      <c r="O598" s="464" t="s">
        <v>48</v>
      </c>
      <c r="P598" s="464" t="s">
        <v>48</v>
      </c>
      <c r="Q598" s="464" t="s">
        <v>48</v>
      </c>
      <c r="R598" s="448" t="s">
        <v>2119</v>
      </c>
      <c r="S598" s="465">
        <v>0.02</v>
      </c>
    </row>
    <row r="599" spans="1:19" x14ac:dyDescent="0.2">
      <c r="A599" s="454" t="s">
        <v>171</v>
      </c>
      <c r="B599" s="455" t="s">
        <v>2120</v>
      </c>
      <c r="C599" s="456" t="s">
        <v>43</v>
      </c>
      <c r="D599" s="457" t="s">
        <v>118</v>
      </c>
      <c r="E599" s="458" t="s">
        <v>170</v>
      </c>
      <c r="F599" s="459" t="s">
        <v>171</v>
      </c>
      <c r="G599" s="460">
        <v>6411</v>
      </c>
      <c r="H599" s="461">
        <v>4266</v>
      </c>
      <c r="I599" s="461">
        <v>1753</v>
      </c>
      <c r="J599" s="462" t="s">
        <v>47</v>
      </c>
      <c r="K599" s="463">
        <v>0.35</v>
      </c>
      <c r="L599" s="464" t="s">
        <v>57</v>
      </c>
      <c r="M599" s="464" t="s">
        <v>48</v>
      </c>
      <c r="N599" s="464" t="s">
        <v>48</v>
      </c>
      <c r="O599" s="464" t="s">
        <v>48</v>
      </c>
      <c r="P599" s="464" t="s">
        <v>49</v>
      </c>
      <c r="Q599" s="464" t="s">
        <v>49</v>
      </c>
      <c r="R599" s="448" t="s">
        <v>2121</v>
      </c>
      <c r="S599" s="465">
        <v>0.02</v>
      </c>
    </row>
    <row r="600" spans="1:19" x14ac:dyDescent="0.2">
      <c r="A600" s="454" t="s">
        <v>2122</v>
      </c>
      <c r="B600" s="455" t="s">
        <v>2123</v>
      </c>
      <c r="C600" s="456" t="s">
        <v>61</v>
      </c>
      <c r="D600" s="457" t="s">
        <v>62</v>
      </c>
      <c r="E600" s="458" t="s">
        <v>1182</v>
      </c>
      <c r="F600" s="459" t="s">
        <v>1183</v>
      </c>
      <c r="G600" s="460">
        <v>856</v>
      </c>
      <c r="H600" s="461">
        <v>79</v>
      </c>
      <c r="I600" s="461">
        <v>52</v>
      </c>
      <c r="J600" s="462" t="s">
        <v>65</v>
      </c>
      <c r="K600" s="463">
        <v>0.5</v>
      </c>
      <c r="L600" s="464" t="s">
        <v>48</v>
      </c>
      <c r="M600" s="464" t="s">
        <v>48</v>
      </c>
      <c r="N600" s="464" t="s">
        <v>49</v>
      </c>
      <c r="O600" s="464" t="s">
        <v>48</v>
      </c>
      <c r="P600" s="464" t="s">
        <v>48</v>
      </c>
      <c r="Q600" s="464" t="s">
        <v>48</v>
      </c>
      <c r="R600" s="448" t="s">
        <v>2124</v>
      </c>
      <c r="S600" s="465">
        <v>0.01</v>
      </c>
    </row>
    <row r="601" spans="1:19" x14ac:dyDescent="0.2">
      <c r="A601" s="454" t="s">
        <v>2125</v>
      </c>
      <c r="B601" s="455" t="s">
        <v>2126</v>
      </c>
      <c r="C601" s="456" t="s">
        <v>61</v>
      </c>
      <c r="D601" s="457" t="s">
        <v>314</v>
      </c>
      <c r="E601" s="458" t="s">
        <v>1048</v>
      </c>
      <c r="F601" s="459" t="s">
        <v>1048</v>
      </c>
      <c r="G601" s="460">
        <v>1775</v>
      </c>
      <c r="H601" s="461">
        <v>325</v>
      </c>
      <c r="I601" s="461">
        <v>172</v>
      </c>
      <c r="J601" s="462" t="s">
        <v>65</v>
      </c>
      <c r="K601" s="463">
        <v>0.5</v>
      </c>
      <c r="L601" s="464" t="s">
        <v>57</v>
      </c>
      <c r="M601" s="464" t="s">
        <v>48</v>
      </c>
      <c r="N601" s="464" t="s">
        <v>48</v>
      </c>
      <c r="O601" s="464" t="s">
        <v>48</v>
      </c>
      <c r="P601" s="464" t="s">
        <v>49</v>
      </c>
      <c r="Q601" s="464" t="s">
        <v>48</v>
      </c>
      <c r="R601" s="448" t="s">
        <v>2127</v>
      </c>
      <c r="S601" s="465">
        <v>1.4999999999999999E-2</v>
      </c>
    </row>
    <row r="602" spans="1:19" x14ac:dyDescent="0.2">
      <c r="A602" s="454" t="s">
        <v>2128</v>
      </c>
      <c r="B602" s="455" t="s">
        <v>2129</v>
      </c>
      <c r="C602" s="456" t="s">
        <v>43</v>
      </c>
      <c r="D602" s="457" t="s">
        <v>111</v>
      </c>
      <c r="E602" s="458" t="s">
        <v>2130</v>
      </c>
      <c r="F602" s="459" t="s">
        <v>1</v>
      </c>
      <c r="G602" s="460">
        <v>575</v>
      </c>
      <c r="H602" s="461">
        <v>10148</v>
      </c>
      <c r="I602" s="461">
        <v>3812</v>
      </c>
      <c r="J602" s="462" t="s">
        <v>114</v>
      </c>
      <c r="K602" s="463">
        <v>0</v>
      </c>
      <c r="L602" s="464" t="s">
        <v>48</v>
      </c>
      <c r="M602" s="464" t="s">
        <v>48</v>
      </c>
      <c r="N602" s="464" t="s">
        <v>48</v>
      </c>
      <c r="O602" s="464" t="s">
        <v>48</v>
      </c>
      <c r="P602" s="464" t="s">
        <v>48</v>
      </c>
      <c r="Q602" s="464" t="s">
        <v>48</v>
      </c>
      <c r="R602" s="448" t="s">
        <v>2131</v>
      </c>
      <c r="S602" s="465">
        <v>0.02</v>
      </c>
    </row>
    <row r="603" spans="1:19" x14ac:dyDescent="0.2">
      <c r="A603" s="454" t="s">
        <v>2132</v>
      </c>
      <c r="B603" s="455" t="s">
        <v>2133</v>
      </c>
      <c r="C603" s="456" t="s">
        <v>61</v>
      </c>
      <c r="D603" s="457" t="s">
        <v>341</v>
      </c>
      <c r="E603" s="458" t="s">
        <v>342</v>
      </c>
      <c r="F603" s="459" t="s">
        <v>343</v>
      </c>
      <c r="G603" s="460">
        <v>5750</v>
      </c>
      <c r="H603" s="461">
        <v>2804</v>
      </c>
      <c r="I603" s="461">
        <v>1117</v>
      </c>
      <c r="J603" s="462" t="s">
        <v>72</v>
      </c>
      <c r="K603" s="463">
        <v>0.5</v>
      </c>
      <c r="L603" s="464" t="s">
        <v>48</v>
      </c>
      <c r="M603" s="464" t="s">
        <v>48</v>
      </c>
      <c r="N603" s="464" t="s">
        <v>49</v>
      </c>
      <c r="O603" s="464" t="s">
        <v>48</v>
      </c>
      <c r="P603" s="464" t="s">
        <v>48</v>
      </c>
      <c r="Q603" s="464" t="s">
        <v>48</v>
      </c>
      <c r="R603" s="448" t="s">
        <v>2134</v>
      </c>
      <c r="S603" s="465">
        <v>1.8000000000000002E-2</v>
      </c>
    </row>
    <row r="604" spans="1:19" x14ac:dyDescent="0.2">
      <c r="A604" s="454" t="s">
        <v>2135</v>
      </c>
      <c r="B604" s="455" t="s">
        <v>2136</v>
      </c>
      <c r="C604" s="456" t="s">
        <v>61</v>
      </c>
      <c r="D604" s="457" t="s">
        <v>259</v>
      </c>
      <c r="E604" s="458" t="s">
        <v>336</v>
      </c>
      <c r="F604" s="459" t="s">
        <v>337</v>
      </c>
      <c r="G604" s="460">
        <v>1963</v>
      </c>
      <c r="H604" s="461">
        <v>456</v>
      </c>
      <c r="I604" s="461">
        <v>262</v>
      </c>
      <c r="J604" s="462" t="s">
        <v>102</v>
      </c>
      <c r="K604" s="463">
        <v>0.25</v>
      </c>
      <c r="L604" s="464" t="s">
        <v>48</v>
      </c>
      <c r="M604" s="464" t="s">
        <v>49</v>
      </c>
      <c r="N604" s="464" t="s">
        <v>48</v>
      </c>
      <c r="O604" s="464" t="s">
        <v>48</v>
      </c>
      <c r="P604" s="464" t="s">
        <v>48</v>
      </c>
      <c r="Q604" s="464" t="s">
        <v>48</v>
      </c>
      <c r="R604" s="448" t="s">
        <v>2137</v>
      </c>
      <c r="S604" s="465">
        <v>1.4999999999999999E-2</v>
      </c>
    </row>
    <row r="605" spans="1:19" x14ac:dyDescent="0.2">
      <c r="A605" s="454" t="s">
        <v>2138</v>
      </c>
      <c r="B605" s="455" t="s">
        <v>2139</v>
      </c>
      <c r="C605" s="456" t="s">
        <v>61</v>
      </c>
      <c r="D605" s="457" t="s">
        <v>62</v>
      </c>
      <c r="E605" s="458" t="s">
        <v>362</v>
      </c>
      <c r="F605" s="459" t="s">
        <v>363</v>
      </c>
      <c r="G605" s="460">
        <v>1581</v>
      </c>
      <c r="H605" s="461">
        <v>669</v>
      </c>
      <c r="I605" s="461">
        <v>258</v>
      </c>
      <c r="J605" s="462" t="s">
        <v>65</v>
      </c>
      <c r="K605" s="463">
        <v>0.5</v>
      </c>
      <c r="L605" s="464" t="s">
        <v>48</v>
      </c>
      <c r="M605" s="464" t="s">
        <v>48</v>
      </c>
      <c r="N605" s="464" t="s">
        <v>49</v>
      </c>
      <c r="O605" s="464" t="s">
        <v>48</v>
      </c>
      <c r="P605" s="464" t="s">
        <v>48</v>
      </c>
      <c r="Q605" s="464" t="s">
        <v>48</v>
      </c>
      <c r="R605" s="448" t="s">
        <v>2140</v>
      </c>
      <c r="S605" s="465">
        <v>1.2E-2</v>
      </c>
    </row>
    <row r="606" spans="1:19" x14ac:dyDescent="0.2">
      <c r="A606" s="454" t="s">
        <v>2141</v>
      </c>
      <c r="B606" s="455" t="s">
        <v>2142</v>
      </c>
      <c r="C606" s="456" t="s">
        <v>61</v>
      </c>
      <c r="D606" s="457" t="s">
        <v>118</v>
      </c>
      <c r="E606" s="458" t="s">
        <v>170</v>
      </c>
      <c r="F606" s="459" t="s">
        <v>171</v>
      </c>
      <c r="G606" s="460">
        <v>2122</v>
      </c>
      <c r="H606" s="461">
        <v>431</v>
      </c>
      <c r="I606" s="461">
        <v>258</v>
      </c>
      <c r="J606" s="462" t="s">
        <v>47</v>
      </c>
      <c r="K606" s="463">
        <v>0.35</v>
      </c>
      <c r="L606" s="464" t="s">
        <v>57</v>
      </c>
      <c r="M606" s="464" t="s">
        <v>48</v>
      </c>
      <c r="N606" s="464" t="s">
        <v>48</v>
      </c>
      <c r="O606" s="464" t="s">
        <v>48</v>
      </c>
      <c r="P606" s="464" t="s">
        <v>49</v>
      </c>
      <c r="Q606" s="464" t="s">
        <v>49</v>
      </c>
      <c r="R606" s="448" t="s">
        <v>2143</v>
      </c>
      <c r="S606" s="465">
        <v>1.4999999999999999E-2</v>
      </c>
    </row>
    <row r="607" spans="1:19" x14ac:dyDescent="0.2">
      <c r="A607" s="454" t="s">
        <v>2144</v>
      </c>
      <c r="B607" s="455" t="s">
        <v>2145</v>
      </c>
      <c r="C607" s="456" t="s">
        <v>252</v>
      </c>
      <c r="D607" s="457" t="s">
        <v>276</v>
      </c>
      <c r="E607" s="458" t="s">
        <v>1026</v>
      </c>
      <c r="F607" s="459" t="s">
        <v>1023</v>
      </c>
      <c r="G607" s="460">
        <v>5447</v>
      </c>
      <c r="H607" s="461">
        <v>3956</v>
      </c>
      <c r="I607" s="461">
        <v>1893</v>
      </c>
      <c r="J607" s="462" t="s">
        <v>188</v>
      </c>
      <c r="K607" s="463">
        <v>0.5</v>
      </c>
      <c r="L607" s="464" t="s">
        <v>57</v>
      </c>
      <c r="M607" s="464" t="s">
        <v>49</v>
      </c>
      <c r="N607" s="464" t="s">
        <v>48</v>
      </c>
      <c r="O607" s="464" t="s">
        <v>48</v>
      </c>
      <c r="P607" s="464" t="s">
        <v>48</v>
      </c>
      <c r="Q607" s="464" t="s">
        <v>48</v>
      </c>
      <c r="R607" s="448" t="s">
        <v>2146</v>
      </c>
      <c r="S607" s="465">
        <v>1.8000000000000002E-2</v>
      </c>
    </row>
    <row r="608" spans="1:19" x14ac:dyDescent="0.2">
      <c r="A608" s="454" t="s">
        <v>2147</v>
      </c>
      <c r="B608" s="455" t="s">
        <v>2148</v>
      </c>
      <c r="C608" s="456" t="s">
        <v>61</v>
      </c>
      <c r="D608" s="457" t="s">
        <v>259</v>
      </c>
      <c r="E608" s="458" t="s">
        <v>355</v>
      </c>
      <c r="F608" s="459" t="s">
        <v>355</v>
      </c>
      <c r="G608" s="460">
        <v>789</v>
      </c>
      <c r="H608" s="461">
        <v>143</v>
      </c>
      <c r="I608" s="461">
        <v>103</v>
      </c>
      <c r="J608" s="462" t="s">
        <v>102</v>
      </c>
      <c r="K608" s="463">
        <v>0.25</v>
      </c>
      <c r="L608" s="464" t="s">
        <v>48</v>
      </c>
      <c r="M608" s="464" t="s">
        <v>48</v>
      </c>
      <c r="N608" s="464" t="s">
        <v>49</v>
      </c>
      <c r="O608" s="464" t="s">
        <v>48</v>
      </c>
      <c r="P608" s="464" t="s">
        <v>48</v>
      </c>
      <c r="Q608" s="464" t="s">
        <v>48</v>
      </c>
      <c r="R608" s="448" t="s">
        <v>2149</v>
      </c>
      <c r="S608" s="465">
        <v>1.6E-2</v>
      </c>
    </row>
    <row r="609" spans="1:19" x14ac:dyDescent="0.2">
      <c r="A609" s="454" t="s">
        <v>2150</v>
      </c>
      <c r="B609" s="455" t="s">
        <v>2151</v>
      </c>
      <c r="C609" s="456" t="s">
        <v>61</v>
      </c>
      <c r="D609" s="457" t="s">
        <v>259</v>
      </c>
      <c r="E609" s="458" t="s">
        <v>260</v>
      </c>
      <c r="F609" s="459" t="s">
        <v>261</v>
      </c>
      <c r="G609" s="460">
        <v>215</v>
      </c>
      <c r="H609" s="461">
        <v>142</v>
      </c>
      <c r="I609" s="461">
        <v>65</v>
      </c>
      <c r="J609" s="462" t="s">
        <v>102</v>
      </c>
      <c r="K609" s="463">
        <v>0.25</v>
      </c>
      <c r="L609" s="464" t="s">
        <v>48</v>
      </c>
      <c r="M609" s="464" t="s">
        <v>48</v>
      </c>
      <c r="N609" s="464" t="s">
        <v>48</v>
      </c>
      <c r="O609" s="464" t="s">
        <v>48</v>
      </c>
      <c r="P609" s="464" t="s">
        <v>48</v>
      </c>
      <c r="Q609" s="464" t="s">
        <v>48</v>
      </c>
      <c r="R609" s="448" t="s">
        <v>2152</v>
      </c>
      <c r="S609" s="465">
        <v>0.02</v>
      </c>
    </row>
    <row r="610" spans="1:19" x14ac:dyDescent="0.2">
      <c r="A610" s="454" t="s">
        <v>2153</v>
      </c>
      <c r="B610" s="455" t="s">
        <v>2154</v>
      </c>
      <c r="C610" s="456" t="s">
        <v>61</v>
      </c>
      <c r="D610" s="457" t="s">
        <v>253</v>
      </c>
      <c r="E610" s="458" t="s">
        <v>254</v>
      </c>
      <c r="F610" s="459" t="s">
        <v>255</v>
      </c>
      <c r="G610" s="460">
        <v>4943</v>
      </c>
      <c r="H610" s="461">
        <v>680</v>
      </c>
      <c r="I610" s="461">
        <v>301</v>
      </c>
      <c r="J610" s="462" t="s">
        <v>188</v>
      </c>
      <c r="K610" s="463">
        <v>0.5</v>
      </c>
      <c r="L610" s="464" t="s">
        <v>48</v>
      </c>
      <c r="M610" s="464" t="s">
        <v>48</v>
      </c>
      <c r="N610" s="464" t="s">
        <v>48</v>
      </c>
      <c r="O610" s="464" t="s">
        <v>48</v>
      </c>
      <c r="P610" s="464" t="s">
        <v>48</v>
      </c>
      <c r="Q610" s="464" t="s">
        <v>48</v>
      </c>
      <c r="R610" s="448" t="s">
        <v>2155</v>
      </c>
      <c r="S610" s="465">
        <v>0.02</v>
      </c>
    </row>
    <row r="611" spans="1:19" x14ac:dyDescent="0.2">
      <c r="A611" s="454" t="s">
        <v>2156</v>
      </c>
      <c r="B611" s="455" t="s">
        <v>2157</v>
      </c>
      <c r="C611" s="456" t="s">
        <v>61</v>
      </c>
      <c r="D611" s="457" t="s">
        <v>76</v>
      </c>
      <c r="E611" s="458" t="s">
        <v>475</v>
      </c>
      <c r="F611" s="459" t="s">
        <v>476</v>
      </c>
      <c r="G611" s="460">
        <v>2882</v>
      </c>
      <c r="H611" s="461">
        <v>752</v>
      </c>
      <c r="I611" s="461">
        <v>327</v>
      </c>
      <c r="J611" s="462" t="s">
        <v>72</v>
      </c>
      <c r="K611" s="463">
        <v>0.5</v>
      </c>
      <c r="L611" s="464" t="s">
        <v>57</v>
      </c>
      <c r="M611" s="464" t="s">
        <v>48</v>
      </c>
      <c r="N611" s="464" t="s">
        <v>48</v>
      </c>
      <c r="O611" s="464" t="s">
        <v>48</v>
      </c>
      <c r="P611" s="464" t="s">
        <v>49</v>
      </c>
      <c r="Q611" s="464" t="s">
        <v>48</v>
      </c>
      <c r="R611" s="448" t="s">
        <v>2158</v>
      </c>
      <c r="S611" s="465">
        <v>0.01</v>
      </c>
    </row>
    <row r="612" spans="1:19" x14ac:dyDescent="0.2">
      <c r="A612" s="454" t="s">
        <v>2159</v>
      </c>
      <c r="B612" s="455" t="s">
        <v>2160</v>
      </c>
      <c r="C612" s="456" t="s">
        <v>61</v>
      </c>
      <c r="D612" s="457" t="s">
        <v>253</v>
      </c>
      <c r="E612" s="458" t="s">
        <v>254</v>
      </c>
      <c r="F612" s="459" t="s">
        <v>255</v>
      </c>
      <c r="G612" s="460">
        <v>5215</v>
      </c>
      <c r="H612" s="461">
        <v>4971</v>
      </c>
      <c r="I612" s="461">
        <v>2030</v>
      </c>
      <c r="J612" s="462" t="s">
        <v>188</v>
      </c>
      <c r="K612" s="463">
        <v>0.5</v>
      </c>
      <c r="L612" s="464" t="s">
        <v>48</v>
      </c>
      <c r="M612" s="464" t="s">
        <v>48</v>
      </c>
      <c r="N612" s="464" t="s">
        <v>48</v>
      </c>
      <c r="O612" s="464" t="s">
        <v>48</v>
      </c>
      <c r="P612" s="464" t="s">
        <v>48</v>
      </c>
      <c r="Q612" s="464" t="s">
        <v>48</v>
      </c>
      <c r="R612" s="448" t="s">
        <v>2161</v>
      </c>
      <c r="S612" s="465">
        <v>0.02</v>
      </c>
    </row>
    <row r="613" spans="1:19" x14ac:dyDescent="0.2">
      <c r="A613" s="454" t="s">
        <v>2162</v>
      </c>
      <c r="B613" s="455" t="s">
        <v>2163</v>
      </c>
      <c r="C613" s="456" t="s">
        <v>252</v>
      </c>
      <c r="D613" s="457" t="s">
        <v>276</v>
      </c>
      <c r="E613" s="458" t="s">
        <v>277</v>
      </c>
      <c r="F613" s="459" t="s">
        <v>278</v>
      </c>
      <c r="G613" s="460">
        <v>5794</v>
      </c>
      <c r="H613" s="461">
        <v>2010</v>
      </c>
      <c r="I613" s="461">
        <v>1028</v>
      </c>
      <c r="J613" s="462" t="s">
        <v>188</v>
      </c>
      <c r="K613" s="463">
        <v>0.5</v>
      </c>
      <c r="L613" s="464" t="s">
        <v>57</v>
      </c>
      <c r="M613" s="464" t="s">
        <v>48</v>
      </c>
      <c r="N613" s="464" t="s">
        <v>48</v>
      </c>
      <c r="O613" s="464" t="s">
        <v>48</v>
      </c>
      <c r="P613" s="464" t="s">
        <v>49</v>
      </c>
      <c r="Q613" s="464" t="s">
        <v>48</v>
      </c>
      <c r="R613" s="448" t="s">
        <v>2164</v>
      </c>
      <c r="S613" s="465">
        <v>1.8000000000000002E-2</v>
      </c>
    </row>
    <row r="614" spans="1:19" x14ac:dyDescent="0.2">
      <c r="A614" s="454" t="s">
        <v>2165</v>
      </c>
      <c r="B614" s="455" t="s">
        <v>2166</v>
      </c>
      <c r="C614" s="456" t="s">
        <v>61</v>
      </c>
      <c r="D614" s="457" t="s">
        <v>276</v>
      </c>
      <c r="E614" s="458" t="s">
        <v>277</v>
      </c>
      <c r="F614" s="459" t="s">
        <v>278</v>
      </c>
      <c r="G614" s="460">
        <v>1830</v>
      </c>
      <c r="H614" s="461">
        <v>533</v>
      </c>
      <c r="I614" s="461">
        <v>416</v>
      </c>
      <c r="J614" s="462" t="s">
        <v>188</v>
      </c>
      <c r="K614" s="463">
        <v>0.5</v>
      </c>
      <c r="L614" s="464" t="s">
        <v>57</v>
      </c>
      <c r="M614" s="464" t="s">
        <v>48</v>
      </c>
      <c r="N614" s="464" t="s">
        <v>48</v>
      </c>
      <c r="O614" s="464" t="s">
        <v>48</v>
      </c>
      <c r="P614" s="464" t="s">
        <v>49</v>
      </c>
      <c r="Q614" s="464" t="s">
        <v>48</v>
      </c>
      <c r="R614" s="448" t="s">
        <v>2167</v>
      </c>
      <c r="S614" s="465">
        <v>1.6E-2</v>
      </c>
    </row>
    <row r="615" spans="1:19" x14ac:dyDescent="0.2">
      <c r="A615" s="454" t="s">
        <v>537</v>
      </c>
      <c r="B615" s="455" t="s">
        <v>2168</v>
      </c>
      <c r="C615" s="456" t="s">
        <v>43</v>
      </c>
      <c r="D615" s="457" t="s">
        <v>314</v>
      </c>
      <c r="E615" s="458" t="s">
        <v>536</v>
      </c>
      <c r="F615" s="459" t="s">
        <v>537</v>
      </c>
      <c r="G615" s="460">
        <v>7848</v>
      </c>
      <c r="H615" s="461">
        <v>18311</v>
      </c>
      <c r="I615" s="461">
        <v>8411</v>
      </c>
      <c r="J615" s="462" t="s">
        <v>65</v>
      </c>
      <c r="K615" s="463">
        <v>0.5</v>
      </c>
      <c r="L615" s="464" t="s">
        <v>48</v>
      </c>
      <c r="M615" s="464" t="s">
        <v>48</v>
      </c>
      <c r="N615" s="464" t="s">
        <v>49</v>
      </c>
      <c r="O615" s="464" t="s">
        <v>48</v>
      </c>
      <c r="P615" s="464" t="s">
        <v>48</v>
      </c>
      <c r="Q615" s="464" t="s">
        <v>48</v>
      </c>
      <c r="R615" s="448" t="s">
        <v>2169</v>
      </c>
      <c r="S615" s="465">
        <v>0.02</v>
      </c>
    </row>
    <row r="616" spans="1:19" x14ac:dyDescent="0.2">
      <c r="A616" s="454" t="s">
        <v>2170</v>
      </c>
      <c r="B616" s="455" t="s">
        <v>2171</v>
      </c>
      <c r="C616" s="456" t="s">
        <v>43</v>
      </c>
      <c r="D616" s="457" t="s">
        <v>207</v>
      </c>
      <c r="E616" s="458" t="s">
        <v>208</v>
      </c>
      <c r="F616" s="459" t="s">
        <v>209</v>
      </c>
      <c r="G616" s="460">
        <v>5184</v>
      </c>
      <c r="H616" s="461">
        <v>3944</v>
      </c>
      <c r="I616" s="461">
        <v>1424</v>
      </c>
      <c r="J616" s="462" t="s">
        <v>56</v>
      </c>
      <c r="K616" s="463">
        <v>0.5</v>
      </c>
      <c r="L616" s="464" t="s">
        <v>57</v>
      </c>
      <c r="M616" s="464" t="s">
        <v>48</v>
      </c>
      <c r="N616" s="464" t="s">
        <v>49</v>
      </c>
      <c r="O616" s="464" t="s">
        <v>48</v>
      </c>
      <c r="P616" s="464" t="s">
        <v>48</v>
      </c>
      <c r="Q616" s="464" t="s">
        <v>48</v>
      </c>
      <c r="R616" s="448" t="s">
        <v>2172</v>
      </c>
      <c r="S616" s="465">
        <v>0.02</v>
      </c>
    </row>
    <row r="617" spans="1:19" x14ac:dyDescent="0.2">
      <c r="A617" s="454" t="s">
        <v>2173</v>
      </c>
      <c r="B617" s="455" t="s">
        <v>2174</v>
      </c>
      <c r="C617" s="456" t="s">
        <v>61</v>
      </c>
      <c r="D617" s="457" t="s">
        <v>111</v>
      </c>
      <c r="E617" s="458" t="s">
        <v>519</v>
      </c>
      <c r="F617" s="459" t="s">
        <v>517</v>
      </c>
      <c r="G617" s="460">
        <v>2180</v>
      </c>
      <c r="H617" s="461">
        <v>2110</v>
      </c>
      <c r="I617" s="461">
        <v>737</v>
      </c>
      <c r="J617" s="462" t="s">
        <v>114</v>
      </c>
      <c r="K617" s="463">
        <v>0.35</v>
      </c>
      <c r="L617" s="464" t="s">
        <v>48</v>
      </c>
      <c r="M617" s="464" t="s">
        <v>48</v>
      </c>
      <c r="N617" s="464" t="s">
        <v>48</v>
      </c>
      <c r="O617" s="464" t="s">
        <v>48</v>
      </c>
      <c r="P617" s="464" t="s">
        <v>48</v>
      </c>
      <c r="Q617" s="464" t="s">
        <v>48</v>
      </c>
      <c r="R617" s="448" t="s">
        <v>2175</v>
      </c>
      <c r="S617" s="465">
        <v>0.02</v>
      </c>
    </row>
    <row r="618" spans="1:19" x14ac:dyDescent="0.2">
      <c r="A618" s="454" t="s">
        <v>2176</v>
      </c>
      <c r="B618" s="455" t="s">
        <v>2177</v>
      </c>
      <c r="C618" s="456" t="s">
        <v>61</v>
      </c>
      <c r="D618" s="457" t="s">
        <v>69</v>
      </c>
      <c r="E618" s="458" t="s">
        <v>70</v>
      </c>
      <c r="F618" s="459" t="s">
        <v>71</v>
      </c>
      <c r="G618" s="460">
        <v>4022</v>
      </c>
      <c r="H618" s="461">
        <v>1916</v>
      </c>
      <c r="I618" s="461">
        <v>957</v>
      </c>
      <c r="J618" s="462" t="s">
        <v>72</v>
      </c>
      <c r="K618" s="463">
        <v>0.5</v>
      </c>
      <c r="L618" s="464" t="s">
        <v>48</v>
      </c>
      <c r="M618" s="464" t="s">
        <v>48</v>
      </c>
      <c r="N618" s="464" t="s">
        <v>48</v>
      </c>
      <c r="O618" s="464" t="s">
        <v>48</v>
      </c>
      <c r="P618" s="464" t="s">
        <v>48</v>
      </c>
      <c r="Q618" s="464" t="s">
        <v>48</v>
      </c>
      <c r="R618" s="448" t="s">
        <v>2178</v>
      </c>
      <c r="S618" s="465">
        <v>1.7000000000000001E-2</v>
      </c>
    </row>
    <row r="619" spans="1:19" x14ac:dyDescent="0.2">
      <c r="A619" s="454" t="s">
        <v>2179</v>
      </c>
      <c r="B619" s="455" t="s">
        <v>2180</v>
      </c>
      <c r="C619" s="456" t="s">
        <v>61</v>
      </c>
      <c r="D619" s="457" t="s">
        <v>69</v>
      </c>
      <c r="E619" s="458" t="s">
        <v>247</v>
      </c>
      <c r="F619" s="459" t="s">
        <v>248</v>
      </c>
      <c r="G619" s="460">
        <v>2006</v>
      </c>
      <c r="H619" s="461">
        <v>1037</v>
      </c>
      <c r="I619" s="461">
        <v>389</v>
      </c>
      <c r="J619" s="462" t="s">
        <v>72</v>
      </c>
      <c r="K619" s="463">
        <v>0.5</v>
      </c>
      <c r="L619" s="464" t="s">
        <v>57</v>
      </c>
      <c r="M619" s="464" t="s">
        <v>48</v>
      </c>
      <c r="N619" s="464" t="s">
        <v>48</v>
      </c>
      <c r="O619" s="464" t="s">
        <v>49</v>
      </c>
      <c r="P619" s="464" t="s">
        <v>48</v>
      </c>
      <c r="Q619" s="464" t="s">
        <v>48</v>
      </c>
      <c r="R619" s="448" t="s">
        <v>2181</v>
      </c>
      <c r="S619" s="465">
        <v>0.02</v>
      </c>
    </row>
    <row r="620" spans="1:19" x14ac:dyDescent="0.2">
      <c r="A620" s="454" t="s">
        <v>2182</v>
      </c>
      <c r="B620" s="455" t="s">
        <v>2183</v>
      </c>
      <c r="C620" s="456" t="s">
        <v>43</v>
      </c>
      <c r="D620" s="457" t="s">
        <v>124</v>
      </c>
      <c r="E620" s="458" t="s">
        <v>417</v>
      </c>
      <c r="F620" s="459" t="s">
        <v>418</v>
      </c>
      <c r="G620" s="460">
        <v>1154</v>
      </c>
      <c r="H620" s="461">
        <v>11749</v>
      </c>
      <c r="I620" s="461">
        <v>5148</v>
      </c>
      <c r="J620" s="462" t="s">
        <v>47</v>
      </c>
      <c r="K620" s="463">
        <v>0.35</v>
      </c>
      <c r="L620" s="464" t="s">
        <v>48</v>
      </c>
      <c r="M620" s="464" t="s">
        <v>48</v>
      </c>
      <c r="N620" s="464" t="s">
        <v>48</v>
      </c>
      <c r="O620" s="464" t="s">
        <v>48</v>
      </c>
      <c r="P620" s="464" t="s">
        <v>48</v>
      </c>
      <c r="Q620" s="464" t="s">
        <v>48</v>
      </c>
      <c r="R620" s="448" t="s">
        <v>2184</v>
      </c>
      <c r="S620" s="465">
        <v>0.02</v>
      </c>
    </row>
    <row r="621" spans="1:19" x14ac:dyDescent="0.2">
      <c r="A621" s="454" t="s">
        <v>2185</v>
      </c>
      <c r="B621" s="455" t="s">
        <v>2186</v>
      </c>
      <c r="C621" s="456" t="s">
        <v>61</v>
      </c>
      <c r="D621" s="457" t="s">
        <v>341</v>
      </c>
      <c r="E621" s="458" t="s">
        <v>957</v>
      </c>
      <c r="F621" s="459" t="s">
        <v>955</v>
      </c>
      <c r="G621" s="460">
        <v>1768</v>
      </c>
      <c r="H621" s="461">
        <v>1033</v>
      </c>
      <c r="I621" s="461">
        <v>575</v>
      </c>
      <c r="J621" s="462" t="s">
        <v>72</v>
      </c>
      <c r="K621" s="463">
        <v>0.5</v>
      </c>
      <c r="L621" s="464" t="s">
        <v>57</v>
      </c>
      <c r="M621" s="464" t="s">
        <v>48</v>
      </c>
      <c r="N621" s="464" t="s">
        <v>49</v>
      </c>
      <c r="O621" s="464" t="s">
        <v>48</v>
      </c>
      <c r="P621" s="464" t="s">
        <v>48</v>
      </c>
      <c r="Q621" s="464" t="s">
        <v>48</v>
      </c>
      <c r="R621" s="448" t="s">
        <v>2187</v>
      </c>
      <c r="S621" s="465">
        <v>1.4999999999999999E-2</v>
      </c>
    </row>
    <row r="622" spans="1:19" x14ac:dyDescent="0.2">
      <c r="A622" s="454" t="s">
        <v>2188</v>
      </c>
      <c r="B622" s="455" t="s">
        <v>2189</v>
      </c>
      <c r="C622" s="456" t="s">
        <v>61</v>
      </c>
      <c r="D622" s="457" t="s">
        <v>135</v>
      </c>
      <c r="E622" s="458" t="s">
        <v>136</v>
      </c>
      <c r="F622" s="459" t="s">
        <v>137</v>
      </c>
      <c r="G622" s="460">
        <v>854</v>
      </c>
      <c r="H622" s="461">
        <v>247</v>
      </c>
      <c r="I622" s="461">
        <v>100</v>
      </c>
      <c r="J622" s="462" t="s">
        <v>102</v>
      </c>
      <c r="K622" s="463">
        <v>0.25</v>
      </c>
      <c r="L622" s="464" t="s">
        <v>48</v>
      </c>
      <c r="M622" s="464" t="s">
        <v>48</v>
      </c>
      <c r="N622" s="464" t="s">
        <v>48</v>
      </c>
      <c r="O622" s="464" t="s">
        <v>48</v>
      </c>
      <c r="P622" s="464" t="s">
        <v>48</v>
      </c>
      <c r="Q622" s="464" t="s">
        <v>48</v>
      </c>
      <c r="R622" s="448" t="s">
        <v>2190</v>
      </c>
      <c r="S622" s="465">
        <v>1.4999999999999999E-2</v>
      </c>
    </row>
    <row r="623" spans="1:19" x14ac:dyDescent="0.2">
      <c r="A623" s="454" t="s">
        <v>2191</v>
      </c>
      <c r="B623" s="455" t="s">
        <v>2192</v>
      </c>
      <c r="C623" s="456" t="s">
        <v>61</v>
      </c>
      <c r="D623" s="457" t="s">
        <v>135</v>
      </c>
      <c r="E623" s="458" t="s">
        <v>612</v>
      </c>
      <c r="F623" s="459" t="s">
        <v>613</v>
      </c>
      <c r="G623" s="460">
        <v>1175</v>
      </c>
      <c r="H623" s="461">
        <v>107</v>
      </c>
      <c r="I623" s="461">
        <v>108</v>
      </c>
      <c r="J623" s="462" t="s">
        <v>102</v>
      </c>
      <c r="K623" s="463">
        <v>0.25</v>
      </c>
      <c r="L623" s="464" t="s">
        <v>48</v>
      </c>
      <c r="M623" s="464" t="s">
        <v>48</v>
      </c>
      <c r="N623" s="464" t="s">
        <v>48</v>
      </c>
      <c r="O623" s="464" t="s">
        <v>48</v>
      </c>
      <c r="P623" s="464" t="s">
        <v>48</v>
      </c>
      <c r="Q623" s="464" t="s">
        <v>48</v>
      </c>
      <c r="R623" s="448" t="s">
        <v>2193</v>
      </c>
      <c r="S623" s="465">
        <v>1.4999999999999999E-2</v>
      </c>
    </row>
    <row r="624" spans="1:19" x14ac:dyDescent="0.2">
      <c r="A624" s="454" t="s">
        <v>2194</v>
      </c>
      <c r="B624" s="455" t="s">
        <v>2195</v>
      </c>
      <c r="C624" s="456" t="s">
        <v>61</v>
      </c>
      <c r="D624" s="457" t="s">
        <v>259</v>
      </c>
      <c r="E624" s="458" t="s">
        <v>977</v>
      </c>
      <c r="F624" s="459" t="s">
        <v>978</v>
      </c>
      <c r="G624" s="460">
        <v>270</v>
      </c>
      <c r="H624" s="461">
        <v>79</v>
      </c>
      <c r="I624" s="461">
        <v>47</v>
      </c>
      <c r="J624" s="462" t="s">
        <v>102</v>
      </c>
      <c r="K624" s="463">
        <v>0.25</v>
      </c>
      <c r="L624" s="464" t="s">
        <v>48</v>
      </c>
      <c r="M624" s="464" t="s">
        <v>48</v>
      </c>
      <c r="N624" s="464" t="s">
        <v>49</v>
      </c>
      <c r="O624" s="464" t="s">
        <v>48</v>
      </c>
      <c r="P624" s="464" t="s">
        <v>48</v>
      </c>
      <c r="Q624" s="464" t="s">
        <v>48</v>
      </c>
      <c r="R624" s="448" t="s">
        <v>2196</v>
      </c>
      <c r="S624" s="465">
        <v>0</v>
      </c>
    </row>
    <row r="625" spans="1:19" x14ac:dyDescent="0.2">
      <c r="A625" s="454" t="s">
        <v>2197</v>
      </c>
      <c r="B625" s="455" t="s">
        <v>2198</v>
      </c>
      <c r="C625" s="456" t="s">
        <v>61</v>
      </c>
      <c r="D625" s="457" t="s">
        <v>314</v>
      </c>
      <c r="E625" s="458" t="s">
        <v>536</v>
      </c>
      <c r="F625" s="459" t="s">
        <v>537</v>
      </c>
      <c r="G625" s="460">
        <v>4313</v>
      </c>
      <c r="H625" s="461">
        <v>1965</v>
      </c>
      <c r="I625" s="461">
        <v>964</v>
      </c>
      <c r="J625" s="462" t="s">
        <v>65</v>
      </c>
      <c r="K625" s="463">
        <v>0.5</v>
      </c>
      <c r="L625" s="464" t="s">
        <v>48</v>
      </c>
      <c r="M625" s="464" t="s">
        <v>48</v>
      </c>
      <c r="N625" s="464" t="s">
        <v>49</v>
      </c>
      <c r="O625" s="464" t="s">
        <v>48</v>
      </c>
      <c r="P625" s="464" t="s">
        <v>48</v>
      </c>
      <c r="Q625" s="464" t="s">
        <v>48</v>
      </c>
      <c r="R625" s="448" t="s">
        <v>2199</v>
      </c>
      <c r="S625" s="465">
        <v>0.02</v>
      </c>
    </row>
    <row r="626" spans="1:19" x14ac:dyDescent="0.2">
      <c r="A626" s="454" t="s">
        <v>2200</v>
      </c>
      <c r="B626" s="455" t="s">
        <v>2201</v>
      </c>
      <c r="C626" s="456" t="s">
        <v>61</v>
      </c>
      <c r="D626" s="457" t="s">
        <v>118</v>
      </c>
      <c r="E626" s="458" t="s">
        <v>160</v>
      </c>
      <c r="F626" s="459" t="s">
        <v>161</v>
      </c>
      <c r="G626" s="460">
        <v>1079</v>
      </c>
      <c r="H626" s="461">
        <v>231</v>
      </c>
      <c r="I626" s="461">
        <v>115</v>
      </c>
      <c r="J626" s="462" t="s">
        <v>47</v>
      </c>
      <c r="K626" s="463">
        <v>0.35</v>
      </c>
      <c r="L626" s="464" t="s">
        <v>48</v>
      </c>
      <c r="M626" s="464" t="s">
        <v>48</v>
      </c>
      <c r="N626" s="464" t="s">
        <v>49</v>
      </c>
      <c r="O626" s="464" t="s">
        <v>48</v>
      </c>
      <c r="P626" s="464" t="s">
        <v>48</v>
      </c>
      <c r="Q626" s="464" t="s">
        <v>48</v>
      </c>
      <c r="R626" s="448" t="s">
        <v>2202</v>
      </c>
      <c r="S626" s="465">
        <v>0</v>
      </c>
    </row>
    <row r="627" spans="1:19" x14ac:dyDescent="0.2">
      <c r="A627" s="454" t="s">
        <v>2203</v>
      </c>
      <c r="B627" s="455" t="s">
        <v>2204</v>
      </c>
      <c r="C627" s="456" t="s">
        <v>61</v>
      </c>
      <c r="D627" s="457" t="s">
        <v>207</v>
      </c>
      <c r="E627" s="458" t="s">
        <v>208</v>
      </c>
      <c r="F627" s="459" t="s">
        <v>209</v>
      </c>
      <c r="G627" s="460">
        <v>1654</v>
      </c>
      <c r="H627" s="461">
        <v>2298</v>
      </c>
      <c r="I627" s="461">
        <v>745</v>
      </c>
      <c r="J627" s="462" t="s">
        <v>56</v>
      </c>
      <c r="K627" s="463">
        <v>0.5</v>
      </c>
      <c r="L627" s="464" t="s">
        <v>57</v>
      </c>
      <c r="M627" s="464" t="s">
        <v>48</v>
      </c>
      <c r="N627" s="464" t="s">
        <v>49</v>
      </c>
      <c r="O627" s="464" t="s">
        <v>48</v>
      </c>
      <c r="P627" s="464" t="s">
        <v>48</v>
      </c>
      <c r="Q627" s="464" t="s">
        <v>48</v>
      </c>
      <c r="R627" s="448" t="s">
        <v>2205</v>
      </c>
      <c r="S627" s="465">
        <v>1.8000000000000002E-2</v>
      </c>
    </row>
    <row r="628" spans="1:19" x14ac:dyDescent="0.2">
      <c r="A628" s="454" t="s">
        <v>2206</v>
      </c>
      <c r="B628" s="455" t="s">
        <v>2207</v>
      </c>
      <c r="C628" s="456" t="s">
        <v>61</v>
      </c>
      <c r="D628" s="457" t="s">
        <v>124</v>
      </c>
      <c r="E628" s="458" t="s">
        <v>417</v>
      </c>
      <c r="F628" s="459" t="s">
        <v>418</v>
      </c>
      <c r="G628" s="460">
        <v>2399</v>
      </c>
      <c r="H628" s="461">
        <v>1106</v>
      </c>
      <c r="I628" s="461">
        <v>520</v>
      </c>
      <c r="J628" s="462" t="s">
        <v>47</v>
      </c>
      <c r="K628" s="463">
        <v>0.35</v>
      </c>
      <c r="L628" s="464" t="s">
        <v>48</v>
      </c>
      <c r="M628" s="464" t="s">
        <v>48</v>
      </c>
      <c r="N628" s="464" t="s">
        <v>48</v>
      </c>
      <c r="O628" s="464" t="s">
        <v>48</v>
      </c>
      <c r="P628" s="464" t="s">
        <v>48</v>
      </c>
      <c r="Q628" s="464" t="s">
        <v>48</v>
      </c>
      <c r="R628" s="448" t="s">
        <v>2208</v>
      </c>
      <c r="S628" s="465">
        <v>1.4999999999999999E-2</v>
      </c>
    </row>
    <row r="629" spans="1:19" x14ac:dyDescent="0.2">
      <c r="A629" s="454" t="s">
        <v>2209</v>
      </c>
      <c r="B629" s="455" t="s">
        <v>2210</v>
      </c>
      <c r="C629" s="456" t="s">
        <v>252</v>
      </c>
      <c r="D629" s="457" t="s">
        <v>111</v>
      </c>
      <c r="E629" s="458" t="s">
        <v>430</v>
      </c>
      <c r="F629" s="459" t="s">
        <v>431</v>
      </c>
      <c r="G629" s="460">
        <v>7242</v>
      </c>
      <c r="H629" s="461">
        <v>5620</v>
      </c>
      <c r="I629" s="461">
        <v>2381</v>
      </c>
      <c r="J629" s="462" t="s">
        <v>114</v>
      </c>
      <c r="K629" s="463">
        <v>0.35</v>
      </c>
      <c r="L629" s="464" t="s">
        <v>48</v>
      </c>
      <c r="M629" s="464" t="s">
        <v>48</v>
      </c>
      <c r="N629" s="464" t="s">
        <v>48</v>
      </c>
      <c r="O629" s="464" t="s">
        <v>48</v>
      </c>
      <c r="P629" s="464" t="s">
        <v>48</v>
      </c>
      <c r="Q629" s="464" t="s">
        <v>48</v>
      </c>
      <c r="R629" s="448" t="s">
        <v>2211</v>
      </c>
      <c r="S629" s="465">
        <v>0.02</v>
      </c>
    </row>
    <row r="630" spans="1:19" x14ac:dyDescent="0.2">
      <c r="A630" s="454" t="s">
        <v>2212</v>
      </c>
      <c r="B630" s="455" t="s">
        <v>2213</v>
      </c>
      <c r="C630" s="456" t="s">
        <v>61</v>
      </c>
      <c r="D630" s="457" t="s">
        <v>99</v>
      </c>
      <c r="E630" s="458" t="s">
        <v>141</v>
      </c>
      <c r="F630" s="459" t="s">
        <v>142</v>
      </c>
      <c r="G630" s="460">
        <v>1101</v>
      </c>
      <c r="H630" s="461">
        <v>704</v>
      </c>
      <c r="I630" s="461">
        <v>223</v>
      </c>
      <c r="J630" s="462" t="s">
        <v>102</v>
      </c>
      <c r="K630" s="463">
        <v>0.25</v>
      </c>
      <c r="L630" s="464" t="s">
        <v>48</v>
      </c>
      <c r="M630" s="464" t="s">
        <v>48</v>
      </c>
      <c r="N630" s="464" t="s">
        <v>48</v>
      </c>
      <c r="O630" s="464" t="s">
        <v>48</v>
      </c>
      <c r="P630" s="464" t="s">
        <v>48</v>
      </c>
      <c r="Q630" s="464" t="s">
        <v>48</v>
      </c>
      <c r="R630" s="448" t="s">
        <v>2214</v>
      </c>
      <c r="S630" s="465">
        <v>1.6E-2</v>
      </c>
    </row>
    <row r="631" spans="1:19" x14ac:dyDescent="0.2">
      <c r="A631" s="454" t="s">
        <v>2215</v>
      </c>
      <c r="B631" s="455" t="s">
        <v>2216</v>
      </c>
      <c r="C631" s="456" t="s">
        <v>61</v>
      </c>
      <c r="D631" s="457" t="s">
        <v>118</v>
      </c>
      <c r="E631" s="458" t="s">
        <v>331</v>
      </c>
      <c r="F631" s="459" t="s">
        <v>332</v>
      </c>
      <c r="G631" s="460">
        <v>1912</v>
      </c>
      <c r="H631" s="461">
        <v>246</v>
      </c>
      <c r="I631" s="461">
        <v>159</v>
      </c>
      <c r="J631" s="462" t="s">
        <v>47</v>
      </c>
      <c r="K631" s="463">
        <v>0.35</v>
      </c>
      <c r="L631" s="464" t="s">
        <v>48</v>
      </c>
      <c r="M631" s="464" t="s">
        <v>48</v>
      </c>
      <c r="N631" s="464" t="s">
        <v>48</v>
      </c>
      <c r="O631" s="464" t="s">
        <v>48</v>
      </c>
      <c r="P631" s="464" t="s">
        <v>48</v>
      </c>
      <c r="Q631" s="464" t="s">
        <v>48</v>
      </c>
      <c r="R631" s="448" t="s">
        <v>2217</v>
      </c>
      <c r="S631" s="465">
        <v>1.3999999999999999E-2</v>
      </c>
    </row>
    <row r="632" spans="1:19" x14ac:dyDescent="0.2">
      <c r="A632" s="454" t="s">
        <v>2218</v>
      </c>
      <c r="B632" s="455" t="s">
        <v>2219</v>
      </c>
      <c r="C632" s="456" t="s">
        <v>61</v>
      </c>
      <c r="D632" s="457" t="s">
        <v>135</v>
      </c>
      <c r="E632" s="458" t="s">
        <v>612</v>
      </c>
      <c r="F632" s="459" t="s">
        <v>613</v>
      </c>
      <c r="G632" s="460">
        <v>440</v>
      </c>
      <c r="H632" s="461">
        <v>76</v>
      </c>
      <c r="I632" s="461">
        <v>77</v>
      </c>
      <c r="J632" s="462" t="s">
        <v>102</v>
      </c>
      <c r="K632" s="463">
        <v>0.25</v>
      </c>
      <c r="L632" s="464" t="s">
        <v>48</v>
      </c>
      <c r="M632" s="464" t="s">
        <v>48</v>
      </c>
      <c r="N632" s="464" t="s">
        <v>48</v>
      </c>
      <c r="O632" s="464" t="s">
        <v>48</v>
      </c>
      <c r="P632" s="464" t="s">
        <v>48</v>
      </c>
      <c r="Q632" s="464" t="s">
        <v>48</v>
      </c>
      <c r="R632" s="448" t="s">
        <v>2220</v>
      </c>
      <c r="S632" s="465">
        <v>0.02</v>
      </c>
    </row>
    <row r="633" spans="1:19" x14ac:dyDescent="0.2">
      <c r="A633" s="454" t="s">
        <v>2221</v>
      </c>
      <c r="B633" s="455" t="s">
        <v>2222</v>
      </c>
      <c r="C633" s="456" t="s">
        <v>61</v>
      </c>
      <c r="D633" s="457" t="s">
        <v>259</v>
      </c>
      <c r="E633" s="458" t="s">
        <v>977</v>
      </c>
      <c r="F633" s="459" t="s">
        <v>978</v>
      </c>
      <c r="G633" s="460">
        <v>172</v>
      </c>
      <c r="H633" s="461">
        <v>42</v>
      </c>
      <c r="I633" s="461">
        <v>21</v>
      </c>
      <c r="J633" s="462" t="s">
        <v>102</v>
      </c>
      <c r="K633" s="463">
        <v>0.25</v>
      </c>
      <c r="L633" s="464" t="s">
        <v>48</v>
      </c>
      <c r="M633" s="464" t="s">
        <v>48</v>
      </c>
      <c r="N633" s="464" t="s">
        <v>49</v>
      </c>
      <c r="O633" s="464" t="s">
        <v>48</v>
      </c>
      <c r="P633" s="464" t="s">
        <v>48</v>
      </c>
      <c r="Q633" s="464" t="s">
        <v>48</v>
      </c>
      <c r="R633" s="448" t="s">
        <v>2223</v>
      </c>
      <c r="S633" s="465">
        <v>0.01</v>
      </c>
    </row>
    <row r="634" spans="1:19" x14ac:dyDescent="0.2">
      <c r="A634" s="454" t="s">
        <v>2224</v>
      </c>
      <c r="B634" s="455" t="s">
        <v>2225</v>
      </c>
      <c r="C634" s="456" t="s">
        <v>61</v>
      </c>
      <c r="D634" s="457" t="s">
        <v>76</v>
      </c>
      <c r="E634" s="458" t="s">
        <v>197</v>
      </c>
      <c r="F634" s="459" t="s">
        <v>198</v>
      </c>
      <c r="G634" s="460">
        <v>1165</v>
      </c>
      <c r="H634" s="461">
        <v>293</v>
      </c>
      <c r="I634" s="461">
        <v>120</v>
      </c>
      <c r="J634" s="462" t="s">
        <v>72</v>
      </c>
      <c r="K634" s="463">
        <v>0.5</v>
      </c>
      <c r="L634" s="464" t="s">
        <v>57</v>
      </c>
      <c r="M634" s="464" t="s">
        <v>48</v>
      </c>
      <c r="N634" s="464" t="s">
        <v>48</v>
      </c>
      <c r="O634" s="464" t="s">
        <v>48</v>
      </c>
      <c r="P634" s="464" t="s">
        <v>49</v>
      </c>
      <c r="Q634" s="464" t="s">
        <v>48</v>
      </c>
      <c r="R634" s="448" t="s">
        <v>2226</v>
      </c>
      <c r="S634" s="465">
        <v>0.02</v>
      </c>
    </row>
    <row r="635" spans="1:19" x14ac:dyDescent="0.2">
      <c r="A635" s="454" t="s">
        <v>2227</v>
      </c>
      <c r="B635" s="455" t="s">
        <v>2228</v>
      </c>
      <c r="C635" s="456" t="s">
        <v>61</v>
      </c>
      <c r="D635" s="457" t="s">
        <v>185</v>
      </c>
      <c r="E635" s="458" t="s">
        <v>972</v>
      </c>
      <c r="F635" s="459" t="s">
        <v>973</v>
      </c>
      <c r="G635" s="460">
        <v>1259</v>
      </c>
      <c r="H635" s="461">
        <v>306</v>
      </c>
      <c r="I635" s="461">
        <v>169</v>
      </c>
      <c r="J635" s="462" t="s">
        <v>188</v>
      </c>
      <c r="K635" s="463">
        <v>0.5</v>
      </c>
      <c r="L635" s="464" t="s">
        <v>48</v>
      </c>
      <c r="M635" s="464" t="s">
        <v>48</v>
      </c>
      <c r="N635" s="464" t="s">
        <v>49</v>
      </c>
      <c r="O635" s="464" t="s">
        <v>48</v>
      </c>
      <c r="P635" s="464" t="s">
        <v>48</v>
      </c>
      <c r="Q635" s="464" t="s">
        <v>48</v>
      </c>
      <c r="R635" s="448" t="s">
        <v>2229</v>
      </c>
      <c r="S635" s="465">
        <v>1.4999999999999999E-2</v>
      </c>
    </row>
    <row r="636" spans="1:19" x14ac:dyDescent="0.2">
      <c r="A636" s="454" t="s">
        <v>2230</v>
      </c>
      <c r="B636" s="455" t="s">
        <v>2231</v>
      </c>
      <c r="C636" s="456" t="s">
        <v>61</v>
      </c>
      <c r="D636" s="457" t="s">
        <v>62</v>
      </c>
      <c r="E636" s="458" t="s">
        <v>362</v>
      </c>
      <c r="F636" s="459" t="s">
        <v>363</v>
      </c>
      <c r="G636" s="460">
        <v>740</v>
      </c>
      <c r="H636" s="461">
        <v>178</v>
      </c>
      <c r="I636" s="461">
        <v>83</v>
      </c>
      <c r="J636" s="462" t="s">
        <v>65</v>
      </c>
      <c r="K636" s="463">
        <v>0.5</v>
      </c>
      <c r="L636" s="464" t="s">
        <v>57</v>
      </c>
      <c r="M636" s="464" t="s">
        <v>48</v>
      </c>
      <c r="N636" s="464" t="s">
        <v>49</v>
      </c>
      <c r="O636" s="464" t="s">
        <v>48</v>
      </c>
      <c r="P636" s="464" t="s">
        <v>48</v>
      </c>
      <c r="Q636" s="464" t="s">
        <v>48</v>
      </c>
      <c r="R636" s="448" t="s">
        <v>2232</v>
      </c>
      <c r="S636" s="465">
        <v>1.4999999999999999E-2</v>
      </c>
    </row>
    <row r="637" spans="1:19" x14ac:dyDescent="0.2">
      <c r="A637" s="454" t="s">
        <v>2233</v>
      </c>
      <c r="B637" s="455" t="s">
        <v>2234</v>
      </c>
      <c r="C637" s="456" t="s">
        <v>61</v>
      </c>
      <c r="D637" s="457" t="s">
        <v>62</v>
      </c>
      <c r="E637" s="458" t="s">
        <v>362</v>
      </c>
      <c r="F637" s="459" t="s">
        <v>363</v>
      </c>
      <c r="G637" s="460">
        <v>660</v>
      </c>
      <c r="H637" s="461">
        <v>183</v>
      </c>
      <c r="I637" s="461">
        <v>89</v>
      </c>
      <c r="J637" s="462" t="s">
        <v>65</v>
      </c>
      <c r="K637" s="463">
        <v>0.5</v>
      </c>
      <c r="L637" s="464" t="s">
        <v>57</v>
      </c>
      <c r="M637" s="464" t="s">
        <v>48</v>
      </c>
      <c r="N637" s="464" t="s">
        <v>49</v>
      </c>
      <c r="O637" s="464" t="s">
        <v>48</v>
      </c>
      <c r="P637" s="464" t="s">
        <v>48</v>
      </c>
      <c r="Q637" s="464" t="s">
        <v>48</v>
      </c>
      <c r="R637" s="448" t="s">
        <v>2235</v>
      </c>
      <c r="S637" s="465">
        <v>1.4999999999999999E-2</v>
      </c>
    </row>
    <row r="638" spans="1:19" x14ac:dyDescent="0.2">
      <c r="A638" s="454" t="s">
        <v>2236</v>
      </c>
      <c r="B638" s="455" t="s">
        <v>2237</v>
      </c>
      <c r="C638" s="456" t="s">
        <v>61</v>
      </c>
      <c r="D638" s="457" t="s">
        <v>62</v>
      </c>
      <c r="E638" s="458" t="s">
        <v>175</v>
      </c>
      <c r="F638" s="459" t="s">
        <v>176</v>
      </c>
      <c r="G638" s="460">
        <v>2390</v>
      </c>
      <c r="H638" s="461">
        <v>499</v>
      </c>
      <c r="I638" s="461">
        <v>212</v>
      </c>
      <c r="J638" s="462" t="s">
        <v>65</v>
      </c>
      <c r="K638" s="463">
        <v>0.5</v>
      </c>
      <c r="L638" s="464" t="s">
        <v>57</v>
      </c>
      <c r="M638" s="464" t="s">
        <v>48</v>
      </c>
      <c r="N638" s="464" t="s">
        <v>48</v>
      </c>
      <c r="O638" s="464" t="s">
        <v>48</v>
      </c>
      <c r="P638" s="464" t="s">
        <v>49</v>
      </c>
      <c r="Q638" s="464" t="s">
        <v>48</v>
      </c>
      <c r="R638" s="448" t="s">
        <v>2238</v>
      </c>
      <c r="S638" s="465">
        <v>5.0000000000000001E-3</v>
      </c>
    </row>
    <row r="639" spans="1:19" x14ac:dyDescent="0.2">
      <c r="A639" s="454" t="s">
        <v>2239</v>
      </c>
      <c r="B639" s="455" t="s">
        <v>2240</v>
      </c>
      <c r="C639" s="456" t="s">
        <v>61</v>
      </c>
      <c r="D639" s="457" t="s">
        <v>154</v>
      </c>
      <c r="E639" s="458" t="s">
        <v>549</v>
      </c>
      <c r="F639" s="459" t="s">
        <v>550</v>
      </c>
      <c r="G639" s="460">
        <v>627</v>
      </c>
      <c r="H639" s="461">
        <v>174</v>
      </c>
      <c r="I639" s="461">
        <v>63</v>
      </c>
      <c r="J639" s="462" t="s">
        <v>65</v>
      </c>
      <c r="K639" s="463">
        <v>0.5</v>
      </c>
      <c r="L639" s="464" t="s">
        <v>57</v>
      </c>
      <c r="M639" s="464" t="s">
        <v>48</v>
      </c>
      <c r="N639" s="464" t="s">
        <v>48</v>
      </c>
      <c r="O639" s="464" t="s">
        <v>48</v>
      </c>
      <c r="P639" s="464" t="s">
        <v>49</v>
      </c>
      <c r="Q639" s="464" t="s">
        <v>48</v>
      </c>
      <c r="R639" s="448" t="s">
        <v>2241</v>
      </c>
      <c r="S639" s="465">
        <v>1.4999999999999999E-2</v>
      </c>
    </row>
    <row r="640" spans="1:19" x14ac:dyDescent="0.2">
      <c r="A640" s="454" t="s">
        <v>2242</v>
      </c>
      <c r="B640" s="455" t="s">
        <v>2243</v>
      </c>
      <c r="C640" s="456" t="s">
        <v>61</v>
      </c>
      <c r="D640" s="457" t="s">
        <v>62</v>
      </c>
      <c r="E640" s="458" t="s">
        <v>175</v>
      </c>
      <c r="F640" s="459" t="s">
        <v>176</v>
      </c>
      <c r="G640" s="460">
        <v>1101</v>
      </c>
      <c r="H640" s="461">
        <v>194</v>
      </c>
      <c r="I640" s="461">
        <v>88</v>
      </c>
      <c r="J640" s="462" t="s">
        <v>65</v>
      </c>
      <c r="K640" s="463">
        <v>0.5</v>
      </c>
      <c r="L640" s="464" t="s">
        <v>57</v>
      </c>
      <c r="M640" s="464" t="s">
        <v>48</v>
      </c>
      <c r="N640" s="464" t="s">
        <v>48</v>
      </c>
      <c r="O640" s="464" t="s">
        <v>48</v>
      </c>
      <c r="P640" s="464" t="s">
        <v>49</v>
      </c>
      <c r="Q640" s="464" t="s">
        <v>48</v>
      </c>
      <c r="R640" s="448" t="s">
        <v>2244</v>
      </c>
      <c r="S640" s="465">
        <v>0.02</v>
      </c>
    </row>
    <row r="641" spans="1:19" x14ac:dyDescent="0.2">
      <c r="A641" s="454" t="s">
        <v>2245</v>
      </c>
      <c r="B641" s="455" t="s">
        <v>2246</v>
      </c>
      <c r="C641" s="456" t="s">
        <v>61</v>
      </c>
      <c r="D641" s="457" t="s">
        <v>62</v>
      </c>
      <c r="E641" s="458" t="s">
        <v>175</v>
      </c>
      <c r="F641" s="459" t="s">
        <v>176</v>
      </c>
      <c r="G641" s="460">
        <v>1297</v>
      </c>
      <c r="H641" s="461">
        <v>121</v>
      </c>
      <c r="I641" s="461">
        <v>97</v>
      </c>
      <c r="J641" s="462" t="s">
        <v>65</v>
      </c>
      <c r="K641" s="463">
        <v>0.5</v>
      </c>
      <c r="L641" s="464" t="s">
        <v>57</v>
      </c>
      <c r="M641" s="464" t="s">
        <v>48</v>
      </c>
      <c r="N641" s="464" t="s">
        <v>48</v>
      </c>
      <c r="O641" s="464" t="s">
        <v>48</v>
      </c>
      <c r="P641" s="464" t="s">
        <v>49</v>
      </c>
      <c r="Q641" s="464" t="s">
        <v>48</v>
      </c>
      <c r="R641" s="448" t="s">
        <v>2247</v>
      </c>
      <c r="S641" s="465">
        <v>0.02</v>
      </c>
    </row>
    <row r="642" spans="1:19" x14ac:dyDescent="0.2">
      <c r="A642" s="454" t="s">
        <v>2248</v>
      </c>
      <c r="B642" s="455" t="s">
        <v>2249</v>
      </c>
      <c r="C642" s="456" t="s">
        <v>61</v>
      </c>
      <c r="D642" s="457" t="s">
        <v>62</v>
      </c>
      <c r="E642" s="458" t="s">
        <v>362</v>
      </c>
      <c r="F642" s="459" t="s">
        <v>363</v>
      </c>
      <c r="G642" s="460">
        <v>1013</v>
      </c>
      <c r="H642" s="461">
        <v>263</v>
      </c>
      <c r="I642" s="461">
        <v>105</v>
      </c>
      <c r="J642" s="462" t="s">
        <v>65</v>
      </c>
      <c r="K642" s="463">
        <v>0.5</v>
      </c>
      <c r="L642" s="464" t="s">
        <v>57</v>
      </c>
      <c r="M642" s="464" t="s">
        <v>48</v>
      </c>
      <c r="N642" s="464" t="s">
        <v>49</v>
      </c>
      <c r="O642" s="464" t="s">
        <v>48</v>
      </c>
      <c r="P642" s="464" t="s">
        <v>48</v>
      </c>
      <c r="Q642" s="464" t="s">
        <v>48</v>
      </c>
      <c r="R642" s="448" t="s">
        <v>2250</v>
      </c>
      <c r="S642" s="465">
        <v>0</v>
      </c>
    </row>
    <row r="643" spans="1:19" x14ac:dyDescent="0.2">
      <c r="A643" s="454" t="s">
        <v>2251</v>
      </c>
      <c r="B643" s="455" t="s">
        <v>2252</v>
      </c>
      <c r="C643" s="456" t="s">
        <v>61</v>
      </c>
      <c r="D643" s="457" t="s">
        <v>62</v>
      </c>
      <c r="E643" s="458" t="s">
        <v>362</v>
      </c>
      <c r="F643" s="459" t="s">
        <v>363</v>
      </c>
      <c r="G643" s="460">
        <v>491</v>
      </c>
      <c r="H643" s="461">
        <v>67</v>
      </c>
      <c r="I643" s="461">
        <v>40</v>
      </c>
      <c r="J643" s="462" t="s">
        <v>65</v>
      </c>
      <c r="K643" s="463">
        <v>0.5</v>
      </c>
      <c r="L643" s="464" t="s">
        <v>57</v>
      </c>
      <c r="M643" s="464" t="s">
        <v>48</v>
      </c>
      <c r="N643" s="464" t="s">
        <v>49</v>
      </c>
      <c r="O643" s="464" t="s">
        <v>48</v>
      </c>
      <c r="P643" s="464" t="s">
        <v>48</v>
      </c>
      <c r="Q643" s="464" t="s">
        <v>48</v>
      </c>
      <c r="R643" s="448" t="s">
        <v>2253</v>
      </c>
      <c r="S643" s="465">
        <v>0</v>
      </c>
    </row>
    <row r="644" spans="1:19" x14ac:dyDescent="0.2">
      <c r="A644" s="454" t="s">
        <v>2254</v>
      </c>
      <c r="B644" s="455" t="s">
        <v>2255</v>
      </c>
      <c r="C644" s="456" t="s">
        <v>61</v>
      </c>
      <c r="D644" s="457" t="s">
        <v>62</v>
      </c>
      <c r="E644" s="458" t="s">
        <v>362</v>
      </c>
      <c r="F644" s="459" t="s">
        <v>363</v>
      </c>
      <c r="G644" s="460">
        <v>1122</v>
      </c>
      <c r="H644" s="461">
        <v>719</v>
      </c>
      <c r="I644" s="461">
        <v>289</v>
      </c>
      <c r="J644" s="462" t="s">
        <v>65</v>
      </c>
      <c r="K644" s="463">
        <v>0.5</v>
      </c>
      <c r="L644" s="464" t="s">
        <v>48</v>
      </c>
      <c r="M644" s="464" t="s">
        <v>48</v>
      </c>
      <c r="N644" s="464" t="s">
        <v>49</v>
      </c>
      <c r="O644" s="464" t="s">
        <v>48</v>
      </c>
      <c r="P644" s="464" t="s">
        <v>48</v>
      </c>
      <c r="Q644" s="464" t="s">
        <v>48</v>
      </c>
      <c r="R644" s="448" t="s">
        <v>2256</v>
      </c>
      <c r="S644" s="465">
        <v>1.4999999999999999E-2</v>
      </c>
    </row>
    <row r="645" spans="1:19" x14ac:dyDescent="0.2">
      <c r="A645" s="454" t="s">
        <v>2257</v>
      </c>
      <c r="B645" s="455" t="s">
        <v>2258</v>
      </c>
      <c r="C645" s="456" t="s">
        <v>61</v>
      </c>
      <c r="D645" s="457" t="s">
        <v>62</v>
      </c>
      <c r="E645" s="458" t="s">
        <v>362</v>
      </c>
      <c r="F645" s="459" t="s">
        <v>363</v>
      </c>
      <c r="G645" s="460">
        <v>624</v>
      </c>
      <c r="H645" s="461">
        <v>165</v>
      </c>
      <c r="I645" s="461">
        <v>76</v>
      </c>
      <c r="J645" s="462" t="s">
        <v>65</v>
      </c>
      <c r="K645" s="463">
        <v>0.5</v>
      </c>
      <c r="L645" s="464" t="s">
        <v>48</v>
      </c>
      <c r="M645" s="464" t="s">
        <v>48</v>
      </c>
      <c r="N645" s="464" t="s">
        <v>49</v>
      </c>
      <c r="O645" s="464" t="s">
        <v>48</v>
      </c>
      <c r="P645" s="464" t="s">
        <v>48</v>
      </c>
      <c r="Q645" s="464" t="s">
        <v>48</v>
      </c>
      <c r="R645" s="448" t="s">
        <v>2259</v>
      </c>
      <c r="S645" s="465">
        <v>1.4999999999999999E-2</v>
      </c>
    </row>
    <row r="646" spans="1:19" x14ac:dyDescent="0.2">
      <c r="A646" s="454" t="s">
        <v>2260</v>
      </c>
      <c r="B646" s="455" t="s">
        <v>2261</v>
      </c>
      <c r="C646" s="456" t="s">
        <v>61</v>
      </c>
      <c r="D646" s="457" t="s">
        <v>62</v>
      </c>
      <c r="E646" s="458" t="s">
        <v>175</v>
      </c>
      <c r="F646" s="459" t="s">
        <v>176</v>
      </c>
      <c r="G646" s="460">
        <v>1818</v>
      </c>
      <c r="H646" s="461">
        <v>390</v>
      </c>
      <c r="I646" s="461">
        <v>226</v>
      </c>
      <c r="J646" s="462" t="s">
        <v>65</v>
      </c>
      <c r="K646" s="463">
        <v>0.5</v>
      </c>
      <c r="L646" s="464" t="s">
        <v>57</v>
      </c>
      <c r="M646" s="464" t="s">
        <v>48</v>
      </c>
      <c r="N646" s="464" t="s">
        <v>48</v>
      </c>
      <c r="O646" s="464" t="s">
        <v>48</v>
      </c>
      <c r="P646" s="464" t="s">
        <v>49</v>
      </c>
      <c r="Q646" s="464" t="s">
        <v>48</v>
      </c>
      <c r="R646" s="448" t="s">
        <v>2262</v>
      </c>
      <c r="S646" s="465">
        <v>0.01</v>
      </c>
    </row>
    <row r="647" spans="1:19" x14ac:dyDescent="0.2">
      <c r="A647" s="454" t="s">
        <v>2263</v>
      </c>
      <c r="B647" s="455" t="s">
        <v>2264</v>
      </c>
      <c r="C647" s="456" t="s">
        <v>61</v>
      </c>
      <c r="D647" s="457" t="s">
        <v>154</v>
      </c>
      <c r="E647" s="458" t="s">
        <v>549</v>
      </c>
      <c r="F647" s="459" t="s">
        <v>550</v>
      </c>
      <c r="G647" s="460">
        <v>845</v>
      </c>
      <c r="H647" s="461">
        <v>381</v>
      </c>
      <c r="I647" s="461">
        <v>103</v>
      </c>
      <c r="J647" s="462" t="s">
        <v>65</v>
      </c>
      <c r="K647" s="463">
        <v>0.5</v>
      </c>
      <c r="L647" s="464" t="s">
        <v>57</v>
      </c>
      <c r="M647" s="464" t="s">
        <v>48</v>
      </c>
      <c r="N647" s="464" t="s">
        <v>48</v>
      </c>
      <c r="O647" s="464" t="s">
        <v>48</v>
      </c>
      <c r="P647" s="464" t="s">
        <v>49</v>
      </c>
      <c r="Q647" s="464" t="s">
        <v>48</v>
      </c>
      <c r="R647" s="448" t="s">
        <v>2265</v>
      </c>
      <c r="S647" s="465">
        <v>0</v>
      </c>
    </row>
    <row r="648" spans="1:19" x14ac:dyDescent="0.2">
      <c r="A648" s="454" t="s">
        <v>2266</v>
      </c>
      <c r="B648" s="455" t="s">
        <v>2267</v>
      </c>
      <c r="C648" s="456" t="s">
        <v>61</v>
      </c>
      <c r="D648" s="457" t="s">
        <v>341</v>
      </c>
      <c r="E648" s="458" t="s">
        <v>724</v>
      </c>
      <c r="F648" s="459" t="s">
        <v>722</v>
      </c>
      <c r="G648" s="460">
        <v>2218</v>
      </c>
      <c r="H648" s="461">
        <v>1472</v>
      </c>
      <c r="I648" s="461">
        <v>646</v>
      </c>
      <c r="J648" s="462" t="s">
        <v>72</v>
      </c>
      <c r="K648" s="463">
        <v>0.5</v>
      </c>
      <c r="L648" s="464" t="s">
        <v>48</v>
      </c>
      <c r="M648" s="464" t="s">
        <v>48</v>
      </c>
      <c r="N648" s="464" t="s">
        <v>49</v>
      </c>
      <c r="O648" s="464" t="s">
        <v>48</v>
      </c>
      <c r="P648" s="464" t="s">
        <v>48</v>
      </c>
      <c r="Q648" s="464" t="s">
        <v>48</v>
      </c>
      <c r="R648" s="448" t="s">
        <v>2268</v>
      </c>
      <c r="S648" s="465">
        <v>1.8000000000000002E-2</v>
      </c>
    </row>
    <row r="649" spans="1:19" x14ac:dyDescent="0.2">
      <c r="A649" s="454" t="s">
        <v>2269</v>
      </c>
      <c r="B649" s="455" t="s">
        <v>2270</v>
      </c>
      <c r="C649" s="456" t="s">
        <v>61</v>
      </c>
      <c r="D649" s="457" t="s">
        <v>76</v>
      </c>
      <c r="E649" s="458" t="s">
        <v>197</v>
      </c>
      <c r="F649" s="459" t="s">
        <v>198</v>
      </c>
      <c r="G649" s="460">
        <v>1300</v>
      </c>
      <c r="H649" s="461">
        <v>209</v>
      </c>
      <c r="I649" s="461">
        <v>119</v>
      </c>
      <c r="J649" s="462" t="s">
        <v>72</v>
      </c>
      <c r="K649" s="463">
        <v>0.5</v>
      </c>
      <c r="L649" s="464" t="s">
        <v>57</v>
      </c>
      <c r="M649" s="464" t="s">
        <v>48</v>
      </c>
      <c r="N649" s="464" t="s">
        <v>48</v>
      </c>
      <c r="O649" s="464" t="s">
        <v>48</v>
      </c>
      <c r="P649" s="464" t="s">
        <v>49</v>
      </c>
      <c r="Q649" s="464" t="s">
        <v>48</v>
      </c>
      <c r="R649" s="448" t="s">
        <v>2271</v>
      </c>
      <c r="S649" s="465">
        <v>0</v>
      </c>
    </row>
    <row r="650" spans="1:19" x14ac:dyDescent="0.2">
      <c r="A650" s="454" t="s">
        <v>2272</v>
      </c>
      <c r="B650" s="455" t="s">
        <v>2273</v>
      </c>
      <c r="C650" s="456" t="s">
        <v>61</v>
      </c>
      <c r="D650" s="457" t="s">
        <v>118</v>
      </c>
      <c r="E650" s="458" t="s">
        <v>643</v>
      </c>
      <c r="F650" s="459" t="s">
        <v>644</v>
      </c>
      <c r="G650" s="460">
        <v>2458</v>
      </c>
      <c r="H650" s="461">
        <v>1652</v>
      </c>
      <c r="I650" s="461">
        <v>655</v>
      </c>
      <c r="J650" s="462" t="s">
        <v>47</v>
      </c>
      <c r="K650" s="463">
        <v>0.35</v>
      </c>
      <c r="L650" s="464" t="s">
        <v>48</v>
      </c>
      <c r="M650" s="464" t="s">
        <v>48</v>
      </c>
      <c r="N650" s="464" t="s">
        <v>48</v>
      </c>
      <c r="O650" s="464" t="s">
        <v>48</v>
      </c>
      <c r="P650" s="464" t="s">
        <v>48</v>
      </c>
      <c r="Q650" s="464" t="s">
        <v>48</v>
      </c>
      <c r="R650" s="448" t="s">
        <v>2274</v>
      </c>
      <c r="S650" s="465">
        <v>0.02</v>
      </c>
    </row>
    <row r="651" spans="1:19" x14ac:dyDescent="0.2">
      <c r="A651" s="454" t="s">
        <v>2275</v>
      </c>
      <c r="B651" s="455" t="s">
        <v>2276</v>
      </c>
      <c r="C651" s="456" t="s">
        <v>61</v>
      </c>
      <c r="D651" s="457" t="s">
        <v>135</v>
      </c>
      <c r="E651" s="458" t="s">
        <v>1225</v>
      </c>
      <c r="F651" s="459" t="s">
        <v>1226</v>
      </c>
      <c r="G651" s="460">
        <v>1524</v>
      </c>
      <c r="H651" s="461">
        <v>217</v>
      </c>
      <c r="I651" s="461">
        <v>164</v>
      </c>
      <c r="J651" s="462" t="s">
        <v>102</v>
      </c>
      <c r="K651" s="463">
        <v>0.25</v>
      </c>
      <c r="L651" s="464" t="s">
        <v>48</v>
      </c>
      <c r="M651" s="464" t="s">
        <v>48</v>
      </c>
      <c r="N651" s="464" t="s">
        <v>49</v>
      </c>
      <c r="O651" s="464" t="s">
        <v>48</v>
      </c>
      <c r="P651" s="464" t="s">
        <v>48</v>
      </c>
      <c r="Q651" s="464" t="s">
        <v>48</v>
      </c>
      <c r="R651" s="448" t="s">
        <v>2277</v>
      </c>
      <c r="S651" s="465">
        <v>1.4999999999999999E-2</v>
      </c>
    </row>
    <row r="652" spans="1:19" x14ac:dyDescent="0.2">
      <c r="A652" s="454" t="s">
        <v>2278</v>
      </c>
      <c r="B652" s="455" t="s">
        <v>2279</v>
      </c>
      <c r="C652" s="456" t="s">
        <v>61</v>
      </c>
      <c r="D652" s="457" t="s">
        <v>124</v>
      </c>
      <c r="E652" s="458" t="s">
        <v>605</v>
      </c>
      <c r="F652" s="459" t="s">
        <v>606</v>
      </c>
      <c r="G652" s="460">
        <v>1483</v>
      </c>
      <c r="H652" s="461">
        <v>1593</v>
      </c>
      <c r="I652" s="461">
        <v>666</v>
      </c>
      <c r="J652" s="462" t="s">
        <v>47</v>
      </c>
      <c r="K652" s="463">
        <v>0.35</v>
      </c>
      <c r="L652" s="464" t="s">
        <v>48</v>
      </c>
      <c r="M652" s="464" t="s">
        <v>48</v>
      </c>
      <c r="N652" s="464" t="s">
        <v>48</v>
      </c>
      <c r="O652" s="464" t="s">
        <v>48</v>
      </c>
      <c r="P652" s="464" t="s">
        <v>48</v>
      </c>
      <c r="Q652" s="464" t="s">
        <v>48</v>
      </c>
      <c r="R652" s="448" t="s">
        <v>2280</v>
      </c>
      <c r="S652" s="465">
        <v>1.4999999999999999E-2</v>
      </c>
    </row>
    <row r="653" spans="1:19" x14ac:dyDescent="0.2">
      <c r="A653" s="454" t="s">
        <v>2281</v>
      </c>
      <c r="B653" s="455" t="s">
        <v>2282</v>
      </c>
      <c r="C653" s="456" t="s">
        <v>61</v>
      </c>
      <c r="D653" s="457" t="s">
        <v>111</v>
      </c>
      <c r="E653" s="458" t="s">
        <v>1494</v>
      </c>
      <c r="F653" s="459" t="s">
        <v>1495</v>
      </c>
      <c r="G653" s="460">
        <v>2550</v>
      </c>
      <c r="H653" s="461">
        <v>3089</v>
      </c>
      <c r="I653" s="461">
        <v>1229</v>
      </c>
      <c r="J653" s="462" t="s">
        <v>114</v>
      </c>
      <c r="K653" s="463">
        <v>0</v>
      </c>
      <c r="L653" s="464" t="s">
        <v>48</v>
      </c>
      <c r="M653" s="464" t="s">
        <v>48</v>
      </c>
      <c r="N653" s="464" t="s">
        <v>48</v>
      </c>
      <c r="O653" s="464" t="s">
        <v>48</v>
      </c>
      <c r="P653" s="464" t="s">
        <v>48</v>
      </c>
      <c r="Q653" s="464" t="s">
        <v>48</v>
      </c>
      <c r="R653" s="448" t="s">
        <v>2283</v>
      </c>
      <c r="S653" s="465">
        <v>0.02</v>
      </c>
    </row>
    <row r="654" spans="1:19" x14ac:dyDescent="0.2">
      <c r="A654" s="454" t="s">
        <v>2284</v>
      </c>
      <c r="B654" s="455" t="s">
        <v>2285</v>
      </c>
      <c r="C654" s="456" t="s">
        <v>61</v>
      </c>
      <c r="D654" s="457" t="s">
        <v>185</v>
      </c>
      <c r="E654" s="458" t="s">
        <v>459</v>
      </c>
      <c r="F654" s="459" t="s">
        <v>460</v>
      </c>
      <c r="G654" s="460">
        <v>1012</v>
      </c>
      <c r="H654" s="461">
        <v>1377</v>
      </c>
      <c r="I654" s="461">
        <v>723</v>
      </c>
      <c r="J654" s="462" t="s">
        <v>188</v>
      </c>
      <c r="K654" s="463">
        <v>0.5</v>
      </c>
      <c r="L654" s="464" t="s">
        <v>57</v>
      </c>
      <c r="M654" s="464" t="s">
        <v>48</v>
      </c>
      <c r="N654" s="464" t="s">
        <v>48</v>
      </c>
      <c r="O654" s="464" t="s">
        <v>49</v>
      </c>
      <c r="P654" s="464" t="s">
        <v>48</v>
      </c>
      <c r="Q654" s="464" t="s">
        <v>48</v>
      </c>
      <c r="R654" s="448" t="s">
        <v>2286</v>
      </c>
      <c r="S654" s="465">
        <v>1.7000000000000001E-2</v>
      </c>
    </row>
    <row r="655" spans="1:19" x14ac:dyDescent="0.2">
      <c r="A655" s="454" t="s">
        <v>2287</v>
      </c>
      <c r="B655" s="455" t="s">
        <v>2288</v>
      </c>
      <c r="C655" s="456" t="s">
        <v>61</v>
      </c>
      <c r="D655" s="457" t="s">
        <v>185</v>
      </c>
      <c r="E655" s="458" t="s">
        <v>576</v>
      </c>
      <c r="F655" s="459" t="s">
        <v>577</v>
      </c>
      <c r="G655" s="460">
        <v>5790</v>
      </c>
      <c r="H655" s="461">
        <v>920</v>
      </c>
      <c r="I655" s="461">
        <v>570</v>
      </c>
      <c r="J655" s="462" t="s">
        <v>188</v>
      </c>
      <c r="K655" s="463">
        <v>0.5</v>
      </c>
      <c r="L655" s="464" t="s">
        <v>48</v>
      </c>
      <c r="M655" s="464" t="s">
        <v>48</v>
      </c>
      <c r="N655" s="464" t="s">
        <v>49</v>
      </c>
      <c r="O655" s="464" t="s">
        <v>48</v>
      </c>
      <c r="P655" s="464" t="s">
        <v>48</v>
      </c>
      <c r="Q655" s="464" t="s">
        <v>48</v>
      </c>
      <c r="R655" s="448" t="s">
        <v>2289</v>
      </c>
      <c r="S655" s="465">
        <v>1.4999999999999999E-2</v>
      </c>
    </row>
    <row r="656" spans="1:19" x14ac:dyDescent="0.2">
      <c r="A656" s="454" t="s">
        <v>2290</v>
      </c>
      <c r="B656" s="455" t="s">
        <v>2291</v>
      </c>
      <c r="C656" s="456" t="s">
        <v>43</v>
      </c>
      <c r="D656" s="457" t="s">
        <v>314</v>
      </c>
      <c r="E656" s="458" t="s">
        <v>1206</v>
      </c>
      <c r="F656" s="459" t="s">
        <v>1207</v>
      </c>
      <c r="G656" s="460">
        <v>11142</v>
      </c>
      <c r="H656" s="461">
        <v>8512</v>
      </c>
      <c r="I656" s="461">
        <v>4079</v>
      </c>
      <c r="J656" s="462" t="s">
        <v>65</v>
      </c>
      <c r="K656" s="463">
        <v>0.5</v>
      </c>
      <c r="L656" s="464" t="s">
        <v>48</v>
      </c>
      <c r="M656" s="464" t="s">
        <v>48</v>
      </c>
      <c r="N656" s="464" t="s">
        <v>48</v>
      </c>
      <c r="O656" s="464" t="s">
        <v>48</v>
      </c>
      <c r="P656" s="464" t="s">
        <v>48</v>
      </c>
      <c r="Q656" s="464" t="s">
        <v>48</v>
      </c>
      <c r="R656" s="448" t="s">
        <v>2292</v>
      </c>
      <c r="S656" s="465">
        <v>0.02</v>
      </c>
    </row>
    <row r="657" spans="1:19" x14ac:dyDescent="0.2">
      <c r="A657" s="454" t="s">
        <v>2293</v>
      </c>
      <c r="B657" s="455" t="s">
        <v>2294</v>
      </c>
      <c r="C657" s="456" t="s">
        <v>43</v>
      </c>
      <c r="D657" s="457" t="s">
        <v>111</v>
      </c>
      <c r="E657" s="458" t="s">
        <v>2086</v>
      </c>
      <c r="F657" s="459" t="s">
        <v>2087</v>
      </c>
      <c r="G657" s="460">
        <v>2917</v>
      </c>
      <c r="H657" s="461">
        <v>21469</v>
      </c>
      <c r="I657" s="461">
        <v>8101</v>
      </c>
      <c r="J657" s="462" t="s">
        <v>114</v>
      </c>
      <c r="K657" s="463">
        <v>0.35</v>
      </c>
      <c r="L657" s="464" t="s">
        <v>48</v>
      </c>
      <c r="M657" s="464" t="s">
        <v>48</v>
      </c>
      <c r="N657" s="464" t="s">
        <v>48</v>
      </c>
      <c r="O657" s="464" t="s">
        <v>48</v>
      </c>
      <c r="P657" s="464" t="s">
        <v>48</v>
      </c>
      <c r="Q657" s="464" t="s">
        <v>48</v>
      </c>
      <c r="R657" s="448" t="s">
        <v>2295</v>
      </c>
      <c r="S657" s="465">
        <v>0.02</v>
      </c>
    </row>
    <row r="658" spans="1:19" x14ac:dyDescent="0.2">
      <c r="A658" s="454" t="s">
        <v>1934</v>
      </c>
      <c r="B658" s="455" t="s">
        <v>2296</v>
      </c>
      <c r="C658" s="456" t="s">
        <v>43</v>
      </c>
      <c r="D658" s="457" t="s">
        <v>111</v>
      </c>
      <c r="E658" s="458" t="s">
        <v>1934</v>
      </c>
      <c r="F658" s="459" t="s">
        <v>1934</v>
      </c>
      <c r="G658" s="460">
        <v>3106</v>
      </c>
      <c r="H658" s="461">
        <v>43005</v>
      </c>
      <c r="I658" s="461">
        <v>17335</v>
      </c>
      <c r="J658" s="462" t="s">
        <v>114</v>
      </c>
      <c r="K658" s="463">
        <v>0</v>
      </c>
      <c r="L658" s="464" t="s">
        <v>48</v>
      </c>
      <c r="M658" s="464" t="s">
        <v>48</v>
      </c>
      <c r="N658" s="464" t="s">
        <v>48</v>
      </c>
      <c r="O658" s="464" t="s">
        <v>48</v>
      </c>
      <c r="P658" s="464" t="s">
        <v>48</v>
      </c>
      <c r="Q658" s="464" t="s">
        <v>48</v>
      </c>
      <c r="R658" s="448" t="s">
        <v>2297</v>
      </c>
      <c r="S658" s="465">
        <v>0.02</v>
      </c>
    </row>
    <row r="659" spans="1:19" x14ac:dyDescent="0.2">
      <c r="A659" s="454" t="s">
        <v>2298</v>
      </c>
      <c r="B659" s="455" t="s">
        <v>2299</v>
      </c>
      <c r="C659" s="456" t="s">
        <v>61</v>
      </c>
      <c r="D659" s="457" t="s">
        <v>99</v>
      </c>
      <c r="E659" s="458" t="s">
        <v>508</v>
      </c>
      <c r="F659" s="459" t="s">
        <v>509</v>
      </c>
      <c r="G659" s="460">
        <v>3363</v>
      </c>
      <c r="H659" s="461">
        <v>1873</v>
      </c>
      <c r="I659" s="461">
        <v>749</v>
      </c>
      <c r="J659" s="462" t="s">
        <v>102</v>
      </c>
      <c r="K659" s="463">
        <v>0.25</v>
      </c>
      <c r="L659" s="464" t="s">
        <v>48</v>
      </c>
      <c r="M659" s="464" t="s">
        <v>48</v>
      </c>
      <c r="N659" s="464" t="s">
        <v>48</v>
      </c>
      <c r="O659" s="464" t="s">
        <v>48</v>
      </c>
      <c r="P659" s="464" t="s">
        <v>48</v>
      </c>
      <c r="Q659" s="464" t="s">
        <v>48</v>
      </c>
      <c r="R659" s="448" t="s">
        <v>2300</v>
      </c>
      <c r="S659" s="465">
        <v>1.8000000000000002E-2</v>
      </c>
    </row>
    <row r="660" spans="1:19" x14ac:dyDescent="0.2">
      <c r="A660" s="454" t="s">
        <v>2301</v>
      </c>
      <c r="B660" s="455" t="s">
        <v>2302</v>
      </c>
      <c r="C660" s="456" t="s">
        <v>252</v>
      </c>
      <c r="D660" s="457" t="s">
        <v>185</v>
      </c>
      <c r="E660" s="458" t="s">
        <v>972</v>
      </c>
      <c r="F660" s="459" t="s">
        <v>973</v>
      </c>
      <c r="G660" s="460">
        <v>9047</v>
      </c>
      <c r="H660" s="461">
        <v>3015</v>
      </c>
      <c r="I660" s="461">
        <v>1593</v>
      </c>
      <c r="J660" s="462" t="s">
        <v>188</v>
      </c>
      <c r="K660" s="463">
        <v>0.5</v>
      </c>
      <c r="L660" s="464" t="s">
        <v>48</v>
      </c>
      <c r="M660" s="464" t="s">
        <v>48</v>
      </c>
      <c r="N660" s="464" t="s">
        <v>49</v>
      </c>
      <c r="O660" s="464" t="s">
        <v>48</v>
      </c>
      <c r="P660" s="464" t="s">
        <v>48</v>
      </c>
      <c r="Q660" s="464" t="s">
        <v>48</v>
      </c>
      <c r="R660" s="448" t="s">
        <v>2303</v>
      </c>
      <c r="S660" s="465">
        <v>0.02</v>
      </c>
    </row>
    <row r="661" spans="1:19" x14ac:dyDescent="0.2">
      <c r="A661" s="454" t="s">
        <v>2304</v>
      </c>
      <c r="B661" s="455" t="s">
        <v>2305</v>
      </c>
      <c r="C661" s="456" t="s">
        <v>61</v>
      </c>
      <c r="D661" s="457" t="s">
        <v>99</v>
      </c>
      <c r="E661" s="458" t="s">
        <v>508</v>
      </c>
      <c r="F661" s="459" t="s">
        <v>509</v>
      </c>
      <c r="G661" s="460">
        <v>436</v>
      </c>
      <c r="H661" s="461">
        <v>258</v>
      </c>
      <c r="I661" s="461">
        <v>112</v>
      </c>
      <c r="J661" s="462" t="s">
        <v>102</v>
      </c>
      <c r="K661" s="463">
        <v>0.25</v>
      </c>
      <c r="L661" s="464" t="s">
        <v>48</v>
      </c>
      <c r="M661" s="464" t="s">
        <v>48</v>
      </c>
      <c r="N661" s="464" t="s">
        <v>48</v>
      </c>
      <c r="O661" s="464" t="s">
        <v>48</v>
      </c>
      <c r="P661" s="464" t="s">
        <v>48</v>
      </c>
      <c r="Q661" s="464" t="s">
        <v>48</v>
      </c>
      <c r="R661" s="448" t="s">
        <v>2306</v>
      </c>
      <c r="S661" s="465">
        <v>0.02</v>
      </c>
    </row>
    <row r="662" spans="1:19" x14ac:dyDescent="0.2">
      <c r="A662" s="454" t="s">
        <v>2307</v>
      </c>
      <c r="B662" s="455" t="s">
        <v>2308</v>
      </c>
      <c r="C662" s="456" t="s">
        <v>61</v>
      </c>
      <c r="D662" s="457" t="s">
        <v>99</v>
      </c>
      <c r="E662" s="458" t="s">
        <v>100</v>
      </c>
      <c r="F662" s="459" t="s">
        <v>101</v>
      </c>
      <c r="G662" s="460">
        <v>1726</v>
      </c>
      <c r="H662" s="461">
        <v>2090</v>
      </c>
      <c r="I662" s="461">
        <v>717</v>
      </c>
      <c r="J662" s="462" t="s">
        <v>102</v>
      </c>
      <c r="K662" s="463">
        <v>0.25</v>
      </c>
      <c r="L662" s="464" t="s">
        <v>48</v>
      </c>
      <c r="M662" s="464" t="s">
        <v>48</v>
      </c>
      <c r="N662" s="464" t="s">
        <v>48</v>
      </c>
      <c r="O662" s="464" t="s">
        <v>48</v>
      </c>
      <c r="P662" s="464" t="s">
        <v>48</v>
      </c>
      <c r="Q662" s="464" t="s">
        <v>48</v>
      </c>
      <c r="R662" s="448" t="s">
        <v>2309</v>
      </c>
      <c r="S662" s="465">
        <v>1.7000000000000001E-2</v>
      </c>
    </row>
    <row r="663" spans="1:19" x14ac:dyDescent="0.2">
      <c r="A663" s="454" t="s">
        <v>2310</v>
      </c>
      <c r="B663" s="455" t="s">
        <v>2311</v>
      </c>
      <c r="C663" s="456" t="s">
        <v>61</v>
      </c>
      <c r="D663" s="457" t="s">
        <v>62</v>
      </c>
      <c r="E663" s="458" t="s">
        <v>884</v>
      </c>
      <c r="F663" s="459" t="s">
        <v>885</v>
      </c>
      <c r="G663" s="460">
        <v>3675</v>
      </c>
      <c r="H663" s="461">
        <v>1858</v>
      </c>
      <c r="I663" s="461">
        <v>922</v>
      </c>
      <c r="J663" s="462" t="s">
        <v>65</v>
      </c>
      <c r="K663" s="463">
        <v>0.5</v>
      </c>
      <c r="L663" s="464" t="s">
        <v>48</v>
      </c>
      <c r="M663" s="464" t="s">
        <v>48</v>
      </c>
      <c r="N663" s="464" t="s">
        <v>49</v>
      </c>
      <c r="O663" s="464" t="s">
        <v>48</v>
      </c>
      <c r="P663" s="464" t="s">
        <v>48</v>
      </c>
      <c r="Q663" s="464" t="s">
        <v>48</v>
      </c>
      <c r="R663" s="448" t="s">
        <v>2312</v>
      </c>
      <c r="S663" s="465">
        <v>0.02</v>
      </c>
    </row>
    <row r="664" spans="1:19" x14ac:dyDescent="0.2">
      <c r="A664" s="454" t="s">
        <v>2313</v>
      </c>
      <c r="B664" s="455" t="s">
        <v>2314</v>
      </c>
      <c r="C664" s="456" t="s">
        <v>61</v>
      </c>
      <c r="D664" s="457" t="s">
        <v>185</v>
      </c>
      <c r="E664" s="458" t="s">
        <v>972</v>
      </c>
      <c r="F664" s="459" t="s">
        <v>973</v>
      </c>
      <c r="G664" s="460">
        <v>2324</v>
      </c>
      <c r="H664" s="461">
        <v>781</v>
      </c>
      <c r="I664" s="461">
        <v>422</v>
      </c>
      <c r="J664" s="462" t="s">
        <v>188</v>
      </c>
      <c r="K664" s="463">
        <v>0.5</v>
      </c>
      <c r="L664" s="464" t="s">
        <v>48</v>
      </c>
      <c r="M664" s="464" t="s">
        <v>48</v>
      </c>
      <c r="N664" s="464" t="s">
        <v>49</v>
      </c>
      <c r="O664" s="464" t="s">
        <v>48</v>
      </c>
      <c r="P664" s="464" t="s">
        <v>48</v>
      </c>
      <c r="Q664" s="464" t="s">
        <v>48</v>
      </c>
      <c r="R664" s="448" t="s">
        <v>2315</v>
      </c>
      <c r="S664" s="465">
        <v>8.0000000000000002E-3</v>
      </c>
    </row>
    <row r="665" spans="1:19" x14ac:dyDescent="0.2">
      <c r="A665" s="454" t="s">
        <v>2316</v>
      </c>
      <c r="B665" s="455" t="s">
        <v>2317</v>
      </c>
      <c r="C665" s="456" t="s">
        <v>61</v>
      </c>
      <c r="D665" s="457" t="s">
        <v>314</v>
      </c>
      <c r="E665" s="458" t="s">
        <v>1206</v>
      </c>
      <c r="F665" s="459" t="s">
        <v>1207</v>
      </c>
      <c r="G665" s="460">
        <v>3763</v>
      </c>
      <c r="H665" s="461">
        <v>2573</v>
      </c>
      <c r="I665" s="461">
        <v>1035</v>
      </c>
      <c r="J665" s="462" t="s">
        <v>65</v>
      </c>
      <c r="K665" s="463">
        <v>0.5</v>
      </c>
      <c r="L665" s="464" t="s">
        <v>48</v>
      </c>
      <c r="M665" s="464" t="s">
        <v>48</v>
      </c>
      <c r="N665" s="464" t="s">
        <v>48</v>
      </c>
      <c r="O665" s="464" t="s">
        <v>48</v>
      </c>
      <c r="P665" s="464" t="s">
        <v>48</v>
      </c>
      <c r="Q665" s="464" t="s">
        <v>48</v>
      </c>
      <c r="R665" s="448" t="s">
        <v>2318</v>
      </c>
      <c r="S665" s="465">
        <v>0.02</v>
      </c>
    </row>
    <row r="666" spans="1:19" x14ac:dyDescent="0.2">
      <c r="A666" s="454" t="s">
        <v>2319</v>
      </c>
      <c r="B666" s="455" t="s">
        <v>2320</v>
      </c>
      <c r="C666" s="456" t="s">
        <v>61</v>
      </c>
      <c r="D666" s="457" t="s">
        <v>124</v>
      </c>
      <c r="E666" s="458" t="s">
        <v>605</v>
      </c>
      <c r="F666" s="459" t="s">
        <v>606</v>
      </c>
      <c r="G666" s="460">
        <v>776</v>
      </c>
      <c r="H666" s="461">
        <v>482</v>
      </c>
      <c r="I666" s="461">
        <v>190</v>
      </c>
      <c r="J666" s="462" t="s">
        <v>47</v>
      </c>
      <c r="K666" s="463">
        <v>0.35</v>
      </c>
      <c r="L666" s="464" t="s">
        <v>48</v>
      </c>
      <c r="M666" s="464" t="s">
        <v>48</v>
      </c>
      <c r="N666" s="464" t="s">
        <v>48</v>
      </c>
      <c r="O666" s="464" t="s">
        <v>48</v>
      </c>
      <c r="P666" s="464" t="s">
        <v>48</v>
      </c>
      <c r="Q666" s="464" t="s">
        <v>48</v>
      </c>
      <c r="R666" s="448" t="s">
        <v>2321</v>
      </c>
      <c r="S666" s="465">
        <v>1.8000000000000002E-2</v>
      </c>
    </row>
    <row r="667" spans="1:19" x14ac:dyDescent="0.2">
      <c r="A667" s="454" t="s">
        <v>2322</v>
      </c>
      <c r="B667" s="455" t="s">
        <v>2323</v>
      </c>
      <c r="C667" s="456" t="s">
        <v>61</v>
      </c>
      <c r="D667" s="457" t="s">
        <v>99</v>
      </c>
      <c r="E667" s="458" t="s">
        <v>100</v>
      </c>
      <c r="F667" s="459" t="s">
        <v>101</v>
      </c>
      <c r="G667" s="460">
        <v>981</v>
      </c>
      <c r="H667" s="461">
        <v>720</v>
      </c>
      <c r="I667" s="461">
        <v>267</v>
      </c>
      <c r="J667" s="462" t="s">
        <v>102</v>
      </c>
      <c r="K667" s="463">
        <v>0.25</v>
      </c>
      <c r="L667" s="464" t="s">
        <v>48</v>
      </c>
      <c r="M667" s="464" t="s">
        <v>48</v>
      </c>
      <c r="N667" s="464" t="s">
        <v>48</v>
      </c>
      <c r="O667" s="464" t="s">
        <v>48</v>
      </c>
      <c r="P667" s="464" t="s">
        <v>48</v>
      </c>
      <c r="Q667" s="464" t="s">
        <v>48</v>
      </c>
      <c r="R667" s="448" t="s">
        <v>2324</v>
      </c>
      <c r="S667" s="465">
        <v>1.8000000000000002E-2</v>
      </c>
    </row>
    <row r="668" spans="1:19" x14ac:dyDescent="0.2">
      <c r="A668" s="454" t="s">
        <v>2325</v>
      </c>
      <c r="B668" s="455" t="s">
        <v>2326</v>
      </c>
      <c r="C668" s="456" t="s">
        <v>61</v>
      </c>
      <c r="D668" s="457" t="s">
        <v>99</v>
      </c>
      <c r="E668" s="458" t="s">
        <v>508</v>
      </c>
      <c r="F668" s="459" t="s">
        <v>509</v>
      </c>
      <c r="G668" s="460">
        <v>3589</v>
      </c>
      <c r="H668" s="461">
        <v>1654</v>
      </c>
      <c r="I668" s="461">
        <v>631</v>
      </c>
      <c r="J668" s="462" t="s">
        <v>102</v>
      </c>
      <c r="K668" s="463">
        <v>0.25</v>
      </c>
      <c r="L668" s="464" t="s">
        <v>48</v>
      </c>
      <c r="M668" s="464" t="s">
        <v>48</v>
      </c>
      <c r="N668" s="464" t="s">
        <v>48</v>
      </c>
      <c r="O668" s="464" t="s">
        <v>48</v>
      </c>
      <c r="P668" s="464" t="s">
        <v>48</v>
      </c>
      <c r="Q668" s="464" t="s">
        <v>48</v>
      </c>
      <c r="R668" s="448" t="s">
        <v>2327</v>
      </c>
      <c r="S668" s="465">
        <v>6.9999999999999993E-3</v>
      </c>
    </row>
    <row r="669" spans="1:19" x14ac:dyDescent="0.2">
      <c r="A669" s="454" t="s">
        <v>2328</v>
      </c>
      <c r="B669" s="455" t="s">
        <v>2329</v>
      </c>
      <c r="C669" s="456" t="s">
        <v>61</v>
      </c>
      <c r="D669" s="457" t="s">
        <v>185</v>
      </c>
      <c r="E669" s="458" t="s">
        <v>972</v>
      </c>
      <c r="F669" s="459" t="s">
        <v>973</v>
      </c>
      <c r="G669" s="460">
        <v>4319</v>
      </c>
      <c r="H669" s="461">
        <v>504</v>
      </c>
      <c r="I669" s="461">
        <v>256</v>
      </c>
      <c r="J669" s="462" t="s">
        <v>188</v>
      </c>
      <c r="K669" s="463">
        <v>0.5</v>
      </c>
      <c r="L669" s="464" t="s">
        <v>48</v>
      </c>
      <c r="M669" s="464" t="s">
        <v>48</v>
      </c>
      <c r="N669" s="464" t="s">
        <v>49</v>
      </c>
      <c r="O669" s="464" t="s">
        <v>48</v>
      </c>
      <c r="P669" s="464" t="s">
        <v>48</v>
      </c>
      <c r="Q669" s="464" t="s">
        <v>48</v>
      </c>
      <c r="R669" s="448" t="s">
        <v>2330</v>
      </c>
      <c r="S669" s="465">
        <v>1.4999999999999999E-2</v>
      </c>
    </row>
    <row r="670" spans="1:19" x14ac:dyDescent="0.2">
      <c r="A670" s="454" t="s">
        <v>166</v>
      </c>
      <c r="B670" s="455" t="s">
        <v>2331</v>
      </c>
      <c r="C670" s="456" t="s">
        <v>2332</v>
      </c>
      <c r="D670" s="457" t="s">
        <v>44</v>
      </c>
      <c r="E670" s="458" t="s">
        <v>165</v>
      </c>
      <c r="F670" s="459" t="s">
        <v>166</v>
      </c>
      <c r="G670" s="460">
        <v>5267</v>
      </c>
      <c r="H670" s="461">
        <v>44640</v>
      </c>
      <c r="I670" s="461">
        <v>23022</v>
      </c>
      <c r="J670" s="462" t="s">
        <v>47</v>
      </c>
      <c r="K670" s="463">
        <v>0.35</v>
      </c>
      <c r="L670" s="464" t="s">
        <v>48</v>
      </c>
      <c r="M670" s="464" t="s">
        <v>48</v>
      </c>
      <c r="N670" s="464" t="s">
        <v>48</v>
      </c>
      <c r="O670" s="464" t="s">
        <v>48</v>
      </c>
      <c r="P670" s="464" t="s">
        <v>48</v>
      </c>
      <c r="Q670" s="464" t="s">
        <v>48</v>
      </c>
      <c r="R670" s="448" t="s">
        <v>2333</v>
      </c>
      <c r="S670" s="465">
        <v>0.02</v>
      </c>
    </row>
    <row r="671" spans="1:19" x14ac:dyDescent="0.2">
      <c r="A671" s="454" t="s">
        <v>2334</v>
      </c>
      <c r="B671" s="455" t="s">
        <v>2335</v>
      </c>
      <c r="C671" s="456" t="s">
        <v>43</v>
      </c>
      <c r="D671" s="457" t="s">
        <v>111</v>
      </c>
      <c r="E671" s="458" t="s">
        <v>2086</v>
      </c>
      <c r="F671" s="459" t="s">
        <v>2087</v>
      </c>
      <c r="G671" s="460">
        <v>2252</v>
      </c>
      <c r="H671" s="461">
        <v>7798</v>
      </c>
      <c r="I671" s="461">
        <v>2966</v>
      </c>
      <c r="J671" s="462" t="s">
        <v>114</v>
      </c>
      <c r="K671" s="463">
        <v>0</v>
      </c>
      <c r="L671" s="464" t="s">
        <v>48</v>
      </c>
      <c r="M671" s="464" t="s">
        <v>48</v>
      </c>
      <c r="N671" s="464" t="s">
        <v>48</v>
      </c>
      <c r="O671" s="464" t="s">
        <v>48</v>
      </c>
      <c r="P671" s="464" t="s">
        <v>48</v>
      </c>
      <c r="Q671" s="464" t="s">
        <v>48</v>
      </c>
      <c r="R671" s="448" t="s">
        <v>2336</v>
      </c>
      <c r="S671" s="465">
        <v>0.02</v>
      </c>
    </row>
    <row r="672" spans="1:19" x14ac:dyDescent="0.2">
      <c r="A672" s="454" t="s">
        <v>2337</v>
      </c>
      <c r="B672" s="455" t="s">
        <v>2338</v>
      </c>
      <c r="C672" s="456" t="s">
        <v>43</v>
      </c>
      <c r="D672" s="457" t="s">
        <v>185</v>
      </c>
      <c r="E672" s="458" t="s">
        <v>459</v>
      </c>
      <c r="F672" s="459" t="s">
        <v>460</v>
      </c>
      <c r="G672" s="460">
        <v>6677</v>
      </c>
      <c r="H672" s="461">
        <v>3825</v>
      </c>
      <c r="I672" s="461">
        <v>1676</v>
      </c>
      <c r="J672" s="462" t="s">
        <v>188</v>
      </c>
      <c r="K672" s="463">
        <v>0.5</v>
      </c>
      <c r="L672" s="464" t="s">
        <v>57</v>
      </c>
      <c r="M672" s="464" t="s">
        <v>48</v>
      </c>
      <c r="N672" s="464" t="s">
        <v>48</v>
      </c>
      <c r="O672" s="464" t="s">
        <v>49</v>
      </c>
      <c r="P672" s="464" t="s">
        <v>48</v>
      </c>
      <c r="Q672" s="464" t="s">
        <v>48</v>
      </c>
      <c r="R672" s="448" t="s">
        <v>2339</v>
      </c>
      <c r="S672" s="465">
        <v>0.02</v>
      </c>
    </row>
    <row r="673" spans="1:19" x14ac:dyDescent="0.2">
      <c r="A673" s="454" t="s">
        <v>2340</v>
      </c>
      <c r="B673" s="455" t="s">
        <v>2341</v>
      </c>
      <c r="C673" s="456" t="s">
        <v>61</v>
      </c>
      <c r="D673" s="457" t="s">
        <v>185</v>
      </c>
      <c r="E673" s="458" t="s">
        <v>972</v>
      </c>
      <c r="F673" s="459" t="s">
        <v>973</v>
      </c>
      <c r="G673" s="460">
        <v>5747</v>
      </c>
      <c r="H673" s="461">
        <v>2768</v>
      </c>
      <c r="I673" s="461">
        <v>1252</v>
      </c>
      <c r="J673" s="462" t="s">
        <v>188</v>
      </c>
      <c r="K673" s="463">
        <v>0.5</v>
      </c>
      <c r="L673" s="464" t="s">
        <v>48</v>
      </c>
      <c r="M673" s="464" t="s">
        <v>48</v>
      </c>
      <c r="N673" s="464" t="s">
        <v>49</v>
      </c>
      <c r="O673" s="464" t="s">
        <v>48</v>
      </c>
      <c r="P673" s="464" t="s">
        <v>48</v>
      </c>
      <c r="Q673" s="464" t="s">
        <v>48</v>
      </c>
      <c r="R673" s="448" t="s">
        <v>2342</v>
      </c>
      <c r="S673" s="465">
        <v>1.8000000000000002E-2</v>
      </c>
    </row>
    <row r="674" spans="1:19" x14ac:dyDescent="0.2">
      <c r="A674" s="454" t="s">
        <v>2343</v>
      </c>
      <c r="B674" s="455" t="s">
        <v>2344</v>
      </c>
      <c r="C674" s="456" t="s">
        <v>61</v>
      </c>
      <c r="D674" s="457" t="s">
        <v>314</v>
      </c>
      <c r="E674" s="458" t="s">
        <v>1048</v>
      </c>
      <c r="F674" s="459" t="s">
        <v>1048</v>
      </c>
      <c r="G674" s="460">
        <v>1127</v>
      </c>
      <c r="H674" s="461">
        <v>243</v>
      </c>
      <c r="I674" s="461">
        <v>115</v>
      </c>
      <c r="J674" s="462" t="s">
        <v>65</v>
      </c>
      <c r="K674" s="463">
        <v>0.5</v>
      </c>
      <c r="L674" s="464" t="s">
        <v>57</v>
      </c>
      <c r="M674" s="464" t="s">
        <v>48</v>
      </c>
      <c r="N674" s="464" t="s">
        <v>48</v>
      </c>
      <c r="O674" s="464" t="s">
        <v>48</v>
      </c>
      <c r="P674" s="464" t="s">
        <v>49</v>
      </c>
      <c r="Q674" s="464" t="s">
        <v>48</v>
      </c>
      <c r="R674" s="448" t="s">
        <v>2345</v>
      </c>
      <c r="S674" s="465">
        <v>0.01</v>
      </c>
    </row>
    <row r="675" spans="1:19" x14ac:dyDescent="0.2">
      <c r="A675" s="454" t="s">
        <v>2346</v>
      </c>
      <c r="B675" s="455" t="s">
        <v>2347</v>
      </c>
      <c r="C675" s="456" t="s">
        <v>61</v>
      </c>
      <c r="D675" s="457" t="s">
        <v>99</v>
      </c>
      <c r="E675" s="458" t="s">
        <v>192</v>
      </c>
      <c r="F675" s="459" t="s">
        <v>193</v>
      </c>
      <c r="G675" s="460">
        <v>502</v>
      </c>
      <c r="H675" s="461">
        <v>167</v>
      </c>
      <c r="I675" s="461">
        <v>87</v>
      </c>
      <c r="J675" s="462" t="s">
        <v>102</v>
      </c>
      <c r="K675" s="463">
        <v>0.25</v>
      </c>
      <c r="L675" s="464" t="s">
        <v>48</v>
      </c>
      <c r="M675" s="464" t="s">
        <v>48</v>
      </c>
      <c r="N675" s="464" t="s">
        <v>48</v>
      </c>
      <c r="O675" s="464" t="s">
        <v>48</v>
      </c>
      <c r="P675" s="464" t="s">
        <v>48</v>
      </c>
      <c r="Q675" s="464" t="s">
        <v>48</v>
      </c>
      <c r="R675" s="448" t="s">
        <v>2348</v>
      </c>
      <c r="S675" s="465">
        <v>0</v>
      </c>
    </row>
    <row r="676" spans="1:19" x14ac:dyDescent="0.2">
      <c r="A676" s="454" t="s">
        <v>2349</v>
      </c>
      <c r="B676" s="455" t="s">
        <v>2350</v>
      </c>
      <c r="C676" s="456" t="s">
        <v>61</v>
      </c>
      <c r="D676" s="457" t="s">
        <v>285</v>
      </c>
      <c r="E676" s="458" t="s">
        <v>2351</v>
      </c>
      <c r="F676" s="459" t="s">
        <v>2352</v>
      </c>
      <c r="G676" s="460">
        <v>7730</v>
      </c>
      <c r="H676" s="461">
        <v>4513</v>
      </c>
      <c r="I676" s="461">
        <v>1629</v>
      </c>
      <c r="J676" s="462" t="s">
        <v>56</v>
      </c>
      <c r="K676" s="463">
        <v>0.5</v>
      </c>
      <c r="L676" s="464" t="s">
        <v>48</v>
      </c>
      <c r="M676" s="464" t="s">
        <v>48</v>
      </c>
      <c r="N676" s="464" t="s">
        <v>49</v>
      </c>
      <c r="O676" s="464" t="s">
        <v>48</v>
      </c>
      <c r="P676" s="464" t="s">
        <v>48</v>
      </c>
      <c r="Q676" s="464" t="s">
        <v>48</v>
      </c>
      <c r="R676" s="448" t="s">
        <v>2353</v>
      </c>
      <c r="S676" s="465">
        <v>1.6E-2</v>
      </c>
    </row>
    <row r="677" spans="1:19" x14ac:dyDescent="0.2">
      <c r="A677" s="454" t="s">
        <v>2354</v>
      </c>
      <c r="B677" s="455" t="s">
        <v>2355</v>
      </c>
      <c r="C677" s="456" t="s">
        <v>61</v>
      </c>
      <c r="D677" s="457" t="s">
        <v>99</v>
      </c>
      <c r="E677" s="458" t="s">
        <v>653</v>
      </c>
      <c r="F677" s="459" t="s">
        <v>654</v>
      </c>
      <c r="G677" s="460">
        <v>1985</v>
      </c>
      <c r="H677" s="461">
        <v>2025</v>
      </c>
      <c r="I677" s="461">
        <v>745</v>
      </c>
      <c r="J677" s="462" t="s">
        <v>102</v>
      </c>
      <c r="K677" s="463">
        <v>0.25</v>
      </c>
      <c r="L677" s="464" t="s">
        <v>48</v>
      </c>
      <c r="M677" s="464" t="s">
        <v>48</v>
      </c>
      <c r="N677" s="464" t="s">
        <v>48</v>
      </c>
      <c r="O677" s="464" t="s">
        <v>48</v>
      </c>
      <c r="P677" s="464" t="s">
        <v>48</v>
      </c>
      <c r="Q677" s="464" t="s">
        <v>48</v>
      </c>
      <c r="R677" s="448" t="s">
        <v>2356</v>
      </c>
      <c r="S677" s="465">
        <v>0.02</v>
      </c>
    </row>
    <row r="678" spans="1:19" x14ac:dyDescent="0.2">
      <c r="A678" s="454" t="s">
        <v>2357</v>
      </c>
      <c r="B678" s="455" t="s">
        <v>2358</v>
      </c>
      <c r="C678" s="456" t="s">
        <v>61</v>
      </c>
      <c r="D678" s="457" t="s">
        <v>69</v>
      </c>
      <c r="E678" s="458" t="s">
        <v>451</v>
      </c>
      <c r="F678" s="459" t="s">
        <v>452</v>
      </c>
      <c r="G678" s="460">
        <v>4160</v>
      </c>
      <c r="H678" s="461">
        <v>3100</v>
      </c>
      <c r="I678" s="461">
        <v>1431</v>
      </c>
      <c r="J678" s="462" t="s">
        <v>72</v>
      </c>
      <c r="K678" s="463">
        <v>0.5</v>
      </c>
      <c r="L678" s="464" t="s">
        <v>48</v>
      </c>
      <c r="M678" s="464" t="s">
        <v>48</v>
      </c>
      <c r="N678" s="464" t="s">
        <v>48</v>
      </c>
      <c r="O678" s="464" t="s">
        <v>48</v>
      </c>
      <c r="P678" s="464" t="s">
        <v>48</v>
      </c>
      <c r="Q678" s="464" t="s">
        <v>48</v>
      </c>
      <c r="R678" s="448" t="s">
        <v>2359</v>
      </c>
      <c r="S678" s="465">
        <v>0.02</v>
      </c>
    </row>
    <row r="679" spans="1:19" x14ac:dyDescent="0.2">
      <c r="A679" s="454" t="s">
        <v>2360</v>
      </c>
      <c r="B679" s="455" t="s">
        <v>2361</v>
      </c>
      <c r="C679" s="456" t="s">
        <v>61</v>
      </c>
      <c r="D679" s="457" t="s">
        <v>341</v>
      </c>
      <c r="E679" s="458" t="s">
        <v>378</v>
      </c>
      <c r="F679" s="459" t="s">
        <v>379</v>
      </c>
      <c r="G679" s="460">
        <v>2410</v>
      </c>
      <c r="H679" s="461">
        <v>1173</v>
      </c>
      <c r="I679" s="461">
        <v>515</v>
      </c>
      <c r="J679" s="462" t="s">
        <v>72</v>
      </c>
      <c r="K679" s="463">
        <v>0.5</v>
      </c>
      <c r="L679" s="464" t="s">
        <v>57</v>
      </c>
      <c r="M679" s="464" t="s">
        <v>48</v>
      </c>
      <c r="N679" s="464" t="s">
        <v>49</v>
      </c>
      <c r="O679" s="464" t="s">
        <v>48</v>
      </c>
      <c r="P679" s="464" t="s">
        <v>48</v>
      </c>
      <c r="Q679" s="464" t="s">
        <v>48</v>
      </c>
      <c r="R679" s="448" t="s">
        <v>2362</v>
      </c>
      <c r="S679" s="465">
        <v>0.02</v>
      </c>
    </row>
    <row r="680" spans="1:19" x14ac:dyDescent="0.2">
      <c r="A680" s="454" t="s">
        <v>2363</v>
      </c>
      <c r="B680" s="455" t="s">
        <v>2364</v>
      </c>
      <c r="C680" s="456" t="s">
        <v>61</v>
      </c>
      <c r="D680" s="457" t="s">
        <v>276</v>
      </c>
      <c r="E680" s="458" t="s">
        <v>1734</v>
      </c>
      <c r="F680" s="459" t="s">
        <v>1735</v>
      </c>
      <c r="G680" s="460">
        <v>7899</v>
      </c>
      <c r="H680" s="461">
        <v>1209</v>
      </c>
      <c r="I680" s="461">
        <v>557</v>
      </c>
      <c r="J680" s="462" t="s">
        <v>188</v>
      </c>
      <c r="K680" s="463">
        <v>0.5</v>
      </c>
      <c r="L680" s="464" t="s">
        <v>57</v>
      </c>
      <c r="M680" s="464" t="s">
        <v>48</v>
      </c>
      <c r="N680" s="464" t="s">
        <v>49</v>
      </c>
      <c r="O680" s="464" t="s">
        <v>48</v>
      </c>
      <c r="P680" s="464" t="s">
        <v>48</v>
      </c>
      <c r="Q680" s="464" t="s">
        <v>48</v>
      </c>
      <c r="R680" s="448" t="s">
        <v>2365</v>
      </c>
      <c r="S680" s="465">
        <v>0.02</v>
      </c>
    </row>
    <row r="681" spans="1:19" x14ac:dyDescent="0.2">
      <c r="A681" s="454" t="s">
        <v>2366</v>
      </c>
      <c r="B681" s="455" t="s">
        <v>2367</v>
      </c>
      <c r="C681" s="456" t="s">
        <v>61</v>
      </c>
      <c r="D681" s="457" t="s">
        <v>154</v>
      </c>
      <c r="E681" s="458" t="s">
        <v>296</v>
      </c>
      <c r="F681" s="459" t="s">
        <v>297</v>
      </c>
      <c r="G681" s="460">
        <v>1292</v>
      </c>
      <c r="H681" s="461">
        <v>198</v>
      </c>
      <c r="I681" s="461">
        <v>160</v>
      </c>
      <c r="J681" s="462" t="s">
        <v>65</v>
      </c>
      <c r="K681" s="463">
        <v>0.5</v>
      </c>
      <c r="L681" s="464" t="s">
        <v>48</v>
      </c>
      <c r="M681" s="464" t="s">
        <v>48</v>
      </c>
      <c r="N681" s="464" t="s">
        <v>49</v>
      </c>
      <c r="O681" s="464" t="s">
        <v>48</v>
      </c>
      <c r="P681" s="464" t="s">
        <v>48</v>
      </c>
      <c r="Q681" s="464" t="s">
        <v>48</v>
      </c>
      <c r="R681" s="448" t="s">
        <v>2368</v>
      </c>
      <c r="S681" s="465">
        <v>0.02</v>
      </c>
    </row>
    <row r="682" spans="1:19" x14ac:dyDescent="0.2">
      <c r="A682" s="454" t="s">
        <v>2369</v>
      </c>
      <c r="B682" s="455" t="s">
        <v>2370</v>
      </c>
      <c r="C682" s="456" t="s">
        <v>252</v>
      </c>
      <c r="D682" s="457" t="s">
        <v>111</v>
      </c>
      <c r="E682" s="458" t="s">
        <v>2371</v>
      </c>
      <c r="F682" s="459" t="s">
        <v>2372</v>
      </c>
      <c r="G682" s="460">
        <v>1310</v>
      </c>
      <c r="H682" s="461">
        <v>3790</v>
      </c>
      <c r="I682" s="461">
        <v>1539</v>
      </c>
      <c r="J682" s="462" t="s">
        <v>114</v>
      </c>
      <c r="K682" s="463">
        <v>0.35</v>
      </c>
      <c r="L682" s="464" t="s">
        <v>48</v>
      </c>
      <c r="M682" s="464" t="s">
        <v>48</v>
      </c>
      <c r="N682" s="464" t="s">
        <v>48</v>
      </c>
      <c r="O682" s="464" t="s">
        <v>48</v>
      </c>
      <c r="P682" s="464" t="s">
        <v>48</v>
      </c>
      <c r="Q682" s="464" t="s">
        <v>48</v>
      </c>
      <c r="R682" s="448" t="s">
        <v>2373</v>
      </c>
      <c r="S682" s="465">
        <v>1.9E-2</v>
      </c>
    </row>
    <row r="683" spans="1:19" x14ac:dyDescent="0.2">
      <c r="A683" s="454" t="s">
        <v>2374</v>
      </c>
      <c r="B683" s="455" t="s">
        <v>2375</v>
      </c>
      <c r="C683" s="456" t="s">
        <v>61</v>
      </c>
      <c r="D683" s="457" t="s">
        <v>154</v>
      </c>
      <c r="E683" s="458" t="s">
        <v>296</v>
      </c>
      <c r="F683" s="459" t="s">
        <v>297</v>
      </c>
      <c r="G683" s="460">
        <v>851</v>
      </c>
      <c r="H683" s="461">
        <v>198</v>
      </c>
      <c r="I683" s="461">
        <v>79</v>
      </c>
      <c r="J683" s="462" t="s">
        <v>65</v>
      </c>
      <c r="K683" s="463">
        <v>0.5</v>
      </c>
      <c r="L683" s="464" t="s">
        <v>48</v>
      </c>
      <c r="M683" s="464" t="s">
        <v>48</v>
      </c>
      <c r="N683" s="464" t="s">
        <v>49</v>
      </c>
      <c r="O683" s="464" t="s">
        <v>48</v>
      </c>
      <c r="P683" s="464" t="s">
        <v>48</v>
      </c>
      <c r="Q683" s="464" t="s">
        <v>48</v>
      </c>
      <c r="R683" s="448" t="s">
        <v>2376</v>
      </c>
      <c r="S683" s="465">
        <v>0.02</v>
      </c>
    </row>
    <row r="684" spans="1:19" x14ac:dyDescent="0.2">
      <c r="A684" s="454" t="s">
        <v>107</v>
      </c>
      <c r="B684" s="455" t="s">
        <v>2377</v>
      </c>
      <c r="C684" s="456" t="s">
        <v>43</v>
      </c>
      <c r="D684" s="457" t="s">
        <v>76</v>
      </c>
      <c r="E684" s="458" t="s">
        <v>106</v>
      </c>
      <c r="F684" s="459" t="s">
        <v>107</v>
      </c>
      <c r="G684" s="460">
        <v>5682</v>
      </c>
      <c r="H684" s="461">
        <v>9413</v>
      </c>
      <c r="I684" s="461">
        <v>3521</v>
      </c>
      <c r="J684" s="462" t="s">
        <v>72</v>
      </c>
      <c r="K684" s="463">
        <v>0.5</v>
      </c>
      <c r="L684" s="464" t="s">
        <v>57</v>
      </c>
      <c r="M684" s="464" t="s">
        <v>48</v>
      </c>
      <c r="N684" s="464" t="s">
        <v>48</v>
      </c>
      <c r="O684" s="464" t="s">
        <v>48</v>
      </c>
      <c r="P684" s="464" t="s">
        <v>49</v>
      </c>
      <c r="Q684" s="464" t="s">
        <v>48</v>
      </c>
      <c r="R684" s="448" t="s">
        <v>2378</v>
      </c>
      <c r="S684" s="465">
        <v>0.02</v>
      </c>
    </row>
    <row r="685" spans="1:19" x14ac:dyDescent="0.2">
      <c r="A685" s="454" t="s">
        <v>2379</v>
      </c>
      <c r="B685" s="455" t="s">
        <v>2380</v>
      </c>
      <c r="C685" s="456" t="s">
        <v>61</v>
      </c>
      <c r="D685" s="457" t="s">
        <v>99</v>
      </c>
      <c r="E685" s="458" t="s">
        <v>202</v>
      </c>
      <c r="F685" s="459" t="s">
        <v>203</v>
      </c>
      <c r="G685" s="460">
        <v>505</v>
      </c>
      <c r="H685" s="461">
        <v>101</v>
      </c>
      <c r="I685" s="461">
        <v>72</v>
      </c>
      <c r="J685" s="462" t="s">
        <v>102</v>
      </c>
      <c r="K685" s="463">
        <v>0.25</v>
      </c>
      <c r="L685" s="464" t="s">
        <v>48</v>
      </c>
      <c r="M685" s="464" t="s">
        <v>48</v>
      </c>
      <c r="N685" s="464" t="s">
        <v>48</v>
      </c>
      <c r="O685" s="464" t="s">
        <v>48</v>
      </c>
      <c r="P685" s="464" t="s">
        <v>48</v>
      </c>
      <c r="Q685" s="464" t="s">
        <v>48</v>
      </c>
      <c r="R685" s="448" t="s">
        <v>2381</v>
      </c>
      <c r="S685" s="465">
        <v>0</v>
      </c>
    </row>
    <row r="686" spans="1:19" x14ac:dyDescent="0.2">
      <c r="A686" s="454" t="s">
        <v>410</v>
      </c>
      <c r="B686" s="455" t="s">
        <v>2382</v>
      </c>
      <c r="C686" s="456" t="s">
        <v>1025</v>
      </c>
      <c r="D686" s="457" t="s">
        <v>69</v>
      </c>
      <c r="E686" s="458" t="s">
        <v>409</v>
      </c>
      <c r="F686" s="459" t="s">
        <v>410</v>
      </c>
      <c r="G686" s="460">
        <v>9221</v>
      </c>
      <c r="H686" s="461">
        <v>53876</v>
      </c>
      <c r="I686" s="461">
        <v>26382</v>
      </c>
      <c r="J686" s="462" t="s">
        <v>72</v>
      </c>
      <c r="K686" s="463">
        <v>0.5</v>
      </c>
      <c r="L686" s="464" t="s">
        <v>48</v>
      </c>
      <c r="M686" s="464" t="s">
        <v>48</v>
      </c>
      <c r="N686" s="464" t="s">
        <v>48</v>
      </c>
      <c r="O686" s="464" t="s">
        <v>48</v>
      </c>
      <c r="P686" s="464" t="s">
        <v>48</v>
      </c>
      <c r="Q686" s="464" t="s">
        <v>48</v>
      </c>
      <c r="R686" s="448" t="s">
        <v>2383</v>
      </c>
      <c r="S686" s="465">
        <v>0.02</v>
      </c>
    </row>
    <row r="687" spans="1:19" x14ac:dyDescent="0.2">
      <c r="A687" s="454" t="s">
        <v>2384</v>
      </c>
      <c r="B687" s="455" t="s">
        <v>2385</v>
      </c>
      <c r="C687" s="456" t="s">
        <v>61</v>
      </c>
      <c r="D687" s="457" t="s">
        <v>62</v>
      </c>
      <c r="E687" s="458" t="s">
        <v>63</v>
      </c>
      <c r="F687" s="459" t="s">
        <v>64</v>
      </c>
      <c r="G687" s="460">
        <v>1301</v>
      </c>
      <c r="H687" s="461">
        <v>917</v>
      </c>
      <c r="I687" s="461">
        <v>340</v>
      </c>
      <c r="J687" s="462" t="s">
        <v>65</v>
      </c>
      <c r="K687" s="463">
        <v>0.5</v>
      </c>
      <c r="L687" s="464" t="s">
        <v>48</v>
      </c>
      <c r="M687" s="464" t="s">
        <v>48</v>
      </c>
      <c r="N687" s="464" t="s">
        <v>48</v>
      </c>
      <c r="O687" s="464" t="s">
        <v>48</v>
      </c>
      <c r="P687" s="464" t="s">
        <v>48</v>
      </c>
      <c r="Q687" s="464" t="s">
        <v>48</v>
      </c>
      <c r="R687" s="448" t="s">
        <v>2386</v>
      </c>
      <c r="S687" s="465">
        <v>1.3999999999999999E-2</v>
      </c>
    </row>
    <row r="688" spans="1:19" x14ac:dyDescent="0.2">
      <c r="A688" s="454" t="s">
        <v>2387</v>
      </c>
      <c r="B688" s="455" t="s">
        <v>2388</v>
      </c>
      <c r="C688" s="456" t="s">
        <v>61</v>
      </c>
      <c r="D688" s="457" t="s">
        <v>118</v>
      </c>
      <c r="E688" s="458" t="s">
        <v>170</v>
      </c>
      <c r="F688" s="459" t="s">
        <v>171</v>
      </c>
      <c r="G688" s="460">
        <v>894</v>
      </c>
      <c r="H688" s="461">
        <v>226</v>
      </c>
      <c r="I688" s="461">
        <v>114</v>
      </c>
      <c r="J688" s="462" t="s">
        <v>47</v>
      </c>
      <c r="K688" s="463">
        <v>0.35</v>
      </c>
      <c r="L688" s="464" t="s">
        <v>57</v>
      </c>
      <c r="M688" s="464" t="s">
        <v>48</v>
      </c>
      <c r="N688" s="464" t="s">
        <v>48</v>
      </c>
      <c r="O688" s="464" t="s">
        <v>48</v>
      </c>
      <c r="P688" s="464" t="s">
        <v>49</v>
      </c>
      <c r="Q688" s="464" t="s">
        <v>49</v>
      </c>
      <c r="R688" s="448" t="s">
        <v>2389</v>
      </c>
      <c r="S688" s="465">
        <v>0</v>
      </c>
    </row>
    <row r="689" spans="1:19" x14ac:dyDescent="0.2">
      <c r="A689" s="454" t="s">
        <v>2390</v>
      </c>
      <c r="B689" s="455" t="s">
        <v>2391</v>
      </c>
      <c r="C689" s="456" t="s">
        <v>61</v>
      </c>
      <c r="D689" s="457" t="s">
        <v>259</v>
      </c>
      <c r="E689" s="458" t="s">
        <v>336</v>
      </c>
      <c r="F689" s="459" t="s">
        <v>337</v>
      </c>
      <c r="G689" s="460">
        <v>703</v>
      </c>
      <c r="H689" s="461">
        <v>289</v>
      </c>
      <c r="I689" s="461">
        <v>168</v>
      </c>
      <c r="J689" s="462" t="s">
        <v>102</v>
      </c>
      <c r="K689" s="463">
        <v>0.25</v>
      </c>
      <c r="L689" s="464" t="s">
        <v>48</v>
      </c>
      <c r="M689" s="464" t="s">
        <v>49</v>
      </c>
      <c r="N689" s="464" t="s">
        <v>48</v>
      </c>
      <c r="O689" s="464" t="s">
        <v>48</v>
      </c>
      <c r="P689" s="464" t="s">
        <v>48</v>
      </c>
      <c r="Q689" s="464" t="s">
        <v>48</v>
      </c>
      <c r="R689" s="448" t="s">
        <v>2392</v>
      </c>
      <c r="S689" s="465">
        <v>1.4999999999999999E-2</v>
      </c>
    </row>
    <row r="690" spans="1:19" x14ac:dyDescent="0.2">
      <c r="A690" s="454" t="s">
        <v>2393</v>
      </c>
      <c r="B690" s="455" t="s">
        <v>2394</v>
      </c>
      <c r="C690" s="456" t="s">
        <v>61</v>
      </c>
      <c r="D690" s="457" t="s">
        <v>69</v>
      </c>
      <c r="E690" s="458" t="s">
        <v>409</v>
      </c>
      <c r="F690" s="459" t="s">
        <v>410</v>
      </c>
      <c r="G690" s="460">
        <v>3237</v>
      </c>
      <c r="H690" s="461">
        <v>1427</v>
      </c>
      <c r="I690" s="461">
        <v>533</v>
      </c>
      <c r="J690" s="462" t="s">
        <v>72</v>
      </c>
      <c r="K690" s="463">
        <v>0.5</v>
      </c>
      <c r="L690" s="464" t="s">
        <v>48</v>
      </c>
      <c r="M690" s="464" t="s">
        <v>48</v>
      </c>
      <c r="N690" s="464" t="s">
        <v>48</v>
      </c>
      <c r="O690" s="464" t="s">
        <v>48</v>
      </c>
      <c r="P690" s="464" t="s">
        <v>48</v>
      </c>
      <c r="Q690" s="464" t="s">
        <v>48</v>
      </c>
      <c r="R690" s="448" t="s">
        <v>2395</v>
      </c>
      <c r="S690" s="465">
        <v>1.3999999999999999E-2</v>
      </c>
    </row>
    <row r="691" spans="1:19" x14ac:dyDescent="0.2">
      <c r="A691" s="454" t="s">
        <v>2396</v>
      </c>
      <c r="B691" s="455" t="s">
        <v>2397</v>
      </c>
      <c r="C691" s="456" t="s">
        <v>61</v>
      </c>
      <c r="D691" s="457" t="s">
        <v>69</v>
      </c>
      <c r="E691" s="458" t="s">
        <v>409</v>
      </c>
      <c r="F691" s="459" t="s">
        <v>410</v>
      </c>
      <c r="G691" s="460">
        <v>1595</v>
      </c>
      <c r="H691" s="461">
        <v>540</v>
      </c>
      <c r="I691" s="461">
        <v>272</v>
      </c>
      <c r="J691" s="462" t="s">
        <v>72</v>
      </c>
      <c r="K691" s="463">
        <v>0.5</v>
      </c>
      <c r="L691" s="464" t="s">
        <v>57</v>
      </c>
      <c r="M691" s="464" t="s">
        <v>49</v>
      </c>
      <c r="N691" s="464" t="s">
        <v>48</v>
      </c>
      <c r="O691" s="464" t="s">
        <v>48</v>
      </c>
      <c r="P691" s="464" t="s">
        <v>48</v>
      </c>
      <c r="Q691" s="464" t="s">
        <v>48</v>
      </c>
      <c r="R691" s="448" t="s">
        <v>2398</v>
      </c>
      <c r="S691" s="465">
        <v>1.2E-2</v>
      </c>
    </row>
    <row r="692" spans="1:19" x14ac:dyDescent="0.2">
      <c r="A692" s="454" t="s">
        <v>2399</v>
      </c>
      <c r="B692" s="455" t="s">
        <v>2400</v>
      </c>
      <c r="C692" s="456" t="s">
        <v>61</v>
      </c>
      <c r="D692" s="457" t="s">
        <v>69</v>
      </c>
      <c r="E692" s="458" t="s">
        <v>409</v>
      </c>
      <c r="F692" s="459" t="s">
        <v>410</v>
      </c>
      <c r="G692" s="460">
        <v>1039</v>
      </c>
      <c r="H692" s="461">
        <v>1239</v>
      </c>
      <c r="I692" s="461">
        <v>635</v>
      </c>
      <c r="J692" s="462" t="s">
        <v>72</v>
      </c>
      <c r="K692" s="463">
        <v>0.5</v>
      </c>
      <c r="L692" s="464" t="s">
        <v>57</v>
      </c>
      <c r="M692" s="464" t="s">
        <v>49</v>
      </c>
      <c r="N692" s="464" t="s">
        <v>48</v>
      </c>
      <c r="O692" s="464" t="s">
        <v>48</v>
      </c>
      <c r="P692" s="464" t="s">
        <v>48</v>
      </c>
      <c r="Q692" s="464" t="s">
        <v>48</v>
      </c>
      <c r="R692" s="448" t="s">
        <v>2401</v>
      </c>
      <c r="S692" s="465">
        <v>0.02</v>
      </c>
    </row>
    <row r="693" spans="1:19" x14ac:dyDescent="0.2">
      <c r="A693" s="454" t="s">
        <v>2402</v>
      </c>
      <c r="B693" s="455" t="s">
        <v>2403</v>
      </c>
      <c r="C693" s="456" t="s">
        <v>61</v>
      </c>
      <c r="D693" s="457" t="s">
        <v>69</v>
      </c>
      <c r="E693" s="458" t="s">
        <v>247</v>
      </c>
      <c r="F693" s="459" t="s">
        <v>248</v>
      </c>
      <c r="G693" s="460">
        <v>2380</v>
      </c>
      <c r="H693" s="461">
        <v>670</v>
      </c>
      <c r="I693" s="461">
        <v>334</v>
      </c>
      <c r="J693" s="462" t="s">
        <v>72</v>
      </c>
      <c r="K693" s="463">
        <v>0.5</v>
      </c>
      <c r="L693" s="464" t="s">
        <v>57</v>
      </c>
      <c r="M693" s="464" t="s">
        <v>48</v>
      </c>
      <c r="N693" s="464" t="s">
        <v>48</v>
      </c>
      <c r="O693" s="464" t="s">
        <v>49</v>
      </c>
      <c r="P693" s="464" t="s">
        <v>48</v>
      </c>
      <c r="Q693" s="464" t="s">
        <v>48</v>
      </c>
      <c r="R693" s="448" t="s">
        <v>2404</v>
      </c>
      <c r="S693" s="465">
        <v>1.3999999999999999E-2</v>
      </c>
    </row>
    <row r="694" spans="1:19" x14ac:dyDescent="0.2">
      <c r="A694" s="454" t="s">
        <v>2405</v>
      </c>
      <c r="B694" s="455" t="s">
        <v>2406</v>
      </c>
      <c r="C694" s="456" t="s">
        <v>61</v>
      </c>
      <c r="D694" s="457" t="s">
        <v>76</v>
      </c>
      <c r="E694" s="458" t="s">
        <v>1300</v>
      </c>
      <c r="F694" s="459" t="s">
        <v>1301</v>
      </c>
      <c r="G694" s="460">
        <v>1978</v>
      </c>
      <c r="H694" s="461">
        <v>492</v>
      </c>
      <c r="I694" s="461">
        <v>275</v>
      </c>
      <c r="J694" s="462" t="s">
        <v>72</v>
      </c>
      <c r="K694" s="463">
        <v>0.5</v>
      </c>
      <c r="L694" s="464" t="s">
        <v>48</v>
      </c>
      <c r="M694" s="464" t="s">
        <v>48</v>
      </c>
      <c r="N694" s="464" t="s">
        <v>49</v>
      </c>
      <c r="O694" s="464" t="s">
        <v>48</v>
      </c>
      <c r="P694" s="464" t="s">
        <v>48</v>
      </c>
      <c r="Q694" s="464" t="s">
        <v>48</v>
      </c>
      <c r="R694" s="448" t="s">
        <v>2407</v>
      </c>
      <c r="S694" s="465">
        <v>0.02</v>
      </c>
    </row>
    <row r="695" spans="1:19" x14ac:dyDescent="0.2">
      <c r="A695" s="454" t="s">
        <v>2408</v>
      </c>
      <c r="B695" s="455" t="s">
        <v>2409</v>
      </c>
      <c r="C695" s="456" t="s">
        <v>61</v>
      </c>
      <c r="D695" s="457" t="s">
        <v>69</v>
      </c>
      <c r="E695" s="458" t="s">
        <v>409</v>
      </c>
      <c r="F695" s="459" t="s">
        <v>410</v>
      </c>
      <c r="G695" s="460">
        <v>2311</v>
      </c>
      <c r="H695" s="461">
        <v>2037</v>
      </c>
      <c r="I695" s="461">
        <v>797</v>
      </c>
      <c r="J695" s="462" t="s">
        <v>72</v>
      </c>
      <c r="K695" s="463">
        <v>0.5</v>
      </c>
      <c r="L695" s="464" t="s">
        <v>48</v>
      </c>
      <c r="M695" s="464" t="s">
        <v>48</v>
      </c>
      <c r="N695" s="464" t="s">
        <v>48</v>
      </c>
      <c r="O695" s="464" t="s">
        <v>48</v>
      </c>
      <c r="P695" s="464" t="s">
        <v>48</v>
      </c>
      <c r="Q695" s="464" t="s">
        <v>48</v>
      </c>
      <c r="R695" s="448" t="s">
        <v>2410</v>
      </c>
      <c r="S695" s="465">
        <v>1.4999999999999999E-2</v>
      </c>
    </row>
    <row r="696" spans="1:19" x14ac:dyDescent="0.2">
      <c r="A696" s="454" t="s">
        <v>2411</v>
      </c>
      <c r="B696" s="455" t="s">
        <v>2412</v>
      </c>
      <c r="C696" s="456" t="s">
        <v>61</v>
      </c>
      <c r="D696" s="457" t="s">
        <v>69</v>
      </c>
      <c r="E696" s="458" t="s">
        <v>409</v>
      </c>
      <c r="F696" s="459" t="s">
        <v>410</v>
      </c>
      <c r="G696" s="460">
        <v>2610</v>
      </c>
      <c r="H696" s="461">
        <v>1013</v>
      </c>
      <c r="I696" s="461">
        <v>442</v>
      </c>
      <c r="J696" s="462" t="s">
        <v>72</v>
      </c>
      <c r="K696" s="463">
        <v>0.5</v>
      </c>
      <c r="L696" s="464" t="s">
        <v>48</v>
      </c>
      <c r="M696" s="464" t="s">
        <v>48</v>
      </c>
      <c r="N696" s="464" t="s">
        <v>48</v>
      </c>
      <c r="O696" s="464" t="s">
        <v>48</v>
      </c>
      <c r="P696" s="464" t="s">
        <v>48</v>
      </c>
      <c r="Q696" s="464" t="s">
        <v>48</v>
      </c>
      <c r="R696" s="448" t="s">
        <v>2413</v>
      </c>
      <c r="S696" s="465">
        <v>1.8000000000000002E-2</v>
      </c>
    </row>
    <row r="697" spans="1:19" x14ac:dyDescent="0.2">
      <c r="A697" s="454" t="s">
        <v>2414</v>
      </c>
      <c r="B697" s="455" t="s">
        <v>2415</v>
      </c>
      <c r="C697" s="456" t="s">
        <v>61</v>
      </c>
      <c r="D697" s="457" t="s">
        <v>76</v>
      </c>
      <c r="E697" s="458" t="s">
        <v>106</v>
      </c>
      <c r="F697" s="459" t="s">
        <v>107</v>
      </c>
      <c r="G697" s="460">
        <v>1077</v>
      </c>
      <c r="H697" s="461">
        <v>51</v>
      </c>
      <c r="I697" s="461">
        <v>45</v>
      </c>
      <c r="J697" s="462" t="s">
        <v>72</v>
      </c>
      <c r="K697" s="463">
        <v>0.5</v>
      </c>
      <c r="L697" s="464" t="s">
        <v>57</v>
      </c>
      <c r="M697" s="464" t="s">
        <v>48</v>
      </c>
      <c r="N697" s="464" t="s">
        <v>48</v>
      </c>
      <c r="O697" s="464" t="s">
        <v>48</v>
      </c>
      <c r="P697" s="464" t="s">
        <v>49</v>
      </c>
      <c r="Q697" s="464" t="s">
        <v>48</v>
      </c>
      <c r="R697" s="448" t="s">
        <v>2416</v>
      </c>
      <c r="S697" s="465">
        <v>1.2E-2</v>
      </c>
    </row>
    <row r="698" spans="1:19" x14ac:dyDescent="0.2">
      <c r="A698" s="454" t="s">
        <v>2417</v>
      </c>
      <c r="B698" s="455" t="s">
        <v>2418</v>
      </c>
      <c r="C698" s="456" t="s">
        <v>61</v>
      </c>
      <c r="D698" s="457" t="s">
        <v>259</v>
      </c>
      <c r="E698" s="458" t="s">
        <v>260</v>
      </c>
      <c r="F698" s="459" t="s">
        <v>261</v>
      </c>
      <c r="G698" s="460">
        <v>1028</v>
      </c>
      <c r="H698" s="461">
        <v>1007</v>
      </c>
      <c r="I698" s="461">
        <v>386</v>
      </c>
      <c r="J698" s="462" t="s">
        <v>102</v>
      </c>
      <c r="K698" s="463">
        <v>0.25</v>
      </c>
      <c r="L698" s="464" t="s">
        <v>48</v>
      </c>
      <c r="M698" s="464" t="s">
        <v>48</v>
      </c>
      <c r="N698" s="464" t="s">
        <v>48</v>
      </c>
      <c r="O698" s="464" t="s">
        <v>48</v>
      </c>
      <c r="P698" s="464" t="s">
        <v>48</v>
      </c>
      <c r="Q698" s="464" t="s">
        <v>48</v>
      </c>
      <c r="R698" s="448" t="s">
        <v>2419</v>
      </c>
      <c r="S698" s="465">
        <v>1.4999999999999999E-2</v>
      </c>
    </row>
    <row r="699" spans="1:19" x14ac:dyDescent="0.2">
      <c r="A699" s="454" t="s">
        <v>2420</v>
      </c>
      <c r="B699" s="455" t="s">
        <v>2421</v>
      </c>
      <c r="C699" s="456" t="s">
        <v>61</v>
      </c>
      <c r="D699" s="457" t="s">
        <v>135</v>
      </c>
      <c r="E699" s="458" t="s">
        <v>383</v>
      </c>
      <c r="F699" s="459" t="s">
        <v>384</v>
      </c>
      <c r="G699" s="460">
        <v>886</v>
      </c>
      <c r="H699" s="461">
        <v>331</v>
      </c>
      <c r="I699" s="461">
        <v>227</v>
      </c>
      <c r="J699" s="462" t="s">
        <v>102</v>
      </c>
      <c r="K699" s="463">
        <v>0.25</v>
      </c>
      <c r="L699" s="464" t="s">
        <v>57</v>
      </c>
      <c r="M699" s="464" t="s">
        <v>48</v>
      </c>
      <c r="N699" s="464" t="s">
        <v>48</v>
      </c>
      <c r="O699" s="464" t="s">
        <v>49</v>
      </c>
      <c r="P699" s="464" t="s">
        <v>48</v>
      </c>
      <c r="Q699" s="464" t="s">
        <v>48</v>
      </c>
      <c r="R699" s="448" t="s">
        <v>2422</v>
      </c>
      <c r="S699" s="465">
        <v>0.02</v>
      </c>
    </row>
    <row r="700" spans="1:19" x14ac:dyDescent="0.2">
      <c r="A700" s="454" t="s">
        <v>2423</v>
      </c>
      <c r="B700" s="455" t="s">
        <v>2424</v>
      </c>
      <c r="C700" s="456" t="s">
        <v>61</v>
      </c>
      <c r="D700" s="457" t="s">
        <v>99</v>
      </c>
      <c r="E700" s="458" t="s">
        <v>141</v>
      </c>
      <c r="F700" s="459" t="s">
        <v>142</v>
      </c>
      <c r="G700" s="460">
        <v>1343</v>
      </c>
      <c r="H700" s="461">
        <v>527</v>
      </c>
      <c r="I700" s="461">
        <v>239</v>
      </c>
      <c r="J700" s="462" t="s">
        <v>102</v>
      </c>
      <c r="K700" s="463">
        <v>0.25</v>
      </c>
      <c r="L700" s="464" t="s">
        <v>48</v>
      </c>
      <c r="M700" s="464" t="s">
        <v>48</v>
      </c>
      <c r="N700" s="464" t="s">
        <v>48</v>
      </c>
      <c r="O700" s="464" t="s">
        <v>48</v>
      </c>
      <c r="P700" s="464" t="s">
        <v>48</v>
      </c>
      <c r="Q700" s="464" t="s">
        <v>48</v>
      </c>
      <c r="R700" s="448" t="s">
        <v>2425</v>
      </c>
      <c r="S700" s="465">
        <v>0.01</v>
      </c>
    </row>
    <row r="701" spans="1:19" x14ac:dyDescent="0.2">
      <c r="A701" s="454" t="s">
        <v>2426</v>
      </c>
      <c r="B701" s="455" t="s">
        <v>2427</v>
      </c>
      <c r="C701" s="456" t="s">
        <v>252</v>
      </c>
      <c r="D701" s="457" t="s">
        <v>285</v>
      </c>
      <c r="E701" s="458" t="s">
        <v>840</v>
      </c>
      <c r="F701" s="459" t="s">
        <v>838</v>
      </c>
      <c r="G701" s="460">
        <v>10476</v>
      </c>
      <c r="H701" s="461">
        <v>5020</v>
      </c>
      <c r="I701" s="461">
        <v>2297</v>
      </c>
      <c r="J701" s="462" t="s">
        <v>56</v>
      </c>
      <c r="K701" s="463">
        <v>0.5</v>
      </c>
      <c r="L701" s="464" t="s">
        <v>57</v>
      </c>
      <c r="M701" s="464" t="s">
        <v>48</v>
      </c>
      <c r="N701" s="464" t="s">
        <v>49</v>
      </c>
      <c r="O701" s="464" t="s">
        <v>48</v>
      </c>
      <c r="P701" s="464" t="s">
        <v>48</v>
      </c>
      <c r="Q701" s="464" t="s">
        <v>48</v>
      </c>
      <c r="R701" s="448" t="s">
        <v>2428</v>
      </c>
      <c r="S701" s="465">
        <v>0.02</v>
      </c>
    </row>
    <row r="702" spans="1:19" x14ac:dyDescent="0.2">
      <c r="A702" s="454" t="s">
        <v>2429</v>
      </c>
      <c r="B702" s="455" t="s">
        <v>2430</v>
      </c>
      <c r="C702" s="456" t="s">
        <v>61</v>
      </c>
      <c r="D702" s="457" t="s">
        <v>341</v>
      </c>
      <c r="E702" s="458" t="s">
        <v>378</v>
      </c>
      <c r="F702" s="459" t="s">
        <v>379</v>
      </c>
      <c r="G702" s="460">
        <v>1574</v>
      </c>
      <c r="H702" s="461">
        <v>444</v>
      </c>
      <c r="I702" s="461">
        <v>216</v>
      </c>
      <c r="J702" s="462" t="s">
        <v>72</v>
      </c>
      <c r="K702" s="463">
        <v>0.5</v>
      </c>
      <c r="L702" s="464" t="s">
        <v>57</v>
      </c>
      <c r="M702" s="464" t="s">
        <v>48</v>
      </c>
      <c r="N702" s="464" t="s">
        <v>49</v>
      </c>
      <c r="O702" s="464" t="s">
        <v>48</v>
      </c>
      <c r="P702" s="464" t="s">
        <v>48</v>
      </c>
      <c r="Q702" s="464" t="s">
        <v>48</v>
      </c>
      <c r="R702" s="448" t="s">
        <v>2431</v>
      </c>
      <c r="S702" s="465">
        <v>0</v>
      </c>
    </row>
    <row r="703" spans="1:19" x14ac:dyDescent="0.2">
      <c r="A703" s="454" t="s">
        <v>2432</v>
      </c>
      <c r="B703" s="455" t="s">
        <v>2433</v>
      </c>
      <c r="C703" s="456" t="s">
        <v>61</v>
      </c>
      <c r="D703" s="457" t="s">
        <v>99</v>
      </c>
      <c r="E703" s="458" t="s">
        <v>192</v>
      </c>
      <c r="F703" s="459" t="s">
        <v>193</v>
      </c>
      <c r="G703" s="460">
        <v>2164</v>
      </c>
      <c r="H703" s="461">
        <v>891</v>
      </c>
      <c r="I703" s="461">
        <v>362</v>
      </c>
      <c r="J703" s="462" t="s">
        <v>102</v>
      </c>
      <c r="K703" s="463">
        <v>0.25</v>
      </c>
      <c r="L703" s="464" t="s">
        <v>48</v>
      </c>
      <c r="M703" s="464" t="s">
        <v>48</v>
      </c>
      <c r="N703" s="464" t="s">
        <v>48</v>
      </c>
      <c r="O703" s="464" t="s">
        <v>48</v>
      </c>
      <c r="P703" s="464" t="s">
        <v>48</v>
      </c>
      <c r="Q703" s="464" t="s">
        <v>48</v>
      </c>
      <c r="R703" s="448" t="s">
        <v>2434</v>
      </c>
      <c r="S703" s="465">
        <v>1.8000000000000002E-2</v>
      </c>
    </row>
    <row r="704" spans="1:19" x14ac:dyDescent="0.2">
      <c r="A704" s="454" t="s">
        <v>2435</v>
      </c>
      <c r="B704" s="455" t="s">
        <v>2436</v>
      </c>
      <c r="C704" s="456" t="s">
        <v>61</v>
      </c>
      <c r="D704" s="457" t="s">
        <v>341</v>
      </c>
      <c r="E704" s="458" t="s">
        <v>925</v>
      </c>
      <c r="F704" s="459" t="s">
        <v>926</v>
      </c>
      <c r="G704" s="460">
        <v>1537</v>
      </c>
      <c r="H704" s="461">
        <v>730</v>
      </c>
      <c r="I704" s="461">
        <v>365</v>
      </c>
      <c r="J704" s="462" t="s">
        <v>72</v>
      </c>
      <c r="K704" s="463">
        <v>0.5</v>
      </c>
      <c r="L704" s="464" t="s">
        <v>57</v>
      </c>
      <c r="M704" s="464" t="s">
        <v>48</v>
      </c>
      <c r="N704" s="464" t="s">
        <v>49</v>
      </c>
      <c r="O704" s="464" t="s">
        <v>48</v>
      </c>
      <c r="P704" s="464" t="s">
        <v>48</v>
      </c>
      <c r="Q704" s="464" t="s">
        <v>48</v>
      </c>
      <c r="R704" s="448" t="s">
        <v>2437</v>
      </c>
      <c r="S704" s="465">
        <v>0.02</v>
      </c>
    </row>
    <row r="705" spans="1:19" x14ac:dyDescent="0.2">
      <c r="A705" s="454" t="s">
        <v>2438</v>
      </c>
      <c r="B705" s="455" t="s">
        <v>2439</v>
      </c>
      <c r="C705" s="456" t="s">
        <v>61</v>
      </c>
      <c r="D705" s="457" t="s">
        <v>62</v>
      </c>
      <c r="E705" s="458" t="s">
        <v>362</v>
      </c>
      <c r="F705" s="459" t="s">
        <v>363</v>
      </c>
      <c r="G705" s="460">
        <v>1099</v>
      </c>
      <c r="H705" s="461">
        <v>275</v>
      </c>
      <c r="I705" s="461">
        <v>129</v>
      </c>
      <c r="J705" s="462" t="s">
        <v>65</v>
      </c>
      <c r="K705" s="463">
        <v>0.5</v>
      </c>
      <c r="L705" s="464" t="s">
        <v>48</v>
      </c>
      <c r="M705" s="464" t="s">
        <v>48</v>
      </c>
      <c r="N705" s="464" t="s">
        <v>49</v>
      </c>
      <c r="O705" s="464" t="s">
        <v>48</v>
      </c>
      <c r="P705" s="464" t="s">
        <v>48</v>
      </c>
      <c r="Q705" s="464" t="s">
        <v>48</v>
      </c>
      <c r="R705" s="448" t="s">
        <v>2440</v>
      </c>
      <c r="S705" s="465">
        <v>0.02</v>
      </c>
    </row>
    <row r="706" spans="1:19" x14ac:dyDescent="0.2">
      <c r="A706" s="454" t="s">
        <v>2441</v>
      </c>
      <c r="B706" s="455" t="s">
        <v>2442</v>
      </c>
      <c r="C706" s="456" t="s">
        <v>61</v>
      </c>
      <c r="D706" s="457" t="s">
        <v>135</v>
      </c>
      <c r="E706" s="458" t="s">
        <v>1225</v>
      </c>
      <c r="F706" s="459" t="s">
        <v>1226</v>
      </c>
      <c r="G706" s="460">
        <v>1320</v>
      </c>
      <c r="H706" s="461">
        <v>320</v>
      </c>
      <c r="I706" s="461">
        <v>177</v>
      </c>
      <c r="J706" s="462" t="s">
        <v>102</v>
      </c>
      <c r="K706" s="463">
        <v>0.25</v>
      </c>
      <c r="L706" s="464" t="s">
        <v>48</v>
      </c>
      <c r="M706" s="464" t="s">
        <v>48</v>
      </c>
      <c r="N706" s="464" t="s">
        <v>49</v>
      </c>
      <c r="O706" s="464" t="s">
        <v>48</v>
      </c>
      <c r="P706" s="464" t="s">
        <v>48</v>
      </c>
      <c r="Q706" s="464" t="s">
        <v>48</v>
      </c>
      <c r="R706" s="448" t="s">
        <v>2443</v>
      </c>
      <c r="S706" s="465">
        <v>1.3999999999999999E-2</v>
      </c>
    </row>
    <row r="707" spans="1:19" x14ac:dyDescent="0.2">
      <c r="A707" s="454" t="s">
        <v>2444</v>
      </c>
      <c r="B707" s="455" t="s">
        <v>2445</v>
      </c>
      <c r="C707" s="456" t="s">
        <v>61</v>
      </c>
      <c r="D707" s="457" t="s">
        <v>135</v>
      </c>
      <c r="E707" s="458" t="s">
        <v>612</v>
      </c>
      <c r="F707" s="459" t="s">
        <v>613</v>
      </c>
      <c r="G707" s="460">
        <v>1904</v>
      </c>
      <c r="H707" s="461">
        <v>538</v>
      </c>
      <c r="I707" s="461">
        <v>261</v>
      </c>
      <c r="J707" s="462" t="s">
        <v>102</v>
      </c>
      <c r="K707" s="463">
        <v>0.25</v>
      </c>
      <c r="L707" s="464" t="s">
        <v>48</v>
      </c>
      <c r="M707" s="464" t="s">
        <v>48</v>
      </c>
      <c r="N707" s="464" t="s">
        <v>48</v>
      </c>
      <c r="O707" s="464" t="s">
        <v>48</v>
      </c>
      <c r="P707" s="464" t="s">
        <v>48</v>
      </c>
      <c r="Q707" s="464" t="s">
        <v>48</v>
      </c>
      <c r="R707" s="448" t="s">
        <v>2446</v>
      </c>
      <c r="S707" s="465">
        <v>1.8000000000000002E-2</v>
      </c>
    </row>
    <row r="708" spans="1:19" x14ac:dyDescent="0.2">
      <c r="A708" s="454" t="s">
        <v>2447</v>
      </c>
      <c r="B708" s="455" t="s">
        <v>2448</v>
      </c>
      <c r="C708" s="456" t="s">
        <v>61</v>
      </c>
      <c r="D708" s="457" t="s">
        <v>118</v>
      </c>
      <c r="E708" s="458" t="s">
        <v>160</v>
      </c>
      <c r="F708" s="459" t="s">
        <v>161</v>
      </c>
      <c r="G708" s="460">
        <v>2012</v>
      </c>
      <c r="H708" s="461">
        <v>516</v>
      </c>
      <c r="I708" s="461">
        <v>248</v>
      </c>
      <c r="J708" s="462" t="s">
        <v>47</v>
      </c>
      <c r="K708" s="463">
        <v>0.35</v>
      </c>
      <c r="L708" s="464" t="s">
        <v>48</v>
      </c>
      <c r="M708" s="464" t="s">
        <v>48</v>
      </c>
      <c r="N708" s="464" t="s">
        <v>49</v>
      </c>
      <c r="O708" s="464" t="s">
        <v>48</v>
      </c>
      <c r="P708" s="464" t="s">
        <v>48</v>
      </c>
      <c r="Q708" s="464" t="s">
        <v>48</v>
      </c>
      <c r="R708" s="448" t="s">
        <v>2449</v>
      </c>
      <c r="S708" s="465">
        <v>0.02</v>
      </c>
    </row>
    <row r="709" spans="1:19" x14ac:dyDescent="0.2">
      <c r="A709" s="454" t="s">
        <v>2450</v>
      </c>
      <c r="B709" s="455" t="s">
        <v>2451</v>
      </c>
      <c r="C709" s="456" t="s">
        <v>61</v>
      </c>
      <c r="D709" s="457" t="s">
        <v>62</v>
      </c>
      <c r="E709" s="458" t="s">
        <v>1211</v>
      </c>
      <c r="F709" s="459" t="s">
        <v>1212</v>
      </c>
      <c r="G709" s="460">
        <v>2431</v>
      </c>
      <c r="H709" s="461">
        <v>748</v>
      </c>
      <c r="I709" s="461">
        <v>341</v>
      </c>
      <c r="J709" s="462" t="s">
        <v>65</v>
      </c>
      <c r="K709" s="463">
        <v>0.5</v>
      </c>
      <c r="L709" s="464" t="s">
        <v>57</v>
      </c>
      <c r="M709" s="464" t="s">
        <v>49</v>
      </c>
      <c r="N709" s="464" t="s">
        <v>48</v>
      </c>
      <c r="O709" s="464" t="s">
        <v>48</v>
      </c>
      <c r="P709" s="464" t="s">
        <v>48</v>
      </c>
      <c r="Q709" s="464" t="s">
        <v>48</v>
      </c>
      <c r="R709" s="448" t="s">
        <v>2452</v>
      </c>
      <c r="S709" s="465">
        <v>1.4999999999999999E-2</v>
      </c>
    </row>
    <row r="710" spans="1:19" x14ac:dyDescent="0.2">
      <c r="A710" s="454" t="s">
        <v>2453</v>
      </c>
      <c r="B710" s="455" t="s">
        <v>2454</v>
      </c>
      <c r="C710" s="456" t="s">
        <v>61</v>
      </c>
      <c r="D710" s="457" t="s">
        <v>135</v>
      </c>
      <c r="E710" s="458" t="s">
        <v>612</v>
      </c>
      <c r="F710" s="459" t="s">
        <v>613</v>
      </c>
      <c r="G710" s="460">
        <v>2479</v>
      </c>
      <c r="H710" s="461">
        <v>1267</v>
      </c>
      <c r="I710" s="461">
        <v>523</v>
      </c>
      <c r="J710" s="462" t="s">
        <v>102</v>
      </c>
      <c r="K710" s="463">
        <v>0.25</v>
      </c>
      <c r="L710" s="464" t="s">
        <v>48</v>
      </c>
      <c r="M710" s="464" t="s">
        <v>48</v>
      </c>
      <c r="N710" s="464" t="s">
        <v>48</v>
      </c>
      <c r="O710" s="464" t="s">
        <v>48</v>
      </c>
      <c r="P710" s="464" t="s">
        <v>48</v>
      </c>
      <c r="Q710" s="464" t="s">
        <v>48</v>
      </c>
      <c r="R710" s="448" t="s">
        <v>2455</v>
      </c>
      <c r="S710" s="465">
        <v>0.02</v>
      </c>
    </row>
    <row r="711" spans="1:19" x14ac:dyDescent="0.2">
      <c r="A711" s="454" t="s">
        <v>2456</v>
      </c>
      <c r="B711" s="455" t="s">
        <v>2457</v>
      </c>
      <c r="C711" s="456" t="s">
        <v>43</v>
      </c>
      <c r="D711" s="457" t="s">
        <v>276</v>
      </c>
      <c r="E711" s="458" t="s">
        <v>2458</v>
      </c>
      <c r="F711" s="459" t="s">
        <v>2459</v>
      </c>
      <c r="G711" s="460">
        <v>5491</v>
      </c>
      <c r="H711" s="461">
        <v>4631</v>
      </c>
      <c r="I711" s="461">
        <v>2006</v>
      </c>
      <c r="J711" s="462" t="s">
        <v>188</v>
      </c>
      <c r="K711" s="463">
        <v>0.5</v>
      </c>
      <c r="L711" s="464" t="s">
        <v>48</v>
      </c>
      <c r="M711" s="464" t="s">
        <v>48</v>
      </c>
      <c r="N711" s="464" t="s">
        <v>48</v>
      </c>
      <c r="O711" s="464" t="s">
        <v>48</v>
      </c>
      <c r="P711" s="464" t="s">
        <v>48</v>
      </c>
      <c r="Q711" s="464" t="s">
        <v>48</v>
      </c>
      <c r="R711" s="448" t="s">
        <v>2460</v>
      </c>
      <c r="S711" s="465">
        <v>1.2E-2</v>
      </c>
    </row>
    <row r="712" spans="1:19" x14ac:dyDescent="0.2">
      <c r="A712" s="454" t="s">
        <v>2461</v>
      </c>
      <c r="B712" s="455" t="s">
        <v>2462</v>
      </c>
      <c r="C712" s="456" t="s">
        <v>61</v>
      </c>
      <c r="D712" s="457" t="s">
        <v>62</v>
      </c>
      <c r="E712" s="458" t="s">
        <v>63</v>
      </c>
      <c r="F712" s="459" t="s">
        <v>64</v>
      </c>
      <c r="G712" s="460">
        <v>799</v>
      </c>
      <c r="H712" s="461">
        <v>182</v>
      </c>
      <c r="I712" s="461">
        <v>98</v>
      </c>
      <c r="J712" s="462" t="s">
        <v>65</v>
      </c>
      <c r="K712" s="463">
        <v>0.5</v>
      </c>
      <c r="L712" s="464" t="s">
        <v>48</v>
      </c>
      <c r="M712" s="464" t="s">
        <v>48</v>
      </c>
      <c r="N712" s="464" t="s">
        <v>48</v>
      </c>
      <c r="O712" s="464" t="s">
        <v>48</v>
      </c>
      <c r="P712" s="464" t="s">
        <v>48</v>
      </c>
      <c r="Q712" s="464" t="s">
        <v>48</v>
      </c>
      <c r="R712" s="448" t="s">
        <v>2463</v>
      </c>
      <c r="S712" s="465">
        <v>1.2E-2</v>
      </c>
    </row>
    <row r="713" spans="1:19" x14ac:dyDescent="0.2">
      <c r="A713" s="454" t="s">
        <v>2464</v>
      </c>
      <c r="B713" s="455" t="s">
        <v>2465</v>
      </c>
      <c r="C713" s="456" t="s">
        <v>252</v>
      </c>
      <c r="D713" s="457" t="s">
        <v>44</v>
      </c>
      <c r="E713" s="458" t="s">
        <v>165</v>
      </c>
      <c r="F713" s="459" t="s">
        <v>166</v>
      </c>
      <c r="G713" s="460">
        <v>3998</v>
      </c>
      <c r="H713" s="461">
        <v>2188</v>
      </c>
      <c r="I713" s="461">
        <v>953</v>
      </c>
      <c r="J713" s="462" t="s">
        <v>47</v>
      </c>
      <c r="K713" s="463">
        <v>0.35</v>
      </c>
      <c r="L713" s="464" t="s">
        <v>48</v>
      </c>
      <c r="M713" s="464" t="s">
        <v>48</v>
      </c>
      <c r="N713" s="464" t="s">
        <v>48</v>
      </c>
      <c r="O713" s="464" t="s">
        <v>48</v>
      </c>
      <c r="P713" s="464" t="s">
        <v>48</v>
      </c>
      <c r="Q713" s="464" t="s">
        <v>48</v>
      </c>
      <c r="R713" s="448" t="s">
        <v>2466</v>
      </c>
      <c r="S713" s="465">
        <v>0.02</v>
      </c>
    </row>
    <row r="714" spans="1:19" x14ac:dyDescent="0.2">
      <c r="A714" s="454" t="s">
        <v>2467</v>
      </c>
      <c r="B714" s="455" t="s">
        <v>2468</v>
      </c>
      <c r="C714" s="456" t="s">
        <v>43</v>
      </c>
      <c r="D714" s="457" t="s">
        <v>76</v>
      </c>
      <c r="E714" s="458" t="s">
        <v>391</v>
      </c>
      <c r="F714" s="459" t="s">
        <v>392</v>
      </c>
      <c r="G714" s="460">
        <v>4937</v>
      </c>
      <c r="H714" s="461">
        <v>4716</v>
      </c>
      <c r="I714" s="461">
        <v>1955</v>
      </c>
      <c r="J714" s="462" t="s">
        <v>72</v>
      </c>
      <c r="K714" s="463">
        <v>0.5</v>
      </c>
      <c r="L714" s="464" t="s">
        <v>48</v>
      </c>
      <c r="M714" s="464" t="s">
        <v>48</v>
      </c>
      <c r="N714" s="464" t="s">
        <v>48</v>
      </c>
      <c r="O714" s="464" t="s">
        <v>48</v>
      </c>
      <c r="P714" s="464" t="s">
        <v>48</v>
      </c>
      <c r="Q714" s="464" t="s">
        <v>48</v>
      </c>
      <c r="R714" s="448" t="s">
        <v>2469</v>
      </c>
      <c r="S714" s="465">
        <v>0.02</v>
      </c>
    </row>
    <row r="715" spans="1:19" x14ac:dyDescent="0.2">
      <c r="A715" s="454" t="s">
        <v>307</v>
      </c>
      <c r="B715" s="455" t="s">
        <v>2470</v>
      </c>
      <c r="C715" s="456" t="s">
        <v>43</v>
      </c>
      <c r="D715" s="457" t="s">
        <v>76</v>
      </c>
      <c r="E715" s="458" t="s">
        <v>306</v>
      </c>
      <c r="F715" s="459" t="s">
        <v>307</v>
      </c>
      <c r="G715" s="460">
        <v>2580</v>
      </c>
      <c r="H715" s="461">
        <v>6341</v>
      </c>
      <c r="I715" s="461">
        <v>2263</v>
      </c>
      <c r="J715" s="462" t="s">
        <v>72</v>
      </c>
      <c r="K715" s="463">
        <v>0.5</v>
      </c>
      <c r="L715" s="464" t="s">
        <v>57</v>
      </c>
      <c r="M715" s="464" t="s">
        <v>48</v>
      </c>
      <c r="N715" s="464" t="s">
        <v>48</v>
      </c>
      <c r="O715" s="464" t="s">
        <v>48</v>
      </c>
      <c r="P715" s="464" t="s">
        <v>49</v>
      </c>
      <c r="Q715" s="464" t="s">
        <v>48</v>
      </c>
      <c r="R715" s="448" t="s">
        <v>2471</v>
      </c>
      <c r="S715" s="465">
        <v>0.02</v>
      </c>
    </row>
    <row r="716" spans="1:19" x14ac:dyDescent="0.2">
      <c r="A716" s="454" t="s">
        <v>2472</v>
      </c>
      <c r="B716" s="455" t="s">
        <v>2473</v>
      </c>
      <c r="C716" s="456" t="s">
        <v>61</v>
      </c>
      <c r="D716" s="457" t="s">
        <v>207</v>
      </c>
      <c r="E716" s="458" t="s">
        <v>964</v>
      </c>
      <c r="F716" s="459" t="s">
        <v>965</v>
      </c>
      <c r="G716" s="460">
        <v>3190</v>
      </c>
      <c r="H716" s="461">
        <v>1921</v>
      </c>
      <c r="I716" s="461">
        <v>655</v>
      </c>
      <c r="J716" s="462" t="s">
        <v>56</v>
      </c>
      <c r="K716" s="463">
        <v>0.5</v>
      </c>
      <c r="L716" s="464" t="s">
        <v>57</v>
      </c>
      <c r="M716" s="464" t="s">
        <v>48</v>
      </c>
      <c r="N716" s="464" t="s">
        <v>48</v>
      </c>
      <c r="O716" s="464" t="s">
        <v>48</v>
      </c>
      <c r="P716" s="464" t="s">
        <v>49</v>
      </c>
      <c r="Q716" s="464" t="s">
        <v>48</v>
      </c>
      <c r="R716" s="448" t="s">
        <v>2474</v>
      </c>
      <c r="S716" s="465">
        <v>1.2E-2</v>
      </c>
    </row>
    <row r="717" spans="1:19" x14ac:dyDescent="0.2">
      <c r="A717" s="454" t="s">
        <v>2475</v>
      </c>
      <c r="B717" s="455" t="s">
        <v>2476</v>
      </c>
      <c r="C717" s="456" t="s">
        <v>61</v>
      </c>
      <c r="D717" s="457" t="s">
        <v>341</v>
      </c>
      <c r="E717" s="458" t="s">
        <v>2477</v>
      </c>
      <c r="F717" s="459" t="s">
        <v>2478</v>
      </c>
      <c r="G717" s="460">
        <v>1323</v>
      </c>
      <c r="H717" s="461">
        <v>1193</v>
      </c>
      <c r="I717" s="461">
        <v>454</v>
      </c>
      <c r="J717" s="462" t="s">
        <v>72</v>
      </c>
      <c r="K717" s="463">
        <v>0.5</v>
      </c>
      <c r="L717" s="464" t="s">
        <v>57</v>
      </c>
      <c r="M717" s="464" t="s">
        <v>48</v>
      </c>
      <c r="N717" s="464" t="s">
        <v>48</v>
      </c>
      <c r="O717" s="464" t="s">
        <v>48</v>
      </c>
      <c r="P717" s="464" t="s">
        <v>49</v>
      </c>
      <c r="Q717" s="464" t="s">
        <v>48</v>
      </c>
      <c r="R717" s="448" t="s">
        <v>2479</v>
      </c>
      <c r="S717" s="465">
        <v>0.02</v>
      </c>
    </row>
    <row r="718" spans="1:19" x14ac:dyDescent="0.2">
      <c r="A718" s="454" t="s">
        <v>2480</v>
      </c>
      <c r="B718" s="455" t="s">
        <v>2481</v>
      </c>
      <c r="C718" s="456" t="s">
        <v>61</v>
      </c>
      <c r="D718" s="457" t="s">
        <v>62</v>
      </c>
      <c r="E718" s="458" t="s">
        <v>265</v>
      </c>
      <c r="F718" s="459" t="s">
        <v>266</v>
      </c>
      <c r="G718" s="460">
        <v>1133</v>
      </c>
      <c r="H718" s="461">
        <v>352</v>
      </c>
      <c r="I718" s="461">
        <v>132</v>
      </c>
      <c r="J718" s="462" t="s">
        <v>65</v>
      </c>
      <c r="K718" s="463">
        <v>0.5</v>
      </c>
      <c r="L718" s="464" t="s">
        <v>57</v>
      </c>
      <c r="M718" s="464" t="s">
        <v>48</v>
      </c>
      <c r="N718" s="464" t="s">
        <v>48</v>
      </c>
      <c r="O718" s="464" t="s">
        <v>49</v>
      </c>
      <c r="P718" s="464" t="s">
        <v>48</v>
      </c>
      <c r="Q718" s="464" t="s">
        <v>48</v>
      </c>
      <c r="R718" s="448" t="s">
        <v>2482</v>
      </c>
      <c r="S718" s="465">
        <v>0.02</v>
      </c>
    </row>
    <row r="719" spans="1:19" x14ac:dyDescent="0.2">
      <c r="A719" s="454" t="s">
        <v>2483</v>
      </c>
      <c r="B719" s="455" t="s">
        <v>2484</v>
      </c>
      <c r="C719" s="456" t="s">
        <v>61</v>
      </c>
      <c r="D719" s="457" t="s">
        <v>99</v>
      </c>
      <c r="E719" s="458" t="s">
        <v>100</v>
      </c>
      <c r="F719" s="459" t="s">
        <v>101</v>
      </c>
      <c r="G719" s="460">
        <v>1989</v>
      </c>
      <c r="H719" s="461">
        <v>1761</v>
      </c>
      <c r="I719" s="461">
        <v>618</v>
      </c>
      <c r="J719" s="462" t="s">
        <v>102</v>
      </c>
      <c r="K719" s="463">
        <v>0.25</v>
      </c>
      <c r="L719" s="464" t="s">
        <v>48</v>
      </c>
      <c r="M719" s="464" t="s">
        <v>48</v>
      </c>
      <c r="N719" s="464" t="s">
        <v>48</v>
      </c>
      <c r="O719" s="464" t="s">
        <v>48</v>
      </c>
      <c r="P719" s="464" t="s">
        <v>48</v>
      </c>
      <c r="Q719" s="464" t="s">
        <v>48</v>
      </c>
      <c r="R719" s="448" t="s">
        <v>2485</v>
      </c>
      <c r="S719" s="465">
        <v>1.3999999999999999E-2</v>
      </c>
    </row>
    <row r="720" spans="1:19" x14ac:dyDescent="0.2">
      <c r="A720" s="454" t="s">
        <v>2079</v>
      </c>
      <c r="B720" s="455" t="s">
        <v>2486</v>
      </c>
      <c r="C720" s="456" t="s">
        <v>43</v>
      </c>
      <c r="D720" s="457" t="s">
        <v>44</v>
      </c>
      <c r="E720" s="458" t="s">
        <v>2078</v>
      </c>
      <c r="F720" s="459" t="s">
        <v>2079</v>
      </c>
      <c r="G720" s="460">
        <v>8278</v>
      </c>
      <c r="H720" s="461">
        <v>6671</v>
      </c>
      <c r="I720" s="461">
        <v>2619</v>
      </c>
      <c r="J720" s="462" t="s">
        <v>47</v>
      </c>
      <c r="K720" s="463">
        <v>0.35</v>
      </c>
      <c r="L720" s="464" t="s">
        <v>57</v>
      </c>
      <c r="M720" s="464" t="s">
        <v>48</v>
      </c>
      <c r="N720" s="464" t="s">
        <v>48</v>
      </c>
      <c r="O720" s="464" t="s">
        <v>49</v>
      </c>
      <c r="P720" s="464" t="s">
        <v>48</v>
      </c>
      <c r="Q720" s="464" t="s">
        <v>48</v>
      </c>
      <c r="R720" s="448" t="s">
        <v>2487</v>
      </c>
      <c r="S720" s="465">
        <v>0.02</v>
      </c>
    </row>
    <row r="721" spans="1:19" x14ac:dyDescent="0.2">
      <c r="A721" s="454" t="s">
        <v>2488</v>
      </c>
      <c r="B721" s="455" t="s">
        <v>2489</v>
      </c>
      <c r="C721" s="456" t="s">
        <v>61</v>
      </c>
      <c r="D721" s="457" t="s">
        <v>253</v>
      </c>
      <c r="E721" s="458" t="s">
        <v>488</v>
      </c>
      <c r="F721" s="459" t="s">
        <v>489</v>
      </c>
      <c r="G721" s="460">
        <v>7389</v>
      </c>
      <c r="H721" s="461">
        <v>509</v>
      </c>
      <c r="I721" s="461">
        <v>299</v>
      </c>
      <c r="J721" s="462" t="s">
        <v>188</v>
      </c>
      <c r="K721" s="463">
        <v>0.5</v>
      </c>
      <c r="L721" s="464" t="s">
        <v>48</v>
      </c>
      <c r="M721" s="464" t="s">
        <v>48</v>
      </c>
      <c r="N721" s="464" t="s">
        <v>49</v>
      </c>
      <c r="O721" s="464" t="s">
        <v>48</v>
      </c>
      <c r="P721" s="464" t="s">
        <v>48</v>
      </c>
      <c r="Q721" s="464" t="s">
        <v>48</v>
      </c>
      <c r="R721" s="448" t="s">
        <v>2490</v>
      </c>
      <c r="S721" s="465">
        <v>0.02</v>
      </c>
    </row>
    <row r="722" spans="1:19" x14ac:dyDescent="0.2">
      <c r="A722" s="454" t="s">
        <v>2491</v>
      </c>
      <c r="B722" s="455" t="s">
        <v>2492</v>
      </c>
      <c r="C722" s="456" t="s">
        <v>61</v>
      </c>
      <c r="D722" s="457" t="s">
        <v>207</v>
      </c>
      <c r="E722" s="458" t="s">
        <v>1073</v>
      </c>
      <c r="F722" s="459" t="s">
        <v>1074</v>
      </c>
      <c r="G722" s="460">
        <v>1384</v>
      </c>
      <c r="H722" s="461">
        <v>1248</v>
      </c>
      <c r="I722" s="461">
        <v>384</v>
      </c>
      <c r="J722" s="462" t="s">
        <v>56</v>
      </c>
      <c r="K722" s="463">
        <v>0.5</v>
      </c>
      <c r="L722" s="464" t="s">
        <v>57</v>
      </c>
      <c r="M722" s="464" t="s">
        <v>48</v>
      </c>
      <c r="N722" s="464" t="s">
        <v>48</v>
      </c>
      <c r="O722" s="464" t="s">
        <v>48</v>
      </c>
      <c r="P722" s="464" t="s">
        <v>49</v>
      </c>
      <c r="Q722" s="464" t="s">
        <v>48</v>
      </c>
      <c r="R722" s="448" t="s">
        <v>2493</v>
      </c>
      <c r="S722" s="465">
        <v>1.3999999999999999E-2</v>
      </c>
    </row>
    <row r="723" spans="1:19" x14ac:dyDescent="0.2">
      <c r="A723" s="454" t="s">
        <v>2494</v>
      </c>
      <c r="B723" s="455" t="s">
        <v>2495</v>
      </c>
      <c r="C723" s="456" t="s">
        <v>61</v>
      </c>
      <c r="D723" s="457" t="s">
        <v>118</v>
      </c>
      <c r="E723" s="458" t="s">
        <v>863</v>
      </c>
      <c r="F723" s="459" t="s">
        <v>118</v>
      </c>
      <c r="G723" s="460">
        <v>828</v>
      </c>
      <c r="H723" s="461">
        <v>482</v>
      </c>
      <c r="I723" s="461">
        <v>186</v>
      </c>
      <c r="J723" s="462" t="s">
        <v>47</v>
      </c>
      <c r="K723" s="463">
        <v>0.35</v>
      </c>
      <c r="L723" s="464" t="s">
        <v>48</v>
      </c>
      <c r="M723" s="464" t="s">
        <v>48</v>
      </c>
      <c r="N723" s="464" t="s">
        <v>48</v>
      </c>
      <c r="O723" s="464" t="s">
        <v>48</v>
      </c>
      <c r="P723" s="464" t="s">
        <v>48</v>
      </c>
      <c r="Q723" s="464" t="s">
        <v>48</v>
      </c>
      <c r="R723" s="448" t="s">
        <v>2496</v>
      </c>
      <c r="S723" s="465">
        <v>0.02</v>
      </c>
    </row>
    <row r="724" spans="1:19" x14ac:dyDescent="0.2">
      <c r="A724" s="454" t="s">
        <v>2497</v>
      </c>
      <c r="B724" s="455" t="s">
        <v>2498</v>
      </c>
      <c r="C724" s="456" t="s">
        <v>61</v>
      </c>
      <c r="D724" s="457" t="s">
        <v>124</v>
      </c>
      <c r="E724" s="458" t="s">
        <v>417</v>
      </c>
      <c r="F724" s="459" t="s">
        <v>418</v>
      </c>
      <c r="G724" s="460">
        <v>1252</v>
      </c>
      <c r="H724" s="461">
        <v>623</v>
      </c>
      <c r="I724" s="461">
        <v>260</v>
      </c>
      <c r="J724" s="462" t="s">
        <v>47</v>
      </c>
      <c r="K724" s="463">
        <v>0.35</v>
      </c>
      <c r="L724" s="464" t="s">
        <v>48</v>
      </c>
      <c r="M724" s="464" t="s">
        <v>48</v>
      </c>
      <c r="N724" s="464" t="s">
        <v>48</v>
      </c>
      <c r="O724" s="464" t="s">
        <v>48</v>
      </c>
      <c r="P724" s="464" t="s">
        <v>48</v>
      </c>
      <c r="Q724" s="464" t="s">
        <v>48</v>
      </c>
      <c r="R724" s="448" t="s">
        <v>2499</v>
      </c>
      <c r="S724" s="465">
        <v>0.02</v>
      </c>
    </row>
    <row r="725" spans="1:19" x14ac:dyDescent="0.2">
      <c r="A725" s="454" t="s">
        <v>2500</v>
      </c>
      <c r="B725" s="455" t="s">
        <v>2501</v>
      </c>
      <c r="C725" s="456" t="s">
        <v>43</v>
      </c>
      <c r="D725" s="457" t="s">
        <v>44</v>
      </c>
      <c r="E725" s="458" t="s">
        <v>895</v>
      </c>
      <c r="F725" s="459" t="s">
        <v>896</v>
      </c>
      <c r="G725" s="460">
        <v>6531</v>
      </c>
      <c r="H725" s="461">
        <v>8016</v>
      </c>
      <c r="I725" s="461">
        <v>3171</v>
      </c>
      <c r="J725" s="462" t="s">
        <v>47</v>
      </c>
      <c r="K725" s="463">
        <v>0.35</v>
      </c>
      <c r="L725" s="464" t="s">
        <v>48</v>
      </c>
      <c r="M725" s="464" t="s">
        <v>48</v>
      </c>
      <c r="N725" s="464" t="s">
        <v>48</v>
      </c>
      <c r="O725" s="464" t="s">
        <v>48</v>
      </c>
      <c r="P725" s="464" t="s">
        <v>48</v>
      </c>
      <c r="Q725" s="464" t="s">
        <v>48</v>
      </c>
      <c r="R725" s="448" t="s">
        <v>2502</v>
      </c>
      <c r="S725" s="465">
        <v>0.02</v>
      </c>
    </row>
    <row r="726" spans="1:19" x14ac:dyDescent="0.2">
      <c r="A726" s="454" t="s">
        <v>1</v>
      </c>
      <c r="B726" s="455" t="s">
        <v>2503</v>
      </c>
      <c r="C726" s="456" t="s">
        <v>2332</v>
      </c>
      <c r="D726" s="457" t="s">
        <v>111</v>
      </c>
      <c r="E726" s="458" t="s">
        <v>2130</v>
      </c>
      <c r="F726" s="459" t="s">
        <v>1</v>
      </c>
      <c r="G726" s="460">
        <v>6331</v>
      </c>
      <c r="H726" s="461">
        <v>65857</v>
      </c>
      <c r="I726" s="461">
        <v>24388</v>
      </c>
      <c r="J726" s="462" t="s">
        <v>114</v>
      </c>
      <c r="K726" s="463">
        <v>0.35</v>
      </c>
      <c r="L726" s="464" t="s">
        <v>48</v>
      </c>
      <c r="M726" s="464" t="s">
        <v>48</v>
      </c>
      <c r="N726" s="464" t="s">
        <v>48</v>
      </c>
      <c r="O726" s="464" t="s">
        <v>48</v>
      </c>
      <c r="P726" s="464" t="s">
        <v>48</v>
      </c>
      <c r="Q726" s="464" t="s">
        <v>48</v>
      </c>
      <c r="R726" s="448" t="s">
        <v>2504</v>
      </c>
      <c r="S726" s="465">
        <v>0.02</v>
      </c>
    </row>
    <row r="727" spans="1:19" x14ac:dyDescent="0.2">
      <c r="A727" s="454" t="s">
        <v>2505</v>
      </c>
      <c r="B727" s="455" t="s">
        <v>2506</v>
      </c>
      <c r="C727" s="456" t="s">
        <v>61</v>
      </c>
      <c r="D727" s="457" t="s">
        <v>76</v>
      </c>
      <c r="E727" s="458" t="s">
        <v>1278</v>
      </c>
      <c r="F727" s="459" t="s">
        <v>1279</v>
      </c>
      <c r="G727" s="460">
        <v>4580</v>
      </c>
      <c r="H727" s="461">
        <v>1053</v>
      </c>
      <c r="I727" s="461">
        <v>747</v>
      </c>
      <c r="J727" s="462" t="s">
        <v>72</v>
      </c>
      <c r="K727" s="463">
        <v>0.5</v>
      </c>
      <c r="L727" s="464" t="s">
        <v>57</v>
      </c>
      <c r="M727" s="464" t="s">
        <v>48</v>
      </c>
      <c r="N727" s="464" t="s">
        <v>48</v>
      </c>
      <c r="O727" s="464" t="s">
        <v>49</v>
      </c>
      <c r="P727" s="464" t="s">
        <v>48</v>
      </c>
      <c r="Q727" s="464" t="s">
        <v>48</v>
      </c>
      <c r="R727" s="448" t="s">
        <v>2507</v>
      </c>
      <c r="S727" s="465">
        <v>1.4999999999999999E-2</v>
      </c>
    </row>
    <row r="728" spans="1:19" x14ac:dyDescent="0.2">
      <c r="A728" s="454" t="s">
        <v>2508</v>
      </c>
      <c r="B728" s="455" t="s">
        <v>2509</v>
      </c>
      <c r="C728" s="456" t="s">
        <v>61</v>
      </c>
      <c r="D728" s="457" t="s">
        <v>76</v>
      </c>
      <c r="E728" s="458" t="s">
        <v>1286</v>
      </c>
      <c r="F728" s="459" t="s">
        <v>1287</v>
      </c>
      <c r="G728" s="460">
        <v>5011</v>
      </c>
      <c r="H728" s="461">
        <v>626</v>
      </c>
      <c r="I728" s="461">
        <v>307</v>
      </c>
      <c r="J728" s="462" t="s">
        <v>72</v>
      </c>
      <c r="K728" s="463">
        <v>0.5</v>
      </c>
      <c r="L728" s="464" t="s">
        <v>57</v>
      </c>
      <c r="M728" s="464" t="s">
        <v>48</v>
      </c>
      <c r="N728" s="464" t="s">
        <v>49</v>
      </c>
      <c r="O728" s="464" t="s">
        <v>48</v>
      </c>
      <c r="P728" s="464" t="s">
        <v>48</v>
      </c>
      <c r="Q728" s="464" t="s">
        <v>48</v>
      </c>
      <c r="R728" s="448" t="s">
        <v>2510</v>
      </c>
      <c r="S728" s="465">
        <v>0</v>
      </c>
    </row>
    <row r="729" spans="1:19" x14ac:dyDescent="0.2">
      <c r="A729" s="454" t="s">
        <v>2511</v>
      </c>
      <c r="B729" s="455" t="s">
        <v>2512</v>
      </c>
      <c r="C729" s="456" t="s">
        <v>61</v>
      </c>
      <c r="D729" s="457" t="s">
        <v>111</v>
      </c>
      <c r="E729" s="458" t="s">
        <v>1981</v>
      </c>
      <c r="F729" s="459" t="s">
        <v>1982</v>
      </c>
      <c r="G729" s="460">
        <v>575</v>
      </c>
      <c r="H729" s="461">
        <v>7861</v>
      </c>
      <c r="I729" s="461">
        <v>2839</v>
      </c>
      <c r="J729" s="462" t="s">
        <v>114</v>
      </c>
      <c r="K729" s="463">
        <v>0</v>
      </c>
      <c r="L729" s="464" t="s">
        <v>48</v>
      </c>
      <c r="M729" s="464" t="s">
        <v>48</v>
      </c>
      <c r="N729" s="464" t="s">
        <v>48</v>
      </c>
      <c r="O729" s="464" t="s">
        <v>48</v>
      </c>
      <c r="P729" s="464" t="s">
        <v>48</v>
      </c>
      <c r="Q729" s="464" t="s">
        <v>48</v>
      </c>
      <c r="R729" s="448" t="s">
        <v>2513</v>
      </c>
      <c r="S729" s="465">
        <v>0.02</v>
      </c>
    </row>
    <row r="730" spans="1:19" x14ac:dyDescent="0.2">
      <c r="A730" s="454" t="s">
        <v>2514</v>
      </c>
      <c r="B730" s="455" t="s">
        <v>2515</v>
      </c>
      <c r="C730" s="456" t="s">
        <v>61</v>
      </c>
      <c r="D730" s="457" t="s">
        <v>69</v>
      </c>
      <c r="E730" s="458" t="s">
        <v>1262</v>
      </c>
      <c r="F730" s="459" t="s">
        <v>1263</v>
      </c>
      <c r="G730" s="460">
        <v>1718</v>
      </c>
      <c r="H730" s="461">
        <v>662</v>
      </c>
      <c r="I730" s="461">
        <v>302</v>
      </c>
      <c r="J730" s="462" t="s">
        <v>72</v>
      </c>
      <c r="K730" s="463">
        <v>0.5</v>
      </c>
      <c r="L730" s="464" t="s">
        <v>57</v>
      </c>
      <c r="M730" s="464" t="s">
        <v>48</v>
      </c>
      <c r="N730" s="464" t="s">
        <v>48</v>
      </c>
      <c r="O730" s="464" t="s">
        <v>49</v>
      </c>
      <c r="P730" s="464" t="s">
        <v>48</v>
      </c>
      <c r="Q730" s="464" t="s">
        <v>48</v>
      </c>
      <c r="R730" s="448" t="s">
        <v>2516</v>
      </c>
      <c r="S730" s="465">
        <v>0.02</v>
      </c>
    </row>
    <row r="731" spans="1:19" x14ac:dyDescent="0.2">
      <c r="A731" s="454" t="s">
        <v>2517</v>
      </c>
      <c r="B731" s="455" t="s">
        <v>2518</v>
      </c>
      <c r="C731" s="456" t="s">
        <v>61</v>
      </c>
      <c r="D731" s="457" t="s">
        <v>341</v>
      </c>
      <c r="E731" s="458" t="s">
        <v>378</v>
      </c>
      <c r="F731" s="459" t="s">
        <v>379</v>
      </c>
      <c r="G731" s="460">
        <v>2172</v>
      </c>
      <c r="H731" s="461">
        <v>473</v>
      </c>
      <c r="I731" s="461">
        <v>264</v>
      </c>
      <c r="J731" s="462" t="s">
        <v>72</v>
      </c>
      <c r="K731" s="463">
        <v>0.5</v>
      </c>
      <c r="L731" s="464" t="s">
        <v>57</v>
      </c>
      <c r="M731" s="464" t="s">
        <v>48</v>
      </c>
      <c r="N731" s="464" t="s">
        <v>49</v>
      </c>
      <c r="O731" s="464" t="s">
        <v>48</v>
      </c>
      <c r="P731" s="464" t="s">
        <v>48</v>
      </c>
      <c r="Q731" s="464" t="s">
        <v>48</v>
      </c>
      <c r="R731" s="448" t="s">
        <v>2519</v>
      </c>
      <c r="S731" s="465">
        <v>0</v>
      </c>
    </row>
    <row r="732" spans="1:19" x14ac:dyDescent="0.2">
      <c r="A732" s="454" t="s">
        <v>2520</v>
      </c>
      <c r="B732" s="455" t="s">
        <v>2521</v>
      </c>
      <c r="C732" s="456" t="s">
        <v>61</v>
      </c>
      <c r="D732" s="457" t="s">
        <v>62</v>
      </c>
      <c r="E732" s="458" t="s">
        <v>884</v>
      </c>
      <c r="F732" s="459" t="s">
        <v>885</v>
      </c>
      <c r="G732" s="460">
        <v>814</v>
      </c>
      <c r="H732" s="461">
        <v>84</v>
      </c>
      <c r="I732" s="461">
        <v>41</v>
      </c>
      <c r="J732" s="462" t="s">
        <v>65</v>
      </c>
      <c r="K732" s="463">
        <v>0.5</v>
      </c>
      <c r="L732" s="464" t="s">
        <v>48</v>
      </c>
      <c r="M732" s="464" t="s">
        <v>48</v>
      </c>
      <c r="N732" s="464" t="s">
        <v>49</v>
      </c>
      <c r="O732" s="464" t="s">
        <v>48</v>
      </c>
      <c r="P732" s="464" t="s">
        <v>48</v>
      </c>
      <c r="Q732" s="464" t="s">
        <v>48</v>
      </c>
      <c r="R732" s="448" t="s">
        <v>2522</v>
      </c>
      <c r="S732" s="465">
        <v>0.02</v>
      </c>
    </row>
    <row r="733" spans="1:19" x14ac:dyDescent="0.2">
      <c r="A733" s="454" t="s">
        <v>2523</v>
      </c>
      <c r="B733" s="455" t="s">
        <v>2524</v>
      </c>
      <c r="C733" s="456" t="s">
        <v>61</v>
      </c>
      <c r="D733" s="457" t="s">
        <v>62</v>
      </c>
      <c r="E733" s="458" t="s">
        <v>446</v>
      </c>
      <c r="F733" s="459" t="s">
        <v>447</v>
      </c>
      <c r="G733" s="460">
        <v>2644</v>
      </c>
      <c r="H733" s="461">
        <v>334</v>
      </c>
      <c r="I733" s="461">
        <v>188</v>
      </c>
      <c r="J733" s="462" t="s">
        <v>65</v>
      </c>
      <c r="K733" s="463">
        <v>0.5</v>
      </c>
      <c r="L733" s="464" t="s">
        <v>48</v>
      </c>
      <c r="M733" s="464" t="s">
        <v>48</v>
      </c>
      <c r="N733" s="464" t="s">
        <v>49</v>
      </c>
      <c r="O733" s="464" t="s">
        <v>48</v>
      </c>
      <c r="P733" s="464" t="s">
        <v>48</v>
      </c>
      <c r="Q733" s="464" t="s">
        <v>48</v>
      </c>
      <c r="R733" s="448" t="s">
        <v>2525</v>
      </c>
      <c r="S733" s="465">
        <v>0.02</v>
      </c>
    </row>
    <row r="734" spans="1:19" x14ac:dyDescent="0.2">
      <c r="A734" s="454" t="s">
        <v>2526</v>
      </c>
      <c r="B734" s="455" t="s">
        <v>2527</v>
      </c>
      <c r="C734" s="456" t="s">
        <v>61</v>
      </c>
      <c r="D734" s="457" t="s">
        <v>341</v>
      </c>
      <c r="E734" s="458" t="s">
        <v>378</v>
      </c>
      <c r="F734" s="459" t="s">
        <v>379</v>
      </c>
      <c r="G734" s="460">
        <v>1507</v>
      </c>
      <c r="H734" s="461">
        <v>466</v>
      </c>
      <c r="I734" s="461">
        <v>240</v>
      </c>
      <c r="J734" s="462" t="s">
        <v>72</v>
      </c>
      <c r="K734" s="463">
        <v>0.5</v>
      </c>
      <c r="L734" s="464" t="s">
        <v>57</v>
      </c>
      <c r="M734" s="464" t="s">
        <v>48</v>
      </c>
      <c r="N734" s="464" t="s">
        <v>49</v>
      </c>
      <c r="O734" s="464" t="s">
        <v>48</v>
      </c>
      <c r="P734" s="464" t="s">
        <v>48</v>
      </c>
      <c r="Q734" s="464" t="s">
        <v>48</v>
      </c>
      <c r="R734" s="448" t="s">
        <v>2528</v>
      </c>
      <c r="S734" s="465">
        <v>0.02</v>
      </c>
    </row>
    <row r="735" spans="1:19" x14ac:dyDescent="0.2">
      <c r="A735" s="454" t="s">
        <v>2529</v>
      </c>
      <c r="B735" s="455" t="s">
        <v>2530</v>
      </c>
      <c r="C735" s="456" t="s">
        <v>61</v>
      </c>
      <c r="D735" s="457" t="s">
        <v>69</v>
      </c>
      <c r="E735" s="458" t="s">
        <v>529</v>
      </c>
      <c r="F735" s="459" t="s">
        <v>69</v>
      </c>
      <c r="G735" s="460">
        <v>4490</v>
      </c>
      <c r="H735" s="461">
        <v>3144</v>
      </c>
      <c r="I735" s="461">
        <v>1372</v>
      </c>
      <c r="J735" s="462" t="s">
        <v>72</v>
      </c>
      <c r="K735" s="463">
        <v>0.5</v>
      </c>
      <c r="L735" s="464" t="s">
        <v>57</v>
      </c>
      <c r="M735" s="464" t="s">
        <v>48</v>
      </c>
      <c r="N735" s="464" t="s">
        <v>48</v>
      </c>
      <c r="O735" s="464" t="s">
        <v>48</v>
      </c>
      <c r="P735" s="464" t="s">
        <v>49</v>
      </c>
      <c r="Q735" s="464" t="s">
        <v>48</v>
      </c>
      <c r="R735" s="448" t="s">
        <v>2531</v>
      </c>
      <c r="S735" s="465">
        <v>1.4999999999999999E-2</v>
      </c>
    </row>
    <row r="736" spans="1:19" x14ac:dyDescent="0.2">
      <c r="A736" s="454" t="s">
        <v>2532</v>
      </c>
      <c r="B736" s="455" t="s">
        <v>2533</v>
      </c>
      <c r="C736" s="456" t="s">
        <v>61</v>
      </c>
      <c r="D736" s="457" t="s">
        <v>69</v>
      </c>
      <c r="E736" s="458" t="s">
        <v>529</v>
      </c>
      <c r="F736" s="459" t="s">
        <v>69</v>
      </c>
      <c r="G736" s="460">
        <v>2168</v>
      </c>
      <c r="H736" s="461">
        <v>913</v>
      </c>
      <c r="I736" s="461">
        <v>350</v>
      </c>
      <c r="J736" s="462" t="s">
        <v>72</v>
      </c>
      <c r="K736" s="463">
        <v>0.5</v>
      </c>
      <c r="L736" s="464" t="s">
        <v>57</v>
      </c>
      <c r="M736" s="464" t="s">
        <v>48</v>
      </c>
      <c r="N736" s="464" t="s">
        <v>48</v>
      </c>
      <c r="O736" s="464" t="s">
        <v>48</v>
      </c>
      <c r="P736" s="464" t="s">
        <v>49</v>
      </c>
      <c r="Q736" s="464" t="s">
        <v>48</v>
      </c>
      <c r="R736" s="448" t="s">
        <v>2534</v>
      </c>
      <c r="S736" s="465">
        <v>1.7000000000000001E-2</v>
      </c>
    </row>
    <row r="737" spans="1:19" x14ac:dyDescent="0.2">
      <c r="A737" s="454" t="s">
        <v>2535</v>
      </c>
      <c r="B737" s="455" t="s">
        <v>2536</v>
      </c>
      <c r="C737" s="456" t="s">
        <v>61</v>
      </c>
      <c r="D737" s="457" t="s">
        <v>207</v>
      </c>
      <c r="E737" s="458" t="s">
        <v>832</v>
      </c>
      <c r="F737" s="459" t="s">
        <v>833</v>
      </c>
      <c r="G737" s="460">
        <v>3165</v>
      </c>
      <c r="H737" s="461">
        <v>1687</v>
      </c>
      <c r="I737" s="461">
        <v>665</v>
      </c>
      <c r="J737" s="462" t="s">
        <v>56</v>
      </c>
      <c r="K737" s="463">
        <v>0.5</v>
      </c>
      <c r="L737" s="464" t="s">
        <v>57</v>
      </c>
      <c r="M737" s="464" t="s">
        <v>48</v>
      </c>
      <c r="N737" s="464" t="s">
        <v>48</v>
      </c>
      <c r="O737" s="464" t="s">
        <v>49</v>
      </c>
      <c r="P737" s="464" t="s">
        <v>48</v>
      </c>
      <c r="Q737" s="464" t="s">
        <v>48</v>
      </c>
      <c r="R737" s="448" t="s">
        <v>2537</v>
      </c>
      <c r="S737" s="465">
        <v>0.02</v>
      </c>
    </row>
    <row r="738" spans="1:19" x14ac:dyDescent="0.2">
      <c r="A738" s="454" t="s">
        <v>2538</v>
      </c>
      <c r="B738" s="455" t="s">
        <v>2539</v>
      </c>
      <c r="C738" s="456" t="s">
        <v>61</v>
      </c>
      <c r="D738" s="457" t="s">
        <v>185</v>
      </c>
      <c r="E738" s="458" t="s">
        <v>576</v>
      </c>
      <c r="F738" s="459" t="s">
        <v>577</v>
      </c>
      <c r="G738" s="460">
        <v>5829</v>
      </c>
      <c r="H738" s="461">
        <v>2777</v>
      </c>
      <c r="I738" s="461">
        <v>1043</v>
      </c>
      <c r="J738" s="462" t="s">
        <v>188</v>
      </c>
      <c r="K738" s="463">
        <v>0.5</v>
      </c>
      <c r="L738" s="464" t="s">
        <v>48</v>
      </c>
      <c r="M738" s="464" t="s">
        <v>48</v>
      </c>
      <c r="N738" s="464" t="s">
        <v>49</v>
      </c>
      <c r="O738" s="464" t="s">
        <v>48</v>
      </c>
      <c r="P738" s="464" t="s">
        <v>48</v>
      </c>
      <c r="Q738" s="464" t="s">
        <v>48</v>
      </c>
      <c r="R738" s="448" t="s">
        <v>2540</v>
      </c>
      <c r="S738" s="465">
        <v>1.4999999999999999E-2</v>
      </c>
    </row>
    <row r="739" spans="1:19" x14ac:dyDescent="0.2">
      <c r="A739" s="454" t="s">
        <v>2541</v>
      </c>
      <c r="B739" s="455" t="s">
        <v>2542</v>
      </c>
      <c r="C739" s="456" t="s">
        <v>61</v>
      </c>
      <c r="D739" s="457" t="s">
        <v>185</v>
      </c>
      <c r="E739" s="458" t="s">
        <v>576</v>
      </c>
      <c r="F739" s="459" t="s">
        <v>577</v>
      </c>
      <c r="G739" s="460">
        <v>2756</v>
      </c>
      <c r="H739" s="461">
        <v>568</v>
      </c>
      <c r="I739" s="461">
        <v>292</v>
      </c>
      <c r="J739" s="462" t="s">
        <v>188</v>
      </c>
      <c r="K739" s="463">
        <v>0.5</v>
      </c>
      <c r="L739" s="464" t="s">
        <v>48</v>
      </c>
      <c r="M739" s="464" t="s">
        <v>48</v>
      </c>
      <c r="N739" s="464" t="s">
        <v>49</v>
      </c>
      <c r="O739" s="464" t="s">
        <v>48</v>
      </c>
      <c r="P739" s="464" t="s">
        <v>48</v>
      </c>
      <c r="Q739" s="464" t="s">
        <v>48</v>
      </c>
      <c r="R739" s="448" t="s">
        <v>2543</v>
      </c>
      <c r="S739" s="465">
        <v>0.02</v>
      </c>
    </row>
    <row r="740" spans="1:19" x14ac:dyDescent="0.2">
      <c r="A740" s="454" t="s">
        <v>2544</v>
      </c>
      <c r="B740" s="455" t="s">
        <v>2545</v>
      </c>
      <c r="C740" s="456" t="s">
        <v>61</v>
      </c>
      <c r="D740" s="457" t="s">
        <v>341</v>
      </c>
      <c r="E740" s="458" t="s">
        <v>724</v>
      </c>
      <c r="F740" s="459" t="s">
        <v>722</v>
      </c>
      <c r="G740" s="460">
        <v>5537</v>
      </c>
      <c r="H740" s="461">
        <v>3497</v>
      </c>
      <c r="I740" s="461">
        <v>1392</v>
      </c>
      <c r="J740" s="462" t="s">
        <v>72</v>
      </c>
      <c r="K740" s="463">
        <v>0.5</v>
      </c>
      <c r="L740" s="464" t="s">
        <v>48</v>
      </c>
      <c r="M740" s="464" t="s">
        <v>48</v>
      </c>
      <c r="N740" s="464" t="s">
        <v>49</v>
      </c>
      <c r="O740" s="464" t="s">
        <v>48</v>
      </c>
      <c r="P740" s="464" t="s">
        <v>48</v>
      </c>
      <c r="Q740" s="464" t="s">
        <v>48</v>
      </c>
      <c r="R740" s="448" t="s">
        <v>2546</v>
      </c>
      <c r="S740" s="465">
        <v>0.02</v>
      </c>
    </row>
    <row r="741" spans="1:19" x14ac:dyDescent="0.2">
      <c r="A741" s="454" t="s">
        <v>2547</v>
      </c>
      <c r="B741" s="455" t="s">
        <v>2548</v>
      </c>
      <c r="C741" s="456" t="s">
        <v>61</v>
      </c>
      <c r="D741" s="457" t="s">
        <v>314</v>
      </c>
      <c r="E741" s="458" t="s">
        <v>1048</v>
      </c>
      <c r="F741" s="459" t="s">
        <v>1048</v>
      </c>
      <c r="G741" s="460">
        <v>2995</v>
      </c>
      <c r="H741" s="461">
        <v>795</v>
      </c>
      <c r="I741" s="461">
        <v>277</v>
      </c>
      <c r="J741" s="462" t="s">
        <v>65</v>
      </c>
      <c r="K741" s="463">
        <v>0.5</v>
      </c>
      <c r="L741" s="464" t="s">
        <v>57</v>
      </c>
      <c r="M741" s="464" t="s">
        <v>48</v>
      </c>
      <c r="N741" s="464" t="s">
        <v>48</v>
      </c>
      <c r="O741" s="464" t="s">
        <v>48</v>
      </c>
      <c r="P741" s="464" t="s">
        <v>49</v>
      </c>
      <c r="Q741" s="464" t="s">
        <v>48</v>
      </c>
      <c r="R741" s="448" t="s">
        <v>2549</v>
      </c>
      <c r="S741" s="465">
        <v>0</v>
      </c>
    </row>
    <row r="742" spans="1:19" x14ac:dyDescent="0.2">
      <c r="A742" s="454" t="s">
        <v>2550</v>
      </c>
      <c r="B742" s="455" t="s">
        <v>2551</v>
      </c>
      <c r="C742" s="456" t="s">
        <v>61</v>
      </c>
      <c r="D742" s="457" t="s">
        <v>62</v>
      </c>
      <c r="E742" s="458" t="s">
        <v>446</v>
      </c>
      <c r="F742" s="459" t="s">
        <v>447</v>
      </c>
      <c r="G742" s="460">
        <v>975</v>
      </c>
      <c r="H742" s="461">
        <v>260</v>
      </c>
      <c r="I742" s="461">
        <v>127</v>
      </c>
      <c r="J742" s="462" t="s">
        <v>65</v>
      </c>
      <c r="K742" s="463">
        <v>0.5</v>
      </c>
      <c r="L742" s="464" t="s">
        <v>48</v>
      </c>
      <c r="M742" s="464" t="s">
        <v>48</v>
      </c>
      <c r="N742" s="464" t="s">
        <v>49</v>
      </c>
      <c r="O742" s="464" t="s">
        <v>48</v>
      </c>
      <c r="P742" s="464" t="s">
        <v>48</v>
      </c>
      <c r="Q742" s="464" t="s">
        <v>48</v>
      </c>
      <c r="R742" s="448" t="s">
        <v>2552</v>
      </c>
      <c r="S742" s="465">
        <v>0.02</v>
      </c>
    </row>
    <row r="743" spans="1:19" x14ac:dyDescent="0.2">
      <c r="A743" s="454" t="s">
        <v>2553</v>
      </c>
      <c r="B743" s="455" t="s">
        <v>2554</v>
      </c>
      <c r="C743" s="456" t="s">
        <v>61</v>
      </c>
      <c r="D743" s="457" t="s">
        <v>285</v>
      </c>
      <c r="E743" s="458" t="s">
        <v>2103</v>
      </c>
      <c r="F743" s="459" t="s">
        <v>2101</v>
      </c>
      <c r="G743" s="460">
        <v>3171</v>
      </c>
      <c r="H743" s="461">
        <v>1305</v>
      </c>
      <c r="I743" s="461">
        <v>517</v>
      </c>
      <c r="J743" s="462" t="s">
        <v>56</v>
      </c>
      <c r="K743" s="463">
        <v>0.5</v>
      </c>
      <c r="L743" s="464" t="s">
        <v>57</v>
      </c>
      <c r="M743" s="464" t="s">
        <v>48</v>
      </c>
      <c r="N743" s="464" t="s">
        <v>48</v>
      </c>
      <c r="O743" s="464" t="s">
        <v>48</v>
      </c>
      <c r="P743" s="464" t="s">
        <v>49</v>
      </c>
      <c r="Q743" s="464" t="s">
        <v>48</v>
      </c>
      <c r="R743" s="448" t="s">
        <v>2555</v>
      </c>
      <c r="S743" s="465">
        <v>1.4999999999999999E-2</v>
      </c>
    </row>
    <row r="744" spans="1:19" x14ac:dyDescent="0.2">
      <c r="A744" s="454" t="s">
        <v>2556</v>
      </c>
      <c r="B744" s="455" t="s">
        <v>2557</v>
      </c>
      <c r="C744" s="456" t="s">
        <v>61</v>
      </c>
      <c r="D744" s="457" t="s">
        <v>259</v>
      </c>
      <c r="E744" s="458" t="s">
        <v>347</v>
      </c>
      <c r="F744" s="459" t="s">
        <v>348</v>
      </c>
      <c r="G744" s="460">
        <v>2009</v>
      </c>
      <c r="H744" s="461">
        <v>655</v>
      </c>
      <c r="I744" s="461">
        <v>286</v>
      </c>
      <c r="J744" s="462" t="s">
        <v>102</v>
      </c>
      <c r="K744" s="463">
        <v>0.25</v>
      </c>
      <c r="L744" s="464" t="s">
        <v>48</v>
      </c>
      <c r="M744" s="464" t="s">
        <v>48</v>
      </c>
      <c r="N744" s="464" t="s">
        <v>48</v>
      </c>
      <c r="O744" s="464" t="s">
        <v>48</v>
      </c>
      <c r="P744" s="464" t="s">
        <v>48</v>
      </c>
      <c r="Q744" s="464" t="s">
        <v>48</v>
      </c>
      <c r="R744" s="448" t="s">
        <v>2558</v>
      </c>
      <c r="S744" s="465">
        <v>1.8000000000000002E-2</v>
      </c>
    </row>
    <row r="745" spans="1:19" x14ac:dyDescent="0.2">
      <c r="A745" s="454" t="s">
        <v>2559</v>
      </c>
      <c r="B745" s="455" t="s">
        <v>2560</v>
      </c>
      <c r="C745" s="456" t="s">
        <v>61</v>
      </c>
      <c r="D745" s="457" t="s">
        <v>259</v>
      </c>
      <c r="E745" s="458" t="s">
        <v>336</v>
      </c>
      <c r="F745" s="459" t="s">
        <v>337</v>
      </c>
      <c r="G745" s="460">
        <v>1669</v>
      </c>
      <c r="H745" s="461">
        <v>422</v>
      </c>
      <c r="I745" s="461">
        <v>208</v>
      </c>
      <c r="J745" s="462" t="s">
        <v>102</v>
      </c>
      <c r="K745" s="463">
        <v>0.25</v>
      </c>
      <c r="L745" s="464" t="s">
        <v>48</v>
      </c>
      <c r="M745" s="464" t="s">
        <v>48</v>
      </c>
      <c r="N745" s="464" t="s">
        <v>48</v>
      </c>
      <c r="O745" s="464" t="s">
        <v>48</v>
      </c>
      <c r="P745" s="464" t="s">
        <v>48</v>
      </c>
      <c r="Q745" s="464" t="s">
        <v>48</v>
      </c>
      <c r="R745" s="448" t="s">
        <v>2561</v>
      </c>
      <c r="S745" s="465">
        <v>6.9999999999999993E-3</v>
      </c>
    </row>
    <row r="746" spans="1:19" x14ac:dyDescent="0.2">
      <c r="A746" s="454" t="s">
        <v>418</v>
      </c>
      <c r="B746" s="455" t="s">
        <v>2562</v>
      </c>
      <c r="C746" s="456" t="s">
        <v>43</v>
      </c>
      <c r="D746" s="457" t="s">
        <v>124</v>
      </c>
      <c r="E746" s="458" t="s">
        <v>417</v>
      </c>
      <c r="F746" s="459" t="s">
        <v>418</v>
      </c>
      <c r="G746" s="460">
        <v>10011</v>
      </c>
      <c r="H746" s="461">
        <v>27979</v>
      </c>
      <c r="I746" s="461">
        <v>12437</v>
      </c>
      <c r="J746" s="462" t="s">
        <v>47</v>
      </c>
      <c r="K746" s="463">
        <v>0.35</v>
      </c>
      <c r="L746" s="464" t="s">
        <v>48</v>
      </c>
      <c r="M746" s="464" t="s">
        <v>48</v>
      </c>
      <c r="N746" s="464" t="s">
        <v>48</v>
      </c>
      <c r="O746" s="464" t="s">
        <v>48</v>
      </c>
      <c r="P746" s="464" t="s">
        <v>48</v>
      </c>
      <c r="Q746" s="464" t="s">
        <v>48</v>
      </c>
      <c r="R746" s="448" t="s">
        <v>2563</v>
      </c>
      <c r="S746" s="465">
        <v>0.02</v>
      </c>
    </row>
    <row r="747" spans="1:19" x14ac:dyDescent="0.2">
      <c r="A747" s="454" t="s">
        <v>2564</v>
      </c>
      <c r="B747" s="455" t="s">
        <v>2565</v>
      </c>
      <c r="C747" s="456" t="s">
        <v>61</v>
      </c>
      <c r="D747" s="457" t="s">
        <v>124</v>
      </c>
      <c r="E747" s="458" t="s">
        <v>146</v>
      </c>
      <c r="F747" s="459" t="s">
        <v>147</v>
      </c>
      <c r="G747" s="460">
        <v>2062</v>
      </c>
      <c r="H747" s="461">
        <v>614</v>
      </c>
      <c r="I747" s="461">
        <v>247</v>
      </c>
      <c r="J747" s="462" t="s">
        <v>47</v>
      </c>
      <c r="K747" s="463">
        <v>0.35</v>
      </c>
      <c r="L747" s="464" t="s">
        <v>48</v>
      </c>
      <c r="M747" s="464" t="s">
        <v>48</v>
      </c>
      <c r="N747" s="464" t="s">
        <v>49</v>
      </c>
      <c r="O747" s="464" t="s">
        <v>48</v>
      </c>
      <c r="P747" s="464" t="s">
        <v>48</v>
      </c>
      <c r="Q747" s="464" t="s">
        <v>48</v>
      </c>
      <c r="R747" s="448" t="s">
        <v>2566</v>
      </c>
      <c r="S747" s="465">
        <v>0.02</v>
      </c>
    </row>
    <row r="748" spans="1:19" x14ac:dyDescent="0.2">
      <c r="A748" s="454" t="s">
        <v>2567</v>
      </c>
      <c r="B748" s="455" t="s">
        <v>2568</v>
      </c>
      <c r="C748" s="456" t="s">
        <v>61</v>
      </c>
      <c r="D748" s="457" t="s">
        <v>341</v>
      </c>
      <c r="E748" s="458" t="s">
        <v>925</v>
      </c>
      <c r="F748" s="459" t="s">
        <v>926</v>
      </c>
      <c r="G748" s="460">
        <v>1580</v>
      </c>
      <c r="H748" s="461">
        <v>1351</v>
      </c>
      <c r="I748" s="461">
        <v>695</v>
      </c>
      <c r="J748" s="462" t="s">
        <v>72</v>
      </c>
      <c r="K748" s="463">
        <v>0.5</v>
      </c>
      <c r="L748" s="464" t="s">
        <v>57</v>
      </c>
      <c r="M748" s="464" t="s">
        <v>48</v>
      </c>
      <c r="N748" s="464" t="s">
        <v>49</v>
      </c>
      <c r="O748" s="464" t="s">
        <v>48</v>
      </c>
      <c r="P748" s="464" t="s">
        <v>48</v>
      </c>
      <c r="Q748" s="464" t="s">
        <v>48</v>
      </c>
      <c r="R748" s="448" t="s">
        <v>2569</v>
      </c>
      <c r="S748" s="465">
        <v>0.02</v>
      </c>
    </row>
    <row r="749" spans="1:19" x14ac:dyDescent="0.2">
      <c r="A749" s="454" t="s">
        <v>2570</v>
      </c>
      <c r="B749" s="455" t="s">
        <v>2571</v>
      </c>
      <c r="C749" s="456" t="s">
        <v>252</v>
      </c>
      <c r="D749" s="457" t="s">
        <v>44</v>
      </c>
      <c r="E749" s="458" t="s">
        <v>242</v>
      </c>
      <c r="F749" s="459" t="s">
        <v>243</v>
      </c>
      <c r="G749" s="460">
        <v>5327</v>
      </c>
      <c r="H749" s="461">
        <v>4119</v>
      </c>
      <c r="I749" s="461">
        <v>1589</v>
      </c>
      <c r="J749" s="462" t="s">
        <v>47</v>
      </c>
      <c r="K749" s="463">
        <v>0.35</v>
      </c>
      <c r="L749" s="464" t="s">
        <v>48</v>
      </c>
      <c r="M749" s="464" t="s">
        <v>48</v>
      </c>
      <c r="N749" s="464" t="s">
        <v>48</v>
      </c>
      <c r="O749" s="464" t="s">
        <v>48</v>
      </c>
      <c r="P749" s="464" t="s">
        <v>48</v>
      </c>
      <c r="Q749" s="464" t="s">
        <v>48</v>
      </c>
      <c r="R749" s="448" t="s">
        <v>2572</v>
      </c>
      <c r="S749" s="465">
        <v>0.02</v>
      </c>
    </row>
    <row r="750" spans="1:19" x14ac:dyDescent="0.2">
      <c r="A750" s="454" t="s">
        <v>2573</v>
      </c>
      <c r="B750" s="455" t="s">
        <v>2574</v>
      </c>
      <c r="C750" s="456" t="s">
        <v>61</v>
      </c>
      <c r="D750" s="457" t="s">
        <v>207</v>
      </c>
      <c r="E750" s="458" t="s">
        <v>2575</v>
      </c>
      <c r="F750" s="459" t="s">
        <v>2576</v>
      </c>
      <c r="G750" s="460">
        <v>2735</v>
      </c>
      <c r="H750" s="461">
        <v>1740</v>
      </c>
      <c r="I750" s="461">
        <v>753</v>
      </c>
      <c r="J750" s="462" t="s">
        <v>56</v>
      </c>
      <c r="K750" s="463">
        <v>0.5</v>
      </c>
      <c r="L750" s="464" t="s">
        <v>57</v>
      </c>
      <c r="M750" s="464" t="s">
        <v>48</v>
      </c>
      <c r="N750" s="464" t="s">
        <v>48</v>
      </c>
      <c r="O750" s="464" t="s">
        <v>48</v>
      </c>
      <c r="P750" s="464" t="s">
        <v>49</v>
      </c>
      <c r="Q750" s="464" t="s">
        <v>48</v>
      </c>
      <c r="R750" s="448" t="s">
        <v>2577</v>
      </c>
      <c r="S750" s="465">
        <v>1.4999999999999999E-2</v>
      </c>
    </row>
    <row r="751" spans="1:19" x14ac:dyDescent="0.2">
      <c r="A751" s="454" t="s">
        <v>2578</v>
      </c>
      <c r="B751" s="455" t="s">
        <v>2579</v>
      </c>
      <c r="C751" s="456" t="s">
        <v>61</v>
      </c>
      <c r="D751" s="457" t="s">
        <v>253</v>
      </c>
      <c r="E751" s="458" t="s">
        <v>488</v>
      </c>
      <c r="F751" s="459" t="s">
        <v>489</v>
      </c>
      <c r="G751" s="460">
        <v>7173</v>
      </c>
      <c r="H751" s="461">
        <v>1921</v>
      </c>
      <c r="I751" s="461">
        <v>900</v>
      </c>
      <c r="J751" s="462" t="s">
        <v>188</v>
      </c>
      <c r="K751" s="463">
        <v>0.5</v>
      </c>
      <c r="L751" s="464" t="s">
        <v>48</v>
      </c>
      <c r="M751" s="464" t="s">
        <v>48</v>
      </c>
      <c r="N751" s="464" t="s">
        <v>49</v>
      </c>
      <c r="O751" s="464" t="s">
        <v>48</v>
      </c>
      <c r="P751" s="464" t="s">
        <v>48</v>
      </c>
      <c r="Q751" s="464" t="s">
        <v>48</v>
      </c>
      <c r="R751" s="448" t="s">
        <v>2580</v>
      </c>
      <c r="S751" s="465">
        <v>0.02</v>
      </c>
    </row>
    <row r="752" spans="1:19" x14ac:dyDescent="0.2">
      <c r="A752" s="454" t="s">
        <v>2581</v>
      </c>
      <c r="B752" s="455" t="s">
        <v>2582</v>
      </c>
      <c r="C752" s="456" t="s">
        <v>61</v>
      </c>
      <c r="D752" s="457" t="s">
        <v>314</v>
      </c>
      <c r="E752" s="458" t="s">
        <v>1314</v>
      </c>
      <c r="F752" s="459" t="s">
        <v>314</v>
      </c>
      <c r="G752" s="460">
        <v>1070</v>
      </c>
      <c r="H752" s="461">
        <v>637</v>
      </c>
      <c r="I752" s="461">
        <v>284</v>
      </c>
      <c r="J752" s="462" t="s">
        <v>65</v>
      </c>
      <c r="K752" s="463">
        <v>0.5</v>
      </c>
      <c r="L752" s="464" t="s">
        <v>48</v>
      </c>
      <c r="M752" s="464" t="s">
        <v>48</v>
      </c>
      <c r="N752" s="464" t="s">
        <v>48</v>
      </c>
      <c r="O752" s="464" t="s">
        <v>48</v>
      </c>
      <c r="P752" s="464" t="s">
        <v>48</v>
      </c>
      <c r="Q752" s="464" t="s">
        <v>48</v>
      </c>
      <c r="R752" s="448" t="s">
        <v>2583</v>
      </c>
      <c r="S752" s="465">
        <v>5.0000000000000001E-3</v>
      </c>
    </row>
    <row r="753" spans="1:19" x14ac:dyDescent="0.2">
      <c r="A753" s="454" t="s">
        <v>2584</v>
      </c>
      <c r="B753" s="455" t="s">
        <v>2585</v>
      </c>
      <c r="C753" s="456" t="s">
        <v>252</v>
      </c>
      <c r="D753" s="457" t="s">
        <v>314</v>
      </c>
      <c r="E753" s="458" t="s">
        <v>1314</v>
      </c>
      <c r="F753" s="459" t="s">
        <v>314</v>
      </c>
      <c r="G753" s="460">
        <v>6754</v>
      </c>
      <c r="H753" s="461">
        <v>4052</v>
      </c>
      <c r="I753" s="461">
        <v>1594</v>
      </c>
      <c r="J753" s="462" t="s">
        <v>65</v>
      </c>
      <c r="K753" s="463">
        <v>0.5</v>
      </c>
      <c r="L753" s="464" t="s">
        <v>48</v>
      </c>
      <c r="M753" s="464" t="s">
        <v>48</v>
      </c>
      <c r="N753" s="464" t="s">
        <v>48</v>
      </c>
      <c r="O753" s="464" t="s">
        <v>48</v>
      </c>
      <c r="P753" s="464" t="s">
        <v>48</v>
      </c>
      <c r="Q753" s="464" t="s">
        <v>48</v>
      </c>
      <c r="R753" s="448" t="s">
        <v>2586</v>
      </c>
      <c r="S753" s="465">
        <v>1.8000000000000002E-2</v>
      </c>
    </row>
    <row r="754" spans="1:19" x14ac:dyDescent="0.2">
      <c r="A754" s="454" t="s">
        <v>2587</v>
      </c>
      <c r="B754" s="455" t="s">
        <v>2588</v>
      </c>
      <c r="C754" s="456" t="s">
        <v>61</v>
      </c>
      <c r="D754" s="457" t="s">
        <v>76</v>
      </c>
      <c r="E754" s="458" t="s">
        <v>306</v>
      </c>
      <c r="F754" s="459" t="s">
        <v>307</v>
      </c>
      <c r="G754" s="460">
        <v>1932</v>
      </c>
      <c r="H754" s="461">
        <v>447</v>
      </c>
      <c r="I754" s="461">
        <v>91</v>
      </c>
      <c r="J754" s="462" t="s">
        <v>72</v>
      </c>
      <c r="K754" s="463">
        <v>0.5</v>
      </c>
      <c r="L754" s="464" t="s">
        <v>57</v>
      </c>
      <c r="M754" s="464" t="s">
        <v>48</v>
      </c>
      <c r="N754" s="464" t="s">
        <v>48</v>
      </c>
      <c r="O754" s="464" t="s">
        <v>48</v>
      </c>
      <c r="P754" s="464" t="s">
        <v>49</v>
      </c>
      <c r="Q754" s="464" t="s">
        <v>48</v>
      </c>
      <c r="R754" s="448" t="s">
        <v>2589</v>
      </c>
      <c r="S754" s="465">
        <v>0</v>
      </c>
    </row>
    <row r="755" spans="1:19" x14ac:dyDescent="0.2">
      <c r="A755" s="454" t="s">
        <v>2590</v>
      </c>
      <c r="B755" s="455" t="s">
        <v>2591</v>
      </c>
      <c r="C755" s="456" t="s">
        <v>61</v>
      </c>
      <c r="D755" s="457" t="s">
        <v>185</v>
      </c>
      <c r="E755" s="458" t="s">
        <v>972</v>
      </c>
      <c r="F755" s="459" t="s">
        <v>973</v>
      </c>
      <c r="G755" s="460">
        <v>3199</v>
      </c>
      <c r="H755" s="461">
        <v>1632</v>
      </c>
      <c r="I755" s="461">
        <v>846</v>
      </c>
      <c r="J755" s="462" t="s">
        <v>188</v>
      </c>
      <c r="K755" s="463">
        <v>0.5</v>
      </c>
      <c r="L755" s="464" t="s">
        <v>48</v>
      </c>
      <c r="M755" s="464" t="s">
        <v>48</v>
      </c>
      <c r="N755" s="464" t="s">
        <v>49</v>
      </c>
      <c r="O755" s="464" t="s">
        <v>48</v>
      </c>
      <c r="P755" s="464" t="s">
        <v>48</v>
      </c>
      <c r="Q755" s="464" t="s">
        <v>48</v>
      </c>
      <c r="R755" s="448" t="s">
        <v>2592</v>
      </c>
      <c r="S755" s="465">
        <v>1.4999999999999999E-2</v>
      </c>
    </row>
    <row r="756" spans="1:19" x14ac:dyDescent="0.2">
      <c r="A756" s="454" t="s">
        <v>2593</v>
      </c>
      <c r="B756" s="455" t="s">
        <v>2594</v>
      </c>
      <c r="C756" s="456" t="s">
        <v>61</v>
      </c>
      <c r="D756" s="457" t="s">
        <v>76</v>
      </c>
      <c r="E756" s="458" t="s">
        <v>306</v>
      </c>
      <c r="F756" s="459" t="s">
        <v>307</v>
      </c>
      <c r="G756" s="460">
        <v>977</v>
      </c>
      <c r="H756" s="461">
        <v>284</v>
      </c>
      <c r="I756" s="461">
        <v>150</v>
      </c>
      <c r="J756" s="462" t="s">
        <v>72</v>
      </c>
      <c r="K756" s="463">
        <v>0.5</v>
      </c>
      <c r="L756" s="464" t="s">
        <v>57</v>
      </c>
      <c r="M756" s="464" t="s">
        <v>48</v>
      </c>
      <c r="N756" s="464" t="s">
        <v>48</v>
      </c>
      <c r="O756" s="464" t="s">
        <v>48</v>
      </c>
      <c r="P756" s="464" t="s">
        <v>49</v>
      </c>
      <c r="Q756" s="464" t="s">
        <v>48</v>
      </c>
      <c r="R756" s="448" t="s">
        <v>2595</v>
      </c>
      <c r="S756" s="465">
        <v>0.01</v>
      </c>
    </row>
    <row r="757" spans="1:19" x14ac:dyDescent="0.2">
      <c r="A757" s="454" t="s">
        <v>2596</v>
      </c>
      <c r="B757" s="455" t="s">
        <v>2597</v>
      </c>
      <c r="C757" s="456" t="s">
        <v>61</v>
      </c>
      <c r="D757" s="457" t="s">
        <v>99</v>
      </c>
      <c r="E757" s="458" t="s">
        <v>141</v>
      </c>
      <c r="F757" s="459" t="s">
        <v>142</v>
      </c>
      <c r="G757" s="460">
        <v>2879</v>
      </c>
      <c r="H757" s="461">
        <v>1927</v>
      </c>
      <c r="I757" s="461">
        <v>733</v>
      </c>
      <c r="J757" s="462" t="s">
        <v>102</v>
      </c>
      <c r="K757" s="463">
        <v>0.25</v>
      </c>
      <c r="L757" s="464" t="s">
        <v>48</v>
      </c>
      <c r="M757" s="464" t="s">
        <v>48</v>
      </c>
      <c r="N757" s="464" t="s">
        <v>48</v>
      </c>
      <c r="O757" s="464" t="s">
        <v>48</v>
      </c>
      <c r="P757" s="464" t="s">
        <v>48</v>
      </c>
      <c r="Q757" s="464" t="s">
        <v>48</v>
      </c>
      <c r="R757" s="448" t="s">
        <v>2598</v>
      </c>
      <c r="S757" s="465">
        <v>0.02</v>
      </c>
    </row>
    <row r="758" spans="1:19" x14ac:dyDescent="0.2">
      <c r="A758" s="454" t="s">
        <v>2599</v>
      </c>
      <c r="B758" s="455" t="s">
        <v>2600</v>
      </c>
      <c r="C758" s="456" t="s">
        <v>61</v>
      </c>
      <c r="D758" s="457" t="s">
        <v>118</v>
      </c>
      <c r="E758" s="458" t="s">
        <v>213</v>
      </c>
      <c r="F758" s="459" t="s">
        <v>211</v>
      </c>
      <c r="G758" s="460">
        <v>1005</v>
      </c>
      <c r="H758" s="461">
        <v>350</v>
      </c>
      <c r="I758" s="461">
        <v>162</v>
      </c>
      <c r="J758" s="462" t="s">
        <v>47</v>
      </c>
      <c r="K758" s="463">
        <v>0.35</v>
      </c>
      <c r="L758" s="464" t="s">
        <v>48</v>
      </c>
      <c r="M758" s="464" t="s">
        <v>48</v>
      </c>
      <c r="N758" s="464" t="s">
        <v>48</v>
      </c>
      <c r="O758" s="464" t="s">
        <v>48</v>
      </c>
      <c r="P758" s="464" t="s">
        <v>48</v>
      </c>
      <c r="Q758" s="464" t="s">
        <v>48</v>
      </c>
      <c r="R758" s="448" t="s">
        <v>2601</v>
      </c>
      <c r="S758" s="465">
        <v>0.02</v>
      </c>
    </row>
    <row r="759" spans="1:19" x14ac:dyDescent="0.2">
      <c r="A759" s="454" t="s">
        <v>2602</v>
      </c>
      <c r="B759" s="455" t="s">
        <v>2603</v>
      </c>
      <c r="C759" s="456" t="s">
        <v>61</v>
      </c>
      <c r="D759" s="457" t="s">
        <v>76</v>
      </c>
      <c r="E759" s="458" t="s">
        <v>475</v>
      </c>
      <c r="F759" s="459" t="s">
        <v>476</v>
      </c>
      <c r="G759" s="460">
        <v>548</v>
      </c>
      <c r="H759" s="461">
        <v>1888</v>
      </c>
      <c r="I759" s="461">
        <v>598</v>
      </c>
      <c r="J759" s="462" t="s">
        <v>72</v>
      </c>
      <c r="K759" s="463">
        <v>0.5</v>
      </c>
      <c r="L759" s="464" t="s">
        <v>57</v>
      </c>
      <c r="M759" s="464" t="s">
        <v>48</v>
      </c>
      <c r="N759" s="464" t="s">
        <v>48</v>
      </c>
      <c r="O759" s="464" t="s">
        <v>48</v>
      </c>
      <c r="P759" s="464" t="s">
        <v>49</v>
      </c>
      <c r="Q759" s="464" t="s">
        <v>48</v>
      </c>
      <c r="R759" s="448" t="s">
        <v>2604</v>
      </c>
      <c r="S759" s="465">
        <v>1.6E-2</v>
      </c>
    </row>
    <row r="760" spans="1:19" x14ac:dyDescent="0.2">
      <c r="A760" s="454" t="s">
        <v>2605</v>
      </c>
      <c r="B760" s="455" t="s">
        <v>2606</v>
      </c>
      <c r="C760" s="456" t="s">
        <v>61</v>
      </c>
      <c r="D760" s="457" t="s">
        <v>111</v>
      </c>
      <c r="E760" s="458" t="s">
        <v>2607</v>
      </c>
      <c r="F760" s="459" t="s">
        <v>2608</v>
      </c>
      <c r="G760" s="460">
        <v>4012</v>
      </c>
      <c r="H760" s="461">
        <v>3441</v>
      </c>
      <c r="I760" s="461">
        <v>1541</v>
      </c>
      <c r="J760" s="462" t="s">
        <v>114</v>
      </c>
      <c r="K760" s="463">
        <v>0.35</v>
      </c>
      <c r="L760" s="464" t="s">
        <v>48</v>
      </c>
      <c r="M760" s="464" t="s">
        <v>48</v>
      </c>
      <c r="N760" s="464" t="s">
        <v>49</v>
      </c>
      <c r="O760" s="464" t="s">
        <v>48</v>
      </c>
      <c r="P760" s="464" t="s">
        <v>48</v>
      </c>
      <c r="Q760" s="464" t="s">
        <v>48</v>
      </c>
      <c r="R760" s="448" t="s">
        <v>2609</v>
      </c>
      <c r="S760" s="465">
        <v>1.6500000000000001E-2</v>
      </c>
    </row>
    <row r="761" spans="1:19" x14ac:dyDescent="0.2">
      <c r="A761" s="454" t="s">
        <v>2610</v>
      </c>
      <c r="B761" s="455" t="s">
        <v>2611</v>
      </c>
      <c r="C761" s="456" t="s">
        <v>61</v>
      </c>
      <c r="D761" s="457" t="s">
        <v>62</v>
      </c>
      <c r="E761" s="458" t="s">
        <v>446</v>
      </c>
      <c r="F761" s="459" t="s">
        <v>447</v>
      </c>
      <c r="G761" s="460">
        <v>702</v>
      </c>
      <c r="H761" s="461">
        <v>189</v>
      </c>
      <c r="I761" s="461">
        <v>96</v>
      </c>
      <c r="J761" s="462" t="s">
        <v>65</v>
      </c>
      <c r="K761" s="463">
        <v>0.5</v>
      </c>
      <c r="L761" s="464" t="s">
        <v>48</v>
      </c>
      <c r="M761" s="464" t="s">
        <v>48</v>
      </c>
      <c r="N761" s="464" t="s">
        <v>49</v>
      </c>
      <c r="O761" s="464" t="s">
        <v>48</v>
      </c>
      <c r="P761" s="464" t="s">
        <v>48</v>
      </c>
      <c r="Q761" s="464" t="s">
        <v>48</v>
      </c>
      <c r="R761" s="448" t="s">
        <v>2612</v>
      </c>
      <c r="S761" s="465">
        <v>0.02</v>
      </c>
    </row>
    <row r="762" spans="1:19" x14ac:dyDescent="0.2">
      <c r="A762" s="454" t="s">
        <v>2613</v>
      </c>
      <c r="B762" s="455" t="s">
        <v>2614</v>
      </c>
      <c r="C762" s="456" t="s">
        <v>61</v>
      </c>
      <c r="D762" s="457" t="s">
        <v>69</v>
      </c>
      <c r="E762" s="458" t="s">
        <v>1262</v>
      </c>
      <c r="F762" s="459" t="s">
        <v>1263</v>
      </c>
      <c r="G762" s="460">
        <v>862</v>
      </c>
      <c r="H762" s="461">
        <v>310</v>
      </c>
      <c r="I762" s="461">
        <v>167</v>
      </c>
      <c r="J762" s="462" t="s">
        <v>72</v>
      </c>
      <c r="K762" s="463">
        <v>0.5</v>
      </c>
      <c r="L762" s="464" t="s">
        <v>57</v>
      </c>
      <c r="M762" s="464" t="s">
        <v>48</v>
      </c>
      <c r="N762" s="464" t="s">
        <v>48</v>
      </c>
      <c r="O762" s="464" t="s">
        <v>49</v>
      </c>
      <c r="P762" s="464" t="s">
        <v>48</v>
      </c>
      <c r="Q762" s="464" t="s">
        <v>48</v>
      </c>
      <c r="R762" s="448" t="s">
        <v>2615</v>
      </c>
      <c r="S762" s="465">
        <v>0.02</v>
      </c>
    </row>
    <row r="763" spans="1:19" x14ac:dyDescent="0.2">
      <c r="A763" s="454" t="s">
        <v>2616</v>
      </c>
      <c r="B763" s="455" t="s">
        <v>2617</v>
      </c>
      <c r="C763" s="456" t="s">
        <v>43</v>
      </c>
      <c r="D763" s="457" t="s">
        <v>53</v>
      </c>
      <c r="E763" s="458" t="s">
        <v>2618</v>
      </c>
      <c r="F763" s="459" t="s">
        <v>2619</v>
      </c>
      <c r="G763" s="460">
        <v>7148</v>
      </c>
      <c r="H763" s="461">
        <v>6246</v>
      </c>
      <c r="I763" s="461">
        <v>2643</v>
      </c>
      <c r="J763" s="462" t="s">
        <v>56</v>
      </c>
      <c r="K763" s="463">
        <v>0.5</v>
      </c>
      <c r="L763" s="464" t="s">
        <v>57</v>
      </c>
      <c r="M763" s="464" t="s">
        <v>48</v>
      </c>
      <c r="N763" s="464" t="s">
        <v>48</v>
      </c>
      <c r="O763" s="464" t="s">
        <v>49</v>
      </c>
      <c r="P763" s="464" t="s">
        <v>48</v>
      </c>
      <c r="Q763" s="464" t="s">
        <v>48</v>
      </c>
      <c r="R763" s="448" t="s">
        <v>2620</v>
      </c>
      <c r="S763" s="465">
        <v>1.7000000000000001E-2</v>
      </c>
    </row>
    <row r="764" spans="1:19" x14ac:dyDescent="0.2">
      <c r="A764" s="454" t="s">
        <v>1417</v>
      </c>
      <c r="B764" s="455" t="s">
        <v>2621</v>
      </c>
      <c r="C764" s="456" t="s">
        <v>43</v>
      </c>
      <c r="D764" s="457" t="s">
        <v>207</v>
      </c>
      <c r="E764" s="458" t="s">
        <v>1416</v>
      </c>
      <c r="F764" s="459" t="s">
        <v>1417</v>
      </c>
      <c r="G764" s="460">
        <v>5246</v>
      </c>
      <c r="H764" s="461">
        <v>8019</v>
      </c>
      <c r="I764" s="461">
        <v>3272</v>
      </c>
      <c r="J764" s="462" t="s">
        <v>56</v>
      </c>
      <c r="K764" s="463">
        <v>0.5</v>
      </c>
      <c r="L764" s="464" t="s">
        <v>57</v>
      </c>
      <c r="M764" s="464" t="s">
        <v>48</v>
      </c>
      <c r="N764" s="464" t="s">
        <v>48</v>
      </c>
      <c r="O764" s="464" t="s">
        <v>48</v>
      </c>
      <c r="P764" s="464" t="s">
        <v>49</v>
      </c>
      <c r="Q764" s="464" t="s">
        <v>48</v>
      </c>
      <c r="R764" s="448" t="s">
        <v>2622</v>
      </c>
      <c r="S764" s="465">
        <v>0.02</v>
      </c>
    </row>
    <row r="765" spans="1:19" x14ac:dyDescent="0.2">
      <c r="A765" s="454" t="s">
        <v>2623</v>
      </c>
      <c r="B765" s="455" t="s">
        <v>2624</v>
      </c>
      <c r="C765" s="456" t="s">
        <v>61</v>
      </c>
      <c r="D765" s="457" t="s">
        <v>99</v>
      </c>
      <c r="E765" s="458" t="s">
        <v>100</v>
      </c>
      <c r="F765" s="459" t="s">
        <v>101</v>
      </c>
      <c r="G765" s="460">
        <v>1138</v>
      </c>
      <c r="H765" s="461">
        <v>465</v>
      </c>
      <c r="I765" s="461">
        <v>223</v>
      </c>
      <c r="J765" s="462" t="s">
        <v>102</v>
      </c>
      <c r="K765" s="463">
        <v>0.25</v>
      </c>
      <c r="L765" s="464" t="s">
        <v>48</v>
      </c>
      <c r="M765" s="464" t="s">
        <v>48</v>
      </c>
      <c r="N765" s="464" t="s">
        <v>48</v>
      </c>
      <c r="O765" s="464" t="s">
        <v>48</v>
      </c>
      <c r="P765" s="464" t="s">
        <v>48</v>
      </c>
      <c r="Q765" s="464" t="s">
        <v>48</v>
      </c>
      <c r="R765" s="448" t="s">
        <v>2625</v>
      </c>
      <c r="S765" s="465">
        <v>0</v>
      </c>
    </row>
    <row r="766" spans="1:19" x14ac:dyDescent="0.2">
      <c r="A766" s="454" t="s">
        <v>2626</v>
      </c>
      <c r="B766" s="455" t="s">
        <v>2627</v>
      </c>
      <c r="C766" s="456" t="s">
        <v>61</v>
      </c>
      <c r="D766" s="457" t="s">
        <v>44</v>
      </c>
      <c r="E766" s="458" t="s">
        <v>648</v>
      </c>
      <c r="F766" s="459" t="s">
        <v>649</v>
      </c>
      <c r="G766" s="460">
        <v>2964</v>
      </c>
      <c r="H766" s="461">
        <v>1948</v>
      </c>
      <c r="I766" s="461">
        <v>760</v>
      </c>
      <c r="J766" s="462" t="s">
        <v>47</v>
      </c>
      <c r="K766" s="463">
        <v>0.35</v>
      </c>
      <c r="L766" s="464" t="s">
        <v>48</v>
      </c>
      <c r="M766" s="464" t="s">
        <v>48</v>
      </c>
      <c r="N766" s="464" t="s">
        <v>48</v>
      </c>
      <c r="O766" s="464" t="s">
        <v>48</v>
      </c>
      <c r="P766" s="464" t="s">
        <v>48</v>
      </c>
      <c r="Q766" s="464" t="s">
        <v>48</v>
      </c>
      <c r="R766" s="448" t="s">
        <v>2628</v>
      </c>
      <c r="S766" s="465">
        <v>0.02</v>
      </c>
    </row>
    <row r="767" spans="1:19" x14ac:dyDescent="0.2">
      <c r="A767" s="454" t="s">
        <v>2629</v>
      </c>
      <c r="B767" s="455" t="s">
        <v>2630</v>
      </c>
      <c r="C767" s="456" t="s">
        <v>61</v>
      </c>
      <c r="D767" s="457" t="s">
        <v>62</v>
      </c>
      <c r="E767" s="458" t="s">
        <v>884</v>
      </c>
      <c r="F767" s="459" t="s">
        <v>885</v>
      </c>
      <c r="G767" s="460">
        <v>1933</v>
      </c>
      <c r="H767" s="461">
        <v>209</v>
      </c>
      <c r="I767" s="461">
        <v>109</v>
      </c>
      <c r="J767" s="462" t="s">
        <v>65</v>
      </c>
      <c r="K767" s="463">
        <v>0.5</v>
      </c>
      <c r="L767" s="464" t="s">
        <v>48</v>
      </c>
      <c r="M767" s="464" t="s">
        <v>48</v>
      </c>
      <c r="N767" s="464" t="s">
        <v>49</v>
      </c>
      <c r="O767" s="464" t="s">
        <v>48</v>
      </c>
      <c r="P767" s="464" t="s">
        <v>48</v>
      </c>
      <c r="Q767" s="464" t="s">
        <v>48</v>
      </c>
      <c r="R767" s="448" t="s">
        <v>2631</v>
      </c>
      <c r="S767" s="465">
        <v>0</v>
      </c>
    </row>
    <row r="768" spans="1:19" x14ac:dyDescent="0.2">
      <c r="A768" s="454" t="s">
        <v>2632</v>
      </c>
      <c r="B768" s="455" t="s">
        <v>2633</v>
      </c>
      <c r="C768" s="456" t="s">
        <v>61</v>
      </c>
      <c r="D768" s="457" t="s">
        <v>99</v>
      </c>
      <c r="E768" s="458" t="s">
        <v>508</v>
      </c>
      <c r="F768" s="459" t="s">
        <v>509</v>
      </c>
      <c r="G768" s="460">
        <v>674</v>
      </c>
      <c r="H768" s="461">
        <v>565</v>
      </c>
      <c r="I768" s="461">
        <v>208</v>
      </c>
      <c r="J768" s="462" t="s">
        <v>102</v>
      </c>
      <c r="K768" s="463">
        <v>0.25</v>
      </c>
      <c r="L768" s="464" t="s">
        <v>48</v>
      </c>
      <c r="M768" s="464" t="s">
        <v>48</v>
      </c>
      <c r="N768" s="464" t="s">
        <v>48</v>
      </c>
      <c r="O768" s="464" t="s">
        <v>48</v>
      </c>
      <c r="P768" s="464" t="s">
        <v>48</v>
      </c>
      <c r="Q768" s="464" t="s">
        <v>48</v>
      </c>
      <c r="R768" s="448" t="s">
        <v>2634</v>
      </c>
      <c r="S768" s="465">
        <v>1.7000000000000001E-2</v>
      </c>
    </row>
    <row r="769" spans="1:19" x14ac:dyDescent="0.2">
      <c r="A769" s="454" t="s">
        <v>2635</v>
      </c>
      <c r="B769" s="455" t="s">
        <v>2636</v>
      </c>
      <c r="C769" s="456" t="s">
        <v>61</v>
      </c>
      <c r="D769" s="457" t="s">
        <v>44</v>
      </c>
      <c r="E769" s="458" t="s">
        <v>242</v>
      </c>
      <c r="F769" s="459" t="s">
        <v>243</v>
      </c>
      <c r="G769" s="460">
        <v>2202</v>
      </c>
      <c r="H769" s="461">
        <v>1800</v>
      </c>
      <c r="I769" s="461">
        <v>722</v>
      </c>
      <c r="J769" s="462" t="s">
        <v>47</v>
      </c>
      <c r="K769" s="463">
        <v>0.35</v>
      </c>
      <c r="L769" s="464" t="s">
        <v>48</v>
      </c>
      <c r="M769" s="464" t="s">
        <v>48</v>
      </c>
      <c r="N769" s="464" t="s">
        <v>48</v>
      </c>
      <c r="O769" s="464" t="s">
        <v>48</v>
      </c>
      <c r="P769" s="464" t="s">
        <v>48</v>
      </c>
      <c r="Q769" s="464" t="s">
        <v>48</v>
      </c>
      <c r="R769" s="448" t="s">
        <v>2637</v>
      </c>
      <c r="S769" s="465">
        <v>1.3999999999999999E-2</v>
      </c>
    </row>
    <row r="770" spans="1:19" x14ac:dyDescent="0.2">
      <c r="A770" s="454" t="s">
        <v>2638</v>
      </c>
      <c r="B770" s="455" t="s">
        <v>2639</v>
      </c>
      <c r="C770" s="456" t="s">
        <v>61</v>
      </c>
      <c r="D770" s="457" t="s">
        <v>69</v>
      </c>
      <c r="E770" s="458" t="s">
        <v>409</v>
      </c>
      <c r="F770" s="459" t="s">
        <v>410</v>
      </c>
      <c r="G770" s="460">
        <v>2652</v>
      </c>
      <c r="H770" s="461">
        <v>927</v>
      </c>
      <c r="I770" s="461">
        <v>551</v>
      </c>
      <c r="J770" s="462" t="s">
        <v>72</v>
      </c>
      <c r="K770" s="463">
        <v>0.5</v>
      </c>
      <c r="L770" s="464" t="s">
        <v>48</v>
      </c>
      <c r="M770" s="464" t="s">
        <v>48</v>
      </c>
      <c r="N770" s="464" t="s">
        <v>48</v>
      </c>
      <c r="O770" s="464" t="s">
        <v>48</v>
      </c>
      <c r="P770" s="464" t="s">
        <v>48</v>
      </c>
      <c r="Q770" s="464" t="s">
        <v>48</v>
      </c>
      <c r="R770" s="448" t="s">
        <v>2640</v>
      </c>
      <c r="S770" s="465">
        <v>0.02</v>
      </c>
    </row>
    <row r="771" spans="1:19" x14ac:dyDescent="0.2">
      <c r="A771" s="454" t="s">
        <v>2641</v>
      </c>
      <c r="B771" s="455" t="s">
        <v>2642</v>
      </c>
      <c r="C771" s="456" t="s">
        <v>61</v>
      </c>
      <c r="D771" s="457" t="s">
        <v>253</v>
      </c>
      <c r="E771" s="458" t="s">
        <v>1724</v>
      </c>
      <c r="F771" s="459" t="s">
        <v>253</v>
      </c>
      <c r="G771" s="460">
        <v>7673</v>
      </c>
      <c r="H771" s="461">
        <v>1155</v>
      </c>
      <c r="I771" s="461">
        <v>570</v>
      </c>
      <c r="J771" s="462" t="s">
        <v>188</v>
      </c>
      <c r="K771" s="463">
        <v>0.5</v>
      </c>
      <c r="L771" s="464" t="s">
        <v>48</v>
      </c>
      <c r="M771" s="464" t="s">
        <v>48</v>
      </c>
      <c r="N771" s="464" t="s">
        <v>49</v>
      </c>
      <c r="O771" s="464" t="s">
        <v>48</v>
      </c>
      <c r="P771" s="464" t="s">
        <v>48</v>
      </c>
      <c r="Q771" s="464" t="s">
        <v>48</v>
      </c>
      <c r="R771" s="448" t="s">
        <v>2643</v>
      </c>
      <c r="S771" s="465">
        <v>0.02</v>
      </c>
    </row>
    <row r="772" spans="1:19" x14ac:dyDescent="0.2">
      <c r="A772" s="454" t="s">
        <v>2644</v>
      </c>
      <c r="B772" s="455" t="s">
        <v>2645</v>
      </c>
      <c r="C772" s="456" t="s">
        <v>61</v>
      </c>
      <c r="D772" s="457" t="s">
        <v>99</v>
      </c>
      <c r="E772" s="458" t="s">
        <v>493</v>
      </c>
      <c r="F772" s="459" t="s">
        <v>494</v>
      </c>
      <c r="G772" s="460">
        <v>2247</v>
      </c>
      <c r="H772" s="461">
        <v>858</v>
      </c>
      <c r="I772" s="461">
        <v>364</v>
      </c>
      <c r="J772" s="462" t="s">
        <v>102</v>
      </c>
      <c r="K772" s="463">
        <v>0.25</v>
      </c>
      <c r="L772" s="464" t="s">
        <v>48</v>
      </c>
      <c r="M772" s="464" t="s">
        <v>48</v>
      </c>
      <c r="N772" s="464" t="s">
        <v>49</v>
      </c>
      <c r="O772" s="464" t="s">
        <v>48</v>
      </c>
      <c r="P772" s="464" t="s">
        <v>48</v>
      </c>
      <c r="Q772" s="464" t="s">
        <v>48</v>
      </c>
      <c r="R772" s="448" t="s">
        <v>2646</v>
      </c>
      <c r="S772" s="465">
        <v>1.4999999999999999E-2</v>
      </c>
    </row>
    <row r="773" spans="1:19" x14ac:dyDescent="0.2">
      <c r="A773" s="454" t="s">
        <v>2647</v>
      </c>
      <c r="B773" s="455" t="s">
        <v>2648</v>
      </c>
      <c r="C773" s="456" t="s">
        <v>61</v>
      </c>
      <c r="D773" s="457" t="s">
        <v>76</v>
      </c>
      <c r="E773" s="458" t="s">
        <v>291</v>
      </c>
      <c r="F773" s="459" t="s">
        <v>292</v>
      </c>
      <c r="G773" s="460">
        <v>353</v>
      </c>
      <c r="H773" s="461">
        <v>250</v>
      </c>
      <c r="I773" s="461">
        <v>116</v>
      </c>
      <c r="J773" s="462" t="s">
        <v>72</v>
      </c>
      <c r="K773" s="463">
        <v>0.5</v>
      </c>
      <c r="L773" s="464" t="s">
        <v>57</v>
      </c>
      <c r="M773" s="464" t="s">
        <v>48</v>
      </c>
      <c r="N773" s="464" t="s">
        <v>49</v>
      </c>
      <c r="O773" s="464" t="s">
        <v>48</v>
      </c>
      <c r="P773" s="464" t="s">
        <v>48</v>
      </c>
      <c r="Q773" s="464" t="s">
        <v>48</v>
      </c>
      <c r="R773" s="448" t="s">
        <v>2649</v>
      </c>
      <c r="S773" s="465">
        <v>0.02</v>
      </c>
    </row>
    <row r="774" spans="1:19" x14ac:dyDescent="0.2">
      <c r="A774" s="454" t="s">
        <v>2650</v>
      </c>
      <c r="B774" s="455" t="s">
        <v>2651</v>
      </c>
      <c r="C774" s="456" t="s">
        <v>61</v>
      </c>
      <c r="D774" s="457" t="s">
        <v>135</v>
      </c>
      <c r="E774" s="458" t="s">
        <v>136</v>
      </c>
      <c r="F774" s="459" t="s">
        <v>137</v>
      </c>
      <c r="G774" s="460">
        <v>1790</v>
      </c>
      <c r="H774" s="461">
        <v>476</v>
      </c>
      <c r="I774" s="461">
        <v>186</v>
      </c>
      <c r="J774" s="462" t="s">
        <v>102</v>
      </c>
      <c r="K774" s="463">
        <v>0.25</v>
      </c>
      <c r="L774" s="464" t="s">
        <v>48</v>
      </c>
      <c r="M774" s="464" t="s">
        <v>48</v>
      </c>
      <c r="N774" s="464" t="s">
        <v>48</v>
      </c>
      <c r="O774" s="464" t="s">
        <v>48</v>
      </c>
      <c r="P774" s="464" t="s">
        <v>48</v>
      </c>
      <c r="Q774" s="464" t="s">
        <v>48</v>
      </c>
      <c r="R774" s="448" t="s">
        <v>2652</v>
      </c>
      <c r="S774" s="465">
        <v>1.8000000000000002E-2</v>
      </c>
    </row>
    <row r="775" spans="1:19" x14ac:dyDescent="0.2">
      <c r="A775" s="454" t="s">
        <v>2653</v>
      </c>
      <c r="B775" s="455" t="s">
        <v>2654</v>
      </c>
      <c r="C775" s="456" t="s">
        <v>61</v>
      </c>
      <c r="D775" s="457" t="s">
        <v>76</v>
      </c>
      <c r="E775" s="458" t="s">
        <v>77</v>
      </c>
      <c r="F775" s="459" t="s">
        <v>78</v>
      </c>
      <c r="G775" s="460">
        <v>1523</v>
      </c>
      <c r="H775" s="461">
        <v>945</v>
      </c>
      <c r="I775" s="461">
        <v>317</v>
      </c>
      <c r="J775" s="462" t="s">
        <v>72</v>
      </c>
      <c r="K775" s="463">
        <v>0.5</v>
      </c>
      <c r="L775" s="464" t="s">
        <v>57</v>
      </c>
      <c r="M775" s="464" t="s">
        <v>48</v>
      </c>
      <c r="N775" s="464" t="s">
        <v>48</v>
      </c>
      <c r="O775" s="464" t="s">
        <v>48</v>
      </c>
      <c r="P775" s="464" t="s">
        <v>49</v>
      </c>
      <c r="Q775" s="464" t="s">
        <v>48</v>
      </c>
      <c r="R775" s="448" t="s">
        <v>2655</v>
      </c>
      <c r="S775" s="465">
        <v>0.02</v>
      </c>
    </row>
    <row r="776" spans="1:19" x14ac:dyDescent="0.2">
      <c r="A776" s="454" t="s">
        <v>2656</v>
      </c>
      <c r="B776" s="455" t="s">
        <v>2657</v>
      </c>
      <c r="C776" s="456" t="s">
        <v>61</v>
      </c>
      <c r="D776" s="457" t="s">
        <v>62</v>
      </c>
      <c r="E776" s="458" t="s">
        <v>180</v>
      </c>
      <c r="F776" s="459" t="s">
        <v>181</v>
      </c>
      <c r="G776" s="460">
        <v>484</v>
      </c>
      <c r="H776" s="461">
        <v>124</v>
      </c>
      <c r="I776" s="461">
        <v>64</v>
      </c>
      <c r="J776" s="462" t="s">
        <v>65</v>
      </c>
      <c r="K776" s="463">
        <v>0.5</v>
      </c>
      <c r="L776" s="464" t="s">
        <v>57</v>
      </c>
      <c r="M776" s="464" t="s">
        <v>48</v>
      </c>
      <c r="N776" s="464" t="s">
        <v>48</v>
      </c>
      <c r="O776" s="464" t="s">
        <v>48</v>
      </c>
      <c r="P776" s="464" t="s">
        <v>49</v>
      </c>
      <c r="Q776" s="464" t="s">
        <v>48</v>
      </c>
      <c r="R776" s="448" t="s">
        <v>2658</v>
      </c>
      <c r="S776" s="465">
        <v>1.6E-2</v>
      </c>
    </row>
    <row r="777" spans="1:19" x14ac:dyDescent="0.2">
      <c r="A777" s="454" t="s">
        <v>2659</v>
      </c>
      <c r="B777" s="455" t="s">
        <v>2660</v>
      </c>
      <c r="C777" s="456" t="s">
        <v>61</v>
      </c>
      <c r="D777" s="457" t="s">
        <v>76</v>
      </c>
      <c r="E777" s="458" t="s">
        <v>306</v>
      </c>
      <c r="F777" s="459" t="s">
        <v>307</v>
      </c>
      <c r="G777" s="460">
        <v>1447</v>
      </c>
      <c r="H777" s="461">
        <v>225</v>
      </c>
      <c r="I777" s="461">
        <v>80</v>
      </c>
      <c r="J777" s="462" t="s">
        <v>72</v>
      </c>
      <c r="K777" s="463">
        <v>0.5</v>
      </c>
      <c r="L777" s="464" t="s">
        <v>57</v>
      </c>
      <c r="M777" s="464" t="s">
        <v>48</v>
      </c>
      <c r="N777" s="464" t="s">
        <v>48</v>
      </c>
      <c r="O777" s="464" t="s">
        <v>48</v>
      </c>
      <c r="P777" s="464" t="s">
        <v>49</v>
      </c>
      <c r="Q777" s="464" t="s">
        <v>48</v>
      </c>
      <c r="R777" s="448" t="s">
        <v>2661</v>
      </c>
      <c r="S777" s="465">
        <v>0.01</v>
      </c>
    </row>
    <row r="778" spans="1:19" x14ac:dyDescent="0.2">
      <c r="A778" s="454" t="s">
        <v>2662</v>
      </c>
      <c r="B778" s="455" t="s">
        <v>2663</v>
      </c>
      <c r="C778" s="456" t="s">
        <v>61</v>
      </c>
      <c r="D778" s="457" t="s">
        <v>135</v>
      </c>
      <c r="E778" s="458" t="s">
        <v>612</v>
      </c>
      <c r="F778" s="459" t="s">
        <v>613</v>
      </c>
      <c r="G778" s="460">
        <v>306</v>
      </c>
      <c r="H778" s="461">
        <v>185</v>
      </c>
      <c r="I778" s="461">
        <v>89</v>
      </c>
      <c r="J778" s="462" t="s">
        <v>102</v>
      </c>
      <c r="K778" s="463">
        <v>0.25</v>
      </c>
      <c r="L778" s="464" t="s">
        <v>48</v>
      </c>
      <c r="M778" s="464" t="s">
        <v>49</v>
      </c>
      <c r="N778" s="464" t="s">
        <v>48</v>
      </c>
      <c r="O778" s="464" t="s">
        <v>48</v>
      </c>
      <c r="P778" s="464" t="s">
        <v>48</v>
      </c>
      <c r="Q778" s="464" t="s">
        <v>48</v>
      </c>
      <c r="R778" s="448" t="s">
        <v>2664</v>
      </c>
      <c r="S778" s="465">
        <v>1.4999999999999999E-2</v>
      </c>
    </row>
    <row r="779" spans="1:19" x14ac:dyDescent="0.2">
      <c r="A779" s="454" t="s">
        <v>2665</v>
      </c>
      <c r="B779" s="455" t="s">
        <v>2666</v>
      </c>
      <c r="C779" s="456" t="s">
        <v>61</v>
      </c>
      <c r="D779" s="457" t="s">
        <v>76</v>
      </c>
      <c r="E779" s="458" t="s">
        <v>197</v>
      </c>
      <c r="F779" s="459" t="s">
        <v>198</v>
      </c>
      <c r="G779" s="460">
        <v>799</v>
      </c>
      <c r="H779" s="461">
        <v>327</v>
      </c>
      <c r="I779" s="461">
        <v>134</v>
      </c>
      <c r="J779" s="462" t="s">
        <v>72</v>
      </c>
      <c r="K779" s="463">
        <v>0.5</v>
      </c>
      <c r="L779" s="464" t="s">
        <v>57</v>
      </c>
      <c r="M779" s="464" t="s">
        <v>48</v>
      </c>
      <c r="N779" s="464" t="s">
        <v>48</v>
      </c>
      <c r="O779" s="464" t="s">
        <v>48</v>
      </c>
      <c r="P779" s="464" t="s">
        <v>49</v>
      </c>
      <c r="Q779" s="464" t="s">
        <v>48</v>
      </c>
      <c r="R779" s="448" t="s">
        <v>2667</v>
      </c>
      <c r="S779" s="465">
        <v>0.02</v>
      </c>
    </row>
    <row r="780" spans="1:19" x14ac:dyDescent="0.2">
      <c r="A780" s="454" t="s">
        <v>2668</v>
      </c>
      <c r="B780" s="455" t="s">
        <v>2669</v>
      </c>
      <c r="C780" s="456" t="s">
        <v>61</v>
      </c>
      <c r="D780" s="457" t="s">
        <v>185</v>
      </c>
      <c r="E780" s="458" t="s">
        <v>186</v>
      </c>
      <c r="F780" s="459" t="s">
        <v>187</v>
      </c>
      <c r="G780" s="460">
        <v>1141</v>
      </c>
      <c r="H780" s="461">
        <v>886</v>
      </c>
      <c r="I780" s="461">
        <v>384</v>
      </c>
      <c r="J780" s="462" t="s">
        <v>188</v>
      </c>
      <c r="K780" s="463">
        <v>0.5</v>
      </c>
      <c r="L780" s="464" t="s">
        <v>48</v>
      </c>
      <c r="M780" s="464" t="s">
        <v>48</v>
      </c>
      <c r="N780" s="464" t="s">
        <v>48</v>
      </c>
      <c r="O780" s="464" t="s">
        <v>48</v>
      </c>
      <c r="P780" s="464" t="s">
        <v>48</v>
      </c>
      <c r="Q780" s="464" t="s">
        <v>48</v>
      </c>
      <c r="R780" s="448" t="s">
        <v>2670</v>
      </c>
      <c r="S780" s="465">
        <v>1.4999999999999999E-2</v>
      </c>
    </row>
    <row r="781" spans="1:19" x14ac:dyDescent="0.2">
      <c r="A781" s="454" t="s">
        <v>2671</v>
      </c>
      <c r="B781" s="455" t="s">
        <v>2672</v>
      </c>
      <c r="C781" s="456" t="s">
        <v>61</v>
      </c>
      <c r="D781" s="457" t="s">
        <v>135</v>
      </c>
      <c r="E781" s="458" t="s">
        <v>612</v>
      </c>
      <c r="F781" s="459" t="s">
        <v>613</v>
      </c>
      <c r="G781" s="460">
        <v>1744</v>
      </c>
      <c r="H781" s="461">
        <v>213</v>
      </c>
      <c r="I781" s="461">
        <v>184</v>
      </c>
      <c r="J781" s="462" t="s">
        <v>102</v>
      </c>
      <c r="K781" s="463">
        <v>0.25</v>
      </c>
      <c r="L781" s="464" t="s">
        <v>48</v>
      </c>
      <c r="M781" s="464" t="s">
        <v>49</v>
      </c>
      <c r="N781" s="464" t="s">
        <v>48</v>
      </c>
      <c r="O781" s="464" t="s">
        <v>48</v>
      </c>
      <c r="P781" s="464" t="s">
        <v>48</v>
      </c>
      <c r="Q781" s="464" t="s">
        <v>48</v>
      </c>
      <c r="R781" s="448" t="s">
        <v>2673</v>
      </c>
      <c r="S781" s="465">
        <v>5.0000000000000001E-3</v>
      </c>
    </row>
    <row r="782" spans="1:19" x14ac:dyDescent="0.2">
      <c r="A782" s="454" t="s">
        <v>2674</v>
      </c>
      <c r="B782" s="455" t="s">
        <v>2675</v>
      </c>
      <c r="C782" s="456" t="s">
        <v>61</v>
      </c>
      <c r="D782" s="457" t="s">
        <v>154</v>
      </c>
      <c r="E782" s="458" t="s">
        <v>296</v>
      </c>
      <c r="F782" s="459" t="s">
        <v>297</v>
      </c>
      <c r="G782" s="460">
        <v>1651</v>
      </c>
      <c r="H782" s="461">
        <v>361</v>
      </c>
      <c r="I782" s="461">
        <v>252</v>
      </c>
      <c r="J782" s="462" t="s">
        <v>65</v>
      </c>
      <c r="K782" s="463">
        <v>0.5</v>
      </c>
      <c r="L782" s="464" t="s">
        <v>48</v>
      </c>
      <c r="M782" s="464" t="s">
        <v>48</v>
      </c>
      <c r="N782" s="464" t="s">
        <v>49</v>
      </c>
      <c r="O782" s="464" t="s">
        <v>48</v>
      </c>
      <c r="P782" s="464" t="s">
        <v>48</v>
      </c>
      <c r="Q782" s="464" t="s">
        <v>48</v>
      </c>
      <c r="R782" s="448" t="s">
        <v>2676</v>
      </c>
      <c r="S782" s="465">
        <v>0.02</v>
      </c>
    </row>
    <row r="783" spans="1:19" x14ac:dyDescent="0.2">
      <c r="A783" s="454" t="s">
        <v>2677</v>
      </c>
      <c r="B783" s="455" t="s">
        <v>2678</v>
      </c>
      <c r="C783" s="456" t="s">
        <v>61</v>
      </c>
      <c r="D783" s="457" t="s">
        <v>314</v>
      </c>
      <c r="E783" s="458" t="s">
        <v>435</v>
      </c>
      <c r="F783" s="459" t="s">
        <v>436</v>
      </c>
      <c r="G783" s="460">
        <v>1891</v>
      </c>
      <c r="H783" s="461">
        <v>594</v>
      </c>
      <c r="I783" s="461">
        <v>238</v>
      </c>
      <c r="J783" s="462" t="s">
        <v>65</v>
      </c>
      <c r="K783" s="463">
        <v>0.5</v>
      </c>
      <c r="L783" s="464" t="s">
        <v>48</v>
      </c>
      <c r="M783" s="464" t="s">
        <v>48</v>
      </c>
      <c r="N783" s="464" t="s">
        <v>48</v>
      </c>
      <c r="O783" s="464" t="s">
        <v>48</v>
      </c>
      <c r="P783" s="464" t="s">
        <v>48</v>
      </c>
      <c r="Q783" s="464" t="s">
        <v>48</v>
      </c>
      <c r="R783" s="448" t="s">
        <v>2679</v>
      </c>
      <c r="S783" s="465">
        <v>1.3999999999999999E-2</v>
      </c>
    </row>
    <row r="784" spans="1:19" x14ac:dyDescent="0.2">
      <c r="A784" s="454" t="s">
        <v>2680</v>
      </c>
      <c r="B784" s="455" t="s">
        <v>2681</v>
      </c>
      <c r="C784" s="456" t="s">
        <v>61</v>
      </c>
      <c r="D784" s="457" t="s">
        <v>76</v>
      </c>
      <c r="E784" s="458" t="s">
        <v>197</v>
      </c>
      <c r="F784" s="459" t="s">
        <v>198</v>
      </c>
      <c r="G784" s="460">
        <v>1167</v>
      </c>
      <c r="H784" s="461">
        <v>957</v>
      </c>
      <c r="I784" s="461">
        <v>388</v>
      </c>
      <c r="J784" s="462" t="s">
        <v>72</v>
      </c>
      <c r="K784" s="463">
        <v>0.5</v>
      </c>
      <c r="L784" s="464" t="s">
        <v>57</v>
      </c>
      <c r="M784" s="464" t="s">
        <v>48</v>
      </c>
      <c r="N784" s="464" t="s">
        <v>48</v>
      </c>
      <c r="O784" s="464" t="s">
        <v>48</v>
      </c>
      <c r="P784" s="464" t="s">
        <v>49</v>
      </c>
      <c r="Q784" s="464" t="s">
        <v>48</v>
      </c>
      <c r="R784" s="448" t="s">
        <v>2682</v>
      </c>
      <c r="S784" s="465">
        <v>1.8000000000000002E-2</v>
      </c>
    </row>
    <row r="785" spans="1:19" x14ac:dyDescent="0.2">
      <c r="A785" s="454" t="s">
        <v>2683</v>
      </c>
      <c r="B785" s="455" t="s">
        <v>2684</v>
      </c>
      <c r="C785" s="456" t="s">
        <v>61</v>
      </c>
      <c r="D785" s="457" t="s">
        <v>314</v>
      </c>
      <c r="E785" s="458" t="s">
        <v>1048</v>
      </c>
      <c r="F785" s="459" t="s">
        <v>1048</v>
      </c>
      <c r="G785" s="460">
        <v>3202</v>
      </c>
      <c r="H785" s="461">
        <v>972</v>
      </c>
      <c r="I785" s="461">
        <v>491</v>
      </c>
      <c r="J785" s="462" t="s">
        <v>65</v>
      </c>
      <c r="K785" s="463">
        <v>0.5</v>
      </c>
      <c r="L785" s="464" t="s">
        <v>57</v>
      </c>
      <c r="M785" s="464" t="s">
        <v>48</v>
      </c>
      <c r="N785" s="464" t="s">
        <v>48</v>
      </c>
      <c r="O785" s="464" t="s">
        <v>48</v>
      </c>
      <c r="P785" s="464" t="s">
        <v>49</v>
      </c>
      <c r="Q785" s="464" t="s">
        <v>48</v>
      </c>
      <c r="R785" s="448" t="s">
        <v>2685</v>
      </c>
      <c r="S785" s="465">
        <v>0.01</v>
      </c>
    </row>
    <row r="786" spans="1:19" x14ac:dyDescent="0.2">
      <c r="A786" s="454" t="s">
        <v>2686</v>
      </c>
      <c r="B786" s="455" t="s">
        <v>2687</v>
      </c>
      <c r="C786" s="456" t="s">
        <v>61</v>
      </c>
      <c r="D786" s="457" t="s">
        <v>118</v>
      </c>
      <c r="E786" s="458" t="s">
        <v>738</v>
      </c>
      <c r="F786" s="459" t="s">
        <v>738</v>
      </c>
      <c r="G786" s="460">
        <v>1723</v>
      </c>
      <c r="H786" s="461">
        <v>1691</v>
      </c>
      <c r="I786" s="461">
        <v>580</v>
      </c>
      <c r="J786" s="462" t="s">
        <v>47</v>
      </c>
      <c r="K786" s="463">
        <v>0.35</v>
      </c>
      <c r="L786" s="464" t="s">
        <v>48</v>
      </c>
      <c r="M786" s="464" t="s">
        <v>48</v>
      </c>
      <c r="N786" s="464" t="s">
        <v>48</v>
      </c>
      <c r="O786" s="464" t="s">
        <v>48</v>
      </c>
      <c r="P786" s="464" t="s">
        <v>48</v>
      </c>
      <c r="Q786" s="464" t="s">
        <v>48</v>
      </c>
      <c r="R786" s="448" t="s">
        <v>2688</v>
      </c>
      <c r="S786" s="465">
        <v>1.9E-2</v>
      </c>
    </row>
    <row r="787" spans="1:19" x14ac:dyDescent="0.2">
      <c r="A787" s="454" t="s">
        <v>2689</v>
      </c>
      <c r="B787" s="455" t="s">
        <v>2690</v>
      </c>
      <c r="C787" s="456" t="s">
        <v>61</v>
      </c>
      <c r="D787" s="457" t="s">
        <v>259</v>
      </c>
      <c r="E787" s="458" t="s">
        <v>336</v>
      </c>
      <c r="F787" s="459" t="s">
        <v>337</v>
      </c>
      <c r="G787" s="460">
        <v>727</v>
      </c>
      <c r="H787" s="461">
        <v>656</v>
      </c>
      <c r="I787" s="461">
        <v>325</v>
      </c>
      <c r="J787" s="462" t="s">
        <v>102</v>
      </c>
      <c r="K787" s="463">
        <v>0.25</v>
      </c>
      <c r="L787" s="464" t="s">
        <v>48</v>
      </c>
      <c r="M787" s="464" t="s">
        <v>48</v>
      </c>
      <c r="N787" s="464" t="s">
        <v>48</v>
      </c>
      <c r="O787" s="464" t="s">
        <v>48</v>
      </c>
      <c r="P787" s="464" t="s">
        <v>48</v>
      </c>
      <c r="Q787" s="464" t="s">
        <v>48</v>
      </c>
      <c r="R787" s="448" t="s">
        <v>2691</v>
      </c>
      <c r="S787" s="465">
        <v>0.02</v>
      </c>
    </row>
    <row r="788" spans="1:19" x14ac:dyDescent="0.2">
      <c r="A788" s="454" t="s">
        <v>2692</v>
      </c>
      <c r="B788" s="455" t="s">
        <v>2693</v>
      </c>
      <c r="C788" s="456" t="s">
        <v>252</v>
      </c>
      <c r="D788" s="457" t="s">
        <v>111</v>
      </c>
      <c r="E788" s="458" t="s">
        <v>320</v>
      </c>
      <c r="F788" s="459" t="s">
        <v>321</v>
      </c>
      <c r="G788" s="460">
        <v>1533</v>
      </c>
      <c r="H788" s="461">
        <v>3430</v>
      </c>
      <c r="I788" s="461">
        <v>1224</v>
      </c>
      <c r="J788" s="462" t="s">
        <v>114</v>
      </c>
      <c r="K788" s="463">
        <v>0.35</v>
      </c>
      <c r="L788" s="464" t="s">
        <v>48</v>
      </c>
      <c r="M788" s="464" t="s">
        <v>48</v>
      </c>
      <c r="N788" s="464" t="s">
        <v>48</v>
      </c>
      <c r="O788" s="464" t="s">
        <v>48</v>
      </c>
      <c r="P788" s="464" t="s">
        <v>48</v>
      </c>
      <c r="Q788" s="464" t="s">
        <v>48</v>
      </c>
      <c r="R788" s="448" t="s">
        <v>2694</v>
      </c>
      <c r="S788" s="465">
        <v>0.02</v>
      </c>
    </row>
    <row r="789" spans="1:19" x14ac:dyDescent="0.2">
      <c r="A789" s="454" t="s">
        <v>2695</v>
      </c>
      <c r="B789" s="455" t="s">
        <v>2696</v>
      </c>
      <c r="C789" s="456" t="s">
        <v>61</v>
      </c>
      <c r="D789" s="457" t="s">
        <v>341</v>
      </c>
      <c r="E789" s="458" t="s">
        <v>342</v>
      </c>
      <c r="F789" s="459" t="s">
        <v>343</v>
      </c>
      <c r="G789" s="460">
        <v>1450</v>
      </c>
      <c r="H789" s="461">
        <v>573</v>
      </c>
      <c r="I789" s="461">
        <v>266</v>
      </c>
      <c r="J789" s="462" t="s">
        <v>72</v>
      </c>
      <c r="K789" s="463">
        <v>0.5</v>
      </c>
      <c r="L789" s="464" t="s">
        <v>48</v>
      </c>
      <c r="M789" s="464" t="s">
        <v>48</v>
      </c>
      <c r="N789" s="464" t="s">
        <v>49</v>
      </c>
      <c r="O789" s="464" t="s">
        <v>48</v>
      </c>
      <c r="P789" s="464" t="s">
        <v>48</v>
      </c>
      <c r="Q789" s="464" t="s">
        <v>48</v>
      </c>
      <c r="R789" s="448" t="s">
        <v>2697</v>
      </c>
      <c r="S789" s="465">
        <v>0.02</v>
      </c>
    </row>
    <row r="790" spans="1:19" x14ac:dyDescent="0.2">
      <c r="A790" s="454" t="s">
        <v>2698</v>
      </c>
      <c r="B790" s="455" t="s">
        <v>2699</v>
      </c>
      <c r="C790" s="456" t="s">
        <v>61</v>
      </c>
      <c r="D790" s="457" t="s">
        <v>259</v>
      </c>
      <c r="E790" s="458" t="s">
        <v>347</v>
      </c>
      <c r="F790" s="459" t="s">
        <v>348</v>
      </c>
      <c r="G790" s="460">
        <v>2054</v>
      </c>
      <c r="H790" s="461">
        <v>748</v>
      </c>
      <c r="I790" s="461">
        <v>326</v>
      </c>
      <c r="J790" s="462" t="s">
        <v>102</v>
      </c>
      <c r="K790" s="463">
        <v>0.25</v>
      </c>
      <c r="L790" s="464" t="s">
        <v>48</v>
      </c>
      <c r="M790" s="464" t="s">
        <v>49</v>
      </c>
      <c r="N790" s="464" t="s">
        <v>48</v>
      </c>
      <c r="O790" s="464" t="s">
        <v>48</v>
      </c>
      <c r="P790" s="464" t="s">
        <v>48</v>
      </c>
      <c r="Q790" s="464" t="s">
        <v>48</v>
      </c>
      <c r="R790" s="448" t="s">
        <v>2700</v>
      </c>
      <c r="S790" s="465">
        <v>0.02</v>
      </c>
    </row>
    <row r="791" spans="1:19" x14ac:dyDescent="0.2">
      <c r="A791" s="454" t="s">
        <v>2701</v>
      </c>
      <c r="B791" s="455" t="s">
        <v>2702</v>
      </c>
      <c r="C791" s="456" t="s">
        <v>61</v>
      </c>
      <c r="D791" s="457" t="s">
        <v>76</v>
      </c>
      <c r="E791" s="458" t="s">
        <v>291</v>
      </c>
      <c r="F791" s="459" t="s">
        <v>292</v>
      </c>
      <c r="G791" s="460">
        <v>1075</v>
      </c>
      <c r="H791" s="461">
        <v>328</v>
      </c>
      <c r="I791" s="461">
        <v>88</v>
      </c>
      <c r="J791" s="462" t="s">
        <v>72</v>
      </c>
      <c r="K791" s="463">
        <v>0.5</v>
      </c>
      <c r="L791" s="464" t="s">
        <v>57</v>
      </c>
      <c r="M791" s="464" t="s">
        <v>48</v>
      </c>
      <c r="N791" s="464" t="s">
        <v>49</v>
      </c>
      <c r="O791" s="464" t="s">
        <v>48</v>
      </c>
      <c r="P791" s="464" t="s">
        <v>48</v>
      </c>
      <c r="Q791" s="464" t="s">
        <v>48</v>
      </c>
      <c r="R791" s="448" t="s">
        <v>2703</v>
      </c>
      <c r="S791" s="465">
        <v>0.01</v>
      </c>
    </row>
    <row r="792" spans="1:19" x14ac:dyDescent="0.2">
      <c r="A792" s="454" t="s">
        <v>2704</v>
      </c>
      <c r="B792" s="455" t="s">
        <v>2705</v>
      </c>
      <c r="C792" s="456" t="s">
        <v>61</v>
      </c>
      <c r="D792" s="457" t="s">
        <v>259</v>
      </c>
      <c r="E792" s="458" t="s">
        <v>355</v>
      </c>
      <c r="F792" s="459" t="s">
        <v>355</v>
      </c>
      <c r="G792" s="460">
        <v>824</v>
      </c>
      <c r="H792" s="461">
        <v>17</v>
      </c>
      <c r="I792" s="461">
        <v>16</v>
      </c>
      <c r="J792" s="462" t="s">
        <v>102</v>
      </c>
      <c r="K792" s="463">
        <v>0.25</v>
      </c>
      <c r="L792" s="464" t="s">
        <v>48</v>
      </c>
      <c r="M792" s="464" t="s">
        <v>48</v>
      </c>
      <c r="N792" s="464" t="s">
        <v>49</v>
      </c>
      <c r="O792" s="464" t="s">
        <v>48</v>
      </c>
      <c r="P792" s="464" t="s">
        <v>48</v>
      </c>
      <c r="Q792" s="464" t="s">
        <v>48</v>
      </c>
      <c r="R792" s="448" t="s">
        <v>2706</v>
      </c>
      <c r="S792" s="465">
        <v>0</v>
      </c>
    </row>
    <row r="793" spans="1:19" x14ac:dyDescent="0.2">
      <c r="A793" s="454" t="s">
        <v>2707</v>
      </c>
      <c r="B793" s="455" t="s">
        <v>2708</v>
      </c>
      <c r="C793" s="456" t="s">
        <v>61</v>
      </c>
      <c r="D793" s="457" t="s">
        <v>185</v>
      </c>
      <c r="E793" s="458" t="s">
        <v>576</v>
      </c>
      <c r="F793" s="459" t="s">
        <v>577</v>
      </c>
      <c r="G793" s="460">
        <v>5354</v>
      </c>
      <c r="H793" s="461">
        <v>1779</v>
      </c>
      <c r="I793" s="461">
        <v>842</v>
      </c>
      <c r="J793" s="462" t="s">
        <v>188</v>
      </c>
      <c r="K793" s="463">
        <v>0.5</v>
      </c>
      <c r="L793" s="464" t="s">
        <v>48</v>
      </c>
      <c r="M793" s="464" t="s">
        <v>48</v>
      </c>
      <c r="N793" s="464" t="s">
        <v>49</v>
      </c>
      <c r="O793" s="464" t="s">
        <v>48</v>
      </c>
      <c r="P793" s="464" t="s">
        <v>48</v>
      </c>
      <c r="Q793" s="464" t="s">
        <v>48</v>
      </c>
      <c r="R793" s="448" t="s">
        <v>2709</v>
      </c>
      <c r="S793" s="465">
        <v>0.02</v>
      </c>
    </row>
    <row r="794" spans="1:19" x14ac:dyDescent="0.2">
      <c r="A794" s="454" t="s">
        <v>2710</v>
      </c>
      <c r="B794" s="455" t="s">
        <v>2711</v>
      </c>
      <c r="C794" s="456" t="s">
        <v>61</v>
      </c>
      <c r="D794" s="457" t="s">
        <v>62</v>
      </c>
      <c r="E794" s="458" t="s">
        <v>175</v>
      </c>
      <c r="F794" s="459" t="s">
        <v>176</v>
      </c>
      <c r="G794" s="460">
        <v>1946</v>
      </c>
      <c r="H794" s="461">
        <v>870</v>
      </c>
      <c r="I794" s="461">
        <v>507</v>
      </c>
      <c r="J794" s="462" t="s">
        <v>65</v>
      </c>
      <c r="K794" s="463">
        <v>0.5</v>
      </c>
      <c r="L794" s="464" t="s">
        <v>57</v>
      </c>
      <c r="M794" s="464" t="s">
        <v>48</v>
      </c>
      <c r="N794" s="464" t="s">
        <v>48</v>
      </c>
      <c r="O794" s="464" t="s">
        <v>48</v>
      </c>
      <c r="P794" s="464" t="s">
        <v>49</v>
      </c>
      <c r="Q794" s="464" t="s">
        <v>48</v>
      </c>
      <c r="R794" s="448" t="s">
        <v>2712</v>
      </c>
      <c r="S794" s="465">
        <v>1.3000000000000001E-2</v>
      </c>
    </row>
    <row r="795" spans="1:19" x14ac:dyDescent="0.2">
      <c r="A795" s="454" t="s">
        <v>2713</v>
      </c>
      <c r="B795" s="455" t="s">
        <v>2714</v>
      </c>
      <c r="C795" s="456" t="s">
        <v>61</v>
      </c>
      <c r="D795" s="457" t="s">
        <v>135</v>
      </c>
      <c r="E795" s="458" t="s">
        <v>367</v>
      </c>
      <c r="F795" s="459" t="s">
        <v>368</v>
      </c>
      <c r="G795" s="460">
        <v>2356</v>
      </c>
      <c r="H795" s="461">
        <v>572</v>
      </c>
      <c r="I795" s="461">
        <v>291</v>
      </c>
      <c r="J795" s="462" t="s">
        <v>102</v>
      </c>
      <c r="K795" s="463">
        <v>0.25</v>
      </c>
      <c r="L795" s="464" t="s">
        <v>48</v>
      </c>
      <c r="M795" s="464" t="s">
        <v>48</v>
      </c>
      <c r="N795" s="464" t="s">
        <v>48</v>
      </c>
      <c r="O795" s="464" t="s">
        <v>48</v>
      </c>
      <c r="P795" s="464" t="s">
        <v>48</v>
      </c>
      <c r="Q795" s="464" t="s">
        <v>48</v>
      </c>
      <c r="R795" s="448" t="s">
        <v>2715</v>
      </c>
      <c r="S795" s="465">
        <v>1.3999999999999999E-2</v>
      </c>
    </row>
    <row r="796" spans="1:19" x14ac:dyDescent="0.2">
      <c r="A796" s="454" t="s">
        <v>2716</v>
      </c>
      <c r="B796" s="455" t="s">
        <v>2717</v>
      </c>
      <c r="C796" s="456" t="s">
        <v>61</v>
      </c>
      <c r="D796" s="457" t="s">
        <v>69</v>
      </c>
      <c r="E796" s="458" t="s">
        <v>409</v>
      </c>
      <c r="F796" s="459" t="s">
        <v>410</v>
      </c>
      <c r="G796" s="460">
        <v>7732</v>
      </c>
      <c r="H796" s="461">
        <v>3548</v>
      </c>
      <c r="I796" s="461">
        <v>1315</v>
      </c>
      <c r="J796" s="462" t="s">
        <v>72</v>
      </c>
      <c r="K796" s="463">
        <v>0.5</v>
      </c>
      <c r="L796" s="464" t="s">
        <v>48</v>
      </c>
      <c r="M796" s="464" t="s">
        <v>48</v>
      </c>
      <c r="N796" s="464" t="s">
        <v>48</v>
      </c>
      <c r="O796" s="464" t="s">
        <v>48</v>
      </c>
      <c r="P796" s="464" t="s">
        <v>48</v>
      </c>
      <c r="Q796" s="464" t="s">
        <v>48</v>
      </c>
      <c r="R796" s="448" t="s">
        <v>2718</v>
      </c>
      <c r="S796" s="465">
        <v>0.02</v>
      </c>
    </row>
    <row r="797" spans="1:19" x14ac:dyDescent="0.2">
      <c r="A797" s="454" t="s">
        <v>2719</v>
      </c>
      <c r="B797" s="455" t="s">
        <v>2720</v>
      </c>
      <c r="C797" s="456" t="s">
        <v>61</v>
      </c>
      <c r="D797" s="457" t="s">
        <v>76</v>
      </c>
      <c r="E797" s="458" t="s">
        <v>225</v>
      </c>
      <c r="F797" s="459" t="s">
        <v>226</v>
      </c>
      <c r="G797" s="460">
        <v>845</v>
      </c>
      <c r="H797" s="461">
        <v>671</v>
      </c>
      <c r="I797" s="461">
        <v>286</v>
      </c>
      <c r="J797" s="462" t="s">
        <v>72</v>
      </c>
      <c r="K797" s="463">
        <v>0.5</v>
      </c>
      <c r="L797" s="464" t="s">
        <v>48</v>
      </c>
      <c r="M797" s="464" t="s">
        <v>48</v>
      </c>
      <c r="N797" s="464" t="s">
        <v>49</v>
      </c>
      <c r="O797" s="464" t="s">
        <v>48</v>
      </c>
      <c r="P797" s="464" t="s">
        <v>48</v>
      </c>
      <c r="Q797" s="464" t="s">
        <v>48</v>
      </c>
      <c r="R797" s="448" t="s">
        <v>2721</v>
      </c>
      <c r="S797" s="465">
        <v>0.02</v>
      </c>
    </row>
    <row r="798" spans="1:19" x14ac:dyDescent="0.2">
      <c r="A798" s="454" t="s">
        <v>2722</v>
      </c>
      <c r="B798" s="455" t="s">
        <v>2723</v>
      </c>
      <c r="C798" s="456" t="s">
        <v>61</v>
      </c>
      <c r="D798" s="457" t="s">
        <v>341</v>
      </c>
      <c r="E798" s="458" t="s">
        <v>378</v>
      </c>
      <c r="F798" s="459" t="s">
        <v>379</v>
      </c>
      <c r="G798" s="460">
        <v>1083</v>
      </c>
      <c r="H798" s="461">
        <v>119</v>
      </c>
      <c r="I798" s="461">
        <v>104</v>
      </c>
      <c r="J798" s="462" t="s">
        <v>72</v>
      </c>
      <c r="K798" s="463">
        <v>0.5</v>
      </c>
      <c r="L798" s="464" t="s">
        <v>57</v>
      </c>
      <c r="M798" s="464" t="s">
        <v>48</v>
      </c>
      <c r="N798" s="464" t="s">
        <v>49</v>
      </c>
      <c r="O798" s="464" t="s">
        <v>48</v>
      </c>
      <c r="P798" s="464" t="s">
        <v>48</v>
      </c>
      <c r="Q798" s="464" t="s">
        <v>48</v>
      </c>
      <c r="R798" s="448" t="s">
        <v>2724</v>
      </c>
      <c r="S798" s="465">
        <v>0</v>
      </c>
    </row>
    <row r="799" spans="1:19" x14ac:dyDescent="0.2">
      <c r="A799" s="454" t="s">
        <v>2725</v>
      </c>
      <c r="B799" s="455" t="s">
        <v>2726</v>
      </c>
      <c r="C799" s="456" t="s">
        <v>61</v>
      </c>
      <c r="D799" s="457" t="s">
        <v>76</v>
      </c>
      <c r="E799" s="458" t="s">
        <v>85</v>
      </c>
      <c r="F799" s="459" t="s">
        <v>86</v>
      </c>
      <c r="G799" s="460">
        <v>1864</v>
      </c>
      <c r="H799" s="461">
        <v>547</v>
      </c>
      <c r="I799" s="461">
        <v>177</v>
      </c>
      <c r="J799" s="462" t="s">
        <v>72</v>
      </c>
      <c r="K799" s="463">
        <v>0.5</v>
      </c>
      <c r="L799" s="464" t="s">
        <v>57</v>
      </c>
      <c r="M799" s="464" t="s">
        <v>48</v>
      </c>
      <c r="N799" s="464" t="s">
        <v>48</v>
      </c>
      <c r="O799" s="464" t="s">
        <v>48</v>
      </c>
      <c r="P799" s="464" t="s">
        <v>49</v>
      </c>
      <c r="Q799" s="464" t="s">
        <v>48</v>
      </c>
      <c r="R799" s="448" t="s">
        <v>2727</v>
      </c>
      <c r="S799" s="465">
        <v>0.01</v>
      </c>
    </row>
    <row r="800" spans="1:19" x14ac:dyDescent="0.2">
      <c r="A800" s="454" t="s">
        <v>2728</v>
      </c>
      <c r="B800" s="455" t="s">
        <v>2729</v>
      </c>
      <c r="C800" s="456" t="s">
        <v>43</v>
      </c>
      <c r="D800" s="457" t="s">
        <v>76</v>
      </c>
      <c r="E800" s="458" t="s">
        <v>391</v>
      </c>
      <c r="F800" s="459" t="s">
        <v>392</v>
      </c>
      <c r="G800" s="460">
        <v>1625</v>
      </c>
      <c r="H800" s="461">
        <v>6470</v>
      </c>
      <c r="I800" s="461">
        <v>2179</v>
      </c>
      <c r="J800" s="462" t="s">
        <v>72</v>
      </c>
      <c r="K800" s="463">
        <v>0.5</v>
      </c>
      <c r="L800" s="464" t="s">
        <v>57</v>
      </c>
      <c r="M800" s="464" t="s">
        <v>48</v>
      </c>
      <c r="N800" s="464" t="s">
        <v>48</v>
      </c>
      <c r="O800" s="464" t="s">
        <v>48</v>
      </c>
      <c r="P800" s="464" t="s">
        <v>48</v>
      </c>
      <c r="Q800" s="464" t="s">
        <v>48</v>
      </c>
      <c r="R800" s="448" t="s">
        <v>2730</v>
      </c>
      <c r="S800" s="465">
        <v>0.02</v>
      </c>
    </row>
    <row r="801" spans="1:19" x14ac:dyDescent="0.2">
      <c r="A801" s="454" t="s">
        <v>2731</v>
      </c>
      <c r="B801" s="455" t="s">
        <v>2732</v>
      </c>
      <c r="C801" s="456" t="s">
        <v>61</v>
      </c>
      <c r="D801" s="457" t="s">
        <v>207</v>
      </c>
      <c r="E801" s="458" t="s">
        <v>208</v>
      </c>
      <c r="F801" s="459" t="s">
        <v>209</v>
      </c>
      <c r="G801" s="460">
        <v>2515</v>
      </c>
      <c r="H801" s="461">
        <v>2407</v>
      </c>
      <c r="I801" s="461">
        <v>866</v>
      </c>
      <c r="J801" s="462" t="s">
        <v>56</v>
      </c>
      <c r="K801" s="463">
        <v>0.5</v>
      </c>
      <c r="L801" s="464" t="s">
        <v>57</v>
      </c>
      <c r="M801" s="464" t="s">
        <v>48</v>
      </c>
      <c r="N801" s="464" t="s">
        <v>49</v>
      </c>
      <c r="O801" s="464" t="s">
        <v>48</v>
      </c>
      <c r="P801" s="464" t="s">
        <v>48</v>
      </c>
      <c r="Q801" s="464" t="s">
        <v>48</v>
      </c>
      <c r="R801" s="448" t="s">
        <v>2733</v>
      </c>
      <c r="S801" s="465">
        <v>0.02</v>
      </c>
    </row>
    <row r="802" spans="1:19" x14ac:dyDescent="0.2">
      <c r="A802" s="454" t="s">
        <v>2734</v>
      </c>
      <c r="B802" s="455" t="s">
        <v>2735</v>
      </c>
      <c r="C802" s="456" t="s">
        <v>61</v>
      </c>
      <c r="D802" s="457" t="s">
        <v>99</v>
      </c>
      <c r="E802" s="458" t="s">
        <v>653</v>
      </c>
      <c r="F802" s="459" t="s">
        <v>654</v>
      </c>
      <c r="G802" s="460">
        <v>2965</v>
      </c>
      <c r="H802" s="461">
        <v>105</v>
      </c>
      <c r="I802" s="461">
        <v>84</v>
      </c>
      <c r="J802" s="462" t="s">
        <v>102</v>
      </c>
      <c r="K802" s="463">
        <v>0.25</v>
      </c>
      <c r="L802" s="464" t="s">
        <v>48</v>
      </c>
      <c r="M802" s="464" t="s">
        <v>48</v>
      </c>
      <c r="N802" s="464" t="s">
        <v>48</v>
      </c>
      <c r="O802" s="464" t="s">
        <v>48</v>
      </c>
      <c r="P802" s="464" t="s">
        <v>48</v>
      </c>
      <c r="Q802" s="464" t="s">
        <v>48</v>
      </c>
      <c r="R802" s="448" t="s">
        <v>2736</v>
      </c>
      <c r="S802" s="465">
        <v>1.6E-2</v>
      </c>
    </row>
    <row r="803" spans="1:19" x14ac:dyDescent="0.2">
      <c r="A803" s="454" t="s">
        <v>2737</v>
      </c>
      <c r="B803" s="455" t="s">
        <v>2738</v>
      </c>
      <c r="C803" s="456" t="s">
        <v>61</v>
      </c>
      <c r="D803" s="457" t="s">
        <v>253</v>
      </c>
      <c r="E803" s="458" t="s">
        <v>254</v>
      </c>
      <c r="F803" s="459" t="s">
        <v>255</v>
      </c>
      <c r="G803" s="460">
        <v>579</v>
      </c>
      <c r="H803" s="461">
        <v>596</v>
      </c>
      <c r="I803" s="461">
        <v>269</v>
      </c>
      <c r="J803" s="462" t="s">
        <v>188</v>
      </c>
      <c r="K803" s="463">
        <v>0.5</v>
      </c>
      <c r="L803" s="464" t="s">
        <v>48</v>
      </c>
      <c r="M803" s="464" t="s">
        <v>49</v>
      </c>
      <c r="N803" s="464" t="s">
        <v>48</v>
      </c>
      <c r="O803" s="464" t="s">
        <v>48</v>
      </c>
      <c r="P803" s="464" t="s">
        <v>48</v>
      </c>
      <c r="Q803" s="464" t="s">
        <v>48</v>
      </c>
      <c r="R803" s="448" t="s">
        <v>2739</v>
      </c>
      <c r="S803" s="465">
        <v>0.02</v>
      </c>
    </row>
    <row r="804" spans="1:19" x14ac:dyDescent="0.2">
      <c r="A804" s="454" t="s">
        <v>2740</v>
      </c>
      <c r="B804" s="455" t="s">
        <v>2741</v>
      </c>
      <c r="C804" s="456" t="s">
        <v>61</v>
      </c>
      <c r="D804" s="457" t="s">
        <v>99</v>
      </c>
      <c r="E804" s="458" t="s">
        <v>192</v>
      </c>
      <c r="F804" s="459" t="s">
        <v>193</v>
      </c>
      <c r="G804" s="460">
        <v>1367</v>
      </c>
      <c r="H804" s="461">
        <v>324</v>
      </c>
      <c r="I804" s="461">
        <v>117</v>
      </c>
      <c r="J804" s="462" t="s">
        <v>102</v>
      </c>
      <c r="K804" s="463">
        <v>0.25</v>
      </c>
      <c r="L804" s="464" t="s">
        <v>48</v>
      </c>
      <c r="M804" s="464" t="s">
        <v>48</v>
      </c>
      <c r="N804" s="464" t="s">
        <v>48</v>
      </c>
      <c r="O804" s="464" t="s">
        <v>48</v>
      </c>
      <c r="P804" s="464" t="s">
        <v>48</v>
      </c>
      <c r="Q804" s="464" t="s">
        <v>48</v>
      </c>
      <c r="R804" s="448" t="s">
        <v>2742</v>
      </c>
      <c r="S804" s="465">
        <v>0.02</v>
      </c>
    </row>
    <row r="805" spans="1:19" x14ac:dyDescent="0.2">
      <c r="A805" s="454" t="s">
        <v>2743</v>
      </c>
      <c r="B805" s="455" t="s">
        <v>2744</v>
      </c>
      <c r="C805" s="456" t="s">
        <v>43</v>
      </c>
      <c r="D805" s="457" t="s">
        <v>99</v>
      </c>
      <c r="E805" s="458" t="s">
        <v>192</v>
      </c>
      <c r="F805" s="459" t="s">
        <v>193</v>
      </c>
      <c r="G805" s="460">
        <v>4855</v>
      </c>
      <c r="H805" s="461">
        <v>3333</v>
      </c>
      <c r="I805" s="461">
        <v>1434</v>
      </c>
      <c r="J805" s="462" t="s">
        <v>102</v>
      </c>
      <c r="K805" s="463">
        <v>0.25</v>
      </c>
      <c r="L805" s="464" t="s">
        <v>48</v>
      </c>
      <c r="M805" s="464" t="s">
        <v>48</v>
      </c>
      <c r="N805" s="464" t="s">
        <v>48</v>
      </c>
      <c r="O805" s="464" t="s">
        <v>48</v>
      </c>
      <c r="P805" s="464" t="s">
        <v>48</v>
      </c>
      <c r="Q805" s="464" t="s">
        <v>48</v>
      </c>
      <c r="R805" s="448" t="s">
        <v>2745</v>
      </c>
      <c r="S805" s="465">
        <v>0.02</v>
      </c>
    </row>
    <row r="806" spans="1:19" x14ac:dyDescent="0.2">
      <c r="A806" s="454" t="s">
        <v>2746</v>
      </c>
      <c r="B806" s="455" t="s">
        <v>2747</v>
      </c>
      <c r="C806" s="456" t="s">
        <v>61</v>
      </c>
      <c r="D806" s="457" t="s">
        <v>99</v>
      </c>
      <c r="E806" s="458" t="s">
        <v>192</v>
      </c>
      <c r="F806" s="459" t="s">
        <v>193</v>
      </c>
      <c r="G806" s="460">
        <v>1509</v>
      </c>
      <c r="H806" s="461">
        <v>651</v>
      </c>
      <c r="I806" s="461">
        <v>252</v>
      </c>
      <c r="J806" s="462" t="s">
        <v>102</v>
      </c>
      <c r="K806" s="463">
        <v>0.25</v>
      </c>
      <c r="L806" s="464" t="s">
        <v>48</v>
      </c>
      <c r="M806" s="464" t="s">
        <v>48</v>
      </c>
      <c r="N806" s="464" t="s">
        <v>48</v>
      </c>
      <c r="O806" s="464" t="s">
        <v>48</v>
      </c>
      <c r="P806" s="464" t="s">
        <v>48</v>
      </c>
      <c r="Q806" s="464" t="s">
        <v>48</v>
      </c>
      <c r="R806" s="448" t="s">
        <v>2748</v>
      </c>
      <c r="S806" s="465">
        <v>1.8000000000000002E-2</v>
      </c>
    </row>
    <row r="807" spans="1:19" x14ac:dyDescent="0.2">
      <c r="A807" s="454" t="s">
        <v>2749</v>
      </c>
      <c r="B807" s="455" t="s">
        <v>2750</v>
      </c>
      <c r="C807" s="456" t="s">
        <v>61</v>
      </c>
      <c r="D807" s="457" t="s">
        <v>99</v>
      </c>
      <c r="E807" s="458" t="s">
        <v>192</v>
      </c>
      <c r="F807" s="459" t="s">
        <v>193</v>
      </c>
      <c r="G807" s="460">
        <v>1261</v>
      </c>
      <c r="H807" s="461">
        <v>786</v>
      </c>
      <c r="I807" s="461">
        <v>256</v>
      </c>
      <c r="J807" s="462" t="s">
        <v>102</v>
      </c>
      <c r="K807" s="463">
        <v>0.25</v>
      </c>
      <c r="L807" s="464" t="s">
        <v>48</v>
      </c>
      <c r="M807" s="464" t="s">
        <v>48</v>
      </c>
      <c r="N807" s="464" t="s">
        <v>48</v>
      </c>
      <c r="O807" s="464" t="s">
        <v>48</v>
      </c>
      <c r="P807" s="464" t="s">
        <v>48</v>
      </c>
      <c r="Q807" s="464" t="s">
        <v>48</v>
      </c>
      <c r="R807" s="448" t="s">
        <v>2751</v>
      </c>
      <c r="S807" s="465">
        <v>1.8000000000000002E-2</v>
      </c>
    </row>
    <row r="808" spans="1:19" x14ac:dyDescent="0.2">
      <c r="A808" s="454" t="s">
        <v>2752</v>
      </c>
      <c r="B808" s="455" t="s">
        <v>2753</v>
      </c>
      <c r="C808" s="456" t="s">
        <v>61</v>
      </c>
      <c r="D808" s="457" t="s">
        <v>99</v>
      </c>
      <c r="E808" s="458" t="s">
        <v>192</v>
      </c>
      <c r="F808" s="459" t="s">
        <v>193</v>
      </c>
      <c r="G808" s="460">
        <v>2189</v>
      </c>
      <c r="H808" s="461">
        <v>2276</v>
      </c>
      <c r="I808" s="461">
        <v>919</v>
      </c>
      <c r="J808" s="462" t="s">
        <v>102</v>
      </c>
      <c r="K808" s="463">
        <v>0.25</v>
      </c>
      <c r="L808" s="464" t="s">
        <v>48</v>
      </c>
      <c r="M808" s="464" t="s">
        <v>48</v>
      </c>
      <c r="N808" s="464" t="s">
        <v>48</v>
      </c>
      <c r="O808" s="464" t="s">
        <v>48</v>
      </c>
      <c r="P808" s="464" t="s">
        <v>48</v>
      </c>
      <c r="Q808" s="464" t="s">
        <v>48</v>
      </c>
      <c r="R808" s="448" t="s">
        <v>2754</v>
      </c>
      <c r="S808" s="465">
        <v>1.4999999999999999E-2</v>
      </c>
    </row>
    <row r="809" spans="1:19" x14ac:dyDescent="0.2">
      <c r="A809" s="454" t="s">
        <v>2755</v>
      </c>
      <c r="B809" s="455" t="s">
        <v>2756</v>
      </c>
      <c r="C809" s="456" t="s">
        <v>43</v>
      </c>
      <c r="D809" s="457" t="s">
        <v>99</v>
      </c>
      <c r="E809" s="458" t="s">
        <v>192</v>
      </c>
      <c r="F809" s="459" t="s">
        <v>193</v>
      </c>
      <c r="G809" s="460">
        <v>3938</v>
      </c>
      <c r="H809" s="461">
        <v>3887</v>
      </c>
      <c r="I809" s="461">
        <v>1484</v>
      </c>
      <c r="J809" s="462" t="s">
        <v>102</v>
      </c>
      <c r="K809" s="463">
        <v>0.25</v>
      </c>
      <c r="L809" s="464" t="s">
        <v>48</v>
      </c>
      <c r="M809" s="464" t="s">
        <v>48</v>
      </c>
      <c r="N809" s="464" t="s">
        <v>48</v>
      </c>
      <c r="O809" s="464" t="s">
        <v>48</v>
      </c>
      <c r="P809" s="464" t="s">
        <v>48</v>
      </c>
      <c r="Q809" s="464" t="s">
        <v>48</v>
      </c>
      <c r="R809" s="448" t="s">
        <v>2757</v>
      </c>
      <c r="S809" s="465">
        <v>0.02</v>
      </c>
    </row>
    <row r="810" spans="1:19" x14ac:dyDescent="0.2">
      <c r="A810" s="454" t="s">
        <v>2758</v>
      </c>
      <c r="B810" s="455" t="s">
        <v>2759</v>
      </c>
      <c r="C810" s="456" t="s">
        <v>61</v>
      </c>
      <c r="D810" s="457" t="s">
        <v>99</v>
      </c>
      <c r="E810" s="458" t="s">
        <v>192</v>
      </c>
      <c r="F810" s="459" t="s">
        <v>193</v>
      </c>
      <c r="G810" s="460">
        <v>2178</v>
      </c>
      <c r="H810" s="461">
        <v>1322</v>
      </c>
      <c r="I810" s="461">
        <v>485</v>
      </c>
      <c r="J810" s="462" t="s">
        <v>102</v>
      </c>
      <c r="K810" s="463">
        <v>0.25</v>
      </c>
      <c r="L810" s="464" t="s">
        <v>48</v>
      </c>
      <c r="M810" s="464" t="s">
        <v>48</v>
      </c>
      <c r="N810" s="464" t="s">
        <v>48</v>
      </c>
      <c r="O810" s="464" t="s">
        <v>48</v>
      </c>
      <c r="P810" s="464" t="s">
        <v>48</v>
      </c>
      <c r="Q810" s="464" t="s">
        <v>48</v>
      </c>
      <c r="R810" s="448" t="s">
        <v>2760</v>
      </c>
      <c r="S810" s="465">
        <v>0.02</v>
      </c>
    </row>
    <row r="811" spans="1:19" x14ac:dyDescent="0.2">
      <c r="A811" s="454" t="s">
        <v>2761</v>
      </c>
      <c r="B811" s="455" t="s">
        <v>2762</v>
      </c>
      <c r="C811" s="456" t="s">
        <v>61</v>
      </c>
      <c r="D811" s="457" t="s">
        <v>154</v>
      </c>
      <c r="E811" s="458" t="s">
        <v>404</v>
      </c>
      <c r="F811" s="459" t="s">
        <v>405</v>
      </c>
      <c r="G811" s="460">
        <v>1491</v>
      </c>
      <c r="H811" s="461">
        <v>115</v>
      </c>
      <c r="I811" s="461">
        <v>79</v>
      </c>
      <c r="J811" s="462" t="s">
        <v>65</v>
      </c>
      <c r="K811" s="463">
        <v>0.5</v>
      </c>
      <c r="L811" s="464" t="s">
        <v>57</v>
      </c>
      <c r="M811" s="464" t="s">
        <v>48</v>
      </c>
      <c r="N811" s="464" t="s">
        <v>48</v>
      </c>
      <c r="O811" s="464" t="s">
        <v>49</v>
      </c>
      <c r="P811" s="464" t="s">
        <v>48</v>
      </c>
      <c r="Q811" s="464" t="s">
        <v>48</v>
      </c>
      <c r="R811" s="448" t="s">
        <v>2763</v>
      </c>
      <c r="S811" s="465">
        <v>0.01</v>
      </c>
    </row>
    <row r="812" spans="1:19" x14ac:dyDescent="0.2">
      <c r="A812" s="454" t="s">
        <v>2764</v>
      </c>
      <c r="B812" s="455" t="s">
        <v>2765</v>
      </c>
      <c r="C812" s="456" t="s">
        <v>61</v>
      </c>
      <c r="D812" s="457" t="s">
        <v>76</v>
      </c>
      <c r="E812" s="458" t="s">
        <v>291</v>
      </c>
      <c r="F812" s="459" t="s">
        <v>292</v>
      </c>
      <c r="G812" s="460">
        <v>441</v>
      </c>
      <c r="H812" s="461">
        <v>113</v>
      </c>
      <c r="I812" s="461">
        <v>42</v>
      </c>
      <c r="J812" s="462" t="s">
        <v>72</v>
      </c>
      <c r="K812" s="463">
        <v>0.5</v>
      </c>
      <c r="L812" s="464" t="s">
        <v>57</v>
      </c>
      <c r="M812" s="464" t="s">
        <v>48</v>
      </c>
      <c r="N812" s="464" t="s">
        <v>49</v>
      </c>
      <c r="O812" s="464" t="s">
        <v>48</v>
      </c>
      <c r="P812" s="464" t="s">
        <v>48</v>
      </c>
      <c r="Q812" s="464" t="s">
        <v>48</v>
      </c>
      <c r="R812" s="448" t="s">
        <v>2766</v>
      </c>
      <c r="S812" s="465">
        <v>1.8000000000000002E-2</v>
      </c>
    </row>
    <row r="813" spans="1:19" x14ac:dyDescent="0.2">
      <c r="A813" s="454" t="s">
        <v>2767</v>
      </c>
      <c r="B813" s="455" t="s">
        <v>2768</v>
      </c>
      <c r="C813" s="456" t="s">
        <v>61</v>
      </c>
      <c r="D813" s="457" t="s">
        <v>259</v>
      </c>
      <c r="E813" s="458" t="s">
        <v>347</v>
      </c>
      <c r="F813" s="459" t="s">
        <v>348</v>
      </c>
      <c r="G813" s="460">
        <v>650</v>
      </c>
      <c r="H813" s="461">
        <v>634</v>
      </c>
      <c r="I813" s="461">
        <v>253</v>
      </c>
      <c r="J813" s="462" t="s">
        <v>102</v>
      </c>
      <c r="K813" s="463">
        <v>0.25</v>
      </c>
      <c r="L813" s="464" t="s">
        <v>48</v>
      </c>
      <c r="M813" s="464" t="s">
        <v>48</v>
      </c>
      <c r="N813" s="464" t="s">
        <v>48</v>
      </c>
      <c r="O813" s="464" t="s">
        <v>48</v>
      </c>
      <c r="P813" s="464" t="s">
        <v>48</v>
      </c>
      <c r="Q813" s="464" t="s">
        <v>48</v>
      </c>
      <c r="R813" s="448" t="s">
        <v>2769</v>
      </c>
      <c r="S813" s="465">
        <v>0.02</v>
      </c>
    </row>
    <row r="814" spans="1:19" x14ac:dyDescent="0.2">
      <c r="A814" s="454" t="s">
        <v>2770</v>
      </c>
      <c r="B814" s="455" t="s">
        <v>2771</v>
      </c>
      <c r="C814" s="456" t="s">
        <v>61</v>
      </c>
      <c r="D814" s="457" t="s">
        <v>185</v>
      </c>
      <c r="E814" s="458" t="s">
        <v>972</v>
      </c>
      <c r="F814" s="459" t="s">
        <v>973</v>
      </c>
      <c r="G814" s="460">
        <v>3146</v>
      </c>
      <c r="H814" s="461">
        <v>1547</v>
      </c>
      <c r="I814" s="461">
        <v>737</v>
      </c>
      <c r="J814" s="462" t="s">
        <v>188</v>
      </c>
      <c r="K814" s="463">
        <v>0.5</v>
      </c>
      <c r="L814" s="464" t="s">
        <v>48</v>
      </c>
      <c r="M814" s="464" t="s">
        <v>48</v>
      </c>
      <c r="N814" s="464" t="s">
        <v>49</v>
      </c>
      <c r="O814" s="464" t="s">
        <v>48</v>
      </c>
      <c r="P814" s="464" t="s">
        <v>48</v>
      </c>
      <c r="Q814" s="464" t="s">
        <v>48</v>
      </c>
      <c r="R814" s="448" t="s">
        <v>2772</v>
      </c>
      <c r="S814" s="465">
        <v>1.4999999999999999E-2</v>
      </c>
    </row>
    <row r="815" spans="1:19" x14ac:dyDescent="0.2">
      <c r="A815" s="454" t="s">
        <v>2773</v>
      </c>
      <c r="B815" s="455" t="s">
        <v>2774</v>
      </c>
      <c r="C815" s="456" t="s">
        <v>61</v>
      </c>
      <c r="D815" s="457" t="s">
        <v>285</v>
      </c>
      <c r="E815" s="458" t="s">
        <v>2775</v>
      </c>
      <c r="F815" s="459" t="s">
        <v>2776</v>
      </c>
      <c r="G815" s="460">
        <v>5394</v>
      </c>
      <c r="H815" s="461">
        <v>288</v>
      </c>
      <c r="I815" s="461">
        <v>146</v>
      </c>
      <c r="J815" s="462" t="s">
        <v>56</v>
      </c>
      <c r="K815" s="463">
        <v>0.5</v>
      </c>
      <c r="L815" s="464" t="s">
        <v>48</v>
      </c>
      <c r="M815" s="464" t="s">
        <v>48</v>
      </c>
      <c r="N815" s="464" t="s">
        <v>49</v>
      </c>
      <c r="O815" s="464" t="s">
        <v>48</v>
      </c>
      <c r="P815" s="464" t="s">
        <v>48</v>
      </c>
      <c r="Q815" s="464" t="s">
        <v>48</v>
      </c>
      <c r="R815" s="448" t="s">
        <v>2777</v>
      </c>
      <c r="S815" s="465">
        <v>0.02</v>
      </c>
    </row>
    <row r="816" spans="1:19" x14ac:dyDescent="0.2">
      <c r="A816" s="454" t="s">
        <v>2778</v>
      </c>
      <c r="B816" s="455" t="s">
        <v>2779</v>
      </c>
      <c r="C816" s="456" t="s">
        <v>61</v>
      </c>
      <c r="D816" s="457" t="s">
        <v>154</v>
      </c>
      <c r="E816" s="458" t="s">
        <v>296</v>
      </c>
      <c r="F816" s="459" t="s">
        <v>297</v>
      </c>
      <c r="G816" s="460">
        <v>1061</v>
      </c>
      <c r="H816" s="461">
        <v>248</v>
      </c>
      <c r="I816" s="461">
        <v>148</v>
      </c>
      <c r="J816" s="462" t="s">
        <v>65</v>
      </c>
      <c r="K816" s="463">
        <v>0.5</v>
      </c>
      <c r="L816" s="464" t="s">
        <v>48</v>
      </c>
      <c r="M816" s="464" t="s">
        <v>48</v>
      </c>
      <c r="N816" s="464" t="s">
        <v>49</v>
      </c>
      <c r="O816" s="464" t="s">
        <v>48</v>
      </c>
      <c r="P816" s="464" t="s">
        <v>48</v>
      </c>
      <c r="Q816" s="464" t="s">
        <v>48</v>
      </c>
      <c r="R816" s="448" t="s">
        <v>2780</v>
      </c>
      <c r="S816" s="465">
        <v>1.7000000000000001E-2</v>
      </c>
    </row>
    <row r="817" spans="1:19" x14ac:dyDescent="0.2">
      <c r="A817" s="454" t="s">
        <v>2781</v>
      </c>
      <c r="B817" s="455" t="s">
        <v>2782</v>
      </c>
      <c r="C817" s="456" t="s">
        <v>61</v>
      </c>
      <c r="D817" s="457" t="s">
        <v>76</v>
      </c>
      <c r="E817" s="458" t="s">
        <v>77</v>
      </c>
      <c r="F817" s="459" t="s">
        <v>78</v>
      </c>
      <c r="G817" s="460">
        <v>4056</v>
      </c>
      <c r="H817" s="461">
        <v>302</v>
      </c>
      <c r="I817" s="461">
        <v>226</v>
      </c>
      <c r="J817" s="462" t="s">
        <v>72</v>
      </c>
      <c r="K817" s="463">
        <v>0.5</v>
      </c>
      <c r="L817" s="464" t="s">
        <v>57</v>
      </c>
      <c r="M817" s="464" t="s">
        <v>48</v>
      </c>
      <c r="N817" s="464" t="s">
        <v>48</v>
      </c>
      <c r="O817" s="464" t="s">
        <v>48</v>
      </c>
      <c r="P817" s="464" t="s">
        <v>49</v>
      </c>
      <c r="Q817" s="464" t="s">
        <v>48</v>
      </c>
      <c r="R817" s="448" t="s">
        <v>2783</v>
      </c>
      <c r="S817" s="465">
        <v>0</v>
      </c>
    </row>
    <row r="818" spans="1:19" x14ac:dyDescent="0.2">
      <c r="A818" s="454" t="s">
        <v>748</v>
      </c>
      <c r="B818" s="455" t="s">
        <v>2784</v>
      </c>
      <c r="C818" s="456" t="s">
        <v>43</v>
      </c>
      <c r="D818" s="457" t="s">
        <v>154</v>
      </c>
      <c r="E818" s="458" t="s">
        <v>747</v>
      </c>
      <c r="F818" s="459" t="s">
        <v>748</v>
      </c>
      <c r="G818" s="460">
        <v>5355</v>
      </c>
      <c r="H818" s="461">
        <v>4773</v>
      </c>
      <c r="I818" s="461">
        <v>2597</v>
      </c>
      <c r="J818" s="462" t="s">
        <v>65</v>
      </c>
      <c r="K818" s="463">
        <v>0.5</v>
      </c>
      <c r="L818" s="464" t="s">
        <v>48</v>
      </c>
      <c r="M818" s="464" t="s">
        <v>48</v>
      </c>
      <c r="N818" s="464" t="s">
        <v>49</v>
      </c>
      <c r="O818" s="464" t="s">
        <v>48</v>
      </c>
      <c r="P818" s="464" t="s">
        <v>48</v>
      </c>
      <c r="Q818" s="464" t="s">
        <v>48</v>
      </c>
      <c r="R818" s="448" t="s">
        <v>2785</v>
      </c>
      <c r="S818" s="465">
        <v>1.8000000000000002E-2</v>
      </c>
    </row>
    <row r="819" spans="1:19" x14ac:dyDescent="0.2">
      <c r="A819" s="454" t="s">
        <v>2786</v>
      </c>
      <c r="B819" s="455" t="s">
        <v>2787</v>
      </c>
      <c r="C819" s="456" t="s">
        <v>61</v>
      </c>
      <c r="D819" s="457" t="s">
        <v>253</v>
      </c>
      <c r="E819" s="458" t="s">
        <v>503</v>
      </c>
      <c r="F819" s="459" t="s">
        <v>504</v>
      </c>
      <c r="G819" s="460">
        <v>3667</v>
      </c>
      <c r="H819" s="461">
        <v>2234</v>
      </c>
      <c r="I819" s="461">
        <v>1012</v>
      </c>
      <c r="J819" s="462" t="s">
        <v>188</v>
      </c>
      <c r="K819" s="463">
        <v>0.5</v>
      </c>
      <c r="L819" s="464" t="s">
        <v>57</v>
      </c>
      <c r="M819" s="464" t="s">
        <v>48</v>
      </c>
      <c r="N819" s="464" t="s">
        <v>49</v>
      </c>
      <c r="O819" s="464" t="s">
        <v>48</v>
      </c>
      <c r="P819" s="464" t="s">
        <v>48</v>
      </c>
      <c r="Q819" s="464" t="s">
        <v>48</v>
      </c>
      <c r="R819" s="448" t="s">
        <v>2788</v>
      </c>
      <c r="S819" s="465">
        <v>0.02</v>
      </c>
    </row>
    <row r="820" spans="1:19" x14ac:dyDescent="0.2">
      <c r="A820" s="454" t="s">
        <v>2789</v>
      </c>
      <c r="B820" s="455" t="s">
        <v>2790</v>
      </c>
      <c r="C820" s="456" t="s">
        <v>61</v>
      </c>
      <c r="D820" s="457" t="s">
        <v>76</v>
      </c>
      <c r="E820" s="458" t="s">
        <v>306</v>
      </c>
      <c r="F820" s="459" t="s">
        <v>307</v>
      </c>
      <c r="G820" s="460">
        <v>1903</v>
      </c>
      <c r="H820" s="461">
        <v>2496</v>
      </c>
      <c r="I820" s="461">
        <v>811</v>
      </c>
      <c r="J820" s="462" t="s">
        <v>72</v>
      </c>
      <c r="K820" s="463">
        <v>0.5</v>
      </c>
      <c r="L820" s="464" t="s">
        <v>57</v>
      </c>
      <c r="M820" s="464" t="s">
        <v>48</v>
      </c>
      <c r="N820" s="464" t="s">
        <v>48</v>
      </c>
      <c r="O820" s="464" t="s">
        <v>48</v>
      </c>
      <c r="P820" s="464" t="s">
        <v>49</v>
      </c>
      <c r="Q820" s="464" t="s">
        <v>48</v>
      </c>
      <c r="R820" s="448" t="s">
        <v>2791</v>
      </c>
      <c r="S820" s="465">
        <v>1.8000000000000002E-2</v>
      </c>
    </row>
    <row r="821" spans="1:19" x14ac:dyDescent="0.2">
      <c r="A821" s="454" t="s">
        <v>2792</v>
      </c>
      <c r="B821" s="455" t="s">
        <v>2793</v>
      </c>
      <c r="C821" s="456" t="s">
        <v>43</v>
      </c>
      <c r="D821" s="457" t="s">
        <v>111</v>
      </c>
      <c r="E821" s="458" t="s">
        <v>1934</v>
      </c>
      <c r="F821" s="459" t="s">
        <v>1934</v>
      </c>
      <c r="G821" s="460">
        <v>3740</v>
      </c>
      <c r="H821" s="461">
        <v>19291</v>
      </c>
      <c r="I821" s="461">
        <v>7256</v>
      </c>
      <c r="J821" s="462" t="s">
        <v>114</v>
      </c>
      <c r="K821" s="463">
        <v>0</v>
      </c>
      <c r="L821" s="464" t="s">
        <v>48</v>
      </c>
      <c r="M821" s="464" t="s">
        <v>48</v>
      </c>
      <c r="N821" s="464" t="s">
        <v>48</v>
      </c>
      <c r="O821" s="464" t="s">
        <v>48</v>
      </c>
      <c r="P821" s="464" t="s">
        <v>48</v>
      </c>
      <c r="Q821" s="464" t="s">
        <v>48</v>
      </c>
      <c r="R821" s="448" t="s">
        <v>2794</v>
      </c>
      <c r="S821" s="465">
        <v>0.02</v>
      </c>
    </row>
    <row r="822" spans="1:19" x14ac:dyDescent="0.2">
      <c r="A822" s="454" t="s">
        <v>2795</v>
      </c>
      <c r="B822" s="455" t="s">
        <v>2796</v>
      </c>
      <c r="C822" s="456" t="s">
        <v>61</v>
      </c>
      <c r="D822" s="457" t="s">
        <v>253</v>
      </c>
      <c r="E822" s="458" t="s">
        <v>396</v>
      </c>
      <c r="F822" s="459" t="s">
        <v>397</v>
      </c>
      <c r="G822" s="460">
        <v>3637</v>
      </c>
      <c r="H822" s="461">
        <v>2967</v>
      </c>
      <c r="I822" s="461">
        <v>1458</v>
      </c>
      <c r="J822" s="462" t="s">
        <v>188</v>
      </c>
      <c r="K822" s="463">
        <v>0.5</v>
      </c>
      <c r="L822" s="464" t="s">
        <v>48</v>
      </c>
      <c r="M822" s="464" t="s">
        <v>48</v>
      </c>
      <c r="N822" s="464" t="s">
        <v>49</v>
      </c>
      <c r="O822" s="464" t="s">
        <v>48</v>
      </c>
      <c r="P822" s="464" t="s">
        <v>48</v>
      </c>
      <c r="Q822" s="464" t="s">
        <v>48</v>
      </c>
      <c r="R822" s="448" t="s">
        <v>2797</v>
      </c>
      <c r="S822" s="465">
        <v>0.02</v>
      </c>
    </row>
    <row r="823" spans="1:19" x14ac:dyDescent="0.2">
      <c r="A823" s="454" t="s">
        <v>2798</v>
      </c>
      <c r="B823" s="455" t="s">
        <v>2799</v>
      </c>
      <c r="C823" s="456" t="s">
        <v>252</v>
      </c>
      <c r="D823" s="457" t="s">
        <v>285</v>
      </c>
      <c r="E823" s="458" t="s">
        <v>900</v>
      </c>
      <c r="F823" s="459" t="s">
        <v>901</v>
      </c>
      <c r="G823" s="460">
        <v>6524</v>
      </c>
      <c r="H823" s="461">
        <v>3886</v>
      </c>
      <c r="I823" s="461">
        <v>1722</v>
      </c>
      <c r="J823" s="462" t="s">
        <v>56</v>
      </c>
      <c r="K823" s="463">
        <v>0.5</v>
      </c>
      <c r="L823" s="464" t="s">
        <v>57</v>
      </c>
      <c r="M823" s="464" t="s">
        <v>48</v>
      </c>
      <c r="N823" s="464" t="s">
        <v>48</v>
      </c>
      <c r="O823" s="464" t="s">
        <v>48</v>
      </c>
      <c r="P823" s="464" t="s">
        <v>49</v>
      </c>
      <c r="Q823" s="464" t="s">
        <v>48</v>
      </c>
      <c r="R823" s="448" t="s">
        <v>2800</v>
      </c>
      <c r="S823" s="465">
        <v>0.02</v>
      </c>
    </row>
    <row r="824" spans="1:19" x14ac:dyDescent="0.2">
      <c r="A824" s="454" t="s">
        <v>2801</v>
      </c>
      <c r="B824" s="455" t="s">
        <v>2802</v>
      </c>
      <c r="C824" s="456" t="s">
        <v>61</v>
      </c>
      <c r="D824" s="457" t="s">
        <v>154</v>
      </c>
      <c r="E824" s="458" t="s">
        <v>743</v>
      </c>
      <c r="F824" s="459" t="s">
        <v>743</v>
      </c>
      <c r="G824" s="460">
        <v>573</v>
      </c>
      <c r="H824" s="461">
        <v>72</v>
      </c>
      <c r="I824" s="461">
        <v>53</v>
      </c>
      <c r="J824" s="462" t="s">
        <v>65</v>
      </c>
      <c r="K824" s="463">
        <v>0.5</v>
      </c>
      <c r="L824" s="464" t="s">
        <v>48</v>
      </c>
      <c r="M824" s="464" t="s">
        <v>48</v>
      </c>
      <c r="N824" s="464" t="s">
        <v>49</v>
      </c>
      <c r="O824" s="464" t="s">
        <v>48</v>
      </c>
      <c r="P824" s="464" t="s">
        <v>48</v>
      </c>
      <c r="Q824" s="464" t="s">
        <v>48</v>
      </c>
      <c r="R824" s="448" t="s">
        <v>2803</v>
      </c>
      <c r="S824" s="465">
        <v>0.02</v>
      </c>
    </row>
    <row r="825" spans="1:19" x14ac:dyDescent="0.2">
      <c r="A825" s="454" t="s">
        <v>2804</v>
      </c>
      <c r="B825" s="455" t="s">
        <v>2805</v>
      </c>
      <c r="C825" s="456" t="s">
        <v>61</v>
      </c>
      <c r="D825" s="457" t="s">
        <v>76</v>
      </c>
      <c r="E825" s="458" t="s">
        <v>306</v>
      </c>
      <c r="F825" s="459" t="s">
        <v>307</v>
      </c>
      <c r="G825" s="460">
        <v>1860</v>
      </c>
      <c r="H825" s="461">
        <v>392</v>
      </c>
      <c r="I825" s="461">
        <v>113</v>
      </c>
      <c r="J825" s="462" t="s">
        <v>72</v>
      </c>
      <c r="K825" s="463">
        <v>0.5</v>
      </c>
      <c r="L825" s="464" t="s">
        <v>57</v>
      </c>
      <c r="M825" s="464" t="s">
        <v>48</v>
      </c>
      <c r="N825" s="464" t="s">
        <v>48</v>
      </c>
      <c r="O825" s="464" t="s">
        <v>48</v>
      </c>
      <c r="P825" s="464" t="s">
        <v>49</v>
      </c>
      <c r="Q825" s="464" t="s">
        <v>48</v>
      </c>
      <c r="R825" s="448" t="s">
        <v>2806</v>
      </c>
      <c r="S825" s="465">
        <v>0.02</v>
      </c>
    </row>
    <row r="826" spans="1:19" x14ac:dyDescent="0.2">
      <c r="A826" s="454" t="s">
        <v>2807</v>
      </c>
      <c r="B826" s="455" t="s">
        <v>2808</v>
      </c>
      <c r="C826" s="456" t="s">
        <v>61</v>
      </c>
      <c r="D826" s="457" t="s">
        <v>285</v>
      </c>
      <c r="E826" s="458" t="s">
        <v>498</v>
      </c>
      <c r="F826" s="459" t="s">
        <v>499</v>
      </c>
      <c r="G826" s="460">
        <v>4286</v>
      </c>
      <c r="H826" s="461">
        <v>1169</v>
      </c>
      <c r="I826" s="461">
        <v>583</v>
      </c>
      <c r="J826" s="462" t="s">
        <v>56</v>
      </c>
      <c r="K826" s="463">
        <v>0.5</v>
      </c>
      <c r="L826" s="464" t="s">
        <v>57</v>
      </c>
      <c r="M826" s="464" t="s">
        <v>48</v>
      </c>
      <c r="N826" s="464" t="s">
        <v>48</v>
      </c>
      <c r="O826" s="464" t="s">
        <v>48</v>
      </c>
      <c r="P826" s="464" t="s">
        <v>49</v>
      </c>
      <c r="Q826" s="464" t="s">
        <v>48</v>
      </c>
      <c r="R826" s="448" t="s">
        <v>2809</v>
      </c>
      <c r="S826" s="465">
        <v>0.02</v>
      </c>
    </row>
    <row r="827" spans="1:19" x14ac:dyDescent="0.2">
      <c r="A827" s="454" t="s">
        <v>2810</v>
      </c>
      <c r="B827" s="455" t="s">
        <v>2811</v>
      </c>
      <c r="C827" s="456" t="s">
        <v>61</v>
      </c>
      <c r="D827" s="457" t="s">
        <v>44</v>
      </c>
      <c r="E827" s="458" t="s">
        <v>45</v>
      </c>
      <c r="F827" s="459" t="s">
        <v>46</v>
      </c>
      <c r="G827" s="460">
        <v>3032</v>
      </c>
      <c r="H827" s="461">
        <v>852</v>
      </c>
      <c r="I827" s="461">
        <v>403</v>
      </c>
      <c r="J827" s="462" t="s">
        <v>47</v>
      </c>
      <c r="K827" s="463">
        <v>0.35</v>
      </c>
      <c r="L827" s="464" t="s">
        <v>48</v>
      </c>
      <c r="M827" s="464" t="s">
        <v>48</v>
      </c>
      <c r="N827" s="464" t="s">
        <v>48</v>
      </c>
      <c r="O827" s="464" t="s">
        <v>48</v>
      </c>
      <c r="P827" s="464" t="s">
        <v>48</v>
      </c>
      <c r="Q827" s="464" t="s">
        <v>48</v>
      </c>
      <c r="R827" s="448" t="s">
        <v>2812</v>
      </c>
      <c r="S827" s="465">
        <v>1.8000000000000002E-2</v>
      </c>
    </row>
    <row r="828" spans="1:19" x14ac:dyDescent="0.2">
      <c r="A828" s="454" t="s">
        <v>2813</v>
      </c>
      <c r="B828" s="455" t="s">
        <v>2814</v>
      </c>
      <c r="C828" s="456" t="s">
        <v>61</v>
      </c>
      <c r="D828" s="457" t="s">
        <v>207</v>
      </c>
      <c r="E828" s="458" t="s">
        <v>1416</v>
      </c>
      <c r="F828" s="459" t="s">
        <v>1417</v>
      </c>
      <c r="G828" s="460">
        <v>1505</v>
      </c>
      <c r="H828" s="461">
        <v>481</v>
      </c>
      <c r="I828" s="461">
        <v>171</v>
      </c>
      <c r="J828" s="462" t="s">
        <v>56</v>
      </c>
      <c r="K828" s="463">
        <v>0.5</v>
      </c>
      <c r="L828" s="464" t="s">
        <v>57</v>
      </c>
      <c r="M828" s="464" t="s">
        <v>48</v>
      </c>
      <c r="N828" s="464" t="s">
        <v>48</v>
      </c>
      <c r="O828" s="464" t="s">
        <v>48</v>
      </c>
      <c r="P828" s="464" t="s">
        <v>49</v>
      </c>
      <c r="Q828" s="464" t="s">
        <v>48</v>
      </c>
      <c r="R828" s="448" t="s">
        <v>2815</v>
      </c>
      <c r="S828" s="465">
        <v>0</v>
      </c>
    </row>
    <row r="829" spans="1:19" x14ac:dyDescent="0.2">
      <c r="A829" s="454" t="s">
        <v>2816</v>
      </c>
      <c r="B829" s="455" t="s">
        <v>2817</v>
      </c>
      <c r="C829" s="456" t="s">
        <v>61</v>
      </c>
      <c r="D829" s="457" t="s">
        <v>285</v>
      </c>
      <c r="E829" s="458" t="s">
        <v>286</v>
      </c>
      <c r="F829" s="459" t="s">
        <v>287</v>
      </c>
      <c r="G829" s="460">
        <v>5595</v>
      </c>
      <c r="H829" s="461">
        <v>1753</v>
      </c>
      <c r="I829" s="461">
        <v>719</v>
      </c>
      <c r="J829" s="462" t="s">
        <v>56</v>
      </c>
      <c r="K829" s="463">
        <v>0.5</v>
      </c>
      <c r="L829" s="464" t="s">
        <v>57</v>
      </c>
      <c r="M829" s="464" t="s">
        <v>48</v>
      </c>
      <c r="N829" s="464" t="s">
        <v>48</v>
      </c>
      <c r="O829" s="464" t="s">
        <v>48</v>
      </c>
      <c r="P829" s="464" t="s">
        <v>49</v>
      </c>
      <c r="Q829" s="464" t="s">
        <v>48</v>
      </c>
      <c r="R829" s="448" t="s">
        <v>2818</v>
      </c>
      <c r="S829" s="465">
        <v>0.02</v>
      </c>
    </row>
    <row r="830" spans="1:19" x14ac:dyDescent="0.2">
      <c r="A830" s="454" t="s">
        <v>2819</v>
      </c>
      <c r="B830" s="455" t="s">
        <v>2820</v>
      </c>
      <c r="C830" s="456" t="s">
        <v>61</v>
      </c>
      <c r="D830" s="457" t="s">
        <v>185</v>
      </c>
      <c r="E830" s="458" t="s">
        <v>186</v>
      </c>
      <c r="F830" s="459" t="s">
        <v>187</v>
      </c>
      <c r="G830" s="460">
        <v>4706</v>
      </c>
      <c r="H830" s="461">
        <v>842</v>
      </c>
      <c r="I830" s="461">
        <v>445</v>
      </c>
      <c r="J830" s="462" t="s">
        <v>188</v>
      </c>
      <c r="K830" s="463">
        <v>0.5</v>
      </c>
      <c r="L830" s="464" t="s">
        <v>48</v>
      </c>
      <c r="M830" s="464" t="s">
        <v>48</v>
      </c>
      <c r="N830" s="464" t="s">
        <v>48</v>
      </c>
      <c r="O830" s="464" t="s">
        <v>48</v>
      </c>
      <c r="P830" s="464" t="s">
        <v>48</v>
      </c>
      <c r="Q830" s="464" t="s">
        <v>48</v>
      </c>
      <c r="R830" s="448" t="s">
        <v>2821</v>
      </c>
      <c r="S830" s="465">
        <v>0.02</v>
      </c>
    </row>
    <row r="831" spans="1:19" x14ac:dyDescent="0.2">
      <c r="A831" s="454" t="s">
        <v>2822</v>
      </c>
      <c r="B831" s="455" t="s">
        <v>2823</v>
      </c>
      <c r="C831" s="456" t="s">
        <v>61</v>
      </c>
      <c r="D831" s="457" t="s">
        <v>185</v>
      </c>
      <c r="E831" s="458" t="s">
        <v>186</v>
      </c>
      <c r="F831" s="459" t="s">
        <v>187</v>
      </c>
      <c r="G831" s="460">
        <v>2316</v>
      </c>
      <c r="H831" s="461">
        <v>1098</v>
      </c>
      <c r="I831" s="461">
        <v>512</v>
      </c>
      <c r="J831" s="462" t="s">
        <v>188</v>
      </c>
      <c r="K831" s="463">
        <v>0.5</v>
      </c>
      <c r="L831" s="464" t="s">
        <v>48</v>
      </c>
      <c r="M831" s="464" t="s">
        <v>48</v>
      </c>
      <c r="N831" s="464" t="s">
        <v>48</v>
      </c>
      <c r="O831" s="464" t="s">
        <v>48</v>
      </c>
      <c r="P831" s="464" t="s">
        <v>48</v>
      </c>
      <c r="Q831" s="464" t="s">
        <v>48</v>
      </c>
      <c r="R831" s="448" t="s">
        <v>2824</v>
      </c>
      <c r="S831" s="465">
        <v>1.3999999999999999E-2</v>
      </c>
    </row>
    <row r="832" spans="1:19" x14ac:dyDescent="0.2">
      <c r="A832" s="454" t="s">
        <v>2825</v>
      </c>
      <c r="B832" s="455" t="s">
        <v>2826</v>
      </c>
      <c r="C832" s="456" t="s">
        <v>61</v>
      </c>
      <c r="D832" s="457" t="s">
        <v>185</v>
      </c>
      <c r="E832" s="458" t="s">
        <v>220</v>
      </c>
      <c r="F832" s="459" t="s">
        <v>221</v>
      </c>
      <c r="G832" s="460">
        <v>9132</v>
      </c>
      <c r="H832" s="461">
        <v>2129</v>
      </c>
      <c r="I832" s="461">
        <v>1166</v>
      </c>
      <c r="J832" s="462" t="s">
        <v>188</v>
      </c>
      <c r="K832" s="463">
        <v>0.5</v>
      </c>
      <c r="L832" s="464" t="s">
        <v>48</v>
      </c>
      <c r="M832" s="464" t="s">
        <v>48</v>
      </c>
      <c r="N832" s="464" t="s">
        <v>49</v>
      </c>
      <c r="O832" s="464" t="s">
        <v>48</v>
      </c>
      <c r="P832" s="464" t="s">
        <v>48</v>
      </c>
      <c r="Q832" s="464" t="s">
        <v>48</v>
      </c>
      <c r="R832" s="448" t="s">
        <v>2827</v>
      </c>
      <c r="S832" s="465">
        <v>1.4999999999999999E-2</v>
      </c>
    </row>
    <row r="833" spans="1:19" x14ac:dyDescent="0.2">
      <c r="A833" s="454" t="s">
        <v>2828</v>
      </c>
      <c r="B833" s="455" t="s">
        <v>2829</v>
      </c>
      <c r="C833" s="456" t="s">
        <v>61</v>
      </c>
      <c r="D833" s="457" t="s">
        <v>207</v>
      </c>
      <c r="E833" s="458" t="s">
        <v>2575</v>
      </c>
      <c r="F833" s="459" t="s">
        <v>2576</v>
      </c>
      <c r="G833" s="460">
        <v>425</v>
      </c>
      <c r="H833" s="461">
        <v>324</v>
      </c>
      <c r="I833" s="461">
        <v>115</v>
      </c>
      <c r="J833" s="462" t="s">
        <v>56</v>
      </c>
      <c r="K833" s="463">
        <v>0.5</v>
      </c>
      <c r="L833" s="464" t="s">
        <v>57</v>
      </c>
      <c r="M833" s="464" t="s">
        <v>48</v>
      </c>
      <c r="N833" s="464" t="s">
        <v>48</v>
      </c>
      <c r="O833" s="464" t="s">
        <v>48</v>
      </c>
      <c r="P833" s="464" t="s">
        <v>49</v>
      </c>
      <c r="Q833" s="464" t="s">
        <v>48</v>
      </c>
      <c r="R833" s="448" t="s">
        <v>2830</v>
      </c>
      <c r="S833" s="465">
        <v>0.02</v>
      </c>
    </row>
    <row r="834" spans="1:19" x14ac:dyDescent="0.2">
      <c r="A834" s="454" t="s">
        <v>2831</v>
      </c>
      <c r="B834" s="455" t="s">
        <v>2832</v>
      </c>
      <c r="C834" s="456" t="s">
        <v>61</v>
      </c>
      <c r="D834" s="457" t="s">
        <v>314</v>
      </c>
      <c r="E834" s="458" t="s">
        <v>1048</v>
      </c>
      <c r="F834" s="459" t="s">
        <v>1048</v>
      </c>
      <c r="G834" s="460">
        <v>2676</v>
      </c>
      <c r="H834" s="461">
        <v>708</v>
      </c>
      <c r="I834" s="461">
        <v>249</v>
      </c>
      <c r="J834" s="462" t="s">
        <v>65</v>
      </c>
      <c r="K834" s="463">
        <v>0.5</v>
      </c>
      <c r="L834" s="464" t="s">
        <v>57</v>
      </c>
      <c r="M834" s="464" t="s">
        <v>48</v>
      </c>
      <c r="N834" s="464" t="s">
        <v>48</v>
      </c>
      <c r="O834" s="464" t="s">
        <v>48</v>
      </c>
      <c r="P834" s="464" t="s">
        <v>49</v>
      </c>
      <c r="Q834" s="464" t="s">
        <v>48</v>
      </c>
      <c r="R834" s="448" t="s">
        <v>2833</v>
      </c>
      <c r="S834" s="465">
        <v>0</v>
      </c>
    </row>
    <row r="835" spans="1:19" x14ac:dyDescent="0.2">
      <c r="A835" s="454" t="s">
        <v>2834</v>
      </c>
      <c r="B835" s="455" t="s">
        <v>2835</v>
      </c>
      <c r="C835" s="456" t="s">
        <v>61</v>
      </c>
      <c r="D835" s="457" t="s">
        <v>76</v>
      </c>
      <c r="E835" s="458" t="s">
        <v>291</v>
      </c>
      <c r="F835" s="459" t="s">
        <v>292</v>
      </c>
      <c r="G835" s="460">
        <v>3749</v>
      </c>
      <c r="H835" s="461">
        <v>404</v>
      </c>
      <c r="I835" s="461">
        <v>219</v>
      </c>
      <c r="J835" s="462" t="s">
        <v>72</v>
      </c>
      <c r="K835" s="463">
        <v>0.5</v>
      </c>
      <c r="L835" s="464" t="s">
        <v>57</v>
      </c>
      <c r="M835" s="464" t="s">
        <v>48</v>
      </c>
      <c r="N835" s="464" t="s">
        <v>49</v>
      </c>
      <c r="O835" s="464" t="s">
        <v>48</v>
      </c>
      <c r="P835" s="464" t="s">
        <v>48</v>
      </c>
      <c r="Q835" s="464" t="s">
        <v>48</v>
      </c>
      <c r="R835" s="448" t="s">
        <v>2836</v>
      </c>
      <c r="S835" s="465">
        <v>1E-3</v>
      </c>
    </row>
    <row r="836" spans="1:19" x14ac:dyDescent="0.2">
      <c r="A836" s="454" t="s">
        <v>2837</v>
      </c>
      <c r="B836" s="455" t="s">
        <v>2838</v>
      </c>
      <c r="C836" s="456" t="s">
        <v>61</v>
      </c>
      <c r="D836" s="457" t="s">
        <v>76</v>
      </c>
      <c r="E836" s="458" t="s">
        <v>291</v>
      </c>
      <c r="F836" s="459" t="s">
        <v>292</v>
      </c>
      <c r="G836" s="460">
        <v>1144</v>
      </c>
      <c r="H836" s="461">
        <v>107</v>
      </c>
      <c r="I836" s="461">
        <v>78</v>
      </c>
      <c r="J836" s="462" t="s">
        <v>72</v>
      </c>
      <c r="K836" s="463">
        <v>0.5</v>
      </c>
      <c r="L836" s="464" t="s">
        <v>57</v>
      </c>
      <c r="M836" s="464" t="s">
        <v>48</v>
      </c>
      <c r="N836" s="464" t="s">
        <v>49</v>
      </c>
      <c r="O836" s="464" t="s">
        <v>48</v>
      </c>
      <c r="P836" s="464" t="s">
        <v>48</v>
      </c>
      <c r="Q836" s="464" t="s">
        <v>48</v>
      </c>
      <c r="R836" s="448" t="s">
        <v>2839</v>
      </c>
      <c r="S836" s="465">
        <v>1.8000000000000002E-2</v>
      </c>
    </row>
    <row r="837" spans="1:19" x14ac:dyDescent="0.2">
      <c r="A837" s="454" t="s">
        <v>2840</v>
      </c>
      <c r="B837" s="455" t="s">
        <v>2841</v>
      </c>
      <c r="C837" s="456" t="s">
        <v>61</v>
      </c>
      <c r="D837" s="457" t="s">
        <v>76</v>
      </c>
      <c r="E837" s="458" t="s">
        <v>291</v>
      </c>
      <c r="F837" s="459" t="s">
        <v>292</v>
      </c>
      <c r="G837" s="460">
        <v>587</v>
      </c>
      <c r="H837" s="461">
        <v>275</v>
      </c>
      <c r="I837" s="461">
        <v>134</v>
      </c>
      <c r="J837" s="462" t="s">
        <v>72</v>
      </c>
      <c r="K837" s="463">
        <v>0.5</v>
      </c>
      <c r="L837" s="464" t="s">
        <v>57</v>
      </c>
      <c r="M837" s="464" t="s">
        <v>48</v>
      </c>
      <c r="N837" s="464" t="s">
        <v>49</v>
      </c>
      <c r="O837" s="464" t="s">
        <v>48</v>
      </c>
      <c r="P837" s="464" t="s">
        <v>48</v>
      </c>
      <c r="Q837" s="464" t="s">
        <v>48</v>
      </c>
      <c r="R837" s="448" t="s">
        <v>2842</v>
      </c>
      <c r="S837" s="465">
        <v>0.01</v>
      </c>
    </row>
    <row r="838" spans="1:19" x14ac:dyDescent="0.2">
      <c r="A838" s="454" t="s">
        <v>2843</v>
      </c>
      <c r="B838" s="455" t="s">
        <v>2844</v>
      </c>
      <c r="C838" s="456" t="s">
        <v>61</v>
      </c>
      <c r="D838" s="457" t="s">
        <v>76</v>
      </c>
      <c r="E838" s="458" t="s">
        <v>291</v>
      </c>
      <c r="F838" s="459" t="s">
        <v>292</v>
      </c>
      <c r="G838" s="460">
        <v>981</v>
      </c>
      <c r="H838" s="461">
        <v>297</v>
      </c>
      <c r="I838" s="461">
        <v>207</v>
      </c>
      <c r="J838" s="462" t="s">
        <v>72</v>
      </c>
      <c r="K838" s="463">
        <v>0.5</v>
      </c>
      <c r="L838" s="464" t="s">
        <v>57</v>
      </c>
      <c r="M838" s="464" t="s">
        <v>48</v>
      </c>
      <c r="N838" s="464" t="s">
        <v>49</v>
      </c>
      <c r="O838" s="464" t="s">
        <v>48</v>
      </c>
      <c r="P838" s="464" t="s">
        <v>48</v>
      </c>
      <c r="Q838" s="464" t="s">
        <v>48</v>
      </c>
      <c r="R838" s="448" t="s">
        <v>2845</v>
      </c>
      <c r="S838" s="465">
        <v>1.8000000000000002E-2</v>
      </c>
    </row>
    <row r="839" spans="1:19" x14ac:dyDescent="0.2">
      <c r="A839" s="454" t="s">
        <v>248</v>
      </c>
      <c r="B839" s="455" t="s">
        <v>2846</v>
      </c>
      <c r="C839" s="456" t="s">
        <v>43</v>
      </c>
      <c r="D839" s="457" t="s">
        <v>69</v>
      </c>
      <c r="E839" s="458" t="s">
        <v>247</v>
      </c>
      <c r="F839" s="459" t="s">
        <v>248</v>
      </c>
      <c r="G839" s="460">
        <v>4634</v>
      </c>
      <c r="H839" s="461">
        <v>7461</v>
      </c>
      <c r="I839" s="461">
        <v>3130</v>
      </c>
      <c r="J839" s="462" t="s">
        <v>72</v>
      </c>
      <c r="K839" s="463">
        <v>0.5</v>
      </c>
      <c r="L839" s="464" t="s">
        <v>57</v>
      </c>
      <c r="M839" s="464" t="s">
        <v>48</v>
      </c>
      <c r="N839" s="464" t="s">
        <v>48</v>
      </c>
      <c r="O839" s="464" t="s">
        <v>49</v>
      </c>
      <c r="P839" s="464" t="s">
        <v>48</v>
      </c>
      <c r="Q839" s="464" t="s">
        <v>48</v>
      </c>
      <c r="R839" s="448" t="s">
        <v>2847</v>
      </c>
      <c r="S839" s="465">
        <v>0.02</v>
      </c>
    </row>
    <row r="840" spans="1:19" x14ac:dyDescent="0.2">
      <c r="A840" s="454" t="s">
        <v>2848</v>
      </c>
      <c r="B840" s="455" t="s">
        <v>2849</v>
      </c>
      <c r="C840" s="456" t="s">
        <v>43</v>
      </c>
      <c r="D840" s="457" t="s">
        <v>276</v>
      </c>
      <c r="E840" s="458" t="s">
        <v>1477</v>
      </c>
      <c r="F840" s="459" t="s">
        <v>1478</v>
      </c>
      <c r="G840" s="460">
        <v>12734</v>
      </c>
      <c r="H840" s="461">
        <v>5635</v>
      </c>
      <c r="I840" s="461">
        <v>2403</v>
      </c>
      <c r="J840" s="462" t="s">
        <v>188</v>
      </c>
      <c r="K840" s="463">
        <v>0.5</v>
      </c>
      <c r="L840" s="464" t="s">
        <v>57</v>
      </c>
      <c r="M840" s="464" t="s">
        <v>48</v>
      </c>
      <c r="N840" s="464" t="s">
        <v>48</v>
      </c>
      <c r="O840" s="464" t="s">
        <v>49</v>
      </c>
      <c r="P840" s="464" t="s">
        <v>48</v>
      </c>
      <c r="Q840" s="464" t="s">
        <v>48</v>
      </c>
      <c r="R840" s="448" t="s">
        <v>2850</v>
      </c>
      <c r="S840" s="465">
        <v>0.02</v>
      </c>
    </row>
    <row r="841" spans="1:19" x14ac:dyDescent="0.2">
      <c r="A841" s="454" t="s">
        <v>2851</v>
      </c>
      <c r="B841" s="455" t="s">
        <v>2852</v>
      </c>
      <c r="C841" s="456" t="s">
        <v>61</v>
      </c>
      <c r="D841" s="457" t="s">
        <v>259</v>
      </c>
      <c r="E841" s="458" t="s">
        <v>347</v>
      </c>
      <c r="F841" s="459" t="s">
        <v>348</v>
      </c>
      <c r="G841" s="460">
        <v>314</v>
      </c>
      <c r="H841" s="461">
        <v>126</v>
      </c>
      <c r="I841" s="461">
        <v>59</v>
      </c>
      <c r="J841" s="462" t="s">
        <v>102</v>
      </c>
      <c r="K841" s="463">
        <v>0.25</v>
      </c>
      <c r="L841" s="464" t="s">
        <v>48</v>
      </c>
      <c r="M841" s="464" t="s">
        <v>48</v>
      </c>
      <c r="N841" s="464" t="s">
        <v>48</v>
      </c>
      <c r="O841" s="464" t="s">
        <v>48</v>
      </c>
      <c r="P841" s="464" t="s">
        <v>48</v>
      </c>
      <c r="Q841" s="464" t="s">
        <v>48</v>
      </c>
      <c r="R841" s="448" t="s">
        <v>2853</v>
      </c>
      <c r="S841" s="465">
        <v>0.02</v>
      </c>
    </row>
    <row r="842" spans="1:19" x14ac:dyDescent="0.2">
      <c r="A842" s="454" t="s">
        <v>2854</v>
      </c>
      <c r="B842" s="455" t="s">
        <v>2855</v>
      </c>
      <c r="C842" s="456" t="s">
        <v>61</v>
      </c>
      <c r="D842" s="457" t="s">
        <v>285</v>
      </c>
      <c r="E842" s="458" t="s">
        <v>498</v>
      </c>
      <c r="F842" s="459" t="s">
        <v>499</v>
      </c>
      <c r="G842" s="460">
        <v>2646</v>
      </c>
      <c r="H842" s="461">
        <v>852</v>
      </c>
      <c r="I842" s="461">
        <v>375</v>
      </c>
      <c r="J842" s="462" t="s">
        <v>56</v>
      </c>
      <c r="K842" s="463">
        <v>0.5</v>
      </c>
      <c r="L842" s="464" t="s">
        <v>57</v>
      </c>
      <c r="M842" s="464" t="s">
        <v>48</v>
      </c>
      <c r="N842" s="464" t="s">
        <v>48</v>
      </c>
      <c r="O842" s="464" t="s">
        <v>48</v>
      </c>
      <c r="P842" s="464" t="s">
        <v>49</v>
      </c>
      <c r="Q842" s="464" t="s">
        <v>48</v>
      </c>
      <c r="R842" s="448" t="s">
        <v>2856</v>
      </c>
      <c r="S842" s="465">
        <v>1.6E-2</v>
      </c>
    </row>
    <row r="843" spans="1:19" x14ac:dyDescent="0.2">
      <c r="A843" s="454" t="s">
        <v>2857</v>
      </c>
      <c r="B843" s="455" t="s">
        <v>2858</v>
      </c>
      <c r="C843" s="456" t="s">
        <v>61</v>
      </c>
      <c r="D843" s="457" t="s">
        <v>259</v>
      </c>
      <c r="E843" s="458" t="s">
        <v>355</v>
      </c>
      <c r="F843" s="459" t="s">
        <v>355</v>
      </c>
      <c r="G843" s="460">
        <v>507</v>
      </c>
      <c r="H843" s="461">
        <v>75</v>
      </c>
      <c r="I843" s="461">
        <v>62</v>
      </c>
      <c r="J843" s="462" t="s">
        <v>102</v>
      </c>
      <c r="K843" s="463">
        <v>0.25</v>
      </c>
      <c r="L843" s="464" t="s">
        <v>48</v>
      </c>
      <c r="M843" s="464" t="s">
        <v>48</v>
      </c>
      <c r="N843" s="464" t="s">
        <v>49</v>
      </c>
      <c r="O843" s="464" t="s">
        <v>48</v>
      </c>
      <c r="P843" s="464" t="s">
        <v>48</v>
      </c>
      <c r="Q843" s="464" t="s">
        <v>48</v>
      </c>
      <c r="R843" s="448" t="s">
        <v>2859</v>
      </c>
      <c r="S843" s="465">
        <v>0.02</v>
      </c>
    </row>
    <row r="844" spans="1:19" x14ac:dyDescent="0.2">
      <c r="A844" s="454" t="s">
        <v>2860</v>
      </c>
      <c r="B844" s="455" t="s">
        <v>2861</v>
      </c>
      <c r="C844" s="456" t="s">
        <v>61</v>
      </c>
      <c r="D844" s="457" t="s">
        <v>207</v>
      </c>
      <c r="E844" s="458" t="s">
        <v>1416</v>
      </c>
      <c r="F844" s="459" t="s">
        <v>1417</v>
      </c>
      <c r="G844" s="460">
        <v>1982</v>
      </c>
      <c r="H844" s="461">
        <v>988</v>
      </c>
      <c r="I844" s="461">
        <v>298</v>
      </c>
      <c r="J844" s="462" t="s">
        <v>56</v>
      </c>
      <c r="K844" s="463">
        <v>0.5</v>
      </c>
      <c r="L844" s="464" t="s">
        <v>57</v>
      </c>
      <c r="M844" s="464" t="s">
        <v>48</v>
      </c>
      <c r="N844" s="464" t="s">
        <v>48</v>
      </c>
      <c r="O844" s="464" t="s">
        <v>48</v>
      </c>
      <c r="P844" s="464" t="s">
        <v>49</v>
      </c>
      <c r="Q844" s="464" t="s">
        <v>48</v>
      </c>
      <c r="R844" s="448" t="s">
        <v>2862</v>
      </c>
      <c r="S844" s="465">
        <v>0</v>
      </c>
    </row>
    <row r="845" spans="1:19" x14ac:dyDescent="0.2">
      <c r="A845" s="454" t="s">
        <v>2863</v>
      </c>
      <c r="B845" s="455" t="s">
        <v>2864</v>
      </c>
      <c r="C845" s="456" t="s">
        <v>61</v>
      </c>
      <c r="D845" s="457" t="s">
        <v>154</v>
      </c>
      <c r="E845" s="458" t="s">
        <v>296</v>
      </c>
      <c r="F845" s="459" t="s">
        <v>297</v>
      </c>
      <c r="G845" s="460">
        <v>386</v>
      </c>
      <c r="H845" s="461">
        <v>92</v>
      </c>
      <c r="I845" s="461">
        <v>60</v>
      </c>
      <c r="J845" s="462" t="s">
        <v>65</v>
      </c>
      <c r="K845" s="463">
        <v>0.5</v>
      </c>
      <c r="L845" s="464" t="s">
        <v>48</v>
      </c>
      <c r="M845" s="464" t="s">
        <v>48</v>
      </c>
      <c r="N845" s="464" t="s">
        <v>49</v>
      </c>
      <c r="O845" s="464" t="s">
        <v>48</v>
      </c>
      <c r="P845" s="464" t="s">
        <v>48</v>
      </c>
      <c r="Q845" s="464" t="s">
        <v>48</v>
      </c>
      <c r="R845" s="448" t="s">
        <v>2865</v>
      </c>
      <c r="S845" s="465">
        <v>0.02</v>
      </c>
    </row>
    <row r="846" spans="1:19" x14ac:dyDescent="0.2">
      <c r="A846" s="454" t="s">
        <v>2866</v>
      </c>
      <c r="B846" s="455" t="s">
        <v>2867</v>
      </c>
      <c r="C846" s="456" t="s">
        <v>61</v>
      </c>
      <c r="D846" s="457" t="s">
        <v>154</v>
      </c>
      <c r="E846" s="458" t="s">
        <v>743</v>
      </c>
      <c r="F846" s="459" t="s">
        <v>743</v>
      </c>
      <c r="G846" s="460">
        <v>1970</v>
      </c>
      <c r="H846" s="461">
        <v>308</v>
      </c>
      <c r="I846" s="461">
        <v>143</v>
      </c>
      <c r="J846" s="462" t="s">
        <v>65</v>
      </c>
      <c r="K846" s="463">
        <v>0.5</v>
      </c>
      <c r="L846" s="464" t="s">
        <v>48</v>
      </c>
      <c r="M846" s="464" t="s">
        <v>48</v>
      </c>
      <c r="N846" s="464" t="s">
        <v>49</v>
      </c>
      <c r="O846" s="464" t="s">
        <v>48</v>
      </c>
      <c r="P846" s="464" t="s">
        <v>48</v>
      </c>
      <c r="Q846" s="464" t="s">
        <v>48</v>
      </c>
      <c r="R846" s="448" t="s">
        <v>2868</v>
      </c>
      <c r="S846" s="465">
        <v>5.0000000000000001E-3</v>
      </c>
    </row>
    <row r="847" spans="1:19" x14ac:dyDescent="0.2">
      <c r="A847" s="454" t="s">
        <v>2869</v>
      </c>
      <c r="B847" s="455" t="s">
        <v>2870</v>
      </c>
      <c r="C847" s="456" t="s">
        <v>61</v>
      </c>
      <c r="D847" s="457" t="s">
        <v>76</v>
      </c>
      <c r="E847" s="458" t="s">
        <v>85</v>
      </c>
      <c r="F847" s="459" t="s">
        <v>86</v>
      </c>
      <c r="G847" s="460">
        <v>809</v>
      </c>
      <c r="H847" s="461">
        <v>279</v>
      </c>
      <c r="I847" s="461">
        <v>72</v>
      </c>
      <c r="J847" s="462" t="s">
        <v>72</v>
      </c>
      <c r="K847" s="463">
        <v>0.5</v>
      </c>
      <c r="L847" s="464" t="s">
        <v>57</v>
      </c>
      <c r="M847" s="464" t="s">
        <v>48</v>
      </c>
      <c r="N847" s="464" t="s">
        <v>48</v>
      </c>
      <c r="O847" s="464" t="s">
        <v>48</v>
      </c>
      <c r="P847" s="464" t="s">
        <v>49</v>
      </c>
      <c r="Q847" s="464" t="s">
        <v>48</v>
      </c>
      <c r="R847" s="448" t="s">
        <v>2871</v>
      </c>
      <c r="S847" s="465">
        <v>0</v>
      </c>
    </row>
    <row r="848" spans="1:19" x14ac:dyDescent="0.2">
      <c r="A848" s="454" t="s">
        <v>2872</v>
      </c>
      <c r="B848" s="455" t="s">
        <v>2873</v>
      </c>
      <c r="C848" s="456" t="s">
        <v>252</v>
      </c>
      <c r="D848" s="457" t="s">
        <v>276</v>
      </c>
      <c r="E848" s="458" t="s">
        <v>1030</v>
      </c>
      <c r="F848" s="459" t="s">
        <v>1031</v>
      </c>
      <c r="G848" s="460">
        <v>3813</v>
      </c>
      <c r="H848" s="461">
        <v>3411</v>
      </c>
      <c r="I848" s="461">
        <v>1769</v>
      </c>
      <c r="J848" s="462" t="s">
        <v>188</v>
      </c>
      <c r="K848" s="463">
        <v>0.5</v>
      </c>
      <c r="L848" s="464" t="s">
        <v>48</v>
      </c>
      <c r="M848" s="464" t="s">
        <v>48</v>
      </c>
      <c r="N848" s="464" t="s">
        <v>49</v>
      </c>
      <c r="O848" s="464" t="s">
        <v>48</v>
      </c>
      <c r="P848" s="464" t="s">
        <v>48</v>
      </c>
      <c r="Q848" s="464" t="s">
        <v>48</v>
      </c>
      <c r="R848" s="448" t="s">
        <v>2874</v>
      </c>
      <c r="S848" s="465">
        <v>0.02</v>
      </c>
    </row>
    <row r="849" spans="1:19" x14ac:dyDescent="0.2">
      <c r="A849" s="454" t="s">
        <v>2875</v>
      </c>
      <c r="B849" s="455" t="s">
        <v>2876</v>
      </c>
      <c r="C849" s="456" t="s">
        <v>61</v>
      </c>
      <c r="D849" s="457" t="s">
        <v>76</v>
      </c>
      <c r="E849" s="458" t="s">
        <v>306</v>
      </c>
      <c r="F849" s="459" t="s">
        <v>307</v>
      </c>
      <c r="G849" s="460">
        <v>323</v>
      </c>
      <c r="H849" s="461">
        <v>19</v>
      </c>
      <c r="I849" s="461">
        <v>14</v>
      </c>
      <c r="J849" s="462" t="s">
        <v>72</v>
      </c>
      <c r="K849" s="463">
        <v>0.5</v>
      </c>
      <c r="L849" s="464" t="s">
        <v>57</v>
      </c>
      <c r="M849" s="464" t="s">
        <v>48</v>
      </c>
      <c r="N849" s="464" t="s">
        <v>48</v>
      </c>
      <c r="O849" s="464" t="s">
        <v>48</v>
      </c>
      <c r="P849" s="464" t="s">
        <v>49</v>
      </c>
      <c r="Q849" s="464" t="s">
        <v>48</v>
      </c>
      <c r="R849" s="448" t="s">
        <v>2877</v>
      </c>
      <c r="S849" s="465">
        <v>0.01</v>
      </c>
    </row>
    <row r="850" spans="1:19" x14ac:dyDescent="0.2">
      <c r="A850" s="454" t="s">
        <v>2878</v>
      </c>
      <c r="B850" s="455" t="s">
        <v>2879</v>
      </c>
      <c r="C850" s="456" t="s">
        <v>61</v>
      </c>
      <c r="D850" s="457" t="s">
        <v>76</v>
      </c>
      <c r="E850" s="458" t="s">
        <v>85</v>
      </c>
      <c r="F850" s="459" t="s">
        <v>86</v>
      </c>
      <c r="G850" s="460">
        <v>1877</v>
      </c>
      <c r="H850" s="461">
        <v>195</v>
      </c>
      <c r="I850" s="461">
        <v>95</v>
      </c>
      <c r="J850" s="462" t="s">
        <v>72</v>
      </c>
      <c r="K850" s="463">
        <v>0.5</v>
      </c>
      <c r="L850" s="464" t="s">
        <v>57</v>
      </c>
      <c r="M850" s="464" t="s">
        <v>48</v>
      </c>
      <c r="N850" s="464" t="s">
        <v>48</v>
      </c>
      <c r="O850" s="464" t="s">
        <v>48</v>
      </c>
      <c r="P850" s="464" t="s">
        <v>49</v>
      </c>
      <c r="Q850" s="464" t="s">
        <v>48</v>
      </c>
      <c r="R850" s="448" t="s">
        <v>2880</v>
      </c>
      <c r="S850" s="465">
        <v>0</v>
      </c>
    </row>
    <row r="851" spans="1:19" x14ac:dyDescent="0.2">
      <c r="A851" s="454" t="s">
        <v>2881</v>
      </c>
      <c r="B851" s="455" t="s">
        <v>2882</v>
      </c>
      <c r="C851" s="456" t="s">
        <v>61</v>
      </c>
      <c r="D851" s="457" t="s">
        <v>76</v>
      </c>
      <c r="E851" s="458" t="s">
        <v>85</v>
      </c>
      <c r="F851" s="459" t="s">
        <v>86</v>
      </c>
      <c r="G851" s="460">
        <v>1232</v>
      </c>
      <c r="H851" s="461">
        <v>203</v>
      </c>
      <c r="I851" s="461">
        <v>101</v>
      </c>
      <c r="J851" s="462" t="s">
        <v>72</v>
      </c>
      <c r="K851" s="463">
        <v>0.5</v>
      </c>
      <c r="L851" s="464" t="s">
        <v>57</v>
      </c>
      <c r="M851" s="464" t="s">
        <v>48</v>
      </c>
      <c r="N851" s="464" t="s">
        <v>48</v>
      </c>
      <c r="O851" s="464" t="s">
        <v>48</v>
      </c>
      <c r="P851" s="464" t="s">
        <v>49</v>
      </c>
      <c r="Q851" s="464" t="s">
        <v>48</v>
      </c>
      <c r="R851" s="448" t="s">
        <v>2883</v>
      </c>
      <c r="S851" s="465">
        <v>0</v>
      </c>
    </row>
    <row r="852" spans="1:19" x14ac:dyDescent="0.2">
      <c r="A852" s="454" t="s">
        <v>2884</v>
      </c>
      <c r="B852" s="455" t="s">
        <v>2885</v>
      </c>
      <c r="C852" s="456" t="s">
        <v>61</v>
      </c>
      <c r="D852" s="457" t="s">
        <v>259</v>
      </c>
      <c r="E852" s="458" t="s">
        <v>347</v>
      </c>
      <c r="F852" s="459" t="s">
        <v>348</v>
      </c>
      <c r="G852" s="460">
        <v>2591</v>
      </c>
      <c r="H852" s="461">
        <v>1234</v>
      </c>
      <c r="I852" s="461">
        <v>554</v>
      </c>
      <c r="J852" s="462" t="s">
        <v>102</v>
      </c>
      <c r="K852" s="463">
        <v>0.25</v>
      </c>
      <c r="L852" s="464" t="s">
        <v>48</v>
      </c>
      <c r="M852" s="464" t="s">
        <v>49</v>
      </c>
      <c r="N852" s="464" t="s">
        <v>48</v>
      </c>
      <c r="O852" s="464" t="s">
        <v>48</v>
      </c>
      <c r="P852" s="464" t="s">
        <v>48</v>
      </c>
      <c r="Q852" s="464" t="s">
        <v>48</v>
      </c>
      <c r="R852" s="448" t="s">
        <v>2886</v>
      </c>
      <c r="S852" s="465">
        <v>1.8000000000000002E-2</v>
      </c>
    </row>
    <row r="853" spans="1:19" x14ac:dyDescent="0.2">
      <c r="A853" s="454" t="s">
        <v>2887</v>
      </c>
      <c r="B853" s="455" t="s">
        <v>2888</v>
      </c>
      <c r="C853" s="456" t="s">
        <v>61</v>
      </c>
      <c r="D853" s="457" t="s">
        <v>341</v>
      </c>
      <c r="E853" s="458" t="s">
        <v>724</v>
      </c>
      <c r="F853" s="459" t="s">
        <v>722</v>
      </c>
      <c r="G853" s="460">
        <v>1589</v>
      </c>
      <c r="H853" s="461">
        <v>624</v>
      </c>
      <c r="I853" s="461">
        <v>285</v>
      </c>
      <c r="J853" s="462" t="s">
        <v>72</v>
      </c>
      <c r="K853" s="463">
        <v>0.5</v>
      </c>
      <c r="L853" s="464" t="s">
        <v>48</v>
      </c>
      <c r="M853" s="464" t="s">
        <v>48</v>
      </c>
      <c r="N853" s="464" t="s">
        <v>49</v>
      </c>
      <c r="O853" s="464" t="s">
        <v>48</v>
      </c>
      <c r="P853" s="464" t="s">
        <v>48</v>
      </c>
      <c r="Q853" s="464" t="s">
        <v>48</v>
      </c>
      <c r="R853" s="448" t="s">
        <v>2889</v>
      </c>
      <c r="S853" s="465">
        <v>1.4999999999999999E-2</v>
      </c>
    </row>
    <row r="854" spans="1:19" x14ac:dyDescent="0.2">
      <c r="A854" s="454" t="s">
        <v>2890</v>
      </c>
      <c r="B854" s="455" t="s">
        <v>2891</v>
      </c>
      <c r="C854" s="456" t="s">
        <v>61</v>
      </c>
      <c r="D854" s="457" t="s">
        <v>111</v>
      </c>
      <c r="E854" s="458" t="s">
        <v>130</v>
      </c>
      <c r="F854" s="459" t="s">
        <v>131</v>
      </c>
      <c r="G854" s="460">
        <v>1472</v>
      </c>
      <c r="H854" s="461">
        <v>1023</v>
      </c>
      <c r="I854" s="461">
        <v>350</v>
      </c>
      <c r="J854" s="462" t="s">
        <v>114</v>
      </c>
      <c r="K854" s="463">
        <v>0.35</v>
      </c>
      <c r="L854" s="464" t="s">
        <v>48</v>
      </c>
      <c r="M854" s="464" t="s">
        <v>48</v>
      </c>
      <c r="N854" s="464" t="s">
        <v>48</v>
      </c>
      <c r="O854" s="464" t="s">
        <v>48</v>
      </c>
      <c r="P854" s="464" t="s">
        <v>48</v>
      </c>
      <c r="Q854" s="464" t="s">
        <v>48</v>
      </c>
      <c r="R854" s="448" t="s">
        <v>2892</v>
      </c>
      <c r="S854" s="465">
        <v>0.02</v>
      </c>
    </row>
    <row r="855" spans="1:19" x14ac:dyDescent="0.2">
      <c r="A855" s="454" t="s">
        <v>2893</v>
      </c>
      <c r="B855" s="455" t="s">
        <v>2894</v>
      </c>
      <c r="C855" s="456" t="s">
        <v>61</v>
      </c>
      <c r="D855" s="457" t="s">
        <v>111</v>
      </c>
      <c r="E855" s="458" t="s">
        <v>519</v>
      </c>
      <c r="F855" s="459" t="s">
        <v>517</v>
      </c>
      <c r="G855" s="460">
        <v>3118</v>
      </c>
      <c r="H855" s="461">
        <v>2494</v>
      </c>
      <c r="I855" s="461">
        <v>994</v>
      </c>
      <c r="J855" s="462" t="s">
        <v>114</v>
      </c>
      <c r="K855" s="463">
        <v>0.35</v>
      </c>
      <c r="L855" s="464" t="s">
        <v>48</v>
      </c>
      <c r="M855" s="464" t="s">
        <v>48</v>
      </c>
      <c r="N855" s="464" t="s">
        <v>48</v>
      </c>
      <c r="O855" s="464" t="s">
        <v>48</v>
      </c>
      <c r="P855" s="464" t="s">
        <v>48</v>
      </c>
      <c r="Q855" s="464" t="s">
        <v>48</v>
      </c>
      <c r="R855" s="448" t="s">
        <v>2895</v>
      </c>
      <c r="S855" s="465">
        <v>0.02</v>
      </c>
    </row>
    <row r="856" spans="1:19" x14ac:dyDescent="0.2">
      <c r="A856" s="454" t="s">
        <v>2896</v>
      </c>
      <c r="B856" s="455" t="s">
        <v>2897</v>
      </c>
      <c r="C856" s="456" t="s">
        <v>61</v>
      </c>
      <c r="D856" s="457" t="s">
        <v>111</v>
      </c>
      <c r="E856" s="458" t="s">
        <v>519</v>
      </c>
      <c r="F856" s="459" t="s">
        <v>517</v>
      </c>
      <c r="G856" s="460">
        <v>4331</v>
      </c>
      <c r="H856" s="461">
        <v>1761</v>
      </c>
      <c r="I856" s="461">
        <v>741</v>
      </c>
      <c r="J856" s="462" t="s">
        <v>114</v>
      </c>
      <c r="K856" s="463">
        <v>0.35</v>
      </c>
      <c r="L856" s="464" t="s">
        <v>48</v>
      </c>
      <c r="M856" s="464" t="s">
        <v>48</v>
      </c>
      <c r="N856" s="464" t="s">
        <v>48</v>
      </c>
      <c r="O856" s="464" t="s">
        <v>48</v>
      </c>
      <c r="P856" s="464" t="s">
        <v>48</v>
      </c>
      <c r="Q856" s="464" t="s">
        <v>48</v>
      </c>
      <c r="R856" s="448" t="s">
        <v>2898</v>
      </c>
      <c r="S856" s="465">
        <v>0.02</v>
      </c>
    </row>
    <row r="857" spans="1:19" x14ac:dyDescent="0.2">
      <c r="A857" s="454" t="s">
        <v>2899</v>
      </c>
      <c r="B857" s="455" t="s">
        <v>2900</v>
      </c>
      <c r="C857" s="456" t="s">
        <v>61</v>
      </c>
      <c r="D857" s="457" t="s">
        <v>154</v>
      </c>
      <c r="E857" s="458" t="s">
        <v>296</v>
      </c>
      <c r="F857" s="459" t="s">
        <v>297</v>
      </c>
      <c r="G857" s="460">
        <v>1976</v>
      </c>
      <c r="H857" s="461">
        <v>200</v>
      </c>
      <c r="I857" s="461">
        <v>114</v>
      </c>
      <c r="J857" s="462" t="s">
        <v>65</v>
      </c>
      <c r="K857" s="463">
        <v>0.5</v>
      </c>
      <c r="L857" s="464" t="s">
        <v>48</v>
      </c>
      <c r="M857" s="464" t="s">
        <v>48</v>
      </c>
      <c r="N857" s="464" t="s">
        <v>49</v>
      </c>
      <c r="O857" s="464" t="s">
        <v>48</v>
      </c>
      <c r="P857" s="464" t="s">
        <v>48</v>
      </c>
      <c r="Q857" s="464" t="s">
        <v>48</v>
      </c>
      <c r="R857" s="448" t="s">
        <v>2901</v>
      </c>
      <c r="S857" s="465">
        <v>0.02</v>
      </c>
    </row>
    <row r="858" spans="1:19" x14ac:dyDescent="0.2">
      <c r="A858" s="454" t="s">
        <v>2902</v>
      </c>
      <c r="B858" s="455" t="s">
        <v>2903</v>
      </c>
      <c r="C858" s="456" t="s">
        <v>61</v>
      </c>
      <c r="D858" s="457" t="s">
        <v>76</v>
      </c>
      <c r="E858" s="458" t="s">
        <v>106</v>
      </c>
      <c r="F858" s="459" t="s">
        <v>107</v>
      </c>
      <c r="G858" s="460">
        <v>1504</v>
      </c>
      <c r="H858" s="461">
        <v>84</v>
      </c>
      <c r="I858" s="461">
        <v>75</v>
      </c>
      <c r="J858" s="462" t="s">
        <v>72</v>
      </c>
      <c r="K858" s="463">
        <v>0.5</v>
      </c>
      <c r="L858" s="464" t="s">
        <v>57</v>
      </c>
      <c r="M858" s="464" t="s">
        <v>48</v>
      </c>
      <c r="N858" s="464" t="s">
        <v>48</v>
      </c>
      <c r="O858" s="464" t="s">
        <v>48</v>
      </c>
      <c r="P858" s="464" t="s">
        <v>49</v>
      </c>
      <c r="Q858" s="464" t="s">
        <v>48</v>
      </c>
      <c r="R858" s="448" t="s">
        <v>2904</v>
      </c>
      <c r="S858" s="465">
        <v>0</v>
      </c>
    </row>
    <row r="859" spans="1:19" x14ac:dyDescent="0.2">
      <c r="A859" s="454" t="s">
        <v>2905</v>
      </c>
      <c r="B859" s="455" t="s">
        <v>2906</v>
      </c>
      <c r="C859" s="456" t="s">
        <v>61</v>
      </c>
      <c r="D859" s="457" t="s">
        <v>154</v>
      </c>
      <c r="E859" s="458" t="s">
        <v>747</v>
      </c>
      <c r="F859" s="459" t="s">
        <v>748</v>
      </c>
      <c r="G859" s="460">
        <v>4292</v>
      </c>
      <c r="H859" s="461">
        <v>742</v>
      </c>
      <c r="I859" s="461">
        <v>372</v>
      </c>
      <c r="J859" s="462" t="s">
        <v>65</v>
      </c>
      <c r="K859" s="463">
        <v>0.5</v>
      </c>
      <c r="L859" s="464" t="s">
        <v>48</v>
      </c>
      <c r="M859" s="464" t="s">
        <v>48</v>
      </c>
      <c r="N859" s="464" t="s">
        <v>49</v>
      </c>
      <c r="O859" s="464" t="s">
        <v>48</v>
      </c>
      <c r="P859" s="464" t="s">
        <v>48</v>
      </c>
      <c r="Q859" s="464" t="s">
        <v>48</v>
      </c>
      <c r="R859" s="448" t="s">
        <v>2907</v>
      </c>
      <c r="S859" s="465">
        <v>0.02</v>
      </c>
    </row>
    <row r="860" spans="1:19" x14ac:dyDescent="0.2">
      <c r="A860" s="454" t="s">
        <v>2908</v>
      </c>
      <c r="B860" s="455" t="s">
        <v>2909</v>
      </c>
      <c r="C860" s="456" t="s">
        <v>61</v>
      </c>
      <c r="D860" s="457" t="s">
        <v>118</v>
      </c>
      <c r="E860" s="458" t="s">
        <v>160</v>
      </c>
      <c r="F860" s="459" t="s">
        <v>161</v>
      </c>
      <c r="G860" s="460">
        <v>1547</v>
      </c>
      <c r="H860" s="461">
        <v>218</v>
      </c>
      <c r="I860" s="461">
        <v>122</v>
      </c>
      <c r="J860" s="462" t="s">
        <v>47</v>
      </c>
      <c r="K860" s="463">
        <v>0.35</v>
      </c>
      <c r="L860" s="464" t="s">
        <v>48</v>
      </c>
      <c r="M860" s="464" t="s">
        <v>48</v>
      </c>
      <c r="N860" s="464" t="s">
        <v>49</v>
      </c>
      <c r="O860" s="464" t="s">
        <v>48</v>
      </c>
      <c r="P860" s="464" t="s">
        <v>48</v>
      </c>
      <c r="Q860" s="464" t="s">
        <v>48</v>
      </c>
      <c r="R860" s="448" t="s">
        <v>2910</v>
      </c>
      <c r="S860" s="465">
        <v>0</v>
      </c>
    </row>
    <row r="861" spans="1:19" x14ac:dyDescent="0.2">
      <c r="A861" s="454" t="s">
        <v>2911</v>
      </c>
      <c r="B861" s="455" t="s">
        <v>2912</v>
      </c>
      <c r="C861" s="456" t="s">
        <v>61</v>
      </c>
      <c r="D861" s="457" t="s">
        <v>44</v>
      </c>
      <c r="E861" s="458" t="s">
        <v>242</v>
      </c>
      <c r="F861" s="459" t="s">
        <v>243</v>
      </c>
      <c r="G861" s="460">
        <v>5815</v>
      </c>
      <c r="H861" s="461">
        <v>865</v>
      </c>
      <c r="I861" s="461">
        <v>270</v>
      </c>
      <c r="J861" s="462" t="s">
        <v>47</v>
      </c>
      <c r="K861" s="463">
        <v>0.35</v>
      </c>
      <c r="L861" s="464" t="s">
        <v>48</v>
      </c>
      <c r="M861" s="464" t="s">
        <v>48</v>
      </c>
      <c r="N861" s="464" t="s">
        <v>48</v>
      </c>
      <c r="O861" s="464" t="s">
        <v>48</v>
      </c>
      <c r="P861" s="464" t="s">
        <v>48</v>
      </c>
      <c r="Q861" s="464" t="s">
        <v>48</v>
      </c>
      <c r="R861" s="448" t="s">
        <v>2913</v>
      </c>
      <c r="S861" s="465">
        <v>0.02</v>
      </c>
    </row>
    <row r="862" spans="1:19" x14ac:dyDescent="0.2">
      <c r="A862" s="454" t="s">
        <v>2914</v>
      </c>
      <c r="B862" s="455" t="s">
        <v>2915</v>
      </c>
      <c r="C862" s="456" t="s">
        <v>61</v>
      </c>
      <c r="D862" s="457" t="s">
        <v>185</v>
      </c>
      <c r="E862" s="458" t="s">
        <v>576</v>
      </c>
      <c r="F862" s="459" t="s">
        <v>577</v>
      </c>
      <c r="G862" s="460">
        <v>5996</v>
      </c>
      <c r="H862" s="461">
        <v>2323</v>
      </c>
      <c r="I862" s="461">
        <v>921</v>
      </c>
      <c r="J862" s="462" t="s">
        <v>188</v>
      </c>
      <c r="K862" s="463">
        <v>0.5</v>
      </c>
      <c r="L862" s="464" t="s">
        <v>48</v>
      </c>
      <c r="M862" s="464" t="s">
        <v>48</v>
      </c>
      <c r="N862" s="464" t="s">
        <v>49</v>
      </c>
      <c r="O862" s="464" t="s">
        <v>48</v>
      </c>
      <c r="P862" s="464" t="s">
        <v>48</v>
      </c>
      <c r="Q862" s="464" t="s">
        <v>48</v>
      </c>
      <c r="R862" s="448" t="s">
        <v>2916</v>
      </c>
      <c r="S862" s="465">
        <v>0.02</v>
      </c>
    </row>
    <row r="863" spans="1:19" x14ac:dyDescent="0.2">
      <c r="A863" s="454" t="s">
        <v>2917</v>
      </c>
      <c r="B863" s="455" t="s">
        <v>2918</v>
      </c>
      <c r="C863" s="456" t="s">
        <v>61</v>
      </c>
      <c r="D863" s="457" t="s">
        <v>341</v>
      </c>
      <c r="E863" s="458" t="s">
        <v>378</v>
      </c>
      <c r="F863" s="459" t="s">
        <v>379</v>
      </c>
      <c r="G863" s="460">
        <v>820</v>
      </c>
      <c r="H863" s="461">
        <v>55</v>
      </c>
      <c r="I863" s="461">
        <v>59</v>
      </c>
      <c r="J863" s="462" t="s">
        <v>72</v>
      </c>
      <c r="K863" s="463">
        <v>0.5</v>
      </c>
      <c r="L863" s="464" t="s">
        <v>57</v>
      </c>
      <c r="M863" s="464" t="s">
        <v>48</v>
      </c>
      <c r="N863" s="464" t="s">
        <v>49</v>
      </c>
      <c r="O863" s="464" t="s">
        <v>48</v>
      </c>
      <c r="P863" s="464" t="s">
        <v>48</v>
      </c>
      <c r="Q863" s="464" t="s">
        <v>48</v>
      </c>
      <c r="R863" s="448" t="s">
        <v>2919</v>
      </c>
      <c r="S863" s="465">
        <v>0</v>
      </c>
    </row>
    <row r="864" spans="1:19" x14ac:dyDescent="0.2">
      <c r="A864" s="454" t="s">
        <v>2920</v>
      </c>
      <c r="B864" s="455" t="s">
        <v>2921</v>
      </c>
      <c r="C864" s="456" t="s">
        <v>61</v>
      </c>
      <c r="D864" s="457" t="s">
        <v>259</v>
      </c>
      <c r="E864" s="458" t="s">
        <v>347</v>
      </c>
      <c r="F864" s="459" t="s">
        <v>348</v>
      </c>
      <c r="G864" s="460">
        <v>1856</v>
      </c>
      <c r="H864" s="461">
        <v>670</v>
      </c>
      <c r="I864" s="461">
        <v>265</v>
      </c>
      <c r="J864" s="462" t="s">
        <v>102</v>
      </c>
      <c r="K864" s="463">
        <v>0.25</v>
      </c>
      <c r="L864" s="464" t="s">
        <v>48</v>
      </c>
      <c r="M864" s="464" t="s">
        <v>49</v>
      </c>
      <c r="N864" s="464" t="s">
        <v>48</v>
      </c>
      <c r="O864" s="464" t="s">
        <v>48</v>
      </c>
      <c r="P864" s="464" t="s">
        <v>48</v>
      </c>
      <c r="Q864" s="464" t="s">
        <v>48</v>
      </c>
      <c r="R864" s="448" t="s">
        <v>2922</v>
      </c>
      <c r="S864" s="465">
        <v>1.4999999999999999E-2</v>
      </c>
    </row>
    <row r="865" spans="1:19" x14ac:dyDescent="0.2">
      <c r="A865" s="454" t="s">
        <v>2923</v>
      </c>
      <c r="B865" s="455" t="s">
        <v>2924</v>
      </c>
      <c r="C865" s="456" t="s">
        <v>61</v>
      </c>
      <c r="D865" s="457" t="s">
        <v>76</v>
      </c>
      <c r="E865" s="458" t="s">
        <v>306</v>
      </c>
      <c r="F865" s="459" t="s">
        <v>307</v>
      </c>
      <c r="G865" s="460">
        <v>975</v>
      </c>
      <c r="H865" s="461">
        <v>353</v>
      </c>
      <c r="I865" s="461">
        <v>184</v>
      </c>
      <c r="J865" s="462" t="s">
        <v>72</v>
      </c>
      <c r="K865" s="463">
        <v>0.5</v>
      </c>
      <c r="L865" s="464" t="s">
        <v>57</v>
      </c>
      <c r="M865" s="464" t="s">
        <v>48</v>
      </c>
      <c r="N865" s="464" t="s">
        <v>48</v>
      </c>
      <c r="O865" s="464" t="s">
        <v>48</v>
      </c>
      <c r="P865" s="464" t="s">
        <v>49</v>
      </c>
      <c r="Q865" s="464" t="s">
        <v>48</v>
      </c>
      <c r="R865" s="448" t="s">
        <v>2925</v>
      </c>
      <c r="S865" s="465">
        <v>0.02</v>
      </c>
    </row>
    <row r="866" spans="1:19" x14ac:dyDescent="0.2">
      <c r="A866" s="454" t="s">
        <v>2926</v>
      </c>
      <c r="B866" s="455" t="s">
        <v>2927</v>
      </c>
      <c r="C866" s="456" t="s">
        <v>61</v>
      </c>
      <c r="D866" s="457" t="s">
        <v>207</v>
      </c>
      <c r="E866" s="458" t="s">
        <v>1416</v>
      </c>
      <c r="F866" s="459" t="s">
        <v>1417</v>
      </c>
      <c r="G866" s="460">
        <v>724</v>
      </c>
      <c r="H866" s="461">
        <v>136</v>
      </c>
      <c r="I866" s="461">
        <v>66</v>
      </c>
      <c r="J866" s="462" t="s">
        <v>56</v>
      </c>
      <c r="K866" s="463">
        <v>0.5</v>
      </c>
      <c r="L866" s="464" t="s">
        <v>57</v>
      </c>
      <c r="M866" s="464" t="s">
        <v>48</v>
      </c>
      <c r="N866" s="464" t="s">
        <v>48</v>
      </c>
      <c r="O866" s="464" t="s">
        <v>48</v>
      </c>
      <c r="P866" s="464" t="s">
        <v>49</v>
      </c>
      <c r="Q866" s="464" t="s">
        <v>48</v>
      </c>
      <c r="R866" s="448" t="s">
        <v>2928</v>
      </c>
      <c r="S866" s="465">
        <v>0</v>
      </c>
    </row>
    <row r="867" spans="1:19" x14ac:dyDescent="0.2">
      <c r="A867" s="454" t="s">
        <v>2929</v>
      </c>
      <c r="B867" s="455" t="s">
        <v>2930</v>
      </c>
      <c r="C867" s="456" t="s">
        <v>43</v>
      </c>
      <c r="D867" s="457" t="s">
        <v>44</v>
      </c>
      <c r="E867" s="458" t="s">
        <v>2931</v>
      </c>
      <c r="F867" s="459" t="s">
        <v>2929</v>
      </c>
      <c r="G867" s="460">
        <v>6350</v>
      </c>
      <c r="H867" s="461">
        <v>10855</v>
      </c>
      <c r="I867" s="461">
        <v>4551</v>
      </c>
      <c r="J867" s="462" t="s">
        <v>47</v>
      </c>
      <c r="K867" s="463">
        <v>0.35</v>
      </c>
      <c r="L867" s="464" t="s">
        <v>48</v>
      </c>
      <c r="M867" s="464" t="s">
        <v>48</v>
      </c>
      <c r="N867" s="464" t="s">
        <v>48</v>
      </c>
      <c r="O867" s="464" t="s">
        <v>48</v>
      </c>
      <c r="P867" s="464" t="s">
        <v>48</v>
      </c>
      <c r="Q867" s="464" t="s">
        <v>48</v>
      </c>
      <c r="R867" s="448" t="s">
        <v>2932</v>
      </c>
      <c r="S867" s="465">
        <v>0.02</v>
      </c>
    </row>
    <row r="868" spans="1:19" x14ac:dyDescent="0.2">
      <c r="A868" s="454" t="s">
        <v>2933</v>
      </c>
      <c r="B868" s="455" t="s">
        <v>2934</v>
      </c>
      <c r="C868" s="456" t="s">
        <v>61</v>
      </c>
      <c r="D868" s="457" t="s">
        <v>62</v>
      </c>
      <c r="E868" s="458" t="s">
        <v>362</v>
      </c>
      <c r="F868" s="459" t="s">
        <v>363</v>
      </c>
      <c r="G868" s="460">
        <v>853</v>
      </c>
      <c r="H868" s="461">
        <v>276</v>
      </c>
      <c r="I868" s="461">
        <v>111</v>
      </c>
      <c r="J868" s="462" t="s">
        <v>65</v>
      </c>
      <c r="K868" s="463">
        <v>0.5</v>
      </c>
      <c r="L868" s="464" t="s">
        <v>48</v>
      </c>
      <c r="M868" s="464" t="s">
        <v>48</v>
      </c>
      <c r="N868" s="464" t="s">
        <v>49</v>
      </c>
      <c r="O868" s="464" t="s">
        <v>48</v>
      </c>
      <c r="P868" s="464" t="s">
        <v>48</v>
      </c>
      <c r="Q868" s="464" t="s">
        <v>48</v>
      </c>
      <c r="R868" s="448" t="s">
        <v>2935</v>
      </c>
      <c r="S868" s="465">
        <v>0.02</v>
      </c>
    </row>
    <row r="869" spans="1:19" x14ac:dyDescent="0.2">
      <c r="A869" s="454" t="s">
        <v>2936</v>
      </c>
      <c r="B869" s="455" t="s">
        <v>2937</v>
      </c>
      <c r="C869" s="456" t="s">
        <v>61</v>
      </c>
      <c r="D869" s="457" t="s">
        <v>135</v>
      </c>
      <c r="E869" s="458" t="s">
        <v>367</v>
      </c>
      <c r="F869" s="459" t="s">
        <v>368</v>
      </c>
      <c r="G869" s="460">
        <v>1427</v>
      </c>
      <c r="H869" s="461">
        <v>414</v>
      </c>
      <c r="I869" s="461">
        <v>211</v>
      </c>
      <c r="J869" s="462" t="s">
        <v>102</v>
      </c>
      <c r="K869" s="463">
        <v>0.25</v>
      </c>
      <c r="L869" s="464" t="s">
        <v>48</v>
      </c>
      <c r="M869" s="464" t="s">
        <v>48</v>
      </c>
      <c r="N869" s="464" t="s">
        <v>48</v>
      </c>
      <c r="O869" s="464" t="s">
        <v>48</v>
      </c>
      <c r="P869" s="464" t="s">
        <v>48</v>
      </c>
      <c r="Q869" s="464" t="s">
        <v>48</v>
      </c>
      <c r="R869" s="448" t="s">
        <v>2938</v>
      </c>
      <c r="S869" s="465">
        <v>0.02</v>
      </c>
    </row>
    <row r="870" spans="1:19" x14ac:dyDescent="0.2">
      <c r="A870" s="454" t="s">
        <v>2939</v>
      </c>
      <c r="B870" s="455" t="s">
        <v>2940</v>
      </c>
      <c r="C870" s="456" t="s">
        <v>61</v>
      </c>
      <c r="D870" s="457" t="s">
        <v>185</v>
      </c>
      <c r="E870" s="458" t="s">
        <v>1571</v>
      </c>
      <c r="F870" s="459" t="s">
        <v>1572</v>
      </c>
      <c r="G870" s="460">
        <v>3089</v>
      </c>
      <c r="H870" s="461">
        <v>881</v>
      </c>
      <c r="I870" s="461">
        <v>466</v>
      </c>
      <c r="J870" s="462" t="s">
        <v>188</v>
      </c>
      <c r="K870" s="463">
        <v>0.5</v>
      </c>
      <c r="L870" s="464" t="s">
        <v>48</v>
      </c>
      <c r="M870" s="464" t="s">
        <v>48</v>
      </c>
      <c r="N870" s="464" t="s">
        <v>49</v>
      </c>
      <c r="O870" s="464" t="s">
        <v>48</v>
      </c>
      <c r="P870" s="464" t="s">
        <v>48</v>
      </c>
      <c r="Q870" s="464" t="s">
        <v>48</v>
      </c>
      <c r="R870" s="448" t="s">
        <v>2941</v>
      </c>
      <c r="S870" s="465">
        <v>1.8000000000000002E-2</v>
      </c>
    </row>
    <row r="871" spans="1:19" x14ac:dyDescent="0.2">
      <c r="A871" s="454" t="s">
        <v>2942</v>
      </c>
      <c r="B871" s="455" t="s">
        <v>2943</v>
      </c>
      <c r="C871" s="456" t="s">
        <v>252</v>
      </c>
      <c r="D871" s="457" t="s">
        <v>207</v>
      </c>
      <c r="E871" s="458" t="s">
        <v>852</v>
      </c>
      <c r="F871" s="459" t="s">
        <v>853</v>
      </c>
      <c r="G871" s="460">
        <v>6682</v>
      </c>
      <c r="H871" s="461">
        <v>3411</v>
      </c>
      <c r="I871" s="461">
        <v>1559</v>
      </c>
      <c r="J871" s="462" t="s">
        <v>56</v>
      </c>
      <c r="K871" s="463">
        <v>0.5</v>
      </c>
      <c r="L871" s="464" t="s">
        <v>57</v>
      </c>
      <c r="M871" s="464" t="s">
        <v>48</v>
      </c>
      <c r="N871" s="464" t="s">
        <v>48</v>
      </c>
      <c r="O871" s="464" t="s">
        <v>48</v>
      </c>
      <c r="P871" s="464" t="s">
        <v>49</v>
      </c>
      <c r="Q871" s="464" t="s">
        <v>48</v>
      </c>
      <c r="R871" s="448" t="s">
        <v>2944</v>
      </c>
      <c r="S871" s="465">
        <v>1.8000000000000002E-2</v>
      </c>
    </row>
    <row r="872" spans="1:19" x14ac:dyDescent="0.2">
      <c r="A872" s="454" t="s">
        <v>2945</v>
      </c>
      <c r="B872" s="455" t="s">
        <v>2946</v>
      </c>
      <c r="C872" s="456" t="s">
        <v>61</v>
      </c>
      <c r="D872" s="457" t="s">
        <v>207</v>
      </c>
      <c r="E872" s="458" t="s">
        <v>2575</v>
      </c>
      <c r="F872" s="459" t="s">
        <v>2576</v>
      </c>
      <c r="G872" s="460">
        <v>538</v>
      </c>
      <c r="H872" s="461">
        <v>491</v>
      </c>
      <c r="I872" s="461">
        <v>202</v>
      </c>
      <c r="J872" s="462" t="s">
        <v>56</v>
      </c>
      <c r="K872" s="463">
        <v>0.5</v>
      </c>
      <c r="L872" s="464" t="s">
        <v>57</v>
      </c>
      <c r="M872" s="464" t="s">
        <v>48</v>
      </c>
      <c r="N872" s="464" t="s">
        <v>48</v>
      </c>
      <c r="O872" s="464" t="s">
        <v>48</v>
      </c>
      <c r="P872" s="464" t="s">
        <v>49</v>
      </c>
      <c r="Q872" s="464" t="s">
        <v>48</v>
      </c>
      <c r="R872" s="448" t="s">
        <v>2947</v>
      </c>
      <c r="S872" s="465">
        <v>0</v>
      </c>
    </row>
    <row r="873" spans="1:19" x14ac:dyDescent="0.2">
      <c r="A873" s="454" t="s">
        <v>2948</v>
      </c>
      <c r="B873" s="455" t="s">
        <v>2949</v>
      </c>
      <c r="C873" s="456" t="s">
        <v>61</v>
      </c>
      <c r="D873" s="457" t="s">
        <v>118</v>
      </c>
      <c r="E873" s="458" t="s">
        <v>160</v>
      </c>
      <c r="F873" s="459" t="s">
        <v>161</v>
      </c>
      <c r="G873" s="460">
        <v>934</v>
      </c>
      <c r="H873" s="461">
        <v>402</v>
      </c>
      <c r="I873" s="461">
        <v>188</v>
      </c>
      <c r="J873" s="462" t="s">
        <v>47</v>
      </c>
      <c r="K873" s="463">
        <v>0.35</v>
      </c>
      <c r="L873" s="464" t="s">
        <v>48</v>
      </c>
      <c r="M873" s="464" t="s">
        <v>48</v>
      </c>
      <c r="N873" s="464" t="s">
        <v>49</v>
      </c>
      <c r="O873" s="464" t="s">
        <v>48</v>
      </c>
      <c r="P873" s="464" t="s">
        <v>48</v>
      </c>
      <c r="Q873" s="464" t="s">
        <v>48</v>
      </c>
      <c r="R873" s="448" t="s">
        <v>2950</v>
      </c>
      <c r="S873" s="465">
        <v>1.7000000000000001E-2</v>
      </c>
    </row>
    <row r="874" spans="1:19" x14ac:dyDescent="0.2">
      <c r="A874" s="454" t="s">
        <v>2951</v>
      </c>
      <c r="B874" s="455" t="s">
        <v>2952</v>
      </c>
      <c r="C874" s="456" t="s">
        <v>61</v>
      </c>
      <c r="D874" s="457" t="s">
        <v>185</v>
      </c>
      <c r="E874" s="458" t="s">
        <v>972</v>
      </c>
      <c r="F874" s="459" t="s">
        <v>973</v>
      </c>
      <c r="G874" s="460">
        <v>1874</v>
      </c>
      <c r="H874" s="461">
        <v>984</v>
      </c>
      <c r="I874" s="461">
        <v>469</v>
      </c>
      <c r="J874" s="462" t="s">
        <v>188</v>
      </c>
      <c r="K874" s="463">
        <v>0.5</v>
      </c>
      <c r="L874" s="464" t="s">
        <v>48</v>
      </c>
      <c r="M874" s="464" t="s">
        <v>48</v>
      </c>
      <c r="N874" s="464" t="s">
        <v>49</v>
      </c>
      <c r="O874" s="464" t="s">
        <v>48</v>
      </c>
      <c r="P874" s="464" t="s">
        <v>48</v>
      </c>
      <c r="Q874" s="464" t="s">
        <v>48</v>
      </c>
      <c r="R874" s="448" t="s">
        <v>2953</v>
      </c>
      <c r="S874" s="465">
        <v>0.01</v>
      </c>
    </row>
    <row r="875" spans="1:19" x14ac:dyDescent="0.2">
      <c r="A875" s="454" t="s">
        <v>2954</v>
      </c>
      <c r="B875" s="455" t="s">
        <v>2955</v>
      </c>
      <c r="C875" s="456" t="s">
        <v>61</v>
      </c>
      <c r="D875" s="457" t="s">
        <v>207</v>
      </c>
      <c r="E875" s="458" t="s">
        <v>1128</v>
      </c>
      <c r="F875" s="459" t="s">
        <v>1129</v>
      </c>
      <c r="G875" s="460">
        <v>2344</v>
      </c>
      <c r="H875" s="461">
        <v>1905</v>
      </c>
      <c r="I875" s="461">
        <v>723</v>
      </c>
      <c r="J875" s="462" t="s">
        <v>56</v>
      </c>
      <c r="K875" s="463">
        <v>0.5</v>
      </c>
      <c r="L875" s="464" t="s">
        <v>57</v>
      </c>
      <c r="M875" s="464" t="s">
        <v>48</v>
      </c>
      <c r="N875" s="464" t="s">
        <v>48</v>
      </c>
      <c r="O875" s="464" t="s">
        <v>48</v>
      </c>
      <c r="P875" s="464" t="s">
        <v>49</v>
      </c>
      <c r="Q875" s="464" t="s">
        <v>48</v>
      </c>
      <c r="R875" s="448" t="s">
        <v>2956</v>
      </c>
      <c r="S875" s="465">
        <v>0.02</v>
      </c>
    </row>
    <row r="876" spans="1:19" x14ac:dyDescent="0.2">
      <c r="A876" s="454" t="s">
        <v>2957</v>
      </c>
      <c r="B876" s="455" t="s">
        <v>2958</v>
      </c>
      <c r="C876" s="456" t="s">
        <v>61</v>
      </c>
      <c r="D876" s="457" t="s">
        <v>76</v>
      </c>
      <c r="E876" s="458" t="s">
        <v>483</v>
      </c>
      <c r="F876" s="459" t="s">
        <v>484</v>
      </c>
      <c r="G876" s="460">
        <v>3212</v>
      </c>
      <c r="H876" s="461">
        <v>600</v>
      </c>
      <c r="I876" s="461">
        <v>270</v>
      </c>
      <c r="J876" s="462" t="s">
        <v>72</v>
      </c>
      <c r="K876" s="463">
        <v>0.5</v>
      </c>
      <c r="L876" s="464" t="s">
        <v>57</v>
      </c>
      <c r="M876" s="464" t="s">
        <v>48</v>
      </c>
      <c r="N876" s="464" t="s">
        <v>48</v>
      </c>
      <c r="O876" s="464" t="s">
        <v>48</v>
      </c>
      <c r="P876" s="464" t="s">
        <v>49</v>
      </c>
      <c r="Q876" s="464" t="s">
        <v>48</v>
      </c>
      <c r="R876" s="448" t="s">
        <v>2959</v>
      </c>
      <c r="S876" s="465">
        <v>0.02</v>
      </c>
    </row>
    <row r="877" spans="1:19" x14ac:dyDescent="0.2">
      <c r="A877" s="454" t="s">
        <v>2960</v>
      </c>
      <c r="B877" s="455" t="s">
        <v>2961</v>
      </c>
      <c r="C877" s="456" t="s">
        <v>61</v>
      </c>
      <c r="D877" s="457" t="s">
        <v>207</v>
      </c>
      <c r="E877" s="458" t="s">
        <v>464</v>
      </c>
      <c r="F877" s="459" t="s">
        <v>465</v>
      </c>
      <c r="G877" s="460">
        <v>2055</v>
      </c>
      <c r="H877" s="461">
        <v>616</v>
      </c>
      <c r="I877" s="461">
        <v>238</v>
      </c>
      <c r="J877" s="462" t="s">
        <v>56</v>
      </c>
      <c r="K877" s="463">
        <v>0.5</v>
      </c>
      <c r="L877" s="464" t="s">
        <v>57</v>
      </c>
      <c r="M877" s="464" t="s">
        <v>48</v>
      </c>
      <c r="N877" s="464" t="s">
        <v>48</v>
      </c>
      <c r="O877" s="464" t="s">
        <v>48</v>
      </c>
      <c r="P877" s="464" t="s">
        <v>49</v>
      </c>
      <c r="Q877" s="464" t="s">
        <v>48</v>
      </c>
      <c r="R877" s="448" t="s">
        <v>2962</v>
      </c>
      <c r="S877" s="465">
        <v>0.01</v>
      </c>
    </row>
    <row r="878" spans="1:19" x14ac:dyDescent="0.2">
      <c r="A878" s="454" t="s">
        <v>2963</v>
      </c>
      <c r="B878" s="455" t="s">
        <v>2964</v>
      </c>
      <c r="C878" s="456" t="s">
        <v>61</v>
      </c>
      <c r="D878" s="457" t="s">
        <v>259</v>
      </c>
      <c r="E878" s="458" t="s">
        <v>260</v>
      </c>
      <c r="F878" s="459" t="s">
        <v>261</v>
      </c>
      <c r="G878" s="460">
        <v>524</v>
      </c>
      <c r="H878" s="461">
        <v>1550</v>
      </c>
      <c r="I878" s="461">
        <v>643</v>
      </c>
      <c r="J878" s="462" t="s">
        <v>102</v>
      </c>
      <c r="K878" s="463">
        <v>0.25</v>
      </c>
      <c r="L878" s="464" t="s">
        <v>48</v>
      </c>
      <c r="M878" s="464" t="s">
        <v>48</v>
      </c>
      <c r="N878" s="464" t="s">
        <v>48</v>
      </c>
      <c r="O878" s="464" t="s">
        <v>48</v>
      </c>
      <c r="P878" s="464" t="s">
        <v>48</v>
      </c>
      <c r="Q878" s="464" t="s">
        <v>48</v>
      </c>
      <c r="R878" s="448" t="s">
        <v>2965</v>
      </c>
      <c r="S878" s="465">
        <v>0.02</v>
      </c>
    </row>
    <row r="879" spans="1:19" x14ac:dyDescent="0.2">
      <c r="A879" s="454" t="s">
        <v>2966</v>
      </c>
      <c r="B879" s="455" t="s">
        <v>2967</v>
      </c>
      <c r="C879" s="456" t="s">
        <v>61</v>
      </c>
      <c r="D879" s="457" t="s">
        <v>259</v>
      </c>
      <c r="E879" s="458" t="s">
        <v>347</v>
      </c>
      <c r="F879" s="459" t="s">
        <v>348</v>
      </c>
      <c r="G879" s="460">
        <v>2246</v>
      </c>
      <c r="H879" s="461">
        <v>1074</v>
      </c>
      <c r="I879" s="461">
        <v>449</v>
      </c>
      <c r="J879" s="462" t="s">
        <v>102</v>
      </c>
      <c r="K879" s="463">
        <v>0.25</v>
      </c>
      <c r="L879" s="464" t="s">
        <v>48</v>
      </c>
      <c r="M879" s="464" t="s">
        <v>49</v>
      </c>
      <c r="N879" s="464" t="s">
        <v>48</v>
      </c>
      <c r="O879" s="464" t="s">
        <v>48</v>
      </c>
      <c r="P879" s="464" t="s">
        <v>48</v>
      </c>
      <c r="Q879" s="464" t="s">
        <v>48</v>
      </c>
      <c r="R879" s="448" t="s">
        <v>2968</v>
      </c>
      <c r="S879" s="465">
        <v>0.02</v>
      </c>
    </row>
    <row r="880" spans="1:19" x14ac:dyDescent="0.2">
      <c r="A880" s="454" t="s">
        <v>2969</v>
      </c>
      <c r="B880" s="455" t="s">
        <v>2970</v>
      </c>
      <c r="C880" s="456" t="s">
        <v>61</v>
      </c>
      <c r="D880" s="457" t="s">
        <v>259</v>
      </c>
      <c r="E880" s="458" t="s">
        <v>347</v>
      </c>
      <c r="F880" s="459" t="s">
        <v>348</v>
      </c>
      <c r="G880" s="460">
        <v>498</v>
      </c>
      <c r="H880" s="461">
        <v>249</v>
      </c>
      <c r="I880" s="461">
        <v>106</v>
      </c>
      <c r="J880" s="462" t="s">
        <v>102</v>
      </c>
      <c r="K880" s="463">
        <v>0.25</v>
      </c>
      <c r="L880" s="464" t="s">
        <v>48</v>
      </c>
      <c r="M880" s="464" t="s">
        <v>48</v>
      </c>
      <c r="N880" s="464" t="s">
        <v>48</v>
      </c>
      <c r="O880" s="464" t="s">
        <v>48</v>
      </c>
      <c r="P880" s="464" t="s">
        <v>48</v>
      </c>
      <c r="Q880" s="464" t="s">
        <v>48</v>
      </c>
      <c r="R880" s="448" t="s">
        <v>2971</v>
      </c>
      <c r="S880" s="465">
        <v>0.01</v>
      </c>
    </row>
    <row r="881" spans="1:19" x14ac:dyDescent="0.2">
      <c r="A881" s="454" t="s">
        <v>2972</v>
      </c>
      <c r="B881" s="455" t="s">
        <v>2973</v>
      </c>
      <c r="C881" s="456" t="s">
        <v>61</v>
      </c>
      <c r="D881" s="457" t="s">
        <v>207</v>
      </c>
      <c r="E881" s="458" t="s">
        <v>464</v>
      </c>
      <c r="F881" s="459" t="s">
        <v>465</v>
      </c>
      <c r="G881" s="460">
        <v>1359</v>
      </c>
      <c r="H881" s="461">
        <v>911</v>
      </c>
      <c r="I881" s="461">
        <v>283</v>
      </c>
      <c r="J881" s="462" t="s">
        <v>56</v>
      </c>
      <c r="K881" s="463">
        <v>0.5</v>
      </c>
      <c r="L881" s="464" t="s">
        <v>57</v>
      </c>
      <c r="M881" s="464" t="s">
        <v>48</v>
      </c>
      <c r="N881" s="464" t="s">
        <v>48</v>
      </c>
      <c r="O881" s="464" t="s">
        <v>48</v>
      </c>
      <c r="P881" s="464" t="s">
        <v>49</v>
      </c>
      <c r="Q881" s="464" t="s">
        <v>48</v>
      </c>
      <c r="R881" s="448" t="s">
        <v>2974</v>
      </c>
      <c r="S881" s="465">
        <v>0</v>
      </c>
    </row>
    <row r="882" spans="1:19" x14ac:dyDescent="0.2">
      <c r="A882" s="454" t="s">
        <v>2975</v>
      </c>
      <c r="B882" s="455" t="s">
        <v>2976</v>
      </c>
      <c r="C882" s="456" t="s">
        <v>61</v>
      </c>
      <c r="D882" s="457" t="s">
        <v>135</v>
      </c>
      <c r="E882" s="458" t="s">
        <v>136</v>
      </c>
      <c r="F882" s="459" t="s">
        <v>137</v>
      </c>
      <c r="G882" s="460">
        <v>2239</v>
      </c>
      <c r="H882" s="461">
        <v>2688</v>
      </c>
      <c r="I882" s="461">
        <v>941</v>
      </c>
      <c r="J882" s="462" t="s">
        <v>102</v>
      </c>
      <c r="K882" s="463">
        <v>0.25</v>
      </c>
      <c r="L882" s="464" t="s">
        <v>48</v>
      </c>
      <c r="M882" s="464" t="s">
        <v>48</v>
      </c>
      <c r="N882" s="464" t="s">
        <v>48</v>
      </c>
      <c r="O882" s="464" t="s">
        <v>48</v>
      </c>
      <c r="P882" s="464" t="s">
        <v>48</v>
      </c>
      <c r="Q882" s="464" t="s">
        <v>48</v>
      </c>
      <c r="R882" s="448" t="s">
        <v>2977</v>
      </c>
      <c r="S882" s="465">
        <v>1.9E-2</v>
      </c>
    </row>
    <row r="883" spans="1:19" x14ac:dyDescent="0.2">
      <c r="A883" s="454" t="s">
        <v>2978</v>
      </c>
      <c r="B883" s="455" t="s">
        <v>2979</v>
      </c>
      <c r="C883" s="456" t="s">
        <v>61</v>
      </c>
      <c r="D883" s="457" t="s">
        <v>135</v>
      </c>
      <c r="E883" s="458" t="s">
        <v>1011</v>
      </c>
      <c r="F883" s="459" t="s">
        <v>1012</v>
      </c>
      <c r="G883" s="460">
        <v>1830</v>
      </c>
      <c r="H883" s="461">
        <v>1151</v>
      </c>
      <c r="I883" s="461">
        <v>502</v>
      </c>
      <c r="J883" s="462" t="s">
        <v>102</v>
      </c>
      <c r="K883" s="463">
        <v>0.25</v>
      </c>
      <c r="L883" s="464" t="s">
        <v>48</v>
      </c>
      <c r="M883" s="464" t="s">
        <v>48</v>
      </c>
      <c r="N883" s="464" t="s">
        <v>48</v>
      </c>
      <c r="O883" s="464" t="s">
        <v>48</v>
      </c>
      <c r="P883" s="464" t="s">
        <v>48</v>
      </c>
      <c r="Q883" s="464" t="s">
        <v>48</v>
      </c>
      <c r="R883" s="448" t="s">
        <v>2980</v>
      </c>
      <c r="S883" s="465">
        <v>1.4999999999999999E-2</v>
      </c>
    </row>
    <row r="884" spans="1:19" x14ac:dyDescent="0.2">
      <c r="A884" s="454" t="s">
        <v>2981</v>
      </c>
      <c r="B884" s="455" t="s">
        <v>2982</v>
      </c>
      <c r="C884" s="456" t="s">
        <v>61</v>
      </c>
      <c r="D884" s="457" t="s">
        <v>62</v>
      </c>
      <c r="E884" s="458" t="s">
        <v>1182</v>
      </c>
      <c r="F884" s="459" t="s">
        <v>1183</v>
      </c>
      <c r="G884" s="460">
        <v>1276</v>
      </c>
      <c r="H884" s="461">
        <v>504</v>
      </c>
      <c r="I884" s="461">
        <v>194</v>
      </c>
      <c r="J884" s="462" t="s">
        <v>65</v>
      </c>
      <c r="K884" s="463">
        <v>0.5</v>
      </c>
      <c r="L884" s="464" t="s">
        <v>48</v>
      </c>
      <c r="M884" s="464" t="s">
        <v>48</v>
      </c>
      <c r="N884" s="464" t="s">
        <v>49</v>
      </c>
      <c r="O884" s="464" t="s">
        <v>48</v>
      </c>
      <c r="P884" s="464" t="s">
        <v>48</v>
      </c>
      <c r="Q884" s="464" t="s">
        <v>48</v>
      </c>
      <c r="R884" s="448" t="s">
        <v>2983</v>
      </c>
      <c r="S884" s="465">
        <v>0.02</v>
      </c>
    </row>
    <row r="885" spans="1:19" x14ac:dyDescent="0.2">
      <c r="A885" s="454" t="s">
        <v>2984</v>
      </c>
      <c r="B885" s="455" t="s">
        <v>2985</v>
      </c>
      <c r="C885" s="456" t="s">
        <v>61</v>
      </c>
      <c r="D885" s="457" t="s">
        <v>276</v>
      </c>
      <c r="E885" s="458" t="s">
        <v>1026</v>
      </c>
      <c r="F885" s="459" t="s">
        <v>1023</v>
      </c>
      <c r="G885" s="460">
        <v>4078</v>
      </c>
      <c r="H885" s="461">
        <v>1253</v>
      </c>
      <c r="I885" s="461">
        <v>682</v>
      </c>
      <c r="J885" s="462" t="s">
        <v>188</v>
      </c>
      <c r="K885" s="463">
        <v>0.5</v>
      </c>
      <c r="L885" s="464" t="s">
        <v>48</v>
      </c>
      <c r="M885" s="464" t="s">
        <v>49</v>
      </c>
      <c r="N885" s="464" t="s">
        <v>48</v>
      </c>
      <c r="O885" s="464" t="s">
        <v>48</v>
      </c>
      <c r="P885" s="464" t="s">
        <v>48</v>
      </c>
      <c r="Q885" s="464" t="s">
        <v>48</v>
      </c>
      <c r="R885" s="448" t="s">
        <v>2986</v>
      </c>
      <c r="S885" s="465">
        <v>0.01</v>
      </c>
    </row>
    <row r="886" spans="1:19" x14ac:dyDescent="0.2">
      <c r="A886" s="454" t="s">
        <v>2987</v>
      </c>
      <c r="B886" s="455" t="s">
        <v>2988</v>
      </c>
      <c r="C886" s="456" t="s">
        <v>61</v>
      </c>
      <c r="D886" s="457" t="s">
        <v>62</v>
      </c>
      <c r="E886" s="458" t="s">
        <v>180</v>
      </c>
      <c r="F886" s="459" t="s">
        <v>181</v>
      </c>
      <c r="G886" s="460">
        <v>1234</v>
      </c>
      <c r="H886" s="461">
        <v>242</v>
      </c>
      <c r="I886" s="461">
        <v>98</v>
      </c>
      <c r="J886" s="462" t="s">
        <v>65</v>
      </c>
      <c r="K886" s="463">
        <v>0.5</v>
      </c>
      <c r="L886" s="464" t="s">
        <v>57</v>
      </c>
      <c r="M886" s="464" t="s">
        <v>48</v>
      </c>
      <c r="N886" s="464" t="s">
        <v>48</v>
      </c>
      <c r="O886" s="464" t="s">
        <v>48</v>
      </c>
      <c r="P886" s="464" t="s">
        <v>49</v>
      </c>
      <c r="Q886" s="464" t="s">
        <v>48</v>
      </c>
      <c r="R886" s="448" t="s">
        <v>2989</v>
      </c>
      <c r="S886" s="465">
        <v>0.01</v>
      </c>
    </row>
    <row r="887" spans="1:19" x14ac:dyDescent="0.2">
      <c r="A887" s="454" t="s">
        <v>2990</v>
      </c>
      <c r="B887" s="455" t="s">
        <v>2991</v>
      </c>
      <c r="C887" s="456" t="s">
        <v>61</v>
      </c>
      <c r="D887" s="457" t="s">
        <v>62</v>
      </c>
      <c r="E887" s="458" t="s">
        <v>446</v>
      </c>
      <c r="F887" s="459" t="s">
        <v>447</v>
      </c>
      <c r="G887" s="460">
        <v>2528</v>
      </c>
      <c r="H887" s="461">
        <v>756</v>
      </c>
      <c r="I887" s="461">
        <v>402</v>
      </c>
      <c r="J887" s="462" t="s">
        <v>65</v>
      </c>
      <c r="K887" s="463">
        <v>0.5</v>
      </c>
      <c r="L887" s="464" t="s">
        <v>48</v>
      </c>
      <c r="M887" s="464" t="s">
        <v>48</v>
      </c>
      <c r="N887" s="464" t="s">
        <v>49</v>
      </c>
      <c r="O887" s="464" t="s">
        <v>48</v>
      </c>
      <c r="P887" s="464" t="s">
        <v>48</v>
      </c>
      <c r="Q887" s="464" t="s">
        <v>48</v>
      </c>
      <c r="R887" s="448" t="s">
        <v>2992</v>
      </c>
      <c r="S887" s="465">
        <v>1.4999999999999999E-2</v>
      </c>
    </row>
    <row r="888" spans="1:19" x14ac:dyDescent="0.2">
      <c r="A888" s="454" t="s">
        <v>2993</v>
      </c>
      <c r="B888" s="455" t="s">
        <v>2994</v>
      </c>
      <c r="C888" s="456" t="s">
        <v>61</v>
      </c>
      <c r="D888" s="457" t="s">
        <v>314</v>
      </c>
      <c r="E888" s="458" t="s">
        <v>1206</v>
      </c>
      <c r="F888" s="459" t="s">
        <v>1207</v>
      </c>
      <c r="G888" s="460">
        <v>3628</v>
      </c>
      <c r="H888" s="461">
        <v>1192</v>
      </c>
      <c r="I888" s="461">
        <v>517</v>
      </c>
      <c r="J888" s="462" t="s">
        <v>65</v>
      </c>
      <c r="K888" s="463">
        <v>0.5</v>
      </c>
      <c r="L888" s="464" t="s">
        <v>48</v>
      </c>
      <c r="M888" s="464" t="s">
        <v>48</v>
      </c>
      <c r="N888" s="464" t="s">
        <v>48</v>
      </c>
      <c r="O888" s="464" t="s">
        <v>48</v>
      </c>
      <c r="P888" s="464" t="s">
        <v>48</v>
      </c>
      <c r="Q888" s="464" t="s">
        <v>48</v>
      </c>
      <c r="R888" s="448" t="s">
        <v>2995</v>
      </c>
      <c r="S888" s="465">
        <v>0.02</v>
      </c>
    </row>
    <row r="889" spans="1:19" x14ac:dyDescent="0.2">
      <c r="A889" s="454" t="s">
        <v>2996</v>
      </c>
      <c r="B889" s="455" t="s">
        <v>2997</v>
      </c>
      <c r="C889" s="456" t="s">
        <v>61</v>
      </c>
      <c r="D889" s="457" t="s">
        <v>135</v>
      </c>
      <c r="E889" s="458" t="s">
        <v>383</v>
      </c>
      <c r="F889" s="459" t="s">
        <v>384</v>
      </c>
      <c r="G889" s="460">
        <v>1992</v>
      </c>
      <c r="H889" s="461">
        <v>638</v>
      </c>
      <c r="I889" s="461">
        <v>335</v>
      </c>
      <c r="J889" s="462" t="s">
        <v>102</v>
      </c>
      <c r="K889" s="463">
        <v>0.25</v>
      </c>
      <c r="L889" s="464" t="s">
        <v>57</v>
      </c>
      <c r="M889" s="464" t="s">
        <v>48</v>
      </c>
      <c r="N889" s="464" t="s">
        <v>48</v>
      </c>
      <c r="O889" s="464" t="s">
        <v>49</v>
      </c>
      <c r="P889" s="464" t="s">
        <v>48</v>
      </c>
      <c r="Q889" s="464" t="s">
        <v>48</v>
      </c>
      <c r="R889" s="448" t="s">
        <v>2998</v>
      </c>
      <c r="S889" s="465">
        <v>1.4999999999999999E-2</v>
      </c>
    </row>
    <row r="890" spans="1:19" x14ac:dyDescent="0.2">
      <c r="A890" s="454" t="s">
        <v>2999</v>
      </c>
      <c r="B890" s="455" t="s">
        <v>3000</v>
      </c>
      <c r="C890" s="456" t="s">
        <v>61</v>
      </c>
      <c r="D890" s="457" t="s">
        <v>276</v>
      </c>
      <c r="E890" s="458" t="s">
        <v>1201</v>
      </c>
      <c r="F890" s="459" t="s">
        <v>1202</v>
      </c>
      <c r="G890" s="460">
        <v>5139</v>
      </c>
      <c r="H890" s="461">
        <v>776</v>
      </c>
      <c r="I890" s="461">
        <v>338</v>
      </c>
      <c r="J890" s="462" t="s">
        <v>188</v>
      </c>
      <c r="K890" s="463">
        <v>0.5</v>
      </c>
      <c r="L890" s="464" t="s">
        <v>57</v>
      </c>
      <c r="M890" s="464" t="s">
        <v>48</v>
      </c>
      <c r="N890" s="464" t="s">
        <v>48</v>
      </c>
      <c r="O890" s="464" t="s">
        <v>48</v>
      </c>
      <c r="P890" s="464" t="s">
        <v>49</v>
      </c>
      <c r="Q890" s="464" t="s">
        <v>48</v>
      </c>
      <c r="R890" s="448" t="s">
        <v>3001</v>
      </c>
      <c r="S890" s="465">
        <v>0.02</v>
      </c>
    </row>
    <row r="891" spans="1:19" x14ac:dyDescent="0.2">
      <c r="A891" s="454" t="s">
        <v>3002</v>
      </c>
      <c r="B891" s="455" t="s">
        <v>3003</v>
      </c>
      <c r="C891" s="456" t="s">
        <v>61</v>
      </c>
      <c r="D891" s="457" t="s">
        <v>76</v>
      </c>
      <c r="E891" s="458" t="s">
        <v>391</v>
      </c>
      <c r="F891" s="459" t="s">
        <v>392</v>
      </c>
      <c r="G891" s="460">
        <v>2882</v>
      </c>
      <c r="H891" s="461">
        <v>2646</v>
      </c>
      <c r="I891" s="461">
        <v>949</v>
      </c>
      <c r="J891" s="462" t="s">
        <v>72</v>
      </c>
      <c r="K891" s="463">
        <v>0.5</v>
      </c>
      <c r="L891" s="464" t="s">
        <v>48</v>
      </c>
      <c r="M891" s="464" t="s">
        <v>48</v>
      </c>
      <c r="N891" s="464" t="s">
        <v>48</v>
      </c>
      <c r="O891" s="464" t="s">
        <v>48</v>
      </c>
      <c r="P891" s="464" t="s">
        <v>48</v>
      </c>
      <c r="Q891" s="464" t="s">
        <v>48</v>
      </c>
      <c r="R891" s="448" t="s">
        <v>3004</v>
      </c>
      <c r="S891" s="465">
        <v>0.02</v>
      </c>
    </row>
    <row r="892" spans="1:19" x14ac:dyDescent="0.2">
      <c r="A892" s="454" t="s">
        <v>3005</v>
      </c>
      <c r="B892" s="455" t="s">
        <v>3006</v>
      </c>
      <c r="C892" s="456" t="s">
        <v>61</v>
      </c>
      <c r="D892" s="457" t="s">
        <v>207</v>
      </c>
      <c r="E892" s="458" t="s">
        <v>832</v>
      </c>
      <c r="F892" s="459" t="s">
        <v>833</v>
      </c>
      <c r="G892" s="460">
        <v>3351</v>
      </c>
      <c r="H892" s="461">
        <v>1703</v>
      </c>
      <c r="I892" s="461">
        <v>745</v>
      </c>
      <c r="J892" s="462" t="s">
        <v>56</v>
      </c>
      <c r="K892" s="463">
        <v>0.5</v>
      </c>
      <c r="L892" s="464" t="s">
        <v>57</v>
      </c>
      <c r="M892" s="464" t="s">
        <v>48</v>
      </c>
      <c r="N892" s="464" t="s">
        <v>48</v>
      </c>
      <c r="O892" s="464" t="s">
        <v>49</v>
      </c>
      <c r="P892" s="464" t="s">
        <v>48</v>
      </c>
      <c r="Q892" s="464" t="s">
        <v>48</v>
      </c>
      <c r="R892" s="448" t="s">
        <v>3007</v>
      </c>
      <c r="S892" s="465">
        <v>1.4999999999999999E-2</v>
      </c>
    </row>
    <row r="893" spans="1:19" x14ac:dyDescent="0.2">
      <c r="A893" s="454" t="s">
        <v>3008</v>
      </c>
      <c r="B893" s="455" t="s">
        <v>3009</v>
      </c>
      <c r="C893" s="456" t="s">
        <v>61</v>
      </c>
      <c r="D893" s="457" t="s">
        <v>259</v>
      </c>
      <c r="E893" s="458" t="s">
        <v>336</v>
      </c>
      <c r="F893" s="459" t="s">
        <v>337</v>
      </c>
      <c r="G893" s="460">
        <v>666</v>
      </c>
      <c r="H893" s="461">
        <v>101</v>
      </c>
      <c r="I893" s="461">
        <v>94</v>
      </c>
      <c r="J893" s="462" t="s">
        <v>102</v>
      </c>
      <c r="K893" s="463">
        <v>0.25</v>
      </c>
      <c r="L893" s="464" t="s">
        <v>48</v>
      </c>
      <c r="M893" s="464" t="s">
        <v>48</v>
      </c>
      <c r="N893" s="464" t="s">
        <v>48</v>
      </c>
      <c r="O893" s="464" t="s">
        <v>48</v>
      </c>
      <c r="P893" s="464" t="s">
        <v>48</v>
      </c>
      <c r="Q893" s="464" t="s">
        <v>48</v>
      </c>
      <c r="R893" s="448" t="s">
        <v>3010</v>
      </c>
      <c r="S893" s="465">
        <v>1.4999999999999999E-2</v>
      </c>
    </row>
    <row r="894" spans="1:19" x14ac:dyDescent="0.2">
      <c r="A894" s="454" t="s">
        <v>3011</v>
      </c>
      <c r="B894" s="455" t="s">
        <v>3012</v>
      </c>
      <c r="C894" s="456" t="s">
        <v>61</v>
      </c>
      <c r="D894" s="457" t="s">
        <v>76</v>
      </c>
      <c r="E894" s="458" t="s">
        <v>77</v>
      </c>
      <c r="F894" s="459" t="s">
        <v>78</v>
      </c>
      <c r="G894" s="460">
        <v>533</v>
      </c>
      <c r="H894" s="461">
        <v>320</v>
      </c>
      <c r="I894" s="461">
        <v>156</v>
      </c>
      <c r="J894" s="462" t="s">
        <v>72</v>
      </c>
      <c r="K894" s="463">
        <v>0.5</v>
      </c>
      <c r="L894" s="464" t="s">
        <v>57</v>
      </c>
      <c r="M894" s="464" t="s">
        <v>48</v>
      </c>
      <c r="N894" s="464" t="s">
        <v>48</v>
      </c>
      <c r="O894" s="464" t="s">
        <v>48</v>
      </c>
      <c r="P894" s="464" t="s">
        <v>49</v>
      </c>
      <c r="Q894" s="464" t="s">
        <v>48</v>
      </c>
      <c r="R894" s="448" t="s">
        <v>3013</v>
      </c>
      <c r="S894" s="465">
        <v>0.02</v>
      </c>
    </row>
    <row r="895" spans="1:19" x14ac:dyDescent="0.2">
      <c r="A895" s="454" t="s">
        <v>3014</v>
      </c>
      <c r="B895" s="455" t="s">
        <v>3015</v>
      </c>
      <c r="C895" s="456" t="s">
        <v>61</v>
      </c>
      <c r="D895" s="457" t="s">
        <v>118</v>
      </c>
      <c r="E895" s="458" t="s">
        <v>160</v>
      </c>
      <c r="F895" s="459" t="s">
        <v>161</v>
      </c>
      <c r="G895" s="460">
        <v>1968</v>
      </c>
      <c r="H895" s="461">
        <v>343</v>
      </c>
      <c r="I895" s="461">
        <v>145</v>
      </c>
      <c r="J895" s="462" t="s">
        <v>47</v>
      </c>
      <c r="K895" s="463">
        <v>0.35</v>
      </c>
      <c r="L895" s="464" t="s">
        <v>48</v>
      </c>
      <c r="M895" s="464" t="s">
        <v>48</v>
      </c>
      <c r="N895" s="464" t="s">
        <v>49</v>
      </c>
      <c r="O895" s="464" t="s">
        <v>48</v>
      </c>
      <c r="P895" s="464" t="s">
        <v>48</v>
      </c>
      <c r="Q895" s="464" t="s">
        <v>48</v>
      </c>
      <c r="R895" s="448" t="s">
        <v>3016</v>
      </c>
      <c r="S895" s="465">
        <v>0.02</v>
      </c>
    </row>
    <row r="896" spans="1:19" x14ac:dyDescent="0.2">
      <c r="A896" s="454" t="s">
        <v>3017</v>
      </c>
      <c r="B896" s="455" t="s">
        <v>3018</v>
      </c>
      <c r="C896" s="456" t="s">
        <v>61</v>
      </c>
      <c r="D896" s="457" t="s">
        <v>154</v>
      </c>
      <c r="E896" s="458" t="s">
        <v>296</v>
      </c>
      <c r="F896" s="459" t="s">
        <v>297</v>
      </c>
      <c r="G896" s="460">
        <v>1319</v>
      </c>
      <c r="H896" s="461">
        <v>374</v>
      </c>
      <c r="I896" s="461">
        <v>132</v>
      </c>
      <c r="J896" s="462" t="s">
        <v>65</v>
      </c>
      <c r="K896" s="463">
        <v>0.5</v>
      </c>
      <c r="L896" s="464" t="s">
        <v>57</v>
      </c>
      <c r="M896" s="464" t="s">
        <v>48</v>
      </c>
      <c r="N896" s="464" t="s">
        <v>49</v>
      </c>
      <c r="O896" s="464" t="s">
        <v>48</v>
      </c>
      <c r="P896" s="464" t="s">
        <v>48</v>
      </c>
      <c r="Q896" s="464" t="s">
        <v>48</v>
      </c>
      <c r="R896" s="448" t="s">
        <v>3019</v>
      </c>
      <c r="S896" s="465">
        <v>0.02</v>
      </c>
    </row>
    <row r="897" spans="1:19" x14ac:dyDescent="0.2">
      <c r="A897" s="454" t="s">
        <v>3020</v>
      </c>
      <c r="B897" s="455" t="s">
        <v>3021</v>
      </c>
      <c r="C897" s="456" t="s">
        <v>61</v>
      </c>
      <c r="D897" s="457" t="s">
        <v>62</v>
      </c>
      <c r="E897" s="458" t="s">
        <v>175</v>
      </c>
      <c r="F897" s="459" t="s">
        <v>176</v>
      </c>
      <c r="G897" s="460">
        <v>1543</v>
      </c>
      <c r="H897" s="461">
        <v>372</v>
      </c>
      <c r="I897" s="461">
        <v>113</v>
      </c>
      <c r="J897" s="462" t="s">
        <v>65</v>
      </c>
      <c r="K897" s="463">
        <v>0.5</v>
      </c>
      <c r="L897" s="464" t="s">
        <v>57</v>
      </c>
      <c r="M897" s="464" t="s">
        <v>48</v>
      </c>
      <c r="N897" s="464" t="s">
        <v>48</v>
      </c>
      <c r="O897" s="464" t="s">
        <v>48</v>
      </c>
      <c r="P897" s="464" t="s">
        <v>49</v>
      </c>
      <c r="Q897" s="464" t="s">
        <v>48</v>
      </c>
      <c r="R897" s="448" t="s">
        <v>3022</v>
      </c>
      <c r="S897" s="465">
        <v>1.4999999999999999E-2</v>
      </c>
    </row>
    <row r="898" spans="1:19" x14ac:dyDescent="0.2">
      <c r="A898" s="454" t="s">
        <v>3023</v>
      </c>
      <c r="B898" s="455" t="s">
        <v>3024</v>
      </c>
      <c r="C898" s="456" t="s">
        <v>61</v>
      </c>
      <c r="D898" s="457" t="s">
        <v>76</v>
      </c>
      <c r="E898" s="458" t="s">
        <v>3025</v>
      </c>
      <c r="F898" s="459" t="s">
        <v>3026</v>
      </c>
      <c r="G898" s="460">
        <v>1120</v>
      </c>
      <c r="H898" s="461">
        <v>850</v>
      </c>
      <c r="I898" s="461">
        <v>288</v>
      </c>
      <c r="J898" s="462" t="s">
        <v>72</v>
      </c>
      <c r="K898" s="463">
        <v>0.5</v>
      </c>
      <c r="L898" s="464" t="s">
        <v>48</v>
      </c>
      <c r="M898" s="464" t="s">
        <v>48</v>
      </c>
      <c r="N898" s="464" t="s">
        <v>48</v>
      </c>
      <c r="O898" s="464" t="s">
        <v>48</v>
      </c>
      <c r="P898" s="464" t="s">
        <v>48</v>
      </c>
      <c r="Q898" s="464" t="s">
        <v>48</v>
      </c>
      <c r="R898" s="448" t="s">
        <v>3027</v>
      </c>
      <c r="S898" s="465">
        <v>0.02</v>
      </c>
    </row>
    <row r="899" spans="1:19" x14ac:dyDescent="0.2">
      <c r="A899" s="454" t="s">
        <v>3028</v>
      </c>
      <c r="B899" s="455" t="s">
        <v>3029</v>
      </c>
      <c r="C899" s="456" t="s">
        <v>61</v>
      </c>
      <c r="D899" s="457" t="s">
        <v>118</v>
      </c>
      <c r="E899" s="458" t="s">
        <v>985</v>
      </c>
      <c r="F899" s="459" t="s">
        <v>986</v>
      </c>
      <c r="G899" s="460">
        <v>1317</v>
      </c>
      <c r="H899" s="461">
        <v>791</v>
      </c>
      <c r="I899" s="461">
        <v>315</v>
      </c>
      <c r="J899" s="462" t="s">
        <v>47</v>
      </c>
      <c r="K899" s="463">
        <v>0.35</v>
      </c>
      <c r="L899" s="464" t="s">
        <v>48</v>
      </c>
      <c r="M899" s="464" t="s">
        <v>48</v>
      </c>
      <c r="N899" s="464" t="s">
        <v>49</v>
      </c>
      <c r="O899" s="464" t="s">
        <v>48</v>
      </c>
      <c r="P899" s="464" t="s">
        <v>48</v>
      </c>
      <c r="Q899" s="464" t="s">
        <v>48</v>
      </c>
      <c r="R899" s="448" t="s">
        <v>3030</v>
      </c>
      <c r="S899" s="465">
        <v>0.02</v>
      </c>
    </row>
    <row r="900" spans="1:19" x14ac:dyDescent="0.2">
      <c r="A900" s="454" t="s">
        <v>3031</v>
      </c>
      <c r="B900" s="455" t="s">
        <v>3032</v>
      </c>
      <c r="C900" s="456" t="s">
        <v>61</v>
      </c>
      <c r="D900" s="457" t="s">
        <v>76</v>
      </c>
      <c r="E900" s="458" t="s">
        <v>301</v>
      </c>
      <c r="F900" s="459" t="s">
        <v>302</v>
      </c>
      <c r="G900" s="460">
        <v>943</v>
      </c>
      <c r="H900" s="461">
        <v>550</v>
      </c>
      <c r="I900" s="461">
        <v>288</v>
      </c>
      <c r="J900" s="462" t="s">
        <v>72</v>
      </c>
      <c r="K900" s="463">
        <v>0.5</v>
      </c>
      <c r="L900" s="464" t="s">
        <v>57</v>
      </c>
      <c r="M900" s="464" t="s">
        <v>48</v>
      </c>
      <c r="N900" s="464" t="s">
        <v>48</v>
      </c>
      <c r="O900" s="464" t="s">
        <v>49</v>
      </c>
      <c r="P900" s="464" t="s">
        <v>48</v>
      </c>
      <c r="Q900" s="464" t="s">
        <v>48</v>
      </c>
      <c r="R900" s="448" t="s">
        <v>3033</v>
      </c>
      <c r="S900" s="465">
        <v>0.02</v>
      </c>
    </row>
    <row r="901" spans="1:19" x14ac:dyDescent="0.2">
      <c r="A901" s="454" t="s">
        <v>3034</v>
      </c>
      <c r="B901" s="455" t="s">
        <v>3035</v>
      </c>
      <c r="C901" s="456" t="s">
        <v>61</v>
      </c>
      <c r="D901" s="457" t="s">
        <v>111</v>
      </c>
      <c r="E901" s="458" t="s">
        <v>1078</v>
      </c>
      <c r="F901" s="459" t="s">
        <v>1079</v>
      </c>
      <c r="G901" s="460">
        <v>3971</v>
      </c>
      <c r="H901" s="461">
        <v>2975</v>
      </c>
      <c r="I901" s="461">
        <v>1074</v>
      </c>
      <c r="J901" s="462" t="s">
        <v>114</v>
      </c>
      <c r="K901" s="463">
        <v>0</v>
      </c>
      <c r="L901" s="464" t="s">
        <v>48</v>
      </c>
      <c r="M901" s="464" t="s">
        <v>48</v>
      </c>
      <c r="N901" s="464" t="s">
        <v>48</v>
      </c>
      <c r="O901" s="464" t="s">
        <v>48</v>
      </c>
      <c r="P901" s="464" t="s">
        <v>48</v>
      </c>
      <c r="Q901" s="464" t="s">
        <v>48</v>
      </c>
      <c r="R901" s="448" t="s">
        <v>3036</v>
      </c>
      <c r="S901" s="465">
        <v>0.02</v>
      </c>
    </row>
    <row r="902" spans="1:19" x14ac:dyDescent="0.2">
      <c r="A902" s="454" t="s">
        <v>3037</v>
      </c>
      <c r="B902" s="455" t="s">
        <v>3038</v>
      </c>
      <c r="C902" s="456" t="s">
        <v>61</v>
      </c>
      <c r="D902" s="457" t="s">
        <v>259</v>
      </c>
      <c r="E902" s="458" t="s">
        <v>260</v>
      </c>
      <c r="F902" s="459" t="s">
        <v>261</v>
      </c>
      <c r="G902" s="460">
        <v>216</v>
      </c>
      <c r="H902" s="461">
        <v>46</v>
      </c>
      <c r="I902" s="461">
        <v>34</v>
      </c>
      <c r="J902" s="462" t="s">
        <v>102</v>
      </c>
      <c r="K902" s="463">
        <v>0.25</v>
      </c>
      <c r="L902" s="464" t="s">
        <v>48</v>
      </c>
      <c r="M902" s="464" t="s">
        <v>48</v>
      </c>
      <c r="N902" s="464" t="s">
        <v>48</v>
      </c>
      <c r="O902" s="464" t="s">
        <v>48</v>
      </c>
      <c r="P902" s="464" t="s">
        <v>48</v>
      </c>
      <c r="Q902" s="464" t="s">
        <v>48</v>
      </c>
      <c r="R902" s="448" t="s">
        <v>3039</v>
      </c>
      <c r="S902" s="465">
        <v>0.02</v>
      </c>
    </row>
    <row r="903" spans="1:19" x14ac:dyDescent="0.2">
      <c r="A903" s="454" t="s">
        <v>3040</v>
      </c>
      <c r="B903" s="455" t="s">
        <v>3041</v>
      </c>
      <c r="C903" s="456" t="s">
        <v>61</v>
      </c>
      <c r="D903" s="457" t="s">
        <v>135</v>
      </c>
      <c r="E903" s="458" t="s">
        <v>1011</v>
      </c>
      <c r="F903" s="459" t="s">
        <v>1012</v>
      </c>
      <c r="G903" s="460">
        <v>1099</v>
      </c>
      <c r="H903" s="461">
        <v>292</v>
      </c>
      <c r="I903" s="461">
        <v>183</v>
      </c>
      <c r="J903" s="462" t="s">
        <v>102</v>
      </c>
      <c r="K903" s="463">
        <v>0.25</v>
      </c>
      <c r="L903" s="464" t="s">
        <v>48</v>
      </c>
      <c r="M903" s="464" t="s">
        <v>48</v>
      </c>
      <c r="N903" s="464" t="s">
        <v>48</v>
      </c>
      <c r="O903" s="464" t="s">
        <v>48</v>
      </c>
      <c r="P903" s="464" t="s">
        <v>48</v>
      </c>
      <c r="Q903" s="464" t="s">
        <v>48</v>
      </c>
      <c r="R903" s="448" t="s">
        <v>3042</v>
      </c>
      <c r="S903" s="465">
        <v>1.4999999999999999E-2</v>
      </c>
    </row>
    <row r="904" spans="1:19" x14ac:dyDescent="0.2">
      <c r="A904" s="454" t="s">
        <v>3043</v>
      </c>
      <c r="B904" s="455" t="s">
        <v>3044</v>
      </c>
      <c r="C904" s="456" t="s">
        <v>61</v>
      </c>
      <c r="D904" s="457" t="s">
        <v>62</v>
      </c>
      <c r="E904" s="458" t="s">
        <v>362</v>
      </c>
      <c r="F904" s="459" t="s">
        <v>363</v>
      </c>
      <c r="G904" s="460">
        <v>1088</v>
      </c>
      <c r="H904" s="461">
        <v>265</v>
      </c>
      <c r="I904" s="461">
        <v>96</v>
      </c>
      <c r="J904" s="462" t="s">
        <v>65</v>
      </c>
      <c r="K904" s="463">
        <v>0.5</v>
      </c>
      <c r="L904" s="464" t="s">
        <v>48</v>
      </c>
      <c r="M904" s="464" t="s">
        <v>48</v>
      </c>
      <c r="N904" s="464" t="s">
        <v>49</v>
      </c>
      <c r="O904" s="464" t="s">
        <v>48</v>
      </c>
      <c r="P904" s="464" t="s">
        <v>48</v>
      </c>
      <c r="Q904" s="464" t="s">
        <v>48</v>
      </c>
      <c r="R904" s="448" t="s">
        <v>3045</v>
      </c>
      <c r="S904" s="465">
        <v>1.4999999999999999E-2</v>
      </c>
    </row>
    <row r="905" spans="1:19" x14ac:dyDescent="0.2">
      <c r="A905" s="454" t="s">
        <v>3046</v>
      </c>
      <c r="B905" s="455" t="s">
        <v>3047</v>
      </c>
      <c r="C905" s="456" t="s">
        <v>61</v>
      </c>
      <c r="D905" s="457" t="s">
        <v>259</v>
      </c>
      <c r="E905" s="458" t="s">
        <v>355</v>
      </c>
      <c r="F905" s="459" t="s">
        <v>355</v>
      </c>
      <c r="G905" s="460">
        <v>698</v>
      </c>
      <c r="H905" s="461">
        <v>63</v>
      </c>
      <c r="I905" s="461">
        <v>43</v>
      </c>
      <c r="J905" s="462" t="s">
        <v>102</v>
      </c>
      <c r="K905" s="463">
        <v>0.25</v>
      </c>
      <c r="L905" s="464" t="s">
        <v>48</v>
      </c>
      <c r="M905" s="464" t="s">
        <v>48</v>
      </c>
      <c r="N905" s="464" t="s">
        <v>49</v>
      </c>
      <c r="O905" s="464" t="s">
        <v>48</v>
      </c>
      <c r="P905" s="464" t="s">
        <v>48</v>
      </c>
      <c r="Q905" s="464" t="s">
        <v>48</v>
      </c>
      <c r="R905" s="448" t="s">
        <v>3048</v>
      </c>
      <c r="S905" s="465">
        <v>0.02</v>
      </c>
    </row>
    <row r="906" spans="1:19" x14ac:dyDescent="0.2">
      <c r="A906" s="454" t="s">
        <v>3049</v>
      </c>
      <c r="B906" s="455" t="s">
        <v>3050</v>
      </c>
      <c r="C906" s="456" t="s">
        <v>43</v>
      </c>
      <c r="D906" s="457" t="s">
        <v>111</v>
      </c>
      <c r="E906" s="458" t="s">
        <v>1934</v>
      </c>
      <c r="F906" s="459" t="s">
        <v>1934</v>
      </c>
      <c r="G906" s="460">
        <v>2444</v>
      </c>
      <c r="H906" s="461">
        <v>18625</v>
      </c>
      <c r="I906" s="461">
        <v>7103</v>
      </c>
      <c r="J906" s="462" t="s">
        <v>114</v>
      </c>
      <c r="K906" s="463">
        <v>0.35</v>
      </c>
      <c r="L906" s="464" t="s">
        <v>48</v>
      </c>
      <c r="M906" s="464" t="s">
        <v>48</v>
      </c>
      <c r="N906" s="464" t="s">
        <v>48</v>
      </c>
      <c r="O906" s="464" t="s">
        <v>48</v>
      </c>
      <c r="P906" s="464" t="s">
        <v>48</v>
      </c>
      <c r="Q906" s="464" t="s">
        <v>48</v>
      </c>
      <c r="R906" s="448" t="s">
        <v>3051</v>
      </c>
      <c r="S906" s="465">
        <v>0.02</v>
      </c>
    </row>
    <row r="907" spans="1:19" x14ac:dyDescent="0.2">
      <c r="A907" s="454" t="s">
        <v>1982</v>
      </c>
      <c r="B907" s="455" t="s">
        <v>3052</v>
      </c>
      <c r="C907" s="456" t="s">
        <v>43</v>
      </c>
      <c r="D907" s="457" t="s">
        <v>111</v>
      </c>
      <c r="E907" s="458" t="s">
        <v>1981</v>
      </c>
      <c r="F907" s="459" t="s">
        <v>1982</v>
      </c>
      <c r="G907" s="460">
        <v>6193</v>
      </c>
      <c r="H907" s="461">
        <v>32408</v>
      </c>
      <c r="I907" s="461">
        <v>12711</v>
      </c>
      <c r="J907" s="462" t="s">
        <v>114</v>
      </c>
      <c r="K907" s="463">
        <v>0.35</v>
      </c>
      <c r="L907" s="464" t="s">
        <v>48</v>
      </c>
      <c r="M907" s="464" t="s">
        <v>48</v>
      </c>
      <c r="N907" s="464" t="s">
        <v>48</v>
      </c>
      <c r="O907" s="464" t="s">
        <v>48</v>
      </c>
      <c r="P907" s="464" t="s">
        <v>48</v>
      </c>
      <c r="Q907" s="464" t="s">
        <v>48</v>
      </c>
      <c r="R907" s="448" t="s">
        <v>3053</v>
      </c>
      <c r="S907" s="465">
        <v>0.02</v>
      </c>
    </row>
    <row r="908" spans="1:19" x14ac:dyDescent="0.2">
      <c r="A908" s="454" t="s">
        <v>3054</v>
      </c>
      <c r="B908" s="455" t="s">
        <v>3055</v>
      </c>
      <c r="C908" s="456" t="s">
        <v>61</v>
      </c>
      <c r="D908" s="457" t="s">
        <v>62</v>
      </c>
      <c r="E908" s="458" t="s">
        <v>180</v>
      </c>
      <c r="F908" s="459" t="s">
        <v>181</v>
      </c>
      <c r="G908" s="460">
        <v>3993</v>
      </c>
      <c r="H908" s="461">
        <v>810</v>
      </c>
      <c r="I908" s="461">
        <v>396</v>
      </c>
      <c r="J908" s="462" t="s">
        <v>65</v>
      </c>
      <c r="K908" s="463">
        <v>0.5</v>
      </c>
      <c r="L908" s="464" t="s">
        <v>57</v>
      </c>
      <c r="M908" s="464" t="s">
        <v>48</v>
      </c>
      <c r="N908" s="464" t="s">
        <v>48</v>
      </c>
      <c r="O908" s="464" t="s">
        <v>48</v>
      </c>
      <c r="P908" s="464" t="s">
        <v>49</v>
      </c>
      <c r="Q908" s="464" t="s">
        <v>48</v>
      </c>
      <c r="R908" s="448" t="s">
        <v>3056</v>
      </c>
      <c r="S908" s="465">
        <v>0.02</v>
      </c>
    </row>
    <row r="909" spans="1:19" x14ac:dyDescent="0.2">
      <c r="A909" s="454" t="s">
        <v>3057</v>
      </c>
      <c r="B909" s="455" t="s">
        <v>3058</v>
      </c>
      <c r="C909" s="456" t="s">
        <v>61</v>
      </c>
      <c r="D909" s="457" t="s">
        <v>154</v>
      </c>
      <c r="E909" s="458" t="s">
        <v>296</v>
      </c>
      <c r="F909" s="459" t="s">
        <v>297</v>
      </c>
      <c r="G909" s="460">
        <v>4469</v>
      </c>
      <c r="H909" s="461">
        <v>872</v>
      </c>
      <c r="I909" s="461">
        <v>431</v>
      </c>
      <c r="J909" s="462" t="s">
        <v>65</v>
      </c>
      <c r="K909" s="463">
        <v>0.5</v>
      </c>
      <c r="L909" s="464" t="s">
        <v>48</v>
      </c>
      <c r="M909" s="464" t="s">
        <v>48</v>
      </c>
      <c r="N909" s="464" t="s">
        <v>49</v>
      </c>
      <c r="O909" s="464" t="s">
        <v>48</v>
      </c>
      <c r="P909" s="464" t="s">
        <v>48</v>
      </c>
      <c r="Q909" s="464" t="s">
        <v>48</v>
      </c>
      <c r="R909" s="448" t="s">
        <v>3059</v>
      </c>
      <c r="S909" s="465">
        <v>1.8000000000000002E-2</v>
      </c>
    </row>
    <row r="910" spans="1:19" x14ac:dyDescent="0.2">
      <c r="A910" s="454" t="s">
        <v>3060</v>
      </c>
      <c r="B910" s="455" t="s">
        <v>3061</v>
      </c>
      <c r="C910" s="456" t="s">
        <v>61</v>
      </c>
      <c r="D910" s="457" t="s">
        <v>76</v>
      </c>
      <c r="E910" s="458" t="s">
        <v>197</v>
      </c>
      <c r="F910" s="459" t="s">
        <v>198</v>
      </c>
      <c r="G910" s="460">
        <v>877</v>
      </c>
      <c r="H910" s="461">
        <v>89</v>
      </c>
      <c r="I910" s="461">
        <v>46</v>
      </c>
      <c r="J910" s="462" t="s">
        <v>72</v>
      </c>
      <c r="K910" s="463">
        <v>0.5</v>
      </c>
      <c r="L910" s="464" t="s">
        <v>57</v>
      </c>
      <c r="M910" s="464" t="s">
        <v>48</v>
      </c>
      <c r="N910" s="464" t="s">
        <v>48</v>
      </c>
      <c r="O910" s="464" t="s">
        <v>48</v>
      </c>
      <c r="P910" s="464" t="s">
        <v>49</v>
      </c>
      <c r="Q910" s="464" t="s">
        <v>48</v>
      </c>
      <c r="R910" s="448" t="s">
        <v>3062</v>
      </c>
      <c r="S910" s="465">
        <v>0.02</v>
      </c>
    </row>
    <row r="911" spans="1:19" x14ac:dyDescent="0.2">
      <c r="A911" s="454" t="s">
        <v>78</v>
      </c>
      <c r="B911" s="455" t="s">
        <v>3063</v>
      </c>
      <c r="C911" s="456" t="s">
        <v>43</v>
      </c>
      <c r="D911" s="457" t="s">
        <v>76</v>
      </c>
      <c r="E911" s="458" t="s">
        <v>77</v>
      </c>
      <c r="F911" s="459" t="s">
        <v>78</v>
      </c>
      <c r="G911" s="460">
        <v>3727</v>
      </c>
      <c r="H911" s="461">
        <v>2012</v>
      </c>
      <c r="I911" s="461">
        <v>902</v>
      </c>
      <c r="J911" s="462" t="s">
        <v>72</v>
      </c>
      <c r="K911" s="463">
        <v>0.5</v>
      </c>
      <c r="L911" s="464" t="s">
        <v>57</v>
      </c>
      <c r="M911" s="464" t="s">
        <v>48</v>
      </c>
      <c r="N911" s="464" t="s">
        <v>48</v>
      </c>
      <c r="O911" s="464" t="s">
        <v>48</v>
      </c>
      <c r="P911" s="464" t="s">
        <v>49</v>
      </c>
      <c r="Q911" s="464" t="s">
        <v>48</v>
      </c>
      <c r="R911" s="448" t="s">
        <v>3064</v>
      </c>
      <c r="S911" s="465">
        <v>0.02</v>
      </c>
    </row>
    <row r="912" spans="1:19" x14ac:dyDescent="0.2">
      <c r="A912" s="454" t="s">
        <v>3065</v>
      </c>
      <c r="B912" s="455" t="s">
        <v>3066</v>
      </c>
      <c r="C912" s="456" t="s">
        <v>61</v>
      </c>
      <c r="D912" s="457" t="s">
        <v>76</v>
      </c>
      <c r="E912" s="458" t="s">
        <v>77</v>
      </c>
      <c r="F912" s="459" t="s">
        <v>78</v>
      </c>
      <c r="G912" s="460">
        <v>1669</v>
      </c>
      <c r="H912" s="461">
        <v>670</v>
      </c>
      <c r="I912" s="461">
        <v>312</v>
      </c>
      <c r="J912" s="462" t="s">
        <v>72</v>
      </c>
      <c r="K912" s="463">
        <v>0.5</v>
      </c>
      <c r="L912" s="464" t="s">
        <v>57</v>
      </c>
      <c r="M912" s="464" t="s">
        <v>48</v>
      </c>
      <c r="N912" s="464" t="s">
        <v>48</v>
      </c>
      <c r="O912" s="464" t="s">
        <v>48</v>
      </c>
      <c r="P912" s="464" t="s">
        <v>49</v>
      </c>
      <c r="Q912" s="464" t="s">
        <v>48</v>
      </c>
      <c r="R912" s="448" t="s">
        <v>3067</v>
      </c>
      <c r="S912" s="465">
        <v>0</v>
      </c>
    </row>
    <row r="913" spans="1:19" x14ac:dyDescent="0.2">
      <c r="A913" s="454" t="s">
        <v>3068</v>
      </c>
      <c r="B913" s="455" t="s">
        <v>3069</v>
      </c>
      <c r="C913" s="456" t="s">
        <v>61</v>
      </c>
      <c r="D913" s="457" t="s">
        <v>99</v>
      </c>
      <c r="E913" s="458" t="s">
        <v>100</v>
      </c>
      <c r="F913" s="459" t="s">
        <v>101</v>
      </c>
      <c r="G913" s="460">
        <v>2163</v>
      </c>
      <c r="H913" s="461">
        <v>3038</v>
      </c>
      <c r="I913" s="461">
        <v>1159</v>
      </c>
      <c r="J913" s="462" t="s">
        <v>102</v>
      </c>
      <c r="K913" s="463">
        <v>0.25</v>
      </c>
      <c r="L913" s="464" t="s">
        <v>48</v>
      </c>
      <c r="M913" s="464" t="s">
        <v>48</v>
      </c>
      <c r="N913" s="464" t="s">
        <v>48</v>
      </c>
      <c r="O913" s="464" t="s">
        <v>48</v>
      </c>
      <c r="P913" s="464" t="s">
        <v>48</v>
      </c>
      <c r="Q913" s="464" t="s">
        <v>48</v>
      </c>
      <c r="R913" s="448" t="s">
        <v>3070</v>
      </c>
      <c r="S913" s="465">
        <v>0.02</v>
      </c>
    </row>
    <row r="914" spans="1:19" x14ac:dyDescent="0.2">
      <c r="A914" s="454" t="s">
        <v>3071</v>
      </c>
      <c r="B914" s="455" t="s">
        <v>3072</v>
      </c>
      <c r="C914" s="456" t="s">
        <v>61</v>
      </c>
      <c r="D914" s="457" t="s">
        <v>285</v>
      </c>
      <c r="E914" s="458" t="s">
        <v>2775</v>
      </c>
      <c r="F914" s="459" t="s">
        <v>2776</v>
      </c>
      <c r="G914" s="460">
        <v>8020</v>
      </c>
      <c r="H914" s="461">
        <v>2366</v>
      </c>
      <c r="I914" s="461">
        <v>1031</v>
      </c>
      <c r="J914" s="462" t="s">
        <v>56</v>
      </c>
      <c r="K914" s="463">
        <v>0.5</v>
      </c>
      <c r="L914" s="464" t="s">
        <v>48</v>
      </c>
      <c r="M914" s="464" t="s">
        <v>48</v>
      </c>
      <c r="N914" s="464" t="s">
        <v>49</v>
      </c>
      <c r="O914" s="464" t="s">
        <v>48</v>
      </c>
      <c r="P914" s="464" t="s">
        <v>48</v>
      </c>
      <c r="Q914" s="464" t="s">
        <v>48</v>
      </c>
      <c r="R914" s="448" t="s">
        <v>3073</v>
      </c>
      <c r="S914" s="465">
        <v>0.02</v>
      </c>
    </row>
    <row r="915" spans="1:19" x14ac:dyDescent="0.2">
      <c r="A915" s="454" t="s">
        <v>3074</v>
      </c>
      <c r="B915" s="455" t="s">
        <v>3075</v>
      </c>
      <c r="C915" s="456" t="s">
        <v>61</v>
      </c>
      <c r="D915" s="457" t="s">
        <v>62</v>
      </c>
      <c r="E915" s="458" t="s">
        <v>63</v>
      </c>
      <c r="F915" s="459" t="s">
        <v>64</v>
      </c>
      <c r="G915" s="460">
        <v>1852</v>
      </c>
      <c r="H915" s="461">
        <v>1501</v>
      </c>
      <c r="I915" s="461">
        <v>528</v>
      </c>
      <c r="J915" s="462" t="s">
        <v>65</v>
      </c>
      <c r="K915" s="463">
        <v>0.5</v>
      </c>
      <c r="L915" s="464" t="s">
        <v>48</v>
      </c>
      <c r="M915" s="464" t="s">
        <v>48</v>
      </c>
      <c r="N915" s="464" t="s">
        <v>48</v>
      </c>
      <c r="O915" s="464" t="s">
        <v>48</v>
      </c>
      <c r="P915" s="464" t="s">
        <v>48</v>
      </c>
      <c r="Q915" s="464" t="s">
        <v>48</v>
      </c>
      <c r="R915" s="448" t="s">
        <v>3076</v>
      </c>
      <c r="S915" s="465">
        <v>0.02</v>
      </c>
    </row>
    <row r="916" spans="1:19" x14ac:dyDescent="0.2">
      <c r="A916" s="454" t="s">
        <v>3077</v>
      </c>
      <c r="B916" s="455" t="s">
        <v>3078</v>
      </c>
      <c r="C916" s="456" t="s">
        <v>61</v>
      </c>
      <c r="D916" s="457" t="s">
        <v>62</v>
      </c>
      <c r="E916" s="458" t="s">
        <v>884</v>
      </c>
      <c r="F916" s="459" t="s">
        <v>885</v>
      </c>
      <c r="G916" s="460">
        <v>951</v>
      </c>
      <c r="H916" s="461">
        <v>362</v>
      </c>
      <c r="I916" s="461">
        <v>178</v>
      </c>
      <c r="J916" s="462" t="s">
        <v>65</v>
      </c>
      <c r="K916" s="463">
        <v>0.5</v>
      </c>
      <c r="L916" s="464" t="s">
        <v>48</v>
      </c>
      <c r="M916" s="464" t="s">
        <v>48</v>
      </c>
      <c r="N916" s="464" t="s">
        <v>49</v>
      </c>
      <c r="O916" s="464" t="s">
        <v>48</v>
      </c>
      <c r="P916" s="464" t="s">
        <v>48</v>
      </c>
      <c r="Q916" s="464" t="s">
        <v>48</v>
      </c>
      <c r="R916" s="448" t="s">
        <v>3079</v>
      </c>
      <c r="S916" s="465">
        <v>1.8000000000000002E-2</v>
      </c>
    </row>
    <row r="917" spans="1:19" x14ac:dyDescent="0.2">
      <c r="A917" s="454" t="s">
        <v>3080</v>
      </c>
      <c r="B917" s="455" t="s">
        <v>3081</v>
      </c>
      <c r="C917" s="456" t="s">
        <v>61</v>
      </c>
      <c r="D917" s="457" t="s">
        <v>154</v>
      </c>
      <c r="E917" s="458" t="s">
        <v>626</v>
      </c>
      <c r="F917" s="459" t="s">
        <v>627</v>
      </c>
      <c r="G917" s="460">
        <v>3350</v>
      </c>
      <c r="H917" s="461">
        <v>1141</v>
      </c>
      <c r="I917" s="461">
        <v>436</v>
      </c>
      <c r="J917" s="462" t="s">
        <v>65</v>
      </c>
      <c r="K917" s="463">
        <v>0.5</v>
      </c>
      <c r="L917" s="464" t="s">
        <v>57</v>
      </c>
      <c r="M917" s="464" t="s">
        <v>48</v>
      </c>
      <c r="N917" s="464" t="s">
        <v>48</v>
      </c>
      <c r="O917" s="464" t="s">
        <v>49</v>
      </c>
      <c r="P917" s="464" t="s">
        <v>48</v>
      </c>
      <c r="Q917" s="464" t="s">
        <v>48</v>
      </c>
      <c r="R917" s="448" t="s">
        <v>3082</v>
      </c>
      <c r="S917" s="465">
        <v>0.01</v>
      </c>
    </row>
    <row r="918" spans="1:19" x14ac:dyDescent="0.2">
      <c r="A918" s="454" t="s">
        <v>3083</v>
      </c>
      <c r="B918" s="455" t="s">
        <v>3084</v>
      </c>
      <c r="C918" s="456" t="s">
        <v>61</v>
      </c>
      <c r="D918" s="457" t="s">
        <v>259</v>
      </c>
      <c r="E918" s="458" t="s">
        <v>260</v>
      </c>
      <c r="F918" s="459" t="s">
        <v>261</v>
      </c>
      <c r="G918" s="460">
        <v>1045</v>
      </c>
      <c r="H918" s="461">
        <v>299</v>
      </c>
      <c r="I918" s="461">
        <v>132</v>
      </c>
      <c r="J918" s="462" t="s">
        <v>102</v>
      </c>
      <c r="K918" s="463">
        <v>0.25</v>
      </c>
      <c r="L918" s="464" t="s">
        <v>48</v>
      </c>
      <c r="M918" s="464" t="s">
        <v>48</v>
      </c>
      <c r="N918" s="464" t="s">
        <v>48</v>
      </c>
      <c r="O918" s="464" t="s">
        <v>48</v>
      </c>
      <c r="P918" s="464" t="s">
        <v>48</v>
      </c>
      <c r="Q918" s="464" t="s">
        <v>48</v>
      </c>
      <c r="R918" s="448" t="s">
        <v>3085</v>
      </c>
      <c r="S918" s="465">
        <v>0.01</v>
      </c>
    </row>
    <row r="919" spans="1:19" x14ac:dyDescent="0.2">
      <c r="A919" s="454" t="s">
        <v>3086</v>
      </c>
      <c r="B919" s="455" t="s">
        <v>3087</v>
      </c>
      <c r="C919" s="456" t="s">
        <v>61</v>
      </c>
      <c r="D919" s="457" t="s">
        <v>314</v>
      </c>
      <c r="E919" s="458" t="s">
        <v>435</v>
      </c>
      <c r="F919" s="459" t="s">
        <v>436</v>
      </c>
      <c r="G919" s="460">
        <v>1373</v>
      </c>
      <c r="H919" s="461">
        <v>175</v>
      </c>
      <c r="I919" s="461">
        <v>84</v>
      </c>
      <c r="J919" s="462" t="s">
        <v>65</v>
      </c>
      <c r="K919" s="463">
        <v>0.5</v>
      </c>
      <c r="L919" s="464" t="s">
        <v>48</v>
      </c>
      <c r="M919" s="464" t="s">
        <v>48</v>
      </c>
      <c r="N919" s="464" t="s">
        <v>48</v>
      </c>
      <c r="O919" s="464" t="s">
        <v>48</v>
      </c>
      <c r="P919" s="464" t="s">
        <v>48</v>
      </c>
      <c r="Q919" s="464" t="s">
        <v>48</v>
      </c>
      <c r="R919" s="448" t="s">
        <v>3088</v>
      </c>
      <c r="S919" s="465">
        <v>0.02</v>
      </c>
    </row>
    <row r="920" spans="1:19" x14ac:dyDescent="0.2">
      <c r="A920" s="454" t="s">
        <v>3089</v>
      </c>
      <c r="B920" s="455" t="s">
        <v>3090</v>
      </c>
      <c r="C920" s="456" t="s">
        <v>61</v>
      </c>
      <c r="D920" s="457" t="s">
        <v>207</v>
      </c>
      <c r="E920" s="458" t="s">
        <v>464</v>
      </c>
      <c r="F920" s="459" t="s">
        <v>465</v>
      </c>
      <c r="G920" s="460">
        <v>2335</v>
      </c>
      <c r="H920" s="461">
        <v>1019</v>
      </c>
      <c r="I920" s="461">
        <v>366</v>
      </c>
      <c r="J920" s="462" t="s">
        <v>56</v>
      </c>
      <c r="K920" s="463">
        <v>0.5</v>
      </c>
      <c r="L920" s="464" t="s">
        <v>57</v>
      </c>
      <c r="M920" s="464" t="s">
        <v>48</v>
      </c>
      <c r="N920" s="464" t="s">
        <v>48</v>
      </c>
      <c r="O920" s="464" t="s">
        <v>48</v>
      </c>
      <c r="P920" s="464" t="s">
        <v>49</v>
      </c>
      <c r="Q920" s="464" t="s">
        <v>48</v>
      </c>
      <c r="R920" s="448" t="s">
        <v>3091</v>
      </c>
      <c r="S920" s="465">
        <v>0.02</v>
      </c>
    </row>
    <row r="921" spans="1:19" x14ac:dyDescent="0.2">
      <c r="A921" s="454" t="s">
        <v>3092</v>
      </c>
      <c r="B921" s="455" t="s">
        <v>3093</v>
      </c>
      <c r="C921" s="456" t="s">
        <v>61</v>
      </c>
      <c r="D921" s="457" t="s">
        <v>259</v>
      </c>
      <c r="E921" s="458" t="s">
        <v>260</v>
      </c>
      <c r="F921" s="459" t="s">
        <v>261</v>
      </c>
      <c r="G921" s="460">
        <v>2485</v>
      </c>
      <c r="H921" s="461">
        <v>918</v>
      </c>
      <c r="I921" s="461">
        <v>475</v>
      </c>
      <c r="J921" s="462" t="s">
        <v>102</v>
      </c>
      <c r="K921" s="463">
        <v>0.25</v>
      </c>
      <c r="L921" s="464" t="s">
        <v>48</v>
      </c>
      <c r="M921" s="464" t="s">
        <v>48</v>
      </c>
      <c r="N921" s="464" t="s">
        <v>48</v>
      </c>
      <c r="O921" s="464" t="s">
        <v>48</v>
      </c>
      <c r="P921" s="464" t="s">
        <v>48</v>
      </c>
      <c r="Q921" s="464" t="s">
        <v>48</v>
      </c>
      <c r="R921" s="448" t="s">
        <v>3094</v>
      </c>
      <c r="S921" s="465">
        <v>0.02</v>
      </c>
    </row>
    <row r="922" spans="1:19" x14ac:dyDescent="0.2">
      <c r="A922" s="454" t="s">
        <v>321</v>
      </c>
      <c r="B922" s="455" t="s">
        <v>3095</v>
      </c>
      <c r="C922" s="456" t="s">
        <v>43</v>
      </c>
      <c r="D922" s="457" t="s">
        <v>111</v>
      </c>
      <c r="E922" s="458" t="s">
        <v>320</v>
      </c>
      <c r="F922" s="459" t="s">
        <v>321</v>
      </c>
      <c r="G922" s="460">
        <v>2493</v>
      </c>
      <c r="H922" s="461">
        <v>23360</v>
      </c>
      <c r="I922" s="461">
        <v>8195</v>
      </c>
      <c r="J922" s="462" t="s">
        <v>114</v>
      </c>
      <c r="K922" s="463">
        <v>0.35</v>
      </c>
      <c r="L922" s="464" t="s">
        <v>48</v>
      </c>
      <c r="M922" s="464" t="s">
        <v>48</v>
      </c>
      <c r="N922" s="464" t="s">
        <v>48</v>
      </c>
      <c r="O922" s="464" t="s">
        <v>48</v>
      </c>
      <c r="P922" s="464" t="s">
        <v>48</v>
      </c>
      <c r="Q922" s="464" t="s">
        <v>48</v>
      </c>
      <c r="R922" s="448" t="s">
        <v>3096</v>
      </c>
      <c r="S922" s="465">
        <v>1.8000000000000002E-2</v>
      </c>
    </row>
    <row r="923" spans="1:19" x14ac:dyDescent="0.2">
      <c r="A923" s="454" t="s">
        <v>3097</v>
      </c>
      <c r="B923" s="455" t="s">
        <v>3098</v>
      </c>
      <c r="C923" s="456" t="s">
        <v>61</v>
      </c>
      <c r="D923" s="457" t="s">
        <v>99</v>
      </c>
      <c r="E923" s="458" t="s">
        <v>192</v>
      </c>
      <c r="F923" s="459" t="s">
        <v>193</v>
      </c>
      <c r="G923" s="460">
        <v>393</v>
      </c>
      <c r="H923" s="461">
        <v>62</v>
      </c>
      <c r="I923" s="461">
        <v>50</v>
      </c>
      <c r="J923" s="462" t="s">
        <v>102</v>
      </c>
      <c r="K923" s="463">
        <v>0.25</v>
      </c>
      <c r="L923" s="464" t="s">
        <v>48</v>
      </c>
      <c r="M923" s="464" t="s">
        <v>48</v>
      </c>
      <c r="N923" s="464" t="s">
        <v>48</v>
      </c>
      <c r="O923" s="464" t="s">
        <v>48</v>
      </c>
      <c r="P923" s="464" t="s">
        <v>48</v>
      </c>
      <c r="Q923" s="464" t="s">
        <v>48</v>
      </c>
      <c r="R923" s="448" t="s">
        <v>3099</v>
      </c>
      <c r="S923" s="465">
        <v>0.01</v>
      </c>
    </row>
    <row r="924" spans="1:19" x14ac:dyDescent="0.2">
      <c r="A924" s="454" t="s">
        <v>3100</v>
      </c>
      <c r="B924" s="455" t="s">
        <v>3101</v>
      </c>
      <c r="C924" s="456" t="s">
        <v>61</v>
      </c>
      <c r="D924" s="457" t="s">
        <v>135</v>
      </c>
      <c r="E924" s="458" t="s">
        <v>136</v>
      </c>
      <c r="F924" s="459" t="s">
        <v>137</v>
      </c>
      <c r="G924" s="460">
        <v>707</v>
      </c>
      <c r="H924" s="461">
        <v>155</v>
      </c>
      <c r="I924" s="461">
        <v>64</v>
      </c>
      <c r="J924" s="462" t="s">
        <v>102</v>
      </c>
      <c r="K924" s="463">
        <v>0.25</v>
      </c>
      <c r="L924" s="464" t="s">
        <v>48</v>
      </c>
      <c r="M924" s="464" t="s">
        <v>48</v>
      </c>
      <c r="N924" s="464" t="s">
        <v>48</v>
      </c>
      <c r="O924" s="464" t="s">
        <v>48</v>
      </c>
      <c r="P924" s="464" t="s">
        <v>48</v>
      </c>
      <c r="Q924" s="464" t="s">
        <v>48</v>
      </c>
      <c r="R924" s="448" t="s">
        <v>3102</v>
      </c>
      <c r="S924" s="465">
        <v>1.7000000000000001E-2</v>
      </c>
    </row>
    <row r="925" spans="1:19" x14ac:dyDescent="0.2">
      <c r="A925" s="454" t="s">
        <v>3103</v>
      </c>
      <c r="B925" s="455" t="s">
        <v>3104</v>
      </c>
      <c r="C925" s="456" t="s">
        <v>61</v>
      </c>
      <c r="D925" s="457" t="s">
        <v>99</v>
      </c>
      <c r="E925" s="458" t="s">
        <v>493</v>
      </c>
      <c r="F925" s="459" t="s">
        <v>494</v>
      </c>
      <c r="G925" s="460">
        <v>2245</v>
      </c>
      <c r="H925" s="461">
        <v>1320</v>
      </c>
      <c r="I925" s="461">
        <v>569</v>
      </c>
      <c r="J925" s="462" t="s">
        <v>102</v>
      </c>
      <c r="K925" s="463">
        <v>0.25</v>
      </c>
      <c r="L925" s="464" t="s">
        <v>48</v>
      </c>
      <c r="M925" s="464" t="s">
        <v>48</v>
      </c>
      <c r="N925" s="464" t="s">
        <v>49</v>
      </c>
      <c r="O925" s="464" t="s">
        <v>48</v>
      </c>
      <c r="P925" s="464" t="s">
        <v>48</v>
      </c>
      <c r="Q925" s="464" t="s">
        <v>48</v>
      </c>
      <c r="R925" s="448" t="s">
        <v>3105</v>
      </c>
      <c r="S925" s="465">
        <v>1.3999999999999999E-2</v>
      </c>
    </row>
    <row r="926" spans="1:19" x14ac:dyDescent="0.2">
      <c r="A926" s="454" t="s">
        <v>3106</v>
      </c>
      <c r="B926" s="455" t="s">
        <v>3107</v>
      </c>
      <c r="C926" s="456" t="s">
        <v>61</v>
      </c>
      <c r="D926" s="457" t="s">
        <v>154</v>
      </c>
      <c r="E926" s="458" t="s">
        <v>1141</v>
      </c>
      <c r="F926" s="459" t="s">
        <v>1142</v>
      </c>
      <c r="G926" s="460">
        <v>3376</v>
      </c>
      <c r="H926" s="461">
        <v>994</v>
      </c>
      <c r="I926" s="461">
        <v>465</v>
      </c>
      <c r="J926" s="462" t="s">
        <v>65</v>
      </c>
      <c r="K926" s="463">
        <v>0.5</v>
      </c>
      <c r="L926" s="464" t="s">
        <v>57</v>
      </c>
      <c r="M926" s="464" t="s">
        <v>48</v>
      </c>
      <c r="N926" s="464" t="s">
        <v>48</v>
      </c>
      <c r="O926" s="464" t="s">
        <v>48</v>
      </c>
      <c r="P926" s="464" t="s">
        <v>49</v>
      </c>
      <c r="Q926" s="464" t="s">
        <v>48</v>
      </c>
      <c r="R926" s="448" t="s">
        <v>3108</v>
      </c>
      <c r="S926" s="465">
        <v>1.8000000000000002E-2</v>
      </c>
    </row>
    <row r="927" spans="1:19" x14ac:dyDescent="0.2">
      <c r="A927" s="454" t="s">
        <v>3109</v>
      </c>
      <c r="B927" s="455" t="s">
        <v>3110</v>
      </c>
      <c r="C927" s="456" t="s">
        <v>252</v>
      </c>
      <c r="D927" s="457" t="s">
        <v>259</v>
      </c>
      <c r="E927" s="458" t="s">
        <v>336</v>
      </c>
      <c r="F927" s="459" t="s">
        <v>337</v>
      </c>
      <c r="G927" s="460">
        <v>1850</v>
      </c>
      <c r="H927" s="461">
        <v>3667</v>
      </c>
      <c r="I927" s="461">
        <v>1765</v>
      </c>
      <c r="J927" s="462" t="s">
        <v>102</v>
      </c>
      <c r="K927" s="463">
        <v>0.25</v>
      </c>
      <c r="L927" s="464" t="s">
        <v>48</v>
      </c>
      <c r="M927" s="464" t="s">
        <v>48</v>
      </c>
      <c r="N927" s="464" t="s">
        <v>48</v>
      </c>
      <c r="O927" s="464" t="s">
        <v>48</v>
      </c>
      <c r="P927" s="464" t="s">
        <v>48</v>
      </c>
      <c r="Q927" s="464" t="s">
        <v>48</v>
      </c>
      <c r="R927" s="448" t="s">
        <v>3111</v>
      </c>
      <c r="S927" s="465">
        <v>0.02</v>
      </c>
    </row>
    <row r="928" spans="1:19" x14ac:dyDescent="0.2">
      <c r="A928" s="454" t="s">
        <v>3112</v>
      </c>
      <c r="B928" s="455" t="s">
        <v>3113</v>
      </c>
      <c r="C928" s="456" t="s">
        <v>61</v>
      </c>
      <c r="D928" s="457" t="s">
        <v>118</v>
      </c>
      <c r="E928" s="458" t="s">
        <v>985</v>
      </c>
      <c r="F928" s="459" t="s">
        <v>986</v>
      </c>
      <c r="G928" s="460">
        <v>911</v>
      </c>
      <c r="H928" s="461">
        <v>313</v>
      </c>
      <c r="I928" s="461">
        <v>158</v>
      </c>
      <c r="J928" s="462" t="s">
        <v>47</v>
      </c>
      <c r="K928" s="463">
        <v>0.35</v>
      </c>
      <c r="L928" s="464" t="s">
        <v>48</v>
      </c>
      <c r="M928" s="464" t="s">
        <v>48</v>
      </c>
      <c r="N928" s="464" t="s">
        <v>49</v>
      </c>
      <c r="O928" s="464" t="s">
        <v>48</v>
      </c>
      <c r="P928" s="464" t="s">
        <v>48</v>
      </c>
      <c r="Q928" s="464" t="s">
        <v>48</v>
      </c>
      <c r="R928" s="448" t="s">
        <v>3114</v>
      </c>
      <c r="S928" s="465">
        <v>0.02</v>
      </c>
    </row>
    <row r="929" spans="1:19" x14ac:dyDescent="0.2">
      <c r="A929" s="454" t="s">
        <v>3115</v>
      </c>
      <c r="B929" s="455" t="s">
        <v>3116</v>
      </c>
      <c r="C929" s="456" t="s">
        <v>61</v>
      </c>
      <c r="D929" s="457" t="s">
        <v>124</v>
      </c>
      <c r="E929" s="458" t="s">
        <v>3117</v>
      </c>
      <c r="F929" s="459" t="s">
        <v>3118</v>
      </c>
      <c r="G929" s="460">
        <v>4546</v>
      </c>
      <c r="H929" s="461">
        <v>1453</v>
      </c>
      <c r="I929" s="461">
        <v>541</v>
      </c>
      <c r="J929" s="462" t="s">
        <v>47</v>
      </c>
      <c r="K929" s="463">
        <v>0.35</v>
      </c>
      <c r="L929" s="464" t="s">
        <v>48</v>
      </c>
      <c r="M929" s="464" t="s">
        <v>48</v>
      </c>
      <c r="N929" s="464" t="s">
        <v>48</v>
      </c>
      <c r="O929" s="464" t="s">
        <v>48</v>
      </c>
      <c r="P929" s="464" t="s">
        <v>48</v>
      </c>
      <c r="Q929" s="464" t="s">
        <v>48</v>
      </c>
      <c r="R929" s="448" t="s">
        <v>3119</v>
      </c>
      <c r="S929" s="465">
        <v>0.02</v>
      </c>
    </row>
    <row r="930" spans="1:19" x14ac:dyDescent="0.2">
      <c r="A930" s="454" t="s">
        <v>3120</v>
      </c>
      <c r="B930" s="455" t="s">
        <v>3121</v>
      </c>
      <c r="C930" s="456" t="s">
        <v>61</v>
      </c>
      <c r="D930" s="457" t="s">
        <v>62</v>
      </c>
      <c r="E930" s="458" t="s">
        <v>63</v>
      </c>
      <c r="F930" s="459" t="s">
        <v>64</v>
      </c>
      <c r="G930" s="460">
        <v>325</v>
      </c>
      <c r="H930" s="461">
        <v>662</v>
      </c>
      <c r="I930" s="461">
        <v>253</v>
      </c>
      <c r="J930" s="462" t="s">
        <v>65</v>
      </c>
      <c r="K930" s="463">
        <v>0.5</v>
      </c>
      <c r="L930" s="464" t="s">
        <v>48</v>
      </c>
      <c r="M930" s="464" t="s">
        <v>48</v>
      </c>
      <c r="N930" s="464" t="s">
        <v>48</v>
      </c>
      <c r="O930" s="464" t="s">
        <v>48</v>
      </c>
      <c r="P930" s="464" t="s">
        <v>48</v>
      </c>
      <c r="Q930" s="464" t="s">
        <v>48</v>
      </c>
      <c r="R930" s="448" t="s">
        <v>3122</v>
      </c>
      <c r="S930" s="465">
        <v>0.01</v>
      </c>
    </row>
    <row r="931" spans="1:19" x14ac:dyDescent="0.2">
      <c r="A931" s="454" t="s">
        <v>1735</v>
      </c>
      <c r="B931" s="455" t="s">
        <v>3123</v>
      </c>
      <c r="C931" s="456" t="s">
        <v>43</v>
      </c>
      <c r="D931" s="457" t="s">
        <v>276</v>
      </c>
      <c r="E931" s="458" t="s">
        <v>1734</v>
      </c>
      <c r="F931" s="459" t="s">
        <v>1735</v>
      </c>
      <c r="G931" s="460">
        <v>30394</v>
      </c>
      <c r="H931" s="461">
        <v>12999</v>
      </c>
      <c r="I931" s="461">
        <v>6432</v>
      </c>
      <c r="J931" s="462" t="s">
        <v>188</v>
      </c>
      <c r="K931" s="463">
        <v>0.5</v>
      </c>
      <c r="L931" s="464" t="s">
        <v>48</v>
      </c>
      <c r="M931" s="464" t="s">
        <v>48</v>
      </c>
      <c r="N931" s="464" t="s">
        <v>49</v>
      </c>
      <c r="O931" s="464" t="s">
        <v>48</v>
      </c>
      <c r="P931" s="464" t="s">
        <v>48</v>
      </c>
      <c r="Q931" s="464" t="s">
        <v>48</v>
      </c>
      <c r="R931" s="448" t="s">
        <v>3124</v>
      </c>
      <c r="S931" s="465">
        <v>1.9E-2</v>
      </c>
    </row>
    <row r="932" spans="1:19" x14ac:dyDescent="0.2">
      <c r="A932" s="454" t="s">
        <v>3125</v>
      </c>
      <c r="B932" s="455" t="s">
        <v>3126</v>
      </c>
      <c r="C932" s="456" t="s">
        <v>61</v>
      </c>
      <c r="D932" s="457" t="s">
        <v>99</v>
      </c>
      <c r="E932" s="458" t="s">
        <v>202</v>
      </c>
      <c r="F932" s="459" t="s">
        <v>203</v>
      </c>
      <c r="G932" s="460">
        <v>1164</v>
      </c>
      <c r="H932" s="461">
        <v>384</v>
      </c>
      <c r="I932" s="461">
        <v>169</v>
      </c>
      <c r="J932" s="462" t="s">
        <v>102</v>
      </c>
      <c r="K932" s="463">
        <v>0.25</v>
      </c>
      <c r="L932" s="464" t="s">
        <v>48</v>
      </c>
      <c r="M932" s="464" t="s">
        <v>48</v>
      </c>
      <c r="N932" s="464" t="s">
        <v>48</v>
      </c>
      <c r="O932" s="464" t="s">
        <v>48</v>
      </c>
      <c r="P932" s="464" t="s">
        <v>48</v>
      </c>
      <c r="Q932" s="464" t="s">
        <v>48</v>
      </c>
      <c r="R932" s="448" t="s">
        <v>3127</v>
      </c>
      <c r="S932" s="465">
        <v>8.0000000000000002E-3</v>
      </c>
    </row>
    <row r="933" spans="1:19" x14ac:dyDescent="0.2">
      <c r="A933" s="454" t="s">
        <v>3128</v>
      </c>
      <c r="B933" s="455" t="s">
        <v>3129</v>
      </c>
      <c r="C933" s="456" t="s">
        <v>61</v>
      </c>
      <c r="D933" s="457" t="s">
        <v>99</v>
      </c>
      <c r="E933" s="458" t="s">
        <v>493</v>
      </c>
      <c r="F933" s="459" t="s">
        <v>494</v>
      </c>
      <c r="G933" s="460">
        <v>2049</v>
      </c>
      <c r="H933" s="461">
        <v>1221</v>
      </c>
      <c r="I933" s="461">
        <v>514</v>
      </c>
      <c r="J933" s="462" t="s">
        <v>102</v>
      </c>
      <c r="K933" s="463">
        <v>0.25</v>
      </c>
      <c r="L933" s="464" t="s">
        <v>48</v>
      </c>
      <c r="M933" s="464" t="s">
        <v>48</v>
      </c>
      <c r="N933" s="464" t="s">
        <v>49</v>
      </c>
      <c r="O933" s="464" t="s">
        <v>48</v>
      </c>
      <c r="P933" s="464" t="s">
        <v>48</v>
      </c>
      <c r="Q933" s="464" t="s">
        <v>48</v>
      </c>
      <c r="R933" s="448" t="s">
        <v>3130</v>
      </c>
      <c r="S933" s="465">
        <v>1.6E-2</v>
      </c>
    </row>
    <row r="934" spans="1:19" x14ac:dyDescent="0.2">
      <c r="A934" s="454" t="s">
        <v>3131</v>
      </c>
      <c r="B934" s="455" t="s">
        <v>3132</v>
      </c>
      <c r="C934" s="456" t="s">
        <v>43</v>
      </c>
      <c r="D934" s="457" t="s">
        <v>111</v>
      </c>
      <c r="E934" s="458" t="s">
        <v>1078</v>
      </c>
      <c r="F934" s="459" t="s">
        <v>1079</v>
      </c>
      <c r="G934" s="460">
        <v>2651</v>
      </c>
      <c r="H934" s="461">
        <v>17751</v>
      </c>
      <c r="I934" s="461">
        <v>6341</v>
      </c>
      <c r="J934" s="462" t="s">
        <v>114</v>
      </c>
      <c r="K934" s="463">
        <v>0.35</v>
      </c>
      <c r="L934" s="464" t="s">
        <v>48</v>
      </c>
      <c r="M934" s="464" t="s">
        <v>48</v>
      </c>
      <c r="N934" s="464" t="s">
        <v>48</v>
      </c>
      <c r="O934" s="464" t="s">
        <v>48</v>
      </c>
      <c r="P934" s="464" t="s">
        <v>48</v>
      </c>
      <c r="Q934" s="464" t="s">
        <v>48</v>
      </c>
      <c r="R934" s="448" t="s">
        <v>3133</v>
      </c>
      <c r="S934" s="465">
        <v>0.02</v>
      </c>
    </row>
    <row r="935" spans="1:19" x14ac:dyDescent="0.2">
      <c r="A935" s="454" t="s">
        <v>3134</v>
      </c>
      <c r="B935" s="455" t="s">
        <v>3135</v>
      </c>
      <c r="C935" s="456" t="s">
        <v>61</v>
      </c>
      <c r="D935" s="457" t="s">
        <v>62</v>
      </c>
      <c r="E935" s="458" t="s">
        <v>1182</v>
      </c>
      <c r="F935" s="459" t="s">
        <v>1183</v>
      </c>
      <c r="G935" s="460">
        <v>878</v>
      </c>
      <c r="H935" s="461">
        <v>133</v>
      </c>
      <c r="I935" s="461">
        <v>52</v>
      </c>
      <c r="J935" s="462" t="s">
        <v>65</v>
      </c>
      <c r="K935" s="463">
        <v>0.5</v>
      </c>
      <c r="L935" s="464" t="s">
        <v>48</v>
      </c>
      <c r="M935" s="464" t="s">
        <v>48</v>
      </c>
      <c r="N935" s="464" t="s">
        <v>49</v>
      </c>
      <c r="O935" s="464" t="s">
        <v>48</v>
      </c>
      <c r="P935" s="464" t="s">
        <v>48</v>
      </c>
      <c r="Q935" s="464" t="s">
        <v>48</v>
      </c>
      <c r="R935" s="448" t="s">
        <v>3136</v>
      </c>
      <c r="S935" s="465">
        <v>0.02</v>
      </c>
    </row>
    <row r="936" spans="1:19" x14ac:dyDescent="0.2">
      <c r="A936" s="454" t="s">
        <v>71</v>
      </c>
      <c r="B936" s="455" t="s">
        <v>3137</v>
      </c>
      <c r="C936" s="456" t="s">
        <v>43</v>
      </c>
      <c r="D936" s="457" t="s">
        <v>69</v>
      </c>
      <c r="E936" s="458" t="s">
        <v>70</v>
      </c>
      <c r="F936" s="459" t="s">
        <v>71</v>
      </c>
      <c r="G936" s="460">
        <v>5531</v>
      </c>
      <c r="H936" s="461">
        <v>29576</v>
      </c>
      <c r="I936" s="461">
        <v>14825</v>
      </c>
      <c r="J936" s="462" t="s">
        <v>72</v>
      </c>
      <c r="K936" s="463">
        <v>0.5</v>
      </c>
      <c r="L936" s="464" t="s">
        <v>48</v>
      </c>
      <c r="M936" s="464" t="s">
        <v>48</v>
      </c>
      <c r="N936" s="464" t="s">
        <v>48</v>
      </c>
      <c r="O936" s="464" t="s">
        <v>48</v>
      </c>
      <c r="P936" s="464" t="s">
        <v>48</v>
      </c>
      <c r="Q936" s="464" t="s">
        <v>48</v>
      </c>
      <c r="R936" s="448" t="s">
        <v>3138</v>
      </c>
      <c r="S936" s="465">
        <v>0.02</v>
      </c>
    </row>
    <row r="937" spans="1:19" x14ac:dyDescent="0.2">
      <c r="A937" s="454" t="s">
        <v>3139</v>
      </c>
      <c r="B937" s="455" t="s">
        <v>3140</v>
      </c>
      <c r="C937" s="456" t="s">
        <v>61</v>
      </c>
      <c r="D937" s="457" t="s">
        <v>135</v>
      </c>
      <c r="E937" s="458" t="s">
        <v>1427</v>
      </c>
      <c r="F937" s="459" t="s">
        <v>1428</v>
      </c>
      <c r="G937" s="460">
        <v>965</v>
      </c>
      <c r="H937" s="461">
        <v>1150</v>
      </c>
      <c r="I937" s="461">
        <v>406</v>
      </c>
      <c r="J937" s="462" t="s">
        <v>102</v>
      </c>
      <c r="K937" s="463">
        <v>0.25</v>
      </c>
      <c r="L937" s="464" t="s">
        <v>48</v>
      </c>
      <c r="M937" s="464" t="s">
        <v>48</v>
      </c>
      <c r="N937" s="464" t="s">
        <v>48</v>
      </c>
      <c r="O937" s="464" t="s">
        <v>48</v>
      </c>
      <c r="P937" s="464" t="s">
        <v>48</v>
      </c>
      <c r="Q937" s="464" t="s">
        <v>48</v>
      </c>
      <c r="R937" s="448" t="s">
        <v>3141</v>
      </c>
      <c r="S937" s="465">
        <v>1.9E-2</v>
      </c>
    </row>
    <row r="938" spans="1:19" x14ac:dyDescent="0.2">
      <c r="A938" s="454" t="s">
        <v>3142</v>
      </c>
      <c r="B938" s="455" t="s">
        <v>3143</v>
      </c>
      <c r="C938" s="456" t="s">
        <v>61</v>
      </c>
      <c r="D938" s="457" t="s">
        <v>69</v>
      </c>
      <c r="E938" s="458" t="s">
        <v>70</v>
      </c>
      <c r="F938" s="459" t="s">
        <v>71</v>
      </c>
      <c r="G938" s="460">
        <v>2713</v>
      </c>
      <c r="H938" s="461">
        <v>2489</v>
      </c>
      <c r="I938" s="461">
        <v>1056</v>
      </c>
      <c r="J938" s="462" t="s">
        <v>72</v>
      </c>
      <c r="K938" s="463">
        <v>0.5</v>
      </c>
      <c r="L938" s="464" t="s">
        <v>48</v>
      </c>
      <c r="M938" s="464" t="s">
        <v>48</v>
      </c>
      <c r="N938" s="464" t="s">
        <v>48</v>
      </c>
      <c r="O938" s="464" t="s">
        <v>48</v>
      </c>
      <c r="P938" s="464" t="s">
        <v>48</v>
      </c>
      <c r="Q938" s="464" t="s">
        <v>48</v>
      </c>
      <c r="R938" s="448" t="s">
        <v>3144</v>
      </c>
      <c r="S938" s="465">
        <v>0.02</v>
      </c>
    </row>
    <row r="939" spans="1:19" x14ac:dyDescent="0.2">
      <c r="A939" s="454" t="s">
        <v>3145</v>
      </c>
      <c r="B939" s="455" t="s">
        <v>3146</v>
      </c>
      <c r="C939" s="456" t="s">
        <v>61</v>
      </c>
      <c r="D939" s="457" t="s">
        <v>62</v>
      </c>
      <c r="E939" s="458" t="s">
        <v>265</v>
      </c>
      <c r="F939" s="459" t="s">
        <v>266</v>
      </c>
      <c r="G939" s="460">
        <v>1002</v>
      </c>
      <c r="H939" s="461">
        <v>304</v>
      </c>
      <c r="I939" s="461">
        <v>99</v>
      </c>
      <c r="J939" s="462" t="s">
        <v>65</v>
      </c>
      <c r="K939" s="463">
        <v>0.5</v>
      </c>
      <c r="L939" s="464" t="s">
        <v>57</v>
      </c>
      <c r="M939" s="464" t="s">
        <v>48</v>
      </c>
      <c r="N939" s="464" t="s">
        <v>48</v>
      </c>
      <c r="O939" s="464" t="s">
        <v>49</v>
      </c>
      <c r="P939" s="464" t="s">
        <v>48</v>
      </c>
      <c r="Q939" s="464" t="s">
        <v>48</v>
      </c>
      <c r="R939" s="448" t="s">
        <v>3147</v>
      </c>
      <c r="S939" s="465">
        <v>0.02</v>
      </c>
    </row>
    <row r="940" spans="1:19" x14ac:dyDescent="0.2">
      <c r="A940" s="454" t="s">
        <v>3148</v>
      </c>
      <c r="B940" s="455" t="s">
        <v>3149</v>
      </c>
      <c r="C940" s="456" t="s">
        <v>61</v>
      </c>
      <c r="D940" s="457" t="s">
        <v>69</v>
      </c>
      <c r="E940" s="458" t="s">
        <v>70</v>
      </c>
      <c r="F940" s="459" t="s">
        <v>71</v>
      </c>
      <c r="G940" s="460">
        <v>2139</v>
      </c>
      <c r="H940" s="461">
        <v>1525</v>
      </c>
      <c r="I940" s="461">
        <v>570</v>
      </c>
      <c r="J940" s="462" t="s">
        <v>72</v>
      </c>
      <c r="K940" s="463">
        <v>0.5</v>
      </c>
      <c r="L940" s="464" t="s">
        <v>48</v>
      </c>
      <c r="M940" s="464" t="s">
        <v>48</v>
      </c>
      <c r="N940" s="464" t="s">
        <v>48</v>
      </c>
      <c r="O940" s="464" t="s">
        <v>48</v>
      </c>
      <c r="P940" s="464" t="s">
        <v>48</v>
      </c>
      <c r="Q940" s="464" t="s">
        <v>48</v>
      </c>
      <c r="R940" s="448" t="s">
        <v>3150</v>
      </c>
      <c r="S940" s="465">
        <v>0.02</v>
      </c>
    </row>
    <row r="941" spans="1:19" x14ac:dyDescent="0.2">
      <c r="A941" s="454" t="s">
        <v>3151</v>
      </c>
      <c r="B941" s="455" t="s">
        <v>3152</v>
      </c>
      <c r="C941" s="456" t="s">
        <v>43</v>
      </c>
      <c r="D941" s="457" t="s">
        <v>69</v>
      </c>
      <c r="E941" s="458" t="s">
        <v>70</v>
      </c>
      <c r="F941" s="459" t="s">
        <v>71</v>
      </c>
      <c r="G941" s="460">
        <v>6075</v>
      </c>
      <c r="H941" s="461">
        <v>2415</v>
      </c>
      <c r="I941" s="461">
        <v>1055</v>
      </c>
      <c r="J941" s="462" t="s">
        <v>72</v>
      </c>
      <c r="K941" s="463">
        <v>0.5</v>
      </c>
      <c r="L941" s="464" t="s">
        <v>48</v>
      </c>
      <c r="M941" s="464" t="s">
        <v>48</v>
      </c>
      <c r="N941" s="464" t="s">
        <v>48</v>
      </c>
      <c r="O941" s="464" t="s">
        <v>48</v>
      </c>
      <c r="P941" s="464" t="s">
        <v>48</v>
      </c>
      <c r="Q941" s="464" t="s">
        <v>48</v>
      </c>
      <c r="R941" s="448" t="s">
        <v>3153</v>
      </c>
      <c r="S941" s="465">
        <v>1.1000000000000001E-2</v>
      </c>
    </row>
    <row r="942" spans="1:19" x14ac:dyDescent="0.2">
      <c r="A942" s="454" t="s">
        <v>3154</v>
      </c>
      <c r="B942" s="455" t="s">
        <v>3155</v>
      </c>
      <c r="C942" s="456" t="s">
        <v>61</v>
      </c>
      <c r="D942" s="457" t="s">
        <v>69</v>
      </c>
      <c r="E942" s="458" t="s">
        <v>70</v>
      </c>
      <c r="F942" s="459" t="s">
        <v>71</v>
      </c>
      <c r="G942" s="460">
        <v>6485</v>
      </c>
      <c r="H942" s="461">
        <v>2792</v>
      </c>
      <c r="I942" s="461">
        <v>1267</v>
      </c>
      <c r="J942" s="462" t="s">
        <v>72</v>
      </c>
      <c r="K942" s="463">
        <v>0.5</v>
      </c>
      <c r="L942" s="464" t="s">
        <v>48</v>
      </c>
      <c r="M942" s="464" t="s">
        <v>48</v>
      </c>
      <c r="N942" s="464" t="s">
        <v>48</v>
      </c>
      <c r="O942" s="464" t="s">
        <v>48</v>
      </c>
      <c r="P942" s="464" t="s">
        <v>48</v>
      </c>
      <c r="Q942" s="464" t="s">
        <v>48</v>
      </c>
      <c r="R942" s="448" t="s">
        <v>3156</v>
      </c>
      <c r="S942" s="465">
        <v>1.9E-2</v>
      </c>
    </row>
    <row r="943" spans="1:19" x14ac:dyDescent="0.2">
      <c r="A943" s="454" t="s">
        <v>3157</v>
      </c>
      <c r="B943" s="455" t="s">
        <v>3158</v>
      </c>
      <c r="C943" s="456" t="s">
        <v>61</v>
      </c>
      <c r="D943" s="457" t="s">
        <v>69</v>
      </c>
      <c r="E943" s="458" t="s">
        <v>70</v>
      </c>
      <c r="F943" s="459" t="s">
        <v>71</v>
      </c>
      <c r="G943" s="460">
        <v>4639</v>
      </c>
      <c r="H943" s="461">
        <v>2331</v>
      </c>
      <c r="I943" s="461">
        <v>982</v>
      </c>
      <c r="J943" s="462" t="s">
        <v>72</v>
      </c>
      <c r="K943" s="463">
        <v>0.5</v>
      </c>
      <c r="L943" s="464" t="s">
        <v>48</v>
      </c>
      <c r="M943" s="464" t="s">
        <v>48</v>
      </c>
      <c r="N943" s="464" t="s">
        <v>48</v>
      </c>
      <c r="O943" s="464" t="s">
        <v>48</v>
      </c>
      <c r="P943" s="464" t="s">
        <v>48</v>
      </c>
      <c r="Q943" s="464" t="s">
        <v>48</v>
      </c>
      <c r="R943" s="448" t="s">
        <v>3159</v>
      </c>
      <c r="S943" s="465">
        <v>0.02</v>
      </c>
    </row>
    <row r="944" spans="1:19" x14ac:dyDescent="0.2">
      <c r="A944" s="454" t="s">
        <v>3160</v>
      </c>
      <c r="B944" s="455" t="s">
        <v>3161</v>
      </c>
      <c r="C944" s="456" t="s">
        <v>43</v>
      </c>
      <c r="D944" s="457" t="s">
        <v>314</v>
      </c>
      <c r="E944" s="458" t="s">
        <v>1048</v>
      </c>
      <c r="F944" s="459" t="s">
        <v>1048</v>
      </c>
      <c r="G944" s="460">
        <v>3811</v>
      </c>
      <c r="H944" s="461">
        <v>1905</v>
      </c>
      <c r="I944" s="461">
        <v>682</v>
      </c>
      <c r="J944" s="462" t="s">
        <v>65</v>
      </c>
      <c r="K944" s="463">
        <v>0.5</v>
      </c>
      <c r="L944" s="464" t="s">
        <v>57</v>
      </c>
      <c r="M944" s="464" t="s">
        <v>48</v>
      </c>
      <c r="N944" s="464" t="s">
        <v>48</v>
      </c>
      <c r="O944" s="464" t="s">
        <v>48</v>
      </c>
      <c r="P944" s="464" t="s">
        <v>49</v>
      </c>
      <c r="Q944" s="464" t="s">
        <v>48</v>
      </c>
      <c r="R944" s="448" t="s">
        <v>3162</v>
      </c>
      <c r="S944" s="465">
        <v>1.4999999999999999E-2</v>
      </c>
    </row>
    <row r="945" spans="1:19" x14ac:dyDescent="0.2">
      <c r="A945" s="454" t="s">
        <v>101</v>
      </c>
      <c r="B945" s="455" t="s">
        <v>3163</v>
      </c>
      <c r="C945" s="456" t="s">
        <v>1025</v>
      </c>
      <c r="D945" s="457" t="s">
        <v>99</v>
      </c>
      <c r="E945" s="458" t="s">
        <v>100</v>
      </c>
      <c r="F945" s="459" t="s">
        <v>101</v>
      </c>
      <c r="G945" s="460">
        <v>17462</v>
      </c>
      <c r="H945" s="461">
        <v>129301</v>
      </c>
      <c r="I945" s="461">
        <v>59507</v>
      </c>
      <c r="J945" s="462" t="s">
        <v>102</v>
      </c>
      <c r="K945" s="463">
        <v>0.25</v>
      </c>
      <c r="L945" s="464" t="s">
        <v>48</v>
      </c>
      <c r="M945" s="464" t="s">
        <v>48</v>
      </c>
      <c r="N945" s="464" t="s">
        <v>48</v>
      </c>
      <c r="O945" s="464" t="s">
        <v>48</v>
      </c>
      <c r="P945" s="464" t="s">
        <v>48</v>
      </c>
      <c r="Q945" s="464" t="s">
        <v>48</v>
      </c>
      <c r="R945" s="448" t="s">
        <v>3164</v>
      </c>
      <c r="S945" s="465">
        <v>1.8000000000000002E-2</v>
      </c>
    </row>
    <row r="946" spans="1:19" x14ac:dyDescent="0.2">
      <c r="A946" s="454" t="s">
        <v>3165</v>
      </c>
      <c r="B946" s="455" t="s">
        <v>3166</v>
      </c>
      <c r="C946" s="456" t="s">
        <v>61</v>
      </c>
      <c r="D946" s="457" t="s">
        <v>99</v>
      </c>
      <c r="E946" s="458" t="s">
        <v>653</v>
      </c>
      <c r="F946" s="459" t="s">
        <v>654</v>
      </c>
      <c r="G946" s="460">
        <v>648</v>
      </c>
      <c r="H946" s="461">
        <v>509</v>
      </c>
      <c r="I946" s="461">
        <v>201</v>
      </c>
      <c r="J946" s="462" t="s">
        <v>102</v>
      </c>
      <c r="K946" s="463">
        <v>0.25</v>
      </c>
      <c r="L946" s="464" t="s">
        <v>48</v>
      </c>
      <c r="M946" s="464" t="s">
        <v>48</v>
      </c>
      <c r="N946" s="464" t="s">
        <v>48</v>
      </c>
      <c r="O946" s="464" t="s">
        <v>48</v>
      </c>
      <c r="P946" s="464" t="s">
        <v>48</v>
      </c>
      <c r="Q946" s="464" t="s">
        <v>48</v>
      </c>
      <c r="R946" s="448" t="s">
        <v>3167</v>
      </c>
      <c r="S946" s="465">
        <v>1.8000000000000002E-2</v>
      </c>
    </row>
    <row r="947" spans="1:19" x14ac:dyDescent="0.2">
      <c r="A947" s="454" t="s">
        <v>3168</v>
      </c>
      <c r="B947" s="455" t="s">
        <v>3169</v>
      </c>
      <c r="C947" s="456" t="s">
        <v>61</v>
      </c>
      <c r="D947" s="457" t="s">
        <v>314</v>
      </c>
      <c r="E947" s="458" t="s">
        <v>435</v>
      </c>
      <c r="F947" s="459" t="s">
        <v>436</v>
      </c>
      <c r="G947" s="460">
        <v>1132</v>
      </c>
      <c r="H947" s="461">
        <v>664</v>
      </c>
      <c r="I947" s="461">
        <v>251</v>
      </c>
      <c r="J947" s="462" t="s">
        <v>65</v>
      </c>
      <c r="K947" s="463">
        <v>0.5</v>
      </c>
      <c r="L947" s="464" t="s">
        <v>48</v>
      </c>
      <c r="M947" s="464" t="s">
        <v>48</v>
      </c>
      <c r="N947" s="464" t="s">
        <v>48</v>
      </c>
      <c r="O947" s="464" t="s">
        <v>48</v>
      </c>
      <c r="P947" s="464" t="s">
        <v>48</v>
      </c>
      <c r="Q947" s="464" t="s">
        <v>48</v>
      </c>
      <c r="R947" s="448" t="s">
        <v>3170</v>
      </c>
      <c r="S947" s="465">
        <v>0</v>
      </c>
    </row>
    <row r="948" spans="1:19" x14ac:dyDescent="0.2">
      <c r="A948" s="454" t="s">
        <v>3171</v>
      </c>
      <c r="B948" s="455" t="s">
        <v>3172</v>
      </c>
      <c r="C948" s="456" t="s">
        <v>61</v>
      </c>
      <c r="D948" s="457" t="s">
        <v>76</v>
      </c>
      <c r="E948" s="458" t="s">
        <v>1286</v>
      </c>
      <c r="F948" s="459" t="s">
        <v>1287</v>
      </c>
      <c r="G948" s="460">
        <v>3019</v>
      </c>
      <c r="H948" s="461">
        <v>516</v>
      </c>
      <c r="I948" s="461">
        <v>211</v>
      </c>
      <c r="J948" s="462" t="s">
        <v>72</v>
      </c>
      <c r="K948" s="463">
        <v>0.5</v>
      </c>
      <c r="L948" s="464" t="s">
        <v>57</v>
      </c>
      <c r="M948" s="464" t="s">
        <v>48</v>
      </c>
      <c r="N948" s="464" t="s">
        <v>49</v>
      </c>
      <c r="O948" s="464" t="s">
        <v>48</v>
      </c>
      <c r="P948" s="464" t="s">
        <v>48</v>
      </c>
      <c r="Q948" s="464" t="s">
        <v>48</v>
      </c>
      <c r="R948" s="448" t="s">
        <v>3173</v>
      </c>
      <c r="S948" s="465">
        <v>0.02</v>
      </c>
    </row>
    <row r="949" spans="1:19" x14ac:dyDescent="0.2">
      <c r="A949" s="454" t="s">
        <v>3174</v>
      </c>
      <c r="B949" s="455" t="s">
        <v>3175</v>
      </c>
      <c r="C949" s="456" t="s">
        <v>61</v>
      </c>
      <c r="D949" s="457" t="s">
        <v>314</v>
      </c>
      <c r="E949" s="458" t="s">
        <v>1206</v>
      </c>
      <c r="F949" s="459" t="s">
        <v>1207</v>
      </c>
      <c r="G949" s="460">
        <v>3160</v>
      </c>
      <c r="H949" s="461">
        <v>940</v>
      </c>
      <c r="I949" s="461">
        <v>447</v>
      </c>
      <c r="J949" s="462" t="s">
        <v>65</v>
      </c>
      <c r="K949" s="463">
        <v>0.5</v>
      </c>
      <c r="L949" s="464" t="s">
        <v>48</v>
      </c>
      <c r="M949" s="464" t="s">
        <v>48</v>
      </c>
      <c r="N949" s="464" t="s">
        <v>48</v>
      </c>
      <c r="O949" s="464" t="s">
        <v>48</v>
      </c>
      <c r="P949" s="464" t="s">
        <v>48</v>
      </c>
      <c r="Q949" s="464" t="s">
        <v>48</v>
      </c>
      <c r="R949" s="448" t="s">
        <v>3176</v>
      </c>
      <c r="S949" s="465">
        <v>1.3999999999999999E-2</v>
      </c>
    </row>
    <row r="950" spans="1:19" x14ac:dyDescent="0.2">
      <c r="A950" s="454" t="s">
        <v>3177</v>
      </c>
      <c r="B950" s="455" t="s">
        <v>3178</v>
      </c>
      <c r="C950" s="456" t="s">
        <v>61</v>
      </c>
      <c r="D950" s="457" t="s">
        <v>99</v>
      </c>
      <c r="E950" s="458" t="s">
        <v>100</v>
      </c>
      <c r="F950" s="459" t="s">
        <v>101</v>
      </c>
      <c r="G950" s="460">
        <v>861</v>
      </c>
      <c r="H950" s="461">
        <v>1720</v>
      </c>
      <c r="I950" s="461">
        <v>578</v>
      </c>
      <c r="J950" s="462" t="s">
        <v>102</v>
      </c>
      <c r="K950" s="463">
        <v>0.25</v>
      </c>
      <c r="L950" s="464" t="s">
        <v>48</v>
      </c>
      <c r="M950" s="464" t="s">
        <v>48</v>
      </c>
      <c r="N950" s="464" t="s">
        <v>48</v>
      </c>
      <c r="O950" s="464" t="s">
        <v>48</v>
      </c>
      <c r="P950" s="464" t="s">
        <v>48</v>
      </c>
      <c r="Q950" s="464" t="s">
        <v>48</v>
      </c>
      <c r="R950" s="448" t="s">
        <v>3179</v>
      </c>
      <c r="S950" s="465">
        <v>1.7000000000000001E-2</v>
      </c>
    </row>
    <row r="951" spans="1:19" x14ac:dyDescent="0.2">
      <c r="A951" s="454" t="s">
        <v>3180</v>
      </c>
      <c r="B951" s="455" t="s">
        <v>3181</v>
      </c>
      <c r="C951" s="456" t="s">
        <v>61</v>
      </c>
      <c r="D951" s="457" t="s">
        <v>207</v>
      </c>
      <c r="E951" s="458" t="s">
        <v>1073</v>
      </c>
      <c r="F951" s="459" t="s">
        <v>1074</v>
      </c>
      <c r="G951" s="460">
        <v>211</v>
      </c>
      <c r="H951" s="461">
        <v>172</v>
      </c>
      <c r="I951" s="461">
        <v>54</v>
      </c>
      <c r="J951" s="462" t="s">
        <v>56</v>
      </c>
      <c r="K951" s="463">
        <v>0.5</v>
      </c>
      <c r="L951" s="464" t="s">
        <v>57</v>
      </c>
      <c r="M951" s="464" t="s">
        <v>48</v>
      </c>
      <c r="N951" s="464" t="s">
        <v>48</v>
      </c>
      <c r="O951" s="464" t="s">
        <v>48</v>
      </c>
      <c r="P951" s="464" t="s">
        <v>49</v>
      </c>
      <c r="Q951" s="464" t="s">
        <v>48</v>
      </c>
      <c r="R951" s="448" t="s">
        <v>3182</v>
      </c>
      <c r="S951" s="465">
        <v>0.02</v>
      </c>
    </row>
    <row r="952" spans="1:19" x14ac:dyDescent="0.2">
      <c r="A952" s="454" t="s">
        <v>3183</v>
      </c>
      <c r="B952" s="455" t="s">
        <v>3184</v>
      </c>
      <c r="C952" s="456" t="s">
        <v>61</v>
      </c>
      <c r="D952" s="457" t="s">
        <v>99</v>
      </c>
      <c r="E952" s="458" t="s">
        <v>100</v>
      </c>
      <c r="F952" s="459" t="s">
        <v>101</v>
      </c>
      <c r="G952" s="460">
        <v>820</v>
      </c>
      <c r="H952" s="461">
        <v>1470</v>
      </c>
      <c r="I952" s="461">
        <v>591</v>
      </c>
      <c r="J952" s="462" t="s">
        <v>102</v>
      </c>
      <c r="K952" s="463">
        <v>0.25</v>
      </c>
      <c r="L952" s="464" t="s">
        <v>48</v>
      </c>
      <c r="M952" s="464" t="s">
        <v>48</v>
      </c>
      <c r="N952" s="464" t="s">
        <v>48</v>
      </c>
      <c r="O952" s="464" t="s">
        <v>48</v>
      </c>
      <c r="P952" s="464" t="s">
        <v>48</v>
      </c>
      <c r="Q952" s="464" t="s">
        <v>48</v>
      </c>
      <c r="R952" s="448" t="s">
        <v>3185</v>
      </c>
      <c r="S952" s="465">
        <v>1.7000000000000001E-2</v>
      </c>
    </row>
    <row r="953" spans="1:19" x14ac:dyDescent="0.2">
      <c r="A953" s="454" t="s">
        <v>3186</v>
      </c>
      <c r="B953" s="455" t="s">
        <v>3187</v>
      </c>
      <c r="C953" s="456" t="s">
        <v>61</v>
      </c>
      <c r="D953" s="457" t="s">
        <v>99</v>
      </c>
      <c r="E953" s="458" t="s">
        <v>100</v>
      </c>
      <c r="F953" s="459" t="s">
        <v>101</v>
      </c>
      <c r="G953" s="460">
        <v>2421</v>
      </c>
      <c r="H953" s="461">
        <v>790</v>
      </c>
      <c r="I953" s="461">
        <v>320</v>
      </c>
      <c r="J953" s="462" t="s">
        <v>102</v>
      </c>
      <c r="K953" s="463">
        <v>0.25</v>
      </c>
      <c r="L953" s="464" t="s">
        <v>48</v>
      </c>
      <c r="M953" s="464" t="s">
        <v>48</v>
      </c>
      <c r="N953" s="464" t="s">
        <v>48</v>
      </c>
      <c r="O953" s="464" t="s">
        <v>48</v>
      </c>
      <c r="P953" s="464" t="s">
        <v>48</v>
      </c>
      <c r="Q953" s="464" t="s">
        <v>48</v>
      </c>
      <c r="R953" s="448" t="s">
        <v>3188</v>
      </c>
      <c r="S953" s="465">
        <v>1.3999999999999999E-2</v>
      </c>
    </row>
    <row r="954" spans="1:19" x14ac:dyDescent="0.2">
      <c r="A954" s="454" t="s">
        <v>3189</v>
      </c>
      <c r="B954" s="455" t="s">
        <v>3190</v>
      </c>
      <c r="C954" s="456" t="s">
        <v>61</v>
      </c>
      <c r="D954" s="457" t="s">
        <v>99</v>
      </c>
      <c r="E954" s="458" t="s">
        <v>493</v>
      </c>
      <c r="F954" s="459" t="s">
        <v>494</v>
      </c>
      <c r="G954" s="460">
        <v>3311</v>
      </c>
      <c r="H954" s="461">
        <v>3324</v>
      </c>
      <c r="I954" s="461">
        <v>1177</v>
      </c>
      <c r="J954" s="462" t="s">
        <v>102</v>
      </c>
      <c r="K954" s="463">
        <v>0.25</v>
      </c>
      <c r="L954" s="464" t="s">
        <v>48</v>
      </c>
      <c r="M954" s="464" t="s">
        <v>48</v>
      </c>
      <c r="N954" s="464" t="s">
        <v>49</v>
      </c>
      <c r="O954" s="464" t="s">
        <v>48</v>
      </c>
      <c r="P954" s="464" t="s">
        <v>48</v>
      </c>
      <c r="Q954" s="464" t="s">
        <v>48</v>
      </c>
      <c r="R954" s="448" t="s">
        <v>3191</v>
      </c>
      <c r="S954" s="465">
        <v>1.4999999999999999E-2</v>
      </c>
    </row>
    <row r="955" spans="1:19" x14ac:dyDescent="0.2">
      <c r="A955" s="454" t="s">
        <v>3192</v>
      </c>
      <c r="B955" s="455" t="s">
        <v>3193</v>
      </c>
      <c r="C955" s="456" t="s">
        <v>61</v>
      </c>
      <c r="D955" s="457" t="s">
        <v>207</v>
      </c>
      <c r="E955" s="458" t="s">
        <v>2575</v>
      </c>
      <c r="F955" s="459" t="s">
        <v>2576</v>
      </c>
      <c r="G955" s="460">
        <v>1478</v>
      </c>
      <c r="H955" s="461">
        <v>1582</v>
      </c>
      <c r="I955" s="461">
        <v>476</v>
      </c>
      <c r="J955" s="462" t="s">
        <v>56</v>
      </c>
      <c r="K955" s="463">
        <v>0.5</v>
      </c>
      <c r="L955" s="464" t="s">
        <v>57</v>
      </c>
      <c r="M955" s="464" t="s">
        <v>48</v>
      </c>
      <c r="N955" s="464" t="s">
        <v>48</v>
      </c>
      <c r="O955" s="464" t="s">
        <v>48</v>
      </c>
      <c r="P955" s="464" t="s">
        <v>49</v>
      </c>
      <c r="Q955" s="464" t="s">
        <v>48</v>
      </c>
      <c r="R955" s="448" t="s">
        <v>3194</v>
      </c>
      <c r="S955" s="465">
        <v>0.02</v>
      </c>
    </row>
    <row r="956" spans="1:19" x14ac:dyDescent="0.2">
      <c r="A956" s="454" t="s">
        <v>3195</v>
      </c>
      <c r="B956" s="455" t="s">
        <v>3196</v>
      </c>
      <c r="C956" s="456" t="s">
        <v>61</v>
      </c>
      <c r="D956" s="457" t="s">
        <v>99</v>
      </c>
      <c r="E956" s="458" t="s">
        <v>100</v>
      </c>
      <c r="F956" s="459" t="s">
        <v>101</v>
      </c>
      <c r="G956" s="460">
        <v>3361</v>
      </c>
      <c r="H956" s="461">
        <v>6838</v>
      </c>
      <c r="I956" s="461">
        <v>2362</v>
      </c>
      <c r="J956" s="462" t="s">
        <v>102</v>
      </c>
      <c r="K956" s="463">
        <v>0.25</v>
      </c>
      <c r="L956" s="464" t="s">
        <v>48</v>
      </c>
      <c r="M956" s="464" t="s">
        <v>48</v>
      </c>
      <c r="N956" s="464" t="s">
        <v>48</v>
      </c>
      <c r="O956" s="464" t="s">
        <v>48</v>
      </c>
      <c r="P956" s="464" t="s">
        <v>48</v>
      </c>
      <c r="Q956" s="464" t="s">
        <v>48</v>
      </c>
      <c r="R956" s="448" t="s">
        <v>3197</v>
      </c>
      <c r="S956" s="465">
        <v>1.9E-2</v>
      </c>
    </row>
    <row r="957" spans="1:19" x14ac:dyDescent="0.2">
      <c r="A957" s="454" t="s">
        <v>3198</v>
      </c>
      <c r="B957" s="455" t="s">
        <v>3199</v>
      </c>
      <c r="C957" s="456" t="s">
        <v>61</v>
      </c>
      <c r="D957" s="457" t="s">
        <v>99</v>
      </c>
      <c r="E957" s="458" t="s">
        <v>100</v>
      </c>
      <c r="F957" s="459" t="s">
        <v>101</v>
      </c>
      <c r="G957" s="460">
        <v>737</v>
      </c>
      <c r="H957" s="461">
        <v>1922</v>
      </c>
      <c r="I957" s="461">
        <v>704</v>
      </c>
      <c r="J957" s="462" t="s">
        <v>102</v>
      </c>
      <c r="K957" s="463">
        <v>0.25</v>
      </c>
      <c r="L957" s="464" t="s">
        <v>48</v>
      </c>
      <c r="M957" s="464" t="s">
        <v>48</v>
      </c>
      <c r="N957" s="464" t="s">
        <v>48</v>
      </c>
      <c r="O957" s="464" t="s">
        <v>48</v>
      </c>
      <c r="P957" s="464" t="s">
        <v>48</v>
      </c>
      <c r="Q957" s="464" t="s">
        <v>48</v>
      </c>
      <c r="R957" s="448" t="s">
        <v>3200</v>
      </c>
      <c r="S957" s="465">
        <v>1.3999999999999999E-2</v>
      </c>
    </row>
    <row r="958" spans="1:19" x14ac:dyDescent="0.2">
      <c r="A958" s="454" t="s">
        <v>3201</v>
      </c>
      <c r="B958" s="455" t="s">
        <v>3202</v>
      </c>
      <c r="C958" s="456" t="s">
        <v>61</v>
      </c>
      <c r="D958" s="457" t="s">
        <v>135</v>
      </c>
      <c r="E958" s="458" t="s">
        <v>383</v>
      </c>
      <c r="F958" s="459" t="s">
        <v>384</v>
      </c>
      <c r="G958" s="460">
        <v>1659</v>
      </c>
      <c r="H958" s="461">
        <v>639</v>
      </c>
      <c r="I958" s="461">
        <v>286</v>
      </c>
      <c r="J958" s="462" t="s">
        <v>102</v>
      </c>
      <c r="K958" s="463">
        <v>0.25</v>
      </c>
      <c r="L958" s="464" t="s">
        <v>57</v>
      </c>
      <c r="M958" s="464" t="s">
        <v>48</v>
      </c>
      <c r="N958" s="464" t="s">
        <v>48</v>
      </c>
      <c r="O958" s="464" t="s">
        <v>49</v>
      </c>
      <c r="P958" s="464" t="s">
        <v>48</v>
      </c>
      <c r="Q958" s="464" t="s">
        <v>48</v>
      </c>
      <c r="R958" s="448" t="s">
        <v>3203</v>
      </c>
      <c r="S958" s="465">
        <v>0.02</v>
      </c>
    </row>
    <row r="959" spans="1:19" x14ac:dyDescent="0.2">
      <c r="A959" s="454" t="s">
        <v>3204</v>
      </c>
      <c r="B959" s="455" t="s">
        <v>3205</v>
      </c>
      <c r="C959" s="456" t="s">
        <v>61</v>
      </c>
      <c r="D959" s="457" t="s">
        <v>99</v>
      </c>
      <c r="E959" s="458" t="s">
        <v>100</v>
      </c>
      <c r="F959" s="459" t="s">
        <v>101</v>
      </c>
      <c r="G959" s="460">
        <v>2638</v>
      </c>
      <c r="H959" s="461">
        <v>2829</v>
      </c>
      <c r="I959" s="461">
        <v>945</v>
      </c>
      <c r="J959" s="462" t="s">
        <v>102</v>
      </c>
      <c r="K959" s="463">
        <v>0.25</v>
      </c>
      <c r="L959" s="464" t="s">
        <v>48</v>
      </c>
      <c r="M959" s="464" t="s">
        <v>48</v>
      </c>
      <c r="N959" s="464" t="s">
        <v>48</v>
      </c>
      <c r="O959" s="464" t="s">
        <v>48</v>
      </c>
      <c r="P959" s="464" t="s">
        <v>48</v>
      </c>
      <c r="Q959" s="464" t="s">
        <v>48</v>
      </c>
      <c r="R959" s="448" t="s">
        <v>3206</v>
      </c>
      <c r="S959" s="465">
        <v>1.7000000000000001E-2</v>
      </c>
    </row>
    <row r="960" spans="1:19" x14ac:dyDescent="0.2">
      <c r="A960" s="454" t="s">
        <v>3207</v>
      </c>
      <c r="B960" s="455" t="s">
        <v>3208</v>
      </c>
      <c r="C960" s="456" t="s">
        <v>61</v>
      </c>
      <c r="D960" s="457" t="s">
        <v>154</v>
      </c>
      <c r="E960" s="458" t="s">
        <v>747</v>
      </c>
      <c r="F960" s="459" t="s">
        <v>748</v>
      </c>
      <c r="G960" s="460">
        <v>1531</v>
      </c>
      <c r="H960" s="461">
        <v>294</v>
      </c>
      <c r="I960" s="461">
        <v>139</v>
      </c>
      <c r="J960" s="462" t="s">
        <v>65</v>
      </c>
      <c r="K960" s="463">
        <v>0.5</v>
      </c>
      <c r="L960" s="464" t="s">
        <v>57</v>
      </c>
      <c r="M960" s="464" t="s">
        <v>48</v>
      </c>
      <c r="N960" s="464" t="s">
        <v>49</v>
      </c>
      <c r="O960" s="464" t="s">
        <v>48</v>
      </c>
      <c r="P960" s="464" t="s">
        <v>48</v>
      </c>
      <c r="Q960" s="464" t="s">
        <v>48</v>
      </c>
      <c r="R960" s="448" t="s">
        <v>3209</v>
      </c>
      <c r="S960" s="465">
        <v>0.02</v>
      </c>
    </row>
    <row r="961" spans="1:19" x14ac:dyDescent="0.2">
      <c r="A961" s="454" t="s">
        <v>2459</v>
      </c>
      <c r="B961" s="455" t="s">
        <v>3210</v>
      </c>
      <c r="C961" s="456" t="s">
        <v>43</v>
      </c>
      <c r="D961" s="457" t="s">
        <v>276</v>
      </c>
      <c r="E961" s="458" t="s">
        <v>2458</v>
      </c>
      <c r="F961" s="459" t="s">
        <v>2459</v>
      </c>
      <c r="G961" s="460">
        <v>25579</v>
      </c>
      <c r="H961" s="461">
        <v>30004</v>
      </c>
      <c r="I961" s="461">
        <v>14352</v>
      </c>
      <c r="J961" s="462" t="s">
        <v>188</v>
      </c>
      <c r="K961" s="463">
        <v>0.5</v>
      </c>
      <c r="L961" s="464" t="s">
        <v>48</v>
      </c>
      <c r="M961" s="464" t="s">
        <v>48</v>
      </c>
      <c r="N961" s="464" t="s">
        <v>48</v>
      </c>
      <c r="O961" s="464" t="s">
        <v>48</v>
      </c>
      <c r="P961" s="464" t="s">
        <v>48</v>
      </c>
      <c r="Q961" s="464" t="s">
        <v>48</v>
      </c>
      <c r="R961" s="448" t="s">
        <v>3211</v>
      </c>
      <c r="S961" s="465">
        <v>0.02</v>
      </c>
    </row>
    <row r="962" spans="1:19" x14ac:dyDescent="0.2">
      <c r="A962" s="454" t="s">
        <v>3212</v>
      </c>
      <c r="B962" s="455" t="s">
        <v>3213</v>
      </c>
      <c r="C962" s="456" t="s">
        <v>61</v>
      </c>
      <c r="D962" s="457" t="s">
        <v>207</v>
      </c>
      <c r="E962" s="458" t="s">
        <v>208</v>
      </c>
      <c r="F962" s="459" t="s">
        <v>209</v>
      </c>
      <c r="G962" s="460">
        <v>2207</v>
      </c>
      <c r="H962" s="461">
        <v>1922</v>
      </c>
      <c r="I962" s="461">
        <v>665</v>
      </c>
      <c r="J962" s="462" t="s">
        <v>56</v>
      </c>
      <c r="K962" s="463">
        <v>0.5</v>
      </c>
      <c r="L962" s="464" t="s">
        <v>57</v>
      </c>
      <c r="M962" s="464" t="s">
        <v>48</v>
      </c>
      <c r="N962" s="464" t="s">
        <v>49</v>
      </c>
      <c r="O962" s="464" t="s">
        <v>48</v>
      </c>
      <c r="P962" s="464" t="s">
        <v>48</v>
      </c>
      <c r="Q962" s="464" t="s">
        <v>48</v>
      </c>
      <c r="R962" s="448" t="s">
        <v>3214</v>
      </c>
      <c r="S962" s="465">
        <v>0</v>
      </c>
    </row>
    <row r="963" spans="1:19" x14ac:dyDescent="0.2">
      <c r="A963" s="454" t="s">
        <v>3215</v>
      </c>
      <c r="B963" s="455" t="s">
        <v>3216</v>
      </c>
      <c r="C963" s="456" t="s">
        <v>61</v>
      </c>
      <c r="D963" s="457" t="s">
        <v>314</v>
      </c>
      <c r="E963" s="458" t="s">
        <v>536</v>
      </c>
      <c r="F963" s="459" t="s">
        <v>537</v>
      </c>
      <c r="G963" s="460">
        <v>7082</v>
      </c>
      <c r="H963" s="461">
        <v>977</v>
      </c>
      <c r="I963" s="461">
        <v>343</v>
      </c>
      <c r="J963" s="462" t="s">
        <v>65</v>
      </c>
      <c r="K963" s="463">
        <v>0.5</v>
      </c>
      <c r="L963" s="464" t="s">
        <v>48</v>
      </c>
      <c r="M963" s="464" t="s">
        <v>48</v>
      </c>
      <c r="N963" s="464" t="s">
        <v>49</v>
      </c>
      <c r="O963" s="464" t="s">
        <v>48</v>
      </c>
      <c r="P963" s="464" t="s">
        <v>48</v>
      </c>
      <c r="Q963" s="464" t="s">
        <v>48</v>
      </c>
      <c r="R963" s="448" t="s">
        <v>3217</v>
      </c>
      <c r="S963" s="465">
        <v>0.02</v>
      </c>
    </row>
    <row r="964" spans="1:19" x14ac:dyDescent="0.2">
      <c r="A964" s="454" t="s">
        <v>3218</v>
      </c>
      <c r="B964" s="455" t="s">
        <v>3219</v>
      </c>
      <c r="C964" s="456" t="s">
        <v>61</v>
      </c>
      <c r="D964" s="457" t="s">
        <v>118</v>
      </c>
      <c r="E964" s="458" t="s">
        <v>119</v>
      </c>
      <c r="F964" s="459" t="s">
        <v>120</v>
      </c>
      <c r="G964" s="460">
        <v>967</v>
      </c>
      <c r="H964" s="461">
        <v>679</v>
      </c>
      <c r="I964" s="461">
        <v>257</v>
      </c>
      <c r="J964" s="462" t="s">
        <v>47</v>
      </c>
      <c r="K964" s="463">
        <v>0.35</v>
      </c>
      <c r="L964" s="464" t="s">
        <v>48</v>
      </c>
      <c r="M964" s="464" t="s">
        <v>48</v>
      </c>
      <c r="N964" s="464" t="s">
        <v>48</v>
      </c>
      <c r="O964" s="464" t="s">
        <v>48</v>
      </c>
      <c r="P964" s="464" t="s">
        <v>48</v>
      </c>
      <c r="Q964" s="464" t="s">
        <v>48</v>
      </c>
      <c r="R964" s="448" t="s">
        <v>3220</v>
      </c>
      <c r="S964" s="465">
        <v>0.01</v>
      </c>
    </row>
    <row r="965" spans="1:19" x14ac:dyDescent="0.2">
      <c r="A965" s="454" t="s">
        <v>3221</v>
      </c>
      <c r="B965" s="455" t="s">
        <v>3222</v>
      </c>
      <c r="C965" s="456" t="s">
        <v>61</v>
      </c>
      <c r="D965" s="457" t="s">
        <v>44</v>
      </c>
      <c r="E965" s="458" t="s">
        <v>895</v>
      </c>
      <c r="F965" s="459" t="s">
        <v>896</v>
      </c>
      <c r="G965" s="460">
        <v>2437</v>
      </c>
      <c r="H965" s="461">
        <v>1273</v>
      </c>
      <c r="I965" s="461">
        <v>488</v>
      </c>
      <c r="J965" s="462" t="s">
        <v>47</v>
      </c>
      <c r="K965" s="463">
        <v>0.35</v>
      </c>
      <c r="L965" s="464" t="s">
        <v>48</v>
      </c>
      <c r="M965" s="464" t="s">
        <v>48</v>
      </c>
      <c r="N965" s="464" t="s">
        <v>48</v>
      </c>
      <c r="O965" s="464" t="s">
        <v>48</v>
      </c>
      <c r="P965" s="464" t="s">
        <v>48</v>
      </c>
      <c r="Q965" s="464" t="s">
        <v>48</v>
      </c>
      <c r="R965" s="448" t="s">
        <v>3223</v>
      </c>
      <c r="S965" s="465">
        <v>0.02</v>
      </c>
    </row>
    <row r="966" spans="1:19" x14ac:dyDescent="0.2">
      <c r="A966" s="454" t="s">
        <v>3224</v>
      </c>
      <c r="B966" s="455" t="s">
        <v>3225</v>
      </c>
      <c r="C966" s="456" t="s">
        <v>61</v>
      </c>
      <c r="D966" s="457" t="s">
        <v>207</v>
      </c>
      <c r="E966" s="458" t="s">
        <v>1416</v>
      </c>
      <c r="F966" s="459" t="s">
        <v>1417</v>
      </c>
      <c r="G966" s="460">
        <v>433</v>
      </c>
      <c r="H966" s="461">
        <v>248</v>
      </c>
      <c r="I966" s="461">
        <v>135</v>
      </c>
      <c r="J966" s="462" t="s">
        <v>56</v>
      </c>
      <c r="K966" s="463">
        <v>0.5</v>
      </c>
      <c r="L966" s="464" t="s">
        <v>57</v>
      </c>
      <c r="M966" s="464" t="s">
        <v>48</v>
      </c>
      <c r="N966" s="464" t="s">
        <v>48</v>
      </c>
      <c r="O966" s="464" t="s">
        <v>48</v>
      </c>
      <c r="P966" s="464" t="s">
        <v>49</v>
      </c>
      <c r="Q966" s="464" t="s">
        <v>48</v>
      </c>
      <c r="R966" s="448" t="s">
        <v>3226</v>
      </c>
      <c r="S966" s="465">
        <v>0</v>
      </c>
    </row>
    <row r="967" spans="1:19" x14ac:dyDescent="0.2">
      <c r="A967" s="454" t="s">
        <v>3227</v>
      </c>
      <c r="B967" s="455" t="s">
        <v>3228</v>
      </c>
      <c r="C967" s="456" t="s">
        <v>61</v>
      </c>
      <c r="D967" s="457" t="s">
        <v>207</v>
      </c>
      <c r="E967" s="458" t="s">
        <v>464</v>
      </c>
      <c r="F967" s="459" t="s">
        <v>465</v>
      </c>
      <c r="G967" s="460">
        <v>1587</v>
      </c>
      <c r="H967" s="461">
        <v>1302</v>
      </c>
      <c r="I967" s="461">
        <v>430</v>
      </c>
      <c r="J967" s="462" t="s">
        <v>56</v>
      </c>
      <c r="K967" s="463">
        <v>0.5</v>
      </c>
      <c r="L967" s="464" t="s">
        <v>57</v>
      </c>
      <c r="M967" s="464" t="s">
        <v>48</v>
      </c>
      <c r="N967" s="464" t="s">
        <v>48</v>
      </c>
      <c r="O967" s="464" t="s">
        <v>48</v>
      </c>
      <c r="P967" s="464" t="s">
        <v>49</v>
      </c>
      <c r="Q967" s="464" t="s">
        <v>48</v>
      </c>
      <c r="R967" s="448" t="s">
        <v>3229</v>
      </c>
      <c r="S967" s="465">
        <v>0</v>
      </c>
    </row>
    <row r="968" spans="1:19" x14ac:dyDescent="0.2">
      <c r="A968" s="454" t="s">
        <v>3230</v>
      </c>
      <c r="B968" s="455" t="s">
        <v>3231</v>
      </c>
      <c r="C968" s="456" t="s">
        <v>61</v>
      </c>
      <c r="D968" s="457" t="s">
        <v>259</v>
      </c>
      <c r="E968" s="458" t="s">
        <v>260</v>
      </c>
      <c r="F968" s="459" t="s">
        <v>261</v>
      </c>
      <c r="G968" s="460">
        <v>419</v>
      </c>
      <c r="H968" s="461">
        <v>93</v>
      </c>
      <c r="I968" s="461">
        <v>51</v>
      </c>
      <c r="J968" s="462" t="s">
        <v>102</v>
      </c>
      <c r="K968" s="463">
        <v>0.25</v>
      </c>
      <c r="L968" s="464" t="s">
        <v>48</v>
      </c>
      <c r="M968" s="464" t="s">
        <v>48</v>
      </c>
      <c r="N968" s="464" t="s">
        <v>48</v>
      </c>
      <c r="O968" s="464" t="s">
        <v>48</v>
      </c>
      <c r="P968" s="464" t="s">
        <v>48</v>
      </c>
      <c r="Q968" s="464" t="s">
        <v>48</v>
      </c>
      <c r="R968" s="448" t="s">
        <v>3232</v>
      </c>
      <c r="S968" s="465">
        <v>0</v>
      </c>
    </row>
    <row r="969" spans="1:19" x14ac:dyDescent="0.2">
      <c r="A969" s="454" t="s">
        <v>3233</v>
      </c>
      <c r="B969" s="455" t="s">
        <v>3234</v>
      </c>
      <c r="C969" s="456" t="s">
        <v>61</v>
      </c>
      <c r="D969" s="457" t="s">
        <v>154</v>
      </c>
      <c r="E969" s="458" t="s">
        <v>747</v>
      </c>
      <c r="F969" s="459" t="s">
        <v>748</v>
      </c>
      <c r="G969" s="460">
        <v>2128</v>
      </c>
      <c r="H969" s="461">
        <v>360</v>
      </c>
      <c r="I969" s="461">
        <v>188</v>
      </c>
      <c r="J969" s="462" t="s">
        <v>65</v>
      </c>
      <c r="K969" s="463">
        <v>0.5</v>
      </c>
      <c r="L969" s="464" t="s">
        <v>57</v>
      </c>
      <c r="M969" s="464" t="s">
        <v>48</v>
      </c>
      <c r="N969" s="464" t="s">
        <v>49</v>
      </c>
      <c r="O969" s="464" t="s">
        <v>48</v>
      </c>
      <c r="P969" s="464" t="s">
        <v>48</v>
      </c>
      <c r="Q969" s="464" t="s">
        <v>48</v>
      </c>
      <c r="R969" s="448" t="s">
        <v>3235</v>
      </c>
      <c r="S969" s="465">
        <v>0.02</v>
      </c>
    </row>
    <row r="970" spans="1:19" x14ac:dyDescent="0.2">
      <c r="A970" s="454" t="s">
        <v>3236</v>
      </c>
      <c r="B970" s="455" t="s">
        <v>3237</v>
      </c>
      <c r="C970" s="456" t="s">
        <v>61</v>
      </c>
      <c r="D970" s="457" t="s">
        <v>259</v>
      </c>
      <c r="E970" s="458" t="s">
        <v>260</v>
      </c>
      <c r="F970" s="459" t="s">
        <v>261</v>
      </c>
      <c r="G970" s="460">
        <v>1125</v>
      </c>
      <c r="H970" s="461">
        <v>289</v>
      </c>
      <c r="I970" s="461">
        <v>136</v>
      </c>
      <c r="J970" s="462" t="s">
        <v>102</v>
      </c>
      <c r="K970" s="463">
        <v>0.25</v>
      </c>
      <c r="L970" s="464" t="s">
        <v>48</v>
      </c>
      <c r="M970" s="464" t="s">
        <v>48</v>
      </c>
      <c r="N970" s="464" t="s">
        <v>48</v>
      </c>
      <c r="O970" s="464" t="s">
        <v>48</v>
      </c>
      <c r="P970" s="464" t="s">
        <v>48</v>
      </c>
      <c r="Q970" s="464" t="s">
        <v>48</v>
      </c>
      <c r="R970" s="448" t="s">
        <v>3238</v>
      </c>
      <c r="S970" s="465">
        <v>1.6E-2</v>
      </c>
    </row>
    <row r="971" spans="1:19" x14ac:dyDescent="0.2">
      <c r="A971" s="454" t="s">
        <v>3239</v>
      </c>
      <c r="B971" s="455" t="s">
        <v>3240</v>
      </c>
      <c r="C971" s="456" t="s">
        <v>61</v>
      </c>
      <c r="D971" s="457" t="s">
        <v>259</v>
      </c>
      <c r="E971" s="458" t="s">
        <v>347</v>
      </c>
      <c r="F971" s="459" t="s">
        <v>348</v>
      </c>
      <c r="G971" s="460">
        <v>3901</v>
      </c>
      <c r="H971" s="461">
        <v>999</v>
      </c>
      <c r="I971" s="461">
        <v>490</v>
      </c>
      <c r="J971" s="462" t="s">
        <v>102</v>
      </c>
      <c r="K971" s="463">
        <v>0.25</v>
      </c>
      <c r="L971" s="464" t="s">
        <v>48</v>
      </c>
      <c r="M971" s="464" t="s">
        <v>48</v>
      </c>
      <c r="N971" s="464" t="s">
        <v>48</v>
      </c>
      <c r="O971" s="464" t="s">
        <v>48</v>
      </c>
      <c r="P971" s="464" t="s">
        <v>48</v>
      </c>
      <c r="Q971" s="464" t="s">
        <v>48</v>
      </c>
      <c r="R971" s="448" t="s">
        <v>3241</v>
      </c>
      <c r="S971" s="465">
        <v>1.8000000000000002E-2</v>
      </c>
    </row>
    <row r="972" spans="1:19" x14ac:dyDescent="0.2">
      <c r="A972" s="454" t="s">
        <v>3242</v>
      </c>
      <c r="B972" s="455" t="s">
        <v>3243</v>
      </c>
      <c r="C972" s="456" t="s">
        <v>61</v>
      </c>
      <c r="D972" s="457" t="s">
        <v>285</v>
      </c>
      <c r="E972" s="458" t="s">
        <v>2103</v>
      </c>
      <c r="F972" s="459" t="s">
        <v>2101</v>
      </c>
      <c r="G972" s="460">
        <v>3744</v>
      </c>
      <c r="H972" s="461">
        <v>1976</v>
      </c>
      <c r="I972" s="461">
        <v>856</v>
      </c>
      <c r="J972" s="462" t="s">
        <v>56</v>
      </c>
      <c r="K972" s="463">
        <v>0.5</v>
      </c>
      <c r="L972" s="464" t="s">
        <v>57</v>
      </c>
      <c r="M972" s="464" t="s">
        <v>48</v>
      </c>
      <c r="N972" s="464" t="s">
        <v>48</v>
      </c>
      <c r="O972" s="464" t="s">
        <v>48</v>
      </c>
      <c r="P972" s="464" t="s">
        <v>49</v>
      </c>
      <c r="Q972" s="464" t="s">
        <v>48</v>
      </c>
      <c r="R972" s="448" t="s">
        <v>3244</v>
      </c>
      <c r="S972" s="465">
        <v>0.02</v>
      </c>
    </row>
    <row r="973" spans="1:19" x14ac:dyDescent="0.2">
      <c r="A973" s="454" t="s">
        <v>3245</v>
      </c>
      <c r="B973" s="455" t="s">
        <v>3246</v>
      </c>
      <c r="C973" s="456" t="s">
        <v>43</v>
      </c>
      <c r="D973" s="457" t="s">
        <v>285</v>
      </c>
      <c r="E973" s="458" t="s">
        <v>3247</v>
      </c>
      <c r="F973" s="459" t="s">
        <v>3245</v>
      </c>
      <c r="G973" s="460">
        <v>37075</v>
      </c>
      <c r="H973" s="461">
        <v>30717</v>
      </c>
      <c r="I973" s="461">
        <v>12413</v>
      </c>
      <c r="J973" s="462" t="s">
        <v>56</v>
      </c>
      <c r="K973" s="463">
        <v>0.5</v>
      </c>
      <c r="L973" s="464" t="s">
        <v>48</v>
      </c>
      <c r="M973" s="464" t="s">
        <v>48</v>
      </c>
      <c r="N973" s="464" t="s">
        <v>49</v>
      </c>
      <c r="O973" s="464" t="s">
        <v>48</v>
      </c>
      <c r="P973" s="464" t="s">
        <v>48</v>
      </c>
      <c r="Q973" s="464" t="s">
        <v>48</v>
      </c>
      <c r="R973" s="448" t="s">
        <v>3248</v>
      </c>
      <c r="S973" s="465">
        <v>0.02</v>
      </c>
    </row>
    <row r="974" spans="1:19" x14ac:dyDescent="0.2">
      <c r="A974" s="454" t="s">
        <v>3249</v>
      </c>
      <c r="B974" s="455" t="s">
        <v>3250</v>
      </c>
      <c r="C974" s="456" t="s">
        <v>43</v>
      </c>
      <c r="D974" s="457" t="s">
        <v>285</v>
      </c>
      <c r="E974" s="458" t="s">
        <v>3247</v>
      </c>
      <c r="F974" s="459" t="s">
        <v>3245</v>
      </c>
      <c r="G974" s="460">
        <v>10065</v>
      </c>
      <c r="H974" s="461">
        <v>8593</v>
      </c>
      <c r="I974" s="461">
        <v>3608</v>
      </c>
      <c r="J974" s="462" t="s">
        <v>56</v>
      </c>
      <c r="K974" s="463">
        <v>0.5</v>
      </c>
      <c r="L974" s="464" t="s">
        <v>48</v>
      </c>
      <c r="M974" s="464" t="s">
        <v>48</v>
      </c>
      <c r="N974" s="464" t="s">
        <v>49</v>
      </c>
      <c r="O974" s="464" t="s">
        <v>48</v>
      </c>
      <c r="P974" s="464" t="s">
        <v>48</v>
      </c>
      <c r="Q974" s="464" t="s">
        <v>48</v>
      </c>
      <c r="R974" s="448" t="s">
        <v>3251</v>
      </c>
      <c r="S974" s="465">
        <v>1.8000000000000002E-2</v>
      </c>
    </row>
    <row r="975" spans="1:19" x14ac:dyDescent="0.2">
      <c r="A975" s="454" t="s">
        <v>1243</v>
      </c>
      <c r="B975" s="455" t="s">
        <v>3252</v>
      </c>
      <c r="C975" s="456" t="s">
        <v>43</v>
      </c>
      <c r="D975" s="457" t="s">
        <v>285</v>
      </c>
      <c r="E975" s="458" t="s">
        <v>1242</v>
      </c>
      <c r="F975" s="459" t="s">
        <v>1243</v>
      </c>
      <c r="G975" s="460">
        <v>8782</v>
      </c>
      <c r="H975" s="461">
        <v>12748</v>
      </c>
      <c r="I975" s="461">
        <v>4217</v>
      </c>
      <c r="J975" s="462" t="s">
        <v>56</v>
      </c>
      <c r="K975" s="463">
        <v>0.5</v>
      </c>
      <c r="L975" s="464" t="s">
        <v>57</v>
      </c>
      <c r="M975" s="464" t="s">
        <v>48</v>
      </c>
      <c r="N975" s="464" t="s">
        <v>49</v>
      </c>
      <c r="O975" s="464" t="s">
        <v>48</v>
      </c>
      <c r="P975" s="464" t="s">
        <v>48</v>
      </c>
      <c r="Q975" s="464" t="s">
        <v>48</v>
      </c>
      <c r="R975" s="448" t="s">
        <v>3253</v>
      </c>
      <c r="S975" s="465">
        <v>0.02</v>
      </c>
    </row>
    <row r="976" spans="1:19" x14ac:dyDescent="0.2">
      <c r="A976" s="454" t="s">
        <v>2776</v>
      </c>
      <c r="B976" s="455" t="s">
        <v>3254</v>
      </c>
      <c r="C976" s="456" t="s">
        <v>43</v>
      </c>
      <c r="D976" s="457" t="s">
        <v>285</v>
      </c>
      <c r="E976" s="458" t="s">
        <v>2775</v>
      </c>
      <c r="F976" s="459" t="s">
        <v>2776</v>
      </c>
      <c r="G976" s="460">
        <v>25964</v>
      </c>
      <c r="H976" s="461">
        <v>16908</v>
      </c>
      <c r="I976" s="461">
        <v>6939</v>
      </c>
      <c r="J976" s="462" t="s">
        <v>56</v>
      </c>
      <c r="K976" s="463">
        <v>0.5</v>
      </c>
      <c r="L976" s="464" t="s">
        <v>48</v>
      </c>
      <c r="M976" s="464" t="s">
        <v>48</v>
      </c>
      <c r="N976" s="464" t="s">
        <v>49</v>
      </c>
      <c r="O976" s="464" t="s">
        <v>48</v>
      </c>
      <c r="P976" s="464" t="s">
        <v>48</v>
      </c>
      <c r="Q976" s="464" t="s">
        <v>48</v>
      </c>
      <c r="R976" s="448" t="s">
        <v>3255</v>
      </c>
      <c r="S976" s="465">
        <v>0.02</v>
      </c>
    </row>
    <row r="977" spans="1:19" x14ac:dyDescent="0.2">
      <c r="A977" s="454" t="s">
        <v>3256</v>
      </c>
      <c r="B977" s="455" t="s">
        <v>3257</v>
      </c>
      <c r="C977" s="456" t="s">
        <v>43</v>
      </c>
      <c r="D977" s="457" t="s">
        <v>285</v>
      </c>
      <c r="E977" s="458" t="s">
        <v>2065</v>
      </c>
      <c r="F977" s="459" t="s">
        <v>2063</v>
      </c>
      <c r="G977" s="460">
        <v>6947</v>
      </c>
      <c r="H977" s="461">
        <v>13216</v>
      </c>
      <c r="I977" s="461">
        <v>4774</v>
      </c>
      <c r="J977" s="462" t="s">
        <v>56</v>
      </c>
      <c r="K977" s="463">
        <v>0.5</v>
      </c>
      <c r="L977" s="464" t="s">
        <v>57</v>
      </c>
      <c r="M977" s="464" t="s">
        <v>49</v>
      </c>
      <c r="N977" s="464" t="s">
        <v>48</v>
      </c>
      <c r="O977" s="464" t="s">
        <v>48</v>
      </c>
      <c r="P977" s="464" t="s">
        <v>48</v>
      </c>
      <c r="Q977" s="464" t="s">
        <v>48</v>
      </c>
      <c r="R977" s="448" t="s">
        <v>3258</v>
      </c>
      <c r="S977" s="465">
        <v>0.02</v>
      </c>
    </row>
    <row r="978" spans="1:19" x14ac:dyDescent="0.2">
      <c r="A978" s="454" t="s">
        <v>2352</v>
      </c>
      <c r="B978" s="455" t="s">
        <v>3259</v>
      </c>
      <c r="C978" s="456" t="s">
        <v>43</v>
      </c>
      <c r="D978" s="457" t="s">
        <v>285</v>
      </c>
      <c r="E978" s="458" t="s">
        <v>2351</v>
      </c>
      <c r="F978" s="459" t="s">
        <v>2352</v>
      </c>
      <c r="G978" s="460">
        <v>23862</v>
      </c>
      <c r="H978" s="461">
        <v>23781</v>
      </c>
      <c r="I978" s="461">
        <v>11484</v>
      </c>
      <c r="J978" s="462" t="s">
        <v>56</v>
      </c>
      <c r="K978" s="463">
        <v>0.5</v>
      </c>
      <c r="L978" s="464" t="s">
        <v>48</v>
      </c>
      <c r="M978" s="464" t="s">
        <v>48</v>
      </c>
      <c r="N978" s="464" t="s">
        <v>49</v>
      </c>
      <c r="O978" s="464" t="s">
        <v>48</v>
      </c>
      <c r="P978" s="464" t="s">
        <v>48</v>
      </c>
      <c r="Q978" s="464" t="s">
        <v>48</v>
      </c>
      <c r="R978" s="448" t="s">
        <v>3260</v>
      </c>
      <c r="S978" s="465">
        <v>0.02</v>
      </c>
    </row>
    <row r="979" spans="1:19" x14ac:dyDescent="0.2">
      <c r="A979" s="454" t="s">
        <v>3261</v>
      </c>
      <c r="B979" s="455" t="s">
        <v>3262</v>
      </c>
      <c r="C979" s="456" t="s">
        <v>61</v>
      </c>
      <c r="D979" s="457" t="s">
        <v>285</v>
      </c>
      <c r="E979" s="458" t="s">
        <v>2351</v>
      </c>
      <c r="F979" s="459" t="s">
        <v>2352</v>
      </c>
      <c r="G979" s="460">
        <v>5800</v>
      </c>
      <c r="H979" s="461">
        <v>3042</v>
      </c>
      <c r="I979" s="461">
        <v>1108</v>
      </c>
      <c r="J979" s="462" t="s">
        <v>56</v>
      </c>
      <c r="K979" s="463">
        <v>0.5</v>
      </c>
      <c r="L979" s="464" t="s">
        <v>48</v>
      </c>
      <c r="M979" s="464" t="s">
        <v>48</v>
      </c>
      <c r="N979" s="464" t="s">
        <v>49</v>
      </c>
      <c r="O979" s="464" t="s">
        <v>48</v>
      </c>
      <c r="P979" s="464" t="s">
        <v>48</v>
      </c>
      <c r="Q979" s="464" t="s">
        <v>48</v>
      </c>
      <c r="R979" s="448" t="s">
        <v>3263</v>
      </c>
      <c r="S979" s="465">
        <v>0.02</v>
      </c>
    </row>
    <row r="980" spans="1:19" x14ac:dyDescent="0.2">
      <c r="A980" s="454" t="s">
        <v>3264</v>
      </c>
      <c r="B980" s="455" t="s">
        <v>3265</v>
      </c>
      <c r="C980" s="456" t="s">
        <v>61</v>
      </c>
      <c r="D980" s="457" t="s">
        <v>154</v>
      </c>
      <c r="E980" s="458" t="s">
        <v>296</v>
      </c>
      <c r="F980" s="459" t="s">
        <v>297</v>
      </c>
      <c r="G980" s="460">
        <v>1111</v>
      </c>
      <c r="H980" s="461">
        <v>226</v>
      </c>
      <c r="I980" s="461">
        <v>75</v>
      </c>
      <c r="J980" s="462" t="s">
        <v>65</v>
      </c>
      <c r="K980" s="463">
        <v>0.5</v>
      </c>
      <c r="L980" s="464" t="s">
        <v>48</v>
      </c>
      <c r="M980" s="464" t="s">
        <v>48</v>
      </c>
      <c r="N980" s="464" t="s">
        <v>49</v>
      </c>
      <c r="O980" s="464" t="s">
        <v>48</v>
      </c>
      <c r="P980" s="464" t="s">
        <v>48</v>
      </c>
      <c r="Q980" s="464" t="s">
        <v>48</v>
      </c>
      <c r="R980" s="448" t="s">
        <v>3266</v>
      </c>
      <c r="S980" s="465">
        <v>0.02</v>
      </c>
    </row>
    <row r="981" spans="1:19" x14ac:dyDescent="0.2">
      <c r="A981" s="454" t="s">
        <v>3267</v>
      </c>
      <c r="B981" s="455" t="s">
        <v>3268</v>
      </c>
      <c r="C981" s="456" t="s">
        <v>61</v>
      </c>
      <c r="D981" s="457" t="s">
        <v>118</v>
      </c>
      <c r="E981" s="458" t="s">
        <v>863</v>
      </c>
      <c r="F981" s="459" t="s">
        <v>118</v>
      </c>
      <c r="G981" s="460">
        <v>3814</v>
      </c>
      <c r="H981" s="461">
        <v>2867</v>
      </c>
      <c r="I981" s="461">
        <v>1277</v>
      </c>
      <c r="J981" s="462" t="s">
        <v>47</v>
      </c>
      <c r="K981" s="463">
        <v>0.35</v>
      </c>
      <c r="L981" s="464" t="s">
        <v>48</v>
      </c>
      <c r="M981" s="464" t="s">
        <v>48</v>
      </c>
      <c r="N981" s="464" t="s">
        <v>48</v>
      </c>
      <c r="O981" s="464" t="s">
        <v>48</v>
      </c>
      <c r="P981" s="464" t="s">
        <v>48</v>
      </c>
      <c r="Q981" s="464" t="s">
        <v>48</v>
      </c>
      <c r="R981" s="448" t="s">
        <v>3269</v>
      </c>
      <c r="S981" s="465">
        <v>0.01</v>
      </c>
    </row>
    <row r="982" spans="1:19" x14ac:dyDescent="0.2">
      <c r="A982" s="454" t="s">
        <v>3270</v>
      </c>
      <c r="B982" s="455" t="s">
        <v>3271</v>
      </c>
      <c r="C982" s="456" t="s">
        <v>43</v>
      </c>
      <c r="D982" s="457" t="s">
        <v>185</v>
      </c>
      <c r="E982" s="458" t="s">
        <v>972</v>
      </c>
      <c r="F982" s="459" t="s">
        <v>973</v>
      </c>
      <c r="G982" s="460">
        <v>8992</v>
      </c>
      <c r="H982" s="461">
        <v>2948</v>
      </c>
      <c r="I982" s="461">
        <v>1375</v>
      </c>
      <c r="J982" s="462" t="s">
        <v>188</v>
      </c>
      <c r="K982" s="463">
        <v>0.5</v>
      </c>
      <c r="L982" s="464" t="s">
        <v>48</v>
      </c>
      <c r="M982" s="464" t="s">
        <v>48</v>
      </c>
      <c r="N982" s="464" t="s">
        <v>49</v>
      </c>
      <c r="O982" s="464" t="s">
        <v>48</v>
      </c>
      <c r="P982" s="464" t="s">
        <v>48</v>
      </c>
      <c r="Q982" s="464" t="s">
        <v>48</v>
      </c>
      <c r="R982" s="448" t="s">
        <v>3272</v>
      </c>
      <c r="S982" s="465">
        <v>1.4999999999999999E-2</v>
      </c>
    </row>
    <row r="983" spans="1:19" x14ac:dyDescent="0.2">
      <c r="A983" s="454" t="s">
        <v>3273</v>
      </c>
      <c r="B983" s="455" t="s">
        <v>3274</v>
      </c>
      <c r="C983" s="456" t="s">
        <v>61</v>
      </c>
      <c r="D983" s="457" t="s">
        <v>135</v>
      </c>
      <c r="E983" s="458" t="s">
        <v>612</v>
      </c>
      <c r="F983" s="459" t="s">
        <v>613</v>
      </c>
      <c r="G983" s="460">
        <v>565</v>
      </c>
      <c r="H983" s="461">
        <v>79</v>
      </c>
      <c r="I983" s="461">
        <v>64</v>
      </c>
      <c r="J983" s="462" t="s">
        <v>102</v>
      </c>
      <c r="K983" s="463">
        <v>0.25</v>
      </c>
      <c r="L983" s="464" t="s">
        <v>48</v>
      </c>
      <c r="M983" s="464" t="s">
        <v>48</v>
      </c>
      <c r="N983" s="464" t="s">
        <v>48</v>
      </c>
      <c r="O983" s="464" t="s">
        <v>48</v>
      </c>
      <c r="P983" s="464" t="s">
        <v>48</v>
      </c>
      <c r="Q983" s="464" t="s">
        <v>48</v>
      </c>
      <c r="R983" s="448" t="s">
        <v>3275</v>
      </c>
      <c r="S983" s="465">
        <v>0.01</v>
      </c>
    </row>
    <row r="984" spans="1:19" x14ac:dyDescent="0.2">
      <c r="A984" s="454" t="s">
        <v>3276</v>
      </c>
      <c r="B984" s="455" t="s">
        <v>3277</v>
      </c>
      <c r="C984" s="456" t="s">
        <v>61</v>
      </c>
      <c r="D984" s="457" t="s">
        <v>99</v>
      </c>
      <c r="E984" s="458" t="s">
        <v>508</v>
      </c>
      <c r="F984" s="459" t="s">
        <v>509</v>
      </c>
      <c r="G984" s="460">
        <v>3645</v>
      </c>
      <c r="H984" s="461">
        <v>3174</v>
      </c>
      <c r="I984" s="461">
        <v>1138</v>
      </c>
      <c r="J984" s="462" t="s">
        <v>102</v>
      </c>
      <c r="K984" s="463">
        <v>0.25</v>
      </c>
      <c r="L984" s="464" t="s">
        <v>48</v>
      </c>
      <c r="M984" s="464" t="s">
        <v>48</v>
      </c>
      <c r="N984" s="464" t="s">
        <v>48</v>
      </c>
      <c r="O984" s="464" t="s">
        <v>48</v>
      </c>
      <c r="P984" s="464" t="s">
        <v>48</v>
      </c>
      <c r="Q984" s="464" t="s">
        <v>48</v>
      </c>
      <c r="R984" s="448" t="s">
        <v>3278</v>
      </c>
      <c r="S984" s="465">
        <v>0.02</v>
      </c>
    </row>
    <row r="985" spans="1:19" x14ac:dyDescent="0.2">
      <c r="A985" s="454" t="s">
        <v>3279</v>
      </c>
      <c r="B985" s="455" t="s">
        <v>3280</v>
      </c>
      <c r="C985" s="456" t="s">
        <v>43</v>
      </c>
      <c r="D985" s="457" t="s">
        <v>111</v>
      </c>
      <c r="E985" s="458" t="s">
        <v>2086</v>
      </c>
      <c r="F985" s="459" t="s">
        <v>2087</v>
      </c>
      <c r="G985" s="460">
        <v>864</v>
      </c>
      <c r="H985" s="461">
        <v>10131</v>
      </c>
      <c r="I985" s="461">
        <v>3834</v>
      </c>
      <c r="J985" s="462" t="s">
        <v>114</v>
      </c>
      <c r="K985" s="463">
        <v>0.35</v>
      </c>
      <c r="L985" s="464" t="s">
        <v>48</v>
      </c>
      <c r="M985" s="464" t="s">
        <v>48</v>
      </c>
      <c r="N985" s="464" t="s">
        <v>48</v>
      </c>
      <c r="O985" s="464" t="s">
        <v>48</v>
      </c>
      <c r="P985" s="464" t="s">
        <v>48</v>
      </c>
      <c r="Q985" s="464" t="s">
        <v>48</v>
      </c>
      <c r="R985" s="448" t="s">
        <v>3281</v>
      </c>
      <c r="S985" s="465">
        <v>1.8000000000000002E-2</v>
      </c>
    </row>
    <row r="986" spans="1:19" x14ac:dyDescent="0.2">
      <c r="A986" s="454" t="s">
        <v>3282</v>
      </c>
      <c r="B986" s="455" t="s">
        <v>3283</v>
      </c>
      <c r="C986" s="456" t="s">
        <v>61</v>
      </c>
      <c r="D986" s="457" t="s">
        <v>118</v>
      </c>
      <c r="E986" s="458" t="s">
        <v>213</v>
      </c>
      <c r="F986" s="459" t="s">
        <v>211</v>
      </c>
      <c r="G986" s="460">
        <v>1262</v>
      </c>
      <c r="H986" s="461">
        <v>1127</v>
      </c>
      <c r="I986" s="461">
        <v>443</v>
      </c>
      <c r="J986" s="462" t="s">
        <v>47</v>
      </c>
      <c r="K986" s="463">
        <v>0.35</v>
      </c>
      <c r="L986" s="464" t="s">
        <v>48</v>
      </c>
      <c r="M986" s="464" t="s">
        <v>48</v>
      </c>
      <c r="N986" s="464" t="s">
        <v>48</v>
      </c>
      <c r="O986" s="464" t="s">
        <v>48</v>
      </c>
      <c r="P986" s="464" t="s">
        <v>48</v>
      </c>
      <c r="Q986" s="464" t="s">
        <v>48</v>
      </c>
      <c r="R986" s="448" t="s">
        <v>3284</v>
      </c>
      <c r="S986" s="465">
        <v>0.02</v>
      </c>
    </row>
    <row r="987" spans="1:19" x14ac:dyDescent="0.2">
      <c r="A987" s="454" t="s">
        <v>3285</v>
      </c>
      <c r="B987" s="455" t="s">
        <v>3286</v>
      </c>
      <c r="C987" s="456" t="s">
        <v>61</v>
      </c>
      <c r="D987" s="457" t="s">
        <v>76</v>
      </c>
      <c r="E987" s="458" t="s">
        <v>85</v>
      </c>
      <c r="F987" s="459" t="s">
        <v>86</v>
      </c>
      <c r="G987" s="460">
        <v>1259</v>
      </c>
      <c r="H987" s="461">
        <v>1838</v>
      </c>
      <c r="I987" s="461">
        <v>598</v>
      </c>
      <c r="J987" s="462" t="s">
        <v>72</v>
      </c>
      <c r="K987" s="463">
        <v>0.5</v>
      </c>
      <c r="L987" s="464" t="s">
        <v>57</v>
      </c>
      <c r="M987" s="464" t="s">
        <v>48</v>
      </c>
      <c r="N987" s="464" t="s">
        <v>48</v>
      </c>
      <c r="O987" s="464" t="s">
        <v>48</v>
      </c>
      <c r="P987" s="464" t="s">
        <v>49</v>
      </c>
      <c r="Q987" s="464" t="s">
        <v>48</v>
      </c>
      <c r="R987" s="448" t="s">
        <v>3287</v>
      </c>
      <c r="S987" s="465">
        <v>0.02</v>
      </c>
    </row>
    <row r="988" spans="1:19" x14ac:dyDescent="0.2">
      <c r="A988" s="454" t="s">
        <v>3288</v>
      </c>
      <c r="B988" s="455" t="s">
        <v>3289</v>
      </c>
      <c r="C988" s="456" t="s">
        <v>61</v>
      </c>
      <c r="D988" s="457" t="s">
        <v>69</v>
      </c>
      <c r="E988" s="458" t="s">
        <v>70</v>
      </c>
      <c r="F988" s="459" t="s">
        <v>71</v>
      </c>
      <c r="G988" s="460">
        <v>2168</v>
      </c>
      <c r="H988" s="461">
        <v>1309</v>
      </c>
      <c r="I988" s="461">
        <v>445</v>
      </c>
      <c r="J988" s="462" t="s">
        <v>72</v>
      </c>
      <c r="K988" s="463">
        <v>0.5</v>
      </c>
      <c r="L988" s="464" t="s">
        <v>48</v>
      </c>
      <c r="M988" s="464" t="s">
        <v>48</v>
      </c>
      <c r="N988" s="464" t="s">
        <v>48</v>
      </c>
      <c r="O988" s="464" t="s">
        <v>48</v>
      </c>
      <c r="P988" s="464" t="s">
        <v>48</v>
      </c>
      <c r="Q988" s="464" t="s">
        <v>48</v>
      </c>
      <c r="R988" s="448" t="s">
        <v>3290</v>
      </c>
      <c r="S988" s="465">
        <v>0.02</v>
      </c>
    </row>
    <row r="989" spans="1:19" x14ac:dyDescent="0.2">
      <c r="A989" s="454" t="s">
        <v>3291</v>
      </c>
      <c r="B989" s="455" t="s">
        <v>3292</v>
      </c>
      <c r="C989" s="456" t="s">
        <v>61</v>
      </c>
      <c r="D989" s="457" t="s">
        <v>135</v>
      </c>
      <c r="E989" s="458" t="s">
        <v>612</v>
      </c>
      <c r="F989" s="459" t="s">
        <v>613</v>
      </c>
      <c r="G989" s="460">
        <v>705</v>
      </c>
      <c r="H989" s="461">
        <v>262</v>
      </c>
      <c r="I989" s="461">
        <v>142</v>
      </c>
      <c r="J989" s="462" t="s">
        <v>102</v>
      </c>
      <c r="K989" s="463">
        <v>0.25</v>
      </c>
      <c r="L989" s="464" t="s">
        <v>48</v>
      </c>
      <c r="M989" s="464" t="s">
        <v>48</v>
      </c>
      <c r="N989" s="464" t="s">
        <v>48</v>
      </c>
      <c r="O989" s="464" t="s">
        <v>48</v>
      </c>
      <c r="P989" s="464" t="s">
        <v>48</v>
      </c>
      <c r="Q989" s="464" t="s">
        <v>48</v>
      </c>
      <c r="R989" s="448" t="s">
        <v>3293</v>
      </c>
      <c r="S989" s="465">
        <v>0.02</v>
      </c>
    </row>
    <row r="990" spans="1:19" x14ac:dyDescent="0.2">
      <c r="A990" s="454" t="s">
        <v>3294</v>
      </c>
      <c r="B990" s="455" t="s">
        <v>3295</v>
      </c>
      <c r="C990" s="456" t="s">
        <v>61</v>
      </c>
      <c r="D990" s="457" t="s">
        <v>76</v>
      </c>
      <c r="E990" s="458" t="s">
        <v>106</v>
      </c>
      <c r="F990" s="459" t="s">
        <v>107</v>
      </c>
      <c r="G990" s="460">
        <v>2253</v>
      </c>
      <c r="H990" s="461">
        <v>555</v>
      </c>
      <c r="I990" s="461">
        <v>243</v>
      </c>
      <c r="J990" s="462" t="s">
        <v>72</v>
      </c>
      <c r="K990" s="463">
        <v>0.5</v>
      </c>
      <c r="L990" s="464" t="s">
        <v>57</v>
      </c>
      <c r="M990" s="464" t="s">
        <v>48</v>
      </c>
      <c r="N990" s="464" t="s">
        <v>48</v>
      </c>
      <c r="O990" s="464" t="s">
        <v>48</v>
      </c>
      <c r="P990" s="464" t="s">
        <v>49</v>
      </c>
      <c r="Q990" s="464" t="s">
        <v>48</v>
      </c>
      <c r="R990" s="448" t="s">
        <v>3296</v>
      </c>
      <c r="S990" s="465">
        <v>0.02</v>
      </c>
    </row>
    <row r="991" spans="1:19" x14ac:dyDescent="0.2">
      <c r="A991" s="454" t="s">
        <v>3297</v>
      </c>
      <c r="B991" s="455" t="s">
        <v>3298</v>
      </c>
      <c r="C991" s="456" t="s">
        <v>61</v>
      </c>
      <c r="D991" s="457" t="s">
        <v>76</v>
      </c>
      <c r="E991" s="458" t="s">
        <v>475</v>
      </c>
      <c r="F991" s="459" t="s">
        <v>476</v>
      </c>
      <c r="G991" s="460">
        <v>3914</v>
      </c>
      <c r="H991" s="461">
        <v>1583</v>
      </c>
      <c r="I991" s="461">
        <v>586</v>
      </c>
      <c r="J991" s="462" t="s">
        <v>72</v>
      </c>
      <c r="K991" s="463">
        <v>0.5</v>
      </c>
      <c r="L991" s="464" t="s">
        <v>57</v>
      </c>
      <c r="M991" s="464" t="s">
        <v>48</v>
      </c>
      <c r="N991" s="464" t="s">
        <v>48</v>
      </c>
      <c r="O991" s="464" t="s">
        <v>48</v>
      </c>
      <c r="P991" s="464" t="s">
        <v>49</v>
      </c>
      <c r="Q991" s="464" t="s">
        <v>48</v>
      </c>
      <c r="R991" s="448" t="s">
        <v>3299</v>
      </c>
      <c r="S991" s="465">
        <v>1.4999999999999999E-2</v>
      </c>
    </row>
    <row r="992" spans="1:19" x14ac:dyDescent="0.2">
      <c r="A992" s="454" t="s">
        <v>3300</v>
      </c>
      <c r="B992" s="455" t="s">
        <v>3301</v>
      </c>
      <c r="C992" s="456" t="s">
        <v>61</v>
      </c>
      <c r="D992" s="457" t="s">
        <v>44</v>
      </c>
      <c r="E992" s="458" t="s">
        <v>230</v>
      </c>
      <c r="F992" s="459" t="s">
        <v>231</v>
      </c>
      <c r="G992" s="460">
        <v>3696</v>
      </c>
      <c r="H992" s="461">
        <v>947</v>
      </c>
      <c r="I992" s="461">
        <v>371</v>
      </c>
      <c r="J992" s="462" t="s">
        <v>47</v>
      </c>
      <c r="K992" s="463">
        <v>0.35</v>
      </c>
      <c r="L992" s="464" t="s">
        <v>57</v>
      </c>
      <c r="M992" s="464" t="s">
        <v>48</v>
      </c>
      <c r="N992" s="464" t="s">
        <v>48</v>
      </c>
      <c r="O992" s="464" t="s">
        <v>48</v>
      </c>
      <c r="P992" s="464" t="s">
        <v>49</v>
      </c>
      <c r="Q992" s="464" t="s">
        <v>48</v>
      </c>
      <c r="R992" s="448" t="s">
        <v>3302</v>
      </c>
      <c r="S992" s="465">
        <v>0.02</v>
      </c>
    </row>
    <row r="993" spans="1:19" x14ac:dyDescent="0.2">
      <c r="A993" s="454" t="s">
        <v>3303</v>
      </c>
      <c r="B993" s="455" t="s">
        <v>3304</v>
      </c>
      <c r="C993" s="456" t="s">
        <v>61</v>
      </c>
      <c r="D993" s="457" t="s">
        <v>135</v>
      </c>
      <c r="E993" s="458" t="s">
        <v>612</v>
      </c>
      <c r="F993" s="459" t="s">
        <v>613</v>
      </c>
      <c r="G993" s="460">
        <v>789</v>
      </c>
      <c r="H993" s="461">
        <v>155</v>
      </c>
      <c r="I993" s="461">
        <v>84</v>
      </c>
      <c r="J993" s="462" t="s">
        <v>102</v>
      </c>
      <c r="K993" s="463">
        <v>0.25</v>
      </c>
      <c r="L993" s="464" t="s">
        <v>48</v>
      </c>
      <c r="M993" s="464" t="s">
        <v>48</v>
      </c>
      <c r="N993" s="464" t="s">
        <v>48</v>
      </c>
      <c r="O993" s="464" t="s">
        <v>48</v>
      </c>
      <c r="P993" s="464" t="s">
        <v>48</v>
      </c>
      <c r="Q993" s="464" t="s">
        <v>48</v>
      </c>
      <c r="R993" s="448" t="s">
        <v>3305</v>
      </c>
      <c r="S993" s="465">
        <v>0.02</v>
      </c>
    </row>
    <row r="994" spans="1:19" x14ac:dyDescent="0.2">
      <c r="A994" s="454" t="s">
        <v>3306</v>
      </c>
      <c r="B994" s="455" t="s">
        <v>3307</v>
      </c>
      <c r="C994" s="456" t="s">
        <v>61</v>
      </c>
      <c r="D994" s="457" t="s">
        <v>314</v>
      </c>
      <c r="E994" s="458" t="s">
        <v>315</v>
      </c>
      <c r="F994" s="459" t="s">
        <v>316</v>
      </c>
      <c r="G994" s="460">
        <v>1586</v>
      </c>
      <c r="H994" s="461">
        <v>855</v>
      </c>
      <c r="I994" s="461">
        <v>332</v>
      </c>
      <c r="J994" s="462" t="s">
        <v>65</v>
      </c>
      <c r="K994" s="463">
        <v>0.5</v>
      </c>
      <c r="L994" s="464" t="s">
        <v>48</v>
      </c>
      <c r="M994" s="464" t="s">
        <v>48</v>
      </c>
      <c r="N994" s="464" t="s">
        <v>48</v>
      </c>
      <c r="O994" s="464" t="s">
        <v>48</v>
      </c>
      <c r="P994" s="464" t="s">
        <v>48</v>
      </c>
      <c r="Q994" s="464" t="s">
        <v>48</v>
      </c>
      <c r="R994" s="448" t="s">
        <v>3308</v>
      </c>
      <c r="S994" s="465">
        <v>0.02</v>
      </c>
    </row>
    <row r="995" spans="1:19" x14ac:dyDescent="0.2">
      <c r="A995" s="454" t="s">
        <v>3309</v>
      </c>
      <c r="B995" s="455" t="s">
        <v>3310</v>
      </c>
      <c r="C995" s="456" t="s">
        <v>61</v>
      </c>
      <c r="D995" s="457" t="s">
        <v>99</v>
      </c>
      <c r="E995" s="458" t="s">
        <v>192</v>
      </c>
      <c r="F995" s="459" t="s">
        <v>193</v>
      </c>
      <c r="G995" s="460">
        <v>1100</v>
      </c>
      <c r="H995" s="461">
        <v>2299</v>
      </c>
      <c r="I995" s="461">
        <v>705</v>
      </c>
      <c r="J995" s="462" t="s">
        <v>102</v>
      </c>
      <c r="K995" s="463">
        <v>0.25</v>
      </c>
      <c r="L995" s="464" t="s">
        <v>48</v>
      </c>
      <c r="M995" s="464" t="s">
        <v>48</v>
      </c>
      <c r="N995" s="464" t="s">
        <v>48</v>
      </c>
      <c r="O995" s="464" t="s">
        <v>48</v>
      </c>
      <c r="P995" s="464" t="s">
        <v>48</v>
      </c>
      <c r="Q995" s="464" t="s">
        <v>48</v>
      </c>
      <c r="R995" s="448" t="s">
        <v>3311</v>
      </c>
      <c r="S995" s="465">
        <v>1.4999999999999999E-2</v>
      </c>
    </row>
    <row r="996" spans="1:19" x14ac:dyDescent="0.2">
      <c r="A996" s="454" t="s">
        <v>3312</v>
      </c>
      <c r="B996" s="455" t="s">
        <v>3313</v>
      </c>
      <c r="C996" s="456" t="s">
        <v>61</v>
      </c>
      <c r="D996" s="457" t="s">
        <v>185</v>
      </c>
      <c r="E996" s="458" t="s">
        <v>847</v>
      </c>
      <c r="F996" s="459" t="s">
        <v>848</v>
      </c>
      <c r="G996" s="460">
        <v>5270</v>
      </c>
      <c r="H996" s="461">
        <v>836</v>
      </c>
      <c r="I996" s="461">
        <v>386</v>
      </c>
      <c r="J996" s="462" t="s">
        <v>188</v>
      </c>
      <c r="K996" s="463">
        <v>0.5</v>
      </c>
      <c r="L996" s="464" t="s">
        <v>48</v>
      </c>
      <c r="M996" s="464" t="s">
        <v>48</v>
      </c>
      <c r="N996" s="464" t="s">
        <v>49</v>
      </c>
      <c r="O996" s="464" t="s">
        <v>48</v>
      </c>
      <c r="P996" s="464" t="s">
        <v>48</v>
      </c>
      <c r="Q996" s="464" t="s">
        <v>48</v>
      </c>
      <c r="R996" s="448" t="s">
        <v>3314</v>
      </c>
      <c r="S996" s="465">
        <v>0.02</v>
      </c>
    </row>
    <row r="997" spans="1:19" x14ac:dyDescent="0.2">
      <c r="A997" s="454" t="s">
        <v>3315</v>
      </c>
      <c r="B997" s="455" t="s">
        <v>3316</v>
      </c>
      <c r="C997" s="456" t="s">
        <v>43</v>
      </c>
      <c r="D997" s="457" t="s">
        <v>62</v>
      </c>
      <c r="E997" s="458" t="s">
        <v>362</v>
      </c>
      <c r="F997" s="459" t="s">
        <v>363</v>
      </c>
      <c r="G997" s="460">
        <v>2569</v>
      </c>
      <c r="H997" s="461">
        <v>4454</v>
      </c>
      <c r="I997" s="461">
        <v>2065</v>
      </c>
      <c r="J997" s="462" t="s">
        <v>65</v>
      </c>
      <c r="K997" s="463">
        <v>0.5</v>
      </c>
      <c r="L997" s="464" t="s">
        <v>48</v>
      </c>
      <c r="M997" s="464" t="s">
        <v>48</v>
      </c>
      <c r="N997" s="464" t="s">
        <v>49</v>
      </c>
      <c r="O997" s="464" t="s">
        <v>48</v>
      </c>
      <c r="P997" s="464" t="s">
        <v>48</v>
      </c>
      <c r="Q997" s="464" t="s">
        <v>48</v>
      </c>
      <c r="R997" s="448" t="s">
        <v>3317</v>
      </c>
      <c r="S997" s="465">
        <v>0.02</v>
      </c>
    </row>
    <row r="998" spans="1:19" x14ac:dyDescent="0.2">
      <c r="A998" s="454" t="s">
        <v>3318</v>
      </c>
      <c r="B998" s="455" t="s">
        <v>3319</v>
      </c>
      <c r="C998" s="456" t="s">
        <v>61</v>
      </c>
      <c r="D998" s="457" t="s">
        <v>154</v>
      </c>
      <c r="E998" s="458" t="s">
        <v>626</v>
      </c>
      <c r="F998" s="459" t="s">
        <v>627</v>
      </c>
      <c r="G998" s="460">
        <v>4214</v>
      </c>
      <c r="H998" s="461">
        <v>754</v>
      </c>
      <c r="I998" s="461">
        <v>324</v>
      </c>
      <c r="J998" s="462" t="s">
        <v>65</v>
      </c>
      <c r="K998" s="463">
        <v>0.5</v>
      </c>
      <c r="L998" s="464" t="s">
        <v>57</v>
      </c>
      <c r="M998" s="464" t="s">
        <v>48</v>
      </c>
      <c r="N998" s="464" t="s">
        <v>48</v>
      </c>
      <c r="O998" s="464" t="s">
        <v>49</v>
      </c>
      <c r="P998" s="464" t="s">
        <v>48</v>
      </c>
      <c r="Q998" s="464" t="s">
        <v>48</v>
      </c>
      <c r="R998" s="448" t="s">
        <v>3320</v>
      </c>
      <c r="S998" s="465">
        <v>0.02</v>
      </c>
    </row>
    <row r="999" spans="1:19" x14ac:dyDescent="0.2">
      <c r="A999" s="454" t="s">
        <v>3321</v>
      </c>
      <c r="B999" s="455" t="s">
        <v>3322</v>
      </c>
      <c r="C999" s="456" t="s">
        <v>61</v>
      </c>
      <c r="D999" s="457" t="s">
        <v>76</v>
      </c>
      <c r="E999" s="458" t="s">
        <v>1286</v>
      </c>
      <c r="F999" s="459" t="s">
        <v>1287</v>
      </c>
      <c r="G999" s="460">
        <v>3780</v>
      </c>
      <c r="H999" s="461">
        <v>103</v>
      </c>
      <c r="I999" s="461">
        <v>77</v>
      </c>
      <c r="J999" s="462" t="s">
        <v>72</v>
      </c>
      <c r="K999" s="463">
        <v>0.5</v>
      </c>
      <c r="L999" s="464" t="s">
        <v>57</v>
      </c>
      <c r="M999" s="464" t="s">
        <v>48</v>
      </c>
      <c r="N999" s="464" t="s">
        <v>49</v>
      </c>
      <c r="O999" s="464" t="s">
        <v>48</v>
      </c>
      <c r="P999" s="464" t="s">
        <v>48</v>
      </c>
      <c r="Q999" s="464" t="s">
        <v>48</v>
      </c>
      <c r="R999" s="448" t="s">
        <v>3323</v>
      </c>
      <c r="S999" s="465">
        <v>0</v>
      </c>
    </row>
    <row r="1000" spans="1:19" x14ac:dyDescent="0.2">
      <c r="A1000" s="454" t="s">
        <v>3324</v>
      </c>
      <c r="B1000" s="455" t="s">
        <v>3325</v>
      </c>
      <c r="C1000" s="456" t="s">
        <v>61</v>
      </c>
      <c r="D1000" s="457" t="s">
        <v>76</v>
      </c>
      <c r="E1000" s="458" t="s">
        <v>391</v>
      </c>
      <c r="F1000" s="459" t="s">
        <v>392</v>
      </c>
      <c r="G1000" s="460">
        <v>3653</v>
      </c>
      <c r="H1000" s="461">
        <v>2003</v>
      </c>
      <c r="I1000" s="461">
        <v>824</v>
      </c>
      <c r="J1000" s="462" t="s">
        <v>72</v>
      </c>
      <c r="K1000" s="463">
        <v>0.5</v>
      </c>
      <c r="L1000" s="464" t="s">
        <v>48</v>
      </c>
      <c r="M1000" s="464" t="s">
        <v>48</v>
      </c>
      <c r="N1000" s="464" t="s">
        <v>48</v>
      </c>
      <c r="O1000" s="464" t="s">
        <v>48</v>
      </c>
      <c r="P1000" s="464" t="s">
        <v>48</v>
      </c>
      <c r="Q1000" s="464" t="s">
        <v>48</v>
      </c>
      <c r="R1000" s="448" t="s">
        <v>3326</v>
      </c>
      <c r="S1000" s="465">
        <v>0.02</v>
      </c>
    </row>
    <row r="1001" spans="1:19" x14ac:dyDescent="0.2">
      <c r="A1001" s="454" t="s">
        <v>3327</v>
      </c>
      <c r="B1001" s="455" t="s">
        <v>3328</v>
      </c>
      <c r="C1001" s="456" t="s">
        <v>61</v>
      </c>
      <c r="D1001" s="457" t="s">
        <v>118</v>
      </c>
      <c r="E1001" s="458" t="s">
        <v>863</v>
      </c>
      <c r="F1001" s="459" t="s">
        <v>118</v>
      </c>
      <c r="G1001" s="460">
        <v>3446</v>
      </c>
      <c r="H1001" s="461">
        <v>671</v>
      </c>
      <c r="I1001" s="461">
        <v>243</v>
      </c>
      <c r="J1001" s="462" t="s">
        <v>47</v>
      </c>
      <c r="K1001" s="463">
        <v>0.35</v>
      </c>
      <c r="L1001" s="464" t="s">
        <v>48</v>
      </c>
      <c r="M1001" s="464" t="s">
        <v>48</v>
      </c>
      <c r="N1001" s="464" t="s">
        <v>48</v>
      </c>
      <c r="O1001" s="464" t="s">
        <v>48</v>
      </c>
      <c r="P1001" s="464" t="s">
        <v>48</v>
      </c>
      <c r="Q1001" s="464" t="s">
        <v>48</v>
      </c>
      <c r="R1001" s="448" t="s">
        <v>3329</v>
      </c>
      <c r="S1001" s="465">
        <v>1.4999999999999999E-2</v>
      </c>
    </row>
    <row r="1002" spans="1:19" x14ac:dyDescent="0.2">
      <c r="A1002" s="454" t="s">
        <v>3330</v>
      </c>
      <c r="B1002" s="455" t="s">
        <v>3331</v>
      </c>
      <c r="C1002" s="456" t="s">
        <v>252</v>
      </c>
      <c r="D1002" s="457" t="s">
        <v>185</v>
      </c>
      <c r="E1002" s="458" t="s">
        <v>972</v>
      </c>
      <c r="F1002" s="459" t="s">
        <v>973</v>
      </c>
      <c r="G1002" s="460">
        <v>12968</v>
      </c>
      <c r="H1002" s="461">
        <v>3271</v>
      </c>
      <c r="I1002" s="461">
        <v>1598</v>
      </c>
      <c r="J1002" s="462" t="s">
        <v>188</v>
      </c>
      <c r="K1002" s="463">
        <v>0.5</v>
      </c>
      <c r="L1002" s="464" t="s">
        <v>48</v>
      </c>
      <c r="M1002" s="464" t="s">
        <v>48</v>
      </c>
      <c r="N1002" s="464" t="s">
        <v>49</v>
      </c>
      <c r="O1002" s="464" t="s">
        <v>48</v>
      </c>
      <c r="P1002" s="464" t="s">
        <v>48</v>
      </c>
      <c r="Q1002" s="464" t="s">
        <v>48</v>
      </c>
      <c r="R1002" s="448" t="s">
        <v>3332</v>
      </c>
      <c r="S1002" s="465">
        <v>0.02</v>
      </c>
    </row>
    <row r="1003" spans="1:19" x14ac:dyDescent="0.2">
      <c r="A1003" s="454" t="s">
        <v>3333</v>
      </c>
      <c r="B1003" s="455" t="s">
        <v>3334</v>
      </c>
      <c r="C1003" s="456" t="s">
        <v>61</v>
      </c>
      <c r="D1003" s="457" t="s">
        <v>62</v>
      </c>
      <c r="E1003" s="458" t="s">
        <v>541</v>
      </c>
      <c r="F1003" s="459" t="s">
        <v>542</v>
      </c>
      <c r="G1003" s="460">
        <v>800</v>
      </c>
      <c r="H1003" s="461">
        <v>261</v>
      </c>
      <c r="I1003" s="461">
        <v>140</v>
      </c>
      <c r="J1003" s="462" t="s">
        <v>65</v>
      </c>
      <c r="K1003" s="463">
        <v>0.5</v>
      </c>
      <c r="L1003" s="464" t="s">
        <v>48</v>
      </c>
      <c r="M1003" s="464" t="s">
        <v>48</v>
      </c>
      <c r="N1003" s="464" t="s">
        <v>49</v>
      </c>
      <c r="O1003" s="464" t="s">
        <v>48</v>
      </c>
      <c r="P1003" s="464" t="s">
        <v>48</v>
      </c>
      <c r="Q1003" s="464" t="s">
        <v>48</v>
      </c>
      <c r="R1003" s="448" t="s">
        <v>3335</v>
      </c>
      <c r="S1003" s="465">
        <v>1.4999999999999999E-2</v>
      </c>
    </row>
    <row r="1004" spans="1:19" x14ac:dyDescent="0.2">
      <c r="A1004" s="454" t="s">
        <v>452</v>
      </c>
      <c r="B1004" s="455" t="s">
        <v>3336</v>
      </c>
      <c r="C1004" s="456" t="s">
        <v>43</v>
      </c>
      <c r="D1004" s="457" t="s">
        <v>69</v>
      </c>
      <c r="E1004" s="458" t="s">
        <v>451</v>
      </c>
      <c r="F1004" s="459" t="s">
        <v>452</v>
      </c>
      <c r="G1004" s="460">
        <v>6631</v>
      </c>
      <c r="H1004" s="461">
        <v>20200</v>
      </c>
      <c r="I1004" s="461">
        <v>8973</v>
      </c>
      <c r="J1004" s="462" t="s">
        <v>72</v>
      </c>
      <c r="K1004" s="463">
        <v>0.5</v>
      </c>
      <c r="L1004" s="464" t="s">
        <v>48</v>
      </c>
      <c r="M1004" s="464" t="s">
        <v>48</v>
      </c>
      <c r="N1004" s="464" t="s">
        <v>48</v>
      </c>
      <c r="O1004" s="464" t="s">
        <v>48</v>
      </c>
      <c r="P1004" s="464" t="s">
        <v>48</v>
      </c>
      <c r="Q1004" s="464" t="s">
        <v>48</v>
      </c>
      <c r="R1004" s="448" t="s">
        <v>3337</v>
      </c>
      <c r="S1004" s="465">
        <v>1.9E-2</v>
      </c>
    </row>
    <row r="1005" spans="1:19" x14ac:dyDescent="0.2">
      <c r="A1005" s="454" t="s">
        <v>3338</v>
      </c>
      <c r="B1005" s="455" t="s">
        <v>3339</v>
      </c>
      <c r="C1005" s="456" t="s">
        <v>61</v>
      </c>
      <c r="D1005" s="457" t="s">
        <v>99</v>
      </c>
      <c r="E1005" s="458" t="s">
        <v>508</v>
      </c>
      <c r="F1005" s="459" t="s">
        <v>509</v>
      </c>
      <c r="G1005" s="460">
        <v>1428</v>
      </c>
      <c r="H1005" s="461">
        <v>1244</v>
      </c>
      <c r="I1005" s="461">
        <v>456</v>
      </c>
      <c r="J1005" s="462" t="s">
        <v>102</v>
      </c>
      <c r="K1005" s="463">
        <v>0.25</v>
      </c>
      <c r="L1005" s="464" t="s">
        <v>48</v>
      </c>
      <c r="M1005" s="464" t="s">
        <v>48</v>
      </c>
      <c r="N1005" s="464" t="s">
        <v>48</v>
      </c>
      <c r="O1005" s="464" t="s">
        <v>48</v>
      </c>
      <c r="P1005" s="464" t="s">
        <v>48</v>
      </c>
      <c r="Q1005" s="464" t="s">
        <v>48</v>
      </c>
      <c r="R1005" s="448" t="s">
        <v>3340</v>
      </c>
      <c r="S1005" s="465">
        <v>0.02</v>
      </c>
    </row>
    <row r="1006" spans="1:19" x14ac:dyDescent="0.2">
      <c r="A1006" s="454" t="s">
        <v>3341</v>
      </c>
      <c r="B1006" s="455" t="s">
        <v>3342</v>
      </c>
      <c r="C1006" s="456" t="s">
        <v>61</v>
      </c>
      <c r="D1006" s="457" t="s">
        <v>154</v>
      </c>
      <c r="E1006" s="458" t="s">
        <v>296</v>
      </c>
      <c r="F1006" s="459" t="s">
        <v>297</v>
      </c>
      <c r="G1006" s="460">
        <v>2551</v>
      </c>
      <c r="H1006" s="461">
        <v>375</v>
      </c>
      <c r="I1006" s="461">
        <v>178</v>
      </c>
      <c r="J1006" s="462" t="s">
        <v>65</v>
      </c>
      <c r="K1006" s="463">
        <v>0.5</v>
      </c>
      <c r="L1006" s="464" t="s">
        <v>57</v>
      </c>
      <c r="M1006" s="464" t="s">
        <v>48</v>
      </c>
      <c r="N1006" s="464" t="s">
        <v>49</v>
      </c>
      <c r="O1006" s="464" t="s">
        <v>48</v>
      </c>
      <c r="P1006" s="464" t="s">
        <v>48</v>
      </c>
      <c r="Q1006" s="464" t="s">
        <v>48</v>
      </c>
      <c r="R1006" s="448" t="s">
        <v>3343</v>
      </c>
      <c r="S1006" s="465">
        <v>1.4999999999999999E-2</v>
      </c>
    </row>
    <row r="1007" spans="1:19" x14ac:dyDescent="0.2">
      <c r="A1007" s="454" t="s">
        <v>3344</v>
      </c>
      <c r="B1007" s="455" t="s">
        <v>3345</v>
      </c>
      <c r="C1007" s="456" t="s">
        <v>61</v>
      </c>
      <c r="D1007" s="457" t="s">
        <v>118</v>
      </c>
      <c r="E1007" s="458" t="s">
        <v>119</v>
      </c>
      <c r="F1007" s="459" t="s">
        <v>120</v>
      </c>
      <c r="G1007" s="460">
        <v>1105</v>
      </c>
      <c r="H1007" s="461">
        <v>150</v>
      </c>
      <c r="I1007" s="461">
        <v>92</v>
      </c>
      <c r="J1007" s="462" t="s">
        <v>47</v>
      </c>
      <c r="K1007" s="463">
        <v>0.35</v>
      </c>
      <c r="L1007" s="464" t="s">
        <v>48</v>
      </c>
      <c r="M1007" s="464" t="s">
        <v>48</v>
      </c>
      <c r="N1007" s="464" t="s">
        <v>48</v>
      </c>
      <c r="O1007" s="464" t="s">
        <v>48</v>
      </c>
      <c r="P1007" s="464" t="s">
        <v>48</v>
      </c>
      <c r="Q1007" s="464" t="s">
        <v>48</v>
      </c>
      <c r="R1007" s="448" t="s">
        <v>3346</v>
      </c>
      <c r="S1007" s="465">
        <v>0.02</v>
      </c>
    </row>
    <row r="1008" spans="1:19" x14ac:dyDescent="0.2">
      <c r="A1008" s="454" t="s">
        <v>3347</v>
      </c>
      <c r="B1008" s="455" t="s">
        <v>3348</v>
      </c>
      <c r="C1008" s="456" t="s">
        <v>252</v>
      </c>
      <c r="D1008" s="457" t="s">
        <v>99</v>
      </c>
      <c r="E1008" s="458" t="s">
        <v>508</v>
      </c>
      <c r="F1008" s="459" t="s">
        <v>509</v>
      </c>
      <c r="G1008" s="460">
        <v>5266</v>
      </c>
      <c r="H1008" s="461">
        <v>3440</v>
      </c>
      <c r="I1008" s="461">
        <v>1457</v>
      </c>
      <c r="J1008" s="462" t="s">
        <v>102</v>
      </c>
      <c r="K1008" s="463">
        <v>0.25</v>
      </c>
      <c r="L1008" s="464" t="s">
        <v>48</v>
      </c>
      <c r="M1008" s="464" t="s">
        <v>48</v>
      </c>
      <c r="N1008" s="464" t="s">
        <v>48</v>
      </c>
      <c r="O1008" s="464" t="s">
        <v>48</v>
      </c>
      <c r="P1008" s="464" t="s">
        <v>48</v>
      </c>
      <c r="Q1008" s="464" t="s">
        <v>48</v>
      </c>
      <c r="R1008" s="448" t="s">
        <v>3349</v>
      </c>
      <c r="S1008" s="465">
        <v>1.8000000000000002E-2</v>
      </c>
    </row>
    <row r="1009" spans="1:19" x14ac:dyDescent="0.2">
      <c r="A1009" s="454" t="s">
        <v>3350</v>
      </c>
      <c r="B1009" s="455" t="s">
        <v>3351</v>
      </c>
      <c r="C1009" s="456" t="s">
        <v>61</v>
      </c>
      <c r="D1009" s="457" t="s">
        <v>135</v>
      </c>
      <c r="E1009" s="458" t="s">
        <v>1011</v>
      </c>
      <c r="F1009" s="459" t="s">
        <v>1012</v>
      </c>
      <c r="G1009" s="460">
        <v>1189</v>
      </c>
      <c r="H1009" s="461">
        <v>789</v>
      </c>
      <c r="I1009" s="461">
        <v>310</v>
      </c>
      <c r="J1009" s="462" t="s">
        <v>102</v>
      </c>
      <c r="K1009" s="463">
        <v>0.25</v>
      </c>
      <c r="L1009" s="464" t="s">
        <v>48</v>
      </c>
      <c r="M1009" s="464" t="s">
        <v>48</v>
      </c>
      <c r="N1009" s="464" t="s">
        <v>48</v>
      </c>
      <c r="O1009" s="464" t="s">
        <v>48</v>
      </c>
      <c r="P1009" s="464" t="s">
        <v>48</v>
      </c>
      <c r="Q1009" s="464" t="s">
        <v>48</v>
      </c>
      <c r="R1009" s="448" t="s">
        <v>3352</v>
      </c>
      <c r="S1009" s="465">
        <v>0.02</v>
      </c>
    </row>
    <row r="1010" spans="1:19" x14ac:dyDescent="0.2">
      <c r="A1010" s="454" t="s">
        <v>3353</v>
      </c>
      <c r="B1010" s="455" t="s">
        <v>3354</v>
      </c>
      <c r="C1010" s="456" t="s">
        <v>61</v>
      </c>
      <c r="D1010" s="457" t="s">
        <v>135</v>
      </c>
      <c r="E1010" s="458" t="s">
        <v>612</v>
      </c>
      <c r="F1010" s="459" t="s">
        <v>613</v>
      </c>
      <c r="G1010" s="460">
        <v>808</v>
      </c>
      <c r="H1010" s="461">
        <v>160</v>
      </c>
      <c r="I1010" s="461">
        <v>100</v>
      </c>
      <c r="J1010" s="462" t="s">
        <v>102</v>
      </c>
      <c r="K1010" s="463">
        <v>0.25</v>
      </c>
      <c r="L1010" s="464" t="s">
        <v>48</v>
      </c>
      <c r="M1010" s="464" t="s">
        <v>48</v>
      </c>
      <c r="N1010" s="464" t="s">
        <v>48</v>
      </c>
      <c r="O1010" s="464" t="s">
        <v>48</v>
      </c>
      <c r="P1010" s="464" t="s">
        <v>48</v>
      </c>
      <c r="Q1010" s="464" t="s">
        <v>48</v>
      </c>
      <c r="R1010" s="448" t="s">
        <v>3355</v>
      </c>
      <c r="S1010" s="465">
        <v>0.02</v>
      </c>
    </row>
    <row r="1011" spans="1:19" x14ac:dyDescent="0.2">
      <c r="A1011" s="454" t="s">
        <v>3356</v>
      </c>
      <c r="B1011" s="455" t="s">
        <v>3357</v>
      </c>
      <c r="C1011" s="456" t="s">
        <v>61</v>
      </c>
      <c r="D1011" s="457" t="s">
        <v>62</v>
      </c>
      <c r="E1011" s="458" t="s">
        <v>1211</v>
      </c>
      <c r="F1011" s="459" t="s">
        <v>1212</v>
      </c>
      <c r="G1011" s="460">
        <v>759</v>
      </c>
      <c r="H1011" s="461">
        <v>131</v>
      </c>
      <c r="I1011" s="461">
        <v>87</v>
      </c>
      <c r="J1011" s="462" t="s">
        <v>65</v>
      </c>
      <c r="K1011" s="463">
        <v>0.5</v>
      </c>
      <c r="L1011" s="464" t="s">
        <v>57</v>
      </c>
      <c r="M1011" s="464" t="s">
        <v>49</v>
      </c>
      <c r="N1011" s="464" t="s">
        <v>48</v>
      </c>
      <c r="O1011" s="464" t="s">
        <v>48</v>
      </c>
      <c r="P1011" s="464" t="s">
        <v>48</v>
      </c>
      <c r="Q1011" s="464" t="s">
        <v>48</v>
      </c>
      <c r="R1011" s="448" t="s">
        <v>3358</v>
      </c>
      <c r="S1011" s="465">
        <v>0.02</v>
      </c>
    </row>
    <row r="1012" spans="1:19" x14ac:dyDescent="0.2">
      <c r="A1012" s="454" t="s">
        <v>3359</v>
      </c>
      <c r="B1012" s="455" t="s">
        <v>3360</v>
      </c>
      <c r="C1012" s="456" t="s">
        <v>61</v>
      </c>
      <c r="D1012" s="457" t="s">
        <v>135</v>
      </c>
      <c r="E1012" s="458" t="s">
        <v>612</v>
      </c>
      <c r="F1012" s="459" t="s">
        <v>613</v>
      </c>
      <c r="G1012" s="460">
        <v>458</v>
      </c>
      <c r="H1012" s="461">
        <v>157</v>
      </c>
      <c r="I1012" s="461">
        <v>89</v>
      </c>
      <c r="J1012" s="462" t="s">
        <v>102</v>
      </c>
      <c r="K1012" s="463">
        <v>0.25</v>
      </c>
      <c r="L1012" s="464" t="s">
        <v>48</v>
      </c>
      <c r="M1012" s="464" t="s">
        <v>48</v>
      </c>
      <c r="N1012" s="464" t="s">
        <v>48</v>
      </c>
      <c r="O1012" s="464" t="s">
        <v>48</v>
      </c>
      <c r="P1012" s="464" t="s">
        <v>48</v>
      </c>
      <c r="Q1012" s="464" t="s">
        <v>48</v>
      </c>
      <c r="R1012" s="448" t="s">
        <v>3361</v>
      </c>
      <c r="S1012" s="465">
        <v>0.02</v>
      </c>
    </row>
    <row r="1013" spans="1:19" x14ac:dyDescent="0.2">
      <c r="A1013" s="454" t="s">
        <v>3362</v>
      </c>
      <c r="B1013" s="455" t="s">
        <v>3363</v>
      </c>
      <c r="C1013" s="456" t="s">
        <v>61</v>
      </c>
      <c r="D1013" s="457" t="s">
        <v>135</v>
      </c>
      <c r="E1013" s="458" t="s">
        <v>612</v>
      </c>
      <c r="F1013" s="459" t="s">
        <v>613</v>
      </c>
      <c r="G1013" s="460">
        <v>947</v>
      </c>
      <c r="H1013" s="461">
        <v>253</v>
      </c>
      <c r="I1013" s="461">
        <v>167</v>
      </c>
      <c r="J1013" s="462" t="s">
        <v>102</v>
      </c>
      <c r="K1013" s="463">
        <v>0.25</v>
      </c>
      <c r="L1013" s="464" t="s">
        <v>48</v>
      </c>
      <c r="M1013" s="464" t="s">
        <v>49</v>
      </c>
      <c r="N1013" s="464" t="s">
        <v>48</v>
      </c>
      <c r="O1013" s="464" t="s">
        <v>48</v>
      </c>
      <c r="P1013" s="464" t="s">
        <v>48</v>
      </c>
      <c r="Q1013" s="464" t="s">
        <v>48</v>
      </c>
      <c r="R1013" s="448" t="s">
        <v>3364</v>
      </c>
      <c r="S1013" s="465">
        <v>0.02</v>
      </c>
    </row>
    <row r="1014" spans="1:19" x14ac:dyDescent="0.2">
      <c r="A1014" s="454" t="s">
        <v>3365</v>
      </c>
      <c r="B1014" s="455" t="s">
        <v>3366</v>
      </c>
      <c r="C1014" s="456" t="s">
        <v>61</v>
      </c>
      <c r="D1014" s="457" t="s">
        <v>135</v>
      </c>
      <c r="E1014" s="458" t="s">
        <v>612</v>
      </c>
      <c r="F1014" s="459" t="s">
        <v>613</v>
      </c>
      <c r="G1014" s="460">
        <v>1274</v>
      </c>
      <c r="H1014" s="461">
        <v>60</v>
      </c>
      <c r="I1014" s="461">
        <v>54</v>
      </c>
      <c r="J1014" s="462" t="s">
        <v>102</v>
      </c>
      <c r="K1014" s="463">
        <v>0.25</v>
      </c>
      <c r="L1014" s="464" t="s">
        <v>48</v>
      </c>
      <c r="M1014" s="464" t="s">
        <v>49</v>
      </c>
      <c r="N1014" s="464" t="s">
        <v>48</v>
      </c>
      <c r="O1014" s="464" t="s">
        <v>48</v>
      </c>
      <c r="P1014" s="464" t="s">
        <v>48</v>
      </c>
      <c r="Q1014" s="464" t="s">
        <v>48</v>
      </c>
      <c r="R1014" s="448" t="s">
        <v>3367</v>
      </c>
      <c r="S1014" s="465">
        <v>1.3999999999999999E-2</v>
      </c>
    </row>
    <row r="1015" spans="1:19" x14ac:dyDescent="0.2">
      <c r="A1015" s="454" t="s">
        <v>3368</v>
      </c>
      <c r="B1015" s="455" t="s">
        <v>3369</v>
      </c>
      <c r="C1015" s="456" t="s">
        <v>61</v>
      </c>
      <c r="D1015" s="457" t="s">
        <v>135</v>
      </c>
      <c r="E1015" s="458" t="s">
        <v>383</v>
      </c>
      <c r="F1015" s="459" t="s">
        <v>384</v>
      </c>
      <c r="G1015" s="460">
        <v>684</v>
      </c>
      <c r="H1015" s="461">
        <v>141</v>
      </c>
      <c r="I1015" s="461">
        <v>89</v>
      </c>
      <c r="J1015" s="462" t="s">
        <v>102</v>
      </c>
      <c r="K1015" s="463">
        <v>0.25</v>
      </c>
      <c r="L1015" s="464" t="s">
        <v>57</v>
      </c>
      <c r="M1015" s="464" t="s">
        <v>48</v>
      </c>
      <c r="N1015" s="464" t="s">
        <v>48</v>
      </c>
      <c r="O1015" s="464" t="s">
        <v>49</v>
      </c>
      <c r="P1015" s="464" t="s">
        <v>48</v>
      </c>
      <c r="Q1015" s="464" t="s">
        <v>48</v>
      </c>
      <c r="R1015" s="448" t="s">
        <v>3370</v>
      </c>
      <c r="S1015" s="465">
        <v>0.01</v>
      </c>
    </row>
    <row r="1016" spans="1:19" x14ac:dyDescent="0.2">
      <c r="A1016" s="454" t="s">
        <v>3371</v>
      </c>
      <c r="B1016" s="455" t="s">
        <v>3372</v>
      </c>
      <c r="C1016" s="456" t="s">
        <v>61</v>
      </c>
      <c r="D1016" s="457" t="s">
        <v>99</v>
      </c>
      <c r="E1016" s="458" t="s">
        <v>192</v>
      </c>
      <c r="F1016" s="459" t="s">
        <v>193</v>
      </c>
      <c r="G1016" s="460">
        <v>2680</v>
      </c>
      <c r="H1016" s="461">
        <v>1661</v>
      </c>
      <c r="I1016" s="461">
        <v>574</v>
      </c>
      <c r="J1016" s="462" t="s">
        <v>102</v>
      </c>
      <c r="K1016" s="463">
        <v>0.25</v>
      </c>
      <c r="L1016" s="464" t="s">
        <v>48</v>
      </c>
      <c r="M1016" s="464" t="s">
        <v>48</v>
      </c>
      <c r="N1016" s="464" t="s">
        <v>48</v>
      </c>
      <c r="O1016" s="464" t="s">
        <v>48</v>
      </c>
      <c r="P1016" s="464" t="s">
        <v>48</v>
      </c>
      <c r="Q1016" s="464" t="s">
        <v>48</v>
      </c>
      <c r="R1016" s="448" t="s">
        <v>3373</v>
      </c>
      <c r="S1016" s="465">
        <v>1.8000000000000002E-2</v>
      </c>
    </row>
    <row r="1017" spans="1:19" x14ac:dyDescent="0.2">
      <c r="A1017" s="454" t="s">
        <v>3374</v>
      </c>
      <c r="B1017" s="455" t="s">
        <v>3375</v>
      </c>
      <c r="C1017" s="456" t="s">
        <v>61</v>
      </c>
      <c r="D1017" s="457" t="s">
        <v>118</v>
      </c>
      <c r="E1017" s="458" t="s">
        <v>119</v>
      </c>
      <c r="F1017" s="459" t="s">
        <v>120</v>
      </c>
      <c r="G1017" s="460">
        <v>789</v>
      </c>
      <c r="H1017" s="461">
        <v>272</v>
      </c>
      <c r="I1017" s="461">
        <v>132</v>
      </c>
      <c r="J1017" s="462" t="s">
        <v>47</v>
      </c>
      <c r="K1017" s="463">
        <v>0.35</v>
      </c>
      <c r="L1017" s="464" t="s">
        <v>48</v>
      </c>
      <c r="M1017" s="464" t="s">
        <v>48</v>
      </c>
      <c r="N1017" s="464" t="s">
        <v>48</v>
      </c>
      <c r="O1017" s="464" t="s">
        <v>48</v>
      </c>
      <c r="P1017" s="464" t="s">
        <v>48</v>
      </c>
      <c r="Q1017" s="464" t="s">
        <v>48</v>
      </c>
      <c r="R1017" s="448" t="s">
        <v>3376</v>
      </c>
      <c r="S1017" s="465">
        <v>0</v>
      </c>
    </row>
    <row r="1018" spans="1:19" x14ac:dyDescent="0.2">
      <c r="A1018" s="454" t="s">
        <v>3377</v>
      </c>
      <c r="B1018" s="455" t="s">
        <v>3378</v>
      </c>
      <c r="C1018" s="456" t="s">
        <v>61</v>
      </c>
      <c r="D1018" s="457" t="s">
        <v>76</v>
      </c>
      <c r="E1018" s="458" t="s">
        <v>106</v>
      </c>
      <c r="F1018" s="459" t="s">
        <v>107</v>
      </c>
      <c r="G1018" s="460">
        <v>570</v>
      </c>
      <c r="H1018" s="461">
        <v>122</v>
      </c>
      <c r="I1018" s="461">
        <v>55</v>
      </c>
      <c r="J1018" s="462" t="s">
        <v>72</v>
      </c>
      <c r="K1018" s="463">
        <v>0.5</v>
      </c>
      <c r="L1018" s="464" t="s">
        <v>57</v>
      </c>
      <c r="M1018" s="464" t="s">
        <v>48</v>
      </c>
      <c r="N1018" s="464" t="s">
        <v>48</v>
      </c>
      <c r="O1018" s="464" t="s">
        <v>48</v>
      </c>
      <c r="P1018" s="464" t="s">
        <v>49</v>
      </c>
      <c r="Q1018" s="464" t="s">
        <v>48</v>
      </c>
      <c r="R1018" s="448" t="s">
        <v>3379</v>
      </c>
      <c r="S1018" s="465">
        <v>0.02</v>
      </c>
    </row>
    <row r="1019" spans="1:19" x14ac:dyDescent="0.2">
      <c r="A1019" s="454" t="s">
        <v>3380</v>
      </c>
      <c r="B1019" s="455" t="s">
        <v>3381</v>
      </c>
      <c r="C1019" s="456" t="s">
        <v>61</v>
      </c>
      <c r="D1019" s="457" t="s">
        <v>62</v>
      </c>
      <c r="E1019" s="458" t="s">
        <v>175</v>
      </c>
      <c r="F1019" s="459" t="s">
        <v>176</v>
      </c>
      <c r="G1019" s="460">
        <v>1878</v>
      </c>
      <c r="H1019" s="461">
        <v>406</v>
      </c>
      <c r="I1019" s="461">
        <v>159</v>
      </c>
      <c r="J1019" s="462" t="s">
        <v>65</v>
      </c>
      <c r="K1019" s="463">
        <v>0.5</v>
      </c>
      <c r="L1019" s="464" t="s">
        <v>57</v>
      </c>
      <c r="M1019" s="464" t="s">
        <v>48</v>
      </c>
      <c r="N1019" s="464" t="s">
        <v>48</v>
      </c>
      <c r="O1019" s="464" t="s">
        <v>48</v>
      </c>
      <c r="P1019" s="464" t="s">
        <v>49</v>
      </c>
      <c r="Q1019" s="464" t="s">
        <v>48</v>
      </c>
      <c r="R1019" s="448" t="s">
        <v>3382</v>
      </c>
      <c r="S1019" s="465">
        <v>0</v>
      </c>
    </row>
    <row r="1020" spans="1:19" x14ac:dyDescent="0.2">
      <c r="A1020" s="454" t="s">
        <v>3383</v>
      </c>
      <c r="B1020" s="455" t="s">
        <v>3384</v>
      </c>
      <c r="C1020" s="456" t="s">
        <v>61</v>
      </c>
      <c r="D1020" s="457" t="s">
        <v>341</v>
      </c>
      <c r="E1020" s="458" t="s">
        <v>378</v>
      </c>
      <c r="F1020" s="459" t="s">
        <v>379</v>
      </c>
      <c r="G1020" s="460">
        <v>1867</v>
      </c>
      <c r="H1020" s="461">
        <v>982</v>
      </c>
      <c r="I1020" s="461">
        <v>407</v>
      </c>
      <c r="J1020" s="462" t="s">
        <v>72</v>
      </c>
      <c r="K1020" s="463">
        <v>0.5</v>
      </c>
      <c r="L1020" s="464" t="s">
        <v>57</v>
      </c>
      <c r="M1020" s="464" t="s">
        <v>48</v>
      </c>
      <c r="N1020" s="464" t="s">
        <v>49</v>
      </c>
      <c r="O1020" s="464" t="s">
        <v>48</v>
      </c>
      <c r="P1020" s="464" t="s">
        <v>48</v>
      </c>
      <c r="Q1020" s="464" t="s">
        <v>48</v>
      </c>
      <c r="R1020" s="448" t="s">
        <v>3385</v>
      </c>
      <c r="S1020" s="465">
        <v>0.02</v>
      </c>
    </row>
    <row r="1021" spans="1:19" x14ac:dyDescent="0.2">
      <c r="A1021" s="454" t="s">
        <v>3386</v>
      </c>
      <c r="B1021" s="455" t="s">
        <v>3387</v>
      </c>
      <c r="C1021" s="456" t="s">
        <v>61</v>
      </c>
      <c r="D1021" s="457" t="s">
        <v>76</v>
      </c>
      <c r="E1021" s="458" t="s">
        <v>77</v>
      </c>
      <c r="F1021" s="459" t="s">
        <v>78</v>
      </c>
      <c r="G1021" s="460">
        <v>952</v>
      </c>
      <c r="H1021" s="461">
        <v>199</v>
      </c>
      <c r="I1021" s="461">
        <v>180</v>
      </c>
      <c r="J1021" s="462" t="s">
        <v>72</v>
      </c>
      <c r="K1021" s="463">
        <v>0.5</v>
      </c>
      <c r="L1021" s="464" t="s">
        <v>57</v>
      </c>
      <c r="M1021" s="464" t="s">
        <v>48</v>
      </c>
      <c r="N1021" s="464" t="s">
        <v>48</v>
      </c>
      <c r="O1021" s="464" t="s">
        <v>48</v>
      </c>
      <c r="P1021" s="464" t="s">
        <v>49</v>
      </c>
      <c r="Q1021" s="464" t="s">
        <v>48</v>
      </c>
      <c r="R1021" s="448" t="s">
        <v>3388</v>
      </c>
      <c r="S1021" s="465">
        <v>0</v>
      </c>
    </row>
    <row r="1022" spans="1:19" x14ac:dyDescent="0.2">
      <c r="A1022" s="454" t="s">
        <v>3389</v>
      </c>
      <c r="B1022" s="455" t="s">
        <v>3390</v>
      </c>
      <c r="C1022" s="456" t="s">
        <v>61</v>
      </c>
      <c r="D1022" s="457" t="s">
        <v>76</v>
      </c>
      <c r="E1022" s="458" t="s">
        <v>3025</v>
      </c>
      <c r="F1022" s="459" t="s">
        <v>3026</v>
      </c>
      <c r="G1022" s="460">
        <v>1872</v>
      </c>
      <c r="H1022" s="461">
        <v>1910</v>
      </c>
      <c r="I1022" s="461">
        <v>547</v>
      </c>
      <c r="J1022" s="462" t="s">
        <v>72</v>
      </c>
      <c r="K1022" s="463">
        <v>0.5</v>
      </c>
      <c r="L1022" s="464" t="s">
        <v>48</v>
      </c>
      <c r="M1022" s="464" t="s">
        <v>48</v>
      </c>
      <c r="N1022" s="464" t="s">
        <v>48</v>
      </c>
      <c r="O1022" s="464" t="s">
        <v>48</v>
      </c>
      <c r="P1022" s="464" t="s">
        <v>48</v>
      </c>
      <c r="Q1022" s="464" t="s">
        <v>48</v>
      </c>
      <c r="R1022" s="448" t="s">
        <v>3391</v>
      </c>
      <c r="S1022" s="465">
        <v>0.02</v>
      </c>
    </row>
    <row r="1023" spans="1:19" x14ac:dyDescent="0.2">
      <c r="A1023" s="454" t="s">
        <v>3392</v>
      </c>
      <c r="B1023" s="455" t="s">
        <v>3393</v>
      </c>
      <c r="C1023" s="456" t="s">
        <v>61</v>
      </c>
      <c r="D1023" s="457" t="s">
        <v>76</v>
      </c>
      <c r="E1023" s="458" t="s">
        <v>3025</v>
      </c>
      <c r="F1023" s="459" t="s">
        <v>3026</v>
      </c>
      <c r="G1023" s="460">
        <v>1028</v>
      </c>
      <c r="H1023" s="461">
        <v>1023</v>
      </c>
      <c r="I1023" s="461">
        <v>411</v>
      </c>
      <c r="J1023" s="462" t="s">
        <v>72</v>
      </c>
      <c r="K1023" s="463">
        <v>0.5</v>
      </c>
      <c r="L1023" s="464" t="s">
        <v>48</v>
      </c>
      <c r="M1023" s="464" t="s">
        <v>48</v>
      </c>
      <c r="N1023" s="464" t="s">
        <v>48</v>
      </c>
      <c r="O1023" s="464" t="s">
        <v>48</v>
      </c>
      <c r="P1023" s="464" t="s">
        <v>48</v>
      </c>
      <c r="Q1023" s="464" t="s">
        <v>48</v>
      </c>
      <c r="R1023" s="448" t="s">
        <v>3394</v>
      </c>
      <c r="S1023" s="465">
        <v>0.02</v>
      </c>
    </row>
    <row r="1024" spans="1:19" x14ac:dyDescent="0.2">
      <c r="A1024" s="454" t="s">
        <v>3395</v>
      </c>
      <c r="B1024" s="455" t="s">
        <v>3396</v>
      </c>
      <c r="C1024" s="456" t="s">
        <v>61</v>
      </c>
      <c r="D1024" s="457" t="s">
        <v>76</v>
      </c>
      <c r="E1024" s="458" t="s">
        <v>3025</v>
      </c>
      <c r="F1024" s="459" t="s">
        <v>3026</v>
      </c>
      <c r="G1024" s="460">
        <v>1491</v>
      </c>
      <c r="H1024" s="461">
        <v>275</v>
      </c>
      <c r="I1024" s="461">
        <v>147</v>
      </c>
      <c r="J1024" s="462" t="s">
        <v>72</v>
      </c>
      <c r="K1024" s="463">
        <v>0.5</v>
      </c>
      <c r="L1024" s="464" t="s">
        <v>48</v>
      </c>
      <c r="M1024" s="464" t="s">
        <v>48</v>
      </c>
      <c r="N1024" s="464" t="s">
        <v>48</v>
      </c>
      <c r="O1024" s="464" t="s">
        <v>48</v>
      </c>
      <c r="P1024" s="464" t="s">
        <v>48</v>
      </c>
      <c r="Q1024" s="464" t="s">
        <v>48</v>
      </c>
      <c r="R1024" s="448" t="s">
        <v>3397</v>
      </c>
      <c r="S1024" s="465">
        <v>1.8000000000000002E-2</v>
      </c>
    </row>
    <row r="1025" spans="1:19" x14ac:dyDescent="0.2">
      <c r="A1025" s="454" t="s">
        <v>3398</v>
      </c>
      <c r="B1025" s="455" t="s">
        <v>3399</v>
      </c>
      <c r="C1025" s="456" t="s">
        <v>61</v>
      </c>
      <c r="D1025" s="457" t="s">
        <v>76</v>
      </c>
      <c r="E1025" s="458" t="s">
        <v>483</v>
      </c>
      <c r="F1025" s="459" t="s">
        <v>484</v>
      </c>
      <c r="G1025" s="460">
        <v>1702</v>
      </c>
      <c r="H1025" s="461">
        <v>1113</v>
      </c>
      <c r="I1025" s="461">
        <v>413</v>
      </c>
      <c r="J1025" s="462" t="s">
        <v>72</v>
      </c>
      <c r="K1025" s="463">
        <v>0.5</v>
      </c>
      <c r="L1025" s="464" t="s">
        <v>57</v>
      </c>
      <c r="M1025" s="464" t="s">
        <v>48</v>
      </c>
      <c r="N1025" s="464" t="s">
        <v>48</v>
      </c>
      <c r="O1025" s="464" t="s">
        <v>48</v>
      </c>
      <c r="P1025" s="464" t="s">
        <v>49</v>
      </c>
      <c r="Q1025" s="464" t="s">
        <v>48</v>
      </c>
      <c r="R1025" s="448" t="s">
        <v>3400</v>
      </c>
      <c r="S1025" s="465">
        <v>0.02</v>
      </c>
    </row>
    <row r="1026" spans="1:19" x14ac:dyDescent="0.2">
      <c r="A1026" s="454" t="s">
        <v>3401</v>
      </c>
      <c r="B1026" s="455" t="s">
        <v>3402</v>
      </c>
      <c r="C1026" s="456" t="s">
        <v>61</v>
      </c>
      <c r="D1026" s="457" t="s">
        <v>76</v>
      </c>
      <c r="E1026" s="458" t="s">
        <v>3025</v>
      </c>
      <c r="F1026" s="459" t="s">
        <v>3026</v>
      </c>
      <c r="G1026" s="460">
        <v>1097</v>
      </c>
      <c r="H1026" s="461">
        <v>828</v>
      </c>
      <c r="I1026" s="461">
        <v>249</v>
      </c>
      <c r="J1026" s="462" t="s">
        <v>72</v>
      </c>
      <c r="K1026" s="463">
        <v>0.5</v>
      </c>
      <c r="L1026" s="464" t="s">
        <v>48</v>
      </c>
      <c r="M1026" s="464" t="s">
        <v>48</v>
      </c>
      <c r="N1026" s="464" t="s">
        <v>48</v>
      </c>
      <c r="O1026" s="464" t="s">
        <v>48</v>
      </c>
      <c r="P1026" s="464" t="s">
        <v>48</v>
      </c>
      <c r="Q1026" s="464" t="s">
        <v>48</v>
      </c>
      <c r="R1026" s="448" t="s">
        <v>3403</v>
      </c>
      <c r="S1026" s="465">
        <v>0.02</v>
      </c>
    </row>
    <row r="1027" spans="1:19" x14ac:dyDescent="0.2">
      <c r="A1027" s="454" t="s">
        <v>3404</v>
      </c>
      <c r="B1027" s="455" t="s">
        <v>3405</v>
      </c>
      <c r="C1027" s="456" t="s">
        <v>61</v>
      </c>
      <c r="D1027" s="457" t="s">
        <v>62</v>
      </c>
      <c r="E1027" s="458" t="s">
        <v>1182</v>
      </c>
      <c r="F1027" s="459" t="s">
        <v>1183</v>
      </c>
      <c r="G1027" s="460">
        <v>987</v>
      </c>
      <c r="H1027" s="461">
        <v>481</v>
      </c>
      <c r="I1027" s="461">
        <v>136</v>
      </c>
      <c r="J1027" s="462" t="s">
        <v>65</v>
      </c>
      <c r="K1027" s="463">
        <v>0.5</v>
      </c>
      <c r="L1027" s="464" t="s">
        <v>48</v>
      </c>
      <c r="M1027" s="464" t="s">
        <v>48</v>
      </c>
      <c r="N1027" s="464" t="s">
        <v>49</v>
      </c>
      <c r="O1027" s="464" t="s">
        <v>48</v>
      </c>
      <c r="P1027" s="464" t="s">
        <v>48</v>
      </c>
      <c r="Q1027" s="464" t="s">
        <v>48</v>
      </c>
      <c r="R1027" s="448" t="s">
        <v>3406</v>
      </c>
      <c r="S1027" s="465">
        <v>0</v>
      </c>
    </row>
    <row r="1028" spans="1:19" x14ac:dyDescent="0.2">
      <c r="A1028" s="454" t="s">
        <v>3407</v>
      </c>
      <c r="B1028" s="455" t="s">
        <v>3408</v>
      </c>
      <c r="C1028" s="456" t="s">
        <v>252</v>
      </c>
      <c r="D1028" s="457" t="s">
        <v>185</v>
      </c>
      <c r="E1028" s="458" t="s">
        <v>186</v>
      </c>
      <c r="F1028" s="459" t="s">
        <v>187</v>
      </c>
      <c r="G1028" s="460">
        <v>5647</v>
      </c>
      <c r="H1028" s="461">
        <v>4552</v>
      </c>
      <c r="I1028" s="461">
        <v>1701</v>
      </c>
      <c r="J1028" s="462" t="s">
        <v>188</v>
      </c>
      <c r="K1028" s="463">
        <v>0.5</v>
      </c>
      <c r="L1028" s="464" t="s">
        <v>48</v>
      </c>
      <c r="M1028" s="464" t="s">
        <v>48</v>
      </c>
      <c r="N1028" s="464" t="s">
        <v>48</v>
      </c>
      <c r="O1028" s="464" t="s">
        <v>48</v>
      </c>
      <c r="P1028" s="464" t="s">
        <v>48</v>
      </c>
      <c r="Q1028" s="464" t="s">
        <v>48</v>
      </c>
      <c r="R1028" s="448" t="s">
        <v>3409</v>
      </c>
      <c r="S1028" s="465">
        <v>1.3999999999999999E-2</v>
      </c>
    </row>
    <row r="1029" spans="1:19" x14ac:dyDescent="0.2">
      <c r="A1029" s="454" t="s">
        <v>3410</v>
      </c>
      <c r="B1029" s="455" t="s">
        <v>3411</v>
      </c>
      <c r="C1029" s="456" t="s">
        <v>61</v>
      </c>
      <c r="D1029" s="457" t="s">
        <v>285</v>
      </c>
      <c r="E1029" s="458" t="s">
        <v>498</v>
      </c>
      <c r="F1029" s="459" t="s">
        <v>499</v>
      </c>
      <c r="G1029" s="460">
        <v>3479</v>
      </c>
      <c r="H1029" s="461">
        <v>1151</v>
      </c>
      <c r="I1029" s="461">
        <v>435</v>
      </c>
      <c r="J1029" s="462" t="s">
        <v>56</v>
      </c>
      <c r="K1029" s="463">
        <v>0.5</v>
      </c>
      <c r="L1029" s="464" t="s">
        <v>57</v>
      </c>
      <c r="M1029" s="464" t="s">
        <v>48</v>
      </c>
      <c r="N1029" s="464" t="s">
        <v>48</v>
      </c>
      <c r="O1029" s="464" t="s">
        <v>48</v>
      </c>
      <c r="P1029" s="464" t="s">
        <v>49</v>
      </c>
      <c r="Q1029" s="464" t="s">
        <v>48</v>
      </c>
      <c r="R1029" s="448" t="s">
        <v>3412</v>
      </c>
      <c r="S1029" s="465">
        <v>0.01</v>
      </c>
    </row>
    <row r="1030" spans="1:19" x14ac:dyDescent="0.2">
      <c r="A1030" s="454" t="s">
        <v>3413</v>
      </c>
      <c r="B1030" s="455" t="s">
        <v>3414</v>
      </c>
      <c r="C1030" s="456" t="s">
        <v>61</v>
      </c>
      <c r="D1030" s="457" t="s">
        <v>154</v>
      </c>
      <c r="E1030" s="458" t="s">
        <v>296</v>
      </c>
      <c r="F1030" s="459" t="s">
        <v>297</v>
      </c>
      <c r="G1030" s="460">
        <v>711</v>
      </c>
      <c r="H1030" s="461">
        <v>320</v>
      </c>
      <c r="I1030" s="461">
        <v>140</v>
      </c>
      <c r="J1030" s="462" t="s">
        <v>65</v>
      </c>
      <c r="K1030" s="463">
        <v>0.5</v>
      </c>
      <c r="L1030" s="464" t="s">
        <v>57</v>
      </c>
      <c r="M1030" s="464" t="s">
        <v>48</v>
      </c>
      <c r="N1030" s="464" t="s">
        <v>49</v>
      </c>
      <c r="O1030" s="464" t="s">
        <v>48</v>
      </c>
      <c r="P1030" s="464" t="s">
        <v>48</v>
      </c>
      <c r="Q1030" s="464" t="s">
        <v>48</v>
      </c>
      <c r="R1030" s="448" t="s">
        <v>3415</v>
      </c>
      <c r="S1030" s="465">
        <v>0.02</v>
      </c>
    </row>
    <row r="1031" spans="1:19" x14ac:dyDescent="0.2">
      <c r="A1031" s="454" t="s">
        <v>3416</v>
      </c>
      <c r="B1031" s="455" t="s">
        <v>3417</v>
      </c>
      <c r="C1031" s="456" t="s">
        <v>61</v>
      </c>
      <c r="D1031" s="457" t="s">
        <v>111</v>
      </c>
      <c r="E1031" s="458" t="s">
        <v>1178</v>
      </c>
      <c r="F1031" s="459" t="s">
        <v>1178</v>
      </c>
      <c r="G1031" s="460">
        <v>734</v>
      </c>
      <c r="H1031" s="461">
        <v>2599</v>
      </c>
      <c r="I1031" s="461">
        <v>911</v>
      </c>
      <c r="J1031" s="462" t="s">
        <v>114</v>
      </c>
      <c r="K1031" s="463">
        <v>0</v>
      </c>
      <c r="L1031" s="464" t="s">
        <v>48</v>
      </c>
      <c r="M1031" s="464" t="s">
        <v>48</v>
      </c>
      <c r="N1031" s="464" t="s">
        <v>48</v>
      </c>
      <c r="O1031" s="464" t="s">
        <v>48</v>
      </c>
      <c r="P1031" s="464" t="s">
        <v>48</v>
      </c>
      <c r="Q1031" s="464" t="s">
        <v>48</v>
      </c>
      <c r="R1031" s="448" t="s">
        <v>3418</v>
      </c>
      <c r="S1031" s="465">
        <v>0.02</v>
      </c>
    </row>
    <row r="1032" spans="1:19" x14ac:dyDescent="0.2">
      <c r="A1032" s="454" t="s">
        <v>3419</v>
      </c>
      <c r="B1032" s="455" t="s">
        <v>3420</v>
      </c>
      <c r="C1032" s="456" t="s">
        <v>61</v>
      </c>
      <c r="D1032" s="457" t="s">
        <v>76</v>
      </c>
      <c r="E1032" s="458" t="s">
        <v>1286</v>
      </c>
      <c r="F1032" s="459" t="s">
        <v>1287</v>
      </c>
      <c r="G1032" s="460">
        <v>781</v>
      </c>
      <c r="H1032" s="461">
        <v>674</v>
      </c>
      <c r="I1032" s="461">
        <v>250</v>
      </c>
      <c r="J1032" s="462" t="s">
        <v>72</v>
      </c>
      <c r="K1032" s="463">
        <v>0.5</v>
      </c>
      <c r="L1032" s="464" t="s">
        <v>57</v>
      </c>
      <c r="M1032" s="464" t="s">
        <v>48</v>
      </c>
      <c r="N1032" s="464" t="s">
        <v>49</v>
      </c>
      <c r="O1032" s="464" t="s">
        <v>48</v>
      </c>
      <c r="P1032" s="464" t="s">
        <v>48</v>
      </c>
      <c r="Q1032" s="464" t="s">
        <v>48</v>
      </c>
      <c r="R1032" s="448" t="s">
        <v>3421</v>
      </c>
      <c r="S1032" s="465">
        <v>0</v>
      </c>
    </row>
    <row r="1033" spans="1:19" x14ac:dyDescent="0.2">
      <c r="A1033" s="454" t="s">
        <v>3422</v>
      </c>
      <c r="B1033" s="455" t="s">
        <v>3423</v>
      </c>
      <c r="C1033" s="456" t="s">
        <v>61</v>
      </c>
      <c r="D1033" s="457" t="s">
        <v>185</v>
      </c>
      <c r="E1033" s="458" t="s">
        <v>576</v>
      </c>
      <c r="F1033" s="459" t="s">
        <v>577</v>
      </c>
      <c r="G1033" s="460">
        <v>6855</v>
      </c>
      <c r="H1033" s="461">
        <v>1985</v>
      </c>
      <c r="I1033" s="461">
        <v>1113</v>
      </c>
      <c r="J1033" s="462" t="s">
        <v>188</v>
      </c>
      <c r="K1033" s="463">
        <v>0.5</v>
      </c>
      <c r="L1033" s="464" t="s">
        <v>48</v>
      </c>
      <c r="M1033" s="464" t="s">
        <v>48</v>
      </c>
      <c r="N1033" s="464" t="s">
        <v>49</v>
      </c>
      <c r="O1033" s="464" t="s">
        <v>48</v>
      </c>
      <c r="P1033" s="464" t="s">
        <v>48</v>
      </c>
      <c r="Q1033" s="464" t="s">
        <v>48</v>
      </c>
      <c r="R1033" s="448" t="s">
        <v>3424</v>
      </c>
      <c r="S1033" s="465">
        <v>0.02</v>
      </c>
    </row>
    <row r="1034" spans="1:19" x14ac:dyDescent="0.2">
      <c r="A1034" s="454" t="s">
        <v>3425</v>
      </c>
      <c r="B1034" s="455" t="s">
        <v>3426</v>
      </c>
      <c r="C1034" s="456" t="s">
        <v>61</v>
      </c>
      <c r="D1034" s="457" t="s">
        <v>69</v>
      </c>
      <c r="E1034" s="458" t="s">
        <v>451</v>
      </c>
      <c r="F1034" s="459" t="s">
        <v>452</v>
      </c>
      <c r="G1034" s="460">
        <v>1396</v>
      </c>
      <c r="H1034" s="461">
        <v>1840</v>
      </c>
      <c r="I1034" s="461">
        <v>788</v>
      </c>
      <c r="J1034" s="462" t="s">
        <v>72</v>
      </c>
      <c r="K1034" s="463">
        <v>0.5</v>
      </c>
      <c r="L1034" s="464" t="s">
        <v>48</v>
      </c>
      <c r="M1034" s="464" t="s">
        <v>48</v>
      </c>
      <c r="N1034" s="464" t="s">
        <v>48</v>
      </c>
      <c r="O1034" s="464" t="s">
        <v>48</v>
      </c>
      <c r="P1034" s="464" t="s">
        <v>48</v>
      </c>
      <c r="Q1034" s="464" t="s">
        <v>48</v>
      </c>
      <c r="R1034" s="448" t="s">
        <v>3427</v>
      </c>
      <c r="S1034" s="465">
        <v>1.4999999999999999E-2</v>
      </c>
    </row>
    <row r="1035" spans="1:19" x14ac:dyDescent="0.2">
      <c r="A1035" s="454" t="s">
        <v>3428</v>
      </c>
      <c r="B1035" s="455" t="s">
        <v>3429</v>
      </c>
      <c r="C1035" s="456" t="s">
        <v>61</v>
      </c>
      <c r="D1035" s="457" t="s">
        <v>124</v>
      </c>
      <c r="E1035" s="458" t="s">
        <v>3117</v>
      </c>
      <c r="F1035" s="459" t="s">
        <v>3118</v>
      </c>
      <c r="G1035" s="460">
        <v>2714</v>
      </c>
      <c r="H1035" s="461">
        <v>1012</v>
      </c>
      <c r="I1035" s="461">
        <v>435</v>
      </c>
      <c r="J1035" s="462" t="s">
        <v>47</v>
      </c>
      <c r="K1035" s="463">
        <v>0.35</v>
      </c>
      <c r="L1035" s="464" t="s">
        <v>48</v>
      </c>
      <c r="M1035" s="464" t="s">
        <v>48</v>
      </c>
      <c r="N1035" s="464" t="s">
        <v>48</v>
      </c>
      <c r="O1035" s="464" t="s">
        <v>48</v>
      </c>
      <c r="P1035" s="464" t="s">
        <v>48</v>
      </c>
      <c r="Q1035" s="464" t="s">
        <v>48</v>
      </c>
      <c r="R1035" s="448" t="s">
        <v>3430</v>
      </c>
      <c r="S1035" s="465">
        <v>0.02</v>
      </c>
    </row>
    <row r="1036" spans="1:19" x14ac:dyDescent="0.2">
      <c r="A1036" s="454" t="s">
        <v>3431</v>
      </c>
      <c r="B1036" s="455" t="s">
        <v>3432</v>
      </c>
      <c r="C1036" s="456" t="s">
        <v>61</v>
      </c>
      <c r="D1036" s="457" t="s">
        <v>341</v>
      </c>
      <c r="E1036" s="458" t="s">
        <v>724</v>
      </c>
      <c r="F1036" s="459" t="s">
        <v>722</v>
      </c>
      <c r="G1036" s="460">
        <v>3318</v>
      </c>
      <c r="H1036" s="461">
        <v>581</v>
      </c>
      <c r="I1036" s="461">
        <v>293</v>
      </c>
      <c r="J1036" s="462" t="s">
        <v>72</v>
      </c>
      <c r="K1036" s="463">
        <v>0.5</v>
      </c>
      <c r="L1036" s="464" t="s">
        <v>48</v>
      </c>
      <c r="M1036" s="464" t="s">
        <v>48</v>
      </c>
      <c r="N1036" s="464" t="s">
        <v>49</v>
      </c>
      <c r="O1036" s="464" t="s">
        <v>48</v>
      </c>
      <c r="P1036" s="464" t="s">
        <v>48</v>
      </c>
      <c r="Q1036" s="464" t="s">
        <v>48</v>
      </c>
      <c r="R1036" s="448" t="s">
        <v>3433</v>
      </c>
      <c r="S1036" s="465">
        <v>1.3999999999999999E-2</v>
      </c>
    </row>
    <row r="1037" spans="1:19" x14ac:dyDescent="0.2">
      <c r="A1037" s="454" t="s">
        <v>3434</v>
      </c>
      <c r="B1037" s="455" t="s">
        <v>3435</v>
      </c>
      <c r="C1037" s="456" t="s">
        <v>43</v>
      </c>
      <c r="D1037" s="457" t="s">
        <v>118</v>
      </c>
      <c r="E1037" s="458" t="s">
        <v>863</v>
      </c>
      <c r="F1037" s="459" t="s">
        <v>118</v>
      </c>
      <c r="G1037" s="460">
        <v>1956</v>
      </c>
      <c r="H1037" s="461">
        <v>3373</v>
      </c>
      <c r="I1037" s="461">
        <v>1319</v>
      </c>
      <c r="J1037" s="462" t="s">
        <v>47</v>
      </c>
      <c r="K1037" s="463">
        <v>0.35</v>
      </c>
      <c r="L1037" s="464" t="s">
        <v>48</v>
      </c>
      <c r="M1037" s="464" t="s">
        <v>48</v>
      </c>
      <c r="N1037" s="464" t="s">
        <v>48</v>
      </c>
      <c r="O1037" s="464" t="s">
        <v>48</v>
      </c>
      <c r="P1037" s="464" t="s">
        <v>48</v>
      </c>
      <c r="Q1037" s="464" t="s">
        <v>48</v>
      </c>
      <c r="R1037" s="448" t="s">
        <v>3436</v>
      </c>
      <c r="S1037" s="465">
        <v>0.02</v>
      </c>
    </row>
    <row r="1038" spans="1:19" x14ac:dyDescent="0.2">
      <c r="A1038" s="454" t="s">
        <v>3437</v>
      </c>
      <c r="B1038" s="455" t="s">
        <v>3438</v>
      </c>
      <c r="C1038" s="456" t="s">
        <v>61</v>
      </c>
      <c r="D1038" s="457" t="s">
        <v>154</v>
      </c>
      <c r="E1038" s="458" t="s">
        <v>549</v>
      </c>
      <c r="F1038" s="459" t="s">
        <v>550</v>
      </c>
      <c r="G1038" s="460">
        <v>990</v>
      </c>
      <c r="H1038" s="461">
        <v>203</v>
      </c>
      <c r="I1038" s="461">
        <v>160</v>
      </c>
      <c r="J1038" s="462" t="s">
        <v>65</v>
      </c>
      <c r="K1038" s="463">
        <v>0.5</v>
      </c>
      <c r="L1038" s="464" t="s">
        <v>57</v>
      </c>
      <c r="M1038" s="464" t="s">
        <v>48</v>
      </c>
      <c r="N1038" s="464" t="s">
        <v>48</v>
      </c>
      <c r="O1038" s="464" t="s">
        <v>48</v>
      </c>
      <c r="P1038" s="464" t="s">
        <v>49</v>
      </c>
      <c r="Q1038" s="464" t="s">
        <v>48</v>
      </c>
      <c r="R1038" s="448" t="s">
        <v>3439</v>
      </c>
      <c r="S1038" s="465">
        <v>0.02</v>
      </c>
    </row>
    <row r="1039" spans="1:19" x14ac:dyDescent="0.2">
      <c r="A1039" s="454" t="s">
        <v>3440</v>
      </c>
      <c r="B1039" s="455" t="s">
        <v>3441</v>
      </c>
      <c r="C1039" s="456" t="s">
        <v>61</v>
      </c>
      <c r="D1039" s="457" t="s">
        <v>207</v>
      </c>
      <c r="E1039" s="458" t="s">
        <v>1416</v>
      </c>
      <c r="F1039" s="459" t="s">
        <v>1417</v>
      </c>
      <c r="G1039" s="460">
        <v>520</v>
      </c>
      <c r="H1039" s="461">
        <v>242</v>
      </c>
      <c r="I1039" s="461">
        <v>135</v>
      </c>
      <c r="J1039" s="462" t="s">
        <v>56</v>
      </c>
      <c r="K1039" s="463">
        <v>0.5</v>
      </c>
      <c r="L1039" s="464" t="s">
        <v>57</v>
      </c>
      <c r="M1039" s="464" t="s">
        <v>48</v>
      </c>
      <c r="N1039" s="464" t="s">
        <v>48</v>
      </c>
      <c r="O1039" s="464" t="s">
        <v>48</v>
      </c>
      <c r="P1039" s="464" t="s">
        <v>49</v>
      </c>
      <c r="Q1039" s="464" t="s">
        <v>48</v>
      </c>
      <c r="R1039" s="448" t="s">
        <v>3442</v>
      </c>
      <c r="S1039" s="465">
        <v>0</v>
      </c>
    </row>
    <row r="1040" spans="1:19" x14ac:dyDescent="0.2">
      <c r="A1040" s="454" t="s">
        <v>3443</v>
      </c>
      <c r="B1040" s="455" t="s">
        <v>3444</v>
      </c>
      <c r="C1040" s="456" t="s">
        <v>252</v>
      </c>
      <c r="D1040" s="457" t="s">
        <v>111</v>
      </c>
      <c r="E1040" s="458" t="s">
        <v>1579</v>
      </c>
      <c r="F1040" s="459" t="s">
        <v>1580</v>
      </c>
      <c r="G1040" s="460">
        <v>2706</v>
      </c>
      <c r="H1040" s="461">
        <v>4008</v>
      </c>
      <c r="I1040" s="461">
        <v>1503</v>
      </c>
      <c r="J1040" s="462" t="s">
        <v>114</v>
      </c>
      <c r="K1040" s="463">
        <v>0</v>
      </c>
      <c r="L1040" s="464" t="s">
        <v>48</v>
      </c>
      <c r="M1040" s="464" t="s">
        <v>48</v>
      </c>
      <c r="N1040" s="464" t="s">
        <v>48</v>
      </c>
      <c r="O1040" s="464" t="s">
        <v>48</v>
      </c>
      <c r="P1040" s="464" t="s">
        <v>48</v>
      </c>
      <c r="Q1040" s="464" t="s">
        <v>48</v>
      </c>
      <c r="R1040" s="448" t="s">
        <v>3445</v>
      </c>
      <c r="S1040" s="465">
        <v>0.02</v>
      </c>
    </row>
    <row r="1041" spans="1:19" x14ac:dyDescent="0.2">
      <c r="A1041" s="454" t="s">
        <v>3446</v>
      </c>
      <c r="B1041" s="455" t="s">
        <v>3447</v>
      </c>
      <c r="C1041" s="456" t="s">
        <v>61</v>
      </c>
      <c r="D1041" s="457" t="s">
        <v>76</v>
      </c>
      <c r="E1041" s="458" t="s">
        <v>77</v>
      </c>
      <c r="F1041" s="459" t="s">
        <v>78</v>
      </c>
      <c r="G1041" s="460">
        <v>591</v>
      </c>
      <c r="H1041" s="461">
        <v>121</v>
      </c>
      <c r="I1041" s="461">
        <v>82</v>
      </c>
      <c r="J1041" s="462" t="s">
        <v>72</v>
      </c>
      <c r="K1041" s="463">
        <v>0.5</v>
      </c>
      <c r="L1041" s="464" t="s">
        <v>57</v>
      </c>
      <c r="M1041" s="464" t="s">
        <v>48</v>
      </c>
      <c r="N1041" s="464" t="s">
        <v>48</v>
      </c>
      <c r="O1041" s="464" t="s">
        <v>48</v>
      </c>
      <c r="P1041" s="464" t="s">
        <v>49</v>
      </c>
      <c r="Q1041" s="464" t="s">
        <v>48</v>
      </c>
      <c r="R1041" s="448" t="s">
        <v>3448</v>
      </c>
      <c r="S1041" s="465">
        <v>0</v>
      </c>
    </row>
    <row r="1042" spans="1:19" x14ac:dyDescent="0.2">
      <c r="A1042" s="454" t="s">
        <v>3449</v>
      </c>
      <c r="B1042" s="455" t="s">
        <v>3450</v>
      </c>
      <c r="C1042" s="456" t="s">
        <v>61</v>
      </c>
      <c r="D1042" s="457" t="s">
        <v>76</v>
      </c>
      <c r="E1042" s="458" t="s">
        <v>77</v>
      </c>
      <c r="F1042" s="459" t="s">
        <v>78</v>
      </c>
      <c r="G1042" s="460">
        <v>991</v>
      </c>
      <c r="H1042" s="461">
        <v>201</v>
      </c>
      <c r="I1042" s="461">
        <v>121</v>
      </c>
      <c r="J1042" s="462" t="s">
        <v>72</v>
      </c>
      <c r="K1042" s="463">
        <v>0.5</v>
      </c>
      <c r="L1042" s="464" t="s">
        <v>57</v>
      </c>
      <c r="M1042" s="464" t="s">
        <v>48</v>
      </c>
      <c r="N1042" s="464" t="s">
        <v>48</v>
      </c>
      <c r="O1042" s="464" t="s">
        <v>48</v>
      </c>
      <c r="P1042" s="464" t="s">
        <v>49</v>
      </c>
      <c r="Q1042" s="464" t="s">
        <v>48</v>
      </c>
      <c r="R1042" s="448" t="s">
        <v>3451</v>
      </c>
      <c r="S1042" s="465">
        <v>0.02</v>
      </c>
    </row>
    <row r="1043" spans="1:19" x14ac:dyDescent="0.2">
      <c r="A1043" s="454" t="s">
        <v>3452</v>
      </c>
      <c r="B1043" s="455" t="s">
        <v>3453</v>
      </c>
      <c r="C1043" s="456" t="s">
        <v>61</v>
      </c>
      <c r="D1043" s="457" t="s">
        <v>76</v>
      </c>
      <c r="E1043" s="458" t="s">
        <v>391</v>
      </c>
      <c r="F1043" s="459" t="s">
        <v>392</v>
      </c>
      <c r="G1043" s="460">
        <v>1090</v>
      </c>
      <c r="H1043" s="461">
        <v>1608</v>
      </c>
      <c r="I1043" s="461">
        <v>554</v>
      </c>
      <c r="J1043" s="462" t="s">
        <v>72</v>
      </c>
      <c r="K1043" s="463">
        <v>0.5</v>
      </c>
      <c r="L1043" s="464" t="s">
        <v>48</v>
      </c>
      <c r="M1043" s="464" t="s">
        <v>48</v>
      </c>
      <c r="N1043" s="464" t="s">
        <v>48</v>
      </c>
      <c r="O1043" s="464" t="s">
        <v>48</v>
      </c>
      <c r="P1043" s="464" t="s">
        <v>48</v>
      </c>
      <c r="Q1043" s="464" t="s">
        <v>48</v>
      </c>
      <c r="R1043" s="448" t="s">
        <v>3454</v>
      </c>
      <c r="S1043" s="465">
        <v>1.8000000000000002E-2</v>
      </c>
    </row>
    <row r="1044" spans="1:19" x14ac:dyDescent="0.2">
      <c r="A1044" s="454" t="s">
        <v>3455</v>
      </c>
      <c r="B1044" s="455" t="s">
        <v>3456</v>
      </c>
      <c r="C1044" s="456" t="s">
        <v>61</v>
      </c>
      <c r="D1044" s="457" t="s">
        <v>76</v>
      </c>
      <c r="E1044" s="458" t="s">
        <v>85</v>
      </c>
      <c r="F1044" s="459" t="s">
        <v>86</v>
      </c>
      <c r="G1044" s="460">
        <v>741</v>
      </c>
      <c r="H1044" s="461">
        <v>277</v>
      </c>
      <c r="I1044" s="461">
        <v>145</v>
      </c>
      <c r="J1044" s="462" t="s">
        <v>72</v>
      </c>
      <c r="K1044" s="463">
        <v>0.5</v>
      </c>
      <c r="L1044" s="464" t="s">
        <v>57</v>
      </c>
      <c r="M1044" s="464" t="s">
        <v>48</v>
      </c>
      <c r="N1044" s="464" t="s">
        <v>48</v>
      </c>
      <c r="O1044" s="464" t="s">
        <v>48</v>
      </c>
      <c r="P1044" s="464" t="s">
        <v>49</v>
      </c>
      <c r="Q1044" s="464" t="s">
        <v>48</v>
      </c>
      <c r="R1044" s="448" t="s">
        <v>3457</v>
      </c>
      <c r="S1044" s="465">
        <v>0.02</v>
      </c>
    </row>
    <row r="1045" spans="1:19" x14ac:dyDescent="0.2">
      <c r="A1045" s="454" t="s">
        <v>3458</v>
      </c>
      <c r="B1045" s="455" t="s">
        <v>3459</v>
      </c>
      <c r="C1045" s="456" t="s">
        <v>252</v>
      </c>
      <c r="D1045" s="457" t="s">
        <v>76</v>
      </c>
      <c r="E1045" s="458" t="s">
        <v>391</v>
      </c>
      <c r="F1045" s="459" t="s">
        <v>392</v>
      </c>
      <c r="G1045" s="460">
        <v>2876</v>
      </c>
      <c r="H1045" s="461">
        <v>3368</v>
      </c>
      <c r="I1045" s="461">
        <v>1214</v>
      </c>
      <c r="J1045" s="462" t="s">
        <v>72</v>
      </c>
      <c r="K1045" s="463">
        <v>0.5</v>
      </c>
      <c r="L1045" s="464" t="s">
        <v>48</v>
      </c>
      <c r="M1045" s="464" t="s">
        <v>48</v>
      </c>
      <c r="N1045" s="464" t="s">
        <v>48</v>
      </c>
      <c r="O1045" s="464" t="s">
        <v>48</v>
      </c>
      <c r="P1045" s="464" t="s">
        <v>48</v>
      </c>
      <c r="Q1045" s="464" t="s">
        <v>48</v>
      </c>
      <c r="R1045" s="448" t="s">
        <v>3460</v>
      </c>
      <c r="S1045" s="465">
        <v>1.8000000000000002E-2</v>
      </c>
    </row>
    <row r="1046" spans="1:19" x14ac:dyDescent="0.2">
      <c r="A1046" s="454" t="s">
        <v>3461</v>
      </c>
      <c r="B1046" s="455" t="s">
        <v>3462</v>
      </c>
      <c r="C1046" s="456" t="s">
        <v>61</v>
      </c>
      <c r="D1046" s="457" t="s">
        <v>76</v>
      </c>
      <c r="E1046" s="458" t="s">
        <v>306</v>
      </c>
      <c r="F1046" s="459" t="s">
        <v>307</v>
      </c>
      <c r="G1046" s="460">
        <v>1708</v>
      </c>
      <c r="H1046" s="461">
        <v>215</v>
      </c>
      <c r="I1046" s="461">
        <v>106</v>
      </c>
      <c r="J1046" s="462" t="s">
        <v>72</v>
      </c>
      <c r="K1046" s="463">
        <v>0.5</v>
      </c>
      <c r="L1046" s="464" t="s">
        <v>57</v>
      </c>
      <c r="M1046" s="464" t="s">
        <v>48</v>
      </c>
      <c r="N1046" s="464" t="s">
        <v>48</v>
      </c>
      <c r="O1046" s="464" t="s">
        <v>48</v>
      </c>
      <c r="P1046" s="464" t="s">
        <v>49</v>
      </c>
      <c r="Q1046" s="464" t="s">
        <v>48</v>
      </c>
      <c r="R1046" s="448" t="s">
        <v>3463</v>
      </c>
      <c r="S1046" s="465">
        <v>0.02</v>
      </c>
    </row>
    <row r="1047" spans="1:19" x14ac:dyDescent="0.2">
      <c r="A1047" s="454" t="s">
        <v>3464</v>
      </c>
      <c r="B1047" s="455" t="s">
        <v>3465</v>
      </c>
      <c r="C1047" s="456" t="s">
        <v>61</v>
      </c>
      <c r="D1047" s="457" t="s">
        <v>76</v>
      </c>
      <c r="E1047" s="458" t="s">
        <v>306</v>
      </c>
      <c r="F1047" s="459" t="s">
        <v>307</v>
      </c>
      <c r="G1047" s="460">
        <v>704</v>
      </c>
      <c r="H1047" s="461">
        <v>415</v>
      </c>
      <c r="I1047" s="461">
        <v>150</v>
      </c>
      <c r="J1047" s="462" t="s">
        <v>72</v>
      </c>
      <c r="K1047" s="463">
        <v>0.5</v>
      </c>
      <c r="L1047" s="464" t="s">
        <v>57</v>
      </c>
      <c r="M1047" s="464" t="s">
        <v>48</v>
      </c>
      <c r="N1047" s="464" t="s">
        <v>48</v>
      </c>
      <c r="O1047" s="464" t="s">
        <v>48</v>
      </c>
      <c r="P1047" s="464" t="s">
        <v>49</v>
      </c>
      <c r="Q1047" s="464" t="s">
        <v>48</v>
      </c>
      <c r="R1047" s="448" t="s">
        <v>3466</v>
      </c>
      <c r="S1047" s="465">
        <v>1.4999999999999999E-2</v>
      </c>
    </row>
    <row r="1048" spans="1:19" x14ac:dyDescent="0.2">
      <c r="A1048" s="454" t="s">
        <v>3467</v>
      </c>
      <c r="B1048" s="455" t="s">
        <v>3468</v>
      </c>
      <c r="C1048" s="456" t="s">
        <v>61</v>
      </c>
      <c r="D1048" s="457" t="s">
        <v>76</v>
      </c>
      <c r="E1048" s="458" t="s">
        <v>77</v>
      </c>
      <c r="F1048" s="459" t="s">
        <v>78</v>
      </c>
      <c r="G1048" s="460">
        <v>448</v>
      </c>
      <c r="H1048" s="461">
        <v>151</v>
      </c>
      <c r="I1048" s="461">
        <v>101</v>
      </c>
      <c r="J1048" s="462" t="s">
        <v>72</v>
      </c>
      <c r="K1048" s="463">
        <v>0.5</v>
      </c>
      <c r="L1048" s="464" t="s">
        <v>57</v>
      </c>
      <c r="M1048" s="464" t="s">
        <v>48</v>
      </c>
      <c r="N1048" s="464" t="s">
        <v>48</v>
      </c>
      <c r="O1048" s="464" t="s">
        <v>48</v>
      </c>
      <c r="P1048" s="464" t="s">
        <v>49</v>
      </c>
      <c r="Q1048" s="464" t="s">
        <v>48</v>
      </c>
      <c r="R1048" s="448" t="s">
        <v>3469</v>
      </c>
      <c r="S1048" s="465">
        <v>0.02</v>
      </c>
    </row>
    <row r="1049" spans="1:19" x14ac:dyDescent="0.2">
      <c r="A1049" s="454" t="s">
        <v>3470</v>
      </c>
      <c r="B1049" s="455" t="s">
        <v>3471</v>
      </c>
      <c r="C1049" s="456" t="s">
        <v>61</v>
      </c>
      <c r="D1049" s="457" t="s">
        <v>76</v>
      </c>
      <c r="E1049" s="458" t="s">
        <v>306</v>
      </c>
      <c r="F1049" s="459" t="s">
        <v>307</v>
      </c>
      <c r="G1049" s="460">
        <v>1694</v>
      </c>
      <c r="H1049" s="461">
        <v>1116</v>
      </c>
      <c r="I1049" s="461">
        <v>287</v>
      </c>
      <c r="J1049" s="462" t="s">
        <v>72</v>
      </c>
      <c r="K1049" s="463">
        <v>0.5</v>
      </c>
      <c r="L1049" s="464" t="s">
        <v>57</v>
      </c>
      <c r="M1049" s="464" t="s">
        <v>48</v>
      </c>
      <c r="N1049" s="464" t="s">
        <v>48</v>
      </c>
      <c r="O1049" s="464" t="s">
        <v>48</v>
      </c>
      <c r="P1049" s="464" t="s">
        <v>49</v>
      </c>
      <c r="Q1049" s="464" t="s">
        <v>48</v>
      </c>
      <c r="R1049" s="448" t="s">
        <v>3472</v>
      </c>
      <c r="S1049" s="465">
        <v>0.02</v>
      </c>
    </row>
    <row r="1050" spans="1:19" x14ac:dyDescent="0.2">
      <c r="A1050" s="454" t="s">
        <v>3473</v>
      </c>
      <c r="B1050" s="455" t="s">
        <v>3474</v>
      </c>
      <c r="C1050" s="456" t="s">
        <v>61</v>
      </c>
      <c r="D1050" s="457" t="s">
        <v>259</v>
      </c>
      <c r="E1050" s="458" t="s">
        <v>355</v>
      </c>
      <c r="F1050" s="459" t="s">
        <v>355</v>
      </c>
      <c r="G1050" s="460">
        <v>1031</v>
      </c>
      <c r="H1050" s="461">
        <v>75</v>
      </c>
      <c r="I1050" s="461">
        <v>65</v>
      </c>
      <c r="J1050" s="462" t="s">
        <v>102</v>
      </c>
      <c r="K1050" s="463">
        <v>0.25</v>
      </c>
      <c r="L1050" s="464" t="s">
        <v>48</v>
      </c>
      <c r="M1050" s="464" t="s">
        <v>48</v>
      </c>
      <c r="N1050" s="464" t="s">
        <v>49</v>
      </c>
      <c r="O1050" s="464" t="s">
        <v>48</v>
      </c>
      <c r="P1050" s="464" t="s">
        <v>48</v>
      </c>
      <c r="Q1050" s="464" t="s">
        <v>48</v>
      </c>
      <c r="R1050" s="448" t="s">
        <v>3475</v>
      </c>
      <c r="S1050" s="465">
        <v>1.4999999999999999E-2</v>
      </c>
    </row>
    <row r="1051" spans="1:19" x14ac:dyDescent="0.2">
      <c r="A1051" s="454" t="s">
        <v>3476</v>
      </c>
      <c r="B1051" s="455" t="s">
        <v>3477</v>
      </c>
      <c r="C1051" s="456" t="s">
        <v>61</v>
      </c>
      <c r="D1051" s="457" t="s">
        <v>76</v>
      </c>
      <c r="E1051" s="458" t="s">
        <v>197</v>
      </c>
      <c r="F1051" s="459" t="s">
        <v>198</v>
      </c>
      <c r="G1051" s="460">
        <v>371</v>
      </c>
      <c r="H1051" s="461">
        <v>453</v>
      </c>
      <c r="I1051" s="461">
        <v>205</v>
      </c>
      <c r="J1051" s="462" t="s">
        <v>72</v>
      </c>
      <c r="K1051" s="463">
        <v>0.5</v>
      </c>
      <c r="L1051" s="464" t="s">
        <v>57</v>
      </c>
      <c r="M1051" s="464" t="s">
        <v>48</v>
      </c>
      <c r="N1051" s="464" t="s">
        <v>48</v>
      </c>
      <c r="O1051" s="464" t="s">
        <v>48</v>
      </c>
      <c r="P1051" s="464" t="s">
        <v>49</v>
      </c>
      <c r="Q1051" s="464" t="s">
        <v>48</v>
      </c>
      <c r="R1051" s="448" t="s">
        <v>3478</v>
      </c>
      <c r="S1051" s="465">
        <v>0.01</v>
      </c>
    </row>
    <row r="1052" spans="1:19" x14ac:dyDescent="0.2">
      <c r="A1052" s="454" t="s">
        <v>3479</v>
      </c>
      <c r="B1052" s="455" t="s">
        <v>3480</v>
      </c>
      <c r="C1052" s="456" t="s">
        <v>61</v>
      </c>
      <c r="D1052" s="457" t="s">
        <v>207</v>
      </c>
      <c r="E1052" s="458" t="s">
        <v>464</v>
      </c>
      <c r="F1052" s="459" t="s">
        <v>465</v>
      </c>
      <c r="G1052" s="460">
        <v>1545</v>
      </c>
      <c r="H1052" s="461">
        <v>285</v>
      </c>
      <c r="I1052" s="461">
        <v>106</v>
      </c>
      <c r="J1052" s="462" t="s">
        <v>56</v>
      </c>
      <c r="K1052" s="463">
        <v>0.5</v>
      </c>
      <c r="L1052" s="464" t="s">
        <v>57</v>
      </c>
      <c r="M1052" s="464" t="s">
        <v>48</v>
      </c>
      <c r="N1052" s="464" t="s">
        <v>48</v>
      </c>
      <c r="O1052" s="464" t="s">
        <v>48</v>
      </c>
      <c r="P1052" s="464" t="s">
        <v>49</v>
      </c>
      <c r="Q1052" s="464" t="s">
        <v>48</v>
      </c>
      <c r="R1052" s="448" t="s">
        <v>3481</v>
      </c>
      <c r="S1052" s="465">
        <v>1.4999999999999999E-2</v>
      </c>
    </row>
    <row r="1053" spans="1:19" x14ac:dyDescent="0.2">
      <c r="A1053" s="454" t="s">
        <v>3482</v>
      </c>
      <c r="B1053" s="455" t="s">
        <v>3483</v>
      </c>
      <c r="C1053" s="456" t="s">
        <v>61</v>
      </c>
      <c r="D1053" s="457" t="s">
        <v>154</v>
      </c>
      <c r="E1053" s="458" t="s">
        <v>296</v>
      </c>
      <c r="F1053" s="459" t="s">
        <v>297</v>
      </c>
      <c r="G1053" s="460">
        <v>2663</v>
      </c>
      <c r="H1053" s="461">
        <v>1207</v>
      </c>
      <c r="I1053" s="461">
        <v>407</v>
      </c>
      <c r="J1053" s="462" t="s">
        <v>65</v>
      </c>
      <c r="K1053" s="463">
        <v>0.5</v>
      </c>
      <c r="L1053" s="464" t="s">
        <v>48</v>
      </c>
      <c r="M1053" s="464" t="s">
        <v>48</v>
      </c>
      <c r="N1053" s="464" t="s">
        <v>49</v>
      </c>
      <c r="O1053" s="464" t="s">
        <v>48</v>
      </c>
      <c r="P1053" s="464" t="s">
        <v>48</v>
      </c>
      <c r="Q1053" s="464" t="s">
        <v>48</v>
      </c>
      <c r="R1053" s="448" t="s">
        <v>3484</v>
      </c>
      <c r="S1053" s="465">
        <v>0.02</v>
      </c>
    </row>
    <row r="1054" spans="1:19" x14ac:dyDescent="0.2">
      <c r="A1054" s="454" t="s">
        <v>3485</v>
      </c>
      <c r="B1054" s="455" t="s">
        <v>3486</v>
      </c>
      <c r="C1054" s="456" t="s">
        <v>61</v>
      </c>
      <c r="D1054" s="457" t="s">
        <v>62</v>
      </c>
      <c r="E1054" s="458" t="s">
        <v>1182</v>
      </c>
      <c r="F1054" s="459" t="s">
        <v>1183</v>
      </c>
      <c r="G1054" s="460">
        <v>2138</v>
      </c>
      <c r="H1054" s="461">
        <v>488</v>
      </c>
      <c r="I1054" s="461">
        <v>160</v>
      </c>
      <c r="J1054" s="462" t="s">
        <v>65</v>
      </c>
      <c r="K1054" s="463">
        <v>0.5</v>
      </c>
      <c r="L1054" s="464" t="s">
        <v>48</v>
      </c>
      <c r="M1054" s="464" t="s">
        <v>48</v>
      </c>
      <c r="N1054" s="464" t="s">
        <v>49</v>
      </c>
      <c r="O1054" s="464" t="s">
        <v>48</v>
      </c>
      <c r="P1054" s="464" t="s">
        <v>48</v>
      </c>
      <c r="Q1054" s="464" t="s">
        <v>48</v>
      </c>
      <c r="R1054" s="448" t="s">
        <v>3487</v>
      </c>
      <c r="S1054" s="465">
        <v>1.4999999999999999E-2</v>
      </c>
    </row>
    <row r="1055" spans="1:19" x14ac:dyDescent="0.2">
      <c r="A1055" s="454" t="s">
        <v>3488</v>
      </c>
      <c r="B1055" s="455" t="s">
        <v>3489</v>
      </c>
      <c r="C1055" s="456" t="s">
        <v>61</v>
      </c>
      <c r="D1055" s="457" t="s">
        <v>118</v>
      </c>
      <c r="E1055" s="458" t="s">
        <v>985</v>
      </c>
      <c r="F1055" s="459" t="s">
        <v>986</v>
      </c>
      <c r="G1055" s="460">
        <v>411</v>
      </c>
      <c r="H1055" s="461">
        <v>81</v>
      </c>
      <c r="I1055" s="461">
        <v>50</v>
      </c>
      <c r="J1055" s="462" t="s">
        <v>47</v>
      </c>
      <c r="K1055" s="463">
        <v>0.35</v>
      </c>
      <c r="L1055" s="464" t="s">
        <v>48</v>
      </c>
      <c r="M1055" s="464" t="s">
        <v>48</v>
      </c>
      <c r="N1055" s="464" t="s">
        <v>49</v>
      </c>
      <c r="O1055" s="464" t="s">
        <v>48</v>
      </c>
      <c r="P1055" s="464" t="s">
        <v>48</v>
      </c>
      <c r="Q1055" s="464" t="s">
        <v>48</v>
      </c>
      <c r="R1055" s="448" t="s">
        <v>3490</v>
      </c>
      <c r="S1055" s="465">
        <v>0.02</v>
      </c>
    </row>
    <row r="1056" spans="1:19" x14ac:dyDescent="0.2">
      <c r="A1056" s="454" t="s">
        <v>69</v>
      </c>
      <c r="B1056" s="455" t="s">
        <v>3491</v>
      </c>
      <c r="C1056" s="456" t="s">
        <v>43</v>
      </c>
      <c r="D1056" s="457" t="s">
        <v>69</v>
      </c>
      <c r="E1056" s="458" t="s">
        <v>529</v>
      </c>
      <c r="F1056" s="459" t="s">
        <v>69</v>
      </c>
      <c r="G1056" s="460">
        <v>9931</v>
      </c>
      <c r="H1056" s="461">
        <v>10412</v>
      </c>
      <c r="I1056" s="461">
        <v>4143</v>
      </c>
      <c r="J1056" s="462" t="s">
        <v>72</v>
      </c>
      <c r="K1056" s="463">
        <v>0.5</v>
      </c>
      <c r="L1056" s="464" t="s">
        <v>57</v>
      </c>
      <c r="M1056" s="464" t="s">
        <v>48</v>
      </c>
      <c r="N1056" s="464" t="s">
        <v>48</v>
      </c>
      <c r="O1056" s="464" t="s">
        <v>48</v>
      </c>
      <c r="P1056" s="464" t="s">
        <v>49</v>
      </c>
      <c r="Q1056" s="464" t="s">
        <v>48</v>
      </c>
      <c r="R1056" s="448" t="s">
        <v>3492</v>
      </c>
      <c r="S1056" s="465">
        <v>0.02</v>
      </c>
    </row>
    <row r="1057" spans="1:19" x14ac:dyDescent="0.2">
      <c r="A1057" s="454" t="s">
        <v>3493</v>
      </c>
      <c r="B1057" s="455" t="s">
        <v>3494</v>
      </c>
      <c r="C1057" s="456" t="s">
        <v>61</v>
      </c>
      <c r="D1057" s="457" t="s">
        <v>69</v>
      </c>
      <c r="E1057" s="458" t="s">
        <v>409</v>
      </c>
      <c r="F1057" s="459" t="s">
        <v>410</v>
      </c>
      <c r="G1057" s="460">
        <v>1702</v>
      </c>
      <c r="H1057" s="461">
        <v>581</v>
      </c>
      <c r="I1057" s="461">
        <v>269</v>
      </c>
      <c r="J1057" s="462" t="s">
        <v>72</v>
      </c>
      <c r="K1057" s="463">
        <v>0.5</v>
      </c>
      <c r="L1057" s="464" t="s">
        <v>57</v>
      </c>
      <c r="M1057" s="464" t="s">
        <v>49</v>
      </c>
      <c r="N1057" s="464" t="s">
        <v>48</v>
      </c>
      <c r="O1057" s="464" t="s">
        <v>48</v>
      </c>
      <c r="P1057" s="464" t="s">
        <v>48</v>
      </c>
      <c r="Q1057" s="464" t="s">
        <v>48</v>
      </c>
      <c r="R1057" s="448" t="s">
        <v>3495</v>
      </c>
      <c r="S1057" s="465">
        <v>1.4999999999999999E-2</v>
      </c>
    </row>
    <row r="1058" spans="1:19" x14ac:dyDescent="0.2">
      <c r="A1058" s="454" t="s">
        <v>3496</v>
      </c>
      <c r="B1058" s="455" t="s">
        <v>3497</v>
      </c>
      <c r="C1058" s="456" t="s">
        <v>61</v>
      </c>
      <c r="D1058" s="457" t="s">
        <v>69</v>
      </c>
      <c r="E1058" s="458" t="s">
        <v>529</v>
      </c>
      <c r="F1058" s="459" t="s">
        <v>69</v>
      </c>
      <c r="G1058" s="460">
        <v>1978</v>
      </c>
      <c r="H1058" s="461">
        <v>621</v>
      </c>
      <c r="I1058" s="461">
        <v>305</v>
      </c>
      <c r="J1058" s="462" t="s">
        <v>72</v>
      </c>
      <c r="K1058" s="463">
        <v>0.5</v>
      </c>
      <c r="L1058" s="464" t="s">
        <v>57</v>
      </c>
      <c r="M1058" s="464" t="s">
        <v>48</v>
      </c>
      <c r="N1058" s="464" t="s">
        <v>48</v>
      </c>
      <c r="O1058" s="464" t="s">
        <v>48</v>
      </c>
      <c r="P1058" s="464" t="s">
        <v>49</v>
      </c>
      <c r="Q1058" s="464" t="s">
        <v>48</v>
      </c>
      <c r="R1058" s="448" t="s">
        <v>3498</v>
      </c>
      <c r="S1058" s="465">
        <v>0.01</v>
      </c>
    </row>
    <row r="1059" spans="1:19" x14ac:dyDescent="0.2">
      <c r="A1059" s="454" t="s">
        <v>3499</v>
      </c>
      <c r="B1059" s="455" t="s">
        <v>3500</v>
      </c>
      <c r="C1059" s="456" t="s">
        <v>43</v>
      </c>
      <c r="D1059" s="457" t="s">
        <v>259</v>
      </c>
      <c r="E1059" s="458" t="s">
        <v>336</v>
      </c>
      <c r="F1059" s="459" t="s">
        <v>337</v>
      </c>
      <c r="G1059" s="460">
        <v>830</v>
      </c>
      <c r="H1059" s="461">
        <v>4617</v>
      </c>
      <c r="I1059" s="461">
        <v>3790</v>
      </c>
      <c r="J1059" s="462" t="s">
        <v>102</v>
      </c>
      <c r="K1059" s="463">
        <v>0.25</v>
      </c>
      <c r="L1059" s="464" t="s">
        <v>48</v>
      </c>
      <c r="M1059" s="464" t="s">
        <v>48</v>
      </c>
      <c r="N1059" s="464" t="s">
        <v>48</v>
      </c>
      <c r="O1059" s="464" t="s">
        <v>48</v>
      </c>
      <c r="P1059" s="464" t="s">
        <v>48</v>
      </c>
      <c r="Q1059" s="464" t="s">
        <v>48</v>
      </c>
      <c r="R1059" s="448" t="s">
        <v>3501</v>
      </c>
      <c r="S1059" s="465">
        <v>0.02</v>
      </c>
    </row>
    <row r="1060" spans="1:19" x14ac:dyDescent="0.2">
      <c r="A1060" s="454" t="s">
        <v>3502</v>
      </c>
      <c r="B1060" s="455" t="s">
        <v>3503</v>
      </c>
      <c r="C1060" s="456" t="s">
        <v>61</v>
      </c>
      <c r="D1060" s="457" t="s">
        <v>111</v>
      </c>
      <c r="E1060" s="458" t="s">
        <v>519</v>
      </c>
      <c r="F1060" s="459" t="s">
        <v>517</v>
      </c>
      <c r="G1060" s="460">
        <v>2285</v>
      </c>
      <c r="H1060" s="461">
        <v>3031</v>
      </c>
      <c r="I1060" s="461">
        <v>1149</v>
      </c>
      <c r="J1060" s="462" t="s">
        <v>114</v>
      </c>
      <c r="K1060" s="463">
        <v>0.35</v>
      </c>
      <c r="L1060" s="464" t="s">
        <v>48</v>
      </c>
      <c r="M1060" s="464" t="s">
        <v>48</v>
      </c>
      <c r="N1060" s="464" t="s">
        <v>48</v>
      </c>
      <c r="O1060" s="464" t="s">
        <v>48</v>
      </c>
      <c r="P1060" s="464" t="s">
        <v>48</v>
      </c>
      <c r="Q1060" s="464" t="s">
        <v>48</v>
      </c>
      <c r="R1060" s="448" t="s">
        <v>3504</v>
      </c>
      <c r="S1060" s="465">
        <v>0.02</v>
      </c>
    </row>
    <row r="1061" spans="1:19" x14ac:dyDescent="0.2">
      <c r="A1061" s="454" t="s">
        <v>3505</v>
      </c>
      <c r="B1061" s="455" t="s">
        <v>3506</v>
      </c>
      <c r="C1061" s="456" t="s">
        <v>61</v>
      </c>
      <c r="D1061" s="457" t="s">
        <v>62</v>
      </c>
      <c r="E1061" s="458" t="s">
        <v>446</v>
      </c>
      <c r="F1061" s="459" t="s">
        <v>447</v>
      </c>
      <c r="G1061" s="460">
        <v>1906</v>
      </c>
      <c r="H1061" s="461">
        <v>2051</v>
      </c>
      <c r="I1061" s="461">
        <v>808</v>
      </c>
      <c r="J1061" s="462" t="s">
        <v>65</v>
      </c>
      <c r="K1061" s="463">
        <v>0.5</v>
      </c>
      <c r="L1061" s="464" t="s">
        <v>48</v>
      </c>
      <c r="M1061" s="464" t="s">
        <v>48</v>
      </c>
      <c r="N1061" s="464" t="s">
        <v>49</v>
      </c>
      <c r="O1061" s="464" t="s">
        <v>48</v>
      </c>
      <c r="P1061" s="464" t="s">
        <v>48</v>
      </c>
      <c r="Q1061" s="464" t="s">
        <v>48</v>
      </c>
      <c r="R1061" s="448" t="s">
        <v>3507</v>
      </c>
      <c r="S1061" s="465">
        <v>1.7000000000000001E-2</v>
      </c>
    </row>
    <row r="1062" spans="1:19" x14ac:dyDescent="0.2">
      <c r="A1062" s="454" t="s">
        <v>3508</v>
      </c>
      <c r="B1062" s="455" t="s">
        <v>3509</v>
      </c>
      <c r="C1062" s="456" t="s">
        <v>61</v>
      </c>
      <c r="D1062" s="457" t="s">
        <v>76</v>
      </c>
      <c r="E1062" s="458" t="s">
        <v>77</v>
      </c>
      <c r="F1062" s="459" t="s">
        <v>78</v>
      </c>
      <c r="G1062" s="460">
        <v>1607</v>
      </c>
      <c r="H1062" s="461">
        <v>1114</v>
      </c>
      <c r="I1062" s="461">
        <v>449</v>
      </c>
      <c r="J1062" s="462" t="s">
        <v>72</v>
      </c>
      <c r="K1062" s="463">
        <v>0.5</v>
      </c>
      <c r="L1062" s="464" t="s">
        <v>57</v>
      </c>
      <c r="M1062" s="464" t="s">
        <v>48</v>
      </c>
      <c r="N1062" s="464" t="s">
        <v>48</v>
      </c>
      <c r="O1062" s="464" t="s">
        <v>48</v>
      </c>
      <c r="P1062" s="464" t="s">
        <v>49</v>
      </c>
      <c r="Q1062" s="464" t="s">
        <v>48</v>
      </c>
      <c r="R1062" s="448" t="s">
        <v>3510</v>
      </c>
      <c r="S1062" s="465">
        <v>0.02</v>
      </c>
    </row>
    <row r="1063" spans="1:19" x14ac:dyDescent="0.2">
      <c r="A1063" s="454" t="s">
        <v>3511</v>
      </c>
      <c r="B1063" s="455" t="s">
        <v>3512</v>
      </c>
      <c r="C1063" s="456" t="s">
        <v>61</v>
      </c>
      <c r="D1063" s="457" t="s">
        <v>118</v>
      </c>
      <c r="E1063" s="458" t="s">
        <v>863</v>
      </c>
      <c r="F1063" s="459" t="s">
        <v>118</v>
      </c>
      <c r="G1063" s="460">
        <v>1358</v>
      </c>
      <c r="H1063" s="461">
        <v>421</v>
      </c>
      <c r="I1063" s="461">
        <v>188</v>
      </c>
      <c r="J1063" s="462" t="s">
        <v>47</v>
      </c>
      <c r="K1063" s="463">
        <v>0.35</v>
      </c>
      <c r="L1063" s="464" t="s">
        <v>48</v>
      </c>
      <c r="M1063" s="464" t="s">
        <v>48</v>
      </c>
      <c r="N1063" s="464" t="s">
        <v>48</v>
      </c>
      <c r="O1063" s="464" t="s">
        <v>48</v>
      </c>
      <c r="P1063" s="464" t="s">
        <v>48</v>
      </c>
      <c r="Q1063" s="464" t="s">
        <v>48</v>
      </c>
      <c r="R1063" s="448" t="s">
        <v>3513</v>
      </c>
      <c r="S1063" s="465">
        <v>6.0000000000000001E-3</v>
      </c>
    </row>
    <row r="1064" spans="1:19" x14ac:dyDescent="0.2">
      <c r="A1064" s="454" t="s">
        <v>3514</v>
      </c>
      <c r="B1064" s="455" t="s">
        <v>3515</v>
      </c>
      <c r="C1064" s="456" t="s">
        <v>61</v>
      </c>
      <c r="D1064" s="457" t="s">
        <v>99</v>
      </c>
      <c r="E1064" s="458" t="s">
        <v>192</v>
      </c>
      <c r="F1064" s="459" t="s">
        <v>193</v>
      </c>
      <c r="G1064" s="460">
        <v>1682</v>
      </c>
      <c r="H1064" s="461">
        <v>421</v>
      </c>
      <c r="I1064" s="461">
        <v>164</v>
      </c>
      <c r="J1064" s="462" t="s">
        <v>102</v>
      </c>
      <c r="K1064" s="463">
        <v>0.25</v>
      </c>
      <c r="L1064" s="464" t="s">
        <v>48</v>
      </c>
      <c r="M1064" s="464" t="s">
        <v>48</v>
      </c>
      <c r="N1064" s="464" t="s">
        <v>48</v>
      </c>
      <c r="O1064" s="464" t="s">
        <v>48</v>
      </c>
      <c r="P1064" s="464" t="s">
        <v>48</v>
      </c>
      <c r="Q1064" s="464" t="s">
        <v>48</v>
      </c>
      <c r="R1064" s="448" t="s">
        <v>3516</v>
      </c>
      <c r="S1064" s="465">
        <v>0.01</v>
      </c>
    </row>
    <row r="1065" spans="1:19" x14ac:dyDescent="0.2">
      <c r="A1065" s="454" t="s">
        <v>3517</v>
      </c>
      <c r="B1065" s="455" t="s">
        <v>3518</v>
      </c>
      <c r="C1065" s="456" t="s">
        <v>61</v>
      </c>
      <c r="D1065" s="457" t="s">
        <v>76</v>
      </c>
      <c r="E1065" s="458" t="s">
        <v>106</v>
      </c>
      <c r="F1065" s="459" t="s">
        <v>107</v>
      </c>
      <c r="G1065" s="460">
        <v>1699</v>
      </c>
      <c r="H1065" s="461">
        <v>535</v>
      </c>
      <c r="I1065" s="461">
        <v>281</v>
      </c>
      <c r="J1065" s="462" t="s">
        <v>72</v>
      </c>
      <c r="K1065" s="463">
        <v>0.5</v>
      </c>
      <c r="L1065" s="464" t="s">
        <v>57</v>
      </c>
      <c r="M1065" s="464" t="s">
        <v>48</v>
      </c>
      <c r="N1065" s="464" t="s">
        <v>48</v>
      </c>
      <c r="O1065" s="464" t="s">
        <v>48</v>
      </c>
      <c r="P1065" s="464" t="s">
        <v>49</v>
      </c>
      <c r="Q1065" s="464" t="s">
        <v>48</v>
      </c>
      <c r="R1065" s="448" t="s">
        <v>3519</v>
      </c>
      <c r="S1065" s="465">
        <v>1.7000000000000001E-2</v>
      </c>
    </row>
    <row r="1066" spans="1:19" x14ac:dyDescent="0.2">
      <c r="A1066" s="454" t="s">
        <v>3520</v>
      </c>
      <c r="B1066" s="455" t="s">
        <v>3521</v>
      </c>
      <c r="C1066" s="456" t="s">
        <v>61</v>
      </c>
      <c r="D1066" s="457" t="s">
        <v>62</v>
      </c>
      <c r="E1066" s="458" t="s">
        <v>884</v>
      </c>
      <c r="F1066" s="459" t="s">
        <v>885</v>
      </c>
      <c r="G1066" s="460">
        <v>1754</v>
      </c>
      <c r="H1066" s="461">
        <v>997</v>
      </c>
      <c r="I1066" s="461">
        <v>448</v>
      </c>
      <c r="J1066" s="462" t="s">
        <v>65</v>
      </c>
      <c r="K1066" s="463">
        <v>0.5</v>
      </c>
      <c r="L1066" s="464" t="s">
        <v>48</v>
      </c>
      <c r="M1066" s="464" t="s">
        <v>48</v>
      </c>
      <c r="N1066" s="464" t="s">
        <v>49</v>
      </c>
      <c r="O1066" s="464" t="s">
        <v>48</v>
      </c>
      <c r="P1066" s="464" t="s">
        <v>48</v>
      </c>
      <c r="Q1066" s="464" t="s">
        <v>48</v>
      </c>
      <c r="R1066" s="448" t="s">
        <v>3522</v>
      </c>
      <c r="S1066" s="465">
        <v>0.02</v>
      </c>
    </row>
    <row r="1067" spans="1:19" x14ac:dyDescent="0.2">
      <c r="A1067" s="454" t="s">
        <v>3523</v>
      </c>
      <c r="B1067" s="455" t="s">
        <v>3524</v>
      </c>
      <c r="C1067" s="456" t="s">
        <v>61</v>
      </c>
      <c r="D1067" s="457" t="s">
        <v>99</v>
      </c>
      <c r="E1067" s="458" t="s">
        <v>202</v>
      </c>
      <c r="F1067" s="459" t="s">
        <v>203</v>
      </c>
      <c r="G1067" s="460">
        <v>2270</v>
      </c>
      <c r="H1067" s="461">
        <v>608</v>
      </c>
      <c r="I1067" s="461">
        <v>381</v>
      </c>
      <c r="J1067" s="462" t="s">
        <v>102</v>
      </c>
      <c r="K1067" s="463">
        <v>0.25</v>
      </c>
      <c r="L1067" s="464" t="s">
        <v>48</v>
      </c>
      <c r="M1067" s="464" t="s">
        <v>48</v>
      </c>
      <c r="N1067" s="464" t="s">
        <v>48</v>
      </c>
      <c r="O1067" s="464" t="s">
        <v>48</v>
      </c>
      <c r="P1067" s="464" t="s">
        <v>48</v>
      </c>
      <c r="Q1067" s="464" t="s">
        <v>48</v>
      </c>
      <c r="R1067" s="448" t="s">
        <v>3525</v>
      </c>
      <c r="S1067" s="465">
        <v>0.02</v>
      </c>
    </row>
    <row r="1068" spans="1:19" x14ac:dyDescent="0.2">
      <c r="A1068" s="454" t="s">
        <v>3526</v>
      </c>
      <c r="B1068" s="455" t="s">
        <v>3527</v>
      </c>
      <c r="C1068" s="456" t="s">
        <v>61</v>
      </c>
      <c r="D1068" s="457" t="s">
        <v>62</v>
      </c>
      <c r="E1068" s="458" t="s">
        <v>175</v>
      </c>
      <c r="F1068" s="459" t="s">
        <v>176</v>
      </c>
      <c r="G1068" s="460">
        <v>1468</v>
      </c>
      <c r="H1068" s="461">
        <v>244</v>
      </c>
      <c r="I1068" s="461">
        <v>79</v>
      </c>
      <c r="J1068" s="462" t="s">
        <v>65</v>
      </c>
      <c r="K1068" s="463">
        <v>0.5</v>
      </c>
      <c r="L1068" s="464" t="s">
        <v>57</v>
      </c>
      <c r="M1068" s="464" t="s">
        <v>48</v>
      </c>
      <c r="N1068" s="464" t="s">
        <v>48</v>
      </c>
      <c r="O1068" s="464" t="s">
        <v>48</v>
      </c>
      <c r="P1068" s="464" t="s">
        <v>49</v>
      </c>
      <c r="Q1068" s="464" t="s">
        <v>48</v>
      </c>
      <c r="R1068" s="448" t="s">
        <v>3528</v>
      </c>
      <c r="S1068" s="465">
        <v>1.4999999999999999E-2</v>
      </c>
    </row>
    <row r="1069" spans="1:19" x14ac:dyDescent="0.2">
      <c r="A1069" s="454" t="s">
        <v>3529</v>
      </c>
      <c r="B1069" s="455" t="s">
        <v>3530</v>
      </c>
      <c r="C1069" s="456" t="s">
        <v>61</v>
      </c>
      <c r="D1069" s="457" t="s">
        <v>62</v>
      </c>
      <c r="E1069" s="458" t="s">
        <v>265</v>
      </c>
      <c r="F1069" s="459" t="s">
        <v>266</v>
      </c>
      <c r="G1069" s="460">
        <v>1827</v>
      </c>
      <c r="H1069" s="461">
        <v>950</v>
      </c>
      <c r="I1069" s="461">
        <v>345</v>
      </c>
      <c r="J1069" s="462" t="s">
        <v>65</v>
      </c>
      <c r="K1069" s="463">
        <v>0.5</v>
      </c>
      <c r="L1069" s="464" t="s">
        <v>57</v>
      </c>
      <c r="M1069" s="464" t="s">
        <v>48</v>
      </c>
      <c r="N1069" s="464" t="s">
        <v>48</v>
      </c>
      <c r="O1069" s="464" t="s">
        <v>49</v>
      </c>
      <c r="P1069" s="464" t="s">
        <v>48</v>
      </c>
      <c r="Q1069" s="464" t="s">
        <v>48</v>
      </c>
      <c r="R1069" s="448" t="s">
        <v>3531</v>
      </c>
      <c r="S1069" s="465">
        <v>1.4999999999999999E-2</v>
      </c>
    </row>
    <row r="1070" spans="1:19" x14ac:dyDescent="0.2">
      <c r="A1070" s="454" t="s">
        <v>3532</v>
      </c>
      <c r="B1070" s="455" t="s">
        <v>3533</v>
      </c>
      <c r="C1070" s="456" t="s">
        <v>252</v>
      </c>
      <c r="D1070" s="457" t="s">
        <v>207</v>
      </c>
      <c r="E1070" s="458" t="s">
        <v>2575</v>
      </c>
      <c r="F1070" s="459" t="s">
        <v>2576</v>
      </c>
      <c r="G1070" s="460">
        <v>2649</v>
      </c>
      <c r="H1070" s="461">
        <v>3465</v>
      </c>
      <c r="I1070" s="461">
        <v>1111</v>
      </c>
      <c r="J1070" s="462" t="s">
        <v>56</v>
      </c>
      <c r="K1070" s="463">
        <v>0.5</v>
      </c>
      <c r="L1070" s="464" t="s">
        <v>57</v>
      </c>
      <c r="M1070" s="464" t="s">
        <v>48</v>
      </c>
      <c r="N1070" s="464" t="s">
        <v>48</v>
      </c>
      <c r="O1070" s="464" t="s">
        <v>48</v>
      </c>
      <c r="P1070" s="464" t="s">
        <v>49</v>
      </c>
      <c r="Q1070" s="464" t="s">
        <v>48</v>
      </c>
      <c r="R1070" s="448" t="s">
        <v>3534</v>
      </c>
      <c r="S1070" s="465">
        <v>0.01</v>
      </c>
    </row>
    <row r="1071" spans="1:19" x14ac:dyDescent="0.2">
      <c r="A1071" s="454" t="s">
        <v>3535</v>
      </c>
      <c r="B1071" s="455" t="s">
        <v>3536</v>
      </c>
      <c r="C1071" s="456" t="s">
        <v>2332</v>
      </c>
      <c r="D1071" s="457" t="s">
        <v>253</v>
      </c>
      <c r="E1071" s="458" t="s">
        <v>3537</v>
      </c>
      <c r="F1071" s="459" t="s">
        <v>3535</v>
      </c>
      <c r="G1071" s="460">
        <v>48798</v>
      </c>
      <c r="H1071" s="461">
        <v>44009</v>
      </c>
      <c r="I1071" s="461">
        <v>20218</v>
      </c>
      <c r="J1071" s="462" t="s">
        <v>188</v>
      </c>
      <c r="K1071" s="463">
        <v>0.5</v>
      </c>
      <c r="L1071" s="464" t="s">
        <v>48</v>
      </c>
      <c r="M1071" s="464" t="s">
        <v>48</v>
      </c>
      <c r="N1071" s="464" t="s">
        <v>49</v>
      </c>
      <c r="O1071" s="464" t="s">
        <v>48</v>
      </c>
      <c r="P1071" s="464" t="s">
        <v>48</v>
      </c>
      <c r="Q1071" s="464" t="s">
        <v>48</v>
      </c>
      <c r="R1071" s="448" t="s">
        <v>3538</v>
      </c>
      <c r="S1071" s="465">
        <v>0.02</v>
      </c>
    </row>
    <row r="1072" spans="1:19" x14ac:dyDescent="0.2">
      <c r="A1072" s="454" t="s">
        <v>3539</v>
      </c>
      <c r="B1072" s="455" t="s">
        <v>3540</v>
      </c>
      <c r="C1072" s="456" t="s">
        <v>61</v>
      </c>
      <c r="D1072" s="457" t="s">
        <v>154</v>
      </c>
      <c r="E1072" s="458" t="s">
        <v>743</v>
      </c>
      <c r="F1072" s="459" t="s">
        <v>743</v>
      </c>
      <c r="G1072" s="460">
        <v>820</v>
      </c>
      <c r="H1072" s="461">
        <v>211</v>
      </c>
      <c r="I1072" s="461">
        <v>158</v>
      </c>
      <c r="J1072" s="462" t="s">
        <v>65</v>
      </c>
      <c r="K1072" s="463">
        <v>0.5</v>
      </c>
      <c r="L1072" s="464" t="s">
        <v>48</v>
      </c>
      <c r="M1072" s="464" t="s">
        <v>48</v>
      </c>
      <c r="N1072" s="464" t="s">
        <v>49</v>
      </c>
      <c r="O1072" s="464" t="s">
        <v>48</v>
      </c>
      <c r="P1072" s="464" t="s">
        <v>48</v>
      </c>
      <c r="Q1072" s="464" t="s">
        <v>48</v>
      </c>
      <c r="R1072" s="448" t="s">
        <v>3541</v>
      </c>
      <c r="S1072" s="465">
        <v>0.02</v>
      </c>
    </row>
    <row r="1073" spans="1:19" x14ac:dyDescent="0.2">
      <c r="A1073" s="454" t="s">
        <v>3542</v>
      </c>
      <c r="B1073" s="455" t="s">
        <v>3543</v>
      </c>
      <c r="C1073" s="456" t="s">
        <v>61</v>
      </c>
      <c r="D1073" s="457" t="s">
        <v>76</v>
      </c>
      <c r="E1073" s="458" t="s">
        <v>291</v>
      </c>
      <c r="F1073" s="459" t="s">
        <v>292</v>
      </c>
      <c r="G1073" s="460">
        <v>236</v>
      </c>
      <c r="H1073" s="461">
        <v>755</v>
      </c>
      <c r="I1073" s="461">
        <v>431</v>
      </c>
      <c r="J1073" s="462" t="s">
        <v>72</v>
      </c>
      <c r="K1073" s="463">
        <v>0.5</v>
      </c>
      <c r="L1073" s="464" t="s">
        <v>57</v>
      </c>
      <c r="M1073" s="464" t="s">
        <v>48</v>
      </c>
      <c r="N1073" s="464" t="s">
        <v>49</v>
      </c>
      <c r="O1073" s="464" t="s">
        <v>48</v>
      </c>
      <c r="P1073" s="464" t="s">
        <v>48</v>
      </c>
      <c r="Q1073" s="464" t="s">
        <v>48</v>
      </c>
      <c r="R1073" s="448" t="s">
        <v>3544</v>
      </c>
      <c r="S1073" s="465">
        <v>0.02</v>
      </c>
    </row>
    <row r="1074" spans="1:19" x14ac:dyDescent="0.2">
      <c r="A1074" s="454" t="s">
        <v>3545</v>
      </c>
      <c r="B1074" s="455" t="s">
        <v>3546</v>
      </c>
      <c r="C1074" s="456" t="s">
        <v>61</v>
      </c>
      <c r="D1074" s="457" t="s">
        <v>341</v>
      </c>
      <c r="E1074" s="458" t="s">
        <v>2477</v>
      </c>
      <c r="F1074" s="459" t="s">
        <v>2478</v>
      </c>
      <c r="G1074" s="460">
        <v>518</v>
      </c>
      <c r="H1074" s="461">
        <v>322</v>
      </c>
      <c r="I1074" s="461">
        <v>226</v>
      </c>
      <c r="J1074" s="462" t="s">
        <v>72</v>
      </c>
      <c r="K1074" s="463">
        <v>0.5</v>
      </c>
      <c r="L1074" s="464" t="s">
        <v>57</v>
      </c>
      <c r="M1074" s="464" t="s">
        <v>48</v>
      </c>
      <c r="N1074" s="464" t="s">
        <v>48</v>
      </c>
      <c r="O1074" s="464" t="s">
        <v>48</v>
      </c>
      <c r="P1074" s="464" t="s">
        <v>49</v>
      </c>
      <c r="Q1074" s="464" t="s">
        <v>48</v>
      </c>
      <c r="R1074" s="448" t="s">
        <v>3547</v>
      </c>
      <c r="S1074" s="465">
        <v>0.01</v>
      </c>
    </row>
    <row r="1075" spans="1:19" x14ac:dyDescent="0.2">
      <c r="A1075" s="454" t="s">
        <v>3548</v>
      </c>
      <c r="B1075" s="455" t="s">
        <v>3549</v>
      </c>
      <c r="C1075" s="456" t="s">
        <v>61</v>
      </c>
      <c r="D1075" s="457" t="s">
        <v>118</v>
      </c>
      <c r="E1075" s="458" t="s">
        <v>160</v>
      </c>
      <c r="F1075" s="459" t="s">
        <v>161</v>
      </c>
      <c r="G1075" s="460">
        <v>1615</v>
      </c>
      <c r="H1075" s="461">
        <v>648</v>
      </c>
      <c r="I1075" s="461">
        <v>295</v>
      </c>
      <c r="J1075" s="462" t="s">
        <v>47</v>
      </c>
      <c r="K1075" s="463">
        <v>0.35</v>
      </c>
      <c r="L1075" s="464" t="s">
        <v>48</v>
      </c>
      <c r="M1075" s="464" t="s">
        <v>48</v>
      </c>
      <c r="N1075" s="464" t="s">
        <v>49</v>
      </c>
      <c r="O1075" s="464" t="s">
        <v>48</v>
      </c>
      <c r="P1075" s="464" t="s">
        <v>48</v>
      </c>
      <c r="Q1075" s="464" t="s">
        <v>48</v>
      </c>
      <c r="R1075" s="448" t="s">
        <v>3550</v>
      </c>
      <c r="S1075" s="465">
        <v>0.02</v>
      </c>
    </row>
    <row r="1076" spans="1:19" x14ac:dyDescent="0.2">
      <c r="A1076" s="454" t="s">
        <v>3551</v>
      </c>
      <c r="B1076" s="455" t="s">
        <v>3552</v>
      </c>
      <c r="C1076" s="456" t="s">
        <v>61</v>
      </c>
      <c r="D1076" s="457" t="s">
        <v>259</v>
      </c>
      <c r="E1076" s="458" t="s">
        <v>347</v>
      </c>
      <c r="F1076" s="459" t="s">
        <v>348</v>
      </c>
      <c r="G1076" s="460">
        <v>1670</v>
      </c>
      <c r="H1076" s="461">
        <v>201</v>
      </c>
      <c r="I1076" s="461">
        <v>88</v>
      </c>
      <c r="J1076" s="462" t="s">
        <v>102</v>
      </c>
      <c r="K1076" s="463">
        <v>0.25</v>
      </c>
      <c r="L1076" s="464" t="s">
        <v>48</v>
      </c>
      <c r="M1076" s="464" t="s">
        <v>48</v>
      </c>
      <c r="N1076" s="464" t="s">
        <v>48</v>
      </c>
      <c r="O1076" s="464" t="s">
        <v>48</v>
      </c>
      <c r="P1076" s="464" t="s">
        <v>48</v>
      </c>
      <c r="Q1076" s="464" t="s">
        <v>48</v>
      </c>
      <c r="R1076" s="448" t="s">
        <v>3553</v>
      </c>
      <c r="S1076" s="465">
        <v>0</v>
      </c>
    </row>
    <row r="1077" spans="1:19" x14ac:dyDescent="0.2">
      <c r="A1077" s="454" t="s">
        <v>3554</v>
      </c>
      <c r="B1077" s="455" t="s">
        <v>3555</v>
      </c>
      <c r="C1077" s="456" t="s">
        <v>61</v>
      </c>
      <c r="D1077" s="457" t="s">
        <v>185</v>
      </c>
      <c r="E1077" s="458" t="s">
        <v>972</v>
      </c>
      <c r="F1077" s="459" t="s">
        <v>973</v>
      </c>
      <c r="G1077" s="460">
        <v>7032</v>
      </c>
      <c r="H1077" s="461">
        <v>1280</v>
      </c>
      <c r="I1077" s="461">
        <v>713</v>
      </c>
      <c r="J1077" s="462" t="s">
        <v>188</v>
      </c>
      <c r="K1077" s="463">
        <v>0.5</v>
      </c>
      <c r="L1077" s="464" t="s">
        <v>48</v>
      </c>
      <c r="M1077" s="464" t="s">
        <v>48</v>
      </c>
      <c r="N1077" s="464" t="s">
        <v>49</v>
      </c>
      <c r="O1077" s="464" t="s">
        <v>48</v>
      </c>
      <c r="P1077" s="464" t="s">
        <v>48</v>
      </c>
      <c r="Q1077" s="464" t="s">
        <v>48</v>
      </c>
      <c r="R1077" s="448" t="s">
        <v>3556</v>
      </c>
      <c r="S1077" s="465">
        <v>1.3999999999999999E-2</v>
      </c>
    </row>
    <row r="1078" spans="1:19" x14ac:dyDescent="0.2">
      <c r="A1078" s="454" t="s">
        <v>3557</v>
      </c>
      <c r="B1078" s="455" t="s">
        <v>3558</v>
      </c>
      <c r="C1078" s="456" t="s">
        <v>61</v>
      </c>
      <c r="D1078" s="457" t="s">
        <v>154</v>
      </c>
      <c r="E1078" s="458" t="s">
        <v>549</v>
      </c>
      <c r="F1078" s="459" t="s">
        <v>550</v>
      </c>
      <c r="G1078" s="460">
        <v>4964</v>
      </c>
      <c r="H1078" s="461">
        <v>1038</v>
      </c>
      <c r="I1078" s="461">
        <v>481</v>
      </c>
      <c r="J1078" s="462" t="s">
        <v>65</v>
      </c>
      <c r="K1078" s="463">
        <v>0.5</v>
      </c>
      <c r="L1078" s="464" t="s">
        <v>57</v>
      </c>
      <c r="M1078" s="464" t="s">
        <v>48</v>
      </c>
      <c r="N1078" s="464" t="s">
        <v>48</v>
      </c>
      <c r="O1078" s="464" t="s">
        <v>48</v>
      </c>
      <c r="P1078" s="464" t="s">
        <v>49</v>
      </c>
      <c r="Q1078" s="464" t="s">
        <v>48</v>
      </c>
      <c r="R1078" s="448" t="s">
        <v>3559</v>
      </c>
      <c r="S1078" s="465">
        <v>0.02</v>
      </c>
    </row>
    <row r="1079" spans="1:19" x14ac:dyDescent="0.2">
      <c r="A1079" s="454" t="s">
        <v>3560</v>
      </c>
      <c r="B1079" s="455" t="s">
        <v>3561</v>
      </c>
      <c r="C1079" s="456" t="s">
        <v>61</v>
      </c>
      <c r="D1079" s="457" t="s">
        <v>62</v>
      </c>
      <c r="E1079" s="458" t="s">
        <v>884</v>
      </c>
      <c r="F1079" s="459" t="s">
        <v>885</v>
      </c>
      <c r="G1079" s="460">
        <v>4473</v>
      </c>
      <c r="H1079" s="461">
        <v>546</v>
      </c>
      <c r="I1079" s="461">
        <v>395</v>
      </c>
      <c r="J1079" s="462" t="s">
        <v>65</v>
      </c>
      <c r="K1079" s="463">
        <v>0.5</v>
      </c>
      <c r="L1079" s="464" t="s">
        <v>48</v>
      </c>
      <c r="M1079" s="464" t="s">
        <v>48</v>
      </c>
      <c r="N1079" s="464" t="s">
        <v>49</v>
      </c>
      <c r="O1079" s="464" t="s">
        <v>48</v>
      </c>
      <c r="P1079" s="464" t="s">
        <v>48</v>
      </c>
      <c r="Q1079" s="464" t="s">
        <v>48</v>
      </c>
      <c r="R1079" s="448" t="s">
        <v>3562</v>
      </c>
      <c r="S1079" s="465">
        <v>0.02</v>
      </c>
    </row>
    <row r="1080" spans="1:19" x14ac:dyDescent="0.2">
      <c r="A1080" s="454" t="s">
        <v>3563</v>
      </c>
      <c r="B1080" s="455" t="s">
        <v>3564</v>
      </c>
      <c r="C1080" s="456" t="s">
        <v>61</v>
      </c>
      <c r="D1080" s="457" t="s">
        <v>76</v>
      </c>
      <c r="E1080" s="458" t="s">
        <v>85</v>
      </c>
      <c r="F1080" s="459" t="s">
        <v>86</v>
      </c>
      <c r="G1080" s="460">
        <v>1343</v>
      </c>
      <c r="H1080" s="461">
        <v>871</v>
      </c>
      <c r="I1080" s="461">
        <v>318</v>
      </c>
      <c r="J1080" s="462" t="s">
        <v>72</v>
      </c>
      <c r="K1080" s="463">
        <v>0.5</v>
      </c>
      <c r="L1080" s="464" t="s">
        <v>57</v>
      </c>
      <c r="M1080" s="464" t="s">
        <v>48</v>
      </c>
      <c r="N1080" s="464" t="s">
        <v>48</v>
      </c>
      <c r="O1080" s="464" t="s">
        <v>48</v>
      </c>
      <c r="P1080" s="464" t="s">
        <v>49</v>
      </c>
      <c r="Q1080" s="464" t="s">
        <v>48</v>
      </c>
      <c r="R1080" s="448" t="s">
        <v>3565</v>
      </c>
      <c r="S1080" s="465">
        <v>1.2E-2</v>
      </c>
    </row>
    <row r="1081" spans="1:19" x14ac:dyDescent="0.2">
      <c r="A1081" s="454" t="s">
        <v>3566</v>
      </c>
      <c r="B1081" s="455" t="s">
        <v>3567</v>
      </c>
      <c r="C1081" s="456" t="s">
        <v>61</v>
      </c>
      <c r="D1081" s="457" t="s">
        <v>341</v>
      </c>
      <c r="E1081" s="458" t="s">
        <v>724</v>
      </c>
      <c r="F1081" s="459" t="s">
        <v>722</v>
      </c>
      <c r="G1081" s="460">
        <v>2413</v>
      </c>
      <c r="H1081" s="461">
        <v>451</v>
      </c>
      <c r="I1081" s="461">
        <v>304</v>
      </c>
      <c r="J1081" s="462" t="s">
        <v>72</v>
      </c>
      <c r="K1081" s="463">
        <v>0.5</v>
      </c>
      <c r="L1081" s="464" t="s">
        <v>48</v>
      </c>
      <c r="M1081" s="464" t="s">
        <v>48</v>
      </c>
      <c r="N1081" s="464" t="s">
        <v>49</v>
      </c>
      <c r="O1081" s="464" t="s">
        <v>48</v>
      </c>
      <c r="P1081" s="464" t="s">
        <v>48</v>
      </c>
      <c r="Q1081" s="464" t="s">
        <v>48</v>
      </c>
      <c r="R1081" s="448" t="s">
        <v>3568</v>
      </c>
      <c r="S1081" s="465">
        <v>0.02</v>
      </c>
    </row>
    <row r="1082" spans="1:19" x14ac:dyDescent="0.2">
      <c r="A1082" s="454" t="s">
        <v>3569</v>
      </c>
      <c r="B1082" s="455" t="s">
        <v>3570</v>
      </c>
      <c r="C1082" s="456" t="s">
        <v>61</v>
      </c>
      <c r="D1082" s="457" t="s">
        <v>341</v>
      </c>
      <c r="E1082" s="458" t="s">
        <v>342</v>
      </c>
      <c r="F1082" s="459" t="s">
        <v>343</v>
      </c>
      <c r="G1082" s="460">
        <v>672</v>
      </c>
      <c r="H1082" s="461">
        <v>157</v>
      </c>
      <c r="I1082" s="461">
        <v>92</v>
      </c>
      <c r="J1082" s="462" t="s">
        <v>72</v>
      </c>
      <c r="K1082" s="463">
        <v>0.5</v>
      </c>
      <c r="L1082" s="464" t="s">
        <v>48</v>
      </c>
      <c r="M1082" s="464" t="s">
        <v>48</v>
      </c>
      <c r="N1082" s="464" t="s">
        <v>49</v>
      </c>
      <c r="O1082" s="464" t="s">
        <v>48</v>
      </c>
      <c r="P1082" s="464" t="s">
        <v>48</v>
      </c>
      <c r="Q1082" s="464" t="s">
        <v>48</v>
      </c>
      <c r="R1082" s="448" t="s">
        <v>3571</v>
      </c>
      <c r="S1082" s="465">
        <v>0.02</v>
      </c>
    </row>
    <row r="1083" spans="1:19" x14ac:dyDescent="0.2">
      <c r="A1083" s="454" t="s">
        <v>3572</v>
      </c>
      <c r="B1083" s="455" t="s">
        <v>3573</v>
      </c>
      <c r="C1083" s="456" t="s">
        <v>252</v>
      </c>
      <c r="D1083" s="457" t="s">
        <v>69</v>
      </c>
      <c r="E1083" s="458" t="s">
        <v>451</v>
      </c>
      <c r="F1083" s="459" t="s">
        <v>452</v>
      </c>
      <c r="G1083" s="460">
        <v>4309</v>
      </c>
      <c r="H1083" s="461">
        <v>3585</v>
      </c>
      <c r="I1083" s="461">
        <v>1590</v>
      </c>
      <c r="J1083" s="462" t="s">
        <v>72</v>
      </c>
      <c r="K1083" s="463">
        <v>0.5</v>
      </c>
      <c r="L1083" s="464" t="s">
        <v>48</v>
      </c>
      <c r="M1083" s="464" t="s">
        <v>48</v>
      </c>
      <c r="N1083" s="464" t="s">
        <v>48</v>
      </c>
      <c r="O1083" s="464" t="s">
        <v>48</v>
      </c>
      <c r="P1083" s="464" t="s">
        <v>48</v>
      </c>
      <c r="Q1083" s="464" t="s">
        <v>48</v>
      </c>
      <c r="R1083" s="448" t="s">
        <v>3574</v>
      </c>
      <c r="S1083" s="465">
        <v>0.02</v>
      </c>
    </row>
    <row r="1084" spans="1:19" x14ac:dyDescent="0.2">
      <c r="A1084" s="454" t="s">
        <v>3575</v>
      </c>
      <c r="B1084" s="455" t="s">
        <v>3576</v>
      </c>
      <c r="C1084" s="456" t="s">
        <v>61</v>
      </c>
      <c r="D1084" s="457" t="s">
        <v>285</v>
      </c>
      <c r="E1084" s="458" t="s">
        <v>840</v>
      </c>
      <c r="F1084" s="459" t="s">
        <v>838</v>
      </c>
      <c r="G1084" s="460">
        <v>28460</v>
      </c>
      <c r="H1084" s="461">
        <v>1410</v>
      </c>
      <c r="I1084" s="461">
        <v>625</v>
      </c>
      <c r="J1084" s="462" t="s">
        <v>56</v>
      </c>
      <c r="K1084" s="463">
        <v>0.5</v>
      </c>
      <c r="L1084" s="464" t="s">
        <v>57</v>
      </c>
      <c r="M1084" s="464" t="s">
        <v>48</v>
      </c>
      <c r="N1084" s="464" t="s">
        <v>49</v>
      </c>
      <c r="O1084" s="464" t="s">
        <v>48</v>
      </c>
      <c r="P1084" s="464" t="s">
        <v>48</v>
      </c>
      <c r="Q1084" s="464" t="s">
        <v>48</v>
      </c>
      <c r="R1084" s="448" t="s">
        <v>3577</v>
      </c>
      <c r="S1084" s="465">
        <v>0.02</v>
      </c>
    </row>
    <row r="1085" spans="1:19" x14ac:dyDescent="0.2">
      <c r="A1085" s="454" t="s">
        <v>3578</v>
      </c>
      <c r="B1085" s="455" t="s">
        <v>3579</v>
      </c>
      <c r="C1085" s="456" t="s">
        <v>61</v>
      </c>
      <c r="D1085" s="457" t="s">
        <v>62</v>
      </c>
      <c r="E1085" s="458" t="s">
        <v>265</v>
      </c>
      <c r="F1085" s="459" t="s">
        <v>266</v>
      </c>
      <c r="G1085" s="460">
        <v>536</v>
      </c>
      <c r="H1085" s="461">
        <v>56</v>
      </c>
      <c r="I1085" s="461">
        <v>27</v>
      </c>
      <c r="J1085" s="462" t="s">
        <v>65</v>
      </c>
      <c r="K1085" s="463">
        <v>0.5</v>
      </c>
      <c r="L1085" s="464" t="s">
        <v>57</v>
      </c>
      <c r="M1085" s="464" t="s">
        <v>48</v>
      </c>
      <c r="N1085" s="464" t="s">
        <v>48</v>
      </c>
      <c r="O1085" s="464" t="s">
        <v>49</v>
      </c>
      <c r="P1085" s="464" t="s">
        <v>48</v>
      </c>
      <c r="Q1085" s="464" t="s">
        <v>48</v>
      </c>
      <c r="R1085" s="448" t="s">
        <v>3580</v>
      </c>
      <c r="S1085" s="465">
        <v>0</v>
      </c>
    </row>
    <row r="1086" spans="1:19" x14ac:dyDescent="0.2">
      <c r="A1086" s="454" t="s">
        <v>3581</v>
      </c>
      <c r="B1086" s="455" t="s">
        <v>3582</v>
      </c>
      <c r="C1086" s="456" t="s">
        <v>61</v>
      </c>
      <c r="D1086" s="457" t="s">
        <v>135</v>
      </c>
      <c r="E1086" s="458" t="s">
        <v>136</v>
      </c>
      <c r="F1086" s="459" t="s">
        <v>137</v>
      </c>
      <c r="G1086" s="460">
        <v>616</v>
      </c>
      <c r="H1086" s="461">
        <v>179</v>
      </c>
      <c r="I1086" s="461">
        <v>75</v>
      </c>
      <c r="J1086" s="462" t="s">
        <v>102</v>
      </c>
      <c r="K1086" s="463">
        <v>0.25</v>
      </c>
      <c r="L1086" s="464" t="s">
        <v>48</v>
      </c>
      <c r="M1086" s="464" t="s">
        <v>48</v>
      </c>
      <c r="N1086" s="464" t="s">
        <v>48</v>
      </c>
      <c r="O1086" s="464" t="s">
        <v>48</v>
      </c>
      <c r="P1086" s="464" t="s">
        <v>48</v>
      </c>
      <c r="Q1086" s="464" t="s">
        <v>48</v>
      </c>
      <c r="R1086" s="448" t="s">
        <v>3583</v>
      </c>
      <c r="S1086" s="465">
        <v>1.7000000000000001E-2</v>
      </c>
    </row>
    <row r="1087" spans="1:19" x14ac:dyDescent="0.2">
      <c r="A1087" s="454" t="s">
        <v>3584</v>
      </c>
      <c r="B1087" s="455" t="s">
        <v>3585</v>
      </c>
      <c r="C1087" s="456" t="s">
        <v>61</v>
      </c>
      <c r="D1087" s="457" t="s">
        <v>135</v>
      </c>
      <c r="E1087" s="458" t="s">
        <v>1427</v>
      </c>
      <c r="F1087" s="459" t="s">
        <v>1428</v>
      </c>
      <c r="G1087" s="460">
        <v>1217</v>
      </c>
      <c r="H1087" s="461">
        <v>806</v>
      </c>
      <c r="I1087" s="461">
        <v>333</v>
      </c>
      <c r="J1087" s="462" t="s">
        <v>102</v>
      </c>
      <c r="K1087" s="463">
        <v>0.25</v>
      </c>
      <c r="L1087" s="464" t="s">
        <v>48</v>
      </c>
      <c r="M1087" s="464" t="s">
        <v>48</v>
      </c>
      <c r="N1087" s="464" t="s">
        <v>48</v>
      </c>
      <c r="O1087" s="464" t="s">
        <v>48</v>
      </c>
      <c r="P1087" s="464" t="s">
        <v>48</v>
      </c>
      <c r="Q1087" s="464" t="s">
        <v>48</v>
      </c>
      <c r="R1087" s="448" t="s">
        <v>3586</v>
      </c>
      <c r="S1087" s="465">
        <v>0.02</v>
      </c>
    </row>
    <row r="1088" spans="1:19" ht="12" customHeight="1" x14ac:dyDescent="0.2">
      <c r="A1088" s="454" t="s">
        <v>3587</v>
      </c>
      <c r="B1088" s="455" t="s">
        <v>3588</v>
      </c>
      <c r="C1088" s="456" t="s">
        <v>61</v>
      </c>
      <c r="D1088" s="457" t="s">
        <v>62</v>
      </c>
      <c r="E1088" s="458" t="s">
        <v>63</v>
      </c>
      <c r="F1088" s="459" t="s">
        <v>64</v>
      </c>
      <c r="G1088" s="460">
        <v>4527</v>
      </c>
      <c r="H1088" s="461">
        <v>3351</v>
      </c>
      <c r="I1088" s="461">
        <v>1194</v>
      </c>
      <c r="J1088" s="462" t="s">
        <v>65</v>
      </c>
      <c r="K1088" s="463">
        <v>0.5</v>
      </c>
      <c r="L1088" s="464" t="s">
        <v>57</v>
      </c>
      <c r="M1088" s="464" t="s">
        <v>49</v>
      </c>
      <c r="N1088" s="464" t="s">
        <v>48</v>
      </c>
      <c r="O1088" s="464" t="s">
        <v>48</v>
      </c>
      <c r="P1088" s="464" t="s">
        <v>48</v>
      </c>
      <c r="Q1088" s="464" t="s">
        <v>48</v>
      </c>
      <c r="R1088" s="448" t="s">
        <v>3589</v>
      </c>
      <c r="S1088" s="465">
        <v>0.02</v>
      </c>
    </row>
    <row r="1089" spans="1:19" x14ac:dyDescent="0.2">
      <c r="A1089" s="454" t="s">
        <v>3590</v>
      </c>
      <c r="B1089" s="455" t="s">
        <v>3591</v>
      </c>
      <c r="C1089" s="456" t="s">
        <v>252</v>
      </c>
      <c r="D1089" s="457" t="s">
        <v>285</v>
      </c>
      <c r="E1089" s="458" t="s">
        <v>2103</v>
      </c>
      <c r="F1089" s="459" t="s">
        <v>2101</v>
      </c>
      <c r="G1089" s="460">
        <v>7918</v>
      </c>
      <c r="H1089" s="461">
        <v>5579</v>
      </c>
      <c r="I1089" s="461">
        <v>2063</v>
      </c>
      <c r="J1089" s="462" t="s">
        <v>56</v>
      </c>
      <c r="K1089" s="463">
        <v>0.5</v>
      </c>
      <c r="L1089" s="464" t="s">
        <v>57</v>
      </c>
      <c r="M1089" s="464" t="s">
        <v>48</v>
      </c>
      <c r="N1089" s="464" t="s">
        <v>48</v>
      </c>
      <c r="O1089" s="464" t="s">
        <v>48</v>
      </c>
      <c r="P1089" s="464" t="s">
        <v>49</v>
      </c>
      <c r="Q1089" s="464" t="s">
        <v>48</v>
      </c>
      <c r="R1089" s="448" t="s">
        <v>3592</v>
      </c>
      <c r="S1089" s="465">
        <v>0.02</v>
      </c>
    </row>
    <row r="1090" spans="1:19" x14ac:dyDescent="0.2">
      <c r="A1090" s="454" t="s">
        <v>3593</v>
      </c>
      <c r="B1090" s="455" t="s">
        <v>3594</v>
      </c>
      <c r="C1090" s="456" t="s">
        <v>61</v>
      </c>
      <c r="D1090" s="457" t="s">
        <v>135</v>
      </c>
      <c r="E1090" s="458" t="s">
        <v>1011</v>
      </c>
      <c r="F1090" s="459" t="s">
        <v>1012</v>
      </c>
      <c r="G1090" s="460">
        <v>3700</v>
      </c>
      <c r="H1090" s="461">
        <v>606</v>
      </c>
      <c r="I1090" s="461">
        <v>395</v>
      </c>
      <c r="J1090" s="462" t="s">
        <v>102</v>
      </c>
      <c r="K1090" s="463">
        <v>0.25</v>
      </c>
      <c r="L1090" s="464" t="s">
        <v>48</v>
      </c>
      <c r="M1090" s="464" t="s">
        <v>48</v>
      </c>
      <c r="N1090" s="464" t="s">
        <v>48</v>
      </c>
      <c r="O1090" s="464" t="s">
        <v>48</v>
      </c>
      <c r="P1090" s="464" t="s">
        <v>48</v>
      </c>
      <c r="Q1090" s="464" t="s">
        <v>48</v>
      </c>
      <c r="R1090" s="448" t="s">
        <v>3595</v>
      </c>
      <c r="S1090" s="465">
        <v>6.9999999999999993E-3</v>
      </c>
    </row>
    <row r="1091" spans="1:19" x14ac:dyDescent="0.2">
      <c r="A1091" s="454" t="s">
        <v>3596</v>
      </c>
      <c r="B1091" s="455" t="s">
        <v>3597</v>
      </c>
      <c r="C1091" s="456" t="s">
        <v>61</v>
      </c>
      <c r="D1091" s="457" t="s">
        <v>154</v>
      </c>
      <c r="E1091" s="458" t="s">
        <v>743</v>
      </c>
      <c r="F1091" s="459" t="s">
        <v>743</v>
      </c>
      <c r="G1091" s="460">
        <v>710</v>
      </c>
      <c r="H1091" s="461">
        <v>46</v>
      </c>
      <c r="I1091" s="461">
        <v>32</v>
      </c>
      <c r="J1091" s="462" t="s">
        <v>65</v>
      </c>
      <c r="K1091" s="463">
        <v>0.5</v>
      </c>
      <c r="L1091" s="464" t="s">
        <v>48</v>
      </c>
      <c r="M1091" s="464" t="s">
        <v>48</v>
      </c>
      <c r="N1091" s="464" t="s">
        <v>49</v>
      </c>
      <c r="O1091" s="464" t="s">
        <v>48</v>
      </c>
      <c r="P1091" s="464" t="s">
        <v>48</v>
      </c>
      <c r="Q1091" s="464" t="s">
        <v>48</v>
      </c>
      <c r="R1091" s="448" t="s">
        <v>3598</v>
      </c>
      <c r="S1091" s="465">
        <v>0</v>
      </c>
    </row>
    <row r="1092" spans="1:19" x14ac:dyDescent="0.2">
      <c r="A1092" s="454" t="s">
        <v>3599</v>
      </c>
      <c r="B1092" s="455" t="s">
        <v>3600</v>
      </c>
      <c r="C1092" s="456" t="s">
        <v>61</v>
      </c>
      <c r="D1092" s="457" t="s">
        <v>259</v>
      </c>
      <c r="E1092" s="458" t="s">
        <v>347</v>
      </c>
      <c r="F1092" s="459" t="s">
        <v>348</v>
      </c>
      <c r="G1092" s="460">
        <v>360</v>
      </c>
      <c r="H1092" s="461">
        <v>157</v>
      </c>
      <c r="I1092" s="461">
        <v>76</v>
      </c>
      <c r="J1092" s="462" t="s">
        <v>102</v>
      </c>
      <c r="K1092" s="463">
        <v>0.25</v>
      </c>
      <c r="L1092" s="464" t="s">
        <v>48</v>
      </c>
      <c r="M1092" s="464" t="s">
        <v>48</v>
      </c>
      <c r="N1092" s="464" t="s">
        <v>48</v>
      </c>
      <c r="O1092" s="464" t="s">
        <v>48</v>
      </c>
      <c r="P1092" s="464" t="s">
        <v>48</v>
      </c>
      <c r="Q1092" s="464" t="s">
        <v>48</v>
      </c>
      <c r="R1092" s="448" t="s">
        <v>3601</v>
      </c>
      <c r="S1092" s="465">
        <v>0</v>
      </c>
    </row>
    <row r="1093" spans="1:19" x14ac:dyDescent="0.2">
      <c r="A1093" s="454" t="s">
        <v>3602</v>
      </c>
      <c r="B1093" s="455" t="s">
        <v>3603</v>
      </c>
      <c r="C1093" s="456" t="s">
        <v>61</v>
      </c>
      <c r="D1093" s="457" t="s">
        <v>118</v>
      </c>
      <c r="E1093" s="458" t="s">
        <v>985</v>
      </c>
      <c r="F1093" s="459" t="s">
        <v>986</v>
      </c>
      <c r="G1093" s="460">
        <v>727</v>
      </c>
      <c r="H1093" s="461">
        <v>57</v>
      </c>
      <c r="I1093" s="461">
        <v>50</v>
      </c>
      <c r="J1093" s="462" t="s">
        <v>47</v>
      </c>
      <c r="K1093" s="463">
        <v>0.35</v>
      </c>
      <c r="L1093" s="464" t="s">
        <v>48</v>
      </c>
      <c r="M1093" s="464" t="s">
        <v>48</v>
      </c>
      <c r="N1093" s="464" t="s">
        <v>49</v>
      </c>
      <c r="O1093" s="464" t="s">
        <v>48</v>
      </c>
      <c r="P1093" s="464" t="s">
        <v>48</v>
      </c>
      <c r="Q1093" s="464" t="s">
        <v>48</v>
      </c>
      <c r="R1093" s="448" t="s">
        <v>3604</v>
      </c>
      <c r="S1093" s="465">
        <v>0.02</v>
      </c>
    </row>
    <row r="1094" spans="1:19" x14ac:dyDescent="0.2">
      <c r="A1094" s="454" t="s">
        <v>3605</v>
      </c>
      <c r="B1094" s="455" t="s">
        <v>3606</v>
      </c>
      <c r="C1094" s="456" t="s">
        <v>61</v>
      </c>
      <c r="D1094" s="457" t="s">
        <v>259</v>
      </c>
      <c r="E1094" s="458" t="s">
        <v>260</v>
      </c>
      <c r="F1094" s="459" t="s">
        <v>261</v>
      </c>
      <c r="G1094" s="460">
        <v>670</v>
      </c>
      <c r="H1094" s="461">
        <v>322</v>
      </c>
      <c r="I1094" s="461">
        <v>135</v>
      </c>
      <c r="J1094" s="462" t="s">
        <v>102</v>
      </c>
      <c r="K1094" s="463">
        <v>0.25</v>
      </c>
      <c r="L1094" s="464" t="s">
        <v>48</v>
      </c>
      <c r="M1094" s="464" t="s">
        <v>48</v>
      </c>
      <c r="N1094" s="464" t="s">
        <v>48</v>
      </c>
      <c r="O1094" s="464" t="s">
        <v>48</v>
      </c>
      <c r="P1094" s="464" t="s">
        <v>48</v>
      </c>
      <c r="Q1094" s="464" t="s">
        <v>48</v>
      </c>
      <c r="R1094" s="448" t="s">
        <v>3607</v>
      </c>
      <c r="S1094" s="465">
        <v>0.02</v>
      </c>
    </row>
    <row r="1095" spans="1:19" x14ac:dyDescent="0.2">
      <c r="A1095" s="454" t="s">
        <v>3608</v>
      </c>
      <c r="B1095" s="455" t="s">
        <v>3609</v>
      </c>
      <c r="C1095" s="456" t="s">
        <v>252</v>
      </c>
      <c r="D1095" s="457" t="s">
        <v>314</v>
      </c>
      <c r="E1095" s="458" t="s">
        <v>1048</v>
      </c>
      <c r="F1095" s="459" t="s">
        <v>1048</v>
      </c>
      <c r="G1095" s="460">
        <v>3715</v>
      </c>
      <c r="H1095" s="461">
        <v>2767</v>
      </c>
      <c r="I1095" s="461">
        <v>1113</v>
      </c>
      <c r="J1095" s="462" t="s">
        <v>65</v>
      </c>
      <c r="K1095" s="463">
        <v>0.5</v>
      </c>
      <c r="L1095" s="464" t="s">
        <v>57</v>
      </c>
      <c r="M1095" s="464" t="s">
        <v>48</v>
      </c>
      <c r="N1095" s="464" t="s">
        <v>48</v>
      </c>
      <c r="O1095" s="464" t="s">
        <v>48</v>
      </c>
      <c r="P1095" s="464" t="s">
        <v>49</v>
      </c>
      <c r="Q1095" s="464" t="s">
        <v>48</v>
      </c>
      <c r="R1095" s="448" t="s">
        <v>3610</v>
      </c>
      <c r="S1095" s="465">
        <v>1.7000000000000001E-2</v>
      </c>
    </row>
    <row r="1096" spans="1:19" x14ac:dyDescent="0.2">
      <c r="A1096" s="454" t="s">
        <v>3611</v>
      </c>
      <c r="B1096" s="455" t="s">
        <v>3612</v>
      </c>
      <c r="C1096" s="456" t="s">
        <v>61</v>
      </c>
      <c r="D1096" s="457" t="s">
        <v>99</v>
      </c>
      <c r="E1096" s="458" t="s">
        <v>202</v>
      </c>
      <c r="F1096" s="459" t="s">
        <v>203</v>
      </c>
      <c r="G1096" s="460">
        <v>852</v>
      </c>
      <c r="H1096" s="461">
        <v>302</v>
      </c>
      <c r="I1096" s="461">
        <v>168</v>
      </c>
      <c r="J1096" s="462" t="s">
        <v>102</v>
      </c>
      <c r="K1096" s="463">
        <v>0.25</v>
      </c>
      <c r="L1096" s="464" t="s">
        <v>48</v>
      </c>
      <c r="M1096" s="464" t="s">
        <v>48</v>
      </c>
      <c r="N1096" s="464" t="s">
        <v>48</v>
      </c>
      <c r="O1096" s="464" t="s">
        <v>48</v>
      </c>
      <c r="P1096" s="464" t="s">
        <v>48</v>
      </c>
      <c r="Q1096" s="464" t="s">
        <v>48</v>
      </c>
      <c r="R1096" s="448" t="s">
        <v>3613</v>
      </c>
      <c r="S1096" s="465">
        <v>1.3000000000000001E-2</v>
      </c>
    </row>
    <row r="1097" spans="1:19" x14ac:dyDescent="0.2">
      <c r="A1097" s="454" t="s">
        <v>3614</v>
      </c>
      <c r="B1097" s="455" t="s">
        <v>3615</v>
      </c>
      <c r="C1097" s="456" t="s">
        <v>61</v>
      </c>
      <c r="D1097" s="457" t="s">
        <v>341</v>
      </c>
      <c r="E1097" s="458" t="s">
        <v>724</v>
      </c>
      <c r="F1097" s="459" t="s">
        <v>722</v>
      </c>
      <c r="G1097" s="460">
        <v>1090</v>
      </c>
      <c r="H1097" s="461">
        <v>844</v>
      </c>
      <c r="I1097" s="461">
        <v>328</v>
      </c>
      <c r="J1097" s="462" t="s">
        <v>72</v>
      </c>
      <c r="K1097" s="463">
        <v>0.5</v>
      </c>
      <c r="L1097" s="464" t="s">
        <v>48</v>
      </c>
      <c r="M1097" s="464" t="s">
        <v>48</v>
      </c>
      <c r="N1097" s="464" t="s">
        <v>49</v>
      </c>
      <c r="O1097" s="464" t="s">
        <v>48</v>
      </c>
      <c r="P1097" s="464" t="s">
        <v>48</v>
      </c>
      <c r="Q1097" s="464" t="s">
        <v>48</v>
      </c>
      <c r="R1097" s="448" t="s">
        <v>3616</v>
      </c>
      <c r="S1097" s="465">
        <v>5.0000000000000001E-3</v>
      </c>
    </row>
    <row r="1098" spans="1:19" x14ac:dyDescent="0.2">
      <c r="A1098" s="454" t="s">
        <v>3617</v>
      </c>
      <c r="B1098" s="455" t="s">
        <v>3618</v>
      </c>
      <c r="C1098" s="456" t="s">
        <v>61</v>
      </c>
      <c r="D1098" s="457" t="s">
        <v>276</v>
      </c>
      <c r="E1098" s="458" t="s">
        <v>1734</v>
      </c>
      <c r="F1098" s="459" t="s">
        <v>1735</v>
      </c>
      <c r="G1098" s="460">
        <v>3257</v>
      </c>
      <c r="H1098" s="461">
        <v>631</v>
      </c>
      <c r="I1098" s="461">
        <v>395</v>
      </c>
      <c r="J1098" s="462" t="s">
        <v>188</v>
      </c>
      <c r="K1098" s="463">
        <v>0.5</v>
      </c>
      <c r="L1098" s="464" t="s">
        <v>48</v>
      </c>
      <c r="M1098" s="464" t="s">
        <v>48</v>
      </c>
      <c r="N1098" s="464" t="s">
        <v>49</v>
      </c>
      <c r="O1098" s="464" t="s">
        <v>48</v>
      </c>
      <c r="P1098" s="464" t="s">
        <v>48</v>
      </c>
      <c r="Q1098" s="464" t="s">
        <v>48</v>
      </c>
      <c r="R1098" s="448" t="s">
        <v>3619</v>
      </c>
      <c r="S1098" s="465">
        <v>1.2E-2</v>
      </c>
    </row>
    <row r="1099" spans="1:19" x14ac:dyDescent="0.2">
      <c r="A1099" s="454" t="s">
        <v>3620</v>
      </c>
      <c r="B1099" s="455" t="s">
        <v>3621</v>
      </c>
      <c r="C1099" s="456" t="s">
        <v>61</v>
      </c>
      <c r="D1099" s="457" t="s">
        <v>53</v>
      </c>
      <c r="E1099" s="458" t="s">
        <v>1155</v>
      </c>
      <c r="F1099" s="459" t="s">
        <v>1156</v>
      </c>
      <c r="G1099" s="460">
        <v>535</v>
      </c>
      <c r="H1099" s="461">
        <v>169</v>
      </c>
      <c r="I1099" s="461">
        <v>101</v>
      </c>
      <c r="J1099" s="462" t="s">
        <v>56</v>
      </c>
      <c r="K1099" s="463">
        <v>0.5</v>
      </c>
      <c r="L1099" s="464" t="s">
        <v>48</v>
      </c>
      <c r="M1099" s="464" t="s">
        <v>48</v>
      </c>
      <c r="N1099" s="464" t="s">
        <v>48</v>
      </c>
      <c r="O1099" s="464" t="s">
        <v>48</v>
      </c>
      <c r="P1099" s="464" t="s">
        <v>48</v>
      </c>
      <c r="Q1099" s="464" t="s">
        <v>48</v>
      </c>
      <c r="R1099" s="448" t="s">
        <v>3622</v>
      </c>
      <c r="S1099" s="465">
        <v>0.02</v>
      </c>
    </row>
    <row r="1100" spans="1:19" x14ac:dyDescent="0.2">
      <c r="A1100" s="454" t="s">
        <v>3623</v>
      </c>
      <c r="B1100" s="455" t="s">
        <v>3624</v>
      </c>
      <c r="C1100" s="456" t="s">
        <v>61</v>
      </c>
      <c r="D1100" s="457" t="s">
        <v>62</v>
      </c>
      <c r="E1100" s="458" t="s">
        <v>63</v>
      </c>
      <c r="F1100" s="459" t="s">
        <v>64</v>
      </c>
      <c r="G1100" s="460">
        <v>675</v>
      </c>
      <c r="H1100" s="461">
        <v>54</v>
      </c>
      <c r="I1100" s="461">
        <v>42</v>
      </c>
      <c r="J1100" s="462" t="s">
        <v>65</v>
      </c>
      <c r="K1100" s="463">
        <v>0.5</v>
      </c>
      <c r="L1100" s="464" t="s">
        <v>48</v>
      </c>
      <c r="M1100" s="464" t="s">
        <v>48</v>
      </c>
      <c r="N1100" s="464" t="s">
        <v>48</v>
      </c>
      <c r="O1100" s="464" t="s">
        <v>48</v>
      </c>
      <c r="P1100" s="464" t="s">
        <v>48</v>
      </c>
      <c r="Q1100" s="464" t="s">
        <v>48</v>
      </c>
      <c r="R1100" s="448" t="s">
        <v>3625</v>
      </c>
      <c r="S1100" s="465">
        <v>0</v>
      </c>
    </row>
    <row r="1101" spans="1:19" x14ac:dyDescent="0.2">
      <c r="A1101" s="454" t="s">
        <v>3626</v>
      </c>
      <c r="B1101" s="455" t="s">
        <v>3627</v>
      </c>
      <c r="C1101" s="456" t="s">
        <v>61</v>
      </c>
      <c r="D1101" s="457" t="s">
        <v>62</v>
      </c>
      <c r="E1101" s="458" t="s">
        <v>265</v>
      </c>
      <c r="F1101" s="459" t="s">
        <v>266</v>
      </c>
      <c r="G1101" s="460">
        <v>2930</v>
      </c>
      <c r="H1101" s="461">
        <v>217</v>
      </c>
      <c r="I1101" s="461">
        <v>94</v>
      </c>
      <c r="J1101" s="462" t="s">
        <v>65</v>
      </c>
      <c r="K1101" s="463">
        <v>0.5</v>
      </c>
      <c r="L1101" s="464" t="s">
        <v>57</v>
      </c>
      <c r="M1101" s="464" t="s">
        <v>48</v>
      </c>
      <c r="N1101" s="464" t="s">
        <v>48</v>
      </c>
      <c r="O1101" s="464" t="s">
        <v>49</v>
      </c>
      <c r="P1101" s="464" t="s">
        <v>48</v>
      </c>
      <c r="Q1101" s="464" t="s">
        <v>48</v>
      </c>
      <c r="R1101" s="448" t="s">
        <v>3628</v>
      </c>
      <c r="S1101" s="465">
        <v>0</v>
      </c>
    </row>
    <row r="1102" spans="1:19" x14ac:dyDescent="0.2">
      <c r="A1102" s="454" t="s">
        <v>3629</v>
      </c>
      <c r="B1102" s="455" t="s">
        <v>3630</v>
      </c>
      <c r="C1102" s="456" t="s">
        <v>61</v>
      </c>
      <c r="D1102" s="457" t="s">
        <v>259</v>
      </c>
      <c r="E1102" s="458" t="s">
        <v>260</v>
      </c>
      <c r="F1102" s="459" t="s">
        <v>261</v>
      </c>
      <c r="G1102" s="460">
        <v>259</v>
      </c>
      <c r="H1102" s="461">
        <v>8</v>
      </c>
      <c r="I1102" s="461">
        <v>17</v>
      </c>
      <c r="J1102" s="462" t="s">
        <v>102</v>
      </c>
      <c r="K1102" s="463">
        <v>0.25</v>
      </c>
      <c r="L1102" s="464" t="s">
        <v>48</v>
      </c>
      <c r="M1102" s="464" t="s">
        <v>48</v>
      </c>
      <c r="N1102" s="464" t="s">
        <v>48</v>
      </c>
      <c r="O1102" s="464" t="s">
        <v>48</v>
      </c>
      <c r="P1102" s="464" t="s">
        <v>48</v>
      </c>
      <c r="Q1102" s="464" t="s">
        <v>48</v>
      </c>
      <c r="R1102" s="448" t="s">
        <v>3631</v>
      </c>
      <c r="S1102" s="465">
        <v>0.02</v>
      </c>
    </row>
    <row r="1103" spans="1:19" x14ac:dyDescent="0.2">
      <c r="A1103" s="454" t="s">
        <v>853</v>
      </c>
      <c r="B1103" s="455" t="s">
        <v>3632</v>
      </c>
      <c r="C1103" s="456" t="s">
        <v>43</v>
      </c>
      <c r="D1103" s="457" t="s">
        <v>207</v>
      </c>
      <c r="E1103" s="458" t="s">
        <v>852</v>
      </c>
      <c r="F1103" s="459" t="s">
        <v>853</v>
      </c>
      <c r="G1103" s="460">
        <v>6043</v>
      </c>
      <c r="H1103" s="461">
        <v>6634</v>
      </c>
      <c r="I1103" s="461">
        <v>2397</v>
      </c>
      <c r="J1103" s="462" t="s">
        <v>56</v>
      </c>
      <c r="K1103" s="463">
        <v>0.5</v>
      </c>
      <c r="L1103" s="464" t="s">
        <v>57</v>
      </c>
      <c r="M1103" s="464" t="s">
        <v>48</v>
      </c>
      <c r="N1103" s="464" t="s">
        <v>48</v>
      </c>
      <c r="O1103" s="464" t="s">
        <v>48</v>
      </c>
      <c r="P1103" s="464" t="s">
        <v>49</v>
      </c>
      <c r="Q1103" s="464" t="s">
        <v>48</v>
      </c>
      <c r="R1103" s="448" t="s">
        <v>3633</v>
      </c>
      <c r="S1103" s="465">
        <v>1.6E-2</v>
      </c>
    </row>
    <row r="1104" spans="1:19" x14ac:dyDescent="0.2">
      <c r="A1104" s="454" t="s">
        <v>3634</v>
      </c>
      <c r="B1104" s="455" t="s">
        <v>3635</v>
      </c>
      <c r="C1104" s="456" t="s">
        <v>43</v>
      </c>
      <c r="D1104" s="457" t="s">
        <v>154</v>
      </c>
      <c r="E1104" s="458" t="s">
        <v>296</v>
      </c>
      <c r="F1104" s="459" t="s">
        <v>297</v>
      </c>
      <c r="G1104" s="460">
        <v>3606</v>
      </c>
      <c r="H1104" s="461">
        <v>1304</v>
      </c>
      <c r="I1104" s="461">
        <v>627</v>
      </c>
      <c r="J1104" s="462" t="s">
        <v>65</v>
      </c>
      <c r="K1104" s="463">
        <v>0.5</v>
      </c>
      <c r="L1104" s="464" t="s">
        <v>48</v>
      </c>
      <c r="M1104" s="464" t="s">
        <v>48</v>
      </c>
      <c r="N1104" s="464" t="s">
        <v>49</v>
      </c>
      <c r="O1104" s="464" t="s">
        <v>48</v>
      </c>
      <c r="P1104" s="464" t="s">
        <v>48</v>
      </c>
      <c r="Q1104" s="464" t="s">
        <v>48</v>
      </c>
      <c r="R1104" s="448" t="s">
        <v>3636</v>
      </c>
      <c r="S1104" s="465">
        <v>0.02</v>
      </c>
    </row>
    <row r="1105" spans="1:19" x14ac:dyDescent="0.2">
      <c r="A1105" s="454" t="s">
        <v>3637</v>
      </c>
      <c r="B1105" s="455" t="s">
        <v>3638</v>
      </c>
      <c r="C1105" s="456" t="s">
        <v>61</v>
      </c>
      <c r="D1105" s="457" t="s">
        <v>44</v>
      </c>
      <c r="E1105" s="458" t="s">
        <v>230</v>
      </c>
      <c r="F1105" s="459" t="s">
        <v>231</v>
      </c>
      <c r="G1105" s="460">
        <v>4119</v>
      </c>
      <c r="H1105" s="461">
        <v>893</v>
      </c>
      <c r="I1105" s="461">
        <v>502</v>
      </c>
      <c r="J1105" s="462" t="s">
        <v>47</v>
      </c>
      <c r="K1105" s="463">
        <v>0.35</v>
      </c>
      <c r="L1105" s="464" t="s">
        <v>57</v>
      </c>
      <c r="M1105" s="464" t="s">
        <v>48</v>
      </c>
      <c r="N1105" s="464" t="s">
        <v>48</v>
      </c>
      <c r="O1105" s="464" t="s">
        <v>48</v>
      </c>
      <c r="P1105" s="464" t="s">
        <v>49</v>
      </c>
      <c r="Q1105" s="464" t="s">
        <v>48</v>
      </c>
      <c r="R1105" s="448" t="s">
        <v>3639</v>
      </c>
      <c r="S1105" s="465">
        <v>1.4999999999999999E-2</v>
      </c>
    </row>
    <row r="1106" spans="1:19" x14ac:dyDescent="0.2">
      <c r="A1106" s="454" t="s">
        <v>3640</v>
      </c>
      <c r="B1106" s="455" t="s">
        <v>3641</v>
      </c>
      <c r="C1106" s="456" t="s">
        <v>61</v>
      </c>
      <c r="D1106" s="457" t="s">
        <v>76</v>
      </c>
      <c r="E1106" s="458" t="s">
        <v>483</v>
      </c>
      <c r="F1106" s="459" t="s">
        <v>484</v>
      </c>
      <c r="G1106" s="460">
        <v>1947</v>
      </c>
      <c r="H1106" s="461">
        <v>1177</v>
      </c>
      <c r="I1106" s="461">
        <v>444</v>
      </c>
      <c r="J1106" s="462" t="s">
        <v>72</v>
      </c>
      <c r="K1106" s="463">
        <v>0.5</v>
      </c>
      <c r="L1106" s="464" t="s">
        <v>57</v>
      </c>
      <c r="M1106" s="464" t="s">
        <v>48</v>
      </c>
      <c r="N1106" s="464" t="s">
        <v>48</v>
      </c>
      <c r="O1106" s="464" t="s">
        <v>48</v>
      </c>
      <c r="P1106" s="464" t="s">
        <v>49</v>
      </c>
      <c r="Q1106" s="464" t="s">
        <v>48</v>
      </c>
      <c r="R1106" s="448" t="s">
        <v>3642</v>
      </c>
      <c r="S1106" s="465">
        <v>0.02</v>
      </c>
    </row>
    <row r="1107" spans="1:19" x14ac:dyDescent="0.2">
      <c r="A1107" s="454" t="s">
        <v>3643</v>
      </c>
      <c r="B1107" s="455" t="s">
        <v>3644</v>
      </c>
      <c r="C1107" s="456" t="s">
        <v>61</v>
      </c>
      <c r="D1107" s="457" t="s">
        <v>154</v>
      </c>
      <c r="E1107" s="458" t="s">
        <v>1141</v>
      </c>
      <c r="F1107" s="459" t="s">
        <v>1142</v>
      </c>
      <c r="G1107" s="460">
        <v>2268</v>
      </c>
      <c r="H1107" s="461">
        <v>446</v>
      </c>
      <c r="I1107" s="461">
        <v>197</v>
      </c>
      <c r="J1107" s="462" t="s">
        <v>65</v>
      </c>
      <c r="K1107" s="463">
        <v>0.5</v>
      </c>
      <c r="L1107" s="464" t="s">
        <v>57</v>
      </c>
      <c r="M1107" s="464" t="s">
        <v>48</v>
      </c>
      <c r="N1107" s="464" t="s">
        <v>48</v>
      </c>
      <c r="O1107" s="464" t="s">
        <v>48</v>
      </c>
      <c r="P1107" s="464" t="s">
        <v>49</v>
      </c>
      <c r="Q1107" s="464" t="s">
        <v>48</v>
      </c>
      <c r="R1107" s="448" t="s">
        <v>3645</v>
      </c>
      <c r="S1107" s="465">
        <v>0.02</v>
      </c>
    </row>
    <row r="1108" spans="1:19" x14ac:dyDescent="0.2">
      <c r="A1108" s="454" t="s">
        <v>3646</v>
      </c>
      <c r="B1108" s="455" t="s">
        <v>3647</v>
      </c>
      <c r="C1108" s="456" t="s">
        <v>61</v>
      </c>
      <c r="D1108" s="457" t="s">
        <v>154</v>
      </c>
      <c r="E1108" s="458" t="s">
        <v>1141</v>
      </c>
      <c r="F1108" s="459" t="s">
        <v>1142</v>
      </c>
      <c r="G1108" s="460">
        <v>4966</v>
      </c>
      <c r="H1108" s="461">
        <v>1257</v>
      </c>
      <c r="I1108" s="461">
        <v>482</v>
      </c>
      <c r="J1108" s="462" t="s">
        <v>65</v>
      </c>
      <c r="K1108" s="463">
        <v>0.5</v>
      </c>
      <c r="L1108" s="464" t="s">
        <v>57</v>
      </c>
      <c r="M1108" s="464" t="s">
        <v>48</v>
      </c>
      <c r="N1108" s="464" t="s">
        <v>48</v>
      </c>
      <c r="O1108" s="464" t="s">
        <v>48</v>
      </c>
      <c r="P1108" s="464" t="s">
        <v>49</v>
      </c>
      <c r="Q1108" s="464" t="s">
        <v>48</v>
      </c>
      <c r="R1108" s="448" t="s">
        <v>3648</v>
      </c>
      <c r="S1108" s="465">
        <v>1.8000000000000002E-2</v>
      </c>
    </row>
    <row r="1109" spans="1:19" x14ac:dyDescent="0.2">
      <c r="A1109" s="454" t="s">
        <v>3649</v>
      </c>
      <c r="B1109" s="455" t="s">
        <v>3650</v>
      </c>
      <c r="C1109" s="456" t="s">
        <v>61</v>
      </c>
      <c r="D1109" s="457" t="s">
        <v>135</v>
      </c>
      <c r="E1109" s="458" t="s">
        <v>1011</v>
      </c>
      <c r="F1109" s="459" t="s">
        <v>1012</v>
      </c>
      <c r="G1109" s="460">
        <v>3534</v>
      </c>
      <c r="H1109" s="461">
        <v>1776</v>
      </c>
      <c r="I1109" s="461">
        <v>670</v>
      </c>
      <c r="J1109" s="462" t="s">
        <v>102</v>
      </c>
      <c r="K1109" s="463">
        <v>0.25</v>
      </c>
      <c r="L1109" s="464" t="s">
        <v>48</v>
      </c>
      <c r="M1109" s="464" t="s">
        <v>48</v>
      </c>
      <c r="N1109" s="464" t="s">
        <v>48</v>
      </c>
      <c r="O1109" s="464" t="s">
        <v>48</v>
      </c>
      <c r="P1109" s="464" t="s">
        <v>48</v>
      </c>
      <c r="Q1109" s="464" t="s">
        <v>48</v>
      </c>
      <c r="R1109" s="448" t="s">
        <v>3651</v>
      </c>
      <c r="S1109" s="465">
        <v>0.02</v>
      </c>
    </row>
    <row r="1110" spans="1:19" x14ac:dyDescent="0.2">
      <c r="A1110" s="454" t="s">
        <v>3652</v>
      </c>
      <c r="B1110" s="455" t="s">
        <v>3653</v>
      </c>
      <c r="C1110" s="456" t="s">
        <v>61</v>
      </c>
      <c r="D1110" s="457" t="s">
        <v>111</v>
      </c>
      <c r="E1110" s="458" t="s">
        <v>519</v>
      </c>
      <c r="F1110" s="459" t="s">
        <v>517</v>
      </c>
      <c r="G1110" s="460">
        <v>1121</v>
      </c>
      <c r="H1110" s="461">
        <v>1996</v>
      </c>
      <c r="I1110" s="461">
        <v>681</v>
      </c>
      <c r="J1110" s="462" t="s">
        <v>114</v>
      </c>
      <c r="K1110" s="463">
        <v>0.35</v>
      </c>
      <c r="L1110" s="464" t="s">
        <v>48</v>
      </c>
      <c r="M1110" s="464" t="s">
        <v>48</v>
      </c>
      <c r="N1110" s="464" t="s">
        <v>48</v>
      </c>
      <c r="O1110" s="464" t="s">
        <v>48</v>
      </c>
      <c r="P1110" s="464" t="s">
        <v>48</v>
      </c>
      <c r="Q1110" s="464" t="s">
        <v>48</v>
      </c>
      <c r="R1110" s="448" t="s">
        <v>3654</v>
      </c>
      <c r="S1110" s="465">
        <v>0.02</v>
      </c>
    </row>
    <row r="1111" spans="1:19" x14ac:dyDescent="0.2">
      <c r="A1111" s="454" t="s">
        <v>3655</v>
      </c>
      <c r="B1111" s="455" t="s">
        <v>3656</v>
      </c>
      <c r="C1111" s="456" t="s">
        <v>61</v>
      </c>
      <c r="D1111" s="457" t="s">
        <v>135</v>
      </c>
      <c r="E1111" s="458" t="s">
        <v>1427</v>
      </c>
      <c r="F1111" s="459" t="s">
        <v>1428</v>
      </c>
      <c r="G1111" s="460">
        <v>296</v>
      </c>
      <c r="H1111" s="461">
        <v>41</v>
      </c>
      <c r="I1111" s="461">
        <v>38</v>
      </c>
      <c r="J1111" s="462" t="s">
        <v>102</v>
      </c>
      <c r="K1111" s="463">
        <v>0.25</v>
      </c>
      <c r="L1111" s="464" t="s">
        <v>48</v>
      </c>
      <c r="M1111" s="464" t="s">
        <v>48</v>
      </c>
      <c r="N1111" s="464" t="s">
        <v>48</v>
      </c>
      <c r="O1111" s="464" t="s">
        <v>48</v>
      </c>
      <c r="P1111" s="464" t="s">
        <v>48</v>
      </c>
      <c r="Q1111" s="464" t="s">
        <v>48</v>
      </c>
      <c r="R1111" s="448" t="s">
        <v>3657</v>
      </c>
      <c r="S1111" s="465">
        <v>1.8000000000000002E-2</v>
      </c>
    </row>
    <row r="1112" spans="1:19" x14ac:dyDescent="0.2">
      <c r="A1112" s="454" t="s">
        <v>3658</v>
      </c>
      <c r="B1112" s="455" t="s">
        <v>3659</v>
      </c>
      <c r="C1112" s="456" t="s">
        <v>61</v>
      </c>
      <c r="D1112" s="457" t="s">
        <v>259</v>
      </c>
      <c r="E1112" s="458" t="s">
        <v>355</v>
      </c>
      <c r="F1112" s="459" t="s">
        <v>355</v>
      </c>
      <c r="G1112" s="460">
        <v>1230</v>
      </c>
      <c r="H1112" s="461">
        <v>273</v>
      </c>
      <c r="I1112" s="461">
        <v>137</v>
      </c>
      <c r="J1112" s="462" t="s">
        <v>102</v>
      </c>
      <c r="K1112" s="463">
        <v>0.25</v>
      </c>
      <c r="L1112" s="464" t="s">
        <v>48</v>
      </c>
      <c r="M1112" s="464" t="s">
        <v>48</v>
      </c>
      <c r="N1112" s="464" t="s">
        <v>49</v>
      </c>
      <c r="O1112" s="464" t="s">
        <v>48</v>
      </c>
      <c r="P1112" s="464" t="s">
        <v>48</v>
      </c>
      <c r="Q1112" s="464" t="s">
        <v>48</v>
      </c>
      <c r="R1112" s="448" t="s">
        <v>3660</v>
      </c>
      <c r="S1112" s="465">
        <v>1.4999999999999999E-2</v>
      </c>
    </row>
    <row r="1113" spans="1:19" x14ac:dyDescent="0.2">
      <c r="A1113" s="454" t="s">
        <v>3661</v>
      </c>
      <c r="B1113" s="455" t="s">
        <v>3662</v>
      </c>
      <c r="C1113" s="456" t="s">
        <v>61</v>
      </c>
      <c r="D1113" s="457" t="s">
        <v>99</v>
      </c>
      <c r="E1113" s="458" t="s">
        <v>100</v>
      </c>
      <c r="F1113" s="459" t="s">
        <v>101</v>
      </c>
      <c r="G1113" s="460">
        <v>1558</v>
      </c>
      <c r="H1113" s="461">
        <v>1862</v>
      </c>
      <c r="I1113" s="461">
        <v>627</v>
      </c>
      <c r="J1113" s="462" t="s">
        <v>102</v>
      </c>
      <c r="K1113" s="463">
        <v>0.25</v>
      </c>
      <c r="L1113" s="464" t="s">
        <v>48</v>
      </c>
      <c r="M1113" s="464" t="s">
        <v>48</v>
      </c>
      <c r="N1113" s="464" t="s">
        <v>48</v>
      </c>
      <c r="O1113" s="464" t="s">
        <v>48</v>
      </c>
      <c r="P1113" s="464" t="s">
        <v>48</v>
      </c>
      <c r="Q1113" s="464" t="s">
        <v>48</v>
      </c>
      <c r="R1113" s="448" t="s">
        <v>3663</v>
      </c>
      <c r="S1113" s="465">
        <v>1.9E-2</v>
      </c>
    </row>
    <row r="1114" spans="1:19" x14ac:dyDescent="0.2">
      <c r="A1114" s="454" t="s">
        <v>3664</v>
      </c>
      <c r="B1114" s="455" t="s">
        <v>3665</v>
      </c>
      <c r="C1114" s="456" t="s">
        <v>61</v>
      </c>
      <c r="D1114" s="457" t="s">
        <v>341</v>
      </c>
      <c r="E1114" s="458" t="s">
        <v>724</v>
      </c>
      <c r="F1114" s="459" t="s">
        <v>722</v>
      </c>
      <c r="G1114" s="460">
        <v>646</v>
      </c>
      <c r="H1114" s="461">
        <v>156</v>
      </c>
      <c r="I1114" s="461">
        <v>90</v>
      </c>
      <c r="J1114" s="462" t="s">
        <v>72</v>
      </c>
      <c r="K1114" s="463">
        <v>0.5</v>
      </c>
      <c r="L1114" s="464" t="s">
        <v>48</v>
      </c>
      <c r="M1114" s="464" t="s">
        <v>48</v>
      </c>
      <c r="N1114" s="464" t="s">
        <v>49</v>
      </c>
      <c r="O1114" s="464" t="s">
        <v>48</v>
      </c>
      <c r="P1114" s="464" t="s">
        <v>48</v>
      </c>
      <c r="Q1114" s="464" t="s">
        <v>48</v>
      </c>
      <c r="R1114" s="448" t="s">
        <v>3666</v>
      </c>
      <c r="S1114" s="465">
        <v>1.4999999999999999E-2</v>
      </c>
    </row>
    <row r="1115" spans="1:19" x14ac:dyDescent="0.2">
      <c r="A1115" s="454" t="s">
        <v>3667</v>
      </c>
      <c r="B1115" s="455" t="s">
        <v>3668</v>
      </c>
      <c r="C1115" s="456" t="s">
        <v>61</v>
      </c>
      <c r="D1115" s="457" t="s">
        <v>207</v>
      </c>
      <c r="E1115" s="458" t="s">
        <v>464</v>
      </c>
      <c r="F1115" s="459" t="s">
        <v>465</v>
      </c>
      <c r="G1115" s="460">
        <v>1456</v>
      </c>
      <c r="H1115" s="461">
        <v>1227</v>
      </c>
      <c r="I1115" s="461">
        <v>412</v>
      </c>
      <c r="J1115" s="462" t="s">
        <v>56</v>
      </c>
      <c r="K1115" s="463">
        <v>0.5</v>
      </c>
      <c r="L1115" s="464" t="s">
        <v>57</v>
      </c>
      <c r="M1115" s="464" t="s">
        <v>48</v>
      </c>
      <c r="N1115" s="464" t="s">
        <v>48</v>
      </c>
      <c r="O1115" s="464" t="s">
        <v>48</v>
      </c>
      <c r="P1115" s="464" t="s">
        <v>49</v>
      </c>
      <c r="Q1115" s="464" t="s">
        <v>48</v>
      </c>
      <c r="R1115" s="448" t="s">
        <v>3669</v>
      </c>
      <c r="S1115" s="465">
        <v>1.3999999999999999E-2</v>
      </c>
    </row>
    <row r="1116" spans="1:19" x14ac:dyDescent="0.2">
      <c r="A1116" s="454" t="s">
        <v>3670</v>
      </c>
      <c r="B1116" s="455" t="s">
        <v>3671</v>
      </c>
      <c r="C1116" s="456" t="s">
        <v>61</v>
      </c>
      <c r="D1116" s="457" t="s">
        <v>62</v>
      </c>
      <c r="E1116" s="458" t="s">
        <v>362</v>
      </c>
      <c r="F1116" s="459" t="s">
        <v>363</v>
      </c>
      <c r="G1116" s="460">
        <v>1510</v>
      </c>
      <c r="H1116" s="461">
        <v>268</v>
      </c>
      <c r="I1116" s="461">
        <v>96</v>
      </c>
      <c r="J1116" s="462" t="s">
        <v>65</v>
      </c>
      <c r="K1116" s="463">
        <v>0.5</v>
      </c>
      <c r="L1116" s="464" t="s">
        <v>48</v>
      </c>
      <c r="M1116" s="464" t="s">
        <v>48</v>
      </c>
      <c r="N1116" s="464" t="s">
        <v>49</v>
      </c>
      <c r="O1116" s="464" t="s">
        <v>48</v>
      </c>
      <c r="P1116" s="464" t="s">
        <v>48</v>
      </c>
      <c r="Q1116" s="464" t="s">
        <v>48</v>
      </c>
      <c r="R1116" s="448" t="s">
        <v>3672</v>
      </c>
      <c r="S1116" s="465">
        <v>0.02</v>
      </c>
    </row>
    <row r="1117" spans="1:19" x14ac:dyDescent="0.2">
      <c r="A1117" s="454" t="s">
        <v>3673</v>
      </c>
      <c r="B1117" s="455" t="s">
        <v>3674</v>
      </c>
      <c r="C1117" s="456" t="s">
        <v>61</v>
      </c>
      <c r="D1117" s="457" t="s">
        <v>76</v>
      </c>
      <c r="E1117" s="458" t="s">
        <v>197</v>
      </c>
      <c r="F1117" s="459" t="s">
        <v>198</v>
      </c>
      <c r="G1117" s="460">
        <v>1812</v>
      </c>
      <c r="H1117" s="461">
        <v>85</v>
      </c>
      <c r="I1117" s="461">
        <v>69</v>
      </c>
      <c r="J1117" s="462" t="s">
        <v>72</v>
      </c>
      <c r="K1117" s="463">
        <v>0.5</v>
      </c>
      <c r="L1117" s="464" t="s">
        <v>57</v>
      </c>
      <c r="M1117" s="464" t="s">
        <v>48</v>
      </c>
      <c r="N1117" s="464" t="s">
        <v>48</v>
      </c>
      <c r="O1117" s="464" t="s">
        <v>48</v>
      </c>
      <c r="P1117" s="464" t="s">
        <v>49</v>
      </c>
      <c r="Q1117" s="464" t="s">
        <v>48</v>
      </c>
      <c r="R1117" s="448" t="s">
        <v>3675</v>
      </c>
      <c r="S1117" s="465">
        <v>0.02</v>
      </c>
    </row>
    <row r="1118" spans="1:19" x14ac:dyDescent="0.2">
      <c r="A1118" s="454" t="s">
        <v>3676</v>
      </c>
      <c r="B1118" s="455" t="s">
        <v>3677</v>
      </c>
      <c r="C1118" s="456" t="s">
        <v>61</v>
      </c>
      <c r="D1118" s="457" t="s">
        <v>185</v>
      </c>
      <c r="E1118" s="458" t="s">
        <v>220</v>
      </c>
      <c r="F1118" s="459" t="s">
        <v>221</v>
      </c>
      <c r="G1118" s="460">
        <v>7031</v>
      </c>
      <c r="H1118" s="461">
        <v>691</v>
      </c>
      <c r="I1118" s="461">
        <v>322</v>
      </c>
      <c r="J1118" s="462" t="s">
        <v>188</v>
      </c>
      <c r="K1118" s="463">
        <v>0.5</v>
      </c>
      <c r="L1118" s="464" t="s">
        <v>48</v>
      </c>
      <c r="M1118" s="464" t="s">
        <v>48</v>
      </c>
      <c r="N1118" s="464" t="s">
        <v>49</v>
      </c>
      <c r="O1118" s="464" t="s">
        <v>48</v>
      </c>
      <c r="P1118" s="464" t="s">
        <v>48</v>
      </c>
      <c r="Q1118" s="464" t="s">
        <v>48</v>
      </c>
      <c r="R1118" s="448" t="s">
        <v>3678</v>
      </c>
      <c r="S1118" s="465">
        <v>1.4999999999999999E-2</v>
      </c>
    </row>
    <row r="1119" spans="1:19" x14ac:dyDescent="0.2">
      <c r="A1119" s="454" t="s">
        <v>3679</v>
      </c>
      <c r="B1119" s="455" t="s">
        <v>3680</v>
      </c>
      <c r="C1119" s="456" t="s">
        <v>61</v>
      </c>
      <c r="D1119" s="457" t="s">
        <v>76</v>
      </c>
      <c r="E1119" s="458" t="s">
        <v>306</v>
      </c>
      <c r="F1119" s="459" t="s">
        <v>307</v>
      </c>
      <c r="G1119" s="460">
        <v>1094</v>
      </c>
      <c r="H1119" s="461">
        <v>1210</v>
      </c>
      <c r="I1119" s="461">
        <v>416</v>
      </c>
      <c r="J1119" s="462" t="s">
        <v>72</v>
      </c>
      <c r="K1119" s="463">
        <v>0.5</v>
      </c>
      <c r="L1119" s="464" t="s">
        <v>57</v>
      </c>
      <c r="M1119" s="464" t="s">
        <v>48</v>
      </c>
      <c r="N1119" s="464" t="s">
        <v>48</v>
      </c>
      <c r="O1119" s="464" t="s">
        <v>48</v>
      </c>
      <c r="P1119" s="464" t="s">
        <v>49</v>
      </c>
      <c r="Q1119" s="464" t="s">
        <v>48</v>
      </c>
      <c r="R1119" s="448" t="s">
        <v>3681</v>
      </c>
      <c r="S1119" s="465">
        <v>0.02</v>
      </c>
    </row>
    <row r="1120" spans="1:19" x14ac:dyDescent="0.2">
      <c r="A1120" s="454" t="s">
        <v>3682</v>
      </c>
      <c r="B1120" s="455" t="s">
        <v>3683</v>
      </c>
      <c r="C1120" s="456" t="s">
        <v>252</v>
      </c>
      <c r="D1120" s="457" t="s">
        <v>111</v>
      </c>
      <c r="E1120" s="458" t="s">
        <v>1579</v>
      </c>
      <c r="F1120" s="459" t="s">
        <v>1580</v>
      </c>
      <c r="G1120" s="460">
        <v>2253</v>
      </c>
      <c r="H1120" s="461">
        <v>4510</v>
      </c>
      <c r="I1120" s="461">
        <v>1608</v>
      </c>
      <c r="J1120" s="462" t="s">
        <v>114</v>
      </c>
      <c r="K1120" s="463">
        <v>0</v>
      </c>
      <c r="L1120" s="464" t="s">
        <v>48</v>
      </c>
      <c r="M1120" s="464" t="s">
        <v>48</v>
      </c>
      <c r="N1120" s="464" t="s">
        <v>48</v>
      </c>
      <c r="O1120" s="464" t="s">
        <v>48</v>
      </c>
      <c r="P1120" s="464" t="s">
        <v>48</v>
      </c>
      <c r="Q1120" s="464" t="s">
        <v>48</v>
      </c>
      <c r="R1120" s="448" t="s">
        <v>3684</v>
      </c>
      <c r="S1120" s="465">
        <v>0.02</v>
      </c>
    </row>
    <row r="1121" spans="1:19" x14ac:dyDescent="0.2">
      <c r="A1121" s="454" t="s">
        <v>3685</v>
      </c>
      <c r="B1121" s="455" t="s">
        <v>3686</v>
      </c>
      <c r="C1121" s="456" t="s">
        <v>61</v>
      </c>
      <c r="D1121" s="457" t="s">
        <v>154</v>
      </c>
      <c r="E1121" s="458" t="s">
        <v>1141</v>
      </c>
      <c r="F1121" s="459" t="s">
        <v>1142</v>
      </c>
      <c r="G1121" s="460">
        <v>5176</v>
      </c>
      <c r="H1121" s="461">
        <v>1149</v>
      </c>
      <c r="I1121" s="461">
        <v>431</v>
      </c>
      <c r="J1121" s="462" t="s">
        <v>65</v>
      </c>
      <c r="K1121" s="463">
        <v>0.5</v>
      </c>
      <c r="L1121" s="464" t="s">
        <v>57</v>
      </c>
      <c r="M1121" s="464" t="s">
        <v>48</v>
      </c>
      <c r="N1121" s="464" t="s">
        <v>48</v>
      </c>
      <c r="O1121" s="464" t="s">
        <v>48</v>
      </c>
      <c r="P1121" s="464" t="s">
        <v>49</v>
      </c>
      <c r="Q1121" s="464" t="s">
        <v>48</v>
      </c>
      <c r="R1121" s="448" t="s">
        <v>3687</v>
      </c>
      <c r="S1121" s="465">
        <v>0.02</v>
      </c>
    </row>
    <row r="1122" spans="1:19" x14ac:dyDescent="0.2">
      <c r="A1122" s="454" t="s">
        <v>3688</v>
      </c>
      <c r="B1122" s="455" t="s">
        <v>3689</v>
      </c>
      <c r="C1122" s="456" t="s">
        <v>61</v>
      </c>
      <c r="D1122" s="457" t="s">
        <v>62</v>
      </c>
      <c r="E1122" s="458" t="s">
        <v>362</v>
      </c>
      <c r="F1122" s="459" t="s">
        <v>363</v>
      </c>
      <c r="G1122" s="460">
        <v>601</v>
      </c>
      <c r="H1122" s="461">
        <v>189</v>
      </c>
      <c r="I1122" s="461">
        <v>82</v>
      </c>
      <c r="J1122" s="462" t="s">
        <v>65</v>
      </c>
      <c r="K1122" s="463">
        <v>0.5</v>
      </c>
      <c r="L1122" s="464" t="s">
        <v>48</v>
      </c>
      <c r="M1122" s="464" t="s">
        <v>48</v>
      </c>
      <c r="N1122" s="464" t="s">
        <v>49</v>
      </c>
      <c r="O1122" s="464" t="s">
        <v>48</v>
      </c>
      <c r="P1122" s="464" t="s">
        <v>48</v>
      </c>
      <c r="Q1122" s="464" t="s">
        <v>48</v>
      </c>
      <c r="R1122" s="448" t="s">
        <v>3690</v>
      </c>
      <c r="S1122" s="465">
        <v>1.4999999999999999E-2</v>
      </c>
    </row>
    <row r="1123" spans="1:19" x14ac:dyDescent="0.2">
      <c r="A1123" s="454" t="s">
        <v>3691</v>
      </c>
      <c r="B1123" s="455" t="s">
        <v>3692</v>
      </c>
      <c r="C1123" s="456" t="s">
        <v>61</v>
      </c>
      <c r="D1123" s="457" t="s">
        <v>111</v>
      </c>
      <c r="E1123" s="458" t="s">
        <v>1133</v>
      </c>
      <c r="F1123" s="459" t="s">
        <v>1134</v>
      </c>
      <c r="G1123" s="460">
        <v>1160</v>
      </c>
      <c r="H1123" s="461">
        <v>346</v>
      </c>
      <c r="I1123" s="461">
        <v>197</v>
      </c>
      <c r="J1123" s="462" t="s">
        <v>114</v>
      </c>
      <c r="K1123" s="463">
        <v>0.35</v>
      </c>
      <c r="L1123" s="464" t="s">
        <v>48</v>
      </c>
      <c r="M1123" s="464" t="s">
        <v>48</v>
      </c>
      <c r="N1123" s="464" t="s">
        <v>49</v>
      </c>
      <c r="O1123" s="464" t="s">
        <v>48</v>
      </c>
      <c r="P1123" s="464" t="s">
        <v>48</v>
      </c>
      <c r="Q1123" s="464" t="s">
        <v>48</v>
      </c>
      <c r="R1123" s="448" t="s">
        <v>3693</v>
      </c>
      <c r="S1123" s="465">
        <v>0.02</v>
      </c>
    </row>
    <row r="1124" spans="1:19" x14ac:dyDescent="0.2">
      <c r="A1124" s="454" t="s">
        <v>3694</v>
      </c>
      <c r="B1124" s="455" t="s">
        <v>3695</v>
      </c>
      <c r="C1124" s="456" t="s">
        <v>61</v>
      </c>
      <c r="D1124" s="457" t="s">
        <v>341</v>
      </c>
      <c r="E1124" s="458" t="s">
        <v>724</v>
      </c>
      <c r="F1124" s="459" t="s">
        <v>722</v>
      </c>
      <c r="G1124" s="460">
        <v>607</v>
      </c>
      <c r="H1124" s="461">
        <v>596</v>
      </c>
      <c r="I1124" s="461">
        <v>221</v>
      </c>
      <c r="J1124" s="462" t="s">
        <v>72</v>
      </c>
      <c r="K1124" s="463">
        <v>0.5</v>
      </c>
      <c r="L1124" s="464" t="s">
        <v>48</v>
      </c>
      <c r="M1124" s="464" t="s">
        <v>48</v>
      </c>
      <c r="N1124" s="464" t="s">
        <v>49</v>
      </c>
      <c r="O1124" s="464" t="s">
        <v>48</v>
      </c>
      <c r="P1124" s="464" t="s">
        <v>48</v>
      </c>
      <c r="Q1124" s="464" t="s">
        <v>48</v>
      </c>
      <c r="R1124" s="448" t="s">
        <v>3696</v>
      </c>
      <c r="S1124" s="465">
        <v>0.02</v>
      </c>
    </row>
    <row r="1125" spans="1:19" x14ac:dyDescent="0.2">
      <c r="A1125" s="454" t="s">
        <v>3697</v>
      </c>
      <c r="B1125" s="455" t="s">
        <v>3698</v>
      </c>
      <c r="C1125" s="456" t="s">
        <v>61</v>
      </c>
      <c r="D1125" s="457" t="s">
        <v>341</v>
      </c>
      <c r="E1125" s="458" t="s">
        <v>925</v>
      </c>
      <c r="F1125" s="459" t="s">
        <v>926</v>
      </c>
      <c r="G1125" s="460">
        <v>1366</v>
      </c>
      <c r="H1125" s="461">
        <v>438</v>
      </c>
      <c r="I1125" s="461">
        <v>206</v>
      </c>
      <c r="J1125" s="462" t="s">
        <v>72</v>
      </c>
      <c r="K1125" s="463">
        <v>0.5</v>
      </c>
      <c r="L1125" s="464" t="s">
        <v>57</v>
      </c>
      <c r="M1125" s="464" t="s">
        <v>48</v>
      </c>
      <c r="N1125" s="464" t="s">
        <v>49</v>
      </c>
      <c r="O1125" s="464" t="s">
        <v>48</v>
      </c>
      <c r="P1125" s="464" t="s">
        <v>48</v>
      </c>
      <c r="Q1125" s="464" t="s">
        <v>48</v>
      </c>
      <c r="R1125" s="448" t="s">
        <v>3699</v>
      </c>
      <c r="S1125" s="465">
        <v>0.02</v>
      </c>
    </row>
    <row r="1126" spans="1:19" x14ac:dyDescent="0.2">
      <c r="A1126" s="454" t="s">
        <v>3700</v>
      </c>
      <c r="B1126" s="455" t="s">
        <v>3701</v>
      </c>
      <c r="C1126" s="456" t="s">
        <v>61</v>
      </c>
      <c r="D1126" s="457" t="s">
        <v>111</v>
      </c>
      <c r="E1126" s="458" t="s">
        <v>1133</v>
      </c>
      <c r="F1126" s="459" t="s">
        <v>1134</v>
      </c>
      <c r="G1126" s="460">
        <v>1367</v>
      </c>
      <c r="H1126" s="461">
        <v>428</v>
      </c>
      <c r="I1126" s="461">
        <v>124</v>
      </c>
      <c r="J1126" s="462" t="s">
        <v>114</v>
      </c>
      <c r="K1126" s="463">
        <v>0.35</v>
      </c>
      <c r="L1126" s="464" t="s">
        <v>48</v>
      </c>
      <c r="M1126" s="464" t="s">
        <v>48</v>
      </c>
      <c r="N1126" s="464" t="s">
        <v>49</v>
      </c>
      <c r="O1126" s="464" t="s">
        <v>48</v>
      </c>
      <c r="P1126" s="464" t="s">
        <v>48</v>
      </c>
      <c r="Q1126" s="464" t="s">
        <v>48</v>
      </c>
      <c r="R1126" s="448" t="s">
        <v>3702</v>
      </c>
      <c r="S1126" s="465">
        <v>1.4999999999999999E-2</v>
      </c>
    </row>
    <row r="1127" spans="1:19" x14ac:dyDescent="0.2">
      <c r="A1127" s="454" t="s">
        <v>3703</v>
      </c>
      <c r="B1127" s="455" t="s">
        <v>3704</v>
      </c>
      <c r="C1127" s="456" t="s">
        <v>61</v>
      </c>
      <c r="D1127" s="457" t="s">
        <v>341</v>
      </c>
      <c r="E1127" s="458" t="s">
        <v>724</v>
      </c>
      <c r="F1127" s="459" t="s">
        <v>722</v>
      </c>
      <c r="G1127" s="460">
        <v>1383</v>
      </c>
      <c r="H1127" s="461">
        <v>763</v>
      </c>
      <c r="I1127" s="461">
        <v>353</v>
      </c>
      <c r="J1127" s="462" t="s">
        <v>72</v>
      </c>
      <c r="K1127" s="463">
        <v>0.5</v>
      </c>
      <c r="L1127" s="464" t="s">
        <v>48</v>
      </c>
      <c r="M1127" s="464" t="s">
        <v>48</v>
      </c>
      <c r="N1127" s="464" t="s">
        <v>49</v>
      </c>
      <c r="O1127" s="464" t="s">
        <v>48</v>
      </c>
      <c r="P1127" s="464" t="s">
        <v>48</v>
      </c>
      <c r="Q1127" s="464" t="s">
        <v>48</v>
      </c>
      <c r="R1127" s="448" t="s">
        <v>3705</v>
      </c>
      <c r="S1127" s="465">
        <v>1.8000000000000002E-2</v>
      </c>
    </row>
    <row r="1128" spans="1:19" x14ac:dyDescent="0.2">
      <c r="A1128" s="454" t="s">
        <v>3706</v>
      </c>
      <c r="B1128" s="455" t="s">
        <v>3707</v>
      </c>
      <c r="C1128" s="456" t="s">
        <v>61</v>
      </c>
      <c r="D1128" s="457" t="s">
        <v>314</v>
      </c>
      <c r="E1128" s="458" t="s">
        <v>1048</v>
      </c>
      <c r="F1128" s="459" t="s">
        <v>1048</v>
      </c>
      <c r="G1128" s="460">
        <v>5834</v>
      </c>
      <c r="H1128" s="461">
        <v>2600</v>
      </c>
      <c r="I1128" s="461">
        <v>1055</v>
      </c>
      <c r="J1128" s="462" t="s">
        <v>65</v>
      </c>
      <c r="K1128" s="463">
        <v>0.5</v>
      </c>
      <c r="L1128" s="464" t="s">
        <v>57</v>
      </c>
      <c r="M1128" s="464" t="s">
        <v>48</v>
      </c>
      <c r="N1128" s="464" t="s">
        <v>48</v>
      </c>
      <c r="O1128" s="464" t="s">
        <v>48</v>
      </c>
      <c r="P1128" s="464" t="s">
        <v>49</v>
      </c>
      <c r="Q1128" s="464" t="s">
        <v>48</v>
      </c>
      <c r="R1128" s="448" t="s">
        <v>3708</v>
      </c>
      <c r="S1128" s="465">
        <v>0.02</v>
      </c>
    </row>
    <row r="1129" spans="1:19" x14ac:dyDescent="0.2">
      <c r="A1129" s="454" t="s">
        <v>3709</v>
      </c>
      <c r="B1129" s="455" t="s">
        <v>3710</v>
      </c>
      <c r="C1129" s="456" t="s">
        <v>61</v>
      </c>
      <c r="D1129" s="457" t="s">
        <v>76</v>
      </c>
      <c r="E1129" s="458" t="s">
        <v>106</v>
      </c>
      <c r="F1129" s="459" t="s">
        <v>107</v>
      </c>
      <c r="G1129" s="460">
        <v>1234</v>
      </c>
      <c r="H1129" s="461">
        <v>75</v>
      </c>
      <c r="I1129" s="461">
        <v>58</v>
      </c>
      <c r="J1129" s="462" t="s">
        <v>72</v>
      </c>
      <c r="K1129" s="463">
        <v>0.5</v>
      </c>
      <c r="L1129" s="464" t="s">
        <v>57</v>
      </c>
      <c r="M1129" s="464" t="s">
        <v>48</v>
      </c>
      <c r="N1129" s="464" t="s">
        <v>48</v>
      </c>
      <c r="O1129" s="464" t="s">
        <v>48</v>
      </c>
      <c r="P1129" s="464" t="s">
        <v>49</v>
      </c>
      <c r="Q1129" s="464" t="s">
        <v>48</v>
      </c>
      <c r="R1129" s="448" t="s">
        <v>3711</v>
      </c>
      <c r="S1129" s="465">
        <v>0</v>
      </c>
    </row>
    <row r="1130" spans="1:19" x14ac:dyDescent="0.2">
      <c r="A1130" s="454" t="s">
        <v>3712</v>
      </c>
      <c r="B1130" s="455" t="s">
        <v>3713</v>
      </c>
      <c r="C1130" s="456" t="s">
        <v>43</v>
      </c>
      <c r="D1130" s="457" t="s">
        <v>111</v>
      </c>
      <c r="E1130" s="458" t="s">
        <v>1981</v>
      </c>
      <c r="F1130" s="459" t="s">
        <v>1982</v>
      </c>
      <c r="G1130" s="460">
        <v>5483</v>
      </c>
      <c r="H1130" s="461">
        <v>11402</v>
      </c>
      <c r="I1130" s="461">
        <v>3876</v>
      </c>
      <c r="J1130" s="462" t="s">
        <v>114</v>
      </c>
      <c r="K1130" s="463">
        <v>0</v>
      </c>
      <c r="L1130" s="464" t="s">
        <v>48</v>
      </c>
      <c r="M1130" s="464" t="s">
        <v>48</v>
      </c>
      <c r="N1130" s="464" t="s">
        <v>48</v>
      </c>
      <c r="O1130" s="464" t="s">
        <v>48</v>
      </c>
      <c r="P1130" s="464" t="s">
        <v>48</v>
      </c>
      <c r="Q1130" s="464" t="s">
        <v>48</v>
      </c>
      <c r="R1130" s="448" t="s">
        <v>3714</v>
      </c>
      <c r="S1130" s="465">
        <v>0.02</v>
      </c>
    </row>
    <row r="1131" spans="1:19" x14ac:dyDescent="0.2">
      <c r="A1131" s="454" t="s">
        <v>3715</v>
      </c>
      <c r="B1131" s="455" t="s">
        <v>3716</v>
      </c>
      <c r="C1131" s="456" t="s">
        <v>61</v>
      </c>
      <c r="D1131" s="457" t="s">
        <v>135</v>
      </c>
      <c r="E1131" s="458" t="s">
        <v>612</v>
      </c>
      <c r="F1131" s="459" t="s">
        <v>613</v>
      </c>
      <c r="G1131" s="460">
        <v>692</v>
      </c>
      <c r="H1131" s="461">
        <v>98</v>
      </c>
      <c r="I1131" s="461">
        <v>63</v>
      </c>
      <c r="J1131" s="462" t="s">
        <v>102</v>
      </c>
      <c r="K1131" s="463">
        <v>0.25</v>
      </c>
      <c r="L1131" s="464" t="s">
        <v>48</v>
      </c>
      <c r="M1131" s="464" t="s">
        <v>49</v>
      </c>
      <c r="N1131" s="464" t="s">
        <v>48</v>
      </c>
      <c r="O1131" s="464" t="s">
        <v>48</v>
      </c>
      <c r="P1131" s="464" t="s">
        <v>48</v>
      </c>
      <c r="Q1131" s="464" t="s">
        <v>48</v>
      </c>
      <c r="R1131" s="448" t="s">
        <v>3717</v>
      </c>
      <c r="S1131" s="465">
        <v>0.02</v>
      </c>
    </row>
    <row r="1132" spans="1:19" x14ac:dyDescent="0.2">
      <c r="A1132" s="454" t="s">
        <v>3718</v>
      </c>
      <c r="B1132" s="455" t="s">
        <v>3719</v>
      </c>
      <c r="C1132" s="456" t="s">
        <v>61</v>
      </c>
      <c r="D1132" s="457" t="s">
        <v>69</v>
      </c>
      <c r="E1132" s="458" t="s">
        <v>1262</v>
      </c>
      <c r="F1132" s="459" t="s">
        <v>1263</v>
      </c>
      <c r="G1132" s="460">
        <v>3279</v>
      </c>
      <c r="H1132" s="461">
        <v>1498</v>
      </c>
      <c r="I1132" s="461">
        <v>699</v>
      </c>
      <c r="J1132" s="462" t="s">
        <v>72</v>
      </c>
      <c r="K1132" s="463">
        <v>0.5</v>
      </c>
      <c r="L1132" s="464" t="s">
        <v>57</v>
      </c>
      <c r="M1132" s="464" t="s">
        <v>48</v>
      </c>
      <c r="N1132" s="464" t="s">
        <v>48</v>
      </c>
      <c r="O1132" s="464" t="s">
        <v>49</v>
      </c>
      <c r="P1132" s="464" t="s">
        <v>48</v>
      </c>
      <c r="Q1132" s="464" t="s">
        <v>48</v>
      </c>
      <c r="R1132" s="448" t="s">
        <v>3720</v>
      </c>
      <c r="S1132" s="465">
        <v>0.02</v>
      </c>
    </row>
    <row r="1133" spans="1:19" x14ac:dyDescent="0.2">
      <c r="A1133" s="454" t="s">
        <v>3721</v>
      </c>
      <c r="B1133" s="455" t="s">
        <v>3722</v>
      </c>
      <c r="C1133" s="456" t="s">
        <v>61</v>
      </c>
      <c r="D1133" s="457" t="s">
        <v>154</v>
      </c>
      <c r="E1133" s="458" t="s">
        <v>549</v>
      </c>
      <c r="F1133" s="459" t="s">
        <v>550</v>
      </c>
      <c r="G1133" s="460">
        <v>3030</v>
      </c>
      <c r="H1133" s="461">
        <v>549</v>
      </c>
      <c r="I1133" s="461">
        <v>184</v>
      </c>
      <c r="J1133" s="462" t="s">
        <v>65</v>
      </c>
      <c r="K1133" s="463">
        <v>0.5</v>
      </c>
      <c r="L1133" s="464" t="s">
        <v>57</v>
      </c>
      <c r="M1133" s="464" t="s">
        <v>48</v>
      </c>
      <c r="N1133" s="464" t="s">
        <v>48</v>
      </c>
      <c r="O1133" s="464" t="s">
        <v>48</v>
      </c>
      <c r="P1133" s="464" t="s">
        <v>49</v>
      </c>
      <c r="Q1133" s="464" t="s">
        <v>48</v>
      </c>
      <c r="R1133" s="448" t="s">
        <v>3723</v>
      </c>
      <c r="S1133" s="465">
        <v>1.4999999999999999E-2</v>
      </c>
    </row>
    <row r="1134" spans="1:19" x14ac:dyDescent="0.2">
      <c r="A1134" s="454" t="s">
        <v>3724</v>
      </c>
      <c r="B1134" s="455" t="s">
        <v>3725</v>
      </c>
      <c r="C1134" s="456" t="s">
        <v>61</v>
      </c>
      <c r="D1134" s="457" t="s">
        <v>44</v>
      </c>
      <c r="E1134" s="458" t="s">
        <v>45</v>
      </c>
      <c r="F1134" s="459" t="s">
        <v>46</v>
      </c>
      <c r="G1134" s="460">
        <v>2627</v>
      </c>
      <c r="H1134" s="461">
        <v>1971</v>
      </c>
      <c r="I1134" s="461">
        <v>744</v>
      </c>
      <c r="J1134" s="462" t="s">
        <v>47</v>
      </c>
      <c r="K1134" s="463">
        <v>0.35</v>
      </c>
      <c r="L1134" s="464" t="s">
        <v>48</v>
      </c>
      <c r="M1134" s="464" t="s">
        <v>48</v>
      </c>
      <c r="N1134" s="464" t="s">
        <v>48</v>
      </c>
      <c r="O1134" s="464" t="s">
        <v>48</v>
      </c>
      <c r="P1134" s="464" t="s">
        <v>48</v>
      </c>
      <c r="Q1134" s="464" t="s">
        <v>48</v>
      </c>
      <c r="R1134" s="448" t="s">
        <v>3726</v>
      </c>
      <c r="S1134" s="465">
        <v>0.02</v>
      </c>
    </row>
    <row r="1135" spans="1:19" x14ac:dyDescent="0.2">
      <c r="A1135" s="454" t="s">
        <v>3727</v>
      </c>
      <c r="B1135" s="455" t="s">
        <v>3728</v>
      </c>
      <c r="C1135" s="456" t="s">
        <v>61</v>
      </c>
      <c r="D1135" s="457" t="s">
        <v>118</v>
      </c>
      <c r="E1135" s="458" t="s">
        <v>170</v>
      </c>
      <c r="F1135" s="459" t="s">
        <v>171</v>
      </c>
      <c r="G1135" s="460">
        <v>1574</v>
      </c>
      <c r="H1135" s="461">
        <v>317</v>
      </c>
      <c r="I1135" s="461">
        <v>188</v>
      </c>
      <c r="J1135" s="462" t="s">
        <v>47</v>
      </c>
      <c r="K1135" s="463">
        <v>0.35</v>
      </c>
      <c r="L1135" s="464" t="s">
        <v>57</v>
      </c>
      <c r="M1135" s="464" t="s">
        <v>48</v>
      </c>
      <c r="N1135" s="464" t="s">
        <v>48</v>
      </c>
      <c r="O1135" s="464" t="s">
        <v>48</v>
      </c>
      <c r="P1135" s="464" t="s">
        <v>49</v>
      </c>
      <c r="Q1135" s="464" t="s">
        <v>49</v>
      </c>
      <c r="R1135" s="448" t="s">
        <v>3729</v>
      </c>
      <c r="S1135" s="465">
        <v>0.02</v>
      </c>
    </row>
    <row r="1136" spans="1:19" x14ac:dyDescent="0.2">
      <c r="A1136" s="454" t="s">
        <v>3730</v>
      </c>
      <c r="B1136" s="455" t="s">
        <v>3731</v>
      </c>
      <c r="C1136" s="456" t="s">
        <v>61</v>
      </c>
      <c r="D1136" s="457" t="s">
        <v>44</v>
      </c>
      <c r="E1136" s="458" t="s">
        <v>648</v>
      </c>
      <c r="F1136" s="459" t="s">
        <v>649</v>
      </c>
      <c r="G1136" s="460">
        <v>5388</v>
      </c>
      <c r="H1136" s="461">
        <v>973</v>
      </c>
      <c r="I1136" s="461">
        <v>374</v>
      </c>
      <c r="J1136" s="462" t="s">
        <v>47</v>
      </c>
      <c r="K1136" s="463">
        <v>0.35</v>
      </c>
      <c r="L1136" s="464" t="s">
        <v>48</v>
      </c>
      <c r="M1136" s="464" t="s">
        <v>48</v>
      </c>
      <c r="N1136" s="464" t="s">
        <v>48</v>
      </c>
      <c r="O1136" s="464" t="s">
        <v>48</v>
      </c>
      <c r="P1136" s="464" t="s">
        <v>48</v>
      </c>
      <c r="Q1136" s="464" t="s">
        <v>48</v>
      </c>
      <c r="R1136" s="448" t="s">
        <v>3732</v>
      </c>
      <c r="S1136" s="465">
        <v>1.8000000000000002E-2</v>
      </c>
    </row>
    <row r="1137" spans="1:19" x14ac:dyDescent="0.2">
      <c r="A1137" s="454" t="s">
        <v>3733</v>
      </c>
      <c r="B1137" s="455" t="s">
        <v>3734</v>
      </c>
      <c r="C1137" s="456" t="s">
        <v>61</v>
      </c>
      <c r="D1137" s="457" t="s">
        <v>69</v>
      </c>
      <c r="E1137" s="458" t="s">
        <v>1262</v>
      </c>
      <c r="F1137" s="459" t="s">
        <v>1263</v>
      </c>
      <c r="G1137" s="460">
        <v>1194</v>
      </c>
      <c r="H1137" s="461">
        <v>360</v>
      </c>
      <c r="I1137" s="461">
        <v>198</v>
      </c>
      <c r="J1137" s="462" t="s">
        <v>72</v>
      </c>
      <c r="K1137" s="463">
        <v>0.5</v>
      </c>
      <c r="L1137" s="464" t="s">
        <v>57</v>
      </c>
      <c r="M1137" s="464" t="s">
        <v>48</v>
      </c>
      <c r="N1137" s="464" t="s">
        <v>48</v>
      </c>
      <c r="O1137" s="464" t="s">
        <v>49</v>
      </c>
      <c r="P1137" s="464" t="s">
        <v>48</v>
      </c>
      <c r="Q1137" s="464" t="s">
        <v>48</v>
      </c>
      <c r="R1137" s="448" t="s">
        <v>3735</v>
      </c>
      <c r="S1137" s="465">
        <v>0.02</v>
      </c>
    </row>
    <row r="1138" spans="1:19" x14ac:dyDescent="0.2">
      <c r="A1138" s="454" t="s">
        <v>3736</v>
      </c>
      <c r="B1138" s="455" t="s">
        <v>3737</v>
      </c>
      <c r="C1138" s="456" t="s">
        <v>61</v>
      </c>
      <c r="D1138" s="457" t="s">
        <v>99</v>
      </c>
      <c r="E1138" s="458" t="s">
        <v>192</v>
      </c>
      <c r="F1138" s="459" t="s">
        <v>193</v>
      </c>
      <c r="G1138" s="460">
        <v>5474</v>
      </c>
      <c r="H1138" s="461">
        <v>1281</v>
      </c>
      <c r="I1138" s="461">
        <v>466</v>
      </c>
      <c r="J1138" s="462" t="s">
        <v>102</v>
      </c>
      <c r="K1138" s="463">
        <v>0.25</v>
      </c>
      <c r="L1138" s="464" t="s">
        <v>48</v>
      </c>
      <c r="M1138" s="464" t="s">
        <v>48</v>
      </c>
      <c r="N1138" s="464" t="s">
        <v>48</v>
      </c>
      <c r="O1138" s="464" t="s">
        <v>48</v>
      </c>
      <c r="P1138" s="464" t="s">
        <v>48</v>
      </c>
      <c r="Q1138" s="464" t="s">
        <v>48</v>
      </c>
      <c r="R1138" s="448" t="s">
        <v>3738</v>
      </c>
      <c r="S1138" s="465">
        <v>0.01</v>
      </c>
    </row>
    <row r="1139" spans="1:19" x14ac:dyDescent="0.2">
      <c r="A1139" s="454" t="s">
        <v>3739</v>
      </c>
      <c r="B1139" s="455" t="s">
        <v>3740</v>
      </c>
      <c r="C1139" s="456" t="s">
        <v>61</v>
      </c>
      <c r="D1139" s="457" t="s">
        <v>62</v>
      </c>
      <c r="E1139" s="458" t="s">
        <v>362</v>
      </c>
      <c r="F1139" s="459" t="s">
        <v>363</v>
      </c>
      <c r="G1139" s="460">
        <v>613</v>
      </c>
      <c r="H1139" s="461">
        <v>119</v>
      </c>
      <c r="I1139" s="461">
        <v>62</v>
      </c>
      <c r="J1139" s="462" t="s">
        <v>65</v>
      </c>
      <c r="K1139" s="463">
        <v>0.5</v>
      </c>
      <c r="L1139" s="464" t="s">
        <v>48</v>
      </c>
      <c r="M1139" s="464" t="s">
        <v>48</v>
      </c>
      <c r="N1139" s="464" t="s">
        <v>49</v>
      </c>
      <c r="O1139" s="464" t="s">
        <v>48</v>
      </c>
      <c r="P1139" s="464" t="s">
        <v>48</v>
      </c>
      <c r="Q1139" s="464" t="s">
        <v>48</v>
      </c>
      <c r="R1139" s="448" t="s">
        <v>3741</v>
      </c>
      <c r="S1139" s="465">
        <v>0.02</v>
      </c>
    </row>
    <row r="1140" spans="1:19" x14ac:dyDescent="0.2">
      <c r="A1140" s="454" t="s">
        <v>3742</v>
      </c>
      <c r="B1140" s="455" t="s">
        <v>3743</v>
      </c>
      <c r="C1140" s="456" t="s">
        <v>61</v>
      </c>
      <c r="D1140" s="457" t="s">
        <v>135</v>
      </c>
      <c r="E1140" s="458" t="s">
        <v>612</v>
      </c>
      <c r="F1140" s="459" t="s">
        <v>613</v>
      </c>
      <c r="G1140" s="460">
        <v>1714</v>
      </c>
      <c r="H1140" s="461">
        <v>689</v>
      </c>
      <c r="I1140" s="461">
        <v>225</v>
      </c>
      <c r="J1140" s="462" t="s">
        <v>102</v>
      </c>
      <c r="K1140" s="463">
        <v>0.25</v>
      </c>
      <c r="L1140" s="464" t="s">
        <v>48</v>
      </c>
      <c r="M1140" s="464" t="s">
        <v>49</v>
      </c>
      <c r="N1140" s="464" t="s">
        <v>48</v>
      </c>
      <c r="O1140" s="464" t="s">
        <v>48</v>
      </c>
      <c r="P1140" s="464" t="s">
        <v>48</v>
      </c>
      <c r="Q1140" s="464" t="s">
        <v>48</v>
      </c>
      <c r="R1140" s="448" t="s">
        <v>3744</v>
      </c>
      <c r="S1140" s="465">
        <v>1.6E-2</v>
      </c>
    </row>
    <row r="1141" spans="1:19" x14ac:dyDescent="0.2">
      <c r="A1141" s="454" t="s">
        <v>3745</v>
      </c>
      <c r="B1141" s="455" t="s">
        <v>3746</v>
      </c>
      <c r="C1141" s="456" t="s">
        <v>61</v>
      </c>
      <c r="D1141" s="457" t="s">
        <v>44</v>
      </c>
      <c r="E1141" s="458" t="s">
        <v>165</v>
      </c>
      <c r="F1141" s="459" t="s">
        <v>166</v>
      </c>
      <c r="G1141" s="460">
        <v>2517</v>
      </c>
      <c r="H1141" s="461">
        <v>2762</v>
      </c>
      <c r="I1141" s="461">
        <v>1032</v>
      </c>
      <c r="J1141" s="462" t="s">
        <v>47</v>
      </c>
      <c r="K1141" s="463">
        <v>0.35</v>
      </c>
      <c r="L1141" s="464" t="s">
        <v>48</v>
      </c>
      <c r="M1141" s="464" t="s">
        <v>48</v>
      </c>
      <c r="N1141" s="464" t="s">
        <v>48</v>
      </c>
      <c r="O1141" s="464" t="s">
        <v>48</v>
      </c>
      <c r="P1141" s="464" t="s">
        <v>48</v>
      </c>
      <c r="Q1141" s="464" t="s">
        <v>48</v>
      </c>
      <c r="R1141" s="448" t="s">
        <v>3747</v>
      </c>
      <c r="S1141" s="465">
        <v>1.4999999999999999E-2</v>
      </c>
    </row>
    <row r="1142" spans="1:19" x14ac:dyDescent="0.2">
      <c r="A1142" s="454" t="s">
        <v>3748</v>
      </c>
      <c r="B1142" s="455" t="s">
        <v>3749</v>
      </c>
      <c r="C1142" s="456" t="s">
        <v>61</v>
      </c>
      <c r="D1142" s="457" t="s">
        <v>62</v>
      </c>
      <c r="E1142" s="458" t="s">
        <v>884</v>
      </c>
      <c r="F1142" s="459" t="s">
        <v>885</v>
      </c>
      <c r="G1142" s="460">
        <v>767</v>
      </c>
      <c r="H1142" s="461">
        <v>217</v>
      </c>
      <c r="I1142" s="461">
        <v>104</v>
      </c>
      <c r="J1142" s="462" t="s">
        <v>65</v>
      </c>
      <c r="K1142" s="463">
        <v>0.5</v>
      </c>
      <c r="L1142" s="464" t="s">
        <v>48</v>
      </c>
      <c r="M1142" s="464" t="s">
        <v>48</v>
      </c>
      <c r="N1142" s="464" t="s">
        <v>49</v>
      </c>
      <c r="O1142" s="464" t="s">
        <v>48</v>
      </c>
      <c r="P1142" s="464" t="s">
        <v>48</v>
      </c>
      <c r="Q1142" s="464" t="s">
        <v>48</v>
      </c>
      <c r="R1142" s="448" t="s">
        <v>3750</v>
      </c>
      <c r="S1142" s="465">
        <v>0.02</v>
      </c>
    </row>
    <row r="1143" spans="1:19" x14ac:dyDescent="0.2">
      <c r="A1143" s="454" t="s">
        <v>3751</v>
      </c>
      <c r="B1143" s="455" t="s">
        <v>3752</v>
      </c>
      <c r="C1143" s="456" t="s">
        <v>61</v>
      </c>
      <c r="D1143" s="457" t="s">
        <v>314</v>
      </c>
      <c r="E1143" s="458" t="s">
        <v>435</v>
      </c>
      <c r="F1143" s="459" t="s">
        <v>436</v>
      </c>
      <c r="G1143" s="460">
        <v>1373</v>
      </c>
      <c r="H1143" s="461">
        <v>459</v>
      </c>
      <c r="I1143" s="461">
        <v>201</v>
      </c>
      <c r="J1143" s="462" t="s">
        <v>65</v>
      </c>
      <c r="K1143" s="463">
        <v>0.5</v>
      </c>
      <c r="L1143" s="464" t="s">
        <v>48</v>
      </c>
      <c r="M1143" s="464" t="s">
        <v>48</v>
      </c>
      <c r="N1143" s="464" t="s">
        <v>48</v>
      </c>
      <c r="O1143" s="464" t="s">
        <v>48</v>
      </c>
      <c r="P1143" s="464" t="s">
        <v>48</v>
      </c>
      <c r="Q1143" s="464" t="s">
        <v>48</v>
      </c>
      <c r="R1143" s="448" t="s">
        <v>3753</v>
      </c>
      <c r="S1143" s="465">
        <v>0.02</v>
      </c>
    </row>
    <row r="1144" spans="1:19" x14ac:dyDescent="0.2">
      <c r="A1144" s="454" t="s">
        <v>3754</v>
      </c>
      <c r="B1144" s="455" t="s">
        <v>3755</v>
      </c>
      <c r="C1144" s="456" t="s">
        <v>43</v>
      </c>
      <c r="D1144" s="457" t="s">
        <v>185</v>
      </c>
      <c r="E1144" s="458" t="s">
        <v>220</v>
      </c>
      <c r="F1144" s="459" t="s">
        <v>221</v>
      </c>
      <c r="G1144" s="460">
        <v>11376</v>
      </c>
      <c r="H1144" s="461">
        <v>5546</v>
      </c>
      <c r="I1144" s="461">
        <v>2761</v>
      </c>
      <c r="J1144" s="462" t="s">
        <v>188</v>
      </c>
      <c r="K1144" s="463">
        <v>0.5</v>
      </c>
      <c r="L1144" s="464" t="s">
        <v>48</v>
      </c>
      <c r="M1144" s="464" t="s">
        <v>48</v>
      </c>
      <c r="N1144" s="464" t="s">
        <v>49</v>
      </c>
      <c r="O1144" s="464" t="s">
        <v>48</v>
      </c>
      <c r="P1144" s="464" t="s">
        <v>48</v>
      </c>
      <c r="Q1144" s="464" t="s">
        <v>48</v>
      </c>
      <c r="R1144" s="448" t="s">
        <v>3756</v>
      </c>
      <c r="S1144" s="465">
        <v>1.7000000000000001E-2</v>
      </c>
    </row>
    <row r="1145" spans="1:19" x14ac:dyDescent="0.2">
      <c r="A1145" s="454" t="s">
        <v>3757</v>
      </c>
      <c r="B1145" s="455" t="s">
        <v>3758</v>
      </c>
      <c r="C1145" s="456" t="s">
        <v>252</v>
      </c>
      <c r="D1145" s="457" t="s">
        <v>76</v>
      </c>
      <c r="E1145" s="458" t="s">
        <v>225</v>
      </c>
      <c r="F1145" s="459" t="s">
        <v>226</v>
      </c>
      <c r="G1145" s="460">
        <v>941</v>
      </c>
      <c r="H1145" s="461">
        <v>1733</v>
      </c>
      <c r="I1145" s="461">
        <v>625</v>
      </c>
      <c r="J1145" s="462" t="s">
        <v>72</v>
      </c>
      <c r="K1145" s="463">
        <v>0.5</v>
      </c>
      <c r="L1145" s="464" t="s">
        <v>48</v>
      </c>
      <c r="M1145" s="464" t="s">
        <v>48</v>
      </c>
      <c r="N1145" s="464" t="s">
        <v>49</v>
      </c>
      <c r="O1145" s="464" t="s">
        <v>48</v>
      </c>
      <c r="P1145" s="464" t="s">
        <v>48</v>
      </c>
      <c r="Q1145" s="464" t="s">
        <v>48</v>
      </c>
      <c r="R1145" s="448" t="s">
        <v>3759</v>
      </c>
      <c r="S1145" s="465">
        <v>2E-3</v>
      </c>
    </row>
    <row r="1146" spans="1:19" x14ac:dyDescent="0.2">
      <c r="A1146" s="454" t="s">
        <v>3760</v>
      </c>
      <c r="B1146" s="455" t="s">
        <v>3761</v>
      </c>
      <c r="C1146" s="456" t="s">
        <v>61</v>
      </c>
      <c r="D1146" s="457" t="s">
        <v>314</v>
      </c>
      <c r="E1146" s="458" t="s">
        <v>536</v>
      </c>
      <c r="F1146" s="459" t="s">
        <v>537</v>
      </c>
      <c r="G1146" s="460">
        <v>1540</v>
      </c>
      <c r="H1146" s="461">
        <v>247</v>
      </c>
      <c r="I1146" s="461">
        <v>117</v>
      </c>
      <c r="J1146" s="462" t="s">
        <v>65</v>
      </c>
      <c r="K1146" s="463">
        <v>0.5</v>
      </c>
      <c r="L1146" s="464" t="s">
        <v>48</v>
      </c>
      <c r="M1146" s="464" t="s">
        <v>48</v>
      </c>
      <c r="N1146" s="464" t="s">
        <v>49</v>
      </c>
      <c r="O1146" s="464" t="s">
        <v>48</v>
      </c>
      <c r="P1146" s="464" t="s">
        <v>48</v>
      </c>
      <c r="Q1146" s="464" t="s">
        <v>48</v>
      </c>
      <c r="R1146" s="448" t="s">
        <v>3762</v>
      </c>
      <c r="S1146" s="465">
        <v>0</v>
      </c>
    </row>
    <row r="1147" spans="1:19" x14ac:dyDescent="0.2">
      <c r="A1147" s="454" t="s">
        <v>3763</v>
      </c>
      <c r="B1147" s="455" t="s">
        <v>3764</v>
      </c>
      <c r="C1147" s="456" t="s">
        <v>61</v>
      </c>
      <c r="D1147" s="457" t="s">
        <v>135</v>
      </c>
      <c r="E1147" s="458" t="s">
        <v>136</v>
      </c>
      <c r="F1147" s="459" t="s">
        <v>137</v>
      </c>
      <c r="G1147" s="460">
        <v>4495</v>
      </c>
      <c r="H1147" s="461">
        <v>2566</v>
      </c>
      <c r="I1147" s="461">
        <v>941</v>
      </c>
      <c r="J1147" s="462" t="s">
        <v>102</v>
      </c>
      <c r="K1147" s="463">
        <v>0.25</v>
      </c>
      <c r="L1147" s="464" t="s">
        <v>48</v>
      </c>
      <c r="M1147" s="464" t="s">
        <v>48</v>
      </c>
      <c r="N1147" s="464" t="s">
        <v>48</v>
      </c>
      <c r="O1147" s="464" t="s">
        <v>48</v>
      </c>
      <c r="P1147" s="464" t="s">
        <v>48</v>
      </c>
      <c r="Q1147" s="464" t="s">
        <v>48</v>
      </c>
      <c r="R1147" s="448" t="s">
        <v>3765</v>
      </c>
      <c r="S1147" s="465">
        <v>0.02</v>
      </c>
    </row>
    <row r="1148" spans="1:19" x14ac:dyDescent="0.2">
      <c r="A1148" s="454" t="s">
        <v>3766</v>
      </c>
      <c r="B1148" s="455" t="s">
        <v>3767</v>
      </c>
      <c r="C1148" s="456" t="s">
        <v>61</v>
      </c>
      <c r="D1148" s="457" t="s">
        <v>185</v>
      </c>
      <c r="E1148" s="458" t="s">
        <v>186</v>
      </c>
      <c r="F1148" s="459" t="s">
        <v>187</v>
      </c>
      <c r="G1148" s="460">
        <v>7086</v>
      </c>
      <c r="H1148" s="461">
        <v>2554</v>
      </c>
      <c r="I1148" s="461">
        <v>1259</v>
      </c>
      <c r="J1148" s="462" t="s">
        <v>188</v>
      </c>
      <c r="K1148" s="463">
        <v>0.5</v>
      </c>
      <c r="L1148" s="464" t="s">
        <v>48</v>
      </c>
      <c r="M1148" s="464" t="s">
        <v>48</v>
      </c>
      <c r="N1148" s="464" t="s">
        <v>48</v>
      </c>
      <c r="O1148" s="464" t="s">
        <v>48</v>
      </c>
      <c r="P1148" s="464" t="s">
        <v>48</v>
      </c>
      <c r="Q1148" s="464" t="s">
        <v>48</v>
      </c>
      <c r="R1148" s="448" t="s">
        <v>3768</v>
      </c>
      <c r="S1148" s="465">
        <v>1.3999999999999999E-2</v>
      </c>
    </row>
    <row r="1149" spans="1:19" x14ac:dyDescent="0.2">
      <c r="A1149" s="454" t="s">
        <v>3769</v>
      </c>
      <c r="B1149" s="455" t="s">
        <v>3770</v>
      </c>
      <c r="C1149" s="456" t="s">
        <v>61</v>
      </c>
      <c r="D1149" s="457" t="s">
        <v>135</v>
      </c>
      <c r="E1149" s="458" t="s">
        <v>1011</v>
      </c>
      <c r="F1149" s="459" t="s">
        <v>1012</v>
      </c>
      <c r="G1149" s="460">
        <v>2011</v>
      </c>
      <c r="H1149" s="461">
        <v>500</v>
      </c>
      <c r="I1149" s="461">
        <v>239</v>
      </c>
      <c r="J1149" s="462" t="s">
        <v>102</v>
      </c>
      <c r="K1149" s="463">
        <v>0.25</v>
      </c>
      <c r="L1149" s="464" t="s">
        <v>48</v>
      </c>
      <c r="M1149" s="464" t="s">
        <v>48</v>
      </c>
      <c r="N1149" s="464" t="s">
        <v>48</v>
      </c>
      <c r="O1149" s="464" t="s">
        <v>48</v>
      </c>
      <c r="P1149" s="464" t="s">
        <v>48</v>
      </c>
      <c r="Q1149" s="464" t="s">
        <v>48</v>
      </c>
      <c r="R1149" s="448" t="s">
        <v>3771</v>
      </c>
      <c r="S1149" s="465">
        <v>0.02</v>
      </c>
    </row>
    <row r="1150" spans="1:19" x14ac:dyDescent="0.2">
      <c r="A1150" s="454" t="s">
        <v>3772</v>
      </c>
      <c r="B1150" s="455" t="s">
        <v>3773</v>
      </c>
      <c r="C1150" s="456" t="s">
        <v>61</v>
      </c>
      <c r="D1150" s="457" t="s">
        <v>76</v>
      </c>
      <c r="E1150" s="458" t="s">
        <v>197</v>
      </c>
      <c r="F1150" s="459" t="s">
        <v>198</v>
      </c>
      <c r="G1150" s="460">
        <v>906</v>
      </c>
      <c r="H1150" s="461">
        <v>504</v>
      </c>
      <c r="I1150" s="461">
        <v>144</v>
      </c>
      <c r="J1150" s="462" t="s">
        <v>72</v>
      </c>
      <c r="K1150" s="463">
        <v>0.5</v>
      </c>
      <c r="L1150" s="464" t="s">
        <v>57</v>
      </c>
      <c r="M1150" s="464" t="s">
        <v>48</v>
      </c>
      <c r="N1150" s="464" t="s">
        <v>48</v>
      </c>
      <c r="O1150" s="464" t="s">
        <v>48</v>
      </c>
      <c r="P1150" s="464" t="s">
        <v>49</v>
      </c>
      <c r="Q1150" s="464" t="s">
        <v>48</v>
      </c>
      <c r="R1150" s="448" t="s">
        <v>3774</v>
      </c>
      <c r="S1150" s="465">
        <v>0.02</v>
      </c>
    </row>
    <row r="1151" spans="1:19" x14ac:dyDescent="0.2">
      <c r="A1151" s="454" t="s">
        <v>3775</v>
      </c>
      <c r="B1151" s="455" t="s">
        <v>3776</v>
      </c>
      <c r="C1151" s="456" t="s">
        <v>61</v>
      </c>
      <c r="D1151" s="457" t="s">
        <v>154</v>
      </c>
      <c r="E1151" s="458" t="s">
        <v>296</v>
      </c>
      <c r="F1151" s="459" t="s">
        <v>297</v>
      </c>
      <c r="G1151" s="460">
        <v>1669</v>
      </c>
      <c r="H1151" s="461">
        <v>628</v>
      </c>
      <c r="I1151" s="461">
        <v>245</v>
      </c>
      <c r="J1151" s="462" t="s">
        <v>65</v>
      </c>
      <c r="K1151" s="463">
        <v>0.5</v>
      </c>
      <c r="L1151" s="464" t="s">
        <v>57</v>
      </c>
      <c r="M1151" s="464" t="s">
        <v>48</v>
      </c>
      <c r="N1151" s="464" t="s">
        <v>49</v>
      </c>
      <c r="O1151" s="464" t="s">
        <v>48</v>
      </c>
      <c r="P1151" s="464" t="s">
        <v>48</v>
      </c>
      <c r="Q1151" s="464" t="s">
        <v>48</v>
      </c>
      <c r="R1151" s="448" t="s">
        <v>3777</v>
      </c>
      <c r="S1151" s="465">
        <v>0.02</v>
      </c>
    </row>
    <row r="1152" spans="1:19" x14ac:dyDescent="0.2">
      <c r="A1152" s="454" t="s">
        <v>3778</v>
      </c>
      <c r="B1152" s="455" t="s">
        <v>3779</v>
      </c>
      <c r="C1152" s="456" t="s">
        <v>61</v>
      </c>
      <c r="D1152" s="457" t="s">
        <v>207</v>
      </c>
      <c r="E1152" s="458" t="s">
        <v>464</v>
      </c>
      <c r="F1152" s="459" t="s">
        <v>465</v>
      </c>
      <c r="G1152" s="460">
        <v>1654</v>
      </c>
      <c r="H1152" s="461">
        <v>769</v>
      </c>
      <c r="I1152" s="461">
        <v>281</v>
      </c>
      <c r="J1152" s="462" t="s">
        <v>56</v>
      </c>
      <c r="K1152" s="463">
        <v>0.5</v>
      </c>
      <c r="L1152" s="464" t="s">
        <v>57</v>
      </c>
      <c r="M1152" s="464" t="s">
        <v>48</v>
      </c>
      <c r="N1152" s="464" t="s">
        <v>48</v>
      </c>
      <c r="O1152" s="464" t="s">
        <v>48</v>
      </c>
      <c r="P1152" s="464" t="s">
        <v>49</v>
      </c>
      <c r="Q1152" s="464" t="s">
        <v>48</v>
      </c>
      <c r="R1152" s="448" t="s">
        <v>3780</v>
      </c>
      <c r="S1152" s="465">
        <v>0.02</v>
      </c>
    </row>
    <row r="1153" spans="1:19" x14ac:dyDescent="0.2">
      <c r="A1153" s="454" t="s">
        <v>3781</v>
      </c>
      <c r="B1153" s="455" t="s">
        <v>3782</v>
      </c>
      <c r="C1153" s="456" t="s">
        <v>61</v>
      </c>
      <c r="D1153" s="457" t="s">
        <v>207</v>
      </c>
      <c r="E1153" s="458" t="s">
        <v>1416</v>
      </c>
      <c r="F1153" s="459" t="s">
        <v>1417</v>
      </c>
      <c r="G1153" s="460">
        <v>2503</v>
      </c>
      <c r="H1153" s="461">
        <v>1748</v>
      </c>
      <c r="I1153" s="461">
        <v>649</v>
      </c>
      <c r="J1153" s="462" t="s">
        <v>56</v>
      </c>
      <c r="K1153" s="463">
        <v>0.5</v>
      </c>
      <c r="L1153" s="464" t="s">
        <v>57</v>
      </c>
      <c r="M1153" s="464" t="s">
        <v>48</v>
      </c>
      <c r="N1153" s="464" t="s">
        <v>48</v>
      </c>
      <c r="O1153" s="464" t="s">
        <v>48</v>
      </c>
      <c r="P1153" s="464" t="s">
        <v>49</v>
      </c>
      <c r="Q1153" s="464" t="s">
        <v>48</v>
      </c>
      <c r="R1153" s="448" t="s">
        <v>3783</v>
      </c>
      <c r="S1153" s="465">
        <v>1.7000000000000001E-2</v>
      </c>
    </row>
    <row r="1154" spans="1:19" x14ac:dyDescent="0.2">
      <c r="A1154" s="454" t="s">
        <v>1379</v>
      </c>
      <c r="B1154" s="455" t="s">
        <v>3784</v>
      </c>
      <c r="C1154" s="456" t="s">
        <v>43</v>
      </c>
      <c r="D1154" s="457" t="s">
        <v>185</v>
      </c>
      <c r="E1154" s="458" t="s">
        <v>1378</v>
      </c>
      <c r="F1154" s="459" t="s">
        <v>1379</v>
      </c>
      <c r="G1154" s="460">
        <v>13221</v>
      </c>
      <c r="H1154" s="461">
        <v>8442</v>
      </c>
      <c r="I1154" s="461">
        <v>4436</v>
      </c>
      <c r="J1154" s="462" t="s">
        <v>188</v>
      </c>
      <c r="K1154" s="463">
        <v>0.5</v>
      </c>
      <c r="L1154" s="464" t="s">
        <v>57</v>
      </c>
      <c r="M1154" s="464" t="s">
        <v>48</v>
      </c>
      <c r="N1154" s="464" t="s">
        <v>48</v>
      </c>
      <c r="O1154" s="464" t="s">
        <v>48</v>
      </c>
      <c r="P1154" s="464" t="s">
        <v>48</v>
      </c>
      <c r="Q1154" s="464" t="s">
        <v>48</v>
      </c>
      <c r="R1154" s="448" t="s">
        <v>3785</v>
      </c>
      <c r="S1154" s="465">
        <v>1.4999999999999999E-2</v>
      </c>
    </row>
    <row r="1155" spans="1:19" x14ac:dyDescent="0.2">
      <c r="A1155" s="454" t="s">
        <v>3786</v>
      </c>
      <c r="B1155" s="455" t="s">
        <v>3787</v>
      </c>
      <c r="C1155" s="456" t="s">
        <v>43</v>
      </c>
      <c r="D1155" s="457" t="s">
        <v>135</v>
      </c>
      <c r="E1155" s="458" t="s">
        <v>1225</v>
      </c>
      <c r="F1155" s="459" t="s">
        <v>1226</v>
      </c>
      <c r="G1155" s="460">
        <v>2341</v>
      </c>
      <c r="H1155" s="461">
        <v>2465</v>
      </c>
      <c r="I1155" s="461">
        <v>1076</v>
      </c>
      <c r="J1155" s="462" t="s">
        <v>102</v>
      </c>
      <c r="K1155" s="463">
        <v>0.25</v>
      </c>
      <c r="L1155" s="464" t="s">
        <v>48</v>
      </c>
      <c r="M1155" s="464" t="s">
        <v>48</v>
      </c>
      <c r="N1155" s="464" t="s">
        <v>49</v>
      </c>
      <c r="O1155" s="464" t="s">
        <v>48</v>
      </c>
      <c r="P1155" s="464" t="s">
        <v>48</v>
      </c>
      <c r="Q1155" s="464" t="s">
        <v>48</v>
      </c>
      <c r="R1155" s="448" t="s">
        <v>3788</v>
      </c>
      <c r="S1155" s="465">
        <v>0.02</v>
      </c>
    </row>
    <row r="1156" spans="1:19" x14ac:dyDescent="0.2">
      <c r="A1156" s="454" t="s">
        <v>3789</v>
      </c>
      <c r="B1156" s="455" t="s">
        <v>3790</v>
      </c>
      <c r="C1156" s="456" t="s">
        <v>61</v>
      </c>
      <c r="D1156" s="457" t="s">
        <v>53</v>
      </c>
      <c r="E1156" s="458" t="s">
        <v>235</v>
      </c>
      <c r="F1156" s="459" t="s">
        <v>235</v>
      </c>
      <c r="G1156" s="460">
        <v>3479</v>
      </c>
      <c r="H1156" s="461">
        <v>2378</v>
      </c>
      <c r="I1156" s="461">
        <v>1137</v>
      </c>
      <c r="J1156" s="462" t="s">
        <v>56</v>
      </c>
      <c r="K1156" s="463">
        <v>0.5</v>
      </c>
      <c r="L1156" s="464" t="s">
        <v>57</v>
      </c>
      <c r="M1156" s="464" t="s">
        <v>48</v>
      </c>
      <c r="N1156" s="464" t="s">
        <v>48</v>
      </c>
      <c r="O1156" s="464" t="s">
        <v>48</v>
      </c>
      <c r="P1156" s="464" t="s">
        <v>49</v>
      </c>
      <c r="Q1156" s="464" t="s">
        <v>48</v>
      </c>
      <c r="R1156" s="448" t="s">
        <v>3791</v>
      </c>
      <c r="S1156" s="465">
        <v>1.8000000000000002E-2</v>
      </c>
    </row>
    <row r="1157" spans="1:19" x14ac:dyDescent="0.2">
      <c r="A1157" s="454" t="s">
        <v>3792</v>
      </c>
      <c r="B1157" s="455" t="s">
        <v>3793</v>
      </c>
      <c r="C1157" s="456" t="s">
        <v>43</v>
      </c>
      <c r="D1157" s="457" t="s">
        <v>99</v>
      </c>
      <c r="E1157" s="458" t="s">
        <v>508</v>
      </c>
      <c r="F1157" s="459" t="s">
        <v>509</v>
      </c>
      <c r="G1157" s="460">
        <v>14894</v>
      </c>
      <c r="H1157" s="461">
        <v>6075</v>
      </c>
      <c r="I1157" s="461">
        <v>2218</v>
      </c>
      <c r="J1157" s="462" t="s">
        <v>102</v>
      </c>
      <c r="K1157" s="463">
        <v>0.25</v>
      </c>
      <c r="L1157" s="464" t="s">
        <v>48</v>
      </c>
      <c r="M1157" s="464" t="s">
        <v>48</v>
      </c>
      <c r="N1157" s="464" t="s">
        <v>48</v>
      </c>
      <c r="O1157" s="464" t="s">
        <v>48</v>
      </c>
      <c r="P1157" s="464" t="s">
        <v>48</v>
      </c>
      <c r="Q1157" s="464" t="s">
        <v>48</v>
      </c>
      <c r="R1157" s="448" t="s">
        <v>3794</v>
      </c>
      <c r="S1157" s="465">
        <v>0.02</v>
      </c>
    </row>
    <row r="1158" spans="1:19" x14ac:dyDescent="0.2">
      <c r="A1158" s="454" t="s">
        <v>3795</v>
      </c>
      <c r="B1158" s="455" t="s">
        <v>3796</v>
      </c>
      <c r="C1158" s="456" t="s">
        <v>61</v>
      </c>
      <c r="D1158" s="457" t="s">
        <v>76</v>
      </c>
      <c r="E1158" s="458" t="s">
        <v>475</v>
      </c>
      <c r="F1158" s="459" t="s">
        <v>476</v>
      </c>
      <c r="G1158" s="460">
        <v>1124</v>
      </c>
      <c r="H1158" s="461">
        <v>1847</v>
      </c>
      <c r="I1158" s="461">
        <v>643</v>
      </c>
      <c r="J1158" s="462" t="s">
        <v>72</v>
      </c>
      <c r="K1158" s="463">
        <v>0.5</v>
      </c>
      <c r="L1158" s="464" t="s">
        <v>57</v>
      </c>
      <c r="M1158" s="464" t="s">
        <v>48</v>
      </c>
      <c r="N1158" s="464" t="s">
        <v>48</v>
      </c>
      <c r="O1158" s="464" t="s">
        <v>48</v>
      </c>
      <c r="P1158" s="464" t="s">
        <v>49</v>
      </c>
      <c r="Q1158" s="464" t="s">
        <v>48</v>
      </c>
      <c r="R1158" s="448" t="s">
        <v>3797</v>
      </c>
      <c r="S1158" s="465">
        <v>0</v>
      </c>
    </row>
    <row r="1159" spans="1:19" x14ac:dyDescent="0.2">
      <c r="A1159" s="454" t="s">
        <v>3798</v>
      </c>
      <c r="B1159" s="455" t="s">
        <v>3799</v>
      </c>
      <c r="C1159" s="456" t="s">
        <v>61</v>
      </c>
      <c r="D1159" s="457" t="s">
        <v>207</v>
      </c>
      <c r="E1159" s="458" t="s">
        <v>2575</v>
      </c>
      <c r="F1159" s="459" t="s">
        <v>2576</v>
      </c>
      <c r="G1159" s="460">
        <v>1237</v>
      </c>
      <c r="H1159" s="461">
        <v>1291</v>
      </c>
      <c r="I1159" s="461">
        <v>502</v>
      </c>
      <c r="J1159" s="462" t="s">
        <v>56</v>
      </c>
      <c r="K1159" s="463">
        <v>0.5</v>
      </c>
      <c r="L1159" s="464" t="s">
        <v>57</v>
      </c>
      <c r="M1159" s="464" t="s">
        <v>48</v>
      </c>
      <c r="N1159" s="464" t="s">
        <v>48</v>
      </c>
      <c r="O1159" s="464" t="s">
        <v>48</v>
      </c>
      <c r="P1159" s="464" t="s">
        <v>49</v>
      </c>
      <c r="Q1159" s="464" t="s">
        <v>48</v>
      </c>
      <c r="R1159" s="448" t="s">
        <v>3800</v>
      </c>
      <c r="S1159" s="465">
        <v>0</v>
      </c>
    </row>
    <row r="1160" spans="1:19" x14ac:dyDescent="0.2">
      <c r="A1160" s="454" t="s">
        <v>3801</v>
      </c>
      <c r="B1160" s="455" t="s">
        <v>3802</v>
      </c>
      <c r="C1160" s="456" t="s">
        <v>61</v>
      </c>
      <c r="D1160" s="457" t="s">
        <v>118</v>
      </c>
      <c r="E1160" s="458" t="s">
        <v>1117</v>
      </c>
      <c r="F1160" s="459" t="s">
        <v>1118</v>
      </c>
      <c r="G1160" s="460">
        <v>1028</v>
      </c>
      <c r="H1160" s="461">
        <v>689</v>
      </c>
      <c r="I1160" s="461">
        <v>341</v>
      </c>
      <c r="J1160" s="462" t="s">
        <v>47</v>
      </c>
      <c r="K1160" s="463">
        <v>0.35</v>
      </c>
      <c r="L1160" s="464" t="s">
        <v>48</v>
      </c>
      <c r="M1160" s="464" t="s">
        <v>48</v>
      </c>
      <c r="N1160" s="464" t="s">
        <v>48</v>
      </c>
      <c r="O1160" s="464" t="s">
        <v>48</v>
      </c>
      <c r="P1160" s="464" t="s">
        <v>48</v>
      </c>
      <c r="Q1160" s="464" t="s">
        <v>48</v>
      </c>
      <c r="R1160" s="448" t="s">
        <v>3803</v>
      </c>
      <c r="S1160" s="465">
        <v>0.02</v>
      </c>
    </row>
    <row r="1161" spans="1:19" x14ac:dyDescent="0.2">
      <c r="A1161" s="454" t="s">
        <v>3804</v>
      </c>
      <c r="B1161" s="455" t="s">
        <v>3805</v>
      </c>
      <c r="C1161" s="456" t="s">
        <v>61</v>
      </c>
      <c r="D1161" s="457" t="s">
        <v>53</v>
      </c>
      <c r="E1161" s="458" t="s">
        <v>3806</v>
      </c>
      <c r="F1161" s="459" t="s">
        <v>3807</v>
      </c>
      <c r="G1161" s="460">
        <v>3693</v>
      </c>
      <c r="H1161" s="461">
        <v>695</v>
      </c>
      <c r="I1161" s="461">
        <v>415</v>
      </c>
      <c r="J1161" s="462" t="s">
        <v>56</v>
      </c>
      <c r="K1161" s="463">
        <v>0.5</v>
      </c>
      <c r="L1161" s="464" t="s">
        <v>48</v>
      </c>
      <c r="M1161" s="464" t="s">
        <v>48</v>
      </c>
      <c r="N1161" s="464" t="s">
        <v>49</v>
      </c>
      <c r="O1161" s="464" t="s">
        <v>48</v>
      </c>
      <c r="P1161" s="464" t="s">
        <v>48</v>
      </c>
      <c r="Q1161" s="464" t="s">
        <v>48</v>
      </c>
      <c r="R1161" s="448" t="s">
        <v>3808</v>
      </c>
      <c r="S1161" s="465">
        <v>0.02</v>
      </c>
    </row>
    <row r="1162" spans="1:19" x14ac:dyDescent="0.2">
      <c r="A1162" s="454" t="s">
        <v>3809</v>
      </c>
      <c r="B1162" s="455" t="s">
        <v>3810</v>
      </c>
      <c r="C1162" s="456" t="s">
        <v>61</v>
      </c>
      <c r="D1162" s="457" t="s">
        <v>53</v>
      </c>
      <c r="E1162" s="458" t="s">
        <v>235</v>
      </c>
      <c r="F1162" s="459" t="s">
        <v>235</v>
      </c>
      <c r="G1162" s="460">
        <v>4767</v>
      </c>
      <c r="H1162" s="461">
        <v>3256</v>
      </c>
      <c r="I1162" s="461">
        <v>1560</v>
      </c>
      <c r="J1162" s="462" t="s">
        <v>56</v>
      </c>
      <c r="K1162" s="463">
        <v>0.5</v>
      </c>
      <c r="L1162" s="464" t="s">
        <v>57</v>
      </c>
      <c r="M1162" s="464" t="s">
        <v>48</v>
      </c>
      <c r="N1162" s="464" t="s">
        <v>48</v>
      </c>
      <c r="O1162" s="464" t="s">
        <v>48</v>
      </c>
      <c r="P1162" s="464" t="s">
        <v>49</v>
      </c>
      <c r="Q1162" s="464" t="s">
        <v>48</v>
      </c>
      <c r="R1162" s="448" t="s">
        <v>3811</v>
      </c>
      <c r="S1162" s="465">
        <v>0.02</v>
      </c>
    </row>
    <row r="1163" spans="1:19" x14ac:dyDescent="0.2">
      <c r="A1163" s="454" t="s">
        <v>235</v>
      </c>
      <c r="B1163" s="455" t="s">
        <v>3812</v>
      </c>
      <c r="C1163" s="456" t="s">
        <v>43</v>
      </c>
      <c r="D1163" s="457" t="s">
        <v>53</v>
      </c>
      <c r="E1163" s="458" t="s">
        <v>235</v>
      </c>
      <c r="F1163" s="459" t="s">
        <v>235</v>
      </c>
      <c r="G1163" s="460">
        <v>7816</v>
      </c>
      <c r="H1163" s="461">
        <v>8406</v>
      </c>
      <c r="I1163" s="461">
        <v>3656</v>
      </c>
      <c r="J1163" s="462" t="s">
        <v>56</v>
      </c>
      <c r="K1163" s="463">
        <v>0.5</v>
      </c>
      <c r="L1163" s="464" t="s">
        <v>57</v>
      </c>
      <c r="M1163" s="464" t="s">
        <v>48</v>
      </c>
      <c r="N1163" s="464" t="s">
        <v>48</v>
      </c>
      <c r="O1163" s="464" t="s">
        <v>48</v>
      </c>
      <c r="P1163" s="464" t="s">
        <v>49</v>
      </c>
      <c r="Q1163" s="464" t="s">
        <v>48</v>
      </c>
      <c r="R1163" s="448" t="s">
        <v>3813</v>
      </c>
      <c r="S1163" s="465">
        <v>0.02</v>
      </c>
    </row>
    <row r="1164" spans="1:19" x14ac:dyDescent="0.2">
      <c r="A1164" s="454" t="s">
        <v>3814</v>
      </c>
      <c r="B1164" s="455" t="s">
        <v>3815</v>
      </c>
      <c r="C1164" s="456" t="s">
        <v>43</v>
      </c>
      <c r="D1164" s="457" t="s">
        <v>53</v>
      </c>
      <c r="E1164" s="458" t="s">
        <v>3806</v>
      </c>
      <c r="F1164" s="459" t="s">
        <v>3807</v>
      </c>
      <c r="G1164" s="460">
        <v>7717</v>
      </c>
      <c r="H1164" s="461">
        <v>7662</v>
      </c>
      <c r="I1164" s="461">
        <v>3775</v>
      </c>
      <c r="J1164" s="462" t="s">
        <v>56</v>
      </c>
      <c r="K1164" s="463">
        <v>0.5</v>
      </c>
      <c r="L1164" s="464" t="s">
        <v>48</v>
      </c>
      <c r="M1164" s="464" t="s">
        <v>48</v>
      </c>
      <c r="N1164" s="464" t="s">
        <v>49</v>
      </c>
      <c r="O1164" s="464" t="s">
        <v>48</v>
      </c>
      <c r="P1164" s="464" t="s">
        <v>48</v>
      </c>
      <c r="Q1164" s="464" t="s">
        <v>48</v>
      </c>
      <c r="R1164" s="448" t="s">
        <v>3816</v>
      </c>
      <c r="S1164" s="465">
        <v>0.02</v>
      </c>
    </row>
    <row r="1165" spans="1:19" x14ac:dyDescent="0.2">
      <c r="A1165" s="454" t="s">
        <v>3807</v>
      </c>
      <c r="B1165" s="455" t="s">
        <v>3817</v>
      </c>
      <c r="C1165" s="456" t="s">
        <v>43</v>
      </c>
      <c r="D1165" s="457" t="s">
        <v>53</v>
      </c>
      <c r="E1165" s="458" t="s">
        <v>3806</v>
      </c>
      <c r="F1165" s="459" t="s">
        <v>3807</v>
      </c>
      <c r="G1165" s="460">
        <v>22135</v>
      </c>
      <c r="H1165" s="461">
        <v>26360</v>
      </c>
      <c r="I1165" s="461">
        <v>12242</v>
      </c>
      <c r="J1165" s="462" t="s">
        <v>56</v>
      </c>
      <c r="K1165" s="463">
        <v>0.5</v>
      </c>
      <c r="L1165" s="464" t="s">
        <v>48</v>
      </c>
      <c r="M1165" s="464" t="s">
        <v>48</v>
      </c>
      <c r="N1165" s="464" t="s">
        <v>49</v>
      </c>
      <c r="O1165" s="464" t="s">
        <v>48</v>
      </c>
      <c r="P1165" s="464" t="s">
        <v>48</v>
      </c>
      <c r="Q1165" s="464" t="s">
        <v>48</v>
      </c>
      <c r="R1165" s="448" t="s">
        <v>3818</v>
      </c>
      <c r="S1165" s="465">
        <v>1.9E-2</v>
      </c>
    </row>
    <row r="1166" spans="1:19" x14ac:dyDescent="0.2">
      <c r="A1166" s="454" t="s">
        <v>3819</v>
      </c>
      <c r="B1166" s="455" t="s">
        <v>3820</v>
      </c>
      <c r="C1166" s="456" t="s">
        <v>61</v>
      </c>
      <c r="D1166" s="457" t="s">
        <v>53</v>
      </c>
      <c r="E1166" s="458" t="s">
        <v>3806</v>
      </c>
      <c r="F1166" s="459" t="s">
        <v>3807</v>
      </c>
      <c r="G1166" s="460">
        <v>5531</v>
      </c>
      <c r="H1166" s="461">
        <v>1685</v>
      </c>
      <c r="I1166" s="461">
        <v>816</v>
      </c>
      <c r="J1166" s="462" t="s">
        <v>56</v>
      </c>
      <c r="K1166" s="463">
        <v>0.5</v>
      </c>
      <c r="L1166" s="464" t="s">
        <v>48</v>
      </c>
      <c r="M1166" s="464" t="s">
        <v>48</v>
      </c>
      <c r="N1166" s="464" t="s">
        <v>49</v>
      </c>
      <c r="O1166" s="464" t="s">
        <v>48</v>
      </c>
      <c r="P1166" s="464" t="s">
        <v>48</v>
      </c>
      <c r="Q1166" s="464" t="s">
        <v>48</v>
      </c>
      <c r="R1166" s="448" t="s">
        <v>3821</v>
      </c>
      <c r="S1166" s="465">
        <v>1.8000000000000002E-2</v>
      </c>
    </row>
    <row r="1167" spans="1:19" x14ac:dyDescent="0.2">
      <c r="A1167" s="454" t="s">
        <v>3822</v>
      </c>
      <c r="B1167" s="455" t="s">
        <v>3823</v>
      </c>
      <c r="C1167" s="456" t="s">
        <v>61</v>
      </c>
      <c r="D1167" s="457" t="s">
        <v>53</v>
      </c>
      <c r="E1167" s="458" t="s">
        <v>235</v>
      </c>
      <c r="F1167" s="459" t="s">
        <v>235</v>
      </c>
      <c r="G1167" s="460">
        <v>4286</v>
      </c>
      <c r="H1167" s="461">
        <v>2122</v>
      </c>
      <c r="I1167" s="461">
        <v>1136</v>
      </c>
      <c r="J1167" s="462" t="s">
        <v>56</v>
      </c>
      <c r="K1167" s="463">
        <v>0.5</v>
      </c>
      <c r="L1167" s="464" t="s">
        <v>57</v>
      </c>
      <c r="M1167" s="464" t="s">
        <v>48</v>
      </c>
      <c r="N1167" s="464" t="s">
        <v>48</v>
      </c>
      <c r="O1167" s="464" t="s">
        <v>48</v>
      </c>
      <c r="P1167" s="464" t="s">
        <v>49</v>
      </c>
      <c r="Q1167" s="464" t="s">
        <v>48</v>
      </c>
      <c r="R1167" s="448" t="s">
        <v>3824</v>
      </c>
      <c r="S1167" s="465">
        <v>0.02</v>
      </c>
    </row>
    <row r="1168" spans="1:19" x14ac:dyDescent="0.2">
      <c r="A1168" s="454" t="s">
        <v>3825</v>
      </c>
      <c r="B1168" s="455" t="s">
        <v>3826</v>
      </c>
      <c r="C1168" s="456" t="s">
        <v>61</v>
      </c>
      <c r="D1168" s="457" t="s">
        <v>53</v>
      </c>
      <c r="E1168" s="458" t="s">
        <v>3806</v>
      </c>
      <c r="F1168" s="459" t="s">
        <v>3807</v>
      </c>
      <c r="G1168" s="460">
        <v>3928</v>
      </c>
      <c r="H1168" s="461">
        <v>1902</v>
      </c>
      <c r="I1168" s="461">
        <v>784</v>
      </c>
      <c r="J1168" s="462" t="s">
        <v>56</v>
      </c>
      <c r="K1168" s="463">
        <v>0.5</v>
      </c>
      <c r="L1168" s="464" t="s">
        <v>48</v>
      </c>
      <c r="M1168" s="464" t="s">
        <v>48</v>
      </c>
      <c r="N1168" s="464" t="s">
        <v>49</v>
      </c>
      <c r="O1168" s="464" t="s">
        <v>48</v>
      </c>
      <c r="P1168" s="464" t="s">
        <v>48</v>
      </c>
      <c r="Q1168" s="464" t="s">
        <v>48</v>
      </c>
      <c r="R1168" s="448" t="s">
        <v>3827</v>
      </c>
      <c r="S1168" s="465">
        <v>1.3999999999999999E-2</v>
      </c>
    </row>
    <row r="1169" spans="1:19" x14ac:dyDescent="0.2">
      <c r="A1169" s="454" t="s">
        <v>3828</v>
      </c>
      <c r="B1169" s="455" t="s">
        <v>3829</v>
      </c>
      <c r="C1169" s="456" t="s">
        <v>43</v>
      </c>
      <c r="D1169" s="457" t="s">
        <v>53</v>
      </c>
      <c r="E1169" s="458" t="s">
        <v>3806</v>
      </c>
      <c r="F1169" s="459" t="s">
        <v>3807</v>
      </c>
      <c r="G1169" s="460">
        <v>7616</v>
      </c>
      <c r="H1169" s="461">
        <v>5619</v>
      </c>
      <c r="I1169" s="461">
        <v>2661</v>
      </c>
      <c r="J1169" s="462" t="s">
        <v>56</v>
      </c>
      <c r="K1169" s="463">
        <v>0.5</v>
      </c>
      <c r="L1169" s="464" t="s">
        <v>48</v>
      </c>
      <c r="M1169" s="464" t="s">
        <v>48</v>
      </c>
      <c r="N1169" s="464" t="s">
        <v>49</v>
      </c>
      <c r="O1169" s="464" t="s">
        <v>48</v>
      </c>
      <c r="P1169" s="464" t="s">
        <v>48</v>
      </c>
      <c r="Q1169" s="464" t="s">
        <v>48</v>
      </c>
      <c r="R1169" s="448" t="s">
        <v>3830</v>
      </c>
      <c r="S1169" s="465">
        <v>1.6E-2</v>
      </c>
    </row>
    <row r="1170" spans="1:19" x14ac:dyDescent="0.2">
      <c r="A1170" s="454" t="s">
        <v>3831</v>
      </c>
      <c r="B1170" s="455" t="s">
        <v>3832</v>
      </c>
      <c r="C1170" s="456" t="s">
        <v>61</v>
      </c>
      <c r="D1170" s="457" t="s">
        <v>53</v>
      </c>
      <c r="E1170" s="458" t="s">
        <v>235</v>
      </c>
      <c r="F1170" s="459" t="s">
        <v>235</v>
      </c>
      <c r="G1170" s="460">
        <v>3951</v>
      </c>
      <c r="H1170" s="461">
        <v>356</v>
      </c>
      <c r="I1170" s="461">
        <v>217</v>
      </c>
      <c r="J1170" s="462" t="s">
        <v>56</v>
      </c>
      <c r="K1170" s="463">
        <v>0.5</v>
      </c>
      <c r="L1170" s="464" t="s">
        <v>57</v>
      </c>
      <c r="M1170" s="464" t="s">
        <v>48</v>
      </c>
      <c r="N1170" s="464" t="s">
        <v>48</v>
      </c>
      <c r="O1170" s="464" t="s">
        <v>48</v>
      </c>
      <c r="P1170" s="464" t="s">
        <v>49</v>
      </c>
      <c r="Q1170" s="464" t="s">
        <v>48</v>
      </c>
      <c r="R1170" s="448" t="s">
        <v>3833</v>
      </c>
      <c r="S1170" s="465">
        <v>1.4999999999999999E-2</v>
      </c>
    </row>
    <row r="1171" spans="1:19" x14ac:dyDescent="0.2">
      <c r="A1171" s="454" t="s">
        <v>3834</v>
      </c>
      <c r="B1171" s="455" t="s">
        <v>3835</v>
      </c>
      <c r="C1171" s="456" t="s">
        <v>61</v>
      </c>
      <c r="D1171" s="457" t="s">
        <v>53</v>
      </c>
      <c r="E1171" s="458" t="s">
        <v>3806</v>
      </c>
      <c r="F1171" s="459" t="s">
        <v>3807</v>
      </c>
      <c r="G1171" s="460">
        <v>4504</v>
      </c>
      <c r="H1171" s="461">
        <v>2792</v>
      </c>
      <c r="I1171" s="461">
        <v>1369</v>
      </c>
      <c r="J1171" s="462" t="s">
        <v>56</v>
      </c>
      <c r="K1171" s="463">
        <v>0.5</v>
      </c>
      <c r="L1171" s="464" t="s">
        <v>48</v>
      </c>
      <c r="M1171" s="464" t="s">
        <v>48</v>
      </c>
      <c r="N1171" s="464" t="s">
        <v>49</v>
      </c>
      <c r="O1171" s="464" t="s">
        <v>48</v>
      </c>
      <c r="P1171" s="464" t="s">
        <v>48</v>
      </c>
      <c r="Q1171" s="464" t="s">
        <v>48</v>
      </c>
      <c r="R1171" s="448" t="s">
        <v>3836</v>
      </c>
      <c r="S1171" s="465">
        <v>0.02</v>
      </c>
    </row>
    <row r="1172" spans="1:19" x14ac:dyDescent="0.2">
      <c r="A1172" s="454" t="s">
        <v>3837</v>
      </c>
      <c r="B1172" s="455" t="s">
        <v>3838</v>
      </c>
      <c r="C1172" s="456" t="s">
        <v>61</v>
      </c>
      <c r="D1172" s="457" t="s">
        <v>111</v>
      </c>
      <c r="E1172" s="458" t="s">
        <v>112</v>
      </c>
      <c r="F1172" s="459" t="s">
        <v>113</v>
      </c>
      <c r="G1172" s="460">
        <v>6515</v>
      </c>
      <c r="H1172" s="461">
        <v>2609</v>
      </c>
      <c r="I1172" s="461">
        <v>1390</v>
      </c>
      <c r="J1172" s="462" t="s">
        <v>114</v>
      </c>
      <c r="K1172" s="463">
        <v>0.35</v>
      </c>
      <c r="L1172" s="464" t="s">
        <v>48</v>
      </c>
      <c r="M1172" s="464" t="s">
        <v>48</v>
      </c>
      <c r="N1172" s="464" t="s">
        <v>49</v>
      </c>
      <c r="O1172" s="464" t="s">
        <v>48</v>
      </c>
      <c r="P1172" s="464" t="s">
        <v>48</v>
      </c>
      <c r="Q1172" s="464" t="s">
        <v>48</v>
      </c>
      <c r="R1172" s="448" t="s">
        <v>3839</v>
      </c>
      <c r="S1172" s="465">
        <v>1.8000000000000002E-2</v>
      </c>
    </row>
    <row r="1173" spans="1:19" x14ac:dyDescent="0.2">
      <c r="A1173" s="454" t="s">
        <v>3840</v>
      </c>
      <c r="B1173" s="455" t="s">
        <v>3841</v>
      </c>
      <c r="C1173" s="456" t="s">
        <v>43</v>
      </c>
      <c r="D1173" s="457" t="s">
        <v>53</v>
      </c>
      <c r="E1173" s="458" t="s">
        <v>235</v>
      </c>
      <c r="F1173" s="459" t="s">
        <v>235</v>
      </c>
      <c r="G1173" s="460">
        <v>13011</v>
      </c>
      <c r="H1173" s="461">
        <v>5285</v>
      </c>
      <c r="I1173" s="461">
        <v>2220</v>
      </c>
      <c r="J1173" s="462" t="s">
        <v>56</v>
      </c>
      <c r="K1173" s="463">
        <v>0.5</v>
      </c>
      <c r="L1173" s="464" t="s">
        <v>57</v>
      </c>
      <c r="M1173" s="464" t="s">
        <v>48</v>
      </c>
      <c r="N1173" s="464" t="s">
        <v>48</v>
      </c>
      <c r="O1173" s="464" t="s">
        <v>48</v>
      </c>
      <c r="P1173" s="464" t="s">
        <v>49</v>
      </c>
      <c r="Q1173" s="464" t="s">
        <v>48</v>
      </c>
      <c r="R1173" s="448" t="s">
        <v>3842</v>
      </c>
      <c r="S1173" s="465">
        <v>0.02</v>
      </c>
    </row>
    <row r="1174" spans="1:19" x14ac:dyDescent="0.2">
      <c r="A1174" s="454" t="s">
        <v>3843</v>
      </c>
      <c r="B1174" s="455" t="s">
        <v>3844</v>
      </c>
      <c r="C1174" s="456" t="s">
        <v>252</v>
      </c>
      <c r="D1174" s="457" t="s">
        <v>53</v>
      </c>
      <c r="E1174" s="458" t="s">
        <v>235</v>
      </c>
      <c r="F1174" s="459" t="s">
        <v>235</v>
      </c>
      <c r="G1174" s="460">
        <v>9273</v>
      </c>
      <c r="H1174" s="461">
        <v>5485</v>
      </c>
      <c r="I1174" s="461">
        <v>2301</v>
      </c>
      <c r="J1174" s="462" t="s">
        <v>56</v>
      </c>
      <c r="K1174" s="463">
        <v>0.5</v>
      </c>
      <c r="L1174" s="464" t="s">
        <v>57</v>
      </c>
      <c r="M1174" s="464" t="s">
        <v>48</v>
      </c>
      <c r="N1174" s="464" t="s">
        <v>48</v>
      </c>
      <c r="O1174" s="464" t="s">
        <v>48</v>
      </c>
      <c r="P1174" s="464" t="s">
        <v>49</v>
      </c>
      <c r="Q1174" s="464" t="s">
        <v>48</v>
      </c>
      <c r="R1174" s="448" t="s">
        <v>3845</v>
      </c>
      <c r="S1174" s="465">
        <v>0.02</v>
      </c>
    </row>
    <row r="1175" spans="1:19" x14ac:dyDescent="0.2">
      <c r="A1175" s="454" t="s">
        <v>3846</v>
      </c>
      <c r="B1175" s="455" t="s">
        <v>3847</v>
      </c>
      <c r="C1175" s="456" t="s">
        <v>61</v>
      </c>
      <c r="D1175" s="457" t="s">
        <v>53</v>
      </c>
      <c r="E1175" s="458" t="s">
        <v>235</v>
      </c>
      <c r="F1175" s="459" t="s">
        <v>235</v>
      </c>
      <c r="G1175" s="460">
        <v>4433</v>
      </c>
      <c r="H1175" s="461">
        <v>2383</v>
      </c>
      <c r="I1175" s="461">
        <v>1537</v>
      </c>
      <c r="J1175" s="462" t="s">
        <v>56</v>
      </c>
      <c r="K1175" s="463">
        <v>0.5</v>
      </c>
      <c r="L1175" s="464" t="s">
        <v>57</v>
      </c>
      <c r="M1175" s="464" t="s">
        <v>48</v>
      </c>
      <c r="N1175" s="464" t="s">
        <v>48</v>
      </c>
      <c r="O1175" s="464" t="s">
        <v>48</v>
      </c>
      <c r="P1175" s="464" t="s">
        <v>49</v>
      </c>
      <c r="Q1175" s="464" t="s">
        <v>48</v>
      </c>
      <c r="R1175" s="448" t="s">
        <v>3848</v>
      </c>
      <c r="S1175" s="465">
        <v>1.4999999999999999E-2</v>
      </c>
    </row>
    <row r="1176" spans="1:19" x14ac:dyDescent="0.2">
      <c r="A1176" s="454" t="s">
        <v>3849</v>
      </c>
      <c r="B1176" s="455" t="s">
        <v>3850</v>
      </c>
      <c r="C1176" s="456" t="s">
        <v>61</v>
      </c>
      <c r="D1176" s="457" t="s">
        <v>185</v>
      </c>
      <c r="E1176" s="458" t="s">
        <v>1926</v>
      </c>
      <c r="F1176" s="459" t="s">
        <v>1927</v>
      </c>
      <c r="G1176" s="460">
        <v>6034</v>
      </c>
      <c r="H1176" s="461">
        <v>2465</v>
      </c>
      <c r="I1176" s="461">
        <v>1253</v>
      </c>
      <c r="J1176" s="462" t="s">
        <v>188</v>
      </c>
      <c r="K1176" s="463">
        <v>0.5</v>
      </c>
      <c r="L1176" s="464" t="s">
        <v>57</v>
      </c>
      <c r="M1176" s="464" t="s">
        <v>48</v>
      </c>
      <c r="N1176" s="464" t="s">
        <v>48</v>
      </c>
      <c r="O1176" s="464" t="s">
        <v>49</v>
      </c>
      <c r="P1176" s="464" t="s">
        <v>48</v>
      </c>
      <c r="Q1176" s="464" t="s">
        <v>48</v>
      </c>
      <c r="R1176" s="448" t="s">
        <v>3851</v>
      </c>
      <c r="S1176" s="465">
        <v>1.8000000000000002E-2</v>
      </c>
    </row>
    <row r="1177" spans="1:19" x14ac:dyDescent="0.2">
      <c r="A1177" s="454" t="s">
        <v>3852</v>
      </c>
      <c r="B1177" s="455" t="s">
        <v>3853</v>
      </c>
      <c r="C1177" s="456" t="s">
        <v>61</v>
      </c>
      <c r="D1177" s="457" t="s">
        <v>53</v>
      </c>
      <c r="E1177" s="458" t="s">
        <v>3806</v>
      </c>
      <c r="F1177" s="459" t="s">
        <v>3807</v>
      </c>
      <c r="G1177" s="460">
        <v>4115</v>
      </c>
      <c r="H1177" s="461">
        <v>1645</v>
      </c>
      <c r="I1177" s="461">
        <v>708</v>
      </c>
      <c r="J1177" s="462" t="s">
        <v>56</v>
      </c>
      <c r="K1177" s="463">
        <v>0.5</v>
      </c>
      <c r="L1177" s="464" t="s">
        <v>48</v>
      </c>
      <c r="M1177" s="464" t="s">
        <v>48</v>
      </c>
      <c r="N1177" s="464" t="s">
        <v>49</v>
      </c>
      <c r="O1177" s="464" t="s">
        <v>48</v>
      </c>
      <c r="P1177" s="464" t="s">
        <v>48</v>
      </c>
      <c r="Q1177" s="464" t="s">
        <v>48</v>
      </c>
      <c r="R1177" s="448" t="s">
        <v>3854</v>
      </c>
      <c r="S1177" s="465">
        <v>1.8000000000000002E-2</v>
      </c>
    </row>
    <row r="1178" spans="1:19" x14ac:dyDescent="0.2">
      <c r="A1178" s="454" t="s">
        <v>3855</v>
      </c>
      <c r="B1178" s="455" t="s">
        <v>3856</v>
      </c>
      <c r="C1178" s="456" t="s">
        <v>61</v>
      </c>
      <c r="D1178" s="457" t="s">
        <v>207</v>
      </c>
      <c r="E1178" s="458" t="s">
        <v>208</v>
      </c>
      <c r="F1178" s="459" t="s">
        <v>209</v>
      </c>
      <c r="G1178" s="460">
        <v>632</v>
      </c>
      <c r="H1178" s="461">
        <v>766</v>
      </c>
      <c r="I1178" s="461">
        <v>270</v>
      </c>
      <c r="J1178" s="462" t="s">
        <v>56</v>
      </c>
      <c r="K1178" s="463">
        <v>0.5</v>
      </c>
      <c r="L1178" s="464" t="s">
        <v>57</v>
      </c>
      <c r="M1178" s="464" t="s">
        <v>48</v>
      </c>
      <c r="N1178" s="464" t="s">
        <v>49</v>
      </c>
      <c r="O1178" s="464" t="s">
        <v>48</v>
      </c>
      <c r="P1178" s="464" t="s">
        <v>48</v>
      </c>
      <c r="Q1178" s="464" t="s">
        <v>48</v>
      </c>
      <c r="R1178" s="448" t="s">
        <v>3857</v>
      </c>
      <c r="S1178" s="465">
        <v>0.01</v>
      </c>
    </row>
    <row r="1179" spans="1:19" x14ac:dyDescent="0.2">
      <c r="A1179" s="454" t="s">
        <v>3858</v>
      </c>
      <c r="B1179" s="455" t="s">
        <v>3859</v>
      </c>
      <c r="C1179" s="456" t="s">
        <v>61</v>
      </c>
      <c r="D1179" s="457" t="s">
        <v>44</v>
      </c>
      <c r="E1179" s="458" t="s">
        <v>45</v>
      </c>
      <c r="F1179" s="459" t="s">
        <v>46</v>
      </c>
      <c r="G1179" s="460">
        <v>556</v>
      </c>
      <c r="H1179" s="461">
        <v>1250</v>
      </c>
      <c r="I1179" s="461">
        <v>531</v>
      </c>
      <c r="J1179" s="462" t="s">
        <v>47</v>
      </c>
      <c r="K1179" s="463">
        <v>0.35</v>
      </c>
      <c r="L1179" s="464" t="s">
        <v>48</v>
      </c>
      <c r="M1179" s="464" t="s">
        <v>48</v>
      </c>
      <c r="N1179" s="464" t="s">
        <v>48</v>
      </c>
      <c r="O1179" s="464" t="s">
        <v>48</v>
      </c>
      <c r="P1179" s="464" t="s">
        <v>48</v>
      </c>
      <c r="Q1179" s="464" t="s">
        <v>48</v>
      </c>
      <c r="R1179" s="448" t="s">
        <v>3860</v>
      </c>
      <c r="S1179" s="465">
        <v>0</v>
      </c>
    </row>
    <row r="1180" spans="1:19" x14ac:dyDescent="0.2">
      <c r="A1180" s="454" t="s">
        <v>3861</v>
      </c>
      <c r="B1180" s="455" t="s">
        <v>3862</v>
      </c>
      <c r="C1180" s="456" t="s">
        <v>61</v>
      </c>
      <c r="D1180" s="457" t="s">
        <v>99</v>
      </c>
      <c r="E1180" s="458" t="s">
        <v>141</v>
      </c>
      <c r="F1180" s="459" t="s">
        <v>142</v>
      </c>
      <c r="G1180" s="460">
        <v>806</v>
      </c>
      <c r="H1180" s="461">
        <v>557</v>
      </c>
      <c r="I1180" s="461">
        <v>188</v>
      </c>
      <c r="J1180" s="462" t="s">
        <v>102</v>
      </c>
      <c r="K1180" s="463">
        <v>0.25</v>
      </c>
      <c r="L1180" s="464" t="s">
        <v>48</v>
      </c>
      <c r="M1180" s="464" t="s">
        <v>48</v>
      </c>
      <c r="N1180" s="464" t="s">
        <v>48</v>
      </c>
      <c r="O1180" s="464" t="s">
        <v>48</v>
      </c>
      <c r="P1180" s="464" t="s">
        <v>48</v>
      </c>
      <c r="Q1180" s="464" t="s">
        <v>48</v>
      </c>
      <c r="R1180" s="448" t="s">
        <v>3863</v>
      </c>
      <c r="S1180" s="465">
        <v>0.02</v>
      </c>
    </row>
    <row r="1181" spans="1:19" x14ac:dyDescent="0.2">
      <c r="A1181" s="454" t="s">
        <v>3864</v>
      </c>
      <c r="B1181" s="455" t="s">
        <v>3865</v>
      </c>
      <c r="C1181" s="456" t="s">
        <v>61</v>
      </c>
      <c r="D1181" s="457" t="s">
        <v>341</v>
      </c>
      <c r="E1181" s="458" t="s">
        <v>378</v>
      </c>
      <c r="F1181" s="459" t="s">
        <v>379</v>
      </c>
      <c r="G1181" s="460">
        <v>1784</v>
      </c>
      <c r="H1181" s="461">
        <v>2071</v>
      </c>
      <c r="I1181" s="461">
        <v>861</v>
      </c>
      <c r="J1181" s="462" t="s">
        <v>72</v>
      </c>
      <c r="K1181" s="463">
        <v>0.5</v>
      </c>
      <c r="L1181" s="464" t="s">
        <v>57</v>
      </c>
      <c r="M1181" s="464" t="s">
        <v>48</v>
      </c>
      <c r="N1181" s="464" t="s">
        <v>49</v>
      </c>
      <c r="O1181" s="464" t="s">
        <v>48</v>
      </c>
      <c r="P1181" s="464" t="s">
        <v>48</v>
      </c>
      <c r="Q1181" s="464" t="s">
        <v>48</v>
      </c>
      <c r="R1181" s="448" t="s">
        <v>3866</v>
      </c>
      <c r="S1181" s="465">
        <v>0.02</v>
      </c>
    </row>
    <row r="1182" spans="1:19" x14ac:dyDescent="0.2">
      <c r="A1182" s="454" t="s">
        <v>3867</v>
      </c>
      <c r="B1182" s="455" t="s">
        <v>3868</v>
      </c>
      <c r="C1182" s="456" t="s">
        <v>61</v>
      </c>
      <c r="D1182" s="457" t="s">
        <v>76</v>
      </c>
      <c r="E1182" s="458" t="s">
        <v>197</v>
      </c>
      <c r="F1182" s="459" t="s">
        <v>198</v>
      </c>
      <c r="G1182" s="460">
        <v>2155</v>
      </c>
      <c r="H1182" s="461">
        <v>210</v>
      </c>
      <c r="I1182" s="461">
        <v>175</v>
      </c>
      <c r="J1182" s="462" t="s">
        <v>72</v>
      </c>
      <c r="K1182" s="463">
        <v>0.5</v>
      </c>
      <c r="L1182" s="464" t="s">
        <v>57</v>
      </c>
      <c r="M1182" s="464" t="s">
        <v>48</v>
      </c>
      <c r="N1182" s="464" t="s">
        <v>48</v>
      </c>
      <c r="O1182" s="464" t="s">
        <v>48</v>
      </c>
      <c r="P1182" s="464" t="s">
        <v>49</v>
      </c>
      <c r="Q1182" s="464" t="s">
        <v>48</v>
      </c>
      <c r="R1182" s="448" t="s">
        <v>3869</v>
      </c>
      <c r="S1182" s="465">
        <v>0.02</v>
      </c>
    </row>
    <row r="1183" spans="1:19" x14ac:dyDescent="0.2">
      <c r="A1183" s="454" t="s">
        <v>3870</v>
      </c>
      <c r="B1183" s="455" t="s">
        <v>3871</v>
      </c>
      <c r="C1183" s="456" t="s">
        <v>61</v>
      </c>
      <c r="D1183" s="457" t="s">
        <v>154</v>
      </c>
      <c r="E1183" s="458" t="s">
        <v>296</v>
      </c>
      <c r="F1183" s="459" t="s">
        <v>297</v>
      </c>
      <c r="G1183" s="460">
        <v>1923</v>
      </c>
      <c r="H1183" s="461">
        <v>1120</v>
      </c>
      <c r="I1183" s="461">
        <v>427</v>
      </c>
      <c r="J1183" s="462" t="s">
        <v>65</v>
      </c>
      <c r="K1183" s="463">
        <v>0.5</v>
      </c>
      <c r="L1183" s="464" t="s">
        <v>48</v>
      </c>
      <c r="M1183" s="464" t="s">
        <v>48</v>
      </c>
      <c r="N1183" s="464" t="s">
        <v>49</v>
      </c>
      <c r="O1183" s="464" t="s">
        <v>48</v>
      </c>
      <c r="P1183" s="464" t="s">
        <v>48</v>
      </c>
      <c r="Q1183" s="464" t="s">
        <v>48</v>
      </c>
      <c r="R1183" s="448" t="s">
        <v>3872</v>
      </c>
      <c r="S1183" s="465">
        <v>0.02</v>
      </c>
    </row>
    <row r="1184" spans="1:19" x14ac:dyDescent="0.2">
      <c r="A1184" s="454" t="s">
        <v>3873</v>
      </c>
      <c r="B1184" s="455" t="s">
        <v>3874</v>
      </c>
      <c r="C1184" s="456" t="s">
        <v>43</v>
      </c>
      <c r="D1184" s="457" t="s">
        <v>285</v>
      </c>
      <c r="E1184" s="458" t="s">
        <v>900</v>
      </c>
      <c r="F1184" s="459" t="s">
        <v>901</v>
      </c>
      <c r="G1184" s="460">
        <v>9504</v>
      </c>
      <c r="H1184" s="461">
        <v>5681</v>
      </c>
      <c r="I1184" s="461">
        <v>2382</v>
      </c>
      <c r="J1184" s="462" t="s">
        <v>56</v>
      </c>
      <c r="K1184" s="463">
        <v>0.5</v>
      </c>
      <c r="L1184" s="464" t="s">
        <v>57</v>
      </c>
      <c r="M1184" s="464" t="s">
        <v>48</v>
      </c>
      <c r="N1184" s="464" t="s">
        <v>48</v>
      </c>
      <c r="O1184" s="464" t="s">
        <v>48</v>
      </c>
      <c r="P1184" s="464" t="s">
        <v>49</v>
      </c>
      <c r="Q1184" s="464" t="s">
        <v>48</v>
      </c>
      <c r="R1184" s="448" t="s">
        <v>3875</v>
      </c>
      <c r="S1184" s="465">
        <v>0.02</v>
      </c>
    </row>
    <row r="1185" spans="1:19" x14ac:dyDescent="0.2">
      <c r="A1185" s="454" t="s">
        <v>3876</v>
      </c>
      <c r="B1185" s="455" t="s">
        <v>3877</v>
      </c>
      <c r="C1185" s="456" t="s">
        <v>61</v>
      </c>
      <c r="D1185" s="457" t="s">
        <v>259</v>
      </c>
      <c r="E1185" s="458" t="s">
        <v>347</v>
      </c>
      <c r="F1185" s="459" t="s">
        <v>348</v>
      </c>
      <c r="G1185" s="460">
        <v>760</v>
      </c>
      <c r="H1185" s="461">
        <v>203</v>
      </c>
      <c r="I1185" s="461">
        <v>90</v>
      </c>
      <c r="J1185" s="462" t="s">
        <v>102</v>
      </c>
      <c r="K1185" s="463">
        <v>0.25</v>
      </c>
      <c r="L1185" s="464" t="s">
        <v>48</v>
      </c>
      <c r="M1185" s="464" t="s">
        <v>48</v>
      </c>
      <c r="N1185" s="464" t="s">
        <v>48</v>
      </c>
      <c r="O1185" s="464" t="s">
        <v>48</v>
      </c>
      <c r="P1185" s="464" t="s">
        <v>48</v>
      </c>
      <c r="Q1185" s="464" t="s">
        <v>48</v>
      </c>
      <c r="R1185" s="448" t="s">
        <v>3878</v>
      </c>
      <c r="S1185" s="465">
        <v>0</v>
      </c>
    </row>
    <row r="1186" spans="1:19" x14ac:dyDescent="0.2">
      <c r="A1186" s="454" t="s">
        <v>3879</v>
      </c>
      <c r="B1186" s="455" t="s">
        <v>3880</v>
      </c>
      <c r="C1186" s="456" t="s">
        <v>61</v>
      </c>
      <c r="D1186" s="457" t="s">
        <v>76</v>
      </c>
      <c r="E1186" s="458" t="s">
        <v>1300</v>
      </c>
      <c r="F1186" s="459" t="s">
        <v>1301</v>
      </c>
      <c r="G1186" s="460">
        <v>1670</v>
      </c>
      <c r="H1186" s="461">
        <v>426</v>
      </c>
      <c r="I1186" s="461">
        <v>335</v>
      </c>
      <c r="J1186" s="462" t="s">
        <v>72</v>
      </c>
      <c r="K1186" s="463">
        <v>0.5</v>
      </c>
      <c r="L1186" s="464" t="s">
        <v>48</v>
      </c>
      <c r="M1186" s="464" t="s">
        <v>48</v>
      </c>
      <c r="N1186" s="464" t="s">
        <v>49</v>
      </c>
      <c r="O1186" s="464" t="s">
        <v>48</v>
      </c>
      <c r="P1186" s="464" t="s">
        <v>48</v>
      </c>
      <c r="Q1186" s="464" t="s">
        <v>48</v>
      </c>
      <c r="R1186" s="448" t="s">
        <v>3881</v>
      </c>
      <c r="S1186" s="465">
        <v>0.02</v>
      </c>
    </row>
    <row r="1187" spans="1:19" x14ac:dyDescent="0.2">
      <c r="A1187" s="454" t="s">
        <v>3882</v>
      </c>
      <c r="B1187" s="455" t="s">
        <v>3883</v>
      </c>
      <c r="C1187" s="456" t="s">
        <v>61</v>
      </c>
      <c r="D1187" s="457" t="s">
        <v>62</v>
      </c>
      <c r="E1187" s="458" t="s">
        <v>1182</v>
      </c>
      <c r="F1187" s="459" t="s">
        <v>1183</v>
      </c>
      <c r="G1187" s="460">
        <v>951</v>
      </c>
      <c r="H1187" s="461">
        <v>254</v>
      </c>
      <c r="I1187" s="461">
        <v>100</v>
      </c>
      <c r="J1187" s="462" t="s">
        <v>65</v>
      </c>
      <c r="K1187" s="463">
        <v>0.5</v>
      </c>
      <c r="L1187" s="464" t="s">
        <v>48</v>
      </c>
      <c r="M1187" s="464" t="s">
        <v>48</v>
      </c>
      <c r="N1187" s="464" t="s">
        <v>49</v>
      </c>
      <c r="O1187" s="464" t="s">
        <v>48</v>
      </c>
      <c r="P1187" s="464" t="s">
        <v>48</v>
      </c>
      <c r="Q1187" s="464" t="s">
        <v>48</v>
      </c>
      <c r="R1187" s="448" t="s">
        <v>3884</v>
      </c>
      <c r="S1187" s="465">
        <v>8.0000000000000002E-3</v>
      </c>
    </row>
    <row r="1188" spans="1:19" x14ac:dyDescent="0.2">
      <c r="A1188" s="454" t="s">
        <v>3885</v>
      </c>
      <c r="B1188" s="455" t="s">
        <v>3886</v>
      </c>
      <c r="C1188" s="456" t="s">
        <v>43</v>
      </c>
      <c r="D1188" s="457" t="s">
        <v>154</v>
      </c>
      <c r="E1188" s="458" t="s">
        <v>296</v>
      </c>
      <c r="F1188" s="459" t="s">
        <v>297</v>
      </c>
      <c r="G1188" s="460">
        <v>3974</v>
      </c>
      <c r="H1188" s="461">
        <v>2424</v>
      </c>
      <c r="I1188" s="461">
        <v>960</v>
      </c>
      <c r="J1188" s="462" t="s">
        <v>65</v>
      </c>
      <c r="K1188" s="463">
        <v>0.5</v>
      </c>
      <c r="L1188" s="464" t="s">
        <v>57</v>
      </c>
      <c r="M1188" s="464" t="s">
        <v>48</v>
      </c>
      <c r="N1188" s="464" t="s">
        <v>49</v>
      </c>
      <c r="O1188" s="464" t="s">
        <v>48</v>
      </c>
      <c r="P1188" s="464" t="s">
        <v>48</v>
      </c>
      <c r="Q1188" s="464" t="s">
        <v>48</v>
      </c>
      <c r="R1188" s="448" t="s">
        <v>3887</v>
      </c>
      <c r="S1188" s="465">
        <v>0.02</v>
      </c>
    </row>
    <row r="1189" spans="1:19" x14ac:dyDescent="0.2">
      <c r="A1189" s="454" t="s">
        <v>3888</v>
      </c>
      <c r="B1189" s="455" t="s">
        <v>3889</v>
      </c>
      <c r="C1189" s="456" t="s">
        <v>61</v>
      </c>
      <c r="D1189" s="457" t="s">
        <v>99</v>
      </c>
      <c r="E1189" s="458" t="s">
        <v>100</v>
      </c>
      <c r="F1189" s="459" t="s">
        <v>101</v>
      </c>
      <c r="G1189" s="460">
        <v>3189</v>
      </c>
      <c r="H1189" s="461">
        <v>1284</v>
      </c>
      <c r="I1189" s="461">
        <v>575</v>
      </c>
      <c r="J1189" s="462" t="s">
        <v>102</v>
      </c>
      <c r="K1189" s="463">
        <v>0.25</v>
      </c>
      <c r="L1189" s="464" t="s">
        <v>48</v>
      </c>
      <c r="M1189" s="464" t="s">
        <v>48</v>
      </c>
      <c r="N1189" s="464" t="s">
        <v>48</v>
      </c>
      <c r="O1189" s="464" t="s">
        <v>48</v>
      </c>
      <c r="P1189" s="464" t="s">
        <v>48</v>
      </c>
      <c r="Q1189" s="464" t="s">
        <v>48</v>
      </c>
      <c r="R1189" s="448" t="s">
        <v>3890</v>
      </c>
      <c r="S1189" s="465">
        <v>1.7000000000000001E-2</v>
      </c>
    </row>
    <row r="1190" spans="1:19" x14ac:dyDescent="0.2">
      <c r="A1190" s="454" t="s">
        <v>3891</v>
      </c>
      <c r="B1190" s="455" t="s">
        <v>3892</v>
      </c>
      <c r="C1190" s="456" t="s">
        <v>61</v>
      </c>
      <c r="D1190" s="457" t="s">
        <v>44</v>
      </c>
      <c r="E1190" s="458" t="s">
        <v>895</v>
      </c>
      <c r="F1190" s="459" t="s">
        <v>896</v>
      </c>
      <c r="G1190" s="460">
        <v>2398</v>
      </c>
      <c r="H1190" s="461">
        <v>1054</v>
      </c>
      <c r="I1190" s="461">
        <v>414</v>
      </c>
      <c r="J1190" s="462" t="s">
        <v>47</v>
      </c>
      <c r="K1190" s="463">
        <v>0.35</v>
      </c>
      <c r="L1190" s="464" t="s">
        <v>48</v>
      </c>
      <c r="M1190" s="464" t="s">
        <v>48</v>
      </c>
      <c r="N1190" s="464" t="s">
        <v>48</v>
      </c>
      <c r="O1190" s="464" t="s">
        <v>48</v>
      </c>
      <c r="P1190" s="464" t="s">
        <v>48</v>
      </c>
      <c r="Q1190" s="464" t="s">
        <v>48</v>
      </c>
      <c r="R1190" s="448" t="s">
        <v>3893</v>
      </c>
      <c r="S1190" s="465">
        <v>0.02</v>
      </c>
    </row>
    <row r="1191" spans="1:19" x14ac:dyDescent="0.2">
      <c r="A1191" s="454" t="s">
        <v>3894</v>
      </c>
      <c r="B1191" s="455" t="s">
        <v>3895</v>
      </c>
      <c r="C1191" s="456" t="s">
        <v>61</v>
      </c>
      <c r="D1191" s="457" t="s">
        <v>314</v>
      </c>
      <c r="E1191" s="458" t="s">
        <v>1206</v>
      </c>
      <c r="F1191" s="459" t="s">
        <v>1207</v>
      </c>
      <c r="G1191" s="460">
        <v>3773</v>
      </c>
      <c r="H1191" s="461">
        <v>1198</v>
      </c>
      <c r="I1191" s="461">
        <v>526</v>
      </c>
      <c r="J1191" s="462" t="s">
        <v>65</v>
      </c>
      <c r="K1191" s="463">
        <v>0.5</v>
      </c>
      <c r="L1191" s="464" t="s">
        <v>48</v>
      </c>
      <c r="M1191" s="464" t="s">
        <v>48</v>
      </c>
      <c r="N1191" s="464" t="s">
        <v>48</v>
      </c>
      <c r="O1191" s="464" t="s">
        <v>48</v>
      </c>
      <c r="P1191" s="464" t="s">
        <v>48</v>
      </c>
      <c r="Q1191" s="464" t="s">
        <v>48</v>
      </c>
      <c r="R1191" s="448" t="s">
        <v>3896</v>
      </c>
      <c r="S1191" s="465">
        <v>0.01</v>
      </c>
    </row>
    <row r="1192" spans="1:19" x14ac:dyDescent="0.2">
      <c r="A1192" s="454" t="s">
        <v>3897</v>
      </c>
      <c r="B1192" s="455" t="s">
        <v>3898</v>
      </c>
      <c r="C1192" s="456" t="s">
        <v>61</v>
      </c>
      <c r="D1192" s="457" t="s">
        <v>314</v>
      </c>
      <c r="E1192" s="458" t="s">
        <v>435</v>
      </c>
      <c r="F1192" s="459" t="s">
        <v>436</v>
      </c>
      <c r="G1192" s="460">
        <v>2079</v>
      </c>
      <c r="H1192" s="461">
        <v>1656</v>
      </c>
      <c r="I1192" s="461">
        <v>620</v>
      </c>
      <c r="J1192" s="462" t="s">
        <v>65</v>
      </c>
      <c r="K1192" s="463">
        <v>0.5</v>
      </c>
      <c r="L1192" s="464" t="s">
        <v>48</v>
      </c>
      <c r="M1192" s="464" t="s">
        <v>48</v>
      </c>
      <c r="N1192" s="464" t="s">
        <v>48</v>
      </c>
      <c r="O1192" s="464" t="s">
        <v>48</v>
      </c>
      <c r="P1192" s="464" t="s">
        <v>48</v>
      </c>
      <c r="Q1192" s="464" t="s">
        <v>48</v>
      </c>
      <c r="R1192" s="448" t="s">
        <v>3899</v>
      </c>
      <c r="S1192" s="465">
        <v>0.02</v>
      </c>
    </row>
    <row r="1193" spans="1:19" x14ac:dyDescent="0.2">
      <c r="A1193" s="454" t="s">
        <v>3900</v>
      </c>
      <c r="B1193" s="455" t="s">
        <v>3901</v>
      </c>
      <c r="C1193" s="456" t="s">
        <v>61</v>
      </c>
      <c r="D1193" s="457" t="s">
        <v>62</v>
      </c>
      <c r="E1193" s="458" t="s">
        <v>175</v>
      </c>
      <c r="F1193" s="459" t="s">
        <v>176</v>
      </c>
      <c r="G1193" s="460">
        <v>1489</v>
      </c>
      <c r="H1193" s="461">
        <v>204</v>
      </c>
      <c r="I1193" s="461">
        <v>89</v>
      </c>
      <c r="J1193" s="462" t="s">
        <v>65</v>
      </c>
      <c r="K1193" s="463">
        <v>0.5</v>
      </c>
      <c r="L1193" s="464" t="s">
        <v>57</v>
      </c>
      <c r="M1193" s="464" t="s">
        <v>48</v>
      </c>
      <c r="N1193" s="464" t="s">
        <v>48</v>
      </c>
      <c r="O1193" s="464" t="s">
        <v>48</v>
      </c>
      <c r="P1193" s="464" t="s">
        <v>49</v>
      </c>
      <c r="Q1193" s="464" t="s">
        <v>48</v>
      </c>
      <c r="R1193" s="448" t="s">
        <v>3902</v>
      </c>
      <c r="S1193" s="465">
        <v>0.02</v>
      </c>
    </row>
    <row r="1194" spans="1:19" x14ac:dyDescent="0.2">
      <c r="A1194" s="454" t="s">
        <v>3903</v>
      </c>
      <c r="B1194" s="455" t="s">
        <v>3904</v>
      </c>
      <c r="C1194" s="456" t="s">
        <v>61</v>
      </c>
      <c r="D1194" s="457" t="s">
        <v>111</v>
      </c>
      <c r="E1194" s="458" t="s">
        <v>1579</v>
      </c>
      <c r="F1194" s="459" t="s">
        <v>1580</v>
      </c>
      <c r="G1194" s="460">
        <v>2180</v>
      </c>
      <c r="H1194" s="461">
        <v>2991</v>
      </c>
      <c r="I1194" s="461">
        <v>1046</v>
      </c>
      <c r="J1194" s="462" t="s">
        <v>114</v>
      </c>
      <c r="K1194" s="463">
        <v>0</v>
      </c>
      <c r="L1194" s="464" t="s">
        <v>48</v>
      </c>
      <c r="M1194" s="464" t="s">
        <v>48</v>
      </c>
      <c r="N1194" s="464" t="s">
        <v>48</v>
      </c>
      <c r="O1194" s="464" t="s">
        <v>48</v>
      </c>
      <c r="P1194" s="464" t="s">
        <v>48</v>
      </c>
      <c r="Q1194" s="464" t="s">
        <v>48</v>
      </c>
      <c r="R1194" s="448" t="s">
        <v>3905</v>
      </c>
      <c r="S1194" s="465">
        <v>0.02</v>
      </c>
    </row>
    <row r="1195" spans="1:19" x14ac:dyDescent="0.2">
      <c r="A1195" s="454" t="s">
        <v>3906</v>
      </c>
      <c r="B1195" s="455" t="s">
        <v>3907</v>
      </c>
      <c r="C1195" s="456" t="s">
        <v>252</v>
      </c>
      <c r="D1195" s="457" t="s">
        <v>69</v>
      </c>
      <c r="E1195" s="458" t="s">
        <v>247</v>
      </c>
      <c r="F1195" s="459" t="s">
        <v>248</v>
      </c>
      <c r="G1195" s="460">
        <v>3481</v>
      </c>
      <c r="H1195" s="461">
        <v>3373</v>
      </c>
      <c r="I1195" s="461">
        <v>1358</v>
      </c>
      <c r="J1195" s="462" t="s">
        <v>72</v>
      </c>
      <c r="K1195" s="463">
        <v>0.5</v>
      </c>
      <c r="L1195" s="464" t="s">
        <v>57</v>
      </c>
      <c r="M1195" s="464" t="s">
        <v>48</v>
      </c>
      <c r="N1195" s="464" t="s">
        <v>48</v>
      </c>
      <c r="O1195" s="464" t="s">
        <v>49</v>
      </c>
      <c r="P1195" s="464" t="s">
        <v>48</v>
      </c>
      <c r="Q1195" s="464" t="s">
        <v>48</v>
      </c>
      <c r="R1195" s="448" t="s">
        <v>3908</v>
      </c>
      <c r="S1195" s="465">
        <v>1.9E-2</v>
      </c>
    </row>
    <row r="1196" spans="1:19" x14ac:dyDescent="0.2">
      <c r="A1196" s="454" t="s">
        <v>3909</v>
      </c>
      <c r="B1196" s="455" t="s">
        <v>3910</v>
      </c>
      <c r="C1196" s="456" t="s">
        <v>61</v>
      </c>
      <c r="D1196" s="457" t="s">
        <v>314</v>
      </c>
      <c r="E1196" s="458" t="s">
        <v>1048</v>
      </c>
      <c r="F1196" s="459" t="s">
        <v>1048</v>
      </c>
      <c r="G1196" s="460">
        <v>1835</v>
      </c>
      <c r="H1196" s="461">
        <v>117</v>
      </c>
      <c r="I1196" s="461">
        <v>101</v>
      </c>
      <c r="J1196" s="462" t="s">
        <v>65</v>
      </c>
      <c r="K1196" s="463">
        <v>0.5</v>
      </c>
      <c r="L1196" s="464" t="s">
        <v>57</v>
      </c>
      <c r="M1196" s="464" t="s">
        <v>48</v>
      </c>
      <c r="N1196" s="464" t="s">
        <v>48</v>
      </c>
      <c r="O1196" s="464" t="s">
        <v>48</v>
      </c>
      <c r="P1196" s="464" t="s">
        <v>49</v>
      </c>
      <c r="Q1196" s="464" t="s">
        <v>48</v>
      </c>
      <c r="R1196" s="448" t="s">
        <v>3911</v>
      </c>
      <c r="S1196" s="465">
        <v>0</v>
      </c>
    </row>
    <row r="1197" spans="1:19" x14ac:dyDescent="0.2">
      <c r="A1197" s="454" t="s">
        <v>3912</v>
      </c>
      <c r="B1197" s="455" t="s">
        <v>3913</v>
      </c>
      <c r="C1197" s="456" t="s">
        <v>61</v>
      </c>
      <c r="D1197" s="457" t="s">
        <v>135</v>
      </c>
      <c r="E1197" s="458" t="s">
        <v>1011</v>
      </c>
      <c r="F1197" s="459" t="s">
        <v>1012</v>
      </c>
      <c r="G1197" s="460">
        <v>4244</v>
      </c>
      <c r="H1197" s="461">
        <v>1029</v>
      </c>
      <c r="I1197" s="461">
        <v>479</v>
      </c>
      <c r="J1197" s="462" t="s">
        <v>102</v>
      </c>
      <c r="K1197" s="463">
        <v>0.25</v>
      </c>
      <c r="L1197" s="464" t="s">
        <v>48</v>
      </c>
      <c r="M1197" s="464" t="s">
        <v>48</v>
      </c>
      <c r="N1197" s="464" t="s">
        <v>48</v>
      </c>
      <c r="O1197" s="464" t="s">
        <v>48</v>
      </c>
      <c r="P1197" s="464" t="s">
        <v>48</v>
      </c>
      <c r="Q1197" s="464" t="s">
        <v>48</v>
      </c>
      <c r="R1197" s="448" t="s">
        <v>3914</v>
      </c>
      <c r="S1197" s="465">
        <v>0.02</v>
      </c>
    </row>
    <row r="1198" spans="1:19" x14ac:dyDescent="0.2">
      <c r="A1198" s="454" t="s">
        <v>3915</v>
      </c>
      <c r="B1198" s="455" t="s">
        <v>3916</v>
      </c>
      <c r="C1198" s="456" t="s">
        <v>61</v>
      </c>
      <c r="D1198" s="457" t="s">
        <v>341</v>
      </c>
      <c r="E1198" s="458" t="s">
        <v>378</v>
      </c>
      <c r="F1198" s="459" t="s">
        <v>379</v>
      </c>
      <c r="G1198" s="460">
        <v>3697</v>
      </c>
      <c r="H1198" s="461">
        <v>1517</v>
      </c>
      <c r="I1198" s="461">
        <v>531</v>
      </c>
      <c r="J1198" s="462" t="s">
        <v>72</v>
      </c>
      <c r="K1198" s="463">
        <v>0.5</v>
      </c>
      <c r="L1198" s="464" t="s">
        <v>57</v>
      </c>
      <c r="M1198" s="464" t="s">
        <v>48</v>
      </c>
      <c r="N1198" s="464" t="s">
        <v>49</v>
      </c>
      <c r="O1198" s="464" t="s">
        <v>48</v>
      </c>
      <c r="P1198" s="464" t="s">
        <v>48</v>
      </c>
      <c r="Q1198" s="464" t="s">
        <v>48</v>
      </c>
      <c r="R1198" s="448" t="s">
        <v>3917</v>
      </c>
      <c r="S1198" s="465">
        <v>0.02</v>
      </c>
    </row>
    <row r="1199" spans="1:19" x14ac:dyDescent="0.2">
      <c r="A1199" s="454" t="s">
        <v>3918</v>
      </c>
      <c r="B1199" s="455" t="s">
        <v>3919</v>
      </c>
      <c r="C1199" s="456" t="s">
        <v>61</v>
      </c>
      <c r="D1199" s="457" t="s">
        <v>259</v>
      </c>
      <c r="E1199" s="458" t="s">
        <v>977</v>
      </c>
      <c r="F1199" s="459" t="s">
        <v>978</v>
      </c>
      <c r="G1199" s="460">
        <v>541</v>
      </c>
      <c r="H1199" s="461">
        <v>96</v>
      </c>
      <c r="I1199" s="461">
        <v>72</v>
      </c>
      <c r="J1199" s="462" t="s">
        <v>102</v>
      </c>
      <c r="K1199" s="463">
        <v>0.25</v>
      </c>
      <c r="L1199" s="464" t="s">
        <v>48</v>
      </c>
      <c r="M1199" s="464" t="s">
        <v>48</v>
      </c>
      <c r="N1199" s="464" t="s">
        <v>49</v>
      </c>
      <c r="O1199" s="464" t="s">
        <v>48</v>
      </c>
      <c r="P1199" s="464" t="s">
        <v>48</v>
      </c>
      <c r="Q1199" s="464" t="s">
        <v>48</v>
      </c>
      <c r="R1199" s="448" t="s">
        <v>3920</v>
      </c>
      <c r="S1199" s="465">
        <v>0</v>
      </c>
    </row>
    <row r="1200" spans="1:19" x14ac:dyDescent="0.2">
      <c r="A1200" s="454" t="s">
        <v>3921</v>
      </c>
      <c r="B1200" s="455" t="s">
        <v>3922</v>
      </c>
      <c r="C1200" s="456" t="s">
        <v>252</v>
      </c>
      <c r="D1200" s="457" t="s">
        <v>207</v>
      </c>
      <c r="E1200" s="458" t="s">
        <v>832</v>
      </c>
      <c r="F1200" s="459" t="s">
        <v>833</v>
      </c>
      <c r="G1200" s="460">
        <v>5452</v>
      </c>
      <c r="H1200" s="461">
        <v>3543</v>
      </c>
      <c r="I1200" s="461">
        <v>1531</v>
      </c>
      <c r="J1200" s="462" t="s">
        <v>56</v>
      </c>
      <c r="K1200" s="463">
        <v>0.5</v>
      </c>
      <c r="L1200" s="464" t="s">
        <v>57</v>
      </c>
      <c r="M1200" s="464" t="s">
        <v>48</v>
      </c>
      <c r="N1200" s="464" t="s">
        <v>48</v>
      </c>
      <c r="O1200" s="464" t="s">
        <v>49</v>
      </c>
      <c r="P1200" s="464" t="s">
        <v>48</v>
      </c>
      <c r="Q1200" s="464" t="s">
        <v>48</v>
      </c>
      <c r="R1200" s="448" t="s">
        <v>3923</v>
      </c>
      <c r="S1200" s="465">
        <v>0.02</v>
      </c>
    </row>
    <row r="1201" spans="1:19" x14ac:dyDescent="0.2">
      <c r="A1201" s="454" t="s">
        <v>3924</v>
      </c>
      <c r="B1201" s="455" t="s">
        <v>3925</v>
      </c>
      <c r="C1201" s="456" t="s">
        <v>61</v>
      </c>
      <c r="D1201" s="457" t="s">
        <v>154</v>
      </c>
      <c r="E1201" s="458" t="s">
        <v>549</v>
      </c>
      <c r="F1201" s="459" t="s">
        <v>550</v>
      </c>
      <c r="G1201" s="460">
        <v>4885</v>
      </c>
      <c r="H1201" s="461">
        <v>616</v>
      </c>
      <c r="I1201" s="461">
        <v>245</v>
      </c>
      <c r="J1201" s="462" t="s">
        <v>65</v>
      </c>
      <c r="K1201" s="463">
        <v>0.5</v>
      </c>
      <c r="L1201" s="464" t="s">
        <v>57</v>
      </c>
      <c r="M1201" s="464" t="s">
        <v>48</v>
      </c>
      <c r="N1201" s="464" t="s">
        <v>48</v>
      </c>
      <c r="O1201" s="464" t="s">
        <v>48</v>
      </c>
      <c r="P1201" s="464" t="s">
        <v>49</v>
      </c>
      <c r="Q1201" s="464" t="s">
        <v>48</v>
      </c>
      <c r="R1201" s="448" t="s">
        <v>3926</v>
      </c>
      <c r="S1201" s="465">
        <v>1.7000000000000001E-2</v>
      </c>
    </row>
    <row r="1202" spans="1:19" x14ac:dyDescent="0.2">
      <c r="A1202" s="454" t="s">
        <v>3927</v>
      </c>
      <c r="B1202" s="455" t="s">
        <v>3928</v>
      </c>
      <c r="C1202" s="456" t="s">
        <v>61</v>
      </c>
      <c r="D1202" s="457" t="s">
        <v>207</v>
      </c>
      <c r="E1202" s="458" t="s">
        <v>425</v>
      </c>
      <c r="F1202" s="459" t="s">
        <v>426</v>
      </c>
      <c r="G1202" s="460">
        <v>3725</v>
      </c>
      <c r="H1202" s="461">
        <v>1794</v>
      </c>
      <c r="I1202" s="461">
        <v>748</v>
      </c>
      <c r="J1202" s="462" t="s">
        <v>56</v>
      </c>
      <c r="K1202" s="463">
        <v>0.5</v>
      </c>
      <c r="L1202" s="464" t="s">
        <v>48</v>
      </c>
      <c r="M1202" s="464" t="s">
        <v>48</v>
      </c>
      <c r="N1202" s="464" t="s">
        <v>48</v>
      </c>
      <c r="O1202" s="464" t="s">
        <v>48</v>
      </c>
      <c r="P1202" s="464" t="s">
        <v>48</v>
      </c>
      <c r="Q1202" s="464" t="s">
        <v>48</v>
      </c>
      <c r="R1202" s="448" t="s">
        <v>3929</v>
      </c>
      <c r="S1202" s="465">
        <v>0.02</v>
      </c>
    </row>
    <row r="1203" spans="1:19" x14ac:dyDescent="0.2">
      <c r="A1203" s="454" t="s">
        <v>3930</v>
      </c>
      <c r="B1203" s="455" t="s">
        <v>3931</v>
      </c>
      <c r="C1203" s="456" t="s">
        <v>61</v>
      </c>
      <c r="D1203" s="457" t="s">
        <v>259</v>
      </c>
      <c r="E1203" s="458" t="s">
        <v>355</v>
      </c>
      <c r="F1203" s="459" t="s">
        <v>355</v>
      </c>
      <c r="G1203" s="460">
        <v>1021</v>
      </c>
      <c r="H1203" s="461">
        <v>153</v>
      </c>
      <c r="I1203" s="461">
        <v>91</v>
      </c>
      <c r="J1203" s="462" t="s">
        <v>102</v>
      </c>
      <c r="K1203" s="463">
        <v>0.25</v>
      </c>
      <c r="L1203" s="464" t="s">
        <v>48</v>
      </c>
      <c r="M1203" s="464" t="s">
        <v>48</v>
      </c>
      <c r="N1203" s="464" t="s">
        <v>49</v>
      </c>
      <c r="O1203" s="464" t="s">
        <v>48</v>
      </c>
      <c r="P1203" s="464" t="s">
        <v>48</v>
      </c>
      <c r="Q1203" s="464" t="s">
        <v>48</v>
      </c>
      <c r="R1203" s="448" t="s">
        <v>3932</v>
      </c>
      <c r="S1203" s="465">
        <v>0.02</v>
      </c>
    </row>
    <row r="1204" spans="1:19" x14ac:dyDescent="0.2">
      <c r="A1204" s="454" t="s">
        <v>973</v>
      </c>
      <c r="B1204" s="455" t="s">
        <v>3933</v>
      </c>
      <c r="C1204" s="456" t="s">
        <v>43</v>
      </c>
      <c r="D1204" s="457" t="s">
        <v>185</v>
      </c>
      <c r="E1204" s="458" t="s">
        <v>972</v>
      </c>
      <c r="F1204" s="459" t="s">
        <v>973</v>
      </c>
      <c r="G1204" s="460">
        <v>5318</v>
      </c>
      <c r="H1204" s="461">
        <v>15765</v>
      </c>
      <c r="I1204" s="461">
        <v>7797</v>
      </c>
      <c r="J1204" s="462" t="s">
        <v>188</v>
      </c>
      <c r="K1204" s="463">
        <v>0.5</v>
      </c>
      <c r="L1204" s="464" t="s">
        <v>48</v>
      </c>
      <c r="M1204" s="464" t="s">
        <v>48</v>
      </c>
      <c r="N1204" s="464" t="s">
        <v>49</v>
      </c>
      <c r="O1204" s="464" t="s">
        <v>48</v>
      </c>
      <c r="P1204" s="464" t="s">
        <v>48</v>
      </c>
      <c r="Q1204" s="464" t="s">
        <v>48</v>
      </c>
      <c r="R1204" s="448" t="s">
        <v>3934</v>
      </c>
      <c r="S1204" s="465">
        <v>0.02</v>
      </c>
    </row>
    <row r="1205" spans="1:19" x14ac:dyDescent="0.2">
      <c r="A1205" s="454" t="s">
        <v>3935</v>
      </c>
      <c r="B1205" s="455" t="s">
        <v>3936</v>
      </c>
      <c r="C1205" s="456" t="s">
        <v>61</v>
      </c>
      <c r="D1205" s="457" t="s">
        <v>44</v>
      </c>
      <c r="E1205" s="458" t="s">
        <v>45</v>
      </c>
      <c r="F1205" s="459" t="s">
        <v>46</v>
      </c>
      <c r="G1205" s="460">
        <v>4779</v>
      </c>
      <c r="H1205" s="461">
        <v>2323</v>
      </c>
      <c r="I1205" s="461">
        <v>893</v>
      </c>
      <c r="J1205" s="462" t="s">
        <v>47</v>
      </c>
      <c r="K1205" s="463">
        <v>0.35</v>
      </c>
      <c r="L1205" s="464" t="s">
        <v>48</v>
      </c>
      <c r="M1205" s="464" t="s">
        <v>49</v>
      </c>
      <c r="N1205" s="464" t="s">
        <v>48</v>
      </c>
      <c r="O1205" s="464" t="s">
        <v>48</v>
      </c>
      <c r="P1205" s="464" t="s">
        <v>48</v>
      </c>
      <c r="Q1205" s="464" t="s">
        <v>48</v>
      </c>
      <c r="R1205" s="448" t="s">
        <v>3937</v>
      </c>
      <c r="S1205" s="465">
        <v>0.02</v>
      </c>
    </row>
    <row r="1206" spans="1:19" x14ac:dyDescent="0.2">
      <c r="A1206" s="454" t="s">
        <v>3938</v>
      </c>
      <c r="B1206" s="455" t="s">
        <v>3939</v>
      </c>
      <c r="C1206" s="456" t="s">
        <v>61</v>
      </c>
      <c r="D1206" s="457" t="s">
        <v>135</v>
      </c>
      <c r="E1206" s="458" t="s">
        <v>383</v>
      </c>
      <c r="F1206" s="459" t="s">
        <v>384</v>
      </c>
      <c r="G1206" s="460">
        <v>1530</v>
      </c>
      <c r="H1206" s="461">
        <v>417</v>
      </c>
      <c r="I1206" s="461">
        <v>199</v>
      </c>
      <c r="J1206" s="462" t="s">
        <v>102</v>
      </c>
      <c r="K1206" s="463">
        <v>0.25</v>
      </c>
      <c r="L1206" s="464" t="s">
        <v>57</v>
      </c>
      <c r="M1206" s="464" t="s">
        <v>48</v>
      </c>
      <c r="N1206" s="464" t="s">
        <v>48</v>
      </c>
      <c r="O1206" s="464" t="s">
        <v>49</v>
      </c>
      <c r="P1206" s="464" t="s">
        <v>48</v>
      </c>
      <c r="Q1206" s="464" t="s">
        <v>48</v>
      </c>
      <c r="R1206" s="448" t="s">
        <v>3940</v>
      </c>
      <c r="S1206" s="465">
        <v>0.02</v>
      </c>
    </row>
    <row r="1207" spans="1:19" x14ac:dyDescent="0.2">
      <c r="A1207" s="454" t="s">
        <v>3941</v>
      </c>
      <c r="B1207" s="455" t="s">
        <v>3942</v>
      </c>
      <c r="C1207" s="456" t="s">
        <v>61</v>
      </c>
      <c r="D1207" s="457" t="s">
        <v>118</v>
      </c>
      <c r="E1207" s="458" t="s">
        <v>170</v>
      </c>
      <c r="F1207" s="459" t="s">
        <v>171</v>
      </c>
      <c r="G1207" s="460">
        <v>2050</v>
      </c>
      <c r="H1207" s="461">
        <v>419</v>
      </c>
      <c r="I1207" s="461">
        <v>168</v>
      </c>
      <c r="J1207" s="462" t="s">
        <v>47</v>
      </c>
      <c r="K1207" s="463">
        <v>0.35</v>
      </c>
      <c r="L1207" s="464" t="s">
        <v>57</v>
      </c>
      <c r="M1207" s="464" t="s">
        <v>48</v>
      </c>
      <c r="N1207" s="464" t="s">
        <v>48</v>
      </c>
      <c r="O1207" s="464" t="s">
        <v>48</v>
      </c>
      <c r="P1207" s="464" t="s">
        <v>49</v>
      </c>
      <c r="Q1207" s="464" t="s">
        <v>49</v>
      </c>
      <c r="R1207" s="448" t="s">
        <v>3943</v>
      </c>
      <c r="S1207" s="465">
        <v>0.01</v>
      </c>
    </row>
    <row r="1208" spans="1:19" x14ac:dyDescent="0.2">
      <c r="A1208" s="454" t="s">
        <v>3944</v>
      </c>
      <c r="B1208" s="455" t="s">
        <v>3945</v>
      </c>
      <c r="C1208" s="456" t="s">
        <v>61</v>
      </c>
      <c r="D1208" s="457" t="s">
        <v>276</v>
      </c>
      <c r="E1208" s="458" t="s">
        <v>1021</v>
      </c>
      <c r="F1208" s="459" t="s">
        <v>276</v>
      </c>
      <c r="G1208" s="460">
        <v>6048</v>
      </c>
      <c r="H1208" s="461">
        <v>1007</v>
      </c>
      <c r="I1208" s="461">
        <v>520</v>
      </c>
      <c r="J1208" s="462" t="s">
        <v>188</v>
      </c>
      <c r="K1208" s="463">
        <v>0.5</v>
      </c>
      <c r="L1208" s="464" t="s">
        <v>57</v>
      </c>
      <c r="M1208" s="464" t="s">
        <v>48</v>
      </c>
      <c r="N1208" s="464" t="s">
        <v>49</v>
      </c>
      <c r="O1208" s="464" t="s">
        <v>48</v>
      </c>
      <c r="P1208" s="464" t="s">
        <v>48</v>
      </c>
      <c r="Q1208" s="464" t="s">
        <v>48</v>
      </c>
      <c r="R1208" s="448" t="s">
        <v>3946</v>
      </c>
      <c r="S1208" s="465">
        <v>1.7000000000000001E-2</v>
      </c>
    </row>
    <row r="1209" spans="1:19" x14ac:dyDescent="0.2">
      <c r="A1209" s="454" t="s">
        <v>3947</v>
      </c>
      <c r="B1209" s="455" t="s">
        <v>3948</v>
      </c>
      <c r="C1209" s="456" t="s">
        <v>61</v>
      </c>
      <c r="D1209" s="457" t="s">
        <v>76</v>
      </c>
      <c r="E1209" s="458" t="s">
        <v>197</v>
      </c>
      <c r="F1209" s="459" t="s">
        <v>198</v>
      </c>
      <c r="G1209" s="460">
        <v>1378</v>
      </c>
      <c r="H1209" s="461">
        <v>165</v>
      </c>
      <c r="I1209" s="461">
        <v>90</v>
      </c>
      <c r="J1209" s="462" t="s">
        <v>72</v>
      </c>
      <c r="K1209" s="463">
        <v>0.5</v>
      </c>
      <c r="L1209" s="464" t="s">
        <v>57</v>
      </c>
      <c r="M1209" s="464" t="s">
        <v>48</v>
      </c>
      <c r="N1209" s="464" t="s">
        <v>48</v>
      </c>
      <c r="O1209" s="464" t="s">
        <v>48</v>
      </c>
      <c r="P1209" s="464" t="s">
        <v>49</v>
      </c>
      <c r="Q1209" s="464" t="s">
        <v>48</v>
      </c>
      <c r="R1209" s="448" t="s">
        <v>3949</v>
      </c>
      <c r="S1209" s="465">
        <v>0</v>
      </c>
    </row>
    <row r="1210" spans="1:19" x14ac:dyDescent="0.2">
      <c r="A1210" s="454" t="s">
        <v>3950</v>
      </c>
      <c r="B1210" s="455" t="s">
        <v>3951</v>
      </c>
      <c r="C1210" s="456" t="s">
        <v>61</v>
      </c>
      <c r="D1210" s="457" t="s">
        <v>207</v>
      </c>
      <c r="E1210" s="458" t="s">
        <v>2575</v>
      </c>
      <c r="F1210" s="459" t="s">
        <v>2576</v>
      </c>
      <c r="G1210" s="460">
        <v>4162</v>
      </c>
      <c r="H1210" s="461">
        <v>2092</v>
      </c>
      <c r="I1210" s="461">
        <v>867</v>
      </c>
      <c r="J1210" s="462" t="s">
        <v>56</v>
      </c>
      <c r="K1210" s="463">
        <v>0.5</v>
      </c>
      <c r="L1210" s="464" t="s">
        <v>57</v>
      </c>
      <c r="M1210" s="464" t="s">
        <v>48</v>
      </c>
      <c r="N1210" s="464" t="s">
        <v>48</v>
      </c>
      <c r="O1210" s="464" t="s">
        <v>48</v>
      </c>
      <c r="P1210" s="464" t="s">
        <v>49</v>
      </c>
      <c r="Q1210" s="464" t="s">
        <v>48</v>
      </c>
      <c r="R1210" s="448" t="s">
        <v>3952</v>
      </c>
      <c r="S1210" s="465">
        <v>0</v>
      </c>
    </row>
    <row r="1211" spans="1:19" x14ac:dyDescent="0.2">
      <c r="A1211" s="454" t="s">
        <v>3953</v>
      </c>
      <c r="B1211" s="455" t="s">
        <v>3954</v>
      </c>
      <c r="C1211" s="456" t="s">
        <v>61</v>
      </c>
      <c r="D1211" s="457" t="s">
        <v>76</v>
      </c>
      <c r="E1211" s="458" t="s">
        <v>306</v>
      </c>
      <c r="F1211" s="459" t="s">
        <v>307</v>
      </c>
      <c r="G1211" s="460">
        <v>921</v>
      </c>
      <c r="H1211" s="461">
        <v>47</v>
      </c>
      <c r="I1211" s="461">
        <v>49</v>
      </c>
      <c r="J1211" s="462" t="s">
        <v>72</v>
      </c>
      <c r="K1211" s="463">
        <v>0.5</v>
      </c>
      <c r="L1211" s="464" t="s">
        <v>57</v>
      </c>
      <c r="M1211" s="464" t="s">
        <v>48</v>
      </c>
      <c r="N1211" s="464" t="s">
        <v>48</v>
      </c>
      <c r="O1211" s="464" t="s">
        <v>48</v>
      </c>
      <c r="P1211" s="464" t="s">
        <v>49</v>
      </c>
      <c r="Q1211" s="464" t="s">
        <v>48</v>
      </c>
      <c r="R1211" s="448" t="s">
        <v>3955</v>
      </c>
      <c r="S1211" s="465">
        <v>1.4999999999999999E-2</v>
      </c>
    </row>
    <row r="1212" spans="1:19" x14ac:dyDescent="0.2">
      <c r="A1212" s="454" t="s">
        <v>3956</v>
      </c>
      <c r="B1212" s="455" t="s">
        <v>3957</v>
      </c>
      <c r="C1212" s="456" t="s">
        <v>61</v>
      </c>
      <c r="D1212" s="457" t="s">
        <v>154</v>
      </c>
      <c r="E1212" s="458" t="s">
        <v>404</v>
      </c>
      <c r="F1212" s="459" t="s">
        <v>405</v>
      </c>
      <c r="G1212" s="460">
        <v>1452</v>
      </c>
      <c r="H1212" s="461">
        <v>410</v>
      </c>
      <c r="I1212" s="461">
        <v>213</v>
      </c>
      <c r="J1212" s="462" t="s">
        <v>65</v>
      </c>
      <c r="K1212" s="463">
        <v>0.5</v>
      </c>
      <c r="L1212" s="464" t="s">
        <v>57</v>
      </c>
      <c r="M1212" s="464" t="s">
        <v>48</v>
      </c>
      <c r="N1212" s="464" t="s">
        <v>48</v>
      </c>
      <c r="O1212" s="464" t="s">
        <v>49</v>
      </c>
      <c r="P1212" s="464" t="s">
        <v>48</v>
      </c>
      <c r="Q1212" s="464" t="s">
        <v>48</v>
      </c>
      <c r="R1212" s="448" t="s">
        <v>3958</v>
      </c>
      <c r="S1212" s="465">
        <v>0.02</v>
      </c>
    </row>
    <row r="1213" spans="1:19" x14ac:dyDescent="0.2">
      <c r="A1213" s="454" t="s">
        <v>3959</v>
      </c>
      <c r="B1213" s="455" t="s">
        <v>3960</v>
      </c>
      <c r="C1213" s="456" t="s">
        <v>61</v>
      </c>
      <c r="D1213" s="457" t="s">
        <v>259</v>
      </c>
      <c r="E1213" s="458" t="s">
        <v>355</v>
      </c>
      <c r="F1213" s="459" t="s">
        <v>355</v>
      </c>
      <c r="G1213" s="460">
        <v>420</v>
      </c>
      <c r="H1213" s="461">
        <v>114</v>
      </c>
      <c r="I1213" s="461">
        <v>82</v>
      </c>
      <c r="J1213" s="462" t="s">
        <v>102</v>
      </c>
      <c r="K1213" s="463">
        <v>0.25</v>
      </c>
      <c r="L1213" s="464" t="s">
        <v>48</v>
      </c>
      <c r="M1213" s="464" t="s">
        <v>48</v>
      </c>
      <c r="N1213" s="464" t="s">
        <v>49</v>
      </c>
      <c r="O1213" s="464" t="s">
        <v>48</v>
      </c>
      <c r="P1213" s="464" t="s">
        <v>48</v>
      </c>
      <c r="Q1213" s="464" t="s">
        <v>48</v>
      </c>
      <c r="R1213" s="448" t="s">
        <v>3961</v>
      </c>
      <c r="S1213" s="465">
        <v>0.02</v>
      </c>
    </row>
    <row r="1214" spans="1:19" x14ac:dyDescent="0.2">
      <c r="A1214" s="454" t="s">
        <v>3962</v>
      </c>
      <c r="B1214" s="455" t="s">
        <v>3963</v>
      </c>
      <c r="C1214" s="456" t="s">
        <v>61</v>
      </c>
      <c r="D1214" s="457" t="s">
        <v>118</v>
      </c>
      <c r="E1214" s="458" t="s">
        <v>119</v>
      </c>
      <c r="F1214" s="459" t="s">
        <v>120</v>
      </c>
      <c r="G1214" s="460">
        <v>1398</v>
      </c>
      <c r="H1214" s="461">
        <v>379</v>
      </c>
      <c r="I1214" s="461">
        <v>210</v>
      </c>
      <c r="J1214" s="462" t="s">
        <v>47</v>
      </c>
      <c r="K1214" s="463">
        <v>0.35</v>
      </c>
      <c r="L1214" s="464" t="s">
        <v>48</v>
      </c>
      <c r="M1214" s="464" t="s">
        <v>48</v>
      </c>
      <c r="N1214" s="464" t="s">
        <v>48</v>
      </c>
      <c r="O1214" s="464" t="s">
        <v>48</v>
      </c>
      <c r="P1214" s="464" t="s">
        <v>48</v>
      </c>
      <c r="Q1214" s="464" t="s">
        <v>48</v>
      </c>
      <c r="R1214" s="448" t="s">
        <v>3964</v>
      </c>
      <c r="S1214" s="465">
        <v>1.7000000000000001E-2</v>
      </c>
    </row>
    <row r="1215" spans="1:19" x14ac:dyDescent="0.2">
      <c r="A1215" s="454" t="s">
        <v>3965</v>
      </c>
      <c r="B1215" s="455" t="s">
        <v>3966</v>
      </c>
      <c r="C1215" s="456" t="s">
        <v>61</v>
      </c>
      <c r="D1215" s="457" t="s">
        <v>69</v>
      </c>
      <c r="E1215" s="458" t="s">
        <v>247</v>
      </c>
      <c r="F1215" s="459" t="s">
        <v>248</v>
      </c>
      <c r="G1215" s="460">
        <v>2151</v>
      </c>
      <c r="H1215" s="461">
        <v>1471</v>
      </c>
      <c r="I1215" s="461">
        <v>566</v>
      </c>
      <c r="J1215" s="462" t="s">
        <v>72</v>
      </c>
      <c r="K1215" s="463">
        <v>0.5</v>
      </c>
      <c r="L1215" s="464" t="s">
        <v>57</v>
      </c>
      <c r="M1215" s="464" t="s">
        <v>48</v>
      </c>
      <c r="N1215" s="464" t="s">
        <v>48</v>
      </c>
      <c r="O1215" s="464" t="s">
        <v>49</v>
      </c>
      <c r="P1215" s="464" t="s">
        <v>48</v>
      </c>
      <c r="Q1215" s="464" t="s">
        <v>48</v>
      </c>
      <c r="R1215" s="448" t="s">
        <v>3967</v>
      </c>
      <c r="S1215" s="465">
        <v>1.4999999999999999E-2</v>
      </c>
    </row>
    <row r="1216" spans="1:19" x14ac:dyDescent="0.2">
      <c r="A1216" s="454" t="s">
        <v>3968</v>
      </c>
      <c r="B1216" s="455" t="s">
        <v>3969</v>
      </c>
      <c r="C1216" s="456" t="s">
        <v>61</v>
      </c>
      <c r="D1216" s="457" t="s">
        <v>44</v>
      </c>
      <c r="E1216" s="458" t="s">
        <v>2931</v>
      </c>
      <c r="F1216" s="459" t="s">
        <v>2929</v>
      </c>
      <c r="G1216" s="460">
        <v>4150</v>
      </c>
      <c r="H1216" s="461">
        <v>3664</v>
      </c>
      <c r="I1216" s="461">
        <v>1563</v>
      </c>
      <c r="J1216" s="462" t="s">
        <v>47</v>
      </c>
      <c r="K1216" s="463">
        <v>0.35</v>
      </c>
      <c r="L1216" s="464" t="s">
        <v>48</v>
      </c>
      <c r="M1216" s="464" t="s">
        <v>48</v>
      </c>
      <c r="N1216" s="464" t="s">
        <v>48</v>
      </c>
      <c r="O1216" s="464" t="s">
        <v>48</v>
      </c>
      <c r="P1216" s="464" t="s">
        <v>48</v>
      </c>
      <c r="Q1216" s="464" t="s">
        <v>48</v>
      </c>
      <c r="R1216" s="448" t="s">
        <v>3970</v>
      </c>
      <c r="S1216" s="465">
        <v>0.02</v>
      </c>
    </row>
    <row r="1217" spans="1:19" x14ac:dyDescent="0.2">
      <c r="A1217" s="454" t="s">
        <v>3971</v>
      </c>
      <c r="B1217" s="455" t="s">
        <v>3972</v>
      </c>
      <c r="C1217" s="456" t="s">
        <v>61</v>
      </c>
      <c r="D1217" s="457" t="s">
        <v>154</v>
      </c>
      <c r="E1217" s="458" t="s">
        <v>404</v>
      </c>
      <c r="F1217" s="459" t="s">
        <v>405</v>
      </c>
      <c r="G1217" s="460">
        <v>2237</v>
      </c>
      <c r="H1217" s="461">
        <v>653</v>
      </c>
      <c r="I1217" s="461">
        <v>333</v>
      </c>
      <c r="J1217" s="462" t="s">
        <v>65</v>
      </c>
      <c r="K1217" s="463">
        <v>0.5</v>
      </c>
      <c r="L1217" s="464" t="s">
        <v>57</v>
      </c>
      <c r="M1217" s="464" t="s">
        <v>48</v>
      </c>
      <c r="N1217" s="464" t="s">
        <v>48</v>
      </c>
      <c r="O1217" s="464" t="s">
        <v>49</v>
      </c>
      <c r="P1217" s="464" t="s">
        <v>48</v>
      </c>
      <c r="Q1217" s="464" t="s">
        <v>48</v>
      </c>
      <c r="R1217" s="448" t="s">
        <v>3973</v>
      </c>
      <c r="S1217" s="465">
        <v>1.4999999999999999E-2</v>
      </c>
    </row>
    <row r="1218" spans="1:19" x14ac:dyDescent="0.2">
      <c r="A1218" s="454" t="s">
        <v>3974</v>
      </c>
      <c r="B1218" s="455" t="s">
        <v>3975</v>
      </c>
      <c r="C1218" s="456" t="s">
        <v>61</v>
      </c>
      <c r="D1218" s="457" t="s">
        <v>154</v>
      </c>
      <c r="E1218" s="458" t="s">
        <v>296</v>
      </c>
      <c r="F1218" s="459" t="s">
        <v>297</v>
      </c>
      <c r="G1218" s="460">
        <v>2726</v>
      </c>
      <c r="H1218" s="461">
        <v>1540</v>
      </c>
      <c r="I1218" s="461">
        <v>588</v>
      </c>
      <c r="J1218" s="462" t="s">
        <v>65</v>
      </c>
      <c r="K1218" s="463">
        <v>0.5</v>
      </c>
      <c r="L1218" s="464" t="s">
        <v>57</v>
      </c>
      <c r="M1218" s="464" t="s">
        <v>48</v>
      </c>
      <c r="N1218" s="464" t="s">
        <v>49</v>
      </c>
      <c r="O1218" s="464" t="s">
        <v>48</v>
      </c>
      <c r="P1218" s="464" t="s">
        <v>48</v>
      </c>
      <c r="Q1218" s="464" t="s">
        <v>48</v>
      </c>
      <c r="R1218" s="448" t="s">
        <v>3976</v>
      </c>
      <c r="S1218" s="465">
        <v>1.8000000000000002E-2</v>
      </c>
    </row>
    <row r="1219" spans="1:19" x14ac:dyDescent="0.2">
      <c r="A1219" s="454" t="s">
        <v>3977</v>
      </c>
      <c r="B1219" s="455" t="s">
        <v>3978</v>
      </c>
      <c r="C1219" s="456" t="s">
        <v>61</v>
      </c>
      <c r="D1219" s="457" t="s">
        <v>154</v>
      </c>
      <c r="E1219" s="458" t="s">
        <v>296</v>
      </c>
      <c r="F1219" s="459" t="s">
        <v>297</v>
      </c>
      <c r="G1219" s="460">
        <v>1107</v>
      </c>
      <c r="H1219" s="461">
        <v>91</v>
      </c>
      <c r="I1219" s="461">
        <v>36</v>
      </c>
      <c r="J1219" s="462" t="s">
        <v>65</v>
      </c>
      <c r="K1219" s="463">
        <v>0.5</v>
      </c>
      <c r="L1219" s="464" t="s">
        <v>48</v>
      </c>
      <c r="M1219" s="464" t="s">
        <v>48</v>
      </c>
      <c r="N1219" s="464" t="s">
        <v>49</v>
      </c>
      <c r="O1219" s="464" t="s">
        <v>48</v>
      </c>
      <c r="P1219" s="464" t="s">
        <v>48</v>
      </c>
      <c r="Q1219" s="464" t="s">
        <v>48</v>
      </c>
      <c r="R1219" s="448" t="s">
        <v>3979</v>
      </c>
      <c r="S1219" s="465">
        <v>0.02</v>
      </c>
    </row>
    <row r="1220" spans="1:19" x14ac:dyDescent="0.2">
      <c r="A1220" s="454" t="s">
        <v>3980</v>
      </c>
      <c r="B1220" s="455" t="s">
        <v>3981</v>
      </c>
      <c r="C1220" s="456" t="s">
        <v>61</v>
      </c>
      <c r="D1220" s="457" t="s">
        <v>154</v>
      </c>
      <c r="E1220" s="458" t="s">
        <v>296</v>
      </c>
      <c r="F1220" s="459" t="s">
        <v>297</v>
      </c>
      <c r="G1220" s="460">
        <v>1148</v>
      </c>
      <c r="H1220" s="461">
        <v>452</v>
      </c>
      <c r="I1220" s="461">
        <v>143</v>
      </c>
      <c r="J1220" s="462" t="s">
        <v>65</v>
      </c>
      <c r="K1220" s="463">
        <v>0.5</v>
      </c>
      <c r="L1220" s="464" t="s">
        <v>48</v>
      </c>
      <c r="M1220" s="464" t="s">
        <v>48</v>
      </c>
      <c r="N1220" s="464" t="s">
        <v>49</v>
      </c>
      <c r="O1220" s="464" t="s">
        <v>48</v>
      </c>
      <c r="P1220" s="464" t="s">
        <v>48</v>
      </c>
      <c r="Q1220" s="464" t="s">
        <v>48</v>
      </c>
      <c r="R1220" s="448" t="s">
        <v>3982</v>
      </c>
      <c r="S1220" s="465">
        <v>0.02</v>
      </c>
    </row>
    <row r="1221" spans="1:19" x14ac:dyDescent="0.2">
      <c r="A1221" s="454" t="s">
        <v>3983</v>
      </c>
      <c r="B1221" s="455" t="s">
        <v>3984</v>
      </c>
      <c r="C1221" s="456" t="s">
        <v>61</v>
      </c>
      <c r="D1221" s="457" t="s">
        <v>154</v>
      </c>
      <c r="E1221" s="458" t="s">
        <v>296</v>
      </c>
      <c r="F1221" s="459" t="s">
        <v>297</v>
      </c>
      <c r="G1221" s="460">
        <v>1980</v>
      </c>
      <c r="H1221" s="461">
        <v>351</v>
      </c>
      <c r="I1221" s="461">
        <v>132</v>
      </c>
      <c r="J1221" s="462" t="s">
        <v>65</v>
      </c>
      <c r="K1221" s="463">
        <v>0.5</v>
      </c>
      <c r="L1221" s="464" t="s">
        <v>48</v>
      </c>
      <c r="M1221" s="464" t="s">
        <v>48</v>
      </c>
      <c r="N1221" s="464" t="s">
        <v>49</v>
      </c>
      <c r="O1221" s="464" t="s">
        <v>48</v>
      </c>
      <c r="P1221" s="464" t="s">
        <v>48</v>
      </c>
      <c r="Q1221" s="464" t="s">
        <v>48</v>
      </c>
      <c r="R1221" s="448" t="s">
        <v>3985</v>
      </c>
      <c r="S1221" s="465">
        <v>1.7000000000000001E-2</v>
      </c>
    </row>
    <row r="1222" spans="1:19" x14ac:dyDescent="0.2">
      <c r="A1222" s="454" t="s">
        <v>3986</v>
      </c>
      <c r="B1222" s="455" t="s">
        <v>3987</v>
      </c>
      <c r="C1222" s="456" t="s">
        <v>61</v>
      </c>
      <c r="D1222" s="457" t="s">
        <v>154</v>
      </c>
      <c r="E1222" s="458" t="s">
        <v>296</v>
      </c>
      <c r="F1222" s="459" t="s">
        <v>297</v>
      </c>
      <c r="G1222" s="460">
        <v>1398</v>
      </c>
      <c r="H1222" s="461">
        <v>2448</v>
      </c>
      <c r="I1222" s="461">
        <v>864</v>
      </c>
      <c r="J1222" s="462" t="s">
        <v>65</v>
      </c>
      <c r="K1222" s="463">
        <v>0.5</v>
      </c>
      <c r="L1222" s="464" t="s">
        <v>57</v>
      </c>
      <c r="M1222" s="464" t="s">
        <v>48</v>
      </c>
      <c r="N1222" s="464" t="s">
        <v>49</v>
      </c>
      <c r="O1222" s="464" t="s">
        <v>48</v>
      </c>
      <c r="P1222" s="464" t="s">
        <v>48</v>
      </c>
      <c r="Q1222" s="464" t="s">
        <v>48</v>
      </c>
      <c r="R1222" s="448" t="s">
        <v>3988</v>
      </c>
      <c r="S1222" s="465">
        <v>1.4999999999999999E-2</v>
      </c>
    </row>
    <row r="1223" spans="1:19" x14ac:dyDescent="0.2">
      <c r="A1223" s="454" t="s">
        <v>3989</v>
      </c>
      <c r="B1223" s="455" t="s">
        <v>3990</v>
      </c>
      <c r="C1223" s="456" t="s">
        <v>61</v>
      </c>
      <c r="D1223" s="457" t="s">
        <v>314</v>
      </c>
      <c r="E1223" s="458" t="s">
        <v>536</v>
      </c>
      <c r="F1223" s="459" t="s">
        <v>537</v>
      </c>
      <c r="G1223" s="460">
        <v>1980</v>
      </c>
      <c r="H1223" s="461">
        <v>856</v>
      </c>
      <c r="I1223" s="461">
        <v>359</v>
      </c>
      <c r="J1223" s="462" t="s">
        <v>65</v>
      </c>
      <c r="K1223" s="463">
        <v>0.5</v>
      </c>
      <c r="L1223" s="464" t="s">
        <v>48</v>
      </c>
      <c r="M1223" s="464" t="s">
        <v>48</v>
      </c>
      <c r="N1223" s="464" t="s">
        <v>49</v>
      </c>
      <c r="O1223" s="464" t="s">
        <v>48</v>
      </c>
      <c r="P1223" s="464" t="s">
        <v>48</v>
      </c>
      <c r="Q1223" s="464" t="s">
        <v>48</v>
      </c>
      <c r="R1223" s="448" t="s">
        <v>3991</v>
      </c>
      <c r="S1223" s="465">
        <v>1.7000000000000001E-2</v>
      </c>
    </row>
    <row r="1224" spans="1:19" x14ac:dyDescent="0.2">
      <c r="A1224" s="454" t="s">
        <v>3992</v>
      </c>
      <c r="B1224" s="455" t="s">
        <v>3993</v>
      </c>
      <c r="C1224" s="456" t="s">
        <v>61</v>
      </c>
      <c r="D1224" s="457" t="s">
        <v>154</v>
      </c>
      <c r="E1224" s="458" t="s">
        <v>296</v>
      </c>
      <c r="F1224" s="459" t="s">
        <v>297</v>
      </c>
      <c r="G1224" s="460">
        <v>893</v>
      </c>
      <c r="H1224" s="461">
        <v>738</v>
      </c>
      <c r="I1224" s="461">
        <v>271</v>
      </c>
      <c r="J1224" s="462" t="s">
        <v>65</v>
      </c>
      <c r="K1224" s="463">
        <v>0.5</v>
      </c>
      <c r="L1224" s="464" t="s">
        <v>57</v>
      </c>
      <c r="M1224" s="464" t="s">
        <v>48</v>
      </c>
      <c r="N1224" s="464" t="s">
        <v>49</v>
      </c>
      <c r="O1224" s="464" t="s">
        <v>48</v>
      </c>
      <c r="P1224" s="464" t="s">
        <v>48</v>
      </c>
      <c r="Q1224" s="464" t="s">
        <v>48</v>
      </c>
      <c r="R1224" s="448" t="s">
        <v>3994</v>
      </c>
      <c r="S1224" s="465">
        <v>1.7000000000000001E-2</v>
      </c>
    </row>
    <row r="1225" spans="1:19" x14ac:dyDescent="0.2">
      <c r="A1225" s="454" t="s">
        <v>297</v>
      </c>
      <c r="B1225" s="455" t="s">
        <v>3995</v>
      </c>
      <c r="C1225" s="456" t="s">
        <v>1025</v>
      </c>
      <c r="D1225" s="457" t="s">
        <v>154</v>
      </c>
      <c r="E1225" s="458" t="s">
        <v>296</v>
      </c>
      <c r="F1225" s="459" t="s">
        <v>297</v>
      </c>
      <c r="G1225" s="460">
        <v>11359</v>
      </c>
      <c r="H1225" s="461">
        <v>62446</v>
      </c>
      <c r="I1225" s="461">
        <v>29229</v>
      </c>
      <c r="J1225" s="462" t="s">
        <v>65</v>
      </c>
      <c r="K1225" s="463">
        <v>0.5</v>
      </c>
      <c r="L1225" s="464" t="s">
        <v>48</v>
      </c>
      <c r="M1225" s="464" t="s">
        <v>48</v>
      </c>
      <c r="N1225" s="464" t="s">
        <v>49</v>
      </c>
      <c r="O1225" s="464" t="s">
        <v>48</v>
      </c>
      <c r="P1225" s="464" t="s">
        <v>48</v>
      </c>
      <c r="Q1225" s="464" t="s">
        <v>48</v>
      </c>
      <c r="R1225" s="448" t="s">
        <v>3996</v>
      </c>
      <c r="S1225" s="465">
        <v>0.02</v>
      </c>
    </row>
    <row r="1226" spans="1:19" x14ac:dyDescent="0.2">
      <c r="A1226" s="454" t="s">
        <v>3997</v>
      </c>
      <c r="B1226" s="455" t="s">
        <v>3998</v>
      </c>
      <c r="C1226" s="456" t="s">
        <v>61</v>
      </c>
      <c r="D1226" s="457" t="s">
        <v>314</v>
      </c>
      <c r="E1226" s="458" t="s">
        <v>536</v>
      </c>
      <c r="F1226" s="459" t="s">
        <v>537</v>
      </c>
      <c r="G1226" s="460">
        <v>1562</v>
      </c>
      <c r="H1226" s="461">
        <v>1466</v>
      </c>
      <c r="I1226" s="461">
        <v>640</v>
      </c>
      <c r="J1226" s="462" t="s">
        <v>65</v>
      </c>
      <c r="K1226" s="463">
        <v>0.5</v>
      </c>
      <c r="L1226" s="464" t="s">
        <v>48</v>
      </c>
      <c r="M1226" s="464" t="s">
        <v>48</v>
      </c>
      <c r="N1226" s="464" t="s">
        <v>49</v>
      </c>
      <c r="O1226" s="464" t="s">
        <v>48</v>
      </c>
      <c r="P1226" s="464" t="s">
        <v>48</v>
      </c>
      <c r="Q1226" s="464" t="s">
        <v>48</v>
      </c>
      <c r="R1226" s="448" t="s">
        <v>3999</v>
      </c>
      <c r="S1226" s="465">
        <v>0</v>
      </c>
    </row>
    <row r="1227" spans="1:19" x14ac:dyDescent="0.2">
      <c r="A1227" s="454" t="s">
        <v>4000</v>
      </c>
      <c r="B1227" s="455" t="s">
        <v>4001</v>
      </c>
      <c r="C1227" s="456" t="s">
        <v>61</v>
      </c>
      <c r="D1227" s="457" t="s">
        <v>154</v>
      </c>
      <c r="E1227" s="458" t="s">
        <v>296</v>
      </c>
      <c r="F1227" s="459" t="s">
        <v>297</v>
      </c>
      <c r="G1227" s="460">
        <v>885</v>
      </c>
      <c r="H1227" s="461">
        <v>909</v>
      </c>
      <c r="I1227" s="461">
        <v>353</v>
      </c>
      <c r="J1227" s="462" t="s">
        <v>65</v>
      </c>
      <c r="K1227" s="463">
        <v>0.5</v>
      </c>
      <c r="L1227" s="464" t="s">
        <v>57</v>
      </c>
      <c r="M1227" s="464" t="s">
        <v>48</v>
      </c>
      <c r="N1227" s="464" t="s">
        <v>49</v>
      </c>
      <c r="O1227" s="464" t="s">
        <v>48</v>
      </c>
      <c r="P1227" s="464" t="s">
        <v>48</v>
      </c>
      <c r="Q1227" s="464" t="s">
        <v>48</v>
      </c>
      <c r="R1227" s="448" t="s">
        <v>4002</v>
      </c>
      <c r="S1227" s="465">
        <v>1.7000000000000001E-2</v>
      </c>
    </row>
    <row r="1228" spans="1:19" x14ac:dyDescent="0.2">
      <c r="A1228" s="454" t="s">
        <v>4003</v>
      </c>
      <c r="B1228" s="455" t="s">
        <v>4004</v>
      </c>
      <c r="C1228" s="456" t="s">
        <v>61</v>
      </c>
      <c r="D1228" s="457" t="s">
        <v>118</v>
      </c>
      <c r="E1228" s="458" t="s">
        <v>985</v>
      </c>
      <c r="F1228" s="459" t="s">
        <v>986</v>
      </c>
      <c r="G1228" s="460">
        <v>3371</v>
      </c>
      <c r="H1228" s="461">
        <v>788</v>
      </c>
      <c r="I1228" s="461">
        <v>321</v>
      </c>
      <c r="J1228" s="462" t="s">
        <v>47</v>
      </c>
      <c r="K1228" s="463">
        <v>0.35</v>
      </c>
      <c r="L1228" s="464" t="s">
        <v>48</v>
      </c>
      <c r="M1228" s="464" t="s">
        <v>48</v>
      </c>
      <c r="N1228" s="464" t="s">
        <v>49</v>
      </c>
      <c r="O1228" s="464" t="s">
        <v>48</v>
      </c>
      <c r="P1228" s="464" t="s">
        <v>48</v>
      </c>
      <c r="Q1228" s="464" t="s">
        <v>48</v>
      </c>
      <c r="R1228" s="448" t="s">
        <v>4005</v>
      </c>
      <c r="S1228" s="465">
        <v>5.0000000000000001E-3</v>
      </c>
    </row>
    <row r="1229" spans="1:19" x14ac:dyDescent="0.2">
      <c r="A1229" s="454" t="s">
        <v>4006</v>
      </c>
      <c r="B1229" s="455" t="s">
        <v>4007</v>
      </c>
      <c r="C1229" s="456" t="s">
        <v>61</v>
      </c>
      <c r="D1229" s="457" t="s">
        <v>118</v>
      </c>
      <c r="E1229" s="458" t="s">
        <v>119</v>
      </c>
      <c r="F1229" s="459" t="s">
        <v>120</v>
      </c>
      <c r="G1229" s="460">
        <v>1173</v>
      </c>
      <c r="H1229" s="461">
        <v>468</v>
      </c>
      <c r="I1229" s="461">
        <v>200</v>
      </c>
      <c r="J1229" s="462" t="s">
        <v>47</v>
      </c>
      <c r="K1229" s="463">
        <v>0.35</v>
      </c>
      <c r="L1229" s="464" t="s">
        <v>48</v>
      </c>
      <c r="M1229" s="464" t="s">
        <v>48</v>
      </c>
      <c r="N1229" s="464" t="s">
        <v>48</v>
      </c>
      <c r="O1229" s="464" t="s">
        <v>48</v>
      </c>
      <c r="P1229" s="464" t="s">
        <v>48</v>
      </c>
      <c r="Q1229" s="464" t="s">
        <v>48</v>
      </c>
      <c r="R1229" s="448" t="s">
        <v>4008</v>
      </c>
      <c r="S1229" s="465">
        <v>1.7000000000000001E-2</v>
      </c>
    </row>
    <row r="1230" spans="1:19" x14ac:dyDescent="0.2">
      <c r="A1230" s="454" t="s">
        <v>203</v>
      </c>
      <c r="B1230" s="455" t="s">
        <v>4009</v>
      </c>
      <c r="C1230" s="456" t="s">
        <v>43</v>
      </c>
      <c r="D1230" s="457" t="s">
        <v>99</v>
      </c>
      <c r="E1230" s="458" t="s">
        <v>202</v>
      </c>
      <c r="F1230" s="459" t="s">
        <v>203</v>
      </c>
      <c r="G1230" s="460">
        <v>9605</v>
      </c>
      <c r="H1230" s="461">
        <v>10384</v>
      </c>
      <c r="I1230" s="461">
        <v>4427</v>
      </c>
      <c r="J1230" s="462" t="s">
        <v>102</v>
      </c>
      <c r="K1230" s="463">
        <v>0.25</v>
      </c>
      <c r="L1230" s="464" t="s">
        <v>48</v>
      </c>
      <c r="M1230" s="464" t="s">
        <v>48</v>
      </c>
      <c r="N1230" s="464" t="s">
        <v>48</v>
      </c>
      <c r="O1230" s="464" t="s">
        <v>48</v>
      </c>
      <c r="P1230" s="464" t="s">
        <v>48</v>
      </c>
      <c r="Q1230" s="464" t="s">
        <v>48</v>
      </c>
      <c r="R1230" s="448" t="s">
        <v>4010</v>
      </c>
      <c r="S1230" s="465">
        <v>0.02</v>
      </c>
    </row>
    <row r="1231" spans="1:19" x14ac:dyDescent="0.2">
      <c r="A1231" s="454" t="s">
        <v>4011</v>
      </c>
      <c r="B1231" s="455" t="s">
        <v>4012</v>
      </c>
      <c r="C1231" s="456" t="s">
        <v>61</v>
      </c>
      <c r="D1231" s="457" t="s">
        <v>154</v>
      </c>
      <c r="E1231" s="458" t="s">
        <v>404</v>
      </c>
      <c r="F1231" s="459" t="s">
        <v>405</v>
      </c>
      <c r="G1231" s="460">
        <v>537</v>
      </c>
      <c r="H1231" s="461">
        <v>35</v>
      </c>
      <c r="I1231" s="461">
        <v>45</v>
      </c>
      <c r="J1231" s="462" t="s">
        <v>65</v>
      </c>
      <c r="K1231" s="463">
        <v>0.5</v>
      </c>
      <c r="L1231" s="464" t="s">
        <v>57</v>
      </c>
      <c r="M1231" s="464" t="s">
        <v>48</v>
      </c>
      <c r="N1231" s="464" t="s">
        <v>48</v>
      </c>
      <c r="O1231" s="464" t="s">
        <v>49</v>
      </c>
      <c r="P1231" s="464" t="s">
        <v>48</v>
      </c>
      <c r="Q1231" s="464" t="s">
        <v>48</v>
      </c>
      <c r="R1231" s="448" t="s">
        <v>4013</v>
      </c>
      <c r="S1231" s="465">
        <v>0.02</v>
      </c>
    </row>
    <row r="1232" spans="1:19" x14ac:dyDescent="0.2">
      <c r="A1232" s="454" t="s">
        <v>4014</v>
      </c>
      <c r="B1232" s="455" t="s">
        <v>4015</v>
      </c>
      <c r="C1232" s="456" t="s">
        <v>61</v>
      </c>
      <c r="D1232" s="457" t="s">
        <v>69</v>
      </c>
      <c r="E1232" s="458" t="s">
        <v>70</v>
      </c>
      <c r="F1232" s="459" t="s">
        <v>71</v>
      </c>
      <c r="G1232" s="460">
        <v>3160</v>
      </c>
      <c r="H1232" s="461">
        <v>2892</v>
      </c>
      <c r="I1232" s="461">
        <v>1269</v>
      </c>
      <c r="J1232" s="462" t="s">
        <v>72</v>
      </c>
      <c r="K1232" s="463">
        <v>0.5</v>
      </c>
      <c r="L1232" s="464" t="s">
        <v>48</v>
      </c>
      <c r="M1232" s="464" t="s">
        <v>48</v>
      </c>
      <c r="N1232" s="464" t="s">
        <v>48</v>
      </c>
      <c r="O1232" s="464" t="s">
        <v>48</v>
      </c>
      <c r="P1232" s="464" t="s">
        <v>48</v>
      </c>
      <c r="Q1232" s="464" t="s">
        <v>48</v>
      </c>
      <c r="R1232" s="448" t="s">
        <v>4016</v>
      </c>
      <c r="S1232" s="465">
        <v>0.02</v>
      </c>
    </row>
    <row r="1233" spans="1:19" x14ac:dyDescent="0.2">
      <c r="A1233" s="454" t="s">
        <v>4017</v>
      </c>
      <c r="B1233" s="455" t="s">
        <v>4018</v>
      </c>
      <c r="C1233" s="456" t="s">
        <v>61</v>
      </c>
      <c r="D1233" s="457" t="s">
        <v>154</v>
      </c>
      <c r="E1233" s="458" t="s">
        <v>747</v>
      </c>
      <c r="F1233" s="459" t="s">
        <v>748</v>
      </c>
      <c r="G1233" s="460">
        <v>5238</v>
      </c>
      <c r="H1233" s="461">
        <v>1489</v>
      </c>
      <c r="I1233" s="461">
        <v>840</v>
      </c>
      <c r="J1233" s="462" t="s">
        <v>65</v>
      </c>
      <c r="K1233" s="463">
        <v>0.5</v>
      </c>
      <c r="L1233" s="464" t="s">
        <v>48</v>
      </c>
      <c r="M1233" s="464" t="s">
        <v>48</v>
      </c>
      <c r="N1233" s="464" t="s">
        <v>49</v>
      </c>
      <c r="O1233" s="464" t="s">
        <v>48</v>
      </c>
      <c r="P1233" s="464" t="s">
        <v>48</v>
      </c>
      <c r="Q1233" s="464" t="s">
        <v>48</v>
      </c>
      <c r="R1233" s="448" t="s">
        <v>4019</v>
      </c>
      <c r="S1233" s="465">
        <v>0.02</v>
      </c>
    </row>
    <row r="1234" spans="1:19" x14ac:dyDescent="0.2">
      <c r="A1234" s="454" t="s">
        <v>4020</v>
      </c>
      <c r="B1234" s="455" t="s">
        <v>4021</v>
      </c>
      <c r="C1234" s="456" t="s">
        <v>61</v>
      </c>
      <c r="D1234" s="457" t="s">
        <v>135</v>
      </c>
      <c r="E1234" s="458" t="s">
        <v>1225</v>
      </c>
      <c r="F1234" s="459" t="s">
        <v>1226</v>
      </c>
      <c r="G1234" s="460">
        <v>1035</v>
      </c>
      <c r="H1234" s="461">
        <v>190</v>
      </c>
      <c r="I1234" s="461">
        <v>106</v>
      </c>
      <c r="J1234" s="462" t="s">
        <v>102</v>
      </c>
      <c r="K1234" s="463">
        <v>0.25</v>
      </c>
      <c r="L1234" s="464" t="s">
        <v>48</v>
      </c>
      <c r="M1234" s="464" t="s">
        <v>48</v>
      </c>
      <c r="N1234" s="464" t="s">
        <v>49</v>
      </c>
      <c r="O1234" s="464" t="s">
        <v>48</v>
      </c>
      <c r="P1234" s="464" t="s">
        <v>48</v>
      </c>
      <c r="Q1234" s="464" t="s">
        <v>48</v>
      </c>
      <c r="R1234" s="448" t="s">
        <v>4022</v>
      </c>
      <c r="S1234" s="465">
        <v>1.4999999999999999E-2</v>
      </c>
    </row>
    <row r="1235" spans="1:19" x14ac:dyDescent="0.2">
      <c r="A1235" s="454" t="s">
        <v>4023</v>
      </c>
      <c r="B1235" s="455" t="s">
        <v>4024</v>
      </c>
      <c r="C1235" s="456" t="s">
        <v>61</v>
      </c>
      <c r="D1235" s="457" t="s">
        <v>118</v>
      </c>
      <c r="E1235" s="458" t="s">
        <v>170</v>
      </c>
      <c r="F1235" s="459" t="s">
        <v>171</v>
      </c>
      <c r="G1235" s="460">
        <v>711</v>
      </c>
      <c r="H1235" s="461">
        <v>266</v>
      </c>
      <c r="I1235" s="461">
        <v>130</v>
      </c>
      <c r="J1235" s="462" t="s">
        <v>47</v>
      </c>
      <c r="K1235" s="463">
        <v>0.35</v>
      </c>
      <c r="L1235" s="464" t="s">
        <v>57</v>
      </c>
      <c r="M1235" s="464" t="s">
        <v>48</v>
      </c>
      <c r="N1235" s="464" t="s">
        <v>48</v>
      </c>
      <c r="O1235" s="464" t="s">
        <v>48</v>
      </c>
      <c r="P1235" s="464" t="s">
        <v>49</v>
      </c>
      <c r="Q1235" s="464" t="s">
        <v>49</v>
      </c>
      <c r="R1235" s="448" t="s">
        <v>4025</v>
      </c>
      <c r="S1235" s="465">
        <v>0.02</v>
      </c>
    </row>
    <row r="1236" spans="1:19" x14ac:dyDescent="0.2">
      <c r="A1236" s="454" t="s">
        <v>4026</v>
      </c>
      <c r="B1236" s="455" t="s">
        <v>4027</v>
      </c>
      <c r="C1236" s="456" t="s">
        <v>61</v>
      </c>
      <c r="D1236" s="457" t="s">
        <v>341</v>
      </c>
      <c r="E1236" s="458" t="s">
        <v>925</v>
      </c>
      <c r="F1236" s="459" t="s">
        <v>926</v>
      </c>
      <c r="G1236" s="460">
        <v>1254</v>
      </c>
      <c r="H1236" s="461">
        <v>1495</v>
      </c>
      <c r="I1236" s="461">
        <v>638</v>
      </c>
      <c r="J1236" s="462" t="s">
        <v>72</v>
      </c>
      <c r="K1236" s="463">
        <v>0.5</v>
      </c>
      <c r="L1236" s="464" t="s">
        <v>57</v>
      </c>
      <c r="M1236" s="464" t="s">
        <v>48</v>
      </c>
      <c r="N1236" s="464" t="s">
        <v>49</v>
      </c>
      <c r="O1236" s="464" t="s">
        <v>48</v>
      </c>
      <c r="P1236" s="464" t="s">
        <v>48</v>
      </c>
      <c r="Q1236" s="464" t="s">
        <v>48</v>
      </c>
      <c r="R1236" s="448" t="s">
        <v>4028</v>
      </c>
      <c r="S1236" s="465">
        <v>1.4999999999999999E-2</v>
      </c>
    </row>
    <row r="1237" spans="1:19" x14ac:dyDescent="0.2">
      <c r="A1237" s="454" t="s">
        <v>4029</v>
      </c>
      <c r="B1237" s="455" t="s">
        <v>4030</v>
      </c>
      <c r="C1237" s="456" t="s">
        <v>61</v>
      </c>
      <c r="D1237" s="457" t="s">
        <v>341</v>
      </c>
      <c r="E1237" s="458" t="s">
        <v>925</v>
      </c>
      <c r="F1237" s="459" t="s">
        <v>926</v>
      </c>
      <c r="G1237" s="460">
        <v>2314</v>
      </c>
      <c r="H1237" s="461">
        <v>817</v>
      </c>
      <c r="I1237" s="461">
        <v>388</v>
      </c>
      <c r="J1237" s="462" t="s">
        <v>72</v>
      </c>
      <c r="K1237" s="463">
        <v>0.5</v>
      </c>
      <c r="L1237" s="464" t="s">
        <v>57</v>
      </c>
      <c r="M1237" s="464" t="s">
        <v>48</v>
      </c>
      <c r="N1237" s="464" t="s">
        <v>49</v>
      </c>
      <c r="O1237" s="464" t="s">
        <v>48</v>
      </c>
      <c r="P1237" s="464" t="s">
        <v>48</v>
      </c>
      <c r="Q1237" s="464" t="s">
        <v>48</v>
      </c>
      <c r="R1237" s="448" t="s">
        <v>4031</v>
      </c>
      <c r="S1237" s="465">
        <v>1.4999999999999999E-2</v>
      </c>
    </row>
    <row r="1238" spans="1:19" x14ac:dyDescent="0.2">
      <c r="A1238" s="454" t="s">
        <v>4032</v>
      </c>
      <c r="B1238" s="455" t="s">
        <v>4033</v>
      </c>
      <c r="C1238" s="456" t="s">
        <v>61</v>
      </c>
      <c r="D1238" s="457" t="s">
        <v>341</v>
      </c>
      <c r="E1238" s="458" t="s">
        <v>925</v>
      </c>
      <c r="F1238" s="459" t="s">
        <v>926</v>
      </c>
      <c r="G1238" s="460">
        <v>3168</v>
      </c>
      <c r="H1238" s="461">
        <v>1819</v>
      </c>
      <c r="I1238" s="461">
        <v>807</v>
      </c>
      <c r="J1238" s="462" t="s">
        <v>72</v>
      </c>
      <c r="K1238" s="463">
        <v>0.5</v>
      </c>
      <c r="L1238" s="464" t="s">
        <v>57</v>
      </c>
      <c r="M1238" s="464" t="s">
        <v>48</v>
      </c>
      <c r="N1238" s="464" t="s">
        <v>49</v>
      </c>
      <c r="O1238" s="464" t="s">
        <v>48</v>
      </c>
      <c r="P1238" s="464" t="s">
        <v>48</v>
      </c>
      <c r="Q1238" s="464" t="s">
        <v>48</v>
      </c>
      <c r="R1238" s="448" t="s">
        <v>4034</v>
      </c>
      <c r="S1238" s="465">
        <v>1.3999999999999999E-2</v>
      </c>
    </row>
    <row r="1239" spans="1:19" x14ac:dyDescent="0.2">
      <c r="A1239" s="454" t="s">
        <v>4035</v>
      </c>
      <c r="B1239" s="455" t="s">
        <v>4036</v>
      </c>
      <c r="C1239" s="456" t="s">
        <v>61</v>
      </c>
      <c r="D1239" s="457" t="s">
        <v>341</v>
      </c>
      <c r="E1239" s="458" t="s">
        <v>925</v>
      </c>
      <c r="F1239" s="459" t="s">
        <v>926</v>
      </c>
      <c r="G1239" s="460">
        <v>1935</v>
      </c>
      <c r="H1239" s="461">
        <v>2491</v>
      </c>
      <c r="I1239" s="461">
        <v>1044</v>
      </c>
      <c r="J1239" s="462" t="s">
        <v>72</v>
      </c>
      <c r="K1239" s="463">
        <v>0.5</v>
      </c>
      <c r="L1239" s="464" t="s">
        <v>57</v>
      </c>
      <c r="M1239" s="464" t="s">
        <v>48</v>
      </c>
      <c r="N1239" s="464" t="s">
        <v>49</v>
      </c>
      <c r="O1239" s="464" t="s">
        <v>48</v>
      </c>
      <c r="P1239" s="464" t="s">
        <v>48</v>
      </c>
      <c r="Q1239" s="464" t="s">
        <v>48</v>
      </c>
      <c r="R1239" s="448" t="s">
        <v>4037</v>
      </c>
      <c r="S1239" s="465">
        <v>0.01</v>
      </c>
    </row>
    <row r="1240" spans="1:19" x14ac:dyDescent="0.2">
      <c r="A1240" s="454" t="s">
        <v>4038</v>
      </c>
      <c r="B1240" s="455" t="s">
        <v>4039</v>
      </c>
      <c r="C1240" s="456" t="s">
        <v>61</v>
      </c>
      <c r="D1240" s="457" t="s">
        <v>341</v>
      </c>
      <c r="E1240" s="458" t="s">
        <v>925</v>
      </c>
      <c r="F1240" s="459" t="s">
        <v>926</v>
      </c>
      <c r="G1240" s="460">
        <v>2139</v>
      </c>
      <c r="H1240" s="461">
        <v>1266</v>
      </c>
      <c r="I1240" s="461">
        <v>420</v>
      </c>
      <c r="J1240" s="462" t="s">
        <v>72</v>
      </c>
      <c r="K1240" s="463">
        <v>0.5</v>
      </c>
      <c r="L1240" s="464" t="s">
        <v>57</v>
      </c>
      <c r="M1240" s="464" t="s">
        <v>48</v>
      </c>
      <c r="N1240" s="464" t="s">
        <v>49</v>
      </c>
      <c r="O1240" s="464" t="s">
        <v>48</v>
      </c>
      <c r="P1240" s="464" t="s">
        <v>48</v>
      </c>
      <c r="Q1240" s="464" t="s">
        <v>48</v>
      </c>
      <c r="R1240" s="448" t="s">
        <v>4040</v>
      </c>
      <c r="S1240" s="465">
        <v>1.4999999999999999E-2</v>
      </c>
    </row>
    <row r="1241" spans="1:19" x14ac:dyDescent="0.2">
      <c r="A1241" s="454" t="s">
        <v>4041</v>
      </c>
      <c r="B1241" s="455" t="s">
        <v>4042</v>
      </c>
      <c r="C1241" s="456" t="s">
        <v>61</v>
      </c>
      <c r="D1241" s="457" t="s">
        <v>62</v>
      </c>
      <c r="E1241" s="458" t="s">
        <v>1211</v>
      </c>
      <c r="F1241" s="459" t="s">
        <v>1212</v>
      </c>
      <c r="G1241" s="460">
        <v>802</v>
      </c>
      <c r="H1241" s="461">
        <v>315</v>
      </c>
      <c r="I1241" s="461">
        <v>151</v>
      </c>
      <c r="J1241" s="462" t="s">
        <v>65</v>
      </c>
      <c r="K1241" s="463">
        <v>0.5</v>
      </c>
      <c r="L1241" s="464" t="s">
        <v>57</v>
      </c>
      <c r="M1241" s="464" t="s">
        <v>49</v>
      </c>
      <c r="N1241" s="464" t="s">
        <v>48</v>
      </c>
      <c r="O1241" s="464" t="s">
        <v>48</v>
      </c>
      <c r="P1241" s="464" t="s">
        <v>48</v>
      </c>
      <c r="Q1241" s="464" t="s">
        <v>48</v>
      </c>
      <c r="R1241" s="448" t="s">
        <v>4043</v>
      </c>
      <c r="S1241" s="465">
        <v>0.02</v>
      </c>
    </row>
    <row r="1242" spans="1:19" x14ac:dyDescent="0.2">
      <c r="A1242" s="454" t="s">
        <v>1102</v>
      </c>
      <c r="B1242" s="455" t="s">
        <v>4044</v>
      </c>
      <c r="C1242" s="456" t="s">
        <v>43</v>
      </c>
      <c r="D1242" s="457" t="s">
        <v>53</v>
      </c>
      <c r="E1242" s="458" t="s">
        <v>1101</v>
      </c>
      <c r="F1242" s="459" t="s">
        <v>1102</v>
      </c>
      <c r="G1242" s="460">
        <v>36863</v>
      </c>
      <c r="H1242" s="461">
        <v>19880</v>
      </c>
      <c r="I1242" s="461">
        <v>8197</v>
      </c>
      <c r="J1242" s="462" t="s">
        <v>56</v>
      </c>
      <c r="K1242" s="463">
        <v>0.5</v>
      </c>
      <c r="L1242" s="464" t="s">
        <v>57</v>
      </c>
      <c r="M1242" s="464" t="s">
        <v>48</v>
      </c>
      <c r="N1242" s="464" t="s">
        <v>48</v>
      </c>
      <c r="O1242" s="464" t="s">
        <v>49</v>
      </c>
      <c r="P1242" s="464" t="s">
        <v>48</v>
      </c>
      <c r="Q1242" s="464" t="s">
        <v>48</v>
      </c>
      <c r="R1242" s="448" t="s">
        <v>4045</v>
      </c>
      <c r="S1242" s="465">
        <v>0.02</v>
      </c>
    </row>
    <row r="1243" spans="1:19" x14ac:dyDescent="0.2">
      <c r="A1243" s="454" t="s">
        <v>4046</v>
      </c>
      <c r="B1243" s="455" t="s">
        <v>4047</v>
      </c>
      <c r="C1243" s="456" t="s">
        <v>61</v>
      </c>
      <c r="D1243" s="457" t="s">
        <v>76</v>
      </c>
      <c r="E1243" s="458" t="s">
        <v>1273</v>
      </c>
      <c r="F1243" s="459" t="s">
        <v>1274</v>
      </c>
      <c r="G1243" s="460">
        <v>4369</v>
      </c>
      <c r="H1243" s="461">
        <v>1817</v>
      </c>
      <c r="I1243" s="461">
        <v>659</v>
      </c>
      <c r="J1243" s="462" t="s">
        <v>72</v>
      </c>
      <c r="K1243" s="463">
        <v>0.5</v>
      </c>
      <c r="L1243" s="464" t="s">
        <v>57</v>
      </c>
      <c r="M1243" s="464" t="s">
        <v>48</v>
      </c>
      <c r="N1243" s="464" t="s">
        <v>48</v>
      </c>
      <c r="O1243" s="464" t="s">
        <v>48</v>
      </c>
      <c r="P1243" s="464" t="s">
        <v>49</v>
      </c>
      <c r="Q1243" s="464" t="s">
        <v>48</v>
      </c>
      <c r="R1243" s="448" t="s">
        <v>4048</v>
      </c>
      <c r="S1243" s="465">
        <v>1.4999999999999999E-2</v>
      </c>
    </row>
    <row r="1244" spans="1:19" x14ac:dyDescent="0.2">
      <c r="A1244" s="454" t="s">
        <v>4049</v>
      </c>
      <c r="B1244" s="455" t="s">
        <v>4050</v>
      </c>
      <c r="C1244" s="456" t="s">
        <v>61</v>
      </c>
      <c r="D1244" s="457" t="s">
        <v>276</v>
      </c>
      <c r="E1244" s="458" t="s">
        <v>1035</v>
      </c>
      <c r="F1244" s="459" t="s">
        <v>1036</v>
      </c>
      <c r="G1244" s="460">
        <v>4279</v>
      </c>
      <c r="H1244" s="461">
        <v>596</v>
      </c>
      <c r="I1244" s="461">
        <v>365</v>
      </c>
      <c r="J1244" s="462" t="s">
        <v>188</v>
      </c>
      <c r="K1244" s="463">
        <v>0.5</v>
      </c>
      <c r="L1244" s="464" t="s">
        <v>48</v>
      </c>
      <c r="M1244" s="464" t="s">
        <v>48</v>
      </c>
      <c r="N1244" s="464" t="s">
        <v>49</v>
      </c>
      <c r="O1244" s="464" t="s">
        <v>48</v>
      </c>
      <c r="P1244" s="464" t="s">
        <v>48</v>
      </c>
      <c r="Q1244" s="464" t="s">
        <v>48</v>
      </c>
      <c r="R1244" s="448" t="s">
        <v>4051</v>
      </c>
      <c r="S1244" s="465">
        <v>1.7000000000000001E-2</v>
      </c>
    </row>
    <row r="1245" spans="1:19" x14ac:dyDescent="0.2">
      <c r="A1245" s="454" t="s">
        <v>4052</v>
      </c>
      <c r="B1245" s="455" t="s">
        <v>4053</v>
      </c>
      <c r="C1245" s="456" t="s">
        <v>61</v>
      </c>
      <c r="D1245" s="457" t="s">
        <v>276</v>
      </c>
      <c r="E1245" s="458" t="s">
        <v>1030</v>
      </c>
      <c r="F1245" s="459" t="s">
        <v>1031</v>
      </c>
      <c r="G1245" s="460">
        <v>7658</v>
      </c>
      <c r="H1245" s="461">
        <v>822</v>
      </c>
      <c r="I1245" s="461">
        <v>413</v>
      </c>
      <c r="J1245" s="462" t="s">
        <v>188</v>
      </c>
      <c r="K1245" s="463">
        <v>0.5</v>
      </c>
      <c r="L1245" s="464" t="s">
        <v>48</v>
      </c>
      <c r="M1245" s="464" t="s">
        <v>48</v>
      </c>
      <c r="N1245" s="464" t="s">
        <v>49</v>
      </c>
      <c r="O1245" s="464" t="s">
        <v>48</v>
      </c>
      <c r="P1245" s="464" t="s">
        <v>48</v>
      </c>
      <c r="Q1245" s="464" t="s">
        <v>48</v>
      </c>
      <c r="R1245" s="448" t="s">
        <v>4054</v>
      </c>
      <c r="S1245" s="465">
        <v>0.02</v>
      </c>
    </row>
    <row r="1246" spans="1:19" x14ac:dyDescent="0.2">
      <c r="A1246" s="454" t="s">
        <v>4055</v>
      </c>
      <c r="B1246" s="455" t="s">
        <v>4056</v>
      </c>
      <c r="C1246" s="456" t="s">
        <v>61</v>
      </c>
      <c r="D1246" s="457" t="s">
        <v>259</v>
      </c>
      <c r="E1246" s="458" t="s">
        <v>336</v>
      </c>
      <c r="F1246" s="459" t="s">
        <v>337</v>
      </c>
      <c r="G1246" s="460">
        <v>1422</v>
      </c>
      <c r="H1246" s="461">
        <v>797</v>
      </c>
      <c r="I1246" s="461">
        <v>357</v>
      </c>
      <c r="J1246" s="462" t="s">
        <v>102</v>
      </c>
      <c r="K1246" s="463">
        <v>0.25</v>
      </c>
      <c r="L1246" s="464" t="s">
        <v>48</v>
      </c>
      <c r="M1246" s="464" t="s">
        <v>48</v>
      </c>
      <c r="N1246" s="464" t="s">
        <v>48</v>
      </c>
      <c r="O1246" s="464" t="s">
        <v>48</v>
      </c>
      <c r="P1246" s="464" t="s">
        <v>48</v>
      </c>
      <c r="Q1246" s="464" t="s">
        <v>48</v>
      </c>
      <c r="R1246" s="448" t="s">
        <v>4057</v>
      </c>
      <c r="S1246" s="465">
        <v>0.02</v>
      </c>
    </row>
    <row r="1247" spans="1:19" x14ac:dyDescent="0.2">
      <c r="A1247" s="454" t="s">
        <v>4058</v>
      </c>
      <c r="B1247" s="455" t="s">
        <v>4059</v>
      </c>
      <c r="C1247" s="456" t="s">
        <v>61</v>
      </c>
      <c r="D1247" s="457" t="s">
        <v>99</v>
      </c>
      <c r="E1247" s="458" t="s">
        <v>508</v>
      </c>
      <c r="F1247" s="459" t="s">
        <v>509</v>
      </c>
      <c r="G1247" s="460">
        <v>1125</v>
      </c>
      <c r="H1247" s="461">
        <v>533</v>
      </c>
      <c r="I1247" s="461">
        <v>163</v>
      </c>
      <c r="J1247" s="462" t="s">
        <v>102</v>
      </c>
      <c r="K1247" s="463">
        <v>0.25</v>
      </c>
      <c r="L1247" s="464" t="s">
        <v>48</v>
      </c>
      <c r="M1247" s="464" t="s">
        <v>48</v>
      </c>
      <c r="N1247" s="464" t="s">
        <v>48</v>
      </c>
      <c r="O1247" s="464" t="s">
        <v>48</v>
      </c>
      <c r="P1247" s="464" t="s">
        <v>48</v>
      </c>
      <c r="Q1247" s="464" t="s">
        <v>48</v>
      </c>
      <c r="R1247" s="448" t="s">
        <v>4060</v>
      </c>
      <c r="S1247" s="465">
        <v>0.02</v>
      </c>
    </row>
    <row r="1248" spans="1:19" x14ac:dyDescent="0.2">
      <c r="A1248" s="454" t="s">
        <v>4061</v>
      </c>
      <c r="B1248" s="455" t="s">
        <v>4062</v>
      </c>
      <c r="C1248" s="456" t="s">
        <v>61</v>
      </c>
      <c r="D1248" s="457" t="s">
        <v>76</v>
      </c>
      <c r="E1248" s="458" t="s">
        <v>1273</v>
      </c>
      <c r="F1248" s="459" t="s">
        <v>1274</v>
      </c>
      <c r="G1248" s="460">
        <v>1532</v>
      </c>
      <c r="H1248" s="461">
        <v>474</v>
      </c>
      <c r="I1248" s="461">
        <v>206</v>
      </c>
      <c r="J1248" s="462" t="s">
        <v>72</v>
      </c>
      <c r="K1248" s="463">
        <v>0.5</v>
      </c>
      <c r="L1248" s="464" t="s">
        <v>57</v>
      </c>
      <c r="M1248" s="464" t="s">
        <v>48</v>
      </c>
      <c r="N1248" s="464" t="s">
        <v>48</v>
      </c>
      <c r="O1248" s="464" t="s">
        <v>48</v>
      </c>
      <c r="P1248" s="464" t="s">
        <v>49</v>
      </c>
      <c r="Q1248" s="464" t="s">
        <v>48</v>
      </c>
      <c r="R1248" s="448" t="s">
        <v>4063</v>
      </c>
      <c r="S1248" s="465">
        <v>1.4999999999999999E-2</v>
      </c>
    </row>
    <row r="1249" spans="1:19" x14ac:dyDescent="0.2">
      <c r="A1249" s="454" t="s">
        <v>4064</v>
      </c>
      <c r="B1249" s="455" t="s">
        <v>4065</v>
      </c>
      <c r="C1249" s="456" t="s">
        <v>252</v>
      </c>
      <c r="D1249" s="457" t="s">
        <v>111</v>
      </c>
      <c r="E1249" s="458" t="s">
        <v>519</v>
      </c>
      <c r="F1249" s="459" t="s">
        <v>517</v>
      </c>
      <c r="G1249" s="460">
        <v>2912</v>
      </c>
      <c r="H1249" s="461">
        <v>5655</v>
      </c>
      <c r="I1249" s="461">
        <v>1919</v>
      </c>
      <c r="J1249" s="462" t="s">
        <v>114</v>
      </c>
      <c r="K1249" s="463">
        <v>0.35</v>
      </c>
      <c r="L1249" s="464" t="s">
        <v>48</v>
      </c>
      <c r="M1249" s="464" t="s">
        <v>48</v>
      </c>
      <c r="N1249" s="464" t="s">
        <v>48</v>
      </c>
      <c r="O1249" s="464" t="s">
        <v>48</v>
      </c>
      <c r="P1249" s="464" t="s">
        <v>48</v>
      </c>
      <c r="Q1249" s="464" t="s">
        <v>48</v>
      </c>
      <c r="R1249" s="448" t="s">
        <v>4066</v>
      </c>
      <c r="S1249" s="465">
        <v>0.02</v>
      </c>
    </row>
    <row r="1250" spans="1:19" x14ac:dyDescent="0.2">
      <c r="A1250" s="454" t="s">
        <v>4067</v>
      </c>
      <c r="B1250" s="455" t="s">
        <v>4068</v>
      </c>
      <c r="C1250" s="456" t="s">
        <v>61</v>
      </c>
      <c r="D1250" s="457" t="s">
        <v>62</v>
      </c>
      <c r="E1250" s="458" t="s">
        <v>362</v>
      </c>
      <c r="F1250" s="459" t="s">
        <v>363</v>
      </c>
      <c r="G1250" s="460">
        <v>1329</v>
      </c>
      <c r="H1250" s="461">
        <v>280</v>
      </c>
      <c r="I1250" s="461">
        <v>133</v>
      </c>
      <c r="J1250" s="462" t="s">
        <v>65</v>
      </c>
      <c r="K1250" s="463">
        <v>0.5</v>
      </c>
      <c r="L1250" s="464" t="s">
        <v>48</v>
      </c>
      <c r="M1250" s="464" t="s">
        <v>48</v>
      </c>
      <c r="N1250" s="464" t="s">
        <v>49</v>
      </c>
      <c r="O1250" s="464" t="s">
        <v>48</v>
      </c>
      <c r="P1250" s="464" t="s">
        <v>48</v>
      </c>
      <c r="Q1250" s="464" t="s">
        <v>48</v>
      </c>
      <c r="R1250" s="448" t="s">
        <v>4069</v>
      </c>
      <c r="S1250" s="465">
        <v>0.02</v>
      </c>
    </row>
    <row r="1251" spans="1:19" x14ac:dyDescent="0.2">
      <c r="A1251" s="454" t="s">
        <v>4070</v>
      </c>
      <c r="B1251" s="455" t="s">
        <v>4071</v>
      </c>
      <c r="C1251" s="456" t="s">
        <v>61</v>
      </c>
      <c r="D1251" s="457" t="s">
        <v>185</v>
      </c>
      <c r="E1251" s="458" t="s">
        <v>220</v>
      </c>
      <c r="F1251" s="459" t="s">
        <v>221</v>
      </c>
      <c r="G1251" s="460">
        <v>5828</v>
      </c>
      <c r="H1251" s="461">
        <v>977</v>
      </c>
      <c r="I1251" s="461">
        <v>525</v>
      </c>
      <c r="J1251" s="462" t="s">
        <v>188</v>
      </c>
      <c r="K1251" s="463">
        <v>0.5</v>
      </c>
      <c r="L1251" s="464" t="s">
        <v>48</v>
      </c>
      <c r="M1251" s="464" t="s">
        <v>48</v>
      </c>
      <c r="N1251" s="464" t="s">
        <v>49</v>
      </c>
      <c r="O1251" s="464" t="s">
        <v>48</v>
      </c>
      <c r="P1251" s="464" t="s">
        <v>48</v>
      </c>
      <c r="Q1251" s="464" t="s">
        <v>48</v>
      </c>
      <c r="R1251" s="448" t="s">
        <v>4072</v>
      </c>
      <c r="S1251" s="465">
        <v>1.4999999999999999E-2</v>
      </c>
    </row>
    <row r="1252" spans="1:19" x14ac:dyDescent="0.2">
      <c r="A1252" s="454" t="s">
        <v>4073</v>
      </c>
      <c r="B1252" s="455" t="s">
        <v>4074</v>
      </c>
      <c r="C1252" s="456" t="s">
        <v>61</v>
      </c>
      <c r="D1252" s="457" t="s">
        <v>154</v>
      </c>
      <c r="E1252" s="458" t="s">
        <v>549</v>
      </c>
      <c r="F1252" s="459" t="s">
        <v>550</v>
      </c>
      <c r="G1252" s="460">
        <v>1308</v>
      </c>
      <c r="H1252" s="461">
        <v>271</v>
      </c>
      <c r="I1252" s="461">
        <v>104</v>
      </c>
      <c r="J1252" s="462" t="s">
        <v>65</v>
      </c>
      <c r="K1252" s="463">
        <v>0.5</v>
      </c>
      <c r="L1252" s="464" t="s">
        <v>57</v>
      </c>
      <c r="M1252" s="464" t="s">
        <v>48</v>
      </c>
      <c r="N1252" s="464" t="s">
        <v>48</v>
      </c>
      <c r="O1252" s="464" t="s">
        <v>48</v>
      </c>
      <c r="P1252" s="464" t="s">
        <v>49</v>
      </c>
      <c r="Q1252" s="464" t="s">
        <v>48</v>
      </c>
      <c r="R1252" s="448" t="s">
        <v>4075</v>
      </c>
      <c r="S1252" s="465">
        <v>0.02</v>
      </c>
    </row>
    <row r="1253" spans="1:19" x14ac:dyDescent="0.2">
      <c r="A1253" s="454" t="s">
        <v>4076</v>
      </c>
      <c r="B1253" s="455" t="s">
        <v>4077</v>
      </c>
      <c r="C1253" s="456" t="s">
        <v>61</v>
      </c>
      <c r="D1253" s="457" t="s">
        <v>276</v>
      </c>
      <c r="E1253" s="458" t="s">
        <v>277</v>
      </c>
      <c r="F1253" s="459" t="s">
        <v>278</v>
      </c>
      <c r="G1253" s="460">
        <v>3357</v>
      </c>
      <c r="H1253" s="461">
        <v>1809</v>
      </c>
      <c r="I1253" s="461">
        <v>875</v>
      </c>
      <c r="J1253" s="462" t="s">
        <v>188</v>
      </c>
      <c r="K1253" s="463">
        <v>0.5</v>
      </c>
      <c r="L1253" s="464" t="s">
        <v>57</v>
      </c>
      <c r="M1253" s="464" t="s">
        <v>48</v>
      </c>
      <c r="N1253" s="464" t="s">
        <v>48</v>
      </c>
      <c r="O1253" s="464" t="s">
        <v>48</v>
      </c>
      <c r="P1253" s="464" t="s">
        <v>49</v>
      </c>
      <c r="Q1253" s="464" t="s">
        <v>48</v>
      </c>
      <c r="R1253" s="448" t="s">
        <v>4078</v>
      </c>
      <c r="S1253" s="465">
        <v>1.3999999999999999E-2</v>
      </c>
    </row>
    <row r="1254" spans="1:19" x14ac:dyDescent="0.2">
      <c r="A1254" s="454" t="s">
        <v>4079</v>
      </c>
      <c r="B1254" s="455" t="s">
        <v>4080</v>
      </c>
      <c r="C1254" s="456" t="s">
        <v>61</v>
      </c>
      <c r="D1254" s="457" t="s">
        <v>154</v>
      </c>
      <c r="E1254" s="458" t="s">
        <v>626</v>
      </c>
      <c r="F1254" s="459" t="s">
        <v>627</v>
      </c>
      <c r="G1254" s="460">
        <v>2248</v>
      </c>
      <c r="H1254" s="461">
        <v>91</v>
      </c>
      <c r="I1254" s="461">
        <v>67</v>
      </c>
      <c r="J1254" s="462" t="s">
        <v>65</v>
      </c>
      <c r="K1254" s="463">
        <v>0.5</v>
      </c>
      <c r="L1254" s="464" t="s">
        <v>57</v>
      </c>
      <c r="M1254" s="464" t="s">
        <v>48</v>
      </c>
      <c r="N1254" s="464" t="s">
        <v>48</v>
      </c>
      <c r="O1254" s="464" t="s">
        <v>49</v>
      </c>
      <c r="P1254" s="464" t="s">
        <v>48</v>
      </c>
      <c r="Q1254" s="464" t="s">
        <v>48</v>
      </c>
      <c r="R1254" s="448" t="s">
        <v>4081</v>
      </c>
      <c r="S1254" s="465">
        <v>1.7000000000000001E-2</v>
      </c>
    </row>
    <row r="1255" spans="1:19" x14ac:dyDescent="0.2">
      <c r="A1255" s="454" t="s">
        <v>4082</v>
      </c>
      <c r="B1255" s="455" t="s">
        <v>4083</v>
      </c>
      <c r="C1255" s="456" t="s">
        <v>61</v>
      </c>
      <c r="D1255" s="457" t="s">
        <v>62</v>
      </c>
      <c r="E1255" s="458" t="s">
        <v>265</v>
      </c>
      <c r="F1255" s="459" t="s">
        <v>266</v>
      </c>
      <c r="G1255" s="460">
        <v>439</v>
      </c>
      <c r="H1255" s="461">
        <v>138</v>
      </c>
      <c r="I1255" s="461">
        <v>59</v>
      </c>
      <c r="J1255" s="462" t="s">
        <v>65</v>
      </c>
      <c r="K1255" s="463">
        <v>0.5</v>
      </c>
      <c r="L1255" s="464" t="s">
        <v>57</v>
      </c>
      <c r="M1255" s="464" t="s">
        <v>48</v>
      </c>
      <c r="N1255" s="464" t="s">
        <v>48</v>
      </c>
      <c r="O1255" s="464" t="s">
        <v>49</v>
      </c>
      <c r="P1255" s="464" t="s">
        <v>48</v>
      </c>
      <c r="Q1255" s="464" t="s">
        <v>48</v>
      </c>
      <c r="R1255" s="448" t="s">
        <v>4084</v>
      </c>
      <c r="S1255" s="465">
        <v>5.0000000000000001E-3</v>
      </c>
    </row>
    <row r="1256" spans="1:19" x14ac:dyDescent="0.2">
      <c r="A1256" s="454" t="s">
        <v>4085</v>
      </c>
      <c r="B1256" s="455" t="s">
        <v>4086</v>
      </c>
      <c r="C1256" s="456" t="s">
        <v>61</v>
      </c>
      <c r="D1256" s="457" t="s">
        <v>135</v>
      </c>
      <c r="E1256" s="458" t="s">
        <v>612</v>
      </c>
      <c r="F1256" s="459" t="s">
        <v>613</v>
      </c>
      <c r="G1256" s="460">
        <v>481</v>
      </c>
      <c r="H1256" s="461">
        <v>339</v>
      </c>
      <c r="I1256" s="461">
        <v>163</v>
      </c>
      <c r="J1256" s="462" t="s">
        <v>102</v>
      </c>
      <c r="K1256" s="463">
        <v>0.25</v>
      </c>
      <c r="L1256" s="464" t="s">
        <v>48</v>
      </c>
      <c r="M1256" s="464" t="s">
        <v>48</v>
      </c>
      <c r="N1256" s="464" t="s">
        <v>48</v>
      </c>
      <c r="O1256" s="464" t="s">
        <v>48</v>
      </c>
      <c r="P1256" s="464" t="s">
        <v>48</v>
      </c>
      <c r="Q1256" s="464" t="s">
        <v>48</v>
      </c>
      <c r="R1256" s="448" t="s">
        <v>4087</v>
      </c>
      <c r="S1256" s="465">
        <v>0</v>
      </c>
    </row>
    <row r="1257" spans="1:19" x14ac:dyDescent="0.2">
      <c r="A1257" s="454" t="s">
        <v>4088</v>
      </c>
      <c r="B1257" s="455" t="s">
        <v>4089</v>
      </c>
      <c r="C1257" s="456" t="s">
        <v>61</v>
      </c>
      <c r="D1257" s="457" t="s">
        <v>62</v>
      </c>
      <c r="E1257" s="458" t="s">
        <v>446</v>
      </c>
      <c r="F1257" s="459" t="s">
        <v>447</v>
      </c>
      <c r="G1257" s="460">
        <v>875</v>
      </c>
      <c r="H1257" s="461">
        <v>279</v>
      </c>
      <c r="I1257" s="461">
        <v>144</v>
      </c>
      <c r="J1257" s="462" t="s">
        <v>65</v>
      </c>
      <c r="K1257" s="463">
        <v>0.5</v>
      </c>
      <c r="L1257" s="464" t="s">
        <v>48</v>
      </c>
      <c r="M1257" s="464" t="s">
        <v>48</v>
      </c>
      <c r="N1257" s="464" t="s">
        <v>49</v>
      </c>
      <c r="O1257" s="464" t="s">
        <v>48</v>
      </c>
      <c r="P1257" s="464" t="s">
        <v>48</v>
      </c>
      <c r="Q1257" s="464" t="s">
        <v>48</v>
      </c>
      <c r="R1257" s="448" t="s">
        <v>4090</v>
      </c>
      <c r="S1257" s="465">
        <v>1.4999999999999999E-2</v>
      </c>
    </row>
    <row r="1258" spans="1:19" x14ac:dyDescent="0.2">
      <c r="A1258" s="454" t="s">
        <v>4091</v>
      </c>
      <c r="B1258" s="455" t="s">
        <v>4092</v>
      </c>
      <c r="C1258" s="456" t="s">
        <v>61</v>
      </c>
      <c r="D1258" s="457" t="s">
        <v>185</v>
      </c>
      <c r="E1258" s="458" t="s">
        <v>566</v>
      </c>
      <c r="F1258" s="459" t="s">
        <v>564</v>
      </c>
      <c r="G1258" s="460">
        <v>7109</v>
      </c>
      <c r="H1258" s="461">
        <v>1709</v>
      </c>
      <c r="I1258" s="461">
        <v>904</v>
      </c>
      <c r="J1258" s="462" t="s">
        <v>188</v>
      </c>
      <c r="K1258" s="463">
        <v>0.5</v>
      </c>
      <c r="L1258" s="464" t="s">
        <v>57</v>
      </c>
      <c r="M1258" s="464" t="s">
        <v>48</v>
      </c>
      <c r="N1258" s="464" t="s">
        <v>48</v>
      </c>
      <c r="O1258" s="464" t="s">
        <v>48</v>
      </c>
      <c r="P1258" s="464" t="s">
        <v>49</v>
      </c>
      <c r="Q1258" s="464" t="s">
        <v>48</v>
      </c>
      <c r="R1258" s="448" t="s">
        <v>4093</v>
      </c>
      <c r="S1258" s="465">
        <v>0.02</v>
      </c>
    </row>
    <row r="1259" spans="1:19" x14ac:dyDescent="0.2">
      <c r="A1259" s="454" t="s">
        <v>4094</v>
      </c>
      <c r="B1259" s="455" t="s">
        <v>4095</v>
      </c>
      <c r="C1259" s="456" t="s">
        <v>61</v>
      </c>
      <c r="D1259" s="457" t="s">
        <v>111</v>
      </c>
      <c r="E1259" s="458" t="s">
        <v>1078</v>
      </c>
      <c r="F1259" s="459" t="s">
        <v>1079</v>
      </c>
      <c r="G1259" s="460">
        <v>1131</v>
      </c>
      <c r="H1259" s="461">
        <v>671</v>
      </c>
      <c r="I1259" s="461">
        <v>293</v>
      </c>
      <c r="J1259" s="462" t="s">
        <v>114</v>
      </c>
      <c r="K1259" s="463">
        <v>0</v>
      </c>
      <c r="L1259" s="464" t="s">
        <v>48</v>
      </c>
      <c r="M1259" s="464" t="s">
        <v>48</v>
      </c>
      <c r="N1259" s="464" t="s">
        <v>48</v>
      </c>
      <c r="O1259" s="464" t="s">
        <v>48</v>
      </c>
      <c r="P1259" s="464" t="s">
        <v>48</v>
      </c>
      <c r="Q1259" s="464" t="s">
        <v>48</v>
      </c>
      <c r="R1259" s="448" t="s">
        <v>4096</v>
      </c>
      <c r="S1259" s="465">
        <v>0.01</v>
      </c>
    </row>
    <row r="1260" spans="1:19" x14ac:dyDescent="0.2">
      <c r="A1260" s="454" t="s">
        <v>4097</v>
      </c>
      <c r="B1260" s="455" t="s">
        <v>4098</v>
      </c>
      <c r="C1260" s="456" t="s">
        <v>61</v>
      </c>
      <c r="D1260" s="457" t="s">
        <v>259</v>
      </c>
      <c r="E1260" s="458" t="s">
        <v>260</v>
      </c>
      <c r="F1260" s="459" t="s">
        <v>261</v>
      </c>
      <c r="G1260" s="460">
        <v>664</v>
      </c>
      <c r="H1260" s="461">
        <v>256</v>
      </c>
      <c r="I1260" s="461">
        <v>99</v>
      </c>
      <c r="J1260" s="462" t="s">
        <v>102</v>
      </c>
      <c r="K1260" s="463">
        <v>0.25</v>
      </c>
      <c r="L1260" s="464" t="s">
        <v>48</v>
      </c>
      <c r="M1260" s="464" t="s">
        <v>48</v>
      </c>
      <c r="N1260" s="464" t="s">
        <v>48</v>
      </c>
      <c r="O1260" s="464" t="s">
        <v>48</v>
      </c>
      <c r="P1260" s="464" t="s">
        <v>48</v>
      </c>
      <c r="Q1260" s="464" t="s">
        <v>48</v>
      </c>
      <c r="R1260" s="448" t="s">
        <v>4099</v>
      </c>
      <c r="S1260" s="465">
        <v>0.02</v>
      </c>
    </row>
    <row r="1261" spans="1:19" x14ac:dyDescent="0.2">
      <c r="A1261" s="454" t="s">
        <v>4100</v>
      </c>
      <c r="B1261" s="455" t="s">
        <v>4101</v>
      </c>
      <c r="C1261" s="456" t="s">
        <v>61</v>
      </c>
      <c r="D1261" s="457" t="s">
        <v>341</v>
      </c>
      <c r="E1261" s="458" t="s">
        <v>925</v>
      </c>
      <c r="F1261" s="459" t="s">
        <v>926</v>
      </c>
      <c r="G1261" s="460">
        <v>3039</v>
      </c>
      <c r="H1261" s="461">
        <v>1778</v>
      </c>
      <c r="I1261" s="461">
        <v>775</v>
      </c>
      <c r="J1261" s="462" t="s">
        <v>72</v>
      </c>
      <c r="K1261" s="463">
        <v>0.5</v>
      </c>
      <c r="L1261" s="464" t="s">
        <v>57</v>
      </c>
      <c r="M1261" s="464" t="s">
        <v>48</v>
      </c>
      <c r="N1261" s="464" t="s">
        <v>49</v>
      </c>
      <c r="O1261" s="464" t="s">
        <v>48</v>
      </c>
      <c r="P1261" s="464" t="s">
        <v>48</v>
      </c>
      <c r="Q1261" s="464" t="s">
        <v>48</v>
      </c>
      <c r="R1261" s="448" t="s">
        <v>4102</v>
      </c>
      <c r="S1261" s="465">
        <v>1.7000000000000001E-2</v>
      </c>
    </row>
    <row r="1262" spans="1:19" x14ac:dyDescent="0.2">
      <c r="A1262" s="454" t="s">
        <v>226</v>
      </c>
      <c r="B1262" s="455" t="s">
        <v>4103</v>
      </c>
      <c r="C1262" s="456" t="s">
        <v>43</v>
      </c>
      <c r="D1262" s="457" t="s">
        <v>76</v>
      </c>
      <c r="E1262" s="458" t="s">
        <v>225</v>
      </c>
      <c r="F1262" s="459" t="s">
        <v>226</v>
      </c>
      <c r="G1262" s="460">
        <v>3664</v>
      </c>
      <c r="H1262" s="461">
        <v>26706</v>
      </c>
      <c r="I1262" s="461">
        <v>12816</v>
      </c>
      <c r="J1262" s="462" t="s">
        <v>72</v>
      </c>
      <c r="K1262" s="463">
        <v>0.5</v>
      </c>
      <c r="L1262" s="464" t="s">
        <v>48</v>
      </c>
      <c r="M1262" s="464" t="s">
        <v>48</v>
      </c>
      <c r="N1262" s="464" t="s">
        <v>49</v>
      </c>
      <c r="O1262" s="464" t="s">
        <v>48</v>
      </c>
      <c r="P1262" s="464" t="s">
        <v>48</v>
      </c>
      <c r="Q1262" s="464" t="s">
        <v>48</v>
      </c>
      <c r="R1262" s="448" t="s">
        <v>4104</v>
      </c>
      <c r="S1262" s="465">
        <v>0.02</v>
      </c>
    </row>
    <row r="1263" spans="1:19" x14ac:dyDescent="0.2">
      <c r="A1263" s="454" t="s">
        <v>4105</v>
      </c>
      <c r="B1263" s="455" t="s">
        <v>4106</v>
      </c>
      <c r="C1263" s="456" t="s">
        <v>61</v>
      </c>
      <c r="D1263" s="457" t="s">
        <v>76</v>
      </c>
      <c r="E1263" s="458" t="s">
        <v>85</v>
      </c>
      <c r="F1263" s="459" t="s">
        <v>86</v>
      </c>
      <c r="G1263" s="460">
        <v>1248</v>
      </c>
      <c r="H1263" s="461">
        <v>955</v>
      </c>
      <c r="I1263" s="461">
        <v>280</v>
      </c>
      <c r="J1263" s="462" t="s">
        <v>72</v>
      </c>
      <c r="K1263" s="463">
        <v>0.5</v>
      </c>
      <c r="L1263" s="464" t="s">
        <v>57</v>
      </c>
      <c r="M1263" s="464" t="s">
        <v>48</v>
      </c>
      <c r="N1263" s="464" t="s">
        <v>48</v>
      </c>
      <c r="O1263" s="464" t="s">
        <v>48</v>
      </c>
      <c r="P1263" s="464" t="s">
        <v>49</v>
      </c>
      <c r="Q1263" s="464" t="s">
        <v>48</v>
      </c>
      <c r="R1263" s="448" t="s">
        <v>4107</v>
      </c>
      <c r="S1263" s="465">
        <v>0.01</v>
      </c>
    </row>
    <row r="1264" spans="1:19" x14ac:dyDescent="0.2">
      <c r="A1264" s="454" t="s">
        <v>4108</v>
      </c>
      <c r="B1264" s="455" t="s">
        <v>4109</v>
      </c>
      <c r="C1264" s="456" t="s">
        <v>61</v>
      </c>
      <c r="D1264" s="457" t="s">
        <v>154</v>
      </c>
      <c r="E1264" s="458" t="s">
        <v>296</v>
      </c>
      <c r="F1264" s="459" t="s">
        <v>297</v>
      </c>
      <c r="G1264" s="460">
        <v>1071</v>
      </c>
      <c r="H1264" s="461">
        <v>329</v>
      </c>
      <c r="I1264" s="461">
        <v>125</v>
      </c>
      <c r="J1264" s="462" t="s">
        <v>65</v>
      </c>
      <c r="K1264" s="463">
        <v>0.5</v>
      </c>
      <c r="L1264" s="464" t="s">
        <v>48</v>
      </c>
      <c r="M1264" s="464" t="s">
        <v>48</v>
      </c>
      <c r="N1264" s="464" t="s">
        <v>49</v>
      </c>
      <c r="O1264" s="464" t="s">
        <v>48</v>
      </c>
      <c r="P1264" s="464" t="s">
        <v>48</v>
      </c>
      <c r="Q1264" s="464" t="s">
        <v>48</v>
      </c>
      <c r="R1264" s="448" t="s">
        <v>4110</v>
      </c>
      <c r="S1264" s="465">
        <v>0.01</v>
      </c>
    </row>
    <row r="1265" spans="1:19" x14ac:dyDescent="0.2">
      <c r="A1265" s="454" t="s">
        <v>4111</v>
      </c>
      <c r="B1265" s="455" t="s">
        <v>4112</v>
      </c>
      <c r="C1265" s="456" t="s">
        <v>43</v>
      </c>
      <c r="D1265" s="457" t="s">
        <v>185</v>
      </c>
      <c r="E1265" s="458" t="s">
        <v>220</v>
      </c>
      <c r="F1265" s="459" t="s">
        <v>221</v>
      </c>
      <c r="G1265" s="460">
        <v>11448</v>
      </c>
      <c r="H1265" s="461">
        <v>8447</v>
      </c>
      <c r="I1265" s="461">
        <v>3820</v>
      </c>
      <c r="J1265" s="462" t="s">
        <v>188</v>
      </c>
      <c r="K1265" s="463">
        <v>0.5</v>
      </c>
      <c r="L1265" s="464" t="s">
        <v>48</v>
      </c>
      <c r="M1265" s="464" t="s">
        <v>48</v>
      </c>
      <c r="N1265" s="464" t="s">
        <v>49</v>
      </c>
      <c r="O1265" s="464" t="s">
        <v>48</v>
      </c>
      <c r="P1265" s="464" t="s">
        <v>48</v>
      </c>
      <c r="Q1265" s="464" t="s">
        <v>48</v>
      </c>
      <c r="R1265" s="448" t="s">
        <v>4113</v>
      </c>
      <c r="S1265" s="465">
        <v>0.02</v>
      </c>
    </row>
    <row r="1266" spans="1:19" x14ac:dyDescent="0.2">
      <c r="A1266" s="454" t="s">
        <v>4114</v>
      </c>
      <c r="B1266" s="455" t="s">
        <v>4115</v>
      </c>
      <c r="C1266" s="456" t="s">
        <v>61</v>
      </c>
      <c r="D1266" s="457" t="s">
        <v>124</v>
      </c>
      <c r="E1266" s="458" t="s">
        <v>1327</v>
      </c>
      <c r="F1266" s="459" t="s">
        <v>1328</v>
      </c>
      <c r="G1266" s="460">
        <v>1108</v>
      </c>
      <c r="H1266" s="461">
        <v>1973</v>
      </c>
      <c r="I1266" s="461">
        <v>711</v>
      </c>
      <c r="J1266" s="462" t="s">
        <v>47</v>
      </c>
      <c r="K1266" s="463">
        <v>0.35</v>
      </c>
      <c r="L1266" s="464" t="s">
        <v>48</v>
      </c>
      <c r="M1266" s="464" t="s">
        <v>48</v>
      </c>
      <c r="N1266" s="464" t="s">
        <v>48</v>
      </c>
      <c r="O1266" s="464" t="s">
        <v>48</v>
      </c>
      <c r="P1266" s="464" t="s">
        <v>48</v>
      </c>
      <c r="Q1266" s="464" t="s">
        <v>48</v>
      </c>
      <c r="R1266" s="448" t="s">
        <v>4116</v>
      </c>
      <c r="S1266" s="465">
        <v>1.8000000000000002E-2</v>
      </c>
    </row>
    <row r="1267" spans="1:19" x14ac:dyDescent="0.2">
      <c r="A1267" s="454" t="s">
        <v>187</v>
      </c>
      <c r="B1267" s="455" t="s">
        <v>4117</v>
      </c>
      <c r="C1267" s="456" t="s">
        <v>1025</v>
      </c>
      <c r="D1267" s="457" t="s">
        <v>185</v>
      </c>
      <c r="E1267" s="458" t="s">
        <v>186</v>
      </c>
      <c r="F1267" s="459" t="s">
        <v>187</v>
      </c>
      <c r="G1267" s="460">
        <v>32257</v>
      </c>
      <c r="H1267" s="461">
        <v>110813</v>
      </c>
      <c r="I1267" s="461">
        <v>50415</v>
      </c>
      <c r="J1267" s="462" t="s">
        <v>188</v>
      </c>
      <c r="K1267" s="463">
        <v>0.5</v>
      </c>
      <c r="L1267" s="464" t="s">
        <v>48</v>
      </c>
      <c r="M1267" s="464" t="s">
        <v>48</v>
      </c>
      <c r="N1267" s="464" t="s">
        <v>48</v>
      </c>
      <c r="O1267" s="464" t="s">
        <v>48</v>
      </c>
      <c r="P1267" s="464" t="s">
        <v>48</v>
      </c>
      <c r="Q1267" s="464" t="s">
        <v>48</v>
      </c>
      <c r="R1267" s="448" t="s">
        <v>4118</v>
      </c>
      <c r="S1267" s="465">
        <v>1.6E-2</v>
      </c>
    </row>
    <row r="1268" spans="1:19" x14ac:dyDescent="0.2">
      <c r="A1268" s="454" t="s">
        <v>4119</v>
      </c>
      <c r="B1268" s="455" t="s">
        <v>4120</v>
      </c>
      <c r="C1268" s="456" t="s">
        <v>61</v>
      </c>
      <c r="D1268" s="457" t="s">
        <v>259</v>
      </c>
      <c r="E1268" s="458" t="s">
        <v>977</v>
      </c>
      <c r="F1268" s="459" t="s">
        <v>978</v>
      </c>
      <c r="G1268" s="460">
        <v>1975</v>
      </c>
      <c r="H1268" s="461">
        <v>1166</v>
      </c>
      <c r="I1268" s="461">
        <v>635</v>
      </c>
      <c r="J1268" s="462" t="s">
        <v>102</v>
      </c>
      <c r="K1268" s="463">
        <v>0.25</v>
      </c>
      <c r="L1268" s="464" t="s">
        <v>48</v>
      </c>
      <c r="M1268" s="464" t="s">
        <v>48</v>
      </c>
      <c r="N1268" s="464" t="s">
        <v>49</v>
      </c>
      <c r="O1268" s="464" t="s">
        <v>48</v>
      </c>
      <c r="P1268" s="464" t="s">
        <v>48</v>
      </c>
      <c r="Q1268" s="464" t="s">
        <v>48</v>
      </c>
      <c r="R1268" s="448" t="s">
        <v>4121</v>
      </c>
      <c r="S1268" s="465">
        <v>0.02</v>
      </c>
    </row>
    <row r="1269" spans="1:19" x14ac:dyDescent="0.2">
      <c r="A1269" s="454" t="s">
        <v>4122</v>
      </c>
      <c r="B1269" s="455" t="s">
        <v>4123</v>
      </c>
      <c r="C1269" s="456" t="s">
        <v>61</v>
      </c>
      <c r="D1269" s="457" t="s">
        <v>207</v>
      </c>
      <c r="E1269" s="458" t="s">
        <v>1128</v>
      </c>
      <c r="F1269" s="459" t="s">
        <v>1129</v>
      </c>
      <c r="G1269" s="460">
        <v>2199</v>
      </c>
      <c r="H1269" s="461">
        <v>1884</v>
      </c>
      <c r="I1269" s="461">
        <v>659</v>
      </c>
      <c r="J1269" s="462" t="s">
        <v>56</v>
      </c>
      <c r="K1269" s="463">
        <v>0.5</v>
      </c>
      <c r="L1269" s="464" t="s">
        <v>57</v>
      </c>
      <c r="M1269" s="464" t="s">
        <v>48</v>
      </c>
      <c r="N1269" s="464" t="s">
        <v>48</v>
      </c>
      <c r="O1269" s="464" t="s">
        <v>48</v>
      </c>
      <c r="P1269" s="464" t="s">
        <v>49</v>
      </c>
      <c r="Q1269" s="464" t="s">
        <v>48</v>
      </c>
      <c r="R1269" s="448" t="s">
        <v>4124</v>
      </c>
      <c r="S1269" s="465">
        <v>1.3999999999999999E-2</v>
      </c>
    </row>
    <row r="1270" spans="1:19" x14ac:dyDescent="0.2">
      <c r="A1270" s="454" t="s">
        <v>4125</v>
      </c>
      <c r="B1270" s="455" t="s">
        <v>4126</v>
      </c>
      <c r="C1270" s="456" t="s">
        <v>61</v>
      </c>
      <c r="D1270" s="457" t="s">
        <v>207</v>
      </c>
      <c r="E1270" s="458" t="s">
        <v>208</v>
      </c>
      <c r="F1270" s="459" t="s">
        <v>209</v>
      </c>
      <c r="G1270" s="460">
        <v>1823</v>
      </c>
      <c r="H1270" s="461">
        <v>1498</v>
      </c>
      <c r="I1270" s="461">
        <v>492</v>
      </c>
      <c r="J1270" s="462" t="s">
        <v>56</v>
      </c>
      <c r="K1270" s="463">
        <v>0.5</v>
      </c>
      <c r="L1270" s="464" t="s">
        <v>57</v>
      </c>
      <c r="M1270" s="464" t="s">
        <v>48</v>
      </c>
      <c r="N1270" s="464" t="s">
        <v>49</v>
      </c>
      <c r="O1270" s="464" t="s">
        <v>48</v>
      </c>
      <c r="P1270" s="464" t="s">
        <v>48</v>
      </c>
      <c r="Q1270" s="464" t="s">
        <v>48</v>
      </c>
      <c r="R1270" s="448" t="s">
        <v>4127</v>
      </c>
      <c r="S1270" s="465">
        <v>1.6E-2</v>
      </c>
    </row>
    <row r="1271" spans="1:19" x14ac:dyDescent="0.2">
      <c r="A1271" s="454" t="s">
        <v>4128</v>
      </c>
      <c r="B1271" s="455" t="s">
        <v>4129</v>
      </c>
      <c r="C1271" s="456" t="s">
        <v>61</v>
      </c>
      <c r="D1271" s="457" t="s">
        <v>76</v>
      </c>
      <c r="E1271" s="458" t="s">
        <v>77</v>
      </c>
      <c r="F1271" s="459" t="s">
        <v>78</v>
      </c>
      <c r="G1271" s="460">
        <v>1301</v>
      </c>
      <c r="H1271" s="461">
        <v>150</v>
      </c>
      <c r="I1271" s="461">
        <v>132</v>
      </c>
      <c r="J1271" s="462" t="s">
        <v>72</v>
      </c>
      <c r="K1271" s="463">
        <v>0.5</v>
      </c>
      <c r="L1271" s="464" t="s">
        <v>57</v>
      </c>
      <c r="M1271" s="464" t="s">
        <v>48</v>
      </c>
      <c r="N1271" s="464" t="s">
        <v>48</v>
      </c>
      <c r="O1271" s="464" t="s">
        <v>48</v>
      </c>
      <c r="P1271" s="464" t="s">
        <v>49</v>
      </c>
      <c r="Q1271" s="464" t="s">
        <v>48</v>
      </c>
      <c r="R1271" s="448" t="s">
        <v>4130</v>
      </c>
      <c r="S1271" s="465">
        <v>1.3999999999999999E-2</v>
      </c>
    </row>
    <row r="1272" spans="1:19" x14ac:dyDescent="0.2">
      <c r="A1272" s="454" t="s">
        <v>4131</v>
      </c>
      <c r="B1272" s="455" t="s">
        <v>4132</v>
      </c>
      <c r="C1272" s="456" t="s">
        <v>61</v>
      </c>
      <c r="D1272" s="457" t="s">
        <v>62</v>
      </c>
      <c r="E1272" s="458" t="s">
        <v>446</v>
      </c>
      <c r="F1272" s="459" t="s">
        <v>447</v>
      </c>
      <c r="G1272" s="460">
        <v>811</v>
      </c>
      <c r="H1272" s="461">
        <v>154</v>
      </c>
      <c r="I1272" s="461">
        <v>93</v>
      </c>
      <c r="J1272" s="462" t="s">
        <v>65</v>
      </c>
      <c r="K1272" s="463">
        <v>0.5</v>
      </c>
      <c r="L1272" s="464" t="s">
        <v>48</v>
      </c>
      <c r="M1272" s="464" t="s">
        <v>48</v>
      </c>
      <c r="N1272" s="464" t="s">
        <v>49</v>
      </c>
      <c r="O1272" s="464" t="s">
        <v>48</v>
      </c>
      <c r="P1272" s="464" t="s">
        <v>48</v>
      </c>
      <c r="Q1272" s="464" t="s">
        <v>48</v>
      </c>
      <c r="R1272" s="448" t="s">
        <v>4133</v>
      </c>
      <c r="S1272" s="465">
        <v>0.02</v>
      </c>
    </row>
    <row r="1273" spans="1:19" x14ac:dyDescent="0.2">
      <c r="A1273" s="454" t="s">
        <v>4134</v>
      </c>
      <c r="B1273" s="455" t="s">
        <v>4135</v>
      </c>
      <c r="C1273" s="456" t="s">
        <v>61</v>
      </c>
      <c r="D1273" s="457" t="s">
        <v>118</v>
      </c>
      <c r="E1273" s="458" t="s">
        <v>119</v>
      </c>
      <c r="F1273" s="459" t="s">
        <v>120</v>
      </c>
      <c r="G1273" s="460">
        <v>368</v>
      </c>
      <c r="H1273" s="461">
        <v>64</v>
      </c>
      <c r="I1273" s="461">
        <v>43</v>
      </c>
      <c r="J1273" s="462" t="s">
        <v>47</v>
      </c>
      <c r="K1273" s="463">
        <v>0.35</v>
      </c>
      <c r="L1273" s="464" t="s">
        <v>48</v>
      </c>
      <c r="M1273" s="464" t="s">
        <v>48</v>
      </c>
      <c r="N1273" s="464" t="s">
        <v>48</v>
      </c>
      <c r="O1273" s="464" t="s">
        <v>48</v>
      </c>
      <c r="P1273" s="464" t="s">
        <v>48</v>
      </c>
      <c r="Q1273" s="464" t="s">
        <v>48</v>
      </c>
      <c r="R1273" s="448" t="s">
        <v>4136</v>
      </c>
      <c r="S1273" s="465">
        <v>0.02</v>
      </c>
    </row>
    <row r="1274" spans="1:19" x14ac:dyDescent="0.2">
      <c r="A1274" s="454" t="s">
        <v>4137</v>
      </c>
      <c r="B1274" s="455" t="s">
        <v>4138</v>
      </c>
      <c r="C1274" s="456" t="s">
        <v>61</v>
      </c>
      <c r="D1274" s="457" t="s">
        <v>185</v>
      </c>
      <c r="E1274" s="458" t="s">
        <v>847</v>
      </c>
      <c r="F1274" s="459" t="s">
        <v>848</v>
      </c>
      <c r="G1274" s="460">
        <v>6670</v>
      </c>
      <c r="H1274" s="461">
        <v>2490</v>
      </c>
      <c r="I1274" s="461">
        <v>1261</v>
      </c>
      <c r="J1274" s="462" t="s">
        <v>188</v>
      </c>
      <c r="K1274" s="463">
        <v>0.5</v>
      </c>
      <c r="L1274" s="464" t="s">
        <v>57</v>
      </c>
      <c r="M1274" s="464" t="s">
        <v>48</v>
      </c>
      <c r="N1274" s="464" t="s">
        <v>49</v>
      </c>
      <c r="O1274" s="464" t="s">
        <v>48</v>
      </c>
      <c r="P1274" s="464" t="s">
        <v>48</v>
      </c>
      <c r="Q1274" s="464" t="s">
        <v>48</v>
      </c>
      <c r="R1274" s="448" t="s">
        <v>4139</v>
      </c>
      <c r="S1274" s="465">
        <v>0.02</v>
      </c>
    </row>
    <row r="1275" spans="1:19" x14ac:dyDescent="0.2">
      <c r="A1275" s="454" t="s">
        <v>4140</v>
      </c>
      <c r="B1275" s="455" t="s">
        <v>4141</v>
      </c>
      <c r="C1275" s="456" t="s">
        <v>61</v>
      </c>
      <c r="D1275" s="457" t="s">
        <v>135</v>
      </c>
      <c r="E1275" s="458" t="s">
        <v>1225</v>
      </c>
      <c r="F1275" s="459" t="s">
        <v>1226</v>
      </c>
      <c r="G1275" s="460">
        <v>872</v>
      </c>
      <c r="H1275" s="461">
        <v>95</v>
      </c>
      <c r="I1275" s="461">
        <v>51</v>
      </c>
      <c r="J1275" s="462" t="s">
        <v>102</v>
      </c>
      <c r="K1275" s="463">
        <v>0.25</v>
      </c>
      <c r="L1275" s="464" t="s">
        <v>48</v>
      </c>
      <c r="M1275" s="464" t="s">
        <v>48</v>
      </c>
      <c r="N1275" s="464" t="s">
        <v>49</v>
      </c>
      <c r="O1275" s="464" t="s">
        <v>48</v>
      </c>
      <c r="P1275" s="464" t="s">
        <v>48</v>
      </c>
      <c r="Q1275" s="464" t="s">
        <v>48</v>
      </c>
      <c r="R1275" s="448" t="s">
        <v>4142</v>
      </c>
      <c r="S1275" s="465">
        <v>0.02</v>
      </c>
    </row>
    <row r="1276" spans="1:19" x14ac:dyDescent="0.2">
      <c r="A1276" s="454" t="s">
        <v>4143</v>
      </c>
      <c r="B1276" s="455" t="s">
        <v>4144</v>
      </c>
      <c r="C1276" s="456" t="s">
        <v>61</v>
      </c>
      <c r="D1276" s="457" t="s">
        <v>76</v>
      </c>
      <c r="E1276" s="458" t="s">
        <v>197</v>
      </c>
      <c r="F1276" s="459" t="s">
        <v>198</v>
      </c>
      <c r="G1276" s="460">
        <v>1881</v>
      </c>
      <c r="H1276" s="461">
        <v>488</v>
      </c>
      <c r="I1276" s="461">
        <v>176</v>
      </c>
      <c r="J1276" s="462" t="s">
        <v>72</v>
      </c>
      <c r="K1276" s="463">
        <v>0.5</v>
      </c>
      <c r="L1276" s="464" t="s">
        <v>57</v>
      </c>
      <c r="M1276" s="464" t="s">
        <v>48</v>
      </c>
      <c r="N1276" s="464" t="s">
        <v>48</v>
      </c>
      <c r="O1276" s="464" t="s">
        <v>48</v>
      </c>
      <c r="P1276" s="464" t="s">
        <v>49</v>
      </c>
      <c r="Q1276" s="464" t="s">
        <v>48</v>
      </c>
      <c r="R1276" s="448" t="s">
        <v>4145</v>
      </c>
      <c r="S1276" s="465">
        <v>0.02</v>
      </c>
    </row>
    <row r="1277" spans="1:19" x14ac:dyDescent="0.2">
      <c r="A1277" s="454" t="s">
        <v>4146</v>
      </c>
      <c r="B1277" s="455" t="s">
        <v>4147</v>
      </c>
      <c r="C1277" s="456" t="s">
        <v>61</v>
      </c>
      <c r="D1277" s="457" t="s">
        <v>185</v>
      </c>
      <c r="E1277" s="458" t="s">
        <v>1378</v>
      </c>
      <c r="F1277" s="459" t="s">
        <v>1379</v>
      </c>
      <c r="G1277" s="460">
        <v>6163</v>
      </c>
      <c r="H1277" s="461">
        <v>445</v>
      </c>
      <c r="I1277" s="461">
        <v>281</v>
      </c>
      <c r="J1277" s="462" t="s">
        <v>188</v>
      </c>
      <c r="K1277" s="463">
        <v>0.5</v>
      </c>
      <c r="L1277" s="464" t="s">
        <v>57</v>
      </c>
      <c r="M1277" s="464" t="s">
        <v>48</v>
      </c>
      <c r="N1277" s="464" t="s">
        <v>48</v>
      </c>
      <c r="O1277" s="464" t="s">
        <v>48</v>
      </c>
      <c r="P1277" s="464" t="s">
        <v>48</v>
      </c>
      <c r="Q1277" s="464" t="s">
        <v>48</v>
      </c>
      <c r="R1277" s="448" t="s">
        <v>4148</v>
      </c>
      <c r="S1277" s="465">
        <v>1.3000000000000001E-2</v>
      </c>
    </row>
    <row r="1278" spans="1:19" x14ac:dyDescent="0.2">
      <c r="A1278" s="454" t="s">
        <v>4149</v>
      </c>
      <c r="B1278" s="455" t="s">
        <v>4150</v>
      </c>
      <c r="C1278" s="456" t="s">
        <v>61</v>
      </c>
      <c r="D1278" s="457" t="s">
        <v>154</v>
      </c>
      <c r="E1278" s="458" t="s">
        <v>743</v>
      </c>
      <c r="F1278" s="459" t="s">
        <v>743</v>
      </c>
      <c r="G1278" s="460">
        <v>491</v>
      </c>
      <c r="H1278" s="461">
        <v>318</v>
      </c>
      <c r="I1278" s="461">
        <v>127</v>
      </c>
      <c r="J1278" s="462" t="s">
        <v>65</v>
      </c>
      <c r="K1278" s="463">
        <v>0.5</v>
      </c>
      <c r="L1278" s="464" t="s">
        <v>48</v>
      </c>
      <c r="M1278" s="464" t="s">
        <v>48</v>
      </c>
      <c r="N1278" s="464" t="s">
        <v>49</v>
      </c>
      <c r="O1278" s="464" t="s">
        <v>48</v>
      </c>
      <c r="P1278" s="464" t="s">
        <v>48</v>
      </c>
      <c r="Q1278" s="464" t="s">
        <v>48</v>
      </c>
      <c r="R1278" s="448" t="s">
        <v>4151</v>
      </c>
      <c r="S1278" s="465">
        <v>0</v>
      </c>
    </row>
    <row r="1279" spans="1:19" x14ac:dyDescent="0.2">
      <c r="A1279" s="454" t="s">
        <v>1129</v>
      </c>
      <c r="B1279" s="455" t="s">
        <v>4152</v>
      </c>
      <c r="C1279" s="456" t="s">
        <v>43</v>
      </c>
      <c r="D1279" s="457" t="s">
        <v>207</v>
      </c>
      <c r="E1279" s="458" t="s">
        <v>1128</v>
      </c>
      <c r="F1279" s="459" t="s">
        <v>1129</v>
      </c>
      <c r="G1279" s="460">
        <v>3894</v>
      </c>
      <c r="H1279" s="461">
        <v>4817</v>
      </c>
      <c r="I1279" s="461">
        <v>1672</v>
      </c>
      <c r="J1279" s="462" t="s">
        <v>56</v>
      </c>
      <c r="K1279" s="463">
        <v>0.5</v>
      </c>
      <c r="L1279" s="464" t="s">
        <v>57</v>
      </c>
      <c r="M1279" s="464" t="s">
        <v>48</v>
      </c>
      <c r="N1279" s="464" t="s">
        <v>48</v>
      </c>
      <c r="O1279" s="464" t="s">
        <v>48</v>
      </c>
      <c r="P1279" s="464" t="s">
        <v>49</v>
      </c>
      <c r="Q1279" s="464" t="s">
        <v>48</v>
      </c>
      <c r="R1279" s="448" t="s">
        <v>4153</v>
      </c>
      <c r="S1279" s="465">
        <v>1.7000000000000001E-2</v>
      </c>
    </row>
    <row r="1280" spans="1:19" x14ac:dyDescent="0.2">
      <c r="A1280" s="454" t="s">
        <v>4154</v>
      </c>
      <c r="B1280" s="455" t="s">
        <v>4155</v>
      </c>
      <c r="C1280" s="456" t="s">
        <v>61</v>
      </c>
      <c r="D1280" s="457" t="s">
        <v>111</v>
      </c>
      <c r="E1280" s="458" t="s">
        <v>1133</v>
      </c>
      <c r="F1280" s="459" t="s">
        <v>1134</v>
      </c>
      <c r="G1280" s="460">
        <v>4275</v>
      </c>
      <c r="H1280" s="461">
        <v>933</v>
      </c>
      <c r="I1280" s="461">
        <v>539</v>
      </c>
      <c r="J1280" s="462" t="s">
        <v>114</v>
      </c>
      <c r="K1280" s="463">
        <v>0.35</v>
      </c>
      <c r="L1280" s="464" t="s">
        <v>48</v>
      </c>
      <c r="M1280" s="464" t="s">
        <v>48</v>
      </c>
      <c r="N1280" s="464" t="s">
        <v>49</v>
      </c>
      <c r="O1280" s="464" t="s">
        <v>48</v>
      </c>
      <c r="P1280" s="464" t="s">
        <v>48</v>
      </c>
      <c r="Q1280" s="464" t="s">
        <v>48</v>
      </c>
      <c r="R1280" s="448" t="s">
        <v>4156</v>
      </c>
      <c r="S1280" s="465">
        <v>1.6E-2</v>
      </c>
    </row>
    <row r="1281" spans="1:19" x14ac:dyDescent="0.2">
      <c r="A1281" s="454" t="s">
        <v>4157</v>
      </c>
      <c r="B1281" s="455" t="s">
        <v>4158</v>
      </c>
      <c r="C1281" s="456" t="s">
        <v>61</v>
      </c>
      <c r="D1281" s="457" t="s">
        <v>259</v>
      </c>
      <c r="E1281" s="458" t="s">
        <v>260</v>
      </c>
      <c r="F1281" s="459" t="s">
        <v>261</v>
      </c>
      <c r="G1281" s="460">
        <v>1607</v>
      </c>
      <c r="H1281" s="461">
        <v>510</v>
      </c>
      <c r="I1281" s="461">
        <v>206</v>
      </c>
      <c r="J1281" s="462" t="s">
        <v>102</v>
      </c>
      <c r="K1281" s="463">
        <v>0.25</v>
      </c>
      <c r="L1281" s="464" t="s">
        <v>48</v>
      </c>
      <c r="M1281" s="464" t="s">
        <v>48</v>
      </c>
      <c r="N1281" s="464" t="s">
        <v>48</v>
      </c>
      <c r="O1281" s="464" t="s">
        <v>48</v>
      </c>
      <c r="P1281" s="464" t="s">
        <v>48</v>
      </c>
      <c r="Q1281" s="464" t="s">
        <v>48</v>
      </c>
      <c r="R1281" s="448" t="s">
        <v>4159</v>
      </c>
      <c r="S1281" s="465">
        <v>1.3999999999999999E-2</v>
      </c>
    </row>
    <row r="1282" spans="1:19" x14ac:dyDescent="0.2">
      <c r="A1282" s="454" t="s">
        <v>4160</v>
      </c>
      <c r="B1282" s="455" t="s">
        <v>4161</v>
      </c>
      <c r="C1282" s="456" t="s">
        <v>61</v>
      </c>
      <c r="D1282" s="457" t="s">
        <v>118</v>
      </c>
      <c r="E1282" s="458" t="s">
        <v>160</v>
      </c>
      <c r="F1282" s="459" t="s">
        <v>161</v>
      </c>
      <c r="G1282" s="460">
        <v>2608</v>
      </c>
      <c r="H1282" s="461">
        <v>472</v>
      </c>
      <c r="I1282" s="461">
        <v>239</v>
      </c>
      <c r="J1282" s="462" t="s">
        <v>47</v>
      </c>
      <c r="K1282" s="463">
        <v>0.35</v>
      </c>
      <c r="L1282" s="464" t="s">
        <v>48</v>
      </c>
      <c r="M1282" s="464" t="s">
        <v>48</v>
      </c>
      <c r="N1282" s="464" t="s">
        <v>49</v>
      </c>
      <c r="O1282" s="464" t="s">
        <v>48</v>
      </c>
      <c r="P1282" s="464" t="s">
        <v>48</v>
      </c>
      <c r="Q1282" s="464" t="s">
        <v>48</v>
      </c>
      <c r="R1282" s="448" t="s">
        <v>4162</v>
      </c>
      <c r="S1282" s="465">
        <v>0.01</v>
      </c>
    </row>
    <row r="1283" spans="1:19" x14ac:dyDescent="0.2">
      <c r="A1283" s="454" t="s">
        <v>4163</v>
      </c>
      <c r="B1283" s="455" t="s">
        <v>4164</v>
      </c>
      <c r="C1283" s="456" t="s">
        <v>61</v>
      </c>
      <c r="D1283" s="457" t="s">
        <v>135</v>
      </c>
      <c r="E1283" s="458" t="s">
        <v>1225</v>
      </c>
      <c r="F1283" s="459" t="s">
        <v>1226</v>
      </c>
      <c r="G1283" s="460">
        <v>497</v>
      </c>
      <c r="H1283" s="461">
        <v>100</v>
      </c>
      <c r="I1283" s="461">
        <v>68</v>
      </c>
      <c r="J1283" s="462" t="s">
        <v>102</v>
      </c>
      <c r="K1283" s="463">
        <v>0.25</v>
      </c>
      <c r="L1283" s="464" t="s">
        <v>48</v>
      </c>
      <c r="M1283" s="464" t="s">
        <v>48</v>
      </c>
      <c r="N1283" s="464" t="s">
        <v>49</v>
      </c>
      <c r="O1283" s="464" t="s">
        <v>48</v>
      </c>
      <c r="P1283" s="464" t="s">
        <v>48</v>
      </c>
      <c r="Q1283" s="464" t="s">
        <v>48</v>
      </c>
      <c r="R1283" s="448" t="s">
        <v>4165</v>
      </c>
      <c r="S1283" s="465">
        <v>0</v>
      </c>
    </row>
    <row r="1284" spans="1:19" x14ac:dyDescent="0.2">
      <c r="A1284" s="454" t="s">
        <v>4166</v>
      </c>
      <c r="B1284" s="455" t="s">
        <v>4167</v>
      </c>
      <c r="C1284" s="456" t="s">
        <v>61</v>
      </c>
      <c r="D1284" s="457" t="s">
        <v>135</v>
      </c>
      <c r="E1284" s="458" t="s">
        <v>1225</v>
      </c>
      <c r="F1284" s="459" t="s">
        <v>1226</v>
      </c>
      <c r="G1284" s="460">
        <v>3319</v>
      </c>
      <c r="H1284" s="461">
        <v>814</v>
      </c>
      <c r="I1284" s="461">
        <v>439</v>
      </c>
      <c r="J1284" s="462" t="s">
        <v>102</v>
      </c>
      <c r="K1284" s="463">
        <v>0.25</v>
      </c>
      <c r="L1284" s="464" t="s">
        <v>48</v>
      </c>
      <c r="M1284" s="464" t="s">
        <v>48</v>
      </c>
      <c r="N1284" s="464" t="s">
        <v>49</v>
      </c>
      <c r="O1284" s="464" t="s">
        <v>48</v>
      </c>
      <c r="P1284" s="464" t="s">
        <v>48</v>
      </c>
      <c r="Q1284" s="464" t="s">
        <v>48</v>
      </c>
      <c r="R1284" s="448" t="s">
        <v>4168</v>
      </c>
      <c r="S1284" s="465">
        <v>1.3999999999999999E-2</v>
      </c>
    </row>
    <row r="1285" spans="1:19" x14ac:dyDescent="0.2">
      <c r="A1285" s="454" t="s">
        <v>4169</v>
      </c>
      <c r="B1285" s="455" t="s">
        <v>4170</v>
      </c>
      <c r="C1285" s="456" t="s">
        <v>61</v>
      </c>
      <c r="D1285" s="457" t="s">
        <v>135</v>
      </c>
      <c r="E1285" s="458" t="s">
        <v>1225</v>
      </c>
      <c r="F1285" s="459" t="s">
        <v>1226</v>
      </c>
      <c r="G1285" s="460">
        <v>1781</v>
      </c>
      <c r="H1285" s="461">
        <v>501</v>
      </c>
      <c r="I1285" s="461">
        <v>233</v>
      </c>
      <c r="J1285" s="462" t="s">
        <v>102</v>
      </c>
      <c r="K1285" s="463">
        <v>0.25</v>
      </c>
      <c r="L1285" s="464" t="s">
        <v>48</v>
      </c>
      <c r="M1285" s="464" t="s">
        <v>48</v>
      </c>
      <c r="N1285" s="464" t="s">
        <v>49</v>
      </c>
      <c r="O1285" s="464" t="s">
        <v>48</v>
      </c>
      <c r="P1285" s="464" t="s">
        <v>48</v>
      </c>
      <c r="Q1285" s="464" t="s">
        <v>48</v>
      </c>
      <c r="R1285" s="448" t="s">
        <v>4171</v>
      </c>
      <c r="S1285" s="465">
        <v>0.02</v>
      </c>
    </row>
    <row r="1286" spans="1:19" x14ac:dyDescent="0.2">
      <c r="A1286" s="454" t="s">
        <v>4172</v>
      </c>
      <c r="B1286" s="455" t="s">
        <v>4173</v>
      </c>
      <c r="C1286" s="456" t="s">
        <v>61</v>
      </c>
      <c r="D1286" s="457" t="s">
        <v>135</v>
      </c>
      <c r="E1286" s="458" t="s">
        <v>1225</v>
      </c>
      <c r="F1286" s="459" t="s">
        <v>1226</v>
      </c>
      <c r="G1286" s="460">
        <v>1372</v>
      </c>
      <c r="H1286" s="461">
        <v>362</v>
      </c>
      <c r="I1286" s="461">
        <v>155</v>
      </c>
      <c r="J1286" s="462" t="s">
        <v>102</v>
      </c>
      <c r="K1286" s="463">
        <v>0.25</v>
      </c>
      <c r="L1286" s="464" t="s">
        <v>48</v>
      </c>
      <c r="M1286" s="464" t="s">
        <v>48</v>
      </c>
      <c r="N1286" s="464" t="s">
        <v>49</v>
      </c>
      <c r="O1286" s="464" t="s">
        <v>48</v>
      </c>
      <c r="P1286" s="464" t="s">
        <v>48</v>
      </c>
      <c r="Q1286" s="464" t="s">
        <v>48</v>
      </c>
      <c r="R1286" s="448" t="s">
        <v>4174</v>
      </c>
      <c r="S1286" s="465">
        <v>1.4999999999999999E-2</v>
      </c>
    </row>
    <row r="1287" spans="1:19" x14ac:dyDescent="0.2">
      <c r="A1287" s="454" t="s">
        <v>4175</v>
      </c>
      <c r="B1287" s="455" t="s">
        <v>4176</v>
      </c>
      <c r="C1287" s="456" t="s">
        <v>61</v>
      </c>
      <c r="D1287" s="457" t="s">
        <v>135</v>
      </c>
      <c r="E1287" s="458" t="s">
        <v>1225</v>
      </c>
      <c r="F1287" s="459" t="s">
        <v>1226</v>
      </c>
      <c r="G1287" s="460">
        <v>1605</v>
      </c>
      <c r="H1287" s="461">
        <v>566</v>
      </c>
      <c r="I1287" s="461">
        <v>228</v>
      </c>
      <c r="J1287" s="462" t="s">
        <v>102</v>
      </c>
      <c r="K1287" s="463">
        <v>0.25</v>
      </c>
      <c r="L1287" s="464" t="s">
        <v>48</v>
      </c>
      <c r="M1287" s="464" t="s">
        <v>48</v>
      </c>
      <c r="N1287" s="464" t="s">
        <v>49</v>
      </c>
      <c r="O1287" s="464" t="s">
        <v>48</v>
      </c>
      <c r="P1287" s="464" t="s">
        <v>48</v>
      </c>
      <c r="Q1287" s="464" t="s">
        <v>48</v>
      </c>
      <c r="R1287" s="448" t="s">
        <v>4177</v>
      </c>
      <c r="S1287" s="465">
        <v>0.01</v>
      </c>
    </row>
    <row r="1288" spans="1:19" x14ac:dyDescent="0.2">
      <c r="A1288" s="454" t="s">
        <v>4178</v>
      </c>
      <c r="B1288" s="455" t="s">
        <v>4179</v>
      </c>
      <c r="C1288" s="456" t="s">
        <v>61</v>
      </c>
      <c r="D1288" s="457" t="s">
        <v>135</v>
      </c>
      <c r="E1288" s="458" t="s">
        <v>1225</v>
      </c>
      <c r="F1288" s="459" t="s">
        <v>1226</v>
      </c>
      <c r="G1288" s="460">
        <v>429</v>
      </c>
      <c r="H1288" s="461">
        <v>190</v>
      </c>
      <c r="I1288" s="461">
        <v>95</v>
      </c>
      <c r="J1288" s="462" t="s">
        <v>102</v>
      </c>
      <c r="K1288" s="463">
        <v>0.25</v>
      </c>
      <c r="L1288" s="464" t="s">
        <v>48</v>
      </c>
      <c r="M1288" s="464" t="s">
        <v>48</v>
      </c>
      <c r="N1288" s="464" t="s">
        <v>49</v>
      </c>
      <c r="O1288" s="464" t="s">
        <v>48</v>
      </c>
      <c r="P1288" s="464" t="s">
        <v>48</v>
      </c>
      <c r="Q1288" s="464" t="s">
        <v>48</v>
      </c>
      <c r="R1288" s="448" t="s">
        <v>4180</v>
      </c>
      <c r="S1288" s="465">
        <v>1.4999999999999999E-2</v>
      </c>
    </row>
    <row r="1289" spans="1:19" x14ac:dyDescent="0.2">
      <c r="A1289" s="454" t="s">
        <v>4181</v>
      </c>
      <c r="B1289" s="455" t="s">
        <v>4182</v>
      </c>
      <c r="C1289" s="456" t="s">
        <v>61</v>
      </c>
      <c r="D1289" s="457" t="s">
        <v>118</v>
      </c>
      <c r="E1289" s="458" t="s">
        <v>160</v>
      </c>
      <c r="F1289" s="459" t="s">
        <v>161</v>
      </c>
      <c r="G1289" s="460">
        <v>2135</v>
      </c>
      <c r="H1289" s="461">
        <v>606</v>
      </c>
      <c r="I1289" s="461">
        <v>298</v>
      </c>
      <c r="J1289" s="462" t="s">
        <v>47</v>
      </c>
      <c r="K1289" s="463">
        <v>0.35</v>
      </c>
      <c r="L1289" s="464" t="s">
        <v>48</v>
      </c>
      <c r="M1289" s="464" t="s">
        <v>48</v>
      </c>
      <c r="N1289" s="464" t="s">
        <v>49</v>
      </c>
      <c r="O1289" s="464" t="s">
        <v>48</v>
      </c>
      <c r="P1289" s="464" t="s">
        <v>48</v>
      </c>
      <c r="Q1289" s="464" t="s">
        <v>48</v>
      </c>
      <c r="R1289" s="448" t="s">
        <v>4183</v>
      </c>
      <c r="S1289" s="465">
        <v>0.01</v>
      </c>
    </row>
    <row r="1290" spans="1:19" x14ac:dyDescent="0.2">
      <c r="A1290" s="454" t="s">
        <v>4184</v>
      </c>
      <c r="B1290" s="455" t="s">
        <v>4185</v>
      </c>
      <c r="C1290" s="456" t="s">
        <v>61</v>
      </c>
      <c r="D1290" s="457" t="s">
        <v>259</v>
      </c>
      <c r="E1290" s="458" t="s">
        <v>260</v>
      </c>
      <c r="F1290" s="459" t="s">
        <v>261</v>
      </c>
      <c r="G1290" s="460">
        <v>1489</v>
      </c>
      <c r="H1290" s="461">
        <v>89</v>
      </c>
      <c r="I1290" s="461">
        <v>48</v>
      </c>
      <c r="J1290" s="462" t="s">
        <v>102</v>
      </c>
      <c r="K1290" s="463">
        <v>0.25</v>
      </c>
      <c r="L1290" s="464" t="s">
        <v>48</v>
      </c>
      <c r="M1290" s="464" t="s">
        <v>48</v>
      </c>
      <c r="N1290" s="464" t="s">
        <v>48</v>
      </c>
      <c r="O1290" s="464" t="s">
        <v>48</v>
      </c>
      <c r="P1290" s="464" t="s">
        <v>48</v>
      </c>
      <c r="Q1290" s="464" t="s">
        <v>48</v>
      </c>
      <c r="R1290" s="448" t="s">
        <v>4186</v>
      </c>
      <c r="S1290" s="465">
        <v>0</v>
      </c>
    </row>
    <row r="1291" spans="1:19" x14ac:dyDescent="0.2">
      <c r="A1291" s="454" t="s">
        <v>4187</v>
      </c>
      <c r="B1291" s="455" t="s">
        <v>4188</v>
      </c>
      <c r="C1291" s="456" t="s">
        <v>61</v>
      </c>
      <c r="D1291" s="457" t="s">
        <v>62</v>
      </c>
      <c r="E1291" s="458" t="s">
        <v>362</v>
      </c>
      <c r="F1291" s="459" t="s">
        <v>363</v>
      </c>
      <c r="G1291" s="460">
        <v>689</v>
      </c>
      <c r="H1291" s="461">
        <v>433</v>
      </c>
      <c r="I1291" s="461">
        <v>188</v>
      </c>
      <c r="J1291" s="462" t="s">
        <v>65</v>
      </c>
      <c r="K1291" s="463">
        <v>0.5</v>
      </c>
      <c r="L1291" s="464" t="s">
        <v>57</v>
      </c>
      <c r="M1291" s="464" t="s">
        <v>48</v>
      </c>
      <c r="N1291" s="464" t="s">
        <v>49</v>
      </c>
      <c r="O1291" s="464" t="s">
        <v>48</v>
      </c>
      <c r="P1291" s="464" t="s">
        <v>48</v>
      </c>
      <c r="Q1291" s="464" t="s">
        <v>48</v>
      </c>
      <c r="R1291" s="448" t="s">
        <v>4189</v>
      </c>
      <c r="S1291" s="465">
        <v>0</v>
      </c>
    </row>
    <row r="1292" spans="1:19" x14ac:dyDescent="0.2">
      <c r="A1292" s="454" t="s">
        <v>4190</v>
      </c>
      <c r="B1292" s="455" t="s">
        <v>4191</v>
      </c>
      <c r="C1292" s="456" t="s">
        <v>61</v>
      </c>
      <c r="D1292" s="457" t="s">
        <v>135</v>
      </c>
      <c r="E1292" s="458" t="s">
        <v>612</v>
      </c>
      <c r="F1292" s="459" t="s">
        <v>613</v>
      </c>
      <c r="G1292" s="460">
        <v>635</v>
      </c>
      <c r="H1292" s="461">
        <v>196</v>
      </c>
      <c r="I1292" s="461">
        <v>116</v>
      </c>
      <c r="J1292" s="462" t="s">
        <v>102</v>
      </c>
      <c r="K1292" s="463">
        <v>0.25</v>
      </c>
      <c r="L1292" s="464" t="s">
        <v>48</v>
      </c>
      <c r="M1292" s="464" t="s">
        <v>48</v>
      </c>
      <c r="N1292" s="464" t="s">
        <v>48</v>
      </c>
      <c r="O1292" s="464" t="s">
        <v>48</v>
      </c>
      <c r="P1292" s="464" t="s">
        <v>48</v>
      </c>
      <c r="Q1292" s="464" t="s">
        <v>48</v>
      </c>
      <c r="R1292" s="448" t="s">
        <v>4192</v>
      </c>
      <c r="S1292" s="465">
        <v>1.4999999999999999E-2</v>
      </c>
    </row>
    <row r="1293" spans="1:19" x14ac:dyDescent="0.2">
      <c r="A1293" s="454" t="s">
        <v>4193</v>
      </c>
      <c r="B1293" s="455" t="s">
        <v>4194</v>
      </c>
      <c r="C1293" s="456" t="s">
        <v>61</v>
      </c>
      <c r="D1293" s="457" t="s">
        <v>62</v>
      </c>
      <c r="E1293" s="458" t="s">
        <v>175</v>
      </c>
      <c r="F1293" s="459" t="s">
        <v>176</v>
      </c>
      <c r="G1293" s="460">
        <v>896</v>
      </c>
      <c r="H1293" s="461">
        <v>64</v>
      </c>
      <c r="I1293" s="461">
        <v>37</v>
      </c>
      <c r="J1293" s="462" t="s">
        <v>65</v>
      </c>
      <c r="K1293" s="463">
        <v>0.5</v>
      </c>
      <c r="L1293" s="464" t="s">
        <v>57</v>
      </c>
      <c r="M1293" s="464" t="s">
        <v>48</v>
      </c>
      <c r="N1293" s="464" t="s">
        <v>48</v>
      </c>
      <c r="O1293" s="464" t="s">
        <v>48</v>
      </c>
      <c r="P1293" s="464" t="s">
        <v>49</v>
      </c>
      <c r="Q1293" s="464" t="s">
        <v>48</v>
      </c>
      <c r="R1293" s="448" t="s">
        <v>4195</v>
      </c>
      <c r="S1293" s="465">
        <v>0</v>
      </c>
    </row>
    <row r="1294" spans="1:19" x14ac:dyDescent="0.2">
      <c r="A1294" s="454" t="s">
        <v>4196</v>
      </c>
      <c r="B1294" s="455" t="s">
        <v>4197</v>
      </c>
      <c r="C1294" s="456" t="s">
        <v>43</v>
      </c>
      <c r="D1294" s="457" t="s">
        <v>53</v>
      </c>
      <c r="E1294" s="458" t="s">
        <v>1101</v>
      </c>
      <c r="F1294" s="459" t="s">
        <v>1102</v>
      </c>
      <c r="G1294" s="460">
        <v>11124</v>
      </c>
      <c r="H1294" s="461">
        <v>4365</v>
      </c>
      <c r="I1294" s="461">
        <v>1943</v>
      </c>
      <c r="J1294" s="462" t="s">
        <v>56</v>
      </c>
      <c r="K1294" s="463">
        <v>0.5</v>
      </c>
      <c r="L1294" s="464" t="s">
        <v>57</v>
      </c>
      <c r="M1294" s="464" t="s">
        <v>48</v>
      </c>
      <c r="N1294" s="464" t="s">
        <v>48</v>
      </c>
      <c r="O1294" s="464" t="s">
        <v>49</v>
      </c>
      <c r="P1294" s="464" t="s">
        <v>48</v>
      </c>
      <c r="Q1294" s="464" t="s">
        <v>48</v>
      </c>
      <c r="R1294" s="448" t="s">
        <v>4198</v>
      </c>
      <c r="S1294" s="465">
        <v>0.02</v>
      </c>
    </row>
    <row r="1295" spans="1:19" ht="13.5" customHeight="1" x14ac:dyDescent="0.2">
      <c r="A1295" s="454" t="s">
        <v>4199</v>
      </c>
      <c r="B1295" s="455" t="s">
        <v>4200</v>
      </c>
      <c r="C1295" s="456" t="s">
        <v>61</v>
      </c>
      <c r="D1295" s="457" t="s">
        <v>135</v>
      </c>
      <c r="E1295" s="458" t="s">
        <v>1011</v>
      </c>
      <c r="F1295" s="459" t="s">
        <v>1012</v>
      </c>
      <c r="G1295" s="460">
        <v>717</v>
      </c>
      <c r="H1295" s="461">
        <v>265</v>
      </c>
      <c r="I1295" s="461">
        <v>111</v>
      </c>
      <c r="J1295" s="462" t="s">
        <v>102</v>
      </c>
      <c r="K1295" s="463">
        <v>0.25</v>
      </c>
      <c r="L1295" s="464" t="s">
        <v>48</v>
      </c>
      <c r="M1295" s="464" t="s">
        <v>48</v>
      </c>
      <c r="N1295" s="464" t="s">
        <v>48</v>
      </c>
      <c r="O1295" s="464" t="s">
        <v>48</v>
      </c>
      <c r="P1295" s="464" t="s">
        <v>48</v>
      </c>
      <c r="Q1295" s="464" t="s">
        <v>48</v>
      </c>
      <c r="R1295" s="448" t="s">
        <v>4201</v>
      </c>
      <c r="S1295" s="465">
        <v>0</v>
      </c>
    </row>
    <row r="1296" spans="1:19" x14ac:dyDescent="0.2">
      <c r="A1296" s="454" t="s">
        <v>4202</v>
      </c>
      <c r="B1296" s="455" t="s">
        <v>4203</v>
      </c>
      <c r="C1296" s="456" t="s">
        <v>61</v>
      </c>
      <c r="D1296" s="457" t="s">
        <v>76</v>
      </c>
      <c r="E1296" s="458" t="s">
        <v>1286</v>
      </c>
      <c r="F1296" s="459" t="s">
        <v>1287</v>
      </c>
      <c r="G1296" s="460">
        <v>2296</v>
      </c>
      <c r="H1296" s="461">
        <v>1123</v>
      </c>
      <c r="I1296" s="461">
        <v>537</v>
      </c>
      <c r="J1296" s="462" t="s">
        <v>72</v>
      </c>
      <c r="K1296" s="463">
        <v>0.5</v>
      </c>
      <c r="L1296" s="464" t="s">
        <v>57</v>
      </c>
      <c r="M1296" s="464" t="s">
        <v>48</v>
      </c>
      <c r="N1296" s="464" t="s">
        <v>49</v>
      </c>
      <c r="O1296" s="464" t="s">
        <v>48</v>
      </c>
      <c r="P1296" s="464" t="s">
        <v>48</v>
      </c>
      <c r="Q1296" s="464" t="s">
        <v>48</v>
      </c>
      <c r="R1296" s="448" t="s">
        <v>4204</v>
      </c>
      <c r="S1296" s="465">
        <v>0.02</v>
      </c>
    </row>
    <row r="1297" spans="1:19" x14ac:dyDescent="0.2">
      <c r="A1297" s="454" t="s">
        <v>4205</v>
      </c>
      <c r="B1297" s="455" t="s">
        <v>4206</v>
      </c>
      <c r="C1297" s="456" t="s">
        <v>61</v>
      </c>
      <c r="D1297" s="457" t="s">
        <v>53</v>
      </c>
      <c r="E1297" s="458" t="s">
        <v>2618</v>
      </c>
      <c r="F1297" s="459" t="s">
        <v>2619</v>
      </c>
      <c r="G1297" s="460">
        <v>7914</v>
      </c>
      <c r="H1297" s="461">
        <v>3538</v>
      </c>
      <c r="I1297" s="461">
        <v>1402</v>
      </c>
      <c r="J1297" s="462" t="s">
        <v>56</v>
      </c>
      <c r="K1297" s="463">
        <v>0.5</v>
      </c>
      <c r="L1297" s="464" t="s">
        <v>57</v>
      </c>
      <c r="M1297" s="464" t="s">
        <v>48</v>
      </c>
      <c r="N1297" s="464" t="s">
        <v>48</v>
      </c>
      <c r="O1297" s="464" t="s">
        <v>49</v>
      </c>
      <c r="P1297" s="464" t="s">
        <v>48</v>
      </c>
      <c r="Q1297" s="464" t="s">
        <v>48</v>
      </c>
      <c r="R1297" s="448" t="s">
        <v>4207</v>
      </c>
      <c r="S1297" s="465">
        <v>0.02</v>
      </c>
    </row>
    <row r="1298" spans="1:19" x14ac:dyDescent="0.2">
      <c r="A1298" s="454" t="s">
        <v>4208</v>
      </c>
      <c r="B1298" s="455" t="s">
        <v>4209</v>
      </c>
      <c r="C1298" s="456" t="s">
        <v>61</v>
      </c>
      <c r="D1298" s="457" t="s">
        <v>135</v>
      </c>
      <c r="E1298" s="458" t="s">
        <v>1225</v>
      </c>
      <c r="F1298" s="459" t="s">
        <v>1226</v>
      </c>
      <c r="G1298" s="460">
        <v>3396</v>
      </c>
      <c r="H1298" s="461">
        <v>819</v>
      </c>
      <c r="I1298" s="461">
        <v>451</v>
      </c>
      <c r="J1298" s="462" t="s">
        <v>102</v>
      </c>
      <c r="K1298" s="463">
        <v>0.25</v>
      </c>
      <c r="L1298" s="464" t="s">
        <v>48</v>
      </c>
      <c r="M1298" s="464" t="s">
        <v>48</v>
      </c>
      <c r="N1298" s="464" t="s">
        <v>49</v>
      </c>
      <c r="O1298" s="464" t="s">
        <v>48</v>
      </c>
      <c r="P1298" s="464" t="s">
        <v>48</v>
      </c>
      <c r="Q1298" s="464" t="s">
        <v>48</v>
      </c>
      <c r="R1298" s="448" t="s">
        <v>4210</v>
      </c>
      <c r="S1298" s="465">
        <v>0.01</v>
      </c>
    </row>
    <row r="1299" spans="1:19" x14ac:dyDescent="0.2">
      <c r="A1299" s="454" t="s">
        <v>4211</v>
      </c>
      <c r="B1299" s="455" t="s">
        <v>4212</v>
      </c>
      <c r="C1299" s="456" t="s">
        <v>61</v>
      </c>
      <c r="D1299" s="457" t="s">
        <v>135</v>
      </c>
      <c r="E1299" s="458" t="s">
        <v>612</v>
      </c>
      <c r="F1299" s="459" t="s">
        <v>613</v>
      </c>
      <c r="G1299" s="460">
        <v>1287</v>
      </c>
      <c r="H1299" s="461">
        <v>180</v>
      </c>
      <c r="I1299" s="461">
        <v>125</v>
      </c>
      <c r="J1299" s="462" t="s">
        <v>102</v>
      </c>
      <c r="K1299" s="463">
        <v>0.25</v>
      </c>
      <c r="L1299" s="464" t="s">
        <v>48</v>
      </c>
      <c r="M1299" s="464" t="s">
        <v>49</v>
      </c>
      <c r="N1299" s="464" t="s">
        <v>48</v>
      </c>
      <c r="O1299" s="464" t="s">
        <v>48</v>
      </c>
      <c r="P1299" s="464" t="s">
        <v>48</v>
      </c>
      <c r="Q1299" s="464" t="s">
        <v>48</v>
      </c>
      <c r="R1299" s="448" t="s">
        <v>4213</v>
      </c>
      <c r="S1299" s="465">
        <v>0.02</v>
      </c>
    </row>
    <row r="1300" spans="1:19" x14ac:dyDescent="0.2">
      <c r="A1300" s="454" t="s">
        <v>4214</v>
      </c>
      <c r="B1300" s="455" t="s">
        <v>4215</v>
      </c>
      <c r="C1300" s="456" t="s">
        <v>61</v>
      </c>
      <c r="D1300" s="457" t="s">
        <v>154</v>
      </c>
      <c r="E1300" s="458" t="s">
        <v>296</v>
      </c>
      <c r="F1300" s="459" t="s">
        <v>297</v>
      </c>
      <c r="G1300" s="460">
        <v>1947</v>
      </c>
      <c r="H1300" s="461">
        <v>357</v>
      </c>
      <c r="I1300" s="461">
        <v>163</v>
      </c>
      <c r="J1300" s="462" t="s">
        <v>65</v>
      </c>
      <c r="K1300" s="463">
        <v>0.5</v>
      </c>
      <c r="L1300" s="464" t="s">
        <v>48</v>
      </c>
      <c r="M1300" s="464" t="s">
        <v>48</v>
      </c>
      <c r="N1300" s="464" t="s">
        <v>49</v>
      </c>
      <c r="O1300" s="464" t="s">
        <v>48</v>
      </c>
      <c r="P1300" s="464" t="s">
        <v>48</v>
      </c>
      <c r="Q1300" s="464" t="s">
        <v>48</v>
      </c>
      <c r="R1300" s="448" t="s">
        <v>4216</v>
      </c>
      <c r="S1300" s="465">
        <v>0.02</v>
      </c>
    </row>
    <row r="1301" spans="1:19" x14ac:dyDescent="0.2">
      <c r="A1301" s="454" t="s">
        <v>4217</v>
      </c>
      <c r="B1301" s="455" t="s">
        <v>4218</v>
      </c>
      <c r="C1301" s="456" t="s">
        <v>61</v>
      </c>
      <c r="D1301" s="457" t="s">
        <v>69</v>
      </c>
      <c r="E1301" s="458" t="s">
        <v>409</v>
      </c>
      <c r="F1301" s="459" t="s">
        <v>410</v>
      </c>
      <c r="G1301" s="460">
        <v>2458</v>
      </c>
      <c r="H1301" s="461">
        <v>2329</v>
      </c>
      <c r="I1301" s="461">
        <v>750</v>
      </c>
      <c r="J1301" s="462" t="s">
        <v>72</v>
      </c>
      <c r="K1301" s="463">
        <v>0.5</v>
      </c>
      <c r="L1301" s="464" t="s">
        <v>48</v>
      </c>
      <c r="M1301" s="464" t="s">
        <v>48</v>
      </c>
      <c r="N1301" s="464" t="s">
        <v>48</v>
      </c>
      <c r="O1301" s="464" t="s">
        <v>48</v>
      </c>
      <c r="P1301" s="464" t="s">
        <v>48</v>
      </c>
      <c r="Q1301" s="464" t="s">
        <v>48</v>
      </c>
      <c r="R1301" s="448" t="s">
        <v>4219</v>
      </c>
      <c r="S1301" s="465">
        <v>1.7000000000000001E-2</v>
      </c>
    </row>
    <row r="1302" spans="1:19" x14ac:dyDescent="0.2">
      <c r="A1302" s="454" t="s">
        <v>4220</v>
      </c>
      <c r="B1302" s="455" t="s">
        <v>4221</v>
      </c>
      <c r="C1302" s="456" t="s">
        <v>61</v>
      </c>
      <c r="D1302" s="457" t="s">
        <v>259</v>
      </c>
      <c r="E1302" s="458" t="s">
        <v>347</v>
      </c>
      <c r="F1302" s="459" t="s">
        <v>348</v>
      </c>
      <c r="G1302" s="460">
        <v>1283</v>
      </c>
      <c r="H1302" s="461">
        <v>217</v>
      </c>
      <c r="I1302" s="461">
        <v>147</v>
      </c>
      <c r="J1302" s="462" t="s">
        <v>102</v>
      </c>
      <c r="K1302" s="463">
        <v>0.25</v>
      </c>
      <c r="L1302" s="464" t="s">
        <v>48</v>
      </c>
      <c r="M1302" s="464" t="s">
        <v>49</v>
      </c>
      <c r="N1302" s="464" t="s">
        <v>48</v>
      </c>
      <c r="O1302" s="464" t="s">
        <v>48</v>
      </c>
      <c r="P1302" s="464" t="s">
        <v>48</v>
      </c>
      <c r="Q1302" s="464" t="s">
        <v>48</v>
      </c>
      <c r="R1302" s="448" t="s">
        <v>4222</v>
      </c>
      <c r="S1302" s="465">
        <v>0</v>
      </c>
    </row>
    <row r="1303" spans="1:19" x14ac:dyDescent="0.2">
      <c r="A1303" s="454" t="s">
        <v>4223</v>
      </c>
      <c r="B1303" s="455" t="s">
        <v>4224</v>
      </c>
      <c r="C1303" s="456" t="s">
        <v>43</v>
      </c>
      <c r="D1303" s="457" t="s">
        <v>185</v>
      </c>
      <c r="E1303" s="458" t="s">
        <v>186</v>
      </c>
      <c r="F1303" s="459" t="s">
        <v>187</v>
      </c>
      <c r="G1303" s="460">
        <v>8128</v>
      </c>
      <c r="H1303" s="461">
        <v>6484</v>
      </c>
      <c r="I1303" s="461">
        <v>2798</v>
      </c>
      <c r="J1303" s="462" t="s">
        <v>188</v>
      </c>
      <c r="K1303" s="463">
        <v>0.5</v>
      </c>
      <c r="L1303" s="464" t="s">
        <v>48</v>
      </c>
      <c r="M1303" s="464" t="s">
        <v>48</v>
      </c>
      <c r="N1303" s="464" t="s">
        <v>48</v>
      </c>
      <c r="O1303" s="464" t="s">
        <v>48</v>
      </c>
      <c r="P1303" s="464" t="s">
        <v>48</v>
      </c>
      <c r="Q1303" s="464" t="s">
        <v>48</v>
      </c>
      <c r="R1303" s="448" t="s">
        <v>4225</v>
      </c>
      <c r="S1303" s="465">
        <v>0.02</v>
      </c>
    </row>
    <row r="1304" spans="1:19" x14ac:dyDescent="0.2">
      <c r="A1304" s="454" t="s">
        <v>4226</v>
      </c>
      <c r="B1304" s="455" t="s">
        <v>4227</v>
      </c>
      <c r="C1304" s="456" t="s">
        <v>61</v>
      </c>
      <c r="D1304" s="457" t="s">
        <v>69</v>
      </c>
      <c r="E1304" s="458" t="s">
        <v>451</v>
      </c>
      <c r="F1304" s="459" t="s">
        <v>452</v>
      </c>
      <c r="G1304" s="460">
        <v>1436</v>
      </c>
      <c r="H1304" s="461">
        <v>932</v>
      </c>
      <c r="I1304" s="461">
        <v>330</v>
      </c>
      <c r="J1304" s="462" t="s">
        <v>72</v>
      </c>
      <c r="K1304" s="463">
        <v>0.5</v>
      </c>
      <c r="L1304" s="464" t="s">
        <v>48</v>
      </c>
      <c r="M1304" s="464" t="s">
        <v>48</v>
      </c>
      <c r="N1304" s="464" t="s">
        <v>48</v>
      </c>
      <c r="O1304" s="464" t="s">
        <v>48</v>
      </c>
      <c r="P1304" s="464" t="s">
        <v>48</v>
      </c>
      <c r="Q1304" s="464" t="s">
        <v>48</v>
      </c>
      <c r="R1304" s="448" t="s">
        <v>4228</v>
      </c>
      <c r="S1304" s="465">
        <v>1.9E-2</v>
      </c>
    </row>
    <row r="1305" spans="1:19" x14ac:dyDescent="0.2">
      <c r="A1305" s="454" t="s">
        <v>4229</v>
      </c>
      <c r="B1305" s="455" t="s">
        <v>4230</v>
      </c>
      <c r="C1305" s="456" t="s">
        <v>61</v>
      </c>
      <c r="D1305" s="457" t="s">
        <v>154</v>
      </c>
      <c r="E1305" s="458" t="s">
        <v>155</v>
      </c>
      <c r="F1305" s="459" t="s">
        <v>156</v>
      </c>
      <c r="G1305" s="460">
        <v>1443</v>
      </c>
      <c r="H1305" s="461">
        <v>534</v>
      </c>
      <c r="I1305" s="461">
        <v>220</v>
      </c>
      <c r="J1305" s="462" t="s">
        <v>65</v>
      </c>
      <c r="K1305" s="463">
        <v>0.5</v>
      </c>
      <c r="L1305" s="464" t="s">
        <v>48</v>
      </c>
      <c r="M1305" s="464" t="s">
        <v>48</v>
      </c>
      <c r="N1305" s="464" t="s">
        <v>48</v>
      </c>
      <c r="O1305" s="464" t="s">
        <v>48</v>
      </c>
      <c r="P1305" s="464" t="s">
        <v>48</v>
      </c>
      <c r="Q1305" s="464" t="s">
        <v>48</v>
      </c>
      <c r="R1305" s="448" t="s">
        <v>4231</v>
      </c>
      <c r="S1305" s="465">
        <v>0.02</v>
      </c>
    </row>
    <row r="1306" spans="1:19" x14ac:dyDescent="0.2">
      <c r="A1306" s="454" t="s">
        <v>4232</v>
      </c>
      <c r="B1306" s="455" t="s">
        <v>4233</v>
      </c>
      <c r="C1306" s="456" t="s">
        <v>61</v>
      </c>
      <c r="D1306" s="457" t="s">
        <v>124</v>
      </c>
      <c r="E1306" s="458" t="s">
        <v>146</v>
      </c>
      <c r="F1306" s="459" t="s">
        <v>147</v>
      </c>
      <c r="G1306" s="460">
        <v>2945</v>
      </c>
      <c r="H1306" s="461">
        <v>703</v>
      </c>
      <c r="I1306" s="461">
        <v>282</v>
      </c>
      <c r="J1306" s="462" t="s">
        <v>47</v>
      </c>
      <c r="K1306" s="463">
        <v>0.35</v>
      </c>
      <c r="L1306" s="464" t="s">
        <v>48</v>
      </c>
      <c r="M1306" s="464" t="s">
        <v>48</v>
      </c>
      <c r="N1306" s="464" t="s">
        <v>49</v>
      </c>
      <c r="O1306" s="464" t="s">
        <v>48</v>
      </c>
      <c r="P1306" s="464" t="s">
        <v>48</v>
      </c>
      <c r="Q1306" s="464" t="s">
        <v>48</v>
      </c>
      <c r="R1306" s="448" t="s">
        <v>4234</v>
      </c>
      <c r="S1306" s="465">
        <v>0.02</v>
      </c>
    </row>
    <row r="1307" spans="1:19" x14ac:dyDescent="0.2">
      <c r="A1307" s="454" t="s">
        <v>4235</v>
      </c>
      <c r="B1307" s="455" t="s">
        <v>4236</v>
      </c>
      <c r="C1307" s="456" t="s">
        <v>43</v>
      </c>
      <c r="D1307" s="457" t="s">
        <v>111</v>
      </c>
      <c r="E1307" s="458" t="s">
        <v>1981</v>
      </c>
      <c r="F1307" s="459" t="s">
        <v>1982</v>
      </c>
      <c r="G1307" s="460">
        <v>2408</v>
      </c>
      <c r="H1307" s="461">
        <v>9968</v>
      </c>
      <c r="I1307" s="461">
        <v>3745</v>
      </c>
      <c r="J1307" s="462" t="s">
        <v>114</v>
      </c>
      <c r="K1307" s="463">
        <v>0</v>
      </c>
      <c r="L1307" s="464" t="s">
        <v>48</v>
      </c>
      <c r="M1307" s="464" t="s">
        <v>48</v>
      </c>
      <c r="N1307" s="464" t="s">
        <v>48</v>
      </c>
      <c r="O1307" s="464" t="s">
        <v>48</v>
      </c>
      <c r="P1307" s="464" t="s">
        <v>48</v>
      </c>
      <c r="Q1307" s="464" t="s">
        <v>48</v>
      </c>
      <c r="R1307" s="448" t="s">
        <v>4237</v>
      </c>
      <c r="S1307" s="465">
        <v>0.02</v>
      </c>
    </row>
    <row r="1308" spans="1:19" x14ac:dyDescent="0.2">
      <c r="A1308" s="454" t="s">
        <v>4238</v>
      </c>
      <c r="B1308" s="455" t="s">
        <v>4239</v>
      </c>
      <c r="C1308" s="456" t="s">
        <v>61</v>
      </c>
      <c r="D1308" s="457" t="s">
        <v>76</v>
      </c>
      <c r="E1308" s="458" t="s">
        <v>306</v>
      </c>
      <c r="F1308" s="459" t="s">
        <v>307</v>
      </c>
      <c r="G1308" s="460">
        <v>397</v>
      </c>
      <c r="H1308" s="461">
        <v>26</v>
      </c>
      <c r="I1308" s="461">
        <v>28</v>
      </c>
      <c r="J1308" s="462" t="s">
        <v>72</v>
      </c>
      <c r="K1308" s="463">
        <v>0.5</v>
      </c>
      <c r="L1308" s="464" t="s">
        <v>57</v>
      </c>
      <c r="M1308" s="464" t="s">
        <v>48</v>
      </c>
      <c r="N1308" s="464" t="s">
        <v>48</v>
      </c>
      <c r="O1308" s="464" t="s">
        <v>48</v>
      </c>
      <c r="P1308" s="464" t="s">
        <v>49</v>
      </c>
      <c r="Q1308" s="464" t="s">
        <v>48</v>
      </c>
      <c r="R1308" s="448" t="s">
        <v>4240</v>
      </c>
      <c r="S1308" s="465">
        <v>5.0000000000000001E-3</v>
      </c>
    </row>
    <row r="1309" spans="1:19" x14ac:dyDescent="0.2">
      <c r="A1309" s="454" t="s">
        <v>4241</v>
      </c>
      <c r="B1309" s="455" t="s">
        <v>4242</v>
      </c>
      <c r="C1309" s="456" t="s">
        <v>61</v>
      </c>
      <c r="D1309" s="457" t="s">
        <v>259</v>
      </c>
      <c r="E1309" s="458" t="s">
        <v>355</v>
      </c>
      <c r="F1309" s="459" t="s">
        <v>355</v>
      </c>
      <c r="G1309" s="460">
        <v>1029</v>
      </c>
      <c r="H1309" s="461">
        <v>254</v>
      </c>
      <c r="I1309" s="461">
        <v>140</v>
      </c>
      <c r="J1309" s="462" t="s">
        <v>102</v>
      </c>
      <c r="K1309" s="463">
        <v>0.25</v>
      </c>
      <c r="L1309" s="464" t="s">
        <v>48</v>
      </c>
      <c r="M1309" s="464" t="s">
        <v>48</v>
      </c>
      <c r="N1309" s="464" t="s">
        <v>49</v>
      </c>
      <c r="O1309" s="464" t="s">
        <v>48</v>
      </c>
      <c r="P1309" s="464" t="s">
        <v>48</v>
      </c>
      <c r="Q1309" s="464" t="s">
        <v>48</v>
      </c>
      <c r="R1309" s="448" t="s">
        <v>4243</v>
      </c>
      <c r="S1309" s="465">
        <v>0.02</v>
      </c>
    </row>
    <row r="1310" spans="1:19" x14ac:dyDescent="0.2">
      <c r="A1310" s="454" t="s">
        <v>4244</v>
      </c>
      <c r="B1310" s="455" t="s">
        <v>4245</v>
      </c>
      <c r="C1310" s="456" t="s">
        <v>61</v>
      </c>
      <c r="D1310" s="457" t="s">
        <v>259</v>
      </c>
      <c r="E1310" s="458" t="s">
        <v>355</v>
      </c>
      <c r="F1310" s="459" t="s">
        <v>355</v>
      </c>
      <c r="G1310" s="460">
        <v>1850</v>
      </c>
      <c r="H1310" s="461">
        <v>93</v>
      </c>
      <c r="I1310" s="461">
        <v>80</v>
      </c>
      <c r="J1310" s="462" t="s">
        <v>102</v>
      </c>
      <c r="K1310" s="463">
        <v>0.25</v>
      </c>
      <c r="L1310" s="464" t="s">
        <v>48</v>
      </c>
      <c r="M1310" s="464" t="s">
        <v>48</v>
      </c>
      <c r="N1310" s="464" t="s">
        <v>49</v>
      </c>
      <c r="O1310" s="464" t="s">
        <v>48</v>
      </c>
      <c r="P1310" s="464" t="s">
        <v>48</v>
      </c>
      <c r="Q1310" s="464" t="s">
        <v>48</v>
      </c>
      <c r="R1310" s="448" t="s">
        <v>4246</v>
      </c>
      <c r="S1310" s="465">
        <v>0.01</v>
      </c>
    </row>
    <row r="1311" spans="1:19" x14ac:dyDescent="0.2">
      <c r="A1311" s="454" t="s">
        <v>4247</v>
      </c>
      <c r="B1311" s="455" t="s">
        <v>4248</v>
      </c>
      <c r="C1311" s="456" t="s">
        <v>61</v>
      </c>
      <c r="D1311" s="457" t="s">
        <v>259</v>
      </c>
      <c r="E1311" s="458" t="s">
        <v>355</v>
      </c>
      <c r="F1311" s="459" t="s">
        <v>355</v>
      </c>
      <c r="G1311" s="460">
        <v>2007</v>
      </c>
      <c r="H1311" s="461">
        <v>103</v>
      </c>
      <c r="I1311" s="461">
        <v>95</v>
      </c>
      <c r="J1311" s="462" t="s">
        <v>102</v>
      </c>
      <c r="K1311" s="463">
        <v>0.25</v>
      </c>
      <c r="L1311" s="464" t="s">
        <v>48</v>
      </c>
      <c r="M1311" s="464" t="s">
        <v>48</v>
      </c>
      <c r="N1311" s="464" t="s">
        <v>49</v>
      </c>
      <c r="O1311" s="464" t="s">
        <v>48</v>
      </c>
      <c r="P1311" s="464" t="s">
        <v>48</v>
      </c>
      <c r="Q1311" s="464" t="s">
        <v>48</v>
      </c>
      <c r="R1311" s="448" t="s">
        <v>4249</v>
      </c>
      <c r="S1311" s="465">
        <v>0.01</v>
      </c>
    </row>
    <row r="1312" spans="1:19" x14ac:dyDescent="0.2">
      <c r="A1312" s="454" t="s">
        <v>4250</v>
      </c>
      <c r="B1312" s="455" t="s">
        <v>4251</v>
      </c>
      <c r="C1312" s="456" t="s">
        <v>61</v>
      </c>
      <c r="D1312" s="457" t="s">
        <v>135</v>
      </c>
      <c r="E1312" s="458" t="s">
        <v>612</v>
      </c>
      <c r="F1312" s="459" t="s">
        <v>613</v>
      </c>
      <c r="G1312" s="460">
        <v>920</v>
      </c>
      <c r="H1312" s="461">
        <v>71</v>
      </c>
      <c r="I1312" s="461">
        <v>54</v>
      </c>
      <c r="J1312" s="462" t="s">
        <v>102</v>
      </c>
      <c r="K1312" s="463">
        <v>0.25</v>
      </c>
      <c r="L1312" s="464" t="s">
        <v>48</v>
      </c>
      <c r="M1312" s="464" t="s">
        <v>49</v>
      </c>
      <c r="N1312" s="464" t="s">
        <v>48</v>
      </c>
      <c r="O1312" s="464" t="s">
        <v>48</v>
      </c>
      <c r="P1312" s="464" t="s">
        <v>48</v>
      </c>
      <c r="Q1312" s="464" t="s">
        <v>48</v>
      </c>
      <c r="R1312" s="448" t="s">
        <v>4252</v>
      </c>
      <c r="S1312" s="465">
        <v>1.4999999999999999E-2</v>
      </c>
    </row>
    <row r="1313" spans="1:19" x14ac:dyDescent="0.2">
      <c r="A1313" s="454" t="s">
        <v>4253</v>
      </c>
      <c r="B1313" s="455" t="s">
        <v>4254</v>
      </c>
      <c r="C1313" s="456" t="s">
        <v>61</v>
      </c>
      <c r="D1313" s="457" t="s">
        <v>259</v>
      </c>
      <c r="E1313" s="458" t="s">
        <v>876</v>
      </c>
      <c r="F1313" s="459" t="s">
        <v>877</v>
      </c>
      <c r="G1313" s="460">
        <v>811</v>
      </c>
      <c r="H1313" s="461">
        <v>211</v>
      </c>
      <c r="I1313" s="461">
        <v>115</v>
      </c>
      <c r="J1313" s="462" t="s">
        <v>102</v>
      </c>
      <c r="K1313" s="463">
        <v>0.25</v>
      </c>
      <c r="L1313" s="464" t="s">
        <v>48</v>
      </c>
      <c r="M1313" s="464" t="s">
        <v>48</v>
      </c>
      <c r="N1313" s="464" t="s">
        <v>49</v>
      </c>
      <c r="O1313" s="464" t="s">
        <v>48</v>
      </c>
      <c r="P1313" s="464" t="s">
        <v>48</v>
      </c>
      <c r="Q1313" s="464" t="s">
        <v>48</v>
      </c>
      <c r="R1313" s="448" t="s">
        <v>4255</v>
      </c>
      <c r="S1313" s="465">
        <v>0.02</v>
      </c>
    </row>
    <row r="1314" spans="1:19" x14ac:dyDescent="0.2">
      <c r="A1314" s="454" t="s">
        <v>4256</v>
      </c>
      <c r="B1314" s="455" t="s">
        <v>4257</v>
      </c>
      <c r="C1314" s="456" t="s">
        <v>61</v>
      </c>
      <c r="D1314" s="457" t="s">
        <v>259</v>
      </c>
      <c r="E1314" s="458" t="s">
        <v>355</v>
      </c>
      <c r="F1314" s="459" t="s">
        <v>355</v>
      </c>
      <c r="G1314" s="460">
        <v>894</v>
      </c>
      <c r="H1314" s="461">
        <v>149</v>
      </c>
      <c r="I1314" s="461">
        <v>97</v>
      </c>
      <c r="J1314" s="462" t="s">
        <v>102</v>
      </c>
      <c r="K1314" s="463">
        <v>0.25</v>
      </c>
      <c r="L1314" s="464" t="s">
        <v>48</v>
      </c>
      <c r="M1314" s="464" t="s">
        <v>48</v>
      </c>
      <c r="N1314" s="464" t="s">
        <v>49</v>
      </c>
      <c r="O1314" s="464" t="s">
        <v>48</v>
      </c>
      <c r="P1314" s="464" t="s">
        <v>48</v>
      </c>
      <c r="Q1314" s="464" t="s">
        <v>48</v>
      </c>
      <c r="R1314" s="448" t="s">
        <v>4258</v>
      </c>
      <c r="S1314" s="465">
        <v>0.02</v>
      </c>
    </row>
    <row r="1315" spans="1:19" x14ac:dyDescent="0.2">
      <c r="A1315" s="454" t="s">
        <v>4259</v>
      </c>
      <c r="B1315" s="455" t="s">
        <v>4260</v>
      </c>
      <c r="C1315" s="456" t="s">
        <v>61</v>
      </c>
      <c r="D1315" s="457" t="s">
        <v>207</v>
      </c>
      <c r="E1315" s="458" t="s">
        <v>1416</v>
      </c>
      <c r="F1315" s="459" t="s">
        <v>1417</v>
      </c>
      <c r="G1315" s="460">
        <v>708</v>
      </c>
      <c r="H1315" s="461">
        <v>287</v>
      </c>
      <c r="I1315" s="461">
        <v>120</v>
      </c>
      <c r="J1315" s="462" t="s">
        <v>56</v>
      </c>
      <c r="K1315" s="463">
        <v>0.5</v>
      </c>
      <c r="L1315" s="464" t="s">
        <v>57</v>
      </c>
      <c r="M1315" s="464" t="s">
        <v>48</v>
      </c>
      <c r="N1315" s="464" t="s">
        <v>48</v>
      </c>
      <c r="O1315" s="464" t="s">
        <v>48</v>
      </c>
      <c r="P1315" s="464" t="s">
        <v>49</v>
      </c>
      <c r="Q1315" s="464" t="s">
        <v>48</v>
      </c>
      <c r="R1315" s="448" t="s">
        <v>4261</v>
      </c>
      <c r="S1315" s="465">
        <v>0.01</v>
      </c>
    </row>
    <row r="1316" spans="1:19" x14ac:dyDescent="0.2">
      <c r="A1316" s="454" t="s">
        <v>4262</v>
      </c>
      <c r="B1316" s="455" t="s">
        <v>4263</v>
      </c>
      <c r="C1316" s="456" t="s">
        <v>61</v>
      </c>
      <c r="D1316" s="457" t="s">
        <v>118</v>
      </c>
      <c r="E1316" s="458" t="s">
        <v>170</v>
      </c>
      <c r="F1316" s="459" t="s">
        <v>171</v>
      </c>
      <c r="G1316" s="460">
        <v>1546</v>
      </c>
      <c r="H1316" s="461">
        <v>577</v>
      </c>
      <c r="I1316" s="461">
        <v>242</v>
      </c>
      <c r="J1316" s="462" t="s">
        <v>47</v>
      </c>
      <c r="K1316" s="463">
        <v>0.35</v>
      </c>
      <c r="L1316" s="464" t="s">
        <v>57</v>
      </c>
      <c r="M1316" s="464" t="s">
        <v>48</v>
      </c>
      <c r="N1316" s="464" t="s">
        <v>48</v>
      </c>
      <c r="O1316" s="464" t="s">
        <v>48</v>
      </c>
      <c r="P1316" s="464" t="s">
        <v>49</v>
      </c>
      <c r="Q1316" s="464" t="s">
        <v>49</v>
      </c>
      <c r="R1316" s="448" t="s">
        <v>4264</v>
      </c>
      <c r="S1316" s="465">
        <v>1.7000000000000001E-2</v>
      </c>
    </row>
    <row r="1317" spans="1:19" x14ac:dyDescent="0.2">
      <c r="A1317" s="454" t="s">
        <v>4265</v>
      </c>
      <c r="B1317" s="455" t="s">
        <v>4266</v>
      </c>
      <c r="C1317" s="456" t="s">
        <v>61</v>
      </c>
      <c r="D1317" s="457" t="s">
        <v>276</v>
      </c>
      <c r="E1317" s="458" t="s">
        <v>1477</v>
      </c>
      <c r="F1317" s="459" t="s">
        <v>1478</v>
      </c>
      <c r="G1317" s="460">
        <v>3911</v>
      </c>
      <c r="H1317" s="461">
        <v>366</v>
      </c>
      <c r="I1317" s="461">
        <v>190</v>
      </c>
      <c r="J1317" s="462" t="s">
        <v>188</v>
      </c>
      <c r="K1317" s="463">
        <v>0.5</v>
      </c>
      <c r="L1317" s="464" t="s">
        <v>57</v>
      </c>
      <c r="M1317" s="464" t="s">
        <v>48</v>
      </c>
      <c r="N1317" s="464" t="s">
        <v>48</v>
      </c>
      <c r="O1317" s="464" t="s">
        <v>49</v>
      </c>
      <c r="P1317" s="464" t="s">
        <v>48</v>
      </c>
      <c r="Q1317" s="464" t="s">
        <v>48</v>
      </c>
      <c r="R1317" s="448" t="s">
        <v>4267</v>
      </c>
      <c r="S1317" s="465">
        <v>0.02</v>
      </c>
    </row>
    <row r="1318" spans="1:19" x14ac:dyDescent="0.2">
      <c r="A1318" s="454" t="s">
        <v>4268</v>
      </c>
      <c r="B1318" s="455" t="s">
        <v>4269</v>
      </c>
      <c r="C1318" s="456" t="s">
        <v>61</v>
      </c>
      <c r="D1318" s="457" t="s">
        <v>341</v>
      </c>
      <c r="E1318" s="458" t="s">
        <v>342</v>
      </c>
      <c r="F1318" s="459" t="s">
        <v>343</v>
      </c>
      <c r="G1318" s="460">
        <v>995</v>
      </c>
      <c r="H1318" s="461">
        <v>674</v>
      </c>
      <c r="I1318" s="461">
        <v>308</v>
      </c>
      <c r="J1318" s="462" t="s">
        <v>72</v>
      </c>
      <c r="K1318" s="463">
        <v>0.5</v>
      </c>
      <c r="L1318" s="464" t="s">
        <v>48</v>
      </c>
      <c r="M1318" s="464" t="s">
        <v>48</v>
      </c>
      <c r="N1318" s="464" t="s">
        <v>49</v>
      </c>
      <c r="O1318" s="464" t="s">
        <v>48</v>
      </c>
      <c r="P1318" s="464" t="s">
        <v>48</v>
      </c>
      <c r="Q1318" s="464" t="s">
        <v>48</v>
      </c>
      <c r="R1318" s="448" t="s">
        <v>4270</v>
      </c>
      <c r="S1318" s="465">
        <v>0.02</v>
      </c>
    </row>
    <row r="1319" spans="1:19" x14ac:dyDescent="0.2">
      <c r="A1319" s="454" t="s">
        <v>4271</v>
      </c>
      <c r="B1319" s="455" t="s">
        <v>4272</v>
      </c>
      <c r="C1319" s="456" t="s">
        <v>61</v>
      </c>
      <c r="D1319" s="457" t="s">
        <v>76</v>
      </c>
      <c r="E1319" s="458" t="s">
        <v>3025</v>
      </c>
      <c r="F1319" s="459" t="s">
        <v>3026</v>
      </c>
      <c r="G1319" s="460">
        <v>3641</v>
      </c>
      <c r="H1319" s="461">
        <v>1759</v>
      </c>
      <c r="I1319" s="461">
        <v>646</v>
      </c>
      <c r="J1319" s="462" t="s">
        <v>72</v>
      </c>
      <c r="K1319" s="463">
        <v>0.5</v>
      </c>
      <c r="L1319" s="464" t="s">
        <v>48</v>
      </c>
      <c r="M1319" s="464" t="s">
        <v>48</v>
      </c>
      <c r="N1319" s="464" t="s">
        <v>48</v>
      </c>
      <c r="O1319" s="464" t="s">
        <v>48</v>
      </c>
      <c r="P1319" s="464" t="s">
        <v>48</v>
      </c>
      <c r="Q1319" s="464" t="s">
        <v>48</v>
      </c>
      <c r="R1319" s="448" t="s">
        <v>4273</v>
      </c>
      <c r="S1319" s="465">
        <v>0.02</v>
      </c>
    </row>
    <row r="1320" spans="1:19" x14ac:dyDescent="0.2">
      <c r="A1320" s="454" t="s">
        <v>4274</v>
      </c>
      <c r="B1320" s="455" t="s">
        <v>4275</v>
      </c>
      <c r="C1320" s="456" t="s">
        <v>61</v>
      </c>
      <c r="D1320" s="457" t="s">
        <v>314</v>
      </c>
      <c r="E1320" s="458" t="s">
        <v>1048</v>
      </c>
      <c r="F1320" s="459" t="s">
        <v>1048</v>
      </c>
      <c r="G1320" s="460">
        <v>1033</v>
      </c>
      <c r="H1320" s="461">
        <v>182</v>
      </c>
      <c r="I1320" s="461">
        <v>116</v>
      </c>
      <c r="J1320" s="462" t="s">
        <v>65</v>
      </c>
      <c r="K1320" s="463">
        <v>0.5</v>
      </c>
      <c r="L1320" s="464" t="s">
        <v>57</v>
      </c>
      <c r="M1320" s="464" t="s">
        <v>48</v>
      </c>
      <c r="N1320" s="464" t="s">
        <v>48</v>
      </c>
      <c r="O1320" s="464" t="s">
        <v>48</v>
      </c>
      <c r="P1320" s="464" t="s">
        <v>49</v>
      </c>
      <c r="Q1320" s="464" t="s">
        <v>48</v>
      </c>
      <c r="R1320" s="448" t="s">
        <v>4276</v>
      </c>
      <c r="S1320" s="465">
        <v>0</v>
      </c>
    </row>
    <row r="1321" spans="1:19" x14ac:dyDescent="0.2">
      <c r="A1321" s="454" t="s">
        <v>337</v>
      </c>
      <c r="B1321" s="455" t="s">
        <v>4277</v>
      </c>
      <c r="C1321" s="456" t="s">
        <v>43</v>
      </c>
      <c r="D1321" s="457" t="s">
        <v>259</v>
      </c>
      <c r="E1321" s="458" t="s">
        <v>336</v>
      </c>
      <c r="F1321" s="459" t="s">
        <v>337</v>
      </c>
      <c r="G1321" s="460">
        <v>7598</v>
      </c>
      <c r="H1321" s="461">
        <v>19652</v>
      </c>
      <c r="I1321" s="461">
        <v>10136</v>
      </c>
      <c r="J1321" s="462" t="s">
        <v>102</v>
      </c>
      <c r="K1321" s="463">
        <v>0.25</v>
      </c>
      <c r="L1321" s="464" t="s">
        <v>48</v>
      </c>
      <c r="M1321" s="464" t="s">
        <v>48</v>
      </c>
      <c r="N1321" s="464" t="s">
        <v>48</v>
      </c>
      <c r="O1321" s="464" t="s">
        <v>48</v>
      </c>
      <c r="P1321" s="464" t="s">
        <v>48</v>
      </c>
      <c r="Q1321" s="464" t="s">
        <v>48</v>
      </c>
      <c r="R1321" s="448" t="s">
        <v>4278</v>
      </c>
      <c r="S1321" s="465">
        <v>0.02</v>
      </c>
    </row>
    <row r="1322" spans="1:19" x14ac:dyDescent="0.2">
      <c r="A1322" s="454" t="s">
        <v>4279</v>
      </c>
      <c r="B1322" s="455" t="s">
        <v>4280</v>
      </c>
      <c r="C1322" s="456" t="s">
        <v>61</v>
      </c>
      <c r="D1322" s="457" t="s">
        <v>124</v>
      </c>
      <c r="E1322" s="458" t="s">
        <v>417</v>
      </c>
      <c r="F1322" s="459" t="s">
        <v>418</v>
      </c>
      <c r="G1322" s="460">
        <v>2200</v>
      </c>
      <c r="H1322" s="461">
        <v>2512</v>
      </c>
      <c r="I1322" s="461">
        <v>1017</v>
      </c>
      <c r="J1322" s="462" t="s">
        <v>47</v>
      </c>
      <c r="K1322" s="463">
        <v>0.35</v>
      </c>
      <c r="L1322" s="464" t="s">
        <v>48</v>
      </c>
      <c r="M1322" s="464" t="s">
        <v>48</v>
      </c>
      <c r="N1322" s="464" t="s">
        <v>48</v>
      </c>
      <c r="O1322" s="464" t="s">
        <v>48</v>
      </c>
      <c r="P1322" s="464" t="s">
        <v>48</v>
      </c>
      <c r="Q1322" s="464" t="s">
        <v>48</v>
      </c>
      <c r="R1322" s="448" t="s">
        <v>4281</v>
      </c>
      <c r="S1322" s="465">
        <v>0.02</v>
      </c>
    </row>
    <row r="1323" spans="1:19" x14ac:dyDescent="0.2">
      <c r="A1323" s="454" t="s">
        <v>4282</v>
      </c>
      <c r="B1323" s="455" t="s">
        <v>4283</v>
      </c>
      <c r="C1323" s="456" t="s">
        <v>61</v>
      </c>
      <c r="D1323" s="457" t="s">
        <v>62</v>
      </c>
      <c r="E1323" s="458" t="s">
        <v>63</v>
      </c>
      <c r="F1323" s="459" t="s">
        <v>64</v>
      </c>
      <c r="G1323" s="460">
        <v>731</v>
      </c>
      <c r="H1323" s="461">
        <v>1241</v>
      </c>
      <c r="I1323" s="461">
        <v>432</v>
      </c>
      <c r="J1323" s="462" t="s">
        <v>65</v>
      </c>
      <c r="K1323" s="463">
        <v>0.5</v>
      </c>
      <c r="L1323" s="464" t="s">
        <v>48</v>
      </c>
      <c r="M1323" s="464" t="s">
        <v>48</v>
      </c>
      <c r="N1323" s="464" t="s">
        <v>48</v>
      </c>
      <c r="O1323" s="464" t="s">
        <v>48</v>
      </c>
      <c r="P1323" s="464" t="s">
        <v>48</v>
      </c>
      <c r="Q1323" s="464" t="s">
        <v>48</v>
      </c>
      <c r="R1323" s="448" t="s">
        <v>4284</v>
      </c>
      <c r="S1323" s="465">
        <v>0.01</v>
      </c>
    </row>
    <row r="1324" spans="1:19" x14ac:dyDescent="0.2">
      <c r="A1324" s="454" t="s">
        <v>4285</v>
      </c>
      <c r="B1324" s="455" t="s">
        <v>4286</v>
      </c>
      <c r="C1324" s="456" t="s">
        <v>61</v>
      </c>
      <c r="D1324" s="457" t="s">
        <v>341</v>
      </c>
      <c r="E1324" s="458" t="s">
        <v>342</v>
      </c>
      <c r="F1324" s="459" t="s">
        <v>343</v>
      </c>
      <c r="G1324" s="460">
        <v>1305</v>
      </c>
      <c r="H1324" s="461">
        <v>412</v>
      </c>
      <c r="I1324" s="461">
        <v>235</v>
      </c>
      <c r="J1324" s="462" t="s">
        <v>72</v>
      </c>
      <c r="K1324" s="463">
        <v>0.5</v>
      </c>
      <c r="L1324" s="464" t="s">
        <v>48</v>
      </c>
      <c r="M1324" s="464" t="s">
        <v>48</v>
      </c>
      <c r="N1324" s="464" t="s">
        <v>49</v>
      </c>
      <c r="O1324" s="464" t="s">
        <v>48</v>
      </c>
      <c r="P1324" s="464" t="s">
        <v>48</v>
      </c>
      <c r="Q1324" s="464" t="s">
        <v>48</v>
      </c>
      <c r="R1324" s="448" t="s">
        <v>4287</v>
      </c>
      <c r="S1324" s="465">
        <v>0.02</v>
      </c>
    </row>
    <row r="1325" spans="1:19" x14ac:dyDescent="0.2">
      <c r="A1325" s="454" t="s">
        <v>4288</v>
      </c>
      <c r="B1325" s="455" t="s">
        <v>4289</v>
      </c>
      <c r="C1325" s="456" t="s">
        <v>252</v>
      </c>
      <c r="D1325" s="457" t="s">
        <v>276</v>
      </c>
      <c r="E1325" s="458" t="s">
        <v>2458</v>
      </c>
      <c r="F1325" s="459" t="s">
        <v>2459</v>
      </c>
      <c r="G1325" s="460">
        <v>5049</v>
      </c>
      <c r="H1325" s="461">
        <v>3366</v>
      </c>
      <c r="I1325" s="461">
        <v>1727</v>
      </c>
      <c r="J1325" s="462" t="s">
        <v>188</v>
      </c>
      <c r="K1325" s="463">
        <v>0.5</v>
      </c>
      <c r="L1325" s="464" t="s">
        <v>48</v>
      </c>
      <c r="M1325" s="464" t="s">
        <v>48</v>
      </c>
      <c r="N1325" s="464" t="s">
        <v>48</v>
      </c>
      <c r="O1325" s="464" t="s">
        <v>48</v>
      </c>
      <c r="P1325" s="464" t="s">
        <v>48</v>
      </c>
      <c r="Q1325" s="464" t="s">
        <v>48</v>
      </c>
      <c r="R1325" s="448" t="s">
        <v>4290</v>
      </c>
      <c r="S1325" s="465">
        <v>0.02</v>
      </c>
    </row>
    <row r="1326" spans="1:19" x14ac:dyDescent="0.2">
      <c r="A1326" s="454" t="s">
        <v>4291</v>
      </c>
      <c r="B1326" s="455" t="s">
        <v>4292</v>
      </c>
      <c r="C1326" s="456" t="s">
        <v>61</v>
      </c>
      <c r="D1326" s="457" t="s">
        <v>154</v>
      </c>
      <c r="E1326" s="458" t="s">
        <v>743</v>
      </c>
      <c r="F1326" s="459" t="s">
        <v>743</v>
      </c>
      <c r="G1326" s="460">
        <v>4906</v>
      </c>
      <c r="H1326" s="461">
        <v>2303</v>
      </c>
      <c r="I1326" s="461">
        <v>874</v>
      </c>
      <c r="J1326" s="462" t="s">
        <v>65</v>
      </c>
      <c r="K1326" s="463">
        <v>0.5</v>
      </c>
      <c r="L1326" s="464" t="s">
        <v>48</v>
      </c>
      <c r="M1326" s="464" t="s">
        <v>48</v>
      </c>
      <c r="N1326" s="464" t="s">
        <v>49</v>
      </c>
      <c r="O1326" s="464" t="s">
        <v>48</v>
      </c>
      <c r="P1326" s="464" t="s">
        <v>48</v>
      </c>
      <c r="Q1326" s="464" t="s">
        <v>48</v>
      </c>
      <c r="R1326" s="448" t="s">
        <v>4293</v>
      </c>
      <c r="S1326" s="465">
        <v>1.8000000000000002E-2</v>
      </c>
    </row>
    <row r="1327" spans="1:19" x14ac:dyDescent="0.2">
      <c r="A1327" s="454" t="s">
        <v>4294</v>
      </c>
      <c r="B1327" s="455" t="s">
        <v>4295</v>
      </c>
      <c r="C1327" s="456" t="s">
        <v>61</v>
      </c>
      <c r="D1327" s="457" t="s">
        <v>53</v>
      </c>
      <c r="E1327" s="458" t="s">
        <v>4296</v>
      </c>
      <c r="F1327" s="459" t="s">
        <v>4297</v>
      </c>
      <c r="G1327" s="460">
        <v>6676</v>
      </c>
      <c r="H1327" s="461">
        <v>661</v>
      </c>
      <c r="I1327" s="461">
        <v>304</v>
      </c>
      <c r="J1327" s="462" t="s">
        <v>56</v>
      </c>
      <c r="K1327" s="463">
        <v>0.5</v>
      </c>
      <c r="L1327" s="464" t="s">
        <v>57</v>
      </c>
      <c r="M1327" s="464" t="s">
        <v>48</v>
      </c>
      <c r="N1327" s="464" t="s">
        <v>49</v>
      </c>
      <c r="O1327" s="464" t="s">
        <v>48</v>
      </c>
      <c r="P1327" s="464" t="s">
        <v>48</v>
      </c>
      <c r="Q1327" s="464" t="s">
        <v>48</v>
      </c>
      <c r="R1327" s="448" t="s">
        <v>4298</v>
      </c>
      <c r="S1327" s="465">
        <v>0.02</v>
      </c>
    </row>
    <row r="1328" spans="1:19" x14ac:dyDescent="0.2">
      <c r="A1328" s="454" t="s">
        <v>4299</v>
      </c>
      <c r="B1328" s="455" t="s">
        <v>4300</v>
      </c>
      <c r="C1328" s="456" t="s">
        <v>61</v>
      </c>
      <c r="D1328" s="457" t="s">
        <v>276</v>
      </c>
      <c r="E1328" s="458" t="s">
        <v>1026</v>
      </c>
      <c r="F1328" s="459" t="s">
        <v>1023</v>
      </c>
      <c r="G1328" s="460">
        <v>5124</v>
      </c>
      <c r="H1328" s="461">
        <v>1297</v>
      </c>
      <c r="I1328" s="461">
        <v>580</v>
      </c>
      <c r="J1328" s="462" t="s">
        <v>188</v>
      </c>
      <c r="K1328" s="463">
        <v>0.5</v>
      </c>
      <c r="L1328" s="464" t="s">
        <v>48</v>
      </c>
      <c r="M1328" s="464" t="s">
        <v>48</v>
      </c>
      <c r="N1328" s="464" t="s">
        <v>48</v>
      </c>
      <c r="O1328" s="464" t="s">
        <v>48</v>
      </c>
      <c r="P1328" s="464" t="s">
        <v>48</v>
      </c>
      <c r="Q1328" s="464" t="s">
        <v>48</v>
      </c>
      <c r="R1328" s="448" t="s">
        <v>4301</v>
      </c>
      <c r="S1328" s="465">
        <v>1.7000000000000001E-2</v>
      </c>
    </row>
    <row r="1329" spans="1:19" x14ac:dyDescent="0.2">
      <c r="A1329" s="454" t="s">
        <v>4302</v>
      </c>
      <c r="B1329" s="455" t="s">
        <v>4303</v>
      </c>
      <c r="C1329" s="456" t="s">
        <v>61</v>
      </c>
      <c r="D1329" s="457" t="s">
        <v>62</v>
      </c>
      <c r="E1329" s="458" t="s">
        <v>265</v>
      </c>
      <c r="F1329" s="459" t="s">
        <v>266</v>
      </c>
      <c r="G1329" s="460">
        <v>1630</v>
      </c>
      <c r="H1329" s="461">
        <v>686</v>
      </c>
      <c r="I1329" s="461">
        <v>261</v>
      </c>
      <c r="J1329" s="462" t="s">
        <v>65</v>
      </c>
      <c r="K1329" s="463">
        <v>0.5</v>
      </c>
      <c r="L1329" s="464" t="s">
        <v>57</v>
      </c>
      <c r="M1329" s="464" t="s">
        <v>48</v>
      </c>
      <c r="N1329" s="464" t="s">
        <v>48</v>
      </c>
      <c r="O1329" s="464" t="s">
        <v>49</v>
      </c>
      <c r="P1329" s="464" t="s">
        <v>48</v>
      </c>
      <c r="Q1329" s="464" t="s">
        <v>48</v>
      </c>
      <c r="R1329" s="448" t="s">
        <v>4304</v>
      </c>
      <c r="S1329" s="465">
        <v>0.02</v>
      </c>
    </row>
    <row r="1330" spans="1:19" x14ac:dyDescent="0.2">
      <c r="A1330" s="454" t="s">
        <v>4305</v>
      </c>
      <c r="B1330" s="455" t="s">
        <v>4306</v>
      </c>
      <c r="C1330" s="456" t="s">
        <v>61</v>
      </c>
      <c r="D1330" s="457" t="s">
        <v>135</v>
      </c>
      <c r="E1330" s="458" t="s">
        <v>367</v>
      </c>
      <c r="F1330" s="459" t="s">
        <v>368</v>
      </c>
      <c r="G1330" s="460">
        <v>628</v>
      </c>
      <c r="H1330" s="461">
        <v>98</v>
      </c>
      <c r="I1330" s="461">
        <v>70</v>
      </c>
      <c r="J1330" s="462" t="s">
        <v>102</v>
      </c>
      <c r="K1330" s="463">
        <v>0.25</v>
      </c>
      <c r="L1330" s="464" t="s">
        <v>48</v>
      </c>
      <c r="M1330" s="464" t="s">
        <v>48</v>
      </c>
      <c r="N1330" s="464" t="s">
        <v>48</v>
      </c>
      <c r="O1330" s="464" t="s">
        <v>48</v>
      </c>
      <c r="P1330" s="464" t="s">
        <v>48</v>
      </c>
      <c r="Q1330" s="464" t="s">
        <v>48</v>
      </c>
      <c r="R1330" s="448" t="s">
        <v>4307</v>
      </c>
      <c r="S1330" s="465">
        <v>1.6E-2</v>
      </c>
    </row>
    <row r="1331" spans="1:19" x14ac:dyDescent="0.2">
      <c r="A1331" s="454" t="s">
        <v>4308</v>
      </c>
      <c r="B1331" s="455" t="s">
        <v>4309</v>
      </c>
      <c r="C1331" s="456" t="s">
        <v>61</v>
      </c>
      <c r="D1331" s="457" t="s">
        <v>314</v>
      </c>
      <c r="E1331" s="458" t="s">
        <v>435</v>
      </c>
      <c r="F1331" s="459" t="s">
        <v>436</v>
      </c>
      <c r="G1331" s="460">
        <v>1652</v>
      </c>
      <c r="H1331" s="461">
        <v>684</v>
      </c>
      <c r="I1331" s="461">
        <v>265</v>
      </c>
      <c r="J1331" s="462" t="s">
        <v>65</v>
      </c>
      <c r="K1331" s="463">
        <v>0.5</v>
      </c>
      <c r="L1331" s="464" t="s">
        <v>48</v>
      </c>
      <c r="M1331" s="464" t="s">
        <v>48</v>
      </c>
      <c r="N1331" s="464" t="s">
        <v>48</v>
      </c>
      <c r="O1331" s="464" t="s">
        <v>48</v>
      </c>
      <c r="P1331" s="464" t="s">
        <v>48</v>
      </c>
      <c r="Q1331" s="464" t="s">
        <v>48</v>
      </c>
      <c r="R1331" s="448" t="s">
        <v>4310</v>
      </c>
      <c r="S1331" s="465">
        <v>0.01</v>
      </c>
    </row>
    <row r="1332" spans="1:19" x14ac:dyDescent="0.2">
      <c r="A1332" s="454" t="s">
        <v>4311</v>
      </c>
      <c r="B1332" s="455" t="s">
        <v>4312</v>
      </c>
      <c r="C1332" s="456" t="s">
        <v>252</v>
      </c>
      <c r="D1332" s="457" t="s">
        <v>276</v>
      </c>
      <c r="E1332" s="458" t="s">
        <v>277</v>
      </c>
      <c r="F1332" s="459" t="s">
        <v>278</v>
      </c>
      <c r="G1332" s="460">
        <v>4334</v>
      </c>
      <c r="H1332" s="461">
        <v>1965</v>
      </c>
      <c r="I1332" s="461">
        <v>1061</v>
      </c>
      <c r="J1332" s="462" t="s">
        <v>188</v>
      </c>
      <c r="K1332" s="463">
        <v>0.5</v>
      </c>
      <c r="L1332" s="464" t="s">
        <v>57</v>
      </c>
      <c r="M1332" s="464" t="s">
        <v>48</v>
      </c>
      <c r="N1332" s="464" t="s">
        <v>48</v>
      </c>
      <c r="O1332" s="464" t="s">
        <v>48</v>
      </c>
      <c r="P1332" s="464" t="s">
        <v>49</v>
      </c>
      <c r="Q1332" s="464" t="s">
        <v>48</v>
      </c>
      <c r="R1332" s="448" t="s">
        <v>4313</v>
      </c>
      <c r="S1332" s="465">
        <v>1.4999999999999999E-2</v>
      </c>
    </row>
    <row r="1333" spans="1:19" x14ac:dyDescent="0.2">
      <c r="A1333" s="454" t="s">
        <v>4314</v>
      </c>
      <c r="B1333" s="455" t="s">
        <v>4315</v>
      </c>
      <c r="C1333" s="456" t="s">
        <v>61</v>
      </c>
      <c r="D1333" s="457" t="s">
        <v>259</v>
      </c>
      <c r="E1333" s="458" t="s">
        <v>347</v>
      </c>
      <c r="F1333" s="459" t="s">
        <v>348</v>
      </c>
      <c r="G1333" s="460">
        <v>572</v>
      </c>
      <c r="H1333" s="461">
        <v>220</v>
      </c>
      <c r="I1333" s="461">
        <v>97</v>
      </c>
      <c r="J1333" s="462" t="s">
        <v>102</v>
      </c>
      <c r="K1333" s="463">
        <v>0.25</v>
      </c>
      <c r="L1333" s="464" t="s">
        <v>48</v>
      </c>
      <c r="M1333" s="464" t="s">
        <v>49</v>
      </c>
      <c r="N1333" s="464" t="s">
        <v>48</v>
      </c>
      <c r="O1333" s="464" t="s">
        <v>48</v>
      </c>
      <c r="P1333" s="464" t="s">
        <v>48</v>
      </c>
      <c r="Q1333" s="464" t="s">
        <v>48</v>
      </c>
      <c r="R1333" s="448" t="s">
        <v>4316</v>
      </c>
      <c r="S1333" s="465">
        <v>0.02</v>
      </c>
    </row>
    <row r="1334" spans="1:19" x14ac:dyDescent="0.2">
      <c r="A1334" s="454" t="s">
        <v>4317</v>
      </c>
      <c r="B1334" s="455" t="s">
        <v>4318</v>
      </c>
      <c r="C1334" s="456" t="s">
        <v>61</v>
      </c>
      <c r="D1334" s="457" t="s">
        <v>99</v>
      </c>
      <c r="E1334" s="458" t="s">
        <v>508</v>
      </c>
      <c r="F1334" s="459" t="s">
        <v>509</v>
      </c>
      <c r="G1334" s="460">
        <v>3727</v>
      </c>
      <c r="H1334" s="461">
        <v>2241</v>
      </c>
      <c r="I1334" s="461">
        <v>875</v>
      </c>
      <c r="J1334" s="462" t="s">
        <v>102</v>
      </c>
      <c r="K1334" s="463">
        <v>0.25</v>
      </c>
      <c r="L1334" s="464" t="s">
        <v>48</v>
      </c>
      <c r="M1334" s="464" t="s">
        <v>48</v>
      </c>
      <c r="N1334" s="464" t="s">
        <v>48</v>
      </c>
      <c r="O1334" s="464" t="s">
        <v>48</v>
      </c>
      <c r="P1334" s="464" t="s">
        <v>48</v>
      </c>
      <c r="Q1334" s="464" t="s">
        <v>48</v>
      </c>
      <c r="R1334" s="448" t="s">
        <v>4319</v>
      </c>
      <c r="S1334" s="465">
        <v>0.02</v>
      </c>
    </row>
    <row r="1335" spans="1:19" x14ac:dyDescent="0.2">
      <c r="A1335" s="454" t="s">
        <v>4320</v>
      </c>
      <c r="B1335" s="455" t="s">
        <v>4321</v>
      </c>
      <c r="C1335" s="456" t="s">
        <v>61</v>
      </c>
      <c r="D1335" s="457" t="s">
        <v>44</v>
      </c>
      <c r="E1335" s="458" t="s">
        <v>648</v>
      </c>
      <c r="F1335" s="459" t="s">
        <v>649</v>
      </c>
      <c r="G1335" s="460">
        <v>1087</v>
      </c>
      <c r="H1335" s="461">
        <v>1415</v>
      </c>
      <c r="I1335" s="461">
        <v>613</v>
      </c>
      <c r="J1335" s="462" t="s">
        <v>47</v>
      </c>
      <c r="K1335" s="463">
        <v>0.35</v>
      </c>
      <c r="L1335" s="464" t="s">
        <v>48</v>
      </c>
      <c r="M1335" s="464" t="s">
        <v>48</v>
      </c>
      <c r="N1335" s="464" t="s">
        <v>48</v>
      </c>
      <c r="O1335" s="464" t="s">
        <v>48</v>
      </c>
      <c r="P1335" s="464" t="s">
        <v>48</v>
      </c>
      <c r="Q1335" s="464" t="s">
        <v>48</v>
      </c>
      <c r="R1335" s="448" t="s">
        <v>4322</v>
      </c>
      <c r="S1335" s="465">
        <v>1.8000000000000002E-2</v>
      </c>
    </row>
    <row r="1336" spans="1:19" x14ac:dyDescent="0.2">
      <c r="A1336" s="454" t="s">
        <v>4323</v>
      </c>
      <c r="B1336" s="455" t="s">
        <v>4324</v>
      </c>
      <c r="C1336" s="456" t="s">
        <v>61</v>
      </c>
      <c r="D1336" s="457" t="s">
        <v>76</v>
      </c>
      <c r="E1336" s="458" t="s">
        <v>197</v>
      </c>
      <c r="F1336" s="459" t="s">
        <v>198</v>
      </c>
      <c r="G1336" s="460">
        <v>788</v>
      </c>
      <c r="H1336" s="461">
        <v>782</v>
      </c>
      <c r="I1336" s="461">
        <v>406</v>
      </c>
      <c r="J1336" s="462" t="s">
        <v>72</v>
      </c>
      <c r="K1336" s="463">
        <v>0.5</v>
      </c>
      <c r="L1336" s="464" t="s">
        <v>57</v>
      </c>
      <c r="M1336" s="464" t="s">
        <v>48</v>
      </c>
      <c r="N1336" s="464" t="s">
        <v>48</v>
      </c>
      <c r="O1336" s="464" t="s">
        <v>48</v>
      </c>
      <c r="P1336" s="464" t="s">
        <v>49</v>
      </c>
      <c r="Q1336" s="464" t="s">
        <v>48</v>
      </c>
      <c r="R1336" s="448" t="s">
        <v>4325</v>
      </c>
      <c r="S1336" s="465">
        <v>0.02</v>
      </c>
    </row>
    <row r="1337" spans="1:19" x14ac:dyDescent="0.2">
      <c r="A1337" s="454" t="s">
        <v>4326</v>
      </c>
      <c r="B1337" s="455" t="s">
        <v>4327</v>
      </c>
      <c r="C1337" s="456" t="s">
        <v>61</v>
      </c>
      <c r="D1337" s="457" t="s">
        <v>62</v>
      </c>
      <c r="E1337" s="458" t="s">
        <v>1182</v>
      </c>
      <c r="F1337" s="459" t="s">
        <v>1183</v>
      </c>
      <c r="G1337" s="460">
        <v>2289</v>
      </c>
      <c r="H1337" s="461">
        <v>876</v>
      </c>
      <c r="I1337" s="461">
        <v>315</v>
      </c>
      <c r="J1337" s="462" t="s">
        <v>65</v>
      </c>
      <c r="K1337" s="463">
        <v>0.5</v>
      </c>
      <c r="L1337" s="464" t="s">
        <v>48</v>
      </c>
      <c r="M1337" s="464" t="s">
        <v>48</v>
      </c>
      <c r="N1337" s="464" t="s">
        <v>49</v>
      </c>
      <c r="O1337" s="464" t="s">
        <v>48</v>
      </c>
      <c r="P1337" s="464" t="s">
        <v>48</v>
      </c>
      <c r="Q1337" s="464" t="s">
        <v>48</v>
      </c>
      <c r="R1337" s="448" t="s">
        <v>4328</v>
      </c>
      <c r="S1337" s="465">
        <v>1.8000000000000002E-2</v>
      </c>
    </row>
    <row r="1338" spans="1:19" x14ac:dyDescent="0.2">
      <c r="A1338" s="454" t="s">
        <v>4329</v>
      </c>
      <c r="B1338" s="455" t="s">
        <v>4330</v>
      </c>
      <c r="C1338" s="456" t="s">
        <v>61</v>
      </c>
      <c r="D1338" s="457" t="s">
        <v>253</v>
      </c>
      <c r="E1338" s="458" t="s">
        <v>396</v>
      </c>
      <c r="F1338" s="459" t="s">
        <v>397</v>
      </c>
      <c r="G1338" s="460">
        <v>2980</v>
      </c>
      <c r="H1338" s="461">
        <v>596</v>
      </c>
      <c r="I1338" s="461">
        <v>341</v>
      </c>
      <c r="J1338" s="462" t="s">
        <v>188</v>
      </c>
      <c r="K1338" s="463">
        <v>0.5</v>
      </c>
      <c r="L1338" s="464" t="s">
        <v>48</v>
      </c>
      <c r="M1338" s="464" t="s">
        <v>48</v>
      </c>
      <c r="N1338" s="464" t="s">
        <v>49</v>
      </c>
      <c r="O1338" s="464" t="s">
        <v>48</v>
      </c>
      <c r="P1338" s="464" t="s">
        <v>48</v>
      </c>
      <c r="Q1338" s="464" t="s">
        <v>48</v>
      </c>
      <c r="R1338" s="448" t="s">
        <v>4331</v>
      </c>
      <c r="S1338" s="465">
        <v>0.02</v>
      </c>
    </row>
    <row r="1339" spans="1:19" x14ac:dyDescent="0.2">
      <c r="A1339" s="454" t="s">
        <v>4332</v>
      </c>
      <c r="B1339" s="455" t="s">
        <v>4333</v>
      </c>
      <c r="C1339" s="456" t="s">
        <v>61</v>
      </c>
      <c r="D1339" s="457" t="s">
        <v>118</v>
      </c>
      <c r="E1339" s="458" t="s">
        <v>738</v>
      </c>
      <c r="F1339" s="459" t="s">
        <v>738</v>
      </c>
      <c r="G1339" s="460">
        <v>891</v>
      </c>
      <c r="H1339" s="461">
        <v>479</v>
      </c>
      <c r="I1339" s="461">
        <v>161</v>
      </c>
      <c r="J1339" s="462" t="s">
        <v>47</v>
      </c>
      <c r="K1339" s="463">
        <v>0.35</v>
      </c>
      <c r="L1339" s="464" t="s">
        <v>48</v>
      </c>
      <c r="M1339" s="464" t="s">
        <v>48</v>
      </c>
      <c r="N1339" s="464" t="s">
        <v>48</v>
      </c>
      <c r="O1339" s="464" t="s">
        <v>48</v>
      </c>
      <c r="P1339" s="464" t="s">
        <v>48</v>
      </c>
      <c r="Q1339" s="464" t="s">
        <v>48</v>
      </c>
      <c r="R1339" s="448" t="s">
        <v>4334</v>
      </c>
      <c r="S1339" s="465">
        <v>0.02</v>
      </c>
    </row>
    <row r="1340" spans="1:19" x14ac:dyDescent="0.2">
      <c r="A1340" s="454" t="s">
        <v>4335</v>
      </c>
      <c r="B1340" s="455" t="s">
        <v>4336</v>
      </c>
      <c r="C1340" s="456" t="s">
        <v>61</v>
      </c>
      <c r="D1340" s="457" t="s">
        <v>118</v>
      </c>
      <c r="E1340" s="458" t="s">
        <v>119</v>
      </c>
      <c r="F1340" s="459" t="s">
        <v>120</v>
      </c>
      <c r="G1340" s="460">
        <v>689</v>
      </c>
      <c r="H1340" s="461">
        <v>324</v>
      </c>
      <c r="I1340" s="461">
        <v>153</v>
      </c>
      <c r="J1340" s="462" t="s">
        <v>47</v>
      </c>
      <c r="K1340" s="463">
        <v>0.35</v>
      </c>
      <c r="L1340" s="464" t="s">
        <v>48</v>
      </c>
      <c r="M1340" s="464" t="s">
        <v>48</v>
      </c>
      <c r="N1340" s="464" t="s">
        <v>48</v>
      </c>
      <c r="O1340" s="464" t="s">
        <v>48</v>
      </c>
      <c r="P1340" s="464" t="s">
        <v>48</v>
      </c>
      <c r="Q1340" s="464" t="s">
        <v>48</v>
      </c>
      <c r="R1340" s="448" t="s">
        <v>4337</v>
      </c>
      <c r="S1340" s="465">
        <v>0.02</v>
      </c>
    </row>
    <row r="1341" spans="1:19" x14ac:dyDescent="0.2">
      <c r="A1341" s="454" t="s">
        <v>4338</v>
      </c>
      <c r="B1341" s="455" t="s">
        <v>4339</v>
      </c>
      <c r="C1341" s="456" t="s">
        <v>61</v>
      </c>
      <c r="D1341" s="457" t="s">
        <v>44</v>
      </c>
      <c r="E1341" s="458" t="s">
        <v>165</v>
      </c>
      <c r="F1341" s="459" t="s">
        <v>166</v>
      </c>
      <c r="G1341" s="460">
        <v>958</v>
      </c>
      <c r="H1341" s="461">
        <v>1368</v>
      </c>
      <c r="I1341" s="461">
        <v>575</v>
      </c>
      <c r="J1341" s="462" t="s">
        <v>47</v>
      </c>
      <c r="K1341" s="463">
        <v>0.35</v>
      </c>
      <c r="L1341" s="464" t="s">
        <v>48</v>
      </c>
      <c r="M1341" s="464" t="s">
        <v>48</v>
      </c>
      <c r="N1341" s="464" t="s">
        <v>48</v>
      </c>
      <c r="O1341" s="464" t="s">
        <v>48</v>
      </c>
      <c r="P1341" s="464" t="s">
        <v>48</v>
      </c>
      <c r="Q1341" s="464" t="s">
        <v>48</v>
      </c>
      <c r="R1341" s="448" t="s">
        <v>4340</v>
      </c>
      <c r="S1341" s="465">
        <v>1.8000000000000002E-2</v>
      </c>
    </row>
    <row r="1342" spans="1:19" x14ac:dyDescent="0.2">
      <c r="A1342" s="454" t="s">
        <v>4341</v>
      </c>
      <c r="B1342" s="455" t="s">
        <v>4342</v>
      </c>
      <c r="C1342" s="456" t="s">
        <v>61</v>
      </c>
      <c r="D1342" s="457" t="s">
        <v>207</v>
      </c>
      <c r="E1342" s="458" t="s">
        <v>1416</v>
      </c>
      <c r="F1342" s="459" t="s">
        <v>1417</v>
      </c>
      <c r="G1342" s="460">
        <v>1543</v>
      </c>
      <c r="H1342" s="461">
        <v>1143</v>
      </c>
      <c r="I1342" s="461">
        <v>391</v>
      </c>
      <c r="J1342" s="462" t="s">
        <v>56</v>
      </c>
      <c r="K1342" s="463">
        <v>0.5</v>
      </c>
      <c r="L1342" s="464" t="s">
        <v>57</v>
      </c>
      <c r="M1342" s="464" t="s">
        <v>48</v>
      </c>
      <c r="N1342" s="464" t="s">
        <v>48</v>
      </c>
      <c r="O1342" s="464" t="s">
        <v>48</v>
      </c>
      <c r="P1342" s="464" t="s">
        <v>49</v>
      </c>
      <c r="Q1342" s="464" t="s">
        <v>48</v>
      </c>
      <c r="R1342" s="448" t="s">
        <v>4343</v>
      </c>
      <c r="S1342" s="465">
        <v>0.02</v>
      </c>
    </row>
    <row r="1343" spans="1:19" x14ac:dyDescent="0.2">
      <c r="A1343" s="454" t="s">
        <v>4344</v>
      </c>
      <c r="B1343" s="455" t="s">
        <v>4345</v>
      </c>
      <c r="C1343" s="456" t="s">
        <v>61</v>
      </c>
      <c r="D1343" s="457" t="s">
        <v>154</v>
      </c>
      <c r="E1343" s="458" t="s">
        <v>296</v>
      </c>
      <c r="F1343" s="459" t="s">
        <v>297</v>
      </c>
      <c r="G1343" s="460">
        <v>784</v>
      </c>
      <c r="H1343" s="461">
        <v>169</v>
      </c>
      <c r="I1343" s="461">
        <v>76</v>
      </c>
      <c r="J1343" s="462" t="s">
        <v>65</v>
      </c>
      <c r="K1343" s="463">
        <v>0.5</v>
      </c>
      <c r="L1343" s="464" t="s">
        <v>57</v>
      </c>
      <c r="M1343" s="464" t="s">
        <v>48</v>
      </c>
      <c r="N1343" s="464" t="s">
        <v>49</v>
      </c>
      <c r="O1343" s="464" t="s">
        <v>48</v>
      </c>
      <c r="P1343" s="464" t="s">
        <v>48</v>
      </c>
      <c r="Q1343" s="464" t="s">
        <v>48</v>
      </c>
      <c r="R1343" s="448" t="s">
        <v>4346</v>
      </c>
      <c r="S1343" s="465">
        <v>1.4999999999999999E-2</v>
      </c>
    </row>
    <row r="1344" spans="1:19" x14ac:dyDescent="0.2">
      <c r="A1344" s="454" t="s">
        <v>4347</v>
      </c>
      <c r="B1344" s="455" t="s">
        <v>4348</v>
      </c>
      <c r="C1344" s="456" t="s">
        <v>61</v>
      </c>
      <c r="D1344" s="457" t="s">
        <v>62</v>
      </c>
      <c r="E1344" s="458" t="s">
        <v>175</v>
      </c>
      <c r="F1344" s="459" t="s">
        <v>176</v>
      </c>
      <c r="G1344" s="460">
        <v>887</v>
      </c>
      <c r="H1344" s="461">
        <v>207</v>
      </c>
      <c r="I1344" s="461">
        <v>71</v>
      </c>
      <c r="J1344" s="462" t="s">
        <v>65</v>
      </c>
      <c r="K1344" s="463">
        <v>0.5</v>
      </c>
      <c r="L1344" s="464" t="s">
        <v>57</v>
      </c>
      <c r="M1344" s="464" t="s">
        <v>48</v>
      </c>
      <c r="N1344" s="464" t="s">
        <v>48</v>
      </c>
      <c r="O1344" s="464" t="s">
        <v>48</v>
      </c>
      <c r="P1344" s="464" t="s">
        <v>49</v>
      </c>
      <c r="Q1344" s="464" t="s">
        <v>48</v>
      </c>
      <c r="R1344" s="448" t="s">
        <v>4349</v>
      </c>
      <c r="S1344" s="465">
        <v>5.0000000000000001E-3</v>
      </c>
    </row>
    <row r="1345" spans="1:19" x14ac:dyDescent="0.2">
      <c r="A1345" s="454" t="s">
        <v>4350</v>
      </c>
      <c r="B1345" s="455" t="s">
        <v>4351</v>
      </c>
      <c r="C1345" s="456" t="s">
        <v>61</v>
      </c>
      <c r="D1345" s="457" t="s">
        <v>99</v>
      </c>
      <c r="E1345" s="458" t="s">
        <v>493</v>
      </c>
      <c r="F1345" s="459" t="s">
        <v>494</v>
      </c>
      <c r="G1345" s="460">
        <v>610</v>
      </c>
      <c r="H1345" s="461">
        <v>222</v>
      </c>
      <c r="I1345" s="461">
        <v>108</v>
      </c>
      <c r="J1345" s="462" t="s">
        <v>102</v>
      </c>
      <c r="K1345" s="463">
        <v>0.25</v>
      </c>
      <c r="L1345" s="464" t="s">
        <v>48</v>
      </c>
      <c r="M1345" s="464" t="s">
        <v>48</v>
      </c>
      <c r="N1345" s="464" t="s">
        <v>49</v>
      </c>
      <c r="O1345" s="464" t="s">
        <v>48</v>
      </c>
      <c r="P1345" s="464" t="s">
        <v>48</v>
      </c>
      <c r="Q1345" s="464" t="s">
        <v>48</v>
      </c>
      <c r="R1345" s="448" t="s">
        <v>4352</v>
      </c>
      <c r="S1345" s="465">
        <v>0</v>
      </c>
    </row>
    <row r="1346" spans="1:19" x14ac:dyDescent="0.2">
      <c r="A1346" s="454" t="s">
        <v>4353</v>
      </c>
      <c r="B1346" s="455" t="s">
        <v>4354</v>
      </c>
      <c r="C1346" s="456" t="s">
        <v>61</v>
      </c>
      <c r="D1346" s="457" t="s">
        <v>341</v>
      </c>
      <c r="E1346" s="458" t="s">
        <v>378</v>
      </c>
      <c r="F1346" s="459" t="s">
        <v>379</v>
      </c>
      <c r="G1346" s="460">
        <v>1024</v>
      </c>
      <c r="H1346" s="461">
        <v>439</v>
      </c>
      <c r="I1346" s="461">
        <v>197</v>
      </c>
      <c r="J1346" s="462" t="s">
        <v>72</v>
      </c>
      <c r="K1346" s="463">
        <v>0.5</v>
      </c>
      <c r="L1346" s="464" t="s">
        <v>57</v>
      </c>
      <c r="M1346" s="464" t="s">
        <v>48</v>
      </c>
      <c r="N1346" s="464" t="s">
        <v>49</v>
      </c>
      <c r="O1346" s="464" t="s">
        <v>48</v>
      </c>
      <c r="P1346" s="464" t="s">
        <v>48</v>
      </c>
      <c r="Q1346" s="464" t="s">
        <v>48</v>
      </c>
      <c r="R1346" s="448" t="s">
        <v>4355</v>
      </c>
      <c r="S1346" s="465">
        <v>0</v>
      </c>
    </row>
    <row r="1347" spans="1:19" x14ac:dyDescent="0.2">
      <c r="A1347" s="454" t="s">
        <v>4356</v>
      </c>
      <c r="B1347" s="455" t="s">
        <v>4357</v>
      </c>
      <c r="C1347" s="456" t="s">
        <v>61</v>
      </c>
      <c r="D1347" s="457" t="s">
        <v>99</v>
      </c>
      <c r="E1347" s="458" t="s">
        <v>100</v>
      </c>
      <c r="F1347" s="459" t="s">
        <v>101</v>
      </c>
      <c r="G1347" s="460">
        <v>874</v>
      </c>
      <c r="H1347" s="461">
        <v>896</v>
      </c>
      <c r="I1347" s="461">
        <v>293</v>
      </c>
      <c r="J1347" s="462" t="s">
        <v>102</v>
      </c>
      <c r="K1347" s="463">
        <v>0.25</v>
      </c>
      <c r="L1347" s="464" t="s">
        <v>48</v>
      </c>
      <c r="M1347" s="464" t="s">
        <v>48</v>
      </c>
      <c r="N1347" s="464" t="s">
        <v>48</v>
      </c>
      <c r="O1347" s="464" t="s">
        <v>48</v>
      </c>
      <c r="P1347" s="464" t="s">
        <v>48</v>
      </c>
      <c r="Q1347" s="464" t="s">
        <v>48</v>
      </c>
      <c r="R1347" s="448" t="s">
        <v>4358</v>
      </c>
      <c r="S1347" s="465">
        <v>1.3999999999999999E-2</v>
      </c>
    </row>
    <row r="1348" spans="1:19" x14ac:dyDescent="0.2">
      <c r="A1348" s="454" t="s">
        <v>4359</v>
      </c>
      <c r="B1348" s="455" t="s">
        <v>4360</v>
      </c>
      <c r="C1348" s="456" t="s">
        <v>61</v>
      </c>
      <c r="D1348" s="457" t="s">
        <v>154</v>
      </c>
      <c r="E1348" s="458" t="s">
        <v>626</v>
      </c>
      <c r="F1348" s="459" t="s">
        <v>627</v>
      </c>
      <c r="G1348" s="460">
        <v>1367</v>
      </c>
      <c r="H1348" s="461">
        <v>388</v>
      </c>
      <c r="I1348" s="461">
        <v>172</v>
      </c>
      <c r="J1348" s="462" t="s">
        <v>65</v>
      </c>
      <c r="K1348" s="463">
        <v>0.5</v>
      </c>
      <c r="L1348" s="464" t="s">
        <v>57</v>
      </c>
      <c r="M1348" s="464" t="s">
        <v>48</v>
      </c>
      <c r="N1348" s="464" t="s">
        <v>48</v>
      </c>
      <c r="O1348" s="464" t="s">
        <v>49</v>
      </c>
      <c r="P1348" s="464" t="s">
        <v>48</v>
      </c>
      <c r="Q1348" s="464" t="s">
        <v>48</v>
      </c>
      <c r="R1348" s="448" t="s">
        <v>4361</v>
      </c>
      <c r="S1348" s="465">
        <v>0</v>
      </c>
    </row>
    <row r="1349" spans="1:19" x14ac:dyDescent="0.2">
      <c r="A1349" s="454" t="s">
        <v>4362</v>
      </c>
      <c r="B1349" s="455" t="s">
        <v>4363</v>
      </c>
      <c r="C1349" s="456" t="s">
        <v>61</v>
      </c>
      <c r="D1349" s="457" t="s">
        <v>154</v>
      </c>
      <c r="E1349" s="458" t="s">
        <v>404</v>
      </c>
      <c r="F1349" s="459" t="s">
        <v>405</v>
      </c>
      <c r="G1349" s="460">
        <v>2871</v>
      </c>
      <c r="H1349" s="461">
        <v>348</v>
      </c>
      <c r="I1349" s="461">
        <v>229</v>
      </c>
      <c r="J1349" s="462" t="s">
        <v>65</v>
      </c>
      <c r="K1349" s="463">
        <v>0.5</v>
      </c>
      <c r="L1349" s="464" t="s">
        <v>57</v>
      </c>
      <c r="M1349" s="464" t="s">
        <v>48</v>
      </c>
      <c r="N1349" s="464" t="s">
        <v>48</v>
      </c>
      <c r="O1349" s="464" t="s">
        <v>49</v>
      </c>
      <c r="P1349" s="464" t="s">
        <v>48</v>
      </c>
      <c r="Q1349" s="464" t="s">
        <v>48</v>
      </c>
      <c r="R1349" s="448" t="s">
        <v>4364</v>
      </c>
      <c r="S1349" s="465">
        <v>1.4999999999999999E-2</v>
      </c>
    </row>
    <row r="1350" spans="1:19" x14ac:dyDescent="0.2">
      <c r="A1350" s="454" t="s">
        <v>4365</v>
      </c>
      <c r="B1350" s="455" t="s">
        <v>4366</v>
      </c>
      <c r="C1350" s="456" t="s">
        <v>61</v>
      </c>
      <c r="D1350" s="457" t="s">
        <v>341</v>
      </c>
      <c r="E1350" s="458" t="s">
        <v>925</v>
      </c>
      <c r="F1350" s="459" t="s">
        <v>926</v>
      </c>
      <c r="G1350" s="460">
        <v>803</v>
      </c>
      <c r="H1350" s="461">
        <v>135</v>
      </c>
      <c r="I1350" s="461">
        <v>100</v>
      </c>
      <c r="J1350" s="462" t="s">
        <v>72</v>
      </c>
      <c r="K1350" s="463">
        <v>0.5</v>
      </c>
      <c r="L1350" s="464" t="s">
        <v>57</v>
      </c>
      <c r="M1350" s="464" t="s">
        <v>48</v>
      </c>
      <c r="N1350" s="464" t="s">
        <v>49</v>
      </c>
      <c r="O1350" s="464" t="s">
        <v>48</v>
      </c>
      <c r="P1350" s="464" t="s">
        <v>48</v>
      </c>
      <c r="Q1350" s="464" t="s">
        <v>48</v>
      </c>
      <c r="R1350" s="448" t="s">
        <v>4367</v>
      </c>
      <c r="S1350" s="465">
        <v>0</v>
      </c>
    </row>
    <row r="1351" spans="1:19" x14ac:dyDescent="0.2">
      <c r="A1351" s="454" t="s">
        <v>147</v>
      </c>
      <c r="B1351" s="455" t="s">
        <v>4368</v>
      </c>
      <c r="C1351" s="456" t="s">
        <v>43</v>
      </c>
      <c r="D1351" s="457" t="s">
        <v>124</v>
      </c>
      <c r="E1351" s="458" t="s">
        <v>146</v>
      </c>
      <c r="F1351" s="459" t="s">
        <v>147</v>
      </c>
      <c r="G1351" s="460">
        <v>5217</v>
      </c>
      <c r="H1351" s="461">
        <v>5373</v>
      </c>
      <c r="I1351" s="461">
        <v>2160</v>
      </c>
      <c r="J1351" s="462" t="s">
        <v>47</v>
      </c>
      <c r="K1351" s="463">
        <v>0.35</v>
      </c>
      <c r="L1351" s="464" t="s">
        <v>48</v>
      </c>
      <c r="M1351" s="464" t="s">
        <v>48</v>
      </c>
      <c r="N1351" s="464" t="s">
        <v>49</v>
      </c>
      <c r="O1351" s="464" t="s">
        <v>48</v>
      </c>
      <c r="P1351" s="464" t="s">
        <v>48</v>
      </c>
      <c r="Q1351" s="464" t="s">
        <v>48</v>
      </c>
      <c r="R1351" s="448" t="s">
        <v>4369</v>
      </c>
      <c r="S1351" s="465">
        <v>0.02</v>
      </c>
    </row>
    <row r="1352" spans="1:19" x14ac:dyDescent="0.2">
      <c r="A1352" s="454" t="s">
        <v>4370</v>
      </c>
      <c r="B1352" s="455" t="s">
        <v>4371</v>
      </c>
      <c r="C1352" s="456" t="s">
        <v>61</v>
      </c>
      <c r="D1352" s="457" t="s">
        <v>154</v>
      </c>
      <c r="E1352" s="458" t="s">
        <v>747</v>
      </c>
      <c r="F1352" s="459" t="s">
        <v>748</v>
      </c>
      <c r="G1352" s="460">
        <v>746</v>
      </c>
      <c r="H1352" s="461">
        <v>178</v>
      </c>
      <c r="I1352" s="461">
        <v>63</v>
      </c>
      <c r="J1352" s="462" t="s">
        <v>65</v>
      </c>
      <c r="K1352" s="463">
        <v>0.5</v>
      </c>
      <c r="L1352" s="464" t="s">
        <v>57</v>
      </c>
      <c r="M1352" s="464" t="s">
        <v>48</v>
      </c>
      <c r="N1352" s="464" t="s">
        <v>49</v>
      </c>
      <c r="O1352" s="464" t="s">
        <v>48</v>
      </c>
      <c r="P1352" s="464" t="s">
        <v>48</v>
      </c>
      <c r="Q1352" s="464" t="s">
        <v>48</v>
      </c>
      <c r="R1352" s="448" t="s">
        <v>4372</v>
      </c>
      <c r="S1352" s="465">
        <v>0.02</v>
      </c>
    </row>
    <row r="1353" spans="1:19" x14ac:dyDescent="0.2">
      <c r="A1353" s="454" t="s">
        <v>4373</v>
      </c>
      <c r="B1353" s="455" t="s">
        <v>4374</v>
      </c>
      <c r="C1353" s="456" t="s">
        <v>61</v>
      </c>
      <c r="D1353" s="457" t="s">
        <v>118</v>
      </c>
      <c r="E1353" s="458" t="s">
        <v>170</v>
      </c>
      <c r="F1353" s="459" t="s">
        <v>171</v>
      </c>
      <c r="G1353" s="460">
        <v>529</v>
      </c>
      <c r="H1353" s="461">
        <v>79</v>
      </c>
      <c r="I1353" s="461">
        <v>59</v>
      </c>
      <c r="J1353" s="462" t="s">
        <v>47</v>
      </c>
      <c r="K1353" s="463">
        <v>0.35</v>
      </c>
      <c r="L1353" s="464" t="s">
        <v>57</v>
      </c>
      <c r="M1353" s="464" t="s">
        <v>48</v>
      </c>
      <c r="N1353" s="464" t="s">
        <v>48</v>
      </c>
      <c r="O1353" s="464" t="s">
        <v>48</v>
      </c>
      <c r="P1353" s="464" t="s">
        <v>49</v>
      </c>
      <c r="Q1353" s="464" t="s">
        <v>49</v>
      </c>
      <c r="R1353" s="448" t="s">
        <v>4375</v>
      </c>
      <c r="S1353" s="465">
        <v>0</v>
      </c>
    </row>
    <row r="1354" spans="1:19" x14ac:dyDescent="0.2">
      <c r="A1354" s="454" t="s">
        <v>4376</v>
      </c>
      <c r="B1354" s="455" t="s">
        <v>4377</v>
      </c>
      <c r="C1354" s="456" t="s">
        <v>61</v>
      </c>
      <c r="D1354" s="457" t="s">
        <v>62</v>
      </c>
      <c r="E1354" s="458" t="s">
        <v>180</v>
      </c>
      <c r="F1354" s="459" t="s">
        <v>181</v>
      </c>
      <c r="G1354" s="460">
        <v>747</v>
      </c>
      <c r="H1354" s="461">
        <v>83</v>
      </c>
      <c r="I1354" s="461">
        <v>36</v>
      </c>
      <c r="J1354" s="462" t="s">
        <v>65</v>
      </c>
      <c r="K1354" s="463">
        <v>0.5</v>
      </c>
      <c r="L1354" s="464" t="s">
        <v>57</v>
      </c>
      <c r="M1354" s="464" t="s">
        <v>48</v>
      </c>
      <c r="N1354" s="464" t="s">
        <v>48</v>
      </c>
      <c r="O1354" s="464" t="s">
        <v>48</v>
      </c>
      <c r="P1354" s="464" t="s">
        <v>49</v>
      </c>
      <c r="Q1354" s="464" t="s">
        <v>48</v>
      </c>
      <c r="R1354" s="448" t="s">
        <v>4378</v>
      </c>
      <c r="S1354" s="465">
        <v>0</v>
      </c>
    </row>
    <row r="1355" spans="1:19" x14ac:dyDescent="0.2">
      <c r="A1355" s="454" t="s">
        <v>4379</v>
      </c>
      <c r="B1355" s="455" t="s">
        <v>4380</v>
      </c>
      <c r="C1355" s="456" t="s">
        <v>61</v>
      </c>
      <c r="D1355" s="457" t="s">
        <v>99</v>
      </c>
      <c r="E1355" s="458" t="s">
        <v>508</v>
      </c>
      <c r="F1355" s="459" t="s">
        <v>509</v>
      </c>
      <c r="G1355" s="460">
        <v>910</v>
      </c>
      <c r="H1355" s="461">
        <v>353</v>
      </c>
      <c r="I1355" s="461">
        <v>164</v>
      </c>
      <c r="J1355" s="462" t="s">
        <v>102</v>
      </c>
      <c r="K1355" s="463">
        <v>0.25</v>
      </c>
      <c r="L1355" s="464" t="s">
        <v>48</v>
      </c>
      <c r="M1355" s="464" t="s">
        <v>48</v>
      </c>
      <c r="N1355" s="464" t="s">
        <v>48</v>
      </c>
      <c r="O1355" s="464" t="s">
        <v>48</v>
      </c>
      <c r="P1355" s="464" t="s">
        <v>48</v>
      </c>
      <c r="Q1355" s="464" t="s">
        <v>48</v>
      </c>
      <c r="R1355" s="448" t="s">
        <v>4381</v>
      </c>
      <c r="S1355" s="465">
        <v>0.02</v>
      </c>
    </row>
    <row r="1356" spans="1:19" x14ac:dyDescent="0.2">
      <c r="A1356" s="454" t="s">
        <v>4382</v>
      </c>
      <c r="B1356" s="455" t="s">
        <v>4383</v>
      </c>
      <c r="C1356" s="456" t="s">
        <v>61</v>
      </c>
      <c r="D1356" s="457" t="s">
        <v>259</v>
      </c>
      <c r="E1356" s="458" t="s">
        <v>260</v>
      </c>
      <c r="F1356" s="459" t="s">
        <v>261</v>
      </c>
      <c r="G1356" s="460">
        <v>880</v>
      </c>
      <c r="H1356" s="461">
        <v>441</v>
      </c>
      <c r="I1356" s="461">
        <v>185</v>
      </c>
      <c r="J1356" s="462" t="s">
        <v>102</v>
      </c>
      <c r="K1356" s="463">
        <v>0.25</v>
      </c>
      <c r="L1356" s="464" t="s">
        <v>48</v>
      </c>
      <c r="M1356" s="464" t="s">
        <v>48</v>
      </c>
      <c r="N1356" s="464" t="s">
        <v>48</v>
      </c>
      <c r="O1356" s="464" t="s">
        <v>48</v>
      </c>
      <c r="P1356" s="464" t="s">
        <v>48</v>
      </c>
      <c r="Q1356" s="464" t="s">
        <v>48</v>
      </c>
      <c r="R1356" s="448" t="s">
        <v>4384</v>
      </c>
      <c r="S1356" s="465">
        <v>0.01</v>
      </c>
    </row>
    <row r="1357" spans="1:19" x14ac:dyDescent="0.2">
      <c r="A1357" s="454" t="s">
        <v>4385</v>
      </c>
      <c r="B1357" s="455" t="s">
        <v>4386</v>
      </c>
      <c r="C1357" s="456" t="s">
        <v>61</v>
      </c>
      <c r="D1357" s="457" t="s">
        <v>62</v>
      </c>
      <c r="E1357" s="458" t="s">
        <v>541</v>
      </c>
      <c r="F1357" s="459" t="s">
        <v>542</v>
      </c>
      <c r="G1357" s="460">
        <v>572</v>
      </c>
      <c r="H1357" s="461">
        <v>97</v>
      </c>
      <c r="I1357" s="461">
        <v>41</v>
      </c>
      <c r="J1357" s="462" t="s">
        <v>65</v>
      </c>
      <c r="K1357" s="463">
        <v>0.5</v>
      </c>
      <c r="L1357" s="464" t="s">
        <v>48</v>
      </c>
      <c r="M1357" s="464" t="s">
        <v>48</v>
      </c>
      <c r="N1357" s="464" t="s">
        <v>49</v>
      </c>
      <c r="O1357" s="464" t="s">
        <v>48</v>
      </c>
      <c r="P1357" s="464" t="s">
        <v>48</v>
      </c>
      <c r="Q1357" s="464" t="s">
        <v>48</v>
      </c>
      <c r="R1357" s="448" t="s">
        <v>4387</v>
      </c>
      <c r="S1357" s="465">
        <v>1.7000000000000001E-2</v>
      </c>
    </row>
    <row r="1358" spans="1:19" x14ac:dyDescent="0.2">
      <c r="A1358" s="454" t="s">
        <v>4388</v>
      </c>
      <c r="B1358" s="455" t="s">
        <v>4389</v>
      </c>
      <c r="C1358" s="456" t="s">
        <v>61</v>
      </c>
      <c r="D1358" s="457" t="s">
        <v>76</v>
      </c>
      <c r="E1358" s="458" t="s">
        <v>3025</v>
      </c>
      <c r="F1358" s="459" t="s">
        <v>3026</v>
      </c>
      <c r="G1358" s="460">
        <v>413</v>
      </c>
      <c r="H1358" s="461">
        <v>202</v>
      </c>
      <c r="I1358" s="461">
        <v>50</v>
      </c>
      <c r="J1358" s="462" t="s">
        <v>72</v>
      </c>
      <c r="K1358" s="463">
        <v>0.5</v>
      </c>
      <c r="L1358" s="464" t="s">
        <v>48</v>
      </c>
      <c r="M1358" s="464" t="s">
        <v>48</v>
      </c>
      <c r="N1358" s="464" t="s">
        <v>48</v>
      </c>
      <c r="O1358" s="464" t="s">
        <v>48</v>
      </c>
      <c r="P1358" s="464" t="s">
        <v>48</v>
      </c>
      <c r="Q1358" s="464" t="s">
        <v>48</v>
      </c>
      <c r="R1358" s="448" t="s">
        <v>4390</v>
      </c>
      <c r="S1358" s="465">
        <v>0.02</v>
      </c>
    </row>
    <row r="1359" spans="1:19" x14ac:dyDescent="0.2">
      <c r="A1359" s="454" t="s">
        <v>4391</v>
      </c>
      <c r="B1359" s="455" t="s">
        <v>4392</v>
      </c>
      <c r="C1359" s="456" t="s">
        <v>61</v>
      </c>
      <c r="D1359" s="457" t="s">
        <v>259</v>
      </c>
      <c r="E1359" s="458" t="s">
        <v>876</v>
      </c>
      <c r="F1359" s="459" t="s">
        <v>877</v>
      </c>
      <c r="G1359" s="460">
        <v>1143</v>
      </c>
      <c r="H1359" s="461">
        <v>172</v>
      </c>
      <c r="I1359" s="461">
        <v>96</v>
      </c>
      <c r="J1359" s="462" t="s">
        <v>102</v>
      </c>
      <c r="K1359" s="463">
        <v>0.25</v>
      </c>
      <c r="L1359" s="464" t="s">
        <v>48</v>
      </c>
      <c r="M1359" s="464" t="s">
        <v>48</v>
      </c>
      <c r="N1359" s="464" t="s">
        <v>49</v>
      </c>
      <c r="O1359" s="464" t="s">
        <v>48</v>
      </c>
      <c r="P1359" s="464" t="s">
        <v>48</v>
      </c>
      <c r="Q1359" s="464" t="s">
        <v>48</v>
      </c>
      <c r="R1359" s="448" t="s">
        <v>4393</v>
      </c>
      <c r="S1359" s="465">
        <v>0.02</v>
      </c>
    </row>
    <row r="1360" spans="1:19" x14ac:dyDescent="0.2">
      <c r="A1360" s="454" t="s">
        <v>4394</v>
      </c>
      <c r="B1360" s="455" t="s">
        <v>4395</v>
      </c>
      <c r="C1360" s="456" t="s">
        <v>61</v>
      </c>
      <c r="D1360" s="457" t="s">
        <v>118</v>
      </c>
      <c r="E1360" s="458" t="s">
        <v>170</v>
      </c>
      <c r="F1360" s="459" t="s">
        <v>171</v>
      </c>
      <c r="G1360" s="460">
        <v>904</v>
      </c>
      <c r="H1360" s="461">
        <v>104</v>
      </c>
      <c r="I1360" s="461">
        <v>73</v>
      </c>
      <c r="J1360" s="462" t="s">
        <v>47</v>
      </c>
      <c r="K1360" s="463">
        <v>0.35</v>
      </c>
      <c r="L1360" s="464" t="s">
        <v>57</v>
      </c>
      <c r="M1360" s="464" t="s">
        <v>48</v>
      </c>
      <c r="N1360" s="464" t="s">
        <v>48</v>
      </c>
      <c r="O1360" s="464" t="s">
        <v>48</v>
      </c>
      <c r="P1360" s="464" t="s">
        <v>49</v>
      </c>
      <c r="Q1360" s="464" t="s">
        <v>49</v>
      </c>
      <c r="R1360" s="448" t="s">
        <v>4396</v>
      </c>
      <c r="S1360" s="465">
        <v>0.01</v>
      </c>
    </row>
    <row r="1361" spans="1:19" x14ac:dyDescent="0.2">
      <c r="A1361" s="454" t="s">
        <v>4397</v>
      </c>
      <c r="B1361" s="455" t="s">
        <v>4398</v>
      </c>
      <c r="C1361" s="456" t="s">
        <v>61</v>
      </c>
      <c r="D1361" s="457" t="s">
        <v>62</v>
      </c>
      <c r="E1361" s="458" t="s">
        <v>362</v>
      </c>
      <c r="F1361" s="459" t="s">
        <v>363</v>
      </c>
      <c r="G1361" s="460">
        <v>437</v>
      </c>
      <c r="H1361" s="461">
        <v>102</v>
      </c>
      <c r="I1361" s="461">
        <v>54</v>
      </c>
      <c r="J1361" s="462" t="s">
        <v>65</v>
      </c>
      <c r="K1361" s="463">
        <v>0.5</v>
      </c>
      <c r="L1361" s="464" t="s">
        <v>48</v>
      </c>
      <c r="M1361" s="464" t="s">
        <v>48</v>
      </c>
      <c r="N1361" s="464" t="s">
        <v>49</v>
      </c>
      <c r="O1361" s="464" t="s">
        <v>48</v>
      </c>
      <c r="P1361" s="464" t="s">
        <v>48</v>
      </c>
      <c r="Q1361" s="464" t="s">
        <v>48</v>
      </c>
      <c r="R1361" s="448" t="s">
        <v>4399</v>
      </c>
      <c r="S1361" s="465">
        <v>0</v>
      </c>
    </row>
    <row r="1362" spans="1:19" x14ac:dyDescent="0.2">
      <c r="A1362" s="454" t="s">
        <v>4400</v>
      </c>
      <c r="B1362" s="455" t="s">
        <v>4401</v>
      </c>
      <c r="C1362" s="456" t="s">
        <v>61</v>
      </c>
      <c r="D1362" s="457" t="s">
        <v>62</v>
      </c>
      <c r="E1362" s="458" t="s">
        <v>265</v>
      </c>
      <c r="F1362" s="459" t="s">
        <v>266</v>
      </c>
      <c r="G1362" s="460">
        <v>995</v>
      </c>
      <c r="H1362" s="461">
        <v>250</v>
      </c>
      <c r="I1362" s="461">
        <v>104</v>
      </c>
      <c r="J1362" s="462" t="s">
        <v>65</v>
      </c>
      <c r="K1362" s="463">
        <v>0.5</v>
      </c>
      <c r="L1362" s="464" t="s">
        <v>57</v>
      </c>
      <c r="M1362" s="464" t="s">
        <v>48</v>
      </c>
      <c r="N1362" s="464" t="s">
        <v>48</v>
      </c>
      <c r="O1362" s="464" t="s">
        <v>49</v>
      </c>
      <c r="P1362" s="464" t="s">
        <v>48</v>
      </c>
      <c r="Q1362" s="464" t="s">
        <v>48</v>
      </c>
      <c r="R1362" s="448" t="s">
        <v>4402</v>
      </c>
      <c r="S1362" s="465">
        <v>0</v>
      </c>
    </row>
    <row r="1363" spans="1:19" x14ac:dyDescent="0.2">
      <c r="A1363" s="454" t="s">
        <v>4403</v>
      </c>
      <c r="B1363" s="455" t="s">
        <v>4404</v>
      </c>
      <c r="C1363" s="456" t="s">
        <v>61</v>
      </c>
      <c r="D1363" s="457" t="s">
        <v>276</v>
      </c>
      <c r="E1363" s="458" t="s">
        <v>277</v>
      </c>
      <c r="F1363" s="459" t="s">
        <v>278</v>
      </c>
      <c r="G1363" s="460">
        <v>1261</v>
      </c>
      <c r="H1363" s="461">
        <v>447</v>
      </c>
      <c r="I1363" s="461">
        <v>266</v>
      </c>
      <c r="J1363" s="462" t="s">
        <v>188</v>
      </c>
      <c r="K1363" s="463">
        <v>0.5</v>
      </c>
      <c r="L1363" s="464" t="s">
        <v>57</v>
      </c>
      <c r="M1363" s="464" t="s">
        <v>48</v>
      </c>
      <c r="N1363" s="464" t="s">
        <v>48</v>
      </c>
      <c r="O1363" s="464" t="s">
        <v>48</v>
      </c>
      <c r="P1363" s="464" t="s">
        <v>49</v>
      </c>
      <c r="Q1363" s="464" t="s">
        <v>48</v>
      </c>
      <c r="R1363" s="448" t="s">
        <v>4405</v>
      </c>
      <c r="S1363" s="465">
        <v>1.3999999999999999E-2</v>
      </c>
    </row>
    <row r="1364" spans="1:19" x14ac:dyDescent="0.2">
      <c r="A1364" s="454" t="s">
        <v>4406</v>
      </c>
      <c r="B1364" s="455" t="s">
        <v>4407</v>
      </c>
      <c r="C1364" s="456" t="s">
        <v>61</v>
      </c>
      <c r="D1364" s="457" t="s">
        <v>314</v>
      </c>
      <c r="E1364" s="458" t="s">
        <v>435</v>
      </c>
      <c r="F1364" s="459" t="s">
        <v>436</v>
      </c>
      <c r="G1364" s="460">
        <v>2000</v>
      </c>
      <c r="H1364" s="461">
        <v>707</v>
      </c>
      <c r="I1364" s="461">
        <v>287</v>
      </c>
      <c r="J1364" s="462" t="s">
        <v>65</v>
      </c>
      <c r="K1364" s="463">
        <v>0.5</v>
      </c>
      <c r="L1364" s="464" t="s">
        <v>48</v>
      </c>
      <c r="M1364" s="464" t="s">
        <v>48</v>
      </c>
      <c r="N1364" s="464" t="s">
        <v>48</v>
      </c>
      <c r="O1364" s="464" t="s">
        <v>48</v>
      </c>
      <c r="P1364" s="464" t="s">
        <v>48</v>
      </c>
      <c r="Q1364" s="464" t="s">
        <v>48</v>
      </c>
      <c r="R1364" s="448" t="s">
        <v>4408</v>
      </c>
      <c r="S1364" s="465">
        <v>0.01</v>
      </c>
    </row>
    <row r="1365" spans="1:19" x14ac:dyDescent="0.2">
      <c r="A1365" s="454" t="s">
        <v>4409</v>
      </c>
      <c r="B1365" s="455" t="s">
        <v>4410</v>
      </c>
      <c r="C1365" s="456" t="s">
        <v>61</v>
      </c>
      <c r="D1365" s="457" t="s">
        <v>341</v>
      </c>
      <c r="E1365" s="458" t="s">
        <v>342</v>
      </c>
      <c r="F1365" s="459" t="s">
        <v>343</v>
      </c>
      <c r="G1365" s="460">
        <v>862</v>
      </c>
      <c r="H1365" s="461">
        <v>148</v>
      </c>
      <c r="I1365" s="461">
        <v>145</v>
      </c>
      <c r="J1365" s="462" t="s">
        <v>72</v>
      </c>
      <c r="K1365" s="463">
        <v>0.5</v>
      </c>
      <c r="L1365" s="464" t="s">
        <v>48</v>
      </c>
      <c r="M1365" s="464" t="s">
        <v>48</v>
      </c>
      <c r="N1365" s="464" t="s">
        <v>49</v>
      </c>
      <c r="O1365" s="464" t="s">
        <v>48</v>
      </c>
      <c r="P1365" s="464" t="s">
        <v>48</v>
      </c>
      <c r="Q1365" s="464" t="s">
        <v>48</v>
      </c>
      <c r="R1365" s="448" t="s">
        <v>4411</v>
      </c>
      <c r="S1365" s="465">
        <v>0.02</v>
      </c>
    </row>
    <row r="1366" spans="1:19" x14ac:dyDescent="0.2">
      <c r="A1366" s="454" t="s">
        <v>4412</v>
      </c>
      <c r="B1366" s="455" t="s">
        <v>4413</v>
      </c>
      <c r="C1366" s="456" t="s">
        <v>61</v>
      </c>
      <c r="D1366" s="457" t="s">
        <v>99</v>
      </c>
      <c r="E1366" s="458" t="s">
        <v>202</v>
      </c>
      <c r="F1366" s="459" t="s">
        <v>203</v>
      </c>
      <c r="G1366" s="460">
        <v>1510</v>
      </c>
      <c r="H1366" s="461">
        <v>751</v>
      </c>
      <c r="I1366" s="461">
        <v>310</v>
      </c>
      <c r="J1366" s="462" t="s">
        <v>102</v>
      </c>
      <c r="K1366" s="463">
        <v>0.25</v>
      </c>
      <c r="L1366" s="464" t="s">
        <v>48</v>
      </c>
      <c r="M1366" s="464" t="s">
        <v>48</v>
      </c>
      <c r="N1366" s="464" t="s">
        <v>48</v>
      </c>
      <c r="O1366" s="464" t="s">
        <v>48</v>
      </c>
      <c r="P1366" s="464" t="s">
        <v>48</v>
      </c>
      <c r="Q1366" s="464" t="s">
        <v>48</v>
      </c>
      <c r="R1366" s="448" t="s">
        <v>4414</v>
      </c>
      <c r="S1366" s="465">
        <v>1.8000000000000002E-2</v>
      </c>
    </row>
    <row r="1367" spans="1:19" x14ac:dyDescent="0.2">
      <c r="A1367" s="454" t="s">
        <v>4415</v>
      </c>
      <c r="B1367" s="455" t="s">
        <v>4416</v>
      </c>
      <c r="C1367" s="456" t="s">
        <v>61</v>
      </c>
      <c r="D1367" s="457" t="s">
        <v>69</v>
      </c>
      <c r="E1367" s="458" t="s">
        <v>1262</v>
      </c>
      <c r="F1367" s="459" t="s">
        <v>1263</v>
      </c>
      <c r="G1367" s="460">
        <v>481</v>
      </c>
      <c r="H1367" s="461">
        <v>119</v>
      </c>
      <c r="I1367" s="461">
        <v>79</v>
      </c>
      <c r="J1367" s="462" t="s">
        <v>72</v>
      </c>
      <c r="K1367" s="463">
        <v>0.5</v>
      </c>
      <c r="L1367" s="464" t="s">
        <v>57</v>
      </c>
      <c r="M1367" s="464" t="s">
        <v>48</v>
      </c>
      <c r="N1367" s="464" t="s">
        <v>48</v>
      </c>
      <c r="O1367" s="464" t="s">
        <v>49</v>
      </c>
      <c r="P1367" s="464" t="s">
        <v>48</v>
      </c>
      <c r="Q1367" s="464" t="s">
        <v>48</v>
      </c>
      <c r="R1367" s="448" t="s">
        <v>4417</v>
      </c>
      <c r="S1367" s="465">
        <v>0.02</v>
      </c>
    </row>
    <row r="1368" spans="1:19" x14ac:dyDescent="0.2">
      <c r="A1368" s="454" t="s">
        <v>4418</v>
      </c>
      <c r="B1368" s="455" t="s">
        <v>4419</v>
      </c>
      <c r="C1368" s="456" t="s">
        <v>61</v>
      </c>
      <c r="D1368" s="457" t="s">
        <v>259</v>
      </c>
      <c r="E1368" s="458" t="s">
        <v>977</v>
      </c>
      <c r="F1368" s="459" t="s">
        <v>978</v>
      </c>
      <c r="G1368" s="460">
        <v>659</v>
      </c>
      <c r="H1368" s="461">
        <v>148</v>
      </c>
      <c r="I1368" s="461">
        <v>97</v>
      </c>
      <c r="J1368" s="462" t="s">
        <v>102</v>
      </c>
      <c r="K1368" s="463">
        <v>0.25</v>
      </c>
      <c r="L1368" s="464" t="s">
        <v>48</v>
      </c>
      <c r="M1368" s="464" t="s">
        <v>48</v>
      </c>
      <c r="N1368" s="464" t="s">
        <v>49</v>
      </c>
      <c r="O1368" s="464" t="s">
        <v>48</v>
      </c>
      <c r="P1368" s="464" t="s">
        <v>48</v>
      </c>
      <c r="Q1368" s="464" t="s">
        <v>48</v>
      </c>
      <c r="R1368" s="448" t="s">
        <v>4420</v>
      </c>
      <c r="S1368" s="465">
        <v>0</v>
      </c>
    </row>
    <row r="1369" spans="1:19" x14ac:dyDescent="0.2">
      <c r="A1369" s="454" t="s">
        <v>4421</v>
      </c>
      <c r="B1369" s="455" t="s">
        <v>4422</v>
      </c>
      <c r="C1369" s="456" t="s">
        <v>61</v>
      </c>
      <c r="D1369" s="457" t="s">
        <v>154</v>
      </c>
      <c r="E1369" s="458" t="s">
        <v>296</v>
      </c>
      <c r="F1369" s="459" t="s">
        <v>297</v>
      </c>
      <c r="G1369" s="460">
        <v>941</v>
      </c>
      <c r="H1369" s="461">
        <v>190</v>
      </c>
      <c r="I1369" s="461">
        <v>104</v>
      </c>
      <c r="J1369" s="462" t="s">
        <v>65</v>
      </c>
      <c r="K1369" s="463">
        <v>0.5</v>
      </c>
      <c r="L1369" s="464" t="s">
        <v>48</v>
      </c>
      <c r="M1369" s="464" t="s">
        <v>48</v>
      </c>
      <c r="N1369" s="464" t="s">
        <v>49</v>
      </c>
      <c r="O1369" s="464" t="s">
        <v>48</v>
      </c>
      <c r="P1369" s="464" t="s">
        <v>48</v>
      </c>
      <c r="Q1369" s="464" t="s">
        <v>48</v>
      </c>
      <c r="R1369" s="448" t="s">
        <v>4423</v>
      </c>
      <c r="S1369" s="465">
        <v>0.02</v>
      </c>
    </row>
    <row r="1370" spans="1:19" x14ac:dyDescent="0.2">
      <c r="A1370" s="454" t="s">
        <v>4424</v>
      </c>
      <c r="B1370" s="455" t="s">
        <v>4425</v>
      </c>
      <c r="C1370" s="456" t="s">
        <v>61</v>
      </c>
      <c r="D1370" s="457" t="s">
        <v>76</v>
      </c>
      <c r="E1370" s="458" t="s">
        <v>391</v>
      </c>
      <c r="F1370" s="459" t="s">
        <v>392</v>
      </c>
      <c r="G1370" s="460">
        <v>7113</v>
      </c>
      <c r="H1370" s="461">
        <v>1690</v>
      </c>
      <c r="I1370" s="461">
        <v>644</v>
      </c>
      <c r="J1370" s="462" t="s">
        <v>72</v>
      </c>
      <c r="K1370" s="463">
        <v>0.5</v>
      </c>
      <c r="L1370" s="464" t="s">
        <v>48</v>
      </c>
      <c r="M1370" s="464" t="s">
        <v>48</v>
      </c>
      <c r="N1370" s="464" t="s">
        <v>48</v>
      </c>
      <c r="O1370" s="464" t="s">
        <v>48</v>
      </c>
      <c r="P1370" s="464" t="s">
        <v>48</v>
      </c>
      <c r="Q1370" s="464" t="s">
        <v>48</v>
      </c>
      <c r="R1370" s="448" t="s">
        <v>4426</v>
      </c>
      <c r="S1370" s="465">
        <v>0.02</v>
      </c>
    </row>
    <row r="1371" spans="1:19" x14ac:dyDescent="0.2">
      <c r="A1371" s="454" t="s">
        <v>4427</v>
      </c>
      <c r="B1371" s="455" t="s">
        <v>4428</v>
      </c>
      <c r="C1371" s="456" t="s">
        <v>61</v>
      </c>
      <c r="D1371" s="457" t="s">
        <v>62</v>
      </c>
      <c r="E1371" s="458" t="s">
        <v>180</v>
      </c>
      <c r="F1371" s="459" t="s">
        <v>181</v>
      </c>
      <c r="G1371" s="460">
        <v>1176</v>
      </c>
      <c r="H1371" s="461">
        <v>184</v>
      </c>
      <c r="I1371" s="461">
        <v>93</v>
      </c>
      <c r="J1371" s="462" t="s">
        <v>65</v>
      </c>
      <c r="K1371" s="463">
        <v>0.5</v>
      </c>
      <c r="L1371" s="464" t="s">
        <v>57</v>
      </c>
      <c r="M1371" s="464" t="s">
        <v>48</v>
      </c>
      <c r="N1371" s="464" t="s">
        <v>48</v>
      </c>
      <c r="O1371" s="464" t="s">
        <v>48</v>
      </c>
      <c r="P1371" s="464" t="s">
        <v>49</v>
      </c>
      <c r="Q1371" s="464" t="s">
        <v>48</v>
      </c>
      <c r="R1371" s="448" t="s">
        <v>4429</v>
      </c>
      <c r="S1371" s="465">
        <v>0.02</v>
      </c>
    </row>
    <row r="1372" spans="1:19" x14ac:dyDescent="0.2">
      <c r="A1372" s="454" t="s">
        <v>4430</v>
      </c>
      <c r="B1372" s="455" t="s">
        <v>4431</v>
      </c>
      <c r="C1372" s="456" t="s">
        <v>61</v>
      </c>
      <c r="D1372" s="457" t="s">
        <v>62</v>
      </c>
      <c r="E1372" s="458" t="s">
        <v>362</v>
      </c>
      <c r="F1372" s="459" t="s">
        <v>363</v>
      </c>
      <c r="G1372" s="460">
        <v>1293</v>
      </c>
      <c r="H1372" s="461">
        <v>487</v>
      </c>
      <c r="I1372" s="461">
        <v>199</v>
      </c>
      <c r="J1372" s="462" t="s">
        <v>65</v>
      </c>
      <c r="K1372" s="463">
        <v>0.5</v>
      </c>
      <c r="L1372" s="464" t="s">
        <v>48</v>
      </c>
      <c r="M1372" s="464" t="s">
        <v>48</v>
      </c>
      <c r="N1372" s="464" t="s">
        <v>49</v>
      </c>
      <c r="O1372" s="464" t="s">
        <v>48</v>
      </c>
      <c r="P1372" s="464" t="s">
        <v>48</v>
      </c>
      <c r="Q1372" s="464" t="s">
        <v>48</v>
      </c>
      <c r="R1372" s="448" t="s">
        <v>4432</v>
      </c>
      <c r="S1372" s="465">
        <v>0.02</v>
      </c>
    </row>
    <row r="1373" spans="1:19" x14ac:dyDescent="0.2">
      <c r="A1373" s="454" t="s">
        <v>4433</v>
      </c>
      <c r="B1373" s="455" t="s">
        <v>4434</v>
      </c>
      <c r="C1373" s="456" t="s">
        <v>61</v>
      </c>
      <c r="D1373" s="457" t="s">
        <v>341</v>
      </c>
      <c r="E1373" s="458" t="s">
        <v>925</v>
      </c>
      <c r="F1373" s="459" t="s">
        <v>926</v>
      </c>
      <c r="G1373" s="460">
        <v>895</v>
      </c>
      <c r="H1373" s="461">
        <v>529</v>
      </c>
      <c r="I1373" s="461">
        <v>256</v>
      </c>
      <c r="J1373" s="462" t="s">
        <v>72</v>
      </c>
      <c r="K1373" s="463">
        <v>0.5</v>
      </c>
      <c r="L1373" s="464" t="s">
        <v>57</v>
      </c>
      <c r="M1373" s="464" t="s">
        <v>48</v>
      </c>
      <c r="N1373" s="464" t="s">
        <v>49</v>
      </c>
      <c r="O1373" s="464" t="s">
        <v>48</v>
      </c>
      <c r="P1373" s="464" t="s">
        <v>48</v>
      </c>
      <c r="Q1373" s="464" t="s">
        <v>48</v>
      </c>
      <c r="R1373" s="448" t="s">
        <v>4435</v>
      </c>
      <c r="S1373" s="465">
        <v>0.01</v>
      </c>
    </row>
    <row r="1374" spans="1:19" x14ac:dyDescent="0.2">
      <c r="A1374" s="454" t="s">
        <v>4436</v>
      </c>
      <c r="B1374" s="455" t="s">
        <v>4437</v>
      </c>
      <c r="C1374" s="456" t="s">
        <v>61</v>
      </c>
      <c r="D1374" s="457" t="s">
        <v>62</v>
      </c>
      <c r="E1374" s="458" t="s">
        <v>63</v>
      </c>
      <c r="F1374" s="459" t="s">
        <v>64</v>
      </c>
      <c r="G1374" s="460">
        <v>692</v>
      </c>
      <c r="H1374" s="461">
        <v>191</v>
      </c>
      <c r="I1374" s="461">
        <v>81</v>
      </c>
      <c r="J1374" s="462" t="s">
        <v>65</v>
      </c>
      <c r="K1374" s="463">
        <v>0.5</v>
      </c>
      <c r="L1374" s="464" t="s">
        <v>48</v>
      </c>
      <c r="M1374" s="464" t="s">
        <v>48</v>
      </c>
      <c r="N1374" s="464" t="s">
        <v>48</v>
      </c>
      <c r="O1374" s="464" t="s">
        <v>48</v>
      </c>
      <c r="P1374" s="464" t="s">
        <v>48</v>
      </c>
      <c r="Q1374" s="464" t="s">
        <v>48</v>
      </c>
      <c r="R1374" s="448" t="s">
        <v>4438</v>
      </c>
      <c r="S1374" s="465">
        <v>0.02</v>
      </c>
    </row>
    <row r="1375" spans="1:19" x14ac:dyDescent="0.2">
      <c r="A1375" s="454" t="s">
        <v>4439</v>
      </c>
      <c r="B1375" s="455" t="s">
        <v>4440</v>
      </c>
      <c r="C1375" s="456" t="s">
        <v>61</v>
      </c>
      <c r="D1375" s="457" t="s">
        <v>207</v>
      </c>
      <c r="E1375" s="458" t="s">
        <v>1416</v>
      </c>
      <c r="F1375" s="459" t="s">
        <v>1417</v>
      </c>
      <c r="G1375" s="460">
        <v>892</v>
      </c>
      <c r="H1375" s="461">
        <v>82</v>
      </c>
      <c r="I1375" s="461">
        <v>33</v>
      </c>
      <c r="J1375" s="462" t="s">
        <v>56</v>
      </c>
      <c r="K1375" s="463">
        <v>0.5</v>
      </c>
      <c r="L1375" s="464" t="s">
        <v>57</v>
      </c>
      <c r="M1375" s="464" t="s">
        <v>48</v>
      </c>
      <c r="N1375" s="464" t="s">
        <v>48</v>
      </c>
      <c r="O1375" s="464" t="s">
        <v>48</v>
      </c>
      <c r="P1375" s="464" t="s">
        <v>49</v>
      </c>
      <c r="Q1375" s="464" t="s">
        <v>48</v>
      </c>
      <c r="R1375" s="448" t="s">
        <v>4441</v>
      </c>
      <c r="S1375" s="465">
        <v>0</v>
      </c>
    </row>
    <row r="1376" spans="1:19" x14ac:dyDescent="0.2">
      <c r="A1376" s="454" t="s">
        <v>4442</v>
      </c>
      <c r="B1376" s="455" t="s">
        <v>4443</v>
      </c>
      <c r="C1376" s="456" t="s">
        <v>61</v>
      </c>
      <c r="D1376" s="457" t="s">
        <v>76</v>
      </c>
      <c r="E1376" s="458" t="s">
        <v>291</v>
      </c>
      <c r="F1376" s="459" t="s">
        <v>292</v>
      </c>
      <c r="G1376" s="460">
        <v>518</v>
      </c>
      <c r="H1376" s="461">
        <v>281</v>
      </c>
      <c r="I1376" s="461">
        <v>154</v>
      </c>
      <c r="J1376" s="462" t="s">
        <v>72</v>
      </c>
      <c r="K1376" s="463">
        <v>0.5</v>
      </c>
      <c r="L1376" s="464" t="s">
        <v>57</v>
      </c>
      <c r="M1376" s="464" t="s">
        <v>48</v>
      </c>
      <c r="N1376" s="464" t="s">
        <v>49</v>
      </c>
      <c r="O1376" s="464" t="s">
        <v>48</v>
      </c>
      <c r="P1376" s="464" t="s">
        <v>48</v>
      </c>
      <c r="Q1376" s="464" t="s">
        <v>48</v>
      </c>
      <c r="R1376" s="448" t="s">
        <v>4444</v>
      </c>
      <c r="S1376" s="465">
        <v>1.8000000000000002E-2</v>
      </c>
    </row>
    <row r="1377" spans="1:19" x14ac:dyDescent="0.2">
      <c r="A1377" s="454" t="s">
        <v>4445</v>
      </c>
      <c r="B1377" s="455" t="s">
        <v>4446</v>
      </c>
      <c r="C1377" s="456" t="s">
        <v>61</v>
      </c>
      <c r="D1377" s="457" t="s">
        <v>124</v>
      </c>
      <c r="E1377" s="458" t="s">
        <v>125</v>
      </c>
      <c r="F1377" s="459" t="s">
        <v>126</v>
      </c>
      <c r="G1377" s="460">
        <v>1314</v>
      </c>
      <c r="H1377" s="461">
        <v>469</v>
      </c>
      <c r="I1377" s="461">
        <v>201</v>
      </c>
      <c r="J1377" s="462" t="s">
        <v>47</v>
      </c>
      <c r="K1377" s="463">
        <v>0.35</v>
      </c>
      <c r="L1377" s="464" t="s">
        <v>48</v>
      </c>
      <c r="M1377" s="464" t="s">
        <v>48</v>
      </c>
      <c r="N1377" s="464" t="s">
        <v>48</v>
      </c>
      <c r="O1377" s="464" t="s">
        <v>48</v>
      </c>
      <c r="P1377" s="464" t="s">
        <v>48</v>
      </c>
      <c r="Q1377" s="464" t="s">
        <v>48</v>
      </c>
      <c r="R1377" s="448" t="s">
        <v>4447</v>
      </c>
      <c r="S1377" s="465">
        <v>0.02</v>
      </c>
    </row>
    <row r="1378" spans="1:19" x14ac:dyDescent="0.2">
      <c r="A1378" s="454" t="s">
        <v>4448</v>
      </c>
      <c r="B1378" s="455" t="s">
        <v>4449</v>
      </c>
      <c r="C1378" s="456" t="s">
        <v>61</v>
      </c>
      <c r="D1378" s="457" t="s">
        <v>62</v>
      </c>
      <c r="E1378" s="458" t="s">
        <v>362</v>
      </c>
      <c r="F1378" s="459" t="s">
        <v>363</v>
      </c>
      <c r="G1378" s="460">
        <v>662</v>
      </c>
      <c r="H1378" s="461">
        <v>101</v>
      </c>
      <c r="I1378" s="461">
        <v>75</v>
      </c>
      <c r="J1378" s="462" t="s">
        <v>65</v>
      </c>
      <c r="K1378" s="463">
        <v>0.5</v>
      </c>
      <c r="L1378" s="464" t="s">
        <v>48</v>
      </c>
      <c r="M1378" s="464" t="s">
        <v>48</v>
      </c>
      <c r="N1378" s="464" t="s">
        <v>49</v>
      </c>
      <c r="O1378" s="464" t="s">
        <v>48</v>
      </c>
      <c r="P1378" s="464" t="s">
        <v>48</v>
      </c>
      <c r="Q1378" s="464" t="s">
        <v>48</v>
      </c>
      <c r="R1378" s="448" t="s">
        <v>4450</v>
      </c>
      <c r="S1378" s="465">
        <v>0.01</v>
      </c>
    </row>
    <row r="1379" spans="1:19" x14ac:dyDescent="0.2">
      <c r="A1379" s="454" t="s">
        <v>4451</v>
      </c>
      <c r="B1379" s="455" t="s">
        <v>4452</v>
      </c>
      <c r="C1379" s="456" t="s">
        <v>61</v>
      </c>
      <c r="D1379" s="457" t="s">
        <v>62</v>
      </c>
      <c r="E1379" s="458" t="s">
        <v>362</v>
      </c>
      <c r="F1379" s="459" t="s">
        <v>363</v>
      </c>
      <c r="G1379" s="460">
        <v>1333</v>
      </c>
      <c r="H1379" s="461">
        <v>236</v>
      </c>
      <c r="I1379" s="461">
        <v>108</v>
      </c>
      <c r="J1379" s="462" t="s">
        <v>65</v>
      </c>
      <c r="K1379" s="463">
        <v>0.5</v>
      </c>
      <c r="L1379" s="464" t="s">
        <v>48</v>
      </c>
      <c r="M1379" s="464" t="s">
        <v>48</v>
      </c>
      <c r="N1379" s="464" t="s">
        <v>49</v>
      </c>
      <c r="O1379" s="464" t="s">
        <v>48</v>
      </c>
      <c r="P1379" s="464" t="s">
        <v>48</v>
      </c>
      <c r="Q1379" s="464" t="s">
        <v>48</v>
      </c>
      <c r="R1379" s="448" t="s">
        <v>4453</v>
      </c>
      <c r="S1379" s="465">
        <v>0</v>
      </c>
    </row>
    <row r="1380" spans="1:19" x14ac:dyDescent="0.2">
      <c r="A1380" s="454" t="s">
        <v>4454</v>
      </c>
      <c r="B1380" s="455" t="s">
        <v>4455</v>
      </c>
      <c r="C1380" s="456" t="s">
        <v>61</v>
      </c>
      <c r="D1380" s="457" t="s">
        <v>76</v>
      </c>
      <c r="E1380" s="458" t="s">
        <v>85</v>
      </c>
      <c r="F1380" s="459" t="s">
        <v>86</v>
      </c>
      <c r="G1380" s="460">
        <v>717</v>
      </c>
      <c r="H1380" s="461">
        <v>319</v>
      </c>
      <c r="I1380" s="461">
        <v>126</v>
      </c>
      <c r="J1380" s="462" t="s">
        <v>72</v>
      </c>
      <c r="K1380" s="463">
        <v>0.5</v>
      </c>
      <c r="L1380" s="464" t="s">
        <v>57</v>
      </c>
      <c r="M1380" s="464" t="s">
        <v>48</v>
      </c>
      <c r="N1380" s="464" t="s">
        <v>48</v>
      </c>
      <c r="O1380" s="464" t="s">
        <v>48</v>
      </c>
      <c r="P1380" s="464" t="s">
        <v>49</v>
      </c>
      <c r="Q1380" s="464" t="s">
        <v>48</v>
      </c>
      <c r="R1380" s="448" t="s">
        <v>4456</v>
      </c>
      <c r="S1380" s="465">
        <v>0.02</v>
      </c>
    </row>
    <row r="1381" spans="1:19" x14ac:dyDescent="0.2">
      <c r="A1381" s="454" t="s">
        <v>4457</v>
      </c>
      <c r="B1381" s="455" t="s">
        <v>4458</v>
      </c>
      <c r="C1381" s="456" t="s">
        <v>61</v>
      </c>
      <c r="D1381" s="457" t="s">
        <v>154</v>
      </c>
      <c r="E1381" s="458" t="s">
        <v>296</v>
      </c>
      <c r="F1381" s="459" t="s">
        <v>297</v>
      </c>
      <c r="G1381" s="460">
        <v>1695</v>
      </c>
      <c r="H1381" s="461">
        <v>881</v>
      </c>
      <c r="I1381" s="461">
        <v>340</v>
      </c>
      <c r="J1381" s="462" t="s">
        <v>65</v>
      </c>
      <c r="K1381" s="463">
        <v>0.5</v>
      </c>
      <c r="L1381" s="464" t="s">
        <v>57</v>
      </c>
      <c r="M1381" s="464" t="s">
        <v>48</v>
      </c>
      <c r="N1381" s="464" t="s">
        <v>49</v>
      </c>
      <c r="O1381" s="464" t="s">
        <v>48</v>
      </c>
      <c r="P1381" s="464" t="s">
        <v>48</v>
      </c>
      <c r="Q1381" s="464" t="s">
        <v>48</v>
      </c>
      <c r="R1381" s="448" t="s">
        <v>4459</v>
      </c>
      <c r="S1381" s="465">
        <v>1.4999999999999999E-2</v>
      </c>
    </row>
    <row r="1382" spans="1:19" x14ac:dyDescent="0.2">
      <c r="A1382" s="454" t="s">
        <v>4460</v>
      </c>
      <c r="B1382" s="455" t="s">
        <v>4461</v>
      </c>
      <c r="C1382" s="456" t="s">
        <v>43</v>
      </c>
      <c r="D1382" s="457" t="s">
        <v>69</v>
      </c>
      <c r="E1382" s="458" t="s">
        <v>529</v>
      </c>
      <c r="F1382" s="459" t="s">
        <v>69</v>
      </c>
      <c r="G1382" s="460">
        <v>6842</v>
      </c>
      <c r="H1382" s="461">
        <v>2849</v>
      </c>
      <c r="I1382" s="461">
        <v>1274</v>
      </c>
      <c r="J1382" s="462" t="s">
        <v>72</v>
      </c>
      <c r="K1382" s="463">
        <v>0.5</v>
      </c>
      <c r="L1382" s="464" t="s">
        <v>57</v>
      </c>
      <c r="M1382" s="464" t="s">
        <v>48</v>
      </c>
      <c r="N1382" s="464" t="s">
        <v>48</v>
      </c>
      <c r="O1382" s="464" t="s">
        <v>48</v>
      </c>
      <c r="P1382" s="464" t="s">
        <v>49</v>
      </c>
      <c r="Q1382" s="464" t="s">
        <v>48</v>
      </c>
      <c r="R1382" s="448" t="s">
        <v>4462</v>
      </c>
      <c r="S1382" s="465">
        <v>0.02</v>
      </c>
    </row>
    <row r="1383" spans="1:19" x14ac:dyDescent="0.2">
      <c r="A1383" s="454" t="s">
        <v>221</v>
      </c>
      <c r="B1383" s="455" t="s">
        <v>4463</v>
      </c>
      <c r="C1383" s="456" t="s">
        <v>43</v>
      </c>
      <c r="D1383" s="457" t="s">
        <v>185</v>
      </c>
      <c r="E1383" s="458" t="s">
        <v>220</v>
      </c>
      <c r="F1383" s="459" t="s">
        <v>221</v>
      </c>
      <c r="G1383" s="460">
        <v>10223</v>
      </c>
      <c r="H1383" s="461">
        <v>13943</v>
      </c>
      <c r="I1383" s="461">
        <v>6729</v>
      </c>
      <c r="J1383" s="462" t="s">
        <v>188</v>
      </c>
      <c r="K1383" s="463">
        <v>0.5</v>
      </c>
      <c r="L1383" s="464" t="s">
        <v>48</v>
      </c>
      <c r="M1383" s="464" t="s">
        <v>48</v>
      </c>
      <c r="N1383" s="464" t="s">
        <v>49</v>
      </c>
      <c r="O1383" s="464" t="s">
        <v>48</v>
      </c>
      <c r="P1383" s="464" t="s">
        <v>48</v>
      </c>
      <c r="Q1383" s="464" t="s">
        <v>48</v>
      </c>
      <c r="R1383" s="448" t="s">
        <v>4464</v>
      </c>
      <c r="S1383" s="465">
        <v>0.02</v>
      </c>
    </row>
    <row r="1384" spans="1:19" x14ac:dyDescent="0.2">
      <c r="A1384" s="454" t="s">
        <v>1572</v>
      </c>
      <c r="B1384" s="455" t="s">
        <v>4465</v>
      </c>
      <c r="C1384" s="456" t="s">
        <v>43</v>
      </c>
      <c r="D1384" s="457" t="s">
        <v>185</v>
      </c>
      <c r="E1384" s="458" t="s">
        <v>1571</v>
      </c>
      <c r="F1384" s="459" t="s">
        <v>1572</v>
      </c>
      <c r="G1384" s="460">
        <v>25630</v>
      </c>
      <c r="H1384" s="461">
        <v>29157</v>
      </c>
      <c r="I1384" s="461">
        <v>14567</v>
      </c>
      <c r="J1384" s="462" t="s">
        <v>188</v>
      </c>
      <c r="K1384" s="463">
        <v>0.5</v>
      </c>
      <c r="L1384" s="464" t="s">
        <v>48</v>
      </c>
      <c r="M1384" s="464" t="s">
        <v>48</v>
      </c>
      <c r="N1384" s="464" t="s">
        <v>49</v>
      </c>
      <c r="O1384" s="464" t="s">
        <v>48</v>
      </c>
      <c r="P1384" s="464" t="s">
        <v>48</v>
      </c>
      <c r="Q1384" s="464" t="s">
        <v>48</v>
      </c>
      <c r="R1384" s="448" t="s">
        <v>4466</v>
      </c>
      <c r="S1384" s="465">
        <v>0.02</v>
      </c>
    </row>
    <row r="1385" spans="1:19" x14ac:dyDescent="0.2">
      <c r="A1385" s="454" t="s">
        <v>848</v>
      </c>
      <c r="B1385" s="455" t="s">
        <v>4467</v>
      </c>
      <c r="C1385" s="456" t="s">
        <v>43</v>
      </c>
      <c r="D1385" s="457" t="s">
        <v>185</v>
      </c>
      <c r="E1385" s="458" t="s">
        <v>847</v>
      </c>
      <c r="F1385" s="459" t="s">
        <v>848</v>
      </c>
      <c r="G1385" s="460">
        <v>22758</v>
      </c>
      <c r="H1385" s="461">
        <v>27317</v>
      </c>
      <c r="I1385" s="461">
        <v>12661</v>
      </c>
      <c r="J1385" s="462" t="s">
        <v>188</v>
      </c>
      <c r="K1385" s="463">
        <v>0.5</v>
      </c>
      <c r="L1385" s="464" t="s">
        <v>48</v>
      </c>
      <c r="M1385" s="464" t="s">
        <v>48</v>
      </c>
      <c r="N1385" s="464" t="s">
        <v>49</v>
      </c>
      <c r="O1385" s="464" t="s">
        <v>48</v>
      </c>
      <c r="P1385" s="464" t="s">
        <v>48</v>
      </c>
      <c r="Q1385" s="464" t="s">
        <v>48</v>
      </c>
      <c r="R1385" s="448" t="s">
        <v>4468</v>
      </c>
      <c r="S1385" s="465">
        <v>0.02</v>
      </c>
    </row>
    <row r="1386" spans="1:19" x14ac:dyDescent="0.2">
      <c r="A1386" s="454" t="s">
        <v>4469</v>
      </c>
      <c r="B1386" s="455" t="s">
        <v>4470</v>
      </c>
      <c r="C1386" s="456" t="s">
        <v>252</v>
      </c>
      <c r="D1386" s="457" t="s">
        <v>111</v>
      </c>
      <c r="E1386" s="458" t="s">
        <v>430</v>
      </c>
      <c r="F1386" s="459" t="s">
        <v>431</v>
      </c>
      <c r="G1386" s="460">
        <v>9350</v>
      </c>
      <c r="H1386" s="461">
        <v>8744</v>
      </c>
      <c r="I1386" s="461">
        <v>3485</v>
      </c>
      <c r="J1386" s="462" t="s">
        <v>114</v>
      </c>
      <c r="K1386" s="463">
        <v>0.35</v>
      </c>
      <c r="L1386" s="464" t="s">
        <v>48</v>
      </c>
      <c r="M1386" s="464" t="s">
        <v>48</v>
      </c>
      <c r="N1386" s="464" t="s">
        <v>48</v>
      </c>
      <c r="O1386" s="464" t="s">
        <v>48</v>
      </c>
      <c r="P1386" s="464" t="s">
        <v>48</v>
      </c>
      <c r="Q1386" s="464" t="s">
        <v>48</v>
      </c>
      <c r="R1386" s="448" t="s">
        <v>4471</v>
      </c>
      <c r="S1386" s="465">
        <v>0.02</v>
      </c>
    </row>
    <row r="1387" spans="1:19" x14ac:dyDescent="0.2">
      <c r="A1387" s="454" t="s">
        <v>1927</v>
      </c>
      <c r="B1387" s="455" t="s">
        <v>4472</v>
      </c>
      <c r="C1387" s="456" t="s">
        <v>43</v>
      </c>
      <c r="D1387" s="457" t="s">
        <v>185</v>
      </c>
      <c r="E1387" s="458" t="s">
        <v>1926</v>
      </c>
      <c r="F1387" s="459" t="s">
        <v>1927</v>
      </c>
      <c r="G1387" s="460">
        <v>22227</v>
      </c>
      <c r="H1387" s="461">
        <v>11120</v>
      </c>
      <c r="I1387" s="461">
        <v>5346</v>
      </c>
      <c r="J1387" s="462" t="s">
        <v>188</v>
      </c>
      <c r="K1387" s="463">
        <v>0.5</v>
      </c>
      <c r="L1387" s="464" t="s">
        <v>57</v>
      </c>
      <c r="M1387" s="464" t="s">
        <v>48</v>
      </c>
      <c r="N1387" s="464" t="s">
        <v>48</v>
      </c>
      <c r="O1387" s="464" t="s">
        <v>49</v>
      </c>
      <c r="P1387" s="464" t="s">
        <v>48</v>
      </c>
      <c r="Q1387" s="464" t="s">
        <v>48</v>
      </c>
      <c r="R1387" s="448" t="s">
        <v>4473</v>
      </c>
      <c r="S1387" s="465">
        <v>0.02</v>
      </c>
    </row>
    <row r="1388" spans="1:19" x14ac:dyDescent="0.2">
      <c r="A1388" s="454" t="s">
        <v>4474</v>
      </c>
      <c r="B1388" s="455" t="s">
        <v>4475</v>
      </c>
      <c r="C1388" s="456" t="s">
        <v>61</v>
      </c>
      <c r="D1388" s="457" t="s">
        <v>259</v>
      </c>
      <c r="E1388" s="458" t="s">
        <v>260</v>
      </c>
      <c r="F1388" s="459" t="s">
        <v>261</v>
      </c>
      <c r="G1388" s="460">
        <v>469</v>
      </c>
      <c r="H1388" s="461">
        <v>169</v>
      </c>
      <c r="I1388" s="461">
        <v>85</v>
      </c>
      <c r="J1388" s="462" t="s">
        <v>102</v>
      </c>
      <c r="K1388" s="463">
        <v>0.25</v>
      </c>
      <c r="L1388" s="464" t="s">
        <v>48</v>
      </c>
      <c r="M1388" s="464" t="s">
        <v>48</v>
      </c>
      <c r="N1388" s="464" t="s">
        <v>48</v>
      </c>
      <c r="O1388" s="464" t="s">
        <v>48</v>
      </c>
      <c r="P1388" s="464" t="s">
        <v>48</v>
      </c>
      <c r="Q1388" s="464" t="s">
        <v>48</v>
      </c>
      <c r="R1388" s="448" t="s">
        <v>4476</v>
      </c>
      <c r="S1388" s="465">
        <v>0</v>
      </c>
    </row>
    <row r="1389" spans="1:19" x14ac:dyDescent="0.2">
      <c r="A1389" s="454" t="s">
        <v>4477</v>
      </c>
      <c r="B1389" s="455" t="s">
        <v>4478</v>
      </c>
      <c r="C1389" s="456" t="s">
        <v>61</v>
      </c>
      <c r="D1389" s="457" t="s">
        <v>44</v>
      </c>
      <c r="E1389" s="458" t="s">
        <v>2078</v>
      </c>
      <c r="F1389" s="459" t="s">
        <v>2079</v>
      </c>
      <c r="G1389" s="460">
        <v>5306</v>
      </c>
      <c r="H1389" s="461">
        <v>2447</v>
      </c>
      <c r="I1389" s="461">
        <v>1019</v>
      </c>
      <c r="J1389" s="462" t="s">
        <v>47</v>
      </c>
      <c r="K1389" s="463">
        <v>0.35</v>
      </c>
      <c r="L1389" s="464" t="s">
        <v>57</v>
      </c>
      <c r="M1389" s="464" t="s">
        <v>48</v>
      </c>
      <c r="N1389" s="464" t="s">
        <v>48</v>
      </c>
      <c r="O1389" s="464" t="s">
        <v>49</v>
      </c>
      <c r="P1389" s="464" t="s">
        <v>48</v>
      </c>
      <c r="Q1389" s="464" t="s">
        <v>48</v>
      </c>
      <c r="R1389" s="448" t="s">
        <v>4479</v>
      </c>
      <c r="S1389" s="465">
        <v>1.4999999999999999E-2</v>
      </c>
    </row>
    <row r="1390" spans="1:19" x14ac:dyDescent="0.2">
      <c r="A1390" s="454" t="s">
        <v>4480</v>
      </c>
      <c r="B1390" s="455" t="s">
        <v>4481</v>
      </c>
      <c r="C1390" s="456" t="s">
        <v>61</v>
      </c>
      <c r="D1390" s="457" t="s">
        <v>207</v>
      </c>
      <c r="E1390" s="458" t="s">
        <v>964</v>
      </c>
      <c r="F1390" s="459" t="s">
        <v>965</v>
      </c>
      <c r="G1390" s="460">
        <v>2200</v>
      </c>
      <c r="H1390" s="461">
        <v>1877</v>
      </c>
      <c r="I1390" s="461">
        <v>568</v>
      </c>
      <c r="J1390" s="462" t="s">
        <v>56</v>
      </c>
      <c r="K1390" s="463">
        <v>0.5</v>
      </c>
      <c r="L1390" s="464" t="s">
        <v>57</v>
      </c>
      <c r="M1390" s="464" t="s">
        <v>48</v>
      </c>
      <c r="N1390" s="464" t="s">
        <v>48</v>
      </c>
      <c r="O1390" s="464" t="s">
        <v>48</v>
      </c>
      <c r="P1390" s="464" t="s">
        <v>49</v>
      </c>
      <c r="Q1390" s="464" t="s">
        <v>48</v>
      </c>
      <c r="R1390" s="448" t="s">
        <v>4482</v>
      </c>
      <c r="S1390" s="465">
        <v>0</v>
      </c>
    </row>
    <row r="1391" spans="1:19" x14ac:dyDescent="0.2">
      <c r="A1391" s="454" t="s">
        <v>4483</v>
      </c>
      <c r="B1391" s="455" t="s">
        <v>4484</v>
      </c>
      <c r="C1391" s="456" t="s">
        <v>61</v>
      </c>
      <c r="D1391" s="457" t="s">
        <v>62</v>
      </c>
      <c r="E1391" s="458" t="s">
        <v>362</v>
      </c>
      <c r="F1391" s="459" t="s">
        <v>363</v>
      </c>
      <c r="G1391" s="460">
        <v>837</v>
      </c>
      <c r="H1391" s="461">
        <v>262</v>
      </c>
      <c r="I1391" s="461">
        <v>115</v>
      </c>
      <c r="J1391" s="462" t="s">
        <v>65</v>
      </c>
      <c r="K1391" s="463">
        <v>0.5</v>
      </c>
      <c r="L1391" s="464" t="s">
        <v>48</v>
      </c>
      <c r="M1391" s="464" t="s">
        <v>48</v>
      </c>
      <c r="N1391" s="464" t="s">
        <v>49</v>
      </c>
      <c r="O1391" s="464" t="s">
        <v>48</v>
      </c>
      <c r="P1391" s="464" t="s">
        <v>48</v>
      </c>
      <c r="Q1391" s="464" t="s">
        <v>48</v>
      </c>
      <c r="R1391" s="448" t="s">
        <v>4485</v>
      </c>
      <c r="S1391" s="465">
        <v>0.02</v>
      </c>
    </row>
    <row r="1392" spans="1:19" x14ac:dyDescent="0.2">
      <c r="A1392" s="454" t="s">
        <v>4486</v>
      </c>
      <c r="B1392" s="455" t="s">
        <v>4487</v>
      </c>
      <c r="C1392" s="456" t="s">
        <v>61</v>
      </c>
      <c r="D1392" s="457" t="s">
        <v>118</v>
      </c>
      <c r="E1392" s="458" t="s">
        <v>213</v>
      </c>
      <c r="F1392" s="459" t="s">
        <v>211</v>
      </c>
      <c r="G1392" s="460">
        <v>3818</v>
      </c>
      <c r="H1392" s="461">
        <v>1150</v>
      </c>
      <c r="I1392" s="461">
        <v>441</v>
      </c>
      <c r="J1392" s="462" t="s">
        <v>47</v>
      </c>
      <c r="K1392" s="463">
        <v>0.35</v>
      </c>
      <c r="L1392" s="464" t="s">
        <v>48</v>
      </c>
      <c r="M1392" s="464" t="s">
        <v>48</v>
      </c>
      <c r="N1392" s="464" t="s">
        <v>48</v>
      </c>
      <c r="O1392" s="464" t="s">
        <v>48</v>
      </c>
      <c r="P1392" s="464" t="s">
        <v>48</v>
      </c>
      <c r="Q1392" s="464" t="s">
        <v>48</v>
      </c>
      <c r="R1392" s="448" t="s">
        <v>4488</v>
      </c>
      <c r="S1392" s="465">
        <v>0.02</v>
      </c>
    </row>
    <row r="1393" spans="1:19" x14ac:dyDescent="0.2">
      <c r="A1393" s="454" t="s">
        <v>4489</v>
      </c>
      <c r="B1393" s="455" t="s">
        <v>4490</v>
      </c>
      <c r="C1393" s="456" t="s">
        <v>61</v>
      </c>
      <c r="D1393" s="457" t="s">
        <v>314</v>
      </c>
      <c r="E1393" s="458" t="s">
        <v>435</v>
      </c>
      <c r="F1393" s="459" t="s">
        <v>436</v>
      </c>
      <c r="G1393" s="460">
        <v>543</v>
      </c>
      <c r="H1393" s="461">
        <v>312</v>
      </c>
      <c r="I1393" s="461">
        <v>130</v>
      </c>
      <c r="J1393" s="462" t="s">
        <v>65</v>
      </c>
      <c r="K1393" s="463">
        <v>0.5</v>
      </c>
      <c r="L1393" s="464" t="s">
        <v>48</v>
      </c>
      <c r="M1393" s="464" t="s">
        <v>48</v>
      </c>
      <c r="N1393" s="464" t="s">
        <v>48</v>
      </c>
      <c r="O1393" s="464" t="s">
        <v>48</v>
      </c>
      <c r="P1393" s="464" t="s">
        <v>48</v>
      </c>
      <c r="Q1393" s="464" t="s">
        <v>48</v>
      </c>
      <c r="R1393" s="448" t="s">
        <v>4491</v>
      </c>
      <c r="S1393" s="465">
        <v>0.02</v>
      </c>
    </row>
    <row r="1394" spans="1:19" x14ac:dyDescent="0.2">
      <c r="A1394" s="454" t="s">
        <v>4492</v>
      </c>
      <c r="B1394" s="455" t="s">
        <v>4493</v>
      </c>
      <c r="C1394" s="456" t="s">
        <v>61</v>
      </c>
      <c r="D1394" s="457" t="s">
        <v>285</v>
      </c>
      <c r="E1394" s="458" t="s">
        <v>2103</v>
      </c>
      <c r="F1394" s="459" t="s">
        <v>2101</v>
      </c>
      <c r="G1394" s="460">
        <v>4717</v>
      </c>
      <c r="H1394" s="461">
        <v>1245</v>
      </c>
      <c r="I1394" s="461">
        <v>535</v>
      </c>
      <c r="J1394" s="462" t="s">
        <v>56</v>
      </c>
      <c r="K1394" s="463">
        <v>0.5</v>
      </c>
      <c r="L1394" s="464" t="s">
        <v>57</v>
      </c>
      <c r="M1394" s="464" t="s">
        <v>48</v>
      </c>
      <c r="N1394" s="464" t="s">
        <v>48</v>
      </c>
      <c r="O1394" s="464" t="s">
        <v>48</v>
      </c>
      <c r="P1394" s="464" t="s">
        <v>49</v>
      </c>
      <c r="Q1394" s="464" t="s">
        <v>48</v>
      </c>
      <c r="R1394" s="448" t="s">
        <v>4494</v>
      </c>
      <c r="S1394" s="465">
        <v>1.4999999999999999E-2</v>
      </c>
    </row>
    <row r="1395" spans="1:19" x14ac:dyDescent="0.2">
      <c r="A1395" s="454" t="s">
        <v>4495</v>
      </c>
      <c r="B1395" s="455" t="s">
        <v>4496</v>
      </c>
      <c r="C1395" s="456" t="s">
        <v>61</v>
      </c>
      <c r="D1395" s="457" t="s">
        <v>111</v>
      </c>
      <c r="E1395" s="458" t="s">
        <v>1133</v>
      </c>
      <c r="F1395" s="459" t="s">
        <v>1134</v>
      </c>
      <c r="G1395" s="460">
        <v>1196</v>
      </c>
      <c r="H1395" s="461">
        <v>2229</v>
      </c>
      <c r="I1395" s="461">
        <v>783</v>
      </c>
      <c r="J1395" s="462" t="s">
        <v>114</v>
      </c>
      <c r="K1395" s="463">
        <v>0</v>
      </c>
      <c r="L1395" s="464" t="s">
        <v>48</v>
      </c>
      <c r="M1395" s="464" t="s">
        <v>48</v>
      </c>
      <c r="N1395" s="464" t="s">
        <v>49</v>
      </c>
      <c r="O1395" s="464" t="s">
        <v>48</v>
      </c>
      <c r="P1395" s="464" t="s">
        <v>48</v>
      </c>
      <c r="Q1395" s="464" t="s">
        <v>48</v>
      </c>
      <c r="R1395" s="448" t="s">
        <v>4497</v>
      </c>
      <c r="S1395" s="465">
        <v>1.8000000000000002E-2</v>
      </c>
    </row>
    <row r="1396" spans="1:19" x14ac:dyDescent="0.2">
      <c r="A1396" s="454" t="s">
        <v>4498</v>
      </c>
      <c r="B1396" s="455" t="s">
        <v>4499</v>
      </c>
      <c r="C1396" s="456" t="s">
        <v>61</v>
      </c>
      <c r="D1396" s="457" t="s">
        <v>207</v>
      </c>
      <c r="E1396" s="458" t="s">
        <v>1416</v>
      </c>
      <c r="F1396" s="459" t="s">
        <v>1417</v>
      </c>
      <c r="G1396" s="460">
        <v>1801</v>
      </c>
      <c r="H1396" s="461">
        <v>314</v>
      </c>
      <c r="I1396" s="461">
        <v>147</v>
      </c>
      <c r="J1396" s="462" t="s">
        <v>56</v>
      </c>
      <c r="K1396" s="463">
        <v>0.5</v>
      </c>
      <c r="L1396" s="464" t="s">
        <v>57</v>
      </c>
      <c r="M1396" s="464" t="s">
        <v>48</v>
      </c>
      <c r="N1396" s="464" t="s">
        <v>48</v>
      </c>
      <c r="O1396" s="464" t="s">
        <v>48</v>
      </c>
      <c r="P1396" s="464" t="s">
        <v>49</v>
      </c>
      <c r="Q1396" s="464" t="s">
        <v>48</v>
      </c>
      <c r="R1396" s="448" t="s">
        <v>4500</v>
      </c>
      <c r="S1396" s="465">
        <v>0</v>
      </c>
    </row>
    <row r="1397" spans="1:19" x14ac:dyDescent="0.2">
      <c r="A1397" s="454" t="s">
        <v>4501</v>
      </c>
      <c r="B1397" s="455" t="s">
        <v>4502</v>
      </c>
      <c r="C1397" s="456" t="s">
        <v>61</v>
      </c>
      <c r="D1397" s="457" t="s">
        <v>69</v>
      </c>
      <c r="E1397" s="458" t="s">
        <v>70</v>
      </c>
      <c r="F1397" s="459" t="s">
        <v>71</v>
      </c>
      <c r="G1397" s="460">
        <v>2260</v>
      </c>
      <c r="H1397" s="461">
        <v>973</v>
      </c>
      <c r="I1397" s="461">
        <v>523</v>
      </c>
      <c r="J1397" s="462" t="s">
        <v>72</v>
      </c>
      <c r="K1397" s="463">
        <v>0.5</v>
      </c>
      <c r="L1397" s="464" t="s">
        <v>48</v>
      </c>
      <c r="M1397" s="464" t="s">
        <v>48</v>
      </c>
      <c r="N1397" s="464" t="s">
        <v>48</v>
      </c>
      <c r="O1397" s="464" t="s">
        <v>48</v>
      </c>
      <c r="P1397" s="464" t="s">
        <v>48</v>
      </c>
      <c r="Q1397" s="464" t="s">
        <v>48</v>
      </c>
      <c r="R1397" s="448" t="s">
        <v>4503</v>
      </c>
      <c r="S1397" s="465">
        <v>0.02</v>
      </c>
    </row>
    <row r="1398" spans="1:19" x14ac:dyDescent="0.2">
      <c r="A1398" s="454" t="s">
        <v>4504</v>
      </c>
      <c r="B1398" s="455" t="s">
        <v>4505</v>
      </c>
      <c r="C1398" s="456" t="s">
        <v>61</v>
      </c>
      <c r="D1398" s="457" t="s">
        <v>111</v>
      </c>
      <c r="E1398" s="458" t="s">
        <v>130</v>
      </c>
      <c r="F1398" s="459" t="s">
        <v>131</v>
      </c>
      <c r="G1398" s="460">
        <v>1384</v>
      </c>
      <c r="H1398" s="461">
        <v>689</v>
      </c>
      <c r="I1398" s="461">
        <v>286</v>
      </c>
      <c r="J1398" s="462" t="s">
        <v>114</v>
      </c>
      <c r="K1398" s="463">
        <v>0.35</v>
      </c>
      <c r="L1398" s="464" t="s">
        <v>48</v>
      </c>
      <c r="M1398" s="464" t="s">
        <v>48</v>
      </c>
      <c r="N1398" s="464" t="s">
        <v>48</v>
      </c>
      <c r="O1398" s="464" t="s">
        <v>48</v>
      </c>
      <c r="P1398" s="464" t="s">
        <v>48</v>
      </c>
      <c r="Q1398" s="464" t="s">
        <v>48</v>
      </c>
      <c r="R1398" s="448" t="s">
        <v>4506</v>
      </c>
      <c r="S1398" s="465">
        <v>0.02</v>
      </c>
    </row>
    <row r="1399" spans="1:19" x14ac:dyDescent="0.2">
      <c r="A1399" s="454" t="s">
        <v>4507</v>
      </c>
      <c r="B1399" s="455" t="s">
        <v>4508</v>
      </c>
      <c r="C1399" s="456" t="s">
        <v>61</v>
      </c>
      <c r="D1399" s="457" t="s">
        <v>62</v>
      </c>
      <c r="E1399" s="458" t="s">
        <v>884</v>
      </c>
      <c r="F1399" s="459" t="s">
        <v>885</v>
      </c>
      <c r="G1399" s="460">
        <v>903</v>
      </c>
      <c r="H1399" s="461">
        <v>149</v>
      </c>
      <c r="I1399" s="461">
        <v>108</v>
      </c>
      <c r="J1399" s="462" t="s">
        <v>65</v>
      </c>
      <c r="K1399" s="463">
        <v>0.5</v>
      </c>
      <c r="L1399" s="464" t="s">
        <v>48</v>
      </c>
      <c r="M1399" s="464" t="s">
        <v>48</v>
      </c>
      <c r="N1399" s="464" t="s">
        <v>49</v>
      </c>
      <c r="O1399" s="464" t="s">
        <v>48</v>
      </c>
      <c r="P1399" s="464" t="s">
        <v>48</v>
      </c>
      <c r="Q1399" s="464" t="s">
        <v>48</v>
      </c>
      <c r="R1399" s="448" t="s">
        <v>4509</v>
      </c>
      <c r="S1399" s="465">
        <v>0.02</v>
      </c>
    </row>
    <row r="1400" spans="1:19" x14ac:dyDescent="0.2">
      <c r="A1400" s="454" t="s">
        <v>4510</v>
      </c>
      <c r="B1400" s="455" t="s">
        <v>4511</v>
      </c>
      <c r="C1400" s="456" t="s">
        <v>61</v>
      </c>
      <c r="D1400" s="457" t="s">
        <v>111</v>
      </c>
      <c r="E1400" s="458" t="s">
        <v>1494</v>
      </c>
      <c r="F1400" s="459" t="s">
        <v>1495</v>
      </c>
      <c r="G1400" s="460">
        <v>1094</v>
      </c>
      <c r="H1400" s="461">
        <v>963</v>
      </c>
      <c r="I1400" s="461">
        <v>441</v>
      </c>
      <c r="J1400" s="462" t="s">
        <v>114</v>
      </c>
      <c r="K1400" s="463">
        <v>0</v>
      </c>
      <c r="L1400" s="464" t="s">
        <v>48</v>
      </c>
      <c r="M1400" s="464" t="s">
        <v>48</v>
      </c>
      <c r="N1400" s="464" t="s">
        <v>48</v>
      </c>
      <c r="O1400" s="464" t="s">
        <v>48</v>
      </c>
      <c r="P1400" s="464" t="s">
        <v>48</v>
      </c>
      <c r="Q1400" s="464" t="s">
        <v>48</v>
      </c>
      <c r="R1400" s="448" t="s">
        <v>4512</v>
      </c>
      <c r="S1400" s="465">
        <v>1.4999999999999999E-2</v>
      </c>
    </row>
    <row r="1401" spans="1:19" x14ac:dyDescent="0.2">
      <c r="A1401" s="454" t="s">
        <v>4513</v>
      </c>
      <c r="B1401" s="455" t="s">
        <v>4514</v>
      </c>
      <c r="C1401" s="456" t="s">
        <v>61</v>
      </c>
      <c r="D1401" s="457" t="s">
        <v>207</v>
      </c>
      <c r="E1401" s="458" t="s">
        <v>1416</v>
      </c>
      <c r="F1401" s="459" t="s">
        <v>1417</v>
      </c>
      <c r="G1401" s="460">
        <v>1674</v>
      </c>
      <c r="H1401" s="461">
        <v>1156</v>
      </c>
      <c r="I1401" s="461">
        <v>185</v>
      </c>
      <c r="J1401" s="462" t="s">
        <v>56</v>
      </c>
      <c r="K1401" s="463">
        <v>0.5</v>
      </c>
      <c r="L1401" s="464" t="s">
        <v>57</v>
      </c>
      <c r="M1401" s="464" t="s">
        <v>48</v>
      </c>
      <c r="N1401" s="464" t="s">
        <v>48</v>
      </c>
      <c r="O1401" s="464" t="s">
        <v>48</v>
      </c>
      <c r="P1401" s="464" t="s">
        <v>49</v>
      </c>
      <c r="Q1401" s="464" t="s">
        <v>48</v>
      </c>
      <c r="R1401" s="448" t="s">
        <v>4515</v>
      </c>
      <c r="S1401" s="465">
        <v>0</v>
      </c>
    </row>
    <row r="1402" spans="1:19" x14ac:dyDescent="0.2">
      <c r="A1402" s="454" t="s">
        <v>4516</v>
      </c>
      <c r="B1402" s="455" t="s">
        <v>4517</v>
      </c>
      <c r="C1402" s="456" t="s">
        <v>61</v>
      </c>
      <c r="D1402" s="457" t="s">
        <v>259</v>
      </c>
      <c r="E1402" s="458" t="s">
        <v>260</v>
      </c>
      <c r="F1402" s="459" t="s">
        <v>261</v>
      </c>
      <c r="G1402" s="460">
        <v>451</v>
      </c>
      <c r="H1402" s="461">
        <v>284</v>
      </c>
      <c r="I1402" s="461">
        <v>115</v>
      </c>
      <c r="J1402" s="462" t="s">
        <v>102</v>
      </c>
      <c r="K1402" s="463">
        <v>0.25</v>
      </c>
      <c r="L1402" s="464" t="s">
        <v>48</v>
      </c>
      <c r="M1402" s="464" t="s">
        <v>48</v>
      </c>
      <c r="N1402" s="464" t="s">
        <v>48</v>
      </c>
      <c r="O1402" s="464" t="s">
        <v>48</v>
      </c>
      <c r="P1402" s="464" t="s">
        <v>48</v>
      </c>
      <c r="Q1402" s="464" t="s">
        <v>48</v>
      </c>
      <c r="R1402" s="448" t="s">
        <v>4518</v>
      </c>
      <c r="S1402" s="465">
        <v>0</v>
      </c>
    </row>
    <row r="1403" spans="1:19" x14ac:dyDescent="0.2">
      <c r="A1403" s="454" t="s">
        <v>4519</v>
      </c>
      <c r="B1403" s="455" t="s">
        <v>4520</v>
      </c>
      <c r="C1403" s="456" t="s">
        <v>61</v>
      </c>
      <c r="D1403" s="457" t="s">
        <v>118</v>
      </c>
      <c r="E1403" s="458" t="s">
        <v>170</v>
      </c>
      <c r="F1403" s="459" t="s">
        <v>171</v>
      </c>
      <c r="G1403" s="460">
        <v>496</v>
      </c>
      <c r="H1403" s="461">
        <v>56</v>
      </c>
      <c r="I1403" s="461">
        <v>61</v>
      </c>
      <c r="J1403" s="462" t="s">
        <v>47</v>
      </c>
      <c r="K1403" s="463">
        <v>0.35</v>
      </c>
      <c r="L1403" s="464" t="s">
        <v>57</v>
      </c>
      <c r="M1403" s="464" t="s">
        <v>48</v>
      </c>
      <c r="N1403" s="464" t="s">
        <v>48</v>
      </c>
      <c r="O1403" s="464" t="s">
        <v>48</v>
      </c>
      <c r="P1403" s="464" t="s">
        <v>49</v>
      </c>
      <c r="Q1403" s="464" t="s">
        <v>49</v>
      </c>
      <c r="R1403" s="448" t="s">
        <v>4521</v>
      </c>
      <c r="S1403" s="465">
        <v>0</v>
      </c>
    </row>
    <row r="1404" spans="1:19" x14ac:dyDescent="0.2">
      <c r="A1404" s="454" t="s">
        <v>4522</v>
      </c>
      <c r="B1404" s="455" t="s">
        <v>4523</v>
      </c>
      <c r="C1404" s="456" t="s">
        <v>61</v>
      </c>
      <c r="D1404" s="457" t="s">
        <v>135</v>
      </c>
      <c r="E1404" s="458" t="s">
        <v>612</v>
      </c>
      <c r="F1404" s="459" t="s">
        <v>613</v>
      </c>
      <c r="G1404" s="460">
        <v>1106</v>
      </c>
      <c r="H1404" s="461">
        <v>172</v>
      </c>
      <c r="I1404" s="461">
        <v>104</v>
      </c>
      <c r="J1404" s="462" t="s">
        <v>102</v>
      </c>
      <c r="K1404" s="463">
        <v>0.25</v>
      </c>
      <c r="L1404" s="464" t="s">
        <v>48</v>
      </c>
      <c r="M1404" s="464" t="s">
        <v>49</v>
      </c>
      <c r="N1404" s="464" t="s">
        <v>48</v>
      </c>
      <c r="O1404" s="464" t="s">
        <v>48</v>
      </c>
      <c r="P1404" s="464" t="s">
        <v>48</v>
      </c>
      <c r="Q1404" s="464" t="s">
        <v>48</v>
      </c>
      <c r="R1404" s="448" t="s">
        <v>4524</v>
      </c>
      <c r="S1404" s="465">
        <v>0.01</v>
      </c>
    </row>
    <row r="1405" spans="1:19" x14ac:dyDescent="0.2">
      <c r="A1405" s="454" t="s">
        <v>4525</v>
      </c>
      <c r="B1405" s="455" t="s">
        <v>4526</v>
      </c>
      <c r="C1405" s="456" t="s">
        <v>61</v>
      </c>
      <c r="D1405" s="457" t="s">
        <v>259</v>
      </c>
      <c r="E1405" s="458" t="s">
        <v>347</v>
      </c>
      <c r="F1405" s="459" t="s">
        <v>348</v>
      </c>
      <c r="G1405" s="460">
        <v>342</v>
      </c>
      <c r="H1405" s="461">
        <v>182</v>
      </c>
      <c r="I1405" s="461">
        <v>94</v>
      </c>
      <c r="J1405" s="462" t="s">
        <v>102</v>
      </c>
      <c r="K1405" s="463">
        <v>0.25</v>
      </c>
      <c r="L1405" s="464" t="s">
        <v>48</v>
      </c>
      <c r="M1405" s="464" t="s">
        <v>49</v>
      </c>
      <c r="N1405" s="464" t="s">
        <v>48</v>
      </c>
      <c r="O1405" s="464" t="s">
        <v>48</v>
      </c>
      <c r="P1405" s="464" t="s">
        <v>48</v>
      </c>
      <c r="Q1405" s="464" t="s">
        <v>48</v>
      </c>
      <c r="R1405" s="448" t="s">
        <v>4527</v>
      </c>
      <c r="S1405" s="465">
        <v>0</v>
      </c>
    </row>
    <row r="1406" spans="1:19" x14ac:dyDescent="0.2">
      <c r="A1406" s="454" t="s">
        <v>4528</v>
      </c>
      <c r="B1406" s="455" t="s">
        <v>4529</v>
      </c>
      <c r="C1406" s="456" t="s">
        <v>61</v>
      </c>
      <c r="D1406" s="457" t="s">
        <v>76</v>
      </c>
      <c r="E1406" s="458" t="s">
        <v>1273</v>
      </c>
      <c r="F1406" s="459" t="s">
        <v>1274</v>
      </c>
      <c r="G1406" s="460">
        <v>834</v>
      </c>
      <c r="H1406" s="461">
        <v>157</v>
      </c>
      <c r="I1406" s="461">
        <v>89</v>
      </c>
      <c r="J1406" s="462" t="s">
        <v>72</v>
      </c>
      <c r="K1406" s="463">
        <v>0.5</v>
      </c>
      <c r="L1406" s="464" t="s">
        <v>57</v>
      </c>
      <c r="M1406" s="464" t="s">
        <v>48</v>
      </c>
      <c r="N1406" s="464" t="s">
        <v>48</v>
      </c>
      <c r="O1406" s="464" t="s">
        <v>48</v>
      </c>
      <c r="P1406" s="464" t="s">
        <v>49</v>
      </c>
      <c r="Q1406" s="464" t="s">
        <v>48</v>
      </c>
      <c r="R1406" s="448" t="s">
        <v>4530</v>
      </c>
      <c r="S1406" s="465">
        <v>0.01</v>
      </c>
    </row>
    <row r="1407" spans="1:19" x14ac:dyDescent="0.2">
      <c r="A1407" s="454" t="s">
        <v>4531</v>
      </c>
      <c r="B1407" s="455" t="s">
        <v>4532</v>
      </c>
      <c r="C1407" s="456" t="s">
        <v>61</v>
      </c>
      <c r="D1407" s="457" t="s">
        <v>76</v>
      </c>
      <c r="E1407" s="458" t="s">
        <v>475</v>
      </c>
      <c r="F1407" s="459" t="s">
        <v>476</v>
      </c>
      <c r="G1407" s="460">
        <v>1038</v>
      </c>
      <c r="H1407" s="461">
        <v>296</v>
      </c>
      <c r="I1407" s="461">
        <v>132</v>
      </c>
      <c r="J1407" s="462" t="s">
        <v>72</v>
      </c>
      <c r="K1407" s="463">
        <v>0.5</v>
      </c>
      <c r="L1407" s="464" t="s">
        <v>57</v>
      </c>
      <c r="M1407" s="464" t="s">
        <v>48</v>
      </c>
      <c r="N1407" s="464" t="s">
        <v>48</v>
      </c>
      <c r="O1407" s="464" t="s">
        <v>48</v>
      </c>
      <c r="P1407" s="464" t="s">
        <v>49</v>
      </c>
      <c r="Q1407" s="464" t="s">
        <v>48</v>
      </c>
      <c r="R1407" s="448" t="s">
        <v>4533</v>
      </c>
      <c r="S1407" s="465">
        <v>1.3999999999999999E-2</v>
      </c>
    </row>
    <row r="1408" spans="1:19" x14ac:dyDescent="0.2">
      <c r="A1408" s="454" t="s">
        <v>4534</v>
      </c>
      <c r="B1408" s="455" t="s">
        <v>4535</v>
      </c>
      <c r="C1408" s="456" t="s">
        <v>61</v>
      </c>
      <c r="D1408" s="457" t="s">
        <v>135</v>
      </c>
      <c r="E1408" s="458" t="s">
        <v>1225</v>
      </c>
      <c r="F1408" s="459" t="s">
        <v>1226</v>
      </c>
      <c r="G1408" s="460">
        <v>858</v>
      </c>
      <c r="H1408" s="461">
        <v>217</v>
      </c>
      <c r="I1408" s="461">
        <v>150</v>
      </c>
      <c r="J1408" s="462" t="s">
        <v>102</v>
      </c>
      <c r="K1408" s="463">
        <v>0.25</v>
      </c>
      <c r="L1408" s="464" t="s">
        <v>48</v>
      </c>
      <c r="M1408" s="464" t="s">
        <v>48</v>
      </c>
      <c r="N1408" s="464" t="s">
        <v>49</v>
      </c>
      <c r="O1408" s="464" t="s">
        <v>48</v>
      </c>
      <c r="P1408" s="464" t="s">
        <v>48</v>
      </c>
      <c r="Q1408" s="464" t="s">
        <v>48</v>
      </c>
      <c r="R1408" s="448" t="s">
        <v>4536</v>
      </c>
      <c r="S1408" s="465">
        <v>0.02</v>
      </c>
    </row>
    <row r="1409" spans="1:19" x14ac:dyDescent="0.2">
      <c r="A1409" s="454" t="s">
        <v>4537</v>
      </c>
      <c r="B1409" s="455" t="s">
        <v>4538</v>
      </c>
      <c r="C1409" s="456" t="s">
        <v>61</v>
      </c>
      <c r="D1409" s="457" t="s">
        <v>62</v>
      </c>
      <c r="E1409" s="458" t="s">
        <v>265</v>
      </c>
      <c r="F1409" s="459" t="s">
        <v>266</v>
      </c>
      <c r="G1409" s="460">
        <v>438</v>
      </c>
      <c r="H1409" s="461">
        <v>100</v>
      </c>
      <c r="I1409" s="461">
        <v>44</v>
      </c>
      <c r="J1409" s="462" t="s">
        <v>65</v>
      </c>
      <c r="K1409" s="463">
        <v>0.5</v>
      </c>
      <c r="L1409" s="464" t="s">
        <v>57</v>
      </c>
      <c r="M1409" s="464" t="s">
        <v>48</v>
      </c>
      <c r="N1409" s="464" t="s">
        <v>48</v>
      </c>
      <c r="O1409" s="464" t="s">
        <v>49</v>
      </c>
      <c r="P1409" s="464" t="s">
        <v>48</v>
      </c>
      <c r="Q1409" s="464" t="s">
        <v>48</v>
      </c>
      <c r="R1409" s="448" t="s">
        <v>4539</v>
      </c>
      <c r="S1409" s="465">
        <v>0</v>
      </c>
    </row>
    <row r="1410" spans="1:19" x14ac:dyDescent="0.2">
      <c r="A1410" s="454" t="s">
        <v>4540</v>
      </c>
      <c r="B1410" s="455" t="s">
        <v>4541</v>
      </c>
      <c r="C1410" s="456" t="s">
        <v>61</v>
      </c>
      <c r="D1410" s="457" t="s">
        <v>62</v>
      </c>
      <c r="E1410" s="458" t="s">
        <v>362</v>
      </c>
      <c r="F1410" s="459" t="s">
        <v>363</v>
      </c>
      <c r="G1410" s="460">
        <v>357</v>
      </c>
      <c r="H1410" s="461">
        <v>166</v>
      </c>
      <c r="I1410" s="461">
        <v>74</v>
      </c>
      <c r="J1410" s="462" t="s">
        <v>65</v>
      </c>
      <c r="K1410" s="463">
        <v>0.5</v>
      </c>
      <c r="L1410" s="464" t="s">
        <v>48</v>
      </c>
      <c r="M1410" s="464" t="s">
        <v>48</v>
      </c>
      <c r="N1410" s="464" t="s">
        <v>49</v>
      </c>
      <c r="O1410" s="464" t="s">
        <v>48</v>
      </c>
      <c r="P1410" s="464" t="s">
        <v>48</v>
      </c>
      <c r="Q1410" s="464" t="s">
        <v>48</v>
      </c>
      <c r="R1410" s="448" t="s">
        <v>4542</v>
      </c>
      <c r="S1410" s="465">
        <v>0.02</v>
      </c>
    </row>
    <row r="1411" spans="1:19" x14ac:dyDescent="0.2">
      <c r="A1411" s="454" t="s">
        <v>4543</v>
      </c>
      <c r="B1411" s="455" t="s">
        <v>4544</v>
      </c>
      <c r="C1411" s="456" t="s">
        <v>43</v>
      </c>
      <c r="D1411" s="457" t="s">
        <v>111</v>
      </c>
      <c r="E1411" s="458" t="s">
        <v>1981</v>
      </c>
      <c r="F1411" s="459" t="s">
        <v>1982</v>
      </c>
      <c r="G1411" s="460">
        <v>1102</v>
      </c>
      <c r="H1411" s="461">
        <v>12645</v>
      </c>
      <c r="I1411" s="461">
        <v>4752</v>
      </c>
      <c r="J1411" s="462" t="s">
        <v>114</v>
      </c>
      <c r="K1411" s="463">
        <v>0</v>
      </c>
      <c r="L1411" s="464" t="s">
        <v>48</v>
      </c>
      <c r="M1411" s="464" t="s">
        <v>48</v>
      </c>
      <c r="N1411" s="464" t="s">
        <v>48</v>
      </c>
      <c r="O1411" s="464" t="s">
        <v>48</v>
      </c>
      <c r="P1411" s="464" t="s">
        <v>48</v>
      </c>
      <c r="Q1411" s="464" t="s">
        <v>48</v>
      </c>
      <c r="R1411" s="448" t="s">
        <v>4545</v>
      </c>
      <c r="S1411" s="465">
        <v>0.02</v>
      </c>
    </row>
    <row r="1412" spans="1:19" x14ac:dyDescent="0.2">
      <c r="A1412" s="454" t="s">
        <v>704</v>
      </c>
      <c r="B1412" s="455" t="s">
        <v>4546</v>
      </c>
      <c r="C1412" s="456" t="s">
        <v>43</v>
      </c>
      <c r="D1412" s="457" t="s">
        <v>253</v>
      </c>
      <c r="E1412" s="458" t="s">
        <v>703</v>
      </c>
      <c r="F1412" s="459" t="s">
        <v>704</v>
      </c>
      <c r="G1412" s="460">
        <v>6919</v>
      </c>
      <c r="H1412" s="461">
        <v>6960</v>
      </c>
      <c r="I1412" s="461">
        <v>3412</v>
      </c>
      <c r="J1412" s="462" t="s">
        <v>188</v>
      </c>
      <c r="K1412" s="463">
        <v>0.5</v>
      </c>
      <c r="L1412" s="464" t="s">
        <v>57</v>
      </c>
      <c r="M1412" s="464" t="s">
        <v>48</v>
      </c>
      <c r="N1412" s="464" t="s">
        <v>48</v>
      </c>
      <c r="O1412" s="464" t="s">
        <v>49</v>
      </c>
      <c r="P1412" s="464" t="s">
        <v>48</v>
      </c>
      <c r="Q1412" s="464" t="s">
        <v>48</v>
      </c>
      <c r="R1412" s="448" t="s">
        <v>4547</v>
      </c>
      <c r="S1412" s="465">
        <v>0.02</v>
      </c>
    </row>
    <row r="1413" spans="1:19" x14ac:dyDescent="0.2">
      <c r="A1413" s="454" t="s">
        <v>4548</v>
      </c>
      <c r="B1413" s="455" t="s">
        <v>4549</v>
      </c>
      <c r="C1413" s="456" t="s">
        <v>61</v>
      </c>
      <c r="D1413" s="457" t="s">
        <v>76</v>
      </c>
      <c r="E1413" s="458" t="s">
        <v>391</v>
      </c>
      <c r="F1413" s="459" t="s">
        <v>392</v>
      </c>
      <c r="G1413" s="460">
        <v>976</v>
      </c>
      <c r="H1413" s="461">
        <v>2071</v>
      </c>
      <c r="I1413" s="461">
        <v>764</v>
      </c>
      <c r="J1413" s="462" t="s">
        <v>72</v>
      </c>
      <c r="K1413" s="463">
        <v>0.5</v>
      </c>
      <c r="L1413" s="464" t="s">
        <v>48</v>
      </c>
      <c r="M1413" s="464" t="s">
        <v>48</v>
      </c>
      <c r="N1413" s="464" t="s">
        <v>48</v>
      </c>
      <c r="O1413" s="464" t="s">
        <v>48</v>
      </c>
      <c r="P1413" s="464" t="s">
        <v>48</v>
      </c>
      <c r="Q1413" s="464" t="s">
        <v>48</v>
      </c>
      <c r="R1413" s="448" t="s">
        <v>4550</v>
      </c>
      <c r="S1413" s="465">
        <v>1.8000000000000002E-2</v>
      </c>
    </row>
    <row r="1414" spans="1:19" x14ac:dyDescent="0.2">
      <c r="A1414" s="454" t="s">
        <v>4551</v>
      </c>
      <c r="B1414" s="455" t="s">
        <v>4552</v>
      </c>
      <c r="C1414" s="456" t="s">
        <v>61</v>
      </c>
      <c r="D1414" s="457" t="s">
        <v>259</v>
      </c>
      <c r="E1414" s="458" t="s">
        <v>876</v>
      </c>
      <c r="F1414" s="459" t="s">
        <v>877</v>
      </c>
      <c r="G1414" s="460">
        <v>1220</v>
      </c>
      <c r="H1414" s="461">
        <v>183</v>
      </c>
      <c r="I1414" s="461">
        <v>80</v>
      </c>
      <c r="J1414" s="462" t="s">
        <v>102</v>
      </c>
      <c r="K1414" s="463">
        <v>0.25</v>
      </c>
      <c r="L1414" s="464" t="s">
        <v>48</v>
      </c>
      <c r="M1414" s="464" t="s">
        <v>48</v>
      </c>
      <c r="N1414" s="464" t="s">
        <v>49</v>
      </c>
      <c r="O1414" s="464" t="s">
        <v>48</v>
      </c>
      <c r="P1414" s="464" t="s">
        <v>48</v>
      </c>
      <c r="Q1414" s="464" t="s">
        <v>48</v>
      </c>
      <c r="R1414" s="448" t="s">
        <v>4553</v>
      </c>
      <c r="S1414" s="465">
        <v>1.4999999999999999E-2</v>
      </c>
    </row>
    <row r="1415" spans="1:19" x14ac:dyDescent="0.2">
      <c r="A1415" s="454" t="s">
        <v>4554</v>
      </c>
      <c r="B1415" s="455" t="s">
        <v>4555</v>
      </c>
      <c r="C1415" s="456" t="s">
        <v>61</v>
      </c>
      <c r="D1415" s="457" t="s">
        <v>314</v>
      </c>
      <c r="E1415" s="458" t="s">
        <v>315</v>
      </c>
      <c r="F1415" s="459" t="s">
        <v>316</v>
      </c>
      <c r="G1415" s="460">
        <v>1135</v>
      </c>
      <c r="H1415" s="461">
        <v>321</v>
      </c>
      <c r="I1415" s="461">
        <v>125</v>
      </c>
      <c r="J1415" s="462" t="s">
        <v>65</v>
      </c>
      <c r="K1415" s="463">
        <v>0.5</v>
      </c>
      <c r="L1415" s="464" t="s">
        <v>48</v>
      </c>
      <c r="M1415" s="464" t="s">
        <v>48</v>
      </c>
      <c r="N1415" s="464" t="s">
        <v>48</v>
      </c>
      <c r="O1415" s="464" t="s">
        <v>48</v>
      </c>
      <c r="P1415" s="464" t="s">
        <v>48</v>
      </c>
      <c r="Q1415" s="464" t="s">
        <v>48</v>
      </c>
      <c r="R1415" s="448" t="s">
        <v>4556</v>
      </c>
      <c r="S1415" s="465">
        <v>5.0000000000000001E-3</v>
      </c>
    </row>
    <row r="1416" spans="1:19" x14ac:dyDescent="0.2">
      <c r="A1416" s="454" t="s">
        <v>4557</v>
      </c>
      <c r="B1416" s="455" t="s">
        <v>4558</v>
      </c>
      <c r="C1416" s="456" t="s">
        <v>61</v>
      </c>
      <c r="D1416" s="457" t="s">
        <v>62</v>
      </c>
      <c r="E1416" s="458" t="s">
        <v>362</v>
      </c>
      <c r="F1416" s="459" t="s">
        <v>363</v>
      </c>
      <c r="G1416" s="460">
        <v>1050</v>
      </c>
      <c r="H1416" s="461">
        <v>284</v>
      </c>
      <c r="I1416" s="461">
        <v>131</v>
      </c>
      <c r="J1416" s="462" t="s">
        <v>65</v>
      </c>
      <c r="K1416" s="463">
        <v>0.5</v>
      </c>
      <c r="L1416" s="464" t="s">
        <v>48</v>
      </c>
      <c r="M1416" s="464" t="s">
        <v>48</v>
      </c>
      <c r="N1416" s="464" t="s">
        <v>49</v>
      </c>
      <c r="O1416" s="464" t="s">
        <v>48</v>
      </c>
      <c r="P1416" s="464" t="s">
        <v>48</v>
      </c>
      <c r="Q1416" s="464" t="s">
        <v>48</v>
      </c>
      <c r="R1416" s="448" t="s">
        <v>4559</v>
      </c>
      <c r="S1416" s="465">
        <v>0.02</v>
      </c>
    </row>
    <row r="1417" spans="1:19" x14ac:dyDescent="0.2">
      <c r="A1417" s="454" t="s">
        <v>4560</v>
      </c>
      <c r="B1417" s="455" t="s">
        <v>4561</v>
      </c>
      <c r="C1417" s="456" t="s">
        <v>43</v>
      </c>
      <c r="D1417" s="457" t="s">
        <v>53</v>
      </c>
      <c r="E1417" s="458" t="s">
        <v>1101</v>
      </c>
      <c r="F1417" s="459" t="s">
        <v>1102</v>
      </c>
      <c r="G1417" s="460">
        <v>20527</v>
      </c>
      <c r="H1417" s="461">
        <v>11040</v>
      </c>
      <c r="I1417" s="461">
        <v>4718</v>
      </c>
      <c r="J1417" s="462" t="s">
        <v>56</v>
      </c>
      <c r="K1417" s="463">
        <v>0.5</v>
      </c>
      <c r="L1417" s="464" t="s">
        <v>57</v>
      </c>
      <c r="M1417" s="464" t="s">
        <v>48</v>
      </c>
      <c r="N1417" s="464" t="s">
        <v>48</v>
      </c>
      <c r="O1417" s="464" t="s">
        <v>49</v>
      </c>
      <c r="P1417" s="464" t="s">
        <v>48</v>
      </c>
      <c r="Q1417" s="464" t="s">
        <v>48</v>
      </c>
      <c r="R1417" s="448" t="s">
        <v>4562</v>
      </c>
      <c r="S1417" s="465">
        <v>0.02</v>
      </c>
    </row>
    <row r="1418" spans="1:19" x14ac:dyDescent="0.2">
      <c r="A1418" s="454" t="s">
        <v>4563</v>
      </c>
      <c r="B1418" s="455" t="s">
        <v>4564</v>
      </c>
      <c r="C1418" s="456" t="s">
        <v>61</v>
      </c>
      <c r="D1418" s="457" t="s">
        <v>135</v>
      </c>
      <c r="E1418" s="458" t="s">
        <v>136</v>
      </c>
      <c r="F1418" s="459" t="s">
        <v>137</v>
      </c>
      <c r="G1418" s="460">
        <v>1000</v>
      </c>
      <c r="H1418" s="461">
        <v>428</v>
      </c>
      <c r="I1418" s="461">
        <v>180</v>
      </c>
      <c r="J1418" s="462" t="s">
        <v>102</v>
      </c>
      <c r="K1418" s="463">
        <v>0.25</v>
      </c>
      <c r="L1418" s="464" t="s">
        <v>48</v>
      </c>
      <c r="M1418" s="464" t="s">
        <v>48</v>
      </c>
      <c r="N1418" s="464" t="s">
        <v>48</v>
      </c>
      <c r="O1418" s="464" t="s">
        <v>48</v>
      </c>
      <c r="P1418" s="464" t="s">
        <v>48</v>
      </c>
      <c r="Q1418" s="464" t="s">
        <v>48</v>
      </c>
      <c r="R1418" s="448" t="s">
        <v>4565</v>
      </c>
      <c r="S1418" s="465">
        <v>0.02</v>
      </c>
    </row>
    <row r="1419" spans="1:19" x14ac:dyDescent="0.2">
      <c r="A1419" s="454" t="s">
        <v>209</v>
      </c>
      <c r="B1419" s="455" t="s">
        <v>4566</v>
      </c>
      <c r="C1419" s="456" t="s">
        <v>43</v>
      </c>
      <c r="D1419" s="457" t="s">
        <v>207</v>
      </c>
      <c r="E1419" s="458" t="s">
        <v>208</v>
      </c>
      <c r="F1419" s="459" t="s">
        <v>209</v>
      </c>
      <c r="G1419" s="460">
        <v>3590</v>
      </c>
      <c r="H1419" s="461">
        <v>16277</v>
      </c>
      <c r="I1419" s="461">
        <v>6859</v>
      </c>
      <c r="J1419" s="462" t="s">
        <v>56</v>
      </c>
      <c r="K1419" s="463">
        <v>0.5</v>
      </c>
      <c r="L1419" s="464" t="s">
        <v>57</v>
      </c>
      <c r="M1419" s="464" t="s">
        <v>48</v>
      </c>
      <c r="N1419" s="464" t="s">
        <v>49</v>
      </c>
      <c r="O1419" s="464" t="s">
        <v>48</v>
      </c>
      <c r="P1419" s="464" t="s">
        <v>48</v>
      </c>
      <c r="Q1419" s="464" t="s">
        <v>48</v>
      </c>
      <c r="R1419" s="448" t="s">
        <v>4567</v>
      </c>
      <c r="S1419" s="465">
        <v>0.02</v>
      </c>
    </row>
    <row r="1420" spans="1:19" x14ac:dyDescent="0.2">
      <c r="A1420" s="454" t="s">
        <v>4568</v>
      </c>
      <c r="B1420" s="455" t="s">
        <v>4569</v>
      </c>
      <c r="C1420" s="456" t="s">
        <v>61</v>
      </c>
      <c r="D1420" s="457" t="s">
        <v>207</v>
      </c>
      <c r="E1420" s="458" t="s">
        <v>464</v>
      </c>
      <c r="F1420" s="459" t="s">
        <v>465</v>
      </c>
      <c r="G1420" s="460">
        <v>1283</v>
      </c>
      <c r="H1420" s="461">
        <v>1001</v>
      </c>
      <c r="I1420" s="461">
        <v>382</v>
      </c>
      <c r="J1420" s="462" t="s">
        <v>56</v>
      </c>
      <c r="K1420" s="463">
        <v>0.5</v>
      </c>
      <c r="L1420" s="464" t="s">
        <v>57</v>
      </c>
      <c r="M1420" s="464" t="s">
        <v>48</v>
      </c>
      <c r="N1420" s="464" t="s">
        <v>48</v>
      </c>
      <c r="O1420" s="464" t="s">
        <v>48</v>
      </c>
      <c r="P1420" s="464" t="s">
        <v>49</v>
      </c>
      <c r="Q1420" s="464" t="s">
        <v>48</v>
      </c>
      <c r="R1420" s="448" t="s">
        <v>4570</v>
      </c>
      <c r="S1420" s="465">
        <v>0.02</v>
      </c>
    </row>
    <row r="1421" spans="1:19" x14ac:dyDescent="0.2">
      <c r="A1421" s="454" t="s">
        <v>4571</v>
      </c>
      <c r="B1421" s="455" t="s">
        <v>4572</v>
      </c>
      <c r="C1421" s="456" t="s">
        <v>61</v>
      </c>
      <c r="D1421" s="457" t="s">
        <v>259</v>
      </c>
      <c r="E1421" s="458" t="s">
        <v>977</v>
      </c>
      <c r="F1421" s="459" t="s">
        <v>978</v>
      </c>
      <c r="G1421" s="460">
        <v>435</v>
      </c>
      <c r="H1421" s="461">
        <v>37</v>
      </c>
      <c r="I1421" s="461">
        <v>39</v>
      </c>
      <c r="J1421" s="462" t="s">
        <v>102</v>
      </c>
      <c r="K1421" s="463">
        <v>0.25</v>
      </c>
      <c r="L1421" s="464" t="s">
        <v>48</v>
      </c>
      <c r="M1421" s="464" t="s">
        <v>48</v>
      </c>
      <c r="N1421" s="464" t="s">
        <v>49</v>
      </c>
      <c r="O1421" s="464" t="s">
        <v>48</v>
      </c>
      <c r="P1421" s="464" t="s">
        <v>48</v>
      </c>
      <c r="Q1421" s="464" t="s">
        <v>48</v>
      </c>
      <c r="R1421" s="448" t="s">
        <v>4573</v>
      </c>
      <c r="S1421" s="465">
        <v>0.02</v>
      </c>
    </row>
    <row r="1422" spans="1:19" x14ac:dyDescent="0.2">
      <c r="A1422" s="454" t="s">
        <v>4574</v>
      </c>
      <c r="B1422" s="455" t="s">
        <v>4575</v>
      </c>
      <c r="C1422" s="456" t="s">
        <v>61</v>
      </c>
      <c r="D1422" s="457" t="s">
        <v>62</v>
      </c>
      <c r="E1422" s="458" t="s">
        <v>180</v>
      </c>
      <c r="F1422" s="459" t="s">
        <v>181</v>
      </c>
      <c r="G1422" s="460">
        <v>2035</v>
      </c>
      <c r="H1422" s="461">
        <v>323</v>
      </c>
      <c r="I1422" s="461">
        <v>115</v>
      </c>
      <c r="J1422" s="462" t="s">
        <v>65</v>
      </c>
      <c r="K1422" s="463">
        <v>0.5</v>
      </c>
      <c r="L1422" s="464" t="s">
        <v>57</v>
      </c>
      <c r="M1422" s="464" t="s">
        <v>48</v>
      </c>
      <c r="N1422" s="464" t="s">
        <v>48</v>
      </c>
      <c r="O1422" s="464" t="s">
        <v>48</v>
      </c>
      <c r="P1422" s="464" t="s">
        <v>49</v>
      </c>
      <c r="Q1422" s="464" t="s">
        <v>48</v>
      </c>
      <c r="R1422" s="448" t="s">
        <v>4576</v>
      </c>
      <c r="S1422" s="465">
        <v>0.01</v>
      </c>
    </row>
    <row r="1423" spans="1:19" x14ac:dyDescent="0.2">
      <c r="A1423" s="454" t="s">
        <v>4577</v>
      </c>
      <c r="B1423" s="455" t="s">
        <v>4578</v>
      </c>
      <c r="C1423" s="456" t="s">
        <v>61</v>
      </c>
      <c r="D1423" s="457" t="s">
        <v>314</v>
      </c>
      <c r="E1423" s="458" t="s">
        <v>435</v>
      </c>
      <c r="F1423" s="459" t="s">
        <v>436</v>
      </c>
      <c r="G1423" s="460">
        <v>1133</v>
      </c>
      <c r="H1423" s="461">
        <v>391</v>
      </c>
      <c r="I1423" s="461">
        <v>142</v>
      </c>
      <c r="J1423" s="462" t="s">
        <v>65</v>
      </c>
      <c r="K1423" s="463">
        <v>0.5</v>
      </c>
      <c r="L1423" s="464" t="s">
        <v>48</v>
      </c>
      <c r="M1423" s="464" t="s">
        <v>48</v>
      </c>
      <c r="N1423" s="464" t="s">
        <v>48</v>
      </c>
      <c r="O1423" s="464" t="s">
        <v>48</v>
      </c>
      <c r="P1423" s="464" t="s">
        <v>48</v>
      </c>
      <c r="Q1423" s="464" t="s">
        <v>48</v>
      </c>
      <c r="R1423" s="448" t="s">
        <v>4579</v>
      </c>
      <c r="S1423" s="465">
        <v>0.02</v>
      </c>
    </row>
    <row r="1424" spans="1:19" x14ac:dyDescent="0.2">
      <c r="A1424" s="454" t="s">
        <v>4580</v>
      </c>
      <c r="B1424" s="455" t="s">
        <v>4581</v>
      </c>
      <c r="C1424" s="456" t="s">
        <v>252</v>
      </c>
      <c r="D1424" s="457" t="s">
        <v>253</v>
      </c>
      <c r="E1424" s="458" t="s">
        <v>396</v>
      </c>
      <c r="F1424" s="459" t="s">
        <v>397</v>
      </c>
      <c r="G1424" s="460">
        <v>6581</v>
      </c>
      <c r="H1424" s="461">
        <v>3722</v>
      </c>
      <c r="I1424" s="461">
        <v>1620</v>
      </c>
      <c r="J1424" s="462" t="s">
        <v>188</v>
      </c>
      <c r="K1424" s="463">
        <v>0.5</v>
      </c>
      <c r="L1424" s="464" t="s">
        <v>48</v>
      </c>
      <c r="M1424" s="464" t="s">
        <v>48</v>
      </c>
      <c r="N1424" s="464" t="s">
        <v>49</v>
      </c>
      <c r="O1424" s="464" t="s">
        <v>48</v>
      </c>
      <c r="P1424" s="464" t="s">
        <v>48</v>
      </c>
      <c r="Q1424" s="464" t="s">
        <v>48</v>
      </c>
      <c r="R1424" s="448" t="s">
        <v>4582</v>
      </c>
      <c r="S1424" s="465">
        <v>1.8000000000000002E-2</v>
      </c>
    </row>
    <row r="1425" spans="1:19" x14ac:dyDescent="0.2">
      <c r="A1425" s="454" t="s">
        <v>4583</v>
      </c>
      <c r="B1425" s="455" t="s">
        <v>4584</v>
      </c>
      <c r="C1425" s="456" t="s">
        <v>61</v>
      </c>
      <c r="D1425" s="457" t="s">
        <v>135</v>
      </c>
      <c r="E1425" s="458" t="s">
        <v>1427</v>
      </c>
      <c r="F1425" s="459" t="s">
        <v>1428</v>
      </c>
      <c r="G1425" s="460">
        <v>493</v>
      </c>
      <c r="H1425" s="461">
        <v>86</v>
      </c>
      <c r="I1425" s="461">
        <v>40</v>
      </c>
      <c r="J1425" s="462" t="s">
        <v>102</v>
      </c>
      <c r="K1425" s="463">
        <v>0.25</v>
      </c>
      <c r="L1425" s="464" t="s">
        <v>48</v>
      </c>
      <c r="M1425" s="464" t="s">
        <v>48</v>
      </c>
      <c r="N1425" s="464" t="s">
        <v>48</v>
      </c>
      <c r="O1425" s="464" t="s">
        <v>48</v>
      </c>
      <c r="P1425" s="464" t="s">
        <v>48</v>
      </c>
      <c r="Q1425" s="464" t="s">
        <v>48</v>
      </c>
      <c r="R1425" s="448" t="s">
        <v>4585</v>
      </c>
      <c r="S1425" s="465">
        <v>0.01</v>
      </c>
    </row>
    <row r="1426" spans="1:19" x14ac:dyDescent="0.2">
      <c r="A1426" s="454" t="s">
        <v>4586</v>
      </c>
      <c r="B1426" s="455" t="s">
        <v>4587</v>
      </c>
      <c r="C1426" s="456" t="s">
        <v>61</v>
      </c>
      <c r="D1426" s="457" t="s">
        <v>185</v>
      </c>
      <c r="E1426" s="458" t="s">
        <v>847</v>
      </c>
      <c r="F1426" s="459" t="s">
        <v>848</v>
      </c>
      <c r="G1426" s="460">
        <v>9205</v>
      </c>
      <c r="H1426" s="461">
        <v>2382</v>
      </c>
      <c r="I1426" s="461">
        <v>1213</v>
      </c>
      <c r="J1426" s="462" t="s">
        <v>188</v>
      </c>
      <c r="K1426" s="463">
        <v>0.5</v>
      </c>
      <c r="L1426" s="464" t="s">
        <v>57</v>
      </c>
      <c r="M1426" s="464" t="s">
        <v>48</v>
      </c>
      <c r="N1426" s="464" t="s">
        <v>49</v>
      </c>
      <c r="O1426" s="464" t="s">
        <v>48</v>
      </c>
      <c r="P1426" s="464" t="s">
        <v>48</v>
      </c>
      <c r="Q1426" s="464" t="s">
        <v>48</v>
      </c>
      <c r="R1426" s="448" t="s">
        <v>4588</v>
      </c>
      <c r="S1426" s="465">
        <v>0.02</v>
      </c>
    </row>
    <row r="1427" spans="1:19" x14ac:dyDescent="0.2">
      <c r="A1427" s="454" t="s">
        <v>4589</v>
      </c>
      <c r="B1427" s="455" t="s">
        <v>4590</v>
      </c>
      <c r="C1427" s="456" t="s">
        <v>61</v>
      </c>
      <c r="D1427" s="457" t="s">
        <v>314</v>
      </c>
      <c r="E1427" s="458" t="s">
        <v>1048</v>
      </c>
      <c r="F1427" s="459" t="s">
        <v>1048</v>
      </c>
      <c r="G1427" s="460">
        <v>2830</v>
      </c>
      <c r="H1427" s="461">
        <v>294</v>
      </c>
      <c r="I1427" s="461">
        <v>194</v>
      </c>
      <c r="J1427" s="462" t="s">
        <v>65</v>
      </c>
      <c r="K1427" s="463">
        <v>0.5</v>
      </c>
      <c r="L1427" s="464" t="s">
        <v>57</v>
      </c>
      <c r="M1427" s="464" t="s">
        <v>48</v>
      </c>
      <c r="N1427" s="464" t="s">
        <v>48</v>
      </c>
      <c r="O1427" s="464" t="s">
        <v>48</v>
      </c>
      <c r="P1427" s="464" t="s">
        <v>49</v>
      </c>
      <c r="Q1427" s="464" t="s">
        <v>48</v>
      </c>
      <c r="R1427" s="448" t="s">
        <v>4591</v>
      </c>
      <c r="S1427" s="465">
        <v>1.4999999999999999E-2</v>
      </c>
    </row>
    <row r="1428" spans="1:19" x14ac:dyDescent="0.2">
      <c r="A1428" s="454" t="s">
        <v>4592</v>
      </c>
      <c r="B1428" s="455" t="s">
        <v>4593</v>
      </c>
      <c r="C1428" s="456" t="s">
        <v>61</v>
      </c>
      <c r="D1428" s="457" t="s">
        <v>207</v>
      </c>
      <c r="E1428" s="458" t="s">
        <v>1416</v>
      </c>
      <c r="F1428" s="459" t="s">
        <v>1417</v>
      </c>
      <c r="G1428" s="460">
        <v>1468</v>
      </c>
      <c r="H1428" s="461">
        <v>561</v>
      </c>
      <c r="I1428" s="461">
        <v>214</v>
      </c>
      <c r="J1428" s="462" t="s">
        <v>56</v>
      </c>
      <c r="K1428" s="463">
        <v>0.5</v>
      </c>
      <c r="L1428" s="464" t="s">
        <v>57</v>
      </c>
      <c r="M1428" s="464" t="s">
        <v>48</v>
      </c>
      <c r="N1428" s="464" t="s">
        <v>48</v>
      </c>
      <c r="O1428" s="464" t="s">
        <v>48</v>
      </c>
      <c r="P1428" s="464" t="s">
        <v>49</v>
      </c>
      <c r="Q1428" s="464" t="s">
        <v>48</v>
      </c>
      <c r="R1428" s="448" t="s">
        <v>4594</v>
      </c>
      <c r="S1428" s="465">
        <v>0.01</v>
      </c>
    </row>
    <row r="1429" spans="1:19" x14ac:dyDescent="0.2">
      <c r="A1429" s="454" t="s">
        <v>4595</v>
      </c>
      <c r="B1429" s="455" t="s">
        <v>4596</v>
      </c>
      <c r="C1429" s="456" t="s">
        <v>61</v>
      </c>
      <c r="D1429" s="457" t="s">
        <v>62</v>
      </c>
      <c r="E1429" s="458" t="s">
        <v>175</v>
      </c>
      <c r="F1429" s="459" t="s">
        <v>176</v>
      </c>
      <c r="G1429" s="460">
        <v>1486</v>
      </c>
      <c r="H1429" s="461">
        <v>251</v>
      </c>
      <c r="I1429" s="461">
        <v>107</v>
      </c>
      <c r="J1429" s="462" t="s">
        <v>65</v>
      </c>
      <c r="K1429" s="463">
        <v>0.5</v>
      </c>
      <c r="L1429" s="464" t="s">
        <v>57</v>
      </c>
      <c r="M1429" s="464" t="s">
        <v>48</v>
      </c>
      <c r="N1429" s="464" t="s">
        <v>48</v>
      </c>
      <c r="O1429" s="464" t="s">
        <v>48</v>
      </c>
      <c r="P1429" s="464" t="s">
        <v>49</v>
      </c>
      <c r="Q1429" s="464" t="s">
        <v>48</v>
      </c>
      <c r="R1429" s="448" t="s">
        <v>4597</v>
      </c>
      <c r="S1429" s="465">
        <v>0</v>
      </c>
    </row>
    <row r="1430" spans="1:19" x14ac:dyDescent="0.2">
      <c r="A1430" s="454" t="s">
        <v>4598</v>
      </c>
      <c r="B1430" s="455" t="s">
        <v>4599</v>
      </c>
      <c r="C1430" s="456" t="s">
        <v>61</v>
      </c>
      <c r="D1430" s="457" t="s">
        <v>259</v>
      </c>
      <c r="E1430" s="458" t="s">
        <v>355</v>
      </c>
      <c r="F1430" s="459" t="s">
        <v>355</v>
      </c>
      <c r="G1430" s="460">
        <v>707</v>
      </c>
      <c r="H1430" s="461">
        <v>164</v>
      </c>
      <c r="I1430" s="461">
        <v>92</v>
      </c>
      <c r="J1430" s="462" t="s">
        <v>102</v>
      </c>
      <c r="K1430" s="463">
        <v>0.25</v>
      </c>
      <c r="L1430" s="464" t="s">
        <v>48</v>
      </c>
      <c r="M1430" s="464" t="s">
        <v>48</v>
      </c>
      <c r="N1430" s="464" t="s">
        <v>49</v>
      </c>
      <c r="O1430" s="464" t="s">
        <v>48</v>
      </c>
      <c r="P1430" s="464" t="s">
        <v>48</v>
      </c>
      <c r="Q1430" s="464" t="s">
        <v>48</v>
      </c>
      <c r="R1430" s="448" t="s">
        <v>4600</v>
      </c>
      <c r="S1430" s="465">
        <v>1.4999999999999999E-2</v>
      </c>
    </row>
    <row r="1431" spans="1:19" x14ac:dyDescent="0.2">
      <c r="A1431" s="454" t="s">
        <v>4601</v>
      </c>
      <c r="B1431" s="455" t="s">
        <v>4602</v>
      </c>
      <c r="C1431" s="456" t="s">
        <v>61</v>
      </c>
      <c r="D1431" s="457" t="s">
        <v>118</v>
      </c>
      <c r="E1431" s="458" t="s">
        <v>170</v>
      </c>
      <c r="F1431" s="459" t="s">
        <v>171</v>
      </c>
      <c r="G1431" s="460">
        <v>649</v>
      </c>
      <c r="H1431" s="461">
        <v>145</v>
      </c>
      <c r="I1431" s="461">
        <v>65</v>
      </c>
      <c r="J1431" s="462" t="s">
        <v>47</v>
      </c>
      <c r="K1431" s="463">
        <v>0.35</v>
      </c>
      <c r="L1431" s="464" t="s">
        <v>57</v>
      </c>
      <c r="M1431" s="464" t="s">
        <v>48</v>
      </c>
      <c r="N1431" s="464" t="s">
        <v>48</v>
      </c>
      <c r="O1431" s="464" t="s">
        <v>48</v>
      </c>
      <c r="P1431" s="464" t="s">
        <v>49</v>
      </c>
      <c r="Q1431" s="464" t="s">
        <v>49</v>
      </c>
      <c r="R1431" s="448" t="s">
        <v>4603</v>
      </c>
      <c r="S1431" s="465">
        <v>0.02</v>
      </c>
    </row>
    <row r="1432" spans="1:19" x14ac:dyDescent="0.2">
      <c r="A1432" s="454" t="s">
        <v>4604</v>
      </c>
      <c r="B1432" s="455" t="s">
        <v>4605</v>
      </c>
      <c r="C1432" s="456" t="s">
        <v>61</v>
      </c>
      <c r="D1432" s="457" t="s">
        <v>253</v>
      </c>
      <c r="E1432" s="458" t="s">
        <v>254</v>
      </c>
      <c r="F1432" s="459" t="s">
        <v>255</v>
      </c>
      <c r="G1432" s="460">
        <v>910</v>
      </c>
      <c r="H1432" s="461">
        <v>471</v>
      </c>
      <c r="I1432" s="461">
        <v>200</v>
      </c>
      <c r="J1432" s="462" t="s">
        <v>188</v>
      </c>
      <c r="K1432" s="463">
        <v>0.5</v>
      </c>
      <c r="L1432" s="464" t="s">
        <v>48</v>
      </c>
      <c r="M1432" s="464" t="s">
        <v>49</v>
      </c>
      <c r="N1432" s="464" t="s">
        <v>48</v>
      </c>
      <c r="O1432" s="464" t="s">
        <v>48</v>
      </c>
      <c r="P1432" s="464" t="s">
        <v>48</v>
      </c>
      <c r="Q1432" s="464" t="s">
        <v>48</v>
      </c>
      <c r="R1432" s="448" t="s">
        <v>4606</v>
      </c>
      <c r="S1432" s="465">
        <v>0.02</v>
      </c>
    </row>
    <row r="1433" spans="1:19" x14ac:dyDescent="0.2">
      <c r="A1433" s="454" t="s">
        <v>4607</v>
      </c>
      <c r="B1433" s="455" t="s">
        <v>4608</v>
      </c>
      <c r="C1433" s="456" t="s">
        <v>61</v>
      </c>
      <c r="D1433" s="457" t="s">
        <v>124</v>
      </c>
      <c r="E1433" s="458" t="s">
        <v>605</v>
      </c>
      <c r="F1433" s="459" t="s">
        <v>606</v>
      </c>
      <c r="G1433" s="460">
        <v>5828</v>
      </c>
      <c r="H1433" s="461">
        <v>2517</v>
      </c>
      <c r="I1433" s="461">
        <v>973</v>
      </c>
      <c r="J1433" s="462" t="s">
        <v>47</v>
      </c>
      <c r="K1433" s="463">
        <v>0.35</v>
      </c>
      <c r="L1433" s="464" t="s">
        <v>48</v>
      </c>
      <c r="M1433" s="464" t="s">
        <v>48</v>
      </c>
      <c r="N1433" s="464" t="s">
        <v>48</v>
      </c>
      <c r="O1433" s="464" t="s">
        <v>48</v>
      </c>
      <c r="P1433" s="464" t="s">
        <v>48</v>
      </c>
      <c r="Q1433" s="464" t="s">
        <v>48</v>
      </c>
      <c r="R1433" s="448" t="s">
        <v>4609</v>
      </c>
      <c r="S1433" s="465">
        <v>0.02</v>
      </c>
    </row>
    <row r="1434" spans="1:19" x14ac:dyDescent="0.2">
      <c r="A1434" s="454" t="s">
        <v>4610</v>
      </c>
      <c r="B1434" s="455" t="s">
        <v>4611</v>
      </c>
      <c r="C1434" s="456" t="s">
        <v>61</v>
      </c>
      <c r="D1434" s="457" t="s">
        <v>111</v>
      </c>
      <c r="E1434" s="458" t="s">
        <v>4612</v>
      </c>
      <c r="F1434" s="459" t="s">
        <v>4613</v>
      </c>
      <c r="G1434" s="460">
        <v>6728</v>
      </c>
      <c r="H1434" s="461">
        <v>1841</v>
      </c>
      <c r="I1434" s="461">
        <v>976</v>
      </c>
      <c r="J1434" s="462" t="s">
        <v>114</v>
      </c>
      <c r="K1434" s="463">
        <v>0.35</v>
      </c>
      <c r="L1434" s="464" t="s">
        <v>48</v>
      </c>
      <c r="M1434" s="464" t="s">
        <v>48</v>
      </c>
      <c r="N1434" s="464" t="s">
        <v>49</v>
      </c>
      <c r="O1434" s="464" t="s">
        <v>48</v>
      </c>
      <c r="P1434" s="464" t="s">
        <v>48</v>
      </c>
      <c r="Q1434" s="464" t="s">
        <v>48</v>
      </c>
      <c r="R1434" s="448" t="s">
        <v>4614</v>
      </c>
      <c r="S1434" s="465">
        <v>1.4999999999999999E-2</v>
      </c>
    </row>
    <row r="1435" spans="1:19" x14ac:dyDescent="0.2">
      <c r="A1435" s="454" t="s">
        <v>4615</v>
      </c>
      <c r="B1435" s="455" t="s">
        <v>4616</v>
      </c>
      <c r="C1435" s="456" t="s">
        <v>61</v>
      </c>
      <c r="D1435" s="457" t="s">
        <v>314</v>
      </c>
      <c r="E1435" s="458" t="s">
        <v>536</v>
      </c>
      <c r="F1435" s="459" t="s">
        <v>537</v>
      </c>
      <c r="G1435" s="460">
        <v>3334</v>
      </c>
      <c r="H1435" s="461">
        <v>1272</v>
      </c>
      <c r="I1435" s="461">
        <v>511</v>
      </c>
      <c r="J1435" s="462" t="s">
        <v>65</v>
      </c>
      <c r="K1435" s="463">
        <v>0.5</v>
      </c>
      <c r="L1435" s="464" t="s">
        <v>48</v>
      </c>
      <c r="M1435" s="464" t="s">
        <v>48</v>
      </c>
      <c r="N1435" s="464" t="s">
        <v>49</v>
      </c>
      <c r="O1435" s="464" t="s">
        <v>48</v>
      </c>
      <c r="P1435" s="464" t="s">
        <v>48</v>
      </c>
      <c r="Q1435" s="464" t="s">
        <v>48</v>
      </c>
      <c r="R1435" s="448" t="s">
        <v>4617</v>
      </c>
      <c r="S1435" s="465">
        <v>1.7000000000000001E-2</v>
      </c>
    </row>
    <row r="1436" spans="1:19" x14ac:dyDescent="0.2">
      <c r="A1436" s="454" t="s">
        <v>4618</v>
      </c>
      <c r="B1436" s="455" t="s">
        <v>4619</v>
      </c>
      <c r="C1436" s="456" t="s">
        <v>61</v>
      </c>
      <c r="D1436" s="457" t="s">
        <v>207</v>
      </c>
      <c r="E1436" s="458" t="s">
        <v>2575</v>
      </c>
      <c r="F1436" s="459" t="s">
        <v>2576</v>
      </c>
      <c r="G1436" s="460">
        <v>2547</v>
      </c>
      <c r="H1436" s="461">
        <v>2927</v>
      </c>
      <c r="I1436" s="461">
        <v>1023</v>
      </c>
      <c r="J1436" s="462" t="s">
        <v>56</v>
      </c>
      <c r="K1436" s="463">
        <v>0.5</v>
      </c>
      <c r="L1436" s="464" t="s">
        <v>57</v>
      </c>
      <c r="M1436" s="464" t="s">
        <v>48</v>
      </c>
      <c r="N1436" s="464" t="s">
        <v>48</v>
      </c>
      <c r="O1436" s="464" t="s">
        <v>48</v>
      </c>
      <c r="P1436" s="464" t="s">
        <v>49</v>
      </c>
      <c r="Q1436" s="464" t="s">
        <v>48</v>
      </c>
      <c r="R1436" s="448" t="s">
        <v>4620</v>
      </c>
      <c r="S1436" s="465">
        <v>0</v>
      </c>
    </row>
    <row r="1437" spans="1:19" x14ac:dyDescent="0.2">
      <c r="A1437" s="454" t="s">
        <v>4621</v>
      </c>
      <c r="B1437" s="455" t="s">
        <v>4622</v>
      </c>
      <c r="C1437" s="456" t="s">
        <v>61</v>
      </c>
      <c r="D1437" s="457" t="s">
        <v>111</v>
      </c>
      <c r="E1437" s="458" t="s">
        <v>2607</v>
      </c>
      <c r="F1437" s="459" t="s">
        <v>2608</v>
      </c>
      <c r="G1437" s="460">
        <v>4436</v>
      </c>
      <c r="H1437" s="461">
        <v>4333</v>
      </c>
      <c r="I1437" s="461">
        <v>1807</v>
      </c>
      <c r="J1437" s="462" t="s">
        <v>114</v>
      </c>
      <c r="K1437" s="463">
        <v>0</v>
      </c>
      <c r="L1437" s="464" t="s">
        <v>48</v>
      </c>
      <c r="M1437" s="464" t="s">
        <v>48</v>
      </c>
      <c r="N1437" s="464" t="s">
        <v>49</v>
      </c>
      <c r="O1437" s="464" t="s">
        <v>48</v>
      </c>
      <c r="P1437" s="464" t="s">
        <v>48</v>
      </c>
      <c r="Q1437" s="464" t="s">
        <v>48</v>
      </c>
      <c r="R1437" s="448" t="s">
        <v>4623</v>
      </c>
      <c r="S1437" s="465">
        <v>1.8000000000000002E-2</v>
      </c>
    </row>
    <row r="1438" spans="1:19" x14ac:dyDescent="0.2">
      <c r="A1438" s="454" t="s">
        <v>4624</v>
      </c>
      <c r="B1438" s="455" t="s">
        <v>4625</v>
      </c>
      <c r="C1438" s="456" t="s">
        <v>61</v>
      </c>
      <c r="D1438" s="457" t="s">
        <v>285</v>
      </c>
      <c r="E1438" s="458" t="s">
        <v>2103</v>
      </c>
      <c r="F1438" s="459" t="s">
        <v>2101</v>
      </c>
      <c r="G1438" s="460">
        <v>1610</v>
      </c>
      <c r="H1438" s="461">
        <v>637</v>
      </c>
      <c r="I1438" s="461">
        <v>281</v>
      </c>
      <c r="J1438" s="462" t="s">
        <v>56</v>
      </c>
      <c r="K1438" s="463">
        <v>0.5</v>
      </c>
      <c r="L1438" s="464" t="s">
        <v>57</v>
      </c>
      <c r="M1438" s="464" t="s">
        <v>48</v>
      </c>
      <c r="N1438" s="464" t="s">
        <v>48</v>
      </c>
      <c r="O1438" s="464" t="s">
        <v>48</v>
      </c>
      <c r="P1438" s="464" t="s">
        <v>49</v>
      </c>
      <c r="Q1438" s="464" t="s">
        <v>48</v>
      </c>
      <c r="R1438" s="448" t="s">
        <v>4626</v>
      </c>
      <c r="S1438" s="465">
        <v>0.01</v>
      </c>
    </row>
    <row r="1439" spans="1:19" x14ac:dyDescent="0.2">
      <c r="A1439" s="454" t="s">
        <v>4627</v>
      </c>
      <c r="B1439" s="455" t="s">
        <v>4628</v>
      </c>
      <c r="C1439" s="456" t="s">
        <v>61</v>
      </c>
      <c r="D1439" s="457" t="s">
        <v>118</v>
      </c>
      <c r="E1439" s="458" t="s">
        <v>170</v>
      </c>
      <c r="F1439" s="459" t="s">
        <v>171</v>
      </c>
      <c r="G1439" s="460">
        <v>2172</v>
      </c>
      <c r="H1439" s="461">
        <v>689</v>
      </c>
      <c r="I1439" s="461">
        <v>278</v>
      </c>
      <c r="J1439" s="462" t="s">
        <v>47</v>
      </c>
      <c r="K1439" s="463">
        <v>0.35</v>
      </c>
      <c r="L1439" s="464" t="s">
        <v>57</v>
      </c>
      <c r="M1439" s="464" t="s">
        <v>48</v>
      </c>
      <c r="N1439" s="464" t="s">
        <v>48</v>
      </c>
      <c r="O1439" s="464" t="s">
        <v>48</v>
      </c>
      <c r="P1439" s="464" t="s">
        <v>49</v>
      </c>
      <c r="Q1439" s="464" t="s">
        <v>49</v>
      </c>
      <c r="R1439" s="448" t="s">
        <v>4629</v>
      </c>
      <c r="S1439" s="465">
        <v>0.02</v>
      </c>
    </row>
    <row r="1440" spans="1:19" x14ac:dyDescent="0.2">
      <c r="A1440" s="454" t="s">
        <v>4630</v>
      </c>
      <c r="B1440" s="455" t="s">
        <v>4631</v>
      </c>
      <c r="C1440" s="456" t="s">
        <v>43</v>
      </c>
      <c r="D1440" s="457" t="s">
        <v>285</v>
      </c>
      <c r="E1440" s="458" t="s">
        <v>498</v>
      </c>
      <c r="F1440" s="459" t="s">
        <v>499</v>
      </c>
      <c r="G1440" s="460">
        <v>14465</v>
      </c>
      <c r="H1440" s="461">
        <v>5228</v>
      </c>
      <c r="I1440" s="461">
        <v>2496</v>
      </c>
      <c r="J1440" s="462" t="s">
        <v>56</v>
      </c>
      <c r="K1440" s="463">
        <v>0.5</v>
      </c>
      <c r="L1440" s="464" t="s">
        <v>57</v>
      </c>
      <c r="M1440" s="464" t="s">
        <v>48</v>
      </c>
      <c r="N1440" s="464" t="s">
        <v>48</v>
      </c>
      <c r="O1440" s="464" t="s">
        <v>48</v>
      </c>
      <c r="P1440" s="464" t="s">
        <v>49</v>
      </c>
      <c r="Q1440" s="464" t="s">
        <v>48</v>
      </c>
      <c r="R1440" s="448" t="s">
        <v>4632</v>
      </c>
      <c r="S1440" s="465">
        <v>0.02</v>
      </c>
    </row>
    <row r="1441" spans="1:19" x14ac:dyDescent="0.2">
      <c r="A1441" s="454" t="s">
        <v>126</v>
      </c>
      <c r="B1441" s="455" t="s">
        <v>4633</v>
      </c>
      <c r="C1441" s="456" t="s">
        <v>43</v>
      </c>
      <c r="D1441" s="457" t="s">
        <v>124</v>
      </c>
      <c r="E1441" s="458" t="s">
        <v>125</v>
      </c>
      <c r="F1441" s="459" t="s">
        <v>126</v>
      </c>
      <c r="G1441" s="460">
        <v>6990</v>
      </c>
      <c r="H1441" s="461">
        <v>18805</v>
      </c>
      <c r="I1441" s="461">
        <v>8639</v>
      </c>
      <c r="J1441" s="462" t="s">
        <v>47</v>
      </c>
      <c r="K1441" s="463">
        <v>0.35</v>
      </c>
      <c r="L1441" s="464" t="s">
        <v>48</v>
      </c>
      <c r="M1441" s="464" t="s">
        <v>48</v>
      </c>
      <c r="N1441" s="464" t="s">
        <v>48</v>
      </c>
      <c r="O1441" s="464" t="s">
        <v>48</v>
      </c>
      <c r="P1441" s="464" t="s">
        <v>48</v>
      </c>
      <c r="Q1441" s="464" t="s">
        <v>48</v>
      </c>
      <c r="R1441" s="448" t="s">
        <v>4634</v>
      </c>
      <c r="S1441" s="465">
        <v>0.02</v>
      </c>
    </row>
    <row r="1442" spans="1:19" x14ac:dyDescent="0.2">
      <c r="A1442" s="454" t="s">
        <v>4635</v>
      </c>
      <c r="B1442" s="455" t="s">
        <v>4636</v>
      </c>
      <c r="C1442" s="456" t="s">
        <v>61</v>
      </c>
      <c r="D1442" s="457" t="s">
        <v>76</v>
      </c>
      <c r="E1442" s="458" t="s">
        <v>106</v>
      </c>
      <c r="F1442" s="459" t="s">
        <v>107</v>
      </c>
      <c r="G1442" s="460">
        <v>1108</v>
      </c>
      <c r="H1442" s="461">
        <v>196</v>
      </c>
      <c r="I1442" s="461">
        <v>140</v>
      </c>
      <c r="J1442" s="462" t="s">
        <v>72</v>
      </c>
      <c r="K1442" s="463">
        <v>0.5</v>
      </c>
      <c r="L1442" s="464" t="s">
        <v>57</v>
      </c>
      <c r="M1442" s="464" t="s">
        <v>48</v>
      </c>
      <c r="N1442" s="464" t="s">
        <v>48</v>
      </c>
      <c r="O1442" s="464" t="s">
        <v>48</v>
      </c>
      <c r="P1442" s="464" t="s">
        <v>49</v>
      </c>
      <c r="Q1442" s="464" t="s">
        <v>48</v>
      </c>
      <c r="R1442" s="448" t="s">
        <v>4637</v>
      </c>
      <c r="S1442" s="465">
        <v>0.01</v>
      </c>
    </row>
    <row r="1443" spans="1:19" x14ac:dyDescent="0.2">
      <c r="A1443" s="454" t="s">
        <v>1212</v>
      </c>
      <c r="B1443" s="455" t="s">
        <v>4638</v>
      </c>
      <c r="C1443" s="456" t="s">
        <v>43</v>
      </c>
      <c r="D1443" s="457" t="s">
        <v>62</v>
      </c>
      <c r="E1443" s="458" t="s">
        <v>1211</v>
      </c>
      <c r="F1443" s="459" t="s">
        <v>1212</v>
      </c>
      <c r="G1443" s="460">
        <v>4655</v>
      </c>
      <c r="H1443" s="461">
        <v>22997</v>
      </c>
      <c r="I1443" s="461">
        <v>11261</v>
      </c>
      <c r="J1443" s="462" t="s">
        <v>65</v>
      </c>
      <c r="K1443" s="463">
        <v>0.5</v>
      </c>
      <c r="L1443" s="464" t="s">
        <v>57</v>
      </c>
      <c r="M1443" s="464" t="s">
        <v>49</v>
      </c>
      <c r="N1443" s="464" t="s">
        <v>48</v>
      </c>
      <c r="O1443" s="464" t="s">
        <v>48</v>
      </c>
      <c r="P1443" s="464" t="s">
        <v>48</v>
      </c>
      <c r="Q1443" s="464" t="s">
        <v>48</v>
      </c>
      <c r="R1443" s="448" t="s">
        <v>4639</v>
      </c>
      <c r="S1443" s="465">
        <v>0.02</v>
      </c>
    </row>
    <row r="1444" spans="1:19" x14ac:dyDescent="0.2">
      <c r="A1444" s="454" t="s">
        <v>4640</v>
      </c>
      <c r="B1444" s="455" t="s">
        <v>4641</v>
      </c>
      <c r="C1444" s="456" t="s">
        <v>61</v>
      </c>
      <c r="D1444" s="457" t="s">
        <v>207</v>
      </c>
      <c r="E1444" s="458" t="s">
        <v>1799</v>
      </c>
      <c r="F1444" s="459" t="s">
        <v>1797</v>
      </c>
      <c r="G1444" s="460">
        <v>697</v>
      </c>
      <c r="H1444" s="461">
        <v>112</v>
      </c>
      <c r="I1444" s="461">
        <v>71</v>
      </c>
      <c r="J1444" s="462" t="s">
        <v>56</v>
      </c>
      <c r="K1444" s="463">
        <v>0.5</v>
      </c>
      <c r="L1444" s="464" t="s">
        <v>57</v>
      </c>
      <c r="M1444" s="464" t="s">
        <v>48</v>
      </c>
      <c r="N1444" s="464" t="s">
        <v>48</v>
      </c>
      <c r="O1444" s="464" t="s">
        <v>48</v>
      </c>
      <c r="P1444" s="464" t="s">
        <v>49</v>
      </c>
      <c r="Q1444" s="464" t="s">
        <v>48</v>
      </c>
      <c r="R1444" s="448" t="s">
        <v>4642</v>
      </c>
      <c r="S1444" s="465">
        <v>0.02</v>
      </c>
    </row>
    <row r="1445" spans="1:19" x14ac:dyDescent="0.2">
      <c r="A1445" s="454" t="s">
        <v>4643</v>
      </c>
      <c r="B1445" s="455" t="s">
        <v>4644</v>
      </c>
      <c r="C1445" s="456" t="s">
        <v>61</v>
      </c>
      <c r="D1445" s="457" t="s">
        <v>154</v>
      </c>
      <c r="E1445" s="458" t="s">
        <v>549</v>
      </c>
      <c r="F1445" s="459" t="s">
        <v>550</v>
      </c>
      <c r="G1445" s="460">
        <v>746</v>
      </c>
      <c r="H1445" s="461">
        <v>150</v>
      </c>
      <c r="I1445" s="461">
        <v>90</v>
      </c>
      <c r="J1445" s="462" t="s">
        <v>65</v>
      </c>
      <c r="K1445" s="463">
        <v>0.5</v>
      </c>
      <c r="L1445" s="464" t="s">
        <v>57</v>
      </c>
      <c r="M1445" s="464" t="s">
        <v>48</v>
      </c>
      <c r="N1445" s="464" t="s">
        <v>48</v>
      </c>
      <c r="O1445" s="464" t="s">
        <v>48</v>
      </c>
      <c r="P1445" s="464" t="s">
        <v>49</v>
      </c>
      <c r="Q1445" s="464" t="s">
        <v>48</v>
      </c>
      <c r="R1445" s="448" t="s">
        <v>4645</v>
      </c>
      <c r="S1445" s="465">
        <v>1.7000000000000001E-2</v>
      </c>
    </row>
    <row r="1446" spans="1:19" x14ac:dyDescent="0.2">
      <c r="A1446" s="454" t="s">
        <v>4646</v>
      </c>
      <c r="B1446" s="455" t="s">
        <v>4647</v>
      </c>
      <c r="C1446" s="456" t="s">
        <v>61</v>
      </c>
      <c r="D1446" s="457" t="s">
        <v>76</v>
      </c>
      <c r="E1446" s="458" t="s">
        <v>1286</v>
      </c>
      <c r="F1446" s="459" t="s">
        <v>1287</v>
      </c>
      <c r="G1446" s="460">
        <v>2987</v>
      </c>
      <c r="H1446" s="461">
        <v>228</v>
      </c>
      <c r="I1446" s="461">
        <v>159</v>
      </c>
      <c r="J1446" s="462" t="s">
        <v>72</v>
      </c>
      <c r="K1446" s="463">
        <v>0.5</v>
      </c>
      <c r="L1446" s="464" t="s">
        <v>57</v>
      </c>
      <c r="M1446" s="464" t="s">
        <v>48</v>
      </c>
      <c r="N1446" s="464" t="s">
        <v>49</v>
      </c>
      <c r="O1446" s="464" t="s">
        <v>48</v>
      </c>
      <c r="P1446" s="464" t="s">
        <v>48</v>
      </c>
      <c r="Q1446" s="464" t="s">
        <v>48</v>
      </c>
      <c r="R1446" s="448" t="s">
        <v>4648</v>
      </c>
      <c r="S1446" s="465">
        <v>0</v>
      </c>
    </row>
    <row r="1447" spans="1:19" x14ac:dyDescent="0.2">
      <c r="A1447" s="454" t="s">
        <v>4649</v>
      </c>
      <c r="B1447" s="455" t="s">
        <v>4650</v>
      </c>
      <c r="C1447" s="456" t="s">
        <v>61</v>
      </c>
      <c r="D1447" s="457" t="s">
        <v>207</v>
      </c>
      <c r="E1447" s="458" t="s">
        <v>1073</v>
      </c>
      <c r="F1447" s="459" t="s">
        <v>1074</v>
      </c>
      <c r="G1447" s="460">
        <v>1169</v>
      </c>
      <c r="H1447" s="461">
        <v>1266</v>
      </c>
      <c r="I1447" s="461">
        <v>453</v>
      </c>
      <c r="J1447" s="462" t="s">
        <v>56</v>
      </c>
      <c r="K1447" s="463">
        <v>0.5</v>
      </c>
      <c r="L1447" s="464" t="s">
        <v>57</v>
      </c>
      <c r="M1447" s="464" t="s">
        <v>48</v>
      </c>
      <c r="N1447" s="464" t="s">
        <v>48</v>
      </c>
      <c r="O1447" s="464" t="s">
        <v>48</v>
      </c>
      <c r="P1447" s="464" t="s">
        <v>49</v>
      </c>
      <c r="Q1447" s="464" t="s">
        <v>48</v>
      </c>
      <c r="R1447" s="448" t="s">
        <v>4651</v>
      </c>
      <c r="S1447" s="465">
        <v>0.02</v>
      </c>
    </row>
    <row r="1448" spans="1:19" x14ac:dyDescent="0.2">
      <c r="A1448" s="454" t="s">
        <v>4652</v>
      </c>
      <c r="B1448" s="455" t="s">
        <v>4653</v>
      </c>
      <c r="C1448" s="456" t="s">
        <v>61</v>
      </c>
      <c r="D1448" s="457" t="s">
        <v>69</v>
      </c>
      <c r="E1448" s="458" t="s">
        <v>247</v>
      </c>
      <c r="F1448" s="459" t="s">
        <v>248</v>
      </c>
      <c r="G1448" s="460">
        <v>2273</v>
      </c>
      <c r="H1448" s="461">
        <v>1940</v>
      </c>
      <c r="I1448" s="461">
        <v>762</v>
      </c>
      <c r="J1448" s="462" t="s">
        <v>72</v>
      </c>
      <c r="K1448" s="463">
        <v>0.5</v>
      </c>
      <c r="L1448" s="464" t="s">
        <v>57</v>
      </c>
      <c r="M1448" s="464" t="s">
        <v>48</v>
      </c>
      <c r="N1448" s="464" t="s">
        <v>48</v>
      </c>
      <c r="O1448" s="464" t="s">
        <v>49</v>
      </c>
      <c r="P1448" s="464" t="s">
        <v>48</v>
      </c>
      <c r="Q1448" s="464" t="s">
        <v>48</v>
      </c>
      <c r="R1448" s="448" t="s">
        <v>4654</v>
      </c>
      <c r="S1448" s="465">
        <v>1.4999999999999999E-2</v>
      </c>
    </row>
    <row r="1449" spans="1:19" x14ac:dyDescent="0.2">
      <c r="A1449" s="454" t="s">
        <v>4655</v>
      </c>
      <c r="B1449" s="455" t="s">
        <v>4656</v>
      </c>
      <c r="C1449" s="456" t="s">
        <v>61</v>
      </c>
      <c r="D1449" s="457" t="s">
        <v>76</v>
      </c>
      <c r="E1449" s="458" t="s">
        <v>391</v>
      </c>
      <c r="F1449" s="459" t="s">
        <v>392</v>
      </c>
      <c r="G1449" s="460">
        <v>1963</v>
      </c>
      <c r="H1449" s="461">
        <v>601</v>
      </c>
      <c r="I1449" s="461">
        <v>218</v>
      </c>
      <c r="J1449" s="462" t="s">
        <v>72</v>
      </c>
      <c r="K1449" s="463">
        <v>0.5</v>
      </c>
      <c r="L1449" s="464" t="s">
        <v>48</v>
      </c>
      <c r="M1449" s="464" t="s">
        <v>48</v>
      </c>
      <c r="N1449" s="464" t="s">
        <v>48</v>
      </c>
      <c r="O1449" s="464" t="s">
        <v>48</v>
      </c>
      <c r="P1449" s="464" t="s">
        <v>48</v>
      </c>
      <c r="Q1449" s="464" t="s">
        <v>48</v>
      </c>
      <c r="R1449" s="448" t="s">
        <v>4657</v>
      </c>
      <c r="S1449" s="465">
        <v>0.02</v>
      </c>
    </row>
    <row r="1450" spans="1:19" x14ac:dyDescent="0.2">
      <c r="A1450" s="454" t="s">
        <v>4658</v>
      </c>
      <c r="B1450" s="455" t="s">
        <v>4659</v>
      </c>
      <c r="C1450" s="456" t="s">
        <v>61</v>
      </c>
      <c r="D1450" s="457" t="s">
        <v>135</v>
      </c>
      <c r="E1450" s="458" t="s">
        <v>367</v>
      </c>
      <c r="F1450" s="459" t="s">
        <v>368</v>
      </c>
      <c r="G1450" s="460">
        <v>2161</v>
      </c>
      <c r="H1450" s="461">
        <v>476</v>
      </c>
      <c r="I1450" s="461">
        <v>299</v>
      </c>
      <c r="J1450" s="462" t="s">
        <v>102</v>
      </c>
      <c r="K1450" s="463">
        <v>0.25</v>
      </c>
      <c r="L1450" s="464" t="s">
        <v>48</v>
      </c>
      <c r="M1450" s="464" t="s">
        <v>49</v>
      </c>
      <c r="N1450" s="464" t="s">
        <v>48</v>
      </c>
      <c r="O1450" s="464" t="s">
        <v>48</v>
      </c>
      <c r="P1450" s="464" t="s">
        <v>48</v>
      </c>
      <c r="Q1450" s="464" t="s">
        <v>48</v>
      </c>
      <c r="R1450" s="448" t="s">
        <v>4660</v>
      </c>
      <c r="S1450" s="465">
        <v>0.02</v>
      </c>
    </row>
    <row r="1451" spans="1:19" x14ac:dyDescent="0.2">
      <c r="A1451" s="454" t="s">
        <v>4661</v>
      </c>
      <c r="B1451" s="455" t="s">
        <v>4662</v>
      </c>
      <c r="C1451" s="456" t="s">
        <v>43</v>
      </c>
      <c r="D1451" s="457" t="s">
        <v>276</v>
      </c>
      <c r="E1451" s="458" t="s">
        <v>1035</v>
      </c>
      <c r="F1451" s="459" t="s">
        <v>1036</v>
      </c>
      <c r="G1451" s="460">
        <v>8184</v>
      </c>
      <c r="H1451" s="461">
        <v>4851</v>
      </c>
      <c r="I1451" s="461">
        <v>2476</v>
      </c>
      <c r="J1451" s="462" t="s">
        <v>188</v>
      </c>
      <c r="K1451" s="463">
        <v>0.5</v>
      </c>
      <c r="L1451" s="464" t="s">
        <v>48</v>
      </c>
      <c r="M1451" s="464" t="s">
        <v>48</v>
      </c>
      <c r="N1451" s="464" t="s">
        <v>49</v>
      </c>
      <c r="O1451" s="464" t="s">
        <v>48</v>
      </c>
      <c r="P1451" s="464" t="s">
        <v>48</v>
      </c>
      <c r="Q1451" s="464" t="s">
        <v>48</v>
      </c>
      <c r="R1451" s="448" t="s">
        <v>4663</v>
      </c>
      <c r="S1451" s="465">
        <v>0.02</v>
      </c>
    </row>
    <row r="1452" spans="1:19" x14ac:dyDescent="0.2">
      <c r="A1452" s="454" t="s">
        <v>4664</v>
      </c>
      <c r="B1452" s="455" t="s">
        <v>4665</v>
      </c>
      <c r="C1452" s="456" t="s">
        <v>61</v>
      </c>
      <c r="D1452" s="457" t="s">
        <v>99</v>
      </c>
      <c r="E1452" s="458" t="s">
        <v>141</v>
      </c>
      <c r="F1452" s="459" t="s">
        <v>142</v>
      </c>
      <c r="G1452" s="460">
        <v>2887</v>
      </c>
      <c r="H1452" s="461">
        <v>2637</v>
      </c>
      <c r="I1452" s="461">
        <v>1052</v>
      </c>
      <c r="J1452" s="462" t="s">
        <v>102</v>
      </c>
      <c r="K1452" s="463">
        <v>0.25</v>
      </c>
      <c r="L1452" s="464" t="s">
        <v>48</v>
      </c>
      <c r="M1452" s="464" t="s">
        <v>48</v>
      </c>
      <c r="N1452" s="464" t="s">
        <v>48</v>
      </c>
      <c r="O1452" s="464" t="s">
        <v>48</v>
      </c>
      <c r="P1452" s="464" t="s">
        <v>48</v>
      </c>
      <c r="Q1452" s="464" t="s">
        <v>48</v>
      </c>
      <c r="R1452" s="448" t="s">
        <v>4666</v>
      </c>
      <c r="S1452" s="465">
        <v>1.3999999999999999E-2</v>
      </c>
    </row>
    <row r="1453" spans="1:19" x14ac:dyDescent="0.2">
      <c r="A1453" s="454" t="s">
        <v>4667</v>
      </c>
      <c r="B1453" s="455" t="s">
        <v>4668</v>
      </c>
      <c r="C1453" s="456" t="s">
        <v>61</v>
      </c>
      <c r="D1453" s="457" t="s">
        <v>285</v>
      </c>
      <c r="E1453" s="458" t="s">
        <v>2103</v>
      </c>
      <c r="F1453" s="459" t="s">
        <v>2101</v>
      </c>
      <c r="G1453" s="460">
        <v>4170</v>
      </c>
      <c r="H1453" s="461">
        <v>2202</v>
      </c>
      <c r="I1453" s="461">
        <v>836</v>
      </c>
      <c r="J1453" s="462" t="s">
        <v>56</v>
      </c>
      <c r="K1453" s="463">
        <v>0.5</v>
      </c>
      <c r="L1453" s="464" t="s">
        <v>57</v>
      </c>
      <c r="M1453" s="464" t="s">
        <v>48</v>
      </c>
      <c r="N1453" s="464" t="s">
        <v>48</v>
      </c>
      <c r="O1453" s="464" t="s">
        <v>48</v>
      </c>
      <c r="P1453" s="464" t="s">
        <v>49</v>
      </c>
      <c r="Q1453" s="464" t="s">
        <v>48</v>
      </c>
      <c r="R1453" s="448" t="s">
        <v>4669</v>
      </c>
      <c r="S1453" s="465">
        <v>1.8000000000000002E-2</v>
      </c>
    </row>
    <row r="1454" spans="1:19" x14ac:dyDescent="0.2">
      <c r="A1454" s="454" t="s">
        <v>4670</v>
      </c>
      <c r="B1454" s="455" t="s">
        <v>4671</v>
      </c>
      <c r="C1454" s="456" t="s">
        <v>61</v>
      </c>
      <c r="D1454" s="457" t="s">
        <v>99</v>
      </c>
      <c r="E1454" s="458" t="s">
        <v>192</v>
      </c>
      <c r="F1454" s="459" t="s">
        <v>193</v>
      </c>
      <c r="G1454" s="460">
        <v>873</v>
      </c>
      <c r="H1454" s="461">
        <v>2112</v>
      </c>
      <c r="I1454" s="461">
        <v>736</v>
      </c>
      <c r="J1454" s="462" t="s">
        <v>102</v>
      </c>
      <c r="K1454" s="463">
        <v>0.25</v>
      </c>
      <c r="L1454" s="464" t="s">
        <v>48</v>
      </c>
      <c r="M1454" s="464" t="s">
        <v>48</v>
      </c>
      <c r="N1454" s="464" t="s">
        <v>48</v>
      </c>
      <c r="O1454" s="464" t="s">
        <v>48</v>
      </c>
      <c r="P1454" s="464" t="s">
        <v>48</v>
      </c>
      <c r="Q1454" s="464" t="s">
        <v>48</v>
      </c>
      <c r="R1454" s="448" t="s">
        <v>4672</v>
      </c>
      <c r="S1454" s="465">
        <v>1.6E-2</v>
      </c>
    </row>
    <row r="1455" spans="1:19" x14ac:dyDescent="0.2">
      <c r="A1455" s="454" t="s">
        <v>4673</v>
      </c>
      <c r="B1455" s="455" t="s">
        <v>4674</v>
      </c>
      <c r="C1455" s="456" t="s">
        <v>61</v>
      </c>
      <c r="D1455" s="457" t="s">
        <v>314</v>
      </c>
      <c r="E1455" s="458" t="s">
        <v>1048</v>
      </c>
      <c r="F1455" s="459" t="s">
        <v>1048</v>
      </c>
      <c r="G1455" s="460">
        <v>2255</v>
      </c>
      <c r="H1455" s="461">
        <v>293</v>
      </c>
      <c r="I1455" s="461">
        <v>213</v>
      </c>
      <c r="J1455" s="462" t="s">
        <v>65</v>
      </c>
      <c r="K1455" s="463">
        <v>0.5</v>
      </c>
      <c r="L1455" s="464" t="s">
        <v>57</v>
      </c>
      <c r="M1455" s="464" t="s">
        <v>48</v>
      </c>
      <c r="N1455" s="464" t="s">
        <v>48</v>
      </c>
      <c r="O1455" s="464" t="s">
        <v>48</v>
      </c>
      <c r="P1455" s="464" t="s">
        <v>49</v>
      </c>
      <c r="Q1455" s="464" t="s">
        <v>48</v>
      </c>
      <c r="R1455" s="448" t="s">
        <v>4675</v>
      </c>
      <c r="S1455" s="465">
        <v>0</v>
      </c>
    </row>
    <row r="1456" spans="1:19" x14ac:dyDescent="0.2">
      <c r="A1456" s="454" t="s">
        <v>4676</v>
      </c>
      <c r="B1456" s="455" t="s">
        <v>4677</v>
      </c>
      <c r="C1456" s="456" t="s">
        <v>61</v>
      </c>
      <c r="D1456" s="457" t="s">
        <v>76</v>
      </c>
      <c r="E1456" s="458" t="s">
        <v>77</v>
      </c>
      <c r="F1456" s="459" t="s">
        <v>78</v>
      </c>
      <c r="G1456" s="460">
        <v>791</v>
      </c>
      <c r="H1456" s="461">
        <v>296</v>
      </c>
      <c r="I1456" s="461">
        <v>144</v>
      </c>
      <c r="J1456" s="462" t="s">
        <v>72</v>
      </c>
      <c r="K1456" s="463">
        <v>0.5</v>
      </c>
      <c r="L1456" s="464" t="s">
        <v>57</v>
      </c>
      <c r="M1456" s="464" t="s">
        <v>48</v>
      </c>
      <c r="N1456" s="464" t="s">
        <v>48</v>
      </c>
      <c r="O1456" s="464" t="s">
        <v>48</v>
      </c>
      <c r="P1456" s="464" t="s">
        <v>49</v>
      </c>
      <c r="Q1456" s="464" t="s">
        <v>48</v>
      </c>
      <c r="R1456" s="448" t="s">
        <v>4678</v>
      </c>
      <c r="S1456" s="465">
        <v>0</v>
      </c>
    </row>
    <row r="1457" spans="1:19" x14ac:dyDescent="0.2">
      <c r="A1457" s="454" t="s">
        <v>4679</v>
      </c>
      <c r="B1457" s="455" t="s">
        <v>4680</v>
      </c>
      <c r="C1457" s="456" t="s">
        <v>61</v>
      </c>
      <c r="D1457" s="457" t="s">
        <v>99</v>
      </c>
      <c r="E1457" s="458" t="s">
        <v>100</v>
      </c>
      <c r="F1457" s="459" t="s">
        <v>101</v>
      </c>
      <c r="G1457" s="460">
        <v>2690</v>
      </c>
      <c r="H1457" s="461">
        <v>2131</v>
      </c>
      <c r="I1457" s="461">
        <v>743</v>
      </c>
      <c r="J1457" s="462" t="s">
        <v>102</v>
      </c>
      <c r="K1457" s="463">
        <v>0.25</v>
      </c>
      <c r="L1457" s="464" t="s">
        <v>48</v>
      </c>
      <c r="M1457" s="464" t="s">
        <v>48</v>
      </c>
      <c r="N1457" s="464" t="s">
        <v>48</v>
      </c>
      <c r="O1457" s="464" t="s">
        <v>48</v>
      </c>
      <c r="P1457" s="464" t="s">
        <v>48</v>
      </c>
      <c r="Q1457" s="464" t="s">
        <v>48</v>
      </c>
      <c r="R1457" s="448" t="s">
        <v>4681</v>
      </c>
      <c r="S1457" s="465">
        <v>1.7000000000000001E-2</v>
      </c>
    </row>
    <row r="1458" spans="1:19" x14ac:dyDescent="0.2">
      <c r="A1458" s="454" t="s">
        <v>4682</v>
      </c>
      <c r="B1458" s="455" t="s">
        <v>4683</v>
      </c>
      <c r="C1458" s="456" t="s">
        <v>61</v>
      </c>
      <c r="D1458" s="457" t="s">
        <v>62</v>
      </c>
      <c r="E1458" s="458" t="s">
        <v>175</v>
      </c>
      <c r="F1458" s="459" t="s">
        <v>176</v>
      </c>
      <c r="G1458" s="460">
        <v>1512</v>
      </c>
      <c r="H1458" s="461">
        <v>210</v>
      </c>
      <c r="I1458" s="461">
        <v>86</v>
      </c>
      <c r="J1458" s="462" t="s">
        <v>65</v>
      </c>
      <c r="K1458" s="463">
        <v>0.5</v>
      </c>
      <c r="L1458" s="464" t="s">
        <v>57</v>
      </c>
      <c r="M1458" s="464" t="s">
        <v>48</v>
      </c>
      <c r="N1458" s="464" t="s">
        <v>48</v>
      </c>
      <c r="O1458" s="464" t="s">
        <v>48</v>
      </c>
      <c r="P1458" s="464" t="s">
        <v>49</v>
      </c>
      <c r="Q1458" s="464" t="s">
        <v>48</v>
      </c>
      <c r="R1458" s="448" t="s">
        <v>4684</v>
      </c>
      <c r="S1458" s="465">
        <v>0.02</v>
      </c>
    </row>
    <row r="1459" spans="1:19" x14ac:dyDescent="0.2">
      <c r="A1459" s="454" t="s">
        <v>4685</v>
      </c>
      <c r="B1459" s="455" t="s">
        <v>4686</v>
      </c>
      <c r="C1459" s="456" t="s">
        <v>61</v>
      </c>
      <c r="D1459" s="457" t="s">
        <v>111</v>
      </c>
      <c r="E1459" s="458" t="s">
        <v>130</v>
      </c>
      <c r="F1459" s="459" t="s">
        <v>131</v>
      </c>
      <c r="G1459" s="460">
        <v>3409</v>
      </c>
      <c r="H1459" s="461">
        <v>2385</v>
      </c>
      <c r="I1459" s="461">
        <v>913</v>
      </c>
      <c r="J1459" s="462" t="s">
        <v>114</v>
      </c>
      <c r="K1459" s="463">
        <v>0</v>
      </c>
      <c r="L1459" s="464" t="s">
        <v>48</v>
      </c>
      <c r="M1459" s="464" t="s">
        <v>48</v>
      </c>
      <c r="N1459" s="464" t="s">
        <v>48</v>
      </c>
      <c r="O1459" s="464" t="s">
        <v>48</v>
      </c>
      <c r="P1459" s="464" t="s">
        <v>48</v>
      </c>
      <c r="Q1459" s="464" t="s">
        <v>48</v>
      </c>
      <c r="R1459" s="448" t="s">
        <v>4687</v>
      </c>
      <c r="S1459" s="465">
        <v>0.01</v>
      </c>
    </row>
    <row r="1460" spans="1:19" x14ac:dyDescent="0.2">
      <c r="A1460" s="454" t="s">
        <v>4688</v>
      </c>
      <c r="B1460" s="455" t="s">
        <v>4689</v>
      </c>
      <c r="C1460" s="456" t="s">
        <v>61</v>
      </c>
      <c r="D1460" s="457" t="s">
        <v>111</v>
      </c>
      <c r="E1460" s="458" t="s">
        <v>1133</v>
      </c>
      <c r="F1460" s="459" t="s">
        <v>1134</v>
      </c>
      <c r="G1460" s="460">
        <v>1277</v>
      </c>
      <c r="H1460" s="461">
        <v>746</v>
      </c>
      <c r="I1460" s="461">
        <v>312</v>
      </c>
      <c r="J1460" s="462" t="s">
        <v>114</v>
      </c>
      <c r="K1460" s="463">
        <v>0.35</v>
      </c>
      <c r="L1460" s="464" t="s">
        <v>48</v>
      </c>
      <c r="M1460" s="464" t="s">
        <v>48</v>
      </c>
      <c r="N1460" s="464" t="s">
        <v>49</v>
      </c>
      <c r="O1460" s="464" t="s">
        <v>48</v>
      </c>
      <c r="P1460" s="464" t="s">
        <v>48</v>
      </c>
      <c r="Q1460" s="464" t="s">
        <v>48</v>
      </c>
      <c r="R1460" s="448" t="s">
        <v>4690</v>
      </c>
      <c r="S1460" s="465">
        <v>0.02</v>
      </c>
    </row>
    <row r="1461" spans="1:19" x14ac:dyDescent="0.2">
      <c r="A1461" s="454" t="s">
        <v>4691</v>
      </c>
      <c r="B1461" s="455" t="s">
        <v>4692</v>
      </c>
      <c r="C1461" s="456" t="s">
        <v>61</v>
      </c>
      <c r="D1461" s="457" t="s">
        <v>207</v>
      </c>
      <c r="E1461" s="458" t="s">
        <v>425</v>
      </c>
      <c r="F1461" s="459" t="s">
        <v>426</v>
      </c>
      <c r="G1461" s="460">
        <v>2593</v>
      </c>
      <c r="H1461" s="461">
        <v>4461</v>
      </c>
      <c r="I1461" s="461">
        <v>1519</v>
      </c>
      <c r="J1461" s="462" t="s">
        <v>56</v>
      </c>
      <c r="K1461" s="463">
        <v>0.5</v>
      </c>
      <c r="L1461" s="464" t="s">
        <v>48</v>
      </c>
      <c r="M1461" s="464" t="s">
        <v>48</v>
      </c>
      <c r="N1461" s="464" t="s">
        <v>48</v>
      </c>
      <c r="O1461" s="464" t="s">
        <v>48</v>
      </c>
      <c r="P1461" s="464" t="s">
        <v>48</v>
      </c>
      <c r="Q1461" s="464" t="s">
        <v>48</v>
      </c>
      <c r="R1461" s="448" t="s">
        <v>4693</v>
      </c>
      <c r="S1461" s="465">
        <v>0.02</v>
      </c>
    </row>
    <row r="1462" spans="1:19" x14ac:dyDescent="0.2">
      <c r="A1462" s="454" t="s">
        <v>4694</v>
      </c>
      <c r="B1462" s="455" t="s">
        <v>4695</v>
      </c>
      <c r="C1462" s="456" t="s">
        <v>61</v>
      </c>
      <c r="D1462" s="457" t="s">
        <v>62</v>
      </c>
      <c r="E1462" s="458" t="s">
        <v>362</v>
      </c>
      <c r="F1462" s="459" t="s">
        <v>363</v>
      </c>
      <c r="G1462" s="460">
        <v>809</v>
      </c>
      <c r="H1462" s="461">
        <v>279</v>
      </c>
      <c r="I1462" s="461">
        <v>92</v>
      </c>
      <c r="J1462" s="462" t="s">
        <v>65</v>
      </c>
      <c r="K1462" s="463">
        <v>0.5</v>
      </c>
      <c r="L1462" s="464" t="s">
        <v>48</v>
      </c>
      <c r="M1462" s="464" t="s">
        <v>48</v>
      </c>
      <c r="N1462" s="464" t="s">
        <v>49</v>
      </c>
      <c r="O1462" s="464" t="s">
        <v>48</v>
      </c>
      <c r="P1462" s="464" t="s">
        <v>48</v>
      </c>
      <c r="Q1462" s="464" t="s">
        <v>48</v>
      </c>
      <c r="R1462" s="448" t="s">
        <v>4696</v>
      </c>
      <c r="S1462" s="465">
        <v>1.4999999999999999E-2</v>
      </c>
    </row>
    <row r="1463" spans="1:19" x14ac:dyDescent="0.2">
      <c r="A1463" s="454" t="s">
        <v>4697</v>
      </c>
      <c r="B1463" s="455" t="s">
        <v>4698</v>
      </c>
      <c r="C1463" s="456" t="s">
        <v>61</v>
      </c>
      <c r="D1463" s="457" t="s">
        <v>62</v>
      </c>
      <c r="E1463" s="458" t="s">
        <v>63</v>
      </c>
      <c r="F1463" s="459" t="s">
        <v>64</v>
      </c>
      <c r="G1463" s="460">
        <v>783</v>
      </c>
      <c r="H1463" s="461">
        <v>67</v>
      </c>
      <c r="I1463" s="461">
        <v>44</v>
      </c>
      <c r="J1463" s="462" t="s">
        <v>65</v>
      </c>
      <c r="K1463" s="463">
        <v>0.5</v>
      </c>
      <c r="L1463" s="464" t="s">
        <v>48</v>
      </c>
      <c r="M1463" s="464" t="s">
        <v>48</v>
      </c>
      <c r="N1463" s="464" t="s">
        <v>48</v>
      </c>
      <c r="O1463" s="464" t="s">
        <v>48</v>
      </c>
      <c r="P1463" s="464" t="s">
        <v>48</v>
      </c>
      <c r="Q1463" s="464" t="s">
        <v>48</v>
      </c>
      <c r="R1463" s="448" t="s">
        <v>4699</v>
      </c>
      <c r="S1463" s="465">
        <v>0.01</v>
      </c>
    </row>
    <row r="1464" spans="1:19" x14ac:dyDescent="0.2">
      <c r="A1464" s="454" t="s">
        <v>4700</v>
      </c>
      <c r="B1464" s="455" t="s">
        <v>4701</v>
      </c>
      <c r="C1464" s="456" t="s">
        <v>61</v>
      </c>
      <c r="D1464" s="457" t="s">
        <v>76</v>
      </c>
      <c r="E1464" s="458" t="s">
        <v>291</v>
      </c>
      <c r="F1464" s="459" t="s">
        <v>292</v>
      </c>
      <c r="G1464" s="460">
        <v>2108</v>
      </c>
      <c r="H1464" s="461">
        <v>655</v>
      </c>
      <c r="I1464" s="461">
        <v>220</v>
      </c>
      <c r="J1464" s="462" t="s">
        <v>72</v>
      </c>
      <c r="K1464" s="463">
        <v>0.5</v>
      </c>
      <c r="L1464" s="464" t="s">
        <v>57</v>
      </c>
      <c r="M1464" s="464" t="s">
        <v>48</v>
      </c>
      <c r="N1464" s="464" t="s">
        <v>49</v>
      </c>
      <c r="O1464" s="464" t="s">
        <v>48</v>
      </c>
      <c r="P1464" s="464" t="s">
        <v>48</v>
      </c>
      <c r="Q1464" s="464" t="s">
        <v>48</v>
      </c>
      <c r="R1464" s="448" t="s">
        <v>4702</v>
      </c>
      <c r="S1464" s="465">
        <v>0.02</v>
      </c>
    </row>
    <row r="1465" spans="1:19" x14ac:dyDescent="0.2">
      <c r="A1465" s="454" t="s">
        <v>4703</v>
      </c>
      <c r="B1465" s="455" t="s">
        <v>4704</v>
      </c>
      <c r="C1465" s="456" t="s">
        <v>61</v>
      </c>
      <c r="D1465" s="457" t="s">
        <v>341</v>
      </c>
      <c r="E1465" s="458" t="s">
        <v>378</v>
      </c>
      <c r="F1465" s="459" t="s">
        <v>379</v>
      </c>
      <c r="G1465" s="460">
        <v>644</v>
      </c>
      <c r="H1465" s="461">
        <v>162</v>
      </c>
      <c r="I1465" s="461">
        <v>131</v>
      </c>
      <c r="J1465" s="462" t="s">
        <v>72</v>
      </c>
      <c r="K1465" s="463">
        <v>0.5</v>
      </c>
      <c r="L1465" s="464" t="s">
        <v>57</v>
      </c>
      <c r="M1465" s="464" t="s">
        <v>48</v>
      </c>
      <c r="N1465" s="464" t="s">
        <v>49</v>
      </c>
      <c r="O1465" s="464" t="s">
        <v>48</v>
      </c>
      <c r="P1465" s="464" t="s">
        <v>48</v>
      </c>
      <c r="Q1465" s="464" t="s">
        <v>48</v>
      </c>
      <c r="R1465" s="448" t="s">
        <v>4705</v>
      </c>
      <c r="S1465" s="465">
        <v>0</v>
      </c>
    </row>
    <row r="1466" spans="1:19" x14ac:dyDescent="0.2">
      <c r="A1466" s="454" t="s">
        <v>4706</v>
      </c>
      <c r="B1466" s="455" t="s">
        <v>4707</v>
      </c>
      <c r="C1466" s="456" t="s">
        <v>43</v>
      </c>
      <c r="D1466" s="457" t="s">
        <v>62</v>
      </c>
      <c r="E1466" s="458" t="s">
        <v>63</v>
      </c>
      <c r="F1466" s="459" t="s">
        <v>64</v>
      </c>
      <c r="G1466" s="460">
        <v>1445</v>
      </c>
      <c r="H1466" s="461">
        <v>6071</v>
      </c>
      <c r="I1466" s="461">
        <v>2137</v>
      </c>
      <c r="J1466" s="462" t="s">
        <v>65</v>
      </c>
      <c r="K1466" s="463">
        <v>0.5</v>
      </c>
      <c r="L1466" s="464" t="s">
        <v>48</v>
      </c>
      <c r="M1466" s="464" t="s">
        <v>48</v>
      </c>
      <c r="N1466" s="464" t="s">
        <v>48</v>
      </c>
      <c r="O1466" s="464" t="s">
        <v>48</v>
      </c>
      <c r="P1466" s="464" t="s">
        <v>48</v>
      </c>
      <c r="Q1466" s="464" t="s">
        <v>48</v>
      </c>
      <c r="R1466" s="448" t="s">
        <v>4708</v>
      </c>
      <c r="S1466" s="465">
        <v>1.6E-2</v>
      </c>
    </row>
    <row r="1467" spans="1:19" x14ac:dyDescent="0.2">
      <c r="A1467" s="454" t="s">
        <v>4709</v>
      </c>
      <c r="B1467" s="455" t="s">
        <v>4710</v>
      </c>
      <c r="C1467" s="456" t="s">
        <v>61</v>
      </c>
      <c r="D1467" s="457" t="s">
        <v>259</v>
      </c>
      <c r="E1467" s="458" t="s">
        <v>355</v>
      </c>
      <c r="F1467" s="459" t="s">
        <v>355</v>
      </c>
      <c r="G1467" s="460">
        <v>763</v>
      </c>
      <c r="H1467" s="461">
        <v>34</v>
      </c>
      <c r="I1467" s="461">
        <v>32</v>
      </c>
      <c r="J1467" s="462" t="s">
        <v>102</v>
      </c>
      <c r="K1467" s="463">
        <v>0.25</v>
      </c>
      <c r="L1467" s="464" t="s">
        <v>48</v>
      </c>
      <c r="M1467" s="464" t="s">
        <v>48</v>
      </c>
      <c r="N1467" s="464" t="s">
        <v>49</v>
      </c>
      <c r="O1467" s="464" t="s">
        <v>48</v>
      </c>
      <c r="P1467" s="464" t="s">
        <v>48</v>
      </c>
      <c r="Q1467" s="464" t="s">
        <v>48</v>
      </c>
      <c r="R1467" s="448" t="s">
        <v>4711</v>
      </c>
      <c r="S1467" s="465">
        <v>0.01</v>
      </c>
    </row>
    <row r="1468" spans="1:19" x14ac:dyDescent="0.2">
      <c r="A1468" s="454" t="s">
        <v>4712</v>
      </c>
      <c r="B1468" s="455" t="s">
        <v>4713</v>
      </c>
      <c r="C1468" s="456" t="s">
        <v>61</v>
      </c>
      <c r="D1468" s="457" t="s">
        <v>62</v>
      </c>
      <c r="E1468" s="458" t="s">
        <v>1211</v>
      </c>
      <c r="F1468" s="459" t="s">
        <v>1212</v>
      </c>
      <c r="G1468" s="460">
        <v>804</v>
      </c>
      <c r="H1468" s="461">
        <v>186</v>
      </c>
      <c r="I1468" s="461">
        <v>106</v>
      </c>
      <c r="J1468" s="462" t="s">
        <v>65</v>
      </c>
      <c r="K1468" s="463">
        <v>0.5</v>
      </c>
      <c r="L1468" s="464" t="s">
        <v>57</v>
      </c>
      <c r="M1468" s="464" t="s">
        <v>49</v>
      </c>
      <c r="N1468" s="464" t="s">
        <v>48</v>
      </c>
      <c r="O1468" s="464" t="s">
        <v>48</v>
      </c>
      <c r="P1468" s="464" t="s">
        <v>48</v>
      </c>
      <c r="Q1468" s="464" t="s">
        <v>48</v>
      </c>
      <c r="R1468" s="448" t="s">
        <v>4714</v>
      </c>
      <c r="S1468" s="465">
        <v>0.01</v>
      </c>
    </row>
    <row r="1469" spans="1:19" x14ac:dyDescent="0.2">
      <c r="A1469" s="454" t="s">
        <v>4715</v>
      </c>
      <c r="B1469" s="455" t="s">
        <v>4716</v>
      </c>
      <c r="C1469" s="456" t="s">
        <v>61</v>
      </c>
      <c r="D1469" s="457" t="s">
        <v>135</v>
      </c>
      <c r="E1469" s="458" t="s">
        <v>1225</v>
      </c>
      <c r="F1469" s="459" t="s">
        <v>1226</v>
      </c>
      <c r="G1469" s="460">
        <v>1258</v>
      </c>
      <c r="H1469" s="461">
        <v>235</v>
      </c>
      <c r="I1469" s="461">
        <v>165</v>
      </c>
      <c r="J1469" s="462" t="s">
        <v>102</v>
      </c>
      <c r="K1469" s="463">
        <v>0.25</v>
      </c>
      <c r="L1469" s="464" t="s">
        <v>48</v>
      </c>
      <c r="M1469" s="464" t="s">
        <v>48</v>
      </c>
      <c r="N1469" s="464" t="s">
        <v>49</v>
      </c>
      <c r="O1469" s="464" t="s">
        <v>48</v>
      </c>
      <c r="P1469" s="464" t="s">
        <v>48</v>
      </c>
      <c r="Q1469" s="464" t="s">
        <v>48</v>
      </c>
      <c r="R1469" s="448" t="s">
        <v>4717</v>
      </c>
      <c r="S1469" s="465">
        <v>1.4999999999999999E-2</v>
      </c>
    </row>
    <row r="1470" spans="1:19" x14ac:dyDescent="0.2">
      <c r="A1470" s="454" t="s">
        <v>4718</v>
      </c>
      <c r="B1470" s="455" t="s">
        <v>4719</v>
      </c>
      <c r="C1470" s="456" t="s">
        <v>61</v>
      </c>
      <c r="D1470" s="457" t="s">
        <v>62</v>
      </c>
      <c r="E1470" s="458" t="s">
        <v>63</v>
      </c>
      <c r="F1470" s="459" t="s">
        <v>64</v>
      </c>
      <c r="G1470" s="460">
        <v>490</v>
      </c>
      <c r="H1470" s="461">
        <v>606</v>
      </c>
      <c r="I1470" s="461">
        <v>225</v>
      </c>
      <c r="J1470" s="462" t="s">
        <v>65</v>
      </c>
      <c r="K1470" s="463">
        <v>0.5</v>
      </c>
      <c r="L1470" s="464" t="s">
        <v>48</v>
      </c>
      <c r="M1470" s="464" t="s">
        <v>48</v>
      </c>
      <c r="N1470" s="464" t="s">
        <v>48</v>
      </c>
      <c r="O1470" s="464" t="s">
        <v>48</v>
      </c>
      <c r="P1470" s="464" t="s">
        <v>48</v>
      </c>
      <c r="Q1470" s="464" t="s">
        <v>48</v>
      </c>
      <c r="R1470" s="448" t="s">
        <v>4720</v>
      </c>
      <c r="S1470" s="465">
        <v>1.4999999999999999E-2</v>
      </c>
    </row>
    <row r="1471" spans="1:19" x14ac:dyDescent="0.2">
      <c r="A1471" s="454" t="s">
        <v>4721</v>
      </c>
      <c r="B1471" s="455" t="s">
        <v>4722</v>
      </c>
      <c r="C1471" s="456" t="s">
        <v>61</v>
      </c>
      <c r="D1471" s="457" t="s">
        <v>154</v>
      </c>
      <c r="E1471" s="458" t="s">
        <v>296</v>
      </c>
      <c r="F1471" s="459" t="s">
        <v>297</v>
      </c>
      <c r="G1471" s="460">
        <v>2023</v>
      </c>
      <c r="H1471" s="461">
        <v>555</v>
      </c>
      <c r="I1471" s="461">
        <v>129</v>
      </c>
      <c r="J1471" s="462" t="s">
        <v>65</v>
      </c>
      <c r="K1471" s="463">
        <v>0.5</v>
      </c>
      <c r="L1471" s="464" t="s">
        <v>57</v>
      </c>
      <c r="M1471" s="464" t="s">
        <v>48</v>
      </c>
      <c r="N1471" s="464" t="s">
        <v>49</v>
      </c>
      <c r="O1471" s="464" t="s">
        <v>48</v>
      </c>
      <c r="P1471" s="464" t="s">
        <v>48</v>
      </c>
      <c r="Q1471" s="464" t="s">
        <v>48</v>
      </c>
      <c r="R1471" s="448" t="s">
        <v>4723</v>
      </c>
      <c r="S1471" s="465">
        <v>0</v>
      </c>
    </row>
    <row r="1472" spans="1:19" x14ac:dyDescent="0.2">
      <c r="A1472" s="454" t="s">
        <v>4724</v>
      </c>
      <c r="B1472" s="455" t="s">
        <v>4725</v>
      </c>
      <c r="C1472" s="456" t="s">
        <v>252</v>
      </c>
      <c r="D1472" s="457" t="s">
        <v>207</v>
      </c>
      <c r="E1472" s="458" t="s">
        <v>1416</v>
      </c>
      <c r="F1472" s="459" t="s">
        <v>1417</v>
      </c>
      <c r="G1472" s="460">
        <v>2824</v>
      </c>
      <c r="H1472" s="461">
        <v>1454</v>
      </c>
      <c r="I1472" s="461">
        <v>539</v>
      </c>
      <c r="J1472" s="462" t="s">
        <v>56</v>
      </c>
      <c r="K1472" s="463">
        <v>0.5</v>
      </c>
      <c r="L1472" s="464" t="s">
        <v>57</v>
      </c>
      <c r="M1472" s="464" t="s">
        <v>48</v>
      </c>
      <c r="N1472" s="464" t="s">
        <v>48</v>
      </c>
      <c r="O1472" s="464" t="s">
        <v>48</v>
      </c>
      <c r="P1472" s="464" t="s">
        <v>49</v>
      </c>
      <c r="Q1472" s="464" t="s">
        <v>48</v>
      </c>
      <c r="R1472" s="448" t="s">
        <v>4726</v>
      </c>
      <c r="S1472" s="465">
        <v>1.7000000000000001E-2</v>
      </c>
    </row>
    <row r="1473" spans="1:19" x14ac:dyDescent="0.2">
      <c r="A1473" s="454" t="s">
        <v>4727</v>
      </c>
      <c r="B1473" s="455" t="s">
        <v>4728</v>
      </c>
      <c r="C1473" s="456" t="s">
        <v>61</v>
      </c>
      <c r="D1473" s="457" t="s">
        <v>314</v>
      </c>
      <c r="E1473" s="458" t="s">
        <v>315</v>
      </c>
      <c r="F1473" s="459" t="s">
        <v>316</v>
      </c>
      <c r="G1473" s="460">
        <v>3813</v>
      </c>
      <c r="H1473" s="461">
        <v>1485</v>
      </c>
      <c r="I1473" s="461">
        <v>612</v>
      </c>
      <c r="J1473" s="462" t="s">
        <v>65</v>
      </c>
      <c r="K1473" s="463">
        <v>0.5</v>
      </c>
      <c r="L1473" s="464" t="s">
        <v>48</v>
      </c>
      <c r="M1473" s="464" t="s">
        <v>48</v>
      </c>
      <c r="N1473" s="464" t="s">
        <v>48</v>
      </c>
      <c r="O1473" s="464" t="s">
        <v>48</v>
      </c>
      <c r="P1473" s="464" t="s">
        <v>48</v>
      </c>
      <c r="Q1473" s="464" t="s">
        <v>48</v>
      </c>
      <c r="R1473" s="448" t="s">
        <v>4729</v>
      </c>
      <c r="S1473" s="465">
        <v>5.0000000000000001E-3</v>
      </c>
    </row>
    <row r="1474" spans="1:19" x14ac:dyDescent="0.2">
      <c r="A1474" s="454" t="s">
        <v>4730</v>
      </c>
      <c r="B1474" s="455" t="s">
        <v>4731</v>
      </c>
      <c r="C1474" s="456" t="s">
        <v>61</v>
      </c>
      <c r="D1474" s="457" t="s">
        <v>62</v>
      </c>
      <c r="E1474" s="458" t="s">
        <v>884</v>
      </c>
      <c r="F1474" s="459" t="s">
        <v>885</v>
      </c>
      <c r="G1474" s="460">
        <v>6194</v>
      </c>
      <c r="H1474" s="461">
        <v>1030</v>
      </c>
      <c r="I1474" s="461">
        <v>383</v>
      </c>
      <c r="J1474" s="462" t="s">
        <v>65</v>
      </c>
      <c r="K1474" s="463">
        <v>0.5</v>
      </c>
      <c r="L1474" s="464" t="s">
        <v>48</v>
      </c>
      <c r="M1474" s="464" t="s">
        <v>48</v>
      </c>
      <c r="N1474" s="464" t="s">
        <v>49</v>
      </c>
      <c r="O1474" s="464" t="s">
        <v>48</v>
      </c>
      <c r="P1474" s="464" t="s">
        <v>48</v>
      </c>
      <c r="Q1474" s="464" t="s">
        <v>48</v>
      </c>
      <c r="R1474" s="448" t="s">
        <v>4732</v>
      </c>
      <c r="S1474" s="465">
        <v>1.2E-2</v>
      </c>
    </row>
    <row r="1475" spans="1:19" x14ac:dyDescent="0.2">
      <c r="A1475" s="454" t="s">
        <v>4733</v>
      </c>
      <c r="B1475" s="455" t="s">
        <v>4734</v>
      </c>
      <c r="C1475" s="456" t="s">
        <v>61</v>
      </c>
      <c r="D1475" s="457" t="s">
        <v>69</v>
      </c>
      <c r="E1475" s="458" t="s">
        <v>529</v>
      </c>
      <c r="F1475" s="459" t="s">
        <v>69</v>
      </c>
      <c r="G1475" s="460">
        <v>4922</v>
      </c>
      <c r="H1475" s="461">
        <v>1879</v>
      </c>
      <c r="I1475" s="461">
        <v>673</v>
      </c>
      <c r="J1475" s="462" t="s">
        <v>72</v>
      </c>
      <c r="K1475" s="463">
        <v>0.5</v>
      </c>
      <c r="L1475" s="464" t="s">
        <v>57</v>
      </c>
      <c r="M1475" s="464" t="s">
        <v>48</v>
      </c>
      <c r="N1475" s="464" t="s">
        <v>48</v>
      </c>
      <c r="O1475" s="464" t="s">
        <v>48</v>
      </c>
      <c r="P1475" s="464" t="s">
        <v>49</v>
      </c>
      <c r="Q1475" s="464" t="s">
        <v>48</v>
      </c>
      <c r="R1475" s="448" t="s">
        <v>4735</v>
      </c>
      <c r="S1475" s="465">
        <v>0.01</v>
      </c>
    </row>
    <row r="1476" spans="1:19" x14ac:dyDescent="0.2">
      <c r="A1476" s="454" t="s">
        <v>4736</v>
      </c>
      <c r="B1476" s="455" t="s">
        <v>4737</v>
      </c>
      <c r="C1476" s="456" t="s">
        <v>61</v>
      </c>
      <c r="D1476" s="457" t="s">
        <v>124</v>
      </c>
      <c r="E1476" s="458" t="s">
        <v>1327</v>
      </c>
      <c r="F1476" s="459" t="s">
        <v>1328</v>
      </c>
      <c r="G1476" s="460">
        <v>2284</v>
      </c>
      <c r="H1476" s="461">
        <v>1081</v>
      </c>
      <c r="I1476" s="461">
        <v>398</v>
      </c>
      <c r="J1476" s="462" t="s">
        <v>47</v>
      </c>
      <c r="K1476" s="463">
        <v>0.35</v>
      </c>
      <c r="L1476" s="464" t="s">
        <v>48</v>
      </c>
      <c r="M1476" s="464" t="s">
        <v>48</v>
      </c>
      <c r="N1476" s="464" t="s">
        <v>48</v>
      </c>
      <c r="O1476" s="464" t="s">
        <v>48</v>
      </c>
      <c r="P1476" s="464" t="s">
        <v>48</v>
      </c>
      <c r="Q1476" s="464" t="s">
        <v>48</v>
      </c>
      <c r="R1476" s="448" t="s">
        <v>4738</v>
      </c>
      <c r="S1476" s="465">
        <v>1.4999999999999999E-2</v>
      </c>
    </row>
    <row r="1477" spans="1:19" x14ac:dyDescent="0.2">
      <c r="A1477" s="454" t="s">
        <v>4739</v>
      </c>
      <c r="B1477" s="455" t="s">
        <v>4740</v>
      </c>
      <c r="C1477" s="456" t="s">
        <v>61</v>
      </c>
      <c r="D1477" s="457" t="s">
        <v>207</v>
      </c>
      <c r="E1477" s="458" t="s">
        <v>1416</v>
      </c>
      <c r="F1477" s="459" t="s">
        <v>1417</v>
      </c>
      <c r="G1477" s="460">
        <v>1637</v>
      </c>
      <c r="H1477" s="461">
        <v>620</v>
      </c>
      <c r="I1477" s="461">
        <v>237</v>
      </c>
      <c r="J1477" s="462" t="s">
        <v>56</v>
      </c>
      <c r="K1477" s="463">
        <v>0.5</v>
      </c>
      <c r="L1477" s="464" t="s">
        <v>57</v>
      </c>
      <c r="M1477" s="464" t="s">
        <v>48</v>
      </c>
      <c r="N1477" s="464" t="s">
        <v>48</v>
      </c>
      <c r="O1477" s="464" t="s">
        <v>48</v>
      </c>
      <c r="P1477" s="464" t="s">
        <v>49</v>
      </c>
      <c r="Q1477" s="464" t="s">
        <v>48</v>
      </c>
      <c r="R1477" s="448" t="s">
        <v>4741</v>
      </c>
      <c r="S1477" s="465">
        <v>5.0000000000000001E-3</v>
      </c>
    </row>
    <row r="1478" spans="1:19" x14ac:dyDescent="0.2">
      <c r="A1478" s="454" t="s">
        <v>4742</v>
      </c>
      <c r="B1478" s="455" t="s">
        <v>4743</v>
      </c>
      <c r="C1478" s="456" t="s">
        <v>61</v>
      </c>
      <c r="D1478" s="457" t="s">
        <v>185</v>
      </c>
      <c r="E1478" s="458" t="s">
        <v>1926</v>
      </c>
      <c r="F1478" s="459" t="s">
        <v>1927</v>
      </c>
      <c r="G1478" s="460">
        <v>2998</v>
      </c>
      <c r="H1478" s="461">
        <v>651</v>
      </c>
      <c r="I1478" s="461">
        <v>362</v>
      </c>
      <c r="J1478" s="462" t="s">
        <v>188</v>
      </c>
      <c r="K1478" s="463">
        <v>0.5</v>
      </c>
      <c r="L1478" s="464" t="s">
        <v>57</v>
      </c>
      <c r="M1478" s="464" t="s">
        <v>48</v>
      </c>
      <c r="N1478" s="464" t="s">
        <v>48</v>
      </c>
      <c r="O1478" s="464" t="s">
        <v>49</v>
      </c>
      <c r="P1478" s="464" t="s">
        <v>48</v>
      </c>
      <c r="Q1478" s="464" t="s">
        <v>48</v>
      </c>
      <c r="R1478" s="448" t="s">
        <v>4744</v>
      </c>
      <c r="S1478" s="465">
        <v>1.9E-2</v>
      </c>
    </row>
    <row r="1479" spans="1:19" x14ac:dyDescent="0.2">
      <c r="A1479" s="454" t="s">
        <v>613</v>
      </c>
      <c r="B1479" s="455" t="s">
        <v>4745</v>
      </c>
      <c r="C1479" s="456" t="s">
        <v>43</v>
      </c>
      <c r="D1479" s="457" t="s">
        <v>135</v>
      </c>
      <c r="E1479" s="458" t="s">
        <v>612</v>
      </c>
      <c r="F1479" s="459" t="s">
        <v>613</v>
      </c>
      <c r="G1479" s="460">
        <v>5279</v>
      </c>
      <c r="H1479" s="461">
        <v>11305</v>
      </c>
      <c r="I1479" s="461">
        <v>5081</v>
      </c>
      <c r="J1479" s="462" t="s">
        <v>102</v>
      </c>
      <c r="K1479" s="463">
        <v>0.25</v>
      </c>
      <c r="L1479" s="464" t="s">
        <v>48</v>
      </c>
      <c r="M1479" s="464" t="s">
        <v>48</v>
      </c>
      <c r="N1479" s="464" t="s">
        <v>48</v>
      </c>
      <c r="O1479" s="464" t="s">
        <v>48</v>
      </c>
      <c r="P1479" s="464" t="s">
        <v>48</v>
      </c>
      <c r="Q1479" s="464" t="s">
        <v>48</v>
      </c>
      <c r="R1479" s="448" t="s">
        <v>4746</v>
      </c>
      <c r="S1479" s="465">
        <v>0.02</v>
      </c>
    </row>
    <row r="1480" spans="1:19" x14ac:dyDescent="0.2">
      <c r="A1480" s="454" t="s">
        <v>4747</v>
      </c>
      <c r="B1480" s="455" t="s">
        <v>4748</v>
      </c>
      <c r="C1480" s="456" t="s">
        <v>61</v>
      </c>
      <c r="D1480" s="457" t="s">
        <v>124</v>
      </c>
      <c r="E1480" s="458" t="s">
        <v>3117</v>
      </c>
      <c r="F1480" s="459" t="s">
        <v>3118</v>
      </c>
      <c r="G1480" s="460">
        <v>4536</v>
      </c>
      <c r="H1480" s="461">
        <v>4463</v>
      </c>
      <c r="I1480" s="461">
        <v>1747</v>
      </c>
      <c r="J1480" s="462" t="s">
        <v>47</v>
      </c>
      <c r="K1480" s="463">
        <v>0.35</v>
      </c>
      <c r="L1480" s="464" t="s">
        <v>48</v>
      </c>
      <c r="M1480" s="464" t="s">
        <v>48</v>
      </c>
      <c r="N1480" s="464" t="s">
        <v>48</v>
      </c>
      <c r="O1480" s="464" t="s">
        <v>48</v>
      </c>
      <c r="P1480" s="464" t="s">
        <v>48</v>
      </c>
      <c r="Q1480" s="464" t="s">
        <v>48</v>
      </c>
      <c r="R1480" s="448" t="s">
        <v>4749</v>
      </c>
      <c r="S1480" s="465">
        <v>0.02</v>
      </c>
    </row>
    <row r="1481" spans="1:19" x14ac:dyDescent="0.2">
      <c r="A1481" s="454" t="s">
        <v>4750</v>
      </c>
      <c r="B1481" s="455" t="s">
        <v>4751</v>
      </c>
      <c r="C1481" s="456" t="s">
        <v>61</v>
      </c>
      <c r="D1481" s="457" t="s">
        <v>76</v>
      </c>
      <c r="E1481" s="458" t="s">
        <v>391</v>
      </c>
      <c r="F1481" s="459" t="s">
        <v>392</v>
      </c>
      <c r="G1481" s="460">
        <v>834</v>
      </c>
      <c r="H1481" s="461">
        <v>1410</v>
      </c>
      <c r="I1481" s="461">
        <v>342</v>
      </c>
      <c r="J1481" s="462" t="s">
        <v>72</v>
      </c>
      <c r="K1481" s="463">
        <v>0.5</v>
      </c>
      <c r="L1481" s="464" t="s">
        <v>48</v>
      </c>
      <c r="M1481" s="464" t="s">
        <v>48</v>
      </c>
      <c r="N1481" s="464" t="s">
        <v>48</v>
      </c>
      <c r="O1481" s="464" t="s">
        <v>48</v>
      </c>
      <c r="P1481" s="464" t="s">
        <v>48</v>
      </c>
      <c r="Q1481" s="464" t="s">
        <v>48</v>
      </c>
      <c r="R1481" s="448" t="s">
        <v>4752</v>
      </c>
      <c r="S1481" s="465">
        <v>0.02</v>
      </c>
    </row>
    <row r="1482" spans="1:19" x14ac:dyDescent="0.2">
      <c r="A1482" s="454" t="s">
        <v>4753</v>
      </c>
      <c r="B1482" s="455" t="s">
        <v>4754</v>
      </c>
      <c r="C1482" s="456" t="s">
        <v>61</v>
      </c>
      <c r="D1482" s="457" t="s">
        <v>154</v>
      </c>
      <c r="E1482" s="458" t="s">
        <v>155</v>
      </c>
      <c r="F1482" s="459" t="s">
        <v>156</v>
      </c>
      <c r="G1482" s="460">
        <v>2139</v>
      </c>
      <c r="H1482" s="461">
        <v>1352</v>
      </c>
      <c r="I1482" s="461">
        <v>642</v>
      </c>
      <c r="J1482" s="462" t="s">
        <v>65</v>
      </c>
      <c r="K1482" s="463">
        <v>0.5</v>
      </c>
      <c r="L1482" s="464" t="s">
        <v>48</v>
      </c>
      <c r="M1482" s="464" t="s">
        <v>48</v>
      </c>
      <c r="N1482" s="464" t="s">
        <v>48</v>
      </c>
      <c r="O1482" s="464" t="s">
        <v>48</v>
      </c>
      <c r="P1482" s="464" t="s">
        <v>48</v>
      </c>
      <c r="Q1482" s="464" t="s">
        <v>48</v>
      </c>
      <c r="R1482" s="448" t="s">
        <v>4755</v>
      </c>
      <c r="S1482" s="465">
        <v>0.02</v>
      </c>
    </row>
    <row r="1483" spans="1:19" x14ac:dyDescent="0.2">
      <c r="A1483" s="454" t="s">
        <v>4756</v>
      </c>
      <c r="B1483" s="455" t="s">
        <v>4757</v>
      </c>
      <c r="C1483" s="456" t="s">
        <v>43</v>
      </c>
      <c r="D1483" s="457" t="s">
        <v>276</v>
      </c>
      <c r="E1483" s="458" t="s">
        <v>1477</v>
      </c>
      <c r="F1483" s="459" t="s">
        <v>1478</v>
      </c>
      <c r="G1483" s="460">
        <v>12379</v>
      </c>
      <c r="H1483" s="461">
        <v>4373</v>
      </c>
      <c r="I1483" s="461">
        <v>1948</v>
      </c>
      <c r="J1483" s="462" t="s">
        <v>188</v>
      </c>
      <c r="K1483" s="463">
        <v>0.5</v>
      </c>
      <c r="L1483" s="464" t="s">
        <v>57</v>
      </c>
      <c r="M1483" s="464" t="s">
        <v>48</v>
      </c>
      <c r="N1483" s="464" t="s">
        <v>48</v>
      </c>
      <c r="O1483" s="464" t="s">
        <v>49</v>
      </c>
      <c r="P1483" s="464" t="s">
        <v>48</v>
      </c>
      <c r="Q1483" s="464" t="s">
        <v>48</v>
      </c>
      <c r="R1483" s="448" t="s">
        <v>4758</v>
      </c>
      <c r="S1483" s="465">
        <v>1.8000000000000002E-2</v>
      </c>
    </row>
    <row r="1484" spans="1:19" x14ac:dyDescent="0.2">
      <c r="A1484" s="454" t="s">
        <v>4759</v>
      </c>
      <c r="B1484" s="455" t="s">
        <v>4760</v>
      </c>
      <c r="C1484" s="456" t="s">
        <v>61</v>
      </c>
      <c r="D1484" s="457" t="s">
        <v>276</v>
      </c>
      <c r="E1484" s="458" t="s">
        <v>1201</v>
      </c>
      <c r="F1484" s="459" t="s">
        <v>1202</v>
      </c>
      <c r="G1484" s="460">
        <v>1991</v>
      </c>
      <c r="H1484" s="461">
        <v>492</v>
      </c>
      <c r="I1484" s="461">
        <v>337</v>
      </c>
      <c r="J1484" s="462" t="s">
        <v>188</v>
      </c>
      <c r="K1484" s="463">
        <v>0.5</v>
      </c>
      <c r="L1484" s="464" t="s">
        <v>57</v>
      </c>
      <c r="M1484" s="464" t="s">
        <v>48</v>
      </c>
      <c r="N1484" s="464" t="s">
        <v>48</v>
      </c>
      <c r="O1484" s="464" t="s">
        <v>48</v>
      </c>
      <c r="P1484" s="464" t="s">
        <v>49</v>
      </c>
      <c r="Q1484" s="464" t="s">
        <v>48</v>
      </c>
      <c r="R1484" s="448" t="s">
        <v>4761</v>
      </c>
      <c r="S1484" s="465">
        <v>0.02</v>
      </c>
    </row>
    <row r="1485" spans="1:19" x14ac:dyDescent="0.2">
      <c r="A1485" s="454" t="s">
        <v>4762</v>
      </c>
      <c r="B1485" s="455" t="s">
        <v>4763</v>
      </c>
      <c r="C1485" s="456" t="s">
        <v>61</v>
      </c>
      <c r="D1485" s="457" t="s">
        <v>276</v>
      </c>
      <c r="E1485" s="458" t="s">
        <v>1021</v>
      </c>
      <c r="F1485" s="459" t="s">
        <v>276</v>
      </c>
      <c r="G1485" s="460">
        <v>6280</v>
      </c>
      <c r="H1485" s="461">
        <v>2434</v>
      </c>
      <c r="I1485" s="461">
        <v>1207</v>
      </c>
      <c r="J1485" s="462" t="s">
        <v>188</v>
      </c>
      <c r="K1485" s="463">
        <v>0.5</v>
      </c>
      <c r="L1485" s="464" t="s">
        <v>57</v>
      </c>
      <c r="M1485" s="464" t="s">
        <v>48</v>
      </c>
      <c r="N1485" s="464" t="s">
        <v>49</v>
      </c>
      <c r="O1485" s="464" t="s">
        <v>48</v>
      </c>
      <c r="P1485" s="464" t="s">
        <v>48</v>
      </c>
      <c r="Q1485" s="464" t="s">
        <v>48</v>
      </c>
      <c r="R1485" s="448" t="s">
        <v>4764</v>
      </c>
      <c r="S1485" s="465">
        <v>0.02</v>
      </c>
    </row>
    <row r="1486" spans="1:19" x14ac:dyDescent="0.2">
      <c r="A1486" s="454" t="s">
        <v>4765</v>
      </c>
      <c r="B1486" s="455" t="s">
        <v>4766</v>
      </c>
      <c r="C1486" s="456" t="s">
        <v>61</v>
      </c>
      <c r="D1486" s="457" t="s">
        <v>111</v>
      </c>
      <c r="E1486" s="458" t="s">
        <v>112</v>
      </c>
      <c r="F1486" s="459" t="s">
        <v>113</v>
      </c>
      <c r="G1486" s="460">
        <v>3265</v>
      </c>
      <c r="H1486" s="461">
        <v>836</v>
      </c>
      <c r="I1486" s="461">
        <v>374</v>
      </c>
      <c r="J1486" s="462" t="s">
        <v>114</v>
      </c>
      <c r="K1486" s="463">
        <v>0.35</v>
      </c>
      <c r="L1486" s="464" t="s">
        <v>48</v>
      </c>
      <c r="M1486" s="464" t="s">
        <v>48</v>
      </c>
      <c r="N1486" s="464" t="s">
        <v>49</v>
      </c>
      <c r="O1486" s="464" t="s">
        <v>48</v>
      </c>
      <c r="P1486" s="464" t="s">
        <v>48</v>
      </c>
      <c r="Q1486" s="464" t="s">
        <v>48</v>
      </c>
      <c r="R1486" s="448" t="s">
        <v>4767</v>
      </c>
      <c r="S1486" s="465">
        <v>0.02</v>
      </c>
    </row>
    <row r="1487" spans="1:19" x14ac:dyDescent="0.2">
      <c r="A1487" s="454" t="s">
        <v>4768</v>
      </c>
      <c r="B1487" s="455" t="s">
        <v>4769</v>
      </c>
      <c r="C1487" s="456" t="s">
        <v>61</v>
      </c>
      <c r="D1487" s="457" t="s">
        <v>276</v>
      </c>
      <c r="E1487" s="458" t="s">
        <v>1477</v>
      </c>
      <c r="F1487" s="459" t="s">
        <v>1478</v>
      </c>
      <c r="G1487" s="460">
        <v>2530</v>
      </c>
      <c r="H1487" s="461">
        <v>421</v>
      </c>
      <c r="I1487" s="461">
        <v>270</v>
      </c>
      <c r="J1487" s="462" t="s">
        <v>188</v>
      </c>
      <c r="K1487" s="463">
        <v>0.5</v>
      </c>
      <c r="L1487" s="464" t="s">
        <v>57</v>
      </c>
      <c r="M1487" s="464" t="s">
        <v>48</v>
      </c>
      <c r="N1487" s="464" t="s">
        <v>48</v>
      </c>
      <c r="O1487" s="464" t="s">
        <v>49</v>
      </c>
      <c r="P1487" s="464" t="s">
        <v>48</v>
      </c>
      <c r="Q1487" s="464" t="s">
        <v>48</v>
      </c>
      <c r="R1487" s="448" t="s">
        <v>4770</v>
      </c>
      <c r="S1487" s="465">
        <v>0.02</v>
      </c>
    </row>
    <row r="1488" spans="1:19" x14ac:dyDescent="0.2">
      <c r="A1488" s="454" t="s">
        <v>4771</v>
      </c>
      <c r="B1488" s="455" t="s">
        <v>4772</v>
      </c>
      <c r="C1488" s="456" t="s">
        <v>61</v>
      </c>
      <c r="D1488" s="457" t="s">
        <v>285</v>
      </c>
      <c r="E1488" s="458" t="s">
        <v>498</v>
      </c>
      <c r="F1488" s="459" t="s">
        <v>499</v>
      </c>
      <c r="G1488" s="460">
        <v>1502</v>
      </c>
      <c r="H1488" s="461">
        <v>799</v>
      </c>
      <c r="I1488" s="461">
        <v>355</v>
      </c>
      <c r="J1488" s="462" t="s">
        <v>56</v>
      </c>
      <c r="K1488" s="463">
        <v>0.5</v>
      </c>
      <c r="L1488" s="464" t="s">
        <v>57</v>
      </c>
      <c r="M1488" s="464" t="s">
        <v>48</v>
      </c>
      <c r="N1488" s="464" t="s">
        <v>48</v>
      </c>
      <c r="O1488" s="464" t="s">
        <v>48</v>
      </c>
      <c r="P1488" s="464" t="s">
        <v>49</v>
      </c>
      <c r="Q1488" s="464" t="s">
        <v>48</v>
      </c>
      <c r="R1488" s="448" t="s">
        <v>4773</v>
      </c>
      <c r="S1488" s="465">
        <v>0.02</v>
      </c>
    </row>
    <row r="1489" spans="1:19" x14ac:dyDescent="0.2">
      <c r="A1489" s="454" t="s">
        <v>4774</v>
      </c>
      <c r="B1489" s="455" t="s">
        <v>4775</v>
      </c>
      <c r="C1489" s="456" t="s">
        <v>61</v>
      </c>
      <c r="D1489" s="457" t="s">
        <v>285</v>
      </c>
      <c r="E1489" s="458" t="s">
        <v>498</v>
      </c>
      <c r="F1489" s="459" t="s">
        <v>499</v>
      </c>
      <c r="G1489" s="460">
        <v>4585</v>
      </c>
      <c r="H1489" s="461">
        <v>991</v>
      </c>
      <c r="I1489" s="461">
        <v>495</v>
      </c>
      <c r="J1489" s="462" t="s">
        <v>56</v>
      </c>
      <c r="K1489" s="463">
        <v>0.5</v>
      </c>
      <c r="L1489" s="464" t="s">
        <v>57</v>
      </c>
      <c r="M1489" s="464" t="s">
        <v>48</v>
      </c>
      <c r="N1489" s="464" t="s">
        <v>48</v>
      </c>
      <c r="O1489" s="464" t="s">
        <v>48</v>
      </c>
      <c r="P1489" s="464" t="s">
        <v>49</v>
      </c>
      <c r="Q1489" s="464" t="s">
        <v>48</v>
      </c>
      <c r="R1489" s="448" t="s">
        <v>4776</v>
      </c>
      <c r="S1489" s="465">
        <v>1.3999999999999999E-2</v>
      </c>
    </row>
    <row r="1490" spans="1:19" x14ac:dyDescent="0.2">
      <c r="A1490" s="454" t="s">
        <v>4777</v>
      </c>
      <c r="B1490" s="455" t="s">
        <v>4778</v>
      </c>
      <c r="C1490" s="456" t="s">
        <v>61</v>
      </c>
      <c r="D1490" s="457" t="s">
        <v>44</v>
      </c>
      <c r="E1490" s="458" t="s">
        <v>45</v>
      </c>
      <c r="F1490" s="459" t="s">
        <v>46</v>
      </c>
      <c r="G1490" s="460">
        <v>590</v>
      </c>
      <c r="H1490" s="461">
        <v>1466</v>
      </c>
      <c r="I1490" s="461">
        <v>559</v>
      </c>
      <c r="J1490" s="462" t="s">
        <v>47</v>
      </c>
      <c r="K1490" s="463">
        <v>0.35</v>
      </c>
      <c r="L1490" s="464" t="s">
        <v>48</v>
      </c>
      <c r="M1490" s="464" t="s">
        <v>48</v>
      </c>
      <c r="N1490" s="464" t="s">
        <v>48</v>
      </c>
      <c r="O1490" s="464" t="s">
        <v>48</v>
      </c>
      <c r="P1490" s="464" t="s">
        <v>48</v>
      </c>
      <c r="Q1490" s="464" t="s">
        <v>48</v>
      </c>
      <c r="R1490" s="448" t="s">
        <v>4779</v>
      </c>
      <c r="S1490" s="465">
        <v>0.02</v>
      </c>
    </row>
    <row r="1491" spans="1:19" x14ac:dyDescent="0.2">
      <c r="A1491" s="454" t="s">
        <v>1428</v>
      </c>
      <c r="B1491" s="455" t="s">
        <v>4780</v>
      </c>
      <c r="C1491" s="456" t="s">
        <v>43</v>
      </c>
      <c r="D1491" s="457" t="s">
        <v>135</v>
      </c>
      <c r="E1491" s="458" t="s">
        <v>1427</v>
      </c>
      <c r="F1491" s="459" t="s">
        <v>1428</v>
      </c>
      <c r="G1491" s="460">
        <v>5466</v>
      </c>
      <c r="H1491" s="461">
        <v>11747</v>
      </c>
      <c r="I1491" s="461">
        <v>5009</v>
      </c>
      <c r="J1491" s="462" t="s">
        <v>102</v>
      </c>
      <c r="K1491" s="463">
        <v>0.25</v>
      </c>
      <c r="L1491" s="464" t="s">
        <v>48</v>
      </c>
      <c r="M1491" s="464" t="s">
        <v>48</v>
      </c>
      <c r="N1491" s="464" t="s">
        <v>48</v>
      </c>
      <c r="O1491" s="464" t="s">
        <v>48</v>
      </c>
      <c r="P1491" s="464" t="s">
        <v>48</v>
      </c>
      <c r="Q1491" s="464" t="s">
        <v>48</v>
      </c>
      <c r="R1491" s="448" t="s">
        <v>4781</v>
      </c>
      <c r="S1491" s="465">
        <v>0.02</v>
      </c>
    </row>
    <row r="1492" spans="1:19" x14ac:dyDescent="0.2">
      <c r="A1492" s="454" t="s">
        <v>4782</v>
      </c>
      <c r="B1492" s="455" t="s">
        <v>4783</v>
      </c>
      <c r="C1492" s="456" t="s">
        <v>61</v>
      </c>
      <c r="D1492" s="457" t="s">
        <v>135</v>
      </c>
      <c r="E1492" s="458" t="s">
        <v>1427</v>
      </c>
      <c r="F1492" s="459" t="s">
        <v>1428</v>
      </c>
      <c r="G1492" s="460">
        <v>965</v>
      </c>
      <c r="H1492" s="461">
        <v>228</v>
      </c>
      <c r="I1492" s="461">
        <v>106</v>
      </c>
      <c r="J1492" s="462" t="s">
        <v>102</v>
      </c>
      <c r="K1492" s="463">
        <v>0.25</v>
      </c>
      <c r="L1492" s="464" t="s">
        <v>48</v>
      </c>
      <c r="M1492" s="464" t="s">
        <v>48</v>
      </c>
      <c r="N1492" s="464" t="s">
        <v>48</v>
      </c>
      <c r="O1492" s="464" t="s">
        <v>48</v>
      </c>
      <c r="P1492" s="464" t="s">
        <v>48</v>
      </c>
      <c r="Q1492" s="464" t="s">
        <v>48</v>
      </c>
      <c r="R1492" s="448" t="s">
        <v>4784</v>
      </c>
      <c r="S1492" s="465">
        <v>0.02</v>
      </c>
    </row>
    <row r="1493" spans="1:19" x14ac:dyDescent="0.2">
      <c r="A1493" s="454" t="s">
        <v>4785</v>
      </c>
      <c r="B1493" s="455" t="s">
        <v>4786</v>
      </c>
      <c r="C1493" s="456" t="s">
        <v>61</v>
      </c>
      <c r="D1493" s="457" t="s">
        <v>135</v>
      </c>
      <c r="E1493" s="458" t="s">
        <v>1427</v>
      </c>
      <c r="F1493" s="459" t="s">
        <v>1428</v>
      </c>
      <c r="G1493" s="460">
        <v>1225</v>
      </c>
      <c r="H1493" s="461">
        <v>189</v>
      </c>
      <c r="I1493" s="461">
        <v>79</v>
      </c>
      <c r="J1493" s="462" t="s">
        <v>102</v>
      </c>
      <c r="K1493" s="463">
        <v>0.25</v>
      </c>
      <c r="L1493" s="464" t="s">
        <v>48</v>
      </c>
      <c r="M1493" s="464" t="s">
        <v>48</v>
      </c>
      <c r="N1493" s="464" t="s">
        <v>48</v>
      </c>
      <c r="O1493" s="464" t="s">
        <v>48</v>
      </c>
      <c r="P1493" s="464" t="s">
        <v>48</v>
      </c>
      <c r="Q1493" s="464" t="s">
        <v>48</v>
      </c>
      <c r="R1493" s="448" t="s">
        <v>4787</v>
      </c>
      <c r="S1493" s="465">
        <v>1.4999999999999999E-2</v>
      </c>
    </row>
    <row r="1494" spans="1:19" x14ac:dyDescent="0.2">
      <c r="A1494" s="454" t="s">
        <v>4788</v>
      </c>
      <c r="B1494" s="455" t="s">
        <v>4789</v>
      </c>
      <c r="C1494" s="456" t="s">
        <v>61</v>
      </c>
      <c r="D1494" s="457" t="s">
        <v>135</v>
      </c>
      <c r="E1494" s="458" t="s">
        <v>1427</v>
      </c>
      <c r="F1494" s="459" t="s">
        <v>1428</v>
      </c>
      <c r="G1494" s="460">
        <v>737</v>
      </c>
      <c r="H1494" s="461">
        <v>465</v>
      </c>
      <c r="I1494" s="461">
        <v>199</v>
      </c>
      <c r="J1494" s="462" t="s">
        <v>102</v>
      </c>
      <c r="K1494" s="463">
        <v>0.25</v>
      </c>
      <c r="L1494" s="464" t="s">
        <v>48</v>
      </c>
      <c r="M1494" s="464" t="s">
        <v>48</v>
      </c>
      <c r="N1494" s="464" t="s">
        <v>48</v>
      </c>
      <c r="O1494" s="464" t="s">
        <v>48</v>
      </c>
      <c r="P1494" s="464" t="s">
        <v>48</v>
      </c>
      <c r="Q1494" s="464" t="s">
        <v>48</v>
      </c>
      <c r="R1494" s="448" t="s">
        <v>4790</v>
      </c>
      <c r="S1494" s="465">
        <v>0.02</v>
      </c>
    </row>
    <row r="1495" spans="1:19" x14ac:dyDescent="0.2">
      <c r="A1495" s="454" t="s">
        <v>4791</v>
      </c>
      <c r="B1495" s="455" t="s">
        <v>4792</v>
      </c>
      <c r="C1495" s="456" t="s">
        <v>61</v>
      </c>
      <c r="D1495" s="457" t="s">
        <v>154</v>
      </c>
      <c r="E1495" s="458" t="s">
        <v>155</v>
      </c>
      <c r="F1495" s="459" t="s">
        <v>156</v>
      </c>
      <c r="G1495" s="460">
        <v>1954</v>
      </c>
      <c r="H1495" s="461">
        <v>507</v>
      </c>
      <c r="I1495" s="461">
        <v>250</v>
      </c>
      <c r="J1495" s="462" t="s">
        <v>65</v>
      </c>
      <c r="K1495" s="463">
        <v>0.5</v>
      </c>
      <c r="L1495" s="464" t="s">
        <v>48</v>
      </c>
      <c r="M1495" s="464" t="s">
        <v>48</v>
      </c>
      <c r="N1495" s="464" t="s">
        <v>48</v>
      </c>
      <c r="O1495" s="464" t="s">
        <v>48</v>
      </c>
      <c r="P1495" s="464" t="s">
        <v>48</v>
      </c>
      <c r="Q1495" s="464" t="s">
        <v>48</v>
      </c>
      <c r="R1495" s="448" t="s">
        <v>4793</v>
      </c>
      <c r="S1495" s="465">
        <v>0.02</v>
      </c>
    </row>
    <row r="1496" spans="1:19" x14ac:dyDescent="0.2">
      <c r="A1496" s="454" t="s">
        <v>4794</v>
      </c>
      <c r="B1496" s="455" t="s">
        <v>4795</v>
      </c>
      <c r="C1496" s="456" t="s">
        <v>61</v>
      </c>
      <c r="D1496" s="457" t="s">
        <v>276</v>
      </c>
      <c r="E1496" s="458" t="s">
        <v>1201</v>
      </c>
      <c r="F1496" s="459" t="s">
        <v>1202</v>
      </c>
      <c r="G1496" s="460">
        <v>4295</v>
      </c>
      <c r="H1496" s="461">
        <v>1402</v>
      </c>
      <c r="I1496" s="461">
        <v>705</v>
      </c>
      <c r="J1496" s="462" t="s">
        <v>188</v>
      </c>
      <c r="K1496" s="463">
        <v>0.5</v>
      </c>
      <c r="L1496" s="464" t="s">
        <v>57</v>
      </c>
      <c r="M1496" s="464" t="s">
        <v>48</v>
      </c>
      <c r="N1496" s="464" t="s">
        <v>48</v>
      </c>
      <c r="O1496" s="464" t="s">
        <v>48</v>
      </c>
      <c r="P1496" s="464" t="s">
        <v>49</v>
      </c>
      <c r="Q1496" s="464" t="s">
        <v>48</v>
      </c>
      <c r="R1496" s="448" t="s">
        <v>4796</v>
      </c>
      <c r="S1496" s="465">
        <v>0.02</v>
      </c>
    </row>
    <row r="1497" spans="1:19" x14ac:dyDescent="0.2">
      <c r="A1497" s="454" t="s">
        <v>4797</v>
      </c>
      <c r="B1497" s="455" t="s">
        <v>4798</v>
      </c>
      <c r="C1497" s="456" t="s">
        <v>61</v>
      </c>
      <c r="D1497" s="457" t="s">
        <v>53</v>
      </c>
      <c r="E1497" s="458" t="s">
        <v>1155</v>
      </c>
      <c r="F1497" s="459" t="s">
        <v>1156</v>
      </c>
      <c r="G1497" s="460">
        <v>4514</v>
      </c>
      <c r="H1497" s="461">
        <v>1611</v>
      </c>
      <c r="I1497" s="461">
        <v>811</v>
      </c>
      <c r="J1497" s="462" t="s">
        <v>56</v>
      </c>
      <c r="K1497" s="463">
        <v>0.5</v>
      </c>
      <c r="L1497" s="464" t="s">
        <v>48</v>
      </c>
      <c r="M1497" s="464" t="s">
        <v>48</v>
      </c>
      <c r="N1497" s="464" t="s">
        <v>48</v>
      </c>
      <c r="O1497" s="464" t="s">
        <v>48</v>
      </c>
      <c r="P1497" s="464" t="s">
        <v>48</v>
      </c>
      <c r="Q1497" s="464" t="s">
        <v>48</v>
      </c>
      <c r="R1497" s="448" t="s">
        <v>4799</v>
      </c>
      <c r="S1497" s="465">
        <v>0.02</v>
      </c>
    </row>
    <row r="1498" spans="1:19" x14ac:dyDescent="0.2">
      <c r="A1498" s="454" t="s">
        <v>4800</v>
      </c>
      <c r="B1498" s="455" t="s">
        <v>4801</v>
      </c>
      <c r="C1498" s="456" t="s">
        <v>61</v>
      </c>
      <c r="D1498" s="457" t="s">
        <v>118</v>
      </c>
      <c r="E1498" s="458" t="s">
        <v>119</v>
      </c>
      <c r="F1498" s="459" t="s">
        <v>120</v>
      </c>
      <c r="G1498" s="460">
        <v>2209</v>
      </c>
      <c r="H1498" s="461">
        <v>740</v>
      </c>
      <c r="I1498" s="461">
        <v>363</v>
      </c>
      <c r="J1498" s="462" t="s">
        <v>47</v>
      </c>
      <c r="K1498" s="463">
        <v>0.35</v>
      </c>
      <c r="L1498" s="464" t="s">
        <v>48</v>
      </c>
      <c r="M1498" s="464" t="s">
        <v>48</v>
      </c>
      <c r="N1498" s="464" t="s">
        <v>48</v>
      </c>
      <c r="O1498" s="464" t="s">
        <v>48</v>
      </c>
      <c r="P1498" s="464" t="s">
        <v>48</v>
      </c>
      <c r="Q1498" s="464" t="s">
        <v>48</v>
      </c>
      <c r="R1498" s="448" t="s">
        <v>4802</v>
      </c>
      <c r="S1498" s="465">
        <v>1.4999999999999999E-2</v>
      </c>
    </row>
    <row r="1499" spans="1:19" x14ac:dyDescent="0.2">
      <c r="A1499" s="454" t="s">
        <v>4803</v>
      </c>
      <c r="B1499" s="455" t="s">
        <v>4804</v>
      </c>
      <c r="C1499" s="456" t="s">
        <v>61</v>
      </c>
      <c r="D1499" s="457" t="s">
        <v>62</v>
      </c>
      <c r="E1499" s="458" t="s">
        <v>63</v>
      </c>
      <c r="F1499" s="459" t="s">
        <v>64</v>
      </c>
      <c r="G1499" s="460">
        <v>1825</v>
      </c>
      <c r="H1499" s="461">
        <v>1253</v>
      </c>
      <c r="I1499" s="461">
        <v>517</v>
      </c>
      <c r="J1499" s="462" t="s">
        <v>65</v>
      </c>
      <c r="K1499" s="463">
        <v>0.5</v>
      </c>
      <c r="L1499" s="464" t="s">
        <v>48</v>
      </c>
      <c r="M1499" s="464" t="s">
        <v>48</v>
      </c>
      <c r="N1499" s="464" t="s">
        <v>48</v>
      </c>
      <c r="O1499" s="464" t="s">
        <v>48</v>
      </c>
      <c r="P1499" s="464" t="s">
        <v>48</v>
      </c>
      <c r="Q1499" s="464" t="s">
        <v>48</v>
      </c>
      <c r="R1499" s="448" t="s">
        <v>4805</v>
      </c>
      <c r="S1499" s="465">
        <v>1.3999999999999999E-2</v>
      </c>
    </row>
    <row r="1500" spans="1:19" x14ac:dyDescent="0.2">
      <c r="A1500" s="454" t="s">
        <v>4806</v>
      </c>
      <c r="B1500" s="455" t="s">
        <v>4807</v>
      </c>
      <c r="C1500" s="456" t="s">
        <v>61</v>
      </c>
      <c r="D1500" s="457" t="s">
        <v>62</v>
      </c>
      <c r="E1500" s="458" t="s">
        <v>63</v>
      </c>
      <c r="F1500" s="459" t="s">
        <v>64</v>
      </c>
      <c r="G1500" s="460">
        <v>1394</v>
      </c>
      <c r="H1500" s="461">
        <v>323</v>
      </c>
      <c r="I1500" s="461">
        <v>129</v>
      </c>
      <c r="J1500" s="462" t="s">
        <v>65</v>
      </c>
      <c r="K1500" s="463">
        <v>0.5</v>
      </c>
      <c r="L1500" s="464" t="s">
        <v>48</v>
      </c>
      <c r="M1500" s="464" t="s">
        <v>48</v>
      </c>
      <c r="N1500" s="464" t="s">
        <v>48</v>
      </c>
      <c r="O1500" s="464" t="s">
        <v>48</v>
      </c>
      <c r="P1500" s="464" t="s">
        <v>48</v>
      </c>
      <c r="Q1500" s="464" t="s">
        <v>48</v>
      </c>
      <c r="R1500" s="448" t="s">
        <v>4808</v>
      </c>
      <c r="S1500" s="465">
        <v>0.01</v>
      </c>
    </row>
    <row r="1501" spans="1:19" x14ac:dyDescent="0.2">
      <c r="A1501" s="454" t="s">
        <v>4809</v>
      </c>
      <c r="B1501" s="455" t="s">
        <v>4810</v>
      </c>
      <c r="C1501" s="456" t="s">
        <v>61</v>
      </c>
      <c r="D1501" s="457" t="s">
        <v>253</v>
      </c>
      <c r="E1501" s="458" t="s">
        <v>396</v>
      </c>
      <c r="F1501" s="459" t="s">
        <v>397</v>
      </c>
      <c r="G1501" s="460">
        <v>971</v>
      </c>
      <c r="H1501" s="461">
        <v>366</v>
      </c>
      <c r="I1501" s="461">
        <v>230</v>
      </c>
      <c r="J1501" s="462" t="s">
        <v>188</v>
      </c>
      <c r="K1501" s="463">
        <v>0.5</v>
      </c>
      <c r="L1501" s="464" t="s">
        <v>48</v>
      </c>
      <c r="M1501" s="464" t="s">
        <v>48</v>
      </c>
      <c r="N1501" s="464" t="s">
        <v>49</v>
      </c>
      <c r="O1501" s="464" t="s">
        <v>48</v>
      </c>
      <c r="P1501" s="464" t="s">
        <v>48</v>
      </c>
      <c r="Q1501" s="464" t="s">
        <v>48</v>
      </c>
      <c r="R1501" s="448" t="s">
        <v>4811</v>
      </c>
      <c r="S1501" s="465">
        <v>1.4999999999999999E-2</v>
      </c>
    </row>
    <row r="1502" spans="1:19" x14ac:dyDescent="0.2">
      <c r="A1502" s="454" t="s">
        <v>4812</v>
      </c>
      <c r="B1502" s="455" t="s">
        <v>4813</v>
      </c>
      <c r="C1502" s="456" t="s">
        <v>61</v>
      </c>
      <c r="D1502" s="457" t="s">
        <v>118</v>
      </c>
      <c r="E1502" s="458" t="s">
        <v>119</v>
      </c>
      <c r="F1502" s="459" t="s">
        <v>120</v>
      </c>
      <c r="G1502" s="460">
        <v>1449</v>
      </c>
      <c r="H1502" s="461">
        <v>324</v>
      </c>
      <c r="I1502" s="461">
        <v>169</v>
      </c>
      <c r="J1502" s="462" t="s">
        <v>47</v>
      </c>
      <c r="K1502" s="463">
        <v>0.35</v>
      </c>
      <c r="L1502" s="464" t="s">
        <v>48</v>
      </c>
      <c r="M1502" s="464" t="s">
        <v>48</v>
      </c>
      <c r="N1502" s="464" t="s">
        <v>48</v>
      </c>
      <c r="O1502" s="464" t="s">
        <v>48</v>
      </c>
      <c r="P1502" s="464" t="s">
        <v>48</v>
      </c>
      <c r="Q1502" s="464" t="s">
        <v>48</v>
      </c>
      <c r="R1502" s="448" t="s">
        <v>4814</v>
      </c>
      <c r="S1502" s="465">
        <v>0.01</v>
      </c>
    </row>
    <row r="1503" spans="1:19" x14ac:dyDescent="0.2">
      <c r="A1503" s="454" t="s">
        <v>4815</v>
      </c>
      <c r="B1503" s="455" t="s">
        <v>4816</v>
      </c>
      <c r="C1503" s="456" t="s">
        <v>61</v>
      </c>
      <c r="D1503" s="457" t="s">
        <v>76</v>
      </c>
      <c r="E1503" s="458" t="s">
        <v>306</v>
      </c>
      <c r="F1503" s="459" t="s">
        <v>307</v>
      </c>
      <c r="G1503" s="460">
        <v>1144</v>
      </c>
      <c r="H1503" s="461">
        <v>496</v>
      </c>
      <c r="I1503" s="461">
        <v>203</v>
      </c>
      <c r="J1503" s="462" t="s">
        <v>72</v>
      </c>
      <c r="K1503" s="463">
        <v>0.5</v>
      </c>
      <c r="L1503" s="464" t="s">
        <v>57</v>
      </c>
      <c r="M1503" s="464" t="s">
        <v>48</v>
      </c>
      <c r="N1503" s="464" t="s">
        <v>48</v>
      </c>
      <c r="O1503" s="464" t="s">
        <v>48</v>
      </c>
      <c r="P1503" s="464" t="s">
        <v>49</v>
      </c>
      <c r="Q1503" s="464" t="s">
        <v>48</v>
      </c>
      <c r="R1503" s="448" t="s">
        <v>4817</v>
      </c>
      <c r="S1503" s="465">
        <v>0.02</v>
      </c>
    </row>
    <row r="1504" spans="1:19" x14ac:dyDescent="0.2">
      <c r="A1504" s="454" t="s">
        <v>4818</v>
      </c>
      <c r="B1504" s="455" t="s">
        <v>4819</v>
      </c>
      <c r="C1504" s="456" t="s">
        <v>61</v>
      </c>
      <c r="D1504" s="457" t="s">
        <v>44</v>
      </c>
      <c r="E1504" s="458" t="s">
        <v>165</v>
      </c>
      <c r="F1504" s="459" t="s">
        <v>166</v>
      </c>
      <c r="G1504" s="460">
        <v>1673</v>
      </c>
      <c r="H1504" s="461">
        <v>2908</v>
      </c>
      <c r="I1504" s="461">
        <v>1081</v>
      </c>
      <c r="J1504" s="462" t="s">
        <v>47</v>
      </c>
      <c r="K1504" s="463">
        <v>0.35</v>
      </c>
      <c r="L1504" s="464" t="s">
        <v>48</v>
      </c>
      <c r="M1504" s="464" t="s">
        <v>48</v>
      </c>
      <c r="N1504" s="464" t="s">
        <v>48</v>
      </c>
      <c r="O1504" s="464" t="s">
        <v>48</v>
      </c>
      <c r="P1504" s="464" t="s">
        <v>48</v>
      </c>
      <c r="Q1504" s="464" t="s">
        <v>48</v>
      </c>
      <c r="R1504" s="448" t="s">
        <v>4820</v>
      </c>
      <c r="S1504" s="465">
        <v>0.02</v>
      </c>
    </row>
    <row r="1505" spans="1:19" x14ac:dyDescent="0.2">
      <c r="A1505" s="454" t="s">
        <v>4821</v>
      </c>
      <c r="B1505" s="455" t="s">
        <v>4822</v>
      </c>
      <c r="C1505" s="456" t="s">
        <v>61</v>
      </c>
      <c r="D1505" s="457" t="s">
        <v>185</v>
      </c>
      <c r="E1505" s="458" t="s">
        <v>459</v>
      </c>
      <c r="F1505" s="459" t="s">
        <v>460</v>
      </c>
      <c r="G1505" s="460">
        <v>8990</v>
      </c>
      <c r="H1505" s="461">
        <v>1477</v>
      </c>
      <c r="I1505" s="461">
        <v>643</v>
      </c>
      <c r="J1505" s="462" t="s">
        <v>188</v>
      </c>
      <c r="K1505" s="463">
        <v>0.5</v>
      </c>
      <c r="L1505" s="464" t="s">
        <v>57</v>
      </c>
      <c r="M1505" s="464" t="s">
        <v>48</v>
      </c>
      <c r="N1505" s="464" t="s">
        <v>48</v>
      </c>
      <c r="O1505" s="464" t="s">
        <v>49</v>
      </c>
      <c r="P1505" s="464" t="s">
        <v>48</v>
      </c>
      <c r="Q1505" s="464" t="s">
        <v>48</v>
      </c>
      <c r="R1505" s="448" t="s">
        <v>4823</v>
      </c>
      <c r="S1505" s="465">
        <v>1.6E-2</v>
      </c>
    </row>
    <row r="1506" spans="1:19" x14ac:dyDescent="0.2">
      <c r="A1506" s="454" t="s">
        <v>4824</v>
      </c>
      <c r="B1506" s="455" t="s">
        <v>4825</v>
      </c>
      <c r="C1506" s="456" t="s">
        <v>61</v>
      </c>
      <c r="D1506" s="457" t="s">
        <v>276</v>
      </c>
      <c r="E1506" s="458" t="s">
        <v>277</v>
      </c>
      <c r="F1506" s="459" t="s">
        <v>278</v>
      </c>
      <c r="G1506" s="460">
        <v>6396</v>
      </c>
      <c r="H1506" s="461">
        <v>2591</v>
      </c>
      <c r="I1506" s="461">
        <v>1319</v>
      </c>
      <c r="J1506" s="462" t="s">
        <v>188</v>
      </c>
      <c r="K1506" s="463">
        <v>0.5</v>
      </c>
      <c r="L1506" s="464" t="s">
        <v>57</v>
      </c>
      <c r="M1506" s="464" t="s">
        <v>48</v>
      </c>
      <c r="N1506" s="464" t="s">
        <v>48</v>
      </c>
      <c r="O1506" s="464" t="s">
        <v>48</v>
      </c>
      <c r="P1506" s="464" t="s">
        <v>49</v>
      </c>
      <c r="Q1506" s="464" t="s">
        <v>48</v>
      </c>
      <c r="R1506" s="448" t="s">
        <v>4826</v>
      </c>
      <c r="S1506" s="465">
        <v>0.02</v>
      </c>
    </row>
    <row r="1507" spans="1:19" x14ac:dyDescent="0.2">
      <c r="A1507" s="454" t="s">
        <v>4827</v>
      </c>
      <c r="B1507" s="455" t="s">
        <v>4828</v>
      </c>
      <c r="C1507" s="456" t="s">
        <v>61</v>
      </c>
      <c r="D1507" s="457" t="s">
        <v>185</v>
      </c>
      <c r="E1507" s="458" t="s">
        <v>566</v>
      </c>
      <c r="F1507" s="459" t="s">
        <v>564</v>
      </c>
      <c r="G1507" s="460">
        <v>3372</v>
      </c>
      <c r="H1507" s="461">
        <v>1458</v>
      </c>
      <c r="I1507" s="461">
        <v>741</v>
      </c>
      <c r="J1507" s="462" t="s">
        <v>188</v>
      </c>
      <c r="K1507" s="463">
        <v>0.5</v>
      </c>
      <c r="L1507" s="464" t="s">
        <v>57</v>
      </c>
      <c r="M1507" s="464" t="s">
        <v>48</v>
      </c>
      <c r="N1507" s="464" t="s">
        <v>48</v>
      </c>
      <c r="O1507" s="464" t="s">
        <v>48</v>
      </c>
      <c r="P1507" s="464" t="s">
        <v>49</v>
      </c>
      <c r="Q1507" s="464" t="s">
        <v>48</v>
      </c>
      <c r="R1507" s="448" t="s">
        <v>4829</v>
      </c>
      <c r="S1507" s="465">
        <v>0.01</v>
      </c>
    </row>
    <row r="1508" spans="1:19" x14ac:dyDescent="0.2">
      <c r="A1508" s="454" t="s">
        <v>4830</v>
      </c>
      <c r="B1508" s="455" t="s">
        <v>4831</v>
      </c>
      <c r="C1508" s="456" t="s">
        <v>61</v>
      </c>
      <c r="D1508" s="457" t="s">
        <v>185</v>
      </c>
      <c r="E1508" s="458" t="s">
        <v>186</v>
      </c>
      <c r="F1508" s="459" t="s">
        <v>187</v>
      </c>
      <c r="G1508" s="460">
        <v>5511</v>
      </c>
      <c r="H1508" s="461">
        <v>624</v>
      </c>
      <c r="I1508" s="461">
        <v>294</v>
      </c>
      <c r="J1508" s="462" t="s">
        <v>188</v>
      </c>
      <c r="K1508" s="463">
        <v>0.5</v>
      </c>
      <c r="L1508" s="464" t="s">
        <v>48</v>
      </c>
      <c r="M1508" s="464" t="s">
        <v>48</v>
      </c>
      <c r="N1508" s="464" t="s">
        <v>48</v>
      </c>
      <c r="O1508" s="464" t="s">
        <v>48</v>
      </c>
      <c r="P1508" s="464" t="s">
        <v>48</v>
      </c>
      <c r="Q1508" s="464" t="s">
        <v>48</v>
      </c>
      <c r="R1508" s="448" t="s">
        <v>4832</v>
      </c>
      <c r="S1508" s="465">
        <v>1.3999999999999999E-2</v>
      </c>
    </row>
    <row r="1509" spans="1:19" x14ac:dyDescent="0.2">
      <c r="A1509" s="454" t="s">
        <v>4833</v>
      </c>
      <c r="B1509" s="455" t="s">
        <v>4834</v>
      </c>
      <c r="C1509" s="456" t="s">
        <v>61</v>
      </c>
      <c r="D1509" s="457" t="s">
        <v>53</v>
      </c>
      <c r="E1509" s="458" t="s">
        <v>2618</v>
      </c>
      <c r="F1509" s="459" t="s">
        <v>2619</v>
      </c>
      <c r="G1509" s="460">
        <v>3363</v>
      </c>
      <c r="H1509" s="461">
        <v>618</v>
      </c>
      <c r="I1509" s="461">
        <v>296</v>
      </c>
      <c r="J1509" s="462" t="s">
        <v>56</v>
      </c>
      <c r="K1509" s="463">
        <v>0.5</v>
      </c>
      <c r="L1509" s="464" t="s">
        <v>57</v>
      </c>
      <c r="M1509" s="464" t="s">
        <v>48</v>
      </c>
      <c r="N1509" s="464" t="s">
        <v>48</v>
      </c>
      <c r="O1509" s="464" t="s">
        <v>49</v>
      </c>
      <c r="P1509" s="464" t="s">
        <v>48</v>
      </c>
      <c r="Q1509" s="464" t="s">
        <v>48</v>
      </c>
      <c r="R1509" s="448" t="s">
        <v>4835</v>
      </c>
      <c r="S1509" s="465">
        <v>1.8000000000000002E-2</v>
      </c>
    </row>
    <row r="1510" spans="1:19" x14ac:dyDescent="0.2">
      <c r="A1510" s="454" t="s">
        <v>4836</v>
      </c>
      <c r="B1510" s="455" t="s">
        <v>4837</v>
      </c>
      <c r="C1510" s="456" t="s">
        <v>61</v>
      </c>
      <c r="D1510" s="457" t="s">
        <v>185</v>
      </c>
      <c r="E1510" s="458" t="s">
        <v>847</v>
      </c>
      <c r="F1510" s="459" t="s">
        <v>848</v>
      </c>
      <c r="G1510" s="460">
        <v>7837</v>
      </c>
      <c r="H1510" s="461">
        <v>2064</v>
      </c>
      <c r="I1510" s="461">
        <v>960</v>
      </c>
      <c r="J1510" s="462" t="s">
        <v>188</v>
      </c>
      <c r="K1510" s="463">
        <v>0.5</v>
      </c>
      <c r="L1510" s="464" t="s">
        <v>57</v>
      </c>
      <c r="M1510" s="464" t="s">
        <v>48</v>
      </c>
      <c r="N1510" s="464" t="s">
        <v>49</v>
      </c>
      <c r="O1510" s="464" t="s">
        <v>48</v>
      </c>
      <c r="P1510" s="464" t="s">
        <v>48</v>
      </c>
      <c r="Q1510" s="464" t="s">
        <v>48</v>
      </c>
      <c r="R1510" s="448" t="s">
        <v>4838</v>
      </c>
      <c r="S1510" s="465">
        <v>0.02</v>
      </c>
    </row>
    <row r="1511" spans="1:19" x14ac:dyDescent="0.2">
      <c r="A1511" s="454" t="s">
        <v>55</v>
      </c>
      <c r="B1511" s="455" t="s">
        <v>4839</v>
      </c>
      <c r="C1511" s="456" t="s">
        <v>43</v>
      </c>
      <c r="D1511" s="457" t="s">
        <v>53</v>
      </c>
      <c r="E1511" s="458" t="s">
        <v>54</v>
      </c>
      <c r="F1511" s="459" t="s">
        <v>55</v>
      </c>
      <c r="G1511" s="460">
        <v>14893</v>
      </c>
      <c r="H1511" s="461">
        <v>7660</v>
      </c>
      <c r="I1511" s="461">
        <v>3350</v>
      </c>
      <c r="J1511" s="462" t="s">
        <v>56</v>
      </c>
      <c r="K1511" s="463">
        <v>0.5</v>
      </c>
      <c r="L1511" s="464" t="s">
        <v>57</v>
      </c>
      <c r="M1511" s="464" t="s">
        <v>48</v>
      </c>
      <c r="N1511" s="464" t="s">
        <v>48</v>
      </c>
      <c r="O1511" s="464" t="s">
        <v>48</v>
      </c>
      <c r="P1511" s="464" t="s">
        <v>49</v>
      </c>
      <c r="Q1511" s="464" t="s">
        <v>48</v>
      </c>
      <c r="R1511" s="448" t="s">
        <v>4840</v>
      </c>
      <c r="S1511" s="465">
        <v>0.02</v>
      </c>
    </row>
    <row r="1512" spans="1:19" x14ac:dyDescent="0.2">
      <c r="A1512" s="454" t="s">
        <v>4841</v>
      </c>
      <c r="B1512" s="455" t="s">
        <v>4842</v>
      </c>
      <c r="C1512" s="456" t="s">
        <v>252</v>
      </c>
      <c r="D1512" s="457" t="s">
        <v>53</v>
      </c>
      <c r="E1512" s="458" t="s">
        <v>1101</v>
      </c>
      <c r="F1512" s="459" t="s">
        <v>1102</v>
      </c>
      <c r="G1512" s="460">
        <v>15355</v>
      </c>
      <c r="H1512" s="461">
        <v>5356</v>
      </c>
      <c r="I1512" s="461">
        <v>2066</v>
      </c>
      <c r="J1512" s="462" t="s">
        <v>56</v>
      </c>
      <c r="K1512" s="463">
        <v>0.5</v>
      </c>
      <c r="L1512" s="464" t="s">
        <v>57</v>
      </c>
      <c r="M1512" s="464" t="s">
        <v>48</v>
      </c>
      <c r="N1512" s="464" t="s">
        <v>48</v>
      </c>
      <c r="O1512" s="464" t="s">
        <v>49</v>
      </c>
      <c r="P1512" s="464" t="s">
        <v>48</v>
      </c>
      <c r="Q1512" s="464" t="s">
        <v>48</v>
      </c>
      <c r="R1512" s="448" t="s">
        <v>4843</v>
      </c>
      <c r="S1512" s="465">
        <v>0.02</v>
      </c>
    </row>
    <row r="1513" spans="1:19" x14ac:dyDescent="0.2">
      <c r="A1513" s="454" t="s">
        <v>4844</v>
      </c>
      <c r="B1513" s="455" t="s">
        <v>4845</v>
      </c>
      <c r="C1513" s="456" t="s">
        <v>61</v>
      </c>
      <c r="D1513" s="457" t="s">
        <v>185</v>
      </c>
      <c r="E1513" s="458" t="s">
        <v>459</v>
      </c>
      <c r="F1513" s="459" t="s">
        <v>460</v>
      </c>
      <c r="G1513" s="460">
        <v>7755</v>
      </c>
      <c r="H1513" s="461">
        <v>692</v>
      </c>
      <c r="I1513" s="461">
        <v>304</v>
      </c>
      <c r="J1513" s="462" t="s">
        <v>188</v>
      </c>
      <c r="K1513" s="463">
        <v>0.5</v>
      </c>
      <c r="L1513" s="464" t="s">
        <v>57</v>
      </c>
      <c r="M1513" s="464" t="s">
        <v>48</v>
      </c>
      <c r="N1513" s="464" t="s">
        <v>48</v>
      </c>
      <c r="O1513" s="464" t="s">
        <v>49</v>
      </c>
      <c r="P1513" s="464" t="s">
        <v>48</v>
      </c>
      <c r="Q1513" s="464" t="s">
        <v>48</v>
      </c>
      <c r="R1513" s="448" t="s">
        <v>4846</v>
      </c>
      <c r="S1513" s="465">
        <v>0.02</v>
      </c>
    </row>
    <row r="1514" spans="1:19" x14ac:dyDescent="0.2">
      <c r="A1514" s="454" t="s">
        <v>4847</v>
      </c>
      <c r="B1514" s="455" t="s">
        <v>4848</v>
      </c>
      <c r="C1514" s="456" t="s">
        <v>61</v>
      </c>
      <c r="D1514" s="457" t="s">
        <v>185</v>
      </c>
      <c r="E1514" s="458" t="s">
        <v>186</v>
      </c>
      <c r="F1514" s="459" t="s">
        <v>187</v>
      </c>
      <c r="G1514" s="460">
        <v>2085</v>
      </c>
      <c r="H1514" s="461">
        <v>1654</v>
      </c>
      <c r="I1514" s="461">
        <v>749</v>
      </c>
      <c r="J1514" s="462" t="s">
        <v>188</v>
      </c>
      <c r="K1514" s="463">
        <v>0.5</v>
      </c>
      <c r="L1514" s="464" t="s">
        <v>48</v>
      </c>
      <c r="M1514" s="464" t="s">
        <v>48</v>
      </c>
      <c r="N1514" s="464" t="s">
        <v>48</v>
      </c>
      <c r="O1514" s="464" t="s">
        <v>48</v>
      </c>
      <c r="P1514" s="464" t="s">
        <v>48</v>
      </c>
      <c r="Q1514" s="464" t="s">
        <v>48</v>
      </c>
      <c r="R1514" s="448" t="s">
        <v>4849</v>
      </c>
      <c r="S1514" s="465">
        <v>0.02</v>
      </c>
    </row>
    <row r="1515" spans="1:19" x14ac:dyDescent="0.2">
      <c r="A1515" s="454" t="s">
        <v>1658</v>
      </c>
      <c r="B1515" s="455" t="s">
        <v>4850</v>
      </c>
      <c r="C1515" s="456" t="s">
        <v>43</v>
      </c>
      <c r="D1515" s="457" t="s">
        <v>53</v>
      </c>
      <c r="E1515" s="458" t="s">
        <v>1657</v>
      </c>
      <c r="F1515" s="459" t="s">
        <v>1658</v>
      </c>
      <c r="G1515" s="460">
        <v>14365</v>
      </c>
      <c r="H1515" s="461">
        <v>8202</v>
      </c>
      <c r="I1515" s="461">
        <v>3988</v>
      </c>
      <c r="J1515" s="462" t="s">
        <v>56</v>
      </c>
      <c r="K1515" s="463">
        <v>0.5</v>
      </c>
      <c r="L1515" s="464" t="s">
        <v>57</v>
      </c>
      <c r="M1515" s="464" t="s">
        <v>48</v>
      </c>
      <c r="N1515" s="464" t="s">
        <v>48</v>
      </c>
      <c r="O1515" s="464" t="s">
        <v>49</v>
      </c>
      <c r="P1515" s="464" t="s">
        <v>48</v>
      </c>
      <c r="Q1515" s="464" t="s">
        <v>48</v>
      </c>
      <c r="R1515" s="448" t="s">
        <v>4851</v>
      </c>
      <c r="S1515" s="465">
        <v>0.02</v>
      </c>
    </row>
    <row r="1516" spans="1:19" x14ac:dyDescent="0.2">
      <c r="A1516" s="454" t="s">
        <v>460</v>
      </c>
      <c r="B1516" s="455" t="s">
        <v>4852</v>
      </c>
      <c r="C1516" s="456" t="s">
        <v>43</v>
      </c>
      <c r="D1516" s="457" t="s">
        <v>185</v>
      </c>
      <c r="E1516" s="458" t="s">
        <v>459</v>
      </c>
      <c r="F1516" s="459" t="s">
        <v>460</v>
      </c>
      <c r="G1516" s="460">
        <v>17211</v>
      </c>
      <c r="H1516" s="461">
        <v>8270</v>
      </c>
      <c r="I1516" s="461">
        <v>3545</v>
      </c>
      <c r="J1516" s="462" t="s">
        <v>188</v>
      </c>
      <c r="K1516" s="463">
        <v>0.5</v>
      </c>
      <c r="L1516" s="464" t="s">
        <v>57</v>
      </c>
      <c r="M1516" s="464" t="s">
        <v>48</v>
      </c>
      <c r="N1516" s="464" t="s">
        <v>48</v>
      </c>
      <c r="O1516" s="464" t="s">
        <v>49</v>
      </c>
      <c r="P1516" s="464" t="s">
        <v>48</v>
      </c>
      <c r="Q1516" s="464" t="s">
        <v>48</v>
      </c>
      <c r="R1516" s="448" t="s">
        <v>4853</v>
      </c>
      <c r="S1516" s="465">
        <v>0.02</v>
      </c>
    </row>
    <row r="1517" spans="1:19" x14ac:dyDescent="0.2">
      <c r="A1517" s="454" t="s">
        <v>4854</v>
      </c>
      <c r="B1517" s="455" t="s">
        <v>4855</v>
      </c>
      <c r="C1517" s="456" t="s">
        <v>61</v>
      </c>
      <c r="D1517" s="457" t="s">
        <v>99</v>
      </c>
      <c r="E1517" s="458" t="s">
        <v>100</v>
      </c>
      <c r="F1517" s="459" t="s">
        <v>101</v>
      </c>
      <c r="G1517" s="460">
        <v>1787</v>
      </c>
      <c r="H1517" s="461">
        <v>1233</v>
      </c>
      <c r="I1517" s="461">
        <v>458</v>
      </c>
      <c r="J1517" s="462" t="s">
        <v>102</v>
      </c>
      <c r="K1517" s="463">
        <v>0.25</v>
      </c>
      <c r="L1517" s="464" t="s">
        <v>48</v>
      </c>
      <c r="M1517" s="464" t="s">
        <v>48</v>
      </c>
      <c r="N1517" s="464" t="s">
        <v>48</v>
      </c>
      <c r="O1517" s="464" t="s">
        <v>48</v>
      </c>
      <c r="P1517" s="464" t="s">
        <v>48</v>
      </c>
      <c r="Q1517" s="464" t="s">
        <v>48</v>
      </c>
      <c r="R1517" s="448" t="s">
        <v>4856</v>
      </c>
      <c r="S1517" s="465">
        <v>1.6E-2</v>
      </c>
    </row>
    <row r="1518" spans="1:19" x14ac:dyDescent="0.2">
      <c r="A1518" s="454" t="s">
        <v>4857</v>
      </c>
      <c r="B1518" s="455" t="s">
        <v>4858</v>
      </c>
      <c r="C1518" s="456" t="s">
        <v>61</v>
      </c>
      <c r="D1518" s="457" t="s">
        <v>118</v>
      </c>
      <c r="E1518" s="458" t="s">
        <v>160</v>
      </c>
      <c r="F1518" s="459" t="s">
        <v>161</v>
      </c>
      <c r="G1518" s="460">
        <v>2478</v>
      </c>
      <c r="H1518" s="461">
        <v>441</v>
      </c>
      <c r="I1518" s="461">
        <v>176</v>
      </c>
      <c r="J1518" s="462" t="s">
        <v>47</v>
      </c>
      <c r="K1518" s="463">
        <v>0.35</v>
      </c>
      <c r="L1518" s="464" t="s">
        <v>48</v>
      </c>
      <c r="M1518" s="464" t="s">
        <v>48</v>
      </c>
      <c r="N1518" s="464" t="s">
        <v>49</v>
      </c>
      <c r="O1518" s="464" t="s">
        <v>48</v>
      </c>
      <c r="P1518" s="464" t="s">
        <v>48</v>
      </c>
      <c r="Q1518" s="464" t="s">
        <v>48</v>
      </c>
      <c r="R1518" s="448" t="s">
        <v>4859</v>
      </c>
      <c r="S1518" s="465">
        <v>1.7000000000000001E-2</v>
      </c>
    </row>
    <row r="1519" spans="1:19" x14ac:dyDescent="0.2">
      <c r="A1519" s="454" t="s">
        <v>4860</v>
      </c>
      <c r="B1519" s="455" t="s">
        <v>4861</v>
      </c>
      <c r="C1519" s="456" t="s">
        <v>61</v>
      </c>
      <c r="D1519" s="457" t="s">
        <v>76</v>
      </c>
      <c r="E1519" s="458" t="s">
        <v>85</v>
      </c>
      <c r="F1519" s="459" t="s">
        <v>86</v>
      </c>
      <c r="G1519" s="460">
        <v>784</v>
      </c>
      <c r="H1519" s="461">
        <v>166</v>
      </c>
      <c r="I1519" s="461">
        <v>77</v>
      </c>
      <c r="J1519" s="462" t="s">
        <v>72</v>
      </c>
      <c r="K1519" s="463">
        <v>0.5</v>
      </c>
      <c r="L1519" s="464" t="s">
        <v>57</v>
      </c>
      <c r="M1519" s="464" t="s">
        <v>48</v>
      </c>
      <c r="N1519" s="464" t="s">
        <v>48</v>
      </c>
      <c r="O1519" s="464" t="s">
        <v>48</v>
      </c>
      <c r="P1519" s="464" t="s">
        <v>49</v>
      </c>
      <c r="Q1519" s="464" t="s">
        <v>48</v>
      </c>
      <c r="R1519" s="448" t="s">
        <v>4862</v>
      </c>
      <c r="S1519" s="465">
        <v>0</v>
      </c>
    </row>
    <row r="1520" spans="1:19" x14ac:dyDescent="0.2">
      <c r="A1520" s="454" t="s">
        <v>4863</v>
      </c>
      <c r="B1520" s="455" t="s">
        <v>4864</v>
      </c>
      <c r="C1520" s="456" t="s">
        <v>61</v>
      </c>
      <c r="D1520" s="457" t="s">
        <v>314</v>
      </c>
      <c r="E1520" s="458" t="s">
        <v>536</v>
      </c>
      <c r="F1520" s="459" t="s">
        <v>537</v>
      </c>
      <c r="G1520" s="460">
        <v>3119</v>
      </c>
      <c r="H1520" s="461">
        <v>1051</v>
      </c>
      <c r="I1520" s="461">
        <v>481</v>
      </c>
      <c r="J1520" s="462" t="s">
        <v>65</v>
      </c>
      <c r="K1520" s="463">
        <v>0.5</v>
      </c>
      <c r="L1520" s="464" t="s">
        <v>48</v>
      </c>
      <c r="M1520" s="464" t="s">
        <v>48</v>
      </c>
      <c r="N1520" s="464" t="s">
        <v>49</v>
      </c>
      <c r="O1520" s="464" t="s">
        <v>48</v>
      </c>
      <c r="P1520" s="464" t="s">
        <v>48</v>
      </c>
      <c r="Q1520" s="464" t="s">
        <v>48</v>
      </c>
      <c r="R1520" s="448" t="s">
        <v>4865</v>
      </c>
      <c r="S1520" s="465">
        <v>1.8000000000000002E-2</v>
      </c>
    </row>
    <row r="1521" spans="1:19" x14ac:dyDescent="0.2">
      <c r="A1521" s="454" t="s">
        <v>4866</v>
      </c>
      <c r="B1521" s="455" t="s">
        <v>4867</v>
      </c>
      <c r="C1521" s="456" t="s">
        <v>61</v>
      </c>
      <c r="D1521" s="457" t="s">
        <v>76</v>
      </c>
      <c r="E1521" s="458" t="s">
        <v>225</v>
      </c>
      <c r="F1521" s="459" t="s">
        <v>226</v>
      </c>
      <c r="G1521" s="460">
        <v>754</v>
      </c>
      <c r="H1521" s="461">
        <v>1537</v>
      </c>
      <c r="I1521" s="461">
        <v>602</v>
      </c>
      <c r="J1521" s="462" t="s">
        <v>72</v>
      </c>
      <c r="K1521" s="463">
        <v>0.5</v>
      </c>
      <c r="L1521" s="464" t="s">
        <v>48</v>
      </c>
      <c r="M1521" s="464" t="s">
        <v>48</v>
      </c>
      <c r="N1521" s="464" t="s">
        <v>49</v>
      </c>
      <c r="O1521" s="464" t="s">
        <v>48</v>
      </c>
      <c r="P1521" s="464" t="s">
        <v>48</v>
      </c>
      <c r="Q1521" s="464" t="s">
        <v>48</v>
      </c>
      <c r="R1521" s="448" t="s">
        <v>4868</v>
      </c>
      <c r="S1521" s="465">
        <v>0.02</v>
      </c>
    </row>
    <row r="1522" spans="1:19" x14ac:dyDescent="0.2">
      <c r="A1522" s="454" t="s">
        <v>4869</v>
      </c>
      <c r="B1522" s="455" t="s">
        <v>4870</v>
      </c>
      <c r="C1522" s="456" t="s">
        <v>61</v>
      </c>
      <c r="D1522" s="457" t="s">
        <v>259</v>
      </c>
      <c r="E1522" s="458" t="s">
        <v>260</v>
      </c>
      <c r="F1522" s="459" t="s">
        <v>261</v>
      </c>
      <c r="G1522" s="460">
        <v>1142</v>
      </c>
      <c r="H1522" s="461">
        <v>438</v>
      </c>
      <c r="I1522" s="461">
        <v>216</v>
      </c>
      <c r="J1522" s="462" t="s">
        <v>102</v>
      </c>
      <c r="K1522" s="463">
        <v>0.25</v>
      </c>
      <c r="L1522" s="464" t="s">
        <v>48</v>
      </c>
      <c r="M1522" s="464" t="s">
        <v>48</v>
      </c>
      <c r="N1522" s="464" t="s">
        <v>48</v>
      </c>
      <c r="O1522" s="464" t="s">
        <v>48</v>
      </c>
      <c r="P1522" s="464" t="s">
        <v>48</v>
      </c>
      <c r="Q1522" s="464" t="s">
        <v>48</v>
      </c>
      <c r="R1522" s="448" t="s">
        <v>4871</v>
      </c>
      <c r="S1522" s="465">
        <v>0.02</v>
      </c>
    </row>
    <row r="1523" spans="1:19" x14ac:dyDescent="0.2">
      <c r="A1523" s="454" t="s">
        <v>4872</v>
      </c>
      <c r="B1523" s="455" t="s">
        <v>4873</v>
      </c>
      <c r="C1523" s="456" t="s">
        <v>61</v>
      </c>
      <c r="D1523" s="457" t="s">
        <v>154</v>
      </c>
      <c r="E1523" s="458" t="s">
        <v>626</v>
      </c>
      <c r="F1523" s="459" t="s">
        <v>627</v>
      </c>
      <c r="G1523" s="460">
        <v>3655</v>
      </c>
      <c r="H1523" s="461">
        <v>1475</v>
      </c>
      <c r="I1523" s="461">
        <v>522</v>
      </c>
      <c r="J1523" s="462" t="s">
        <v>65</v>
      </c>
      <c r="K1523" s="463">
        <v>0.5</v>
      </c>
      <c r="L1523" s="464" t="s">
        <v>57</v>
      </c>
      <c r="M1523" s="464" t="s">
        <v>48</v>
      </c>
      <c r="N1523" s="464" t="s">
        <v>48</v>
      </c>
      <c r="O1523" s="464" t="s">
        <v>49</v>
      </c>
      <c r="P1523" s="464" t="s">
        <v>48</v>
      </c>
      <c r="Q1523" s="464" t="s">
        <v>48</v>
      </c>
      <c r="R1523" s="448" t="s">
        <v>4874</v>
      </c>
      <c r="S1523" s="465">
        <v>0.02</v>
      </c>
    </row>
    <row r="1524" spans="1:19" x14ac:dyDescent="0.2">
      <c r="A1524" s="454" t="s">
        <v>4875</v>
      </c>
      <c r="B1524" s="455" t="s">
        <v>4876</v>
      </c>
      <c r="C1524" s="456" t="s">
        <v>61</v>
      </c>
      <c r="D1524" s="457" t="s">
        <v>341</v>
      </c>
      <c r="E1524" s="458" t="s">
        <v>378</v>
      </c>
      <c r="F1524" s="459" t="s">
        <v>379</v>
      </c>
      <c r="G1524" s="460">
        <v>605</v>
      </c>
      <c r="H1524" s="461">
        <v>102</v>
      </c>
      <c r="I1524" s="461">
        <v>75</v>
      </c>
      <c r="J1524" s="462" t="s">
        <v>72</v>
      </c>
      <c r="K1524" s="463">
        <v>0.5</v>
      </c>
      <c r="L1524" s="464" t="s">
        <v>57</v>
      </c>
      <c r="M1524" s="464" t="s">
        <v>48</v>
      </c>
      <c r="N1524" s="464" t="s">
        <v>49</v>
      </c>
      <c r="O1524" s="464" t="s">
        <v>48</v>
      </c>
      <c r="P1524" s="464" t="s">
        <v>48</v>
      </c>
      <c r="Q1524" s="464" t="s">
        <v>48</v>
      </c>
      <c r="R1524" s="448" t="s">
        <v>4877</v>
      </c>
      <c r="S1524" s="465">
        <v>0</v>
      </c>
    </row>
    <row r="1525" spans="1:19" x14ac:dyDescent="0.2">
      <c r="A1525" s="454" t="s">
        <v>4878</v>
      </c>
      <c r="B1525" s="455" t="s">
        <v>4879</v>
      </c>
      <c r="C1525" s="456" t="s">
        <v>61</v>
      </c>
      <c r="D1525" s="457" t="s">
        <v>253</v>
      </c>
      <c r="E1525" s="458" t="s">
        <v>254</v>
      </c>
      <c r="F1525" s="459" t="s">
        <v>255</v>
      </c>
      <c r="G1525" s="460">
        <v>2732</v>
      </c>
      <c r="H1525" s="461">
        <v>1402</v>
      </c>
      <c r="I1525" s="461">
        <v>583</v>
      </c>
      <c r="J1525" s="462" t="s">
        <v>188</v>
      </c>
      <c r="K1525" s="463">
        <v>0.5</v>
      </c>
      <c r="L1525" s="464" t="s">
        <v>48</v>
      </c>
      <c r="M1525" s="464" t="s">
        <v>48</v>
      </c>
      <c r="N1525" s="464" t="s">
        <v>48</v>
      </c>
      <c r="O1525" s="464" t="s">
        <v>48</v>
      </c>
      <c r="P1525" s="464" t="s">
        <v>48</v>
      </c>
      <c r="Q1525" s="464" t="s">
        <v>48</v>
      </c>
      <c r="R1525" s="448" t="s">
        <v>4880</v>
      </c>
      <c r="S1525" s="465">
        <v>0.02</v>
      </c>
    </row>
    <row r="1526" spans="1:19" x14ac:dyDescent="0.2">
      <c r="A1526" s="454" t="s">
        <v>4881</v>
      </c>
      <c r="B1526" s="455" t="s">
        <v>4882</v>
      </c>
      <c r="C1526" s="456" t="s">
        <v>61</v>
      </c>
      <c r="D1526" s="457" t="s">
        <v>259</v>
      </c>
      <c r="E1526" s="458" t="s">
        <v>355</v>
      </c>
      <c r="F1526" s="459" t="s">
        <v>355</v>
      </c>
      <c r="G1526" s="460">
        <v>152</v>
      </c>
      <c r="H1526" s="461">
        <v>66</v>
      </c>
      <c r="I1526" s="461">
        <v>36</v>
      </c>
      <c r="J1526" s="462" t="s">
        <v>102</v>
      </c>
      <c r="K1526" s="463">
        <v>0.25</v>
      </c>
      <c r="L1526" s="464" t="s">
        <v>48</v>
      </c>
      <c r="M1526" s="464" t="s">
        <v>48</v>
      </c>
      <c r="N1526" s="464" t="s">
        <v>49</v>
      </c>
      <c r="O1526" s="464" t="s">
        <v>48</v>
      </c>
      <c r="P1526" s="464" t="s">
        <v>48</v>
      </c>
      <c r="Q1526" s="464" t="s">
        <v>48</v>
      </c>
      <c r="R1526" s="448" t="s">
        <v>4883</v>
      </c>
      <c r="S1526" s="465">
        <v>0.02</v>
      </c>
    </row>
    <row r="1527" spans="1:19" x14ac:dyDescent="0.2">
      <c r="A1527" s="454" t="s">
        <v>4884</v>
      </c>
      <c r="B1527" s="455" t="s">
        <v>4885</v>
      </c>
      <c r="C1527" s="456" t="s">
        <v>61</v>
      </c>
      <c r="D1527" s="457" t="s">
        <v>118</v>
      </c>
      <c r="E1527" s="458" t="s">
        <v>160</v>
      </c>
      <c r="F1527" s="459" t="s">
        <v>161</v>
      </c>
      <c r="G1527" s="460">
        <v>1931</v>
      </c>
      <c r="H1527" s="461">
        <v>851</v>
      </c>
      <c r="I1527" s="461">
        <v>256</v>
      </c>
      <c r="J1527" s="462" t="s">
        <v>47</v>
      </c>
      <c r="K1527" s="463">
        <v>0.35</v>
      </c>
      <c r="L1527" s="464" t="s">
        <v>48</v>
      </c>
      <c r="M1527" s="464" t="s">
        <v>48</v>
      </c>
      <c r="N1527" s="464" t="s">
        <v>49</v>
      </c>
      <c r="O1527" s="464" t="s">
        <v>48</v>
      </c>
      <c r="P1527" s="464" t="s">
        <v>48</v>
      </c>
      <c r="Q1527" s="464" t="s">
        <v>48</v>
      </c>
      <c r="R1527" s="448" t="s">
        <v>4886</v>
      </c>
      <c r="S1527" s="465">
        <v>0.02</v>
      </c>
    </row>
    <row r="1528" spans="1:19" x14ac:dyDescent="0.2">
      <c r="A1528" s="454" t="s">
        <v>4887</v>
      </c>
      <c r="B1528" s="455" t="s">
        <v>4888</v>
      </c>
      <c r="C1528" s="456" t="s">
        <v>61</v>
      </c>
      <c r="D1528" s="457" t="s">
        <v>118</v>
      </c>
      <c r="E1528" s="458" t="s">
        <v>738</v>
      </c>
      <c r="F1528" s="459" t="s">
        <v>738</v>
      </c>
      <c r="G1528" s="460">
        <v>948</v>
      </c>
      <c r="H1528" s="461">
        <v>487</v>
      </c>
      <c r="I1528" s="461">
        <v>181</v>
      </c>
      <c r="J1528" s="462" t="s">
        <v>47</v>
      </c>
      <c r="K1528" s="463">
        <v>0.35</v>
      </c>
      <c r="L1528" s="464" t="s">
        <v>48</v>
      </c>
      <c r="M1528" s="464" t="s">
        <v>48</v>
      </c>
      <c r="N1528" s="464" t="s">
        <v>48</v>
      </c>
      <c r="O1528" s="464" t="s">
        <v>48</v>
      </c>
      <c r="P1528" s="464" t="s">
        <v>48</v>
      </c>
      <c r="Q1528" s="464" t="s">
        <v>48</v>
      </c>
      <c r="R1528" s="448" t="s">
        <v>4889</v>
      </c>
      <c r="S1528" s="465">
        <v>0.02</v>
      </c>
    </row>
    <row r="1529" spans="1:19" x14ac:dyDescent="0.2">
      <c r="A1529" s="454" t="s">
        <v>4890</v>
      </c>
      <c r="B1529" s="455" t="s">
        <v>4891</v>
      </c>
      <c r="C1529" s="456" t="s">
        <v>43</v>
      </c>
      <c r="D1529" s="457" t="s">
        <v>124</v>
      </c>
      <c r="E1529" s="458" t="s">
        <v>417</v>
      </c>
      <c r="F1529" s="459" t="s">
        <v>418</v>
      </c>
      <c r="G1529" s="460">
        <v>2637</v>
      </c>
      <c r="H1529" s="461">
        <v>4803</v>
      </c>
      <c r="I1529" s="461">
        <v>2081</v>
      </c>
      <c r="J1529" s="462" t="s">
        <v>47</v>
      </c>
      <c r="K1529" s="463">
        <v>0.35</v>
      </c>
      <c r="L1529" s="464" t="s">
        <v>48</v>
      </c>
      <c r="M1529" s="464" t="s">
        <v>48</v>
      </c>
      <c r="N1529" s="464" t="s">
        <v>48</v>
      </c>
      <c r="O1529" s="464" t="s">
        <v>48</v>
      </c>
      <c r="P1529" s="464" t="s">
        <v>48</v>
      </c>
      <c r="Q1529" s="464" t="s">
        <v>48</v>
      </c>
      <c r="R1529" s="448" t="s">
        <v>4892</v>
      </c>
      <c r="S1529" s="465">
        <v>0.02</v>
      </c>
    </row>
    <row r="1530" spans="1:19" x14ac:dyDescent="0.2">
      <c r="A1530" s="454" t="s">
        <v>4893</v>
      </c>
      <c r="B1530" s="455" t="s">
        <v>4894</v>
      </c>
      <c r="C1530" s="456" t="s">
        <v>61</v>
      </c>
      <c r="D1530" s="457" t="s">
        <v>154</v>
      </c>
      <c r="E1530" s="458" t="s">
        <v>626</v>
      </c>
      <c r="F1530" s="459" t="s">
        <v>627</v>
      </c>
      <c r="G1530" s="460">
        <v>6651</v>
      </c>
      <c r="H1530" s="461">
        <v>1878</v>
      </c>
      <c r="I1530" s="461">
        <v>746</v>
      </c>
      <c r="J1530" s="462" t="s">
        <v>65</v>
      </c>
      <c r="K1530" s="463">
        <v>0.5</v>
      </c>
      <c r="L1530" s="464" t="s">
        <v>57</v>
      </c>
      <c r="M1530" s="464" t="s">
        <v>48</v>
      </c>
      <c r="N1530" s="464" t="s">
        <v>48</v>
      </c>
      <c r="O1530" s="464" t="s">
        <v>49</v>
      </c>
      <c r="P1530" s="464" t="s">
        <v>48</v>
      </c>
      <c r="Q1530" s="464" t="s">
        <v>48</v>
      </c>
      <c r="R1530" s="448" t="s">
        <v>4895</v>
      </c>
      <c r="S1530" s="465">
        <v>1.6E-2</v>
      </c>
    </row>
    <row r="1531" spans="1:19" x14ac:dyDescent="0.2">
      <c r="A1531" s="454" t="s">
        <v>4896</v>
      </c>
      <c r="B1531" s="455" t="s">
        <v>4897</v>
      </c>
      <c r="C1531" s="456" t="s">
        <v>61</v>
      </c>
      <c r="D1531" s="457" t="s">
        <v>76</v>
      </c>
      <c r="E1531" s="458" t="s">
        <v>1273</v>
      </c>
      <c r="F1531" s="459" t="s">
        <v>1274</v>
      </c>
      <c r="G1531" s="460">
        <v>1625</v>
      </c>
      <c r="H1531" s="461">
        <v>279</v>
      </c>
      <c r="I1531" s="461">
        <v>133</v>
      </c>
      <c r="J1531" s="462" t="s">
        <v>72</v>
      </c>
      <c r="K1531" s="463">
        <v>0.5</v>
      </c>
      <c r="L1531" s="464" t="s">
        <v>57</v>
      </c>
      <c r="M1531" s="464" t="s">
        <v>48</v>
      </c>
      <c r="N1531" s="464" t="s">
        <v>48</v>
      </c>
      <c r="O1531" s="464" t="s">
        <v>48</v>
      </c>
      <c r="P1531" s="464" t="s">
        <v>49</v>
      </c>
      <c r="Q1531" s="464" t="s">
        <v>48</v>
      </c>
      <c r="R1531" s="448" t="s">
        <v>4898</v>
      </c>
      <c r="S1531" s="465">
        <v>0.02</v>
      </c>
    </row>
    <row r="1532" spans="1:19" x14ac:dyDescent="0.2">
      <c r="A1532" s="454" t="s">
        <v>4899</v>
      </c>
      <c r="B1532" s="455" t="s">
        <v>4900</v>
      </c>
      <c r="C1532" s="456" t="s">
        <v>61</v>
      </c>
      <c r="D1532" s="457" t="s">
        <v>154</v>
      </c>
      <c r="E1532" s="458" t="s">
        <v>549</v>
      </c>
      <c r="F1532" s="459" t="s">
        <v>550</v>
      </c>
      <c r="G1532" s="460">
        <v>2235</v>
      </c>
      <c r="H1532" s="461">
        <v>561</v>
      </c>
      <c r="I1532" s="461">
        <v>274</v>
      </c>
      <c r="J1532" s="462" t="s">
        <v>65</v>
      </c>
      <c r="K1532" s="463">
        <v>0.5</v>
      </c>
      <c r="L1532" s="464" t="s">
        <v>57</v>
      </c>
      <c r="M1532" s="464" t="s">
        <v>48</v>
      </c>
      <c r="N1532" s="464" t="s">
        <v>48</v>
      </c>
      <c r="O1532" s="464" t="s">
        <v>48</v>
      </c>
      <c r="P1532" s="464" t="s">
        <v>49</v>
      </c>
      <c r="Q1532" s="464" t="s">
        <v>48</v>
      </c>
      <c r="R1532" s="448" t="s">
        <v>4901</v>
      </c>
      <c r="S1532" s="465">
        <v>2E-3</v>
      </c>
    </row>
    <row r="1533" spans="1:19" x14ac:dyDescent="0.2">
      <c r="A1533" s="454" t="s">
        <v>4902</v>
      </c>
      <c r="B1533" s="455" t="s">
        <v>4903</v>
      </c>
      <c r="C1533" s="456" t="s">
        <v>61</v>
      </c>
      <c r="D1533" s="457" t="s">
        <v>185</v>
      </c>
      <c r="E1533" s="458" t="s">
        <v>186</v>
      </c>
      <c r="F1533" s="459" t="s">
        <v>187</v>
      </c>
      <c r="G1533" s="460">
        <v>4074</v>
      </c>
      <c r="H1533" s="461">
        <v>1612</v>
      </c>
      <c r="I1533" s="461">
        <v>727</v>
      </c>
      <c r="J1533" s="462" t="s">
        <v>188</v>
      </c>
      <c r="K1533" s="463">
        <v>0.5</v>
      </c>
      <c r="L1533" s="464" t="s">
        <v>48</v>
      </c>
      <c r="M1533" s="464" t="s">
        <v>48</v>
      </c>
      <c r="N1533" s="464" t="s">
        <v>48</v>
      </c>
      <c r="O1533" s="464" t="s">
        <v>48</v>
      </c>
      <c r="P1533" s="464" t="s">
        <v>48</v>
      </c>
      <c r="Q1533" s="464" t="s">
        <v>48</v>
      </c>
      <c r="R1533" s="448" t="s">
        <v>4904</v>
      </c>
      <c r="S1533" s="465">
        <v>1.4999999999999999E-2</v>
      </c>
    </row>
    <row r="1534" spans="1:19" x14ac:dyDescent="0.2">
      <c r="A1534" s="454" t="s">
        <v>4905</v>
      </c>
      <c r="B1534" s="455" t="s">
        <v>4906</v>
      </c>
      <c r="C1534" s="456" t="s">
        <v>61</v>
      </c>
      <c r="D1534" s="457" t="s">
        <v>76</v>
      </c>
      <c r="E1534" s="458" t="s">
        <v>106</v>
      </c>
      <c r="F1534" s="459" t="s">
        <v>107</v>
      </c>
      <c r="G1534" s="460">
        <v>1040</v>
      </c>
      <c r="H1534" s="461">
        <v>287</v>
      </c>
      <c r="I1534" s="461">
        <v>123</v>
      </c>
      <c r="J1534" s="462" t="s">
        <v>72</v>
      </c>
      <c r="K1534" s="463">
        <v>0.5</v>
      </c>
      <c r="L1534" s="464" t="s">
        <v>57</v>
      </c>
      <c r="M1534" s="464" t="s">
        <v>48</v>
      </c>
      <c r="N1534" s="464" t="s">
        <v>48</v>
      </c>
      <c r="O1534" s="464" t="s">
        <v>48</v>
      </c>
      <c r="P1534" s="464" t="s">
        <v>49</v>
      </c>
      <c r="Q1534" s="464" t="s">
        <v>48</v>
      </c>
      <c r="R1534" s="448" t="s">
        <v>4907</v>
      </c>
      <c r="S1534" s="465">
        <v>0</v>
      </c>
    </row>
    <row r="1535" spans="1:19" x14ac:dyDescent="0.2">
      <c r="A1535" s="454" t="s">
        <v>4908</v>
      </c>
      <c r="B1535" s="455" t="s">
        <v>4909</v>
      </c>
      <c r="C1535" s="456" t="s">
        <v>252</v>
      </c>
      <c r="D1535" s="457" t="s">
        <v>44</v>
      </c>
      <c r="E1535" s="458" t="s">
        <v>2078</v>
      </c>
      <c r="F1535" s="459" t="s">
        <v>2079</v>
      </c>
      <c r="G1535" s="460">
        <v>7567</v>
      </c>
      <c r="H1535" s="461">
        <v>2183</v>
      </c>
      <c r="I1535" s="461">
        <v>875</v>
      </c>
      <c r="J1535" s="462" t="s">
        <v>47</v>
      </c>
      <c r="K1535" s="463">
        <v>0.35</v>
      </c>
      <c r="L1535" s="464" t="s">
        <v>57</v>
      </c>
      <c r="M1535" s="464" t="s">
        <v>48</v>
      </c>
      <c r="N1535" s="464" t="s">
        <v>48</v>
      </c>
      <c r="O1535" s="464" t="s">
        <v>49</v>
      </c>
      <c r="P1535" s="464" t="s">
        <v>48</v>
      </c>
      <c r="Q1535" s="464" t="s">
        <v>48</v>
      </c>
      <c r="R1535" s="448" t="s">
        <v>4910</v>
      </c>
      <c r="S1535" s="465">
        <v>0.02</v>
      </c>
    </row>
    <row r="1536" spans="1:19" x14ac:dyDescent="0.2">
      <c r="A1536" s="454" t="s">
        <v>4911</v>
      </c>
      <c r="B1536" s="455" t="s">
        <v>4912</v>
      </c>
      <c r="C1536" s="456" t="s">
        <v>43</v>
      </c>
      <c r="D1536" s="457" t="s">
        <v>185</v>
      </c>
      <c r="E1536" s="458" t="s">
        <v>186</v>
      </c>
      <c r="F1536" s="459" t="s">
        <v>187</v>
      </c>
      <c r="G1536" s="460">
        <v>16466</v>
      </c>
      <c r="H1536" s="461">
        <v>11363</v>
      </c>
      <c r="I1536" s="461">
        <v>4860</v>
      </c>
      <c r="J1536" s="462" t="s">
        <v>188</v>
      </c>
      <c r="K1536" s="463">
        <v>0.5</v>
      </c>
      <c r="L1536" s="464" t="s">
        <v>48</v>
      </c>
      <c r="M1536" s="464" t="s">
        <v>48</v>
      </c>
      <c r="N1536" s="464" t="s">
        <v>48</v>
      </c>
      <c r="O1536" s="464" t="s">
        <v>48</v>
      </c>
      <c r="P1536" s="464" t="s">
        <v>48</v>
      </c>
      <c r="Q1536" s="464" t="s">
        <v>48</v>
      </c>
      <c r="R1536" s="448" t="s">
        <v>4913</v>
      </c>
      <c r="S1536" s="465">
        <v>1.6E-2</v>
      </c>
    </row>
    <row r="1537" spans="1:19" x14ac:dyDescent="0.2">
      <c r="A1537" s="454" t="s">
        <v>4914</v>
      </c>
      <c r="B1537" s="455" t="s">
        <v>4915</v>
      </c>
      <c r="C1537" s="456" t="s">
        <v>61</v>
      </c>
      <c r="D1537" s="457" t="s">
        <v>76</v>
      </c>
      <c r="E1537" s="458" t="s">
        <v>106</v>
      </c>
      <c r="F1537" s="459" t="s">
        <v>107</v>
      </c>
      <c r="G1537" s="460">
        <v>1976</v>
      </c>
      <c r="H1537" s="461">
        <v>671</v>
      </c>
      <c r="I1537" s="461">
        <v>206</v>
      </c>
      <c r="J1537" s="462" t="s">
        <v>72</v>
      </c>
      <c r="K1537" s="463">
        <v>0.5</v>
      </c>
      <c r="L1537" s="464" t="s">
        <v>57</v>
      </c>
      <c r="M1537" s="464" t="s">
        <v>48</v>
      </c>
      <c r="N1537" s="464" t="s">
        <v>48</v>
      </c>
      <c r="O1537" s="464" t="s">
        <v>48</v>
      </c>
      <c r="P1537" s="464" t="s">
        <v>49</v>
      </c>
      <c r="Q1537" s="464" t="s">
        <v>48</v>
      </c>
      <c r="R1537" s="448" t="s">
        <v>4916</v>
      </c>
      <c r="S1537" s="465">
        <v>1.7000000000000001E-2</v>
      </c>
    </row>
    <row r="1538" spans="1:19" x14ac:dyDescent="0.2">
      <c r="A1538" s="454" t="s">
        <v>4917</v>
      </c>
      <c r="B1538" s="455" t="s">
        <v>4918</v>
      </c>
      <c r="C1538" s="456" t="s">
        <v>61</v>
      </c>
      <c r="D1538" s="457" t="s">
        <v>259</v>
      </c>
      <c r="E1538" s="458" t="s">
        <v>260</v>
      </c>
      <c r="F1538" s="459" t="s">
        <v>261</v>
      </c>
      <c r="G1538" s="460">
        <v>860</v>
      </c>
      <c r="H1538" s="461">
        <v>447</v>
      </c>
      <c r="I1538" s="461">
        <v>206</v>
      </c>
      <c r="J1538" s="462" t="s">
        <v>102</v>
      </c>
      <c r="K1538" s="463">
        <v>0.25</v>
      </c>
      <c r="L1538" s="464" t="s">
        <v>48</v>
      </c>
      <c r="M1538" s="464" t="s">
        <v>48</v>
      </c>
      <c r="N1538" s="464" t="s">
        <v>48</v>
      </c>
      <c r="O1538" s="464" t="s">
        <v>48</v>
      </c>
      <c r="P1538" s="464" t="s">
        <v>48</v>
      </c>
      <c r="Q1538" s="464" t="s">
        <v>48</v>
      </c>
      <c r="R1538" s="448" t="s">
        <v>4919</v>
      </c>
      <c r="S1538" s="465">
        <v>0.01</v>
      </c>
    </row>
    <row r="1539" spans="1:19" x14ac:dyDescent="0.2">
      <c r="A1539" s="454" t="s">
        <v>4920</v>
      </c>
      <c r="B1539" s="455" t="s">
        <v>4921</v>
      </c>
      <c r="C1539" s="456" t="s">
        <v>252</v>
      </c>
      <c r="D1539" s="457" t="s">
        <v>185</v>
      </c>
      <c r="E1539" s="458" t="s">
        <v>4922</v>
      </c>
      <c r="F1539" s="459" t="s">
        <v>4923</v>
      </c>
      <c r="G1539" s="460">
        <v>5466</v>
      </c>
      <c r="H1539" s="461">
        <v>4476</v>
      </c>
      <c r="I1539" s="461">
        <v>2045</v>
      </c>
      <c r="J1539" s="462" t="s">
        <v>188</v>
      </c>
      <c r="K1539" s="463">
        <v>0.5</v>
      </c>
      <c r="L1539" s="464" t="s">
        <v>48</v>
      </c>
      <c r="M1539" s="464" t="s">
        <v>48</v>
      </c>
      <c r="N1539" s="464" t="s">
        <v>49</v>
      </c>
      <c r="O1539" s="464" t="s">
        <v>48</v>
      </c>
      <c r="P1539" s="464" t="s">
        <v>48</v>
      </c>
      <c r="Q1539" s="464" t="s">
        <v>48</v>
      </c>
      <c r="R1539" s="448" t="s">
        <v>4924</v>
      </c>
      <c r="S1539" s="465">
        <v>0.02</v>
      </c>
    </row>
    <row r="1540" spans="1:19" x14ac:dyDescent="0.2">
      <c r="A1540" s="454" t="s">
        <v>4925</v>
      </c>
      <c r="B1540" s="455" t="s">
        <v>4926</v>
      </c>
      <c r="C1540" s="456" t="s">
        <v>61</v>
      </c>
      <c r="D1540" s="457" t="s">
        <v>154</v>
      </c>
      <c r="E1540" s="458" t="s">
        <v>549</v>
      </c>
      <c r="F1540" s="459" t="s">
        <v>550</v>
      </c>
      <c r="G1540" s="460">
        <v>2532</v>
      </c>
      <c r="H1540" s="461">
        <v>525</v>
      </c>
      <c r="I1540" s="461">
        <v>249</v>
      </c>
      <c r="J1540" s="462" t="s">
        <v>65</v>
      </c>
      <c r="K1540" s="463">
        <v>0.5</v>
      </c>
      <c r="L1540" s="464" t="s">
        <v>57</v>
      </c>
      <c r="M1540" s="464" t="s">
        <v>48</v>
      </c>
      <c r="N1540" s="464" t="s">
        <v>48</v>
      </c>
      <c r="O1540" s="464" t="s">
        <v>48</v>
      </c>
      <c r="P1540" s="464" t="s">
        <v>49</v>
      </c>
      <c r="Q1540" s="464" t="s">
        <v>48</v>
      </c>
      <c r="R1540" s="448" t="s">
        <v>4927</v>
      </c>
      <c r="S1540" s="465">
        <v>0.01</v>
      </c>
    </row>
    <row r="1541" spans="1:19" x14ac:dyDescent="0.2">
      <c r="A1541" s="454" t="s">
        <v>4928</v>
      </c>
      <c r="B1541" s="455" t="s">
        <v>4929</v>
      </c>
      <c r="C1541" s="456" t="s">
        <v>61</v>
      </c>
      <c r="D1541" s="457" t="s">
        <v>62</v>
      </c>
      <c r="E1541" s="458" t="s">
        <v>884</v>
      </c>
      <c r="F1541" s="459" t="s">
        <v>885</v>
      </c>
      <c r="G1541" s="460">
        <v>2540</v>
      </c>
      <c r="H1541" s="461">
        <v>2366</v>
      </c>
      <c r="I1541" s="461">
        <v>866</v>
      </c>
      <c r="J1541" s="462" t="s">
        <v>65</v>
      </c>
      <c r="K1541" s="463">
        <v>0.5</v>
      </c>
      <c r="L1541" s="464" t="s">
        <v>48</v>
      </c>
      <c r="M1541" s="464" t="s">
        <v>48</v>
      </c>
      <c r="N1541" s="464" t="s">
        <v>49</v>
      </c>
      <c r="O1541" s="464" t="s">
        <v>48</v>
      </c>
      <c r="P1541" s="464" t="s">
        <v>48</v>
      </c>
      <c r="Q1541" s="464" t="s">
        <v>48</v>
      </c>
      <c r="R1541" s="448" t="s">
        <v>4930</v>
      </c>
      <c r="S1541" s="465">
        <v>0.02</v>
      </c>
    </row>
    <row r="1542" spans="1:19" x14ac:dyDescent="0.2">
      <c r="A1542" s="454" t="s">
        <v>4931</v>
      </c>
      <c r="B1542" s="455" t="s">
        <v>4932</v>
      </c>
      <c r="C1542" s="456" t="s">
        <v>61</v>
      </c>
      <c r="D1542" s="457" t="s">
        <v>314</v>
      </c>
      <c r="E1542" s="458" t="s">
        <v>536</v>
      </c>
      <c r="F1542" s="459" t="s">
        <v>537</v>
      </c>
      <c r="G1542" s="460">
        <v>931</v>
      </c>
      <c r="H1542" s="461">
        <v>152</v>
      </c>
      <c r="I1542" s="461">
        <v>85</v>
      </c>
      <c r="J1542" s="462" t="s">
        <v>65</v>
      </c>
      <c r="K1542" s="463">
        <v>0.5</v>
      </c>
      <c r="L1542" s="464" t="s">
        <v>48</v>
      </c>
      <c r="M1542" s="464" t="s">
        <v>48</v>
      </c>
      <c r="N1542" s="464" t="s">
        <v>49</v>
      </c>
      <c r="O1542" s="464" t="s">
        <v>48</v>
      </c>
      <c r="P1542" s="464" t="s">
        <v>48</v>
      </c>
      <c r="Q1542" s="464" t="s">
        <v>48</v>
      </c>
      <c r="R1542" s="448" t="s">
        <v>4933</v>
      </c>
      <c r="S1542" s="465">
        <v>0.02</v>
      </c>
    </row>
    <row r="1543" spans="1:19" x14ac:dyDescent="0.2">
      <c r="A1543" s="454" t="s">
        <v>4934</v>
      </c>
      <c r="B1543" s="455" t="s">
        <v>4935</v>
      </c>
      <c r="C1543" s="456" t="s">
        <v>61</v>
      </c>
      <c r="D1543" s="457" t="s">
        <v>62</v>
      </c>
      <c r="E1543" s="458" t="s">
        <v>362</v>
      </c>
      <c r="F1543" s="459" t="s">
        <v>363</v>
      </c>
      <c r="G1543" s="460">
        <v>436</v>
      </c>
      <c r="H1543" s="461">
        <v>191</v>
      </c>
      <c r="I1543" s="461">
        <v>75</v>
      </c>
      <c r="J1543" s="462" t="s">
        <v>65</v>
      </c>
      <c r="K1543" s="463">
        <v>0.5</v>
      </c>
      <c r="L1543" s="464" t="s">
        <v>48</v>
      </c>
      <c r="M1543" s="464" t="s">
        <v>48</v>
      </c>
      <c r="N1543" s="464" t="s">
        <v>49</v>
      </c>
      <c r="O1543" s="464" t="s">
        <v>48</v>
      </c>
      <c r="P1543" s="464" t="s">
        <v>48</v>
      </c>
      <c r="Q1543" s="464" t="s">
        <v>48</v>
      </c>
      <c r="R1543" s="448" t="s">
        <v>4936</v>
      </c>
      <c r="S1543" s="465">
        <v>0.02</v>
      </c>
    </row>
    <row r="1544" spans="1:19" x14ac:dyDescent="0.2">
      <c r="A1544" s="454" t="s">
        <v>4937</v>
      </c>
      <c r="B1544" s="455" t="s">
        <v>4938</v>
      </c>
      <c r="C1544" s="456" t="s">
        <v>61</v>
      </c>
      <c r="D1544" s="457" t="s">
        <v>207</v>
      </c>
      <c r="E1544" s="458" t="s">
        <v>714</v>
      </c>
      <c r="F1544" s="459" t="s">
        <v>712</v>
      </c>
      <c r="G1544" s="460">
        <v>1359</v>
      </c>
      <c r="H1544" s="461">
        <v>937</v>
      </c>
      <c r="I1544" s="461">
        <v>402</v>
      </c>
      <c r="J1544" s="462" t="s">
        <v>56</v>
      </c>
      <c r="K1544" s="463">
        <v>0.5</v>
      </c>
      <c r="L1544" s="464" t="s">
        <v>57</v>
      </c>
      <c r="M1544" s="464" t="s">
        <v>48</v>
      </c>
      <c r="N1544" s="464" t="s">
        <v>48</v>
      </c>
      <c r="O1544" s="464" t="s">
        <v>48</v>
      </c>
      <c r="P1544" s="464" t="s">
        <v>49</v>
      </c>
      <c r="Q1544" s="464" t="s">
        <v>48</v>
      </c>
      <c r="R1544" s="448" t="s">
        <v>4939</v>
      </c>
      <c r="S1544" s="465">
        <v>0.01</v>
      </c>
    </row>
    <row r="1545" spans="1:19" x14ac:dyDescent="0.2">
      <c r="A1545" s="454" t="s">
        <v>4940</v>
      </c>
      <c r="B1545" s="455" t="s">
        <v>4941</v>
      </c>
      <c r="C1545" s="456" t="s">
        <v>61</v>
      </c>
      <c r="D1545" s="457" t="s">
        <v>259</v>
      </c>
      <c r="E1545" s="458" t="s">
        <v>876</v>
      </c>
      <c r="F1545" s="459" t="s">
        <v>877</v>
      </c>
      <c r="G1545" s="460">
        <v>877</v>
      </c>
      <c r="H1545" s="461">
        <v>76</v>
      </c>
      <c r="I1545" s="461">
        <v>56</v>
      </c>
      <c r="J1545" s="462" t="s">
        <v>102</v>
      </c>
      <c r="K1545" s="463">
        <v>0.25</v>
      </c>
      <c r="L1545" s="464" t="s">
        <v>48</v>
      </c>
      <c r="M1545" s="464" t="s">
        <v>48</v>
      </c>
      <c r="N1545" s="464" t="s">
        <v>49</v>
      </c>
      <c r="O1545" s="464" t="s">
        <v>48</v>
      </c>
      <c r="P1545" s="464" t="s">
        <v>48</v>
      </c>
      <c r="Q1545" s="464" t="s">
        <v>48</v>
      </c>
      <c r="R1545" s="448" t="s">
        <v>4942</v>
      </c>
      <c r="S1545" s="465">
        <v>0</v>
      </c>
    </row>
    <row r="1546" spans="1:19" x14ac:dyDescent="0.2">
      <c r="A1546" s="454" t="s">
        <v>4943</v>
      </c>
      <c r="B1546" s="455" t="s">
        <v>4944</v>
      </c>
      <c r="C1546" s="456" t="s">
        <v>61</v>
      </c>
      <c r="D1546" s="457" t="s">
        <v>154</v>
      </c>
      <c r="E1546" s="458" t="s">
        <v>747</v>
      </c>
      <c r="F1546" s="459" t="s">
        <v>748</v>
      </c>
      <c r="G1546" s="460">
        <v>2231</v>
      </c>
      <c r="H1546" s="461">
        <v>1310</v>
      </c>
      <c r="I1546" s="461">
        <v>586</v>
      </c>
      <c r="J1546" s="462" t="s">
        <v>65</v>
      </c>
      <c r="K1546" s="463">
        <v>0.5</v>
      </c>
      <c r="L1546" s="464" t="s">
        <v>48</v>
      </c>
      <c r="M1546" s="464" t="s">
        <v>48</v>
      </c>
      <c r="N1546" s="464" t="s">
        <v>49</v>
      </c>
      <c r="O1546" s="464" t="s">
        <v>48</v>
      </c>
      <c r="P1546" s="464" t="s">
        <v>48</v>
      </c>
      <c r="Q1546" s="464" t="s">
        <v>48</v>
      </c>
      <c r="R1546" s="448" t="s">
        <v>4945</v>
      </c>
      <c r="S1546" s="465">
        <v>1.4999999999999999E-2</v>
      </c>
    </row>
    <row r="1547" spans="1:19" x14ac:dyDescent="0.2">
      <c r="A1547" s="454" t="s">
        <v>4946</v>
      </c>
      <c r="B1547" s="455" t="s">
        <v>4947</v>
      </c>
      <c r="C1547" s="456" t="s">
        <v>61</v>
      </c>
      <c r="D1547" s="457" t="s">
        <v>99</v>
      </c>
      <c r="E1547" s="458" t="s">
        <v>653</v>
      </c>
      <c r="F1547" s="459" t="s">
        <v>654</v>
      </c>
      <c r="G1547" s="460">
        <v>1679</v>
      </c>
      <c r="H1547" s="461">
        <v>592</v>
      </c>
      <c r="I1547" s="461">
        <v>235</v>
      </c>
      <c r="J1547" s="462" t="s">
        <v>102</v>
      </c>
      <c r="K1547" s="463">
        <v>0.25</v>
      </c>
      <c r="L1547" s="464" t="s">
        <v>48</v>
      </c>
      <c r="M1547" s="464" t="s">
        <v>48</v>
      </c>
      <c r="N1547" s="464" t="s">
        <v>48</v>
      </c>
      <c r="O1547" s="464" t="s">
        <v>48</v>
      </c>
      <c r="P1547" s="464" t="s">
        <v>48</v>
      </c>
      <c r="Q1547" s="464" t="s">
        <v>48</v>
      </c>
      <c r="R1547" s="448" t="s">
        <v>4948</v>
      </c>
      <c r="S1547" s="465">
        <v>0.02</v>
      </c>
    </row>
    <row r="1548" spans="1:19" x14ac:dyDescent="0.2">
      <c r="A1548" s="454" t="s">
        <v>4949</v>
      </c>
      <c r="B1548" s="455" t="s">
        <v>4950</v>
      </c>
      <c r="C1548" s="456" t="s">
        <v>252</v>
      </c>
      <c r="D1548" s="457" t="s">
        <v>111</v>
      </c>
      <c r="E1548" s="458" t="s">
        <v>1494</v>
      </c>
      <c r="F1548" s="459" t="s">
        <v>1495</v>
      </c>
      <c r="G1548" s="460">
        <v>1537</v>
      </c>
      <c r="H1548" s="461">
        <v>3636</v>
      </c>
      <c r="I1548" s="461">
        <v>1409</v>
      </c>
      <c r="J1548" s="462" t="s">
        <v>114</v>
      </c>
      <c r="K1548" s="463">
        <v>0</v>
      </c>
      <c r="L1548" s="464" t="s">
        <v>48</v>
      </c>
      <c r="M1548" s="464" t="s">
        <v>48</v>
      </c>
      <c r="N1548" s="464" t="s">
        <v>48</v>
      </c>
      <c r="O1548" s="464" t="s">
        <v>48</v>
      </c>
      <c r="P1548" s="464" t="s">
        <v>48</v>
      </c>
      <c r="Q1548" s="464" t="s">
        <v>48</v>
      </c>
      <c r="R1548" s="448" t="s">
        <v>4951</v>
      </c>
      <c r="S1548" s="465">
        <v>0.02</v>
      </c>
    </row>
    <row r="1549" spans="1:19" x14ac:dyDescent="0.2">
      <c r="A1549" s="454" t="s">
        <v>4952</v>
      </c>
      <c r="B1549" s="455" t="s">
        <v>4953</v>
      </c>
      <c r="C1549" s="456" t="s">
        <v>61</v>
      </c>
      <c r="D1549" s="457" t="s">
        <v>124</v>
      </c>
      <c r="E1549" s="458" t="s">
        <v>417</v>
      </c>
      <c r="F1549" s="459" t="s">
        <v>418</v>
      </c>
      <c r="G1549" s="460">
        <v>726</v>
      </c>
      <c r="H1549" s="461">
        <v>1762</v>
      </c>
      <c r="I1549" s="461">
        <v>635</v>
      </c>
      <c r="J1549" s="462" t="s">
        <v>47</v>
      </c>
      <c r="K1549" s="463">
        <v>0.35</v>
      </c>
      <c r="L1549" s="464" t="s">
        <v>48</v>
      </c>
      <c r="M1549" s="464" t="s">
        <v>48</v>
      </c>
      <c r="N1549" s="464" t="s">
        <v>48</v>
      </c>
      <c r="O1549" s="464" t="s">
        <v>48</v>
      </c>
      <c r="P1549" s="464" t="s">
        <v>48</v>
      </c>
      <c r="Q1549" s="464" t="s">
        <v>48</v>
      </c>
      <c r="R1549" s="448" t="s">
        <v>4954</v>
      </c>
      <c r="S1549" s="465">
        <v>0.02</v>
      </c>
    </row>
    <row r="1550" spans="1:19" x14ac:dyDescent="0.2">
      <c r="A1550" s="454" t="s">
        <v>4955</v>
      </c>
      <c r="B1550" s="455" t="s">
        <v>4956</v>
      </c>
      <c r="C1550" s="456" t="s">
        <v>43</v>
      </c>
      <c r="D1550" s="457" t="s">
        <v>99</v>
      </c>
      <c r="E1550" s="458" t="s">
        <v>508</v>
      </c>
      <c r="F1550" s="459" t="s">
        <v>509</v>
      </c>
      <c r="G1550" s="460">
        <v>8139</v>
      </c>
      <c r="H1550" s="461">
        <v>3276</v>
      </c>
      <c r="I1550" s="461">
        <v>1248</v>
      </c>
      <c r="J1550" s="462" t="s">
        <v>102</v>
      </c>
      <c r="K1550" s="463">
        <v>0.25</v>
      </c>
      <c r="L1550" s="464" t="s">
        <v>48</v>
      </c>
      <c r="M1550" s="464" t="s">
        <v>48</v>
      </c>
      <c r="N1550" s="464" t="s">
        <v>48</v>
      </c>
      <c r="O1550" s="464" t="s">
        <v>48</v>
      </c>
      <c r="P1550" s="464" t="s">
        <v>48</v>
      </c>
      <c r="Q1550" s="464" t="s">
        <v>48</v>
      </c>
      <c r="R1550" s="448" t="s">
        <v>4957</v>
      </c>
      <c r="S1550" s="465">
        <v>0.02</v>
      </c>
    </row>
    <row r="1551" spans="1:19" x14ac:dyDescent="0.2">
      <c r="A1551" s="454" t="s">
        <v>4958</v>
      </c>
      <c r="B1551" s="455" t="s">
        <v>4959</v>
      </c>
      <c r="C1551" s="456" t="s">
        <v>61</v>
      </c>
      <c r="D1551" s="457" t="s">
        <v>341</v>
      </c>
      <c r="E1551" s="458" t="s">
        <v>342</v>
      </c>
      <c r="F1551" s="459" t="s">
        <v>343</v>
      </c>
      <c r="G1551" s="460">
        <v>1841</v>
      </c>
      <c r="H1551" s="461">
        <v>439</v>
      </c>
      <c r="I1551" s="461">
        <v>250</v>
      </c>
      <c r="J1551" s="462" t="s">
        <v>72</v>
      </c>
      <c r="K1551" s="463">
        <v>0.5</v>
      </c>
      <c r="L1551" s="464" t="s">
        <v>48</v>
      </c>
      <c r="M1551" s="464" t="s">
        <v>48</v>
      </c>
      <c r="N1551" s="464" t="s">
        <v>49</v>
      </c>
      <c r="O1551" s="464" t="s">
        <v>48</v>
      </c>
      <c r="P1551" s="464" t="s">
        <v>48</v>
      </c>
      <c r="Q1551" s="464" t="s">
        <v>48</v>
      </c>
      <c r="R1551" s="448" t="s">
        <v>4960</v>
      </c>
      <c r="S1551" s="465">
        <v>0.02</v>
      </c>
    </row>
    <row r="1552" spans="1:19" x14ac:dyDescent="0.2">
      <c r="A1552" s="454" t="s">
        <v>4961</v>
      </c>
      <c r="B1552" s="455" t="s">
        <v>4962</v>
      </c>
      <c r="C1552" s="456" t="s">
        <v>61</v>
      </c>
      <c r="D1552" s="457" t="s">
        <v>76</v>
      </c>
      <c r="E1552" s="458" t="s">
        <v>301</v>
      </c>
      <c r="F1552" s="459" t="s">
        <v>302</v>
      </c>
      <c r="G1552" s="460">
        <v>2031</v>
      </c>
      <c r="H1552" s="461">
        <v>1420</v>
      </c>
      <c r="I1552" s="461">
        <v>626</v>
      </c>
      <c r="J1552" s="462" t="s">
        <v>72</v>
      </c>
      <c r="K1552" s="463">
        <v>0.5</v>
      </c>
      <c r="L1552" s="464" t="s">
        <v>57</v>
      </c>
      <c r="M1552" s="464" t="s">
        <v>48</v>
      </c>
      <c r="N1552" s="464" t="s">
        <v>48</v>
      </c>
      <c r="O1552" s="464" t="s">
        <v>49</v>
      </c>
      <c r="P1552" s="464" t="s">
        <v>48</v>
      </c>
      <c r="Q1552" s="464" t="s">
        <v>48</v>
      </c>
      <c r="R1552" s="448" t="s">
        <v>4963</v>
      </c>
      <c r="S1552" s="465">
        <v>1.7000000000000001E-2</v>
      </c>
    </row>
    <row r="1553" spans="1:19" x14ac:dyDescent="0.2">
      <c r="A1553" s="454" t="s">
        <v>4964</v>
      </c>
      <c r="B1553" s="455" t="s">
        <v>4965</v>
      </c>
      <c r="C1553" s="456" t="s">
        <v>61</v>
      </c>
      <c r="D1553" s="457" t="s">
        <v>76</v>
      </c>
      <c r="E1553" s="458" t="s">
        <v>85</v>
      </c>
      <c r="F1553" s="459" t="s">
        <v>86</v>
      </c>
      <c r="G1553" s="460">
        <v>845</v>
      </c>
      <c r="H1553" s="461">
        <v>388</v>
      </c>
      <c r="I1553" s="461">
        <v>150</v>
      </c>
      <c r="J1553" s="462" t="s">
        <v>72</v>
      </c>
      <c r="K1553" s="463">
        <v>0.5</v>
      </c>
      <c r="L1553" s="464" t="s">
        <v>57</v>
      </c>
      <c r="M1553" s="464" t="s">
        <v>48</v>
      </c>
      <c r="N1553" s="464" t="s">
        <v>48</v>
      </c>
      <c r="O1553" s="464" t="s">
        <v>48</v>
      </c>
      <c r="P1553" s="464" t="s">
        <v>49</v>
      </c>
      <c r="Q1553" s="464" t="s">
        <v>48</v>
      </c>
      <c r="R1553" s="448" t="s">
        <v>4966</v>
      </c>
      <c r="S1553" s="465">
        <v>0.01</v>
      </c>
    </row>
    <row r="1554" spans="1:19" x14ac:dyDescent="0.2">
      <c r="A1554" s="454" t="s">
        <v>4967</v>
      </c>
      <c r="B1554" s="455" t="s">
        <v>4968</v>
      </c>
      <c r="C1554" s="456" t="s">
        <v>61</v>
      </c>
      <c r="D1554" s="457" t="s">
        <v>76</v>
      </c>
      <c r="E1554" s="458" t="s">
        <v>475</v>
      </c>
      <c r="F1554" s="459" t="s">
        <v>476</v>
      </c>
      <c r="G1554" s="460">
        <v>516</v>
      </c>
      <c r="H1554" s="461">
        <v>239</v>
      </c>
      <c r="I1554" s="461">
        <v>158</v>
      </c>
      <c r="J1554" s="462" t="s">
        <v>72</v>
      </c>
      <c r="K1554" s="463">
        <v>0.5</v>
      </c>
      <c r="L1554" s="464" t="s">
        <v>57</v>
      </c>
      <c r="M1554" s="464" t="s">
        <v>48</v>
      </c>
      <c r="N1554" s="464" t="s">
        <v>48</v>
      </c>
      <c r="O1554" s="464" t="s">
        <v>48</v>
      </c>
      <c r="P1554" s="464" t="s">
        <v>49</v>
      </c>
      <c r="Q1554" s="464" t="s">
        <v>48</v>
      </c>
      <c r="R1554" s="448" t="s">
        <v>4969</v>
      </c>
      <c r="S1554" s="465">
        <v>2E-3</v>
      </c>
    </row>
    <row r="1555" spans="1:19" x14ac:dyDescent="0.2">
      <c r="A1555" s="454" t="s">
        <v>4970</v>
      </c>
      <c r="B1555" s="455" t="s">
        <v>4971</v>
      </c>
      <c r="C1555" s="456" t="s">
        <v>61</v>
      </c>
      <c r="D1555" s="457" t="s">
        <v>259</v>
      </c>
      <c r="E1555" s="458" t="s">
        <v>355</v>
      </c>
      <c r="F1555" s="459" t="s">
        <v>355</v>
      </c>
      <c r="G1555" s="460">
        <v>402</v>
      </c>
      <c r="H1555" s="461">
        <v>24</v>
      </c>
      <c r="I1555" s="461">
        <v>20</v>
      </c>
      <c r="J1555" s="462" t="s">
        <v>102</v>
      </c>
      <c r="K1555" s="463">
        <v>0.25</v>
      </c>
      <c r="L1555" s="464" t="s">
        <v>48</v>
      </c>
      <c r="M1555" s="464" t="s">
        <v>48</v>
      </c>
      <c r="N1555" s="464" t="s">
        <v>49</v>
      </c>
      <c r="O1555" s="464" t="s">
        <v>48</v>
      </c>
      <c r="P1555" s="464" t="s">
        <v>48</v>
      </c>
      <c r="Q1555" s="464" t="s">
        <v>48</v>
      </c>
      <c r="R1555" s="448" t="s">
        <v>4972</v>
      </c>
      <c r="S1555" s="465">
        <v>0.02</v>
      </c>
    </row>
    <row r="1556" spans="1:19" x14ac:dyDescent="0.2">
      <c r="A1556" s="454" t="s">
        <v>4973</v>
      </c>
      <c r="B1556" s="455" t="s">
        <v>4974</v>
      </c>
      <c r="C1556" s="456" t="s">
        <v>61</v>
      </c>
      <c r="D1556" s="457" t="s">
        <v>259</v>
      </c>
      <c r="E1556" s="458" t="s">
        <v>355</v>
      </c>
      <c r="F1556" s="459" t="s">
        <v>355</v>
      </c>
      <c r="G1556" s="460">
        <v>618</v>
      </c>
      <c r="H1556" s="461">
        <v>21</v>
      </c>
      <c r="I1556" s="461">
        <v>45</v>
      </c>
      <c r="J1556" s="462" t="s">
        <v>102</v>
      </c>
      <c r="K1556" s="463">
        <v>0.25</v>
      </c>
      <c r="L1556" s="464" t="s">
        <v>48</v>
      </c>
      <c r="M1556" s="464" t="s">
        <v>48</v>
      </c>
      <c r="N1556" s="464" t="s">
        <v>49</v>
      </c>
      <c r="O1556" s="464" t="s">
        <v>48</v>
      </c>
      <c r="P1556" s="464" t="s">
        <v>48</v>
      </c>
      <c r="Q1556" s="464" t="s">
        <v>48</v>
      </c>
      <c r="R1556" s="448" t="s">
        <v>4975</v>
      </c>
      <c r="S1556" s="465">
        <v>0.02</v>
      </c>
    </row>
    <row r="1557" spans="1:19" x14ac:dyDescent="0.2">
      <c r="A1557" s="454" t="s">
        <v>4976</v>
      </c>
      <c r="B1557" s="455" t="s">
        <v>4977</v>
      </c>
      <c r="C1557" s="456" t="s">
        <v>61</v>
      </c>
      <c r="D1557" s="457" t="s">
        <v>314</v>
      </c>
      <c r="E1557" s="458" t="s">
        <v>435</v>
      </c>
      <c r="F1557" s="459" t="s">
        <v>436</v>
      </c>
      <c r="G1557" s="460">
        <v>2003</v>
      </c>
      <c r="H1557" s="461">
        <v>506</v>
      </c>
      <c r="I1557" s="461">
        <v>240</v>
      </c>
      <c r="J1557" s="462" t="s">
        <v>65</v>
      </c>
      <c r="K1557" s="463">
        <v>0.5</v>
      </c>
      <c r="L1557" s="464" t="s">
        <v>48</v>
      </c>
      <c r="M1557" s="464" t="s">
        <v>48</v>
      </c>
      <c r="N1557" s="464" t="s">
        <v>48</v>
      </c>
      <c r="O1557" s="464" t="s">
        <v>48</v>
      </c>
      <c r="P1557" s="464" t="s">
        <v>48</v>
      </c>
      <c r="Q1557" s="464" t="s">
        <v>48</v>
      </c>
      <c r="R1557" s="448" t="s">
        <v>4978</v>
      </c>
      <c r="S1557" s="465">
        <v>0</v>
      </c>
    </row>
    <row r="1558" spans="1:19" x14ac:dyDescent="0.2">
      <c r="A1558" s="454" t="s">
        <v>4979</v>
      </c>
      <c r="B1558" s="455" t="s">
        <v>4980</v>
      </c>
      <c r="C1558" s="456" t="s">
        <v>43</v>
      </c>
      <c r="D1558" s="457" t="s">
        <v>154</v>
      </c>
      <c r="E1558" s="458" t="s">
        <v>747</v>
      </c>
      <c r="F1558" s="459" t="s">
        <v>748</v>
      </c>
      <c r="G1558" s="460">
        <v>3957</v>
      </c>
      <c r="H1558" s="461">
        <v>2920</v>
      </c>
      <c r="I1558" s="461">
        <v>1198</v>
      </c>
      <c r="J1558" s="462" t="s">
        <v>65</v>
      </c>
      <c r="K1558" s="463">
        <v>0.5</v>
      </c>
      <c r="L1558" s="464" t="s">
        <v>57</v>
      </c>
      <c r="M1558" s="464" t="s">
        <v>48</v>
      </c>
      <c r="N1558" s="464" t="s">
        <v>49</v>
      </c>
      <c r="O1558" s="464" t="s">
        <v>48</v>
      </c>
      <c r="P1558" s="464" t="s">
        <v>48</v>
      </c>
      <c r="Q1558" s="464" t="s">
        <v>48</v>
      </c>
      <c r="R1558" s="448" t="s">
        <v>4981</v>
      </c>
      <c r="S1558" s="465">
        <v>0.02</v>
      </c>
    </row>
    <row r="1559" spans="1:19" x14ac:dyDescent="0.2">
      <c r="A1559" s="454" t="s">
        <v>355</v>
      </c>
      <c r="B1559" s="455" t="s">
        <v>4982</v>
      </c>
      <c r="C1559" s="456" t="s">
        <v>43</v>
      </c>
      <c r="D1559" s="457" t="s">
        <v>259</v>
      </c>
      <c r="E1559" s="458" t="s">
        <v>355</v>
      </c>
      <c r="F1559" s="459" t="s">
        <v>355</v>
      </c>
      <c r="G1559" s="460">
        <v>7380</v>
      </c>
      <c r="H1559" s="461">
        <v>7615</v>
      </c>
      <c r="I1559" s="461">
        <v>3534</v>
      </c>
      <c r="J1559" s="462" t="s">
        <v>102</v>
      </c>
      <c r="K1559" s="463">
        <v>0.25</v>
      </c>
      <c r="L1559" s="464" t="s">
        <v>48</v>
      </c>
      <c r="M1559" s="464" t="s">
        <v>48</v>
      </c>
      <c r="N1559" s="464" t="s">
        <v>49</v>
      </c>
      <c r="O1559" s="464" t="s">
        <v>48</v>
      </c>
      <c r="P1559" s="464" t="s">
        <v>48</v>
      </c>
      <c r="Q1559" s="464" t="s">
        <v>48</v>
      </c>
      <c r="R1559" s="448" t="s">
        <v>4983</v>
      </c>
      <c r="S1559" s="465">
        <v>0.02</v>
      </c>
    </row>
    <row r="1560" spans="1:19" x14ac:dyDescent="0.2">
      <c r="A1560" s="454" t="s">
        <v>4984</v>
      </c>
      <c r="B1560" s="455" t="s">
        <v>4985</v>
      </c>
      <c r="C1560" s="456" t="s">
        <v>252</v>
      </c>
      <c r="D1560" s="457" t="s">
        <v>44</v>
      </c>
      <c r="E1560" s="458" t="s">
        <v>2078</v>
      </c>
      <c r="F1560" s="459" t="s">
        <v>2079</v>
      </c>
      <c r="G1560" s="460">
        <v>3908</v>
      </c>
      <c r="H1560" s="461">
        <v>2976</v>
      </c>
      <c r="I1560" s="461">
        <v>1213</v>
      </c>
      <c r="J1560" s="462" t="s">
        <v>47</v>
      </c>
      <c r="K1560" s="463">
        <v>0.35</v>
      </c>
      <c r="L1560" s="464" t="s">
        <v>57</v>
      </c>
      <c r="M1560" s="464" t="s">
        <v>48</v>
      </c>
      <c r="N1560" s="464" t="s">
        <v>48</v>
      </c>
      <c r="O1560" s="464" t="s">
        <v>49</v>
      </c>
      <c r="P1560" s="464" t="s">
        <v>48</v>
      </c>
      <c r="Q1560" s="464" t="s">
        <v>48</v>
      </c>
      <c r="R1560" s="448" t="s">
        <v>4986</v>
      </c>
      <c r="S1560" s="465">
        <v>0.02</v>
      </c>
    </row>
    <row r="1561" spans="1:19" x14ac:dyDescent="0.2">
      <c r="A1561" s="454" t="s">
        <v>4987</v>
      </c>
      <c r="B1561" s="455" t="s">
        <v>4988</v>
      </c>
      <c r="C1561" s="456" t="s">
        <v>61</v>
      </c>
      <c r="D1561" s="457" t="s">
        <v>118</v>
      </c>
      <c r="E1561" s="458" t="s">
        <v>119</v>
      </c>
      <c r="F1561" s="459" t="s">
        <v>120</v>
      </c>
      <c r="G1561" s="460">
        <v>718</v>
      </c>
      <c r="H1561" s="461">
        <v>306</v>
      </c>
      <c r="I1561" s="461">
        <v>154</v>
      </c>
      <c r="J1561" s="462" t="s">
        <v>47</v>
      </c>
      <c r="K1561" s="463">
        <v>0.35</v>
      </c>
      <c r="L1561" s="464" t="s">
        <v>48</v>
      </c>
      <c r="M1561" s="464" t="s">
        <v>48</v>
      </c>
      <c r="N1561" s="464" t="s">
        <v>48</v>
      </c>
      <c r="O1561" s="464" t="s">
        <v>48</v>
      </c>
      <c r="P1561" s="464" t="s">
        <v>48</v>
      </c>
      <c r="Q1561" s="464" t="s">
        <v>48</v>
      </c>
      <c r="R1561" s="448" t="s">
        <v>4989</v>
      </c>
      <c r="S1561" s="465">
        <v>1.3999999999999999E-2</v>
      </c>
    </row>
    <row r="1562" spans="1:19" x14ac:dyDescent="0.2">
      <c r="A1562" s="454" t="s">
        <v>4990</v>
      </c>
      <c r="B1562" s="455" t="s">
        <v>4991</v>
      </c>
      <c r="C1562" s="456" t="s">
        <v>61</v>
      </c>
      <c r="D1562" s="457" t="s">
        <v>118</v>
      </c>
      <c r="E1562" s="458" t="s">
        <v>119</v>
      </c>
      <c r="F1562" s="459" t="s">
        <v>120</v>
      </c>
      <c r="G1562" s="460">
        <v>1738</v>
      </c>
      <c r="H1562" s="461">
        <v>950</v>
      </c>
      <c r="I1562" s="461">
        <v>388</v>
      </c>
      <c r="J1562" s="462" t="s">
        <v>47</v>
      </c>
      <c r="K1562" s="463">
        <v>0.35</v>
      </c>
      <c r="L1562" s="464" t="s">
        <v>48</v>
      </c>
      <c r="M1562" s="464" t="s">
        <v>48</v>
      </c>
      <c r="N1562" s="464" t="s">
        <v>48</v>
      </c>
      <c r="O1562" s="464" t="s">
        <v>48</v>
      </c>
      <c r="P1562" s="464" t="s">
        <v>48</v>
      </c>
      <c r="Q1562" s="464" t="s">
        <v>48</v>
      </c>
      <c r="R1562" s="448" t="s">
        <v>4992</v>
      </c>
      <c r="S1562" s="465">
        <v>0.02</v>
      </c>
    </row>
    <row r="1563" spans="1:19" x14ac:dyDescent="0.2">
      <c r="A1563" s="454" t="s">
        <v>4993</v>
      </c>
      <c r="B1563" s="455" t="s">
        <v>4994</v>
      </c>
      <c r="C1563" s="456" t="s">
        <v>61</v>
      </c>
      <c r="D1563" s="457" t="s">
        <v>118</v>
      </c>
      <c r="E1563" s="458" t="s">
        <v>119</v>
      </c>
      <c r="F1563" s="459" t="s">
        <v>120</v>
      </c>
      <c r="G1563" s="460">
        <v>2408</v>
      </c>
      <c r="H1563" s="461">
        <v>1109</v>
      </c>
      <c r="I1563" s="461">
        <v>383</v>
      </c>
      <c r="J1563" s="462" t="s">
        <v>47</v>
      </c>
      <c r="K1563" s="463">
        <v>0.35</v>
      </c>
      <c r="L1563" s="464" t="s">
        <v>48</v>
      </c>
      <c r="M1563" s="464" t="s">
        <v>48</v>
      </c>
      <c r="N1563" s="464" t="s">
        <v>48</v>
      </c>
      <c r="O1563" s="464" t="s">
        <v>48</v>
      </c>
      <c r="P1563" s="464" t="s">
        <v>48</v>
      </c>
      <c r="Q1563" s="464" t="s">
        <v>48</v>
      </c>
      <c r="R1563" s="448" t="s">
        <v>4995</v>
      </c>
      <c r="S1563" s="465">
        <v>0.02</v>
      </c>
    </row>
    <row r="1564" spans="1:19" x14ac:dyDescent="0.2">
      <c r="A1564" s="454" t="s">
        <v>4996</v>
      </c>
      <c r="B1564" s="455" t="s">
        <v>4997</v>
      </c>
      <c r="C1564" s="456" t="s">
        <v>43</v>
      </c>
      <c r="D1564" s="457" t="s">
        <v>285</v>
      </c>
      <c r="E1564" s="458" t="s">
        <v>2103</v>
      </c>
      <c r="F1564" s="459" t="s">
        <v>2101</v>
      </c>
      <c r="G1564" s="460">
        <v>11661</v>
      </c>
      <c r="H1564" s="461">
        <v>7096</v>
      </c>
      <c r="I1564" s="461">
        <v>2666</v>
      </c>
      <c r="J1564" s="462" t="s">
        <v>56</v>
      </c>
      <c r="K1564" s="463">
        <v>0.5</v>
      </c>
      <c r="L1564" s="464" t="s">
        <v>57</v>
      </c>
      <c r="M1564" s="464" t="s">
        <v>48</v>
      </c>
      <c r="N1564" s="464" t="s">
        <v>48</v>
      </c>
      <c r="O1564" s="464" t="s">
        <v>48</v>
      </c>
      <c r="P1564" s="464" t="s">
        <v>49</v>
      </c>
      <c r="Q1564" s="464" t="s">
        <v>48</v>
      </c>
      <c r="R1564" s="448" t="s">
        <v>4998</v>
      </c>
      <c r="S1564" s="465">
        <v>1.6E-2</v>
      </c>
    </row>
    <row r="1565" spans="1:19" x14ac:dyDescent="0.2">
      <c r="A1565" s="454" t="s">
        <v>877</v>
      </c>
      <c r="B1565" s="455" t="s">
        <v>4999</v>
      </c>
      <c r="C1565" s="456" t="s">
        <v>43</v>
      </c>
      <c r="D1565" s="457" t="s">
        <v>259</v>
      </c>
      <c r="E1565" s="458" t="s">
        <v>876</v>
      </c>
      <c r="F1565" s="459" t="s">
        <v>877</v>
      </c>
      <c r="G1565" s="460">
        <v>4174</v>
      </c>
      <c r="H1565" s="461">
        <v>4041</v>
      </c>
      <c r="I1565" s="461">
        <v>1593</v>
      </c>
      <c r="J1565" s="462" t="s">
        <v>102</v>
      </c>
      <c r="K1565" s="463">
        <v>0.25</v>
      </c>
      <c r="L1565" s="464" t="s">
        <v>48</v>
      </c>
      <c r="M1565" s="464" t="s">
        <v>48</v>
      </c>
      <c r="N1565" s="464" t="s">
        <v>49</v>
      </c>
      <c r="O1565" s="464" t="s">
        <v>48</v>
      </c>
      <c r="P1565" s="464" t="s">
        <v>48</v>
      </c>
      <c r="Q1565" s="464" t="s">
        <v>48</v>
      </c>
      <c r="R1565" s="448" t="s">
        <v>5000</v>
      </c>
      <c r="S1565" s="465">
        <v>0.02</v>
      </c>
    </row>
    <row r="1566" spans="1:19" x14ac:dyDescent="0.2">
      <c r="A1566" s="454" t="s">
        <v>5001</v>
      </c>
      <c r="B1566" s="455" t="s">
        <v>5002</v>
      </c>
      <c r="C1566" s="456" t="s">
        <v>61</v>
      </c>
      <c r="D1566" s="457" t="s">
        <v>111</v>
      </c>
      <c r="E1566" s="458" t="s">
        <v>1133</v>
      </c>
      <c r="F1566" s="459" t="s">
        <v>1134</v>
      </c>
      <c r="G1566" s="460">
        <v>2455</v>
      </c>
      <c r="H1566" s="461">
        <v>1111</v>
      </c>
      <c r="I1566" s="461">
        <v>433</v>
      </c>
      <c r="J1566" s="462" t="s">
        <v>114</v>
      </c>
      <c r="K1566" s="463">
        <v>0.35</v>
      </c>
      <c r="L1566" s="464" t="s">
        <v>48</v>
      </c>
      <c r="M1566" s="464" t="s">
        <v>48</v>
      </c>
      <c r="N1566" s="464" t="s">
        <v>49</v>
      </c>
      <c r="O1566" s="464" t="s">
        <v>48</v>
      </c>
      <c r="P1566" s="464" t="s">
        <v>48</v>
      </c>
      <c r="Q1566" s="464" t="s">
        <v>48</v>
      </c>
      <c r="R1566" s="448" t="s">
        <v>5003</v>
      </c>
      <c r="S1566" s="465">
        <v>0.02</v>
      </c>
    </row>
    <row r="1567" spans="1:19" x14ac:dyDescent="0.2">
      <c r="A1567" s="454" t="s">
        <v>5004</v>
      </c>
      <c r="B1567" s="455" t="s">
        <v>5005</v>
      </c>
      <c r="C1567" s="456" t="s">
        <v>61</v>
      </c>
      <c r="D1567" s="457" t="s">
        <v>99</v>
      </c>
      <c r="E1567" s="458" t="s">
        <v>508</v>
      </c>
      <c r="F1567" s="459" t="s">
        <v>509</v>
      </c>
      <c r="G1567" s="460">
        <v>2492</v>
      </c>
      <c r="H1567" s="461">
        <v>1865</v>
      </c>
      <c r="I1567" s="461">
        <v>711</v>
      </c>
      <c r="J1567" s="462" t="s">
        <v>102</v>
      </c>
      <c r="K1567" s="463">
        <v>0.25</v>
      </c>
      <c r="L1567" s="464" t="s">
        <v>48</v>
      </c>
      <c r="M1567" s="464" t="s">
        <v>48</v>
      </c>
      <c r="N1567" s="464" t="s">
        <v>48</v>
      </c>
      <c r="O1567" s="464" t="s">
        <v>48</v>
      </c>
      <c r="P1567" s="464" t="s">
        <v>48</v>
      </c>
      <c r="Q1567" s="464" t="s">
        <v>48</v>
      </c>
      <c r="R1567" s="448" t="s">
        <v>5006</v>
      </c>
      <c r="S1567" s="465">
        <v>0.02</v>
      </c>
    </row>
    <row r="1568" spans="1:19" x14ac:dyDescent="0.2">
      <c r="A1568" s="454" t="s">
        <v>5007</v>
      </c>
      <c r="B1568" s="455" t="s">
        <v>5008</v>
      </c>
      <c r="C1568" s="456" t="s">
        <v>252</v>
      </c>
      <c r="D1568" s="457" t="s">
        <v>207</v>
      </c>
      <c r="E1568" s="458" t="s">
        <v>714</v>
      </c>
      <c r="F1568" s="459" t="s">
        <v>712</v>
      </c>
      <c r="G1568" s="460">
        <v>2572</v>
      </c>
      <c r="H1568" s="461">
        <v>2960</v>
      </c>
      <c r="I1568" s="461">
        <v>957</v>
      </c>
      <c r="J1568" s="462" t="s">
        <v>56</v>
      </c>
      <c r="K1568" s="463">
        <v>0.5</v>
      </c>
      <c r="L1568" s="464" t="s">
        <v>57</v>
      </c>
      <c r="M1568" s="464" t="s">
        <v>48</v>
      </c>
      <c r="N1568" s="464" t="s">
        <v>48</v>
      </c>
      <c r="O1568" s="464" t="s">
        <v>48</v>
      </c>
      <c r="P1568" s="464" t="s">
        <v>49</v>
      </c>
      <c r="Q1568" s="464" t="s">
        <v>48</v>
      </c>
      <c r="R1568" s="448" t="s">
        <v>5009</v>
      </c>
      <c r="S1568" s="465">
        <v>0.01</v>
      </c>
    </row>
    <row r="1569" spans="1:19" x14ac:dyDescent="0.2">
      <c r="A1569" s="454" t="s">
        <v>5010</v>
      </c>
      <c r="B1569" s="455" t="s">
        <v>5011</v>
      </c>
      <c r="C1569" s="456" t="s">
        <v>61</v>
      </c>
      <c r="D1569" s="457" t="s">
        <v>154</v>
      </c>
      <c r="E1569" s="458" t="s">
        <v>743</v>
      </c>
      <c r="F1569" s="459" t="s">
        <v>743</v>
      </c>
      <c r="G1569" s="460">
        <v>2297</v>
      </c>
      <c r="H1569" s="461">
        <v>27</v>
      </c>
      <c r="I1569" s="461">
        <v>47</v>
      </c>
      <c r="J1569" s="462" t="s">
        <v>65</v>
      </c>
      <c r="K1569" s="463">
        <v>0.5</v>
      </c>
      <c r="L1569" s="464" t="s">
        <v>48</v>
      </c>
      <c r="M1569" s="464" t="s">
        <v>48</v>
      </c>
      <c r="N1569" s="464" t="s">
        <v>49</v>
      </c>
      <c r="O1569" s="464" t="s">
        <v>48</v>
      </c>
      <c r="P1569" s="464" t="s">
        <v>48</v>
      </c>
      <c r="Q1569" s="464" t="s">
        <v>48</v>
      </c>
      <c r="R1569" s="448" t="s">
        <v>5012</v>
      </c>
      <c r="S1569" s="465">
        <v>0.02</v>
      </c>
    </row>
    <row r="1570" spans="1:19" x14ac:dyDescent="0.2">
      <c r="A1570" s="454" t="s">
        <v>5013</v>
      </c>
      <c r="B1570" s="455" t="s">
        <v>5014</v>
      </c>
      <c r="C1570" s="456" t="s">
        <v>61</v>
      </c>
      <c r="D1570" s="457" t="s">
        <v>259</v>
      </c>
      <c r="E1570" s="458" t="s">
        <v>260</v>
      </c>
      <c r="F1570" s="459" t="s">
        <v>261</v>
      </c>
      <c r="G1570" s="460">
        <v>669</v>
      </c>
      <c r="H1570" s="461">
        <v>179</v>
      </c>
      <c r="I1570" s="461">
        <v>125</v>
      </c>
      <c r="J1570" s="462" t="s">
        <v>102</v>
      </c>
      <c r="K1570" s="463">
        <v>0.25</v>
      </c>
      <c r="L1570" s="464" t="s">
        <v>48</v>
      </c>
      <c r="M1570" s="464" t="s">
        <v>48</v>
      </c>
      <c r="N1570" s="464" t="s">
        <v>48</v>
      </c>
      <c r="O1570" s="464" t="s">
        <v>48</v>
      </c>
      <c r="P1570" s="464" t="s">
        <v>48</v>
      </c>
      <c r="Q1570" s="464" t="s">
        <v>48</v>
      </c>
      <c r="R1570" s="448" t="s">
        <v>5015</v>
      </c>
      <c r="S1570" s="465">
        <v>0.02</v>
      </c>
    </row>
    <row r="1571" spans="1:19" x14ac:dyDescent="0.2">
      <c r="A1571" s="454" t="s">
        <v>5016</v>
      </c>
      <c r="B1571" s="455" t="s">
        <v>5017</v>
      </c>
      <c r="C1571" s="456" t="s">
        <v>61</v>
      </c>
      <c r="D1571" s="457" t="s">
        <v>62</v>
      </c>
      <c r="E1571" s="458" t="s">
        <v>1211</v>
      </c>
      <c r="F1571" s="459" t="s">
        <v>1212</v>
      </c>
      <c r="G1571" s="460">
        <v>1207</v>
      </c>
      <c r="H1571" s="461">
        <v>369</v>
      </c>
      <c r="I1571" s="461">
        <v>142</v>
      </c>
      <c r="J1571" s="462" t="s">
        <v>65</v>
      </c>
      <c r="K1571" s="463">
        <v>0.5</v>
      </c>
      <c r="L1571" s="464" t="s">
        <v>57</v>
      </c>
      <c r="M1571" s="464" t="s">
        <v>49</v>
      </c>
      <c r="N1571" s="464" t="s">
        <v>48</v>
      </c>
      <c r="O1571" s="464" t="s">
        <v>48</v>
      </c>
      <c r="P1571" s="464" t="s">
        <v>48</v>
      </c>
      <c r="Q1571" s="464" t="s">
        <v>48</v>
      </c>
      <c r="R1571" s="448" t="s">
        <v>5018</v>
      </c>
      <c r="S1571" s="465">
        <v>1.4999999999999999E-2</v>
      </c>
    </row>
    <row r="1572" spans="1:19" x14ac:dyDescent="0.2">
      <c r="A1572" s="454" t="s">
        <v>5019</v>
      </c>
      <c r="B1572" s="455" t="s">
        <v>5020</v>
      </c>
      <c r="C1572" s="456" t="s">
        <v>61</v>
      </c>
      <c r="D1572" s="457" t="s">
        <v>259</v>
      </c>
      <c r="E1572" s="458" t="s">
        <v>336</v>
      </c>
      <c r="F1572" s="459" t="s">
        <v>337</v>
      </c>
      <c r="G1572" s="460">
        <v>473</v>
      </c>
      <c r="H1572" s="461">
        <v>51</v>
      </c>
      <c r="I1572" s="461">
        <v>33</v>
      </c>
      <c r="J1572" s="462" t="s">
        <v>102</v>
      </c>
      <c r="K1572" s="463">
        <v>0.25</v>
      </c>
      <c r="L1572" s="464" t="s">
        <v>48</v>
      </c>
      <c r="M1572" s="464" t="s">
        <v>49</v>
      </c>
      <c r="N1572" s="464" t="s">
        <v>48</v>
      </c>
      <c r="O1572" s="464" t="s">
        <v>48</v>
      </c>
      <c r="P1572" s="464" t="s">
        <v>48</v>
      </c>
      <c r="Q1572" s="464" t="s">
        <v>48</v>
      </c>
      <c r="R1572" s="448" t="s">
        <v>5021</v>
      </c>
      <c r="S1572" s="465">
        <v>0</v>
      </c>
    </row>
    <row r="1573" spans="1:19" x14ac:dyDescent="0.2">
      <c r="A1573" s="454" t="s">
        <v>5022</v>
      </c>
      <c r="B1573" s="455" t="s">
        <v>5023</v>
      </c>
      <c r="C1573" s="456" t="s">
        <v>61</v>
      </c>
      <c r="D1573" s="457" t="s">
        <v>99</v>
      </c>
      <c r="E1573" s="458" t="s">
        <v>508</v>
      </c>
      <c r="F1573" s="459" t="s">
        <v>509</v>
      </c>
      <c r="G1573" s="460">
        <v>1609</v>
      </c>
      <c r="H1573" s="461">
        <v>725</v>
      </c>
      <c r="I1573" s="461">
        <v>270</v>
      </c>
      <c r="J1573" s="462" t="s">
        <v>102</v>
      </c>
      <c r="K1573" s="463">
        <v>0.25</v>
      </c>
      <c r="L1573" s="464" t="s">
        <v>48</v>
      </c>
      <c r="M1573" s="464" t="s">
        <v>48</v>
      </c>
      <c r="N1573" s="464" t="s">
        <v>48</v>
      </c>
      <c r="O1573" s="464" t="s">
        <v>48</v>
      </c>
      <c r="P1573" s="464" t="s">
        <v>48</v>
      </c>
      <c r="Q1573" s="464" t="s">
        <v>48</v>
      </c>
      <c r="R1573" s="448" t="s">
        <v>5024</v>
      </c>
      <c r="S1573" s="465">
        <v>1.6E-2</v>
      </c>
    </row>
    <row r="1574" spans="1:19" x14ac:dyDescent="0.2">
      <c r="A1574" s="454" t="s">
        <v>5025</v>
      </c>
      <c r="B1574" s="455" t="s">
        <v>5026</v>
      </c>
      <c r="C1574" s="456" t="s">
        <v>61</v>
      </c>
      <c r="D1574" s="457" t="s">
        <v>62</v>
      </c>
      <c r="E1574" s="458" t="s">
        <v>884</v>
      </c>
      <c r="F1574" s="459" t="s">
        <v>885</v>
      </c>
      <c r="G1574" s="460">
        <v>1453</v>
      </c>
      <c r="H1574" s="461">
        <v>461</v>
      </c>
      <c r="I1574" s="461">
        <v>206</v>
      </c>
      <c r="J1574" s="462" t="s">
        <v>65</v>
      </c>
      <c r="K1574" s="463">
        <v>0.5</v>
      </c>
      <c r="L1574" s="464" t="s">
        <v>48</v>
      </c>
      <c r="M1574" s="464" t="s">
        <v>48</v>
      </c>
      <c r="N1574" s="464" t="s">
        <v>49</v>
      </c>
      <c r="O1574" s="464" t="s">
        <v>48</v>
      </c>
      <c r="P1574" s="464" t="s">
        <v>48</v>
      </c>
      <c r="Q1574" s="464" t="s">
        <v>48</v>
      </c>
      <c r="R1574" s="448" t="s">
        <v>5027</v>
      </c>
      <c r="S1574" s="465">
        <v>0.02</v>
      </c>
    </row>
    <row r="1575" spans="1:19" x14ac:dyDescent="0.2">
      <c r="A1575" s="454" t="s">
        <v>5028</v>
      </c>
      <c r="B1575" s="455" t="s">
        <v>5029</v>
      </c>
      <c r="C1575" s="456" t="s">
        <v>61</v>
      </c>
      <c r="D1575" s="457" t="s">
        <v>62</v>
      </c>
      <c r="E1575" s="458" t="s">
        <v>541</v>
      </c>
      <c r="F1575" s="459" t="s">
        <v>542</v>
      </c>
      <c r="G1575" s="460">
        <v>1499</v>
      </c>
      <c r="H1575" s="461">
        <v>184</v>
      </c>
      <c r="I1575" s="461">
        <v>132</v>
      </c>
      <c r="J1575" s="462" t="s">
        <v>65</v>
      </c>
      <c r="K1575" s="463">
        <v>0.5</v>
      </c>
      <c r="L1575" s="464" t="s">
        <v>48</v>
      </c>
      <c r="M1575" s="464" t="s">
        <v>48</v>
      </c>
      <c r="N1575" s="464" t="s">
        <v>49</v>
      </c>
      <c r="O1575" s="464" t="s">
        <v>48</v>
      </c>
      <c r="P1575" s="464" t="s">
        <v>48</v>
      </c>
      <c r="Q1575" s="464" t="s">
        <v>48</v>
      </c>
      <c r="R1575" s="448" t="s">
        <v>5030</v>
      </c>
      <c r="S1575" s="465">
        <v>1.7000000000000001E-2</v>
      </c>
    </row>
    <row r="1576" spans="1:19" x14ac:dyDescent="0.2">
      <c r="A1576" s="454" t="s">
        <v>5031</v>
      </c>
      <c r="B1576" s="455" t="s">
        <v>5032</v>
      </c>
      <c r="C1576" s="456" t="s">
        <v>61</v>
      </c>
      <c r="D1576" s="457" t="s">
        <v>259</v>
      </c>
      <c r="E1576" s="458" t="s">
        <v>876</v>
      </c>
      <c r="F1576" s="459" t="s">
        <v>877</v>
      </c>
      <c r="G1576" s="460">
        <v>914</v>
      </c>
      <c r="H1576" s="461">
        <v>259</v>
      </c>
      <c r="I1576" s="461">
        <v>171</v>
      </c>
      <c r="J1576" s="462" t="s">
        <v>102</v>
      </c>
      <c r="K1576" s="463">
        <v>0.25</v>
      </c>
      <c r="L1576" s="464" t="s">
        <v>48</v>
      </c>
      <c r="M1576" s="464" t="s">
        <v>48</v>
      </c>
      <c r="N1576" s="464" t="s">
        <v>49</v>
      </c>
      <c r="O1576" s="464" t="s">
        <v>48</v>
      </c>
      <c r="P1576" s="464" t="s">
        <v>48</v>
      </c>
      <c r="Q1576" s="464" t="s">
        <v>48</v>
      </c>
      <c r="R1576" s="448" t="s">
        <v>5033</v>
      </c>
      <c r="S1576" s="465">
        <v>0.02</v>
      </c>
    </row>
    <row r="1577" spans="1:19" x14ac:dyDescent="0.2">
      <c r="A1577" s="454" t="s">
        <v>5034</v>
      </c>
      <c r="B1577" s="455" t="s">
        <v>5035</v>
      </c>
      <c r="C1577" s="456" t="s">
        <v>61</v>
      </c>
      <c r="D1577" s="457" t="s">
        <v>259</v>
      </c>
      <c r="E1577" s="458" t="s">
        <v>347</v>
      </c>
      <c r="F1577" s="459" t="s">
        <v>348</v>
      </c>
      <c r="G1577" s="460">
        <v>2591</v>
      </c>
      <c r="H1577" s="461">
        <v>376</v>
      </c>
      <c r="I1577" s="461">
        <v>167</v>
      </c>
      <c r="J1577" s="462" t="s">
        <v>102</v>
      </c>
      <c r="K1577" s="463">
        <v>0.25</v>
      </c>
      <c r="L1577" s="464" t="s">
        <v>48</v>
      </c>
      <c r="M1577" s="464" t="s">
        <v>48</v>
      </c>
      <c r="N1577" s="464" t="s">
        <v>48</v>
      </c>
      <c r="O1577" s="464" t="s">
        <v>48</v>
      </c>
      <c r="P1577" s="464" t="s">
        <v>48</v>
      </c>
      <c r="Q1577" s="464" t="s">
        <v>48</v>
      </c>
      <c r="R1577" s="448" t="s">
        <v>5036</v>
      </c>
      <c r="S1577" s="465">
        <v>0.02</v>
      </c>
    </row>
    <row r="1578" spans="1:19" x14ac:dyDescent="0.2">
      <c r="A1578" s="454" t="s">
        <v>5037</v>
      </c>
      <c r="B1578" s="455" t="s">
        <v>5038</v>
      </c>
      <c r="C1578" s="456" t="s">
        <v>61</v>
      </c>
      <c r="D1578" s="457" t="s">
        <v>118</v>
      </c>
      <c r="E1578" s="458" t="s">
        <v>738</v>
      </c>
      <c r="F1578" s="459" t="s">
        <v>738</v>
      </c>
      <c r="G1578" s="460">
        <v>1283</v>
      </c>
      <c r="H1578" s="461">
        <v>2162</v>
      </c>
      <c r="I1578" s="461">
        <v>747</v>
      </c>
      <c r="J1578" s="462" t="s">
        <v>47</v>
      </c>
      <c r="K1578" s="463">
        <v>0.35</v>
      </c>
      <c r="L1578" s="464" t="s">
        <v>48</v>
      </c>
      <c r="M1578" s="464" t="s">
        <v>48</v>
      </c>
      <c r="N1578" s="464" t="s">
        <v>48</v>
      </c>
      <c r="O1578" s="464" t="s">
        <v>48</v>
      </c>
      <c r="P1578" s="464" t="s">
        <v>48</v>
      </c>
      <c r="Q1578" s="464" t="s">
        <v>48</v>
      </c>
      <c r="R1578" s="448" t="s">
        <v>5039</v>
      </c>
      <c r="S1578" s="465">
        <v>0.02</v>
      </c>
    </row>
    <row r="1579" spans="1:19" x14ac:dyDescent="0.2">
      <c r="A1579" s="454" t="s">
        <v>5040</v>
      </c>
      <c r="B1579" s="455" t="s">
        <v>5041</v>
      </c>
      <c r="C1579" s="456" t="s">
        <v>61</v>
      </c>
      <c r="D1579" s="457" t="s">
        <v>76</v>
      </c>
      <c r="E1579" s="458" t="s">
        <v>306</v>
      </c>
      <c r="F1579" s="459" t="s">
        <v>307</v>
      </c>
      <c r="G1579" s="460">
        <v>666</v>
      </c>
      <c r="H1579" s="461">
        <v>37</v>
      </c>
      <c r="I1579" s="461">
        <v>46</v>
      </c>
      <c r="J1579" s="462" t="s">
        <v>72</v>
      </c>
      <c r="K1579" s="463">
        <v>0.5</v>
      </c>
      <c r="L1579" s="464" t="s">
        <v>57</v>
      </c>
      <c r="M1579" s="464" t="s">
        <v>48</v>
      </c>
      <c r="N1579" s="464" t="s">
        <v>48</v>
      </c>
      <c r="O1579" s="464" t="s">
        <v>48</v>
      </c>
      <c r="P1579" s="464" t="s">
        <v>49</v>
      </c>
      <c r="Q1579" s="464" t="s">
        <v>48</v>
      </c>
      <c r="R1579" s="448" t="s">
        <v>5042</v>
      </c>
      <c r="S1579" s="465">
        <v>0</v>
      </c>
    </row>
    <row r="1580" spans="1:19" x14ac:dyDescent="0.2">
      <c r="A1580" s="454" t="s">
        <v>5043</v>
      </c>
      <c r="B1580" s="455" t="s">
        <v>5044</v>
      </c>
      <c r="C1580" s="456" t="s">
        <v>61</v>
      </c>
      <c r="D1580" s="457" t="s">
        <v>341</v>
      </c>
      <c r="E1580" s="458" t="s">
        <v>925</v>
      </c>
      <c r="F1580" s="459" t="s">
        <v>926</v>
      </c>
      <c r="G1580" s="460">
        <v>1816</v>
      </c>
      <c r="H1580" s="461">
        <v>863</v>
      </c>
      <c r="I1580" s="461">
        <v>340</v>
      </c>
      <c r="J1580" s="462" t="s">
        <v>72</v>
      </c>
      <c r="K1580" s="463">
        <v>0.5</v>
      </c>
      <c r="L1580" s="464" t="s">
        <v>57</v>
      </c>
      <c r="M1580" s="464" t="s">
        <v>48</v>
      </c>
      <c r="N1580" s="464" t="s">
        <v>49</v>
      </c>
      <c r="O1580" s="464" t="s">
        <v>48</v>
      </c>
      <c r="P1580" s="464" t="s">
        <v>48</v>
      </c>
      <c r="Q1580" s="464" t="s">
        <v>48</v>
      </c>
      <c r="R1580" s="448" t="s">
        <v>5045</v>
      </c>
      <c r="S1580" s="465">
        <v>1.7000000000000001E-2</v>
      </c>
    </row>
    <row r="1581" spans="1:19" x14ac:dyDescent="0.2">
      <c r="A1581" s="454" t="s">
        <v>5046</v>
      </c>
      <c r="B1581" s="455" t="s">
        <v>5047</v>
      </c>
      <c r="C1581" s="456" t="s">
        <v>61</v>
      </c>
      <c r="D1581" s="457" t="s">
        <v>135</v>
      </c>
      <c r="E1581" s="458" t="s">
        <v>1427</v>
      </c>
      <c r="F1581" s="459" t="s">
        <v>1428</v>
      </c>
      <c r="G1581" s="460">
        <v>513</v>
      </c>
      <c r="H1581" s="461">
        <v>122</v>
      </c>
      <c r="I1581" s="461">
        <v>103</v>
      </c>
      <c r="J1581" s="462" t="s">
        <v>102</v>
      </c>
      <c r="K1581" s="463">
        <v>0.25</v>
      </c>
      <c r="L1581" s="464" t="s">
        <v>48</v>
      </c>
      <c r="M1581" s="464" t="s">
        <v>48</v>
      </c>
      <c r="N1581" s="464" t="s">
        <v>48</v>
      </c>
      <c r="O1581" s="464" t="s">
        <v>48</v>
      </c>
      <c r="P1581" s="464" t="s">
        <v>48</v>
      </c>
      <c r="Q1581" s="464" t="s">
        <v>48</v>
      </c>
      <c r="R1581" s="448" t="s">
        <v>5048</v>
      </c>
      <c r="S1581" s="465">
        <v>0.01</v>
      </c>
    </row>
    <row r="1582" spans="1:19" x14ac:dyDescent="0.2">
      <c r="A1582" s="454" t="s">
        <v>5049</v>
      </c>
      <c r="B1582" s="455" t="s">
        <v>5050</v>
      </c>
      <c r="C1582" s="456" t="s">
        <v>61</v>
      </c>
      <c r="D1582" s="457" t="s">
        <v>118</v>
      </c>
      <c r="E1582" s="458" t="s">
        <v>643</v>
      </c>
      <c r="F1582" s="459" t="s">
        <v>644</v>
      </c>
      <c r="G1582" s="460">
        <v>1811</v>
      </c>
      <c r="H1582" s="461">
        <v>404</v>
      </c>
      <c r="I1582" s="461">
        <v>203</v>
      </c>
      <c r="J1582" s="462" t="s">
        <v>47</v>
      </c>
      <c r="K1582" s="463">
        <v>0.35</v>
      </c>
      <c r="L1582" s="464" t="s">
        <v>48</v>
      </c>
      <c r="M1582" s="464" t="s">
        <v>48</v>
      </c>
      <c r="N1582" s="464" t="s">
        <v>48</v>
      </c>
      <c r="O1582" s="464" t="s">
        <v>48</v>
      </c>
      <c r="P1582" s="464" t="s">
        <v>48</v>
      </c>
      <c r="Q1582" s="464" t="s">
        <v>48</v>
      </c>
      <c r="R1582" s="448" t="s">
        <v>5051</v>
      </c>
      <c r="S1582" s="465">
        <v>1.8000000000000002E-2</v>
      </c>
    </row>
    <row r="1583" spans="1:19" x14ac:dyDescent="0.2">
      <c r="A1583" s="454" t="s">
        <v>5052</v>
      </c>
      <c r="B1583" s="455" t="s">
        <v>5053</v>
      </c>
      <c r="C1583" s="456" t="s">
        <v>61</v>
      </c>
      <c r="D1583" s="457" t="s">
        <v>207</v>
      </c>
      <c r="E1583" s="458" t="s">
        <v>464</v>
      </c>
      <c r="F1583" s="459" t="s">
        <v>465</v>
      </c>
      <c r="G1583" s="460">
        <v>3548</v>
      </c>
      <c r="H1583" s="461">
        <v>1139</v>
      </c>
      <c r="I1583" s="461">
        <v>394</v>
      </c>
      <c r="J1583" s="462" t="s">
        <v>56</v>
      </c>
      <c r="K1583" s="463">
        <v>0.5</v>
      </c>
      <c r="L1583" s="464" t="s">
        <v>57</v>
      </c>
      <c r="M1583" s="464" t="s">
        <v>48</v>
      </c>
      <c r="N1583" s="464" t="s">
        <v>48</v>
      </c>
      <c r="O1583" s="464" t="s">
        <v>48</v>
      </c>
      <c r="P1583" s="464" t="s">
        <v>49</v>
      </c>
      <c r="Q1583" s="464" t="s">
        <v>48</v>
      </c>
      <c r="R1583" s="448" t="s">
        <v>5054</v>
      </c>
      <c r="S1583" s="465">
        <v>1.4999999999999999E-2</v>
      </c>
    </row>
    <row r="1584" spans="1:19" x14ac:dyDescent="0.2">
      <c r="A1584" s="454" t="s">
        <v>5055</v>
      </c>
      <c r="B1584" s="455" t="s">
        <v>5056</v>
      </c>
      <c r="C1584" s="456" t="s">
        <v>61</v>
      </c>
      <c r="D1584" s="457" t="s">
        <v>111</v>
      </c>
      <c r="E1584" s="458" t="s">
        <v>430</v>
      </c>
      <c r="F1584" s="459" t="s">
        <v>431</v>
      </c>
      <c r="G1584" s="460">
        <v>988</v>
      </c>
      <c r="H1584" s="461">
        <v>294</v>
      </c>
      <c r="I1584" s="461">
        <v>129</v>
      </c>
      <c r="J1584" s="462" t="s">
        <v>114</v>
      </c>
      <c r="K1584" s="463">
        <v>0.35</v>
      </c>
      <c r="L1584" s="464" t="s">
        <v>48</v>
      </c>
      <c r="M1584" s="464" t="s">
        <v>48</v>
      </c>
      <c r="N1584" s="464" t="s">
        <v>48</v>
      </c>
      <c r="O1584" s="464" t="s">
        <v>48</v>
      </c>
      <c r="P1584" s="464" t="s">
        <v>48</v>
      </c>
      <c r="Q1584" s="464" t="s">
        <v>48</v>
      </c>
      <c r="R1584" s="448" t="s">
        <v>5057</v>
      </c>
      <c r="S1584" s="465">
        <v>0.01</v>
      </c>
    </row>
    <row r="1585" spans="1:19" x14ac:dyDescent="0.2">
      <c r="A1585" s="454" t="s">
        <v>5058</v>
      </c>
      <c r="B1585" s="455" t="s">
        <v>5059</v>
      </c>
      <c r="C1585" s="456" t="s">
        <v>61</v>
      </c>
      <c r="D1585" s="457" t="s">
        <v>62</v>
      </c>
      <c r="E1585" s="458" t="s">
        <v>63</v>
      </c>
      <c r="F1585" s="459" t="s">
        <v>64</v>
      </c>
      <c r="G1585" s="460">
        <v>1046</v>
      </c>
      <c r="H1585" s="461">
        <v>206</v>
      </c>
      <c r="I1585" s="461">
        <v>110</v>
      </c>
      <c r="J1585" s="462" t="s">
        <v>65</v>
      </c>
      <c r="K1585" s="463">
        <v>0.5</v>
      </c>
      <c r="L1585" s="464" t="s">
        <v>48</v>
      </c>
      <c r="M1585" s="464" t="s">
        <v>48</v>
      </c>
      <c r="N1585" s="464" t="s">
        <v>48</v>
      </c>
      <c r="O1585" s="464" t="s">
        <v>48</v>
      </c>
      <c r="P1585" s="464" t="s">
        <v>48</v>
      </c>
      <c r="Q1585" s="464" t="s">
        <v>48</v>
      </c>
      <c r="R1585" s="448" t="s">
        <v>5060</v>
      </c>
      <c r="S1585" s="465">
        <v>0.02</v>
      </c>
    </row>
    <row r="1586" spans="1:19" x14ac:dyDescent="0.2">
      <c r="A1586" s="454" t="s">
        <v>5061</v>
      </c>
      <c r="B1586" s="455" t="s">
        <v>5062</v>
      </c>
      <c r="C1586" s="456" t="s">
        <v>61</v>
      </c>
      <c r="D1586" s="457" t="s">
        <v>118</v>
      </c>
      <c r="E1586" s="458" t="s">
        <v>331</v>
      </c>
      <c r="F1586" s="459" t="s">
        <v>332</v>
      </c>
      <c r="G1586" s="460">
        <v>595</v>
      </c>
      <c r="H1586" s="461">
        <v>449</v>
      </c>
      <c r="I1586" s="461">
        <v>182</v>
      </c>
      <c r="J1586" s="462" t="s">
        <v>47</v>
      </c>
      <c r="K1586" s="463">
        <v>0.35</v>
      </c>
      <c r="L1586" s="464" t="s">
        <v>48</v>
      </c>
      <c r="M1586" s="464" t="s">
        <v>48</v>
      </c>
      <c r="N1586" s="464" t="s">
        <v>48</v>
      </c>
      <c r="O1586" s="464" t="s">
        <v>48</v>
      </c>
      <c r="P1586" s="464" t="s">
        <v>48</v>
      </c>
      <c r="Q1586" s="464" t="s">
        <v>48</v>
      </c>
      <c r="R1586" s="448" t="s">
        <v>5063</v>
      </c>
      <c r="S1586" s="465">
        <v>1.7000000000000001E-2</v>
      </c>
    </row>
    <row r="1587" spans="1:19" x14ac:dyDescent="0.2">
      <c r="A1587" s="454" t="s">
        <v>5064</v>
      </c>
      <c r="B1587" s="455" t="s">
        <v>5065</v>
      </c>
      <c r="C1587" s="456" t="s">
        <v>61</v>
      </c>
      <c r="D1587" s="457" t="s">
        <v>44</v>
      </c>
      <c r="E1587" s="458" t="s">
        <v>45</v>
      </c>
      <c r="F1587" s="459" t="s">
        <v>46</v>
      </c>
      <c r="G1587" s="460">
        <v>6062</v>
      </c>
      <c r="H1587" s="461">
        <v>2570</v>
      </c>
      <c r="I1587" s="461">
        <v>1145</v>
      </c>
      <c r="J1587" s="462" t="s">
        <v>47</v>
      </c>
      <c r="K1587" s="463">
        <v>0.35</v>
      </c>
      <c r="L1587" s="464" t="s">
        <v>48</v>
      </c>
      <c r="M1587" s="464" t="s">
        <v>48</v>
      </c>
      <c r="N1587" s="464" t="s">
        <v>48</v>
      </c>
      <c r="O1587" s="464" t="s">
        <v>48</v>
      </c>
      <c r="P1587" s="464" t="s">
        <v>48</v>
      </c>
      <c r="Q1587" s="464" t="s">
        <v>48</v>
      </c>
      <c r="R1587" s="448" t="s">
        <v>5066</v>
      </c>
      <c r="S1587" s="465">
        <v>1.6E-2</v>
      </c>
    </row>
    <row r="1588" spans="1:19" x14ac:dyDescent="0.2">
      <c r="A1588" s="454" t="s">
        <v>5067</v>
      </c>
      <c r="B1588" s="455" t="s">
        <v>5068</v>
      </c>
      <c r="C1588" s="456" t="s">
        <v>61</v>
      </c>
      <c r="D1588" s="457" t="s">
        <v>62</v>
      </c>
      <c r="E1588" s="458" t="s">
        <v>446</v>
      </c>
      <c r="F1588" s="459" t="s">
        <v>447</v>
      </c>
      <c r="G1588" s="460">
        <v>895</v>
      </c>
      <c r="H1588" s="461">
        <v>301</v>
      </c>
      <c r="I1588" s="461">
        <v>113</v>
      </c>
      <c r="J1588" s="462" t="s">
        <v>65</v>
      </c>
      <c r="K1588" s="463">
        <v>0.5</v>
      </c>
      <c r="L1588" s="464" t="s">
        <v>48</v>
      </c>
      <c r="M1588" s="464" t="s">
        <v>48</v>
      </c>
      <c r="N1588" s="464" t="s">
        <v>49</v>
      </c>
      <c r="O1588" s="464" t="s">
        <v>48</v>
      </c>
      <c r="P1588" s="464" t="s">
        <v>48</v>
      </c>
      <c r="Q1588" s="464" t="s">
        <v>48</v>
      </c>
      <c r="R1588" s="448" t="s">
        <v>5069</v>
      </c>
      <c r="S1588" s="465">
        <v>1.2E-2</v>
      </c>
    </row>
    <row r="1589" spans="1:19" x14ac:dyDescent="0.2">
      <c r="A1589" s="454" t="s">
        <v>5070</v>
      </c>
      <c r="B1589" s="455" t="s">
        <v>5071</v>
      </c>
      <c r="C1589" s="456" t="s">
        <v>61</v>
      </c>
      <c r="D1589" s="457" t="s">
        <v>259</v>
      </c>
      <c r="E1589" s="458" t="s">
        <v>355</v>
      </c>
      <c r="F1589" s="459" t="s">
        <v>355</v>
      </c>
      <c r="G1589" s="460">
        <v>967</v>
      </c>
      <c r="H1589" s="461">
        <v>1193</v>
      </c>
      <c r="I1589" s="461">
        <v>584</v>
      </c>
      <c r="J1589" s="462" t="s">
        <v>102</v>
      </c>
      <c r="K1589" s="463">
        <v>0.25</v>
      </c>
      <c r="L1589" s="464" t="s">
        <v>48</v>
      </c>
      <c r="M1589" s="464" t="s">
        <v>48</v>
      </c>
      <c r="N1589" s="464" t="s">
        <v>49</v>
      </c>
      <c r="O1589" s="464" t="s">
        <v>48</v>
      </c>
      <c r="P1589" s="464" t="s">
        <v>48</v>
      </c>
      <c r="Q1589" s="464" t="s">
        <v>48</v>
      </c>
      <c r="R1589" s="448" t="s">
        <v>5072</v>
      </c>
      <c r="S1589" s="465">
        <v>0.02</v>
      </c>
    </row>
    <row r="1590" spans="1:19" x14ac:dyDescent="0.2">
      <c r="A1590" s="454" t="s">
        <v>5073</v>
      </c>
      <c r="B1590" s="455" t="s">
        <v>5074</v>
      </c>
      <c r="C1590" s="456" t="s">
        <v>61</v>
      </c>
      <c r="D1590" s="457" t="s">
        <v>118</v>
      </c>
      <c r="E1590" s="458" t="s">
        <v>160</v>
      </c>
      <c r="F1590" s="459" t="s">
        <v>161</v>
      </c>
      <c r="G1590" s="460">
        <v>4990</v>
      </c>
      <c r="H1590" s="461">
        <v>1085</v>
      </c>
      <c r="I1590" s="461">
        <v>512</v>
      </c>
      <c r="J1590" s="462" t="s">
        <v>47</v>
      </c>
      <c r="K1590" s="463">
        <v>0.35</v>
      </c>
      <c r="L1590" s="464" t="s">
        <v>48</v>
      </c>
      <c r="M1590" s="464" t="s">
        <v>48</v>
      </c>
      <c r="N1590" s="464" t="s">
        <v>49</v>
      </c>
      <c r="O1590" s="464" t="s">
        <v>48</v>
      </c>
      <c r="P1590" s="464" t="s">
        <v>48</v>
      </c>
      <c r="Q1590" s="464" t="s">
        <v>48</v>
      </c>
      <c r="R1590" s="448" t="s">
        <v>5075</v>
      </c>
      <c r="S1590" s="465">
        <v>1.8000000000000002E-2</v>
      </c>
    </row>
    <row r="1591" spans="1:19" x14ac:dyDescent="0.2">
      <c r="A1591" s="454" t="s">
        <v>5076</v>
      </c>
      <c r="B1591" s="455" t="s">
        <v>5077</v>
      </c>
      <c r="C1591" s="456" t="s">
        <v>61</v>
      </c>
      <c r="D1591" s="457" t="s">
        <v>276</v>
      </c>
      <c r="E1591" s="458" t="s">
        <v>2458</v>
      </c>
      <c r="F1591" s="459" t="s">
        <v>2459</v>
      </c>
      <c r="G1591" s="460">
        <v>5202</v>
      </c>
      <c r="H1591" s="461">
        <v>1697</v>
      </c>
      <c r="I1591" s="461">
        <v>825</v>
      </c>
      <c r="J1591" s="462" t="s">
        <v>188</v>
      </c>
      <c r="K1591" s="463">
        <v>0.5</v>
      </c>
      <c r="L1591" s="464" t="s">
        <v>48</v>
      </c>
      <c r="M1591" s="464" t="s">
        <v>48</v>
      </c>
      <c r="N1591" s="464" t="s">
        <v>48</v>
      </c>
      <c r="O1591" s="464" t="s">
        <v>48</v>
      </c>
      <c r="P1591" s="464" t="s">
        <v>48</v>
      </c>
      <c r="Q1591" s="464" t="s">
        <v>48</v>
      </c>
      <c r="R1591" s="448" t="s">
        <v>5078</v>
      </c>
      <c r="S1591" s="465">
        <v>1.4999999999999999E-2</v>
      </c>
    </row>
    <row r="1592" spans="1:19" x14ac:dyDescent="0.2">
      <c r="A1592" s="454" t="s">
        <v>5079</v>
      </c>
      <c r="B1592" s="455" t="s">
        <v>5080</v>
      </c>
      <c r="C1592" s="456" t="s">
        <v>43</v>
      </c>
      <c r="D1592" s="457" t="s">
        <v>69</v>
      </c>
      <c r="E1592" s="458" t="s">
        <v>451</v>
      </c>
      <c r="F1592" s="459" t="s">
        <v>452</v>
      </c>
      <c r="G1592" s="460">
        <v>2353</v>
      </c>
      <c r="H1592" s="461">
        <v>5387</v>
      </c>
      <c r="I1592" s="461">
        <v>2324</v>
      </c>
      <c r="J1592" s="462" t="s">
        <v>72</v>
      </c>
      <c r="K1592" s="463">
        <v>0.5</v>
      </c>
      <c r="L1592" s="464" t="s">
        <v>48</v>
      </c>
      <c r="M1592" s="464" t="s">
        <v>48</v>
      </c>
      <c r="N1592" s="464" t="s">
        <v>48</v>
      </c>
      <c r="O1592" s="464" t="s">
        <v>48</v>
      </c>
      <c r="P1592" s="464" t="s">
        <v>48</v>
      </c>
      <c r="Q1592" s="464" t="s">
        <v>48</v>
      </c>
      <c r="R1592" s="448" t="s">
        <v>5081</v>
      </c>
      <c r="S1592" s="465">
        <v>0.02</v>
      </c>
    </row>
    <row r="1593" spans="1:19" x14ac:dyDescent="0.2">
      <c r="A1593" s="454" t="s">
        <v>5082</v>
      </c>
      <c r="B1593" s="455" t="s">
        <v>5083</v>
      </c>
      <c r="C1593" s="456" t="s">
        <v>61</v>
      </c>
      <c r="D1593" s="457" t="s">
        <v>99</v>
      </c>
      <c r="E1593" s="458" t="s">
        <v>192</v>
      </c>
      <c r="F1593" s="459" t="s">
        <v>193</v>
      </c>
      <c r="G1593" s="460">
        <v>1747</v>
      </c>
      <c r="H1593" s="461">
        <v>1420</v>
      </c>
      <c r="I1593" s="461">
        <v>554</v>
      </c>
      <c r="J1593" s="462" t="s">
        <v>102</v>
      </c>
      <c r="K1593" s="463">
        <v>0.25</v>
      </c>
      <c r="L1593" s="464" t="s">
        <v>48</v>
      </c>
      <c r="M1593" s="464" t="s">
        <v>48</v>
      </c>
      <c r="N1593" s="464" t="s">
        <v>48</v>
      </c>
      <c r="O1593" s="464" t="s">
        <v>48</v>
      </c>
      <c r="P1593" s="464" t="s">
        <v>48</v>
      </c>
      <c r="Q1593" s="464" t="s">
        <v>48</v>
      </c>
      <c r="R1593" s="448" t="s">
        <v>5084</v>
      </c>
      <c r="S1593" s="465">
        <v>1.7000000000000001E-2</v>
      </c>
    </row>
    <row r="1594" spans="1:19" x14ac:dyDescent="0.2">
      <c r="A1594" s="454" t="s">
        <v>5085</v>
      </c>
      <c r="B1594" s="455" t="s">
        <v>5086</v>
      </c>
      <c r="C1594" s="456" t="s">
        <v>61</v>
      </c>
      <c r="D1594" s="457" t="s">
        <v>207</v>
      </c>
      <c r="E1594" s="458" t="s">
        <v>208</v>
      </c>
      <c r="F1594" s="459" t="s">
        <v>209</v>
      </c>
      <c r="G1594" s="460">
        <v>926</v>
      </c>
      <c r="H1594" s="461">
        <v>480</v>
      </c>
      <c r="I1594" s="461">
        <v>220</v>
      </c>
      <c r="J1594" s="462" t="s">
        <v>56</v>
      </c>
      <c r="K1594" s="463">
        <v>0.5</v>
      </c>
      <c r="L1594" s="464" t="s">
        <v>57</v>
      </c>
      <c r="M1594" s="464" t="s">
        <v>48</v>
      </c>
      <c r="N1594" s="464" t="s">
        <v>49</v>
      </c>
      <c r="O1594" s="464" t="s">
        <v>48</v>
      </c>
      <c r="P1594" s="464" t="s">
        <v>48</v>
      </c>
      <c r="Q1594" s="464" t="s">
        <v>48</v>
      </c>
      <c r="R1594" s="448" t="s">
        <v>5087</v>
      </c>
      <c r="S1594" s="465">
        <v>0</v>
      </c>
    </row>
    <row r="1595" spans="1:19" x14ac:dyDescent="0.2">
      <c r="A1595" s="454" t="s">
        <v>5088</v>
      </c>
      <c r="B1595" s="455" t="s">
        <v>5089</v>
      </c>
      <c r="C1595" s="456" t="s">
        <v>61</v>
      </c>
      <c r="D1595" s="457" t="s">
        <v>341</v>
      </c>
      <c r="E1595" s="458" t="s">
        <v>925</v>
      </c>
      <c r="F1595" s="459" t="s">
        <v>926</v>
      </c>
      <c r="G1595" s="460">
        <v>1410</v>
      </c>
      <c r="H1595" s="461">
        <v>599</v>
      </c>
      <c r="I1595" s="461">
        <v>226</v>
      </c>
      <c r="J1595" s="462" t="s">
        <v>72</v>
      </c>
      <c r="K1595" s="463">
        <v>0.5</v>
      </c>
      <c r="L1595" s="464" t="s">
        <v>57</v>
      </c>
      <c r="M1595" s="464" t="s">
        <v>48</v>
      </c>
      <c r="N1595" s="464" t="s">
        <v>49</v>
      </c>
      <c r="O1595" s="464" t="s">
        <v>48</v>
      </c>
      <c r="P1595" s="464" t="s">
        <v>48</v>
      </c>
      <c r="Q1595" s="464" t="s">
        <v>48</v>
      </c>
      <c r="R1595" s="448" t="s">
        <v>5090</v>
      </c>
      <c r="S1595" s="465">
        <v>1.4999999999999999E-2</v>
      </c>
    </row>
    <row r="1596" spans="1:19" x14ac:dyDescent="0.2">
      <c r="A1596" s="454" t="s">
        <v>5091</v>
      </c>
      <c r="B1596" s="455" t="s">
        <v>5092</v>
      </c>
      <c r="C1596" s="456" t="s">
        <v>61</v>
      </c>
      <c r="D1596" s="457" t="s">
        <v>341</v>
      </c>
      <c r="E1596" s="458" t="s">
        <v>2477</v>
      </c>
      <c r="F1596" s="459" t="s">
        <v>2478</v>
      </c>
      <c r="G1596" s="460">
        <v>2113</v>
      </c>
      <c r="H1596" s="461">
        <v>1404</v>
      </c>
      <c r="I1596" s="461">
        <v>492</v>
      </c>
      <c r="J1596" s="462" t="s">
        <v>72</v>
      </c>
      <c r="K1596" s="463">
        <v>0.5</v>
      </c>
      <c r="L1596" s="464" t="s">
        <v>57</v>
      </c>
      <c r="M1596" s="464" t="s">
        <v>48</v>
      </c>
      <c r="N1596" s="464" t="s">
        <v>48</v>
      </c>
      <c r="O1596" s="464" t="s">
        <v>48</v>
      </c>
      <c r="P1596" s="464" t="s">
        <v>49</v>
      </c>
      <c r="Q1596" s="464" t="s">
        <v>48</v>
      </c>
      <c r="R1596" s="448" t="s">
        <v>5093</v>
      </c>
      <c r="S1596" s="465">
        <v>0.02</v>
      </c>
    </row>
    <row r="1597" spans="1:19" x14ac:dyDescent="0.2">
      <c r="A1597" s="454" t="s">
        <v>5094</v>
      </c>
      <c r="B1597" s="455" t="s">
        <v>5095</v>
      </c>
      <c r="C1597" s="456" t="s">
        <v>61</v>
      </c>
      <c r="D1597" s="457" t="s">
        <v>69</v>
      </c>
      <c r="E1597" s="458" t="s">
        <v>70</v>
      </c>
      <c r="F1597" s="459" t="s">
        <v>71</v>
      </c>
      <c r="G1597" s="460">
        <v>1079</v>
      </c>
      <c r="H1597" s="461">
        <v>731</v>
      </c>
      <c r="I1597" s="461">
        <v>378</v>
      </c>
      <c r="J1597" s="462" t="s">
        <v>72</v>
      </c>
      <c r="K1597" s="463">
        <v>0.5</v>
      </c>
      <c r="L1597" s="464" t="s">
        <v>48</v>
      </c>
      <c r="M1597" s="464" t="s">
        <v>48</v>
      </c>
      <c r="N1597" s="464" t="s">
        <v>48</v>
      </c>
      <c r="O1597" s="464" t="s">
        <v>48</v>
      </c>
      <c r="P1597" s="464" t="s">
        <v>48</v>
      </c>
      <c r="Q1597" s="464" t="s">
        <v>48</v>
      </c>
      <c r="R1597" s="448" t="s">
        <v>5096</v>
      </c>
      <c r="S1597" s="465">
        <v>0.02</v>
      </c>
    </row>
    <row r="1598" spans="1:19" x14ac:dyDescent="0.2">
      <c r="A1598" s="454" t="s">
        <v>5097</v>
      </c>
      <c r="B1598" s="455" t="s">
        <v>5098</v>
      </c>
      <c r="C1598" s="456" t="s">
        <v>61</v>
      </c>
      <c r="D1598" s="457" t="s">
        <v>135</v>
      </c>
      <c r="E1598" s="458" t="s">
        <v>1427</v>
      </c>
      <c r="F1598" s="459" t="s">
        <v>1428</v>
      </c>
      <c r="G1598" s="460">
        <v>936</v>
      </c>
      <c r="H1598" s="461">
        <v>1093</v>
      </c>
      <c r="I1598" s="461">
        <v>389</v>
      </c>
      <c r="J1598" s="462" t="s">
        <v>102</v>
      </c>
      <c r="K1598" s="463">
        <v>0.25</v>
      </c>
      <c r="L1598" s="464" t="s">
        <v>48</v>
      </c>
      <c r="M1598" s="464" t="s">
        <v>48</v>
      </c>
      <c r="N1598" s="464" t="s">
        <v>48</v>
      </c>
      <c r="O1598" s="464" t="s">
        <v>48</v>
      </c>
      <c r="P1598" s="464" t="s">
        <v>48</v>
      </c>
      <c r="Q1598" s="464" t="s">
        <v>48</v>
      </c>
      <c r="R1598" s="448" t="s">
        <v>5099</v>
      </c>
      <c r="S1598" s="465">
        <v>1.9E-2</v>
      </c>
    </row>
    <row r="1599" spans="1:19" x14ac:dyDescent="0.2">
      <c r="A1599" s="454" t="s">
        <v>5100</v>
      </c>
      <c r="B1599" s="455" t="s">
        <v>5101</v>
      </c>
      <c r="C1599" s="456" t="s">
        <v>61</v>
      </c>
      <c r="D1599" s="457" t="s">
        <v>154</v>
      </c>
      <c r="E1599" s="458" t="s">
        <v>404</v>
      </c>
      <c r="F1599" s="459" t="s">
        <v>405</v>
      </c>
      <c r="G1599" s="460">
        <v>1039</v>
      </c>
      <c r="H1599" s="461">
        <v>187</v>
      </c>
      <c r="I1599" s="461">
        <v>93</v>
      </c>
      <c r="J1599" s="462" t="s">
        <v>65</v>
      </c>
      <c r="K1599" s="463">
        <v>0.5</v>
      </c>
      <c r="L1599" s="464" t="s">
        <v>57</v>
      </c>
      <c r="M1599" s="464" t="s">
        <v>48</v>
      </c>
      <c r="N1599" s="464" t="s">
        <v>48</v>
      </c>
      <c r="O1599" s="464" t="s">
        <v>49</v>
      </c>
      <c r="P1599" s="464" t="s">
        <v>48</v>
      </c>
      <c r="Q1599" s="464" t="s">
        <v>48</v>
      </c>
      <c r="R1599" s="448" t="s">
        <v>5102</v>
      </c>
      <c r="S1599" s="465">
        <v>0.02</v>
      </c>
    </row>
    <row r="1600" spans="1:19" x14ac:dyDescent="0.2">
      <c r="A1600" s="454" t="s">
        <v>5103</v>
      </c>
      <c r="B1600" s="455" t="s">
        <v>5104</v>
      </c>
      <c r="C1600" s="456" t="s">
        <v>61</v>
      </c>
      <c r="D1600" s="457" t="s">
        <v>62</v>
      </c>
      <c r="E1600" s="458" t="s">
        <v>175</v>
      </c>
      <c r="F1600" s="459" t="s">
        <v>176</v>
      </c>
      <c r="G1600" s="460">
        <v>652</v>
      </c>
      <c r="H1600" s="461">
        <v>226</v>
      </c>
      <c r="I1600" s="461">
        <v>71</v>
      </c>
      <c r="J1600" s="462" t="s">
        <v>65</v>
      </c>
      <c r="K1600" s="463">
        <v>0.5</v>
      </c>
      <c r="L1600" s="464" t="s">
        <v>57</v>
      </c>
      <c r="M1600" s="464" t="s">
        <v>48</v>
      </c>
      <c r="N1600" s="464" t="s">
        <v>48</v>
      </c>
      <c r="O1600" s="464" t="s">
        <v>48</v>
      </c>
      <c r="P1600" s="464" t="s">
        <v>49</v>
      </c>
      <c r="Q1600" s="464" t="s">
        <v>48</v>
      </c>
      <c r="R1600" s="448" t="s">
        <v>5105</v>
      </c>
      <c r="S1600" s="465">
        <v>1.4999999999999999E-2</v>
      </c>
    </row>
    <row r="1601" spans="1:19" x14ac:dyDescent="0.2">
      <c r="A1601" s="454" t="s">
        <v>5106</v>
      </c>
      <c r="B1601" s="455" t="s">
        <v>5107</v>
      </c>
      <c r="C1601" s="456" t="s">
        <v>61</v>
      </c>
      <c r="D1601" s="457" t="s">
        <v>76</v>
      </c>
      <c r="E1601" s="458" t="s">
        <v>301</v>
      </c>
      <c r="F1601" s="459" t="s">
        <v>302</v>
      </c>
      <c r="G1601" s="460">
        <v>3186</v>
      </c>
      <c r="H1601" s="461">
        <v>2131</v>
      </c>
      <c r="I1601" s="461">
        <v>1142</v>
      </c>
      <c r="J1601" s="462" t="s">
        <v>72</v>
      </c>
      <c r="K1601" s="463">
        <v>0.5</v>
      </c>
      <c r="L1601" s="464" t="s">
        <v>57</v>
      </c>
      <c r="M1601" s="464" t="s">
        <v>48</v>
      </c>
      <c r="N1601" s="464" t="s">
        <v>48</v>
      </c>
      <c r="O1601" s="464" t="s">
        <v>49</v>
      </c>
      <c r="P1601" s="464" t="s">
        <v>48</v>
      </c>
      <c r="Q1601" s="464" t="s">
        <v>48</v>
      </c>
      <c r="R1601" s="448" t="s">
        <v>5108</v>
      </c>
      <c r="S1601" s="465">
        <v>0.02</v>
      </c>
    </row>
    <row r="1602" spans="1:19" x14ac:dyDescent="0.2">
      <c r="A1602" s="454" t="s">
        <v>5109</v>
      </c>
      <c r="B1602" s="455" t="s">
        <v>5110</v>
      </c>
      <c r="C1602" s="456" t="s">
        <v>61</v>
      </c>
      <c r="D1602" s="457" t="s">
        <v>185</v>
      </c>
      <c r="E1602" s="458" t="s">
        <v>566</v>
      </c>
      <c r="F1602" s="459" t="s">
        <v>564</v>
      </c>
      <c r="G1602" s="460">
        <v>4931</v>
      </c>
      <c r="H1602" s="461">
        <v>2753</v>
      </c>
      <c r="I1602" s="461">
        <v>1469</v>
      </c>
      <c r="J1602" s="462" t="s">
        <v>188</v>
      </c>
      <c r="K1602" s="463">
        <v>0.5</v>
      </c>
      <c r="L1602" s="464" t="s">
        <v>57</v>
      </c>
      <c r="M1602" s="464" t="s">
        <v>48</v>
      </c>
      <c r="N1602" s="464" t="s">
        <v>48</v>
      </c>
      <c r="O1602" s="464" t="s">
        <v>48</v>
      </c>
      <c r="P1602" s="464" t="s">
        <v>49</v>
      </c>
      <c r="Q1602" s="464" t="s">
        <v>48</v>
      </c>
      <c r="R1602" s="448" t="s">
        <v>5111</v>
      </c>
      <c r="S1602" s="465">
        <v>1.8000000000000002E-2</v>
      </c>
    </row>
    <row r="1603" spans="1:19" x14ac:dyDescent="0.2">
      <c r="A1603" s="454" t="s">
        <v>5112</v>
      </c>
      <c r="B1603" s="455" t="s">
        <v>5113</v>
      </c>
      <c r="C1603" s="456" t="s">
        <v>61</v>
      </c>
      <c r="D1603" s="457" t="s">
        <v>314</v>
      </c>
      <c r="E1603" s="458" t="s">
        <v>1206</v>
      </c>
      <c r="F1603" s="459" t="s">
        <v>1207</v>
      </c>
      <c r="G1603" s="460">
        <v>4333</v>
      </c>
      <c r="H1603" s="461">
        <v>1881</v>
      </c>
      <c r="I1603" s="461">
        <v>832</v>
      </c>
      <c r="J1603" s="462" t="s">
        <v>65</v>
      </c>
      <c r="K1603" s="463">
        <v>0.5</v>
      </c>
      <c r="L1603" s="464" t="s">
        <v>48</v>
      </c>
      <c r="M1603" s="464" t="s">
        <v>48</v>
      </c>
      <c r="N1603" s="464" t="s">
        <v>48</v>
      </c>
      <c r="O1603" s="464" t="s">
        <v>48</v>
      </c>
      <c r="P1603" s="464" t="s">
        <v>48</v>
      </c>
      <c r="Q1603" s="464" t="s">
        <v>48</v>
      </c>
      <c r="R1603" s="448" t="s">
        <v>5114</v>
      </c>
      <c r="S1603" s="465">
        <v>0.02</v>
      </c>
    </row>
    <row r="1604" spans="1:19" x14ac:dyDescent="0.2">
      <c r="A1604" s="454" t="s">
        <v>5115</v>
      </c>
      <c r="B1604" s="455" t="s">
        <v>5116</v>
      </c>
      <c r="C1604" s="456" t="s">
        <v>61</v>
      </c>
      <c r="D1604" s="457" t="s">
        <v>99</v>
      </c>
      <c r="E1604" s="458" t="s">
        <v>141</v>
      </c>
      <c r="F1604" s="459" t="s">
        <v>142</v>
      </c>
      <c r="G1604" s="460">
        <v>577</v>
      </c>
      <c r="H1604" s="461">
        <v>96</v>
      </c>
      <c r="I1604" s="461">
        <v>52</v>
      </c>
      <c r="J1604" s="462" t="s">
        <v>102</v>
      </c>
      <c r="K1604" s="463">
        <v>0.25</v>
      </c>
      <c r="L1604" s="464" t="s">
        <v>48</v>
      </c>
      <c r="M1604" s="464" t="s">
        <v>48</v>
      </c>
      <c r="N1604" s="464" t="s">
        <v>48</v>
      </c>
      <c r="O1604" s="464" t="s">
        <v>48</v>
      </c>
      <c r="P1604" s="464" t="s">
        <v>48</v>
      </c>
      <c r="Q1604" s="464" t="s">
        <v>48</v>
      </c>
      <c r="R1604" s="448" t="s">
        <v>5117</v>
      </c>
      <c r="S1604" s="465">
        <v>0</v>
      </c>
    </row>
    <row r="1605" spans="1:19" x14ac:dyDescent="0.2">
      <c r="A1605" s="454" t="s">
        <v>5118</v>
      </c>
      <c r="B1605" s="455" t="s">
        <v>5119</v>
      </c>
      <c r="C1605" s="456" t="s">
        <v>43</v>
      </c>
      <c r="D1605" s="457" t="s">
        <v>111</v>
      </c>
      <c r="E1605" s="458" t="s">
        <v>2371</v>
      </c>
      <c r="F1605" s="459" t="s">
        <v>2372</v>
      </c>
      <c r="G1605" s="460">
        <v>2238</v>
      </c>
      <c r="H1605" s="461">
        <v>12226</v>
      </c>
      <c r="I1605" s="461">
        <v>4483</v>
      </c>
      <c r="J1605" s="462" t="s">
        <v>114</v>
      </c>
      <c r="K1605" s="463">
        <v>0.35</v>
      </c>
      <c r="L1605" s="464" t="s">
        <v>48</v>
      </c>
      <c r="M1605" s="464" t="s">
        <v>48</v>
      </c>
      <c r="N1605" s="464" t="s">
        <v>48</v>
      </c>
      <c r="O1605" s="464" t="s">
        <v>48</v>
      </c>
      <c r="P1605" s="464" t="s">
        <v>48</v>
      </c>
      <c r="Q1605" s="464" t="s">
        <v>48</v>
      </c>
      <c r="R1605" s="448" t="s">
        <v>5120</v>
      </c>
      <c r="S1605" s="465">
        <v>0.02</v>
      </c>
    </row>
    <row r="1606" spans="1:19" x14ac:dyDescent="0.2">
      <c r="A1606" s="454" t="s">
        <v>5121</v>
      </c>
      <c r="B1606" s="455" t="s">
        <v>5122</v>
      </c>
      <c r="C1606" s="456" t="s">
        <v>43</v>
      </c>
      <c r="D1606" s="457" t="s">
        <v>62</v>
      </c>
      <c r="E1606" s="458" t="s">
        <v>180</v>
      </c>
      <c r="F1606" s="459" t="s">
        <v>181</v>
      </c>
      <c r="G1606" s="460">
        <v>4254</v>
      </c>
      <c r="H1606" s="461">
        <v>2273</v>
      </c>
      <c r="I1606" s="461">
        <v>949</v>
      </c>
      <c r="J1606" s="462" t="s">
        <v>65</v>
      </c>
      <c r="K1606" s="463">
        <v>0.5</v>
      </c>
      <c r="L1606" s="464" t="s">
        <v>57</v>
      </c>
      <c r="M1606" s="464" t="s">
        <v>48</v>
      </c>
      <c r="N1606" s="464" t="s">
        <v>48</v>
      </c>
      <c r="O1606" s="464" t="s">
        <v>48</v>
      </c>
      <c r="P1606" s="464" t="s">
        <v>49</v>
      </c>
      <c r="Q1606" s="464" t="s">
        <v>48</v>
      </c>
      <c r="R1606" s="448" t="s">
        <v>5123</v>
      </c>
      <c r="S1606" s="465">
        <v>1.4999999999999999E-2</v>
      </c>
    </row>
    <row r="1607" spans="1:19" x14ac:dyDescent="0.2">
      <c r="A1607" s="454" t="s">
        <v>5124</v>
      </c>
      <c r="B1607" s="455" t="s">
        <v>5125</v>
      </c>
      <c r="C1607" s="456" t="s">
        <v>61</v>
      </c>
      <c r="D1607" s="457" t="s">
        <v>207</v>
      </c>
      <c r="E1607" s="458" t="s">
        <v>1416</v>
      </c>
      <c r="F1607" s="459" t="s">
        <v>1417</v>
      </c>
      <c r="G1607" s="460">
        <v>517</v>
      </c>
      <c r="H1607" s="461">
        <v>335</v>
      </c>
      <c r="I1607" s="461">
        <v>89</v>
      </c>
      <c r="J1607" s="462" t="s">
        <v>56</v>
      </c>
      <c r="K1607" s="463">
        <v>0.5</v>
      </c>
      <c r="L1607" s="464" t="s">
        <v>57</v>
      </c>
      <c r="M1607" s="464" t="s">
        <v>48</v>
      </c>
      <c r="N1607" s="464" t="s">
        <v>48</v>
      </c>
      <c r="O1607" s="464" t="s">
        <v>48</v>
      </c>
      <c r="P1607" s="464" t="s">
        <v>49</v>
      </c>
      <c r="Q1607" s="464" t="s">
        <v>48</v>
      </c>
      <c r="R1607" s="448" t="s">
        <v>5126</v>
      </c>
      <c r="S1607" s="465">
        <v>0</v>
      </c>
    </row>
    <row r="1608" spans="1:19" x14ac:dyDescent="0.2">
      <c r="A1608" s="454" t="s">
        <v>5127</v>
      </c>
      <c r="B1608" s="455" t="s">
        <v>5128</v>
      </c>
      <c r="C1608" s="456" t="s">
        <v>61</v>
      </c>
      <c r="D1608" s="457" t="s">
        <v>207</v>
      </c>
      <c r="E1608" s="458" t="s">
        <v>714</v>
      </c>
      <c r="F1608" s="459" t="s">
        <v>712</v>
      </c>
      <c r="G1608" s="460">
        <v>2070</v>
      </c>
      <c r="H1608" s="461">
        <v>933</v>
      </c>
      <c r="I1608" s="461">
        <v>320</v>
      </c>
      <c r="J1608" s="462" t="s">
        <v>56</v>
      </c>
      <c r="K1608" s="463">
        <v>0.5</v>
      </c>
      <c r="L1608" s="464" t="s">
        <v>57</v>
      </c>
      <c r="M1608" s="464" t="s">
        <v>48</v>
      </c>
      <c r="N1608" s="464" t="s">
        <v>48</v>
      </c>
      <c r="O1608" s="464" t="s">
        <v>48</v>
      </c>
      <c r="P1608" s="464" t="s">
        <v>49</v>
      </c>
      <c r="Q1608" s="464" t="s">
        <v>48</v>
      </c>
      <c r="R1608" s="448" t="s">
        <v>5129</v>
      </c>
      <c r="S1608" s="465">
        <v>0</v>
      </c>
    </row>
    <row r="1609" spans="1:19" x14ac:dyDescent="0.2">
      <c r="A1609" s="454" t="s">
        <v>5130</v>
      </c>
      <c r="B1609" s="455" t="s">
        <v>5131</v>
      </c>
      <c r="C1609" s="456" t="s">
        <v>61</v>
      </c>
      <c r="D1609" s="457" t="s">
        <v>44</v>
      </c>
      <c r="E1609" s="458" t="s">
        <v>648</v>
      </c>
      <c r="F1609" s="459" t="s">
        <v>649</v>
      </c>
      <c r="G1609" s="460">
        <v>2242</v>
      </c>
      <c r="H1609" s="461">
        <v>1533</v>
      </c>
      <c r="I1609" s="461">
        <v>605</v>
      </c>
      <c r="J1609" s="462" t="s">
        <v>47</v>
      </c>
      <c r="K1609" s="463">
        <v>0.35</v>
      </c>
      <c r="L1609" s="464" t="s">
        <v>48</v>
      </c>
      <c r="M1609" s="464" t="s">
        <v>48</v>
      </c>
      <c r="N1609" s="464" t="s">
        <v>48</v>
      </c>
      <c r="O1609" s="464" t="s">
        <v>48</v>
      </c>
      <c r="P1609" s="464" t="s">
        <v>48</v>
      </c>
      <c r="Q1609" s="464" t="s">
        <v>48</v>
      </c>
      <c r="R1609" s="448" t="s">
        <v>5132</v>
      </c>
      <c r="S1609" s="465">
        <v>1.9E-2</v>
      </c>
    </row>
    <row r="1610" spans="1:19" x14ac:dyDescent="0.2">
      <c r="A1610" s="454" t="s">
        <v>5133</v>
      </c>
      <c r="B1610" s="455" t="s">
        <v>5134</v>
      </c>
      <c r="C1610" s="456" t="s">
        <v>61</v>
      </c>
      <c r="D1610" s="457" t="s">
        <v>154</v>
      </c>
      <c r="E1610" s="458" t="s">
        <v>296</v>
      </c>
      <c r="F1610" s="459" t="s">
        <v>297</v>
      </c>
      <c r="G1610" s="460">
        <v>1882</v>
      </c>
      <c r="H1610" s="461">
        <v>758</v>
      </c>
      <c r="I1610" s="461">
        <v>323</v>
      </c>
      <c r="J1610" s="462" t="s">
        <v>65</v>
      </c>
      <c r="K1610" s="463">
        <v>0.5</v>
      </c>
      <c r="L1610" s="464" t="s">
        <v>48</v>
      </c>
      <c r="M1610" s="464" t="s">
        <v>48</v>
      </c>
      <c r="N1610" s="464" t="s">
        <v>49</v>
      </c>
      <c r="O1610" s="464" t="s">
        <v>48</v>
      </c>
      <c r="P1610" s="464" t="s">
        <v>48</v>
      </c>
      <c r="Q1610" s="464" t="s">
        <v>48</v>
      </c>
      <c r="R1610" s="448" t="s">
        <v>5135</v>
      </c>
      <c r="S1610" s="465">
        <v>1.6E-2</v>
      </c>
    </row>
    <row r="1611" spans="1:19" x14ac:dyDescent="0.2">
      <c r="A1611" s="454" t="s">
        <v>5136</v>
      </c>
      <c r="B1611" s="455" t="s">
        <v>5137</v>
      </c>
      <c r="C1611" s="456" t="s">
        <v>61</v>
      </c>
      <c r="D1611" s="457" t="s">
        <v>276</v>
      </c>
      <c r="E1611" s="458" t="s">
        <v>277</v>
      </c>
      <c r="F1611" s="459" t="s">
        <v>278</v>
      </c>
      <c r="G1611" s="460">
        <v>3656</v>
      </c>
      <c r="H1611" s="461">
        <v>2238</v>
      </c>
      <c r="I1611" s="461">
        <v>1101</v>
      </c>
      <c r="J1611" s="462" t="s">
        <v>188</v>
      </c>
      <c r="K1611" s="463">
        <v>0.5</v>
      </c>
      <c r="L1611" s="464" t="s">
        <v>57</v>
      </c>
      <c r="M1611" s="464" t="s">
        <v>48</v>
      </c>
      <c r="N1611" s="464" t="s">
        <v>48</v>
      </c>
      <c r="O1611" s="464" t="s">
        <v>48</v>
      </c>
      <c r="P1611" s="464" t="s">
        <v>49</v>
      </c>
      <c r="Q1611" s="464" t="s">
        <v>48</v>
      </c>
      <c r="R1611" s="448" t="s">
        <v>5138</v>
      </c>
      <c r="S1611" s="465">
        <v>1.3999999999999999E-2</v>
      </c>
    </row>
    <row r="1612" spans="1:19" x14ac:dyDescent="0.2">
      <c r="A1612" s="454" t="s">
        <v>5139</v>
      </c>
      <c r="B1612" s="455" t="s">
        <v>5140</v>
      </c>
      <c r="C1612" s="456" t="s">
        <v>61</v>
      </c>
      <c r="D1612" s="457" t="s">
        <v>62</v>
      </c>
      <c r="E1612" s="458" t="s">
        <v>362</v>
      </c>
      <c r="F1612" s="459" t="s">
        <v>363</v>
      </c>
      <c r="G1612" s="460">
        <v>1722</v>
      </c>
      <c r="H1612" s="461">
        <v>916</v>
      </c>
      <c r="I1612" s="461">
        <v>369</v>
      </c>
      <c r="J1612" s="462" t="s">
        <v>65</v>
      </c>
      <c r="K1612" s="463">
        <v>0.5</v>
      </c>
      <c r="L1612" s="464" t="s">
        <v>48</v>
      </c>
      <c r="M1612" s="464" t="s">
        <v>48</v>
      </c>
      <c r="N1612" s="464" t="s">
        <v>49</v>
      </c>
      <c r="O1612" s="464" t="s">
        <v>48</v>
      </c>
      <c r="P1612" s="464" t="s">
        <v>48</v>
      </c>
      <c r="Q1612" s="464" t="s">
        <v>48</v>
      </c>
      <c r="R1612" s="448" t="s">
        <v>5141</v>
      </c>
      <c r="S1612" s="465">
        <v>0.02</v>
      </c>
    </row>
    <row r="1613" spans="1:19" x14ac:dyDescent="0.2">
      <c r="A1613" s="454" t="s">
        <v>5142</v>
      </c>
      <c r="B1613" s="455" t="s">
        <v>5143</v>
      </c>
      <c r="C1613" s="456" t="s">
        <v>61</v>
      </c>
      <c r="D1613" s="457" t="s">
        <v>253</v>
      </c>
      <c r="E1613" s="458" t="s">
        <v>396</v>
      </c>
      <c r="F1613" s="459" t="s">
        <v>397</v>
      </c>
      <c r="G1613" s="460">
        <v>4802</v>
      </c>
      <c r="H1613" s="461">
        <v>1392</v>
      </c>
      <c r="I1613" s="461">
        <v>707</v>
      </c>
      <c r="J1613" s="462" t="s">
        <v>188</v>
      </c>
      <c r="K1613" s="463">
        <v>0.5</v>
      </c>
      <c r="L1613" s="464" t="s">
        <v>48</v>
      </c>
      <c r="M1613" s="464" t="s">
        <v>48</v>
      </c>
      <c r="N1613" s="464" t="s">
        <v>49</v>
      </c>
      <c r="O1613" s="464" t="s">
        <v>48</v>
      </c>
      <c r="P1613" s="464" t="s">
        <v>48</v>
      </c>
      <c r="Q1613" s="464" t="s">
        <v>48</v>
      </c>
      <c r="R1613" s="448" t="s">
        <v>5144</v>
      </c>
      <c r="S1613" s="465">
        <v>1.8000000000000002E-2</v>
      </c>
    </row>
    <row r="1614" spans="1:19" x14ac:dyDescent="0.2">
      <c r="A1614" s="454" t="s">
        <v>5145</v>
      </c>
      <c r="B1614" s="455" t="s">
        <v>5146</v>
      </c>
      <c r="C1614" s="456" t="s">
        <v>61</v>
      </c>
      <c r="D1614" s="457" t="s">
        <v>276</v>
      </c>
      <c r="E1614" s="458" t="s">
        <v>277</v>
      </c>
      <c r="F1614" s="459" t="s">
        <v>278</v>
      </c>
      <c r="G1614" s="460">
        <v>765</v>
      </c>
      <c r="H1614" s="461">
        <v>196</v>
      </c>
      <c r="I1614" s="461">
        <v>161</v>
      </c>
      <c r="J1614" s="462" t="s">
        <v>188</v>
      </c>
      <c r="K1614" s="463">
        <v>0.5</v>
      </c>
      <c r="L1614" s="464" t="s">
        <v>57</v>
      </c>
      <c r="M1614" s="464" t="s">
        <v>48</v>
      </c>
      <c r="N1614" s="464" t="s">
        <v>48</v>
      </c>
      <c r="O1614" s="464" t="s">
        <v>48</v>
      </c>
      <c r="P1614" s="464" t="s">
        <v>49</v>
      </c>
      <c r="Q1614" s="464" t="s">
        <v>48</v>
      </c>
      <c r="R1614" s="448" t="s">
        <v>5147</v>
      </c>
      <c r="S1614" s="465">
        <v>0</v>
      </c>
    </row>
    <row r="1615" spans="1:19" x14ac:dyDescent="0.2">
      <c r="A1615" s="454" t="s">
        <v>5148</v>
      </c>
      <c r="B1615" s="455" t="s">
        <v>5149</v>
      </c>
      <c r="C1615" s="456" t="s">
        <v>61</v>
      </c>
      <c r="D1615" s="457" t="s">
        <v>62</v>
      </c>
      <c r="E1615" s="458" t="s">
        <v>1211</v>
      </c>
      <c r="F1615" s="459" t="s">
        <v>1212</v>
      </c>
      <c r="G1615" s="460">
        <v>2681</v>
      </c>
      <c r="H1615" s="461">
        <v>725</v>
      </c>
      <c r="I1615" s="461">
        <v>328</v>
      </c>
      <c r="J1615" s="462" t="s">
        <v>65</v>
      </c>
      <c r="K1615" s="463">
        <v>0.5</v>
      </c>
      <c r="L1615" s="464" t="s">
        <v>57</v>
      </c>
      <c r="M1615" s="464" t="s">
        <v>49</v>
      </c>
      <c r="N1615" s="464" t="s">
        <v>48</v>
      </c>
      <c r="O1615" s="464" t="s">
        <v>48</v>
      </c>
      <c r="P1615" s="464" t="s">
        <v>48</v>
      </c>
      <c r="Q1615" s="464" t="s">
        <v>48</v>
      </c>
      <c r="R1615" s="448" t="s">
        <v>5150</v>
      </c>
      <c r="S1615" s="465">
        <v>0</v>
      </c>
    </row>
    <row r="1616" spans="1:19" x14ac:dyDescent="0.2">
      <c r="A1616" s="454" t="s">
        <v>5151</v>
      </c>
      <c r="B1616" s="455" t="s">
        <v>5152</v>
      </c>
      <c r="C1616" s="456" t="s">
        <v>61</v>
      </c>
      <c r="D1616" s="457" t="s">
        <v>154</v>
      </c>
      <c r="E1616" s="458" t="s">
        <v>296</v>
      </c>
      <c r="F1616" s="459" t="s">
        <v>297</v>
      </c>
      <c r="G1616" s="460">
        <v>1440</v>
      </c>
      <c r="H1616" s="461">
        <v>567</v>
      </c>
      <c r="I1616" s="461">
        <v>215</v>
      </c>
      <c r="J1616" s="462" t="s">
        <v>65</v>
      </c>
      <c r="K1616" s="463">
        <v>0.5</v>
      </c>
      <c r="L1616" s="464" t="s">
        <v>48</v>
      </c>
      <c r="M1616" s="464" t="s">
        <v>48</v>
      </c>
      <c r="N1616" s="464" t="s">
        <v>49</v>
      </c>
      <c r="O1616" s="464" t="s">
        <v>48</v>
      </c>
      <c r="P1616" s="464" t="s">
        <v>48</v>
      </c>
      <c r="Q1616" s="464" t="s">
        <v>48</v>
      </c>
      <c r="R1616" s="448" t="s">
        <v>5153</v>
      </c>
      <c r="S1616" s="465">
        <v>0.02</v>
      </c>
    </row>
    <row r="1617" spans="1:19" x14ac:dyDescent="0.2">
      <c r="A1617" s="454" t="s">
        <v>5154</v>
      </c>
      <c r="B1617" s="455" t="s">
        <v>5155</v>
      </c>
      <c r="C1617" s="456" t="s">
        <v>61</v>
      </c>
      <c r="D1617" s="457" t="s">
        <v>259</v>
      </c>
      <c r="E1617" s="458" t="s">
        <v>355</v>
      </c>
      <c r="F1617" s="459" t="s">
        <v>355</v>
      </c>
      <c r="G1617" s="460">
        <v>889</v>
      </c>
      <c r="H1617" s="461">
        <v>35</v>
      </c>
      <c r="I1617" s="461">
        <v>29</v>
      </c>
      <c r="J1617" s="462" t="s">
        <v>102</v>
      </c>
      <c r="K1617" s="463">
        <v>0.25</v>
      </c>
      <c r="L1617" s="464" t="s">
        <v>48</v>
      </c>
      <c r="M1617" s="464" t="s">
        <v>48</v>
      </c>
      <c r="N1617" s="464" t="s">
        <v>49</v>
      </c>
      <c r="O1617" s="464" t="s">
        <v>48</v>
      </c>
      <c r="P1617" s="464" t="s">
        <v>48</v>
      </c>
      <c r="Q1617" s="464" t="s">
        <v>48</v>
      </c>
      <c r="R1617" s="448" t="s">
        <v>5156</v>
      </c>
      <c r="S1617" s="465">
        <v>0</v>
      </c>
    </row>
    <row r="1618" spans="1:19" x14ac:dyDescent="0.2">
      <c r="A1618" s="454" t="s">
        <v>5157</v>
      </c>
      <c r="B1618" s="455" t="s">
        <v>5158</v>
      </c>
      <c r="C1618" s="456" t="s">
        <v>61</v>
      </c>
      <c r="D1618" s="457" t="s">
        <v>341</v>
      </c>
      <c r="E1618" s="458" t="s">
        <v>2477</v>
      </c>
      <c r="F1618" s="459" t="s">
        <v>2478</v>
      </c>
      <c r="G1618" s="460">
        <v>1235</v>
      </c>
      <c r="H1618" s="461">
        <v>866</v>
      </c>
      <c r="I1618" s="461">
        <v>295</v>
      </c>
      <c r="J1618" s="462" t="s">
        <v>72</v>
      </c>
      <c r="K1618" s="463">
        <v>0.5</v>
      </c>
      <c r="L1618" s="464" t="s">
        <v>57</v>
      </c>
      <c r="M1618" s="464" t="s">
        <v>48</v>
      </c>
      <c r="N1618" s="464" t="s">
        <v>48</v>
      </c>
      <c r="O1618" s="464" t="s">
        <v>48</v>
      </c>
      <c r="P1618" s="464" t="s">
        <v>49</v>
      </c>
      <c r="Q1618" s="464" t="s">
        <v>48</v>
      </c>
      <c r="R1618" s="448" t="s">
        <v>5159</v>
      </c>
      <c r="S1618" s="465">
        <v>1.8000000000000002E-2</v>
      </c>
    </row>
    <row r="1619" spans="1:19" x14ac:dyDescent="0.2">
      <c r="A1619" s="454" t="s">
        <v>5160</v>
      </c>
      <c r="B1619" s="455" t="s">
        <v>5161</v>
      </c>
      <c r="C1619" s="456" t="s">
        <v>61</v>
      </c>
      <c r="D1619" s="457" t="s">
        <v>118</v>
      </c>
      <c r="E1619" s="458" t="s">
        <v>160</v>
      </c>
      <c r="F1619" s="459" t="s">
        <v>161</v>
      </c>
      <c r="G1619" s="460">
        <v>3801</v>
      </c>
      <c r="H1619" s="461">
        <v>488</v>
      </c>
      <c r="I1619" s="461">
        <v>268</v>
      </c>
      <c r="J1619" s="462" t="s">
        <v>47</v>
      </c>
      <c r="K1619" s="463">
        <v>0.35</v>
      </c>
      <c r="L1619" s="464" t="s">
        <v>48</v>
      </c>
      <c r="M1619" s="464" t="s">
        <v>48</v>
      </c>
      <c r="N1619" s="464" t="s">
        <v>49</v>
      </c>
      <c r="O1619" s="464" t="s">
        <v>48</v>
      </c>
      <c r="P1619" s="464" t="s">
        <v>48</v>
      </c>
      <c r="Q1619" s="464" t="s">
        <v>48</v>
      </c>
      <c r="R1619" s="448" t="s">
        <v>5162</v>
      </c>
      <c r="S1619" s="465">
        <v>0</v>
      </c>
    </row>
    <row r="1620" spans="1:19" x14ac:dyDescent="0.2">
      <c r="A1620" s="454" t="s">
        <v>5163</v>
      </c>
      <c r="B1620" s="455" t="s">
        <v>5164</v>
      </c>
      <c r="C1620" s="456" t="s">
        <v>61</v>
      </c>
      <c r="D1620" s="457" t="s">
        <v>62</v>
      </c>
      <c r="E1620" s="458" t="s">
        <v>1211</v>
      </c>
      <c r="F1620" s="459" t="s">
        <v>1212</v>
      </c>
      <c r="G1620" s="460">
        <v>1616</v>
      </c>
      <c r="H1620" s="461">
        <v>601</v>
      </c>
      <c r="I1620" s="461">
        <v>264</v>
      </c>
      <c r="J1620" s="462" t="s">
        <v>65</v>
      </c>
      <c r="K1620" s="463">
        <v>0.5</v>
      </c>
      <c r="L1620" s="464" t="s">
        <v>57</v>
      </c>
      <c r="M1620" s="464" t="s">
        <v>49</v>
      </c>
      <c r="N1620" s="464" t="s">
        <v>48</v>
      </c>
      <c r="O1620" s="464" t="s">
        <v>48</v>
      </c>
      <c r="P1620" s="464" t="s">
        <v>48</v>
      </c>
      <c r="Q1620" s="464" t="s">
        <v>48</v>
      </c>
      <c r="R1620" s="448" t="s">
        <v>5165</v>
      </c>
      <c r="S1620" s="465">
        <v>0.02</v>
      </c>
    </row>
    <row r="1621" spans="1:19" x14ac:dyDescent="0.2">
      <c r="A1621" s="454" t="s">
        <v>5166</v>
      </c>
      <c r="B1621" s="455" t="s">
        <v>5167</v>
      </c>
      <c r="C1621" s="456" t="s">
        <v>61</v>
      </c>
      <c r="D1621" s="457" t="s">
        <v>285</v>
      </c>
      <c r="E1621" s="458" t="s">
        <v>498</v>
      </c>
      <c r="F1621" s="459" t="s">
        <v>499</v>
      </c>
      <c r="G1621" s="460">
        <v>3957</v>
      </c>
      <c r="H1621" s="461">
        <v>863</v>
      </c>
      <c r="I1621" s="461">
        <v>438</v>
      </c>
      <c r="J1621" s="462" t="s">
        <v>56</v>
      </c>
      <c r="K1621" s="463">
        <v>0.5</v>
      </c>
      <c r="L1621" s="464" t="s">
        <v>57</v>
      </c>
      <c r="M1621" s="464" t="s">
        <v>48</v>
      </c>
      <c r="N1621" s="464" t="s">
        <v>48</v>
      </c>
      <c r="O1621" s="464" t="s">
        <v>48</v>
      </c>
      <c r="P1621" s="464" t="s">
        <v>49</v>
      </c>
      <c r="Q1621" s="464" t="s">
        <v>48</v>
      </c>
      <c r="R1621" s="448" t="s">
        <v>5168</v>
      </c>
      <c r="S1621" s="465">
        <v>0.02</v>
      </c>
    </row>
    <row r="1622" spans="1:19" x14ac:dyDescent="0.2">
      <c r="A1622" s="454" t="s">
        <v>5169</v>
      </c>
      <c r="B1622" s="455" t="s">
        <v>5170</v>
      </c>
      <c r="C1622" s="456" t="s">
        <v>61</v>
      </c>
      <c r="D1622" s="457" t="s">
        <v>99</v>
      </c>
      <c r="E1622" s="458" t="s">
        <v>141</v>
      </c>
      <c r="F1622" s="459" t="s">
        <v>142</v>
      </c>
      <c r="G1622" s="460">
        <v>1674</v>
      </c>
      <c r="H1622" s="461">
        <v>417</v>
      </c>
      <c r="I1622" s="461">
        <v>215</v>
      </c>
      <c r="J1622" s="462" t="s">
        <v>102</v>
      </c>
      <c r="K1622" s="463">
        <v>0.25</v>
      </c>
      <c r="L1622" s="464" t="s">
        <v>48</v>
      </c>
      <c r="M1622" s="464" t="s">
        <v>48</v>
      </c>
      <c r="N1622" s="464" t="s">
        <v>48</v>
      </c>
      <c r="O1622" s="464" t="s">
        <v>48</v>
      </c>
      <c r="P1622" s="464" t="s">
        <v>48</v>
      </c>
      <c r="Q1622" s="464" t="s">
        <v>48</v>
      </c>
      <c r="R1622" s="448" t="s">
        <v>5171</v>
      </c>
      <c r="S1622" s="465">
        <v>1.4999999999999999E-2</v>
      </c>
    </row>
    <row r="1623" spans="1:19" x14ac:dyDescent="0.2">
      <c r="A1623" s="454" t="s">
        <v>5172</v>
      </c>
      <c r="B1623" s="455" t="s">
        <v>5173</v>
      </c>
      <c r="C1623" s="456" t="s">
        <v>61</v>
      </c>
      <c r="D1623" s="457" t="s">
        <v>314</v>
      </c>
      <c r="E1623" s="458" t="s">
        <v>1048</v>
      </c>
      <c r="F1623" s="459" t="s">
        <v>1048</v>
      </c>
      <c r="G1623" s="460">
        <v>3816</v>
      </c>
      <c r="H1623" s="461">
        <v>1209</v>
      </c>
      <c r="I1623" s="461">
        <v>614</v>
      </c>
      <c r="J1623" s="462" t="s">
        <v>65</v>
      </c>
      <c r="K1623" s="463">
        <v>0.5</v>
      </c>
      <c r="L1623" s="464" t="s">
        <v>57</v>
      </c>
      <c r="M1623" s="464" t="s">
        <v>48</v>
      </c>
      <c r="N1623" s="464" t="s">
        <v>48</v>
      </c>
      <c r="O1623" s="464" t="s">
        <v>48</v>
      </c>
      <c r="P1623" s="464" t="s">
        <v>49</v>
      </c>
      <c r="Q1623" s="464" t="s">
        <v>48</v>
      </c>
      <c r="R1623" s="448" t="s">
        <v>5174</v>
      </c>
      <c r="S1623" s="465">
        <v>0.02</v>
      </c>
    </row>
    <row r="1624" spans="1:19" x14ac:dyDescent="0.2">
      <c r="A1624" s="454" t="s">
        <v>5175</v>
      </c>
      <c r="B1624" s="455" t="s">
        <v>5176</v>
      </c>
      <c r="C1624" s="456" t="s">
        <v>61</v>
      </c>
      <c r="D1624" s="457" t="s">
        <v>135</v>
      </c>
      <c r="E1624" s="458" t="s">
        <v>367</v>
      </c>
      <c r="F1624" s="459" t="s">
        <v>368</v>
      </c>
      <c r="G1624" s="460">
        <v>762</v>
      </c>
      <c r="H1624" s="461">
        <v>768</v>
      </c>
      <c r="I1624" s="461">
        <v>304</v>
      </c>
      <c r="J1624" s="462" t="s">
        <v>102</v>
      </c>
      <c r="K1624" s="463">
        <v>0.25</v>
      </c>
      <c r="L1624" s="464" t="s">
        <v>48</v>
      </c>
      <c r="M1624" s="464" t="s">
        <v>48</v>
      </c>
      <c r="N1624" s="464" t="s">
        <v>48</v>
      </c>
      <c r="O1624" s="464" t="s">
        <v>48</v>
      </c>
      <c r="P1624" s="464" t="s">
        <v>48</v>
      </c>
      <c r="Q1624" s="464" t="s">
        <v>48</v>
      </c>
      <c r="R1624" s="448" t="s">
        <v>5177</v>
      </c>
      <c r="S1624" s="465">
        <v>1.4999999999999999E-2</v>
      </c>
    </row>
    <row r="1625" spans="1:19" x14ac:dyDescent="0.2">
      <c r="A1625" s="454" t="s">
        <v>5178</v>
      </c>
      <c r="B1625" s="455" t="s">
        <v>5179</v>
      </c>
      <c r="C1625" s="456" t="s">
        <v>61</v>
      </c>
      <c r="D1625" s="457" t="s">
        <v>62</v>
      </c>
      <c r="E1625" s="458" t="s">
        <v>265</v>
      </c>
      <c r="F1625" s="459" t="s">
        <v>266</v>
      </c>
      <c r="G1625" s="460">
        <v>1297</v>
      </c>
      <c r="H1625" s="461">
        <v>88</v>
      </c>
      <c r="I1625" s="461">
        <v>49</v>
      </c>
      <c r="J1625" s="462" t="s">
        <v>65</v>
      </c>
      <c r="K1625" s="463">
        <v>0.5</v>
      </c>
      <c r="L1625" s="464" t="s">
        <v>57</v>
      </c>
      <c r="M1625" s="464" t="s">
        <v>48</v>
      </c>
      <c r="N1625" s="464" t="s">
        <v>48</v>
      </c>
      <c r="O1625" s="464" t="s">
        <v>49</v>
      </c>
      <c r="P1625" s="464" t="s">
        <v>48</v>
      </c>
      <c r="Q1625" s="464" t="s">
        <v>48</v>
      </c>
      <c r="R1625" s="448" t="s">
        <v>5180</v>
      </c>
      <c r="S1625" s="465">
        <v>0.01</v>
      </c>
    </row>
    <row r="1626" spans="1:19" x14ac:dyDescent="0.2">
      <c r="A1626" s="454" t="s">
        <v>5181</v>
      </c>
      <c r="B1626" s="455" t="s">
        <v>5182</v>
      </c>
      <c r="C1626" s="456" t="s">
        <v>61</v>
      </c>
      <c r="D1626" s="457" t="s">
        <v>62</v>
      </c>
      <c r="E1626" s="458" t="s">
        <v>175</v>
      </c>
      <c r="F1626" s="459" t="s">
        <v>176</v>
      </c>
      <c r="G1626" s="460">
        <v>1195</v>
      </c>
      <c r="H1626" s="461">
        <v>310</v>
      </c>
      <c r="I1626" s="461">
        <v>112</v>
      </c>
      <c r="J1626" s="462" t="s">
        <v>65</v>
      </c>
      <c r="K1626" s="463">
        <v>0.5</v>
      </c>
      <c r="L1626" s="464" t="s">
        <v>57</v>
      </c>
      <c r="M1626" s="464" t="s">
        <v>48</v>
      </c>
      <c r="N1626" s="464" t="s">
        <v>48</v>
      </c>
      <c r="O1626" s="464" t="s">
        <v>48</v>
      </c>
      <c r="P1626" s="464" t="s">
        <v>49</v>
      </c>
      <c r="Q1626" s="464" t="s">
        <v>48</v>
      </c>
      <c r="R1626" s="448" t="s">
        <v>5183</v>
      </c>
      <c r="S1626" s="465">
        <v>5.0000000000000001E-3</v>
      </c>
    </row>
    <row r="1627" spans="1:19" x14ac:dyDescent="0.2">
      <c r="A1627" s="454" t="s">
        <v>5184</v>
      </c>
      <c r="B1627" s="455" t="s">
        <v>5185</v>
      </c>
      <c r="C1627" s="456" t="s">
        <v>61</v>
      </c>
      <c r="D1627" s="457" t="s">
        <v>135</v>
      </c>
      <c r="E1627" s="458" t="s">
        <v>612</v>
      </c>
      <c r="F1627" s="459" t="s">
        <v>613</v>
      </c>
      <c r="G1627" s="460">
        <v>385</v>
      </c>
      <c r="H1627" s="461">
        <v>216</v>
      </c>
      <c r="I1627" s="461">
        <v>88</v>
      </c>
      <c r="J1627" s="462" t="s">
        <v>102</v>
      </c>
      <c r="K1627" s="463">
        <v>0.25</v>
      </c>
      <c r="L1627" s="464" t="s">
        <v>48</v>
      </c>
      <c r="M1627" s="464" t="s">
        <v>48</v>
      </c>
      <c r="N1627" s="464" t="s">
        <v>48</v>
      </c>
      <c r="O1627" s="464" t="s">
        <v>48</v>
      </c>
      <c r="P1627" s="464" t="s">
        <v>48</v>
      </c>
      <c r="Q1627" s="464" t="s">
        <v>48</v>
      </c>
      <c r="R1627" s="448" t="s">
        <v>5186</v>
      </c>
      <c r="S1627" s="465">
        <v>0</v>
      </c>
    </row>
    <row r="1628" spans="1:19" x14ac:dyDescent="0.2">
      <c r="A1628" s="454" t="s">
        <v>5187</v>
      </c>
      <c r="B1628" s="455" t="s">
        <v>5188</v>
      </c>
      <c r="C1628" s="456" t="s">
        <v>61</v>
      </c>
      <c r="D1628" s="457" t="s">
        <v>341</v>
      </c>
      <c r="E1628" s="458" t="s">
        <v>724</v>
      </c>
      <c r="F1628" s="459" t="s">
        <v>722</v>
      </c>
      <c r="G1628" s="460">
        <v>1867</v>
      </c>
      <c r="H1628" s="461">
        <v>1042</v>
      </c>
      <c r="I1628" s="461">
        <v>465</v>
      </c>
      <c r="J1628" s="462" t="s">
        <v>72</v>
      </c>
      <c r="K1628" s="463">
        <v>0.5</v>
      </c>
      <c r="L1628" s="464" t="s">
        <v>48</v>
      </c>
      <c r="M1628" s="464" t="s">
        <v>48</v>
      </c>
      <c r="N1628" s="464" t="s">
        <v>49</v>
      </c>
      <c r="O1628" s="464" t="s">
        <v>48</v>
      </c>
      <c r="P1628" s="464" t="s">
        <v>48</v>
      </c>
      <c r="Q1628" s="464" t="s">
        <v>48</v>
      </c>
      <c r="R1628" s="448" t="s">
        <v>5189</v>
      </c>
      <c r="S1628" s="465">
        <v>0.02</v>
      </c>
    </row>
    <row r="1629" spans="1:19" x14ac:dyDescent="0.2">
      <c r="A1629" s="454" t="s">
        <v>5190</v>
      </c>
      <c r="B1629" s="455" t="s">
        <v>5191</v>
      </c>
      <c r="C1629" s="456" t="s">
        <v>61</v>
      </c>
      <c r="D1629" s="457" t="s">
        <v>118</v>
      </c>
      <c r="E1629" s="458" t="s">
        <v>213</v>
      </c>
      <c r="F1629" s="459" t="s">
        <v>211</v>
      </c>
      <c r="G1629" s="460">
        <v>2697</v>
      </c>
      <c r="H1629" s="461">
        <v>1140</v>
      </c>
      <c r="I1629" s="461">
        <v>517</v>
      </c>
      <c r="J1629" s="462" t="s">
        <v>47</v>
      </c>
      <c r="K1629" s="463">
        <v>0.35</v>
      </c>
      <c r="L1629" s="464" t="s">
        <v>48</v>
      </c>
      <c r="M1629" s="464" t="s">
        <v>48</v>
      </c>
      <c r="N1629" s="464" t="s">
        <v>48</v>
      </c>
      <c r="O1629" s="464" t="s">
        <v>48</v>
      </c>
      <c r="P1629" s="464" t="s">
        <v>48</v>
      </c>
      <c r="Q1629" s="464" t="s">
        <v>48</v>
      </c>
      <c r="R1629" s="448" t="s">
        <v>5192</v>
      </c>
      <c r="S1629" s="465">
        <v>0.02</v>
      </c>
    </row>
    <row r="1630" spans="1:19" x14ac:dyDescent="0.2">
      <c r="A1630" s="454" t="s">
        <v>5193</v>
      </c>
      <c r="B1630" s="455" t="s">
        <v>5194</v>
      </c>
      <c r="C1630" s="456" t="s">
        <v>61</v>
      </c>
      <c r="D1630" s="457" t="s">
        <v>62</v>
      </c>
      <c r="E1630" s="458" t="s">
        <v>63</v>
      </c>
      <c r="F1630" s="459" t="s">
        <v>64</v>
      </c>
      <c r="G1630" s="460">
        <v>803</v>
      </c>
      <c r="H1630" s="461">
        <v>250</v>
      </c>
      <c r="I1630" s="461">
        <v>109</v>
      </c>
      <c r="J1630" s="462" t="s">
        <v>65</v>
      </c>
      <c r="K1630" s="463">
        <v>0.5</v>
      </c>
      <c r="L1630" s="464" t="s">
        <v>48</v>
      </c>
      <c r="M1630" s="464" t="s">
        <v>48</v>
      </c>
      <c r="N1630" s="464" t="s">
        <v>48</v>
      </c>
      <c r="O1630" s="464" t="s">
        <v>48</v>
      </c>
      <c r="P1630" s="464" t="s">
        <v>48</v>
      </c>
      <c r="Q1630" s="464" t="s">
        <v>48</v>
      </c>
      <c r="R1630" s="448" t="s">
        <v>5195</v>
      </c>
      <c r="S1630" s="465">
        <v>0.02</v>
      </c>
    </row>
    <row r="1631" spans="1:19" x14ac:dyDescent="0.2">
      <c r="A1631" s="454" t="s">
        <v>5196</v>
      </c>
      <c r="B1631" s="455" t="s">
        <v>5197</v>
      </c>
      <c r="C1631" s="456" t="s">
        <v>61</v>
      </c>
      <c r="D1631" s="457" t="s">
        <v>135</v>
      </c>
      <c r="E1631" s="458" t="s">
        <v>612</v>
      </c>
      <c r="F1631" s="459" t="s">
        <v>613</v>
      </c>
      <c r="G1631" s="460">
        <v>1126</v>
      </c>
      <c r="H1631" s="461">
        <v>426</v>
      </c>
      <c r="I1631" s="461">
        <v>188</v>
      </c>
      <c r="J1631" s="462" t="s">
        <v>102</v>
      </c>
      <c r="K1631" s="463">
        <v>0.25</v>
      </c>
      <c r="L1631" s="464" t="s">
        <v>48</v>
      </c>
      <c r="M1631" s="464" t="s">
        <v>48</v>
      </c>
      <c r="N1631" s="464" t="s">
        <v>48</v>
      </c>
      <c r="O1631" s="464" t="s">
        <v>48</v>
      </c>
      <c r="P1631" s="464" t="s">
        <v>48</v>
      </c>
      <c r="Q1631" s="464" t="s">
        <v>48</v>
      </c>
      <c r="R1631" s="448" t="s">
        <v>5198</v>
      </c>
      <c r="S1631" s="465">
        <v>0.02</v>
      </c>
    </row>
    <row r="1632" spans="1:19" x14ac:dyDescent="0.2">
      <c r="A1632" s="454" t="s">
        <v>5199</v>
      </c>
      <c r="B1632" s="455" t="s">
        <v>5200</v>
      </c>
      <c r="C1632" s="456" t="s">
        <v>61</v>
      </c>
      <c r="D1632" s="457" t="s">
        <v>62</v>
      </c>
      <c r="E1632" s="458" t="s">
        <v>1211</v>
      </c>
      <c r="F1632" s="459" t="s">
        <v>1212</v>
      </c>
      <c r="G1632" s="460">
        <v>1386</v>
      </c>
      <c r="H1632" s="461">
        <v>983</v>
      </c>
      <c r="I1632" s="461">
        <v>385</v>
      </c>
      <c r="J1632" s="462" t="s">
        <v>65</v>
      </c>
      <c r="K1632" s="463">
        <v>0.5</v>
      </c>
      <c r="L1632" s="464" t="s">
        <v>57</v>
      </c>
      <c r="M1632" s="464" t="s">
        <v>49</v>
      </c>
      <c r="N1632" s="464" t="s">
        <v>48</v>
      </c>
      <c r="O1632" s="464" t="s">
        <v>48</v>
      </c>
      <c r="P1632" s="464" t="s">
        <v>48</v>
      </c>
      <c r="Q1632" s="464" t="s">
        <v>48</v>
      </c>
      <c r="R1632" s="448" t="s">
        <v>5201</v>
      </c>
      <c r="S1632" s="465">
        <v>1.3999999999999999E-2</v>
      </c>
    </row>
    <row r="1633" spans="1:19" x14ac:dyDescent="0.2">
      <c r="A1633" s="454" t="s">
        <v>5202</v>
      </c>
      <c r="B1633" s="455" t="s">
        <v>5203</v>
      </c>
      <c r="C1633" s="456" t="s">
        <v>61</v>
      </c>
      <c r="D1633" s="457" t="s">
        <v>259</v>
      </c>
      <c r="E1633" s="458" t="s">
        <v>347</v>
      </c>
      <c r="F1633" s="459" t="s">
        <v>348</v>
      </c>
      <c r="G1633" s="460">
        <v>419</v>
      </c>
      <c r="H1633" s="461">
        <v>234</v>
      </c>
      <c r="I1633" s="461">
        <v>102</v>
      </c>
      <c r="J1633" s="462" t="s">
        <v>102</v>
      </c>
      <c r="K1633" s="463">
        <v>0.25</v>
      </c>
      <c r="L1633" s="464" t="s">
        <v>48</v>
      </c>
      <c r="M1633" s="464" t="s">
        <v>48</v>
      </c>
      <c r="N1633" s="464" t="s">
        <v>48</v>
      </c>
      <c r="O1633" s="464" t="s">
        <v>48</v>
      </c>
      <c r="P1633" s="464" t="s">
        <v>48</v>
      </c>
      <c r="Q1633" s="464" t="s">
        <v>48</v>
      </c>
      <c r="R1633" s="448" t="s">
        <v>5204</v>
      </c>
      <c r="S1633" s="465">
        <v>0.02</v>
      </c>
    </row>
    <row r="1634" spans="1:19" x14ac:dyDescent="0.2">
      <c r="A1634" s="454" t="s">
        <v>5205</v>
      </c>
      <c r="B1634" s="455" t="s">
        <v>5206</v>
      </c>
      <c r="C1634" s="456" t="s">
        <v>61</v>
      </c>
      <c r="D1634" s="457" t="s">
        <v>259</v>
      </c>
      <c r="E1634" s="458" t="s">
        <v>347</v>
      </c>
      <c r="F1634" s="459" t="s">
        <v>348</v>
      </c>
      <c r="G1634" s="460">
        <v>1622</v>
      </c>
      <c r="H1634" s="461">
        <v>509</v>
      </c>
      <c r="I1634" s="461">
        <v>164</v>
      </c>
      <c r="J1634" s="462" t="s">
        <v>102</v>
      </c>
      <c r="K1634" s="463">
        <v>0.25</v>
      </c>
      <c r="L1634" s="464" t="s">
        <v>48</v>
      </c>
      <c r="M1634" s="464" t="s">
        <v>48</v>
      </c>
      <c r="N1634" s="464" t="s">
        <v>48</v>
      </c>
      <c r="O1634" s="464" t="s">
        <v>48</v>
      </c>
      <c r="P1634" s="464" t="s">
        <v>48</v>
      </c>
      <c r="Q1634" s="464" t="s">
        <v>48</v>
      </c>
      <c r="R1634" s="448" t="s">
        <v>5207</v>
      </c>
      <c r="S1634" s="465">
        <v>0.02</v>
      </c>
    </row>
    <row r="1635" spans="1:19" x14ac:dyDescent="0.2">
      <c r="A1635" s="454" t="s">
        <v>5208</v>
      </c>
      <c r="B1635" s="455" t="s">
        <v>5209</v>
      </c>
      <c r="C1635" s="456" t="s">
        <v>61</v>
      </c>
      <c r="D1635" s="457" t="s">
        <v>135</v>
      </c>
      <c r="E1635" s="458" t="s">
        <v>612</v>
      </c>
      <c r="F1635" s="459" t="s">
        <v>613</v>
      </c>
      <c r="G1635" s="460">
        <v>1594</v>
      </c>
      <c r="H1635" s="461">
        <v>257</v>
      </c>
      <c r="I1635" s="461">
        <v>134</v>
      </c>
      <c r="J1635" s="462" t="s">
        <v>102</v>
      </c>
      <c r="K1635" s="463">
        <v>0.25</v>
      </c>
      <c r="L1635" s="464" t="s">
        <v>48</v>
      </c>
      <c r="M1635" s="464" t="s">
        <v>49</v>
      </c>
      <c r="N1635" s="464" t="s">
        <v>48</v>
      </c>
      <c r="O1635" s="464" t="s">
        <v>48</v>
      </c>
      <c r="P1635" s="464" t="s">
        <v>48</v>
      </c>
      <c r="Q1635" s="464" t="s">
        <v>48</v>
      </c>
      <c r="R1635" s="448" t="s">
        <v>5210</v>
      </c>
      <c r="S1635" s="465">
        <v>0.02</v>
      </c>
    </row>
    <row r="1636" spans="1:19" x14ac:dyDescent="0.2">
      <c r="A1636" s="454" t="s">
        <v>5211</v>
      </c>
      <c r="B1636" s="455" t="s">
        <v>5212</v>
      </c>
      <c r="C1636" s="456" t="s">
        <v>61</v>
      </c>
      <c r="D1636" s="457" t="s">
        <v>62</v>
      </c>
      <c r="E1636" s="458" t="s">
        <v>175</v>
      </c>
      <c r="F1636" s="459" t="s">
        <v>176</v>
      </c>
      <c r="G1636" s="460">
        <v>684</v>
      </c>
      <c r="H1636" s="461">
        <v>193</v>
      </c>
      <c r="I1636" s="461">
        <v>71</v>
      </c>
      <c r="J1636" s="462" t="s">
        <v>65</v>
      </c>
      <c r="K1636" s="463">
        <v>0.5</v>
      </c>
      <c r="L1636" s="464" t="s">
        <v>57</v>
      </c>
      <c r="M1636" s="464" t="s">
        <v>48</v>
      </c>
      <c r="N1636" s="464" t="s">
        <v>48</v>
      </c>
      <c r="O1636" s="464" t="s">
        <v>48</v>
      </c>
      <c r="P1636" s="464" t="s">
        <v>49</v>
      </c>
      <c r="Q1636" s="464" t="s">
        <v>48</v>
      </c>
      <c r="R1636" s="448" t="s">
        <v>5213</v>
      </c>
      <c r="S1636" s="465">
        <v>0.01</v>
      </c>
    </row>
    <row r="1637" spans="1:19" x14ac:dyDescent="0.2">
      <c r="A1637" s="454" t="s">
        <v>5214</v>
      </c>
      <c r="B1637" s="455" t="s">
        <v>5215</v>
      </c>
      <c r="C1637" s="456" t="s">
        <v>61</v>
      </c>
      <c r="D1637" s="457" t="s">
        <v>111</v>
      </c>
      <c r="E1637" s="458" t="s">
        <v>2086</v>
      </c>
      <c r="F1637" s="459" t="s">
        <v>2087</v>
      </c>
      <c r="G1637" s="460">
        <v>1142</v>
      </c>
      <c r="H1637" s="461">
        <v>1574</v>
      </c>
      <c r="I1637" s="461">
        <v>620</v>
      </c>
      <c r="J1637" s="462" t="s">
        <v>114</v>
      </c>
      <c r="K1637" s="463">
        <v>0</v>
      </c>
      <c r="L1637" s="464" t="s">
        <v>48</v>
      </c>
      <c r="M1637" s="464" t="s">
        <v>48</v>
      </c>
      <c r="N1637" s="464" t="s">
        <v>48</v>
      </c>
      <c r="O1637" s="464" t="s">
        <v>48</v>
      </c>
      <c r="P1637" s="464" t="s">
        <v>48</v>
      </c>
      <c r="Q1637" s="464" t="s">
        <v>48</v>
      </c>
      <c r="R1637" s="448" t="s">
        <v>5216</v>
      </c>
      <c r="S1637" s="465">
        <v>0.02</v>
      </c>
    </row>
    <row r="1638" spans="1:19" x14ac:dyDescent="0.2">
      <c r="A1638" s="454" t="s">
        <v>5217</v>
      </c>
      <c r="B1638" s="455" t="s">
        <v>5218</v>
      </c>
      <c r="C1638" s="456" t="s">
        <v>61</v>
      </c>
      <c r="D1638" s="457" t="s">
        <v>62</v>
      </c>
      <c r="E1638" s="458" t="s">
        <v>884</v>
      </c>
      <c r="F1638" s="459" t="s">
        <v>885</v>
      </c>
      <c r="G1638" s="460">
        <v>3206</v>
      </c>
      <c r="H1638" s="461">
        <v>918</v>
      </c>
      <c r="I1638" s="461">
        <v>393</v>
      </c>
      <c r="J1638" s="462" t="s">
        <v>65</v>
      </c>
      <c r="K1638" s="463">
        <v>0.5</v>
      </c>
      <c r="L1638" s="464" t="s">
        <v>48</v>
      </c>
      <c r="M1638" s="464" t="s">
        <v>48</v>
      </c>
      <c r="N1638" s="464" t="s">
        <v>49</v>
      </c>
      <c r="O1638" s="464" t="s">
        <v>48</v>
      </c>
      <c r="P1638" s="464" t="s">
        <v>48</v>
      </c>
      <c r="Q1638" s="464" t="s">
        <v>48</v>
      </c>
      <c r="R1638" s="448" t="s">
        <v>5219</v>
      </c>
      <c r="S1638" s="465">
        <v>1.8000000000000002E-2</v>
      </c>
    </row>
    <row r="1639" spans="1:19" x14ac:dyDescent="0.2">
      <c r="A1639" s="454" t="s">
        <v>5220</v>
      </c>
      <c r="B1639" s="455" t="s">
        <v>5221</v>
      </c>
      <c r="C1639" s="456" t="s">
        <v>61</v>
      </c>
      <c r="D1639" s="457" t="s">
        <v>111</v>
      </c>
      <c r="E1639" s="458" t="s">
        <v>430</v>
      </c>
      <c r="F1639" s="459" t="s">
        <v>431</v>
      </c>
      <c r="G1639" s="460">
        <v>3177</v>
      </c>
      <c r="H1639" s="461">
        <v>1150</v>
      </c>
      <c r="I1639" s="461">
        <v>533</v>
      </c>
      <c r="J1639" s="462" t="s">
        <v>114</v>
      </c>
      <c r="K1639" s="463">
        <v>0.35</v>
      </c>
      <c r="L1639" s="464" t="s">
        <v>48</v>
      </c>
      <c r="M1639" s="464" t="s">
        <v>48</v>
      </c>
      <c r="N1639" s="464" t="s">
        <v>48</v>
      </c>
      <c r="O1639" s="464" t="s">
        <v>48</v>
      </c>
      <c r="P1639" s="464" t="s">
        <v>48</v>
      </c>
      <c r="Q1639" s="464" t="s">
        <v>48</v>
      </c>
      <c r="R1639" s="448" t="s">
        <v>5222</v>
      </c>
      <c r="S1639" s="465">
        <v>5.0000000000000001E-3</v>
      </c>
    </row>
    <row r="1640" spans="1:19" x14ac:dyDescent="0.2">
      <c r="A1640" s="454" t="s">
        <v>5223</v>
      </c>
      <c r="B1640" s="455" t="s">
        <v>5224</v>
      </c>
      <c r="C1640" s="456" t="s">
        <v>61</v>
      </c>
      <c r="D1640" s="457" t="s">
        <v>76</v>
      </c>
      <c r="E1640" s="458" t="s">
        <v>1286</v>
      </c>
      <c r="F1640" s="459" t="s">
        <v>1287</v>
      </c>
      <c r="G1640" s="460">
        <v>1041</v>
      </c>
      <c r="H1640" s="461">
        <v>839</v>
      </c>
      <c r="I1640" s="461">
        <v>291</v>
      </c>
      <c r="J1640" s="462" t="s">
        <v>72</v>
      </c>
      <c r="K1640" s="463">
        <v>0.5</v>
      </c>
      <c r="L1640" s="464" t="s">
        <v>57</v>
      </c>
      <c r="M1640" s="464" t="s">
        <v>48</v>
      </c>
      <c r="N1640" s="464" t="s">
        <v>49</v>
      </c>
      <c r="O1640" s="464" t="s">
        <v>48</v>
      </c>
      <c r="P1640" s="464" t="s">
        <v>48</v>
      </c>
      <c r="Q1640" s="464" t="s">
        <v>48</v>
      </c>
      <c r="R1640" s="448" t="s">
        <v>5225</v>
      </c>
      <c r="S1640" s="465">
        <v>0.02</v>
      </c>
    </row>
    <row r="1641" spans="1:19" x14ac:dyDescent="0.2">
      <c r="A1641" s="454" t="s">
        <v>5226</v>
      </c>
      <c r="B1641" s="455" t="s">
        <v>5227</v>
      </c>
      <c r="C1641" s="456" t="s">
        <v>61</v>
      </c>
      <c r="D1641" s="457" t="s">
        <v>69</v>
      </c>
      <c r="E1641" s="458" t="s">
        <v>409</v>
      </c>
      <c r="F1641" s="459" t="s">
        <v>410</v>
      </c>
      <c r="G1641" s="460">
        <v>2801</v>
      </c>
      <c r="H1641" s="461">
        <v>2338</v>
      </c>
      <c r="I1641" s="461">
        <v>975</v>
      </c>
      <c r="J1641" s="462" t="s">
        <v>72</v>
      </c>
      <c r="K1641" s="463">
        <v>0.5</v>
      </c>
      <c r="L1641" s="464" t="s">
        <v>48</v>
      </c>
      <c r="M1641" s="464" t="s">
        <v>48</v>
      </c>
      <c r="N1641" s="464" t="s">
        <v>48</v>
      </c>
      <c r="O1641" s="464" t="s">
        <v>48</v>
      </c>
      <c r="P1641" s="464" t="s">
        <v>48</v>
      </c>
      <c r="Q1641" s="464" t="s">
        <v>48</v>
      </c>
      <c r="R1641" s="448" t="s">
        <v>5228</v>
      </c>
      <c r="S1641" s="465">
        <v>1.3999999999999999E-2</v>
      </c>
    </row>
    <row r="1642" spans="1:19" x14ac:dyDescent="0.2">
      <c r="A1642" s="454" t="s">
        <v>397</v>
      </c>
      <c r="B1642" s="455" t="s">
        <v>5229</v>
      </c>
      <c r="C1642" s="456" t="s">
        <v>43</v>
      </c>
      <c r="D1642" s="457" t="s">
        <v>253</v>
      </c>
      <c r="E1642" s="458" t="s">
        <v>396</v>
      </c>
      <c r="F1642" s="459" t="s">
        <v>397</v>
      </c>
      <c r="G1642" s="460">
        <v>22923</v>
      </c>
      <c r="H1642" s="461">
        <v>22546</v>
      </c>
      <c r="I1642" s="461">
        <v>11256</v>
      </c>
      <c r="J1642" s="462" t="s">
        <v>188</v>
      </c>
      <c r="K1642" s="463">
        <v>0.5</v>
      </c>
      <c r="L1642" s="464" t="s">
        <v>48</v>
      </c>
      <c r="M1642" s="464" t="s">
        <v>48</v>
      </c>
      <c r="N1642" s="464" t="s">
        <v>49</v>
      </c>
      <c r="O1642" s="464" t="s">
        <v>48</v>
      </c>
      <c r="P1642" s="464" t="s">
        <v>48</v>
      </c>
      <c r="Q1642" s="464" t="s">
        <v>48</v>
      </c>
      <c r="R1642" s="448" t="s">
        <v>5230</v>
      </c>
      <c r="S1642" s="465">
        <v>0.02</v>
      </c>
    </row>
    <row r="1643" spans="1:19" x14ac:dyDescent="0.2">
      <c r="A1643" s="454" t="s">
        <v>5231</v>
      </c>
      <c r="B1643" s="455" t="s">
        <v>5232</v>
      </c>
      <c r="C1643" s="456" t="s">
        <v>61</v>
      </c>
      <c r="D1643" s="457" t="s">
        <v>118</v>
      </c>
      <c r="E1643" s="458" t="s">
        <v>160</v>
      </c>
      <c r="F1643" s="459" t="s">
        <v>161</v>
      </c>
      <c r="G1643" s="460">
        <v>2574</v>
      </c>
      <c r="H1643" s="461">
        <v>479</v>
      </c>
      <c r="I1643" s="461">
        <v>241</v>
      </c>
      <c r="J1643" s="462" t="s">
        <v>47</v>
      </c>
      <c r="K1643" s="463">
        <v>0.35</v>
      </c>
      <c r="L1643" s="464" t="s">
        <v>48</v>
      </c>
      <c r="M1643" s="464" t="s">
        <v>48</v>
      </c>
      <c r="N1643" s="464" t="s">
        <v>49</v>
      </c>
      <c r="O1643" s="464" t="s">
        <v>48</v>
      </c>
      <c r="P1643" s="464" t="s">
        <v>48</v>
      </c>
      <c r="Q1643" s="464" t="s">
        <v>48</v>
      </c>
      <c r="R1643" s="448" t="s">
        <v>5233</v>
      </c>
      <c r="S1643" s="465">
        <v>0.02</v>
      </c>
    </row>
    <row r="1644" spans="1:19" x14ac:dyDescent="0.2">
      <c r="A1644" s="454" t="s">
        <v>5234</v>
      </c>
      <c r="B1644" s="455" t="s">
        <v>5235</v>
      </c>
      <c r="C1644" s="456" t="s">
        <v>61</v>
      </c>
      <c r="D1644" s="457" t="s">
        <v>76</v>
      </c>
      <c r="E1644" s="458" t="s">
        <v>391</v>
      </c>
      <c r="F1644" s="459" t="s">
        <v>392</v>
      </c>
      <c r="G1644" s="460">
        <v>1128</v>
      </c>
      <c r="H1644" s="461">
        <v>3894</v>
      </c>
      <c r="I1644" s="461">
        <v>1513</v>
      </c>
      <c r="J1644" s="462" t="s">
        <v>72</v>
      </c>
      <c r="K1644" s="463">
        <v>0.5</v>
      </c>
      <c r="L1644" s="464" t="s">
        <v>48</v>
      </c>
      <c r="M1644" s="464" t="s">
        <v>48</v>
      </c>
      <c r="N1644" s="464" t="s">
        <v>48</v>
      </c>
      <c r="O1644" s="464" t="s">
        <v>48</v>
      </c>
      <c r="P1644" s="464" t="s">
        <v>48</v>
      </c>
      <c r="Q1644" s="464" t="s">
        <v>48</v>
      </c>
      <c r="R1644" s="448" t="s">
        <v>5236</v>
      </c>
      <c r="S1644" s="465">
        <v>0.02</v>
      </c>
    </row>
    <row r="1645" spans="1:19" x14ac:dyDescent="0.2">
      <c r="A1645" s="454" t="s">
        <v>5237</v>
      </c>
      <c r="B1645" s="455" t="s">
        <v>5238</v>
      </c>
      <c r="C1645" s="456" t="s">
        <v>61</v>
      </c>
      <c r="D1645" s="457" t="s">
        <v>76</v>
      </c>
      <c r="E1645" s="458" t="s">
        <v>225</v>
      </c>
      <c r="F1645" s="459" t="s">
        <v>226</v>
      </c>
      <c r="G1645" s="460">
        <v>2421</v>
      </c>
      <c r="H1645" s="461">
        <v>424</v>
      </c>
      <c r="I1645" s="461">
        <v>250</v>
      </c>
      <c r="J1645" s="462" t="s">
        <v>72</v>
      </c>
      <c r="K1645" s="463">
        <v>0.5</v>
      </c>
      <c r="L1645" s="464" t="s">
        <v>48</v>
      </c>
      <c r="M1645" s="464" t="s">
        <v>48</v>
      </c>
      <c r="N1645" s="464" t="s">
        <v>49</v>
      </c>
      <c r="O1645" s="464" t="s">
        <v>48</v>
      </c>
      <c r="P1645" s="464" t="s">
        <v>48</v>
      </c>
      <c r="Q1645" s="464" t="s">
        <v>48</v>
      </c>
      <c r="R1645" s="448" t="s">
        <v>5239</v>
      </c>
      <c r="S1645" s="465">
        <v>0.02</v>
      </c>
    </row>
    <row r="1646" spans="1:19" x14ac:dyDescent="0.2">
      <c r="A1646" s="454" t="s">
        <v>5240</v>
      </c>
      <c r="B1646" s="455" t="s">
        <v>5241</v>
      </c>
      <c r="C1646" s="456" t="s">
        <v>61</v>
      </c>
      <c r="D1646" s="457" t="s">
        <v>207</v>
      </c>
      <c r="E1646" s="458" t="s">
        <v>1416</v>
      </c>
      <c r="F1646" s="459" t="s">
        <v>1417</v>
      </c>
      <c r="G1646" s="460">
        <v>517</v>
      </c>
      <c r="H1646" s="461">
        <v>288</v>
      </c>
      <c r="I1646" s="461">
        <v>107</v>
      </c>
      <c r="J1646" s="462" t="s">
        <v>56</v>
      </c>
      <c r="K1646" s="463">
        <v>0.5</v>
      </c>
      <c r="L1646" s="464" t="s">
        <v>57</v>
      </c>
      <c r="M1646" s="464" t="s">
        <v>48</v>
      </c>
      <c r="N1646" s="464" t="s">
        <v>48</v>
      </c>
      <c r="O1646" s="464" t="s">
        <v>48</v>
      </c>
      <c r="P1646" s="464" t="s">
        <v>49</v>
      </c>
      <c r="Q1646" s="464" t="s">
        <v>48</v>
      </c>
      <c r="R1646" s="448" t="s">
        <v>5242</v>
      </c>
      <c r="S1646" s="465">
        <v>1.4999999999999999E-2</v>
      </c>
    </row>
    <row r="1647" spans="1:19" x14ac:dyDescent="0.2">
      <c r="A1647" s="454" t="s">
        <v>5243</v>
      </c>
      <c r="B1647" s="455" t="s">
        <v>5244</v>
      </c>
      <c r="C1647" s="456" t="s">
        <v>43</v>
      </c>
      <c r="D1647" s="457" t="s">
        <v>207</v>
      </c>
      <c r="E1647" s="458" t="s">
        <v>1073</v>
      </c>
      <c r="F1647" s="459" t="s">
        <v>1074</v>
      </c>
      <c r="G1647" s="460">
        <v>2891</v>
      </c>
      <c r="H1647" s="461">
        <v>4023</v>
      </c>
      <c r="I1647" s="461">
        <v>1459</v>
      </c>
      <c r="J1647" s="462" t="s">
        <v>56</v>
      </c>
      <c r="K1647" s="463">
        <v>0.5</v>
      </c>
      <c r="L1647" s="464" t="s">
        <v>57</v>
      </c>
      <c r="M1647" s="464" t="s">
        <v>48</v>
      </c>
      <c r="N1647" s="464" t="s">
        <v>48</v>
      </c>
      <c r="O1647" s="464" t="s">
        <v>48</v>
      </c>
      <c r="P1647" s="464" t="s">
        <v>49</v>
      </c>
      <c r="Q1647" s="464" t="s">
        <v>48</v>
      </c>
      <c r="R1647" s="448" t="s">
        <v>5245</v>
      </c>
      <c r="S1647" s="465">
        <v>0.02</v>
      </c>
    </row>
    <row r="1648" spans="1:19" x14ac:dyDescent="0.2">
      <c r="A1648" s="454" t="s">
        <v>5246</v>
      </c>
      <c r="B1648" s="455" t="s">
        <v>5247</v>
      </c>
      <c r="C1648" s="456" t="s">
        <v>61</v>
      </c>
      <c r="D1648" s="457" t="s">
        <v>62</v>
      </c>
      <c r="E1648" s="458" t="s">
        <v>1211</v>
      </c>
      <c r="F1648" s="459" t="s">
        <v>1212</v>
      </c>
      <c r="G1648" s="460">
        <v>2770</v>
      </c>
      <c r="H1648" s="461">
        <v>704</v>
      </c>
      <c r="I1648" s="461">
        <v>320</v>
      </c>
      <c r="J1648" s="462" t="s">
        <v>65</v>
      </c>
      <c r="K1648" s="463">
        <v>0.5</v>
      </c>
      <c r="L1648" s="464" t="s">
        <v>57</v>
      </c>
      <c r="M1648" s="464" t="s">
        <v>49</v>
      </c>
      <c r="N1648" s="464" t="s">
        <v>48</v>
      </c>
      <c r="O1648" s="464" t="s">
        <v>48</v>
      </c>
      <c r="P1648" s="464" t="s">
        <v>48</v>
      </c>
      <c r="Q1648" s="464" t="s">
        <v>48</v>
      </c>
      <c r="R1648" s="448" t="s">
        <v>5248</v>
      </c>
      <c r="S1648" s="465">
        <v>0.02</v>
      </c>
    </row>
    <row r="1649" spans="1:19" x14ac:dyDescent="0.2">
      <c r="A1649" s="454" t="s">
        <v>5249</v>
      </c>
      <c r="B1649" s="455" t="s">
        <v>5250</v>
      </c>
      <c r="C1649" s="456" t="s">
        <v>61</v>
      </c>
      <c r="D1649" s="457" t="s">
        <v>44</v>
      </c>
      <c r="E1649" s="458" t="s">
        <v>242</v>
      </c>
      <c r="F1649" s="459" t="s">
        <v>243</v>
      </c>
      <c r="G1649" s="460">
        <v>4472</v>
      </c>
      <c r="H1649" s="461">
        <v>2443</v>
      </c>
      <c r="I1649" s="461">
        <v>860</v>
      </c>
      <c r="J1649" s="462" t="s">
        <v>47</v>
      </c>
      <c r="K1649" s="463">
        <v>0.35</v>
      </c>
      <c r="L1649" s="464" t="s">
        <v>48</v>
      </c>
      <c r="M1649" s="464" t="s">
        <v>48</v>
      </c>
      <c r="N1649" s="464" t="s">
        <v>48</v>
      </c>
      <c r="O1649" s="464" t="s">
        <v>48</v>
      </c>
      <c r="P1649" s="464" t="s">
        <v>48</v>
      </c>
      <c r="Q1649" s="464" t="s">
        <v>48</v>
      </c>
      <c r="R1649" s="448" t="s">
        <v>5251</v>
      </c>
      <c r="S1649" s="465">
        <v>0.02</v>
      </c>
    </row>
    <row r="1650" spans="1:19" x14ac:dyDescent="0.2">
      <c r="A1650" s="454" t="s">
        <v>5252</v>
      </c>
      <c r="B1650" s="455" t="s">
        <v>5253</v>
      </c>
      <c r="C1650" s="456" t="s">
        <v>61</v>
      </c>
      <c r="D1650" s="457" t="s">
        <v>62</v>
      </c>
      <c r="E1650" s="458" t="s">
        <v>884</v>
      </c>
      <c r="F1650" s="459" t="s">
        <v>885</v>
      </c>
      <c r="G1650" s="460">
        <v>970</v>
      </c>
      <c r="H1650" s="461">
        <v>181</v>
      </c>
      <c r="I1650" s="461">
        <v>105</v>
      </c>
      <c r="J1650" s="462" t="s">
        <v>65</v>
      </c>
      <c r="K1650" s="463">
        <v>0.5</v>
      </c>
      <c r="L1650" s="464" t="s">
        <v>48</v>
      </c>
      <c r="M1650" s="464" t="s">
        <v>48</v>
      </c>
      <c r="N1650" s="464" t="s">
        <v>49</v>
      </c>
      <c r="O1650" s="464" t="s">
        <v>48</v>
      </c>
      <c r="P1650" s="464" t="s">
        <v>48</v>
      </c>
      <c r="Q1650" s="464" t="s">
        <v>48</v>
      </c>
      <c r="R1650" s="448" t="s">
        <v>5254</v>
      </c>
      <c r="S1650" s="465">
        <v>0</v>
      </c>
    </row>
    <row r="1651" spans="1:19" x14ac:dyDescent="0.2">
      <c r="A1651" s="454" t="s">
        <v>5255</v>
      </c>
      <c r="B1651" s="455" t="s">
        <v>5256</v>
      </c>
      <c r="C1651" s="456" t="s">
        <v>61</v>
      </c>
      <c r="D1651" s="457" t="s">
        <v>118</v>
      </c>
      <c r="E1651" s="458" t="s">
        <v>160</v>
      </c>
      <c r="F1651" s="459" t="s">
        <v>161</v>
      </c>
      <c r="G1651" s="460">
        <v>776</v>
      </c>
      <c r="H1651" s="461">
        <v>353</v>
      </c>
      <c r="I1651" s="461">
        <v>174</v>
      </c>
      <c r="J1651" s="462" t="s">
        <v>47</v>
      </c>
      <c r="K1651" s="463">
        <v>0.35</v>
      </c>
      <c r="L1651" s="464" t="s">
        <v>48</v>
      </c>
      <c r="M1651" s="464" t="s">
        <v>48</v>
      </c>
      <c r="N1651" s="464" t="s">
        <v>49</v>
      </c>
      <c r="O1651" s="464" t="s">
        <v>48</v>
      </c>
      <c r="P1651" s="464" t="s">
        <v>48</v>
      </c>
      <c r="Q1651" s="464" t="s">
        <v>48</v>
      </c>
      <c r="R1651" s="448" t="s">
        <v>5257</v>
      </c>
      <c r="S1651" s="465">
        <v>0.02</v>
      </c>
    </row>
    <row r="1652" spans="1:19" x14ac:dyDescent="0.2">
      <c r="A1652" s="454" t="s">
        <v>743</v>
      </c>
      <c r="B1652" s="455" t="s">
        <v>5258</v>
      </c>
      <c r="C1652" s="456" t="s">
        <v>43</v>
      </c>
      <c r="D1652" s="457" t="s">
        <v>154</v>
      </c>
      <c r="E1652" s="458" t="s">
        <v>743</v>
      </c>
      <c r="F1652" s="459" t="s">
        <v>743</v>
      </c>
      <c r="G1652" s="460">
        <v>10440</v>
      </c>
      <c r="H1652" s="461">
        <v>11216</v>
      </c>
      <c r="I1652" s="461">
        <v>5173</v>
      </c>
      <c r="J1652" s="462" t="s">
        <v>65</v>
      </c>
      <c r="K1652" s="463">
        <v>0.5</v>
      </c>
      <c r="L1652" s="464" t="s">
        <v>48</v>
      </c>
      <c r="M1652" s="464" t="s">
        <v>48</v>
      </c>
      <c r="N1652" s="464" t="s">
        <v>49</v>
      </c>
      <c r="O1652" s="464" t="s">
        <v>48</v>
      </c>
      <c r="P1652" s="464" t="s">
        <v>48</v>
      </c>
      <c r="Q1652" s="464" t="s">
        <v>48</v>
      </c>
      <c r="R1652" s="448" t="s">
        <v>5259</v>
      </c>
      <c r="S1652" s="465">
        <v>0.02</v>
      </c>
    </row>
    <row r="1653" spans="1:19" x14ac:dyDescent="0.2">
      <c r="A1653" s="454" t="s">
        <v>5260</v>
      </c>
      <c r="B1653" s="455" t="s">
        <v>5261</v>
      </c>
      <c r="C1653" s="456" t="s">
        <v>61</v>
      </c>
      <c r="D1653" s="457" t="s">
        <v>118</v>
      </c>
      <c r="E1653" s="458" t="s">
        <v>160</v>
      </c>
      <c r="F1653" s="459" t="s">
        <v>161</v>
      </c>
      <c r="G1653" s="460">
        <v>2209</v>
      </c>
      <c r="H1653" s="461">
        <v>730</v>
      </c>
      <c r="I1653" s="461">
        <v>334</v>
      </c>
      <c r="J1653" s="462" t="s">
        <v>47</v>
      </c>
      <c r="K1653" s="463">
        <v>0.35</v>
      </c>
      <c r="L1653" s="464" t="s">
        <v>48</v>
      </c>
      <c r="M1653" s="464" t="s">
        <v>48</v>
      </c>
      <c r="N1653" s="464" t="s">
        <v>49</v>
      </c>
      <c r="O1653" s="464" t="s">
        <v>48</v>
      </c>
      <c r="P1653" s="464" t="s">
        <v>48</v>
      </c>
      <c r="Q1653" s="464" t="s">
        <v>48</v>
      </c>
      <c r="R1653" s="448" t="s">
        <v>5262</v>
      </c>
      <c r="S1653" s="465">
        <v>0.02</v>
      </c>
    </row>
    <row r="1654" spans="1:19" x14ac:dyDescent="0.2">
      <c r="A1654" s="454" t="s">
        <v>5263</v>
      </c>
      <c r="B1654" s="455" t="s">
        <v>5264</v>
      </c>
      <c r="C1654" s="456" t="s">
        <v>61</v>
      </c>
      <c r="D1654" s="457" t="s">
        <v>62</v>
      </c>
      <c r="E1654" s="458" t="s">
        <v>362</v>
      </c>
      <c r="F1654" s="459" t="s">
        <v>363</v>
      </c>
      <c r="G1654" s="460">
        <v>409</v>
      </c>
      <c r="H1654" s="461">
        <v>177</v>
      </c>
      <c r="I1654" s="461">
        <v>75</v>
      </c>
      <c r="J1654" s="462" t="s">
        <v>65</v>
      </c>
      <c r="K1654" s="463">
        <v>0.5</v>
      </c>
      <c r="L1654" s="464" t="s">
        <v>48</v>
      </c>
      <c r="M1654" s="464" t="s">
        <v>48</v>
      </c>
      <c r="N1654" s="464" t="s">
        <v>49</v>
      </c>
      <c r="O1654" s="464" t="s">
        <v>48</v>
      </c>
      <c r="P1654" s="464" t="s">
        <v>48</v>
      </c>
      <c r="Q1654" s="464" t="s">
        <v>48</v>
      </c>
      <c r="R1654" s="448" t="s">
        <v>5265</v>
      </c>
      <c r="S1654" s="465">
        <v>0</v>
      </c>
    </row>
    <row r="1655" spans="1:19" x14ac:dyDescent="0.2">
      <c r="A1655" s="454" t="s">
        <v>5266</v>
      </c>
      <c r="B1655" s="455" t="s">
        <v>5267</v>
      </c>
      <c r="C1655" s="456" t="s">
        <v>61</v>
      </c>
      <c r="D1655" s="457" t="s">
        <v>124</v>
      </c>
      <c r="E1655" s="458" t="s">
        <v>417</v>
      </c>
      <c r="F1655" s="459" t="s">
        <v>418</v>
      </c>
      <c r="G1655" s="460">
        <v>1085</v>
      </c>
      <c r="H1655" s="461">
        <v>573</v>
      </c>
      <c r="I1655" s="461">
        <v>283</v>
      </c>
      <c r="J1655" s="462" t="s">
        <v>47</v>
      </c>
      <c r="K1655" s="463">
        <v>0.35</v>
      </c>
      <c r="L1655" s="464" t="s">
        <v>48</v>
      </c>
      <c r="M1655" s="464" t="s">
        <v>48</v>
      </c>
      <c r="N1655" s="464" t="s">
        <v>48</v>
      </c>
      <c r="O1655" s="464" t="s">
        <v>48</v>
      </c>
      <c r="P1655" s="464" t="s">
        <v>48</v>
      </c>
      <c r="Q1655" s="464" t="s">
        <v>48</v>
      </c>
      <c r="R1655" s="448" t="s">
        <v>5268</v>
      </c>
      <c r="S1655" s="465">
        <v>0.02</v>
      </c>
    </row>
    <row r="1656" spans="1:19" x14ac:dyDescent="0.2">
      <c r="A1656" s="454" t="s">
        <v>5269</v>
      </c>
      <c r="B1656" s="455" t="s">
        <v>5270</v>
      </c>
      <c r="C1656" s="456" t="s">
        <v>61</v>
      </c>
      <c r="D1656" s="457" t="s">
        <v>99</v>
      </c>
      <c r="E1656" s="458" t="s">
        <v>508</v>
      </c>
      <c r="F1656" s="459" t="s">
        <v>509</v>
      </c>
      <c r="G1656" s="460">
        <v>1548</v>
      </c>
      <c r="H1656" s="461">
        <v>1885</v>
      </c>
      <c r="I1656" s="461">
        <v>632</v>
      </c>
      <c r="J1656" s="462" t="s">
        <v>102</v>
      </c>
      <c r="K1656" s="463">
        <v>0.25</v>
      </c>
      <c r="L1656" s="464" t="s">
        <v>48</v>
      </c>
      <c r="M1656" s="464" t="s">
        <v>48</v>
      </c>
      <c r="N1656" s="464" t="s">
        <v>48</v>
      </c>
      <c r="O1656" s="464" t="s">
        <v>48</v>
      </c>
      <c r="P1656" s="464" t="s">
        <v>48</v>
      </c>
      <c r="Q1656" s="464" t="s">
        <v>48</v>
      </c>
      <c r="R1656" s="448" t="s">
        <v>5271</v>
      </c>
      <c r="S1656" s="465">
        <v>0.02</v>
      </c>
    </row>
    <row r="1657" spans="1:19" x14ac:dyDescent="0.2">
      <c r="A1657" s="454" t="s">
        <v>5272</v>
      </c>
      <c r="B1657" s="455" t="s">
        <v>5273</v>
      </c>
      <c r="C1657" s="456" t="s">
        <v>61</v>
      </c>
      <c r="D1657" s="457" t="s">
        <v>62</v>
      </c>
      <c r="E1657" s="458" t="s">
        <v>541</v>
      </c>
      <c r="F1657" s="459" t="s">
        <v>542</v>
      </c>
      <c r="G1657" s="460">
        <v>1578</v>
      </c>
      <c r="H1657" s="461">
        <v>481</v>
      </c>
      <c r="I1657" s="461">
        <v>213</v>
      </c>
      <c r="J1657" s="462" t="s">
        <v>65</v>
      </c>
      <c r="K1657" s="463">
        <v>0.5</v>
      </c>
      <c r="L1657" s="464" t="s">
        <v>48</v>
      </c>
      <c r="M1657" s="464" t="s">
        <v>48</v>
      </c>
      <c r="N1657" s="464" t="s">
        <v>49</v>
      </c>
      <c r="O1657" s="464" t="s">
        <v>48</v>
      </c>
      <c r="P1657" s="464" t="s">
        <v>48</v>
      </c>
      <c r="Q1657" s="464" t="s">
        <v>48</v>
      </c>
      <c r="R1657" s="448" t="s">
        <v>5274</v>
      </c>
      <c r="S1657" s="465">
        <v>0.02</v>
      </c>
    </row>
    <row r="1658" spans="1:19" x14ac:dyDescent="0.2">
      <c r="A1658" s="454" t="s">
        <v>5275</v>
      </c>
      <c r="B1658" s="455" t="s">
        <v>5276</v>
      </c>
      <c r="C1658" s="456" t="s">
        <v>61</v>
      </c>
      <c r="D1658" s="457" t="s">
        <v>111</v>
      </c>
      <c r="E1658" s="458" t="s">
        <v>1133</v>
      </c>
      <c r="F1658" s="459" t="s">
        <v>1134</v>
      </c>
      <c r="G1658" s="460">
        <v>2026</v>
      </c>
      <c r="H1658" s="461">
        <v>821</v>
      </c>
      <c r="I1658" s="461">
        <v>383</v>
      </c>
      <c r="J1658" s="462" t="s">
        <v>114</v>
      </c>
      <c r="K1658" s="463">
        <v>0.35</v>
      </c>
      <c r="L1658" s="464" t="s">
        <v>48</v>
      </c>
      <c r="M1658" s="464" t="s">
        <v>48</v>
      </c>
      <c r="N1658" s="464" t="s">
        <v>49</v>
      </c>
      <c r="O1658" s="464" t="s">
        <v>48</v>
      </c>
      <c r="P1658" s="464" t="s">
        <v>48</v>
      </c>
      <c r="Q1658" s="464" t="s">
        <v>48</v>
      </c>
      <c r="R1658" s="448" t="s">
        <v>5277</v>
      </c>
      <c r="S1658" s="465">
        <v>0.02</v>
      </c>
    </row>
    <row r="1659" spans="1:19" x14ac:dyDescent="0.2">
      <c r="A1659" s="454" t="s">
        <v>5278</v>
      </c>
      <c r="B1659" s="455" t="s">
        <v>5279</v>
      </c>
      <c r="C1659" s="456" t="s">
        <v>43</v>
      </c>
      <c r="D1659" s="457" t="s">
        <v>207</v>
      </c>
      <c r="E1659" s="458" t="s">
        <v>964</v>
      </c>
      <c r="F1659" s="459" t="s">
        <v>965</v>
      </c>
      <c r="G1659" s="460">
        <v>2209</v>
      </c>
      <c r="H1659" s="461">
        <v>2130</v>
      </c>
      <c r="I1659" s="461">
        <v>720</v>
      </c>
      <c r="J1659" s="462" t="s">
        <v>56</v>
      </c>
      <c r="K1659" s="463">
        <v>0.5</v>
      </c>
      <c r="L1659" s="464" t="s">
        <v>57</v>
      </c>
      <c r="M1659" s="464" t="s">
        <v>48</v>
      </c>
      <c r="N1659" s="464" t="s">
        <v>48</v>
      </c>
      <c r="O1659" s="464" t="s">
        <v>48</v>
      </c>
      <c r="P1659" s="464" t="s">
        <v>49</v>
      </c>
      <c r="Q1659" s="464" t="s">
        <v>48</v>
      </c>
      <c r="R1659" s="448" t="s">
        <v>5280</v>
      </c>
      <c r="S1659" s="465">
        <v>0.02</v>
      </c>
    </row>
    <row r="1660" spans="1:19" x14ac:dyDescent="0.2">
      <c r="A1660" s="454" t="s">
        <v>5281</v>
      </c>
      <c r="B1660" s="455" t="s">
        <v>5282</v>
      </c>
      <c r="C1660" s="456" t="s">
        <v>61</v>
      </c>
      <c r="D1660" s="457" t="s">
        <v>69</v>
      </c>
      <c r="E1660" s="458" t="s">
        <v>70</v>
      </c>
      <c r="F1660" s="459" t="s">
        <v>71</v>
      </c>
      <c r="G1660" s="460">
        <v>2561</v>
      </c>
      <c r="H1660" s="461">
        <v>1752</v>
      </c>
      <c r="I1660" s="461">
        <v>810</v>
      </c>
      <c r="J1660" s="462" t="s">
        <v>72</v>
      </c>
      <c r="K1660" s="463">
        <v>0.5</v>
      </c>
      <c r="L1660" s="464" t="s">
        <v>48</v>
      </c>
      <c r="M1660" s="464" t="s">
        <v>48</v>
      </c>
      <c r="N1660" s="464" t="s">
        <v>48</v>
      </c>
      <c r="O1660" s="464" t="s">
        <v>48</v>
      </c>
      <c r="P1660" s="464" t="s">
        <v>48</v>
      </c>
      <c r="Q1660" s="464" t="s">
        <v>48</v>
      </c>
      <c r="R1660" s="448" t="s">
        <v>5283</v>
      </c>
      <c r="S1660" s="465">
        <v>1.7000000000000001E-2</v>
      </c>
    </row>
    <row r="1661" spans="1:19" x14ac:dyDescent="0.2">
      <c r="A1661" s="454" t="s">
        <v>5284</v>
      </c>
      <c r="B1661" s="455" t="s">
        <v>5285</v>
      </c>
      <c r="C1661" s="456" t="s">
        <v>61</v>
      </c>
      <c r="D1661" s="457" t="s">
        <v>341</v>
      </c>
      <c r="E1661" s="458" t="s">
        <v>925</v>
      </c>
      <c r="F1661" s="459" t="s">
        <v>926</v>
      </c>
      <c r="G1661" s="460">
        <v>631</v>
      </c>
      <c r="H1661" s="461">
        <v>259</v>
      </c>
      <c r="I1661" s="461">
        <v>113</v>
      </c>
      <c r="J1661" s="462" t="s">
        <v>72</v>
      </c>
      <c r="K1661" s="463">
        <v>0.5</v>
      </c>
      <c r="L1661" s="464" t="s">
        <v>57</v>
      </c>
      <c r="M1661" s="464" t="s">
        <v>48</v>
      </c>
      <c r="N1661" s="464" t="s">
        <v>49</v>
      </c>
      <c r="O1661" s="464" t="s">
        <v>48</v>
      </c>
      <c r="P1661" s="464" t="s">
        <v>48</v>
      </c>
      <c r="Q1661" s="464" t="s">
        <v>48</v>
      </c>
      <c r="R1661" s="448" t="s">
        <v>5286</v>
      </c>
      <c r="S1661" s="465">
        <v>0</v>
      </c>
    </row>
    <row r="1662" spans="1:19" x14ac:dyDescent="0.2">
      <c r="A1662" s="454" t="s">
        <v>5287</v>
      </c>
      <c r="B1662" s="455" t="s">
        <v>5288</v>
      </c>
      <c r="C1662" s="456" t="s">
        <v>61</v>
      </c>
      <c r="D1662" s="457" t="s">
        <v>118</v>
      </c>
      <c r="E1662" s="458" t="s">
        <v>863</v>
      </c>
      <c r="F1662" s="459" t="s">
        <v>118</v>
      </c>
      <c r="G1662" s="460">
        <v>3441</v>
      </c>
      <c r="H1662" s="461">
        <v>1283</v>
      </c>
      <c r="I1662" s="461">
        <v>447</v>
      </c>
      <c r="J1662" s="462" t="s">
        <v>47</v>
      </c>
      <c r="K1662" s="463">
        <v>0.35</v>
      </c>
      <c r="L1662" s="464" t="s">
        <v>48</v>
      </c>
      <c r="M1662" s="464" t="s">
        <v>48</v>
      </c>
      <c r="N1662" s="464" t="s">
        <v>48</v>
      </c>
      <c r="O1662" s="464" t="s">
        <v>48</v>
      </c>
      <c r="P1662" s="464" t="s">
        <v>48</v>
      </c>
      <c r="Q1662" s="464" t="s">
        <v>48</v>
      </c>
      <c r="R1662" s="448" t="s">
        <v>5289</v>
      </c>
      <c r="S1662" s="465">
        <v>1.4999999999999999E-2</v>
      </c>
    </row>
    <row r="1663" spans="1:19" x14ac:dyDescent="0.2">
      <c r="A1663" s="454" t="s">
        <v>5290</v>
      </c>
      <c r="B1663" s="455" t="s">
        <v>5291</v>
      </c>
      <c r="C1663" s="456" t="s">
        <v>61</v>
      </c>
      <c r="D1663" s="457" t="s">
        <v>62</v>
      </c>
      <c r="E1663" s="458" t="s">
        <v>175</v>
      </c>
      <c r="F1663" s="459" t="s">
        <v>176</v>
      </c>
      <c r="G1663" s="460">
        <v>579</v>
      </c>
      <c r="H1663" s="461">
        <v>53</v>
      </c>
      <c r="I1663" s="461">
        <v>30</v>
      </c>
      <c r="J1663" s="462" t="s">
        <v>65</v>
      </c>
      <c r="K1663" s="463">
        <v>0.5</v>
      </c>
      <c r="L1663" s="464" t="s">
        <v>57</v>
      </c>
      <c r="M1663" s="464" t="s">
        <v>48</v>
      </c>
      <c r="N1663" s="464" t="s">
        <v>48</v>
      </c>
      <c r="O1663" s="464" t="s">
        <v>48</v>
      </c>
      <c r="P1663" s="464" t="s">
        <v>49</v>
      </c>
      <c r="Q1663" s="464" t="s">
        <v>48</v>
      </c>
      <c r="R1663" s="448" t="s">
        <v>5292</v>
      </c>
      <c r="S1663" s="465">
        <v>1.3999999999999999E-2</v>
      </c>
    </row>
    <row r="1664" spans="1:19" x14ac:dyDescent="0.2">
      <c r="A1664" s="454" t="s">
        <v>5293</v>
      </c>
      <c r="B1664" s="455" t="s">
        <v>5294</v>
      </c>
      <c r="C1664" s="456" t="s">
        <v>61</v>
      </c>
      <c r="D1664" s="457" t="s">
        <v>99</v>
      </c>
      <c r="E1664" s="458" t="s">
        <v>141</v>
      </c>
      <c r="F1664" s="459" t="s">
        <v>142</v>
      </c>
      <c r="G1664" s="460">
        <v>1629</v>
      </c>
      <c r="H1664" s="461">
        <v>478</v>
      </c>
      <c r="I1664" s="461">
        <v>237</v>
      </c>
      <c r="J1664" s="462" t="s">
        <v>102</v>
      </c>
      <c r="K1664" s="463">
        <v>0.25</v>
      </c>
      <c r="L1664" s="464" t="s">
        <v>48</v>
      </c>
      <c r="M1664" s="464" t="s">
        <v>48</v>
      </c>
      <c r="N1664" s="464" t="s">
        <v>48</v>
      </c>
      <c r="O1664" s="464" t="s">
        <v>48</v>
      </c>
      <c r="P1664" s="464" t="s">
        <v>48</v>
      </c>
      <c r="Q1664" s="464" t="s">
        <v>48</v>
      </c>
      <c r="R1664" s="448" t="s">
        <v>5295</v>
      </c>
      <c r="S1664" s="465">
        <v>0</v>
      </c>
    </row>
    <row r="1665" spans="1:19" x14ac:dyDescent="0.2">
      <c r="A1665" s="454" t="s">
        <v>5296</v>
      </c>
      <c r="B1665" s="455" t="s">
        <v>5297</v>
      </c>
      <c r="C1665" s="456" t="s">
        <v>61</v>
      </c>
      <c r="D1665" s="457" t="s">
        <v>259</v>
      </c>
      <c r="E1665" s="458" t="s">
        <v>876</v>
      </c>
      <c r="F1665" s="459" t="s">
        <v>877</v>
      </c>
      <c r="G1665" s="460">
        <v>516</v>
      </c>
      <c r="H1665" s="461">
        <v>69</v>
      </c>
      <c r="I1665" s="461">
        <v>70</v>
      </c>
      <c r="J1665" s="462" t="s">
        <v>102</v>
      </c>
      <c r="K1665" s="463">
        <v>0.25</v>
      </c>
      <c r="L1665" s="464" t="s">
        <v>48</v>
      </c>
      <c r="M1665" s="464" t="s">
        <v>48</v>
      </c>
      <c r="N1665" s="464" t="s">
        <v>49</v>
      </c>
      <c r="O1665" s="464" t="s">
        <v>48</v>
      </c>
      <c r="P1665" s="464" t="s">
        <v>48</v>
      </c>
      <c r="Q1665" s="464" t="s">
        <v>48</v>
      </c>
      <c r="R1665" s="448" t="s">
        <v>5298</v>
      </c>
      <c r="S1665" s="465">
        <v>0.02</v>
      </c>
    </row>
    <row r="1666" spans="1:19" x14ac:dyDescent="0.2">
      <c r="A1666" s="454" t="s">
        <v>5299</v>
      </c>
      <c r="B1666" s="455" t="s">
        <v>5300</v>
      </c>
      <c r="C1666" s="456" t="s">
        <v>61</v>
      </c>
      <c r="D1666" s="457" t="s">
        <v>62</v>
      </c>
      <c r="E1666" s="458" t="s">
        <v>175</v>
      </c>
      <c r="F1666" s="459" t="s">
        <v>176</v>
      </c>
      <c r="G1666" s="460">
        <v>1138</v>
      </c>
      <c r="H1666" s="461">
        <v>82</v>
      </c>
      <c r="I1666" s="461">
        <v>49</v>
      </c>
      <c r="J1666" s="462" t="s">
        <v>65</v>
      </c>
      <c r="K1666" s="463">
        <v>0.5</v>
      </c>
      <c r="L1666" s="464" t="s">
        <v>57</v>
      </c>
      <c r="M1666" s="464" t="s">
        <v>48</v>
      </c>
      <c r="N1666" s="464" t="s">
        <v>48</v>
      </c>
      <c r="O1666" s="464" t="s">
        <v>48</v>
      </c>
      <c r="P1666" s="464" t="s">
        <v>49</v>
      </c>
      <c r="Q1666" s="464" t="s">
        <v>48</v>
      </c>
      <c r="R1666" s="448" t="s">
        <v>5301</v>
      </c>
      <c r="S1666" s="465">
        <v>0.02</v>
      </c>
    </row>
    <row r="1667" spans="1:19" x14ac:dyDescent="0.2">
      <c r="A1667" s="454" t="s">
        <v>5302</v>
      </c>
      <c r="B1667" s="455" t="s">
        <v>5303</v>
      </c>
      <c r="C1667" s="456" t="s">
        <v>61</v>
      </c>
      <c r="D1667" s="457" t="s">
        <v>62</v>
      </c>
      <c r="E1667" s="458" t="s">
        <v>362</v>
      </c>
      <c r="F1667" s="459" t="s">
        <v>363</v>
      </c>
      <c r="G1667" s="460">
        <v>1593</v>
      </c>
      <c r="H1667" s="461">
        <v>411</v>
      </c>
      <c r="I1667" s="461">
        <v>182</v>
      </c>
      <c r="J1667" s="462" t="s">
        <v>65</v>
      </c>
      <c r="K1667" s="463">
        <v>0.5</v>
      </c>
      <c r="L1667" s="464" t="s">
        <v>48</v>
      </c>
      <c r="M1667" s="464" t="s">
        <v>48</v>
      </c>
      <c r="N1667" s="464" t="s">
        <v>49</v>
      </c>
      <c r="O1667" s="464" t="s">
        <v>48</v>
      </c>
      <c r="P1667" s="464" t="s">
        <v>48</v>
      </c>
      <c r="Q1667" s="464" t="s">
        <v>48</v>
      </c>
      <c r="R1667" s="448" t="s">
        <v>5304</v>
      </c>
      <c r="S1667" s="465">
        <v>0.02</v>
      </c>
    </row>
    <row r="1668" spans="1:19" x14ac:dyDescent="0.2">
      <c r="A1668" s="454" t="s">
        <v>5305</v>
      </c>
      <c r="B1668" s="455" t="s">
        <v>5306</v>
      </c>
      <c r="C1668" s="456" t="s">
        <v>61</v>
      </c>
      <c r="D1668" s="457" t="s">
        <v>259</v>
      </c>
      <c r="E1668" s="458" t="s">
        <v>355</v>
      </c>
      <c r="F1668" s="459" t="s">
        <v>355</v>
      </c>
      <c r="G1668" s="460">
        <v>744</v>
      </c>
      <c r="H1668" s="461">
        <v>39</v>
      </c>
      <c r="I1668" s="461">
        <v>40</v>
      </c>
      <c r="J1668" s="462" t="s">
        <v>102</v>
      </c>
      <c r="K1668" s="463">
        <v>0.25</v>
      </c>
      <c r="L1668" s="464" t="s">
        <v>48</v>
      </c>
      <c r="M1668" s="464" t="s">
        <v>48</v>
      </c>
      <c r="N1668" s="464" t="s">
        <v>49</v>
      </c>
      <c r="O1668" s="464" t="s">
        <v>48</v>
      </c>
      <c r="P1668" s="464" t="s">
        <v>48</v>
      </c>
      <c r="Q1668" s="464" t="s">
        <v>48</v>
      </c>
      <c r="R1668" s="448" t="s">
        <v>5307</v>
      </c>
      <c r="S1668" s="465">
        <v>0.02</v>
      </c>
    </row>
    <row r="1669" spans="1:19" x14ac:dyDescent="0.2">
      <c r="A1669" s="454" t="s">
        <v>5308</v>
      </c>
      <c r="B1669" s="455" t="s">
        <v>5309</v>
      </c>
      <c r="C1669" s="456" t="s">
        <v>61</v>
      </c>
      <c r="D1669" s="457" t="s">
        <v>207</v>
      </c>
      <c r="E1669" s="458" t="s">
        <v>464</v>
      </c>
      <c r="F1669" s="459" t="s">
        <v>465</v>
      </c>
      <c r="G1669" s="460">
        <v>2118</v>
      </c>
      <c r="H1669" s="461">
        <v>571</v>
      </c>
      <c r="I1669" s="461">
        <v>222</v>
      </c>
      <c r="J1669" s="462" t="s">
        <v>56</v>
      </c>
      <c r="K1669" s="463">
        <v>0.5</v>
      </c>
      <c r="L1669" s="464" t="s">
        <v>57</v>
      </c>
      <c r="M1669" s="464" t="s">
        <v>48</v>
      </c>
      <c r="N1669" s="464" t="s">
        <v>48</v>
      </c>
      <c r="O1669" s="464" t="s">
        <v>48</v>
      </c>
      <c r="P1669" s="464" t="s">
        <v>49</v>
      </c>
      <c r="Q1669" s="464" t="s">
        <v>48</v>
      </c>
      <c r="R1669" s="448" t="s">
        <v>5310</v>
      </c>
      <c r="S1669" s="465">
        <v>1.4999999999999999E-2</v>
      </c>
    </row>
    <row r="1670" spans="1:19" x14ac:dyDescent="0.2">
      <c r="A1670" s="454" t="s">
        <v>5311</v>
      </c>
      <c r="B1670" s="455" t="s">
        <v>5312</v>
      </c>
      <c r="C1670" s="456" t="s">
        <v>61</v>
      </c>
      <c r="D1670" s="457" t="s">
        <v>253</v>
      </c>
      <c r="E1670" s="458" t="s">
        <v>396</v>
      </c>
      <c r="F1670" s="459" t="s">
        <v>397</v>
      </c>
      <c r="G1670" s="460">
        <v>4656</v>
      </c>
      <c r="H1670" s="461">
        <v>2037</v>
      </c>
      <c r="I1670" s="461">
        <v>945</v>
      </c>
      <c r="J1670" s="462" t="s">
        <v>188</v>
      </c>
      <c r="K1670" s="463">
        <v>0.5</v>
      </c>
      <c r="L1670" s="464" t="s">
        <v>48</v>
      </c>
      <c r="M1670" s="464" t="s">
        <v>48</v>
      </c>
      <c r="N1670" s="464" t="s">
        <v>49</v>
      </c>
      <c r="O1670" s="464" t="s">
        <v>48</v>
      </c>
      <c r="P1670" s="464" t="s">
        <v>48</v>
      </c>
      <c r="Q1670" s="464" t="s">
        <v>48</v>
      </c>
      <c r="R1670" s="448" t="s">
        <v>5313</v>
      </c>
      <c r="S1670" s="465">
        <v>0.02</v>
      </c>
    </row>
    <row r="1671" spans="1:19" x14ac:dyDescent="0.2">
      <c r="A1671" s="454" t="s">
        <v>5314</v>
      </c>
      <c r="B1671" s="455" t="s">
        <v>5315</v>
      </c>
      <c r="C1671" s="456" t="s">
        <v>61</v>
      </c>
      <c r="D1671" s="457" t="s">
        <v>253</v>
      </c>
      <c r="E1671" s="458" t="s">
        <v>3537</v>
      </c>
      <c r="F1671" s="459" t="s">
        <v>3535</v>
      </c>
      <c r="G1671" s="460">
        <v>3645</v>
      </c>
      <c r="H1671" s="461">
        <v>1298</v>
      </c>
      <c r="I1671" s="461">
        <v>575</v>
      </c>
      <c r="J1671" s="462" t="s">
        <v>188</v>
      </c>
      <c r="K1671" s="463">
        <v>0.5</v>
      </c>
      <c r="L1671" s="464" t="s">
        <v>48</v>
      </c>
      <c r="M1671" s="464" t="s">
        <v>48</v>
      </c>
      <c r="N1671" s="464" t="s">
        <v>49</v>
      </c>
      <c r="O1671" s="464" t="s">
        <v>48</v>
      </c>
      <c r="P1671" s="464" t="s">
        <v>48</v>
      </c>
      <c r="Q1671" s="464" t="s">
        <v>48</v>
      </c>
      <c r="R1671" s="448" t="s">
        <v>5316</v>
      </c>
      <c r="S1671" s="465">
        <v>1.7000000000000001E-2</v>
      </c>
    </row>
    <row r="1672" spans="1:19" x14ac:dyDescent="0.2">
      <c r="A1672" s="454" t="s">
        <v>5317</v>
      </c>
      <c r="B1672" s="455" t="s">
        <v>5318</v>
      </c>
      <c r="C1672" s="456" t="s">
        <v>43</v>
      </c>
      <c r="D1672" s="457" t="s">
        <v>53</v>
      </c>
      <c r="E1672" s="458" t="s">
        <v>1155</v>
      </c>
      <c r="F1672" s="459" t="s">
        <v>1156</v>
      </c>
      <c r="G1672" s="460">
        <v>2308</v>
      </c>
      <c r="H1672" s="461">
        <v>6169</v>
      </c>
      <c r="I1672" s="461">
        <v>2930</v>
      </c>
      <c r="J1672" s="462" t="s">
        <v>56</v>
      </c>
      <c r="K1672" s="463">
        <v>0.5</v>
      </c>
      <c r="L1672" s="464" t="s">
        <v>48</v>
      </c>
      <c r="M1672" s="464" t="s">
        <v>48</v>
      </c>
      <c r="N1672" s="464" t="s">
        <v>48</v>
      </c>
      <c r="O1672" s="464" t="s">
        <v>48</v>
      </c>
      <c r="P1672" s="464" t="s">
        <v>48</v>
      </c>
      <c r="Q1672" s="464" t="s">
        <v>48</v>
      </c>
      <c r="R1672" s="448" t="s">
        <v>5319</v>
      </c>
      <c r="S1672" s="465">
        <v>0.02</v>
      </c>
    </row>
    <row r="1673" spans="1:19" x14ac:dyDescent="0.2">
      <c r="A1673" s="454" t="s">
        <v>5320</v>
      </c>
      <c r="B1673" s="455" t="s">
        <v>5321</v>
      </c>
      <c r="C1673" s="456" t="s">
        <v>61</v>
      </c>
      <c r="D1673" s="457" t="s">
        <v>62</v>
      </c>
      <c r="E1673" s="458" t="s">
        <v>446</v>
      </c>
      <c r="F1673" s="459" t="s">
        <v>447</v>
      </c>
      <c r="G1673" s="460">
        <v>569</v>
      </c>
      <c r="H1673" s="461">
        <v>211</v>
      </c>
      <c r="I1673" s="461">
        <v>84</v>
      </c>
      <c r="J1673" s="462" t="s">
        <v>65</v>
      </c>
      <c r="K1673" s="463">
        <v>0.5</v>
      </c>
      <c r="L1673" s="464" t="s">
        <v>48</v>
      </c>
      <c r="M1673" s="464" t="s">
        <v>48</v>
      </c>
      <c r="N1673" s="464" t="s">
        <v>49</v>
      </c>
      <c r="O1673" s="464" t="s">
        <v>48</v>
      </c>
      <c r="P1673" s="464" t="s">
        <v>48</v>
      </c>
      <c r="Q1673" s="464" t="s">
        <v>48</v>
      </c>
      <c r="R1673" s="448" t="s">
        <v>5322</v>
      </c>
      <c r="S1673" s="465">
        <v>0</v>
      </c>
    </row>
    <row r="1674" spans="1:19" x14ac:dyDescent="0.2">
      <c r="A1674" s="454" t="s">
        <v>896</v>
      </c>
      <c r="B1674" s="455" t="s">
        <v>5323</v>
      </c>
      <c r="C1674" s="456" t="s">
        <v>43</v>
      </c>
      <c r="D1674" s="457" t="s">
        <v>44</v>
      </c>
      <c r="E1674" s="458" t="s">
        <v>895</v>
      </c>
      <c r="F1674" s="459" t="s">
        <v>896</v>
      </c>
      <c r="G1674" s="460">
        <v>3125</v>
      </c>
      <c r="H1674" s="461">
        <v>5574</v>
      </c>
      <c r="I1674" s="461">
        <v>2109</v>
      </c>
      <c r="J1674" s="462" t="s">
        <v>47</v>
      </c>
      <c r="K1674" s="463">
        <v>0.35</v>
      </c>
      <c r="L1674" s="464" t="s">
        <v>48</v>
      </c>
      <c r="M1674" s="464" t="s">
        <v>48</v>
      </c>
      <c r="N1674" s="464" t="s">
        <v>48</v>
      </c>
      <c r="O1674" s="464" t="s">
        <v>48</v>
      </c>
      <c r="P1674" s="464" t="s">
        <v>48</v>
      </c>
      <c r="Q1674" s="464" t="s">
        <v>48</v>
      </c>
      <c r="R1674" s="448" t="s">
        <v>5324</v>
      </c>
      <c r="S1674" s="465">
        <v>1.9E-2</v>
      </c>
    </row>
    <row r="1675" spans="1:19" x14ac:dyDescent="0.2">
      <c r="A1675" s="454" t="s">
        <v>5325</v>
      </c>
      <c r="B1675" s="455" t="s">
        <v>5326</v>
      </c>
      <c r="C1675" s="456" t="s">
        <v>61</v>
      </c>
      <c r="D1675" s="457" t="s">
        <v>76</v>
      </c>
      <c r="E1675" s="458" t="s">
        <v>106</v>
      </c>
      <c r="F1675" s="459" t="s">
        <v>107</v>
      </c>
      <c r="G1675" s="460">
        <v>1757</v>
      </c>
      <c r="H1675" s="461">
        <v>382</v>
      </c>
      <c r="I1675" s="461">
        <v>185</v>
      </c>
      <c r="J1675" s="462" t="s">
        <v>72</v>
      </c>
      <c r="K1675" s="463">
        <v>0.5</v>
      </c>
      <c r="L1675" s="464" t="s">
        <v>57</v>
      </c>
      <c r="M1675" s="464" t="s">
        <v>48</v>
      </c>
      <c r="N1675" s="464" t="s">
        <v>48</v>
      </c>
      <c r="O1675" s="464" t="s">
        <v>48</v>
      </c>
      <c r="P1675" s="464" t="s">
        <v>49</v>
      </c>
      <c r="Q1675" s="464" t="s">
        <v>48</v>
      </c>
      <c r="R1675" s="448" t="s">
        <v>5327</v>
      </c>
      <c r="S1675" s="465">
        <v>0.02</v>
      </c>
    </row>
    <row r="1676" spans="1:19" x14ac:dyDescent="0.2">
      <c r="A1676" s="454" t="s">
        <v>2576</v>
      </c>
      <c r="B1676" s="455" t="s">
        <v>5328</v>
      </c>
      <c r="C1676" s="456" t="s">
        <v>43</v>
      </c>
      <c r="D1676" s="457" t="s">
        <v>207</v>
      </c>
      <c r="E1676" s="458" t="s">
        <v>2575</v>
      </c>
      <c r="F1676" s="459" t="s">
        <v>2576</v>
      </c>
      <c r="G1676" s="460">
        <v>4140</v>
      </c>
      <c r="H1676" s="461">
        <v>16532</v>
      </c>
      <c r="I1676" s="461">
        <v>7114</v>
      </c>
      <c r="J1676" s="462" t="s">
        <v>56</v>
      </c>
      <c r="K1676" s="463">
        <v>0.5</v>
      </c>
      <c r="L1676" s="464" t="s">
        <v>57</v>
      </c>
      <c r="M1676" s="464" t="s">
        <v>48</v>
      </c>
      <c r="N1676" s="464" t="s">
        <v>48</v>
      </c>
      <c r="O1676" s="464" t="s">
        <v>48</v>
      </c>
      <c r="P1676" s="464" t="s">
        <v>49</v>
      </c>
      <c r="Q1676" s="464" t="s">
        <v>48</v>
      </c>
      <c r="R1676" s="448" t="s">
        <v>5329</v>
      </c>
      <c r="S1676" s="465">
        <v>0.02</v>
      </c>
    </row>
    <row r="1677" spans="1:19" x14ac:dyDescent="0.2">
      <c r="A1677" s="454" t="s">
        <v>5330</v>
      </c>
      <c r="B1677" s="455" t="s">
        <v>5331</v>
      </c>
      <c r="C1677" s="456" t="s">
        <v>61</v>
      </c>
      <c r="D1677" s="457" t="s">
        <v>185</v>
      </c>
      <c r="E1677" s="458" t="s">
        <v>566</v>
      </c>
      <c r="F1677" s="459" t="s">
        <v>564</v>
      </c>
      <c r="G1677" s="460">
        <v>2793</v>
      </c>
      <c r="H1677" s="461">
        <v>489</v>
      </c>
      <c r="I1677" s="461">
        <v>281</v>
      </c>
      <c r="J1677" s="462" t="s">
        <v>188</v>
      </c>
      <c r="K1677" s="463">
        <v>0.5</v>
      </c>
      <c r="L1677" s="464" t="s">
        <v>57</v>
      </c>
      <c r="M1677" s="464" t="s">
        <v>48</v>
      </c>
      <c r="N1677" s="464" t="s">
        <v>48</v>
      </c>
      <c r="O1677" s="464" t="s">
        <v>48</v>
      </c>
      <c r="P1677" s="464" t="s">
        <v>49</v>
      </c>
      <c r="Q1677" s="464" t="s">
        <v>48</v>
      </c>
      <c r="R1677" s="448" t="s">
        <v>5332</v>
      </c>
      <c r="S1677" s="465">
        <v>1.7000000000000001E-2</v>
      </c>
    </row>
    <row r="1678" spans="1:19" x14ac:dyDescent="0.2">
      <c r="A1678" s="454" t="s">
        <v>5333</v>
      </c>
      <c r="B1678" s="455" t="s">
        <v>5334</v>
      </c>
      <c r="C1678" s="456" t="s">
        <v>61</v>
      </c>
      <c r="D1678" s="457" t="s">
        <v>69</v>
      </c>
      <c r="E1678" s="458" t="s">
        <v>1262</v>
      </c>
      <c r="F1678" s="459" t="s">
        <v>1263</v>
      </c>
      <c r="G1678" s="460">
        <v>2636</v>
      </c>
      <c r="H1678" s="461">
        <v>735</v>
      </c>
      <c r="I1678" s="461">
        <v>429</v>
      </c>
      <c r="J1678" s="462" t="s">
        <v>72</v>
      </c>
      <c r="K1678" s="463">
        <v>0.5</v>
      </c>
      <c r="L1678" s="464" t="s">
        <v>57</v>
      </c>
      <c r="M1678" s="464" t="s">
        <v>48</v>
      </c>
      <c r="N1678" s="464" t="s">
        <v>48</v>
      </c>
      <c r="O1678" s="464" t="s">
        <v>49</v>
      </c>
      <c r="P1678" s="464" t="s">
        <v>48</v>
      </c>
      <c r="Q1678" s="464" t="s">
        <v>48</v>
      </c>
      <c r="R1678" s="448" t="s">
        <v>5335</v>
      </c>
      <c r="S1678" s="465">
        <v>0.02</v>
      </c>
    </row>
    <row r="1679" spans="1:19" x14ac:dyDescent="0.2">
      <c r="A1679" s="454" t="s">
        <v>5336</v>
      </c>
      <c r="B1679" s="455" t="s">
        <v>5337</v>
      </c>
      <c r="C1679" s="456" t="s">
        <v>61</v>
      </c>
      <c r="D1679" s="457" t="s">
        <v>69</v>
      </c>
      <c r="E1679" s="458" t="s">
        <v>1262</v>
      </c>
      <c r="F1679" s="459" t="s">
        <v>1263</v>
      </c>
      <c r="G1679" s="460">
        <v>1399</v>
      </c>
      <c r="H1679" s="461">
        <v>1906</v>
      </c>
      <c r="I1679" s="461">
        <v>998</v>
      </c>
      <c r="J1679" s="462" t="s">
        <v>72</v>
      </c>
      <c r="K1679" s="463">
        <v>0.5</v>
      </c>
      <c r="L1679" s="464" t="s">
        <v>57</v>
      </c>
      <c r="M1679" s="464" t="s">
        <v>48</v>
      </c>
      <c r="N1679" s="464" t="s">
        <v>48</v>
      </c>
      <c r="O1679" s="464" t="s">
        <v>49</v>
      </c>
      <c r="P1679" s="464" t="s">
        <v>48</v>
      </c>
      <c r="Q1679" s="464" t="s">
        <v>48</v>
      </c>
      <c r="R1679" s="448" t="s">
        <v>5338</v>
      </c>
      <c r="S1679" s="465">
        <v>0.02</v>
      </c>
    </row>
    <row r="1680" spans="1:19" x14ac:dyDescent="0.2">
      <c r="A1680" s="454" t="s">
        <v>5339</v>
      </c>
      <c r="B1680" s="455" t="s">
        <v>5340</v>
      </c>
      <c r="C1680" s="456" t="s">
        <v>61</v>
      </c>
      <c r="D1680" s="457" t="s">
        <v>341</v>
      </c>
      <c r="E1680" s="458" t="s">
        <v>957</v>
      </c>
      <c r="F1680" s="459" t="s">
        <v>955</v>
      </c>
      <c r="G1680" s="460">
        <v>1673</v>
      </c>
      <c r="H1680" s="461">
        <v>797</v>
      </c>
      <c r="I1680" s="461">
        <v>452</v>
      </c>
      <c r="J1680" s="462" t="s">
        <v>72</v>
      </c>
      <c r="K1680" s="463">
        <v>0.5</v>
      </c>
      <c r="L1680" s="464" t="s">
        <v>57</v>
      </c>
      <c r="M1680" s="464" t="s">
        <v>48</v>
      </c>
      <c r="N1680" s="464" t="s">
        <v>49</v>
      </c>
      <c r="O1680" s="464" t="s">
        <v>48</v>
      </c>
      <c r="P1680" s="464" t="s">
        <v>48</v>
      </c>
      <c r="Q1680" s="464" t="s">
        <v>48</v>
      </c>
      <c r="R1680" s="448" t="s">
        <v>5341</v>
      </c>
      <c r="S1680" s="465">
        <v>1.4999999999999999E-2</v>
      </c>
    </row>
    <row r="1681" spans="1:19" x14ac:dyDescent="0.2">
      <c r="A1681" s="454" t="s">
        <v>5342</v>
      </c>
      <c r="B1681" s="455" t="s">
        <v>5343</v>
      </c>
      <c r="C1681" s="456" t="s">
        <v>61</v>
      </c>
      <c r="D1681" s="457" t="s">
        <v>341</v>
      </c>
      <c r="E1681" s="458" t="s">
        <v>957</v>
      </c>
      <c r="F1681" s="459" t="s">
        <v>955</v>
      </c>
      <c r="G1681" s="460">
        <v>2697</v>
      </c>
      <c r="H1681" s="461">
        <v>1650</v>
      </c>
      <c r="I1681" s="461">
        <v>1054</v>
      </c>
      <c r="J1681" s="462" t="s">
        <v>72</v>
      </c>
      <c r="K1681" s="463">
        <v>0.5</v>
      </c>
      <c r="L1681" s="464" t="s">
        <v>57</v>
      </c>
      <c r="M1681" s="464" t="s">
        <v>48</v>
      </c>
      <c r="N1681" s="464" t="s">
        <v>49</v>
      </c>
      <c r="O1681" s="464" t="s">
        <v>48</v>
      </c>
      <c r="P1681" s="464" t="s">
        <v>48</v>
      </c>
      <c r="Q1681" s="464" t="s">
        <v>48</v>
      </c>
      <c r="R1681" s="448" t="s">
        <v>5344</v>
      </c>
      <c r="S1681" s="465">
        <v>0.02</v>
      </c>
    </row>
    <row r="1682" spans="1:19" x14ac:dyDescent="0.2">
      <c r="A1682" s="454" t="s">
        <v>5345</v>
      </c>
      <c r="B1682" s="455" t="s">
        <v>5346</v>
      </c>
      <c r="C1682" s="456" t="s">
        <v>61</v>
      </c>
      <c r="D1682" s="457" t="s">
        <v>341</v>
      </c>
      <c r="E1682" s="458" t="s">
        <v>925</v>
      </c>
      <c r="F1682" s="459" t="s">
        <v>926</v>
      </c>
      <c r="G1682" s="460">
        <v>1697</v>
      </c>
      <c r="H1682" s="461">
        <v>919</v>
      </c>
      <c r="I1682" s="461">
        <v>468</v>
      </c>
      <c r="J1682" s="462" t="s">
        <v>72</v>
      </c>
      <c r="K1682" s="463">
        <v>0.5</v>
      </c>
      <c r="L1682" s="464" t="s">
        <v>57</v>
      </c>
      <c r="M1682" s="464" t="s">
        <v>48</v>
      </c>
      <c r="N1682" s="464" t="s">
        <v>49</v>
      </c>
      <c r="O1682" s="464" t="s">
        <v>48</v>
      </c>
      <c r="P1682" s="464" t="s">
        <v>48</v>
      </c>
      <c r="Q1682" s="464" t="s">
        <v>48</v>
      </c>
      <c r="R1682" s="448" t="s">
        <v>5347</v>
      </c>
      <c r="S1682" s="465">
        <v>0.02</v>
      </c>
    </row>
    <row r="1683" spans="1:19" x14ac:dyDescent="0.2">
      <c r="A1683" s="454" t="s">
        <v>5348</v>
      </c>
      <c r="B1683" s="455" t="s">
        <v>5349</v>
      </c>
      <c r="C1683" s="456" t="s">
        <v>61</v>
      </c>
      <c r="D1683" s="457" t="s">
        <v>69</v>
      </c>
      <c r="E1683" s="458" t="s">
        <v>70</v>
      </c>
      <c r="F1683" s="459" t="s">
        <v>71</v>
      </c>
      <c r="G1683" s="460">
        <v>2129</v>
      </c>
      <c r="H1683" s="461">
        <v>416</v>
      </c>
      <c r="I1683" s="461">
        <v>287</v>
      </c>
      <c r="J1683" s="462" t="s">
        <v>72</v>
      </c>
      <c r="K1683" s="463">
        <v>0.5</v>
      </c>
      <c r="L1683" s="464" t="s">
        <v>48</v>
      </c>
      <c r="M1683" s="464" t="s">
        <v>48</v>
      </c>
      <c r="N1683" s="464" t="s">
        <v>48</v>
      </c>
      <c r="O1683" s="464" t="s">
        <v>48</v>
      </c>
      <c r="P1683" s="464" t="s">
        <v>48</v>
      </c>
      <c r="Q1683" s="464" t="s">
        <v>48</v>
      </c>
      <c r="R1683" s="448" t="s">
        <v>5350</v>
      </c>
      <c r="S1683" s="465">
        <v>1.8000000000000002E-2</v>
      </c>
    </row>
    <row r="1684" spans="1:19" x14ac:dyDescent="0.2">
      <c r="A1684" s="454" t="s">
        <v>5351</v>
      </c>
      <c r="B1684" s="455" t="s">
        <v>5352</v>
      </c>
      <c r="C1684" s="456" t="s">
        <v>61</v>
      </c>
      <c r="D1684" s="457" t="s">
        <v>341</v>
      </c>
      <c r="E1684" s="458" t="s">
        <v>378</v>
      </c>
      <c r="F1684" s="459" t="s">
        <v>379</v>
      </c>
      <c r="G1684" s="460">
        <v>2917</v>
      </c>
      <c r="H1684" s="461">
        <v>1495</v>
      </c>
      <c r="I1684" s="461">
        <v>670</v>
      </c>
      <c r="J1684" s="462" t="s">
        <v>72</v>
      </c>
      <c r="K1684" s="463">
        <v>0.5</v>
      </c>
      <c r="L1684" s="464" t="s">
        <v>57</v>
      </c>
      <c r="M1684" s="464" t="s">
        <v>48</v>
      </c>
      <c r="N1684" s="464" t="s">
        <v>49</v>
      </c>
      <c r="O1684" s="464" t="s">
        <v>48</v>
      </c>
      <c r="P1684" s="464" t="s">
        <v>48</v>
      </c>
      <c r="Q1684" s="464" t="s">
        <v>48</v>
      </c>
      <c r="R1684" s="448" t="s">
        <v>5353</v>
      </c>
      <c r="S1684" s="465">
        <v>1.4999999999999999E-2</v>
      </c>
    </row>
    <row r="1685" spans="1:19" x14ac:dyDescent="0.2">
      <c r="A1685" s="454" t="s">
        <v>5354</v>
      </c>
      <c r="B1685" s="455" t="s">
        <v>5355</v>
      </c>
      <c r="C1685" s="456" t="s">
        <v>61</v>
      </c>
      <c r="D1685" s="457" t="s">
        <v>341</v>
      </c>
      <c r="E1685" s="458" t="s">
        <v>957</v>
      </c>
      <c r="F1685" s="459" t="s">
        <v>955</v>
      </c>
      <c r="G1685" s="460">
        <v>2813</v>
      </c>
      <c r="H1685" s="461">
        <v>1813</v>
      </c>
      <c r="I1685" s="461">
        <v>885</v>
      </c>
      <c r="J1685" s="462" t="s">
        <v>72</v>
      </c>
      <c r="K1685" s="463">
        <v>0.5</v>
      </c>
      <c r="L1685" s="464" t="s">
        <v>57</v>
      </c>
      <c r="M1685" s="464" t="s">
        <v>48</v>
      </c>
      <c r="N1685" s="464" t="s">
        <v>49</v>
      </c>
      <c r="O1685" s="464" t="s">
        <v>48</v>
      </c>
      <c r="P1685" s="464" t="s">
        <v>48</v>
      </c>
      <c r="Q1685" s="464" t="s">
        <v>48</v>
      </c>
      <c r="R1685" s="448" t="s">
        <v>5356</v>
      </c>
      <c r="S1685" s="465">
        <v>0.02</v>
      </c>
    </row>
    <row r="1686" spans="1:19" x14ac:dyDescent="0.2">
      <c r="A1686" s="454" t="s">
        <v>5357</v>
      </c>
      <c r="B1686" s="455" t="s">
        <v>5358</v>
      </c>
      <c r="C1686" s="456" t="s">
        <v>61</v>
      </c>
      <c r="D1686" s="457" t="s">
        <v>341</v>
      </c>
      <c r="E1686" s="458" t="s">
        <v>957</v>
      </c>
      <c r="F1686" s="459" t="s">
        <v>955</v>
      </c>
      <c r="G1686" s="460">
        <v>1840</v>
      </c>
      <c r="H1686" s="461">
        <v>1840</v>
      </c>
      <c r="I1686" s="461">
        <v>851</v>
      </c>
      <c r="J1686" s="462" t="s">
        <v>72</v>
      </c>
      <c r="K1686" s="463">
        <v>0.5</v>
      </c>
      <c r="L1686" s="464" t="s">
        <v>57</v>
      </c>
      <c r="M1686" s="464" t="s">
        <v>48</v>
      </c>
      <c r="N1686" s="464" t="s">
        <v>49</v>
      </c>
      <c r="O1686" s="464" t="s">
        <v>48</v>
      </c>
      <c r="P1686" s="464" t="s">
        <v>48</v>
      </c>
      <c r="Q1686" s="464" t="s">
        <v>48</v>
      </c>
      <c r="R1686" s="448" t="s">
        <v>5359</v>
      </c>
      <c r="S1686" s="465">
        <v>1.4999999999999999E-2</v>
      </c>
    </row>
    <row r="1687" spans="1:19" x14ac:dyDescent="0.2">
      <c r="A1687" s="454" t="s">
        <v>5360</v>
      </c>
      <c r="B1687" s="455" t="s">
        <v>5361</v>
      </c>
      <c r="C1687" s="456" t="s">
        <v>61</v>
      </c>
      <c r="D1687" s="457" t="s">
        <v>44</v>
      </c>
      <c r="E1687" s="458" t="s">
        <v>2078</v>
      </c>
      <c r="F1687" s="459" t="s">
        <v>2079</v>
      </c>
      <c r="G1687" s="460">
        <v>3539</v>
      </c>
      <c r="H1687" s="461">
        <v>764</v>
      </c>
      <c r="I1687" s="461">
        <v>288</v>
      </c>
      <c r="J1687" s="462" t="s">
        <v>47</v>
      </c>
      <c r="K1687" s="463">
        <v>0.35</v>
      </c>
      <c r="L1687" s="464" t="s">
        <v>57</v>
      </c>
      <c r="M1687" s="464" t="s">
        <v>48</v>
      </c>
      <c r="N1687" s="464" t="s">
        <v>48</v>
      </c>
      <c r="O1687" s="464" t="s">
        <v>49</v>
      </c>
      <c r="P1687" s="464" t="s">
        <v>48</v>
      </c>
      <c r="Q1687" s="464" t="s">
        <v>48</v>
      </c>
      <c r="R1687" s="448" t="s">
        <v>5362</v>
      </c>
      <c r="S1687" s="465">
        <v>0.02</v>
      </c>
    </row>
    <row r="1688" spans="1:19" x14ac:dyDescent="0.2">
      <c r="A1688" s="454" t="s">
        <v>5363</v>
      </c>
      <c r="B1688" s="455" t="s">
        <v>5364</v>
      </c>
      <c r="C1688" s="456" t="s">
        <v>61</v>
      </c>
      <c r="D1688" s="457" t="s">
        <v>62</v>
      </c>
      <c r="E1688" s="458" t="s">
        <v>362</v>
      </c>
      <c r="F1688" s="459" t="s">
        <v>363</v>
      </c>
      <c r="G1688" s="460">
        <v>1690</v>
      </c>
      <c r="H1688" s="461">
        <v>320</v>
      </c>
      <c r="I1688" s="461">
        <v>145</v>
      </c>
      <c r="J1688" s="462" t="s">
        <v>65</v>
      </c>
      <c r="K1688" s="463">
        <v>0.5</v>
      </c>
      <c r="L1688" s="464" t="s">
        <v>48</v>
      </c>
      <c r="M1688" s="464" t="s">
        <v>48</v>
      </c>
      <c r="N1688" s="464" t="s">
        <v>49</v>
      </c>
      <c r="O1688" s="464" t="s">
        <v>48</v>
      </c>
      <c r="P1688" s="464" t="s">
        <v>48</v>
      </c>
      <c r="Q1688" s="464" t="s">
        <v>48</v>
      </c>
      <c r="R1688" s="448" t="s">
        <v>5365</v>
      </c>
      <c r="S1688" s="465">
        <v>0.01</v>
      </c>
    </row>
    <row r="1689" spans="1:19" x14ac:dyDescent="0.2">
      <c r="A1689" s="454" t="s">
        <v>5366</v>
      </c>
      <c r="B1689" s="455" t="s">
        <v>5367</v>
      </c>
      <c r="C1689" s="456" t="s">
        <v>61</v>
      </c>
      <c r="D1689" s="457" t="s">
        <v>207</v>
      </c>
      <c r="E1689" s="458" t="s">
        <v>464</v>
      </c>
      <c r="F1689" s="459" t="s">
        <v>465</v>
      </c>
      <c r="G1689" s="460">
        <v>1103</v>
      </c>
      <c r="H1689" s="461">
        <v>291</v>
      </c>
      <c r="I1689" s="461">
        <v>141</v>
      </c>
      <c r="J1689" s="462" t="s">
        <v>56</v>
      </c>
      <c r="K1689" s="463">
        <v>0.5</v>
      </c>
      <c r="L1689" s="464" t="s">
        <v>57</v>
      </c>
      <c r="M1689" s="464" t="s">
        <v>48</v>
      </c>
      <c r="N1689" s="464" t="s">
        <v>48</v>
      </c>
      <c r="O1689" s="464" t="s">
        <v>48</v>
      </c>
      <c r="P1689" s="464" t="s">
        <v>49</v>
      </c>
      <c r="Q1689" s="464" t="s">
        <v>48</v>
      </c>
      <c r="R1689" s="448" t="s">
        <v>5368</v>
      </c>
      <c r="S1689" s="465">
        <v>1.3999999999999999E-2</v>
      </c>
    </row>
    <row r="1690" spans="1:19" x14ac:dyDescent="0.2">
      <c r="A1690" s="454" t="s">
        <v>5369</v>
      </c>
      <c r="B1690" s="455" t="s">
        <v>5370</v>
      </c>
      <c r="C1690" s="456" t="s">
        <v>61</v>
      </c>
      <c r="D1690" s="457" t="s">
        <v>62</v>
      </c>
      <c r="E1690" s="458" t="s">
        <v>1211</v>
      </c>
      <c r="F1690" s="459" t="s">
        <v>1212</v>
      </c>
      <c r="G1690" s="460">
        <v>1069</v>
      </c>
      <c r="H1690" s="461">
        <v>1155</v>
      </c>
      <c r="I1690" s="461">
        <v>486</v>
      </c>
      <c r="J1690" s="462" t="s">
        <v>65</v>
      </c>
      <c r="K1690" s="463">
        <v>0.5</v>
      </c>
      <c r="L1690" s="464" t="s">
        <v>57</v>
      </c>
      <c r="M1690" s="464" t="s">
        <v>49</v>
      </c>
      <c r="N1690" s="464" t="s">
        <v>48</v>
      </c>
      <c r="O1690" s="464" t="s">
        <v>48</v>
      </c>
      <c r="P1690" s="464" t="s">
        <v>48</v>
      </c>
      <c r="Q1690" s="464" t="s">
        <v>48</v>
      </c>
      <c r="R1690" s="448" t="s">
        <v>5371</v>
      </c>
      <c r="S1690" s="465">
        <v>0.01</v>
      </c>
    </row>
    <row r="1691" spans="1:19" x14ac:dyDescent="0.2">
      <c r="A1691" s="454" t="s">
        <v>5372</v>
      </c>
      <c r="B1691" s="455" t="s">
        <v>5373</v>
      </c>
      <c r="C1691" s="456" t="s">
        <v>61</v>
      </c>
      <c r="D1691" s="457" t="s">
        <v>62</v>
      </c>
      <c r="E1691" s="458" t="s">
        <v>446</v>
      </c>
      <c r="F1691" s="459" t="s">
        <v>447</v>
      </c>
      <c r="G1691" s="460">
        <v>3608</v>
      </c>
      <c r="H1691" s="461">
        <v>1501</v>
      </c>
      <c r="I1691" s="461">
        <v>635</v>
      </c>
      <c r="J1691" s="462" t="s">
        <v>65</v>
      </c>
      <c r="K1691" s="463">
        <v>0.5</v>
      </c>
      <c r="L1691" s="464" t="s">
        <v>48</v>
      </c>
      <c r="M1691" s="464" t="s">
        <v>48</v>
      </c>
      <c r="N1691" s="464" t="s">
        <v>49</v>
      </c>
      <c r="O1691" s="464" t="s">
        <v>48</v>
      </c>
      <c r="P1691" s="464" t="s">
        <v>48</v>
      </c>
      <c r="Q1691" s="464" t="s">
        <v>48</v>
      </c>
      <c r="R1691" s="448" t="s">
        <v>5374</v>
      </c>
      <c r="S1691" s="465">
        <v>1.7000000000000001E-2</v>
      </c>
    </row>
    <row r="1692" spans="1:19" x14ac:dyDescent="0.2">
      <c r="A1692" s="454" t="s">
        <v>5375</v>
      </c>
      <c r="B1692" s="455" t="s">
        <v>5376</v>
      </c>
      <c r="C1692" s="456" t="s">
        <v>61</v>
      </c>
      <c r="D1692" s="457" t="s">
        <v>62</v>
      </c>
      <c r="E1692" s="458" t="s">
        <v>1211</v>
      </c>
      <c r="F1692" s="459" t="s">
        <v>1212</v>
      </c>
      <c r="G1692" s="460">
        <v>731</v>
      </c>
      <c r="H1692" s="461">
        <v>374</v>
      </c>
      <c r="I1692" s="461">
        <v>156</v>
      </c>
      <c r="J1692" s="462" t="s">
        <v>65</v>
      </c>
      <c r="K1692" s="463">
        <v>0.5</v>
      </c>
      <c r="L1692" s="464" t="s">
        <v>57</v>
      </c>
      <c r="M1692" s="464" t="s">
        <v>49</v>
      </c>
      <c r="N1692" s="464" t="s">
        <v>48</v>
      </c>
      <c r="O1692" s="464" t="s">
        <v>48</v>
      </c>
      <c r="P1692" s="464" t="s">
        <v>48</v>
      </c>
      <c r="Q1692" s="464" t="s">
        <v>48</v>
      </c>
      <c r="R1692" s="448" t="s">
        <v>5377</v>
      </c>
      <c r="S1692" s="465">
        <v>1.3999999999999999E-2</v>
      </c>
    </row>
    <row r="1693" spans="1:19" x14ac:dyDescent="0.2">
      <c r="A1693" s="454" t="s">
        <v>5378</v>
      </c>
      <c r="B1693" s="455" t="s">
        <v>5379</v>
      </c>
      <c r="C1693" s="456" t="s">
        <v>61</v>
      </c>
      <c r="D1693" s="457" t="s">
        <v>99</v>
      </c>
      <c r="E1693" s="458" t="s">
        <v>508</v>
      </c>
      <c r="F1693" s="459" t="s">
        <v>509</v>
      </c>
      <c r="G1693" s="460">
        <v>2109</v>
      </c>
      <c r="H1693" s="461">
        <v>601</v>
      </c>
      <c r="I1693" s="461">
        <v>285</v>
      </c>
      <c r="J1693" s="462" t="s">
        <v>102</v>
      </c>
      <c r="K1693" s="463">
        <v>0.25</v>
      </c>
      <c r="L1693" s="464" t="s">
        <v>48</v>
      </c>
      <c r="M1693" s="464" t="s">
        <v>48</v>
      </c>
      <c r="N1693" s="464" t="s">
        <v>48</v>
      </c>
      <c r="O1693" s="464" t="s">
        <v>48</v>
      </c>
      <c r="P1693" s="464" t="s">
        <v>48</v>
      </c>
      <c r="Q1693" s="464" t="s">
        <v>48</v>
      </c>
      <c r="R1693" s="448" t="s">
        <v>5380</v>
      </c>
      <c r="S1693" s="465">
        <v>1.4999999999999999E-2</v>
      </c>
    </row>
    <row r="1694" spans="1:19" x14ac:dyDescent="0.2">
      <c r="A1694" s="454" t="s">
        <v>5381</v>
      </c>
      <c r="B1694" s="455" t="s">
        <v>5382</v>
      </c>
      <c r="C1694" s="456" t="s">
        <v>61</v>
      </c>
      <c r="D1694" s="457" t="s">
        <v>276</v>
      </c>
      <c r="E1694" s="458" t="s">
        <v>277</v>
      </c>
      <c r="F1694" s="459" t="s">
        <v>278</v>
      </c>
      <c r="G1694" s="460">
        <v>3167</v>
      </c>
      <c r="H1694" s="461">
        <v>1008</v>
      </c>
      <c r="I1694" s="461">
        <v>586</v>
      </c>
      <c r="J1694" s="462" t="s">
        <v>188</v>
      </c>
      <c r="K1694" s="463">
        <v>0.5</v>
      </c>
      <c r="L1694" s="464" t="s">
        <v>57</v>
      </c>
      <c r="M1694" s="464" t="s">
        <v>48</v>
      </c>
      <c r="N1694" s="464" t="s">
        <v>48</v>
      </c>
      <c r="O1694" s="464" t="s">
        <v>48</v>
      </c>
      <c r="P1694" s="464" t="s">
        <v>49</v>
      </c>
      <c r="Q1694" s="464" t="s">
        <v>48</v>
      </c>
      <c r="R1694" s="448" t="s">
        <v>5383</v>
      </c>
      <c r="S1694" s="465">
        <v>0.02</v>
      </c>
    </row>
    <row r="1695" spans="1:19" x14ac:dyDescent="0.2">
      <c r="A1695" s="454" t="s">
        <v>5384</v>
      </c>
      <c r="B1695" s="455" t="s">
        <v>5385</v>
      </c>
      <c r="C1695" s="456" t="s">
        <v>43</v>
      </c>
      <c r="D1695" s="457" t="s">
        <v>276</v>
      </c>
      <c r="E1695" s="458" t="s">
        <v>277</v>
      </c>
      <c r="F1695" s="459" t="s">
        <v>278</v>
      </c>
      <c r="G1695" s="460">
        <v>6429</v>
      </c>
      <c r="H1695" s="461">
        <v>3504</v>
      </c>
      <c r="I1695" s="461">
        <v>1827</v>
      </c>
      <c r="J1695" s="462" t="s">
        <v>188</v>
      </c>
      <c r="K1695" s="463">
        <v>0.5</v>
      </c>
      <c r="L1695" s="464" t="s">
        <v>57</v>
      </c>
      <c r="M1695" s="464" t="s">
        <v>48</v>
      </c>
      <c r="N1695" s="464" t="s">
        <v>48</v>
      </c>
      <c r="O1695" s="464" t="s">
        <v>48</v>
      </c>
      <c r="P1695" s="464" t="s">
        <v>49</v>
      </c>
      <c r="Q1695" s="464" t="s">
        <v>48</v>
      </c>
      <c r="R1695" s="448" t="s">
        <v>5386</v>
      </c>
      <c r="S1695" s="465">
        <v>0.02</v>
      </c>
    </row>
    <row r="1696" spans="1:19" x14ac:dyDescent="0.2">
      <c r="A1696" s="454" t="s">
        <v>5387</v>
      </c>
      <c r="B1696" s="455" t="s">
        <v>5388</v>
      </c>
      <c r="C1696" s="456" t="s">
        <v>61</v>
      </c>
      <c r="D1696" s="457" t="s">
        <v>314</v>
      </c>
      <c r="E1696" s="458" t="s">
        <v>315</v>
      </c>
      <c r="F1696" s="459" t="s">
        <v>316</v>
      </c>
      <c r="G1696" s="460">
        <v>2224</v>
      </c>
      <c r="H1696" s="461">
        <v>806</v>
      </c>
      <c r="I1696" s="461">
        <v>334</v>
      </c>
      <c r="J1696" s="462" t="s">
        <v>65</v>
      </c>
      <c r="K1696" s="463">
        <v>0.5</v>
      </c>
      <c r="L1696" s="464" t="s">
        <v>48</v>
      </c>
      <c r="M1696" s="464" t="s">
        <v>48</v>
      </c>
      <c r="N1696" s="464" t="s">
        <v>48</v>
      </c>
      <c r="O1696" s="464" t="s">
        <v>48</v>
      </c>
      <c r="P1696" s="464" t="s">
        <v>48</v>
      </c>
      <c r="Q1696" s="464" t="s">
        <v>48</v>
      </c>
      <c r="R1696" s="448" t="s">
        <v>5389</v>
      </c>
      <c r="S1696" s="465">
        <v>0.02</v>
      </c>
    </row>
    <row r="1697" spans="1:19" x14ac:dyDescent="0.2">
      <c r="A1697" s="454" t="s">
        <v>5390</v>
      </c>
      <c r="B1697" s="455" t="s">
        <v>5391</v>
      </c>
      <c r="C1697" s="456" t="s">
        <v>61</v>
      </c>
      <c r="D1697" s="457" t="s">
        <v>76</v>
      </c>
      <c r="E1697" s="458" t="s">
        <v>301</v>
      </c>
      <c r="F1697" s="459" t="s">
        <v>302</v>
      </c>
      <c r="G1697" s="460">
        <v>5342</v>
      </c>
      <c r="H1697" s="461">
        <v>2659</v>
      </c>
      <c r="I1697" s="461">
        <v>865</v>
      </c>
      <c r="J1697" s="462" t="s">
        <v>72</v>
      </c>
      <c r="K1697" s="463">
        <v>0.5</v>
      </c>
      <c r="L1697" s="464" t="s">
        <v>57</v>
      </c>
      <c r="M1697" s="464" t="s">
        <v>48</v>
      </c>
      <c r="N1697" s="464" t="s">
        <v>48</v>
      </c>
      <c r="O1697" s="464" t="s">
        <v>49</v>
      </c>
      <c r="P1697" s="464" t="s">
        <v>48</v>
      </c>
      <c r="Q1697" s="464" t="s">
        <v>48</v>
      </c>
      <c r="R1697" s="448" t="s">
        <v>5392</v>
      </c>
      <c r="S1697" s="465">
        <v>0.01</v>
      </c>
    </row>
    <row r="1698" spans="1:19" x14ac:dyDescent="0.2">
      <c r="A1698" s="454" t="s">
        <v>5393</v>
      </c>
      <c r="B1698" s="455" t="s">
        <v>5394</v>
      </c>
      <c r="C1698" s="456" t="s">
        <v>61</v>
      </c>
      <c r="D1698" s="457" t="s">
        <v>135</v>
      </c>
      <c r="E1698" s="458" t="s">
        <v>1011</v>
      </c>
      <c r="F1698" s="459" t="s">
        <v>1012</v>
      </c>
      <c r="G1698" s="460">
        <v>599</v>
      </c>
      <c r="H1698" s="461">
        <v>312</v>
      </c>
      <c r="I1698" s="461">
        <v>124</v>
      </c>
      <c r="J1698" s="462" t="s">
        <v>102</v>
      </c>
      <c r="K1698" s="463">
        <v>0.25</v>
      </c>
      <c r="L1698" s="464" t="s">
        <v>48</v>
      </c>
      <c r="M1698" s="464" t="s">
        <v>48</v>
      </c>
      <c r="N1698" s="464" t="s">
        <v>48</v>
      </c>
      <c r="O1698" s="464" t="s">
        <v>48</v>
      </c>
      <c r="P1698" s="464" t="s">
        <v>48</v>
      </c>
      <c r="Q1698" s="464" t="s">
        <v>48</v>
      </c>
      <c r="R1698" s="448" t="s">
        <v>5395</v>
      </c>
      <c r="S1698" s="465">
        <v>0</v>
      </c>
    </row>
    <row r="1699" spans="1:19" x14ac:dyDescent="0.2">
      <c r="A1699" s="454" t="s">
        <v>5396</v>
      </c>
      <c r="B1699" s="455" t="s">
        <v>5397</v>
      </c>
      <c r="C1699" s="456" t="s">
        <v>61</v>
      </c>
      <c r="D1699" s="457" t="s">
        <v>118</v>
      </c>
      <c r="E1699" s="458" t="s">
        <v>985</v>
      </c>
      <c r="F1699" s="459" t="s">
        <v>986</v>
      </c>
      <c r="G1699" s="460">
        <v>426</v>
      </c>
      <c r="H1699" s="461">
        <v>17</v>
      </c>
      <c r="I1699" s="461">
        <v>21</v>
      </c>
      <c r="J1699" s="462" t="s">
        <v>47</v>
      </c>
      <c r="K1699" s="463">
        <v>0.35</v>
      </c>
      <c r="L1699" s="464" t="s">
        <v>48</v>
      </c>
      <c r="M1699" s="464" t="s">
        <v>48</v>
      </c>
      <c r="N1699" s="464" t="s">
        <v>49</v>
      </c>
      <c r="O1699" s="464" t="s">
        <v>48</v>
      </c>
      <c r="P1699" s="464" t="s">
        <v>48</v>
      </c>
      <c r="Q1699" s="464" t="s">
        <v>48</v>
      </c>
      <c r="R1699" s="448" t="s">
        <v>5398</v>
      </c>
      <c r="S1699" s="465">
        <v>0</v>
      </c>
    </row>
    <row r="1700" spans="1:19" x14ac:dyDescent="0.2">
      <c r="A1700" s="454" t="s">
        <v>5399</v>
      </c>
      <c r="B1700" s="455" t="s">
        <v>5400</v>
      </c>
      <c r="C1700" s="456" t="s">
        <v>61</v>
      </c>
      <c r="D1700" s="457" t="s">
        <v>135</v>
      </c>
      <c r="E1700" s="458" t="s">
        <v>1011</v>
      </c>
      <c r="F1700" s="459" t="s">
        <v>1012</v>
      </c>
      <c r="G1700" s="460">
        <v>2464</v>
      </c>
      <c r="H1700" s="461">
        <v>713</v>
      </c>
      <c r="I1700" s="461">
        <v>338</v>
      </c>
      <c r="J1700" s="462" t="s">
        <v>102</v>
      </c>
      <c r="K1700" s="463">
        <v>0.25</v>
      </c>
      <c r="L1700" s="464" t="s">
        <v>48</v>
      </c>
      <c r="M1700" s="464" t="s">
        <v>48</v>
      </c>
      <c r="N1700" s="464" t="s">
        <v>48</v>
      </c>
      <c r="O1700" s="464" t="s">
        <v>48</v>
      </c>
      <c r="P1700" s="464" t="s">
        <v>48</v>
      </c>
      <c r="Q1700" s="464" t="s">
        <v>48</v>
      </c>
      <c r="R1700" s="448" t="s">
        <v>5401</v>
      </c>
      <c r="S1700" s="465">
        <v>0.02</v>
      </c>
    </row>
    <row r="1701" spans="1:19" x14ac:dyDescent="0.2">
      <c r="A1701" s="454" t="s">
        <v>5402</v>
      </c>
      <c r="B1701" s="455" t="s">
        <v>5403</v>
      </c>
      <c r="C1701" s="456" t="s">
        <v>61</v>
      </c>
      <c r="D1701" s="457" t="s">
        <v>276</v>
      </c>
      <c r="E1701" s="458" t="s">
        <v>1201</v>
      </c>
      <c r="F1701" s="459" t="s">
        <v>1202</v>
      </c>
      <c r="G1701" s="460">
        <v>2585</v>
      </c>
      <c r="H1701" s="461">
        <v>2031</v>
      </c>
      <c r="I1701" s="461">
        <v>864</v>
      </c>
      <c r="J1701" s="462" t="s">
        <v>188</v>
      </c>
      <c r="K1701" s="463">
        <v>0.5</v>
      </c>
      <c r="L1701" s="464" t="s">
        <v>57</v>
      </c>
      <c r="M1701" s="464" t="s">
        <v>48</v>
      </c>
      <c r="N1701" s="464" t="s">
        <v>48</v>
      </c>
      <c r="O1701" s="464" t="s">
        <v>48</v>
      </c>
      <c r="P1701" s="464" t="s">
        <v>49</v>
      </c>
      <c r="Q1701" s="464" t="s">
        <v>48</v>
      </c>
      <c r="R1701" s="448" t="s">
        <v>5404</v>
      </c>
      <c r="S1701" s="465">
        <v>0.02</v>
      </c>
    </row>
    <row r="1702" spans="1:19" x14ac:dyDescent="0.2">
      <c r="A1702" s="454" t="s">
        <v>5405</v>
      </c>
      <c r="B1702" s="455" t="s">
        <v>5406</v>
      </c>
      <c r="C1702" s="456" t="s">
        <v>61</v>
      </c>
      <c r="D1702" s="457" t="s">
        <v>207</v>
      </c>
      <c r="E1702" s="458" t="s">
        <v>1416</v>
      </c>
      <c r="F1702" s="459" t="s">
        <v>1417</v>
      </c>
      <c r="G1702" s="460">
        <v>862</v>
      </c>
      <c r="H1702" s="461">
        <v>755</v>
      </c>
      <c r="I1702" s="461">
        <v>274</v>
      </c>
      <c r="J1702" s="462" t="s">
        <v>56</v>
      </c>
      <c r="K1702" s="463">
        <v>0.5</v>
      </c>
      <c r="L1702" s="464" t="s">
        <v>57</v>
      </c>
      <c r="M1702" s="464" t="s">
        <v>48</v>
      </c>
      <c r="N1702" s="464" t="s">
        <v>48</v>
      </c>
      <c r="O1702" s="464" t="s">
        <v>48</v>
      </c>
      <c r="P1702" s="464" t="s">
        <v>49</v>
      </c>
      <c r="Q1702" s="464" t="s">
        <v>48</v>
      </c>
      <c r="R1702" s="448" t="s">
        <v>5407</v>
      </c>
      <c r="S1702" s="465">
        <v>0</v>
      </c>
    </row>
    <row r="1703" spans="1:19" x14ac:dyDescent="0.2">
      <c r="A1703" s="454" t="s">
        <v>5408</v>
      </c>
      <c r="B1703" s="455" t="s">
        <v>5409</v>
      </c>
      <c r="C1703" s="456" t="s">
        <v>61</v>
      </c>
      <c r="D1703" s="457" t="s">
        <v>62</v>
      </c>
      <c r="E1703" s="458" t="s">
        <v>180</v>
      </c>
      <c r="F1703" s="459" t="s">
        <v>181</v>
      </c>
      <c r="G1703" s="460">
        <v>1777</v>
      </c>
      <c r="H1703" s="461">
        <v>278</v>
      </c>
      <c r="I1703" s="461">
        <v>142</v>
      </c>
      <c r="J1703" s="462" t="s">
        <v>65</v>
      </c>
      <c r="K1703" s="463">
        <v>0.5</v>
      </c>
      <c r="L1703" s="464" t="s">
        <v>57</v>
      </c>
      <c r="M1703" s="464" t="s">
        <v>48</v>
      </c>
      <c r="N1703" s="464" t="s">
        <v>48</v>
      </c>
      <c r="O1703" s="464" t="s">
        <v>48</v>
      </c>
      <c r="P1703" s="464" t="s">
        <v>49</v>
      </c>
      <c r="Q1703" s="464" t="s">
        <v>48</v>
      </c>
      <c r="R1703" s="448" t="s">
        <v>5410</v>
      </c>
      <c r="S1703" s="465">
        <v>0</v>
      </c>
    </row>
    <row r="1704" spans="1:19" x14ac:dyDescent="0.2">
      <c r="A1704" s="454" t="s">
        <v>5411</v>
      </c>
      <c r="B1704" s="455" t="s">
        <v>5412</v>
      </c>
      <c r="C1704" s="456" t="s">
        <v>43</v>
      </c>
      <c r="D1704" s="457" t="s">
        <v>185</v>
      </c>
      <c r="E1704" s="458" t="s">
        <v>1378</v>
      </c>
      <c r="F1704" s="459" t="s">
        <v>1379</v>
      </c>
      <c r="G1704" s="460">
        <v>12347</v>
      </c>
      <c r="H1704" s="461">
        <v>4785</v>
      </c>
      <c r="I1704" s="461">
        <v>2781</v>
      </c>
      <c r="J1704" s="462" t="s">
        <v>188</v>
      </c>
      <c r="K1704" s="463">
        <v>0.5</v>
      </c>
      <c r="L1704" s="464" t="s">
        <v>57</v>
      </c>
      <c r="M1704" s="464" t="s">
        <v>48</v>
      </c>
      <c r="N1704" s="464" t="s">
        <v>48</v>
      </c>
      <c r="O1704" s="464" t="s">
        <v>48</v>
      </c>
      <c r="P1704" s="464" t="s">
        <v>48</v>
      </c>
      <c r="Q1704" s="464" t="s">
        <v>48</v>
      </c>
      <c r="R1704" s="448" t="s">
        <v>5413</v>
      </c>
      <c r="S1704" s="465">
        <v>0.02</v>
      </c>
    </row>
    <row r="1705" spans="1:19" x14ac:dyDescent="0.2">
      <c r="A1705" s="454" t="s">
        <v>5414</v>
      </c>
      <c r="B1705" s="455" t="s">
        <v>5415</v>
      </c>
      <c r="C1705" s="456" t="s">
        <v>61</v>
      </c>
      <c r="D1705" s="457" t="s">
        <v>118</v>
      </c>
      <c r="E1705" s="458" t="s">
        <v>863</v>
      </c>
      <c r="F1705" s="459" t="s">
        <v>118</v>
      </c>
      <c r="G1705" s="460">
        <v>1261</v>
      </c>
      <c r="H1705" s="461">
        <v>224</v>
      </c>
      <c r="I1705" s="461">
        <v>112</v>
      </c>
      <c r="J1705" s="462" t="s">
        <v>47</v>
      </c>
      <c r="K1705" s="463">
        <v>0.35</v>
      </c>
      <c r="L1705" s="464" t="s">
        <v>48</v>
      </c>
      <c r="M1705" s="464" t="s">
        <v>48</v>
      </c>
      <c r="N1705" s="464" t="s">
        <v>48</v>
      </c>
      <c r="O1705" s="464" t="s">
        <v>48</v>
      </c>
      <c r="P1705" s="464" t="s">
        <v>48</v>
      </c>
      <c r="Q1705" s="464" t="s">
        <v>48</v>
      </c>
      <c r="R1705" s="448" t="s">
        <v>5416</v>
      </c>
      <c r="S1705" s="465">
        <v>0.01</v>
      </c>
    </row>
    <row r="1706" spans="1:19" x14ac:dyDescent="0.2">
      <c r="A1706" s="454" t="s">
        <v>5417</v>
      </c>
      <c r="B1706" s="455" t="s">
        <v>5418</v>
      </c>
      <c r="C1706" s="456" t="s">
        <v>61</v>
      </c>
      <c r="D1706" s="457" t="s">
        <v>111</v>
      </c>
      <c r="E1706" s="458" t="s">
        <v>2607</v>
      </c>
      <c r="F1706" s="459" t="s">
        <v>2608</v>
      </c>
      <c r="G1706" s="460">
        <v>2715</v>
      </c>
      <c r="H1706" s="461">
        <v>4173</v>
      </c>
      <c r="I1706" s="461">
        <v>1500</v>
      </c>
      <c r="J1706" s="462" t="s">
        <v>114</v>
      </c>
      <c r="K1706" s="463">
        <v>0</v>
      </c>
      <c r="L1706" s="464" t="s">
        <v>48</v>
      </c>
      <c r="M1706" s="464" t="s">
        <v>48</v>
      </c>
      <c r="N1706" s="464" t="s">
        <v>49</v>
      </c>
      <c r="O1706" s="464" t="s">
        <v>48</v>
      </c>
      <c r="P1706" s="464" t="s">
        <v>48</v>
      </c>
      <c r="Q1706" s="464" t="s">
        <v>48</v>
      </c>
      <c r="R1706" s="448" t="s">
        <v>5419</v>
      </c>
      <c r="S1706" s="465">
        <v>0.02</v>
      </c>
    </row>
    <row r="1707" spans="1:19" x14ac:dyDescent="0.2">
      <c r="A1707" s="454" t="s">
        <v>5420</v>
      </c>
      <c r="B1707" s="455" t="s">
        <v>5421</v>
      </c>
      <c r="C1707" s="456" t="s">
        <v>61</v>
      </c>
      <c r="D1707" s="457" t="s">
        <v>76</v>
      </c>
      <c r="E1707" s="458" t="s">
        <v>306</v>
      </c>
      <c r="F1707" s="459" t="s">
        <v>307</v>
      </c>
      <c r="G1707" s="460">
        <v>1512</v>
      </c>
      <c r="H1707" s="461">
        <v>1702</v>
      </c>
      <c r="I1707" s="461">
        <v>576</v>
      </c>
      <c r="J1707" s="462" t="s">
        <v>72</v>
      </c>
      <c r="K1707" s="463">
        <v>0.5</v>
      </c>
      <c r="L1707" s="464" t="s">
        <v>57</v>
      </c>
      <c r="M1707" s="464" t="s">
        <v>48</v>
      </c>
      <c r="N1707" s="464" t="s">
        <v>48</v>
      </c>
      <c r="O1707" s="464" t="s">
        <v>48</v>
      </c>
      <c r="P1707" s="464" t="s">
        <v>49</v>
      </c>
      <c r="Q1707" s="464" t="s">
        <v>48</v>
      </c>
      <c r="R1707" s="448" t="s">
        <v>5422</v>
      </c>
      <c r="S1707" s="465">
        <v>0.02</v>
      </c>
    </row>
    <row r="1708" spans="1:19" x14ac:dyDescent="0.2">
      <c r="A1708" s="454" t="s">
        <v>5423</v>
      </c>
      <c r="B1708" s="455" t="s">
        <v>5424</v>
      </c>
      <c r="C1708" s="456" t="s">
        <v>61</v>
      </c>
      <c r="D1708" s="457" t="s">
        <v>62</v>
      </c>
      <c r="E1708" s="458" t="s">
        <v>265</v>
      </c>
      <c r="F1708" s="459" t="s">
        <v>266</v>
      </c>
      <c r="G1708" s="460">
        <v>1447</v>
      </c>
      <c r="H1708" s="461">
        <v>250</v>
      </c>
      <c r="I1708" s="461">
        <v>121</v>
      </c>
      <c r="J1708" s="462" t="s">
        <v>65</v>
      </c>
      <c r="K1708" s="463">
        <v>0.5</v>
      </c>
      <c r="L1708" s="464" t="s">
        <v>57</v>
      </c>
      <c r="M1708" s="464" t="s">
        <v>48</v>
      </c>
      <c r="N1708" s="464" t="s">
        <v>48</v>
      </c>
      <c r="O1708" s="464" t="s">
        <v>49</v>
      </c>
      <c r="P1708" s="464" t="s">
        <v>48</v>
      </c>
      <c r="Q1708" s="464" t="s">
        <v>48</v>
      </c>
      <c r="R1708" s="448" t="s">
        <v>5425</v>
      </c>
      <c r="S1708" s="465">
        <v>0</v>
      </c>
    </row>
    <row r="1709" spans="1:19" x14ac:dyDescent="0.2">
      <c r="A1709" s="454" t="s">
        <v>5426</v>
      </c>
      <c r="B1709" s="455" t="s">
        <v>5427</v>
      </c>
      <c r="C1709" s="456" t="s">
        <v>61</v>
      </c>
      <c r="D1709" s="457" t="s">
        <v>99</v>
      </c>
      <c r="E1709" s="458" t="s">
        <v>493</v>
      </c>
      <c r="F1709" s="459" t="s">
        <v>494</v>
      </c>
      <c r="G1709" s="460">
        <v>651</v>
      </c>
      <c r="H1709" s="461">
        <v>86</v>
      </c>
      <c r="I1709" s="461">
        <v>53</v>
      </c>
      <c r="J1709" s="462" t="s">
        <v>102</v>
      </c>
      <c r="K1709" s="463">
        <v>0.25</v>
      </c>
      <c r="L1709" s="464" t="s">
        <v>48</v>
      </c>
      <c r="M1709" s="464" t="s">
        <v>48</v>
      </c>
      <c r="N1709" s="464" t="s">
        <v>49</v>
      </c>
      <c r="O1709" s="464" t="s">
        <v>48</v>
      </c>
      <c r="P1709" s="464" t="s">
        <v>48</v>
      </c>
      <c r="Q1709" s="464" t="s">
        <v>48</v>
      </c>
      <c r="R1709" s="448" t="s">
        <v>5428</v>
      </c>
      <c r="S1709" s="465">
        <v>0</v>
      </c>
    </row>
    <row r="1710" spans="1:19" x14ac:dyDescent="0.2">
      <c r="A1710" s="454" t="s">
        <v>5429</v>
      </c>
      <c r="B1710" s="455" t="s">
        <v>5430</v>
      </c>
      <c r="C1710" s="456" t="s">
        <v>252</v>
      </c>
      <c r="D1710" s="457" t="s">
        <v>207</v>
      </c>
      <c r="E1710" s="458" t="s">
        <v>2575</v>
      </c>
      <c r="F1710" s="459" t="s">
        <v>2576</v>
      </c>
      <c r="G1710" s="460">
        <v>2508</v>
      </c>
      <c r="H1710" s="461">
        <v>2104</v>
      </c>
      <c r="I1710" s="461">
        <v>800</v>
      </c>
      <c r="J1710" s="462" t="s">
        <v>56</v>
      </c>
      <c r="K1710" s="463">
        <v>0.5</v>
      </c>
      <c r="L1710" s="464" t="s">
        <v>57</v>
      </c>
      <c r="M1710" s="464" t="s">
        <v>48</v>
      </c>
      <c r="N1710" s="464" t="s">
        <v>48</v>
      </c>
      <c r="O1710" s="464" t="s">
        <v>48</v>
      </c>
      <c r="P1710" s="464" t="s">
        <v>49</v>
      </c>
      <c r="Q1710" s="464" t="s">
        <v>48</v>
      </c>
      <c r="R1710" s="448" t="s">
        <v>5431</v>
      </c>
      <c r="S1710" s="465">
        <v>1.1000000000000001E-2</v>
      </c>
    </row>
    <row r="1711" spans="1:19" x14ac:dyDescent="0.2">
      <c r="A1711" s="454" t="s">
        <v>5432</v>
      </c>
      <c r="B1711" s="455" t="s">
        <v>5433</v>
      </c>
      <c r="C1711" s="456" t="s">
        <v>61</v>
      </c>
      <c r="D1711" s="457" t="s">
        <v>154</v>
      </c>
      <c r="E1711" s="458" t="s">
        <v>296</v>
      </c>
      <c r="F1711" s="459" t="s">
        <v>297</v>
      </c>
      <c r="G1711" s="460">
        <v>2593</v>
      </c>
      <c r="H1711" s="461">
        <v>1265</v>
      </c>
      <c r="I1711" s="461">
        <v>548</v>
      </c>
      <c r="J1711" s="462" t="s">
        <v>65</v>
      </c>
      <c r="K1711" s="463">
        <v>0.5</v>
      </c>
      <c r="L1711" s="464" t="s">
        <v>48</v>
      </c>
      <c r="M1711" s="464" t="s">
        <v>48</v>
      </c>
      <c r="N1711" s="464" t="s">
        <v>49</v>
      </c>
      <c r="O1711" s="464" t="s">
        <v>48</v>
      </c>
      <c r="P1711" s="464" t="s">
        <v>48</v>
      </c>
      <c r="Q1711" s="464" t="s">
        <v>48</v>
      </c>
      <c r="R1711" s="448" t="s">
        <v>5434</v>
      </c>
      <c r="S1711" s="465">
        <v>0.02</v>
      </c>
    </row>
    <row r="1712" spans="1:19" x14ac:dyDescent="0.2">
      <c r="A1712" s="454" t="s">
        <v>5435</v>
      </c>
      <c r="B1712" s="455" t="s">
        <v>5436</v>
      </c>
      <c r="C1712" s="456" t="s">
        <v>61</v>
      </c>
      <c r="D1712" s="457" t="s">
        <v>135</v>
      </c>
      <c r="E1712" s="458" t="s">
        <v>1225</v>
      </c>
      <c r="F1712" s="459" t="s">
        <v>1226</v>
      </c>
      <c r="G1712" s="460">
        <v>1054</v>
      </c>
      <c r="H1712" s="461">
        <v>572</v>
      </c>
      <c r="I1712" s="461">
        <v>234</v>
      </c>
      <c r="J1712" s="462" t="s">
        <v>102</v>
      </c>
      <c r="K1712" s="463">
        <v>0.25</v>
      </c>
      <c r="L1712" s="464" t="s">
        <v>48</v>
      </c>
      <c r="M1712" s="464" t="s">
        <v>48</v>
      </c>
      <c r="N1712" s="464" t="s">
        <v>49</v>
      </c>
      <c r="O1712" s="464" t="s">
        <v>48</v>
      </c>
      <c r="P1712" s="464" t="s">
        <v>48</v>
      </c>
      <c r="Q1712" s="464" t="s">
        <v>48</v>
      </c>
      <c r="R1712" s="448" t="s">
        <v>5437</v>
      </c>
      <c r="S1712" s="465">
        <v>1.4999999999999999E-2</v>
      </c>
    </row>
    <row r="1713" spans="1:19" x14ac:dyDescent="0.2">
      <c r="A1713" s="454" t="s">
        <v>5438</v>
      </c>
      <c r="B1713" s="455" t="s">
        <v>5439</v>
      </c>
      <c r="C1713" s="456" t="s">
        <v>61</v>
      </c>
      <c r="D1713" s="457" t="s">
        <v>135</v>
      </c>
      <c r="E1713" s="458" t="s">
        <v>1011</v>
      </c>
      <c r="F1713" s="459" t="s">
        <v>1012</v>
      </c>
      <c r="G1713" s="460">
        <v>419</v>
      </c>
      <c r="H1713" s="461">
        <v>147</v>
      </c>
      <c r="I1713" s="461">
        <v>80</v>
      </c>
      <c r="J1713" s="462" t="s">
        <v>102</v>
      </c>
      <c r="K1713" s="463">
        <v>0.25</v>
      </c>
      <c r="L1713" s="464" t="s">
        <v>48</v>
      </c>
      <c r="M1713" s="464" t="s">
        <v>48</v>
      </c>
      <c r="N1713" s="464" t="s">
        <v>48</v>
      </c>
      <c r="O1713" s="464" t="s">
        <v>48</v>
      </c>
      <c r="P1713" s="464" t="s">
        <v>48</v>
      </c>
      <c r="Q1713" s="464" t="s">
        <v>48</v>
      </c>
      <c r="R1713" s="448" t="s">
        <v>5440</v>
      </c>
      <c r="S1713" s="465">
        <v>0.01</v>
      </c>
    </row>
    <row r="1714" spans="1:19" x14ac:dyDescent="0.2">
      <c r="A1714" s="454" t="s">
        <v>5441</v>
      </c>
      <c r="B1714" s="455" t="s">
        <v>5442</v>
      </c>
      <c r="C1714" s="456" t="s">
        <v>61</v>
      </c>
      <c r="D1714" s="457" t="s">
        <v>135</v>
      </c>
      <c r="E1714" s="458" t="s">
        <v>1225</v>
      </c>
      <c r="F1714" s="459" t="s">
        <v>1226</v>
      </c>
      <c r="G1714" s="460">
        <v>1169</v>
      </c>
      <c r="H1714" s="461">
        <v>270</v>
      </c>
      <c r="I1714" s="461">
        <v>132</v>
      </c>
      <c r="J1714" s="462" t="s">
        <v>102</v>
      </c>
      <c r="K1714" s="463">
        <v>0.25</v>
      </c>
      <c r="L1714" s="464" t="s">
        <v>48</v>
      </c>
      <c r="M1714" s="464" t="s">
        <v>48</v>
      </c>
      <c r="N1714" s="464" t="s">
        <v>49</v>
      </c>
      <c r="O1714" s="464" t="s">
        <v>48</v>
      </c>
      <c r="P1714" s="464" t="s">
        <v>48</v>
      </c>
      <c r="Q1714" s="464" t="s">
        <v>48</v>
      </c>
      <c r="R1714" s="448" t="s">
        <v>5443</v>
      </c>
      <c r="S1714" s="465">
        <v>0</v>
      </c>
    </row>
    <row r="1715" spans="1:19" x14ac:dyDescent="0.2">
      <c r="A1715" s="454" t="s">
        <v>5444</v>
      </c>
      <c r="B1715" s="455" t="s">
        <v>5445</v>
      </c>
      <c r="C1715" s="456" t="s">
        <v>61</v>
      </c>
      <c r="D1715" s="457" t="s">
        <v>53</v>
      </c>
      <c r="E1715" s="458" t="s">
        <v>4296</v>
      </c>
      <c r="F1715" s="459" t="s">
        <v>4297</v>
      </c>
      <c r="G1715" s="460">
        <v>4292</v>
      </c>
      <c r="H1715" s="461">
        <v>651</v>
      </c>
      <c r="I1715" s="461">
        <v>382</v>
      </c>
      <c r="J1715" s="462" t="s">
        <v>56</v>
      </c>
      <c r="K1715" s="463">
        <v>0.5</v>
      </c>
      <c r="L1715" s="464" t="s">
        <v>57</v>
      </c>
      <c r="M1715" s="464" t="s">
        <v>48</v>
      </c>
      <c r="N1715" s="464" t="s">
        <v>49</v>
      </c>
      <c r="O1715" s="464" t="s">
        <v>48</v>
      </c>
      <c r="P1715" s="464" t="s">
        <v>48</v>
      </c>
      <c r="Q1715" s="464" t="s">
        <v>48</v>
      </c>
      <c r="R1715" s="448" t="s">
        <v>5446</v>
      </c>
      <c r="S1715" s="465">
        <v>1.4999999999999999E-2</v>
      </c>
    </row>
    <row r="1716" spans="1:19" x14ac:dyDescent="0.2">
      <c r="A1716" s="454" t="s">
        <v>5447</v>
      </c>
      <c r="B1716" s="455" t="s">
        <v>5448</v>
      </c>
      <c r="C1716" s="456" t="s">
        <v>61</v>
      </c>
      <c r="D1716" s="457" t="s">
        <v>76</v>
      </c>
      <c r="E1716" s="458" t="s">
        <v>106</v>
      </c>
      <c r="F1716" s="459" t="s">
        <v>107</v>
      </c>
      <c r="G1716" s="460">
        <v>1140</v>
      </c>
      <c r="H1716" s="461">
        <v>174</v>
      </c>
      <c r="I1716" s="461">
        <v>117</v>
      </c>
      <c r="J1716" s="462" t="s">
        <v>72</v>
      </c>
      <c r="K1716" s="463">
        <v>0.5</v>
      </c>
      <c r="L1716" s="464" t="s">
        <v>57</v>
      </c>
      <c r="M1716" s="464" t="s">
        <v>48</v>
      </c>
      <c r="N1716" s="464" t="s">
        <v>48</v>
      </c>
      <c r="O1716" s="464" t="s">
        <v>48</v>
      </c>
      <c r="P1716" s="464" t="s">
        <v>49</v>
      </c>
      <c r="Q1716" s="464" t="s">
        <v>48</v>
      </c>
      <c r="R1716" s="448" t="s">
        <v>5449</v>
      </c>
      <c r="S1716" s="465">
        <v>1.2E-2</v>
      </c>
    </row>
    <row r="1717" spans="1:19" x14ac:dyDescent="0.2">
      <c r="A1717" s="454" t="s">
        <v>5450</v>
      </c>
      <c r="B1717" s="455" t="s">
        <v>5451</v>
      </c>
      <c r="C1717" s="456" t="s">
        <v>61</v>
      </c>
      <c r="D1717" s="457" t="s">
        <v>135</v>
      </c>
      <c r="E1717" s="458" t="s">
        <v>136</v>
      </c>
      <c r="F1717" s="459" t="s">
        <v>137</v>
      </c>
      <c r="G1717" s="460">
        <v>1202</v>
      </c>
      <c r="H1717" s="461">
        <v>197</v>
      </c>
      <c r="I1717" s="461">
        <v>96</v>
      </c>
      <c r="J1717" s="462" t="s">
        <v>102</v>
      </c>
      <c r="K1717" s="463">
        <v>0.25</v>
      </c>
      <c r="L1717" s="464" t="s">
        <v>48</v>
      </c>
      <c r="M1717" s="464" t="s">
        <v>48</v>
      </c>
      <c r="N1717" s="464" t="s">
        <v>48</v>
      </c>
      <c r="O1717" s="464" t="s">
        <v>48</v>
      </c>
      <c r="P1717" s="464" t="s">
        <v>48</v>
      </c>
      <c r="Q1717" s="464" t="s">
        <v>48</v>
      </c>
      <c r="R1717" s="448" t="s">
        <v>5452</v>
      </c>
      <c r="S1717" s="465">
        <v>0</v>
      </c>
    </row>
    <row r="1718" spans="1:19" x14ac:dyDescent="0.2">
      <c r="A1718" s="454" t="s">
        <v>5453</v>
      </c>
      <c r="B1718" s="455" t="s">
        <v>5454</v>
      </c>
      <c r="C1718" s="456" t="s">
        <v>61</v>
      </c>
      <c r="D1718" s="457" t="s">
        <v>154</v>
      </c>
      <c r="E1718" s="458" t="s">
        <v>743</v>
      </c>
      <c r="F1718" s="459" t="s">
        <v>743</v>
      </c>
      <c r="G1718" s="460">
        <v>4471</v>
      </c>
      <c r="H1718" s="461">
        <v>1349</v>
      </c>
      <c r="I1718" s="461">
        <v>565</v>
      </c>
      <c r="J1718" s="462" t="s">
        <v>65</v>
      </c>
      <c r="K1718" s="463">
        <v>0.5</v>
      </c>
      <c r="L1718" s="464" t="s">
        <v>48</v>
      </c>
      <c r="M1718" s="464" t="s">
        <v>48</v>
      </c>
      <c r="N1718" s="464" t="s">
        <v>49</v>
      </c>
      <c r="O1718" s="464" t="s">
        <v>48</v>
      </c>
      <c r="P1718" s="464" t="s">
        <v>48</v>
      </c>
      <c r="Q1718" s="464" t="s">
        <v>48</v>
      </c>
      <c r="R1718" s="448" t="s">
        <v>5455</v>
      </c>
      <c r="S1718" s="465">
        <v>0.02</v>
      </c>
    </row>
    <row r="1719" spans="1:19" x14ac:dyDescent="0.2">
      <c r="A1719" s="454" t="s">
        <v>5456</v>
      </c>
      <c r="B1719" s="455" t="s">
        <v>5457</v>
      </c>
      <c r="C1719" s="456" t="s">
        <v>43</v>
      </c>
      <c r="D1719" s="457" t="s">
        <v>276</v>
      </c>
      <c r="E1719" s="458" t="s">
        <v>1021</v>
      </c>
      <c r="F1719" s="459" t="s">
        <v>276</v>
      </c>
      <c r="G1719" s="460">
        <v>11853</v>
      </c>
      <c r="H1719" s="461">
        <v>10013</v>
      </c>
      <c r="I1719" s="461">
        <v>4516</v>
      </c>
      <c r="J1719" s="462" t="s">
        <v>188</v>
      </c>
      <c r="K1719" s="463">
        <v>0.5</v>
      </c>
      <c r="L1719" s="464" t="s">
        <v>57</v>
      </c>
      <c r="M1719" s="464" t="s">
        <v>48</v>
      </c>
      <c r="N1719" s="464" t="s">
        <v>49</v>
      </c>
      <c r="O1719" s="464" t="s">
        <v>48</v>
      </c>
      <c r="P1719" s="464" t="s">
        <v>48</v>
      </c>
      <c r="Q1719" s="464" t="s">
        <v>48</v>
      </c>
      <c r="R1719" s="448" t="s">
        <v>5458</v>
      </c>
      <c r="S1719" s="465">
        <v>1.9E-2</v>
      </c>
    </row>
    <row r="1720" spans="1:19" x14ac:dyDescent="0.2">
      <c r="A1720" s="454" t="s">
        <v>484</v>
      </c>
      <c r="B1720" s="455" t="s">
        <v>5459</v>
      </c>
      <c r="C1720" s="456" t="s">
        <v>43</v>
      </c>
      <c r="D1720" s="457" t="s">
        <v>76</v>
      </c>
      <c r="E1720" s="458" t="s">
        <v>483</v>
      </c>
      <c r="F1720" s="459" t="s">
        <v>484</v>
      </c>
      <c r="G1720" s="460">
        <v>10308</v>
      </c>
      <c r="H1720" s="461">
        <v>5799</v>
      </c>
      <c r="I1720" s="461">
        <v>2436</v>
      </c>
      <c r="J1720" s="462" t="s">
        <v>72</v>
      </c>
      <c r="K1720" s="463">
        <v>0.5</v>
      </c>
      <c r="L1720" s="464" t="s">
        <v>57</v>
      </c>
      <c r="M1720" s="464" t="s">
        <v>48</v>
      </c>
      <c r="N1720" s="464" t="s">
        <v>48</v>
      </c>
      <c r="O1720" s="464" t="s">
        <v>48</v>
      </c>
      <c r="P1720" s="464" t="s">
        <v>49</v>
      </c>
      <c r="Q1720" s="464" t="s">
        <v>48</v>
      </c>
      <c r="R1720" s="448" t="s">
        <v>5460</v>
      </c>
      <c r="S1720" s="465">
        <v>1.8000000000000002E-2</v>
      </c>
    </row>
    <row r="1721" spans="1:19" x14ac:dyDescent="0.2">
      <c r="A1721" s="454" t="s">
        <v>5461</v>
      </c>
      <c r="B1721" s="455" t="s">
        <v>5462</v>
      </c>
      <c r="C1721" s="456" t="s">
        <v>61</v>
      </c>
      <c r="D1721" s="457" t="s">
        <v>154</v>
      </c>
      <c r="E1721" s="458" t="s">
        <v>296</v>
      </c>
      <c r="F1721" s="459" t="s">
        <v>297</v>
      </c>
      <c r="G1721" s="460">
        <v>3078</v>
      </c>
      <c r="H1721" s="461">
        <v>1176</v>
      </c>
      <c r="I1721" s="461">
        <v>449</v>
      </c>
      <c r="J1721" s="462" t="s">
        <v>65</v>
      </c>
      <c r="K1721" s="463">
        <v>0.5</v>
      </c>
      <c r="L1721" s="464" t="s">
        <v>48</v>
      </c>
      <c r="M1721" s="464" t="s">
        <v>48</v>
      </c>
      <c r="N1721" s="464" t="s">
        <v>49</v>
      </c>
      <c r="O1721" s="464" t="s">
        <v>48</v>
      </c>
      <c r="P1721" s="464" t="s">
        <v>48</v>
      </c>
      <c r="Q1721" s="464" t="s">
        <v>48</v>
      </c>
      <c r="R1721" s="448" t="s">
        <v>5463</v>
      </c>
      <c r="S1721" s="465">
        <v>1.7000000000000001E-2</v>
      </c>
    </row>
    <row r="1722" spans="1:19" x14ac:dyDescent="0.2">
      <c r="A1722" s="454" t="s">
        <v>5464</v>
      </c>
      <c r="B1722" s="455" t="s">
        <v>5465</v>
      </c>
      <c r="C1722" s="456" t="s">
        <v>61</v>
      </c>
      <c r="D1722" s="457" t="s">
        <v>62</v>
      </c>
      <c r="E1722" s="458" t="s">
        <v>180</v>
      </c>
      <c r="F1722" s="459" t="s">
        <v>181</v>
      </c>
      <c r="G1722" s="460">
        <v>1041</v>
      </c>
      <c r="H1722" s="461">
        <v>120</v>
      </c>
      <c r="I1722" s="461">
        <v>69</v>
      </c>
      <c r="J1722" s="462" t="s">
        <v>65</v>
      </c>
      <c r="K1722" s="463">
        <v>0.5</v>
      </c>
      <c r="L1722" s="464" t="s">
        <v>57</v>
      </c>
      <c r="M1722" s="464" t="s">
        <v>48</v>
      </c>
      <c r="N1722" s="464" t="s">
        <v>48</v>
      </c>
      <c r="O1722" s="464" t="s">
        <v>48</v>
      </c>
      <c r="P1722" s="464" t="s">
        <v>49</v>
      </c>
      <c r="Q1722" s="464" t="s">
        <v>48</v>
      </c>
      <c r="R1722" s="448" t="s">
        <v>5466</v>
      </c>
      <c r="S1722" s="465">
        <v>0.02</v>
      </c>
    </row>
    <row r="1723" spans="1:19" x14ac:dyDescent="0.2">
      <c r="A1723" s="454" t="s">
        <v>5467</v>
      </c>
      <c r="B1723" s="455" t="s">
        <v>5468</v>
      </c>
      <c r="C1723" s="456" t="s">
        <v>252</v>
      </c>
      <c r="D1723" s="457" t="s">
        <v>44</v>
      </c>
      <c r="E1723" s="458" t="s">
        <v>165</v>
      </c>
      <c r="F1723" s="459" t="s">
        <v>166</v>
      </c>
      <c r="G1723" s="460">
        <v>8042</v>
      </c>
      <c r="H1723" s="461">
        <v>4626</v>
      </c>
      <c r="I1723" s="461">
        <v>1810</v>
      </c>
      <c r="J1723" s="462" t="s">
        <v>47</v>
      </c>
      <c r="K1723" s="463">
        <v>0.35</v>
      </c>
      <c r="L1723" s="464" t="s">
        <v>48</v>
      </c>
      <c r="M1723" s="464" t="s">
        <v>48</v>
      </c>
      <c r="N1723" s="464" t="s">
        <v>48</v>
      </c>
      <c r="O1723" s="464" t="s">
        <v>48</v>
      </c>
      <c r="P1723" s="464" t="s">
        <v>48</v>
      </c>
      <c r="Q1723" s="464" t="s">
        <v>48</v>
      </c>
      <c r="R1723" s="448" t="s">
        <v>5469</v>
      </c>
      <c r="S1723" s="465">
        <v>1.8000000000000002E-2</v>
      </c>
    </row>
    <row r="1724" spans="1:19" x14ac:dyDescent="0.2">
      <c r="A1724" s="454" t="s">
        <v>5470</v>
      </c>
      <c r="B1724" s="455" t="s">
        <v>5471</v>
      </c>
      <c r="C1724" s="456" t="s">
        <v>61</v>
      </c>
      <c r="D1724" s="457" t="s">
        <v>276</v>
      </c>
      <c r="E1724" s="458" t="s">
        <v>1201</v>
      </c>
      <c r="F1724" s="459" t="s">
        <v>1202</v>
      </c>
      <c r="G1724" s="460">
        <v>5987</v>
      </c>
      <c r="H1724" s="461">
        <v>1037</v>
      </c>
      <c r="I1724" s="461">
        <v>501</v>
      </c>
      <c r="J1724" s="462" t="s">
        <v>188</v>
      </c>
      <c r="K1724" s="463">
        <v>0.5</v>
      </c>
      <c r="L1724" s="464" t="s">
        <v>57</v>
      </c>
      <c r="M1724" s="464" t="s">
        <v>48</v>
      </c>
      <c r="N1724" s="464" t="s">
        <v>48</v>
      </c>
      <c r="O1724" s="464" t="s">
        <v>48</v>
      </c>
      <c r="P1724" s="464" t="s">
        <v>49</v>
      </c>
      <c r="Q1724" s="464" t="s">
        <v>48</v>
      </c>
      <c r="R1724" s="448" t="s">
        <v>5472</v>
      </c>
      <c r="S1724" s="465">
        <v>0.02</v>
      </c>
    </row>
    <row r="1725" spans="1:19" x14ac:dyDescent="0.2">
      <c r="A1725" s="454" t="s">
        <v>5473</v>
      </c>
      <c r="B1725" s="455" t="s">
        <v>5474</v>
      </c>
      <c r="C1725" s="456" t="s">
        <v>43</v>
      </c>
      <c r="D1725" s="457" t="s">
        <v>276</v>
      </c>
      <c r="E1725" s="458" t="s">
        <v>277</v>
      </c>
      <c r="F1725" s="459" t="s">
        <v>278</v>
      </c>
      <c r="G1725" s="460">
        <v>15544</v>
      </c>
      <c r="H1725" s="461">
        <v>5143</v>
      </c>
      <c r="I1725" s="461">
        <v>2874</v>
      </c>
      <c r="J1725" s="462" t="s">
        <v>188</v>
      </c>
      <c r="K1725" s="463">
        <v>0.5</v>
      </c>
      <c r="L1725" s="464" t="s">
        <v>57</v>
      </c>
      <c r="M1725" s="464" t="s">
        <v>48</v>
      </c>
      <c r="N1725" s="464" t="s">
        <v>48</v>
      </c>
      <c r="O1725" s="464" t="s">
        <v>48</v>
      </c>
      <c r="P1725" s="464" t="s">
        <v>49</v>
      </c>
      <c r="Q1725" s="464" t="s">
        <v>48</v>
      </c>
      <c r="R1725" s="448" t="s">
        <v>5475</v>
      </c>
      <c r="S1725" s="465">
        <v>0.02</v>
      </c>
    </row>
    <row r="1726" spans="1:19" x14ac:dyDescent="0.2">
      <c r="A1726" s="454" t="s">
        <v>5476</v>
      </c>
      <c r="B1726" s="455" t="s">
        <v>5477</v>
      </c>
      <c r="C1726" s="456" t="s">
        <v>61</v>
      </c>
      <c r="D1726" s="457" t="s">
        <v>53</v>
      </c>
      <c r="E1726" s="458" t="s">
        <v>4296</v>
      </c>
      <c r="F1726" s="459" t="s">
        <v>4297</v>
      </c>
      <c r="G1726" s="460">
        <v>8982</v>
      </c>
      <c r="H1726" s="461">
        <v>347</v>
      </c>
      <c r="I1726" s="461">
        <v>164</v>
      </c>
      <c r="J1726" s="462" t="s">
        <v>56</v>
      </c>
      <c r="K1726" s="463">
        <v>0.5</v>
      </c>
      <c r="L1726" s="464" t="s">
        <v>57</v>
      </c>
      <c r="M1726" s="464" t="s">
        <v>48</v>
      </c>
      <c r="N1726" s="464" t="s">
        <v>49</v>
      </c>
      <c r="O1726" s="464" t="s">
        <v>48</v>
      </c>
      <c r="P1726" s="464" t="s">
        <v>48</v>
      </c>
      <c r="Q1726" s="464" t="s">
        <v>48</v>
      </c>
      <c r="R1726" s="448" t="s">
        <v>5478</v>
      </c>
      <c r="S1726" s="465">
        <v>1.8000000000000002E-2</v>
      </c>
    </row>
    <row r="1727" spans="1:19" x14ac:dyDescent="0.2">
      <c r="A1727" s="454" t="s">
        <v>5479</v>
      </c>
      <c r="B1727" s="455" t="s">
        <v>5480</v>
      </c>
      <c r="C1727" s="456" t="s">
        <v>43</v>
      </c>
      <c r="D1727" s="457" t="s">
        <v>76</v>
      </c>
      <c r="E1727" s="458" t="s">
        <v>1300</v>
      </c>
      <c r="F1727" s="459" t="s">
        <v>1301</v>
      </c>
      <c r="G1727" s="460">
        <v>7426</v>
      </c>
      <c r="H1727" s="461">
        <v>3711</v>
      </c>
      <c r="I1727" s="461">
        <v>1663</v>
      </c>
      <c r="J1727" s="462" t="s">
        <v>72</v>
      </c>
      <c r="K1727" s="463">
        <v>0.5</v>
      </c>
      <c r="L1727" s="464" t="s">
        <v>48</v>
      </c>
      <c r="M1727" s="464" t="s">
        <v>48</v>
      </c>
      <c r="N1727" s="464" t="s">
        <v>49</v>
      </c>
      <c r="O1727" s="464" t="s">
        <v>48</v>
      </c>
      <c r="P1727" s="464" t="s">
        <v>48</v>
      </c>
      <c r="Q1727" s="464" t="s">
        <v>48</v>
      </c>
      <c r="R1727" s="448" t="s">
        <v>5481</v>
      </c>
      <c r="S1727" s="465">
        <v>0.02</v>
      </c>
    </row>
    <row r="1728" spans="1:19" x14ac:dyDescent="0.2">
      <c r="A1728" s="454" t="s">
        <v>5482</v>
      </c>
      <c r="B1728" s="455" t="s">
        <v>5483</v>
      </c>
      <c r="C1728" s="456" t="s">
        <v>61</v>
      </c>
      <c r="D1728" s="457" t="s">
        <v>44</v>
      </c>
      <c r="E1728" s="458" t="s">
        <v>2078</v>
      </c>
      <c r="F1728" s="459" t="s">
        <v>2079</v>
      </c>
      <c r="G1728" s="460">
        <v>2905</v>
      </c>
      <c r="H1728" s="461">
        <v>900</v>
      </c>
      <c r="I1728" s="461">
        <v>410</v>
      </c>
      <c r="J1728" s="462" t="s">
        <v>47</v>
      </c>
      <c r="K1728" s="463">
        <v>0.35</v>
      </c>
      <c r="L1728" s="464" t="s">
        <v>57</v>
      </c>
      <c r="M1728" s="464" t="s">
        <v>48</v>
      </c>
      <c r="N1728" s="464" t="s">
        <v>48</v>
      </c>
      <c r="O1728" s="464" t="s">
        <v>49</v>
      </c>
      <c r="P1728" s="464" t="s">
        <v>48</v>
      </c>
      <c r="Q1728" s="464" t="s">
        <v>48</v>
      </c>
      <c r="R1728" s="448" t="s">
        <v>5484</v>
      </c>
      <c r="S1728" s="465">
        <v>0.02</v>
      </c>
    </row>
    <row r="1729" spans="1:19" x14ac:dyDescent="0.2">
      <c r="A1729" s="454" t="s">
        <v>278</v>
      </c>
      <c r="B1729" s="455" t="s">
        <v>5485</v>
      </c>
      <c r="C1729" s="456" t="s">
        <v>43</v>
      </c>
      <c r="D1729" s="457" t="s">
        <v>276</v>
      </c>
      <c r="E1729" s="458" t="s">
        <v>277</v>
      </c>
      <c r="F1729" s="459" t="s">
        <v>278</v>
      </c>
      <c r="G1729" s="460">
        <v>6259</v>
      </c>
      <c r="H1729" s="461">
        <v>5994</v>
      </c>
      <c r="I1729" s="461">
        <v>2925</v>
      </c>
      <c r="J1729" s="462" t="s">
        <v>188</v>
      </c>
      <c r="K1729" s="463">
        <v>0.5</v>
      </c>
      <c r="L1729" s="464" t="s">
        <v>57</v>
      </c>
      <c r="M1729" s="464" t="s">
        <v>48</v>
      </c>
      <c r="N1729" s="464" t="s">
        <v>48</v>
      </c>
      <c r="O1729" s="464" t="s">
        <v>48</v>
      </c>
      <c r="P1729" s="464" t="s">
        <v>49</v>
      </c>
      <c r="Q1729" s="464" t="s">
        <v>48</v>
      </c>
      <c r="R1729" s="448" t="s">
        <v>5486</v>
      </c>
      <c r="S1729" s="465">
        <v>1.8000000000000002E-2</v>
      </c>
    </row>
    <row r="1730" spans="1:19" x14ac:dyDescent="0.2">
      <c r="A1730" s="454" t="s">
        <v>1301</v>
      </c>
      <c r="B1730" s="455" t="s">
        <v>5487</v>
      </c>
      <c r="C1730" s="456" t="s">
        <v>43</v>
      </c>
      <c r="D1730" s="457" t="s">
        <v>76</v>
      </c>
      <c r="E1730" s="458" t="s">
        <v>1300</v>
      </c>
      <c r="F1730" s="459" t="s">
        <v>1301</v>
      </c>
      <c r="G1730" s="460">
        <v>10049</v>
      </c>
      <c r="H1730" s="461">
        <v>16183</v>
      </c>
      <c r="I1730" s="461">
        <v>7556</v>
      </c>
      <c r="J1730" s="462" t="s">
        <v>72</v>
      </c>
      <c r="K1730" s="463">
        <v>0.5</v>
      </c>
      <c r="L1730" s="464" t="s">
        <v>48</v>
      </c>
      <c r="M1730" s="464" t="s">
        <v>48</v>
      </c>
      <c r="N1730" s="464" t="s">
        <v>49</v>
      </c>
      <c r="O1730" s="464" t="s">
        <v>48</v>
      </c>
      <c r="P1730" s="464" t="s">
        <v>48</v>
      </c>
      <c r="Q1730" s="464" t="s">
        <v>48</v>
      </c>
      <c r="R1730" s="448" t="s">
        <v>5488</v>
      </c>
      <c r="S1730" s="465">
        <v>0.02</v>
      </c>
    </row>
    <row r="1731" spans="1:19" x14ac:dyDescent="0.2">
      <c r="A1731" s="454" t="s">
        <v>5489</v>
      </c>
      <c r="B1731" s="455" t="s">
        <v>5490</v>
      </c>
      <c r="C1731" s="456" t="s">
        <v>61</v>
      </c>
      <c r="D1731" s="457" t="s">
        <v>207</v>
      </c>
      <c r="E1731" s="458" t="s">
        <v>208</v>
      </c>
      <c r="F1731" s="459" t="s">
        <v>209</v>
      </c>
      <c r="G1731" s="460">
        <v>1407</v>
      </c>
      <c r="H1731" s="461">
        <v>1114</v>
      </c>
      <c r="I1731" s="461">
        <v>355</v>
      </c>
      <c r="J1731" s="462" t="s">
        <v>56</v>
      </c>
      <c r="K1731" s="463">
        <v>0.5</v>
      </c>
      <c r="L1731" s="464" t="s">
        <v>57</v>
      </c>
      <c r="M1731" s="464" t="s">
        <v>48</v>
      </c>
      <c r="N1731" s="464" t="s">
        <v>49</v>
      </c>
      <c r="O1731" s="464" t="s">
        <v>48</v>
      </c>
      <c r="P1731" s="464" t="s">
        <v>48</v>
      </c>
      <c r="Q1731" s="464" t="s">
        <v>48</v>
      </c>
      <c r="R1731" s="448" t="s">
        <v>5491</v>
      </c>
      <c r="S1731" s="465">
        <v>1.3999999999999999E-2</v>
      </c>
    </row>
    <row r="1732" spans="1:19" x14ac:dyDescent="0.2">
      <c r="A1732" s="454" t="s">
        <v>5492</v>
      </c>
      <c r="B1732" s="455" t="s">
        <v>5493</v>
      </c>
      <c r="C1732" s="456" t="s">
        <v>61</v>
      </c>
      <c r="D1732" s="457" t="s">
        <v>118</v>
      </c>
      <c r="E1732" s="458" t="s">
        <v>160</v>
      </c>
      <c r="F1732" s="459" t="s">
        <v>161</v>
      </c>
      <c r="G1732" s="460">
        <v>2158</v>
      </c>
      <c r="H1732" s="461">
        <v>963</v>
      </c>
      <c r="I1732" s="461">
        <v>393</v>
      </c>
      <c r="J1732" s="462" t="s">
        <v>47</v>
      </c>
      <c r="K1732" s="463">
        <v>0.35</v>
      </c>
      <c r="L1732" s="464" t="s">
        <v>48</v>
      </c>
      <c r="M1732" s="464" t="s">
        <v>48</v>
      </c>
      <c r="N1732" s="464" t="s">
        <v>49</v>
      </c>
      <c r="O1732" s="464" t="s">
        <v>48</v>
      </c>
      <c r="P1732" s="464" t="s">
        <v>48</v>
      </c>
      <c r="Q1732" s="464" t="s">
        <v>48</v>
      </c>
      <c r="R1732" s="448" t="s">
        <v>5494</v>
      </c>
      <c r="S1732" s="465">
        <v>1.8000000000000002E-2</v>
      </c>
    </row>
    <row r="1733" spans="1:19" x14ac:dyDescent="0.2">
      <c r="A1733" s="454" t="s">
        <v>5495</v>
      </c>
      <c r="B1733" s="455" t="s">
        <v>5496</v>
      </c>
      <c r="C1733" s="456" t="s">
        <v>61</v>
      </c>
      <c r="D1733" s="457" t="s">
        <v>76</v>
      </c>
      <c r="E1733" s="458" t="s">
        <v>1300</v>
      </c>
      <c r="F1733" s="459" t="s">
        <v>1301</v>
      </c>
      <c r="G1733" s="460">
        <v>6186</v>
      </c>
      <c r="H1733" s="461">
        <v>993</v>
      </c>
      <c r="I1733" s="461">
        <v>502</v>
      </c>
      <c r="J1733" s="462" t="s">
        <v>72</v>
      </c>
      <c r="K1733" s="463">
        <v>0.5</v>
      </c>
      <c r="L1733" s="464" t="s">
        <v>48</v>
      </c>
      <c r="M1733" s="464" t="s">
        <v>48</v>
      </c>
      <c r="N1733" s="464" t="s">
        <v>49</v>
      </c>
      <c r="O1733" s="464" t="s">
        <v>48</v>
      </c>
      <c r="P1733" s="464" t="s">
        <v>48</v>
      </c>
      <c r="Q1733" s="464" t="s">
        <v>48</v>
      </c>
      <c r="R1733" s="448" t="s">
        <v>5497</v>
      </c>
      <c r="S1733" s="465">
        <v>1.6E-2</v>
      </c>
    </row>
    <row r="1734" spans="1:19" x14ac:dyDescent="0.2">
      <c r="A1734" s="454" t="s">
        <v>5498</v>
      </c>
      <c r="B1734" s="455" t="s">
        <v>5499</v>
      </c>
      <c r="C1734" s="456" t="s">
        <v>61</v>
      </c>
      <c r="D1734" s="457" t="s">
        <v>76</v>
      </c>
      <c r="E1734" s="458" t="s">
        <v>1300</v>
      </c>
      <c r="F1734" s="459" t="s">
        <v>1301</v>
      </c>
      <c r="G1734" s="460">
        <v>1406</v>
      </c>
      <c r="H1734" s="461">
        <v>1588</v>
      </c>
      <c r="I1734" s="461">
        <v>687</v>
      </c>
      <c r="J1734" s="462" t="s">
        <v>72</v>
      </c>
      <c r="K1734" s="463">
        <v>0.5</v>
      </c>
      <c r="L1734" s="464" t="s">
        <v>48</v>
      </c>
      <c r="M1734" s="464" t="s">
        <v>48</v>
      </c>
      <c r="N1734" s="464" t="s">
        <v>49</v>
      </c>
      <c r="O1734" s="464" t="s">
        <v>48</v>
      </c>
      <c r="P1734" s="464" t="s">
        <v>48</v>
      </c>
      <c r="Q1734" s="464" t="s">
        <v>48</v>
      </c>
      <c r="R1734" s="448" t="s">
        <v>5500</v>
      </c>
      <c r="S1734" s="465">
        <v>0.02</v>
      </c>
    </row>
    <row r="1735" spans="1:19" x14ac:dyDescent="0.2">
      <c r="A1735" s="454" t="s">
        <v>5501</v>
      </c>
      <c r="B1735" s="455" t="s">
        <v>5502</v>
      </c>
      <c r="C1735" s="456" t="s">
        <v>61</v>
      </c>
      <c r="D1735" s="457" t="s">
        <v>99</v>
      </c>
      <c r="E1735" s="458" t="s">
        <v>100</v>
      </c>
      <c r="F1735" s="459" t="s">
        <v>101</v>
      </c>
      <c r="G1735" s="460">
        <v>4848</v>
      </c>
      <c r="H1735" s="461">
        <v>963</v>
      </c>
      <c r="I1735" s="461">
        <v>343</v>
      </c>
      <c r="J1735" s="462" t="s">
        <v>102</v>
      </c>
      <c r="K1735" s="463">
        <v>0.25</v>
      </c>
      <c r="L1735" s="464" t="s">
        <v>48</v>
      </c>
      <c r="M1735" s="464" t="s">
        <v>48</v>
      </c>
      <c r="N1735" s="464" t="s">
        <v>48</v>
      </c>
      <c r="O1735" s="464" t="s">
        <v>48</v>
      </c>
      <c r="P1735" s="464" t="s">
        <v>48</v>
      </c>
      <c r="Q1735" s="464" t="s">
        <v>48</v>
      </c>
      <c r="R1735" s="448" t="s">
        <v>5503</v>
      </c>
      <c r="S1735" s="465">
        <v>0.02</v>
      </c>
    </row>
    <row r="1736" spans="1:19" x14ac:dyDescent="0.2">
      <c r="A1736" s="454" t="s">
        <v>5504</v>
      </c>
      <c r="B1736" s="455" t="s">
        <v>5505</v>
      </c>
      <c r="C1736" s="456" t="s">
        <v>61</v>
      </c>
      <c r="D1736" s="457" t="s">
        <v>285</v>
      </c>
      <c r="E1736" s="458" t="s">
        <v>498</v>
      </c>
      <c r="F1736" s="459" t="s">
        <v>499</v>
      </c>
      <c r="G1736" s="460">
        <v>1823</v>
      </c>
      <c r="H1736" s="461">
        <v>596</v>
      </c>
      <c r="I1736" s="461">
        <v>260</v>
      </c>
      <c r="J1736" s="462" t="s">
        <v>56</v>
      </c>
      <c r="K1736" s="463">
        <v>0.5</v>
      </c>
      <c r="L1736" s="464" t="s">
        <v>57</v>
      </c>
      <c r="M1736" s="464" t="s">
        <v>48</v>
      </c>
      <c r="N1736" s="464" t="s">
        <v>48</v>
      </c>
      <c r="O1736" s="464" t="s">
        <v>48</v>
      </c>
      <c r="P1736" s="464" t="s">
        <v>49</v>
      </c>
      <c r="Q1736" s="464" t="s">
        <v>48</v>
      </c>
      <c r="R1736" s="448" t="s">
        <v>5506</v>
      </c>
      <c r="S1736" s="465">
        <v>0.02</v>
      </c>
    </row>
    <row r="1737" spans="1:19" x14ac:dyDescent="0.2">
      <c r="A1737" s="454" t="s">
        <v>5507</v>
      </c>
      <c r="B1737" s="455" t="s">
        <v>5508</v>
      </c>
      <c r="C1737" s="456" t="s">
        <v>61</v>
      </c>
      <c r="D1737" s="457" t="s">
        <v>285</v>
      </c>
      <c r="E1737" s="458" t="s">
        <v>498</v>
      </c>
      <c r="F1737" s="459" t="s">
        <v>499</v>
      </c>
      <c r="G1737" s="460">
        <v>2639</v>
      </c>
      <c r="H1737" s="461">
        <v>639</v>
      </c>
      <c r="I1737" s="461">
        <v>303</v>
      </c>
      <c r="J1737" s="462" t="s">
        <v>56</v>
      </c>
      <c r="K1737" s="463">
        <v>0.5</v>
      </c>
      <c r="L1737" s="464" t="s">
        <v>57</v>
      </c>
      <c r="M1737" s="464" t="s">
        <v>48</v>
      </c>
      <c r="N1737" s="464" t="s">
        <v>48</v>
      </c>
      <c r="O1737" s="464" t="s">
        <v>48</v>
      </c>
      <c r="P1737" s="464" t="s">
        <v>49</v>
      </c>
      <c r="Q1737" s="464" t="s">
        <v>48</v>
      </c>
      <c r="R1737" s="448" t="s">
        <v>5509</v>
      </c>
      <c r="S1737" s="465">
        <v>0.02</v>
      </c>
    </row>
    <row r="1738" spans="1:19" x14ac:dyDescent="0.2">
      <c r="A1738" s="454" t="s">
        <v>5510</v>
      </c>
      <c r="B1738" s="455" t="s">
        <v>5511</v>
      </c>
      <c r="C1738" s="456" t="s">
        <v>61</v>
      </c>
      <c r="D1738" s="457" t="s">
        <v>69</v>
      </c>
      <c r="E1738" s="458" t="s">
        <v>247</v>
      </c>
      <c r="F1738" s="459" t="s">
        <v>248</v>
      </c>
      <c r="G1738" s="460">
        <v>2148</v>
      </c>
      <c r="H1738" s="461">
        <v>1066</v>
      </c>
      <c r="I1738" s="461">
        <v>605</v>
      </c>
      <c r="J1738" s="462" t="s">
        <v>72</v>
      </c>
      <c r="K1738" s="463">
        <v>0.5</v>
      </c>
      <c r="L1738" s="464" t="s">
        <v>57</v>
      </c>
      <c r="M1738" s="464" t="s">
        <v>48</v>
      </c>
      <c r="N1738" s="464" t="s">
        <v>48</v>
      </c>
      <c r="O1738" s="464" t="s">
        <v>49</v>
      </c>
      <c r="P1738" s="464" t="s">
        <v>48</v>
      </c>
      <c r="Q1738" s="464" t="s">
        <v>48</v>
      </c>
      <c r="R1738" s="448" t="s">
        <v>5512</v>
      </c>
      <c r="S1738" s="465">
        <v>0.02</v>
      </c>
    </row>
    <row r="1739" spans="1:19" x14ac:dyDescent="0.2">
      <c r="A1739" s="454" t="s">
        <v>5513</v>
      </c>
      <c r="B1739" s="455" t="s">
        <v>5514</v>
      </c>
      <c r="C1739" s="456" t="s">
        <v>61</v>
      </c>
      <c r="D1739" s="457" t="s">
        <v>44</v>
      </c>
      <c r="E1739" s="458" t="s">
        <v>2078</v>
      </c>
      <c r="F1739" s="459" t="s">
        <v>2079</v>
      </c>
      <c r="G1739" s="460">
        <v>2712</v>
      </c>
      <c r="H1739" s="461">
        <v>1292</v>
      </c>
      <c r="I1739" s="461">
        <v>458</v>
      </c>
      <c r="J1739" s="462" t="s">
        <v>47</v>
      </c>
      <c r="K1739" s="463">
        <v>0.35</v>
      </c>
      <c r="L1739" s="464" t="s">
        <v>57</v>
      </c>
      <c r="M1739" s="464" t="s">
        <v>48</v>
      </c>
      <c r="N1739" s="464" t="s">
        <v>48</v>
      </c>
      <c r="O1739" s="464" t="s">
        <v>49</v>
      </c>
      <c r="P1739" s="464" t="s">
        <v>48</v>
      </c>
      <c r="Q1739" s="464" t="s">
        <v>48</v>
      </c>
      <c r="R1739" s="448" t="s">
        <v>5515</v>
      </c>
      <c r="S1739" s="465">
        <v>0.02</v>
      </c>
    </row>
    <row r="1740" spans="1:19" x14ac:dyDescent="0.2">
      <c r="A1740" s="454" t="s">
        <v>5516</v>
      </c>
      <c r="B1740" s="455" t="s">
        <v>5517</v>
      </c>
      <c r="C1740" s="456" t="s">
        <v>61</v>
      </c>
      <c r="D1740" s="457" t="s">
        <v>44</v>
      </c>
      <c r="E1740" s="458" t="s">
        <v>230</v>
      </c>
      <c r="F1740" s="459" t="s">
        <v>231</v>
      </c>
      <c r="G1740" s="460">
        <v>6497</v>
      </c>
      <c r="H1740" s="461">
        <v>2034</v>
      </c>
      <c r="I1740" s="461">
        <v>819</v>
      </c>
      <c r="J1740" s="462" t="s">
        <v>47</v>
      </c>
      <c r="K1740" s="463">
        <v>0.35</v>
      </c>
      <c r="L1740" s="464" t="s">
        <v>57</v>
      </c>
      <c r="M1740" s="464" t="s">
        <v>48</v>
      </c>
      <c r="N1740" s="464" t="s">
        <v>48</v>
      </c>
      <c r="O1740" s="464" t="s">
        <v>48</v>
      </c>
      <c r="P1740" s="464" t="s">
        <v>49</v>
      </c>
      <c r="Q1740" s="464" t="s">
        <v>48</v>
      </c>
      <c r="R1740" s="448" t="s">
        <v>5518</v>
      </c>
      <c r="S1740" s="465">
        <v>1.9E-2</v>
      </c>
    </row>
    <row r="1741" spans="1:19" x14ac:dyDescent="0.2">
      <c r="A1741" s="454" t="s">
        <v>5519</v>
      </c>
      <c r="B1741" s="455" t="s">
        <v>5520</v>
      </c>
      <c r="C1741" s="456" t="s">
        <v>61</v>
      </c>
      <c r="D1741" s="457" t="s">
        <v>69</v>
      </c>
      <c r="E1741" s="458" t="s">
        <v>247</v>
      </c>
      <c r="F1741" s="459" t="s">
        <v>248</v>
      </c>
      <c r="G1741" s="460">
        <v>4061</v>
      </c>
      <c r="H1741" s="461">
        <v>1582</v>
      </c>
      <c r="I1741" s="461">
        <v>701</v>
      </c>
      <c r="J1741" s="462" t="s">
        <v>72</v>
      </c>
      <c r="K1741" s="463">
        <v>0.5</v>
      </c>
      <c r="L1741" s="464" t="s">
        <v>57</v>
      </c>
      <c r="M1741" s="464" t="s">
        <v>48</v>
      </c>
      <c r="N1741" s="464" t="s">
        <v>48</v>
      </c>
      <c r="O1741" s="464" t="s">
        <v>49</v>
      </c>
      <c r="P1741" s="464" t="s">
        <v>48</v>
      </c>
      <c r="Q1741" s="464" t="s">
        <v>48</v>
      </c>
      <c r="R1741" s="448" t="s">
        <v>5521</v>
      </c>
      <c r="S1741" s="465">
        <v>0.02</v>
      </c>
    </row>
    <row r="1742" spans="1:19" x14ac:dyDescent="0.2">
      <c r="A1742" s="454" t="s">
        <v>4297</v>
      </c>
      <c r="B1742" s="455" t="s">
        <v>5522</v>
      </c>
      <c r="C1742" s="456" t="s">
        <v>43</v>
      </c>
      <c r="D1742" s="457" t="s">
        <v>53</v>
      </c>
      <c r="E1742" s="458" t="s">
        <v>4296</v>
      </c>
      <c r="F1742" s="459" t="s">
        <v>4297</v>
      </c>
      <c r="G1742" s="460">
        <v>28972</v>
      </c>
      <c r="H1742" s="461">
        <v>16323</v>
      </c>
      <c r="I1742" s="461">
        <v>7768</v>
      </c>
      <c r="J1742" s="462" t="s">
        <v>56</v>
      </c>
      <c r="K1742" s="463">
        <v>0.5</v>
      </c>
      <c r="L1742" s="464" t="s">
        <v>57</v>
      </c>
      <c r="M1742" s="464" t="s">
        <v>48</v>
      </c>
      <c r="N1742" s="464" t="s">
        <v>49</v>
      </c>
      <c r="O1742" s="464" t="s">
        <v>48</v>
      </c>
      <c r="P1742" s="464" t="s">
        <v>48</v>
      </c>
      <c r="Q1742" s="464" t="s">
        <v>48</v>
      </c>
      <c r="R1742" s="448" t="s">
        <v>5523</v>
      </c>
      <c r="S1742" s="465">
        <v>0.02</v>
      </c>
    </row>
    <row r="1743" spans="1:19" x14ac:dyDescent="0.2">
      <c r="A1743" s="454" t="s">
        <v>5524</v>
      </c>
      <c r="B1743" s="455" t="s">
        <v>5525</v>
      </c>
      <c r="C1743" s="456" t="s">
        <v>61</v>
      </c>
      <c r="D1743" s="457" t="s">
        <v>76</v>
      </c>
      <c r="E1743" s="458" t="s">
        <v>301</v>
      </c>
      <c r="F1743" s="459" t="s">
        <v>302</v>
      </c>
      <c r="G1743" s="460">
        <v>3879</v>
      </c>
      <c r="H1743" s="461">
        <v>2449</v>
      </c>
      <c r="I1743" s="461">
        <v>864</v>
      </c>
      <c r="J1743" s="462" t="s">
        <v>72</v>
      </c>
      <c r="K1743" s="463">
        <v>0.5</v>
      </c>
      <c r="L1743" s="464" t="s">
        <v>57</v>
      </c>
      <c r="M1743" s="464" t="s">
        <v>48</v>
      </c>
      <c r="N1743" s="464" t="s">
        <v>48</v>
      </c>
      <c r="O1743" s="464" t="s">
        <v>49</v>
      </c>
      <c r="P1743" s="464" t="s">
        <v>48</v>
      </c>
      <c r="Q1743" s="464" t="s">
        <v>48</v>
      </c>
      <c r="R1743" s="448" t="s">
        <v>5526</v>
      </c>
      <c r="S1743" s="465">
        <v>0.02</v>
      </c>
    </row>
    <row r="1744" spans="1:19" x14ac:dyDescent="0.2">
      <c r="A1744" s="454" t="s">
        <v>5527</v>
      </c>
      <c r="B1744" s="455" t="s">
        <v>5528</v>
      </c>
      <c r="C1744" s="456" t="s">
        <v>61</v>
      </c>
      <c r="D1744" s="457" t="s">
        <v>259</v>
      </c>
      <c r="E1744" s="458" t="s">
        <v>347</v>
      </c>
      <c r="F1744" s="459" t="s">
        <v>348</v>
      </c>
      <c r="G1744" s="460">
        <v>2164</v>
      </c>
      <c r="H1744" s="461">
        <v>730</v>
      </c>
      <c r="I1744" s="461">
        <v>358</v>
      </c>
      <c r="J1744" s="462" t="s">
        <v>102</v>
      </c>
      <c r="K1744" s="463">
        <v>0.25</v>
      </c>
      <c r="L1744" s="464" t="s">
        <v>48</v>
      </c>
      <c r="M1744" s="464" t="s">
        <v>49</v>
      </c>
      <c r="N1744" s="464" t="s">
        <v>48</v>
      </c>
      <c r="O1744" s="464" t="s">
        <v>48</v>
      </c>
      <c r="P1744" s="464" t="s">
        <v>48</v>
      </c>
      <c r="Q1744" s="464" t="s">
        <v>48</v>
      </c>
      <c r="R1744" s="448" t="s">
        <v>5529</v>
      </c>
      <c r="S1744" s="465">
        <v>0.02</v>
      </c>
    </row>
    <row r="1745" spans="1:19" x14ac:dyDescent="0.2">
      <c r="A1745" s="454" t="s">
        <v>5530</v>
      </c>
      <c r="B1745" s="455" t="s">
        <v>5531</v>
      </c>
      <c r="C1745" s="456" t="s">
        <v>61</v>
      </c>
      <c r="D1745" s="457" t="s">
        <v>259</v>
      </c>
      <c r="E1745" s="458" t="s">
        <v>977</v>
      </c>
      <c r="F1745" s="459" t="s">
        <v>978</v>
      </c>
      <c r="G1745" s="460">
        <v>1207</v>
      </c>
      <c r="H1745" s="461">
        <v>343</v>
      </c>
      <c r="I1745" s="461">
        <v>175</v>
      </c>
      <c r="J1745" s="462" t="s">
        <v>102</v>
      </c>
      <c r="K1745" s="463">
        <v>0.25</v>
      </c>
      <c r="L1745" s="464" t="s">
        <v>48</v>
      </c>
      <c r="M1745" s="464" t="s">
        <v>48</v>
      </c>
      <c r="N1745" s="464" t="s">
        <v>49</v>
      </c>
      <c r="O1745" s="464" t="s">
        <v>48</v>
      </c>
      <c r="P1745" s="464" t="s">
        <v>48</v>
      </c>
      <c r="Q1745" s="464" t="s">
        <v>48</v>
      </c>
      <c r="R1745" s="448" t="s">
        <v>5532</v>
      </c>
      <c r="S1745" s="465">
        <v>0.02</v>
      </c>
    </row>
    <row r="1746" spans="1:19" x14ac:dyDescent="0.2">
      <c r="A1746" s="454" t="s">
        <v>5533</v>
      </c>
      <c r="B1746" s="455" t="s">
        <v>5534</v>
      </c>
      <c r="C1746" s="456" t="s">
        <v>61</v>
      </c>
      <c r="D1746" s="457" t="s">
        <v>341</v>
      </c>
      <c r="E1746" s="458" t="s">
        <v>925</v>
      </c>
      <c r="F1746" s="459" t="s">
        <v>926</v>
      </c>
      <c r="G1746" s="460">
        <v>1106</v>
      </c>
      <c r="H1746" s="461">
        <v>546</v>
      </c>
      <c r="I1746" s="461">
        <v>308</v>
      </c>
      <c r="J1746" s="462" t="s">
        <v>72</v>
      </c>
      <c r="K1746" s="463">
        <v>0.5</v>
      </c>
      <c r="L1746" s="464" t="s">
        <v>57</v>
      </c>
      <c r="M1746" s="464" t="s">
        <v>48</v>
      </c>
      <c r="N1746" s="464" t="s">
        <v>49</v>
      </c>
      <c r="O1746" s="464" t="s">
        <v>48</v>
      </c>
      <c r="P1746" s="464" t="s">
        <v>48</v>
      </c>
      <c r="Q1746" s="464" t="s">
        <v>48</v>
      </c>
      <c r="R1746" s="448" t="s">
        <v>5535</v>
      </c>
      <c r="S1746" s="465">
        <v>0.02</v>
      </c>
    </row>
    <row r="1747" spans="1:19" x14ac:dyDescent="0.2">
      <c r="A1747" s="454" t="s">
        <v>5536</v>
      </c>
      <c r="B1747" s="455" t="s">
        <v>5537</v>
      </c>
      <c r="C1747" s="456" t="s">
        <v>61</v>
      </c>
      <c r="D1747" s="457" t="s">
        <v>118</v>
      </c>
      <c r="E1747" s="458" t="s">
        <v>160</v>
      </c>
      <c r="F1747" s="459" t="s">
        <v>161</v>
      </c>
      <c r="G1747" s="460">
        <v>2152</v>
      </c>
      <c r="H1747" s="461">
        <v>768</v>
      </c>
      <c r="I1747" s="461">
        <v>311</v>
      </c>
      <c r="J1747" s="462" t="s">
        <v>47</v>
      </c>
      <c r="K1747" s="463">
        <v>0.35</v>
      </c>
      <c r="L1747" s="464" t="s">
        <v>48</v>
      </c>
      <c r="M1747" s="464" t="s">
        <v>48</v>
      </c>
      <c r="N1747" s="464" t="s">
        <v>49</v>
      </c>
      <c r="O1747" s="464" t="s">
        <v>48</v>
      </c>
      <c r="P1747" s="464" t="s">
        <v>48</v>
      </c>
      <c r="Q1747" s="464" t="s">
        <v>48</v>
      </c>
      <c r="R1747" s="448" t="s">
        <v>5538</v>
      </c>
      <c r="S1747" s="465">
        <v>0.02</v>
      </c>
    </row>
    <row r="1748" spans="1:19" x14ac:dyDescent="0.2">
      <c r="A1748" s="454" t="s">
        <v>5539</v>
      </c>
      <c r="B1748" s="455" t="s">
        <v>5540</v>
      </c>
      <c r="C1748" s="456" t="s">
        <v>61</v>
      </c>
      <c r="D1748" s="457" t="s">
        <v>99</v>
      </c>
      <c r="E1748" s="458" t="s">
        <v>202</v>
      </c>
      <c r="F1748" s="459" t="s">
        <v>203</v>
      </c>
      <c r="G1748" s="460">
        <v>1628</v>
      </c>
      <c r="H1748" s="461">
        <v>1038</v>
      </c>
      <c r="I1748" s="461">
        <v>460</v>
      </c>
      <c r="J1748" s="462" t="s">
        <v>102</v>
      </c>
      <c r="K1748" s="463">
        <v>0.25</v>
      </c>
      <c r="L1748" s="464" t="s">
        <v>48</v>
      </c>
      <c r="M1748" s="464" t="s">
        <v>48</v>
      </c>
      <c r="N1748" s="464" t="s">
        <v>48</v>
      </c>
      <c r="O1748" s="464" t="s">
        <v>48</v>
      </c>
      <c r="P1748" s="464" t="s">
        <v>48</v>
      </c>
      <c r="Q1748" s="464" t="s">
        <v>48</v>
      </c>
      <c r="R1748" s="448" t="s">
        <v>5541</v>
      </c>
      <c r="S1748" s="465">
        <v>1.3999999999999999E-2</v>
      </c>
    </row>
    <row r="1749" spans="1:19" x14ac:dyDescent="0.2">
      <c r="A1749" s="454" t="s">
        <v>5542</v>
      </c>
      <c r="B1749" s="455" t="s">
        <v>5543</v>
      </c>
      <c r="C1749" s="456" t="s">
        <v>61</v>
      </c>
      <c r="D1749" s="457" t="s">
        <v>154</v>
      </c>
      <c r="E1749" s="458" t="s">
        <v>296</v>
      </c>
      <c r="F1749" s="459" t="s">
        <v>297</v>
      </c>
      <c r="G1749" s="460">
        <v>3241</v>
      </c>
      <c r="H1749" s="461">
        <v>589</v>
      </c>
      <c r="I1749" s="461">
        <v>251</v>
      </c>
      <c r="J1749" s="462" t="s">
        <v>65</v>
      </c>
      <c r="K1749" s="463">
        <v>0.5</v>
      </c>
      <c r="L1749" s="464" t="s">
        <v>57</v>
      </c>
      <c r="M1749" s="464" t="s">
        <v>48</v>
      </c>
      <c r="N1749" s="464" t="s">
        <v>49</v>
      </c>
      <c r="O1749" s="464" t="s">
        <v>48</v>
      </c>
      <c r="P1749" s="464" t="s">
        <v>48</v>
      </c>
      <c r="Q1749" s="464" t="s">
        <v>48</v>
      </c>
      <c r="R1749" s="448" t="s">
        <v>5544</v>
      </c>
      <c r="S1749" s="465">
        <v>0</v>
      </c>
    </row>
    <row r="1750" spans="1:19" x14ac:dyDescent="0.2">
      <c r="A1750" s="454" t="s">
        <v>5545</v>
      </c>
      <c r="B1750" s="455" t="s">
        <v>5546</v>
      </c>
      <c r="C1750" s="456" t="s">
        <v>61</v>
      </c>
      <c r="D1750" s="457" t="s">
        <v>111</v>
      </c>
      <c r="E1750" s="458" t="s">
        <v>112</v>
      </c>
      <c r="F1750" s="459" t="s">
        <v>113</v>
      </c>
      <c r="G1750" s="460">
        <v>4217</v>
      </c>
      <c r="H1750" s="461">
        <v>672</v>
      </c>
      <c r="I1750" s="461">
        <v>298</v>
      </c>
      <c r="J1750" s="462" t="s">
        <v>114</v>
      </c>
      <c r="K1750" s="463">
        <v>0.35</v>
      </c>
      <c r="L1750" s="464" t="s">
        <v>48</v>
      </c>
      <c r="M1750" s="464" t="s">
        <v>48</v>
      </c>
      <c r="N1750" s="464" t="s">
        <v>49</v>
      </c>
      <c r="O1750" s="464" t="s">
        <v>48</v>
      </c>
      <c r="P1750" s="464" t="s">
        <v>48</v>
      </c>
      <c r="Q1750" s="464" t="s">
        <v>48</v>
      </c>
      <c r="R1750" s="448" t="s">
        <v>5547</v>
      </c>
      <c r="S1750" s="465">
        <v>0.02</v>
      </c>
    </row>
    <row r="1751" spans="1:19" x14ac:dyDescent="0.2">
      <c r="A1751" s="454" t="s">
        <v>5548</v>
      </c>
      <c r="B1751" s="455" t="s">
        <v>5549</v>
      </c>
      <c r="C1751" s="456" t="s">
        <v>61</v>
      </c>
      <c r="D1751" s="457" t="s">
        <v>259</v>
      </c>
      <c r="E1751" s="458" t="s">
        <v>355</v>
      </c>
      <c r="F1751" s="459" t="s">
        <v>355</v>
      </c>
      <c r="G1751" s="460">
        <v>850</v>
      </c>
      <c r="H1751" s="461">
        <v>299</v>
      </c>
      <c r="I1751" s="461">
        <v>144</v>
      </c>
      <c r="J1751" s="462" t="s">
        <v>102</v>
      </c>
      <c r="K1751" s="463">
        <v>0.25</v>
      </c>
      <c r="L1751" s="464" t="s">
        <v>48</v>
      </c>
      <c r="M1751" s="464" t="s">
        <v>48</v>
      </c>
      <c r="N1751" s="464" t="s">
        <v>49</v>
      </c>
      <c r="O1751" s="464" t="s">
        <v>48</v>
      </c>
      <c r="P1751" s="464" t="s">
        <v>48</v>
      </c>
      <c r="Q1751" s="464" t="s">
        <v>48</v>
      </c>
      <c r="R1751" s="448" t="s">
        <v>5550</v>
      </c>
      <c r="S1751" s="465">
        <v>0.02</v>
      </c>
    </row>
    <row r="1752" spans="1:19" x14ac:dyDescent="0.2">
      <c r="A1752" s="454" t="s">
        <v>5551</v>
      </c>
      <c r="B1752" s="455" t="s">
        <v>5552</v>
      </c>
      <c r="C1752" s="456" t="s">
        <v>61</v>
      </c>
      <c r="D1752" s="457" t="s">
        <v>285</v>
      </c>
      <c r="E1752" s="458" t="s">
        <v>2103</v>
      </c>
      <c r="F1752" s="459" t="s">
        <v>2101</v>
      </c>
      <c r="G1752" s="460">
        <v>3693</v>
      </c>
      <c r="H1752" s="461">
        <v>4598</v>
      </c>
      <c r="I1752" s="461">
        <v>1565</v>
      </c>
      <c r="J1752" s="462" t="s">
        <v>56</v>
      </c>
      <c r="K1752" s="463">
        <v>0.5</v>
      </c>
      <c r="L1752" s="464" t="s">
        <v>57</v>
      </c>
      <c r="M1752" s="464" t="s">
        <v>48</v>
      </c>
      <c r="N1752" s="464" t="s">
        <v>48</v>
      </c>
      <c r="O1752" s="464" t="s">
        <v>48</v>
      </c>
      <c r="P1752" s="464" t="s">
        <v>49</v>
      </c>
      <c r="Q1752" s="464" t="s">
        <v>48</v>
      </c>
      <c r="R1752" s="448" t="s">
        <v>5553</v>
      </c>
      <c r="S1752" s="465">
        <v>0.02</v>
      </c>
    </row>
    <row r="1753" spans="1:19" x14ac:dyDescent="0.2">
      <c r="A1753" s="454" t="s">
        <v>5554</v>
      </c>
      <c r="B1753" s="455" t="s">
        <v>5555</v>
      </c>
      <c r="C1753" s="456" t="s">
        <v>61</v>
      </c>
      <c r="D1753" s="457" t="s">
        <v>154</v>
      </c>
      <c r="E1753" s="458" t="s">
        <v>404</v>
      </c>
      <c r="F1753" s="459" t="s">
        <v>405</v>
      </c>
      <c r="G1753" s="460">
        <v>1047</v>
      </c>
      <c r="H1753" s="461">
        <v>200</v>
      </c>
      <c r="I1753" s="461">
        <v>120</v>
      </c>
      <c r="J1753" s="462" t="s">
        <v>65</v>
      </c>
      <c r="K1753" s="463">
        <v>0.5</v>
      </c>
      <c r="L1753" s="464" t="s">
        <v>57</v>
      </c>
      <c r="M1753" s="464" t="s">
        <v>48</v>
      </c>
      <c r="N1753" s="464" t="s">
        <v>48</v>
      </c>
      <c r="O1753" s="464" t="s">
        <v>49</v>
      </c>
      <c r="P1753" s="464" t="s">
        <v>48</v>
      </c>
      <c r="Q1753" s="464" t="s">
        <v>48</v>
      </c>
      <c r="R1753" s="448" t="s">
        <v>5556</v>
      </c>
      <c r="S1753" s="465">
        <v>0.01</v>
      </c>
    </row>
    <row r="1754" spans="1:19" x14ac:dyDescent="0.2">
      <c r="A1754" s="454" t="s">
        <v>5557</v>
      </c>
      <c r="B1754" s="455" t="s">
        <v>5558</v>
      </c>
      <c r="C1754" s="456" t="s">
        <v>61</v>
      </c>
      <c r="D1754" s="457" t="s">
        <v>69</v>
      </c>
      <c r="E1754" s="458" t="s">
        <v>731</v>
      </c>
      <c r="F1754" s="459" t="s">
        <v>732</v>
      </c>
      <c r="G1754" s="460">
        <v>1441</v>
      </c>
      <c r="H1754" s="461">
        <v>692</v>
      </c>
      <c r="I1754" s="461">
        <v>323</v>
      </c>
      <c r="J1754" s="462" t="s">
        <v>72</v>
      </c>
      <c r="K1754" s="463">
        <v>0.5</v>
      </c>
      <c r="L1754" s="464" t="s">
        <v>57</v>
      </c>
      <c r="M1754" s="464" t="s">
        <v>48</v>
      </c>
      <c r="N1754" s="464" t="s">
        <v>49</v>
      </c>
      <c r="O1754" s="464" t="s">
        <v>48</v>
      </c>
      <c r="P1754" s="464" t="s">
        <v>48</v>
      </c>
      <c r="Q1754" s="464" t="s">
        <v>48</v>
      </c>
      <c r="R1754" s="448" t="s">
        <v>5559</v>
      </c>
      <c r="S1754" s="465">
        <v>0.02</v>
      </c>
    </row>
    <row r="1755" spans="1:19" x14ac:dyDescent="0.2">
      <c r="A1755" s="454" t="s">
        <v>5560</v>
      </c>
      <c r="B1755" s="455" t="s">
        <v>5561</v>
      </c>
      <c r="C1755" s="456" t="s">
        <v>61</v>
      </c>
      <c r="D1755" s="457" t="s">
        <v>76</v>
      </c>
      <c r="E1755" s="458" t="s">
        <v>291</v>
      </c>
      <c r="F1755" s="459" t="s">
        <v>292</v>
      </c>
      <c r="G1755" s="460">
        <v>1691</v>
      </c>
      <c r="H1755" s="461">
        <v>506</v>
      </c>
      <c r="I1755" s="461">
        <v>239</v>
      </c>
      <c r="J1755" s="462" t="s">
        <v>72</v>
      </c>
      <c r="K1755" s="463">
        <v>0.5</v>
      </c>
      <c r="L1755" s="464" t="s">
        <v>57</v>
      </c>
      <c r="M1755" s="464" t="s">
        <v>48</v>
      </c>
      <c r="N1755" s="464" t="s">
        <v>49</v>
      </c>
      <c r="O1755" s="464" t="s">
        <v>48</v>
      </c>
      <c r="P1755" s="464" t="s">
        <v>48</v>
      </c>
      <c r="Q1755" s="464" t="s">
        <v>48</v>
      </c>
      <c r="R1755" s="448" t="s">
        <v>5562</v>
      </c>
      <c r="S1755" s="465">
        <v>1.4999999999999999E-2</v>
      </c>
    </row>
    <row r="1756" spans="1:19" x14ac:dyDescent="0.2">
      <c r="A1756" s="454" t="s">
        <v>5563</v>
      </c>
      <c r="B1756" s="455" t="s">
        <v>5564</v>
      </c>
      <c r="C1756" s="456" t="s">
        <v>61</v>
      </c>
      <c r="D1756" s="457" t="s">
        <v>135</v>
      </c>
      <c r="E1756" s="458" t="s">
        <v>383</v>
      </c>
      <c r="F1756" s="459" t="s">
        <v>384</v>
      </c>
      <c r="G1756" s="460">
        <v>1866</v>
      </c>
      <c r="H1756" s="461">
        <v>295</v>
      </c>
      <c r="I1756" s="461">
        <v>146</v>
      </c>
      <c r="J1756" s="462" t="s">
        <v>102</v>
      </c>
      <c r="K1756" s="463">
        <v>0.25</v>
      </c>
      <c r="L1756" s="464" t="s">
        <v>57</v>
      </c>
      <c r="M1756" s="464" t="s">
        <v>48</v>
      </c>
      <c r="N1756" s="464" t="s">
        <v>48</v>
      </c>
      <c r="O1756" s="464" t="s">
        <v>49</v>
      </c>
      <c r="P1756" s="464" t="s">
        <v>48</v>
      </c>
      <c r="Q1756" s="464" t="s">
        <v>48</v>
      </c>
      <c r="R1756" s="448" t="s">
        <v>5565</v>
      </c>
      <c r="S1756" s="465">
        <v>1.4999999999999999E-2</v>
      </c>
    </row>
    <row r="1757" spans="1:19" x14ac:dyDescent="0.2">
      <c r="A1757" s="454" t="s">
        <v>5566</v>
      </c>
      <c r="B1757" s="455" t="s">
        <v>5567</v>
      </c>
      <c r="C1757" s="456" t="s">
        <v>61</v>
      </c>
      <c r="D1757" s="457" t="s">
        <v>259</v>
      </c>
      <c r="E1757" s="458" t="s">
        <v>260</v>
      </c>
      <c r="F1757" s="459" t="s">
        <v>261</v>
      </c>
      <c r="G1757" s="460">
        <v>908</v>
      </c>
      <c r="H1757" s="461">
        <v>338</v>
      </c>
      <c r="I1757" s="461">
        <v>153</v>
      </c>
      <c r="J1757" s="462" t="s">
        <v>102</v>
      </c>
      <c r="K1757" s="463">
        <v>0.25</v>
      </c>
      <c r="L1757" s="464" t="s">
        <v>48</v>
      </c>
      <c r="M1757" s="464" t="s">
        <v>48</v>
      </c>
      <c r="N1757" s="464" t="s">
        <v>48</v>
      </c>
      <c r="O1757" s="464" t="s">
        <v>48</v>
      </c>
      <c r="P1757" s="464" t="s">
        <v>48</v>
      </c>
      <c r="Q1757" s="464" t="s">
        <v>48</v>
      </c>
      <c r="R1757" s="448" t="s">
        <v>5568</v>
      </c>
      <c r="S1757" s="465">
        <v>0.02</v>
      </c>
    </row>
    <row r="1758" spans="1:19" x14ac:dyDescent="0.2">
      <c r="A1758" s="454" t="s">
        <v>5569</v>
      </c>
      <c r="B1758" s="455" t="s">
        <v>5570</v>
      </c>
      <c r="C1758" s="456" t="s">
        <v>61</v>
      </c>
      <c r="D1758" s="457" t="s">
        <v>207</v>
      </c>
      <c r="E1758" s="458" t="s">
        <v>1416</v>
      </c>
      <c r="F1758" s="459" t="s">
        <v>1417</v>
      </c>
      <c r="G1758" s="460">
        <v>1539</v>
      </c>
      <c r="H1758" s="461">
        <v>976</v>
      </c>
      <c r="I1758" s="461">
        <v>316</v>
      </c>
      <c r="J1758" s="462" t="s">
        <v>56</v>
      </c>
      <c r="K1758" s="463">
        <v>0.5</v>
      </c>
      <c r="L1758" s="464" t="s">
        <v>57</v>
      </c>
      <c r="M1758" s="464" t="s">
        <v>48</v>
      </c>
      <c r="N1758" s="464" t="s">
        <v>48</v>
      </c>
      <c r="O1758" s="464" t="s">
        <v>48</v>
      </c>
      <c r="P1758" s="464" t="s">
        <v>49</v>
      </c>
      <c r="Q1758" s="464" t="s">
        <v>48</v>
      </c>
      <c r="R1758" s="448" t="s">
        <v>5571</v>
      </c>
      <c r="S1758" s="465">
        <v>1.4999999999999999E-2</v>
      </c>
    </row>
    <row r="1759" spans="1:19" x14ac:dyDescent="0.2">
      <c r="A1759" s="454" t="s">
        <v>5572</v>
      </c>
      <c r="B1759" s="455" t="s">
        <v>5573</v>
      </c>
      <c r="C1759" s="456" t="s">
        <v>43</v>
      </c>
      <c r="D1759" s="457" t="s">
        <v>253</v>
      </c>
      <c r="E1759" s="458" t="s">
        <v>3537</v>
      </c>
      <c r="F1759" s="459" t="s">
        <v>3535</v>
      </c>
      <c r="G1759" s="460">
        <v>5935</v>
      </c>
      <c r="H1759" s="461">
        <v>6560</v>
      </c>
      <c r="I1759" s="461">
        <v>3163</v>
      </c>
      <c r="J1759" s="462" t="s">
        <v>188</v>
      </c>
      <c r="K1759" s="463">
        <v>0.5</v>
      </c>
      <c r="L1759" s="464" t="s">
        <v>48</v>
      </c>
      <c r="M1759" s="464" t="s">
        <v>48</v>
      </c>
      <c r="N1759" s="464" t="s">
        <v>49</v>
      </c>
      <c r="O1759" s="464" t="s">
        <v>48</v>
      </c>
      <c r="P1759" s="464" t="s">
        <v>48</v>
      </c>
      <c r="Q1759" s="464" t="s">
        <v>48</v>
      </c>
      <c r="R1759" s="448" t="s">
        <v>5574</v>
      </c>
      <c r="S1759" s="465">
        <v>0.02</v>
      </c>
    </row>
    <row r="1760" spans="1:19" x14ac:dyDescent="0.2">
      <c r="A1760" s="454" t="s">
        <v>5575</v>
      </c>
      <c r="B1760" s="455" t="s">
        <v>5576</v>
      </c>
      <c r="C1760" s="456" t="s">
        <v>61</v>
      </c>
      <c r="D1760" s="457" t="s">
        <v>62</v>
      </c>
      <c r="E1760" s="458" t="s">
        <v>180</v>
      </c>
      <c r="F1760" s="459" t="s">
        <v>181</v>
      </c>
      <c r="G1760" s="460">
        <v>2297</v>
      </c>
      <c r="H1760" s="461">
        <v>838</v>
      </c>
      <c r="I1760" s="461">
        <v>359</v>
      </c>
      <c r="J1760" s="462" t="s">
        <v>65</v>
      </c>
      <c r="K1760" s="463">
        <v>0.5</v>
      </c>
      <c r="L1760" s="464" t="s">
        <v>57</v>
      </c>
      <c r="M1760" s="464" t="s">
        <v>48</v>
      </c>
      <c r="N1760" s="464" t="s">
        <v>48</v>
      </c>
      <c r="O1760" s="464" t="s">
        <v>48</v>
      </c>
      <c r="P1760" s="464" t="s">
        <v>49</v>
      </c>
      <c r="Q1760" s="464" t="s">
        <v>48</v>
      </c>
      <c r="R1760" s="448" t="s">
        <v>5577</v>
      </c>
      <c r="S1760" s="465">
        <v>1.4999999999999999E-2</v>
      </c>
    </row>
    <row r="1761" spans="1:19" x14ac:dyDescent="0.2">
      <c r="A1761" s="454" t="s">
        <v>5578</v>
      </c>
      <c r="B1761" s="455" t="s">
        <v>5579</v>
      </c>
      <c r="C1761" s="456" t="s">
        <v>61</v>
      </c>
      <c r="D1761" s="457" t="s">
        <v>118</v>
      </c>
      <c r="E1761" s="458" t="s">
        <v>119</v>
      </c>
      <c r="F1761" s="459" t="s">
        <v>120</v>
      </c>
      <c r="G1761" s="460">
        <v>1084</v>
      </c>
      <c r="H1761" s="461">
        <v>241</v>
      </c>
      <c r="I1761" s="461">
        <v>111</v>
      </c>
      <c r="J1761" s="462" t="s">
        <v>47</v>
      </c>
      <c r="K1761" s="463">
        <v>0.35</v>
      </c>
      <c r="L1761" s="464" t="s">
        <v>48</v>
      </c>
      <c r="M1761" s="464" t="s">
        <v>48</v>
      </c>
      <c r="N1761" s="464" t="s">
        <v>48</v>
      </c>
      <c r="O1761" s="464" t="s">
        <v>48</v>
      </c>
      <c r="P1761" s="464" t="s">
        <v>48</v>
      </c>
      <c r="Q1761" s="464" t="s">
        <v>48</v>
      </c>
      <c r="R1761" s="448" t="s">
        <v>5580</v>
      </c>
      <c r="S1761" s="465">
        <v>0.02</v>
      </c>
    </row>
    <row r="1762" spans="1:19" x14ac:dyDescent="0.2">
      <c r="A1762" s="454" t="s">
        <v>5581</v>
      </c>
      <c r="B1762" s="455" t="s">
        <v>5582</v>
      </c>
      <c r="C1762" s="456" t="s">
        <v>61</v>
      </c>
      <c r="D1762" s="457" t="s">
        <v>259</v>
      </c>
      <c r="E1762" s="458" t="s">
        <v>260</v>
      </c>
      <c r="F1762" s="459" t="s">
        <v>261</v>
      </c>
      <c r="G1762" s="460">
        <v>652</v>
      </c>
      <c r="H1762" s="461">
        <v>276</v>
      </c>
      <c r="I1762" s="461">
        <v>119</v>
      </c>
      <c r="J1762" s="462" t="s">
        <v>102</v>
      </c>
      <c r="K1762" s="463">
        <v>0.25</v>
      </c>
      <c r="L1762" s="464" t="s">
        <v>48</v>
      </c>
      <c r="M1762" s="464" t="s">
        <v>49</v>
      </c>
      <c r="N1762" s="464" t="s">
        <v>48</v>
      </c>
      <c r="O1762" s="464" t="s">
        <v>48</v>
      </c>
      <c r="P1762" s="464" t="s">
        <v>48</v>
      </c>
      <c r="Q1762" s="464" t="s">
        <v>48</v>
      </c>
      <c r="R1762" s="448" t="s">
        <v>5583</v>
      </c>
      <c r="S1762" s="465">
        <v>0.01</v>
      </c>
    </row>
    <row r="1763" spans="1:19" x14ac:dyDescent="0.2">
      <c r="A1763" s="454" t="s">
        <v>5584</v>
      </c>
      <c r="B1763" s="455" t="s">
        <v>5585</v>
      </c>
      <c r="C1763" s="456" t="s">
        <v>61</v>
      </c>
      <c r="D1763" s="457" t="s">
        <v>185</v>
      </c>
      <c r="E1763" s="458" t="s">
        <v>972</v>
      </c>
      <c r="F1763" s="459" t="s">
        <v>973</v>
      </c>
      <c r="G1763" s="460">
        <v>4227</v>
      </c>
      <c r="H1763" s="461">
        <v>1599</v>
      </c>
      <c r="I1763" s="461">
        <v>734</v>
      </c>
      <c r="J1763" s="462" t="s">
        <v>188</v>
      </c>
      <c r="K1763" s="463">
        <v>0.5</v>
      </c>
      <c r="L1763" s="464" t="s">
        <v>48</v>
      </c>
      <c r="M1763" s="464" t="s">
        <v>48</v>
      </c>
      <c r="N1763" s="464" t="s">
        <v>49</v>
      </c>
      <c r="O1763" s="464" t="s">
        <v>48</v>
      </c>
      <c r="P1763" s="464" t="s">
        <v>48</v>
      </c>
      <c r="Q1763" s="464" t="s">
        <v>48</v>
      </c>
      <c r="R1763" s="448" t="s">
        <v>5586</v>
      </c>
      <c r="S1763" s="465">
        <v>0.01</v>
      </c>
    </row>
    <row r="1764" spans="1:19" x14ac:dyDescent="0.2">
      <c r="A1764" s="454" t="s">
        <v>392</v>
      </c>
      <c r="B1764" s="455" t="s">
        <v>5587</v>
      </c>
      <c r="C1764" s="456" t="s">
        <v>1025</v>
      </c>
      <c r="D1764" s="457" t="s">
        <v>76</v>
      </c>
      <c r="E1764" s="458" t="s">
        <v>391</v>
      </c>
      <c r="F1764" s="459" t="s">
        <v>392</v>
      </c>
      <c r="G1764" s="460">
        <v>23667</v>
      </c>
      <c r="H1764" s="461">
        <v>157177</v>
      </c>
      <c r="I1764" s="461">
        <v>76772</v>
      </c>
      <c r="J1764" s="462" t="s">
        <v>72</v>
      </c>
      <c r="K1764" s="463">
        <v>0.5</v>
      </c>
      <c r="L1764" s="464" t="s">
        <v>48</v>
      </c>
      <c r="M1764" s="464" t="s">
        <v>48</v>
      </c>
      <c r="N1764" s="464" t="s">
        <v>48</v>
      </c>
      <c r="O1764" s="464" t="s">
        <v>48</v>
      </c>
      <c r="P1764" s="464" t="s">
        <v>48</v>
      </c>
      <c r="Q1764" s="464" t="s">
        <v>48</v>
      </c>
      <c r="R1764" s="448" t="s">
        <v>5588</v>
      </c>
      <c r="S1764" s="465">
        <v>0.02</v>
      </c>
    </row>
    <row r="1765" spans="1:19" x14ac:dyDescent="0.2">
      <c r="A1765" s="454" t="s">
        <v>5589</v>
      </c>
      <c r="B1765" s="455" t="s">
        <v>5590</v>
      </c>
      <c r="C1765" s="456" t="s">
        <v>61</v>
      </c>
      <c r="D1765" s="457" t="s">
        <v>314</v>
      </c>
      <c r="E1765" s="458" t="s">
        <v>1048</v>
      </c>
      <c r="F1765" s="459" t="s">
        <v>1048</v>
      </c>
      <c r="G1765" s="460">
        <v>3471</v>
      </c>
      <c r="H1765" s="461">
        <v>266</v>
      </c>
      <c r="I1765" s="461">
        <v>190</v>
      </c>
      <c r="J1765" s="462" t="s">
        <v>65</v>
      </c>
      <c r="K1765" s="463">
        <v>0.5</v>
      </c>
      <c r="L1765" s="464" t="s">
        <v>57</v>
      </c>
      <c r="M1765" s="464" t="s">
        <v>48</v>
      </c>
      <c r="N1765" s="464" t="s">
        <v>48</v>
      </c>
      <c r="O1765" s="464" t="s">
        <v>48</v>
      </c>
      <c r="P1765" s="464" t="s">
        <v>49</v>
      </c>
      <c r="Q1765" s="464" t="s">
        <v>48</v>
      </c>
      <c r="R1765" s="448" t="s">
        <v>5591</v>
      </c>
      <c r="S1765" s="465">
        <v>1.4999999999999999E-2</v>
      </c>
    </row>
    <row r="1766" spans="1:19" x14ac:dyDescent="0.2">
      <c r="A1766" s="454" t="s">
        <v>5592</v>
      </c>
      <c r="B1766" s="455" t="s">
        <v>5593</v>
      </c>
      <c r="C1766" s="456" t="s">
        <v>61</v>
      </c>
      <c r="D1766" s="457" t="s">
        <v>124</v>
      </c>
      <c r="E1766" s="458" t="s">
        <v>125</v>
      </c>
      <c r="F1766" s="459" t="s">
        <v>126</v>
      </c>
      <c r="G1766" s="460">
        <v>6719</v>
      </c>
      <c r="H1766" s="461">
        <v>2094</v>
      </c>
      <c r="I1766" s="461">
        <v>824</v>
      </c>
      <c r="J1766" s="462" t="s">
        <v>47</v>
      </c>
      <c r="K1766" s="463">
        <v>0.35</v>
      </c>
      <c r="L1766" s="464" t="s">
        <v>48</v>
      </c>
      <c r="M1766" s="464" t="s">
        <v>48</v>
      </c>
      <c r="N1766" s="464" t="s">
        <v>48</v>
      </c>
      <c r="O1766" s="464" t="s">
        <v>48</v>
      </c>
      <c r="P1766" s="464" t="s">
        <v>48</v>
      </c>
      <c r="Q1766" s="464" t="s">
        <v>48</v>
      </c>
      <c r="R1766" s="448" t="s">
        <v>5594</v>
      </c>
      <c r="S1766" s="465">
        <v>0.02</v>
      </c>
    </row>
    <row r="1767" spans="1:19" x14ac:dyDescent="0.2">
      <c r="A1767" s="454" t="s">
        <v>5595</v>
      </c>
      <c r="B1767" s="455" t="s">
        <v>5596</v>
      </c>
      <c r="C1767" s="456" t="s">
        <v>252</v>
      </c>
      <c r="D1767" s="457" t="s">
        <v>111</v>
      </c>
      <c r="E1767" s="458" t="s">
        <v>1981</v>
      </c>
      <c r="F1767" s="459" t="s">
        <v>1982</v>
      </c>
      <c r="G1767" s="460">
        <v>3448</v>
      </c>
      <c r="H1767" s="461">
        <v>6672</v>
      </c>
      <c r="I1767" s="461">
        <v>2374</v>
      </c>
      <c r="J1767" s="462" t="s">
        <v>114</v>
      </c>
      <c r="K1767" s="463">
        <v>0</v>
      </c>
      <c r="L1767" s="464" t="s">
        <v>48</v>
      </c>
      <c r="M1767" s="464" t="s">
        <v>48</v>
      </c>
      <c r="N1767" s="464" t="s">
        <v>48</v>
      </c>
      <c r="O1767" s="464" t="s">
        <v>48</v>
      </c>
      <c r="P1767" s="464" t="s">
        <v>48</v>
      </c>
      <c r="Q1767" s="464" t="s">
        <v>48</v>
      </c>
      <c r="R1767" s="448" t="s">
        <v>5597</v>
      </c>
      <c r="S1767" s="465">
        <v>1.8000000000000002E-2</v>
      </c>
    </row>
    <row r="1768" spans="1:19" x14ac:dyDescent="0.2">
      <c r="A1768" s="454" t="s">
        <v>5598</v>
      </c>
      <c r="B1768" s="455" t="s">
        <v>5599</v>
      </c>
      <c r="C1768" s="456" t="s">
        <v>61</v>
      </c>
      <c r="D1768" s="457" t="s">
        <v>124</v>
      </c>
      <c r="E1768" s="458" t="s">
        <v>417</v>
      </c>
      <c r="F1768" s="459" t="s">
        <v>418</v>
      </c>
      <c r="G1768" s="460">
        <v>732</v>
      </c>
      <c r="H1768" s="461">
        <v>823</v>
      </c>
      <c r="I1768" s="461">
        <v>311</v>
      </c>
      <c r="J1768" s="462" t="s">
        <v>47</v>
      </c>
      <c r="K1768" s="463">
        <v>0.35</v>
      </c>
      <c r="L1768" s="464" t="s">
        <v>48</v>
      </c>
      <c r="M1768" s="464" t="s">
        <v>48</v>
      </c>
      <c r="N1768" s="464" t="s">
        <v>48</v>
      </c>
      <c r="O1768" s="464" t="s">
        <v>48</v>
      </c>
      <c r="P1768" s="464" t="s">
        <v>48</v>
      </c>
      <c r="Q1768" s="464" t="s">
        <v>48</v>
      </c>
      <c r="R1768" s="448" t="s">
        <v>5600</v>
      </c>
      <c r="S1768" s="465">
        <v>1.4999999999999999E-2</v>
      </c>
    </row>
    <row r="1769" spans="1:19" x14ac:dyDescent="0.2">
      <c r="A1769" s="454" t="s">
        <v>5601</v>
      </c>
      <c r="B1769" s="455" t="s">
        <v>5602</v>
      </c>
      <c r="C1769" s="456" t="s">
        <v>61</v>
      </c>
      <c r="D1769" s="457" t="s">
        <v>76</v>
      </c>
      <c r="E1769" s="458" t="s">
        <v>77</v>
      </c>
      <c r="F1769" s="459" t="s">
        <v>78</v>
      </c>
      <c r="G1769" s="460">
        <v>1917</v>
      </c>
      <c r="H1769" s="461">
        <v>73</v>
      </c>
      <c r="I1769" s="461">
        <v>106</v>
      </c>
      <c r="J1769" s="462" t="s">
        <v>72</v>
      </c>
      <c r="K1769" s="463">
        <v>0.5</v>
      </c>
      <c r="L1769" s="464" t="s">
        <v>57</v>
      </c>
      <c r="M1769" s="464" t="s">
        <v>48</v>
      </c>
      <c r="N1769" s="464" t="s">
        <v>48</v>
      </c>
      <c r="O1769" s="464" t="s">
        <v>48</v>
      </c>
      <c r="P1769" s="464" t="s">
        <v>49</v>
      </c>
      <c r="Q1769" s="464" t="s">
        <v>48</v>
      </c>
      <c r="R1769" s="448" t="s">
        <v>5603</v>
      </c>
      <c r="S1769" s="465">
        <v>1.4999999999999999E-2</v>
      </c>
    </row>
    <row r="1770" spans="1:19" x14ac:dyDescent="0.2">
      <c r="A1770" s="454" t="s">
        <v>5604</v>
      </c>
      <c r="B1770" s="455" t="s">
        <v>5605</v>
      </c>
      <c r="C1770" s="456" t="s">
        <v>61</v>
      </c>
      <c r="D1770" s="457" t="s">
        <v>44</v>
      </c>
      <c r="E1770" s="458" t="s">
        <v>45</v>
      </c>
      <c r="F1770" s="459" t="s">
        <v>46</v>
      </c>
      <c r="G1770" s="460">
        <v>988</v>
      </c>
      <c r="H1770" s="461">
        <v>587</v>
      </c>
      <c r="I1770" s="461">
        <v>232</v>
      </c>
      <c r="J1770" s="462" t="s">
        <v>47</v>
      </c>
      <c r="K1770" s="463">
        <v>0.35</v>
      </c>
      <c r="L1770" s="464" t="s">
        <v>48</v>
      </c>
      <c r="M1770" s="464" t="s">
        <v>48</v>
      </c>
      <c r="N1770" s="464" t="s">
        <v>48</v>
      </c>
      <c r="O1770" s="464" t="s">
        <v>48</v>
      </c>
      <c r="P1770" s="464" t="s">
        <v>48</v>
      </c>
      <c r="Q1770" s="464" t="s">
        <v>48</v>
      </c>
      <c r="R1770" s="448" t="s">
        <v>5606</v>
      </c>
      <c r="S1770" s="465">
        <v>0.02</v>
      </c>
    </row>
    <row r="1771" spans="1:19" x14ac:dyDescent="0.2">
      <c r="A1771" s="454" t="s">
        <v>885</v>
      </c>
      <c r="B1771" s="455" t="s">
        <v>5607</v>
      </c>
      <c r="C1771" s="456" t="s">
        <v>43</v>
      </c>
      <c r="D1771" s="457" t="s">
        <v>62</v>
      </c>
      <c r="E1771" s="458" t="s">
        <v>884</v>
      </c>
      <c r="F1771" s="459" t="s">
        <v>885</v>
      </c>
      <c r="G1771" s="460">
        <v>11223</v>
      </c>
      <c r="H1771" s="461">
        <v>17278</v>
      </c>
      <c r="I1771" s="461">
        <v>8413</v>
      </c>
      <c r="J1771" s="462" t="s">
        <v>65</v>
      </c>
      <c r="K1771" s="463">
        <v>0.5</v>
      </c>
      <c r="L1771" s="464" t="s">
        <v>48</v>
      </c>
      <c r="M1771" s="464" t="s">
        <v>48</v>
      </c>
      <c r="N1771" s="464" t="s">
        <v>49</v>
      </c>
      <c r="O1771" s="464" t="s">
        <v>48</v>
      </c>
      <c r="P1771" s="464" t="s">
        <v>48</v>
      </c>
      <c r="Q1771" s="464" t="s">
        <v>48</v>
      </c>
      <c r="R1771" s="448" t="s">
        <v>5608</v>
      </c>
      <c r="S1771" s="465">
        <v>0.02</v>
      </c>
    </row>
    <row r="1772" spans="1:19" x14ac:dyDescent="0.2">
      <c r="A1772" s="454" t="s">
        <v>5609</v>
      </c>
      <c r="B1772" s="455" t="s">
        <v>5610</v>
      </c>
      <c r="C1772" s="456" t="s">
        <v>61</v>
      </c>
      <c r="D1772" s="457" t="s">
        <v>341</v>
      </c>
      <c r="E1772" s="458" t="s">
        <v>724</v>
      </c>
      <c r="F1772" s="459" t="s">
        <v>722</v>
      </c>
      <c r="G1772" s="460">
        <v>1595</v>
      </c>
      <c r="H1772" s="461">
        <v>962</v>
      </c>
      <c r="I1772" s="461">
        <v>382</v>
      </c>
      <c r="J1772" s="462" t="s">
        <v>72</v>
      </c>
      <c r="K1772" s="463">
        <v>0.5</v>
      </c>
      <c r="L1772" s="464" t="s">
        <v>48</v>
      </c>
      <c r="M1772" s="464" t="s">
        <v>48</v>
      </c>
      <c r="N1772" s="464" t="s">
        <v>49</v>
      </c>
      <c r="O1772" s="464" t="s">
        <v>48</v>
      </c>
      <c r="P1772" s="464" t="s">
        <v>48</v>
      </c>
      <c r="Q1772" s="464" t="s">
        <v>48</v>
      </c>
      <c r="R1772" s="448" t="s">
        <v>5611</v>
      </c>
      <c r="S1772" s="465">
        <v>0.02</v>
      </c>
    </row>
    <row r="1773" spans="1:19" x14ac:dyDescent="0.2">
      <c r="A1773" s="454" t="s">
        <v>5612</v>
      </c>
      <c r="B1773" s="455" t="s">
        <v>5613</v>
      </c>
      <c r="C1773" s="456" t="s">
        <v>61</v>
      </c>
      <c r="D1773" s="457" t="s">
        <v>259</v>
      </c>
      <c r="E1773" s="458" t="s">
        <v>876</v>
      </c>
      <c r="F1773" s="459" t="s">
        <v>877</v>
      </c>
      <c r="G1773" s="460">
        <v>1286</v>
      </c>
      <c r="H1773" s="461">
        <v>702</v>
      </c>
      <c r="I1773" s="461">
        <v>269</v>
      </c>
      <c r="J1773" s="462" t="s">
        <v>102</v>
      </c>
      <c r="K1773" s="463">
        <v>0.25</v>
      </c>
      <c r="L1773" s="464" t="s">
        <v>48</v>
      </c>
      <c r="M1773" s="464" t="s">
        <v>48</v>
      </c>
      <c r="N1773" s="464" t="s">
        <v>49</v>
      </c>
      <c r="O1773" s="464" t="s">
        <v>48</v>
      </c>
      <c r="P1773" s="464" t="s">
        <v>48</v>
      </c>
      <c r="Q1773" s="464" t="s">
        <v>48</v>
      </c>
      <c r="R1773" s="448" t="s">
        <v>5614</v>
      </c>
      <c r="S1773" s="465">
        <v>0.02</v>
      </c>
    </row>
    <row r="1774" spans="1:19" x14ac:dyDescent="0.2">
      <c r="A1774" s="454" t="s">
        <v>5615</v>
      </c>
      <c r="B1774" s="455" t="s">
        <v>5616</v>
      </c>
      <c r="C1774" s="456" t="s">
        <v>61</v>
      </c>
      <c r="D1774" s="457" t="s">
        <v>135</v>
      </c>
      <c r="E1774" s="458" t="s">
        <v>612</v>
      </c>
      <c r="F1774" s="459" t="s">
        <v>613</v>
      </c>
      <c r="G1774" s="460">
        <v>1169</v>
      </c>
      <c r="H1774" s="461">
        <v>414</v>
      </c>
      <c r="I1774" s="461">
        <v>180</v>
      </c>
      <c r="J1774" s="462" t="s">
        <v>102</v>
      </c>
      <c r="K1774" s="463">
        <v>0.25</v>
      </c>
      <c r="L1774" s="464" t="s">
        <v>48</v>
      </c>
      <c r="M1774" s="464" t="s">
        <v>48</v>
      </c>
      <c r="N1774" s="464" t="s">
        <v>48</v>
      </c>
      <c r="O1774" s="464" t="s">
        <v>48</v>
      </c>
      <c r="P1774" s="464" t="s">
        <v>48</v>
      </c>
      <c r="Q1774" s="464" t="s">
        <v>48</v>
      </c>
      <c r="R1774" s="448" t="s">
        <v>5617</v>
      </c>
      <c r="S1774" s="465">
        <v>0.02</v>
      </c>
    </row>
    <row r="1775" spans="1:19" x14ac:dyDescent="0.2">
      <c r="A1775" s="454" t="s">
        <v>5618</v>
      </c>
      <c r="B1775" s="455" t="s">
        <v>5619</v>
      </c>
      <c r="C1775" s="456" t="s">
        <v>61</v>
      </c>
      <c r="D1775" s="457" t="s">
        <v>62</v>
      </c>
      <c r="E1775" s="458" t="s">
        <v>265</v>
      </c>
      <c r="F1775" s="459" t="s">
        <v>266</v>
      </c>
      <c r="G1775" s="460">
        <v>1376</v>
      </c>
      <c r="H1775" s="461">
        <v>175</v>
      </c>
      <c r="I1775" s="461">
        <v>80</v>
      </c>
      <c r="J1775" s="462" t="s">
        <v>65</v>
      </c>
      <c r="K1775" s="463">
        <v>0.5</v>
      </c>
      <c r="L1775" s="464" t="s">
        <v>57</v>
      </c>
      <c r="M1775" s="464" t="s">
        <v>48</v>
      </c>
      <c r="N1775" s="464" t="s">
        <v>48</v>
      </c>
      <c r="O1775" s="464" t="s">
        <v>49</v>
      </c>
      <c r="P1775" s="464" t="s">
        <v>48</v>
      </c>
      <c r="Q1775" s="464" t="s">
        <v>48</v>
      </c>
      <c r="R1775" s="448" t="s">
        <v>5620</v>
      </c>
      <c r="S1775" s="465">
        <v>0</v>
      </c>
    </row>
    <row r="1776" spans="1:19" x14ac:dyDescent="0.2">
      <c r="A1776" s="454" t="s">
        <v>5621</v>
      </c>
      <c r="B1776" s="455" t="s">
        <v>5622</v>
      </c>
      <c r="C1776" s="456" t="s">
        <v>61</v>
      </c>
      <c r="D1776" s="457" t="s">
        <v>76</v>
      </c>
      <c r="E1776" s="458" t="s">
        <v>85</v>
      </c>
      <c r="F1776" s="459" t="s">
        <v>86</v>
      </c>
      <c r="G1776" s="460">
        <v>1153</v>
      </c>
      <c r="H1776" s="461">
        <v>245</v>
      </c>
      <c r="I1776" s="461">
        <v>103</v>
      </c>
      <c r="J1776" s="462" t="s">
        <v>72</v>
      </c>
      <c r="K1776" s="463">
        <v>0.5</v>
      </c>
      <c r="L1776" s="464" t="s">
        <v>57</v>
      </c>
      <c r="M1776" s="464" t="s">
        <v>48</v>
      </c>
      <c r="N1776" s="464" t="s">
        <v>48</v>
      </c>
      <c r="O1776" s="464" t="s">
        <v>48</v>
      </c>
      <c r="P1776" s="464" t="s">
        <v>49</v>
      </c>
      <c r="Q1776" s="464" t="s">
        <v>48</v>
      </c>
      <c r="R1776" s="448" t="s">
        <v>5623</v>
      </c>
      <c r="S1776" s="465">
        <v>0</v>
      </c>
    </row>
    <row r="1777" spans="1:19" x14ac:dyDescent="0.2">
      <c r="A1777" s="454" t="s">
        <v>5624</v>
      </c>
      <c r="B1777" s="455" t="s">
        <v>5625</v>
      </c>
      <c r="C1777" s="456" t="s">
        <v>61</v>
      </c>
      <c r="D1777" s="457" t="s">
        <v>76</v>
      </c>
      <c r="E1777" s="458" t="s">
        <v>301</v>
      </c>
      <c r="F1777" s="459" t="s">
        <v>302</v>
      </c>
      <c r="G1777" s="460">
        <v>4196</v>
      </c>
      <c r="H1777" s="461">
        <v>1527</v>
      </c>
      <c r="I1777" s="461">
        <v>799</v>
      </c>
      <c r="J1777" s="462" t="s">
        <v>72</v>
      </c>
      <c r="K1777" s="463">
        <v>0.5</v>
      </c>
      <c r="L1777" s="464" t="s">
        <v>57</v>
      </c>
      <c r="M1777" s="464" t="s">
        <v>48</v>
      </c>
      <c r="N1777" s="464" t="s">
        <v>48</v>
      </c>
      <c r="O1777" s="464" t="s">
        <v>49</v>
      </c>
      <c r="P1777" s="464" t="s">
        <v>48</v>
      </c>
      <c r="Q1777" s="464" t="s">
        <v>48</v>
      </c>
      <c r="R1777" s="448" t="s">
        <v>5626</v>
      </c>
      <c r="S1777" s="465">
        <v>1.6E-2</v>
      </c>
    </row>
    <row r="1778" spans="1:19" x14ac:dyDescent="0.2">
      <c r="A1778" s="454" t="s">
        <v>1079</v>
      </c>
      <c r="B1778" s="455" t="s">
        <v>5627</v>
      </c>
      <c r="C1778" s="456" t="s">
        <v>43</v>
      </c>
      <c r="D1778" s="457" t="s">
        <v>111</v>
      </c>
      <c r="E1778" s="458" t="s">
        <v>1078</v>
      </c>
      <c r="F1778" s="459" t="s">
        <v>1079</v>
      </c>
      <c r="G1778" s="460">
        <v>4679</v>
      </c>
      <c r="H1778" s="461">
        <v>18125</v>
      </c>
      <c r="I1778" s="461">
        <v>6837</v>
      </c>
      <c r="J1778" s="462" t="s">
        <v>114</v>
      </c>
      <c r="K1778" s="463">
        <v>0.35</v>
      </c>
      <c r="L1778" s="464" t="s">
        <v>48</v>
      </c>
      <c r="M1778" s="464" t="s">
        <v>48</v>
      </c>
      <c r="N1778" s="464" t="s">
        <v>48</v>
      </c>
      <c r="O1778" s="464" t="s">
        <v>48</v>
      </c>
      <c r="P1778" s="464" t="s">
        <v>48</v>
      </c>
      <c r="Q1778" s="464" t="s">
        <v>48</v>
      </c>
      <c r="R1778" s="448" t="s">
        <v>5628</v>
      </c>
      <c r="S1778" s="465">
        <v>0.02</v>
      </c>
    </row>
    <row r="1779" spans="1:19" x14ac:dyDescent="0.2">
      <c r="A1779" s="454" t="s">
        <v>5629</v>
      </c>
      <c r="B1779" s="455" t="s">
        <v>5630</v>
      </c>
      <c r="C1779" s="456" t="s">
        <v>61</v>
      </c>
      <c r="D1779" s="457" t="s">
        <v>111</v>
      </c>
      <c r="E1779" s="458" t="s">
        <v>1078</v>
      </c>
      <c r="F1779" s="459" t="s">
        <v>1079</v>
      </c>
      <c r="G1779" s="460">
        <v>1507</v>
      </c>
      <c r="H1779" s="461">
        <v>4191</v>
      </c>
      <c r="I1779" s="461">
        <v>1593</v>
      </c>
      <c r="J1779" s="462" t="s">
        <v>114</v>
      </c>
      <c r="K1779" s="463">
        <v>0</v>
      </c>
      <c r="L1779" s="464" t="s">
        <v>48</v>
      </c>
      <c r="M1779" s="464" t="s">
        <v>48</v>
      </c>
      <c r="N1779" s="464" t="s">
        <v>48</v>
      </c>
      <c r="O1779" s="464" t="s">
        <v>48</v>
      </c>
      <c r="P1779" s="464" t="s">
        <v>48</v>
      </c>
      <c r="Q1779" s="464" t="s">
        <v>48</v>
      </c>
      <c r="R1779" s="448" t="s">
        <v>5631</v>
      </c>
      <c r="S1779" s="465">
        <v>0.02</v>
      </c>
    </row>
    <row r="1780" spans="1:19" x14ac:dyDescent="0.2">
      <c r="A1780" s="454" t="s">
        <v>5632</v>
      </c>
      <c r="B1780" s="455" t="s">
        <v>5633</v>
      </c>
      <c r="C1780" s="456" t="s">
        <v>61</v>
      </c>
      <c r="D1780" s="457" t="s">
        <v>69</v>
      </c>
      <c r="E1780" s="458" t="s">
        <v>731</v>
      </c>
      <c r="F1780" s="459" t="s">
        <v>732</v>
      </c>
      <c r="G1780" s="460">
        <v>1378</v>
      </c>
      <c r="H1780" s="461">
        <v>370</v>
      </c>
      <c r="I1780" s="461">
        <v>146</v>
      </c>
      <c r="J1780" s="462" t="s">
        <v>72</v>
      </c>
      <c r="K1780" s="463">
        <v>0.5</v>
      </c>
      <c r="L1780" s="464" t="s">
        <v>57</v>
      </c>
      <c r="M1780" s="464" t="s">
        <v>48</v>
      </c>
      <c r="N1780" s="464" t="s">
        <v>49</v>
      </c>
      <c r="O1780" s="464" t="s">
        <v>48</v>
      </c>
      <c r="P1780" s="464" t="s">
        <v>48</v>
      </c>
      <c r="Q1780" s="464" t="s">
        <v>48</v>
      </c>
      <c r="R1780" s="448" t="s">
        <v>5634</v>
      </c>
      <c r="S1780" s="465">
        <v>0.02</v>
      </c>
    </row>
    <row r="1781" spans="1:19" x14ac:dyDescent="0.2">
      <c r="A1781" s="454" t="s">
        <v>5635</v>
      </c>
      <c r="B1781" s="455" t="s">
        <v>5636</v>
      </c>
      <c r="C1781" s="456" t="s">
        <v>61</v>
      </c>
      <c r="D1781" s="457" t="s">
        <v>118</v>
      </c>
      <c r="E1781" s="458" t="s">
        <v>119</v>
      </c>
      <c r="F1781" s="459" t="s">
        <v>120</v>
      </c>
      <c r="G1781" s="460">
        <v>2559</v>
      </c>
      <c r="H1781" s="461">
        <v>1124</v>
      </c>
      <c r="I1781" s="461">
        <v>487</v>
      </c>
      <c r="J1781" s="462" t="s">
        <v>47</v>
      </c>
      <c r="K1781" s="463">
        <v>0.35</v>
      </c>
      <c r="L1781" s="464" t="s">
        <v>48</v>
      </c>
      <c r="M1781" s="464" t="s">
        <v>48</v>
      </c>
      <c r="N1781" s="464" t="s">
        <v>48</v>
      </c>
      <c r="O1781" s="464" t="s">
        <v>48</v>
      </c>
      <c r="P1781" s="464" t="s">
        <v>48</v>
      </c>
      <c r="Q1781" s="464" t="s">
        <v>48</v>
      </c>
      <c r="R1781" s="448" t="s">
        <v>5637</v>
      </c>
      <c r="S1781" s="465">
        <v>0.02</v>
      </c>
    </row>
    <row r="1782" spans="1:19" x14ac:dyDescent="0.2">
      <c r="A1782" s="454" t="s">
        <v>5638</v>
      </c>
      <c r="B1782" s="455" t="s">
        <v>5639</v>
      </c>
      <c r="C1782" s="456" t="s">
        <v>61</v>
      </c>
      <c r="D1782" s="457" t="s">
        <v>285</v>
      </c>
      <c r="E1782" s="458" t="s">
        <v>2103</v>
      </c>
      <c r="F1782" s="459" t="s">
        <v>2101</v>
      </c>
      <c r="G1782" s="460">
        <v>4444</v>
      </c>
      <c r="H1782" s="461">
        <v>2125</v>
      </c>
      <c r="I1782" s="461">
        <v>955</v>
      </c>
      <c r="J1782" s="462" t="s">
        <v>56</v>
      </c>
      <c r="K1782" s="463">
        <v>0.5</v>
      </c>
      <c r="L1782" s="464" t="s">
        <v>57</v>
      </c>
      <c r="M1782" s="464" t="s">
        <v>48</v>
      </c>
      <c r="N1782" s="464" t="s">
        <v>48</v>
      </c>
      <c r="O1782" s="464" t="s">
        <v>48</v>
      </c>
      <c r="P1782" s="464" t="s">
        <v>49</v>
      </c>
      <c r="Q1782" s="464" t="s">
        <v>48</v>
      </c>
      <c r="R1782" s="448" t="s">
        <v>5640</v>
      </c>
      <c r="S1782" s="465">
        <v>1.4999999999999999E-2</v>
      </c>
    </row>
    <row r="1783" spans="1:19" x14ac:dyDescent="0.2">
      <c r="A1783" s="454" t="s">
        <v>5641</v>
      </c>
      <c r="B1783" s="455" t="s">
        <v>5642</v>
      </c>
      <c r="C1783" s="456" t="s">
        <v>61</v>
      </c>
      <c r="D1783" s="457" t="s">
        <v>118</v>
      </c>
      <c r="E1783" s="458" t="s">
        <v>331</v>
      </c>
      <c r="F1783" s="459" t="s">
        <v>332</v>
      </c>
      <c r="G1783" s="460">
        <v>746</v>
      </c>
      <c r="H1783" s="461">
        <v>98</v>
      </c>
      <c r="I1783" s="461">
        <v>59</v>
      </c>
      <c r="J1783" s="462" t="s">
        <v>47</v>
      </c>
      <c r="K1783" s="463">
        <v>0.35</v>
      </c>
      <c r="L1783" s="464" t="s">
        <v>48</v>
      </c>
      <c r="M1783" s="464" t="s">
        <v>48</v>
      </c>
      <c r="N1783" s="464" t="s">
        <v>48</v>
      </c>
      <c r="O1783" s="464" t="s">
        <v>48</v>
      </c>
      <c r="P1783" s="464" t="s">
        <v>48</v>
      </c>
      <c r="Q1783" s="464" t="s">
        <v>48</v>
      </c>
      <c r="R1783" s="448" t="s">
        <v>5643</v>
      </c>
      <c r="S1783" s="465">
        <v>1.8000000000000002E-2</v>
      </c>
    </row>
    <row r="1784" spans="1:19" x14ac:dyDescent="0.2">
      <c r="A1784" s="454" t="s">
        <v>5644</v>
      </c>
      <c r="B1784" s="455" t="s">
        <v>5645</v>
      </c>
      <c r="C1784" s="456" t="s">
        <v>61</v>
      </c>
      <c r="D1784" s="457" t="s">
        <v>62</v>
      </c>
      <c r="E1784" s="458" t="s">
        <v>541</v>
      </c>
      <c r="F1784" s="459" t="s">
        <v>542</v>
      </c>
      <c r="G1784" s="460">
        <v>712</v>
      </c>
      <c r="H1784" s="461">
        <v>147</v>
      </c>
      <c r="I1784" s="461">
        <v>92</v>
      </c>
      <c r="J1784" s="462" t="s">
        <v>65</v>
      </c>
      <c r="K1784" s="463">
        <v>0.5</v>
      </c>
      <c r="L1784" s="464" t="s">
        <v>48</v>
      </c>
      <c r="M1784" s="464" t="s">
        <v>48</v>
      </c>
      <c r="N1784" s="464" t="s">
        <v>49</v>
      </c>
      <c r="O1784" s="464" t="s">
        <v>48</v>
      </c>
      <c r="P1784" s="464" t="s">
        <v>48</v>
      </c>
      <c r="Q1784" s="464" t="s">
        <v>48</v>
      </c>
      <c r="R1784" s="448" t="s">
        <v>5646</v>
      </c>
      <c r="S1784" s="465">
        <v>0.01</v>
      </c>
    </row>
    <row r="1785" spans="1:19" x14ac:dyDescent="0.2">
      <c r="A1785" s="454" t="s">
        <v>649</v>
      </c>
      <c r="B1785" s="455" t="s">
        <v>5647</v>
      </c>
      <c r="C1785" s="456" t="s">
        <v>43</v>
      </c>
      <c r="D1785" s="457" t="s">
        <v>44</v>
      </c>
      <c r="E1785" s="458" t="s">
        <v>648</v>
      </c>
      <c r="F1785" s="459" t="s">
        <v>649</v>
      </c>
      <c r="G1785" s="460">
        <v>10861</v>
      </c>
      <c r="H1785" s="461">
        <v>13947</v>
      </c>
      <c r="I1785" s="461">
        <v>5713</v>
      </c>
      <c r="J1785" s="462" t="s">
        <v>47</v>
      </c>
      <c r="K1785" s="463">
        <v>0.35</v>
      </c>
      <c r="L1785" s="464" t="s">
        <v>48</v>
      </c>
      <c r="M1785" s="464" t="s">
        <v>48</v>
      </c>
      <c r="N1785" s="464" t="s">
        <v>48</v>
      </c>
      <c r="O1785" s="464" t="s">
        <v>48</v>
      </c>
      <c r="P1785" s="464" t="s">
        <v>48</v>
      </c>
      <c r="Q1785" s="464" t="s">
        <v>48</v>
      </c>
      <c r="R1785" s="448" t="s">
        <v>5648</v>
      </c>
      <c r="S1785" s="465">
        <v>0.02</v>
      </c>
    </row>
    <row r="1786" spans="1:19" x14ac:dyDescent="0.2">
      <c r="A1786" s="454" t="s">
        <v>5649</v>
      </c>
      <c r="B1786" s="455" t="s">
        <v>5650</v>
      </c>
      <c r="C1786" s="456" t="s">
        <v>61</v>
      </c>
      <c r="D1786" s="457" t="s">
        <v>314</v>
      </c>
      <c r="E1786" s="458" t="s">
        <v>435</v>
      </c>
      <c r="F1786" s="459" t="s">
        <v>436</v>
      </c>
      <c r="G1786" s="460">
        <v>1761</v>
      </c>
      <c r="H1786" s="461">
        <v>713</v>
      </c>
      <c r="I1786" s="461">
        <v>284</v>
      </c>
      <c r="J1786" s="462" t="s">
        <v>65</v>
      </c>
      <c r="K1786" s="463">
        <v>0.5</v>
      </c>
      <c r="L1786" s="464" t="s">
        <v>48</v>
      </c>
      <c r="M1786" s="464" t="s">
        <v>48</v>
      </c>
      <c r="N1786" s="464" t="s">
        <v>48</v>
      </c>
      <c r="O1786" s="464" t="s">
        <v>48</v>
      </c>
      <c r="P1786" s="464" t="s">
        <v>48</v>
      </c>
      <c r="Q1786" s="464" t="s">
        <v>48</v>
      </c>
      <c r="R1786" s="448" t="s">
        <v>5651</v>
      </c>
      <c r="S1786" s="465">
        <v>1.4999999999999999E-2</v>
      </c>
    </row>
    <row r="1787" spans="1:19" x14ac:dyDescent="0.2">
      <c r="A1787" s="454" t="s">
        <v>504</v>
      </c>
      <c r="B1787" s="455" t="s">
        <v>5652</v>
      </c>
      <c r="C1787" s="456" t="s">
        <v>43</v>
      </c>
      <c r="D1787" s="457" t="s">
        <v>253</v>
      </c>
      <c r="E1787" s="458" t="s">
        <v>503</v>
      </c>
      <c r="F1787" s="459" t="s">
        <v>504</v>
      </c>
      <c r="G1787" s="460">
        <v>8314</v>
      </c>
      <c r="H1787" s="461">
        <v>6100</v>
      </c>
      <c r="I1787" s="461">
        <v>2721</v>
      </c>
      <c r="J1787" s="462" t="s">
        <v>188</v>
      </c>
      <c r="K1787" s="463">
        <v>0.5</v>
      </c>
      <c r="L1787" s="464" t="s">
        <v>57</v>
      </c>
      <c r="M1787" s="464" t="s">
        <v>48</v>
      </c>
      <c r="N1787" s="464" t="s">
        <v>49</v>
      </c>
      <c r="O1787" s="464" t="s">
        <v>48</v>
      </c>
      <c r="P1787" s="464" t="s">
        <v>48</v>
      </c>
      <c r="Q1787" s="464" t="s">
        <v>48</v>
      </c>
      <c r="R1787" s="448" t="s">
        <v>5653</v>
      </c>
      <c r="S1787" s="465">
        <v>0.02</v>
      </c>
    </row>
    <row r="1788" spans="1:19" x14ac:dyDescent="0.2">
      <c r="A1788" s="454" t="s">
        <v>5654</v>
      </c>
      <c r="B1788" s="455" t="s">
        <v>5655</v>
      </c>
      <c r="C1788" s="456" t="s">
        <v>61</v>
      </c>
      <c r="D1788" s="457" t="s">
        <v>185</v>
      </c>
      <c r="E1788" s="458" t="s">
        <v>1926</v>
      </c>
      <c r="F1788" s="459" t="s">
        <v>1927</v>
      </c>
      <c r="G1788" s="460">
        <v>3289</v>
      </c>
      <c r="H1788" s="461">
        <v>429</v>
      </c>
      <c r="I1788" s="461">
        <v>320</v>
      </c>
      <c r="J1788" s="462" t="s">
        <v>188</v>
      </c>
      <c r="K1788" s="463">
        <v>0.5</v>
      </c>
      <c r="L1788" s="464" t="s">
        <v>57</v>
      </c>
      <c r="M1788" s="464" t="s">
        <v>48</v>
      </c>
      <c r="N1788" s="464" t="s">
        <v>48</v>
      </c>
      <c r="O1788" s="464" t="s">
        <v>49</v>
      </c>
      <c r="P1788" s="464" t="s">
        <v>48</v>
      </c>
      <c r="Q1788" s="464" t="s">
        <v>48</v>
      </c>
      <c r="R1788" s="448" t="s">
        <v>5656</v>
      </c>
      <c r="S1788" s="465">
        <v>1.3999999999999999E-2</v>
      </c>
    </row>
    <row r="1789" spans="1:19" x14ac:dyDescent="0.2">
      <c r="A1789" s="454" t="s">
        <v>5657</v>
      </c>
      <c r="B1789" s="455" t="s">
        <v>5658</v>
      </c>
      <c r="C1789" s="456" t="s">
        <v>61</v>
      </c>
      <c r="D1789" s="457" t="s">
        <v>99</v>
      </c>
      <c r="E1789" s="458" t="s">
        <v>493</v>
      </c>
      <c r="F1789" s="459" t="s">
        <v>494</v>
      </c>
      <c r="G1789" s="460">
        <v>3230</v>
      </c>
      <c r="H1789" s="461">
        <v>803</v>
      </c>
      <c r="I1789" s="461">
        <v>356</v>
      </c>
      <c r="J1789" s="462" t="s">
        <v>102</v>
      </c>
      <c r="K1789" s="463">
        <v>0.25</v>
      </c>
      <c r="L1789" s="464" t="s">
        <v>48</v>
      </c>
      <c r="M1789" s="464" t="s">
        <v>48</v>
      </c>
      <c r="N1789" s="464" t="s">
        <v>49</v>
      </c>
      <c r="O1789" s="464" t="s">
        <v>48</v>
      </c>
      <c r="P1789" s="464" t="s">
        <v>48</v>
      </c>
      <c r="Q1789" s="464" t="s">
        <v>48</v>
      </c>
      <c r="R1789" s="448" t="s">
        <v>5659</v>
      </c>
      <c r="S1789" s="465">
        <v>0.02</v>
      </c>
    </row>
    <row r="1790" spans="1:19" x14ac:dyDescent="0.2">
      <c r="A1790" s="454" t="s">
        <v>5660</v>
      </c>
      <c r="B1790" s="455" t="s">
        <v>5661</v>
      </c>
      <c r="C1790" s="456" t="s">
        <v>61</v>
      </c>
      <c r="D1790" s="457" t="s">
        <v>154</v>
      </c>
      <c r="E1790" s="458" t="s">
        <v>296</v>
      </c>
      <c r="F1790" s="459" t="s">
        <v>297</v>
      </c>
      <c r="G1790" s="460">
        <v>1695</v>
      </c>
      <c r="H1790" s="461">
        <v>896</v>
      </c>
      <c r="I1790" s="461">
        <v>338</v>
      </c>
      <c r="J1790" s="462" t="s">
        <v>65</v>
      </c>
      <c r="K1790" s="463">
        <v>0.5</v>
      </c>
      <c r="L1790" s="464" t="s">
        <v>48</v>
      </c>
      <c r="M1790" s="464" t="s">
        <v>48</v>
      </c>
      <c r="N1790" s="464" t="s">
        <v>49</v>
      </c>
      <c r="O1790" s="464" t="s">
        <v>48</v>
      </c>
      <c r="P1790" s="464" t="s">
        <v>48</v>
      </c>
      <c r="Q1790" s="464" t="s">
        <v>48</v>
      </c>
      <c r="R1790" s="448" t="s">
        <v>5662</v>
      </c>
      <c r="S1790" s="465">
        <v>0.02</v>
      </c>
    </row>
    <row r="1791" spans="1:19" x14ac:dyDescent="0.2">
      <c r="A1791" s="454" t="s">
        <v>509</v>
      </c>
      <c r="B1791" s="455" t="s">
        <v>5663</v>
      </c>
      <c r="C1791" s="456" t="s">
        <v>43</v>
      </c>
      <c r="D1791" s="457" t="s">
        <v>99</v>
      </c>
      <c r="E1791" s="458" t="s">
        <v>508</v>
      </c>
      <c r="F1791" s="459" t="s">
        <v>509</v>
      </c>
      <c r="G1791" s="460">
        <v>8378</v>
      </c>
      <c r="H1791" s="461">
        <v>32878</v>
      </c>
      <c r="I1791" s="461">
        <v>14406</v>
      </c>
      <c r="J1791" s="462" t="s">
        <v>102</v>
      </c>
      <c r="K1791" s="463">
        <v>0.25</v>
      </c>
      <c r="L1791" s="464" t="s">
        <v>48</v>
      </c>
      <c r="M1791" s="464" t="s">
        <v>48</v>
      </c>
      <c r="N1791" s="464" t="s">
        <v>48</v>
      </c>
      <c r="O1791" s="464" t="s">
        <v>48</v>
      </c>
      <c r="P1791" s="464" t="s">
        <v>48</v>
      </c>
      <c r="Q1791" s="464" t="s">
        <v>48</v>
      </c>
      <c r="R1791" s="448" t="s">
        <v>5664</v>
      </c>
      <c r="S1791" s="465">
        <v>0.02</v>
      </c>
    </row>
    <row r="1792" spans="1:19" x14ac:dyDescent="0.2">
      <c r="A1792" s="454" t="s">
        <v>5665</v>
      </c>
      <c r="B1792" s="455" t="s">
        <v>5666</v>
      </c>
      <c r="C1792" s="456" t="s">
        <v>61</v>
      </c>
      <c r="D1792" s="457" t="s">
        <v>99</v>
      </c>
      <c r="E1792" s="458" t="s">
        <v>100</v>
      </c>
      <c r="F1792" s="459" t="s">
        <v>101</v>
      </c>
      <c r="G1792" s="460">
        <v>3071</v>
      </c>
      <c r="H1792" s="461">
        <v>2419</v>
      </c>
      <c r="I1792" s="461">
        <v>955</v>
      </c>
      <c r="J1792" s="462" t="s">
        <v>102</v>
      </c>
      <c r="K1792" s="463">
        <v>0.25</v>
      </c>
      <c r="L1792" s="464" t="s">
        <v>48</v>
      </c>
      <c r="M1792" s="464" t="s">
        <v>48</v>
      </c>
      <c r="N1792" s="464" t="s">
        <v>48</v>
      </c>
      <c r="O1792" s="464" t="s">
        <v>48</v>
      </c>
      <c r="P1792" s="464" t="s">
        <v>48</v>
      </c>
      <c r="Q1792" s="464" t="s">
        <v>48</v>
      </c>
      <c r="R1792" s="448" t="s">
        <v>5667</v>
      </c>
      <c r="S1792" s="465">
        <v>0.02</v>
      </c>
    </row>
    <row r="1793" spans="1:19" x14ac:dyDescent="0.2">
      <c r="A1793" s="454" t="s">
        <v>5668</v>
      </c>
      <c r="B1793" s="455" t="s">
        <v>5669</v>
      </c>
      <c r="C1793" s="456" t="s">
        <v>61</v>
      </c>
      <c r="D1793" s="457" t="s">
        <v>99</v>
      </c>
      <c r="E1793" s="458" t="s">
        <v>508</v>
      </c>
      <c r="F1793" s="459" t="s">
        <v>509</v>
      </c>
      <c r="G1793" s="460">
        <v>4392</v>
      </c>
      <c r="H1793" s="461">
        <v>1701</v>
      </c>
      <c r="I1793" s="461">
        <v>591</v>
      </c>
      <c r="J1793" s="462" t="s">
        <v>102</v>
      </c>
      <c r="K1793" s="463">
        <v>0.25</v>
      </c>
      <c r="L1793" s="464" t="s">
        <v>48</v>
      </c>
      <c r="M1793" s="464" t="s">
        <v>48</v>
      </c>
      <c r="N1793" s="464" t="s">
        <v>48</v>
      </c>
      <c r="O1793" s="464" t="s">
        <v>48</v>
      </c>
      <c r="P1793" s="464" t="s">
        <v>48</v>
      </c>
      <c r="Q1793" s="464" t="s">
        <v>48</v>
      </c>
      <c r="R1793" s="448" t="s">
        <v>5670</v>
      </c>
      <c r="S1793" s="465">
        <v>1.8000000000000002E-2</v>
      </c>
    </row>
    <row r="1794" spans="1:19" x14ac:dyDescent="0.2">
      <c r="A1794" s="454" t="s">
        <v>5671</v>
      </c>
      <c r="B1794" s="455">
        <v>34412</v>
      </c>
      <c r="C1794" s="456" t="s">
        <v>61</v>
      </c>
      <c r="D1794" s="457" t="s">
        <v>99</v>
      </c>
      <c r="E1794" s="458" t="s">
        <v>508</v>
      </c>
      <c r="F1794" s="459" t="s">
        <v>509</v>
      </c>
      <c r="G1794" s="460">
        <v>157</v>
      </c>
      <c r="H1794" s="461">
        <v>427</v>
      </c>
      <c r="I1794" s="461">
        <v>152</v>
      </c>
      <c r="J1794" s="462" t="s">
        <v>102</v>
      </c>
      <c r="K1794" s="463">
        <v>0.25</v>
      </c>
      <c r="L1794" s="464" t="s">
        <v>48</v>
      </c>
      <c r="M1794" s="464" t="s">
        <v>48</v>
      </c>
      <c r="N1794" s="464" t="s">
        <v>48</v>
      </c>
      <c r="O1794" s="464" t="s">
        <v>48</v>
      </c>
      <c r="P1794" s="464" t="s">
        <v>48</v>
      </c>
      <c r="Q1794" s="464" t="s">
        <v>48</v>
      </c>
      <c r="R1794" s="448" t="s">
        <v>5672</v>
      </c>
      <c r="S1794" s="465">
        <v>1.8000000000000002E-2</v>
      </c>
    </row>
    <row r="1795" spans="1:19" x14ac:dyDescent="0.2">
      <c r="A1795" s="454" t="s">
        <v>5673</v>
      </c>
      <c r="B1795" s="455" t="s">
        <v>5674</v>
      </c>
      <c r="C1795" s="456" t="s">
        <v>61</v>
      </c>
      <c r="D1795" s="457" t="s">
        <v>62</v>
      </c>
      <c r="E1795" s="458" t="s">
        <v>265</v>
      </c>
      <c r="F1795" s="459" t="s">
        <v>266</v>
      </c>
      <c r="G1795" s="460">
        <v>2176</v>
      </c>
      <c r="H1795" s="461">
        <v>997</v>
      </c>
      <c r="I1795" s="461">
        <v>336</v>
      </c>
      <c r="J1795" s="462" t="s">
        <v>65</v>
      </c>
      <c r="K1795" s="463">
        <v>0.5</v>
      </c>
      <c r="L1795" s="464" t="s">
        <v>57</v>
      </c>
      <c r="M1795" s="464" t="s">
        <v>48</v>
      </c>
      <c r="N1795" s="464" t="s">
        <v>48</v>
      </c>
      <c r="O1795" s="464" t="s">
        <v>49</v>
      </c>
      <c r="P1795" s="464" t="s">
        <v>48</v>
      </c>
      <c r="Q1795" s="464" t="s">
        <v>48</v>
      </c>
      <c r="R1795" s="448" t="s">
        <v>5675</v>
      </c>
      <c r="S1795" s="465">
        <v>1.4999999999999999E-2</v>
      </c>
    </row>
    <row r="1796" spans="1:19" x14ac:dyDescent="0.2">
      <c r="A1796" s="454" t="s">
        <v>5676</v>
      </c>
      <c r="B1796" s="455" t="s">
        <v>5677</v>
      </c>
      <c r="C1796" s="456" t="s">
        <v>61</v>
      </c>
      <c r="D1796" s="457" t="s">
        <v>314</v>
      </c>
      <c r="E1796" s="458" t="s">
        <v>435</v>
      </c>
      <c r="F1796" s="459" t="s">
        <v>436</v>
      </c>
      <c r="G1796" s="460">
        <v>1214</v>
      </c>
      <c r="H1796" s="461">
        <v>344</v>
      </c>
      <c r="I1796" s="461">
        <v>141</v>
      </c>
      <c r="J1796" s="462" t="s">
        <v>65</v>
      </c>
      <c r="K1796" s="463">
        <v>0.5</v>
      </c>
      <c r="L1796" s="464" t="s">
        <v>48</v>
      </c>
      <c r="M1796" s="464" t="s">
        <v>48</v>
      </c>
      <c r="N1796" s="464" t="s">
        <v>48</v>
      </c>
      <c r="O1796" s="464" t="s">
        <v>48</v>
      </c>
      <c r="P1796" s="464" t="s">
        <v>48</v>
      </c>
      <c r="Q1796" s="464" t="s">
        <v>48</v>
      </c>
      <c r="R1796" s="448" t="s">
        <v>5678</v>
      </c>
      <c r="S1796" s="465">
        <v>0.02</v>
      </c>
    </row>
    <row r="1797" spans="1:19" x14ac:dyDescent="0.2">
      <c r="A1797" s="454" t="s">
        <v>5679</v>
      </c>
      <c r="B1797" s="455" t="s">
        <v>5680</v>
      </c>
      <c r="C1797" s="456" t="s">
        <v>61</v>
      </c>
      <c r="D1797" s="457" t="s">
        <v>314</v>
      </c>
      <c r="E1797" s="458" t="s">
        <v>435</v>
      </c>
      <c r="F1797" s="459" t="s">
        <v>436</v>
      </c>
      <c r="G1797" s="460">
        <v>1275</v>
      </c>
      <c r="H1797" s="461">
        <v>328</v>
      </c>
      <c r="I1797" s="461">
        <v>148</v>
      </c>
      <c r="J1797" s="462" t="s">
        <v>65</v>
      </c>
      <c r="K1797" s="463">
        <v>0.5</v>
      </c>
      <c r="L1797" s="464" t="s">
        <v>48</v>
      </c>
      <c r="M1797" s="464" t="s">
        <v>48</v>
      </c>
      <c r="N1797" s="464" t="s">
        <v>48</v>
      </c>
      <c r="O1797" s="464" t="s">
        <v>48</v>
      </c>
      <c r="P1797" s="464" t="s">
        <v>48</v>
      </c>
      <c r="Q1797" s="464" t="s">
        <v>48</v>
      </c>
      <c r="R1797" s="448" t="s">
        <v>5681</v>
      </c>
      <c r="S1797" s="465">
        <v>0</v>
      </c>
    </row>
    <row r="1798" spans="1:19" x14ac:dyDescent="0.2">
      <c r="A1798" s="454" t="s">
        <v>5682</v>
      </c>
      <c r="B1798" s="455" t="s">
        <v>5683</v>
      </c>
      <c r="C1798" s="456" t="s">
        <v>61</v>
      </c>
      <c r="D1798" s="457" t="s">
        <v>314</v>
      </c>
      <c r="E1798" s="458" t="s">
        <v>1048</v>
      </c>
      <c r="F1798" s="459" t="s">
        <v>1048</v>
      </c>
      <c r="G1798" s="460">
        <v>2476</v>
      </c>
      <c r="H1798" s="461">
        <v>439</v>
      </c>
      <c r="I1798" s="461">
        <v>211</v>
      </c>
      <c r="J1798" s="462" t="s">
        <v>65</v>
      </c>
      <c r="K1798" s="463">
        <v>0.5</v>
      </c>
      <c r="L1798" s="464" t="s">
        <v>57</v>
      </c>
      <c r="M1798" s="464" t="s">
        <v>48</v>
      </c>
      <c r="N1798" s="464" t="s">
        <v>48</v>
      </c>
      <c r="O1798" s="464" t="s">
        <v>48</v>
      </c>
      <c r="P1798" s="464" t="s">
        <v>49</v>
      </c>
      <c r="Q1798" s="464" t="s">
        <v>48</v>
      </c>
      <c r="R1798" s="448" t="s">
        <v>5684</v>
      </c>
      <c r="S1798" s="465">
        <v>0.02</v>
      </c>
    </row>
    <row r="1799" spans="1:19" x14ac:dyDescent="0.2">
      <c r="A1799" s="454" t="s">
        <v>5685</v>
      </c>
      <c r="B1799" s="455" t="s">
        <v>5686</v>
      </c>
      <c r="C1799" s="456" t="s">
        <v>252</v>
      </c>
      <c r="D1799" s="457" t="s">
        <v>76</v>
      </c>
      <c r="E1799" s="458" t="s">
        <v>225</v>
      </c>
      <c r="F1799" s="459" t="s">
        <v>226</v>
      </c>
      <c r="G1799" s="460">
        <v>1755</v>
      </c>
      <c r="H1799" s="461">
        <v>2932</v>
      </c>
      <c r="I1799" s="461">
        <v>1208</v>
      </c>
      <c r="J1799" s="462" t="s">
        <v>72</v>
      </c>
      <c r="K1799" s="463">
        <v>0.5</v>
      </c>
      <c r="L1799" s="464" t="s">
        <v>48</v>
      </c>
      <c r="M1799" s="464" t="s">
        <v>48</v>
      </c>
      <c r="N1799" s="464" t="s">
        <v>49</v>
      </c>
      <c r="O1799" s="464" t="s">
        <v>48</v>
      </c>
      <c r="P1799" s="464" t="s">
        <v>48</v>
      </c>
      <c r="Q1799" s="464" t="s">
        <v>48</v>
      </c>
      <c r="R1799" s="448" t="s">
        <v>5687</v>
      </c>
      <c r="S1799" s="465">
        <v>0.02</v>
      </c>
    </row>
    <row r="1800" spans="1:19" x14ac:dyDescent="0.2">
      <c r="A1800" s="454" t="s">
        <v>5688</v>
      </c>
      <c r="B1800" s="455" t="s">
        <v>5689</v>
      </c>
      <c r="C1800" s="456" t="s">
        <v>61</v>
      </c>
      <c r="D1800" s="457" t="s">
        <v>76</v>
      </c>
      <c r="E1800" s="458" t="s">
        <v>3025</v>
      </c>
      <c r="F1800" s="459" t="s">
        <v>3026</v>
      </c>
      <c r="G1800" s="460">
        <v>962</v>
      </c>
      <c r="H1800" s="461">
        <v>443</v>
      </c>
      <c r="I1800" s="461">
        <v>209</v>
      </c>
      <c r="J1800" s="462" t="s">
        <v>72</v>
      </c>
      <c r="K1800" s="463">
        <v>0.5</v>
      </c>
      <c r="L1800" s="464" t="s">
        <v>48</v>
      </c>
      <c r="M1800" s="464" t="s">
        <v>48</v>
      </c>
      <c r="N1800" s="464" t="s">
        <v>48</v>
      </c>
      <c r="O1800" s="464" t="s">
        <v>48</v>
      </c>
      <c r="P1800" s="464" t="s">
        <v>48</v>
      </c>
      <c r="Q1800" s="464" t="s">
        <v>48</v>
      </c>
      <c r="R1800" s="448" t="s">
        <v>5690</v>
      </c>
      <c r="S1800" s="465">
        <v>0.02</v>
      </c>
    </row>
    <row r="1801" spans="1:19" x14ac:dyDescent="0.2">
      <c r="A1801" s="454" t="s">
        <v>5691</v>
      </c>
      <c r="B1801" s="455" t="s">
        <v>5692</v>
      </c>
      <c r="C1801" s="456" t="s">
        <v>61</v>
      </c>
      <c r="D1801" s="457" t="s">
        <v>259</v>
      </c>
      <c r="E1801" s="458" t="s">
        <v>347</v>
      </c>
      <c r="F1801" s="459" t="s">
        <v>348</v>
      </c>
      <c r="G1801" s="460">
        <v>1171</v>
      </c>
      <c r="H1801" s="461">
        <v>1574</v>
      </c>
      <c r="I1801" s="461">
        <v>695</v>
      </c>
      <c r="J1801" s="462" t="s">
        <v>102</v>
      </c>
      <c r="K1801" s="463">
        <v>0.25</v>
      </c>
      <c r="L1801" s="464" t="s">
        <v>48</v>
      </c>
      <c r="M1801" s="464" t="s">
        <v>48</v>
      </c>
      <c r="N1801" s="464" t="s">
        <v>48</v>
      </c>
      <c r="O1801" s="464" t="s">
        <v>48</v>
      </c>
      <c r="P1801" s="464" t="s">
        <v>48</v>
      </c>
      <c r="Q1801" s="464" t="s">
        <v>48</v>
      </c>
      <c r="R1801" s="448" t="s">
        <v>5693</v>
      </c>
      <c r="S1801" s="465">
        <v>0.02</v>
      </c>
    </row>
    <row r="1802" spans="1:19" x14ac:dyDescent="0.2">
      <c r="A1802" s="454" t="s">
        <v>5694</v>
      </c>
      <c r="B1802" s="455" t="s">
        <v>5695</v>
      </c>
      <c r="C1802" s="456" t="s">
        <v>61</v>
      </c>
      <c r="D1802" s="457" t="s">
        <v>259</v>
      </c>
      <c r="E1802" s="458" t="s">
        <v>876</v>
      </c>
      <c r="F1802" s="459" t="s">
        <v>877</v>
      </c>
      <c r="G1802" s="460">
        <v>1204</v>
      </c>
      <c r="H1802" s="461">
        <v>223</v>
      </c>
      <c r="I1802" s="461">
        <v>127</v>
      </c>
      <c r="J1802" s="462" t="s">
        <v>102</v>
      </c>
      <c r="K1802" s="463">
        <v>0.25</v>
      </c>
      <c r="L1802" s="464" t="s">
        <v>48</v>
      </c>
      <c r="M1802" s="464" t="s">
        <v>48</v>
      </c>
      <c r="N1802" s="464" t="s">
        <v>49</v>
      </c>
      <c r="O1802" s="464" t="s">
        <v>48</v>
      </c>
      <c r="P1802" s="464" t="s">
        <v>48</v>
      </c>
      <c r="Q1802" s="464" t="s">
        <v>48</v>
      </c>
      <c r="R1802" s="448" t="s">
        <v>5696</v>
      </c>
      <c r="S1802" s="465">
        <v>0</v>
      </c>
    </row>
    <row r="1803" spans="1:19" x14ac:dyDescent="0.2">
      <c r="A1803" s="454" t="s">
        <v>5697</v>
      </c>
      <c r="B1803" s="455" t="s">
        <v>5698</v>
      </c>
      <c r="C1803" s="456" t="s">
        <v>61</v>
      </c>
      <c r="D1803" s="457" t="s">
        <v>259</v>
      </c>
      <c r="E1803" s="458" t="s">
        <v>876</v>
      </c>
      <c r="F1803" s="459" t="s">
        <v>877</v>
      </c>
      <c r="G1803" s="460">
        <v>1615</v>
      </c>
      <c r="H1803" s="461">
        <v>559</v>
      </c>
      <c r="I1803" s="461">
        <v>286</v>
      </c>
      <c r="J1803" s="462" t="s">
        <v>102</v>
      </c>
      <c r="K1803" s="463">
        <v>0.25</v>
      </c>
      <c r="L1803" s="464" t="s">
        <v>48</v>
      </c>
      <c r="M1803" s="464" t="s">
        <v>48</v>
      </c>
      <c r="N1803" s="464" t="s">
        <v>49</v>
      </c>
      <c r="O1803" s="464" t="s">
        <v>48</v>
      </c>
      <c r="P1803" s="464" t="s">
        <v>48</v>
      </c>
      <c r="Q1803" s="464" t="s">
        <v>48</v>
      </c>
      <c r="R1803" s="448" t="s">
        <v>5699</v>
      </c>
      <c r="S1803" s="465">
        <v>0.02</v>
      </c>
    </row>
    <row r="1804" spans="1:19" x14ac:dyDescent="0.2">
      <c r="A1804" s="454" t="s">
        <v>5700</v>
      </c>
      <c r="B1804" s="455" t="s">
        <v>5701</v>
      </c>
      <c r="C1804" s="456" t="s">
        <v>61</v>
      </c>
      <c r="D1804" s="457" t="s">
        <v>314</v>
      </c>
      <c r="E1804" s="458" t="s">
        <v>435</v>
      </c>
      <c r="F1804" s="459" t="s">
        <v>436</v>
      </c>
      <c r="G1804" s="460">
        <v>659</v>
      </c>
      <c r="H1804" s="461">
        <v>66</v>
      </c>
      <c r="I1804" s="461">
        <v>49</v>
      </c>
      <c r="J1804" s="462" t="s">
        <v>65</v>
      </c>
      <c r="K1804" s="463">
        <v>0.5</v>
      </c>
      <c r="L1804" s="464" t="s">
        <v>48</v>
      </c>
      <c r="M1804" s="464" t="s">
        <v>48</v>
      </c>
      <c r="N1804" s="464" t="s">
        <v>48</v>
      </c>
      <c r="O1804" s="464" t="s">
        <v>48</v>
      </c>
      <c r="P1804" s="464" t="s">
        <v>48</v>
      </c>
      <c r="Q1804" s="464" t="s">
        <v>48</v>
      </c>
      <c r="R1804" s="448" t="s">
        <v>5702</v>
      </c>
      <c r="S1804" s="465">
        <v>1.3999999999999999E-2</v>
      </c>
    </row>
    <row r="1805" spans="1:19" x14ac:dyDescent="0.2">
      <c r="A1805" s="454" t="s">
        <v>5703</v>
      </c>
      <c r="B1805" s="455" t="s">
        <v>5704</v>
      </c>
      <c r="C1805" s="456" t="s">
        <v>61</v>
      </c>
      <c r="D1805" s="457" t="s">
        <v>276</v>
      </c>
      <c r="E1805" s="458" t="s">
        <v>1021</v>
      </c>
      <c r="F1805" s="459" t="s">
        <v>276</v>
      </c>
      <c r="G1805" s="460">
        <v>3570</v>
      </c>
      <c r="H1805" s="461">
        <v>1136</v>
      </c>
      <c r="I1805" s="461">
        <v>542</v>
      </c>
      <c r="J1805" s="462" t="s">
        <v>188</v>
      </c>
      <c r="K1805" s="463">
        <v>0.5</v>
      </c>
      <c r="L1805" s="464" t="s">
        <v>57</v>
      </c>
      <c r="M1805" s="464" t="s">
        <v>48</v>
      </c>
      <c r="N1805" s="464" t="s">
        <v>49</v>
      </c>
      <c r="O1805" s="464" t="s">
        <v>48</v>
      </c>
      <c r="P1805" s="464" t="s">
        <v>48</v>
      </c>
      <c r="Q1805" s="464" t="s">
        <v>48</v>
      </c>
      <c r="R1805" s="448" t="s">
        <v>5705</v>
      </c>
      <c r="S1805" s="465">
        <v>1.8000000000000002E-2</v>
      </c>
    </row>
    <row r="1806" spans="1:19" x14ac:dyDescent="0.2">
      <c r="A1806" s="454" t="s">
        <v>5706</v>
      </c>
      <c r="B1806" s="455" t="s">
        <v>5707</v>
      </c>
      <c r="C1806" s="456" t="s">
        <v>61</v>
      </c>
      <c r="D1806" s="457" t="s">
        <v>207</v>
      </c>
      <c r="E1806" s="458" t="s">
        <v>1416</v>
      </c>
      <c r="F1806" s="459" t="s">
        <v>1417</v>
      </c>
      <c r="G1806" s="460">
        <v>1768</v>
      </c>
      <c r="H1806" s="461">
        <v>950</v>
      </c>
      <c r="I1806" s="461">
        <v>365</v>
      </c>
      <c r="J1806" s="462" t="s">
        <v>56</v>
      </c>
      <c r="K1806" s="463">
        <v>0.5</v>
      </c>
      <c r="L1806" s="464" t="s">
        <v>57</v>
      </c>
      <c r="M1806" s="464" t="s">
        <v>48</v>
      </c>
      <c r="N1806" s="464" t="s">
        <v>48</v>
      </c>
      <c r="O1806" s="464" t="s">
        <v>48</v>
      </c>
      <c r="P1806" s="464" t="s">
        <v>49</v>
      </c>
      <c r="Q1806" s="464" t="s">
        <v>48</v>
      </c>
      <c r="R1806" s="448" t="s">
        <v>5708</v>
      </c>
      <c r="S1806" s="465">
        <v>0.01</v>
      </c>
    </row>
    <row r="1807" spans="1:19" x14ac:dyDescent="0.2">
      <c r="A1807" s="454" t="s">
        <v>5709</v>
      </c>
      <c r="B1807" s="455" t="s">
        <v>5710</v>
      </c>
      <c r="C1807" s="456" t="s">
        <v>61</v>
      </c>
      <c r="D1807" s="457" t="s">
        <v>44</v>
      </c>
      <c r="E1807" s="458" t="s">
        <v>2931</v>
      </c>
      <c r="F1807" s="459" t="s">
        <v>2929</v>
      </c>
      <c r="G1807" s="460">
        <v>693</v>
      </c>
      <c r="H1807" s="461">
        <v>617</v>
      </c>
      <c r="I1807" s="461">
        <v>256</v>
      </c>
      <c r="J1807" s="462" t="s">
        <v>47</v>
      </c>
      <c r="K1807" s="463">
        <v>0.35</v>
      </c>
      <c r="L1807" s="464" t="s">
        <v>48</v>
      </c>
      <c r="M1807" s="464" t="s">
        <v>48</v>
      </c>
      <c r="N1807" s="464" t="s">
        <v>48</v>
      </c>
      <c r="O1807" s="464" t="s">
        <v>48</v>
      </c>
      <c r="P1807" s="464" t="s">
        <v>48</v>
      </c>
      <c r="Q1807" s="464" t="s">
        <v>48</v>
      </c>
      <c r="R1807" s="448" t="s">
        <v>5711</v>
      </c>
      <c r="S1807" s="465">
        <v>0</v>
      </c>
    </row>
    <row r="1808" spans="1:19" x14ac:dyDescent="0.2">
      <c r="A1808" s="454" t="s">
        <v>5712</v>
      </c>
      <c r="B1808" s="455" t="s">
        <v>5713</v>
      </c>
      <c r="C1808" s="456" t="s">
        <v>61</v>
      </c>
      <c r="D1808" s="457" t="s">
        <v>135</v>
      </c>
      <c r="E1808" s="458" t="s">
        <v>612</v>
      </c>
      <c r="F1808" s="459" t="s">
        <v>613</v>
      </c>
      <c r="G1808" s="460">
        <v>3560</v>
      </c>
      <c r="H1808" s="461">
        <v>1276</v>
      </c>
      <c r="I1808" s="461">
        <v>548</v>
      </c>
      <c r="J1808" s="462" t="s">
        <v>102</v>
      </c>
      <c r="K1808" s="463">
        <v>0.25</v>
      </c>
      <c r="L1808" s="464" t="s">
        <v>48</v>
      </c>
      <c r="M1808" s="464" t="s">
        <v>48</v>
      </c>
      <c r="N1808" s="464" t="s">
        <v>48</v>
      </c>
      <c r="O1808" s="464" t="s">
        <v>48</v>
      </c>
      <c r="P1808" s="464" t="s">
        <v>48</v>
      </c>
      <c r="Q1808" s="464" t="s">
        <v>48</v>
      </c>
      <c r="R1808" s="448" t="s">
        <v>5714</v>
      </c>
      <c r="S1808" s="465">
        <v>0.02</v>
      </c>
    </row>
    <row r="1809" spans="1:19" x14ac:dyDescent="0.2">
      <c r="A1809" s="454" t="s">
        <v>5715</v>
      </c>
      <c r="B1809" s="455" t="s">
        <v>5716</v>
      </c>
      <c r="C1809" s="456" t="s">
        <v>61</v>
      </c>
      <c r="D1809" s="457" t="s">
        <v>44</v>
      </c>
      <c r="E1809" s="458" t="s">
        <v>45</v>
      </c>
      <c r="F1809" s="459" t="s">
        <v>46</v>
      </c>
      <c r="G1809" s="460">
        <v>2635</v>
      </c>
      <c r="H1809" s="461">
        <v>1729</v>
      </c>
      <c r="I1809" s="461">
        <v>634</v>
      </c>
      <c r="J1809" s="462" t="s">
        <v>47</v>
      </c>
      <c r="K1809" s="463">
        <v>0.35</v>
      </c>
      <c r="L1809" s="464" t="s">
        <v>48</v>
      </c>
      <c r="M1809" s="464" t="s">
        <v>48</v>
      </c>
      <c r="N1809" s="464" t="s">
        <v>48</v>
      </c>
      <c r="O1809" s="464" t="s">
        <v>48</v>
      </c>
      <c r="P1809" s="464" t="s">
        <v>48</v>
      </c>
      <c r="Q1809" s="464" t="s">
        <v>48</v>
      </c>
      <c r="R1809" s="448" t="s">
        <v>5717</v>
      </c>
      <c r="S1809" s="465">
        <v>1.8000000000000002E-2</v>
      </c>
    </row>
    <row r="1810" spans="1:19" x14ac:dyDescent="0.2">
      <c r="A1810" s="454" t="s">
        <v>5718</v>
      </c>
      <c r="B1810" s="455" t="s">
        <v>5719</v>
      </c>
      <c r="C1810" s="456" t="s">
        <v>43</v>
      </c>
      <c r="D1810" s="457" t="s">
        <v>285</v>
      </c>
      <c r="E1810" s="458" t="s">
        <v>2351</v>
      </c>
      <c r="F1810" s="459" t="s">
        <v>2352</v>
      </c>
      <c r="G1810" s="460">
        <v>22591</v>
      </c>
      <c r="H1810" s="461">
        <v>8704</v>
      </c>
      <c r="I1810" s="461">
        <v>3738</v>
      </c>
      <c r="J1810" s="462" t="s">
        <v>56</v>
      </c>
      <c r="K1810" s="463">
        <v>0.5</v>
      </c>
      <c r="L1810" s="464" t="s">
        <v>57</v>
      </c>
      <c r="M1810" s="464" t="s">
        <v>48</v>
      </c>
      <c r="N1810" s="464" t="s">
        <v>49</v>
      </c>
      <c r="O1810" s="464" t="s">
        <v>48</v>
      </c>
      <c r="P1810" s="464" t="s">
        <v>48</v>
      </c>
      <c r="Q1810" s="464" t="s">
        <v>48</v>
      </c>
      <c r="R1810" s="448" t="s">
        <v>5720</v>
      </c>
      <c r="S1810" s="465">
        <v>0.02</v>
      </c>
    </row>
    <row r="1811" spans="1:19" x14ac:dyDescent="0.2">
      <c r="A1811" s="454" t="s">
        <v>5721</v>
      </c>
      <c r="B1811" s="455" t="s">
        <v>5722</v>
      </c>
      <c r="C1811" s="456" t="s">
        <v>61</v>
      </c>
      <c r="D1811" s="457" t="s">
        <v>154</v>
      </c>
      <c r="E1811" s="458" t="s">
        <v>404</v>
      </c>
      <c r="F1811" s="459" t="s">
        <v>405</v>
      </c>
      <c r="G1811" s="460">
        <v>2226</v>
      </c>
      <c r="H1811" s="461">
        <v>685</v>
      </c>
      <c r="I1811" s="461">
        <v>257</v>
      </c>
      <c r="J1811" s="462" t="s">
        <v>65</v>
      </c>
      <c r="K1811" s="463">
        <v>0.5</v>
      </c>
      <c r="L1811" s="464" t="s">
        <v>57</v>
      </c>
      <c r="M1811" s="464" t="s">
        <v>48</v>
      </c>
      <c r="N1811" s="464" t="s">
        <v>48</v>
      </c>
      <c r="O1811" s="464" t="s">
        <v>49</v>
      </c>
      <c r="P1811" s="464" t="s">
        <v>48</v>
      </c>
      <c r="Q1811" s="464" t="s">
        <v>48</v>
      </c>
      <c r="R1811" s="448" t="s">
        <v>5723</v>
      </c>
      <c r="S1811" s="465">
        <v>1.3999999999999999E-2</v>
      </c>
    </row>
    <row r="1812" spans="1:19" x14ac:dyDescent="0.2">
      <c r="A1812" s="454" t="s">
        <v>5724</v>
      </c>
      <c r="B1812" s="455" t="s">
        <v>5725</v>
      </c>
      <c r="C1812" s="456" t="s">
        <v>61</v>
      </c>
      <c r="D1812" s="457" t="s">
        <v>118</v>
      </c>
      <c r="E1812" s="458" t="s">
        <v>160</v>
      </c>
      <c r="F1812" s="459" t="s">
        <v>161</v>
      </c>
      <c r="G1812" s="460">
        <v>1396</v>
      </c>
      <c r="H1812" s="461">
        <v>592</v>
      </c>
      <c r="I1812" s="461">
        <v>255</v>
      </c>
      <c r="J1812" s="462" t="s">
        <v>47</v>
      </c>
      <c r="K1812" s="463">
        <v>0.35</v>
      </c>
      <c r="L1812" s="464" t="s">
        <v>48</v>
      </c>
      <c r="M1812" s="464" t="s">
        <v>48</v>
      </c>
      <c r="N1812" s="464" t="s">
        <v>49</v>
      </c>
      <c r="O1812" s="464" t="s">
        <v>48</v>
      </c>
      <c r="P1812" s="464" t="s">
        <v>48</v>
      </c>
      <c r="Q1812" s="464" t="s">
        <v>48</v>
      </c>
      <c r="R1812" s="448" t="s">
        <v>5726</v>
      </c>
      <c r="S1812" s="465">
        <v>0.02</v>
      </c>
    </row>
    <row r="1813" spans="1:19" x14ac:dyDescent="0.2">
      <c r="A1813" s="454" t="s">
        <v>5727</v>
      </c>
      <c r="B1813" s="455" t="s">
        <v>5728</v>
      </c>
      <c r="C1813" s="456" t="s">
        <v>61</v>
      </c>
      <c r="D1813" s="457" t="s">
        <v>118</v>
      </c>
      <c r="E1813" s="458" t="s">
        <v>170</v>
      </c>
      <c r="F1813" s="459" t="s">
        <v>171</v>
      </c>
      <c r="G1813" s="460">
        <v>1401</v>
      </c>
      <c r="H1813" s="461">
        <v>434</v>
      </c>
      <c r="I1813" s="461">
        <v>212</v>
      </c>
      <c r="J1813" s="462" t="s">
        <v>47</v>
      </c>
      <c r="K1813" s="463">
        <v>0.35</v>
      </c>
      <c r="L1813" s="464" t="s">
        <v>57</v>
      </c>
      <c r="M1813" s="464" t="s">
        <v>48</v>
      </c>
      <c r="N1813" s="464" t="s">
        <v>48</v>
      </c>
      <c r="O1813" s="464" t="s">
        <v>48</v>
      </c>
      <c r="P1813" s="464" t="s">
        <v>49</v>
      </c>
      <c r="Q1813" s="464" t="s">
        <v>49</v>
      </c>
      <c r="R1813" s="448" t="s">
        <v>5729</v>
      </c>
      <c r="S1813" s="465">
        <v>0.02</v>
      </c>
    </row>
    <row r="1814" spans="1:19" x14ac:dyDescent="0.2">
      <c r="A1814" s="454" t="s">
        <v>5730</v>
      </c>
      <c r="B1814" s="455" t="s">
        <v>5731</v>
      </c>
      <c r="C1814" s="456" t="s">
        <v>61</v>
      </c>
      <c r="D1814" s="457" t="s">
        <v>207</v>
      </c>
      <c r="E1814" s="458" t="s">
        <v>1416</v>
      </c>
      <c r="F1814" s="459" t="s">
        <v>1417</v>
      </c>
      <c r="G1814" s="460">
        <v>1599</v>
      </c>
      <c r="H1814" s="461">
        <v>676</v>
      </c>
      <c r="I1814" s="461">
        <v>278</v>
      </c>
      <c r="J1814" s="462" t="s">
        <v>56</v>
      </c>
      <c r="K1814" s="463">
        <v>0.5</v>
      </c>
      <c r="L1814" s="464" t="s">
        <v>57</v>
      </c>
      <c r="M1814" s="464" t="s">
        <v>48</v>
      </c>
      <c r="N1814" s="464" t="s">
        <v>48</v>
      </c>
      <c r="O1814" s="464" t="s">
        <v>48</v>
      </c>
      <c r="P1814" s="464" t="s">
        <v>49</v>
      </c>
      <c r="Q1814" s="464" t="s">
        <v>48</v>
      </c>
      <c r="R1814" s="448" t="s">
        <v>5732</v>
      </c>
      <c r="S1814" s="465">
        <v>0.02</v>
      </c>
    </row>
    <row r="1815" spans="1:19" x14ac:dyDescent="0.2">
      <c r="A1815" s="454" t="s">
        <v>627</v>
      </c>
      <c r="B1815" s="455" t="s">
        <v>5733</v>
      </c>
      <c r="C1815" s="456" t="s">
        <v>43</v>
      </c>
      <c r="D1815" s="457" t="s">
        <v>154</v>
      </c>
      <c r="E1815" s="458" t="s">
        <v>626</v>
      </c>
      <c r="F1815" s="459" t="s">
        <v>627</v>
      </c>
      <c r="G1815" s="460">
        <v>7060</v>
      </c>
      <c r="H1815" s="461">
        <v>10348</v>
      </c>
      <c r="I1815" s="461">
        <v>5004</v>
      </c>
      <c r="J1815" s="462" t="s">
        <v>65</v>
      </c>
      <c r="K1815" s="463">
        <v>0.5</v>
      </c>
      <c r="L1815" s="464" t="s">
        <v>57</v>
      </c>
      <c r="M1815" s="464" t="s">
        <v>48</v>
      </c>
      <c r="N1815" s="464" t="s">
        <v>48</v>
      </c>
      <c r="O1815" s="464" t="s">
        <v>49</v>
      </c>
      <c r="P1815" s="464" t="s">
        <v>48</v>
      </c>
      <c r="Q1815" s="464" t="s">
        <v>48</v>
      </c>
      <c r="R1815" s="448" t="s">
        <v>5734</v>
      </c>
      <c r="S1815" s="465">
        <v>0.02</v>
      </c>
    </row>
    <row r="1816" spans="1:19" x14ac:dyDescent="0.2">
      <c r="A1816" s="454" t="s">
        <v>5735</v>
      </c>
      <c r="B1816" s="455" t="s">
        <v>5736</v>
      </c>
      <c r="C1816" s="456" t="s">
        <v>61</v>
      </c>
      <c r="D1816" s="457" t="s">
        <v>99</v>
      </c>
      <c r="E1816" s="458" t="s">
        <v>100</v>
      </c>
      <c r="F1816" s="459" t="s">
        <v>101</v>
      </c>
      <c r="G1816" s="460">
        <v>765</v>
      </c>
      <c r="H1816" s="461">
        <v>992</v>
      </c>
      <c r="I1816" s="461">
        <v>376</v>
      </c>
      <c r="J1816" s="462" t="s">
        <v>102</v>
      </c>
      <c r="K1816" s="463">
        <v>0.25</v>
      </c>
      <c r="L1816" s="464" t="s">
        <v>48</v>
      </c>
      <c r="M1816" s="464" t="s">
        <v>48</v>
      </c>
      <c r="N1816" s="464" t="s">
        <v>48</v>
      </c>
      <c r="O1816" s="464" t="s">
        <v>48</v>
      </c>
      <c r="P1816" s="464" t="s">
        <v>48</v>
      </c>
      <c r="Q1816" s="464" t="s">
        <v>48</v>
      </c>
      <c r="R1816" s="448" t="s">
        <v>5737</v>
      </c>
      <c r="S1816" s="465">
        <v>1.3000000000000001E-2</v>
      </c>
    </row>
    <row r="1817" spans="1:19" x14ac:dyDescent="0.2">
      <c r="A1817" s="454" t="s">
        <v>5738</v>
      </c>
      <c r="B1817" s="455" t="s">
        <v>5739</v>
      </c>
      <c r="C1817" s="456" t="s">
        <v>43</v>
      </c>
      <c r="D1817" s="457" t="s">
        <v>154</v>
      </c>
      <c r="E1817" s="458" t="s">
        <v>296</v>
      </c>
      <c r="F1817" s="459" t="s">
        <v>297</v>
      </c>
      <c r="G1817" s="460">
        <v>10806</v>
      </c>
      <c r="H1817" s="461">
        <v>3312</v>
      </c>
      <c r="I1817" s="461">
        <v>1131</v>
      </c>
      <c r="J1817" s="462" t="s">
        <v>65</v>
      </c>
      <c r="K1817" s="463">
        <v>0.5</v>
      </c>
      <c r="L1817" s="464" t="s">
        <v>57</v>
      </c>
      <c r="M1817" s="464" t="s">
        <v>48</v>
      </c>
      <c r="N1817" s="464" t="s">
        <v>49</v>
      </c>
      <c r="O1817" s="464" t="s">
        <v>48</v>
      </c>
      <c r="P1817" s="464" t="s">
        <v>48</v>
      </c>
      <c r="Q1817" s="464" t="s">
        <v>48</v>
      </c>
      <c r="R1817" s="448" t="s">
        <v>5740</v>
      </c>
      <c r="S1817" s="465">
        <v>1.4999999999999999E-2</v>
      </c>
    </row>
    <row r="1818" spans="1:19" x14ac:dyDescent="0.2">
      <c r="A1818" s="454" t="s">
        <v>5741</v>
      </c>
      <c r="B1818" s="455" t="s">
        <v>5742</v>
      </c>
      <c r="C1818" s="456" t="s">
        <v>61</v>
      </c>
      <c r="D1818" s="457" t="s">
        <v>259</v>
      </c>
      <c r="E1818" s="458" t="s">
        <v>347</v>
      </c>
      <c r="F1818" s="459" t="s">
        <v>348</v>
      </c>
      <c r="G1818" s="460">
        <v>1794</v>
      </c>
      <c r="H1818" s="461">
        <v>389</v>
      </c>
      <c r="I1818" s="461">
        <v>216</v>
      </c>
      <c r="J1818" s="462" t="s">
        <v>102</v>
      </c>
      <c r="K1818" s="463">
        <v>0.25</v>
      </c>
      <c r="L1818" s="464" t="s">
        <v>48</v>
      </c>
      <c r="M1818" s="464" t="s">
        <v>48</v>
      </c>
      <c r="N1818" s="464" t="s">
        <v>48</v>
      </c>
      <c r="O1818" s="464" t="s">
        <v>48</v>
      </c>
      <c r="P1818" s="464" t="s">
        <v>48</v>
      </c>
      <c r="Q1818" s="464" t="s">
        <v>48</v>
      </c>
      <c r="R1818" s="448" t="s">
        <v>5743</v>
      </c>
      <c r="S1818" s="465">
        <v>0</v>
      </c>
    </row>
    <row r="1819" spans="1:19" x14ac:dyDescent="0.2">
      <c r="A1819" s="454" t="s">
        <v>5744</v>
      </c>
      <c r="B1819" s="455" t="s">
        <v>5745</v>
      </c>
      <c r="C1819" s="456" t="s">
        <v>61</v>
      </c>
      <c r="D1819" s="457" t="s">
        <v>276</v>
      </c>
      <c r="E1819" s="458" t="s">
        <v>277</v>
      </c>
      <c r="F1819" s="459" t="s">
        <v>278</v>
      </c>
      <c r="G1819" s="460">
        <v>4224</v>
      </c>
      <c r="H1819" s="461">
        <v>1189</v>
      </c>
      <c r="I1819" s="461">
        <v>788</v>
      </c>
      <c r="J1819" s="462" t="s">
        <v>188</v>
      </c>
      <c r="K1819" s="463">
        <v>0.5</v>
      </c>
      <c r="L1819" s="464" t="s">
        <v>57</v>
      </c>
      <c r="M1819" s="464" t="s">
        <v>48</v>
      </c>
      <c r="N1819" s="464" t="s">
        <v>48</v>
      </c>
      <c r="O1819" s="464" t="s">
        <v>48</v>
      </c>
      <c r="P1819" s="464" t="s">
        <v>49</v>
      </c>
      <c r="Q1819" s="464" t="s">
        <v>48</v>
      </c>
      <c r="R1819" s="448" t="s">
        <v>5746</v>
      </c>
      <c r="S1819" s="465">
        <v>0.02</v>
      </c>
    </row>
    <row r="1820" spans="1:19" x14ac:dyDescent="0.2">
      <c r="A1820" s="454" t="s">
        <v>5747</v>
      </c>
      <c r="B1820" s="455" t="s">
        <v>5748</v>
      </c>
      <c r="C1820" s="456" t="s">
        <v>61</v>
      </c>
      <c r="D1820" s="457" t="s">
        <v>185</v>
      </c>
      <c r="E1820" s="458" t="s">
        <v>576</v>
      </c>
      <c r="F1820" s="459" t="s">
        <v>577</v>
      </c>
      <c r="G1820" s="460">
        <v>3795</v>
      </c>
      <c r="H1820" s="461">
        <v>2294</v>
      </c>
      <c r="I1820" s="461">
        <v>1017</v>
      </c>
      <c r="J1820" s="462" t="s">
        <v>188</v>
      </c>
      <c r="K1820" s="463">
        <v>0.5</v>
      </c>
      <c r="L1820" s="464" t="s">
        <v>48</v>
      </c>
      <c r="M1820" s="464" t="s">
        <v>48</v>
      </c>
      <c r="N1820" s="464" t="s">
        <v>49</v>
      </c>
      <c r="O1820" s="464" t="s">
        <v>48</v>
      </c>
      <c r="P1820" s="464" t="s">
        <v>48</v>
      </c>
      <c r="Q1820" s="464" t="s">
        <v>48</v>
      </c>
      <c r="R1820" s="448" t="s">
        <v>5749</v>
      </c>
      <c r="S1820" s="465">
        <v>0.02</v>
      </c>
    </row>
    <row r="1821" spans="1:19" x14ac:dyDescent="0.2">
      <c r="A1821" s="454" t="s">
        <v>5750</v>
      </c>
      <c r="B1821" s="455" t="s">
        <v>5751</v>
      </c>
      <c r="C1821" s="456" t="s">
        <v>61</v>
      </c>
      <c r="D1821" s="457" t="s">
        <v>76</v>
      </c>
      <c r="E1821" s="458" t="s">
        <v>225</v>
      </c>
      <c r="F1821" s="459" t="s">
        <v>226</v>
      </c>
      <c r="G1821" s="460">
        <v>1439</v>
      </c>
      <c r="H1821" s="461">
        <v>946</v>
      </c>
      <c r="I1821" s="461">
        <v>354</v>
      </c>
      <c r="J1821" s="462" t="s">
        <v>72</v>
      </c>
      <c r="K1821" s="463">
        <v>0.5</v>
      </c>
      <c r="L1821" s="464" t="s">
        <v>48</v>
      </c>
      <c r="M1821" s="464" t="s">
        <v>48</v>
      </c>
      <c r="N1821" s="464" t="s">
        <v>49</v>
      </c>
      <c r="O1821" s="464" t="s">
        <v>48</v>
      </c>
      <c r="P1821" s="464" t="s">
        <v>48</v>
      </c>
      <c r="Q1821" s="464" t="s">
        <v>48</v>
      </c>
      <c r="R1821" s="448" t="s">
        <v>5752</v>
      </c>
      <c r="S1821" s="465">
        <v>0.02</v>
      </c>
    </row>
    <row r="1822" spans="1:19" x14ac:dyDescent="0.2">
      <c r="A1822" s="454" t="s">
        <v>5753</v>
      </c>
      <c r="B1822" s="455" t="s">
        <v>5754</v>
      </c>
      <c r="C1822" s="456" t="s">
        <v>61</v>
      </c>
      <c r="D1822" s="457" t="s">
        <v>341</v>
      </c>
      <c r="E1822" s="458" t="s">
        <v>925</v>
      </c>
      <c r="F1822" s="459" t="s">
        <v>926</v>
      </c>
      <c r="G1822" s="460">
        <v>884</v>
      </c>
      <c r="H1822" s="461">
        <v>686</v>
      </c>
      <c r="I1822" s="461">
        <v>239</v>
      </c>
      <c r="J1822" s="462" t="s">
        <v>72</v>
      </c>
      <c r="K1822" s="463">
        <v>0.5</v>
      </c>
      <c r="L1822" s="464" t="s">
        <v>57</v>
      </c>
      <c r="M1822" s="464" t="s">
        <v>48</v>
      </c>
      <c r="N1822" s="464" t="s">
        <v>49</v>
      </c>
      <c r="O1822" s="464" t="s">
        <v>48</v>
      </c>
      <c r="P1822" s="464" t="s">
        <v>48</v>
      </c>
      <c r="Q1822" s="464" t="s">
        <v>48</v>
      </c>
      <c r="R1822" s="448" t="s">
        <v>5755</v>
      </c>
      <c r="S1822" s="465">
        <v>0.02</v>
      </c>
    </row>
    <row r="1823" spans="1:19" x14ac:dyDescent="0.2">
      <c r="A1823" s="454" t="s">
        <v>5756</v>
      </c>
      <c r="B1823" s="455" t="s">
        <v>5757</v>
      </c>
      <c r="C1823" s="456" t="s">
        <v>61</v>
      </c>
      <c r="D1823" s="457" t="s">
        <v>154</v>
      </c>
      <c r="E1823" s="458" t="s">
        <v>155</v>
      </c>
      <c r="F1823" s="459" t="s">
        <v>156</v>
      </c>
      <c r="G1823" s="460">
        <v>2314</v>
      </c>
      <c r="H1823" s="461">
        <v>1295</v>
      </c>
      <c r="I1823" s="461">
        <v>597</v>
      </c>
      <c r="J1823" s="462" t="s">
        <v>65</v>
      </c>
      <c r="K1823" s="463">
        <v>0.5</v>
      </c>
      <c r="L1823" s="464" t="s">
        <v>48</v>
      </c>
      <c r="M1823" s="464" t="s">
        <v>48</v>
      </c>
      <c r="N1823" s="464" t="s">
        <v>48</v>
      </c>
      <c r="O1823" s="464" t="s">
        <v>48</v>
      </c>
      <c r="P1823" s="464" t="s">
        <v>48</v>
      </c>
      <c r="Q1823" s="464" t="s">
        <v>48</v>
      </c>
      <c r="R1823" s="448" t="s">
        <v>5758</v>
      </c>
      <c r="S1823" s="465">
        <v>1.4999999999999999E-2</v>
      </c>
    </row>
    <row r="1824" spans="1:19" x14ac:dyDescent="0.2">
      <c r="A1824" s="454" t="s">
        <v>5759</v>
      </c>
      <c r="B1824" s="455" t="s">
        <v>5760</v>
      </c>
      <c r="C1824" s="456" t="s">
        <v>61</v>
      </c>
      <c r="D1824" s="457" t="s">
        <v>154</v>
      </c>
      <c r="E1824" s="458" t="s">
        <v>296</v>
      </c>
      <c r="F1824" s="459" t="s">
        <v>297</v>
      </c>
      <c r="G1824" s="460">
        <v>2174</v>
      </c>
      <c r="H1824" s="461">
        <v>1441</v>
      </c>
      <c r="I1824" s="461">
        <v>518</v>
      </c>
      <c r="J1824" s="462" t="s">
        <v>65</v>
      </c>
      <c r="K1824" s="463">
        <v>0.5</v>
      </c>
      <c r="L1824" s="464" t="s">
        <v>48</v>
      </c>
      <c r="M1824" s="464" t="s">
        <v>48</v>
      </c>
      <c r="N1824" s="464" t="s">
        <v>49</v>
      </c>
      <c r="O1824" s="464" t="s">
        <v>48</v>
      </c>
      <c r="P1824" s="464" t="s">
        <v>48</v>
      </c>
      <c r="Q1824" s="464" t="s">
        <v>48</v>
      </c>
      <c r="R1824" s="448" t="s">
        <v>5761</v>
      </c>
      <c r="S1824" s="465">
        <v>0.02</v>
      </c>
    </row>
    <row r="1825" spans="1:19" x14ac:dyDescent="0.2">
      <c r="A1825" s="454" t="s">
        <v>5762</v>
      </c>
      <c r="B1825" s="455" t="s">
        <v>5763</v>
      </c>
      <c r="C1825" s="456" t="s">
        <v>61</v>
      </c>
      <c r="D1825" s="457" t="s">
        <v>111</v>
      </c>
      <c r="E1825" s="458" t="s">
        <v>1133</v>
      </c>
      <c r="F1825" s="459" t="s">
        <v>1134</v>
      </c>
      <c r="G1825" s="460">
        <v>5066</v>
      </c>
      <c r="H1825" s="461">
        <v>677</v>
      </c>
      <c r="I1825" s="461">
        <v>353</v>
      </c>
      <c r="J1825" s="462" t="s">
        <v>114</v>
      </c>
      <c r="K1825" s="463">
        <v>0.35</v>
      </c>
      <c r="L1825" s="464" t="s">
        <v>48</v>
      </c>
      <c r="M1825" s="464" t="s">
        <v>48</v>
      </c>
      <c r="N1825" s="464" t="s">
        <v>49</v>
      </c>
      <c r="O1825" s="464" t="s">
        <v>48</v>
      </c>
      <c r="P1825" s="464" t="s">
        <v>48</v>
      </c>
      <c r="Q1825" s="464" t="s">
        <v>48</v>
      </c>
      <c r="R1825" s="448" t="s">
        <v>5764</v>
      </c>
      <c r="S1825" s="465">
        <v>1.8000000000000002E-2</v>
      </c>
    </row>
    <row r="1826" spans="1:19" x14ac:dyDescent="0.2">
      <c r="A1826" s="454" t="s">
        <v>5765</v>
      </c>
      <c r="B1826" s="455" t="s">
        <v>5766</v>
      </c>
      <c r="C1826" s="456" t="s">
        <v>61</v>
      </c>
      <c r="D1826" s="457" t="s">
        <v>62</v>
      </c>
      <c r="E1826" s="458" t="s">
        <v>541</v>
      </c>
      <c r="F1826" s="459" t="s">
        <v>542</v>
      </c>
      <c r="G1826" s="460">
        <v>1022</v>
      </c>
      <c r="H1826" s="461">
        <v>167</v>
      </c>
      <c r="I1826" s="461">
        <v>83</v>
      </c>
      <c r="J1826" s="462" t="s">
        <v>65</v>
      </c>
      <c r="K1826" s="463">
        <v>0.5</v>
      </c>
      <c r="L1826" s="464" t="s">
        <v>48</v>
      </c>
      <c r="M1826" s="464" t="s">
        <v>48</v>
      </c>
      <c r="N1826" s="464" t="s">
        <v>49</v>
      </c>
      <c r="O1826" s="464" t="s">
        <v>48</v>
      </c>
      <c r="P1826" s="464" t="s">
        <v>48</v>
      </c>
      <c r="Q1826" s="464" t="s">
        <v>48</v>
      </c>
      <c r="R1826" s="448" t="s">
        <v>5767</v>
      </c>
      <c r="S1826" s="465">
        <v>1.4999999999999999E-2</v>
      </c>
    </row>
    <row r="1827" spans="1:19" x14ac:dyDescent="0.2">
      <c r="A1827" s="454" t="s">
        <v>5768</v>
      </c>
      <c r="B1827" s="455" t="s">
        <v>5769</v>
      </c>
      <c r="C1827" s="456" t="s">
        <v>252</v>
      </c>
      <c r="D1827" s="457" t="s">
        <v>99</v>
      </c>
      <c r="E1827" s="458" t="s">
        <v>192</v>
      </c>
      <c r="F1827" s="459" t="s">
        <v>193</v>
      </c>
      <c r="G1827" s="460">
        <v>1945</v>
      </c>
      <c r="H1827" s="461">
        <v>2078</v>
      </c>
      <c r="I1827" s="461">
        <v>789</v>
      </c>
      <c r="J1827" s="462" t="s">
        <v>102</v>
      </c>
      <c r="K1827" s="463">
        <v>0.25</v>
      </c>
      <c r="L1827" s="464" t="s">
        <v>48</v>
      </c>
      <c r="M1827" s="464" t="s">
        <v>48</v>
      </c>
      <c r="N1827" s="464" t="s">
        <v>48</v>
      </c>
      <c r="O1827" s="464" t="s">
        <v>48</v>
      </c>
      <c r="P1827" s="464" t="s">
        <v>48</v>
      </c>
      <c r="Q1827" s="464" t="s">
        <v>48</v>
      </c>
      <c r="R1827" s="448" t="s">
        <v>5770</v>
      </c>
      <c r="S1827" s="465">
        <v>1.9E-2</v>
      </c>
    </row>
    <row r="1828" spans="1:19" x14ac:dyDescent="0.2">
      <c r="A1828" s="454" t="s">
        <v>5771</v>
      </c>
      <c r="B1828" s="455" t="s">
        <v>5772</v>
      </c>
      <c r="C1828" s="456" t="s">
        <v>61</v>
      </c>
      <c r="D1828" s="457" t="s">
        <v>62</v>
      </c>
      <c r="E1828" s="458" t="s">
        <v>175</v>
      </c>
      <c r="F1828" s="459" t="s">
        <v>176</v>
      </c>
      <c r="G1828" s="460">
        <v>565</v>
      </c>
      <c r="H1828" s="461">
        <v>143</v>
      </c>
      <c r="I1828" s="461">
        <v>52</v>
      </c>
      <c r="J1828" s="462" t="s">
        <v>65</v>
      </c>
      <c r="K1828" s="463">
        <v>0.5</v>
      </c>
      <c r="L1828" s="464" t="s">
        <v>57</v>
      </c>
      <c r="M1828" s="464" t="s">
        <v>48</v>
      </c>
      <c r="N1828" s="464" t="s">
        <v>48</v>
      </c>
      <c r="O1828" s="464" t="s">
        <v>48</v>
      </c>
      <c r="P1828" s="464" t="s">
        <v>49</v>
      </c>
      <c r="Q1828" s="464" t="s">
        <v>48</v>
      </c>
      <c r="R1828" s="448" t="s">
        <v>5773</v>
      </c>
      <c r="S1828" s="465">
        <v>0</v>
      </c>
    </row>
    <row r="1829" spans="1:19" x14ac:dyDescent="0.2">
      <c r="A1829" s="454" t="s">
        <v>5774</v>
      </c>
      <c r="B1829" s="455" t="s">
        <v>5775</v>
      </c>
      <c r="C1829" s="456" t="s">
        <v>61</v>
      </c>
      <c r="D1829" s="457" t="s">
        <v>76</v>
      </c>
      <c r="E1829" s="458" t="s">
        <v>3025</v>
      </c>
      <c r="F1829" s="459" t="s">
        <v>3026</v>
      </c>
      <c r="G1829" s="460">
        <v>983</v>
      </c>
      <c r="H1829" s="461">
        <v>781</v>
      </c>
      <c r="I1829" s="461">
        <v>286</v>
      </c>
      <c r="J1829" s="462" t="s">
        <v>72</v>
      </c>
      <c r="K1829" s="463">
        <v>0.5</v>
      </c>
      <c r="L1829" s="464" t="s">
        <v>48</v>
      </c>
      <c r="M1829" s="464" t="s">
        <v>48</v>
      </c>
      <c r="N1829" s="464" t="s">
        <v>48</v>
      </c>
      <c r="O1829" s="464" t="s">
        <v>48</v>
      </c>
      <c r="P1829" s="464" t="s">
        <v>48</v>
      </c>
      <c r="Q1829" s="464" t="s">
        <v>48</v>
      </c>
      <c r="R1829" s="448" t="s">
        <v>5776</v>
      </c>
      <c r="S1829" s="465">
        <v>1.6E-2</v>
      </c>
    </row>
    <row r="1830" spans="1:19" x14ac:dyDescent="0.2">
      <c r="A1830" s="454" t="s">
        <v>5777</v>
      </c>
      <c r="B1830" s="455" t="s">
        <v>5778</v>
      </c>
      <c r="C1830" s="456" t="s">
        <v>61</v>
      </c>
      <c r="D1830" s="457" t="s">
        <v>154</v>
      </c>
      <c r="E1830" s="458" t="s">
        <v>155</v>
      </c>
      <c r="F1830" s="459" t="s">
        <v>156</v>
      </c>
      <c r="G1830" s="460">
        <v>1980</v>
      </c>
      <c r="H1830" s="461">
        <v>396</v>
      </c>
      <c r="I1830" s="461">
        <v>183</v>
      </c>
      <c r="J1830" s="462" t="s">
        <v>65</v>
      </c>
      <c r="K1830" s="463">
        <v>0.5</v>
      </c>
      <c r="L1830" s="464" t="s">
        <v>48</v>
      </c>
      <c r="M1830" s="464" t="s">
        <v>48</v>
      </c>
      <c r="N1830" s="464" t="s">
        <v>48</v>
      </c>
      <c r="O1830" s="464" t="s">
        <v>48</v>
      </c>
      <c r="P1830" s="464" t="s">
        <v>48</v>
      </c>
      <c r="Q1830" s="464" t="s">
        <v>48</v>
      </c>
      <c r="R1830" s="448" t="s">
        <v>5779</v>
      </c>
      <c r="S1830" s="465">
        <v>0.02</v>
      </c>
    </row>
    <row r="1831" spans="1:19" x14ac:dyDescent="0.2">
      <c r="A1831" s="454" t="s">
        <v>5780</v>
      </c>
      <c r="B1831" s="455" t="s">
        <v>5781</v>
      </c>
      <c r="C1831" s="456" t="s">
        <v>61</v>
      </c>
      <c r="D1831" s="457" t="s">
        <v>207</v>
      </c>
      <c r="E1831" s="458" t="s">
        <v>425</v>
      </c>
      <c r="F1831" s="459" t="s">
        <v>426</v>
      </c>
      <c r="G1831" s="460">
        <v>4148</v>
      </c>
      <c r="H1831" s="461">
        <v>1699</v>
      </c>
      <c r="I1831" s="461">
        <v>634</v>
      </c>
      <c r="J1831" s="462" t="s">
        <v>56</v>
      </c>
      <c r="K1831" s="463">
        <v>0.5</v>
      </c>
      <c r="L1831" s="464" t="s">
        <v>48</v>
      </c>
      <c r="M1831" s="464" t="s">
        <v>48</v>
      </c>
      <c r="N1831" s="464" t="s">
        <v>48</v>
      </c>
      <c r="O1831" s="464" t="s">
        <v>48</v>
      </c>
      <c r="P1831" s="464" t="s">
        <v>48</v>
      </c>
      <c r="Q1831" s="464" t="s">
        <v>48</v>
      </c>
      <c r="R1831" s="448" t="s">
        <v>5782</v>
      </c>
      <c r="S1831" s="465">
        <v>0.02</v>
      </c>
    </row>
    <row r="1832" spans="1:19" x14ac:dyDescent="0.2">
      <c r="A1832" s="454" t="s">
        <v>5783</v>
      </c>
      <c r="B1832" s="455" t="s">
        <v>5784</v>
      </c>
      <c r="C1832" s="456" t="s">
        <v>61</v>
      </c>
      <c r="D1832" s="457" t="s">
        <v>118</v>
      </c>
      <c r="E1832" s="458" t="s">
        <v>160</v>
      </c>
      <c r="F1832" s="459" t="s">
        <v>161</v>
      </c>
      <c r="G1832" s="460">
        <v>1332</v>
      </c>
      <c r="H1832" s="461">
        <v>355</v>
      </c>
      <c r="I1832" s="461">
        <v>157</v>
      </c>
      <c r="J1832" s="462" t="s">
        <v>47</v>
      </c>
      <c r="K1832" s="463">
        <v>0.35</v>
      </c>
      <c r="L1832" s="464" t="s">
        <v>48</v>
      </c>
      <c r="M1832" s="464" t="s">
        <v>48</v>
      </c>
      <c r="N1832" s="464" t="s">
        <v>49</v>
      </c>
      <c r="O1832" s="464" t="s">
        <v>48</v>
      </c>
      <c r="P1832" s="464" t="s">
        <v>48</v>
      </c>
      <c r="Q1832" s="464" t="s">
        <v>48</v>
      </c>
      <c r="R1832" s="448" t="s">
        <v>5785</v>
      </c>
      <c r="S1832" s="465">
        <v>0</v>
      </c>
    </row>
    <row r="1833" spans="1:19" x14ac:dyDescent="0.2">
      <c r="A1833" s="454" t="s">
        <v>5786</v>
      </c>
      <c r="B1833" s="455" t="s">
        <v>5787</v>
      </c>
      <c r="C1833" s="456" t="s">
        <v>61</v>
      </c>
      <c r="D1833" s="457" t="s">
        <v>207</v>
      </c>
      <c r="E1833" s="458" t="s">
        <v>2575</v>
      </c>
      <c r="F1833" s="459" t="s">
        <v>2576</v>
      </c>
      <c r="G1833" s="460">
        <v>2693</v>
      </c>
      <c r="H1833" s="461">
        <v>2282</v>
      </c>
      <c r="I1833" s="461">
        <v>745</v>
      </c>
      <c r="J1833" s="462" t="s">
        <v>56</v>
      </c>
      <c r="K1833" s="463">
        <v>0.5</v>
      </c>
      <c r="L1833" s="464" t="s">
        <v>57</v>
      </c>
      <c r="M1833" s="464" t="s">
        <v>48</v>
      </c>
      <c r="N1833" s="464" t="s">
        <v>48</v>
      </c>
      <c r="O1833" s="464" t="s">
        <v>48</v>
      </c>
      <c r="P1833" s="464" t="s">
        <v>49</v>
      </c>
      <c r="Q1833" s="464" t="s">
        <v>48</v>
      </c>
      <c r="R1833" s="448" t="s">
        <v>5788</v>
      </c>
      <c r="S1833" s="465">
        <v>1.3999999999999999E-2</v>
      </c>
    </row>
    <row r="1834" spans="1:19" x14ac:dyDescent="0.2">
      <c r="A1834" s="454" t="s">
        <v>5789</v>
      </c>
      <c r="B1834" s="455" t="s">
        <v>5790</v>
      </c>
      <c r="C1834" s="456" t="s">
        <v>61</v>
      </c>
      <c r="D1834" s="457" t="s">
        <v>62</v>
      </c>
      <c r="E1834" s="458" t="s">
        <v>265</v>
      </c>
      <c r="F1834" s="459" t="s">
        <v>266</v>
      </c>
      <c r="G1834" s="460">
        <v>1323</v>
      </c>
      <c r="H1834" s="461">
        <v>615</v>
      </c>
      <c r="I1834" s="461">
        <v>227</v>
      </c>
      <c r="J1834" s="462" t="s">
        <v>65</v>
      </c>
      <c r="K1834" s="463">
        <v>0.5</v>
      </c>
      <c r="L1834" s="464" t="s">
        <v>57</v>
      </c>
      <c r="M1834" s="464" t="s">
        <v>48</v>
      </c>
      <c r="N1834" s="464" t="s">
        <v>48</v>
      </c>
      <c r="O1834" s="464" t="s">
        <v>49</v>
      </c>
      <c r="P1834" s="464" t="s">
        <v>48</v>
      </c>
      <c r="Q1834" s="464" t="s">
        <v>48</v>
      </c>
      <c r="R1834" s="448" t="s">
        <v>5791</v>
      </c>
      <c r="S1834" s="465">
        <v>0</v>
      </c>
    </row>
    <row r="1835" spans="1:19" x14ac:dyDescent="0.2">
      <c r="A1835" s="454" t="s">
        <v>5792</v>
      </c>
      <c r="B1835" s="455" t="s">
        <v>5793</v>
      </c>
      <c r="C1835" s="456" t="s">
        <v>252</v>
      </c>
      <c r="D1835" s="457" t="s">
        <v>314</v>
      </c>
      <c r="E1835" s="458" t="s">
        <v>1206</v>
      </c>
      <c r="F1835" s="459" t="s">
        <v>1207</v>
      </c>
      <c r="G1835" s="460">
        <v>4144</v>
      </c>
      <c r="H1835" s="461">
        <v>2567</v>
      </c>
      <c r="I1835" s="461">
        <v>1081</v>
      </c>
      <c r="J1835" s="462" t="s">
        <v>65</v>
      </c>
      <c r="K1835" s="463">
        <v>0.5</v>
      </c>
      <c r="L1835" s="464" t="s">
        <v>48</v>
      </c>
      <c r="M1835" s="464" t="s">
        <v>48</v>
      </c>
      <c r="N1835" s="464" t="s">
        <v>48</v>
      </c>
      <c r="O1835" s="464" t="s">
        <v>48</v>
      </c>
      <c r="P1835" s="464" t="s">
        <v>48</v>
      </c>
      <c r="Q1835" s="464" t="s">
        <v>48</v>
      </c>
      <c r="R1835" s="448" t="s">
        <v>5794</v>
      </c>
      <c r="S1835" s="465">
        <v>1.7000000000000001E-2</v>
      </c>
    </row>
    <row r="1836" spans="1:19" x14ac:dyDescent="0.2">
      <c r="A1836" s="454" t="s">
        <v>5795</v>
      </c>
      <c r="B1836" s="455" t="s">
        <v>5796</v>
      </c>
      <c r="C1836" s="456" t="s">
        <v>43</v>
      </c>
      <c r="D1836" s="457" t="s">
        <v>207</v>
      </c>
      <c r="E1836" s="458" t="s">
        <v>2575</v>
      </c>
      <c r="F1836" s="459" t="s">
        <v>2576</v>
      </c>
      <c r="G1836" s="460">
        <v>4385</v>
      </c>
      <c r="H1836" s="461">
        <v>6292</v>
      </c>
      <c r="I1836" s="461">
        <v>2380</v>
      </c>
      <c r="J1836" s="462" t="s">
        <v>56</v>
      </c>
      <c r="K1836" s="463">
        <v>0.5</v>
      </c>
      <c r="L1836" s="464" t="s">
        <v>57</v>
      </c>
      <c r="M1836" s="464" t="s">
        <v>48</v>
      </c>
      <c r="N1836" s="464" t="s">
        <v>48</v>
      </c>
      <c r="O1836" s="464" t="s">
        <v>48</v>
      </c>
      <c r="P1836" s="464" t="s">
        <v>49</v>
      </c>
      <c r="Q1836" s="464" t="s">
        <v>48</v>
      </c>
      <c r="R1836" s="448" t="s">
        <v>5797</v>
      </c>
      <c r="S1836" s="465">
        <v>0.02</v>
      </c>
    </row>
    <row r="1837" spans="1:19" x14ac:dyDescent="0.2">
      <c r="A1837" s="454" t="s">
        <v>5798</v>
      </c>
      <c r="B1837" s="455" t="s">
        <v>5799</v>
      </c>
      <c r="C1837" s="456" t="s">
        <v>61</v>
      </c>
      <c r="D1837" s="457" t="s">
        <v>253</v>
      </c>
      <c r="E1837" s="458" t="s">
        <v>396</v>
      </c>
      <c r="F1837" s="459" t="s">
        <v>397</v>
      </c>
      <c r="G1837" s="460">
        <v>1229</v>
      </c>
      <c r="H1837" s="461">
        <v>527</v>
      </c>
      <c r="I1837" s="461">
        <v>258</v>
      </c>
      <c r="J1837" s="462" t="s">
        <v>188</v>
      </c>
      <c r="K1837" s="463">
        <v>0.5</v>
      </c>
      <c r="L1837" s="464" t="s">
        <v>48</v>
      </c>
      <c r="M1837" s="464" t="s">
        <v>48</v>
      </c>
      <c r="N1837" s="464" t="s">
        <v>49</v>
      </c>
      <c r="O1837" s="464" t="s">
        <v>48</v>
      </c>
      <c r="P1837" s="464" t="s">
        <v>48</v>
      </c>
      <c r="Q1837" s="464" t="s">
        <v>48</v>
      </c>
      <c r="R1837" s="448" t="s">
        <v>5800</v>
      </c>
      <c r="S1837" s="465">
        <v>0.02</v>
      </c>
    </row>
    <row r="1838" spans="1:19" x14ac:dyDescent="0.2">
      <c r="A1838" s="454" t="s">
        <v>5801</v>
      </c>
      <c r="B1838" s="455" t="s">
        <v>5802</v>
      </c>
      <c r="C1838" s="456" t="s">
        <v>61</v>
      </c>
      <c r="D1838" s="457" t="s">
        <v>118</v>
      </c>
      <c r="E1838" s="458" t="s">
        <v>643</v>
      </c>
      <c r="F1838" s="459" t="s">
        <v>644</v>
      </c>
      <c r="G1838" s="460">
        <v>1829</v>
      </c>
      <c r="H1838" s="461">
        <v>1146</v>
      </c>
      <c r="I1838" s="461">
        <v>401</v>
      </c>
      <c r="J1838" s="462" t="s">
        <v>47</v>
      </c>
      <c r="K1838" s="463">
        <v>0.35</v>
      </c>
      <c r="L1838" s="464" t="s">
        <v>48</v>
      </c>
      <c r="M1838" s="464" t="s">
        <v>48</v>
      </c>
      <c r="N1838" s="464" t="s">
        <v>48</v>
      </c>
      <c r="O1838" s="464" t="s">
        <v>48</v>
      </c>
      <c r="P1838" s="464" t="s">
        <v>48</v>
      </c>
      <c r="Q1838" s="464" t="s">
        <v>48</v>
      </c>
      <c r="R1838" s="448" t="s">
        <v>5803</v>
      </c>
      <c r="S1838" s="465">
        <v>0.02</v>
      </c>
    </row>
    <row r="1839" spans="1:19" x14ac:dyDescent="0.2">
      <c r="A1839" s="454" t="s">
        <v>5804</v>
      </c>
      <c r="B1839" s="455" t="s">
        <v>5805</v>
      </c>
      <c r="C1839" s="456" t="s">
        <v>61</v>
      </c>
      <c r="D1839" s="457" t="s">
        <v>69</v>
      </c>
      <c r="E1839" s="458" t="s">
        <v>70</v>
      </c>
      <c r="F1839" s="459" t="s">
        <v>71</v>
      </c>
      <c r="G1839" s="460">
        <v>2751</v>
      </c>
      <c r="H1839" s="461">
        <v>1671</v>
      </c>
      <c r="I1839" s="461">
        <v>711</v>
      </c>
      <c r="J1839" s="462" t="s">
        <v>72</v>
      </c>
      <c r="K1839" s="463">
        <v>0.5</v>
      </c>
      <c r="L1839" s="464" t="s">
        <v>48</v>
      </c>
      <c r="M1839" s="464" t="s">
        <v>48</v>
      </c>
      <c r="N1839" s="464" t="s">
        <v>48</v>
      </c>
      <c r="O1839" s="464" t="s">
        <v>48</v>
      </c>
      <c r="P1839" s="464" t="s">
        <v>48</v>
      </c>
      <c r="Q1839" s="464" t="s">
        <v>48</v>
      </c>
      <c r="R1839" s="448" t="s">
        <v>5806</v>
      </c>
      <c r="S1839" s="465">
        <v>1.3999999999999999E-2</v>
      </c>
    </row>
    <row r="1840" spans="1:19" x14ac:dyDescent="0.2">
      <c r="A1840" s="454" t="s">
        <v>5807</v>
      </c>
      <c r="B1840" s="455" t="s">
        <v>5808</v>
      </c>
      <c r="C1840" s="456" t="s">
        <v>61</v>
      </c>
      <c r="D1840" s="457" t="s">
        <v>135</v>
      </c>
      <c r="E1840" s="458" t="s">
        <v>1011</v>
      </c>
      <c r="F1840" s="459" t="s">
        <v>1012</v>
      </c>
      <c r="G1840" s="460">
        <v>940</v>
      </c>
      <c r="H1840" s="461">
        <v>270</v>
      </c>
      <c r="I1840" s="461">
        <v>142</v>
      </c>
      <c r="J1840" s="462" t="s">
        <v>102</v>
      </c>
      <c r="K1840" s="463">
        <v>0.25</v>
      </c>
      <c r="L1840" s="464" t="s">
        <v>48</v>
      </c>
      <c r="M1840" s="464" t="s">
        <v>48</v>
      </c>
      <c r="N1840" s="464" t="s">
        <v>48</v>
      </c>
      <c r="O1840" s="464" t="s">
        <v>48</v>
      </c>
      <c r="P1840" s="464" t="s">
        <v>48</v>
      </c>
      <c r="Q1840" s="464" t="s">
        <v>48</v>
      </c>
      <c r="R1840" s="448" t="s">
        <v>5809</v>
      </c>
      <c r="S1840" s="465">
        <v>0.01</v>
      </c>
    </row>
    <row r="1841" spans="1:19" x14ac:dyDescent="0.2">
      <c r="A1841" s="454" t="s">
        <v>5810</v>
      </c>
      <c r="B1841" s="455" t="s">
        <v>5811</v>
      </c>
      <c r="C1841" s="456" t="s">
        <v>61</v>
      </c>
      <c r="D1841" s="457" t="s">
        <v>259</v>
      </c>
      <c r="E1841" s="458" t="s">
        <v>977</v>
      </c>
      <c r="F1841" s="459" t="s">
        <v>978</v>
      </c>
      <c r="G1841" s="460">
        <v>745</v>
      </c>
      <c r="H1841" s="461">
        <v>144</v>
      </c>
      <c r="I1841" s="461">
        <v>102</v>
      </c>
      <c r="J1841" s="462" t="s">
        <v>102</v>
      </c>
      <c r="K1841" s="463">
        <v>0.25</v>
      </c>
      <c r="L1841" s="464" t="s">
        <v>48</v>
      </c>
      <c r="M1841" s="464" t="s">
        <v>48</v>
      </c>
      <c r="N1841" s="464" t="s">
        <v>49</v>
      </c>
      <c r="O1841" s="464" t="s">
        <v>48</v>
      </c>
      <c r="P1841" s="464" t="s">
        <v>48</v>
      </c>
      <c r="Q1841" s="464" t="s">
        <v>48</v>
      </c>
      <c r="R1841" s="448" t="s">
        <v>5812</v>
      </c>
      <c r="S1841" s="465">
        <v>0</v>
      </c>
    </row>
    <row r="1842" spans="1:19" x14ac:dyDescent="0.2">
      <c r="A1842" s="454" t="s">
        <v>5813</v>
      </c>
      <c r="B1842" s="455" t="s">
        <v>5814</v>
      </c>
      <c r="C1842" s="456" t="s">
        <v>61</v>
      </c>
      <c r="D1842" s="457" t="s">
        <v>118</v>
      </c>
      <c r="E1842" s="458" t="s">
        <v>160</v>
      </c>
      <c r="F1842" s="459" t="s">
        <v>161</v>
      </c>
      <c r="G1842" s="460">
        <v>2344</v>
      </c>
      <c r="H1842" s="461">
        <v>563</v>
      </c>
      <c r="I1842" s="461">
        <v>246</v>
      </c>
      <c r="J1842" s="462" t="s">
        <v>47</v>
      </c>
      <c r="K1842" s="463">
        <v>0.35</v>
      </c>
      <c r="L1842" s="464" t="s">
        <v>48</v>
      </c>
      <c r="M1842" s="464" t="s">
        <v>48</v>
      </c>
      <c r="N1842" s="464" t="s">
        <v>49</v>
      </c>
      <c r="O1842" s="464" t="s">
        <v>48</v>
      </c>
      <c r="P1842" s="464" t="s">
        <v>48</v>
      </c>
      <c r="Q1842" s="464" t="s">
        <v>48</v>
      </c>
      <c r="R1842" s="448" t="s">
        <v>5815</v>
      </c>
      <c r="S1842" s="465">
        <v>0.02</v>
      </c>
    </row>
    <row r="1843" spans="1:19" x14ac:dyDescent="0.2">
      <c r="A1843" s="454" t="s">
        <v>5816</v>
      </c>
      <c r="B1843" s="455" t="s">
        <v>5817</v>
      </c>
      <c r="C1843" s="456" t="s">
        <v>61</v>
      </c>
      <c r="D1843" s="457" t="s">
        <v>62</v>
      </c>
      <c r="E1843" s="458" t="s">
        <v>180</v>
      </c>
      <c r="F1843" s="459" t="s">
        <v>181</v>
      </c>
      <c r="G1843" s="460">
        <v>1801</v>
      </c>
      <c r="H1843" s="461">
        <v>306</v>
      </c>
      <c r="I1843" s="461">
        <v>143</v>
      </c>
      <c r="J1843" s="462" t="s">
        <v>65</v>
      </c>
      <c r="K1843" s="463">
        <v>0.5</v>
      </c>
      <c r="L1843" s="464" t="s">
        <v>57</v>
      </c>
      <c r="M1843" s="464" t="s">
        <v>48</v>
      </c>
      <c r="N1843" s="464" t="s">
        <v>48</v>
      </c>
      <c r="O1843" s="464" t="s">
        <v>48</v>
      </c>
      <c r="P1843" s="464" t="s">
        <v>49</v>
      </c>
      <c r="Q1843" s="464" t="s">
        <v>48</v>
      </c>
      <c r="R1843" s="448" t="s">
        <v>5818</v>
      </c>
      <c r="S1843" s="465">
        <v>0</v>
      </c>
    </row>
    <row r="1844" spans="1:19" x14ac:dyDescent="0.2">
      <c r="A1844" s="454" t="s">
        <v>5819</v>
      </c>
      <c r="B1844" s="455" t="s">
        <v>5820</v>
      </c>
      <c r="C1844" s="456" t="s">
        <v>43</v>
      </c>
      <c r="D1844" s="457" t="s">
        <v>207</v>
      </c>
      <c r="E1844" s="458" t="s">
        <v>852</v>
      </c>
      <c r="F1844" s="459" t="s">
        <v>853</v>
      </c>
      <c r="G1844" s="460">
        <v>4430</v>
      </c>
      <c r="H1844" s="461">
        <v>5638</v>
      </c>
      <c r="I1844" s="461">
        <v>1989</v>
      </c>
      <c r="J1844" s="462" t="s">
        <v>56</v>
      </c>
      <c r="K1844" s="463">
        <v>0.5</v>
      </c>
      <c r="L1844" s="464" t="s">
        <v>57</v>
      </c>
      <c r="M1844" s="464" t="s">
        <v>48</v>
      </c>
      <c r="N1844" s="464" t="s">
        <v>48</v>
      </c>
      <c r="O1844" s="464" t="s">
        <v>48</v>
      </c>
      <c r="P1844" s="464" t="s">
        <v>49</v>
      </c>
      <c r="Q1844" s="464" t="s">
        <v>48</v>
      </c>
      <c r="R1844" s="448" t="s">
        <v>5821</v>
      </c>
      <c r="S1844" s="465">
        <v>1.6E-2</v>
      </c>
    </row>
    <row r="1845" spans="1:19" x14ac:dyDescent="0.2">
      <c r="A1845" s="454" t="s">
        <v>5822</v>
      </c>
      <c r="B1845" s="455" t="s">
        <v>5823</v>
      </c>
      <c r="C1845" s="456" t="s">
        <v>61</v>
      </c>
      <c r="D1845" s="457" t="s">
        <v>62</v>
      </c>
      <c r="E1845" s="458" t="s">
        <v>362</v>
      </c>
      <c r="F1845" s="459" t="s">
        <v>363</v>
      </c>
      <c r="G1845" s="460">
        <v>2601</v>
      </c>
      <c r="H1845" s="461">
        <v>1418</v>
      </c>
      <c r="I1845" s="461">
        <v>516</v>
      </c>
      <c r="J1845" s="462" t="s">
        <v>65</v>
      </c>
      <c r="K1845" s="463">
        <v>0.5</v>
      </c>
      <c r="L1845" s="464" t="s">
        <v>48</v>
      </c>
      <c r="M1845" s="464" t="s">
        <v>48</v>
      </c>
      <c r="N1845" s="464" t="s">
        <v>49</v>
      </c>
      <c r="O1845" s="464" t="s">
        <v>48</v>
      </c>
      <c r="P1845" s="464" t="s">
        <v>48</v>
      </c>
      <c r="Q1845" s="464" t="s">
        <v>48</v>
      </c>
      <c r="R1845" s="448" t="s">
        <v>5824</v>
      </c>
      <c r="S1845" s="465">
        <v>0.02</v>
      </c>
    </row>
    <row r="1846" spans="1:19" x14ac:dyDescent="0.2">
      <c r="A1846" s="454" t="s">
        <v>5825</v>
      </c>
      <c r="B1846" s="455" t="s">
        <v>5826</v>
      </c>
      <c r="C1846" s="456" t="s">
        <v>61</v>
      </c>
      <c r="D1846" s="457" t="s">
        <v>285</v>
      </c>
      <c r="E1846" s="458" t="s">
        <v>2351</v>
      </c>
      <c r="F1846" s="459" t="s">
        <v>2352</v>
      </c>
      <c r="G1846" s="460">
        <v>13277</v>
      </c>
      <c r="H1846" s="461">
        <v>2707</v>
      </c>
      <c r="I1846" s="461">
        <v>1049</v>
      </c>
      <c r="J1846" s="462" t="s">
        <v>56</v>
      </c>
      <c r="K1846" s="463">
        <v>0.5</v>
      </c>
      <c r="L1846" s="464" t="s">
        <v>48</v>
      </c>
      <c r="M1846" s="464" t="s">
        <v>48</v>
      </c>
      <c r="N1846" s="464" t="s">
        <v>49</v>
      </c>
      <c r="O1846" s="464" t="s">
        <v>48</v>
      </c>
      <c r="P1846" s="464" t="s">
        <v>48</v>
      </c>
      <c r="Q1846" s="464" t="s">
        <v>48</v>
      </c>
      <c r="R1846" s="448" t="s">
        <v>5827</v>
      </c>
      <c r="S1846" s="465">
        <v>0.02</v>
      </c>
    </row>
    <row r="1847" spans="1:19" x14ac:dyDescent="0.2">
      <c r="A1847" s="454" t="s">
        <v>5828</v>
      </c>
      <c r="B1847" s="455" t="s">
        <v>5829</v>
      </c>
      <c r="C1847" s="456" t="s">
        <v>61</v>
      </c>
      <c r="D1847" s="457" t="s">
        <v>207</v>
      </c>
      <c r="E1847" s="458" t="s">
        <v>1416</v>
      </c>
      <c r="F1847" s="459" t="s">
        <v>1417</v>
      </c>
      <c r="G1847" s="460">
        <v>766</v>
      </c>
      <c r="H1847" s="461">
        <v>121</v>
      </c>
      <c r="I1847" s="461">
        <v>85</v>
      </c>
      <c r="J1847" s="462" t="s">
        <v>56</v>
      </c>
      <c r="K1847" s="463">
        <v>0.5</v>
      </c>
      <c r="L1847" s="464" t="s">
        <v>57</v>
      </c>
      <c r="M1847" s="464" t="s">
        <v>48</v>
      </c>
      <c r="N1847" s="464" t="s">
        <v>48</v>
      </c>
      <c r="O1847" s="464" t="s">
        <v>48</v>
      </c>
      <c r="P1847" s="464" t="s">
        <v>49</v>
      </c>
      <c r="Q1847" s="464" t="s">
        <v>48</v>
      </c>
      <c r="R1847" s="448" t="s">
        <v>5830</v>
      </c>
      <c r="S1847" s="465">
        <v>0</v>
      </c>
    </row>
    <row r="1848" spans="1:19" x14ac:dyDescent="0.2">
      <c r="A1848" s="454" t="s">
        <v>5831</v>
      </c>
      <c r="B1848" s="455" t="s">
        <v>5832</v>
      </c>
      <c r="C1848" s="456" t="s">
        <v>61</v>
      </c>
      <c r="D1848" s="457" t="s">
        <v>76</v>
      </c>
      <c r="E1848" s="458" t="s">
        <v>291</v>
      </c>
      <c r="F1848" s="459" t="s">
        <v>292</v>
      </c>
      <c r="G1848" s="460">
        <v>3506</v>
      </c>
      <c r="H1848" s="461">
        <v>60</v>
      </c>
      <c r="I1848" s="461">
        <v>41</v>
      </c>
      <c r="J1848" s="462" t="s">
        <v>72</v>
      </c>
      <c r="K1848" s="463">
        <v>0.5</v>
      </c>
      <c r="L1848" s="464" t="s">
        <v>57</v>
      </c>
      <c r="M1848" s="464" t="s">
        <v>48</v>
      </c>
      <c r="N1848" s="464" t="s">
        <v>49</v>
      </c>
      <c r="O1848" s="464" t="s">
        <v>48</v>
      </c>
      <c r="P1848" s="464" t="s">
        <v>48</v>
      </c>
      <c r="Q1848" s="464" t="s">
        <v>48</v>
      </c>
      <c r="R1848" s="448" t="s">
        <v>5833</v>
      </c>
      <c r="S1848" s="465">
        <v>1.8000000000000002E-2</v>
      </c>
    </row>
    <row r="1849" spans="1:19" x14ac:dyDescent="0.2">
      <c r="A1849" s="454" t="s">
        <v>5834</v>
      </c>
      <c r="B1849" s="455" t="s">
        <v>5835</v>
      </c>
      <c r="C1849" s="456" t="s">
        <v>252</v>
      </c>
      <c r="D1849" s="457" t="s">
        <v>124</v>
      </c>
      <c r="E1849" s="458" t="s">
        <v>125</v>
      </c>
      <c r="F1849" s="459" t="s">
        <v>126</v>
      </c>
      <c r="G1849" s="460">
        <v>5135</v>
      </c>
      <c r="H1849" s="461">
        <v>2888</v>
      </c>
      <c r="I1849" s="461">
        <v>1167</v>
      </c>
      <c r="J1849" s="462" t="s">
        <v>47</v>
      </c>
      <c r="K1849" s="463">
        <v>0.35</v>
      </c>
      <c r="L1849" s="464" t="s">
        <v>48</v>
      </c>
      <c r="M1849" s="464" t="s">
        <v>48</v>
      </c>
      <c r="N1849" s="464" t="s">
        <v>48</v>
      </c>
      <c r="O1849" s="464" t="s">
        <v>48</v>
      </c>
      <c r="P1849" s="464" t="s">
        <v>48</v>
      </c>
      <c r="Q1849" s="464" t="s">
        <v>48</v>
      </c>
      <c r="R1849" s="448" t="s">
        <v>5836</v>
      </c>
      <c r="S1849" s="465">
        <v>0.02</v>
      </c>
    </row>
    <row r="1850" spans="1:19" x14ac:dyDescent="0.2">
      <c r="A1850" s="454" t="s">
        <v>5837</v>
      </c>
      <c r="B1850" s="455" t="s">
        <v>5838</v>
      </c>
      <c r="C1850" s="456" t="s">
        <v>61</v>
      </c>
      <c r="D1850" s="457" t="s">
        <v>53</v>
      </c>
      <c r="E1850" s="458" t="s">
        <v>5839</v>
      </c>
      <c r="F1850" s="459" t="s">
        <v>5840</v>
      </c>
      <c r="G1850" s="460">
        <v>4316</v>
      </c>
      <c r="H1850" s="461">
        <v>1174</v>
      </c>
      <c r="I1850" s="461">
        <v>505</v>
      </c>
      <c r="J1850" s="462" t="s">
        <v>56</v>
      </c>
      <c r="K1850" s="463">
        <v>0.5</v>
      </c>
      <c r="L1850" s="464" t="s">
        <v>57</v>
      </c>
      <c r="M1850" s="464" t="s">
        <v>48</v>
      </c>
      <c r="N1850" s="464" t="s">
        <v>49</v>
      </c>
      <c r="O1850" s="464" t="s">
        <v>48</v>
      </c>
      <c r="P1850" s="464" t="s">
        <v>48</v>
      </c>
      <c r="Q1850" s="464" t="s">
        <v>48</v>
      </c>
      <c r="R1850" s="448" t="s">
        <v>5841</v>
      </c>
      <c r="S1850" s="465">
        <v>0.01</v>
      </c>
    </row>
    <row r="1851" spans="1:19" x14ac:dyDescent="0.2">
      <c r="A1851" s="454" t="s">
        <v>833</v>
      </c>
      <c r="B1851" s="455" t="s">
        <v>5842</v>
      </c>
      <c r="C1851" s="456" t="s">
        <v>43</v>
      </c>
      <c r="D1851" s="457" t="s">
        <v>207</v>
      </c>
      <c r="E1851" s="458" t="s">
        <v>832</v>
      </c>
      <c r="F1851" s="459" t="s">
        <v>833</v>
      </c>
      <c r="G1851" s="460">
        <v>6852</v>
      </c>
      <c r="H1851" s="461">
        <v>9214</v>
      </c>
      <c r="I1851" s="461">
        <v>3638</v>
      </c>
      <c r="J1851" s="462" t="s">
        <v>56</v>
      </c>
      <c r="K1851" s="463">
        <v>0.5</v>
      </c>
      <c r="L1851" s="464" t="s">
        <v>57</v>
      </c>
      <c r="M1851" s="464" t="s">
        <v>48</v>
      </c>
      <c r="N1851" s="464" t="s">
        <v>48</v>
      </c>
      <c r="O1851" s="464" t="s">
        <v>49</v>
      </c>
      <c r="P1851" s="464" t="s">
        <v>48</v>
      </c>
      <c r="Q1851" s="464" t="s">
        <v>48</v>
      </c>
      <c r="R1851" s="448" t="s">
        <v>5843</v>
      </c>
      <c r="S1851" s="465">
        <v>0.02</v>
      </c>
    </row>
    <row r="1852" spans="1:19" x14ac:dyDescent="0.2">
      <c r="A1852" s="454" t="s">
        <v>5844</v>
      </c>
      <c r="B1852" s="455" t="s">
        <v>5845</v>
      </c>
      <c r="C1852" s="456" t="s">
        <v>61</v>
      </c>
      <c r="D1852" s="457" t="s">
        <v>276</v>
      </c>
      <c r="E1852" s="458" t="s">
        <v>277</v>
      </c>
      <c r="F1852" s="459" t="s">
        <v>278</v>
      </c>
      <c r="G1852" s="460">
        <v>4310</v>
      </c>
      <c r="H1852" s="461">
        <v>1336</v>
      </c>
      <c r="I1852" s="461">
        <v>840</v>
      </c>
      <c r="J1852" s="462" t="s">
        <v>188</v>
      </c>
      <c r="K1852" s="463">
        <v>0.5</v>
      </c>
      <c r="L1852" s="464" t="s">
        <v>57</v>
      </c>
      <c r="M1852" s="464" t="s">
        <v>48</v>
      </c>
      <c r="N1852" s="464" t="s">
        <v>48</v>
      </c>
      <c r="O1852" s="464" t="s">
        <v>48</v>
      </c>
      <c r="P1852" s="464" t="s">
        <v>49</v>
      </c>
      <c r="Q1852" s="464" t="s">
        <v>48</v>
      </c>
      <c r="R1852" s="448" t="s">
        <v>5846</v>
      </c>
      <c r="S1852" s="465">
        <v>1.2E-2</v>
      </c>
    </row>
    <row r="1853" spans="1:19" x14ac:dyDescent="0.2">
      <c r="A1853" s="454" t="s">
        <v>348</v>
      </c>
      <c r="B1853" s="455" t="s">
        <v>5847</v>
      </c>
      <c r="C1853" s="456" t="s">
        <v>2332</v>
      </c>
      <c r="D1853" s="457" t="s">
        <v>259</v>
      </c>
      <c r="E1853" s="458" t="s">
        <v>347</v>
      </c>
      <c r="F1853" s="459" t="s">
        <v>348</v>
      </c>
      <c r="G1853" s="460">
        <v>14840</v>
      </c>
      <c r="H1853" s="461">
        <v>47349</v>
      </c>
      <c r="I1853" s="461">
        <v>22436</v>
      </c>
      <c r="J1853" s="462" t="s">
        <v>102</v>
      </c>
      <c r="K1853" s="463">
        <v>0.25</v>
      </c>
      <c r="L1853" s="464" t="s">
        <v>48</v>
      </c>
      <c r="M1853" s="464" t="s">
        <v>48</v>
      </c>
      <c r="N1853" s="464" t="s">
        <v>48</v>
      </c>
      <c r="O1853" s="464" t="s">
        <v>48</v>
      </c>
      <c r="P1853" s="464" t="s">
        <v>48</v>
      </c>
      <c r="Q1853" s="464" t="s">
        <v>48</v>
      </c>
      <c r="R1853" s="448" t="s">
        <v>5848</v>
      </c>
      <c r="S1853" s="465">
        <v>0.02</v>
      </c>
    </row>
    <row r="1854" spans="1:19" x14ac:dyDescent="0.2">
      <c r="A1854" s="454" t="s">
        <v>5849</v>
      </c>
      <c r="B1854" s="455" t="s">
        <v>5850</v>
      </c>
      <c r="C1854" s="456" t="s">
        <v>61</v>
      </c>
      <c r="D1854" s="457" t="s">
        <v>259</v>
      </c>
      <c r="E1854" s="458" t="s">
        <v>260</v>
      </c>
      <c r="F1854" s="459" t="s">
        <v>261</v>
      </c>
      <c r="G1854" s="460">
        <v>2441</v>
      </c>
      <c r="H1854" s="461">
        <v>898</v>
      </c>
      <c r="I1854" s="461">
        <v>368</v>
      </c>
      <c r="J1854" s="462" t="s">
        <v>102</v>
      </c>
      <c r="K1854" s="463">
        <v>0.25</v>
      </c>
      <c r="L1854" s="464" t="s">
        <v>48</v>
      </c>
      <c r="M1854" s="464" t="s">
        <v>49</v>
      </c>
      <c r="N1854" s="464" t="s">
        <v>48</v>
      </c>
      <c r="O1854" s="464" t="s">
        <v>48</v>
      </c>
      <c r="P1854" s="464" t="s">
        <v>48</v>
      </c>
      <c r="Q1854" s="464" t="s">
        <v>48</v>
      </c>
      <c r="R1854" s="448" t="s">
        <v>5851</v>
      </c>
      <c r="S1854" s="465">
        <v>0.02</v>
      </c>
    </row>
    <row r="1855" spans="1:19" x14ac:dyDescent="0.2">
      <c r="A1855" s="454" t="s">
        <v>5852</v>
      </c>
      <c r="B1855" s="455" t="s">
        <v>5853</v>
      </c>
      <c r="C1855" s="456" t="s">
        <v>61</v>
      </c>
      <c r="D1855" s="457" t="s">
        <v>44</v>
      </c>
      <c r="E1855" s="458" t="s">
        <v>165</v>
      </c>
      <c r="F1855" s="459" t="s">
        <v>166</v>
      </c>
      <c r="G1855" s="460">
        <v>3046</v>
      </c>
      <c r="H1855" s="461">
        <v>1285</v>
      </c>
      <c r="I1855" s="461">
        <v>587</v>
      </c>
      <c r="J1855" s="462" t="s">
        <v>47</v>
      </c>
      <c r="K1855" s="463">
        <v>0.35</v>
      </c>
      <c r="L1855" s="464" t="s">
        <v>48</v>
      </c>
      <c r="M1855" s="464" t="s">
        <v>48</v>
      </c>
      <c r="N1855" s="464" t="s">
        <v>48</v>
      </c>
      <c r="O1855" s="464" t="s">
        <v>48</v>
      </c>
      <c r="P1855" s="464" t="s">
        <v>48</v>
      </c>
      <c r="Q1855" s="464" t="s">
        <v>48</v>
      </c>
      <c r="R1855" s="448" t="s">
        <v>5854</v>
      </c>
      <c r="S1855" s="465">
        <v>1.7000000000000001E-2</v>
      </c>
    </row>
    <row r="1856" spans="1:19" x14ac:dyDescent="0.2">
      <c r="A1856" s="454" t="s">
        <v>2608</v>
      </c>
      <c r="B1856" s="455" t="s">
        <v>5855</v>
      </c>
      <c r="C1856" s="456" t="s">
        <v>43</v>
      </c>
      <c r="D1856" s="457" t="s">
        <v>111</v>
      </c>
      <c r="E1856" s="458" t="s">
        <v>2607</v>
      </c>
      <c r="F1856" s="459" t="s">
        <v>2608</v>
      </c>
      <c r="G1856" s="460">
        <v>8161</v>
      </c>
      <c r="H1856" s="461">
        <v>12342</v>
      </c>
      <c r="I1856" s="461">
        <v>5085</v>
      </c>
      <c r="J1856" s="462" t="s">
        <v>114</v>
      </c>
      <c r="K1856" s="463">
        <v>0.35</v>
      </c>
      <c r="L1856" s="464" t="s">
        <v>48</v>
      </c>
      <c r="M1856" s="464" t="s">
        <v>48</v>
      </c>
      <c r="N1856" s="464" t="s">
        <v>49</v>
      </c>
      <c r="O1856" s="464" t="s">
        <v>48</v>
      </c>
      <c r="P1856" s="464" t="s">
        <v>48</v>
      </c>
      <c r="Q1856" s="464" t="s">
        <v>48</v>
      </c>
      <c r="R1856" s="448" t="s">
        <v>5856</v>
      </c>
      <c r="S1856" s="465">
        <v>0.02</v>
      </c>
    </row>
    <row r="1857" spans="1:19" x14ac:dyDescent="0.2">
      <c r="A1857" s="454" t="s">
        <v>5857</v>
      </c>
      <c r="B1857" s="455" t="s">
        <v>5858</v>
      </c>
      <c r="C1857" s="456" t="s">
        <v>61</v>
      </c>
      <c r="D1857" s="457" t="s">
        <v>285</v>
      </c>
      <c r="E1857" s="458" t="s">
        <v>498</v>
      </c>
      <c r="F1857" s="459" t="s">
        <v>499</v>
      </c>
      <c r="G1857" s="460">
        <v>3727</v>
      </c>
      <c r="H1857" s="461">
        <v>1371</v>
      </c>
      <c r="I1857" s="461">
        <v>503</v>
      </c>
      <c r="J1857" s="462" t="s">
        <v>56</v>
      </c>
      <c r="K1857" s="463">
        <v>0.5</v>
      </c>
      <c r="L1857" s="464" t="s">
        <v>57</v>
      </c>
      <c r="M1857" s="464" t="s">
        <v>48</v>
      </c>
      <c r="N1857" s="464" t="s">
        <v>48</v>
      </c>
      <c r="O1857" s="464" t="s">
        <v>48</v>
      </c>
      <c r="P1857" s="464" t="s">
        <v>49</v>
      </c>
      <c r="Q1857" s="464" t="s">
        <v>48</v>
      </c>
      <c r="R1857" s="448" t="s">
        <v>5859</v>
      </c>
      <c r="S1857" s="465">
        <v>0.02</v>
      </c>
    </row>
    <row r="1858" spans="1:19" x14ac:dyDescent="0.2">
      <c r="A1858" s="454" t="s">
        <v>5860</v>
      </c>
      <c r="B1858" s="455" t="s">
        <v>5861</v>
      </c>
      <c r="C1858" s="456" t="s">
        <v>61</v>
      </c>
      <c r="D1858" s="457" t="s">
        <v>341</v>
      </c>
      <c r="E1858" s="458" t="s">
        <v>925</v>
      </c>
      <c r="F1858" s="459" t="s">
        <v>926</v>
      </c>
      <c r="G1858" s="460">
        <v>820</v>
      </c>
      <c r="H1858" s="461">
        <v>252</v>
      </c>
      <c r="I1858" s="461">
        <v>101</v>
      </c>
      <c r="J1858" s="462" t="s">
        <v>72</v>
      </c>
      <c r="K1858" s="463">
        <v>0.5</v>
      </c>
      <c r="L1858" s="464" t="s">
        <v>57</v>
      </c>
      <c r="M1858" s="464" t="s">
        <v>48</v>
      </c>
      <c r="N1858" s="464" t="s">
        <v>49</v>
      </c>
      <c r="O1858" s="464" t="s">
        <v>48</v>
      </c>
      <c r="P1858" s="464" t="s">
        <v>48</v>
      </c>
      <c r="Q1858" s="464" t="s">
        <v>48</v>
      </c>
      <c r="R1858" s="448" t="s">
        <v>5862</v>
      </c>
      <c r="S1858" s="465">
        <v>0.01</v>
      </c>
    </row>
    <row r="1859" spans="1:19" x14ac:dyDescent="0.2">
      <c r="A1859" s="454" t="s">
        <v>5863</v>
      </c>
      <c r="B1859" s="455" t="s">
        <v>5864</v>
      </c>
      <c r="C1859" s="456" t="s">
        <v>61</v>
      </c>
      <c r="D1859" s="457" t="s">
        <v>76</v>
      </c>
      <c r="E1859" s="458" t="s">
        <v>85</v>
      </c>
      <c r="F1859" s="459" t="s">
        <v>86</v>
      </c>
      <c r="G1859" s="460">
        <v>658</v>
      </c>
      <c r="H1859" s="461">
        <v>302</v>
      </c>
      <c r="I1859" s="461">
        <v>127</v>
      </c>
      <c r="J1859" s="462" t="s">
        <v>72</v>
      </c>
      <c r="K1859" s="463">
        <v>0.5</v>
      </c>
      <c r="L1859" s="464" t="s">
        <v>57</v>
      </c>
      <c r="M1859" s="464" t="s">
        <v>48</v>
      </c>
      <c r="N1859" s="464" t="s">
        <v>48</v>
      </c>
      <c r="O1859" s="464" t="s">
        <v>48</v>
      </c>
      <c r="P1859" s="464" t="s">
        <v>49</v>
      </c>
      <c r="Q1859" s="464" t="s">
        <v>48</v>
      </c>
      <c r="R1859" s="448" t="s">
        <v>5865</v>
      </c>
      <c r="S1859" s="465">
        <v>1.4999999999999999E-2</v>
      </c>
    </row>
    <row r="1860" spans="1:19" x14ac:dyDescent="0.2">
      <c r="A1860" s="454" t="s">
        <v>5866</v>
      </c>
      <c r="B1860" s="455" t="s">
        <v>5867</v>
      </c>
      <c r="C1860" s="456" t="s">
        <v>61</v>
      </c>
      <c r="D1860" s="457" t="s">
        <v>314</v>
      </c>
      <c r="E1860" s="458" t="s">
        <v>1048</v>
      </c>
      <c r="F1860" s="459" t="s">
        <v>1048</v>
      </c>
      <c r="G1860" s="460">
        <v>4788</v>
      </c>
      <c r="H1860" s="461">
        <v>1065</v>
      </c>
      <c r="I1860" s="461">
        <v>519</v>
      </c>
      <c r="J1860" s="462" t="s">
        <v>65</v>
      </c>
      <c r="K1860" s="463">
        <v>0.5</v>
      </c>
      <c r="L1860" s="464" t="s">
        <v>57</v>
      </c>
      <c r="M1860" s="464" t="s">
        <v>48</v>
      </c>
      <c r="N1860" s="464" t="s">
        <v>48</v>
      </c>
      <c r="O1860" s="464" t="s">
        <v>48</v>
      </c>
      <c r="P1860" s="464" t="s">
        <v>49</v>
      </c>
      <c r="Q1860" s="464" t="s">
        <v>48</v>
      </c>
      <c r="R1860" s="448" t="s">
        <v>5868</v>
      </c>
      <c r="S1860" s="465">
        <v>1.4999999999999999E-2</v>
      </c>
    </row>
    <row r="1861" spans="1:19" x14ac:dyDescent="0.2">
      <c r="A1861" s="454" t="s">
        <v>5869</v>
      </c>
      <c r="B1861" s="455" t="s">
        <v>5870</v>
      </c>
      <c r="C1861" s="456" t="s">
        <v>61</v>
      </c>
      <c r="D1861" s="457" t="s">
        <v>154</v>
      </c>
      <c r="E1861" s="458" t="s">
        <v>626</v>
      </c>
      <c r="F1861" s="459" t="s">
        <v>627</v>
      </c>
      <c r="G1861" s="460">
        <v>3342</v>
      </c>
      <c r="H1861" s="461">
        <v>573</v>
      </c>
      <c r="I1861" s="461">
        <v>218</v>
      </c>
      <c r="J1861" s="462" t="s">
        <v>65</v>
      </c>
      <c r="K1861" s="463">
        <v>0.5</v>
      </c>
      <c r="L1861" s="464" t="s">
        <v>57</v>
      </c>
      <c r="M1861" s="464" t="s">
        <v>48</v>
      </c>
      <c r="N1861" s="464" t="s">
        <v>48</v>
      </c>
      <c r="O1861" s="464" t="s">
        <v>49</v>
      </c>
      <c r="P1861" s="464" t="s">
        <v>48</v>
      </c>
      <c r="Q1861" s="464" t="s">
        <v>48</v>
      </c>
      <c r="R1861" s="448" t="s">
        <v>5871</v>
      </c>
      <c r="S1861" s="465">
        <v>1.2E-2</v>
      </c>
    </row>
    <row r="1862" spans="1:19" x14ac:dyDescent="0.2">
      <c r="A1862" s="454" t="s">
        <v>5872</v>
      </c>
      <c r="B1862" s="455" t="s">
        <v>5873</v>
      </c>
      <c r="C1862" s="456" t="s">
        <v>252</v>
      </c>
      <c r="D1862" s="457" t="s">
        <v>111</v>
      </c>
      <c r="E1862" s="458" t="s">
        <v>1178</v>
      </c>
      <c r="F1862" s="459" t="s">
        <v>1178</v>
      </c>
      <c r="G1862" s="460">
        <v>2767</v>
      </c>
      <c r="H1862" s="461">
        <v>7636</v>
      </c>
      <c r="I1862" s="461">
        <v>2679</v>
      </c>
      <c r="J1862" s="462" t="s">
        <v>114</v>
      </c>
      <c r="K1862" s="463">
        <v>0</v>
      </c>
      <c r="L1862" s="464" t="s">
        <v>48</v>
      </c>
      <c r="M1862" s="464" t="s">
        <v>48</v>
      </c>
      <c r="N1862" s="464" t="s">
        <v>48</v>
      </c>
      <c r="O1862" s="464" t="s">
        <v>48</v>
      </c>
      <c r="P1862" s="464" t="s">
        <v>48</v>
      </c>
      <c r="Q1862" s="464" t="s">
        <v>48</v>
      </c>
      <c r="R1862" s="448" t="s">
        <v>5874</v>
      </c>
      <c r="S1862" s="465">
        <v>0.02</v>
      </c>
    </row>
    <row r="1863" spans="1:19" x14ac:dyDescent="0.2">
      <c r="A1863" s="454" t="s">
        <v>5875</v>
      </c>
      <c r="B1863" s="455" t="s">
        <v>5876</v>
      </c>
      <c r="C1863" s="456" t="s">
        <v>61</v>
      </c>
      <c r="D1863" s="457" t="s">
        <v>62</v>
      </c>
      <c r="E1863" s="458" t="s">
        <v>63</v>
      </c>
      <c r="F1863" s="459" t="s">
        <v>64</v>
      </c>
      <c r="G1863" s="460">
        <v>1146</v>
      </c>
      <c r="H1863" s="461">
        <v>1947</v>
      </c>
      <c r="I1863" s="461">
        <v>654</v>
      </c>
      <c r="J1863" s="462" t="s">
        <v>65</v>
      </c>
      <c r="K1863" s="463">
        <v>0.5</v>
      </c>
      <c r="L1863" s="464" t="s">
        <v>48</v>
      </c>
      <c r="M1863" s="464" t="s">
        <v>48</v>
      </c>
      <c r="N1863" s="464" t="s">
        <v>48</v>
      </c>
      <c r="O1863" s="464" t="s">
        <v>48</v>
      </c>
      <c r="P1863" s="464" t="s">
        <v>48</v>
      </c>
      <c r="Q1863" s="464" t="s">
        <v>48</v>
      </c>
      <c r="R1863" s="448" t="s">
        <v>5877</v>
      </c>
      <c r="S1863" s="465">
        <v>0.02</v>
      </c>
    </row>
    <row r="1864" spans="1:19" x14ac:dyDescent="0.2">
      <c r="A1864" s="454" t="s">
        <v>5878</v>
      </c>
      <c r="B1864" s="455" t="s">
        <v>5879</v>
      </c>
      <c r="C1864" s="456" t="s">
        <v>61</v>
      </c>
      <c r="D1864" s="457" t="s">
        <v>69</v>
      </c>
      <c r="E1864" s="458" t="s">
        <v>451</v>
      </c>
      <c r="F1864" s="459" t="s">
        <v>452</v>
      </c>
      <c r="G1864" s="460">
        <v>1728</v>
      </c>
      <c r="H1864" s="461">
        <v>591</v>
      </c>
      <c r="I1864" s="461">
        <v>263</v>
      </c>
      <c r="J1864" s="462" t="s">
        <v>72</v>
      </c>
      <c r="K1864" s="463">
        <v>0.5</v>
      </c>
      <c r="L1864" s="464" t="s">
        <v>48</v>
      </c>
      <c r="M1864" s="464" t="s">
        <v>48</v>
      </c>
      <c r="N1864" s="464" t="s">
        <v>48</v>
      </c>
      <c r="O1864" s="464" t="s">
        <v>48</v>
      </c>
      <c r="P1864" s="464" t="s">
        <v>48</v>
      </c>
      <c r="Q1864" s="464" t="s">
        <v>48</v>
      </c>
      <c r="R1864" s="448" t="s">
        <v>5880</v>
      </c>
      <c r="S1864" s="465">
        <v>0</v>
      </c>
    </row>
    <row r="1865" spans="1:19" x14ac:dyDescent="0.2">
      <c r="A1865" s="454" t="s">
        <v>5881</v>
      </c>
      <c r="B1865" s="455" t="s">
        <v>5882</v>
      </c>
      <c r="C1865" s="456" t="s">
        <v>61</v>
      </c>
      <c r="D1865" s="457" t="s">
        <v>135</v>
      </c>
      <c r="E1865" s="458" t="s">
        <v>612</v>
      </c>
      <c r="F1865" s="459" t="s">
        <v>613</v>
      </c>
      <c r="G1865" s="460">
        <v>978</v>
      </c>
      <c r="H1865" s="461">
        <v>148</v>
      </c>
      <c r="I1865" s="461">
        <v>69</v>
      </c>
      <c r="J1865" s="462" t="s">
        <v>102</v>
      </c>
      <c r="K1865" s="463">
        <v>0.25</v>
      </c>
      <c r="L1865" s="464" t="s">
        <v>48</v>
      </c>
      <c r="M1865" s="464" t="s">
        <v>48</v>
      </c>
      <c r="N1865" s="464" t="s">
        <v>48</v>
      </c>
      <c r="O1865" s="464" t="s">
        <v>48</v>
      </c>
      <c r="P1865" s="464" t="s">
        <v>48</v>
      </c>
      <c r="Q1865" s="464" t="s">
        <v>48</v>
      </c>
      <c r="R1865" s="448" t="s">
        <v>5883</v>
      </c>
      <c r="S1865" s="465">
        <v>0.02</v>
      </c>
    </row>
    <row r="1866" spans="1:19" x14ac:dyDescent="0.2">
      <c r="A1866" s="454" t="s">
        <v>4613</v>
      </c>
      <c r="B1866" s="455" t="s">
        <v>5884</v>
      </c>
      <c r="C1866" s="456" t="s">
        <v>43</v>
      </c>
      <c r="D1866" s="457" t="s">
        <v>111</v>
      </c>
      <c r="E1866" s="458" t="s">
        <v>4612</v>
      </c>
      <c r="F1866" s="459" t="s">
        <v>4613</v>
      </c>
      <c r="G1866" s="460">
        <v>22794</v>
      </c>
      <c r="H1866" s="461">
        <v>23529</v>
      </c>
      <c r="I1866" s="461">
        <v>10517</v>
      </c>
      <c r="J1866" s="462" t="s">
        <v>114</v>
      </c>
      <c r="K1866" s="463">
        <v>0.35</v>
      </c>
      <c r="L1866" s="464" t="s">
        <v>48</v>
      </c>
      <c r="M1866" s="464" t="s">
        <v>48</v>
      </c>
      <c r="N1866" s="464" t="s">
        <v>49</v>
      </c>
      <c r="O1866" s="464" t="s">
        <v>48</v>
      </c>
      <c r="P1866" s="464" t="s">
        <v>48</v>
      </c>
      <c r="Q1866" s="464" t="s">
        <v>48</v>
      </c>
      <c r="R1866" s="448" t="s">
        <v>5885</v>
      </c>
      <c r="S1866" s="465">
        <v>0.02</v>
      </c>
    </row>
    <row r="1867" spans="1:19" x14ac:dyDescent="0.2">
      <c r="A1867" s="454" t="s">
        <v>5886</v>
      </c>
      <c r="B1867" s="455" t="s">
        <v>5887</v>
      </c>
      <c r="C1867" s="456" t="s">
        <v>61</v>
      </c>
      <c r="D1867" s="457" t="s">
        <v>53</v>
      </c>
      <c r="E1867" s="458" t="s">
        <v>1155</v>
      </c>
      <c r="F1867" s="459" t="s">
        <v>1156</v>
      </c>
      <c r="G1867" s="460">
        <v>4281</v>
      </c>
      <c r="H1867" s="461">
        <v>1579</v>
      </c>
      <c r="I1867" s="461">
        <v>907</v>
      </c>
      <c r="J1867" s="462" t="s">
        <v>56</v>
      </c>
      <c r="K1867" s="463">
        <v>0.5</v>
      </c>
      <c r="L1867" s="464" t="s">
        <v>48</v>
      </c>
      <c r="M1867" s="464" t="s">
        <v>48</v>
      </c>
      <c r="N1867" s="464" t="s">
        <v>48</v>
      </c>
      <c r="O1867" s="464" t="s">
        <v>48</v>
      </c>
      <c r="P1867" s="464" t="s">
        <v>48</v>
      </c>
      <c r="Q1867" s="464" t="s">
        <v>48</v>
      </c>
      <c r="R1867" s="448" t="s">
        <v>5888</v>
      </c>
      <c r="S1867" s="465">
        <v>0.02</v>
      </c>
    </row>
    <row r="1868" spans="1:19" x14ac:dyDescent="0.2">
      <c r="A1868" s="454" t="s">
        <v>5889</v>
      </c>
      <c r="B1868" s="455" t="s">
        <v>5890</v>
      </c>
      <c r="C1868" s="456" t="s">
        <v>61</v>
      </c>
      <c r="D1868" s="457" t="s">
        <v>259</v>
      </c>
      <c r="E1868" s="458" t="s">
        <v>260</v>
      </c>
      <c r="F1868" s="459" t="s">
        <v>261</v>
      </c>
      <c r="G1868" s="460">
        <v>845</v>
      </c>
      <c r="H1868" s="461">
        <v>425</v>
      </c>
      <c r="I1868" s="461">
        <v>185</v>
      </c>
      <c r="J1868" s="462" t="s">
        <v>102</v>
      </c>
      <c r="K1868" s="463">
        <v>0.25</v>
      </c>
      <c r="L1868" s="464" t="s">
        <v>48</v>
      </c>
      <c r="M1868" s="464" t="s">
        <v>48</v>
      </c>
      <c r="N1868" s="464" t="s">
        <v>48</v>
      </c>
      <c r="O1868" s="464" t="s">
        <v>48</v>
      </c>
      <c r="P1868" s="464" t="s">
        <v>48</v>
      </c>
      <c r="Q1868" s="464" t="s">
        <v>48</v>
      </c>
      <c r="R1868" s="448" t="s">
        <v>5891</v>
      </c>
      <c r="S1868" s="465">
        <v>0</v>
      </c>
    </row>
    <row r="1869" spans="1:19" x14ac:dyDescent="0.2">
      <c r="A1869" s="454" t="s">
        <v>5892</v>
      </c>
      <c r="B1869" s="455" t="s">
        <v>5893</v>
      </c>
      <c r="C1869" s="456" t="s">
        <v>61</v>
      </c>
      <c r="D1869" s="457" t="s">
        <v>253</v>
      </c>
      <c r="E1869" s="458" t="s">
        <v>396</v>
      </c>
      <c r="F1869" s="459" t="s">
        <v>397</v>
      </c>
      <c r="G1869" s="460">
        <v>469</v>
      </c>
      <c r="H1869" s="461">
        <v>433</v>
      </c>
      <c r="I1869" s="461">
        <v>300</v>
      </c>
      <c r="J1869" s="462" t="s">
        <v>188</v>
      </c>
      <c r="K1869" s="463">
        <v>0.5</v>
      </c>
      <c r="L1869" s="464" t="s">
        <v>48</v>
      </c>
      <c r="M1869" s="464" t="s">
        <v>48</v>
      </c>
      <c r="N1869" s="464" t="s">
        <v>49</v>
      </c>
      <c r="O1869" s="464" t="s">
        <v>48</v>
      </c>
      <c r="P1869" s="464" t="s">
        <v>48</v>
      </c>
      <c r="Q1869" s="464" t="s">
        <v>48</v>
      </c>
      <c r="R1869" s="448" t="s">
        <v>5894</v>
      </c>
      <c r="S1869" s="465">
        <v>0.02</v>
      </c>
    </row>
    <row r="1870" spans="1:19" x14ac:dyDescent="0.2">
      <c r="A1870" s="454" t="s">
        <v>5895</v>
      </c>
      <c r="B1870" s="455" t="s">
        <v>5896</v>
      </c>
      <c r="C1870" s="456" t="s">
        <v>61</v>
      </c>
      <c r="D1870" s="457" t="s">
        <v>259</v>
      </c>
      <c r="E1870" s="458" t="s">
        <v>260</v>
      </c>
      <c r="F1870" s="459" t="s">
        <v>261</v>
      </c>
      <c r="G1870" s="460">
        <v>1024</v>
      </c>
      <c r="H1870" s="461">
        <v>459</v>
      </c>
      <c r="I1870" s="461">
        <v>205</v>
      </c>
      <c r="J1870" s="462" t="s">
        <v>102</v>
      </c>
      <c r="K1870" s="463">
        <v>0.25</v>
      </c>
      <c r="L1870" s="464" t="s">
        <v>48</v>
      </c>
      <c r="M1870" s="464" t="s">
        <v>48</v>
      </c>
      <c r="N1870" s="464" t="s">
        <v>48</v>
      </c>
      <c r="O1870" s="464" t="s">
        <v>48</v>
      </c>
      <c r="P1870" s="464" t="s">
        <v>48</v>
      </c>
      <c r="Q1870" s="464" t="s">
        <v>48</v>
      </c>
      <c r="R1870" s="448" t="s">
        <v>5897</v>
      </c>
      <c r="S1870" s="465">
        <v>0.02</v>
      </c>
    </row>
    <row r="1871" spans="1:19" x14ac:dyDescent="0.2">
      <c r="A1871" s="454" t="s">
        <v>5898</v>
      </c>
      <c r="B1871" s="455" t="s">
        <v>5899</v>
      </c>
      <c r="C1871" s="456" t="s">
        <v>61</v>
      </c>
      <c r="D1871" s="457" t="s">
        <v>341</v>
      </c>
      <c r="E1871" s="458" t="s">
        <v>2477</v>
      </c>
      <c r="F1871" s="459" t="s">
        <v>2478</v>
      </c>
      <c r="G1871" s="460">
        <v>3912</v>
      </c>
      <c r="H1871" s="461">
        <v>1485</v>
      </c>
      <c r="I1871" s="461">
        <v>697</v>
      </c>
      <c r="J1871" s="462" t="s">
        <v>72</v>
      </c>
      <c r="K1871" s="463">
        <v>0.5</v>
      </c>
      <c r="L1871" s="464" t="s">
        <v>57</v>
      </c>
      <c r="M1871" s="464" t="s">
        <v>48</v>
      </c>
      <c r="N1871" s="464" t="s">
        <v>48</v>
      </c>
      <c r="O1871" s="464" t="s">
        <v>48</v>
      </c>
      <c r="P1871" s="464" t="s">
        <v>49</v>
      </c>
      <c r="Q1871" s="464" t="s">
        <v>48</v>
      </c>
      <c r="R1871" s="448" t="s">
        <v>5900</v>
      </c>
      <c r="S1871" s="465">
        <v>0.02</v>
      </c>
    </row>
    <row r="1872" spans="1:19" x14ac:dyDescent="0.2">
      <c r="A1872" s="454" t="s">
        <v>5901</v>
      </c>
      <c r="B1872" s="455" t="s">
        <v>5902</v>
      </c>
      <c r="C1872" s="456" t="s">
        <v>61</v>
      </c>
      <c r="D1872" s="457" t="s">
        <v>44</v>
      </c>
      <c r="E1872" s="458" t="s">
        <v>230</v>
      </c>
      <c r="F1872" s="459" t="s">
        <v>231</v>
      </c>
      <c r="G1872" s="460">
        <v>3244</v>
      </c>
      <c r="H1872" s="461">
        <v>1056</v>
      </c>
      <c r="I1872" s="461">
        <v>461</v>
      </c>
      <c r="J1872" s="462" t="s">
        <v>47</v>
      </c>
      <c r="K1872" s="463">
        <v>0.35</v>
      </c>
      <c r="L1872" s="464" t="s">
        <v>57</v>
      </c>
      <c r="M1872" s="464" t="s">
        <v>48</v>
      </c>
      <c r="N1872" s="464" t="s">
        <v>48</v>
      </c>
      <c r="O1872" s="464" t="s">
        <v>48</v>
      </c>
      <c r="P1872" s="464" t="s">
        <v>49</v>
      </c>
      <c r="Q1872" s="464" t="s">
        <v>48</v>
      </c>
      <c r="R1872" s="448" t="s">
        <v>5903</v>
      </c>
      <c r="S1872" s="465">
        <v>0.02</v>
      </c>
    </row>
    <row r="1873" spans="1:19" x14ac:dyDescent="0.2">
      <c r="A1873" s="454" t="s">
        <v>5904</v>
      </c>
      <c r="B1873" s="455" t="s">
        <v>5905</v>
      </c>
      <c r="C1873" s="456" t="s">
        <v>61</v>
      </c>
      <c r="D1873" s="457" t="s">
        <v>99</v>
      </c>
      <c r="E1873" s="458" t="s">
        <v>192</v>
      </c>
      <c r="F1873" s="459" t="s">
        <v>193</v>
      </c>
      <c r="G1873" s="460">
        <v>1924</v>
      </c>
      <c r="H1873" s="461">
        <v>1025</v>
      </c>
      <c r="I1873" s="461">
        <v>290</v>
      </c>
      <c r="J1873" s="462" t="s">
        <v>102</v>
      </c>
      <c r="K1873" s="463">
        <v>0.25</v>
      </c>
      <c r="L1873" s="464" t="s">
        <v>48</v>
      </c>
      <c r="M1873" s="464" t="s">
        <v>48</v>
      </c>
      <c r="N1873" s="464" t="s">
        <v>48</v>
      </c>
      <c r="O1873" s="464" t="s">
        <v>48</v>
      </c>
      <c r="P1873" s="464" t="s">
        <v>48</v>
      </c>
      <c r="Q1873" s="464" t="s">
        <v>48</v>
      </c>
      <c r="R1873" s="448" t="s">
        <v>5906</v>
      </c>
      <c r="S1873" s="465">
        <v>0.02</v>
      </c>
    </row>
    <row r="1874" spans="1:19" x14ac:dyDescent="0.2">
      <c r="A1874" s="454" t="s">
        <v>5907</v>
      </c>
      <c r="B1874" s="455" t="s">
        <v>5908</v>
      </c>
      <c r="C1874" s="456" t="s">
        <v>252</v>
      </c>
      <c r="D1874" s="457" t="s">
        <v>253</v>
      </c>
      <c r="E1874" s="458" t="s">
        <v>488</v>
      </c>
      <c r="F1874" s="459" t="s">
        <v>489</v>
      </c>
      <c r="G1874" s="460">
        <v>7509</v>
      </c>
      <c r="H1874" s="461">
        <v>2984</v>
      </c>
      <c r="I1874" s="461">
        <v>1237</v>
      </c>
      <c r="J1874" s="462" t="s">
        <v>188</v>
      </c>
      <c r="K1874" s="463">
        <v>0.5</v>
      </c>
      <c r="L1874" s="464" t="s">
        <v>48</v>
      </c>
      <c r="M1874" s="464" t="s">
        <v>48</v>
      </c>
      <c r="N1874" s="464" t="s">
        <v>49</v>
      </c>
      <c r="O1874" s="464" t="s">
        <v>48</v>
      </c>
      <c r="P1874" s="464" t="s">
        <v>48</v>
      </c>
      <c r="Q1874" s="464" t="s">
        <v>48</v>
      </c>
      <c r="R1874" s="448" t="s">
        <v>5909</v>
      </c>
      <c r="S1874" s="465">
        <v>1.4999999999999999E-2</v>
      </c>
    </row>
    <row r="1875" spans="1:19" x14ac:dyDescent="0.2">
      <c r="A1875" s="454" t="s">
        <v>5910</v>
      </c>
      <c r="B1875" s="455" t="s">
        <v>5911</v>
      </c>
      <c r="C1875" s="456" t="s">
        <v>43</v>
      </c>
      <c r="D1875" s="457" t="s">
        <v>314</v>
      </c>
      <c r="E1875" s="458" t="s">
        <v>435</v>
      </c>
      <c r="F1875" s="459" t="s">
        <v>436</v>
      </c>
      <c r="G1875" s="460">
        <v>1068</v>
      </c>
      <c r="H1875" s="461">
        <v>2233</v>
      </c>
      <c r="I1875" s="461">
        <v>919</v>
      </c>
      <c r="J1875" s="462" t="s">
        <v>65</v>
      </c>
      <c r="K1875" s="463">
        <v>0.5</v>
      </c>
      <c r="L1875" s="464" t="s">
        <v>48</v>
      </c>
      <c r="M1875" s="464" t="s">
        <v>48</v>
      </c>
      <c r="N1875" s="464" t="s">
        <v>48</v>
      </c>
      <c r="O1875" s="464" t="s">
        <v>48</v>
      </c>
      <c r="P1875" s="464" t="s">
        <v>48</v>
      </c>
      <c r="Q1875" s="464" t="s">
        <v>48</v>
      </c>
      <c r="R1875" s="448" t="s">
        <v>5912</v>
      </c>
      <c r="S1875" s="465">
        <v>1.3000000000000001E-2</v>
      </c>
    </row>
    <row r="1876" spans="1:19" x14ac:dyDescent="0.2">
      <c r="A1876" s="454" t="s">
        <v>5913</v>
      </c>
      <c r="B1876" s="455" t="s">
        <v>5914</v>
      </c>
      <c r="C1876" s="456" t="s">
        <v>43</v>
      </c>
      <c r="D1876" s="457" t="s">
        <v>111</v>
      </c>
      <c r="E1876" s="458" t="s">
        <v>1133</v>
      </c>
      <c r="F1876" s="459" t="s">
        <v>1134</v>
      </c>
      <c r="G1876" s="460">
        <v>3437</v>
      </c>
      <c r="H1876" s="461">
        <v>4750</v>
      </c>
      <c r="I1876" s="461">
        <v>2018</v>
      </c>
      <c r="J1876" s="462" t="s">
        <v>114</v>
      </c>
      <c r="K1876" s="463">
        <v>0</v>
      </c>
      <c r="L1876" s="464" t="s">
        <v>48</v>
      </c>
      <c r="M1876" s="464" t="s">
        <v>48</v>
      </c>
      <c r="N1876" s="464" t="s">
        <v>49</v>
      </c>
      <c r="O1876" s="464" t="s">
        <v>48</v>
      </c>
      <c r="P1876" s="464" t="s">
        <v>48</v>
      </c>
      <c r="Q1876" s="464" t="s">
        <v>48</v>
      </c>
      <c r="R1876" s="448" t="s">
        <v>5915</v>
      </c>
      <c r="S1876" s="465">
        <v>0.02</v>
      </c>
    </row>
    <row r="1877" spans="1:19" x14ac:dyDescent="0.2">
      <c r="A1877" s="454" t="s">
        <v>5916</v>
      </c>
      <c r="B1877" s="455" t="s">
        <v>5917</v>
      </c>
      <c r="C1877" s="456" t="s">
        <v>61</v>
      </c>
      <c r="D1877" s="457" t="s">
        <v>135</v>
      </c>
      <c r="E1877" s="458" t="s">
        <v>612</v>
      </c>
      <c r="F1877" s="459" t="s">
        <v>613</v>
      </c>
      <c r="G1877" s="460">
        <v>676</v>
      </c>
      <c r="H1877" s="461">
        <v>112</v>
      </c>
      <c r="I1877" s="461">
        <v>78</v>
      </c>
      <c r="J1877" s="462" t="s">
        <v>102</v>
      </c>
      <c r="K1877" s="463">
        <v>0.25</v>
      </c>
      <c r="L1877" s="464" t="s">
        <v>48</v>
      </c>
      <c r="M1877" s="464" t="s">
        <v>48</v>
      </c>
      <c r="N1877" s="464" t="s">
        <v>48</v>
      </c>
      <c r="O1877" s="464" t="s">
        <v>48</v>
      </c>
      <c r="P1877" s="464" t="s">
        <v>48</v>
      </c>
      <c r="Q1877" s="464" t="s">
        <v>48</v>
      </c>
      <c r="R1877" s="448" t="s">
        <v>5918</v>
      </c>
      <c r="S1877" s="465">
        <v>0</v>
      </c>
    </row>
    <row r="1878" spans="1:19" x14ac:dyDescent="0.2">
      <c r="A1878" s="454" t="s">
        <v>5919</v>
      </c>
      <c r="B1878" s="455" t="s">
        <v>5920</v>
      </c>
      <c r="C1878" s="456" t="s">
        <v>61</v>
      </c>
      <c r="D1878" s="457" t="s">
        <v>62</v>
      </c>
      <c r="E1878" s="458" t="s">
        <v>884</v>
      </c>
      <c r="F1878" s="459" t="s">
        <v>885</v>
      </c>
      <c r="G1878" s="460">
        <v>2434</v>
      </c>
      <c r="H1878" s="461">
        <v>706</v>
      </c>
      <c r="I1878" s="461">
        <v>323</v>
      </c>
      <c r="J1878" s="462" t="s">
        <v>65</v>
      </c>
      <c r="K1878" s="463">
        <v>0.5</v>
      </c>
      <c r="L1878" s="464" t="s">
        <v>48</v>
      </c>
      <c r="M1878" s="464" t="s">
        <v>48</v>
      </c>
      <c r="N1878" s="464" t="s">
        <v>49</v>
      </c>
      <c r="O1878" s="464" t="s">
        <v>48</v>
      </c>
      <c r="P1878" s="464" t="s">
        <v>48</v>
      </c>
      <c r="Q1878" s="464" t="s">
        <v>48</v>
      </c>
      <c r="R1878" s="448" t="s">
        <v>5921</v>
      </c>
      <c r="S1878" s="465">
        <v>1.4999999999999999E-2</v>
      </c>
    </row>
    <row r="1879" spans="1:19" x14ac:dyDescent="0.2">
      <c r="A1879" s="454" t="s">
        <v>5922</v>
      </c>
      <c r="B1879" s="455" t="s">
        <v>5923</v>
      </c>
      <c r="C1879" s="456" t="s">
        <v>61</v>
      </c>
      <c r="D1879" s="457" t="s">
        <v>341</v>
      </c>
      <c r="E1879" s="458" t="s">
        <v>342</v>
      </c>
      <c r="F1879" s="459" t="s">
        <v>343</v>
      </c>
      <c r="G1879" s="460">
        <v>4003</v>
      </c>
      <c r="H1879" s="461">
        <v>2133</v>
      </c>
      <c r="I1879" s="461">
        <v>839</v>
      </c>
      <c r="J1879" s="462" t="s">
        <v>72</v>
      </c>
      <c r="K1879" s="463">
        <v>0.5</v>
      </c>
      <c r="L1879" s="464" t="s">
        <v>48</v>
      </c>
      <c r="M1879" s="464" t="s">
        <v>48</v>
      </c>
      <c r="N1879" s="464" t="s">
        <v>49</v>
      </c>
      <c r="O1879" s="464" t="s">
        <v>48</v>
      </c>
      <c r="P1879" s="464" t="s">
        <v>48</v>
      </c>
      <c r="Q1879" s="464" t="s">
        <v>48</v>
      </c>
      <c r="R1879" s="448" t="s">
        <v>5924</v>
      </c>
      <c r="S1879" s="465">
        <v>0.02</v>
      </c>
    </row>
    <row r="1880" spans="1:19" x14ac:dyDescent="0.2">
      <c r="A1880" s="454" t="s">
        <v>5925</v>
      </c>
      <c r="B1880" s="455" t="s">
        <v>5926</v>
      </c>
      <c r="C1880" s="456" t="s">
        <v>61</v>
      </c>
      <c r="D1880" s="457" t="s">
        <v>259</v>
      </c>
      <c r="E1880" s="458" t="s">
        <v>260</v>
      </c>
      <c r="F1880" s="459" t="s">
        <v>261</v>
      </c>
      <c r="G1880" s="460">
        <v>633</v>
      </c>
      <c r="H1880" s="461">
        <v>508</v>
      </c>
      <c r="I1880" s="461">
        <v>188</v>
      </c>
      <c r="J1880" s="462" t="s">
        <v>102</v>
      </c>
      <c r="K1880" s="463">
        <v>0.25</v>
      </c>
      <c r="L1880" s="464" t="s">
        <v>48</v>
      </c>
      <c r="M1880" s="464" t="s">
        <v>48</v>
      </c>
      <c r="N1880" s="464" t="s">
        <v>48</v>
      </c>
      <c r="O1880" s="464" t="s">
        <v>48</v>
      </c>
      <c r="P1880" s="464" t="s">
        <v>48</v>
      </c>
      <c r="Q1880" s="464" t="s">
        <v>48</v>
      </c>
      <c r="R1880" s="448" t="s">
        <v>5927</v>
      </c>
      <c r="S1880" s="465">
        <v>0</v>
      </c>
    </row>
    <row r="1881" spans="1:19" x14ac:dyDescent="0.2">
      <c r="A1881" s="454" t="s">
        <v>5928</v>
      </c>
      <c r="B1881" s="455" t="s">
        <v>5929</v>
      </c>
      <c r="C1881" s="456" t="s">
        <v>61</v>
      </c>
      <c r="D1881" s="457" t="s">
        <v>62</v>
      </c>
      <c r="E1881" s="458" t="s">
        <v>446</v>
      </c>
      <c r="F1881" s="459" t="s">
        <v>447</v>
      </c>
      <c r="G1881" s="460">
        <v>713</v>
      </c>
      <c r="H1881" s="461">
        <v>359</v>
      </c>
      <c r="I1881" s="461">
        <v>154</v>
      </c>
      <c r="J1881" s="462" t="s">
        <v>65</v>
      </c>
      <c r="K1881" s="463">
        <v>0.5</v>
      </c>
      <c r="L1881" s="464" t="s">
        <v>48</v>
      </c>
      <c r="M1881" s="464" t="s">
        <v>48</v>
      </c>
      <c r="N1881" s="464" t="s">
        <v>49</v>
      </c>
      <c r="O1881" s="464" t="s">
        <v>48</v>
      </c>
      <c r="P1881" s="464" t="s">
        <v>48</v>
      </c>
      <c r="Q1881" s="464" t="s">
        <v>48</v>
      </c>
      <c r="R1881" s="448" t="s">
        <v>5930</v>
      </c>
      <c r="S1881" s="465">
        <v>0.02</v>
      </c>
    </row>
    <row r="1882" spans="1:19" x14ac:dyDescent="0.2">
      <c r="A1882" s="454" t="s">
        <v>5931</v>
      </c>
      <c r="B1882" s="455" t="s">
        <v>5932</v>
      </c>
      <c r="C1882" s="456" t="s">
        <v>61</v>
      </c>
      <c r="D1882" s="457" t="s">
        <v>62</v>
      </c>
      <c r="E1882" s="458" t="s">
        <v>265</v>
      </c>
      <c r="F1882" s="459" t="s">
        <v>266</v>
      </c>
      <c r="G1882" s="460">
        <v>1163</v>
      </c>
      <c r="H1882" s="461">
        <v>624</v>
      </c>
      <c r="I1882" s="461">
        <v>229</v>
      </c>
      <c r="J1882" s="462" t="s">
        <v>65</v>
      </c>
      <c r="K1882" s="463">
        <v>0.5</v>
      </c>
      <c r="L1882" s="464" t="s">
        <v>57</v>
      </c>
      <c r="M1882" s="464" t="s">
        <v>48</v>
      </c>
      <c r="N1882" s="464" t="s">
        <v>48</v>
      </c>
      <c r="O1882" s="464" t="s">
        <v>49</v>
      </c>
      <c r="P1882" s="464" t="s">
        <v>48</v>
      </c>
      <c r="Q1882" s="464" t="s">
        <v>48</v>
      </c>
      <c r="R1882" s="448" t="s">
        <v>5933</v>
      </c>
      <c r="S1882" s="465">
        <v>0</v>
      </c>
    </row>
    <row r="1883" spans="1:19" x14ac:dyDescent="0.2">
      <c r="A1883" s="454" t="s">
        <v>5934</v>
      </c>
      <c r="B1883" s="455" t="s">
        <v>5935</v>
      </c>
      <c r="C1883" s="456" t="s">
        <v>61</v>
      </c>
      <c r="D1883" s="457" t="s">
        <v>118</v>
      </c>
      <c r="E1883" s="458" t="s">
        <v>170</v>
      </c>
      <c r="F1883" s="459" t="s">
        <v>171</v>
      </c>
      <c r="G1883" s="460">
        <v>1017</v>
      </c>
      <c r="H1883" s="461">
        <v>264</v>
      </c>
      <c r="I1883" s="461">
        <v>158</v>
      </c>
      <c r="J1883" s="462" t="s">
        <v>47</v>
      </c>
      <c r="K1883" s="463">
        <v>0.35</v>
      </c>
      <c r="L1883" s="464" t="s">
        <v>57</v>
      </c>
      <c r="M1883" s="464" t="s">
        <v>48</v>
      </c>
      <c r="N1883" s="464" t="s">
        <v>48</v>
      </c>
      <c r="O1883" s="464" t="s">
        <v>48</v>
      </c>
      <c r="P1883" s="464" t="s">
        <v>49</v>
      </c>
      <c r="Q1883" s="464" t="s">
        <v>49</v>
      </c>
      <c r="R1883" s="448" t="s">
        <v>5936</v>
      </c>
      <c r="S1883" s="465">
        <v>0</v>
      </c>
    </row>
    <row r="1884" spans="1:19" x14ac:dyDescent="0.2">
      <c r="A1884" s="454" t="s">
        <v>5937</v>
      </c>
      <c r="B1884" s="455" t="s">
        <v>5938</v>
      </c>
      <c r="C1884" s="456" t="s">
        <v>252</v>
      </c>
      <c r="D1884" s="457" t="s">
        <v>285</v>
      </c>
      <c r="E1884" s="458" t="s">
        <v>900</v>
      </c>
      <c r="F1884" s="459" t="s">
        <v>901</v>
      </c>
      <c r="G1884" s="460">
        <v>8542</v>
      </c>
      <c r="H1884" s="461">
        <v>2147</v>
      </c>
      <c r="I1884" s="461">
        <v>934</v>
      </c>
      <c r="J1884" s="462" t="s">
        <v>56</v>
      </c>
      <c r="K1884" s="463">
        <v>0.5</v>
      </c>
      <c r="L1884" s="464" t="s">
        <v>57</v>
      </c>
      <c r="M1884" s="464" t="s">
        <v>48</v>
      </c>
      <c r="N1884" s="464" t="s">
        <v>48</v>
      </c>
      <c r="O1884" s="464" t="s">
        <v>48</v>
      </c>
      <c r="P1884" s="464" t="s">
        <v>49</v>
      </c>
      <c r="Q1884" s="464" t="s">
        <v>48</v>
      </c>
      <c r="R1884" s="448" t="s">
        <v>5939</v>
      </c>
      <c r="S1884" s="465">
        <v>0.02</v>
      </c>
    </row>
    <row r="1885" spans="1:19" x14ac:dyDescent="0.2">
      <c r="A1885" s="454" t="s">
        <v>5940</v>
      </c>
      <c r="B1885" s="455" t="s">
        <v>5941</v>
      </c>
      <c r="C1885" s="456" t="s">
        <v>61</v>
      </c>
      <c r="D1885" s="457" t="s">
        <v>259</v>
      </c>
      <c r="E1885" s="458" t="s">
        <v>347</v>
      </c>
      <c r="F1885" s="459" t="s">
        <v>348</v>
      </c>
      <c r="G1885" s="460">
        <v>1285</v>
      </c>
      <c r="H1885" s="461">
        <v>467</v>
      </c>
      <c r="I1885" s="461">
        <v>201</v>
      </c>
      <c r="J1885" s="462" t="s">
        <v>102</v>
      </c>
      <c r="K1885" s="463">
        <v>0.25</v>
      </c>
      <c r="L1885" s="464" t="s">
        <v>48</v>
      </c>
      <c r="M1885" s="464" t="s">
        <v>49</v>
      </c>
      <c r="N1885" s="464" t="s">
        <v>48</v>
      </c>
      <c r="O1885" s="464" t="s">
        <v>48</v>
      </c>
      <c r="P1885" s="464" t="s">
        <v>48</v>
      </c>
      <c r="Q1885" s="464" t="s">
        <v>48</v>
      </c>
      <c r="R1885" s="448" t="s">
        <v>5942</v>
      </c>
      <c r="S1885" s="465">
        <v>1.4999999999999999E-2</v>
      </c>
    </row>
    <row r="1886" spans="1:19" x14ac:dyDescent="0.2">
      <c r="A1886" s="454" t="s">
        <v>5943</v>
      </c>
      <c r="B1886" s="455" t="s">
        <v>5944</v>
      </c>
      <c r="C1886" s="456" t="s">
        <v>61</v>
      </c>
      <c r="D1886" s="457" t="s">
        <v>135</v>
      </c>
      <c r="E1886" s="458" t="s">
        <v>612</v>
      </c>
      <c r="F1886" s="459" t="s">
        <v>613</v>
      </c>
      <c r="G1886" s="460">
        <v>1611</v>
      </c>
      <c r="H1886" s="461">
        <v>256</v>
      </c>
      <c r="I1886" s="461">
        <v>132</v>
      </c>
      <c r="J1886" s="462" t="s">
        <v>102</v>
      </c>
      <c r="K1886" s="463">
        <v>0.25</v>
      </c>
      <c r="L1886" s="464" t="s">
        <v>48</v>
      </c>
      <c r="M1886" s="464" t="s">
        <v>49</v>
      </c>
      <c r="N1886" s="464" t="s">
        <v>48</v>
      </c>
      <c r="O1886" s="464" t="s">
        <v>48</v>
      </c>
      <c r="P1886" s="464" t="s">
        <v>48</v>
      </c>
      <c r="Q1886" s="464" t="s">
        <v>48</v>
      </c>
      <c r="R1886" s="448" t="s">
        <v>5945</v>
      </c>
      <c r="S1886" s="465">
        <v>0.01</v>
      </c>
    </row>
    <row r="1887" spans="1:19" x14ac:dyDescent="0.2">
      <c r="A1887" s="454" t="s">
        <v>5946</v>
      </c>
      <c r="B1887" s="455" t="s">
        <v>5947</v>
      </c>
      <c r="C1887" s="456" t="s">
        <v>61</v>
      </c>
      <c r="D1887" s="457" t="s">
        <v>259</v>
      </c>
      <c r="E1887" s="458" t="s">
        <v>347</v>
      </c>
      <c r="F1887" s="459" t="s">
        <v>348</v>
      </c>
      <c r="G1887" s="460">
        <v>2699</v>
      </c>
      <c r="H1887" s="461">
        <v>1048</v>
      </c>
      <c r="I1887" s="461">
        <v>398</v>
      </c>
      <c r="J1887" s="462" t="s">
        <v>102</v>
      </c>
      <c r="K1887" s="463">
        <v>0.25</v>
      </c>
      <c r="L1887" s="464" t="s">
        <v>48</v>
      </c>
      <c r="M1887" s="464" t="s">
        <v>48</v>
      </c>
      <c r="N1887" s="464" t="s">
        <v>48</v>
      </c>
      <c r="O1887" s="464" t="s">
        <v>48</v>
      </c>
      <c r="P1887" s="464" t="s">
        <v>48</v>
      </c>
      <c r="Q1887" s="464" t="s">
        <v>48</v>
      </c>
      <c r="R1887" s="448" t="s">
        <v>5948</v>
      </c>
      <c r="S1887" s="465">
        <v>0</v>
      </c>
    </row>
    <row r="1888" spans="1:19" x14ac:dyDescent="0.2">
      <c r="A1888" s="454" t="s">
        <v>5949</v>
      </c>
      <c r="B1888" s="455" t="s">
        <v>5950</v>
      </c>
      <c r="C1888" s="456" t="s">
        <v>252</v>
      </c>
      <c r="D1888" s="457" t="s">
        <v>69</v>
      </c>
      <c r="E1888" s="458" t="s">
        <v>70</v>
      </c>
      <c r="F1888" s="459" t="s">
        <v>71</v>
      </c>
      <c r="G1888" s="460">
        <v>3434</v>
      </c>
      <c r="H1888" s="461">
        <v>3171</v>
      </c>
      <c r="I1888" s="461">
        <v>1250</v>
      </c>
      <c r="J1888" s="462" t="s">
        <v>72</v>
      </c>
      <c r="K1888" s="463">
        <v>0.5</v>
      </c>
      <c r="L1888" s="464" t="s">
        <v>48</v>
      </c>
      <c r="M1888" s="464" t="s">
        <v>48</v>
      </c>
      <c r="N1888" s="464" t="s">
        <v>48</v>
      </c>
      <c r="O1888" s="464" t="s">
        <v>48</v>
      </c>
      <c r="P1888" s="464" t="s">
        <v>48</v>
      </c>
      <c r="Q1888" s="464" t="s">
        <v>48</v>
      </c>
      <c r="R1888" s="448" t="s">
        <v>5951</v>
      </c>
      <c r="S1888" s="465">
        <v>0.02</v>
      </c>
    </row>
    <row r="1889" spans="1:19" x14ac:dyDescent="0.2">
      <c r="A1889" s="454" t="s">
        <v>5952</v>
      </c>
      <c r="B1889" s="455" t="s">
        <v>5953</v>
      </c>
      <c r="C1889" s="456" t="s">
        <v>61</v>
      </c>
      <c r="D1889" s="457" t="s">
        <v>53</v>
      </c>
      <c r="E1889" s="458" t="s">
        <v>1657</v>
      </c>
      <c r="F1889" s="459" t="s">
        <v>1658</v>
      </c>
      <c r="G1889" s="460">
        <v>2979</v>
      </c>
      <c r="H1889" s="461">
        <v>633</v>
      </c>
      <c r="I1889" s="461">
        <v>373</v>
      </c>
      <c r="J1889" s="462" t="s">
        <v>56</v>
      </c>
      <c r="K1889" s="463">
        <v>0.5</v>
      </c>
      <c r="L1889" s="464" t="s">
        <v>57</v>
      </c>
      <c r="M1889" s="464" t="s">
        <v>48</v>
      </c>
      <c r="N1889" s="464" t="s">
        <v>48</v>
      </c>
      <c r="O1889" s="464" t="s">
        <v>49</v>
      </c>
      <c r="P1889" s="464" t="s">
        <v>48</v>
      </c>
      <c r="Q1889" s="464" t="s">
        <v>48</v>
      </c>
      <c r="R1889" s="448" t="s">
        <v>5954</v>
      </c>
      <c r="S1889" s="465">
        <v>0.02</v>
      </c>
    </row>
    <row r="1890" spans="1:19" x14ac:dyDescent="0.2">
      <c r="A1890" s="454" t="s">
        <v>5955</v>
      </c>
      <c r="B1890" s="455" t="s">
        <v>5956</v>
      </c>
      <c r="C1890" s="456" t="s">
        <v>61</v>
      </c>
      <c r="D1890" s="457" t="s">
        <v>76</v>
      </c>
      <c r="E1890" s="458" t="s">
        <v>1273</v>
      </c>
      <c r="F1890" s="459" t="s">
        <v>1274</v>
      </c>
      <c r="G1890" s="460">
        <v>2681</v>
      </c>
      <c r="H1890" s="461">
        <v>641</v>
      </c>
      <c r="I1890" s="461">
        <v>290</v>
      </c>
      <c r="J1890" s="462" t="s">
        <v>72</v>
      </c>
      <c r="K1890" s="463">
        <v>0.5</v>
      </c>
      <c r="L1890" s="464" t="s">
        <v>57</v>
      </c>
      <c r="M1890" s="464" t="s">
        <v>48</v>
      </c>
      <c r="N1890" s="464" t="s">
        <v>48</v>
      </c>
      <c r="O1890" s="464" t="s">
        <v>48</v>
      </c>
      <c r="P1890" s="464" t="s">
        <v>49</v>
      </c>
      <c r="Q1890" s="464" t="s">
        <v>48</v>
      </c>
      <c r="R1890" s="448" t="s">
        <v>5957</v>
      </c>
      <c r="S1890" s="465">
        <v>1.4999999999999999E-2</v>
      </c>
    </row>
    <row r="1891" spans="1:19" x14ac:dyDescent="0.2">
      <c r="A1891" s="454" t="s">
        <v>5958</v>
      </c>
      <c r="B1891" s="455" t="s">
        <v>5959</v>
      </c>
      <c r="C1891" s="456" t="s">
        <v>61</v>
      </c>
      <c r="D1891" s="457" t="s">
        <v>124</v>
      </c>
      <c r="E1891" s="458" t="s">
        <v>417</v>
      </c>
      <c r="F1891" s="459" t="s">
        <v>418</v>
      </c>
      <c r="G1891" s="460">
        <v>2478</v>
      </c>
      <c r="H1891" s="461">
        <v>1418</v>
      </c>
      <c r="I1891" s="461">
        <v>509</v>
      </c>
      <c r="J1891" s="462" t="s">
        <v>47</v>
      </c>
      <c r="K1891" s="463">
        <v>0.35</v>
      </c>
      <c r="L1891" s="464" t="s">
        <v>48</v>
      </c>
      <c r="M1891" s="464" t="s">
        <v>48</v>
      </c>
      <c r="N1891" s="464" t="s">
        <v>48</v>
      </c>
      <c r="O1891" s="464" t="s">
        <v>48</v>
      </c>
      <c r="P1891" s="464" t="s">
        <v>48</v>
      </c>
      <c r="Q1891" s="464" t="s">
        <v>48</v>
      </c>
      <c r="R1891" s="448" t="s">
        <v>5960</v>
      </c>
      <c r="S1891" s="465">
        <v>0.02</v>
      </c>
    </row>
    <row r="1892" spans="1:19" x14ac:dyDescent="0.2">
      <c r="A1892" s="454" t="s">
        <v>5961</v>
      </c>
      <c r="B1892" s="455" t="s">
        <v>5962</v>
      </c>
      <c r="C1892" s="456" t="s">
        <v>61</v>
      </c>
      <c r="D1892" s="457" t="s">
        <v>135</v>
      </c>
      <c r="E1892" s="458" t="s">
        <v>1225</v>
      </c>
      <c r="F1892" s="459" t="s">
        <v>1226</v>
      </c>
      <c r="G1892" s="460">
        <v>1567</v>
      </c>
      <c r="H1892" s="461">
        <v>974</v>
      </c>
      <c r="I1892" s="461">
        <v>425</v>
      </c>
      <c r="J1892" s="462" t="s">
        <v>102</v>
      </c>
      <c r="K1892" s="463">
        <v>0.25</v>
      </c>
      <c r="L1892" s="464" t="s">
        <v>48</v>
      </c>
      <c r="M1892" s="464" t="s">
        <v>48</v>
      </c>
      <c r="N1892" s="464" t="s">
        <v>49</v>
      </c>
      <c r="O1892" s="464" t="s">
        <v>48</v>
      </c>
      <c r="P1892" s="464" t="s">
        <v>48</v>
      </c>
      <c r="Q1892" s="464" t="s">
        <v>48</v>
      </c>
      <c r="R1892" s="448" t="s">
        <v>5963</v>
      </c>
      <c r="S1892" s="465">
        <v>1.4999999999999999E-2</v>
      </c>
    </row>
    <row r="1893" spans="1:19" x14ac:dyDescent="0.2">
      <c r="A1893" s="454" t="s">
        <v>5964</v>
      </c>
      <c r="B1893" s="455" t="s">
        <v>5965</v>
      </c>
      <c r="C1893" s="456" t="s">
        <v>61</v>
      </c>
      <c r="D1893" s="457" t="s">
        <v>154</v>
      </c>
      <c r="E1893" s="458" t="s">
        <v>743</v>
      </c>
      <c r="F1893" s="459" t="s">
        <v>743</v>
      </c>
      <c r="G1893" s="460">
        <v>2137</v>
      </c>
      <c r="H1893" s="461">
        <v>418</v>
      </c>
      <c r="I1893" s="461">
        <v>278</v>
      </c>
      <c r="J1893" s="462" t="s">
        <v>65</v>
      </c>
      <c r="K1893" s="463">
        <v>0.5</v>
      </c>
      <c r="L1893" s="464" t="s">
        <v>48</v>
      </c>
      <c r="M1893" s="464" t="s">
        <v>48</v>
      </c>
      <c r="N1893" s="464" t="s">
        <v>49</v>
      </c>
      <c r="O1893" s="464" t="s">
        <v>48</v>
      </c>
      <c r="P1893" s="464" t="s">
        <v>48</v>
      </c>
      <c r="Q1893" s="464" t="s">
        <v>48</v>
      </c>
      <c r="R1893" s="448" t="s">
        <v>5966</v>
      </c>
      <c r="S1893" s="465">
        <v>1.4999999999999999E-2</v>
      </c>
    </row>
    <row r="1894" spans="1:19" x14ac:dyDescent="0.2">
      <c r="A1894" s="454" t="s">
        <v>5967</v>
      </c>
      <c r="B1894" s="455" t="s">
        <v>5968</v>
      </c>
      <c r="C1894" s="456" t="s">
        <v>61</v>
      </c>
      <c r="D1894" s="457" t="s">
        <v>314</v>
      </c>
      <c r="E1894" s="458" t="s">
        <v>1048</v>
      </c>
      <c r="F1894" s="459" t="s">
        <v>1048</v>
      </c>
      <c r="G1894" s="460">
        <v>3671</v>
      </c>
      <c r="H1894" s="461">
        <v>403</v>
      </c>
      <c r="I1894" s="461">
        <v>227</v>
      </c>
      <c r="J1894" s="462" t="s">
        <v>65</v>
      </c>
      <c r="K1894" s="463">
        <v>0.5</v>
      </c>
      <c r="L1894" s="464" t="s">
        <v>57</v>
      </c>
      <c r="M1894" s="464" t="s">
        <v>48</v>
      </c>
      <c r="N1894" s="464" t="s">
        <v>48</v>
      </c>
      <c r="O1894" s="464" t="s">
        <v>48</v>
      </c>
      <c r="P1894" s="464" t="s">
        <v>49</v>
      </c>
      <c r="Q1894" s="464" t="s">
        <v>48</v>
      </c>
      <c r="R1894" s="448" t="s">
        <v>5969</v>
      </c>
      <c r="S1894" s="465">
        <v>1.4999999999999999E-2</v>
      </c>
    </row>
    <row r="1895" spans="1:19" x14ac:dyDescent="0.2">
      <c r="A1895" s="454" t="s">
        <v>5970</v>
      </c>
      <c r="B1895" s="455" t="s">
        <v>5971</v>
      </c>
      <c r="C1895" s="456" t="s">
        <v>61</v>
      </c>
      <c r="D1895" s="457" t="s">
        <v>207</v>
      </c>
      <c r="E1895" s="458" t="s">
        <v>1416</v>
      </c>
      <c r="F1895" s="459" t="s">
        <v>1417</v>
      </c>
      <c r="G1895" s="460">
        <v>1051</v>
      </c>
      <c r="H1895" s="461">
        <v>523</v>
      </c>
      <c r="I1895" s="461">
        <v>204</v>
      </c>
      <c r="J1895" s="462" t="s">
        <v>56</v>
      </c>
      <c r="K1895" s="463">
        <v>0.5</v>
      </c>
      <c r="L1895" s="464" t="s">
        <v>57</v>
      </c>
      <c r="M1895" s="464" t="s">
        <v>48</v>
      </c>
      <c r="N1895" s="464" t="s">
        <v>48</v>
      </c>
      <c r="O1895" s="464" t="s">
        <v>48</v>
      </c>
      <c r="P1895" s="464" t="s">
        <v>49</v>
      </c>
      <c r="Q1895" s="464" t="s">
        <v>48</v>
      </c>
      <c r="R1895" s="448" t="s">
        <v>5972</v>
      </c>
      <c r="S1895" s="465">
        <v>0.01</v>
      </c>
    </row>
    <row r="1896" spans="1:19" x14ac:dyDescent="0.2">
      <c r="A1896" s="454" t="s">
        <v>5973</v>
      </c>
      <c r="B1896" s="455" t="s">
        <v>5974</v>
      </c>
      <c r="C1896" s="456" t="s">
        <v>252</v>
      </c>
      <c r="D1896" s="457" t="s">
        <v>276</v>
      </c>
      <c r="E1896" s="458" t="s">
        <v>1030</v>
      </c>
      <c r="F1896" s="459" t="s">
        <v>1031</v>
      </c>
      <c r="G1896" s="460">
        <v>9556</v>
      </c>
      <c r="H1896" s="461">
        <v>4832</v>
      </c>
      <c r="I1896" s="461">
        <v>2307</v>
      </c>
      <c r="J1896" s="462" t="s">
        <v>188</v>
      </c>
      <c r="K1896" s="463">
        <v>0.5</v>
      </c>
      <c r="L1896" s="464" t="s">
        <v>48</v>
      </c>
      <c r="M1896" s="464" t="s">
        <v>48</v>
      </c>
      <c r="N1896" s="464" t="s">
        <v>49</v>
      </c>
      <c r="O1896" s="464" t="s">
        <v>48</v>
      </c>
      <c r="P1896" s="464" t="s">
        <v>48</v>
      </c>
      <c r="Q1896" s="464" t="s">
        <v>48</v>
      </c>
      <c r="R1896" s="448" t="s">
        <v>5975</v>
      </c>
      <c r="S1896" s="465">
        <v>0.02</v>
      </c>
    </row>
    <row r="1897" spans="1:19" x14ac:dyDescent="0.2">
      <c r="A1897" s="454" t="s">
        <v>5976</v>
      </c>
      <c r="B1897" s="455" t="s">
        <v>5977</v>
      </c>
      <c r="C1897" s="456" t="s">
        <v>61</v>
      </c>
      <c r="D1897" s="457" t="s">
        <v>99</v>
      </c>
      <c r="E1897" s="458" t="s">
        <v>100</v>
      </c>
      <c r="F1897" s="459" t="s">
        <v>101</v>
      </c>
      <c r="G1897" s="460">
        <v>3030</v>
      </c>
      <c r="H1897" s="461">
        <v>1788</v>
      </c>
      <c r="I1897" s="461">
        <v>626</v>
      </c>
      <c r="J1897" s="462" t="s">
        <v>102</v>
      </c>
      <c r="K1897" s="463">
        <v>0.25</v>
      </c>
      <c r="L1897" s="464" t="s">
        <v>48</v>
      </c>
      <c r="M1897" s="464" t="s">
        <v>48</v>
      </c>
      <c r="N1897" s="464" t="s">
        <v>48</v>
      </c>
      <c r="O1897" s="464" t="s">
        <v>48</v>
      </c>
      <c r="P1897" s="464" t="s">
        <v>48</v>
      </c>
      <c r="Q1897" s="464" t="s">
        <v>48</v>
      </c>
      <c r="R1897" s="448" t="s">
        <v>5978</v>
      </c>
      <c r="S1897" s="465">
        <v>0.02</v>
      </c>
    </row>
    <row r="1898" spans="1:19" x14ac:dyDescent="0.2">
      <c r="A1898" s="454" t="s">
        <v>5979</v>
      </c>
      <c r="B1898" s="455" t="s">
        <v>5980</v>
      </c>
      <c r="C1898" s="456" t="s">
        <v>61</v>
      </c>
      <c r="D1898" s="457" t="s">
        <v>314</v>
      </c>
      <c r="E1898" s="458" t="s">
        <v>1048</v>
      </c>
      <c r="F1898" s="459" t="s">
        <v>1048</v>
      </c>
      <c r="G1898" s="460">
        <v>2799</v>
      </c>
      <c r="H1898" s="461">
        <v>895</v>
      </c>
      <c r="I1898" s="461">
        <v>420</v>
      </c>
      <c r="J1898" s="462" t="s">
        <v>65</v>
      </c>
      <c r="K1898" s="463">
        <v>0.5</v>
      </c>
      <c r="L1898" s="464" t="s">
        <v>57</v>
      </c>
      <c r="M1898" s="464" t="s">
        <v>48</v>
      </c>
      <c r="N1898" s="464" t="s">
        <v>48</v>
      </c>
      <c r="O1898" s="464" t="s">
        <v>48</v>
      </c>
      <c r="P1898" s="464" t="s">
        <v>49</v>
      </c>
      <c r="Q1898" s="464" t="s">
        <v>48</v>
      </c>
      <c r="R1898" s="448" t="s">
        <v>5981</v>
      </c>
      <c r="S1898" s="465">
        <v>0</v>
      </c>
    </row>
    <row r="1899" spans="1:19" x14ac:dyDescent="0.2">
      <c r="A1899" s="454" t="s">
        <v>5982</v>
      </c>
      <c r="B1899" s="455" t="s">
        <v>5983</v>
      </c>
      <c r="C1899" s="456" t="s">
        <v>61</v>
      </c>
      <c r="D1899" s="457" t="s">
        <v>69</v>
      </c>
      <c r="E1899" s="458" t="s">
        <v>409</v>
      </c>
      <c r="F1899" s="459" t="s">
        <v>410</v>
      </c>
      <c r="G1899" s="460">
        <v>1319</v>
      </c>
      <c r="H1899" s="461">
        <v>844</v>
      </c>
      <c r="I1899" s="461">
        <v>365</v>
      </c>
      <c r="J1899" s="462" t="s">
        <v>72</v>
      </c>
      <c r="K1899" s="463">
        <v>0.5</v>
      </c>
      <c r="L1899" s="464" t="s">
        <v>48</v>
      </c>
      <c r="M1899" s="464" t="s">
        <v>48</v>
      </c>
      <c r="N1899" s="464" t="s">
        <v>48</v>
      </c>
      <c r="O1899" s="464" t="s">
        <v>48</v>
      </c>
      <c r="P1899" s="464" t="s">
        <v>48</v>
      </c>
      <c r="Q1899" s="464" t="s">
        <v>48</v>
      </c>
      <c r="R1899" s="448" t="s">
        <v>5984</v>
      </c>
      <c r="S1899" s="465">
        <v>1.3999999999999999E-2</v>
      </c>
    </row>
    <row r="1900" spans="1:19" x14ac:dyDescent="0.2">
      <c r="A1900" s="454" t="s">
        <v>5985</v>
      </c>
      <c r="B1900" s="455" t="s">
        <v>5986</v>
      </c>
      <c r="C1900" s="456" t="s">
        <v>61</v>
      </c>
      <c r="D1900" s="457" t="s">
        <v>111</v>
      </c>
      <c r="E1900" s="458" t="s">
        <v>1981</v>
      </c>
      <c r="F1900" s="459" t="s">
        <v>1982</v>
      </c>
      <c r="G1900" s="460">
        <v>1214</v>
      </c>
      <c r="H1900" s="461">
        <v>4397</v>
      </c>
      <c r="I1900" s="461">
        <v>1616</v>
      </c>
      <c r="J1900" s="462" t="s">
        <v>114</v>
      </c>
      <c r="K1900" s="463">
        <v>0.35</v>
      </c>
      <c r="L1900" s="464" t="s">
        <v>48</v>
      </c>
      <c r="M1900" s="464" t="s">
        <v>48</v>
      </c>
      <c r="N1900" s="464" t="s">
        <v>48</v>
      </c>
      <c r="O1900" s="464" t="s">
        <v>48</v>
      </c>
      <c r="P1900" s="464" t="s">
        <v>48</v>
      </c>
      <c r="Q1900" s="464" t="s">
        <v>48</v>
      </c>
      <c r="R1900" s="448" t="s">
        <v>5987</v>
      </c>
      <c r="S1900" s="465">
        <v>1.4999999999999999E-2</v>
      </c>
    </row>
    <row r="1901" spans="1:19" x14ac:dyDescent="0.2">
      <c r="A1901" s="454" t="s">
        <v>5988</v>
      </c>
      <c r="B1901" s="455" t="s">
        <v>5989</v>
      </c>
      <c r="C1901" s="456" t="s">
        <v>61</v>
      </c>
      <c r="D1901" s="457" t="s">
        <v>118</v>
      </c>
      <c r="E1901" s="458" t="s">
        <v>160</v>
      </c>
      <c r="F1901" s="459" t="s">
        <v>161</v>
      </c>
      <c r="G1901" s="460">
        <v>1441</v>
      </c>
      <c r="H1901" s="461">
        <v>507</v>
      </c>
      <c r="I1901" s="461">
        <v>216</v>
      </c>
      <c r="J1901" s="462" t="s">
        <v>47</v>
      </c>
      <c r="K1901" s="463">
        <v>0.35</v>
      </c>
      <c r="L1901" s="464" t="s">
        <v>48</v>
      </c>
      <c r="M1901" s="464" t="s">
        <v>48</v>
      </c>
      <c r="N1901" s="464" t="s">
        <v>49</v>
      </c>
      <c r="O1901" s="464" t="s">
        <v>48</v>
      </c>
      <c r="P1901" s="464" t="s">
        <v>48</v>
      </c>
      <c r="Q1901" s="464" t="s">
        <v>48</v>
      </c>
      <c r="R1901" s="448" t="s">
        <v>5990</v>
      </c>
      <c r="S1901" s="465">
        <v>0.02</v>
      </c>
    </row>
    <row r="1902" spans="1:19" x14ac:dyDescent="0.2">
      <c r="A1902" s="454" t="s">
        <v>5991</v>
      </c>
      <c r="B1902" s="455" t="s">
        <v>5992</v>
      </c>
      <c r="C1902" s="456" t="s">
        <v>61</v>
      </c>
      <c r="D1902" s="457" t="s">
        <v>135</v>
      </c>
      <c r="E1902" s="458" t="s">
        <v>383</v>
      </c>
      <c r="F1902" s="459" t="s">
        <v>384</v>
      </c>
      <c r="G1902" s="460">
        <v>1566</v>
      </c>
      <c r="H1902" s="461">
        <v>131</v>
      </c>
      <c r="I1902" s="461">
        <v>135</v>
      </c>
      <c r="J1902" s="462" t="s">
        <v>102</v>
      </c>
      <c r="K1902" s="463">
        <v>0.25</v>
      </c>
      <c r="L1902" s="464" t="s">
        <v>57</v>
      </c>
      <c r="M1902" s="464" t="s">
        <v>48</v>
      </c>
      <c r="N1902" s="464" t="s">
        <v>48</v>
      </c>
      <c r="O1902" s="464" t="s">
        <v>49</v>
      </c>
      <c r="P1902" s="464" t="s">
        <v>48</v>
      </c>
      <c r="Q1902" s="464" t="s">
        <v>48</v>
      </c>
      <c r="R1902" s="448" t="s">
        <v>5993</v>
      </c>
      <c r="S1902" s="465">
        <v>1.4999999999999999E-2</v>
      </c>
    </row>
    <row r="1903" spans="1:19" x14ac:dyDescent="0.2">
      <c r="A1903" s="454" t="s">
        <v>5994</v>
      </c>
      <c r="B1903" s="455" t="s">
        <v>5995</v>
      </c>
      <c r="C1903" s="456" t="s">
        <v>61</v>
      </c>
      <c r="D1903" s="457" t="s">
        <v>62</v>
      </c>
      <c r="E1903" s="458" t="s">
        <v>362</v>
      </c>
      <c r="F1903" s="459" t="s">
        <v>363</v>
      </c>
      <c r="G1903" s="460">
        <v>1117</v>
      </c>
      <c r="H1903" s="461">
        <v>349</v>
      </c>
      <c r="I1903" s="461">
        <v>129</v>
      </c>
      <c r="J1903" s="462" t="s">
        <v>65</v>
      </c>
      <c r="K1903" s="463">
        <v>0.5</v>
      </c>
      <c r="L1903" s="464" t="s">
        <v>48</v>
      </c>
      <c r="M1903" s="464" t="s">
        <v>48</v>
      </c>
      <c r="N1903" s="464" t="s">
        <v>49</v>
      </c>
      <c r="O1903" s="464" t="s">
        <v>48</v>
      </c>
      <c r="P1903" s="464" t="s">
        <v>48</v>
      </c>
      <c r="Q1903" s="464" t="s">
        <v>48</v>
      </c>
      <c r="R1903" s="448" t="s">
        <v>5996</v>
      </c>
      <c r="S1903" s="465">
        <v>0.01</v>
      </c>
    </row>
    <row r="1904" spans="1:19" x14ac:dyDescent="0.2">
      <c r="A1904" s="454" t="s">
        <v>5997</v>
      </c>
      <c r="B1904" s="455" t="s">
        <v>5998</v>
      </c>
      <c r="C1904" s="456" t="s">
        <v>61</v>
      </c>
      <c r="D1904" s="457" t="s">
        <v>253</v>
      </c>
      <c r="E1904" s="458" t="s">
        <v>488</v>
      </c>
      <c r="F1904" s="459" t="s">
        <v>489</v>
      </c>
      <c r="G1904" s="460">
        <v>5468</v>
      </c>
      <c r="H1904" s="461">
        <v>381</v>
      </c>
      <c r="I1904" s="461">
        <v>223</v>
      </c>
      <c r="J1904" s="462" t="s">
        <v>188</v>
      </c>
      <c r="K1904" s="463">
        <v>0.5</v>
      </c>
      <c r="L1904" s="464" t="s">
        <v>48</v>
      </c>
      <c r="M1904" s="464" t="s">
        <v>48</v>
      </c>
      <c r="N1904" s="464" t="s">
        <v>49</v>
      </c>
      <c r="O1904" s="464" t="s">
        <v>48</v>
      </c>
      <c r="P1904" s="464" t="s">
        <v>48</v>
      </c>
      <c r="Q1904" s="464" t="s">
        <v>48</v>
      </c>
      <c r="R1904" s="448" t="s">
        <v>5999</v>
      </c>
      <c r="S1904" s="465">
        <v>1.8000000000000002E-2</v>
      </c>
    </row>
    <row r="1905" spans="1:19" x14ac:dyDescent="0.2">
      <c r="A1905" s="454" t="s">
        <v>6000</v>
      </c>
      <c r="B1905" s="455" t="s">
        <v>6001</v>
      </c>
      <c r="C1905" s="456" t="s">
        <v>61</v>
      </c>
      <c r="D1905" s="457" t="s">
        <v>69</v>
      </c>
      <c r="E1905" s="458" t="s">
        <v>247</v>
      </c>
      <c r="F1905" s="459" t="s">
        <v>248</v>
      </c>
      <c r="G1905" s="460">
        <v>1894</v>
      </c>
      <c r="H1905" s="461">
        <v>661</v>
      </c>
      <c r="I1905" s="461">
        <v>337</v>
      </c>
      <c r="J1905" s="462" t="s">
        <v>72</v>
      </c>
      <c r="K1905" s="463">
        <v>0.5</v>
      </c>
      <c r="L1905" s="464" t="s">
        <v>57</v>
      </c>
      <c r="M1905" s="464" t="s">
        <v>48</v>
      </c>
      <c r="N1905" s="464" t="s">
        <v>48</v>
      </c>
      <c r="O1905" s="464" t="s">
        <v>49</v>
      </c>
      <c r="P1905" s="464" t="s">
        <v>48</v>
      </c>
      <c r="Q1905" s="464" t="s">
        <v>48</v>
      </c>
      <c r="R1905" s="448" t="s">
        <v>6002</v>
      </c>
      <c r="S1905" s="465">
        <v>1.8000000000000002E-2</v>
      </c>
    </row>
    <row r="1906" spans="1:19" x14ac:dyDescent="0.2">
      <c r="A1906" s="454" t="s">
        <v>6003</v>
      </c>
      <c r="B1906" s="455" t="s">
        <v>6004</v>
      </c>
      <c r="C1906" s="456" t="s">
        <v>61</v>
      </c>
      <c r="D1906" s="457" t="s">
        <v>207</v>
      </c>
      <c r="E1906" s="458" t="s">
        <v>464</v>
      </c>
      <c r="F1906" s="459" t="s">
        <v>465</v>
      </c>
      <c r="G1906" s="460">
        <v>1255</v>
      </c>
      <c r="H1906" s="461">
        <v>1421</v>
      </c>
      <c r="I1906" s="461">
        <v>548</v>
      </c>
      <c r="J1906" s="462" t="s">
        <v>56</v>
      </c>
      <c r="K1906" s="463">
        <v>0.5</v>
      </c>
      <c r="L1906" s="464" t="s">
        <v>57</v>
      </c>
      <c r="M1906" s="464" t="s">
        <v>48</v>
      </c>
      <c r="N1906" s="464" t="s">
        <v>48</v>
      </c>
      <c r="O1906" s="464" t="s">
        <v>48</v>
      </c>
      <c r="P1906" s="464" t="s">
        <v>49</v>
      </c>
      <c r="Q1906" s="464" t="s">
        <v>48</v>
      </c>
      <c r="R1906" s="448" t="s">
        <v>6005</v>
      </c>
      <c r="S1906" s="465">
        <v>0</v>
      </c>
    </row>
    <row r="1907" spans="1:19" x14ac:dyDescent="0.2">
      <c r="A1907" s="454" t="s">
        <v>6006</v>
      </c>
      <c r="B1907" s="455" t="s">
        <v>6007</v>
      </c>
      <c r="C1907" s="456" t="s">
        <v>61</v>
      </c>
      <c r="D1907" s="457" t="s">
        <v>62</v>
      </c>
      <c r="E1907" s="458" t="s">
        <v>265</v>
      </c>
      <c r="F1907" s="459" t="s">
        <v>266</v>
      </c>
      <c r="G1907" s="460">
        <v>1267</v>
      </c>
      <c r="H1907" s="461">
        <v>334</v>
      </c>
      <c r="I1907" s="461">
        <v>129</v>
      </c>
      <c r="J1907" s="462" t="s">
        <v>65</v>
      </c>
      <c r="K1907" s="463">
        <v>0.5</v>
      </c>
      <c r="L1907" s="464" t="s">
        <v>57</v>
      </c>
      <c r="M1907" s="464" t="s">
        <v>48</v>
      </c>
      <c r="N1907" s="464" t="s">
        <v>48</v>
      </c>
      <c r="O1907" s="464" t="s">
        <v>49</v>
      </c>
      <c r="P1907" s="464" t="s">
        <v>48</v>
      </c>
      <c r="Q1907" s="464" t="s">
        <v>48</v>
      </c>
      <c r="R1907" s="448" t="s">
        <v>6008</v>
      </c>
      <c r="S1907" s="465">
        <v>0</v>
      </c>
    </row>
    <row r="1908" spans="1:19" x14ac:dyDescent="0.2">
      <c r="A1908" s="454" t="s">
        <v>6009</v>
      </c>
      <c r="B1908" s="455" t="s">
        <v>6010</v>
      </c>
      <c r="C1908" s="456" t="s">
        <v>61</v>
      </c>
      <c r="D1908" s="457" t="s">
        <v>118</v>
      </c>
      <c r="E1908" s="458" t="s">
        <v>863</v>
      </c>
      <c r="F1908" s="459" t="s">
        <v>118</v>
      </c>
      <c r="G1908" s="460">
        <v>7629</v>
      </c>
      <c r="H1908" s="461">
        <v>1759</v>
      </c>
      <c r="I1908" s="461">
        <v>679</v>
      </c>
      <c r="J1908" s="462" t="s">
        <v>47</v>
      </c>
      <c r="K1908" s="463">
        <v>0.35</v>
      </c>
      <c r="L1908" s="464" t="s">
        <v>48</v>
      </c>
      <c r="M1908" s="464" t="s">
        <v>48</v>
      </c>
      <c r="N1908" s="464" t="s">
        <v>48</v>
      </c>
      <c r="O1908" s="464" t="s">
        <v>48</v>
      </c>
      <c r="P1908" s="464" t="s">
        <v>48</v>
      </c>
      <c r="Q1908" s="464" t="s">
        <v>48</v>
      </c>
      <c r="R1908" s="448" t="s">
        <v>6011</v>
      </c>
      <c r="S1908" s="465">
        <v>0.02</v>
      </c>
    </row>
    <row r="1909" spans="1:19" x14ac:dyDescent="0.2">
      <c r="A1909" s="454" t="s">
        <v>6012</v>
      </c>
      <c r="B1909" s="455" t="s">
        <v>6013</v>
      </c>
      <c r="C1909" s="456" t="s">
        <v>61</v>
      </c>
      <c r="D1909" s="457" t="s">
        <v>314</v>
      </c>
      <c r="E1909" s="458" t="s">
        <v>435</v>
      </c>
      <c r="F1909" s="459" t="s">
        <v>436</v>
      </c>
      <c r="G1909" s="460">
        <v>777</v>
      </c>
      <c r="H1909" s="461">
        <v>150</v>
      </c>
      <c r="I1909" s="461">
        <v>84</v>
      </c>
      <c r="J1909" s="462" t="s">
        <v>65</v>
      </c>
      <c r="K1909" s="463">
        <v>0.5</v>
      </c>
      <c r="L1909" s="464" t="s">
        <v>48</v>
      </c>
      <c r="M1909" s="464" t="s">
        <v>48</v>
      </c>
      <c r="N1909" s="464" t="s">
        <v>48</v>
      </c>
      <c r="O1909" s="464" t="s">
        <v>48</v>
      </c>
      <c r="P1909" s="464" t="s">
        <v>48</v>
      </c>
      <c r="Q1909" s="464" t="s">
        <v>48</v>
      </c>
      <c r="R1909" s="448" t="s">
        <v>6014</v>
      </c>
      <c r="S1909" s="465">
        <v>0</v>
      </c>
    </row>
    <row r="1910" spans="1:19" x14ac:dyDescent="0.2">
      <c r="A1910" s="454" t="s">
        <v>6015</v>
      </c>
      <c r="B1910" s="455" t="s">
        <v>6016</v>
      </c>
      <c r="C1910" s="456" t="s">
        <v>61</v>
      </c>
      <c r="D1910" s="457" t="s">
        <v>44</v>
      </c>
      <c r="E1910" s="458" t="s">
        <v>648</v>
      </c>
      <c r="F1910" s="459" t="s">
        <v>649</v>
      </c>
      <c r="G1910" s="460">
        <v>1317</v>
      </c>
      <c r="H1910" s="461">
        <v>645</v>
      </c>
      <c r="I1910" s="461">
        <v>270</v>
      </c>
      <c r="J1910" s="462" t="s">
        <v>47</v>
      </c>
      <c r="K1910" s="463">
        <v>0.35</v>
      </c>
      <c r="L1910" s="464" t="s">
        <v>48</v>
      </c>
      <c r="M1910" s="464" t="s">
        <v>48</v>
      </c>
      <c r="N1910" s="464" t="s">
        <v>48</v>
      </c>
      <c r="O1910" s="464" t="s">
        <v>48</v>
      </c>
      <c r="P1910" s="464" t="s">
        <v>48</v>
      </c>
      <c r="Q1910" s="464" t="s">
        <v>48</v>
      </c>
      <c r="R1910" s="448" t="s">
        <v>6017</v>
      </c>
      <c r="S1910" s="465">
        <v>5.0000000000000001E-3</v>
      </c>
    </row>
    <row r="1911" spans="1:19" x14ac:dyDescent="0.2">
      <c r="A1911" s="454" t="s">
        <v>6018</v>
      </c>
      <c r="B1911" s="455" t="s">
        <v>6019</v>
      </c>
      <c r="C1911" s="456" t="s">
        <v>61</v>
      </c>
      <c r="D1911" s="457" t="s">
        <v>44</v>
      </c>
      <c r="E1911" s="458" t="s">
        <v>165</v>
      </c>
      <c r="F1911" s="459" t="s">
        <v>166</v>
      </c>
      <c r="G1911" s="460">
        <v>4368</v>
      </c>
      <c r="H1911" s="461">
        <v>4051</v>
      </c>
      <c r="I1911" s="461">
        <v>1520</v>
      </c>
      <c r="J1911" s="462" t="s">
        <v>47</v>
      </c>
      <c r="K1911" s="463">
        <v>0.35</v>
      </c>
      <c r="L1911" s="464" t="s">
        <v>48</v>
      </c>
      <c r="M1911" s="464" t="s">
        <v>48</v>
      </c>
      <c r="N1911" s="464" t="s">
        <v>48</v>
      </c>
      <c r="O1911" s="464" t="s">
        <v>48</v>
      </c>
      <c r="P1911" s="464" t="s">
        <v>48</v>
      </c>
      <c r="Q1911" s="464" t="s">
        <v>48</v>
      </c>
      <c r="R1911" s="448" t="s">
        <v>6020</v>
      </c>
      <c r="S1911" s="465">
        <v>1.8000000000000002E-2</v>
      </c>
    </row>
    <row r="1912" spans="1:19" x14ac:dyDescent="0.2">
      <c r="A1912" s="454" t="s">
        <v>6021</v>
      </c>
      <c r="B1912" s="455" t="s">
        <v>6022</v>
      </c>
      <c r="C1912" s="456" t="s">
        <v>61</v>
      </c>
      <c r="D1912" s="457" t="s">
        <v>69</v>
      </c>
      <c r="E1912" s="458" t="s">
        <v>731</v>
      </c>
      <c r="F1912" s="459" t="s">
        <v>732</v>
      </c>
      <c r="G1912" s="460">
        <v>4302</v>
      </c>
      <c r="H1912" s="461">
        <v>903</v>
      </c>
      <c r="I1912" s="461">
        <v>510</v>
      </c>
      <c r="J1912" s="462" t="s">
        <v>72</v>
      </c>
      <c r="K1912" s="463">
        <v>0.5</v>
      </c>
      <c r="L1912" s="464" t="s">
        <v>57</v>
      </c>
      <c r="M1912" s="464" t="s">
        <v>48</v>
      </c>
      <c r="N1912" s="464" t="s">
        <v>49</v>
      </c>
      <c r="O1912" s="464" t="s">
        <v>48</v>
      </c>
      <c r="P1912" s="464" t="s">
        <v>48</v>
      </c>
      <c r="Q1912" s="464" t="s">
        <v>48</v>
      </c>
      <c r="R1912" s="448" t="s">
        <v>6023</v>
      </c>
      <c r="S1912" s="465">
        <v>1.6E-2</v>
      </c>
    </row>
    <row r="1913" spans="1:19" x14ac:dyDescent="0.2">
      <c r="A1913" s="454" t="s">
        <v>6024</v>
      </c>
      <c r="B1913" s="455" t="s">
        <v>6025</v>
      </c>
      <c r="C1913" s="456" t="s">
        <v>61</v>
      </c>
      <c r="D1913" s="457" t="s">
        <v>314</v>
      </c>
      <c r="E1913" s="458" t="s">
        <v>536</v>
      </c>
      <c r="F1913" s="459" t="s">
        <v>537</v>
      </c>
      <c r="G1913" s="460">
        <v>2778</v>
      </c>
      <c r="H1913" s="461">
        <v>547</v>
      </c>
      <c r="I1913" s="461">
        <v>281</v>
      </c>
      <c r="J1913" s="462" t="s">
        <v>65</v>
      </c>
      <c r="K1913" s="463">
        <v>0.5</v>
      </c>
      <c r="L1913" s="464" t="s">
        <v>48</v>
      </c>
      <c r="M1913" s="464" t="s">
        <v>48</v>
      </c>
      <c r="N1913" s="464" t="s">
        <v>49</v>
      </c>
      <c r="O1913" s="464" t="s">
        <v>48</v>
      </c>
      <c r="P1913" s="464" t="s">
        <v>48</v>
      </c>
      <c r="Q1913" s="464" t="s">
        <v>48</v>
      </c>
      <c r="R1913" s="448" t="s">
        <v>6026</v>
      </c>
      <c r="S1913" s="465">
        <v>0.02</v>
      </c>
    </row>
    <row r="1914" spans="1:19" x14ac:dyDescent="0.2">
      <c r="A1914" s="454" t="s">
        <v>6027</v>
      </c>
      <c r="B1914" s="455" t="s">
        <v>6028</v>
      </c>
      <c r="C1914" s="456" t="s">
        <v>61</v>
      </c>
      <c r="D1914" s="457" t="s">
        <v>207</v>
      </c>
      <c r="E1914" s="458" t="s">
        <v>425</v>
      </c>
      <c r="F1914" s="459" t="s">
        <v>426</v>
      </c>
      <c r="G1914" s="460">
        <v>3735</v>
      </c>
      <c r="H1914" s="461">
        <v>3666</v>
      </c>
      <c r="I1914" s="461">
        <v>1337</v>
      </c>
      <c r="J1914" s="462" t="s">
        <v>56</v>
      </c>
      <c r="K1914" s="463">
        <v>0.5</v>
      </c>
      <c r="L1914" s="464" t="s">
        <v>48</v>
      </c>
      <c r="M1914" s="464" t="s">
        <v>48</v>
      </c>
      <c r="N1914" s="464" t="s">
        <v>48</v>
      </c>
      <c r="O1914" s="464" t="s">
        <v>48</v>
      </c>
      <c r="P1914" s="464" t="s">
        <v>48</v>
      </c>
      <c r="Q1914" s="464" t="s">
        <v>48</v>
      </c>
      <c r="R1914" s="448" t="s">
        <v>6029</v>
      </c>
      <c r="S1914" s="465">
        <v>1.4999999999999999E-2</v>
      </c>
    </row>
    <row r="1915" spans="1:19" x14ac:dyDescent="0.2">
      <c r="A1915" s="454" t="s">
        <v>6030</v>
      </c>
      <c r="B1915" s="455" t="s">
        <v>6031</v>
      </c>
      <c r="C1915" s="456" t="s">
        <v>61</v>
      </c>
      <c r="D1915" s="457" t="s">
        <v>135</v>
      </c>
      <c r="E1915" s="458" t="s">
        <v>136</v>
      </c>
      <c r="F1915" s="459" t="s">
        <v>137</v>
      </c>
      <c r="G1915" s="460">
        <v>1599</v>
      </c>
      <c r="H1915" s="461">
        <v>1298</v>
      </c>
      <c r="I1915" s="461">
        <v>465</v>
      </c>
      <c r="J1915" s="462" t="s">
        <v>102</v>
      </c>
      <c r="K1915" s="463">
        <v>0.25</v>
      </c>
      <c r="L1915" s="464" t="s">
        <v>48</v>
      </c>
      <c r="M1915" s="464" t="s">
        <v>48</v>
      </c>
      <c r="N1915" s="464" t="s">
        <v>48</v>
      </c>
      <c r="O1915" s="464" t="s">
        <v>48</v>
      </c>
      <c r="P1915" s="464" t="s">
        <v>48</v>
      </c>
      <c r="Q1915" s="464" t="s">
        <v>48</v>
      </c>
      <c r="R1915" s="448" t="s">
        <v>6032</v>
      </c>
      <c r="S1915" s="465">
        <v>0.02</v>
      </c>
    </row>
    <row r="1916" spans="1:19" x14ac:dyDescent="0.2">
      <c r="A1916" s="454" t="s">
        <v>6033</v>
      </c>
      <c r="B1916" s="455" t="s">
        <v>6034</v>
      </c>
      <c r="C1916" s="456" t="s">
        <v>61</v>
      </c>
      <c r="D1916" s="457" t="s">
        <v>135</v>
      </c>
      <c r="E1916" s="458" t="s">
        <v>136</v>
      </c>
      <c r="F1916" s="459" t="s">
        <v>137</v>
      </c>
      <c r="G1916" s="460">
        <v>1035</v>
      </c>
      <c r="H1916" s="461">
        <v>459</v>
      </c>
      <c r="I1916" s="461">
        <v>194</v>
      </c>
      <c r="J1916" s="462" t="s">
        <v>102</v>
      </c>
      <c r="K1916" s="463">
        <v>0.25</v>
      </c>
      <c r="L1916" s="464" t="s">
        <v>48</v>
      </c>
      <c r="M1916" s="464" t="s">
        <v>48</v>
      </c>
      <c r="N1916" s="464" t="s">
        <v>48</v>
      </c>
      <c r="O1916" s="464" t="s">
        <v>48</v>
      </c>
      <c r="P1916" s="464" t="s">
        <v>48</v>
      </c>
      <c r="Q1916" s="464" t="s">
        <v>48</v>
      </c>
      <c r="R1916" s="448" t="s">
        <v>6035</v>
      </c>
      <c r="S1916" s="465">
        <v>1.6E-2</v>
      </c>
    </row>
    <row r="1917" spans="1:19" x14ac:dyDescent="0.2">
      <c r="A1917" s="454" t="s">
        <v>6036</v>
      </c>
      <c r="B1917" s="455" t="s">
        <v>6037</v>
      </c>
      <c r="C1917" s="456" t="s">
        <v>61</v>
      </c>
      <c r="D1917" s="457" t="s">
        <v>124</v>
      </c>
      <c r="E1917" s="458" t="s">
        <v>605</v>
      </c>
      <c r="F1917" s="459" t="s">
        <v>606</v>
      </c>
      <c r="G1917" s="460">
        <v>3022</v>
      </c>
      <c r="H1917" s="461">
        <v>2323</v>
      </c>
      <c r="I1917" s="461">
        <v>872</v>
      </c>
      <c r="J1917" s="462" t="s">
        <v>47</v>
      </c>
      <c r="K1917" s="463">
        <v>0.35</v>
      </c>
      <c r="L1917" s="464" t="s">
        <v>48</v>
      </c>
      <c r="M1917" s="464" t="s">
        <v>48</v>
      </c>
      <c r="N1917" s="464" t="s">
        <v>48</v>
      </c>
      <c r="O1917" s="464" t="s">
        <v>48</v>
      </c>
      <c r="P1917" s="464" t="s">
        <v>48</v>
      </c>
      <c r="Q1917" s="464" t="s">
        <v>48</v>
      </c>
      <c r="R1917" s="448" t="s">
        <v>6038</v>
      </c>
      <c r="S1917" s="465">
        <v>0.02</v>
      </c>
    </row>
    <row r="1918" spans="1:19" x14ac:dyDescent="0.2">
      <c r="A1918" s="454" t="s">
        <v>6039</v>
      </c>
      <c r="B1918" s="455" t="s">
        <v>6040</v>
      </c>
      <c r="C1918" s="456" t="s">
        <v>61</v>
      </c>
      <c r="D1918" s="457" t="s">
        <v>76</v>
      </c>
      <c r="E1918" s="458" t="s">
        <v>1300</v>
      </c>
      <c r="F1918" s="459" t="s">
        <v>1301</v>
      </c>
      <c r="G1918" s="460">
        <v>1733</v>
      </c>
      <c r="H1918" s="461">
        <v>231</v>
      </c>
      <c r="I1918" s="461">
        <v>225</v>
      </c>
      <c r="J1918" s="462" t="s">
        <v>72</v>
      </c>
      <c r="K1918" s="463">
        <v>0.5</v>
      </c>
      <c r="L1918" s="464" t="s">
        <v>48</v>
      </c>
      <c r="M1918" s="464" t="s">
        <v>48</v>
      </c>
      <c r="N1918" s="464" t="s">
        <v>49</v>
      </c>
      <c r="O1918" s="464" t="s">
        <v>48</v>
      </c>
      <c r="P1918" s="464" t="s">
        <v>48</v>
      </c>
      <c r="Q1918" s="464" t="s">
        <v>48</v>
      </c>
      <c r="R1918" s="448" t="s">
        <v>6041</v>
      </c>
      <c r="S1918" s="465">
        <v>0.02</v>
      </c>
    </row>
    <row r="1919" spans="1:19" x14ac:dyDescent="0.2">
      <c r="A1919" s="454" t="s">
        <v>6042</v>
      </c>
      <c r="B1919" s="455" t="s">
        <v>6043</v>
      </c>
      <c r="C1919" s="456" t="s">
        <v>61</v>
      </c>
      <c r="D1919" s="457" t="s">
        <v>76</v>
      </c>
      <c r="E1919" s="458" t="s">
        <v>475</v>
      </c>
      <c r="F1919" s="459" t="s">
        <v>476</v>
      </c>
      <c r="G1919" s="460">
        <v>1410</v>
      </c>
      <c r="H1919" s="461">
        <v>699</v>
      </c>
      <c r="I1919" s="461">
        <v>341</v>
      </c>
      <c r="J1919" s="462" t="s">
        <v>72</v>
      </c>
      <c r="K1919" s="463">
        <v>0.5</v>
      </c>
      <c r="L1919" s="464" t="s">
        <v>57</v>
      </c>
      <c r="M1919" s="464" t="s">
        <v>48</v>
      </c>
      <c r="N1919" s="464" t="s">
        <v>48</v>
      </c>
      <c r="O1919" s="464" t="s">
        <v>48</v>
      </c>
      <c r="P1919" s="464" t="s">
        <v>49</v>
      </c>
      <c r="Q1919" s="464" t="s">
        <v>48</v>
      </c>
      <c r="R1919" s="448" t="s">
        <v>6044</v>
      </c>
      <c r="S1919" s="465">
        <v>0.02</v>
      </c>
    </row>
    <row r="1920" spans="1:19" x14ac:dyDescent="0.2">
      <c r="A1920" s="454" t="s">
        <v>6045</v>
      </c>
      <c r="B1920" s="455" t="s">
        <v>6046</v>
      </c>
      <c r="C1920" s="456" t="s">
        <v>61</v>
      </c>
      <c r="D1920" s="457" t="s">
        <v>259</v>
      </c>
      <c r="E1920" s="458" t="s">
        <v>260</v>
      </c>
      <c r="F1920" s="459" t="s">
        <v>261</v>
      </c>
      <c r="G1920" s="460">
        <v>1037</v>
      </c>
      <c r="H1920" s="461">
        <v>492</v>
      </c>
      <c r="I1920" s="461">
        <v>218</v>
      </c>
      <c r="J1920" s="462" t="s">
        <v>102</v>
      </c>
      <c r="K1920" s="463">
        <v>0.25</v>
      </c>
      <c r="L1920" s="464" t="s">
        <v>48</v>
      </c>
      <c r="M1920" s="464" t="s">
        <v>48</v>
      </c>
      <c r="N1920" s="464" t="s">
        <v>48</v>
      </c>
      <c r="O1920" s="464" t="s">
        <v>48</v>
      </c>
      <c r="P1920" s="464" t="s">
        <v>48</v>
      </c>
      <c r="Q1920" s="464" t="s">
        <v>48</v>
      </c>
      <c r="R1920" s="448" t="s">
        <v>6047</v>
      </c>
      <c r="S1920" s="465">
        <v>0.02</v>
      </c>
    </row>
    <row r="1921" spans="1:19" x14ac:dyDescent="0.2">
      <c r="A1921" s="454" t="s">
        <v>6048</v>
      </c>
      <c r="B1921" s="455" t="s">
        <v>6049</v>
      </c>
      <c r="C1921" s="456" t="s">
        <v>61</v>
      </c>
      <c r="D1921" s="457" t="s">
        <v>76</v>
      </c>
      <c r="E1921" s="458" t="s">
        <v>3025</v>
      </c>
      <c r="F1921" s="459" t="s">
        <v>3026</v>
      </c>
      <c r="G1921" s="460">
        <v>2410</v>
      </c>
      <c r="H1921" s="461">
        <v>927</v>
      </c>
      <c r="I1921" s="461">
        <v>369</v>
      </c>
      <c r="J1921" s="462" t="s">
        <v>72</v>
      </c>
      <c r="K1921" s="463">
        <v>0.5</v>
      </c>
      <c r="L1921" s="464" t="s">
        <v>48</v>
      </c>
      <c r="M1921" s="464" t="s">
        <v>48</v>
      </c>
      <c r="N1921" s="464" t="s">
        <v>48</v>
      </c>
      <c r="O1921" s="464" t="s">
        <v>48</v>
      </c>
      <c r="P1921" s="464" t="s">
        <v>48</v>
      </c>
      <c r="Q1921" s="464" t="s">
        <v>48</v>
      </c>
      <c r="R1921" s="448" t="s">
        <v>6050</v>
      </c>
      <c r="S1921" s="465">
        <v>0.02</v>
      </c>
    </row>
    <row r="1922" spans="1:19" x14ac:dyDescent="0.2">
      <c r="A1922" s="454" t="s">
        <v>6051</v>
      </c>
      <c r="B1922" s="455" t="s">
        <v>6052</v>
      </c>
      <c r="C1922" s="456" t="s">
        <v>61</v>
      </c>
      <c r="D1922" s="457" t="s">
        <v>207</v>
      </c>
      <c r="E1922" s="458" t="s">
        <v>1416</v>
      </c>
      <c r="F1922" s="459" t="s">
        <v>1417</v>
      </c>
      <c r="G1922" s="460">
        <v>220</v>
      </c>
      <c r="H1922" s="461">
        <v>119</v>
      </c>
      <c r="I1922" s="461">
        <v>44</v>
      </c>
      <c r="J1922" s="462" t="s">
        <v>56</v>
      </c>
      <c r="K1922" s="463">
        <v>0.5</v>
      </c>
      <c r="L1922" s="464" t="s">
        <v>57</v>
      </c>
      <c r="M1922" s="464" t="s">
        <v>48</v>
      </c>
      <c r="N1922" s="464" t="s">
        <v>48</v>
      </c>
      <c r="O1922" s="464" t="s">
        <v>48</v>
      </c>
      <c r="P1922" s="464" t="s">
        <v>49</v>
      </c>
      <c r="Q1922" s="464" t="s">
        <v>48</v>
      </c>
      <c r="R1922" s="448" t="s">
        <v>6053</v>
      </c>
      <c r="S1922" s="465">
        <v>0</v>
      </c>
    </row>
    <row r="1923" spans="1:19" x14ac:dyDescent="0.2">
      <c r="A1923" s="454" t="s">
        <v>6054</v>
      </c>
      <c r="B1923" s="455" t="s">
        <v>6055</v>
      </c>
      <c r="C1923" s="456" t="s">
        <v>61</v>
      </c>
      <c r="D1923" s="457" t="s">
        <v>135</v>
      </c>
      <c r="E1923" s="458" t="s">
        <v>136</v>
      </c>
      <c r="F1923" s="459" t="s">
        <v>137</v>
      </c>
      <c r="G1923" s="460">
        <v>914</v>
      </c>
      <c r="H1923" s="461">
        <v>621</v>
      </c>
      <c r="I1923" s="461">
        <v>252</v>
      </c>
      <c r="J1923" s="462" t="s">
        <v>102</v>
      </c>
      <c r="K1923" s="463">
        <v>0.25</v>
      </c>
      <c r="L1923" s="464" t="s">
        <v>48</v>
      </c>
      <c r="M1923" s="464" t="s">
        <v>48</v>
      </c>
      <c r="N1923" s="464" t="s">
        <v>48</v>
      </c>
      <c r="O1923" s="464" t="s">
        <v>48</v>
      </c>
      <c r="P1923" s="464" t="s">
        <v>48</v>
      </c>
      <c r="Q1923" s="464" t="s">
        <v>48</v>
      </c>
      <c r="R1923" s="448" t="s">
        <v>6056</v>
      </c>
      <c r="S1923" s="465">
        <v>1.4999999999999999E-2</v>
      </c>
    </row>
    <row r="1924" spans="1:19" x14ac:dyDescent="0.2">
      <c r="A1924" s="454" t="s">
        <v>6057</v>
      </c>
      <c r="B1924" s="455" t="s">
        <v>6058</v>
      </c>
      <c r="C1924" s="456" t="s">
        <v>61</v>
      </c>
      <c r="D1924" s="457" t="s">
        <v>259</v>
      </c>
      <c r="E1924" s="458" t="s">
        <v>336</v>
      </c>
      <c r="F1924" s="459" t="s">
        <v>337</v>
      </c>
      <c r="G1924" s="460">
        <v>998</v>
      </c>
      <c r="H1924" s="461">
        <v>736</v>
      </c>
      <c r="I1924" s="461">
        <v>368</v>
      </c>
      <c r="J1924" s="462" t="s">
        <v>102</v>
      </c>
      <c r="K1924" s="463">
        <v>0.25</v>
      </c>
      <c r="L1924" s="464" t="s">
        <v>48</v>
      </c>
      <c r="M1924" s="464" t="s">
        <v>48</v>
      </c>
      <c r="N1924" s="464" t="s">
        <v>48</v>
      </c>
      <c r="O1924" s="464" t="s">
        <v>48</v>
      </c>
      <c r="P1924" s="464" t="s">
        <v>48</v>
      </c>
      <c r="Q1924" s="464" t="s">
        <v>48</v>
      </c>
      <c r="R1924" s="448" t="s">
        <v>6059</v>
      </c>
      <c r="S1924" s="465">
        <v>5.0000000000000001E-3</v>
      </c>
    </row>
    <row r="1925" spans="1:19" x14ac:dyDescent="0.2">
      <c r="A1925" s="454" t="s">
        <v>6060</v>
      </c>
      <c r="B1925" s="455" t="s">
        <v>6061</v>
      </c>
      <c r="C1925" s="456" t="s">
        <v>61</v>
      </c>
      <c r="D1925" s="457" t="s">
        <v>135</v>
      </c>
      <c r="E1925" s="458" t="s">
        <v>1427</v>
      </c>
      <c r="F1925" s="459" t="s">
        <v>1428</v>
      </c>
      <c r="G1925" s="460">
        <v>738</v>
      </c>
      <c r="H1925" s="461">
        <v>283</v>
      </c>
      <c r="I1925" s="461">
        <v>119</v>
      </c>
      <c r="J1925" s="462" t="s">
        <v>102</v>
      </c>
      <c r="K1925" s="463">
        <v>0.25</v>
      </c>
      <c r="L1925" s="464" t="s">
        <v>48</v>
      </c>
      <c r="M1925" s="464" t="s">
        <v>48</v>
      </c>
      <c r="N1925" s="464" t="s">
        <v>48</v>
      </c>
      <c r="O1925" s="464" t="s">
        <v>48</v>
      </c>
      <c r="P1925" s="464" t="s">
        <v>48</v>
      </c>
      <c r="Q1925" s="464" t="s">
        <v>48</v>
      </c>
      <c r="R1925" s="448" t="s">
        <v>6062</v>
      </c>
      <c r="S1925" s="465">
        <v>1.4999999999999999E-2</v>
      </c>
    </row>
    <row r="1926" spans="1:19" x14ac:dyDescent="0.2">
      <c r="A1926" s="454" t="s">
        <v>6063</v>
      </c>
      <c r="B1926" s="455" t="s">
        <v>6064</v>
      </c>
      <c r="C1926" s="456" t="s">
        <v>61</v>
      </c>
      <c r="D1926" s="457" t="s">
        <v>154</v>
      </c>
      <c r="E1926" s="458" t="s">
        <v>743</v>
      </c>
      <c r="F1926" s="459" t="s">
        <v>743</v>
      </c>
      <c r="G1926" s="460">
        <v>2661</v>
      </c>
      <c r="H1926" s="461">
        <v>719</v>
      </c>
      <c r="I1926" s="461">
        <v>314</v>
      </c>
      <c r="J1926" s="462" t="s">
        <v>65</v>
      </c>
      <c r="K1926" s="463">
        <v>0.5</v>
      </c>
      <c r="L1926" s="464" t="s">
        <v>48</v>
      </c>
      <c r="M1926" s="464" t="s">
        <v>48</v>
      </c>
      <c r="N1926" s="464" t="s">
        <v>49</v>
      </c>
      <c r="O1926" s="464" t="s">
        <v>48</v>
      </c>
      <c r="P1926" s="464" t="s">
        <v>48</v>
      </c>
      <c r="Q1926" s="464" t="s">
        <v>48</v>
      </c>
      <c r="R1926" s="448" t="s">
        <v>6065</v>
      </c>
      <c r="S1926" s="465">
        <v>0.01</v>
      </c>
    </row>
    <row r="1927" spans="1:19" x14ac:dyDescent="0.2">
      <c r="A1927" s="454" t="s">
        <v>6066</v>
      </c>
      <c r="B1927" s="455" t="s">
        <v>6067</v>
      </c>
      <c r="C1927" s="456" t="s">
        <v>61</v>
      </c>
      <c r="D1927" s="457" t="s">
        <v>118</v>
      </c>
      <c r="E1927" s="458" t="s">
        <v>160</v>
      </c>
      <c r="F1927" s="459" t="s">
        <v>161</v>
      </c>
      <c r="G1927" s="460">
        <v>1925</v>
      </c>
      <c r="H1927" s="461">
        <v>676</v>
      </c>
      <c r="I1927" s="461">
        <v>296</v>
      </c>
      <c r="J1927" s="462" t="s">
        <v>47</v>
      </c>
      <c r="K1927" s="463">
        <v>0.35</v>
      </c>
      <c r="L1927" s="464" t="s">
        <v>48</v>
      </c>
      <c r="M1927" s="464" t="s">
        <v>48</v>
      </c>
      <c r="N1927" s="464" t="s">
        <v>49</v>
      </c>
      <c r="O1927" s="464" t="s">
        <v>48</v>
      </c>
      <c r="P1927" s="464" t="s">
        <v>48</v>
      </c>
      <c r="Q1927" s="464" t="s">
        <v>48</v>
      </c>
      <c r="R1927" s="448" t="s">
        <v>6068</v>
      </c>
      <c r="S1927" s="465">
        <v>0.02</v>
      </c>
    </row>
    <row r="1928" spans="1:19" x14ac:dyDescent="0.2">
      <c r="A1928" s="454" t="s">
        <v>6069</v>
      </c>
      <c r="B1928" s="455" t="s">
        <v>6070</v>
      </c>
      <c r="C1928" s="456" t="s">
        <v>61</v>
      </c>
      <c r="D1928" s="457" t="s">
        <v>118</v>
      </c>
      <c r="E1928" s="458" t="s">
        <v>119</v>
      </c>
      <c r="F1928" s="459" t="s">
        <v>120</v>
      </c>
      <c r="G1928" s="460">
        <v>835</v>
      </c>
      <c r="H1928" s="461">
        <v>928</v>
      </c>
      <c r="I1928" s="461">
        <v>378</v>
      </c>
      <c r="J1928" s="462" t="s">
        <v>47</v>
      </c>
      <c r="K1928" s="463">
        <v>0.35</v>
      </c>
      <c r="L1928" s="464" t="s">
        <v>48</v>
      </c>
      <c r="M1928" s="464" t="s">
        <v>48</v>
      </c>
      <c r="N1928" s="464" t="s">
        <v>48</v>
      </c>
      <c r="O1928" s="464" t="s">
        <v>48</v>
      </c>
      <c r="P1928" s="464" t="s">
        <v>48</v>
      </c>
      <c r="Q1928" s="464" t="s">
        <v>48</v>
      </c>
      <c r="R1928" s="448" t="s">
        <v>6071</v>
      </c>
      <c r="S1928" s="465">
        <v>0.02</v>
      </c>
    </row>
    <row r="1929" spans="1:19" x14ac:dyDescent="0.2">
      <c r="A1929" s="454" t="s">
        <v>6072</v>
      </c>
      <c r="B1929" s="455" t="s">
        <v>6073</v>
      </c>
      <c r="C1929" s="456" t="s">
        <v>61</v>
      </c>
      <c r="D1929" s="457" t="s">
        <v>118</v>
      </c>
      <c r="E1929" s="458" t="s">
        <v>985</v>
      </c>
      <c r="F1929" s="459" t="s">
        <v>986</v>
      </c>
      <c r="G1929" s="460">
        <v>1050</v>
      </c>
      <c r="H1929" s="461">
        <v>381</v>
      </c>
      <c r="I1929" s="461">
        <v>158</v>
      </c>
      <c r="J1929" s="462" t="s">
        <v>47</v>
      </c>
      <c r="K1929" s="463">
        <v>0.35</v>
      </c>
      <c r="L1929" s="464" t="s">
        <v>48</v>
      </c>
      <c r="M1929" s="464" t="s">
        <v>48</v>
      </c>
      <c r="N1929" s="464" t="s">
        <v>49</v>
      </c>
      <c r="O1929" s="464" t="s">
        <v>48</v>
      </c>
      <c r="P1929" s="464" t="s">
        <v>48</v>
      </c>
      <c r="Q1929" s="464" t="s">
        <v>48</v>
      </c>
      <c r="R1929" s="448" t="s">
        <v>6074</v>
      </c>
      <c r="S1929" s="465">
        <v>0.02</v>
      </c>
    </row>
    <row r="1930" spans="1:19" x14ac:dyDescent="0.2">
      <c r="A1930" s="454" t="s">
        <v>6075</v>
      </c>
      <c r="B1930" s="455" t="s">
        <v>6076</v>
      </c>
      <c r="C1930" s="456" t="s">
        <v>61</v>
      </c>
      <c r="D1930" s="457" t="s">
        <v>259</v>
      </c>
      <c r="E1930" s="458" t="s">
        <v>260</v>
      </c>
      <c r="F1930" s="459" t="s">
        <v>261</v>
      </c>
      <c r="G1930" s="460">
        <v>661</v>
      </c>
      <c r="H1930" s="461">
        <v>247</v>
      </c>
      <c r="I1930" s="461">
        <v>195</v>
      </c>
      <c r="J1930" s="462" t="s">
        <v>102</v>
      </c>
      <c r="K1930" s="463">
        <v>0.25</v>
      </c>
      <c r="L1930" s="464" t="s">
        <v>48</v>
      </c>
      <c r="M1930" s="464" t="s">
        <v>48</v>
      </c>
      <c r="N1930" s="464" t="s">
        <v>48</v>
      </c>
      <c r="O1930" s="464" t="s">
        <v>48</v>
      </c>
      <c r="P1930" s="464" t="s">
        <v>48</v>
      </c>
      <c r="Q1930" s="464" t="s">
        <v>48</v>
      </c>
      <c r="R1930" s="448" t="s">
        <v>6077</v>
      </c>
      <c r="S1930" s="465">
        <v>0</v>
      </c>
    </row>
    <row r="1931" spans="1:19" x14ac:dyDescent="0.2">
      <c r="A1931" s="454" t="s">
        <v>6078</v>
      </c>
      <c r="B1931" s="455" t="s">
        <v>6079</v>
      </c>
      <c r="C1931" s="456" t="s">
        <v>61</v>
      </c>
      <c r="D1931" s="457" t="s">
        <v>62</v>
      </c>
      <c r="E1931" s="458" t="s">
        <v>265</v>
      </c>
      <c r="F1931" s="459" t="s">
        <v>266</v>
      </c>
      <c r="G1931" s="460">
        <v>1057</v>
      </c>
      <c r="H1931" s="461">
        <v>217</v>
      </c>
      <c r="I1931" s="461">
        <v>107</v>
      </c>
      <c r="J1931" s="462" t="s">
        <v>65</v>
      </c>
      <c r="K1931" s="463">
        <v>0.5</v>
      </c>
      <c r="L1931" s="464" t="s">
        <v>57</v>
      </c>
      <c r="M1931" s="464" t="s">
        <v>48</v>
      </c>
      <c r="N1931" s="464" t="s">
        <v>48</v>
      </c>
      <c r="O1931" s="464" t="s">
        <v>49</v>
      </c>
      <c r="P1931" s="464" t="s">
        <v>48</v>
      </c>
      <c r="Q1931" s="464" t="s">
        <v>48</v>
      </c>
      <c r="R1931" s="448" t="s">
        <v>6080</v>
      </c>
      <c r="S1931" s="465">
        <v>1.4999999999999999E-2</v>
      </c>
    </row>
    <row r="1932" spans="1:19" x14ac:dyDescent="0.2">
      <c r="A1932" s="454" t="s">
        <v>6081</v>
      </c>
      <c r="B1932" s="455" t="s">
        <v>6082</v>
      </c>
      <c r="C1932" s="456" t="s">
        <v>61</v>
      </c>
      <c r="D1932" s="457" t="s">
        <v>99</v>
      </c>
      <c r="E1932" s="458" t="s">
        <v>192</v>
      </c>
      <c r="F1932" s="459" t="s">
        <v>193</v>
      </c>
      <c r="G1932" s="460">
        <v>642</v>
      </c>
      <c r="H1932" s="461">
        <v>203</v>
      </c>
      <c r="I1932" s="461">
        <v>96</v>
      </c>
      <c r="J1932" s="462" t="s">
        <v>102</v>
      </c>
      <c r="K1932" s="463">
        <v>0.25</v>
      </c>
      <c r="L1932" s="464" t="s">
        <v>48</v>
      </c>
      <c r="M1932" s="464" t="s">
        <v>48</v>
      </c>
      <c r="N1932" s="464" t="s">
        <v>48</v>
      </c>
      <c r="O1932" s="464" t="s">
        <v>48</v>
      </c>
      <c r="P1932" s="464" t="s">
        <v>48</v>
      </c>
      <c r="Q1932" s="464" t="s">
        <v>48</v>
      </c>
      <c r="R1932" s="448" t="s">
        <v>6083</v>
      </c>
      <c r="S1932" s="465">
        <v>0</v>
      </c>
    </row>
    <row r="1933" spans="1:19" x14ac:dyDescent="0.2">
      <c r="A1933" s="454" t="s">
        <v>6084</v>
      </c>
      <c r="B1933" s="455" t="s">
        <v>6085</v>
      </c>
      <c r="C1933" s="456" t="s">
        <v>61</v>
      </c>
      <c r="D1933" s="457" t="s">
        <v>135</v>
      </c>
      <c r="E1933" s="458" t="s">
        <v>1225</v>
      </c>
      <c r="F1933" s="459" t="s">
        <v>1226</v>
      </c>
      <c r="G1933" s="460">
        <v>1217</v>
      </c>
      <c r="H1933" s="461">
        <v>283</v>
      </c>
      <c r="I1933" s="461">
        <v>170</v>
      </c>
      <c r="J1933" s="462" t="s">
        <v>102</v>
      </c>
      <c r="K1933" s="463">
        <v>0.25</v>
      </c>
      <c r="L1933" s="464" t="s">
        <v>48</v>
      </c>
      <c r="M1933" s="464" t="s">
        <v>48</v>
      </c>
      <c r="N1933" s="464" t="s">
        <v>49</v>
      </c>
      <c r="O1933" s="464" t="s">
        <v>48</v>
      </c>
      <c r="P1933" s="464" t="s">
        <v>48</v>
      </c>
      <c r="Q1933" s="464" t="s">
        <v>48</v>
      </c>
      <c r="R1933" s="448" t="s">
        <v>6086</v>
      </c>
      <c r="S1933" s="465">
        <v>0.02</v>
      </c>
    </row>
    <row r="1934" spans="1:19" x14ac:dyDescent="0.2">
      <c r="A1934" s="454" t="s">
        <v>6087</v>
      </c>
      <c r="B1934" s="455" t="s">
        <v>6088</v>
      </c>
      <c r="C1934" s="456" t="s">
        <v>61</v>
      </c>
      <c r="D1934" s="457" t="s">
        <v>154</v>
      </c>
      <c r="E1934" s="458" t="s">
        <v>743</v>
      </c>
      <c r="F1934" s="459" t="s">
        <v>743</v>
      </c>
      <c r="G1934" s="460">
        <v>282</v>
      </c>
      <c r="H1934" s="461">
        <v>177</v>
      </c>
      <c r="I1934" s="461">
        <v>44</v>
      </c>
      <c r="J1934" s="462" t="s">
        <v>65</v>
      </c>
      <c r="K1934" s="463">
        <v>0.5</v>
      </c>
      <c r="L1934" s="464" t="s">
        <v>48</v>
      </c>
      <c r="M1934" s="464" t="s">
        <v>48</v>
      </c>
      <c r="N1934" s="464" t="s">
        <v>49</v>
      </c>
      <c r="O1934" s="464" t="s">
        <v>48</v>
      </c>
      <c r="P1934" s="464" t="s">
        <v>48</v>
      </c>
      <c r="Q1934" s="464" t="s">
        <v>48</v>
      </c>
      <c r="R1934" s="448" t="s">
        <v>6089</v>
      </c>
      <c r="S1934" s="465">
        <v>0</v>
      </c>
    </row>
    <row r="1935" spans="1:19" x14ac:dyDescent="0.2">
      <c r="A1935" s="454" t="s">
        <v>6090</v>
      </c>
      <c r="B1935" s="455" t="s">
        <v>6091</v>
      </c>
      <c r="C1935" s="456" t="s">
        <v>61</v>
      </c>
      <c r="D1935" s="457" t="s">
        <v>135</v>
      </c>
      <c r="E1935" s="458" t="s">
        <v>1225</v>
      </c>
      <c r="F1935" s="459" t="s">
        <v>1226</v>
      </c>
      <c r="G1935" s="460">
        <v>793</v>
      </c>
      <c r="H1935" s="461">
        <v>300</v>
      </c>
      <c r="I1935" s="461">
        <v>143</v>
      </c>
      <c r="J1935" s="462" t="s">
        <v>102</v>
      </c>
      <c r="K1935" s="463">
        <v>0.25</v>
      </c>
      <c r="L1935" s="464" t="s">
        <v>48</v>
      </c>
      <c r="M1935" s="464" t="s">
        <v>48</v>
      </c>
      <c r="N1935" s="464" t="s">
        <v>49</v>
      </c>
      <c r="O1935" s="464" t="s">
        <v>48</v>
      </c>
      <c r="P1935" s="464" t="s">
        <v>48</v>
      </c>
      <c r="Q1935" s="464" t="s">
        <v>48</v>
      </c>
      <c r="R1935" s="448" t="s">
        <v>6092</v>
      </c>
      <c r="S1935" s="465">
        <v>0</v>
      </c>
    </row>
    <row r="1936" spans="1:19" x14ac:dyDescent="0.2">
      <c r="A1936" s="454" t="s">
        <v>6093</v>
      </c>
      <c r="B1936" s="455" t="s">
        <v>6094</v>
      </c>
      <c r="C1936" s="456" t="s">
        <v>61</v>
      </c>
      <c r="D1936" s="457" t="s">
        <v>135</v>
      </c>
      <c r="E1936" s="458" t="s">
        <v>136</v>
      </c>
      <c r="F1936" s="459" t="s">
        <v>137</v>
      </c>
      <c r="G1936" s="460">
        <v>734</v>
      </c>
      <c r="H1936" s="461">
        <v>341</v>
      </c>
      <c r="I1936" s="461">
        <v>141</v>
      </c>
      <c r="J1936" s="462" t="s">
        <v>102</v>
      </c>
      <c r="K1936" s="463">
        <v>0.25</v>
      </c>
      <c r="L1936" s="464" t="s">
        <v>48</v>
      </c>
      <c r="M1936" s="464" t="s">
        <v>48</v>
      </c>
      <c r="N1936" s="464" t="s">
        <v>48</v>
      </c>
      <c r="O1936" s="464" t="s">
        <v>48</v>
      </c>
      <c r="P1936" s="464" t="s">
        <v>48</v>
      </c>
      <c r="Q1936" s="464" t="s">
        <v>48</v>
      </c>
      <c r="R1936" s="448" t="s">
        <v>6095</v>
      </c>
      <c r="S1936" s="465">
        <v>1.7000000000000001E-2</v>
      </c>
    </row>
    <row r="1937" spans="1:19" x14ac:dyDescent="0.2">
      <c r="A1937" s="454" t="s">
        <v>6096</v>
      </c>
      <c r="B1937" s="455" t="s">
        <v>6097</v>
      </c>
      <c r="C1937" s="456" t="s">
        <v>61</v>
      </c>
      <c r="D1937" s="457" t="s">
        <v>135</v>
      </c>
      <c r="E1937" s="458" t="s">
        <v>1011</v>
      </c>
      <c r="F1937" s="459" t="s">
        <v>1012</v>
      </c>
      <c r="G1937" s="460">
        <v>567</v>
      </c>
      <c r="H1937" s="461">
        <v>132</v>
      </c>
      <c r="I1937" s="461">
        <v>96</v>
      </c>
      <c r="J1937" s="462" t="s">
        <v>102</v>
      </c>
      <c r="K1937" s="463">
        <v>0.25</v>
      </c>
      <c r="L1937" s="464" t="s">
        <v>48</v>
      </c>
      <c r="M1937" s="464" t="s">
        <v>48</v>
      </c>
      <c r="N1937" s="464" t="s">
        <v>48</v>
      </c>
      <c r="O1937" s="464" t="s">
        <v>48</v>
      </c>
      <c r="P1937" s="464" t="s">
        <v>48</v>
      </c>
      <c r="Q1937" s="464" t="s">
        <v>48</v>
      </c>
      <c r="R1937" s="448" t="s">
        <v>6098</v>
      </c>
      <c r="S1937" s="465">
        <v>0</v>
      </c>
    </row>
    <row r="1938" spans="1:19" x14ac:dyDescent="0.2">
      <c r="A1938" s="454" t="s">
        <v>6099</v>
      </c>
      <c r="B1938" s="455" t="s">
        <v>6100</v>
      </c>
      <c r="C1938" s="456" t="s">
        <v>61</v>
      </c>
      <c r="D1938" s="457" t="s">
        <v>135</v>
      </c>
      <c r="E1938" s="458" t="s">
        <v>367</v>
      </c>
      <c r="F1938" s="459" t="s">
        <v>368</v>
      </c>
      <c r="G1938" s="460">
        <v>474</v>
      </c>
      <c r="H1938" s="461">
        <v>25</v>
      </c>
      <c r="I1938" s="461">
        <v>13</v>
      </c>
      <c r="J1938" s="462" t="s">
        <v>102</v>
      </c>
      <c r="K1938" s="463">
        <v>0.25</v>
      </c>
      <c r="L1938" s="464" t="s">
        <v>48</v>
      </c>
      <c r="M1938" s="464" t="s">
        <v>48</v>
      </c>
      <c r="N1938" s="464" t="s">
        <v>48</v>
      </c>
      <c r="O1938" s="464" t="s">
        <v>48</v>
      </c>
      <c r="P1938" s="464" t="s">
        <v>48</v>
      </c>
      <c r="Q1938" s="464" t="s">
        <v>48</v>
      </c>
      <c r="R1938" s="448" t="s">
        <v>6101</v>
      </c>
      <c r="S1938" s="465">
        <v>0</v>
      </c>
    </row>
    <row r="1939" spans="1:19" x14ac:dyDescent="0.2">
      <c r="A1939" s="454" t="s">
        <v>6102</v>
      </c>
      <c r="B1939" s="455" t="s">
        <v>6103</v>
      </c>
      <c r="C1939" s="456" t="s">
        <v>61</v>
      </c>
      <c r="D1939" s="457" t="s">
        <v>185</v>
      </c>
      <c r="E1939" s="458" t="s">
        <v>576</v>
      </c>
      <c r="F1939" s="459" t="s">
        <v>577</v>
      </c>
      <c r="G1939" s="460">
        <v>5878</v>
      </c>
      <c r="H1939" s="461">
        <v>1805</v>
      </c>
      <c r="I1939" s="461">
        <v>730</v>
      </c>
      <c r="J1939" s="462" t="s">
        <v>188</v>
      </c>
      <c r="K1939" s="463">
        <v>0.5</v>
      </c>
      <c r="L1939" s="464" t="s">
        <v>48</v>
      </c>
      <c r="M1939" s="464" t="s">
        <v>48</v>
      </c>
      <c r="N1939" s="464" t="s">
        <v>49</v>
      </c>
      <c r="O1939" s="464" t="s">
        <v>48</v>
      </c>
      <c r="P1939" s="464" t="s">
        <v>48</v>
      </c>
      <c r="Q1939" s="464" t="s">
        <v>48</v>
      </c>
      <c r="R1939" s="448" t="s">
        <v>6104</v>
      </c>
      <c r="S1939" s="465">
        <v>0.02</v>
      </c>
    </row>
    <row r="1940" spans="1:19" x14ac:dyDescent="0.2">
      <c r="A1940" s="454" t="s">
        <v>6105</v>
      </c>
      <c r="B1940" s="455" t="s">
        <v>6106</v>
      </c>
      <c r="C1940" s="456" t="s">
        <v>61</v>
      </c>
      <c r="D1940" s="457" t="s">
        <v>259</v>
      </c>
      <c r="E1940" s="458" t="s">
        <v>355</v>
      </c>
      <c r="F1940" s="459" t="s">
        <v>355</v>
      </c>
      <c r="G1940" s="460">
        <v>972</v>
      </c>
      <c r="H1940" s="461">
        <v>120</v>
      </c>
      <c r="I1940" s="461">
        <v>89</v>
      </c>
      <c r="J1940" s="462" t="s">
        <v>102</v>
      </c>
      <c r="K1940" s="463">
        <v>0.25</v>
      </c>
      <c r="L1940" s="464" t="s">
        <v>48</v>
      </c>
      <c r="M1940" s="464" t="s">
        <v>48</v>
      </c>
      <c r="N1940" s="464" t="s">
        <v>49</v>
      </c>
      <c r="O1940" s="464" t="s">
        <v>48</v>
      </c>
      <c r="P1940" s="464" t="s">
        <v>48</v>
      </c>
      <c r="Q1940" s="464" t="s">
        <v>48</v>
      </c>
      <c r="R1940" s="448" t="s">
        <v>6107</v>
      </c>
      <c r="S1940" s="465">
        <v>1.4999999999999999E-2</v>
      </c>
    </row>
    <row r="1941" spans="1:19" x14ac:dyDescent="0.2">
      <c r="A1941" s="454" t="s">
        <v>6108</v>
      </c>
      <c r="B1941" s="455" t="s">
        <v>6109</v>
      </c>
      <c r="C1941" s="456" t="s">
        <v>61</v>
      </c>
      <c r="D1941" s="457" t="s">
        <v>259</v>
      </c>
      <c r="E1941" s="458" t="s">
        <v>347</v>
      </c>
      <c r="F1941" s="459" t="s">
        <v>348</v>
      </c>
      <c r="G1941" s="460">
        <v>1225</v>
      </c>
      <c r="H1941" s="461">
        <v>263</v>
      </c>
      <c r="I1941" s="461">
        <v>163</v>
      </c>
      <c r="J1941" s="462" t="s">
        <v>102</v>
      </c>
      <c r="K1941" s="463">
        <v>0.25</v>
      </c>
      <c r="L1941" s="464" t="s">
        <v>48</v>
      </c>
      <c r="M1941" s="464" t="s">
        <v>48</v>
      </c>
      <c r="N1941" s="464" t="s">
        <v>48</v>
      </c>
      <c r="O1941" s="464" t="s">
        <v>48</v>
      </c>
      <c r="P1941" s="464" t="s">
        <v>48</v>
      </c>
      <c r="Q1941" s="464" t="s">
        <v>48</v>
      </c>
      <c r="R1941" s="448" t="s">
        <v>6110</v>
      </c>
      <c r="S1941" s="465">
        <v>0</v>
      </c>
    </row>
    <row r="1942" spans="1:19" x14ac:dyDescent="0.2">
      <c r="A1942" s="454" t="s">
        <v>6111</v>
      </c>
      <c r="B1942" s="455" t="s">
        <v>6112</v>
      </c>
      <c r="C1942" s="456" t="s">
        <v>61</v>
      </c>
      <c r="D1942" s="457" t="s">
        <v>259</v>
      </c>
      <c r="E1942" s="458" t="s">
        <v>260</v>
      </c>
      <c r="F1942" s="459" t="s">
        <v>261</v>
      </c>
      <c r="G1942" s="460">
        <v>1402</v>
      </c>
      <c r="H1942" s="461">
        <v>301</v>
      </c>
      <c r="I1942" s="461">
        <v>175</v>
      </c>
      <c r="J1942" s="462" t="s">
        <v>102</v>
      </c>
      <c r="K1942" s="463">
        <v>0.25</v>
      </c>
      <c r="L1942" s="464" t="s">
        <v>48</v>
      </c>
      <c r="M1942" s="464" t="s">
        <v>49</v>
      </c>
      <c r="N1942" s="464" t="s">
        <v>48</v>
      </c>
      <c r="O1942" s="464" t="s">
        <v>48</v>
      </c>
      <c r="P1942" s="464" t="s">
        <v>48</v>
      </c>
      <c r="Q1942" s="464" t="s">
        <v>48</v>
      </c>
      <c r="R1942" s="448" t="s">
        <v>6113</v>
      </c>
      <c r="S1942" s="465">
        <v>0.02</v>
      </c>
    </row>
    <row r="1943" spans="1:19" x14ac:dyDescent="0.2">
      <c r="A1943" s="454" t="s">
        <v>6114</v>
      </c>
      <c r="B1943" s="455" t="s">
        <v>6115</v>
      </c>
      <c r="C1943" s="456" t="s">
        <v>61</v>
      </c>
      <c r="D1943" s="457" t="s">
        <v>135</v>
      </c>
      <c r="E1943" s="458" t="s">
        <v>612</v>
      </c>
      <c r="F1943" s="459" t="s">
        <v>613</v>
      </c>
      <c r="G1943" s="460">
        <v>1205</v>
      </c>
      <c r="H1943" s="461">
        <v>288</v>
      </c>
      <c r="I1943" s="461">
        <v>150</v>
      </c>
      <c r="J1943" s="462" t="s">
        <v>102</v>
      </c>
      <c r="K1943" s="463">
        <v>0.25</v>
      </c>
      <c r="L1943" s="464" t="s">
        <v>48</v>
      </c>
      <c r="M1943" s="464" t="s">
        <v>48</v>
      </c>
      <c r="N1943" s="464" t="s">
        <v>48</v>
      </c>
      <c r="O1943" s="464" t="s">
        <v>48</v>
      </c>
      <c r="P1943" s="464" t="s">
        <v>48</v>
      </c>
      <c r="Q1943" s="464" t="s">
        <v>48</v>
      </c>
      <c r="R1943" s="448" t="s">
        <v>6116</v>
      </c>
      <c r="S1943" s="465">
        <v>0.02</v>
      </c>
    </row>
    <row r="1944" spans="1:19" x14ac:dyDescent="0.2">
      <c r="A1944" s="454" t="s">
        <v>6117</v>
      </c>
      <c r="B1944" s="455" t="s">
        <v>6118</v>
      </c>
      <c r="C1944" s="456" t="s">
        <v>61</v>
      </c>
      <c r="D1944" s="457" t="s">
        <v>259</v>
      </c>
      <c r="E1944" s="458" t="s">
        <v>260</v>
      </c>
      <c r="F1944" s="459" t="s">
        <v>261</v>
      </c>
      <c r="G1944" s="460">
        <v>1115</v>
      </c>
      <c r="H1944" s="461">
        <v>300</v>
      </c>
      <c r="I1944" s="461">
        <v>173</v>
      </c>
      <c r="J1944" s="462" t="s">
        <v>102</v>
      </c>
      <c r="K1944" s="463">
        <v>0.25</v>
      </c>
      <c r="L1944" s="464" t="s">
        <v>48</v>
      </c>
      <c r="M1944" s="464" t="s">
        <v>49</v>
      </c>
      <c r="N1944" s="464" t="s">
        <v>48</v>
      </c>
      <c r="O1944" s="464" t="s">
        <v>48</v>
      </c>
      <c r="P1944" s="464" t="s">
        <v>48</v>
      </c>
      <c r="Q1944" s="464" t="s">
        <v>48</v>
      </c>
      <c r="R1944" s="448" t="s">
        <v>6119</v>
      </c>
      <c r="S1944" s="465">
        <v>0.02</v>
      </c>
    </row>
    <row r="1945" spans="1:19" x14ac:dyDescent="0.2">
      <c r="A1945" s="454" t="s">
        <v>6120</v>
      </c>
      <c r="B1945" s="455" t="s">
        <v>6121</v>
      </c>
      <c r="C1945" s="456" t="s">
        <v>61</v>
      </c>
      <c r="D1945" s="457" t="s">
        <v>118</v>
      </c>
      <c r="E1945" s="458" t="s">
        <v>863</v>
      </c>
      <c r="F1945" s="459" t="s">
        <v>118</v>
      </c>
      <c r="G1945" s="460">
        <v>4078</v>
      </c>
      <c r="H1945" s="461">
        <v>2706</v>
      </c>
      <c r="I1945" s="461">
        <v>932</v>
      </c>
      <c r="J1945" s="462" t="s">
        <v>47</v>
      </c>
      <c r="K1945" s="463">
        <v>0.35</v>
      </c>
      <c r="L1945" s="464" t="s">
        <v>48</v>
      </c>
      <c r="M1945" s="464" t="s">
        <v>48</v>
      </c>
      <c r="N1945" s="464" t="s">
        <v>48</v>
      </c>
      <c r="O1945" s="464" t="s">
        <v>48</v>
      </c>
      <c r="P1945" s="464" t="s">
        <v>48</v>
      </c>
      <c r="Q1945" s="464" t="s">
        <v>48</v>
      </c>
      <c r="R1945" s="448" t="s">
        <v>6122</v>
      </c>
      <c r="S1945" s="465">
        <v>0.02</v>
      </c>
    </row>
    <row r="1946" spans="1:19" x14ac:dyDescent="0.2">
      <c r="A1946" s="454" t="s">
        <v>6123</v>
      </c>
      <c r="B1946" s="455" t="s">
        <v>6124</v>
      </c>
      <c r="C1946" s="456" t="s">
        <v>61</v>
      </c>
      <c r="D1946" s="457" t="s">
        <v>154</v>
      </c>
      <c r="E1946" s="458" t="s">
        <v>743</v>
      </c>
      <c r="F1946" s="459" t="s">
        <v>743</v>
      </c>
      <c r="G1946" s="460">
        <v>1838</v>
      </c>
      <c r="H1946" s="461">
        <v>710</v>
      </c>
      <c r="I1946" s="461">
        <v>319</v>
      </c>
      <c r="J1946" s="462" t="s">
        <v>65</v>
      </c>
      <c r="K1946" s="463">
        <v>0.5</v>
      </c>
      <c r="L1946" s="464" t="s">
        <v>48</v>
      </c>
      <c r="M1946" s="464" t="s">
        <v>48</v>
      </c>
      <c r="N1946" s="464" t="s">
        <v>49</v>
      </c>
      <c r="O1946" s="464" t="s">
        <v>48</v>
      </c>
      <c r="P1946" s="464" t="s">
        <v>48</v>
      </c>
      <c r="Q1946" s="464" t="s">
        <v>48</v>
      </c>
      <c r="R1946" s="448" t="s">
        <v>6125</v>
      </c>
      <c r="S1946" s="465">
        <v>0.02</v>
      </c>
    </row>
    <row r="1947" spans="1:19" x14ac:dyDescent="0.2">
      <c r="A1947" s="454" t="s">
        <v>6126</v>
      </c>
      <c r="B1947" s="455" t="s">
        <v>6127</v>
      </c>
      <c r="C1947" s="456" t="s">
        <v>61</v>
      </c>
      <c r="D1947" s="457" t="s">
        <v>118</v>
      </c>
      <c r="E1947" s="458" t="s">
        <v>119</v>
      </c>
      <c r="F1947" s="459" t="s">
        <v>120</v>
      </c>
      <c r="G1947" s="460">
        <v>925</v>
      </c>
      <c r="H1947" s="461">
        <v>310</v>
      </c>
      <c r="I1947" s="461">
        <v>195</v>
      </c>
      <c r="J1947" s="462" t="s">
        <v>47</v>
      </c>
      <c r="K1947" s="463">
        <v>0.35</v>
      </c>
      <c r="L1947" s="464" t="s">
        <v>48</v>
      </c>
      <c r="M1947" s="464" t="s">
        <v>48</v>
      </c>
      <c r="N1947" s="464" t="s">
        <v>48</v>
      </c>
      <c r="O1947" s="464" t="s">
        <v>48</v>
      </c>
      <c r="P1947" s="464" t="s">
        <v>48</v>
      </c>
      <c r="Q1947" s="464" t="s">
        <v>48</v>
      </c>
      <c r="R1947" s="448" t="s">
        <v>6128</v>
      </c>
      <c r="S1947" s="465">
        <v>1.4999999999999999E-2</v>
      </c>
    </row>
    <row r="1948" spans="1:19" x14ac:dyDescent="0.2">
      <c r="A1948" s="454" t="s">
        <v>6129</v>
      </c>
      <c r="B1948" s="455" t="s">
        <v>6130</v>
      </c>
      <c r="C1948" s="456" t="s">
        <v>61</v>
      </c>
      <c r="D1948" s="457" t="s">
        <v>118</v>
      </c>
      <c r="E1948" s="458" t="s">
        <v>160</v>
      </c>
      <c r="F1948" s="459" t="s">
        <v>161</v>
      </c>
      <c r="G1948" s="460">
        <v>2056</v>
      </c>
      <c r="H1948" s="461">
        <v>873</v>
      </c>
      <c r="I1948" s="461">
        <v>359</v>
      </c>
      <c r="J1948" s="462" t="s">
        <v>47</v>
      </c>
      <c r="K1948" s="463">
        <v>0.35</v>
      </c>
      <c r="L1948" s="464" t="s">
        <v>48</v>
      </c>
      <c r="M1948" s="464" t="s">
        <v>48</v>
      </c>
      <c r="N1948" s="464" t="s">
        <v>49</v>
      </c>
      <c r="O1948" s="464" t="s">
        <v>48</v>
      </c>
      <c r="P1948" s="464" t="s">
        <v>48</v>
      </c>
      <c r="Q1948" s="464" t="s">
        <v>48</v>
      </c>
      <c r="R1948" s="448" t="s">
        <v>6131</v>
      </c>
      <c r="S1948" s="465">
        <v>0.02</v>
      </c>
    </row>
    <row r="1949" spans="1:19" x14ac:dyDescent="0.2">
      <c r="A1949" s="454" t="s">
        <v>6132</v>
      </c>
      <c r="B1949" s="455" t="s">
        <v>6133</v>
      </c>
      <c r="C1949" s="456" t="s">
        <v>61</v>
      </c>
      <c r="D1949" s="457" t="s">
        <v>259</v>
      </c>
      <c r="E1949" s="458" t="s">
        <v>260</v>
      </c>
      <c r="F1949" s="459" t="s">
        <v>261</v>
      </c>
      <c r="G1949" s="460">
        <v>546</v>
      </c>
      <c r="H1949" s="461">
        <v>267</v>
      </c>
      <c r="I1949" s="461">
        <v>131</v>
      </c>
      <c r="J1949" s="462" t="s">
        <v>102</v>
      </c>
      <c r="K1949" s="463">
        <v>0.25</v>
      </c>
      <c r="L1949" s="464" t="s">
        <v>48</v>
      </c>
      <c r="M1949" s="464" t="s">
        <v>49</v>
      </c>
      <c r="N1949" s="464" t="s">
        <v>48</v>
      </c>
      <c r="O1949" s="464" t="s">
        <v>48</v>
      </c>
      <c r="P1949" s="464" t="s">
        <v>48</v>
      </c>
      <c r="Q1949" s="464" t="s">
        <v>48</v>
      </c>
      <c r="R1949" s="448" t="s">
        <v>6134</v>
      </c>
      <c r="S1949" s="465">
        <v>1.4999999999999999E-2</v>
      </c>
    </row>
    <row r="1950" spans="1:19" x14ac:dyDescent="0.2">
      <c r="A1950" s="454" t="s">
        <v>6135</v>
      </c>
      <c r="B1950" s="455" t="s">
        <v>6136</v>
      </c>
      <c r="C1950" s="456" t="s">
        <v>61</v>
      </c>
      <c r="D1950" s="457" t="s">
        <v>118</v>
      </c>
      <c r="E1950" s="458" t="s">
        <v>160</v>
      </c>
      <c r="F1950" s="459" t="s">
        <v>161</v>
      </c>
      <c r="G1950" s="460">
        <v>1219</v>
      </c>
      <c r="H1950" s="461">
        <v>103</v>
      </c>
      <c r="I1950" s="461">
        <v>84</v>
      </c>
      <c r="J1950" s="462" t="s">
        <v>47</v>
      </c>
      <c r="K1950" s="463">
        <v>0.35</v>
      </c>
      <c r="L1950" s="464" t="s">
        <v>48</v>
      </c>
      <c r="M1950" s="464" t="s">
        <v>48</v>
      </c>
      <c r="N1950" s="464" t="s">
        <v>49</v>
      </c>
      <c r="O1950" s="464" t="s">
        <v>48</v>
      </c>
      <c r="P1950" s="464" t="s">
        <v>48</v>
      </c>
      <c r="Q1950" s="464" t="s">
        <v>48</v>
      </c>
      <c r="R1950" s="448" t="s">
        <v>6137</v>
      </c>
      <c r="S1950" s="465">
        <v>1.4999999999999999E-2</v>
      </c>
    </row>
    <row r="1951" spans="1:19" x14ac:dyDescent="0.2">
      <c r="A1951" s="454" t="s">
        <v>6138</v>
      </c>
      <c r="B1951" s="455" t="s">
        <v>6139</v>
      </c>
      <c r="C1951" s="456" t="s">
        <v>61</v>
      </c>
      <c r="D1951" s="457" t="s">
        <v>259</v>
      </c>
      <c r="E1951" s="458" t="s">
        <v>260</v>
      </c>
      <c r="F1951" s="459" t="s">
        <v>261</v>
      </c>
      <c r="G1951" s="460">
        <v>867</v>
      </c>
      <c r="H1951" s="461">
        <v>170</v>
      </c>
      <c r="I1951" s="461">
        <v>71</v>
      </c>
      <c r="J1951" s="462" t="s">
        <v>102</v>
      </c>
      <c r="K1951" s="463">
        <v>0.25</v>
      </c>
      <c r="L1951" s="464" t="s">
        <v>48</v>
      </c>
      <c r="M1951" s="464" t="s">
        <v>48</v>
      </c>
      <c r="N1951" s="464" t="s">
        <v>48</v>
      </c>
      <c r="O1951" s="464" t="s">
        <v>48</v>
      </c>
      <c r="P1951" s="464" t="s">
        <v>48</v>
      </c>
      <c r="Q1951" s="464" t="s">
        <v>48</v>
      </c>
      <c r="R1951" s="448" t="s">
        <v>6140</v>
      </c>
      <c r="S1951" s="465">
        <v>0.01</v>
      </c>
    </row>
    <row r="1952" spans="1:19" x14ac:dyDescent="0.2">
      <c r="A1952" s="454" t="s">
        <v>6141</v>
      </c>
      <c r="B1952" s="455" t="s">
        <v>6142</v>
      </c>
      <c r="C1952" s="456" t="s">
        <v>61</v>
      </c>
      <c r="D1952" s="457" t="s">
        <v>314</v>
      </c>
      <c r="E1952" s="458" t="s">
        <v>1206</v>
      </c>
      <c r="F1952" s="459" t="s">
        <v>1207</v>
      </c>
      <c r="G1952" s="460">
        <v>6497</v>
      </c>
      <c r="H1952" s="461">
        <v>1711</v>
      </c>
      <c r="I1952" s="461">
        <v>748</v>
      </c>
      <c r="J1952" s="462" t="s">
        <v>65</v>
      </c>
      <c r="K1952" s="463">
        <v>0.5</v>
      </c>
      <c r="L1952" s="464" t="s">
        <v>48</v>
      </c>
      <c r="M1952" s="464" t="s">
        <v>48</v>
      </c>
      <c r="N1952" s="464" t="s">
        <v>48</v>
      </c>
      <c r="O1952" s="464" t="s">
        <v>48</v>
      </c>
      <c r="P1952" s="464" t="s">
        <v>48</v>
      </c>
      <c r="Q1952" s="464" t="s">
        <v>48</v>
      </c>
      <c r="R1952" s="448" t="s">
        <v>6143</v>
      </c>
      <c r="S1952" s="465">
        <v>1.2E-2</v>
      </c>
    </row>
    <row r="1953" spans="1:19" x14ac:dyDescent="0.2">
      <c r="A1953" s="454" t="s">
        <v>6144</v>
      </c>
      <c r="B1953" s="455" t="s">
        <v>6145</v>
      </c>
      <c r="C1953" s="456" t="s">
        <v>61</v>
      </c>
      <c r="D1953" s="457" t="s">
        <v>341</v>
      </c>
      <c r="E1953" s="458" t="s">
        <v>957</v>
      </c>
      <c r="F1953" s="459" t="s">
        <v>955</v>
      </c>
      <c r="G1953" s="460">
        <v>1106</v>
      </c>
      <c r="H1953" s="461">
        <v>711</v>
      </c>
      <c r="I1953" s="461">
        <v>432</v>
      </c>
      <c r="J1953" s="462" t="s">
        <v>72</v>
      </c>
      <c r="K1953" s="463">
        <v>0.5</v>
      </c>
      <c r="L1953" s="464" t="s">
        <v>57</v>
      </c>
      <c r="M1953" s="464" t="s">
        <v>48</v>
      </c>
      <c r="N1953" s="464" t="s">
        <v>49</v>
      </c>
      <c r="O1953" s="464" t="s">
        <v>48</v>
      </c>
      <c r="P1953" s="464" t="s">
        <v>48</v>
      </c>
      <c r="Q1953" s="464" t="s">
        <v>48</v>
      </c>
      <c r="R1953" s="448" t="s">
        <v>6146</v>
      </c>
      <c r="S1953" s="465">
        <v>0.02</v>
      </c>
    </row>
    <row r="1954" spans="1:19" x14ac:dyDescent="0.2">
      <c r="A1954" s="454" t="s">
        <v>6147</v>
      </c>
      <c r="B1954" s="455" t="s">
        <v>6148</v>
      </c>
      <c r="C1954" s="456" t="s">
        <v>61</v>
      </c>
      <c r="D1954" s="457" t="s">
        <v>124</v>
      </c>
      <c r="E1954" s="458" t="s">
        <v>605</v>
      </c>
      <c r="F1954" s="459" t="s">
        <v>606</v>
      </c>
      <c r="G1954" s="460">
        <v>2772</v>
      </c>
      <c r="H1954" s="461">
        <v>1281</v>
      </c>
      <c r="I1954" s="461">
        <v>563</v>
      </c>
      <c r="J1954" s="462" t="s">
        <v>47</v>
      </c>
      <c r="K1954" s="463">
        <v>0.35</v>
      </c>
      <c r="L1954" s="464" t="s">
        <v>48</v>
      </c>
      <c r="M1954" s="464" t="s">
        <v>48</v>
      </c>
      <c r="N1954" s="464" t="s">
        <v>48</v>
      </c>
      <c r="O1954" s="464" t="s">
        <v>48</v>
      </c>
      <c r="P1954" s="464" t="s">
        <v>48</v>
      </c>
      <c r="Q1954" s="464" t="s">
        <v>48</v>
      </c>
      <c r="R1954" s="448" t="s">
        <v>6149</v>
      </c>
      <c r="S1954" s="465">
        <v>0.02</v>
      </c>
    </row>
    <row r="1955" spans="1:19" x14ac:dyDescent="0.2">
      <c r="A1955" s="454" t="s">
        <v>6150</v>
      </c>
      <c r="B1955" s="455" t="s">
        <v>6151</v>
      </c>
      <c r="C1955" s="456" t="s">
        <v>61</v>
      </c>
      <c r="D1955" s="457" t="s">
        <v>341</v>
      </c>
      <c r="E1955" s="458" t="s">
        <v>342</v>
      </c>
      <c r="F1955" s="459" t="s">
        <v>343</v>
      </c>
      <c r="G1955" s="460">
        <v>1867</v>
      </c>
      <c r="H1955" s="461">
        <v>1142</v>
      </c>
      <c r="I1955" s="461">
        <v>480</v>
      </c>
      <c r="J1955" s="462" t="s">
        <v>72</v>
      </c>
      <c r="K1955" s="463">
        <v>0.5</v>
      </c>
      <c r="L1955" s="464" t="s">
        <v>48</v>
      </c>
      <c r="M1955" s="464" t="s">
        <v>48</v>
      </c>
      <c r="N1955" s="464" t="s">
        <v>49</v>
      </c>
      <c r="O1955" s="464" t="s">
        <v>48</v>
      </c>
      <c r="P1955" s="464" t="s">
        <v>48</v>
      </c>
      <c r="Q1955" s="464" t="s">
        <v>48</v>
      </c>
      <c r="R1955" s="448" t="s">
        <v>6152</v>
      </c>
      <c r="S1955" s="465">
        <v>1.4999999999999999E-2</v>
      </c>
    </row>
    <row r="1956" spans="1:19" x14ac:dyDescent="0.2">
      <c r="A1956" s="454" t="s">
        <v>6153</v>
      </c>
      <c r="B1956" s="455" t="s">
        <v>6154</v>
      </c>
      <c r="C1956" s="456" t="s">
        <v>61</v>
      </c>
      <c r="D1956" s="457" t="s">
        <v>135</v>
      </c>
      <c r="E1956" s="458" t="s">
        <v>1011</v>
      </c>
      <c r="F1956" s="459" t="s">
        <v>1012</v>
      </c>
      <c r="G1956" s="460">
        <v>1140</v>
      </c>
      <c r="H1956" s="461">
        <v>492</v>
      </c>
      <c r="I1956" s="461">
        <v>229</v>
      </c>
      <c r="J1956" s="462" t="s">
        <v>102</v>
      </c>
      <c r="K1956" s="463">
        <v>0.25</v>
      </c>
      <c r="L1956" s="464" t="s">
        <v>48</v>
      </c>
      <c r="M1956" s="464" t="s">
        <v>48</v>
      </c>
      <c r="N1956" s="464" t="s">
        <v>48</v>
      </c>
      <c r="O1956" s="464" t="s">
        <v>48</v>
      </c>
      <c r="P1956" s="464" t="s">
        <v>48</v>
      </c>
      <c r="Q1956" s="464" t="s">
        <v>48</v>
      </c>
      <c r="R1956" s="448" t="s">
        <v>6155</v>
      </c>
      <c r="S1956" s="465">
        <v>0.02</v>
      </c>
    </row>
    <row r="1957" spans="1:19" x14ac:dyDescent="0.2">
      <c r="A1957" s="454" t="s">
        <v>6156</v>
      </c>
      <c r="B1957" s="455" t="s">
        <v>6157</v>
      </c>
      <c r="C1957" s="456" t="s">
        <v>61</v>
      </c>
      <c r="D1957" s="457" t="s">
        <v>154</v>
      </c>
      <c r="E1957" s="458" t="s">
        <v>743</v>
      </c>
      <c r="F1957" s="459" t="s">
        <v>743</v>
      </c>
      <c r="G1957" s="460">
        <v>2335</v>
      </c>
      <c r="H1957" s="461">
        <v>714</v>
      </c>
      <c r="I1957" s="461">
        <v>322</v>
      </c>
      <c r="J1957" s="462" t="s">
        <v>65</v>
      </c>
      <c r="K1957" s="463">
        <v>0.5</v>
      </c>
      <c r="L1957" s="464" t="s">
        <v>48</v>
      </c>
      <c r="M1957" s="464" t="s">
        <v>48</v>
      </c>
      <c r="N1957" s="464" t="s">
        <v>49</v>
      </c>
      <c r="O1957" s="464" t="s">
        <v>48</v>
      </c>
      <c r="P1957" s="464" t="s">
        <v>48</v>
      </c>
      <c r="Q1957" s="464" t="s">
        <v>48</v>
      </c>
      <c r="R1957" s="448" t="s">
        <v>6158</v>
      </c>
      <c r="S1957" s="465">
        <v>0.02</v>
      </c>
    </row>
    <row r="1958" spans="1:19" x14ac:dyDescent="0.2">
      <c r="A1958" s="454" t="s">
        <v>341</v>
      </c>
      <c r="B1958" s="455" t="s">
        <v>6159</v>
      </c>
      <c r="C1958" s="456" t="s">
        <v>61</v>
      </c>
      <c r="D1958" s="457" t="s">
        <v>341</v>
      </c>
      <c r="E1958" s="458" t="s">
        <v>342</v>
      </c>
      <c r="F1958" s="459" t="s">
        <v>343</v>
      </c>
      <c r="G1958" s="460">
        <v>2954</v>
      </c>
      <c r="H1958" s="461">
        <v>1464</v>
      </c>
      <c r="I1958" s="461">
        <v>691</v>
      </c>
      <c r="J1958" s="462" t="s">
        <v>72</v>
      </c>
      <c r="K1958" s="463">
        <v>0.5</v>
      </c>
      <c r="L1958" s="464" t="s">
        <v>48</v>
      </c>
      <c r="M1958" s="464" t="s">
        <v>48</v>
      </c>
      <c r="N1958" s="464" t="s">
        <v>49</v>
      </c>
      <c r="O1958" s="464" t="s">
        <v>48</v>
      </c>
      <c r="P1958" s="464" t="s">
        <v>48</v>
      </c>
      <c r="Q1958" s="464" t="s">
        <v>48</v>
      </c>
      <c r="R1958" s="448" t="s">
        <v>6160</v>
      </c>
      <c r="S1958" s="465">
        <v>1.7000000000000001E-2</v>
      </c>
    </row>
    <row r="1959" spans="1:19" x14ac:dyDescent="0.2">
      <c r="A1959" s="454" t="s">
        <v>6161</v>
      </c>
      <c r="B1959" s="455" t="s">
        <v>6162</v>
      </c>
      <c r="C1959" s="456" t="s">
        <v>61</v>
      </c>
      <c r="D1959" s="457" t="s">
        <v>341</v>
      </c>
      <c r="E1959" s="458" t="s">
        <v>724</v>
      </c>
      <c r="F1959" s="459" t="s">
        <v>722</v>
      </c>
      <c r="G1959" s="460">
        <v>899</v>
      </c>
      <c r="H1959" s="461">
        <v>667</v>
      </c>
      <c r="I1959" s="461">
        <v>298</v>
      </c>
      <c r="J1959" s="462" t="s">
        <v>72</v>
      </c>
      <c r="K1959" s="463">
        <v>0.5</v>
      </c>
      <c r="L1959" s="464" t="s">
        <v>48</v>
      </c>
      <c r="M1959" s="464" t="s">
        <v>48</v>
      </c>
      <c r="N1959" s="464" t="s">
        <v>49</v>
      </c>
      <c r="O1959" s="464" t="s">
        <v>48</v>
      </c>
      <c r="P1959" s="464" t="s">
        <v>48</v>
      </c>
      <c r="Q1959" s="464" t="s">
        <v>48</v>
      </c>
      <c r="R1959" s="448" t="s">
        <v>6163</v>
      </c>
      <c r="S1959" s="465">
        <v>0.02</v>
      </c>
    </row>
    <row r="1960" spans="1:19" x14ac:dyDescent="0.2">
      <c r="A1960" s="454" t="s">
        <v>6164</v>
      </c>
      <c r="B1960" s="455" t="s">
        <v>6165</v>
      </c>
      <c r="C1960" s="456" t="s">
        <v>61</v>
      </c>
      <c r="D1960" s="457" t="s">
        <v>341</v>
      </c>
      <c r="E1960" s="458" t="s">
        <v>724</v>
      </c>
      <c r="F1960" s="459" t="s">
        <v>722</v>
      </c>
      <c r="G1960" s="460">
        <v>1993</v>
      </c>
      <c r="H1960" s="461">
        <v>481</v>
      </c>
      <c r="I1960" s="461">
        <v>203</v>
      </c>
      <c r="J1960" s="462" t="s">
        <v>72</v>
      </c>
      <c r="K1960" s="463">
        <v>0.5</v>
      </c>
      <c r="L1960" s="464" t="s">
        <v>48</v>
      </c>
      <c r="M1960" s="464" t="s">
        <v>48</v>
      </c>
      <c r="N1960" s="464" t="s">
        <v>49</v>
      </c>
      <c r="O1960" s="464" t="s">
        <v>48</v>
      </c>
      <c r="P1960" s="464" t="s">
        <v>48</v>
      </c>
      <c r="Q1960" s="464" t="s">
        <v>48</v>
      </c>
      <c r="R1960" s="448" t="s">
        <v>6166</v>
      </c>
      <c r="S1960" s="465">
        <v>0.02</v>
      </c>
    </row>
    <row r="1961" spans="1:19" x14ac:dyDescent="0.2">
      <c r="A1961" s="454" t="s">
        <v>6167</v>
      </c>
      <c r="B1961" s="455" t="s">
        <v>6168</v>
      </c>
      <c r="C1961" s="456" t="s">
        <v>61</v>
      </c>
      <c r="D1961" s="457" t="s">
        <v>341</v>
      </c>
      <c r="E1961" s="458" t="s">
        <v>2477</v>
      </c>
      <c r="F1961" s="459" t="s">
        <v>2478</v>
      </c>
      <c r="G1961" s="460">
        <v>2277</v>
      </c>
      <c r="H1961" s="461">
        <v>1630</v>
      </c>
      <c r="I1961" s="461">
        <v>579</v>
      </c>
      <c r="J1961" s="462" t="s">
        <v>72</v>
      </c>
      <c r="K1961" s="463">
        <v>0.5</v>
      </c>
      <c r="L1961" s="464" t="s">
        <v>57</v>
      </c>
      <c r="M1961" s="464" t="s">
        <v>48</v>
      </c>
      <c r="N1961" s="464" t="s">
        <v>48</v>
      </c>
      <c r="O1961" s="464" t="s">
        <v>48</v>
      </c>
      <c r="P1961" s="464" t="s">
        <v>49</v>
      </c>
      <c r="Q1961" s="464" t="s">
        <v>48</v>
      </c>
      <c r="R1961" s="448" t="s">
        <v>6169</v>
      </c>
      <c r="S1961" s="465">
        <v>0.01</v>
      </c>
    </row>
    <row r="1962" spans="1:19" x14ac:dyDescent="0.2">
      <c r="A1962" s="454" t="s">
        <v>6170</v>
      </c>
      <c r="B1962" s="455" t="s">
        <v>6171</v>
      </c>
      <c r="C1962" s="456" t="s">
        <v>61</v>
      </c>
      <c r="D1962" s="457" t="s">
        <v>341</v>
      </c>
      <c r="E1962" s="458" t="s">
        <v>342</v>
      </c>
      <c r="F1962" s="459" t="s">
        <v>343</v>
      </c>
      <c r="G1962" s="460">
        <v>1547</v>
      </c>
      <c r="H1962" s="461">
        <v>859</v>
      </c>
      <c r="I1962" s="461">
        <v>375</v>
      </c>
      <c r="J1962" s="462" t="s">
        <v>72</v>
      </c>
      <c r="K1962" s="463">
        <v>0.5</v>
      </c>
      <c r="L1962" s="464" t="s">
        <v>48</v>
      </c>
      <c r="M1962" s="464" t="s">
        <v>48</v>
      </c>
      <c r="N1962" s="464" t="s">
        <v>49</v>
      </c>
      <c r="O1962" s="464" t="s">
        <v>48</v>
      </c>
      <c r="P1962" s="464" t="s">
        <v>48</v>
      </c>
      <c r="Q1962" s="464" t="s">
        <v>48</v>
      </c>
      <c r="R1962" s="448" t="s">
        <v>6172</v>
      </c>
      <c r="S1962" s="465">
        <v>1.8000000000000002E-2</v>
      </c>
    </row>
    <row r="1963" spans="1:19" x14ac:dyDescent="0.2">
      <c r="A1963" s="454" t="s">
        <v>6173</v>
      </c>
      <c r="B1963" s="455" t="s">
        <v>6174</v>
      </c>
      <c r="C1963" s="456" t="s">
        <v>61</v>
      </c>
      <c r="D1963" s="457" t="s">
        <v>341</v>
      </c>
      <c r="E1963" s="458" t="s">
        <v>2477</v>
      </c>
      <c r="F1963" s="459" t="s">
        <v>2478</v>
      </c>
      <c r="G1963" s="460">
        <v>2013</v>
      </c>
      <c r="H1963" s="461">
        <v>676</v>
      </c>
      <c r="I1963" s="461">
        <v>303</v>
      </c>
      <c r="J1963" s="462" t="s">
        <v>72</v>
      </c>
      <c r="K1963" s="463">
        <v>0.5</v>
      </c>
      <c r="L1963" s="464" t="s">
        <v>57</v>
      </c>
      <c r="M1963" s="464" t="s">
        <v>48</v>
      </c>
      <c r="N1963" s="464" t="s">
        <v>48</v>
      </c>
      <c r="O1963" s="464" t="s">
        <v>48</v>
      </c>
      <c r="P1963" s="464" t="s">
        <v>49</v>
      </c>
      <c r="Q1963" s="464" t="s">
        <v>48</v>
      </c>
      <c r="R1963" s="448" t="s">
        <v>6175</v>
      </c>
      <c r="S1963" s="465">
        <v>0</v>
      </c>
    </row>
    <row r="1964" spans="1:19" x14ac:dyDescent="0.2">
      <c r="A1964" s="454" t="s">
        <v>6176</v>
      </c>
      <c r="B1964" s="455" t="s">
        <v>6177</v>
      </c>
      <c r="C1964" s="456" t="s">
        <v>61</v>
      </c>
      <c r="D1964" s="457" t="s">
        <v>341</v>
      </c>
      <c r="E1964" s="458" t="s">
        <v>2477</v>
      </c>
      <c r="F1964" s="459" t="s">
        <v>2478</v>
      </c>
      <c r="G1964" s="460">
        <v>1872</v>
      </c>
      <c r="H1964" s="461">
        <v>619</v>
      </c>
      <c r="I1964" s="461">
        <v>252</v>
      </c>
      <c r="J1964" s="462" t="s">
        <v>72</v>
      </c>
      <c r="K1964" s="463">
        <v>0.5</v>
      </c>
      <c r="L1964" s="464" t="s">
        <v>57</v>
      </c>
      <c r="M1964" s="464" t="s">
        <v>48</v>
      </c>
      <c r="N1964" s="464" t="s">
        <v>48</v>
      </c>
      <c r="O1964" s="464" t="s">
        <v>48</v>
      </c>
      <c r="P1964" s="464" t="s">
        <v>49</v>
      </c>
      <c r="Q1964" s="464" t="s">
        <v>48</v>
      </c>
      <c r="R1964" s="448" t="s">
        <v>6178</v>
      </c>
      <c r="S1964" s="465">
        <v>1.4999999999999999E-2</v>
      </c>
    </row>
    <row r="1965" spans="1:19" x14ac:dyDescent="0.2">
      <c r="A1965" s="454" t="s">
        <v>6179</v>
      </c>
      <c r="B1965" s="455" t="s">
        <v>6180</v>
      </c>
      <c r="C1965" s="456" t="s">
        <v>61</v>
      </c>
      <c r="D1965" s="457" t="s">
        <v>118</v>
      </c>
      <c r="E1965" s="458" t="s">
        <v>160</v>
      </c>
      <c r="F1965" s="459" t="s">
        <v>161</v>
      </c>
      <c r="G1965" s="460">
        <v>758</v>
      </c>
      <c r="H1965" s="461">
        <v>205</v>
      </c>
      <c r="I1965" s="461">
        <v>97</v>
      </c>
      <c r="J1965" s="462" t="s">
        <v>47</v>
      </c>
      <c r="K1965" s="463">
        <v>0.35</v>
      </c>
      <c r="L1965" s="464" t="s">
        <v>48</v>
      </c>
      <c r="M1965" s="464" t="s">
        <v>48</v>
      </c>
      <c r="N1965" s="464" t="s">
        <v>49</v>
      </c>
      <c r="O1965" s="464" t="s">
        <v>48</v>
      </c>
      <c r="P1965" s="464" t="s">
        <v>48</v>
      </c>
      <c r="Q1965" s="464" t="s">
        <v>48</v>
      </c>
      <c r="R1965" s="448" t="s">
        <v>6181</v>
      </c>
      <c r="S1965" s="465">
        <v>0.01</v>
      </c>
    </row>
    <row r="1966" spans="1:19" x14ac:dyDescent="0.2">
      <c r="A1966" s="454" t="s">
        <v>6182</v>
      </c>
      <c r="B1966" s="455" t="s">
        <v>6183</v>
      </c>
      <c r="C1966" s="456" t="s">
        <v>61</v>
      </c>
      <c r="D1966" s="457" t="s">
        <v>118</v>
      </c>
      <c r="E1966" s="458" t="s">
        <v>170</v>
      </c>
      <c r="F1966" s="459" t="s">
        <v>171</v>
      </c>
      <c r="G1966" s="460">
        <v>3406</v>
      </c>
      <c r="H1966" s="461">
        <v>937</v>
      </c>
      <c r="I1966" s="461">
        <v>408</v>
      </c>
      <c r="J1966" s="462" t="s">
        <v>47</v>
      </c>
      <c r="K1966" s="463">
        <v>0.35</v>
      </c>
      <c r="L1966" s="464" t="s">
        <v>57</v>
      </c>
      <c r="M1966" s="464" t="s">
        <v>48</v>
      </c>
      <c r="N1966" s="464" t="s">
        <v>48</v>
      </c>
      <c r="O1966" s="464" t="s">
        <v>48</v>
      </c>
      <c r="P1966" s="464" t="s">
        <v>49</v>
      </c>
      <c r="Q1966" s="464" t="s">
        <v>49</v>
      </c>
      <c r="R1966" s="448" t="s">
        <v>6184</v>
      </c>
      <c r="S1966" s="465">
        <v>1.7000000000000001E-2</v>
      </c>
    </row>
    <row r="1967" spans="1:19" x14ac:dyDescent="0.2">
      <c r="A1967" s="454" t="s">
        <v>6185</v>
      </c>
      <c r="B1967" s="455" t="s">
        <v>6186</v>
      </c>
      <c r="C1967" s="456" t="s">
        <v>61</v>
      </c>
      <c r="D1967" s="457" t="s">
        <v>69</v>
      </c>
      <c r="E1967" s="458" t="s">
        <v>409</v>
      </c>
      <c r="F1967" s="459" t="s">
        <v>410</v>
      </c>
      <c r="G1967" s="460">
        <v>1884</v>
      </c>
      <c r="H1967" s="461">
        <v>1967</v>
      </c>
      <c r="I1967" s="461">
        <v>746</v>
      </c>
      <c r="J1967" s="462" t="s">
        <v>72</v>
      </c>
      <c r="K1967" s="463">
        <v>0.5</v>
      </c>
      <c r="L1967" s="464" t="s">
        <v>48</v>
      </c>
      <c r="M1967" s="464" t="s">
        <v>48</v>
      </c>
      <c r="N1967" s="464" t="s">
        <v>48</v>
      </c>
      <c r="O1967" s="464" t="s">
        <v>48</v>
      </c>
      <c r="P1967" s="464" t="s">
        <v>48</v>
      </c>
      <c r="Q1967" s="464" t="s">
        <v>48</v>
      </c>
      <c r="R1967" s="448" t="s">
        <v>6187</v>
      </c>
      <c r="S1967" s="465">
        <v>1.8000000000000002E-2</v>
      </c>
    </row>
    <row r="1968" spans="1:19" x14ac:dyDescent="0.2">
      <c r="A1968" s="454" t="s">
        <v>6188</v>
      </c>
      <c r="B1968" s="455" t="s">
        <v>6189</v>
      </c>
      <c r="C1968" s="456" t="s">
        <v>61</v>
      </c>
      <c r="D1968" s="457" t="s">
        <v>259</v>
      </c>
      <c r="E1968" s="458" t="s">
        <v>355</v>
      </c>
      <c r="F1968" s="459" t="s">
        <v>355</v>
      </c>
      <c r="G1968" s="460">
        <v>3929</v>
      </c>
      <c r="H1968" s="461">
        <v>811</v>
      </c>
      <c r="I1968" s="461">
        <v>355</v>
      </c>
      <c r="J1968" s="462" t="s">
        <v>102</v>
      </c>
      <c r="K1968" s="463">
        <v>0.25</v>
      </c>
      <c r="L1968" s="464" t="s">
        <v>48</v>
      </c>
      <c r="M1968" s="464" t="s">
        <v>48</v>
      </c>
      <c r="N1968" s="464" t="s">
        <v>49</v>
      </c>
      <c r="O1968" s="464" t="s">
        <v>48</v>
      </c>
      <c r="P1968" s="464" t="s">
        <v>48</v>
      </c>
      <c r="Q1968" s="464" t="s">
        <v>48</v>
      </c>
      <c r="R1968" s="448" t="s">
        <v>6190</v>
      </c>
      <c r="S1968" s="465">
        <v>0.02</v>
      </c>
    </row>
    <row r="1969" spans="1:19" x14ac:dyDescent="0.2">
      <c r="A1969" s="454" t="s">
        <v>6191</v>
      </c>
      <c r="B1969" s="455" t="s">
        <v>6192</v>
      </c>
      <c r="C1969" s="456" t="s">
        <v>61</v>
      </c>
      <c r="D1969" s="457" t="s">
        <v>69</v>
      </c>
      <c r="E1969" s="458" t="s">
        <v>409</v>
      </c>
      <c r="F1969" s="459" t="s">
        <v>410</v>
      </c>
      <c r="G1969" s="460">
        <v>1852</v>
      </c>
      <c r="H1969" s="461">
        <v>1286</v>
      </c>
      <c r="I1969" s="461">
        <v>562</v>
      </c>
      <c r="J1969" s="462" t="s">
        <v>72</v>
      </c>
      <c r="K1969" s="463">
        <v>0.5</v>
      </c>
      <c r="L1969" s="464" t="s">
        <v>48</v>
      </c>
      <c r="M1969" s="464" t="s">
        <v>48</v>
      </c>
      <c r="N1969" s="464" t="s">
        <v>48</v>
      </c>
      <c r="O1969" s="464" t="s">
        <v>48</v>
      </c>
      <c r="P1969" s="464" t="s">
        <v>48</v>
      </c>
      <c r="Q1969" s="464" t="s">
        <v>48</v>
      </c>
      <c r="R1969" s="448" t="s">
        <v>6193</v>
      </c>
      <c r="S1969" s="465">
        <v>1.6E-2</v>
      </c>
    </row>
    <row r="1970" spans="1:19" x14ac:dyDescent="0.2">
      <c r="A1970" s="454" t="s">
        <v>6194</v>
      </c>
      <c r="B1970" s="455" t="s">
        <v>6195</v>
      </c>
      <c r="C1970" s="456" t="s">
        <v>61</v>
      </c>
      <c r="D1970" s="457" t="s">
        <v>76</v>
      </c>
      <c r="E1970" s="458" t="s">
        <v>306</v>
      </c>
      <c r="F1970" s="459" t="s">
        <v>307</v>
      </c>
      <c r="G1970" s="460">
        <v>1431</v>
      </c>
      <c r="H1970" s="461">
        <v>1370</v>
      </c>
      <c r="I1970" s="461">
        <v>450</v>
      </c>
      <c r="J1970" s="462" t="s">
        <v>72</v>
      </c>
      <c r="K1970" s="463">
        <v>0.5</v>
      </c>
      <c r="L1970" s="464" t="s">
        <v>57</v>
      </c>
      <c r="M1970" s="464" t="s">
        <v>48</v>
      </c>
      <c r="N1970" s="464" t="s">
        <v>48</v>
      </c>
      <c r="O1970" s="464" t="s">
        <v>48</v>
      </c>
      <c r="P1970" s="464" t="s">
        <v>49</v>
      </c>
      <c r="Q1970" s="464" t="s">
        <v>48</v>
      </c>
      <c r="R1970" s="448" t="s">
        <v>6196</v>
      </c>
      <c r="S1970" s="465">
        <v>0.02</v>
      </c>
    </row>
    <row r="1971" spans="1:19" x14ac:dyDescent="0.2">
      <c r="A1971" s="454" t="s">
        <v>6197</v>
      </c>
      <c r="B1971" s="455" t="s">
        <v>6198</v>
      </c>
      <c r="C1971" s="456" t="s">
        <v>61</v>
      </c>
      <c r="D1971" s="457" t="s">
        <v>341</v>
      </c>
      <c r="E1971" s="458" t="s">
        <v>342</v>
      </c>
      <c r="F1971" s="459" t="s">
        <v>343</v>
      </c>
      <c r="G1971" s="460">
        <v>2047</v>
      </c>
      <c r="H1971" s="461">
        <v>1075</v>
      </c>
      <c r="I1971" s="461">
        <v>513</v>
      </c>
      <c r="J1971" s="462" t="s">
        <v>72</v>
      </c>
      <c r="K1971" s="463">
        <v>0.5</v>
      </c>
      <c r="L1971" s="464" t="s">
        <v>48</v>
      </c>
      <c r="M1971" s="464" t="s">
        <v>48</v>
      </c>
      <c r="N1971" s="464" t="s">
        <v>49</v>
      </c>
      <c r="O1971" s="464" t="s">
        <v>48</v>
      </c>
      <c r="P1971" s="464" t="s">
        <v>48</v>
      </c>
      <c r="Q1971" s="464" t="s">
        <v>48</v>
      </c>
      <c r="R1971" s="448" t="s">
        <v>6199</v>
      </c>
      <c r="S1971" s="465">
        <v>1.4999999999999999E-2</v>
      </c>
    </row>
    <row r="1972" spans="1:19" x14ac:dyDescent="0.2">
      <c r="A1972" s="454" t="s">
        <v>6200</v>
      </c>
      <c r="B1972" s="455" t="s">
        <v>6201</v>
      </c>
      <c r="C1972" s="456" t="s">
        <v>61</v>
      </c>
      <c r="D1972" s="457" t="s">
        <v>99</v>
      </c>
      <c r="E1972" s="458" t="s">
        <v>653</v>
      </c>
      <c r="F1972" s="459" t="s">
        <v>654</v>
      </c>
      <c r="G1972" s="460">
        <v>1286</v>
      </c>
      <c r="H1972" s="461">
        <v>450</v>
      </c>
      <c r="I1972" s="461">
        <v>198</v>
      </c>
      <c r="J1972" s="462" t="s">
        <v>102</v>
      </c>
      <c r="K1972" s="463">
        <v>0.25</v>
      </c>
      <c r="L1972" s="464" t="s">
        <v>48</v>
      </c>
      <c r="M1972" s="464" t="s">
        <v>48</v>
      </c>
      <c r="N1972" s="464" t="s">
        <v>48</v>
      </c>
      <c r="O1972" s="464" t="s">
        <v>48</v>
      </c>
      <c r="P1972" s="464" t="s">
        <v>48</v>
      </c>
      <c r="Q1972" s="464" t="s">
        <v>48</v>
      </c>
      <c r="R1972" s="448" t="s">
        <v>6202</v>
      </c>
      <c r="S1972" s="465">
        <v>1.4999999999999999E-2</v>
      </c>
    </row>
    <row r="1973" spans="1:19" x14ac:dyDescent="0.2">
      <c r="A1973" s="454" t="s">
        <v>6203</v>
      </c>
      <c r="B1973" s="455" t="s">
        <v>6204</v>
      </c>
      <c r="C1973" s="456" t="s">
        <v>61</v>
      </c>
      <c r="D1973" s="457" t="s">
        <v>118</v>
      </c>
      <c r="E1973" s="458" t="s">
        <v>160</v>
      </c>
      <c r="F1973" s="459" t="s">
        <v>161</v>
      </c>
      <c r="G1973" s="460">
        <v>1979</v>
      </c>
      <c r="H1973" s="461">
        <v>907</v>
      </c>
      <c r="I1973" s="461">
        <v>357</v>
      </c>
      <c r="J1973" s="462" t="s">
        <v>47</v>
      </c>
      <c r="K1973" s="463">
        <v>0.35</v>
      </c>
      <c r="L1973" s="464" t="s">
        <v>48</v>
      </c>
      <c r="M1973" s="464" t="s">
        <v>48</v>
      </c>
      <c r="N1973" s="464" t="s">
        <v>49</v>
      </c>
      <c r="O1973" s="464" t="s">
        <v>48</v>
      </c>
      <c r="P1973" s="464" t="s">
        <v>48</v>
      </c>
      <c r="Q1973" s="464" t="s">
        <v>48</v>
      </c>
      <c r="R1973" s="448" t="s">
        <v>6205</v>
      </c>
      <c r="S1973" s="465">
        <v>0.02</v>
      </c>
    </row>
    <row r="1974" spans="1:19" x14ac:dyDescent="0.2">
      <c r="A1974" s="454" t="s">
        <v>6206</v>
      </c>
      <c r="B1974" s="455" t="s">
        <v>6207</v>
      </c>
      <c r="C1974" s="456" t="s">
        <v>61</v>
      </c>
      <c r="D1974" s="457" t="s">
        <v>111</v>
      </c>
      <c r="E1974" s="458" t="s">
        <v>1078</v>
      </c>
      <c r="F1974" s="459" t="s">
        <v>1079</v>
      </c>
      <c r="G1974" s="460">
        <v>3201</v>
      </c>
      <c r="H1974" s="461">
        <v>3692</v>
      </c>
      <c r="I1974" s="461">
        <v>1474</v>
      </c>
      <c r="J1974" s="462" t="s">
        <v>114</v>
      </c>
      <c r="K1974" s="463">
        <v>0</v>
      </c>
      <c r="L1974" s="464" t="s">
        <v>48</v>
      </c>
      <c r="M1974" s="464" t="s">
        <v>48</v>
      </c>
      <c r="N1974" s="464" t="s">
        <v>48</v>
      </c>
      <c r="O1974" s="464" t="s">
        <v>48</v>
      </c>
      <c r="P1974" s="464" t="s">
        <v>48</v>
      </c>
      <c r="Q1974" s="464" t="s">
        <v>48</v>
      </c>
      <c r="R1974" s="448" t="s">
        <v>6208</v>
      </c>
      <c r="S1974" s="465">
        <v>0.02</v>
      </c>
    </row>
    <row r="1975" spans="1:19" x14ac:dyDescent="0.2">
      <c r="A1975" s="454" t="s">
        <v>6209</v>
      </c>
      <c r="B1975" s="455" t="s">
        <v>6210</v>
      </c>
      <c r="C1975" s="456" t="s">
        <v>61</v>
      </c>
      <c r="D1975" s="457" t="s">
        <v>185</v>
      </c>
      <c r="E1975" s="458" t="s">
        <v>186</v>
      </c>
      <c r="F1975" s="459" t="s">
        <v>187</v>
      </c>
      <c r="G1975" s="460">
        <v>6636</v>
      </c>
      <c r="H1975" s="461">
        <v>2309</v>
      </c>
      <c r="I1975" s="461">
        <v>1020</v>
      </c>
      <c r="J1975" s="462" t="s">
        <v>188</v>
      </c>
      <c r="K1975" s="463">
        <v>0.5</v>
      </c>
      <c r="L1975" s="464" t="s">
        <v>48</v>
      </c>
      <c r="M1975" s="464" t="s">
        <v>48</v>
      </c>
      <c r="N1975" s="464" t="s">
        <v>48</v>
      </c>
      <c r="O1975" s="464" t="s">
        <v>48</v>
      </c>
      <c r="P1975" s="464" t="s">
        <v>48</v>
      </c>
      <c r="Q1975" s="464" t="s">
        <v>48</v>
      </c>
      <c r="R1975" s="448" t="s">
        <v>6211</v>
      </c>
      <c r="S1975" s="465">
        <v>0.02</v>
      </c>
    </row>
    <row r="1976" spans="1:19" x14ac:dyDescent="0.2">
      <c r="A1976" s="454" t="s">
        <v>6212</v>
      </c>
      <c r="B1976" s="455" t="s">
        <v>6213</v>
      </c>
      <c r="C1976" s="456" t="s">
        <v>61</v>
      </c>
      <c r="D1976" s="457" t="s">
        <v>111</v>
      </c>
      <c r="E1976" s="458" t="s">
        <v>4612</v>
      </c>
      <c r="F1976" s="459" t="s">
        <v>4613</v>
      </c>
      <c r="G1976" s="460">
        <v>5403</v>
      </c>
      <c r="H1976" s="461">
        <v>1949</v>
      </c>
      <c r="I1976" s="461">
        <v>847</v>
      </c>
      <c r="J1976" s="462" t="s">
        <v>114</v>
      </c>
      <c r="K1976" s="463">
        <v>0.35</v>
      </c>
      <c r="L1976" s="464" t="s">
        <v>48</v>
      </c>
      <c r="M1976" s="464" t="s">
        <v>48</v>
      </c>
      <c r="N1976" s="464" t="s">
        <v>49</v>
      </c>
      <c r="O1976" s="464" t="s">
        <v>48</v>
      </c>
      <c r="P1976" s="464" t="s">
        <v>48</v>
      </c>
      <c r="Q1976" s="464" t="s">
        <v>48</v>
      </c>
      <c r="R1976" s="448" t="s">
        <v>6214</v>
      </c>
      <c r="S1976" s="465">
        <v>1.7000000000000001E-2</v>
      </c>
    </row>
    <row r="1977" spans="1:19" x14ac:dyDescent="0.2">
      <c r="A1977" s="454" t="s">
        <v>6215</v>
      </c>
      <c r="B1977" s="455" t="s">
        <v>6216</v>
      </c>
      <c r="C1977" s="456" t="s">
        <v>43</v>
      </c>
      <c r="D1977" s="457" t="s">
        <v>76</v>
      </c>
      <c r="E1977" s="458" t="s">
        <v>391</v>
      </c>
      <c r="F1977" s="459" t="s">
        <v>392</v>
      </c>
      <c r="G1977" s="460">
        <v>2467</v>
      </c>
      <c r="H1977" s="461">
        <v>4929</v>
      </c>
      <c r="I1977" s="461">
        <v>1853</v>
      </c>
      <c r="J1977" s="462" t="s">
        <v>72</v>
      </c>
      <c r="K1977" s="463">
        <v>0.5</v>
      </c>
      <c r="L1977" s="464" t="s">
        <v>48</v>
      </c>
      <c r="M1977" s="464" t="s">
        <v>48</v>
      </c>
      <c r="N1977" s="464" t="s">
        <v>48</v>
      </c>
      <c r="O1977" s="464" t="s">
        <v>48</v>
      </c>
      <c r="P1977" s="464" t="s">
        <v>48</v>
      </c>
      <c r="Q1977" s="464" t="s">
        <v>48</v>
      </c>
      <c r="R1977" s="448" t="s">
        <v>6217</v>
      </c>
      <c r="S1977" s="465">
        <v>0.02</v>
      </c>
    </row>
    <row r="1978" spans="1:19" x14ac:dyDescent="0.2">
      <c r="A1978" s="454" t="s">
        <v>6218</v>
      </c>
      <c r="B1978" s="455" t="s">
        <v>6219</v>
      </c>
      <c r="C1978" s="456" t="s">
        <v>43</v>
      </c>
      <c r="D1978" s="457" t="s">
        <v>124</v>
      </c>
      <c r="E1978" s="458" t="s">
        <v>417</v>
      </c>
      <c r="F1978" s="459" t="s">
        <v>418</v>
      </c>
      <c r="G1978" s="460">
        <v>3963</v>
      </c>
      <c r="H1978" s="461">
        <v>7346</v>
      </c>
      <c r="I1978" s="461">
        <v>3093</v>
      </c>
      <c r="J1978" s="462" t="s">
        <v>47</v>
      </c>
      <c r="K1978" s="463">
        <v>0.35</v>
      </c>
      <c r="L1978" s="464" t="s">
        <v>48</v>
      </c>
      <c r="M1978" s="464" t="s">
        <v>48</v>
      </c>
      <c r="N1978" s="464" t="s">
        <v>48</v>
      </c>
      <c r="O1978" s="464" t="s">
        <v>48</v>
      </c>
      <c r="P1978" s="464" t="s">
        <v>48</v>
      </c>
      <c r="Q1978" s="464" t="s">
        <v>48</v>
      </c>
      <c r="R1978" s="448" t="s">
        <v>6220</v>
      </c>
      <c r="S1978" s="465">
        <v>0.02</v>
      </c>
    </row>
    <row r="1979" spans="1:19" x14ac:dyDescent="0.2">
      <c r="A1979" s="454" t="s">
        <v>6221</v>
      </c>
      <c r="B1979" s="455" t="s">
        <v>6222</v>
      </c>
      <c r="C1979" s="456" t="s">
        <v>61</v>
      </c>
      <c r="D1979" s="457" t="s">
        <v>76</v>
      </c>
      <c r="E1979" s="458" t="s">
        <v>85</v>
      </c>
      <c r="F1979" s="459" t="s">
        <v>86</v>
      </c>
      <c r="G1979" s="460">
        <v>689</v>
      </c>
      <c r="H1979" s="461">
        <v>36</v>
      </c>
      <c r="I1979" s="461">
        <v>35</v>
      </c>
      <c r="J1979" s="462" t="s">
        <v>72</v>
      </c>
      <c r="K1979" s="463">
        <v>0.5</v>
      </c>
      <c r="L1979" s="464" t="s">
        <v>57</v>
      </c>
      <c r="M1979" s="464" t="s">
        <v>48</v>
      </c>
      <c r="N1979" s="464" t="s">
        <v>48</v>
      </c>
      <c r="O1979" s="464" t="s">
        <v>48</v>
      </c>
      <c r="P1979" s="464" t="s">
        <v>49</v>
      </c>
      <c r="Q1979" s="464" t="s">
        <v>48</v>
      </c>
      <c r="R1979" s="448" t="s">
        <v>6223</v>
      </c>
      <c r="S1979" s="465">
        <v>5.0000000000000001E-3</v>
      </c>
    </row>
    <row r="1980" spans="1:19" x14ac:dyDescent="0.2">
      <c r="A1980" s="454" t="s">
        <v>6224</v>
      </c>
      <c r="B1980" s="455" t="s">
        <v>6225</v>
      </c>
      <c r="C1980" s="456" t="s">
        <v>61</v>
      </c>
      <c r="D1980" s="457" t="s">
        <v>154</v>
      </c>
      <c r="E1980" s="458" t="s">
        <v>155</v>
      </c>
      <c r="F1980" s="459" t="s">
        <v>156</v>
      </c>
      <c r="G1980" s="460">
        <v>976</v>
      </c>
      <c r="H1980" s="461">
        <v>305</v>
      </c>
      <c r="I1980" s="461">
        <v>144</v>
      </c>
      <c r="J1980" s="462" t="s">
        <v>65</v>
      </c>
      <c r="K1980" s="463">
        <v>0.5</v>
      </c>
      <c r="L1980" s="464" t="s">
        <v>48</v>
      </c>
      <c r="M1980" s="464" t="s">
        <v>48</v>
      </c>
      <c r="N1980" s="464" t="s">
        <v>48</v>
      </c>
      <c r="O1980" s="464" t="s">
        <v>48</v>
      </c>
      <c r="P1980" s="464" t="s">
        <v>48</v>
      </c>
      <c r="Q1980" s="464" t="s">
        <v>48</v>
      </c>
      <c r="R1980" s="448" t="s">
        <v>6226</v>
      </c>
      <c r="S1980" s="465">
        <v>0.02</v>
      </c>
    </row>
    <row r="1981" spans="1:19" x14ac:dyDescent="0.2">
      <c r="A1981" s="454" t="s">
        <v>6227</v>
      </c>
      <c r="B1981" s="455" t="s">
        <v>6228</v>
      </c>
      <c r="C1981" s="456" t="s">
        <v>252</v>
      </c>
      <c r="D1981" s="457" t="s">
        <v>285</v>
      </c>
      <c r="E1981" s="458" t="s">
        <v>286</v>
      </c>
      <c r="F1981" s="459" t="s">
        <v>287</v>
      </c>
      <c r="G1981" s="460">
        <v>5559</v>
      </c>
      <c r="H1981" s="461">
        <v>3690</v>
      </c>
      <c r="I1981" s="461">
        <v>1505</v>
      </c>
      <c r="J1981" s="462" t="s">
        <v>56</v>
      </c>
      <c r="K1981" s="463">
        <v>0.5</v>
      </c>
      <c r="L1981" s="464" t="s">
        <v>57</v>
      </c>
      <c r="M1981" s="464" t="s">
        <v>48</v>
      </c>
      <c r="N1981" s="464" t="s">
        <v>48</v>
      </c>
      <c r="O1981" s="464" t="s">
        <v>48</v>
      </c>
      <c r="P1981" s="464" t="s">
        <v>49</v>
      </c>
      <c r="Q1981" s="464" t="s">
        <v>48</v>
      </c>
      <c r="R1981" s="448" t="s">
        <v>6229</v>
      </c>
      <c r="S1981" s="465">
        <v>0.02</v>
      </c>
    </row>
    <row r="1982" spans="1:19" x14ac:dyDescent="0.2">
      <c r="A1982" s="454" t="s">
        <v>6230</v>
      </c>
      <c r="B1982" s="455" t="s">
        <v>6231</v>
      </c>
      <c r="C1982" s="456" t="s">
        <v>61</v>
      </c>
      <c r="D1982" s="457" t="s">
        <v>285</v>
      </c>
      <c r="E1982" s="458" t="s">
        <v>286</v>
      </c>
      <c r="F1982" s="459" t="s">
        <v>287</v>
      </c>
      <c r="G1982" s="460">
        <v>7492</v>
      </c>
      <c r="H1982" s="461">
        <v>3765</v>
      </c>
      <c r="I1982" s="461">
        <v>1490</v>
      </c>
      <c r="J1982" s="462" t="s">
        <v>56</v>
      </c>
      <c r="K1982" s="463">
        <v>0.5</v>
      </c>
      <c r="L1982" s="464" t="s">
        <v>57</v>
      </c>
      <c r="M1982" s="464" t="s">
        <v>48</v>
      </c>
      <c r="N1982" s="464" t="s">
        <v>48</v>
      </c>
      <c r="O1982" s="464" t="s">
        <v>48</v>
      </c>
      <c r="P1982" s="464" t="s">
        <v>49</v>
      </c>
      <c r="Q1982" s="464" t="s">
        <v>48</v>
      </c>
      <c r="R1982" s="448" t="s">
        <v>6232</v>
      </c>
      <c r="S1982" s="465">
        <v>1.6E-2</v>
      </c>
    </row>
    <row r="1983" spans="1:19" x14ac:dyDescent="0.2">
      <c r="A1983" s="454" t="s">
        <v>6233</v>
      </c>
      <c r="B1983" s="455" t="s">
        <v>6234</v>
      </c>
      <c r="C1983" s="456" t="s">
        <v>61</v>
      </c>
      <c r="D1983" s="457" t="s">
        <v>118</v>
      </c>
      <c r="E1983" s="458" t="s">
        <v>213</v>
      </c>
      <c r="F1983" s="459" t="s">
        <v>211</v>
      </c>
      <c r="G1983" s="460">
        <v>6136</v>
      </c>
      <c r="H1983" s="461">
        <v>1812</v>
      </c>
      <c r="I1983" s="461">
        <v>752</v>
      </c>
      <c r="J1983" s="462" t="s">
        <v>47</v>
      </c>
      <c r="K1983" s="463">
        <v>0.35</v>
      </c>
      <c r="L1983" s="464" t="s">
        <v>48</v>
      </c>
      <c r="M1983" s="464" t="s">
        <v>48</v>
      </c>
      <c r="N1983" s="464" t="s">
        <v>48</v>
      </c>
      <c r="O1983" s="464" t="s">
        <v>48</v>
      </c>
      <c r="P1983" s="464" t="s">
        <v>48</v>
      </c>
      <c r="Q1983" s="464" t="s">
        <v>48</v>
      </c>
      <c r="R1983" s="448" t="s">
        <v>6235</v>
      </c>
      <c r="S1983" s="465">
        <v>0.02</v>
      </c>
    </row>
    <row r="1984" spans="1:19" x14ac:dyDescent="0.2">
      <c r="A1984" s="454" t="s">
        <v>287</v>
      </c>
      <c r="B1984" s="455" t="s">
        <v>6236</v>
      </c>
      <c r="C1984" s="456" t="s">
        <v>43</v>
      </c>
      <c r="D1984" s="457" t="s">
        <v>285</v>
      </c>
      <c r="E1984" s="458" t="s">
        <v>286</v>
      </c>
      <c r="F1984" s="459" t="s">
        <v>287</v>
      </c>
      <c r="G1984" s="460">
        <v>9657</v>
      </c>
      <c r="H1984" s="461">
        <v>7727</v>
      </c>
      <c r="I1984" s="461">
        <v>2754</v>
      </c>
      <c r="J1984" s="462" t="s">
        <v>56</v>
      </c>
      <c r="K1984" s="463">
        <v>0.5</v>
      </c>
      <c r="L1984" s="464" t="s">
        <v>57</v>
      </c>
      <c r="M1984" s="464" t="s">
        <v>48</v>
      </c>
      <c r="N1984" s="464" t="s">
        <v>48</v>
      </c>
      <c r="O1984" s="464" t="s">
        <v>48</v>
      </c>
      <c r="P1984" s="464" t="s">
        <v>49</v>
      </c>
      <c r="Q1984" s="464" t="s">
        <v>48</v>
      </c>
      <c r="R1984" s="448" t="s">
        <v>6237</v>
      </c>
      <c r="S1984" s="465">
        <v>0.02</v>
      </c>
    </row>
    <row r="1985" spans="1:19" x14ac:dyDescent="0.2">
      <c r="A1985" s="454" t="s">
        <v>965</v>
      </c>
      <c r="B1985" s="455" t="s">
        <v>6238</v>
      </c>
      <c r="C1985" s="456" t="s">
        <v>43</v>
      </c>
      <c r="D1985" s="457" t="s">
        <v>207</v>
      </c>
      <c r="E1985" s="458" t="s">
        <v>964</v>
      </c>
      <c r="F1985" s="459" t="s">
        <v>965</v>
      </c>
      <c r="G1985" s="460">
        <v>6673</v>
      </c>
      <c r="H1985" s="461">
        <v>11891</v>
      </c>
      <c r="I1985" s="461">
        <v>4729</v>
      </c>
      <c r="J1985" s="462" t="s">
        <v>56</v>
      </c>
      <c r="K1985" s="463">
        <v>0.5</v>
      </c>
      <c r="L1985" s="464" t="s">
        <v>57</v>
      </c>
      <c r="M1985" s="464" t="s">
        <v>48</v>
      </c>
      <c r="N1985" s="464" t="s">
        <v>48</v>
      </c>
      <c r="O1985" s="464" t="s">
        <v>48</v>
      </c>
      <c r="P1985" s="464" t="s">
        <v>49</v>
      </c>
      <c r="Q1985" s="464" t="s">
        <v>48</v>
      </c>
      <c r="R1985" s="448" t="s">
        <v>6239</v>
      </c>
      <c r="S1985" s="465">
        <v>0.02</v>
      </c>
    </row>
    <row r="1986" spans="1:19" x14ac:dyDescent="0.2">
      <c r="A1986" s="454" t="s">
        <v>6240</v>
      </c>
      <c r="B1986" s="455" t="s">
        <v>6241</v>
      </c>
      <c r="C1986" s="456" t="s">
        <v>252</v>
      </c>
      <c r="D1986" s="457" t="s">
        <v>207</v>
      </c>
      <c r="E1986" s="458" t="s">
        <v>964</v>
      </c>
      <c r="F1986" s="459" t="s">
        <v>965</v>
      </c>
      <c r="G1986" s="460">
        <v>6218</v>
      </c>
      <c r="H1986" s="461">
        <v>2910</v>
      </c>
      <c r="I1986" s="461">
        <v>1097</v>
      </c>
      <c r="J1986" s="462" t="s">
        <v>56</v>
      </c>
      <c r="K1986" s="463">
        <v>0.5</v>
      </c>
      <c r="L1986" s="464" t="s">
        <v>57</v>
      </c>
      <c r="M1986" s="464" t="s">
        <v>48</v>
      </c>
      <c r="N1986" s="464" t="s">
        <v>48</v>
      </c>
      <c r="O1986" s="464" t="s">
        <v>48</v>
      </c>
      <c r="P1986" s="464" t="s">
        <v>49</v>
      </c>
      <c r="Q1986" s="464" t="s">
        <v>48</v>
      </c>
      <c r="R1986" s="448" t="s">
        <v>6242</v>
      </c>
      <c r="S1986" s="465">
        <v>1.3000000000000001E-2</v>
      </c>
    </row>
    <row r="1987" spans="1:19" x14ac:dyDescent="0.2">
      <c r="A1987" s="454" t="s">
        <v>6243</v>
      </c>
      <c r="B1987" s="455" t="s">
        <v>6244</v>
      </c>
      <c r="C1987" s="456" t="s">
        <v>252</v>
      </c>
      <c r="D1987" s="457" t="s">
        <v>207</v>
      </c>
      <c r="E1987" s="458" t="s">
        <v>964</v>
      </c>
      <c r="F1987" s="459" t="s">
        <v>965</v>
      </c>
      <c r="G1987" s="460">
        <v>5536</v>
      </c>
      <c r="H1987" s="461">
        <v>3037</v>
      </c>
      <c r="I1987" s="461">
        <v>1272</v>
      </c>
      <c r="J1987" s="462" t="s">
        <v>56</v>
      </c>
      <c r="K1987" s="463">
        <v>0.5</v>
      </c>
      <c r="L1987" s="464" t="s">
        <v>57</v>
      </c>
      <c r="M1987" s="464" t="s">
        <v>48</v>
      </c>
      <c r="N1987" s="464" t="s">
        <v>48</v>
      </c>
      <c r="O1987" s="464" t="s">
        <v>48</v>
      </c>
      <c r="P1987" s="464" t="s">
        <v>49</v>
      </c>
      <c r="Q1987" s="464" t="s">
        <v>48</v>
      </c>
      <c r="R1987" s="448" t="s">
        <v>6245</v>
      </c>
      <c r="S1987" s="465">
        <v>0.02</v>
      </c>
    </row>
    <row r="1988" spans="1:19" x14ac:dyDescent="0.2">
      <c r="A1988" s="454" t="s">
        <v>6246</v>
      </c>
      <c r="B1988" s="455" t="s">
        <v>6247</v>
      </c>
      <c r="C1988" s="456" t="s">
        <v>61</v>
      </c>
      <c r="D1988" s="457" t="s">
        <v>207</v>
      </c>
      <c r="E1988" s="458" t="s">
        <v>1128</v>
      </c>
      <c r="F1988" s="459" t="s">
        <v>1129</v>
      </c>
      <c r="G1988" s="460">
        <v>3503</v>
      </c>
      <c r="H1988" s="461">
        <v>2799</v>
      </c>
      <c r="I1988" s="461">
        <v>1018</v>
      </c>
      <c r="J1988" s="462" t="s">
        <v>56</v>
      </c>
      <c r="K1988" s="463">
        <v>0.5</v>
      </c>
      <c r="L1988" s="464" t="s">
        <v>57</v>
      </c>
      <c r="M1988" s="464" t="s">
        <v>48</v>
      </c>
      <c r="N1988" s="464" t="s">
        <v>48</v>
      </c>
      <c r="O1988" s="464" t="s">
        <v>48</v>
      </c>
      <c r="P1988" s="464" t="s">
        <v>49</v>
      </c>
      <c r="Q1988" s="464" t="s">
        <v>48</v>
      </c>
      <c r="R1988" s="448" t="s">
        <v>6248</v>
      </c>
      <c r="S1988" s="465">
        <v>0.02</v>
      </c>
    </row>
    <row r="1989" spans="1:19" x14ac:dyDescent="0.2">
      <c r="A1989" s="454" t="s">
        <v>6249</v>
      </c>
      <c r="B1989" s="455" t="s">
        <v>6250</v>
      </c>
      <c r="C1989" s="456" t="s">
        <v>61</v>
      </c>
      <c r="D1989" s="457" t="s">
        <v>207</v>
      </c>
      <c r="E1989" s="458" t="s">
        <v>2575</v>
      </c>
      <c r="F1989" s="459" t="s">
        <v>2576</v>
      </c>
      <c r="G1989" s="460">
        <v>3434</v>
      </c>
      <c r="H1989" s="461">
        <v>2226</v>
      </c>
      <c r="I1989" s="461">
        <v>841</v>
      </c>
      <c r="J1989" s="462" t="s">
        <v>56</v>
      </c>
      <c r="K1989" s="463">
        <v>0.5</v>
      </c>
      <c r="L1989" s="464" t="s">
        <v>57</v>
      </c>
      <c r="M1989" s="464" t="s">
        <v>48</v>
      </c>
      <c r="N1989" s="464" t="s">
        <v>48</v>
      </c>
      <c r="O1989" s="464" t="s">
        <v>48</v>
      </c>
      <c r="P1989" s="464" t="s">
        <v>49</v>
      </c>
      <c r="Q1989" s="464" t="s">
        <v>48</v>
      </c>
      <c r="R1989" s="448" t="s">
        <v>6251</v>
      </c>
      <c r="S1989" s="465">
        <v>0.01</v>
      </c>
    </row>
    <row r="1990" spans="1:19" x14ac:dyDescent="0.2">
      <c r="A1990" s="454" t="s">
        <v>6252</v>
      </c>
      <c r="B1990" s="455" t="s">
        <v>6253</v>
      </c>
      <c r="C1990" s="456" t="s">
        <v>61</v>
      </c>
      <c r="D1990" s="457" t="s">
        <v>207</v>
      </c>
      <c r="E1990" s="458" t="s">
        <v>964</v>
      </c>
      <c r="F1990" s="459" t="s">
        <v>965</v>
      </c>
      <c r="G1990" s="460">
        <v>1324</v>
      </c>
      <c r="H1990" s="461">
        <v>1192</v>
      </c>
      <c r="I1990" s="461">
        <v>429</v>
      </c>
      <c r="J1990" s="462" t="s">
        <v>56</v>
      </c>
      <c r="K1990" s="463">
        <v>0.5</v>
      </c>
      <c r="L1990" s="464" t="s">
        <v>57</v>
      </c>
      <c r="M1990" s="464" t="s">
        <v>48</v>
      </c>
      <c r="N1990" s="464" t="s">
        <v>48</v>
      </c>
      <c r="O1990" s="464" t="s">
        <v>48</v>
      </c>
      <c r="P1990" s="464" t="s">
        <v>49</v>
      </c>
      <c r="Q1990" s="464" t="s">
        <v>48</v>
      </c>
      <c r="R1990" s="448" t="s">
        <v>6254</v>
      </c>
      <c r="S1990" s="465">
        <v>0</v>
      </c>
    </row>
    <row r="1991" spans="1:19" x14ac:dyDescent="0.2">
      <c r="A1991" s="454" t="s">
        <v>6255</v>
      </c>
      <c r="B1991" s="455" t="s">
        <v>6256</v>
      </c>
      <c r="C1991" s="456" t="s">
        <v>61</v>
      </c>
      <c r="D1991" s="457" t="s">
        <v>207</v>
      </c>
      <c r="E1991" s="458" t="s">
        <v>964</v>
      </c>
      <c r="F1991" s="459" t="s">
        <v>965</v>
      </c>
      <c r="G1991" s="460">
        <v>1701</v>
      </c>
      <c r="H1991" s="461">
        <v>656</v>
      </c>
      <c r="I1991" s="461">
        <v>268</v>
      </c>
      <c r="J1991" s="462" t="s">
        <v>56</v>
      </c>
      <c r="K1991" s="463">
        <v>0.5</v>
      </c>
      <c r="L1991" s="464" t="s">
        <v>57</v>
      </c>
      <c r="M1991" s="464" t="s">
        <v>48</v>
      </c>
      <c r="N1991" s="464" t="s">
        <v>48</v>
      </c>
      <c r="O1991" s="464" t="s">
        <v>48</v>
      </c>
      <c r="P1991" s="464" t="s">
        <v>49</v>
      </c>
      <c r="Q1991" s="464" t="s">
        <v>48</v>
      </c>
      <c r="R1991" s="448" t="s">
        <v>6257</v>
      </c>
      <c r="S1991" s="465">
        <v>1.6E-2</v>
      </c>
    </row>
    <row r="1992" spans="1:19" x14ac:dyDescent="0.2">
      <c r="A1992" s="454" t="s">
        <v>426</v>
      </c>
      <c r="B1992" s="455" t="s">
        <v>6258</v>
      </c>
      <c r="C1992" s="456" t="s">
        <v>1025</v>
      </c>
      <c r="D1992" s="457" t="s">
        <v>207</v>
      </c>
      <c r="E1992" s="458" t="s">
        <v>425</v>
      </c>
      <c r="F1992" s="459" t="s">
        <v>426</v>
      </c>
      <c r="G1992" s="460">
        <v>27454</v>
      </c>
      <c r="H1992" s="461">
        <v>117689</v>
      </c>
      <c r="I1992" s="461">
        <v>51885</v>
      </c>
      <c r="J1992" s="462" t="s">
        <v>56</v>
      </c>
      <c r="K1992" s="463">
        <v>0.5</v>
      </c>
      <c r="L1992" s="464" t="s">
        <v>48</v>
      </c>
      <c r="M1992" s="464" t="s">
        <v>48</v>
      </c>
      <c r="N1992" s="464" t="s">
        <v>48</v>
      </c>
      <c r="O1992" s="464" t="s">
        <v>48</v>
      </c>
      <c r="P1992" s="464" t="s">
        <v>48</v>
      </c>
      <c r="Q1992" s="464" t="s">
        <v>48</v>
      </c>
      <c r="R1992" s="448" t="s">
        <v>6259</v>
      </c>
      <c r="S1992" s="465">
        <v>0.02</v>
      </c>
    </row>
    <row r="1993" spans="1:19" x14ac:dyDescent="0.2">
      <c r="A1993" s="454" t="s">
        <v>6260</v>
      </c>
      <c r="B1993" s="455" t="s">
        <v>6261</v>
      </c>
      <c r="C1993" s="456" t="s">
        <v>61</v>
      </c>
      <c r="D1993" s="457" t="s">
        <v>207</v>
      </c>
      <c r="E1993" s="458" t="s">
        <v>964</v>
      </c>
      <c r="F1993" s="459" t="s">
        <v>965</v>
      </c>
      <c r="G1993" s="460">
        <v>2762</v>
      </c>
      <c r="H1993" s="461">
        <v>1092</v>
      </c>
      <c r="I1993" s="461">
        <v>496</v>
      </c>
      <c r="J1993" s="462" t="s">
        <v>56</v>
      </c>
      <c r="K1993" s="463">
        <v>0.5</v>
      </c>
      <c r="L1993" s="464" t="s">
        <v>57</v>
      </c>
      <c r="M1993" s="464" t="s">
        <v>48</v>
      </c>
      <c r="N1993" s="464" t="s">
        <v>48</v>
      </c>
      <c r="O1993" s="464" t="s">
        <v>48</v>
      </c>
      <c r="P1993" s="464" t="s">
        <v>49</v>
      </c>
      <c r="Q1993" s="464" t="s">
        <v>48</v>
      </c>
      <c r="R1993" s="448" t="s">
        <v>6262</v>
      </c>
      <c r="S1993" s="465">
        <v>0.01</v>
      </c>
    </row>
    <row r="1994" spans="1:19" x14ac:dyDescent="0.2">
      <c r="A1994" s="454" t="s">
        <v>6263</v>
      </c>
      <c r="B1994" s="455" t="s">
        <v>6264</v>
      </c>
      <c r="C1994" s="456" t="s">
        <v>61</v>
      </c>
      <c r="D1994" s="457" t="s">
        <v>207</v>
      </c>
      <c r="E1994" s="458" t="s">
        <v>964</v>
      </c>
      <c r="F1994" s="459" t="s">
        <v>965</v>
      </c>
      <c r="G1994" s="460">
        <v>3575</v>
      </c>
      <c r="H1994" s="461">
        <v>2074</v>
      </c>
      <c r="I1994" s="461">
        <v>776</v>
      </c>
      <c r="J1994" s="462" t="s">
        <v>56</v>
      </c>
      <c r="K1994" s="463">
        <v>0.5</v>
      </c>
      <c r="L1994" s="464" t="s">
        <v>57</v>
      </c>
      <c r="M1994" s="464" t="s">
        <v>48</v>
      </c>
      <c r="N1994" s="464" t="s">
        <v>48</v>
      </c>
      <c r="O1994" s="464" t="s">
        <v>48</v>
      </c>
      <c r="P1994" s="464" t="s">
        <v>49</v>
      </c>
      <c r="Q1994" s="464" t="s">
        <v>48</v>
      </c>
      <c r="R1994" s="448" t="s">
        <v>6265</v>
      </c>
      <c r="S1994" s="465">
        <v>1.8000000000000002E-2</v>
      </c>
    </row>
    <row r="1995" spans="1:19" x14ac:dyDescent="0.2">
      <c r="A1995" s="454" t="s">
        <v>6266</v>
      </c>
      <c r="B1995" s="455" t="s">
        <v>6267</v>
      </c>
      <c r="C1995" s="456" t="s">
        <v>61</v>
      </c>
      <c r="D1995" s="457" t="s">
        <v>76</v>
      </c>
      <c r="E1995" s="458" t="s">
        <v>291</v>
      </c>
      <c r="F1995" s="459" t="s">
        <v>292</v>
      </c>
      <c r="G1995" s="460">
        <v>1647</v>
      </c>
      <c r="H1995" s="461">
        <v>381</v>
      </c>
      <c r="I1995" s="461">
        <v>179</v>
      </c>
      <c r="J1995" s="462" t="s">
        <v>72</v>
      </c>
      <c r="K1995" s="463">
        <v>0.5</v>
      </c>
      <c r="L1995" s="464" t="s">
        <v>57</v>
      </c>
      <c r="M1995" s="464" t="s">
        <v>48</v>
      </c>
      <c r="N1995" s="464" t="s">
        <v>49</v>
      </c>
      <c r="O1995" s="464" t="s">
        <v>48</v>
      </c>
      <c r="P1995" s="464" t="s">
        <v>48</v>
      </c>
      <c r="Q1995" s="464" t="s">
        <v>48</v>
      </c>
      <c r="R1995" s="448" t="s">
        <v>6268</v>
      </c>
      <c r="S1995" s="465">
        <v>9.0000000000000011E-3</v>
      </c>
    </row>
    <row r="1996" spans="1:19" x14ac:dyDescent="0.2">
      <c r="A1996" s="454" t="s">
        <v>6269</v>
      </c>
      <c r="B1996" s="455" t="s">
        <v>6270</v>
      </c>
      <c r="C1996" s="456" t="s">
        <v>61</v>
      </c>
      <c r="D1996" s="457" t="s">
        <v>207</v>
      </c>
      <c r="E1996" s="458" t="s">
        <v>714</v>
      </c>
      <c r="F1996" s="459" t="s">
        <v>712</v>
      </c>
      <c r="G1996" s="460">
        <v>2009</v>
      </c>
      <c r="H1996" s="461">
        <v>1109</v>
      </c>
      <c r="I1996" s="461">
        <v>428</v>
      </c>
      <c r="J1996" s="462" t="s">
        <v>56</v>
      </c>
      <c r="K1996" s="463">
        <v>0.5</v>
      </c>
      <c r="L1996" s="464" t="s">
        <v>57</v>
      </c>
      <c r="M1996" s="464" t="s">
        <v>48</v>
      </c>
      <c r="N1996" s="464" t="s">
        <v>48</v>
      </c>
      <c r="O1996" s="464" t="s">
        <v>48</v>
      </c>
      <c r="P1996" s="464" t="s">
        <v>49</v>
      </c>
      <c r="Q1996" s="464" t="s">
        <v>48</v>
      </c>
      <c r="R1996" s="448" t="s">
        <v>6271</v>
      </c>
      <c r="S1996" s="465">
        <v>1.8000000000000002E-2</v>
      </c>
    </row>
    <row r="1997" spans="1:19" x14ac:dyDescent="0.2">
      <c r="A1997" s="454" t="s">
        <v>6272</v>
      </c>
      <c r="B1997" s="455" t="s">
        <v>6273</v>
      </c>
      <c r="C1997" s="456" t="s">
        <v>61</v>
      </c>
      <c r="D1997" s="457" t="s">
        <v>207</v>
      </c>
      <c r="E1997" s="458" t="s">
        <v>714</v>
      </c>
      <c r="F1997" s="459" t="s">
        <v>712</v>
      </c>
      <c r="G1997" s="460">
        <v>1034</v>
      </c>
      <c r="H1997" s="461">
        <v>883</v>
      </c>
      <c r="I1997" s="461">
        <v>364</v>
      </c>
      <c r="J1997" s="462" t="s">
        <v>56</v>
      </c>
      <c r="K1997" s="463">
        <v>0.5</v>
      </c>
      <c r="L1997" s="464" t="s">
        <v>57</v>
      </c>
      <c r="M1997" s="464" t="s">
        <v>48</v>
      </c>
      <c r="N1997" s="464" t="s">
        <v>48</v>
      </c>
      <c r="O1997" s="464" t="s">
        <v>48</v>
      </c>
      <c r="P1997" s="464" t="s">
        <v>49</v>
      </c>
      <c r="Q1997" s="464" t="s">
        <v>48</v>
      </c>
      <c r="R1997" s="448" t="s">
        <v>6274</v>
      </c>
      <c r="S1997" s="465">
        <v>0</v>
      </c>
    </row>
    <row r="1998" spans="1:19" x14ac:dyDescent="0.2">
      <c r="A1998" s="454" t="s">
        <v>6275</v>
      </c>
      <c r="B1998" s="455" t="s">
        <v>6276</v>
      </c>
      <c r="C1998" s="456" t="s">
        <v>61</v>
      </c>
      <c r="D1998" s="457" t="s">
        <v>207</v>
      </c>
      <c r="E1998" s="458" t="s">
        <v>208</v>
      </c>
      <c r="F1998" s="459" t="s">
        <v>209</v>
      </c>
      <c r="G1998" s="460">
        <v>4143</v>
      </c>
      <c r="H1998" s="461">
        <v>2296</v>
      </c>
      <c r="I1998" s="461">
        <v>848</v>
      </c>
      <c r="J1998" s="462" t="s">
        <v>56</v>
      </c>
      <c r="K1998" s="463">
        <v>0.5</v>
      </c>
      <c r="L1998" s="464" t="s">
        <v>57</v>
      </c>
      <c r="M1998" s="464" t="s">
        <v>48</v>
      </c>
      <c r="N1998" s="464" t="s">
        <v>49</v>
      </c>
      <c r="O1998" s="464" t="s">
        <v>48</v>
      </c>
      <c r="P1998" s="464" t="s">
        <v>48</v>
      </c>
      <c r="Q1998" s="464" t="s">
        <v>48</v>
      </c>
      <c r="R1998" s="448" t="s">
        <v>6277</v>
      </c>
      <c r="S1998" s="465">
        <v>1.2E-2</v>
      </c>
    </row>
    <row r="1999" spans="1:19" x14ac:dyDescent="0.2">
      <c r="A1999" s="454" t="s">
        <v>6278</v>
      </c>
      <c r="B1999" s="455" t="s">
        <v>6279</v>
      </c>
      <c r="C1999" s="456" t="s">
        <v>61</v>
      </c>
      <c r="D1999" s="457" t="s">
        <v>207</v>
      </c>
      <c r="E1999" s="458" t="s">
        <v>2575</v>
      </c>
      <c r="F1999" s="459" t="s">
        <v>2576</v>
      </c>
      <c r="G1999" s="460">
        <v>3863</v>
      </c>
      <c r="H1999" s="461">
        <v>2000</v>
      </c>
      <c r="I1999" s="461">
        <v>666</v>
      </c>
      <c r="J1999" s="462" t="s">
        <v>56</v>
      </c>
      <c r="K1999" s="463">
        <v>0.5</v>
      </c>
      <c r="L1999" s="464" t="s">
        <v>57</v>
      </c>
      <c r="M1999" s="464" t="s">
        <v>48</v>
      </c>
      <c r="N1999" s="464" t="s">
        <v>48</v>
      </c>
      <c r="O1999" s="464" t="s">
        <v>48</v>
      </c>
      <c r="P1999" s="464" t="s">
        <v>49</v>
      </c>
      <c r="Q1999" s="464" t="s">
        <v>48</v>
      </c>
      <c r="R1999" s="448" t="s">
        <v>6280</v>
      </c>
      <c r="S1999" s="465">
        <v>0</v>
      </c>
    </row>
    <row r="2000" spans="1:19" x14ac:dyDescent="0.2">
      <c r="A2000" s="454" t="s">
        <v>6281</v>
      </c>
      <c r="B2000" s="455" t="s">
        <v>6282</v>
      </c>
      <c r="C2000" s="456" t="s">
        <v>61</v>
      </c>
      <c r="D2000" s="457" t="s">
        <v>207</v>
      </c>
      <c r="E2000" s="458" t="s">
        <v>714</v>
      </c>
      <c r="F2000" s="459" t="s">
        <v>712</v>
      </c>
      <c r="G2000" s="460">
        <v>1428</v>
      </c>
      <c r="H2000" s="461">
        <v>797</v>
      </c>
      <c r="I2000" s="461">
        <v>310</v>
      </c>
      <c r="J2000" s="462" t="s">
        <v>56</v>
      </c>
      <c r="K2000" s="463">
        <v>0.5</v>
      </c>
      <c r="L2000" s="464" t="s">
        <v>57</v>
      </c>
      <c r="M2000" s="464" t="s">
        <v>48</v>
      </c>
      <c r="N2000" s="464" t="s">
        <v>48</v>
      </c>
      <c r="O2000" s="464" t="s">
        <v>48</v>
      </c>
      <c r="P2000" s="464" t="s">
        <v>49</v>
      </c>
      <c r="Q2000" s="464" t="s">
        <v>48</v>
      </c>
      <c r="R2000" s="448" t="s">
        <v>6283</v>
      </c>
      <c r="S2000" s="465">
        <v>1.3999999999999999E-2</v>
      </c>
    </row>
    <row r="2001" spans="1:19" x14ac:dyDescent="0.2">
      <c r="A2001" s="454" t="s">
        <v>6284</v>
      </c>
      <c r="B2001" s="455" t="s">
        <v>6285</v>
      </c>
      <c r="C2001" s="456" t="s">
        <v>61</v>
      </c>
      <c r="D2001" s="457" t="s">
        <v>207</v>
      </c>
      <c r="E2001" s="458" t="s">
        <v>208</v>
      </c>
      <c r="F2001" s="459" t="s">
        <v>209</v>
      </c>
      <c r="G2001" s="460">
        <v>791</v>
      </c>
      <c r="H2001" s="461">
        <v>715</v>
      </c>
      <c r="I2001" s="461">
        <v>251</v>
      </c>
      <c r="J2001" s="462" t="s">
        <v>56</v>
      </c>
      <c r="K2001" s="463">
        <v>0.5</v>
      </c>
      <c r="L2001" s="464" t="s">
        <v>57</v>
      </c>
      <c r="M2001" s="464" t="s">
        <v>48</v>
      </c>
      <c r="N2001" s="464" t="s">
        <v>49</v>
      </c>
      <c r="O2001" s="464" t="s">
        <v>48</v>
      </c>
      <c r="P2001" s="464" t="s">
        <v>48</v>
      </c>
      <c r="Q2001" s="464" t="s">
        <v>48</v>
      </c>
      <c r="R2001" s="448" t="s">
        <v>6286</v>
      </c>
      <c r="S2001" s="465">
        <v>0.02</v>
      </c>
    </row>
    <row r="2002" spans="1:19" x14ac:dyDescent="0.2">
      <c r="A2002" s="454" t="s">
        <v>6287</v>
      </c>
      <c r="B2002" s="455" t="s">
        <v>6288</v>
      </c>
      <c r="C2002" s="456" t="s">
        <v>43</v>
      </c>
      <c r="D2002" s="457" t="s">
        <v>207</v>
      </c>
      <c r="E2002" s="458" t="s">
        <v>964</v>
      </c>
      <c r="F2002" s="459" t="s">
        <v>965</v>
      </c>
      <c r="G2002" s="460">
        <v>5839</v>
      </c>
      <c r="H2002" s="461">
        <v>2633</v>
      </c>
      <c r="I2002" s="461">
        <v>1212</v>
      </c>
      <c r="J2002" s="462" t="s">
        <v>56</v>
      </c>
      <c r="K2002" s="463">
        <v>0.5</v>
      </c>
      <c r="L2002" s="464" t="s">
        <v>57</v>
      </c>
      <c r="M2002" s="464" t="s">
        <v>48</v>
      </c>
      <c r="N2002" s="464" t="s">
        <v>48</v>
      </c>
      <c r="O2002" s="464" t="s">
        <v>48</v>
      </c>
      <c r="P2002" s="464" t="s">
        <v>49</v>
      </c>
      <c r="Q2002" s="464" t="s">
        <v>48</v>
      </c>
      <c r="R2002" s="448" t="s">
        <v>6289</v>
      </c>
      <c r="S2002" s="465">
        <v>5.0000000000000001E-3</v>
      </c>
    </row>
    <row r="2003" spans="1:19" x14ac:dyDescent="0.2">
      <c r="A2003" s="454" t="s">
        <v>6290</v>
      </c>
      <c r="B2003" s="455" t="s">
        <v>6291</v>
      </c>
      <c r="C2003" s="456" t="s">
        <v>43</v>
      </c>
      <c r="D2003" s="457" t="s">
        <v>207</v>
      </c>
      <c r="E2003" s="458" t="s">
        <v>464</v>
      </c>
      <c r="F2003" s="459" t="s">
        <v>465</v>
      </c>
      <c r="G2003" s="460">
        <v>3880</v>
      </c>
      <c r="H2003" s="461">
        <v>4807</v>
      </c>
      <c r="I2003" s="461">
        <v>1565</v>
      </c>
      <c r="J2003" s="462" t="s">
        <v>56</v>
      </c>
      <c r="K2003" s="463">
        <v>0.5</v>
      </c>
      <c r="L2003" s="464" t="s">
        <v>57</v>
      </c>
      <c r="M2003" s="464" t="s">
        <v>48</v>
      </c>
      <c r="N2003" s="464" t="s">
        <v>48</v>
      </c>
      <c r="O2003" s="464" t="s">
        <v>48</v>
      </c>
      <c r="P2003" s="464" t="s">
        <v>49</v>
      </c>
      <c r="Q2003" s="464" t="s">
        <v>48</v>
      </c>
      <c r="R2003" s="448" t="s">
        <v>6292</v>
      </c>
      <c r="S2003" s="465">
        <v>1.6E-2</v>
      </c>
    </row>
    <row r="2004" spans="1:19" x14ac:dyDescent="0.2">
      <c r="A2004" s="454" t="s">
        <v>6293</v>
      </c>
      <c r="B2004" s="455" t="s">
        <v>6294</v>
      </c>
      <c r="C2004" s="456" t="s">
        <v>61</v>
      </c>
      <c r="D2004" s="457" t="s">
        <v>285</v>
      </c>
      <c r="E2004" s="458" t="s">
        <v>286</v>
      </c>
      <c r="F2004" s="459" t="s">
        <v>287</v>
      </c>
      <c r="G2004" s="460">
        <v>5748</v>
      </c>
      <c r="H2004" s="461">
        <v>2006</v>
      </c>
      <c r="I2004" s="461">
        <v>809</v>
      </c>
      <c r="J2004" s="462" t="s">
        <v>56</v>
      </c>
      <c r="K2004" s="463">
        <v>0.5</v>
      </c>
      <c r="L2004" s="464" t="s">
        <v>57</v>
      </c>
      <c r="M2004" s="464" t="s">
        <v>48</v>
      </c>
      <c r="N2004" s="464" t="s">
        <v>48</v>
      </c>
      <c r="O2004" s="464" t="s">
        <v>48</v>
      </c>
      <c r="P2004" s="464" t="s">
        <v>49</v>
      </c>
      <c r="Q2004" s="464" t="s">
        <v>48</v>
      </c>
      <c r="R2004" s="448" t="s">
        <v>6295</v>
      </c>
      <c r="S2004" s="465">
        <v>0.02</v>
      </c>
    </row>
    <row r="2005" spans="1:19" x14ac:dyDescent="0.2">
      <c r="A2005" s="454" t="s">
        <v>6296</v>
      </c>
      <c r="B2005" s="455" t="s">
        <v>6297</v>
      </c>
      <c r="C2005" s="456" t="s">
        <v>61</v>
      </c>
      <c r="D2005" s="457" t="s">
        <v>207</v>
      </c>
      <c r="E2005" s="458" t="s">
        <v>2575</v>
      </c>
      <c r="F2005" s="459" t="s">
        <v>2576</v>
      </c>
      <c r="G2005" s="460">
        <v>2879</v>
      </c>
      <c r="H2005" s="461">
        <v>2712</v>
      </c>
      <c r="I2005" s="461">
        <v>1038</v>
      </c>
      <c r="J2005" s="462" t="s">
        <v>56</v>
      </c>
      <c r="K2005" s="463">
        <v>0.5</v>
      </c>
      <c r="L2005" s="464" t="s">
        <v>57</v>
      </c>
      <c r="M2005" s="464" t="s">
        <v>48</v>
      </c>
      <c r="N2005" s="464" t="s">
        <v>48</v>
      </c>
      <c r="O2005" s="464" t="s">
        <v>48</v>
      </c>
      <c r="P2005" s="464" t="s">
        <v>49</v>
      </c>
      <c r="Q2005" s="464" t="s">
        <v>48</v>
      </c>
      <c r="R2005" s="448" t="s">
        <v>6298</v>
      </c>
      <c r="S2005" s="465">
        <v>0.01</v>
      </c>
    </row>
    <row r="2006" spans="1:19" x14ac:dyDescent="0.2">
      <c r="A2006" s="454" t="s">
        <v>6299</v>
      </c>
      <c r="B2006" s="455" t="s">
        <v>6300</v>
      </c>
      <c r="C2006" s="456" t="s">
        <v>61</v>
      </c>
      <c r="D2006" s="457" t="s">
        <v>207</v>
      </c>
      <c r="E2006" s="458" t="s">
        <v>964</v>
      </c>
      <c r="F2006" s="459" t="s">
        <v>965</v>
      </c>
      <c r="G2006" s="460">
        <v>2548</v>
      </c>
      <c r="H2006" s="461">
        <v>2279</v>
      </c>
      <c r="I2006" s="461">
        <v>651</v>
      </c>
      <c r="J2006" s="462" t="s">
        <v>56</v>
      </c>
      <c r="K2006" s="463">
        <v>0.5</v>
      </c>
      <c r="L2006" s="464" t="s">
        <v>57</v>
      </c>
      <c r="M2006" s="464" t="s">
        <v>48</v>
      </c>
      <c r="N2006" s="464" t="s">
        <v>48</v>
      </c>
      <c r="O2006" s="464" t="s">
        <v>48</v>
      </c>
      <c r="P2006" s="464" t="s">
        <v>49</v>
      </c>
      <c r="Q2006" s="464" t="s">
        <v>48</v>
      </c>
      <c r="R2006" s="448" t="s">
        <v>6301</v>
      </c>
      <c r="S2006" s="465">
        <v>0.01</v>
      </c>
    </row>
    <row r="2007" spans="1:19" x14ac:dyDescent="0.2">
      <c r="A2007" s="454" t="s">
        <v>6302</v>
      </c>
      <c r="B2007" s="455" t="s">
        <v>6303</v>
      </c>
      <c r="C2007" s="456" t="s">
        <v>61</v>
      </c>
      <c r="D2007" s="457" t="s">
        <v>207</v>
      </c>
      <c r="E2007" s="458" t="s">
        <v>2575</v>
      </c>
      <c r="F2007" s="459" t="s">
        <v>2576</v>
      </c>
      <c r="G2007" s="460">
        <v>1476</v>
      </c>
      <c r="H2007" s="461">
        <v>1013</v>
      </c>
      <c r="I2007" s="461">
        <v>328</v>
      </c>
      <c r="J2007" s="462" t="s">
        <v>56</v>
      </c>
      <c r="K2007" s="463">
        <v>0.5</v>
      </c>
      <c r="L2007" s="464" t="s">
        <v>57</v>
      </c>
      <c r="M2007" s="464" t="s">
        <v>48</v>
      </c>
      <c r="N2007" s="464" t="s">
        <v>48</v>
      </c>
      <c r="O2007" s="464" t="s">
        <v>48</v>
      </c>
      <c r="P2007" s="464" t="s">
        <v>49</v>
      </c>
      <c r="Q2007" s="464" t="s">
        <v>48</v>
      </c>
      <c r="R2007" s="448" t="s">
        <v>6304</v>
      </c>
      <c r="S2007" s="465">
        <v>1.3999999999999999E-2</v>
      </c>
    </row>
    <row r="2008" spans="1:19" x14ac:dyDescent="0.2">
      <c r="A2008" s="454" t="s">
        <v>6305</v>
      </c>
      <c r="B2008" s="455" t="s">
        <v>6306</v>
      </c>
      <c r="C2008" s="456" t="s">
        <v>252</v>
      </c>
      <c r="D2008" s="457" t="s">
        <v>207</v>
      </c>
      <c r="E2008" s="458" t="s">
        <v>425</v>
      </c>
      <c r="F2008" s="459" t="s">
        <v>426</v>
      </c>
      <c r="G2008" s="460">
        <v>1505</v>
      </c>
      <c r="H2008" s="461">
        <v>3402</v>
      </c>
      <c r="I2008" s="461">
        <v>1279</v>
      </c>
      <c r="J2008" s="462" t="s">
        <v>56</v>
      </c>
      <c r="K2008" s="463">
        <v>0.5</v>
      </c>
      <c r="L2008" s="464" t="s">
        <v>48</v>
      </c>
      <c r="M2008" s="464" t="s">
        <v>48</v>
      </c>
      <c r="N2008" s="464" t="s">
        <v>48</v>
      </c>
      <c r="O2008" s="464" t="s">
        <v>48</v>
      </c>
      <c r="P2008" s="464" t="s">
        <v>48</v>
      </c>
      <c r="Q2008" s="464" t="s">
        <v>48</v>
      </c>
      <c r="R2008" s="448" t="s">
        <v>6307</v>
      </c>
      <c r="S2008" s="465">
        <v>0.02</v>
      </c>
    </row>
    <row r="2009" spans="1:19" x14ac:dyDescent="0.2">
      <c r="A2009" s="454" t="s">
        <v>6308</v>
      </c>
      <c r="B2009" s="455" t="s">
        <v>6309</v>
      </c>
      <c r="C2009" s="456" t="s">
        <v>61</v>
      </c>
      <c r="D2009" s="457" t="s">
        <v>207</v>
      </c>
      <c r="E2009" s="458" t="s">
        <v>964</v>
      </c>
      <c r="F2009" s="459" t="s">
        <v>965</v>
      </c>
      <c r="G2009" s="460">
        <v>1634</v>
      </c>
      <c r="H2009" s="461">
        <v>891</v>
      </c>
      <c r="I2009" s="461">
        <v>224</v>
      </c>
      <c r="J2009" s="462" t="s">
        <v>56</v>
      </c>
      <c r="K2009" s="463">
        <v>0.5</v>
      </c>
      <c r="L2009" s="464" t="s">
        <v>57</v>
      </c>
      <c r="M2009" s="464" t="s">
        <v>48</v>
      </c>
      <c r="N2009" s="464" t="s">
        <v>48</v>
      </c>
      <c r="O2009" s="464" t="s">
        <v>48</v>
      </c>
      <c r="P2009" s="464" t="s">
        <v>49</v>
      </c>
      <c r="Q2009" s="464" t="s">
        <v>48</v>
      </c>
      <c r="R2009" s="448" t="s">
        <v>6310</v>
      </c>
      <c r="S2009" s="465">
        <v>0</v>
      </c>
    </row>
    <row r="2010" spans="1:19" x14ac:dyDescent="0.2">
      <c r="A2010" s="454" t="s">
        <v>6311</v>
      </c>
      <c r="B2010" s="455" t="s">
        <v>6312</v>
      </c>
      <c r="C2010" s="456" t="s">
        <v>61</v>
      </c>
      <c r="D2010" s="457" t="s">
        <v>207</v>
      </c>
      <c r="E2010" s="458" t="s">
        <v>208</v>
      </c>
      <c r="F2010" s="459" t="s">
        <v>209</v>
      </c>
      <c r="G2010" s="460">
        <v>3795</v>
      </c>
      <c r="H2010" s="461">
        <v>1988</v>
      </c>
      <c r="I2010" s="461">
        <v>797</v>
      </c>
      <c r="J2010" s="462" t="s">
        <v>56</v>
      </c>
      <c r="K2010" s="463">
        <v>0.5</v>
      </c>
      <c r="L2010" s="464" t="s">
        <v>57</v>
      </c>
      <c r="M2010" s="464" t="s">
        <v>48</v>
      </c>
      <c r="N2010" s="464" t="s">
        <v>49</v>
      </c>
      <c r="O2010" s="464" t="s">
        <v>48</v>
      </c>
      <c r="P2010" s="464" t="s">
        <v>48</v>
      </c>
      <c r="Q2010" s="464" t="s">
        <v>48</v>
      </c>
      <c r="R2010" s="448" t="s">
        <v>6313</v>
      </c>
      <c r="S2010" s="465">
        <v>1.8000000000000002E-2</v>
      </c>
    </row>
    <row r="2011" spans="1:19" x14ac:dyDescent="0.2">
      <c r="A2011" s="454" t="s">
        <v>6314</v>
      </c>
      <c r="B2011" s="455" t="s">
        <v>6315</v>
      </c>
      <c r="C2011" s="456" t="s">
        <v>43</v>
      </c>
      <c r="D2011" s="457" t="s">
        <v>207</v>
      </c>
      <c r="E2011" s="458" t="s">
        <v>425</v>
      </c>
      <c r="F2011" s="459" t="s">
        <v>426</v>
      </c>
      <c r="G2011" s="460">
        <v>6792</v>
      </c>
      <c r="H2011" s="461">
        <v>6564</v>
      </c>
      <c r="I2011" s="461">
        <v>2523</v>
      </c>
      <c r="J2011" s="462" t="s">
        <v>56</v>
      </c>
      <c r="K2011" s="463">
        <v>0.5</v>
      </c>
      <c r="L2011" s="464" t="s">
        <v>48</v>
      </c>
      <c r="M2011" s="464" t="s">
        <v>48</v>
      </c>
      <c r="N2011" s="464" t="s">
        <v>48</v>
      </c>
      <c r="O2011" s="464" t="s">
        <v>48</v>
      </c>
      <c r="P2011" s="464" t="s">
        <v>48</v>
      </c>
      <c r="Q2011" s="464" t="s">
        <v>48</v>
      </c>
      <c r="R2011" s="448" t="s">
        <v>6316</v>
      </c>
      <c r="S2011" s="465">
        <v>0.02</v>
      </c>
    </row>
    <row r="2012" spans="1:19" x14ac:dyDescent="0.2">
      <c r="A2012" s="454" t="s">
        <v>6317</v>
      </c>
      <c r="B2012" s="455" t="s">
        <v>6318</v>
      </c>
      <c r="C2012" s="456" t="s">
        <v>61</v>
      </c>
      <c r="D2012" s="457" t="s">
        <v>207</v>
      </c>
      <c r="E2012" s="458" t="s">
        <v>1128</v>
      </c>
      <c r="F2012" s="459" t="s">
        <v>1129</v>
      </c>
      <c r="G2012" s="460">
        <v>1717</v>
      </c>
      <c r="H2012" s="461">
        <v>1007</v>
      </c>
      <c r="I2012" s="461">
        <v>368</v>
      </c>
      <c r="J2012" s="462" t="s">
        <v>56</v>
      </c>
      <c r="K2012" s="463">
        <v>0.5</v>
      </c>
      <c r="L2012" s="464" t="s">
        <v>57</v>
      </c>
      <c r="M2012" s="464" t="s">
        <v>48</v>
      </c>
      <c r="N2012" s="464" t="s">
        <v>48</v>
      </c>
      <c r="O2012" s="464" t="s">
        <v>48</v>
      </c>
      <c r="P2012" s="464" t="s">
        <v>49</v>
      </c>
      <c r="Q2012" s="464" t="s">
        <v>48</v>
      </c>
      <c r="R2012" s="448" t="s">
        <v>6319</v>
      </c>
      <c r="S2012" s="465">
        <v>0.02</v>
      </c>
    </row>
    <row r="2013" spans="1:19" x14ac:dyDescent="0.2">
      <c r="A2013" s="454" t="s">
        <v>6320</v>
      </c>
      <c r="B2013" s="455" t="s">
        <v>6321</v>
      </c>
      <c r="C2013" s="456" t="s">
        <v>61</v>
      </c>
      <c r="D2013" s="457" t="s">
        <v>207</v>
      </c>
      <c r="E2013" s="458" t="s">
        <v>425</v>
      </c>
      <c r="F2013" s="459" t="s">
        <v>426</v>
      </c>
      <c r="G2013" s="460">
        <v>2148</v>
      </c>
      <c r="H2013" s="461">
        <v>1790</v>
      </c>
      <c r="I2013" s="461">
        <v>678</v>
      </c>
      <c r="J2013" s="462" t="s">
        <v>56</v>
      </c>
      <c r="K2013" s="463">
        <v>0.5</v>
      </c>
      <c r="L2013" s="464" t="s">
        <v>48</v>
      </c>
      <c r="M2013" s="464" t="s">
        <v>48</v>
      </c>
      <c r="N2013" s="464" t="s">
        <v>48</v>
      </c>
      <c r="O2013" s="464" t="s">
        <v>48</v>
      </c>
      <c r="P2013" s="464" t="s">
        <v>48</v>
      </c>
      <c r="Q2013" s="464" t="s">
        <v>48</v>
      </c>
      <c r="R2013" s="448" t="s">
        <v>6322</v>
      </c>
      <c r="S2013" s="465">
        <v>1.4999999999999999E-2</v>
      </c>
    </row>
    <row r="2014" spans="1:19" x14ac:dyDescent="0.2">
      <c r="A2014" s="454" t="s">
        <v>6323</v>
      </c>
      <c r="B2014" s="455" t="s">
        <v>6324</v>
      </c>
      <c r="C2014" s="456" t="s">
        <v>61</v>
      </c>
      <c r="D2014" s="457" t="s">
        <v>207</v>
      </c>
      <c r="E2014" s="458" t="s">
        <v>964</v>
      </c>
      <c r="F2014" s="459" t="s">
        <v>965</v>
      </c>
      <c r="G2014" s="460">
        <v>2842</v>
      </c>
      <c r="H2014" s="461">
        <v>1969</v>
      </c>
      <c r="I2014" s="461">
        <v>744</v>
      </c>
      <c r="J2014" s="462" t="s">
        <v>56</v>
      </c>
      <c r="K2014" s="463">
        <v>0.5</v>
      </c>
      <c r="L2014" s="464" t="s">
        <v>57</v>
      </c>
      <c r="M2014" s="464" t="s">
        <v>48</v>
      </c>
      <c r="N2014" s="464" t="s">
        <v>48</v>
      </c>
      <c r="O2014" s="464" t="s">
        <v>48</v>
      </c>
      <c r="P2014" s="464" t="s">
        <v>49</v>
      </c>
      <c r="Q2014" s="464" t="s">
        <v>48</v>
      </c>
      <c r="R2014" s="448" t="s">
        <v>6325</v>
      </c>
      <c r="S2014" s="465">
        <v>1.4999999999999999E-2</v>
      </c>
    </row>
    <row r="2015" spans="1:19" x14ac:dyDescent="0.2">
      <c r="A2015" s="454" t="s">
        <v>6326</v>
      </c>
      <c r="B2015" s="455" t="s">
        <v>6327</v>
      </c>
      <c r="C2015" s="456" t="s">
        <v>61</v>
      </c>
      <c r="D2015" s="457" t="s">
        <v>76</v>
      </c>
      <c r="E2015" s="458" t="s">
        <v>106</v>
      </c>
      <c r="F2015" s="459" t="s">
        <v>107</v>
      </c>
      <c r="G2015" s="460">
        <v>1046</v>
      </c>
      <c r="H2015" s="461">
        <v>294</v>
      </c>
      <c r="I2015" s="461">
        <v>131</v>
      </c>
      <c r="J2015" s="462" t="s">
        <v>72</v>
      </c>
      <c r="K2015" s="463">
        <v>0.5</v>
      </c>
      <c r="L2015" s="464" t="s">
        <v>57</v>
      </c>
      <c r="M2015" s="464" t="s">
        <v>48</v>
      </c>
      <c r="N2015" s="464" t="s">
        <v>48</v>
      </c>
      <c r="O2015" s="464" t="s">
        <v>48</v>
      </c>
      <c r="P2015" s="464" t="s">
        <v>49</v>
      </c>
      <c r="Q2015" s="464" t="s">
        <v>48</v>
      </c>
      <c r="R2015" s="448" t="s">
        <v>6328</v>
      </c>
      <c r="S2015" s="465">
        <v>0.02</v>
      </c>
    </row>
    <row r="2016" spans="1:19" x14ac:dyDescent="0.2">
      <c r="A2016" s="454" t="s">
        <v>6329</v>
      </c>
      <c r="B2016" s="455" t="s">
        <v>6330</v>
      </c>
      <c r="C2016" s="456" t="s">
        <v>61</v>
      </c>
      <c r="D2016" s="457" t="s">
        <v>135</v>
      </c>
      <c r="E2016" s="458" t="s">
        <v>1011</v>
      </c>
      <c r="F2016" s="459" t="s">
        <v>1012</v>
      </c>
      <c r="G2016" s="460">
        <v>1073</v>
      </c>
      <c r="H2016" s="461">
        <v>331</v>
      </c>
      <c r="I2016" s="461">
        <v>172</v>
      </c>
      <c r="J2016" s="462" t="s">
        <v>102</v>
      </c>
      <c r="K2016" s="463">
        <v>0.25</v>
      </c>
      <c r="L2016" s="464" t="s">
        <v>48</v>
      </c>
      <c r="M2016" s="464" t="s">
        <v>48</v>
      </c>
      <c r="N2016" s="464" t="s">
        <v>48</v>
      </c>
      <c r="O2016" s="464" t="s">
        <v>48</v>
      </c>
      <c r="P2016" s="464" t="s">
        <v>48</v>
      </c>
      <c r="Q2016" s="464" t="s">
        <v>48</v>
      </c>
      <c r="R2016" s="448" t="s">
        <v>6331</v>
      </c>
      <c r="S2016" s="465">
        <v>0.02</v>
      </c>
    </row>
    <row r="2017" spans="1:19" x14ac:dyDescent="0.2">
      <c r="A2017" s="454" t="s">
        <v>6332</v>
      </c>
      <c r="B2017" s="455" t="s">
        <v>6333</v>
      </c>
      <c r="C2017" s="456" t="s">
        <v>61</v>
      </c>
      <c r="D2017" s="457" t="s">
        <v>62</v>
      </c>
      <c r="E2017" s="458" t="s">
        <v>265</v>
      </c>
      <c r="F2017" s="459" t="s">
        <v>266</v>
      </c>
      <c r="G2017" s="460">
        <v>923</v>
      </c>
      <c r="H2017" s="461">
        <v>243</v>
      </c>
      <c r="I2017" s="461">
        <v>87</v>
      </c>
      <c r="J2017" s="462" t="s">
        <v>65</v>
      </c>
      <c r="K2017" s="463">
        <v>0.5</v>
      </c>
      <c r="L2017" s="464" t="s">
        <v>57</v>
      </c>
      <c r="M2017" s="464" t="s">
        <v>48</v>
      </c>
      <c r="N2017" s="464" t="s">
        <v>48</v>
      </c>
      <c r="O2017" s="464" t="s">
        <v>49</v>
      </c>
      <c r="P2017" s="464" t="s">
        <v>48</v>
      </c>
      <c r="Q2017" s="464" t="s">
        <v>48</v>
      </c>
      <c r="R2017" s="448" t="s">
        <v>6334</v>
      </c>
      <c r="S2017" s="465">
        <v>0</v>
      </c>
    </row>
    <row r="2018" spans="1:19" x14ac:dyDescent="0.2">
      <c r="A2018" s="454" t="s">
        <v>6335</v>
      </c>
      <c r="B2018" s="455" t="s">
        <v>6336</v>
      </c>
      <c r="C2018" s="456" t="s">
        <v>61</v>
      </c>
      <c r="D2018" s="457" t="s">
        <v>99</v>
      </c>
      <c r="E2018" s="458" t="s">
        <v>100</v>
      </c>
      <c r="F2018" s="459" t="s">
        <v>101</v>
      </c>
      <c r="G2018" s="460">
        <v>2514</v>
      </c>
      <c r="H2018" s="461">
        <v>4392</v>
      </c>
      <c r="I2018" s="461">
        <v>1645</v>
      </c>
      <c r="J2018" s="462" t="s">
        <v>102</v>
      </c>
      <c r="K2018" s="463">
        <v>0.25</v>
      </c>
      <c r="L2018" s="464" t="s">
        <v>48</v>
      </c>
      <c r="M2018" s="464" t="s">
        <v>48</v>
      </c>
      <c r="N2018" s="464" t="s">
        <v>48</v>
      </c>
      <c r="O2018" s="464" t="s">
        <v>48</v>
      </c>
      <c r="P2018" s="464" t="s">
        <v>48</v>
      </c>
      <c r="Q2018" s="464" t="s">
        <v>48</v>
      </c>
      <c r="R2018" s="448" t="s">
        <v>6337</v>
      </c>
      <c r="S2018" s="465">
        <v>1.7000000000000001E-2</v>
      </c>
    </row>
    <row r="2019" spans="1:19" x14ac:dyDescent="0.2">
      <c r="A2019" s="454" t="s">
        <v>6338</v>
      </c>
      <c r="B2019" s="455" t="s">
        <v>6339</v>
      </c>
      <c r="C2019" s="456" t="s">
        <v>61</v>
      </c>
      <c r="D2019" s="457" t="s">
        <v>62</v>
      </c>
      <c r="E2019" s="458" t="s">
        <v>446</v>
      </c>
      <c r="F2019" s="459" t="s">
        <v>447</v>
      </c>
      <c r="G2019" s="460">
        <v>749</v>
      </c>
      <c r="H2019" s="461">
        <v>116</v>
      </c>
      <c r="I2019" s="461">
        <v>50</v>
      </c>
      <c r="J2019" s="462" t="s">
        <v>65</v>
      </c>
      <c r="K2019" s="463">
        <v>0.5</v>
      </c>
      <c r="L2019" s="464" t="s">
        <v>48</v>
      </c>
      <c r="M2019" s="464" t="s">
        <v>48</v>
      </c>
      <c r="N2019" s="464" t="s">
        <v>49</v>
      </c>
      <c r="O2019" s="464" t="s">
        <v>48</v>
      </c>
      <c r="P2019" s="464" t="s">
        <v>48</v>
      </c>
      <c r="Q2019" s="464" t="s">
        <v>48</v>
      </c>
      <c r="R2019" s="448" t="s">
        <v>6340</v>
      </c>
      <c r="S2019" s="465">
        <v>1.3000000000000001E-2</v>
      </c>
    </row>
    <row r="2020" spans="1:19" x14ac:dyDescent="0.2">
      <c r="A2020" s="454" t="s">
        <v>6341</v>
      </c>
      <c r="B2020" s="455" t="s">
        <v>6342</v>
      </c>
      <c r="C2020" s="456" t="s">
        <v>61</v>
      </c>
      <c r="D2020" s="457" t="s">
        <v>44</v>
      </c>
      <c r="E2020" s="458" t="s">
        <v>242</v>
      </c>
      <c r="F2020" s="459" t="s">
        <v>243</v>
      </c>
      <c r="G2020" s="460">
        <v>1926</v>
      </c>
      <c r="H2020" s="461">
        <v>794</v>
      </c>
      <c r="I2020" s="461">
        <v>322</v>
      </c>
      <c r="J2020" s="462" t="s">
        <v>47</v>
      </c>
      <c r="K2020" s="463">
        <v>0.35</v>
      </c>
      <c r="L2020" s="464" t="s">
        <v>48</v>
      </c>
      <c r="M2020" s="464" t="s">
        <v>48</v>
      </c>
      <c r="N2020" s="464" t="s">
        <v>48</v>
      </c>
      <c r="O2020" s="464" t="s">
        <v>48</v>
      </c>
      <c r="P2020" s="464" t="s">
        <v>48</v>
      </c>
      <c r="Q2020" s="464" t="s">
        <v>48</v>
      </c>
      <c r="R2020" s="448" t="s">
        <v>6343</v>
      </c>
      <c r="S2020" s="465">
        <v>0.02</v>
      </c>
    </row>
    <row r="2021" spans="1:19" x14ac:dyDescent="0.2">
      <c r="A2021" s="454" t="s">
        <v>6344</v>
      </c>
      <c r="B2021" s="455" t="s">
        <v>6345</v>
      </c>
      <c r="C2021" s="456" t="s">
        <v>61</v>
      </c>
      <c r="D2021" s="457" t="s">
        <v>118</v>
      </c>
      <c r="E2021" s="458" t="s">
        <v>331</v>
      </c>
      <c r="F2021" s="459" t="s">
        <v>332</v>
      </c>
      <c r="G2021" s="460">
        <v>323</v>
      </c>
      <c r="H2021" s="461">
        <v>46</v>
      </c>
      <c r="I2021" s="461">
        <v>30</v>
      </c>
      <c r="J2021" s="462" t="s">
        <v>47</v>
      </c>
      <c r="K2021" s="463">
        <v>0.35</v>
      </c>
      <c r="L2021" s="464" t="s">
        <v>48</v>
      </c>
      <c r="M2021" s="464" t="s">
        <v>48</v>
      </c>
      <c r="N2021" s="464" t="s">
        <v>48</v>
      </c>
      <c r="O2021" s="464" t="s">
        <v>48</v>
      </c>
      <c r="P2021" s="464" t="s">
        <v>48</v>
      </c>
      <c r="Q2021" s="464" t="s">
        <v>48</v>
      </c>
      <c r="R2021" s="448" t="s">
        <v>6346</v>
      </c>
      <c r="S2021" s="465">
        <v>0</v>
      </c>
    </row>
    <row r="2022" spans="1:19" x14ac:dyDescent="0.2">
      <c r="A2022" s="454" t="s">
        <v>6347</v>
      </c>
      <c r="B2022" s="455" t="s">
        <v>6348</v>
      </c>
      <c r="C2022" s="456" t="s">
        <v>43</v>
      </c>
      <c r="D2022" s="457" t="s">
        <v>111</v>
      </c>
      <c r="E2022" s="458" t="s">
        <v>320</v>
      </c>
      <c r="F2022" s="459" t="s">
        <v>321</v>
      </c>
      <c r="G2022" s="460">
        <v>8166</v>
      </c>
      <c r="H2022" s="461">
        <v>9257</v>
      </c>
      <c r="I2022" s="461">
        <v>3498</v>
      </c>
      <c r="J2022" s="462" t="s">
        <v>114</v>
      </c>
      <c r="K2022" s="463">
        <v>0.35</v>
      </c>
      <c r="L2022" s="464" t="s">
        <v>48</v>
      </c>
      <c r="M2022" s="464" t="s">
        <v>48</v>
      </c>
      <c r="N2022" s="464" t="s">
        <v>48</v>
      </c>
      <c r="O2022" s="464" t="s">
        <v>48</v>
      </c>
      <c r="P2022" s="464" t="s">
        <v>48</v>
      </c>
      <c r="Q2022" s="464" t="s">
        <v>48</v>
      </c>
      <c r="R2022" s="448" t="s">
        <v>6349</v>
      </c>
      <c r="S2022" s="465">
        <v>0.02</v>
      </c>
    </row>
    <row r="2023" spans="1:19" x14ac:dyDescent="0.2">
      <c r="A2023" s="454" t="s">
        <v>6350</v>
      </c>
      <c r="B2023" s="455" t="s">
        <v>6351</v>
      </c>
      <c r="C2023" s="456" t="s">
        <v>61</v>
      </c>
      <c r="D2023" s="457" t="s">
        <v>62</v>
      </c>
      <c r="E2023" s="458" t="s">
        <v>63</v>
      </c>
      <c r="F2023" s="459" t="s">
        <v>64</v>
      </c>
      <c r="G2023" s="460">
        <v>1266</v>
      </c>
      <c r="H2023" s="461">
        <v>378</v>
      </c>
      <c r="I2023" s="461">
        <v>140</v>
      </c>
      <c r="J2023" s="462" t="s">
        <v>65</v>
      </c>
      <c r="K2023" s="463">
        <v>0.5</v>
      </c>
      <c r="L2023" s="464" t="s">
        <v>48</v>
      </c>
      <c r="M2023" s="464" t="s">
        <v>48</v>
      </c>
      <c r="N2023" s="464" t="s">
        <v>48</v>
      </c>
      <c r="O2023" s="464" t="s">
        <v>48</v>
      </c>
      <c r="P2023" s="464" t="s">
        <v>48</v>
      </c>
      <c r="Q2023" s="464" t="s">
        <v>48</v>
      </c>
      <c r="R2023" s="448" t="s">
        <v>6352</v>
      </c>
      <c r="S2023" s="465">
        <v>0.02</v>
      </c>
    </row>
    <row r="2024" spans="1:19" x14ac:dyDescent="0.2">
      <c r="A2024" s="454" t="s">
        <v>6353</v>
      </c>
      <c r="B2024" s="455" t="s">
        <v>6354</v>
      </c>
      <c r="C2024" s="456" t="s">
        <v>61</v>
      </c>
      <c r="D2024" s="457" t="s">
        <v>62</v>
      </c>
      <c r="E2024" s="458" t="s">
        <v>446</v>
      </c>
      <c r="F2024" s="459" t="s">
        <v>447</v>
      </c>
      <c r="G2024" s="460">
        <v>985</v>
      </c>
      <c r="H2024" s="461">
        <v>325</v>
      </c>
      <c r="I2024" s="461">
        <v>129</v>
      </c>
      <c r="J2024" s="462" t="s">
        <v>65</v>
      </c>
      <c r="K2024" s="463">
        <v>0.5</v>
      </c>
      <c r="L2024" s="464" t="s">
        <v>48</v>
      </c>
      <c r="M2024" s="464" t="s">
        <v>48</v>
      </c>
      <c r="N2024" s="464" t="s">
        <v>49</v>
      </c>
      <c r="O2024" s="464" t="s">
        <v>48</v>
      </c>
      <c r="P2024" s="464" t="s">
        <v>48</v>
      </c>
      <c r="Q2024" s="464" t="s">
        <v>48</v>
      </c>
      <c r="R2024" s="448" t="s">
        <v>6355</v>
      </c>
      <c r="S2024" s="465">
        <v>0.02</v>
      </c>
    </row>
    <row r="2025" spans="1:19" x14ac:dyDescent="0.2">
      <c r="A2025" s="454" t="s">
        <v>6356</v>
      </c>
      <c r="B2025" s="455" t="s">
        <v>6357</v>
      </c>
      <c r="C2025" s="456" t="s">
        <v>61</v>
      </c>
      <c r="D2025" s="457" t="s">
        <v>207</v>
      </c>
      <c r="E2025" s="458" t="s">
        <v>714</v>
      </c>
      <c r="F2025" s="459" t="s">
        <v>712</v>
      </c>
      <c r="G2025" s="460">
        <v>4317</v>
      </c>
      <c r="H2025" s="461">
        <v>2529</v>
      </c>
      <c r="I2025" s="461">
        <v>1002</v>
      </c>
      <c r="J2025" s="462" t="s">
        <v>56</v>
      </c>
      <c r="K2025" s="463">
        <v>0.5</v>
      </c>
      <c r="L2025" s="464" t="s">
        <v>57</v>
      </c>
      <c r="M2025" s="464" t="s">
        <v>48</v>
      </c>
      <c r="N2025" s="464" t="s">
        <v>48</v>
      </c>
      <c r="O2025" s="464" t="s">
        <v>48</v>
      </c>
      <c r="P2025" s="464" t="s">
        <v>49</v>
      </c>
      <c r="Q2025" s="464" t="s">
        <v>48</v>
      </c>
      <c r="R2025" s="448" t="s">
        <v>6358</v>
      </c>
      <c r="S2025" s="465">
        <v>0.02</v>
      </c>
    </row>
    <row r="2026" spans="1:19" x14ac:dyDescent="0.2">
      <c r="A2026" s="454" t="s">
        <v>6359</v>
      </c>
      <c r="B2026" s="455" t="s">
        <v>6360</v>
      </c>
      <c r="C2026" s="456" t="s">
        <v>61</v>
      </c>
      <c r="D2026" s="457" t="s">
        <v>253</v>
      </c>
      <c r="E2026" s="458" t="s">
        <v>396</v>
      </c>
      <c r="F2026" s="459" t="s">
        <v>397</v>
      </c>
      <c r="G2026" s="460">
        <v>3509</v>
      </c>
      <c r="H2026" s="461">
        <v>481</v>
      </c>
      <c r="I2026" s="461">
        <v>181</v>
      </c>
      <c r="J2026" s="462" t="s">
        <v>188</v>
      </c>
      <c r="K2026" s="463">
        <v>0.5</v>
      </c>
      <c r="L2026" s="464" t="s">
        <v>48</v>
      </c>
      <c r="M2026" s="464" t="s">
        <v>48</v>
      </c>
      <c r="N2026" s="464" t="s">
        <v>49</v>
      </c>
      <c r="O2026" s="464" t="s">
        <v>48</v>
      </c>
      <c r="P2026" s="464" t="s">
        <v>48</v>
      </c>
      <c r="Q2026" s="464" t="s">
        <v>48</v>
      </c>
      <c r="R2026" s="448" t="s">
        <v>6361</v>
      </c>
      <c r="S2026" s="465">
        <v>1.6E-2</v>
      </c>
    </row>
    <row r="2027" spans="1:19" x14ac:dyDescent="0.2">
      <c r="A2027" s="454" t="s">
        <v>6362</v>
      </c>
      <c r="B2027" s="455" t="s">
        <v>6363</v>
      </c>
      <c r="C2027" s="456" t="s">
        <v>61</v>
      </c>
      <c r="D2027" s="457" t="s">
        <v>259</v>
      </c>
      <c r="E2027" s="458" t="s">
        <v>977</v>
      </c>
      <c r="F2027" s="459" t="s">
        <v>978</v>
      </c>
      <c r="G2027" s="460">
        <v>1248</v>
      </c>
      <c r="H2027" s="461">
        <v>571</v>
      </c>
      <c r="I2027" s="461">
        <v>242</v>
      </c>
      <c r="J2027" s="462" t="s">
        <v>102</v>
      </c>
      <c r="K2027" s="463">
        <v>0.25</v>
      </c>
      <c r="L2027" s="464" t="s">
        <v>48</v>
      </c>
      <c r="M2027" s="464" t="s">
        <v>48</v>
      </c>
      <c r="N2027" s="464" t="s">
        <v>49</v>
      </c>
      <c r="O2027" s="464" t="s">
        <v>48</v>
      </c>
      <c r="P2027" s="464" t="s">
        <v>48</v>
      </c>
      <c r="Q2027" s="464" t="s">
        <v>48</v>
      </c>
      <c r="R2027" s="448" t="s">
        <v>6364</v>
      </c>
      <c r="S2027" s="465">
        <v>1.7000000000000001E-2</v>
      </c>
    </row>
    <row r="2028" spans="1:19" x14ac:dyDescent="0.2">
      <c r="A2028" s="454" t="s">
        <v>6365</v>
      </c>
      <c r="B2028" s="455" t="s">
        <v>6366</v>
      </c>
      <c r="C2028" s="456" t="s">
        <v>61</v>
      </c>
      <c r="D2028" s="457" t="s">
        <v>276</v>
      </c>
      <c r="E2028" s="458" t="s">
        <v>1201</v>
      </c>
      <c r="F2028" s="459" t="s">
        <v>1202</v>
      </c>
      <c r="G2028" s="460">
        <v>7062</v>
      </c>
      <c r="H2028" s="461">
        <v>2511</v>
      </c>
      <c r="I2028" s="461">
        <v>1176</v>
      </c>
      <c r="J2028" s="462" t="s">
        <v>188</v>
      </c>
      <c r="K2028" s="463">
        <v>0.5</v>
      </c>
      <c r="L2028" s="464" t="s">
        <v>57</v>
      </c>
      <c r="M2028" s="464" t="s">
        <v>48</v>
      </c>
      <c r="N2028" s="464" t="s">
        <v>48</v>
      </c>
      <c r="O2028" s="464" t="s">
        <v>48</v>
      </c>
      <c r="P2028" s="464" t="s">
        <v>49</v>
      </c>
      <c r="Q2028" s="464" t="s">
        <v>48</v>
      </c>
      <c r="R2028" s="448" t="s">
        <v>6367</v>
      </c>
      <c r="S2028" s="465">
        <v>1.7000000000000001E-2</v>
      </c>
    </row>
    <row r="2029" spans="1:19" x14ac:dyDescent="0.2">
      <c r="A2029" s="454" t="s">
        <v>6368</v>
      </c>
      <c r="B2029" s="455" t="s">
        <v>6369</v>
      </c>
      <c r="C2029" s="456" t="s">
        <v>61</v>
      </c>
      <c r="D2029" s="457" t="s">
        <v>62</v>
      </c>
      <c r="E2029" s="458" t="s">
        <v>175</v>
      </c>
      <c r="F2029" s="459" t="s">
        <v>176</v>
      </c>
      <c r="G2029" s="460">
        <v>1185</v>
      </c>
      <c r="H2029" s="461">
        <v>149</v>
      </c>
      <c r="I2029" s="461">
        <v>80</v>
      </c>
      <c r="J2029" s="462" t="s">
        <v>65</v>
      </c>
      <c r="K2029" s="463">
        <v>0.5</v>
      </c>
      <c r="L2029" s="464" t="s">
        <v>57</v>
      </c>
      <c r="M2029" s="464" t="s">
        <v>48</v>
      </c>
      <c r="N2029" s="464" t="s">
        <v>48</v>
      </c>
      <c r="O2029" s="464" t="s">
        <v>48</v>
      </c>
      <c r="P2029" s="464" t="s">
        <v>49</v>
      </c>
      <c r="Q2029" s="464" t="s">
        <v>48</v>
      </c>
      <c r="R2029" s="448" t="s">
        <v>6370</v>
      </c>
      <c r="S2029" s="465">
        <v>1.3999999999999999E-2</v>
      </c>
    </row>
    <row r="2030" spans="1:19" x14ac:dyDescent="0.2">
      <c r="A2030" s="454" t="s">
        <v>6371</v>
      </c>
      <c r="B2030" s="455" t="s">
        <v>6372</v>
      </c>
      <c r="C2030" s="456" t="s">
        <v>61</v>
      </c>
      <c r="D2030" s="457" t="s">
        <v>62</v>
      </c>
      <c r="E2030" s="458" t="s">
        <v>1182</v>
      </c>
      <c r="F2030" s="459" t="s">
        <v>1183</v>
      </c>
      <c r="G2030" s="460">
        <v>311</v>
      </c>
      <c r="H2030" s="461">
        <v>73</v>
      </c>
      <c r="I2030" s="461">
        <v>37</v>
      </c>
      <c r="J2030" s="462" t="s">
        <v>65</v>
      </c>
      <c r="K2030" s="463">
        <v>0.5</v>
      </c>
      <c r="L2030" s="464" t="s">
        <v>48</v>
      </c>
      <c r="M2030" s="464" t="s">
        <v>48</v>
      </c>
      <c r="N2030" s="464" t="s">
        <v>49</v>
      </c>
      <c r="O2030" s="464" t="s">
        <v>48</v>
      </c>
      <c r="P2030" s="464" t="s">
        <v>48</v>
      </c>
      <c r="Q2030" s="464" t="s">
        <v>48</v>
      </c>
      <c r="R2030" s="448" t="s">
        <v>6373</v>
      </c>
      <c r="S2030" s="465">
        <v>6.0000000000000001E-3</v>
      </c>
    </row>
    <row r="2031" spans="1:19" x14ac:dyDescent="0.2">
      <c r="A2031" s="454" t="s">
        <v>6374</v>
      </c>
      <c r="B2031" s="455" t="s">
        <v>6375</v>
      </c>
      <c r="C2031" s="456" t="s">
        <v>61</v>
      </c>
      <c r="D2031" s="457" t="s">
        <v>62</v>
      </c>
      <c r="E2031" s="458" t="s">
        <v>541</v>
      </c>
      <c r="F2031" s="459" t="s">
        <v>542</v>
      </c>
      <c r="G2031" s="460">
        <v>1029</v>
      </c>
      <c r="H2031" s="461">
        <v>606</v>
      </c>
      <c r="I2031" s="461">
        <v>247</v>
      </c>
      <c r="J2031" s="462" t="s">
        <v>65</v>
      </c>
      <c r="K2031" s="463">
        <v>0.5</v>
      </c>
      <c r="L2031" s="464" t="s">
        <v>48</v>
      </c>
      <c r="M2031" s="464" t="s">
        <v>48</v>
      </c>
      <c r="N2031" s="464" t="s">
        <v>49</v>
      </c>
      <c r="O2031" s="464" t="s">
        <v>48</v>
      </c>
      <c r="P2031" s="464" t="s">
        <v>48</v>
      </c>
      <c r="Q2031" s="464" t="s">
        <v>48</v>
      </c>
      <c r="R2031" s="448" t="s">
        <v>6376</v>
      </c>
      <c r="S2031" s="465">
        <v>1.4999999999999999E-2</v>
      </c>
    </row>
    <row r="2032" spans="1:19" x14ac:dyDescent="0.2">
      <c r="A2032" s="454" t="s">
        <v>6377</v>
      </c>
      <c r="B2032" s="455" t="s">
        <v>6378</v>
      </c>
      <c r="C2032" s="456" t="s">
        <v>61</v>
      </c>
      <c r="D2032" s="457" t="s">
        <v>135</v>
      </c>
      <c r="E2032" s="458" t="s">
        <v>383</v>
      </c>
      <c r="F2032" s="459" t="s">
        <v>384</v>
      </c>
      <c r="G2032" s="460">
        <v>1654</v>
      </c>
      <c r="H2032" s="461">
        <v>378</v>
      </c>
      <c r="I2032" s="461">
        <v>254</v>
      </c>
      <c r="J2032" s="462" t="s">
        <v>102</v>
      </c>
      <c r="K2032" s="463">
        <v>0.25</v>
      </c>
      <c r="L2032" s="464" t="s">
        <v>57</v>
      </c>
      <c r="M2032" s="464" t="s">
        <v>48</v>
      </c>
      <c r="N2032" s="464" t="s">
        <v>48</v>
      </c>
      <c r="O2032" s="464" t="s">
        <v>49</v>
      </c>
      <c r="P2032" s="464" t="s">
        <v>48</v>
      </c>
      <c r="Q2032" s="464" t="s">
        <v>48</v>
      </c>
      <c r="R2032" s="448" t="s">
        <v>6379</v>
      </c>
      <c r="S2032" s="465">
        <v>1.6E-2</v>
      </c>
    </row>
    <row r="2033" spans="1:19" x14ac:dyDescent="0.2">
      <c r="A2033" s="454" t="s">
        <v>6380</v>
      </c>
      <c r="B2033" s="455" t="s">
        <v>6381</v>
      </c>
      <c r="C2033" s="456" t="s">
        <v>61</v>
      </c>
      <c r="D2033" s="457" t="s">
        <v>118</v>
      </c>
      <c r="E2033" s="458" t="s">
        <v>643</v>
      </c>
      <c r="F2033" s="459" t="s">
        <v>644</v>
      </c>
      <c r="G2033" s="460">
        <v>4280</v>
      </c>
      <c r="H2033" s="461">
        <v>1040</v>
      </c>
      <c r="I2033" s="461">
        <v>400</v>
      </c>
      <c r="J2033" s="462" t="s">
        <v>47</v>
      </c>
      <c r="K2033" s="463">
        <v>0.35</v>
      </c>
      <c r="L2033" s="464" t="s">
        <v>48</v>
      </c>
      <c r="M2033" s="464" t="s">
        <v>48</v>
      </c>
      <c r="N2033" s="464" t="s">
        <v>48</v>
      </c>
      <c r="O2033" s="464" t="s">
        <v>48</v>
      </c>
      <c r="P2033" s="464" t="s">
        <v>48</v>
      </c>
      <c r="Q2033" s="464" t="s">
        <v>48</v>
      </c>
      <c r="R2033" s="448" t="s">
        <v>6382</v>
      </c>
      <c r="S2033" s="465">
        <v>0.02</v>
      </c>
    </row>
    <row r="2034" spans="1:19" x14ac:dyDescent="0.2">
      <c r="A2034" s="454" t="s">
        <v>6383</v>
      </c>
      <c r="B2034" s="455" t="s">
        <v>6384</v>
      </c>
      <c r="C2034" s="456" t="s">
        <v>61</v>
      </c>
      <c r="D2034" s="457" t="s">
        <v>76</v>
      </c>
      <c r="E2034" s="458" t="s">
        <v>1286</v>
      </c>
      <c r="F2034" s="459" t="s">
        <v>1287</v>
      </c>
      <c r="G2034" s="460">
        <v>3949</v>
      </c>
      <c r="H2034" s="461">
        <v>1713</v>
      </c>
      <c r="I2034" s="461">
        <v>720</v>
      </c>
      <c r="J2034" s="462" t="s">
        <v>72</v>
      </c>
      <c r="K2034" s="463">
        <v>0.5</v>
      </c>
      <c r="L2034" s="464" t="s">
        <v>57</v>
      </c>
      <c r="M2034" s="464" t="s">
        <v>48</v>
      </c>
      <c r="N2034" s="464" t="s">
        <v>49</v>
      </c>
      <c r="O2034" s="464" t="s">
        <v>48</v>
      </c>
      <c r="P2034" s="464" t="s">
        <v>48</v>
      </c>
      <c r="Q2034" s="464" t="s">
        <v>48</v>
      </c>
      <c r="R2034" s="448" t="s">
        <v>6385</v>
      </c>
      <c r="S2034" s="465">
        <v>1.4999999999999999E-2</v>
      </c>
    </row>
    <row r="2035" spans="1:19" x14ac:dyDescent="0.2">
      <c r="A2035" s="454" t="s">
        <v>6386</v>
      </c>
      <c r="B2035" s="455" t="s">
        <v>6387</v>
      </c>
      <c r="C2035" s="456" t="s">
        <v>61</v>
      </c>
      <c r="D2035" s="457" t="s">
        <v>207</v>
      </c>
      <c r="E2035" s="458" t="s">
        <v>464</v>
      </c>
      <c r="F2035" s="459" t="s">
        <v>465</v>
      </c>
      <c r="G2035" s="460">
        <v>996</v>
      </c>
      <c r="H2035" s="461">
        <v>715</v>
      </c>
      <c r="I2035" s="461">
        <v>257</v>
      </c>
      <c r="J2035" s="462" t="s">
        <v>56</v>
      </c>
      <c r="K2035" s="463">
        <v>0.5</v>
      </c>
      <c r="L2035" s="464" t="s">
        <v>57</v>
      </c>
      <c r="M2035" s="464" t="s">
        <v>48</v>
      </c>
      <c r="N2035" s="464" t="s">
        <v>48</v>
      </c>
      <c r="O2035" s="464" t="s">
        <v>48</v>
      </c>
      <c r="P2035" s="464" t="s">
        <v>49</v>
      </c>
      <c r="Q2035" s="464" t="s">
        <v>48</v>
      </c>
      <c r="R2035" s="448" t="s">
        <v>6388</v>
      </c>
      <c r="S2035" s="465">
        <v>0</v>
      </c>
    </row>
    <row r="2036" spans="1:19" x14ac:dyDescent="0.2">
      <c r="A2036" s="454" t="s">
        <v>6389</v>
      </c>
      <c r="B2036" s="455" t="s">
        <v>6390</v>
      </c>
      <c r="C2036" s="456" t="s">
        <v>61</v>
      </c>
      <c r="D2036" s="457" t="s">
        <v>207</v>
      </c>
      <c r="E2036" s="458" t="s">
        <v>1416</v>
      </c>
      <c r="F2036" s="459" t="s">
        <v>1417</v>
      </c>
      <c r="G2036" s="460">
        <v>1100</v>
      </c>
      <c r="H2036" s="461">
        <v>300</v>
      </c>
      <c r="I2036" s="461">
        <v>153</v>
      </c>
      <c r="J2036" s="462" t="s">
        <v>56</v>
      </c>
      <c r="K2036" s="463">
        <v>0.5</v>
      </c>
      <c r="L2036" s="464" t="s">
        <v>57</v>
      </c>
      <c r="M2036" s="464" t="s">
        <v>48</v>
      </c>
      <c r="N2036" s="464" t="s">
        <v>48</v>
      </c>
      <c r="O2036" s="464" t="s">
        <v>48</v>
      </c>
      <c r="P2036" s="464" t="s">
        <v>49</v>
      </c>
      <c r="Q2036" s="464" t="s">
        <v>48</v>
      </c>
      <c r="R2036" s="448" t="s">
        <v>6391</v>
      </c>
      <c r="S2036" s="465">
        <v>0</v>
      </c>
    </row>
    <row r="2037" spans="1:19" x14ac:dyDescent="0.2">
      <c r="A2037" s="454" t="s">
        <v>6392</v>
      </c>
      <c r="B2037" s="455" t="s">
        <v>6393</v>
      </c>
      <c r="C2037" s="456" t="s">
        <v>61</v>
      </c>
      <c r="D2037" s="457" t="s">
        <v>62</v>
      </c>
      <c r="E2037" s="458" t="s">
        <v>362</v>
      </c>
      <c r="F2037" s="459" t="s">
        <v>363</v>
      </c>
      <c r="G2037" s="460">
        <v>1407</v>
      </c>
      <c r="H2037" s="461">
        <v>328</v>
      </c>
      <c r="I2037" s="461">
        <v>144</v>
      </c>
      <c r="J2037" s="462" t="s">
        <v>65</v>
      </c>
      <c r="K2037" s="463">
        <v>0.5</v>
      </c>
      <c r="L2037" s="464" t="s">
        <v>48</v>
      </c>
      <c r="M2037" s="464" t="s">
        <v>48</v>
      </c>
      <c r="N2037" s="464" t="s">
        <v>49</v>
      </c>
      <c r="O2037" s="464" t="s">
        <v>48</v>
      </c>
      <c r="P2037" s="464" t="s">
        <v>48</v>
      </c>
      <c r="Q2037" s="464" t="s">
        <v>48</v>
      </c>
      <c r="R2037" s="448" t="s">
        <v>6394</v>
      </c>
      <c r="S2037" s="465">
        <v>0.02</v>
      </c>
    </row>
    <row r="2038" spans="1:19" x14ac:dyDescent="0.2">
      <c r="A2038" s="454" t="s">
        <v>6395</v>
      </c>
      <c r="B2038" s="455" t="s">
        <v>6396</v>
      </c>
      <c r="C2038" s="456" t="s">
        <v>61</v>
      </c>
      <c r="D2038" s="457" t="s">
        <v>135</v>
      </c>
      <c r="E2038" s="458" t="s">
        <v>1427</v>
      </c>
      <c r="F2038" s="459" t="s">
        <v>1428</v>
      </c>
      <c r="G2038" s="460">
        <v>366</v>
      </c>
      <c r="H2038" s="461">
        <v>107</v>
      </c>
      <c r="I2038" s="461">
        <v>55</v>
      </c>
      <c r="J2038" s="462" t="s">
        <v>102</v>
      </c>
      <c r="K2038" s="463">
        <v>0.25</v>
      </c>
      <c r="L2038" s="464" t="s">
        <v>48</v>
      </c>
      <c r="M2038" s="464" t="s">
        <v>48</v>
      </c>
      <c r="N2038" s="464" t="s">
        <v>48</v>
      </c>
      <c r="O2038" s="464" t="s">
        <v>48</v>
      </c>
      <c r="P2038" s="464" t="s">
        <v>48</v>
      </c>
      <c r="Q2038" s="464" t="s">
        <v>48</v>
      </c>
      <c r="R2038" s="448" t="s">
        <v>6397</v>
      </c>
      <c r="S2038" s="465">
        <v>0</v>
      </c>
    </row>
    <row r="2039" spans="1:19" x14ac:dyDescent="0.2">
      <c r="A2039" s="454" t="s">
        <v>6398</v>
      </c>
      <c r="B2039" s="455" t="s">
        <v>6399</v>
      </c>
      <c r="C2039" s="456" t="s">
        <v>61</v>
      </c>
      <c r="D2039" s="457" t="s">
        <v>259</v>
      </c>
      <c r="E2039" s="458" t="s">
        <v>876</v>
      </c>
      <c r="F2039" s="459" t="s">
        <v>877</v>
      </c>
      <c r="G2039" s="460">
        <v>2953</v>
      </c>
      <c r="H2039" s="461">
        <v>248</v>
      </c>
      <c r="I2039" s="461">
        <v>125</v>
      </c>
      <c r="J2039" s="462" t="s">
        <v>102</v>
      </c>
      <c r="K2039" s="463">
        <v>0.25</v>
      </c>
      <c r="L2039" s="464" t="s">
        <v>48</v>
      </c>
      <c r="M2039" s="464" t="s">
        <v>48</v>
      </c>
      <c r="N2039" s="464" t="s">
        <v>49</v>
      </c>
      <c r="O2039" s="464" t="s">
        <v>48</v>
      </c>
      <c r="P2039" s="464" t="s">
        <v>48</v>
      </c>
      <c r="Q2039" s="464" t="s">
        <v>48</v>
      </c>
      <c r="R2039" s="448" t="s">
        <v>6400</v>
      </c>
      <c r="S2039" s="465">
        <v>1.2E-2</v>
      </c>
    </row>
    <row r="2040" spans="1:19" x14ac:dyDescent="0.2">
      <c r="A2040" s="454" t="s">
        <v>6401</v>
      </c>
      <c r="B2040" s="455" t="s">
        <v>6402</v>
      </c>
      <c r="C2040" s="456" t="s">
        <v>43</v>
      </c>
      <c r="D2040" s="457" t="s">
        <v>76</v>
      </c>
      <c r="E2040" s="458" t="s">
        <v>391</v>
      </c>
      <c r="F2040" s="459" t="s">
        <v>392</v>
      </c>
      <c r="G2040" s="460">
        <v>3149</v>
      </c>
      <c r="H2040" s="461">
        <v>4724</v>
      </c>
      <c r="I2040" s="461">
        <v>1587</v>
      </c>
      <c r="J2040" s="462" t="s">
        <v>72</v>
      </c>
      <c r="K2040" s="463">
        <v>0.5</v>
      </c>
      <c r="L2040" s="464" t="s">
        <v>48</v>
      </c>
      <c r="M2040" s="464" t="s">
        <v>48</v>
      </c>
      <c r="N2040" s="464" t="s">
        <v>48</v>
      </c>
      <c r="O2040" s="464" t="s">
        <v>48</v>
      </c>
      <c r="P2040" s="464" t="s">
        <v>48</v>
      </c>
      <c r="Q2040" s="464" t="s">
        <v>48</v>
      </c>
      <c r="R2040" s="448" t="s">
        <v>6403</v>
      </c>
      <c r="S2040" s="465">
        <v>0.02</v>
      </c>
    </row>
    <row r="2041" spans="1:19" x14ac:dyDescent="0.2">
      <c r="A2041" s="454" t="s">
        <v>6404</v>
      </c>
      <c r="B2041" s="455" t="s">
        <v>6405</v>
      </c>
      <c r="C2041" s="456" t="s">
        <v>61</v>
      </c>
      <c r="D2041" s="457" t="s">
        <v>76</v>
      </c>
      <c r="E2041" s="458" t="s">
        <v>391</v>
      </c>
      <c r="F2041" s="459" t="s">
        <v>392</v>
      </c>
      <c r="G2041" s="460">
        <v>1774</v>
      </c>
      <c r="H2041" s="461">
        <v>2303</v>
      </c>
      <c r="I2041" s="461">
        <v>808</v>
      </c>
      <c r="J2041" s="462" t="s">
        <v>72</v>
      </c>
      <c r="K2041" s="463">
        <v>0.5</v>
      </c>
      <c r="L2041" s="464" t="s">
        <v>48</v>
      </c>
      <c r="M2041" s="464" t="s">
        <v>48</v>
      </c>
      <c r="N2041" s="464" t="s">
        <v>48</v>
      </c>
      <c r="O2041" s="464" t="s">
        <v>48</v>
      </c>
      <c r="P2041" s="464" t="s">
        <v>48</v>
      </c>
      <c r="Q2041" s="464" t="s">
        <v>48</v>
      </c>
      <c r="R2041" s="448" t="s">
        <v>6406</v>
      </c>
      <c r="S2041" s="465">
        <v>1.6E-2</v>
      </c>
    </row>
    <row r="2042" spans="1:19" x14ac:dyDescent="0.2">
      <c r="A2042" s="454" t="s">
        <v>6407</v>
      </c>
      <c r="B2042" s="455" t="s">
        <v>6408</v>
      </c>
      <c r="C2042" s="456" t="s">
        <v>61</v>
      </c>
      <c r="D2042" s="457" t="s">
        <v>207</v>
      </c>
      <c r="E2042" s="458" t="s">
        <v>2575</v>
      </c>
      <c r="F2042" s="459" t="s">
        <v>2576</v>
      </c>
      <c r="G2042" s="460">
        <v>2672</v>
      </c>
      <c r="H2042" s="461">
        <v>3074</v>
      </c>
      <c r="I2042" s="461">
        <v>914</v>
      </c>
      <c r="J2042" s="462" t="s">
        <v>56</v>
      </c>
      <c r="K2042" s="463">
        <v>0.5</v>
      </c>
      <c r="L2042" s="464" t="s">
        <v>57</v>
      </c>
      <c r="M2042" s="464" t="s">
        <v>48</v>
      </c>
      <c r="N2042" s="464" t="s">
        <v>48</v>
      </c>
      <c r="O2042" s="464" t="s">
        <v>48</v>
      </c>
      <c r="P2042" s="464" t="s">
        <v>49</v>
      </c>
      <c r="Q2042" s="464" t="s">
        <v>48</v>
      </c>
      <c r="R2042" s="448" t="s">
        <v>6409</v>
      </c>
      <c r="S2042" s="465">
        <v>0.01</v>
      </c>
    </row>
    <row r="2043" spans="1:19" x14ac:dyDescent="0.2">
      <c r="A2043" s="454" t="s">
        <v>6410</v>
      </c>
      <c r="B2043" s="455" t="s">
        <v>6411</v>
      </c>
      <c r="C2043" s="456" t="s">
        <v>61</v>
      </c>
      <c r="D2043" s="457" t="s">
        <v>253</v>
      </c>
      <c r="E2043" s="458" t="s">
        <v>703</v>
      </c>
      <c r="F2043" s="459" t="s">
        <v>704</v>
      </c>
      <c r="G2043" s="460">
        <v>5950</v>
      </c>
      <c r="H2043" s="461">
        <v>2172</v>
      </c>
      <c r="I2043" s="461">
        <v>896</v>
      </c>
      <c r="J2043" s="462" t="s">
        <v>188</v>
      </c>
      <c r="K2043" s="463">
        <v>0.5</v>
      </c>
      <c r="L2043" s="464" t="s">
        <v>57</v>
      </c>
      <c r="M2043" s="464" t="s">
        <v>48</v>
      </c>
      <c r="N2043" s="464" t="s">
        <v>48</v>
      </c>
      <c r="O2043" s="464" t="s">
        <v>49</v>
      </c>
      <c r="P2043" s="464" t="s">
        <v>48</v>
      </c>
      <c r="Q2043" s="464" t="s">
        <v>48</v>
      </c>
      <c r="R2043" s="448" t="s">
        <v>6412</v>
      </c>
      <c r="S2043" s="465">
        <v>1.4999999999999999E-2</v>
      </c>
    </row>
    <row r="2044" spans="1:19" x14ac:dyDescent="0.2">
      <c r="A2044" s="454" t="s">
        <v>6413</v>
      </c>
      <c r="B2044" s="455" t="s">
        <v>6414</v>
      </c>
      <c r="C2044" s="456" t="s">
        <v>61</v>
      </c>
      <c r="D2044" s="457" t="s">
        <v>259</v>
      </c>
      <c r="E2044" s="458" t="s">
        <v>260</v>
      </c>
      <c r="F2044" s="459" t="s">
        <v>261</v>
      </c>
      <c r="G2044" s="460">
        <v>568</v>
      </c>
      <c r="H2044" s="461">
        <v>115</v>
      </c>
      <c r="I2044" s="461">
        <v>58</v>
      </c>
      <c r="J2044" s="462" t="s">
        <v>102</v>
      </c>
      <c r="K2044" s="463">
        <v>0.25</v>
      </c>
      <c r="L2044" s="464" t="s">
        <v>48</v>
      </c>
      <c r="M2044" s="464" t="s">
        <v>49</v>
      </c>
      <c r="N2044" s="464" t="s">
        <v>48</v>
      </c>
      <c r="O2044" s="464" t="s">
        <v>48</v>
      </c>
      <c r="P2044" s="464" t="s">
        <v>48</v>
      </c>
      <c r="Q2044" s="464" t="s">
        <v>48</v>
      </c>
      <c r="R2044" s="448" t="s">
        <v>6415</v>
      </c>
      <c r="S2044" s="465">
        <v>0.02</v>
      </c>
    </row>
    <row r="2045" spans="1:19" x14ac:dyDescent="0.2">
      <c r="A2045" s="454" t="s">
        <v>6416</v>
      </c>
      <c r="B2045" s="455" t="s">
        <v>6417</v>
      </c>
      <c r="C2045" s="456" t="s">
        <v>61</v>
      </c>
      <c r="D2045" s="457" t="s">
        <v>154</v>
      </c>
      <c r="E2045" s="458" t="s">
        <v>296</v>
      </c>
      <c r="F2045" s="459" t="s">
        <v>297</v>
      </c>
      <c r="G2045" s="460">
        <v>997</v>
      </c>
      <c r="H2045" s="461">
        <v>566</v>
      </c>
      <c r="I2045" s="461">
        <v>196</v>
      </c>
      <c r="J2045" s="462" t="s">
        <v>65</v>
      </c>
      <c r="K2045" s="463">
        <v>0.5</v>
      </c>
      <c r="L2045" s="464" t="s">
        <v>48</v>
      </c>
      <c r="M2045" s="464" t="s">
        <v>48</v>
      </c>
      <c r="N2045" s="464" t="s">
        <v>49</v>
      </c>
      <c r="O2045" s="464" t="s">
        <v>48</v>
      </c>
      <c r="P2045" s="464" t="s">
        <v>48</v>
      </c>
      <c r="Q2045" s="464" t="s">
        <v>48</v>
      </c>
      <c r="R2045" s="448" t="s">
        <v>6418</v>
      </c>
      <c r="S2045" s="465">
        <v>0.02</v>
      </c>
    </row>
    <row r="2046" spans="1:19" x14ac:dyDescent="0.2">
      <c r="A2046" s="454" t="s">
        <v>6419</v>
      </c>
      <c r="B2046" s="455" t="s">
        <v>6420</v>
      </c>
      <c r="C2046" s="456" t="s">
        <v>61</v>
      </c>
      <c r="D2046" s="457" t="s">
        <v>154</v>
      </c>
      <c r="E2046" s="458" t="s">
        <v>747</v>
      </c>
      <c r="F2046" s="459" t="s">
        <v>748</v>
      </c>
      <c r="G2046" s="460">
        <v>2256</v>
      </c>
      <c r="H2046" s="461">
        <v>761</v>
      </c>
      <c r="I2046" s="461">
        <v>368</v>
      </c>
      <c r="J2046" s="462" t="s">
        <v>65</v>
      </c>
      <c r="K2046" s="463">
        <v>0.5</v>
      </c>
      <c r="L2046" s="464" t="s">
        <v>48</v>
      </c>
      <c r="M2046" s="464" t="s">
        <v>48</v>
      </c>
      <c r="N2046" s="464" t="s">
        <v>49</v>
      </c>
      <c r="O2046" s="464" t="s">
        <v>48</v>
      </c>
      <c r="P2046" s="464" t="s">
        <v>48</v>
      </c>
      <c r="Q2046" s="464" t="s">
        <v>48</v>
      </c>
      <c r="R2046" s="448" t="s">
        <v>6421</v>
      </c>
      <c r="S2046" s="465">
        <v>0.02</v>
      </c>
    </row>
    <row r="2047" spans="1:19" x14ac:dyDescent="0.2">
      <c r="A2047" s="454" t="s">
        <v>6422</v>
      </c>
      <c r="B2047" s="455" t="s">
        <v>6423</v>
      </c>
      <c r="C2047" s="456" t="s">
        <v>61</v>
      </c>
      <c r="D2047" s="457" t="s">
        <v>185</v>
      </c>
      <c r="E2047" s="458" t="s">
        <v>972</v>
      </c>
      <c r="F2047" s="459" t="s">
        <v>973</v>
      </c>
      <c r="G2047" s="460">
        <v>1652</v>
      </c>
      <c r="H2047" s="461">
        <v>415</v>
      </c>
      <c r="I2047" s="461">
        <v>252</v>
      </c>
      <c r="J2047" s="462" t="s">
        <v>188</v>
      </c>
      <c r="K2047" s="463">
        <v>0.5</v>
      </c>
      <c r="L2047" s="464" t="s">
        <v>48</v>
      </c>
      <c r="M2047" s="464" t="s">
        <v>48</v>
      </c>
      <c r="N2047" s="464" t="s">
        <v>49</v>
      </c>
      <c r="O2047" s="464" t="s">
        <v>48</v>
      </c>
      <c r="P2047" s="464" t="s">
        <v>48</v>
      </c>
      <c r="Q2047" s="464" t="s">
        <v>48</v>
      </c>
      <c r="R2047" s="448" t="s">
        <v>6424</v>
      </c>
      <c r="S2047" s="465">
        <v>0.01</v>
      </c>
    </row>
    <row r="2048" spans="1:19" x14ac:dyDescent="0.2">
      <c r="A2048" s="454" t="s">
        <v>6425</v>
      </c>
      <c r="B2048" s="455" t="s">
        <v>6426</v>
      </c>
      <c r="C2048" s="456" t="s">
        <v>61</v>
      </c>
      <c r="D2048" s="457" t="s">
        <v>135</v>
      </c>
      <c r="E2048" s="458" t="s">
        <v>367</v>
      </c>
      <c r="F2048" s="459" t="s">
        <v>368</v>
      </c>
      <c r="G2048" s="460">
        <v>694</v>
      </c>
      <c r="H2048" s="461">
        <v>71</v>
      </c>
      <c r="I2048" s="461">
        <v>31</v>
      </c>
      <c r="J2048" s="462" t="s">
        <v>102</v>
      </c>
      <c r="K2048" s="463">
        <v>0.25</v>
      </c>
      <c r="L2048" s="464" t="s">
        <v>48</v>
      </c>
      <c r="M2048" s="464" t="s">
        <v>48</v>
      </c>
      <c r="N2048" s="464" t="s">
        <v>48</v>
      </c>
      <c r="O2048" s="464" t="s">
        <v>48</v>
      </c>
      <c r="P2048" s="464" t="s">
        <v>48</v>
      </c>
      <c r="Q2048" s="464" t="s">
        <v>48</v>
      </c>
      <c r="R2048" s="448" t="s">
        <v>6427</v>
      </c>
      <c r="S2048" s="465">
        <v>0</v>
      </c>
    </row>
    <row r="2049" spans="1:19" x14ac:dyDescent="0.2">
      <c r="A2049" s="454" t="s">
        <v>6428</v>
      </c>
      <c r="B2049" s="455" t="s">
        <v>6429</v>
      </c>
      <c r="C2049" s="456" t="s">
        <v>61</v>
      </c>
      <c r="D2049" s="457" t="s">
        <v>62</v>
      </c>
      <c r="E2049" s="458" t="s">
        <v>63</v>
      </c>
      <c r="F2049" s="459" t="s">
        <v>64</v>
      </c>
      <c r="G2049" s="460">
        <v>3215</v>
      </c>
      <c r="H2049" s="461">
        <v>1003</v>
      </c>
      <c r="I2049" s="461">
        <v>451</v>
      </c>
      <c r="J2049" s="462" t="s">
        <v>65</v>
      </c>
      <c r="K2049" s="463">
        <v>0.5</v>
      </c>
      <c r="L2049" s="464" t="s">
        <v>48</v>
      </c>
      <c r="M2049" s="464" t="s">
        <v>48</v>
      </c>
      <c r="N2049" s="464" t="s">
        <v>48</v>
      </c>
      <c r="O2049" s="464" t="s">
        <v>48</v>
      </c>
      <c r="P2049" s="464" t="s">
        <v>48</v>
      </c>
      <c r="Q2049" s="464" t="s">
        <v>48</v>
      </c>
      <c r="R2049" s="448" t="s">
        <v>6430</v>
      </c>
      <c r="S2049" s="465">
        <v>0.02</v>
      </c>
    </row>
    <row r="2050" spans="1:19" x14ac:dyDescent="0.2">
      <c r="A2050" s="454" t="s">
        <v>6431</v>
      </c>
      <c r="B2050" s="455" t="s">
        <v>6432</v>
      </c>
      <c r="C2050" s="456" t="s">
        <v>61</v>
      </c>
      <c r="D2050" s="457" t="s">
        <v>185</v>
      </c>
      <c r="E2050" s="458" t="s">
        <v>186</v>
      </c>
      <c r="F2050" s="459" t="s">
        <v>187</v>
      </c>
      <c r="G2050" s="460">
        <v>9916</v>
      </c>
      <c r="H2050" s="461">
        <v>3416</v>
      </c>
      <c r="I2050" s="461">
        <v>1653</v>
      </c>
      <c r="J2050" s="462" t="s">
        <v>188</v>
      </c>
      <c r="K2050" s="463">
        <v>0.5</v>
      </c>
      <c r="L2050" s="464" t="s">
        <v>48</v>
      </c>
      <c r="M2050" s="464" t="s">
        <v>48</v>
      </c>
      <c r="N2050" s="464" t="s">
        <v>48</v>
      </c>
      <c r="O2050" s="464" t="s">
        <v>48</v>
      </c>
      <c r="P2050" s="464" t="s">
        <v>48</v>
      </c>
      <c r="Q2050" s="464" t="s">
        <v>48</v>
      </c>
      <c r="R2050" s="448" t="s">
        <v>6433</v>
      </c>
      <c r="S2050" s="465">
        <v>1.3999999999999999E-2</v>
      </c>
    </row>
    <row r="2051" spans="1:19" x14ac:dyDescent="0.2">
      <c r="A2051" s="454" t="s">
        <v>6434</v>
      </c>
      <c r="B2051" s="455" t="s">
        <v>6435</v>
      </c>
      <c r="C2051" s="456" t="s">
        <v>61</v>
      </c>
      <c r="D2051" s="457" t="s">
        <v>259</v>
      </c>
      <c r="E2051" s="458" t="s">
        <v>260</v>
      </c>
      <c r="F2051" s="459" t="s">
        <v>261</v>
      </c>
      <c r="G2051" s="460">
        <v>575</v>
      </c>
      <c r="H2051" s="461">
        <v>98</v>
      </c>
      <c r="I2051" s="461">
        <v>54</v>
      </c>
      <c r="J2051" s="462" t="s">
        <v>102</v>
      </c>
      <c r="K2051" s="463">
        <v>0.25</v>
      </c>
      <c r="L2051" s="464" t="s">
        <v>48</v>
      </c>
      <c r="M2051" s="464" t="s">
        <v>48</v>
      </c>
      <c r="N2051" s="464" t="s">
        <v>48</v>
      </c>
      <c r="O2051" s="464" t="s">
        <v>48</v>
      </c>
      <c r="P2051" s="464" t="s">
        <v>48</v>
      </c>
      <c r="Q2051" s="464" t="s">
        <v>48</v>
      </c>
      <c r="R2051" s="448" t="s">
        <v>6436</v>
      </c>
      <c r="S2051" s="465">
        <v>0.02</v>
      </c>
    </row>
    <row r="2052" spans="1:19" x14ac:dyDescent="0.2">
      <c r="A2052" s="454" t="s">
        <v>6437</v>
      </c>
      <c r="B2052" s="455" t="s">
        <v>6438</v>
      </c>
      <c r="C2052" s="456" t="s">
        <v>61</v>
      </c>
      <c r="D2052" s="457" t="s">
        <v>76</v>
      </c>
      <c r="E2052" s="458" t="s">
        <v>225</v>
      </c>
      <c r="F2052" s="459" t="s">
        <v>226</v>
      </c>
      <c r="G2052" s="460">
        <v>754</v>
      </c>
      <c r="H2052" s="461">
        <v>1546</v>
      </c>
      <c r="I2052" s="461">
        <v>677</v>
      </c>
      <c r="J2052" s="462" t="s">
        <v>72</v>
      </c>
      <c r="K2052" s="463">
        <v>0.5</v>
      </c>
      <c r="L2052" s="464" t="s">
        <v>48</v>
      </c>
      <c r="M2052" s="464" t="s">
        <v>48</v>
      </c>
      <c r="N2052" s="464" t="s">
        <v>49</v>
      </c>
      <c r="O2052" s="464" t="s">
        <v>48</v>
      </c>
      <c r="P2052" s="464" t="s">
        <v>48</v>
      </c>
      <c r="Q2052" s="464" t="s">
        <v>48</v>
      </c>
      <c r="R2052" s="448" t="s">
        <v>6439</v>
      </c>
      <c r="S2052" s="465">
        <v>1.8000000000000002E-2</v>
      </c>
    </row>
    <row r="2053" spans="1:19" x14ac:dyDescent="0.2">
      <c r="A2053" s="454" t="s">
        <v>1031</v>
      </c>
      <c r="B2053" s="455" t="s">
        <v>6440</v>
      </c>
      <c r="C2053" s="456" t="s">
        <v>43</v>
      </c>
      <c r="D2053" s="457" t="s">
        <v>276</v>
      </c>
      <c r="E2053" s="458" t="s">
        <v>1030</v>
      </c>
      <c r="F2053" s="459" t="s">
        <v>1031</v>
      </c>
      <c r="G2053" s="460">
        <v>20222</v>
      </c>
      <c r="H2053" s="461">
        <v>27807</v>
      </c>
      <c r="I2053" s="461">
        <v>14060</v>
      </c>
      <c r="J2053" s="462" t="s">
        <v>188</v>
      </c>
      <c r="K2053" s="463">
        <v>0.5</v>
      </c>
      <c r="L2053" s="464" t="s">
        <v>48</v>
      </c>
      <c r="M2053" s="464" t="s">
        <v>48</v>
      </c>
      <c r="N2053" s="464" t="s">
        <v>49</v>
      </c>
      <c r="O2053" s="464" t="s">
        <v>48</v>
      </c>
      <c r="P2053" s="464" t="s">
        <v>48</v>
      </c>
      <c r="Q2053" s="464" t="s">
        <v>48</v>
      </c>
      <c r="R2053" s="448" t="s">
        <v>6441</v>
      </c>
      <c r="S2053" s="465">
        <v>0.02</v>
      </c>
    </row>
    <row r="2054" spans="1:19" x14ac:dyDescent="0.2">
      <c r="A2054" s="454" t="s">
        <v>6442</v>
      </c>
      <c r="B2054" s="455" t="s">
        <v>6443</v>
      </c>
      <c r="C2054" s="456" t="s">
        <v>61</v>
      </c>
      <c r="D2054" s="457" t="s">
        <v>118</v>
      </c>
      <c r="E2054" s="458" t="s">
        <v>170</v>
      </c>
      <c r="F2054" s="459" t="s">
        <v>171</v>
      </c>
      <c r="G2054" s="460">
        <v>474</v>
      </c>
      <c r="H2054" s="461">
        <v>132</v>
      </c>
      <c r="I2054" s="461">
        <v>86</v>
      </c>
      <c r="J2054" s="462" t="s">
        <v>47</v>
      </c>
      <c r="K2054" s="463">
        <v>0.35</v>
      </c>
      <c r="L2054" s="464" t="s">
        <v>57</v>
      </c>
      <c r="M2054" s="464" t="s">
        <v>48</v>
      </c>
      <c r="N2054" s="464" t="s">
        <v>48</v>
      </c>
      <c r="O2054" s="464" t="s">
        <v>48</v>
      </c>
      <c r="P2054" s="464" t="s">
        <v>49</v>
      </c>
      <c r="Q2054" s="464" t="s">
        <v>49</v>
      </c>
      <c r="R2054" s="448" t="s">
        <v>6444</v>
      </c>
      <c r="S2054" s="465">
        <v>1.7000000000000001E-2</v>
      </c>
    </row>
    <row r="2055" spans="1:19" x14ac:dyDescent="0.2">
      <c r="A2055" s="454" t="s">
        <v>1328</v>
      </c>
      <c r="B2055" s="455" t="s">
        <v>6445</v>
      </c>
      <c r="C2055" s="456" t="s">
        <v>43</v>
      </c>
      <c r="D2055" s="457" t="s">
        <v>124</v>
      </c>
      <c r="E2055" s="458" t="s">
        <v>1327</v>
      </c>
      <c r="F2055" s="459" t="s">
        <v>1328</v>
      </c>
      <c r="G2055" s="460">
        <v>7586</v>
      </c>
      <c r="H2055" s="461">
        <v>17929</v>
      </c>
      <c r="I2055" s="461">
        <v>7956</v>
      </c>
      <c r="J2055" s="462" t="s">
        <v>47</v>
      </c>
      <c r="K2055" s="463">
        <v>0.35</v>
      </c>
      <c r="L2055" s="464" t="s">
        <v>48</v>
      </c>
      <c r="M2055" s="464" t="s">
        <v>48</v>
      </c>
      <c r="N2055" s="464" t="s">
        <v>48</v>
      </c>
      <c r="O2055" s="464" t="s">
        <v>48</v>
      </c>
      <c r="P2055" s="464" t="s">
        <v>48</v>
      </c>
      <c r="Q2055" s="464" t="s">
        <v>48</v>
      </c>
      <c r="R2055" s="448" t="s">
        <v>6446</v>
      </c>
      <c r="S2055" s="465">
        <v>0.02</v>
      </c>
    </row>
    <row r="2056" spans="1:19" x14ac:dyDescent="0.2">
      <c r="A2056" s="454" t="s">
        <v>6447</v>
      </c>
      <c r="B2056" s="455" t="s">
        <v>6448</v>
      </c>
      <c r="C2056" s="456" t="s">
        <v>61</v>
      </c>
      <c r="D2056" s="457" t="s">
        <v>62</v>
      </c>
      <c r="E2056" s="458" t="s">
        <v>1211</v>
      </c>
      <c r="F2056" s="459" t="s">
        <v>1212</v>
      </c>
      <c r="G2056" s="460">
        <v>612</v>
      </c>
      <c r="H2056" s="461">
        <v>278</v>
      </c>
      <c r="I2056" s="461">
        <v>119</v>
      </c>
      <c r="J2056" s="462" t="s">
        <v>65</v>
      </c>
      <c r="K2056" s="463">
        <v>0.5</v>
      </c>
      <c r="L2056" s="464" t="s">
        <v>57</v>
      </c>
      <c r="M2056" s="464" t="s">
        <v>49</v>
      </c>
      <c r="N2056" s="464" t="s">
        <v>48</v>
      </c>
      <c r="O2056" s="464" t="s">
        <v>48</v>
      </c>
      <c r="P2056" s="464" t="s">
        <v>48</v>
      </c>
      <c r="Q2056" s="464" t="s">
        <v>48</v>
      </c>
      <c r="R2056" s="448" t="s">
        <v>6449</v>
      </c>
      <c r="S2056" s="465">
        <v>0.02</v>
      </c>
    </row>
    <row r="2057" spans="1:19" x14ac:dyDescent="0.2">
      <c r="A2057" s="454" t="s">
        <v>6450</v>
      </c>
      <c r="B2057" s="455" t="s">
        <v>6451</v>
      </c>
      <c r="C2057" s="456" t="s">
        <v>61</v>
      </c>
      <c r="D2057" s="457" t="s">
        <v>259</v>
      </c>
      <c r="E2057" s="458" t="s">
        <v>347</v>
      </c>
      <c r="F2057" s="459" t="s">
        <v>348</v>
      </c>
      <c r="G2057" s="460">
        <v>1845</v>
      </c>
      <c r="H2057" s="461">
        <v>409</v>
      </c>
      <c r="I2057" s="461">
        <v>219</v>
      </c>
      <c r="J2057" s="462" t="s">
        <v>102</v>
      </c>
      <c r="K2057" s="463">
        <v>0.25</v>
      </c>
      <c r="L2057" s="464" t="s">
        <v>48</v>
      </c>
      <c r="M2057" s="464" t="s">
        <v>49</v>
      </c>
      <c r="N2057" s="464" t="s">
        <v>48</v>
      </c>
      <c r="O2057" s="464" t="s">
        <v>48</v>
      </c>
      <c r="P2057" s="464" t="s">
        <v>48</v>
      </c>
      <c r="Q2057" s="464" t="s">
        <v>48</v>
      </c>
      <c r="R2057" s="448" t="s">
        <v>6452</v>
      </c>
      <c r="S2057" s="465">
        <v>0</v>
      </c>
    </row>
    <row r="2058" spans="1:19" x14ac:dyDescent="0.2">
      <c r="A2058" s="454" t="s">
        <v>6453</v>
      </c>
      <c r="B2058" s="455" t="s">
        <v>6454</v>
      </c>
      <c r="C2058" s="456" t="s">
        <v>61</v>
      </c>
      <c r="D2058" s="457" t="s">
        <v>259</v>
      </c>
      <c r="E2058" s="458" t="s">
        <v>355</v>
      </c>
      <c r="F2058" s="459" t="s">
        <v>355</v>
      </c>
      <c r="G2058" s="460">
        <v>703</v>
      </c>
      <c r="H2058" s="461">
        <v>108</v>
      </c>
      <c r="I2058" s="461">
        <v>54</v>
      </c>
      <c r="J2058" s="462" t="s">
        <v>102</v>
      </c>
      <c r="K2058" s="463">
        <v>0.25</v>
      </c>
      <c r="L2058" s="464" t="s">
        <v>48</v>
      </c>
      <c r="M2058" s="464" t="s">
        <v>48</v>
      </c>
      <c r="N2058" s="464" t="s">
        <v>49</v>
      </c>
      <c r="O2058" s="464" t="s">
        <v>48</v>
      </c>
      <c r="P2058" s="464" t="s">
        <v>48</v>
      </c>
      <c r="Q2058" s="464" t="s">
        <v>48</v>
      </c>
      <c r="R2058" s="448" t="s">
        <v>6455</v>
      </c>
      <c r="S2058" s="465">
        <v>1.3999999999999999E-2</v>
      </c>
    </row>
    <row r="2059" spans="1:19" x14ac:dyDescent="0.2">
      <c r="A2059" s="454" t="s">
        <v>6456</v>
      </c>
      <c r="B2059" s="455" t="s">
        <v>6457</v>
      </c>
      <c r="C2059" s="456" t="s">
        <v>61</v>
      </c>
      <c r="D2059" s="457" t="s">
        <v>99</v>
      </c>
      <c r="E2059" s="458" t="s">
        <v>202</v>
      </c>
      <c r="F2059" s="459" t="s">
        <v>203</v>
      </c>
      <c r="G2059" s="460">
        <v>1880</v>
      </c>
      <c r="H2059" s="461">
        <v>863</v>
      </c>
      <c r="I2059" s="461">
        <v>384</v>
      </c>
      <c r="J2059" s="462" t="s">
        <v>102</v>
      </c>
      <c r="K2059" s="463">
        <v>0.25</v>
      </c>
      <c r="L2059" s="464" t="s">
        <v>48</v>
      </c>
      <c r="M2059" s="464" t="s">
        <v>48</v>
      </c>
      <c r="N2059" s="464" t="s">
        <v>48</v>
      </c>
      <c r="O2059" s="464" t="s">
        <v>48</v>
      </c>
      <c r="P2059" s="464" t="s">
        <v>48</v>
      </c>
      <c r="Q2059" s="464" t="s">
        <v>48</v>
      </c>
      <c r="R2059" s="448" t="s">
        <v>6458</v>
      </c>
      <c r="S2059" s="465">
        <v>1.3999999999999999E-2</v>
      </c>
    </row>
    <row r="2060" spans="1:19" x14ac:dyDescent="0.2">
      <c r="A2060" s="454" t="s">
        <v>6459</v>
      </c>
      <c r="B2060" s="455" t="s">
        <v>6460</v>
      </c>
      <c r="C2060" s="456" t="s">
        <v>61</v>
      </c>
      <c r="D2060" s="457" t="s">
        <v>135</v>
      </c>
      <c r="E2060" s="458" t="s">
        <v>1225</v>
      </c>
      <c r="F2060" s="459" t="s">
        <v>1226</v>
      </c>
      <c r="G2060" s="460">
        <v>3431</v>
      </c>
      <c r="H2060" s="461">
        <v>738</v>
      </c>
      <c r="I2060" s="461">
        <v>383</v>
      </c>
      <c r="J2060" s="462" t="s">
        <v>102</v>
      </c>
      <c r="K2060" s="463">
        <v>0.25</v>
      </c>
      <c r="L2060" s="464" t="s">
        <v>48</v>
      </c>
      <c r="M2060" s="464" t="s">
        <v>48</v>
      </c>
      <c r="N2060" s="464" t="s">
        <v>49</v>
      </c>
      <c r="O2060" s="464" t="s">
        <v>48</v>
      </c>
      <c r="P2060" s="464" t="s">
        <v>48</v>
      </c>
      <c r="Q2060" s="464" t="s">
        <v>48</v>
      </c>
      <c r="R2060" s="448" t="s">
        <v>6461</v>
      </c>
      <c r="S2060" s="465">
        <v>0.02</v>
      </c>
    </row>
    <row r="2061" spans="1:19" x14ac:dyDescent="0.2">
      <c r="A2061" s="454" t="s">
        <v>6462</v>
      </c>
      <c r="B2061" s="455" t="s">
        <v>6463</v>
      </c>
      <c r="C2061" s="456" t="s">
        <v>61</v>
      </c>
      <c r="D2061" s="457" t="s">
        <v>69</v>
      </c>
      <c r="E2061" s="458" t="s">
        <v>409</v>
      </c>
      <c r="F2061" s="459" t="s">
        <v>410</v>
      </c>
      <c r="G2061" s="460">
        <v>2351</v>
      </c>
      <c r="H2061" s="461">
        <v>2594</v>
      </c>
      <c r="I2061" s="461">
        <v>1007</v>
      </c>
      <c r="J2061" s="462" t="s">
        <v>72</v>
      </c>
      <c r="K2061" s="463">
        <v>0.5</v>
      </c>
      <c r="L2061" s="464" t="s">
        <v>48</v>
      </c>
      <c r="M2061" s="464" t="s">
        <v>48</v>
      </c>
      <c r="N2061" s="464" t="s">
        <v>48</v>
      </c>
      <c r="O2061" s="464" t="s">
        <v>48</v>
      </c>
      <c r="P2061" s="464" t="s">
        <v>48</v>
      </c>
      <c r="Q2061" s="464" t="s">
        <v>48</v>
      </c>
      <c r="R2061" s="448" t="s">
        <v>6464</v>
      </c>
      <c r="S2061" s="465">
        <v>1.6500000000000001E-2</v>
      </c>
    </row>
    <row r="2062" spans="1:19" x14ac:dyDescent="0.2">
      <c r="A2062" s="454" t="s">
        <v>6465</v>
      </c>
      <c r="B2062" s="455" t="s">
        <v>6466</v>
      </c>
      <c r="C2062" s="456" t="s">
        <v>61</v>
      </c>
      <c r="D2062" s="457" t="s">
        <v>135</v>
      </c>
      <c r="E2062" s="458" t="s">
        <v>383</v>
      </c>
      <c r="F2062" s="459" t="s">
        <v>384</v>
      </c>
      <c r="G2062" s="460">
        <v>2031</v>
      </c>
      <c r="H2062" s="461">
        <v>634</v>
      </c>
      <c r="I2062" s="461">
        <v>299</v>
      </c>
      <c r="J2062" s="462" t="s">
        <v>102</v>
      </c>
      <c r="K2062" s="463">
        <v>0.25</v>
      </c>
      <c r="L2062" s="464" t="s">
        <v>57</v>
      </c>
      <c r="M2062" s="464" t="s">
        <v>48</v>
      </c>
      <c r="N2062" s="464" t="s">
        <v>48</v>
      </c>
      <c r="O2062" s="464" t="s">
        <v>49</v>
      </c>
      <c r="P2062" s="464" t="s">
        <v>48</v>
      </c>
      <c r="Q2062" s="464" t="s">
        <v>48</v>
      </c>
      <c r="R2062" s="448" t="s">
        <v>6467</v>
      </c>
      <c r="S2062" s="465">
        <v>0.02</v>
      </c>
    </row>
    <row r="2063" spans="1:19" x14ac:dyDescent="0.2">
      <c r="A2063" s="454" t="s">
        <v>6468</v>
      </c>
      <c r="B2063" s="455" t="s">
        <v>6469</v>
      </c>
      <c r="C2063" s="456" t="s">
        <v>61</v>
      </c>
      <c r="D2063" s="457" t="s">
        <v>76</v>
      </c>
      <c r="E2063" s="458" t="s">
        <v>3025</v>
      </c>
      <c r="F2063" s="459" t="s">
        <v>3026</v>
      </c>
      <c r="G2063" s="460">
        <v>571</v>
      </c>
      <c r="H2063" s="461">
        <v>318</v>
      </c>
      <c r="I2063" s="461">
        <v>185</v>
      </c>
      <c r="J2063" s="462" t="s">
        <v>72</v>
      </c>
      <c r="K2063" s="463">
        <v>0.5</v>
      </c>
      <c r="L2063" s="464" t="s">
        <v>48</v>
      </c>
      <c r="M2063" s="464" t="s">
        <v>48</v>
      </c>
      <c r="N2063" s="464" t="s">
        <v>48</v>
      </c>
      <c r="O2063" s="464" t="s">
        <v>48</v>
      </c>
      <c r="P2063" s="464" t="s">
        <v>48</v>
      </c>
      <c r="Q2063" s="464" t="s">
        <v>48</v>
      </c>
      <c r="R2063" s="448" t="s">
        <v>6470</v>
      </c>
      <c r="S2063" s="465">
        <v>0.02</v>
      </c>
    </row>
    <row r="2064" spans="1:19" x14ac:dyDescent="0.2">
      <c r="A2064" s="454" t="s">
        <v>6471</v>
      </c>
      <c r="B2064" s="455" t="s">
        <v>6472</v>
      </c>
      <c r="C2064" s="456" t="s">
        <v>61</v>
      </c>
      <c r="D2064" s="457" t="s">
        <v>154</v>
      </c>
      <c r="E2064" s="458" t="s">
        <v>296</v>
      </c>
      <c r="F2064" s="459" t="s">
        <v>297</v>
      </c>
      <c r="G2064" s="460">
        <v>2283</v>
      </c>
      <c r="H2064" s="461">
        <v>824</v>
      </c>
      <c r="I2064" s="461">
        <v>338</v>
      </c>
      <c r="J2064" s="462" t="s">
        <v>65</v>
      </c>
      <c r="K2064" s="463">
        <v>0.5</v>
      </c>
      <c r="L2064" s="464" t="s">
        <v>48</v>
      </c>
      <c r="M2064" s="464" t="s">
        <v>48</v>
      </c>
      <c r="N2064" s="464" t="s">
        <v>49</v>
      </c>
      <c r="O2064" s="464" t="s">
        <v>48</v>
      </c>
      <c r="P2064" s="464" t="s">
        <v>48</v>
      </c>
      <c r="Q2064" s="464" t="s">
        <v>48</v>
      </c>
      <c r="R2064" s="448" t="s">
        <v>6473</v>
      </c>
      <c r="S2064" s="465">
        <v>0.02</v>
      </c>
    </row>
    <row r="2065" spans="1:19" x14ac:dyDescent="0.2">
      <c r="A2065" s="454" t="s">
        <v>476</v>
      </c>
      <c r="B2065" s="455" t="s">
        <v>6474</v>
      </c>
      <c r="C2065" s="456" t="s">
        <v>43</v>
      </c>
      <c r="D2065" s="457" t="s">
        <v>76</v>
      </c>
      <c r="E2065" s="458" t="s">
        <v>475</v>
      </c>
      <c r="F2065" s="459" t="s">
        <v>476</v>
      </c>
      <c r="G2065" s="460">
        <v>9180</v>
      </c>
      <c r="H2065" s="461">
        <v>32827</v>
      </c>
      <c r="I2065" s="461">
        <v>14496</v>
      </c>
      <c r="J2065" s="462" t="s">
        <v>72</v>
      </c>
      <c r="K2065" s="463">
        <v>0.5</v>
      </c>
      <c r="L2065" s="464" t="s">
        <v>57</v>
      </c>
      <c r="M2065" s="464" t="s">
        <v>48</v>
      </c>
      <c r="N2065" s="464" t="s">
        <v>48</v>
      </c>
      <c r="O2065" s="464" t="s">
        <v>48</v>
      </c>
      <c r="P2065" s="464" t="s">
        <v>49</v>
      </c>
      <c r="Q2065" s="464" t="s">
        <v>48</v>
      </c>
      <c r="R2065" s="448" t="s">
        <v>6475</v>
      </c>
      <c r="S2065" s="465">
        <v>0.02</v>
      </c>
    </row>
    <row r="2066" spans="1:19" x14ac:dyDescent="0.2">
      <c r="A2066" s="454" t="s">
        <v>6476</v>
      </c>
      <c r="B2066" s="455" t="s">
        <v>6477</v>
      </c>
      <c r="C2066" s="456" t="s">
        <v>61</v>
      </c>
      <c r="D2066" s="457" t="s">
        <v>62</v>
      </c>
      <c r="E2066" s="458" t="s">
        <v>175</v>
      </c>
      <c r="F2066" s="459" t="s">
        <v>176</v>
      </c>
      <c r="G2066" s="460">
        <v>800</v>
      </c>
      <c r="H2066" s="461">
        <v>158</v>
      </c>
      <c r="I2066" s="461">
        <v>68</v>
      </c>
      <c r="J2066" s="462" t="s">
        <v>65</v>
      </c>
      <c r="K2066" s="463">
        <v>0.5</v>
      </c>
      <c r="L2066" s="464" t="s">
        <v>57</v>
      </c>
      <c r="M2066" s="464" t="s">
        <v>48</v>
      </c>
      <c r="N2066" s="464" t="s">
        <v>48</v>
      </c>
      <c r="O2066" s="464" t="s">
        <v>48</v>
      </c>
      <c r="P2066" s="464" t="s">
        <v>49</v>
      </c>
      <c r="Q2066" s="464" t="s">
        <v>48</v>
      </c>
      <c r="R2066" s="448" t="s">
        <v>6478</v>
      </c>
      <c r="S2066" s="465">
        <v>0</v>
      </c>
    </row>
    <row r="2067" spans="1:19" x14ac:dyDescent="0.2">
      <c r="A2067" s="454" t="s">
        <v>6479</v>
      </c>
      <c r="B2067" s="455" t="s">
        <v>6480</v>
      </c>
      <c r="C2067" s="456" t="s">
        <v>61</v>
      </c>
      <c r="D2067" s="457" t="s">
        <v>259</v>
      </c>
      <c r="E2067" s="458" t="s">
        <v>260</v>
      </c>
      <c r="F2067" s="459" t="s">
        <v>261</v>
      </c>
      <c r="G2067" s="460">
        <v>669</v>
      </c>
      <c r="H2067" s="461">
        <v>192</v>
      </c>
      <c r="I2067" s="461">
        <v>89</v>
      </c>
      <c r="J2067" s="462" t="s">
        <v>102</v>
      </c>
      <c r="K2067" s="463">
        <v>0.25</v>
      </c>
      <c r="L2067" s="464" t="s">
        <v>48</v>
      </c>
      <c r="M2067" s="464" t="s">
        <v>48</v>
      </c>
      <c r="N2067" s="464" t="s">
        <v>48</v>
      </c>
      <c r="O2067" s="464" t="s">
        <v>48</v>
      </c>
      <c r="P2067" s="464" t="s">
        <v>48</v>
      </c>
      <c r="Q2067" s="464" t="s">
        <v>48</v>
      </c>
      <c r="R2067" s="448" t="s">
        <v>6481</v>
      </c>
      <c r="S2067" s="465">
        <v>0.02</v>
      </c>
    </row>
    <row r="2068" spans="1:19" x14ac:dyDescent="0.2">
      <c r="A2068" s="454" t="s">
        <v>6482</v>
      </c>
      <c r="B2068" s="455" t="s">
        <v>6483</v>
      </c>
      <c r="C2068" s="456" t="s">
        <v>61</v>
      </c>
      <c r="D2068" s="457" t="s">
        <v>314</v>
      </c>
      <c r="E2068" s="458" t="s">
        <v>1048</v>
      </c>
      <c r="F2068" s="459" t="s">
        <v>1048</v>
      </c>
      <c r="G2068" s="460">
        <v>5955</v>
      </c>
      <c r="H2068" s="461">
        <v>1640</v>
      </c>
      <c r="I2068" s="461">
        <v>709</v>
      </c>
      <c r="J2068" s="462" t="s">
        <v>65</v>
      </c>
      <c r="K2068" s="463">
        <v>0.5</v>
      </c>
      <c r="L2068" s="464" t="s">
        <v>57</v>
      </c>
      <c r="M2068" s="464" t="s">
        <v>48</v>
      </c>
      <c r="N2068" s="464" t="s">
        <v>48</v>
      </c>
      <c r="O2068" s="464" t="s">
        <v>48</v>
      </c>
      <c r="P2068" s="464" t="s">
        <v>49</v>
      </c>
      <c r="Q2068" s="464" t="s">
        <v>48</v>
      </c>
      <c r="R2068" s="448" t="s">
        <v>6484</v>
      </c>
      <c r="S2068" s="465">
        <v>0.02</v>
      </c>
    </row>
    <row r="2069" spans="1:19" x14ac:dyDescent="0.2">
      <c r="A2069" s="454" t="s">
        <v>6485</v>
      </c>
      <c r="B2069" s="455" t="s">
        <v>6486</v>
      </c>
      <c r="C2069" s="456" t="s">
        <v>61</v>
      </c>
      <c r="D2069" s="457" t="s">
        <v>118</v>
      </c>
      <c r="E2069" s="458" t="s">
        <v>213</v>
      </c>
      <c r="F2069" s="459" t="s">
        <v>211</v>
      </c>
      <c r="G2069" s="460">
        <v>1370</v>
      </c>
      <c r="H2069" s="461">
        <v>175</v>
      </c>
      <c r="I2069" s="461">
        <v>105</v>
      </c>
      <c r="J2069" s="462" t="s">
        <v>47</v>
      </c>
      <c r="K2069" s="463">
        <v>0.35</v>
      </c>
      <c r="L2069" s="464" t="s">
        <v>48</v>
      </c>
      <c r="M2069" s="464" t="s">
        <v>48</v>
      </c>
      <c r="N2069" s="464" t="s">
        <v>48</v>
      </c>
      <c r="O2069" s="464" t="s">
        <v>48</v>
      </c>
      <c r="P2069" s="464" t="s">
        <v>48</v>
      </c>
      <c r="Q2069" s="464" t="s">
        <v>48</v>
      </c>
      <c r="R2069" s="448" t="s">
        <v>6487</v>
      </c>
      <c r="S2069" s="465">
        <v>1.8000000000000002E-2</v>
      </c>
    </row>
    <row r="2070" spans="1:19" x14ac:dyDescent="0.2">
      <c r="A2070" s="454" t="s">
        <v>6488</v>
      </c>
      <c r="B2070" s="455" t="s">
        <v>6489</v>
      </c>
      <c r="C2070" s="456" t="s">
        <v>61</v>
      </c>
      <c r="D2070" s="457" t="s">
        <v>314</v>
      </c>
      <c r="E2070" s="458" t="s">
        <v>315</v>
      </c>
      <c r="F2070" s="459" t="s">
        <v>316</v>
      </c>
      <c r="G2070" s="460">
        <v>7261</v>
      </c>
      <c r="H2070" s="461">
        <v>2306</v>
      </c>
      <c r="I2070" s="461">
        <v>943</v>
      </c>
      <c r="J2070" s="462" t="s">
        <v>65</v>
      </c>
      <c r="K2070" s="463">
        <v>0.5</v>
      </c>
      <c r="L2070" s="464" t="s">
        <v>48</v>
      </c>
      <c r="M2070" s="464" t="s">
        <v>48</v>
      </c>
      <c r="N2070" s="464" t="s">
        <v>48</v>
      </c>
      <c r="O2070" s="464" t="s">
        <v>48</v>
      </c>
      <c r="P2070" s="464" t="s">
        <v>48</v>
      </c>
      <c r="Q2070" s="464" t="s">
        <v>48</v>
      </c>
      <c r="R2070" s="448" t="s">
        <v>6490</v>
      </c>
      <c r="S2070" s="465">
        <v>0.02</v>
      </c>
    </row>
    <row r="2071" spans="1:19" x14ac:dyDescent="0.2">
      <c r="A2071" s="454" t="s">
        <v>6491</v>
      </c>
      <c r="B2071" s="455" t="s">
        <v>6492</v>
      </c>
      <c r="C2071" s="456" t="s">
        <v>252</v>
      </c>
      <c r="D2071" s="457" t="s">
        <v>53</v>
      </c>
      <c r="E2071" s="458" t="s">
        <v>1657</v>
      </c>
      <c r="F2071" s="459" t="s">
        <v>1658</v>
      </c>
      <c r="G2071" s="460">
        <v>10366</v>
      </c>
      <c r="H2071" s="461">
        <v>3203</v>
      </c>
      <c r="I2071" s="461">
        <v>1638</v>
      </c>
      <c r="J2071" s="462" t="s">
        <v>56</v>
      </c>
      <c r="K2071" s="463">
        <v>0.5</v>
      </c>
      <c r="L2071" s="464" t="s">
        <v>57</v>
      </c>
      <c r="M2071" s="464" t="s">
        <v>48</v>
      </c>
      <c r="N2071" s="464" t="s">
        <v>48</v>
      </c>
      <c r="O2071" s="464" t="s">
        <v>49</v>
      </c>
      <c r="P2071" s="464" t="s">
        <v>48</v>
      </c>
      <c r="Q2071" s="464" t="s">
        <v>48</v>
      </c>
      <c r="R2071" s="448" t="s">
        <v>6493</v>
      </c>
      <c r="S2071" s="465">
        <v>0.02</v>
      </c>
    </row>
    <row r="2072" spans="1:19" x14ac:dyDescent="0.2">
      <c r="A2072" s="454" t="s">
        <v>6494</v>
      </c>
      <c r="B2072" s="455" t="s">
        <v>6495</v>
      </c>
      <c r="C2072" s="456" t="s">
        <v>252</v>
      </c>
      <c r="D2072" s="457" t="s">
        <v>207</v>
      </c>
      <c r="E2072" s="458" t="s">
        <v>2575</v>
      </c>
      <c r="F2072" s="459" t="s">
        <v>2576</v>
      </c>
      <c r="G2072" s="460">
        <v>3342</v>
      </c>
      <c r="H2072" s="461">
        <v>1812</v>
      </c>
      <c r="I2072" s="461">
        <v>665</v>
      </c>
      <c r="J2072" s="462" t="s">
        <v>56</v>
      </c>
      <c r="K2072" s="463">
        <v>0.5</v>
      </c>
      <c r="L2072" s="464" t="s">
        <v>57</v>
      </c>
      <c r="M2072" s="464" t="s">
        <v>48</v>
      </c>
      <c r="N2072" s="464" t="s">
        <v>48</v>
      </c>
      <c r="O2072" s="464" t="s">
        <v>48</v>
      </c>
      <c r="P2072" s="464" t="s">
        <v>49</v>
      </c>
      <c r="Q2072" s="464" t="s">
        <v>48</v>
      </c>
      <c r="R2072" s="448" t="s">
        <v>6496</v>
      </c>
      <c r="S2072" s="465">
        <v>1.2500000000000001E-2</v>
      </c>
    </row>
    <row r="2073" spans="1:19" x14ac:dyDescent="0.2">
      <c r="A2073" s="454" t="s">
        <v>6497</v>
      </c>
      <c r="B2073" s="455" t="s">
        <v>6498</v>
      </c>
      <c r="C2073" s="456" t="s">
        <v>61</v>
      </c>
      <c r="D2073" s="457" t="s">
        <v>135</v>
      </c>
      <c r="E2073" s="458" t="s">
        <v>1011</v>
      </c>
      <c r="F2073" s="459" t="s">
        <v>1012</v>
      </c>
      <c r="G2073" s="460">
        <v>2353</v>
      </c>
      <c r="H2073" s="461">
        <v>731</v>
      </c>
      <c r="I2073" s="461">
        <v>305</v>
      </c>
      <c r="J2073" s="462" t="s">
        <v>102</v>
      </c>
      <c r="K2073" s="463">
        <v>0.25</v>
      </c>
      <c r="L2073" s="464" t="s">
        <v>48</v>
      </c>
      <c r="M2073" s="464" t="s">
        <v>48</v>
      </c>
      <c r="N2073" s="464" t="s">
        <v>48</v>
      </c>
      <c r="O2073" s="464" t="s">
        <v>48</v>
      </c>
      <c r="P2073" s="464" t="s">
        <v>48</v>
      </c>
      <c r="Q2073" s="464" t="s">
        <v>48</v>
      </c>
      <c r="R2073" s="448" t="s">
        <v>6499</v>
      </c>
      <c r="S2073" s="465">
        <v>0.02</v>
      </c>
    </row>
    <row r="2074" spans="1:19" x14ac:dyDescent="0.2">
      <c r="A2074" s="454" t="s">
        <v>6500</v>
      </c>
      <c r="B2074" s="455" t="s">
        <v>6501</v>
      </c>
      <c r="C2074" s="456" t="s">
        <v>61</v>
      </c>
      <c r="D2074" s="457" t="s">
        <v>207</v>
      </c>
      <c r="E2074" s="458" t="s">
        <v>964</v>
      </c>
      <c r="F2074" s="459" t="s">
        <v>965</v>
      </c>
      <c r="G2074" s="460">
        <v>3036</v>
      </c>
      <c r="H2074" s="461">
        <v>451</v>
      </c>
      <c r="I2074" s="461">
        <v>199</v>
      </c>
      <c r="J2074" s="462" t="s">
        <v>56</v>
      </c>
      <c r="K2074" s="463">
        <v>0.5</v>
      </c>
      <c r="L2074" s="464" t="s">
        <v>57</v>
      </c>
      <c r="M2074" s="464" t="s">
        <v>48</v>
      </c>
      <c r="N2074" s="464" t="s">
        <v>48</v>
      </c>
      <c r="O2074" s="464" t="s">
        <v>48</v>
      </c>
      <c r="P2074" s="464" t="s">
        <v>49</v>
      </c>
      <c r="Q2074" s="464" t="s">
        <v>48</v>
      </c>
      <c r="R2074" s="448" t="s">
        <v>6502</v>
      </c>
      <c r="S2074" s="465">
        <v>1.3000000000000001E-2</v>
      </c>
    </row>
    <row r="2075" spans="1:19" x14ac:dyDescent="0.2">
      <c r="A2075" s="454" t="s">
        <v>6503</v>
      </c>
      <c r="B2075" s="455" t="s">
        <v>6504</v>
      </c>
      <c r="C2075" s="456" t="s">
        <v>61</v>
      </c>
      <c r="D2075" s="457" t="s">
        <v>207</v>
      </c>
      <c r="E2075" s="458" t="s">
        <v>2575</v>
      </c>
      <c r="F2075" s="459" t="s">
        <v>2576</v>
      </c>
      <c r="G2075" s="460">
        <v>1778</v>
      </c>
      <c r="H2075" s="461">
        <v>1474</v>
      </c>
      <c r="I2075" s="461">
        <v>535</v>
      </c>
      <c r="J2075" s="462" t="s">
        <v>56</v>
      </c>
      <c r="K2075" s="463">
        <v>0.5</v>
      </c>
      <c r="L2075" s="464" t="s">
        <v>57</v>
      </c>
      <c r="M2075" s="464" t="s">
        <v>48</v>
      </c>
      <c r="N2075" s="464" t="s">
        <v>48</v>
      </c>
      <c r="O2075" s="464" t="s">
        <v>48</v>
      </c>
      <c r="P2075" s="464" t="s">
        <v>49</v>
      </c>
      <c r="Q2075" s="464" t="s">
        <v>48</v>
      </c>
      <c r="R2075" s="448" t="s">
        <v>6505</v>
      </c>
      <c r="S2075" s="465">
        <v>0</v>
      </c>
    </row>
    <row r="2076" spans="1:19" x14ac:dyDescent="0.2">
      <c r="A2076" s="454" t="s">
        <v>6506</v>
      </c>
      <c r="B2076" s="455" t="s">
        <v>6507</v>
      </c>
      <c r="C2076" s="456" t="s">
        <v>43</v>
      </c>
      <c r="D2076" s="457" t="s">
        <v>111</v>
      </c>
      <c r="E2076" s="458" t="s">
        <v>130</v>
      </c>
      <c r="F2076" s="459" t="s">
        <v>131</v>
      </c>
      <c r="G2076" s="460">
        <v>2738</v>
      </c>
      <c r="H2076" s="461">
        <v>7196</v>
      </c>
      <c r="I2076" s="461">
        <v>2699</v>
      </c>
      <c r="J2076" s="462" t="s">
        <v>114</v>
      </c>
      <c r="K2076" s="463">
        <v>0</v>
      </c>
      <c r="L2076" s="464" t="s">
        <v>48</v>
      </c>
      <c r="M2076" s="464" t="s">
        <v>48</v>
      </c>
      <c r="N2076" s="464" t="s">
        <v>48</v>
      </c>
      <c r="O2076" s="464" t="s">
        <v>48</v>
      </c>
      <c r="P2076" s="464" t="s">
        <v>48</v>
      </c>
      <c r="Q2076" s="464" t="s">
        <v>48</v>
      </c>
      <c r="R2076" s="448" t="s">
        <v>6508</v>
      </c>
      <c r="S2076" s="465">
        <v>1.4999999999999999E-2</v>
      </c>
    </row>
    <row r="2077" spans="1:19" x14ac:dyDescent="0.2">
      <c r="A2077" s="454" t="s">
        <v>6509</v>
      </c>
      <c r="B2077" s="455" t="s">
        <v>6510</v>
      </c>
      <c r="C2077" s="456" t="s">
        <v>61</v>
      </c>
      <c r="D2077" s="457" t="s">
        <v>185</v>
      </c>
      <c r="E2077" s="458" t="s">
        <v>972</v>
      </c>
      <c r="F2077" s="459" t="s">
        <v>973</v>
      </c>
      <c r="G2077" s="460">
        <v>4306</v>
      </c>
      <c r="H2077" s="461">
        <v>754</v>
      </c>
      <c r="I2077" s="461">
        <v>401</v>
      </c>
      <c r="J2077" s="462" t="s">
        <v>188</v>
      </c>
      <c r="K2077" s="463">
        <v>0.5</v>
      </c>
      <c r="L2077" s="464" t="s">
        <v>48</v>
      </c>
      <c r="M2077" s="464" t="s">
        <v>48</v>
      </c>
      <c r="N2077" s="464" t="s">
        <v>49</v>
      </c>
      <c r="O2077" s="464" t="s">
        <v>48</v>
      </c>
      <c r="P2077" s="464" t="s">
        <v>48</v>
      </c>
      <c r="Q2077" s="464" t="s">
        <v>48</v>
      </c>
      <c r="R2077" s="448" t="s">
        <v>6511</v>
      </c>
      <c r="S2077" s="465">
        <v>1.3999999999999999E-2</v>
      </c>
    </row>
    <row r="2078" spans="1:19" x14ac:dyDescent="0.2">
      <c r="A2078" s="454" t="s">
        <v>6512</v>
      </c>
      <c r="B2078" s="455" t="s">
        <v>6513</v>
      </c>
      <c r="C2078" s="456" t="s">
        <v>61</v>
      </c>
      <c r="D2078" s="457" t="s">
        <v>154</v>
      </c>
      <c r="E2078" s="458" t="s">
        <v>747</v>
      </c>
      <c r="F2078" s="459" t="s">
        <v>748</v>
      </c>
      <c r="G2078" s="460">
        <v>2072</v>
      </c>
      <c r="H2078" s="461">
        <v>1502</v>
      </c>
      <c r="I2078" s="461">
        <v>554</v>
      </c>
      <c r="J2078" s="462" t="s">
        <v>65</v>
      </c>
      <c r="K2078" s="463">
        <v>0.5</v>
      </c>
      <c r="L2078" s="464" t="s">
        <v>57</v>
      </c>
      <c r="M2078" s="464" t="s">
        <v>48</v>
      </c>
      <c r="N2078" s="464" t="s">
        <v>49</v>
      </c>
      <c r="O2078" s="464" t="s">
        <v>48</v>
      </c>
      <c r="P2078" s="464" t="s">
        <v>48</v>
      </c>
      <c r="Q2078" s="464" t="s">
        <v>48</v>
      </c>
      <c r="R2078" s="448" t="s">
        <v>6514</v>
      </c>
      <c r="S2078" s="465">
        <v>0.02</v>
      </c>
    </row>
    <row r="2079" spans="1:19" x14ac:dyDescent="0.2">
      <c r="A2079" s="454" t="s">
        <v>6515</v>
      </c>
      <c r="B2079" s="455" t="s">
        <v>6516</v>
      </c>
      <c r="C2079" s="456" t="s">
        <v>61</v>
      </c>
      <c r="D2079" s="457" t="s">
        <v>341</v>
      </c>
      <c r="E2079" s="458" t="s">
        <v>724</v>
      </c>
      <c r="F2079" s="459" t="s">
        <v>722</v>
      </c>
      <c r="G2079" s="460">
        <v>1746</v>
      </c>
      <c r="H2079" s="461">
        <v>931</v>
      </c>
      <c r="I2079" s="461">
        <v>402</v>
      </c>
      <c r="J2079" s="462" t="s">
        <v>72</v>
      </c>
      <c r="K2079" s="463">
        <v>0.5</v>
      </c>
      <c r="L2079" s="464" t="s">
        <v>48</v>
      </c>
      <c r="M2079" s="464" t="s">
        <v>48</v>
      </c>
      <c r="N2079" s="464" t="s">
        <v>49</v>
      </c>
      <c r="O2079" s="464" t="s">
        <v>48</v>
      </c>
      <c r="P2079" s="464" t="s">
        <v>48</v>
      </c>
      <c r="Q2079" s="464" t="s">
        <v>48</v>
      </c>
      <c r="R2079" s="448" t="s">
        <v>6517</v>
      </c>
      <c r="S2079" s="465">
        <v>0.02</v>
      </c>
    </row>
    <row r="2080" spans="1:19" x14ac:dyDescent="0.2">
      <c r="A2080" s="454" t="s">
        <v>6518</v>
      </c>
      <c r="B2080" s="455" t="s">
        <v>6519</v>
      </c>
      <c r="C2080" s="456" t="s">
        <v>61</v>
      </c>
      <c r="D2080" s="457" t="s">
        <v>135</v>
      </c>
      <c r="E2080" s="458" t="s">
        <v>612</v>
      </c>
      <c r="F2080" s="459" t="s">
        <v>613</v>
      </c>
      <c r="G2080" s="460">
        <v>1229</v>
      </c>
      <c r="H2080" s="461">
        <v>223</v>
      </c>
      <c r="I2080" s="461">
        <v>120</v>
      </c>
      <c r="J2080" s="462" t="s">
        <v>102</v>
      </c>
      <c r="K2080" s="463">
        <v>0.25</v>
      </c>
      <c r="L2080" s="464" t="s">
        <v>48</v>
      </c>
      <c r="M2080" s="464" t="s">
        <v>49</v>
      </c>
      <c r="N2080" s="464" t="s">
        <v>48</v>
      </c>
      <c r="O2080" s="464" t="s">
        <v>48</v>
      </c>
      <c r="P2080" s="464" t="s">
        <v>48</v>
      </c>
      <c r="Q2080" s="464" t="s">
        <v>48</v>
      </c>
      <c r="R2080" s="448" t="s">
        <v>6520</v>
      </c>
      <c r="S2080" s="465">
        <v>0.02</v>
      </c>
    </row>
    <row r="2081" spans="1:19" x14ac:dyDescent="0.2">
      <c r="A2081" s="454" t="s">
        <v>6521</v>
      </c>
      <c r="B2081" s="455" t="s">
        <v>6522</v>
      </c>
      <c r="C2081" s="456" t="s">
        <v>43</v>
      </c>
      <c r="D2081" s="457" t="s">
        <v>135</v>
      </c>
      <c r="E2081" s="458" t="s">
        <v>612</v>
      </c>
      <c r="F2081" s="459" t="s">
        <v>613</v>
      </c>
      <c r="G2081" s="460">
        <v>3356</v>
      </c>
      <c r="H2081" s="461">
        <v>1142</v>
      </c>
      <c r="I2081" s="461">
        <v>524</v>
      </c>
      <c r="J2081" s="462" t="s">
        <v>102</v>
      </c>
      <c r="K2081" s="463">
        <v>0.25</v>
      </c>
      <c r="L2081" s="464" t="s">
        <v>48</v>
      </c>
      <c r="M2081" s="464" t="s">
        <v>49</v>
      </c>
      <c r="N2081" s="464" t="s">
        <v>48</v>
      </c>
      <c r="O2081" s="464" t="s">
        <v>48</v>
      </c>
      <c r="P2081" s="464" t="s">
        <v>48</v>
      </c>
      <c r="Q2081" s="464" t="s">
        <v>48</v>
      </c>
      <c r="R2081" s="448" t="s">
        <v>6523</v>
      </c>
      <c r="S2081" s="465">
        <v>0.02</v>
      </c>
    </row>
    <row r="2082" spans="1:19" x14ac:dyDescent="0.2">
      <c r="A2082" s="454" t="s">
        <v>6524</v>
      </c>
      <c r="B2082" s="455" t="s">
        <v>6525</v>
      </c>
      <c r="C2082" s="456" t="s">
        <v>43</v>
      </c>
      <c r="D2082" s="457" t="s">
        <v>111</v>
      </c>
      <c r="E2082" s="458" t="s">
        <v>1579</v>
      </c>
      <c r="F2082" s="459" t="s">
        <v>1580</v>
      </c>
      <c r="G2082" s="460">
        <v>3644</v>
      </c>
      <c r="H2082" s="461">
        <v>4721</v>
      </c>
      <c r="I2082" s="461">
        <v>1781</v>
      </c>
      <c r="J2082" s="462" t="s">
        <v>114</v>
      </c>
      <c r="K2082" s="463">
        <v>0.35</v>
      </c>
      <c r="L2082" s="464" t="s">
        <v>48</v>
      </c>
      <c r="M2082" s="464" t="s">
        <v>48</v>
      </c>
      <c r="N2082" s="464" t="s">
        <v>48</v>
      </c>
      <c r="O2082" s="464" t="s">
        <v>48</v>
      </c>
      <c r="P2082" s="464" t="s">
        <v>48</v>
      </c>
      <c r="Q2082" s="464" t="s">
        <v>48</v>
      </c>
      <c r="R2082" s="448" t="s">
        <v>6526</v>
      </c>
      <c r="S2082" s="465">
        <v>0.02</v>
      </c>
    </row>
    <row r="2083" spans="1:19" x14ac:dyDescent="0.2">
      <c r="A2083" s="454" t="s">
        <v>6527</v>
      </c>
      <c r="B2083" s="455" t="s">
        <v>6528</v>
      </c>
      <c r="C2083" s="456" t="s">
        <v>61</v>
      </c>
      <c r="D2083" s="457" t="s">
        <v>53</v>
      </c>
      <c r="E2083" s="458" t="s">
        <v>2618</v>
      </c>
      <c r="F2083" s="459" t="s">
        <v>2619</v>
      </c>
      <c r="G2083" s="460">
        <v>3413</v>
      </c>
      <c r="H2083" s="461">
        <v>997</v>
      </c>
      <c r="I2083" s="461">
        <v>461</v>
      </c>
      <c r="J2083" s="462" t="s">
        <v>56</v>
      </c>
      <c r="K2083" s="463">
        <v>0.5</v>
      </c>
      <c r="L2083" s="464" t="s">
        <v>57</v>
      </c>
      <c r="M2083" s="464" t="s">
        <v>48</v>
      </c>
      <c r="N2083" s="464" t="s">
        <v>48</v>
      </c>
      <c r="O2083" s="464" t="s">
        <v>49</v>
      </c>
      <c r="P2083" s="464" t="s">
        <v>48</v>
      </c>
      <c r="Q2083" s="464" t="s">
        <v>48</v>
      </c>
      <c r="R2083" s="448" t="s">
        <v>6529</v>
      </c>
      <c r="S2083" s="465">
        <v>1.7000000000000001E-2</v>
      </c>
    </row>
    <row r="2084" spans="1:19" x14ac:dyDescent="0.2">
      <c r="A2084" s="454" t="s">
        <v>6530</v>
      </c>
      <c r="B2084" s="455" t="s">
        <v>6531</v>
      </c>
      <c r="C2084" s="456" t="s">
        <v>61</v>
      </c>
      <c r="D2084" s="457" t="s">
        <v>276</v>
      </c>
      <c r="E2084" s="458" t="s">
        <v>1035</v>
      </c>
      <c r="F2084" s="459" t="s">
        <v>1036</v>
      </c>
      <c r="G2084" s="460">
        <v>5456</v>
      </c>
      <c r="H2084" s="461">
        <v>342</v>
      </c>
      <c r="I2084" s="461">
        <v>213</v>
      </c>
      <c r="J2084" s="462" t="s">
        <v>188</v>
      </c>
      <c r="K2084" s="463">
        <v>0.5</v>
      </c>
      <c r="L2084" s="464" t="s">
        <v>48</v>
      </c>
      <c r="M2084" s="464" t="s">
        <v>48</v>
      </c>
      <c r="N2084" s="464" t="s">
        <v>49</v>
      </c>
      <c r="O2084" s="464" t="s">
        <v>48</v>
      </c>
      <c r="P2084" s="464" t="s">
        <v>48</v>
      </c>
      <c r="Q2084" s="464" t="s">
        <v>48</v>
      </c>
      <c r="R2084" s="448" t="s">
        <v>6532</v>
      </c>
      <c r="S2084" s="465">
        <v>1.8000000000000002E-2</v>
      </c>
    </row>
    <row r="2085" spans="1:19" x14ac:dyDescent="0.2">
      <c r="A2085" s="454" t="s">
        <v>6533</v>
      </c>
      <c r="B2085" s="455" t="s">
        <v>6534</v>
      </c>
      <c r="C2085" s="456" t="s">
        <v>61</v>
      </c>
      <c r="D2085" s="457" t="s">
        <v>154</v>
      </c>
      <c r="E2085" s="458" t="s">
        <v>1141</v>
      </c>
      <c r="F2085" s="459" t="s">
        <v>1142</v>
      </c>
      <c r="G2085" s="460">
        <v>2112</v>
      </c>
      <c r="H2085" s="461">
        <v>431</v>
      </c>
      <c r="I2085" s="461">
        <v>326</v>
      </c>
      <c r="J2085" s="462" t="s">
        <v>65</v>
      </c>
      <c r="K2085" s="463">
        <v>0.5</v>
      </c>
      <c r="L2085" s="464" t="s">
        <v>57</v>
      </c>
      <c r="M2085" s="464" t="s">
        <v>48</v>
      </c>
      <c r="N2085" s="464" t="s">
        <v>48</v>
      </c>
      <c r="O2085" s="464" t="s">
        <v>48</v>
      </c>
      <c r="P2085" s="464" t="s">
        <v>49</v>
      </c>
      <c r="Q2085" s="464" t="s">
        <v>48</v>
      </c>
      <c r="R2085" s="448" t="s">
        <v>6535</v>
      </c>
      <c r="S2085" s="465">
        <v>0.02</v>
      </c>
    </row>
    <row r="2086" spans="1:19" x14ac:dyDescent="0.2">
      <c r="A2086" s="454" t="s">
        <v>6536</v>
      </c>
      <c r="B2086" s="455" t="s">
        <v>6537</v>
      </c>
      <c r="C2086" s="456" t="s">
        <v>61</v>
      </c>
      <c r="D2086" s="457" t="s">
        <v>118</v>
      </c>
      <c r="E2086" s="458" t="s">
        <v>331</v>
      </c>
      <c r="F2086" s="459" t="s">
        <v>332</v>
      </c>
      <c r="G2086" s="460">
        <v>446</v>
      </c>
      <c r="H2086" s="461">
        <v>123</v>
      </c>
      <c r="I2086" s="461">
        <v>86</v>
      </c>
      <c r="J2086" s="462" t="s">
        <v>47</v>
      </c>
      <c r="K2086" s="463">
        <v>0.35</v>
      </c>
      <c r="L2086" s="464" t="s">
        <v>48</v>
      </c>
      <c r="M2086" s="464" t="s">
        <v>48</v>
      </c>
      <c r="N2086" s="464" t="s">
        <v>48</v>
      </c>
      <c r="O2086" s="464" t="s">
        <v>48</v>
      </c>
      <c r="P2086" s="464" t="s">
        <v>48</v>
      </c>
      <c r="Q2086" s="464" t="s">
        <v>48</v>
      </c>
      <c r="R2086" s="448" t="s">
        <v>6538</v>
      </c>
      <c r="S2086" s="465">
        <v>0.02</v>
      </c>
    </row>
    <row r="2087" spans="1:19" x14ac:dyDescent="0.2">
      <c r="A2087" s="454" t="s">
        <v>6539</v>
      </c>
      <c r="B2087" s="455" t="s">
        <v>6540</v>
      </c>
      <c r="C2087" s="456" t="s">
        <v>61</v>
      </c>
      <c r="D2087" s="457" t="s">
        <v>341</v>
      </c>
      <c r="E2087" s="458" t="s">
        <v>342</v>
      </c>
      <c r="F2087" s="459" t="s">
        <v>343</v>
      </c>
      <c r="G2087" s="460">
        <v>1092</v>
      </c>
      <c r="H2087" s="461">
        <v>305</v>
      </c>
      <c r="I2087" s="461">
        <v>156</v>
      </c>
      <c r="J2087" s="462" t="s">
        <v>72</v>
      </c>
      <c r="K2087" s="463">
        <v>0.5</v>
      </c>
      <c r="L2087" s="464" t="s">
        <v>48</v>
      </c>
      <c r="M2087" s="464" t="s">
        <v>48</v>
      </c>
      <c r="N2087" s="464" t="s">
        <v>49</v>
      </c>
      <c r="O2087" s="464" t="s">
        <v>48</v>
      </c>
      <c r="P2087" s="464" t="s">
        <v>48</v>
      </c>
      <c r="Q2087" s="464" t="s">
        <v>48</v>
      </c>
      <c r="R2087" s="448" t="s">
        <v>6541</v>
      </c>
      <c r="S2087" s="465">
        <v>0.02</v>
      </c>
    </row>
    <row r="2088" spans="1:19" x14ac:dyDescent="0.2">
      <c r="A2088" s="454" t="s">
        <v>6542</v>
      </c>
      <c r="B2088" s="455" t="s">
        <v>6543</v>
      </c>
      <c r="C2088" s="456" t="s">
        <v>61</v>
      </c>
      <c r="D2088" s="457" t="s">
        <v>118</v>
      </c>
      <c r="E2088" s="458" t="s">
        <v>1117</v>
      </c>
      <c r="F2088" s="459" t="s">
        <v>1118</v>
      </c>
      <c r="G2088" s="460">
        <v>3586</v>
      </c>
      <c r="H2088" s="461">
        <v>1961</v>
      </c>
      <c r="I2088" s="461">
        <v>760</v>
      </c>
      <c r="J2088" s="462" t="s">
        <v>47</v>
      </c>
      <c r="K2088" s="463">
        <v>0.35</v>
      </c>
      <c r="L2088" s="464" t="s">
        <v>48</v>
      </c>
      <c r="M2088" s="464" t="s">
        <v>48</v>
      </c>
      <c r="N2088" s="464" t="s">
        <v>48</v>
      </c>
      <c r="O2088" s="464" t="s">
        <v>48</v>
      </c>
      <c r="P2088" s="464" t="s">
        <v>48</v>
      </c>
      <c r="Q2088" s="464" t="s">
        <v>48</v>
      </c>
      <c r="R2088" s="448" t="s">
        <v>6544</v>
      </c>
      <c r="S2088" s="465">
        <v>0.02</v>
      </c>
    </row>
    <row r="2089" spans="1:19" x14ac:dyDescent="0.2">
      <c r="A2089" s="454" t="s">
        <v>6545</v>
      </c>
      <c r="B2089" s="455" t="s">
        <v>6546</v>
      </c>
      <c r="C2089" s="456" t="s">
        <v>61</v>
      </c>
      <c r="D2089" s="457" t="s">
        <v>118</v>
      </c>
      <c r="E2089" s="458" t="s">
        <v>1117</v>
      </c>
      <c r="F2089" s="459" t="s">
        <v>1118</v>
      </c>
      <c r="G2089" s="460">
        <v>4830</v>
      </c>
      <c r="H2089" s="461">
        <v>2169</v>
      </c>
      <c r="I2089" s="461">
        <v>825</v>
      </c>
      <c r="J2089" s="462" t="s">
        <v>47</v>
      </c>
      <c r="K2089" s="463">
        <v>0.35</v>
      </c>
      <c r="L2089" s="464" t="s">
        <v>48</v>
      </c>
      <c r="M2089" s="464" t="s">
        <v>48</v>
      </c>
      <c r="N2089" s="464" t="s">
        <v>48</v>
      </c>
      <c r="O2089" s="464" t="s">
        <v>48</v>
      </c>
      <c r="P2089" s="464" t="s">
        <v>48</v>
      </c>
      <c r="Q2089" s="464" t="s">
        <v>48</v>
      </c>
      <c r="R2089" s="448" t="s">
        <v>6547</v>
      </c>
      <c r="S2089" s="465">
        <v>0.02</v>
      </c>
    </row>
    <row r="2090" spans="1:19" x14ac:dyDescent="0.2">
      <c r="A2090" s="454" t="s">
        <v>6548</v>
      </c>
      <c r="B2090" s="455" t="s">
        <v>6549</v>
      </c>
      <c r="C2090" s="456" t="s">
        <v>61</v>
      </c>
      <c r="D2090" s="457" t="s">
        <v>99</v>
      </c>
      <c r="E2090" s="458" t="s">
        <v>100</v>
      </c>
      <c r="F2090" s="459" t="s">
        <v>101</v>
      </c>
      <c r="G2090" s="460">
        <v>2366</v>
      </c>
      <c r="H2090" s="461">
        <v>3048</v>
      </c>
      <c r="I2090" s="461">
        <v>1086</v>
      </c>
      <c r="J2090" s="462" t="s">
        <v>102</v>
      </c>
      <c r="K2090" s="463">
        <v>0.25</v>
      </c>
      <c r="L2090" s="464" t="s">
        <v>48</v>
      </c>
      <c r="M2090" s="464" t="s">
        <v>48</v>
      </c>
      <c r="N2090" s="464" t="s">
        <v>48</v>
      </c>
      <c r="O2090" s="464" t="s">
        <v>48</v>
      </c>
      <c r="P2090" s="464" t="s">
        <v>48</v>
      </c>
      <c r="Q2090" s="464" t="s">
        <v>48</v>
      </c>
      <c r="R2090" s="448" t="s">
        <v>6550</v>
      </c>
      <c r="S2090" s="465">
        <v>0.02</v>
      </c>
    </row>
    <row r="2091" spans="1:19" x14ac:dyDescent="0.2">
      <c r="A2091" s="454" t="s">
        <v>6551</v>
      </c>
      <c r="B2091" s="455" t="s">
        <v>6552</v>
      </c>
      <c r="C2091" s="456" t="s">
        <v>61</v>
      </c>
      <c r="D2091" s="457" t="s">
        <v>253</v>
      </c>
      <c r="E2091" s="458" t="s">
        <v>503</v>
      </c>
      <c r="F2091" s="459" t="s">
        <v>504</v>
      </c>
      <c r="G2091" s="460">
        <v>3091</v>
      </c>
      <c r="H2091" s="461">
        <v>698</v>
      </c>
      <c r="I2091" s="461">
        <v>397</v>
      </c>
      <c r="J2091" s="462" t="s">
        <v>188</v>
      </c>
      <c r="K2091" s="463">
        <v>0.5</v>
      </c>
      <c r="L2091" s="464" t="s">
        <v>57</v>
      </c>
      <c r="M2091" s="464" t="s">
        <v>48</v>
      </c>
      <c r="N2091" s="464" t="s">
        <v>49</v>
      </c>
      <c r="O2091" s="464" t="s">
        <v>48</v>
      </c>
      <c r="P2091" s="464" t="s">
        <v>48</v>
      </c>
      <c r="Q2091" s="464" t="s">
        <v>48</v>
      </c>
      <c r="R2091" s="448" t="s">
        <v>6553</v>
      </c>
      <c r="S2091" s="465">
        <v>0.02</v>
      </c>
    </row>
    <row r="2092" spans="1:19" x14ac:dyDescent="0.2">
      <c r="A2092" s="454" t="s">
        <v>6554</v>
      </c>
      <c r="B2092" s="455" t="s">
        <v>6555</v>
      </c>
      <c r="C2092" s="456" t="s">
        <v>61</v>
      </c>
      <c r="D2092" s="457" t="s">
        <v>154</v>
      </c>
      <c r="E2092" s="458" t="s">
        <v>626</v>
      </c>
      <c r="F2092" s="459" t="s">
        <v>627</v>
      </c>
      <c r="G2092" s="460">
        <v>2771</v>
      </c>
      <c r="H2092" s="461">
        <v>924</v>
      </c>
      <c r="I2092" s="461">
        <v>297</v>
      </c>
      <c r="J2092" s="462" t="s">
        <v>65</v>
      </c>
      <c r="K2092" s="463">
        <v>0.5</v>
      </c>
      <c r="L2092" s="464" t="s">
        <v>57</v>
      </c>
      <c r="M2092" s="464" t="s">
        <v>48</v>
      </c>
      <c r="N2092" s="464" t="s">
        <v>48</v>
      </c>
      <c r="O2092" s="464" t="s">
        <v>49</v>
      </c>
      <c r="P2092" s="464" t="s">
        <v>48</v>
      </c>
      <c r="Q2092" s="464" t="s">
        <v>48</v>
      </c>
      <c r="R2092" s="448" t="s">
        <v>6556</v>
      </c>
      <c r="S2092" s="465">
        <v>0.02</v>
      </c>
    </row>
    <row r="2093" spans="1:19" x14ac:dyDescent="0.2">
      <c r="A2093" s="454" t="s">
        <v>6557</v>
      </c>
      <c r="B2093" s="455" t="s">
        <v>6558</v>
      </c>
      <c r="C2093" s="456" t="s">
        <v>61</v>
      </c>
      <c r="D2093" s="457" t="s">
        <v>76</v>
      </c>
      <c r="E2093" s="458" t="s">
        <v>1273</v>
      </c>
      <c r="F2093" s="459" t="s">
        <v>1274</v>
      </c>
      <c r="G2093" s="460">
        <v>3393</v>
      </c>
      <c r="H2093" s="461">
        <v>1367</v>
      </c>
      <c r="I2093" s="461">
        <v>594</v>
      </c>
      <c r="J2093" s="462" t="s">
        <v>72</v>
      </c>
      <c r="K2093" s="463">
        <v>0.5</v>
      </c>
      <c r="L2093" s="464" t="s">
        <v>57</v>
      </c>
      <c r="M2093" s="464" t="s">
        <v>48</v>
      </c>
      <c r="N2093" s="464" t="s">
        <v>48</v>
      </c>
      <c r="O2093" s="464" t="s">
        <v>48</v>
      </c>
      <c r="P2093" s="464" t="s">
        <v>49</v>
      </c>
      <c r="Q2093" s="464" t="s">
        <v>48</v>
      </c>
      <c r="R2093" s="448" t="s">
        <v>6559</v>
      </c>
      <c r="S2093" s="465">
        <v>1.3999999999999999E-2</v>
      </c>
    </row>
    <row r="2094" spans="1:19" x14ac:dyDescent="0.2">
      <c r="A2094" s="454" t="s">
        <v>6560</v>
      </c>
      <c r="B2094" s="455" t="s">
        <v>6561</v>
      </c>
      <c r="C2094" s="456" t="s">
        <v>43</v>
      </c>
      <c r="D2094" s="457" t="s">
        <v>259</v>
      </c>
      <c r="E2094" s="458" t="s">
        <v>260</v>
      </c>
      <c r="F2094" s="459" t="s">
        <v>261</v>
      </c>
      <c r="G2094" s="460">
        <v>2271</v>
      </c>
      <c r="H2094" s="461">
        <v>1624</v>
      </c>
      <c r="I2094" s="461">
        <v>689</v>
      </c>
      <c r="J2094" s="462" t="s">
        <v>102</v>
      </c>
      <c r="K2094" s="463">
        <v>0.25</v>
      </c>
      <c r="L2094" s="464" t="s">
        <v>48</v>
      </c>
      <c r="M2094" s="464" t="s">
        <v>49</v>
      </c>
      <c r="N2094" s="464" t="s">
        <v>48</v>
      </c>
      <c r="O2094" s="464" t="s">
        <v>48</v>
      </c>
      <c r="P2094" s="464" t="s">
        <v>48</v>
      </c>
      <c r="Q2094" s="464" t="s">
        <v>48</v>
      </c>
      <c r="R2094" s="448" t="s">
        <v>6562</v>
      </c>
      <c r="S2094" s="465">
        <v>0.02</v>
      </c>
    </row>
    <row r="2095" spans="1:19" x14ac:dyDescent="0.2">
      <c r="A2095" s="454" t="s">
        <v>6563</v>
      </c>
      <c r="B2095" s="455" t="s">
        <v>6564</v>
      </c>
      <c r="C2095" s="456" t="s">
        <v>61</v>
      </c>
      <c r="D2095" s="457" t="s">
        <v>135</v>
      </c>
      <c r="E2095" s="458" t="s">
        <v>383</v>
      </c>
      <c r="F2095" s="459" t="s">
        <v>384</v>
      </c>
      <c r="G2095" s="460">
        <v>1001</v>
      </c>
      <c r="H2095" s="461">
        <v>275</v>
      </c>
      <c r="I2095" s="461">
        <v>130</v>
      </c>
      <c r="J2095" s="462" t="s">
        <v>102</v>
      </c>
      <c r="K2095" s="463">
        <v>0.25</v>
      </c>
      <c r="L2095" s="464" t="s">
        <v>57</v>
      </c>
      <c r="M2095" s="464" t="s">
        <v>48</v>
      </c>
      <c r="N2095" s="464" t="s">
        <v>48</v>
      </c>
      <c r="O2095" s="464" t="s">
        <v>49</v>
      </c>
      <c r="P2095" s="464" t="s">
        <v>48</v>
      </c>
      <c r="Q2095" s="464" t="s">
        <v>48</v>
      </c>
      <c r="R2095" s="448" t="s">
        <v>6565</v>
      </c>
      <c r="S2095" s="465">
        <v>0.02</v>
      </c>
    </row>
    <row r="2096" spans="1:19" x14ac:dyDescent="0.2">
      <c r="A2096" s="454" t="s">
        <v>6566</v>
      </c>
      <c r="B2096" s="455" t="s">
        <v>6567</v>
      </c>
      <c r="C2096" s="456" t="s">
        <v>61</v>
      </c>
      <c r="D2096" s="457" t="s">
        <v>259</v>
      </c>
      <c r="E2096" s="458" t="s">
        <v>260</v>
      </c>
      <c r="F2096" s="459" t="s">
        <v>261</v>
      </c>
      <c r="G2096" s="460">
        <v>1069</v>
      </c>
      <c r="H2096" s="461">
        <v>117</v>
      </c>
      <c r="I2096" s="461">
        <v>76</v>
      </c>
      <c r="J2096" s="462" t="s">
        <v>102</v>
      </c>
      <c r="K2096" s="463">
        <v>0.25</v>
      </c>
      <c r="L2096" s="464" t="s">
        <v>48</v>
      </c>
      <c r="M2096" s="464" t="s">
        <v>49</v>
      </c>
      <c r="N2096" s="464" t="s">
        <v>48</v>
      </c>
      <c r="O2096" s="464" t="s">
        <v>48</v>
      </c>
      <c r="P2096" s="464" t="s">
        <v>48</v>
      </c>
      <c r="Q2096" s="464" t="s">
        <v>48</v>
      </c>
      <c r="R2096" s="448" t="s">
        <v>6568</v>
      </c>
      <c r="S2096" s="465">
        <v>0</v>
      </c>
    </row>
    <row r="2097" spans="1:19" x14ac:dyDescent="0.2">
      <c r="A2097" s="454" t="s">
        <v>6569</v>
      </c>
      <c r="B2097" s="455" t="s">
        <v>6570</v>
      </c>
      <c r="C2097" s="456" t="s">
        <v>61</v>
      </c>
      <c r="D2097" s="457" t="s">
        <v>185</v>
      </c>
      <c r="E2097" s="458" t="s">
        <v>220</v>
      </c>
      <c r="F2097" s="459" t="s">
        <v>221</v>
      </c>
      <c r="G2097" s="460">
        <v>3896</v>
      </c>
      <c r="H2097" s="461">
        <v>1213</v>
      </c>
      <c r="I2097" s="461">
        <v>665</v>
      </c>
      <c r="J2097" s="462" t="s">
        <v>188</v>
      </c>
      <c r="K2097" s="463">
        <v>0.5</v>
      </c>
      <c r="L2097" s="464" t="s">
        <v>48</v>
      </c>
      <c r="M2097" s="464" t="s">
        <v>48</v>
      </c>
      <c r="N2097" s="464" t="s">
        <v>49</v>
      </c>
      <c r="O2097" s="464" t="s">
        <v>48</v>
      </c>
      <c r="P2097" s="464" t="s">
        <v>48</v>
      </c>
      <c r="Q2097" s="464" t="s">
        <v>48</v>
      </c>
      <c r="R2097" s="448" t="s">
        <v>6571</v>
      </c>
      <c r="S2097" s="465">
        <v>6.9999999999999993E-3</v>
      </c>
    </row>
    <row r="2098" spans="1:19" x14ac:dyDescent="0.2">
      <c r="A2098" s="454" t="s">
        <v>6572</v>
      </c>
      <c r="B2098" s="455" t="s">
        <v>6573</v>
      </c>
      <c r="C2098" s="456" t="s">
        <v>61</v>
      </c>
      <c r="D2098" s="457" t="s">
        <v>259</v>
      </c>
      <c r="E2098" s="458" t="s">
        <v>355</v>
      </c>
      <c r="F2098" s="459" t="s">
        <v>355</v>
      </c>
      <c r="G2098" s="460">
        <v>2318</v>
      </c>
      <c r="H2098" s="461">
        <v>1144</v>
      </c>
      <c r="I2098" s="461">
        <v>528</v>
      </c>
      <c r="J2098" s="462" t="s">
        <v>102</v>
      </c>
      <c r="K2098" s="463">
        <v>0.25</v>
      </c>
      <c r="L2098" s="464" t="s">
        <v>48</v>
      </c>
      <c r="M2098" s="464" t="s">
        <v>48</v>
      </c>
      <c r="N2098" s="464" t="s">
        <v>49</v>
      </c>
      <c r="O2098" s="464" t="s">
        <v>48</v>
      </c>
      <c r="P2098" s="464" t="s">
        <v>48</v>
      </c>
      <c r="Q2098" s="464" t="s">
        <v>48</v>
      </c>
      <c r="R2098" s="448" t="s">
        <v>6574</v>
      </c>
      <c r="S2098" s="465">
        <v>1.3999999999999999E-2</v>
      </c>
    </row>
    <row r="2099" spans="1:19" x14ac:dyDescent="0.2">
      <c r="A2099" s="454" t="s">
        <v>6575</v>
      </c>
      <c r="B2099" s="455" t="s">
        <v>6576</v>
      </c>
      <c r="C2099" s="456" t="s">
        <v>61</v>
      </c>
      <c r="D2099" s="457" t="s">
        <v>259</v>
      </c>
      <c r="E2099" s="458" t="s">
        <v>977</v>
      </c>
      <c r="F2099" s="459" t="s">
        <v>978</v>
      </c>
      <c r="G2099" s="460">
        <v>1255</v>
      </c>
      <c r="H2099" s="461">
        <v>854</v>
      </c>
      <c r="I2099" s="461">
        <v>351</v>
      </c>
      <c r="J2099" s="462" t="s">
        <v>102</v>
      </c>
      <c r="K2099" s="463">
        <v>0.25</v>
      </c>
      <c r="L2099" s="464" t="s">
        <v>48</v>
      </c>
      <c r="M2099" s="464" t="s">
        <v>48</v>
      </c>
      <c r="N2099" s="464" t="s">
        <v>49</v>
      </c>
      <c r="O2099" s="464" t="s">
        <v>48</v>
      </c>
      <c r="P2099" s="464" t="s">
        <v>48</v>
      </c>
      <c r="Q2099" s="464" t="s">
        <v>48</v>
      </c>
      <c r="R2099" s="448" t="s">
        <v>6577</v>
      </c>
      <c r="S2099" s="465">
        <v>0.02</v>
      </c>
    </row>
    <row r="2100" spans="1:19" x14ac:dyDescent="0.2">
      <c r="A2100" s="454" t="s">
        <v>6578</v>
      </c>
      <c r="B2100" s="455" t="s">
        <v>6579</v>
      </c>
      <c r="C2100" s="456" t="s">
        <v>252</v>
      </c>
      <c r="D2100" s="457" t="s">
        <v>44</v>
      </c>
      <c r="E2100" s="458" t="s">
        <v>2931</v>
      </c>
      <c r="F2100" s="459" t="s">
        <v>2929</v>
      </c>
      <c r="G2100" s="460">
        <v>4330</v>
      </c>
      <c r="H2100" s="461">
        <v>3099</v>
      </c>
      <c r="I2100" s="461">
        <v>1174</v>
      </c>
      <c r="J2100" s="462" t="s">
        <v>47</v>
      </c>
      <c r="K2100" s="463">
        <v>0.35</v>
      </c>
      <c r="L2100" s="464" t="s">
        <v>48</v>
      </c>
      <c r="M2100" s="464" t="s">
        <v>48</v>
      </c>
      <c r="N2100" s="464" t="s">
        <v>48</v>
      </c>
      <c r="O2100" s="464" t="s">
        <v>48</v>
      </c>
      <c r="P2100" s="464" t="s">
        <v>48</v>
      </c>
      <c r="Q2100" s="464" t="s">
        <v>48</v>
      </c>
      <c r="R2100" s="448" t="s">
        <v>6580</v>
      </c>
      <c r="S2100" s="465">
        <v>1.2E-2</v>
      </c>
    </row>
    <row r="2101" spans="1:19" x14ac:dyDescent="0.2">
      <c r="A2101" s="454" t="s">
        <v>1207</v>
      </c>
      <c r="B2101" s="455" t="s">
        <v>6581</v>
      </c>
      <c r="C2101" s="456" t="s">
        <v>43</v>
      </c>
      <c r="D2101" s="457" t="s">
        <v>314</v>
      </c>
      <c r="E2101" s="458" t="s">
        <v>1206</v>
      </c>
      <c r="F2101" s="459" t="s">
        <v>1207</v>
      </c>
      <c r="G2101" s="460">
        <v>15408</v>
      </c>
      <c r="H2101" s="461">
        <v>18970</v>
      </c>
      <c r="I2101" s="461">
        <v>8415</v>
      </c>
      <c r="J2101" s="462" t="s">
        <v>65</v>
      </c>
      <c r="K2101" s="463">
        <v>0.5</v>
      </c>
      <c r="L2101" s="464" t="s">
        <v>48</v>
      </c>
      <c r="M2101" s="464" t="s">
        <v>48</v>
      </c>
      <c r="N2101" s="464" t="s">
        <v>48</v>
      </c>
      <c r="O2101" s="464" t="s">
        <v>48</v>
      </c>
      <c r="P2101" s="464" t="s">
        <v>48</v>
      </c>
      <c r="Q2101" s="464" t="s">
        <v>48</v>
      </c>
      <c r="R2101" s="448" t="s">
        <v>6582</v>
      </c>
      <c r="S2101" s="465">
        <v>0.02</v>
      </c>
    </row>
    <row r="2102" spans="1:19" x14ac:dyDescent="0.2">
      <c r="A2102" s="454" t="s">
        <v>6583</v>
      </c>
      <c r="B2102" s="455" t="s">
        <v>6584</v>
      </c>
      <c r="C2102" s="456" t="s">
        <v>61</v>
      </c>
      <c r="D2102" s="457" t="s">
        <v>62</v>
      </c>
      <c r="E2102" s="458" t="s">
        <v>180</v>
      </c>
      <c r="F2102" s="459" t="s">
        <v>181</v>
      </c>
      <c r="G2102" s="460">
        <v>215</v>
      </c>
      <c r="H2102" s="461">
        <v>96</v>
      </c>
      <c r="I2102" s="461">
        <v>37</v>
      </c>
      <c r="J2102" s="462" t="s">
        <v>65</v>
      </c>
      <c r="K2102" s="463">
        <v>0.5</v>
      </c>
      <c r="L2102" s="464" t="s">
        <v>57</v>
      </c>
      <c r="M2102" s="464" t="s">
        <v>48</v>
      </c>
      <c r="N2102" s="464" t="s">
        <v>48</v>
      </c>
      <c r="O2102" s="464" t="s">
        <v>48</v>
      </c>
      <c r="P2102" s="464" t="s">
        <v>49</v>
      </c>
      <c r="Q2102" s="464" t="s">
        <v>48</v>
      </c>
      <c r="R2102" s="448" t="s">
        <v>6585</v>
      </c>
      <c r="S2102" s="465">
        <v>0.02</v>
      </c>
    </row>
    <row r="2103" spans="1:19" x14ac:dyDescent="0.2">
      <c r="A2103" s="454" t="s">
        <v>6586</v>
      </c>
      <c r="B2103" s="455" t="s">
        <v>6587</v>
      </c>
      <c r="C2103" s="456" t="s">
        <v>61</v>
      </c>
      <c r="D2103" s="457" t="s">
        <v>314</v>
      </c>
      <c r="E2103" s="458" t="s">
        <v>1206</v>
      </c>
      <c r="F2103" s="459" t="s">
        <v>1207</v>
      </c>
      <c r="G2103" s="460">
        <v>3474</v>
      </c>
      <c r="H2103" s="461">
        <v>1527</v>
      </c>
      <c r="I2103" s="461">
        <v>662</v>
      </c>
      <c r="J2103" s="462" t="s">
        <v>65</v>
      </c>
      <c r="K2103" s="463">
        <v>0.5</v>
      </c>
      <c r="L2103" s="464" t="s">
        <v>48</v>
      </c>
      <c r="M2103" s="464" t="s">
        <v>48</v>
      </c>
      <c r="N2103" s="464" t="s">
        <v>48</v>
      </c>
      <c r="O2103" s="464" t="s">
        <v>48</v>
      </c>
      <c r="P2103" s="464" t="s">
        <v>48</v>
      </c>
      <c r="Q2103" s="464" t="s">
        <v>48</v>
      </c>
      <c r="R2103" s="448" t="s">
        <v>6588</v>
      </c>
      <c r="S2103" s="465">
        <v>1.2E-2</v>
      </c>
    </row>
    <row r="2104" spans="1:19" x14ac:dyDescent="0.2">
      <c r="A2104" s="454" t="s">
        <v>6589</v>
      </c>
      <c r="B2104" s="455" t="s">
        <v>6590</v>
      </c>
      <c r="C2104" s="456" t="s">
        <v>61</v>
      </c>
      <c r="D2104" s="457" t="s">
        <v>259</v>
      </c>
      <c r="E2104" s="458" t="s">
        <v>260</v>
      </c>
      <c r="F2104" s="459" t="s">
        <v>261</v>
      </c>
      <c r="G2104" s="460">
        <v>559</v>
      </c>
      <c r="H2104" s="461">
        <v>161</v>
      </c>
      <c r="I2104" s="461">
        <v>65</v>
      </c>
      <c r="J2104" s="462" t="s">
        <v>102</v>
      </c>
      <c r="K2104" s="463">
        <v>0.25</v>
      </c>
      <c r="L2104" s="464" t="s">
        <v>48</v>
      </c>
      <c r="M2104" s="464" t="s">
        <v>48</v>
      </c>
      <c r="N2104" s="464" t="s">
        <v>48</v>
      </c>
      <c r="O2104" s="464" t="s">
        <v>48</v>
      </c>
      <c r="P2104" s="464" t="s">
        <v>48</v>
      </c>
      <c r="Q2104" s="464" t="s">
        <v>48</v>
      </c>
      <c r="R2104" s="448" t="s">
        <v>6591</v>
      </c>
      <c r="S2104" s="465">
        <v>0.02</v>
      </c>
    </row>
    <row r="2105" spans="1:19" x14ac:dyDescent="0.2">
      <c r="A2105" s="454" t="s">
        <v>6592</v>
      </c>
      <c r="B2105" s="455" t="s">
        <v>6593</v>
      </c>
      <c r="C2105" s="456" t="s">
        <v>43</v>
      </c>
      <c r="D2105" s="457" t="s">
        <v>76</v>
      </c>
      <c r="E2105" s="458" t="s">
        <v>291</v>
      </c>
      <c r="F2105" s="459" t="s">
        <v>292</v>
      </c>
      <c r="G2105" s="460">
        <v>675</v>
      </c>
      <c r="H2105" s="461">
        <v>1041</v>
      </c>
      <c r="I2105" s="461">
        <v>420</v>
      </c>
      <c r="J2105" s="462" t="s">
        <v>72</v>
      </c>
      <c r="K2105" s="463">
        <v>0.5</v>
      </c>
      <c r="L2105" s="464" t="s">
        <v>57</v>
      </c>
      <c r="M2105" s="464" t="s">
        <v>48</v>
      </c>
      <c r="N2105" s="464" t="s">
        <v>49</v>
      </c>
      <c r="O2105" s="464" t="s">
        <v>48</v>
      </c>
      <c r="P2105" s="464" t="s">
        <v>48</v>
      </c>
      <c r="Q2105" s="464" t="s">
        <v>48</v>
      </c>
      <c r="R2105" s="448" t="s">
        <v>6594</v>
      </c>
      <c r="S2105" s="465">
        <v>0.02</v>
      </c>
    </row>
    <row r="2106" spans="1:19" x14ac:dyDescent="0.2">
      <c r="A2106" s="454" t="s">
        <v>6595</v>
      </c>
      <c r="B2106" s="455" t="s">
        <v>6596</v>
      </c>
      <c r="C2106" s="456" t="s">
        <v>61</v>
      </c>
      <c r="D2106" s="457" t="s">
        <v>99</v>
      </c>
      <c r="E2106" s="458" t="s">
        <v>141</v>
      </c>
      <c r="F2106" s="459" t="s">
        <v>142</v>
      </c>
      <c r="G2106" s="460">
        <v>1958</v>
      </c>
      <c r="H2106" s="461">
        <v>412</v>
      </c>
      <c r="I2106" s="461">
        <v>214</v>
      </c>
      <c r="J2106" s="462" t="s">
        <v>102</v>
      </c>
      <c r="K2106" s="463">
        <v>0.25</v>
      </c>
      <c r="L2106" s="464" t="s">
        <v>48</v>
      </c>
      <c r="M2106" s="464" t="s">
        <v>48</v>
      </c>
      <c r="N2106" s="464" t="s">
        <v>48</v>
      </c>
      <c r="O2106" s="464" t="s">
        <v>48</v>
      </c>
      <c r="P2106" s="464" t="s">
        <v>48</v>
      </c>
      <c r="Q2106" s="464" t="s">
        <v>48</v>
      </c>
      <c r="R2106" s="448" t="s">
        <v>6597</v>
      </c>
      <c r="S2106" s="465">
        <v>6.9999999999999993E-3</v>
      </c>
    </row>
    <row r="2107" spans="1:19" x14ac:dyDescent="0.2">
      <c r="A2107" s="454" t="s">
        <v>6598</v>
      </c>
      <c r="B2107" s="455" t="s">
        <v>6599</v>
      </c>
      <c r="C2107" s="456" t="s">
        <v>61</v>
      </c>
      <c r="D2107" s="457" t="s">
        <v>62</v>
      </c>
      <c r="E2107" s="458" t="s">
        <v>362</v>
      </c>
      <c r="F2107" s="459" t="s">
        <v>363</v>
      </c>
      <c r="G2107" s="460">
        <v>1000</v>
      </c>
      <c r="H2107" s="461">
        <v>275</v>
      </c>
      <c r="I2107" s="461">
        <v>125</v>
      </c>
      <c r="J2107" s="462" t="s">
        <v>65</v>
      </c>
      <c r="K2107" s="463">
        <v>0.5</v>
      </c>
      <c r="L2107" s="464" t="s">
        <v>48</v>
      </c>
      <c r="M2107" s="464" t="s">
        <v>48</v>
      </c>
      <c r="N2107" s="464" t="s">
        <v>49</v>
      </c>
      <c r="O2107" s="464" t="s">
        <v>48</v>
      </c>
      <c r="P2107" s="464" t="s">
        <v>48</v>
      </c>
      <c r="Q2107" s="464" t="s">
        <v>48</v>
      </c>
      <c r="R2107" s="448" t="s">
        <v>6600</v>
      </c>
      <c r="S2107" s="465">
        <v>0.01</v>
      </c>
    </row>
    <row r="2108" spans="1:19" x14ac:dyDescent="0.2">
      <c r="A2108" s="454" t="s">
        <v>6601</v>
      </c>
      <c r="B2108" s="455" t="s">
        <v>6602</v>
      </c>
      <c r="C2108" s="456" t="s">
        <v>61</v>
      </c>
      <c r="D2108" s="457" t="s">
        <v>154</v>
      </c>
      <c r="E2108" s="458" t="s">
        <v>296</v>
      </c>
      <c r="F2108" s="459" t="s">
        <v>297</v>
      </c>
      <c r="G2108" s="460">
        <v>624</v>
      </c>
      <c r="H2108" s="461">
        <v>349</v>
      </c>
      <c r="I2108" s="461">
        <v>93</v>
      </c>
      <c r="J2108" s="462" t="s">
        <v>65</v>
      </c>
      <c r="K2108" s="463">
        <v>0.5</v>
      </c>
      <c r="L2108" s="464" t="s">
        <v>57</v>
      </c>
      <c r="M2108" s="464" t="s">
        <v>48</v>
      </c>
      <c r="N2108" s="464" t="s">
        <v>49</v>
      </c>
      <c r="O2108" s="464" t="s">
        <v>48</v>
      </c>
      <c r="P2108" s="464" t="s">
        <v>48</v>
      </c>
      <c r="Q2108" s="464" t="s">
        <v>48</v>
      </c>
      <c r="R2108" s="448" t="s">
        <v>6603</v>
      </c>
      <c r="S2108" s="465">
        <v>8.0000000000000002E-3</v>
      </c>
    </row>
    <row r="2109" spans="1:19" x14ac:dyDescent="0.2">
      <c r="A2109" s="454" t="s">
        <v>6604</v>
      </c>
      <c r="B2109" s="455" t="s">
        <v>6605</v>
      </c>
      <c r="C2109" s="456" t="s">
        <v>61</v>
      </c>
      <c r="D2109" s="457" t="s">
        <v>185</v>
      </c>
      <c r="E2109" s="458" t="s">
        <v>1571</v>
      </c>
      <c r="F2109" s="459" t="s">
        <v>1572</v>
      </c>
      <c r="G2109" s="460">
        <v>5328</v>
      </c>
      <c r="H2109" s="461">
        <v>1831</v>
      </c>
      <c r="I2109" s="461">
        <v>1094</v>
      </c>
      <c r="J2109" s="462" t="s">
        <v>188</v>
      </c>
      <c r="K2109" s="463">
        <v>0.5</v>
      </c>
      <c r="L2109" s="464" t="s">
        <v>48</v>
      </c>
      <c r="M2109" s="464" t="s">
        <v>48</v>
      </c>
      <c r="N2109" s="464" t="s">
        <v>49</v>
      </c>
      <c r="O2109" s="464" t="s">
        <v>48</v>
      </c>
      <c r="P2109" s="464" t="s">
        <v>48</v>
      </c>
      <c r="Q2109" s="464" t="s">
        <v>48</v>
      </c>
      <c r="R2109" s="448" t="s">
        <v>6606</v>
      </c>
      <c r="S2109" s="465">
        <v>1.8000000000000002E-2</v>
      </c>
    </row>
    <row r="2110" spans="1:19" x14ac:dyDescent="0.2">
      <c r="A2110" s="454" t="s">
        <v>6607</v>
      </c>
      <c r="B2110" s="455" t="s">
        <v>6608</v>
      </c>
      <c r="C2110" s="456" t="s">
        <v>61</v>
      </c>
      <c r="D2110" s="457" t="s">
        <v>69</v>
      </c>
      <c r="E2110" s="458" t="s">
        <v>70</v>
      </c>
      <c r="F2110" s="459" t="s">
        <v>71</v>
      </c>
      <c r="G2110" s="460">
        <v>584</v>
      </c>
      <c r="H2110" s="461">
        <v>621</v>
      </c>
      <c r="I2110" s="461">
        <v>279</v>
      </c>
      <c r="J2110" s="462" t="s">
        <v>72</v>
      </c>
      <c r="K2110" s="463">
        <v>0.5</v>
      </c>
      <c r="L2110" s="464" t="s">
        <v>48</v>
      </c>
      <c r="M2110" s="464" t="s">
        <v>48</v>
      </c>
      <c r="N2110" s="464" t="s">
        <v>48</v>
      </c>
      <c r="O2110" s="464" t="s">
        <v>48</v>
      </c>
      <c r="P2110" s="464" t="s">
        <v>48</v>
      </c>
      <c r="Q2110" s="464" t="s">
        <v>48</v>
      </c>
      <c r="R2110" s="448" t="s">
        <v>6609</v>
      </c>
      <c r="S2110" s="465">
        <v>0.02</v>
      </c>
    </row>
    <row r="2111" spans="1:19" x14ac:dyDescent="0.2">
      <c r="A2111" s="454" t="s">
        <v>6610</v>
      </c>
      <c r="B2111" s="455" t="s">
        <v>6611</v>
      </c>
      <c r="C2111" s="456" t="s">
        <v>61</v>
      </c>
      <c r="D2111" s="457" t="s">
        <v>62</v>
      </c>
      <c r="E2111" s="458" t="s">
        <v>884</v>
      </c>
      <c r="F2111" s="459" t="s">
        <v>885</v>
      </c>
      <c r="G2111" s="460">
        <v>2019</v>
      </c>
      <c r="H2111" s="461">
        <v>847</v>
      </c>
      <c r="I2111" s="461">
        <v>402</v>
      </c>
      <c r="J2111" s="462" t="s">
        <v>65</v>
      </c>
      <c r="K2111" s="463">
        <v>0.5</v>
      </c>
      <c r="L2111" s="464" t="s">
        <v>48</v>
      </c>
      <c r="M2111" s="464" t="s">
        <v>48</v>
      </c>
      <c r="N2111" s="464" t="s">
        <v>49</v>
      </c>
      <c r="O2111" s="464" t="s">
        <v>48</v>
      </c>
      <c r="P2111" s="464" t="s">
        <v>48</v>
      </c>
      <c r="Q2111" s="464" t="s">
        <v>48</v>
      </c>
      <c r="R2111" s="448" t="s">
        <v>6612</v>
      </c>
      <c r="S2111" s="465">
        <v>1.3999999999999999E-2</v>
      </c>
    </row>
    <row r="2112" spans="1:19" x14ac:dyDescent="0.2">
      <c r="A2112" s="454" t="s">
        <v>6613</v>
      </c>
      <c r="B2112" s="455" t="s">
        <v>6614</v>
      </c>
      <c r="C2112" s="456" t="s">
        <v>61</v>
      </c>
      <c r="D2112" s="457" t="s">
        <v>341</v>
      </c>
      <c r="E2112" s="458" t="s">
        <v>378</v>
      </c>
      <c r="F2112" s="459" t="s">
        <v>379</v>
      </c>
      <c r="G2112" s="460">
        <v>1707</v>
      </c>
      <c r="H2112" s="461">
        <v>1599</v>
      </c>
      <c r="I2112" s="461">
        <v>673</v>
      </c>
      <c r="J2112" s="462" t="s">
        <v>72</v>
      </c>
      <c r="K2112" s="463">
        <v>0.5</v>
      </c>
      <c r="L2112" s="464" t="s">
        <v>57</v>
      </c>
      <c r="M2112" s="464" t="s">
        <v>48</v>
      </c>
      <c r="N2112" s="464" t="s">
        <v>49</v>
      </c>
      <c r="O2112" s="464" t="s">
        <v>48</v>
      </c>
      <c r="P2112" s="464" t="s">
        <v>48</v>
      </c>
      <c r="Q2112" s="464" t="s">
        <v>48</v>
      </c>
      <c r="R2112" s="448" t="s">
        <v>6615</v>
      </c>
      <c r="S2112" s="465">
        <v>1.8000000000000002E-2</v>
      </c>
    </row>
    <row r="2113" spans="1:19" x14ac:dyDescent="0.2">
      <c r="A2113" s="454" t="s">
        <v>6616</v>
      </c>
      <c r="B2113" s="455" t="s">
        <v>6617</v>
      </c>
      <c r="C2113" s="456" t="s">
        <v>61</v>
      </c>
      <c r="D2113" s="457" t="s">
        <v>118</v>
      </c>
      <c r="E2113" s="458" t="s">
        <v>331</v>
      </c>
      <c r="F2113" s="459" t="s">
        <v>332</v>
      </c>
      <c r="G2113" s="460">
        <v>880</v>
      </c>
      <c r="H2113" s="461">
        <v>438</v>
      </c>
      <c r="I2113" s="461">
        <v>227</v>
      </c>
      <c r="J2113" s="462" t="s">
        <v>47</v>
      </c>
      <c r="K2113" s="463">
        <v>0.35</v>
      </c>
      <c r="L2113" s="464" t="s">
        <v>48</v>
      </c>
      <c r="M2113" s="464" t="s">
        <v>48</v>
      </c>
      <c r="N2113" s="464" t="s">
        <v>48</v>
      </c>
      <c r="O2113" s="464" t="s">
        <v>48</v>
      </c>
      <c r="P2113" s="464" t="s">
        <v>48</v>
      </c>
      <c r="Q2113" s="464" t="s">
        <v>48</v>
      </c>
      <c r="R2113" s="448" t="s">
        <v>6618</v>
      </c>
      <c r="S2113" s="465">
        <v>1.8000000000000002E-2</v>
      </c>
    </row>
    <row r="2114" spans="1:19" x14ac:dyDescent="0.2">
      <c r="A2114" s="454" t="s">
        <v>6619</v>
      </c>
      <c r="B2114" s="455" t="s">
        <v>6620</v>
      </c>
      <c r="C2114" s="456" t="s">
        <v>61</v>
      </c>
      <c r="D2114" s="457" t="s">
        <v>76</v>
      </c>
      <c r="E2114" s="458" t="s">
        <v>85</v>
      </c>
      <c r="F2114" s="459" t="s">
        <v>86</v>
      </c>
      <c r="G2114" s="460">
        <v>1240</v>
      </c>
      <c r="H2114" s="461">
        <v>33</v>
      </c>
      <c r="I2114" s="461">
        <v>40</v>
      </c>
      <c r="J2114" s="462" t="s">
        <v>72</v>
      </c>
      <c r="K2114" s="463">
        <v>0.5</v>
      </c>
      <c r="L2114" s="464" t="s">
        <v>57</v>
      </c>
      <c r="M2114" s="464" t="s">
        <v>48</v>
      </c>
      <c r="N2114" s="464" t="s">
        <v>48</v>
      </c>
      <c r="O2114" s="464" t="s">
        <v>48</v>
      </c>
      <c r="P2114" s="464" t="s">
        <v>49</v>
      </c>
      <c r="Q2114" s="464" t="s">
        <v>48</v>
      </c>
      <c r="R2114" s="448" t="s">
        <v>6621</v>
      </c>
      <c r="S2114" s="465">
        <v>0.02</v>
      </c>
    </row>
    <row r="2115" spans="1:19" x14ac:dyDescent="0.2">
      <c r="A2115" s="454" t="s">
        <v>6622</v>
      </c>
      <c r="B2115" s="455" t="s">
        <v>6623</v>
      </c>
      <c r="C2115" s="456" t="s">
        <v>61</v>
      </c>
      <c r="D2115" s="457" t="s">
        <v>154</v>
      </c>
      <c r="E2115" s="458" t="s">
        <v>747</v>
      </c>
      <c r="F2115" s="459" t="s">
        <v>748</v>
      </c>
      <c r="G2115" s="460">
        <v>1196</v>
      </c>
      <c r="H2115" s="461">
        <v>264</v>
      </c>
      <c r="I2115" s="461">
        <v>125</v>
      </c>
      <c r="J2115" s="462" t="s">
        <v>65</v>
      </c>
      <c r="K2115" s="463">
        <v>0.5</v>
      </c>
      <c r="L2115" s="464" t="s">
        <v>57</v>
      </c>
      <c r="M2115" s="464" t="s">
        <v>48</v>
      </c>
      <c r="N2115" s="464" t="s">
        <v>49</v>
      </c>
      <c r="O2115" s="464" t="s">
        <v>48</v>
      </c>
      <c r="P2115" s="464" t="s">
        <v>48</v>
      </c>
      <c r="Q2115" s="464" t="s">
        <v>48</v>
      </c>
      <c r="R2115" s="448" t="s">
        <v>6624</v>
      </c>
      <c r="S2115" s="465">
        <v>0</v>
      </c>
    </row>
    <row r="2116" spans="1:19" x14ac:dyDescent="0.2">
      <c r="A2116" s="454" t="s">
        <v>6625</v>
      </c>
      <c r="B2116" s="455" t="s">
        <v>6626</v>
      </c>
      <c r="C2116" s="456" t="s">
        <v>61</v>
      </c>
      <c r="D2116" s="457" t="s">
        <v>111</v>
      </c>
      <c r="E2116" s="458" t="s">
        <v>1078</v>
      </c>
      <c r="F2116" s="459" t="s">
        <v>1079</v>
      </c>
      <c r="G2116" s="460">
        <v>2221</v>
      </c>
      <c r="H2116" s="461">
        <v>1919</v>
      </c>
      <c r="I2116" s="461">
        <v>727</v>
      </c>
      <c r="J2116" s="462" t="s">
        <v>114</v>
      </c>
      <c r="K2116" s="463">
        <v>0</v>
      </c>
      <c r="L2116" s="464" t="s">
        <v>48</v>
      </c>
      <c r="M2116" s="464" t="s">
        <v>48</v>
      </c>
      <c r="N2116" s="464" t="s">
        <v>48</v>
      </c>
      <c r="O2116" s="464" t="s">
        <v>48</v>
      </c>
      <c r="P2116" s="464" t="s">
        <v>48</v>
      </c>
      <c r="Q2116" s="464" t="s">
        <v>48</v>
      </c>
      <c r="R2116" s="448" t="s">
        <v>6627</v>
      </c>
      <c r="S2116" s="465">
        <v>1.4999999999999999E-2</v>
      </c>
    </row>
    <row r="2117" spans="1:19" x14ac:dyDescent="0.2">
      <c r="A2117" s="454" t="s">
        <v>6628</v>
      </c>
      <c r="B2117" s="455" t="s">
        <v>6629</v>
      </c>
      <c r="C2117" s="456" t="s">
        <v>61</v>
      </c>
      <c r="D2117" s="457" t="s">
        <v>135</v>
      </c>
      <c r="E2117" s="458" t="s">
        <v>612</v>
      </c>
      <c r="F2117" s="459" t="s">
        <v>613</v>
      </c>
      <c r="G2117" s="460">
        <v>927</v>
      </c>
      <c r="H2117" s="461">
        <v>444</v>
      </c>
      <c r="I2117" s="461">
        <v>179</v>
      </c>
      <c r="J2117" s="462" t="s">
        <v>102</v>
      </c>
      <c r="K2117" s="463">
        <v>0.25</v>
      </c>
      <c r="L2117" s="464" t="s">
        <v>48</v>
      </c>
      <c r="M2117" s="464" t="s">
        <v>49</v>
      </c>
      <c r="N2117" s="464" t="s">
        <v>48</v>
      </c>
      <c r="O2117" s="464" t="s">
        <v>48</v>
      </c>
      <c r="P2117" s="464" t="s">
        <v>48</v>
      </c>
      <c r="Q2117" s="464" t="s">
        <v>48</v>
      </c>
      <c r="R2117" s="448" t="s">
        <v>6630</v>
      </c>
      <c r="S2117" s="465">
        <v>0.01</v>
      </c>
    </row>
    <row r="2118" spans="1:19" x14ac:dyDescent="0.2">
      <c r="A2118" s="454" t="s">
        <v>654</v>
      </c>
      <c r="B2118" s="455" t="s">
        <v>6631</v>
      </c>
      <c r="C2118" s="456" t="s">
        <v>43</v>
      </c>
      <c r="D2118" s="457" t="s">
        <v>99</v>
      </c>
      <c r="E2118" s="458" t="s">
        <v>653</v>
      </c>
      <c r="F2118" s="459" t="s">
        <v>654</v>
      </c>
      <c r="G2118" s="460">
        <v>2957</v>
      </c>
      <c r="H2118" s="461">
        <v>3997</v>
      </c>
      <c r="I2118" s="461">
        <v>1315</v>
      </c>
      <c r="J2118" s="462" t="s">
        <v>102</v>
      </c>
      <c r="K2118" s="463">
        <v>0.25</v>
      </c>
      <c r="L2118" s="464" t="s">
        <v>48</v>
      </c>
      <c r="M2118" s="464" t="s">
        <v>48</v>
      </c>
      <c r="N2118" s="464" t="s">
        <v>48</v>
      </c>
      <c r="O2118" s="464" t="s">
        <v>48</v>
      </c>
      <c r="P2118" s="464" t="s">
        <v>48</v>
      </c>
      <c r="Q2118" s="464" t="s">
        <v>48</v>
      </c>
      <c r="R2118" s="448" t="s">
        <v>6632</v>
      </c>
      <c r="S2118" s="465">
        <v>0.02</v>
      </c>
    </row>
    <row r="2119" spans="1:19" x14ac:dyDescent="0.2">
      <c r="A2119" s="454" t="s">
        <v>6633</v>
      </c>
      <c r="B2119" s="455" t="s">
        <v>6634</v>
      </c>
      <c r="C2119" s="456" t="s">
        <v>61</v>
      </c>
      <c r="D2119" s="457" t="s">
        <v>76</v>
      </c>
      <c r="E2119" s="458" t="s">
        <v>77</v>
      </c>
      <c r="F2119" s="459" t="s">
        <v>78</v>
      </c>
      <c r="G2119" s="460">
        <v>846</v>
      </c>
      <c r="H2119" s="461">
        <v>56</v>
      </c>
      <c r="I2119" s="461">
        <v>78</v>
      </c>
      <c r="J2119" s="462" t="s">
        <v>72</v>
      </c>
      <c r="K2119" s="463">
        <v>0.5</v>
      </c>
      <c r="L2119" s="464" t="s">
        <v>57</v>
      </c>
      <c r="M2119" s="464" t="s">
        <v>48</v>
      </c>
      <c r="N2119" s="464" t="s">
        <v>48</v>
      </c>
      <c r="O2119" s="464" t="s">
        <v>48</v>
      </c>
      <c r="P2119" s="464" t="s">
        <v>49</v>
      </c>
      <c r="Q2119" s="464" t="s">
        <v>48</v>
      </c>
      <c r="R2119" s="448" t="s">
        <v>6635</v>
      </c>
      <c r="S2119" s="465">
        <v>0</v>
      </c>
    </row>
    <row r="2120" spans="1:19" x14ac:dyDescent="0.2">
      <c r="A2120" s="454" t="s">
        <v>6636</v>
      </c>
      <c r="B2120" s="455" t="s">
        <v>6637</v>
      </c>
      <c r="C2120" s="456" t="s">
        <v>61</v>
      </c>
      <c r="D2120" s="457" t="s">
        <v>207</v>
      </c>
      <c r="E2120" s="458" t="s">
        <v>1416</v>
      </c>
      <c r="F2120" s="459" t="s">
        <v>1417</v>
      </c>
      <c r="G2120" s="460">
        <v>1222</v>
      </c>
      <c r="H2120" s="461">
        <v>606</v>
      </c>
      <c r="I2120" s="461">
        <v>287</v>
      </c>
      <c r="J2120" s="462" t="s">
        <v>56</v>
      </c>
      <c r="K2120" s="463">
        <v>0.5</v>
      </c>
      <c r="L2120" s="464" t="s">
        <v>57</v>
      </c>
      <c r="M2120" s="464" t="s">
        <v>48</v>
      </c>
      <c r="N2120" s="464" t="s">
        <v>48</v>
      </c>
      <c r="O2120" s="464" t="s">
        <v>48</v>
      </c>
      <c r="P2120" s="464" t="s">
        <v>49</v>
      </c>
      <c r="Q2120" s="464" t="s">
        <v>48</v>
      </c>
      <c r="R2120" s="448" t="s">
        <v>6638</v>
      </c>
      <c r="S2120" s="465">
        <v>0</v>
      </c>
    </row>
    <row r="2121" spans="1:19" x14ac:dyDescent="0.2">
      <c r="A2121" s="454" t="s">
        <v>6639</v>
      </c>
      <c r="B2121" s="455" t="s">
        <v>6640</v>
      </c>
      <c r="C2121" s="456" t="s">
        <v>61</v>
      </c>
      <c r="D2121" s="457" t="s">
        <v>207</v>
      </c>
      <c r="E2121" s="458" t="s">
        <v>208</v>
      </c>
      <c r="F2121" s="459" t="s">
        <v>209</v>
      </c>
      <c r="G2121" s="460">
        <v>1715</v>
      </c>
      <c r="H2121" s="461">
        <v>1762</v>
      </c>
      <c r="I2121" s="461">
        <v>636</v>
      </c>
      <c r="J2121" s="462" t="s">
        <v>56</v>
      </c>
      <c r="K2121" s="463">
        <v>0.5</v>
      </c>
      <c r="L2121" s="464" t="s">
        <v>57</v>
      </c>
      <c r="M2121" s="464" t="s">
        <v>48</v>
      </c>
      <c r="N2121" s="464" t="s">
        <v>49</v>
      </c>
      <c r="O2121" s="464" t="s">
        <v>48</v>
      </c>
      <c r="P2121" s="464" t="s">
        <v>48</v>
      </c>
      <c r="Q2121" s="464" t="s">
        <v>48</v>
      </c>
      <c r="R2121" s="448" t="s">
        <v>6641</v>
      </c>
      <c r="S2121" s="465">
        <v>0</v>
      </c>
    </row>
    <row r="2122" spans="1:19" x14ac:dyDescent="0.2">
      <c r="A2122" s="454" t="s">
        <v>161</v>
      </c>
      <c r="B2122" s="455" t="s">
        <v>6642</v>
      </c>
      <c r="C2122" s="456" t="s">
        <v>43</v>
      </c>
      <c r="D2122" s="457" t="s">
        <v>118</v>
      </c>
      <c r="E2122" s="458" t="s">
        <v>160</v>
      </c>
      <c r="F2122" s="459" t="s">
        <v>161</v>
      </c>
      <c r="G2122" s="460">
        <v>9162</v>
      </c>
      <c r="H2122" s="461">
        <v>30561</v>
      </c>
      <c r="I2122" s="461">
        <v>13735</v>
      </c>
      <c r="J2122" s="462" t="s">
        <v>47</v>
      </c>
      <c r="K2122" s="463">
        <v>0.35</v>
      </c>
      <c r="L2122" s="464" t="s">
        <v>48</v>
      </c>
      <c r="M2122" s="464" t="s">
        <v>48</v>
      </c>
      <c r="N2122" s="464" t="s">
        <v>49</v>
      </c>
      <c r="O2122" s="464" t="s">
        <v>48</v>
      </c>
      <c r="P2122" s="464" t="s">
        <v>48</v>
      </c>
      <c r="Q2122" s="464" t="s">
        <v>48</v>
      </c>
      <c r="R2122" s="448" t="s">
        <v>6643</v>
      </c>
      <c r="S2122" s="465">
        <v>0.02</v>
      </c>
    </row>
    <row r="2123" spans="1:19" x14ac:dyDescent="0.2">
      <c r="A2123" s="454" t="s">
        <v>6644</v>
      </c>
      <c r="B2123" s="455" t="s">
        <v>6645</v>
      </c>
      <c r="C2123" s="456" t="s">
        <v>61</v>
      </c>
      <c r="D2123" s="457" t="s">
        <v>118</v>
      </c>
      <c r="E2123" s="458" t="s">
        <v>160</v>
      </c>
      <c r="F2123" s="459" t="s">
        <v>161</v>
      </c>
      <c r="G2123" s="460">
        <v>575</v>
      </c>
      <c r="H2123" s="461">
        <v>263</v>
      </c>
      <c r="I2123" s="461">
        <v>106</v>
      </c>
      <c r="J2123" s="462" t="s">
        <v>47</v>
      </c>
      <c r="K2123" s="463">
        <v>0.35</v>
      </c>
      <c r="L2123" s="464" t="s">
        <v>48</v>
      </c>
      <c r="M2123" s="464" t="s">
        <v>48</v>
      </c>
      <c r="N2123" s="464" t="s">
        <v>49</v>
      </c>
      <c r="O2123" s="464" t="s">
        <v>48</v>
      </c>
      <c r="P2123" s="464" t="s">
        <v>48</v>
      </c>
      <c r="Q2123" s="464" t="s">
        <v>48</v>
      </c>
      <c r="R2123" s="448" t="s">
        <v>6646</v>
      </c>
      <c r="S2123" s="465">
        <v>0.02</v>
      </c>
    </row>
    <row r="2124" spans="1:19" x14ac:dyDescent="0.2">
      <c r="A2124" s="454" t="s">
        <v>6647</v>
      </c>
      <c r="B2124" s="455" t="s">
        <v>6648</v>
      </c>
      <c r="C2124" s="456" t="s">
        <v>61</v>
      </c>
      <c r="D2124" s="457" t="s">
        <v>118</v>
      </c>
      <c r="E2124" s="458" t="s">
        <v>160</v>
      </c>
      <c r="F2124" s="459" t="s">
        <v>161</v>
      </c>
      <c r="G2124" s="460">
        <v>1392</v>
      </c>
      <c r="H2124" s="461">
        <v>593</v>
      </c>
      <c r="I2124" s="461">
        <v>192</v>
      </c>
      <c r="J2124" s="462" t="s">
        <v>47</v>
      </c>
      <c r="K2124" s="463">
        <v>0.35</v>
      </c>
      <c r="L2124" s="464" t="s">
        <v>48</v>
      </c>
      <c r="M2124" s="464" t="s">
        <v>48</v>
      </c>
      <c r="N2124" s="464" t="s">
        <v>49</v>
      </c>
      <c r="O2124" s="464" t="s">
        <v>48</v>
      </c>
      <c r="P2124" s="464" t="s">
        <v>48</v>
      </c>
      <c r="Q2124" s="464" t="s">
        <v>48</v>
      </c>
      <c r="R2124" s="448" t="s">
        <v>6649</v>
      </c>
      <c r="S2124" s="465">
        <v>0.02</v>
      </c>
    </row>
    <row r="2125" spans="1:19" x14ac:dyDescent="0.2">
      <c r="A2125" s="454" t="s">
        <v>6650</v>
      </c>
      <c r="B2125" s="455" t="s">
        <v>6651</v>
      </c>
      <c r="C2125" s="456" t="s">
        <v>61</v>
      </c>
      <c r="D2125" s="457" t="s">
        <v>118</v>
      </c>
      <c r="E2125" s="458" t="s">
        <v>160</v>
      </c>
      <c r="F2125" s="459" t="s">
        <v>161</v>
      </c>
      <c r="G2125" s="460">
        <v>1396</v>
      </c>
      <c r="H2125" s="461">
        <v>347</v>
      </c>
      <c r="I2125" s="461">
        <v>168</v>
      </c>
      <c r="J2125" s="462" t="s">
        <v>47</v>
      </c>
      <c r="K2125" s="463">
        <v>0.35</v>
      </c>
      <c r="L2125" s="464" t="s">
        <v>48</v>
      </c>
      <c r="M2125" s="464" t="s">
        <v>48</v>
      </c>
      <c r="N2125" s="464" t="s">
        <v>49</v>
      </c>
      <c r="O2125" s="464" t="s">
        <v>48</v>
      </c>
      <c r="P2125" s="464" t="s">
        <v>48</v>
      </c>
      <c r="Q2125" s="464" t="s">
        <v>48</v>
      </c>
      <c r="R2125" s="448" t="s">
        <v>6652</v>
      </c>
      <c r="S2125" s="465">
        <v>0.02</v>
      </c>
    </row>
    <row r="2126" spans="1:19" x14ac:dyDescent="0.2">
      <c r="A2126" s="454" t="s">
        <v>6653</v>
      </c>
      <c r="B2126" s="455" t="s">
        <v>6654</v>
      </c>
      <c r="C2126" s="456" t="s">
        <v>61</v>
      </c>
      <c r="D2126" s="457" t="s">
        <v>118</v>
      </c>
      <c r="E2126" s="458" t="s">
        <v>160</v>
      </c>
      <c r="F2126" s="459" t="s">
        <v>161</v>
      </c>
      <c r="G2126" s="460">
        <v>3074</v>
      </c>
      <c r="H2126" s="461">
        <v>1140</v>
      </c>
      <c r="I2126" s="461">
        <v>468</v>
      </c>
      <c r="J2126" s="462" t="s">
        <v>47</v>
      </c>
      <c r="K2126" s="463">
        <v>0.35</v>
      </c>
      <c r="L2126" s="464" t="s">
        <v>48</v>
      </c>
      <c r="M2126" s="464" t="s">
        <v>48</v>
      </c>
      <c r="N2126" s="464" t="s">
        <v>49</v>
      </c>
      <c r="O2126" s="464" t="s">
        <v>48</v>
      </c>
      <c r="P2126" s="464" t="s">
        <v>48</v>
      </c>
      <c r="Q2126" s="464" t="s">
        <v>48</v>
      </c>
      <c r="R2126" s="448" t="s">
        <v>6655</v>
      </c>
      <c r="S2126" s="465">
        <v>1.3000000000000001E-2</v>
      </c>
    </row>
    <row r="2127" spans="1:19" x14ac:dyDescent="0.2">
      <c r="A2127" s="454" t="s">
        <v>6656</v>
      </c>
      <c r="B2127" s="455" t="s">
        <v>6657</v>
      </c>
      <c r="C2127" s="456" t="s">
        <v>61</v>
      </c>
      <c r="D2127" s="457" t="s">
        <v>118</v>
      </c>
      <c r="E2127" s="458" t="s">
        <v>738</v>
      </c>
      <c r="F2127" s="459" t="s">
        <v>738</v>
      </c>
      <c r="G2127" s="460">
        <v>2239</v>
      </c>
      <c r="H2127" s="461">
        <v>1523</v>
      </c>
      <c r="I2127" s="461">
        <v>552</v>
      </c>
      <c r="J2127" s="462" t="s">
        <v>47</v>
      </c>
      <c r="K2127" s="463">
        <v>0.35</v>
      </c>
      <c r="L2127" s="464" t="s">
        <v>48</v>
      </c>
      <c r="M2127" s="464" t="s">
        <v>48</v>
      </c>
      <c r="N2127" s="464" t="s">
        <v>48</v>
      </c>
      <c r="O2127" s="464" t="s">
        <v>48</v>
      </c>
      <c r="P2127" s="464" t="s">
        <v>48</v>
      </c>
      <c r="Q2127" s="464" t="s">
        <v>48</v>
      </c>
      <c r="R2127" s="448" t="s">
        <v>6658</v>
      </c>
      <c r="S2127" s="465">
        <v>0.02</v>
      </c>
    </row>
    <row r="2128" spans="1:19" x14ac:dyDescent="0.2">
      <c r="A2128" s="454" t="s">
        <v>6659</v>
      </c>
      <c r="B2128" s="455" t="s">
        <v>6660</v>
      </c>
      <c r="C2128" s="456" t="s">
        <v>61</v>
      </c>
      <c r="D2128" s="457" t="s">
        <v>135</v>
      </c>
      <c r="E2128" s="458" t="s">
        <v>1225</v>
      </c>
      <c r="F2128" s="459" t="s">
        <v>1226</v>
      </c>
      <c r="G2128" s="460">
        <v>3132</v>
      </c>
      <c r="H2128" s="461">
        <v>263</v>
      </c>
      <c r="I2128" s="461">
        <v>290</v>
      </c>
      <c r="J2128" s="462" t="s">
        <v>102</v>
      </c>
      <c r="K2128" s="463">
        <v>0.25</v>
      </c>
      <c r="L2128" s="464" t="s">
        <v>48</v>
      </c>
      <c r="M2128" s="464" t="s">
        <v>48</v>
      </c>
      <c r="N2128" s="464" t="s">
        <v>49</v>
      </c>
      <c r="O2128" s="464" t="s">
        <v>48</v>
      </c>
      <c r="P2128" s="464" t="s">
        <v>48</v>
      </c>
      <c r="Q2128" s="464" t="s">
        <v>48</v>
      </c>
      <c r="R2128" s="448" t="s">
        <v>6661</v>
      </c>
      <c r="S2128" s="465">
        <v>0.02</v>
      </c>
    </row>
    <row r="2129" spans="1:19" x14ac:dyDescent="0.2">
      <c r="A2129" s="454" t="s">
        <v>6662</v>
      </c>
      <c r="B2129" s="455" t="s">
        <v>6663</v>
      </c>
      <c r="C2129" s="456" t="s">
        <v>61</v>
      </c>
      <c r="D2129" s="457" t="s">
        <v>207</v>
      </c>
      <c r="E2129" s="458" t="s">
        <v>2575</v>
      </c>
      <c r="F2129" s="459" t="s">
        <v>2576</v>
      </c>
      <c r="G2129" s="460">
        <v>1067</v>
      </c>
      <c r="H2129" s="461">
        <v>860</v>
      </c>
      <c r="I2129" s="461">
        <v>322</v>
      </c>
      <c r="J2129" s="462" t="s">
        <v>56</v>
      </c>
      <c r="K2129" s="463">
        <v>0.5</v>
      </c>
      <c r="L2129" s="464" t="s">
        <v>57</v>
      </c>
      <c r="M2129" s="464" t="s">
        <v>48</v>
      </c>
      <c r="N2129" s="464" t="s">
        <v>48</v>
      </c>
      <c r="O2129" s="464" t="s">
        <v>48</v>
      </c>
      <c r="P2129" s="464" t="s">
        <v>49</v>
      </c>
      <c r="Q2129" s="464" t="s">
        <v>48</v>
      </c>
      <c r="R2129" s="448" t="s">
        <v>6664</v>
      </c>
      <c r="S2129" s="465">
        <v>0.02</v>
      </c>
    </row>
    <row r="2130" spans="1:19" x14ac:dyDescent="0.2">
      <c r="A2130" s="454" t="s">
        <v>6665</v>
      </c>
      <c r="B2130" s="455" t="s">
        <v>6666</v>
      </c>
      <c r="C2130" s="456" t="s">
        <v>61</v>
      </c>
      <c r="D2130" s="457" t="s">
        <v>62</v>
      </c>
      <c r="E2130" s="458" t="s">
        <v>175</v>
      </c>
      <c r="F2130" s="459" t="s">
        <v>176</v>
      </c>
      <c r="G2130" s="460">
        <v>1211</v>
      </c>
      <c r="H2130" s="461">
        <v>144</v>
      </c>
      <c r="I2130" s="461">
        <v>76</v>
      </c>
      <c r="J2130" s="462" t="s">
        <v>65</v>
      </c>
      <c r="K2130" s="463">
        <v>0.5</v>
      </c>
      <c r="L2130" s="464" t="s">
        <v>57</v>
      </c>
      <c r="M2130" s="464" t="s">
        <v>48</v>
      </c>
      <c r="N2130" s="464" t="s">
        <v>48</v>
      </c>
      <c r="O2130" s="464" t="s">
        <v>48</v>
      </c>
      <c r="P2130" s="464" t="s">
        <v>49</v>
      </c>
      <c r="Q2130" s="464" t="s">
        <v>48</v>
      </c>
      <c r="R2130" s="448" t="s">
        <v>6667</v>
      </c>
      <c r="S2130" s="465">
        <v>0.02</v>
      </c>
    </row>
    <row r="2131" spans="1:19" x14ac:dyDescent="0.2">
      <c r="A2131" s="454" t="s">
        <v>6668</v>
      </c>
      <c r="B2131" s="455" t="s">
        <v>6669</v>
      </c>
      <c r="C2131" s="456" t="s">
        <v>252</v>
      </c>
      <c r="D2131" s="457" t="s">
        <v>69</v>
      </c>
      <c r="E2131" s="458" t="s">
        <v>1262</v>
      </c>
      <c r="F2131" s="459" t="s">
        <v>1263</v>
      </c>
      <c r="G2131" s="460">
        <v>3720</v>
      </c>
      <c r="H2131" s="461">
        <v>1991</v>
      </c>
      <c r="I2131" s="461">
        <v>1015</v>
      </c>
      <c r="J2131" s="462" t="s">
        <v>72</v>
      </c>
      <c r="K2131" s="463">
        <v>0.5</v>
      </c>
      <c r="L2131" s="464" t="s">
        <v>57</v>
      </c>
      <c r="M2131" s="464" t="s">
        <v>48</v>
      </c>
      <c r="N2131" s="464" t="s">
        <v>48</v>
      </c>
      <c r="O2131" s="464" t="s">
        <v>49</v>
      </c>
      <c r="P2131" s="464" t="s">
        <v>48</v>
      </c>
      <c r="Q2131" s="464" t="s">
        <v>48</v>
      </c>
      <c r="R2131" s="448" t="s">
        <v>6670</v>
      </c>
      <c r="S2131" s="465">
        <v>1.4999999999999999E-2</v>
      </c>
    </row>
    <row r="2132" spans="1:19" x14ac:dyDescent="0.2">
      <c r="A2132" s="454" t="s">
        <v>6671</v>
      </c>
      <c r="B2132" s="455" t="s">
        <v>6672</v>
      </c>
      <c r="C2132" s="456" t="s">
        <v>61</v>
      </c>
      <c r="D2132" s="457" t="s">
        <v>69</v>
      </c>
      <c r="E2132" s="458" t="s">
        <v>1262</v>
      </c>
      <c r="F2132" s="459" t="s">
        <v>1263</v>
      </c>
      <c r="G2132" s="460">
        <v>1694</v>
      </c>
      <c r="H2132" s="461">
        <v>345</v>
      </c>
      <c r="I2132" s="461">
        <v>222</v>
      </c>
      <c r="J2132" s="462" t="s">
        <v>72</v>
      </c>
      <c r="K2132" s="463">
        <v>0.5</v>
      </c>
      <c r="L2132" s="464" t="s">
        <v>57</v>
      </c>
      <c r="M2132" s="464" t="s">
        <v>48</v>
      </c>
      <c r="N2132" s="464" t="s">
        <v>48</v>
      </c>
      <c r="O2132" s="464" t="s">
        <v>49</v>
      </c>
      <c r="P2132" s="464" t="s">
        <v>48</v>
      </c>
      <c r="Q2132" s="464" t="s">
        <v>48</v>
      </c>
      <c r="R2132" s="448" t="s">
        <v>6673</v>
      </c>
      <c r="S2132" s="465">
        <v>0.02</v>
      </c>
    </row>
    <row r="2133" spans="1:19" x14ac:dyDescent="0.2">
      <c r="A2133" s="454" t="s">
        <v>6674</v>
      </c>
      <c r="B2133" s="455" t="s">
        <v>6675</v>
      </c>
      <c r="C2133" s="456" t="s">
        <v>61</v>
      </c>
      <c r="D2133" s="457" t="s">
        <v>76</v>
      </c>
      <c r="E2133" s="458" t="s">
        <v>391</v>
      </c>
      <c r="F2133" s="459" t="s">
        <v>392</v>
      </c>
      <c r="G2133" s="460">
        <v>1676</v>
      </c>
      <c r="H2133" s="461">
        <v>1155</v>
      </c>
      <c r="I2133" s="461">
        <v>439</v>
      </c>
      <c r="J2133" s="462" t="s">
        <v>72</v>
      </c>
      <c r="K2133" s="463">
        <v>0.5</v>
      </c>
      <c r="L2133" s="464" t="s">
        <v>48</v>
      </c>
      <c r="M2133" s="464" t="s">
        <v>48</v>
      </c>
      <c r="N2133" s="464" t="s">
        <v>48</v>
      </c>
      <c r="O2133" s="464" t="s">
        <v>48</v>
      </c>
      <c r="P2133" s="464" t="s">
        <v>48</v>
      </c>
      <c r="Q2133" s="464" t="s">
        <v>48</v>
      </c>
      <c r="R2133" s="448" t="s">
        <v>6676</v>
      </c>
      <c r="S2133" s="465">
        <v>0.02</v>
      </c>
    </row>
    <row r="2134" spans="1:19" x14ac:dyDescent="0.2">
      <c r="A2134" s="454" t="s">
        <v>6677</v>
      </c>
      <c r="B2134" s="455" t="s">
        <v>6678</v>
      </c>
      <c r="C2134" s="456" t="s">
        <v>61</v>
      </c>
      <c r="D2134" s="457" t="s">
        <v>314</v>
      </c>
      <c r="E2134" s="458" t="s">
        <v>1048</v>
      </c>
      <c r="F2134" s="459" t="s">
        <v>1048</v>
      </c>
      <c r="G2134" s="460">
        <v>1305</v>
      </c>
      <c r="H2134" s="461">
        <v>603</v>
      </c>
      <c r="I2134" s="461">
        <v>278</v>
      </c>
      <c r="J2134" s="462" t="s">
        <v>65</v>
      </c>
      <c r="K2134" s="463">
        <v>0.5</v>
      </c>
      <c r="L2134" s="464" t="s">
        <v>57</v>
      </c>
      <c r="M2134" s="464" t="s">
        <v>48</v>
      </c>
      <c r="N2134" s="464" t="s">
        <v>48</v>
      </c>
      <c r="O2134" s="464" t="s">
        <v>48</v>
      </c>
      <c r="P2134" s="464" t="s">
        <v>49</v>
      </c>
      <c r="Q2134" s="464" t="s">
        <v>48</v>
      </c>
      <c r="R2134" s="448" t="s">
        <v>6679</v>
      </c>
      <c r="S2134" s="465">
        <v>0.01</v>
      </c>
    </row>
    <row r="2135" spans="1:19" x14ac:dyDescent="0.2">
      <c r="A2135" s="454" t="s">
        <v>6680</v>
      </c>
      <c r="B2135" s="455" t="s">
        <v>6681</v>
      </c>
      <c r="C2135" s="456" t="s">
        <v>61</v>
      </c>
      <c r="D2135" s="457" t="s">
        <v>207</v>
      </c>
      <c r="E2135" s="458" t="s">
        <v>852</v>
      </c>
      <c r="F2135" s="459" t="s">
        <v>853</v>
      </c>
      <c r="G2135" s="460">
        <v>1296</v>
      </c>
      <c r="H2135" s="461">
        <v>1218</v>
      </c>
      <c r="I2135" s="461">
        <v>405</v>
      </c>
      <c r="J2135" s="462" t="s">
        <v>56</v>
      </c>
      <c r="K2135" s="463">
        <v>0.5</v>
      </c>
      <c r="L2135" s="464" t="s">
        <v>57</v>
      </c>
      <c r="M2135" s="464" t="s">
        <v>48</v>
      </c>
      <c r="N2135" s="464" t="s">
        <v>48</v>
      </c>
      <c r="O2135" s="464" t="s">
        <v>48</v>
      </c>
      <c r="P2135" s="464" t="s">
        <v>49</v>
      </c>
      <c r="Q2135" s="464" t="s">
        <v>48</v>
      </c>
      <c r="R2135" s="448" t="s">
        <v>6682</v>
      </c>
      <c r="S2135" s="465">
        <v>1.8000000000000002E-2</v>
      </c>
    </row>
    <row r="2136" spans="1:19" x14ac:dyDescent="0.2">
      <c r="A2136" s="454" t="s">
        <v>379</v>
      </c>
      <c r="B2136" s="455" t="s">
        <v>6683</v>
      </c>
      <c r="C2136" s="456" t="s">
        <v>43</v>
      </c>
      <c r="D2136" s="457" t="s">
        <v>341</v>
      </c>
      <c r="E2136" s="458" t="s">
        <v>378</v>
      </c>
      <c r="F2136" s="459" t="s">
        <v>379</v>
      </c>
      <c r="G2136" s="460">
        <v>7260</v>
      </c>
      <c r="H2136" s="461">
        <v>9172</v>
      </c>
      <c r="I2136" s="461">
        <v>4113</v>
      </c>
      <c r="J2136" s="462" t="s">
        <v>72</v>
      </c>
      <c r="K2136" s="463">
        <v>0.5</v>
      </c>
      <c r="L2136" s="464" t="s">
        <v>57</v>
      </c>
      <c r="M2136" s="464" t="s">
        <v>48</v>
      </c>
      <c r="N2136" s="464" t="s">
        <v>49</v>
      </c>
      <c r="O2136" s="464" t="s">
        <v>48</v>
      </c>
      <c r="P2136" s="464" t="s">
        <v>48</v>
      </c>
      <c r="Q2136" s="464" t="s">
        <v>48</v>
      </c>
      <c r="R2136" s="448" t="s">
        <v>6684</v>
      </c>
      <c r="S2136" s="465">
        <v>0.02</v>
      </c>
    </row>
    <row r="2137" spans="1:19" x14ac:dyDescent="0.2">
      <c r="A2137" s="454" t="s">
        <v>6685</v>
      </c>
      <c r="B2137" s="455" t="s">
        <v>6686</v>
      </c>
      <c r="C2137" s="456" t="s">
        <v>61</v>
      </c>
      <c r="D2137" s="457" t="s">
        <v>99</v>
      </c>
      <c r="E2137" s="458" t="s">
        <v>141</v>
      </c>
      <c r="F2137" s="459" t="s">
        <v>142</v>
      </c>
      <c r="G2137" s="460">
        <v>852</v>
      </c>
      <c r="H2137" s="461">
        <v>372</v>
      </c>
      <c r="I2137" s="461">
        <v>117</v>
      </c>
      <c r="J2137" s="462" t="s">
        <v>102</v>
      </c>
      <c r="K2137" s="463">
        <v>0.25</v>
      </c>
      <c r="L2137" s="464" t="s">
        <v>48</v>
      </c>
      <c r="M2137" s="464" t="s">
        <v>48</v>
      </c>
      <c r="N2137" s="464" t="s">
        <v>48</v>
      </c>
      <c r="O2137" s="464" t="s">
        <v>48</v>
      </c>
      <c r="P2137" s="464" t="s">
        <v>48</v>
      </c>
      <c r="Q2137" s="464" t="s">
        <v>48</v>
      </c>
      <c r="R2137" s="448" t="s">
        <v>6687</v>
      </c>
      <c r="S2137" s="465">
        <v>0.02</v>
      </c>
    </row>
    <row r="2138" spans="1:19" x14ac:dyDescent="0.2">
      <c r="A2138" s="454" t="s">
        <v>6688</v>
      </c>
      <c r="B2138" s="455" t="s">
        <v>6689</v>
      </c>
      <c r="C2138" s="456" t="s">
        <v>61</v>
      </c>
      <c r="D2138" s="457" t="s">
        <v>259</v>
      </c>
      <c r="E2138" s="458" t="s">
        <v>347</v>
      </c>
      <c r="F2138" s="459" t="s">
        <v>348</v>
      </c>
      <c r="G2138" s="460">
        <v>833</v>
      </c>
      <c r="H2138" s="461">
        <v>191</v>
      </c>
      <c r="I2138" s="461">
        <v>128</v>
      </c>
      <c r="J2138" s="462" t="s">
        <v>102</v>
      </c>
      <c r="K2138" s="463">
        <v>0.25</v>
      </c>
      <c r="L2138" s="464" t="s">
        <v>48</v>
      </c>
      <c r="M2138" s="464" t="s">
        <v>49</v>
      </c>
      <c r="N2138" s="464" t="s">
        <v>48</v>
      </c>
      <c r="O2138" s="464" t="s">
        <v>48</v>
      </c>
      <c r="P2138" s="464" t="s">
        <v>48</v>
      </c>
      <c r="Q2138" s="464" t="s">
        <v>48</v>
      </c>
      <c r="R2138" s="448" t="s">
        <v>6690</v>
      </c>
      <c r="S2138" s="465">
        <v>0</v>
      </c>
    </row>
    <row r="2139" spans="1:19" x14ac:dyDescent="0.2">
      <c r="A2139" s="454" t="s">
        <v>6691</v>
      </c>
      <c r="B2139" s="455" t="s">
        <v>6692</v>
      </c>
      <c r="C2139" s="456" t="s">
        <v>61</v>
      </c>
      <c r="D2139" s="457" t="s">
        <v>341</v>
      </c>
      <c r="E2139" s="458" t="s">
        <v>724</v>
      </c>
      <c r="F2139" s="459" t="s">
        <v>722</v>
      </c>
      <c r="G2139" s="460">
        <v>1615</v>
      </c>
      <c r="H2139" s="461">
        <v>925</v>
      </c>
      <c r="I2139" s="461">
        <v>420</v>
      </c>
      <c r="J2139" s="462" t="s">
        <v>72</v>
      </c>
      <c r="K2139" s="463">
        <v>0.5</v>
      </c>
      <c r="L2139" s="464" t="s">
        <v>48</v>
      </c>
      <c r="M2139" s="464" t="s">
        <v>48</v>
      </c>
      <c r="N2139" s="464" t="s">
        <v>49</v>
      </c>
      <c r="O2139" s="464" t="s">
        <v>48</v>
      </c>
      <c r="P2139" s="464" t="s">
        <v>48</v>
      </c>
      <c r="Q2139" s="464" t="s">
        <v>48</v>
      </c>
      <c r="R2139" s="448" t="s">
        <v>6693</v>
      </c>
      <c r="S2139" s="465">
        <v>1.8000000000000002E-2</v>
      </c>
    </row>
    <row r="2140" spans="1:19" x14ac:dyDescent="0.2">
      <c r="A2140" s="454" t="s">
        <v>6694</v>
      </c>
      <c r="B2140" s="455" t="s">
        <v>6695</v>
      </c>
      <c r="C2140" s="456" t="s">
        <v>61</v>
      </c>
      <c r="D2140" s="457" t="s">
        <v>154</v>
      </c>
      <c r="E2140" s="458" t="s">
        <v>296</v>
      </c>
      <c r="F2140" s="459" t="s">
        <v>297</v>
      </c>
      <c r="G2140" s="460">
        <v>668</v>
      </c>
      <c r="H2140" s="461">
        <v>320</v>
      </c>
      <c r="I2140" s="461">
        <v>93</v>
      </c>
      <c r="J2140" s="462" t="s">
        <v>65</v>
      </c>
      <c r="K2140" s="463">
        <v>0.5</v>
      </c>
      <c r="L2140" s="464" t="s">
        <v>48</v>
      </c>
      <c r="M2140" s="464" t="s">
        <v>48</v>
      </c>
      <c r="N2140" s="464" t="s">
        <v>49</v>
      </c>
      <c r="O2140" s="464" t="s">
        <v>48</v>
      </c>
      <c r="P2140" s="464" t="s">
        <v>48</v>
      </c>
      <c r="Q2140" s="464" t="s">
        <v>48</v>
      </c>
      <c r="R2140" s="448" t="s">
        <v>6696</v>
      </c>
      <c r="S2140" s="465">
        <v>1.3999999999999999E-2</v>
      </c>
    </row>
    <row r="2141" spans="1:19" x14ac:dyDescent="0.2">
      <c r="A2141" s="454" t="s">
        <v>6697</v>
      </c>
      <c r="B2141" s="455" t="s">
        <v>6698</v>
      </c>
      <c r="C2141" s="456" t="s">
        <v>61</v>
      </c>
      <c r="D2141" s="457" t="s">
        <v>62</v>
      </c>
      <c r="E2141" s="458" t="s">
        <v>265</v>
      </c>
      <c r="F2141" s="459" t="s">
        <v>266</v>
      </c>
      <c r="G2141" s="460">
        <v>1265</v>
      </c>
      <c r="H2141" s="461">
        <v>349</v>
      </c>
      <c r="I2141" s="461">
        <v>119</v>
      </c>
      <c r="J2141" s="462" t="s">
        <v>65</v>
      </c>
      <c r="K2141" s="463">
        <v>0.5</v>
      </c>
      <c r="L2141" s="464" t="s">
        <v>57</v>
      </c>
      <c r="M2141" s="464" t="s">
        <v>48</v>
      </c>
      <c r="N2141" s="464" t="s">
        <v>48</v>
      </c>
      <c r="O2141" s="464" t="s">
        <v>49</v>
      </c>
      <c r="P2141" s="464" t="s">
        <v>48</v>
      </c>
      <c r="Q2141" s="464" t="s">
        <v>48</v>
      </c>
      <c r="R2141" s="448" t="s">
        <v>6699</v>
      </c>
      <c r="S2141" s="465">
        <v>0</v>
      </c>
    </row>
    <row r="2142" spans="1:19" x14ac:dyDescent="0.2">
      <c r="A2142" s="454" t="s">
        <v>6700</v>
      </c>
      <c r="B2142" s="455" t="s">
        <v>6701</v>
      </c>
      <c r="C2142" s="456" t="s">
        <v>61</v>
      </c>
      <c r="D2142" s="457" t="s">
        <v>154</v>
      </c>
      <c r="E2142" s="458" t="s">
        <v>296</v>
      </c>
      <c r="F2142" s="459" t="s">
        <v>297</v>
      </c>
      <c r="G2142" s="460">
        <v>496</v>
      </c>
      <c r="H2142" s="461">
        <v>64</v>
      </c>
      <c r="I2142" s="461">
        <v>37</v>
      </c>
      <c r="J2142" s="462" t="s">
        <v>65</v>
      </c>
      <c r="K2142" s="463">
        <v>0.5</v>
      </c>
      <c r="L2142" s="464" t="s">
        <v>57</v>
      </c>
      <c r="M2142" s="464" t="s">
        <v>48</v>
      </c>
      <c r="N2142" s="464" t="s">
        <v>49</v>
      </c>
      <c r="O2142" s="464" t="s">
        <v>48</v>
      </c>
      <c r="P2142" s="464" t="s">
        <v>48</v>
      </c>
      <c r="Q2142" s="464" t="s">
        <v>48</v>
      </c>
      <c r="R2142" s="448" t="s">
        <v>6702</v>
      </c>
      <c r="S2142" s="465">
        <v>0</v>
      </c>
    </row>
    <row r="2143" spans="1:19" x14ac:dyDescent="0.2">
      <c r="A2143" s="454" t="s">
        <v>6703</v>
      </c>
      <c r="B2143" s="455" t="s">
        <v>6704</v>
      </c>
      <c r="C2143" s="456" t="s">
        <v>61</v>
      </c>
      <c r="D2143" s="457" t="s">
        <v>44</v>
      </c>
      <c r="E2143" s="458" t="s">
        <v>45</v>
      </c>
      <c r="F2143" s="459" t="s">
        <v>46</v>
      </c>
      <c r="G2143" s="460">
        <v>4038</v>
      </c>
      <c r="H2143" s="461">
        <v>1697</v>
      </c>
      <c r="I2143" s="461">
        <v>691</v>
      </c>
      <c r="J2143" s="462" t="s">
        <v>47</v>
      </c>
      <c r="K2143" s="463">
        <v>0.35</v>
      </c>
      <c r="L2143" s="464" t="s">
        <v>48</v>
      </c>
      <c r="M2143" s="464" t="s">
        <v>48</v>
      </c>
      <c r="N2143" s="464" t="s">
        <v>48</v>
      </c>
      <c r="O2143" s="464" t="s">
        <v>48</v>
      </c>
      <c r="P2143" s="464" t="s">
        <v>48</v>
      </c>
      <c r="Q2143" s="464" t="s">
        <v>48</v>
      </c>
      <c r="R2143" s="448" t="s">
        <v>6705</v>
      </c>
      <c r="S2143" s="465">
        <v>1.7000000000000001E-2</v>
      </c>
    </row>
    <row r="2144" spans="1:19" x14ac:dyDescent="0.2">
      <c r="A2144" s="454" t="s">
        <v>6706</v>
      </c>
      <c r="B2144" s="455" t="s">
        <v>6707</v>
      </c>
      <c r="C2144" s="456" t="s">
        <v>61</v>
      </c>
      <c r="D2144" s="457" t="s">
        <v>154</v>
      </c>
      <c r="E2144" s="458" t="s">
        <v>549</v>
      </c>
      <c r="F2144" s="459" t="s">
        <v>550</v>
      </c>
      <c r="G2144" s="460">
        <v>1507</v>
      </c>
      <c r="H2144" s="461">
        <v>239</v>
      </c>
      <c r="I2144" s="461">
        <v>136</v>
      </c>
      <c r="J2144" s="462" t="s">
        <v>65</v>
      </c>
      <c r="K2144" s="463">
        <v>0.5</v>
      </c>
      <c r="L2144" s="464" t="s">
        <v>57</v>
      </c>
      <c r="M2144" s="464" t="s">
        <v>48</v>
      </c>
      <c r="N2144" s="464" t="s">
        <v>48</v>
      </c>
      <c r="O2144" s="464" t="s">
        <v>48</v>
      </c>
      <c r="P2144" s="464" t="s">
        <v>49</v>
      </c>
      <c r="Q2144" s="464" t="s">
        <v>48</v>
      </c>
      <c r="R2144" s="448" t="s">
        <v>6708</v>
      </c>
      <c r="S2144" s="465">
        <v>2E-3</v>
      </c>
    </row>
    <row r="2145" spans="1:19" x14ac:dyDescent="0.2">
      <c r="A2145" s="454" t="s">
        <v>6709</v>
      </c>
      <c r="B2145" s="455" t="s">
        <v>6710</v>
      </c>
      <c r="C2145" s="456" t="s">
        <v>61</v>
      </c>
      <c r="D2145" s="457" t="s">
        <v>207</v>
      </c>
      <c r="E2145" s="458" t="s">
        <v>208</v>
      </c>
      <c r="F2145" s="459" t="s">
        <v>209</v>
      </c>
      <c r="G2145" s="460">
        <v>3923</v>
      </c>
      <c r="H2145" s="461">
        <v>2945</v>
      </c>
      <c r="I2145" s="461">
        <v>1017</v>
      </c>
      <c r="J2145" s="462" t="s">
        <v>56</v>
      </c>
      <c r="K2145" s="463">
        <v>0.5</v>
      </c>
      <c r="L2145" s="464" t="s">
        <v>57</v>
      </c>
      <c r="M2145" s="464" t="s">
        <v>48</v>
      </c>
      <c r="N2145" s="464" t="s">
        <v>49</v>
      </c>
      <c r="O2145" s="464" t="s">
        <v>48</v>
      </c>
      <c r="P2145" s="464" t="s">
        <v>48</v>
      </c>
      <c r="Q2145" s="464" t="s">
        <v>48</v>
      </c>
      <c r="R2145" s="448" t="s">
        <v>6711</v>
      </c>
      <c r="S2145" s="465">
        <v>1.8000000000000002E-2</v>
      </c>
    </row>
    <row r="2146" spans="1:19" x14ac:dyDescent="0.2">
      <c r="A2146" s="454" t="s">
        <v>6712</v>
      </c>
      <c r="B2146" s="455" t="s">
        <v>6713</v>
      </c>
      <c r="C2146" s="456" t="s">
        <v>61</v>
      </c>
      <c r="D2146" s="457" t="s">
        <v>341</v>
      </c>
      <c r="E2146" s="458" t="s">
        <v>724</v>
      </c>
      <c r="F2146" s="459" t="s">
        <v>722</v>
      </c>
      <c r="G2146" s="460">
        <v>784</v>
      </c>
      <c r="H2146" s="461">
        <v>677</v>
      </c>
      <c r="I2146" s="461">
        <v>282</v>
      </c>
      <c r="J2146" s="462" t="s">
        <v>72</v>
      </c>
      <c r="K2146" s="463">
        <v>0.5</v>
      </c>
      <c r="L2146" s="464" t="s">
        <v>48</v>
      </c>
      <c r="M2146" s="464" t="s">
        <v>48</v>
      </c>
      <c r="N2146" s="464" t="s">
        <v>49</v>
      </c>
      <c r="O2146" s="464" t="s">
        <v>48</v>
      </c>
      <c r="P2146" s="464" t="s">
        <v>48</v>
      </c>
      <c r="Q2146" s="464" t="s">
        <v>48</v>
      </c>
      <c r="R2146" s="448" t="s">
        <v>6714</v>
      </c>
      <c r="S2146" s="465">
        <v>0.02</v>
      </c>
    </row>
    <row r="2147" spans="1:19" x14ac:dyDescent="0.2">
      <c r="A2147" s="454" t="s">
        <v>6715</v>
      </c>
      <c r="B2147" s="455" t="s">
        <v>6716</v>
      </c>
      <c r="C2147" s="456" t="s">
        <v>61</v>
      </c>
      <c r="D2147" s="457" t="s">
        <v>111</v>
      </c>
      <c r="E2147" s="458" t="s">
        <v>1178</v>
      </c>
      <c r="F2147" s="459" t="s">
        <v>1178</v>
      </c>
      <c r="G2147" s="460">
        <v>3930</v>
      </c>
      <c r="H2147" s="461">
        <v>7368</v>
      </c>
      <c r="I2147" s="461">
        <v>2480</v>
      </c>
      <c r="J2147" s="462" t="s">
        <v>114</v>
      </c>
      <c r="K2147" s="463">
        <v>0</v>
      </c>
      <c r="L2147" s="464" t="s">
        <v>48</v>
      </c>
      <c r="M2147" s="464" t="s">
        <v>48</v>
      </c>
      <c r="N2147" s="464" t="s">
        <v>48</v>
      </c>
      <c r="O2147" s="464" t="s">
        <v>48</v>
      </c>
      <c r="P2147" s="464" t="s">
        <v>48</v>
      </c>
      <c r="Q2147" s="464" t="s">
        <v>48</v>
      </c>
      <c r="R2147" s="448" t="s">
        <v>6717</v>
      </c>
      <c r="S2147" s="465">
        <v>0.02</v>
      </c>
    </row>
    <row r="2148" spans="1:19" x14ac:dyDescent="0.2">
      <c r="A2148" s="454" t="s">
        <v>6718</v>
      </c>
      <c r="B2148" s="455" t="s">
        <v>6719</v>
      </c>
      <c r="C2148" s="456" t="s">
        <v>61</v>
      </c>
      <c r="D2148" s="457" t="s">
        <v>207</v>
      </c>
      <c r="E2148" s="458" t="s">
        <v>1799</v>
      </c>
      <c r="F2148" s="459" t="s">
        <v>1797</v>
      </c>
      <c r="G2148" s="460">
        <v>910</v>
      </c>
      <c r="H2148" s="461">
        <v>642</v>
      </c>
      <c r="I2148" s="461">
        <v>285</v>
      </c>
      <c r="J2148" s="462" t="s">
        <v>56</v>
      </c>
      <c r="K2148" s="463">
        <v>0.5</v>
      </c>
      <c r="L2148" s="464" t="s">
        <v>57</v>
      </c>
      <c r="M2148" s="464" t="s">
        <v>48</v>
      </c>
      <c r="N2148" s="464" t="s">
        <v>48</v>
      </c>
      <c r="O2148" s="464" t="s">
        <v>48</v>
      </c>
      <c r="P2148" s="464" t="s">
        <v>49</v>
      </c>
      <c r="Q2148" s="464" t="s">
        <v>48</v>
      </c>
      <c r="R2148" s="448" t="s">
        <v>6720</v>
      </c>
      <c r="S2148" s="465">
        <v>0.02</v>
      </c>
    </row>
    <row r="2149" spans="1:19" x14ac:dyDescent="0.2">
      <c r="A2149" s="454" t="s">
        <v>6721</v>
      </c>
      <c r="B2149" s="455" t="s">
        <v>6722</v>
      </c>
      <c r="C2149" s="456" t="s">
        <v>61</v>
      </c>
      <c r="D2149" s="457" t="s">
        <v>44</v>
      </c>
      <c r="E2149" s="458" t="s">
        <v>2931</v>
      </c>
      <c r="F2149" s="459" t="s">
        <v>2929</v>
      </c>
      <c r="G2149" s="460">
        <v>2714</v>
      </c>
      <c r="H2149" s="461">
        <v>2168</v>
      </c>
      <c r="I2149" s="461">
        <v>910</v>
      </c>
      <c r="J2149" s="462" t="s">
        <v>47</v>
      </c>
      <c r="K2149" s="463">
        <v>0.35</v>
      </c>
      <c r="L2149" s="464" t="s">
        <v>48</v>
      </c>
      <c r="M2149" s="464" t="s">
        <v>48</v>
      </c>
      <c r="N2149" s="464" t="s">
        <v>48</v>
      </c>
      <c r="O2149" s="464" t="s">
        <v>48</v>
      </c>
      <c r="P2149" s="464" t="s">
        <v>48</v>
      </c>
      <c r="Q2149" s="464" t="s">
        <v>48</v>
      </c>
      <c r="R2149" s="448" t="s">
        <v>6723</v>
      </c>
      <c r="S2149" s="465">
        <v>0.02</v>
      </c>
    </row>
    <row r="2150" spans="1:19" x14ac:dyDescent="0.2">
      <c r="A2150" s="454" t="s">
        <v>6724</v>
      </c>
      <c r="B2150" s="455" t="s">
        <v>6725</v>
      </c>
      <c r="C2150" s="456" t="s">
        <v>61</v>
      </c>
      <c r="D2150" s="457" t="s">
        <v>99</v>
      </c>
      <c r="E2150" s="458" t="s">
        <v>653</v>
      </c>
      <c r="F2150" s="459" t="s">
        <v>654</v>
      </c>
      <c r="G2150" s="460">
        <v>1939</v>
      </c>
      <c r="H2150" s="461">
        <v>1051</v>
      </c>
      <c r="I2150" s="461">
        <v>426</v>
      </c>
      <c r="J2150" s="462" t="s">
        <v>102</v>
      </c>
      <c r="K2150" s="463">
        <v>0.25</v>
      </c>
      <c r="L2150" s="464" t="s">
        <v>48</v>
      </c>
      <c r="M2150" s="464" t="s">
        <v>48</v>
      </c>
      <c r="N2150" s="464" t="s">
        <v>48</v>
      </c>
      <c r="O2150" s="464" t="s">
        <v>48</v>
      </c>
      <c r="P2150" s="464" t="s">
        <v>48</v>
      </c>
      <c r="Q2150" s="464" t="s">
        <v>48</v>
      </c>
      <c r="R2150" s="448" t="s">
        <v>6726</v>
      </c>
      <c r="S2150" s="465">
        <v>0.02</v>
      </c>
    </row>
    <row r="2151" spans="1:19" x14ac:dyDescent="0.2">
      <c r="A2151" s="454" t="s">
        <v>6727</v>
      </c>
      <c r="B2151" s="455" t="s">
        <v>6728</v>
      </c>
      <c r="C2151" s="456" t="s">
        <v>43</v>
      </c>
      <c r="D2151" s="457" t="s">
        <v>111</v>
      </c>
      <c r="E2151" s="458" t="s">
        <v>1981</v>
      </c>
      <c r="F2151" s="459" t="s">
        <v>1982</v>
      </c>
      <c r="G2151" s="460">
        <v>4363</v>
      </c>
      <c r="H2151" s="461">
        <v>15642</v>
      </c>
      <c r="I2151" s="461">
        <v>5630</v>
      </c>
      <c r="J2151" s="462" t="s">
        <v>114</v>
      </c>
      <c r="K2151" s="463">
        <v>0.35</v>
      </c>
      <c r="L2151" s="464" t="s">
        <v>48</v>
      </c>
      <c r="M2151" s="464" t="s">
        <v>48</v>
      </c>
      <c r="N2151" s="464" t="s">
        <v>48</v>
      </c>
      <c r="O2151" s="464" t="s">
        <v>48</v>
      </c>
      <c r="P2151" s="464" t="s">
        <v>48</v>
      </c>
      <c r="Q2151" s="464" t="s">
        <v>48</v>
      </c>
      <c r="R2151" s="448" t="s">
        <v>6729</v>
      </c>
      <c r="S2151" s="465">
        <v>1.9E-2</v>
      </c>
    </row>
    <row r="2152" spans="1:19" x14ac:dyDescent="0.2">
      <c r="A2152" s="454" t="s">
        <v>6730</v>
      </c>
      <c r="B2152" s="455" t="s">
        <v>6731</v>
      </c>
      <c r="C2152" s="456" t="s">
        <v>61</v>
      </c>
      <c r="D2152" s="457" t="s">
        <v>135</v>
      </c>
      <c r="E2152" s="458" t="s">
        <v>1011</v>
      </c>
      <c r="F2152" s="459" t="s">
        <v>1012</v>
      </c>
      <c r="G2152" s="460">
        <v>1731</v>
      </c>
      <c r="H2152" s="461">
        <v>776</v>
      </c>
      <c r="I2152" s="461">
        <v>306</v>
      </c>
      <c r="J2152" s="462" t="s">
        <v>102</v>
      </c>
      <c r="K2152" s="463">
        <v>0.25</v>
      </c>
      <c r="L2152" s="464" t="s">
        <v>48</v>
      </c>
      <c r="M2152" s="464" t="s">
        <v>48</v>
      </c>
      <c r="N2152" s="464" t="s">
        <v>48</v>
      </c>
      <c r="O2152" s="464" t="s">
        <v>48</v>
      </c>
      <c r="P2152" s="464" t="s">
        <v>48</v>
      </c>
      <c r="Q2152" s="464" t="s">
        <v>48</v>
      </c>
      <c r="R2152" s="448" t="s">
        <v>6732</v>
      </c>
      <c r="S2152" s="465">
        <v>0.01</v>
      </c>
    </row>
    <row r="2153" spans="1:19" x14ac:dyDescent="0.2">
      <c r="A2153" s="454" t="s">
        <v>64</v>
      </c>
      <c r="B2153" s="455" t="s">
        <v>6733</v>
      </c>
      <c r="C2153" s="456" t="s">
        <v>1025</v>
      </c>
      <c r="D2153" s="457" t="s">
        <v>62</v>
      </c>
      <c r="E2153" s="458" t="s">
        <v>63</v>
      </c>
      <c r="F2153" s="459" t="s">
        <v>64</v>
      </c>
      <c r="G2153" s="460">
        <v>16277</v>
      </c>
      <c r="H2153" s="461">
        <v>144675</v>
      </c>
      <c r="I2153" s="461">
        <v>72628</v>
      </c>
      <c r="J2153" s="462" t="s">
        <v>65</v>
      </c>
      <c r="K2153" s="463">
        <v>0.5</v>
      </c>
      <c r="L2153" s="464" t="s">
        <v>48</v>
      </c>
      <c r="M2153" s="464" t="s">
        <v>48</v>
      </c>
      <c r="N2153" s="464" t="s">
        <v>48</v>
      </c>
      <c r="O2153" s="464" t="s">
        <v>48</v>
      </c>
      <c r="P2153" s="464" t="s">
        <v>48</v>
      </c>
      <c r="Q2153" s="464" t="s">
        <v>48</v>
      </c>
      <c r="R2153" s="448" t="s">
        <v>6734</v>
      </c>
      <c r="S2153" s="465">
        <v>0.02</v>
      </c>
    </row>
    <row r="2154" spans="1:19" x14ac:dyDescent="0.2">
      <c r="A2154" s="454" t="s">
        <v>6735</v>
      </c>
      <c r="B2154" s="455" t="s">
        <v>6736</v>
      </c>
      <c r="C2154" s="456" t="s">
        <v>61</v>
      </c>
      <c r="D2154" s="457" t="s">
        <v>62</v>
      </c>
      <c r="E2154" s="458" t="s">
        <v>1182</v>
      </c>
      <c r="F2154" s="459" t="s">
        <v>1183</v>
      </c>
      <c r="G2154" s="460">
        <v>607</v>
      </c>
      <c r="H2154" s="461">
        <v>101</v>
      </c>
      <c r="I2154" s="461">
        <v>44</v>
      </c>
      <c r="J2154" s="462" t="s">
        <v>65</v>
      </c>
      <c r="K2154" s="463">
        <v>0.5</v>
      </c>
      <c r="L2154" s="464" t="s">
        <v>48</v>
      </c>
      <c r="M2154" s="464" t="s">
        <v>48</v>
      </c>
      <c r="N2154" s="464" t="s">
        <v>49</v>
      </c>
      <c r="O2154" s="464" t="s">
        <v>48</v>
      </c>
      <c r="P2154" s="464" t="s">
        <v>48</v>
      </c>
      <c r="Q2154" s="464" t="s">
        <v>48</v>
      </c>
      <c r="R2154" s="448" t="s">
        <v>6737</v>
      </c>
      <c r="S2154" s="465">
        <v>0.02</v>
      </c>
    </row>
    <row r="2155" spans="1:19" x14ac:dyDescent="0.2">
      <c r="A2155" s="454" t="s">
        <v>6738</v>
      </c>
      <c r="B2155" s="455" t="s">
        <v>6739</v>
      </c>
      <c r="C2155" s="456" t="s">
        <v>61</v>
      </c>
      <c r="D2155" s="457" t="s">
        <v>62</v>
      </c>
      <c r="E2155" s="458" t="s">
        <v>362</v>
      </c>
      <c r="F2155" s="459" t="s">
        <v>363</v>
      </c>
      <c r="G2155" s="460">
        <v>474</v>
      </c>
      <c r="H2155" s="461">
        <v>107</v>
      </c>
      <c r="I2155" s="461">
        <v>48</v>
      </c>
      <c r="J2155" s="462" t="s">
        <v>65</v>
      </c>
      <c r="K2155" s="463">
        <v>0.5</v>
      </c>
      <c r="L2155" s="464" t="s">
        <v>48</v>
      </c>
      <c r="M2155" s="464" t="s">
        <v>48</v>
      </c>
      <c r="N2155" s="464" t="s">
        <v>49</v>
      </c>
      <c r="O2155" s="464" t="s">
        <v>48</v>
      </c>
      <c r="P2155" s="464" t="s">
        <v>48</v>
      </c>
      <c r="Q2155" s="464" t="s">
        <v>48</v>
      </c>
      <c r="R2155" s="448" t="s">
        <v>6740</v>
      </c>
      <c r="S2155" s="465">
        <v>0</v>
      </c>
    </row>
    <row r="2156" spans="1:19" x14ac:dyDescent="0.2">
      <c r="A2156" s="454" t="s">
        <v>6741</v>
      </c>
      <c r="B2156" s="455" t="s">
        <v>6742</v>
      </c>
      <c r="C2156" s="456" t="s">
        <v>61</v>
      </c>
      <c r="D2156" s="457" t="s">
        <v>118</v>
      </c>
      <c r="E2156" s="458" t="s">
        <v>331</v>
      </c>
      <c r="F2156" s="459" t="s">
        <v>332</v>
      </c>
      <c r="G2156" s="460">
        <v>2001</v>
      </c>
      <c r="H2156" s="461">
        <v>555</v>
      </c>
      <c r="I2156" s="461">
        <v>221</v>
      </c>
      <c r="J2156" s="462" t="s">
        <v>47</v>
      </c>
      <c r="K2156" s="463">
        <v>0.35</v>
      </c>
      <c r="L2156" s="464" t="s">
        <v>48</v>
      </c>
      <c r="M2156" s="464" t="s">
        <v>48</v>
      </c>
      <c r="N2156" s="464" t="s">
        <v>48</v>
      </c>
      <c r="O2156" s="464" t="s">
        <v>48</v>
      </c>
      <c r="P2156" s="464" t="s">
        <v>48</v>
      </c>
      <c r="Q2156" s="464" t="s">
        <v>48</v>
      </c>
      <c r="R2156" s="448" t="s">
        <v>6743</v>
      </c>
      <c r="S2156" s="465">
        <v>1.6E-2</v>
      </c>
    </row>
    <row r="2157" spans="1:19" x14ac:dyDescent="0.2">
      <c r="A2157" s="454" t="s">
        <v>6744</v>
      </c>
      <c r="B2157" s="455" t="s">
        <v>6745</v>
      </c>
      <c r="C2157" s="456" t="s">
        <v>61</v>
      </c>
      <c r="D2157" s="457" t="s">
        <v>62</v>
      </c>
      <c r="E2157" s="458" t="s">
        <v>63</v>
      </c>
      <c r="F2157" s="459" t="s">
        <v>64</v>
      </c>
      <c r="G2157" s="460">
        <v>843</v>
      </c>
      <c r="H2157" s="461">
        <v>771</v>
      </c>
      <c r="I2157" s="461">
        <v>280</v>
      </c>
      <c r="J2157" s="462" t="s">
        <v>65</v>
      </c>
      <c r="K2157" s="463">
        <v>0.5</v>
      </c>
      <c r="L2157" s="464" t="s">
        <v>48</v>
      </c>
      <c r="M2157" s="464" t="s">
        <v>48</v>
      </c>
      <c r="N2157" s="464" t="s">
        <v>48</v>
      </c>
      <c r="O2157" s="464" t="s">
        <v>48</v>
      </c>
      <c r="P2157" s="464" t="s">
        <v>48</v>
      </c>
      <c r="Q2157" s="464" t="s">
        <v>48</v>
      </c>
      <c r="R2157" s="448" t="s">
        <v>6746</v>
      </c>
      <c r="S2157" s="465">
        <v>0.02</v>
      </c>
    </row>
    <row r="2158" spans="1:19" x14ac:dyDescent="0.2">
      <c r="A2158" s="454" t="s">
        <v>447</v>
      </c>
      <c r="B2158" s="455" t="s">
        <v>6747</v>
      </c>
      <c r="C2158" s="456" t="s">
        <v>43</v>
      </c>
      <c r="D2158" s="457" t="s">
        <v>62</v>
      </c>
      <c r="E2158" s="458" t="s">
        <v>446</v>
      </c>
      <c r="F2158" s="459" t="s">
        <v>447</v>
      </c>
      <c r="G2158" s="460">
        <v>3603</v>
      </c>
      <c r="H2158" s="461">
        <v>3985</v>
      </c>
      <c r="I2158" s="461">
        <v>1523</v>
      </c>
      <c r="J2158" s="462" t="s">
        <v>65</v>
      </c>
      <c r="K2158" s="463">
        <v>0.5</v>
      </c>
      <c r="L2158" s="464" t="s">
        <v>48</v>
      </c>
      <c r="M2158" s="464" t="s">
        <v>48</v>
      </c>
      <c r="N2158" s="464" t="s">
        <v>49</v>
      </c>
      <c r="O2158" s="464" t="s">
        <v>48</v>
      </c>
      <c r="P2158" s="464" t="s">
        <v>48</v>
      </c>
      <c r="Q2158" s="464" t="s">
        <v>48</v>
      </c>
      <c r="R2158" s="448" t="s">
        <v>6748</v>
      </c>
      <c r="S2158" s="465">
        <v>0.02</v>
      </c>
    </row>
    <row r="2159" spans="1:19" x14ac:dyDescent="0.2">
      <c r="A2159" s="454" t="s">
        <v>6749</v>
      </c>
      <c r="B2159" s="455" t="s">
        <v>6750</v>
      </c>
      <c r="C2159" s="456" t="s">
        <v>61</v>
      </c>
      <c r="D2159" s="457" t="s">
        <v>62</v>
      </c>
      <c r="E2159" s="458" t="s">
        <v>63</v>
      </c>
      <c r="F2159" s="459" t="s">
        <v>64</v>
      </c>
      <c r="G2159" s="460">
        <v>2093</v>
      </c>
      <c r="H2159" s="461">
        <v>2263</v>
      </c>
      <c r="I2159" s="461">
        <v>742</v>
      </c>
      <c r="J2159" s="462" t="s">
        <v>65</v>
      </c>
      <c r="K2159" s="463">
        <v>0.5</v>
      </c>
      <c r="L2159" s="464" t="s">
        <v>48</v>
      </c>
      <c r="M2159" s="464" t="s">
        <v>48</v>
      </c>
      <c r="N2159" s="464" t="s">
        <v>48</v>
      </c>
      <c r="O2159" s="464" t="s">
        <v>48</v>
      </c>
      <c r="P2159" s="464" t="s">
        <v>48</v>
      </c>
      <c r="Q2159" s="464" t="s">
        <v>48</v>
      </c>
      <c r="R2159" s="448" t="s">
        <v>6751</v>
      </c>
      <c r="S2159" s="465">
        <v>0.02</v>
      </c>
    </row>
    <row r="2160" spans="1:19" x14ac:dyDescent="0.2">
      <c r="A2160" s="454" t="s">
        <v>6752</v>
      </c>
      <c r="B2160" s="455" t="s">
        <v>6753</v>
      </c>
      <c r="C2160" s="456" t="s">
        <v>61</v>
      </c>
      <c r="D2160" s="457" t="s">
        <v>69</v>
      </c>
      <c r="E2160" s="458" t="s">
        <v>529</v>
      </c>
      <c r="F2160" s="459" t="s">
        <v>69</v>
      </c>
      <c r="G2160" s="460">
        <v>9030</v>
      </c>
      <c r="H2160" s="461">
        <v>1366</v>
      </c>
      <c r="I2160" s="461">
        <v>663</v>
      </c>
      <c r="J2160" s="462" t="s">
        <v>72</v>
      </c>
      <c r="K2160" s="463">
        <v>0.5</v>
      </c>
      <c r="L2160" s="464" t="s">
        <v>57</v>
      </c>
      <c r="M2160" s="464" t="s">
        <v>48</v>
      </c>
      <c r="N2160" s="464" t="s">
        <v>48</v>
      </c>
      <c r="O2160" s="464" t="s">
        <v>48</v>
      </c>
      <c r="P2160" s="464" t="s">
        <v>49</v>
      </c>
      <c r="Q2160" s="464" t="s">
        <v>48</v>
      </c>
      <c r="R2160" s="448" t="s">
        <v>6754</v>
      </c>
      <c r="S2160" s="465">
        <v>0.01</v>
      </c>
    </row>
    <row r="2161" spans="1:19" x14ac:dyDescent="0.2">
      <c r="A2161" s="454" t="s">
        <v>6755</v>
      </c>
      <c r="B2161" s="455" t="s">
        <v>6756</v>
      </c>
      <c r="C2161" s="456" t="s">
        <v>61</v>
      </c>
      <c r="D2161" s="457" t="s">
        <v>111</v>
      </c>
      <c r="E2161" s="458" t="s">
        <v>130</v>
      </c>
      <c r="F2161" s="459" t="s">
        <v>131</v>
      </c>
      <c r="G2161" s="460">
        <v>2134</v>
      </c>
      <c r="H2161" s="461">
        <v>1558</v>
      </c>
      <c r="I2161" s="461">
        <v>540</v>
      </c>
      <c r="J2161" s="462" t="s">
        <v>114</v>
      </c>
      <c r="K2161" s="463">
        <v>0</v>
      </c>
      <c r="L2161" s="464" t="s">
        <v>48</v>
      </c>
      <c r="M2161" s="464" t="s">
        <v>48</v>
      </c>
      <c r="N2161" s="464" t="s">
        <v>48</v>
      </c>
      <c r="O2161" s="464" t="s">
        <v>48</v>
      </c>
      <c r="P2161" s="464" t="s">
        <v>48</v>
      </c>
      <c r="Q2161" s="464" t="s">
        <v>48</v>
      </c>
      <c r="R2161" s="448" t="s">
        <v>6757</v>
      </c>
      <c r="S2161" s="465">
        <v>0.02</v>
      </c>
    </row>
    <row r="2162" spans="1:19" x14ac:dyDescent="0.2">
      <c r="A2162" s="454" t="s">
        <v>6758</v>
      </c>
      <c r="B2162" s="455" t="s">
        <v>6759</v>
      </c>
      <c r="C2162" s="456" t="s">
        <v>61</v>
      </c>
      <c r="D2162" s="457" t="s">
        <v>207</v>
      </c>
      <c r="E2162" s="458" t="s">
        <v>964</v>
      </c>
      <c r="F2162" s="459" t="s">
        <v>965</v>
      </c>
      <c r="G2162" s="460">
        <v>3692</v>
      </c>
      <c r="H2162" s="461">
        <v>1032</v>
      </c>
      <c r="I2162" s="461">
        <v>483</v>
      </c>
      <c r="J2162" s="462" t="s">
        <v>56</v>
      </c>
      <c r="K2162" s="463">
        <v>0.5</v>
      </c>
      <c r="L2162" s="464" t="s">
        <v>57</v>
      </c>
      <c r="M2162" s="464" t="s">
        <v>48</v>
      </c>
      <c r="N2162" s="464" t="s">
        <v>48</v>
      </c>
      <c r="O2162" s="464" t="s">
        <v>48</v>
      </c>
      <c r="P2162" s="464" t="s">
        <v>49</v>
      </c>
      <c r="Q2162" s="464" t="s">
        <v>48</v>
      </c>
      <c r="R2162" s="448" t="s">
        <v>6760</v>
      </c>
      <c r="S2162" s="465">
        <v>0.01</v>
      </c>
    </row>
    <row r="2163" spans="1:19" x14ac:dyDescent="0.2">
      <c r="A2163" s="454" t="s">
        <v>6761</v>
      </c>
      <c r="B2163" s="455" t="s">
        <v>6762</v>
      </c>
      <c r="C2163" s="456" t="s">
        <v>61</v>
      </c>
      <c r="D2163" s="457" t="s">
        <v>118</v>
      </c>
      <c r="E2163" s="458" t="s">
        <v>643</v>
      </c>
      <c r="F2163" s="459" t="s">
        <v>644</v>
      </c>
      <c r="G2163" s="460">
        <v>1765</v>
      </c>
      <c r="H2163" s="461">
        <v>335</v>
      </c>
      <c r="I2163" s="461">
        <v>145</v>
      </c>
      <c r="J2163" s="462" t="s">
        <v>47</v>
      </c>
      <c r="K2163" s="463">
        <v>0.35</v>
      </c>
      <c r="L2163" s="464" t="s">
        <v>48</v>
      </c>
      <c r="M2163" s="464" t="s">
        <v>48</v>
      </c>
      <c r="N2163" s="464" t="s">
        <v>48</v>
      </c>
      <c r="O2163" s="464" t="s">
        <v>48</v>
      </c>
      <c r="P2163" s="464" t="s">
        <v>48</v>
      </c>
      <c r="Q2163" s="464" t="s">
        <v>48</v>
      </c>
      <c r="R2163" s="448" t="s">
        <v>6763</v>
      </c>
      <c r="S2163" s="465">
        <v>0.02</v>
      </c>
    </row>
    <row r="2164" spans="1:19" x14ac:dyDescent="0.2">
      <c r="A2164" s="454" t="s">
        <v>6764</v>
      </c>
      <c r="B2164" s="455" t="s">
        <v>6765</v>
      </c>
      <c r="C2164" s="456" t="s">
        <v>61</v>
      </c>
      <c r="D2164" s="457" t="s">
        <v>207</v>
      </c>
      <c r="E2164" s="458" t="s">
        <v>1416</v>
      </c>
      <c r="F2164" s="459" t="s">
        <v>1417</v>
      </c>
      <c r="G2164" s="460">
        <v>1889</v>
      </c>
      <c r="H2164" s="461">
        <v>745</v>
      </c>
      <c r="I2164" s="461">
        <v>281</v>
      </c>
      <c r="J2164" s="462" t="s">
        <v>56</v>
      </c>
      <c r="K2164" s="463">
        <v>0.5</v>
      </c>
      <c r="L2164" s="464" t="s">
        <v>57</v>
      </c>
      <c r="M2164" s="464" t="s">
        <v>48</v>
      </c>
      <c r="N2164" s="464" t="s">
        <v>48</v>
      </c>
      <c r="O2164" s="464" t="s">
        <v>48</v>
      </c>
      <c r="P2164" s="464" t="s">
        <v>49</v>
      </c>
      <c r="Q2164" s="464" t="s">
        <v>48</v>
      </c>
      <c r="R2164" s="448" t="s">
        <v>6766</v>
      </c>
      <c r="S2164" s="465">
        <v>1.4999999999999999E-2</v>
      </c>
    </row>
    <row r="2165" spans="1:19" x14ac:dyDescent="0.2">
      <c r="A2165" s="454" t="s">
        <v>6767</v>
      </c>
      <c r="B2165" s="455" t="s">
        <v>6768</v>
      </c>
      <c r="C2165" s="456" t="s">
        <v>61</v>
      </c>
      <c r="D2165" s="457" t="s">
        <v>99</v>
      </c>
      <c r="E2165" s="458" t="s">
        <v>100</v>
      </c>
      <c r="F2165" s="459" t="s">
        <v>101</v>
      </c>
      <c r="G2165" s="460">
        <v>3149</v>
      </c>
      <c r="H2165" s="461">
        <v>2392</v>
      </c>
      <c r="I2165" s="461">
        <v>980</v>
      </c>
      <c r="J2165" s="462" t="s">
        <v>102</v>
      </c>
      <c r="K2165" s="463">
        <v>0.25</v>
      </c>
      <c r="L2165" s="464" t="s">
        <v>48</v>
      </c>
      <c r="M2165" s="464" t="s">
        <v>48</v>
      </c>
      <c r="N2165" s="464" t="s">
        <v>48</v>
      </c>
      <c r="O2165" s="464" t="s">
        <v>48</v>
      </c>
      <c r="P2165" s="464" t="s">
        <v>48</v>
      </c>
      <c r="Q2165" s="464" t="s">
        <v>48</v>
      </c>
      <c r="R2165" s="448" t="s">
        <v>6769</v>
      </c>
      <c r="S2165" s="465">
        <v>0.02</v>
      </c>
    </row>
    <row r="2166" spans="1:19" x14ac:dyDescent="0.2">
      <c r="A2166" s="454" t="s">
        <v>6770</v>
      </c>
      <c r="B2166" s="455" t="s">
        <v>6771</v>
      </c>
      <c r="C2166" s="456" t="s">
        <v>61</v>
      </c>
      <c r="D2166" s="457" t="s">
        <v>111</v>
      </c>
      <c r="E2166" s="458" t="s">
        <v>1178</v>
      </c>
      <c r="F2166" s="459" t="s">
        <v>1178</v>
      </c>
      <c r="G2166" s="460">
        <v>2565</v>
      </c>
      <c r="H2166" s="461">
        <v>2020</v>
      </c>
      <c r="I2166" s="461">
        <v>721</v>
      </c>
      <c r="J2166" s="462" t="s">
        <v>114</v>
      </c>
      <c r="K2166" s="463">
        <v>0</v>
      </c>
      <c r="L2166" s="464" t="s">
        <v>48</v>
      </c>
      <c r="M2166" s="464" t="s">
        <v>48</v>
      </c>
      <c r="N2166" s="464" t="s">
        <v>48</v>
      </c>
      <c r="O2166" s="464" t="s">
        <v>48</v>
      </c>
      <c r="P2166" s="464" t="s">
        <v>48</v>
      </c>
      <c r="Q2166" s="464" t="s">
        <v>48</v>
      </c>
      <c r="R2166" s="448" t="s">
        <v>6772</v>
      </c>
      <c r="S2166" s="465">
        <v>0.02</v>
      </c>
    </row>
    <row r="2167" spans="1:19" x14ac:dyDescent="0.2">
      <c r="A2167" s="454" t="s">
        <v>6773</v>
      </c>
      <c r="B2167" s="455" t="s">
        <v>6774</v>
      </c>
      <c r="C2167" s="456" t="s">
        <v>61</v>
      </c>
      <c r="D2167" s="457" t="s">
        <v>76</v>
      </c>
      <c r="E2167" s="458" t="s">
        <v>77</v>
      </c>
      <c r="F2167" s="459" t="s">
        <v>78</v>
      </c>
      <c r="G2167" s="460">
        <v>953</v>
      </c>
      <c r="H2167" s="461">
        <v>335</v>
      </c>
      <c r="I2167" s="461">
        <v>161</v>
      </c>
      <c r="J2167" s="462" t="s">
        <v>72</v>
      </c>
      <c r="K2167" s="463">
        <v>0.5</v>
      </c>
      <c r="L2167" s="464" t="s">
        <v>57</v>
      </c>
      <c r="M2167" s="464" t="s">
        <v>48</v>
      </c>
      <c r="N2167" s="464" t="s">
        <v>48</v>
      </c>
      <c r="O2167" s="464" t="s">
        <v>48</v>
      </c>
      <c r="P2167" s="464" t="s">
        <v>49</v>
      </c>
      <c r="Q2167" s="464" t="s">
        <v>48</v>
      </c>
      <c r="R2167" s="448" t="s">
        <v>6775</v>
      </c>
      <c r="S2167" s="465">
        <v>0.02</v>
      </c>
    </row>
    <row r="2168" spans="1:19" x14ac:dyDescent="0.2">
      <c r="A2168" s="454" t="s">
        <v>6776</v>
      </c>
      <c r="B2168" s="455" t="s">
        <v>6777</v>
      </c>
      <c r="C2168" s="456" t="s">
        <v>61</v>
      </c>
      <c r="D2168" s="457" t="s">
        <v>76</v>
      </c>
      <c r="E2168" s="458" t="s">
        <v>306</v>
      </c>
      <c r="F2168" s="459" t="s">
        <v>307</v>
      </c>
      <c r="G2168" s="460">
        <v>1254</v>
      </c>
      <c r="H2168" s="461">
        <v>26</v>
      </c>
      <c r="I2168" s="461">
        <v>34</v>
      </c>
      <c r="J2168" s="462" t="s">
        <v>72</v>
      </c>
      <c r="K2168" s="463">
        <v>0.5</v>
      </c>
      <c r="L2168" s="464" t="s">
        <v>57</v>
      </c>
      <c r="M2168" s="464" t="s">
        <v>48</v>
      </c>
      <c r="N2168" s="464" t="s">
        <v>48</v>
      </c>
      <c r="O2168" s="464" t="s">
        <v>48</v>
      </c>
      <c r="P2168" s="464" t="s">
        <v>49</v>
      </c>
      <c r="Q2168" s="464" t="s">
        <v>48</v>
      </c>
      <c r="R2168" s="448" t="s">
        <v>6778</v>
      </c>
      <c r="S2168" s="465">
        <v>0.02</v>
      </c>
    </row>
    <row r="2169" spans="1:19" x14ac:dyDescent="0.2">
      <c r="A2169" s="454" t="s">
        <v>6779</v>
      </c>
      <c r="B2169" s="455" t="s">
        <v>6780</v>
      </c>
      <c r="C2169" s="456" t="s">
        <v>61</v>
      </c>
      <c r="D2169" s="457" t="s">
        <v>62</v>
      </c>
      <c r="E2169" s="458" t="s">
        <v>63</v>
      </c>
      <c r="F2169" s="459" t="s">
        <v>64</v>
      </c>
      <c r="G2169" s="460">
        <v>674</v>
      </c>
      <c r="H2169" s="461">
        <v>145</v>
      </c>
      <c r="I2169" s="461">
        <v>75</v>
      </c>
      <c r="J2169" s="462" t="s">
        <v>65</v>
      </c>
      <c r="K2169" s="463">
        <v>0.5</v>
      </c>
      <c r="L2169" s="464" t="s">
        <v>48</v>
      </c>
      <c r="M2169" s="464" t="s">
        <v>49</v>
      </c>
      <c r="N2169" s="464" t="s">
        <v>48</v>
      </c>
      <c r="O2169" s="464" t="s">
        <v>48</v>
      </c>
      <c r="P2169" s="464" t="s">
        <v>48</v>
      </c>
      <c r="Q2169" s="464" t="s">
        <v>48</v>
      </c>
      <c r="R2169" s="448" t="s">
        <v>6781</v>
      </c>
      <c r="S2169" s="465">
        <v>0</v>
      </c>
    </row>
    <row r="2170" spans="1:19" x14ac:dyDescent="0.2">
      <c r="A2170" s="454" t="s">
        <v>6782</v>
      </c>
      <c r="B2170" s="455" t="s">
        <v>6783</v>
      </c>
      <c r="C2170" s="456" t="s">
        <v>61</v>
      </c>
      <c r="D2170" s="457" t="s">
        <v>135</v>
      </c>
      <c r="E2170" s="458" t="s">
        <v>136</v>
      </c>
      <c r="F2170" s="459" t="s">
        <v>137</v>
      </c>
      <c r="G2170" s="460">
        <v>1622</v>
      </c>
      <c r="H2170" s="461">
        <v>650</v>
      </c>
      <c r="I2170" s="461">
        <v>233</v>
      </c>
      <c r="J2170" s="462" t="s">
        <v>102</v>
      </c>
      <c r="K2170" s="463">
        <v>0.25</v>
      </c>
      <c r="L2170" s="464" t="s">
        <v>48</v>
      </c>
      <c r="M2170" s="464" t="s">
        <v>48</v>
      </c>
      <c r="N2170" s="464" t="s">
        <v>48</v>
      </c>
      <c r="O2170" s="464" t="s">
        <v>48</v>
      </c>
      <c r="P2170" s="464" t="s">
        <v>48</v>
      </c>
      <c r="Q2170" s="464" t="s">
        <v>48</v>
      </c>
      <c r="R2170" s="448" t="s">
        <v>6784</v>
      </c>
      <c r="S2170" s="465">
        <v>1.6E-2</v>
      </c>
    </row>
    <row r="2171" spans="1:19" x14ac:dyDescent="0.2">
      <c r="A2171" s="454" t="s">
        <v>6785</v>
      </c>
      <c r="B2171" s="455" t="s">
        <v>6786</v>
      </c>
      <c r="C2171" s="456" t="s">
        <v>61</v>
      </c>
      <c r="D2171" s="457" t="s">
        <v>135</v>
      </c>
      <c r="E2171" s="458" t="s">
        <v>1427</v>
      </c>
      <c r="F2171" s="459" t="s">
        <v>1428</v>
      </c>
      <c r="G2171" s="460">
        <v>1073</v>
      </c>
      <c r="H2171" s="461">
        <v>619</v>
      </c>
      <c r="I2171" s="461">
        <v>199</v>
      </c>
      <c r="J2171" s="462" t="s">
        <v>102</v>
      </c>
      <c r="K2171" s="463">
        <v>0.25</v>
      </c>
      <c r="L2171" s="464" t="s">
        <v>48</v>
      </c>
      <c r="M2171" s="464" t="s">
        <v>48</v>
      </c>
      <c r="N2171" s="464" t="s">
        <v>48</v>
      </c>
      <c r="O2171" s="464" t="s">
        <v>48</v>
      </c>
      <c r="P2171" s="464" t="s">
        <v>48</v>
      </c>
      <c r="Q2171" s="464" t="s">
        <v>48</v>
      </c>
      <c r="R2171" s="448" t="s">
        <v>6787</v>
      </c>
      <c r="S2171" s="465">
        <v>1.7000000000000001E-2</v>
      </c>
    </row>
    <row r="2172" spans="1:19" x14ac:dyDescent="0.2">
      <c r="A2172" s="454" t="s">
        <v>6788</v>
      </c>
      <c r="B2172" s="455" t="s">
        <v>6789</v>
      </c>
      <c r="C2172" s="456" t="s">
        <v>61</v>
      </c>
      <c r="D2172" s="457" t="s">
        <v>99</v>
      </c>
      <c r="E2172" s="458" t="s">
        <v>192</v>
      </c>
      <c r="F2172" s="459" t="s">
        <v>193</v>
      </c>
      <c r="G2172" s="460">
        <v>2251</v>
      </c>
      <c r="H2172" s="461">
        <v>1435</v>
      </c>
      <c r="I2172" s="461">
        <v>530</v>
      </c>
      <c r="J2172" s="462" t="s">
        <v>102</v>
      </c>
      <c r="K2172" s="463">
        <v>0.25</v>
      </c>
      <c r="L2172" s="464" t="s">
        <v>48</v>
      </c>
      <c r="M2172" s="464" t="s">
        <v>48</v>
      </c>
      <c r="N2172" s="464" t="s">
        <v>48</v>
      </c>
      <c r="O2172" s="464" t="s">
        <v>48</v>
      </c>
      <c r="P2172" s="464" t="s">
        <v>48</v>
      </c>
      <c r="Q2172" s="464" t="s">
        <v>48</v>
      </c>
      <c r="R2172" s="448" t="s">
        <v>6790</v>
      </c>
      <c r="S2172" s="465">
        <v>1.3999999999999999E-2</v>
      </c>
    </row>
    <row r="2173" spans="1:19" x14ac:dyDescent="0.2">
      <c r="A2173" s="454" t="s">
        <v>6791</v>
      </c>
      <c r="B2173" s="455" t="s">
        <v>6792</v>
      </c>
      <c r="C2173" s="456" t="s">
        <v>252</v>
      </c>
      <c r="D2173" s="457" t="s">
        <v>44</v>
      </c>
      <c r="E2173" s="458" t="s">
        <v>165</v>
      </c>
      <c r="F2173" s="459" t="s">
        <v>166</v>
      </c>
      <c r="G2173" s="460">
        <v>7452</v>
      </c>
      <c r="H2173" s="461">
        <v>3943</v>
      </c>
      <c r="I2173" s="461">
        <v>1554</v>
      </c>
      <c r="J2173" s="462" t="s">
        <v>47</v>
      </c>
      <c r="K2173" s="463">
        <v>0.35</v>
      </c>
      <c r="L2173" s="464" t="s">
        <v>48</v>
      </c>
      <c r="M2173" s="464" t="s">
        <v>48</v>
      </c>
      <c r="N2173" s="464" t="s">
        <v>48</v>
      </c>
      <c r="O2173" s="464" t="s">
        <v>48</v>
      </c>
      <c r="P2173" s="464" t="s">
        <v>48</v>
      </c>
      <c r="Q2173" s="464" t="s">
        <v>48</v>
      </c>
      <c r="R2173" s="448" t="s">
        <v>6793</v>
      </c>
      <c r="S2173" s="465">
        <v>1.3999999999999999E-2</v>
      </c>
    </row>
    <row r="2174" spans="1:19" x14ac:dyDescent="0.2">
      <c r="A2174" s="454" t="s">
        <v>6794</v>
      </c>
      <c r="B2174" s="455" t="s">
        <v>6795</v>
      </c>
      <c r="C2174" s="456" t="s">
        <v>61</v>
      </c>
      <c r="D2174" s="457" t="s">
        <v>76</v>
      </c>
      <c r="E2174" s="458" t="s">
        <v>106</v>
      </c>
      <c r="F2174" s="459" t="s">
        <v>107</v>
      </c>
      <c r="G2174" s="460">
        <v>1939</v>
      </c>
      <c r="H2174" s="461">
        <v>804</v>
      </c>
      <c r="I2174" s="461">
        <v>366</v>
      </c>
      <c r="J2174" s="462" t="s">
        <v>72</v>
      </c>
      <c r="K2174" s="463">
        <v>0.5</v>
      </c>
      <c r="L2174" s="464" t="s">
        <v>57</v>
      </c>
      <c r="M2174" s="464" t="s">
        <v>48</v>
      </c>
      <c r="N2174" s="464" t="s">
        <v>48</v>
      </c>
      <c r="O2174" s="464" t="s">
        <v>48</v>
      </c>
      <c r="P2174" s="464" t="s">
        <v>49</v>
      </c>
      <c r="Q2174" s="464" t="s">
        <v>48</v>
      </c>
      <c r="R2174" s="448" t="s">
        <v>6796</v>
      </c>
      <c r="S2174" s="465">
        <v>1.4999999999999999E-2</v>
      </c>
    </row>
    <row r="2175" spans="1:19" x14ac:dyDescent="0.2">
      <c r="A2175" s="454" t="s">
        <v>6797</v>
      </c>
      <c r="B2175" s="455" t="s">
        <v>6798</v>
      </c>
      <c r="C2175" s="456" t="s">
        <v>61</v>
      </c>
      <c r="D2175" s="457" t="s">
        <v>111</v>
      </c>
      <c r="E2175" s="458" t="s">
        <v>1133</v>
      </c>
      <c r="F2175" s="459" t="s">
        <v>1134</v>
      </c>
      <c r="G2175" s="460">
        <v>4140</v>
      </c>
      <c r="H2175" s="461">
        <v>301</v>
      </c>
      <c r="I2175" s="461">
        <v>202</v>
      </c>
      <c r="J2175" s="462" t="s">
        <v>114</v>
      </c>
      <c r="K2175" s="463">
        <v>0.35</v>
      </c>
      <c r="L2175" s="464" t="s">
        <v>48</v>
      </c>
      <c r="M2175" s="464" t="s">
        <v>48</v>
      </c>
      <c r="N2175" s="464" t="s">
        <v>49</v>
      </c>
      <c r="O2175" s="464" t="s">
        <v>48</v>
      </c>
      <c r="P2175" s="464" t="s">
        <v>48</v>
      </c>
      <c r="Q2175" s="464" t="s">
        <v>48</v>
      </c>
      <c r="R2175" s="448" t="s">
        <v>6799</v>
      </c>
      <c r="S2175" s="465">
        <v>1.4999999999999999E-2</v>
      </c>
    </row>
    <row r="2176" spans="1:19" x14ac:dyDescent="0.2">
      <c r="A2176" s="454" t="s">
        <v>6800</v>
      </c>
      <c r="B2176" s="455" t="s">
        <v>6801</v>
      </c>
      <c r="C2176" s="456" t="s">
        <v>61</v>
      </c>
      <c r="D2176" s="457" t="s">
        <v>62</v>
      </c>
      <c r="E2176" s="458" t="s">
        <v>362</v>
      </c>
      <c r="F2176" s="459" t="s">
        <v>363</v>
      </c>
      <c r="G2176" s="460">
        <v>1060</v>
      </c>
      <c r="H2176" s="461">
        <v>202</v>
      </c>
      <c r="I2176" s="461">
        <v>93</v>
      </c>
      <c r="J2176" s="462" t="s">
        <v>65</v>
      </c>
      <c r="K2176" s="463">
        <v>0.5</v>
      </c>
      <c r="L2176" s="464" t="s">
        <v>48</v>
      </c>
      <c r="M2176" s="464" t="s">
        <v>48</v>
      </c>
      <c r="N2176" s="464" t="s">
        <v>49</v>
      </c>
      <c r="O2176" s="464" t="s">
        <v>48</v>
      </c>
      <c r="P2176" s="464" t="s">
        <v>48</v>
      </c>
      <c r="Q2176" s="464" t="s">
        <v>48</v>
      </c>
      <c r="R2176" s="448" t="s">
        <v>6802</v>
      </c>
      <c r="S2176" s="465">
        <v>5.0000000000000001E-3</v>
      </c>
    </row>
    <row r="2177" spans="1:19" x14ac:dyDescent="0.2">
      <c r="A2177" s="454" t="s">
        <v>6803</v>
      </c>
      <c r="B2177" s="455" t="s">
        <v>6804</v>
      </c>
      <c r="C2177" s="456" t="s">
        <v>61</v>
      </c>
      <c r="D2177" s="457" t="s">
        <v>154</v>
      </c>
      <c r="E2177" s="458" t="s">
        <v>549</v>
      </c>
      <c r="F2177" s="459" t="s">
        <v>550</v>
      </c>
      <c r="G2177" s="460">
        <v>1162</v>
      </c>
      <c r="H2177" s="461">
        <v>146</v>
      </c>
      <c r="I2177" s="461">
        <v>103</v>
      </c>
      <c r="J2177" s="462" t="s">
        <v>65</v>
      </c>
      <c r="K2177" s="463">
        <v>0.5</v>
      </c>
      <c r="L2177" s="464" t="s">
        <v>57</v>
      </c>
      <c r="M2177" s="464" t="s">
        <v>48</v>
      </c>
      <c r="N2177" s="464" t="s">
        <v>48</v>
      </c>
      <c r="O2177" s="464" t="s">
        <v>48</v>
      </c>
      <c r="P2177" s="464" t="s">
        <v>49</v>
      </c>
      <c r="Q2177" s="464" t="s">
        <v>48</v>
      </c>
      <c r="R2177" s="448" t="s">
        <v>6805</v>
      </c>
      <c r="S2177" s="465">
        <v>1.7000000000000001E-2</v>
      </c>
    </row>
    <row r="2178" spans="1:19" x14ac:dyDescent="0.2">
      <c r="A2178" s="454" t="s">
        <v>6806</v>
      </c>
      <c r="B2178" s="455" t="s">
        <v>6807</v>
      </c>
      <c r="C2178" s="456" t="s">
        <v>61</v>
      </c>
      <c r="D2178" s="457" t="s">
        <v>111</v>
      </c>
      <c r="E2178" s="458" t="s">
        <v>1078</v>
      </c>
      <c r="F2178" s="459" t="s">
        <v>1079</v>
      </c>
      <c r="G2178" s="460">
        <v>1189</v>
      </c>
      <c r="H2178" s="461">
        <v>2322</v>
      </c>
      <c r="I2178" s="461">
        <v>822</v>
      </c>
      <c r="J2178" s="462" t="s">
        <v>114</v>
      </c>
      <c r="K2178" s="463">
        <v>0.35</v>
      </c>
      <c r="L2178" s="464" t="s">
        <v>48</v>
      </c>
      <c r="M2178" s="464" t="s">
        <v>48</v>
      </c>
      <c r="N2178" s="464" t="s">
        <v>48</v>
      </c>
      <c r="O2178" s="464" t="s">
        <v>48</v>
      </c>
      <c r="P2178" s="464" t="s">
        <v>48</v>
      </c>
      <c r="Q2178" s="464" t="s">
        <v>48</v>
      </c>
      <c r="R2178" s="448" t="s">
        <v>6808</v>
      </c>
      <c r="S2178" s="465">
        <v>1.9E-2</v>
      </c>
    </row>
    <row r="2179" spans="1:19" x14ac:dyDescent="0.2">
      <c r="A2179" s="454" t="s">
        <v>1263</v>
      </c>
      <c r="B2179" s="455" t="s">
        <v>6809</v>
      </c>
      <c r="C2179" s="456" t="s">
        <v>43</v>
      </c>
      <c r="D2179" s="457" t="s">
        <v>69</v>
      </c>
      <c r="E2179" s="458" t="s">
        <v>1262</v>
      </c>
      <c r="F2179" s="459" t="s">
        <v>1263</v>
      </c>
      <c r="G2179" s="460">
        <v>3387</v>
      </c>
      <c r="H2179" s="461">
        <v>2043</v>
      </c>
      <c r="I2179" s="461">
        <v>908</v>
      </c>
      <c r="J2179" s="462" t="s">
        <v>72</v>
      </c>
      <c r="K2179" s="463">
        <v>0.5</v>
      </c>
      <c r="L2179" s="464" t="s">
        <v>57</v>
      </c>
      <c r="M2179" s="464" t="s">
        <v>48</v>
      </c>
      <c r="N2179" s="464" t="s">
        <v>48</v>
      </c>
      <c r="O2179" s="464" t="s">
        <v>49</v>
      </c>
      <c r="P2179" s="464" t="s">
        <v>48</v>
      </c>
      <c r="Q2179" s="464" t="s">
        <v>48</v>
      </c>
      <c r="R2179" s="448" t="s">
        <v>6810</v>
      </c>
      <c r="S2179" s="465">
        <v>0.02</v>
      </c>
    </row>
    <row r="2180" spans="1:19" x14ac:dyDescent="0.2">
      <c r="A2180" s="454" t="s">
        <v>6811</v>
      </c>
      <c r="B2180" s="455" t="s">
        <v>6812</v>
      </c>
      <c r="C2180" s="456" t="s">
        <v>252</v>
      </c>
      <c r="D2180" s="457" t="s">
        <v>118</v>
      </c>
      <c r="E2180" s="458" t="s">
        <v>1117</v>
      </c>
      <c r="F2180" s="459" t="s">
        <v>1118</v>
      </c>
      <c r="G2180" s="460">
        <v>1732</v>
      </c>
      <c r="H2180" s="461">
        <v>4690</v>
      </c>
      <c r="I2180" s="461">
        <v>1953</v>
      </c>
      <c r="J2180" s="462" t="s">
        <v>47</v>
      </c>
      <c r="K2180" s="463">
        <v>0.35</v>
      </c>
      <c r="L2180" s="464" t="s">
        <v>48</v>
      </c>
      <c r="M2180" s="464" t="s">
        <v>48</v>
      </c>
      <c r="N2180" s="464" t="s">
        <v>48</v>
      </c>
      <c r="O2180" s="464" t="s">
        <v>48</v>
      </c>
      <c r="P2180" s="464" t="s">
        <v>48</v>
      </c>
      <c r="Q2180" s="464" t="s">
        <v>48</v>
      </c>
      <c r="R2180" s="448" t="s">
        <v>6813</v>
      </c>
      <c r="S2180" s="465">
        <v>0.02</v>
      </c>
    </row>
    <row r="2181" spans="1:19" x14ac:dyDescent="0.2">
      <c r="A2181" s="454" t="s">
        <v>6814</v>
      </c>
      <c r="B2181" s="455" t="s">
        <v>6815</v>
      </c>
      <c r="C2181" s="456" t="s">
        <v>61</v>
      </c>
      <c r="D2181" s="457" t="s">
        <v>259</v>
      </c>
      <c r="E2181" s="458" t="s">
        <v>260</v>
      </c>
      <c r="F2181" s="459" t="s">
        <v>261</v>
      </c>
      <c r="G2181" s="460">
        <v>887</v>
      </c>
      <c r="H2181" s="461">
        <v>415</v>
      </c>
      <c r="I2181" s="461">
        <v>184</v>
      </c>
      <c r="J2181" s="462" t="s">
        <v>102</v>
      </c>
      <c r="K2181" s="463">
        <v>0.25</v>
      </c>
      <c r="L2181" s="464" t="s">
        <v>48</v>
      </c>
      <c r="M2181" s="464" t="s">
        <v>48</v>
      </c>
      <c r="N2181" s="464" t="s">
        <v>48</v>
      </c>
      <c r="O2181" s="464" t="s">
        <v>48</v>
      </c>
      <c r="P2181" s="464" t="s">
        <v>48</v>
      </c>
      <c r="Q2181" s="464" t="s">
        <v>48</v>
      </c>
      <c r="R2181" s="448" t="s">
        <v>6816</v>
      </c>
      <c r="S2181" s="465">
        <v>1.8000000000000002E-2</v>
      </c>
    </row>
    <row r="2182" spans="1:19" x14ac:dyDescent="0.2">
      <c r="A2182" s="454" t="s">
        <v>6817</v>
      </c>
      <c r="B2182" s="455" t="s">
        <v>6818</v>
      </c>
      <c r="C2182" s="456" t="s">
        <v>61</v>
      </c>
      <c r="D2182" s="457" t="s">
        <v>207</v>
      </c>
      <c r="E2182" s="458" t="s">
        <v>714</v>
      </c>
      <c r="F2182" s="459" t="s">
        <v>712</v>
      </c>
      <c r="G2182" s="460">
        <v>2419</v>
      </c>
      <c r="H2182" s="461">
        <v>1697</v>
      </c>
      <c r="I2182" s="461">
        <v>676</v>
      </c>
      <c r="J2182" s="462" t="s">
        <v>56</v>
      </c>
      <c r="K2182" s="463">
        <v>0.5</v>
      </c>
      <c r="L2182" s="464" t="s">
        <v>57</v>
      </c>
      <c r="M2182" s="464" t="s">
        <v>48</v>
      </c>
      <c r="N2182" s="464" t="s">
        <v>48</v>
      </c>
      <c r="O2182" s="464" t="s">
        <v>48</v>
      </c>
      <c r="P2182" s="464" t="s">
        <v>49</v>
      </c>
      <c r="Q2182" s="464" t="s">
        <v>48</v>
      </c>
      <c r="R2182" s="448" t="s">
        <v>6819</v>
      </c>
      <c r="S2182" s="465">
        <v>0.02</v>
      </c>
    </row>
    <row r="2183" spans="1:19" x14ac:dyDescent="0.2">
      <c r="A2183" s="454" t="s">
        <v>6820</v>
      </c>
      <c r="B2183" s="455" t="s">
        <v>6821</v>
      </c>
      <c r="C2183" s="456" t="s">
        <v>61</v>
      </c>
      <c r="D2183" s="457" t="s">
        <v>69</v>
      </c>
      <c r="E2183" s="458" t="s">
        <v>451</v>
      </c>
      <c r="F2183" s="459" t="s">
        <v>452</v>
      </c>
      <c r="G2183" s="460">
        <v>1111</v>
      </c>
      <c r="H2183" s="461">
        <v>2541</v>
      </c>
      <c r="I2183" s="461">
        <v>1371</v>
      </c>
      <c r="J2183" s="462" t="s">
        <v>72</v>
      </c>
      <c r="K2183" s="463">
        <v>0.5</v>
      </c>
      <c r="L2183" s="464" t="s">
        <v>48</v>
      </c>
      <c r="M2183" s="464" t="s">
        <v>48</v>
      </c>
      <c r="N2183" s="464" t="s">
        <v>48</v>
      </c>
      <c r="O2183" s="464" t="s">
        <v>48</v>
      </c>
      <c r="P2183" s="464" t="s">
        <v>48</v>
      </c>
      <c r="Q2183" s="464" t="s">
        <v>48</v>
      </c>
      <c r="R2183" s="448" t="s">
        <v>6822</v>
      </c>
      <c r="S2183" s="465">
        <v>1.3999999999999999E-2</v>
      </c>
    </row>
    <row r="2184" spans="1:19" x14ac:dyDescent="0.2">
      <c r="A2184" s="454" t="s">
        <v>6823</v>
      </c>
      <c r="B2184" s="455" t="s">
        <v>6824</v>
      </c>
      <c r="C2184" s="456" t="s">
        <v>61</v>
      </c>
      <c r="D2184" s="457" t="s">
        <v>185</v>
      </c>
      <c r="E2184" s="458" t="s">
        <v>1571</v>
      </c>
      <c r="F2184" s="459" t="s">
        <v>1572</v>
      </c>
      <c r="G2184" s="460">
        <v>6779</v>
      </c>
      <c r="H2184" s="461">
        <v>1432</v>
      </c>
      <c r="I2184" s="461">
        <v>780</v>
      </c>
      <c r="J2184" s="462" t="s">
        <v>188</v>
      </c>
      <c r="K2184" s="463">
        <v>0.5</v>
      </c>
      <c r="L2184" s="464" t="s">
        <v>48</v>
      </c>
      <c r="M2184" s="464" t="s">
        <v>48</v>
      </c>
      <c r="N2184" s="464" t="s">
        <v>49</v>
      </c>
      <c r="O2184" s="464" t="s">
        <v>48</v>
      </c>
      <c r="P2184" s="464" t="s">
        <v>48</v>
      </c>
      <c r="Q2184" s="464" t="s">
        <v>48</v>
      </c>
      <c r="R2184" s="448" t="s">
        <v>6825</v>
      </c>
      <c r="S2184" s="465">
        <v>0.02</v>
      </c>
    </row>
    <row r="2185" spans="1:19" x14ac:dyDescent="0.2">
      <c r="A2185" s="454" t="s">
        <v>6826</v>
      </c>
      <c r="B2185" s="455" t="s">
        <v>6827</v>
      </c>
      <c r="C2185" s="456" t="s">
        <v>61</v>
      </c>
      <c r="D2185" s="457" t="s">
        <v>99</v>
      </c>
      <c r="E2185" s="458" t="s">
        <v>192</v>
      </c>
      <c r="F2185" s="459" t="s">
        <v>193</v>
      </c>
      <c r="G2185" s="460">
        <v>264</v>
      </c>
      <c r="H2185" s="461">
        <v>1096</v>
      </c>
      <c r="I2185" s="461">
        <v>433</v>
      </c>
      <c r="J2185" s="462" t="s">
        <v>102</v>
      </c>
      <c r="K2185" s="463">
        <v>0.25</v>
      </c>
      <c r="L2185" s="464" t="s">
        <v>48</v>
      </c>
      <c r="M2185" s="464" t="s">
        <v>48</v>
      </c>
      <c r="N2185" s="464" t="s">
        <v>48</v>
      </c>
      <c r="O2185" s="464" t="s">
        <v>48</v>
      </c>
      <c r="P2185" s="464" t="s">
        <v>48</v>
      </c>
      <c r="Q2185" s="464" t="s">
        <v>48</v>
      </c>
      <c r="R2185" s="448" t="s">
        <v>6828</v>
      </c>
      <c r="S2185" s="465">
        <v>0.02</v>
      </c>
    </row>
    <row r="2186" spans="1:19" x14ac:dyDescent="0.2">
      <c r="A2186" s="454" t="s">
        <v>6829</v>
      </c>
      <c r="B2186" s="455" t="s">
        <v>6830</v>
      </c>
      <c r="C2186" s="456" t="s">
        <v>61</v>
      </c>
      <c r="D2186" s="457" t="s">
        <v>135</v>
      </c>
      <c r="E2186" s="458" t="s">
        <v>383</v>
      </c>
      <c r="F2186" s="459" t="s">
        <v>384</v>
      </c>
      <c r="G2186" s="460">
        <v>995</v>
      </c>
      <c r="H2186" s="461">
        <v>206</v>
      </c>
      <c r="I2186" s="461">
        <v>104</v>
      </c>
      <c r="J2186" s="462" t="s">
        <v>102</v>
      </c>
      <c r="K2186" s="463">
        <v>0.25</v>
      </c>
      <c r="L2186" s="464" t="s">
        <v>57</v>
      </c>
      <c r="M2186" s="464" t="s">
        <v>48</v>
      </c>
      <c r="N2186" s="464" t="s">
        <v>48</v>
      </c>
      <c r="O2186" s="464" t="s">
        <v>49</v>
      </c>
      <c r="P2186" s="464" t="s">
        <v>48</v>
      </c>
      <c r="Q2186" s="464" t="s">
        <v>48</v>
      </c>
      <c r="R2186" s="448" t="s">
        <v>6831</v>
      </c>
      <c r="S2186" s="465">
        <v>0.02</v>
      </c>
    </row>
    <row r="2187" spans="1:19" x14ac:dyDescent="0.2">
      <c r="A2187" s="454" t="s">
        <v>6832</v>
      </c>
      <c r="B2187" s="455" t="s">
        <v>6833</v>
      </c>
      <c r="C2187" s="456" t="s">
        <v>61</v>
      </c>
      <c r="D2187" s="457" t="s">
        <v>259</v>
      </c>
      <c r="E2187" s="458" t="s">
        <v>260</v>
      </c>
      <c r="F2187" s="459" t="s">
        <v>261</v>
      </c>
      <c r="G2187" s="460">
        <v>877</v>
      </c>
      <c r="H2187" s="461">
        <v>350</v>
      </c>
      <c r="I2187" s="461">
        <v>179</v>
      </c>
      <c r="J2187" s="462" t="s">
        <v>102</v>
      </c>
      <c r="K2187" s="463">
        <v>0.25</v>
      </c>
      <c r="L2187" s="464" t="s">
        <v>48</v>
      </c>
      <c r="M2187" s="464" t="s">
        <v>48</v>
      </c>
      <c r="N2187" s="464" t="s">
        <v>48</v>
      </c>
      <c r="O2187" s="464" t="s">
        <v>48</v>
      </c>
      <c r="P2187" s="464" t="s">
        <v>48</v>
      </c>
      <c r="Q2187" s="464" t="s">
        <v>48</v>
      </c>
      <c r="R2187" s="448" t="s">
        <v>6834</v>
      </c>
      <c r="S2187" s="465">
        <v>0.02</v>
      </c>
    </row>
    <row r="2188" spans="1:19" x14ac:dyDescent="0.2">
      <c r="A2188" s="454" t="s">
        <v>6835</v>
      </c>
      <c r="B2188" s="455" t="s">
        <v>6836</v>
      </c>
      <c r="C2188" s="456" t="s">
        <v>61</v>
      </c>
      <c r="D2188" s="457" t="s">
        <v>259</v>
      </c>
      <c r="E2188" s="458" t="s">
        <v>876</v>
      </c>
      <c r="F2188" s="459" t="s">
        <v>877</v>
      </c>
      <c r="G2188" s="460">
        <v>765</v>
      </c>
      <c r="H2188" s="461">
        <v>334</v>
      </c>
      <c r="I2188" s="461">
        <v>132</v>
      </c>
      <c r="J2188" s="462" t="s">
        <v>102</v>
      </c>
      <c r="K2188" s="463">
        <v>0.25</v>
      </c>
      <c r="L2188" s="464" t="s">
        <v>48</v>
      </c>
      <c r="M2188" s="464" t="s">
        <v>48</v>
      </c>
      <c r="N2188" s="464" t="s">
        <v>49</v>
      </c>
      <c r="O2188" s="464" t="s">
        <v>48</v>
      </c>
      <c r="P2188" s="464" t="s">
        <v>48</v>
      </c>
      <c r="Q2188" s="464" t="s">
        <v>48</v>
      </c>
      <c r="R2188" s="448" t="s">
        <v>6837</v>
      </c>
      <c r="S2188" s="465">
        <v>1.4999999999999999E-2</v>
      </c>
    </row>
    <row r="2189" spans="1:19" x14ac:dyDescent="0.2">
      <c r="A2189" s="454" t="s">
        <v>6838</v>
      </c>
      <c r="B2189" s="455" t="s">
        <v>6839</v>
      </c>
      <c r="C2189" s="456" t="s">
        <v>61</v>
      </c>
      <c r="D2189" s="457" t="s">
        <v>62</v>
      </c>
      <c r="E2189" s="458" t="s">
        <v>265</v>
      </c>
      <c r="F2189" s="459" t="s">
        <v>266</v>
      </c>
      <c r="G2189" s="460">
        <v>598</v>
      </c>
      <c r="H2189" s="461">
        <v>134</v>
      </c>
      <c r="I2189" s="461">
        <v>50</v>
      </c>
      <c r="J2189" s="462" t="s">
        <v>65</v>
      </c>
      <c r="K2189" s="463">
        <v>0.5</v>
      </c>
      <c r="L2189" s="464" t="s">
        <v>57</v>
      </c>
      <c r="M2189" s="464" t="s">
        <v>48</v>
      </c>
      <c r="N2189" s="464" t="s">
        <v>48</v>
      </c>
      <c r="O2189" s="464" t="s">
        <v>49</v>
      </c>
      <c r="P2189" s="464" t="s">
        <v>48</v>
      </c>
      <c r="Q2189" s="464" t="s">
        <v>48</v>
      </c>
      <c r="R2189" s="448" t="s">
        <v>6840</v>
      </c>
      <c r="S2189" s="465">
        <v>0</v>
      </c>
    </row>
    <row r="2190" spans="1:19" x14ac:dyDescent="0.2">
      <c r="A2190" s="454" t="s">
        <v>6841</v>
      </c>
      <c r="B2190" s="455" t="s">
        <v>6842</v>
      </c>
      <c r="C2190" s="456" t="s">
        <v>61</v>
      </c>
      <c r="D2190" s="457" t="s">
        <v>341</v>
      </c>
      <c r="E2190" s="458" t="s">
        <v>2477</v>
      </c>
      <c r="F2190" s="459" t="s">
        <v>2478</v>
      </c>
      <c r="G2190" s="460">
        <v>1604</v>
      </c>
      <c r="H2190" s="461">
        <v>578</v>
      </c>
      <c r="I2190" s="461">
        <v>279</v>
      </c>
      <c r="J2190" s="462" t="s">
        <v>72</v>
      </c>
      <c r="K2190" s="463">
        <v>0.5</v>
      </c>
      <c r="L2190" s="464" t="s">
        <v>57</v>
      </c>
      <c r="M2190" s="464" t="s">
        <v>48</v>
      </c>
      <c r="N2190" s="464" t="s">
        <v>48</v>
      </c>
      <c r="O2190" s="464" t="s">
        <v>48</v>
      </c>
      <c r="P2190" s="464" t="s">
        <v>49</v>
      </c>
      <c r="Q2190" s="464" t="s">
        <v>48</v>
      </c>
      <c r="R2190" s="448" t="s">
        <v>6843</v>
      </c>
      <c r="S2190" s="465">
        <v>1.4999999999999999E-2</v>
      </c>
    </row>
    <row r="2191" spans="1:19" x14ac:dyDescent="0.2">
      <c r="A2191" s="454" t="s">
        <v>6844</v>
      </c>
      <c r="B2191" s="455" t="s">
        <v>6845</v>
      </c>
      <c r="C2191" s="456" t="s">
        <v>43</v>
      </c>
      <c r="D2191" s="457" t="s">
        <v>111</v>
      </c>
      <c r="E2191" s="458" t="s">
        <v>1078</v>
      </c>
      <c r="F2191" s="459" t="s">
        <v>1079</v>
      </c>
      <c r="G2191" s="460">
        <v>4735</v>
      </c>
      <c r="H2191" s="461">
        <v>11580</v>
      </c>
      <c r="I2191" s="461">
        <v>4535</v>
      </c>
      <c r="J2191" s="462" t="s">
        <v>114</v>
      </c>
      <c r="K2191" s="463">
        <v>0</v>
      </c>
      <c r="L2191" s="464" t="s">
        <v>48</v>
      </c>
      <c r="M2191" s="464" t="s">
        <v>48</v>
      </c>
      <c r="N2191" s="464" t="s">
        <v>48</v>
      </c>
      <c r="O2191" s="464" t="s">
        <v>48</v>
      </c>
      <c r="P2191" s="464" t="s">
        <v>48</v>
      </c>
      <c r="Q2191" s="464" t="s">
        <v>48</v>
      </c>
      <c r="R2191" s="448" t="s">
        <v>6846</v>
      </c>
      <c r="S2191" s="465">
        <v>0.02</v>
      </c>
    </row>
    <row r="2192" spans="1:19" x14ac:dyDescent="0.2">
      <c r="A2192" s="454" t="s">
        <v>6847</v>
      </c>
      <c r="B2192" s="455" t="s">
        <v>6848</v>
      </c>
      <c r="C2192" s="456" t="s">
        <v>61</v>
      </c>
      <c r="D2192" s="457" t="s">
        <v>111</v>
      </c>
      <c r="E2192" s="458" t="s">
        <v>6849</v>
      </c>
      <c r="F2192" s="459" t="s">
        <v>6850</v>
      </c>
      <c r="G2192" s="460">
        <v>927</v>
      </c>
      <c r="H2192" s="461">
        <v>3694</v>
      </c>
      <c r="I2192" s="461">
        <v>1334</v>
      </c>
      <c r="J2192" s="462" t="s">
        <v>114</v>
      </c>
      <c r="K2192" s="463">
        <v>0</v>
      </c>
      <c r="L2192" s="464" t="s">
        <v>48</v>
      </c>
      <c r="M2192" s="464" t="s">
        <v>48</v>
      </c>
      <c r="N2192" s="464" t="s">
        <v>48</v>
      </c>
      <c r="O2192" s="464" t="s">
        <v>48</v>
      </c>
      <c r="P2192" s="464" t="s">
        <v>48</v>
      </c>
      <c r="Q2192" s="464" t="s">
        <v>48</v>
      </c>
      <c r="R2192" s="448" t="s">
        <v>6851</v>
      </c>
      <c r="S2192" s="465">
        <v>1.4999999999999999E-2</v>
      </c>
    </row>
    <row r="2193" spans="1:19" x14ac:dyDescent="0.2">
      <c r="A2193" s="454" t="s">
        <v>6852</v>
      </c>
      <c r="B2193" s="455" t="s">
        <v>6853</v>
      </c>
      <c r="C2193" s="456" t="s">
        <v>43</v>
      </c>
      <c r="D2193" s="457" t="s">
        <v>111</v>
      </c>
      <c r="E2193" s="458" t="s">
        <v>6849</v>
      </c>
      <c r="F2193" s="459" t="s">
        <v>6850</v>
      </c>
      <c r="G2193" s="460">
        <v>2557</v>
      </c>
      <c r="H2193" s="461">
        <v>8337</v>
      </c>
      <c r="I2193" s="461">
        <v>2891</v>
      </c>
      <c r="J2193" s="462" t="s">
        <v>114</v>
      </c>
      <c r="K2193" s="463">
        <v>0.2</v>
      </c>
      <c r="L2193" s="464" t="s">
        <v>48</v>
      </c>
      <c r="M2193" s="464" t="s">
        <v>48</v>
      </c>
      <c r="N2193" s="464" t="s">
        <v>48</v>
      </c>
      <c r="O2193" s="464" t="s">
        <v>48</v>
      </c>
      <c r="P2193" s="464" t="s">
        <v>48</v>
      </c>
      <c r="Q2193" s="464" t="s">
        <v>48</v>
      </c>
      <c r="R2193" s="448" t="s">
        <v>6854</v>
      </c>
      <c r="S2193" s="465">
        <v>1.4999999999999999E-2</v>
      </c>
    </row>
    <row r="2194" spans="1:19" x14ac:dyDescent="0.2">
      <c r="A2194" s="454" t="s">
        <v>6855</v>
      </c>
      <c r="B2194" s="455" t="s">
        <v>6856</v>
      </c>
      <c r="C2194" s="456" t="s">
        <v>61</v>
      </c>
      <c r="D2194" s="457" t="s">
        <v>124</v>
      </c>
      <c r="E2194" s="458" t="s">
        <v>417</v>
      </c>
      <c r="F2194" s="459" t="s">
        <v>418</v>
      </c>
      <c r="G2194" s="460">
        <v>2491</v>
      </c>
      <c r="H2194" s="461">
        <v>2396</v>
      </c>
      <c r="I2194" s="461">
        <v>922</v>
      </c>
      <c r="J2194" s="462" t="s">
        <v>47</v>
      </c>
      <c r="K2194" s="463">
        <v>0.35</v>
      </c>
      <c r="L2194" s="464" t="s">
        <v>48</v>
      </c>
      <c r="M2194" s="464" t="s">
        <v>48</v>
      </c>
      <c r="N2194" s="464" t="s">
        <v>48</v>
      </c>
      <c r="O2194" s="464" t="s">
        <v>48</v>
      </c>
      <c r="P2194" s="464" t="s">
        <v>48</v>
      </c>
      <c r="Q2194" s="464" t="s">
        <v>48</v>
      </c>
      <c r="R2194" s="448" t="s">
        <v>6857</v>
      </c>
      <c r="S2194" s="465">
        <v>0.02</v>
      </c>
    </row>
    <row r="2195" spans="1:19" x14ac:dyDescent="0.2">
      <c r="A2195" s="454" t="s">
        <v>6858</v>
      </c>
      <c r="B2195" s="455" t="s">
        <v>6859</v>
      </c>
      <c r="C2195" s="456" t="s">
        <v>61</v>
      </c>
      <c r="D2195" s="457" t="s">
        <v>111</v>
      </c>
      <c r="E2195" s="458" t="s">
        <v>6849</v>
      </c>
      <c r="F2195" s="459" t="s">
        <v>6850</v>
      </c>
      <c r="G2195" s="460">
        <v>697</v>
      </c>
      <c r="H2195" s="461">
        <v>1615</v>
      </c>
      <c r="I2195" s="461">
        <v>518</v>
      </c>
      <c r="J2195" s="462" t="s">
        <v>114</v>
      </c>
      <c r="K2195" s="463">
        <v>0.2</v>
      </c>
      <c r="L2195" s="464" t="s">
        <v>48</v>
      </c>
      <c r="M2195" s="464" t="s">
        <v>48</v>
      </c>
      <c r="N2195" s="464" t="s">
        <v>48</v>
      </c>
      <c r="O2195" s="464" t="s">
        <v>48</v>
      </c>
      <c r="P2195" s="464" t="s">
        <v>48</v>
      </c>
      <c r="Q2195" s="464" t="s">
        <v>48</v>
      </c>
      <c r="R2195" s="448" t="s">
        <v>6860</v>
      </c>
      <c r="S2195" s="465">
        <v>1.9E-2</v>
      </c>
    </row>
    <row r="2196" spans="1:19" x14ac:dyDescent="0.2">
      <c r="A2196" s="454" t="s">
        <v>6861</v>
      </c>
      <c r="B2196" s="455" t="s">
        <v>6862</v>
      </c>
      <c r="C2196" s="456" t="s">
        <v>61</v>
      </c>
      <c r="D2196" s="457" t="s">
        <v>124</v>
      </c>
      <c r="E2196" s="458" t="s">
        <v>417</v>
      </c>
      <c r="F2196" s="459" t="s">
        <v>418</v>
      </c>
      <c r="G2196" s="460">
        <v>4458</v>
      </c>
      <c r="H2196" s="461">
        <v>2023</v>
      </c>
      <c r="I2196" s="461">
        <v>766</v>
      </c>
      <c r="J2196" s="462" t="s">
        <v>47</v>
      </c>
      <c r="K2196" s="463">
        <v>0.35</v>
      </c>
      <c r="L2196" s="464" t="s">
        <v>48</v>
      </c>
      <c r="M2196" s="464" t="s">
        <v>48</v>
      </c>
      <c r="N2196" s="464" t="s">
        <v>48</v>
      </c>
      <c r="O2196" s="464" t="s">
        <v>48</v>
      </c>
      <c r="P2196" s="464" t="s">
        <v>48</v>
      </c>
      <c r="Q2196" s="464" t="s">
        <v>48</v>
      </c>
      <c r="R2196" s="448" t="s">
        <v>6863</v>
      </c>
      <c r="S2196" s="465">
        <v>0.02</v>
      </c>
    </row>
    <row r="2197" spans="1:19" x14ac:dyDescent="0.2">
      <c r="A2197" s="454" t="s">
        <v>6850</v>
      </c>
      <c r="B2197" s="455" t="s">
        <v>6864</v>
      </c>
      <c r="C2197" s="456" t="s">
        <v>43</v>
      </c>
      <c r="D2197" s="457" t="s">
        <v>111</v>
      </c>
      <c r="E2197" s="458" t="s">
        <v>6849</v>
      </c>
      <c r="F2197" s="459" t="s">
        <v>6850</v>
      </c>
      <c r="G2197" s="460">
        <v>2430</v>
      </c>
      <c r="H2197" s="461">
        <v>13971</v>
      </c>
      <c r="I2197" s="461">
        <v>4929</v>
      </c>
      <c r="J2197" s="462" t="s">
        <v>114</v>
      </c>
      <c r="K2197" s="463">
        <v>0</v>
      </c>
      <c r="L2197" s="464" t="s">
        <v>48</v>
      </c>
      <c r="M2197" s="464" t="s">
        <v>48</v>
      </c>
      <c r="N2197" s="464" t="s">
        <v>48</v>
      </c>
      <c r="O2197" s="464" t="s">
        <v>48</v>
      </c>
      <c r="P2197" s="464" t="s">
        <v>48</v>
      </c>
      <c r="Q2197" s="464" t="s">
        <v>48</v>
      </c>
      <c r="R2197" s="448" t="s">
        <v>6865</v>
      </c>
      <c r="S2197" s="465">
        <v>1.55E-2</v>
      </c>
    </row>
    <row r="2198" spans="1:19" x14ac:dyDescent="0.2">
      <c r="A2198" s="454" t="s">
        <v>6866</v>
      </c>
      <c r="B2198" s="455" t="s">
        <v>6867</v>
      </c>
      <c r="C2198" s="456" t="s">
        <v>61</v>
      </c>
      <c r="D2198" s="457" t="s">
        <v>111</v>
      </c>
      <c r="E2198" s="458" t="s">
        <v>6849</v>
      </c>
      <c r="F2198" s="459" t="s">
        <v>6850</v>
      </c>
      <c r="G2198" s="460">
        <v>1596</v>
      </c>
      <c r="H2198" s="461">
        <v>2925</v>
      </c>
      <c r="I2198" s="461">
        <v>1453</v>
      </c>
      <c r="J2198" s="462" t="s">
        <v>114</v>
      </c>
      <c r="K2198" s="463">
        <v>0</v>
      </c>
      <c r="L2198" s="464" t="s">
        <v>48</v>
      </c>
      <c r="M2198" s="464" t="s">
        <v>48</v>
      </c>
      <c r="N2198" s="464" t="s">
        <v>48</v>
      </c>
      <c r="O2198" s="464" t="s">
        <v>48</v>
      </c>
      <c r="P2198" s="464" t="s">
        <v>48</v>
      </c>
      <c r="Q2198" s="464" t="s">
        <v>48</v>
      </c>
      <c r="R2198" s="448" t="s">
        <v>6868</v>
      </c>
      <c r="S2198" s="465">
        <v>1.4999999999999999E-2</v>
      </c>
    </row>
    <row r="2199" spans="1:19" x14ac:dyDescent="0.2">
      <c r="A2199" s="454" t="s">
        <v>6869</v>
      </c>
      <c r="B2199" s="455" t="s">
        <v>6870</v>
      </c>
      <c r="C2199" s="456" t="s">
        <v>61</v>
      </c>
      <c r="D2199" s="457" t="s">
        <v>111</v>
      </c>
      <c r="E2199" s="458" t="s">
        <v>6849</v>
      </c>
      <c r="F2199" s="459" t="s">
        <v>6850</v>
      </c>
      <c r="G2199" s="460">
        <v>812</v>
      </c>
      <c r="H2199" s="461">
        <v>4186</v>
      </c>
      <c r="I2199" s="461">
        <v>1616</v>
      </c>
      <c r="J2199" s="462" t="s">
        <v>114</v>
      </c>
      <c r="K2199" s="463">
        <v>0</v>
      </c>
      <c r="L2199" s="464" t="s">
        <v>48</v>
      </c>
      <c r="M2199" s="464" t="s">
        <v>48</v>
      </c>
      <c r="N2199" s="464" t="s">
        <v>48</v>
      </c>
      <c r="O2199" s="464" t="s">
        <v>48</v>
      </c>
      <c r="P2199" s="464" t="s">
        <v>48</v>
      </c>
      <c r="Q2199" s="464" t="s">
        <v>48</v>
      </c>
      <c r="R2199" s="448" t="s">
        <v>6871</v>
      </c>
      <c r="S2199" s="465">
        <v>1.8000000000000002E-2</v>
      </c>
    </row>
    <row r="2200" spans="1:19" x14ac:dyDescent="0.2">
      <c r="A2200" s="454" t="s">
        <v>6872</v>
      </c>
      <c r="B2200" s="455" t="s">
        <v>6873</v>
      </c>
      <c r="C2200" s="456" t="s">
        <v>61</v>
      </c>
      <c r="D2200" s="457" t="s">
        <v>111</v>
      </c>
      <c r="E2200" s="458" t="s">
        <v>1494</v>
      </c>
      <c r="F2200" s="459" t="s">
        <v>1495</v>
      </c>
      <c r="G2200" s="460">
        <v>1721</v>
      </c>
      <c r="H2200" s="461">
        <v>2151</v>
      </c>
      <c r="I2200" s="461">
        <v>843</v>
      </c>
      <c r="J2200" s="462" t="s">
        <v>114</v>
      </c>
      <c r="K2200" s="463">
        <v>0</v>
      </c>
      <c r="L2200" s="464" t="s">
        <v>48</v>
      </c>
      <c r="M2200" s="464" t="s">
        <v>48</v>
      </c>
      <c r="N2200" s="464" t="s">
        <v>48</v>
      </c>
      <c r="O2200" s="464" t="s">
        <v>48</v>
      </c>
      <c r="P2200" s="464" t="s">
        <v>48</v>
      </c>
      <c r="Q2200" s="464" t="s">
        <v>48</v>
      </c>
      <c r="R2200" s="448" t="s">
        <v>6874</v>
      </c>
      <c r="S2200" s="465">
        <v>0.02</v>
      </c>
    </row>
    <row r="2201" spans="1:19" x14ac:dyDescent="0.2">
      <c r="A2201" s="454" t="s">
        <v>6875</v>
      </c>
      <c r="B2201" s="455" t="s">
        <v>6876</v>
      </c>
      <c r="C2201" s="456" t="s">
        <v>61</v>
      </c>
      <c r="D2201" s="457" t="s">
        <v>111</v>
      </c>
      <c r="E2201" s="458" t="s">
        <v>1494</v>
      </c>
      <c r="F2201" s="459" t="s">
        <v>1495</v>
      </c>
      <c r="G2201" s="460">
        <v>1775</v>
      </c>
      <c r="H2201" s="461">
        <v>1162</v>
      </c>
      <c r="I2201" s="461">
        <v>470</v>
      </c>
      <c r="J2201" s="462" t="s">
        <v>114</v>
      </c>
      <c r="K2201" s="463">
        <v>0</v>
      </c>
      <c r="L2201" s="464" t="s">
        <v>48</v>
      </c>
      <c r="M2201" s="464" t="s">
        <v>48</v>
      </c>
      <c r="N2201" s="464" t="s">
        <v>48</v>
      </c>
      <c r="O2201" s="464" t="s">
        <v>48</v>
      </c>
      <c r="P2201" s="464" t="s">
        <v>48</v>
      </c>
      <c r="Q2201" s="464" t="s">
        <v>48</v>
      </c>
      <c r="R2201" s="448" t="s">
        <v>6877</v>
      </c>
      <c r="S2201" s="465">
        <v>1.6E-2</v>
      </c>
    </row>
    <row r="2202" spans="1:19" x14ac:dyDescent="0.2">
      <c r="A2202" s="454" t="s">
        <v>6878</v>
      </c>
      <c r="B2202" s="455" t="s">
        <v>6879</v>
      </c>
      <c r="C2202" s="456" t="s">
        <v>252</v>
      </c>
      <c r="D2202" s="457" t="s">
        <v>314</v>
      </c>
      <c r="E2202" s="458" t="s">
        <v>1048</v>
      </c>
      <c r="F2202" s="459" t="s">
        <v>1048</v>
      </c>
      <c r="G2202" s="460">
        <v>5009</v>
      </c>
      <c r="H2202" s="461">
        <v>2158</v>
      </c>
      <c r="I2202" s="461">
        <v>1049</v>
      </c>
      <c r="J2202" s="462" t="s">
        <v>65</v>
      </c>
      <c r="K2202" s="463">
        <v>0.5</v>
      </c>
      <c r="L2202" s="464" t="s">
        <v>57</v>
      </c>
      <c r="M2202" s="464" t="s">
        <v>48</v>
      </c>
      <c r="N2202" s="464" t="s">
        <v>48</v>
      </c>
      <c r="O2202" s="464" t="s">
        <v>48</v>
      </c>
      <c r="P2202" s="464" t="s">
        <v>49</v>
      </c>
      <c r="Q2202" s="464" t="s">
        <v>48</v>
      </c>
      <c r="R2202" s="448" t="s">
        <v>6880</v>
      </c>
      <c r="S2202" s="465">
        <v>1.9E-2</v>
      </c>
    </row>
    <row r="2203" spans="1:19" x14ac:dyDescent="0.2">
      <c r="A2203" s="454" t="s">
        <v>6881</v>
      </c>
      <c r="B2203" s="455" t="s">
        <v>6882</v>
      </c>
      <c r="C2203" s="456" t="s">
        <v>61</v>
      </c>
      <c r="D2203" s="457" t="s">
        <v>135</v>
      </c>
      <c r="E2203" s="458" t="s">
        <v>612</v>
      </c>
      <c r="F2203" s="459" t="s">
        <v>613</v>
      </c>
      <c r="G2203" s="460">
        <v>1101</v>
      </c>
      <c r="H2203" s="461">
        <v>165</v>
      </c>
      <c r="I2203" s="461">
        <v>112</v>
      </c>
      <c r="J2203" s="462" t="s">
        <v>102</v>
      </c>
      <c r="K2203" s="463">
        <v>0.25</v>
      </c>
      <c r="L2203" s="464" t="s">
        <v>48</v>
      </c>
      <c r="M2203" s="464" t="s">
        <v>48</v>
      </c>
      <c r="N2203" s="464" t="s">
        <v>48</v>
      </c>
      <c r="O2203" s="464" t="s">
        <v>48</v>
      </c>
      <c r="P2203" s="464" t="s">
        <v>48</v>
      </c>
      <c r="Q2203" s="464" t="s">
        <v>48</v>
      </c>
      <c r="R2203" s="448" t="s">
        <v>6883</v>
      </c>
      <c r="S2203" s="465">
        <v>0</v>
      </c>
    </row>
    <row r="2204" spans="1:19" x14ac:dyDescent="0.2">
      <c r="A2204" s="454" t="s">
        <v>6884</v>
      </c>
      <c r="B2204" s="455" t="s">
        <v>6885</v>
      </c>
      <c r="C2204" s="456" t="s">
        <v>61</v>
      </c>
      <c r="D2204" s="457" t="s">
        <v>99</v>
      </c>
      <c r="E2204" s="458" t="s">
        <v>192</v>
      </c>
      <c r="F2204" s="459" t="s">
        <v>193</v>
      </c>
      <c r="G2204" s="460">
        <v>864</v>
      </c>
      <c r="H2204" s="461">
        <v>332</v>
      </c>
      <c r="I2204" s="461">
        <v>144</v>
      </c>
      <c r="J2204" s="462" t="s">
        <v>102</v>
      </c>
      <c r="K2204" s="463">
        <v>0.25</v>
      </c>
      <c r="L2204" s="464" t="s">
        <v>48</v>
      </c>
      <c r="M2204" s="464" t="s">
        <v>48</v>
      </c>
      <c r="N2204" s="464" t="s">
        <v>48</v>
      </c>
      <c r="O2204" s="464" t="s">
        <v>48</v>
      </c>
      <c r="P2204" s="464" t="s">
        <v>48</v>
      </c>
      <c r="Q2204" s="464" t="s">
        <v>48</v>
      </c>
      <c r="R2204" s="448" t="s">
        <v>6886</v>
      </c>
      <c r="S2204" s="465">
        <v>1.4999999999999999E-2</v>
      </c>
    </row>
    <row r="2205" spans="1:19" x14ac:dyDescent="0.2">
      <c r="A2205" s="454" t="s">
        <v>6887</v>
      </c>
      <c r="B2205" s="455" t="s">
        <v>6888</v>
      </c>
      <c r="C2205" s="456" t="s">
        <v>61</v>
      </c>
      <c r="D2205" s="457" t="s">
        <v>207</v>
      </c>
      <c r="E2205" s="458" t="s">
        <v>964</v>
      </c>
      <c r="F2205" s="459" t="s">
        <v>965</v>
      </c>
      <c r="G2205" s="460">
        <v>3699</v>
      </c>
      <c r="H2205" s="461">
        <v>1870</v>
      </c>
      <c r="I2205" s="461">
        <v>619</v>
      </c>
      <c r="J2205" s="462" t="s">
        <v>56</v>
      </c>
      <c r="K2205" s="463">
        <v>0.5</v>
      </c>
      <c r="L2205" s="464" t="s">
        <v>57</v>
      </c>
      <c r="M2205" s="464" t="s">
        <v>48</v>
      </c>
      <c r="N2205" s="464" t="s">
        <v>48</v>
      </c>
      <c r="O2205" s="464" t="s">
        <v>48</v>
      </c>
      <c r="P2205" s="464" t="s">
        <v>49</v>
      </c>
      <c r="Q2205" s="464" t="s">
        <v>48</v>
      </c>
      <c r="R2205" s="448" t="s">
        <v>6889</v>
      </c>
      <c r="S2205" s="465">
        <v>0</v>
      </c>
    </row>
    <row r="2206" spans="1:19" x14ac:dyDescent="0.2">
      <c r="A2206" s="454" t="s">
        <v>6890</v>
      </c>
      <c r="B2206" s="455" t="s">
        <v>6891</v>
      </c>
      <c r="C2206" s="456" t="s">
        <v>61</v>
      </c>
      <c r="D2206" s="457" t="s">
        <v>185</v>
      </c>
      <c r="E2206" s="458" t="s">
        <v>847</v>
      </c>
      <c r="F2206" s="459" t="s">
        <v>848</v>
      </c>
      <c r="G2206" s="460">
        <v>3450</v>
      </c>
      <c r="H2206" s="461">
        <v>923</v>
      </c>
      <c r="I2206" s="461">
        <v>416</v>
      </c>
      <c r="J2206" s="462" t="s">
        <v>188</v>
      </c>
      <c r="K2206" s="463">
        <v>0.5</v>
      </c>
      <c r="L2206" s="464" t="s">
        <v>48</v>
      </c>
      <c r="M2206" s="464" t="s">
        <v>48</v>
      </c>
      <c r="N2206" s="464" t="s">
        <v>49</v>
      </c>
      <c r="O2206" s="464" t="s">
        <v>48</v>
      </c>
      <c r="P2206" s="464" t="s">
        <v>48</v>
      </c>
      <c r="Q2206" s="464" t="s">
        <v>48</v>
      </c>
      <c r="R2206" s="448" t="s">
        <v>6892</v>
      </c>
      <c r="S2206" s="465">
        <v>1.3999999999999999E-2</v>
      </c>
    </row>
    <row r="2207" spans="1:19" x14ac:dyDescent="0.2">
      <c r="A2207" s="454" t="s">
        <v>6893</v>
      </c>
      <c r="B2207" s="455" t="s">
        <v>6894</v>
      </c>
      <c r="C2207" s="456" t="s">
        <v>61</v>
      </c>
      <c r="D2207" s="457" t="s">
        <v>62</v>
      </c>
      <c r="E2207" s="458" t="s">
        <v>175</v>
      </c>
      <c r="F2207" s="459" t="s">
        <v>176</v>
      </c>
      <c r="G2207" s="460">
        <v>1155</v>
      </c>
      <c r="H2207" s="461">
        <v>237</v>
      </c>
      <c r="I2207" s="461">
        <v>83</v>
      </c>
      <c r="J2207" s="462" t="s">
        <v>65</v>
      </c>
      <c r="K2207" s="463">
        <v>0.5</v>
      </c>
      <c r="L2207" s="464" t="s">
        <v>57</v>
      </c>
      <c r="M2207" s="464" t="s">
        <v>48</v>
      </c>
      <c r="N2207" s="464" t="s">
        <v>48</v>
      </c>
      <c r="O2207" s="464" t="s">
        <v>48</v>
      </c>
      <c r="P2207" s="464" t="s">
        <v>49</v>
      </c>
      <c r="Q2207" s="464" t="s">
        <v>48</v>
      </c>
      <c r="R2207" s="448" t="s">
        <v>6895</v>
      </c>
      <c r="S2207" s="465">
        <v>0</v>
      </c>
    </row>
    <row r="2208" spans="1:19" x14ac:dyDescent="0.2">
      <c r="A2208" s="454" t="s">
        <v>6896</v>
      </c>
      <c r="B2208" s="455" t="s">
        <v>6897</v>
      </c>
      <c r="C2208" s="456" t="s">
        <v>61</v>
      </c>
      <c r="D2208" s="457" t="s">
        <v>253</v>
      </c>
      <c r="E2208" s="458" t="s">
        <v>396</v>
      </c>
      <c r="F2208" s="459" t="s">
        <v>397</v>
      </c>
      <c r="G2208" s="460">
        <v>1314</v>
      </c>
      <c r="H2208" s="461">
        <v>1331</v>
      </c>
      <c r="I2208" s="461">
        <v>652</v>
      </c>
      <c r="J2208" s="462" t="s">
        <v>188</v>
      </c>
      <c r="K2208" s="463">
        <v>0.5</v>
      </c>
      <c r="L2208" s="464" t="s">
        <v>48</v>
      </c>
      <c r="M2208" s="464" t="s">
        <v>48</v>
      </c>
      <c r="N2208" s="464" t="s">
        <v>49</v>
      </c>
      <c r="O2208" s="464" t="s">
        <v>48</v>
      </c>
      <c r="P2208" s="464" t="s">
        <v>48</v>
      </c>
      <c r="Q2208" s="464" t="s">
        <v>48</v>
      </c>
      <c r="R2208" s="448" t="s">
        <v>6898</v>
      </c>
      <c r="S2208" s="465">
        <v>1.3999999999999999E-2</v>
      </c>
    </row>
    <row r="2209" spans="1:19" x14ac:dyDescent="0.2">
      <c r="A2209" s="454" t="s">
        <v>6899</v>
      </c>
      <c r="B2209" s="455" t="s">
        <v>6900</v>
      </c>
      <c r="C2209" s="456" t="s">
        <v>61</v>
      </c>
      <c r="D2209" s="457" t="s">
        <v>62</v>
      </c>
      <c r="E2209" s="458" t="s">
        <v>541</v>
      </c>
      <c r="F2209" s="459" t="s">
        <v>542</v>
      </c>
      <c r="G2209" s="460">
        <v>805</v>
      </c>
      <c r="H2209" s="461">
        <v>161</v>
      </c>
      <c r="I2209" s="461">
        <v>65</v>
      </c>
      <c r="J2209" s="462" t="s">
        <v>65</v>
      </c>
      <c r="K2209" s="463">
        <v>0.5</v>
      </c>
      <c r="L2209" s="464" t="s">
        <v>48</v>
      </c>
      <c r="M2209" s="464" t="s">
        <v>48</v>
      </c>
      <c r="N2209" s="464" t="s">
        <v>49</v>
      </c>
      <c r="O2209" s="464" t="s">
        <v>48</v>
      </c>
      <c r="P2209" s="464" t="s">
        <v>48</v>
      </c>
      <c r="Q2209" s="464" t="s">
        <v>48</v>
      </c>
      <c r="R2209" s="448" t="s">
        <v>6901</v>
      </c>
      <c r="S2209" s="465">
        <v>0.02</v>
      </c>
    </row>
    <row r="2210" spans="1:19" x14ac:dyDescent="0.2">
      <c r="A2210" s="454" t="s">
        <v>6902</v>
      </c>
      <c r="B2210" s="455" t="s">
        <v>6903</v>
      </c>
      <c r="C2210" s="456" t="s">
        <v>252</v>
      </c>
      <c r="D2210" s="457" t="s">
        <v>285</v>
      </c>
      <c r="E2210" s="458" t="s">
        <v>2103</v>
      </c>
      <c r="F2210" s="459" t="s">
        <v>2101</v>
      </c>
      <c r="G2210" s="460">
        <v>4955</v>
      </c>
      <c r="H2210" s="461">
        <v>2606</v>
      </c>
      <c r="I2210" s="461">
        <v>998</v>
      </c>
      <c r="J2210" s="462" t="s">
        <v>56</v>
      </c>
      <c r="K2210" s="463">
        <v>0.5</v>
      </c>
      <c r="L2210" s="464" t="s">
        <v>57</v>
      </c>
      <c r="M2210" s="464" t="s">
        <v>48</v>
      </c>
      <c r="N2210" s="464" t="s">
        <v>48</v>
      </c>
      <c r="O2210" s="464" t="s">
        <v>48</v>
      </c>
      <c r="P2210" s="464" t="s">
        <v>49</v>
      </c>
      <c r="Q2210" s="464" t="s">
        <v>48</v>
      </c>
      <c r="R2210" s="448" t="s">
        <v>6904</v>
      </c>
      <c r="S2210" s="465">
        <v>1.4999999999999999E-2</v>
      </c>
    </row>
    <row r="2211" spans="1:19" x14ac:dyDescent="0.2">
      <c r="A2211" s="454" t="s">
        <v>6905</v>
      </c>
      <c r="B2211" s="455" t="s">
        <v>6906</v>
      </c>
      <c r="C2211" s="456" t="s">
        <v>61</v>
      </c>
      <c r="D2211" s="457" t="s">
        <v>111</v>
      </c>
      <c r="E2211" s="458" t="s">
        <v>1494</v>
      </c>
      <c r="F2211" s="459" t="s">
        <v>1495</v>
      </c>
      <c r="G2211" s="460">
        <v>1308</v>
      </c>
      <c r="H2211" s="461">
        <v>2168</v>
      </c>
      <c r="I2211" s="461">
        <v>867</v>
      </c>
      <c r="J2211" s="462" t="s">
        <v>114</v>
      </c>
      <c r="K2211" s="463">
        <v>0</v>
      </c>
      <c r="L2211" s="464" t="s">
        <v>48</v>
      </c>
      <c r="M2211" s="464" t="s">
        <v>48</v>
      </c>
      <c r="N2211" s="464" t="s">
        <v>48</v>
      </c>
      <c r="O2211" s="464" t="s">
        <v>48</v>
      </c>
      <c r="P2211" s="464" t="s">
        <v>48</v>
      </c>
      <c r="Q2211" s="464" t="s">
        <v>48</v>
      </c>
      <c r="R2211" s="448" t="s">
        <v>6907</v>
      </c>
      <c r="S2211" s="465">
        <v>1.4999999999999999E-2</v>
      </c>
    </row>
    <row r="2212" spans="1:19" x14ac:dyDescent="0.2">
      <c r="A2212" s="454" t="s">
        <v>6908</v>
      </c>
      <c r="B2212" s="455" t="s">
        <v>6909</v>
      </c>
      <c r="C2212" s="456" t="s">
        <v>61</v>
      </c>
      <c r="D2212" s="457" t="s">
        <v>207</v>
      </c>
      <c r="E2212" s="458" t="s">
        <v>964</v>
      </c>
      <c r="F2212" s="459" t="s">
        <v>965</v>
      </c>
      <c r="G2212" s="460">
        <v>2637</v>
      </c>
      <c r="H2212" s="461">
        <v>1682</v>
      </c>
      <c r="I2212" s="461">
        <v>641</v>
      </c>
      <c r="J2212" s="462" t="s">
        <v>56</v>
      </c>
      <c r="K2212" s="463">
        <v>0.5</v>
      </c>
      <c r="L2212" s="464" t="s">
        <v>57</v>
      </c>
      <c r="M2212" s="464" t="s">
        <v>48</v>
      </c>
      <c r="N2212" s="464" t="s">
        <v>48</v>
      </c>
      <c r="O2212" s="464" t="s">
        <v>48</v>
      </c>
      <c r="P2212" s="464" t="s">
        <v>49</v>
      </c>
      <c r="Q2212" s="464" t="s">
        <v>48</v>
      </c>
      <c r="R2212" s="448" t="s">
        <v>6910</v>
      </c>
      <c r="S2212" s="465">
        <v>1.4999999999999999E-2</v>
      </c>
    </row>
    <row r="2213" spans="1:19" x14ac:dyDescent="0.2">
      <c r="A2213" s="454" t="s">
        <v>6911</v>
      </c>
      <c r="B2213" s="455" t="s">
        <v>6912</v>
      </c>
      <c r="C2213" s="456" t="s">
        <v>61</v>
      </c>
      <c r="D2213" s="457" t="s">
        <v>62</v>
      </c>
      <c r="E2213" s="458" t="s">
        <v>63</v>
      </c>
      <c r="F2213" s="459" t="s">
        <v>64</v>
      </c>
      <c r="G2213" s="460">
        <v>1155</v>
      </c>
      <c r="H2213" s="461">
        <v>1197</v>
      </c>
      <c r="I2213" s="461">
        <v>404</v>
      </c>
      <c r="J2213" s="462" t="s">
        <v>65</v>
      </c>
      <c r="K2213" s="463">
        <v>0.5</v>
      </c>
      <c r="L2213" s="464" t="s">
        <v>48</v>
      </c>
      <c r="M2213" s="464" t="s">
        <v>48</v>
      </c>
      <c r="N2213" s="464" t="s">
        <v>48</v>
      </c>
      <c r="O2213" s="464" t="s">
        <v>48</v>
      </c>
      <c r="P2213" s="464" t="s">
        <v>48</v>
      </c>
      <c r="Q2213" s="464" t="s">
        <v>48</v>
      </c>
      <c r="R2213" s="448" t="s">
        <v>6913</v>
      </c>
      <c r="S2213" s="465">
        <v>1.4999999999999999E-2</v>
      </c>
    </row>
    <row r="2214" spans="1:19" x14ac:dyDescent="0.2">
      <c r="A2214" s="454" t="s">
        <v>6914</v>
      </c>
      <c r="B2214" s="455" t="s">
        <v>6915</v>
      </c>
      <c r="C2214" s="456" t="s">
        <v>61</v>
      </c>
      <c r="D2214" s="457" t="s">
        <v>154</v>
      </c>
      <c r="E2214" s="458" t="s">
        <v>1141</v>
      </c>
      <c r="F2214" s="459" t="s">
        <v>1142</v>
      </c>
      <c r="G2214" s="460">
        <v>1315</v>
      </c>
      <c r="H2214" s="461">
        <v>486</v>
      </c>
      <c r="I2214" s="461">
        <v>183</v>
      </c>
      <c r="J2214" s="462" t="s">
        <v>65</v>
      </c>
      <c r="K2214" s="463">
        <v>0.5</v>
      </c>
      <c r="L2214" s="464" t="s">
        <v>57</v>
      </c>
      <c r="M2214" s="464" t="s">
        <v>48</v>
      </c>
      <c r="N2214" s="464" t="s">
        <v>48</v>
      </c>
      <c r="O2214" s="464" t="s">
        <v>48</v>
      </c>
      <c r="P2214" s="464" t="s">
        <v>49</v>
      </c>
      <c r="Q2214" s="464" t="s">
        <v>48</v>
      </c>
      <c r="R2214" s="448" t="s">
        <v>6916</v>
      </c>
      <c r="S2214" s="465">
        <v>0.02</v>
      </c>
    </row>
    <row r="2215" spans="1:19" x14ac:dyDescent="0.2">
      <c r="A2215" s="454" t="s">
        <v>6917</v>
      </c>
      <c r="B2215" s="455" t="s">
        <v>6918</v>
      </c>
      <c r="C2215" s="456" t="s">
        <v>61</v>
      </c>
      <c r="D2215" s="457" t="s">
        <v>259</v>
      </c>
      <c r="E2215" s="458" t="s">
        <v>260</v>
      </c>
      <c r="F2215" s="459" t="s">
        <v>261</v>
      </c>
      <c r="G2215" s="460">
        <v>1869</v>
      </c>
      <c r="H2215" s="461">
        <v>912</v>
      </c>
      <c r="I2215" s="461">
        <v>361</v>
      </c>
      <c r="J2215" s="462" t="s">
        <v>102</v>
      </c>
      <c r="K2215" s="463">
        <v>0.25</v>
      </c>
      <c r="L2215" s="464" t="s">
        <v>48</v>
      </c>
      <c r="M2215" s="464" t="s">
        <v>48</v>
      </c>
      <c r="N2215" s="464" t="s">
        <v>48</v>
      </c>
      <c r="O2215" s="464" t="s">
        <v>48</v>
      </c>
      <c r="P2215" s="464" t="s">
        <v>48</v>
      </c>
      <c r="Q2215" s="464" t="s">
        <v>48</v>
      </c>
      <c r="R2215" s="448" t="s">
        <v>6919</v>
      </c>
      <c r="S2215" s="465">
        <v>1.6E-2</v>
      </c>
    </row>
    <row r="2216" spans="1:19" x14ac:dyDescent="0.2">
      <c r="A2216" s="454" t="s">
        <v>6920</v>
      </c>
      <c r="B2216" s="455" t="s">
        <v>6921</v>
      </c>
      <c r="C2216" s="456" t="s">
        <v>61</v>
      </c>
      <c r="D2216" s="457" t="s">
        <v>154</v>
      </c>
      <c r="E2216" s="458" t="s">
        <v>296</v>
      </c>
      <c r="F2216" s="459" t="s">
        <v>297</v>
      </c>
      <c r="G2216" s="460">
        <v>1287</v>
      </c>
      <c r="H2216" s="461">
        <v>230</v>
      </c>
      <c r="I2216" s="461">
        <v>147</v>
      </c>
      <c r="J2216" s="462" t="s">
        <v>65</v>
      </c>
      <c r="K2216" s="463">
        <v>0.5</v>
      </c>
      <c r="L2216" s="464" t="s">
        <v>48</v>
      </c>
      <c r="M2216" s="464" t="s">
        <v>48</v>
      </c>
      <c r="N2216" s="464" t="s">
        <v>49</v>
      </c>
      <c r="O2216" s="464" t="s">
        <v>48</v>
      </c>
      <c r="P2216" s="464" t="s">
        <v>48</v>
      </c>
      <c r="Q2216" s="464" t="s">
        <v>48</v>
      </c>
      <c r="R2216" s="448" t="s">
        <v>6922</v>
      </c>
      <c r="S2216" s="465">
        <v>0.02</v>
      </c>
    </row>
    <row r="2217" spans="1:19" x14ac:dyDescent="0.2">
      <c r="A2217" s="454" t="s">
        <v>6923</v>
      </c>
      <c r="B2217" s="455" t="s">
        <v>6924</v>
      </c>
      <c r="C2217" s="456" t="s">
        <v>43</v>
      </c>
      <c r="D2217" s="457" t="s">
        <v>285</v>
      </c>
      <c r="E2217" s="458" t="s">
        <v>2775</v>
      </c>
      <c r="F2217" s="459" t="s">
        <v>2776</v>
      </c>
      <c r="G2217" s="460">
        <v>9744</v>
      </c>
      <c r="H2217" s="461">
        <v>7904</v>
      </c>
      <c r="I2217" s="461">
        <v>3396</v>
      </c>
      <c r="J2217" s="462" t="s">
        <v>56</v>
      </c>
      <c r="K2217" s="463">
        <v>0.5</v>
      </c>
      <c r="L2217" s="464" t="s">
        <v>48</v>
      </c>
      <c r="M2217" s="464" t="s">
        <v>48</v>
      </c>
      <c r="N2217" s="464" t="s">
        <v>49</v>
      </c>
      <c r="O2217" s="464" t="s">
        <v>48</v>
      </c>
      <c r="P2217" s="464" t="s">
        <v>48</v>
      </c>
      <c r="Q2217" s="464" t="s">
        <v>48</v>
      </c>
      <c r="R2217" s="448" t="s">
        <v>6925</v>
      </c>
      <c r="S2217" s="465">
        <v>0.02</v>
      </c>
    </row>
    <row r="2218" spans="1:19" x14ac:dyDescent="0.2">
      <c r="A2218" s="454" t="s">
        <v>6926</v>
      </c>
      <c r="B2218" s="455" t="s">
        <v>6927</v>
      </c>
      <c r="C2218" s="456" t="s">
        <v>43</v>
      </c>
      <c r="D2218" s="457" t="s">
        <v>44</v>
      </c>
      <c r="E2218" s="458" t="s">
        <v>45</v>
      </c>
      <c r="F2218" s="459" t="s">
        <v>46</v>
      </c>
      <c r="G2218" s="460">
        <v>7216</v>
      </c>
      <c r="H2218" s="461">
        <v>6931</v>
      </c>
      <c r="I2218" s="461">
        <v>2346</v>
      </c>
      <c r="J2218" s="462" t="s">
        <v>47</v>
      </c>
      <c r="K2218" s="463">
        <v>0.35</v>
      </c>
      <c r="L2218" s="464" t="s">
        <v>48</v>
      </c>
      <c r="M2218" s="464" t="s">
        <v>48</v>
      </c>
      <c r="N2218" s="464" t="s">
        <v>48</v>
      </c>
      <c r="O2218" s="464" t="s">
        <v>48</v>
      </c>
      <c r="P2218" s="464" t="s">
        <v>48</v>
      </c>
      <c r="Q2218" s="464" t="s">
        <v>48</v>
      </c>
      <c r="R2218" s="448" t="s">
        <v>6928</v>
      </c>
      <c r="S2218" s="465">
        <v>0.02</v>
      </c>
    </row>
    <row r="2219" spans="1:19" x14ac:dyDescent="0.2">
      <c r="A2219" s="454" t="s">
        <v>6929</v>
      </c>
      <c r="B2219" s="455" t="s">
        <v>6930</v>
      </c>
      <c r="C2219" s="456" t="s">
        <v>43</v>
      </c>
      <c r="D2219" s="457" t="s">
        <v>111</v>
      </c>
      <c r="E2219" s="458" t="s">
        <v>1494</v>
      </c>
      <c r="F2219" s="459" t="s">
        <v>1495</v>
      </c>
      <c r="G2219" s="460">
        <v>4903</v>
      </c>
      <c r="H2219" s="461">
        <v>16994</v>
      </c>
      <c r="I2219" s="461">
        <v>6227</v>
      </c>
      <c r="J2219" s="462" t="s">
        <v>114</v>
      </c>
      <c r="K2219" s="463">
        <v>0</v>
      </c>
      <c r="L2219" s="464" t="s">
        <v>48</v>
      </c>
      <c r="M2219" s="464" t="s">
        <v>48</v>
      </c>
      <c r="N2219" s="464" t="s">
        <v>48</v>
      </c>
      <c r="O2219" s="464" t="s">
        <v>48</v>
      </c>
      <c r="P2219" s="464" t="s">
        <v>48</v>
      </c>
      <c r="Q2219" s="464" t="s">
        <v>48</v>
      </c>
      <c r="R2219" s="448" t="s">
        <v>6931</v>
      </c>
      <c r="S2219" s="465">
        <v>0.02</v>
      </c>
    </row>
    <row r="2220" spans="1:19" x14ac:dyDescent="0.2">
      <c r="A2220" s="454" t="s">
        <v>6932</v>
      </c>
      <c r="B2220" s="455" t="s">
        <v>6933</v>
      </c>
      <c r="C2220" s="456" t="s">
        <v>252</v>
      </c>
      <c r="D2220" s="457" t="s">
        <v>207</v>
      </c>
      <c r="E2220" s="458" t="s">
        <v>1799</v>
      </c>
      <c r="F2220" s="459" t="s">
        <v>1797</v>
      </c>
      <c r="G2220" s="460">
        <v>3110</v>
      </c>
      <c r="H2220" s="461">
        <v>2787</v>
      </c>
      <c r="I2220" s="461">
        <v>998</v>
      </c>
      <c r="J2220" s="462" t="s">
        <v>56</v>
      </c>
      <c r="K2220" s="463">
        <v>0.5</v>
      </c>
      <c r="L2220" s="464" t="s">
        <v>57</v>
      </c>
      <c r="M2220" s="464" t="s">
        <v>48</v>
      </c>
      <c r="N2220" s="464" t="s">
        <v>48</v>
      </c>
      <c r="O2220" s="464" t="s">
        <v>48</v>
      </c>
      <c r="P2220" s="464" t="s">
        <v>49</v>
      </c>
      <c r="Q2220" s="464" t="s">
        <v>48</v>
      </c>
      <c r="R2220" s="448" t="s">
        <v>6934</v>
      </c>
      <c r="S2220" s="465">
        <v>1.3999999999999999E-2</v>
      </c>
    </row>
    <row r="2221" spans="1:19" x14ac:dyDescent="0.2">
      <c r="A2221" s="454" t="s">
        <v>6935</v>
      </c>
      <c r="B2221" s="455" t="s">
        <v>6936</v>
      </c>
      <c r="C2221" s="456" t="s">
        <v>61</v>
      </c>
      <c r="D2221" s="457" t="s">
        <v>135</v>
      </c>
      <c r="E2221" s="458" t="s">
        <v>136</v>
      </c>
      <c r="F2221" s="459" t="s">
        <v>137</v>
      </c>
      <c r="G2221" s="460">
        <v>1514</v>
      </c>
      <c r="H2221" s="461">
        <v>413</v>
      </c>
      <c r="I2221" s="461">
        <v>145</v>
      </c>
      <c r="J2221" s="462" t="s">
        <v>102</v>
      </c>
      <c r="K2221" s="463">
        <v>0.25</v>
      </c>
      <c r="L2221" s="464" t="s">
        <v>48</v>
      </c>
      <c r="M2221" s="464" t="s">
        <v>48</v>
      </c>
      <c r="N2221" s="464" t="s">
        <v>48</v>
      </c>
      <c r="O2221" s="464" t="s">
        <v>48</v>
      </c>
      <c r="P2221" s="464" t="s">
        <v>48</v>
      </c>
      <c r="Q2221" s="464" t="s">
        <v>48</v>
      </c>
      <c r="R2221" s="448" t="s">
        <v>6937</v>
      </c>
      <c r="S2221" s="465">
        <v>1.7000000000000001E-2</v>
      </c>
    </row>
    <row r="2222" spans="1:19" x14ac:dyDescent="0.2">
      <c r="A2222" s="454" t="s">
        <v>6938</v>
      </c>
      <c r="B2222" s="455" t="s">
        <v>6939</v>
      </c>
      <c r="C2222" s="456" t="s">
        <v>61</v>
      </c>
      <c r="D2222" s="457" t="s">
        <v>69</v>
      </c>
      <c r="E2222" s="458" t="s">
        <v>247</v>
      </c>
      <c r="F2222" s="459" t="s">
        <v>248</v>
      </c>
      <c r="G2222" s="460">
        <v>10904</v>
      </c>
      <c r="H2222" s="461">
        <v>2882</v>
      </c>
      <c r="I2222" s="461">
        <v>1358</v>
      </c>
      <c r="J2222" s="462" t="s">
        <v>72</v>
      </c>
      <c r="K2222" s="463">
        <v>0.5</v>
      </c>
      <c r="L2222" s="464" t="s">
        <v>57</v>
      </c>
      <c r="M2222" s="464" t="s">
        <v>48</v>
      </c>
      <c r="N2222" s="464" t="s">
        <v>48</v>
      </c>
      <c r="O2222" s="464" t="s">
        <v>49</v>
      </c>
      <c r="P2222" s="464" t="s">
        <v>48</v>
      </c>
      <c r="Q2222" s="464" t="s">
        <v>48</v>
      </c>
      <c r="R2222" s="448" t="s">
        <v>6940</v>
      </c>
      <c r="S2222" s="465">
        <v>1.4999999999999999E-2</v>
      </c>
    </row>
    <row r="2223" spans="1:19" x14ac:dyDescent="0.2">
      <c r="A2223" s="454" t="s">
        <v>6941</v>
      </c>
      <c r="B2223" s="455" t="s">
        <v>6942</v>
      </c>
      <c r="C2223" s="456" t="s">
        <v>61</v>
      </c>
      <c r="D2223" s="457" t="s">
        <v>135</v>
      </c>
      <c r="E2223" s="458" t="s">
        <v>1011</v>
      </c>
      <c r="F2223" s="459" t="s">
        <v>1012</v>
      </c>
      <c r="G2223" s="460">
        <v>620</v>
      </c>
      <c r="H2223" s="461">
        <v>131</v>
      </c>
      <c r="I2223" s="461">
        <v>80</v>
      </c>
      <c r="J2223" s="462" t="s">
        <v>102</v>
      </c>
      <c r="K2223" s="463">
        <v>0.25</v>
      </c>
      <c r="L2223" s="464" t="s">
        <v>48</v>
      </c>
      <c r="M2223" s="464" t="s">
        <v>48</v>
      </c>
      <c r="N2223" s="464" t="s">
        <v>48</v>
      </c>
      <c r="O2223" s="464" t="s">
        <v>48</v>
      </c>
      <c r="P2223" s="464" t="s">
        <v>48</v>
      </c>
      <c r="Q2223" s="464" t="s">
        <v>48</v>
      </c>
      <c r="R2223" s="448" t="s">
        <v>6943</v>
      </c>
      <c r="S2223" s="465">
        <v>0.01</v>
      </c>
    </row>
    <row r="2224" spans="1:19" x14ac:dyDescent="0.2">
      <c r="A2224" s="454" t="s">
        <v>6944</v>
      </c>
      <c r="B2224" s="455" t="s">
        <v>6945</v>
      </c>
      <c r="C2224" s="456" t="s">
        <v>61</v>
      </c>
      <c r="D2224" s="457" t="s">
        <v>154</v>
      </c>
      <c r="E2224" s="458" t="s">
        <v>1141</v>
      </c>
      <c r="F2224" s="459" t="s">
        <v>1142</v>
      </c>
      <c r="G2224" s="460">
        <v>1402</v>
      </c>
      <c r="H2224" s="461">
        <v>211</v>
      </c>
      <c r="I2224" s="461">
        <v>130</v>
      </c>
      <c r="J2224" s="462" t="s">
        <v>65</v>
      </c>
      <c r="K2224" s="463">
        <v>0.5</v>
      </c>
      <c r="L2224" s="464" t="s">
        <v>57</v>
      </c>
      <c r="M2224" s="464" t="s">
        <v>48</v>
      </c>
      <c r="N2224" s="464" t="s">
        <v>48</v>
      </c>
      <c r="O2224" s="464" t="s">
        <v>48</v>
      </c>
      <c r="P2224" s="464" t="s">
        <v>49</v>
      </c>
      <c r="Q2224" s="464" t="s">
        <v>48</v>
      </c>
      <c r="R2224" s="448" t="s">
        <v>6946</v>
      </c>
      <c r="S2224" s="465">
        <v>0</v>
      </c>
    </row>
    <row r="2225" spans="1:19" x14ac:dyDescent="0.2">
      <c r="A2225" s="454" t="s">
        <v>6947</v>
      </c>
      <c r="B2225" s="455" t="s">
        <v>6948</v>
      </c>
      <c r="C2225" s="456" t="s">
        <v>61</v>
      </c>
      <c r="D2225" s="457" t="s">
        <v>154</v>
      </c>
      <c r="E2225" s="458" t="s">
        <v>1141</v>
      </c>
      <c r="F2225" s="459" t="s">
        <v>1142</v>
      </c>
      <c r="G2225" s="460">
        <v>1365</v>
      </c>
      <c r="H2225" s="461">
        <v>262</v>
      </c>
      <c r="I2225" s="461">
        <v>150</v>
      </c>
      <c r="J2225" s="462" t="s">
        <v>65</v>
      </c>
      <c r="K2225" s="463">
        <v>0.5</v>
      </c>
      <c r="L2225" s="464" t="s">
        <v>57</v>
      </c>
      <c r="M2225" s="464" t="s">
        <v>48</v>
      </c>
      <c r="N2225" s="464" t="s">
        <v>48</v>
      </c>
      <c r="O2225" s="464" t="s">
        <v>48</v>
      </c>
      <c r="P2225" s="464" t="s">
        <v>49</v>
      </c>
      <c r="Q2225" s="464" t="s">
        <v>48</v>
      </c>
      <c r="R2225" s="448" t="s">
        <v>6949</v>
      </c>
      <c r="S2225" s="465">
        <v>0</v>
      </c>
    </row>
    <row r="2226" spans="1:19" x14ac:dyDescent="0.2">
      <c r="A2226" s="454" t="s">
        <v>6950</v>
      </c>
      <c r="B2226" s="455" t="s">
        <v>6951</v>
      </c>
      <c r="C2226" s="456" t="s">
        <v>61</v>
      </c>
      <c r="D2226" s="457" t="s">
        <v>154</v>
      </c>
      <c r="E2226" s="458" t="s">
        <v>1141</v>
      </c>
      <c r="F2226" s="459" t="s">
        <v>1142</v>
      </c>
      <c r="G2226" s="460">
        <v>354</v>
      </c>
      <c r="H2226" s="461">
        <v>86</v>
      </c>
      <c r="I2226" s="461">
        <v>43</v>
      </c>
      <c r="J2226" s="462" t="s">
        <v>65</v>
      </c>
      <c r="K2226" s="463">
        <v>0.5</v>
      </c>
      <c r="L2226" s="464" t="s">
        <v>57</v>
      </c>
      <c r="M2226" s="464" t="s">
        <v>48</v>
      </c>
      <c r="N2226" s="464" t="s">
        <v>48</v>
      </c>
      <c r="O2226" s="464" t="s">
        <v>48</v>
      </c>
      <c r="P2226" s="464" t="s">
        <v>49</v>
      </c>
      <c r="Q2226" s="464" t="s">
        <v>48</v>
      </c>
      <c r="R2226" s="448" t="s">
        <v>6952</v>
      </c>
      <c r="S2226" s="465">
        <v>0</v>
      </c>
    </row>
    <row r="2227" spans="1:19" x14ac:dyDescent="0.2">
      <c r="A2227" s="454" t="s">
        <v>6953</v>
      </c>
      <c r="B2227" s="455" t="s">
        <v>6954</v>
      </c>
      <c r="C2227" s="456" t="s">
        <v>61</v>
      </c>
      <c r="D2227" s="457" t="s">
        <v>259</v>
      </c>
      <c r="E2227" s="458" t="s">
        <v>355</v>
      </c>
      <c r="F2227" s="459" t="s">
        <v>355</v>
      </c>
      <c r="G2227" s="460">
        <v>1552</v>
      </c>
      <c r="H2227" s="461">
        <v>269</v>
      </c>
      <c r="I2227" s="461">
        <v>141</v>
      </c>
      <c r="J2227" s="462" t="s">
        <v>102</v>
      </c>
      <c r="K2227" s="463">
        <v>0.25</v>
      </c>
      <c r="L2227" s="464" t="s">
        <v>48</v>
      </c>
      <c r="M2227" s="464" t="s">
        <v>48</v>
      </c>
      <c r="N2227" s="464" t="s">
        <v>49</v>
      </c>
      <c r="O2227" s="464" t="s">
        <v>48</v>
      </c>
      <c r="P2227" s="464" t="s">
        <v>48</v>
      </c>
      <c r="Q2227" s="464" t="s">
        <v>48</v>
      </c>
      <c r="R2227" s="448" t="s">
        <v>6955</v>
      </c>
      <c r="S2227" s="465">
        <v>0.02</v>
      </c>
    </row>
    <row r="2228" spans="1:19" x14ac:dyDescent="0.2">
      <c r="A2228" s="454" t="s">
        <v>6956</v>
      </c>
      <c r="B2228" s="455" t="s">
        <v>6957</v>
      </c>
      <c r="C2228" s="456" t="s">
        <v>61</v>
      </c>
      <c r="D2228" s="457" t="s">
        <v>118</v>
      </c>
      <c r="E2228" s="458" t="s">
        <v>643</v>
      </c>
      <c r="F2228" s="459" t="s">
        <v>644</v>
      </c>
      <c r="G2228" s="460">
        <v>2813</v>
      </c>
      <c r="H2228" s="461">
        <v>425</v>
      </c>
      <c r="I2228" s="461">
        <v>171</v>
      </c>
      <c r="J2228" s="462" t="s">
        <v>47</v>
      </c>
      <c r="K2228" s="463">
        <v>0.35</v>
      </c>
      <c r="L2228" s="464" t="s">
        <v>48</v>
      </c>
      <c r="M2228" s="464" t="s">
        <v>48</v>
      </c>
      <c r="N2228" s="464" t="s">
        <v>48</v>
      </c>
      <c r="O2228" s="464" t="s">
        <v>48</v>
      </c>
      <c r="P2228" s="464" t="s">
        <v>48</v>
      </c>
      <c r="Q2228" s="464" t="s">
        <v>48</v>
      </c>
      <c r="R2228" s="448" t="s">
        <v>6958</v>
      </c>
      <c r="S2228" s="465">
        <v>6.0000000000000001E-3</v>
      </c>
    </row>
    <row r="2229" spans="1:19" x14ac:dyDescent="0.2">
      <c r="A2229" s="454" t="s">
        <v>6959</v>
      </c>
      <c r="B2229" s="455" t="s">
        <v>6960</v>
      </c>
      <c r="C2229" s="456" t="s">
        <v>61</v>
      </c>
      <c r="D2229" s="457" t="s">
        <v>135</v>
      </c>
      <c r="E2229" s="458" t="s">
        <v>1011</v>
      </c>
      <c r="F2229" s="459" t="s">
        <v>1012</v>
      </c>
      <c r="G2229" s="460">
        <v>535</v>
      </c>
      <c r="H2229" s="461">
        <v>262</v>
      </c>
      <c r="I2229" s="461">
        <v>109</v>
      </c>
      <c r="J2229" s="462" t="s">
        <v>102</v>
      </c>
      <c r="K2229" s="463">
        <v>0.25</v>
      </c>
      <c r="L2229" s="464" t="s">
        <v>48</v>
      </c>
      <c r="M2229" s="464" t="s">
        <v>48</v>
      </c>
      <c r="N2229" s="464" t="s">
        <v>48</v>
      </c>
      <c r="O2229" s="464" t="s">
        <v>48</v>
      </c>
      <c r="P2229" s="464" t="s">
        <v>48</v>
      </c>
      <c r="Q2229" s="464" t="s">
        <v>48</v>
      </c>
      <c r="R2229" s="448" t="s">
        <v>6961</v>
      </c>
      <c r="S2229" s="465">
        <v>1.4999999999999999E-2</v>
      </c>
    </row>
    <row r="2230" spans="1:19" x14ac:dyDescent="0.2">
      <c r="A2230" s="454" t="s">
        <v>6962</v>
      </c>
      <c r="B2230" s="455" t="s">
        <v>6963</v>
      </c>
      <c r="C2230" s="456" t="s">
        <v>61</v>
      </c>
      <c r="D2230" s="457" t="s">
        <v>154</v>
      </c>
      <c r="E2230" s="458" t="s">
        <v>549</v>
      </c>
      <c r="F2230" s="459" t="s">
        <v>550</v>
      </c>
      <c r="G2230" s="460">
        <v>1590</v>
      </c>
      <c r="H2230" s="461">
        <v>176</v>
      </c>
      <c r="I2230" s="461">
        <v>117</v>
      </c>
      <c r="J2230" s="462" t="s">
        <v>65</v>
      </c>
      <c r="K2230" s="463">
        <v>0.5</v>
      </c>
      <c r="L2230" s="464" t="s">
        <v>57</v>
      </c>
      <c r="M2230" s="464" t="s">
        <v>48</v>
      </c>
      <c r="N2230" s="464" t="s">
        <v>48</v>
      </c>
      <c r="O2230" s="464" t="s">
        <v>48</v>
      </c>
      <c r="P2230" s="464" t="s">
        <v>49</v>
      </c>
      <c r="Q2230" s="464" t="s">
        <v>48</v>
      </c>
      <c r="R2230" s="448" t="s">
        <v>6964</v>
      </c>
      <c r="S2230" s="465">
        <v>0.01</v>
      </c>
    </row>
    <row r="2231" spans="1:19" x14ac:dyDescent="0.2">
      <c r="A2231" s="454" t="s">
        <v>6965</v>
      </c>
      <c r="B2231" s="455" t="s">
        <v>6966</v>
      </c>
      <c r="C2231" s="456" t="s">
        <v>61</v>
      </c>
      <c r="D2231" s="457" t="s">
        <v>99</v>
      </c>
      <c r="E2231" s="458" t="s">
        <v>141</v>
      </c>
      <c r="F2231" s="459" t="s">
        <v>142</v>
      </c>
      <c r="G2231" s="460">
        <v>284</v>
      </c>
      <c r="H2231" s="461">
        <v>102</v>
      </c>
      <c r="I2231" s="461">
        <v>47</v>
      </c>
      <c r="J2231" s="462" t="s">
        <v>102</v>
      </c>
      <c r="K2231" s="463">
        <v>0.25</v>
      </c>
      <c r="L2231" s="464" t="s">
        <v>48</v>
      </c>
      <c r="M2231" s="464" t="s">
        <v>48</v>
      </c>
      <c r="N2231" s="464" t="s">
        <v>48</v>
      </c>
      <c r="O2231" s="464" t="s">
        <v>48</v>
      </c>
      <c r="P2231" s="464" t="s">
        <v>48</v>
      </c>
      <c r="Q2231" s="464" t="s">
        <v>48</v>
      </c>
      <c r="R2231" s="448" t="s">
        <v>6967</v>
      </c>
      <c r="S2231" s="465">
        <v>0.02</v>
      </c>
    </row>
    <row r="2232" spans="1:19" x14ac:dyDescent="0.2">
      <c r="A2232" s="454" t="s">
        <v>6968</v>
      </c>
      <c r="B2232" s="455" t="s">
        <v>6969</v>
      </c>
      <c r="C2232" s="456" t="s">
        <v>61</v>
      </c>
      <c r="D2232" s="457" t="s">
        <v>259</v>
      </c>
      <c r="E2232" s="458" t="s">
        <v>260</v>
      </c>
      <c r="F2232" s="459" t="s">
        <v>261</v>
      </c>
      <c r="G2232" s="460">
        <v>4523</v>
      </c>
      <c r="H2232" s="461">
        <v>796</v>
      </c>
      <c r="I2232" s="461">
        <v>314</v>
      </c>
      <c r="J2232" s="462" t="s">
        <v>102</v>
      </c>
      <c r="K2232" s="463">
        <v>0.25</v>
      </c>
      <c r="L2232" s="464" t="s">
        <v>48</v>
      </c>
      <c r="M2232" s="464" t="s">
        <v>49</v>
      </c>
      <c r="N2232" s="464" t="s">
        <v>48</v>
      </c>
      <c r="O2232" s="464" t="s">
        <v>48</v>
      </c>
      <c r="P2232" s="464" t="s">
        <v>48</v>
      </c>
      <c r="Q2232" s="464" t="s">
        <v>48</v>
      </c>
      <c r="R2232" s="448" t="s">
        <v>6970</v>
      </c>
      <c r="S2232" s="465">
        <v>1.8000000000000002E-2</v>
      </c>
    </row>
    <row r="2233" spans="1:19" x14ac:dyDescent="0.2">
      <c r="A2233" s="454" t="s">
        <v>6971</v>
      </c>
      <c r="B2233" s="455" t="s">
        <v>6972</v>
      </c>
      <c r="C2233" s="456" t="s">
        <v>61</v>
      </c>
      <c r="D2233" s="457" t="s">
        <v>259</v>
      </c>
      <c r="E2233" s="458" t="s">
        <v>347</v>
      </c>
      <c r="F2233" s="459" t="s">
        <v>348</v>
      </c>
      <c r="G2233" s="460">
        <v>1232</v>
      </c>
      <c r="H2233" s="461">
        <v>364</v>
      </c>
      <c r="I2233" s="461">
        <v>162</v>
      </c>
      <c r="J2233" s="462" t="s">
        <v>102</v>
      </c>
      <c r="K2233" s="463">
        <v>0.25</v>
      </c>
      <c r="L2233" s="464" t="s">
        <v>48</v>
      </c>
      <c r="M2233" s="464" t="s">
        <v>48</v>
      </c>
      <c r="N2233" s="464" t="s">
        <v>48</v>
      </c>
      <c r="O2233" s="464" t="s">
        <v>48</v>
      </c>
      <c r="P2233" s="464" t="s">
        <v>48</v>
      </c>
      <c r="Q2233" s="464" t="s">
        <v>48</v>
      </c>
      <c r="R2233" s="448" t="s">
        <v>6973</v>
      </c>
      <c r="S2233" s="465">
        <v>0</v>
      </c>
    </row>
    <row r="2234" spans="1:19" x14ac:dyDescent="0.2">
      <c r="A2234" s="454" t="s">
        <v>6974</v>
      </c>
      <c r="B2234" s="455" t="s">
        <v>6975</v>
      </c>
      <c r="C2234" s="456" t="s">
        <v>61</v>
      </c>
      <c r="D2234" s="457" t="s">
        <v>314</v>
      </c>
      <c r="E2234" s="458" t="s">
        <v>315</v>
      </c>
      <c r="F2234" s="459" t="s">
        <v>316</v>
      </c>
      <c r="G2234" s="460">
        <v>1111</v>
      </c>
      <c r="H2234" s="461">
        <v>546</v>
      </c>
      <c r="I2234" s="461">
        <v>240</v>
      </c>
      <c r="J2234" s="462" t="s">
        <v>65</v>
      </c>
      <c r="K2234" s="463">
        <v>0.5</v>
      </c>
      <c r="L2234" s="464" t="s">
        <v>48</v>
      </c>
      <c r="M2234" s="464" t="s">
        <v>48</v>
      </c>
      <c r="N2234" s="464" t="s">
        <v>48</v>
      </c>
      <c r="O2234" s="464" t="s">
        <v>48</v>
      </c>
      <c r="P2234" s="464" t="s">
        <v>48</v>
      </c>
      <c r="Q2234" s="464" t="s">
        <v>48</v>
      </c>
      <c r="R2234" s="448" t="s">
        <v>6976</v>
      </c>
      <c r="S2234" s="465">
        <v>0.02</v>
      </c>
    </row>
    <row r="2235" spans="1:19" x14ac:dyDescent="0.2">
      <c r="A2235" s="454" t="s">
        <v>6977</v>
      </c>
      <c r="B2235" s="455" t="s">
        <v>6978</v>
      </c>
      <c r="C2235" s="456" t="s">
        <v>61</v>
      </c>
      <c r="D2235" s="457" t="s">
        <v>259</v>
      </c>
      <c r="E2235" s="458" t="s">
        <v>355</v>
      </c>
      <c r="F2235" s="459" t="s">
        <v>355</v>
      </c>
      <c r="G2235" s="460">
        <v>1912</v>
      </c>
      <c r="H2235" s="461">
        <v>52</v>
      </c>
      <c r="I2235" s="461">
        <v>42</v>
      </c>
      <c r="J2235" s="462" t="s">
        <v>102</v>
      </c>
      <c r="K2235" s="463">
        <v>0.25</v>
      </c>
      <c r="L2235" s="464" t="s">
        <v>48</v>
      </c>
      <c r="M2235" s="464" t="s">
        <v>48</v>
      </c>
      <c r="N2235" s="464" t="s">
        <v>49</v>
      </c>
      <c r="O2235" s="464" t="s">
        <v>48</v>
      </c>
      <c r="P2235" s="464" t="s">
        <v>48</v>
      </c>
      <c r="Q2235" s="464" t="s">
        <v>48</v>
      </c>
      <c r="R2235" s="448" t="s">
        <v>6979</v>
      </c>
      <c r="S2235" s="465">
        <v>0.01</v>
      </c>
    </row>
    <row r="2236" spans="1:19" x14ac:dyDescent="0.2">
      <c r="A2236" s="454" t="s">
        <v>6980</v>
      </c>
      <c r="B2236" s="455" t="s">
        <v>6981</v>
      </c>
      <c r="C2236" s="456" t="s">
        <v>61</v>
      </c>
      <c r="D2236" s="457" t="s">
        <v>259</v>
      </c>
      <c r="E2236" s="458" t="s">
        <v>347</v>
      </c>
      <c r="F2236" s="459" t="s">
        <v>348</v>
      </c>
      <c r="G2236" s="460">
        <v>1412</v>
      </c>
      <c r="H2236" s="461">
        <v>246</v>
      </c>
      <c r="I2236" s="461">
        <v>154</v>
      </c>
      <c r="J2236" s="462" t="s">
        <v>102</v>
      </c>
      <c r="K2236" s="463">
        <v>0.25</v>
      </c>
      <c r="L2236" s="464" t="s">
        <v>48</v>
      </c>
      <c r="M2236" s="464" t="s">
        <v>49</v>
      </c>
      <c r="N2236" s="464" t="s">
        <v>48</v>
      </c>
      <c r="O2236" s="464" t="s">
        <v>48</v>
      </c>
      <c r="P2236" s="464" t="s">
        <v>48</v>
      </c>
      <c r="Q2236" s="464" t="s">
        <v>48</v>
      </c>
      <c r="R2236" s="448" t="s">
        <v>6982</v>
      </c>
      <c r="S2236" s="465">
        <v>0.02</v>
      </c>
    </row>
    <row r="2237" spans="1:19" x14ac:dyDescent="0.2">
      <c r="A2237" s="454" t="s">
        <v>6983</v>
      </c>
      <c r="B2237" s="455" t="s">
        <v>6984</v>
      </c>
      <c r="C2237" s="456" t="s">
        <v>61</v>
      </c>
      <c r="D2237" s="457" t="s">
        <v>76</v>
      </c>
      <c r="E2237" s="458" t="s">
        <v>301</v>
      </c>
      <c r="F2237" s="459" t="s">
        <v>302</v>
      </c>
      <c r="G2237" s="460">
        <v>3139</v>
      </c>
      <c r="H2237" s="461">
        <v>2472</v>
      </c>
      <c r="I2237" s="461">
        <v>827</v>
      </c>
      <c r="J2237" s="462" t="s">
        <v>72</v>
      </c>
      <c r="K2237" s="463">
        <v>0.5</v>
      </c>
      <c r="L2237" s="464" t="s">
        <v>57</v>
      </c>
      <c r="M2237" s="464" t="s">
        <v>48</v>
      </c>
      <c r="N2237" s="464" t="s">
        <v>48</v>
      </c>
      <c r="O2237" s="464" t="s">
        <v>49</v>
      </c>
      <c r="P2237" s="464" t="s">
        <v>48</v>
      </c>
      <c r="Q2237" s="464" t="s">
        <v>48</v>
      </c>
      <c r="R2237" s="448" t="s">
        <v>6985</v>
      </c>
      <c r="S2237" s="465">
        <v>0.02</v>
      </c>
    </row>
    <row r="2238" spans="1:19" x14ac:dyDescent="0.2">
      <c r="A2238" s="454" t="s">
        <v>6986</v>
      </c>
      <c r="B2238" s="455" t="s">
        <v>6987</v>
      </c>
      <c r="C2238" s="456" t="s">
        <v>61</v>
      </c>
      <c r="D2238" s="457" t="s">
        <v>118</v>
      </c>
      <c r="E2238" s="458" t="s">
        <v>863</v>
      </c>
      <c r="F2238" s="459" t="s">
        <v>118</v>
      </c>
      <c r="G2238" s="460">
        <v>1464</v>
      </c>
      <c r="H2238" s="461">
        <v>195</v>
      </c>
      <c r="I2238" s="461">
        <v>88</v>
      </c>
      <c r="J2238" s="462" t="s">
        <v>47</v>
      </c>
      <c r="K2238" s="463">
        <v>0.35</v>
      </c>
      <c r="L2238" s="464" t="s">
        <v>48</v>
      </c>
      <c r="M2238" s="464" t="s">
        <v>48</v>
      </c>
      <c r="N2238" s="464" t="s">
        <v>48</v>
      </c>
      <c r="O2238" s="464" t="s">
        <v>48</v>
      </c>
      <c r="P2238" s="464" t="s">
        <v>48</v>
      </c>
      <c r="Q2238" s="464" t="s">
        <v>48</v>
      </c>
      <c r="R2238" s="448" t="s">
        <v>6988</v>
      </c>
      <c r="S2238" s="465">
        <v>0.02</v>
      </c>
    </row>
    <row r="2239" spans="1:19" x14ac:dyDescent="0.2">
      <c r="A2239" s="454" t="s">
        <v>6989</v>
      </c>
      <c r="B2239" s="455" t="s">
        <v>6990</v>
      </c>
      <c r="C2239" s="456" t="s">
        <v>61</v>
      </c>
      <c r="D2239" s="457" t="s">
        <v>259</v>
      </c>
      <c r="E2239" s="458" t="s">
        <v>355</v>
      </c>
      <c r="F2239" s="459" t="s">
        <v>355</v>
      </c>
      <c r="G2239" s="460">
        <v>1059</v>
      </c>
      <c r="H2239" s="461">
        <v>22</v>
      </c>
      <c r="I2239" s="461">
        <v>21</v>
      </c>
      <c r="J2239" s="462" t="s">
        <v>102</v>
      </c>
      <c r="K2239" s="463">
        <v>0.25</v>
      </c>
      <c r="L2239" s="464" t="s">
        <v>48</v>
      </c>
      <c r="M2239" s="464" t="s">
        <v>48</v>
      </c>
      <c r="N2239" s="464" t="s">
        <v>49</v>
      </c>
      <c r="O2239" s="464" t="s">
        <v>48</v>
      </c>
      <c r="P2239" s="464" t="s">
        <v>48</v>
      </c>
      <c r="Q2239" s="464" t="s">
        <v>48</v>
      </c>
      <c r="R2239" s="448" t="s">
        <v>6991</v>
      </c>
      <c r="S2239" s="465">
        <v>0.02</v>
      </c>
    </row>
    <row r="2240" spans="1:19" x14ac:dyDescent="0.2">
      <c r="A2240" s="454" t="s">
        <v>6992</v>
      </c>
      <c r="B2240" s="455" t="s">
        <v>6993</v>
      </c>
      <c r="C2240" s="456" t="s">
        <v>61</v>
      </c>
      <c r="D2240" s="457" t="s">
        <v>341</v>
      </c>
      <c r="E2240" s="458" t="s">
        <v>342</v>
      </c>
      <c r="F2240" s="459" t="s">
        <v>343</v>
      </c>
      <c r="G2240" s="460">
        <v>685</v>
      </c>
      <c r="H2240" s="461">
        <v>119</v>
      </c>
      <c r="I2240" s="461">
        <v>120</v>
      </c>
      <c r="J2240" s="462" t="s">
        <v>72</v>
      </c>
      <c r="K2240" s="463">
        <v>0.5</v>
      </c>
      <c r="L2240" s="464" t="s">
        <v>48</v>
      </c>
      <c r="M2240" s="464" t="s">
        <v>48</v>
      </c>
      <c r="N2240" s="464" t="s">
        <v>49</v>
      </c>
      <c r="O2240" s="464" t="s">
        <v>48</v>
      </c>
      <c r="P2240" s="464" t="s">
        <v>48</v>
      </c>
      <c r="Q2240" s="464" t="s">
        <v>48</v>
      </c>
      <c r="R2240" s="448" t="s">
        <v>6994</v>
      </c>
      <c r="S2240" s="465">
        <v>0.02</v>
      </c>
    </row>
    <row r="2241" spans="1:19" x14ac:dyDescent="0.2">
      <c r="A2241" s="454" t="s">
        <v>6995</v>
      </c>
      <c r="B2241" s="455" t="s">
        <v>6996</v>
      </c>
      <c r="C2241" s="456" t="s">
        <v>61</v>
      </c>
      <c r="D2241" s="457" t="s">
        <v>99</v>
      </c>
      <c r="E2241" s="458" t="s">
        <v>192</v>
      </c>
      <c r="F2241" s="459" t="s">
        <v>193</v>
      </c>
      <c r="G2241" s="460">
        <v>2406</v>
      </c>
      <c r="H2241" s="461">
        <v>271</v>
      </c>
      <c r="I2241" s="461">
        <v>129</v>
      </c>
      <c r="J2241" s="462" t="s">
        <v>102</v>
      </c>
      <c r="K2241" s="463">
        <v>0.25</v>
      </c>
      <c r="L2241" s="464" t="s">
        <v>48</v>
      </c>
      <c r="M2241" s="464" t="s">
        <v>48</v>
      </c>
      <c r="N2241" s="464" t="s">
        <v>48</v>
      </c>
      <c r="O2241" s="464" t="s">
        <v>48</v>
      </c>
      <c r="P2241" s="464" t="s">
        <v>48</v>
      </c>
      <c r="Q2241" s="464" t="s">
        <v>48</v>
      </c>
      <c r="R2241" s="448" t="s">
        <v>6997</v>
      </c>
      <c r="S2241" s="465">
        <v>0.01</v>
      </c>
    </row>
    <row r="2242" spans="1:19" x14ac:dyDescent="0.2">
      <c r="A2242" s="454" t="s">
        <v>6998</v>
      </c>
      <c r="B2242" s="455" t="s">
        <v>6999</v>
      </c>
      <c r="C2242" s="456" t="s">
        <v>61</v>
      </c>
      <c r="D2242" s="457" t="s">
        <v>135</v>
      </c>
      <c r="E2242" s="458" t="s">
        <v>1427</v>
      </c>
      <c r="F2242" s="459" t="s">
        <v>1428</v>
      </c>
      <c r="G2242" s="460">
        <v>726</v>
      </c>
      <c r="H2242" s="461">
        <v>171</v>
      </c>
      <c r="I2242" s="461">
        <v>60</v>
      </c>
      <c r="J2242" s="462" t="s">
        <v>102</v>
      </c>
      <c r="K2242" s="463">
        <v>0.25</v>
      </c>
      <c r="L2242" s="464" t="s">
        <v>48</v>
      </c>
      <c r="M2242" s="464" t="s">
        <v>48</v>
      </c>
      <c r="N2242" s="464" t="s">
        <v>48</v>
      </c>
      <c r="O2242" s="464" t="s">
        <v>48</v>
      </c>
      <c r="P2242" s="464" t="s">
        <v>48</v>
      </c>
      <c r="Q2242" s="464" t="s">
        <v>48</v>
      </c>
      <c r="R2242" s="448" t="s">
        <v>7000</v>
      </c>
      <c r="S2242" s="465">
        <v>1.8000000000000002E-2</v>
      </c>
    </row>
    <row r="2243" spans="1:19" x14ac:dyDescent="0.2">
      <c r="A2243" s="454" t="s">
        <v>7001</v>
      </c>
      <c r="B2243" s="455" t="s">
        <v>7002</v>
      </c>
      <c r="C2243" s="456" t="s">
        <v>61</v>
      </c>
      <c r="D2243" s="457" t="s">
        <v>207</v>
      </c>
      <c r="E2243" s="458" t="s">
        <v>464</v>
      </c>
      <c r="F2243" s="459" t="s">
        <v>465</v>
      </c>
      <c r="G2243" s="460">
        <v>1669</v>
      </c>
      <c r="H2243" s="461">
        <v>1579</v>
      </c>
      <c r="I2243" s="461">
        <v>519</v>
      </c>
      <c r="J2243" s="462" t="s">
        <v>56</v>
      </c>
      <c r="K2243" s="463">
        <v>0.5</v>
      </c>
      <c r="L2243" s="464" t="s">
        <v>57</v>
      </c>
      <c r="M2243" s="464" t="s">
        <v>48</v>
      </c>
      <c r="N2243" s="464" t="s">
        <v>48</v>
      </c>
      <c r="O2243" s="464" t="s">
        <v>48</v>
      </c>
      <c r="P2243" s="464" t="s">
        <v>49</v>
      </c>
      <c r="Q2243" s="464" t="s">
        <v>48</v>
      </c>
      <c r="R2243" s="448" t="s">
        <v>7003</v>
      </c>
      <c r="S2243" s="465">
        <v>1.4999999999999999E-2</v>
      </c>
    </row>
    <row r="2244" spans="1:19" x14ac:dyDescent="0.2">
      <c r="A2244" s="454" t="s">
        <v>7004</v>
      </c>
      <c r="B2244" s="455" t="s">
        <v>7005</v>
      </c>
      <c r="C2244" s="456" t="s">
        <v>61</v>
      </c>
      <c r="D2244" s="457" t="s">
        <v>259</v>
      </c>
      <c r="E2244" s="458" t="s">
        <v>260</v>
      </c>
      <c r="F2244" s="459" t="s">
        <v>261</v>
      </c>
      <c r="G2244" s="460">
        <v>955</v>
      </c>
      <c r="H2244" s="461">
        <v>174</v>
      </c>
      <c r="I2244" s="461">
        <v>91</v>
      </c>
      <c r="J2244" s="462" t="s">
        <v>102</v>
      </c>
      <c r="K2244" s="463">
        <v>0.25</v>
      </c>
      <c r="L2244" s="464" t="s">
        <v>48</v>
      </c>
      <c r="M2244" s="464" t="s">
        <v>48</v>
      </c>
      <c r="N2244" s="464" t="s">
        <v>48</v>
      </c>
      <c r="O2244" s="464" t="s">
        <v>48</v>
      </c>
      <c r="P2244" s="464" t="s">
        <v>48</v>
      </c>
      <c r="Q2244" s="464" t="s">
        <v>48</v>
      </c>
      <c r="R2244" s="448" t="s">
        <v>7006</v>
      </c>
      <c r="S2244" s="465">
        <v>0.02</v>
      </c>
    </row>
    <row r="2245" spans="1:19" x14ac:dyDescent="0.2">
      <c r="A2245" s="454" t="s">
        <v>7007</v>
      </c>
      <c r="B2245" s="455" t="s">
        <v>7008</v>
      </c>
      <c r="C2245" s="456" t="s">
        <v>61</v>
      </c>
      <c r="D2245" s="457" t="s">
        <v>76</v>
      </c>
      <c r="E2245" s="458" t="s">
        <v>291</v>
      </c>
      <c r="F2245" s="459" t="s">
        <v>292</v>
      </c>
      <c r="G2245" s="460">
        <v>700</v>
      </c>
      <c r="H2245" s="461">
        <v>164</v>
      </c>
      <c r="I2245" s="461">
        <v>104</v>
      </c>
      <c r="J2245" s="462" t="s">
        <v>72</v>
      </c>
      <c r="K2245" s="463">
        <v>0.5</v>
      </c>
      <c r="L2245" s="464" t="s">
        <v>57</v>
      </c>
      <c r="M2245" s="464" t="s">
        <v>48</v>
      </c>
      <c r="N2245" s="464" t="s">
        <v>49</v>
      </c>
      <c r="O2245" s="464" t="s">
        <v>48</v>
      </c>
      <c r="P2245" s="464" t="s">
        <v>48</v>
      </c>
      <c r="Q2245" s="464" t="s">
        <v>48</v>
      </c>
      <c r="R2245" s="448" t="s">
        <v>7009</v>
      </c>
      <c r="S2245" s="465">
        <v>0.02</v>
      </c>
    </row>
    <row r="2246" spans="1:19" x14ac:dyDescent="0.2">
      <c r="A2246" s="454" t="s">
        <v>7010</v>
      </c>
      <c r="B2246" s="455" t="s">
        <v>7011</v>
      </c>
      <c r="C2246" s="456" t="s">
        <v>61</v>
      </c>
      <c r="D2246" s="457" t="s">
        <v>276</v>
      </c>
      <c r="E2246" s="458" t="s">
        <v>1030</v>
      </c>
      <c r="F2246" s="459" t="s">
        <v>1031</v>
      </c>
      <c r="G2246" s="460">
        <v>5713</v>
      </c>
      <c r="H2246" s="461">
        <v>1574</v>
      </c>
      <c r="I2246" s="461">
        <v>855</v>
      </c>
      <c r="J2246" s="462" t="s">
        <v>188</v>
      </c>
      <c r="K2246" s="463">
        <v>0.5</v>
      </c>
      <c r="L2246" s="464" t="s">
        <v>48</v>
      </c>
      <c r="M2246" s="464" t="s">
        <v>48</v>
      </c>
      <c r="N2246" s="464" t="s">
        <v>49</v>
      </c>
      <c r="O2246" s="464" t="s">
        <v>48</v>
      </c>
      <c r="P2246" s="464" t="s">
        <v>48</v>
      </c>
      <c r="Q2246" s="464" t="s">
        <v>48</v>
      </c>
      <c r="R2246" s="448" t="s">
        <v>7012</v>
      </c>
      <c r="S2246" s="465">
        <v>1.8000000000000002E-2</v>
      </c>
    </row>
    <row r="2247" spans="1:19" x14ac:dyDescent="0.2">
      <c r="A2247" s="454" t="s">
        <v>7013</v>
      </c>
      <c r="B2247" s="455" t="s">
        <v>7014</v>
      </c>
      <c r="C2247" s="456" t="s">
        <v>61</v>
      </c>
      <c r="D2247" s="457" t="s">
        <v>314</v>
      </c>
      <c r="E2247" s="458" t="s">
        <v>1206</v>
      </c>
      <c r="F2247" s="459" t="s">
        <v>1207</v>
      </c>
      <c r="G2247" s="460">
        <v>3171</v>
      </c>
      <c r="H2247" s="461">
        <v>929</v>
      </c>
      <c r="I2247" s="461">
        <v>375</v>
      </c>
      <c r="J2247" s="462" t="s">
        <v>65</v>
      </c>
      <c r="K2247" s="463">
        <v>0.5</v>
      </c>
      <c r="L2247" s="464" t="s">
        <v>48</v>
      </c>
      <c r="M2247" s="464" t="s">
        <v>48</v>
      </c>
      <c r="N2247" s="464" t="s">
        <v>48</v>
      </c>
      <c r="O2247" s="464" t="s">
        <v>48</v>
      </c>
      <c r="P2247" s="464" t="s">
        <v>48</v>
      </c>
      <c r="Q2247" s="464" t="s">
        <v>48</v>
      </c>
      <c r="R2247" s="448" t="s">
        <v>7015</v>
      </c>
      <c r="S2247" s="465">
        <v>1.4999999999999999E-2</v>
      </c>
    </row>
    <row r="2248" spans="1:19" x14ac:dyDescent="0.2">
      <c r="A2248" s="454" t="s">
        <v>7016</v>
      </c>
      <c r="B2248" s="455" t="s">
        <v>7017</v>
      </c>
      <c r="C2248" s="456" t="s">
        <v>61</v>
      </c>
      <c r="D2248" s="457" t="s">
        <v>154</v>
      </c>
      <c r="E2248" s="458" t="s">
        <v>743</v>
      </c>
      <c r="F2248" s="459" t="s">
        <v>743</v>
      </c>
      <c r="G2248" s="460">
        <v>4338</v>
      </c>
      <c r="H2248" s="461">
        <v>821</v>
      </c>
      <c r="I2248" s="461">
        <v>337</v>
      </c>
      <c r="J2248" s="462" t="s">
        <v>65</v>
      </c>
      <c r="K2248" s="463">
        <v>0.5</v>
      </c>
      <c r="L2248" s="464" t="s">
        <v>48</v>
      </c>
      <c r="M2248" s="464" t="s">
        <v>48</v>
      </c>
      <c r="N2248" s="464" t="s">
        <v>49</v>
      </c>
      <c r="O2248" s="464" t="s">
        <v>48</v>
      </c>
      <c r="P2248" s="464" t="s">
        <v>48</v>
      </c>
      <c r="Q2248" s="464" t="s">
        <v>48</v>
      </c>
      <c r="R2248" s="448" t="s">
        <v>7018</v>
      </c>
      <c r="S2248" s="465">
        <v>0.02</v>
      </c>
    </row>
    <row r="2249" spans="1:19" x14ac:dyDescent="0.2">
      <c r="A2249" s="454" t="s">
        <v>7019</v>
      </c>
      <c r="B2249" s="455" t="s">
        <v>7020</v>
      </c>
      <c r="C2249" s="456" t="s">
        <v>61</v>
      </c>
      <c r="D2249" s="457" t="s">
        <v>259</v>
      </c>
      <c r="E2249" s="458" t="s">
        <v>876</v>
      </c>
      <c r="F2249" s="459" t="s">
        <v>877</v>
      </c>
      <c r="G2249" s="460">
        <v>1602</v>
      </c>
      <c r="H2249" s="461">
        <v>536</v>
      </c>
      <c r="I2249" s="461">
        <v>264</v>
      </c>
      <c r="J2249" s="462" t="s">
        <v>102</v>
      </c>
      <c r="K2249" s="463">
        <v>0.25</v>
      </c>
      <c r="L2249" s="464" t="s">
        <v>48</v>
      </c>
      <c r="M2249" s="464" t="s">
        <v>48</v>
      </c>
      <c r="N2249" s="464" t="s">
        <v>49</v>
      </c>
      <c r="O2249" s="464" t="s">
        <v>48</v>
      </c>
      <c r="P2249" s="464" t="s">
        <v>48</v>
      </c>
      <c r="Q2249" s="464" t="s">
        <v>48</v>
      </c>
      <c r="R2249" s="448" t="s">
        <v>7021</v>
      </c>
      <c r="S2249" s="465">
        <v>0.01</v>
      </c>
    </row>
    <row r="2250" spans="1:19" x14ac:dyDescent="0.2">
      <c r="A2250" s="454" t="s">
        <v>7022</v>
      </c>
      <c r="B2250" s="455" t="s">
        <v>7023</v>
      </c>
      <c r="C2250" s="456" t="s">
        <v>61</v>
      </c>
      <c r="D2250" s="457" t="s">
        <v>253</v>
      </c>
      <c r="E2250" s="458" t="s">
        <v>503</v>
      </c>
      <c r="F2250" s="459" t="s">
        <v>504</v>
      </c>
      <c r="G2250" s="460">
        <v>2439</v>
      </c>
      <c r="H2250" s="461">
        <v>1002</v>
      </c>
      <c r="I2250" s="461">
        <v>611</v>
      </c>
      <c r="J2250" s="462" t="s">
        <v>188</v>
      </c>
      <c r="K2250" s="463">
        <v>0.5</v>
      </c>
      <c r="L2250" s="464" t="s">
        <v>57</v>
      </c>
      <c r="M2250" s="464" t="s">
        <v>48</v>
      </c>
      <c r="N2250" s="464" t="s">
        <v>49</v>
      </c>
      <c r="O2250" s="464" t="s">
        <v>48</v>
      </c>
      <c r="P2250" s="464" t="s">
        <v>48</v>
      </c>
      <c r="Q2250" s="464" t="s">
        <v>48</v>
      </c>
      <c r="R2250" s="448" t="s">
        <v>7024</v>
      </c>
      <c r="S2250" s="465">
        <v>0.02</v>
      </c>
    </row>
    <row r="2251" spans="1:19" x14ac:dyDescent="0.2">
      <c r="A2251" s="454" t="s">
        <v>7025</v>
      </c>
      <c r="B2251" s="455" t="s">
        <v>7026</v>
      </c>
      <c r="C2251" s="456" t="s">
        <v>61</v>
      </c>
      <c r="D2251" s="457" t="s">
        <v>118</v>
      </c>
      <c r="E2251" s="458" t="s">
        <v>170</v>
      </c>
      <c r="F2251" s="459" t="s">
        <v>171</v>
      </c>
      <c r="G2251" s="460">
        <v>1782</v>
      </c>
      <c r="H2251" s="461">
        <v>403</v>
      </c>
      <c r="I2251" s="461">
        <v>145</v>
      </c>
      <c r="J2251" s="462" t="s">
        <v>47</v>
      </c>
      <c r="K2251" s="463">
        <v>0.35</v>
      </c>
      <c r="L2251" s="464" t="s">
        <v>57</v>
      </c>
      <c r="M2251" s="464" t="s">
        <v>48</v>
      </c>
      <c r="N2251" s="464" t="s">
        <v>48</v>
      </c>
      <c r="O2251" s="464" t="s">
        <v>48</v>
      </c>
      <c r="P2251" s="464" t="s">
        <v>49</v>
      </c>
      <c r="Q2251" s="464" t="s">
        <v>49</v>
      </c>
      <c r="R2251" s="448" t="s">
        <v>7027</v>
      </c>
      <c r="S2251" s="465">
        <v>0.02</v>
      </c>
    </row>
    <row r="2252" spans="1:19" x14ac:dyDescent="0.2">
      <c r="A2252" s="454" t="s">
        <v>7028</v>
      </c>
      <c r="B2252" s="455" t="s">
        <v>7029</v>
      </c>
      <c r="C2252" s="456" t="s">
        <v>61</v>
      </c>
      <c r="D2252" s="457" t="s">
        <v>53</v>
      </c>
      <c r="E2252" s="458" t="s">
        <v>3806</v>
      </c>
      <c r="F2252" s="459" t="s">
        <v>3807</v>
      </c>
      <c r="G2252" s="460">
        <v>2462</v>
      </c>
      <c r="H2252" s="461">
        <v>1518</v>
      </c>
      <c r="I2252" s="461">
        <v>753</v>
      </c>
      <c r="J2252" s="462" t="s">
        <v>56</v>
      </c>
      <c r="K2252" s="463">
        <v>0.5</v>
      </c>
      <c r="L2252" s="464" t="s">
        <v>48</v>
      </c>
      <c r="M2252" s="464" t="s">
        <v>48</v>
      </c>
      <c r="N2252" s="464" t="s">
        <v>49</v>
      </c>
      <c r="O2252" s="464" t="s">
        <v>48</v>
      </c>
      <c r="P2252" s="464" t="s">
        <v>48</v>
      </c>
      <c r="Q2252" s="464" t="s">
        <v>48</v>
      </c>
      <c r="R2252" s="448" t="s">
        <v>7030</v>
      </c>
      <c r="S2252" s="465">
        <v>1.8000000000000002E-2</v>
      </c>
    </row>
    <row r="2253" spans="1:19" x14ac:dyDescent="0.2">
      <c r="A2253" s="454" t="s">
        <v>7031</v>
      </c>
      <c r="B2253" s="455" t="s">
        <v>7032</v>
      </c>
      <c r="C2253" s="456" t="s">
        <v>61</v>
      </c>
      <c r="D2253" s="457" t="s">
        <v>276</v>
      </c>
      <c r="E2253" s="458" t="s">
        <v>277</v>
      </c>
      <c r="F2253" s="459" t="s">
        <v>278</v>
      </c>
      <c r="G2253" s="460">
        <v>1887</v>
      </c>
      <c r="H2253" s="461">
        <v>354</v>
      </c>
      <c r="I2253" s="461">
        <v>231</v>
      </c>
      <c r="J2253" s="462" t="s">
        <v>188</v>
      </c>
      <c r="K2253" s="463">
        <v>0.5</v>
      </c>
      <c r="L2253" s="464" t="s">
        <v>57</v>
      </c>
      <c r="M2253" s="464" t="s">
        <v>48</v>
      </c>
      <c r="N2253" s="464" t="s">
        <v>48</v>
      </c>
      <c r="O2253" s="464" t="s">
        <v>48</v>
      </c>
      <c r="P2253" s="464" t="s">
        <v>49</v>
      </c>
      <c r="Q2253" s="464" t="s">
        <v>48</v>
      </c>
      <c r="R2253" s="448" t="s">
        <v>7033</v>
      </c>
      <c r="S2253" s="465">
        <v>9.0000000000000011E-3</v>
      </c>
    </row>
    <row r="2254" spans="1:19" x14ac:dyDescent="0.2">
      <c r="A2254" s="454" t="s">
        <v>7034</v>
      </c>
      <c r="B2254" s="455" t="s">
        <v>7035</v>
      </c>
      <c r="C2254" s="456" t="s">
        <v>61</v>
      </c>
      <c r="D2254" s="457" t="s">
        <v>76</v>
      </c>
      <c r="E2254" s="458" t="s">
        <v>306</v>
      </c>
      <c r="F2254" s="459" t="s">
        <v>307</v>
      </c>
      <c r="G2254" s="460">
        <v>714</v>
      </c>
      <c r="H2254" s="461">
        <v>224</v>
      </c>
      <c r="I2254" s="461">
        <v>69</v>
      </c>
      <c r="J2254" s="462" t="s">
        <v>72</v>
      </c>
      <c r="K2254" s="463">
        <v>0.5</v>
      </c>
      <c r="L2254" s="464" t="s">
        <v>57</v>
      </c>
      <c r="M2254" s="464" t="s">
        <v>48</v>
      </c>
      <c r="N2254" s="464" t="s">
        <v>48</v>
      </c>
      <c r="O2254" s="464" t="s">
        <v>48</v>
      </c>
      <c r="P2254" s="464" t="s">
        <v>49</v>
      </c>
      <c r="Q2254" s="464" t="s">
        <v>48</v>
      </c>
      <c r="R2254" s="448" t="s">
        <v>7036</v>
      </c>
      <c r="S2254" s="465">
        <v>0.02</v>
      </c>
    </row>
    <row r="2255" spans="1:19" x14ac:dyDescent="0.2">
      <c r="A2255" s="454" t="s">
        <v>7037</v>
      </c>
      <c r="B2255" s="455" t="s">
        <v>7038</v>
      </c>
      <c r="C2255" s="456" t="s">
        <v>43</v>
      </c>
      <c r="D2255" s="457" t="s">
        <v>44</v>
      </c>
      <c r="E2255" s="458" t="s">
        <v>165</v>
      </c>
      <c r="F2255" s="459" t="s">
        <v>166</v>
      </c>
      <c r="G2255" s="460">
        <v>5167</v>
      </c>
      <c r="H2255" s="461">
        <v>5877</v>
      </c>
      <c r="I2255" s="461">
        <v>2277</v>
      </c>
      <c r="J2255" s="462" t="s">
        <v>47</v>
      </c>
      <c r="K2255" s="463">
        <v>0.35</v>
      </c>
      <c r="L2255" s="464" t="s">
        <v>48</v>
      </c>
      <c r="M2255" s="464" t="s">
        <v>48</v>
      </c>
      <c r="N2255" s="464" t="s">
        <v>48</v>
      </c>
      <c r="O2255" s="464" t="s">
        <v>48</v>
      </c>
      <c r="P2255" s="464" t="s">
        <v>48</v>
      </c>
      <c r="Q2255" s="464" t="s">
        <v>48</v>
      </c>
      <c r="R2255" s="448" t="s">
        <v>7039</v>
      </c>
      <c r="S2255" s="465">
        <v>0.02</v>
      </c>
    </row>
    <row r="2256" spans="1:19" x14ac:dyDescent="0.2">
      <c r="A2256" s="454" t="s">
        <v>7040</v>
      </c>
      <c r="B2256" s="455" t="s">
        <v>7041</v>
      </c>
      <c r="C2256" s="456" t="s">
        <v>61</v>
      </c>
      <c r="D2256" s="457" t="s">
        <v>154</v>
      </c>
      <c r="E2256" s="458" t="s">
        <v>155</v>
      </c>
      <c r="F2256" s="459" t="s">
        <v>156</v>
      </c>
      <c r="G2256" s="460">
        <v>1039</v>
      </c>
      <c r="H2256" s="461">
        <v>338</v>
      </c>
      <c r="I2256" s="461">
        <v>159</v>
      </c>
      <c r="J2256" s="462" t="s">
        <v>65</v>
      </c>
      <c r="K2256" s="463">
        <v>0.5</v>
      </c>
      <c r="L2256" s="464" t="s">
        <v>48</v>
      </c>
      <c r="M2256" s="464" t="s">
        <v>48</v>
      </c>
      <c r="N2256" s="464" t="s">
        <v>48</v>
      </c>
      <c r="O2256" s="464" t="s">
        <v>48</v>
      </c>
      <c r="P2256" s="464" t="s">
        <v>48</v>
      </c>
      <c r="Q2256" s="464" t="s">
        <v>48</v>
      </c>
      <c r="R2256" s="448" t="s">
        <v>7042</v>
      </c>
      <c r="S2256" s="465">
        <v>1.4999999999999999E-2</v>
      </c>
    </row>
    <row r="2257" spans="1:19" x14ac:dyDescent="0.2">
      <c r="A2257" s="454" t="s">
        <v>7043</v>
      </c>
      <c r="B2257" s="455" t="s">
        <v>7044</v>
      </c>
      <c r="C2257" s="456" t="s">
        <v>61</v>
      </c>
      <c r="D2257" s="457" t="s">
        <v>259</v>
      </c>
      <c r="E2257" s="458" t="s">
        <v>260</v>
      </c>
      <c r="F2257" s="459" t="s">
        <v>261</v>
      </c>
      <c r="G2257" s="460">
        <v>1034</v>
      </c>
      <c r="H2257" s="461">
        <v>562</v>
      </c>
      <c r="I2257" s="461">
        <v>271</v>
      </c>
      <c r="J2257" s="462" t="s">
        <v>102</v>
      </c>
      <c r="K2257" s="463">
        <v>0.25</v>
      </c>
      <c r="L2257" s="464" t="s">
        <v>48</v>
      </c>
      <c r="M2257" s="464" t="s">
        <v>48</v>
      </c>
      <c r="N2257" s="464" t="s">
        <v>48</v>
      </c>
      <c r="O2257" s="464" t="s">
        <v>48</v>
      </c>
      <c r="P2257" s="464" t="s">
        <v>48</v>
      </c>
      <c r="Q2257" s="464" t="s">
        <v>48</v>
      </c>
      <c r="R2257" s="448" t="s">
        <v>7045</v>
      </c>
      <c r="S2257" s="465">
        <v>0.02</v>
      </c>
    </row>
    <row r="2258" spans="1:19" x14ac:dyDescent="0.2">
      <c r="A2258" s="454" t="s">
        <v>7046</v>
      </c>
      <c r="B2258" s="455" t="s">
        <v>7047</v>
      </c>
      <c r="C2258" s="456" t="s">
        <v>61</v>
      </c>
      <c r="D2258" s="457" t="s">
        <v>253</v>
      </c>
      <c r="E2258" s="458" t="s">
        <v>703</v>
      </c>
      <c r="F2258" s="459" t="s">
        <v>704</v>
      </c>
      <c r="G2258" s="460">
        <v>4893</v>
      </c>
      <c r="H2258" s="461">
        <v>1365</v>
      </c>
      <c r="I2258" s="461">
        <v>752</v>
      </c>
      <c r="J2258" s="462" t="s">
        <v>188</v>
      </c>
      <c r="K2258" s="463">
        <v>0.5</v>
      </c>
      <c r="L2258" s="464" t="s">
        <v>57</v>
      </c>
      <c r="M2258" s="464" t="s">
        <v>48</v>
      </c>
      <c r="N2258" s="464" t="s">
        <v>48</v>
      </c>
      <c r="O2258" s="464" t="s">
        <v>49</v>
      </c>
      <c r="P2258" s="464" t="s">
        <v>48</v>
      </c>
      <c r="Q2258" s="464" t="s">
        <v>48</v>
      </c>
      <c r="R2258" s="448" t="s">
        <v>7048</v>
      </c>
      <c r="S2258" s="465">
        <v>1.4999999999999999E-2</v>
      </c>
    </row>
    <row r="2259" spans="1:19" x14ac:dyDescent="0.2">
      <c r="A2259" s="454" t="s">
        <v>7049</v>
      </c>
      <c r="B2259" s="455" t="s">
        <v>7050</v>
      </c>
      <c r="C2259" s="456" t="s">
        <v>61</v>
      </c>
      <c r="D2259" s="457" t="s">
        <v>111</v>
      </c>
      <c r="E2259" s="458" t="s">
        <v>1579</v>
      </c>
      <c r="F2259" s="459" t="s">
        <v>1580</v>
      </c>
      <c r="G2259" s="460">
        <v>7907</v>
      </c>
      <c r="H2259" s="461">
        <v>1345</v>
      </c>
      <c r="I2259" s="461">
        <v>573</v>
      </c>
      <c r="J2259" s="462" t="s">
        <v>114</v>
      </c>
      <c r="K2259" s="463">
        <v>0</v>
      </c>
      <c r="L2259" s="464" t="s">
        <v>48</v>
      </c>
      <c r="M2259" s="464" t="s">
        <v>48</v>
      </c>
      <c r="N2259" s="464" t="s">
        <v>48</v>
      </c>
      <c r="O2259" s="464" t="s">
        <v>48</v>
      </c>
      <c r="P2259" s="464" t="s">
        <v>48</v>
      </c>
      <c r="Q2259" s="464" t="s">
        <v>48</v>
      </c>
      <c r="R2259" s="448" t="s">
        <v>7051</v>
      </c>
      <c r="S2259" s="465">
        <v>0.02</v>
      </c>
    </row>
    <row r="2260" spans="1:19" x14ac:dyDescent="0.2">
      <c r="A2260" s="454" t="s">
        <v>7052</v>
      </c>
      <c r="B2260" s="455" t="s">
        <v>7053</v>
      </c>
      <c r="C2260" s="456" t="s">
        <v>61</v>
      </c>
      <c r="D2260" s="457" t="s">
        <v>44</v>
      </c>
      <c r="E2260" s="458" t="s">
        <v>648</v>
      </c>
      <c r="F2260" s="459" t="s">
        <v>649</v>
      </c>
      <c r="G2260" s="460">
        <v>3469</v>
      </c>
      <c r="H2260" s="461">
        <v>2475</v>
      </c>
      <c r="I2260" s="461">
        <v>985</v>
      </c>
      <c r="J2260" s="462" t="s">
        <v>47</v>
      </c>
      <c r="K2260" s="463">
        <v>0.35</v>
      </c>
      <c r="L2260" s="464" t="s">
        <v>48</v>
      </c>
      <c r="M2260" s="464" t="s">
        <v>48</v>
      </c>
      <c r="N2260" s="464" t="s">
        <v>48</v>
      </c>
      <c r="O2260" s="464" t="s">
        <v>48</v>
      </c>
      <c r="P2260" s="464" t="s">
        <v>48</v>
      </c>
      <c r="Q2260" s="464" t="s">
        <v>48</v>
      </c>
      <c r="R2260" s="448" t="s">
        <v>7054</v>
      </c>
      <c r="S2260" s="465">
        <v>0.02</v>
      </c>
    </row>
    <row r="2261" spans="1:19" x14ac:dyDescent="0.2">
      <c r="A2261" s="454" t="s">
        <v>7055</v>
      </c>
      <c r="B2261" s="455" t="s">
        <v>7056</v>
      </c>
      <c r="C2261" s="456" t="s">
        <v>61</v>
      </c>
      <c r="D2261" s="457" t="s">
        <v>111</v>
      </c>
      <c r="E2261" s="458" t="s">
        <v>2130</v>
      </c>
      <c r="F2261" s="459" t="s">
        <v>1</v>
      </c>
      <c r="G2261" s="460">
        <v>927</v>
      </c>
      <c r="H2261" s="461">
        <v>1163</v>
      </c>
      <c r="I2261" s="461">
        <v>440</v>
      </c>
      <c r="J2261" s="462" t="s">
        <v>114</v>
      </c>
      <c r="K2261" s="463">
        <v>0</v>
      </c>
      <c r="L2261" s="464" t="s">
        <v>48</v>
      </c>
      <c r="M2261" s="464" t="s">
        <v>48</v>
      </c>
      <c r="N2261" s="464" t="s">
        <v>48</v>
      </c>
      <c r="O2261" s="464" t="s">
        <v>48</v>
      </c>
      <c r="P2261" s="464" t="s">
        <v>48</v>
      </c>
      <c r="Q2261" s="464" t="s">
        <v>48</v>
      </c>
      <c r="R2261" s="448" t="s">
        <v>7057</v>
      </c>
      <c r="S2261" s="465">
        <v>1.4999999999999999E-2</v>
      </c>
    </row>
    <row r="2262" spans="1:19" x14ac:dyDescent="0.2">
      <c r="A2262" s="454" t="s">
        <v>198</v>
      </c>
      <c r="B2262" s="455" t="s">
        <v>7058</v>
      </c>
      <c r="C2262" s="456" t="s">
        <v>43</v>
      </c>
      <c r="D2262" s="457" t="s">
        <v>76</v>
      </c>
      <c r="E2262" s="458" t="s">
        <v>197</v>
      </c>
      <c r="F2262" s="459" t="s">
        <v>198</v>
      </c>
      <c r="G2262" s="460">
        <v>3472</v>
      </c>
      <c r="H2262" s="461">
        <v>6572</v>
      </c>
      <c r="I2262" s="461">
        <v>2549</v>
      </c>
      <c r="J2262" s="462" t="s">
        <v>72</v>
      </c>
      <c r="K2262" s="463">
        <v>0.5</v>
      </c>
      <c r="L2262" s="464" t="s">
        <v>57</v>
      </c>
      <c r="M2262" s="464" t="s">
        <v>48</v>
      </c>
      <c r="N2262" s="464" t="s">
        <v>48</v>
      </c>
      <c r="O2262" s="464" t="s">
        <v>48</v>
      </c>
      <c r="P2262" s="464" t="s">
        <v>49</v>
      </c>
      <c r="Q2262" s="464" t="s">
        <v>48</v>
      </c>
      <c r="R2262" s="448" t="s">
        <v>7059</v>
      </c>
      <c r="S2262" s="465">
        <v>0.02</v>
      </c>
    </row>
    <row r="2263" spans="1:19" x14ac:dyDescent="0.2">
      <c r="A2263" s="454" t="s">
        <v>7060</v>
      </c>
      <c r="B2263" s="455" t="s">
        <v>7061</v>
      </c>
      <c r="C2263" s="456" t="s">
        <v>61</v>
      </c>
      <c r="D2263" s="457" t="s">
        <v>99</v>
      </c>
      <c r="E2263" s="458" t="s">
        <v>508</v>
      </c>
      <c r="F2263" s="459" t="s">
        <v>509</v>
      </c>
      <c r="G2263" s="460">
        <v>839</v>
      </c>
      <c r="H2263" s="461">
        <v>634</v>
      </c>
      <c r="I2263" s="461">
        <v>255</v>
      </c>
      <c r="J2263" s="462" t="s">
        <v>102</v>
      </c>
      <c r="K2263" s="463">
        <v>0.25</v>
      </c>
      <c r="L2263" s="464" t="s">
        <v>48</v>
      </c>
      <c r="M2263" s="464" t="s">
        <v>48</v>
      </c>
      <c r="N2263" s="464" t="s">
        <v>48</v>
      </c>
      <c r="O2263" s="464" t="s">
        <v>48</v>
      </c>
      <c r="P2263" s="464" t="s">
        <v>48</v>
      </c>
      <c r="Q2263" s="464" t="s">
        <v>48</v>
      </c>
      <c r="R2263" s="448" t="s">
        <v>7062</v>
      </c>
      <c r="S2263" s="465">
        <v>0.02</v>
      </c>
    </row>
    <row r="2264" spans="1:19" x14ac:dyDescent="0.2">
      <c r="A2264" s="454" t="s">
        <v>7063</v>
      </c>
      <c r="B2264" s="455" t="s">
        <v>7064</v>
      </c>
      <c r="C2264" s="456" t="s">
        <v>61</v>
      </c>
      <c r="D2264" s="457" t="s">
        <v>111</v>
      </c>
      <c r="E2264" s="458" t="s">
        <v>130</v>
      </c>
      <c r="F2264" s="459" t="s">
        <v>131</v>
      </c>
      <c r="G2264" s="460">
        <v>2472</v>
      </c>
      <c r="H2264" s="461">
        <v>1402</v>
      </c>
      <c r="I2264" s="461">
        <v>509</v>
      </c>
      <c r="J2264" s="462" t="s">
        <v>114</v>
      </c>
      <c r="K2264" s="463">
        <v>0.35</v>
      </c>
      <c r="L2264" s="464" t="s">
        <v>48</v>
      </c>
      <c r="M2264" s="464" t="s">
        <v>48</v>
      </c>
      <c r="N2264" s="464" t="s">
        <v>48</v>
      </c>
      <c r="O2264" s="464" t="s">
        <v>48</v>
      </c>
      <c r="P2264" s="464" t="s">
        <v>48</v>
      </c>
      <c r="Q2264" s="464" t="s">
        <v>48</v>
      </c>
      <c r="R2264" s="448" t="s">
        <v>7065</v>
      </c>
      <c r="S2264" s="465">
        <v>1.4999999999999999E-2</v>
      </c>
    </row>
    <row r="2265" spans="1:19" x14ac:dyDescent="0.2">
      <c r="A2265" s="454" t="s">
        <v>901</v>
      </c>
      <c r="B2265" s="455" t="s">
        <v>7066</v>
      </c>
      <c r="C2265" s="456" t="s">
        <v>43</v>
      </c>
      <c r="D2265" s="457" t="s">
        <v>285</v>
      </c>
      <c r="E2265" s="458" t="s">
        <v>900</v>
      </c>
      <c r="F2265" s="459" t="s">
        <v>901</v>
      </c>
      <c r="G2265" s="460">
        <v>18694</v>
      </c>
      <c r="H2265" s="461">
        <v>14318</v>
      </c>
      <c r="I2265" s="461">
        <v>5984</v>
      </c>
      <c r="J2265" s="462" t="s">
        <v>56</v>
      </c>
      <c r="K2265" s="463">
        <v>0.5</v>
      </c>
      <c r="L2265" s="464" t="s">
        <v>57</v>
      </c>
      <c r="M2265" s="464" t="s">
        <v>48</v>
      </c>
      <c r="N2265" s="464" t="s">
        <v>48</v>
      </c>
      <c r="O2265" s="464" t="s">
        <v>48</v>
      </c>
      <c r="P2265" s="464" t="s">
        <v>49</v>
      </c>
      <c r="Q2265" s="464" t="s">
        <v>48</v>
      </c>
      <c r="R2265" s="448" t="s">
        <v>7067</v>
      </c>
      <c r="S2265" s="465">
        <v>1.4999999999999999E-2</v>
      </c>
    </row>
    <row r="2266" spans="1:19" x14ac:dyDescent="0.2">
      <c r="A2266" s="454" t="s">
        <v>7068</v>
      </c>
      <c r="B2266" s="455" t="s">
        <v>7069</v>
      </c>
      <c r="C2266" s="456" t="s">
        <v>61</v>
      </c>
      <c r="D2266" s="457" t="s">
        <v>135</v>
      </c>
      <c r="E2266" s="458" t="s">
        <v>383</v>
      </c>
      <c r="F2266" s="459" t="s">
        <v>384</v>
      </c>
      <c r="G2266" s="460">
        <v>1510</v>
      </c>
      <c r="H2266" s="461">
        <v>869</v>
      </c>
      <c r="I2266" s="461">
        <v>394</v>
      </c>
      <c r="J2266" s="462" t="s">
        <v>102</v>
      </c>
      <c r="K2266" s="463">
        <v>0.25</v>
      </c>
      <c r="L2266" s="464" t="s">
        <v>57</v>
      </c>
      <c r="M2266" s="464" t="s">
        <v>48</v>
      </c>
      <c r="N2266" s="464" t="s">
        <v>48</v>
      </c>
      <c r="O2266" s="464" t="s">
        <v>49</v>
      </c>
      <c r="P2266" s="464" t="s">
        <v>48</v>
      </c>
      <c r="Q2266" s="464" t="s">
        <v>48</v>
      </c>
      <c r="R2266" s="448" t="s">
        <v>7070</v>
      </c>
      <c r="S2266" s="465">
        <v>0.02</v>
      </c>
    </row>
    <row r="2267" spans="1:19" x14ac:dyDescent="0.2">
      <c r="A2267" s="454" t="s">
        <v>7071</v>
      </c>
      <c r="B2267" s="455" t="s">
        <v>7072</v>
      </c>
      <c r="C2267" s="456" t="s">
        <v>61</v>
      </c>
      <c r="D2267" s="457" t="s">
        <v>111</v>
      </c>
      <c r="E2267" s="458" t="s">
        <v>130</v>
      </c>
      <c r="F2267" s="459" t="s">
        <v>131</v>
      </c>
      <c r="G2267" s="460">
        <v>2530</v>
      </c>
      <c r="H2267" s="461">
        <v>725</v>
      </c>
      <c r="I2267" s="461">
        <v>297</v>
      </c>
      <c r="J2267" s="462" t="s">
        <v>114</v>
      </c>
      <c r="K2267" s="463">
        <v>0.35</v>
      </c>
      <c r="L2267" s="464" t="s">
        <v>48</v>
      </c>
      <c r="M2267" s="464" t="s">
        <v>48</v>
      </c>
      <c r="N2267" s="464" t="s">
        <v>48</v>
      </c>
      <c r="O2267" s="464" t="s">
        <v>48</v>
      </c>
      <c r="P2267" s="464" t="s">
        <v>48</v>
      </c>
      <c r="Q2267" s="464" t="s">
        <v>48</v>
      </c>
      <c r="R2267" s="448" t="s">
        <v>7073</v>
      </c>
      <c r="S2267" s="465">
        <v>0.02</v>
      </c>
    </row>
    <row r="2268" spans="1:19" x14ac:dyDescent="0.2">
      <c r="A2268" s="454" t="s">
        <v>7074</v>
      </c>
      <c r="B2268" s="455" t="s">
        <v>7075</v>
      </c>
      <c r="C2268" s="456" t="s">
        <v>61</v>
      </c>
      <c r="D2268" s="457" t="s">
        <v>99</v>
      </c>
      <c r="E2268" s="458" t="s">
        <v>141</v>
      </c>
      <c r="F2268" s="459" t="s">
        <v>142</v>
      </c>
      <c r="G2268" s="460">
        <v>1386</v>
      </c>
      <c r="H2268" s="461">
        <v>485</v>
      </c>
      <c r="I2268" s="461">
        <v>265</v>
      </c>
      <c r="J2268" s="462" t="s">
        <v>102</v>
      </c>
      <c r="K2268" s="463">
        <v>0.25</v>
      </c>
      <c r="L2268" s="464" t="s">
        <v>48</v>
      </c>
      <c r="M2268" s="464" t="s">
        <v>48</v>
      </c>
      <c r="N2268" s="464" t="s">
        <v>48</v>
      </c>
      <c r="O2268" s="464" t="s">
        <v>48</v>
      </c>
      <c r="P2268" s="464" t="s">
        <v>48</v>
      </c>
      <c r="Q2268" s="464" t="s">
        <v>48</v>
      </c>
      <c r="R2268" s="448" t="s">
        <v>7076</v>
      </c>
      <c r="S2268" s="465">
        <v>1.6E-2</v>
      </c>
    </row>
    <row r="2269" spans="1:19" x14ac:dyDescent="0.2">
      <c r="A2269" s="454" t="s">
        <v>7077</v>
      </c>
      <c r="B2269" s="455" t="s">
        <v>7078</v>
      </c>
      <c r="C2269" s="456" t="s">
        <v>61</v>
      </c>
      <c r="D2269" s="457" t="s">
        <v>99</v>
      </c>
      <c r="E2269" s="458" t="s">
        <v>493</v>
      </c>
      <c r="F2269" s="459" t="s">
        <v>494</v>
      </c>
      <c r="G2269" s="460">
        <v>1568</v>
      </c>
      <c r="H2269" s="461">
        <v>569</v>
      </c>
      <c r="I2269" s="461">
        <v>246</v>
      </c>
      <c r="J2269" s="462" t="s">
        <v>102</v>
      </c>
      <c r="K2269" s="463">
        <v>0.25</v>
      </c>
      <c r="L2269" s="464" t="s">
        <v>48</v>
      </c>
      <c r="M2269" s="464" t="s">
        <v>48</v>
      </c>
      <c r="N2269" s="464" t="s">
        <v>49</v>
      </c>
      <c r="O2269" s="464" t="s">
        <v>48</v>
      </c>
      <c r="P2269" s="464" t="s">
        <v>48</v>
      </c>
      <c r="Q2269" s="464" t="s">
        <v>48</v>
      </c>
      <c r="R2269" s="448" t="s">
        <v>7079</v>
      </c>
      <c r="S2269" s="465">
        <v>0</v>
      </c>
    </row>
    <row r="2270" spans="1:19" x14ac:dyDescent="0.2">
      <c r="A2270" s="454" t="s">
        <v>7080</v>
      </c>
      <c r="B2270" s="455" t="s">
        <v>7081</v>
      </c>
      <c r="C2270" s="456" t="s">
        <v>61</v>
      </c>
      <c r="D2270" s="457" t="s">
        <v>135</v>
      </c>
      <c r="E2270" s="458" t="s">
        <v>367</v>
      </c>
      <c r="F2270" s="459" t="s">
        <v>368</v>
      </c>
      <c r="G2270" s="460">
        <v>1679</v>
      </c>
      <c r="H2270" s="461">
        <v>788</v>
      </c>
      <c r="I2270" s="461">
        <v>293</v>
      </c>
      <c r="J2270" s="462" t="s">
        <v>102</v>
      </c>
      <c r="K2270" s="463">
        <v>0.25</v>
      </c>
      <c r="L2270" s="464" t="s">
        <v>48</v>
      </c>
      <c r="M2270" s="464" t="s">
        <v>48</v>
      </c>
      <c r="N2270" s="464" t="s">
        <v>48</v>
      </c>
      <c r="O2270" s="464" t="s">
        <v>48</v>
      </c>
      <c r="P2270" s="464" t="s">
        <v>48</v>
      </c>
      <c r="Q2270" s="464" t="s">
        <v>48</v>
      </c>
      <c r="R2270" s="448" t="s">
        <v>7082</v>
      </c>
      <c r="S2270" s="465">
        <v>0.01</v>
      </c>
    </row>
    <row r="2271" spans="1:19" x14ac:dyDescent="0.2">
      <c r="A2271" s="454" t="s">
        <v>7083</v>
      </c>
      <c r="B2271" s="455" t="s">
        <v>7084</v>
      </c>
      <c r="C2271" s="456" t="s">
        <v>61</v>
      </c>
      <c r="D2271" s="457" t="s">
        <v>135</v>
      </c>
      <c r="E2271" s="458" t="s">
        <v>383</v>
      </c>
      <c r="F2271" s="459" t="s">
        <v>384</v>
      </c>
      <c r="G2271" s="460">
        <v>2241</v>
      </c>
      <c r="H2271" s="461">
        <v>1020</v>
      </c>
      <c r="I2271" s="461">
        <v>389</v>
      </c>
      <c r="J2271" s="462" t="s">
        <v>102</v>
      </c>
      <c r="K2271" s="463">
        <v>0.25</v>
      </c>
      <c r="L2271" s="464" t="s">
        <v>57</v>
      </c>
      <c r="M2271" s="464" t="s">
        <v>48</v>
      </c>
      <c r="N2271" s="464" t="s">
        <v>48</v>
      </c>
      <c r="O2271" s="464" t="s">
        <v>49</v>
      </c>
      <c r="P2271" s="464" t="s">
        <v>48</v>
      </c>
      <c r="Q2271" s="464" t="s">
        <v>48</v>
      </c>
      <c r="R2271" s="448" t="s">
        <v>7085</v>
      </c>
      <c r="S2271" s="465">
        <v>0.02</v>
      </c>
    </row>
    <row r="2272" spans="1:19" x14ac:dyDescent="0.2">
      <c r="A2272" s="454" t="s">
        <v>7086</v>
      </c>
      <c r="B2272" s="455" t="s">
        <v>7087</v>
      </c>
      <c r="C2272" s="456" t="s">
        <v>61</v>
      </c>
      <c r="D2272" s="457" t="s">
        <v>99</v>
      </c>
      <c r="E2272" s="458" t="s">
        <v>202</v>
      </c>
      <c r="F2272" s="459" t="s">
        <v>203</v>
      </c>
      <c r="G2272" s="460">
        <v>2303</v>
      </c>
      <c r="H2272" s="461">
        <v>651</v>
      </c>
      <c r="I2272" s="461">
        <v>348</v>
      </c>
      <c r="J2272" s="462" t="s">
        <v>102</v>
      </c>
      <c r="K2272" s="463">
        <v>0.25</v>
      </c>
      <c r="L2272" s="464" t="s">
        <v>48</v>
      </c>
      <c r="M2272" s="464" t="s">
        <v>48</v>
      </c>
      <c r="N2272" s="464" t="s">
        <v>48</v>
      </c>
      <c r="O2272" s="464" t="s">
        <v>48</v>
      </c>
      <c r="P2272" s="464" t="s">
        <v>48</v>
      </c>
      <c r="Q2272" s="464" t="s">
        <v>48</v>
      </c>
      <c r="R2272" s="448" t="s">
        <v>7088</v>
      </c>
      <c r="S2272" s="465">
        <v>1.1000000000000001E-2</v>
      </c>
    </row>
    <row r="2273" spans="1:19" x14ac:dyDescent="0.2">
      <c r="A2273" s="454" t="s">
        <v>7089</v>
      </c>
      <c r="B2273" s="455" t="s">
        <v>7090</v>
      </c>
      <c r="C2273" s="456" t="s">
        <v>61</v>
      </c>
      <c r="D2273" s="457" t="s">
        <v>99</v>
      </c>
      <c r="E2273" s="458" t="s">
        <v>100</v>
      </c>
      <c r="F2273" s="459" t="s">
        <v>101</v>
      </c>
      <c r="G2273" s="460">
        <v>3974</v>
      </c>
      <c r="H2273" s="461">
        <v>2591</v>
      </c>
      <c r="I2273" s="461">
        <v>960</v>
      </c>
      <c r="J2273" s="462" t="s">
        <v>102</v>
      </c>
      <c r="K2273" s="463">
        <v>0.25</v>
      </c>
      <c r="L2273" s="464" t="s">
        <v>48</v>
      </c>
      <c r="M2273" s="464" t="s">
        <v>48</v>
      </c>
      <c r="N2273" s="464" t="s">
        <v>48</v>
      </c>
      <c r="O2273" s="464" t="s">
        <v>48</v>
      </c>
      <c r="P2273" s="464" t="s">
        <v>48</v>
      </c>
      <c r="Q2273" s="464" t="s">
        <v>48</v>
      </c>
      <c r="R2273" s="448" t="s">
        <v>7091</v>
      </c>
      <c r="S2273" s="465">
        <v>1.8000000000000002E-2</v>
      </c>
    </row>
    <row r="2274" spans="1:19" x14ac:dyDescent="0.2">
      <c r="A2274" s="454" t="s">
        <v>7092</v>
      </c>
      <c r="B2274" s="455" t="s">
        <v>7093</v>
      </c>
      <c r="C2274" s="456" t="s">
        <v>61</v>
      </c>
      <c r="D2274" s="457" t="s">
        <v>135</v>
      </c>
      <c r="E2274" s="458" t="s">
        <v>1011</v>
      </c>
      <c r="F2274" s="459" t="s">
        <v>1012</v>
      </c>
      <c r="G2274" s="460">
        <v>2141</v>
      </c>
      <c r="H2274" s="461">
        <v>1629</v>
      </c>
      <c r="I2274" s="461">
        <v>673</v>
      </c>
      <c r="J2274" s="462" t="s">
        <v>102</v>
      </c>
      <c r="K2274" s="463">
        <v>0.25</v>
      </c>
      <c r="L2274" s="464" t="s">
        <v>48</v>
      </c>
      <c r="M2274" s="464" t="s">
        <v>48</v>
      </c>
      <c r="N2274" s="464" t="s">
        <v>48</v>
      </c>
      <c r="O2274" s="464" t="s">
        <v>48</v>
      </c>
      <c r="P2274" s="464" t="s">
        <v>48</v>
      </c>
      <c r="Q2274" s="464" t="s">
        <v>48</v>
      </c>
      <c r="R2274" s="448" t="s">
        <v>7094</v>
      </c>
      <c r="S2274" s="465">
        <v>1.7500000000000002E-2</v>
      </c>
    </row>
    <row r="2275" spans="1:19" x14ac:dyDescent="0.2">
      <c r="A2275" s="454" t="s">
        <v>7095</v>
      </c>
      <c r="B2275" s="455" t="s">
        <v>7096</v>
      </c>
      <c r="C2275" s="456" t="s">
        <v>61</v>
      </c>
      <c r="D2275" s="457" t="s">
        <v>99</v>
      </c>
      <c r="E2275" s="458" t="s">
        <v>141</v>
      </c>
      <c r="F2275" s="459" t="s">
        <v>142</v>
      </c>
      <c r="G2275" s="460">
        <v>2190</v>
      </c>
      <c r="H2275" s="461">
        <v>1011</v>
      </c>
      <c r="I2275" s="461">
        <v>439</v>
      </c>
      <c r="J2275" s="462" t="s">
        <v>102</v>
      </c>
      <c r="K2275" s="463">
        <v>0.25</v>
      </c>
      <c r="L2275" s="464" t="s">
        <v>48</v>
      </c>
      <c r="M2275" s="464" t="s">
        <v>48</v>
      </c>
      <c r="N2275" s="464" t="s">
        <v>48</v>
      </c>
      <c r="O2275" s="464" t="s">
        <v>48</v>
      </c>
      <c r="P2275" s="464" t="s">
        <v>48</v>
      </c>
      <c r="Q2275" s="464" t="s">
        <v>48</v>
      </c>
      <c r="R2275" s="448" t="s">
        <v>7097</v>
      </c>
      <c r="S2275" s="465">
        <v>1.4999999999999999E-2</v>
      </c>
    </row>
    <row r="2276" spans="1:19" x14ac:dyDescent="0.2">
      <c r="A2276" s="454" t="s">
        <v>7098</v>
      </c>
      <c r="B2276" s="455" t="s">
        <v>7099</v>
      </c>
      <c r="C2276" s="456" t="s">
        <v>61</v>
      </c>
      <c r="D2276" s="457" t="s">
        <v>99</v>
      </c>
      <c r="E2276" s="458" t="s">
        <v>141</v>
      </c>
      <c r="F2276" s="459" t="s">
        <v>142</v>
      </c>
      <c r="G2276" s="460">
        <v>539</v>
      </c>
      <c r="H2276" s="461">
        <v>56</v>
      </c>
      <c r="I2276" s="461">
        <v>84</v>
      </c>
      <c r="J2276" s="462" t="s">
        <v>102</v>
      </c>
      <c r="K2276" s="463">
        <v>0.25</v>
      </c>
      <c r="L2276" s="464" t="s">
        <v>48</v>
      </c>
      <c r="M2276" s="464" t="s">
        <v>48</v>
      </c>
      <c r="N2276" s="464" t="s">
        <v>48</v>
      </c>
      <c r="O2276" s="464" t="s">
        <v>48</v>
      </c>
      <c r="P2276" s="464" t="s">
        <v>48</v>
      </c>
      <c r="Q2276" s="464" t="s">
        <v>48</v>
      </c>
      <c r="R2276" s="448" t="s">
        <v>7100</v>
      </c>
      <c r="S2276" s="465">
        <v>1.3999999999999999E-2</v>
      </c>
    </row>
    <row r="2277" spans="1:19" x14ac:dyDescent="0.2">
      <c r="A2277" s="454" t="s">
        <v>7101</v>
      </c>
      <c r="B2277" s="455" t="s">
        <v>7102</v>
      </c>
      <c r="C2277" s="456" t="s">
        <v>61</v>
      </c>
      <c r="D2277" s="457" t="s">
        <v>99</v>
      </c>
      <c r="E2277" s="458" t="s">
        <v>141</v>
      </c>
      <c r="F2277" s="459" t="s">
        <v>142</v>
      </c>
      <c r="G2277" s="460">
        <v>1160</v>
      </c>
      <c r="H2277" s="461">
        <v>472</v>
      </c>
      <c r="I2277" s="461">
        <v>209</v>
      </c>
      <c r="J2277" s="462" t="s">
        <v>102</v>
      </c>
      <c r="K2277" s="463">
        <v>0.25</v>
      </c>
      <c r="L2277" s="464" t="s">
        <v>48</v>
      </c>
      <c r="M2277" s="464" t="s">
        <v>48</v>
      </c>
      <c r="N2277" s="464" t="s">
        <v>48</v>
      </c>
      <c r="O2277" s="464" t="s">
        <v>48</v>
      </c>
      <c r="P2277" s="464" t="s">
        <v>48</v>
      </c>
      <c r="Q2277" s="464" t="s">
        <v>48</v>
      </c>
      <c r="R2277" s="448" t="s">
        <v>7103</v>
      </c>
      <c r="S2277" s="465">
        <v>0.02</v>
      </c>
    </row>
    <row r="2278" spans="1:19" x14ac:dyDescent="0.2">
      <c r="A2278" s="454" t="s">
        <v>7104</v>
      </c>
      <c r="B2278" s="455" t="s">
        <v>7105</v>
      </c>
      <c r="C2278" s="456" t="s">
        <v>61</v>
      </c>
      <c r="D2278" s="457" t="s">
        <v>99</v>
      </c>
      <c r="E2278" s="458" t="s">
        <v>493</v>
      </c>
      <c r="F2278" s="459" t="s">
        <v>494</v>
      </c>
      <c r="G2278" s="460">
        <v>1097</v>
      </c>
      <c r="H2278" s="461">
        <v>491</v>
      </c>
      <c r="I2278" s="461">
        <v>199</v>
      </c>
      <c r="J2278" s="462" t="s">
        <v>102</v>
      </c>
      <c r="K2278" s="463">
        <v>0.25</v>
      </c>
      <c r="L2278" s="464" t="s">
        <v>48</v>
      </c>
      <c r="M2278" s="464" t="s">
        <v>48</v>
      </c>
      <c r="N2278" s="464" t="s">
        <v>49</v>
      </c>
      <c r="O2278" s="464" t="s">
        <v>48</v>
      </c>
      <c r="P2278" s="464" t="s">
        <v>48</v>
      </c>
      <c r="Q2278" s="464" t="s">
        <v>48</v>
      </c>
      <c r="R2278" s="448" t="s">
        <v>7106</v>
      </c>
      <c r="S2278" s="465">
        <v>1.1000000000000001E-2</v>
      </c>
    </row>
    <row r="2279" spans="1:19" x14ac:dyDescent="0.2">
      <c r="A2279" s="454" t="s">
        <v>7107</v>
      </c>
      <c r="B2279" s="455" t="s">
        <v>7108</v>
      </c>
      <c r="C2279" s="456" t="s">
        <v>61</v>
      </c>
      <c r="D2279" s="457" t="s">
        <v>99</v>
      </c>
      <c r="E2279" s="458" t="s">
        <v>493</v>
      </c>
      <c r="F2279" s="459" t="s">
        <v>494</v>
      </c>
      <c r="G2279" s="460">
        <v>501</v>
      </c>
      <c r="H2279" s="461">
        <v>137</v>
      </c>
      <c r="I2279" s="461">
        <v>65</v>
      </c>
      <c r="J2279" s="462" t="s">
        <v>102</v>
      </c>
      <c r="K2279" s="463">
        <v>0.25</v>
      </c>
      <c r="L2279" s="464" t="s">
        <v>48</v>
      </c>
      <c r="M2279" s="464" t="s">
        <v>48</v>
      </c>
      <c r="N2279" s="464" t="s">
        <v>49</v>
      </c>
      <c r="O2279" s="464" t="s">
        <v>48</v>
      </c>
      <c r="P2279" s="464" t="s">
        <v>48</v>
      </c>
      <c r="Q2279" s="464" t="s">
        <v>48</v>
      </c>
      <c r="R2279" s="448" t="s">
        <v>7109</v>
      </c>
      <c r="S2279" s="465">
        <v>0</v>
      </c>
    </row>
    <row r="2280" spans="1:19" x14ac:dyDescent="0.2">
      <c r="A2280" s="454" t="s">
        <v>7110</v>
      </c>
      <c r="B2280" s="455" t="s">
        <v>7111</v>
      </c>
      <c r="C2280" s="456" t="s">
        <v>61</v>
      </c>
      <c r="D2280" s="457" t="s">
        <v>99</v>
      </c>
      <c r="E2280" s="458" t="s">
        <v>141</v>
      </c>
      <c r="F2280" s="459" t="s">
        <v>142</v>
      </c>
      <c r="G2280" s="460">
        <v>2177</v>
      </c>
      <c r="H2280" s="461">
        <v>933</v>
      </c>
      <c r="I2280" s="461">
        <v>438</v>
      </c>
      <c r="J2280" s="462" t="s">
        <v>102</v>
      </c>
      <c r="K2280" s="463">
        <v>0.25</v>
      </c>
      <c r="L2280" s="464" t="s">
        <v>48</v>
      </c>
      <c r="M2280" s="464" t="s">
        <v>48</v>
      </c>
      <c r="N2280" s="464" t="s">
        <v>48</v>
      </c>
      <c r="O2280" s="464" t="s">
        <v>48</v>
      </c>
      <c r="P2280" s="464" t="s">
        <v>48</v>
      </c>
      <c r="Q2280" s="464" t="s">
        <v>48</v>
      </c>
      <c r="R2280" s="448" t="s">
        <v>7112</v>
      </c>
      <c r="S2280" s="465">
        <v>1.6E-2</v>
      </c>
    </row>
    <row r="2281" spans="1:19" x14ac:dyDescent="0.2">
      <c r="A2281" s="454" t="s">
        <v>7113</v>
      </c>
      <c r="B2281" s="455" t="s">
        <v>7114</v>
      </c>
      <c r="C2281" s="456" t="s">
        <v>61</v>
      </c>
      <c r="D2281" s="457" t="s">
        <v>135</v>
      </c>
      <c r="E2281" s="458" t="s">
        <v>136</v>
      </c>
      <c r="F2281" s="459" t="s">
        <v>137</v>
      </c>
      <c r="G2281" s="460">
        <v>648</v>
      </c>
      <c r="H2281" s="461">
        <v>210</v>
      </c>
      <c r="I2281" s="461">
        <v>123</v>
      </c>
      <c r="J2281" s="462" t="s">
        <v>102</v>
      </c>
      <c r="K2281" s="463">
        <v>0.25</v>
      </c>
      <c r="L2281" s="464" t="s">
        <v>48</v>
      </c>
      <c r="M2281" s="464" t="s">
        <v>48</v>
      </c>
      <c r="N2281" s="464" t="s">
        <v>48</v>
      </c>
      <c r="O2281" s="464" t="s">
        <v>48</v>
      </c>
      <c r="P2281" s="464" t="s">
        <v>48</v>
      </c>
      <c r="Q2281" s="464" t="s">
        <v>48</v>
      </c>
      <c r="R2281" s="448" t="s">
        <v>7115</v>
      </c>
      <c r="S2281" s="465">
        <v>0.01</v>
      </c>
    </row>
    <row r="2282" spans="1:19" x14ac:dyDescent="0.2">
      <c r="A2282" s="454" t="s">
        <v>7116</v>
      </c>
      <c r="B2282" s="455" t="s">
        <v>7117</v>
      </c>
      <c r="C2282" s="456" t="s">
        <v>61</v>
      </c>
      <c r="D2282" s="457" t="s">
        <v>99</v>
      </c>
      <c r="E2282" s="458" t="s">
        <v>141</v>
      </c>
      <c r="F2282" s="459" t="s">
        <v>142</v>
      </c>
      <c r="G2282" s="460">
        <v>787</v>
      </c>
      <c r="H2282" s="461">
        <v>148</v>
      </c>
      <c r="I2282" s="461">
        <v>90</v>
      </c>
      <c r="J2282" s="462" t="s">
        <v>102</v>
      </c>
      <c r="K2282" s="463">
        <v>0.25</v>
      </c>
      <c r="L2282" s="464" t="s">
        <v>48</v>
      </c>
      <c r="M2282" s="464" t="s">
        <v>48</v>
      </c>
      <c r="N2282" s="464" t="s">
        <v>48</v>
      </c>
      <c r="O2282" s="464" t="s">
        <v>48</v>
      </c>
      <c r="P2282" s="464" t="s">
        <v>48</v>
      </c>
      <c r="Q2282" s="464" t="s">
        <v>48</v>
      </c>
      <c r="R2282" s="448" t="s">
        <v>7118</v>
      </c>
      <c r="S2282" s="465">
        <v>0</v>
      </c>
    </row>
    <row r="2283" spans="1:19" x14ac:dyDescent="0.2">
      <c r="A2283" s="454" t="s">
        <v>7119</v>
      </c>
      <c r="B2283" s="455" t="s">
        <v>7120</v>
      </c>
      <c r="C2283" s="456" t="s">
        <v>43</v>
      </c>
      <c r="D2283" s="457" t="s">
        <v>44</v>
      </c>
      <c r="E2283" s="458" t="s">
        <v>165</v>
      </c>
      <c r="F2283" s="459" t="s">
        <v>166</v>
      </c>
      <c r="G2283" s="460">
        <v>4064</v>
      </c>
      <c r="H2283" s="461">
        <v>4563</v>
      </c>
      <c r="I2283" s="461">
        <v>1725</v>
      </c>
      <c r="J2283" s="462" t="s">
        <v>47</v>
      </c>
      <c r="K2283" s="463">
        <v>0.35</v>
      </c>
      <c r="L2283" s="464" t="s">
        <v>48</v>
      </c>
      <c r="M2283" s="464" t="s">
        <v>48</v>
      </c>
      <c r="N2283" s="464" t="s">
        <v>48</v>
      </c>
      <c r="O2283" s="464" t="s">
        <v>48</v>
      </c>
      <c r="P2283" s="464" t="s">
        <v>48</v>
      </c>
      <c r="Q2283" s="464" t="s">
        <v>48</v>
      </c>
      <c r="R2283" s="448" t="s">
        <v>7121</v>
      </c>
      <c r="S2283" s="465">
        <v>0.02</v>
      </c>
    </row>
    <row r="2284" spans="1:19" x14ac:dyDescent="0.2">
      <c r="A2284" s="454" t="s">
        <v>7122</v>
      </c>
      <c r="B2284" s="455" t="s">
        <v>7123</v>
      </c>
      <c r="C2284" s="456" t="s">
        <v>61</v>
      </c>
      <c r="D2284" s="457" t="s">
        <v>44</v>
      </c>
      <c r="E2284" s="458" t="s">
        <v>895</v>
      </c>
      <c r="F2284" s="459" t="s">
        <v>896</v>
      </c>
      <c r="G2284" s="460">
        <v>3530</v>
      </c>
      <c r="H2284" s="461">
        <v>3280</v>
      </c>
      <c r="I2284" s="461">
        <v>1283</v>
      </c>
      <c r="J2284" s="462" t="s">
        <v>47</v>
      </c>
      <c r="K2284" s="463">
        <v>0.35</v>
      </c>
      <c r="L2284" s="464" t="s">
        <v>48</v>
      </c>
      <c r="M2284" s="464" t="s">
        <v>48</v>
      </c>
      <c r="N2284" s="464" t="s">
        <v>48</v>
      </c>
      <c r="O2284" s="464" t="s">
        <v>48</v>
      </c>
      <c r="P2284" s="464" t="s">
        <v>48</v>
      </c>
      <c r="Q2284" s="464" t="s">
        <v>48</v>
      </c>
      <c r="R2284" s="448" t="s">
        <v>7124</v>
      </c>
      <c r="S2284" s="465">
        <v>0.02</v>
      </c>
    </row>
    <row r="2285" spans="1:19" x14ac:dyDescent="0.2">
      <c r="A2285" s="454" t="s">
        <v>431</v>
      </c>
      <c r="B2285" s="455" t="s">
        <v>7125</v>
      </c>
      <c r="C2285" s="456" t="s">
        <v>43</v>
      </c>
      <c r="D2285" s="457" t="s">
        <v>111</v>
      </c>
      <c r="E2285" s="458" t="s">
        <v>430</v>
      </c>
      <c r="F2285" s="459" t="s">
        <v>431</v>
      </c>
      <c r="G2285" s="460">
        <v>6409</v>
      </c>
      <c r="H2285" s="461">
        <v>10276</v>
      </c>
      <c r="I2285" s="461">
        <v>4033</v>
      </c>
      <c r="J2285" s="462" t="s">
        <v>114</v>
      </c>
      <c r="K2285" s="463">
        <v>0.35</v>
      </c>
      <c r="L2285" s="464" t="s">
        <v>48</v>
      </c>
      <c r="M2285" s="464" t="s">
        <v>48</v>
      </c>
      <c r="N2285" s="464" t="s">
        <v>48</v>
      </c>
      <c r="O2285" s="464" t="s">
        <v>48</v>
      </c>
      <c r="P2285" s="464" t="s">
        <v>48</v>
      </c>
      <c r="Q2285" s="464" t="s">
        <v>48</v>
      </c>
      <c r="R2285" s="448" t="s">
        <v>7126</v>
      </c>
      <c r="S2285" s="465">
        <v>0.02</v>
      </c>
    </row>
    <row r="2286" spans="1:19" x14ac:dyDescent="0.2">
      <c r="A2286" s="454" t="s">
        <v>7127</v>
      </c>
      <c r="B2286" s="455" t="s">
        <v>7128</v>
      </c>
      <c r="C2286" s="456" t="s">
        <v>61</v>
      </c>
      <c r="D2286" s="457" t="s">
        <v>111</v>
      </c>
      <c r="E2286" s="458" t="s">
        <v>130</v>
      </c>
      <c r="F2286" s="459" t="s">
        <v>131</v>
      </c>
      <c r="G2286" s="460">
        <v>1774</v>
      </c>
      <c r="H2286" s="461">
        <v>1948</v>
      </c>
      <c r="I2286" s="461">
        <v>674</v>
      </c>
      <c r="J2286" s="462" t="s">
        <v>114</v>
      </c>
      <c r="K2286" s="463">
        <v>0</v>
      </c>
      <c r="L2286" s="464" t="s">
        <v>48</v>
      </c>
      <c r="M2286" s="464" t="s">
        <v>48</v>
      </c>
      <c r="N2286" s="464" t="s">
        <v>48</v>
      </c>
      <c r="O2286" s="464" t="s">
        <v>48</v>
      </c>
      <c r="P2286" s="464" t="s">
        <v>48</v>
      </c>
      <c r="Q2286" s="464" t="s">
        <v>48</v>
      </c>
      <c r="R2286" s="448" t="s">
        <v>7129</v>
      </c>
      <c r="S2286" s="465">
        <v>1.8000000000000002E-2</v>
      </c>
    </row>
    <row r="2287" spans="1:19" x14ac:dyDescent="0.2">
      <c r="A2287" s="454" t="s">
        <v>7130</v>
      </c>
      <c r="B2287" s="455" t="s">
        <v>7131</v>
      </c>
      <c r="C2287" s="456" t="s">
        <v>61</v>
      </c>
      <c r="D2287" s="457" t="s">
        <v>62</v>
      </c>
      <c r="E2287" s="458" t="s">
        <v>362</v>
      </c>
      <c r="F2287" s="459" t="s">
        <v>363</v>
      </c>
      <c r="G2287" s="460">
        <v>1288</v>
      </c>
      <c r="H2287" s="461">
        <v>187</v>
      </c>
      <c r="I2287" s="461">
        <v>91</v>
      </c>
      <c r="J2287" s="462" t="s">
        <v>65</v>
      </c>
      <c r="K2287" s="463">
        <v>0.5</v>
      </c>
      <c r="L2287" s="464" t="s">
        <v>48</v>
      </c>
      <c r="M2287" s="464" t="s">
        <v>48</v>
      </c>
      <c r="N2287" s="464" t="s">
        <v>49</v>
      </c>
      <c r="O2287" s="464" t="s">
        <v>48</v>
      </c>
      <c r="P2287" s="464" t="s">
        <v>48</v>
      </c>
      <c r="Q2287" s="464" t="s">
        <v>48</v>
      </c>
      <c r="R2287" s="448" t="s">
        <v>7132</v>
      </c>
      <c r="S2287" s="465">
        <v>1.2E-2</v>
      </c>
    </row>
    <row r="2288" spans="1:19" x14ac:dyDescent="0.2">
      <c r="A2288" s="454" t="s">
        <v>7133</v>
      </c>
      <c r="B2288" s="455" t="s">
        <v>7134</v>
      </c>
      <c r="C2288" s="456" t="s">
        <v>61</v>
      </c>
      <c r="D2288" s="457" t="s">
        <v>135</v>
      </c>
      <c r="E2288" s="458" t="s">
        <v>612</v>
      </c>
      <c r="F2288" s="459" t="s">
        <v>613</v>
      </c>
      <c r="G2288" s="460">
        <v>1895</v>
      </c>
      <c r="H2288" s="461">
        <v>297</v>
      </c>
      <c r="I2288" s="461">
        <v>135</v>
      </c>
      <c r="J2288" s="462" t="s">
        <v>102</v>
      </c>
      <c r="K2288" s="463">
        <v>0.25</v>
      </c>
      <c r="L2288" s="464" t="s">
        <v>48</v>
      </c>
      <c r="M2288" s="464" t="s">
        <v>48</v>
      </c>
      <c r="N2288" s="464" t="s">
        <v>48</v>
      </c>
      <c r="O2288" s="464" t="s">
        <v>48</v>
      </c>
      <c r="P2288" s="464" t="s">
        <v>48</v>
      </c>
      <c r="Q2288" s="464" t="s">
        <v>48</v>
      </c>
      <c r="R2288" s="448" t="s">
        <v>7135</v>
      </c>
      <c r="S2288" s="465">
        <v>1.7000000000000001E-2</v>
      </c>
    </row>
    <row r="2289" spans="1:19" x14ac:dyDescent="0.2">
      <c r="A2289" s="454" t="s">
        <v>7136</v>
      </c>
      <c r="B2289" s="455" t="s">
        <v>7137</v>
      </c>
      <c r="C2289" s="456" t="s">
        <v>61</v>
      </c>
      <c r="D2289" s="457" t="s">
        <v>76</v>
      </c>
      <c r="E2289" s="458" t="s">
        <v>391</v>
      </c>
      <c r="F2289" s="459" t="s">
        <v>392</v>
      </c>
      <c r="G2289" s="460">
        <v>810</v>
      </c>
      <c r="H2289" s="461">
        <v>560</v>
      </c>
      <c r="I2289" s="461">
        <v>222</v>
      </c>
      <c r="J2289" s="462" t="s">
        <v>72</v>
      </c>
      <c r="K2289" s="463">
        <v>0.5</v>
      </c>
      <c r="L2289" s="464" t="s">
        <v>48</v>
      </c>
      <c r="M2289" s="464" t="s">
        <v>48</v>
      </c>
      <c r="N2289" s="464" t="s">
        <v>48</v>
      </c>
      <c r="O2289" s="464" t="s">
        <v>48</v>
      </c>
      <c r="P2289" s="464" t="s">
        <v>48</v>
      </c>
      <c r="Q2289" s="464" t="s">
        <v>48</v>
      </c>
      <c r="R2289" s="448" t="s">
        <v>7138</v>
      </c>
      <c r="S2289" s="465">
        <v>0.02</v>
      </c>
    </row>
    <row r="2290" spans="1:19" x14ac:dyDescent="0.2">
      <c r="A2290" s="454" t="s">
        <v>7139</v>
      </c>
      <c r="B2290" s="455" t="s">
        <v>7140</v>
      </c>
      <c r="C2290" s="456" t="s">
        <v>61</v>
      </c>
      <c r="D2290" s="457" t="s">
        <v>76</v>
      </c>
      <c r="E2290" s="458" t="s">
        <v>197</v>
      </c>
      <c r="F2290" s="459" t="s">
        <v>198</v>
      </c>
      <c r="G2290" s="460">
        <v>1554</v>
      </c>
      <c r="H2290" s="461">
        <v>637</v>
      </c>
      <c r="I2290" s="461">
        <v>249</v>
      </c>
      <c r="J2290" s="462" t="s">
        <v>72</v>
      </c>
      <c r="K2290" s="463">
        <v>0.5</v>
      </c>
      <c r="L2290" s="464" t="s">
        <v>57</v>
      </c>
      <c r="M2290" s="464" t="s">
        <v>48</v>
      </c>
      <c r="N2290" s="464" t="s">
        <v>48</v>
      </c>
      <c r="O2290" s="464" t="s">
        <v>48</v>
      </c>
      <c r="P2290" s="464" t="s">
        <v>49</v>
      </c>
      <c r="Q2290" s="464" t="s">
        <v>48</v>
      </c>
      <c r="R2290" s="448" t="s">
        <v>7141</v>
      </c>
      <c r="S2290" s="465">
        <v>0.02</v>
      </c>
    </row>
    <row r="2291" spans="1:19" x14ac:dyDescent="0.2">
      <c r="A2291" s="454" t="s">
        <v>7142</v>
      </c>
      <c r="B2291" s="455" t="s">
        <v>7143</v>
      </c>
      <c r="C2291" s="456" t="s">
        <v>61</v>
      </c>
      <c r="D2291" s="457" t="s">
        <v>99</v>
      </c>
      <c r="E2291" s="458" t="s">
        <v>508</v>
      </c>
      <c r="F2291" s="459" t="s">
        <v>509</v>
      </c>
      <c r="G2291" s="460">
        <v>5260</v>
      </c>
      <c r="H2291" s="461">
        <v>2843</v>
      </c>
      <c r="I2291" s="461">
        <v>1556</v>
      </c>
      <c r="J2291" s="462" t="s">
        <v>102</v>
      </c>
      <c r="K2291" s="463">
        <v>0.25</v>
      </c>
      <c r="L2291" s="464" t="s">
        <v>48</v>
      </c>
      <c r="M2291" s="464" t="s">
        <v>48</v>
      </c>
      <c r="N2291" s="464" t="s">
        <v>48</v>
      </c>
      <c r="O2291" s="464" t="s">
        <v>48</v>
      </c>
      <c r="P2291" s="464" t="s">
        <v>48</v>
      </c>
      <c r="Q2291" s="464" t="s">
        <v>48</v>
      </c>
      <c r="R2291" s="448" t="s">
        <v>7144</v>
      </c>
      <c r="S2291" s="465">
        <v>0.02</v>
      </c>
    </row>
    <row r="2292" spans="1:19" x14ac:dyDescent="0.2">
      <c r="A2292" s="454" t="s">
        <v>7145</v>
      </c>
      <c r="B2292" s="455" t="s">
        <v>7146</v>
      </c>
      <c r="C2292" s="456" t="s">
        <v>61</v>
      </c>
      <c r="D2292" s="457" t="s">
        <v>76</v>
      </c>
      <c r="E2292" s="458" t="s">
        <v>106</v>
      </c>
      <c r="F2292" s="459" t="s">
        <v>107</v>
      </c>
      <c r="G2292" s="460">
        <v>1900</v>
      </c>
      <c r="H2292" s="461">
        <v>815</v>
      </c>
      <c r="I2292" s="461">
        <v>260</v>
      </c>
      <c r="J2292" s="462" t="s">
        <v>72</v>
      </c>
      <c r="K2292" s="463">
        <v>0.5</v>
      </c>
      <c r="L2292" s="464" t="s">
        <v>57</v>
      </c>
      <c r="M2292" s="464" t="s">
        <v>48</v>
      </c>
      <c r="N2292" s="464" t="s">
        <v>48</v>
      </c>
      <c r="O2292" s="464" t="s">
        <v>48</v>
      </c>
      <c r="P2292" s="464" t="s">
        <v>49</v>
      </c>
      <c r="Q2292" s="464" t="s">
        <v>48</v>
      </c>
      <c r="R2292" s="448" t="s">
        <v>7147</v>
      </c>
      <c r="S2292" s="465">
        <v>0.02</v>
      </c>
    </row>
    <row r="2293" spans="1:19" x14ac:dyDescent="0.2">
      <c r="A2293" s="454" t="s">
        <v>7148</v>
      </c>
      <c r="B2293" s="455" t="s">
        <v>7149</v>
      </c>
      <c r="C2293" s="456" t="s">
        <v>61</v>
      </c>
      <c r="D2293" s="457" t="s">
        <v>76</v>
      </c>
      <c r="E2293" s="458" t="s">
        <v>106</v>
      </c>
      <c r="F2293" s="459" t="s">
        <v>107</v>
      </c>
      <c r="G2293" s="460">
        <v>1571</v>
      </c>
      <c r="H2293" s="461">
        <v>330</v>
      </c>
      <c r="I2293" s="461">
        <v>159</v>
      </c>
      <c r="J2293" s="462" t="s">
        <v>72</v>
      </c>
      <c r="K2293" s="463">
        <v>0.5</v>
      </c>
      <c r="L2293" s="464" t="s">
        <v>57</v>
      </c>
      <c r="M2293" s="464" t="s">
        <v>48</v>
      </c>
      <c r="N2293" s="464" t="s">
        <v>48</v>
      </c>
      <c r="O2293" s="464" t="s">
        <v>48</v>
      </c>
      <c r="P2293" s="464" t="s">
        <v>49</v>
      </c>
      <c r="Q2293" s="464" t="s">
        <v>48</v>
      </c>
      <c r="R2293" s="448" t="s">
        <v>7150</v>
      </c>
      <c r="S2293" s="465">
        <v>0.02</v>
      </c>
    </row>
    <row r="2294" spans="1:19" x14ac:dyDescent="0.2">
      <c r="A2294" s="454" t="s">
        <v>7151</v>
      </c>
      <c r="B2294" s="455" t="s">
        <v>7152</v>
      </c>
      <c r="C2294" s="456" t="s">
        <v>43</v>
      </c>
      <c r="D2294" s="457" t="s">
        <v>207</v>
      </c>
      <c r="E2294" s="458" t="s">
        <v>425</v>
      </c>
      <c r="F2294" s="459" t="s">
        <v>426</v>
      </c>
      <c r="G2294" s="460">
        <v>4263</v>
      </c>
      <c r="H2294" s="461">
        <v>4298</v>
      </c>
      <c r="I2294" s="461">
        <v>1850</v>
      </c>
      <c r="J2294" s="462" t="s">
        <v>56</v>
      </c>
      <c r="K2294" s="463">
        <v>0.5</v>
      </c>
      <c r="L2294" s="464" t="s">
        <v>57</v>
      </c>
      <c r="M2294" s="464" t="s">
        <v>49</v>
      </c>
      <c r="N2294" s="464" t="s">
        <v>48</v>
      </c>
      <c r="O2294" s="464" t="s">
        <v>48</v>
      </c>
      <c r="P2294" s="464" t="s">
        <v>48</v>
      </c>
      <c r="Q2294" s="464" t="s">
        <v>48</v>
      </c>
      <c r="R2294" s="448" t="s">
        <v>7153</v>
      </c>
      <c r="S2294" s="465">
        <v>0.02</v>
      </c>
    </row>
    <row r="2295" spans="1:19" x14ac:dyDescent="0.2">
      <c r="A2295" s="454" t="s">
        <v>7154</v>
      </c>
      <c r="B2295" s="455" t="s">
        <v>7155</v>
      </c>
      <c r="C2295" s="456" t="s">
        <v>61</v>
      </c>
      <c r="D2295" s="457" t="s">
        <v>341</v>
      </c>
      <c r="E2295" s="458" t="s">
        <v>925</v>
      </c>
      <c r="F2295" s="459" t="s">
        <v>926</v>
      </c>
      <c r="G2295" s="460">
        <v>457</v>
      </c>
      <c r="H2295" s="461">
        <v>684</v>
      </c>
      <c r="I2295" s="461">
        <v>309</v>
      </c>
      <c r="J2295" s="462" t="s">
        <v>72</v>
      </c>
      <c r="K2295" s="463">
        <v>0.5</v>
      </c>
      <c r="L2295" s="464" t="s">
        <v>57</v>
      </c>
      <c r="M2295" s="464" t="s">
        <v>48</v>
      </c>
      <c r="N2295" s="464" t="s">
        <v>49</v>
      </c>
      <c r="O2295" s="464" t="s">
        <v>48</v>
      </c>
      <c r="P2295" s="464" t="s">
        <v>48</v>
      </c>
      <c r="Q2295" s="464" t="s">
        <v>48</v>
      </c>
      <c r="R2295" s="448" t="s">
        <v>7156</v>
      </c>
      <c r="S2295" s="465">
        <v>1.7000000000000001E-2</v>
      </c>
    </row>
    <row r="2296" spans="1:19" x14ac:dyDescent="0.2">
      <c r="A2296" s="454" t="s">
        <v>7157</v>
      </c>
      <c r="B2296" s="455" t="s">
        <v>7158</v>
      </c>
      <c r="C2296" s="456" t="s">
        <v>43</v>
      </c>
      <c r="D2296" s="457" t="s">
        <v>53</v>
      </c>
      <c r="E2296" s="458" t="s">
        <v>1155</v>
      </c>
      <c r="F2296" s="459" t="s">
        <v>1156</v>
      </c>
      <c r="G2296" s="460">
        <v>3594</v>
      </c>
      <c r="H2296" s="461">
        <v>5256</v>
      </c>
      <c r="I2296" s="461">
        <v>2246</v>
      </c>
      <c r="J2296" s="462" t="s">
        <v>56</v>
      </c>
      <c r="K2296" s="463">
        <v>0.5</v>
      </c>
      <c r="L2296" s="464" t="s">
        <v>48</v>
      </c>
      <c r="M2296" s="464" t="s">
        <v>48</v>
      </c>
      <c r="N2296" s="464" t="s">
        <v>48</v>
      </c>
      <c r="O2296" s="464" t="s">
        <v>48</v>
      </c>
      <c r="P2296" s="464" t="s">
        <v>48</v>
      </c>
      <c r="Q2296" s="464" t="s">
        <v>48</v>
      </c>
      <c r="R2296" s="448" t="s">
        <v>7159</v>
      </c>
      <c r="S2296" s="465">
        <v>0.02</v>
      </c>
    </row>
    <row r="2297" spans="1:19" x14ac:dyDescent="0.2">
      <c r="A2297" s="454" t="s">
        <v>7160</v>
      </c>
      <c r="B2297" s="455" t="s">
        <v>7161</v>
      </c>
      <c r="C2297" s="456" t="s">
        <v>61</v>
      </c>
      <c r="D2297" s="457" t="s">
        <v>53</v>
      </c>
      <c r="E2297" s="458" t="s">
        <v>1155</v>
      </c>
      <c r="F2297" s="459" t="s">
        <v>1156</v>
      </c>
      <c r="G2297" s="460">
        <v>1961</v>
      </c>
      <c r="H2297" s="461">
        <v>1911</v>
      </c>
      <c r="I2297" s="461">
        <v>734</v>
      </c>
      <c r="J2297" s="462" t="s">
        <v>56</v>
      </c>
      <c r="K2297" s="463">
        <v>0.5</v>
      </c>
      <c r="L2297" s="464" t="s">
        <v>48</v>
      </c>
      <c r="M2297" s="464" t="s">
        <v>48</v>
      </c>
      <c r="N2297" s="464" t="s">
        <v>48</v>
      </c>
      <c r="O2297" s="464" t="s">
        <v>48</v>
      </c>
      <c r="P2297" s="464" t="s">
        <v>48</v>
      </c>
      <c r="Q2297" s="464" t="s">
        <v>48</v>
      </c>
      <c r="R2297" s="448" t="s">
        <v>7162</v>
      </c>
      <c r="S2297" s="465">
        <v>0.02</v>
      </c>
    </row>
    <row r="2298" spans="1:19" x14ac:dyDescent="0.2">
      <c r="A2298" s="454" t="s">
        <v>7163</v>
      </c>
      <c r="B2298" s="455" t="s">
        <v>7164</v>
      </c>
      <c r="C2298" s="456" t="s">
        <v>61</v>
      </c>
      <c r="D2298" s="457" t="s">
        <v>154</v>
      </c>
      <c r="E2298" s="458" t="s">
        <v>296</v>
      </c>
      <c r="F2298" s="459" t="s">
        <v>297</v>
      </c>
      <c r="G2298" s="460">
        <v>1517</v>
      </c>
      <c r="H2298" s="461">
        <v>419</v>
      </c>
      <c r="I2298" s="461">
        <v>184</v>
      </c>
      <c r="J2298" s="462" t="s">
        <v>65</v>
      </c>
      <c r="K2298" s="463">
        <v>0.5</v>
      </c>
      <c r="L2298" s="464" t="s">
        <v>48</v>
      </c>
      <c r="M2298" s="464" t="s">
        <v>48</v>
      </c>
      <c r="N2298" s="464" t="s">
        <v>49</v>
      </c>
      <c r="O2298" s="464" t="s">
        <v>48</v>
      </c>
      <c r="P2298" s="464" t="s">
        <v>48</v>
      </c>
      <c r="Q2298" s="464" t="s">
        <v>48</v>
      </c>
      <c r="R2298" s="448" t="s">
        <v>7165</v>
      </c>
      <c r="S2298" s="465">
        <v>0.02</v>
      </c>
    </row>
    <row r="2299" spans="1:19" x14ac:dyDescent="0.2">
      <c r="A2299" s="454" t="s">
        <v>7166</v>
      </c>
      <c r="B2299" s="455" t="s">
        <v>7167</v>
      </c>
      <c r="C2299" s="456" t="s">
        <v>61</v>
      </c>
      <c r="D2299" s="457" t="s">
        <v>259</v>
      </c>
      <c r="E2299" s="458" t="s">
        <v>355</v>
      </c>
      <c r="F2299" s="459" t="s">
        <v>355</v>
      </c>
      <c r="G2299" s="460">
        <v>273</v>
      </c>
      <c r="H2299" s="461">
        <v>36</v>
      </c>
      <c r="I2299" s="461">
        <v>20</v>
      </c>
      <c r="J2299" s="462" t="s">
        <v>102</v>
      </c>
      <c r="K2299" s="463">
        <v>0.25</v>
      </c>
      <c r="L2299" s="464" t="s">
        <v>48</v>
      </c>
      <c r="M2299" s="464" t="s">
        <v>48</v>
      </c>
      <c r="N2299" s="464" t="s">
        <v>49</v>
      </c>
      <c r="O2299" s="464" t="s">
        <v>48</v>
      </c>
      <c r="P2299" s="464" t="s">
        <v>48</v>
      </c>
      <c r="Q2299" s="464" t="s">
        <v>48</v>
      </c>
      <c r="R2299" s="448" t="s">
        <v>7168</v>
      </c>
      <c r="S2299" s="465">
        <v>0</v>
      </c>
    </row>
    <row r="2300" spans="1:19" x14ac:dyDescent="0.2">
      <c r="A2300" s="454" t="s">
        <v>7169</v>
      </c>
      <c r="B2300" s="455" t="s">
        <v>7170</v>
      </c>
      <c r="C2300" s="456" t="s">
        <v>61</v>
      </c>
      <c r="D2300" s="457" t="s">
        <v>207</v>
      </c>
      <c r="E2300" s="458" t="s">
        <v>714</v>
      </c>
      <c r="F2300" s="459" t="s">
        <v>712</v>
      </c>
      <c r="G2300" s="460">
        <v>1812</v>
      </c>
      <c r="H2300" s="461">
        <v>1508</v>
      </c>
      <c r="I2300" s="461">
        <v>542</v>
      </c>
      <c r="J2300" s="462" t="s">
        <v>56</v>
      </c>
      <c r="K2300" s="463">
        <v>0.5</v>
      </c>
      <c r="L2300" s="464" t="s">
        <v>57</v>
      </c>
      <c r="M2300" s="464" t="s">
        <v>48</v>
      </c>
      <c r="N2300" s="464" t="s">
        <v>48</v>
      </c>
      <c r="O2300" s="464" t="s">
        <v>48</v>
      </c>
      <c r="P2300" s="464" t="s">
        <v>49</v>
      </c>
      <c r="Q2300" s="464" t="s">
        <v>48</v>
      </c>
      <c r="R2300" s="448" t="s">
        <v>7171</v>
      </c>
      <c r="S2300" s="465">
        <v>0.02</v>
      </c>
    </row>
    <row r="2301" spans="1:19" x14ac:dyDescent="0.2">
      <c r="A2301" s="454" t="s">
        <v>7172</v>
      </c>
      <c r="B2301" s="455" t="s">
        <v>7173</v>
      </c>
      <c r="C2301" s="456" t="s">
        <v>61</v>
      </c>
      <c r="D2301" s="457" t="s">
        <v>207</v>
      </c>
      <c r="E2301" s="458" t="s">
        <v>2575</v>
      </c>
      <c r="F2301" s="459" t="s">
        <v>2576</v>
      </c>
      <c r="G2301" s="460">
        <v>321</v>
      </c>
      <c r="H2301" s="461">
        <v>152</v>
      </c>
      <c r="I2301" s="461">
        <v>85</v>
      </c>
      <c r="J2301" s="462" t="s">
        <v>56</v>
      </c>
      <c r="K2301" s="463">
        <v>0.5</v>
      </c>
      <c r="L2301" s="464" t="s">
        <v>57</v>
      </c>
      <c r="M2301" s="464" t="s">
        <v>48</v>
      </c>
      <c r="N2301" s="464" t="s">
        <v>48</v>
      </c>
      <c r="O2301" s="464" t="s">
        <v>48</v>
      </c>
      <c r="P2301" s="464" t="s">
        <v>49</v>
      </c>
      <c r="Q2301" s="464" t="s">
        <v>48</v>
      </c>
      <c r="R2301" s="448" t="s">
        <v>7174</v>
      </c>
      <c r="S2301" s="465">
        <v>0</v>
      </c>
    </row>
    <row r="2302" spans="1:19" x14ac:dyDescent="0.2">
      <c r="A2302" s="454" t="s">
        <v>7175</v>
      </c>
      <c r="B2302" s="455" t="s">
        <v>7176</v>
      </c>
      <c r="C2302" s="456" t="s">
        <v>61</v>
      </c>
      <c r="D2302" s="457" t="s">
        <v>118</v>
      </c>
      <c r="E2302" s="458" t="s">
        <v>119</v>
      </c>
      <c r="F2302" s="459" t="s">
        <v>120</v>
      </c>
      <c r="G2302" s="460">
        <v>490</v>
      </c>
      <c r="H2302" s="461">
        <v>225</v>
      </c>
      <c r="I2302" s="461">
        <v>98</v>
      </c>
      <c r="J2302" s="462" t="s">
        <v>47</v>
      </c>
      <c r="K2302" s="463">
        <v>0.35</v>
      </c>
      <c r="L2302" s="464" t="s">
        <v>48</v>
      </c>
      <c r="M2302" s="464" t="s">
        <v>48</v>
      </c>
      <c r="N2302" s="464" t="s">
        <v>48</v>
      </c>
      <c r="O2302" s="464" t="s">
        <v>48</v>
      </c>
      <c r="P2302" s="464" t="s">
        <v>48</v>
      </c>
      <c r="Q2302" s="464" t="s">
        <v>48</v>
      </c>
      <c r="R2302" s="448" t="s">
        <v>7177</v>
      </c>
      <c r="S2302" s="465">
        <v>0.02</v>
      </c>
    </row>
    <row r="2303" spans="1:19" x14ac:dyDescent="0.2">
      <c r="A2303" s="454" t="s">
        <v>7178</v>
      </c>
      <c r="B2303" s="455" t="s">
        <v>7179</v>
      </c>
      <c r="C2303" s="456" t="s">
        <v>61</v>
      </c>
      <c r="D2303" s="457" t="s">
        <v>76</v>
      </c>
      <c r="E2303" s="458" t="s">
        <v>85</v>
      </c>
      <c r="F2303" s="459" t="s">
        <v>86</v>
      </c>
      <c r="G2303" s="460">
        <v>912</v>
      </c>
      <c r="H2303" s="461">
        <v>565</v>
      </c>
      <c r="I2303" s="461">
        <v>193</v>
      </c>
      <c r="J2303" s="462" t="s">
        <v>72</v>
      </c>
      <c r="K2303" s="463">
        <v>0.5</v>
      </c>
      <c r="L2303" s="464" t="s">
        <v>57</v>
      </c>
      <c r="M2303" s="464" t="s">
        <v>48</v>
      </c>
      <c r="N2303" s="464" t="s">
        <v>48</v>
      </c>
      <c r="O2303" s="464" t="s">
        <v>48</v>
      </c>
      <c r="P2303" s="464" t="s">
        <v>49</v>
      </c>
      <c r="Q2303" s="464" t="s">
        <v>48</v>
      </c>
      <c r="R2303" s="448" t="s">
        <v>7180</v>
      </c>
      <c r="S2303" s="465">
        <v>0.01</v>
      </c>
    </row>
    <row r="2304" spans="1:19" x14ac:dyDescent="0.2">
      <c r="A2304" s="454" t="s">
        <v>7181</v>
      </c>
      <c r="B2304" s="455" t="s">
        <v>7182</v>
      </c>
      <c r="C2304" s="456" t="s">
        <v>61</v>
      </c>
      <c r="D2304" s="457" t="s">
        <v>76</v>
      </c>
      <c r="E2304" s="458" t="s">
        <v>301</v>
      </c>
      <c r="F2304" s="459" t="s">
        <v>302</v>
      </c>
      <c r="G2304" s="460">
        <v>1178</v>
      </c>
      <c r="H2304" s="461">
        <v>948</v>
      </c>
      <c r="I2304" s="461">
        <v>422</v>
      </c>
      <c r="J2304" s="462" t="s">
        <v>72</v>
      </c>
      <c r="K2304" s="463">
        <v>0.5</v>
      </c>
      <c r="L2304" s="464" t="s">
        <v>57</v>
      </c>
      <c r="M2304" s="464" t="s">
        <v>48</v>
      </c>
      <c r="N2304" s="464" t="s">
        <v>48</v>
      </c>
      <c r="O2304" s="464" t="s">
        <v>49</v>
      </c>
      <c r="P2304" s="464" t="s">
        <v>48</v>
      </c>
      <c r="Q2304" s="464" t="s">
        <v>48</v>
      </c>
      <c r="R2304" s="448" t="s">
        <v>7183</v>
      </c>
      <c r="S2304" s="465">
        <v>0.02</v>
      </c>
    </row>
    <row r="2305" spans="1:19" x14ac:dyDescent="0.2">
      <c r="A2305" s="454" t="s">
        <v>7184</v>
      </c>
      <c r="B2305" s="455" t="s">
        <v>7185</v>
      </c>
      <c r="C2305" s="456" t="s">
        <v>61</v>
      </c>
      <c r="D2305" s="457" t="s">
        <v>135</v>
      </c>
      <c r="E2305" s="458" t="s">
        <v>367</v>
      </c>
      <c r="F2305" s="459" t="s">
        <v>368</v>
      </c>
      <c r="G2305" s="460">
        <v>727</v>
      </c>
      <c r="H2305" s="461">
        <v>221</v>
      </c>
      <c r="I2305" s="461">
        <v>103</v>
      </c>
      <c r="J2305" s="462" t="s">
        <v>102</v>
      </c>
      <c r="K2305" s="463">
        <v>0.25</v>
      </c>
      <c r="L2305" s="464" t="s">
        <v>48</v>
      </c>
      <c r="M2305" s="464" t="s">
        <v>48</v>
      </c>
      <c r="N2305" s="464" t="s">
        <v>48</v>
      </c>
      <c r="O2305" s="464" t="s">
        <v>48</v>
      </c>
      <c r="P2305" s="464" t="s">
        <v>48</v>
      </c>
      <c r="Q2305" s="464" t="s">
        <v>48</v>
      </c>
      <c r="R2305" s="448" t="s">
        <v>7186</v>
      </c>
      <c r="S2305" s="465">
        <v>0.01</v>
      </c>
    </row>
    <row r="2306" spans="1:19" x14ac:dyDescent="0.2">
      <c r="A2306" s="454" t="s">
        <v>7187</v>
      </c>
      <c r="B2306" s="455" t="s">
        <v>7188</v>
      </c>
      <c r="C2306" s="456" t="s">
        <v>61</v>
      </c>
      <c r="D2306" s="457" t="s">
        <v>99</v>
      </c>
      <c r="E2306" s="458" t="s">
        <v>653</v>
      </c>
      <c r="F2306" s="459" t="s">
        <v>654</v>
      </c>
      <c r="G2306" s="460">
        <v>2855</v>
      </c>
      <c r="H2306" s="461">
        <v>1180</v>
      </c>
      <c r="I2306" s="461">
        <v>474</v>
      </c>
      <c r="J2306" s="462" t="s">
        <v>102</v>
      </c>
      <c r="K2306" s="463">
        <v>0.25</v>
      </c>
      <c r="L2306" s="464" t="s">
        <v>48</v>
      </c>
      <c r="M2306" s="464" t="s">
        <v>48</v>
      </c>
      <c r="N2306" s="464" t="s">
        <v>48</v>
      </c>
      <c r="O2306" s="464" t="s">
        <v>48</v>
      </c>
      <c r="P2306" s="464" t="s">
        <v>48</v>
      </c>
      <c r="Q2306" s="464" t="s">
        <v>48</v>
      </c>
      <c r="R2306" s="448" t="s">
        <v>7189</v>
      </c>
      <c r="S2306" s="465">
        <v>1.7000000000000001E-2</v>
      </c>
    </row>
    <row r="2307" spans="1:19" x14ac:dyDescent="0.2">
      <c r="A2307" s="454" t="s">
        <v>7190</v>
      </c>
      <c r="B2307" s="455" t="s">
        <v>7191</v>
      </c>
      <c r="C2307" s="456" t="s">
        <v>252</v>
      </c>
      <c r="D2307" s="457" t="s">
        <v>69</v>
      </c>
      <c r="E2307" s="458" t="s">
        <v>1262</v>
      </c>
      <c r="F2307" s="459" t="s">
        <v>1263</v>
      </c>
      <c r="G2307" s="460">
        <v>4537</v>
      </c>
      <c r="H2307" s="461">
        <v>2617</v>
      </c>
      <c r="I2307" s="461">
        <v>1298</v>
      </c>
      <c r="J2307" s="462" t="s">
        <v>72</v>
      </c>
      <c r="K2307" s="463">
        <v>0.5</v>
      </c>
      <c r="L2307" s="464" t="s">
        <v>57</v>
      </c>
      <c r="M2307" s="464" t="s">
        <v>48</v>
      </c>
      <c r="N2307" s="464" t="s">
        <v>48</v>
      </c>
      <c r="O2307" s="464" t="s">
        <v>49</v>
      </c>
      <c r="P2307" s="464" t="s">
        <v>48</v>
      </c>
      <c r="Q2307" s="464" t="s">
        <v>48</v>
      </c>
      <c r="R2307" s="448" t="s">
        <v>7192</v>
      </c>
      <c r="S2307" s="465">
        <v>0.02</v>
      </c>
    </row>
    <row r="2308" spans="1:19" x14ac:dyDescent="0.2">
      <c r="A2308" s="454" t="s">
        <v>7193</v>
      </c>
      <c r="B2308" s="455" t="s">
        <v>7194</v>
      </c>
      <c r="C2308" s="456" t="s">
        <v>61</v>
      </c>
      <c r="D2308" s="457" t="s">
        <v>124</v>
      </c>
      <c r="E2308" s="458" t="s">
        <v>146</v>
      </c>
      <c r="F2308" s="459" t="s">
        <v>147</v>
      </c>
      <c r="G2308" s="460">
        <v>4588</v>
      </c>
      <c r="H2308" s="461">
        <v>1325</v>
      </c>
      <c r="I2308" s="461">
        <v>565</v>
      </c>
      <c r="J2308" s="462" t="s">
        <v>47</v>
      </c>
      <c r="K2308" s="463">
        <v>0.35</v>
      </c>
      <c r="L2308" s="464" t="s">
        <v>48</v>
      </c>
      <c r="M2308" s="464" t="s">
        <v>48</v>
      </c>
      <c r="N2308" s="464" t="s">
        <v>49</v>
      </c>
      <c r="O2308" s="464" t="s">
        <v>48</v>
      </c>
      <c r="P2308" s="464" t="s">
        <v>48</v>
      </c>
      <c r="Q2308" s="464" t="s">
        <v>48</v>
      </c>
      <c r="R2308" s="448" t="s">
        <v>7195</v>
      </c>
      <c r="S2308" s="465">
        <v>1.8000000000000002E-2</v>
      </c>
    </row>
    <row r="2309" spans="1:19" x14ac:dyDescent="0.2">
      <c r="A2309" s="454" t="s">
        <v>7196</v>
      </c>
      <c r="B2309" s="455" t="s">
        <v>7197</v>
      </c>
      <c r="C2309" s="456" t="s">
        <v>61</v>
      </c>
      <c r="D2309" s="457" t="s">
        <v>259</v>
      </c>
      <c r="E2309" s="458" t="s">
        <v>355</v>
      </c>
      <c r="F2309" s="459" t="s">
        <v>355</v>
      </c>
      <c r="G2309" s="460">
        <v>2533</v>
      </c>
      <c r="H2309" s="461">
        <v>862</v>
      </c>
      <c r="I2309" s="461">
        <v>378</v>
      </c>
      <c r="J2309" s="462" t="s">
        <v>102</v>
      </c>
      <c r="K2309" s="463">
        <v>0.25</v>
      </c>
      <c r="L2309" s="464" t="s">
        <v>48</v>
      </c>
      <c r="M2309" s="464" t="s">
        <v>48</v>
      </c>
      <c r="N2309" s="464" t="s">
        <v>49</v>
      </c>
      <c r="O2309" s="464" t="s">
        <v>48</v>
      </c>
      <c r="P2309" s="464" t="s">
        <v>48</v>
      </c>
      <c r="Q2309" s="464" t="s">
        <v>48</v>
      </c>
      <c r="R2309" s="448" t="s">
        <v>7198</v>
      </c>
      <c r="S2309" s="465">
        <v>0.02</v>
      </c>
    </row>
    <row r="2310" spans="1:19" x14ac:dyDescent="0.2">
      <c r="A2310" s="454" t="s">
        <v>7199</v>
      </c>
      <c r="B2310" s="455" t="s">
        <v>7200</v>
      </c>
      <c r="C2310" s="456" t="s">
        <v>61</v>
      </c>
      <c r="D2310" s="457" t="s">
        <v>76</v>
      </c>
      <c r="E2310" s="458" t="s">
        <v>77</v>
      </c>
      <c r="F2310" s="459" t="s">
        <v>78</v>
      </c>
      <c r="G2310" s="460">
        <v>2721</v>
      </c>
      <c r="H2310" s="461">
        <v>75</v>
      </c>
      <c r="I2310" s="461">
        <v>74</v>
      </c>
      <c r="J2310" s="462" t="s">
        <v>72</v>
      </c>
      <c r="K2310" s="463">
        <v>0.5</v>
      </c>
      <c r="L2310" s="464" t="s">
        <v>57</v>
      </c>
      <c r="M2310" s="464" t="s">
        <v>48</v>
      </c>
      <c r="N2310" s="464" t="s">
        <v>48</v>
      </c>
      <c r="O2310" s="464" t="s">
        <v>48</v>
      </c>
      <c r="P2310" s="464" t="s">
        <v>49</v>
      </c>
      <c r="Q2310" s="464" t="s">
        <v>48</v>
      </c>
      <c r="R2310" s="448" t="s">
        <v>7201</v>
      </c>
      <c r="S2310" s="465">
        <v>1.4999999999999999E-2</v>
      </c>
    </row>
    <row r="2311" spans="1:19" x14ac:dyDescent="0.2">
      <c r="A2311" s="454" t="s">
        <v>7202</v>
      </c>
      <c r="B2311" s="455" t="s">
        <v>7203</v>
      </c>
      <c r="C2311" s="456" t="s">
        <v>61</v>
      </c>
      <c r="D2311" s="457" t="s">
        <v>62</v>
      </c>
      <c r="E2311" s="458" t="s">
        <v>63</v>
      </c>
      <c r="F2311" s="459" t="s">
        <v>64</v>
      </c>
      <c r="G2311" s="460">
        <v>615</v>
      </c>
      <c r="H2311" s="461">
        <v>140</v>
      </c>
      <c r="I2311" s="461">
        <v>59</v>
      </c>
      <c r="J2311" s="462" t="s">
        <v>65</v>
      </c>
      <c r="K2311" s="463">
        <v>0.5</v>
      </c>
      <c r="L2311" s="464" t="s">
        <v>48</v>
      </c>
      <c r="M2311" s="464" t="s">
        <v>48</v>
      </c>
      <c r="N2311" s="464" t="s">
        <v>48</v>
      </c>
      <c r="O2311" s="464" t="s">
        <v>48</v>
      </c>
      <c r="P2311" s="464" t="s">
        <v>48</v>
      </c>
      <c r="Q2311" s="464" t="s">
        <v>48</v>
      </c>
      <c r="R2311" s="448" t="s">
        <v>7204</v>
      </c>
      <c r="S2311" s="465">
        <v>0.02</v>
      </c>
    </row>
    <row r="2312" spans="1:19" x14ac:dyDescent="0.2">
      <c r="A2312" s="454" t="s">
        <v>7205</v>
      </c>
      <c r="B2312" s="455" t="s">
        <v>7206</v>
      </c>
      <c r="C2312" s="456" t="s">
        <v>61</v>
      </c>
      <c r="D2312" s="457" t="s">
        <v>314</v>
      </c>
      <c r="E2312" s="458" t="s">
        <v>1048</v>
      </c>
      <c r="F2312" s="459" t="s">
        <v>1048</v>
      </c>
      <c r="G2312" s="460">
        <v>6267</v>
      </c>
      <c r="H2312" s="461">
        <v>1138</v>
      </c>
      <c r="I2312" s="461">
        <v>531</v>
      </c>
      <c r="J2312" s="462" t="s">
        <v>65</v>
      </c>
      <c r="K2312" s="463">
        <v>0.5</v>
      </c>
      <c r="L2312" s="464" t="s">
        <v>57</v>
      </c>
      <c r="M2312" s="464" t="s">
        <v>48</v>
      </c>
      <c r="N2312" s="464" t="s">
        <v>48</v>
      </c>
      <c r="O2312" s="464" t="s">
        <v>48</v>
      </c>
      <c r="P2312" s="464" t="s">
        <v>49</v>
      </c>
      <c r="Q2312" s="464" t="s">
        <v>48</v>
      </c>
      <c r="R2312" s="448" t="s">
        <v>7207</v>
      </c>
      <c r="S2312" s="465">
        <v>0.02</v>
      </c>
    </row>
    <row r="2313" spans="1:19" x14ac:dyDescent="0.2">
      <c r="A2313" s="454" t="s">
        <v>7208</v>
      </c>
      <c r="B2313" s="455" t="s">
        <v>7209</v>
      </c>
      <c r="C2313" s="456" t="s">
        <v>61</v>
      </c>
      <c r="D2313" s="457" t="s">
        <v>185</v>
      </c>
      <c r="E2313" s="458" t="s">
        <v>1378</v>
      </c>
      <c r="F2313" s="459" t="s">
        <v>1379</v>
      </c>
      <c r="G2313" s="460">
        <v>3993</v>
      </c>
      <c r="H2313" s="461">
        <v>1235</v>
      </c>
      <c r="I2313" s="461">
        <v>572</v>
      </c>
      <c r="J2313" s="462" t="s">
        <v>188</v>
      </c>
      <c r="K2313" s="463">
        <v>0.5</v>
      </c>
      <c r="L2313" s="464" t="s">
        <v>57</v>
      </c>
      <c r="M2313" s="464" t="s">
        <v>48</v>
      </c>
      <c r="N2313" s="464" t="s">
        <v>48</v>
      </c>
      <c r="O2313" s="464" t="s">
        <v>48</v>
      </c>
      <c r="P2313" s="464" t="s">
        <v>48</v>
      </c>
      <c r="Q2313" s="464" t="s">
        <v>48</v>
      </c>
      <c r="R2313" s="448" t="s">
        <v>7210</v>
      </c>
      <c r="S2313" s="465">
        <v>1.6E-2</v>
      </c>
    </row>
    <row r="2314" spans="1:19" x14ac:dyDescent="0.2">
      <c r="A2314" s="454" t="s">
        <v>7211</v>
      </c>
      <c r="B2314" s="455" t="s">
        <v>7212</v>
      </c>
      <c r="C2314" s="456" t="s">
        <v>61</v>
      </c>
      <c r="D2314" s="457" t="s">
        <v>111</v>
      </c>
      <c r="E2314" s="458" t="s">
        <v>1178</v>
      </c>
      <c r="F2314" s="459" t="s">
        <v>1178</v>
      </c>
      <c r="G2314" s="460">
        <v>289</v>
      </c>
      <c r="H2314" s="461">
        <v>867</v>
      </c>
      <c r="I2314" s="461">
        <v>327</v>
      </c>
      <c r="J2314" s="462" t="s">
        <v>114</v>
      </c>
      <c r="K2314" s="463">
        <v>0</v>
      </c>
      <c r="L2314" s="464" t="s">
        <v>48</v>
      </c>
      <c r="M2314" s="464" t="s">
        <v>48</v>
      </c>
      <c r="N2314" s="464" t="s">
        <v>48</v>
      </c>
      <c r="O2314" s="464" t="s">
        <v>48</v>
      </c>
      <c r="P2314" s="464" t="s">
        <v>48</v>
      </c>
      <c r="Q2314" s="464" t="s">
        <v>48</v>
      </c>
      <c r="R2314" s="448" t="s">
        <v>7213</v>
      </c>
      <c r="S2314" s="465">
        <v>1.3999999999999999E-2</v>
      </c>
    </row>
    <row r="2315" spans="1:19" x14ac:dyDescent="0.2">
      <c r="A2315" s="454" t="s">
        <v>7214</v>
      </c>
      <c r="B2315" s="455" t="s">
        <v>7215</v>
      </c>
      <c r="C2315" s="456" t="s">
        <v>61</v>
      </c>
      <c r="D2315" s="457" t="s">
        <v>76</v>
      </c>
      <c r="E2315" s="458" t="s">
        <v>391</v>
      </c>
      <c r="F2315" s="459" t="s">
        <v>392</v>
      </c>
      <c r="G2315" s="460">
        <v>1679</v>
      </c>
      <c r="H2315" s="461">
        <v>432</v>
      </c>
      <c r="I2315" s="461">
        <v>185</v>
      </c>
      <c r="J2315" s="462" t="s">
        <v>72</v>
      </c>
      <c r="K2315" s="463">
        <v>0.5</v>
      </c>
      <c r="L2315" s="464" t="s">
        <v>48</v>
      </c>
      <c r="M2315" s="464" t="s">
        <v>48</v>
      </c>
      <c r="N2315" s="464" t="s">
        <v>48</v>
      </c>
      <c r="O2315" s="464" t="s">
        <v>48</v>
      </c>
      <c r="P2315" s="464" t="s">
        <v>48</v>
      </c>
      <c r="Q2315" s="464" t="s">
        <v>48</v>
      </c>
      <c r="R2315" s="448" t="s">
        <v>7216</v>
      </c>
      <c r="S2315" s="465">
        <v>0.02</v>
      </c>
    </row>
    <row r="2316" spans="1:19" x14ac:dyDescent="0.2">
      <c r="A2316" s="454" t="s">
        <v>7217</v>
      </c>
      <c r="B2316" s="455" t="s">
        <v>7218</v>
      </c>
      <c r="C2316" s="456" t="s">
        <v>43</v>
      </c>
      <c r="D2316" s="457" t="s">
        <v>135</v>
      </c>
      <c r="E2316" s="458" t="s">
        <v>1011</v>
      </c>
      <c r="F2316" s="459" t="s">
        <v>1012</v>
      </c>
      <c r="G2316" s="460">
        <v>1382</v>
      </c>
      <c r="H2316" s="461">
        <v>2627</v>
      </c>
      <c r="I2316" s="461">
        <v>1069</v>
      </c>
      <c r="J2316" s="462" t="s">
        <v>102</v>
      </c>
      <c r="K2316" s="463">
        <v>0.25</v>
      </c>
      <c r="L2316" s="464" t="s">
        <v>48</v>
      </c>
      <c r="M2316" s="464" t="s">
        <v>48</v>
      </c>
      <c r="N2316" s="464" t="s">
        <v>48</v>
      </c>
      <c r="O2316" s="464" t="s">
        <v>48</v>
      </c>
      <c r="P2316" s="464" t="s">
        <v>48</v>
      </c>
      <c r="Q2316" s="464" t="s">
        <v>48</v>
      </c>
      <c r="R2316" s="448" t="s">
        <v>7219</v>
      </c>
      <c r="S2316" s="465">
        <v>0.02</v>
      </c>
    </row>
    <row r="2317" spans="1:19" x14ac:dyDescent="0.2">
      <c r="A2317" s="454" t="s">
        <v>7220</v>
      </c>
      <c r="B2317" s="455" t="s">
        <v>7221</v>
      </c>
      <c r="C2317" s="456" t="s">
        <v>61</v>
      </c>
      <c r="D2317" s="457" t="s">
        <v>99</v>
      </c>
      <c r="E2317" s="458" t="s">
        <v>202</v>
      </c>
      <c r="F2317" s="459" t="s">
        <v>203</v>
      </c>
      <c r="G2317" s="460">
        <v>942</v>
      </c>
      <c r="H2317" s="461">
        <v>315</v>
      </c>
      <c r="I2317" s="461">
        <v>140</v>
      </c>
      <c r="J2317" s="462" t="s">
        <v>102</v>
      </c>
      <c r="K2317" s="463">
        <v>0.25</v>
      </c>
      <c r="L2317" s="464" t="s">
        <v>48</v>
      </c>
      <c r="M2317" s="464" t="s">
        <v>48</v>
      </c>
      <c r="N2317" s="464" t="s">
        <v>48</v>
      </c>
      <c r="O2317" s="464" t="s">
        <v>48</v>
      </c>
      <c r="P2317" s="464" t="s">
        <v>48</v>
      </c>
      <c r="Q2317" s="464" t="s">
        <v>48</v>
      </c>
      <c r="R2317" s="448" t="s">
        <v>7222</v>
      </c>
      <c r="S2317" s="465">
        <v>0.01</v>
      </c>
    </row>
    <row r="2318" spans="1:19" x14ac:dyDescent="0.2">
      <c r="A2318" s="454" t="s">
        <v>7223</v>
      </c>
      <c r="B2318" s="455" t="s">
        <v>7224</v>
      </c>
      <c r="C2318" s="456" t="s">
        <v>61</v>
      </c>
      <c r="D2318" s="457" t="s">
        <v>135</v>
      </c>
      <c r="E2318" s="458" t="s">
        <v>1011</v>
      </c>
      <c r="F2318" s="459" t="s">
        <v>1012</v>
      </c>
      <c r="G2318" s="460">
        <v>575</v>
      </c>
      <c r="H2318" s="461">
        <v>102</v>
      </c>
      <c r="I2318" s="461">
        <v>83</v>
      </c>
      <c r="J2318" s="462" t="s">
        <v>102</v>
      </c>
      <c r="K2318" s="463">
        <v>0.25</v>
      </c>
      <c r="L2318" s="464" t="s">
        <v>48</v>
      </c>
      <c r="M2318" s="464" t="s">
        <v>48</v>
      </c>
      <c r="N2318" s="464" t="s">
        <v>48</v>
      </c>
      <c r="O2318" s="464" t="s">
        <v>48</v>
      </c>
      <c r="P2318" s="464" t="s">
        <v>48</v>
      </c>
      <c r="Q2318" s="464" t="s">
        <v>48</v>
      </c>
      <c r="R2318" s="448" t="s">
        <v>7225</v>
      </c>
      <c r="S2318" s="465">
        <v>0.01</v>
      </c>
    </row>
    <row r="2319" spans="1:19" x14ac:dyDescent="0.2">
      <c r="A2319" s="454" t="s">
        <v>7226</v>
      </c>
      <c r="B2319" s="455" t="s">
        <v>7227</v>
      </c>
      <c r="C2319" s="456" t="s">
        <v>61</v>
      </c>
      <c r="D2319" s="457" t="s">
        <v>99</v>
      </c>
      <c r="E2319" s="458" t="s">
        <v>192</v>
      </c>
      <c r="F2319" s="459" t="s">
        <v>193</v>
      </c>
      <c r="G2319" s="460">
        <v>609</v>
      </c>
      <c r="H2319" s="461">
        <v>335</v>
      </c>
      <c r="I2319" s="461">
        <v>146</v>
      </c>
      <c r="J2319" s="462" t="s">
        <v>102</v>
      </c>
      <c r="K2319" s="463">
        <v>0.25</v>
      </c>
      <c r="L2319" s="464" t="s">
        <v>48</v>
      </c>
      <c r="M2319" s="464" t="s">
        <v>48</v>
      </c>
      <c r="N2319" s="464" t="s">
        <v>48</v>
      </c>
      <c r="O2319" s="464" t="s">
        <v>48</v>
      </c>
      <c r="P2319" s="464" t="s">
        <v>48</v>
      </c>
      <c r="Q2319" s="464" t="s">
        <v>48</v>
      </c>
      <c r="R2319" s="448" t="s">
        <v>7228</v>
      </c>
      <c r="S2319" s="465">
        <v>0.01</v>
      </c>
    </row>
    <row r="2320" spans="1:19" x14ac:dyDescent="0.2">
      <c r="A2320" s="454" t="s">
        <v>7229</v>
      </c>
      <c r="B2320" s="455" t="s">
        <v>7230</v>
      </c>
      <c r="C2320" s="456" t="s">
        <v>61</v>
      </c>
      <c r="D2320" s="457" t="s">
        <v>259</v>
      </c>
      <c r="E2320" s="458" t="s">
        <v>355</v>
      </c>
      <c r="F2320" s="459" t="s">
        <v>355</v>
      </c>
      <c r="G2320" s="460">
        <v>1842</v>
      </c>
      <c r="H2320" s="461">
        <v>253</v>
      </c>
      <c r="I2320" s="461">
        <v>153</v>
      </c>
      <c r="J2320" s="462" t="s">
        <v>102</v>
      </c>
      <c r="K2320" s="463">
        <v>0.25</v>
      </c>
      <c r="L2320" s="464" t="s">
        <v>48</v>
      </c>
      <c r="M2320" s="464" t="s">
        <v>48</v>
      </c>
      <c r="N2320" s="464" t="s">
        <v>49</v>
      </c>
      <c r="O2320" s="464" t="s">
        <v>48</v>
      </c>
      <c r="P2320" s="464" t="s">
        <v>48</v>
      </c>
      <c r="Q2320" s="464" t="s">
        <v>48</v>
      </c>
      <c r="R2320" s="448" t="s">
        <v>7231</v>
      </c>
      <c r="S2320" s="465">
        <v>0.02</v>
      </c>
    </row>
    <row r="2321" spans="1:19" x14ac:dyDescent="0.2">
      <c r="A2321" s="454" t="s">
        <v>7232</v>
      </c>
      <c r="B2321" s="455" t="s">
        <v>7233</v>
      </c>
      <c r="C2321" s="456" t="s">
        <v>61</v>
      </c>
      <c r="D2321" s="457" t="s">
        <v>99</v>
      </c>
      <c r="E2321" s="458" t="s">
        <v>100</v>
      </c>
      <c r="F2321" s="459" t="s">
        <v>101</v>
      </c>
      <c r="G2321" s="460">
        <v>1320</v>
      </c>
      <c r="H2321" s="461">
        <v>581</v>
      </c>
      <c r="I2321" s="461">
        <v>215</v>
      </c>
      <c r="J2321" s="462" t="s">
        <v>102</v>
      </c>
      <c r="K2321" s="463">
        <v>0.25</v>
      </c>
      <c r="L2321" s="464" t="s">
        <v>48</v>
      </c>
      <c r="M2321" s="464" t="s">
        <v>48</v>
      </c>
      <c r="N2321" s="464" t="s">
        <v>48</v>
      </c>
      <c r="O2321" s="464" t="s">
        <v>48</v>
      </c>
      <c r="P2321" s="464" t="s">
        <v>48</v>
      </c>
      <c r="Q2321" s="464" t="s">
        <v>48</v>
      </c>
      <c r="R2321" s="448" t="s">
        <v>7234</v>
      </c>
      <c r="S2321" s="465">
        <v>1.4999999999999999E-2</v>
      </c>
    </row>
    <row r="2322" spans="1:19" x14ac:dyDescent="0.2">
      <c r="A2322" s="454" t="s">
        <v>7235</v>
      </c>
      <c r="B2322" s="455" t="s">
        <v>7236</v>
      </c>
      <c r="C2322" s="456" t="s">
        <v>61</v>
      </c>
      <c r="D2322" s="457" t="s">
        <v>207</v>
      </c>
      <c r="E2322" s="458" t="s">
        <v>208</v>
      </c>
      <c r="F2322" s="459" t="s">
        <v>209</v>
      </c>
      <c r="G2322" s="460">
        <v>1580</v>
      </c>
      <c r="H2322" s="461">
        <v>1078</v>
      </c>
      <c r="I2322" s="461">
        <v>373</v>
      </c>
      <c r="J2322" s="462" t="s">
        <v>56</v>
      </c>
      <c r="K2322" s="463">
        <v>0.5</v>
      </c>
      <c r="L2322" s="464" t="s">
        <v>57</v>
      </c>
      <c r="M2322" s="464" t="s">
        <v>48</v>
      </c>
      <c r="N2322" s="464" t="s">
        <v>49</v>
      </c>
      <c r="O2322" s="464" t="s">
        <v>48</v>
      </c>
      <c r="P2322" s="464" t="s">
        <v>48</v>
      </c>
      <c r="Q2322" s="464" t="s">
        <v>48</v>
      </c>
      <c r="R2322" s="448" t="s">
        <v>7237</v>
      </c>
      <c r="S2322" s="465">
        <v>1.8000000000000002E-2</v>
      </c>
    </row>
    <row r="2323" spans="1:19" x14ac:dyDescent="0.2">
      <c r="A2323" s="454" t="s">
        <v>343</v>
      </c>
      <c r="B2323" s="455" t="s">
        <v>7238</v>
      </c>
      <c r="C2323" s="456" t="s">
        <v>43</v>
      </c>
      <c r="D2323" s="457" t="s">
        <v>341</v>
      </c>
      <c r="E2323" s="458" t="s">
        <v>342</v>
      </c>
      <c r="F2323" s="459" t="s">
        <v>343</v>
      </c>
      <c r="G2323" s="460">
        <v>1981</v>
      </c>
      <c r="H2323" s="461">
        <v>2724</v>
      </c>
      <c r="I2323" s="461">
        <v>1160</v>
      </c>
      <c r="J2323" s="462" t="s">
        <v>72</v>
      </c>
      <c r="K2323" s="463">
        <v>0.5</v>
      </c>
      <c r="L2323" s="464" t="s">
        <v>48</v>
      </c>
      <c r="M2323" s="464" t="s">
        <v>48</v>
      </c>
      <c r="N2323" s="464" t="s">
        <v>49</v>
      </c>
      <c r="O2323" s="464" t="s">
        <v>48</v>
      </c>
      <c r="P2323" s="464" t="s">
        <v>48</v>
      </c>
      <c r="Q2323" s="464" t="s">
        <v>48</v>
      </c>
      <c r="R2323" s="448" t="s">
        <v>7239</v>
      </c>
      <c r="S2323" s="465">
        <v>0.02</v>
      </c>
    </row>
    <row r="2324" spans="1:19" x14ac:dyDescent="0.2">
      <c r="A2324" s="454" t="s">
        <v>7240</v>
      </c>
      <c r="B2324" s="455" t="s">
        <v>7241</v>
      </c>
      <c r="C2324" s="456" t="s">
        <v>252</v>
      </c>
      <c r="D2324" s="457" t="s">
        <v>118</v>
      </c>
      <c r="E2324" s="458" t="s">
        <v>119</v>
      </c>
      <c r="F2324" s="459" t="s">
        <v>120</v>
      </c>
      <c r="G2324" s="460">
        <v>1036</v>
      </c>
      <c r="H2324" s="461">
        <v>1138</v>
      </c>
      <c r="I2324" s="461">
        <v>612</v>
      </c>
      <c r="J2324" s="462" t="s">
        <v>47</v>
      </c>
      <c r="K2324" s="463">
        <v>0.35</v>
      </c>
      <c r="L2324" s="464" t="s">
        <v>48</v>
      </c>
      <c r="M2324" s="464" t="s">
        <v>48</v>
      </c>
      <c r="N2324" s="464" t="s">
        <v>48</v>
      </c>
      <c r="O2324" s="464" t="s">
        <v>48</v>
      </c>
      <c r="P2324" s="464" t="s">
        <v>48</v>
      </c>
      <c r="Q2324" s="464" t="s">
        <v>48</v>
      </c>
      <c r="R2324" s="448" t="s">
        <v>7242</v>
      </c>
      <c r="S2324" s="465">
        <v>1.9E-2</v>
      </c>
    </row>
    <row r="2325" spans="1:19" x14ac:dyDescent="0.2">
      <c r="A2325" s="454" t="s">
        <v>7243</v>
      </c>
      <c r="B2325" s="455" t="s">
        <v>7244</v>
      </c>
      <c r="C2325" s="456" t="s">
        <v>61</v>
      </c>
      <c r="D2325" s="457" t="s">
        <v>76</v>
      </c>
      <c r="E2325" s="458" t="s">
        <v>1273</v>
      </c>
      <c r="F2325" s="459" t="s">
        <v>1274</v>
      </c>
      <c r="G2325" s="460">
        <v>1650</v>
      </c>
      <c r="H2325" s="461">
        <v>447</v>
      </c>
      <c r="I2325" s="461">
        <v>288</v>
      </c>
      <c r="J2325" s="462" t="s">
        <v>72</v>
      </c>
      <c r="K2325" s="463">
        <v>0.5</v>
      </c>
      <c r="L2325" s="464" t="s">
        <v>57</v>
      </c>
      <c r="M2325" s="464" t="s">
        <v>48</v>
      </c>
      <c r="N2325" s="464" t="s">
        <v>48</v>
      </c>
      <c r="O2325" s="464" t="s">
        <v>48</v>
      </c>
      <c r="P2325" s="464" t="s">
        <v>49</v>
      </c>
      <c r="Q2325" s="464" t="s">
        <v>48</v>
      </c>
      <c r="R2325" s="448" t="s">
        <v>7245</v>
      </c>
      <c r="S2325" s="465">
        <v>0</v>
      </c>
    </row>
    <row r="2326" spans="1:19" x14ac:dyDescent="0.2">
      <c r="A2326" s="454" t="s">
        <v>7246</v>
      </c>
      <c r="B2326" s="455" t="s">
        <v>7247</v>
      </c>
      <c r="C2326" s="456" t="s">
        <v>61</v>
      </c>
      <c r="D2326" s="457" t="s">
        <v>259</v>
      </c>
      <c r="E2326" s="458" t="s">
        <v>336</v>
      </c>
      <c r="F2326" s="459" t="s">
        <v>337</v>
      </c>
      <c r="G2326" s="460">
        <v>2977</v>
      </c>
      <c r="H2326" s="461">
        <v>1208</v>
      </c>
      <c r="I2326" s="461">
        <v>497</v>
      </c>
      <c r="J2326" s="462" t="s">
        <v>102</v>
      </c>
      <c r="K2326" s="463">
        <v>0.25</v>
      </c>
      <c r="L2326" s="464" t="s">
        <v>48</v>
      </c>
      <c r="M2326" s="464" t="s">
        <v>48</v>
      </c>
      <c r="N2326" s="464" t="s">
        <v>48</v>
      </c>
      <c r="O2326" s="464" t="s">
        <v>48</v>
      </c>
      <c r="P2326" s="464" t="s">
        <v>48</v>
      </c>
      <c r="Q2326" s="464" t="s">
        <v>48</v>
      </c>
      <c r="R2326" s="448" t="s">
        <v>7248</v>
      </c>
      <c r="S2326" s="465">
        <v>0.02</v>
      </c>
    </row>
    <row r="2327" spans="1:19" x14ac:dyDescent="0.2">
      <c r="A2327" s="454" t="s">
        <v>7249</v>
      </c>
      <c r="B2327" s="455" t="s">
        <v>7250</v>
      </c>
      <c r="C2327" s="456" t="s">
        <v>252</v>
      </c>
      <c r="D2327" s="457" t="s">
        <v>76</v>
      </c>
      <c r="E2327" s="458" t="s">
        <v>1273</v>
      </c>
      <c r="F2327" s="459" t="s">
        <v>1274</v>
      </c>
      <c r="G2327" s="460">
        <v>2475</v>
      </c>
      <c r="H2327" s="461">
        <v>1796</v>
      </c>
      <c r="I2327" s="461">
        <v>627</v>
      </c>
      <c r="J2327" s="462" t="s">
        <v>72</v>
      </c>
      <c r="K2327" s="463">
        <v>0.5</v>
      </c>
      <c r="L2327" s="464" t="s">
        <v>57</v>
      </c>
      <c r="M2327" s="464" t="s">
        <v>48</v>
      </c>
      <c r="N2327" s="464" t="s">
        <v>48</v>
      </c>
      <c r="O2327" s="464" t="s">
        <v>48</v>
      </c>
      <c r="P2327" s="464" t="s">
        <v>49</v>
      </c>
      <c r="Q2327" s="464" t="s">
        <v>48</v>
      </c>
      <c r="R2327" s="448" t="s">
        <v>7251</v>
      </c>
      <c r="S2327" s="465">
        <v>0.02</v>
      </c>
    </row>
    <row r="2328" spans="1:19" x14ac:dyDescent="0.2">
      <c r="A2328" s="454" t="s">
        <v>7252</v>
      </c>
      <c r="B2328" s="455" t="s">
        <v>7253</v>
      </c>
      <c r="C2328" s="456" t="s">
        <v>61</v>
      </c>
      <c r="D2328" s="457" t="s">
        <v>118</v>
      </c>
      <c r="E2328" s="458" t="s">
        <v>985</v>
      </c>
      <c r="F2328" s="459" t="s">
        <v>986</v>
      </c>
      <c r="G2328" s="460">
        <v>617</v>
      </c>
      <c r="H2328" s="461">
        <v>177</v>
      </c>
      <c r="I2328" s="461">
        <v>98</v>
      </c>
      <c r="J2328" s="462" t="s">
        <v>47</v>
      </c>
      <c r="K2328" s="463">
        <v>0.35</v>
      </c>
      <c r="L2328" s="464" t="s">
        <v>48</v>
      </c>
      <c r="M2328" s="464" t="s">
        <v>48</v>
      </c>
      <c r="N2328" s="464" t="s">
        <v>49</v>
      </c>
      <c r="O2328" s="464" t="s">
        <v>48</v>
      </c>
      <c r="P2328" s="464" t="s">
        <v>48</v>
      </c>
      <c r="Q2328" s="464" t="s">
        <v>48</v>
      </c>
      <c r="R2328" s="448" t="s">
        <v>7254</v>
      </c>
      <c r="S2328" s="465">
        <v>1.4999999999999999E-2</v>
      </c>
    </row>
    <row r="2329" spans="1:19" x14ac:dyDescent="0.2">
      <c r="A2329" s="454" t="s">
        <v>7255</v>
      </c>
      <c r="B2329" s="455" t="s">
        <v>7256</v>
      </c>
      <c r="C2329" s="456" t="s">
        <v>61</v>
      </c>
      <c r="D2329" s="457" t="s">
        <v>259</v>
      </c>
      <c r="E2329" s="458" t="s">
        <v>347</v>
      </c>
      <c r="F2329" s="459" t="s">
        <v>348</v>
      </c>
      <c r="G2329" s="460">
        <v>1536</v>
      </c>
      <c r="H2329" s="461">
        <v>387</v>
      </c>
      <c r="I2329" s="461">
        <v>144</v>
      </c>
      <c r="J2329" s="462" t="s">
        <v>102</v>
      </c>
      <c r="K2329" s="463">
        <v>0.25</v>
      </c>
      <c r="L2329" s="464" t="s">
        <v>48</v>
      </c>
      <c r="M2329" s="464" t="s">
        <v>48</v>
      </c>
      <c r="N2329" s="464" t="s">
        <v>48</v>
      </c>
      <c r="O2329" s="464" t="s">
        <v>48</v>
      </c>
      <c r="P2329" s="464" t="s">
        <v>48</v>
      </c>
      <c r="Q2329" s="464" t="s">
        <v>48</v>
      </c>
      <c r="R2329" s="448" t="s">
        <v>7257</v>
      </c>
      <c r="S2329" s="465">
        <v>0.02</v>
      </c>
    </row>
    <row r="2330" spans="1:19" x14ac:dyDescent="0.2">
      <c r="A2330" s="454" t="s">
        <v>7258</v>
      </c>
      <c r="B2330" s="455" t="s">
        <v>7259</v>
      </c>
      <c r="C2330" s="456" t="s">
        <v>61</v>
      </c>
      <c r="D2330" s="457" t="s">
        <v>341</v>
      </c>
      <c r="E2330" s="458" t="s">
        <v>2477</v>
      </c>
      <c r="F2330" s="459" t="s">
        <v>2478</v>
      </c>
      <c r="G2330" s="460">
        <v>2925</v>
      </c>
      <c r="H2330" s="461">
        <v>1794</v>
      </c>
      <c r="I2330" s="461">
        <v>689</v>
      </c>
      <c r="J2330" s="462" t="s">
        <v>72</v>
      </c>
      <c r="K2330" s="463">
        <v>0.5</v>
      </c>
      <c r="L2330" s="464" t="s">
        <v>57</v>
      </c>
      <c r="M2330" s="464" t="s">
        <v>48</v>
      </c>
      <c r="N2330" s="464" t="s">
        <v>48</v>
      </c>
      <c r="O2330" s="464" t="s">
        <v>48</v>
      </c>
      <c r="P2330" s="464" t="s">
        <v>49</v>
      </c>
      <c r="Q2330" s="464" t="s">
        <v>48</v>
      </c>
      <c r="R2330" s="448" t="s">
        <v>7260</v>
      </c>
      <c r="S2330" s="465">
        <v>1.4999999999999999E-2</v>
      </c>
    </row>
    <row r="2331" spans="1:19" x14ac:dyDescent="0.2">
      <c r="A2331" s="454" t="s">
        <v>7261</v>
      </c>
      <c r="B2331" s="455" t="s">
        <v>7262</v>
      </c>
      <c r="C2331" s="456" t="s">
        <v>61</v>
      </c>
      <c r="D2331" s="457" t="s">
        <v>154</v>
      </c>
      <c r="E2331" s="458" t="s">
        <v>626</v>
      </c>
      <c r="F2331" s="459" t="s">
        <v>627</v>
      </c>
      <c r="G2331" s="460">
        <v>2863</v>
      </c>
      <c r="H2331" s="461">
        <v>224</v>
      </c>
      <c r="I2331" s="461">
        <v>74</v>
      </c>
      <c r="J2331" s="462" t="s">
        <v>65</v>
      </c>
      <c r="K2331" s="463">
        <v>0.5</v>
      </c>
      <c r="L2331" s="464" t="s">
        <v>57</v>
      </c>
      <c r="M2331" s="464" t="s">
        <v>48</v>
      </c>
      <c r="N2331" s="464" t="s">
        <v>48</v>
      </c>
      <c r="O2331" s="464" t="s">
        <v>49</v>
      </c>
      <c r="P2331" s="464" t="s">
        <v>48</v>
      </c>
      <c r="Q2331" s="464" t="s">
        <v>48</v>
      </c>
      <c r="R2331" s="448" t="s">
        <v>7263</v>
      </c>
      <c r="S2331" s="465">
        <v>1.6E-2</v>
      </c>
    </row>
    <row r="2332" spans="1:19" x14ac:dyDescent="0.2">
      <c r="A2332" s="454" t="s">
        <v>7264</v>
      </c>
      <c r="B2332" s="455" t="s">
        <v>7265</v>
      </c>
      <c r="C2332" s="456" t="s">
        <v>61</v>
      </c>
      <c r="D2332" s="457" t="s">
        <v>154</v>
      </c>
      <c r="E2332" s="458" t="s">
        <v>296</v>
      </c>
      <c r="F2332" s="459" t="s">
        <v>297</v>
      </c>
      <c r="G2332" s="460">
        <v>1109</v>
      </c>
      <c r="H2332" s="461">
        <v>187</v>
      </c>
      <c r="I2332" s="461">
        <v>65</v>
      </c>
      <c r="J2332" s="462" t="s">
        <v>65</v>
      </c>
      <c r="K2332" s="463">
        <v>0.5</v>
      </c>
      <c r="L2332" s="464" t="s">
        <v>57</v>
      </c>
      <c r="M2332" s="464" t="s">
        <v>48</v>
      </c>
      <c r="N2332" s="464" t="s">
        <v>49</v>
      </c>
      <c r="O2332" s="464" t="s">
        <v>48</v>
      </c>
      <c r="P2332" s="464" t="s">
        <v>48</v>
      </c>
      <c r="Q2332" s="464" t="s">
        <v>48</v>
      </c>
      <c r="R2332" s="448" t="s">
        <v>7266</v>
      </c>
      <c r="S2332" s="465">
        <v>0.02</v>
      </c>
    </row>
    <row r="2333" spans="1:19" x14ac:dyDescent="0.2">
      <c r="A2333" s="454" t="s">
        <v>7267</v>
      </c>
      <c r="B2333" s="455" t="s">
        <v>7268</v>
      </c>
      <c r="C2333" s="456" t="s">
        <v>61</v>
      </c>
      <c r="D2333" s="457" t="s">
        <v>154</v>
      </c>
      <c r="E2333" s="458" t="s">
        <v>626</v>
      </c>
      <c r="F2333" s="459" t="s">
        <v>627</v>
      </c>
      <c r="G2333" s="460">
        <v>3056</v>
      </c>
      <c r="H2333" s="461">
        <v>391</v>
      </c>
      <c r="I2333" s="461">
        <v>152</v>
      </c>
      <c r="J2333" s="462" t="s">
        <v>65</v>
      </c>
      <c r="K2333" s="463">
        <v>0.5</v>
      </c>
      <c r="L2333" s="464" t="s">
        <v>57</v>
      </c>
      <c r="M2333" s="464" t="s">
        <v>48</v>
      </c>
      <c r="N2333" s="464" t="s">
        <v>48</v>
      </c>
      <c r="O2333" s="464" t="s">
        <v>49</v>
      </c>
      <c r="P2333" s="464" t="s">
        <v>48</v>
      </c>
      <c r="Q2333" s="464" t="s">
        <v>48</v>
      </c>
      <c r="R2333" s="448" t="s">
        <v>7269</v>
      </c>
      <c r="S2333" s="465">
        <v>0.01</v>
      </c>
    </row>
    <row r="2334" spans="1:19" x14ac:dyDescent="0.2">
      <c r="A2334" s="454" t="s">
        <v>7270</v>
      </c>
      <c r="B2334" s="455" t="s">
        <v>7271</v>
      </c>
      <c r="C2334" s="456" t="s">
        <v>61</v>
      </c>
      <c r="D2334" s="457" t="s">
        <v>154</v>
      </c>
      <c r="E2334" s="458" t="s">
        <v>549</v>
      </c>
      <c r="F2334" s="459" t="s">
        <v>550</v>
      </c>
      <c r="G2334" s="460">
        <v>2426</v>
      </c>
      <c r="H2334" s="461">
        <v>256</v>
      </c>
      <c r="I2334" s="461">
        <v>152</v>
      </c>
      <c r="J2334" s="462" t="s">
        <v>65</v>
      </c>
      <c r="K2334" s="463">
        <v>0.5</v>
      </c>
      <c r="L2334" s="464" t="s">
        <v>57</v>
      </c>
      <c r="M2334" s="464" t="s">
        <v>48</v>
      </c>
      <c r="N2334" s="464" t="s">
        <v>48</v>
      </c>
      <c r="O2334" s="464" t="s">
        <v>48</v>
      </c>
      <c r="P2334" s="464" t="s">
        <v>49</v>
      </c>
      <c r="Q2334" s="464" t="s">
        <v>48</v>
      </c>
      <c r="R2334" s="448" t="s">
        <v>7272</v>
      </c>
      <c r="S2334" s="465">
        <v>0</v>
      </c>
    </row>
    <row r="2335" spans="1:19" x14ac:dyDescent="0.2">
      <c r="A2335" s="454" t="s">
        <v>7273</v>
      </c>
      <c r="B2335" s="455" t="s">
        <v>7274</v>
      </c>
      <c r="C2335" s="456" t="s">
        <v>61</v>
      </c>
      <c r="D2335" s="457" t="s">
        <v>154</v>
      </c>
      <c r="E2335" s="458" t="s">
        <v>549</v>
      </c>
      <c r="F2335" s="459" t="s">
        <v>550</v>
      </c>
      <c r="G2335" s="460">
        <v>828</v>
      </c>
      <c r="H2335" s="461">
        <v>55</v>
      </c>
      <c r="I2335" s="461">
        <v>50</v>
      </c>
      <c r="J2335" s="462" t="s">
        <v>65</v>
      </c>
      <c r="K2335" s="463">
        <v>0.5</v>
      </c>
      <c r="L2335" s="464" t="s">
        <v>57</v>
      </c>
      <c r="M2335" s="464" t="s">
        <v>48</v>
      </c>
      <c r="N2335" s="464" t="s">
        <v>48</v>
      </c>
      <c r="O2335" s="464" t="s">
        <v>48</v>
      </c>
      <c r="P2335" s="464" t="s">
        <v>49</v>
      </c>
      <c r="Q2335" s="464" t="s">
        <v>48</v>
      </c>
      <c r="R2335" s="448" t="s">
        <v>7275</v>
      </c>
      <c r="S2335" s="465">
        <v>1.7000000000000001E-2</v>
      </c>
    </row>
    <row r="2336" spans="1:19" x14ac:dyDescent="0.2">
      <c r="A2336" s="454" t="s">
        <v>7276</v>
      </c>
      <c r="B2336" s="455" t="s">
        <v>7277</v>
      </c>
      <c r="C2336" s="456" t="s">
        <v>61</v>
      </c>
      <c r="D2336" s="457" t="s">
        <v>207</v>
      </c>
      <c r="E2336" s="458" t="s">
        <v>714</v>
      </c>
      <c r="F2336" s="459" t="s">
        <v>712</v>
      </c>
      <c r="G2336" s="460">
        <v>1956</v>
      </c>
      <c r="H2336" s="461">
        <v>1219</v>
      </c>
      <c r="I2336" s="461">
        <v>446</v>
      </c>
      <c r="J2336" s="462" t="s">
        <v>56</v>
      </c>
      <c r="K2336" s="463">
        <v>0.5</v>
      </c>
      <c r="L2336" s="464" t="s">
        <v>57</v>
      </c>
      <c r="M2336" s="464" t="s">
        <v>48</v>
      </c>
      <c r="N2336" s="464" t="s">
        <v>48</v>
      </c>
      <c r="O2336" s="464" t="s">
        <v>48</v>
      </c>
      <c r="P2336" s="464" t="s">
        <v>49</v>
      </c>
      <c r="Q2336" s="464" t="s">
        <v>48</v>
      </c>
      <c r="R2336" s="448" t="s">
        <v>7278</v>
      </c>
      <c r="S2336" s="465">
        <v>1.2E-2</v>
      </c>
    </row>
    <row r="2337" spans="1:19" x14ac:dyDescent="0.2">
      <c r="A2337" s="454" t="s">
        <v>7279</v>
      </c>
      <c r="B2337" s="455" t="s">
        <v>7280</v>
      </c>
      <c r="C2337" s="456" t="s">
        <v>61</v>
      </c>
      <c r="D2337" s="457" t="s">
        <v>99</v>
      </c>
      <c r="E2337" s="458" t="s">
        <v>653</v>
      </c>
      <c r="F2337" s="459" t="s">
        <v>654</v>
      </c>
      <c r="G2337" s="460">
        <v>985</v>
      </c>
      <c r="H2337" s="461">
        <v>304</v>
      </c>
      <c r="I2337" s="461">
        <v>144</v>
      </c>
      <c r="J2337" s="462" t="s">
        <v>102</v>
      </c>
      <c r="K2337" s="463">
        <v>0.25</v>
      </c>
      <c r="L2337" s="464" t="s">
        <v>48</v>
      </c>
      <c r="M2337" s="464" t="s">
        <v>48</v>
      </c>
      <c r="N2337" s="464" t="s">
        <v>48</v>
      </c>
      <c r="O2337" s="464" t="s">
        <v>48</v>
      </c>
      <c r="P2337" s="464" t="s">
        <v>48</v>
      </c>
      <c r="Q2337" s="464" t="s">
        <v>48</v>
      </c>
      <c r="R2337" s="448" t="s">
        <v>7281</v>
      </c>
      <c r="S2337" s="465">
        <v>0.02</v>
      </c>
    </row>
    <row r="2338" spans="1:19" x14ac:dyDescent="0.2">
      <c r="A2338" s="454" t="s">
        <v>7282</v>
      </c>
      <c r="B2338" s="455" t="s">
        <v>7283</v>
      </c>
      <c r="C2338" s="456" t="s">
        <v>61</v>
      </c>
      <c r="D2338" s="457" t="s">
        <v>341</v>
      </c>
      <c r="E2338" s="458" t="s">
        <v>342</v>
      </c>
      <c r="F2338" s="459" t="s">
        <v>343</v>
      </c>
      <c r="G2338" s="460">
        <v>2547</v>
      </c>
      <c r="H2338" s="461">
        <v>2051</v>
      </c>
      <c r="I2338" s="461">
        <v>926</v>
      </c>
      <c r="J2338" s="462" t="s">
        <v>72</v>
      </c>
      <c r="K2338" s="463">
        <v>0.5</v>
      </c>
      <c r="L2338" s="464" t="s">
        <v>48</v>
      </c>
      <c r="M2338" s="464" t="s">
        <v>48</v>
      </c>
      <c r="N2338" s="464" t="s">
        <v>49</v>
      </c>
      <c r="O2338" s="464" t="s">
        <v>48</v>
      </c>
      <c r="P2338" s="464" t="s">
        <v>48</v>
      </c>
      <c r="Q2338" s="464" t="s">
        <v>48</v>
      </c>
      <c r="R2338" s="448" t="s">
        <v>7284</v>
      </c>
      <c r="S2338" s="465">
        <v>0.02</v>
      </c>
    </row>
    <row r="2339" spans="1:19" x14ac:dyDescent="0.2">
      <c r="A2339" s="454" t="s">
        <v>7285</v>
      </c>
      <c r="B2339" s="455" t="s">
        <v>7286</v>
      </c>
      <c r="C2339" s="456" t="s">
        <v>61</v>
      </c>
      <c r="D2339" s="457" t="s">
        <v>62</v>
      </c>
      <c r="E2339" s="458" t="s">
        <v>63</v>
      </c>
      <c r="F2339" s="459" t="s">
        <v>64</v>
      </c>
      <c r="G2339" s="460">
        <v>707</v>
      </c>
      <c r="H2339" s="461">
        <v>526</v>
      </c>
      <c r="I2339" s="461">
        <v>176</v>
      </c>
      <c r="J2339" s="462" t="s">
        <v>65</v>
      </c>
      <c r="K2339" s="463">
        <v>0.5</v>
      </c>
      <c r="L2339" s="464" t="s">
        <v>48</v>
      </c>
      <c r="M2339" s="464" t="s">
        <v>48</v>
      </c>
      <c r="N2339" s="464" t="s">
        <v>48</v>
      </c>
      <c r="O2339" s="464" t="s">
        <v>48</v>
      </c>
      <c r="P2339" s="464" t="s">
        <v>48</v>
      </c>
      <c r="Q2339" s="464" t="s">
        <v>48</v>
      </c>
      <c r="R2339" s="448" t="s">
        <v>7287</v>
      </c>
      <c r="S2339" s="465">
        <v>0</v>
      </c>
    </row>
    <row r="2340" spans="1:19" x14ac:dyDescent="0.2">
      <c r="A2340" s="454" t="s">
        <v>7288</v>
      </c>
      <c r="B2340" s="455" t="s">
        <v>7289</v>
      </c>
      <c r="C2340" s="456" t="s">
        <v>61</v>
      </c>
      <c r="D2340" s="457" t="s">
        <v>62</v>
      </c>
      <c r="E2340" s="458" t="s">
        <v>265</v>
      </c>
      <c r="F2340" s="459" t="s">
        <v>266</v>
      </c>
      <c r="G2340" s="460">
        <v>1664</v>
      </c>
      <c r="H2340" s="461">
        <v>347</v>
      </c>
      <c r="I2340" s="461">
        <v>141</v>
      </c>
      <c r="J2340" s="462" t="s">
        <v>65</v>
      </c>
      <c r="K2340" s="463">
        <v>0.5</v>
      </c>
      <c r="L2340" s="464" t="s">
        <v>57</v>
      </c>
      <c r="M2340" s="464" t="s">
        <v>48</v>
      </c>
      <c r="N2340" s="464" t="s">
        <v>48</v>
      </c>
      <c r="O2340" s="464" t="s">
        <v>49</v>
      </c>
      <c r="P2340" s="464" t="s">
        <v>48</v>
      </c>
      <c r="Q2340" s="464" t="s">
        <v>48</v>
      </c>
      <c r="R2340" s="448" t="s">
        <v>7290</v>
      </c>
      <c r="S2340" s="465">
        <v>1.3999999999999999E-2</v>
      </c>
    </row>
    <row r="2341" spans="1:19" x14ac:dyDescent="0.2">
      <c r="A2341" s="454" t="s">
        <v>7291</v>
      </c>
      <c r="B2341" s="455" t="s">
        <v>7292</v>
      </c>
      <c r="C2341" s="456" t="s">
        <v>61</v>
      </c>
      <c r="D2341" s="457" t="s">
        <v>207</v>
      </c>
      <c r="E2341" s="458" t="s">
        <v>1416</v>
      </c>
      <c r="F2341" s="459" t="s">
        <v>1417</v>
      </c>
      <c r="G2341" s="460">
        <v>1487</v>
      </c>
      <c r="H2341" s="461">
        <v>765</v>
      </c>
      <c r="I2341" s="461">
        <v>256</v>
      </c>
      <c r="J2341" s="462" t="s">
        <v>56</v>
      </c>
      <c r="K2341" s="463">
        <v>0.5</v>
      </c>
      <c r="L2341" s="464" t="s">
        <v>57</v>
      </c>
      <c r="M2341" s="464" t="s">
        <v>48</v>
      </c>
      <c r="N2341" s="464" t="s">
        <v>48</v>
      </c>
      <c r="O2341" s="464" t="s">
        <v>48</v>
      </c>
      <c r="P2341" s="464" t="s">
        <v>49</v>
      </c>
      <c r="Q2341" s="464" t="s">
        <v>48</v>
      </c>
      <c r="R2341" s="448" t="s">
        <v>7293</v>
      </c>
      <c r="S2341" s="465">
        <v>0</v>
      </c>
    </row>
    <row r="2342" spans="1:19" x14ac:dyDescent="0.2">
      <c r="A2342" s="454" t="s">
        <v>7294</v>
      </c>
      <c r="B2342" s="455" t="s">
        <v>7295</v>
      </c>
      <c r="C2342" s="456" t="s">
        <v>61</v>
      </c>
      <c r="D2342" s="457" t="s">
        <v>69</v>
      </c>
      <c r="E2342" s="458" t="s">
        <v>451</v>
      </c>
      <c r="F2342" s="459" t="s">
        <v>452</v>
      </c>
      <c r="G2342" s="460">
        <v>1631</v>
      </c>
      <c r="H2342" s="461">
        <v>1927</v>
      </c>
      <c r="I2342" s="461">
        <v>894</v>
      </c>
      <c r="J2342" s="462" t="s">
        <v>72</v>
      </c>
      <c r="K2342" s="463">
        <v>0.5</v>
      </c>
      <c r="L2342" s="464" t="s">
        <v>48</v>
      </c>
      <c r="M2342" s="464" t="s">
        <v>48</v>
      </c>
      <c r="N2342" s="464" t="s">
        <v>48</v>
      </c>
      <c r="O2342" s="464" t="s">
        <v>48</v>
      </c>
      <c r="P2342" s="464" t="s">
        <v>48</v>
      </c>
      <c r="Q2342" s="464" t="s">
        <v>48</v>
      </c>
      <c r="R2342" s="448" t="s">
        <v>7296</v>
      </c>
      <c r="S2342" s="465">
        <v>0.02</v>
      </c>
    </row>
    <row r="2343" spans="1:19" x14ac:dyDescent="0.2">
      <c r="A2343" s="454" t="s">
        <v>7297</v>
      </c>
      <c r="B2343" s="455" t="s">
        <v>7298</v>
      </c>
      <c r="C2343" s="456" t="s">
        <v>61</v>
      </c>
      <c r="D2343" s="457" t="s">
        <v>99</v>
      </c>
      <c r="E2343" s="458" t="s">
        <v>192</v>
      </c>
      <c r="F2343" s="459" t="s">
        <v>193</v>
      </c>
      <c r="G2343" s="460">
        <v>1586</v>
      </c>
      <c r="H2343" s="461">
        <v>483</v>
      </c>
      <c r="I2343" s="461">
        <v>205</v>
      </c>
      <c r="J2343" s="462" t="s">
        <v>102</v>
      </c>
      <c r="K2343" s="463">
        <v>0.25</v>
      </c>
      <c r="L2343" s="464" t="s">
        <v>48</v>
      </c>
      <c r="M2343" s="464" t="s">
        <v>48</v>
      </c>
      <c r="N2343" s="464" t="s">
        <v>48</v>
      </c>
      <c r="O2343" s="464" t="s">
        <v>48</v>
      </c>
      <c r="P2343" s="464" t="s">
        <v>48</v>
      </c>
      <c r="Q2343" s="464" t="s">
        <v>48</v>
      </c>
      <c r="R2343" s="448" t="s">
        <v>7299</v>
      </c>
      <c r="S2343" s="465">
        <v>0.01</v>
      </c>
    </row>
    <row r="2344" spans="1:19" x14ac:dyDescent="0.2">
      <c r="A2344" s="454" t="s">
        <v>7300</v>
      </c>
      <c r="B2344" s="455" t="s">
        <v>7301</v>
      </c>
      <c r="C2344" s="456" t="s">
        <v>61</v>
      </c>
      <c r="D2344" s="457" t="s">
        <v>135</v>
      </c>
      <c r="E2344" s="458" t="s">
        <v>367</v>
      </c>
      <c r="F2344" s="459" t="s">
        <v>368</v>
      </c>
      <c r="G2344" s="460">
        <v>1722</v>
      </c>
      <c r="H2344" s="461">
        <v>409</v>
      </c>
      <c r="I2344" s="461">
        <v>165</v>
      </c>
      <c r="J2344" s="462" t="s">
        <v>102</v>
      </c>
      <c r="K2344" s="463">
        <v>0.25</v>
      </c>
      <c r="L2344" s="464" t="s">
        <v>48</v>
      </c>
      <c r="M2344" s="464" t="s">
        <v>48</v>
      </c>
      <c r="N2344" s="464" t="s">
        <v>48</v>
      </c>
      <c r="O2344" s="464" t="s">
        <v>48</v>
      </c>
      <c r="P2344" s="464" t="s">
        <v>48</v>
      </c>
      <c r="Q2344" s="464" t="s">
        <v>48</v>
      </c>
      <c r="R2344" s="448" t="s">
        <v>7302</v>
      </c>
      <c r="S2344" s="465">
        <v>1.3999999999999999E-2</v>
      </c>
    </row>
    <row r="2345" spans="1:19" x14ac:dyDescent="0.2">
      <c r="A2345" s="454" t="s">
        <v>7303</v>
      </c>
      <c r="B2345" s="455" t="s">
        <v>7304</v>
      </c>
      <c r="C2345" s="456" t="s">
        <v>61</v>
      </c>
      <c r="D2345" s="457" t="s">
        <v>253</v>
      </c>
      <c r="E2345" s="458" t="s">
        <v>254</v>
      </c>
      <c r="F2345" s="459" t="s">
        <v>255</v>
      </c>
      <c r="G2345" s="460">
        <v>3663</v>
      </c>
      <c r="H2345" s="461">
        <v>3252</v>
      </c>
      <c r="I2345" s="461">
        <v>1400</v>
      </c>
      <c r="J2345" s="462" t="s">
        <v>188</v>
      </c>
      <c r="K2345" s="463">
        <v>0.5</v>
      </c>
      <c r="L2345" s="464" t="s">
        <v>48</v>
      </c>
      <c r="M2345" s="464" t="s">
        <v>48</v>
      </c>
      <c r="N2345" s="464" t="s">
        <v>48</v>
      </c>
      <c r="O2345" s="464" t="s">
        <v>48</v>
      </c>
      <c r="P2345" s="464" t="s">
        <v>48</v>
      </c>
      <c r="Q2345" s="464" t="s">
        <v>48</v>
      </c>
      <c r="R2345" s="448" t="s">
        <v>7305</v>
      </c>
      <c r="S2345" s="465">
        <v>1.8000000000000002E-2</v>
      </c>
    </row>
    <row r="2346" spans="1:19" x14ac:dyDescent="0.2">
      <c r="A2346" s="454" t="s">
        <v>7306</v>
      </c>
      <c r="B2346" s="455" t="s">
        <v>7307</v>
      </c>
      <c r="C2346" s="456" t="s">
        <v>43</v>
      </c>
      <c r="D2346" s="457" t="s">
        <v>76</v>
      </c>
      <c r="E2346" s="458" t="s">
        <v>225</v>
      </c>
      <c r="F2346" s="459" t="s">
        <v>226</v>
      </c>
      <c r="G2346" s="460">
        <v>1646</v>
      </c>
      <c r="H2346" s="461">
        <v>2404</v>
      </c>
      <c r="I2346" s="461">
        <v>1126</v>
      </c>
      <c r="J2346" s="462" t="s">
        <v>72</v>
      </c>
      <c r="K2346" s="463">
        <v>0.5</v>
      </c>
      <c r="L2346" s="464" t="s">
        <v>48</v>
      </c>
      <c r="M2346" s="464" t="s">
        <v>48</v>
      </c>
      <c r="N2346" s="464" t="s">
        <v>49</v>
      </c>
      <c r="O2346" s="464" t="s">
        <v>48</v>
      </c>
      <c r="P2346" s="464" t="s">
        <v>48</v>
      </c>
      <c r="Q2346" s="464" t="s">
        <v>48</v>
      </c>
      <c r="R2346" s="448" t="s">
        <v>7308</v>
      </c>
      <c r="S2346" s="465">
        <v>1.4999999999999999E-2</v>
      </c>
    </row>
    <row r="2347" spans="1:19" x14ac:dyDescent="0.2">
      <c r="A2347" s="454" t="s">
        <v>7309</v>
      </c>
      <c r="B2347" s="455" t="s">
        <v>7310</v>
      </c>
      <c r="C2347" s="456" t="s">
        <v>61</v>
      </c>
      <c r="D2347" s="457" t="s">
        <v>76</v>
      </c>
      <c r="E2347" s="458" t="s">
        <v>225</v>
      </c>
      <c r="F2347" s="459" t="s">
        <v>226</v>
      </c>
      <c r="G2347" s="460">
        <v>439</v>
      </c>
      <c r="H2347" s="461">
        <v>728</v>
      </c>
      <c r="I2347" s="461">
        <v>295</v>
      </c>
      <c r="J2347" s="462" t="s">
        <v>72</v>
      </c>
      <c r="K2347" s="463">
        <v>0.5</v>
      </c>
      <c r="L2347" s="464" t="s">
        <v>48</v>
      </c>
      <c r="M2347" s="464" t="s">
        <v>48</v>
      </c>
      <c r="N2347" s="464" t="s">
        <v>49</v>
      </c>
      <c r="O2347" s="464" t="s">
        <v>48</v>
      </c>
      <c r="P2347" s="464" t="s">
        <v>48</v>
      </c>
      <c r="Q2347" s="464" t="s">
        <v>48</v>
      </c>
      <c r="R2347" s="448" t="s">
        <v>7311</v>
      </c>
      <c r="S2347" s="465">
        <v>1.4999999999999999E-2</v>
      </c>
    </row>
    <row r="2348" spans="1:19" x14ac:dyDescent="0.2">
      <c r="A2348" s="454" t="s">
        <v>7312</v>
      </c>
      <c r="B2348" s="455" t="s">
        <v>7313</v>
      </c>
      <c r="C2348" s="456" t="s">
        <v>61</v>
      </c>
      <c r="D2348" s="457" t="s">
        <v>135</v>
      </c>
      <c r="E2348" s="458" t="s">
        <v>136</v>
      </c>
      <c r="F2348" s="459" t="s">
        <v>137</v>
      </c>
      <c r="G2348" s="460">
        <v>1685</v>
      </c>
      <c r="H2348" s="461">
        <v>1206</v>
      </c>
      <c r="I2348" s="461">
        <v>463</v>
      </c>
      <c r="J2348" s="462" t="s">
        <v>102</v>
      </c>
      <c r="K2348" s="463">
        <v>0.25</v>
      </c>
      <c r="L2348" s="464" t="s">
        <v>48</v>
      </c>
      <c r="M2348" s="464" t="s">
        <v>48</v>
      </c>
      <c r="N2348" s="464" t="s">
        <v>48</v>
      </c>
      <c r="O2348" s="464" t="s">
        <v>48</v>
      </c>
      <c r="P2348" s="464" t="s">
        <v>48</v>
      </c>
      <c r="Q2348" s="464" t="s">
        <v>48</v>
      </c>
      <c r="R2348" s="448" t="s">
        <v>7314</v>
      </c>
      <c r="S2348" s="465">
        <v>1.8000000000000002E-2</v>
      </c>
    </row>
    <row r="2349" spans="1:19" x14ac:dyDescent="0.2">
      <c r="A2349" s="454" t="s">
        <v>7315</v>
      </c>
      <c r="B2349" s="455" t="s">
        <v>7316</v>
      </c>
      <c r="C2349" s="456" t="s">
        <v>61</v>
      </c>
      <c r="D2349" s="457" t="s">
        <v>253</v>
      </c>
      <c r="E2349" s="458" t="s">
        <v>503</v>
      </c>
      <c r="F2349" s="459" t="s">
        <v>504</v>
      </c>
      <c r="G2349" s="460">
        <v>8468</v>
      </c>
      <c r="H2349" s="461">
        <v>2401</v>
      </c>
      <c r="I2349" s="461">
        <v>1315</v>
      </c>
      <c r="J2349" s="462" t="s">
        <v>188</v>
      </c>
      <c r="K2349" s="463">
        <v>0.5</v>
      </c>
      <c r="L2349" s="464" t="s">
        <v>57</v>
      </c>
      <c r="M2349" s="464" t="s">
        <v>48</v>
      </c>
      <c r="N2349" s="464" t="s">
        <v>49</v>
      </c>
      <c r="O2349" s="464" t="s">
        <v>48</v>
      </c>
      <c r="P2349" s="464" t="s">
        <v>48</v>
      </c>
      <c r="Q2349" s="464" t="s">
        <v>48</v>
      </c>
      <c r="R2349" s="448" t="s">
        <v>7317</v>
      </c>
      <c r="S2349" s="465">
        <v>0.02</v>
      </c>
    </row>
    <row r="2350" spans="1:19" x14ac:dyDescent="0.2">
      <c r="A2350" s="454" t="s">
        <v>7318</v>
      </c>
      <c r="B2350" s="455" t="s">
        <v>7319</v>
      </c>
      <c r="C2350" s="456" t="s">
        <v>61</v>
      </c>
      <c r="D2350" s="457" t="s">
        <v>341</v>
      </c>
      <c r="E2350" s="458" t="s">
        <v>925</v>
      </c>
      <c r="F2350" s="459" t="s">
        <v>926</v>
      </c>
      <c r="G2350" s="460">
        <v>1203</v>
      </c>
      <c r="H2350" s="461">
        <v>993</v>
      </c>
      <c r="I2350" s="461">
        <v>393</v>
      </c>
      <c r="J2350" s="462" t="s">
        <v>72</v>
      </c>
      <c r="K2350" s="463">
        <v>0.5</v>
      </c>
      <c r="L2350" s="464" t="s">
        <v>57</v>
      </c>
      <c r="M2350" s="464" t="s">
        <v>48</v>
      </c>
      <c r="N2350" s="464" t="s">
        <v>49</v>
      </c>
      <c r="O2350" s="464" t="s">
        <v>48</v>
      </c>
      <c r="P2350" s="464" t="s">
        <v>48</v>
      </c>
      <c r="Q2350" s="464" t="s">
        <v>48</v>
      </c>
      <c r="R2350" s="448" t="s">
        <v>7320</v>
      </c>
      <c r="S2350" s="465">
        <v>0.02</v>
      </c>
    </row>
    <row r="2351" spans="1:19" x14ac:dyDescent="0.2">
      <c r="A2351" s="454" t="s">
        <v>7321</v>
      </c>
      <c r="B2351" s="455" t="s">
        <v>7322</v>
      </c>
      <c r="C2351" s="456" t="s">
        <v>61</v>
      </c>
      <c r="D2351" s="457" t="s">
        <v>154</v>
      </c>
      <c r="E2351" s="458" t="s">
        <v>155</v>
      </c>
      <c r="F2351" s="459" t="s">
        <v>156</v>
      </c>
      <c r="G2351" s="460">
        <v>3844</v>
      </c>
      <c r="H2351" s="461">
        <v>1787</v>
      </c>
      <c r="I2351" s="461">
        <v>697</v>
      </c>
      <c r="J2351" s="462" t="s">
        <v>65</v>
      </c>
      <c r="K2351" s="463">
        <v>0.5</v>
      </c>
      <c r="L2351" s="464" t="s">
        <v>48</v>
      </c>
      <c r="M2351" s="464" t="s">
        <v>48</v>
      </c>
      <c r="N2351" s="464" t="s">
        <v>48</v>
      </c>
      <c r="O2351" s="464" t="s">
        <v>48</v>
      </c>
      <c r="P2351" s="464" t="s">
        <v>48</v>
      </c>
      <c r="Q2351" s="464" t="s">
        <v>48</v>
      </c>
      <c r="R2351" s="448" t="s">
        <v>7323</v>
      </c>
      <c r="S2351" s="465">
        <v>0.02</v>
      </c>
    </row>
    <row r="2352" spans="1:19" x14ac:dyDescent="0.2">
      <c r="A2352" s="454" t="s">
        <v>7324</v>
      </c>
      <c r="B2352" s="455" t="s">
        <v>7325</v>
      </c>
      <c r="C2352" s="456" t="s">
        <v>43</v>
      </c>
      <c r="D2352" s="457" t="s">
        <v>76</v>
      </c>
      <c r="E2352" s="458" t="s">
        <v>391</v>
      </c>
      <c r="F2352" s="459" t="s">
        <v>392</v>
      </c>
      <c r="G2352" s="460">
        <v>1343</v>
      </c>
      <c r="H2352" s="461">
        <v>2698</v>
      </c>
      <c r="I2352" s="461">
        <v>1139</v>
      </c>
      <c r="J2352" s="462" t="s">
        <v>72</v>
      </c>
      <c r="K2352" s="463">
        <v>0.5</v>
      </c>
      <c r="L2352" s="464" t="s">
        <v>48</v>
      </c>
      <c r="M2352" s="464" t="s">
        <v>48</v>
      </c>
      <c r="N2352" s="464" t="s">
        <v>48</v>
      </c>
      <c r="O2352" s="464" t="s">
        <v>48</v>
      </c>
      <c r="P2352" s="464" t="s">
        <v>48</v>
      </c>
      <c r="Q2352" s="464" t="s">
        <v>48</v>
      </c>
      <c r="R2352" s="448" t="s">
        <v>7326</v>
      </c>
      <c r="S2352" s="465">
        <v>0.02</v>
      </c>
    </row>
    <row r="2353" spans="1:19" x14ac:dyDescent="0.2">
      <c r="A2353" s="454" t="s">
        <v>7327</v>
      </c>
      <c r="B2353" s="455" t="s">
        <v>7328</v>
      </c>
      <c r="C2353" s="456" t="s">
        <v>61</v>
      </c>
      <c r="D2353" s="457" t="s">
        <v>76</v>
      </c>
      <c r="E2353" s="458" t="s">
        <v>391</v>
      </c>
      <c r="F2353" s="459" t="s">
        <v>392</v>
      </c>
      <c r="G2353" s="460">
        <v>794</v>
      </c>
      <c r="H2353" s="461">
        <v>1040</v>
      </c>
      <c r="I2353" s="461">
        <v>429</v>
      </c>
      <c r="J2353" s="462" t="s">
        <v>72</v>
      </c>
      <c r="K2353" s="463">
        <v>0.5</v>
      </c>
      <c r="L2353" s="464" t="s">
        <v>48</v>
      </c>
      <c r="M2353" s="464" t="s">
        <v>48</v>
      </c>
      <c r="N2353" s="464" t="s">
        <v>48</v>
      </c>
      <c r="O2353" s="464" t="s">
        <v>48</v>
      </c>
      <c r="P2353" s="464" t="s">
        <v>48</v>
      </c>
      <c r="Q2353" s="464" t="s">
        <v>48</v>
      </c>
      <c r="R2353" s="448" t="s">
        <v>7329</v>
      </c>
      <c r="S2353" s="465">
        <v>1.4999999999999999E-2</v>
      </c>
    </row>
    <row r="2354" spans="1:19" x14ac:dyDescent="0.2">
      <c r="A2354" s="454" t="s">
        <v>7330</v>
      </c>
      <c r="B2354" s="455" t="s">
        <v>7331</v>
      </c>
      <c r="C2354" s="456" t="s">
        <v>61</v>
      </c>
      <c r="D2354" s="457" t="s">
        <v>76</v>
      </c>
      <c r="E2354" s="458" t="s">
        <v>225</v>
      </c>
      <c r="F2354" s="459" t="s">
        <v>226</v>
      </c>
      <c r="G2354" s="460">
        <v>1012</v>
      </c>
      <c r="H2354" s="461">
        <v>336</v>
      </c>
      <c r="I2354" s="461">
        <v>138</v>
      </c>
      <c r="J2354" s="462" t="s">
        <v>72</v>
      </c>
      <c r="K2354" s="463">
        <v>0.5</v>
      </c>
      <c r="L2354" s="464" t="s">
        <v>48</v>
      </c>
      <c r="M2354" s="464" t="s">
        <v>48</v>
      </c>
      <c r="N2354" s="464" t="s">
        <v>49</v>
      </c>
      <c r="O2354" s="464" t="s">
        <v>48</v>
      </c>
      <c r="P2354" s="464" t="s">
        <v>48</v>
      </c>
      <c r="Q2354" s="464" t="s">
        <v>48</v>
      </c>
      <c r="R2354" s="448" t="s">
        <v>7332</v>
      </c>
      <c r="S2354" s="465">
        <v>0.02</v>
      </c>
    </row>
    <row r="2355" spans="1:19" x14ac:dyDescent="0.2">
      <c r="A2355" s="454" t="s">
        <v>7333</v>
      </c>
      <c r="B2355" s="455" t="s">
        <v>7334</v>
      </c>
      <c r="C2355" s="456" t="s">
        <v>61</v>
      </c>
      <c r="D2355" s="457" t="s">
        <v>76</v>
      </c>
      <c r="E2355" s="458" t="s">
        <v>391</v>
      </c>
      <c r="F2355" s="459" t="s">
        <v>392</v>
      </c>
      <c r="G2355" s="460">
        <v>1344</v>
      </c>
      <c r="H2355" s="461">
        <v>1073</v>
      </c>
      <c r="I2355" s="461">
        <v>331</v>
      </c>
      <c r="J2355" s="462" t="s">
        <v>72</v>
      </c>
      <c r="K2355" s="463">
        <v>0.5</v>
      </c>
      <c r="L2355" s="464" t="s">
        <v>48</v>
      </c>
      <c r="M2355" s="464" t="s">
        <v>48</v>
      </c>
      <c r="N2355" s="464" t="s">
        <v>48</v>
      </c>
      <c r="O2355" s="464" t="s">
        <v>48</v>
      </c>
      <c r="P2355" s="464" t="s">
        <v>48</v>
      </c>
      <c r="Q2355" s="464" t="s">
        <v>48</v>
      </c>
      <c r="R2355" s="448" t="s">
        <v>7335</v>
      </c>
      <c r="S2355" s="465">
        <v>1.6E-2</v>
      </c>
    </row>
    <row r="2356" spans="1:19" x14ac:dyDescent="0.2">
      <c r="A2356" s="454" t="s">
        <v>7336</v>
      </c>
      <c r="B2356" s="455" t="s">
        <v>7337</v>
      </c>
      <c r="C2356" s="456" t="s">
        <v>61</v>
      </c>
      <c r="D2356" s="457" t="s">
        <v>76</v>
      </c>
      <c r="E2356" s="458" t="s">
        <v>225</v>
      </c>
      <c r="F2356" s="459" t="s">
        <v>226</v>
      </c>
      <c r="G2356" s="460">
        <v>1023</v>
      </c>
      <c r="H2356" s="461">
        <v>612</v>
      </c>
      <c r="I2356" s="461">
        <v>225</v>
      </c>
      <c r="J2356" s="462" t="s">
        <v>72</v>
      </c>
      <c r="K2356" s="463">
        <v>0.5</v>
      </c>
      <c r="L2356" s="464" t="s">
        <v>48</v>
      </c>
      <c r="M2356" s="464" t="s">
        <v>48</v>
      </c>
      <c r="N2356" s="464" t="s">
        <v>49</v>
      </c>
      <c r="O2356" s="464" t="s">
        <v>48</v>
      </c>
      <c r="P2356" s="464" t="s">
        <v>48</v>
      </c>
      <c r="Q2356" s="464" t="s">
        <v>48</v>
      </c>
      <c r="R2356" s="448" t="s">
        <v>7338</v>
      </c>
      <c r="S2356" s="465">
        <v>0.02</v>
      </c>
    </row>
    <row r="2357" spans="1:19" x14ac:dyDescent="0.2">
      <c r="A2357" s="454" t="s">
        <v>7339</v>
      </c>
      <c r="B2357" s="455" t="s">
        <v>7340</v>
      </c>
      <c r="C2357" s="456" t="s">
        <v>61</v>
      </c>
      <c r="D2357" s="457" t="s">
        <v>76</v>
      </c>
      <c r="E2357" s="458" t="s">
        <v>391</v>
      </c>
      <c r="F2357" s="459" t="s">
        <v>392</v>
      </c>
      <c r="G2357" s="460">
        <v>1051</v>
      </c>
      <c r="H2357" s="461">
        <v>392</v>
      </c>
      <c r="I2357" s="461">
        <v>157</v>
      </c>
      <c r="J2357" s="462" t="s">
        <v>72</v>
      </c>
      <c r="K2357" s="463">
        <v>0.5</v>
      </c>
      <c r="L2357" s="464" t="s">
        <v>48</v>
      </c>
      <c r="M2357" s="464" t="s">
        <v>48</v>
      </c>
      <c r="N2357" s="464" t="s">
        <v>48</v>
      </c>
      <c r="O2357" s="464" t="s">
        <v>48</v>
      </c>
      <c r="P2357" s="464" t="s">
        <v>48</v>
      </c>
      <c r="Q2357" s="464" t="s">
        <v>48</v>
      </c>
      <c r="R2357" s="448" t="s">
        <v>7341</v>
      </c>
      <c r="S2357" s="465">
        <v>0.02</v>
      </c>
    </row>
    <row r="2358" spans="1:19" x14ac:dyDescent="0.2">
      <c r="A2358" s="454" t="s">
        <v>7342</v>
      </c>
      <c r="B2358" s="455" t="s">
        <v>7343</v>
      </c>
      <c r="C2358" s="456" t="s">
        <v>61</v>
      </c>
      <c r="D2358" s="457" t="s">
        <v>76</v>
      </c>
      <c r="E2358" s="458" t="s">
        <v>225</v>
      </c>
      <c r="F2358" s="459" t="s">
        <v>226</v>
      </c>
      <c r="G2358" s="460">
        <v>3072</v>
      </c>
      <c r="H2358" s="461">
        <v>3041</v>
      </c>
      <c r="I2358" s="461">
        <v>995</v>
      </c>
      <c r="J2358" s="462" t="s">
        <v>72</v>
      </c>
      <c r="K2358" s="463">
        <v>0.5</v>
      </c>
      <c r="L2358" s="464" t="s">
        <v>48</v>
      </c>
      <c r="M2358" s="464" t="s">
        <v>48</v>
      </c>
      <c r="N2358" s="464" t="s">
        <v>49</v>
      </c>
      <c r="O2358" s="464" t="s">
        <v>48</v>
      </c>
      <c r="P2358" s="464" t="s">
        <v>48</v>
      </c>
      <c r="Q2358" s="464" t="s">
        <v>48</v>
      </c>
      <c r="R2358" s="448" t="s">
        <v>7344</v>
      </c>
      <c r="S2358" s="465">
        <v>0.02</v>
      </c>
    </row>
    <row r="2359" spans="1:19" x14ac:dyDescent="0.2">
      <c r="A2359" s="454" t="s">
        <v>7345</v>
      </c>
      <c r="B2359" s="455" t="s">
        <v>7346</v>
      </c>
      <c r="C2359" s="456" t="s">
        <v>61</v>
      </c>
      <c r="D2359" s="457" t="s">
        <v>76</v>
      </c>
      <c r="E2359" s="458" t="s">
        <v>391</v>
      </c>
      <c r="F2359" s="459" t="s">
        <v>392</v>
      </c>
      <c r="G2359" s="460">
        <v>1640</v>
      </c>
      <c r="H2359" s="461">
        <v>1457</v>
      </c>
      <c r="I2359" s="461">
        <v>567</v>
      </c>
      <c r="J2359" s="462" t="s">
        <v>72</v>
      </c>
      <c r="K2359" s="463">
        <v>0.5</v>
      </c>
      <c r="L2359" s="464" t="s">
        <v>48</v>
      </c>
      <c r="M2359" s="464" t="s">
        <v>48</v>
      </c>
      <c r="N2359" s="464" t="s">
        <v>48</v>
      </c>
      <c r="O2359" s="464" t="s">
        <v>48</v>
      </c>
      <c r="P2359" s="464" t="s">
        <v>48</v>
      </c>
      <c r="Q2359" s="464" t="s">
        <v>48</v>
      </c>
      <c r="R2359" s="448" t="s">
        <v>7347</v>
      </c>
      <c r="S2359" s="465">
        <v>0.02</v>
      </c>
    </row>
    <row r="2360" spans="1:19" x14ac:dyDescent="0.2">
      <c r="A2360" s="454" t="s">
        <v>7348</v>
      </c>
      <c r="B2360" s="455" t="s">
        <v>7349</v>
      </c>
      <c r="C2360" s="456" t="s">
        <v>61</v>
      </c>
      <c r="D2360" s="457" t="s">
        <v>76</v>
      </c>
      <c r="E2360" s="458" t="s">
        <v>391</v>
      </c>
      <c r="F2360" s="459" t="s">
        <v>392</v>
      </c>
      <c r="G2360" s="460">
        <v>1268</v>
      </c>
      <c r="H2360" s="461">
        <v>2791</v>
      </c>
      <c r="I2360" s="461">
        <v>981</v>
      </c>
      <c r="J2360" s="462" t="s">
        <v>72</v>
      </c>
      <c r="K2360" s="463">
        <v>0.5</v>
      </c>
      <c r="L2360" s="464" t="s">
        <v>48</v>
      </c>
      <c r="M2360" s="464" t="s">
        <v>48</v>
      </c>
      <c r="N2360" s="464" t="s">
        <v>48</v>
      </c>
      <c r="O2360" s="464" t="s">
        <v>48</v>
      </c>
      <c r="P2360" s="464" t="s">
        <v>48</v>
      </c>
      <c r="Q2360" s="464" t="s">
        <v>48</v>
      </c>
      <c r="R2360" s="448" t="s">
        <v>7350</v>
      </c>
      <c r="S2360" s="465">
        <v>0.01</v>
      </c>
    </row>
    <row r="2361" spans="1:19" x14ac:dyDescent="0.2">
      <c r="A2361" s="454" t="s">
        <v>7351</v>
      </c>
      <c r="B2361" s="455" t="s">
        <v>7352</v>
      </c>
      <c r="C2361" s="456" t="s">
        <v>61</v>
      </c>
      <c r="D2361" s="457" t="s">
        <v>76</v>
      </c>
      <c r="E2361" s="458" t="s">
        <v>391</v>
      </c>
      <c r="F2361" s="459" t="s">
        <v>392</v>
      </c>
      <c r="G2361" s="460">
        <v>662</v>
      </c>
      <c r="H2361" s="461">
        <v>437</v>
      </c>
      <c r="I2361" s="461">
        <v>158</v>
      </c>
      <c r="J2361" s="462" t="s">
        <v>72</v>
      </c>
      <c r="K2361" s="463">
        <v>0.5</v>
      </c>
      <c r="L2361" s="464" t="s">
        <v>48</v>
      </c>
      <c r="M2361" s="464" t="s">
        <v>48</v>
      </c>
      <c r="N2361" s="464" t="s">
        <v>48</v>
      </c>
      <c r="O2361" s="464" t="s">
        <v>48</v>
      </c>
      <c r="P2361" s="464" t="s">
        <v>48</v>
      </c>
      <c r="Q2361" s="464" t="s">
        <v>48</v>
      </c>
      <c r="R2361" s="448" t="s">
        <v>7353</v>
      </c>
      <c r="S2361" s="465">
        <v>0.02</v>
      </c>
    </row>
    <row r="2362" spans="1:19" x14ac:dyDescent="0.2">
      <c r="A2362" s="454" t="s">
        <v>7354</v>
      </c>
      <c r="B2362" s="455" t="s">
        <v>7355</v>
      </c>
      <c r="C2362" s="456" t="s">
        <v>61</v>
      </c>
      <c r="D2362" s="457" t="s">
        <v>76</v>
      </c>
      <c r="E2362" s="458" t="s">
        <v>197</v>
      </c>
      <c r="F2362" s="459" t="s">
        <v>198</v>
      </c>
      <c r="G2362" s="460">
        <v>1118</v>
      </c>
      <c r="H2362" s="461">
        <v>216</v>
      </c>
      <c r="I2362" s="461">
        <v>129</v>
      </c>
      <c r="J2362" s="462" t="s">
        <v>72</v>
      </c>
      <c r="K2362" s="463">
        <v>0.5</v>
      </c>
      <c r="L2362" s="464" t="s">
        <v>57</v>
      </c>
      <c r="M2362" s="464" t="s">
        <v>48</v>
      </c>
      <c r="N2362" s="464" t="s">
        <v>48</v>
      </c>
      <c r="O2362" s="464" t="s">
        <v>48</v>
      </c>
      <c r="P2362" s="464" t="s">
        <v>49</v>
      </c>
      <c r="Q2362" s="464" t="s">
        <v>48</v>
      </c>
      <c r="R2362" s="448" t="s">
        <v>7356</v>
      </c>
      <c r="S2362" s="465">
        <v>0.02</v>
      </c>
    </row>
    <row r="2363" spans="1:19" x14ac:dyDescent="0.2">
      <c r="A2363" s="454" t="s">
        <v>7357</v>
      </c>
      <c r="B2363" s="455" t="s">
        <v>7358</v>
      </c>
      <c r="C2363" s="456" t="s">
        <v>61</v>
      </c>
      <c r="D2363" s="457" t="s">
        <v>76</v>
      </c>
      <c r="E2363" s="458" t="s">
        <v>197</v>
      </c>
      <c r="F2363" s="459" t="s">
        <v>198</v>
      </c>
      <c r="G2363" s="460">
        <v>737</v>
      </c>
      <c r="H2363" s="461">
        <v>487</v>
      </c>
      <c r="I2363" s="461">
        <v>226</v>
      </c>
      <c r="J2363" s="462" t="s">
        <v>72</v>
      </c>
      <c r="K2363" s="463">
        <v>0.5</v>
      </c>
      <c r="L2363" s="464" t="s">
        <v>57</v>
      </c>
      <c r="M2363" s="464" t="s">
        <v>48</v>
      </c>
      <c r="N2363" s="464" t="s">
        <v>48</v>
      </c>
      <c r="O2363" s="464" t="s">
        <v>48</v>
      </c>
      <c r="P2363" s="464" t="s">
        <v>49</v>
      </c>
      <c r="Q2363" s="464" t="s">
        <v>48</v>
      </c>
      <c r="R2363" s="448" t="s">
        <v>7359</v>
      </c>
      <c r="S2363" s="465">
        <v>0.02</v>
      </c>
    </row>
    <row r="2364" spans="1:19" x14ac:dyDescent="0.2">
      <c r="A2364" s="454" t="s">
        <v>7360</v>
      </c>
      <c r="B2364" s="455" t="s">
        <v>7361</v>
      </c>
      <c r="C2364" s="456" t="s">
        <v>61</v>
      </c>
      <c r="D2364" s="457" t="s">
        <v>76</v>
      </c>
      <c r="E2364" s="458" t="s">
        <v>3025</v>
      </c>
      <c r="F2364" s="459" t="s">
        <v>3026</v>
      </c>
      <c r="G2364" s="460">
        <v>844</v>
      </c>
      <c r="H2364" s="461">
        <v>1272</v>
      </c>
      <c r="I2364" s="461">
        <v>539</v>
      </c>
      <c r="J2364" s="462" t="s">
        <v>72</v>
      </c>
      <c r="K2364" s="463">
        <v>0.5</v>
      </c>
      <c r="L2364" s="464" t="s">
        <v>48</v>
      </c>
      <c r="M2364" s="464" t="s">
        <v>48</v>
      </c>
      <c r="N2364" s="464" t="s">
        <v>48</v>
      </c>
      <c r="O2364" s="464" t="s">
        <v>48</v>
      </c>
      <c r="P2364" s="464" t="s">
        <v>48</v>
      </c>
      <c r="Q2364" s="464" t="s">
        <v>48</v>
      </c>
      <c r="R2364" s="448" t="s">
        <v>7362</v>
      </c>
      <c r="S2364" s="465">
        <v>0.02</v>
      </c>
    </row>
    <row r="2365" spans="1:19" x14ac:dyDescent="0.2">
      <c r="A2365" s="454" t="s">
        <v>7363</v>
      </c>
      <c r="B2365" s="455" t="s">
        <v>7364</v>
      </c>
      <c r="C2365" s="456" t="s">
        <v>61</v>
      </c>
      <c r="D2365" s="457" t="s">
        <v>76</v>
      </c>
      <c r="E2365" s="458" t="s">
        <v>391</v>
      </c>
      <c r="F2365" s="459" t="s">
        <v>392</v>
      </c>
      <c r="G2365" s="460">
        <v>711</v>
      </c>
      <c r="H2365" s="461">
        <v>693</v>
      </c>
      <c r="I2365" s="461">
        <v>286</v>
      </c>
      <c r="J2365" s="462" t="s">
        <v>72</v>
      </c>
      <c r="K2365" s="463">
        <v>0.5</v>
      </c>
      <c r="L2365" s="464" t="s">
        <v>48</v>
      </c>
      <c r="M2365" s="464" t="s">
        <v>48</v>
      </c>
      <c r="N2365" s="464" t="s">
        <v>48</v>
      </c>
      <c r="O2365" s="464" t="s">
        <v>48</v>
      </c>
      <c r="P2365" s="464" t="s">
        <v>48</v>
      </c>
      <c r="Q2365" s="464" t="s">
        <v>48</v>
      </c>
      <c r="R2365" s="448" t="s">
        <v>7365</v>
      </c>
      <c r="S2365" s="465">
        <v>0.02</v>
      </c>
    </row>
    <row r="2366" spans="1:19" x14ac:dyDescent="0.2">
      <c r="A2366" s="454" t="s">
        <v>7366</v>
      </c>
      <c r="B2366" s="455" t="s">
        <v>7367</v>
      </c>
      <c r="C2366" s="456" t="s">
        <v>61</v>
      </c>
      <c r="D2366" s="457" t="s">
        <v>76</v>
      </c>
      <c r="E2366" s="458" t="s">
        <v>391</v>
      </c>
      <c r="F2366" s="459" t="s">
        <v>392</v>
      </c>
      <c r="G2366" s="460">
        <v>928</v>
      </c>
      <c r="H2366" s="461">
        <v>1397</v>
      </c>
      <c r="I2366" s="461">
        <v>480</v>
      </c>
      <c r="J2366" s="462" t="s">
        <v>72</v>
      </c>
      <c r="K2366" s="463">
        <v>0.5</v>
      </c>
      <c r="L2366" s="464" t="s">
        <v>48</v>
      </c>
      <c r="M2366" s="464" t="s">
        <v>48</v>
      </c>
      <c r="N2366" s="464" t="s">
        <v>48</v>
      </c>
      <c r="O2366" s="464" t="s">
        <v>48</v>
      </c>
      <c r="P2366" s="464" t="s">
        <v>48</v>
      </c>
      <c r="Q2366" s="464" t="s">
        <v>48</v>
      </c>
      <c r="R2366" s="448" t="s">
        <v>7368</v>
      </c>
      <c r="S2366" s="465">
        <v>0.02</v>
      </c>
    </row>
    <row r="2367" spans="1:19" x14ac:dyDescent="0.2">
      <c r="A2367" s="454" t="s">
        <v>7369</v>
      </c>
      <c r="B2367" s="455" t="s">
        <v>7370</v>
      </c>
      <c r="C2367" s="456" t="s">
        <v>61</v>
      </c>
      <c r="D2367" s="457" t="s">
        <v>76</v>
      </c>
      <c r="E2367" s="458" t="s">
        <v>197</v>
      </c>
      <c r="F2367" s="459" t="s">
        <v>198</v>
      </c>
      <c r="G2367" s="460">
        <v>945</v>
      </c>
      <c r="H2367" s="461">
        <v>453</v>
      </c>
      <c r="I2367" s="461">
        <v>198</v>
      </c>
      <c r="J2367" s="462" t="s">
        <v>72</v>
      </c>
      <c r="K2367" s="463">
        <v>0.5</v>
      </c>
      <c r="L2367" s="464" t="s">
        <v>57</v>
      </c>
      <c r="M2367" s="464" t="s">
        <v>48</v>
      </c>
      <c r="N2367" s="464" t="s">
        <v>48</v>
      </c>
      <c r="O2367" s="464" t="s">
        <v>48</v>
      </c>
      <c r="P2367" s="464" t="s">
        <v>49</v>
      </c>
      <c r="Q2367" s="464" t="s">
        <v>48</v>
      </c>
      <c r="R2367" s="448" t="s">
        <v>7371</v>
      </c>
      <c r="S2367" s="465">
        <v>0.02</v>
      </c>
    </row>
    <row r="2368" spans="1:19" x14ac:dyDescent="0.2">
      <c r="A2368" s="454" t="s">
        <v>7372</v>
      </c>
      <c r="B2368" s="455" t="s">
        <v>7373</v>
      </c>
      <c r="C2368" s="456" t="s">
        <v>61</v>
      </c>
      <c r="D2368" s="457" t="s">
        <v>76</v>
      </c>
      <c r="E2368" s="458" t="s">
        <v>391</v>
      </c>
      <c r="F2368" s="459" t="s">
        <v>392</v>
      </c>
      <c r="G2368" s="460">
        <v>847</v>
      </c>
      <c r="H2368" s="461">
        <v>432</v>
      </c>
      <c r="I2368" s="461">
        <v>142</v>
      </c>
      <c r="J2368" s="462" t="s">
        <v>72</v>
      </c>
      <c r="K2368" s="463">
        <v>0.5</v>
      </c>
      <c r="L2368" s="464" t="s">
        <v>48</v>
      </c>
      <c r="M2368" s="464" t="s">
        <v>48</v>
      </c>
      <c r="N2368" s="464" t="s">
        <v>48</v>
      </c>
      <c r="O2368" s="464" t="s">
        <v>48</v>
      </c>
      <c r="P2368" s="464" t="s">
        <v>48</v>
      </c>
      <c r="Q2368" s="464" t="s">
        <v>48</v>
      </c>
      <c r="R2368" s="448" t="s">
        <v>7374</v>
      </c>
      <c r="S2368" s="465">
        <v>0.02</v>
      </c>
    </row>
    <row r="2369" spans="1:19" x14ac:dyDescent="0.2">
      <c r="A2369" s="454" t="s">
        <v>7375</v>
      </c>
      <c r="B2369" s="455" t="s">
        <v>7376</v>
      </c>
      <c r="C2369" s="456" t="s">
        <v>43</v>
      </c>
      <c r="D2369" s="457" t="s">
        <v>76</v>
      </c>
      <c r="E2369" s="458" t="s">
        <v>225</v>
      </c>
      <c r="F2369" s="459" t="s">
        <v>226</v>
      </c>
      <c r="G2369" s="460">
        <v>3485</v>
      </c>
      <c r="H2369" s="461">
        <v>11385</v>
      </c>
      <c r="I2369" s="461">
        <v>4564</v>
      </c>
      <c r="J2369" s="462" t="s">
        <v>72</v>
      </c>
      <c r="K2369" s="463">
        <v>0.5</v>
      </c>
      <c r="L2369" s="464" t="s">
        <v>48</v>
      </c>
      <c r="M2369" s="464" t="s">
        <v>48</v>
      </c>
      <c r="N2369" s="464" t="s">
        <v>49</v>
      </c>
      <c r="O2369" s="464" t="s">
        <v>48</v>
      </c>
      <c r="P2369" s="464" t="s">
        <v>48</v>
      </c>
      <c r="Q2369" s="464" t="s">
        <v>48</v>
      </c>
      <c r="R2369" s="448" t="s">
        <v>7377</v>
      </c>
      <c r="S2369" s="465">
        <v>0.02</v>
      </c>
    </row>
    <row r="2370" spans="1:19" x14ac:dyDescent="0.2">
      <c r="A2370" s="454" t="s">
        <v>7378</v>
      </c>
      <c r="B2370" s="455" t="s">
        <v>7379</v>
      </c>
      <c r="C2370" s="456" t="s">
        <v>61</v>
      </c>
      <c r="D2370" s="457" t="s">
        <v>76</v>
      </c>
      <c r="E2370" s="458" t="s">
        <v>3025</v>
      </c>
      <c r="F2370" s="459" t="s">
        <v>3026</v>
      </c>
      <c r="G2370" s="460">
        <v>1362</v>
      </c>
      <c r="H2370" s="461">
        <v>2185</v>
      </c>
      <c r="I2370" s="461">
        <v>929</v>
      </c>
      <c r="J2370" s="462" t="s">
        <v>72</v>
      </c>
      <c r="K2370" s="463">
        <v>0.5</v>
      </c>
      <c r="L2370" s="464" t="s">
        <v>48</v>
      </c>
      <c r="M2370" s="464" t="s">
        <v>48</v>
      </c>
      <c r="N2370" s="464" t="s">
        <v>48</v>
      </c>
      <c r="O2370" s="464" t="s">
        <v>48</v>
      </c>
      <c r="P2370" s="464" t="s">
        <v>48</v>
      </c>
      <c r="Q2370" s="464" t="s">
        <v>48</v>
      </c>
      <c r="R2370" s="448" t="s">
        <v>7380</v>
      </c>
      <c r="S2370" s="465">
        <v>0.02</v>
      </c>
    </row>
    <row r="2371" spans="1:19" x14ac:dyDescent="0.2">
      <c r="A2371" s="454" t="s">
        <v>7381</v>
      </c>
      <c r="B2371" s="455" t="s">
        <v>7382</v>
      </c>
      <c r="C2371" s="456" t="s">
        <v>61</v>
      </c>
      <c r="D2371" s="457" t="s">
        <v>76</v>
      </c>
      <c r="E2371" s="458" t="s">
        <v>391</v>
      </c>
      <c r="F2371" s="459" t="s">
        <v>392</v>
      </c>
      <c r="G2371" s="460">
        <v>3122</v>
      </c>
      <c r="H2371" s="461">
        <v>2035</v>
      </c>
      <c r="I2371" s="461">
        <v>779</v>
      </c>
      <c r="J2371" s="462" t="s">
        <v>72</v>
      </c>
      <c r="K2371" s="463">
        <v>0.5</v>
      </c>
      <c r="L2371" s="464" t="s">
        <v>48</v>
      </c>
      <c r="M2371" s="464" t="s">
        <v>48</v>
      </c>
      <c r="N2371" s="464" t="s">
        <v>48</v>
      </c>
      <c r="O2371" s="464" t="s">
        <v>48</v>
      </c>
      <c r="P2371" s="464" t="s">
        <v>48</v>
      </c>
      <c r="Q2371" s="464" t="s">
        <v>48</v>
      </c>
      <c r="R2371" s="448" t="s">
        <v>7383</v>
      </c>
      <c r="S2371" s="465">
        <v>0.02</v>
      </c>
    </row>
    <row r="2372" spans="1:19" x14ac:dyDescent="0.2">
      <c r="A2372" s="454" t="s">
        <v>7384</v>
      </c>
      <c r="B2372" s="455" t="s">
        <v>7385</v>
      </c>
      <c r="C2372" s="456" t="s">
        <v>61</v>
      </c>
      <c r="D2372" s="457" t="s">
        <v>76</v>
      </c>
      <c r="E2372" s="458" t="s">
        <v>197</v>
      </c>
      <c r="F2372" s="459" t="s">
        <v>198</v>
      </c>
      <c r="G2372" s="460">
        <v>2302</v>
      </c>
      <c r="H2372" s="461">
        <v>754</v>
      </c>
      <c r="I2372" s="461">
        <v>305</v>
      </c>
      <c r="J2372" s="462" t="s">
        <v>72</v>
      </c>
      <c r="K2372" s="463">
        <v>0.5</v>
      </c>
      <c r="L2372" s="464" t="s">
        <v>57</v>
      </c>
      <c r="M2372" s="464" t="s">
        <v>48</v>
      </c>
      <c r="N2372" s="464" t="s">
        <v>48</v>
      </c>
      <c r="O2372" s="464" t="s">
        <v>48</v>
      </c>
      <c r="P2372" s="464" t="s">
        <v>49</v>
      </c>
      <c r="Q2372" s="464" t="s">
        <v>48</v>
      </c>
      <c r="R2372" s="448" t="s">
        <v>7386</v>
      </c>
      <c r="S2372" s="465">
        <v>0.02</v>
      </c>
    </row>
    <row r="2373" spans="1:19" x14ac:dyDescent="0.2">
      <c r="A2373" s="454" t="s">
        <v>7387</v>
      </c>
      <c r="B2373" s="455" t="s">
        <v>7388</v>
      </c>
      <c r="C2373" s="456" t="s">
        <v>61</v>
      </c>
      <c r="D2373" s="457" t="s">
        <v>135</v>
      </c>
      <c r="E2373" s="458" t="s">
        <v>1011</v>
      </c>
      <c r="F2373" s="459" t="s">
        <v>1012</v>
      </c>
      <c r="G2373" s="460">
        <v>941</v>
      </c>
      <c r="H2373" s="461">
        <v>335</v>
      </c>
      <c r="I2373" s="461">
        <v>169</v>
      </c>
      <c r="J2373" s="462" t="s">
        <v>102</v>
      </c>
      <c r="K2373" s="463">
        <v>0.25</v>
      </c>
      <c r="L2373" s="464" t="s">
        <v>48</v>
      </c>
      <c r="M2373" s="464" t="s">
        <v>48</v>
      </c>
      <c r="N2373" s="464" t="s">
        <v>48</v>
      </c>
      <c r="O2373" s="464" t="s">
        <v>48</v>
      </c>
      <c r="P2373" s="464" t="s">
        <v>48</v>
      </c>
      <c r="Q2373" s="464" t="s">
        <v>48</v>
      </c>
      <c r="R2373" s="448" t="s">
        <v>7389</v>
      </c>
      <c r="S2373" s="465">
        <v>0.02</v>
      </c>
    </row>
    <row r="2374" spans="1:19" x14ac:dyDescent="0.2">
      <c r="A2374" s="454" t="s">
        <v>7390</v>
      </c>
      <c r="B2374" s="455" t="s">
        <v>7391</v>
      </c>
      <c r="C2374" s="456" t="s">
        <v>61</v>
      </c>
      <c r="D2374" s="457" t="s">
        <v>118</v>
      </c>
      <c r="E2374" s="458" t="s">
        <v>119</v>
      </c>
      <c r="F2374" s="459" t="s">
        <v>120</v>
      </c>
      <c r="G2374" s="460">
        <v>518</v>
      </c>
      <c r="H2374" s="461">
        <v>71</v>
      </c>
      <c r="I2374" s="461">
        <v>42</v>
      </c>
      <c r="J2374" s="462" t="s">
        <v>47</v>
      </c>
      <c r="K2374" s="463">
        <v>0.35</v>
      </c>
      <c r="L2374" s="464" t="s">
        <v>48</v>
      </c>
      <c r="M2374" s="464" t="s">
        <v>48</v>
      </c>
      <c r="N2374" s="464" t="s">
        <v>48</v>
      </c>
      <c r="O2374" s="464" t="s">
        <v>48</v>
      </c>
      <c r="P2374" s="464" t="s">
        <v>48</v>
      </c>
      <c r="Q2374" s="464" t="s">
        <v>48</v>
      </c>
      <c r="R2374" s="448" t="s">
        <v>7392</v>
      </c>
      <c r="S2374" s="465">
        <v>1.4999999999999999E-2</v>
      </c>
    </row>
    <row r="2375" spans="1:19" x14ac:dyDescent="0.2">
      <c r="A2375" s="454" t="s">
        <v>926</v>
      </c>
      <c r="B2375" s="455" t="s">
        <v>7393</v>
      </c>
      <c r="C2375" s="456" t="s">
        <v>1025</v>
      </c>
      <c r="D2375" s="457" t="s">
        <v>341</v>
      </c>
      <c r="E2375" s="458" t="s">
        <v>925</v>
      </c>
      <c r="F2375" s="459" t="s">
        <v>926</v>
      </c>
      <c r="G2375" s="460">
        <v>9797</v>
      </c>
      <c r="H2375" s="461">
        <v>34627</v>
      </c>
      <c r="I2375" s="461">
        <v>18031</v>
      </c>
      <c r="J2375" s="462" t="s">
        <v>72</v>
      </c>
      <c r="K2375" s="463">
        <v>0.5</v>
      </c>
      <c r="L2375" s="464" t="s">
        <v>57</v>
      </c>
      <c r="M2375" s="464" t="s">
        <v>48</v>
      </c>
      <c r="N2375" s="464" t="s">
        <v>49</v>
      </c>
      <c r="O2375" s="464" t="s">
        <v>48</v>
      </c>
      <c r="P2375" s="464" t="s">
        <v>48</v>
      </c>
      <c r="Q2375" s="464" t="s">
        <v>48</v>
      </c>
      <c r="R2375" s="448" t="s">
        <v>7394</v>
      </c>
      <c r="S2375" s="465">
        <v>0.02</v>
      </c>
    </row>
    <row r="2376" spans="1:19" x14ac:dyDescent="0.2">
      <c r="A2376" s="454" t="s">
        <v>7395</v>
      </c>
      <c r="B2376" s="455" t="s">
        <v>7396</v>
      </c>
      <c r="C2376" s="456" t="s">
        <v>61</v>
      </c>
      <c r="D2376" s="457" t="s">
        <v>135</v>
      </c>
      <c r="E2376" s="458" t="s">
        <v>136</v>
      </c>
      <c r="F2376" s="459" t="s">
        <v>137</v>
      </c>
      <c r="G2376" s="460">
        <v>1320</v>
      </c>
      <c r="H2376" s="461">
        <v>478</v>
      </c>
      <c r="I2376" s="461">
        <v>188</v>
      </c>
      <c r="J2376" s="462" t="s">
        <v>102</v>
      </c>
      <c r="K2376" s="463">
        <v>0.25</v>
      </c>
      <c r="L2376" s="464" t="s">
        <v>48</v>
      </c>
      <c r="M2376" s="464" t="s">
        <v>48</v>
      </c>
      <c r="N2376" s="464" t="s">
        <v>48</v>
      </c>
      <c r="O2376" s="464" t="s">
        <v>48</v>
      </c>
      <c r="P2376" s="464" t="s">
        <v>48</v>
      </c>
      <c r="Q2376" s="464" t="s">
        <v>48</v>
      </c>
      <c r="R2376" s="448" t="s">
        <v>7397</v>
      </c>
      <c r="S2376" s="465">
        <v>1.8000000000000002E-2</v>
      </c>
    </row>
    <row r="2377" spans="1:19" x14ac:dyDescent="0.2">
      <c r="A2377" s="454" t="s">
        <v>7398</v>
      </c>
      <c r="B2377" s="455" t="s">
        <v>7399</v>
      </c>
      <c r="C2377" s="456" t="s">
        <v>61</v>
      </c>
      <c r="D2377" s="457" t="s">
        <v>259</v>
      </c>
      <c r="E2377" s="458" t="s">
        <v>260</v>
      </c>
      <c r="F2377" s="459" t="s">
        <v>261</v>
      </c>
      <c r="G2377" s="460">
        <v>1611</v>
      </c>
      <c r="H2377" s="461">
        <v>599</v>
      </c>
      <c r="I2377" s="461">
        <v>246</v>
      </c>
      <c r="J2377" s="462" t="s">
        <v>102</v>
      </c>
      <c r="K2377" s="463">
        <v>0.25</v>
      </c>
      <c r="L2377" s="464" t="s">
        <v>48</v>
      </c>
      <c r="M2377" s="464" t="s">
        <v>48</v>
      </c>
      <c r="N2377" s="464" t="s">
        <v>48</v>
      </c>
      <c r="O2377" s="464" t="s">
        <v>48</v>
      </c>
      <c r="P2377" s="464" t="s">
        <v>48</v>
      </c>
      <c r="Q2377" s="464" t="s">
        <v>48</v>
      </c>
      <c r="R2377" s="448" t="s">
        <v>7400</v>
      </c>
      <c r="S2377" s="465">
        <v>0.02</v>
      </c>
    </row>
    <row r="2378" spans="1:19" x14ac:dyDescent="0.2">
      <c r="A2378" s="454" t="s">
        <v>7401</v>
      </c>
      <c r="B2378" s="455" t="s">
        <v>7402</v>
      </c>
      <c r="C2378" s="456" t="s">
        <v>61</v>
      </c>
      <c r="D2378" s="457" t="s">
        <v>76</v>
      </c>
      <c r="E2378" s="458" t="s">
        <v>1300</v>
      </c>
      <c r="F2378" s="459" t="s">
        <v>1301</v>
      </c>
      <c r="G2378" s="460">
        <v>2557</v>
      </c>
      <c r="H2378" s="461">
        <v>1676</v>
      </c>
      <c r="I2378" s="461">
        <v>686</v>
      </c>
      <c r="J2378" s="462" t="s">
        <v>72</v>
      </c>
      <c r="K2378" s="463">
        <v>0.5</v>
      </c>
      <c r="L2378" s="464" t="s">
        <v>48</v>
      </c>
      <c r="M2378" s="464" t="s">
        <v>48</v>
      </c>
      <c r="N2378" s="464" t="s">
        <v>49</v>
      </c>
      <c r="O2378" s="464" t="s">
        <v>48</v>
      </c>
      <c r="P2378" s="464" t="s">
        <v>48</v>
      </c>
      <c r="Q2378" s="464" t="s">
        <v>48</v>
      </c>
      <c r="R2378" s="448" t="s">
        <v>7403</v>
      </c>
      <c r="S2378" s="465">
        <v>0</v>
      </c>
    </row>
    <row r="2379" spans="1:19" x14ac:dyDescent="0.2">
      <c r="A2379" s="454" t="s">
        <v>7404</v>
      </c>
      <c r="B2379" s="455" t="s">
        <v>7405</v>
      </c>
      <c r="C2379" s="456" t="s">
        <v>61</v>
      </c>
      <c r="D2379" s="457" t="s">
        <v>62</v>
      </c>
      <c r="E2379" s="458" t="s">
        <v>175</v>
      </c>
      <c r="F2379" s="459" t="s">
        <v>176</v>
      </c>
      <c r="G2379" s="460">
        <v>620</v>
      </c>
      <c r="H2379" s="461">
        <v>173</v>
      </c>
      <c r="I2379" s="461">
        <v>78</v>
      </c>
      <c r="J2379" s="462" t="s">
        <v>65</v>
      </c>
      <c r="K2379" s="463">
        <v>0.5</v>
      </c>
      <c r="L2379" s="464" t="s">
        <v>57</v>
      </c>
      <c r="M2379" s="464" t="s">
        <v>48</v>
      </c>
      <c r="N2379" s="464" t="s">
        <v>48</v>
      </c>
      <c r="O2379" s="464" t="s">
        <v>48</v>
      </c>
      <c r="P2379" s="464" t="s">
        <v>49</v>
      </c>
      <c r="Q2379" s="464" t="s">
        <v>48</v>
      </c>
      <c r="R2379" s="448" t="s">
        <v>7406</v>
      </c>
      <c r="S2379" s="465">
        <v>0</v>
      </c>
    </row>
    <row r="2380" spans="1:19" x14ac:dyDescent="0.2">
      <c r="A2380" s="454" t="s">
        <v>7407</v>
      </c>
      <c r="B2380" s="455" t="s">
        <v>7408</v>
      </c>
      <c r="C2380" s="456" t="s">
        <v>61</v>
      </c>
      <c r="D2380" s="457" t="s">
        <v>341</v>
      </c>
      <c r="E2380" s="458" t="s">
        <v>925</v>
      </c>
      <c r="F2380" s="459" t="s">
        <v>926</v>
      </c>
      <c r="G2380" s="460">
        <v>1271</v>
      </c>
      <c r="H2380" s="461">
        <v>249</v>
      </c>
      <c r="I2380" s="461">
        <v>155</v>
      </c>
      <c r="J2380" s="462" t="s">
        <v>72</v>
      </c>
      <c r="K2380" s="463">
        <v>0.5</v>
      </c>
      <c r="L2380" s="464" t="s">
        <v>57</v>
      </c>
      <c r="M2380" s="464" t="s">
        <v>48</v>
      </c>
      <c r="N2380" s="464" t="s">
        <v>49</v>
      </c>
      <c r="O2380" s="464" t="s">
        <v>48</v>
      </c>
      <c r="P2380" s="464" t="s">
        <v>48</v>
      </c>
      <c r="Q2380" s="464" t="s">
        <v>48</v>
      </c>
      <c r="R2380" s="448" t="s">
        <v>7409</v>
      </c>
      <c r="S2380" s="465">
        <v>0</v>
      </c>
    </row>
    <row r="2381" spans="1:19" x14ac:dyDescent="0.2">
      <c r="A2381" s="454" t="s">
        <v>7410</v>
      </c>
      <c r="B2381" s="455" t="s">
        <v>7411</v>
      </c>
      <c r="C2381" s="456" t="s">
        <v>61</v>
      </c>
      <c r="D2381" s="457" t="s">
        <v>259</v>
      </c>
      <c r="E2381" s="458" t="s">
        <v>347</v>
      </c>
      <c r="F2381" s="459" t="s">
        <v>348</v>
      </c>
      <c r="G2381" s="460">
        <v>748</v>
      </c>
      <c r="H2381" s="461">
        <v>361</v>
      </c>
      <c r="I2381" s="461">
        <v>200</v>
      </c>
      <c r="J2381" s="462" t="s">
        <v>102</v>
      </c>
      <c r="K2381" s="463">
        <v>0.25</v>
      </c>
      <c r="L2381" s="464" t="s">
        <v>48</v>
      </c>
      <c r="M2381" s="464" t="s">
        <v>49</v>
      </c>
      <c r="N2381" s="464" t="s">
        <v>48</v>
      </c>
      <c r="O2381" s="464" t="s">
        <v>48</v>
      </c>
      <c r="P2381" s="464" t="s">
        <v>48</v>
      </c>
      <c r="Q2381" s="464" t="s">
        <v>48</v>
      </c>
      <c r="R2381" s="448" t="s">
        <v>7412</v>
      </c>
      <c r="S2381" s="465">
        <v>0</v>
      </c>
    </row>
    <row r="2382" spans="1:19" x14ac:dyDescent="0.2">
      <c r="A2382" s="454" t="s">
        <v>7413</v>
      </c>
      <c r="B2382" s="455" t="s">
        <v>7414</v>
      </c>
      <c r="C2382" s="456" t="s">
        <v>43</v>
      </c>
      <c r="D2382" s="457" t="s">
        <v>253</v>
      </c>
      <c r="E2382" s="458" t="s">
        <v>254</v>
      </c>
      <c r="F2382" s="459" t="s">
        <v>255</v>
      </c>
      <c r="G2382" s="460">
        <v>5577</v>
      </c>
      <c r="H2382" s="461">
        <v>7850</v>
      </c>
      <c r="I2382" s="461">
        <v>3284</v>
      </c>
      <c r="J2382" s="462" t="s">
        <v>188</v>
      </c>
      <c r="K2382" s="463">
        <v>0.5</v>
      </c>
      <c r="L2382" s="464" t="s">
        <v>48</v>
      </c>
      <c r="M2382" s="464" t="s">
        <v>48</v>
      </c>
      <c r="N2382" s="464" t="s">
        <v>48</v>
      </c>
      <c r="O2382" s="464" t="s">
        <v>48</v>
      </c>
      <c r="P2382" s="464" t="s">
        <v>48</v>
      </c>
      <c r="Q2382" s="464" t="s">
        <v>48</v>
      </c>
      <c r="R2382" s="448" t="s">
        <v>7415</v>
      </c>
      <c r="S2382" s="465">
        <v>0.02</v>
      </c>
    </row>
    <row r="2383" spans="1:19" x14ac:dyDescent="0.2">
      <c r="A2383" s="454" t="s">
        <v>7416</v>
      </c>
      <c r="B2383" s="455" t="s">
        <v>7417</v>
      </c>
      <c r="C2383" s="456" t="s">
        <v>61</v>
      </c>
      <c r="D2383" s="457" t="s">
        <v>154</v>
      </c>
      <c r="E2383" s="458" t="s">
        <v>296</v>
      </c>
      <c r="F2383" s="459" t="s">
        <v>297</v>
      </c>
      <c r="G2383" s="460">
        <v>1138</v>
      </c>
      <c r="H2383" s="461">
        <v>521</v>
      </c>
      <c r="I2383" s="461">
        <v>186</v>
      </c>
      <c r="J2383" s="462" t="s">
        <v>65</v>
      </c>
      <c r="K2383" s="463">
        <v>0.5</v>
      </c>
      <c r="L2383" s="464" t="s">
        <v>48</v>
      </c>
      <c r="M2383" s="464" t="s">
        <v>48</v>
      </c>
      <c r="N2383" s="464" t="s">
        <v>49</v>
      </c>
      <c r="O2383" s="464" t="s">
        <v>48</v>
      </c>
      <c r="P2383" s="464" t="s">
        <v>48</v>
      </c>
      <c r="Q2383" s="464" t="s">
        <v>48</v>
      </c>
      <c r="R2383" s="448" t="s">
        <v>7418</v>
      </c>
      <c r="S2383" s="465">
        <v>0.02</v>
      </c>
    </row>
    <row r="2384" spans="1:19" x14ac:dyDescent="0.2">
      <c r="A2384" s="454" t="s">
        <v>7419</v>
      </c>
      <c r="B2384" s="455" t="s">
        <v>7420</v>
      </c>
      <c r="C2384" s="456" t="s">
        <v>61</v>
      </c>
      <c r="D2384" s="457" t="s">
        <v>285</v>
      </c>
      <c r="E2384" s="458" t="s">
        <v>900</v>
      </c>
      <c r="F2384" s="459" t="s">
        <v>901</v>
      </c>
      <c r="G2384" s="460">
        <v>1922</v>
      </c>
      <c r="H2384" s="461">
        <v>900</v>
      </c>
      <c r="I2384" s="461">
        <v>377</v>
      </c>
      <c r="J2384" s="462" t="s">
        <v>56</v>
      </c>
      <c r="K2384" s="463">
        <v>0.5</v>
      </c>
      <c r="L2384" s="464" t="s">
        <v>57</v>
      </c>
      <c r="M2384" s="464" t="s">
        <v>48</v>
      </c>
      <c r="N2384" s="464" t="s">
        <v>48</v>
      </c>
      <c r="O2384" s="464" t="s">
        <v>48</v>
      </c>
      <c r="P2384" s="464" t="s">
        <v>49</v>
      </c>
      <c r="Q2384" s="464" t="s">
        <v>48</v>
      </c>
      <c r="R2384" s="448" t="s">
        <v>7421</v>
      </c>
      <c r="S2384" s="465">
        <v>1.7000000000000001E-2</v>
      </c>
    </row>
    <row r="2385" spans="1:19" x14ac:dyDescent="0.2">
      <c r="A2385" s="454" t="s">
        <v>7422</v>
      </c>
      <c r="B2385" s="455" t="s">
        <v>7423</v>
      </c>
      <c r="C2385" s="456" t="s">
        <v>61</v>
      </c>
      <c r="D2385" s="457" t="s">
        <v>285</v>
      </c>
      <c r="E2385" s="458" t="s">
        <v>2103</v>
      </c>
      <c r="F2385" s="459" t="s">
        <v>2101</v>
      </c>
      <c r="G2385" s="460">
        <v>2268</v>
      </c>
      <c r="H2385" s="461">
        <v>2247</v>
      </c>
      <c r="I2385" s="461">
        <v>856</v>
      </c>
      <c r="J2385" s="462" t="s">
        <v>56</v>
      </c>
      <c r="K2385" s="463">
        <v>0.5</v>
      </c>
      <c r="L2385" s="464" t="s">
        <v>57</v>
      </c>
      <c r="M2385" s="464" t="s">
        <v>48</v>
      </c>
      <c r="N2385" s="464" t="s">
        <v>48</v>
      </c>
      <c r="O2385" s="464" t="s">
        <v>48</v>
      </c>
      <c r="P2385" s="464" t="s">
        <v>49</v>
      </c>
      <c r="Q2385" s="464" t="s">
        <v>48</v>
      </c>
      <c r="R2385" s="448" t="s">
        <v>7424</v>
      </c>
      <c r="S2385" s="465">
        <v>0.02</v>
      </c>
    </row>
    <row r="2386" spans="1:19" x14ac:dyDescent="0.2">
      <c r="A2386" s="454" t="s">
        <v>7425</v>
      </c>
      <c r="B2386" s="455" t="s">
        <v>7426</v>
      </c>
      <c r="C2386" s="456" t="s">
        <v>61</v>
      </c>
      <c r="D2386" s="457" t="s">
        <v>76</v>
      </c>
      <c r="E2386" s="458" t="s">
        <v>1286</v>
      </c>
      <c r="F2386" s="459" t="s">
        <v>1287</v>
      </c>
      <c r="G2386" s="460">
        <v>1531</v>
      </c>
      <c r="H2386" s="461">
        <v>229</v>
      </c>
      <c r="I2386" s="461">
        <v>177</v>
      </c>
      <c r="J2386" s="462" t="s">
        <v>72</v>
      </c>
      <c r="K2386" s="463">
        <v>0.5</v>
      </c>
      <c r="L2386" s="464" t="s">
        <v>57</v>
      </c>
      <c r="M2386" s="464" t="s">
        <v>48</v>
      </c>
      <c r="N2386" s="464" t="s">
        <v>49</v>
      </c>
      <c r="O2386" s="464" t="s">
        <v>48</v>
      </c>
      <c r="P2386" s="464" t="s">
        <v>48</v>
      </c>
      <c r="Q2386" s="464" t="s">
        <v>48</v>
      </c>
      <c r="R2386" s="448" t="s">
        <v>7427</v>
      </c>
      <c r="S2386" s="465">
        <v>1.4999999999999999E-2</v>
      </c>
    </row>
    <row r="2387" spans="1:19" x14ac:dyDescent="0.2">
      <c r="A2387" s="454" t="s">
        <v>231</v>
      </c>
      <c r="B2387" s="455" t="s">
        <v>7428</v>
      </c>
      <c r="C2387" s="456" t="s">
        <v>43</v>
      </c>
      <c r="D2387" s="457" t="s">
        <v>44</v>
      </c>
      <c r="E2387" s="458" t="s">
        <v>230</v>
      </c>
      <c r="F2387" s="459" t="s">
        <v>231</v>
      </c>
      <c r="G2387" s="460">
        <v>18933</v>
      </c>
      <c r="H2387" s="461">
        <v>11962</v>
      </c>
      <c r="I2387" s="461">
        <v>5055</v>
      </c>
      <c r="J2387" s="462" t="s">
        <v>47</v>
      </c>
      <c r="K2387" s="463">
        <v>0.35</v>
      </c>
      <c r="L2387" s="464" t="s">
        <v>57</v>
      </c>
      <c r="M2387" s="464" t="s">
        <v>48</v>
      </c>
      <c r="N2387" s="464" t="s">
        <v>48</v>
      </c>
      <c r="O2387" s="464" t="s">
        <v>48</v>
      </c>
      <c r="P2387" s="464" t="s">
        <v>49</v>
      </c>
      <c r="Q2387" s="464" t="s">
        <v>48</v>
      </c>
      <c r="R2387" s="448" t="s">
        <v>7429</v>
      </c>
      <c r="S2387" s="465">
        <v>0.02</v>
      </c>
    </row>
    <row r="2388" spans="1:19" x14ac:dyDescent="0.2">
      <c r="A2388" s="454" t="s">
        <v>7430</v>
      </c>
      <c r="B2388" s="455" t="s">
        <v>7431</v>
      </c>
      <c r="C2388" s="456" t="s">
        <v>61</v>
      </c>
      <c r="D2388" s="457" t="s">
        <v>44</v>
      </c>
      <c r="E2388" s="458" t="s">
        <v>230</v>
      </c>
      <c r="F2388" s="459" t="s">
        <v>231</v>
      </c>
      <c r="G2388" s="460">
        <v>2616</v>
      </c>
      <c r="H2388" s="461">
        <v>728</v>
      </c>
      <c r="I2388" s="461">
        <v>337</v>
      </c>
      <c r="J2388" s="462" t="s">
        <v>47</v>
      </c>
      <c r="K2388" s="463">
        <v>0.35</v>
      </c>
      <c r="L2388" s="464" t="s">
        <v>57</v>
      </c>
      <c r="M2388" s="464" t="s">
        <v>48</v>
      </c>
      <c r="N2388" s="464" t="s">
        <v>48</v>
      </c>
      <c r="O2388" s="464" t="s">
        <v>48</v>
      </c>
      <c r="P2388" s="464" t="s">
        <v>49</v>
      </c>
      <c r="Q2388" s="464" t="s">
        <v>48</v>
      </c>
      <c r="R2388" s="448" t="s">
        <v>7432</v>
      </c>
      <c r="S2388" s="465">
        <v>1.8000000000000002E-2</v>
      </c>
    </row>
    <row r="2389" spans="1:19" x14ac:dyDescent="0.2">
      <c r="A2389" s="454" t="s">
        <v>7433</v>
      </c>
      <c r="B2389" s="455" t="s">
        <v>7434</v>
      </c>
      <c r="C2389" s="456" t="s">
        <v>61</v>
      </c>
      <c r="D2389" s="457" t="s">
        <v>135</v>
      </c>
      <c r="E2389" s="458" t="s">
        <v>383</v>
      </c>
      <c r="F2389" s="459" t="s">
        <v>384</v>
      </c>
      <c r="G2389" s="460">
        <v>746</v>
      </c>
      <c r="H2389" s="461">
        <v>78</v>
      </c>
      <c r="I2389" s="461">
        <v>66</v>
      </c>
      <c r="J2389" s="462" t="s">
        <v>102</v>
      </c>
      <c r="K2389" s="463">
        <v>0.25</v>
      </c>
      <c r="L2389" s="464" t="s">
        <v>57</v>
      </c>
      <c r="M2389" s="464" t="s">
        <v>48</v>
      </c>
      <c r="N2389" s="464" t="s">
        <v>48</v>
      </c>
      <c r="O2389" s="464" t="s">
        <v>49</v>
      </c>
      <c r="P2389" s="464" t="s">
        <v>48</v>
      </c>
      <c r="Q2389" s="464" t="s">
        <v>48</v>
      </c>
      <c r="R2389" s="448" t="s">
        <v>7435</v>
      </c>
      <c r="S2389" s="465">
        <v>1.4999999999999999E-2</v>
      </c>
    </row>
    <row r="2390" spans="1:19" x14ac:dyDescent="0.2">
      <c r="A2390" s="454" t="s">
        <v>7436</v>
      </c>
      <c r="B2390" s="455" t="s">
        <v>7437</v>
      </c>
      <c r="C2390" s="456" t="s">
        <v>61</v>
      </c>
      <c r="D2390" s="457" t="s">
        <v>259</v>
      </c>
      <c r="E2390" s="458" t="s">
        <v>260</v>
      </c>
      <c r="F2390" s="459" t="s">
        <v>261</v>
      </c>
      <c r="G2390" s="460">
        <v>509</v>
      </c>
      <c r="H2390" s="461">
        <v>768</v>
      </c>
      <c r="I2390" s="461">
        <v>278</v>
      </c>
      <c r="J2390" s="462" t="s">
        <v>102</v>
      </c>
      <c r="K2390" s="463">
        <v>0.25</v>
      </c>
      <c r="L2390" s="464" t="s">
        <v>48</v>
      </c>
      <c r="M2390" s="464" t="s">
        <v>48</v>
      </c>
      <c r="N2390" s="464" t="s">
        <v>48</v>
      </c>
      <c r="O2390" s="464" t="s">
        <v>48</v>
      </c>
      <c r="P2390" s="464" t="s">
        <v>48</v>
      </c>
      <c r="Q2390" s="464" t="s">
        <v>48</v>
      </c>
      <c r="R2390" s="448" t="s">
        <v>7438</v>
      </c>
      <c r="S2390" s="465">
        <v>0.02</v>
      </c>
    </row>
    <row r="2391" spans="1:19" x14ac:dyDescent="0.2">
      <c r="A2391" s="454" t="s">
        <v>7439</v>
      </c>
      <c r="B2391" s="455" t="s">
        <v>7440</v>
      </c>
      <c r="C2391" s="456" t="s">
        <v>61</v>
      </c>
      <c r="D2391" s="457" t="s">
        <v>124</v>
      </c>
      <c r="E2391" s="458" t="s">
        <v>417</v>
      </c>
      <c r="F2391" s="459" t="s">
        <v>418</v>
      </c>
      <c r="G2391" s="460">
        <v>1422</v>
      </c>
      <c r="H2391" s="461">
        <v>2669</v>
      </c>
      <c r="I2391" s="461">
        <v>1099</v>
      </c>
      <c r="J2391" s="462" t="s">
        <v>47</v>
      </c>
      <c r="K2391" s="463">
        <v>0.35</v>
      </c>
      <c r="L2391" s="464" t="s">
        <v>48</v>
      </c>
      <c r="M2391" s="464" t="s">
        <v>48</v>
      </c>
      <c r="N2391" s="464" t="s">
        <v>48</v>
      </c>
      <c r="O2391" s="464" t="s">
        <v>48</v>
      </c>
      <c r="P2391" s="464" t="s">
        <v>48</v>
      </c>
      <c r="Q2391" s="464" t="s">
        <v>48</v>
      </c>
      <c r="R2391" s="448" t="s">
        <v>7441</v>
      </c>
      <c r="S2391" s="465">
        <v>0.02</v>
      </c>
    </row>
    <row r="2392" spans="1:19" x14ac:dyDescent="0.2">
      <c r="A2392" s="454" t="s">
        <v>1202</v>
      </c>
      <c r="B2392" s="455" t="s">
        <v>7442</v>
      </c>
      <c r="C2392" s="456" t="s">
        <v>43</v>
      </c>
      <c r="D2392" s="457" t="s">
        <v>276</v>
      </c>
      <c r="E2392" s="458" t="s">
        <v>1201</v>
      </c>
      <c r="F2392" s="459" t="s">
        <v>1202</v>
      </c>
      <c r="G2392" s="460">
        <v>12557</v>
      </c>
      <c r="H2392" s="461">
        <v>9731</v>
      </c>
      <c r="I2392" s="461">
        <v>4342</v>
      </c>
      <c r="J2392" s="462" t="s">
        <v>188</v>
      </c>
      <c r="K2392" s="463">
        <v>0.5</v>
      </c>
      <c r="L2392" s="464" t="s">
        <v>57</v>
      </c>
      <c r="M2392" s="464" t="s">
        <v>48</v>
      </c>
      <c r="N2392" s="464" t="s">
        <v>48</v>
      </c>
      <c r="O2392" s="464" t="s">
        <v>48</v>
      </c>
      <c r="P2392" s="464" t="s">
        <v>49</v>
      </c>
      <c r="Q2392" s="464" t="s">
        <v>48</v>
      </c>
      <c r="R2392" s="448" t="s">
        <v>7443</v>
      </c>
      <c r="S2392" s="465">
        <v>0.02</v>
      </c>
    </row>
    <row r="2393" spans="1:19" x14ac:dyDescent="0.2">
      <c r="A2393" s="454" t="s">
        <v>7444</v>
      </c>
      <c r="B2393" s="455" t="s">
        <v>7445</v>
      </c>
      <c r="C2393" s="456" t="s">
        <v>61</v>
      </c>
      <c r="D2393" s="457" t="s">
        <v>276</v>
      </c>
      <c r="E2393" s="458" t="s">
        <v>1201</v>
      </c>
      <c r="F2393" s="459" t="s">
        <v>1202</v>
      </c>
      <c r="G2393" s="460">
        <v>3530</v>
      </c>
      <c r="H2393" s="461">
        <v>1477</v>
      </c>
      <c r="I2393" s="461">
        <v>770</v>
      </c>
      <c r="J2393" s="462" t="s">
        <v>188</v>
      </c>
      <c r="K2393" s="463">
        <v>0.5</v>
      </c>
      <c r="L2393" s="464" t="s">
        <v>57</v>
      </c>
      <c r="M2393" s="464" t="s">
        <v>48</v>
      </c>
      <c r="N2393" s="464" t="s">
        <v>48</v>
      </c>
      <c r="O2393" s="464" t="s">
        <v>48</v>
      </c>
      <c r="P2393" s="464" t="s">
        <v>49</v>
      </c>
      <c r="Q2393" s="464" t="s">
        <v>48</v>
      </c>
      <c r="R2393" s="448" t="s">
        <v>7446</v>
      </c>
      <c r="S2393" s="465">
        <v>1.2E-2</v>
      </c>
    </row>
    <row r="2394" spans="1:19" x14ac:dyDescent="0.2">
      <c r="A2394" s="454" t="s">
        <v>7447</v>
      </c>
      <c r="B2394" s="455" t="s">
        <v>7448</v>
      </c>
      <c r="C2394" s="456" t="s">
        <v>61</v>
      </c>
      <c r="D2394" s="457" t="s">
        <v>44</v>
      </c>
      <c r="E2394" s="458" t="s">
        <v>45</v>
      </c>
      <c r="F2394" s="459" t="s">
        <v>46</v>
      </c>
      <c r="G2394" s="460">
        <v>2327</v>
      </c>
      <c r="H2394" s="461">
        <v>1500</v>
      </c>
      <c r="I2394" s="461">
        <v>569</v>
      </c>
      <c r="J2394" s="462" t="s">
        <v>47</v>
      </c>
      <c r="K2394" s="463">
        <v>0.35</v>
      </c>
      <c r="L2394" s="464" t="s">
        <v>48</v>
      </c>
      <c r="M2394" s="464" t="s">
        <v>48</v>
      </c>
      <c r="N2394" s="464" t="s">
        <v>48</v>
      </c>
      <c r="O2394" s="464" t="s">
        <v>48</v>
      </c>
      <c r="P2394" s="464" t="s">
        <v>48</v>
      </c>
      <c r="Q2394" s="464" t="s">
        <v>48</v>
      </c>
      <c r="R2394" s="448" t="s">
        <v>7449</v>
      </c>
      <c r="S2394" s="465">
        <v>0.02</v>
      </c>
    </row>
    <row r="2395" spans="1:19" x14ac:dyDescent="0.2">
      <c r="A2395" s="454" t="s">
        <v>7450</v>
      </c>
      <c r="B2395" s="455" t="s">
        <v>7451</v>
      </c>
      <c r="C2395" s="456" t="s">
        <v>61</v>
      </c>
      <c r="D2395" s="457" t="s">
        <v>44</v>
      </c>
      <c r="E2395" s="458" t="s">
        <v>230</v>
      </c>
      <c r="F2395" s="459" t="s">
        <v>231</v>
      </c>
      <c r="G2395" s="460">
        <v>4675</v>
      </c>
      <c r="H2395" s="461">
        <v>2495</v>
      </c>
      <c r="I2395" s="461">
        <v>766</v>
      </c>
      <c r="J2395" s="462" t="s">
        <v>47</v>
      </c>
      <c r="K2395" s="463">
        <v>0.35</v>
      </c>
      <c r="L2395" s="464" t="s">
        <v>57</v>
      </c>
      <c r="M2395" s="464" t="s">
        <v>48</v>
      </c>
      <c r="N2395" s="464" t="s">
        <v>48</v>
      </c>
      <c r="O2395" s="464" t="s">
        <v>48</v>
      </c>
      <c r="P2395" s="464" t="s">
        <v>49</v>
      </c>
      <c r="Q2395" s="464" t="s">
        <v>48</v>
      </c>
      <c r="R2395" s="448" t="s">
        <v>7452</v>
      </c>
      <c r="S2395" s="465">
        <v>0.02</v>
      </c>
    </row>
    <row r="2396" spans="1:19" x14ac:dyDescent="0.2">
      <c r="A2396" s="454" t="s">
        <v>7453</v>
      </c>
      <c r="B2396" s="455" t="s">
        <v>7454</v>
      </c>
      <c r="C2396" s="456" t="s">
        <v>61</v>
      </c>
      <c r="D2396" s="457" t="s">
        <v>44</v>
      </c>
      <c r="E2396" s="458" t="s">
        <v>45</v>
      </c>
      <c r="F2396" s="459" t="s">
        <v>46</v>
      </c>
      <c r="G2396" s="460">
        <v>1479</v>
      </c>
      <c r="H2396" s="461">
        <v>600</v>
      </c>
      <c r="I2396" s="461">
        <v>216</v>
      </c>
      <c r="J2396" s="462" t="s">
        <v>47</v>
      </c>
      <c r="K2396" s="463">
        <v>0.35</v>
      </c>
      <c r="L2396" s="464" t="s">
        <v>48</v>
      </c>
      <c r="M2396" s="464" t="s">
        <v>48</v>
      </c>
      <c r="N2396" s="464" t="s">
        <v>48</v>
      </c>
      <c r="O2396" s="464" t="s">
        <v>48</v>
      </c>
      <c r="P2396" s="464" t="s">
        <v>48</v>
      </c>
      <c r="Q2396" s="464" t="s">
        <v>48</v>
      </c>
      <c r="R2396" s="448" t="s">
        <v>7455</v>
      </c>
      <c r="S2396" s="465">
        <v>0</v>
      </c>
    </row>
    <row r="2397" spans="1:19" x14ac:dyDescent="0.2">
      <c r="A2397" s="454" t="s">
        <v>7456</v>
      </c>
      <c r="B2397" s="455" t="s">
        <v>7457</v>
      </c>
      <c r="C2397" s="456" t="s">
        <v>61</v>
      </c>
      <c r="D2397" s="457" t="s">
        <v>259</v>
      </c>
      <c r="E2397" s="458" t="s">
        <v>336</v>
      </c>
      <c r="F2397" s="459" t="s">
        <v>337</v>
      </c>
      <c r="G2397" s="460">
        <v>3537</v>
      </c>
      <c r="H2397" s="461">
        <v>1811</v>
      </c>
      <c r="I2397" s="461">
        <v>780</v>
      </c>
      <c r="J2397" s="462" t="s">
        <v>102</v>
      </c>
      <c r="K2397" s="463">
        <v>0.25</v>
      </c>
      <c r="L2397" s="464" t="s">
        <v>48</v>
      </c>
      <c r="M2397" s="464" t="s">
        <v>48</v>
      </c>
      <c r="N2397" s="464" t="s">
        <v>48</v>
      </c>
      <c r="O2397" s="464" t="s">
        <v>48</v>
      </c>
      <c r="P2397" s="464" t="s">
        <v>48</v>
      </c>
      <c r="Q2397" s="464" t="s">
        <v>48</v>
      </c>
      <c r="R2397" s="448" t="s">
        <v>7458</v>
      </c>
      <c r="S2397" s="465">
        <v>0.02</v>
      </c>
    </row>
    <row r="2398" spans="1:19" x14ac:dyDescent="0.2">
      <c r="A2398" s="454" t="s">
        <v>7459</v>
      </c>
      <c r="B2398" s="455" t="s">
        <v>7460</v>
      </c>
      <c r="C2398" s="456" t="s">
        <v>61</v>
      </c>
      <c r="D2398" s="457" t="s">
        <v>62</v>
      </c>
      <c r="E2398" s="458" t="s">
        <v>884</v>
      </c>
      <c r="F2398" s="459" t="s">
        <v>885</v>
      </c>
      <c r="G2398" s="460">
        <v>462</v>
      </c>
      <c r="H2398" s="461">
        <v>126</v>
      </c>
      <c r="I2398" s="461">
        <v>64</v>
      </c>
      <c r="J2398" s="462" t="s">
        <v>65</v>
      </c>
      <c r="K2398" s="463">
        <v>0.5</v>
      </c>
      <c r="L2398" s="464" t="s">
        <v>48</v>
      </c>
      <c r="M2398" s="464" t="s">
        <v>48</v>
      </c>
      <c r="N2398" s="464" t="s">
        <v>49</v>
      </c>
      <c r="O2398" s="464" t="s">
        <v>48</v>
      </c>
      <c r="P2398" s="464" t="s">
        <v>48</v>
      </c>
      <c r="Q2398" s="464" t="s">
        <v>48</v>
      </c>
      <c r="R2398" s="448" t="s">
        <v>7461</v>
      </c>
      <c r="S2398" s="465">
        <v>0.02</v>
      </c>
    </row>
    <row r="2399" spans="1:19" x14ac:dyDescent="0.2">
      <c r="A2399" s="454" t="s">
        <v>7462</v>
      </c>
      <c r="B2399" s="455" t="s">
        <v>7463</v>
      </c>
      <c r="C2399" s="456" t="s">
        <v>252</v>
      </c>
      <c r="D2399" s="457" t="s">
        <v>44</v>
      </c>
      <c r="E2399" s="458" t="s">
        <v>45</v>
      </c>
      <c r="F2399" s="459" t="s">
        <v>46</v>
      </c>
      <c r="G2399" s="460">
        <v>4812</v>
      </c>
      <c r="H2399" s="461">
        <v>3153</v>
      </c>
      <c r="I2399" s="461">
        <v>1140</v>
      </c>
      <c r="J2399" s="462" t="s">
        <v>47</v>
      </c>
      <c r="K2399" s="463">
        <v>0.35</v>
      </c>
      <c r="L2399" s="464" t="s">
        <v>48</v>
      </c>
      <c r="M2399" s="464" t="s">
        <v>49</v>
      </c>
      <c r="N2399" s="464" t="s">
        <v>48</v>
      </c>
      <c r="O2399" s="464" t="s">
        <v>48</v>
      </c>
      <c r="P2399" s="464" t="s">
        <v>48</v>
      </c>
      <c r="Q2399" s="464" t="s">
        <v>48</v>
      </c>
      <c r="R2399" s="448" t="s">
        <v>7464</v>
      </c>
      <c r="S2399" s="465">
        <v>0.02</v>
      </c>
    </row>
    <row r="2400" spans="1:19" x14ac:dyDescent="0.2">
      <c r="A2400" s="454" t="s">
        <v>1287</v>
      </c>
      <c r="B2400" s="455" t="s">
        <v>7465</v>
      </c>
      <c r="C2400" s="456" t="s">
        <v>43</v>
      </c>
      <c r="D2400" s="457" t="s">
        <v>76</v>
      </c>
      <c r="E2400" s="458" t="s">
        <v>1286</v>
      </c>
      <c r="F2400" s="459" t="s">
        <v>1287</v>
      </c>
      <c r="G2400" s="460">
        <v>13909</v>
      </c>
      <c r="H2400" s="461">
        <v>11886</v>
      </c>
      <c r="I2400" s="461">
        <v>5279</v>
      </c>
      <c r="J2400" s="462" t="s">
        <v>72</v>
      </c>
      <c r="K2400" s="463">
        <v>0.5</v>
      </c>
      <c r="L2400" s="464" t="s">
        <v>57</v>
      </c>
      <c r="M2400" s="464" t="s">
        <v>48</v>
      </c>
      <c r="N2400" s="464" t="s">
        <v>49</v>
      </c>
      <c r="O2400" s="464" t="s">
        <v>48</v>
      </c>
      <c r="P2400" s="464" t="s">
        <v>48</v>
      </c>
      <c r="Q2400" s="464" t="s">
        <v>48</v>
      </c>
      <c r="R2400" s="448" t="s">
        <v>7466</v>
      </c>
      <c r="S2400" s="465">
        <v>0.02</v>
      </c>
    </row>
    <row r="2401" spans="1:19" x14ac:dyDescent="0.2">
      <c r="A2401" s="454" t="s">
        <v>7467</v>
      </c>
      <c r="B2401" s="455" t="s">
        <v>7468</v>
      </c>
      <c r="C2401" s="456" t="s">
        <v>61</v>
      </c>
      <c r="D2401" s="457" t="s">
        <v>314</v>
      </c>
      <c r="E2401" s="458" t="s">
        <v>315</v>
      </c>
      <c r="F2401" s="459" t="s">
        <v>316</v>
      </c>
      <c r="G2401" s="460">
        <v>2170</v>
      </c>
      <c r="H2401" s="461">
        <v>686</v>
      </c>
      <c r="I2401" s="461">
        <v>209</v>
      </c>
      <c r="J2401" s="462" t="s">
        <v>65</v>
      </c>
      <c r="K2401" s="463">
        <v>0.5</v>
      </c>
      <c r="L2401" s="464" t="s">
        <v>48</v>
      </c>
      <c r="M2401" s="464" t="s">
        <v>48</v>
      </c>
      <c r="N2401" s="464" t="s">
        <v>48</v>
      </c>
      <c r="O2401" s="464" t="s">
        <v>48</v>
      </c>
      <c r="P2401" s="464" t="s">
        <v>48</v>
      </c>
      <c r="Q2401" s="464" t="s">
        <v>48</v>
      </c>
      <c r="R2401" s="448" t="s">
        <v>7469</v>
      </c>
      <c r="S2401" s="465">
        <v>0.02</v>
      </c>
    </row>
    <row r="2402" spans="1:19" x14ac:dyDescent="0.2">
      <c r="A2402" s="454" t="s">
        <v>7470</v>
      </c>
      <c r="B2402" s="455" t="s">
        <v>7471</v>
      </c>
      <c r="C2402" s="456" t="s">
        <v>252</v>
      </c>
      <c r="D2402" s="457" t="s">
        <v>285</v>
      </c>
      <c r="E2402" s="458" t="s">
        <v>900</v>
      </c>
      <c r="F2402" s="459" t="s">
        <v>901</v>
      </c>
      <c r="G2402" s="460">
        <v>5442</v>
      </c>
      <c r="H2402" s="461">
        <v>2911</v>
      </c>
      <c r="I2402" s="461">
        <v>1206</v>
      </c>
      <c r="J2402" s="462" t="s">
        <v>56</v>
      </c>
      <c r="K2402" s="463">
        <v>0.5</v>
      </c>
      <c r="L2402" s="464" t="s">
        <v>57</v>
      </c>
      <c r="M2402" s="464" t="s">
        <v>48</v>
      </c>
      <c r="N2402" s="464" t="s">
        <v>48</v>
      </c>
      <c r="O2402" s="464" t="s">
        <v>48</v>
      </c>
      <c r="P2402" s="464" t="s">
        <v>49</v>
      </c>
      <c r="Q2402" s="464" t="s">
        <v>48</v>
      </c>
      <c r="R2402" s="448" t="s">
        <v>7472</v>
      </c>
      <c r="S2402" s="465">
        <v>1.3999999999999999E-2</v>
      </c>
    </row>
    <row r="2403" spans="1:19" x14ac:dyDescent="0.2">
      <c r="A2403" s="454" t="s">
        <v>7473</v>
      </c>
      <c r="B2403" s="455" t="s">
        <v>7474</v>
      </c>
      <c r="C2403" s="456" t="s">
        <v>61</v>
      </c>
      <c r="D2403" s="457" t="s">
        <v>99</v>
      </c>
      <c r="E2403" s="458" t="s">
        <v>192</v>
      </c>
      <c r="F2403" s="459" t="s">
        <v>193</v>
      </c>
      <c r="G2403" s="460">
        <v>4006</v>
      </c>
      <c r="H2403" s="461">
        <v>1057</v>
      </c>
      <c r="I2403" s="461">
        <v>454</v>
      </c>
      <c r="J2403" s="462" t="s">
        <v>102</v>
      </c>
      <c r="K2403" s="463">
        <v>0.25</v>
      </c>
      <c r="L2403" s="464" t="s">
        <v>48</v>
      </c>
      <c r="M2403" s="464" t="s">
        <v>48</v>
      </c>
      <c r="N2403" s="464" t="s">
        <v>48</v>
      </c>
      <c r="O2403" s="464" t="s">
        <v>48</v>
      </c>
      <c r="P2403" s="464" t="s">
        <v>48</v>
      </c>
      <c r="Q2403" s="464" t="s">
        <v>48</v>
      </c>
      <c r="R2403" s="448" t="s">
        <v>7475</v>
      </c>
      <c r="S2403" s="465">
        <v>0.02</v>
      </c>
    </row>
    <row r="2404" spans="1:19" x14ac:dyDescent="0.2">
      <c r="A2404" s="454" t="s">
        <v>7476</v>
      </c>
      <c r="B2404" s="455" t="s">
        <v>7477</v>
      </c>
      <c r="C2404" s="456" t="s">
        <v>61</v>
      </c>
      <c r="D2404" s="457" t="s">
        <v>44</v>
      </c>
      <c r="E2404" s="458" t="s">
        <v>230</v>
      </c>
      <c r="F2404" s="459" t="s">
        <v>231</v>
      </c>
      <c r="G2404" s="460">
        <v>4550</v>
      </c>
      <c r="H2404" s="461">
        <v>1332</v>
      </c>
      <c r="I2404" s="461">
        <v>523</v>
      </c>
      <c r="J2404" s="462" t="s">
        <v>47</v>
      </c>
      <c r="K2404" s="463">
        <v>0.35</v>
      </c>
      <c r="L2404" s="464" t="s">
        <v>57</v>
      </c>
      <c r="M2404" s="464" t="s">
        <v>48</v>
      </c>
      <c r="N2404" s="464" t="s">
        <v>48</v>
      </c>
      <c r="O2404" s="464" t="s">
        <v>48</v>
      </c>
      <c r="P2404" s="464" t="s">
        <v>49</v>
      </c>
      <c r="Q2404" s="464" t="s">
        <v>48</v>
      </c>
      <c r="R2404" s="448" t="s">
        <v>7478</v>
      </c>
      <c r="S2404" s="465">
        <v>0</v>
      </c>
    </row>
    <row r="2405" spans="1:19" x14ac:dyDescent="0.2">
      <c r="A2405" s="454" t="s">
        <v>7479</v>
      </c>
      <c r="B2405" s="455" t="s">
        <v>7480</v>
      </c>
      <c r="C2405" s="456" t="s">
        <v>61</v>
      </c>
      <c r="D2405" s="457" t="s">
        <v>314</v>
      </c>
      <c r="E2405" s="458" t="s">
        <v>1206</v>
      </c>
      <c r="F2405" s="459" t="s">
        <v>1207</v>
      </c>
      <c r="G2405" s="460">
        <v>4669</v>
      </c>
      <c r="H2405" s="461">
        <v>997</v>
      </c>
      <c r="I2405" s="461">
        <v>506</v>
      </c>
      <c r="J2405" s="462" t="s">
        <v>65</v>
      </c>
      <c r="K2405" s="463">
        <v>0.5</v>
      </c>
      <c r="L2405" s="464" t="s">
        <v>48</v>
      </c>
      <c r="M2405" s="464" t="s">
        <v>48</v>
      </c>
      <c r="N2405" s="464" t="s">
        <v>48</v>
      </c>
      <c r="O2405" s="464" t="s">
        <v>48</v>
      </c>
      <c r="P2405" s="464" t="s">
        <v>48</v>
      </c>
      <c r="Q2405" s="464" t="s">
        <v>48</v>
      </c>
      <c r="R2405" s="448" t="s">
        <v>7481</v>
      </c>
      <c r="S2405" s="465">
        <v>0.02</v>
      </c>
    </row>
    <row r="2406" spans="1:19" x14ac:dyDescent="0.2">
      <c r="A2406" s="454" t="s">
        <v>7482</v>
      </c>
      <c r="B2406" s="455" t="s">
        <v>7483</v>
      </c>
      <c r="C2406" s="456" t="s">
        <v>61</v>
      </c>
      <c r="D2406" s="457" t="s">
        <v>44</v>
      </c>
      <c r="E2406" s="458" t="s">
        <v>45</v>
      </c>
      <c r="F2406" s="459" t="s">
        <v>46</v>
      </c>
      <c r="G2406" s="460">
        <v>3740</v>
      </c>
      <c r="H2406" s="461">
        <v>2959</v>
      </c>
      <c r="I2406" s="461">
        <v>1117</v>
      </c>
      <c r="J2406" s="462" t="s">
        <v>47</v>
      </c>
      <c r="K2406" s="463">
        <v>0.35</v>
      </c>
      <c r="L2406" s="464" t="s">
        <v>48</v>
      </c>
      <c r="M2406" s="464" t="s">
        <v>48</v>
      </c>
      <c r="N2406" s="464" t="s">
        <v>48</v>
      </c>
      <c r="O2406" s="464" t="s">
        <v>48</v>
      </c>
      <c r="P2406" s="464" t="s">
        <v>48</v>
      </c>
      <c r="Q2406" s="464" t="s">
        <v>48</v>
      </c>
      <c r="R2406" s="448" t="s">
        <v>7484</v>
      </c>
      <c r="S2406" s="465">
        <v>0</v>
      </c>
    </row>
    <row r="2407" spans="1:19" x14ac:dyDescent="0.2">
      <c r="A2407" s="454" t="s">
        <v>7485</v>
      </c>
      <c r="B2407" s="455" t="s">
        <v>7486</v>
      </c>
      <c r="C2407" s="456" t="s">
        <v>61</v>
      </c>
      <c r="D2407" s="457" t="s">
        <v>69</v>
      </c>
      <c r="E2407" s="458" t="s">
        <v>247</v>
      </c>
      <c r="F2407" s="459" t="s">
        <v>248</v>
      </c>
      <c r="G2407" s="460">
        <v>5162</v>
      </c>
      <c r="H2407" s="461">
        <v>1136</v>
      </c>
      <c r="I2407" s="461">
        <v>574</v>
      </c>
      <c r="J2407" s="462" t="s">
        <v>72</v>
      </c>
      <c r="K2407" s="463">
        <v>0.5</v>
      </c>
      <c r="L2407" s="464" t="s">
        <v>57</v>
      </c>
      <c r="M2407" s="464" t="s">
        <v>48</v>
      </c>
      <c r="N2407" s="464" t="s">
        <v>48</v>
      </c>
      <c r="O2407" s="464" t="s">
        <v>49</v>
      </c>
      <c r="P2407" s="464" t="s">
        <v>48</v>
      </c>
      <c r="Q2407" s="464" t="s">
        <v>48</v>
      </c>
      <c r="R2407" s="448" t="s">
        <v>7487</v>
      </c>
      <c r="S2407" s="465">
        <v>1.1000000000000001E-2</v>
      </c>
    </row>
    <row r="2408" spans="1:19" x14ac:dyDescent="0.2">
      <c r="A2408" s="454" t="s">
        <v>1012</v>
      </c>
      <c r="B2408" s="455" t="s">
        <v>7488</v>
      </c>
      <c r="C2408" s="456" t="s">
        <v>43</v>
      </c>
      <c r="D2408" s="457" t="s">
        <v>135</v>
      </c>
      <c r="E2408" s="458" t="s">
        <v>1011</v>
      </c>
      <c r="F2408" s="459" t="s">
        <v>1012</v>
      </c>
      <c r="G2408" s="460">
        <v>6465</v>
      </c>
      <c r="H2408" s="461">
        <v>14887</v>
      </c>
      <c r="I2408" s="461">
        <v>6447</v>
      </c>
      <c r="J2408" s="462" t="s">
        <v>102</v>
      </c>
      <c r="K2408" s="463">
        <v>0.25</v>
      </c>
      <c r="L2408" s="464" t="s">
        <v>48</v>
      </c>
      <c r="M2408" s="464" t="s">
        <v>48</v>
      </c>
      <c r="N2408" s="464" t="s">
        <v>48</v>
      </c>
      <c r="O2408" s="464" t="s">
        <v>48</v>
      </c>
      <c r="P2408" s="464" t="s">
        <v>48</v>
      </c>
      <c r="Q2408" s="464" t="s">
        <v>48</v>
      </c>
      <c r="R2408" s="448" t="s">
        <v>7489</v>
      </c>
      <c r="S2408" s="465">
        <v>0.02</v>
      </c>
    </row>
    <row r="2409" spans="1:19" x14ac:dyDescent="0.2">
      <c r="A2409" s="454" t="s">
        <v>181</v>
      </c>
      <c r="B2409" s="455" t="s">
        <v>7490</v>
      </c>
      <c r="C2409" s="456" t="s">
        <v>43</v>
      </c>
      <c r="D2409" s="457" t="s">
        <v>62</v>
      </c>
      <c r="E2409" s="458" t="s">
        <v>180</v>
      </c>
      <c r="F2409" s="459" t="s">
        <v>181</v>
      </c>
      <c r="G2409" s="460">
        <v>1488</v>
      </c>
      <c r="H2409" s="461">
        <v>3000</v>
      </c>
      <c r="I2409" s="461">
        <v>1366</v>
      </c>
      <c r="J2409" s="462" t="s">
        <v>65</v>
      </c>
      <c r="K2409" s="463">
        <v>0.5</v>
      </c>
      <c r="L2409" s="464" t="s">
        <v>57</v>
      </c>
      <c r="M2409" s="464" t="s">
        <v>48</v>
      </c>
      <c r="N2409" s="464" t="s">
        <v>48</v>
      </c>
      <c r="O2409" s="464" t="s">
        <v>48</v>
      </c>
      <c r="P2409" s="464" t="s">
        <v>49</v>
      </c>
      <c r="Q2409" s="464" t="s">
        <v>48</v>
      </c>
      <c r="R2409" s="448" t="s">
        <v>7491</v>
      </c>
      <c r="S2409" s="465">
        <v>0.02</v>
      </c>
    </row>
    <row r="2410" spans="1:19" x14ac:dyDescent="0.2">
      <c r="A2410" s="454" t="s">
        <v>7492</v>
      </c>
      <c r="B2410" s="455" t="s">
        <v>7493</v>
      </c>
      <c r="C2410" s="456" t="s">
        <v>61</v>
      </c>
      <c r="D2410" s="457" t="s">
        <v>118</v>
      </c>
      <c r="E2410" s="458" t="s">
        <v>119</v>
      </c>
      <c r="F2410" s="459" t="s">
        <v>120</v>
      </c>
      <c r="G2410" s="460">
        <v>3748</v>
      </c>
      <c r="H2410" s="461">
        <v>279</v>
      </c>
      <c r="I2410" s="461">
        <v>127</v>
      </c>
      <c r="J2410" s="462" t="s">
        <v>47</v>
      </c>
      <c r="K2410" s="463">
        <v>0.35</v>
      </c>
      <c r="L2410" s="464" t="s">
        <v>48</v>
      </c>
      <c r="M2410" s="464" t="s">
        <v>48</v>
      </c>
      <c r="N2410" s="464" t="s">
        <v>48</v>
      </c>
      <c r="O2410" s="464" t="s">
        <v>48</v>
      </c>
      <c r="P2410" s="464" t="s">
        <v>48</v>
      </c>
      <c r="Q2410" s="464" t="s">
        <v>48</v>
      </c>
      <c r="R2410" s="448" t="s">
        <v>7494</v>
      </c>
      <c r="S2410" s="465">
        <v>0.02</v>
      </c>
    </row>
    <row r="2411" spans="1:19" x14ac:dyDescent="0.2">
      <c r="A2411" s="454" t="s">
        <v>7495</v>
      </c>
      <c r="B2411" s="455" t="s">
        <v>7496</v>
      </c>
      <c r="C2411" s="456" t="s">
        <v>61</v>
      </c>
      <c r="D2411" s="457" t="s">
        <v>76</v>
      </c>
      <c r="E2411" s="458" t="s">
        <v>475</v>
      </c>
      <c r="F2411" s="459" t="s">
        <v>476</v>
      </c>
      <c r="G2411" s="460">
        <v>1651</v>
      </c>
      <c r="H2411" s="461">
        <v>1100</v>
      </c>
      <c r="I2411" s="461">
        <v>514</v>
      </c>
      <c r="J2411" s="462" t="s">
        <v>72</v>
      </c>
      <c r="K2411" s="463">
        <v>0.5</v>
      </c>
      <c r="L2411" s="464" t="s">
        <v>57</v>
      </c>
      <c r="M2411" s="464" t="s">
        <v>48</v>
      </c>
      <c r="N2411" s="464" t="s">
        <v>48</v>
      </c>
      <c r="O2411" s="464" t="s">
        <v>48</v>
      </c>
      <c r="P2411" s="464" t="s">
        <v>49</v>
      </c>
      <c r="Q2411" s="464" t="s">
        <v>48</v>
      </c>
      <c r="R2411" s="448" t="s">
        <v>7497</v>
      </c>
      <c r="S2411" s="465">
        <v>0.02</v>
      </c>
    </row>
    <row r="2412" spans="1:19" x14ac:dyDescent="0.2">
      <c r="A2412" s="454" t="s">
        <v>292</v>
      </c>
      <c r="B2412" s="455" t="s">
        <v>7498</v>
      </c>
      <c r="C2412" s="456" t="s">
        <v>43</v>
      </c>
      <c r="D2412" s="457" t="s">
        <v>76</v>
      </c>
      <c r="E2412" s="458" t="s">
        <v>291</v>
      </c>
      <c r="F2412" s="459" t="s">
        <v>292</v>
      </c>
      <c r="G2412" s="460">
        <v>7346</v>
      </c>
      <c r="H2412" s="461">
        <v>14469</v>
      </c>
      <c r="I2412" s="461">
        <v>6711</v>
      </c>
      <c r="J2412" s="462" t="s">
        <v>72</v>
      </c>
      <c r="K2412" s="463">
        <v>0.5</v>
      </c>
      <c r="L2412" s="464" t="s">
        <v>57</v>
      </c>
      <c r="M2412" s="464" t="s">
        <v>48</v>
      </c>
      <c r="N2412" s="464" t="s">
        <v>49</v>
      </c>
      <c r="O2412" s="464" t="s">
        <v>48</v>
      </c>
      <c r="P2412" s="464" t="s">
        <v>48</v>
      </c>
      <c r="Q2412" s="464" t="s">
        <v>48</v>
      </c>
      <c r="R2412" s="448" t="s">
        <v>7499</v>
      </c>
      <c r="S2412" s="465">
        <v>0.02</v>
      </c>
    </row>
    <row r="2413" spans="1:19" x14ac:dyDescent="0.2">
      <c r="A2413" s="454" t="s">
        <v>7500</v>
      </c>
      <c r="B2413" s="455" t="s">
        <v>7501</v>
      </c>
      <c r="C2413" s="456" t="s">
        <v>61</v>
      </c>
      <c r="D2413" s="457" t="s">
        <v>62</v>
      </c>
      <c r="E2413" s="458" t="s">
        <v>884</v>
      </c>
      <c r="F2413" s="459" t="s">
        <v>885</v>
      </c>
      <c r="G2413" s="460">
        <v>1760</v>
      </c>
      <c r="H2413" s="461">
        <v>589</v>
      </c>
      <c r="I2413" s="461">
        <v>241</v>
      </c>
      <c r="J2413" s="462" t="s">
        <v>65</v>
      </c>
      <c r="K2413" s="463">
        <v>0.5</v>
      </c>
      <c r="L2413" s="464" t="s">
        <v>48</v>
      </c>
      <c r="M2413" s="464" t="s">
        <v>48</v>
      </c>
      <c r="N2413" s="464" t="s">
        <v>49</v>
      </c>
      <c r="O2413" s="464" t="s">
        <v>48</v>
      </c>
      <c r="P2413" s="464" t="s">
        <v>48</v>
      </c>
      <c r="Q2413" s="464" t="s">
        <v>48</v>
      </c>
      <c r="R2413" s="448" t="s">
        <v>7502</v>
      </c>
      <c r="S2413" s="465">
        <v>0.02</v>
      </c>
    </row>
    <row r="2414" spans="1:19" x14ac:dyDescent="0.2">
      <c r="A2414" s="454" t="s">
        <v>7503</v>
      </c>
      <c r="B2414" s="455" t="s">
        <v>7504</v>
      </c>
      <c r="C2414" s="456" t="s">
        <v>61</v>
      </c>
      <c r="D2414" s="457" t="s">
        <v>154</v>
      </c>
      <c r="E2414" s="458" t="s">
        <v>743</v>
      </c>
      <c r="F2414" s="459" t="s">
        <v>743</v>
      </c>
      <c r="G2414" s="460">
        <v>2684</v>
      </c>
      <c r="H2414" s="461">
        <v>486</v>
      </c>
      <c r="I2414" s="461">
        <v>227</v>
      </c>
      <c r="J2414" s="462" t="s">
        <v>65</v>
      </c>
      <c r="K2414" s="463">
        <v>0.5</v>
      </c>
      <c r="L2414" s="464" t="s">
        <v>48</v>
      </c>
      <c r="M2414" s="464" t="s">
        <v>48</v>
      </c>
      <c r="N2414" s="464" t="s">
        <v>49</v>
      </c>
      <c r="O2414" s="464" t="s">
        <v>48</v>
      </c>
      <c r="P2414" s="464" t="s">
        <v>48</v>
      </c>
      <c r="Q2414" s="464" t="s">
        <v>48</v>
      </c>
      <c r="R2414" s="448" t="s">
        <v>7505</v>
      </c>
      <c r="S2414" s="465">
        <v>0.02</v>
      </c>
    </row>
    <row r="2415" spans="1:19" x14ac:dyDescent="0.2">
      <c r="A2415" s="454" t="s">
        <v>7506</v>
      </c>
      <c r="B2415" s="455" t="s">
        <v>7507</v>
      </c>
      <c r="C2415" s="456" t="s">
        <v>61</v>
      </c>
      <c r="D2415" s="457" t="s">
        <v>135</v>
      </c>
      <c r="E2415" s="458" t="s">
        <v>136</v>
      </c>
      <c r="F2415" s="459" t="s">
        <v>137</v>
      </c>
      <c r="G2415" s="460">
        <v>603</v>
      </c>
      <c r="H2415" s="461">
        <v>1311</v>
      </c>
      <c r="I2415" s="461">
        <v>472</v>
      </c>
      <c r="J2415" s="462" t="s">
        <v>102</v>
      </c>
      <c r="K2415" s="463">
        <v>0.25</v>
      </c>
      <c r="L2415" s="464" t="s">
        <v>48</v>
      </c>
      <c r="M2415" s="464" t="s">
        <v>48</v>
      </c>
      <c r="N2415" s="464" t="s">
        <v>48</v>
      </c>
      <c r="O2415" s="464" t="s">
        <v>48</v>
      </c>
      <c r="P2415" s="464" t="s">
        <v>48</v>
      </c>
      <c r="Q2415" s="464" t="s">
        <v>48</v>
      </c>
      <c r="R2415" s="448" t="s">
        <v>7508</v>
      </c>
      <c r="S2415" s="465">
        <v>1.9E-2</v>
      </c>
    </row>
    <row r="2416" spans="1:19" x14ac:dyDescent="0.2">
      <c r="A2416" s="454" t="s">
        <v>7509</v>
      </c>
      <c r="B2416" s="455" t="s">
        <v>7510</v>
      </c>
      <c r="C2416" s="456" t="s">
        <v>61</v>
      </c>
      <c r="D2416" s="457" t="s">
        <v>154</v>
      </c>
      <c r="E2416" s="458" t="s">
        <v>626</v>
      </c>
      <c r="F2416" s="459" t="s">
        <v>627</v>
      </c>
      <c r="G2416" s="460">
        <v>7309</v>
      </c>
      <c r="H2416" s="461">
        <v>2426</v>
      </c>
      <c r="I2416" s="461">
        <v>886</v>
      </c>
      <c r="J2416" s="462" t="s">
        <v>65</v>
      </c>
      <c r="K2416" s="463">
        <v>0.5</v>
      </c>
      <c r="L2416" s="464" t="s">
        <v>57</v>
      </c>
      <c r="M2416" s="464" t="s">
        <v>48</v>
      </c>
      <c r="N2416" s="464" t="s">
        <v>48</v>
      </c>
      <c r="O2416" s="464" t="s">
        <v>49</v>
      </c>
      <c r="P2416" s="464" t="s">
        <v>48</v>
      </c>
      <c r="Q2416" s="464" t="s">
        <v>48</v>
      </c>
      <c r="R2416" s="448" t="s">
        <v>7511</v>
      </c>
      <c r="S2416" s="465">
        <v>0.02</v>
      </c>
    </row>
    <row r="2417" spans="1:19" x14ac:dyDescent="0.2">
      <c r="A2417" s="454" t="s">
        <v>7512</v>
      </c>
      <c r="B2417" s="455" t="s">
        <v>7513</v>
      </c>
      <c r="C2417" s="456" t="s">
        <v>61</v>
      </c>
      <c r="D2417" s="457" t="s">
        <v>76</v>
      </c>
      <c r="E2417" s="458" t="s">
        <v>85</v>
      </c>
      <c r="F2417" s="459" t="s">
        <v>86</v>
      </c>
      <c r="G2417" s="460">
        <v>1664</v>
      </c>
      <c r="H2417" s="461">
        <v>443</v>
      </c>
      <c r="I2417" s="461">
        <v>165</v>
      </c>
      <c r="J2417" s="462" t="s">
        <v>72</v>
      </c>
      <c r="K2417" s="463">
        <v>0.5</v>
      </c>
      <c r="L2417" s="464" t="s">
        <v>57</v>
      </c>
      <c r="M2417" s="464" t="s">
        <v>48</v>
      </c>
      <c r="N2417" s="464" t="s">
        <v>48</v>
      </c>
      <c r="O2417" s="464" t="s">
        <v>48</v>
      </c>
      <c r="P2417" s="464" t="s">
        <v>49</v>
      </c>
      <c r="Q2417" s="464" t="s">
        <v>48</v>
      </c>
      <c r="R2417" s="448" t="s">
        <v>7514</v>
      </c>
      <c r="S2417" s="465">
        <v>0.02</v>
      </c>
    </row>
    <row r="2418" spans="1:19" x14ac:dyDescent="0.2">
      <c r="A2418" s="454" t="s">
        <v>176</v>
      </c>
      <c r="B2418" s="455" t="s">
        <v>7515</v>
      </c>
      <c r="C2418" s="456" t="s">
        <v>43</v>
      </c>
      <c r="D2418" s="457" t="s">
        <v>62</v>
      </c>
      <c r="E2418" s="458" t="s">
        <v>175</v>
      </c>
      <c r="F2418" s="459" t="s">
        <v>176</v>
      </c>
      <c r="G2418" s="460">
        <v>2518</v>
      </c>
      <c r="H2418" s="461">
        <v>2495</v>
      </c>
      <c r="I2418" s="461">
        <v>1110</v>
      </c>
      <c r="J2418" s="462" t="s">
        <v>65</v>
      </c>
      <c r="K2418" s="463">
        <v>0.5</v>
      </c>
      <c r="L2418" s="464" t="s">
        <v>57</v>
      </c>
      <c r="M2418" s="464" t="s">
        <v>48</v>
      </c>
      <c r="N2418" s="464" t="s">
        <v>48</v>
      </c>
      <c r="O2418" s="464" t="s">
        <v>48</v>
      </c>
      <c r="P2418" s="464" t="s">
        <v>49</v>
      </c>
      <c r="Q2418" s="464" t="s">
        <v>48</v>
      </c>
      <c r="R2418" s="448" t="s">
        <v>7516</v>
      </c>
      <c r="S2418" s="465">
        <v>0.02</v>
      </c>
    </row>
    <row r="2419" spans="1:19" x14ac:dyDescent="0.2">
      <c r="A2419" s="454" t="s">
        <v>7517</v>
      </c>
      <c r="B2419" s="455" t="s">
        <v>7518</v>
      </c>
      <c r="C2419" s="456" t="s">
        <v>61</v>
      </c>
      <c r="D2419" s="457" t="s">
        <v>76</v>
      </c>
      <c r="E2419" s="458" t="s">
        <v>1273</v>
      </c>
      <c r="F2419" s="459" t="s">
        <v>1274</v>
      </c>
      <c r="G2419" s="460">
        <v>784</v>
      </c>
      <c r="H2419" s="461">
        <v>494</v>
      </c>
      <c r="I2419" s="461">
        <v>168</v>
      </c>
      <c r="J2419" s="462" t="s">
        <v>72</v>
      </c>
      <c r="K2419" s="463">
        <v>0.5</v>
      </c>
      <c r="L2419" s="464" t="s">
        <v>57</v>
      </c>
      <c r="M2419" s="464" t="s">
        <v>48</v>
      </c>
      <c r="N2419" s="464" t="s">
        <v>48</v>
      </c>
      <c r="O2419" s="464" t="s">
        <v>48</v>
      </c>
      <c r="P2419" s="464" t="s">
        <v>49</v>
      </c>
      <c r="Q2419" s="464" t="s">
        <v>48</v>
      </c>
      <c r="R2419" s="448" t="s">
        <v>7519</v>
      </c>
      <c r="S2419" s="465">
        <v>0.01</v>
      </c>
    </row>
    <row r="2420" spans="1:19" x14ac:dyDescent="0.2">
      <c r="A2420" s="454" t="s">
        <v>7520</v>
      </c>
      <c r="B2420" s="455" t="s">
        <v>7521</v>
      </c>
      <c r="C2420" s="456" t="s">
        <v>61</v>
      </c>
      <c r="D2420" s="457" t="s">
        <v>259</v>
      </c>
      <c r="E2420" s="458" t="s">
        <v>876</v>
      </c>
      <c r="F2420" s="459" t="s">
        <v>877</v>
      </c>
      <c r="G2420" s="460">
        <v>470</v>
      </c>
      <c r="H2420" s="461">
        <v>569</v>
      </c>
      <c r="I2420" s="461">
        <v>219</v>
      </c>
      <c r="J2420" s="462" t="s">
        <v>102</v>
      </c>
      <c r="K2420" s="463">
        <v>0.25</v>
      </c>
      <c r="L2420" s="464" t="s">
        <v>48</v>
      </c>
      <c r="M2420" s="464" t="s">
        <v>48</v>
      </c>
      <c r="N2420" s="464" t="s">
        <v>49</v>
      </c>
      <c r="O2420" s="464" t="s">
        <v>48</v>
      </c>
      <c r="P2420" s="464" t="s">
        <v>48</v>
      </c>
      <c r="Q2420" s="464" t="s">
        <v>48</v>
      </c>
      <c r="R2420" s="448" t="s">
        <v>7522</v>
      </c>
      <c r="S2420" s="465">
        <v>0</v>
      </c>
    </row>
    <row r="2421" spans="1:19" x14ac:dyDescent="0.2">
      <c r="A2421" s="454" t="s">
        <v>7523</v>
      </c>
      <c r="B2421" s="455" t="s">
        <v>7524</v>
      </c>
      <c r="C2421" s="456" t="s">
        <v>61</v>
      </c>
      <c r="D2421" s="457" t="s">
        <v>259</v>
      </c>
      <c r="E2421" s="458" t="s">
        <v>977</v>
      </c>
      <c r="F2421" s="459" t="s">
        <v>978</v>
      </c>
      <c r="G2421" s="460">
        <v>304</v>
      </c>
      <c r="H2421" s="461">
        <v>26</v>
      </c>
      <c r="I2421" s="461">
        <v>30</v>
      </c>
      <c r="J2421" s="462" t="s">
        <v>102</v>
      </c>
      <c r="K2421" s="463">
        <v>0.25</v>
      </c>
      <c r="L2421" s="464" t="s">
        <v>48</v>
      </c>
      <c r="M2421" s="464" t="s">
        <v>48</v>
      </c>
      <c r="N2421" s="464" t="s">
        <v>49</v>
      </c>
      <c r="O2421" s="464" t="s">
        <v>48</v>
      </c>
      <c r="P2421" s="464" t="s">
        <v>48</v>
      </c>
      <c r="Q2421" s="464" t="s">
        <v>48</v>
      </c>
      <c r="R2421" s="448" t="s">
        <v>7525</v>
      </c>
      <c r="S2421" s="465">
        <v>0</v>
      </c>
    </row>
    <row r="2422" spans="1:19" x14ac:dyDescent="0.2">
      <c r="A2422" s="454" t="s">
        <v>7526</v>
      </c>
      <c r="B2422" s="455" t="s">
        <v>7527</v>
      </c>
      <c r="C2422" s="456" t="s">
        <v>61</v>
      </c>
      <c r="D2422" s="457" t="s">
        <v>207</v>
      </c>
      <c r="E2422" s="458" t="s">
        <v>425</v>
      </c>
      <c r="F2422" s="459" t="s">
        <v>426</v>
      </c>
      <c r="G2422" s="460">
        <v>1830</v>
      </c>
      <c r="H2422" s="461">
        <v>1342</v>
      </c>
      <c r="I2422" s="461">
        <v>481</v>
      </c>
      <c r="J2422" s="462" t="s">
        <v>56</v>
      </c>
      <c r="K2422" s="463">
        <v>0.5</v>
      </c>
      <c r="L2422" s="464" t="s">
        <v>48</v>
      </c>
      <c r="M2422" s="464" t="s">
        <v>48</v>
      </c>
      <c r="N2422" s="464" t="s">
        <v>48</v>
      </c>
      <c r="O2422" s="464" t="s">
        <v>48</v>
      </c>
      <c r="P2422" s="464" t="s">
        <v>48</v>
      </c>
      <c r="Q2422" s="464" t="s">
        <v>48</v>
      </c>
      <c r="R2422" s="448" t="s">
        <v>7528</v>
      </c>
      <c r="S2422" s="465">
        <v>0.02</v>
      </c>
    </row>
    <row r="2423" spans="1:19" x14ac:dyDescent="0.2">
      <c r="A2423" s="454" t="s">
        <v>7529</v>
      </c>
      <c r="B2423" s="455" t="s">
        <v>7530</v>
      </c>
      <c r="C2423" s="456" t="s">
        <v>252</v>
      </c>
      <c r="D2423" s="457" t="s">
        <v>44</v>
      </c>
      <c r="E2423" s="458" t="s">
        <v>45</v>
      </c>
      <c r="F2423" s="459" t="s">
        <v>46</v>
      </c>
      <c r="G2423" s="460">
        <v>7819</v>
      </c>
      <c r="H2423" s="461">
        <v>4346</v>
      </c>
      <c r="I2423" s="461">
        <v>1619</v>
      </c>
      <c r="J2423" s="462" t="s">
        <v>47</v>
      </c>
      <c r="K2423" s="463">
        <v>0.35</v>
      </c>
      <c r="L2423" s="464" t="s">
        <v>48</v>
      </c>
      <c r="M2423" s="464" t="s">
        <v>49</v>
      </c>
      <c r="N2423" s="464" t="s">
        <v>48</v>
      </c>
      <c r="O2423" s="464" t="s">
        <v>48</v>
      </c>
      <c r="P2423" s="464" t="s">
        <v>48</v>
      </c>
      <c r="Q2423" s="464" t="s">
        <v>48</v>
      </c>
      <c r="R2423" s="448" t="s">
        <v>7531</v>
      </c>
      <c r="S2423" s="465">
        <v>0.02</v>
      </c>
    </row>
    <row r="2424" spans="1:19" x14ac:dyDescent="0.2">
      <c r="A2424" s="454" t="s">
        <v>7532</v>
      </c>
      <c r="B2424" s="455" t="s">
        <v>7533</v>
      </c>
      <c r="C2424" s="456" t="s">
        <v>61</v>
      </c>
      <c r="D2424" s="457" t="s">
        <v>76</v>
      </c>
      <c r="E2424" s="458" t="s">
        <v>197</v>
      </c>
      <c r="F2424" s="459" t="s">
        <v>198</v>
      </c>
      <c r="G2424" s="460">
        <v>1964</v>
      </c>
      <c r="H2424" s="461">
        <v>946</v>
      </c>
      <c r="I2424" s="461">
        <v>363</v>
      </c>
      <c r="J2424" s="462" t="s">
        <v>72</v>
      </c>
      <c r="K2424" s="463">
        <v>0.5</v>
      </c>
      <c r="L2424" s="464" t="s">
        <v>57</v>
      </c>
      <c r="M2424" s="464" t="s">
        <v>48</v>
      </c>
      <c r="N2424" s="464" t="s">
        <v>48</v>
      </c>
      <c r="O2424" s="464" t="s">
        <v>48</v>
      </c>
      <c r="P2424" s="464" t="s">
        <v>49</v>
      </c>
      <c r="Q2424" s="464" t="s">
        <v>48</v>
      </c>
      <c r="R2424" s="448" t="s">
        <v>7534</v>
      </c>
      <c r="S2424" s="465">
        <v>0.02</v>
      </c>
    </row>
    <row r="2425" spans="1:19" x14ac:dyDescent="0.2">
      <c r="A2425" s="454" t="s">
        <v>7535</v>
      </c>
      <c r="B2425" s="455" t="s">
        <v>7536</v>
      </c>
      <c r="C2425" s="456" t="s">
        <v>61</v>
      </c>
      <c r="D2425" s="457" t="s">
        <v>154</v>
      </c>
      <c r="E2425" s="458" t="s">
        <v>404</v>
      </c>
      <c r="F2425" s="459" t="s">
        <v>405</v>
      </c>
      <c r="G2425" s="460">
        <v>665</v>
      </c>
      <c r="H2425" s="461">
        <v>139</v>
      </c>
      <c r="I2425" s="461">
        <v>59</v>
      </c>
      <c r="J2425" s="462" t="s">
        <v>65</v>
      </c>
      <c r="K2425" s="463">
        <v>0.5</v>
      </c>
      <c r="L2425" s="464" t="s">
        <v>57</v>
      </c>
      <c r="M2425" s="464" t="s">
        <v>48</v>
      </c>
      <c r="N2425" s="464" t="s">
        <v>48</v>
      </c>
      <c r="O2425" s="464" t="s">
        <v>49</v>
      </c>
      <c r="P2425" s="464" t="s">
        <v>48</v>
      </c>
      <c r="Q2425" s="464" t="s">
        <v>48</v>
      </c>
      <c r="R2425" s="448" t="s">
        <v>7537</v>
      </c>
      <c r="S2425" s="465">
        <v>0.02</v>
      </c>
    </row>
    <row r="2426" spans="1:19" x14ac:dyDescent="0.2">
      <c r="A2426" s="454" t="s">
        <v>7538</v>
      </c>
      <c r="B2426" s="455" t="s">
        <v>7539</v>
      </c>
      <c r="C2426" s="456" t="s">
        <v>61</v>
      </c>
      <c r="D2426" s="457" t="s">
        <v>99</v>
      </c>
      <c r="E2426" s="458" t="s">
        <v>653</v>
      </c>
      <c r="F2426" s="459" t="s">
        <v>654</v>
      </c>
      <c r="G2426" s="460">
        <v>1373</v>
      </c>
      <c r="H2426" s="461">
        <v>304</v>
      </c>
      <c r="I2426" s="461">
        <v>143</v>
      </c>
      <c r="J2426" s="462" t="s">
        <v>102</v>
      </c>
      <c r="K2426" s="463">
        <v>0.25</v>
      </c>
      <c r="L2426" s="464" t="s">
        <v>48</v>
      </c>
      <c r="M2426" s="464" t="s">
        <v>48</v>
      </c>
      <c r="N2426" s="464" t="s">
        <v>48</v>
      </c>
      <c r="O2426" s="464" t="s">
        <v>48</v>
      </c>
      <c r="P2426" s="464" t="s">
        <v>48</v>
      </c>
      <c r="Q2426" s="464" t="s">
        <v>48</v>
      </c>
      <c r="R2426" s="448" t="s">
        <v>7540</v>
      </c>
      <c r="S2426" s="465">
        <v>1.7000000000000001E-2</v>
      </c>
    </row>
    <row r="2427" spans="1:19" x14ac:dyDescent="0.2">
      <c r="A2427" s="454" t="s">
        <v>363</v>
      </c>
      <c r="B2427" s="455" t="s">
        <v>7541</v>
      </c>
      <c r="C2427" s="456" t="s">
        <v>43</v>
      </c>
      <c r="D2427" s="457" t="s">
        <v>62</v>
      </c>
      <c r="E2427" s="458" t="s">
        <v>362</v>
      </c>
      <c r="F2427" s="459" t="s">
        <v>363</v>
      </c>
      <c r="G2427" s="460">
        <v>5092</v>
      </c>
      <c r="H2427" s="461">
        <v>9080</v>
      </c>
      <c r="I2427" s="461">
        <v>4048</v>
      </c>
      <c r="J2427" s="462" t="s">
        <v>65</v>
      </c>
      <c r="K2427" s="463">
        <v>0.5</v>
      </c>
      <c r="L2427" s="464" t="s">
        <v>48</v>
      </c>
      <c r="M2427" s="464" t="s">
        <v>48</v>
      </c>
      <c r="N2427" s="464" t="s">
        <v>49</v>
      </c>
      <c r="O2427" s="464" t="s">
        <v>48</v>
      </c>
      <c r="P2427" s="464" t="s">
        <v>48</v>
      </c>
      <c r="Q2427" s="464" t="s">
        <v>48</v>
      </c>
      <c r="R2427" s="448" t="s">
        <v>7542</v>
      </c>
      <c r="S2427" s="465">
        <v>0.02</v>
      </c>
    </row>
    <row r="2428" spans="1:19" x14ac:dyDescent="0.2">
      <c r="A2428" s="454" t="s">
        <v>7543</v>
      </c>
      <c r="B2428" s="455" t="s">
        <v>7544</v>
      </c>
      <c r="C2428" s="456" t="s">
        <v>61</v>
      </c>
      <c r="D2428" s="457" t="s">
        <v>62</v>
      </c>
      <c r="E2428" s="458" t="s">
        <v>362</v>
      </c>
      <c r="F2428" s="459" t="s">
        <v>363</v>
      </c>
      <c r="G2428" s="460">
        <v>433</v>
      </c>
      <c r="H2428" s="461">
        <v>143</v>
      </c>
      <c r="I2428" s="461">
        <v>45</v>
      </c>
      <c r="J2428" s="462" t="s">
        <v>65</v>
      </c>
      <c r="K2428" s="463">
        <v>0.5</v>
      </c>
      <c r="L2428" s="464" t="s">
        <v>48</v>
      </c>
      <c r="M2428" s="464" t="s">
        <v>48</v>
      </c>
      <c r="N2428" s="464" t="s">
        <v>49</v>
      </c>
      <c r="O2428" s="464" t="s">
        <v>48</v>
      </c>
      <c r="P2428" s="464" t="s">
        <v>48</v>
      </c>
      <c r="Q2428" s="464" t="s">
        <v>48</v>
      </c>
      <c r="R2428" s="448" t="s">
        <v>7545</v>
      </c>
      <c r="S2428" s="465">
        <v>0.02</v>
      </c>
    </row>
    <row r="2429" spans="1:19" x14ac:dyDescent="0.2">
      <c r="A2429" s="454" t="s">
        <v>7546</v>
      </c>
      <c r="B2429" s="455" t="s">
        <v>7547</v>
      </c>
      <c r="C2429" s="456" t="s">
        <v>61</v>
      </c>
      <c r="D2429" s="457" t="s">
        <v>62</v>
      </c>
      <c r="E2429" s="458" t="s">
        <v>362</v>
      </c>
      <c r="F2429" s="459" t="s">
        <v>363</v>
      </c>
      <c r="G2429" s="460">
        <v>909</v>
      </c>
      <c r="H2429" s="461">
        <v>426</v>
      </c>
      <c r="I2429" s="461">
        <v>124</v>
      </c>
      <c r="J2429" s="462" t="s">
        <v>65</v>
      </c>
      <c r="K2429" s="463">
        <v>0.5</v>
      </c>
      <c r="L2429" s="464" t="s">
        <v>48</v>
      </c>
      <c r="M2429" s="464" t="s">
        <v>48</v>
      </c>
      <c r="N2429" s="464" t="s">
        <v>49</v>
      </c>
      <c r="O2429" s="464" t="s">
        <v>48</v>
      </c>
      <c r="P2429" s="464" t="s">
        <v>48</v>
      </c>
      <c r="Q2429" s="464" t="s">
        <v>48</v>
      </c>
      <c r="R2429" s="448" t="s">
        <v>7548</v>
      </c>
      <c r="S2429" s="465">
        <v>0.02</v>
      </c>
    </row>
    <row r="2430" spans="1:19" x14ac:dyDescent="0.2">
      <c r="A2430" s="454" t="s">
        <v>7549</v>
      </c>
      <c r="B2430" s="455" t="s">
        <v>7550</v>
      </c>
      <c r="C2430" s="456" t="s">
        <v>61</v>
      </c>
      <c r="D2430" s="457" t="s">
        <v>76</v>
      </c>
      <c r="E2430" s="458" t="s">
        <v>77</v>
      </c>
      <c r="F2430" s="459" t="s">
        <v>78</v>
      </c>
      <c r="G2430" s="460">
        <v>488</v>
      </c>
      <c r="H2430" s="461">
        <v>28</v>
      </c>
      <c r="I2430" s="461">
        <v>21</v>
      </c>
      <c r="J2430" s="462" t="s">
        <v>72</v>
      </c>
      <c r="K2430" s="463">
        <v>0.5</v>
      </c>
      <c r="L2430" s="464" t="s">
        <v>57</v>
      </c>
      <c r="M2430" s="464" t="s">
        <v>48</v>
      </c>
      <c r="N2430" s="464" t="s">
        <v>48</v>
      </c>
      <c r="O2430" s="464" t="s">
        <v>48</v>
      </c>
      <c r="P2430" s="464" t="s">
        <v>49</v>
      </c>
      <c r="Q2430" s="464" t="s">
        <v>48</v>
      </c>
      <c r="R2430" s="448" t="s">
        <v>7551</v>
      </c>
      <c r="S2430" s="465">
        <v>0.02</v>
      </c>
    </row>
    <row r="2431" spans="1:19" x14ac:dyDescent="0.2">
      <c r="A2431" s="454" t="s">
        <v>7552</v>
      </c>
      <c r="B2431" s="455" t="s">
        <v>7553</v>
      </c>
      <c r="C2431" s="456" t="s">
        <v>61</v>
      </c>
      <c r="D2431" s="457" t="s">
        <v>135</v>
      </c>
      <c r="E2431" s="458" t="s">
        <v>1011</v>
      </c>
      <c r="F2431" s="459" t="s">
        <v>1012</v>
      </c>
      <c r="G2431" s="460">
        <v>1013</v>
      </c>
      <c r="H2431" s="461">
        <v>534</v>
      </c>
      <c r="I2431" s="461">
        <v>238</v>
      </c>
      <c r="J2431" s="462" t="s">
        <v>102</v>
      </c>
      <c r="K2431" s="463">
        <v>0.25</v>
      </c>
      <c r="L2431" s="464" t="s">
        <v>48</v>
      </c>
      <c r="M2431" s="464" t="s">
        <v>48</v>
      </c>
      <c r="N2431" s="464" t="s">
        <v>48</v>
      </c>
      <c r="O2431" s="464" t="s">
        <v>48</v>
      </c>
      <c r="P2431" s="464" t="s">
        <v>48</v>
      </c>
      <c r="Q2431" s="464" t="s">
        <v>48</v>
      </c>
      <c r="R2431" s="448" t="s">
        <v>7554</v>
      </c>
      <c r="S2431" s="465">
        <v>0.02</v>
      </c>
    </row>
    <row r="2432" spans="1:19" x14ac:dyDescent="0.2">
      <c r="A2432" s="454" t="s">
        <v>7555</v>
      </c>
      <c r="B2432" s="455" t="s">
        <v>7556</v>
      </c>
      <c r="C2432" s="456" t="s">
        <v>61</v>
      </c>
      <c r="D2432" s="457" t="s">
        <v>154</v>
      </c>
      <c r="E2432" s="458" t="s">
        <v>296</v>
      </c>
      <c r="F2432" s="459" t="s">
        <v>297</v>
      </c>
      <c r="G2432" s="460">
        <v>1100</v>
      </c>
      <c r="H2432" s="461">
        <v>349</v>
      </c>
      <c r="I2432" s="461">
        <v>142</v>
      </c>
      <c r="J2432" s="462" t="s">
        <v>65</v>
      </c>
      <c r="K2432" s="463">
        <v>0.5</v>
      </c>
      <c r="L2432" s="464" t="s">
        <v>48</v>
      </c>
      <c r="M2432" s="464" t="s">
        <v>48</v>
      </c>
      <c r="N2432" s="464" t="s">
        <v>49</v>
      </c>
      <c r="O2432" s="464" t="s">
        <v>48</v>
      </c>
      <c r="P2432" s="464" t="s">
        <v>48</v>
      </c>
      <c r="Q2432" s="464" t="s">
        <v>48</v>
      </c>
      <c r="R2432" s="448" t="s">
        <v>7557</v>
      </c>
      <c r="S2432" s="465">
        <v>1.4999999999999999E-2</v>
      </c>
    </row>
    <row r="2433" spans="1:19" x14ac:dyDescent="0.2">
      <c r="A2433" s="454" t="s">
        <v>7558</v>
      </c>
      <c r="B2433" s="455" t="s">
        <v>7559</v>
      </c>
      <c r="C2433" s="456" t="s">
        <v>43</v>
      </c>
      <c r="D2433" s="457" t="s">
        <v>314</v>
      </c>
      <c r="E2433" s="458" t="s">
        <v>1048</v>
      </c>
      <c r="F2433" s="459" t="s">
        <v>1048</v>
      </c>
      <c r="G2433" s="460">
        <v>3383</v>
      </c>
      <c r="H2433" s="461">
        <v>3955</v>
      </c>
      <c r="I2433" s="461">
        <v>1851</v>
      </c>
      <c r="J2433" s="462" t="s">
        <v>65</v>
      </c>
      <c r="K2433" s="463">
        <v>0.5</v>
      </c>
      <c r="L2433" s="464" t="s">
        <v>57</v>
      </c>
      <c r="M2433" s="464" t="s">
        <v>48</v>
      </c>
      <c r="N2433" s="464" t="s">
        <v>48</v>
      </c>
      <c r="O2433" s="464" t="s">
        <v>48</v>
      </c>
      <c r="P2433" s="464" t="s">
        <v>49</v>
      </c>
      <c r="Q2433" s="464" t="s">
        <v>48</v>
      </c>
      <c r="R2433" s="448" t="s">
        <v>7560</v>
      </c>
      <c r="S2433" s="465">
        <v>1.9E-2</v>
      </c>
    </row>
    <row r="2434" spans="1:19" x14ac:dyDescent="0.2">
      <c r="A2434" s="454" t="s">
        <v>7561</v>
      </c>
      <c r="B2434" s="455" t="s">
        <v>7562</v>
      </c>
      <c r="C2434" s="456" t="s">
        <v>61</v>
      </c>
      <c r="D2434" s="457" t="s">
        <v>314</v>
      </c>
      <c r="E2434" s="458" t="s">
        <v>315</v>
      </c>
      <c r="F2434" s="459" t="s">
        <v>316</v>
      </c>
      <c r="G2434" s="460">
        <v>2440</v>
      </c>
      <c r="H2434" s="461">
        <v>1197</v>
      </c>
      <c r="I2434" s="461">
        <v>531</v>
      </c>
      <c r="J2434" s="462" t="s">
        <v>65</v>
      </c>
      <c r="K2434" s="463">
        <v>0.5</v>
      </c>
      <c r="L2434" s="464" t="s">
        <v>48</v>
      </c>
      <c r="M2434" s="464" t="s">
        <v>48</v>
      </c>
      <c r="N2434" s="464" t="s">
        <v>48</v>
      </c>
      <c r="O2434" s="464" t="s">
        <v>48</v>
      </c>
      <c r="P2434" s="464" t="s">
        <v>48</v>
      </c>
      <c r="Q2434" s="464" t="s">
        <v>48</v>
      </c>
      <c r="R2434" s="448" t="s">
        <v>7563</v>
      </c>
      <c r="S2434" s="465">
        <v>0.02</v>
      </c>
    </row>
    <row r="2435" spans="1:19" x14ac:dyDescent="0.2">
      <c r="A2435" s="454" t="s">
        <v>156</v>
      </c>
      <c r="B2435" s="455" t="s">
        <v>7564</v>
      </c>
      <c r="C2435" s="456" t="s">
        <v>43</v>
      </c>
      <c r="D2435" s="457" t="s">
        <v>154</v>
      </c>
      <c r="E2435" s="458" t="s">
        <v>155</v>
      </c>
      <c r="F2435" s="459" t="s">
        <v>156</v>
      </c>
      <c r="G2435" s="460">
        <v>12466</v>
      </c>
      <c r="H2435" s="461">
        <v>25468</v>
      </c>
      <c r="I2435" s="461">
        <v>13829</v>
      </c>
      <c r="J2435" s="462" t="s">
        <v>65</v>
      </c>
      <c r="K2435" s="463">
        <v>0.5</v>
      </c>
      <c r="L2435" s="464" t="s">
        <v>48</v>
      </c>
      <c r="M2435" s="464" t="s">
        <v>48</v>
      </c>
      <c r="N2435" s="464" t="s">
        <v>48</v>
      </c>
      <c r="O2435" s="464" t="s">
        <v>48</v>
      </c>
      <c r="P2435" s="464" t="s">
        <v>48</v>
      </c>
      <c r="Q2435" s="464" t="s">
        <v>48</v>
      </c>
      <c r="R2435" s="448" t="s">
        <v>7565</v>
      </c>
      <c r="S2435" s="465">
        <v>0.02</v>
      </c>
    </row>
    <row r="2436" spans="1:19" x14ac:dyDescent="0.2">
      <c r="A2436" s="454" t="s">
        <v>7566</v>
      </c>
      <c r="B2436" s="455" t="s">
        <v>7567</v>
      </c>
      <c r="C2436" s="456" t="s">
        <v>61</v>
      </c>
      <c r="D2436" s="457" t="s">
        <v>154</v>
      </c>
      <c r="E2436" s="458" t="s">
        <v>155</v>
      </c>
      <c r="F2436" s="459" t="s">
        <v>156</v>
      </c>
      <c r="G2436" s="460">
        <v>1073</v>
      </c>
      <c r="H2436" s="461">
        <v>617</v>
      </c>
      <c r="I2436" s="461">
        <v>255</v>
      </c>
      <c r="J2436" s="462" t="s">
        <v>65</v>
      </c>
      <c r="K2436" s="463">
        <v>0.5</v>
      </c>
      <c r="L2436" s="464" t="s">
        <v>48</v>
      </c>
      <c r="M2436" s="464" t="s">
        <v>48</v>
      </c>
      <c r="N2436" s="464" t="s">
        <v>48</v>
      </c>
      <c r="O2436" s="464" t="s">
        <v>48</v>
      </c>
      <c r="P2436" s="464" t="s">
        <v>48</v>
      </c>
      <c r="Q2436" s="464" t="s">
        <v>48</v>
      </c>
      <c r="R2436" s="448" t="s">
        <v>7568</v>
      </c>
      <c r="S2436" s="465">
        <v>1.4999999999999999E-2</v>
      </c>
    </row>
    <row r="2437" spans="1:19" x14ac:dyDescent="0.2">
      <c r="A2437" s="454" t="s">
        <v>7569</v>
      </c>
      <c r="B2437" s="455" t="s">
        <v>7570</v>
      </c>
      <c r="C2437" s="456" t="s">
        <v>61</v>
      </c>
      <c r="D2437" s="457" t="s">
        <v>69</v>
      </c>
      <c r="E2437" s="458" t="s">
        <v>1262</v>
      </c>
      <c r="F2437" s="459" t="s">
        <v>1263</v>
      </c>
      <c r="G2437" s="460">
        <v>6339</v>
      </c>
      <c r="H2437" s="461">
        <v>1757</v>
      </c>
      <c r="I2437" s="461">
        <v>947</v>
      </c>
      <c r="J2437" s="462" t="s">
        <v>72</v>
      </c>
      <c r="K2437" s="463">
        <v>0.5</v>
      </c>
      <c r="L2437" s="464" t="s">
        <v>57</v>
      </c>
      <c r="M2437" s="464" t="s">
        <v>48</v>
      </c>
      <c r="N2437" s="464" t="s">
        <v>48</v>
      </c>
      <c r="O2437" s="464" t="s">
        <v>49</v>
      </c>
      <c r="P2437" s="464" t="s">
        <v>48</v>
      </c>
      <c r="Q2437" s="464" t="s">
        <v>48</v>
      </c>
      <c r="R2437" s="448" t="s">
        <v>7571</v>
      </c>
      <c r="S2437" s="465">
        <v>0.02</v>
      </c>
    </row>
    <row r="2438" spans="1:19" x14ac:dyDescent="0.2">
      <c r="A2438" s="454" t="s">
        <v>7572</v>
      </c>
      <c r="B2438" s="455" t="s">
        <v>7573</v>
      </c>
      <c r="C2438" s="456" t="s">
        <v>61</v>
      </c>
      <c r="D2438" s="457" t="s">
        <v>135</v>
      </c>
      <c r="E2438" s="458" t="s">
        <v>1011</v>
      </c>
      <c r="F2438" s="459" t="s">
        <v>1012</v>
      </c>
      <c r="G2438" s="460">
        <v>2720</v>
      </c>
      <c r="H2438" s="461">
        <v>691</v>
      </c>
      <c r="I2438" s="461">
        <v>294</v>
      </c>
      <c r="J2438" s="462" t="s">
        <v>102</v>
      </c>
      <c r="K2438" s="463">
        <v>0.25</v>
      </c>
      <c r="L2438" s="464" t="s">
        <v>48</v>
      </c>
      <c r="M2438" s="464" t="s">
        <v>48</v>
      </c>
      <c r="N2438" s="464" t="s">
        <v>48</v>
      </c>
      <c r="O2438" s="464" t="s">
        <v>48</v>
      </c>
      <c r="P2438" s="464" t="s">
        <v>48</v>
      </c>
      <c r="Q2438" s="464" t="s">
        <v>48</v>
      </c>
      <c r="R2438" s="448" t="s">
        <v>7574</v>
      </c>
      <c r="S2438" s="465">
        <v>0.01</v>
      </c>
    </row>
    <row r="2439" spans="1:19" x14ac:dyDescent="0.2">
      <c r="A2439" s="454" t="s">
        <v>7575</v>
      </c>
      <c r="B2439" s="455" t="s">
        <v>7576</v>
      </c>
      <c r="C2439" s="456" t="s">
        <v>61</v>
      </c>
      <c r="D2439" s="457" t="s">
        <v>99</v>
      </c>
      <c r="E2439" s="458" t="s">
        <v>141</v>
      </c>
      <c r="F2439" s="459" t="s">
        <v>142</v>
      </c>
      <c r="G2439" s="460">
        <v>1672</v>
      </c>
      <c r="H2439" s="461">
        <v>267</v>
      </c>
      <c r="I2439" s="461">
        <v>156</v>
      </c>
      <c r="J2439" s="462" t="s">
        <v>102</v>
      </c>
      <c r="K2439" s="463">
        <v>0.25</v>
      </c>
      <c r="L2439" s="464" t="s">
        <v>48</v>
      </c>
      <c r="M2439" s="464" t="s">
        <v>48</v>
      </c>
      <c r="N2439" s="464" t="s">
        <v>48</v>
      </c>
      <c r="O2439" s="464" t="s">
        <v>48</v>
      </c>
      <c r="P2439" s="464" t="s">
        <v>48</v>
      </c>
      <c r="Q2439" s="464" t="s">
        <v>48</v>
      </c>
      <c r="R2439" s="448" t="s">
        <v>7577</v>
      </c>
      <c r="S2439" s="465">
        <v>1.4999999999999999E-2</v>
      </c>
    </row>
    <row r="2440" spans="1:19" x14ac:dyDescent="0.2">
      <c r="A2440" s="454" t="s">
        <v>7578</v>
      </c>
      <c r="B2440" s="455" t="s">
        <v>7579</v>
      </c>
      <c r="C2440" s="456" t="s">
        <v>61</v>
      </c>
      <c r="D2440" s="457" t="s">
        <v>99</v>
      </c>
      <c r="E2440" s="458" t="s">
        <v>100</v>
      </c>
      <c r="F2440" s="459" t="s">
        <v>101</v>
      </c>
      <c r="G2440" s="460">
        <v>1686</v>
      </c>
      <c r="H2440" s="461">
        <v>1129</v>
      </c>
      <c r="I2440" s="461">
        <v>476</v>
      </c>
      <c r="J2440" s="462" t="s">
        <v>102</v>
      </c>
      <c r="K2440" s="463">
        <v>0.25</v>
      </c>
      <c r="L2440" s="464" t="s">
        <v>48</v>
      </c>
      <c r="M2440" s="464" t="s">
        <v>48</v>
      </c>
      <c r="N2440" s="464" t="s">
        <v>48</v>
      </c>
      <c r="O2440" s="464" t="s">
        <v>48</v>
      </c>
      <c r="P2440" s="464" t="s">
        <v>48</v>
      </c>
      <c r="Q2440" s="464" t="s">
        <v>48</v>
      </c>
      <c r="R2440" s="448" t="s">
        <v>7580</v>
      </c>
      <c r="S2440" s="465">
        <v>1.7000000000000001E-2</v>
      </c>
    </row>
    <row r="2441" spans="1:19" x14ac:dyDescent="0.2">
      <c r="A2441" s="454" t="s">
        <v>7581</v>
      </c>
      <c r="B2441" s="455" t="s">
        <v>7582</v>
      </c>
      <c r="C2441" s="456" t="s">
        <v>43</v>
      </c>
      <c r="D2441" s="457" t="s">
        <v>185</v>
      </c>
      <c r="E2441" s="458" t="s">
        <v>972</v>
      </c>
      <c r="F2441" s="459" t="s">
        <v>973</v>
      </c>
      <c r="G2441" s="460">
        <v>13267</v>
      </c>
      <c r="H2441" s="461">
        <v>6245</v>
      </c>
      <c r="I2441" s="461">
        <v>2908</v>
      </c>
      <c r="J2441" s="462" t="s">
        <v>188</v>
      </c>
      <c r="K2441" s="463">
        <v>0.5</v>
      </c>
      <c r="L2441" s="464" t="s">
        <v>48</v>
      </c>
      <c r="M2441" s="464" t="s">
        <v>48</v>
      </c>
      <c r="N2441" s="464" t="s">
        <v>49</v>
      </c>
      <c r="O2441" s="464" t="s">
        <v>48</v>
      </c>
      <c r="P2441" s="464" t="s">
        <v>48</v>
      </c>
      <c r="Q2441" s="464" t="s">
        <v>48</v>
      </c>
      <c r="R2441" s="448" t="s">
        <v>7583</v>
      </c>
      <c r="S2441" s="465">
        <v>0.02</v>
      </c>
    </row>
    <row r="2442" spans="1:19" x14ac:dyDescent="0.2">
      <c r="A2442" s="454" t="s">
        <v>7584</v>
      </c>
      <c r="B2442" s="455" t="s">
        <v>7585</v>
      </c>
      <c r="C2442" s="456" t="s">
        <v>61</v>
      </c>
      <c r="D2442" s="457" t="s">
        <v>185</v>
      </c>
      <c r="E2442" s="458" t="s">
        <v>220</v>
      </c>
      <c r="F2442" s="459" t="s">
        <v>221</v>
      </c>
      <c r="G2442" s="460">
        <v>4449</v>
      </c>
      <c r="H2442" s="461">
        <v>1259</v>
      </c>
      <c r="I2442" s="461">
        <v>644</v>
      </c>
      <c r="J2442" s="462" t="s">
        <v>188</v>
      </c>
      <c r="K2442" s="463">
        <v>0.5</v>
      </c>
      <c r="L2442" s="464" t="s">
        <v>48</v>
      </c>
      <c r="M2442" s="464" t="s">
        <v>48</v>
      </c>
      <c r="N2442" s="464" t="s">
        <v>49</v>
      </c>
      <c r="O2442" s="464" t="s">
        <v>48</v>
      </c>
      <c r="P2442" s="464" t="s">
        <v>48</v>
      </c>
      <c r="Q2442" s="464" t="s">
        <v>48</v>
      </c>
      <c r="R2442" s="448" t="s">
        <v>7586</v>
      </c>
      <c r="S2442" s="465">
        <v>1.4999999999999999E-2</v>
      </c>
    </row>
    <row r="2443" spans="1:19" x14ac:dyDescent="0.2">
      <c r="A2443" s="454" t="s">
        <v>7587</v>
      </c>
      <c r="B2443" s="455" t="s">
        <v>7588</v>
      </c>
      <c r="C2443" s="456" t="s">
        <v>43</v>
      </c>
      <c r="D2443" s="457" t="s">
        <v>185</v>
      </c>
      <c r="E2443" s="458" t="s">
        <v>220</v>
      </c>
      <c r="F2443" s="459" t="s">
        <v>221</v>
      </c>
      <c r="G2443" s="460">
        <v>10886</v>
      </c>
      <c r="H2443" s="461">
        <v>7372</v>
      </c>
      <c r="I2443" s="461">
        <v>3338</v>
      </c>
      <c r="J2443" s="462" t="s">
        <v>188</v>
      </c>
      <c r="K2443" s="463">
        <v>0.5</v>
      </c>
      <c r="L2443" s="464" t="s">
        <v>48</v>
      </c>
      <c r="M2443" s="464" t="s">
        <v>48</v>
      </c>
      <c r="N2443" s="464" t="s">
        <v>49</v>
      </c>
      <c r="O2443" s="464" t="s">
        <v>48</v>
      </c>
      <c r="P2443" s="464" t="s">
        <v>48</v>
      </c>
      <c r="Q2443" s="464" t="s">
        <v>48</v>
      </c>
      <c r="R2443" s="448" t="s">
        <v>7589</v>
      </c>
      <c r="S2443" s="465">
        <v>1.8000000000000002E-2</v>
      </c>
    </row>
    <row r="2444" spans="1:19" x14ac:dyDescent="0.2">
      <c r="A2444" s="454" t="s">
        <v>7590</v>
      </c>
      <c r="B2444" s="455" t="s">
        <v>7591</v>
      </c>
      <c r="C2444" s="456" t="s">
        <v>61</v>
      </c>
      <c r="D2444" s="457" t="s">
        <v>118</v>
      </c>
      <c r="E2444" s="458" t="s">
        <v>863</v>
      </c>
      <c r="F2444" s="459" t="s">
        <v>118</v>
      </c>
      <c r="G2444" s="460">
        <v>1028</v>
      </c>
      <c r="H2444" s="461">
        <v>490</v>
      </c>
      <c r="I2444" s="461">
        <v>177</v>
      </c>
      <c r="J2444" s="462" t="s">
        <v>47</v>
      </c>
      <c r="K2444" s="463">
        <v>0.35</v>
      </c>
      <c r="L2444" s="464" t="s">
        <v>48</v>
      </c>
      <c r="M2444" s="464" t="s">
        <v>48</v>
      </c>
      <c r="N2444" s="464" t="s">
        <v>48</v>
      </c>
      <c r="O2444" s="464" t="s">
        <v>48</v>
      </c>
      <c r="P2444" s="464" t="s">
        <v>48</v>
      </c>
      <c r="Q2444" s="464" t="s">
        <v>48</v>
      </c>
      <c r="R2444" s="448" t="s">
        <v>7592</v>
      </c>
      <c r="S2444" s="465">
        <v>0.01</v>
      </c>
    </row>
    <row r="2445" spans="1:19" x14ac:dyDescent="0.2">
      <c r="A2445" s="454" t="s">
        <v>7593</v>
      </c>
      <c r="B2445" s="455" t="s">
        <v>7594</v>
      </c>
      <c r="C2445" s="456" t="s">
        <v>252</v>
      </c>
      <c r="D2445" s="457" t="s">
        <v>111</v>
      </c>
      <c r="E2445" s="458" t="s">
        <v>6849</v>
      </c>
      <c r="F2445" s="459" t="s">
        <v>6850</v>
      </c>
      <c r="G2445" s="460">
        <v>1786</v>
      </c>
      <c r="H2445" s="461">
        <v>10273</v>
      </c>
      <c r="I2445" s="461">
        <v>3782</v>
      </c>
      <c r="J2445" s="462" t="s">
        <v>114</v>
      </c>
      <c r="K2445" s="463">
        <v>0</v>
      </c>
      <c r="L2445" s="464" t="s">
        <v>48</v>
      </c>
      <c r="M2445" s="464" t="s">
        <v>48</v>
      </c>
      <c r="N2445" s="464" t="s">
        <v>48</v>
      </c>
      <c r="O2445" s="464" t="s">
        <v>48</v>
      </c>
      <c r="P2445" s="464" t="s">
        <v>48</v>
      </c>
      <c r="Q2445" s="464" t="s">
        <v>48</v>
      </c>
      <c r="R2445" s="448" t="s">
        <v>7595</v>
      </c>
      <c r="S2445" s="465">
        <v>1.8500000000000003E-2</v>
      </c>
    </row>
    <row r="2446" spans="1:19" x14ac:dyDescent="0.2">
      <c r="A2446" s="454" t="s">
        <v>7596</v>
      </c>
      <c r="B2446" s="455" t="s">
        <v>7597</v>
      </c>
      <c r="C2446" s="456" t="s">
        <v>61</v>
      </c>
      <c r="D2446" s="457" t="s">
        <v>154</v>
      </c>
      <c r="E2446" s="458" t="s">
        <v>155</v>
      </c>
      <c r="F2446" s="459" t="s">
        <v>156</v>
      </c>
      <c r="G2446" s="460">
        <v>2335</v>
      </c>
      <c r="H2446" s="461">
        <v>650</v>
      </c>
      <c r="I2446" s="461">
        <v>267</v>
      </c>
      <c r="J2446" s="462" t="s">
        <v>65</v>
      </c>
      <c r="K2446" s="463">
        <v>0.5</v>
      </c>
      <c r="L2446" s="464" t="s">
        <v>48</v>
      </c>
      <c r="M2446" s="464" t="s">
        <v>48</v>
      </c>
      <c r="N2446" s="464" t="s">
        <v>48</v>
      </c>
      <c r="O2446" s="464" t="s">
        <v>48</v>
      </c>
      <c r="P2446" s="464" t="s">
        <v>48</v>
      </c>
      <c r="Q2446" s="464" t="s">
        <v>48</v>
      </c>
      <c r="R2446" s="448" t="s">
        <v>7598</v>
      </c>
      <c r="S2446" s="465">
        <v>0.02</v>
      </c>
    </row>
    <row r="2447" spans="1:19" x14ac:dyDescent="0.2">
      <c r="A2447" s="454" t="s">
        <v>7599</v>
      </c>
      <c r="B2447" s="455" t="s">
        <v>7600</v>
      </c>
      <c r="C2447" s="456" t="s">
        <v>61</v>
      </c>
      <c r="D2447" s="457" t="s">
        <v>62</v>
      </c>
      <c r="E2447" s="458" t="s">
        <v>884</v>
      </c>
      <c r="F2447" s="459" t="s">
        <v>885</v>
      </c>
      <c r="G2447" s="460">
        <v>3142</v>
      </c>
      <c r="H2447" s="461">
        <v>1321</v>
      </c>
      <c r="I2447" s="461">
        <v>517</v>
      </c>
      <c r="J2447" s="462" t="s">
        <v>65</v>
      </c>
      <c r="K2447" s="463">
        <v>0.5</v>
      </c>
      <c r="L2447" s="464" t="s">
        <v>48</v>
      </c>
      <c r="M2447" s="464" t="s">
        <v>48</v>
      </c>
      <c r="N2447" s="464" t="s">
        <v>49</v>
      </c>
      <c r="O2447" s="464" t="s">
        <v>48</v>
      </c>
      <c r="P2447" s="464" t="s">
        <v>48</v>
      </c>
      <c r="Q2447" s="464" t="s">
        <v>48</v>
      </c>
      <c r="R2447" s="448" t="s">
        <v>7601</v>
      </c>
      <c r="S2447" s="465">
        <v>1.8000000000000002E-2</v>
      </c>
    </row>
    <row r="2448" spans="1:19" x14ac:dyDescent="0.2">
      <c r="A2448" s="454" t="s">
        <v>7602</v>
      </c>
      <c r="B2448" s="455" t="s">
        <v>7603</v>
      </c>
      <c r="C2448" s="456" t="s">
        <v>61</v>
      </c>
      <c r="D2448" s="457" t="s">
        <v>118</v>
      </c>
      <c r="E2448" s="458" t="s">
        <v>170</v>
      </c>
      <c r="F2448" s="459" t="s">
        <v>171</v>
      </c>
      <c r="G2448" s="460">
        <v>815</v>
      </c>
      <c r="H2448" s="461">
        <v>258</v>
      </c>
      <c r="I2448" s="461">
        <v>138</v>
      </c>
      <c r="J2448" s="462" t="s">
        <v>47</v>
      </c>
      <c r="K2448" s="463">
        <v>0.35</v>
      </c>
      <c r="L2448" s="464" t="s">
        <v>57</v>
      </c>
      <c r="M2448" s="464" t="s">
        <v>48</v>
      </c>
      <c r="N2448" s="464" t="s">
        <v>48</v>
      </c>
      <c r="O2448" s="464" t="s">
        <v>48</v>
      </c>
      <c r="P2448" s="464" t="s">
        <v>49</v>
      </c>
      <c r="Q2448" s="464" t="s">
        <v>49</v>
      </c>
      <c r="R2448" s="448" t="s">
        <v>7604</v>
      </c>
      <c r="S2448" s="465">
        <v>0.02</v>
      </c>
    </row>
    <row r="2449" spans="1:19" x14ac:dyDescent="0.2">
      <c r="A2449" s="454" t="s">
        <v>7605</v>
      </c>
      <c r="B2449" s="455" t="s">
        <v>7606</v>
      </c>
      <c r="C2449" s="456" t="s">
        <v>61</v>
      </c>
      <c r="D2449" s="457" t="s">
        <v>118</v>
      </c>
      <c r="E2449" s="458" t="s">
        <v>170</v>
      </c>
      <c r="F2449" s="459" t="s">
        <v>171</v>
      </c>
      <c r="G2449" s="460">
        <v>1946</v>
      </c>
      <c r="H2449" s="461">
        <v>658</v>
      </c>
      <c r="I2449" s="461">
        <v>308</v>
      </c>
      <c r="J2449" s="462" t="s">
        <v>47</v>
      </c>
      <c r="K2449" s="463">
        <v>0.35</v>
      </c>
      <c r="L2449" s="464" t="s">
        <v>57</v>
      </c>
      <c r="M2449" s="464" t="s">
        <v>48</v>
      </c>
      <c r="N2449" s="464" t="s">
        <v>48</v>
      </c>
      <c r="O2449" s="464" t="s">
        <v>48</v>
      </c>
      <c r="P2449" s="464" t="s">
        <v>49</v>
      </c>
      <c r="Q2449" s="464" t="s">
        <v>49</v>
      </c>
      <c r="R2449" s="448" t="s">
        <v>7607</v>
      </c>
      <c r="S2449" s="465">
        <v>1.4999999999999999E-2</v>
      </c>
    </row>
    <row r="2450" spans="1:19" x14ac:dyDescent="0.2">
      <c r="A2450" s="454" t="s">
        <v>7608</v>
      </c>
      <c r="B2450" s="455" t="s">
        <v>7609</v>
      </c>
      <c r="C2450" s="456" t="s">
        <v>61</v>
      </c>
      <c r="D2450" s="457" t="s">
        <v>118</v>
      </c>
      <c r="E2450" s="458" t="s">
        <v>170</v>
      </c>
      <c r="F2450" s="459" t="s">
        <v>171</v>
      </c>
      <c r="G2450" s="460">
        <v>2321</v>
      </c>
      <c r="H2450" s="461">
        <v>1060</v>
      </c>
      <c r="I2450" s="461">
        <v>455</v>
      </c>
      <c r="J2450" s="462" t="s">
        <v>47</v>
      </c>
      <c r="K2450" s="463">
        <v>0.35</v>
      </c>
      <c r="L2450" s="464" t="s">
        <v>57</v>
      </c>
      <c r="M2450" s="464" t="s">
        <v>48</v>
      </c>
      <c r="N2450" s="464" t="s">
        <v>48</v>
      </c>
      <c r="O2450" s="464" t="s">
        <v>48</v>
      </c>
      <c r="P2450" s="464" t="s">
        <v>49</v>
      </c>
      <c r="Q2450" s="464" t="s">
        <v>49</v>
      </c>
      <c r="R2450" s="448" t="s">
        <v>7610</v>
      </c>
      <c r="S2450" s="465">
        <v>0.02</v>
      </c>
    </row>
    <row r="2451" spans="1:19" x14ac:dyDescent="0.2">
      <c r="A2451" s="454" t="s">
        <v>7611</v>
      </c>
      <c r="B2451" s="455" t="s">
        <v>7612</v>
      </c>
      <c r="C2451" s="456" t="s">
        <v>61</v>
      </c>
      <c r="D2451" s="457" t="s">
        <v>118</v>
      </c>
      <c r="E2451" s="458" t="s">
        <v>170</v>
      </c>
      <c r="F2451" s="459" t="s">
        <v>171</v>
      </c>
      <c r="G2451" s="460">
        <v>493</v>
      </c>
      <c r="H2451" s="461">
        <v>51</v>
      </c>
      <c r="I2451" s="461">
        <v>53</v>
      </c>
      <c r="J2451" s="462" t="s">
        <v>47</v>
      </c>
      <c r="K2451" s="463">
        <v>0.35</v>
      </c>
      <c r="L2451" s="464" t="s">
        <v>57</v>
      </c>
      <c r="M2451" s="464" t="s">
        <v>48</v>
      </c>
      <c r="N2451" s="464" t="s">
        <v>48</v>
      </c>
      <c r="O2451" s="464" t="s">
        <v>48</v>
      </c>
      <c r="P2451" s="464" t="s">
        <v>49</v>
      </c>
      <c r="Q2451" s="464" t="s">
        <v>49</v>
      </c>
      <c r="R2451" s="448" t="s">
        <v>7613</v>
      </c>
      <c r="S2451" s="465">
        <v>0.02</v>
      </c>
    </row>
    <row r="2452" spans="1:19" x14ac:dyDescent="0.2">
      <c r="A2452" s="454" t="s">
        <v>7614</v>
      </c>
      <c r="B2452" s="455" t="s">
        <v>7615</v>
      </c>
      <c r="C2452" s="456" t="s">
        <v>61</v>
      </c>
      <c r="D2452" s="457" t="s">
        <v>154</v>
      </c>
      <c r="E2452" s="458" t="s">
        <v>296</v>
      </c>
      <c r="F2452" s="459" t="s">
        <v>297</v>
      </c>
      <c r="G2452" s="460">
        <v>1991</v>
      </c>
      <c r="H2452" s="461">
        <v>364</v>
      </c>
      <c r="I2452" s="461">
        <v>177</v>
      </c>
      <c r="J2452" s="462" t="s">
        <v>65</v>
      </c>
      <c r="K2452" s="463">
        <v>0.5</v>
      </c>
      <c r="L2452" s="464" t="s">
        <v>48</v>
      </c>
      <c r="M2452" s="464" t="s">
        <v>48</v>
      </c>
      <c r="N2452" s="464" t="s">
        <v>49</v>
      </c>
      <c r="O2452" s="464" t="s">
        <v>48</v>
      </c>
      <c r="P2452" s="464" t="s">
        <v>48</v>
      </c>
      <c r="Q2452" s="464" t="s">
        <v>48</v>
      </c>
      <c r="R2452" s="448" t="s">
        <v>7616</v>
      </c>
      <c r="S2452" s="465">
        <v>0.02</v>
      </c>
    </row>
    <row r="2453" spans="1:19" x14ac:dyDescent="0.2">
      <c r="A2453" s="454" t="s">
        <v>7617</v>
      </c>
      <c r="B2453" s="455" t="s">
        <v>7618</v>
      </c>
      <c r="C2453" s="456" t="s">
        <v>61</v>
      </c>
      <c r="D2453" s="457" t="s">
        <v>154</v>
      </c>
      <c r="E2453" s="458" t="s">
        <v>404</v>
      </c>
      <c r="F2453" s="459" t="s">
        <v>405</v>
      </c>
      <c r="G2453" s="460">
        <v>2446</v>
      </c>
      <c r="H2453" s="461">
        <v>166</v>
      </c>
      <c r="I2453" s="461">
        <v>167</v>
      </c>
      <c r="J2453" s="462" t="s">
        <v>65</v>
      </c>
      <c r="K2453" s="463">
        <v>0.5</v>
      </c>
      <c r="L2453" s="464" t="s">
        <v>57</v>
      </c>
      <c r="M2453" s="464" t="s">
        <v>48</v>
      </c>
      <c r="N2453" s="464" t="s">
        <v>48</v>
      </c>
      <c r="O2453" s="464" t="s">
        <v>49</v>
      </c>
      <c r="P2453" s="464" t="s">
        <v>48</v>
      </c>
      <c r="Q2453" s="464" t="s">
        <v>48</v>
      </c>
      <c r="R2453" s="448" t="s">
        <v>7619</v>
      </c>
      <c r="S2453" s="465">
        <v>1.4999999999999999E-2</v>
      </c>
    </row>
    <row r="2454" spans="1:19" x14ac:dyDescent="0.2">
      <c r="A2454" s="454" t="s">
        <v>7620</v>
      </c>
      <c r="B2454" s="455" t="s">
        <v>7621</v>
      </c>
      <c r="C2454" s="456" t="s">
        <v>61</v>
      </c>
      <c r="D2454" s="457" t="s">
        <v>62</v>
      </c>
      <c r="E2454" s="458" t="s">
        <v>265</v>
      </c>
      <c r="F2454" s="459" t="s">
        <v>266</v>
      </c>
      <c r="G2454" s="460">
        <v>1070</v>
      </c>
      <c r="H2454" s="461">
        <v>477</v>
      </c>
      <c r="I2454" s="461">
        <v>203</v>
      </c>
      <c r="J2454" s="462" t="s">
        <v>65</v>
      </c>
      <c r="K2454" s="463">
        <v>0.5</v>
      </c>
      <c r="L2454" s="464" t="s">
        <v>57</v>
      </c>
      <c r="M2454" s="464" t="s">
        <v>48</v>
      </c>
      <c r="N2454" s="464" t="s">
        <v>48</v>
      </c>
      <c r="O2454" s="464" t="s">
        <v>49</v>
      </c>
      <c r="P2454" s="464" t="s">
        <v>48</v>
      </c>
      <c r="Q2454" s="464" t="s">
        <v>48</v>
      </c>
      <c r="R2454" s="448" t="s">
        <v>7622</v>
      </c>
      <c r="S2454" s="465">
        <v>0.02</v>
      </c>
    </row>
    <row r="2455" spans="1:19" x14ac:dyDescent="0.2">
      <c r="A2455" s="454" t="s">
        <v>7623</v>
      </c>
      <c r="B2455" s="455" t="s">
        <v>7624</v>
      </c>
      <c r="C2455" s="456" t="s">
        <v>61</v>
      </c>
      <c r="D2455" s="457" t="s">
        <v>154</v>
      </c>
      <c r="E2455" s="458" t="s">
        <v>549</v>
      </c>
      <c r="F2455" s="459" t="s">
        <v>550</v>
      </c>
      <c r="G2455" s="460">
        <v>770</v>
      </c>
      <c r="H2455" s="461">
        <v>190</v>
      </c>
      <c r="I2455" s="461">
        <v>81</v>
      </c>
      <c r="J2455" s="462" t="s">
        <v>65</v>
      </c>
      <c r="K2455" s="463">
        <v>0.5</v>
      </c>
      <c r="L2455" s="464" t="s">
        <v>57</v>
      </c>
      <c r="M2455" s="464" t="s">
        <v>48</v>
      </c>
      <c r="N2455" s="464" t="s">
        <v>48</v>
      </c>
      <c r="O2455" s="464" t="s">
        <v>48</v>
      </c>
      <c r="P2455" s="464" t="s">
        <v>49</v>
      </c>
      <c r="Q2455" s="464" t="s">
        <v>48</v>
      </c>
      <c r="R2455" s="448" t="s">
        <v>7625</v>
      </c>
      <c r="S2455" s="465">
        <v>0.02</v>
      </c>
    </row>
    <row r="2456" spans="1:19" x14ac:dyDescent="0.2">
      <c r="A2456" s="454" t="s">
        <v>7626</v>
      </c>
      <c r="B2456" s="455" t="s">
        <v>7627</v>
      </c>
      <c r="C2456" s="456" t="s">
        <v>61</v>
      </c>
      <c r="D2456" s="457" t="s">
        <v>154</v>
      </c>
      <c r="E2456" s="458" t="s">
        <v>296</v>
      </c>
      <c r="F2456" s="459" t="s">
        <v>297</v>
      </c>
      <c r="G2456" s="460">
        <v>2212</v>
      </c>
      <c r="H2456" s="461">
        <v>742</v>
      </c>
      <c r="I2456" s="461">
        <v>293</v>
      </c>
      <c r="J2456" s="462" t="s">
        <v>65</v>
      </c>
      <c r="K2456" s="463">
        <v>0.5</v>
      </c>
      <c r="L2456" s="464" t="s">
        <v>48</v>
      </c>
      <c r="M2456" s="464" t="s">
        <v>48</v>
      </c>
      <c r="N2456" s="464" t="s">
        <v>49</v>
      </c>
      <c r="O2456" s="464" t="s">
        <v>48</v>
      </c>
      <c r="P2456" s="464" t="s">
        <v>48</v>
      </c>
      <c r="Q2456" s="464" t="s">
        <v>48</v>
      </c>
      <c r="R2456" s="448" t="s">
        <v>7628</v>
      </c>
      <c r="S2456" s="465">
        <v>0.02</v>
      </c>
    </row>
    <row r="2457" spans="1:19" x14ac:dyDescent="0.2">
      <c r="A2457" s="454" t="s">
        <v>7629</v>
      </c>
      <c r="B2457" s="455" t="s">
        <v>7630</v>
      </c>
      <c r="C2457" s="456" t="s">
        <v>61</v>
      </c>
      <c r="D2457" s="457" t="s">
        <v>154</v>
      </c>
      <c r="E2457" s="458" t="s">
        <v>747</v>
      </c>
      <c r="F2457" s="459" t="s">
        <v>748</v>
      </c>
      <c r="G2457" s="460">
        <v>1058</v>
      </c>
      <c r="H2457" s="461">
        <v>446</v>
      </c>
      <c r="I2457" s="461">
        <v>230</v>
      </c>
      <c r="J2457" s="462" t="s">
        <v>65</v>
      </c>
      <c r="K2457" s="463">
        <v>0.5</v>
      </c>
      <c r="L2457" s="464" t="s">
        <v>48</v>
      </c>
      <c r="M2457" s="464" t="s">
        <v>48</v>
      </c>
      <c r="N2457" s="464" t="s">
        <v>49</v>
      </c>
      <c r="O2457" s="464" t="s">
        <v>48</v>
      </c>
      <c r="P2457" s="464" t="s">
        <v>48</v>
      </c>
      <c r="Q2457" s="464" t="s">
        <v>48</v>
      </c>
      <c r="R2457" s="448" t="s">
        <v>7631</v>
      </c>
      <c r="S2457" s="465">
        <v>1.4999999999999999E-2</v>
      </c>
    </row>
    <row r="2458" spans="1:19" x14ac:dyDescent="0.2">
      <c r="A2458" s="454" t="s">
        <v>7632</v>
      </c>
      <c r="B2458" s="455" t="s">
        <v>7633</v>
      </c>
      <c r="C2458" s="456" t="s">
        <v>61</v>
      </c>
      <c r="D2458" s="457" t="s">
        <v>154</v>
      </c>
      <c r="E2458" s="458" t="s">
        <v>1141</v>
      </c>
      <c r="F2458" s="459" t="s">
        <v>1142</v>
      </c>
      <c r="G2458" s="460">
        <v>1180</v>
      </c>
      <c r="H2458" s="461">
        <v>63</v>
      </c>
      <c r="I2458" s="461">
        <v>73</v>
      </c>
      <c r="J2458" s="462" t="s">
        <v>65</v>
      </c>
      <c r="K2458" s="463">
        <v>0.5</v>
      </c>
      <c r="L2458" s="464" t="s">
        <v>57</v>
      </c>
      <c r="M2458" s="464" t="s">
        <v>48</v>
      </c>
      <c r="N2458" s="464" t="s">
        <v>48</v>
      </c>
      <c r="O2458" s="464" t="s">
        <v>48</v>
      </c>
      <c r="P2458" s="464" t="s">
        <v>49</v>
      </c>
      <c r="Q2458" s="464" t="s">
        <v>48</v>
      </c>
      <c r="R2458" s="448" t="s">
        <v>7634</v>
      </c>
      <c r="S2458" s="465">
        <v>0</v>
      </c>
    </row>
    <row r="2459" spans="1:19" x14ac:dyDescent="0.2">
      <c r="A2459" s="454" t="s">
        <v>7635</v>
      </c>
      <c r="B2459" s="455" t="s">
        <v>7636</v>
      </c>
      <c r="C2459" s="456" t="s">
        <v>61</v>
      </c>
      <c r="D2459" s="457" t="s">
        <v>154</v>
      </c>
      <c r="E2459" s="458" t="s">
        <v>1141</v>
      </c>
      <c r="F2459" s="459" t="s">
        <v>1142</v>
      </c>
      <c r="G2459" s="460">
        <v>1238</v>
      </c>
      <c r="H2459" s="461">
        <v>145</v>
      </c>
      <c r="I2459" s="461">
        <v>77</v>
      </c>
      <c r="J2459" s="462" t="s">
        <v>65</v>
      </c>
      <c r="K2459" s="463">
        <v>0.5</v>
      </c>
      <c r="L2459" s="464" t="s">
        <v>57</v>
      </c>
      <c r="M2459" s="464" t="s">
        <v>48</v>
      </c>
      <c r="N2459" s="464" t="s">
        <v>48</v>
      </c>
      <c r="O2459" s="464" t="s">
        <v>48</v>
      </c>
      <c r="P2459" s="464" t="s">
        <v>49</v>
      </c>
      <c r="Q2459" s="464" t="s">
        <v>48</v>
      </c>
      <c r="R2459" s="448" t="s">
        <v>7637</v>
      </c>
      <c r="S2459" s="465">
        <v>0.01</v>
      </c>
    </row>
    <row r="2460" spans="1:19" x14ac:dyDescent="0.2">
      <c r="A2460" s="454" t="s">
        <v>7638</v>
      </c>
      <c r="B2460" s="455" t="s">
        <v>7639</v>
      </c>
      <c r="C2460" s="456" t="s">
        <v>61</v>
      </c>
      <c r="D2460" s="457" t="s">
        <v>154</v>
      </c>
      <c r="E2460" s="458" t="s">
        <v>404</v>
      </c>
      <c r="F2460" s="459" t="s">
        <v>405</v>
      </c>
      <c r="G2460" s="460">
        <v>1083</v>
      </c>
      <c r="H2460" s="461">
        <v>133</v>
      </c>
      <c r="I2460" s="461">
        <v>99</v>
      </c>
      <c r="J2460" s="462" t="s">
        <v>65</v>
      </c>
      <c r="K2460" s="463">
        <v>0.5</v>
      </c>
      <c r="L2460" s="464" t="s">
        <v>57</v>
      </c>
      <c r="M2460" s="464" t="s">
        <v>48</v>
      </c>
      <c r="N2460" s="464" t="s">
        <v>48</v>
      </c>
      <c r="O2460" s="464" t="s">
        <v>49</v>
      </c>
      <c r="P2460" s="464" t="s">
        <v>48</v>
      </c>
      <c r="Q2460" s="464" t="s">
        <v>48</v>
      </c>
      <c r="R2460" s="448" t="s">
        <v>7640</v>
      </c>
      <c r="S2460" s="465">
        <v>1.4999999999999999E-2</v>
      </c>
    </row>
    <row r="2461" spans="1:19" x14ac:dyDescent="0.2">
      <c r="A2461" s="454" t="s">
        <v>7641</v>
      </c>
      <c r="B2461" s="455" t="s">
        <v>7642</v>
      </c>
      <c r="C2461" s="456" t="s">
        <v>61</v>
      </c>
      <c r="D2461" s="457" t="s">
        <v>154</v>
      </c>
      <c r="E2461" s="458" t="s">
        <v>404</v>
      </c>
      <c r="F2461" s="459" t="s">
        <v>405</v>
      </c>
      <c r="G2461" s="460">
        <v>1081</v>
      </c>
      <c r="H2461" s="461">
        <v>163</v>
      </c>
      <c r="I2461" s="461">
        <v>124</v>
      </c>
      <c r="J2461" s="462" t="s">
        <v>65</v>
      </c>
      <c r="K2461" s="463">
        <v>0.5</v>
      </c>
      <c r="L2461" s="464" t="s">
        <v>57</v>
      </c>
      <c r="M2461" s="464" t="s">
        <v>48</v>
      </c>
      <c r="N2461" s="464" t="s">
        <v>48</v>
      </c>
      <c r="O2461" s="464" t="s">
        <v>49</v>
      </c>
      <c r="P2461" s="464" t="s">
        <v>48</v>
      </c>
      <c r="Q2461" s="464" t="s">
        <v>48</v>
      </c>
      <c r="R2461" s="448" t="s">
        <v>7643</v>
      </c>
      <c r="S2461" s="465">
        <v>0.02</v>
      </c>
    </row>
    <row r="2462" spans="1:19" x14ac:dyDescent="0.2">
      <c r="A2462" s="454" t="s">
        <v>7644</v>
      </c>
      <c r="B2462" s="455" t="s">
        <v>7645</v>
      </c>
      <c r="C2462" s="456" t="s">
        <v>61</v>
      </c>
      <c r="D2462" s="457" t="s">
        <v>154</v>
      </c>
      <c r="E2462" s="458" t="s">
        <v>296</v>
      </c>
      <c r="F2462" s="459" t="s">
        <v>297</v>
      </c>
      <c r="G2462" s="460">
        <v>1826</v>
      </c>
      <c r="H2462" s="461">
        <v>546</v>
      </c>
      <c r="I2462" s="461">
        <v>214</v>
      </c>
      <c r="J2462" s="462" t="s">
        <v>65</v>
      </c>
      <c r="K2462" s="463">
        <v>0.5</v>
      </c>
      <c r="L2462" s="464" t="s">
        <v>48</v>
      </c>
      <c r="M2462" s="464" t="s">
        <v>48</v>
      </c>
      <c r="N2462" s="464" t="s">
        <v>49</v>
      </c>
      <c r="O2462" s="464" t="s">
        <v>48</v>
      </c>
      <c r="P2462" s="464" t="s">
        <v>48</v>
      </c>
      <c r="Q2462" s="464" t="s">
        <v>48</v>
      </c>
      <c r="R2462" s="448" t="s">
        <v>7646</v>
      </c>
      <c r="S2462" s="465">
        <v>1.8000000000000002E-2</v>
      </c>
    </row>
    <row r="2463" spans="1:19" x14ac:dyDescent="0.2">
      <c r="A2463" s="454" t="s">
        <v>7647</v>
      </c>
      <c r="B2463" s="455" t="s">
        <v>7648</v>
      </c>
      <c r="C2463" s="456" t="s">
        <v>61</v>
      </c>
      <c r="D2463" s="457" t="s">
        <v>154</v>
      </c>
      <c r="E2463" s="458" t="s">
        <v>296</v>
      </c>
      <c r="F2463" s="459" t="s">
        <v>297</v>
      </c>
      <c r="G2463" s="460">
        <v>2171</v>
      </c>
      <c r="H2463" s="461">
        <v>414</v>
      </c>
      <c r="I2463" s="461">
        <v>203</v>
      </c>
      <c r="J2463" s="462" t="s">
        <v>65</v>
      </c>
      <c r="K2463" s="463">
        <v>0.5</v>
      </c>
      <c r="L2463" s="464" t="s">
        <v>48</v>
      </c>
      <c r="M2463" s="464" t="s">
        <v>48</v>
      </c>
      <c r="N2463" s="464" t="s">
        <v>49</v>
      </c>
      <c r="O2463" s="464" t="s">
        <v>48</v>
      </c>
      <c r="P2463" s="464" t="s">
        <v>48</v>
      </c>
      <c r="Q2463" s="464" t="s">
        <v>48</v>
      </c>
      <c r="R2463" s="448" t="s">
        <v>7649</v>
      </c>
      <c r="S2463" s="465">
        <v>0.02</v>
      </c>
    </row>
    <row r="2464" spans="1:19" x14ac:dyDescent="0.2">
      <c r="A2464" s="454" t="s">
        <v>7650</v>
      </c>
      <c r="B2464" s="455" t="s">
        <v>7651</v>
      </c>
      <c r="C2464" s="456" t="s">
        <v>61</v>
      </c>
      <c r="D2464" s="457" t="s">
        <v>62</v>
      </c>
      <c r="E2464" s="458" t="s">
        <v>265</v>
      </c>
      <c r="F2464" s="459" t="s">
        <v>266</v>
      </c>
      <c r="G2464" s="460">
        <v>3097</v>
      </c>
      <c r="H2464" s="461">
        <v>398</v>
      </c>
      <c r="I2464" s="461">
        <v>212</v>
      </c>
      <c r="J2464" s="462" t="s">
        <v>65</v>
      </c>
      <c r="K2464" s="463">
        <v>0.5</v>
      </c>
      <c r="L2464" s="464" t="s">
        <v>57</v>
      </c>
      <c r="M2464" s="464" t="s">
        <v>48</v>
      </c>
      <c r="N2464" s="464" t="s">
        <v>48</v>
      </c>
      <c r="O2464" s="464" t="s">
        <v>49</v>
      </c>
      <c r="P2464" s="464" t="s">
        <v>48</v>
      </c>
      <c r="Q2464" s="464" t="s">
        <v>48</v>
      </c>
      <c r="R2464" s="448" t="s">
        <v>7652</v>
      </c>
      <c r="S2464" s="465">
        <v>0.02</v>
      </c>
    </row>
    <row r="2465" spans="1:19" x14ac:dyDescent="0.2">
      <c r="A2465" s="454" t="s">
        <v>7653</v>
      </c>
      <c r="B2465" s="455" t="s">
        <v>7654</v>
      </c>
      <c r="C2465" s="456" t="s">
        <v>61</v>
      </c>
      <c r="D2465" s="457" t="s">
        <v>62</v>
      </c>
      <c r="E2465" s="458" t="s">
        <v>265</v>
      </c>
      <c r="F2465" s="459" t="s">
        <v>266</v>
      </c>
      <c r="G2465" s="460">
        <v>1352</v>
      </c>
      <c r="H2465" s="461">
        <v>361</v>
      </c>
      <c r="I2465" s="461">
        <v>133</v>
      </c>
      <c r="J2465" s="462" t="s">
        <v>65</v>
      </c>
      <c r="K2465" s="463">
        <v>0.5</v>
      </c>
      <c r="L2465" s="464" t="s">
        <v>57</v>
      </c>
      <c r="M2465" s="464" t="s">
        <v>48</v>
      </c>
      <c r="N2465" s="464" t="s">
        <v>48</v>
      </c>
      <c r="O2465" s="464" t="s">
        <v>49</v>
      </c>
      <c r="P2465" s="464" t="s">
        <v>48</v>
      </c>
      <c r="Q2465" s="464" t="s">
        <v>48</v>
      </c>
      <c r="R2465" s="448" t="s">
        <v>7655</v>
      </c>
      <c r="S2465" s="465">
        <v>0.02</v>
      </c>
    </row>
    <row r="2466" spans="1:19" x14ac:dyDescent="0.2">
      <c r="A2466" s="454" t="s">
        <v>7656</v>
      </c>
      <c r="B2466" s="455" t="s">
        <v>7657</v>
      </c>
      <c r="C2466" s="456" t="s">
        <v>61</v>
      </c>
      <c r="D2466" s="457" t="s">
        <v>154</v>
      </c>
      <c r="E2466" s="458" t="s">
        <v>296</v>
      </c>
      <c r="F2466" s="459" t="s">
        <v>297</v>
      </c>
      <c r="G2466" s="460">
        <v>2506</v>
      </c>
      <c r="H2466" s="461">
        <v>1547</v>
      </c>
      <c r="I2466" s="461">
        <v>580</v>
      </c>
      <c r="J2466" s="462" t="s">
        <v>65</v>
      </c>
      <c r="K2466" s="463">
        <v>0.5</v>
      </c>
      <c r="L2466" s="464" t="s">
        <v>48</v>
      </c>
      <c r="M2466" s="464" t="s">
        <v>48</v>
      </c>
      <c r="N2466" s="464" t="s">
        <v>49</v>
      </c>
      <c r="O2466" s="464" t="s">
        <v>48</v>
      </c>
      <c r="P2466" s="464" t="s">
        <v>48</v>
      </c>
      <c r="Q2466" s="464" t="s">
        <v>48</v>
      </c>
      <c r="R2466" s="448" t="s">
        <v>7658</v>
      </c>
      <c r="S2466" s="465">
        <v>0.02</v>
      </c>
    </row>
    <row r="2467" spans="1:19" x14ac:dyDescent="0.2">
      <c r="A2467" s="454" t="s">
        <v>7659</v>
      </c>
      <c r="B2467" s="455" t="s">
        <v>7660</v>
      </c>
      <c r="C2467" s="456" t="s">
        <v>61</v>
      </c>
      <c r="D2467" s="457" t="s">
        <v>154</v>
      </c>
      <c r="E2467" s="458" t="s">
        <v>404</v>
      </c>
      <c r="F2467" s="459" t="s">
        <v>405</v>
      </c>
      <c r="G2467" s="460">
        <v>1565</v>
      </c>
      <c r="H2467" s="461">
        <v>477</v>
      </c>
      <c r="I2467" s="461">
        <v>224</v>
      </c>
      <c r="J2467" s="462" t="s">
        <v>65</v>
      </c>
      <c r="K2467" s="463">
        <v>0.5</v>
      </c>
      <c r="L2467" s="464" t="s">
        <v>57</v>
      </c>
      <c r="M2467" s="464" t="s">
        <v>48</v>
      </c>
      <c r="N2467" s="464" t="s">
        <v>48</v>
      </c>
      <c r="O2467" s="464" t="s">
        <v>49</v>
      </c>
      <c r="P2467" s="464" t="s">
        <v>48</v>
      </c>
      <c r="Q2467" s="464" t="s">
        <v>48</v>
      </c>
      <c r="R2467" s="448" t="s">
        <v>7661</v>
      </c>
      <c r="S2467" s="465">
        <v>0.02</v>
      </c>
    </row>
    <row r="2468" spans="1:19" x14ac:dyDescent="0.2">
      <c r="A2468" s="454" t="s">
        <v>7662</v>
      </c>
      <c r="B2468" s="455" t="s">
        <v>7663</v>
      </c>
      <c r="C2468" s="456" t="s">
        <v>61</v>
      </c>
      <c r="D2468" s="457" t="s">
        <v>154</v>
      </c>
      <c r="E2468" s="458" t="s">
        <v>743</v>
      </c>
      <c r="F2468" s="459" t="s">
        <v>743</v>
      </c>
      <c r="G2468" s="460">
        <v>2177</v>
      </c>
      <c r="H2468" s="461">
        <v>712</v>
      </c>
      <c r="I2468" s="461">
        <v>279</v>
      </c>
      <c r="J2468" s="462" t="s">
        <v>65</v>
      </c>
      <c r="K2468" s="463">
        <v>0.5</v>
      </c>
      <c r="L2468" s="464" t="s">
        <v>48</v>
      </c>
      <c r="M2468" s="464" t="s">
        <v>48</v>
      </c>
      <c r="N2468" s="464" t="s">
        <v>49</v>
      </c>
      <c r="O2468" s="464" t="s">
        <v>48</v>
      </c>
      <c r="P2468" s="464" t="s">
        <v>48</v>
      </c>
      <c r="Q2468" s="464" t="s">
        <v>48</v>
      </c>
      <c r="R2468" s="448" t="s">
        <v>7664</v>
      </c>
      <c r="S2468" s="465">
        <v>0.02</v>
      </c>
    </row>
    <row r="2469" spans="1:19" x14ac:dyDescent="0.2">
      <c r="A2469" s="454" t="s">
        <v>7665</v>
      </c>
      <c r="B2469" s="455" t="s">
        <v>7666</v>
      </c>
      <c r="C2469" s="456" t="s">
        <v>61</v>
      </c>
      <c r="D2469" s="457" t="s">
        <v>154</v>
      </c>
      <c r="E2469" s="458" t="s">
        <v>296</v>
      </c>
      <c r="F2469" s="459" t="s">
        <v>297</v>
      </c>
      <c r="G2469" s="460">
        <v>3636</v>
      </c>
      <c r="H2469" s="461">
        <v>1175</v>
      </c>
      <c r="I2469" s="461">
        <v>498</v>
      </c>
      <c r="J2469" s="462" t="s">
        <v>65</v>
      </c>
      <c r="K2469" s="463">
        <v>0.5</v>
      </c>
      <c r="L2469" s="464" t="s">
        <v>48</v>
      </c>
      <c r="M2469" s="464" t="s">
        <v>48</v>
      </c>
      <c r="N2469" s="464" t="s">
        <v>49</v>
      </c>
      <c r="O2469" s="464" t="s">
        <v>48</v>
      </c>
      <c r="P2469" s="464" t="s">
        <v>48</v>
      </c>
      <c r="Q2469" s="464" t="s">
        <v>48</v>
      </c>
      <c r="R2469" s="448" t="s">
        <v>7667</v>
      </c>
      <c r="S2469" s="465">
        <v>0.02</v>
      </c>
    </row>
    <row r="2470" spans="1:19" x14ac:dyDescent="0.2">
      <c r="A2470" s="454" t="s">
        <v>7668</v>
      </c>
      <c r="B2470" s="455" t="s">
        <v>7669</v>
      </c>
      <c r="C2470" s="456" t="s">
        <v>61</v>
      </c>
      <c r="D2470" s="457" t="s">
        <v>154</v>
      </c>
      <c r="E2470" s="458" t="s">
        <v>743</v>
      </c>
      <c r="F2470" s="459" t="s">
        <v>743</v>
      </c>
      <c r="G2470" s="460">
        <v>1582</v>
      </c>
      <c r="H2470" s="461">
        <v>90</v>
      </c>
      <c r="I2470" s="461">
        <v>47</v>
      </c>
      <c r="J2470" s="462" t="s">
        <v>65</v>
      </c>
      <c r="K2470" s="463">
        <v>0.5</v>
      </c>
      <c r="L2470" s="464" t="s">
        <v>48</v>
      </c>
      <c r="M2470" s="464" t="s">
        <v>48</v>
      </c>
      <c r="N2470" s="464" t="s">
        <v>49</v>
      </c>
      <c r="O2470" s="464" t="s">
        <v>48</v>
      </c>
      <c r="P2470" s="464" t="s">
        <v>48</v>
      </c>
      <c r="Q2470" s="464" t="s">
        <v>48</v>
      </c>
      <c r="R2470" s="448" t="s">
        <v>7670</v>
      </c>
      <c r="S2470" s="465">
        <v>0</v>
      </c>
    </row>
    <row r="2471" spans="1:19" x14ac:dyDescent="0.2">
      <c r="A2471" s="454" t="s">
        <v>7671</v>
      </c>
      <c r="B2471" s="455" t="s">
        <v>7672</v>
      </c>
      <c r="C2471" s="456" t="s">
        <v>61</v>
      </c>
      <c r="D2471" s="457" t="s">
        <v>154</v>
      </c>
      <c r="E2471" s="458" t="s">
        <v>743</v>
      </c>
      <c r="F2471" s="459" t="s">
        <v>743</v>
      </c>
      <c r="G2471" s="460">
        <v>2896</v>
      </c>
      <c r="H2471" s="461">
        <v>789</v>
      </c>
      <c r="I2471" s="461">
        <v>364</v>
      </c>
      <c r="J2471" s="462" t="s">
        <v>65</v>
      </c>
      <c r="K2471" s="463">
        <v>0.5</v>
      </c>
      <c r="L2471" s="464" t="s">
        <v>48</v>
      </c>
      <c r="M2471" s="464" t="s">
        <v>48</v>
      </c>
      <c r="N2471" s="464" t="s">
        <v>49</v>
      </c>
      <c r="O2471" s="464" t="s">
        <v>48</v>
      </c>
      <c r="P2471" s="464" t="s">
        <v>48</v>
      </c>
      <c r="Q2471" s="464" t="s">
        <v>48</v>
      </c>
      <c r="R2471" s="448" t="s">
        <v>7673</v>
      </c>
      <c r="S2471" s="465">
        <v>0</v>
      </c>
    </row>
    <row r="2472" spans="1:19" x14ac:dyDescent="0.2">
      <c r="A2472" s="454" t="s">
        <v>7674</v>
      </c>
      <c r="B2472" s="455" t="s">
        <v>7675</v>
      </c>
      <c r="C2472" s="456" t="s">
        <v>61</v>
      </c>
      <c r="D2472" s="457" t="s">
        <v>154</v>
      </c>
      <c r="E2472" s="458" t="s">
        <v>296</v>
      </c>
      <c r="F2472" s="459" t="s">
        <v>297</v>
      </c>
      <c r="G2472" s="460">
        <v>3846</v>
      </c>
      <c r="H2472" s="461">
        <v>728</v>
      </c>
      <c r="I2472" s="461">
        <v>350</v>
      </c>
      <c r="J2472" s="462" t="s">
        <v>65</v>
      </c>
      <c r="K2472" s="463">
        <v>0.5</v>
      </c>
      <c r="L2472" s="464" t="s">
        <v>48</v>
      </c>
      <c r="M2472" s="464" t="s">
        <v>48</v>
      </c>
      <c r="N2472" s="464" t="s">
        <v>49</v>
      </c>
      <c r="O2472" s="464" t="s">
        <v>48</v>
      </c>
      <c r="P2472" s="464" t="s">
        <v>48</v>
      </c>
      <c r="Q2472" s="464" t="s">
        <v>48</v>
      </c>
      <c r="R2472" s="448" t="s">
        <v>7676</v>
      </c>
      <c r="S2472" s="465">
        <v>0.02</v>
      </c>
    </row>
    <row r="2473" spans="1:19" x14ac:dyDescent="0.2">
      <c r="A2473" s="454" t="s">
        <v>7677</v>
      </c>
      <c r="B2473" s="455" t="s">
        <v>7678</v>
      </c>
      <c r="C2473" s="456" t="s">
        <v>61</v>
      </c>
      <c r="D2473" s="457" t="s">
        <v>154</v>
      </c>
      <c r="E2473" s="458" t="s">
        <v>626</v>
      </c>
      <c r="F2473" s="459" t="s">
        <v>627</v>
      </c>
      <c r="G2473" s="460">
        <v>4008</v>
      </c>
      <c r="H2473" s="461">
        <v>1509</v>
      </c>
      <c r="I2473" s="461">
        <v>637</v>
      </c>
      <c r="J2473" s="462" t="s">
        <v>65</v>
      </c>
      <c r="K2473" s="463">
        <v>0.5</v>
      </c>
      <c r="L2473" s="464" t="s">
        <v>57</v>
      </c>
      <c r="M2473" s="464" t="s">
        <v>48</v>
      </c>
      <c r="N2473" s="464" t="s">
        <v>48</v>
      </c>
      <c r="O2473" s="464" t="s">
        <v>49</v>
      </c>
      <c r="P2473" s="464" t="s">
        <v>48</v>
      </c>
      <c r="Q2473" s="464" t="s">
        <v>48</v>
      </c>
      <c r="R2473" s="448" t="s">
        <v>7679</v>
      </c>
      <c r="S2473" s="465">
        <v>0.02</v>
      </c>
    </row>
    <row r="2474" spans="1:19" x14ac:dyDescent="0.2">
      <c r="A2474" s="454" t="s">
        <v>7680</v>
      </c>
      <c r="B2474" s="455" t="s">
        <v>7681</v>
      </c>
      <c r="C2474" s="456" t="s">
        <v>61</v>
      </c>
      <c r="D2474" s="457" t="s">
        <v>154</v>
      </c>
      <c r="E2474" s="458" t="s">
        <v>747</v>
      </c>
      <c r="F2474" s="459" t="s">
        <v>748</v>
      </c>
      <c r="G2474" s="460">
        <v>3530</v>
      </c>
      <c r="H2474" s="461">
        <v>437</v>
      </c>
      <c r="I2474" s="461">
        <v>207</v>
      </c>
      <c r="J2474" s="462" t="s">
        <v>65</v>
      </c>
      <c r="K2474" s="463">
        <v>0.5</v>
      </c>
      <c r="L2474" s="464" t="s">
        <v>48</v>
      </c>
      <c r="M2474" s="464" t="s">
        <v>48</v>
      </c>
      <c r="N2474" s="464" t="s">
        <v>49</v>
      </c>
      <c r="O2474" s="464" t="s">
        <v>48</v>
      </c>
      <c r="P2474" s="464" t="s">
        <v>48</v>
      </c>
      <c r="Q2474" s="464" t="s">
        <v>48</v>
      </c>
      <c r="R2474" s="448" t="s">
        <v>7682</v>
      </c>
      <c r="S2474" s="465">
        <v>1.4999999999999999E-2</v>
      </c>
    </row>
    <row r="2475" spans="1:19" x14ac:dyDescent="0.2">
      <c r="A2475" s="454" t="s">
        <v>7683</v>
      </c>
      <c r="B2475" s="455" t="s">
        <v>7684</v>
      </c>
      <c r="C2475" s="456" t="s">
        <v>61</v>
      </c>
      <c r="D2475" s="457" t="s">
        <v>154</v>
      </c>
      <c r="E2475" s="458" t="s">
        <v>1141</v>
      </c>
      <c r="F2475" s="459" t="s">
        <v>1142</v>
      </c>
      <c r="G2475" s="460">
        <v>4042</v>
      </c>
      <c r="H2475" s="461">
        <v>967</v>
      </c>
      <c r="I2475" s="461">
        <v>437</v>
      </c>
      <c r="J2475" s="462" t="s">
        <v>65</v>
      </c>
      <c r="K2475" s="463">
        <v>0.5</v>
      </c>
      <c r="L2475" s="464" t="s">
        <v>57</v>
      </c>
      <c r="M2475" s="464" t="s">
        <v>48</v>
      </c>
      <c r="N2475" s="464" t="s">
        <v>48</v>
      </c>
      <c r="O2475" s="464" t="s">
        <v>48</v>
      </c>
      <c r="P2475" s="464" t="s">
        <v>49</v>
      </c>
      <c r="Q2475" s="464" t="s">
        <v>48</v>
      </c>
      <c r="R2475" s="448" t="s">
        <v>7685</v>
      </c>
      <c r="S2475" s="465">
        <v>0.02</v>
      </c>
    </row>
    <row r="2476" spans="1:19" x14ac:dyDescent="0.2">
      <c r="A2476" s="454" t="s">
        <v>7686</v>
      </c>
      <c r="B2476" s="455" t="s">
        <v>7687</v>
      </c>
      <c r="C2476" s="456" t="s">
        <v>61</v>
      </c>
      <c r="D2476" s="457" t="s">
        <v>154</v>
      </c>
      <c r="E2476" s="458" t="s">
        <v>747</v>
      </c>
      <c r="F2476" s="459" t="s">
        <v>748</v>
      </c>
      <c r="G2476" s="460">
        <v>2502</v>
      </c>
      <c r="H2476" s="461">
        <v>744</v>
      </c>
      <c r="I2476" s="461">
        <v>319</v>
      </c>
      <c r="J2476" s="462" t="s">
        <v>65</v>
      </c>
      <c r="K2476" s="463">
        <v>0.5</v>
      </c>
      <c r="L2476" s="464" t="s">
        <v>57</v>
      </c>
      <c r="M2476" s="464" t="s">
        <v>48</v>
      </c>
      <c r="N2476" s="464" t="s">
        <v>49</v>
      </c>
      <c r="O2476" s="464" t="s">
        <v>48</v>
      </c>
      <c r="P2476" s="464" t="s">
        <v>48</v>
      </c>
      <c r="Q2476" s="464" t="s">
        <v>48</v>
      </c>
      <c r="R2476" s="448" t="s">
        <v>7688</v>
      </c>
      <c r="S2476" s="465">
        <v>0.02</v>
      </c>
    </row>
    <row r="2477" spans="1:19" x14ac:dyDescent="0.2">
      <c r="A2477" s="454" t="s">
        <v>7689</v>
      </c>
      <c r="B2477" s="455" t="s">
        <v>7690</v>
      </c>
      <c r="C2477" s="456" t="s">
        <v>61</v>
      </c>
      <c r="D2477" s="457" t="s">
        <v>154</v>
      </c>
      <c r="E2477" s="458" t="s">
        <v>747</v>
      </c>
      <c r="F2477" s="459" t="s">
        <v>748</v>
      </c>
      <c r="G2477" s="460">
        <v>5299</v>
      </c>
      <c r="H2477" s="461">
        <v>1684</v>
      </c>
      <c r="I2477" s="461">
        <v>728</v>
      </c>
      <c r="J2477" s="462" t="s">
        <v>65</v>
      </c>
      <c r="K2477" s="463">
        <v>0.5</v>
      </c>
      <c r="L2477" s="464" t="s">
        <v>57</v>
      </c>
      <c r="M2477" s="464" t="s">
        <v>48</v>
      </c>
      <c r="N2477" s="464" t="s">
        <v>49</v>
      </c>
      <c r="O2477" s="464" t="s">
        <v>48</v>
      </c>
      <c r="P2477" s="464" t="s">
        <v>48</v>
      </c>
      <c r="Q2477" s="464" t="s">
        <v>48</v>
      </c>
      <c r="R2477" s="448" t="s">
        <v>7691</v>
      </c>
      <c r="S2477" s="465">
        <v>0.02</v>
      </c>
    </row>
    <row r="2478" spans="1:19" x14ac:dyDescent="0.2">
      <c r="A2478" s="454" t="s">
        <v>7692</v>
      </c>
      <c r="B2478" s="455" t="s">
        <v>7693</v>
      </c>
      <c r="C2478" s="456" t="s">
        <v>61</v>
      </c>
      <c r="D2478" s="457" t="s">
        <v>62</v>
      </c>
      <c r="E2478" s="458" t="s">
        <v>265</v>
      </c>
      <c r="F2478" s="459" t="s">
        <v>266</v>
      </c>
      <c r="G2478" s="460">
        <v>1263</v>
      </c>
      <c r="H2478" s="461">
        <v>236</v>
      </c>
      <c r="I2478" s="461">
        <v>113</v>
      </c>
      <c r="J2478" s="462" t="s">
        <v>65</v>
      </c>
      <c r="K2478" s="463">
        <v>0.5</v>
      </c>
      <c r="L2478" s="464" t="s">
        <v>57</v>
      </c>
      <c r="M2478" s="464" t="s">
        <v>48</v>
      </c>
      <c r="N2478" s="464" t="s">
        <v>48</v>
      </c>
      <c r="O2478" s="464" t="s">
        <v>49</v>
      </c>
      <c r="P2478" s="464" t="s">
        <v>48</v>
      </c>
      <c r="Q2478" s="464" t="s">
        <v>48</v>
      </c>
      <c r="R2478" s="448" t="s">
        <v>7694</v>
      </c>
      <c r="S2478" s="465">
        <v>0</v>
      </c>
    </row>
    <row r="2479" spans="1:19" x14ac:dyDescent="0.2">
      <c r="A2479" s="454" t="s">
        <v>7695</v>
      </c>
      <c r="B2479" s="455" t="s">
        <v>7696</v>
      </c>
      <c r="C2479" s="456" t="s">
        <v>61</v>
      </c>
      <c r="D2479" s="457" t="s">
        <v>154</v>
      </c>
      <c r="E2479" s="458" t="s">
        <v>743</v>
      </c>
      <c r="F2479" s="459" t="s">
        <v>743</v>
      </c>
      <c r="G2479" s="460">
        <v>2722</v>
      </c>
      <c r="H2479" s="461">
        <v>583</v>
      </c>
      <c r="I2479" s="461">
        <v>305</v>
      </c>
      <c r="J2479" s="462" t="s">
        <v>65</v>
      </c>
      <c r="K2479" s="463">
        <v>0.5</v>
      </c>
      <c r="L2479" s="464" t="s">
        <v>48</v>
      </c>
      <c r="M2479" s="464" t="s">
        <v>48</v>
      </c>
      <c r="N2479" s="464" t="s">
        <v>49</v>
      </c>
      <c r="O2479" s="464" t="s">
        <v>48</v>
      </c>
      <c r="P2479" s="464" t="s">
        <v>48</v>
      </c>
      <c r="Q2479" s="464" t="s">
        <v>48</v>
      </c>
      <c r="R2479" s="448" t="s">
        <v>7697</v>
      </c>
      <c r="S2479" s="465">
        <v>0.02</v>
      </c>
    </row>
    <row r="2480" spans="1:19" x14ac:dyDescent="0.2">
      <c r="A2480" s="454" t="s">
        <v>7698</v>
      </c>
      <c r="B2480" s="455" t="s">
        <v>7699</v>
      </c>
      <c r="C2480" s="456" t="s">
        <v>61</v>
      </c>
      <c r="D2480" s="457" t="s">
        <v>341</v>
      </c>
      <c r="E2480" s="458" t="s">
        <v>925</v>
      </c>
      <c r="F2480" s="459" t="s">
        <v>926</v>
      </c>
      <c r="G2480" s="460">
        <v>519</v>
      </c>
      <c r="H2480" s="461">
        <v>2104</v>
      </c>
      <c r="I2480" s="461">
        <v>1091</v>
      </c>
      <c r="J2480" s="462" t="s">
        <v>72</v>
      </c>
      <c r="K2480" s="463">
        <v>0.5</v>
      </c>
      <c r="L2480" s="464" t="s">
        <v>57</v>
      </c>
      <c r="M2480" s="464" t="s">
        <v>48</v>
      </c>
      <c r="N2480" s="464" t="s">
        <v>49</v>
      </c>
      <c r="O2480" s="464" t="s">
        <v>48</v>
      </c>
      <c r="P2480" s="464" t="s">
        <v>48</v>
      </c>
      <c r="Q2480" s="464" t="s">
        <v>48</v>
      </c>
      <c r="R2480" s="448" t="s">
        <v>7700</v>
      </c>
      <c r="S2480" s="465">
        <v>1.8000000000000002E-2</v>
      </c>
    </row>
    <row r="2481" spans="1:19" x14ac:dyDescent="0.2">
      <c r="A2481" s="454" t="s">
        <v>7701</v>
      </c>
      <c r="B2481" s="455" t="s">
        <v>7702</v>
      </c>
      <c r="C2481" s="456" t="s">
        <v>61</v>
      </c>
      <c r="D2481" s="457" t="s">
        <v>207</v>
      </c>
      <c r="E2481" s="458" t="s">
        <v>1416</v>
      </c>
      <c r="F2481" s="459" t="s">
        <v>1417</v>
      </c>
      <c r="G2481" s="460">
        <v>1981</v>
      </c>
      <c r="H2481" s="461">
        <v>803</v>
      </c>
      <c r="I2481" s="461">
        <v>244</v>
      </c>
      <c r="J2481" s="462" t="s">
        <v>56</v>
      </c>
      <c r="K2481" s="463">
        <v>0.5</v>
      </c>
      <c r="L2481" s="464" t="s">
        <v>57</v>
      </c>
      <c r="M2481" s="464" t="s">
        <v>48</v>
      </c>
      <c r="N2481" s="464" t="s">
        <v>48</v>
      </c>
      <c r="O2481" s="464" t="s">
        <v>48</v>
      </c>
      <c r="P2481" s="464" t="s">
        <v>49</v>
      </c>
      <c r="Q2481" s="464" t="s">
        <v>48</v>
      </c>
      <c r="R2481" s="448" t="s">
        <v>7703</v>
      </c>
      <c r="S2481" s="465">
        <v>0</v>
      </c>
    </row>
    <row r="2482" spans="1:19" x14ac:dyDescent="0.2">
      <c r="A2482" s="454" t="s">
        <v>7704</v>
      </c>
      <c r="B2482" s="455" t="s">
        <v>7705</v>
      </c>
      <c r="C2482" s="456" t="s">
        <v>252</v>
      </c>
      <c r="D2482" s="457" t="s">
        <v>44</v>
      </c>
      <c r="E2482" s="458" t="s">
        <v>45</v>
      </c>
      <c r="F2482" s="459" t="s">
        <v>46</v>
      </c>
      <c r="G2482" s="460">
        <v>4996</v>
      </c>
      <c r="H2482" s="461">
        <v>1800</v>
      </c>
      <c r="I2482" s="461">
        <v>680</v>
      </c>
      <c r="J2482" s="462" t="s">
        <v>47</v>
      </c>
      <c r="K2482" s="463">
        <v>0.35</v>
      </c>
      <c r="L2482" s="464" t="s">
        <v>48</v>
      </c>
      <c r="M2482" s="464" t="s">
        <v>49</v>
      </c>
      <c r="N2482" s="464" t="s">
        <v>48</v>
      </c>
      <c r="O2482" s="464" t="s">
        <v>48</v>
      </c>
      <c r="P2482" s="464" t="s">
        <v>48</v>
      </c>
      <c r="Q2482" s="464" t="s">
        <v>48</v>
      </c>
      <c r="R2482" s="448" t="s">
        <v>7706</v>
      </c>
      <c r="S2482" s="465">
        <v>1.6E-2</v>
      </c>
    </row>
    <row r="2483" spans="1:19" x14ac:dyDescent="0.2">
      <c r="A2483" s="454" t="s">
        <v>193</v>
      </c>
      <c r="B2483" s="455" t="s">
        <v>7707</v>
      </c>
      <c r="C2483" s="456" t="s">
        <v>2332</v>
      </c>
      <c r="D2483" s="457" t="s">
        <v>99</v>
      </c>
      <c r="E2483" s="458" t="s">
        <v>192</v>
      </c>
      <c r="F2483" s="459" t="s">
        <v>193</v>
      </c>
      <c r="G2483" s="460">
        <v>16904</v>
      </c>
      <c r="H2483" s="461">
        <v>62246</v>
      </c>
      <c r="I2483" s="461">
        <v>27802</v>
      </c>
      <c r="J2483" s="462" t="s">
        <v>102</v>
      </c>
      <c r="K2483" s="463">
        <v>0.25</v>
      </c>
      <c r="L2483" s="464" t="s">
        <v>48</v>
      </c>
      <c r="M2483" s="464" t="s">
        <v>48</v>
      </c>
      <c r="N2483" s="464" t="s">
        <v>48</v>
      </c>
      <c r="O2483" s="464" t="s">
        <v>48</v>
      </c>
      <c r="P2483" s="464" t="s">
        <v>48</v>
      </c>
      <c r="Q2483" s="464" t="s">
        <v>48</v>
      </c>
      <c r="R2483" s="448" t="s">
        <v>7708</v>
      </c>
      <c r="S2483" s="465">
        <v>0.02</v>
      </c>
    </row>
    <row r="2484" spans="1:19" x14ac:dyDescent="0.2">
      <c r="A2484" s="454" t="s">
        <v>7709</v>
      </c>
      <c r="B2484" s="455" t="s">
        <v>7710</v>
      </c>
      <c r="C2484" s="456" t="s">
        <v>61</v>
      </c>
      <c r="D2484" s="457" t="s">
        <v>99</v>
      </c>
      <c r="E2484" s="458" t="s">
        <v>192</v>
      </c>
      <c r="F2484" s="459" t="s">
        <v>193</v>
      </c>
      <c r="G2484" s="460">
        <v>2069</v>
      </c>
      <c r="H2484" s="461">
        <v>833</v>
      </c>
      <c r="I2484" s="461">
        <v>312</v>
      </c>
      <c r="J2484" s="462" t="s">
        <v>102</v>
      </c>
      <c r="K2484" s="463">
        <v>0.25</v>
      </c>
      <c r="L2484" s="464" t="s">
        <v>48</v>
      </c>
      <c r="M2484" s="464" t="s">
        <v>48</v>
      </c>
      <c r="N2484" s="464" t="s">
        <v>48</v>
      </c>
      <c r="O2484" s="464" t="s">
        <v>48</v>
      </c>
      <c r="P2484" s="464" t="s">
        <v>48</v>
      </c>
      <c r="Q2484" s="464" t="s">
        <v>48</v>
      </c>
      <c r="R2484" s="448" t="s">
        <v>7711</v>
      </c>
      <c r="S2484" s="465">
        <v>1.7000000000000001E-2</v>
      </c>
    </row>
    <row r="2485" spans="1:19" x14ac:dyDescent="0.2">
      <c r="A2485" s="454" t="s">
        <v>7712</v>
      </c>
      <c r="B2485" s="455" t="s">
        <v>7713</v>
      </c>
      <c r="C2485" s="456" t="s">
        <v>61</v>
      </c>
      <c r="D2485" s="457" t="s">
        <v>99</v>
      </c>
      <c r="E2485" s="458" t="s">
        <v>192</v>
      </c>
      <c r="F2485" s="459" t="s">
        <v>193</v>
      </c>
      <c r="G2485" s="460">
        <v>2681</v>
      </c>
      <c r="H2485" s="461">
        <v>1303</v>
      </c>
      <c r="I2485" s="461">
        <v>483</v>
      </c>
      <c r="J2485" s="462" t="s">
        <v>102</v>
      </c>
      <c r="K2485" s="463">
        <v>0.25</v>
      </c>
      <c r="L2485" s="464" t="s">
        <v>48</v>
      </c>
      <c r="M2485" s="464" t="s">
        <v>48</v>
      </c>
      <c r="N2485" s="464" t="s">
        <v>48</v>
      </c>
      <c r="O2485" s="464" t="s">
        <v>48</v>
      </c>
      <c r="P2485" s="464" t="s">
        <v>48</v>
      </c>
      <c r="Q2485" s="464" t="s">
        <v>48</v>
      </c>
      <c r="R2485" s="448" t="s">
        <v>7714</v>
      </c>
      <c r="S2485" s="465">
        <v>1.7000000000000001E-2</v>
      </c>
    </row>
    <row r="2486" spans="1:19" x14ac:dyDescent="0.2">
      <c r="A2486" s="454" t="s">
        <v>7715</v>
      </c>
      <c r="B2486" s="455" t="s">
        <v>7716</v>
      </c>
      <c r="C2486" s="456" t="s">
        <v>61</v>
      </c>
      <c r="D2486" s="457" t="s">
        <v>99</v>
      </c>
      <c r="E2486" s="458" t="s">
        <v>141</v>
      </c>
      <c r="F2486" s="459" t="s">
        <v>142</v>
      </c>
      <c r="G2486" s="460">
        <v>710</v>
      </c>
      <c r="H2486" s="461">
        <v>300</v>
      </c>
      <c r="I2486" s="461">
        <v>122</v>
      </c>
      <c r="J2486" s="462" t="s">
        <v>102</v>
      </c>
      <c r="K2486" s="463">
        <v>0.25</v>
      </c>
      <c r="L2486" s="464" t="s">
        <v>48</v>
      </c>
      <c r="M2486" s="464" t="s">
        <v>48</v>
      </c>
      <c r="N2486" s="464" t="s">
        <v>48</v>
      </c>
      <c r="O2486" s="464" t="s">
        <v>48</v>
      </c>
      <c r="P2486" s="464" t="s">
        <v>48</v>
      </c>
      <c r="Q2486" s="464" t="s">
        <v>48</v>
      </c>
      <c r="R2486" s="448" t="s">
        <v>7717</v>
      </c>
      <c r="S2486" s="465">
        <v>0.02</v>
      </c>
    </row>
    <row r="2487" spans="1:19" x14ac:dyDescent="0.2">
      <c r="A2487" s="454" t="s">
        <v>7718</v>
      </c>
      <c r="B2487" s="455" t="s">
        <v>7719</v>
      </c>
      <c r="C2487" s="456" t="s">
        <v>61</v>
      </c>
      <c r="D2487" s="457" t="s">
        <v>135</v>
      </c>
      <c r="E2487" s="458" t="s">
        <v>136</v>
      </c>
      <c r="F2487" s="459" t="s">
        <v>137</v>
      </c>
      <c r="G2487" s="460">
        <v>1737</v>
      </c>
      <c r="H2487" s="461">
        <v>689</v>
      </c>
      <c r="I2487" s="461">
        <v>264</v>
      </c>
      <c r="J2487" s="462" t="s">
        <v>102</v>
      </c>
      <c r="K2487" s="463">
        <v>0.25</v>
      </c>
      <c r="L2487" s="464" t="s">
        <v>48</v>
      </c>
      <c r="M2487" s="464" t="s">
        <v>48</v>
      </c>
      <c r="N2487" s="464" t="s">
        <v>48</v>
      </c>
      <c r="O2487" s="464" t="s">
        <v>48</v>
      </c>
      <c r="P2487" s="464" t="s">
        <v>48</v>
      </c>
      <c r="Q2487" s="464" t="s">
        <v>48</v>
      </c>
      <c r="R2487" s="448" t="s">
        <v>7720</v>
      </c>
      <c r="S2487" s="465">
        <v>1.7000000000000001E-2</v>
      </c>
    </row>
    <row r="2488" spans="1:19" x14ac:dyDescent="0.2">
      <c r="A2488" s="454" t="s">
        <v>7721</v>
      </c>
      <c r="B2488" s="455" t="s">
        <v>7722</v>
      </c>
      <c r="C2488" s="456" t="s">
        <v>61</v>
      </c>
      <c r="D2488" s="457" t="s">
        <v>135</v>
      </c>
      <c r="E2488" s="458" t="s">
        <v>136</v>
      </c>
      <c r="F2488" s="459" t="s">
        <v>137</v>
      </c>
      <c r="G2488" s="460">
        <v>886</v>
      </c>
      <c r="H2488" s="461">
        <v>216</v>
      </c>
      <c r="I2488" s="461">
        <v>106</v>
      </c>
      <c r="J2488" s="462" t="s">
        <v>102</v>
      </c>
      <c r="K2488" s="463">
        <v>0.25</v>
      </c>
      <c r="L2488" s="464" t="s">
        <v>48</v>
      </c>
      <c r="M2488" s="464" t="s">
        <v>48</v>
      </c>
      <c r="N2488" s="464" t="s">
        <v>48</v>
      </c>
      <c r="O2488" s="464" t="s">
        <v>48</v>
      </c>
      <c r="P2488" s="464" t="s">
        <v>48</v>
      </c>
      <c r="Q2488" s="464" t="s">
        <v>48</v>
      </c>
      <c r="R2488" s="448" t="s">
        <v>7723</v>
      </c>
      <c r="S2488" s="465">
        <v>0.02</v>
      </c>
    </row>
    <row r="2489" spans="1:19" x14ac:dyDescent="0.2">
      <c r="A2489" s="454" t="s">
        <v>7724</v>
      </c>
      <c r="B2489" s="455" t="s">
        <v>7725</v>
      </c>
      <c r="C2489" s="456" t="s">
        <v>61</v>
      </c>
      <c r="D2489" s="457" t="s">
        <v>259</v>
      </c>
      <c r="E2489" s="458" t="s">
        <v>347</v>
      </c>
      <c r="F2489" s="459" t="s">
        <v>348</v>
      </c>
      <c r="G2489" s="460">
        <v>1637</v>
      </c>
      <c r="H2489" s="461">
        <v>836</v>
      </c>
      <c r="I2489" s="461">
        <v>322</v>
      </c>
      <c r="J2489" s="462" t="s">
        <v>102</v>
      </c>
      <c r="K2489" s="463">
        <v>0.25</v>
      </c>
      <c r="L2489" s="464" t="s">
        <v>48</v>
      </c>
      <c r="M2489" s="464" t="s">
        <v>48</v>
      </c>
      <c r="N2489" s="464" t="s">
        <v>48</v>
      </c>
      <c r="O2489" s="464" t="s">
        <v>48</v>
      </c>
      <c r="P2489" s="464" t="s">
        <v>48</v>
      </c>
      <c r="Q2489" s="464" t="s">
        <v>48</v>
      </c>
      <c r="R2489" s="448" t="s">
        <v>7726</v>
      </c>
      <c r="S2489" s="465">
        <v>1.2E-2</v>
      </c>
    </row>
    <row r="2490" spans="1:19" x14ac:dyDescent="0.2">
      <c r="A2490" s="454" t="s">
        <v>7727</v>
      </c>
      <c r="B2490" s="455" t="s">
        <v>7728</v>
      </c>
      <c r="C2490" s="456" t="s">
        <v>61</v>
      </c>
      <c r="D2490" s="457" t="s">
        <v>135</v>
      </c>
      <c r="E2490" s="458" t="s">
        <v>136</v>
      </c>
      <c r="F2490" s="459" t="s">
        <v>137</v>
      </c>
      <c r="G2490" s="460">
        <v>1329</v>
      </c>
      <c r="H2490" s="461">
        <v>786</v>
      </c>
      <c r="I2490" s="461">
        <v>280</v>
      </c>
      <c r="J2490" s="462" t="s">
        <v>102</v>
      </c>
      <c r="K2490" s="463">
        <v>0.25</v>
      </c>
      <c r="L2490" s="464" t="s">
        <v>48</v>
      </c>
      <c r="M2490" s="464" t="s">
        <v>48</v>
      </c>
      <c r="N2490" s="464" t="s">
        <v>48</v>
      </c>
      <c r="O2490" s="464" t="s">
        <v>48</v>
      </c>
      <c r="P2490" s="464" t="s">
        <v>48</v>
      </c>
      <c r="Q2490" s="464" t="s">
        <v>48</v>
      </c>
      <c r="R2490" s="448" t="s">
        <v>7729</v>
      </c>
      <c r="S2490" s="465">
        <v>0.02</v>
      </c>
    </row>
    <row r="2491" spans="1:19" x14ac:dyDescent="0.2">
      <c r="A2491" s="454" t="s">
        <v>7730</v>
      </c>
      <c r="B2491" s="455" t="s">
        <v>7731</v>
      </c>
      <c r="C2491" s="456" t="s">
        <v>61</v>
      </c>
      <c r="D2491" s="457" t="s">
        <v>341</v>
      </c>
      <c r="E2491" s="458" t="s">
        <v>925</v>
      </c>
      <c r="F2491" s="459" t="s">
        <v>926</v>
      </c>
      <c r="G2491" s="460">
        <v>1214</v>
      </c>
      <c r="H2491" s="461">
        <v>1006</v>
      </c>
      <c r="I2491" s="461">
        <v>303</v>
      </c>
      <c r="J2491" s="462" t="s">
        <v>72</v>
      </c>
      <c r="K2491" s="463">
        <v>0.5</v>
      </c>
      <c r="L2491" s="464" t="s">
        <v>57</v>
      </c>
      <c r="M2491" s="464" t="s">
        <v>48</v>
      </c>
      <c r="N2491" s="464" t="s">
        <v>49</v>
      </c>
      <c r="O2491" s="464" t="s">
        <v>48</v>
      </c>
      <c r="P2491" s="464" t="s">
        <v>48</v>
      </c>
      <c r="Q2491" s="464" t="s">
        <v>48</v>
      </c>
      <c r="R2491" s="448" t="s">
        <v>7732</v>
      </c>
      <c r="S2491" s="465">
        <v>0.01</v>
      </c>
    </row>
    <row r="2492" spans="1:19" x14ac:dyDescent="0.2">
      <c r="A2492" s="454" t="s">
        <v>7733</v>
      </c>
      <c r="B2492" s="455" t="s">
        <v>7734</v>
      </c>
      <c r="C2492" s="456" t="s">
        <v>61</v>
      </c>
      <c r="D2492" s="457" t="s">
        <v>111</v>
      </c>
      <c r="E2492" s="458" t="s">
        <v>2130</v>
      </c>
      <c r="F2492" s="459" t="s">
        <v>1</v>
      </c>
      <c r="G2492" s="460">
        <v>2489</v>
      </c>
      <c r="H2492" s="461">
        <v>3228</v>
      </c>
      <c r="I2492" s="461">
        <v>1235</v>
      </c>
      <c r="J2492" s="462" t="s">
        <v>114</v>
      </c>
      <c r="K2492" s="463">
        <v>0</v>
      </c>
      <c r="L2492" s="464" t="s">
        <v>48</v>
      </c>
      <c r="M2492" s="464" t="s">
        <v>48</v>
      </c>
      <c r="N2492" s="464" t="s">
        <v>48</v>
      </c>
      <c r="O2492" s="464" t="s">
        <v>48</v>
      </c>
      <c r="P2492" s="464" t="s">
        <v>48</v>
      </c>
      <c r="Q2492" s="464" t="s">
        <v>48</v>
      </c>
      <c r="R2492" s="448" t="s">
        <v>7735</v>
      </c>
      <c r="S2492" s="465">
        <v>1.4999999999999999E-2</v>
      </c>
    </row>
    <row r="2493" spans="1:19" x14ac:dyDescent="0.2">
      <c r="A2493" s="454" t="s">
        <v>7736</v>
      </c>
      <c r="B2493" s="455" t="s">
        <v>7737</v>
      </c>
      <c r="C2493" s="456" t="s">
        <v>61</v>
      </c>
      <c r="D2493" s="457" t="s">
        <v>76</v>
      </c>
      <c r="E2493" s="458" t="s">
        <v>391</v>
      </c>
      <c r="F2493" s="459" t="s">
        <v>392</v>
      </c>
      <c r="G2493" s="460">
        <v>728</v>
      </c>
      <c r="H2493" s="461">
        <v>232</v>
      </c>
      <c r="I2493" s="461">
        <v>112</v>
      </c>
      <c r="J2493" s="462" t="s">
        <v>72</v>
      </c>
      <c r="K2493" s="463">
        <v>0.5</v>
      </c>
      <c r="L2493" s="464" t="s">
        <v>57</v>
      </c>
      <c r="M2493" s="464" t="s">
        <v>49</v>
      </c>
      <c r="N2493" s="464" t="s">
        <v>48</v>
      </c>
      <c r="O2493" s="464" t="s">
        <v>48</v>
      </c>
      <c r="P2493" s="464" t="s">
        <v>48</v>
      </c>
      <c r="Q2493" s="464" t="s">
        <v>48</v>
      </c>
      <c r="R2493" s="448" t="s">
        <v>7738</v>
      </c>
      <c r="S2493" s="465">
        <v>0.02</v>
      </c>
    </row>
    <row r="2494" spans="1:19" x14ac:dyDescent="0.2">
      <c r="A2494" s="454" t="s">
        <v>7739</v>
      </c>
      <c r="B2494" s="455" t="s">
        <v>7740</v>
      </c>
      <c r="C2494" s="456" t="s">
        <v>61</v>
      </c>
      <c r="D2494" s="457" t="s">
        <v>62</v>
      </c>
      <c r="E2494" s="458" t="s">
        <v>175</v>
      </c>
      <c r="F2494" s="459" t="s">
        <v>176</v>
      </c>
      <c r="G2494" s="460">
        <v>660</v>
      </c>
      <c r="H2494" s="461">
        <v>162</v>
      </c>
      <c r="I2494" s="461">
        <v>62</v>
      </c>
      <c r="J2494" s="462" t="s">
        <v>65</v>
      </c>
      <c r="K2494" s="463">
        <v>0.5</v>
      </c>
      <c r="L2494" s="464" t="s">
        <v>57</v>
      </c>
      <c r="M2494" s="464" t="s">
        <v>48</v>
      </c>
      <c r="N2494" s="464" t="s">
        <v>48</v>
      </c>
      <c r="O2494" s="464" t="s">
        <v>48</v>
      </c>
      <c r="P2494" s="464" t="s">
        <v>49</v>
      </c>
      <c r="Q2494" s="464" t="s">
        <v>48</v>
      </c>
      <c r="R2494" s="448" t="s">
        <v>7741</v>
      </c>
      <c r="S2494" s="465">
        <v>0.02</v>
      </c>
    </row>
    <row r="2495" spans="1:19" x14ac:dyDescent="0.2">
      <c r="A2495" s="454" t="s">
        <v>7742</v>
      </c>
      <c r="B2495" s="455" t="s">
        <v>7743</v>
      </c>
      <c r="C2495" s="456" t="s">
        <v>61</v>
      </c>
      <c r="D2495" s="457" t="s">
        <v>135</v>
      </c>
      <c r="E2495" s="458" t="s">
        <v>1011</v>
      </c>
      <c r="F2495" s="459" t="s">
        <v>1012</v>
      </c>
      <c r="G2495" s="460">
        <v>1493</v>
      </c>
      <c r="H2495" s="461">
        <v>651</v>
      </c>
      <c r="I2495" s="461">
        <v>283</v>
      </c>
      <c r="J2495" s="462" t="s">
        <v>102</v>
      </c>
      <c r="K2495" s="463">
        <v>0.25</v>
      </c>
      <c r="L2495" s="464" t="s">
        <v>48</v>
      </c>
      <c r="M2495" s="464" t="s">
        <v>48</v>
      </c>
      <c r="N2495" s="464" t="s">
        <v>48</v>
      </c>
      <c r="O2495" s="464" t="s">
        <v>48</v>
      </c>
      <c r="P2495" s="464" t="s">
        <v>48</v>
      </c>
      <c r="Q2495" s="464" t="s">
        <v>48</v>
      </c>
      <c r="R2495" s="448" t="s">
        <v>7744</v>
      </c>
      <c r="S2495" s="465">
        <v>0.02</v>
      </c>
    </row>
    <row r="2496" spans="1:19" x14ac:dyDescent="0.2">
      <c r="A2496" s="454" t="s">
        <v>7745</v>
      </c>
      <c r="B2496" s="455" t="s">
        <v>7746</v>
      </c>
      <c r="C2496" s="456" t="s">
        <v>61</v>
      </c>
      <c r="D2496" s="457" t="s">
        <v>259</v>
      </c>
      <c r="E2496" s="458" t="s">
        <v>260</v>
      </c>
      <c r="F2496" s="459" t="s">
        <v>261</v>
      </c>
      <c r="G2496" s="460">
        <v>3616</v>
      </c>
      <c r="H2496" s="461">
        <v>1396</v>
      </c>
      <c r="I2496" s="461">
        <v>628</v>
      </c>
      <c r="J2496" s="462" t="s">
        <v>102</v>
      </c>
      <c r="K2496" s="463">
        <v>0.25</v>
      </c>
      <c r="L2496" s="464" t="s">
        <v>48</v>
      </c>
      <c r="M2496" s="464" t="s">
        <v>48</v>
      </c>
      <c r="N2496" s="464" t="s">
        <v>48</v>
      </c>
      <c r="O2496" s="464" t="s">
        <v>48</v>
      </c>
      <c r="P2496" s="464" t="s">
        <v>48</v>
      </c>
      <c r="Q2496" s="464" t="s">
        <v>48</v>
      </c>
      <c r="R2496" s="448" t="s">
        <v>7747</v>
      </c>
      <c r="S2496" s="465">
        <v>1.8000000000000002E-2</v>
      </c>
    </row>
    <row r="2497" spans="1:19" x14ac:dyDescent="0.2">
      <c r="A2497" s="454" t="s">
        <v>7748</v>
      </c>
      <c r="B2497" s="455" t="s">
        <v>7749</v>
      </c>
      <c r="C2497" s="456" t="s">
        <v>61</v>
      </c>
      <c r="D2497" s="457" t="s">
        <v>135</v>
      </c>
      <c r="E2497" s="458" t="s">
        <v>136</v>
      </c>
      <c r="F2497" s="459" t="s">
        <v>137</v>
      </c>
      <c r="G2497" s="460">
        <v>1398</v>
      </c>
      <c r="H2497" s="461">
        <v>713</v>
      </c>
      <c r="I2497" s="461">
        <v>275</v>
      </c>
      <c r="J2497" s="462" t="s">
        <v>102</v>
      </c>
      <c r="K2497" s="463">
        <v>0.25</v>
      </c>
      <c r="L2497" s="464" t="s">
        <v>48</v>
      </c>
      <c r="M2497" s="464" t="s">
        <v>48</v>
      </c>
      <c r="N2497" s="464" t="s">
        <v>48</v>
      </c>
      <c r="O2497" s="464" t="s">
        <v>48</v>
      </c>
      <c r="P2497" s="464" t="s">
        <v>48</v>
      </c>
      <c r="Q2497" s="464" t="s">
        <v>48</v>
      </c>
      <c r="R2497" s="448" t="s">
        <v>7750</v>
      </c>
      <c r="S2497" s="465">
        <v>1.3999999999999999E-2</v>
      </c>
    </row>
    <row r="2498" spans="1:19" x14ac:dyDescent="0.2">
      <c r="A2498" s="454" t="s">
        <v>7751</v>
      </c>
      <c r="B2498" s="455" t="s">
        <v>7752</v>
      </c>
      <c r="C2498" s="456" t="s">
        <v>61</v>
      </c>
      <c r="D2498" s="457" t="s">
        <v>44</v>
      </c>
      <c r="E2498" s="458" t="s">
        <v>648</v>
      </c>
      <c r="F2498" s="459" t="s">
        <v>649</v>
      </c>
      <c r="G2498" s="460">
        <v>625</v>
      </c>
      <c r="H2498" s="461">
        <v>514</v>
      </c>
      <c r="I2498" s="461">
        <v>211</v>
      </c>
      <c r="J2498" s="462" t="s">
        <v>47</v>
      </c>
      <c r="K2498" s="463">
        <v>0.35</v>
      </c>
      <c r="L2498" s="464" t="s">
        <v>48</v>
      </c>
      <c r="M2498" s="464" t="s">
        <v>48</v>
      </c>
      <c r="N2498" s="464" t="s">
        <v>48</v>
      </c>
      <c r="O2498" s="464" t="s">
        <v>48</v>
      </c>
      <c r="P2498" s="464" t="s">
        <v>48</v>
      </c>
      <c r="Q2498" s="464" t="s">
        <v>48</v>
      </c>
      <c r="R2498" s="448" t="s">
        <v>7753</v>
      </c>
      <c r="S2498" s="465">
        <v>7.4999999999999997E-3</v>
      </c>
    </row>
    <row r="2499" spans="1:19" x14ac:dyDescent="0.2">
      <c r="A2499" s="454" t="s">
        <v>7754</v>
      </c>
      <c r="B2499" s="455" t="s">
        <v>7755</v>
      </c>
      <c r="C2499" s="456" t="s">
        <v>61</v>
      </c>
      <c r="D2499" s="457" t="s">
        <v>44</v>
      </c>
      <c r="E2499" s="458" t="s">
        <v>2931</v>
      </c>
      <c r="F2499" s="459" t="s">
        <v>2929</v>
      </c>
      <c r="G2499" s="460">
        <v>1627</v>
      </c>
      <c r="H2499" s="461">
        <v>1511</v>
      </c>
      <c r="I2499" s="461">
        <v>633</v>
      </c>
      <c r="J2499" s="462" t="s">
        <v>47</v>
      </c>
      <c r="K2499" s="463">
        <v>0.35</v>
      </c>
      <c r="L2499" s="464" t="s">
        <v>48</v>
      </c>
      <c r="M2499" s="464" t="s">
        <v>48</v>
      </c>
      <c r="N2499" s="464" t="s">
        <v>48</v>
      </c>
      <c r="O2499" s="464" t="s">
        <v>48</v>
      </c>
      <c r="P2499" s="464" t="s">
        <v>48</v>
      </c>
      <c r="Q2499" s="464" t="s">
        <v>48</v>
      </c>
      <c r="R2499" s="448" t="s">
        <v>7756</v>
      </c>
      <c r="S2499" s="465">
        <v>0.02</v>
      </c>
    </row>
    <row r="2500" spans="1:19" x14ac:dyDescent="0.2">
      <c r="A2500" s="454" t="s">
        <v>7757</v>
      </c>
      <c r="B2500" s="455" t="s">
        <v>7758</v>
      </c>
      <c r="C2500" s="456" t="s">
        <v>61</v>
      </c>
      <c r="D2500" s="457" t="s">
        <v>62</v>
      </c>
      <c r="E2500" s="458" t="s">
        <v>1182</v>
      </c>
      <c r="F2500" s="459" t="s">
        <v>1183</v>
      </c>
      <c r="G2500" s="460">
        <v>2021</v>
      </c>
      <c r="H2500" s="461">
        <v>414</v>
      </c>
      <c r="I2500" s="461">
        <v>168</v>
      </c>
      <c r="J2500" s="462" t="s">
        <v>65</v>
      </c>
      <c r="K2500" s="463">
        <v>0.5</v>
      </c>
      <c r="L2500" s="464" t="s">
        <v>48</v>
      </c>
      <c r="M2500" s="464" t="s">
        <v>48</v>
      </c>
      <c r="N2500" s="464" t="s">
        <v>49</v>
      </c>
      <c r="O2500" s="464" t="s">
        <v>48</v>
      </c>
      <c r="P2500" s="464" t="s">
        <v>48</v>
      </c>
      <c r="Q2500" s="464" t="s">
        <v>48</v>
      </c>
      <c r="R2500" s="448" t="s">
        <v>7759</v>
      </c>
      <c r="S2500" s="465">
        <v>0.02</v>
      </c>
    </row>
    <row r="2501" spans="1:19" x14ac:dyDescent="0.2">
      <c r="A2501" s="454" t="s">
        <v>7760</v>
      </c>
      <c r="B2501" s="455" t="s">
        <v>7761</v>
      </c>
      <c r="C2501" s="456" t="s">
        <v>61</v>
      </c>
      <c r="D2501" s="457" t="s">
        <v>124</v>
      </c>
      <c r="E2501" s="458" t="s">
        <v>146</v>
      </c>
      <c r="F2501" s="459" t="s">
        <v>147</v>
      </c>
      <c r="G2501" s="460">
        <v>3736</v>
      </c>
      <c r="H2501" s="461">
        <v>1193</v>
      </c>
      <c r="I2501" s="461">
        <v>505</v>
      </c>
      <c r="J2501" s="462" t="s">
        <v>47</v>
      </c>
      <c r="K2501" s="463">
        <v>0.35</v>
      </c>
      <c r="L2501" s="464" t="s">
        <v>48</v>
      </c>
      <c r="M2501" s="464" t="s">
        <v>48</v>
      </c>
      <c r="N2501" s="464" t="s">
        <v>49</v>
      </c>
      <c r="O2501" s="464" t="s">
        <v>48</v>
      </c>
      <c r="P2501" s="464" t="s">
        <v>48</v>
      </c>
      <c r="Q2501" s="464" t="s">
        <v>48</v>
      </c>
      <c r="R2501" s="448" t="s">
        <v>7762</v>
      </c>
      <c r="S2501" s="465">
        <v>0.02</v>
      </c>
    </row>
    <row r="2502" spans="1:19" x14ac:dyDescent="0.2">
      <c r="A2502" s="454" t="s">
        <v>7763</v>
      </c>
      <c r="B2502" s="455" t="s">
        <v>7764</v>
      </c>
      <c r="C2502" s="456" t="s">
        <v>61</v>
      </c>
      <c r="D2502" s="457" t="s">
        <v>259</v>
      </c>
      <c r="E2502" s="458" t="s">
        <v>347</v>
      </c>
      <c r="F2502" s="459" t="s">
        <v>348</v>
      </c>
      <c r="G2502" s="460">
        <v>2194</v>
      </c>
      <c r="H2502" s="461">
        <v>585</v>
      </c>
      <c r="I2502" s="461">
        <v>237</v>
      </c>
      <c r="J2502" s="462" t="s">
        <v>102</v>
      </c>
      <c r="K2502" s="463">
        <v>0.25</v>
      </c>
      <c r="L2502" s="464" t="s">
        <v>48</v>
      </c>
      <c r="M2502" s="464" t="s">
        <v>48</v>
      </c>
      <c r="N2502" s="464" t="s">
        <v>48</v>
      </c>
      <c r="O2502" s="464" t="s">
        <v>48</v>
      </c>
      <c r="P2502" s="464" t="s">
        <v>48</v>
      </c>
      <c r="Q2502" s="464" t="s">
        <v>48</v>
      </c>
      <c r="R2502" s="448" t="s">
        <v>7765</v>
      </c>
      <c r="S2502" s="465">
        <v>0</v>
      </c>
    </row>
    <row r="2503" spans="1:19" x14ac:dyDescent="0.2">
      <c r="A2503" s="454" t="s">
        <v>7766</v>
      </c>
      <c r="B2503" s="455" t="s">
        <v>7767</v>
      </c>
      <c r="C2503" s="456" t="s">
        <v>252</v>
      </c>
      <c r="D2503" s="457" t="s">
        <v>185</v>
      </c>
      <c r="E2503" s="458" t="s">
        <v>576</v>
      </c>
      <c r="F2503" s="459" t="s">
        <v>577</v>
      </c>
      <c r="G2503" s="460">
        <v>9418</v>
      </c>
      <c r="H2503" s="461">
        <v>3487</v>
      </c>
      <c r="I2503" s="461">
        <v>1551</v>
      </c>
      <c r="J2503" s="462" t="s">
        <v>188</v>
      </c>
      <c r="K2503" s="463">
        <v>0.5</v>
      </c>
      <c r="L2503" s="464" t="s">
        <v>48</v>
      </c>
      <c r="M2503" s="464" t="s">
        <v>48</v>
      </c>
      <c r="N2503" s="464" t="s">
        <v>49</v>
      </c>
      <c r="O2503" s="464" t="s">
        <v>48</v>
      </c>
      <c r="P2503" s="464" t="s">
        <v>48</v>
      </c>
      <c r="Q2503" s="464" t="s">
        <v>48</v>
      </c>
      <c r="R2503" s="448" t="s">
        <v>7768</v>
      </c>
      <c r="S2503" s="465">
        <v>1.8000000000000002E-2</v>
      </c>
    </row>
    <row r="2504" spans="1:19" x14ac:dyDescent="0.2">
      <c r="A2504" s="454" t="s">
        <v>7769</v>
      </c>
      <c r="B2504" s="455" t="s">
        <v>7770</v>
      </c>
      <c r="C2504" s="456" t="s">
        <v>43</v>
      </c>
      <c r="D2504" s="457" t="s">
        <v>111</v>
      </c>
      <c r="E2504" s="458" t="s">
        <v>2607</v>
      </c>
      <c r="F2504" s="459" t="s">
        <v>2608</v>
      </c>
      <c r="G2504" s="460">
        <v>4719</v>
      </c>
      <c r="H2504" s="461">
        <v>8401</v>
      </c>
      <c r="I2504" s="461">
        <v>3024</v>
      </c>
      <c r="J2504" s="462" t="s">
        <v>114</v>
      </c>
      <c r="K2504" s="463">
        <v>0</v>
      </c>
      <c r="L2504" s="464" t="s">
        <v>48</v>
      </c>
      <c r="M2504" s="464" t="s">
        <v>48</v>
      </c>
      <c r="N2504" s="464" t="s">
        <v>49</v>
      </c>
      <c r="O2504" s="464" t="s">
        <v>48</v>
      </c>
      <c r="P2504" s="464" t="s">
        <v>48</v>
      </c>
      <c r="Q2504" s="464" t="s">
        <v>48</v>
      </c>
      <c r="R2504" s="448" t="s">
        <v>7771</v>
      </c>
      <c r="S2504" s="465">
        <v>1.7000000000000001E-2</v>
      </c>
    </row>
    <row r="2505" spans="1:19" x14ac:dyDescent="0.2">
      <c r="A2505" s="454" t="s">
        <v>986</v>
      </c>
      <c r="B2505" s="455" t="s">
        <v>7772</v>
      </c>
      <c r="C2505" s="456" t="s">
        <v>43</v>
      </c>
      <c r="D2505" s="457" t="s">
        <v>118</v>
      </c>
      <c r="E2505" s="458" t="s">
        <v>985</v>
      </c>
      <c r="F2505" s="459" t="s">
        <v>986</v>
      </c>
      <c r="G2505" s="460">
        <v>6413</v>
      </c>
      <c r="H2505" s="461">
        <v>6096</v>
      </c>
      <c r="I2505" s="461">
        <v>2599</v>
      </c>
      <c r="J2505" s="462" t="s">
        <v>47</v>
      </c>
      <c r="K2505" s="463">
        <v>0.35</v>
      </c>
      <c r="L2505" s="464" t="s">
        <v>48</v>
      </c>
      <c r="M2505" s="464" t="s">
        <v>48</v>
      </c>
      <c r="N2505" s="464" t="s">
        <v>49</v>
      </c>
      <c r="O2505" s="464" t="s">
        <v>48</v>
      </c>
      <c r="P2505" s="464" t="s">
        <v>48</v>
      </c>
      <c r="Q2505" s="464" t="s">
        <v>48</v>
      </c>
      <c r="R2505" s="448" t="s">
        <v>7773</v>
      </c>
      <c r="S2505" s="465">
        <v>0.02</v>
      </c>
    </row>
    <row r="2506" spans="1:19" x14ac:dyDescent="0.2">
      <c r="A2506" s="454" t="s">
        <v>7774</v>
      </c>
      <c r="B2506" s="455" t="s">
        <v>7775</v>
      </c>
      <c r="C2506" s="456" t="s">
        <v>61</v>
      </c>
      <c r="D2506" s="457" t="s">
        <v>259</v>
      </c>
      <c r="E2506" s="458" t="s">
        <v>977</v>
      </c>
      <c r="F2506" s="459" t="s">
        <v>978</v>
      </c>
      <c r="G2506" s="460">
        <v>1743</v>
      </c>
      <c r="H2506" s="461">
        <v>626</v>
      </c>
      <c r="I2506" s="461">
        <v>249</v>
      </c>
      <c r="J2506" s="462" t="s">
        <v>102</v>
      </c>
      <c r="K2506" s="463">
        <v>0.25</v>
      </c>
      <c r="L2506" s="464" t="s">
        <v>48</v>
      </c>
      <c r="M2506" s="464" t="s">
        <v>48</v>
      </c>
      <c r="N2506" s="464" t="s">
        <v>49</v>
      </c>
      <c r="O2506" s="464" t="s">
        <v>48</v>
      </c>
      <c r="P2506" s="464" t="s">
        <v>48</v>
      </c>
      <c r="Q2506" s="464" t="s">
        <v>48</v>
      </c>
      <c r="R2506" s="448" t="s">
        <v>7776</v>
      </c>
      <c r="S2506" s="465">
        <v>0.02</v>
      </c>
    </row>
    <row r="2507" spans="1:19" x14ac:dyDescent="0.2">
      <c r="A2507" s="454" t="s">
        <v>7777</v>
      </c>
      <c r="B2507" s="455" t="s">
        <v>7778</v>
      </c>
      <c r="C2507" s="456" t="s">
        <v>61</v>
      </c>
      <c r="D2507" s="457" t="s">
        <v>118</v>
      </c>
      <c r="E2507" s="458" t="s">
        <v>985</v>
      </c>
      <c r="F2507" s="459" t="s">
        <v>986</v>
      </c>
      <c r="G2507" s="460">
        <v>579</v>
      </c>
      <c r="H2507" s="461">
        <v>576</v>
      </c>
      <c r="I2507" s="461">
        <v>248</v>
      </c>
      <c r="J2507" s="462" t="s">
        <v>47</v>
      </c>
      <c r="K2507" s="463">
        <v>0.35</v>
      </c>
      <c r="L2507" s="464" t="s">
        <v>48</v>
      </c>
      <c r="M2507" s="464" t="s">
        <v>48</v>
      </c>
      <c r="N2507" s="464" t="s">
        <v>49</v>
      </c>
      <c r="O2507" s="464" t="s">
        <v>48</v>
      </c>
      <c r="P2507" s="464" t="s">
        <v>48</v>
      </c>
      <c r="Q2507" s="464" t="s">
        <v>48</v>
      </c>
      <c r="R2507" s="448" t="s">
        <v>7779</v>
      </c>
      <c r="S2507" s="465">
        <v>0.02</v>
      </c>
    </row>
    <row r="2508" spans="1:19" x14ac:dyDescent="0.2">
      <c r="A2508" s="454" t="s">
        <v>7780</v>
      </c>
      <c r="B2508" s="455" t="s">
        <v>7781</v>
      </c>
      <c r="C2508" s="456" t="s">
        <v>61</v>
      </c>
      <c r="D2508" s="457" t="s">
        <v>124</v>
      </c>
      <c r="E2508" s="458" t="s">
        <v>417</v>
      </c>
      <c r="F2508" s="459" t="s">
        <v>418</v>
      </c>
      <c r="G2508" s="460">
        <v>3447</v>
      </c>
      <c r="H2508" s="461">
        <v>2045</v>
      </c>
      <c r="I2508" s="461">
        <v>794</v>
      </c>
      <c r="J2508" s="462" t="s">
        <v>47</v>
      </c>
      <c r="K2508" s="463">
        <v>0.35</v>
      </c>
      <c r="L2508" s="464" t="s">
        <v>48</v>
      </c>
      <c r="M2508" s="464" t="s">
        <v>48</v>
      </c>
      <c r="N2508" s="464" t="s">
        <v>48</v>
      </c>
      <c r="O2508" s="464" t="s">
        <v>48</v>
      </c>
      <c r="P2508" s="464" t="s">
        <v>48</v>
      </c>
      <c r="Q2508" s="464" t="s">
        <v>48</v>
      </c>
      <c r="R2508" s="448" t="s">
        <v>7782</v>
      </c>
      <c r="S2508" s="465">
        <v>0.02</v>
      </c>
    </row>
    <row r="2509" spans="1:19" x14ac:dyDescent="0.2">
      <c r="A2509" s="454" t="s">
        <v>7783</v>
      </c>
      <c r="B2509" s="455" t="s">
        <v>7784</v>
      </c>
      <c r="C2509" s="456" t="s">
        <v>252</v>
      </c>
      <c r="D2509" s="457" t="s">
        <v>44</v>
      </c>
      <c r="E2509" s="458" t="s">
        <v>45</v>
      </c>
      <c r="F2509" s="459" t="s">
        <v>46</v>
      </c>
      <c r="G2509" s="460">
        <v>3366</v>
      </c>
      <c r="H2509" s="461">
        <v>4516</v>
      </c>
      <c r="I2509" s="461">
        <v>1681</v>
      </c>
      <c r="J2509" s="462" t="s">
        <v>47</v>
      </c>
      <c r="K2509" s="463">
        <v>0.35</v>
      </c>
      <c r="L2509" s="464" t="s">
        <v>48</v>
      </c>
      <c r="M2509" s="464" t="s">
        <v>48</v>
      </c>
      <c r="N2509" s="464" t="s">
        <v>48</v>
      </c>
      <c r="O2509" s="464" t="s">
        <v>48</v>
      </c>
      <c r="P2509" s="464" t="s">
        <v>48</v>
      </c>
      <c r="Q2509" s="464" t="s">
        <v>48</v>
      </c>
      <c r="R2509" s="448" t="s">
        <v>7785</v>
      </c>
      <c r="S2509" s="465">
        <v>1.6E-2</v>
      </c>
    </row>
    <row r="2510" spans="1:19" x14ac:dyDescent="0.2">
      <c r="A2510" s="454" t="s">
        <v>7786</v>
      </c>
      <c r="B2510" s="455" t="s">
        <v>7787</v>
      </c>
      <c r="C2510" s="456" t="s">
        <v>61</v>
      </c>
      <c r="D2510" s="457" t="s">
        <v>44</v>
      </c>
      <c r="E2510" s="458" t="s">
        <v>2931</v>
      </c>
      <c r="F2510" s="459" t="s">
        <v>2929</v>
      </c>
      <c r="G2510" s="460">
        <v>4164</v>
      </c>
      <c r="H2510" s="461">
        <v>2059</v>
      </c>
      <c r="I2510" s="461">
        <v>786</v>
      </c>
      <c r="J2510" s="462" t="s">
        <v>47</v>
      </c>
      <c r="K2510" s="463">
        <v>0.35</v>
      </c>
      <c r="L2510" s="464" t="s">
        <v>48</v>
      </c>
      <c r="M2510" s="464" t="s">
        <v>48</v>
      </c>
      <c r="N2510" s="464" t="s">
        <v>48</v>
      </c>
      <c r="O2510" s="464" t="s">
        <v>48</v>
      </c>
      <c r="P2510" s="464" t="s">
        <v>48</v>
      </c>
      <c r="Q2510" s="464" t="s">
        <v>48</v>
      </c>
      <c r="R2510" s="448" t="s">
        <v>7788</v>
      </c>
      <c r="S2510" s="465">
        <v>1.6E-2</v>
      </c>
    </row>
    <row r="2511" spans="1:19" x14ac:dyDescent="0.2">
      <c r="A2511" s="454" t="s">
        <v>7789</v>
      </c>
      <c r="B2511" s="455" t="s">
        <v>7790</v>
      </c>
      <c r="C2511" s="456" t="s">
        <v>61</v>
      </c>
      <c r="D2511" s="457" t="s">
        <v>44</v>
      </c>
      <c r="E2511" s="458" t="s">
        <v>2078</v>
      </c>
      <c r="F2511" s="459" t="s">
        <v>2079</v>
      </c>
      <c r="G2511" s="460">
        <v>4410</v>
      </c>
      <c r="H2511" s="461">
        <v>819</v>
      </c>
      <c r="I2511" s="461">
        <v>397</v>
      </c>
      <c r="J2511" s="462" t="s">
        <v>47</v>
      </c>
      <c r="K2511" s="463">
        <v>0.35</v>
      </c>
      <c r="L2511" s="464" t="s">
        <v>57</v>
      </c>
      <c r="M2511" s="464" t="s">
        <v>48</v>
      </c>
      <c r="N2511" s="464" t="s">
        <v>48</v>
      </c>
      <c r="O2511" s="464" t="s">
        <v>49</v>
      </c>
      <c r="P2511" s="464" t="s">
        <v>48</v>
      </c>
      <c r="Q2511" s="464" t="s">
        <v>48</v>
      </c>
      <c r="R2511" s="448" t="s">
        <v>7791</v>
      </c>
      <c r="S2511" s="465">
        <v>0.02</v>
      </c>
    </row>
    <row r="2512" spans="1:19" x14ac:dyDescent="0.2">
      <c r="A2512" s="454" t="s">
        <v>7792</v>
      </c>
      <c r="B2512" s="455" t="s">
        <v>7793</v>
      </c>
      <c r="C2512" s="456" t="s">
        <v>61</v>
      </c>
      <c r="D2512" s="457" t="s">
        <v>154</v>
      </c>
      <c r="E2512" s="458" t="s">
        <v>296</v>
      </c>
      <c r="F2512" s="459" t="s">
        <v>297</v>
      </c>
      <c r="G2512" s="460">
        <v>823</v>
      </c>
      <c r="H2512" s="461">
        <v>285</v>
      </c>
      <c r="I2512" s="461">
        <v>125</v>
      </c>
      <c r="J2512" s="462" t="s">
        <v>65</v>
      </c>
      <c r="K2512" s="463">
        <v>0.5</v>
      </c>
      <c r="L2512" s="464" t="s">
        <v>48</v>
      </c>
      <c r="M2512" s="464" t="s">
        <v>48</v>
      </c>
      <c r="N2512" s="464" t="s">
        <v>49</v>
      </c>
      <c r="O2512" s="464" t="s">
        <v>48</v>
      </c>
      <c r="P2512" s="464" t="s">
        <v>48</v>
      </c>
      <c r="Q2512" s="464" t="s">
        <v>48</v>
      </c>
      <c r="R2512" s="448" t="s">
        <v>7794</v>
      </c>
      <c r="S2512" s="465">
        <v>0.02</v>
      </c>
    </row>
    <row r="2513" spans="1:19" x14ac:dyDescent="0.2">
      <c r="A2513" s="454" t="s">
        <v>7795</v>
      </c>
      <c r="B2513" s="455" t="s">
        <v>7796</v>
      </c>
      <c r="C2513" s="456" t="s">
        <v>61</v>
      </c>
      <c r="D2513" s="457" t="s">
        <v>276</v>
      </c>
      <c r="E2513" s="458" t="s">
        <v>1026</v>
      </c>
      <c r="F2513" s="459" t="s">
        <v>1023</v>
      </c>
      <c r="G2513" s="460">
        <v>4556</v>
      </c>
      <c r="H2513" s="461">
        <v>2432</v>
      </c>
      <c r="I2513" s="461">
        <v>1102</v>
      </c>
      <c r="J2513" s="462" t="s">
        <v>188</v>
      </c>
      <c r="K2513" s="463">
        <v>0.5</v>
      </c>
      <c r="L2513" s="464" t="s">
        <v>48</v>
      </c>
      <c r="M2513" s="464" t="s">
        <v>48</v>
      </c>
      <c r="N2513" s="464" t="s">
        <v>48</v>
      </c>
      <c r="O2513" s="464" t="s">
        <v>48</v>
      </c>
      <c r="P2513" s="464" t="s">
        <v>48</v>
      </c>
      <c r="Q2513" s="464" t="s">
        <v>48</v>
      </c>
      <c r="R2513" s="448" t="s">
        <v>7797</v>
      </c>
      <c r="S2513" s="465">
        <v>1.3999999999999999E-2</v>
      </c>
    </row>
    <row r="2514" spans="1:19" x14ac:dyDescent="0.2">
      <c r="A2514" s="454" t="s">
        <v>7798</v>
      </c>
      <c r="B2514" s="455" t="s">
        <v>7799</v>
      </c>
      <c r="C2514" s="456" t="s">
        <v>43</v>
      </c>
      <c r="D2514" s="457" t="s">
        <v>185</v>
      </c>
      <c r="E2514" s="458" t="s">
        <v>459</v>
      </c>
      <c r="F2514" s="459" t="s">
        <v>460</v>
      </c>
      <c r="G2514" s="460">
        <v>16462</v>
      </c>
      <c r="H2514" s="461">
        <v>6135</v>
      </c>
      <c r="I2514" s="461">
        <v>3002</v>
      </c>
      <c r="J2514" s="462" t="s">
        <v>188</v>
      </c>
      <c r="K2514" s="463">
        <v>0.5</v>
      </c>
      <c r="L2514" s="464" t="s">
        <v>57</v>
      </c>
      <c r="M2514" s="464" t="s">
        <v>48</v>
      </c>
      <c r="N2514" s="464" t="s">
        <v>48</v>
      </c>
      <c r="O2514" s="464" t="s">
        <v>49</v>
      </c>
      <c r="P2514" s="464" t="s">
        <v>48</v>
      </c>
      <c r="Q2514" s="464" t="s">
        <v>48</v>
      </c>
      <c r="R2514" s="448" t="s">
        <v>7800</v>
      </c>
      <c r="S2514" s="465">
        <v>1.7000000000000001E-2</v>
      </c>
    </row>
    <row r="2515" spans="1:19" x14ac:dyDescent="0.2">
      <c r="A2515" s="454" t="s">
        <v>7801</v>
      </c>
      <c r="B2515" s="455" t="s">
        <v>7802</v>
      </c>
      <c r="C2515" s="456" t="s">
        <v>61</v>
      </c>
      <c r="D2515" s="457" t="s">
        <v>62</v>
      </c>
      <c r="E2515" s="458" t="s">
        <v>1182</v>
      </c>
      <c r="F2515" s="459" t="s">
        <v>1183</v>
      </c>
      <c r="G2515" s="460">
        <v>1269</v>
      </c>
      <c r="H2515" s="461">
        <v>706</v>
      </c>
      <c r="I2515" s="461">
        <v>292</v>
      </c>
      <c r="J2515" s="462" t="s">
        <v>65</v>
      </c>
      <c r="K2515" s="463">
        <v>0.5</v>
      </c>
      <c r="L2515" s="464" t="s">
        <v>48</v>
      </c>
      <c r="M2515" s="464" t="s">
        <v>48</v>
      </c>
      <c r="N2515" s="464" t="s">
        <v>49</v>
      </c>
      <c r="O2515" s="464" t="s">
        <v>48</v>
      </c>
      <c r="P2515" s="464" t="s">
        <v>48</v>
      </c>
      <c r="Q2515" s="464" t="s">
        <v>48</v>
      </c>
      <c r="R2515" s="448" t="s">
        <v>7803</v>
      </c>
      <c r="S2515" s="465">
        <v>1.7000000000000001E-2</v>
      </c>
    </row>
    <row r="2516" spans="1:19" x14ac:dyDescent="0.2">
      <c r="A2516" s="454" t="s">
        <v>7804</v>
      </c>
      <c r="B2516" s="455" t="s">
        <v>7805</v>
      </c>
      <c r="C2516" s="456" t="s">
        <v>61</v>
      </c>
      <c r="D2516" s="457" t="s">
        <v>154</v>
      </c>
      <c r="E2516" s="458" t="s">
        <v>626</v>
      </c>
      <c r="F2516" s="459" t="s">
        <v>627</v>
      </c>
      <c r="G2516" s="460">
        <v>1811</v>
      </c>
      <c r="H2516" s="461">
        <v>601</v>
      </c>
      <c r="I2516" s="461">
        <v>185</v>
      </c>
      <c r="J2516" s="462" t="s">
        <v>65</v>
      </c>
      <c r="K2516" s="463">
        <v>0.5</v>
      </c>
      <c r="L2516" s="464" t="s">
        <v>57</v>
      </c>
      <c r="M2516" s="464" t="s">
        <v>48</v>
      </c>
      <c r="N2516" s="464" t="s">
        <v>48</v>
      </c>
      <c r="O2516" s="464" t="s">
        <v>49</v>
      </c>
      <c r="P2516" s="464" t="s">
        <v>48</v>
      </c>
      <c r="Q2516" s="464" t="s">
        <v>48</v>
      </c>
      <c r="R2516" s="448" t="s">
        <v>7806</v>
      </c>
      <c r="S2516" s="465">
        <v>0</v>
      </c>
    </row>
    <row r="2517" spans="1:19" x14ac:dyDescent="0.2">
      <c r="A2517" s="454" t="s">
        <v>7807</v>
      </c>
      <c r="B2517" s="455" t="s">
        <v>7808</v>
      </c>
      <c r="C2517" s="456" t="s">
        <v>61</v>
      </c>
      <c r="D2517" s="457" t="s">
        <v>207</v>
      </c>
      <c r="E2517" s="458" t="s">
        <v>425</v>
      </c>
      <c r="F2517" s="459" t="s">
        <v>426</v>
      </c>
      <c r="G2517" s="460">
        <v>588</v>
      </c>
      <c r="H2517" s="461">
        <v>417</v>
      </c>
      <c r="I2517" s="461">
        <v>188</v>
      </c>
      <c r="J2517" s="462" t="s">
        <v>56</v>
      </c>
      <c r="K2517" s="463">
        <v>0.5</v>
      </c>
      <c r="L2517" s="464" t="s">
        <v>57</v>
      </c>
      <c r="M2517" s="464" t="s">
        <v>49</v>
      </c>
      <c r="N2517" s="464" t="s">
        <v>48</v>
      </c>
      <c r="O2517" s="464" t="s">
        <v>48</v>
      </c>
      <c r="P2517" s="464" t="s">
        <v>48</v>
      </c>
      <c r="Q2517" s="464" t="s">
        <v>48</v>
      </c>
      <c r="R2517" s="448" t="s">
        <v>7809</v>
      </c>
      <c r="S2517" s="465">
        <v>1.6E-2</v>
      </c>
    </row>
    <row r="2518" spans="1:19" x14ac:dyDescent="0.2">
      <c r="A2518" s="454" t="s">
        <v>7810</v>
      </c>
      <c r="B2518" s="455" t="s">
        <v>7811</v>
      </c>
      <c r="C2518" s="456" t="s">
        <v>61</v>
      </c>
      <c r="D2518" s="457" t="s">
        <v>207</v>
      </c>
      <c r="E2518" s="458" t="s">
        <v>208</v>
      </c>
      <c r="F2518" s="459" t="s">
        <v>209</v>
      </c>
      <c r="G2518" s="460">
        <v>1984</v>
      </c>
      <c r="H2518" s="461">
        <v>1149</v>
      </c>
      <c r="I2518" s="461">
        <v>451</v>
      </c>
      <c r="J2518" s="462" t="s">
        <v>56</v>
      </c>
      <c r="K2518" s="463">
        <v>0.5</v>
      </c>
      <c r="L2518" s="464" t="s">
        <v>57</v>
      </c>
      <c r="M2518" s="464" t="s">
        <v>48</v>
      </c>
      <c r="N2518" s="464" t="s">
        <v>49</v>
      </c>
      <c r="O2518" s="464" t="s">
        <v>48</v>
      </c>
      <c r="P2518" s="464" t="s">
        <v>48</v>
      </c>
      <c r="Q2518" s="464" t="s">
        <v>48</v>
      </c>
      <c r="R2518" s="448" t="s">
        <v>7812</v>
      </c>
      <c r="S2518" s="465">
        <v>1.3999999999999999E-2</v>
      </c>
    </row>
    <row r="2519" spans="1:19" x14ac:dyDescent="0.2">
      <c r="A2519" s="454" t="s">
        <v>7813</v>
      </c>
      <c r="B2519" s="455" t="s">
        <v>7814</v>
      </c>
      <c r="C2519" s="456" t="s">
        <v>61</v>
      </c>
      <c r="D2519" s="457" t="s">
        <v>207</v>
      </c>
      <c r="E2519" s="458" t="s">
        <v>208</v>
      </c>
      <c r="F2519" s="459" t="s">
        <v>209</v>
      </c>
      <c r="G2519" s="460">
        <v>2295</v>
      </c>
      <c r="H2519" s="461">
        <v>1666</v>
      </c>
      <c r="I2519" s="461">
        <v>562</v>
      </c>
      <c r="J2519" s="462" t="s">
        <v>56</v>
      </c>
      <c r="K2519" s="463">
        <v>0.5</v>
      </c>
      <c r="L2519" s="464" t="s">
        <v>57</v>
      </c>
      <c r="M2519" s="464" t="s">
        <v>48</v>
      </c>
      <c r="N2519" s="464" t="s">
        <v>49</v>
      </c>
      <c r="O2519" s="464" t="s">
        <v>48</v>
      </c>
      <c r="P2519" s="464" t="s">
        <v>48</v>
      </c>
      <c r="Q2519" s="464" t="s">
        <v>48</v>
      </c>
      <c r="R2519" s="448" t="s">
        <v>7815</v>
      </c>
      <c r="S2519" s="465">
        <v>1.4999999999999999E-2</v>
      </c>
    </row>
    <row r="2520" spans="1:19" x14ac:dyDescent="0.2">
      <c r="A2520" s="454" t="s">
        <v>7816</v>
      </c>
      <c r="B2520" s="455" t="s">
        <v>7817</v>
      </c>
      <c r="C2520" s="456" t="s">
        <v>252</v>
      </c>
      <c r="D2520" s="457" t="s">
        <v>111</v>
      </c>
      <c r="E2520" s="458" t="s">
        <v>1981</v>
      </c>
      <c r="F2520" s="459" t="s">
        <v>1982</v>
      </c>
      <c r="G2520" s="460">
        <v>1672</v>
      </c>
      <c r="H2520" s="461">
        <v>5225</v>
      </c>
      <c r="I2520" s="461">
        <v>1756</v>
      </c>
      <c r="J2520" s="462" t="s">
        <v>114</v>
      </c>
      <c r="K2520" s="463">
        <v>0</v>
      </c>
      <c r="L2520" s="464" t="s">
        <v>48</v>
      </c>
      <c r="M2520" s="464" t="s">
        <v>48</v>
      </c>
      <c r="N2520" s="464" t="s">
        <v>48</v>
      </c>
      <c r="O2520" s="464" t="s">
        <v>48</v>
      </c>
      <c r="P2520" s="464" t="s">
        <v>48</v>
      </c>
      <c r="Q2520" s="464" t="s">
        <v>48</v>
      </c>
      <c r="R2520" s="448" t="s">
        <v>7818</v>
      </c>
      <c r="S2520" s="465">
        <v>0.02</v>
      </c>
    </row>
    <row r="2521" spans="1:19" x14ac:dyDescent="0.2">
      <c r="A2521" s="454" t="s">
        <v>7819</v>
      </c>
      <c r="B2521" s="455" t="s">
        <v>7820</v>
      </c>
      <c r="C2521" s="456" t="s">
        <v>61</v>
      </c>
      <c r="D2521" s="457" t="s">
        <v>62</v>
      </c>
      <c r="E2521" s="458" t="s">
        <v>180</v>
      </c>
      <c r="F2521" s="459" t="s">
        <v>181</v>
      </c>
      <c r="G2521" s="460">
        <v>940</v>
      </c>
      <c r="H2521" s="461">
        <v>130</v>
      </c>
      <c r="I2521" s="461">
        <v>61</v>
      </c>
      <c r="J2521" s="462" t="s">
        <v>65</v>
      </c>
      <c r="K2521" s="463">
        <v>0.5</v>
      </c>
      <c r="L2521" s="464" t="s">
        <v>57</v>
      </c>
      <c r="M2521" s="464" t="s">
        <v>48</v>
      </c>
      <c r="N2521" s="464" t="s">
        <v>48</v>
      </c>
      <c r="O2521" s="464" t="s">
        <v>48</v>
      </c>
      <c r="P2521" s="464" t="s">
        <v>49</v>
      </c>
      <c r="Q2521" s="464" t="s">
        <v>48</v>
      </c>
      <c r="R2521" s="448" t="s">
        <v>7821</v>
      </c>
      <c r="S2521" s="465">
        <v>0.02</v>
      </c>
    </row>
    <row r="2522" spans="1:19" x14ac:dyDescent="0.2">
      <c r="A2522" s="454" t="s">
        <v>7822</v>
      </c>
      <c r="B2522" s="455" t="s">
        <v>7823</v>
      </c>
      <c r="C2522" s="456" t="s">
        <v>61</v>
      </c>
      <c r="D2522" s="457" t="s">
        <v>62</v>
      </c>
      <c r="E2522" s="458" t="s">
        <v>541</v>
      </c>
      <c r="F2522" s="459" t="s">
        <v>542</v>
      </c>
      <c r="G2522" s="460">
        <v>1136</v>
      </c>
      <c r="H2522" s="461">
        <v>814</v>
      </c>
      <c r="I2522" s="461">
        <v>327</v>
      </c>
      <c r="J2522" s="462" t="s">
        <v>65</v>
      </c>
      <c r="K2522" s="463">
        <v>0.5</v>
      </c>
      <c r="L2522" s="464" t="s">
        <v>48</v>
      </c>
      <c r="M2522" s="464" t="s">
        <v>48</v>
      </c>
      <c r="N2522" s="464" t="s">
        <v>49</v>
      </c>
      <c r="O2522" s="464" t="s">
        <v>48</v>
      </c>
      <c r="P2522" s="464" t="s">
        <v>48</v>
      </c>
      <c r="Q2522" s="464" t="s">
        <v>48</v>
      </c>
      <c r="R2522" s="448" t="s">
        <v>7824</v>
      </c>
      <c r="S2522" s="465">
        <v>1.6E-2</v>
      </c>
    </row>
    <row r="2523" spans="1:19" x14ac:dyDescent="0.2">
      <c r="A2523" s="454" t="s">
        <v>7825</v>
      </c>
      <c r="B2523" s="455" t="s">
        <v>7826</v>
      </c>
      <c r="C2523" s="456" t="s">
        <v>61</v>
      </c>
      <c r="D2523" s="457" t="s">
        <v>69</v>
      </c>
      <c r="E2523" s="458" t="s">
        <v>1262</v>
      </c>
      <c r="F2523" s="459" t="s">
        <v>1263</v>
      </c>
      <c r="G2523" s="460">
        <v>870</v>
      </c>
      <c r="H2523" s="461">
        <v>530</v>
      </c>
      <c r="I2523" s="461">
        <v>319</v>
      </c>
      <c r="J2523" s="462" t="s">
        <v>72</v>
      </c>
      <c r="K2523" s="463">
        <v>0.5</v>
      </c>
      <c r="L2523" s="464" t="s">
        <v>57</v>
      </c>
      <c r="M2523" s="464" t="s">
        <v>48</v>
      </c>
      <c r="N2523" s="464" t="s">
        <v>48</v>
      </c>
      <c r="O2523" s="464" t="s">
        <v>49</v>
      </c>
      <c r="P2523" s="464" t="s">
        <v>48</v>
      </c>
      <c r="Q2523" s="464" t="s">
        <v>48</v>
      </c>
      <c r="R2523" s="448" t="s">
        <v>7827</v>
      </c>
      <c r="S2523" s="465">
        <v>0.01</v>
      </c>
    </row>
    <row r="2524" spans="1:19" x14ac:dyDescent="0.2">
      <c r="A2524" s="454" t="s">
        <v>7828</v>
      </c>
      <c r="B2524" s="455" t="s">
        <v>7829</v>
      </c>
      <c r="C2524" s="456" t="s">
        <v>61</v>
      </c>
      <c r="D2524" s="457" t="s">
        <v>53</v>
      </c>
      <c r="E2524" s="458" t="s">
        <v>1155</v>
      </c>
      <c r="F2524" s="459" t="s">
        <v>1156</v>
      </c>
      <c r="G2524" s="460">
        <v>3697</v>
      </c>
      <c r="H2524" s="461">
        <v>3733</v>
      </c>
      <c r="I2524" s="461">
        <v>1571</v>
      </c>
      <c r="J2524" s="462" t="s">
        <v>56</v>
      </c>
      <c r="K2524" s="463">
        <v>0.5</v>
      </c>
      <c r="L2524" s="464" t="s">
        <v>48</v>
      </c>
      <c r="M2524" s="464" t="s">
        <v>48</v>
      </c>
      <c r="N2524" s="464" t="s">
        <v>48</v>
      </c>
      <c r="O2524" s="464" t="s">
        <v>48</v>
      </c>
      <c r="P2524" s="464" t="s">
        <v>48</v>
      </c>
      <c r="Q2524" s="464" t="s">
        <v>48</v>
      </c>
      <c r="R2524" s="448" t="s">
        <v>7830</v>
      </c>
      <c r="S2524" s="465">
        <v>0.02</v>
      </c>
    </row>
    <row r="2525" spans="1:19" x14ac:dyDescent="0.2">
      <c r="A2525" s="454" t="s">
        <v>7831</v>
      </c>
      <c r="B2525" s="455" t="s">
        <v>7832</v>
      </c>
      <c r="C2525" s="456" t="s">
        <v>61</v>
      </c>
      <c r="D2525" s="457" t="s">
        <v>76</v>
      </c>
      <c r="E2525" s="458" t="s">
        <v>106</v>
      </c>
      <c r="F2525" s="459" t="s">
        <v>107</v>
      </c>
      <c r="G2525" s="460">
        <v>863</v>
      </c>
      <c r="H2525" s="461">
        <v>202</v>
      </c>
      <c r="I2525" s="461">
        <v>66</v>
      </c>
      <c r="J2525" s="462" t="s">
        <v>72</v>
      </c>
      <c r="K2525" s="463">
        <v>0.5</v>
      </c>
      <c r="L2525" s="464" t="s">
        <v>57</v>
      </c>
      <c r="M2525" s="464" t="s">
        <v>48</v>
      </c>
      <c r="N2525" s="464" t="s">
        <v>48</v>
      </c>
      <c r="O2525" s="464" t="s">
        <v>48</v>
      </c>
      <c r="P2525" s="464" t="s">
        <v>49</v>
      </c>
      <c r="Q2525" s="464" t="s">
        <v>48</v>
      </c>
      <c r="R2525" s="448" t="s">
        <v>7833</v>
      </c>
      <c r="S2525" s="465">
        <v>0.02</v>
      </c>
    </row>
    <row r="2526" spans="1:19" x14ac:dyDescent="0.2">
      <c r="A2526" s="454" t="s">
        <v>7834</v>
      </c>
      <c r="B2526" s="455" t="s">
        <v>7835</v>
      </c>
      <c r="C2526" s="456" t="s">
        <v>61</v>
      </c>
      <c r="D2526" s="457" t="s">
        <v>314</v>
      </c>
      <c r="E2526" s="458" t="s">
        <v>1048</v>
      </c>
      <c r="F2526" s="459" t="s">
        <v>1048</v>
      </c>
      <c r="G2526" s="460">
        <v>1070</v>
      </c>
      <c r="H2526" s="461">
        <v>200</v>
      </c>
      <c r="I2526" s="461">
        <v>136</v>
      </c>
      <c r="J2526" s="462" t="s">
        <v>65</v>
      </c>
      <c r="K2526" s="463">
        <v>0.5</v>
      </c>
      <c r="L2526" s="464" t="s">
        <v>57</v>
      </c>
      <c r="M2526" s="464" t="s">
        <v>48</v>
      </c>
      <c r="N2526" s="464" t="s">
        <v>48</v>
      </c>
      <c r="O2526" s="464" t="s">
        <v>48</v>
      </c>
      <c r="P2526" s="464" t="s">
        <v>49</v>
      </c>
      <c r="Q2526" s="464" t="s">
        <v>48</v>
      </c>
      <c r="R2526" s="448" t="s">
        <v>7836</v>
      </c>
      <c r="S2526" s="465">
        <v>1.4999999999999999E-2</v>
      </c>
    </row>
    <row r="2527" spans="1:19" x14ac:dyDescent="0.2">
      <c r="A2527" s="454" t="s">
        <v>7837</v>
      </c>
      <c r="B2527" s="455" t="s">
        <v>7838</v>
      </c>
      <c r="C2527" s="456" t="s">
        <v>61</v>
      </c>
      <c r="D2527" s="457" t="s">
        <v>76</v>
      </c>
      <c r="E2527" s="458" t="s">
        <v>3025</v>
      </c>
      <c r="F2527" s="459" t="s">
        <v>3026</v>
      </c>
      <c r="G2527" s="460">
        <v>1140</v>
      </c>
      <c r="H2527" s="461">
        <v>459</v>
      </c>
      <c r="I2527" s="461">
        <v>227</v>
      </c>
      <c r="J2527" s="462" t="s">
        <v>72</v>
      </c>
      <c r="K2527" s="463">
        <v>0.5</v>
      </c>
      <c r="L2527" s="464" t="s">
        <v>48</v>
      </c>
      <c r="M2527" s="464" t="s">
        <v>48</v>
      </c>
      <c r="N2527" s="464" t="s">
        <v>48</v>
      </c>
      <c r="O2527" s="464" t="s">
        <v>48</v>
      </c>
      <c r="P2527" s="464" t="s">
        <v>48</v>
      </c>
      <c r="Q2527" s="464" t="s">
        <v>48</v>
      </c>
      <c r="R2527" s="448" t="s">
        <v>7839</v>
      </c>
      <c r="S2527" s="465">
        <v>0.02</v>
      </c>
    </row>
    <row r="2528" spans="1:19" x14ac:dyDescent="0.2">
      <c r="A2528" s="454" t="s">
        <v>7840</v>
      </c>
      <c r="B2528" s="455" t="s">
        <v>7841</v>
      </c>
      <c r="C2528" s="456" t="s">
        <v>61</v>
      </c>
      <c r="D2528" s="457" t="s">
        <v>314</v>
      </c>
      <c r="E2528" s="458" t="s">
        <v>1048</v>
      </c>
      <c r="F2528" s="459" t="s">
        <v>1048</v>
      </c>
      <c r="G2528" s="460">
        <v>4102</v>
      </c>
      <c r="H2528" s="461">
        <v>1337</v>
      </c>
      <c r="I2528" s="461">
        <v>605</v>
      </c>
      <c r="J2528" s="462" t="s">
        <v>65</v>
      </c>
      <c r="K2528" s="463">
        <v>0.5</v>
      </c>
      <c r="L2528" s="464" t="s">
        <v>57</v>
      </c>
      <c r="M2528" s="464" t="s">
        <v>48</v>
      </c>
      <c r="N2528" s="464" t="s">
        <v>48</v>
      </c>
      <c r="O2528" s="464" t="s">
        <v>48</v>
      </c>
      <c r="P2528" s="464" t="s">
        <v>49</v>
      </c>
      <c r="Q2528" s="464" t="s">
        <v>48</v>
      </c>
      <c r="R2528" s="448" t="s">
        <v>7842</v>
      </c>
      <c r="S2528" s="465">
        <v>0.01</v>
      </c>
    </row>
    <row r="2529" spans="1:19" x14ac:dyDescent="0.2">
      <c r="A2529" s="454" t="s">
        <v>7843</v>
      </c>
      <c r="B2529" s="455" t="s">
        <v>7844</v>
      </c>
      <c r="C2529" s="456" t="s">
        <v>61</v>
      </c>
      <c r="D2529" s="457" t="s">
        <v>314</v>
      </c>
      <c r="E2529" s="458" t="s">
        <v>536</v>
      </c>
      <c r="F2529" s="459" t="s">
        <v>537</v>
      </c>
      <c r="G2529" s="460">
        <v>5579</v>
      </c>
      <c r="H2529" s="461">
        <v>796</v>
      </c>
      <c r="I2529" s="461">
        <v>457</v>
      </c>
      <c r="J2529" s="462" t="s">
        <v>65</v>
      </c>
      <c r="K2529" s="463">
        <v>0.5</v>
      </c>
      <c r="L2529" s="464" t="s">
        <v>48</v>
      </c>
      <c r="M2529" s="464" t="s">
        <v>48</v>
      </c>
      <c r="N2529" s="464" t="s">
        <v>49</v>
      </c>
      <c r="O2529" s="464" t="s">
        <v>48</v>
      </c>
      <c r="P2529" s="464" t="s">
        <v>48</v>
      </c>
      <c r="Q2529" s="464" t="s">
        <v>48</v>
      </c>
      <c r="R2529" s="448" t="s">
        <v>7845</v>
      </c>
      <c r="S2529" s="465">
        <v>1.4999999999999999E-2</v>
      </c>
    </row>
    <row r="2530" spans="1:19" x14ac:dyDescent="0.2">
      <c r="A2530" s="454" t="s">
        <v>7846</v>
      </c>
      <c r="B2530" s="455" t="s">
        <v>7847</v>
      </c>
      <c r="C2530" s="456" t="s">
        <v>61</v>
      </c>
      <c r="D2530" s="457" t="s">
        <v>185</v>
      </c>
      <c r="E2530" s="458" t="s">
        <v>972</v>
      </c>
      <c r="F2530" s="459" t="s">
        <v>973</v>
      </c>
      <c r="G2530" s="460">
        <v>7464</v>
      </c>
      <c r="H2530" s="461">
        <v>1212</v>
      </c>
      <c r="I2530" s="461">
        <v>596</v>
      </c>
      <c r="J2530" s="462" t="s">
        <v>188</v>
      </c>
      <c r="K2530" s="463">
        <v>0.5</v>
      </c>
      <c r="L2530" s="464" t="s">
        <v>48</v>
      </c>
      <c r="M2530" s="464" t="s">
        <v>48</v>
      </c>
      <c r="N2530" s="464" t="s">
        <v>49</v>
      </c>
      <c r="O2530" s="464" t="s">
        <v>48</v>
      </c>
      <c r="P2530" s="464" t="s">
        <v>48</v>
      </c>
      <c r="Q2530" s="464" t="s">
        <v>48</v>
      </c>
      <c r="R2530" s="448" t="s">
        <v>7848</v>
      </c>
      <c r="S2530" s="465">
        <v>0.02</v>
      </c>
    </row>
    <row r="2531" spans="1:19" x14ac:dyDescent="0.2">
      <c r="A2531" s="454" t="s">
        <v>7849</v>
      </c>
      <c r="B2531" s="455" t="s">
        <v>7850</v>
      </c>
      <c r="C2531" s="456" t="s">
        <v>61</v>
      </c>
      <c r="D2531" s="457" t="s">
        <v>135</v>
      </c>
      <c r="E2531" s="458" t="s">
        <v>612</v>
      </c>
      <c r="F2531" s="459" t="s">
        <v>613</v>
      </c>
      <c r="G2531" s="460">
        <v>293</v>
      </c>
      <c r="H2531" s="461">
        <v>52</v>
      </c>
      <c r="I2531" s="461">
        <v>45</v>
      </c>
      <c r="J2531" s="462" t="s">
        <v>102</v>
      </c>
      <c r="K2531" s="463">
        <v>0.25</v>
      </c>
      <c r="L2531" s="464" t="s">
        <v>48</v>
      </c>
      <c r="M2531" s="464" t="s">
        <v>49</v>
      </c>
      <c r="N2531" s="464" t="s">
        <v>48</v>
      </c>
      <c r="O2531" s="464" t="s">
        <v>48</v>
      </c>
      <c r="P2531" s="464" t="s">
        <v>48</v>
      </c>
      <c r="Q2531" s="464" t="s">
        <v>48</v>
      </c>
      <c r="R2531" s="448" t="s">
        <v>7851</v>
      </c>
      <c r="S2531" s="465">
        <v>0.01</v>
      </c>
    </row>
    <row r="2532" spans="1:19" x14ac:dyDescent="0.2">
      <c r="A2532" s="454" t="s">
        <v>7852</v>
      </c>
      <c r="B2532" s="455" t="s">
        <v>7853</v>
      </c>
      <c r="C2532" s="456" t="s">
        <v>61</v>
      </c>
      <c r="D2532" s="457" t="s">
        <v>207</v>
      </c>
      <c r="E2532" s="458" t="s">
        <v>832</v>
      </c>
      <c r="F2532" s="459" t="s">
        <v>833</v>
      </c>
      <c r="G2532" s="460">
        <v>4144</v>
      </c>
      <c r="H2532" s="461">
        <v>2649</v>
      </c>
      <c r="I2532" s="461">
        <v>996</v>
      </c>
      <c r="J2532" s="462" t="s">
        <v>56</v>
      </c>
      <c r="K2532" s="463">
        <v>0.5</v>
      </c>
      <c r="L2532" s="464" t="s">
        <v>57</v>
      </c>
      <c r="M2532" s="464" t="s">
        <v>48</v>
      </c>
      <c r="N2532" s="464" t="s">
        <v>48</v>
      </c>
      <c r="O2532" s="464" t="s">
        <v>49</v>
      </c>
      <c r="P2532" s="464" t="s">
        <v>48</v>
      </c>
      <c r="Q2532" s="464" t="s">
        <v>48</v>
      </c>
      <c r="R2532" s="448" t="s">
        <v>7854</v>
      </c>
      <c r="S2532" s="465">
        <v>0.02</v>
      </c>
    </row>
    <row r="2533" spans="1:19" x14ac:dyDescent="0.2">
      <c r="A2533" s="454" t="s">
        <v>7855</v>
      </c>
      <c r="B2533" s="455" t="s">
        <v>7856</v>
      </c>
      <c r="C2533" s="456" t="s">
        <v>61</v>
      </c>
      <c r="D2533" s="457" t="s">
        <v>99</v>
      </c>
      <c r="E2533" s="458" t="s">
        <v>192</v>
      </c>
      <c r="F2533" s="459" t="s">
        <v>193</v>
      </c>
      <c r="G2533" s="460">
        <v>1350</v>
      </c>
      <c r="H2533" s="461">
        <v>407</v>
      </c>
      <c r="I2533" s="461">
        <v>235</v>
      </c>
      <c r="J2533" s="462" t="s">
        <v>102</v>
      </c>
      <c r="K2533" s="463">
        <v>0.25</v>
      </c>
      <c r="L2533" s="464" t="s">
        <v>48</v>
      </c>
      <c r="M2533" s="464" t="s">
        <v>48</v>
      </c>
      <c r="N2533" s="464" t="s">
        <v>48</v>
      </c>
      <c r="O2533" s="464" t="s">
        <v>48</v>
      </c>
      <c r="P2533" s="464" t="s">
        <v>48</v>
      </c>
      <c r="Q2533" s="464" t="s">
        <v>48</v>
      </c>
      <c r="R2533" s="448" t="s">
        <v>7857</v>
      </c>
      <c r="S2533" s="465">
        <v>0</v>
      </c>
    </row>
    <row r="2534" spans="1:19" x14ac:dyDescent="0.2">
      <c r="A2534" s="454" t="s">
        <v>7858</v>
      </c>
      <c r="B2534" s="455" t="s">
        <v>7859</v>
      </c>
      <c r="C2534" s="456" t="s">
        <v>61</v>
      </c>
      <c r="D2534" s="457" t="s">
        <v>135</v>
      </c>
      <c r="E2534" s="458" t="s">
        <v>367</v>
      </c>
      <c r="F2534" s="459" t="s">
        <v>368</v>
      </c>
      <c r="G2534" s="460">
        <v>1119</v>
      </c>
      <c r="H2534" s="461">
        <v>349</v>
      </c>
      <c r="I2534" s="461">
        <v>135</v>
      </c>
      <c r="J2534" s="462" t="s">
        <v>102</v>
      </c>
      <c r="K2534" s="463">
        <v>0.25</v>
      </c>
      <c r="L2534" s="464" t="s">
        <v>48</v>
      </c>
      <c r="M2534" s="464" t="s">
        <v>48</v>
      </c>
      <c r="N2534" s="464" t="s">
        <v>48</v>
      </c>
      <c r="O2534" s="464" t="s">
        <v>48</v>
      </c>
      <c r="P2534" s="464" t="s">
        <v>48</v>
      </c>
      <c r="Q2534" s="464" t="s">
        <v>48</v>
      </c>
      <c r="R2534" s="448" t="s">
        <v>7860</v>
      </c>
      <c r="S2534" s="465">
        <v>1.3999999999999999E-2</v>
      </c>
    </row>
    <row r="2535" spans="1:19" x14ac:dyDescent="0.2">
      <c r="A2535" s="454" t="s">
        <v>7861</v>
      </c>
      <c r="B2535" s="455" t="s">
        <v>7862</v>
      </c>
      <c r="C2535" s="456" t="s">
        <v>61</v>
      </c>
      <c r="D2535" s="457" t="s">
        <v>124</v>
      </c>
      <c r="E2535" s="458" t="s">
        <v>1327</v>
      </c>
      <c r="F2535" s="459" t="s">
        <v>1328</v>
      </c>
      <c r="G2535" s="460">
        <v>3593</v>
      </c>
      <c r="H2535" s="461">
        <v>1422</v>
      </c>
      <c r="I2535" s="461">
        <v>648</v>
      </c>
      <c r="J2535" s="462" t="s">
        <v>47</v>
      </c>
      <c r="K2535" s="463">
        <v>0.35</v>
      </c>
      <c r="L2535" s="464" t="s">
        <v>48</v>
      </c>
      <c r="M2535" s="464" t="s">
        <v>48</v>
      </c>
      <c r="N2535" s="464" t="s">
        <v>48</v>
      </c>
      <c r="O2535" s="464" t="s">
        <v>48</v>
      </c>
      <c r="P2535" s="464" t="s">
        <v>48</v>
      </c>
      <c r="Q2535" s="464" t="s">
        <v>48</v>
      </c>
      <c r="R2535" s="448" t="s">
        <v>7863</v>
      </c>
      <c r="S2535" s="465">
        <v>0.02</v>
      </c>
    </row>
    <row r="2536" spans="1:19" x14ac:dyDescent="0.2">
      <c r="A2536" s="454" t="s">
        <v>7864</v>
      </c>
      <c r="B2536" s="455" t="s">
        <v>7865</v>
      </c>
      <c r="C2536" s="456" t="s">
        <v>61</v>
      </c>
      <c r="D2536" s="457" t="s">
        <v>135</v>
      </c>
      <c r="E2536" s="458" t="s">
        <v>612</v>
      </c>
      <c r="F2536" s="459" t="s">
        <v>613</v>
      </c>
      <c r="G2536" s="460">
        <v>2737</v>
      </c>
      <c r="H2536" s="461">
        <v>212</v>
      </c>
      <c r="I2536" s="461">
        <v>152</v>
      </c>
      <c r="J2536" s="462" t="s">
        <v>102</v>
      </c>
      <c r="K2536" s="463">
        <v>0.25</v>
      </c>
      <c r="L2536" s="464" t="s">
        <v>48</v>
      </c>
      <c r="M2536" s="464" t="s">
        <v>49</v>
      </c>
      <c r="N2536" s="464" t="s">
        <v>48</v>
      </c>
      <c r="O2536" s="464" t="s">
        <v>48</v>
      </c>
      <c r="P2536" s="464" t="s">
        <v>48</v>
      </c>
      <c r="Q2536" s="464" t="s">
        <v>48</v>
      </c>
      <c r="R2536" s="448" t="s">
        <v>7866</v>
      </c>
      <c r="S2536" s="465">
        <v>1.3999999999999999E-2</v>
      </c>
    </row>
    <row r="2537" spans="1:19" x14ac:dyDescent="0.2">
      <c r="A2537" s="454" t="s">
        <v>7867</v>
      </c>
      <c r="B2537" s="455" t="s">
        <v>7868</v>
      </c>
      <c r="C2537" s="456" t="s">
        <v>61</v>
      </c>
      <c r="D2537" s="457" t="s">
        <v>62</v>
      </c>
      <c r="E2537" s="458" t="s">
        <v>63</v>
      </c>
      <c r="F2537" s="459" t="s">
        <v>64</v>
      </c>
      <c r="G2537" s="460">
        <v>1708</v>
      </c>
      <c r="H2537" s="461">
        <v>1136</v>
      </c>
      <c r="I2537" s="461">
        <v>448</v>
      </c>
      <c r="J2537" s="462" t="s">
        <v>65</v>
      </c>
      <c r="K2537" s="463">
        <v>0.5</v>
      </c>
      <c r="L2537" s="464" t="s">
        <v>48</v>
      </c>
      <c r="M2537" s="464" t="s">
        <v>48</v>
      </c>
      <c r="N2537" s="464" t="s">
        <v>48</v>
      </c>
      <c r="O2537" s="464" t="s">
        <v>48</v>
      </c>
      <c r="P2537" s="464" t="s">
        <v>48</v>
      </c>
      <c r="Q2537" s="464" t="s">
        <v>48</v>
      </c>
      <c r="R2537" s="448" t="s">
        <v>7869</v>
      </c>
      <c r="S2537" s="465">
        <v>1.4999999999999999E-2</v>
      </c>
    </row>
    <row r="2538" spans="1:19" x14ac:dyDescent="0.2">
      <c r="A2538" s="454" t="s">
        <v>7870</v>
      </c>
      <c r="B2538" s="455" t="s">
        <v>7871</v>
      </c>
      <c r="C2538" s="456" t="s">
        <v>61</v>
      </c>
      <c r="D2538" s="457" t="s">
        <v>259</v>
      </c>
      <c r="E2538" s="458" t="s">
        <v>977</v>
      </c>
      <c r="F2538" s="459" t="s">
        <v>978</v>
      </c>
      <c r="G2538" s="460">
        <v>452</v>
      </c>
      <c r="H2538" s="461">
        <v>184</v>
      </c>
      <c r="I2538" s="461">
        <v>90</v>
      </c>
      <c r="J2538" s="462" t="s">
        <v>102</v>
      </c>
      <c r="K2538" s="463">
        <v>0.25</v>
      </c>
      <c r="L2538" s="464" t="s">
        <v>48</v>
      </c>
      <c r="M2538" s="464" t="s">
        <v>48</v>
      </c>
      <c r="N2538" s="464" t="s">
        <v>49</v>
      </c>
      <c r="O2538" s="464" t="s">
        <v>48</v>
      </c>
      <c r="P2538" s="464" t="s">
        <v>48</v>
      </c>
      <c r="Q2538" s="464" t="s">
        <v>48</v>
      </c>
      <c r="R2538" s="448" t="s">
        <v>7872</v>
      </c>
      <c r="S2538" s="465">
        <v>1.7000000000000001E-2</v>
      </c>
    </row>
    <row r="2539" spans="1:19" x14ac:dyDescent="0.2">
      <c r="A2539" s="454" t="s">
        <v>7873</v>
      </c>
      <c r="B2539" s="455" t="s">
        <v>7874</v>
      </c>
      <c r="C2539" s="456" t="s">
        <v>61</v>
      </c>
      <c r="D2539" s="457" t="s">
        <v>76</v>
      </c>
      <c r="E2539" s="458" t="s">
        <v>306</v>
      </c>
      <c r="F2539" s="459" t="s">
        <v>307</v>
      </c>
      <c r="G2539" s="460">
        <v>1822</v>
      </c>
      <c r="H2539" s="461">
        <v>1012</v>
      </c>
      <c r="I2539" s="461">
        <v>370</v>
      </c>
      <c r="J2539" s="462" t="s">
        <v>72</v>
      </c>
      <c r="K2539" s="463">
        <v>0.5</v>
      </c>
      <c r="L2539" s="464" t="s">
        <v>57</v>
      </c>
      <c r="M2539" s="464" t="s">
        <v>48</v>
      </c>
      <c r="N2539" s="464" t="s">
        <v>48</v>
      </c>
      <c r="O2539" s="464" t="s">
        <v>48</v>
      </c>
      <c r="P2539" s="464" t="s">
        <v>49</v>
      </c>
      <c r="Q2539" s="464" t="s">
        <v>48</v>
      </c>
      <c r="R2539" s="448" t="s">
        <v>7875</v>
      </c>
      <c r="S2539" s="465">
        <v>1.2E-2</v>
      </c>
    </row>
    <row r="2540" spans="1:19" x14ac:dyDescent="0.2">
      <c r="A2540" s="454" t="s">
        <v>7876</v>
      </c>
      <c r="B2540" s="455" t="s">
        <v>7877</v>
      </c>
      <c r="C2540" s="456" t="s">
        <v>61</v>
      </c>
      <c r="D2540" s="457" t="s">
        <v>62</v>
      </c>
      <c r="E2540" s="458" t="s">
        <v>1211</v>
      </c>
      <c r="F2540" s="459" t="s">
        <v>1212</v>
      </c>
      <c r="G2540" s="460">
        <v>1028</v>
      </c>
      <c r="H2540" s="461">
        <v>287</v>
      </c>
      <c r="I2540" s="461">
        <v>171</v>
      </c>
      <c r="J2540" s="462" t="s">
        <v>65</v>
      </c>
      <c r="K2540" s="463">
        <v>0.5</v>
      </c>
      <c r="L2540" s="464" t="s">
        <v>57</v>
      </c>
      <c r="M2540" s="464" t="s">
        <v>49</v>
      </c>
      <c r="N2540" s="464" t="s">
        <v>48</v>
      </c>
      <c r="O2540" s="464" t="s">
        <v>48</v>
      </c>
      <c r="P2540" s="464" t="s">
        <v>48</v>
      </c>
      <c r="Q2540" s="464" t="s">
        <v>48</v>
      </c>
      <c r="R2540" s="448" t="s">
        <v>7878</v>
      </c>
      <c r="S2540" s="465">
        <v>0.01</v>
      </c>
    </row>
    <row r="2541" spans="1:19" x14ac:dyDescent="0.2">
      <c r="A2541" s="454" t="s">
        <v>7879</v>
      </c>
      <c r="B2541" s="455" t="s">
        <v>7880</v>
      </c>
      <c r="C2541" s="456" t="s">
        <v>61</v>
      </c>
      <c r="D2541" s="457" t="s">
        <v>314</v>
      </c>
      <c r="E2541" s="458" t="s">
        <v>315</v>
      </c>
      <c r="F2541" s="459" t="s">
        <v>316</v>
      </c>
      <c r="G2541" s="460">
        <v>1708</v>
      </c>
      <c r="H2541" s="461">
        <v>572</v>
      </c>
      <c r="I2541" s="461">
        <v>256</v>
      </c>
      <c r="J2541" s="462" t="s">
        <v>65</v>
      </c>
      <c r="K2541" s="463">
        <v>0.5</v>
      </c>
      <c r="L2541" s="464" t="s">
        <v>48</v>
      </c>
      <c r="M2541" s="464" t="s">
        <v>48</v>
      </c>
      <c r="N2541" s="464" t="s">
        <v>48</v>
      </c>
      <c r="O2541" s="464" t="s">
        <v>48</v>
      </c>
      <c r="P2541" s="464" t="s">
        <v>48</v>
      </c>
      <c r="Q2541" s="464" t="s">
        <v>48</v>
      </c>
      <c r="R2541" s="448" t="s">
        <v>7881</v>
      </c>
      <c r="S2541" s="465">
        <v>1.4999999999999999E-2</v>
      </c>
    </row>
    <row r="2542" spans="1:19" x14ac:dyDescent="0.2">
      <c r="A2542" s="454" t="s">
        <v>7882</v>
      </c>
      <c r="B2542" s="455" t="s">
        <v>7883</v>
      </c>
      <c r="C2542" s="456" t="s">
        <v>61</v>
      </c>
      <c r="D2542" s="457" t="s">
        <v>185</v>
      </c>
      <c r="E2542" s="458" t="s">
        <v>459</v>
      </c>
      <c r="F2542" s="459" t="s">
        <v>460</v>
      </c>
      <c r="G2542" s="460">
        <v>8208</v>
      </c>
      <c r="H2542" s="461">
        <v>2758</v>
      </c>
      <c r="I2542" s="461">
        <v>1284</v>
      </c>
      <c r="J2542" s="462" t="s">
        <v>188</v>
      </c>
      <c r="K2542" s="463">
        <v>0.5</v>
      </c>
      <c r="L2542" s="464" t="s">
        <v>57</v>
      </c>
      <c r="M2542" s="464" t="s">
        <v>48</v>
      </c>
      <c r="N2542" s="464" t="s">
        <v>48</v>
      </c>
      <c r="O2542" s="464" t="s">
        <v>49</v>
      </c>
      <c r="P2542" s="464" t="s">
        <v>48</v>
      </c>
      <c r="Q2542" s="464" t="s">
        <v>48</v>
      </c>
      <c r="R2542" s="448" t="s">
        <v>7884</v>
      </c>
      <c r="S2542" s="465">
        <v>0.02</v>
      </c>
    </row>
    <row r="2543" spans="1:19" x14ac:dyDescent="0.2">
      <c r="A2543" s="454" t="s">
        <v>7885</v>
      </c>
      <c r="B2543" s="455" t="s">
        <v>7886</v>
      </c>
      <c r="C2543" s="456" t="s">
        <v>61</v>
      </c>
      <c r="D2543" s="457" t="s">
        <v>341</v>
      </c>
      <c r="E2543" s="458" t="s">
        <v>2477</v>
      </c>
      <c r="F2543" s="459" t="s">
        <v>2478</v>
      </c>
      <c r="G2543" s="460">
        <v>758</v>
      </c>
      <c r="H2543" s="461">
        <v>417</v>
      </c>
      <c r="I2543" s="461">
        <v>189</v>
      </c>
      <c r="J2543" s="462" t="s">
        <v>72</v>
      </c>
      <c r="K2543" s="463">
        <v>0.5</v>
      </c>
      <c r="L2543" s="464" t="s">
        <v>57</v>
      </c>
      <c r="M2543" s="464" t="s">
        <v>48</v>
      </c>
      <c r="N2543" s="464" t="s">
        <v>48</v>
      </c>
      <c r="O2543" s="464" t="s">
        <v>48</v>
      </c>
      <c r="P2543" s="464" t="s">
        <v>49</v>
      </c>
      <c r="Q2543" s="464" t="s">
        <v>48</v>
      </c>
      <c r="R2543" s="448" t="s">
        <v>7887</v>
      </c>
      <c r="S2543" s="465">
        <v>1.4999999999999999E-2</v>
      </c>
    </row>
    <row r="2544" spans="1:19" x14ac:dyDescent="0.2">
      <c r="A2544" s="454" t="s">
        <v>7888</v>
      </c>
      <c r="B2544" s="455" t="s">
        <v>7889</v>
      </c>
      <c r="C2544" s="456" t="s">
        <v>61</v>
      </c>
      <c r="D2544" s="457" t="s">
        <v>76</v>
      </c>
      <c r="E2544" s="458" t="s">
        <v>106</v>
      </c>
      <c r="F2544" s="459" t="s">
        <v>107</v>
      </c>
      <c r="G2544" s="460">
        <v>2008</v>
      </c>
      <c r="H2544" s="461">
        <v>1105</v>
      </c>
      <c r="I2544" s="461">
        <v>372</v>
      </c>
      <c r="J2544" s="462" t="s">
        <v>72</v>
      </c>
      <c r="K2544" s="463">
        <v>0.5</v>
      </c>
      <c r="L2544" s="464" t="s">
        <v>57</v>
      </c>
      <c r="M2544" s="464" t="s">
        <v>48</v>
      </c>
      <c r="N2544" s="464" t="s">
        <v>48</v>
      </c>
      <c r="O2544" s="464" t="s">
        <v>48</v>
      </c>
      <c r="P2544" s="464" t="s">
        <v>49</v>
      </c>
      <c r="Q2544" s="464" t="s">
        <v>48</v>
      </c>
      <c r="R2544" s="448" t="s">
        <v>7890</v>
      </c>
      <c r="S2544" s="465">
        <v>1.7000000000000001E-2</v>
      </c>
    </row>
    <row r="2545" spans="1:19" x14ac:dyDescent="0.2">
      <c r="A2545" s="454" t="s">
        <v>7891</v>
      </c>
      <c r="B2545" s="455" t="s">
        <v>7892</v>
      </c>
      <c r="C2545" s="456" t="s">
        <v>61</v>
      </c>
      <c r="D2545" s="457" t="s">
        <v>207</v>
      </c>
      <c r="E2545" s="458" t="s">
        <v>1799</v>
      </c>
      <c r="F2545" s="459" t="s">
        <v>1797</v>
      </c>
      <c r="G2545" s="460">
        <v>804</v>
      </c>
      <c r="H2545" s="461">
        <v>966</v>
      </c>
      <c r="I2545" s="461">
        <v>199</v>
      </c>
      <c r="J2545" s="462" t="s">
        <v>56</v>
      </c>
      <c r="K2545" s="463">
        <v>0.5</v>
      </c>
      <c r="L2545" s="464" t="s">
        <v>57</v>
      </c>
      <c r="M2545" s="464" t="s">
        <v>48</v>
      </c>
      <c r="N2545" s="464" t="s">
        <v>48</v>
      </c>
      <c r="O2545" s="464" t="s">
        <v>48</v>
      </c>
      <c r="P2545" s="464" t="s">
        <v>49</v>
      </c>
      <c r="Q2545" s="464" t="s">
        <v>48</v>
      </c>
      <c r="R2545" s="448" t="s">
        <v>7893</v>
      </c>
      <c r="S2545" s="465">
        <v>0.02</v>
      </c>
    </row>
    <row r="2546" spans="1:19" x14ac:dyDescent="0.2">
      <c r="A2546" s="454" t="s">
        <v>7894</v>
      </c>
      <c r="B2546" s="455" t="s">
        <v>7895</v>
      </c>
      <c r="C2546" s="456" t="s">
        <v>61</v>
      </c>
      <c r="D2546" s="457" t="s">
        <v>207</v>
      </c>
      <c r="E2546" s="458" t="s">
        <v>1799</v>
      </c>
      <c r="F2546" s="459" t="s">
        <v>1797</v>
      </c>
      <c r="G2546" s="460">
        <v>671</v>
      </c>
      <c r="H2546" s="461">
        <v>358</v>
      </c>
      <c r="I2546" s="461">
        <v>166</v>
      </c>
      <c r="J2546" s="462" t="s">
        <v>56</v>
      </c>
      <c r="K2546" s="463">
        <v>0.5</v>
      </c>
      <c r="L2546" s="464" t="s">
        <v>57</v>
      </c>
      <c r="M2546" s="464" t="s">
        <v>48</v>
      </c>
      <c r="N2546" s="464" t="s">
        <v>48</v>
      </c>
      <c r="O2546" s="464" t="s">
        <v>48</v>
      </c>
      <c r="P2546" s="464" t="s">
        <v>49</v>
      </c>
      <c r="Q2546" s="464" t="s">
        <v>48</v>
      </c>
      <c r="R2546" s="448" t="s">
        <v>7896</v>
      </c>
      <c r="S2546" s="465">
        <v>0.02</v>
      </c>
    </row>
    <row r="2547" spans="1:19" x14ac:dyDescent="0.2">
      <c r="A2547" s="454" t="s">
        <v>7897</v>
      </c>
      <c r="B2547" s="455" t="s">
        <v>7898</v>
      </c>
      <c r="C2547" s="456" t="s">
        <v>61</v>
      </c>
      <c r="D2547" s="457" t="s">
        <v>207</v>
      </c>
      <c r="E2547" s="458" t="s">
        <v>2575</v>
      </c>
      <c r="F2547" s="459" t="s">
        <v>2576</v>
      </c>
      <c r="G2547" s="460">
        <v>971</v>
      </c>
      <c r="H2547" s="461">
        <v>412</v>
      </c>
      <c r="I2547" s="461">
        <v>184</v>
      </c>
      <c r="J2547" s="462" t="s">
        <v>56</v>
      </c>
      <c r="K2547" s="463">
        <v>0.5</v>
      </c>
      <c r="L2547" s="464" t="s">
        <v>57</v>
      </c>
      <c r="M2547" s="464" t="s">
        <v>48</v>
      </c>
      <c r="N2547" s="464" t="s">
        <v>48</v>
      </c>
      <c r="O2547" s="464" t="s">
        <v>48</v>
      </c>
      <c r="P2547" s="464" t="s">
        <v>49</v>
      </c>
      <c r="Q2547" s="464" t="s">
        <v>48</v>
      </c>
      <c r="R2547" s="448" t="s">
        <v>7899</v>
      </c>
      <c r="S2547" s="465">
        <v>1.8000000000000002E-2</v>
      </c>
    </row>
    <row r="2548" spans="1:19" x14ac:dyDescent="0.2">
      <c r="A2548" s="454" t="s">
        <v>7900</v>
      </c>
      <c r="B2548" s="455" t="s">
        <v>7901</v>
      </c>
      <c r="C2548" s="456" t="s">
        <v>61</v>
      </c>
      <c r="D2548" s="457" t="s">
        <v>207</v>
      </c>
      <c r="E2548" s="458" t="s">
        <v>1416</v>
      </c>
      <c r="F2548" s="459" t="s">
        <v>1417</v>
      </c>
      <c r="G2548" s="460">
        <v>1157</v>
      </c>
      <c r="H2548" s="461">
        <v>716</v>
      </c>
      <c r="I2548" s="461">
        <v>322</v>
      </c>
      <c r="J2548" s="462" t="s">
        <v>56</v>
      </c>
      <c r="K2548" s="463">
        <v>0.5</v>
      </c>
      <c r="L2548" s="464" t="s">
        <v>57</v>
      </c>
      <c r="M2548" s="464" t="s">
        <v>48</v>
      </c>
      <c r="N2548" s="464" t="s">
        <v>48</v>
      </c>
      <c r="O2548" s="464" t="s">
        <v>48</v>
      </c>
      <c r="P2548" s="464" t="s">
        <v>49</v>
      </c>
      <c r="Q2548" s="464" t="s">
        <v>48</v>
      </c>
      <c r="R2548" s="448" t="s">
        <v>7902</v>
      </c>
      <c r="S2548" s="465">
        <v>1.4999999999999999E-2</v>
      </c>
    </row>
    <row r="2549" spans="1:19" x14ac:dyDescent="0.2">
      <c r="A2549" s="454" t="s">
        <v>7903</v>
      </c>
      <c r="B2549" s="455" t="s">
        <v>7904</v>
      </c>
      <c r="C2549" s="456" t="s">
        <v>61</v>
      </c>
      <c r="D2549" s="457" t="s">
        <v>207</v>
      </c>
      <c r="E2549" s="458" t="s">
        <v>1799</v>
      </c>
      <c r="F2549" s="459" t="s">
        <v>1797</v>
      </c>
      <c r="G2549" s="460">
        <v>450</v>
      </c>
      <c r="H2549" s="461">
        <v>321</v>
      </c>
      <c r="I2549" s="461">
        <v>126</v>
      </c>
      <c r="J2549" s="462" t="s">
        <v>56</v>
      </c>
      <c r="K2549" s="463">
        <v>0.5</v>
      </c>
      <c r="L2549" s="464" t="s">
        <v>57</v>
      </c>
      <c r="M2549" s="464" t="s">
        <v>48</v>
      </c>
      <c r="N2549" s="464" t="s">
        <v>48</v>
      </c>
      <c r="O2549" s="464" t="s">
        <v>48</v>
      </c>
      <c r="P2549" s="464" t="s">
        <v>49</v>
      </c>
      <c r="Q2549" s="464" t="s">
        <v>48</v>
      </c>
      <c r="R2549" s="448" t="s">
        <v>7905</v>
      </c>
      <c r="S2549" s="465">
        <v>0.02</v>
      </c>
    </row>
    <row r="2550" spans="1:19" x14ac:dyDescent="0.2">
      <c r="A2550" s="454" t="s">
        <v>7906</v>
      </c>
      <c r="B2550" s="455" t="s">
        <v>7907</v>
      </c>
      <c r="C2550" s="456" t="s">
        <v>61</v>
      </c>
      <c r="D2550" s="457" t="s">
        <v>207</v>
      </c>
      <c r="E2550" s="458" t="s">
        <v>1416</v>
      </c>
      <c r="F2550" s="459" t="s">
        <v>1417</v>
      </c>
      <c r="G2550" s="460">
        <v>527</v>
      </c>
      <c r="H2550" s="461">
        <v>343</v>
      </c>
      <c r="I2550" s="461">
        <v>195</v>
      </c>
      <c r="J2550" s="462" t="s">
        <v>56</v>
      </c>
      <c r="K2550" s="463">
        <v>0.5</v>
      </c>
      <c r="L2550" s="464" t="s">
        <v>57</v>
      </c>
      <c r="M2550" s="464" t="s">
        <v>48</v>
      </c>
      <c r="N2550" s="464" t="s">
        <v>48</v>
      </c>
      <c r="O2550" s="464" t="s">
        <v>48</v>
      </c>
      <c r="P2550" s="464" t="s">
        <v>49</v>
      </c>
      <c r="Q2550" s="464" t="s">
        <v>48</v>
      </c>
      <c r="R2550" s="448" t="s">
        <v>7908</v>
      </c>
      <c r="S2550" s="465">
        <v>0</v>
      </c>
    </row>
    <row r="2551" spans="1:19" x14ac:dyDescent="0.2">
      <c r="A2551" s="454" t="s">
        <v>7909</v>
      </c>
      <c r="B2551" s="455" t="s">
        <v>7910</v>
      </c>
      <c r="C2551" s="456" t="s">
        <v>61</v>
      </c>
      <c r="D2551" s="457" t="s">
        <v>207</v>
      </c>
      <c r="E2551" s="458" t="s">
        <v>2575</v>
      </c>
      <c r="F2551" s="459" t="s">
        <v>2576</v>
      </c>
      <c r="G2551" s="460">
        <v>3530</v>
      </c>
      <c r="H2551" s="461">
        <v>1867</v>
      </c>
      <c r="I2551" s="461">
        <v>721</v>
      </c>
      <c r="J2551" s="462" t="s">
        <v>56</v>
      </c>
      <c r="K2551" s="463">
        <v>0.5</v>
      </c>
      <c r="L2551" s="464" t="s">
        <v>57</v>
      </c>
      <c r="M2551" s="464" t="s">
        <v>48</v>
      </c>
      <c r="N2551" s="464" t="s">
        <v>48</v>
      </c>
      <c r="O2551" s="464" t="s">
        <v>48</v>
      </c>
      <c r="P2551" s="464" t="s">
        <v>49</v>
      </c>
      <c r="Q2551" s="464" t="s">
        <v>48</v>
      </c>
      <c r="R2551" s="448" t="s">
        <v>7911</v>
      </c>
      <c r="S2551" s="465">
        <v>1.4999999999999999E-2</v>
      </c>
    </row>
    <row r="2552" spans="1:19" x14ac:dyDescent="0.2">
      <c r="A2552" s="454" t="s">
        <v>7912</v>
      </c>
      <c r="B2552" s="455" t="s">
        <v>7913</v>
      </c>
      <c r="C2552" s="456" t="s">
        <v>61</v>
      </c>
      <c r="D2552" s="457" t="s">
        <v>341</v>
      </c>
      <c r="E2552" s="458" t="s">
        <v>724</v>
      </c>
      <c r="F2552" s="459" t="s">
        <v>722</v>
      </c>
      <c r="G2552" s="460">
        <v>2149</v>
      </c>
      <c r="H2552" s="461">
        <v>632</v>
      </c>
      <c r="I2552" s="461">
        <v>416</v>
      </c>
      <c r="J2552" s="462" t="s">
        <v>72</v>
      </c>
      <c r="K2552" s="463">
        <v>0.5</v>
      </c>
      <c r="L2552" s="464" t="s">
        <v>48</v>
      </c>
      <c r="M2552" s="464" t="s">
        <v>48</v>
      </c>
      <c r="N2552" s="464" t="s">
        <v>49</v>
      </c>
      <c r="O2552" s="464" t="s">
        <v>48</v>
      </c>
      <c r="P2552" s="464" t="s">
        <v>48</v>
      </c>
      <c r="Q2552" s="464" t="s">
        <v>48</v>
      </c>
      <c r="R2552" s="448" t="s">
        <v>7914</v>
      </c>
      <c r="S2552" s="465">
        <v>0.02</v>
      </c>
    </row>
    <row r="2553" spans="1:19" x14ac:dyDescent="0.2">
      <c r="A2553" s="454" t="s">
        <v>7915</v>
      </c>
      <c r="B2553" s="455" t="s">
        <v>7916</v>
      </c>
      <c r="C2553" s="456" t="s">
        <v>61</v>
      </c>
      <c r="D2553" s="457" t="s">
        <v>185</v>
      </c>
      <c r="E2553" s="458" t="s">
        <v>1926</v>
      </c>
      <c r="F2553" s="459" t="s">
        <v>1927</v>
      </c>
      <c r="G2553" s="460">
        <v>7483</v>
      </c>
      <c r="H2553" s="461">
        <v>2350</v>
      </c>
      <c r="I2553" s="461">
        <v>1157</v>
      </c>
      <c r="J2553" s="462" t="s">
        <v>188</v>
      </c>
      <c r="K2553" s="463">
        <v>0.5</v>
      </c>
      <c r="L2553" s="464" t="s">
        <v>57</v>
      </c>
      <c r="M2553" s="464" t="s">
        <v>48</v>
      </c>
      <c r="N2553" s="464" t="s">
        <v>48</v>
      </c>
      <c r="O2553" s="464" t="s">
        <v>49</v>
      </c>
      <c r="P2553" s="464" t="s">
        <v>48</v>
      </c>
      <c r="Q2553" s="464" t="s">
        <v>48</v>
      </c>
      <c r="R2553" s="448" t="s">
        <v>7917</v>
      </c>
      <c r="S2553" s="465">
        <v>0.02</v>
      </c>
    </row>
    <row r="2554" spans="1:19" x14ac:dyDescent="0.2">
      <c r="A2554" s="454" t="s">
        <v>7918</v>
      </c>
      <c r="B2554" s="455" t="s">
        <v>7919</v>
      </c>
      <c r="C2554" s="456" t="s">
        <v>61</v>
      </c>
      <c r="D2554" s="457" t="s">
        <v>154</v>
      </c>
      <c r="E2554" s="458" t="s">
        <v>155</v>
      </c>
      <c r="F2554" s="459" t="s">
        <v>156</v>
      </c>
      <c r="G2554" s="460">
        <v>791</v>
      </c>
      <c r="H2554" s="461">
        <v>581</v>
      </c>
      <c r="I2554" s="461">
        <v>367</v>
      </c>
      <c r="J2554" s="462" t="s">
        <v>65</v>
      </c>
      <c r="K2554" s="463">
        <v>0.5</v>
      </c>
      <c r="L2554" s="464" t="s">
        <v>48</v>
      </c>
      <c r="M2554" s="464" t="s">
        <v>48</v>
      </c>
      <c r="N2554" s="464" t="s">
        <v>48</v>
      </c>
      <c r="O2554" s="464" t="s">
        <v>48</v>
      </c>
      <c r="P2554" s="464" t="s">
        <v>48</v>
      </c>
      <c r="Q2554" s="464" t="s">
        <v>48</v>
      </c>
      <c r="R2554" s="448" t="s">
        <v>7920</v>
      </c>
      <c r="S2554" s="465">
        <v>0.02</v>
      </c>
    </row>
    <row r="2555" spans="1:19" x14ac:dyDescent="0.2">
      <c r="A2555" s="454" t="s">
        <v>7921</v>
      </c>
      <c r="B2555" s="455" t="s">
        <v>7922</v>
      </c>
      <c r="C2555" s="456" t="s">
        <v>252</v>
      </c>
      <c r="D2555" s="457" t="s">
        <v>99</v>
      </c>
      <c r="E2555" s="458" t="s">
        <v>141</v>
      </c>
      <c r="F2555" s="459" t="s">
        <v>142</v>
      </c>
      <c r="G2555" s="460">
        <v>3414</v>
      </c>
      <c r="H2555" s="461">
        <v>2038</v>
      </c>
      <c r="I2555" s="461">
        <v>971</v>
      </c>
      <c r="J2555" s="462" t="s">
        <v>102</v>
      </c>
      <c r="K2555" s="463">
        <v>0.25</v>
      </c>
      <c r="L2555" s="464" t="s">
        <v>48</v>
      </c>
      <c r="M2555" s="464" t="s">
        <v>48</v>
      </c>
      <c r="N2555" s="464" t="s">
        <v>48</v>
      </c>
      <c r="O2555" s="464" t="s">
        <v>48</v>
      </c>
      <c r="P2555" s="464" t="s">
        <v>48</v>
      </c>
      <c r="Q2555" s="464" t="s">
        <v>48</v>
      </c>
      <c r="R2555" s="448" t="s">
        <v>7923</v>
      </c>
      <c r="S2555" s="465">
        <v>0.02</v>
      </c>
    </row>
    <row r="2556" spans="1:19" x14ac:dyDescent="0.2">
      <c r="A2556" s="454" t="s">
        <v>7924</v>
      </c>
      <c r="B2556" s="455" t="s">
        <v>7925</v>
      </c>
      <c r="C2556" s="456" t="s">
        <v>61</v>
      </c>
      <c r="D2556" s="457" t="s">
        <v>118</v>
      </c>
      <c r="E2556" s="458" t="s">
        <v>643</v>
      </c>
      <c r="F2556" s="459" t="s">
        <v>644</v>
      </c>
      <c r="G2556" s="460">
        <v>709</v>
      </c>
      <c r="H2556" s="461">
        <v>463</v>
      </c>
      <c r="I2556" s="461">
        <v>196</v>
      </c>
      <c r="J2556" s="462" t="s">
        <v>47</v>
      </c>
      <c r="K2556" s="463">
        <v>0.35</v>
      </c>
      <c r="L2556" s="464" t="s">
        <v>48</v>
      </c>
      <c r="M2556" s="464" t="s">
        <v>48</v>
      </c>
      <c r="N2556" s="464" t="s">
        <v>48</v>
      </c>
      <c r="O2556" s="464" t="s">
        <v>48</v>
      </c>
      <c r="P2556" s="464" t="s">
        <v>48</v>
      </c>
      <c r="Q2556" s="464" t="s">
        <v>48</v>
      </c>
      <c r="R2556" s="448" t="s">
        <v>7926</v>
      </c>
      <c r="S2556" s="465">
        <v>0.02</v>
      </c>
    </row>
    <row r="2557" spans="1:19" x14ac:dyDescent="0.2">
      <c r="A2557" s="454" t="s">
        <v>7927</v>
      </c>
      <c r="B2557" s="455" t="s">
        <v>7928</v>
      </c>
      <c r="C2557" s="456" t="s">
        <v>61</v>
      </c>
      <c r="D2557" s="457" t="s">
        <v>62</v>
      </c>
      <c r="E2557" s="458" t="s">
        <v>362</v>
      </c>
      <c r="F2557" s="459" t="s">
        <v>363</v>
      </c>
      <c r="G2557" s="460">
        <v>965</v>
      </c>
      <c r="H2557" s="461">
        <v>235</v>
      </c>
      <c r="I2557" s="461">
        <v>98</v>
      </c>
      <c r="J2557" s="462" t="s">
        <v>65</v>
      </c>
      <c r="K2557" s="463">
        <v>0.5</v>
      </c>
      <c r="L2557" s="464" t="s">
        <v>57</v>
      </c>
      <c r="M2557" s="464" t="s">
        <v>48</v>
      </c>
      <c r="N2557" s="464" t="s">
        <v>49</v>
      </c>
      <c r="O2557" s="464" t="s">
        <v>48</v>
      </c>
      <c r="P2557" s="464" t="s">
        <v>48</v>
      </c>
      <c r="Q2557" s="464" t="s">
        <v>48</v>
      </c>
      <c r="R2557" s="448" t="s">
        <v>7929</v>
      </c>
      <c r="S2557" s="465">
        <v>0</v>
      </c>
    </row>
    <row r="2558" spans="1:19" x14ac:dyDescent="0.2">
      <c r="A2558" s="454" t="s">
        <v>7930</v>
      </c>
      <c r="B2558" s="455" t="s">
        <v>7931</v>
      </c>
      <c r="C2558" s="456" t="s">
        <v>61</v>
      </c>
      <c r="D2558" s="457" t="s">
        <v>44</v>
      </c>
      <c r="E2558" s="458" t="s">
        <v>242</v>
      </c>
      <c r="F2558" s="459" t="s">
        <v>243</v>
      </c>
      <c r="G2558" s="460">
        <v>2263</v>
      </c>
      <c r="H2558" s="461">
        <v>1676</v>
      </c>
      <c r="I2558" s="461">
        <v>599</v>
      </c>
      <c r="J2558" s="462" t="s">
        <v>47</v>
      </c>
      <c r="K2558" s="463">
        <v>0.35</v>
      </c>
      <c r="L2558" s="464" t="s">
        <v>48</v>
      </c>
      <c r="M2558" s="464" t="s">
        <v>48</v>
      </c>
      <c r="N2558" s="464" t="s">
        <v>48</v>
      </c>
      <c r="O2558" s="464" t="s">
        <v>48</v>
      </c>
      <c r="P2558" s="464" t="s">
        <v>48</v>
      </c>
      <c r="Q2558" s="464" t="s">
        <v>48</v>
      </c>
      <c r="R2558" s="448" t="s">
        <v>7932</v>
      </c>
      <c r="S2558" s="465">
        <v>1.7000000000000001E-2</v>
      </c>
    </row>
    <row r="2559" spans="1:19" x14ac:dyDescent="0.2">
      <c r="A2559" s="454" t="s">
        <v>7933</v>
      </c>
      <c r="B2559" s="455" t="s">
        <v>7934</v>
      </c>
      <c r="C2559" s="456" t="s">
        <v>61</v>
      </c>
      <c r="D2559" s="457" t="s">
        <v>62</v>
      </c>
      <c r="E2559" s="458" t="s">
        <v>1211</v>
      </c>
      <c r="F2559" s="459" t="s">
        <v>1212</v>
      </c>
      <c r="G2559" s="460">
        <v>598</v>
      </c>
      <c r="H2559" s="461">
        <v>30</v>
      </c>
      <c r="I2559" s="461">
        <v>28</v>
      </c>
      <c r="J2559" s="462" t="s">
        <v>65</v>
      </c>
      <c r="K2559" s="463">
        <v>0.5</v>
      </c>
      <c r="L2559" s="464" t="s">
        <v>57</v>
      </c>
      <c r="M2559" s="464" t="s">
        <v>49</v>
      </c>
      <c r="N2559" s="464" t="s">
        <v>48</v>
      </c>
      <c r="O2559" s="464" t="s">
        <v>48</v>
      </c>
      <c r="P2559" s="464" t="s">
        <v>48</v>
      </c>
      <c r="Q2559" s="464" t="s">
        <v>48</v>
      </c>
      <c r="R2559" s="448" t="s">
        <v>7935</v>
      </c>
      <c r="S2559" s="465">
        <v>0</v>
      </c>
    </row>
    <row r="2560" spans="1:19" x14ac:dyDescent="0.2">
      <c r="A2560" s="454" t="s">
        <v>7936</v>
      </c>
      <c r="B2560" s="455" t="s">
        <v>7937</v>
      </c>
      <c r="C2560" s="456" t="s">
        <v>61</v>
      </c>
      <c r="D2560" s="457" t="s">
        <v>314</v>
      </c>
      <c r="E2560" s="458" t="s">
        <v>1048</v>
      </c>
      <c r="F2560" s="459" t="s">
        <v>1048</v>
      </c>
      <c r="G2560" s="460">
        <v>779</v>
      </c>
      <c r="H2560" s="461">
        <v>238</v>
      </c>
      <c r="I2560" s="461">
        <v>132</v>
      </c>
      <c r="J2560" s="462" t="s">
        <v>65</v>
      </c>
      <c r="K2560" s="463">
        <v>0.5</v>
      </c>
      <c r="L2560" s="464" t="s">
        <v>57</v>
      </c>
      <c r="M2560" s="464" t="s">
        <v>48</v>
      </c>
      <c r="N2560" s="464" t="s">
        <v>48</v>
      </c>
      <c r="O2560" s="464" t="s">
        <v>48</v>
      </c>
      <c r="P2560" s="464" t="s">
        <v>49</v>
      </c>
      <c r="Q2560" s="464" t="s">
        <v>48</v>
      </c>
      <c r="R2560" s="448" t="s">
        <v>7938</v>
      </c>
      <c r="S2560" s="465">
        <v>1.4999999999999999E-2</v>
      </c>
    </row>
    <row r="2561" spans="1:19" x14ac:dyDescent="0.2">
      <c r="A2561" s="454" t="s">
        <v>7939</v>
      </c>
      <c r="B2561" s="455" t="s">
        <v>7940</v>
      </c>
      <c r="C2561" s="456" t="s">
        <v>61</v>
      </c>
      <c r="D2561" s="457" t="s">
        <v>99</v>
      </c>
      <c r="E2561" s="458" t="s">
        <v>202</v>
      </c>
      <c r="F2561" s="459" t="s">
        <v>203</v>
      </c>
      <c r="G2561" s="460">
        <v>1711</v>
      </c>
      <c r="H2561" s="461">
        <v>960</v>
      </c>
      <c r="I2561" s="461">
        <v>418</v>
      </c>
      <c r="J2561" s="462" t="s">
        <v>102</v>
      </c>
      <c r="K2561" s="463">
        <v>0.25</v>
      </c>
      <c r="L2561" s="464" t="s">
        <v>48</v>
      </c>
      <c r="M2561" s="464" t="s">
        <v>48</v>
      </c>
      <c r="N2561" s="464" t="s">
        <v>48</v>
      </c>
      <c r="O2561" s="464" t="s">
        <v>48</v>
      </c>
      <c r="P2561" s="464" t="s">
        <v>48</v>
      </c>
      <c r="Q2561" s="464" t="s">
        <v>48</v>
      </c>
      <c r="R2561" s="448" t="s">
        <v>7941</v>
      </c>
      <c r="S2561" s="465">
        <v>1.2E-2</v>
      </c>
    </row>
    <row r="2562" spans="1:19" x14ac:dyDescent="0.2">
      <c r="A2562" s="454" t="s">
        <v>7942</v>
      </c>
      <c r="B2562" s="455" t="s">
        <v>7943</v>
      </c>
      <c r="C2562" s="456" t="s">
        <v>61</v>
      </c>
      <c r="D2562" s="457" t="s">
        <v>124</v>
      </c>
      <c r="E2562" s="458" t="s">
        <v>3117</v>
      </c>
      <c r="F2562" s="459" t="s">
        <v>3118</v>
      </c>
      <c r="G2562" s="460">
        <v>1456</v>
      </c>
      <c r="H2562" s="461">
        <v>2431</v>
      </c>
      <c r="I2562" s="461">
        <v>837</v>
      </c>
      <c r="J2562" s="462" t="s">
        <v>47</v>
      </c>
      <c r="K2562" s="463">
        <v>0.35</v>
      </c>
      <c r="L2562" s="464" t="s">
        <v>48</v>
      </c>
      <c r="M2562" s="464" t="s">
        <v>48</v>
      </c>
      <c r="N2562" s="464" t="s">
        <v>48</v>
      </c>
      <c r="O2562" s="464" t="s">
        <v>48</v>
      </c>
      <c r="P2562" s="464" t="s">
        <v>48</v>
      </c>
      <c r="Q2562" s="464" t="s">
        <v>48</v>
      </c>
      <c r="R2562" s="448" t="s">
        <v>7944</v>
      </c>
      <c r="S2562" s="465">
        <v>0.02</v>
      </c>
    </row>
    <row r="2563" spans="1:19" x14ac:dyDescent="0.2">
      <c r="A2563" s="454" t="s">
        <v>1036</v>
      </c>
      <c r="B2563" s="455" t="s">
        <v>7945</v>
      </c>
      <c r="C2563" s="456" t="s">
        <v>43</v>
      </c>
      <c r="D2563" s="457" t="s">
        <v>276</v>
      </c>
      <c r="E2563" s="458" t="s">
        <v>1035</v>
      </c>
      <c r="F2563" s="459" t="s">
        <v>1036</v>
      </c>
      <c r="G2563" s="460">
        <v>16157</v>
      </c>
      <c r="H2563" s="461">
        <v>15758</v>
      </c>
      <c r="I2563" s="461">
        <v>7719</v>
      </c>
      <c r="J2563" s="462" t="s">
        <v>188</v>
      </c>
      <c r="K2563" s="463">
        <v>0.5</v>
      </c>
      <c r="L2563" s="464" t="s">
        <v>48</v>
      </c>
      <c r="M2563" s="464" t="s">
        <v>48</v>
      </c>
      <c r="N2563" s="464" t="s">
        <v>49</v>
      </c>
      <c r="O2563" s="464" t="s">
        <v>48</v>
      </c>
      <c r="P2563" s="464" t="s">
        <v>48</v>
      </c>
      <c r="Q2563" s="464" t="s">
        <v>48</v>
      </c>
      <c r="R2563" s="448" t="s">
        <v>7946</v>
      </c>
      <c r="S2563" s="465">
        <v>0.02</v>
      </c>
    </row>
    <row r="2564" spans="1:19" x14ac:dyDescent="0.2">
      <c r="A2564" s="454" t="s">
        <v>7947</v>
      </c>
      <c r="B2564" s="455" t="s">
        <v>7948</v>
      </c>
      <c r="C2564" s="456" t="s">
        <v>61</v>
      </c>
      <c r="D2564" s="457" t="s">
        <v>341</v>
      </c>
      <c r="E2564" s="458" t="s">
        <v>378</v>
      </c>
      <c r="F2564" s="459" t="s">
        <v>379</v>
      </c>
      <c r="G2564" s="460">
        <v>999</v>
      </c>
      <c r="H2564" s="461">
        <v>382</v>
      </c>
      <c r="I2564" s="461">
        <v>216</v>
      </c>
      <c r="J2564" s="462" t="s">
        <v>72</v>
      </c>
      <c r="K2564" s="463">
        <v>0.5</v>
      </c>
      <c r="L2564" s="464" t="s">
        <v>57</v>
      </c>
      <c r="M2564" s="464" t="s">
        <v>48</v>
      </c>
      <c r="N2564" s="464" t="s">
        <v>49</v>
      </c>
      <c r="O2564" s="464" t="s">
        <v>48</v>
      </c>
      <c r="P2564" s="464" t="s">
        <v>48</v>
      </c>
      <c r="Q2564" s="464" t="s">
        <v>48</v>
      </c>
      <c r="R2564" s="448" t="s">
        <v>7949</v>
      </c>
      <c r="S2564" s="465">
        <v>1.4999999999999999E-2</v>
      </c>
    </row>
    <row r="2565" spans="1:19" x14ac:dyDescent="0.2">
      <c r="A2565" s="454" t="s">
        <v>7950</v>
      </c>
      <c r="B2565" s="455" t="s">
        <v>7951</v>
      </c>
      <c r="C2565" s="456" t="s">
        <v>61</v>
      </c>
      <c r="D2565" s="457" t="s">
        <v>135</v>
      </c>
      <c r="E2565" s="458" t="s">
        <v>612</v>
      </c>
      <c r="F2565" s="459" t="s">
        <v>613</v>
      </c>
      <c r="G2565" s="460">
        <v>1034</v>
      </c>
      <c r="H2565" s="461">
        <v>186</v>
      </c>
      <c r="I2565" s="461">
        <v>112</v>
      </c>
      <c r="J2565" s="462" t="s">
        <v>102</v>
      </c>
      <c r="K2565" s="463">
        <v>0.25</v>
      </c>
      <c r="L2565" s="464" t="s">
        <v>48</v>
      </c>
      <c r="M2565" s="464" t="s">
        <v>48</v>
      </c>
      <c r="N2565" s="464" t="s">
        <v>48</v>
      </c>
      <c r="O2565" s="464" t="s">
        <v>48</v>
      </c>
      <c r="P2565" s="464" t="s">
        <v>48</v>
      </c>
      <c r="Q2565" s="464" t="s">
        <v>48</v>
      </c>
      <c r="R2565" s="448" t="s">
        <v>7952</v>
      </c>
      <c r="S2565" s="465">
        <v>1.3999999999999999E-2</v>
      </c>
    </row>
    <row r="2566" spans="1:19" x14ac:dyDescent="0.2">
      <c r="A2566" s="454" t="s">
        <v>7953</v>
      </c>
      <c r="B2566" s="455" t="s">
        <v>7954</v>
      </c>
      <c r="C2566" s="456" t="s">
        <v>61</v>
      </c>
      <c r="D2566" s="457" t="s">
        <v>69</v>
      </c>
      <c r="E2566" s="458" t="s">
        <v>409</v>
      </c>
      <c r="F2566" s="459" t="s">
        <v>410</v>
      </c>
      <c r="G2566" s="460">
        <v>1259</v>
      </c>
      <c r="H2566" s="461">
        <v>328</v>
      </c>
      <c r="I2566" s="461">
        <v>169</v>
      </c>
      <c r="J2566" s="462" t="s">
        <v>72</v>
      </c>
      <c r="K2566" s="463">
        <v>0.5</v>
      </c>
      <c r="L2566" s="464" t="s">
        <v>48</v>
      </c>
      <c r="M2566" s="464" t="s">
        <v>48</v>
      </c>
      <c r="N2566" s="464" t="s">
        <v>48</v>
      </c>
      <c r="O2566" s="464" t="s">
        <v>48</v>
      </c>
      <c r="P2566" s="464" t="s">
        <v>48</v>
      </c>
      <c r="Q2566" s="464" t="s">
        <v>48</v>
      </c>
      <c r="R2566" s="448" t="s">
        <v>7955</v>
      </c>
      <c r="S2566" s="465">
        <v>1.8000000000000002E-2</v>
      </c>
    </row>
    <row r="2567" spans="1:19" x14ac:dyDescent="0.2">
      <c r="A2567" s="454" t="s">
        <v>7956</v>
      </c>
      <c r="B2567" s="455" t="s">
        <v>7957</v>
      </c>
      <c r="C2567" s="456" t="s">
        <v>61</v>
      </c>
      <c r="D2567" s="457" t="s">
        <v>53</v>
      </c>
      <c r="E2567" s="458" t="s">
        <v>1155</v>
      </c>
      <c r="F2567" s="459" t="s">
        <v>1156</v>
      </c>
      <c r="G2567" s="460">
        <v>3922</v>
      </c>
      <c r="H2567" s="461">
        <v>1006</v>
      </c>
      <c r="I2567" s="461">
        <v>418</v>
      </c>
      <c r="J2567" s="462" t="s">
        <v>56</v>
      </c>
      <c r="K2567" s="463">
        <v>0.5</v>
      </c>
      <c r="L2567" s="464" t="s">
        <v>48</v>
      </c>
      <c r="M2567" s="464" t="s">
        <v>48</v>
      </c>
      <c r="N2567" s="464" t="s">
        <v>48</v>
      </c>
      <c r="O2567" s="464" t="s">
        <v>48</v>
      </c>
      <c r="P2567" s="464" t="s">
        <v>48</v>
      </c>
      <c r="Q2567" s="464" t="s">
        <v>48</v>
      </c>
      <c r="R2567" s="448" t="s">
        <v>7958</v>
      </c>
      <c r="S2567" s="465">
        <v>0.02</v>
      </c>
    </row>
    <row r="2568" spans="1:19" x14ac:dyDescent="0.2">
      <c r="A2568" s="454" t="s">
        <v>7959</v>
      </c>
      <c r="B2568" s="455" t="s">
        <v>7960</v>
      </c>
      <c r="C2568" s="456" t="s">
        <v>61</v>
      </c>
      <c r="D2568" s="457" t="s">
        <v>76</v>
      </c>
      <c r="E2568" s="458" t="s">
        <v>85</v>
      </c>
      <c r="F2568" s="459" t="s">
        <v>86</v>
      </c>
      <c r="G2568" s="460">
        <v>1213</v>
      </c>
      <c r="H2568" s="461">
        <v>105</v>
      </c>
      <c r="I2568" s="461">
        <v>82</v>
      </c>
      <c r="J2568" s="462" t="s">
        <v>72</v>
      </c>
      <c r="K2568" s="463">
        <v>0.5</v>
      </c>
      <c r="L2568" s="464" t="s">
        <v>57</v>
      </c>
      <c r="M2568" s="464" t="s">
        <v>48</v>
      </c>
      <c r="N2568" s="464" t="s">
        <v>48</v>
      </c>
      <c r="O2568" s="464" t="s">
        <v>48</v>
      </c>
      <c r="P2568" s="464" t="s">
        <v>49</v>
      </c>
      <c r="Q2568" s="464" t="s">
        <v>48</v>
      </c>
      <c r="R2568" s="448" t="s">
        <v>7961</v>
      </c>
      <c r="S2568" s="465">
        <v>0.02</v>
      </c>
    </row>
    <row r="2569" spans="1:19" x14ac:dyDescent="0.2">
      <c r="A2569" s="454" t="s">
        <v>7962</v>
      </c>
      <c r="B2569" s="455" t="s">
        <v>7963</v>
      </c>
      <c r="C2569" s="456" t="s">
        <v>252</v>
      </c>
      <c r="D2569" s="457" t="s">
        <v>62</v>
      </c>
      <c r="E2569" s="458" t="s">
        <v>1211</v>
      </c>
      <c r="F2569" s="459" t="s">
        <v>1212</v>
      </c>
      <c r="G2569" s="460">
        <v>2117</v>
      </c>
      <c r="H2569" s="461">
        <v>2282</v>
      </c>
      <c r="I2569" s="461">
        <v>1023</v>
      </c>
      <c r="J2569" s="462" t="s">
        <v>65</v>
      </c>
      <c r="K2569" s="463">
        <v>0.5</v>
      </c>
      <c r="L2569" s="464" t="s">
        <v>57</v>
      </c>
      <c r="M2569" s="464" t="s">
        <v>49</v>
      </c>
      <c r="N2569" s="464" t="s">
        <v>48</v>
      </c>
      <c r="O2569" s="464" t="s">
        <v>48</v>
      </c>
      <c r="P2569" s="464" t="s">
        <v>48</v>
      </c>
      <c r="Q2569" s="464" t="s">
        <v>48</v>
      </c>
      <c r="R2569" s="448" t="s">
        <v>7964</v>
      </c>
      <c r="S2569" s="465">
        <v>0.01</v>
      </c>
    </row>
    <row r="2570" spans="1:19" x14ac:dyDescent="0.2">
      <c r="A2570" s="454" t="s">
        <v>7965</v>
      </c>
      <c r="B2570" s="455" t="s">
        <v>7966</v>
      </c>
      <c r="C2570" s="456" t="s">
        <v>61</v>
      </c>
      <c r="D2570" s="457" t="s">
        <v>207</v>
      </c>
      <c r="E2570" s="458" t="s">
        <v>1416</v>
      </c>
      <c r="F2570" s="459" t="s">
        <v>1417</v>
      </c>
      <c r="G2570" s="460">
        <v>3629</v>
      </c>
      <c r="H2570" s="461">
        <v>1609</v>
      </c>
      <c r="I2570" s="461">
        <v>588</v>
      </c>
      <c r="J2570" s="462" t="s">
        <v>56</v>
      </c>
      <c r="K2570" s="463">
        <v>0.5</v>
      </c>
      <c r="L2570" s="464" t="s">
        <v>57</v>
      </c>
      <c r="M2570" s="464" t="s">
        <v>48</v>
      </c>
      <c r="N2570" s="464" t="s">
        <v>48</v>
      </c>
      <c r="O2570" s="464" t="s">
        <v>48</v>
      </c>
      <c r="P2570" s="464" t="s">
        <v>49</v>
      </c>
      <c r="Q2570" s="464" t="s">
        <v>48</v>
      </c>
      <c r="R2570" s="448" t="s">
        <v>7967</v>
      </c>
      <c r="S2570" s="465">
        <v>1.3999999999999999E-2</v>
      </c>
    </row>
    <row r="2571" spans="1:19" x14ac:dyDescent="0.2">
      <c r="A2571" s="454" t="s">
        <v>7968</v>
      </c>
      <c r="B2571" s="455" t="s">
        <v>7969</v>
      </c>
      <c r="C2571" s="456" t="s">
        <v>61</v>
      </c>
      <c r="D2571" s="457" t="s">
        <v>341</v>
      </c>
      <c r="E2571" s="458" t="s">
        <v>342</v>
      </c>
      <c r="F2571" s="459" t="s">
        <v>343</v>
      </c>
      <c r="G2571" s="460">
        <v>895</v>
      </c>
      <c r="H2571" s="461">
        <v>616</v>
      </c>
      <c r="I2571" s="461">
        <v>167</v>
      </c>
      <c r="J2571" s="462" t="s">
        <v>72</v>
      </c>
      <c r="K2571" s="463">
        <v>0.5</v>
      </c>
      <c r="L2571" s="464" t="s">
        <v>48</v>
      </c>
      <c r="M2571" s="464" t="s">
        <v>48</v>
      </c>
      <c r="N2571" s="464" t="s">
        <v>49</v>
      </c>
      <c r="O2571" s="464" t="s">
        <v>48</v>
      </c>
      <c r="P2571" s="464" t="s">
        <v>48</v>
      </c>
      <c r="Q2571" s="464" t="s">
        <v>48</v>
      </c>
      <c r="R2571" s="448" t="s">
        <v>7970</v>
      </c>
      <c r="S2571" s="465">
        <v>0.02</v>
      </c>
    </row>
    <row r="2572" spans="1:19" x14ac:dyDescent="0.2">
      <c r="A2572" s="454" t="s">
        <v>7971</v>
      </c>
      <c r="B2572" s="455" t="s">
        <v>7972</v>
      </c>
      <c r="C2572" s="456" t="s">
        <v>61</v>
      </c>
      <c r="D2572" s="457" t="s">
        <v>135</v>
      </c>
      <c r="E2572" s="458" t="s">
        <v>612</v>
      </c>
      <c r="F2572" s="459" t="s">
        <v>613</v>
      </c>
      <c r="G2572" s="460">
        <v>601</v>
      </c>
      <c r="H2572" s="461">
        <v>74</v>
      </c>
      <c r="I2572" s="461">
        <v>46</v>
      </c>
      <c r="J2572" s="462" t="s">
        <v>102</v>
      </c>
      <c r="K2572" s="463">
        <v>0.25</v>
      </c>
      <c r="L2572" s="464" t="s">
        <v>48</v>
      </c>
      <c r="M2572" s="464" t="s">
        <v>49</v>
      </c>
      <c r="N2572" s="464" t="s">
        <v>48</v>
      </c>
      <c r="O2572" s="464" t="s">
        <v>48</v>
      </c>
      <c r="P2572" s="464" t="s">
        <v>48</v>
      </c>
      <c r="Q2572" s="464" t="s">
        <v>48</v>
      </c>
      <c r="R2572" s="448" t="s">
        <v>7973</v>
      </c>
      <c r="S2572" s="465">
        <v>5.0000000000000001E-3</v>
      </c>
    </row>
    <row r="2573" spans="1:19" x14ac:dyDescent="0.2">
      <c r="A2573" s="454" t="s">
        <v>7974</v>
      </c>
      <c r="B2573" s="455" t="s">
        <v>7975</v>
      </c>
      <c r="C2573" s="456" t="s">
        <v>61</v>
      </c>
      <c r="D2573" s="457" t="s">
        <v>253</v>
      </c>
      <c r="E2573" s="458" t="s">
        <v>254</v>
      </c>
      <c r="F2573" s="459" t="s">
        <v>255</v>
      </c>
      <c r="G2573" s="460">
        <v>5372</v>
      </c>
      <c r="H2573" s="461">
        <v>4743</v>
      </c>
      <c r="I2573" s="461">
        <v>2300</v>
      </c>
      <c r="J2573" s="462" t="s">
        <v>188</v>
      </c>
      <c r="K2573" s="463">
        <v>0.5</v>
      </c>
      <c r="L2573" s="464" t="s">
        <v>48</v>
      </c>
      <c r="M2573" s="464" t="s">
        <v>48</v>
      </c>
      <c r="N2573" s="464" t="s">
        <v>48</v>
      </c>
      <c r="O2573" s="464" t="s">
        <v>48</v>
      </c>
      <c r="P2573" s="464" t="s">
        <v>48</v>
      </c>
      <c r="Q2573" s="464" t="s">
        <v>48</v>
      </c>
      <c r="R2573" s="448" t="s">
        <v>7976</v>
      </c>
      <c r="S2573" s="465">
        <v>1.7000000000000001E-2</v>
      </c>
    </row>
    <row r="2574" spans="1:19" x14ac:dyDescent="0.2">
      <c r="A2574" s="454" t="s">
        <v>7977</v>
      </c>
      <c r="B2574" s="455" t="s">
        <v>7978</v>
      </c>
      <c r="C2574" s="456" t="s">
        <v>61</v>
      </c>
      <c r="D2574" s="457" t="s">
        <v>62</v>
      </c>
      <c r="E2574" s="458" t="s">
        <v>362</v>
      </c>
      <c r="F2574" s="459" t="s">
        <v>363</v>
      </c>
      <c r="G2574" s="460">
        <v>1264</v>
      </c>
      <c r="H2574" s="461">
        <v>321</v>
      </c>
      <c r="I2574" s="461">
        <v>121</v>
      </c>
      <c r="J2574" s="462" t="s">
        <v>65</v>
      </c>
      <c r="K2574" s="463">
        <v>0.5</v>
      </c>
      <c r="L2574" s="464" t="s">
        <v>48</v>
      </c>
      <c r="M2574" s="464" t="s">
        <v>48</v>
      </c>
      <c r="N2574" s="464" t="s">
        <v>49</v>
      </c>
      <c r="O2574" s="464" t="s">
        <v>48</v>
      </c>
      <c r="P2574" s="464" t="s">
        <v>48</v>
      </c>
      <c r="Q2574" s="464" t="s">
        <v>48</v>
      </c>
      <c r="R2574" s="448" t="s">
        <v>7979</v>
      </c>
      <c r="S2574" s="465">
        <v>1.4999999999999999E-2</v>
      </c>
    </row>
    <row r="2575" spans="1:19" x14ac:dyDescent="0.2">
      <c r="A2575" s="454" t="s">
        <v>7980</v>
      </c>
      <c r="B2575" s="455" t="s">
        <v>7981</v>
      </c>
      <c r="C2575" s="456" t="s">
        <v>43</v>
      </c>
      <c r="D2575" s="457" t="s">
        <v>111</v>
      </c>
      <c r="E2575" s="458" t="s">
        <v>2130</v>
      </c>
      <c r="F2575" s="459" t="s">
        <v>1</v>
      </c>
      <c r="G2575" s="460">
        <v>2806</v>
      </c>
      <c r="H2575" s="461">
        <v>18378</v>
      </c>
      <c r="I2575" s="461">
        <v>7624</v>
      </c>
      <c r="J2575" s="462" t="s">
        <v>114</v>
      </c>
      <c r="K2575" s="463">
        <v>0</v>
      </c>
      <c r="L2575" s="464" t="s">
        <v>48</v>
      </c>
      <c r="M2575" s="464" t="s">
        <v>48</v>
      </c>
      <c r="N2575" s="464" t="s">
        <v>48</v>
      </c>
      <c r="O2575" s="464" t="s">
        <v>48</v>
      </c>
      <c r="P2575" s="464" t="s">
        <v>48</v>
      </c>
      <c r="Q2575" s="464" t="s">
        <v>48</v>
      </c>
      <c r="R2575" s="448" t="s">
        <v>7982</v>
      </c>
      <c r="S2575" s="465">
        <v>0.02</v>
      </c>
    </row>
    <row r="2576" spans="1:19" x14ac:dyDescent="0.2">
      <c r="A2576" s="454" t="s">
        <v>7983</v>
      </c>
      <c r="B2576" s="455" t="s">
        <v>7984</v>
      </c>
      <c r="C2576" s="456" t="s">
        <v>61</v>
      </c>
      <c r="D2576" s="457" t="s">
        <v>62</v>
      </c>
      <c r="E2576" s="458" t="s">
        <v>884</v>
      </c>
      <c r="F2576" s="459" t="s">
        <v>885</v>
      </c>
      <c r="G2576" s="460">
        <v>1437</v>
      </c>
      <c r="H2576" s="461">
        <v>296</v>
      </c>
      <c r="I2576" s="461">
        <v>193</v>
      </c>
      <c r="J2576" s="462" t="s">
        <v>65</v>
      </c>
      <c r="K2576" s="463">
        <v>0.5</v>
      </c>
      <c r="L2576" s="464" t="s">
        <v>48</v>
      </c>
      <c r="M2576" s="464" t="s">
        <v>48</v>
      </c>
      <c r="N2576" s="464" t="s">
        <v>49</v>
      </c>
      <c r="O2576" s="464" t="s">
        <v>48</v>
      </c>
      <c r="P2576" s="464" t="s">
        <v>48</v>
      </c>
      <c r="Q2576" s="464" t="s">
        <v>48</v>
      </c>
      <c r="R2576" s="448" t="s">
        <v>7985</v>
      </c>
      <c r="S2576" s="465">
        <v>0.02</v>
      </c>
    </row>
    <row r="2577" spans="1:19" x14ac:dyDescent="0.2">
      <c r="A2577" s="454" t="s">
        <v>7986</v>
      </c>
      <c r="B2577" s="455" t="s">
        <v>7987</v>
      </c>
      <c r="C2577" s="456" t="s">
        <v>61</v>
      </c>
      <c r="D2577" s="457" t="s">
        <v>341</v>
      </c>
      <c r="E2577" s="458" t="s">
        <v>724</v>
      </c>
      <c r="F2577" s="459" t="s">
        <v>722</v>
      </c>
      <c r="G2577" s="460">
        <v>978</v>
      </c>
      <c r="H2577" s="461">
        <v>200</v>
      </c>
      <c r="I2577" s="461">
        <v>128</v>
      </c>
      <c r="J2577" s="462" t="s">
        <v>72</v>
      </c>
      <c r="K2577" s="463">
        <v>0.5</v>
      </c>
      <c r="L2577" s="464" t="s">
        <v>48</v>
      </c>
      <c r="M2577" s="464" t="s">
        <v>48</v>
      </c>
      <c r="N2577" s="464" t="s">
        <v>49</v>
      </c>
      <c r="O2577" s="464" t="s">
        <v>48</v>
      </c>
      <c r="P2577" s="464" t="s">
        <v>48</v>
      </c>
      <c r="Q2577" s="464" t="s">
        <v>48</v>
      </c>
      <c r="R2577" s="448" t="s">
        <v>7988</v>
      </c>
      <c r="S2577" s="465">
        <v>0.02</v>
      </c>
    </row>
    <row r="2578" spans="1:19" x14ac:dyDescent="0.2">
      <c r="A2578" s="454" t="s">
        <v>2478</v>
      </c>
      <c r="B2578" s="455" t="s">
        <v>7989</v>
      </c>
      <c r="C2578" s="456" t="s">
        <v>43</v>
      </c>
      <c r="D2578" s="457" t="s">
        <v>341</v>
      </c>
      <c r="E2578" s="458" t="s">
        <v>2477</v>
      </c>
      <c r="F2578" s="459" t="s">
        <v>2478</v>
      </c>
      <c r="G2578" s="460">
        <v>4567</v>
      </c>
      <c r="H2578" s="461">
        <v>5861</v>
      </c>
      <c r="I2578" s="461">
        <v>2540</v>
      </c>
      <c r="J2578" s="462" t="s">
        <v>72</v>
      </c>
      <c r="K2578" s="463">
        <v>0.5</v>
      </c>
      <c r="L2578" s="464" t="s">
        <v>57</v>
      </c>
      <c r="M2578" s="464" t="s">
        <v>48</v>
      </c>
      <c r="N2578" s="464" t="s">
        <v>48</v>
      </c>
      <c r="O2578" s="464" t="s">
        <v>48</v>
      </c>
      <c r="P2578" s="464" t="s">
        <v>49</v>
      </c>
      <c r="Q2578" s="464" t="s">
        <v>48</v>
      </c>
      <c r="R2578" s="448" t="s">
        <v>7990</v>
      </c>
      <c r="S2578" s="465">
        <v>0.02</v>
      </c>
    </row>
    <row r="2579" spans="1:19" x14ac:dyDescent="0.2">
      <c r="A2579" s="454" t="s">
        <v>7991</v>
      </c>
      <c r="B2579" s="455" t="s">
        <v>7992</v>
      </c>
      <c r="C2579" s="456" t="s">
        <v>61</v>
      </c>
      <c r="D2579" s="457" t="s">
        <v>341</v>
      </c>
      <c r="E2579" s="458" t="s">
        <v>2477</v>
      </c>
      <c r="F2579" s="459" t="s">
        <v>2478</v>
      </c>
      <c r="G2579" s="460">
        <v>822</v>
      </c>
      <c r="H2579" s="461">
        <v>381</v>
      </c>
      <c r="I2579" s="461">
        <v>223</v>
      </c>
      <c r="J2579" s="462" t="s">
        <v>72</v>
      </c>
      <c r="K2579" s="463">
        <v>0.5</v>
      </c>
      <c r="L2579" s="464" t="s">
        <v>57</v>
      </c>
      <c r="M2579" s="464" t="s">
        <v>48</v>
      </c>
      <c r="N2579" s="464" t="s">
        <v>48</v>
      </c>
      <c r="O2579" s="464" t="s">
        <v>48</v>
      </c>
      <c r="P2579" s="464" t="s">
        <v>49</v>
      </c>
      <c r="Q2579" s="464" t="s">
        <v>48</v>
      </c>
      <c r="R2579" s="448" t="s">
        <v>7993</v>
      </c>
      <c r="S2579" s="465">
        <v>1.3999999999999999E-2</v>
      </c>
    </row>
    <row r="2580" spans="1:19" x14ac:dyDescent="0.2">
      <c r="A2580" s="454" t="s">
        <v>7994</v>
      </c>
      <c r="B2580" s="455" t="s">
        <v>7995</v>
      </c>
      <c r="C2580" s="456" t="s">
        <v>61</v>
      </c>
      <c r="D2580" s="457" t="s">
        <v>259</v>
      </c>
      <c r="E2580" s="458" t="s">
        <v>355</v>
      </c>
      <c r="F2580" s="459" t="s">
        <v>355</v>
      </c>
      <c r="G2580" s="460">
        <v>620</v>
      </c>
      <c r="H2580" s="461">
        <v>201</v>
      </c>
      <c r="I2580" s="461">
        <v>105</v>
      </c>
      <c r="J2580" s="462" t="s">
        <v>102</v>
      </c>
      <c r="K2580" s="463">
        <v>0.25</v>
      </c>
      <c r="L2580" s="464" t="s">
        <v>48</v>
      </c>
      <c r="M2580" s="464" t="s">
        <v>48</v>
      </c>
      <c r="N2580" s="464" t="s">
        <v>49</v>
      </c>
      <c r="O2580" s="464" t="s">
        <v>48</v>
      </c>
      <c r="P2580" s="464" t="s">
        <v>48</v>
      </c>
      <c r="Q2580" s="464" t="s">
        <v>48</v>
      </c>
      <c r="R2580" s="448" t="s">
        <v>7996</v>
      </c>
      <c r="S2580" s="465">
        <v>0.02</v>
      </c>
    </row>
    <row r="2581" spans="1:19" x14ac:dyDescent="0.2">
      <c r="A2581" s="454" t="s">
        <v>7997</v>
      </c>
      <c r="B2581" s="455" t="s">
        <v>7998</v>
      </c>
      <c r="C2581" s="456" t="s">
        <v>61</v>
      </c>
      <c r="D2581" s="457" t="s">
        <v>62</v>
      </c>
      <c r="E2581" s="458" t="s">
        <v>541</v>
      </c>
      <c r="F2581" s="459" t="s">
        <v>542</v>
      </c>
      <c r="G2581" s="460">
        <v>1433</v>
      </c>
      <c r="H2581" s="461">
        <v>1675</v>
      </c>
      <c r="I2581" s="461">
        <v>649</v>
      </c>
      <c r="J2581" s="462" t="s">
        <v>65</v>
      </c>
      <c r="K2581" s="463">
        <v>0.5</v>
      </c>
      <c r="L2581" s="464" t="s">
        <v>48</v>
      </c>
      <c r="M2581" s="464" t="s">
        <v>48</v>
      </c>
      <c r="N2581" s="464" t="s">
        <v>49</v>
      </c>
      <c r="O2581" s="464" t="s">
        <v>48</v>
      </c>
      <c r="P2581" s="464" t="s">
        <v>48</v>
      </c>
      <c r="Q2581" s="464" t="s">
        <v>48</v>
      </c>
      <c r="R2581" s="448" t="s">
        <v>7999</v>
      </c>
      <c r="S2581" s="465">
        <v>0.02</v>
      </c>
    </row>
    <row r="2582" spans="1:19" x14ac:dyDescent="0.2">
      <c r="A2582" s="454" t="s">
        <v>8000</v>
      </c>
      <c r="B2582" s="455" t="s">
        <v>8001</v>
      </c>
      <c r="C2582" s="456" t="s">
        <v>61</v>
      </c>
      <c r="D2582" s="457" t="s">
        <v>314</v>
      </c>
      <c r="E2582" s="458" t="s">
        <v>315</v>
      </c>
      <c r="F2582" s="459" t="s">
        <v>316</v>
      </c>
      <c r="G2582" s="460">
        <v>4631</v>
      </c>
      <c r="H2582" s="461">
        <v>2184</v>
      </c>
      <c r="I2582" s="461">
        <v>787</v>
      </c>
      <c r="J2582" s="462" t="s">
        <v>65</v>
      </c>
      <c r="K2582" s="463">
        <v>0.5</v>
      </c>
      <c r="L2582" s="464" t="s">
        <v>48</v>
      </c>
      <c r="M2582" s="464" t="s">
        <v>48</v>
      </c>
      <c r="N2582" s="464" t="s">
        <v>48</v>
      </c>
      <c r="O2582" s="464" t="s">
        <v>48</v>
      </c>
      <c r="P2582" s="464" t="s">
        <v>48</v>
      </c>
      <c r="Q2582" s="464" t="s">
        <v>48</v>
      </c>
      <c r="R2582" s="448" t="s">
        <v>8002</v>
      </c>
      <c r="S2582" s="465">
        <v>0.02</v>
      </c>
    </row>
    <row r="2583" spans="1:19" x14ac:dyDescent="0.2">
      <c r="A2583" s="454" t="s">
        <v>255</v>
      </c>
      <c r="B2583" s="455" t="s">
        <v>8003</v>
      </c>
      <c r="C2583" s="456" t="s">
        <v>1025</v>
      </c>
      <c r="D2583" s="457" t="s">
        <v>253</v>
      </c>
      <c r="E2583" s="458" t="s">
        <v>254</v>
      </c>
      <c r="F2583" s="459" t="s">
        <v>255</v>
      </c>
      <c r="G2583" s="460">
        <v>28100</v>
      </c>
      <c r="H2583" s="461">
        <v>161137</v>
      </c>
      <c r="I2583" s="461">
        <v>80942</v>
      </c>
      <c r="J2583" s="462" t="s">
        <v>188</v>
      </c>
      <c r="K2583" s="463">
        <v>0.5</v>
      </c>
      <c r="L2583" s="464" t="s">
        <v>48</v>
      </c>
      <c r="M2583" s="464" t="s">
        <v>48</v>
      </c>
      <c r="N2583" s="464" t="s">
        <v>48</v>
      </c>
      <c r="O2583" s="464" t="s">
        <v>48</v>
      </c>
      <c r="P2583" s="464" t="s">
        <v>48</v>
      </c>
      <c r="Q2583" s="464" t="s">
        <v>48</v>
      </c>
      <c r="R2583" s="448" t="s">
        <v>8004</v>
      </c>
      <c r="S2583" s="465">
        <v>0.02</v>
      </c>
    </row>
    <row r="2584" spans="1:19" x14ac:dyDescent="0.2">
      <c r="A2584" s="454" t="s">
        <v>8005</v>
      </c>
      <c r="B2584" s="455" t="s">
        <v>8006</v>
      </c>
      <c r="C2584" s="456" t="s">
        <v>61</v>
      </c>
      <c r="D2584" s="457" t="s">
        <v>154</v>
      </c>
      <c r="E2584" s="458" t="s">
        <v>743</v>
      </c>
      <c r="F2584" s="459" t="s">
        <v>743</v>
      </c>
      <c r="G2584" s="460">
        <v>546</v>
      </c>
      <c r="H2584" s="461">
        <v>209</v>
      </c>
      <c r="I2584" s="461">
        <v>100</v>
      </c>
      <c r="J2584" s="462" t="s">
        <v>65</v>
      </c>
      <c r="K2584" s="463">
        <v>0.5</v>
      </c>
      <c r="L2584" s="464" t="s">
        <v>48</v>
      </c>
      <c r="M2584" s="464" t="s">
        <v>48</v>
      </c>
      <c r="N2584" s="464" t="s">
        <v>49</v>
      </c>
      <c r="O2584" s="464" t="s">
        <v>48</v>
      </c>
      <c r="P2584" s="464" t="s">
        <v>48</v>
      </c>
      <c r="Q2584" s="464" t="s">
        <v>48</v>
      </c>
      <c r="R2584" s="448" t="s">
        <v>8007</v>
      </c>
      <c r="S2584" s="465">
        <v>0.02</v>
      </c>
    </row>
    <row r="2585" spans="1:19" x14ac:dyDescent="0.2">
      <c r="A2585" s="454" t="s">
        <v>1478</v>
      </c>
      <c r="B2585" s="455" t="s">
        <v>8008</v>
      </c>
      <c r="C2585" s="456" t="s">
        <v>43</v>
      </c>
      <c r="D2585" s="457" t="s">
        <v>276</v>
      </c>
      <c r="E2585" s="458" t="s">
        <v>1477</v>
      </c>
      <c r="F2585" s="459" t="s">
        <v>1478</v>
      </c>
      <c r="G2585" s="460">
        <v>21713</v>
      </c>
      <c r="H2585" s="461">
        <v>8837</v>
      </c>
      <c r="I2585" s="461">
        <v>3968</v>
      </c>
      <c r="J2585" s="462" t="s">
        <v>188</v>
      </c>
      <c r="K2585" s="463">
        <v>0.5</v>
      </c>
      <c r="L2585" s="464" t="s">
        <v>57</v>
      </c>
      <c r="M2585" s="464" t="s">
        <v>48</v>
      </c>
      <c r="N2585" s="464" t="s">
        <v>48</v>
      </c>
      <c r="O2585" s="464" t="s">
        <v>49</v>
      </c>
      <c r="P2585" s="464" t="s">
        <v>48</v>
      </c>
      <c r="Q2585" s="464" t="s">
        <v>48</v>
      </c>
      <c r="R2585" s="448" t="s">
        <v>8009</v>
      </c>
      <c r="S2585" s="465">
        <v>0.02</v>
      </c>
    </row>
    <row r="2586" spans="1:19" x14ac:dyDescent="0.2">
      <c r="A2586" s="454" t="s">
        <v>8010</v>
      </c>
      <c r="B2586" s="455" t="s">
        <v>8011</v>
      </c>
      <c r="C2586" s="456" t="s">
        <v>61</v>
      </c>
      <c r="D2586" s="457" t="s">
        <v>76</v>
      </c>
      <c r="E2586" s="458" t="s">
        <v>1278</v>
      </c>
      <c r="F2586" s="459" t="s">
        <v>1279</v>
      </c>
      <c r="G2586" s="460">
        <v>905</v>
      </c>
      <c r="H2586" s="461">
        <v>268</v>
      </c>
      <c r="I2586" s="461">
        <v>150</v>
      </c>
      <c r="J2586" s="462" t="s">
        <v>72</v>
      </c>
      <c r="K2586" s="463">
        <v>0.5</v>
      </c>
      <c r="L2586" s="464" t="s">
        <v>57</v>
      </c>
      <c r="M2586" s="464" t="s">
        <v>48</v>
      </c>
      <c r="N2586" s="464" t="s">
        <v>48</v>
      </c>
      <c r="O2586" s="464" t="s">
        <v>49</v>
      </c>
      <c r="P2586" s="464" t="s">
        <v>48</v>
      </c>
      <c r="Q2586" s="464" t="s">
        <v>48</v>
      </c>
      <c r="R2586" s="448" t="s">
        <v>8012</v>
      </c>
      <c r="S2586" s="465">
        <v>0.02</v>
      </c>
    </row>
    <row r="2587" spans="1:19" x14ac:dyDescent="0.2">
      <c r="A2587" s="454" t="s">
        <v>8013</v>
      </c>
      <c r="B2587" s="455" t="s">
        <v>8014</v>
      </c>
      <c r="C2587" s="456" t="s">
        <v>61</v>
      </c>
      <c r="D2587" s="457" t="s">
        <v>76</v>
      </c>
      <c r="E2587" s="458" t="s">
        <v>1278</v>
      </c>
      <c r="F2587" s="459" t="s">
        <v>1279</v>
      </c>
      <c r="G2587" s="460">
        <v>694</v>
      </c>
      <c r="H2587" s="461">
        <v>210</v>
      </c>
      <c r="I2587" s="461">
        <v>118</v>
      </c>
      <c r="J2587" s="462" t="s">
        <v>72</v>
      </c>
      <c r="K2587" s="463">
        <v>0.5</v>
      </c>
      <c r="L2587" s="464" t="s">
        <v>57</v>
      </c>
      <c r="M2587" s="464" t="s">
        <v>48</v>
      </c>
      <c r="N2587" s="464" t="s">
        <v>48</v>
      </c>
      <c r="O2587" s="464" t="s">
        <v>49</v>
      </c>
      <c r="P2587" s="464" t="s">
        <v>48</v>
      </c>
      <c r="Q2587" s="464" t="s">
        <v>48</v>
      </c>
      <c r="R2587" s="448" t="s">
        <v>8015</v>
      </c>
      <c r="S2587" s="465">
        <v>0.02</v>
      </c>
    </row>
    <row r="2588" spans="1:19" x14ac:dyDescent="0.2">
      <c r="A2588" s="454" t="s">
        <v>8016</v>
      </c>
      <c r="B2588" s="455" t="s">
        <v>8017</v>
      </c>
      <c r="C2588" s="456" t="s">
        <v>252</v>
      </c>
      <c r="D2588" s="457" t="s">
        <v>253</v>
      </c>
      <c r="E2588" s="458" t="s">
        <v>488</v>
      </c>
      <c r="F2588" s="459" t="s">
        <v>489</v>
      </c>
      <c r="G2588" s="460">
        <v>8622</v>
      </c>
      <c r="H2588" s="461">
        <v>4189</v>
      </c>
      <c r="I2588" s="461">
        <v>2099</v>
      </c>
      <c r="J2588" s="462" t="s">
        <v>188</v>
      </c>
      <c r="K2588" s="463">
        <v>0.5</v>
      </c>
      <c r="L2588" s="464" t="s">
        <v>48</v>
      </c>
      <c r="M2588" s="464" t="s">
        <v>48</v>
      </c>
      <c r="N2588" s="464" t="s">
        <v>49</v>
      </c>
      <c r="O2588" s="464" t="s">
        <v>48</v>
      </c>
      <c r="P2588" s="464" t="s">
        <v>48</v>
      </c>
      <c r="Q2588" s="464" t="s">
        <v>48</v>
      </c>
      <c r="R2588" s="448" t="s">
        <v>8018</v>
      </c>
      <c r="S2588" s="465">
        <v>0.02</v>
      </c>
    </row>
    <row r="2589" spans="1:19" x14ac:dyDescent="0.2">
      <c r="A2589" s="454" t="s">
        <v>8019</v>
      </c>
      <c r="B2589" s="455" t="s">
        <v>8020</v>
      </c>
      <c r="C2589" s="456" t="s">
        <v>61</v>
      </c>
      <c r="D2589" s="457" t="s">
        <v>207</v>
      </c>
      <c r="E2589" s="458" t="s">
        <v>1128</v>
      </c>
      <c r="F2589" s="459" t="s">
        <v>1129</v>
      </c>
      <c r="G2589" s="460">
        <v>1608</v>
      </c>
      <c r="H2589" s="461">
        <v>1043</v>
      </c>
      <c r="I2589" s="461">
        <v>363</v>
      </c>
      <c r="J2589" s="462" t="s">
        <v>56</v>
      </c>
      <c r="K2589" s="463">
        <v>0.5</v>
      </c>
      <c r="L2589" s="464" t="s">
        <v>57</v>
      </c>
      <c r="M2589" s="464" t="s">
        <v>48</v>
      </c>
      <c r="N2589" s="464" t="s">
        <v>48</v>
      </c>
      <c r="O2589" s="464" t="s">
        <v>48</v>
      </c>
      <c r="P2589" s="464" t="s">
        <v>49</v>
      </c>
      <c r="Q2589" s="464" t="s">
        <v>48</v>
      </c>
      <c r="R2589" s="448" t="s">
        <v>8021</v>
      </c>
      <c r="S2589" s="465">
        <v>0.02</v>
      </c>
    </row>
    <row r="2590" spans="1:19" x14ac:dyDescent="0.2">
      <c r="A2590" s="454" t="s">
        <v>8022</v>
      </c>
      <c r="B2590" s="455" t="s">
        <v>8023</v>
      </c>
      <c r="C2590" s="456" t="s">
        <v>61</v>
      </c>
      <c r="D2590" s="457" t="s">
        <v>62</v>
      </c>
      <c r="E2590" s="458" t="s">
        <v>884</v>
      </c>
      <c r="F2590" s="459" t="s">
        <v>885</v>
      </c>
      <c r="G2590" s="460">
        <v>1548</v>
      </c>
      <c r="H2590" s="461">
        <v>543</v>
      </c>
      <c r="I2590" s="461">
        <v>248</v>
      </c>
      <c r="J2590" s="462" t="s">
        <v>65</v>
      </c>
      <c r="K2590" s="463">
        <v>0.5</v>
      </c>
      <c r="L2590" s="464" t="s">
        <v>48</v>
      </c>
      <c r="M2590" s="464" t="s">
        <v>48</v>
      </c>
      <c r="N2590" s="464" t="s">
        <v>49</v>
      </c>
      <c r="O2590" s="464" t="s">
        <v>48</v>
      </c>
      <c r="P2590" s="464" t="s">
        <v>48</v>
      </c>
      <c r="Q2590" s="464" t="s">
        <v>48</v>
      </c>
      <c r="R2590" s="448" t="s">
        <v>8024</v>
      </c>
      <c r="S2590" s="465">
        <v>0.02</v>
      </c>
    </row>
    <row r="2591" spans="1:19" x14ac:dyDescent="0.2">
      <c r="A2591" s="454" t="s">
        <v>46</v>
      </c>
      <c r="B2591" s="455" t="s">
        <v>8025</v>
      </c>
      <c r="C2591" s="456" t="s">
        <v>1025</v>
      </c>
      <c r="D2591" s="457" t="s">
        <v>44</v>
      </c>
      <c r="E2591" s="458" t="s">
        <v>45</v>
      </c>
      <c r="F2591" s="459" t="s">
        <v>46</v>
      </c>
      <c r="G2591" s="460">
        <v>17089</v>
      </c>
      <c r="H2591" s="461">
        <v>97617</v>
      </c>
      <c r="I2591" s="461">
        <v>45145</v>
      </c>
      <c r="J2591" s="462" t="s">
        <v>47</v>
      </c>
      <c r="K2591" s="463">
        <v>0.35</v>
      </c>
      <c r="L2591" s="464" t="s">
        <v>48</v>
      </c>
      <c r="M2591" s="464" t="s">
        <v>48</v>
      </c>
      <c r="N2591" s="464" t="s">
        <v>48</v>
      </c>
      <c r="O2591" s="464" t="s">
        <v>48</v>
      </c>
      <c r="P2591" s="464" t="s">
        <v>48</v>
      </c>
      <c r="Q2591" s="464" t="s">
        <v>48</v>
      </c>
      <c r="R2591" s="448" t="s">
        <v>8026</v>
      </c>
      <c r="S2591" s="465">
        <v>0.02</v>
      </c>
    </row>
    <row r="2592" spans="1:19" x14ac:dyDescent="0.2">
      <c r="A2592" s="454" t="s">
        <v>8027</v>
      </c>
      <c r="B2592" s="455" t="s">
        <v>8028</v>
      </c>
      <c r="C2592" s="456" t="s">
        <v>61</v>
      </c>
      <c r="D2592" s="457" t="s">
        <v>253</v>
      </c>
      <c r="E2592" s="458" t="s">
        <v>3537</v>
      </c>
      <c r="F2592" s="459" t="s">
        <v>3535</v>
      </c>
      <c r="G2592" s="460">
        <v>12399</v>
      </c>
      <c r="H2592" s="461">
        <v>1981</v>
      </c>
      <c r="I2592" s="461">
        <v>1057</v>
      </c>
      <c r="J2592" s="462" t="s">
        <v>188</v>
      </c>
      <c r="K2592" s="463">
        <v>0.5</v>
      </c>
      <c r="L2592" s="464" t="s">
        <v>48</v>
      </c>
      <c r="M2592" s="464" t="s">
        <v>48</v>
      </c>
      <c r="N2592" s="464" t="s">
        <v>49</v>
      </c>
      <c r="O2592" s="464" t="s">
        <v>48</v>
      </c>
      <c r="P2592" s="464" t="s">
        <v>48</v>
      </c>
      <c r="Q2592" s="464" t="s">
        <v>48</v>
      </c>
      <c r="R2592" s="448" t="s">
        <v>8029</v>
      </c>
      <c r="S2592" s="465">
        <v>0.02</v>
      </c>
    </row>
    <row r="2593" spans="1:19" x14ac:dyDescent="0.2">
      <c r="A2593" s="454" t="s">
        <v>316</v>
      </c>
      <c r="B2593" s="455" t="s">
        <v>8030</v>
      </c>
      <c r="C2593" s="456" t="s">
        <v>1025</v>
      </c>
      <c r="D2593" s="457" t="s">
        <v>314</v>
      </c>
      <c r="E2593" s="458" t="s">
        <v>315</v>
      </c>
      <c r="F2593" s="459" t="s">
        <v>316</v>
      </c>
      <c r="G2593" s="460">
        <v>9628</v>
      </c>
      <c r="H2593" s="461">
        <v>32528</v>
      </c>
      <c r="I2593" s="461">
        <v>15224</v>
      </c>
      <c r="J2593" s="462" t="s">
        <v>65</v>
      </c>
      <c r="K2593" s="463">
        <v>0.5</v>
      </c>
      <c r="L2593" s="464" t="s">
        <v>48</v>
      </c>
      <c r="M2593" s="464" t="s">
        <v>48</v>
      </c>
      <c r="N2593" s="464" t="s">
        <v>48</v>
      </c>
      <c r="O2593" s="464" t="s">
        <v>48</v>
      </c>
      <c r="P2593" s="464" t="s">
        <v>48</v>
      </c>
      <c r="Q2593" s="464" t="s">
        <v>48</v>
      </c>
      <c r="R2593" s="448" t="s">
        <v>8031</v>
      </c>
      <c r="S2593" s="465">
        <v>0.02</v>
      </c>
    </row>
    <row r="2594" spans="1:19" x14ac:dyDescent="0.2">
      <c r="A2594" s="454" t="s">
        <v>8032</v>
      </c>
      <c r="B2594" s="455" t="s">
        <v>8033</v>
      </c>
      <c r="C2594" s="456" t="s">
        <v>61</v>
      </c>
      <c r="D2594" s="457" t="s">
        <v>135</v>
      </c>
      <c r="E2594" s="458" t="s">
        <v>1011</v>
      </c>
      <c r="F2594" s="459" t="s">
        <v>1012</v>
      </c>
      <c r="G2594" s="460">
        <v>2075</v>
      </c>
      <c r="H2594" s="461">
        <v>659</v>
      </c>
      <c r="I2594" s="461">
        <v>279</v>
      </c>
      <c r="J2594" s="462" t="s">
        <v>102</v>
      </c>
      <c r="K2594" s="463">
        <v>0.25</v>
      </c>
      <c r="L2594" s="464" t="s">
        <v>48</v>
      </c>
      <c r="M2594" s="464" t="s">
        <v>48</v>
      </c>
      <c r="N2594" s="464" t="s">
        <v>48</v>
      </c>
      <c r="O2594" s="464" t="s">
        <v>48</v>
      </c>
      <c r="P2594" s="464" t="s">
        <v>48</v>
      </c>
      <c r="Q2594" s="464" t="s">
        <v>48</v>
      </c>
      <c r="R2594" s="448" t="s">
        <v>8034</v>
      </c>
      <c r="S2594" s="465">
        <v>0.01</v>
      </c>
    </row>
    <row r="2595" spans="1:19" x14ac:dyDescent="0.2">
      <c r="A2595" s="454" t="s">
        <v>8035</v>
      </c>
      <c r="B2595" s="455" t="s">
        <v>8036</v>
      </c>
      <c r="C2595" s="456" t="s">
        <v>61</v>
      </c>
      <c r="D2595" s="457" t="s">
        <v>53</v>
      </c>
      <c r="E2595" s="458" t="s">
        <v>1657</v>
      </c>
      <c r="F2595" s="459" t="s">
        <v>1658</v>
      </c>
      <c r="G2595" s="460">
        <v>4539</v>
      </c>
      <c r="H2595" s="461">
        <v>1061</v>
      </c>
      <c r="I2595" s="461">
        <v>595</v>
      </c>
      <c r="J2595" s="462" t="s">
        <v>56</v>
      </c>
      <c r="K2595" s="463">
        <v>0.5</v>
      </c>
      <c r="L2595" s="464" t="s">
        <v>57</v>
      </c>
      <c r="M2595" s="464" t="s">
        <v>48</v>
      </c>
      <c r="N2595" s="464" t="s">
        <v>48</v>
      </c>
      <c r="O2595" s="464" t="s">
        <v>49</v>
      </c>
      <c r="P2595" s="464" t="s">
        <v>48</v>
      </c>
      <c r="Q2595" s="464" t="s">
        <v>48</v>
      </c>
      <c r="R2595" s="448" t="s">
        <v>8037</v>
      </c>
      <c r="S2595" s="465">
        <v>0.02</v>
      </c>
    </row>
    <row r="2596" spans="1:19" x14ac:dyDescent="0.2">
      <c r="A2596" s="454" t="s">
        <v>8038</v>
      </c>
      <c r="B2596" s="455" t="s">
        <v>8039</v>
      </c>
      <c r="C2596" s="456" t="s">
        <v>61</v>
      </c>
      <c r="D2596" s="457" t="s">
        <v>62</v>
      </c>
      <c r="E2596" s="458" t="s">
        <v>446</v>
      </c>
      <c r="F2596" s="459" t="s">
        <v>447</v>
      </c>
      <c r="G2596" s="460">
        <v>596</v>
      </c>
      <c r="H2596" s="461">
        <v>139</v>
      </c>
      <c r="I2596" s="461">
        <v>73</v>
      </c>
      <c r="J2596" s="462" t="s">
        <v>65</v>
      </c>
      <c r="K2596" s="463">
        <v>0.5</v>
      </c>
      <c r="L2596" s="464" t="s">
        <v>48</v>
      </c>
      <c r="M2596" s="464" t="s">
        <v>48</v>
      </c>
      <c r="N2596" s="464" t="s">
        <v>49</v>
      </c>
      <c r="O2596" s="464" t="s">
        <v>48</v>
      </c>
      <c r="P2596" s="464" t="s">
        <v>48</v>
      </c>
      <c r="Q2596" s="464" t="s">
        <v>48</v>
      </c>
      <c r="R2596" s="448" t="s">
        <v>8040</v>
      </c>
      <c r="S2596" s="465">
        <v>0.02</v>
      </c>
    </row>
    <row r="2597" spans="1:19" x14ac:dyDescent="0.2">
      <c r="A2597" s="454" t="s">
        <v>8041</v>
      </c>
      <c r="B2597" s="455" t="s">
        <v>8042</v>
      </c>
      <c r="C2597" s="456" t="s">
        <v>61</v>
      </c>
      <c r="D2597" s="457" t="s">
        <v>62</v>
      </c>
      <c r="E2597" s="458" t="s">
        <v>63</v>
      </c>
      <c r="F2597" s="459" t="s">
        <v>64</v>
      </c>
      <c r="G2597" s="460">
        <v>947</v>
      </c>
      <c r="H2597" s="461">
        <v>417</v>
      </c>
      <c r="I2597" s="461">
        <v>175</v>
      </c>
      <c r="J2597" s="462" t="s">
        <v>65</v>
      </c>
      <c r="K2597" s="463">
        <v>0.5</v>
      </c>
      <c r="L2597" s="464" t="s">
        <v>48</v>
      </c>
      <c r="M2597" s="464" t="s">
        <v>48</v>
      </c>
      <c r="N2597" s="464" t="s">
        <v>48</v>
      </c>
      <c r="O2597" s="464" t="s">
        <v>48</v>
      </c>
      <c r="P2597" s="464" t="s">
        <v>48</v>
      </c>
      <c r="Q2597" s="464" t="s">
        <v>48</v>
      </c>
      <c r="R2597" s="448" t="s">
        <v>8043</v>
      </c>
      <c r="S2597" s="465">
        <v>0.02</v>
      </c>
    </row>
    <row r="2598" spans="1:19" x14ac:dyDescent="0.2">
      <c r="A2598" s="454" t="s">
        <v>8044</v>
      </c>
      <c r="B2598" s="455" t="s">
        <v>8045</v>
      </c>
      <c r="C2598" s="456" t="s">
        <v>61</v>
      </c>
      <c r="D2598" s="457" t="s">
        <v>135</v>
      </c>
      <c r="E2598" s="458" t="s">
        <v>383</v>
      </c>
      <c r="F2598" s="459" t="s">
        <v>384</v>
      </c>
      <c r="G2598" s="460">
        <v>1180</v>
      </c>
      <c r="H2598" s="461">
        <v>351</v>
      </c>
      <c r="I2598" s="461">
        <v>187</v>
      </c>
      <c r="J2598" s="462" t="s">
        <v>102</v>
      </c>
      <c r="K2598" s="463">
        <v>0.25</v>
      </c>
      <c r="L2598" s="464" t="s">
        <v>57</v>
      </c>
      <c r="M2598" s="464" t="s">
        <v>48</v>
      </c>
      <c r="N2598" s="464" t="s">
        <v>48</v>
      </c>
      <c r="O2598" s="464" t="s">
        <v>49</v>
      </c>
      <c r="P2598" s="464" t="s">
        <v>48</v>
      </c>
      <c r="Q2598" s="464" t="s">
        <v>48</v>
      </c>
      <c r="R2598" s="448" t="s">
        <v>8046</v>
      </c>
      <c r="S2598" s="465">
        <v>0</v>
      </c>
    </row>
    <row r="2599" spans="1:19" x14ac:dyDescent="0.2">
      <c r="A2599" s="454" t="s">
        <v>8047</v>
      </c>
      <c r="B2599" s="455" t="s">
        <v>8048</v>
      </c>
      <c r="C2599" s="456" t="s">
        <v>61</v>
      </c>
      <c r="D2599" s="457" t="s">
        <v>76</v>
      </c>
      <c r="E2599" s="458" t="s">
        <v>306</v>
      </c>
      <c r="F2599" s="459" t="s">
        <v>307</v>
      </c>
      <c r="G2599" s="460">
        <v>2630</v>
      </c>
      <c r="H2599" s="461">
        <v>421</v>
      </c>
      <c r="I2599" s="461">
        <v>142</v>
      </c>
      <c r="J2599" s="462" t="s">
        <v>72</v>
      </c>
      <c r="K2599" s="463">
        <v>0.5</v>
      </c>
      <c r="L2599" s="464" t="s">
        <v>57</v>
      </c>
      <c r="M2599" s="464" t="s">
        <v>48</v>
      </c>
      <c r="N2599" s="464" t="s">
        <v>48</v>
      </c>
      <c r="O2599" s="464" t="s">
        <v>48</v>
      </c>
      <c r="P2599" s="464" t="s">
        <v>49</v>
      </c>
      <c r="Q2599" s="464" t="s">
        <v>48</v>
      </c>
      <c r="R2599" s="448" t="s">
        <v>8049</v>
      </c>
      <c r="S2599" s="465">
        <v>0.02</v>
      </c>
    </row>
    <row r="2600" spans="1:19" x14ac:dyDescent="0.2">
      <c r="A2600" s="454" t="s">
        <v>8050</v>
      </c>
      <c r="B2600" s="455" t="s">
        <v>8051</v>
      </c>
      <c r="C2600" s="456" t="s">
        <v>61</v>
      </c>
      <c r="D2600" s="457" t="s">
        <v>341</v>
      </c>
      <c r="E2600" s="458" t="s">
        <v>342</v>
      </c>
      <c r="F2600" s="459" t="s">
        <v>343</v>
      </c>
      <c r="G2600" s="460">
        <v>1004</v>
      </c>
      <c r="H2600" s="461">
        <v>1612</v>
      </c>
      <c r="I2600" s="461">
        <v>634</v>
      </c>
      <c r="J2600" s="462" t="s">
        <v>72</v>
      </c>
      <c r="K2600" s="463">
        <v>0.5</v>
      </c>
      <c r="L2600" s="464" t="s">
        <v>48</v>
      </c>
      <c r="M2600" s="464" t="s">
        <v>48</v>
      </c>
      <c r="N2600" s="464" t="s">
        <v>49</v>
      </c>
      <c r="O2600" s="464" t="s">
        <v>48</v>
      </c>
      <c r="P2600" s="464" t="s">
        <v>48</v>
      </c>
      <c r="Q2600" s="464" t="s">
        <v>48</v>
      </c>
      <c r="R2600" s="448" t="s">
        <v>8052</v>
      </c>
      <c r="S2600" s="465">
        <v>1.6E-2</v>
      </c>
    </row>
    <row r="2601" spans="1:19" x14ac:dyDescent="0.2">
      <c r="A2601" s="454" t="s">
        <v>8053</v>
      </c>
      <c r="B2601" s="455" t="s">
        <v>8054</v>
      </c>
      <c r="C2601" s="456" t="s">
        <v>43</v>
      </c>
      <c r="D2601" s="457" t="s">
        <v>76</v>
      </c>
      <c r="E2601" s="458" t="s">
        <v>106</v>
      </c>
      <c r="F2601" s="459" t="s">
        <v>107</v>
      </c>
      <c r="G2601" s="460">
        <v>5356</v>
      </c>
      <c r="H2601" s="461">
        <v>4272</v>
      </c>
      <c r="I2601" s="461">
        <v>1418</v>
      </c>
      <c r="J2601" s="462" t="s">
        <v>72</v>
      </c>
      <c r="K2601" s="463">
        <v>0.5</v>
      </c>
      <c r="L2601" s="464" t="s">
        <v>57</v>
      </c>
      <c r="M2601" s="464" t="s">
        <v>48</v>
      </c>
      <c r="N2601" s="464" t="s">
        <v>48</v>
      </c>
      <c r="O2601" s="464" t="s">
        <v>48</v>
      </c>
      <c r="P2601" s="464" t="s">
        <v>49</v>
      </c>
      <c r="Q2601" s="464" t="s">
        <v>48</v>
      </c>
      <c r="R2601" s="448" t="s">
        <v>8055</v>
      </c>
      <c r="S2601" s="465">
        <v>0.02</v>
      </c>
    </row>
    <row r="2602" spans="1:19" x14ac:dyDescent="0.2">
      <c r="A2602" s="454" t="s">
        <v>8056</v>
      </c>
      <c r="B2602" s="455" t="s">
        <v>8057</v>
      </c>
      <c r="C2602" s="456" t="s">
        <v>61</v>
      </c>
      <c r="D2602" s="457" t="s">
        <v>76</v>
      </c>
      <c r="E2602" s="458" t="s">
        <v>106</v>
      </c>
      <c r="F2602" s="459" t="s">
        <v>107</v>
      </c>
      <c r="G2602" s="460">
        <v>1770</v>
      </c>
      <c r="H2602" s="461">
        <v>2110</v>
      </c>
      <c r="I2602" s="461">
        <v>440</v>
      </c>
      <c r="J2602" s="462" t="s">
        <v>72</v>
      </c>
      <c r="K2602" s="463">
        <v>0.5</v>
      </c>
      <c r="L2602" s="464" t="s">
        <v>57</v>
      </c>
      <c r="M2602" s="464" t="s">
        <v>48</v>
      </c>
      <c r="N2602" s="464" t="s">
        <v>48</v>
      </c>
      <c r="O2602" s="464" t="s">
        <v>48</v>
      </c>
      <c r="P2602" s="464" t="s">
        <v>49</v>
      </c>
      <c r="Q2602" s="464" t="s">
        <v>48</v>
      </c>
      <c r="R2602" s="448" t="s">
        <v>8058</v>
      </c>
      <c r="S2602" s="465">
        <v>1.4999999999999999E-2</v>
      </c>
    </row>
    <row r="2603" spans="1:19" x14ac:dyDescent="0.2">
      <c r="A2603" s="454" t="s">
        <v>8059</v>
      </c>
      <c r="B2603" s="455" t="s">
        <v>8060</v>
      </c>
      <c r="C2603" s="456" t="s">
        <v>61</v>
      </c>
      <c r="D2603" s="457" t="s">
        <v>154</v>
      </c>
      <c r="E2603" s="458" t="s">
        <v>296</v>
      </c>
      <c r="F2603" s="459" t="s">
        <v>297</v>
      </c>
      <c r="G2603" s="460">
        <v>2698</v>
      </c>
      <c r="H2603" s="461">
        <v>760</v>
      </c>
      <c r="I2603" s="461">
        <v>256</v>
      </c>
      <c r="J2603" s="462" t="s">
        <v>65</v>
      </c>
      <c r="K2603" s="463">
        <v>0.5</v>
      </c>
      <c r="L2603" s="464" t="s">
        <v>57</v>
      </c>
      <c r="M2603" s="464" t="s">
        <v>48</v>
      </c>
      <c r="N2603" s="464" t="s">
        <v>49</v>
      </c>
      <c r="O2603" s="464" t="s">
        <v>48</v>
      </c>
      <c r="P2603" s="464" t="s">
        <v>48</v>
      </c>
      <c r="Q2603" s="464" t="s">
        <v>48</v>
      </c>
      <c r="R2603" s="448" t="s">
        <v>8061</v>
      </c>
      <c r="S2603" s="465">
        <v>1.4999999999999999E-2</v>
      </c>
    </row>
    <row r="2604" spans="1:19" x14ac:dyDescent="0.2">
      <c r="A2604" s="454" t="s">
        <v>8062</v>
      </c>
      <c r="B2604" s="455" t="s">
        <v>8063</v>
      </c>
      <c r="C2604" s="456" t="s">
        <v>61</v>
      </c>
      <c r="D2604" s="457" t="s">
        <v>154</v>
      </c>
      <c r="E2604" s="458" t="s">
        <v>1141</v>
      </c>
      <c r="F2604" s="459" t="s">
        <v>1142</v>
      </c>
      <c r="G2604" s="460">
        <v>6447</v>
      </c>
      <c r="H2604" s="461">
        <v>375</v>
      </c>
      <c r="I2604" s="461">
        <v>164</v>
      </c>
      <c r="J2604" s="462" t="s">
        <v>65</v>
      </c>
      <c r="K2604" s="463">
        <v>0.5</v>
      </c>
      <c r="L2604" s="464" t="s">
        <v>57</v>
      </c>
      <c r="M2604" s="464" t="s">
        <v>48</v>
      </c>
      <c r="N2604" s="464" t="s">
        <v>48</v>
      </c>
      <c r="O2604" s="464" t="s">
        <v>48</v>
      </c>
      <c r="P2604" s="464" t="s">
        <v>49</v>
      </c>
      <c r="Q2604" s="464" t="s">
        <v>48</v>
      </c>
      <c r="R2604" s="448" t="s">
        <v>8064</v>
      </c>
      <c r="S2604" s="465">
        <v>1.3999999999999999E-2</v>
      </c>
    </row>
    <row r="2605" spans="1:19" x14ac:dyDescent="0.2">
      <c r="A2605" s="454" t="s">
        <v>8065</v>
      </c>
      <c r="B2605" s="455" t="s">
        <v>8066</v>
      </c>
      <c r="C2605" s="456" t="s">
        <v>61</v>
      </c>
      <c r="D2605" s="457" t="s">
        <v>118</v>
      </c>
      <c r="E2605" s="458" t="s">
        <v>331</v>
      </c>
      <c r="F2605" s="459" t="s">
        <v>332</v>
      </c>
      <c r="G2605" s="460">
        <v>661</v>
      </c>
      <c r="H2605" s="461">
        <v>451</v>
      </c>
      <c r="I2605" s="461">
        <v>140</v>
      </c>
      <c r="J2605" s="462" t="s">
        <v>47</v>
      </c>
      <c r="K2605" s="463">
        <v>0.35</v>
      </c>
      <c r="L2605" s="464" t="s">
        <v>48</v>
      </c>
      <c r="M2605" s="464" t="s">
        <v>48</v>
      </c>
      <c r="N2605" s="464" t="s">
        <v>48</v>
      </c>
      <c r="O2605" s="464" t="s">
        <v>48</v>
      </c>
      <c r="P2605" s="464" t="s">
        <v>48</v>
      </c>
      <c r="Q2605" s="464" t="s">
        <v>48</v>
      </c>
      <c r="R2605" s="448" t="s">
        <v>8067</v>
      </c>
      <c r="S2605" s="465">
        <v>0.02</v>
      </c>
    </row>
    <row r="2606" spans="1:19" x14ac:dyDescent="0.2">
      <c r="A2606" s="454" t="s">
        <v>8068</v>
      </c>
      <c r="B2606" s="455" t="s">
        <v>8069</v>
      </c>
      <c r="C2606" s="456" t="s">
        <v>61</v>
      </c>
      <c r="D2606" s="457" t="s">
        <v>154</v>
      </c>
      <c r="E2606" s="458" t="s">
        <v>296</v>
      </c>
      <c r="F2606" s="459" t="s">
        <v>297</v>
      </c>
      <c r="G2606" s="460">
        <v>1214</v>
      </c>
      <c r="H2606" s="461">
        <v>294</v>
      </c>
      <c r="I2606" s="461">
        <v>111</v>
      </c>
      <c r="J2606" s="462" t="s">
        <v>65</v>
      </c>
      <c r="K2606" s="463">
        <v>0.5</v>
      </c>
      <c r="L2606" s="464" t="s">
        <v>48</v>
      </c>
      <c r="M2606" s="464" t="s">
        <v>48</v>
      </c>
      <c r="N2606" s="464" t="s">
        <v>49</v>
      </c>
      <c r="O2606" s="464" t="s">
        <v>48</v>
      </c>
      <c r="P2606" s="464" t="s">
        <v>48</v>
      </c>
      <c r="Q2606" s="464" t="s">
        <v>48</v>
      </c>
      <c r="R2606" s="448" t="s">
        <v>8070</v>
      </c>
      <c r="S2606" s="465">
        <v>0.02</v>
      </c>
    </row>
    <row r="2607" spans="1:19" x14ac:dyDescent="0.2">
      <c r="A2607" s="454" t="s">
        <v>8071</v>
      </c>
      <c r="B2607" s="455" t="s">
        <v>8072</v>
      </c>
      <c r="C2607" s="456" t="s">
        <v>61</v>
      </c>
      <c r="D2607" s="457" t="s">
        <v>118</v>
      </c>
      <c r="E2607" s="458" t="s">
        <v>119</v>
      </c>
      <c r="F2607" s="459" t="s">
        <v>120</v>
      </c>
      <c r="G2607" s="460">
        <v>1070</v>
      </c>
      <c r="H2607" s="461">
        <v>182</v>
      </c>
      <c r="I2607" s="461">
        <v>111</v>
      </c>
      <c r="J2607" s="462" t="s">
        <v>47</v>
      </c>
      <c r="K2607" s="463">
        <v>0.35</v>
      </c>
      <c r="L2607" s="464" t="s">
        <v>48</v>
      </c>
      <c r="M2607" s="464" t="s">
        <v>48</v>
      </c>
      <c r="N2607" s="464" t="s">
        <v>48</v>
      </c>
      <c r="O2607" s="464" t="s">
        <v>48</v>
      </c>
      <c r="P2607" s="464" t="s">
        <v>48</v>
      </c>
      <c r="Q2607" s="464" t="s">
        <v>48</v>
      </c>
      <c r="R2607" s="448" t="s">
        <v>8073</v>
      </c>
      <c r="S2607" s="465">
        <v>0.01</v>
      </c>
    </row>
    <row r="2608" spans="1:19" x14ac:dyDescent="0.2">
      <c r="A2608" s="454" t="s">
        <v>8074</v>
      </c>
      <c r="B2608" s="455" t="s">
        <v>8075</v>
      </c>
      <c r="C2608" s="456" t="s">
        <v>61</v>
      </c>
      <c r="D2608" s="457" t="s">
        <v>154</v>
      </c>
      <c r="E2608" s="458" t="s">
        <v>549</v>
      </c>
      <c r="F2608" s="459" t="s">
        <v>550</v>
      </c>
      <c r="G2608" s="460">
        <v>747</v>
      </c>
      <c r="H2608" s="461">
        <v>97</v>
      </c>
      <c r="I2608" s="461">
        <v>63</v>
      </c>
      <c r="J2608" s="462" t="s">
        <v>65</v>
      </c>
      <c r="K2608" s="463">
        <v>0.5</v>
      </c>
      <c r="L2608" s="464" t="s">
        <v>57</v>
      </c>
      <c r="M2608" s="464" t="s">
        <v>48</v>
      </c>
      <c r="N2608" s="464" t="s">
        <v>48</v>
      </c>
      <c r="O2608" s="464" t="s">
        <v>48</v>
      </c>
      <c r="P2608" s="464" t="s">
        <v>49</v>
      </c>
      <c r="Q2608" s="464" t="s">
        <v>48</v>
      </c>
      <c r="R2608" s="448" t="s">
        <v>8076</v>
      </c>
      <c r="S2608" s="465">
        <v>0.01</v>
      </c>
    </row>
    <row r="2609" spans="1:19" x14ac:dyDescent="0.2">
      <c r="A2609" s="454" t="s">
        <v>8077</v>
      </c>
      <c r="B2609" s="455" t="s">
        <v>8078</v>
      </c>
      <c r="C2609" s="456" t="s">
        <v>61</v>
      </c>
      <c r="D2609" s="457" t="s">
        <v>62</v>
      </c>
      <c r="E2609" s="458" t="s">
        <v>1182</v>
      </c>
      <c r="F2609" s="459" t="s">
        <v>1183</v>
      </c>
      <c r="G2609" s="460">
        <v>1215</v>
      </c>
      <c r="H2609" s="461">
        <v>274</v>
      </c>
      <c r="I2609" s="461">
        <v>133</v>
      </c>
      <c r="J2609" s="462" t="s">
        <v>65</v>
      </c>
      <c r="K2609" s="463">
        <v>0.5</v>
      </c>
      <c r="L2609" s="464" t="s">
        <v>57</v>
      </c>
      <c r="M2609" s="464" t="s">
        <v>48</v>
      </c>
      <c r="N2609" s="464" t="s">
        <v>49</v>
      </c>
      <c r="O2609" s="464" t="s">
        <v>48</v>
      </c>
      <c r="P2609" s="464" t="s">
        <v>48</v>
      </c>
      <c r="Q2609" s="464" t="s">
        <v>48</v>
      </c>
      <c r="R2609" s="448" t="s">
        <v>8079</v>
      </c>
      <c r="S2609" s="465">
        <v>1.3999999999999999E-2</v>
      </c>
    </row>
    <row r="2610" spans="1:19" x14ac:dyDescent="0.2">
      <c r="A2610" s="454" t="s">
        <v>8080</v>
      </c>
      <c r="B2610" s="455" t="s">
        <v>8081</v>
      </c>
      <c r="C2610" s="456" t="s">
        <v>61</v>
      </c>
      <c r="D2610" s="457" t="s">
        <v>69</v>
      </c>
      <c r="E2610" s="458" t="s">
        <v>1262</v>
      </c>
      <c r="F2610" s="459" t="s">
        <v>1263</v>
      </c>
      <c r="G2610" s="460">
        <v>1840</v>
      </c>
      <c r="H2610" s="461">
        <v>450</v>
      </c>
      <c r="I2610" s="461">
        <v>212</v>
      </c>
      <c r="J2610" s="462" t="s">
        <v>72</v>
      </c>
      <c r="K2610" s="463">
        <v>0.5</v>
      </c>
      <c r="L2610" s="464" t="s">
        <v>57</v>
      </c>
      <c r="M2610" s="464" t="s">
        <v>48</v>
      </c>
      <c r="N2610" s="464" t="s">
        <v>48</v>
      </c>
      <c r="O2610" s="464" t="s">
        <v>49</v>
      </c>
      <c r="P2610" s="464" t="s">
        <v>48</v>
      </c>
      <c r="Q2610" s="464" t="s">
        <v>48</v>
      </c>
      <c r="R2610" s="448" t="s">
        <v>8082</v>
      </c>
      <c r="S2610" s="465">
        <v>0.02</v>
      </c>
    </row>
    <row r="2611" spans="1:19" x14ac:dyDescent="0.2">
      <c r="A2611" s="454" t="s">
        <v>8083</v>
      </c>
      <c r="B2611" s="455" t="s">
        <v>8084</v>
      </c>
      <c r="C2611" s="456" t="s">
        <v>61</v>
      </c>
      <c r="D2611" s="457" t="s">
        <v>341</v>
      </c>
      <c r="E2611" s="458" t="s">
        <v>342</v>
      </c>
      <c r="F2611" s="459" t="s">
        <v>343</v>
      </c>
      <c r="G2611" s="460">
        <v>753</v>
      </c>
      <c r="H2611" s="461">
        <v>319</v>
      </c>
      <c r="I2611" s="461">
        <v>156</v>
      </c>
      <c r="J2611" s="462" t="s">
        <v>72</v>
      </c>
      <c r="K2611" s="463">
        <v>0.5</v>
      </c>
      <c r="L2611" s="464" t="s">
        <v>48</v>
      </c>
      <c r="M2611" s="464" t="s">
        <v>48</v>
      </c>
      <c r="N2611" s="464" t="s">
        <v>49</v>
      </c>
      <c r="O2611" s="464" t="s">
        <v>48</v>
      </c>
      <c r="P2611" s="464" t="s">
        <v>48</v>
      </c>
      <c r="Q2611" s="464" t="s">
        <v>48</v>
      </c>
      <c r="R2611" s="448" t="s">
        <v>8085</v>
      </c>
      <c r="S2611" s="465">
        <v>0.01</v>
      </c>
    </row>
    <row r="2612" spans="1:19" x14ac:dyDescent="0.2">
      <c r="A2612" s="454" t="s">
        <v>8086</v>
      </c>
      <c r="B2612" s="455" t="s">
        <v>8087</v>
      </c>
      <c r="C2612" s="456" t="s">
        <v>61</v>
      </c>
      <c r="D2612" s="457" t="s">
        <v>62</v>
      </c>
      <c r="E2612" s="458" t="s">
        <v>265</v>
      </c>
      <c r="F2612" s="459" t="s">
        <v>266</v>
      </c>
      <c r="G2612" s="460">
        <v>2778</v>
      </c>
      <c r="H2612" s="461">
        <v>344</v>
      </c>
      <c r="I2612" s="461">
        <v>164</v>
      </c>
      <c r="J2612" s="462" t="s">
        <v>65</v>
      </c>
      <c r="K2612" s="463">
        <v>0.5</v>
      </c>
      <c r="L2612" s="464" t="s">
        <v>57</v>
      </c>
      <c r="M2612" s="464" t="s">
        <v>48</v>
      </c>
      <c r="N2612" s="464" t="s">
        <v>48</v>
      </c>
      <c r="O2612" s="464" t="s">
        <v>49</v>
      </c>
      <c r="P2612" s="464" t="s">
        <v>48</v>
      </c>
      <c r="Q2612" s="464" t="s">
        <v>48</v>
      </c>
      <c r="R2612" s="448" t="s">
        <v>8088</v>
      </c>
      <c r="S2612" s="465">
        <v>0.01</v>
      </c>
    </row>
    <row r="2613" spans="1:19" x14ac:dyDescent="0.2">
      <c r="A2613" s="454" t="s">
        <v>1495</v>
      </c>
      <c r="B2613" s="455" t="s">
        <v>8089</v>
      </c>
      <c r="C2613" s="456" t="s">
        <v>43</v>
      </c>
      <c r="D2613" s="457" t="s">
        <v>111</v>
      </c>
      <c r="E2613" s="458" t="s">
        <v>1494</v>
      </c>
      <c r="F2613" s="459" t="s">
        <v>1495</v>
      </c>
      <c r="G2613" s="460">
        <v>4382</v>
      </c>
      <c r="H2613" s="461">
        <v>26011</v>
      </c>
      <c r="I2613" s="461">
        <v>10403</v>
      </c>
      <c r="J2613" s="462" t="s">
        <v>114</v>
      </c>
      <c r="K2613" s="463">
        <v>0</v>
      </c>
      <c r="L2613" s="464" t="s">
        <v>48</v>
      </c>
      <c r="M2613" s="464" t="s">
        <v>48</v>
      </c>
      <c r="N2613" s="464" t="s">
        <v>48</v>
      </c>
      <c r="O2613" s="464" t="s">
        <v>48</v>
      </c>
      <c r="P2613" s="464" t="s">
        <v>48</v>
      </c>
      <c r="Q2613" s="464" t="s">
        <v>48</v>
      </c>
      <c r="R2613" s="448" t="s">
        <v>8090</v>
      </c>
      <c r="S2613" s="465">
        <v>0.02</v>
      </c>
    </row>
    <row r="2614" spans="1:19" x14ac:dyDescent="0.2">
      <c r="A2614" s="454" t="s">
        <v>489</v>
      </c>
      <c r="B2614" s="455" t="s">
        <v>8091</v>
      </c>
      <c r="C2614" s="456" t="s">
        <v>43</v>
      </c>
      <c r="D2614" s="457" t="s">
        <v>253</v>
      </c>
      <c r="E2614" s="458" t="s">
        <v>488</v>
      </c>
      <c r="F2614" s="459" t="s">
        <v>489</v>
      </c>
      <c r="G2614" s="460">
        <v>35325</v>
      </c>
      <c r="H2614" s="461">
        <v>27266</v>
      </c>
      <c r="I2614" s="461">
        <v>12708</v>
      </c>
      <c r="J2614" s="462" t="s">
        <v>188</v>
      </c>
      <c r="K2614" s="463">
        <v>0.5</v>
      </c>
      <c r="L2614" s="464" t="s">
        <v>48</v>
      </c>
      <c r="M2614" s="464" t="s">
        <v>48</v>
      </c>
      <c r="N2614" s="464" t="s">
        <v>49</v>
      </c>
      <c r="O2614" s="464" t="s">
        <v>48</v>
      </c>
      <c r="P2614" s="464" t="s">
        <v>48</v>
      </c>
      <c r="Q2614" s="464" t="s">
        <v>48</v>
      </c>
      <c r="R2614" s="448" t="s">
        <v>8092</v>
      </c>
      <c r="S2614" s="465">
        <v>0.02</v>
      </c>
    </row>
    <row r="2615" spans="1:19" x14ac:dyDescent="0.2">
      <c r="A2615" s="454" t="s">
        <v>8093</v>
      </c>
      <c r="B2615" s="455" t="s">
        <v>8094</v>
      </c>
      <c r="C2615" s="456" t="s">
        <v>61</v>
      </c>
      <c r="D2615" s="457" t="s">
        <v>118</v>
      </c>
      <c r="E2615" s="458" t="s">
        <v>863</v>
      </c>
      <c r="F2615" s="459" t="s">
        <v>118</v>
      </c>
      <c r="G2615" s="460">
        <v>9502</v>
      </c>
      <c r="H2615" s="461">
        <v>2746</v>
      </c>
      <c r="I2615" s="461">
        <v>994</v>
      </c>
      <c r="J2615" s="462" t="s">
        <v>47</v>
      </c>
      <c r="K2615" s="463">
        <v>0.35</v>
      </c>
      <c r="L2615" s="464" t="s">
        <v>48</v>
      </c>
      <c r="M2615" s="464" t="s">
        <v>48</v>
      </c>
      <c r="N2615" s="464" t="s">
        <v>48</v>
      </c>
      <c r="O2615" s="464" t="s">
        <v>48</v>
      </c>
      <c r="P2615" s="464" t="s">
        <v>48</v>
      </c>
      <c r="Q2615" s="464" t="s">
        <v>48</v>
      </c>
      <c r="R2615" s="448" t="s">
        <v>8095</v>
      </c>
      <c r="S2615" s="465">
        <v>1.4999999999999999E-2</v>
      </c>
    </row>
    <row r="2616" spans="1:19" x14ac:dyDescent="0.2">
      <c r="A2616" s="454" t="s">
        <v>8096</v>
      </c>
      <c r="B2616" s="455" t="s">
        <v>8097</v>
      </c>
      <c r="C2616" s="456" t="s">
        <v>61</v>
      </c>
      <c r="D2616" s="457" t="s">
        <v>154</v>
      </c>
      <c r="E2616" s="458" t="s">
        <v>296</v>
      </c>
      <c r="F2616" s="459" t="s">
        <v>297</v>
      </c>
      <c r="G2616" s="460">
        <v>2725</v>
      </c>
      <c r="H2616" s="461">
        <v>495</v>
      </c>
      <c r="I2616" s="461">
        <v>235</v>
      </c>
      <c r="J2616" s="462" t="s">
        <v>65</v>
      </c>
      <c r="K2616" s="463">
        <v>0.5</v>
      </c>
      <c r="L2616" s="464" t="s">
        <v>48</v>
      </c>
      <c r="M2616" s="464" t="s">
        <v>48</v>
      </c>
      <c r="N2616" s="464" t="s">
        <v>49</v>
      </c>
      <c r="O2616" s="464" t="s">
        <v>48</v>
      </c>
      <c r="P2616" s="464" t="s">
        <v>48</v>
      </c>
      <c r="Q2616" s="464" t="s">
        <v>48</v>
      </c>
      <c r="R2616" s="448" t="s">
        <v>8098</v>
      </c>
      <c r="S2616" s="465">
        <v>0.02</v>
      </c>
    </row>
    <row r="2617" spans="1:19" x14ac:dyDescent="0.2">
      <c r="A2617" s="454" t="s">
        <v>368</v>
      </c>
      <c r="B2617" s="455" t="s">
        <v>8099</v>
      </c>
      <c r="C2617" s="456" t="s">
        <v>43</v>
      </c>
      <c r="D2617" s="457" t="s">
        <v>135</v>
      </c>
      <c r="E2617" s="458" t="s">
        <v>367</v>
      </c>
      <c r="F2617" s="459" t="s">
        <v>368</v>
      </c>
      <c r="G2617" s="460">
        <v>6773</v>
      </c>
      <c r="H2617" s="461">
        <v>8862</v>
      </c>
      <c r="I2617" s="461">
        <v>3446</v>
      </c>
      <c r="J2617" s="462" t="s">
        <v>102</v>
      </c>
      <c r="K2617" s="463">
        <v>0.25</v>
      </c>
      <c r="L2617" s="464" t="s">
        <v>48</v>
      </c>
      <c r="M2617" s="464" t="s">
        <v>48</v>
      </c>
      <c r="N2617" s="464" t="s">
        <v>48</v>
      </c>
      <c r="O2617" s="464" t="s">
        <v>48</v>
      </c>
      <c r="P2617" s="464" t="s">
        <v>48</v>
      </c>
      <c r="Q2617" s="464" t="s">
        <v>48</v>
      </c>
      <c r="R2617" s="448" t="s">
        <v>8100</v>
      </c>
      <c r="S2617" s="465">
        <v>0.02</v>
      </c>
    </row>
    <row r="2618" spans="1:19" x14ac:dyDescent="0.2">
      <c r="A2618" s="454" t="s">
        <v>8101</v>
      </c>
      <c r="B2618" s="455" t="s">
        <v>8102</v>
      </c>
      <c r="C2618" s="456" t="s">
        <v>61</v>
      </c>
      <c r="D2618" s="457" t="s">
        <v>259</v>
      </c>
      <c r="E2618" s="458" t="s">
        <v>336</v>
      </c>
      <c r="F2618" s="459" t="s">
        <v>337</v>
      </c>
      <c r="G2618" s="460">
        <v>1165</v>
      </c>
      <c r="H2618" s="461">
        <v>303</v>
      </c>
      <c r="I2618" s="461">
        <v>164</v>
      </c>
      <c r="J2618" s="462" t="s">
        <v>102</v>
      </c>
      <c r="K2618" s="463">
        <v>0.25</v>
      </c>
      <c r="L2618" s="464" t="s">
        <v>48</v>
      </c>
      <c r="M2618" s="464" t="s">
        <v>48</v>
      </c>
      <c r="N2618" s="464" t="s">
        <v>48</v>
      </c>
      <c r="O2618" s="464" t="s">
        <v>48</v>
      </c>
      <c r="P2618" s="464" t="s">
        <v>48</v>
      </c>
      <c r="Q2618" s="464" t="s">
        <v>48</v>
      </c>
      <c r="R2618" s="448" t="s">
        <v>8103</v>
      </c>
      <c r="S2618" s="465">
        <v>0.02</v>
      </c>
    </row>
    <row r="2619" spans="1:19" x14ac:dyDescent="0.2">
      <c r="A2619" s="454" t="s">
        <v>8104</v>
      </c>
      <c r="B2619" s="455" t="s">
        <v>8105</v>
      </c>
      <c r="C2619" s="456" t="s">
        <v>61</v>
      </c>
      <c r="D2619" s="457" t="s">
        <v>259</v>
      </c>
      <c r="E2619" s="458" t="s">
        <v>355</v>
      </c>
      <c r="F2619" s="459" t="s">
        <v>355</v>
      </c>
      <c r="G2619" s="460">
        <v>2958</v>
      </c>
      <c r="H2619" s="461">
        <v>395</v>
      </c>
      <c r="I2619" s="461">
        <v>228</v>
      </c>
      <c r="J2619" s="462" t="s">
        <v>102</v>
      </c>
      <c r="K2619" s="463">
        <v>0.25</v>
      </c>
      <c r="L2619" s="464" t="s">
        <v>48</v>
      </c>
      <c r="M2619" s="464" t="s">
        <v>48</v>
      </c>
      <c r="N2619" s="464" t="s">
        <v>49</v>
      </c>
      <c r="O2619" s="464" t="s">
        <v>48</v>
      </c>
      <c r="P2619" s="464" t="s">
        <v>48</v>
      </c>
      <c r="Q2619" s="464" t="s">
        <v>48</v>
      </c>
      <c r="R2619" s="448" t="s">
        <v>8106</v>
      </c>
      <c r="S2619" s="465">
        <v>1.3999999999999999E-2</v>
      </c>
    </row>
    <row r="2620" spans="1:19" x14ac:dyDescent="0.2">
      <c r="A2620" s="454" t="s">
        <v>8107</v>
      </c>
      <c r="B2620" s="455" t="s">
        <v>8108</v>
      </c>
      <c r="C2620" s="456" t="s">
        <v>61</v>
      </c>
      <c r="D2620" s="457" t="s">
        <v>118</v>
      </c>
      <c r="E2620" s="458" t="s">
        <v>985</v>
      </c>
      <c r="F2620" s="459" t="s">
        <v>986</v>
      </c>
      <c r="G2620" s="460">
        <v>1087</v>
      </c>
      <c r="H2620" s="461">
        <v>199</v>
      </c>
      <c r="I2620" s="461">
        <v>98</v>
      </c>
      <c r="J2620" s="462" t="s">
        <v>47</v>
      </c>
      <c r="K2620" s="463">
        <v>0.35</v>
      </c>
      <c r="L2620" s="464" t="s">
        <v>48</v>
      </c>
      <c r="M2620" s="464" t="s">
        <v>48</v>
      </c>
      <c r="N2620" s="464" t="s">
        <v>49</v>
      </c>
      <c r="O2620" s="464" t="s">
        <v>48</v>
      </c>
      <c r="P2620" s="464" t="s">
        <v>48</v>
      </c>
      <c r="Q2620" s="464" t="s">
        <v>48</v>
      </c>
      <c r="R2620" s="448" t="s">
        <v>8109</v>
      </c>
      <c r="S2620" s="465">
        <v>0.02</v>
      </c>
    </row>
    <row r="2621" spans="1:19" x14ac:dyDescent="0.2">
      <c r="A2621" s="454" t="s">
        <v>8110</v>
      </c>
      <c r="B2621" s="455" t="s">
        <v>8111</v>
      </c>
      <c r="C2621" s="456" t="s">
        <v>252</v>
      </c>
      <c r="D2621" s="457" t="s">
        <v>76</v>
      </c>
      <c r="E2621" s="458" t="s">
        <v>1300</v>
      </c>
      <c r="F2621" s="459" t="s">
        <v>1301</v>
      </c>
      <c r="G2621" s="460">
        <v>5107</v>
      </c>
      <c r="H2621" s="461">
        <v>2375</v>
      </c>
      <c r="I2621" s="461">
        <v>1141</v>
      </c>
      <c r="J2621" s="462" t="s">
        <v>72</v>
      </c>
      <c r="K2621" s="463">
        <v>0.5</v>
      </c>
      <c r="L2621" s="464" t="s">
        <v>48</v>
      </c>
      <c r="M2621" s="464" t="s">
        <v>48</v>
      </c>
      <c r="N2621" s="464" t="s">
        <v>49</v>
      </c>
      <c r="O2621" s="464" t="s">
        <v>48</v>
      </c>
      <c r="P2621" s="464" t="s">
        <v>48</v>
      </c>
      <c r="Q2621" s="464" t="s">
        <v>48</v>
      </c>
      <c r="R2621" s="448" t="s">
        <v>8112</v>
      </c>
      <c r="S2621" s="465">
        <v>1.8000000000000002E-2</v>
      </c>
    </row>
    <row r="2622" spans="1:19" x14ac:dyDescent="0.2">
      <c r="A2622" s="454" t="s">
        <v>8113</v>
      </c>
      <c r="B2622" s="455" t="s">
        <v>8114</v>
      </c>
      <c r="C2622" s="456" t="s">
        <v>61</v>
      </c>
      <c r="D2622" s="457" t="s">
        <v>76</v>
      </c>
      <c r="E2622" s="458" t="s">
        <v>85</v>
      </c>
      <c r="F2622" s="459" t="s">
        <v>86</v>
      </c>
      <c r="G2622" s="460">
        <v>656</v>
      </c>
      <c r="H2622" s="461">
        <v>274</v>
      </c>
      <c r="I2622" s="461">
        <v>134</v>
      </c>
      <c r="J2622" s="462" t="s">
        <v>72</v>
      </c>
      <c r="K2622" s="463">
        <v>0.5</v>
      </c>
      <c r="L2622" s="464" t="s">
        <v>57</v>
      </c>
      <c r="M2622" s="464" t="s">
        <v>48</v>
      </c>
      <c r="N2622" s="464" t="s">
        <v>48</v>
      </c>
      <c r="O2622" s="464" t="s">
        <v>48</v>
      </c>
      <c r="P2622" s="464" t="s">
        <v>49</v>
      </c>
      <c r="Q2622" s="464" t="s">
        <v>48</v>
      </c>
      <c r="R2622" s="448" t="s">
        <v>8115</v>
      </c>
      <c r="S2622" s="465">
        <v>0.02</v>
      </c>
    </row>
    <row r="2623" spans="1:19" x14ac:dyDescent="0.2">
      <c r="A2623" s="454" t="s">
        <v>8116</v>
      </c>
      <c r="B2623" s="455" t="s">
        <v>8117</v>
      </c>
      <c r="C2623" s="456" t="s">
        <v>61</v>
      </c>
      <c r="D2623" s="457" t="s">
        <v>118</v>
      </c>
      <c r="E2623" s="458" t="s">
        <v>331</v>
      </c>
      <c r="F2623" s="459" t="s">
        <v>332</v>
      </c>
      <c r="G2623" s="460">
        <v>576</v>
      </c>
      <c r="H2623" s="461">
        <v>113</v>
      </c>
      <c r="I2623" s="461">
        <v>46</v>
      </c>
      <c r="J2623" s="462" t="s">
        <v>47</v>
      </c>
      <c r="K2623" s="463">
        <v>0.35</v>
      </c>
      <c r="L2623" s="464" t="s">
        <v>48</v>
      </c>
      <c r="M2623" s="464" t="s">
        <v>48</v>
      </c>
      <c r="N2623" s="464" t="s">
        <v>48</v>
      </c>
      <c r="O2623" s="464" t="s">
        <v>48</v>
      </c>
      <c r="P2623" s="464" t="s">
        <v>48</v>
      </c>
      <c r="Q2623" s="464" t="s">
        <v>48</v>
      </c>
      <c r="R2623" s="448" t="s">
        <v>8118</v>
      </c>
      <c r="S2623" s="465">
        <v>0</v>
      </c>
    </row>
    <row r="2624" spans="1:19" x14ac:dyDescent="0.2">
      <c r="A2624" s="454" t="s">
        <v>8119</v>
      </c>
      <c r="B2624" s="455" t="s">
        <v>8120</v>
      </c>
      <c r="C2624" s="456" t="s">
        <v>61</v>
      </c>
      <c r="D2624" s="457" t="s">
        <v>62</v>
      </c>
      <c r="E2624" s="458" t="s">
        <v>1182</v>
      </c>
      <c r="F2624" s="459" t="s">
        <v>1183</v>
      </c>
      <c r="G2624" s="460">
        <v>1331</v>
      </c>
      <c r="H2624" s="461">
        <v>89</v>
      </c>
      <c r="I2624" s="461">
        <v>72</v>
      </c>
      <c r="J2624" s="462" t="s">
        <v>65</v>
      </c>
      <c r="K2624" s="463">
        <v>0.5</v>
      </c>
      <c r="L2624" s="464" t="s">
        <v>48</v>
      </c>
      <c r="M2624" s="464" t="s">
        <v>48</v>
      </c>
      <c r="N2624" s="464" t="s">
        <v>49</v>
      </c>
      <c r="O2624" s="464" t="s">
        <v>48</v>
      </c>
      <c r="P2624" s="464" t="s">
        <v>48</v>
      </c>
      <c r="Q2624" s="464" t="s">
        <v>48</v>
      </c>
      <c r="R2624" s="448" t="s">
        <v>8121</v>
      </c>
      <c r="S2624" s="465">
        <v>0.01</v>
      </c>
    </row>
    <row r="2625" spans="1:19" x14ac:dyDescent="0.2">
      <c r="A2625" s="454" t="s">
        <v>8122</v>
      </c>
      <c r="B2625" s="455" t="s">
        <v>8123</v>
      </c>
      <c r="C2625" s="456" t="s">
        <v>61</v>
      </c>
      <c r="D2625" s="457" t="s">
        <v>185</v>
      </c>
      <c r="E2625" s="458" t="s">
        <v>4922</v>
      </c>
      <c r="F2625" s="459" t="s">
        <v>4923</v>
      </c>
      <c r="G2625" s="460">
        <v>10189</v>
      </c>
      <c r="H2625" s="461">
        <v>1867</v>
      </c>
      <c r="I2625" s="461">
        <v>851</v>
      </c>
      <c r="J2625" s="462" t="s">
        <v>188</v>
      </c>
      <c r="K2625" s="463">
        <v>0.5</v>
      </c>
      <c r="L2625" s="464" t="s">
        <v>48</v>
      </c>
      <c r="M2625" s="464" t="s">
        <v>48</v>
      </c>
      <c r="N2625" s="464" t="s">
        <v>49</v>
      </c>
      <c r="O2625" s="464" t="s">
        <v>48</v>
      </c>
      <c r="P2625" s="464" t="s">
        <v>48</v>
      </c>
      <c r="Q2625" s="464" t="s">
        <v>48</v>
      </c>
      <c r="R2625" s="448" t="s">
        <v>8124</v>
      </c>
      <c r="S2625" s="465">
        <v>1.8000000000000002E-2</v>
      </c>
    </row>
    <row r="2626" spans="1:19" x14ac:dyDescent="0.2">
      <c r="A2626" s="454" t="s">
        <v>8125</v>
      </c>
      <c r="B2626" s="455" t="s">
        <v>8126</v>
      </c>
      <c r="C2626" s="456" t="s">
        <v>61</v>
      </c>
      <c r="D2626" s="457" t="s">
        <v>118</v>
      </c>
      <c r="E2626" s="458" t="s">
        <v>863</v>
      </c>
      <c r="F2626" s="459" t="s">
        <v>118</v>
      </c>
      <c r="G2626" s="460">
        <v>2238</v>
      </c>
      <c r="H2626" s="461">
        <v>1885</v>
      </c>
      <c r="I2626" s="461">
        <v>682</v>
      </c>
      <c r="J2626" s="462" t="s">
        <v>47</v>
      </c>
      <c r="K2626" s="463">
        <v>0.35</v>
      </c>
      <c r="L2626" s="464" t="s">
        <v>48</v>
      </c>
      <c r="M2626" s="464" t="s">
        <v>48</v>
      </c>
      <c r="N2626" s="464" t="s">
        <v>48</v>
      </c>
      <c r="O2626" s="464" t="s">
        <v>48</v>
      </c>
      <c r="P2626" s="464" t="s">
        <v>48</v>
      </c>
      <c r="Q2626" s="464" t="s">
        <v>48</v>
      </c>
      <c r="R2626" s="448" t="s">
        <v>8127</v>
      </c>
      <c r="S2626" s="465">
        <v>1.8000000000000002E-2</v>
      </c>
    </row>
    <row r="2627" spans="1:19" x14ac:dyDescent="0.2">
      <c r="A2627" s="454" t="s">
        <v>8128</v>
      </c>
      <c r="B2627" s="455" t="s">
        <v>8129</v>
      </c>
      <c r="C2627" s="456" t="s">
        <v>61</v>
      </c>
      <c r="D2627" s="457" t="s">
        <v>259</v>
      </c>
      <c r="E2627" s="458" t="s">
        <v>260</v>
      </c>
      <c r="F2627" s="459" t="s">
        <v>261</v>
      </c>
      <c r="G2627" s="460">
        <v>508</v>
      </c>
      <c r="H2627" s="461">
        <v>64</v>
      </c>
      <c r="I2627" s="461">
        <v>72</v>
      </c>
      <c r="J2627" s="462" t="s">
        <v>102</v>
      </c>
      <c r="K2627" s="463">
        <v>0.25</v>
      </c>
      <c r="L2627" s="464" t="s">
        <v>48</v>
      </c>
      <c r="M2627" s="464" t="s">
        <v>48</v>
      </c>
      <c r="N2627" s="464" t="s">
        <v>48</v>
      </c>
      <c r="O2627" s="464" t="s">
        <v>48</v>
      </c>
      <c r="P2627" s="464" t="s">
        <v>48</v>
      </c>
      <c r="Q2627" s="464" t="s">
        <v>48</v>
      </c>
      <c r="R2627" s="448" t="s">
        <v>8130</v>
      </c>
      <c r="S2627" s="465">
        <v>1.4999999999999999E-2</v>
      </c>
    </row>
    <row r="2628" spans="1:19" x14ac:dyDescent="0.2">
      <c r="A2628" s="454" t="s">
        <v>8131</v>
      </c>
      <c r="B2628" s="455" t="s">
        <v>8132</v>
      </c>
      <c r="C2628" s="456" t="s">
        <v>61</v>
      </c>
      <c r="D2628" s="457" t="s">
        <v>62</v>
      </c>
      <c r="E2628" s="458" t="s">
        <v>265</v>
      </c>
      <c r="F2628" s="459" t="s">
        <v>266</v>
      </c>
      <c r="G2628" s="460">
        <v>1406</v>
      </c>
      <c r="H2628" s="461">
        <v>763</v>
      </c>
      <c r="I2628" s="461">
        <v>288</v>
      </c>
      <c r="J2628" s="462" t="s">
        <v>65</v>
      </c>
      <c r="K2628" s="463">
        <v>0.5</v>
      </c>
      <c r="L2628" s="464" t="s">
        <v>57</v>
      </c>
      <c r="M2628" s="464" t="s">
        <v>48</v>
      </c>
      <c r="N2628" s="464" t="s">
        <v>48</v>
      </c>
      <c r="O2628" s="464" t="s">
        <v>49</v>
      </c>
      <c r="P2628" s="464" t="s">
        <v>48</v>
      </c>
      <c r="Q2628" s="464" t="s">
        <v>48</v>
      </c>
      <c r="R2628" s="448" t="s">
        <v>8133</v>
      </c>
      <c r="S2628" s="465">
        <v>1.4999999999999999E-2</v>
      </c>
    </row>
    <row r="2629" spans="1:19" x14ac:dyDescent="0.2">
      <c r="A2629" s="454" t="s">
        <v>8134</v>
      </c>
      <c r="B2629" s="455" t="s">
        <v>8135</v>
      </c>
      <c r="C2629" s="456" t="s">
        <v>61</v>
      </c>
      <c r="D2629" s="457" t="s">
        <v>259</v>
      </c>
      <c r="E2629" s="458" t="s">
        <v>876</v>
      </c>
      <c r="F2629" s="459" t="s">
        <v>877</v>
      </c>
      <c r="G2629" s="460">
        <v>689</v>
      </c>
      <c r="H2629" s="461">
        <v>254</v>
      </c>
      <c r="I2629" s="461">
        <v>136</v>
      </c>
      <c r="J2629" s="462" t="s">
        <v>102</v>
      </c>
      <c r="K2629" s="463">
        <v>0.25</v>
      </c>
      <c r="L2629" s="464" t="s">
        <v>48</v>
      </c>
      <c r="M2629" s="464" t="s">
        <v>48</v>
      </c>
      <c r="N2629" s="464" t="s">
        <v>49</v>
      </c>
      <c r="O2629" s="464" t="s">
        <v>48</v>
      </c>
      <c r="P2629" s="464" t="s">
        <v>48</v>
      </c>
      <c r="Q2629" s="464" t="s">
        <v>48</v>
      </c>
      <c r="R2629" s="448" t="s">
        <v>8136</v>
      </c>
      <c r="S2629" s="465">
        <v>1.2E-2</v>
      </c>
    </row>
    <row r="2630" spans="1:19" x14ac:dyDescent="0.2">
      <c r="A2630" s="454" t="s">
        <v>1183</v>
      </c>
      <c r="B2630" s="455" t="s">
        <v>8137</v>
      </c>
      <c r="C2630" s="456" t="s">
        <v>43</v>
      </c>
      <c r="D2630" s="457" t="s">
        <v>62</v>
      </c>
      <c r="E2630" s="458" t="s">
        <v>1182</v>
      </c>
      <c r="F2630" s="459" t="s">
        <v>1183</v>
      </c>
      <c r="G2630" s="460">
        <v>2781</v>
      </c>
      <c r="H2630" s="461">
        <v>6311</v>
      </c>
      <c r="I2630" s="461">
        <v>2552</v>
      </c>
      <c r="J2630" s="462" t="s">
        <v>65</v>
      </c>
      <c r="K2630" s="463">
        <v>0.5</v>
      </c>
      <c r="L2630" s="464" t="s">
        <v>48</v>
      </c>
      <c r="M2630" s="464" t="s">
        <v>48</v>
      </c>
      <c r="N2630" s="464" t="s">
        <v>49</v>
      </c>
      <c r="O2630" s="464" t="s">
        <v>48</v>
      </c>
      <c r="P2630" s="464" t="s">
        <v>48</v>
      </c>
      <c r="Q2630" s="464" t="s">
        <v>48</v>
      </c>
      <c r="R2630" s="448" t="s">
        <v>8138</v>
      </c>
      <c r="S2630" s="465">
        <v>1.8000000000000002E-2</v>
      </c>
    </row>
    <row r="2631" spans="1:19" x14ac:dyDescent="0.2">
      <c r="A2631" s="454" t="s">
        <v>8139</v>
      </c>
      <c r="B2631" s="455" t="s">
        <v>8140</v>
      </c>
      <c r="C2631" s="456" t="s">
        <v>61</v>
      </c>
      <c r="D2631" s="457" t="s">
        <v>111</v>
      </c>
      <c r="E2631" s="458" t="s">
        <v>2607</v>
      </c>
      <c r="F2631" s="459" t="s">
        <v>2608</v>
      </c>
      <c r="G2631" s="460">
        <v>2015</v>
      </c>
      <c r="H2631" s="461">
        <v>1854</v>
      </c>
      <c r="I2631" s="461">
        <v>850</v>
      </c>
      <c r="J2631" s="462" t="s">
        <v>114</v>
      </c>
      <c r="K2631" s="463">
        <v>0</v>
      </c>
      <c r="L2631" s="464" t="s">
        <v>48</v>
      </c>
      <c r="M2631" s="464" t="s">
        <v>48</v>
      </c>
      <c r="N2631" s="464" t="s">
        <v>49</v>
      </c>
      <c r="O2631" s="464" t="s">
        <v>48</v>
      </c>
      <c r="P2631" s="464" t="s">
        <v>48</v>
      </c>
      <c r="Q2631" s="464" t="s">
        <v>48</v>
      </c>
      <c r="R2631" s="448" t="s">
        <v>8141</v>
      </c>
      <c r="S2631" s="465">
        <v>1.3999999999999999E-2</v>
      </c>
    </row>
    <row r="2632" spans="1:19" x14ac:dyDescent="0.2">
      <c r="A2632" s="454" t="s">
        <v>8142</v>
      </c>
      <c r="B2632" s="455" t="s">
        <v>8143</v>
      </c>
      <c r="C2632" s="456" t="s">
        <v>61</v>
      </c>
      <c r="D2632" s="457" t="s">
        <v>259</v>
      </c>
      <c r="E2632" s="458" t="s">
        <v>876</v>
      </c>
      <c r="F2632" s="459" t="s">
        <v>877</v>
      </c>
      <c r="G2632" s="460">
        <v>312</v>
      </c>
      <c r="H2632" s="461">
        <v>67</v>
      </c>
      <c r="I2632" s="461">
        <v>65</v>
      </c>
      <c r="J2632" s="462" t="s">
        <v>102</v>
      </c>
      <c r="K2632" s="463">
        <v>0.25</v>
      </c>
      <c r="L2632" s="464" t="s">
        <v>48</v>
      </c>
      <c r="M2632" s="464" t="s">
        <v>48</v>
      </c>
      <c r="N2632" s="464" t="s">
        <v>49</v>
      </c>
      <c r="O2632" s="464" t="s">
        <v>48</v>
      </c>
      <c r="P2632" s="464" t="s">
        <v>48</v>
      </c>
      <c r="Q2632" s="464" t="s">
        <v>48</v>
      </c>
      <c r="R2632" s="448" t="s">
        <v>8144</v>
      </c>
      <c r="S2632" s="465">
        <v>0.02</v>
      </c>
    </row>
    <row r="2633" spans="1:19" x14ac:dyDescent="0.2">
      <c r="A2633" s="454" t="s">
        <v>8145</v>
      </c>
      <c r="B2633" s="455" t="s">
        <v>8146</v>
      </c>
      <c r="C2633" s="456" t="s">
        <v>252</v>
      </c>
      <c r="D2633" s="457" t="s">
        <v>111</v>
      </c>
      <c r="E2633" s="458" t="s">
        <v>2607</v>
      </c>
      <c r="F2633" s="459" t="s">
        <v>2608</v>
      </c>
      <c r="G2633" s="460">
        <v>5218</v>
      </c>
      <c r="H2633" s="461">
        <v>4821</v>
      </c>
      <c r="I2633" s="461">
        <v>1946</v>
      </c>
      <c r="J2633" s="462" t="s">
        <v>114</v>
      </c>
      <c r="K2633" s="463">
        <v>0.35</v>
      </c>
      <c r="L2633" s="464" t="s">
        <v>48</v>
      </c>
      <c r="M2633" s="464" t="s">
        <v>48</v>
      </c>
      <c r="N2633" s="464" t="s">
        <v>49</v>
      </c>
      <c r="O2633" s="464" t="s">
        <v>48</v>
      </c>
      <c r="P2633" s="464" t="s">
        <v>48</v>
      </c>
      <c r="Q2633" s="464" t="s">
        <v>48</v>
      </c>
      <c r="R2633" s="448" t="s">
        <v>8147</v>
      </c>
      <c r="S2633" s="465">
        <v>1.8000000000000002E-2</v>
      </c>
    </row>
    <row r="2634" spans="1:19" x14ac:dyDescent="0.2">
      <c r="A2634" s="454" t="s">
        <v>8148</v>
      </c>
      <c r="B2634" s="455" t="s">
        <v>8149</v>
      </c>
      <c r="C2634" s="456" t="s">
        <v>61</v>
      </c>
      <c r="D2634" s="457" t="s">
        <v>135</v>
      </c>
      <c r="E2634" s="458" t="s">
        <v>136</v>
      </c>
      <c r="F2634" s="459" t="s">
        <v>137</v>
      </c>
      <c r="G2634" s="460">
        <v>3124</v>
      </c>
      <c r="H2634" s="461">
        <v>986</v>
      </c>
      <c r="I2634" s="461">
        <v>379</v>
      </c>
      <c r="J2634" s="462" t="s">
        <v>102</v>
      </c>
      <c r="K2634" s="463">
        <v>0.25</v>
      </c>
      <c r="L2634" s="464" t="s">
        <v>48</v>
      </c>
      <c r="M2634" s="464" t="s">
        <v>48</v>
      </c>
      <c r="N2634" s="464" t="s">
        <v>48</v>
      </c>
      <c r="O2634" s="464" t="s">
        <v>48</v>
      </c>
      <c r="P2634" s="464" t="s">
        <v>48</v>
      </c>
      <c r="Q2634" s="464" t="s">
        <v>48</v>
      </c>
      <c r="R2634" s="448" t="s">
        <v>8150</v>
      </c>
      <c r="S2634" s="465">
        <v>1.3999999999999999E-2</v>
      </c>
    </row>
    <row r="2635" spans="1:19" x14ac:dyDescent="0.2">
      <c r="A2635" s="454" t="s">
        <v>8151</v>
      </c>
      <c r="B2635" s="455" t="s">
        <v>8152</v>
      </c>
      <c r="C2635" s="456" t="s">
        <v>61</v>
      </c>
      <c r="D2635" s="457" t="s">
        <v>259</v>
      </c>
      <c r="E2635" s="458" t="s">
        <v>260</v>
      </c>
      <c r="F2635" s="459" t="s">
        <v>261</v>
      </c>
      <c r="G2635" s="460">
        <v>1199</v>
      </c>
      <c r="H2635" s="461">
        <v>115</v>
      </c>
      <c r="I2635" s="461">
        <v>83</v>
      </c>
      <c r="J2635" s="462" t="s">
        <v>102</v>
      </c>
      <c r="K2635" s="463">
        <v>0.25</v>
      </c>
      <c r="L2635" s="464" t="s">
        <v>48</v>
      </c>
      <c r="M2635" s="464" t="s">
        <v>48</v>
      </c>
      <c r="N2635" s="464" t="s">
        <v>48</v>
      </c>
      <c r="O2635" s="464" t="s">
        <v>48</v>
      </c>
      <c r="P2635" s="464" t="s">
        <v>48</v>
      </c>
      <c r="Q2635" s="464" t="s">
        <v>48</v>
      </c>
      <c r="R2635" s="448" t="s">
        <v>8153</v>
      </c>
      <c r="S2635" s="465">
        <v>1.4999999999999999E-2</v>
      </c>
    </row>
    <row r="2636" spans="1:19" x14ac:dyDescent="0.2">
      <c r="A2636" s="454" t="s">
        <v>8154</v>
      </c>
      <c r="B2636" s="455" t="s">
        <v>8155</v>
      </c>
      <c r="C2636" s="456" t="s">
        <v>61</v>
      </c>
      <c r="D2636" s="457" t="s">
        <v>285</v>
      </c>
      <c r="E2636" s="458" t="s">
        <v>498</v>
      </c>
      <c r="F2636" s="459" t="s">
        <v>499</v>
      </c>
      <c r="G2636" s="460">
        <v>2551</v>
      </c>
      <c r="H2636" s="461">
        <v>1104</v>
      </c>
      <c r="I2636" s="461">
        <v>474</v>
      </c>
      <c r="J2636" s="462" t="s">
        <v>56</v>
      </c>
      <c r="K2636" s="463">
        <v>0.5</v>
      </c>
      <c r="L2636" s="464" t="s">
        <v>57</v>
      </c>
      <c r="M2636" s="464" t="s">
        <v>48</v>
      </c>
      <c r="N2636" s="464" t="s">
        <v>48</v>
      </c>
      <c r="O2636" s="464" t="s">
        <v>48</v>
      </c>
      <c r="P2636" s="464" t="s">
        <v>49</v>
      </c>
      <c r="Q2636" s="464" t="s">
        <v>48</v>
      </c>
      <c r="R2636" s="448" t="s">
        <v>8156</v>
      </c>
      <c r="S2636" s="465">
        <v>1.6E-2</v>
      </c>
    </row>
    <row r="2637" spans="1:19" x14ac:dyDescent="0.2">
      <c r="A2637" s="454" t="s">
        <v>8157</v>
      </c>
      <c r="B2637" s="455" t="s">
        <v>8158</v>
      </c>
      <c r="C2637" s="456" t="s">
        <v>61</v>
      </c>
      <c r="D2637" s="457" t="s">
        <v>259</v>
      </c>
      <c r="E2637" s="458" t="s">
        <v>260</v>
      </c>
      <c r="F2637" s="459" t="s">
        <v>261</v>
      </c>
      <c r="G2637" s="460">
        <v>1596</v>
      </c>
      <c r="H2637" s="461">
        <v>982</v>
      </c>
      <c r="I2637" s="461">
        <v>423</v>
      </c>
      <c r="J2637" s="462" t="s">
        <v>102</v>
      </c>
      <c r="K2637" s="463">
        <v>0.25</v>
      </c>
      <c r="L2637" s="464" t="s">
        <v>48</v>
      </c>
      <c r="M2637" s="464" t="s">
        <v>49</v>
      </c>
      <c r="N2637" s="464" t="s">
        <v>48</v>
      </c>
      <c r="O2637" s="464" t="s">
        <v>48</v>
      </c>
      <c r="P2637" s="464" t="s">
        <v>48</v>
      </c>
      <c r="Q2637" s="464" t="s">
        <v>48</v>
      </c>
      <c r="R2637" s="448" t="s">
        <v>8159</v>
      </c>
      <c r="S2637" s="465">
        <v>0.02</v>
      </c>
    </row>
    <row r="2638" spans="1:19" x14ac:dyDescent="0.2">
      <c r="A2638" s="454" t="s">
        <v>8160</v>
      </c>
      <c r="B2638" s="455" t="s">
        <v>8161</v>
      </c>
      <c r="C2638" s="456" t="s">
        <v>61</v>
      </c>
      <c r="D2638" s="457" t="s">
        <v>154</v>
      </c>
      <c r="E2638" s="458" t="s">
        <v>743</v>
      </c>
      <c r="F2638" s="459" t="s">
        <v>743</v>
      </c>
      <c r="G2638" s="460">
        <v>2019</v>
      </c>
      <c r="H2638" s="461">
        <v>304</v>
      </c>
      <c r="I2638" s="461">
        <v>134</v>
      </c>
      <c r="J2638" s="462" t="s">
        <v>65</v>
      </c>
      <c r="K2638" s="463">
        <v>0.5</v>
      </c>
      <c r="L2638" s="464" t="s">
        <v>48</v>
      </c>
      <c r="M2638" s="464" t="s">
        <v>48</v>
      </c>
      <c r="N2638" s="464" t="s">
        <v>49</v>
      </c>
      <c r="O2638" s="464" t="s">
        <v>48</v>
      </c>
      <c r="P2638" s="464" t="s">
        <v>48</v>
      </c>
      <c r="Q2638" s="464" t="s">
        <v>48</v>
      </c>
      <c r="R2638" s="448" t="s">
        <v>8162</v>
      </c>
      <c r="S2638" s="465">
        <v>0.02</v>
      </c>
    </row>
    <row r="2639" spans="1:19" x14ac:dyDescent="0.2">
      <c r="A2639" s="454" t="s">
        <v>8163</v>
      </c>
      <c r="B2639" s="455" t="s">
        <v>8164</v>
      </c>
      <c r="C2639" s="456" t="s">
        <v>61</v>
      </c>
      <c r="D2639" s="457" t="s">
        <v>259</v>
      </c>
      <c r="E2639" s="458" t="s">
        <v>347</v>
      </c>
      <c r="F2639" s="459" t="s">
        <v>348</v>
      </c>
      <c r="G2639" s="460">
        <v>3039</v>
      </c>
      <c r="H2639" s="461">
        <v>1543</v>
      </c>
      <c r="I2639" s="461">
        <v>550</v>
      </c>
      <c r="J2639" s="462" t="s">
        <v>102</v>
      </c>
      <c r="K2639" s="463">
        <v>0.25</v>
      </c>
      <c r="L2639" s="464" t="s">
        <v>48</v>
      </c>
      <c r="M2639" s="464" t="s">
        <v>48</v>
      </c>
      <c r="N2639" s="464" t="s">
        <v>48</v>
      </c>
      <c r="O2639" s="464" t="s">
        <v>48</v>
      </c>
      <c r="P2639" s="464" t="s">
        <v>48</v>
      </c>
      <c r="Q2639" s="464" t="s">
        <v>48</v>
      </c>
      <c r="R2639" s="448" t="s">
        <v>8165</v>
      </c>
      <c r="S2639" s="465">
        <v>0.02</v>
      </c>
    </row>
    <row r="2640" spans="1:19" x14ac:dyDescent="0.2">
      <c r="A2640" s="454" t="s">
        <v>8166</v>
      </c>
      <c r="B2640" s="455" t="s">
        <v>8167</v>
      </c>
      <c r="C2640" s="456" t="s">
        <v>61</v>
      </c>
      <c r="D2640" s="457" t="s">
        <v>99</v>
      </c>
      <c r="E2640" s="458" t="s">
        <v>493</v>
      </c>
      <c r="F2640" s="459" t="s">
        <v>494</v>
      </c>
      <c r="G2640" s="460">
        <v>1238</v>
      </c>
      <c r="H2640" s="461">
        <v>754</v>
      </c>
      <c r="I2640" s="461">
        <v>366</v>
      </c>
      <c r="J2640" s="462" t="s">
        <v>102</v>
      </c>
      <c r="K2640" s="463">
        <v>0.25</v>
      </c>
      <c r="L2640" s="464" t="s">
        <v>48</v>
      </c>
      <c r="M2640" s="464" t="s">
        <v>48</v>
      </c>
      <c r="N2640" s="464" t="s">
        <v>49</v>
      </c>
      <c r="O2640" s="464" t="s">
        <v>48</v>
      </c>
      <c r="P2640" s="464" t="s">
        <v>48</v>
      </c>
      <c r="Q2640" s="464" t="s">
        <v>48</v>
      </c>
      <c r="R2640" s="448" t="s">
        <v>8168</v>
      </c>
      <c r="S2640" s="465">
        <v>1.3999999999999999E-2</v>
      </c>
    </row>
    <row r="2641" spans="1:19" x14ac:dyDescent="0.2">
      <c r="A2641" s="454" t="s">
        <v>8169</v>
      </c>
      <c r="B2641" s="455" t="s">
        <v>8170</v>
      </c>
      <c r="C2641" s="456" t="s">
        <v>61</v>
      </c>
      <c r="D2641" s="457" t="s">
        <v>185</v>
      </c>
      <c r="E2641" s="458" t="s">
        <v>576</v>
      </c>
      <c r="F2641" s="459" t="s">
        <v>577</v>
      </c>
      <c r="G2641" s="460">
        <v>3406</v>
      </c>
      <c r="H2641" s="461">
        <v>1361</v>
      </c>
      <c r="I2641" s="461">
        <v>620</v>
      </c>
      <c r="J2641" s="462" t="s">
        <v>188</v>
      </c>
      <c r="K2641" s="463">
        <v>0.5</v>
      </c>
      <c r="L2641" s="464" t="s">
        <v>48</v>
      </c>
      <c r="M2641" s="464" t="s">
        <v>48</v>
      </c>
      <c r="N2641" s="464" t="s">
        <v>49</v>
      </c>
      <c r="O2641" s="464" t="s">
        <v>48</v>
      </c>
      <c r="P2641" s="464" t="s">
        <v>48</v>
      </c>
      <c r="Q2641" s="464" t="s">
        <v>48</v>
      </c>
      <c r="R2641" s="448" t="s">
        <v>8171</v>
      </c>
      <c r="S2641" s="465">
        <v>1.4999999999999999E-2</v>
      </c>
    </row>
    <row r="2642" spans="1:19" x14ac:dyDescent="0.2">
      <c r="A2642" s="454" t="s">
        <v>302</v>
      </c>
      <c r="B2642" s="455" t="s">
        <v>8172</v>
      </c>
      <c r="C2642" s="456" t="s">
        <v>43</v>
      </c>
      <c r="D2642" s="457" t="s">
        <v>76</v>
      </c>
      <c r="E2642" s="458" t="s">
        <v>301</v>
      </c>
      <c r="F2642" s="459" t="s">
        <v>302</v>
      </c>
      <c r="G2642" s="460">
        <v>3668</v>
      </c>
      <c r="H2642" s="461">
        <v>8841</v>
      </c>
      <c r="I2642" s="461">
        <v>3813</v>
      </c>
      <c r="J2642" s="462" t="s">
        <v>72</v>
      </c>
      <c r="K2642" s="463">
        <v>0.5</v>
      </c>
      <c r="L2642" s="464" t="s">
        <v>57</v>
      </c>
      <c r="M2642" s="464" t="s">
        <v>48</v>
      </c>
      <c r="N2642" s="464" t="s">
        <v>48</v>
      </c>
      <c r="O2642" s="464" t="s">
        <v>49</v>
      </c>
      <c r="P2642" s="464" t="s">
        <v>48</v>
      </c>
      <c r="Q2642" s="464" t="s">
        <v>48</v>
      </c>
      <c r="R2642" s="448" t="s">
        <v>8173</v>
      </c>
      <c r="S2642" s="465">
        <v>1.9E-2</v>
      </c>
    </row>
    <row r="2643" spans="1:19" x14ac:dyDescent="0.2">
      <c r="A2643" s="454" t="s">
        <v>8174</v>
      </c>
      <c r="B2643" s="455" t="s">
        <v>8175</v>
      </c>
      <c r="C2643" s="456" t="s">
        <v>61</v>
      </c>
      <c r="D2643" s="457" t="s">
        <v>285</v>
      </c>
      <c r="E2643" s="458" t="s">
        <v>900</v>
      </c>
      <c r="F2643" s="459" t="s">
        <v>901</v>
      </c>
      <c r="G2643" s="460">
        <v>5604</v>
      </c>
      <c r="H2643" s="461">
        <v>1577</v>
      </c>
      <c r="I2643" s="461">
        <v>523</v>
      </c>
      <c r="J2643" s="462" t="s">
        <v>56</v>
      </c>
      <c r="K2643" s="463">
        <v>0.5</v>
      </c>
      <c r="L2643" s="464" t="s">
        <v>57</v>
      </c>
      <c r="M2643" s="464" t="s">
        <v>48</v>
      </c>
      <c r="N2643" s="464" t="s">
        <v>48</v>
      </c>
      <c r="O2643" s="464" t="s">
        <v>48</v>
      </c>
      <c r="P2643" s="464" t="s">
        <v>49</v>
      </c>
      <c r="Q2643" s="464" t="s">
        <v>48</v>
      </c>
      <c r="R2643" s="448" t="s">
        <v>8176</v>
      </c>
      <c r="S2643" s="465">
        <v>1.4999999999999999E-2</v>
      </c>
    </row>
    <row r="2644" spans="1:19" x14ac:dyDescent="0.2">
      <c r="A2644" s="454" t="s">
        <v>8177</v>
      </c>
      <c r="B2644" s="455" t="s">
        <v>8178</v>
      </c>
      <c r="C2644" s="456" t="s">
        <v>61</v>
      </c>
      <c r="D2644" s="457" t="s">
        <v>135</v>
      </c>
      <c r="E2644" s="458" t="s">
        <v>1225</v>
      </c>
      <c r="F2644" s="459" t="s">
        <v>1226</v>
      </c>
      <c r="G2644" s="460">
        <v>1561</v>
      </c>
      <c r="H2644" s="461">
        <v>287</v>
      </c>
      <c r="I2644" s="461">
        <v>168</v>
      </c>
      <c r="J2644" s="462" t="s">
        <v>102</v>
      </c>
      <c r="K2644" s="463">
        <v>0.25</v>
      </c>
      <c r="L2644" s="464" t="s">
        <v>48</v>
      </c>
      <c r="M2644" s="464" t="s">
        <v>48</v>
      </c>
      <c r="N2644" s="464" t="s">
        <v>49</v>
      </c>
      <c r="O2644" s="464" t="s">
        <v>48</v>
      </c>
      <c r="P2644" s="464" t="s">
        <v>48</v>
      </c>
      <c r="Q2644" s="464" t="s">
        <v>48</v>
      </c>
      <c r="R2644" s="448" t="s">
        <v>8179</v>
      </c>
      <c r="S2644" s="465">
        <v>1.3999999999999999E-2</v>
      </c>
    </row>
    <row r="2645" spans="1:19" x14ac:dyDescent="0.2">
      <c r="A2645" s="454" t="s">
        <v>8180</v>
      </c>
      <c r="B2645" s="455" t="s">
        <v>8181</v>
      </c>
      <c r="C2645" s="456" t="s">
        <v>61</v>
      </c>
      <c r="D2645" s="457" t="s">
        <v>111</v>
      </c>
      <c r="E2645" s="458" t="s">
        <v>430</v>
      </c>
      <c r="F2645" s="459" t="s">
        <v>431</v>
      </c>
      <c r="G2645" s="460">
        <v>1712</v>
      </c>
      <c r="H2645" s="461">
        <v>1278</v>
      </c>
      <c r="I2645" s="461">
        <v>540</v>
      </c>
      <c r="J2645" s="462" t="s">
        <v>114</v>
      </c>
      <c r="K2645" s="463">
        <v>0.35</v>
      </c>
      <c r="L2645" s="464" t="s">
        <v>48</v>
      </c>
      <c r="M2645" s="464" t="s">
        <v>48</v>
      </c>
      <c r="N2645" s="464" t="s">
        <v>48</v>
      </c>
      <c r="O2645" s="464" t="s">
        <v>48</v>
      </c>
      <c r="P2645" s="464" t="s">
        <v>48</v>
      </c>
      <c r="Q2645" s="464" t="s">
        <v>48</v>
      </c>
      <c r="R2645" s="448" t="s">
        <v>8182</v>
      </c>
      <c r="S2645" s="465">
        <v>1.4999999999999999E-2</v>
      </c>
    </row>
    <row r="2646" spans="1:19" x14ac:dyDescent="0.2">
      <c r="A2646" s="454" t="s">
        <v>8183</v>
      </c>
      <c r="B2646" s="455" t="s">
        <v>8184</v>
      </c>
      <c r="C2646" s="456" t="s">
        <v>61</v>
      </c>
      <c r="D2646" s="457" t="s">
        <v>111</v>
      </c>
      <c r="E2646" s="458" t="s">
        <v>430</v>
      </c>
      <c r="F2646" s="459" t="s">
        <v>431</v>
      </c>
      <c r="G2646" s="460">
        <v>1820</v>
      </c>
      <c r="H2646" s="461">
        <v>2313</v>
      </c>
      <c r="I2646" s="461">
        <v>963</v>
      </c>
      <c r="J2646" s="462" t="s">
        <v>114</v>
      </c>
      <c r="K2646" s="463">
        <v>0</v>
      </c>
      <c r="L2646" s="464" t="s">
        <v>48</v>
      </c>
      <c r="M2646" s="464" t="s">
        <v>48</v>
      </c>
      <c r="N2646" s="464" t="s">
        <v>48</v>
      </c>
      <c r="O2646" s="464" t="s">
        <v>48</v>
      </c>
      <c r="P2646" s="464" t="s">
        <v>48</v>
      </c>
      <c r="Q2646" s="464" t="s">
        <v>48</v>
      </c>
      <c r="R2646" s="448" t="s">
        <v>8185</v>
      </c>
      <c r="S2646" s="465">
        <v>0.02</v>
      </c>
    </row>
    <row r="2647" spans="1:19" x14ac:dyDescent="0.2">
      <c r="A2647" s="454" t="s">
        <v>8186</v>
      </c>
      <c r="B2647" s="455" t="s">
        <v>8187</v>
      </c>
      <c r="C2647" s="456" t="s">
        <v>43</v>
      </c>
      <c r="D2647" s="457" t="s">
        <v>111</v>
      </c>
      <c r="E2647" s="458" t="s">
        <v>2086</v>
      </c>
      <c r="F2647" s="459" t="s">
        <v>2087</v>
      </c>
      <c r="G2647" s="460">
        <v>912</v>
      </c>
      <c r="H2647" s="461">
        <v>17495</v>
      </c>
      <c r="I2647" s="461">
        <v>6193</v>
      </c>
      <c r="J2647" s="462" t="s">
        <v>114</v>
      </c>
      <c r="K2647" s="463">
        <v>0</v>
      </c>
      <c r="L2647" s="464" t="s">
        <v>48</v>
      </c>
      <c r="M2647" s="464" t="s">
        <v>48</v>
      </c>
      <c r="N2647" s="464" t="s">
        <v>48</v>
      </c>
      <c r="O2647" s="464" t="s">
        <v>48</v>
      </c>
      <c r="P2647" s="464" t="s">
        <v>48</v>
      </c>
      <c r="Q2647" s="464" t="s">
        <v>48</v>
      </c>
      <c r="R2647" s="448" t="s">
        <v>8188</v>
      </c>
      <c r="S2647" s="465">
        <v>1.9E-2</v>
      </c>
    </row>
    <row r="2648" spans="1:19" x14ac:dyDescent="0.2">
      <c r="A2648" s="454" t="s">
        <v>8189</v>
      </c>
      <c r="B2648" s="455" t="s">
        <v>8190</v>
      </c>
      <c r="C2648" s="456" t="s">
        <v>61</v>
      </c>
      <c r="D2648" s="457" t="s">
        <v>111</v>
      </c>
      <c r="E2648" s="458" t="s">
        <v>1494</v>
      </c>
      <c r="F2648" s="459" t="s">
        <v>1495</v>
      </c>
      <c r="G2648" s="460">
        <v>2351</v>
      </c>
      <c r="H2648" s="461">
        <v>2411</v>
      </c>
      <c r="I2648" s="461">
        <v>983</v>
      </c>
      <c r="J2648" s="462" t="s">
        <v>114</v>
      </c>
      <c r="K2648" s="463">
        <v>0</v>
      </c>
      <c r="L2648" s="464" t="s">
        <v>48</v>
      </c>
      <c r="M2648" s="464" t="s">
        <v>48</v>
      </c>
      <c r="N2648" s="464" t="s">
        <v>48</v>
      </c>
      <c r="O2648" s="464" t="s">
        <v>48</v>
      </c>
      <c r="P2648" s="464" t="s">
        <v>48</v>
      </c>
      <c r="Q2648" s="464" t="s">
        <v>48</v>
      </c>
      <c r="R2648" s="448" t="s">
        <v>8191</v>
      </c>
      <c r="S2648" s="465">
        <v>1.4999999999999999E-2</v>
      </c>
    </row>
    <row r="2649" spans="1:19" x14ac:dyDescent="0.2">
      <c r="A2649" s="454" t="s">
        <v>8192</v>
      </c>
      <c r="B2649" s="455" t="s">
        <v>8193</v>
      </c>
      <c r="C2649" s="456" t="s">
        <v>61</v>
      </c>
      <c r="D2649" s="457" t="s">
        <v>111</v>
      </c>
      <c r="E2649" s="458" t="s">
        <v>430</v>
      </c>
      <c r="F2649" s="459" t="s">
        <v>431</v>
      </c>
      <c r="G2649" s="460">
        <v>1073</v>
      </c>
      <c r="H2649" s="461">
        <v>2164</v>
      </c>
      <c r="I2649" s="461">
        <v>923</v>
      </c>
      <c r="J2649" s="462" t="s">
        <v>114</v>
      </c>
      <c r="K2649" s="463">
        <v>0</v>
      </c>
      <c r="L2649" s="464" t="s">
        <v>48</v>
      </c>
      <c r="M2649" s="464" t="s">
        <v>48</v>
      </c>
      <c r="N2649" s="464" t="s">
        <v>48</v>
      </c>
      <c r="O2649" s="464" t="s">
        <v>48</v>
      </c>
      <c r="P2649" s="464" t="s">
        <v>48</v>
      </c>
      <c r="Q2649" s="464" t="s">
        <v>48</v>
      </c>
      <c r="R2649" s="448" t="s">
        <v>8194</v>
      </c>
      <c r="S2649" s="465">
        <v>1.8000000000000002E-2</v>
      </c>
    </row>
    <row r="2650" spans="1:19" x14ac:dyDescent="0.2">
      <c r="A2650" s="454" t="s">
        <v>2087</v>
      </c>
      <c r="B2650" s="455" t="s">
        <v>8195</v>
      </c>
      <c r="C2650" s="456" t="s">
        <v>43</v>
      </c>
      <c r="D2650" s="457" t="s">
        <v>111</v>
      </c>
      <c r="E2650" s="458" t="s">
        <v>2086</v>
      </c>
      <c r="F2650" s="459" t="s">
        <v>2087</v>
      </c>
      <c r="G2650" s="460">
        <v>4565</v>
      </c>
      <c r="H2650" s="461">
        <v>37564</v>
      </c>
      <c r="I2650" s="461">
        <v>14891</v>
      </c>
      <c r="J2650" s="462" t="s">
        <v>114</v>
      </c>
      <c r="K2650" s="463">
        <v>0.35</v>
      </c>
      <c r="L2650" s="464" t="s">
        <v>48</v>
      </c>
      <c r="M2650" s="464" t="s">
        <v>48</v>
      </c>
      <c r="N2650" s="464" t="s">
        <v>48</v>
      </c>
      <c r="O2650" s="464" t="s">
        <v>48</v>
      </c>
      <c r="P2650" s="464" t="s">
        <v>48</v>
      </c>
      <c r="Q2650" s="464" t="s">
        <v>48</v>
      </c>
      <c r="R2650" s="448" t="s">
        <v>8196</v>
      </c>
      <c r="S2650" s="465">
        <v>0.02</v>
      </c>
    </row>
    <row r="2651" spans="1:19" x14ac:dyDescent="0.2">
      <c r="A2651" s="454" t="s">
        <v>8197</v>
      </c>
      <c r="B2651" s="455" t="s">
        <v>8198</v>
      </c>
      <c r="C2651" s="456" t="s">
        <v>61</v>
      </c>
      <c r="D2651" s="457" t="s">
        <v>111</v>
      </c>
      <c r="E2651" s="458" t="s">
        <v>430</v>
      </c>
      <c r="F2651" s="459" t="s">
        <v>431</v>
      </c>
      <c r="G2651" s="460">
        <v>1083</v>
      </c>
      <c r="H2651" s="461">
        <v>1933</v>
      </c>
      <c r="I2651" s="461">
        <v>881</v>
      </c>
      <c r="J2651" s="462" t="s">
        <v>114</v>
      </c>
      <c r="K2651" s="463">
        <v>0</v>
      </c>
      <c r="L2651" s="464" t="s">
        <v>48</v>
      </c>
      <c r="M2651" s="464" t="s">
        <v>48</v>
      </c>
      <c r="N2651" s="464" t="s">
        <v>48</v>
      </c>
      <c r="O2651" s="464" t="s">
        <v>48</v>
      </c>
      <c r="P2651" s="464" t="s">
        <v>48</v>
      </c>
      <c r="Q2651" s="464" t="s">
        <v>48</v>
      </c>
      <c r="R2651" s="448" t="s">
        <v>8199</v>
      </c>
      <c r="S2651" s="465">
        <v>1.8000000000000002E-2</v>
      </c>
    </row>
    <row r="2652" spans="1:19" x14ac:dyDescent="0.2">
      <c r="A2652" s="454" t="s">
        <v>266</v>
      </c>
      <c r="B2652" s="455" t="s">
        <v>8200</v>
      </c>
      <c r="C2652" s="456" t="s">
        <v>43</v>
      </c>
      <c r="D2652" s="457" t="s">
        <v>62</v>
      </c>
      <c r="E2652" s="458" t="s">
        <v>265</v>
      </c>
      <c r="F2652" s="459" t="s">
        <v>266</v>
      </c>
      <c r="G2652" s="460">
        <v>3951</v>
      </c>
      <c r="H2652" s="461">
        <v>10572</v>
      </c>
      <c r="I2652" s="461">
        <v>4447</v>
      </c>
      <c r="J2652" s="462" t="s">
        <v>65</v>
      </c>
      <c r="K2652" s="463">
        <v>0.5</v>
      </c>
      <c r="L2652" s="464" t="s">
        <v>57</v>
      </c>
      <c r="M2652" s="464" t="s">
        <v>48</v>
      </c>
      <c r="N2652" s="464" t="s">
        <v>48</v>
      </c>
      <c r="O2652" s="464" t="s">
        <v>49</v>
      </c>
      <c r="P2652" s="464" t="s">
        <v>48</v>
      </c>
      <c r="Q2652" s="464" t="s">
        <v>48</v>
      </c>
      <c r="R2652" s="448" t="s">
        <v>8201</v>
      </c>
      <c r="S2652" s="465">
        <v>0.02</v>
      </c>
    </row>
    <row r="2653" spans="1:19" x14ac:dyDescent="0.2">
      <c r="A2653" s="454" t="s">
        <v>8202</v>
      </c>
      <c r="B2653" s="455" t="s">
        <v>8203</v>
      </c>
      <c r="C2653" s="456" t="s">
        <v>61</v>
      </c>
      <c r="D2653" s="457" t="s">
        <v>118</v>
      </c>
      <c r="E2653" s="458" t="s">
        <v>119</v>
      </c>
      <c r="F2653" s="459" t="s">
        <v>120</v>
      </c>
      <c r="G2653" s="460">
        <v>3426</v>
      </c>
      <c r="H2653" s="461">
        <v>805</v>
      </c>
      <c r="I2653" s="461">
        <v>405</v>
      </c>
      <c r="J2653" s="462" t="s">
        <v>47</v>
      </c>
      <c r="K2653" s="463">
        <v>0.35</v>
      </c>
      <c r="L2653" s="464" t="s">
        <v>48</v>
      </c>
      <c r="M2653" s="464" t="s">
        <v>48</v>
      </c>
      <c r="N2653" s="464" t="s">
        <v>48</v>
      </c>
      <c r="O2653" s="464" t="s">
        <v>48</v>
      </c>
      <c r="P2653" s="464" t="s">
        <v>48</v>
      </c>
      <c r="Q2653" s="464" t="s">
        <v>48</v>
      </c>
      <c r="R2653" s="448" t="s">
        <v>8204</v>
      </c>
      <c r="S2653" s="465">
        <v>0.02</v>
      </c>
    </row>
    <row r="2654" spans="1:19" x14ac:dyDescent="0.2">
      <c r="A2654" s="454" t="s">
        <v>8205</v>
      </c>
      <c r="B2654" s="455" t="s">
        <v>8206</v>
      </c>
      <c r="C2654" s="456" t="s">
        <v>61</v>
      </c>
      <c r="D2654" s="457" t="s">
        <v>69</v>
      </c>
      <c r="E2654" s="458" t="s">
        <v>247</v>
      </c>
      <c r="F2654" s="459" t="s">
        <v>248</v>
      </c>
      <c r="G2654" s="460">
        <v>3417</v>
      </c>
      <c r="H2654" s="461">
        <v>1914</v>
      </c>
      <c r="I2654" s="461">
        <v>927</v>
      </c>
      <c r="J2654" s="462" t="s">
        <v>72</v>
      </c>
      <c r="K2654" s="463">
        <v>0.5</v>
      </c>
      <c r="L2654" s="464" t="s">
        <v>57</v>
      </c>
      <c r="M2654" s="464" t="s">
        <v>48</v>
      </c>
      <c r="N2654" s="464" t="s">
        <v>48</v>
      </c>
      <c r="O2654" s="464" t="s">
        <v>49</v>
      </c>
      <c r="P2654" s="464" t="s">
        <v>48</v>
      </c>
      <c r="Q2654" s="464" t="s">
        <v>48</v>
      </c>
      <c r="R2654" s="448" t="s">
        <v>8207</v>
      </c>
      <c r="S2654" s="465">
        <v>1.8000000000000002E-2</v>
      </c>
    </row>
    <row r="2655" spans="1:19" x14ac:dyDescent="0.2">
      <c r="A2655" s="454" t="s">
        <v>8208</v>
      </c>
      <c r="B2655" s="455" t="s">
        <v>8209</v>
      </c>
      <c r="C2655" s="456" t="s">
        <v>61</v>
      </c>
      <c r="D2655" s="457" t="s">
        <v>259</v>
      </c>
      <c r="E2655" s="458" t="s">
        <v>355</v>
      </c>
      <c r="F2655" s="459" t="s">
        <v>355</v>
      </c>
      <c r="G2655" s="460">
        <v>378</v>
      </c>
      <c r="H2655" s="461">
        <v>23</v>
      </c>
      <c r="I2655" s="461">
        <v>30</v>
      </c>
      <c r="J2655" s="462" t="s">
        <v>102</v>
      </c>
      <c r="K2655" s="463">
        <v>0.25</v>
      </c>
      <c r="L2655" s="464" t="s">
        <v>48</v>
      </c>
      <c r="M2655" s="464" t="s">
        <v>48</v>
      </c>
      <c r="N2655" s="464" t="s">
        <v>49</v>
      </c>
      <c r="O2655" s="464" t="s">
        <v>48</v>
      </c>
      <c r="P2655" s="464" t="s">
        <v>48</v>
      </c>
      <c r="Q2655" s="464" t="s">
        <v>48</v>
      </c>
      <c r="R2655" s="448" t="s">
        <v>8210</v>
      </c>
      <c r="S2655" s="465">
        <v>0.02</v>
      </c>
    </row>
    <row r="2656" spans="1:19" x14ac:dyDescent="0.2">
      <c r="A2656" s="454" t="s">
        <v>86</v>
      </c>
      <c r="B2656" s="455" t="s">
        <v>8211</v>
      </c>
      <c r="C2656" s="456" t="s">
        <v>43</v>
      </c>
      <c r="D2656" s="457" t="s">
        <v>76</v>
      </c>
      <c r="E2656" s="458" t="s">
        <v>85</v>
      </c>
      <c r="F2656" s="459" t="s">
        <v>86</v>
      </c>
      <c r="G2656" s="460">
        <v>3623</v>
      </c>
      <c r="H2656" s="461">
        <v>5289</v>
      </c>
      <c r="I2656" s="461">
        <v>2147</v>
      </c>
      <c r="J2656" s="462" t="s">
        <v>72</v>
      </c>
      <c r="K2656" s="463">
        <v>0.5</v>
      </c>
      <c r="L2656" s="464" t="s">
        <v>57</v>
      </c>
      <c r="M2656" s="464" t="s">
        <v>48</v>
      </c>
      <c r="N2656" s="464" t="s">
        <v>48</v>
      </c>
      <c r="O2656" s="464" t="s">
        <v>48</v>
      </c>
      <c r="P2656" s="464" t="s">
        <v>49</v>
      </c>
      <c r="Q2656" s="464" t="s">
        <v>48</v>
      </c>
      <c r="R2656" s="448" t="s">
        <v>8212</v>
      </c>
      <c r="S2656" s="465">
        <v>0.02</v>
      </c>
    </row>
    <row r="2657" spans="1:19" x14ac:dyDescent="0.2">
      <c r="A2657" s="454" t="s">
        <v>8213</v>
      </c>
      <c r="B2657" s="455" t="s">
        <v>8214</v>
      </c>
      <c r="C2657" s="456" t="s">
        <v>61</v>
      </c>
      <c r="D2657" s="457" t="s">
        <v>99</v>
      </c>
      <c r="E2657" s="458" t="s">
        <v>141</v>
      </c>
      <c r="F2657" s="459" t="s">
        <v>142</v>
      </c>
      <c r="G2657" s="460">
        <v>3102</v>
      </c>
      <c r="H2657" s="461">
        <v>1320</v>
      </c>
      <c r="I2657" s="461">
        <v>614</v>
      </c>
      <c r="J2657" s="462" t="s">
        <v>102</v>
      </c>
      <c r="K2657" s="463">
        <v>0.25</v>
      </c>
      <c r="L2657" s="464" t="s">
        <v>48</v>
      </c>
      <c r="M2657" s="464" t="s">
        <v>48</v>
      </c>
      <c r="N2657" s="464" t="s">
        <v>48</v>
      </c>
      <c r="O2657" s="464" t="s">
        <v>48</v>
      </c>
      <c r="P2657" s="464" t="s">
        <v>48</v>
      </c>
      <c r="Q2657" s="464" t="s">
        <v>48</v>
      </c>
      <c r="R2657" s="448" t="s">
        <v>8215</v>
      </c>
      <c r="S2657" s="465">
        <v>1.9E-2</v>
      </c>
    </row>
    <row r="2658" spans="1:19" x14ac:dyDescent="0.2">
      <c r="A2658" s="454" t="s">
        <v>8216</v>
      </c>
      <c r="B2658" s="455" t="s">
        <v>8217</v>
      </c>
      <c r="C2658" s="456" t="s">
        <v>61</v>
      </c>
      <c r="D2658" s="457" t="s">
        <v>62</v>
      </c>
      <c r="E2658" s="458" t="s">
        <v>63</v>
      </c>
      <c r="F2658" s="459" t="s">
        <v>64</v>
      </c>
      <c r="G2658" s="460">
        <v>1155</v>
      </c>
      <c r="H2658" s="461">
        <v>233</v>
      </c>
      <c r="I2658" s="461">
        <v>133</v>
      </c>
      <c r="J2658" s="462" t="s">
        <v>65</v>
      </c>
      <c r="K2658" s="463">
        <v>0.5</v>
      </c>
      <c r="L2658" s="464" t="s">
        <v>48</v>
      </c>
      <c r="M2658" s="464" t="s">
        <v>49</v>
      </c>
      <c r="N2658" s="464" t="s">
        <v>48</v>
      </c>
      <c r="O2658" s="464" t="s">
        <v>48</v>
      </c>
      <c r="P2658" s="464" t="s">
        <v>48</v>
      </c>
      <c r="Q2658" s="464" t="s">
        <v>48</v>
      </c>
      <c r="R2658" s="448" t="s">
        <v>8218</v>
      </c>
      <c r="S2658" s="465">
        <v>1.2E-2</v>
      </c>
    </row>
    <row r="2659" spans="1:19" x14ac:dyDescent="0.2">
      <c r="A2659" s="454" t="s">
        <v>8219</v>
      </c>
      <c r="B2659" s="455" t="s">
        <v>8220</v>
      </c>
      <c r="C2659" s="456" t="s">
        <v>61</v>
      </c>
      <c r="D2659" s="457" t="s">
        <v>341</v>
      </c>
      <c r="E2659" s="458" t="s">
        <v>925</v>
      </c>
      <c r="F2659" s="459" t="s">
        <v>926</v>
      </c>
      <c r="G2659" s="460">
        <v>1440</v>
      </c>
      <c r="H2659" s="461">
        <v>286</v>
      </c>
      <c r="I2659" s="461">
        <v>178</v>
      </c>
      <c r="J2659" s="462" t="s">
        <v>72</v>
      </c>
      <c r="K2659" s="463">
        <v>0.5</v>
      </c>
      <c r="L2659" s="464" t="s">
        <v>57</v>
      </c>
      <c r="M2659" s="464" t="s">
        <v>48</v>
      </c>
      <c r="N2659" s="464" t="s">
        <v>49</v>
      </c>
      <c r="O2659" s="464" t="s">
        <v>48</v>
      </c>
      <c r="P2659" s="464" t="s">
        <v>48</v>
      </c>
      <c r="Q2659" s="464" t="s">
        <v>48</v>
      </c>
      <c r="R2659" s="448" t="s">
        <v>8221</v>
      </c>
      <c r="S2659" s="465">
        <v>0</v>
      </c>
    </row>
    <row r="2660" spans="1:19" x14ac:dyDescent="0.2">
      <c r="A2660" s="454" t="s">
        <v>8222</v>
      </c>
      <c r="B2660" s="455" t="s">
        <v>8223</v>
      </c>
      <c r="C2660" s="456" t="s">
        <v>61</v>
      </c>
      <c r="D2660" s="457" t="s">
        <v>99</v>
      </c>
      <c r="E2660" s="458" t="s">
        <v>141</v>
      </c>
      <c r="F2660" s="459" t="s">
        <v>142</v>
      </c>
      <c r="G2660" s="460">
        <v>1670</v>
      </c>
      <c r="H2660" s="461">
        <v>690</v>
      </c>
      <c r="I2660" s="461">
        <v>306</v>
      </c>
      <c r="J2660" s="462" t="s">
        <v>102</v>
      </c>
      <c r="K2660" s="463">
        <v>0.25</v>
      </c>
      <c r="L2660" s="464" t="s">
        <v>48</v>
      </c>
      <c r="M2660" s="464" t="s">
        <v>48</v>
      </c>
      <c r="N2660" s="464" t="s">
        <v>48</v>
      </c>
      <c r="O2660" s="464" t="s">
        <v>48</v>
      </c>
      <c r="P2660" s="464" t="s">
        <v>48</v>
      </c>
      <c r="Q2660" s="464" t="s">
        <v>48</v>
      </c>
      <c r="R2660" s="448" t="s">
        <v>8224</v>
      </c>
      <c r="S2660" s="465">
        <v>0.02</v>
      </c>
    </row>
    <row r="2661" spans="1:19" x14ac:dyDescent="0.2">
      <c r="A2661" s="454" t="s">
        <v>8225</v>
      </c>
      <c r="B2661" s="455" t="s">
        <v>8226</v>
      </c>
      <c r="C2661" s="456" t="s">
        <v>61</v>
      </c>
      <c r="D2661" s="457" t="s">
        <v>259</v>
      </c>
      <c r="E2661" s="458" t="s">
        <v>355</v>
      </c>
      <c r="F2661" s="459" t="s">
        <v>355</v>
      </c>
      <c r="G2661" s="460">
        <v>2427</v>
      </c>
      <c r="H2661" s="461">
        <v>179</v>
      </c>
      <c r="I2661" s="461">
        <v>93</v>
      </c>
      <c r="J2661" s="462" t="s">
        <v>102</v>
      </c>
      <c r="K2661" s="463">
        <v>0.25</v>
      </c>
      <c r="L2661" s="464" t="s">
        <v>48</v>
      </c>
      <c r="M2661" s="464" t="s">
        <v>48</v>
      </c>
      <c r="N2661" s="464" t="s">
        <v>49</v>
      </c>
      <c r="O2661" s="464" t="s">
        <v>48</v>
      </c>
      <c r="P2661" s="464" t="s">
        <v>48</v>
      </c>
      <c r="Q2661" s="464" t="s">
        <v>48</v>
      </c>
      <c r="R2661" s="448" t="s">
        <v>8227</v>
      </c>
      <c r="S2661" s="465">
        <v>0.02</v>
      </c>
    </row>
    <row r="2662" spans="1:19" x14ac:dyDescent="0.2">
      <c r="A2662" s="454" t="s">
        <v>8228</v>
      </c>
      <c r="B2662" s="455" t="s">
        <v>8229</v>
      </c>
      <c r="C2662" s="456" t="s">
        <v>61</v>
      </c>
      <c r="D2662" s="457" t="s">
        <v>62</v>
      </c>
      <c r="E2662" s="458" t="s">
        <v>63</v>
      </c>
      <c r="F2662" s="459" t="s">
        <v>64</v>
      </c>
      <c r="G2662" s="460">
        <v>604</v>
      </c>
      <c r="H2662" s="461">
        <v>138</v>
      </c>
      <c r="I2662" s="461">
        <v>55</v>
      </c>
      <c r="J2662" s="462" t="s">
        <v>65</v>
      </c>
      <c r="K2662" s="463">
        <v>0.5</v>
      </c>
      <c r="L2662" s="464" t="s">
        <v>48</v>
      </c>
      <c r="M2662" s="464" t="s">
        <v>48</v>
      </c>
      <c r="N2662" s="464" t="s">
        <v>48</v>
      </c>
      <c r="O2662" s="464" t="s">
        <v>48</v>
      </c>
      <c r="P2662" s="464" t="s">
        <v>48</v>
      </c>
      <c r="Q2662" s="464" t="s">
        <v>48</v>
      </c>
      <c r="R2662" s="448" t="s">
        <v>8230</v>
      </c>
      <c r="S2662" s="465">
        <v>1.4999999999999999E-2</v>
      </c>
    </row>
    <row r="2663" spans="1:19" x14ac:dyDescent="0.2">
      <c r="A2663" s="454" t="s">
        <v>8231</v>
      </c>
      <c r="B2663" s="455" t="s">
        <v>8232</v>
      </c>
      <c r="C2663" s="456" t="s">
        <v>61</v>
      </c>
      <c r="D2663" s="457" t="s">
        <v>69</v>
      </c>
      <c r="E2663" s="458" t="s">
        <v>731</v>
      </c>
      <c r="F2663" s="459" t="s">
        <v>732</v>
      </c>
      <c r="G2663" s="460">
        <v>3782</v>
      </c>
      <c r="H2663" s="461">
        <v>1606</v>
      </c>
      <c r="I2663" s="461">
        <v>758</v>
      </c>
      <c r="J2663" s="462" t="s">
        <v>72</v>
      </c>
      <c r="K2663" s="463">
        <v>0.5</v>
      </c>
      <c r="L2663" s="464" t="s">
        <v>57</v>
      </c>
      <c r="M2663" s="464" t="s">
        <v>48</v>
      </c>
      <c r="N2663" s="464" t="s">
        <v>49</v>
      </c>
      <c r="O2663" s="464" t="s">
        <v>48</v>
      </c>
      <c r="P2663" s="464" t="s">
        <v>48</v>
      </c>
      <c r="Q2663" s="464" t="s">
        <v>48</v>
      </c>
      <c r="R2663" s="448" t="s">
        <v>8233</v>
      </c>
      <c r="S2663" s="465">
        <v>0.02</v>
      </c>
    </row>
    <row r="2664" spans="1:19" x14ac:dyDescent="0.2">
      <c r="A2664" s="454" t="s">
        <v>8234</v>
      </c>
      <c r="B2664" s="455" t="s">
        <v>8235</v>
      </c>
      <c r="C2664" s="456" t="s">
        <v>61</v>
      </c>
      <c r="D2664" s="457" t="s">
        <v>154</v>
      </c>
      <c r="E2664" s="458" t="s">
        <v>296</v>
      </c>
      <c r="F2664" s="459" t="s">
        <v>297</v>
      </c>
      <c r="G2664" s="460">
        <v>708</v>
      </c>
      <c r="H2664" s="461">
        <v>201</v>
      </c>
      <c r="I2664" s="461">
        <v>67</v>
      </c>
      <c r="J2664" s="462" t="s">
        <v>65</v>
      </c>
      <c r="K2664" s="463">
        <v>0.5</v>
      </c>
      <c r="L2664" s="464" t="s">
        <v>57</v>
      </c>
      <c r="M2664" s="464" t="s">
        <v>48</v>
      </c>
      <c r="N2664" s="464" t="s">
        <v>49</v>
      </c>
      <c r="O2664" s="464" t="s">
        <v>48</v>
      </c>
      <c r="P2664" s="464" t="s">
        <v>48</v>
      </c>
      <c r="Q2664" s="464" t="s">
        <v>48</v>
      </c>
      <c r="R2664" s="448" t="s">
        <v>8236</v>
      </c>
      <c r="S2664" s="465">
        <v>6.9999999999999993E-3</v>
      </c>
    </row>
    <row r="2665" spans="1:19" x14ac:dyDescent="0.2">
      <c r="A2665" s="454" t="s">
        <v>8237</v>
      </c>
      <c r="B2665" s="455" t="s">
        <v>8238</v>
      </c>
      <c r="C2665" s="456" t="s">
        <v>61</v>
      </c>
      <c r="D2665" s="457" t="s">
        <v>76</v>
      </c>
      <c r="E2665" s="458" t="s">
        <v>106</v>
      </c>
      <c r="F2665" s="459" t="s">
        <v>107</v>
      </c>
      <c r="G2665" s="460">
        <v>1810</v>
      </c>
      <c r="H2665" s="461">
        <v>826</v>
      </c>
      <c r="I2665" s="461">
        <v>252</v>
      </c>
      <c r="J2665" s="462" t="s">
        <v>72</v>
      </c>
      <c r="K2665" s="463">
        <v>0.5</v>
      </c>
      <c r="L2665" s="464" t="s">
        <v>57</v>
      </c>
      <c r="M2665" s="464" t="s">
        <v>48</v>
      </c>
      <c r="N2665" s="464" t="s">
        <v>48</v>
      </c>
      <c r="O2665" s="464" t="s">
        <v>48</v>
      </c>
      <c r="P2665" s="464" t="s">
        <v>49</v>
      </c>
      <c r="Q2665" s="464" t="s">
        <v>48</v>
      </c>
      <c r="R2665" s="448" t="s">
        <v>8239</v>
      </c>
      <c r="S2665" s="465">
        <v>0</v>
      </c>
    </row>
    <row r="2666" spans="1:19" x14ac:dyDescent="0.2">
      <c r="A2666" s="454" t="s">
        <v>8240</v>
      </c>
      <c r="B2666" s="455" t="s">
        <v>8241</v>
      </c>
      <c r="C2666" s="456" t="s">
        <v>61</v>
      </c>
      <c r="D2666" s="457" t="s">
        <v>76</v>
      </c>
      <c r="E2666" s="458" t="s">
        <v>106</v>
      </c>
      <c r="F2666" s="459" t="s">
        <v>107</v>
      </c>
      <c r="G2666" s="460">
        <v>971</v>
      </c>
      <c r="H2666" s="461">
        <v>221</v>
      </c>
      <c r="I2666" s="461">
        <v>99</v>
      </c>
      <c r="J2666" s="462" t="s">
        <v>72</v>
      </c>
      <c r="K2666" s="463">
        <v>0.5</v>
      </c>
      <c r="L2666" s="464" t="s">
        <v>57</v>
      </c>
      <c r="M2666" s="464" t="s">
        <v>48</v>
      </c>
      <c r="N2666" s="464" t="s">
        <v>48</v>
      </c>
      <c r="O2666" s="464" t="s">
        <v>48</v>
      </c>
      <c r="P2666" s="464" t="s">
        <v>49</v>
      </c>
      <c r="Q2666" s="464" t="s">
        <v>48</v>
      </c>
      <c r="R2666" s="448" t="s">
        <v>8242</v>
      </c>
      <c r="S2666" s="465">
        <v>0</v>
      </c>
    </row>
    <row r="2667" spans="1:19" x14ac:dyDescent="0.2">
      <c r="A2667" s="454" t="s">
        <v>8243</v>
      </c>
      <c r="B2667" s="455" t="s">
        <v>8244</v>
      </c>
      <c r="C2667" s="456" t="s">
        <v>61</v>
      </c>
      <c r="D2667" s="457" t="s">
        <v>341</v>
      </c>
      <c r="E2667" s="458" t="s">
        <v>378</v>
      </c>
      <c r="F2667" s="459" t="s">
        <v>379</v>
      </c>
      <c r="G2667" s="460">
        <v>1909</v>
      </c>
      <c r="H2667" s="461">
        <v>1197</v>
      </c>
      <c r="I2667" s="461">
        <v>451</v>
      </c>
      <c r="J2667" s="462" t="s">
        <v>72</v>
      </c>
      <c r="K2667" s="463">
        <v>0.5</v>
      </c>
      <c r="L2667" s="464" t="s">
        <v>57</v>
      </c>
      <c r="M2667" s="464" t="s">
        <v>48</v>
      </c>
      <c r="N2667" s="464" t="s">
        <v>49</v>
      </c>
      <c r="O2667" s="464" t="s">
        <v>48</v>
      </c>
      <c r="P2667" s="464" t="s">
        <v>48</v>
      </c>
      <c r="Q2667" s="464" t="s">
        <v>48</v>
      </c>
      <c r="R2667" s="448" t="s">
        <v>8245</v>
      </c>
      <c r="S2667" s="465">
        <v>0.02</v>
      </c>
    </row>
    <row r="2668" spans="1:19" x14ac:dyDescent="0.2">
      <c r="A2668" s="454" t="s">
        <v>8246</v>
      </c>
      <c r="B2668" s="455" t="s">
        <v>8247</v>
      </c>
      <c r="C2668" s="456" t="s">
        <v>252</v>
      </c>
      <c r="D2668" s="457" t="s">
        <v>76</v>
      </c>
      <c r="E2668" s="458" t="s">
        <v>391</v>
      </c>
      <c r="F2668" s="459" t="s">
        <v>392</v>
      </c>
      <c r="G2668" s="460">
        <v>1575</v>
      </c>
      <c r="H2668" s="461">
        <v>4117</v>
      </c>
      <c r="I2668" s="461">
        <v>1687</v>
      </c>
      <c r="J2668" s="462" t="s">
        <v>72</v>
      </c>
      <c r="K2668" s="463">
        <v>0.5</v>
      </c>
      <c r="L2668" s="464" t="s">
        <v>48</v>
      </c>
      <c r="M2668" s="464" t="s">
        <v>48</v>
      </c>
      <c r="N2668" s="464" t="s">
        <v>48</v>
      </c>
      <c r="O2668" s="464" t="s">
        <v>48</v>
      </c>
      <c r="P2668" s="464" t="s">
        <v>48</v>
      </c>
      <c r="Q2668" s="464" t="s">
        <v>48</v>
      </c>
      <c r="R2668" s="448" t="s">
        <v>8248</v>
      </c>
      <c r="S2668" s="465">
        <v>1.9E-2</v>
      </c>
    </row>
    <row r="2669" spans="1:19" x14ac:dyDescent="0.2">
      <c r="A2669" s="454" t="s">
        <v>1134</v>
      </c>
      <c r="B2669" s="455" t="s">
        <v>8249</v>
      </c>
      <c r="C2669" s="456" t="s">
        <v>43</v>
      </c>
      <c r="D2669" s="457" t="s">
        <v>111</v>
      </c>
      <c r="E2669" s="458" t="s">
        <v>1133</v>
      </c>
      <c r="F2669" s="459" t="s">
        <v>1134</v>
      </c>
      <c r="G2669" s="460">
        <v>1797</v>
      </c>
      <c r="H2669" s="461">
        <v>2587</v>
      </c>
      <c r="I2669" s="461">
        <v>1097</v>
      </c>
      <c r="J2669" s="462" t="s">
        <v>114</v>
      </c>
      <c r="K2669" s="463">
        <v>0.35</v>
      </c>
      <c r="L2669" s="464" t="s">
        <v>48</v>
      </c>
      <c r="M2669" s="464" t="s">
        <v>48</v>
      </c>
      <c r="N2669" s="464" t="s">
        <v>49</v>
      </c>
      <c r="O2669" s="464" t="s">
        <v>48</v>
      </c>
      <c r="P2669" s="464" t="s">
        <v>48</v>
      </c>
      <c r="Q2669" s="464" t="s">
        <v>48</v>
      </c>
      <c r="R2669" s="448" t="s">
        <v>8250</v>
      </c>
      <c r="S2669" s="465">
        <v>1.8000000000000002E-2</v>
      </c>
    </row>
    <row r="2670" spans="1:19" x14ac:dyDescent="0.2">
      <c r="A2670" s="454" t="s">
        <v>8251</v>
      </c>
      <c r="B2670" s="455" t="s">
        <v>8252</v>
      </c>
      <c r="C2670" s="456" t="s">
        <v>61</v>
      </c>
      <c r="D2670" s="457" t="s">
        <v>111</v>
      </c>
      <c r="E2670" s="458" t="s">
        <v>1133</v>
      </c>
      <c r="F2670" s="459" t="s">
        <v>1134</v>
      </c>
      <c r="G2670" s="460">
        <v>5905</v>
      </c>
      <c r="H2670" s="461">
        <v>1842</v>
      </c>
      <c r="I2670" s="461">
        <v>746</v>
      </c>
      <c r="J2670" s="462" t="s">
        <v>114</v>
      </c>
      <c r="K2670" s="463">
        <v>0.35</v>
      </c>
      <c r="L2670" s="464" t="s">
        <v>48</v>
      </c>
      <c r="M2670" s="464" t="s">
        <v>48</v>
      </c>
      <c r="N2670" s="464" t="s">
        <v>49</v>
      </c>
      <c r="O2670" s="464" t="s">
        <v>48</v>
      </c>
      <c r="P2670" s="464" t="s">
        <v>48</v>
      </c>
      <c r="Q2670" s="464" t="s">
        <v>48</v>
      </c>
      <c r="R2670" s="448" t="s">
        <v>8253</v>
      </c>
      <c r="S2670" s="465">
        <v>0.02</v>
      </c>
    </row>
    <row r="2671" spans="1:19" x14ac:dyDescent="0.2">
      <c r="A2671" s="454" t="s">
        <v>8254</v>
      </c>
      <c r="B2671" s="455" t="s">
        <v>8255</v>
      </c>
      <c r="C2671" s="456" t="s">
        <v>61</v>
      </c>
      <c r="D2671" s="457" t="s">
        <v>154</v>
      </c>
      <c r="E2671" s="458" t="s">
        <v>155</v>
      </c>
      <c r="F2671" s="459" t="s">
        <v>156</v>
      </c>
      <c r="G2671" s="460">
        <v>1998</v>
      </c>
      <c r="H2671" s="461">
        <v>484</v>
      </c>
      <c r="I2671" s="461">
        <v>260</v>
      </c>
      <c r="J2671" s="462" t="s">
        <v>65</v>
      </c>
      <c r="K2671" s="463">
        <v>0.5</v>
      </c>
      <c r="L2671" s="464" t="s">
        <v>48</v>
      </c>
      <c r="M2671" s="464" t="s">
        <v>48</v>
      </c>
      <c r="N2671" s="464" t="s">
        <v>48</v>
      </c>
      <c r="O2671" s="464" t="s">
        <v>48</v>
      </c>
      <c r="P2671" s="464" t="s">
        <v>48</v>
      </c>
      <c r="Q2671" s="464" t="s">
        <v>48</v>
      </c>
      <c r="R2671" s="448" t="s">
        <v>8256</v>
      </c>
      <c r="S2671" s="465">
        <v>1.3999999999999999E-2</v>
      </c>
    </row>
    <row r="2672" spans="1:19" x14ac:dyDescent="0.2">
      <c r="A2672" s="454" t="s">
        <v>1156</v>
      </c>
      <c r="B2672" s="455" t="s">
        <v>8257</v>
      </c>
      <c r="C2672" s="456" t="s">
        <v>1025</v>
      </c>
      <c r="D2672" s="457" t="s">
        <v>53</v>
      </c>
      <c r="E2672" s="458" t="s">
        <v>1155</v>
      </c>
      <c r="F2672" s="459" t="s">
        <v>1156</v>
      </c>
      <c r="G2672" s="460">
        <v>18724</v>
      </c>
      <c r="H2672" s="461">
        <v>71765</v>
      </c>
      <c r="I2672" s="461">
        <v>34724</v>
      </c>
      <c r="J2672" s="462" t="s">
        <v>56</v>
      </c>
      <c r="K2672" s="463">
        <v>0.5</v>
      </c>
      <c r="L2672" s="464" t="s">
        <v>48</v>
      </c>
      <c r="M2672" s="464" t="s">
        <v>48</v>
      </c>
      <c r="N2672" s="464" t="s">
        <v>48</v>
      </c>
      <c r="O2672" s="464" t="s">
        <v>48</v>
      </c>
      <c r="P2672" s="464" t="s">
        <v>48</v>
      </c>
      <c r="Q2672" s="464" t="s">
        <v>48</v>
      </c>
      <c r="R2672" s="448" t="s">
        <v>8258</v>
      </c>
      <c r="S2672" s="465">
        <v>0.02</v>
      </c>
    </row>
    <row r="2673" spans="1:19" x14ac:dyDescent="0.2">
      <c r="A2673" s="454" t="s">
        <v>137</v>
      </c>
      <c r="B2673" s="455" t="s">
        <v>8259</v>
      </c>
      <c r="C2673" s="456" t="s">
        <v>1025</v>
      </c>
      <c r="D2673" s="457" t="s">
        <v>135</v>
      </c>
      <c r="E2673" s="458" t="s">
        <v>136</v>
      </c>
      <c r="F2673" s="459" t="s">
        <v>137</v>
      </c>
      <c r="G2673" s="460">
        <v>9750</v>
      </c>
      <c r="H2673" s="461">
        <v>78025</v>
      </c>
      <c r="I2673" s="461">
        <v>34654</v>
      </c>
      <c r="J2673" s="462" t="s">
        <v>102</v>
      </c>
      <c r="K2673" s="463">
        <v>0.25</v>
      </c>
      <c r="L2673" s="464" t="s">
        <v>48</v>
      </c>
      <c r="M2673" s="464" t="s">
        <v>48</v>
      </c>
      <c r="N2673" s="464" t="s">
        <v>48</v>
      </c>
      <c r="O2673" s="464" t="s">
        <v>48</v>
      </c>
      <c r="P2673" s="464" t="s">
        <v>48</v>
      </c>
      <c r="Q2673" s="464" t="s">
        <v>48</v>
      </c>
      <c r="R2673" s="448" t="s">
        <v>8260</v>
      </c>
      <c r="S2673" s="465">
        <v>0.02</v>
      </c>
    </row>
    <row r="2674" spans="1:19" x14ac:dyDescent="0.2">
      <c r="A2674" s="454" t="s">
        <v>8261</v>
      </c>
      <c r="B2674" s="455" t="s">
        <v>8262</v>
      </c>
      <c r="C2674" s="456" t="s">
        <v>61</v>
      </c>
      <c r="D2674" s="457" t="s">
        <v>124</v>
      </c>
      <c r="E2674" s="458" t="s">
        <v>605</v>
      </c>
      <c r="F2674" s="459" t="s">
        <v>606</v>
      </c>
      <c r="G2674" s="460">
        <v>2836</v>
      </c>
      <c r="H2674" s="461">
        <v>1998</v>
      </c>
      <c r="I2674" s="461">
        <v>766</v>
      </c>
      <c r="J2674" s="462" t="s">
        <v>47</v>
      </c>
      <c r="K2674" s="463">
        <v>0.35</v>
      </c>
      <c r="L2674" s="464" t="s">
        <v>48</v>
      </c>
      <c r="M2674" s="464" t="s">
        <v>48</v>
      </c>
      <c r="N2674" s="464" t="s">
        <v>48</v>
      </c>
      <c r="O2674" s="464" t="s">
        <v>48</v>
      </c>
      <c r="P2674" s="464" t="s">
        <v>48</v>
      </c>
      <c r="Q2674" s="464" t="s">
        <v>48</v>
      </c>
      <c r="R2674" s="448" t="s">
        <v>8263</v>
      </c>
      <c r="S2674" s="465">
        <v>1.8000000000000002E-2</v>
      </c>
    </row>
    <row r="2675" spans="1:19" x14ac:dyDescent="0.2">
      <c r="A2675" s="454" t="s">
        <v>8264</v>
      </c>
      <c r="B2675" s="455" t="s">
        <v>8265</v>
      </c>
      <c r="C2675" s="456" t="s">
        <v>61</v>
      </c>
      <c r="D2675" s="457" t="s">
        <v>76</v>
      </c>
      <c r="E2675" s="458" t="s">
        <v>1300</v>
      </c>
      <c r="F2675" s="459" t="s">
        <v>1301</v>
      </c>
      <c r="G2675" s="460">
        <v>2269</v>
      </c>
      <c r="H2675" s="461">
        <v>1583</v>
      </c>
      <c r="I2675" s="461">
        <v>708</v>
      </c>
      <c r="J2675" s="462" t="s">
        <v>72</v>
      </c>
      <c r="K2675" s="463">
        <v>0.5</v>
      </c>
      <c r="L2675" s="464" t="s">
        <v>48</v>
      </c>
      <c r="M2675" s="464" t="s">
        <v>48</v>
      </c>
      <c r="N2675" s="464" t="s">
        <v>49</v>
      </c>
      <c r="O2675" s="464" t="s">
        <v>48</v>
      </c>
      <c r="P2675" s="464" t="s">
        <v>48</v>
      </c>
      <c r="Q2675" s="464" t="s">
        <v>48</v>
      </c>
      <c r="R2675" s="448" t="s">
        <v>8266</v>
      </c>
      <c r="S2675" s="465">
        <v>0.02</v>
      </c>
    </row>
    <row r="2676" spans="1:19" x14ac:dyDescent="0.2">
      <c r="A2676" s="454" t="s">
        <v>8267</v>
      </c>
      <c r="B2676" s="455" t="s">
        <v>8268</v>
      </c>
      <c r="C2676" s="456" t="s">
        <v>61</v>
      </c>
      <c r="D2676" s="457" t="s">
        <v>124</v>
      </c>
      <c r="E2676" s="458" t="s">
        <v>3117</v>
      </c>
      <c r="F2676" s="459" t="s">
        <v>3118</v>
      </c>
      <c r="G2676" s="460">
        <v>1320</v>
      </c>
      <c r="H2676" s="461">
        <v>1055</v>
      </c>
      <c r="I2676" s="461">
        <v>398</v>
      </c>
      <c r="J2676" s="462" t="s">
        <v>47</v>
      </c>
      <c r="K2676" s="463">
        <v>0.35</v>
      </c>
      <c r="L2676" s="464" t="s">
        <v>48</v>
      </c>
      <c r="M2676" s="464" t="s">
        <v>48</v>
      </c>
      <c r="N2676" s="464" t="s">
        <v>48</v>
      </c>
      <c r="O2676" s="464" t="s">
        <v>48</v>
      </c>
      <c r="P2676" s="464" t="s">
        <v>48</v>
      </c>
      <c r="Q2676" s="464" t="s">
        <v>48</v>
      </c>
      <c r="R2676" s="448" t="s">
        <v>8269</v>
      </c>
      <c r="S2676" s="465">
        <v>1.9E-2</v>
      </c>
    </row>
    <row r="2677" spans="1:19" x14ac:dyDescent="0.2">
      <c r="A2677" s="454" t="s">
        <v>8270</v>
      </c>
      <c r="B2677" s="455" t="s">
        <v>8271</v>
      </c>
      <c r="C2677" s="456" t="s">
        <v>61</v>
      </c>
      <c r="D2677" s="457" t="s">
        <v>207</v>
      </c>
      <c r="E2677" s="458" t="s">
        <v>8272</v>
      </c>
      <c r="F2677" s="459" t="s">
        <v>8272</v>
      </c>
      <c r="G2677" s="460">
        <v>844</v>
      </c>
      <c r="H2677" s="461">
        <v>1092</v>
      </c>
      <c r="I2677" s="461">
        <v>338</v>
      </c>
      <c r="J2677" s="462" t="s">
        <v>56</v>
      </c>
      <c r="K2677" s="463">
        <v>0.5</v>
      </c>
      <c r="L2677" s="464" t="s">
        <v>57</v>
      </c>
      <c r="M2677" s="464" t="s">
        <v>48</v>
      </c>
      <c r="N2677" s="464" t="s">
        <v>48</v>
      </c>
      <c r="O2677" s="464" t="s">
        <v>49</v>
      </c>
      <c r="P2677" s="464" t="s">
        <v>48</v>
      </c>
      <c r="Q2677" s="464" t="s">
        <v>48</v>
      </c>
      <c r="R2677" s="448" t="s">
        <v>8273</v>
      </c>
      <c r="S2677" s="465">
        <v>0.01</v>
      </c>
    </row>
    <row r="2678" spans="1:19" x14ac:dyDescent="0.2">
      <c r="A2678" s="454" t="s">
        <v>8274</v>
      </c>
      <c r="B2678" s="455" t="s">
        <v>8275</v>
      </c>
      <c r="C2678" s="456" t="s">
        <v>61</v>
      </c>
      <c r="D2678" s="457" t="s">
        <v>154</v>
      </c>
      <c r="E2678" s="458" t="s">
        <v>404</v>
      </c>
      <c r="F2678" s="459" t="s">
        <v>405</v>
      </c>
      <c r="G2678" s="460">
        <v>648</v>
      </c>
      <c r="H2678" s="461">
        <v>94</v>
      </c>
      <c r="I2678" s="461">
        <v>56</v>
      </c>
      <c r="J2678" s="462" t="s">
        <v>65</v>
      </c>
      <c r="K2678" s="463">
        <v>0.5</v>
      </c>
      <c r="L2678" s="464" t="s">
        <v>57</v>
      </c>
      <c r="M2678" s="464" t="s">
        <v>48</v>
      </c>
      <c r="N2678" s="464" t="s">
        <v>48</v>
      </c>
      <c r="O2678" s="464" t="s">
        <v>49</v>
      </c>
      <c r="P2678" s="464" t="s">
        <v>48</v>
      </c>
      <c r="Q2678" s="464" t="s">
        <v>48</v>
      </c>
      <c r="R2678" s="448" t="s">
        <v>8276</v>
      </c>
      <c r="S2678" s="465">
        <v>1.4999999999999999E-2</v>
      </c>
    </row>
    <row r="2679" spans="1:19" x14ac:dyDescent="0.2">
      <c r="A2679" s="454" t="s">
        <v>8277</v>
      </c>
      <c r="B2679" s="455" t="s">
        <v>8278</v>
      </c>
      <c r="C2679" s="456" t="s">
        <v>61</v>
      </c>
      <c r="D2679" s="457" t="s">
        <v>118</v>
      </c>
      <c r="E2679" s="458" t="s">
        <v>213</v>
      </c>
      <c r="F2679" s="459" t="s">
        <v>211</v>
      </c>
      <c r="G2679" s="460">
        <v>755</v>
      </c>
      <c r="H2679" s="461">
        <v>441</v>
      </c>
      <c r="I2679" s="461">
        <v>115</v>
      </c>
      <c r="J2679" s="462" t="s">
        <v>47</v>
      </c>
      <c r="K2679" s="463">
        <v>0.35</v>
      </c>
      <c r="L2679" s="464" t="s">
        <v>48</v>
      </c>
      <c r="M2679" s="464" t="s">
        <v>48</v>
      </c>
      <c r="N2679" s="464" t="s">
        <v>48</v>
      </c>
      <c r="O2679" s="464" t="s">
        <v>48</v>
      </c>
      <c r="P2679" s="464" t="s">
        <v>48</v>
      </c>
      <c r="Q2679" s="464" t="s">
        <v>48</v>
      </c>
      <c r="R2679" s="448" t="s">
        <v>8279</v>
      </c>
      <c r="S2679" s="465">
        <v>0.02</v>
      </c>
    </row>
    <row r="2680" spans="1:19" x14ac:dyDescent="0.2">
      <c r="A2680" s="454" t="s">
        <v>8280</v>
      </c>
      <c r="B2680" s="455" t="s">
        <v>8281</v>
      </c>
      <c r="C2680" s="456" t="s">
        <v>61</v>
      </c>
      <c r="D2680" s="457" t="s">
        <v>135</v>
      </c>
      <c r="E2680" s="458" t="s">
        <v>612</v>
      </c>
      <c r="F2680" s="459" t="s">
        <v>613</v>
      </c>
      <c r="G2680" s="460">
        <v>1871</v>
      </c>
      <c r="H2680" s="461">
        <v>282</v>
      </c>
      <c r="I2680" s="461">
        <v>221</v>
      </c>
      <c r="J2680" s="462" t="s">
        <v>102</v>
      </c>
      <c r="K2680" s="463">
        <v>0.25</v>
      </c>
      <c r="L2680" s="464" t="s">
        <v>48</v>
      </c>
      <c r="M2680" s="464" t="s">
        <v>49</v>
      </c>
      <c r="N2680" s="464" t="s">
        <v>48</v>
      </c>
      <c r="O2680" s="464" t="s">
        <v>48</v>
      </c>
      <c r="P2680" s="464" t="s">
        <v>48</v>
      </c>
      <c r="Q2680" s="464" t="s">
        <v>48</v>
      </c>
      <c r="R2680" s="448" t="s">
        <v>8282</v>
      </c>
      <c r="S2680" s="465">
        <v>0.02</v>
      </c>
    </row>
    <row r="2681" spans="1:19" x14ac:dyDescent="0.2">
      <c r="A2681" s="454" t="s">
        <v>8283</v>
      </c>
      <c r="B2681" s="455" t="s">
        <v>8284</v>
      </c>
      <c r="C2681" s="456" t="s">
        <v>61</v>
      </c>
      <c r="D2681" s="457" t="s">
        <v>111</v>
      </c>
      <c r="E2681" s="458" t="s">
        <v>130</v>
      </c>
      <c r="F2681" s="459" t="s">
        <v>131</v>
      </c>
      <c r="G2681" s="460">
        <v>1353</v>
      </c>
      <c r="H2681" s="461">
        <v>3617</v>
      </c>
      <c r="I2681" s="461">
        <v>1310</v>
      </c>
      <c r="J2681" s="462" t="s">
        <v>114</v>
      </c>
      <c r="K2681" s="463">
        <v>0</v>
      </c>
      <c r="L2681" s="464" t="s">
        <v>48</v>
      </c>
      <c r="M2681" s="464" t="s">
        <v>48</v>
      </c>
      <c r="N2681" s="464" t="s">
        <v>48</v>
      </c>
      <c r="O2681" s="464" t="s">
        <v>48</v>
      </c>
      <c r="P2681" s="464" t="s">
        <v>48</v>
      </c>
      <c r="Q2681" s="464" t="s">
        <v>48</v>
      </c>
      <c r="R2681" s="448" t="s">
        <v>8285</v>
      </c>
      <c r="S2681" s="465">
        <v>1.3999999999999999E-2</v>
      </c>
    </row>
    <row r="2682" spans="1:19" x14ac:dyDescent="0.2">
      <c r="A2682" s="454" t="s">
        <v>8286</v>
      </c>
      <c r="B2682" s="455" t="s">
        <v>8287</v>
      </c>
      <c r="C2682" s="456" t="s">
        <v>252</v>
      </c>
      <c r="D2682" s="457" t="s">
        <v>111</v>
      </c>
      <c r="E2682" s="458" t="s">
        <v>130</v>
      </c>
      <c r="F2682" s="459" t="s">
        <v>131</v>
      </c>
      <c r="G2682" s="460">
        <v>731</v>
      </c>
      <c r="H2682" s="461">
        <v>4527</v>
      </c>
      <c r="I2682" s="461">
        <v>1601</v>
      </c>
      <c r="J2682" s="462" t="s">
        <v>114</v>
      </c>
      <c r="K2682" s="463">
        <v>0.35</v>
      </c>
      <c r="L2682" s="464" t="s">
        <v>48</v>
      </c>
      <c r="M2682" s="464" t="s">
        <v>48</v>
      </c>
      <c r="N2682" s="464" t="s">
        <v>48</v>
      </c>
      <c r="O2682" s="464" t="s">
        <v>48</v>
      </c>
      <c r="P2682" s="464" t="s">
        <v>48</v>
      </c>
      <c r="Q2682" s="464" t="s">
        <v>48</v>
      </c>
      <c r="R2682" s="448" t="s">
        <v>8288</v>
      </c>
      <c r="S2682" s="465">
        <v>1.6E-2</v>
      </c>
    </row>
    <row r="2683" spans="1:19" x14ac:dyDescent="0.2">
      <c r="A2683" s="454" t="s">
        <v>8289</v>
      </c>
      <c r="B2683" s="455" t="s">
        <v>8290</v>
      </c>
      <c r="C2683" s="456" t="s">
        <v>61</v>
      </c>
      <c r="D2683" s="457" t="s">
        <v>76</v>
      </c>
      <c r="E2683" s="458" t="s">
        <v>106</v>
      </c>
      <c r="F2683" s="459" t="s">
        <v>107</v>
      </c>
      <c r="G2683" s="460">
        <v>3474</v>
      </c>
      <c r="H2683" s="461">
        <v>553</v>
      </c>
      <c r="I2683" s="461">
        <v>394</v>
      </c>
      <c r="J2683" s="462" t="s">
        <v>72</v>
      </c>
      <c r="K2683" s="463">
        <v>0.5</v>
      </c>
      <c r="L2683" s="464" t="s">
        <v>57</v>
      </c>
      <c r="M2683" s="464" t="s">
        <v>48</v>
      </c>
      <c r="N2683" s="464" t="s">
        <v>48</v>
      </c>
      <c r="O2683" s="464" t="s">
        <v>48</v>
      </c>
      <c r="P2683" s="464" t="s">
        <v>49</v>
      </c>
      <c r="Q2683" s="464" t="s">
        <v>48</v>
      </c>
      <c r="R2683" s="448" t="s">
        <v>8291</v>
      </c>
      <c r="S2683" s="465">
        <v>1.4999999999999999E-2</v>
      </c>
    </row>
    <row r="2684" spans="1:19" x14ac:dyDescent="0.2">
      <c r="A2684" s="454" t="s">
        <v>8292</v>
      </c>
      <c r="B2684" s="455" t="s">
        <v>8293</v>
      </c>
      <c r="C2684" s="456" t="s">
        <v>61</v>
      </c>
      <c r="D2684" s="457" t="s">
        <v>62</v>
      </c>
      <c r="E2684" s="458" t="s">
        <v>63</v>
      </c>
      <c r="F2684" s="459" t="s">
        <v>64</v>
      </c>
      <c r="G2684" s="460">
        <v>648</v>
      </c>
      <c r="H2684" s="461">
        <v>131</v>
      </c>
      <c r="I2684" s="461">
        <v>54</v>
      </c>
      <c r="J2684" s="462" t="s">
        <v>65</v>
      </c>
      <c r="K2684" s="463">
        <v>0.5</v>
      </c>
      <c r="L2684" s="464" t="s">
        <v>48</v>
      </c>
      <c r="M2684" s="464" t="s">
        <v>48</v>
      </c>
      <c r="N2684" s="464" t="s">
        <v>48</v>
      </c>
      <c r="O2684" s="464" t="s">
        <v>48</v>
      </c>
      <c r="P2684" s="464" t="s">
        <v>48</v>
      </c>
      <c r="Q2684" s="464" t="s">
        <v>48</v>
      </c>
      <c r="R2684" s="448" t="s">
        <v>8294</v>
      </c>
      <c r="S2684" s="465">
        <v>0.02</v>
      </c>
    </row>
    <row r="2685" spans="1:19" x14ac:dyDescent="0.2">
      <c r="A2685" s="454" t="s">
        <v>8295</v>
      </c>
      <c r="B2685" s="455" t="s">
        <v>8296</v>
      </c>
      <c r="C2685" s="456" t="s">
        <v>61</v>
      </c>
      <c r="D2685" s="457" t="s">
        <v>62</v>
      </c>
      <c r="E2685" s="458" t="s">
        <v>63</v>
      </c>
      <c r="F2685" s="459" t="s">
        <v>64</v>
      </c>
      <c r="G2685" s="460">
        <v>958</v>
      </c>
      <c r="H2685" s="461">
        <v>326</v>
      </c>
      <c r="I2685" s="461">
        <v>138</v>
      </c>
      <c r="J2685" s="462" t="s">
        <v>65</v>
      </c>
      <c r="K2685" s="463">
        <v>0.5</v>
      </c>
      <c r="L2685" s="464" t="s">
        <v>48</v>
      </c>
      <c r="M2685" s="464" t="s">
        <v>48</v>
      </c>
      <c r="N2685" s="464" t="s">
        <v>48</v>
      </c>
      <c r="O2685" s="464" t="s">
        <v>48</v>
      </c>
      <c r="P2685" s="464" t="s">
        <v>48</v>
      </c>
      <c r="Q2685" s="464" t="s">
        <v>48</v>
      </c>
      <c r="R2685" s="448" t="s">
        <v>8297</v>
      </c>
      <c r="S2685" s="465">
        <v>0</v>
      </c>
    </row>
    <row r="2686" spans="1:19" x14ac:dyDescent="0.2">
      <c r="A2686" s="454" t="s">
        <v>8298</v>
      </c>
      <c r="B2686" s="455" t="s">
        <v>8299</v>
      </c>
      <c r="C2686" s="456" t="s">
        <v>61</v>
      </c>
      <c r="D2686" s="457" t="s">
        <v>154</v>
      </c>
      <c r="E2686" s="458" t="s">
        <v>743</v>
      </c>
      <c r="F2686" s="459" t="s">
        <v>743</v>
      </c>
      <c r="G2686" s="460">
        <v>1869</v>
      </c>
      <c r="H2686" s="461">
        <v>233</v>
      </c>
      <c r="I2686" s="461">
        <v>187</v>
      </c>
      <c r="J2686" s="462" t="s">
        <v>65</v>
      </c>
      <c r="K2686" s="463">
        <v>0.5</v>
      </c>
      <c r="L2686" s="464" t="s">
        <v>48</v>
      </c>
      <c r="M2686" s="464" t="s">
        <v>48</v>
      </c>
      <c r="N2686" s="464" t="s">
        <v>49</v>
      </c>
      <c r="O2686" s="464" t="s">
        <v>48</v>
      </c>
      <c r="P2686" s="464" t="s">
        <v>48</v>
      </c>
      <c r="Q2686" s="464" t="s">
        <v>48</v>
      </c>
      <c r="R2686" s="448" t="s">
        <v>8300</v>
      </c>
      <c r="S2686" s="465">
        <v>0.02</v>
      </c>
    </row>
    <row r="2687" spans="1:19" x14ac:dyDescent="0.2">
      <c r="A2687" s="454" t="s">
        <v>8301</v>
      </c>
      <c r="B2687" s="455" t="s">
        <v>8302</v>
      </c>
      <c r="C2687" s="456" t="s">
        <v>61</v>
      </c>
      <c r="D2687" s="457" t="s">
        <v>76</v>
      </c>
      <c r="E2687" s="458" t="s">
        <v>106</v>
      </c>
      <c r="F2687" s="459" t="s">
        <v>107</v>
      </c>
      <c r="G2687" s="460">
        <v>1066</v>
      </c>
      <c r="H2687" s="461">
        <v>108</v>
      </c>
      <c r="I2687" s="461">
        <v>81</v>
      </c>
      <c r="J2687" s="462" t="s">
        <v>72</v>
      </c>
      <c r="K2687" s="463">
        <v>0.5</v>
      </c>
      <c r="L2687" s="464" t="s">
        <v>57</v>
      </c>
      <c r="M2687" s="464" t="s">
        <v>48</v>
      </c>
      <c r="N2687" s="464" t="s">
        <v>48</v>
      </c>
      <c r="O2687" s="464" t="s">
        <v>48</v>
      </c>
      <c r="P2687" s="464" t="s">
        <v>49</v>
      </c>
      <c r="Q2687" s="464" t="s">
        <v>48</v>
      </c>
      <c r="R2687" s="448" t="s">
        <v>8303</v>
      </c>
      <c r="S2687" s="465">
        <v>1.2E-2</v>
      </c>
    </row>
    <row r="2688" spans="1:19" x14ac:dyDescent="0.2">
      <c r="A2688" s="454" t="s">
        <v>8304</v>
      </c>
      <c r="B2688" s="455" t="s">
        <v>8305</v>
      </c>
      <c r="C2688" s="456" t="s">
        <v>61</v>
      </c>
      <c r="D2688" s="457" t="s">
        <v>154</v>
      </c>
      <c r="E2688" s="458" t="s">
        <v>747</v>
      </c>
      <c r="F2688" s="459" t="s">
        <v>748</v>
      </c>
      <c r="G2688" s="460">
        <v>1863</v>
      </c>
      <c r="H2688" s="461">
        <v>1192</v>
      </c>
      <c r="I2688" s="461">
        <v>492</v>
      </c>
      <c r="J2688" s="462" t="s">
        <v>65</v>
      </c>
      <c r="K2688" s="463">
        <v>0.5</v>
      </c>
      <c r="L2688" s="464" t="s">
        <v>57</v>
      </c>
      <c r="M2688" s="464" t="s">
        <v>48</v>
      </c>
      <c r="N2688" s="464" t="s">
        <v>49</v>
      </c>
      <c r="O2688" s="464" t="s">
        <v>48</v>
      </c>
      <c r="P2688" s="464" t="s">
        <v>48</v>
      </c>
      <c r="Q2688" s="464" t="s">
        <v>48</v>
      </c>
      <c r="R2688" s="448" t="s">
        <v>8306</v>
      </c>
      <c r="S2688" s="465">
        <v>1.4999999999999999E-2</v>
      </c>
    </row>
    <row r="2689" spans="1:19" x14ac:dyDescent="0.2">
      <c r="A2689" s="454" t="s">
        <v>8307</v>
      </c>
      <c r="B2689" s="455" t="s">
        <v>8308</v>
      </c>
      <c r="C2689" s="456" t="s">
        <v>61</v>
      </c>
      <c r="D2689" s="457" t="s">
        <v>62</v>
      </c>
      <c r="E2689" s="458" t="s">
        <v>265</v>
      </c>
      <c r="F2689" s="459" t="s">
        <v>266</v>
      </c>
      <c r="G2689" s="460">
        <v>441</v>
      </c>
      <c r="H2689" s="461">
        <v>77</v>
      </c>
      <c r="I2689" s="461">
        <v>33</v>
      </c>
      <c r="J2689" s="462" t="s">
        <v>65</v>
      </c>
      <c r="K2689" s="463">
        <v>0.5</v>
      </c>
      <c r="L2689" s="464" t="s">
        <v>57</v>
      </c>
      <c r="M2689" s="464" t="s">
        <v>48</v>
      </c>
      <c r="N2689" s="464" t="s">
        <v>48</v>
      </c>
      <c r="O2689" s="464" t="s">
        <v>49</v>
      </c>
      <c r="P2689" s="464" t="s">
        <v>48</v>
      </c>
      <c r="Q2689" s="464" t="s">
        <v>48</v>
      </c>
      <c r="R2689" s="448" t="s">
        <v>8309</v>
      </c>
      <c r="S2689" s="465">
        <v>0.02</v>
      </c>
    </row>
    <row r="2690" spans="1:19" x14ac:dyDescent="0.2">
      <c r="A2690" s="454" t="s">
        <v>8310</v>
      </c>
      <c r="B2690" s="455" t="s">
        <v>8311</v>
      </c>
      <c r="C2690" s="456" t="s">
        <v>61</v>
      </c>
      <c r="D2690" s="457" t="s">
        <v>69</v>
      </c>
      <c r="E2690" s="458" t="s">
        <v>409</v>
      </c>
      <c r="F2690" s="459" t="s">
        <v>410</v>
      </c>
      <c r="G2690" s="460">
        <v>849</v>
      </c>
      <c r="H2690" s="461">
        <v>387</v>
      </c>
      <c r="I2690" s="461">
        <v>162</v>
      </c>
      <c r="J2690" s="462" t="s">
        <v>72</v>
      </c>
      <c r="K2690" s="463">
        <v>0.5</v>
      </c>
      <c r="L2690" s="464" t="s">
        <v>57</v>
      </c>
      <c r="M2690" s="464" t="s">
        <v>49</v>
      </c>
      <c r="N2690" s="464" t="s">
        <v>48</v>
      </c>
      <c r="O2690" s="464" t="s">
        <v>48</v>
      </c>
      <c r="P2690" s="464" t="s">
        <v>48</v>
      </c>
      <c r="Q2690" s="464" t="s">
        <v>48</v>
      </c>
      <c r="R2690" s="448" t="s">
        <v>8312</v>
      </c>
      <c r="S2690" s="465">
        <v>0.01</v>
      </c>
    </row>
    <row r="2691" spans="1:19" x14ac:dyDescent="0.2">
      <c r="A2691" s="454" t="s">
        <v>8313</v>
      </c>
      <c r="B2691" s="455" t="s">
        <v>8314</v>
      </c>
      <c r="C2691" s="456" t="s">
        <v>61</v>
      </c>
      <c r="D2691" s="457" t="s">
        <v>341</v>
      </c>
      <c r="E2691" s="458" t="s">
        <v>957</v>
      </c>
      <c r="F2691" s="459" t="s">
        <v>955</v>
      </c>
      <c r="G2691" s="460">
        <v>1756</v>
      </c>
      <c r="H2691" s="461">
        <v>535</v>
      </c>
      <c r="I2691" s="461">
        <v>359</v>
      </c>
      <c r="J2691" s="462" t="s">
        <v>72</v>
      </c>
      <c r="K2691" s="463">
        <v>0.5</v>
      </c>
      <c r="L2691" s="464" t="s">
        <v>57</v>
      </c>
      <c r="M2691" s="464" t="s">
        <v>48</v>
      </c>
      <c r="N2691" s="464" t="s">
        <v>49</v>
      </c>
      <c r="O2691" s="464" t="s">
        <v>48</v>
      </c>
      <c r="P2691" s="464" t="s">
        <v>48</v>
      </c>
      <c r="Q2691" s="464" t="s">
        <v>48</v>
      </c>
      <c r="R2691" s="448" t="s">
        <v>8315</v>
      </c>
      <c r="S2691" s="465">
        <v>0.01</v>
      </c>
    </row>
    <row r="2692" spans="1:19" x14ac:dyDescent="0.2">
      <c r="A2692" s="454" t="s">
        <v>8316</v>
      </c>
      <c r="B2692" s="455" t="s">
        <v>8317</v>
      </c>
      <c r="C2692" s="456" t="s">
        <v>61</v>
      </c>
      <c r="D2692" s="457" t="s">
        <v>76</v>
      </c>
      <c r="E2692" s="458" t="s">
        <v>197</v>
      </c>
      <c r="F2692" s="459" t="s">
        <v>198</v>
      </c>
      <c r="G2692" s="460">
        <v>1605</v>
      </c>
      <c r="H2692" s="461">
        <v>145</v>
      </c>
      <c r="I2692" s="461">
        <v>85</v>
      </c>
      <c r="J2692" s="462" t="s">
        <v>72</v>
      </c>
      <c r="K2692" s="463">
        <v>0.5</v>
      </c>
      <c r="L2692" s="464" t="s">
        <v>57</v>
      </c>
      <c r="M2692" s="464" t="s">
        <v>48</v>
      </c>
      <c r="N2692" s="464" t="s">
        <v>48</v>
      </c>
      <c r="O2692" s="464" t="s">
        <v>48</v>
      </c>
      <c r="P2692" s="464" t="s">
        <v>49</v>
      </c>
      <c r="Q2692" s="464" t="s">
        <v>48</v>
      </c>
      <c r="R2692" s="448" t="s">
        <v>8318</v>
      </c>
      <c r="S2692" s="465">
        <v>0.02</v>
      </c>
    </row>
    <row r="2693" spans="1:19" x14ac:dyDescent="0.2">
      <c r="A2693" s="454" t="s">
        <v>8319</v>
      </c>
      <c r="B2693" s="455" t="s">
        <v>8320</v>
      </c>
      <c r="C2693" s="456" t="s">
        <v>61</v>
      </c>
      <c r="D2693" s="457" t="s">
        <v>76</v>
      </c>
      <c r="E2693" s="458" t="s">
        <v>225</v>
      </c>
      <c r="F2693" s="459" t="s">
        <v>226</v>
      </c>
      <c r="G2693" s="460">
        <v>696</v>
      </c>
      <c r="H2693" s="461">
        <v>900</v>
      </c>
      <c r="I2693" s="461">
        <v>392</v>
      </c>
      <c r="J2693" s="462" t="s">
        <v>72</v>
      </c>
      <c r="K2693" s="463">
        <v>0.5</v>
      </c>
      <c r="L2693" s="464" t="s">
        <v>48</v>
      </c>
      <c r="M2693" s="464" t="s">
        <v>48</v>
      </c>
      <c r="N2693" s="464" t="s">
        <v>49</v>
      </c>
      <c r="O2693" s="464" t="s">
        <v>48</v>
      </c>
      <c r="P2693" s="464" t="s">
        <v>48</v>
      </c>
      <c r="Q2693" s="464" t="s">
        <v>48</v>
      </c>
      <c r="R2693" s="448" t="s">
        <v>8321</v>
      </c>
      <c r="S2693" s="465">
        <v>0.02</v>
      </c>
    </row>
    <row r="2694" spans="1:19" x14ac:dyDescent="0.2">
      <c r="A2694" s="454" t="s">
        <v>8322</v>
      </c>
      <c r="B2694" s="455" t="s">
        <v>8323</v>
      </c>
      <c r="C2694" s="456" t="s">
        <v>61</v>
      </c>
      <c r="D2694" s="457" t="s">
        <v>76</v>
      </c>
      <c r="E2694" s="458" t="s">
        <v>106</v>
      </c>
      <c r="F2694" s="459" t="s">
        <v>107</v>
      </c>
      <c r="G2694" s="460">
        <v>1700</v>
      </c>
      <c r="H2694" s="461">
        <v>1107</v>
      </c>
      <c r="I2694" s="461">
        <v>449</v>
      </c>
      <c r="J2694" s="462" t="s">
        <v>72</v>
      </c>
      <c r="K2694" s="463">
        <v>0.5</v>
      </c>
      <c r="L2694" s="464" t="s">
        <v>57</v>
      </c>
      <c r="M2694" s="464" t="s">
        <v>48</v>
      </c>
      <c r="N2694" s="464" t="s">
        <v>48</v>
      </c>
      <c r="O2694" s="464" t="s">
        <v>48</v>
      </c>
      <c r="P2694" s="464" t="s">
        <v>49</v>
      </c>
      <c r="Q2694" s="464" t="s">
        <v>48</v>
      </c>
      <c r="R2694" s="448" t="s">
        <v>8324</v>
      </c>
      <c r="S2694" s="465">
        <v>0.02</v>
      </c>
    </row>
    <row r="2695" spans="1:19" x14ac:dyDescent="0.2">
      <c r="A2695" s="454" t="s">
        <v>8325</v>
      </c>
      <c r="B2695" s="455" t="s">
        <v>8326</v>
      </c>
      <c r="C2695" s="456" t="s">
        <v>61</v>
      </c>
      <c r="D2695" s="457" t="s">
        <v>62</v>
      </c>
      <c r="E2695" s="458" t="s">
        <v>265</v>
      </c>
      <c r="F2695" s="459" t="s">
        <v>266</v>
      </c>
      <c r="G2695" s="460">
        <v>1049</v>
      </c>
      <c r="H2695" s="461">
        <v>223</v>
      </c>
      <c r="I2695" s="461">
        <v>118</v>
      </c>
      <c r="J2695" s="462" t="s">
        <v>65</v>
      </c>
      <c r="K2695" s="463">
        <v>0.5</v>
      </c>
      <c r="L2695" s="464" t="s">
        <v>57</v>
      </c>
      <c r="M2695" s="464" t="s">
        <v>48</v>
      </c>
      <c r="N2695" s="464" t="s">
        <v>48</v>
      </c>
      <c r="O2695" s="464" t="s">
        <v>49</v>
      </c>
      <c r="P2695" s="464" t="s">
        <v>48</v>
      </c>
      <c r="Q2695" s="464" t="s">
        <v>48</v>
      </c>
      <c r="R2695" s="448" t="s">
        <v>8327</v>
      </c>
      <c r="S2695" s="465">
        <v>0</v>
      </c>
    </row>
    <row r="2696" spans="1:19" x14ac:dyDescent="0.2">
      <c r="A2696" s="454" t="s">
        <v>8328</v>
      </c>
      <c r="B2696" s="455" t="s">
        <v>8329</v>
      </c>
      <c r="C2696" s="456" t="s">
        <v>61</v>
      </c>
      <c r="D2696" s="457" t="s">
        <v>154</v>
      </c>
      <c r="E2696" s="458" t="s">
        <v>549</v>
      </c>
      <c r="F2696" s="459" t="s">
        <v>550</v>
      </c>
      <c r="G2696" s="460">
        <v>2791</v>
      </c>
      <c r="H2696" s="461">
        <v>656</v>
      </c>
      <c r="I2696" s="461">
        <v>286</v>
      </c>
      <c r="J2696" s="462" t="s">
        <v>65</v>
      </c>
      <c r="K2696" s="463">
        <v>0.5</v>
      </c>
      <c r="L2696" s="464" t="s">
        <v>57</v>
      </c>
      <c r="M2696" s="464" t="s">
        <v>48</v>
      </c>
      <c r="N2696" s="464" t="s">
        <v>48</v>
      </c>
      <c r="O2696" s="464" t="s">
        <v>48</v>
      </c>
      <c r="P2696" s="464" t="s">
        <v>49</v>
      </c>
      <c r="Q2696" s="464" t="s">
        <v>48</v>
      </c>
      <c r="R2696" s="448" t="s">
        <v>8330</v>
      </c>
      <c r="S2696" s="465">
        <v>8.0000000000000002E-3</v>
      </c>
    </row>
    <row r="2697" spans="1:19" x14ac:dyDescent="0.2">
      <c r="A2697" s="454" t="s">
        <v>8331</v>
      </c>
      <c r="B2697" s="455" t="s">
        <v>8332</v>
      </c>
      <c r="C2697" s="456" t="s">
        <v>61</v>
      </c>
      <c r="D2697" s="457" t="s">
        <v>341</v>
      </c>
      <c r="E2697" s="458" t="s">
        <v>378</v>
      </c>
      <c r="F2697" s="459" t="s">
        <v>379</v>
      </c>
      <c r="G2697" s="460">
        <v>2670</v>
      </c>
      <c r="H2697" s="461">
        <v>1833</v>
      </c>
      <c r="I2697" s="461">
        <v>890</v>
      </c>
      <c r="J2697" s="462" t="s">
        <v>72</v>
      </c>
      <c r="K2697" s="463">
        <v>0.5</v>
      </c>
      <c r="L2697" s="464" t="s">
        <v>57</v>
      </c>
      <c r="M2697" s="464" t="s">
        <v>48</v>
      </c>
      <c r="N2697" s="464" t="s">
        <v>49</v>
      </c>
      <c r="O2697" s="464" t="s">
        <v>48</v>
      </c>
      <c r="P2697" s="464" t="s">
        <v>48</v>
      </c>
      <c r="Q2697" s="464" t="s">
        <v>48</v>
      </c>
      <c r="R2697" s="448" t="s">
        <v>8333</v>
      </c>
      <c r="S2697" s="465">
        <v>1.4999999999999999E-2</v>
      </c>
    </row>
    <row r="2698" spans="1:19" x14ac:dyDescent="0.2">
      <c r="A2698" s="454" t="s">
        <v>8334</v>
      </c>
      <c r="B2698" s="455" t="s">
        <v>8335</v>
      </c>
      <c r="C2698" s="456" t="s">
        <v>61</v>
      </c>
      <c r="D2698" s="457" t="s">
        <v>69</v>
      </c>
      <c r="E2698" s="458" t="s">
        <v>70</v>
      </c>
      <c r="F2698" s="459" t="s">
        <v>71</v>
      </c>
      <c r="G2698" s="460">
        <v>1738</v>
      </c>
      <c r="H2698" s="461">
        <v>1554</v>
      </c>
      <c r="I2698" s="461">
        <v>658</v>
      </c>
      <c r="J2698" s="462" t="s">
        <v>72</v>
      </c>
      <c r="K2698" s="463">
        <v>0.5</v>
      </c>
      <c r="L2698" s="464" t="s">
        <v>48</v>
      </c>
      <c r="M2698" s="464" t="s">
        <v>48</v>
      </c>
      <c r="N2698" s="464" t="s">
        <v>48</v>
      </c>
      <c r="O2698" s="464" t="s">
        <v>48</v>
      </c>
      <c r="P2698" s="464" t="s">
        <v>48</v>
      </c>
      <c r="Q2698" s="464" t="s">
        <v>48</v>
      </c>
      <c r="R2698" s="448" t="s">
        <v>8336</v>
      </c>
      <c r="S2698" s="465">
        <v>1.9E-2</v>
      </c>
    </row>
    <row r="2699" spans="1:19" x14ac:dyDescent="0.2">
      <c r="A2699" s="454" t="s">
        <v>8337</v>
      </c>
      <c r="B2699" s="455" t="s">
        <v>8338</v>
      </c>
      <c r="C2699" s="456" t="s">
        <v>61</v>
      </c>
      <c r="D2699" s="457" t="s">
        <v>341</v>
      </c>
      <c r="E2699" s="458" t="s">
        <v>724</v>
      </c>
      <c r="F2699" s="459" t="s">
        <v>722</v>
      </c>
      <c r="G2699" s="460">
        <v>1950</v>
      </c>
      <c r="H2699" s="461">
        <v>1362</v>
      </c>
      <c r="I2699" s="461">
        <v>528</v>
      </c>
      <c r="J2699" s="462" t="s">
        <v>72</v>
      </c>
      <c r="K2699" s="463">
        <v>0.5</v>
      </c>
      <c r="L2699" s="464" t="s">
        <v>48</v>
      </c>
      <c r="M2699" s="464" t="s">
        <v>48</v>
      </c>
      <c r="N2699" s="464" t="s">
        <v>49</v>
      </c>
      <c r="O2699" s="464" t="s">
        <v>48</v>
      </c>
      <c r="P2699" s="464" t="s">
        <v>48</v>
      </c>
      <c r="Q2699" s="464" t="s">
        <v>48</v>
      </c>
      <c r="R2699" s="448" t="s">
        <v>8339</v>
      </c>
      <c r="S2699" s="465">
        <v>0.02</v>
      </c>
    </row>
    <row r="2700" spans="1:19" x14ac:dyDescent="0.2">
      <c r="A2700" s="454" t="s">
        <v>8340</v>
      </c>
      <c r="B2700" s="455" t="s">
        <v>8341</v>
      </c>
      <c r="C2700" s="456" t="s">
        <v>61</v>
      </c>
      <c r="D2700" s="457" t="s">
        <v>62</v>
      </c>
      <c r="E2700" s="458" t="s">
        <v>884</v>
      </c>
      <c r="F2700" s="459" t="s">
        <v>885</v>
      </c>
      <c r="G2700" s="460">
        <v>784</v>
      </c>
      <c r="H2700" s="461">
        <v>236</v>
      </c>
      <c r="I2700" s="461">
        <v>117</v>
      </c>
      <c r="J2700" s="462" t="s">
        <v>65</v>
      </c>
      <c r="K2700" s="463">
        <v>0.5</v>
      </c>
      <c r="L2700" s="464" t="s">
        <v>48</v>
      </c>
      <c r="M2700" s="464" t="s">
        <v>48</v>
      </c>
      <c r="N2700" s="464" t="s">
        <v>49</v>
      </c>
      <c r="O2700" s="464" t="s">
        <v>48</v>
      </c>
      <c r="P2700" s="464" t="s">
        <v>48</v>
      </c>
      <c r="Q2700" s="464" t="s">
        <v>48</v>
      </c>
      <c r="R2700" s="448" t="s">
        <v>8342</v>
      </c>
      <c r="S2700" s="465">
        <v>0.02</v>
      </c>
    </row>
    <row r="2701" spans="1:19" x14ac:dyDescent="0.2">
      <c r="A2701" s="454" t="s">
        <v>405</v>
      </c>
      <c r="B2701" s="455" t="s">
        <v>8343</v>
      </c>
      <c r="C2701" s="456" t="s">
        <v>43</v>
      </c>
      <c r="D2701" s="457" t="s">
        <v>154</v>
      </c>
      <c r="E2701" s="458" t="s">
        <v>404</v>
      </c>
      <c r="F2701" s="459" t="s">
        <v>405</v>
      </c>
      <c r="G2701" s="460">
        <v>2586</v>
      </c>
      <c r="H2701" s="461">
        <v>4307</v>
      </c>
      <c r="I2701" s="461">
        <v>1897</v>
      </c>
      <c r="J2701" s="462" t="s">
        <v>65</v>
      </c>
      <c r="K2701" s="463">
        <v>0.5</v>
      </c>
      <c r="L2701" s="464" t="s">
        <v>57</v>
      </c>
      <c r="M2701" s="464" t="s">
        <v>48</v>
      </c>
      <c r="N2701" s="464" t="s">
        <v>48</v>
      </c>
      <c r="O2701" s="464" t="s">
        <v>49</v>
      </c>
      <c r="P2701" s="464" t="s">
        <v>48</v>
      </c>
      <c r="Q2701" s="464" t="s">
        <v>48</v>
      </c>
      <c r="R2701" s="448" t="s">
        <v>8344</v>
      </c>
      <c r="S2701" s="465">
        <v>0.02</v>
      </c>
    </row>
    <row r="2702" spans="1:19" x14ac:dyDescent="0.2">
      <c r="A2702" s="454" t="s">
        <v>8345</v>
      </c>
      <c r="B2702" s="455" t="s">
        <v>8346</v>
      </c>
      <c r="C2702" s="456" t="s">
        <v>61</v>
      </c>
      <c r="D2702" s="457" t="s">
        <v>44</v>
      </c>
      <c r="E2702" s="458" t="s">
        <v>242</v>
      </c>
      <c r="F2702" s="459" t="s">
        <v>243</v>
      </c>
      <c r="G2702" s="460">
        <v>2657</v>
      </c>
      <c r="H2702" s="461">
        <v>948</v>
      </c>
      <c r="I2702" s="461">
        <v>368</v>
      </c>
      <c r="J2702" s="462" t="s">
        <v>47</v>
      </c>
      <c r="K2702" s="463">
        <v>0.35</v>
      </c>
      <c r="L2702" s="464" t="s">
        <v>48</v>
      </c>
      <c r="M2702" s="464" t="s">
        <v>48</v>
      </c>
      <c r="N2702" s="464" t="s">
        <v>48</v>
      </c>
      <c r="O2702" s="464" t="s">
        <v>48</v>
      </c>
      <c r="P2702" s="464" t="s">
        <v>48</v>
      </c>
      <c r="Q2702" s="464" t="s">
        <v>48</v>
      </c>
      <c r="R2702" s="448" t="s">
        <v>8347</v>
      </c>
      <c r="S2702" s="465">
        <v>1.7000000000000001E-2</v>
      </c>
    </row>
    <row r="2703" spans="1:19" x14ac:dyDescent="0.2">
      <c r="A2703" s="454" t="s">
        <v>8348</v>
      </c>
      <c r="B2703" s="455" t="s">
        <v>8349</v>
      </c>
      <c r="C2703" s="456" t="s">
        <v>61</v>
      </c>
      <c r="D2703" s="457" t="s">
        <v>185</v>
      </c>
      <c r="E2703" s="458" t="s">
        <v>220</v>
      </c>
      <c r="F2703" s="459" t="s">
        <v>221</v>
      </c>
      <c r="G2703" s="460">
        <v>2139</v>
      </c>
      <c r="H2703" s="461">
        <v>1012</v>
      </c>
      <c r="I2703" s="461">
        <v>532</v>
      </c>
      <c r="J2703" s="462" t="s">
        <v>188</v>
      </c>
      <c r="K2703" s="463">
        <v>0.5</v>
      </c>
      <c r="L2703" s="464" t="s">
        <v>48</v>
      </c>
      <c r="M2703" s="464" t="s">
        <v>48</v>
      </c>
      <c r="N2703" s="464" t="s">
        <v>49</v>
      </c>
      <c r="O2703" s="464" t="s">
        <v>48</v>
      </c>
      <c r="P2703" s="464" t="s">
        <v>48</v>
      </c>
      <c r="Q2703" s="464" t="s">
        <v>48</v>
      </c>
      <c r="R2703" s="448" t="s">
        <v>8350</v>
      </c>
      <c r="S2703" s="465">
        <v>0.02</v>
      </c>
    </row>
    <row r="2704" spans="1:19" x14ac:dyDescent="0.2">
      <c r="A2704" s="454" t="s">
        <v>8351</v>
      </c>
      <c r="B2704" s="455" t="s">
        <v>8352</v>
      </c>
      <c r="C2704" s="456" t="s">
        <v>252</v>
      </c>
      <c r="D2704" s="457" t="s">
        <v>111</v>
      </c>
      <c r="E2704" s="458" t="s">
        <v>1579</v>
      </c>
      <c r="F2704" s="459" t="s">
        <v>1580</v>
      </c>
      <c r="G2704" s="460">
        <v>4205</v>
      </c>
      <c r="H2704" s="461">
        <v>3232</v>
      </c>
      <c r="I2704" s="461">
        <v>1492</v>
      </c>
      <c r="J2704" s="462" t="s">
        <v>114</v>
      </c>
      <c r="K2704" s="463">
        <v>0.35</v>
      </c>
      <c r="L2704" s="464" t="s">
        <v>48</v>
      </c>
      <c r="M2704" s="464" t="s">
        <v>48</v>
      </c>
      <c r="N2704" s="464" t="s">
        <v>48</v>
      </c>
      <c r="O2704" s="464" t="s">
        <v>48</v>
      </c>
      <c r="P2704" s="464" t="s">
        <v>48</v>
      </c>
      <c r="Q2704" s="464" t="s">
        <v>48</v>
      </c>
      <c r="R2704" s="448" t="s">
        <v>8353</v>
      </c>
      <c r="S2704" s="465">
        <v>0.02</v>
      </c>
    </row>
    <row r="2705" spans="1:19" x14ac:dyDescent="0.2">
      <c r="A2705" s="454" t="s">
        <v>8354</v>
      </c>
      <c r="B2705" s="455" t="s">
        <v>8355</v>
      </c>
      <c r="C2705" s="456" t="s">
        <v>61</v>
      </c>
      <c r="D2705" s="457" t="s">
        <v>44</v>
      </c>
      <c r="E2705" s="458" t="s">
        <v>45</v>
      </c>
      <c r="F2705" s="459" t="s">
        <v>46</v>
      </c>
      <c r="G2705" s="460">
        <v>4569</v>
      </c>
      <c r="H2705" s="461">
        <v>1698</v>
      </c>
      <c r="I2705" s="461">
        <v>612</v>
      </c>
      <c r="J2705" s="462" t="s">
        <v>47</v>
      </c>
      <c r="K2705" s="463">
        <v>0.35</v>
      </c>
      <c r="L2705" s="464" t="s">
        <v>48</v>
      </c>
      <c r="M2705" s="464" t="s">
        <v>49</v>
      </c>
      <c r="N2705" s="464" t="s">
        <v>48</v>
      </c>
      <c r="O2705" s="464" t="s">
        <v>48</v>
      </c>
      <c r="P2705" s="464" t="s">
        <v>48</v>
      </c>
      <c r="Q2705" s="464" t="s">
        <v>48</v>
      </c>
      <c r="R2705" s="448" t="s">
        <v>8356</v>
      </c>
      <c r="S2705" s="465">
        <v>1.4999999999999999E-2</v>
      </c>
    </row>
    <row r="2706" spans="1:19" x14ac:dyDescent="0.2">
      <c r="A2706" s="454" t="s">
        <v>8357</v>
      </c>
      <c r="B2706" s="455" t="s">
        <v>8358</v>
      </c>
      <c r="C2706" s="456" t="s">
        <v>61</v>
      </c>
      <c r="D2706" s="457" t="s">
        <v>118</v>
      </c>
      <c r="E2706" s="458" t="s">
        <v>331</v>
      </c>
      <c r="F2706" s="459" t="s">
        <v>332</v>
      </c>
      <c r="G2706" s="460">
        <v>276</v>
      </c>
      <c r="H2706" s="461">
        <v>86</v>
      </c>
      <c r="I2706" s="461">
        <v>43</v>
      </c>
      <c r="J2706" s="462" t="s">
        <v>47</v>
      </c>
      <c r="K2706" s="463">
        <v>0.35</v>
      </c>
      <c r="L2706" s="464" t="s">
        <v>48</v>
      </c>
      <c r="M2706" s="464" t="s">
        <v>48</v>
      </c>
      <c r="N2706" s="464" t="s">
        <v>48</v>
      </c>
      <c r="O2706" s="464" t="s">
        <v>48</v>
      </c>
      <c r="P2706" s="464" t="s">
        <v>48</v>
      </c>
      <c r="Q2706" s="464" t="s">
        <v>48</v>
      </c>
      <c r="R2706" s="448" t="s">
        <v>8359</v>
      </c>
      <c r="S2706" s="465">
        <v>0</v>
      </c>
    </row>
    <row r="2707" spans="1:19" x14ac:dyDescent="0.2">
      <c r="A2707" s="454" t="s">
        <v>8360</v>
      </c>
      <c r="B2707" s="455" t="s">
        <v>8361</v>
      </c>
      <c r="C2707" s="456" t="s">
        <v>61</v>
      </c>
      <c r="D2707" s="457" t="s">
        <v>111</v>
      </c>
      <c r="E2707" s="458" t="s">
        <v>1494</v>
      </c>
      <c r="F2707" s="459" t="s">
        <v>1495</v>
      </c>
      <c r="G2707" s="460">
        <v>3917</v>
      </c>
      <c r="H2707" s="461">
        <v>5696</v>
      </c>
      <c r="I2707" s="461">
        <v>2091</v>
      </c>
      <c r="J2707" s="462" t="s">
        <v>114</v>
      </c>
      <c r="K2707" s="463">
        <v>0</v>
      </c>
      <c r="L2707" s="464" t="s">
        <v>48</v>
      </c>
      <c r="M2707" s="464" t="s">
        <v>48</v>
      </c>
      <c r="N2707" s="464" t="s">
        <v>48</v>
      </c>
      <c r="O2707" s="464" t="s">
        <v>48</v>
      </c>
      <c r="P2707" s="464" t="s">
        <v>48</v>
      </c>
      <c r="Q2707" s="464" t="s">
        <v>48</v>
      </c>
      <c r="R2707" s="448" t="s">
        <v>8362</v>
      </c>
      <c r="S2707" s="465">
        <v>1.4999999999999999E-2</v>
      </c>
    </row>
    <row r="2708" spans="1:19" x14ac:dyDescent="0.2">
      <c r="A2708" s="454" t="s">
        <v>8363</v>
      </c>
      <c r="B2708" s="455" t="s">
        <v>8364</v>
      </c>
      <c r="C2708" s="456" t="s">
        <v>61</v>
      </c>
      <c r="D2708" s="457" t="s">
        <v>118</v>
      </c>
      <c r="E2708" s="458" t="s">
        <v>160</v>
      </c>
      <c r="F2708" s="459" t="s">
        <v>161</v>
      </c>
      <c r="G2708" s="460">
        <v>1913</v>
      </c>
      <c r="H2708" s="461">
        <v>845</v>
      </c>
      <c r="I2708" s="461">
        <v>350</v>
      </c>
      <c r="J2708" s="462" t="s">
        <v>47</v>
      </c>
      <c r="K2708" s="463">
        <v>0.35</v>
      </c>
      <c r="L2708" s="464" t="s">
        <v>48</v>
      </c>
      <c r="M2708" s="464" t="s">
        <v>48</v>
      </c>
      <c r="N2708" s="464" t="s">
        <v>49</v>
      </c>
      <c r="O2708" s="464" t="s">
        <v>48</v>
      </c>
      <c r="P2708" s="464" t="s">
        <v>48</v>
      </c>
      <c r="Q2708" s="464" t="s">
        <v>48</v>
      </c>
      <c r="R2708" s="448" t="s">
        <v>8365</v>
      </c>
      <c r="S2708" s="465">
        <v>0.02</v>
      </c>
    </row>
    <row r="2709" spans="1:19" x14ac:dyDescent="0.2">
      <c r="A2709" s="454" t="s">
        <v>8366</v>
      </c>
      <c r="B2709" s="455" t="s">
        <v>8367</v>
      </c>
      <c r="C2709" s="456" t="s">
        <v>61</v>
      </c>
      <c r="D2709" s="457" t="s">
        <v>207</v>
      </c>
      <c r="E2709" s="458" t="s">
        <v>464</v>
      </c>
      <c r="F2709" s="459" t="s">
        <v>465</v>
      </c>
      <c r="G2709" s="460">
        <v>1082</v>
      </c>
      <c r="H2709" s="461">
        <v>351</v>
      </c>
      <c r="I2709" s="461">
        <v>135</v>
      </c>
      <c r="J2709" s="462" t="s">
        <v>56</v>
      </c>
      <c r="K2709" s="463">
        <v>0.5</v>
      </c>
      <c r="L2709" s="464" t="s">
        <v>57</v>
      </c>
      <c r="M2709" s="464" t="s">
        <v>48</v>
      </c>
      <c r="N2709" s="464" t="s">
        <v>48</v>
      </c>
      <c r="O2709" s="464" t="s">
        <v>48</v>
      </c>
      <c r="P2709" s="464" t="s">
        <v>49</v>
      </c>
      <c r="Q2709" s="464" t="s">
        <v>48</v>
      </c>
      <c r="R2709" s="448" t="s">
        <v>8368</v>
      </c>
      <c r="S2709" s="465">
        <v>1.4999999999999999E-2</v>
      </c>
    </row>
    <row r="2710" spans="1:19" x14ac:dyDescent="0.2">
      <c r="A2710" s="454" t="s">
        <v>8369</v>
      </c>
      <c r="B2710" s="455" t="s">
        <v>8370</v>
      </c>
      <c r="C2710" s="456" t="s">
        <v>252</v>
      </c>
      <c r="D2710" s="457" t="s">
        <v>111</v>
      </c>
      <c r="E2710" s="458" t="s">
        <v>2086</v>
      </c>
      <c r="F2710" s="459" t="s">
        <v>2087</v>
      </c>
      <c r="G2710" s="460">
        <v>2085</v>
      </c>
      <c r="H2710" s="461">
        <v>6186</v>
      </c>
      <c r="I2710" s="461">
        <v>2241</v>
      </c>
      <c r="J2710" s="462" t="s">
        <v>114</v>
      </c>
      <c r="K2710" s="463">
        <v>0</v>
      </c>
      <c r="L2710" s="464" t="s">
        <v>48</v>
      </c>
      <c r="M2710" s="464" t="s">
        <v>48</v>
      </c>
      <c r="N2710" s="464" t="s">
        <v>48</v>
      </c>
      <c r="O2710" s="464" t="s">
        <v>48</v>
      </c>
      <c r="P2710" s="464" t="s">
        <v>48</v>
      </c>
      <c r="Q2710" s="464" t="s">
        <v>48</v>
      </c>
      <c r="R2710" s="448" t="s">
        <v>8371</v>
      </c>
      <c r="S2710" s="465">
        <v>0.02</v>
      </c>
    </row>
    <row r="2711" spans="1:19" x14ac:dyDescent="0.2">
      <c r="A2711" s="454" t="s">
        <v>8372</v>
      </c>
      <c r="B2711" s="455" t="s">
        <v>8373</v>
      </c>
      <c r="C2711" s="456" t="s">
        <v>61</v>
      </c>
      <c r="D2711" s="457" t="s">
        <v>76</v>
      </c>
      <c r="E2711" s="458" t="s">
        <v>1278</v>
      </c>
      <c r="F2711" s="459" t="s">
        <v>1279</v>
      </c>
      <c r="G2711" s="460">
        <v>1682</v>
      </c>
      <c r="H2711" s="461">
        <v>620</v>
      </c>
      <c r="I2711" s="461">
        <v>216</v>
      </c>
      <c r="J2711" s="462" t="s">
        <v>72</v>
      </c>
      <c r="K2711" s="463">
        <v>0.5</v>
      </c>
      <c r="L2711" s="464" t="s">
        <v>57</v>
      </c>
      <c r="M2711" s="464" t="s">
        <v>48</v>
      </c>
      <c r="N2711" s="464" t="s">
        <v>48</v>
      </c>
      <c r="O2711" s="464" t="s">
        <v>49</v>
      </c>
      <c r="P2711" s="464" t="s">
        <v>48</v>
      </c>
      <c r="Q2711" s="464" t="s">
        <v>48</v>
      </c>
      <c r="R2711" s="448" t="s">
        <v>8374</v>
      </c>
      <c r="S2711" s="465">
        <v>0.02</v>
      </c>
    </row>
    <row r="2712" spans="1:19" x14ac:dyDescent="0.2">
      <c r="A2712" s="454" t="s">
        <v>8375</v>
      </c>
      <c r="B2712" s="455" t="s">
        <v>8376</v>
      </c>
      <c r="C2712" s="456" t="s">
        <v>252</v>
      </c>
      <c r="D2712" s="457" t="s">
        <v>76</v>
      </c>
      <c r="E2712" s="458" t="s">
        <v>301</v>
      </c>
      <c r="F2712" s="459" t="s">
        <v>302</v>
      </c>
      <c r="G2712" s="460">
        <v>3913</v>
      </c>
      <c r="H2712" s="461">
        <v>3561</v>
      </c>
      <c r="I2712" s="461">
        <v>1322</v>
      </c>
      <c r="J2712" s="462" t="s">
        <v>72</v>
      </c>
      <c r="K2712" s="463">
        <v>0.5</v>
      </c>
      <c r="L2712" s="464" t="s">
        <v>57</v>
      </c>
      <c r="M2712" s="464" t="s">
        <v>48</v>
      </c>
      <c r="N2712" s="464" t="s">
        <v>48</v>
      </c>
      <c r="O2712" s="464" t="s">
        <v>49</v>
      </c>
      <c r="P2712" s="464" t="s">
        <v>48</v>
      </c>
      <c r="Q2712" s="464" t="s">
        <v>48</v>
      </c>
      <c r="R2712" s="448" t="s">
        <v>8377</v>
      </c>
      <c r="S2712" s="465">
        <v>1.6E-2</v>
      </c>
    </row>
    <row r="2713" spans="1:19" x14ac:dyDescent="0.2">
      <c r="A2713" s="454" t="s">
        <v>8378</v>
      </c>
      <c r="B2713" s="455" t="s">
        <v>8379</v>
      </c>
      <c r="C2713" s="456" t="s">
        <v>61</v>
      </c>
      <c r="D2713" s="457" t="s">
        <v>76</v>
      </c>
      <c r="E2713" s="458" t="s">
        <v>301</v>
      </c>
      <c r="F2713" s="459" t="s">
        <v>302</v>
      </c>
      <c r="G2713" s="460">
        <v>1974</v>
      </c>
      <c r="H2713" s="461">
        <v>1245</v>
      </c>
      <c r="I2713" s="461">
        <v>417</v>
      </c>
      <c r="J2713" s="462" t="s">
        <v>72</v>
      </c>
      <c r="K2713" s="463">
        <v>0.5</v>
      </c>
      <c r="L2713" s="464" t="s">
        <v>57</v>
      </c>
      <c r="M2713" s="464" t="s">
        <v>48</v>
      </c>
      <c r="N2713" s="464" t="s">
        <v>48</v>
      </c>
      <c r="O2713" s="464" t="s">
        <v>49</v>
      </c>
      <c r="P2713" s="464" t="s">
        <v>48</v>
      </c>
      <c r="Q2713" s="464" t="s">
        <v>48</v>
      </c>
      <c r="R2713" s="448" t="s">
        <v>8380</v>
      </c>
      <c r="S2713" s="465">
        <v>0.02</v>
      </c>
    </row>
    <row r="2714" spans="1:19" x14ac:dyDescent="0.2">
      <c r="A2714" s="454" t="s">
        <v>8381</v>
      </c>
      <c r="B2714" s="455" t="s">
        <v>8382</v>
      </c>
      <c r="C2714" s="456" t="s">
        <v>61</v>
      </c>
      <c r="D2714" s="457" t="s">
        <v>76</v>
      </c>
      <c r="E2714" s="458" t="s">
        <v>301</v>
      </c>
      <c r="F2714" s="459" t="s">
        <v>302</v>
      </c>
      <c r="G2714" s="460">
        <v>2574</v>
      </c>
      <c r="H2714" s="461">
        <v>1888</v>
      </c>
      <c r="I2714" s="461">
        <v>663</v>
      </c>
      <c r="J2714" s="462" t="s">
        <v>72</v>
      </c>
      <c r="K2714" s="463">
        <v>0.5</v>
      </c>
      <c r="L2714" s="464" t="s">
        <v>57</v>
      </c>
      <c r="M2714" s="464" t="s">
        <v>48</v>
      </c>
      <c r="N2714" s="464" t="s">
        <v>48</v>
      </c>
      <c r="O2714" s="464" t="s">
        <v>49</v>
      </c>
      <c r="P2714" s="464" t="s">
        <v>48</v>
      </c>
      <c r="Q2714" s="464" t="s">
        <v>48</v>
      </c>
      <c r="R2714" s="448" t="s">
        <v>8383</v>
      </c>
      <c r="S2714" s="465">
        <v>1.9E-2</v>
      </c>
    </row>
    <row r="2715" spans="1:19" x14ac:dyDescent="0.2">
      <c r="A2715" s="454" t="s">
        <v>8384</v>
      </c>
      <c r="B2715" s="455" t="s">
        <v>8385</v>
      </c>
      <c r="C2715" s="456" t="s">
        <v>61</v>
      </c>
      <c r="D2715" s="457" t="s">
        <v>118</v>
      </c>
      <c r="E2715" s="458" t="s">
        <v>119</v>
      </c>
      <c r="F2715" s="459" t="s">
        <v>120</v>
      </c>
      <c r="G2715" s="460">
        <v>2808</v>
      </c>
      <c r="H2715" s="461">
        <v>699</v>
      </c>
      <c r="I2715" s="461">
        <v>303</v>
      </c>
      <c r="J2715" s="462" t="s">
        <v>47</v>
      </c>
      <c r="K2715" s="463">
        <v>0.35</v>
      </c>
      <c r="L2715" s="464" t="s">
        <v>48</v>
      </c>
      <c r="M2715" s="464" t="s">
        <v>48</v>
      </c>
      <c r="N2715" s="464" t="s">
        <v>48</v>
      </c>
      <c r="O2715" s="464" t="s">
        <v>48</v>
      </c>
      <c r="P2715" s="464" t="s">
        <v>48</v>
      </c>
      <c r="Q2715" s="464" t="s">
        <v>48</v>
      </c>
      <c r="R2715" s="448" t="s">
        <v>8386</v>
      </c>
      <c r="S2715" s="465">
        <v>1.8000000000000002E-2</v>
      </c>
    </row>
    <row r="2716" spans="1:19" x14ac:dyDescent="0.2">
      <c r="A2716" s="454" t="s">
        <v>8387</v>
      </c>
      <c r="B2716" s="455" t="s">
        <v>8388</v>
      </c>
      <c r="C2716" s="456" t="s">
        <v>61</v>
      </c>
      <c r="D2716" s="457" t="s">
        <v>76</v>
      </c>
      <c r="E2716" s="458" t="s">
        <v>301</v>
      </c>
      <c r="F2716" s="459" t="s">
        <v>302</v>
      </c>
      <c r="G2716" s="460">
        <v>3796</v>
      </c>
      <c r="H2716" s="461">
        <v>1792</v>
      </c>
      <c r="I2716" s="461">
        <v>955</v>
      </c>
      <c r="J2716" s="462" t="s">
        <v>72</v>
      </c>
      <c r="K2716" s="463">
        <v>0.5</v>
      </c>
      <c r="L2716" s="464" t="s">
        <v>57</v>
      </c>
      <c r="M2716" s="464" t="s">
        <v>48</v>
      </c>
      <c r="N2716" s="464" t="s">
        <v>48</v>
      </c>
      <c r="O2716" s="464" t="s">
        <v>49</v>
      </c>
      <c r="P2716" s="464" t="s">
        <v>48</v>
      </c>
      <c r="Q2716" s="464" t="s">
        <v>48</v>
      </c>
      <c r="R2716" s="448" t="s">
        <v>8389</v>
      </c>
      <c r="S2716" s="465">
        <v>0.02</v>
      </c>
    </row>
    <row r="2717" spans="1:19" x14ac:dyDescent="0.2">
      <c r="A2717" s="454" t="s">
        <v>1048</v>
      </c>
      <c r="B2717" s="455" t="s">
        <v>8390</v>
      </c>
      <c r="C2717" s="456" t="s">
        <v>43</v>
      </c>
      <c r="D2717" s="457" t="s">
        <v>314</v>
      </c>
      <c r="E2717" s="458" t="s">
        <v>1048</v>
      </c>
      <c r="F2717" s="459" t="s">
        <v>1048</v>
      </c>
      <c r="G2717" s="460">
        <v>11195</v>
      </c>
      <c r="H2717" s="461">
        <v>8041</v>
      </c>
      <c r="I2717" s="461">
        <v>3785</v>
      </c>
      <c r="J2717" s="462" t="s">
        <v>65</v>
      </c>
      <c r="K2717" s="463">
        <v>0.5</v>
      </c>
      <c r="L2717" s="464" t="s">
        <v>57</v>
      </c>
      <c r="M2717" s="464" t="s">
        <v>48</v>
      </c>
      <c r="N2717" s="464" t="s">
        <v>48</v>
      </c>
      <c r="O2717" s="464" t="s">
        <v>48</v>
      </c>
      <c r="P2717" s="464" t="s">
        <v>49</v>
      </c>
      <c r="Q2717" s="464" t="s">
        <v>48</v>
      </c>
      <c r="R2717" s="448" t="s">
        <v>8391</v>
      </c>
      <c r="S2717" s="465">
        <v>0.02</v>
      </c>
    </row>
    <row r="2718" spans="1:19" x14ac:dyDescent="0.2">
      <c r="A2718" s="454" t="s">
        <v>8392</v>
      </c>
      <c r="B2718" s="455" t="s">
        <v>8393</v>
      </c>
      <c r="C2718" s="456" t="s">
        <v>61</v>
      </c>
      <c r="D2718" s="457" t="s">
        <v>135</v>
      </c>
      <c r="E2718" s="458" t="s">
        <v>136</v>
      </c>
      <c r="F2718" s="459" t="s">
        <v>137</v>
      </c>
      <c r="G2718" s="460">
        <v>1182</v>
      </c>
      <c r="H2718" s="461">
        <v>716</v>
      </c>
      <c r="I2718" s="461">
        <v>270</v>
      </c>
      <c r="J2718" s="462" t="s">
        <v>102</v>
      </c>
      <c r="K2718" s="463">
        <v>0.25</v>
      </c>
      <c r="L2718" s="464" t="s">
        <v>48</v>
      </c>
      <c r="M2718" s="464" t="s">
        <v>48</v>
      </c>
      <c r="N2718" s="464" t="s">
        <v>48</v>
      </c>
      <c r="O2718" s="464" t="s">
        <v>48</v>
      </c>
      <c r="P2718" s="464" t="s">
        <v>48</v>
      </c>
      <c r="Q2718" s="464" t="s">
        <v>48</v>
      </c>
      <c r="R2718" s="448" t="s">
        <v>8394</v>
      </c>
      <c r="S2718" s="465">
        <v>0.02</v>
      </c>
    </row>
    <row r="2719" spans="1:19" x14ac:dyDescent="0.2">
      <c r="A2719" s="454" t="s">
        <v>8395</v>
      </c>
      <c r="B2719" s="455" t="s">
        <v>8396</v>
      </c>
      <c r="C2719" s="456" t="s">
        <v>61</v>
      </c>
      <c r="D2719" s="457" t="s">
        <v>99</v>
      </c>
      <c r="E2719" s="458" t="s">
        <v>653</v>
      </c>
      <c r="F2719" s="459" t="s">
        <v>654</v>
      </c>
      <c r="G2719" s="460">
        <v>1988</v>
      </c>
      <c r="H2719" s="461">
        <v>742</v>
      </c>
      <c r="I2719" s="461">
        <v>299</v>
      </c>
      <c r="J2719" s="462" t="s">
        <v>102</v>
      </c>
      <c r="K2719" s="463">
        <v>0.25</v>
      </c>
      <c r="L2719" s="464" t="s">
        <v>48</v>
      </c>
      <c r="M2719" s="464" t="s">
        <v>48</v>
      </c>
      <c r="N2719" s="464" t="s">
        <v>48</v>
      </c>
      <c r="O2719" s="464" t="s">
        <v>48</v>
      </c>
      <c r="P2719" s="464" t="s">
        <v>48</v>
      </c>
      <c r="Q2719" s="464" t="s">
        <v>48</v>
      </c>
      <c r="R2719" s="448" t="s">
        <v>8397</v>
      </c>
      <c r="S2719" s="465">
        <v>0.02</v>
      </c>
    </row>
    <row r="2720" spans="1:19" x14ac:dyDescent="0.2">
      <c r="A2720" s="454" t="s">
        <v>8398</v>
      </c>
      <c r="B2720" s="455" t="s">
        <v>8399</v>
      </c>
      <c r="C2720" s="456" t="s">
        <v>61</v>
      </c>
      <c r="D2720" s="457" t="s">
        <v>111</v>
      </c>
      <c r="E2720" s="458" t="s">
        <v>2607</v>
      </c>
      <c r="F2720" s="459" t="s">
        <v>2608</v>
      </c>
      <c r="G2720" s="460">
        <v>4848</v>
      </c>
      <c r="H2720" s="461">
        <v>3324</v>
      </c>
      <c r="I2720" s="461">
        <v>1474</v>
      </c>
      <c r="J2720" s="462" t="s">
        <v>114</v>
      </c>
      <c r="K2720" s="463">
        <v>0.35</v>
      </c>
      <c r="L2720" s="464" t="s">
        <v>48</v>
      </c>
      <c r="M2720" s="464" t="s">
        <v>48</v>
      </c>
      <c r="N2720" s="464" t="s">
        <v>49</v>
      </c>
      <c r="O2720" s="464" t="s">
        <v>48</v>
      </c>
      <c r="P2720" s="464" t="s">
        <v>48</v>
      </c>
      <c r="Q2720" s="464" t="s">
        <v>48</v>
      </c>
      <c r="R2720" s="448" t="s">
        <v>8400</v>
      </c>
      <c r="S2720" s="465">
        <v>1.7000000000000001E-2</v>
      </c>
    </row>
    <row r="2721" spans="1:19" x14ac:dyDescent="0.2">
      <c r="A2721" s="454" t="s">
        <v>8401</v>
      </c>
      <c r="B2721" s="455" t="s">
        <v>8402</v>
      </c>
      <c r="C2721" s="456" t="s">
        <v>61</v>
      </c>
      <c r="D2721" s="457" t="s">
        <v>111</v>
      </c>
      <c r="E2721" s="458" t="s">
        <v>2607</v>
      </c>
      <c r="F2721" s="459" t="s">
        <v>2608</v>
      </c>
      <c r="G2721" s="460">
        <v>5331</v>
      </c>
      <c r="H2721" s="461">
        <v>3382</v>
      </c>
      <c r="I2721" s="461">
        <v>1524</v>
      </c>
      <c r="J2721" s="462" t="s">
        <v>114</v>
      </c>
      <c r="K2721" s="463">
        <v>0.35</v>
      </c>
      <c r="L2721" s="464" t="s">
        <v>48</v>
      </c>
      <c r="M2721" s="464" t="s">
        <v>48</v>
      </c>
      <c r="N2721" s="464" t="s">
        <v>49</v>
      </c>
      <c r="O2721" s="464" t="s">
        <v>48</v>
      </c>
      <c r="P2721" s="464" t="s">
        <v>48</v>
      </c>
      <c r="Q2721" s="464" t="s">
        <v>48</v>
      </c>
      <c r="R2721" s="448" t="s">
        <v>8403</v>
      </c>
      <c r="S2721" s="465">
        <v>0.02</v>
      </c>
    </row>
    <row r="2722" spans="1:19" x14ac:dyDescent="0.2">
      <c r="A2722" s="454" t="s">
        <v>8404</v>
      </c>
      <c r="B2722" s="455" t="s">
        <v>8405</v>
      </c>
      <c r="C2722" s="456" t="s">
        <v>61</v>
      </c>
      <c r="D2722" s="457" t="s">
        <v>111</v>
      </c>
      <c r="E2722" s="458" t="s">
        <v>2607</v>
      </c>
      <c r="F2722" s="459" t="s">
        <v>2608</v>
      </c>
      <c r="G2722" s="460">
        <v>3354</v>
      </c>
      <c r="H2722" s="461">
        <v>2589</v>
      </c>
      <c r="I2722" s="461">
        <v>1153</v>
      </c>
      <c r="J2722" s="462" t="s">
        <v>114</v>
      </c>
      <c r="K2722" s="463">
        <v>0.35</v>
      </c>
      <c r="L2722" s="464" t="s">
        <v>48</v>
      </c>
      <c r="M2722" s="464" t="s">
        <v>48</v>
      </c>
      <c r="N2722" s="464" t="s">
        <v>49</v>
      </c>
      <c r="O2722" s="464" t="s">
        <v>48</v>
      </c>
      <c r="P2722" s="464" t="s">
        <v>48</v>
      </c>
      <c r="Q2722" s="464" t="s">
        <v>48</v>
      </c>
      <c r="R2722" s="448" t="s">
        <v>8406</v>
      </c>
      <c r="S2722" s="465">
        <v>1.7000000000000001E-2</v>
      </c>
    </row>
    <row r="2723" spans="1:19" x14ac:dyDescent="0.2">
      <c r="A2723" s="454" t="s">
        <v>8407</v>
      </c>
      <c r="B2723" s="455" t="s">
        <v>8408</v>
      </c>
      <c r="C2723" s="456" t="s">
        <v>252</v>
      </c>
      <c r="D2723" s="457" t="s">
        <v>111</v>
      </c>
      <c r="E2723" s="458" t="s">
        <v>2607</v>
      </c>
      <c r="F2723" s="459" t="s">
        <v>2608</v>
      </c>
      <c r="G2723" s="460">
        <v>3838</v>
      </c>
      <c r="H2723" s="461">
        <v>6013</v>
      </c>
      <c r="I2723" s="461">
        <v>2371</v>
      </c>
      <c r="J2723" s="462" t="s">
        <v>114</v>
      </c>
      <c r="K2723" s="463">
        <v>0</v>
      </c>
      <c r="L2723" s="464" t="s">
        <v>48</v>
      </c>
      <c r="M2723" s="464" t="s">
        <v>48</v>
      </c>
      <c r="N2723" s="464" t="s">
        <v>49</v>
      </c>
      <c r="O2723" s="464" t="s">
        <v>48</v>
      </c>
      <c r="P2723" s="464" t="s">
        <v>48</v>
      </c>
      <c r="Q2723" s="464" t="s">
        <v>48</v>
      </c>
      <c r="R2723" s="448" t="s">
        <v>8409</v>
      </c>
      <c r="S2723" s="465">
        <v>1.4999999999999999E-2</v>
      </c>
    </row>
    <row r="2724" spans="1:19" x14ac:dyDescent="0.2">
      <c r="A2724" s="454" t="s">
        <v>8410</v>
      </c>
      <c r="B2724" s="455" t="s">
        <v>8411</v>
      </c>
      <c r="C2724" s="456" t="s">
        <v>43</v>
      </c>
      <c r="D2724" s="457" t="s">
        <v>111</v>
      </c>
      <c r="E2724" s="458" t="s">
        <v>2607</v>
      </c>
      <c r="F2724" s="459" t="s">
        <v>2608</v>
      </c>
      <c r="G2724" s="460">
        <v>3699</v>
      </c>
      <c r="H2724" s="461">
        <v>5826</v>
      </c>
      <c r="I2724" s="461">
        <v>2414</v>
      </c>
      <c r="J2724" s="462" t="s">
        <v>114</v>
      </c>
      <c r="K2724" s="463">
        <v>0.35</v>
      </c>
      <c r="L2724" s="464" t="s">
        <v>48</v>
      </c>
      <c r="M2724" s="464" t="s">
        <v>48</v>
      </c>
      <c r="N2724" s="464" t="s">
        <v>49</v>
      </c>
      <c r="O2724" s="464" t="s">
        <v>48</v>
      </c>
      <c r="P2724" s="464" t="s">
        <v>48</v>
      </c>
      <c r="Q2724" s="464" t="s">
        <v>48</v>
      </c>
      <c r="R2724" s="448" t="s">
        <v>8412</v>
      </c>
      <c r="S2724" s="465">
        <v>0.02</v>
      </c>
    </row>
    <row r="2725" spans="1:19" x14ac:dyDescent="0.2">
      <c r="A2725" s="454" t="s">
        <v>8413</v>
      </c>
      <c r="B2725" s="455" t="s">
        <v>8414</v>
      </c>
      <c r="C2725" s="456" t="s">
        <v>252</v>
      </c>
      <c r="D2725" s="457" t="s">
        <v>111</v>
      </c>
      <c r="E2725" s="458" t="s">
        <v>2607</v>
      </c>
      <c r="F2725" s="459" t="s">
        <v>2608</v>
      </c>
      <c r="G2725" s="460">
        <v>10291</v>
      </c>
      <c r="H2725" s="461">
        <v>5186</v>
      </c>
      <c r="I2725" s="461">
        <v>2373</v>
      </c>
      <c r="J2725" s="462" t="s">
        <v>114</v>
      </c>
      <c r="K2725" s="463">
        <v>0.35</v>
      </c>
      <c r="L2725" s="464" t="s">
        <v>48</v>
      </c>
      <c r="M2725" s="464" t="s">
        <v>48</v>
      </c>
      <c r="N2725" s="464" t="s">
        <v>49</v>
      </c>
      <c r="O2725" s="464" t="s">
        <v>48</v>
      </c>
      <c r="P2725" s="464" t="s">
        <v>48</v>
      </c>
      <c r="Q2725" s="464" t="s">
        <v>48</v>
      </c>
      <c r="R2725" s="448" t="s">
        <v>8415</v>
      </c>
      <c r="S2725" s="465">
        <v>0.02</v>
      </c>
    </row>
    <row r="2726" spans="1:19" x14ac:dyDescent="0.2">
      <c r="A2726" s="454" t="s">
        <v>8416</v>
      </c>
      <c r="B2726" s="455" t="s">
        <v>8417</v>
      </c>
      <c r="C2726" s="456" t="s">
        <v>61</v>
      </c>
      <c r="D2726" s="457" t="s">
        <v>111</v>
      </c>
      <c r="E2726" s="458" t="s">
        <v>112</v>
      </c>
      <c r="F2726" s="459" t="s">
        <v>113</v>
      </c>
      <c r="G2726" s="460">
        <v>3181</v>
      </c>
      <c r="H2726" s="461">
        <v>2808</v>
      </c>
      <c r="I2726" s="461">
        <v>1356</v>
      </c>
      <c r="J2726" s="462" t="s">
        <v>114</v>
      </c>
      <c r="K2726" s="463">
        <v>0.35</v>
      </c>
      <c r="L2726" s="464" t="s">
        <v>48</v>
      </c>
      <c r="M2726" s="464" t="s">
        <v>48</v>
      </c>
      <c r="N2726" s="464" t="s">
        <v>49</v>
      </c>
      <c r="O2726" s="464" t="s">
        <v>48</v>
      </c>
      <c r="P2726" s="464" t="s">
        <v>48</v>
      </c>
      <c r="Q2726" s="464" t="s">
        <v>48</v>
      </c>
      <c r="R2726" s="448" t="s">
        <v>8418</v>
      </c>
      <c r="S2726" s="465">
        <v>1.1000000000000001E-2</v>
      </c>
    </row>
    <row r="2727" spans="1:19" x14ac:dyDescent="0.2">
      <c r="A2727" s="454" t="s">
        <v>8419</v>
      </c>
      <c r="B2727" s="455" t="s">
        <v>8420</v>
      </c>
      <c r="C2727" s="456" t="s">
        <v>61</v>
      </c>
      <c r="D2727" s="457" t="s">
        <v>135</v>
      </c>
      <c r="E2727" s="458" t="s">
        <v>136</v>
      </c>
      <c r="F2727" s="459" t="s">
        <v>137</v>
      </c>
      <c r="G2727" s="460">
        <v>2008</v>
      </c>
      <c r="H2727" s="461">
        <v>2514</v>
      </c>
      <c r="I2727" s="461">
        <v>859</v>
      </c>
      <c r="J2727" s="462" t="s">
        <v>102</v>
      </c>
      <c r="K2727" s="463">
        <v>0.25</v>
      </c>
      <c r="L2727" s="464" t="s">
        <v>48</v>
      </c>
      <c r="M2727" s="464" t="s">
        <v>48</v>
      </c>
      <c r="N2727" s="464" t="s">
        <v>48</v>
      </c>
      <c r="O2727" s="464" t="s">
        <v>48</v>
      </c>
      <c r="P2727" s="464" t="s">
        <v>48</v>
      </c>
      <c r="Q2727" s="464" t="s">
        <v>48</v>
      </c>
      <c r="R2727" s="448" t="s">
        <v>8421</v>
      </c>
      <c r="S2727" s="465">
        <v>0.02</v>
      </c>
    </row>
    <row r="2728" spans="1:19" x14ac:dyDescent="0.2">
      <c r="A2728" s="454" t="s">
        <v>120</v>
      </c>
      <c r="B2728" s="455" t="s">
        <v>8422</v>
      </c>
      <c r="C2728" s="456" t="s">
        <v>43</v>
      </c>
      <c r="D2728" s="457" t="s">
        <v>118</v>
      </c>
      <c r="E2728" s="458" t="s">
        <v>119</v>
      </c>
      <c r="F2728" s="459" t="s">
        <v>120</v>
      </c>
      <c r="G2728" s="460">
        <v>6346</v>
      </c>
      <c r="H2728" s="461">
        <v>15232</v>
      </c>
      <c r="I2728" s="461">
        <v>6934</v>
      </c>
      <c r="J2728" s="462" t="s">
        <v>47</v>
      </c>
      <c r="K2728" s="463">
        <v>0.35</v>
      </c>
      <c r="L2728" s="464" t="s">
        <v>48</v>
      </c>
      <c r="M2728" s="464" t="s">
        <v>48</v>
      </c>
      <c r="N2728" s="464" t="s">
        <v>48</v>
      </c>
      <c r="O2728" s="464" t="s">
        <v>48</v>
      </c>
      <c r="P2728" s="464" t="s">
        <v>48</v>
      </c>
      <c r="Q2728" s="464" t="s">
        <v>48</v>
      </c>
      <c r="R2728" s="448" t="s">
        <v>8423</v>
      </c>
      <c r="S2728" s="465">
        <v>0.02</v>
      </c>
    </row>
    <row r="2729" spans="1:19" x14ac:dyDescent="0.2">
      <c r="A2729" s="454" t="s">
        <v>8424</v>
      </c>
      <c r="B2729" s="455" t="s">
        <v>8425</v>
      </c>
      <c r="C2729" s="456" t="s">
        <v>61</v>
      </c>
      <c r="D2729" s="457" t="s">
        <v>154</v>
      </c>
      <c r="E2729" s="458" t="s">
        <v>743</v>
      </c>
      <c r="F2729" s="459" t="s">
        <v>743</v>
      </c>
      <c r="G2729" s="460">
        <v>3161</v>
      </c>
      <c r="H2729" s="461">
        <v>700</v>
      </c>
      <c r="I2729" s="461">
        <v>391</v>
      </c>
      <c r="J2729" s="462" t="s">
        <v>65</v>
      </c>
      <c r="K2729" s="463">
        <v>0.5</v>
      </c>
      <c r="L2729" s="464" t="s">
        <v>48</v>
      </c>
      <c r="M2729" s="464" t="s">
        <v>48</v>
      </c>
      <c r="N2729" s="464" t="s">
        <v>49</v>
      </c>
      <c r="O2729" s="464" t="s">
        <v>48</v>
      </c>
      <c r="P2729" s="464" t="s">
        <v>48</v>
      </c>
      <c r="Q2729" s="464" t="s">
        <v>48</v>
      </c>
      <c r="R2729" s="448" t="s">
        <v>8426</v>
      </c>
      <c r="S2729" s="465">
        <v>1.8000000000000002E-2</v>
      </c>
    </row>
    <row r="2730" spans="1:19" x14ac:dyDescent="0.2">
      <c r="A2730" s="454" t="s">
        <v>8427</v>
      </c>
      <c r="B2730" s="455" t="s">
        <v>8428</v>
      </c>
      <c r="C2730" s="456" t="s">
        <v>61</v>
      </c>
      <c r="D2730" s="457" t="s">
        <v>99</v>
      </c>
      <c r="E2730" s="458" t="s">
        <v>653</v>
      </c>
      <c r="F2730" s="459" t="s">
        <v>654</v>
      </c>
      <c r="G2730" s="460">
        <v>2075</v>
      </c>
      <c r="H2730" s="461">
        <v>941</v>
      </c>
      <c r="I2730" s="461">
        <v>345</v>
      </c>
      <c r="J2730" s="462" t="s">
        <v>102</v>
      </c>
      <c r="K2730" s="463">
        <v>0.25</v>
      </c>
      <c r="L2730" s="464" t="s">
        <v>48</v>
      </c>
      <c r="M2730" s="464" t="s">
        <v>48</v>
      </c>
      <c r="N2730" s="464" t="s">
        <v>48</v>
      </c>
      <c r="O2730" s="464" t="s">
        <v>48</v>
      </c>
      <c r="P2730" s="464" t="s">
        <v>48</v>
      </c>
      <c r="Q2730" s="464" t="s">
        <v>48</v>
      </c>
      <c r="R2730" s="448" t="s">
        <v>8429</v>
      </c>
      <c r="S2730" s="465">
        <v>0</v>
      </c>
    </row>
    <row r="2731" spans="1:19" x14ac:dyDescent="0.2">
      <c r="A2731" s="454" t="s">
        <v>8430</v>
      </c>
      <c r="B2731" s="455" t="s">
        <v>8431</v>
      </c>
      <c r="C2731" s="456" t="s">
        <v>61</v>
      </c>
      <c r="D2731" s="457" t="s">
        <v>341</v>
      </c>
      <c r="E2731" s="458" t="s">
        <v>378</v>
      </c>
      <c r="F2731" s="459" t="s">
        <v>379</v>
      </c>
      <c r="G2731" s="460">
        <v>2734</v>
      </c>
      <c r="H2731" s="461">
        <v>1839</v>
      </c>
      <c r="I2731" s="461">
        <v>859</v>
      </c>
      <c r="J2731" s="462" t="s">
        <v>72</v>
      </c>
      <c r="K2731" s="463">
        <v>0.5</v>
      </c>
      <c r="L2731" s="464" t="s">
        <v>57</v>
      </c>
      <c r="M2731" s="464" t="s">
        <v>48</v>
      </c>
      <c r="N2731" s="464" t="s">
        <v>49</v>
      </c>
      <c r="O2731" s="464" t="s">
        <v>48</v>
      </c>
      <c r="P2731" s="464" t="s">
        <v>48</v>
      </c>
      <c r="Q2731" s="464" t="s">
        <v>48</v>
      </c>
      <c r="R2731" s="448" t="s">
        <v>8432</v>
      </c>
      <c r="S2731" s="465">
        <v>1.4999999999999999E-2</v>
      </c>
    </row>
    <row r="2732" spans="1:19" x14ac:dyDescent="0.2">
      <c r="A2732" s="454" t="s">
        <v>8433</v>
      </c>
      <c r="B2732" s="455" t="s">
        <v>8434</v>
      </c>
      <c r="C2732" s="456" t="s">
        <v>61</v>
      </c>
      <c r="D2732" s="457" t="s">
        <v>154</v>
      </c>
      <c r="E2732" s="458" t="s">
        <v>626</v>
      </c>
      <c r="F2732" s="459" t="s">
        <v>627</v>
      </c>
      <c r="G2732" s="460">
        <v>5468</v>
      </c>
      <c r="H2732" s="461">
        <v>1155</v>
      </c>
      <c r="I2732" s="461">
        <v>464</v>
      </c>
      <c r="J2732" s="462" t="s">
        <v>65</v>
      </c>
      <c r="K2732" s="463">
        <v>0.5</v>
      </c>
      <c r="L2732" s="464" t="s">
        <v>57</v>
      </c>
      <c r="M2732" s="464" t="s">
        <v>48</v>
      </c>
      <c r="N2732" s="464" t="s">
        <v>48</v>
      </c>
      <c r="O2732" s="464" t="s">
        <v>49</v>
      </c>
      <c r="P2732" s="464" t="s">
        <v>48</v>
      </c>
      <c r="Q2732" s="464" t="s">
        <v>48</v>
      </c>
      <c r="R2732" s="448" t="s">
        <v>8435</v>
      </c>
      <c r="S2732" s="465">
        <v>1.8000000000000002E-2</v>
      </c>
    </row>
    <row r="2733" spans="1:19" x14ac:dyDescent="0.2">
      <c r="A2733" s="454" t="s">
        <v>8436</v>
      </c>
      <c r="B2733" s="455" t="s">
        <v>8437</v>
      </c>
      <c r="C2733" s="456" t="s">
        <v>61</v>
      </c>
      <c r="D2733" s="457" t="s">
        <v>76</v>
      </c>
      <c r="E2733" s="458" t="s">
        <v>1278</v>
      </c>
      <c r="F2733" s="459" t="s">
        <v>1279</v>
      </c>
      <c r="G2733" s="460">
        <v>5372</v>
      </c>
      <c r="H2733" s="461">
        <v>2799</v>
      </c>
      <c r="I2733" s="461">
        <v>1294</v>
      </c>
      <c r="J2733" s="462" t="s">
        <v>72</v>
      </c>
      <c r="K2733" s="463">
        <v>0.5</v>
      </c>
      <c r="L2733" s="464" t="s">
        <v>57</v>
      </c>
      <c r="M2733" s="464" t="s">
        <v>48</v>
      </c>
      <c r="N2733" s="464" t="s">
        <v>48</v>
      </c>
      <c r="O2733" s="464" t="s">
        <v>49</v>
      </c>
      <c r="P2733" s="464" t="s">
        <v>48</v>
      </c>
      <c r="Q2733" s="464" t="s">
        <v>48</v>
      </c>
      <c r="R2733" s="448" t="s">
        <v>8438</v>
      </c>
      <c r="S2733" s="465">
        <v>0.02</v>
      </c>
    </row>
    <row r="2734" spans="1:19" x14ac:dyDescent="0.2">
      <c r="A2734" s="454" t="s">
        <v>8439</v>
      </c>
      <c r="B2734" s="455" t="s">
        <v>8440</v>
      </c>
      <c r="C2734" s="456" t="s">
        <v>61</v>
      </c>
      <c r="D2734" s="457" t="s">
        <v>76</v>
      </c>
      <c r="E2734" s="458" t="s">
        <v>1300</v>
      </c>
      <c r="F2734" s="459" t="s">
        <v>1301</v>
      </c>
      <c r="G2734" s="460">
        <v>4047</v>
      </c>
      <c r="H2734" s="461">
        <v>1142</v>
      </c>
      <c r="I2734" s="461">
        <v>575</v>
      </c>
      <c r="J2734" s="462" t="s">
        <v>72</v>
      </c>
      <c r="K2734" s="463">
        <v>0.5</v>
      </c>
      <c r="L2734" s="464" t="s">
        <v>48</v>
      </c>
      <c r="M2734" s="464" t="s">
        <v>48</v>
      </c>
      <c r="N2734" s="464" t="s">
        <v>49</v>
      </c>
      <c r="O2734" s="464" t="s">
        <v>48</v>
      </c>
      <c r="P2734" s="464" t="s">
        <v>48</v>
      </c>
      <c r="Q2734" s="464" t="s">
        <v>48</v>
      </c>
      <c r="R2734" s="448" t="s">
        <v>8441</v>
      </c>
      <c r="S2734" s="465">
        <v>0.02</v>
      </c>
    </row>
    <row r="2735" spans="1:19" x14ac:dyDescent="0.2">
      <c r="A2735" s="454" t="s">
        <v>8442</v>
      </c>
      <c r="B2735" s="455" t="s">
        <v>8443</v>
      </c>
      <c r="C2735" s="456" t="s">
        <v>61</v>
      </c>
      <c r="D2735" s="457" t="s">
        <v>76</v>
      </c>
      <c r="E2735" s="458" t="s">
        <v>225</v>
      </c>
      <c r="F2735" s="459" t="s">
        <v>226</v>
      </c>
      <c r="G2735" s="460">
        <v>1230</v>
      </c>
      <c r="H2735" s="461">
        <v>1000</v>
      </c>
      <c r="I2735" s="461">
        <v>435</v>
      </c>
      <c r="J2735" s="462" t="s">
        <v>72</v>
      </c>
      <c r="K2735" s="463">
        <v>0.5</v>
      </c>
      <c r="L2735" s="464" t="s">
        <v>48</v>
      </c>
      <c r="M2735" s="464" t="s">
        <v>48</v>
      </c>
      <c r="N2735" s="464" t="s">
        <v>49</v>
      </c>
      <c r="O2735" s="464" t="s">
        <v>48</v>
      </c>
      <c r="P2735" s="464" t="s">
        <v>48</v>
      </c>
      <c r="Q2735" s="464" t="s">
        <v>48</v>
      </c>
      <c r="R2735" s="448" t="s">
        <v>8444</v>
      </c>
      <c r="S2735" s="465">
        <v>2E-3</v>
      </c>
    </row>
    <row r="2736" spans="1:19" x14ac:dyDescent="0.2">
      <c r="A2736" s="454" t="s">
        <v>8445</v>
      </c>
      <c r="B2736" s="455" t="s">
        <v>8446</v>
      </c>
      <c r="C2736" s="456" t="s">
        <v>61</v>
      </c>
      <c r="D2736" s="457" t="s">
        <v>124</v>
      </c>
      <c r="E2736" s="458" t="s">
        <v>605</v>
      </c>
      <c r="F2736" s="459" t="s">
        <v>606</v>
      </c>
      <c r="G2736" s="460">
        <v>2332</v>
      </c>
      <c r="H2736" s="461">
        <v>1654</v>
      </c>
      <c r="I2736" s="461">
        <v>700</v>
      </c>
      <c r="J2736" s="462" t="s">
        <v>47</v>
      </c>
      <c r="K2736" s="463">
        <v>0.35</v>
      </c>
      <c r="L2736" s="464" t="s">
        <v>48</v>
      </c>
      <c r="M2736" s="464" t="s">
        <v>48</v>
      </c>
      <c r="N2736" s="464" t="s">
        <v>48</v>
      </c>
      <c r="O2736" s="464" t="s">
        <v>48</v>
      </c>
      <c r="P2736" s="464" t="s">
        <v>48</v>
      </c>
      <c r="Q2736" s="464" t="s">
        <v>48</v>
      </c>
      <c r="R2736" s="448" t="s">
        <v>8447</v>
      </c>
      <c r="S2736" s="465">
        <v>0.02</v>
      </c>
    </row>
    <row r="2737" spans="1:19" x14ac:dyDescent="0.2">
      <c r="A2737" s="454" t="s">
        <v>8448</v>
      </c>
      <c r="B2737" s="455" t="s">
        <v>8449</v>
      </c>
      <c r="C2737" s="456" t="s">
        <v>61</v>
      </c>
      <c r="D2737" s="457" t="s">
        <v>276</v>
      </c>
      <c r="E2737" s="458" t="s">
        <v>1021</v>
      </c>
      <c r="F2737" s="459" t="s">
        <v>276</v>
      </c>
      <c r="G2737" s="460">
        <v>5745</v>
      </c>
      <c r="H2737" s="461">
        <v>766</v>
      </c>
      <c r="I2737" s="461">
        <v>357</v>
      </c>
      <c r="J2737" s="462" t="s">
        <v>188</v>
      </c>
      <c r="K2737" s="463">
        <v>0.5</v>
      </c>
      <c r="L2737" s="464" t="s">
        <v>57</v>
      </c>
      <c r="M2737" s="464" t="s">
        <v>48</v>
      </c>
      <c r="N2737" s="464" t="s">
        <v>49</v>
      </c>
      <c r="O2737" s="464" t="s">
        <v>48</v>
      </c>
      <c r="P2737" s="464" t="s">
        <v>48</v>
      </c>
      <c r="Q2737" s="464" t="s">
        <v>48</v>
      </c>
      <c r="R2737" s="448" t="s">
        <v>8450</v>
      </c>
      <c r="S2737" s="465">
        <v>0.02</v>
      </c>
    </row>
    <row r="2738" spans="1:19" x14ac:dyDescent="0.2">
      <c r="A2738" s="454" t="s">
        <v>8451</v>
      </c>
      <c r="B2738" s="455" t="s">
        <v>8452</v>
      </c>
      <c r="C2738" s="456" t="s">
        <v>61</v>
      </c>
      <c r="D2738" s="457" t="s">
        <v>124</v>
      </c>
      <c r="E2738" s="458" t="s">
        <v>3117</v>
      </c>
      <c r="F2738" s="459" t="s">
        <v>3118</v>
      </c>
      <c r="G2738" s="460">
        <v>4307</v>
      </c>
      <c r="H2738" s="461">
        <v>2614</v>
      </c>
      <c r="I2738" s="461">
        <v>1075</v>
      </c>
      <c r="J2738" s="462" t="s">
        <v>47</v>
      </c>
      <c r="K2738" s="463">
        <v>0.35</v>
      </c>
      <c r="L2738" s="464" t="s">
        <v>48</v>
      </c>
      <c r="M2738" s="464" t="s">
        <v>48</v>
      </c>
      <c r="N2738" s="464" t="s">
        <v>48</v>
      </c>
      <c r="O2738" s="464" t="s">
        <v>48</v>
      </c>
      <c r="P2738" s="464" t="s">
        <v>48</v>
      </c>
      <c r="Q2738" s="464" t="s">
        <v>48</v>
      </c>
      <c r="R2738" s="448" t="s">
        <v>8453</v>
      </c>
      <c r="S2738" s="465">
        <v>0.02</v>
      </c>
    </row>
    <row r="2739" spans="1:19" x14ac:dyDescent="0.2">
      <c r="A2739" s="454" t="s">
        <v>8454</v>
      </c>
      <c r="B2739" s="455" t="s">
        <v>8455</v>
      </c>
      <c r="C2739" s="456" t="s">
        <v>61</v>
      </c>
      <c r="D2739" s="457" t="s">
        <v>99</v>
      </c>
      <c r="E2739" s="458" t="s">
        <v>653</v>
      </c>
      <c r="F2739" s="459" t="s">
        <v>654</v>
      </c>
      <c r="G2739" s="460">
        <v>844</v>
      </c>
      <c r="H2739" s="461">
        <v>401</v>
      </c>
      <c r="I2739" s="461">
        <v>146</v>
      </c>
      <c r="J2739" s="462" t="s">
        <v>102</v>
      </c>
      <c r="K2739" s="463">
        <v>0.25</v>
      </c>
      <c r="L2739" s="464" t="s">
        <v>48</v>
      </c>
      <c r="M2739" s="464" t="s">
        <v>48</v>
      </c>
      <c r="N2739" s="464" t="s">
        <v>48</v>
      </c>
      <c r="O2739" s="464" t="s">
        <v>48</v>
      </c>
      <c r="P2739" s="464" t="s">
        <v>48</v>
      </c>
      <c r="Q2739" s="464" t="s">
        <v>48</v>
      </c>
      <c r="R2739" s="448" t="s">
        <v>8456</v>
      </c>
      <c r="S2739" s="465">
        <v>0</v>
      </c>
    </row>
    <row r="2740" spans="1:19" x14ac:dyDescent="0.2">
      <c r="A2740" s="454" t="s">
        <v>8457</v>
      </c>
      <c r="B2740" s="455" t="s">
        <v>8458</v>
      </c>
      <c r="C2740" s="456" t="s">
        <v>61</v>
      </c>
      <c r="D2740" s="457" t="s">
        <v>124</v>
      </c>
      <c r="E2740" s="458" t="s">
        <v>146</v>
      </c>
      <c r="F2740" s="459" t="s">
        <v>147</v>
      </c>
      <c r="G2740" s="460">
        <v>6494</v>
      </c>
      <c r="H2740" s="461">
        <v>1382</v>
      </c>
      <c r="I2740" s="461">
        <v>600</v>
      </c>
      <c r="J2740" s="462" t="s">
        <v>47</v>
      </c>
      <c r="K2740" s="463">
        <v>0.35</v>
      </c>
      <c r="L2740" s="464" t="s">
        <v>48</v>
      </c>
      <c r="M2740" s="464" t="s">
        <v>48</v>
      </c>
      <c r="N2740" s="464" t="s">
        <v>49</v>
      </c>
      <c r="O2740" s="464" t="s">
        <v>48</v>
      </c>
      <c r="P2740" s="464" t="s">
        <v>48</v>
      </c>
      <c r="Q2740" s="464" t="s">
        <v>48</v>
      </c>
      <c r="R2740" s="448" t="s">
        <v>8459</v>
      </c>
      <c r="S2740" s="465">
        <v>0.02</v>
      </c>
    </row>
    <row r="2741" spans="1:19" x14ac:dyDescent="0.2">
      <c r="A2741" s="454" t="s">
        <v>8460</v>
      </c>
      <c r="B2741" s="455" t="s">
        <v>8461</v>
      </c>
      <c r="C2741" s="456" t="s">
        <v>61</v>
      </c>
      <c r="D2741" s="457" t="s">
        <v>69</v>
      </c>
      <c r="E2741" s="458" t="s">
        <v>529</v>
      </c>
      <c r="F2741" s="459" t="s">
        <v>69</v>
      </c>
      <c r="G2741" s="460">
        <v>1033</v>
      </c>
      <c r="H2741" s="461">
        <v>657</v>
      </c>
      <c r="I2741" s="461">
        <v>227</v>
      </c>
      <c r="J2741" s="462" t="s">
        <v>72</v>
      </c>
      <c r="K2741" s="463">
        <v>0.5</v>
      </c>
      <c r="L2741" s="464" t="s">
        <v>57</v>
      </c>
      <c r="M2741" s="464" t="s">
        <v>48</v>
      </c>
      <c r="N2741" s="464" t="s">
        <v>48</v>
      </c>
      <c r="O2741" s="464" t="s">
        <v>48</v>
      </c>
      <c r="P2741" s="464" t="s">
        <v>49</v>
      </c>
      <c r="Q2741" s="464" t="s">
        <v>48</v>
      </c>
      <c r="R2741" s="448" t="s">
        <v>8462</v>
      </c>
      <c r="S2741" s="465">
        <v>0</v>
      </c>
    </row>
    <row r="2742" spans="1:19" x14ac:dyDescent="0.2">
      <c r="A2742" s="454" t="s">
        <v>8463</v>
      </c>
      <c r="B2742" s="455" t="s">
        <v>8464</v>
      </c>
      <c r="C2742" s="456" t="s">
        <v>61</v>
      </c>
      <c r="D2742" s="457" t="s">
        <v>69</v>
      </c>
      <c r="E2742" s="458" t="s">
        <v>1262</v>
      </c>
      <c r="F2742" s="459" t="s">
        <v>1263</v>
      </c>
      <c r="G2742" s="460">
        <v>3713</v>
      </c>
      <c r="H2742" s="461">
        <v>1694</v>
      </c>
      <c r="I2742" s="461">
        <v>693</v>
      </c>
      <c r="J2742" s="462" t="s">
        <v>72</v>
      </c>
      <c r="K2742" s="463">
        <v>0.5</v>
      </c>
      <c r="L2742" s="464" t="s">
        <v>57</v>
      </c>
      <c r="M2742" s="464" t="s">
        <v>48</v>
      </c>
      <c r="N2742" s="464" t="s">
        <v>48</v>
      </c>
      <c r="O2742" s="464" t="s">
        <v>49</v>
      </c>
      <c r="P2742" s="464" t="s">
        <v>48</v>
      </c>
      <c r="Q2742" s="464" t="s">
        <v>48</v>
      </c>
      <c r="R2742" s="448" t="s">
        <v>8465</v>
      </c>
      <c r="S2742" s="465">
        <v>0.02</v>
      </c>
    </row>
    <row r="2743" spans="1:19" x14ac:dyDescent="0.2">
      <c r="A2743" s="454" t="s">
        <v>8466</v>
      </c>
      <c r="B2743" s="455" t="s">
        <v>8467</v>
      </c>
      <c r="C2743" s="456" t="s">
        <v>61</v>
      </c>
      <c r="D2743" s="457" t="s">
        <v>69</v>
      </c>
      <c r="E2743" s="458" t="s">
        <v>529</v>
      </c>
      <c r="F2743" s="459" t="s">
        <v>69</v>
      </c>
      <c r="G2743" s="460">
        <v>2826</v>
      </c>
      <c r="H2743" s="461">
        <v>1641</v>
      </c>
      <c r="I2743" s="461">
        <v>717</v>
      </c>
      <c r="J2743" s="462" t="s">
        <v>72</v>
      </c>
      <c r="K2743" s="463">
        <v>0.5</v>
      </c>
      <c r="L2743" s="464" t="s">
        <v>57</v>
      </c>
      <c r="M2743" s="464" t="s">
        <v>48</v>
      </c>
      <c r="N2743" s="464" t="s">
        <v>48</v>
      </c>
      <c r="O2743" s="464" t="s">
        <v>48</v>
      </c>
      <c r="P2743" s="464" t="s">
        <v>49</v>
      </c>
      <c r="Q2743" s="464" t="s">
        <v>48</v>
      </c>
      <c r="R2743" s="448" t="s">
        <v>8468</v>
      </c>
      <c r="S2743" s="465">
        <v>1.3999999999999999E-2</v>
      </c>
    </row>
    <row r="2744" spans="1:19" x14ac:dyDescent="0.2">
      <c r="A2744" s="454" t="s">
        <v>8469</v>
      </c>
      <c r="B2744" s="455" t="s">
        <v>8470</v>
      </c>
      <c r="C2744" s="456" t="s">
        <v>61</v>
      </c>
      <c r="D2744" s="457" t="s">
        <v>69</v>
      </c>
      <c r="E2744" s="458" t="s">
        <v>529</v>
      </c>
      <c r="F2744" s="459" t="s">
        <v>69</v>
      </c>
      <c r="G2744" s="460">
        <v>3028</v>
      </c>
      <c r="H2744" s="461">
        <v>1815</v>
      </c>
      <c r="I2744" s="461">
        <v>747</v>
      </c>
      <c r="J2744" s="462" t="s">
        <v>72</v>
      </c>
      <c r="K2744" s="463">
        <v>0.5</v>
      </c>
      <c r="L2744" s="464" t="s">
        <v>57</v>
      </c>
      <c r="M2744" s="464" t="s">
        <v>48</v>
      </c>
      <c r="N2744" s="464" t="s">
        <v>48</v>
      </c>
      <c r="O2744" s="464" t="s">
        <v>48</v>
      </c>
      <c r="P2744" s="464" t="s">
        <v>49</v>
      </c>
      <c r="Q2744" s="464" t="s">
        <v>48</v>
      </c>
      <c r="R2744" s="448" t="s">
        <v>8471</v>
      </c>
      <c r="S2744" s="465">
        <v>1.3999999999999999E-2</v>
      </c>
    </row>
    <row r="2745" spans="1:19" x14ac:dyDescent="0.2">
      <c r="A2745" s="454" t="s">
        <v>8472</v>
      </c>
      <c r="B2745" s="455" t="s">
        <v>8473</v>
      </c>
      <c r="C2745" s="456" t="s">
        <v>61</v>
      </c>
      <c r="D2745" s="457" t="s">
        <v>69</v>
      </c>
      <c r="E2745" s="458" t="s">
        <v>409</v>
      </c>
      <c r="F2745" s="459" t="s">
        <v>410</v>
      </c>
      <c r="G2745" s="460">
        <v>1100</v>
      </c>
      <c r="H2745" s="461">
        <v>240</v>
      </c>
      <c r="I2745" s="461">
        <v>180</v>
      </c>
      <c r="J2745" s="462" t="s">
        <v>72</v>
      </c>
      <c r="K2745" s="463">
        <v>0.5</v>
      </c>
      <c r="L2745" s="464" t="s">
        <v>48</v>
      </c>
      <c r="M2745" s="464" t="s">
        <v>48</v>
      </c>
      <c r="N2745" s="464" t="s">
        <v>48</v>
      </c>
      <c r="O2745" s="464" t="s">
        <v>48</v>
      </c>
      <c r="P2745" s="464" t="s">
        <v>48</v>
      </c>
      <c r="Q2745" s="464" t="s">
        <v>48</v>
      </c>
      <c r="R2745" s="448" t="s">
        <v>8474</v>
      </c>
      <c r="S2745" s="465">
        <v>8.0000000000000002E-3</v>
      </c>
    </row>
    <row r="2746" spans="1:19" x14ac:dyDescent="0.2">
      <c r="A2746" s="454" t="s">
        <v>8475</v>
      </c>
      <c r="B2746" s="455" t="s">
        <v>8476</v>
      </c>
      <c r="C2746" s="456" t="s">
        <v>61</v>
      </c>
      <c r="D2746" s="457" t="s">
        <v>69</v>
      </c>
      <c r="E2746" s="458" t="s">
        <v>529</v>
      </c>
      <c r="F2746" s="459" t="s">
        <v>69</v>
      </c>
      <c r="G2746" s="460">
        <v>3500</v>
      </c>
      <c r="H2746" s="461">
        <v>873</v>
      </c>
      <c r="I2746" s="461">
        <v>419</v>
      </c>
      <c r="J2746" s="462" t="s">
        <v>72</v>
      </c>
      <c r="K2746" s="463">
        <v>0.5</v>
      </c>
      <c r="L2746" s="464" t="s">
        <v>57</v>
      </c>
      <c r="M2746" s="464" t="s">
        <v>48</v>
      </c>
      <c r="N2746" s="464" t="s">
        <v>48</v>
      </c>
      <c r="O2746" s="464" t="s">
        <v>48</v>
      </c>
      <c r="P2746" s="464" t="s">
        <v>49</v>
      </c>
      <c r="Q2746" s="464" t="s">
        <v>48</v>
      </c>
      <c r="R2746" s="448" t="s">
        <v>8477</v>
      </c>
      <c r="S2746" s="465">
        <v>0.02</v>
      </c>
    </row>
    <row r="2747" spans="1:19" x14ac:dyDescent="0.2">
      <c r="A2747" s="454" t="s">
        <v>8478</v>
      </c>
      <c r="B2747" s="455" t="s">
        <v>8479</v>
      </c>
      <c r="C2747" s="456" t="s">
        <v>61</v>
      </c>
      <c r="D2747" s="457" t="s">
        <v>69</v>
      </c>
      <c r="E2747" s="458" t="s">
        <v>529</v>
      </c>
      <c r="F2747" s="459" t="s">
        <v>69</v>
      </c>
      <c r="G2747" s="460">
        <v>2519</v>
      </c>
      <c r="H2747" s="461">
        <v>1223</v>
      </c>
      <c r="I2747" s="461">
        <v>480</v>
      </c>
      <c r="J2747" s="462" t="s">
        <v>72</v>
      </c>
      <c r="K2747" s="463">
        <v>0.5</v>
      </c>
      <c r="L2747" s="464" t="s">
        <v>57</v>
      </c>
      <c r="M2747" s="464" t="s">
        <v>48</v>
      </c>
      <c r="N2747" s="464" t="s">
        <v>48</v>
      </c>
      <c r="O2747" s="464" t="s">
        <v>48</v>
      </c>
      <c r="P2747" s="464" t="s">
        <v>49</v>
      </c>
      <c r="Q2747" s="464" t="s">
        <v>48</v>
      </c>
      <c r="R2747" s="448" t="s">
        <v>8480</v>
      </c>
      <c r="S2747" s="465">
        <v>0.02</v>
      </c>
    </row>
    <row r="2748" spans="1:19" x14ac:dyDescent="0.2">
      <c r="A2748" s="454" t="s">
        <v>8481</v>
      </c>
      <c r="B2748" s="455" t="s">
        <v>8482</v>
      </c>
      <c r="C2748" s="456" t="s">
        <v>252</v>
      </c>
      <c r="D2748" s="457" t="s">
        <v>111</v>
      </c>
      <c r="E2748" s="458" t="s">
        <v>2130</v>
      </c>
      <c r="F2748" s="459" t="s">
        <v>1</v>
      </c>
      <c r="G2748" s="460">
        <v>2361</v>
      </c>
      <c r="H2748" s="461">
        <v>9427</v>
      </c>
      <c r="I2748" s="461">
        <v>3417</v>
      </c>
      <c r="J2748" s="462" t="s">
        <v>114</v>
      </c>
      <c r="K2748" s="463">
        <v>0</v>
      </c>
      <c r="L2748" s="464" t="s">
        <v>48</v>
      </c>
      <c r="M2748" s="464" t="s">
        <v>48</v>
      </c>
      <c r="N2748" s="464" t="s">
        <v>48</v>
      </c>
      <c r="O2748" s="464" t="s">
        <v>48</v>
      </c>
      <c r="P2748" s="464" t="s">
        <v>48</v>
      </c>
      <c r="Q2748" s="464" t="s">
        <v>48</v>
      </c>
      <c r="R2748" s="448" t="s">
        <v>8483</v>
      </c>
      <c r="S2748" s="465">
        <v>0.02</v>
      </c>
    </row>
    <row r="2749" spans="1:19" x14ac:dyDescent="0.2">
      <c r="A2749" s="454" t="s">
        <v>8484</v>
      </c>
      <c r="B2749" s="455" t="s">
        <v>8485</v>
      </c>
      <c r="C2749" s="456" t="s">
        <v>61</v>
      </c>
      <c r="D2749" s="457" t="s">
        <v>99</v>
      </c>
      <c r="E2749" s="458" t="s">
        <v>141</v>
      </c>
      <c r="F2749" s="459" t="s">
        <v>142</v>
      </c>
      <c r="G2749" s="460">
        <v>954</v>
      </c>
      <c r="H2749" s="461">
        <v>166</v>
      </c>
      <c r="I2749" s="461">
        <v>103</v>
      </c>
      <c r="J2749" s="462" t="s">
        <v>102</v>
      </c>
      <c r="K2749" s="463">
        <v>0.25</v>
      </c>
      <c r="L2749" s="464" t="s">
        <v>48</v>
      </c>
      <c r="M2749" s="464" t="s">
        <v>48</v>
      </c>
      <c r="N2749" s="464" t="s">
        <v>48</v>
      </c>
      <c r="O2749" s="464" t="s">
        <v>48</v>
      </c>
      <c r="P2749" s="464" t="s">
        <v>48</v>
      </c>
      <c r="Q2749" s="464" t="s">
        <v>48</v>
      </c>
      <c r="R2749" s="448" t="s">
        <v>8486</v>
      </c>
      <c r="S2749" s="465">
        <v>1.4999999999999999E-2</v>
      </c>
    </row>
    <row r="2750" spans="1:19" x14ac:dyDescent="0.2">
      <c r="A2750" s="454" t="s">
        <v>8487</v>
      </c>
      <c r="B2750" s="455" t="s">
        <v>8488</v>
      </c>
      <c r="C2750" s="456" t="s">
        <v>252</v>
      </c>
      <c r="D2750" s="457" t="s">
        <v>207</v>
      </c>
      <c r="E2750" s="458" t="s">
        <v>464</v>
      </c>
      <c r="F2750" s="459" t="s">
        <v>465</v>
      </c>
      <c r="G2750" s="460">
        <v>4973</v>
      </c>
      <c r="H2750" s="461">
        <v>2562</v>
      </c>
      <c r="I2750" s="461">
        <v>892</v>
      </c>
      <c r="J2750" s="462" t="s">
        <v>56</v>
      </c>
      <c r="K2750" s="463">
        <v>0.5</v>
      </c>
      <c r="L2750" s="464" t="s">
        <v>57</v>
      </c>
      <c r="M2750" s="464" t="s">
        <v>48</v>
      </c>
      <c r="N2750" s="464" t="s">
        <v>48</v>
      </c>
      <c r="O2750" s="464" t="s">
        <v>48</v>
      </c>
      <c r="P2750" s="464" t="s">
        <v>49</v>
      </c>
      <c r="Q2750" s="464" t="s">
        <v>48</v>
      </c>
      <c r="R2750" s="448" t="s">
        <v>8489</v>
      </c>
      <c r="S2750" s="465">
        <v>1.2E-2</v>
      </c>
    </row>
    <row r="2751" spans="1:19" x14ac:dyDescent="0.2">
      <c r="A2751" s="454" t="s">
        <v>8490</v>
      </c>
      <c r="B2751" s="455" t="s">
        <v>8491</v>
      </c>
      <c r="C2751" s="456" t="s">
        <v>61</v>
      </c>
      <c r="D2751" s="457" t="s">
        <v>62</v>
      </c>
      <c r="E2751" s="458" t="s">
        <v>180</v>
      </c>
      <c r="F2751" s="459" t="s">
        <v>181</v>
      </c>
      <c r="G2751" s="460">
        <v>529</v>
      </c>
      <c r="H2751" s="461">
        <v>107</v>
      </c>
      <c r="I2751" s="461">
        <v>52</v>
      </c>
      <c r="J2751" s="462" t="s">
        <v>65</v>
      </c>
      <c r="K2751" s="463">
        <v>0.5</v>
      </c>
      <c r="L2751" s="464" t="s">
        <v>57</v>
      </c>
      <c r="M2751" s="464" t="s">
        <v>48</v>
      </c>
      <c r="N2751" s="464" t="s">
        <v>48</v>
      </c>
      <c r="O2751" s="464" t="s">
        <v>48</v>
      </c>
      <c r="P2751" s="464" t="s">
        <v>49</v>
      </c>
      <c r="Q2751" s="464" t="s">
        <v>48</v>
      </c>
      <c r="R2751" s="448" t="s">
        <v>8492</v>
      </c>
      <c r="S2751" s="465">
        <v>0</v>
      </c>
    </row>
    <row r="2752" spans="1:19" x14ac:dyDescent="0.2">
      <c r="A2752" s="454" t="s">
        <v>8493</v>
      </c>
      <c r="B2752" s="455" t="s">
        <v>8494</v>
      </c>
      <c r="C2752" s="456" t="s">
        <v>61</v>
      </c>
      <c r="D2752" s="457" t="s">
        <v>154</v>
      </c>
      <c r="E2752" s="458" t="s">
        <v>743</v>
      </c>
      <c r="F2752" s="459" t="s">
        <v>743</v>
      </c>
      <c r="G2752" s="460">
        <v>2598</v>
      </c>
      <c r="H2752" s="461">
        <v>386</v>
      </c>
      <c r="I2752" s="461">
        <v>196</v>
      </c>
      <c r="J2752" s="462" t="s">
        <v>65</v>
      </c>
      <c r="K2752" s="463">
        <v>0.5</v>
      </c>
      <c r="L2752" s="464" t="s">
        <v>48</v>
      </c>
      <c r="M2752" s="464" t="s">
        <v>48</v>
      </c>
      <c r="N2752" s="464" t="s">
        <v>49</v>
      </c>
      <c r="O2752" s="464" t="s">
        <v>48</v>
      </c>
      <c r="P2752" s="464" t="s">
        <v>48</v>
      </c>
      <c r="Q2752" s="464" t="s">
        <v>48</v>
      </c>
      <c r="R2752" s="448" t="s">
        <v>8495</v>
      </c>
      <c r="S2752" s="465">
        <v>0.02</v>
      </c>
    </row>
    <row r="2753" spans="1:19" x14ac:dyDescent="0.2">
      <c r="A2753" s="454" t="s">
        <v>8496</v>
      </c>
      <c r="B2753" s="455" t="s">
        <v>8497</v>
      </c>
      <c r="C2753" s="456" t="s">
        <v>61</v>
      </c>
      <c r="D2753" s="457" t="s">
        <v>185</v>
      </c>
      <c r="E2753" s="458" t="s">
        <v>459</v>
      </c>
      <c r="F2753" s="459" t="s">
        <v>460</v>
      </c>
      <c r="G2753" s="460">
        <v>7473</v>
      </c>
      <c r="H2753" s="461">
        <v>2708</v>
      </c>
      <c r="I2753" s="461">
        <v>1180</v>
      </c>
      <c r="J2753" s="462" t="s">
        <v>188</v>
      </c>
      <c r="K2753" s="463">
        <v>0.5</v>
      </c>
      <c r="L2753" s="464" t="s">
        <v>57</v>
      </c>
      <c r="M2753" s="464" t="s">
        <v>48</v>
      </c>
      <c r="N2753" s="464" t="s">
        <v>48</v>
      </c>
      <c r="O2753" s="464" t="s">
        <v>49</v>
      </c>
      <c r="P2753" s="464" t="s">
        <v>48</v>
      </c>
      <c r="Q2753" s="464" t="s">
        <v>48</v>
      </c>
      <c r="R2753" s="448" t="s">
        <v>8498</v>
      </c>
      <c r="S2753" s="465">
        <v>0.02</v>
      </c>
    </row>
    <row r="2754" spans="1:19" x14ac:dyDescent="0.2">
      <c r="A2754" s="454" t="s">
        <v>8499</v>
      </c>
      <c r="B2754" s="455" t="s">
        <v>8500</v>
      </c>
      <c r="C2754" s="456" t="s">
        <v>61</v>
      </c>
      <c r="D2754" s="457" t="s">
        <v>154</v>
      </c>
      <c r="E2754" s="458" t="s">
        <v>296</v>
      </c>
      <c r="F2754" s="459" t="s">
        <v>297</v>
      </c>
      <c r="G2754" s="460">
        <v>1729</v>
      </c>
      <c r="H2754" s="461">
        <v>1903</v>
      </c>
      <c r="I2754" s="461">
        <v>809</v>
      </c>
      <c r="J2754" s="462" t="s">
        <v>65</v>
      </c>
      <c r="K2754" s="463">
        <v>0.5</v>
      </c>
      <c r="L2754" s="464" t="s">
        <v>48</v>
      </c>
      <c r="M2754" s="464" t="s">
        <v>48</v>
      </c>
      <c r="N2754" s="464" t="s">
        <v>49</v>
      </c>
      <c r="O2754" s="464" t="s">
        <v>48</v>
      </c>
      <c r="P2754" s="464" t="s">
        <v>48</v>
      </c>
      <c r="Q2754" s="464" t="s">
        <v>48</v>
      </c>
      <c r="R2754" s="448" t="s">
        <v>8501</v>
      </c>
      <c r="S2754" s="465">
        <v>0.02</v>
      </c>
    </row>
    <row r="2755" spans="1:19" x14ac:dyDescent="0.2">
      <c r="A2755" s="454" t="s">
        <v>8502</v>
      </c>
      <c r="B2755" s="455" t="s">
        <v>8503</v>
      </c>
      <c r="C2755" s="456" t="s">
        <v>43</v>
      </c>
      <c r="D2755" s="457" t="s">
        <v>124</v>
      </c>
      <c r="E2755" s="458" t="s">
        <v>417</v>
      </c>
      <c r="F2755" s="459" t="s">
        <v>418</v>
      </c>
      <c r="G2755" s="460">
        <v>1206</v>
      </c>
      <c r="H2755" s="461">
        <v>5227</v>
      </c>
      <c r="I2755" s="461">
        <v>2046</v>
      </c>
      <c r="J2755" s="462" t="s">
        <v>47</v>
      </c>
      <c r="K2755" s="463">
        <v>0.35</v>
      </c>
      <c r="L2755" s="464" t="s">
        <v>48</v>
      </c>
      <c r="M2755" s="464" t="s">
        <v>48</v>
      </c>
      <c r="N2755" s="464" t="s">
        <v>48</v>
      </c>
      <c r="O2755" s="464" t="s">
        <v>48</v>
      </c>
      <c r="P2755" s="464" t="s">
        <v>48</v>
      </c>
      <c r="Q2755" s="464" t="s">
        <v>48</v>
      </c>
      <c r="R2755" s="448" t="s">
        <v>8504</v>
      </c>
      <c r="S2755" s="465">
        <v>0.02</v>
      </c>
    </row>
    <row r="2756" spans="1:19" x14ac:dyDescent="0.2">
      <c r="A2756" s="454" t="s">
        <v>606</v>
      </c>
      <c r="B2756" s="455" t="s">
        <v>8505</v>
      </c>
      <c r="C2756" s="456" t="s">
        <v>43</v>
      </c>
      <c r="D2756" s="457" t="s">
        <v>124</v>
      </c>
      <c r="E2756" s="458" t="s">
        <v>605</v>
      </c>
      <c r="F2756" s="459" t="s">
        <v>606</v>
      </c>
      <c r="G2756" s="460">
        <v>7813</v>
      </c>
      <c r="H2756" s="461">
        <v>23217</v>
      </c>
      <c r="I2756" s="461">
        <v>10059</v>
      </c>
      <c r="J2756" s="462" t="s">
        <v>47</v>
      </c>
      <c r="K2756" s="463">
        <v>0.35</v>
      </c>
      <c r="L2756" s="464" t="s">
        <v>48</v>
      </c>
      <c r="M2756" s="464" t="s">
        <v>48</v>
      </c>
      <c r="N2756" s="464" t="s">
        <v>48</v>
      </c>
      <c r="O2756" s="464" t="s">
        <v>48</v>
      </c>
      <c r="P2756" s="464" t="s">
        <v>48</v>
      </c>
      <c r="Q2756" s="464" t="s">
        <v>48</v>
      </c>
      <c r="R2756" s="448" t="s">
        <v>8506</v>
      </c>
      <c r="S2756" s="465">
        <v>0.02</v>
      </c>
    </row>
    <row r="2757" spans="1:19" x14ac:dyDescent="0.2">
      <c r="A2757" s="454" t="s">
        <v>3118</v>
      </c>
      <c r="B2757" s="455" t="s">
        <v>8507</v>
      </c>
      <c r="C2757" s="456" t="s">
        <v>1025</v>
      </c>
      <c r="D2757" s="457" t="s">
        <v>124</v>
      </c>
      <c r="E2757" s="458" t="s">
        <v>3117</v>
      </c>
      <c r="F2757" s="459" t="s">
        <v>3118</v>
      </c>
      <c r="G2757" s="460">
        <v>9142</v>
      </c>
      <c r="H2757" s="461">
        <v>65849</v>
      </c>
      <c r="I2757" s="461">
        <v>30701</v>
      </c>
      <c r="J2757" s="462" t="s">
        <v>47</v>
      </c>
      <c r="K2757" s="463">
        <v>0.35</v>
      </c>
      <c r="L2757" s="464" t="s">
        <v>48</v>
      </c>
      <c r="M2757" s="464" t="s">
        <v>48</v>
      </c>
      <c r="N2757" s="464" t="s">
        <v>48</v>
      </c>
      <c r="O2757" s="464" t="s">
        <v>48</v>
      </c>
      <c r="P2757" s="464" t="s">
        <v>48</v>
      </c>
      <c r="Q2757" s="464" t="s">
        <v>48</v>
      </c>
      <c r="R2757" s="448" t="s">
        <v>8508</v>
      </c>
      <c r="S2757" s="465">
        <v>0.02</v>
      </c>
    </row>
    <row r="2758" spans="1:19" x14ac:dyDescent="0.2">
      <c r="A2758" s="454" t="s">
        <v>8509</v>
      </c>
      <c r="B2758" s="455" t="s">
        <v>8510</v>
      </c>
      <c r="C2758" s="456" t="s">
        <v>61</v>
      </c>
      <c r="D2758" s="457" t="s">
        <v>185</v>
      </c>
      <c r="E2758" s="458" t="s">
        <v>566</v>
      </c>
      <c r="F2758" s="459" t="s">
        <v>564</v>
      </c>
      <c r="G2758" s="460">
        <v>2610</v>
      </c>
      <c r="H2758" s="461">
        <v>1176</v>
      </c>
      <c r="I2758" s="461">
        <v>666</v>
      </c>
      <c r="J2758" s="462" t="s">
        <v>188</v>
      </c>
      <c r="K2758" s="463">
        <v>0.5</v>
      </c>
      <c r="L2758" s="464" t="s">
        <v>57</v>
      </c>
      <c r="M2758" s="464" t="s">
        <v>48</v>
      </c>
      <c r="N2758" s="464" t="s">
        <v>48</v>
      </c>
      <c r="O2758" s="464" t="s">
        <v>48</v>
      </c>
      <c r="P2758" s="464" t="s">
        <v>49</v>
      </c>
      <c r="Q2758" s="464" t="s">
        <v>48</v>
      </c>
      <c r="R2758" s="448" t="s">
        <v>8511</v>
      </c>
      <c r="S2758" s="465">
        <v>1.7000000000000001E-2</v>
      </c>
    </row>
    <row r="2759" spans="1:19" x14ac:dyDescent="0.2">
      <c r="A2759" s="454" t="s">
        <v>8512</v>
      </c>
      <c r="B2759" s="455" t="s">
        <v>8513</v>
      </c>
      <c r="C2759" s="456" t="s">
        <v>61</v>
      </c>
      <c r="D2759" s="457" t="s">
        <v>111</v>
      </c>
      <c r="E2759" s="458" t="s">
        <v>1579</v>
      </c>
      <c r="F2759" s="459" t="s">
        <v>1580</v>
      </c>
      <c r="G2759" s="460">
        <v>5506</v>
      </c>
      <c r="H2759" s="461">
        <v>1780</v>
      </c>
      <c r="I2759" s="461">
        <v>689</v>
      </c>
      <c r="J2759" s="462" t="s">
        <v>114</v>
      </c>
      <c r="K2759" s="463">
        <v>0.35</v>
      </c>
      <c r="L2759" s="464" t="s">
        <v>48</v>
      </c>
      <c r="M2759" s="464" t="s">
        <v>48</v>
      </c>
      <c r="N2759" s="464" t="s">
        <v>48</v>
      </c>
      <c r="O2759" s="464" t="s">
        <v>48</v>
      </c>
      <c r="P2759" s="464" t="s">
        <v>48</v>
      </c>
      <c r="Q2759" s="464" t="s">
        <v>48</v>
      </c>
      <c r="R2759" s="448" t="s">
        <v>8514</v>
      </c>
      <c r="S2759" s="465">
        <v>0.02</v>
      </c>
    </row>
    <row r="2760" spans="1:19" x14ac:dyDescent="0.2">
      <c r="A2760" s="454" t="s">
        <v>8515</v>
      </c>
      <c r="B2760" s="455" t="s">
        <v>8516</v>
      </c>
      <c r="C2760" s="456" t="s">
        <v>61</v>
      </c>
      <c r="D2760" s="457" t="s">
        <v>185</v>
      </c>
      <c r="E2760" s="458" t="s">
        <v>220</v>
      </c>
      <c r="F2760" s="459" t="s">
        <v>221</v>
      </c>
      <c r="G2760" s="460">
        <v>7338</v>
      </c>
      <c r="H2760" s="461">
        <v>1797</v>
      </c>
      <c r="I2760" s="461">
        <v>860</v>
      </c>
      <c r="J2760" s="462" t="s">
        <v>188</v>
      </c>
      <c r="K2760" s="463">
        <v>0.5</v>
      </c>
      <c r="L2760" s="464" t="s">
        <v>48</v>
      </c>
      <c r="M2760" s="464" t="s">
        <v>48</v>
      </c>
      <c r="N2760" s="464" t="s">
        <v>49</v>
      </c>
      <c r="O2760" s="464" t="s">
        <v>48</v>
      </c>
      <c r="P2760" s="464" t="s">
        <v>48</v>
      </c>
      <c r="Q2760" s="464" t="s">
        <v>48</v>
      </c>
      <c r="R2760" s="448" t="s">
        <v>8517</v>
      </c>
      <c r="S2760" s="465">
        <v>8.0000000000000002E-3</v>
      </c>
    </row>
    <row r="2761" spans="1:19" x14ac:dyDescent="0.2">
      <c r="A2761" s="454" t="s">
        <v>8518</v>
      </c>
      <c r="B2761" s="455" t="s">
        <v>8519</v>
      </c>
      <c r="C2761" s="456" t="s">
        <v>43</v>
      </c>
      <c r="D2761" s="457" t="s">
        <v>285</v>
      </c>
      <c r="E2761" s="458" t="s">
        <v>1242</v>
      </c>
      <c r="F2761" s="459" t="s">
        <v>1243</v>
      </c>
      <c r="G2761" s="460">
        <v>3833</v>
      </c>
      <c r="H2761" s="461">
        <v>6281</v>
      </c>
      <c r="I2761" s="461">
        <v>2350</v>
      </c>
      <c r="J2761" s="462" t="s">
        <v>56</v>
      </c>
      <c r="K2761" s="463">
        <v>0.5</v>
      </c>
      <c r="L2761" s="464" t="s">
        <v>57</v>
      </c>
      <c r="M2761" s="464" t="s">
        <v>48</v>
      </c>
      <c r="N2761" s="464" t="s">
        <v>49</v>
      </c>
      <c r="O2761" s="464" t="s">
        <v>48</v>
      </c>
      <c r="P2761" s="464" t="s">
        <v>48</v>
      </c>
      <c r="Q2761" s="464" t="s">
        <v>48</v>
      </c>
      <c r="R2761" s="448" t="s">
        <v>8520</v>
      </c>
      <c r="S2761" s="465">
        <v>0.02</v>
      </c>
    </row>
    <row r="2762" spans="1:19" x14ac:dyDescent="0.2">
      <c r="A2762" s="454" t="s">
        <v>8521</v>
      </c>
      <c r="B2762" s="455">
        <v>24703</v>
      </c>
      <c r="C2762" s="456" t="s">
        <v>61</v>
      </c>
      <c r="D2762" s="457" t="s">
        <v>259</v>
      </c>
      <c r="E2762" s="458" t="s">
        <v>977</v>
      </c>
      <c r="F2762" s="459" t="s">
        <v>978</v>
      </c>
      <c r="G2762" s="460">
        <v>696</v>
      </c>
      <c r="H2762" s="461">
        <v>407</v>
      </c>
      <c r="I2762" s="461">
        <v>234</v>
      </c>
      <c r="J2762" s="462" t="s">
        <v>102</v>
      </c>
      <c r="K2762" s="463">
        <v>0.25</v>
      </c>
      <c r="L2762" s="464" t="s">
        <v>48</v>
      </c>
      <c r="M2762" s="464" t="s">
        <v>48</v>
      </c>
      <c r="N2762" s="464" t="s">
        <v>49</v>
      </c>
      <c r="O2762" s="464" t="s">
        <v>48</v>
      </c>
      <c r="P2762" s="464" t="s">
        <v>48</v>
      </c>
      <c r="Q2762" s="464" t="s">
        <v>48</v>
      </c>
      <c r="R2762" s="448" t="s">
        <v>8522</v>
      </c>
      <c r="S2762" s="465">
        <v>0.02</v>
      </c>
    </row>
    <row r="2763" spans="1:19" x14ac:dyDescent="0.2">
      <c r="A2763" s="454" t="s">
        <v>8523</v>
      </c>
      <c r="B2763" s="455" t="s">
        <v>8524</v>
      </c>
      <c r="C2763" s="456" t="s">
        <v>61</v>
      </c>
      <c r="D2763" s="457" t="s">
        <v>62</v>
      </c>
      <c r="E2763" s="458" t="s">
        <v>180</v>
      </c>
      <c r="F2763" s="459" t="s">
        <v>181</v>
      </c>
      <c r="G2763" s="460">
        <v>1256</v>
      </c>
      <c r="H2763" s="461">
        <v>243</v>
      </c>
      <c r="I2763" s="461">
        <v>101</v>
      </c>
      <c r="J2763" s="462" t="s">
        <v>65</v>
      </c>
      <c r="K2763" s="463">
        <v>0.5</v>
      </c>
      <c r="L2763" s="464" t="s">
        <v>57</v>
      </c>
      <c r="M2763" s="464" t="s">
        <v>48</v>
      </c>
      <c r="N2763" s="464" t="s">
        <v>48</v>
      </c>
      <c r="O2763" s="464" t="s">
        <v>48</v>
      </c>
      <c r="P2763" s="464" t="s">
        <v>49</v>
      </c>
      <c r="Q2763" s="464" t="s">
        <v>48</v>
      </c>
      <c r="R2763" s="448" t="s">
        <v>8525</v>
      </c>
      <c r="S2763" s="465">
        <v>0.01</v>
      </c>
    </row>
    <row r="2764" spans="1:19" x14ac:dyDescent="0.2">
      <c r="A2764" s="454" t="s">
        <v>8526</v>
      </c>
      <c r="B2764" s="455" t="s">
        <v>8527</v>
      </c>
      <c r="C2764" s="456" t="s">
        <v>61</v>
      </c>
      <c r="D2764" s="457" t="s">
        <v>62</v>
      </c>
      <c r="E2764" s="458" t="s">
        <v>265</v>
      </c>
      <c r="F2764" s="459" t="s">
        <v>266</v>
      </c>
      <c r="G2764" s="460">
        <v>1676</v>
      </c>
      <c r="H2764" s="461">
        <v>265</v>
      </c>
      <c r="I2764" s="461">
        <v>132</v>
      </c>
      <c r="J2764" s="462" t="s">
        <v>65</v>
      </c>
      <c r="K2764" s="463">
        <v>0.5</v>
      </c>
      <c r="L2764" s="464" t="s">
        <v>57</v>
      </c>
      <c r="M2764" s="464" t="s">
        <v>48</v>
      </c>
      <c r="N2764" s="464" t="s">
        <v>48</v>
      </c>
      <c r="O2764" s="464" t="s">
        <v>49</v>
      </c>
      <c r="P2764" s="464" t="s">
        <v>48</v>
      </c>
      <c r="Q2764" s="464" t="s">
        <v>48</v>
      </c>
      <c r="R2764" s="448" t="s">
        <v>8528</v>
      </c>
      <c r="S2764" s="465">
        <v>0.02</v>
      </c>
    </row>
    <row r="2765" spans="1:19" x14ac:dyDescent="0.2">
      <c r="A2765" s="454" t="s">
        <v>8529</v>
      </c>
      <c r="B2765" s="455" t="s">
        <v>8530</v>
      </c>
      <c r="C2765" s="456" t="s">
        <v>61</v>
      </c>
      <c r="D2765" s="457" t="s">
        <v>135</v>
      </c>
      <c r="E2765" s="458" t="s">
        <v>383</v>
      </c>
      <c r="F2765" s="459" t="s">
        <v>384</v>
      </c>
      <c r="G2765" s="460">
        <v>1081</v>
      </c>
      <c r="H2765" s="461">
        <v>508</v>
      </c>
      <c r="I2765" s="461">
        <v>195</v>
      </c>
      <c r="J2765" s="462" t="s">
        <v>102</v>
      </c>
      <c r="K2765" s="463">
        <v>0.25</v>
      </c>
      <c r="L2765" s="464" t="s">
        <v>57</v>
      </c>
      <c r="M2765" s="464" t="s">
        <v>48</v>
      </c>
      <c r="N2765" s="464" t="s">
        <v>48</v>
      </c>
      <c r="O2765" s="464" t="s">
        <v>49</v>
      </c>
      <c r="P2765" s="464" t="s">
        <v>48</v>
      </c>
      <c r="Q2765" s="464" t="s">
        <v>48</v>
      </c>
      <c r="R2765" s="448" t="s">
        <v>8531</v>
      </c>
      <c r="S2765" s="465">
        <v>5.0000000000000001E-3</v>
      </c>
    </row>
    <row r="2766" spans="1:19" x14ac:dyDescent="0.2">
      <c r="A2766" s="454" t="s">
        <v>8532</v>
      </c>
      <c r="B2766" s="455" t="s">
        <v>8533</v>
      </c>
      <c r="C2766" s="456" t="s">
        <v>61</v>
      </c>
      <c r="D2766" s="457" t="s">
        <v>276</v>
      </c>
      <c r="E2766" s="458" t="s">
        <v>1026</v>
      </c>
      <c r="F2766" s="459" t="s">
        <v>1023</v>
      </c>
      <c r="G2766" s="460">
        <v>7237</v>
      </c>
      <c r="H2766" s="461">
        <v>1376</v>
      </c>
      <c r="I2766" s="461">
        <v>661</v>
      </c>
      <c r="J2766" s="462" t="s">
        <v>188</v>
      </c>
      <c r="K2766" s="463">
        <v>0.5</v>
      </c>
      <c r="L2766" s="464" t="s">
        <v>48</v>
      </c>
      <c r="M2766" s="464" t="s">
        <v>48</v>
      </c>
      <c r="N2766" s="464" t="s">
        <v>48</v>
      </c>
      <c r="O2766" s="464" t="s">
        <v>48</v>
      </c>
      <c r="P2766" s="464" t="s">
        <v>48</v>
      </c>
      <c r="Q2766" s="464" t="s">
        <v>48</v>
      </c>
      <c r="R2766" s="448" t="s">
        <v>8534</v>
      </c>
      <c r="S2766" s="465">
        <v>0.02</v>
      </c>
    </row>
    <row r="2767" spans="1:19" x14ac:dyDescent="0.2">
      <c r="A2767" s="454" t="s">
        <v>8535</v>
      </c>
      <c r="B2767" s="455" t="s">
        <v>8536</v>
      </c>
      <c r="C2767" s="456" t="s">
        <v>61</v>
      </c>
      <c r="D2767" s="457" t="s">
        <v>154</v>
      </c>
      <c r="E2767" s="458" t="s">
        <v>155</v>
      </c>
      <c r="F2767" s="459" t="s">
        <v>156</v>
      </c>
      <c r="G2767" s="460">
        <v>805</v>
      </c>
      <c r="H2767" s="461">
        <v>210</v>
      </c>
      <c r="I2767" s="461">
        <v>91</v>
      </c>
      <c r="J2767" s="462" t="s">
        <v>65</v>
      </c>
      <c r="K2767" s="463">
        <v>0.5</v>
      </c>
      <c r="L2767" s="464" t="s">
        <v>48</v>
      </c>
      <c r="M2767" s="464" t="s">
        <v>48</v>
      </c>
      <c r="N2767" s="464" t="s">
        <v>48</v>
      </c>
      <c r="O2767" s="464" t="s">
        <v>48</v>
      </c>
      <c r="P2767" s="464" t="s">
        <v>48</v>
      </c>
      <c r="Q2767" s="464" t="s">
        <v>48</v>
      </c>
      <c r="R2767" s="448" t="s">
        <v>8537</v>
      </c>
      <c r="S2767" s="465">
        <v>0.02</v>
      </c>
    </row>
    <row r="2768" spans="1:19" x14ac:dyDescent="0.2">
      <c r="A2768" s="454" t="s">
        <v>8538</v>
      </c>
      <c r="B2768" s="455" t="s">
        <v>8539</v>
      </c>
      <c r="C2768" s="456" t="s">
        <v>61</v>
      </c>
      <c r="D2768" s="457" t="s">
        <v>111</v>
      </c>
      <c r="E2768" s="458" t="s">
        <v>1178</v>
      </c>
      <c r="F2768" s="459" t="s">
        <v>1178</v>
      </c>
      <c r="G2768" s="460">
        <v>1047</v>
      </c>
      <c r="H2768" s="461">
        <v>3973</v>
      </c>
      <c r="I2768" s="461">
        <v>1264</v>
      </c>
      <c r="J2768" s="462" t="s">
        <v>114</v>
      </c>
      <c r="K2768" s="463">
        <v>0</v>
      </c>
      <c r="L2768" s="464" t="s">
        <v>48</v>
      </c>
      <c r="M2768" s="464" t="s">
        <v>48</v>
      </c>
      <c r="N2768" s="464" t="s">
        <v>48</v>
      </c>
      <c r="O2768" s="464" t="s">
        <v>48</v>
      </c>
      <c r="P2768" s="464" t="s">
        <v>48</v>
      </c>
      <c r="Q2768" s="464" t="s">
        <v>48</v>
      </c>
      <c r="R2768" s="448" t="s">
        <v>8540</v>
      </c>
      <c r="S2768" s="465">
        <v>1.6E-2</v>
      </c>
    </row>
    <row r="2769" spans="1:19" x14ac:dyDescent="0.2">
      <c r="A2769" s="454" t="s">
        <v>8541</v>
      </c>
      <c r="B2769" s="455" t="s">
        <v>8542</v>
      </c>
      <c r="C2769" s="456" t="s">
        <v>61</v>
      </c>
      <c r="D2769" s="457" t="s">
        <v>76</v>
      </c>
      <c r="E2769" s="458" t="s">
        <v>77</v>
      </c>
      <c r="F2769" s="459" t="s">
        <v>78</v>
      </c>
      <c r="G2769" s="460">
        <v>4682</v>
      </c>
      <c r="H2769" s="461">
        <v>524</v>
      </c>
      <c r="I2769" s="461">
        <v>369</v>
      </c>
      <c r="J2769" s="462" t="s">
        <v>72</v>
      </c>
      <c r="K2769" s="463">
        <v>0.5</v>
      </c>
      <c r="L2769" s="464" t="s">
        <v>57</v>
      </c>
      <c r="M2769" s="464" t="s">
        <v>48</v>
      </c>
      <c r="N2769" s="464" t="s">
        <v>48</v>
      </c>
      <c r="O2769" s="464" t="s">
        <v>48</v>
      </c>
      <c r="P2769" s="464" t="s">
        <v>49</v>
      </c>
      <c r="Q2769" s="464" t="s">
        <v>48</v>
      </c>
      <c r="R2769" s="448" t="s">
        <v>8543</v>
      </c>
      <c r="S2769" s="465">
        <v>1.7000000000000001E-2</v>
      </c>
    </row>
    <row r="2770" spans="1:19" x14ac:dyDescent="0.2">
      <c r="A2770" s="454" t="s">
        <v>8544</v>
      </c>
      <c r="B2770" s="455" t="s">
        <v>8545</v>
      </c>
      <c r="C2770" s="456" t="s">
        <v>61</v>
      </c>
      <c r="D2770" s="457" t="s">
        <v>314</v>
      </c>
      <c r="E2770" s="458" t="s">
        <v>1206</v>
      </c>
      <c r="F2770" s="459" t="s">
        <v>1207</v>
      </c>
      <c r="G2770" s="460">
        <v>7093</v>
      </c>
      <c r="H2770" s="461">
        <v>2181</v>
      </c>
      <c r="I2770" s="461">
        <v>1002</v>
      </c>
      <c r="J2770" s="462" t="s">
        <v>65</v>
      </c>
      <c r="K2770" s="463">
        <v>0.5</v>
      </c>
      <c r="L2770" s="464" t="s">
        <v>48</v>
      </c>
      <c r="M2770" s="464" t="s">
        <v>48</v>
      </c>
      <c r="N2770" s="464" t="s">
        <v>48</v>
      </c>
      <c r="O2770" s="464" t="s">
        <v>48</v>
      </c>
      <c r="P2770" s="464" t="s">
        <v>48</v>
      </c>
      <c r="Q2770" s="464" t="s">
        <v>48</v>
      </c>
      <c r="R2770" s="448" t="s">
        <v>8546</v>
      </c>
      <c r="S2770" s="465">
        <v>0.02</v>
      </c>
    </row>
    <row r="2771" spans="1:19" x14ac:dyDescent="0.2">
      <c r="A2771" s="454" t="s">
        <v>8547</v>
      </c>
      <c r="B2771" s="455" t="s">
        <v>8548</v>
      </c>
      <c r="C2771" s="456" t="s">
        <v>61</v>
      </c>
      <c r="D2771" s="457" t="s">
        <v>62</v>
      </c>
      <c r="E2771" s="458" t="s">
        <v>175</v>
      </c>
      <c r="F2771" s="459" t="s">
        <v>176</v>
      </c>
      <c r="G2771" s="460">
        <v>446</v>
      </c>
      <c r="H2771" s="461">
        <v>58</v>
      </c>
      <c r="I2771" s="461">
        <v>29</v>
      </c>
      <c r="J2771" s="462" t="s">
        <v>65</v>
      </c>
      <c r="K2771" s="463">
        <v>0.5</v>
      </c>
      <c r="L2771" s="464" t="s">
        <v>57</v>
      </c>
      <c r="M2771" s="464" t="s">
        <v>48</v>
      </c>
      <c r="N2771" s="464" t="s">
        <v>48</v>
      </c>
      <c r="O2771" s="464" t="s">
        <v>48</v>
      </c>
      <c r="P2771" s="464" t="s">
        <v>49</v>
      </c>
      <c r="Q2771" s="464" t="s">
        <v>48</v>
      </c>
      <c r="R2771" s="448" t="s">
        <v>8549</v>
      </c>
      <c r="S2771" s="465">
        <v>0</v>
      </c>
    </row>
    <row r="2772" spans="1:19" x14ac:dyDescent="0.2">
      <c r="A2772" s="454" t="s">
        <v>8550</v>
      </c>
      <c r="B2772" s="455" t="s">
        <v>8551</v>
      </c>
      <c r="C2772" s="456" t="s">
        <v>61</v>
      </c>
      <c r="D2772" s="457" t="s">
        <v>154</v>
      </c>
      <c r="E2772" s="458" t="s">
        <v>404</v>
      </c>
      <c r="F2772" s="459" t="s">
        <v>405</v>
      </c>
      <c r="G2772" s="460">
        <v>3021</v>
      </c>
      <c r="H2772" s="461">
        <v>404</v>
      </c>
      <c r="I2772" s="461">
        <v>264</v>
      </c>
      <c r="J2772" s="462" t="s">
        <v>65</v>
      </c>
      <c r="K2772" s="463">
        <v>0.5</v>
      </c>
      <c r="L2772" s="464" t="s">
        <v>57</v>
      </c>
      <c r="M2772" s="464" t="s">
        <v>48</v>
      </c>
      <c r="N2772" s="464" t="s">
        <v>48</v>
      </c>
      <c r="O2772" s="464" t="s">
        <v>49</v>
      </c>
      <c r="P2772" s="464" t="s">
        <v>48</v>
      </c>
      <c r="Q2772" s="464" t="s">
        <v>48</v>
      </c>
      <c r="R2772" s="448" t="s">
        <v>8552</v>
      </c>
      <c r="S2772" s="465">
        <v>0.01</v>
      </c>
    </row>
    <row r="2773" spans="1:19" x14ac:dyDescent="0.2">
      <c r="A2773" s="454" t="s">
        <v>8553</v>
      </c>
      <c r="B2773" s="455" t="s">
        <v>8554</v>
      </c>
      <c r="C2773" s="456" t="s">
        <v>61</v>
      </c>
      <c r="D2773" s="457" t="s">
        <v>69</v>
      </c>
      <c r="E2773" s="458" t="s">
        <v>529</v>
      </c>
      <c r="F2773" s="459" t="s">
        <v>69</v>
      </c>
      <c r="G2773" s="460">
        <v>1234</v>
      </c>
      <c r="H2773" s="461">
        <v>1173</v>
      </c>
      <c r="I2773" s="461">
        <v>471</v>
      </c>
      <c r="J2773" s="462" t="s">
        <v>72</v>
      </c>
      <c r="K2773" s="463">
        <v>0.5</v>
      </c>
      <c r="L2773" s="464" t="s">
        <v>57</v>
      </c>
      <c r="M2773" s="464" t="s">
        <v>48</v>
      </c>
      <c r="N2773" s="464" t="s">
        <v>48</v>
      </c>
      <c r="O2773" s="464" t="s">
        <v>48</v>
      </c>
      <c r="P2773" s="464" t="s">
        <v>49</v>
      </c>
      <c r="Q2773" s="464" t="s">
        <v>48</v>
      </c>
      <c r="R2773" s="448" t="s">
        <v>8555</v>
      </c>
      <c r="S2773" s="465">
        <v>0.01</v>
      </c>
    </row>
    <row r="2774" spans="1:19" x14ac:dyDescent="0.2">
      <c r="A2774" s="454" t="s">
        <v>8556</v>
      </c>
      <c r="B2774" s="455" t="s">
        <v>8557</v>
      </c>
      <c r="C2774" s="456" t="s">
        <v>61</v>
      </c>
      <c r="D2774" s="457" t="s">
        <v>99</v>
      </c>
      <c r="E2774" s="458" t="s">
        <v>100</v>
      </c>
      <c r="F2774" s="459" t="s">
        <v>101</v>
      </c>
      <c r="G2774" s="460">
        <v>2638</v>
      </c>
      <c r="H2774" s="461">
        <v>1637</v>
      </c>
      <c r="I2774" s="461">
        <v>711</v>
      </c>
      <c r="J2774" s="462" t="s">
        <v>102</v>
      </c>
      <c r="K2774" s="463">
        <v>0.25</v>
      </c>
      <c r="L2774" s="464" t="s">
        <v>48</v>
      </c>
      <c r="M2774" s="464" t="s">
        <v>48</v>
      </c>
      <c r="N2774" s="464" t="s">
        <v>48</v>
      </c>
      <c r="O2774" s="464" t="s">
        <v>48</v>
      </c>
      <c r="P2774" s="464" t="s">
        <v>48</v>
      </c>
      <c r="Q2774" s="464" t="s">
        <v>48</v>
      </c>
      <c r="R2774" s="448" t="s">
        <v>8558</v>
      </c>
      <c r="S2774" s="465">
        <v>0</v>
      </c>
    </row>
    <row r="2775" spans="1:19" x14ac:dyDescent="0.2">
      <c r="A2775" s="454" t="s">
        <v>8559</v>
      </c>
      <c r="B2775" s="455" t="s">
        <v>8560</v>
      </c>
      <c r="C2775" s="456" t="s">
        <v>61</v>
      </c>
      <c r="D2775" s="457" t="s">
        <v>285</v>
      </c>
      <c r="E2775" s="458" t="s">
        <v>2103</v>
      </c>
      <c r="F2775" s="459" t="s">
        <v>2101</v>
      </c>
      <c r="G2775" s="460">
        <v>2322</v>
      </c>
      <c r="H2775" s="461">
        <v>1083</v>
      </c>
      <c r="I2775" s="461">
        <v>409</v>
      </c>
      <c r="J2775" s="462" t="s">
        <v>56</v>
      </c>
      <c r="K2775" s="463">
        <v>0.5</v>
      </c>
      <c r="L2775" s="464" t="s">
        <v>57</v>
      </c>
      <c r="M2775" s="464" t="s">
        <v>48</v>
      </c>
      <c r="N2775" s="464" t="s">
        <v>48</v>
      </c>
      <c r="O2775" s="464" t="s">
        <v>48</v>
      </c>
      <c r="P2775" s="464" t="s">
        <v>49</v>
      </c>
      <c r="Q2775" s="464" t="s">
        <v>48</v>
      </c>
      <c r="R2775" s="448" t="s">
        <v>8561</v>
      </c>
      <c r="S2775" s="465">
        <v>1.8000000000000002E-2</v>
      </c>
    </row>
    <row r="2776" spans="1:19" x14ac:dyDescent="0.2">
      <c r="A2776" s="454" t="s">
        <v>8562</v>
      </c>
      <c r="B2776" s="455" t="s">
        <v>8563</v>
      </c>
      <c r="C2776" s="456" t="s">
        <v>61</v>
      </c>
      <c r="D2776" s="457" t="s">
        <v>207</v>
      </c>
      <c r="E2776" s="458" t="s">
        <v>964</v>
      </c>
      <c r="F2776" s="459" t="s">
        <v>965</v>
      </c>
      <c r="G2776" s="460">
        <v>4951</v>
      </c>
      <c r="H2776" s="461">
        <v>671</v>
      </c>
      <c r="I2776" s="461">
        <v>284</v>
      </c>
      <c r="J2776" s="462" t="s">
        <v>56</v>
      </c>
      <c r="K2776" s="463">
        <v>0.5</v>
      </c>
      <c r="L2776" s="464" t="s">
        <v>57</v>
      </c>
      <c r="M2776" s="464" t="s">
        <v>48</v>
      </c>
      <c r="N2776" s="464" t="s">
        <v>48</v>
      </c>
      <c r="O2776" s="464" t="s">
        <v>48</v>
      </c>
      <c r="P2776" s="464" t="s">
        <v>49</v>
      </c>
      <c r="Q2776" s="464" t="s">
        <v>48</v>
      </c>
      <c r="R2776" s="448" t="s">
        <v>8564</v>
      </c>
      <c r="S2776" s="465">
        <v>0</v>
      </c>
    </row>
    <row r="2777" spans="1:19" x14ac:dyDescent="0.2">
      <c r="A2777" s="454" t="s">
        <v>8565</v>
      </c>
      <c r="B2777" s="455" t="s">
        <v>8566</v>
      </c>
      <c r="C2777" s="456" t="s">
        <v>61</v>
      </c>
      <c r="D2777" s="457" t="s">
        <v>341</v>
      </c>
      <c r="E2777" s="458" t="s">
        <v>724</v>
      </c>
      <c r="F2777" s="459" t="s">
        <v>722</v>
      </c>
      <c r="G2777" s="460">
        <v>2435</v>
      </c>
      <c r="H2777" s="461">
        <v>369</v>
      </c>
      <c r="I2777" s="461">
        <v>243</v>
      </c>
      <c r="J2777" s="462" t="s">
        <v>72</v>
      </c>
      <c r="K2777" s="463">
        <v>0.5</v>
      </c>
      <c r="L2777" s="464" t="s">
        <v>48</v>
      </c>
      <c r="M2777" s="464" t="s">
        <v>48</v>
      </c>
      <c r="N2777" s="464" t="s">
        <v>49</v>
      </c>
      <c r="O2777" s="464" t="s">
        <v>48</v>
      </c>
      <c r="P2777" s="464" t="s">
        <v>48</v>
      </c>
      <c r="Q2777" s="464" t="s">
        <v>48</v>
      </c>
      <c r="R2777" s="448" t="s">
        <v>8567</v>
      </c>
      <c r="S2777" s="465">
        <v>1.4999999999999999E-2</v>
      </c>
    </row>
    <row r="2778" spans="1:19" x14ac:dyDescent="0.2">
      <c r="A2778" s="454" t="s">
        <v>8568</v>
      </c>
      <c r="B2778" s="455" t="s">
        <v>8569</v>
      </c>
      <c r="C2778" s="456" t="s">
        <v>61</v>
      </c>
      <c r="D2778" s="457" t="s">
        <v>341</v>
      </c>
      <c r="E2778" s="458" t="s">
        <v>342</v>
      </c>
      <c r="F2778" s="459" t="s">
        <v>343</v>
      </c>
      <c r="G2778" s="460">
        <v>1703</v>
      </c>
      <c r="H2778" s="461">
        <v>693</v>
      </c>
      <c r="I2778" s="461">
        <v>319</v>
      </c>
      <c r="J2778" s="462" t="s">
        <v>72</v>
      </c>
      <c r="K2778" s="463">
        <v>0.5</v>
      </c>
      <c r="L2778" s="464" t="s">
        <v>48</v>
      </c>
      <c r="M2778" s="464" t="s">
        <v>48</v>
      </c>
      <c r="N2778" s="464" t="s">
        <v>49</v>
      </c>
      <c r="O2778" s="464" t="s">
        <v>48</v>
      </c>
      <c r="P2778" s="464" t="s">
        <v>48</v>
      </c>
      <c r="Q2778" s="464" t="s">
        <v>48</v>
      </c>
      <c r="R2778" s="448" t="s">
        <v>8570</v>
      </c>
      <c r="S2778" s="465">
        <v>0.02</v>
      </c>
    </row>
    <row r="2779" spans="1:19" x14ac:dyDescent="0.2">
      <c r="A2779" s="454" t="s">
        <v>8571</v>
      </c>
      <c r="B2779" s="455" t="s">
        <v>8572</v>
      </c>
      <c r="C2779" s="456" t="s">
        <v>61</v>
      </c>
      <c r="D2779" s="457" t="s">
        <v>76</v>
      </c>
      <c r="E2779" s="458" t="s">
        <v>106</v>
      </c>
      <c r="F2779" s="459" t="s">
        <v>107</v>
      </c>
      <c r="G2779" s="460">
        <v>869</v>
      </c>
      <c r="H2779" s="461">
        <v>34</v>
      </c>
      <c r="I2779" s="461">
        <v>30</v>
      </c>
      <c r="J2779" s="462" t="s">
        <v>72</v>
      </c>
      <c r="K2779" s="463">
        <v>0.5</v>
      </c>
      <c r="L2779" s="464" t="s">
        <v>57</v>
      </c>
      <c r="M2779" s="464" t="s">
        <v>48</v>
      </c>
      <c r="N2779" s="464" t="s">
        <v>48</v>
      </c>
      <c r="O2779" s="464" t="s">
        <v>48</v>
      </c>
      <c r="P2779" s="464" t="s">
        <v>49</v>
      </c>
      <c r="Q2779" s="464" t="s">
        <v>48</v>
      </c>
      <c r="R2779" s="448" t="s">
        <v>8573</v>
      </c>
      <c r="S2779" s="465">
        <v>0</v>
      </c>
    </row>
    <row r="2780" spans="1:19" x14ac:dyDescent="0.2">
      <c r="A2780" s="454" t="s">
        <v>8574</v>
      </c>
      <c r="B2780" s="455" t="s">
        <v>8575</v>
      </c>
      <c r="C2780" s="456" t="s">
        <v>61</v>
      </c>
      <c r="D2780" s="457" t="s">
        <v>69</v>
      </c>
      <c r="E2780" s="458" t="s">
        <v>1262</v>
      </c>
      <c r="F2780" s="459" t="s">
        <v>1263</v>
      </c>
      <c r="G2780" s="460">
        <v>220</v>
      </c>
      <c r="H2780" s="461">
        <v>206</v>
      </c>
      <c r="I2780" s="461">
        <v>100</v>
      </c>
      <c r="J2780" s="462" t="s">
        <v>72</v>
      </c>
      <c r="K2780" s="463">
        <v>0.5</v>
      </c>
      <c r="L2780" s="464" t="s">
        <v>57</v>
      </c>
      <c r="M2780" s="464" t="s">
        <v>48</v>
      </c>
      <c r="N2780" s="464" t="s">
        <v>48</v>
      </c>
      <c r="O2780" s="464" t="s">
        <v>49</v>
      </c>
      <c r="P2780" s="464" t="s">
        <v>48</v>
      </c>
      <c r="Q2780" s="464" t="s">
        <v>48</v>
      </c>
      <c r="R2780" s="448" t="s">
        <v>8576</v>
      </c>
      <c r="S2780" s="465">
        <v>1.4999999999999999E-2</v>
      </c>
    </row>
    <row r="2781" spans="1:19" x14ac:dyDescent="0.2">
      <c r="A2781" s="454" t="s">
        <v>8577</v>
      </c>
      <c r="B2781" s="455" t="s">
        <v>8578</v>
      </c>
      <c r="C2781" s="456" t="s">
        <v>61</v>
      </c>
      <c r="D2781" s="457" t="s">
        <v>118</v>
      </c>
      <c r="E2781" s="458" t="s">
        <v>1117</v>
      </c>
      <c r="F2781" s="459" t="s">
        <v>1118</v>
      </c>
      <c r="G2781" s="460">
        <v>4903</v>
      </c>
      <c r="H2781" s="461">
        <v>784</v>
      </c>
      <c r="I2781" s="461">
        <v>419</v>
      </c>
      <c r="J2781" s="462" t="s">
        <v>47</v>
      </c>
      <c r="K2781" s="463">
        <v>0.35</v>
      </c>
      <c r="L2781" s="464" t="s">
        <v>48</v>
      </c>
      <c r="M2781" s="464" t="s">
        <v>48</v>
      </c>
      <c r="N2781" s="464" t="s">
        <v>48</v>
      </c>
      <c r="O2781" s="464" t="s">
        <v>48</v>
      </c>
      <c r="P2781" s="464" t="s">
        <v>48</v>
      </c>
      <c r="Q2781" s="464" t="s">
        <v>48</v>
      </c>
      <c r="R2781" s="448" t="s">
        <v>8579</v>
      </c>
      <c r="S2781" s="465">
        <v>0.02</v>
      </c>
    </row>
    <row r="2782" spans="1:19" x14ac:dyDescent="0.2">
      <c r="A2782" s="454" t="s">
        <v>8580</v>
      </c>
      <c r="B2782" s="455" t="s">
        <v>8581</v>
      </c>
      <c r="C2782" s="456" t="s">
        <v>61</v>
      </c>
      <c r="D2782" s="457" t="s">
        <v>111</v>
      </c>
      <c r="E2782" s="458" t="s">
        <v>1133</v>
      </c>
      <c r="F2782" s="459" t="s">
        <v>1134</v>
      </c>
      <c r="G2782" s="460">
        <v>438</v>
      </c>
      <c r="H2782" s="461">
        <v>85</v>
      </c>
      <c r="I2782" s="461">
        <v>52</v>
      </c>
      <c r="J2782" s="462" t="s">
        <v>114</v>
      </c>
      <c r="K2782" s="463">
        <v>0.35</v>
      </c>
      <c r="L2782" s="464" t="s">
        <v>48</v>
      </c>
      <c r="M2782" s="464" t="s">
        <v>48</v>
      </c>
      <c r="N2782" s="464" t="s">
        <v>49</v>
      </c>
      <c r="O2782" s="464" t="s">
        <v>48</v>
      </c>
      <c r="P2782" s="464" t="s">
        <v>48</v>
      </c>
      <c r="Q2782" s="464" t="s">
        <v>48</v>
      </c>
      <c r="R2782" s="448" t="s">
        <v>8582</v>
      </c>
      <c r="S2782" s="465">
        <v>0</v>
      </c>
    </row>
    <row r="2783" spans="1:19" x14ac:dyDescent="0.2">
      <c r="A2783" s="454" t="s">
        <v>8583</v>
      </c>
      <c r="B2783" s="455" t="s">
        <v>8584</v>
      </c>
      <c r="C2783" s="456" t="s">
        <v>61</v>
      </c>
      <c r="D2783" s="457" t="s">
        <v>62</v>
      </c>
      <c r="E2783" s="458" t="s">
        <v>362</v>
      </c>
      <c r="F2783" s="459" t="s">
        <v>363</v>
      </c>
      <c r="G2783" s="460">
        <v>840</v>
      </c>
      <c r="H2783" s="461">
        <v>183</v>
      </c>
      <c r="I2783" s="461">
        <v>81</v>
      </c>
      <c r="J2783" s="462" t="s">
        <v>65</v>
      </c>
      <c r="K2783" s="463">
        <v>0.5</v>
      </c>
      <c r="L2783" s="464" t="s">
        <v>57</v>
      </c>
      <c r="M2783" s="464" t="s">
        <v>48</v>
      </c>
      <c r="N2783" s="464" t="s">
        <v>49</v>
      </c>
      <c r="O2783" s="464" t="s">
        <v>48</v>
      </c>
      <c r="P2783" s="464" t="s">
        <v>48</v>
      </c>
      <c r="Q2783" s="464" t="s">
        <v>48</v>
      </c>
      <c r="R2783" s="448" t="s">
        <v>8585</v>
      </c>
      <c r="S2783" s="465">
        <v>0</v>
      </c>
    </row>
    <row r="2784" spans="1:19" x14ac:dyDescent="0.2">
      <c r="A2784" s="454" t="s">
        <v>8586</v>
      </c>
      <c r="B2784" s="455" t="s">
        <v>8587</v>
      </c>
      <c r="C2784" s="456" t="s">
        <v>61</v>
      </c>
      <c r="D2784" s="457" t="s">
        <v>62</v>
      </c>
      <c r="E2784" s="458" t="s">
        <v>175</v>
      </c>
      <c r="F2784" s="459" t="s">
        <v>176</v>
      </c>
      <c r="G2784" s="460">
        <v>1208</v>
      </c>
      <c r="H2784" s="461">
        <v>291</v>
      </c>
      <c r="I2784" s="461">
        <v>110</v>
      </c>
      <c r="J2784" s="462" t="s">
        <v>65</v>
      </c>
      <c r="K2784" s="463">
        <v>0.5</v>
      </c>
      <c r="L2784" s="464" t="s">
        <v>57</v>
      </c>
      <c r="M2784" s="464" t="s">
        <v>48</v>
      </c>
      <c r="N2784" s="464" t="s">
        <v>48</v>
      </c>
      <c r="O2784" s="464" t="s">
        <v>48</v>
      </c>
      <c r="P2784" s="464" t="s">
        <v>49</v>
      </c>
      <c r="Q2784" s="464" t="s">
        <v>48</v>
      </c>
      <c r="R2784" s="448" t="s">
        <v>8588</v>
      </c>
      <c r="S2784" s="465">
        <v>0.02</v>
      </c>
    </row>
    <row r="2785" spans="1:19" x14ac:dyDescent="0.2">
      <c r="A2785" s="454" t="s">
        <v>8589</v>
      </c>
      <c r="B2785" s="455" t="s">
        <v>8590</v>
      </c>
      <c r="C2785" s="456" t="s">
        <v>61</v>
      </c>
      <c r="D2785" s="457" t="s">
        <v>259</v>
      </c>
      <c r="E2785" s="458" t="s">
        <v>260</v>
      </c>
      <c r="F2785" s="459" t="s">
        <v>261</v>
      </c>
      <c r="G2785" s="460">
        <v>485</v>
      </c>
      <c r="H2785" s="461">
        <v>1095</v>
      </c>
      <c r="I2785" s="461">
        <v>404</v>
      </c>
      <c r="J2785" s="462" t="s">
        <v>102</v>
      </c>
      <c r="K2785" s="463">
        <v>0.25</v>
      </c>
      <c r="L2785" s="464" t="s">
        <v>48</v>
      </c>
      <c r="M2785" s="464" t="s">
        <v>48</v>
      </c>
      <c r="N2785" s="464" t="s">
        <v>48</v>
      </c>
      <c r="O2785" s="464" t="s">
        <v>48</v>
      </c>
      <c r="P2785" s="464" t="s">
        <v>48</v>
      </c>
      <c r="Q2785" s="464" t="s">
        <v>48</v>
      </c>
      <c r="R2785" s="448" t="s">
        <v>8591</v>
      </c>
      <c r="S2785" s="465">
        <v>0.02</v>
      </c>
    </row>
    <row r="2786" spans="1:19" x14ac:dyDescent="0.2">
      <c r="A2786" s="454" t="s">
        <v>494</v>
      </c>
      <c r="B2786" s="455" t="s">
        <v>8592</v>
      </c>
      <c r="C2786" s="456" t="s">
        <v>43</v>
      </c>
      <c r="D2786" s="457" t="s">
        <v>99</v>
      </c>
      <c r="E2786" s="458" t="s">
        <v>493</v>
      </c>
      <c r="F2786" s="459" t="s">
        <v>494</v>
      </c>
      <c r="G2786" s="460">
        <v>5636</v>
      </c>
      <c r="H2786" s="461">
        <v>4083</v>
      </c>
      <c r="I2786" s="461">
        <v>1487</v>
      </c>
      <c r="J2786" s="462" t="s">
        <v>102</v>
      </c>
      <c r="K2786" s="463">
        <v>0.25</v>
      </c>
      <c r="L2786" s="464" t="s">
        <v>48</v>
      </c>
      <c r="M2786" s="464" t="s">
        <v>48</v>
      </c>
      <c r="N2786" s="464" t="s">
        <v>49</v>
      </c>
      <c r="O2786" s="464" t="s">
        <v>48</v>
      </c>
      <c r="P2786" s="464" t="s">
        <v>48</v>
      </c>
      <c r="Q2786" s="464" t="s">
        <v>48</v>
      </c>
      <c r="R2786" s="448" t="s">
        <v>8593</v>
      </c>
      <c r="S2786" s="465">
        <v>1.7000000000000001E-2</v>
      </c>
    </row>
    <row r="2787" spans="1:19" x14ac:dyDescent="0.2">
      <c r="A2787" s="454" t="s">
        <v>8594</v>
      </c>
      <c r="B2787" s="455" t="s">
        <v>8595</v>
      </c>
      <c r="C2787" s="456" t="s">
        <v>61</v>
      </c>
      <c r="D2787" s="457" t="s">
        <v>285</v>
      </c>
      <c r="E2787" s="458" t="s">
        <v>900</v>
      </c>
      <c r="F2787" s="459" t="s">
        <v>901</v>
      </c>
      <c r="G2787" s="460">
        <v>3211</v>
      </c>
      <c r="H2787" s="461">
        <v>1410</v>
      </c>
      <c r="I2787" s="461">
        <v>525</v>
      </c>
      <c r="J2787" s="462" t="s">
        <v>56</v>
      </c>
      <c r="K2787" s="463">
        <v>0.5</v>
      </c>
      <c r="L2787" s="464" t="s">
        <v>57</v>
      </c>
      <c r="M2787" s="464" t="s">
        <v>48</v>
      </c>
      <c r="N2787" s="464" t="s">
        <v>48</v>
      </c>
      <c r="O2787" s="464" t="s">
        <v>48</v>
      </c>
      <c r="P2787" s="464" t="s">
        <v>49</v>
      </c>
      <c r="Q2787" s="464" t="s">
        <v>48</v>
      </c>
      <c r="R2787" s="448" t="s">
        <v>8596</v>
      </c>
      <c r="S2787" s="465">
        <v>0.02</v>
      </c>
    </row>
    <row r="2788" spans="1:19" x14ac:dyDescent="0.2">
      <c r="A2788" s="454" t="s">
        <v>8597</v>
      </c>
      <c r="B2788" s="455" t="s">
        <v>8598</v>
      </c>
      <c r="C2788" s="456" t="s">
        <v>61</v>
      </c>
      <c r="D2788" s="457" t="s">
        <v>314</v>
      </c>
      <c r="E2788" s="458" t="s">
        <v>435</v>
      </c>
      <c r="F2788" s="459" t="s">
        <v>436</v>
      </c>
      <c r="G2788" s="460">
        <v>2527</v>
      </c>
      <c r="H2788" s="461">
        <v>1340</v>
      </c>
      <c r="I2788" s="461">
        <v>567</v>
      </c>
      <c r="J2788" s="462" t="s">
        <v>65</v>
      </c>
      <c r="K2788" s="463">
        <v>0.5</v>
      </c>
      <c r="L2788" s="464" t="s">
        <v>48</v>
      </c>
      <c r="M2788" s="464" t="s">
        <v>48</v>
      </c>
      <c r="N2788" s="464" t="s">
        <v>48</v>
      </c>
      <c r="O2788" s="464" t="s">
        <v>48</v>
      </c>
      <c r="P2788" s="464" t="s">
        <v>48</v>
      </c>
      <c r="Q2788" s="464" t="s">
        <v>48</v>
      </c>
      <c r="R2788" s="448" t="s">
        <v>8599</v>
      </c>
      <c r="S2788" s="465">
        <v>0</v>
      </c>
    </row>
    <row r="2789" spans="1:19" x14ac:dyDescent="0.2">
      <c r="A2789" s="454" t="s">
        <v>8600</v>
      </c>
      <c r="B2789" s="455" t="s">
        <v>8601</v>
      </c>
      <c r="C2789" s="456" t="s">
        <v>61</v>
      </c>
      <c r="D2789" s="457" t="s">
        <v>76</v>
      </c>
      <c r="E2789" s="458" t="s">
        <v>1300</v>
      </c>
      <c r="F2789" s="459" t="s">
        <v>1301</v>
      </c>
      <c r="G2789" s="460">
        <v>3031</v>
      </c>
      <c r="H2789" s="461">
        <v>1320</v>
      </c>
      <c r="I2789" s="461">
        <v>672</v>
      </c>
      <c r="J2789" s="462" t="s">
        <v>72</v>
      </c>
      <c r="K2789" s="463">
        <v>0.5</v>
      </c>
      <c r="L2789" s="464" t="s">
        <v>48</v>
      </c>
      <c r="M2789" s="464" t="s">
        <v>48</v>
      </c>
      <c r="N2789" s="464" t="s">
        <v>49</v>
      </c>
      <c r="O2789" s="464" t="s">
        <v>48</v>
      </c>
      <c r="P2789" s="464" t="s">
        <v>48</v>
      </c>
      <c r="Q2789" s="464" t="s">
        <v>48</v>
      </c>
      <c r="R2789" s="448" t="s">
        <v>8602</v>
      </c>
      <c r="S2789" s="465">
        <v>0.02</v>
      </c>
    </row>
    <row r="2790" spans="1:19" x14ac:dyDescent="0.2">
      <c r="A2790" s="454" t="s">
        <v>8603</v>
      </c>
      <c r="B2790" s="455" t="s">
        <v>8604</v>
      </c>
      <c r="C2790" s="456" t="s">
        <v>61</v>
      </c>
      <c r="D2790" s="457" t="s">
        <v>207</v>
      </c>
      <c r="E2790" s="458" t="s">
        <v>2575</v>
      </c>
      <c r="F2790" s="459" t="s">
        <v>2576</v>
      </c>
      <c r="G2790" s="460">
        <v>2552</v>
      </c>
      <c r="H2790" s="461">
        <v>977</v>
      </c>
      <c r="I2790" s="461">
        <v>367</v>
      </c>
      <c r="J2790" s="462" t="s">
        <v>56</v>
      </c>
      <c r="K2790" s="463">
        <v>0.5</v>
      </c>
      <c r="L2790" s="464" t="s">
        <v>57</v>
      </c>
      <c r="M2790" s="464" t="s">
        <v>48</v>
      </c>
      <c r="N2790" s="464" t="s">
        <v>48</v>
      </c>
      <c r="O2790" s="464" t="s">
        <v>48</v>
      </c>
      <c r="P2790" s="464" t="s">
        <v>49</v>
      </c>
      <c r="Q2790" s="464" t="s">
        <v>48</v>
      </c>
      <c r="R2790" s="448" t="s">
        <v>8605</v>
      </c>
      <c r="S2790" s="465">
        <v>0.02</v>
      </c>
    </row>
    <row r="2791" spans="1:19" x14ac:dyDescent="0.2">
      <c r="A2791" s="454" t="s">
        <v>8606</v>
      </c>
      <c r="B2791" s="455" t="s">
        <v>8607</v>
      </c>
      <c r="C2791" s="456" t="s">
        <v>61</v>
      </c>
      <c r="D2791" s="457" t="s">
        <v>118</v>
      </c>
      <c r="E2791" s="458" t="s">
        <v>331</v>
      </c>
      <c r="F2791" s="459" t="s">
        <v>332</v>
      </c>
      <c r="G2791" s="460">
        <v>2733</v>
      </c>
      <c r="H2791" s="461">
        <v>1346</v>
      </c>
      <c r="I2791" s="461">
        <v>703</v>
      </c>
      <c r="J2791" s="462" t="s">
        <v>47</v>
      </c>
      <c r="K2791" s="463">
        <v>0.35</v>
      </c>
      <c r="L2791" s="464" t="s">
        <v>48</v>
      </c>
      <c r="M2791" s="464" t="s">
        <v>48</v>
      </c>
      <c r="N2791" s="464" t="s">
        <v>48</v>
      </c>
      <c r="O2791" s="464" t="s">
        <v>48</v>
      </c>
      <c r="P2791" s="464" t="s">
        <v>48</v>
      </c>
      <c r="Q2791" s="464" t="s">
        <v>48</v>
      </c>
      <c r="R2791" s="448" t="s">
        <v>8608</v>
      </c>
      <c r="S2791" s="465">
        <v>0.02</v>
      </c>
    </row>
    <row r="2792" spans="1:19" x14ac:dyDescent="0.2">
      <c r="A2792" s="454" t="s">
        <v>8609</v>
      </c>
      <c r="B2792" s="455" t="s">
        <v>8610</v>
      </c>
      <c r="C2792" s="456" t="s">
        <v>61</v>
      </c>
      <c r="D2792" s="457" t="s">
        <v>154</v>
      </c>
      <c r="E2792" s="458" t="s">
        <v>743</v>
      </c>
      <c r="F2792" s="459" t="s">
        <v>743</v>
      </c>
      <c r="G2792" s="460">
        <v>335</v>
      </c>
      <c r="H2792" s="461">
        <v>121</v>
      </c>
      <c r="I2792" s="461">
        <v>52</v>
      </c>
      <c r="J2792" s="462" t="s">
        <v>65</v>
      </c>
      <c r="K2792" s="463">
        <v>0.5</v>
      </c>
      <c r="L2792" s="464" t="s">
        <v>48</v>
      </c>
      <c r="M2792" s="464" t="s">
        <v>48</v>
      </c>
      <c r="N2792" s="464" t="s">
        <v>49</v>
      </c>
      <c r="O2792" s="464" t="s">
        <v>48</v>
      </c>
      <c r="P2792" s="464" t="s">
        <v>48</v>
      </c>
      <c r="Q2792" s="464" t="s">
        <v>48</v>
      </c>
      <c r="R2792" s="448" t="s">
        <v>8611</v>
      </c>
      <c r="S2792" s="465">
        <v>0.02</v>
      </c>
    </row>
    <row r="2793" spans="1:19" x14ac:dyDescent="0.2">
      <c r="A2793" s="454" t="s">
        <v>8612</v>
      </c>
      <c r="B2793" s="455" t="s">
        <v>8613</v>
      </c>
      <c r="C2793" s="456" t="s">
        <v>61</v>
      </c>
      <c r="D2793" s="457" t="s">
        <v>259</v>
      </c>
      <c r="E2793" s="458" t="s">
        <v>260</v>
      </c>
      <c r="F2793" s="459" t="s">
        <v>261</v>
      </c>
      <c r="G2793" s="460">
        <v>816</v>
      </c>
      <c r="H2793" s="461">
        <v>170</v>
      </c>
      <c r="I2793" s="461">
        <v>105</v>
      </c>
      <c r="J2793" s="462" t="s">
        <v>102</v>
      </c>
      <c r="K2793" s="463">
        <v>0.25</v>
      </c>
      <c r="L2793" s="464" t="s">
        <v>48</v>
      </c>
      <c r="M2793" s="464" t="s">
        <v>49</v>
      </c>
      <c r="N2793" s="464" t="s">
        <v>48</v>
      </c>
      <c r="O2793" s="464" t="s">
        <v>48</v>
      </c>
      <c r="P2793" s="464" t="s">
        <v>48</v>
      </c>
      <c r="Q2793" s="464" t="s">
        <v>48</v>
      </c>
      <c r="R2793" s="448" t="s">
        <v>8614</v>
      </c>
      <c r="S2793" s="465">
        <v>0</v>
      </c>
    </row>
    <row r="2794" spans="1:19" x14ac:dyDescent="0.2">
      <c r="A2794" s="454" t="s">
        <v>8615</v>
      </c>
      <c r="B2794" s="455" t="s">
        <v>8616</v>
      </c>
      <c r="C2794" s="456" t="s">
        <v>61</v>
      </c>
      <c r="D2794" s="457" t="s">
        <v>207</v>
      </c>
      <c r="E2794" s="458" t="s">
        <v>425</v>
      </c>
      <c r="F2794" s="459" t="s">
        <v>426</v>
      </c>
      <c r="G2794" s="460">
        <v>2182</v>
      </c>
      <c r="H2794" s="461">
        <v>1268</v>
      </c>
      <c r="I2794" s="461">
        <v>508</v>
      </c>
      <c r="J2794" s="462" t="s">
        <v>56</v>
      </c>
      <c r="K2794" s="463">
        <v>0.5</v>
      </c>
      <c r="L2794" s="464" t="s">
        <v>57</v>
      </c>
      <c r="M2794" s="464" t="s">
        <v>49</v>
      </c>
      <c r="N2794" s="464" t="s">
        <v>48</v>
      </c>
      <c r="O2794" s="464" t="s">
        <v>48</v>
      </c>
      <c r="P2794" s="464" t="s">
        <v>48</v>
      </c>
      <c r="Q2794" s="464" t="s">
        <v>48</v>
      </c>
      <c r="R2794" s="448" t="s">
        <v>8617</v>
      </c>
      <c r="S2794" s="465">
        <v>1.8000000000000002E-2</v>
      </c>
    </row>
    <row r="2795" spans="1:19" x14ac:dyDescent="0.2">
      <c r="A2795" s="454" t="s">
        <v>8618</v>
      </c>
      <c r="B2795" s="455" t="s">
        <v>8619</v>
      </c>
      <c r="C2795" s="456" t="s">
        <v>61</v>
      </c>
      <c r="D2795" s="457" t="s">
        <v>111</v>
      </c>
      <c r="E2795" s="458" t="s">
        <v>6849</v>
      </c>
      <c r="F2795" s="459" t="s">
        <v>6850</v>
      </c>
      <c r="G2795" s="460">
        <v>1610</v>
      </c>
      <c r="H2795" s="461">
        <v>1706</v>
      </c>
      <c r="I2795" s="461">
        <v>628</v>
      </c>
      <c r="J2795" s="462" t="s">
        <v>114</v>
      </c>
      <c r="K2795" s="463">
        <v>0</v>
      </c>
      <c r="L2795" s="464" t="s">
        <v>48</v>
      </c>
      <c r="M2795" s="464" t="s">
        <v>48</v>
      </c>
      <c r="N2795" s="464" t="s">
        <v>48</v>
      </c>
      <c r="O2795" s="464" t="s">
        <v>48</v>
      </c>
      <c r="P2795" s="464" t="s">
        <v>48</v>
      </c>
      <c r="Q2795" s="464" t="s">
        <v>48</v>
      </c>
      <c r="R2795" s="448" t="s">
        <v>8620</v>
      </c>
      <c r="S2795" s="465">
        <v>1.9E-2</v>
      </c>
    </row>
    <row r="2796" spans="1:19" x14ac:dyDescent="0.2">
      <c r="A2796" s="454" t="s">
        <v>8621</v>
      </c>
      <c r="B2796" s="455" t="s">
        <v>8622</v>
      </c>
      <c r="C2796" s="456" t="s">
        <v>61</v>
      </c>
      <c r="D2796" s="457" t="s">
        <v>207</v>
      </c>
      <c r="E2796" s="458" t="s">
        <v>464</v>
      </c>
      <c r="F2796" s="459" t="s">
        <v>465</v>
      </c>
      <c r="G2796" s="460">
        <v>1563</v>
      </c>
      <c r="H2796" s="461">
        <v>663</v>
      </c>
      <c r="I2796" s="461">
        <v>260</v>
      </c>
      <c r="J2796" s="462" t="s">
        <v>56</v>
      </c>
      <c r="K2796" s="463">
        <v>0.5</v>
      </c>
      <c r="L2796" s="464" t="s">
        <v>57</v>
      </c>
      <c r="M2796" s="464" t="s">
        <v>48</v>
      </c>
      <c r="N2796" s="464" t="s">
        <v>48</v>
      </c>
      <c r="O2796" s="464" t="s">
        <v>48</v>
      </c>
      <c r="P2796" s="464" t="s">
        <v>49</v>
      </c>
      <c r="Q2796" s="464" t="s">
        <v>48</v>
      </c>
      <c r="R2796" s="448" t="s">
        <v>8623</v>
      </c>
      <c r="S2796" s="465">
        <v>1.3999999999999999E-2</v>
      </c>
    </row>
    <row r="2797" spans="1:19" x14ac:dyDescent="0.2">
      <c r="A2797" s="454" t="s">
        <v>8624</v>
      </c>
      <c r="B2797" s="455" t="s">
        <v>8625</v>
      </c>
      <c r="C2797" s="456" t="s">
        <v>252</v>
      </c>
      <c r="D2797" s="457" t="s">
        <v>185</v>
      </c>
      <c r="E2797" s="458" t="s">
        <v>4922</v>
      </c>
      <c r="F2797" s="459" t="s">
        <v>4923</v>
      </c>
      <c r="G2797" s="460">
        <v>9113</v>
      </c>
      <c r="H2797" s="461">
        <v>4885</v>
      </c>
      <c r="I2797" s="461">
        <v>2293</v>
      </c>
      <c r="J2797" s="462" t="s">
        <v>188</v>
      </c>
      <c r="K2797" s="463">
        <v>0.5</v>
      </c>
      <c r="L2797" s="464" t="s">
        <v>48</v>
      </c>
      <c r="M2797" s="464" t="s">
        <v>48</v>
      </c>
      <c r="N2797" s="464" t="s">
        <v>49</v>
      </c>
      <c r="O2797" s="464" t="s">
        <v>48</v>
      </c>
      <c r="P2797" s="464" t="s">
        <v>48</v>
      </c>
      <c r="Q2797" s="464" t="s">
        <v>48</v>
      </c>
      <c r="R2797" s="448" t="s">
        <v>8626</v>
      </c>
      <c r="S2797" s="465">
        <v>1.6E-2</v>
      </c>
    </row>
    <row r="2798" spans="1:19" x14ac:dyDescent="0.2">
      <c r="A2798" s="454" t="s">
        <v>8627</v>
      </c>
      <c r="B2798" s="455" t="s">
        <v>8628</v>
      </c>
      <c r="C2798" s="456" t="s">
        <v>61</v>
      </c>
      <c r="D2798" s="457" t="s">
        <v>76</v>
      </c>
      <c r="E2798" s="458" t="s">
        <v>1300</v>
      </c>
      <c r="F2798" s="459" t="s">
        <v>1301</v>
      </c>
      <c r="G2798" s="460">
        <v>3269</v>
      </c>
      <c r="H2798" s="461">
        <v>340</v>
      </c>
      <c r="I2798" s="461">
        <v>270</v>
      </c>
      <c r="J2798" s="462" t="s">
        <v>72</v>
      </c>
      <c r="K2798" s="463">
        <v>0.5</v>
      </c>
      <c r="L2798" s="464" t="s">
        <v>57</v>
      </c>
      <c r="M2798" s="464" t="s">
        <v>48</v>
      </c>
      <c r="N2798" s="464" t="s">
        <v>49</v>
      </c>
      <c r="O2798" s="464" t="s">
        <v>48</v>
      </c>
      <c r="P2798" s="464" t="s">
        <v>48</v>
      </c>
      <c r="Q2798" s="464" t="s">
        <v>48</v>
      </c>
      <c r="R2798" s="448" t="s">
        <v>8629</v>
      </c>
      <c r="S2798" s="465">
        <v>0.02</v>
      </c>
    </row>
    <row r="2799" spans="1:19" x14ac:dyDescent="0.2">
      <c r="A2799" s="454" t="s">
        <v>8630</v>
      </c>
      <c r="B2799" s="455" t="s">
        <v>8631</v>
      </c>
      <c r="C2799" s="456" t="s">
        <v>252</v>
      </c>
      <c r="D2799" s="457" t="s">
        <v>207</v>
      </c>
      <c r="E2799" s="458" t="s">
        <v>1416</v>
      </c>
      <c r="F2799" s="459" t="s">
        <v>1417</v>
      </c>
      <c r="G2799" s="460">
        <v>1714</v>
      </c>
      <c r="H2799" s="461">
        <v>1455</v>
      </c>
      <c r="I2799" s="461">
        <v>415</v>
      </c>
      <c r="J2799" s="462" t="s">
        <v>56</v>
      </c>
      <c r="K2799" s="463">
        <v>0.5</v>
      </c>
      <c r="L2799" s="464" t="s">
        <v>57</v>
      </c>
      <c r="M2799" s="464" t="s">
        <v>48</v>
      </c>
      <c r="N2799" s="464" t="s">
        <v>48</v>
      </c>
      <c r="O2799" s="464" t="s">
        <v>48</v>
      </c>
      <c r="P2799" s="464" t="s">
        <v>49</v>
      </c>
      <c r="Q2799" s="464" t="s">
        <v>48</v>
      </c>
      <c r="R2799" s="448" t="s">
        <v>8632</v>
      </c>
      <c r="S2799" s="465">
        <v>0.02</v>
      </c>
    </row>
    <row r="2800" spans="1:19" x14ac:dyDescent="0.2">
      <c r="A2800" s="454" t="s">
        <v>8633</v>
      </c>
      <c r="B2800" s="455" t="s">
        <v>8634</v>
      </c>
      <c r="C2800" s="456" t="s">
        <v>61</v>
      </c>
      <c r="D2800" s="457" t="s">
        <v>207</v>
      </c>
      <c r="E2800" s="458" t="s">
        <v>852</v>
      </c>
      <c r="F2800" s="459" t="s">
        <v>853</v>
      </c>
      <c r="G2800" s="460">
        <v>3138</v>
      </c>
      <c r="H2800" s="461">
        <v>1820</v>
      </c>
      <c r="I2800" s="461">
        <v>744</v>
      </c>
      <c r="J2800" s="462" t="s">
        <v>56</v>
      </c>
      <c r="K2800" s="463">
        <v>0.5</v>
      </c>
      <c r="L2800" s="464" t="s">
        <v>57</v>
      </c>
      <c r="M2800" s="464" t="s">
        <v>48</v>
      </c>
      <c r="N2800" s="464" t="s">
        <v>48</v>
      </c>
      <c r="O2800" s="464" t="s">
        <v>48</v>
      </c>
      <c r="P2800" s="464" t="s">
        <v>49</v>
      </c>
      <c r="Q2800" s="464" t="s">
        <v>48</v>
      </c>
      <c r="R2800" s="448" t="s">
        <v>8635</v>
      </c>
      <c r="S2800" s="465">
        <v>1.3999999999999999E-2</v>
      </c>
    </row>
    <row r="2801" spans="1:19" x14ac:dyDescent="0.2">
      <c r="A2801" s="454" t="s">
        <v>8636</v>
      </c>
      <c r="B2801" s="455" t="s">
        <v>8637</v>
      </c>
      <c r="C2801" s="456" t="s">
        <v>61</v>
      </c>
      <c r="D2801" s="457" t="s">
        <v>207</v>
      </c>
      <c r="E2801" s="458" t="s">
        <v>1073</v>
      </c>
      <c r="F2801" s="459" t="s">
        <v>1074</v>
      </c>
      <c r="G2801" s="460">
        <v>1864</v>
      </c>
      <c r="H2801" s="461">
        <v>1853</v>
      </c>
      <c r="I2801" s="461">
        <v>665</v>
      </c>
      <c r="J2801" s="462" t="s">
        <v>56</v>
      </c>
      <c r="K2801" s="463">
        <v>0.5</v>
      </c>
      <c r="L2801" s="464" t="s">
        <v>57</v>
      </c>
      <c r="M2801" s="464" t="s">
        <v>48</v>
      </c>
      <c r="N2801" s="464" t="s">
        <v>48</v>
      </c>
      <c r="O2801" s="464" t="s">
        <v>48</v>
      </c>
      <c r="P2801" s="464" t="s">
        <v>49</v>
      </c>
      <c r="Q2801" s="464" t="s">
        <v>48</v>
      </c>
      <c r="R2801" s="448" t="s">
        <v>8638</v>
      </c>
      <c r="S2801" s="465">
        <v>0.02</v>
      </c>
    </row>
    <row r="2802" spans="1:19" x14ac:dyDescent="0.2">
      <c r="A2802" s="454" t="s">
        <v>8639</v>
      </c>
      <c r="B2802" s="455" t="s">
        <v>8640</v>
      </c>
      <c r="C2802" s="456" t="s">
        <v>61</v>
      </c>
      <c r="D2802" s="457" t="s">
        <v>53</v>
      </c>
      <c r="E2802" s="458" t="s">
        <v>54</v>
      </c>
      <c r="F2802" s="459" t="s">
        <v>55</v>
      </c>
      <c r="G2802" s="460">
        <v>3504</v>
      </c>
      <c r="H2802" s="461">
        <v>2117</v>
      </c>
      <c r="I2802" s="461">
        <v>457</v>
      </c>
      <c r="J2802" s="462" t="s">
        <v>56</v>
      </c>
      <c r="K2802" s="463">
        <v>0.5</v>
      </c>
      <c r="L2802" s="464" t="s">
        <v>57</v>
      </c>
      <c r="M2802" s="464" t="s">
        <v>48</v>
      </c>
      <c r="N2802" s="464" t="s">
        <v>48</v>
      </c>
      <c r="O2802" s="464" t="s">
        <v>48</v>
      </c>
      <c r="P2802" s="464" t="s">
        <v>49</v>
      </c>
      <c r="Q2802" s="464" t="s">
        <v>48</v>
      </c>
      <c r="R2802" s="448" t="s">
        <v>8641</v>
      </c>
      <c r="S2802" s="465">
        <v>0.02</v>
      </c>
    </row>
    <row r="2803" spans="1:19" x14ac:dyDescent="0.2">
      <c r="A2803" s="454" t="s">
        <v>8642</v>
      </c>
      <c r="B2803" s="455" t="s">
        <v>8643</v>
      </c>
      <c r="C2803" s="456" t="s">
        <v>61</v>
      </c>
      <c r="D2803" s="457" t="s">
        <v>53</v>
      </c>
      <c r="E2803" s="458" t="s">
        <v>54</v>
      </c>
      <c r="F2803" s="459" t="s">
        <v>55</v>
      </c>
      <c r="G2803" s="460">
        <v>4520</v>
      </c>
      <c r="H2803" s="461">
        <v>2929</v>
      </c>
      <c r="I2803" s="461">
        <v>850</v>
      </c>
      <c r="J2803" s="462" t="s">
        <v>56</v>
      </c>
      <c r="K2803" s="463">
        <v>0.5</v>
      </c>
      <c r="L2803" s="464" t="s">
        <v>57</v>
      </c>
      <c r="M2803" s="464" t="s">
        <v>48</v>
      </c>
      <c r="N2803" s="464" t="s">
        <v>48</v>
      </c>
      <c r="O2803" s="464" t="s">
        <v>48</v>
      </c>
      <c r="P2803" s="464" t="s">
        <v>49</v>
      </c>
      <c r="Q2803" s="464" t="s">
        <v>48</v>
      </c>
      <c r="R2803" s="448" t="s">
        <v>8644</v>
      </c>
      <c r="S2803" s="465">
        <v>0.02</v>
      </c>
    </row>
    <row r="2804" spans="1:19" x14ac:dyDescent="0.2">
      <c r="A2804" s="454" t="s">
        <v>8645</v>
      </c>
      <c r="B2804" s="455" t="s">
        <v>8646</v>
      </c>
      <c r="C2804" s="456" t="s">
        <v>61</v>
      </c>
      <c r="D2804" s="457" t="s">
        <v>207</v>
      </c>
      <c r="E2804" s="458" t="s">
        <v>1416</v>
      </c>
      <c r="F2804" s="459" t="s">
        <v>1417</v>
      </c>
      <c r="G2804" s="460">
        <v>480</v>
      </c>
      <c r="H2804" s="461">
        <v>234</v>
      </c>
      <c r="I2804" s="461">
        <v>114</v>
      </c>
      <c r="J2804" s="462" t="s">
        <v>56</v>
      </c>
      <c r="K2804" s="463">
        <v>0.5</v>
      </c>
      <c r="L2804" s="464" t="s">
        <v>57</v>
      </c>
      <c r="M2804" s="464" t="s">
        <v>48</v>
      </c>
      <c r="N2804" s="464" t="s">
        <v>48</v>
      </c>
      <c r="O2804" s="464" t="s">
        <v>48</v>
      </c>
      <c r="P2804" s="464" t="s">
        <v>49</v>
      </c>
      <c r="Q2804" s="464" t="s">
        <v>48</v>
      </c>
      <c r="R2804" s="448" t="s">
        <v>8647</v>
      </c>
      <c r="S2804" s="465">
        <v>1.4999999999999999E-2</v>
      </c>
    </row>
    <row r="2805" spans="1:19" x14ac:dyDescent="0.2">
      <c r="A2805" s="454" t="s">
        <v>8648</v>
      </c>
      <c r="B2805" s="455" t="s">
        <v>8649</v>
      </c>
      <c r="C2805" s="456" t="s">
        <v>43</v>
      </c>
      <c r="D2805" s="457" t="s">
        <v>285</v>
      </c>
      <c r="E2805" s="458" t="s">
        <v>840</v>
      </c>
      <c r="F2805" s="459" t="s">
        <v>838</v>
      </c>
      <c r="G2805" s="460">
        <v>13640</v>
      </c>
      <c r="H2805" s="461">
        <v>4693</v>
      </c>
      <c r="I2805" s="461">
        <v>2095</v>
      </c>
      <c r="J2805" s="462" t="s">
        <v>56</v>
      </c>
      <c r="K2805" s="463">
        <v>0.5</v>
      </c>
      <c r="L2805" s="464" t="s">
        <v>57</v>
      </c>
      <c r="M2805" s="464" t="s">
        <v>48</v>
      </c>
      <c r="N2805" s="464" t="s">
        <v>49</v>
      </c>
      <c r="O2805" s="464" t="s">
        <v>48</v>
      </c>
      <c r="P2805" s="464" t="s">
        <v>48</v>
      </c>
      <c r="Q2805" s="464" t="s">
        <v>48</v>
      </c>
      <c r="R2805" s="448" t="s">
        <v>8650</v>
      </c>
      <c r="S2805" s="465">
        <v>0.02</v>
      </c>
    </row>
    <row r="2806" spans="1:19" x14ac:dyDescent="0.2">
      <c r="A2806" s="454" t="s">
        <v>8651</v>
      </c>
      <c r="B2806" s="455" t="s">
        <v>8652</v>
      </c>
      <c r="C2806" s="456" t="s">
        <v>61</v>
      </c>
      <c r="D2806" s="457" t="s">
        <v>76</v>
      </c>
      <c r="E2806" s="458" t="s">
        <v>1273</v>
      </c>
      <c r="F2806" s="459" t="s">
        <v>1274</v>
      </c>
      <c r="G2806" s="460">
        <v>2028</v>
      </c>
      <c r="H2806" s="461">
        <v>526</v>
      </c>
      <c r="I2806" s="461">
        <v>214</v>
      </c>
      <c r="J2806" s="462" t="s">
        <v>72</v>
      </c>
      <c r="K2806" s="463">
        <v>0.5</v>
      </c>
      <c r="L2806" s="464" t="s">
        <v>57</v>
      </c>
      <c r="M2806" s="464" t="s">
        <v>48</v>
      </c>
      <c r="N2806" s="464" t="s">
        <v>48</v>
      </c>
      <c r="O2806" s="464" t="s">
        <v>48</v>
      </c>
      <c r="P2806" s="464" t="s">
        <v>49</v>
      </c>
      <c r="Q2806" s="464" t="s">
        <v>48</v>
      </c>
      <c r="R2806" s="448" t="s">
        <v>8653</v>
      </c>
      <c r="S2806" s="465">
        <v>1.6E-2</v>
      </c>
    </row>
    <row r="2807" spans="1:19" x14ac:dyDescent="0.2">
      <c r="A2807" s="454" t="s">
        <v>8654</v>
      </c>
      <c r="B2807" s="455" t="s">
        <v>8655</v>
      </c>
      <c r="C2807" s="456" t="s">
        <v>61</v>
      </c>
      <c r="D2807" s="457" t="s">
        <v>207</v>
      </c>
      <c r="E2807" s="458" t="s">
        <v>8272</v>
      </c>
      <c r="F2807" s="459" t="s">
        <v>8272</v>
      </c>
      <c r="G2807" s="460">
        <v>4875</v>
      </c>
      <c r="H2807" s="461">
        <v>2201</v>
      </c>
      <c r="I2807" s="461">
        <v>926</v>
      </c>
      <c r="J2807" s="462" t="s">
        <v>56</v>
      </c>
      <c r="K2807" s="463">
        <v>0.5</v>
      </c>
      <c r="L2807" s="464" t="s">
        <v>57</v>
      </c>
      <c r="M2807" s="464" t="s">
        <v>48</v>
      </c>
      <c r="N2807" s="464" t="s">
        <v>48</v>
      </c>
      <c r="O2807" s="464" t="s">
        <v>49</v>
      </c>
      <c r="P2807" s="464" t="s">
        <v>48</v>
      </c>
      <c r="Q2807" s="464" t="s">
        <v>48</v>
      </c>
      <c r="R2807" s="448" t="s">
        <v>8656</v>
      </c>
      <c r="S2807" s="465">
        <v>1.4999999999999999E-2</v>
      </c>
    </row>
    <row r="2808" spans="1:19" x14ac:dyDescent="0.2">
      <c r="A2808" s="454" t="s">
        <v>8657</v>
      </c>
      <c r="B2808" s="455" t="s">
        <v>8658</v>
      </c>
      <c r="C2808" s="456" t="s">
        <v>61</v>
      </c>
      <c r="D2808" s="457" t="s">
        <v>53</v>
      </c>
      <c r="E2808" s="458" t="s">
        <v>5839</v>
      </c>
      <c r="F2808" s="459" t="s">
        <v>5840</v>
      </c>
      <c r="G2808" s="460">
        <v>2719</v>
      </c>
      <c r="H2808" s="461">
        <v>1036</v>
      </c>
      <c r="I2808" s="461">
        <v>632</v>
      </c>
      <c r="J2808" s="462" t="s">
        <v>56</v>
      </c>
      <c r="K2808" s="463">
        <v>0.5</v>
      </c>
      <c r="L2808" s="464" t="s">
        <v>57</v>
      </c>
      <c r="M2808" s="464" t="s">
        <v>48</v>
      </c>
      <c r="N2808" s="464" t="s">
        <v>49</v>
      </c>
      <c r="O2808" s="464" t="s">
        <v>48</v>
      </c>
      <c r="P2808" s="464" t="s">
        <v>48</v>
      </c>
      <c r="Q2808" s="464" t="s">
        <v>48</v>
      </c>
      <c r="R2808" s="448" t="s">
        <v>8659</v>
      </c>
      <c r="S2808" s="465">
        <v>0.01</v>
      </c>
    </row>
    <row r="2809" spans="1:19" x14ac:dyDescent="0.2">
      <c r="A2809" s="454" t="s">
        <v>8660</v>
      </c>
      <c r="B2809" s="455" t="s">
        <v>8661</v>
      </c>
      <c r="C2809" s="456" t="s">
        <v>252</v>
      </c>
      <c r="D2809" s="457" t="s">
        <v>207</v>
      </c>
      <c r="E2809" s="458" t="s">
        <v>8272</v>
      </c>
      <c r="F2809" s="459" t="s">
        <v>8272</v>
      </c>
      <c r="G2809" s="460">
        <v>8260</v>
      </c>
      <c r="H2809" s="461">
        <v>2769</v>
      </c>
      <c r="I2809" s="461">
        <v>1175</v>
      </c>
      <c r="J2809" s="462" t="s">
        <v>56</v>
      </c>
      <c r="K2809" s="463">
        <v>0.5</v>
      </c>
      <c r="L2809" s="464" t="s">
        <v>57</v>
      </c>
      <c r="M2809" s="464" t="s">
        <v>48</v>
      </c>
      <c r="N2809" s="464" t="s">
        <v>48</v>
      </c>
      <c r="O2809" s="464" t="s">
        <v>49</v>
      </c>
      <c r="P2809" s="464" t="s">
        <v>48</v>
      </c>
      <c r="Q2809" s="464" t="s">
        <v>48</v>
      </c>
      <c r="R2809" s="448" t="s">
        <v>8662</v>
      </c>
      <c r="S2809" s="465">
        <v>1.4999999999999999E-2</v>
      </c>
    </row>
    <row r="2810" spans="1:19" x14ac:dyDescent="0.2">
      <c r="A2810" s="454" t="s">
        <v>8663</v>
      </c>
      <c r="B2810" s="455" t="s">
        <v>8664</v>
      </c>
      <c r="C2810" s="456" t="s">
        <v>61</v>
      </c>
      <c r="D2810" s="457" t="s">
        <v>76</v>
      </c>
      <c r="E2810" s="458" t="s">
        <v>483</v>
      </c>
      <c r="F2810" s="459" t="s">
        <v>484</v>
      </c>
      <c r="G2810" s="460">
        <v>4661</v>
      </c>
      <c r="H2810" s="461">
        <v>326</v>
      </c>
      <c r="I2810" s="461">
        <v>247</v>
      </c>
      <c r="J2810" s="462" t="s">
        <v>72</v>
      </c>
      <c r="K2810" s="463">
        <v>0.5</v>
      </c>
      <c r="L2810" s="464" t="s">
        <v>57</v>
      </c>
      <c r="M2810" s="464" t="s">
        <v>48</v>
      </c>
      <c r="N2810" s="464" t="s">
        <v>48</v>
      </c>
      <c r="O2810" s="464" t="s">
        <v>48</v>
      </c>
      <c r="P2810" s="464" t="s">
        <v>49</v>
      </c>
      <c r="Q2810" s="464" t="s">
        <v>48</v>
      </c>
      <c r="R2810" s="448" t="s">
        <v>8665</v>
      </c>
      <c r="S2810" s="465">
        <v>0.01</v>
      </c>
    </row>
    <row r="2811" spans="1:19" x14ac:dyDescent="0.2">
      <c r="A2811" s="454" t="s">
        <v>8666</v>
      </c>
      <c r="B2811" s="455" t="s">
        <v>8667</v>
      </c>
      <c r="C2811" s="456" t="s">
        <v>61</v>
      </c>
      <c r="D2811" s="457" t="s">
        <v>207</v>
      </c>
      <c r="E2811" s="458" t="s">
        <v>8272</v>
      </c>
      <c r="F2811" s="459" t="s">
        <v>8272</v>
      </c>
      <c r="G2811" s="460">
        <v>5451</v>
      </c>
      <c r="H2811" s="461">
        <v>2488</v>
      </c>
      <c r="I2811" s="461">
        <v>1034</v>
      </c>
      <c r="J2811" s="462" t="s">
        <v>56</v>
      </c>
      <c r="K2811" s="463">
        <v>0.5</v>
      </c>
      <c r="L2811" s="464" t="s">
        <v>57</v>
      </c>
      <c r="M2811" s="464" t="s">
        <v>48</v>
      </c>
      <c r="N2811" s="464" t="s">
        <v>48</v>
      </c>
      <c r="O2811" s="464" t="s">
        <v>49</v>
      </c>
      <c r="P2811" s="464" t="s">
        <v>48</v>
      </c>
      <c r="Q2811" s="464" t="s">
        <v>48</v>
      </c>
      <c r="R2811" s="448" t="s">
        <v>8668</v>
      </c>
      <c r="S2811" s="465">
        <v>1.4999999999999999E-2</v>
      </c>
    </row>
    <row r="2812" spans="1:19" x14ac:dyDescent="0.2">
      <c r="A2812" s="454" t="s">
        <v>8669</v>
      </c>
      <c r="B2812" s="455" t="s">
        <v>8670</v>
      </c>
      <c r="C2812" s="456" t="s">
        <v>43</v>
      </c>
      <c r="D2812" s="457" t="s">
        <v>53</v>
      </c>
      <c r="E2812" s="458" t="s">
        <v>1657</v>
      </c>
      <c r="F2812" s="459" t="s">
        <v>1658</v>
      </c>
      <c r="G2812" s="460">
        <v>8034</v>
      </c>
      <c r="H2812" s="461">
        <v>10672</v>
      </c>
      <c r="I2812" s="461">
        <v>4691</v>
      </c>
      <c r="J2812" s="462" t="s">
        <v>56</v>
      </c>
      <c r="K2812" s="463">
        <v>0.5</v>
      </c>
      <c r="L2812" s="464" t="s">
        <v>57</v>
      </c>
      <c r="M2812" s="464" t="s">
        <v>48</v>
      </c>
      <c r="N2812" s="464" t="s">
        <v>48</v>
      </c>
      <c r="O2812" s="464" t="s">
        <v>49</v>
      </c>
      <c r="P2812" s="464" t="s">
        <v>48</v>
      </c>
      <c r="Q2812" s="464" t="s">
        <v>48</v>
      </c>
      <c r="R2812" s="448" t="s">
        <v>8671</v>
      </c>
      <c r="S2812" s="465">
        <v>0.02</v>
      </c>
    </row>
    <row r="2813" spans="1:19" x14ac:dyDescent="0.2">
      <c r="A2813" s="454" t="s">
        <v>5840</v>
      </c>
      <c r="B2813" s="455" t="s">
        <v>8672</v>
      </c>
      <c r="C2813" s="456" t="s">
        <v>43</v>
      </c>
      <c r="D2813" s="457" t="s">
        <v>53</v>
      </c>
      <c r="E2813" s="458" t="s">
        <v>5839</v>
      </c>
      <c r="F2813" s="459" t="s">
        <v>5840</v>
      </c>
      <c r="G2813" s="460">
        <v>16219</v>
      </c>
      <c r="H2813" s="461">
        <v>10872</v>
      </c>
      <c r="I2813" s="461">
        <v>5238</v>
      </c>
      <c r="J2813" s="462" t="s">
        <v>56</v>
      </c>
      <c r="K2813" s="463">
        <v>0.5</v>
      </c>
      <c r="L2813" s="464" t="s">
        <v>57</v>
      </c>
      <c r="M2813" s="464" t="s">
        <v>48</v>
      </c>
      <c r="N2813" s="464" t="s">
        <v>49</v>
      </c>
      <c r="O2813" s="464" t="s">
        <v>48</v>
      </c>
      <c r="P2813" s="464" t="s">
        <v>48</v>
      </c>
      <c r="Q2813" s="464" t="s">
        <v>48</v>
      </c>
      <c r="R2813" s="448" t="s">
        <v>8673</v>
      </c>
      <c r="S2813" s="465">
        <v>1.8000000000000002E-2</v>
      </c>
    </row>
    <row r="2814" spans="1:19" x14ac:dyDescent="0.2">
      <c r="A2814" s="454" t="s">
        <v>8674</v>
      </c>
      <c r="B2814" s="455" t="s">
        <v>8675</v>
      </c>
      <c r="C2814" s="456" t="s">
        <v>61</v>
      </c>
      <c r="D2814" s="457" t="s">
        <v>53</v>
      </c>
      <c r="E2814" s="458" t="s">
        <v>54</v>
      </c>
      <c r="F2814" s="459" t="s">
        <v>55</v>
      </c>
      <c r="G2814" s="460">
        <v>3693</v>
      </c>
      <c r="H2814" s="461">
        <v>958</v>
      </c>
      <c r="I2814" s="461">
        <v>520</v>
      </c>
      <c r="J2814" s="462" t="s">
        <v>56</v>
      </c>
      <c r="K2814" s="463">
        <v>0.5</v>
      </c>
      <c r="L2814" s="464" t="s">
        <v>57</v>
      </c>
      <c r="M2814" s="464" t="s">
        <v>48</v>
      </c>
      <c r="N2814" s="464" t="s">
        <v>48</v>
      </c>
      <c r="O2814" s="464" t="s">
        <v>48</v>
      </c>
      <c r="P2814" s="464" t="s">
        <v>49</v>
      </c>
      <c r="Q2814" s="464" t="s">
        <v>48</v>
      </c>
      <c r="R2814" s="448" t="s">
        <v>8676</v>
      </c>
      <c r="S2814" s="465">
        <v>0.01</v>
      </c>
    </row>
    <row r="2815" spans="1:19" x14ac:dyDescent="0.2">
      <c r="A2815" s="454" t="s">
        <v>8677</v>
      </c>
      <c r="B2815" s="455" t="s">
        <v>8678</v>
      </c>
      <c r="C2815" s="456" t="s">
        <v>61</v>
      </c>
      <c r="D2815" s="457" t="s">
        <v>285</v>
      </c>
      <c r="E2815" s="458" t="s">
        <v>2775</v>
      </c>
      <c r="F2815" s="459" t="s">
        <v>2776</v>
      </c>
      <c r="G2815" s="460">
        <v>2078</v>
      </c>
      <c r="H2815" s="461">
        <v>698</v>
      </c>
      <c r="I2815" s="461">
        <v>341</v>
      </c>
      <c r="J2815" s="462" t="s">
        <v>56</v>
      </c>
      <c r="K2815" s="463">
        <v>0.5</v>
      </c>
      <c r="L2815" s="464" t="s">
        <v>48</v>
      </c>
      <c r="M2815" s="464" t="s">
        <v>48</v>
      </c>
      <c r="N2815" s="464" t="s">
        <v>49</v>
      </c>
      <c r="O2815" s="464" t="s">
        <v>48</v>
      </c>
      <c r="P2815" s="464" t="s">
        <v>48</v>
      </c>
      <c r="Q2815" s="464" t="s">
        <v>48</v>
      </c>
      <c r="R2815" s="448" t="s">
        <v>8679</v>
      </c>
      <c r="S2815" s="465">
        <v>1.4999999999999999E-2</v>
      </c>
    </row>
    <row r="2816" spans="1:19" x14ac:dyDescent="0.2">
      <c r="A2816" s="454" t="s">
        <v>8680</v>
      </c>
      <c r="B2816" s="455" t="s">
        <v>8681</v>
      </c>
      <c r="C2816" s="456" t="s">
        <v>61</v>
      </c>
      <c r="D2816" s="457" t="s">
        <v>53</v>
      </c>
      <c r="E2816" s="458" t="s">
        <v>5839</v>
      </c>
      <c r="F2816" s="459" t="s">
        <v>5840</v>
      </c>
      <c r="G2816" s="460">
        <v>3404</v>
      </c>
      <c r="H2816" s="461">
        <v>812</v>
      </c>
      <c r="I2816" s="461">
        <v>380</v>
      </c>
      <c r="J2816" s="462" t="s">
        <v>56</v>
      </c>
      <c r="K2816" s="463">
        <v>0.5</v>
      </c>
      <c r="L2816" s="464" t="s">
        <v>57</v>
      </c>
      <c r="M2816" s="464" t="s">
        <v>48</v>
      </c>
      <c r="N2816" s="464" t="s">
        <v>49</v>
      </c>
      <c r="O2816" s="464" t="s">
        <v>48</v>
      </c>
      <c r="P2816" s="464" t="s">
        <v>48</v>
      </c>
      <c r="Q2816" s="464" t="s">
        <v>48</v>
      </c>
      <c r="R2816" s="448" t="s">
        <v>8682</v>
      </c>
      <c r="S2816" s="465">
        <v>0.02</v>
      </c>
    </row>
    <row r="2817" spans="1:19" x14ac:dyDescent="0.2">
      <c r="A2817" s="454" t="s">
        <v>8683</v>
      </c>
      <c r="B2817" s="455" t="s">
        <v>8684</v>
      </c>
      <c r="C2817" s="456" t="s">
        <v>61</v>
      </c>
      <c r="D2817" s="457" t="s">
        <v>53</v>
      </c>
      <c r="E2817" s="458" t="s">
        <v>1657</v>
      </c>
      <c r="F2817" s="459" t="s">
        <v>1658</v>
      </c>
      <c r="G2817" s="460">
        <v>1792</v>
      </c>
      <c r="H2817" s="461">
        <v>384</v>
      </c>
      <c r="I2817" s="461">
        <v>213</v>
      </c>
      <c r="J2817" s="462" t="s">
        <v>56</v>
      </c>
      <c r="K2817" s="463">
        <v>0.5</v>
      </c>
      <c r="L2817" s="464" t="s">
        <v>57</v>
      </c>
      <c r="M2817" s="464" t="s">
        <v>48</v>
      </c>
      <c r="N2817" s="464" t="s">
        <v>48</v>
      </c>
      <c r="O2817" s="464" t="s">
        <v>49</v>
      </c>
      <c r="P2817" s="464" t="s">
        <v>48</v>
      </c>
      <c r="Q2817" s="464" t="s">
        <v>48</v>
      </c>
      <c r="R2817" s="448" t="s">
        <v>8685</v>
      </c>
      <c r="S2817" s="465">
        <v>1.6E-2</v>
      </c>
    </row>
    <row r="2818" spans="1:19" x14ac:dyDescent="0.2">
      <c r="A2818" s="454" t="s">
        <v>8686</v>
      </c>
      <c r="B2818" s="455" t="s">
        <v>8687</v>
      </c>
      <c r="C2818" s="456" t="s">
        <v>61</v>
      </c>
      <c r="D2818" s="457" t="s">
        <v>53</v>
      </c>
      <c r="E2818" s="458" t="s">
        <v>1155</v>
      </c>
      <c r="F2818" s="459" t="s">
        <v>1156</v>
      </c>
      <c r="G2818" s="460">
        <v>2819</v>
      </c>
      <c r="H2818" s="461">
        <v>1562</v>
      </c>
      <c r="I2818" s="461">
        <v>811</v>
      </c>
      <c r="J2818" s="462" t="s">
        <v>56</v>
      </c>
      <c r="K2818" s="463">
        <v>0.5</v>
      </c>
      <c r="L2818" s="464" t="s">
        <v>48</v>
      </c>
      <c r="M2818" s="464" t="s">
        <v>48</v>
      </c>
      <c r="N2818" s="464" t="s">
        <v>48</v>
      </c>
      <c r="O2818" s="464" t="s">
        <v>48</v>
      </c>
      <c r="P2818" s="464" t="s">
        <v>48</v>
      </c>
      <c r="Q2818" s="464" t="s">
        <v>48</v>
      </c>
      <c r="R2818" s="448" t="s">
        <v>8688</v>
      </c>
      <c r="S2818" s="465">
        <v>1.6E-2</v>
      </c>
    </row>
    <row r="2819" spans="1:19" x14ac:dyDescent="0.2">
      <c r="A2819" s="454" t="s">
        <v>8689</v>
      </c>
      <c r="B2819" s="455" t="s">
        <v>8690</v>
      </c>
      <c r="C2819" s="456" t="s">
        <v>61</v>
      </c>
      <c r="D2819" s="457" t="s">
        <v>207</v>
      </c>
      <c r="E2819" s="458" t="s">
        <v>208</v>
      </c>
      <c r="F2819" s="459" t="s">
        <v>209</v>
      </c>
      <c r="G2819" s="460">
        <v>1551</v>
      </c>
      <c r="H2819" s="461">
        <v>1545</v>
      </c>
      <c r="I2819" s="461">
        <v>539</v>
      </c>
      <c r="J2819" s="462" t="s">
        <v>56</v>
      </c>
      <c r="K2819" s="463">
        <v>0.5</v>
      </c>
      <c r="L2819" s="464" t="s">
        <v>57</v>
      </c>
      <c r="M2819" s="464" t="s">
        <v>48</v>
      </c>
      <c r="N2819" s="464" t="s">
        <v>49</v>
      </c>
      <c r="O2819" s="464" t="s">
        <v>48</v>
      </c>
      <c r="P2819" s="464" t="s">
        <v>48</v>
      </c>
      <c r="Q2819" s="464" t="s">
        <v>48</v>
      </c>
      <c r="R2819" s="448" t="s">
        <v>8691</v>
      </c>
      <c r="S2819" s="465">
        <v>0.02</v>
      </c>
    </row>
    <row r="2820" spans="1:19" x14ac:dyDescent="0.2">
      <c r="A2820" s="454" t="s">
        <v>8692</v>
      </c>
      <c r="B2820" s="455" t="s">
        <v>8693</v>
      </c>
      <c r="C2820" s="456" t="s">
        <v>61</v>
      </c>
      <c r="D2820" s="457" t="s">
        <v>76</v>
      </c>
      <c r="E2820" s="458" t="s">
        <v>1273</v>
      </c>
      <c r="F2820" s="459" t="s">
        <v>1274</v>
      </c>
      <c r="G2820" s="460">
        <v>4756</v>
      </c>
      <c r="H2820" s="461">
        <v>2351</v>
      </c>
      <c r="I2820" s="461">
        <v>895</v>
      </c>
      <c r="J2820" s="462" t="s">
        <v>72</v>
      </c>
      <c r="K2820" s="463">
        <v>0.5</v>
      </c>
      <c r="L2820" s="464" t="s">
        <v>57</v>
      </c>
      <c r="M2820" s="464" t="s">
        <v>48</v>
      </c>
      <c r="N2820" s="464" t="s">
        <v>48</v>
      </c>
      <c r="O2820" s="464" t="s">
        <v>48</v>
      </c>
      <c r="P2820" s="464" t="s">
        <v>49</v>
      </c>
      <c r="Q2820" s="464" t="s">
        <v>48</v>
      </c>
      <c r="R2820" s="448" t="s">
        <v>8694</v>
      </c>
      <c r="S2820" s="465">
        <v>1.4999999999999999E-2</v>
      </c>
    </row>
    <row r="2821" spans="1:19" x14ac:dyDescent="0.2">
      <c r="A2821" s="454" t="s">
        <v>4923</v>
      </c>
      <c r="B2821" s="455" t="s">
        <v>8695</v>
      </c>
      <c r="C2821" s="456" t="s">
        <v>43</v>
      </c>
      <c r="D2821" s="457" t="s">
        <v>185</v>
      </c>
      <c r="E2821" s="458" t="s">
        <v>4922</v>
      </c>
      <c r="F2821" s="459" t="s">
        <v>4923</v>
      </c>
      <c r="G2821" s="460">
        <v>13327</v>
      </c>
      <c r="H2821" s="461">
        <v>11844</v>
      </c>
      <c r="I2821" s="461">
        <v>5347</v>
      </c>
      <c r="J2821" s="462" t="s">
        <v>188</v>
      </c>
      <c r="K2821" s="463">
        <v>0.5</v>
      </c>
      <c r="L2821" s="464" t="s">
        <v>48</v>
      </c>
      <c r="M2821" s="464" t="s">
        <v>48</v>
      </c>
      <c r="N2821" s="464" t="s">
        <v>49</v>
      </c>
      <c r="O2821" s="464" t="s">
        <v>48</v>
      </c>
      <c r="P2821" s="464" t="s">
        <v>48</v>
      </c>
      <c r="Q2821" s="464" t="s">
        <v>48</v>
      </c>
      <c r="R2821" s="448" t="s">
        <v>8696</v>
      </c>
      <c r="S2821" s="465">
        <v>0.02</v>
      </c>
    </row>
    <row r="2822" spans="1:19" x14ac:dyDescent="0.2">
      <c r="A2822" s="454" t="s">
        <v>8697</v>
      </c>
      <c r="B2822" s="455" t="s">
        <v>8698</v>
      </c>
      <c r="C2822" s="456" t="s">
        <v>61</v>
      </c>
      <c r="D2822" s="457" t="s">
        <v>207</v>
      </c>
      <c r="E2822" s="458" t="s">
        <v>464</v>
      </c>
      <c r="F2822" s="459" t="s">
        <v>465</v>
      </c>
      <c r="G2822" s="460">
        <v>2387</v>
      </c>
      <c r="H2822" s="461">
        <v>969</v>
      </c>
      <c r="I2822" s="461">
        <v>394</v>
      </c>
      <c r="J2822" s="462" t="s">
        <v>56</v>
      </c>
      <c r="K2822" s="463">
        <v>0.5</v>
      </c>
      <c r="L2822" s="464" t="s">
        <v>57</v>
      </c>
      <c r="M2822" s="464" t="s">
        <v>48</v>
      </c>
      <c r="N2822" s="464" t="s">
        <v>48</v>
      </c>
      <c r="O2822" s="464" t="s">
        <v>48</v>
      </c>
      <c r="P2822" s="464" t="s">
        <v>49</v>
      </c>
      <c r="Q2822" s="464" t="s">
        <v>48</v>
      </c>
      <c r="R2822" s="448" t="s">
        <v>8699</v>
      </c>
      <c r="S2822" s="465">
        <v>1.3999999999999999E-2</v>
      </c>
    </row>
    <row r="2823" spans="1:19" x14ac:dyDescent="0.2">
      <c r="A2823" s="454" t="s">
        <v>8700</v>
      </c>
      <c r="B2823" s="455" t="s">
        <v>8701</v>
      </c>
      <c r="C2823" s="456" t="s">
        <v>61</v>
      </c>
      <c r="D2823" s="457" t="s">
        <v>76</v>
      </c>
      <c r="E2823" s="458" t="s">
        <v>483</v>
      </c>
      <c r="F2823" s="459" t="s">
        <v>484</v>
      </c>
      <c r="G2823" s="460">
        <v>4617</v>
      </c>
      <c r="H2823" s="461">
        <v>2578</v>
      </c>
      <c r="I2823" s="461">
        <v>1031</v>
      </c>
      <c r="J2823" s="462" t="s">
        <v>72</v>
      </c>
      <c r="K2823" s="463">
        <v>0.5</v>
      </c>
      <c r="L2823" s="464" t="s">
        <v>57</v>
      </c>
      <c r="M2823" s="464" t="s">
        <v>48</v>
      </c>
      <c r="N2823" s="464" t="s">
        <v>48</v>
      </c>
      <c r="O2823" s="464" t="s">
        <v>48</v>
      </c>
      <c r="P2823" s="464" t="s">
        <v>49</v>
      </c>
      <c r="Q2823" s="464" t="s">
        <v>48</v>
      </c>
      <c r="R2823" s="448" t="s">
        <v>8702</v>
      </c>
      <c r="S2823" s="465">
        <v>0.02</v>
      </c>
    </row>
    <row r="2824" spans="1:19" x14ac:dyDescent="0.2">
      <c r="A2824" s="454" t="s">
        <v>8703</v>
      </c>
      <c r="B2824" s="455" t="s">
        <v>8704</v>
      </c>
      <c r="C2824" s="456" t="s">
        <v>61</v>
      </c>
      <c r="D2824" s="457" t="s">
        <v>207</v>
      </c>
      <c r="E2824" s="458" t="s">
        <v>1416</v>
      </c>
      <c r="F2824" s="459" t="s">
        <v>1417</v>
      </c>
      <c r="G2824" s="460">
        <v>1669</v>
      </c>
      <c r="H2824" s="461">
        <v>800</v>
      </c>
      <c r="I2824" s="461">
        <v>306</v>
      </c>
      <c r="J2824" s="462" t="s">
        <v>56</v>
      </c>
      <c r="K2824" s="463">
        <v>0.5</v>
      </c>
      <c r="L2824" s="464" t="s">
        <v>57</v>
      </c>
      <c r="M2824" s="464" t="s">
        <v>48</v>
      </c>
      <c r="N2824" s="464" t="s">
        <v>48</v>
      </c>
      <c r="O2824" s="464" t="s">
        <v>48</v>
      </c>
      <c r="P2824" s="464" t="s">
        <v>49</v>
      </c>
      <c r="Q2824" s="464" t="s">
        <v>48</v>
      </c>
      <c r="R2824" s="448" t="s">
        <v>8705</v>
      </c>
      <c r="S2824" s="465">
        <v>1.4999999999999999E-2</v>
      </c>
    </row>
    <row r="2825" spans="1:19" x14ac:dyDescent="0.2">
      <c r="A2825" s="454" t="s">
        <v>8706</v>
      </c>
      <c r="B2825" s="455" t="s">
        <v>8707</v>
      </c>
      <c r="C2825" s="456" t="s">
        <v>61</v>
      </c>
      <c r="D2825" s="457" t="s">
        <v>53</v>
      </c>
      <c r="E2825" s="458" t="s">
        <v>1657</v>
      </c>
      <c r="F2825" s="459" t="s">
        <v>1658</v>
      </c>
      <c r="G2825" s="460">
        <v>2837</v>
      </c>
      <c r="H2825" s="461">
        <v>1416</v>
      </c>
      <c r="I2825" s="461">
        <v>755</v>
      </c>
      <c r="J2825" s="462" t="s">
        <v>56</v>
      </c>
      <c r="K2825" s="463">
        <v>0.5</v>
      </c>
      <c r="L2825" s="464" t="s">
        <v>57</v>
      </c>
      <c r="M2825" s="464" t="s">
        <v>48</v>
      </c>
      <c r="N2825" s="464" t="s">
        <v>48</v>
      </c>
      <c r="O2825" s="464" t="s">
        <v>49</v>
      </c>
      <c r="P2825" s="464" t="s">
        <v>48</v>
      </c>
      <c r="Q2825" s="464" t="s">
        <v>48</v>
      </c>
      <c r="R2825" s="448" t="s">
        <v>8708</v>
      </c>
      <c r="S2825" s="465">
        <v>0.02</v>
      </c>
    </row>
    <row r="2826" spans="1:19" x14ac:dyDescent="0.2">
      <c r="A2826" s="454" t="s">
        <v>8709</v>
      </c>
      <c r="B2826" s="455" t="s">
        <v>8710</v>
      </c>
      <c r="C2826" s="456" t="s">
        <v>61</v>
      </c>
      <c r="D2826" s="457" t="s">
        <v>76</v>
      </c>
      <c r="E2826" s="458" t="s">
        <v>1278</v>
      </c>
      <c r="F2826" s="459" t="s">
        <v>1279</v>
      </c>
      <c r="G2826" s="460">
        <v>2219</v>
      </c>
      <c r="H2826" s="461">
        <v>644</v>
      </c>
      <c r="I2826" s="461">
        <v>326</v>
      </c>
      <c r="J2826" s="462" t="s">
        <v>72</v>
      </c>
      <c r="K2826" s="463">
        <v>0.5</v>
      </c>
      <c r="L2826" s="464" t="s">
        <v>57</v>
      </c>
      <c r="M2826" s="464" t="s">
        <v>48</v>
      </c>
      <c r="N2826" s="464" t="s">
        <v>48</v>
      </c>
      <c r="O2826" s="464" t="s">
        <v>49</v>
      </c>
      <c r="P2826" s="464" t="s">
        <v>48</v>
      </c>
      <c r="Q2826" s="464" t="s">
        <v>48</v>
      </c>
      <c r="R2826" s="448" t="s">
        <v>8711</v>
      </c>
      <c r="S2826" s="465">
        <v>1.3999999999999999E-2</v>
      </c>
    </row>
    <row r="2827" spans="1:19" x14ac:dyDescent="0.2">
      <c r="A2827" s="454" t="s">
        <v>8712</v>
      </c>
      <c r="B2827" s="455" t="s">
        <v>8713</v>
      </c>
      <c r="C2827" s="456" t="s">
        <v>43</v>
      </c>
      <c r="D2827" s="457" t="s">
        <v>207</v>
      </c>
      <c r="E2827" s="458" t="s">
        <v>8272</v>
      </c>
      <c r="F2827" s="459" t="s">
        <v>8272</v>
      </c>
      <c r="G2827" s="460">
        <v>5870</v>
      </c>
      <c r="H2827" s="461">
        <v>5248</v>
      </c>
      <c r="I2827" s="461">
        <v>2225</v>
      </c>
      <c r="J2827" s="462" t="s">
        <v>56</v>
      </c>
      <c r="K2827" s="463">
        <v>0.5</v>
      </c>
      <c r="L2827" s="464" t="s">
        <v>57</v>
      </c>
      <c r="M2827" s="464" t="s">
        <v>48</v>
      </c>
      <c r="N2827" s="464" t="s">
        <v>48</v>
      </c>
      <c r="O2827" s="464" t="s">
        <v>49</v>
      </c>
      <c r="P2827" s="464" t="s">
        <v>48</v>
      </c>
      <c r="Q2827" s="464" t="s">
        <v>48</v>
      </c>
      <c r="R2827" s="448" t="s">
        <v>8714</v>
      </c>
      <c r="S2827" s="465">
        <v>1.4999999999999999E-2</v>
      </c>
    </row>
    <row r="2828" spans="1:19" x14ac:dyDescent="0.2">
      <c r="A2828" s="454" t="s">
        <v>8715</v>
      </c>
      <c r="B2828" s="455" t="s">
        <v>8716</v>
      </c>
      <c r="C2828" s="456" t="s">
        <v>252</v>
      </c>
      <c r="D2828" s="457" t="s">
        <v>76</v>
      </c>
      <c r="E2828" s="458" t="s">
        <v>301</v>
      </c>
      <c r="F2828" s="459" t="s">
        <v>302</v>
      </c>
      <c r="G2828" s="460">
        <v>4488</v>
      </c>
      <c r="H2828" s="461">
        <v>4858</v>
      </c>
      <c r="I2828" s="461">
        <v>1864</v>
      </c>
      <c r="J2828" s="462" t="s">
        <v>72</v>
      </c>
      <c r="K2828" s="463">
        <v>0.5</v>
      </c>
      <c r="L2828" s="464" t="s">
        <v>57</v>
      </c>
      <c r="M2828" s="464" t="s">
        <v>48</v>
      </c>
      <c r="N2828" s="464" t="s">
        <v>48</v>
      </c>
      <c r="O2828" s="464" t="s">
        <v>49</v>
      </c>
      <c r="P2828" s="464" t="s">
        <v>48</v>
      </c>
      <c r="Q2828" s="464" t="s">
        <v>48</v>
      </c>
      <c r="R2828" s="448" t="s">
        <v>8717</v>
      </c>
      <c r="S2828" s="465">
        <v>1.8000000000000002E-2</v>
      </c>
    </row>
    <row r="2829" spans="1:19" x14ac:dyDescent="0.2">
      <c r="A2829" s="454" t="s">
        <v>8718</v>
      </c>
      <c r="B2829" s="455" t="s">
        <v>8719</v>
      </c>
      <c r="C2829" s="456" t="s">
        <v>61</v>
      </c>
      <c r="D2829" s="457" t="s">
        <v>207</v>
      </c>
      <c r="E2829" s="458" t="s">
        <v>1073</v>
      </c>
      <c r="F2829" s="459" t="s">
        <v>1074</v>
      </c>
      <c r="G2829" s="460">
        <v>1025</v>
      </c>
      <c r="H2829" s="461">
        <v>743</v>
      </c>
      <c r="I2829" s="461">
        <v>263</v>
      </c>
      <c r="J2829" s="462" t="s">
        <v>56</v>
      </c>
      <c r="K2829" s="463">
        <v>0.5</v>
      </c>
      <c r="L2829" s="464" t="s">
        <v>57</v>
      </c>
      <c r="M2829" s="464" t="s">
        <v>48</v>
      </c>
      <c r="N2829" s="464" t="s">
        <v>48</v>
      </c>
      <c r="O2829" s="464" t="s">
        <v>48</v>
      </c>
      <c r="P2829" s="464" t="s">
        <v>49</v>
      </c>
      <c r="Q2829" s="464" t="s">
        <v>48</v>
      </c>
      <c r="R2829" s="448" t="s">
        <v>8720</v>
      </c>
      <c r="S2829" s="465">
        <v>0</v>
      </c>
    </row>
    <row r="2830" spans="1:19" x14ac:dyDescent="0.2">
      <c r="A2830" s="454" t="s">
        <v>8721</v>
      </c>
      <c r="B2830" s="455" t="s">
        <v>8722</v>
      </c>
      <c r="C2830" s="456" t="s">
        <v>61</v>
      </c>
      <c r="D2830" s="457" t="s">
        <v>207</v>
      </c>
      <c r="E2830" s="458" t="s">
        <v>425</v>
      </c>
      <c r="F2830" s="459" t="s">
        <v>426</v>
      </c>
      <c r="G2830" s="460">
        <v>2705</v>
      </c>
      <c r="H2830" s="461">
        <v>1795</v>
      </c>
      <c r="I2830" s="461">
        <v>693</v>
      </c>
      <c r="J2830" s="462" t="s">
        <v>56</v>
      </c>
      <c r="K2830" s="463">
        <v>0.5</v>
      </c>
      <c r="L2830" s="464" t="s">
        <v>57</v>
      </c>
      <c r="M2830" s="464" t="s">
        <v>49</v>
      </c>
      <c r="N2830" s="464" t="s">
        <v>48</v>
      </c>
      <c r="O2830" s="464" t="s">
        <v>48</v>
      </c>
      <c r="P2830" s="464" t="s">
        <v>48</v>
      </c>
      <c r="Q2830" s="464" t="s">
        <v>48</v>
      </c>
      <c r="R2830" s="448" t="s">
        <v>8723</v>
      </c>
      <c r="S2830" s="465">
        <v>1.7000000000000001E-2</v>
      </c>
    </row>
    <row r="2831" spans="1:19" x14ac:dyDescent="0.2">
      <c r="A2831" s="454" t="s">
        <v>8724</v>
      </c>
      <c r="B2831" s="455" t="s">
        <v>8725</v>
      </c>
      <c r="C2831" s="456" t="s">
        <v>61</v>
      </c>
      <c r="D2831" s="457" t="s">
        <v>69</v>
      </c>
      <c r="E2831" s="458" t="s">
        <v>529</v>
      </c>
      <c r="F2831" s="459" t="s">
        <v>69</v>
      </c>
      <c r="G2831" s="460">
        <v>6814</v>
      </c>
      <c r="H2831" s="461">
        <v>2475</v>
      </c>
      <c r="I2831" s="461">
        <v>1042</v>
      </c>
      <c r="J2831" s="462" t="s">
        <v>72</v>
      </c>
      <c r="K2831" s="463">
        <v>0.5</v>
      </c>
      <c r="L2831" s="464" t="s">
        <v>57</v>
      </c>
      <c r="M2831" s="464" t="s">
        <v>48</v>
      </c>
      <c r="N2831" s="464" t="s">
        <v>48</v>
      </c>
      <c r="O2831" s="464" t="s">
        <v>48</v>
      </c>
      <c r="P2831" s="464" t="s">
        <v>49</v>
      </c>
      <c r="Q2831" s="464" t="s">
        <v>48</v>
      </c>
      <c r="R2831" s="448" t="s">
        <v>8726</v>
      </c>
      <c r="S2831" s="465">
        <v>1.4999999999999999E-2</v>
      </c>
    </row>
    <row r="2832" spans="1:19" x14ac:dyDescent="0.2">
      <c r="A2832" s="454" t="s">
        <v>8727</v>
      </c>
      <c r="B2832" s="455" t="s">
        <v>8728</v>
      </c>
      <c r="C2832" s="456" t="s">
        <v>61</v>
      </c>
      <c r="D2832" s="457" t="s">
        <v>53</v>
      </c>
      <c r="E2832" s="458" t="s">
        <v>5839</v>
      </c>
      <c r="F2832" s="459" t="s">
        <v>5840</v>
      </c>
      <c r="G2832" s="460">
        <v>3710</v>
      </c>
      <c r="H2832" s="461">
        <v>1378</v>
      </c>
      <c r="I2832" s="461">
        <v>673</v>
      </c>
      <c r="J2832" s="462" t="s">
        <v>56</v>
      </c>
      <c r="K2832" s="463">
        <v>0.5</v>
      </c>
      <c r="L2832" s="464" t="s">
        <v>57</v>
      </c>
      <c r="M2832" s="464" t="s">
        <v>48</v>
      </c>
      <c r="N2832" s="464" t="s">
        <v>49</v>
      </c>
      <c r="O2832" s="464" t="s">
        <v>48</v>
      </c>
      <c r="P2832" s="464" t="s">
        <v>48</v>
      </c>
      <c r="Q2832" s="464" t="s">
        <v>48</v>
      </c>
      <c r="R2832" s="448" t="s">
        <v>8729</v>
      </c>
      <c r="S2832" s="465">
        <v>0.01</v>
      </c>
    </row>
    <row r="2833" spans="1:19" x14ac:dyDescent="0.2">
      <c r="A2833" s="454" t="s">
        <v>8730</v>
      </c>
      <c r="B2833" s="455" t="s">
        <v>8731</v>
      </c>
      <c r="C2833" s="456" t="s">
        <v>61</v>
      </c>
      <c r="D2833" s="457" t="s">
        <v>76</v>
      </c>
      <c r="E2833" s="458" t="s">
        <v>3025</v>
      </c>
      <c r="F2833" s="459" t="s">
        <v>3026</v>
      </c>
      <c r="G2833" s="460">
        <v>1349</v>
      </c>
      <c r="H2833" s="461">
        <v>1406</v>
      </c>
      <c r="I2833" s="461">
        <v>626</v>
      </c>
      <c r="J2833" s="462" t="s">
        <v>72</v>
      </c>
      <c r="K2833" s="463">
        <v>0.5</v>
      </c>
      <c r="L2833" s="464" t="s">
        <v>48</v>
      </c>
      <c r="M2833" s="464" t="s">
        <v>48</v>
      </c>
      <c r="N2833" s="464" t="s">
        <v>48</v>
      </c>
      <c r="O2833" s="464" t="s">
        <v>48</v>
      </c>
      <c r="P2833" s="464" t="s">
        <v>48</v>
      </c>
      <c r="Q2833" s="464" t="s">
        <v>48</v>
      </c>
      <c r="R2833" s="448" t="s">
        <v>8732</v>
      </c>
      <c r="S2833" s="465">
        <v>1.3000000000000001E-2</v>
      </c>
    </row>
    <row r="2834" spans="1:19" x14ac:dyDescent="0.2">
      <c r="A2834" s="454" t="s">
        <v>8733</v>
      </c>
      <c r="B2834" s="455" t="s">
        <v>8734</v>
      </c>
      <c r="C2834" s="456" t="s">
        <v>61</v>
      </c>
      <c r="D2834" s="457" t="s">
        <v>53</v>
      </c>
      <c r="E2834" s="458" t="s">
        <v>2618</v>
      </c>
      <c r="F2834" s="459" t="s">
        <v>2619</v>
      </c>
      <c r="G2834" s="460">
        <v>3745</v>
      </c>
      <c r="H2834" s="461">
        <v>1998</v>
      </c>
      <c r="I2834" s="461">
        <v>850</v>
      </c>
      <c r="J2834" s="462" t="s">
        <v>56</v>
      </c>
      <c r="K2834" s="463">
        <v>0.5</v>
      </c>
      <c r="L2834" s="464" t="s">
        <v>57</v>
      </c>
      <c r="M2834" s="464" t="s">
        <v>48</v>
      </c>
      <c r="N2834" s="464" t="s">
        <v>48</v>
      </c>
      <c r="O2834" s="464" t="s">
        <v>49</v>
      </c>
      <c r="P2834" s="464" t="s">
        <v>48</v>
      </c>
      <c r="Q2834" s="464" t="s">
        <v>48</v>
      </c>
      <c r="R2834" s="448" t="s">
        <v>8735</v>
      </c>
      <c r="S2834" s="465">
        <v>1.4999999999999999E-2</v>
      </c>
    </row>
    <row r="2835" spans="1:19" x14ac:dyDescent="0.2">
      <c r="A2835" s="454" t="s">
        <v>8736</v>
      </c>
      <c r="B2835" s="455" t="s">
        <v>8737</v>
      </c>
      <c r="C2835" s="456" t="s">
        <v>61</v>
      </c>
      <c r="D2835" s="457" t="s">
        <v>207</v>
      </c>
      <c r="E2835" s="458" t="s">
        <v>1128</v>
      </c>
      <c r="F2835" s="459" t="s">
        <v>1129</v>
      </c>
      <c r="G2835" s="460">
        <v>923</v>
      </c>
      <c r="H2835" s="461">
        <v>587</v>
      </c>
      <c r="I2835" s="461">
        <v>196</v>
      </c>
      <c r="J2835" s="462" t="s">
        <v>56</v>
      </c>
      <c r="K2835" s="463">
        <v>0.5</v>
      </c>
      <c r="L2835" s="464" t="s">
        <v>57</v>
      </c>
      <c r="M2835" s="464" t="s">
        <v>48</v>
      </c>
      <c r="N2835" s="464" t="s">
        <v>48</v>
      </c>
      <c r="O2835" s="464" t="s">
        <v>48</v>
      </c>
      <c r="P2835" s="464" t="s">
        <v>49</v>
      </c>
      <c r="Q2835" s="464" t="s">
        <v>48</v>
      </c>
      <c r="R2835" s="448" t="s">
        <v>8738</v>
      </c>
      <c r="S2835" s="465">
        <v>1.4999999999999999E-2</v>
      </c>
    </row>
    <row r="2836" spans="1:19" x14ac:dyDescent="0.2">
      <c r="A2836" s="454" t="s">
        <v>8739</v>
      </c>
      <c r="B2836" s="455" t="s">
        <v>8740</v>
      </c>
      <c r="C2836" s="456" t="s">
        <v>61</v>
      </c>
      <c r="D2836" s="457" t="s">
        <v>53</v>
      </c>
      <c r="E2836" s="458" t="s">
        <v>54</v>
      </c>
      <c r="F2836" s="459" t="s">
        <v>55</v>
      </c>
      <c r="G2836" s="460">
        <v>5249</v>
      </c>
      <c r="H2836" s="461">
        <v>1535</v>
      </c>
      <c r="I2836" s="461">
        <v>836</v>
      </c>
      <c r="J2836" s="462" t="s">
        <v>56</v>
      </c>
      <c r="K2836" s="463">
        <v>0.5</v>
      </c>
      <c r="L2836" s="464" t="s">
        <v>57</v>
      </c>
      <c r="M2836" s="464" t="s">
        <v>48</v>
      </c>
      <c r="N2836" s="464" t="s">
        <v>48</v>
      </c>
      <c r="O2836" s="464" t="s">
        <v>48</v>
      </c>
      <c r="P2836" s="464" t="s">
        <v>49</v>
      </c>
      <c r="Q2836" s="464" t="s">
        <v>48</v>
      </c>
      <c r="R2836" s="448" t="s">
        <v>8741</v>
      </c>
      <c r="S2836" s="465">
        <v>1.4999999999999999E-2</v>
      </c>
    </row>
    <row r="2837" spans="1:19" x14ac:dyDescent="0.2">
      <c r="A2837" s="454" t="s">
        <v>8742</v>
      </c>
      <c r="B2837" s="455" t="s">
        <v>8743</v>
      </c>
      <c r="C2837" s="456" t="s">
        <v>61</v>
      </c>
      <c r="D2837" s="457" t="s">
        <v>53</v>
      </c>
      <c r="E2837" s="458" t="s">
        <v>1657</v>
      </c>
      <c r="F2837" s="459" t="s">
        <v>1658</v>
      </c>
      <c r="G2837" s="460">
        <v>2879</v>
      </c>
      <c r="H2837" s="461">
        <v>1015</v>
      </c>
      <c r="I2837" s="461">
        <v>547</v>
      </c>
      <c r="J2837" s="462" t="s">
        <v>56</v>
      </c>
      <c r="K2837" s="463">
        <v>0.5</v>
      </c>
      <c r="L2837" s="464" t="s">
        <v>57</v>
      </c>
      <c r="M2837" s="464" t="s">
        <v>48</v>
      </c>
      <c r="N2837" s="464" t="s">
        <v>48</v>
      </c>
      <c r="O2837" s="464" t="s">
        <v>49</v>
      </c>
      <c r="P2837" s="464" t="s">
        <v>48</v>
      </c>
      <c r="Q2837" s="464" t="s">
        <v>48</v>
      </c>
      <c r="R2837" s="448" t="s">
        <v>8744</v>
      </c>
      <c r="S2837" s="465">
        <v>1.4999999999999999E-2</v>
      </c>
    </row>
    <row r="2838" spans="1:19" x14ac:dyDescent="0.2">
      <c r="A2838" s="454" t="s">
        <v>8745</v>
      </c>
      <c r="B2838" s="455" t="s">
        <v>8746</v>
      </c>
      <c r="C2838" s="456" t="s">
        <v>61</v>
      </c>
      <c r="D2838" s="457" t="s">
        <v>53</v>
      </c>
      <c r="E2838" s="458" t="s">
        <v>1155</v>
      </c>
      <c r="F2838" s="459" t="s">
        <v>1156</v>
      </c>
      <c r="G2838" s="460">
        <v>9177</v>
      </c>
      <c r="H2838" s="461">
        <v>1447</v>
      </c>
      <c r="I2838" s="461">
        <v>755</v>
      </c>
      <c r="J2838" s="462" t="s">
        <v>56</v>
      </c>
      <c r="K2838" s="463">
        <v>0.5</v>
      </c>
      <c r="L2838" s="464" t="s">
        <v>48</v>
      </c>
      <c r="M2838" s="464" t="s">
        <v>48</v>
      </c>
      <c r="N2838" s="464" t="s">
        <v>48</v>
      </c>
      <c r="O2838" s="464" t="s">
        <v>48</v>
      </c>
      <c r="P2838" s="464" t="s">
        <v>48</v>
      </c>
      <c r="Q2838" s="464" t="s">
        <v>48</v>
      </c>
      <c r="R2838" s="448" t="s">
        <v>8747</v>
      </c>
      <c r="S2838" s="465">
        <v>0.02</v>
      </c>
    </row>
    <row r="2839" spans="1:19" x14ac:dyDescent="0.2">
      <c r="A2839" s="454" t="s">
        <v>8748</v>
      </c>
      <c r="B2839" s="455" t="s">
        <v>8749</v>
      </c>
      <c r="C2839" s="456" t="s">
        <v>61</v>
      </c>
      <c r="D2839" s="457" t="s">
        <v>207</v>
      </c>
      <c r="E2839" s="458" t="s">
        <v>464</v>
      </c>
      <c r="F2839" s="459" t="s">
        <v>465</v>
      </c>
      <c r="G2839" s="460">
        <v>1495</v>
      </c>
      <c r="H2839" s="461">
        <v>878</v>
      </c>
      <c r="I2839" s="461">
        <v>364</v>
      </c>
      <c r="J2839" s="462" t="s">
        <v>56</v>
      </c>
      <c r="K2839" s="463">
        <v>0.5</v>
      </c>
      <c r="L2839" s="464" t="s">
        <v>57</v>
      </c>
      <c r="M2839" s="464" t="s">
        <v>48</v>
      </c>
      <c r="N2839" s="464" t="s">
        <v>48</v>
      </c>
      <c r="O2839" s="464" t="s">
        <v>48</v>
      </c>
      <c r="P2839" s="464" t="s">
        <v>49</v>
      </c>
      <c r="Q2839" s="464" t="s">
        <v>48</v>
      </c>
      <c r="R2839" s="448" t="s">
        <v>8750</v>
      </c>
      <c r="S2839" s="465">
        <v>0.01</v>
      </c>
    </row>
    <row r="2840" spans="1:19" x14ac:dyDescent="0.2">
      <c r="A2840" s="454" t="s">
        <v>8751</v>
      </c>
      <c r="B2840" s="455" t="s">
        <v>8752</v>
      </c>
      <c r="C2840" s="456" t="s">
        <v>61</v>
      </c>
      <c r="D2840" s="457" t="s">
        <v>53</v>
      </c>
      <c r="E2840" s="458" t="s">
        <v>5839</v>
      </c>
      <c r="F2840" s="459" t="s">
        <v>5840</v>
      </c>
      <c r="G2840" s="460">
        <v>6561</v>
      </c>
      <c r="H2840" s="461">
        <v>2021</v>
      </c>
      <c r="I2840" s="461">
        <v>1000</v>
      </c>
      <c r="J2840" s="462" t="s">
        <v>56</v>
      </c>
      <c r="K2840" s="463">
        <v>0.5</v>
      </c>
      <c r="L2840" s="464" t="s">
        <v>57</v>
      </c>
      <c r="M2840" s="464" t="s">
        <v>48</v>
      </c>
      <c r="N2840" s="464" t="s">
        <v>49</v>
      </c>
      <c r="O2840" s="464" t="s">
        <v>48</v>
      </c>
      <c r="P2840" s="464" t="s">
        <v>48</v>
      </c>
      <c r="Q2840" s="464" t="s">
        <v>48</v>
      </c>
      <c r="R2840" s="448" t="s">
        <v>8753</v>
      </c>
      <c r="S2840" s="465">
        <v>0.02</v>
      </c>
    </row>
    <row r="2841" spans="1:19" x14ac:dyDescent="0.2">
      <c r="A2841" s="454" t="s">
        <v>8754</v>
      </c>
      <c r="B2841" s="455" t="s">
        <v>8755</v>
      </c>
      <c r="C2841" s="456" t="s">
        <v>61</v>
      </c>
      <c r="D2841" s="457" t="s">
        <v>207</v>
      </c>
      <c r="E2841" s="458" t="s">
        <v>1073</v>
      </c>
      <c r="F2841" s="459" t="s">
        <v>1074</v>
      </c>
      <c r="G2841" s="460">
        <v>1446</v>
      </c>
      <c r="H2841" s="461">
        <v>1142</v>
      </c>
      <c r="I2841" s="461">
        <v>395</v>
      </c>
      <c r="J2841" s="462" t="s">
        <v>56</v>
      </c>
      <c r="K2841" s="463">
        <v>0.5</v>
      </c>
      <c r="L2841" s="464" t="s">
        <v>57</v>
      </c>
      <c r="M2841" s="464" t="s">
        <v>48</v>
      </c>
      <c r="N2841" s="464" t="s">
        <v>48</v>
      </c>
      <c r="O2841" s="464" t="s">
        <v>48</v>
      </c>
      <c r="P2841" s="464" t="s">
        <v>49</v>
      </c>
      <c r="Q2841" s="464" t="s">
        <v>48</v>
      </c>
      <c r="R2841" s="448" t="s">
        <v>8756</v>
      </c>
      <c r="S2841" s="465">
        <v>0.02</v>
      </c>
    </row>
    <row r="2842" spans="1:19" x14ac:dyDescent="0.2">
      <c r="A2842" s="454" t="s">
        <v>8757</v>
      </c>
      <c r="B2842" s="455" t="s">
        <v>8758</v>
      </c>
      <c r="C2842" s="456" t="s">
        <v>61</v>
      </c>
      <c r="D2842" s="457" t="s">
        <v>253</v>
      </c>
      <c r="E2842" s="458" t="s">
        <v>254</v>
      </c>
      <c r="F2842" s="459" t="s">
        <v>255</v>
      </c>
      <c r="G2842" s="460">
        <v>2688</v>
      </c>
      <c r="H2842" s="461">
        <v>1688</v>
      </c>
      <c r="I2842" s="461">
        <v>643</v>
      </c>
      <c r="J2842" s="462" t="s">
        <v>188</v>
      </c>
      <c r="K2842" s="463">
        <v>0.5</v>
      </c>
      <c r="L2842" s="464" t="s">
        <v>48</v>
      </c>
      <c r="M2842" s="464" t="s">
        <v>48</v>
      </c>
      <c r="N2842" s="464" t="s">
        <v>48</v>
      </c>
      <c r="O2842" s="464" t="s">
        <v>48</v>
      </c>
      <c r="P2842" s="464" t="s">
        <v>48</v>
      </c>
      <c r="Q2842" s="464" t="s">
        <v>48</v>
      </c>
      <c r="R2842" s="448" t="s">
        <v>8759</v>
      </c>
      <c r="S2842" s="465">
        <v>1.4999999999999999E-2</v>
      </c>
    </row>
    <row r="2843" spans="1:19" x14ac:dyDescent="0.2">
      <c r="A2843" s="454" t="s">
        <v>8760</v>
      </c>
      <c r="B2843" s="455" t="s">
        <v>8761</v>
      </c>
      <c r="C2843" s="456" t="s">
        <v>61</v>
      </c>
      <c r="D2843" s="457" t="s">
        <v>53</v>
      </c>
      <c r="E2843" s="458" t="s">
        <v>5839</v>
      </c>
      <c r="F2843" s="459" t="s">
        <v>5840</v>
      </c>
      <c r="G2843" s="460">
        <v>4779</v>
      </c>
      <c r="H2843" s="461">
        <v>1618</v>
      </c>
      <c r="I2843" s="461">
        <v>703</v>
      </c>
      <c r="J2843" s="462" t="s">
        <v>56</v>
      </c>
      <c r="K2843" s="463">
        <v>0.5</v>
      </c>
      <c r="L2843" s="464" t="s">
        <v>57</v>
      </c>
      <c r="M2843" s="464" t="s">
        <v>48</v>
      </c>
      <c r="N2843" s="464" t="s">
        <v>49</v>
      </c>
      <c r="O2843" s="464" t="s">
        <v>48</v>
      </c>
      <c r="P2843" s="464" t="s">
        <v>48</v>
      </c>
      <c r="Q2843" s="464" t="s">
        <v>48</v>
      </c>
      <c r="R2843" s="448" t="s">
        <v>8762</v>
      </c>
      <c r="S2843" s="465">
        <v>0.02</v>
      </c>
    </row>
    <row r="2844" spans="1:19" x14ac:dyDescent="0.2">
      <c r="A2844" s="454" t="s">
        <v>8763</v>
      </c>
      <c r="B2844" s="455" t="s">
        <v>8764</v>
      </c>
      <c r="C2844" s="456" t="s">
        <v>61</v>
      </c>
      <c r="D2844" s="457" t="s">
        <v>76</v>
      </c>
      <c r="E2844" s="458" t="s">
        <v>1278</v>
      </c>
      <c r="F2844" s="459" t="s">
        <v>1279</v>
      </c>
      <c r="G2844" s="460">
        <v>893</v>
      </c>
      <c r="H2844" s="461">
        <v>215</v>
      </c>
      <c r="I2844" s="461">
        <v>173</v>
      </c>
      <c r="J2844" s="462" t="s">
        <v>72</v>
      </c>
      <c r="K2844" s="463">
        <v>0.5</v>
      </c>
      <c r="L2844" s="464" t="s">
        <v>57</v>
      </c>
      <c r="M2844" s="464" t="s">
        <v>48</v>
      </c>
      <c r="N2844" s="464" t="s">
        <v>48</v>
      </c>
      <c r="O2844" s="464" t="s">
        <v>49</v>
      </c>
      <c r="P2844" s="464" t="s">
        <v>48</v>
      </c>
      <c r="Q2844" s="464" t="s">
        <v>48</v>
      </c>
      <c r="R2844" s="448" t="s">
        <v>8765</v>
      </c>
      <c r="S2844" s="465">
        <v>3.0000000000000001E-3</v>
      </c>
    </row>
    <row r="2845" spans="1:19" x14ac:dyDescent="0.2">
      <c r="A2845" s="454" t="s">
        <v>8766</v>
      </c>
      <c r="B2845" s="455" t="s">
        <v>8767</v>
      </c>
      <c r="C2845" s="456" t="s">
        <v>61</v>
      </c>
      <c r="D2845" s="457" t="s">
        <v>76</v>
      </c>
      <c r="E2845" s="458" t="s">
        <v>483</v>
      </c>
      <c r="F2845" s="459" t="s">
        <v>484</v>
      </c>
      <c r="G2845" s="460">
        <v>4039</v>
      </c>
      <c r="H2845" s="461">
        <v>1436</v>
      </c>
      <c r="I2845" s="461">
        <v>504</v>
      </c>
      <c r="J2845" s="462" t="s">
        <v>72</v>
      </c>
      <c r="K2845" s="463">
        <v>0.5</v>
      </c>
      <c r="L2845" s="464" t="s">
        <v>57</v>
      </c>
      <c r="M2845" s="464" t="s">
        <v>48</v>
      </c>
      <c r="N2845" s="464" t="s">
        <v>48</v>
      </c>
      <c r="O2845" s="464" t="s">
        <v>48</v>
      </c>
      <c r="P2845" s="464" t="s">
        <v>49</v>
      </c>
      <c r="Q2845" s="464" t="s">
        <v>48</v>
      </c>
      <c r="R2845" s="448" t="s">
        <v>8768</v>
      </c>
      <c r="S2845" s="465">
        <v>0.02</v>
      </c>
    </row>
    <row r="2846" spans="1:19" x14ac:dyDescent="0.2">
      <c r="A2846" s="454" t="s">
        <v>8769</v>
      </c>
      <c r="B2846" s="455" t="s">
        <v>8770</v>
      </c>
      <c r="C2846" s="456" t="s">
        <v>61</v>
      </c>
      <c r="D2846" s="457" t="s">
        <v>207</v>
      </c>
      <c r="E2846" s="458" t="s">
        <v>852</v>
      </c>
      <c r="F2846" s="459" t="s">
        <v>853</v>
      </c>
      <c r="G2846" s="460">
        <v>3380</v>
      </c>
      <c r="H2846" s="461">
        <v>1408</v>
      </c>
      <c r="I2846" s="461">
        <v>547</v>
      </c>
      <c r="J2846" s="462" t="s">
        <v>56</v>
      </c>
      <c r="K2846" s="463">
        <v>0.5</v>
      </c>
      <c r="L2846" s="464" t="s">
        <v>57</v>
      </c>
      <c r="M2846" s="464" t="s">
        <v>48</v>
      </c>
      <c r="N2846" s="464" t="s">
        <v>48</v>
      </c>
      <c r="O2846" s="464" t="s">
        <v>48</v>
      </c>
      <c r="P2846" s="464" t="s">
        <v>49</v>
      </c>
      <c r="Q2846" s="464" t="s">
        <v>48</v>
      </c>
      <c r="R2846" s="448" t="s">
        <v>8771</v>
      </c>
      <c r="S2846" s="465">
        <v>0.01</v>
      </c>
    </row>
    <row r="2847" spans="1:19" x14ac:dyDescent="0.2">
      <c r="A2847" s="454" t="s">
        <v>8772</v>
      </c>
      <c r="B2847" s="455" t="s">
        <v>8773</v>
      </c>
      <c r="C2847" s="456" t="s">
        <v>61</v>
      </c>
      <c r="D2847" s="457" t="s">
        <v>53</v>
      </c>
      <c r="E2847" s="458" t="s">
        <v>2618</v>
      </c>
      <c r="F2847" s="459" t="s">
        <v>2619</v>
      </c>
      <c r="G2847" s="460">
        <v>2355</v>
      </c>
      <c r="H2847" s="461">
        <v>1554</v>
      </c>
      <c r="I2847" s="461">
        <v>675</v>
      </c>
      <c r="J2847" s="462" t="s">
        <v>56</v>
      </c>
      <c r="K2847" s="463">
        <v>0.5</v>
      </c>
      <c r="L2847" s="464" t="s">
        <v>57</v>
      </c>
      <c r="M2847" s="464" t="s">
        <v>48</v>
      </c>
      <c r="N2847" s="464" t="s">
        <v>48</v>
      </c>
      <c r="O2847" s="464" t="s">
        <v>49</v>
      </c>
      <c r="P2847" s="464" t="s">
        <v>48</v>
      </c>
      <c r="Q2847" s="464" t="s">
        <v>48</v>
      </c>
      <c r="R2847" s="448" t="s">
        <v>8774</v>
      </c>
      <c r="S2847" s="465">
        <v>1.3999999999999999E-2</v>
      </c>
    </row>
    <row r="2848" spans="1:19" x14ac:dyDescent="0.2">
      <c r="A2848" s="454" t="s">
        <v>8775</v>
      </c>
      <c r="B2848" s="455" t="s">
        <v>8776</v>
      </c>
      <c r="C2848" s="456" t="s">
        <v>61</v>
      </c>
      <c r="D2848" s="457" t="s">
        <v>185</v>
      </c>
      <c r="E2848" s="458" t="s">
        <v>4922</v>
      </c>
      <c r="F2848" s="459" t="s">
        <v>4923</v>
      </c>
      <c r="G2848" s="460">
        <v>2504</v>
      </c>
      <c r="H2848" s="461">
        <v>929</v>
      </c>
      <c r="I2848" s="461">
        <v>419</v>
      </c>
      <c r="J2848" s="462" t="s">
        <v>188</v>
      </c>
      <c r="K2848" s="463">
        <v>0.5</v>
      </c>
      <c r="L2848" s="464" t="s">
        <v>48</v>
      </c>
      <c r="M2848" s="464" t="s">
        <v>48</v>
      </c>
      <c r="N2848" s="464" t="s">
        <v>49</v>
      </c>
      <c r="O2848" s="464" t="s">
        <v>48</v>
      </c>
      <c r="P2848" s="464" t="s">
        <v>48</v>
      </c>
      <c r="Q2848" s="464" t="s">
        <v>48</v>
      </c>
      <c r="R2848" s="448" t="s">
        <v>8777</v>
      </c>
      <c r="S2848" s="465">
        <v>1.4999999999999999E-2</v>
      </c>
    </row>
    <row r="2849" spans="1:19" x14ac:dyDescent="0.2">
      <c r="A2849" s="454" t="s">
        <v>3026</v>
      </c>
      <c r="B2849" s="455" t="s">
        <v>8778</v>
      </c>
      <c r="C2849" s="456" t="s">
        <v>43</v>
      </c>
      <c r="D2849" s="457" t="s">
        <v>76</v>
      </c>
      <c r="E2849" s="458" t="s">
        <v>3025</v>
      </c>
      <c r="F2849" s="459" t="s">
        <v>3026</v>
      </c>
      <c r="G2849" s="460">
        <v>4604</v>
      </c>
      <c r="H2849" s="461">
        <v>15571</v>
      </c>
      <c r="I2849" s="461">
        <v>7333</v>
      </c>
      <c r="J2849" s="462" t="s">
        <v>72</v>
      </c>
      <c r="K2849" s="463">
        <v>0.5</v>
      </c>
      <c r="L2849" s="464" t="s">
        <v>48</v>
      </c>
      <c r="M2849" s="464" t="s">
        <v>48</v>
      </c>
      <c r="N2849" s="464" t="s">
        <v>48</v>
      </c>
      <c r="O2849" s="464" t="s">
        <v>48</v>
      </c>
      <c r="P2849" s="464" t="s">
        <v>48</v>
      </c>
      <c r="Q2849" s="464" t="s">
        <v>48</v>
      </c>
      <c r="R2849" s="448" t="s">
        <v>8779</v>
      </c>
      <c r="S2849" s="465">
        <v>1.9E-2</v>
      </c>
    </row>
    <row r="2850" spans="1:19" x14ac:dyDescent="0.2">
      <c r="A2850" s="454" t="s">
        <v>8780</v>
      </c>
      <c r="B2850" s="455" t="s">
        <v>8781</v>
      </c>
      <c r="C2850" s="456" t="s">
        <v>61</v>
      </c>
      <c r="D2850" s="457" t="s">
        <v>76</v>
      </c>
      <c r="E2850" s="458" t="s">
        <v>1300</v>
      </c>
      <c r="F2850" s="459" t="s">
        <v>1301</v>
      </c>
      <c r="G2850" s="460">
        <v>1154</v>
      </c>
      <c r="H2850" s="461">
        <v>301</v>
      </c>
      <c r="I2850" s="461">
        <v>176</v>
      </c>
      <c r="J2850" s="462" t="s">
        <v>72</v>
      </c>
      <c r="K2850" s="463">
        <v>0.5</v>
      </c>
      <c r="L2850" s="464" t="s">
        <v>57</v>
      </c>
      <c r="M2850" s="464" t="s">
        <v>48</v>
      </c>
      <c r="N2850" s="464" t="s">
        <v>49</v>
      </c>
      <c r="O2850" s="464" t="s">
        <v>48</v>
      </c>
      <c r="P2850" s="464" t="s">
        <v>48</v>
      </c>
      <c r="Q2850" s="464" t="s">
        <v>48</v>
      </c>
      <c r="R2850" s="448" t="s">
        <v>8782</v>
      </c>
      <c r="S2850" s="465">
        <v>0</v>
      </c>
    </row>
    <row r="2851" spans="1:19" x14ac:dyDescent="0.2">
      <c r="A2851" s="454" t="s">
        <v>8783</v>
      </c>
      <c r="B2851" s="455" t="s">
        <v>8784</v>
      </c>
      <c r="C2851" s="456" t="s">
        <v>61</v>
      </c>
      <c r="D2851" s="457" t="s">
        <v>53</v>
      </c>
      <c r="E2851" s="458" t="s">
        <v>1155</v>
      </c>
      <c r="F2851" s="459" t="s">
        <v>1156</v>
      </c>
      <c r="G2851" s="460">
        <v>3562</v>
      </c>
      <c r="H2851" s="461">
        <v>1529</v>
      </c>
      <c r="I2851" s="461">
        <v>729</v>
      </c>
      <c r="J2851" s="462" t="s">
        <v>56</v>
      </c>
      <c r="K2851" s="463">
        <v>0.5</v>
      </c>
      <c r="L2851" s="464" t="s">
        <v>48</v>
      </c>
      <c r="M2851" s="464" t="s">
        <v>48</v>
      </c>
      <c r="N2851" s="464" t="s">
        <v>48</v>
      </c>
      <c r="O2851" s="464" t="s">
        <v>48</v>
      </c>
      <c r="P2851" s="464" t="s">
        <v>48</v>
      </c>
      <c r="Q2851" s="464" t="s">
        <v>48</v>
      </c>
      <c r="R2851" s="448" t="s">
        <v>8785</v>
      </c>
      <c r="S2851" s="465">
        <v>1.8000000000000002E-2</v>
      </c>
    </row>
    <row r="2852" spans="1:19" x14ac:dyDescent="0.2">
      <c r="A2852" s="454" t="s">
        <v>8272</v>
      </c>
      <c r="B2852" s="455" t="s">
        <v>8786</v>
      </c>
      <c r="C2852" s="456" t="s">
        <v>43</v>
      </c>
      <c r="D2852" s="457" t="s">
        <v>207</v>
      </c>
      <c r="E2852" s="458" t="s">
        <v>8272</v>
      </c>
      <c r="F2852" s="459" t="s">
        <v>8272</v>
      </c>
      <c r="G2852" s="460">
        <v>12854</v>
      </c>
      <c r="H2852" s="461">
        <v>12683</v>
      </c>
      <c r="I2852" s="461">
        <v>4566</v>
      </c>
      <c r="J2852" s="462" t="s">
        <v>56</v>
      </c>
      <c r="K2852" s="463">
        <v>0.5</v>
      </c>
      <c r="L2852" s="464" t="s">
        <v>57</v>
      </c>
      <c r="M2852" s="464" t="s">
        <v>48</v>
      </c>
      <c r="N2852" s="464" t="s">
        <v>48</v>
      </c>
      <c r="O2852" s="464" t="s">
        <v>49</v>
      </c>
      <c r="P2852" s="464" t="s">
        <v>48</v>
      </c>
      <c r="Q2852" s="464" t="s">
        <v>48</v>
      </c>
      <c r="R2852" s="448" t="s">
        <v>8787</v>
      </c>
      <c r="S2852" s="465">
        <v>1.3999999999999999E-2</v>
      </c>
    </row>
    <row r="2853" spans="1:19" x14ac:dyDescent="0.2">
      <c r="A2853" s="454" t="s">
        <v>8788</v>
      </c>
      <c r="B2853" s="455" t="s">
        <v>8789</v>
      </c>
      <c r="C2853" s="456" t="s">
        <v>61</v>
      </c>
      <c r="D2853" s="457" t="s">
        <v>207</v>
      </c>
      <c r="E2853" s="458" t="s">
        <v>464</v>
      </c>
      <c r="F2853" s="459" t="s">
        <v>465</v>
      </c>
      <c r="G2853" s="460">
        <v>1075</v>
      </c>
      <c r="H2853" s="461">
        <v>544</v>
      </c>
      <c r="I2853" s="461">
        <v>189</v>
      </c>
      <c r="J2853" s="462" t="s">
        <v>56</v>
      </c>
      <c r="K2853" s="463">
        <v>0.5</v>
      </c>
      <c r="L2853" s="464" t="s">
        <v>57</v>
      </c>
      <c r="M2853" s="464" t="s">
        <v>48</v>
      </c>
      <c r="N2853" s="464" t="s">
        <v>48</v>
      </c>
      <c r="O2853" s="464" t="s">
        <v>48</v>
      </c>
      <c r="P2853" s="464" t="s">
        <v>49</v>
      </c>
      <c r="Q2853" s="464" t="s">
        <v>48</v>
      </c>
      <c r="R2853" s="448" t="s">
        <v>8790</v>
      </c>
      <c r="S2853" s="465">
        <v>6.0000000000000001E-3</v>
      </c>
    </row>
    <row r="2854" spans="1:19" x14ac:dyDescent="0.2">
      <c r="A2854" s="454" t="s">
        <v>8791</v>
      </c>
      <c r="B2854" s="455" t="s">
        <v>8792</v>
      </c>
      <c r="C2854" s="456" t="s">
        <v>61</v>
      </c>
      <c r="D2854" s="457" t="s">
        <v>207</v>
      </c>
      <c r="E2854" s="458" t="s">
        <v>1416</v>
      </c>
      <c r="F2854" s="459" t="s">
        <v>1417</v>
      </c>
      <c r="G2854" s="460">
        <v>1822</v>
      </c>
      <c r="H2854" s="461">
        <v>725</v>
      </c>
      <c r="I2854" s="461">
        <v>231</v>
      </c>
      <c r="J2854" s="462" t="s">
        <v>56</v>
      </c>
      <c r="K2854" s="463">
        <v>0.5</v>
      </c>
      <c r="L2854" s="464" t="s">
        <v>57</v>
      </c>
      <c r="M2854" s="464" t="s">
        <v>48</v>
      </c>
      <c r="N2854" s="464" t="s">
        <v>48</v>
      </c>
      <c r="O2854" s="464" t="s">
        <v>48</v>
      </c>
      <c r="P2854" s="464" t="s">
        <v>49</v>
      </c>
      <c r="Q2854" s="464" t="s">
        <v>48</v>
      </c>
      <c r="R2854" s="448" t="s">
        <v>8793</v>
      </c>
      <c r="S2854" s="465">
        <v>0</v>
      </c>
    </row>
    <row r="2855" spans="1:19" x14ac:dyDescent="0.2">
      <c r="A2855" s="454" t="s">
        <v>8794</v>
      </c>
      <c r="B2855" s="455" t="s">
        <v>8795</v>
      </c>
      <c r="C2855" s="456" t="s">
        <v>61</v>
      </c>
      <c r="D2855" s="457" t="s">
        <v>207</v>
      </c>
      <c r="E2855" s="458" t="s">
        <v>1416</v>
      </c>
      <c r="F2855" s="459" t="s">
        <v>1417</v>
      </c>
      <c r="G2855" s="460">
        <v>480</v>
      </c>
      <c r="H2855" s="461">
        <v>201</v>
      </c>
      <c r="I2855" s="461">
        <v>92</v>
      </c>
      <c r="J2855" s="462" t="s">
        <v>56</v>
      </c>
      <c r="K2855" s="463">
        <v>0.5</v>
      </c>
      <c r="L2855" s="464" t="s">
        <v>57</v>
      </c>
      <c r="M2855" s="464" t="s">
        <v>48</v>
      </c>
      <c r="N2855" s="464" t="s">
        <v>48</v>
      </c>
      <c r="O2855" s="464" t="s">
        <v>48</v>
      </c>
      <c r="P2855" s="464" t="s">
        <v>49</v>
      </c>
      <c r="Q2855" s="464" t="s">
        <v>48</v>
      </c>
      <c r="R2855" s="448" t="s">
        <v>8796</v>
      </c>
      <c r="S2855" s="465">
        <v>0.02</v>
      </c>
    </row>
    <row r="2856" spans="1:19" x14ac:dyDescent="0.2">
      <c r="A2856" s="454" t="s">
        <v>8797</v>
      </c>
      <c r="B2856" s="455" t="s">
        <v>8798</v>
      </c>
      <c r="C2856" s="456" t="s">
        <v>61</v>
      </c>
      <c r="D2856" s="457" t="s">
        <v>111</v>
      </c>
      <c r="E2856" s="458" t="s">
        <v>2607</v>
      </c>
      <c r="F2856" s="459" t="s">
        <v>2608</v>
      </c>
      <c r="G2856" s="460">
        <v>3935</v>
      </c>
      <c r="H2856" s="461">
        <v>3270</v>
      </c>
      <c r="I2856" s="461">
        <v>1396</v>
      </c>
      <c r="J2856" s="462" t="s">
        <v>114</v>
      </c>
      <c r="K2856" s="463">
        <v>0</v>
      </c>
      <c r="L2856" s="464" t="s">
        <v>48</v>
      </c>
      <c r="M2856" s="464" t="s">
        <v>48</v>
      </c>
      <c r="N2856" s="464" t="s">
        <v>49</v>
      </c>
      <c r="O2856" s="464" t="s">
        <v>48</v>
      </c>
      <c r="P2856" s="464" t="s">
        <v>48</v>
      </c>
      <c r="Q2856" s="464" t="s">
        <v>48</v>
      </c>
      <c r="R2856" s="448" t="s">
        <v>8799</v>
      </c>
      <c r="S2856" s="465">
        <v>1.3999999999999999E-2</v>
      </c>
    </row>
    <row r="2857" spans="1:19" x14ac:dyDescent="0.2">
      <c r="A2857" s="454" t="s">
        <v>8800</v>
      </c>
      <c r="B2857" s="455" t="s">
        <v>8801</v>
      </c>
      <c r="C2857" s="456" t="s">
        <v>61</v>
      </c>
      <c r="D2857" s="457" t="s">
        <v>69</v>
      </c>
      <c r="E2857" s="458" t="s">
        <v>247</v>
      </c>
      <c r="F2857" s="459" t="s">
        <v>248</v>
      </c>
      <c r="G2857" s="460">
        <v>1448</v>
      </c>
      <c r="H2857" s="461">
        <v>547</v>
      </c>
      <c r="I2857" s="461">
        <v>275</v>
      </c>
      <c r="J2857" s="462" t="s">
        <v>72</v>
      </c>
      <c r="K2857" s="463">
        <v>0.5</v>
      </c>
      <c r="L2857" s="464" t="s">
        <v>57</v>
      </c>
      <c r="M2857" s="464" t="s">
        <v>48</v>
      </c>
      <c r="N2857" s="464" t="s">
        <v>48</v>
      </c>
      <c r="O2857" s="464" t="s">
        <v>49</v>
      </c>
      <c r="P2857" s="464" t="s">
        <v>48</v>
      </c>
      <c r="Q2857" s="464" t="s">
        <v>48</v>
      </c>
      <c r="R2857" s="448" t="s">
        <v>8802</v>
      </c>
      <c r="S2857" s="465">
        <v>0</v>
      </c>
    </row>
    <row r="2858" spans="1:19" x14ac:dyDescent="0.2">
      <c r="A2858" s="454" t="s">
        <v>8803</v>
      </c>
      <c r="B2858" s="455" t="s">
        <v>8804</v>
      </c>
      <c r="C2858" s="456" t="s">
        <v>61</v>
      </c>
      <c r="D2858" s="457" t="s">
        <v>259</v>
      </c>
      <c r="E2858" s="458" t="s">
        <v>260</v>
      </c>
      <c r="F2858" s="459" t="s">
        <v>261</v>
      </c>
      <c r="G2858" s="460">
        <v>1532</v>
      </c>
      <c r="H2858" s="461">
        <v>677</v>
      </c>
      <c r="I2858" s="461">
        <v>289</v>
      </c>
      <c r="J2858" s="462" t="s">
        <v>102</v>
      </c>
      <c r="K2858" s="463">
        <v>0.25</v>
      </c>
      <c r="L2858" s="464" t="s">
        <v>48</v>
      </c>
      <c r="M2858" s="464" t="s">
        <v>48</v>
      </c>
      <c r="N2858" s="464" t="s">
        <v>48</v>
      </c>
      <c r="O2858" s="464" t="s">
        <v>48</v>
      </c>
      <c r="P2858" s="464" t="s">
        <v>48</v>
      </c>
      <c r="Q2858" s="464" t="s">
        <v>48</v>
      </c>
      <c r="R2858" s="448" t="s">
        <v>8805</v>
      </c>
      <c r="S2858" s="465">
        <v>0.02</v>
      </c>
    </row>
    <row r="2859" spans="1:19" x14ac:dyDescent="0.2">
      <c r="A2859" s="454" t="s">
        <v>8806</v>
      </c>
      <c r="B2859" s="455" t="s">
        <v>8807</v>
      </c>
      <c r="C2859" s="456" t="s">
        <v>61</v>
      </c>
      <c r="D2859" s="457" t="s">
        <v>62</v>
      </c>
      <c r="E2859" s="458" t="s">
        <v>1211</v>
      </c>
      <c r="F2859" s="459" t="s">
        <v>1212</v>
      </c>
      <c r="G2859" s="460">
        <v>434</v>
      </c>
      <c r="H2859" s="461">
        <v>110</v>
      </c>
      <c r="I2859" s="461">
        <v>57</v>
      </c>
      <c r="J2859" s="462" t="s">
        <v>65</v>
      </c>
      <c r="K2859" s="463">
        <v>0.5</v>
      </c>
      <c r="L2859" s="464" t="s">
        <v>57</v>
      </c>
      <c r="M2859" s="464" t="s">
        <v>49</v>
      </c>
      <c r="N2859" s="464" t="s">
        <v>48</v>
      </c>
      <c r="O2859" s="464" t="s">
        <v>48</v>
      </c>
      <c r="P2859" s="464" t="s">
        <v>48</v>
      </c>
      <c r="Q2859" s="464" t="s">
        <v>48</v>
      </c>
      <c r="R2859" s="448" t="s">
        <v>8808</v>
      </c>
      <c r="S2859" s="465">
        <v>0</v>
      </c>
    </row>
    <row r="2860" spans="1:19" x14ac:dyDescent="0.2">
      <c r="A2860" s="454" t="s">
        <v>1279</v>
      </c>
      <c r="B2860" s="455" t="s">
        <v>8809</v>
      </c>
      <c r="C2860" s="456" t="s">
        <v>43</v>
      </c>
      <c r="D2860" s="457" t="s">
        <v>76</v>
      </c>
      <c r="E2860" s="458" t="s">
        <v>1278</v>
      </c>
      <c r="F2860" s="459" t="s">
        <v>1279</v>
      </c>
      <c r="G2860" s="460">
        <v>2820</v>
      </c>
      <c r="H2860" s="461">
        <v>4155</v>
      </c>
      <c r="I2860" s="461">
        <v>1684</v>
      </c>
      <c r="J2860" s="462" t="s">
        <v>72</v>
      </c>
      <c r="K2860" s="463">
        <v>0.5</v>
      </c>
      <c r="L2860" s="464" t="s">
        <v>57</v>
      </c>
      <c r="M2860" s="464" t="s">
        <v>48</v>
      </c>
      <c r="N2860" s="464" t="s">
        <v>48</v>
      </c>
      <c r="O2860" s="464" t="s">
        <v>49</v>
      </c>
      <c r="P2860" s="464" t="s">
        <v>48</v>
      </c>
      <c r="Q2860" s="464" t="s">
        <v>48</v>
      </c>
      <c r="R2860" s="448" t="s">
        <v>8810</v>
      </c>
      <c r="S2860" s="465">
        <v>0.02</v>
      </c>
    </row>
    <row r="2861" spans="1:19" x14ac:dyDescent="0.2">
      <c r="A2861" s="454" t="s">
        <v>8811</v>
      </c>
      <c r="B2861" s="455" t="s">
        <v>8812</v>
      </c>
      <c r="C2861" s="456" t="s">
        <v>252</v>
      </c>
      <c r="D2861" s="457" t="s">
        <v>124</v>
      </c>
      <c r="E2861" s="458" t="s">
        <v>417</v>
      </c>
      <c r="F2861" s="459" t="s">
        <v>418</v>
      </c>
      <c r="G2861" s="460">
        <v>1491</v>
      </c>
      <c r="H2861" s="461">
        <v>3952</v>
      </c>
      <c r="I2861" s="461">
        <v>1621</v>
      </c>
      <c r="J2861" s="462" t="s">
        <v>47</v>
      </c>
      <c r="K2861" s="463">
        <v>0.35</v>
      </c>
      <c r="L2861" s="464" t="s">
        <v>48</v>
      </c>
      <c r="M2861" s="464" t="s">
        <v>48</v>
      </c>
      <c r="N2861" s="464" t="s">
        <v>48</v>
      </c>
      <c r="O2861" s="464" t="s">
        <v>48</v>
      </c>
      <c r="P2861" s="464" t="s">
        <v>48</v>
      </c>
      <c r="Q2861" s="464" t="s">
        <v>48</v>
      </c>
      <c r="R2861" s="448" t="s">
        <v>8813</v>
      </c>
      <c r="S2861" s="465">
        <v>0.02</v>
      </c>
    </row>
    <row r="2862" spans="1:19" x14ac:dyDescent="0.2">
      <c r="A2862" s="454" t="s">
        <v>8814</v>
      </c>
      <c r="B2862" s="455" t="s">
        <v>8815</v>
      </c>
      <c r="C2862" s="456" t="s">
        <v>61</v>
      </c>
      <c r="D2862" s="457" t="s">
        <v>124</v>
      </c>
      <c r="E2862" s="458" t="s">
        <v>417</v>
      </c>
      <c r="F2862" s="459" t="s">
        <v>418</v>
      </c>
      <c r="G2862" s="460">
        <v>527</v>
      </c>
      <c r="H2862" s="461">
        <v>2817</v>
      </c>
      <c r="I2862" s="461">
        <v>1064</v>
      </c>
      <c r="J2862" s="462" t="s">
        <v>47</v>
      </c>
      <c r="K2862" s="463">
        <v>0.35</v>
      </c>
      <c r="L2862" s="464" t="s">
        <v>48</v>
      </c>
      <c r="M2862" s="464" t="s">
        <v>48</v>
      </c>
      <c r="N2862" s="464" t="s">
        <v>48</v>
      </c>
      <c r="O2862" s="464" t="s">
        <v>48</v>
      </c>
      <c r="P2862" s="464" t="s">
        <v>48</v>
      </c>
      <c r="Q2862" s="464" t="s">
        <v>48</v>
      </c>
      <c r="R2862" s="448" t="s">
        <v>8816</v>
      </c>
      <c r="S2862" s="465">
        <v>0.02</v>
      </c>
    </row>
    <row r="2863" spans="1:19" x14ac:dyDescent="0.2">
      <c r="A2863" s="454" t="s">
        <v>8817</v>
      </c>
      <c r="B2863" s="455" t="s">
        <v>8818</v>
      </c>
      <c r="C2863" s="456" t="s">
        <v>61</v>
      </c>
      <c r="D2863" s="457" t="s">
        <v>135</v>
      </c>
      <c r="E2863" s="458" t="s">
        <v>1225</v>
      </c>
      <c r="F2863" s="459" t="s">
        <v>1226</v>
      </c>
      <c r="G2863" s="460">
        <v>640</v>
      </c>
      <c r="H2863" s="461">
        <v>362</v>
      </c>
      <c r="I2863" s="461">
        <v>168</v>
      </c>
      <c r="J2863" s="462" t="s">
        <v>102</v>
      </c>
      <c r="K2863" s="463">
        <v>0.25</v>
      </c>
      <c r="L2863" s="464" t="s">
        <v>48</v>
      </c>
      <c r="M2863" s="464" t="s">
        <v>48</v>
      </c>
      <c r="N2863" s="464" t="s">
        <v>49</v>
      </c>
      <c r="O2863" s="464" t="s">
        <v>48</v>
      </c>
      <c r="P2863" s="464" t="s">
        <v>48</v>
      </c>
      <c r="Q2863" s="464" t="s">
        <v>48</v>
      </c>
      <c r="R2863" s="448" t="s">
        <v>8819</v>
      </c>
      <c r="S2863" s="465">
        <v>1.4999999999999999E-2</v>
      </c>
    </row>
    <row r="2864" spans="1:19" x14ac:dyDescent="0.2">
      <c r="A2864" s="454" t="s">
        <v>8820</v>
      </c>
      <c r="B2864" s="455" t="s">
        <v>8821</v>
      </c>
      <c r="C2864" s="456" t="s">
        <v>61</v>
      </c>
      <c r="D2864" s="457" t="s">
        <v>76</v>
      </c>
      <c r="E2864" s="458" t="s">
        <v>1286</v>
      </c>
      <c r="F2864" s="459" t="s">
        <v>1287</v>
      </c>
      <c r="G2864" s="460">
        <v>1648</v>
      </c>
      <c r="H2864" s="461">
        <v>1751</v>
      </c>
      <c r="I2864" s="461">
        <v>783</v>
      </c>
      <c r="J2864" s="462" t="s">
        <v>72</v>
      </c>
      <c r="K2864" s="463">
        <v>0.5</v>
      </c>
      <c r="L2864" s="464" t="s">
        <v>57</v>
      </c>
      <c r="M2864" s="464" t="s">
        <v>48</v>
      </c>
      <c r="N2864" s="464" t="s">
        <v>49</v>
      </c>
      <c r="O2864" s="464" t="s">
        <v>48</v>
      </c>
      <c r="P2864" s="464" t="s">
        <v>48</v>
      </c>
      <c r="Q2864" s="464" t="s">
        <v>48</v>
      </c>
      <c r="R2864" s="448" t="s">
        <v>8822</v>
      </c>
      <c r="S2864" s="465">
        <v>1.7000000000000001E-2</v>
      </c>
    </row>
    <row r="2865" spans="1:19" x14ac:dyDescent="0.2">
      <c r="A2865" s="454" t="s">
        <v>8823</v>
      </c>
      <c r="B2865" s="455" t="s">
        <v>8824</v>
      </c>
      <c r="C2865" s="456" t="s">
        <v>61</v>
      </c>
      <c r="D2865" s="457" t="s">
        <v>285</v>
      </c>
      <c r="E2865" s="458" t="s">
        <v>498</v>
      </c>
      <c r="F2865" s="459" t="s">
        <v>499</v>
      </c>
      <c r="G2865" s="460">
        <v>1491</v>
      </c>
      <c r="H2865" s="461">
        <v>295</v>
      </c>
      <c r="I2865" s="461">
        <v>130</v>
      </c>
      <c r="J2865" s="462" t="s">
        <v>56</v>
      </c>
      <c r="K2865" s="463">
        <v>0.5</v>
      </c>
      <c r="L2865" s="464" t="s">
        <v>57</v>
      </c>
      <c r="M2865" s="464" t="s">
        <v>48</v>
      </c>
      <c r="N2865" s="464" t="s">
        <v>48</v>
      </c>
      <c r="O2865" s="464" t="s">
        <v>48</v>
      </c>
      <c r="P2865" s="464" t="s">
        <v>49</v>
      </c>
      <c r="Q2865" s="464" t="s">
        <v>48</v>
      </c>
      <c r="R2865" s="448" t="s">
        <v>8825</v>
      </c>
      <c r="S2865" s="465">
        <v>0.02</v>
      </c>
    </row>
    <row r="2866" spans="1:19" x14ac:dyDescent="0.2">
      <c r="A2866" s="454" t="s">
        <v>8826</v>
      </c>
      <c r="B2866" s="455" t="s">
        <v>8827</v>
      </c>
      <c r="C2866" s="456" t="s">
        <v>61</v>
      </c>
      <c r="D2866" s="457" t="s">
        <v>341</v>
      </c>
      <c r="E2866" s="458" t="s">
        <v>342</v>
      </c>
      <c r="F2866" s="459" t="s">
        <v>343</v>
      </c>
      <c r="G2866" s="460">
        <v>1221</v>
      </c>
      <c r="H2866" s="461">
        <v>750</v>
      </c>
      <c r="I2866" s="461">
        <v>340</v>
      </c>
      <c r="J2866" s="462" t="s">
        <v>72</v>
      </c>
      <c r="K2866" s="463">
        <v>0.5</v>
      </c>
      <c r="L2866" s="464" t="s">
        <v>48</v>
      </c>
      <c r="M2866" s="464" t="s">
        <v>48</v>
      </c>
      <c r="N2866" s="464" t="s">
        <v>49</v>
      </c>
      <c r="O2866" s="464" t="s">
        <v>48</v>
      </c>
      <c r="P2866" s="464" t="s">
        <v>48</v>
      </c>
      <c r="Q2866" s="464" t="s">
        <v>48</v>
      </c>
      <c r="R2866" s="448" t="s">
        <v>8828</v>
      </c>
      <c r="S2866" s="465">
        <v>0.02</v>
      </c>
    </row>
    <row r="2867" spans="1:19" x14ac:dyDescent="0.2">
      <c r="A2867" s="454" t="s">
        <v>314</v>
      </c>
      <c r="B2867" s="455" t="s">
        <v>8829</v>
      </c>
      <c r="C2867" s="456" t="s">
        <v>43</v>
      </c>
      <c r="D2867" s="457" t="s">
        <v>314</v>
      </c>
      <c r="E2867" s="458" t="s">
        <v>1314</v>
      </c>
      <c r="F2867" s="459" t="s">
        <v>314</v>
      </c>
      <c r="G2867" s="460">
        <v>7107</v>
      </c>
      <c r="H2867" s="461">
        <v>10997</v>
      </c>
      <c r="I2867" s="461">
        <v>4522</v>
      </c>
      <c r="J2867" s="462" t="s">
        <v>65</v>
      </c>
      <c r="K2867" s="463">
        <v>0.5</v>
      </c>
      <c r="L2867" s="464" t="s">
        <v>48</v>
      </c>
      <c r="M2867" s="464" t="s">
        <v>48</v>
      </c>
      <c r="N2867" s="464" t="s">
        <v>48</v>
      </c>
      <c r="O2867" s="464" t="s">
        <v>48</v>
      </c>
      <c r="P2867" s="464" t="s">
        <v>48</v>
      </c>
      <c r="Q2867" s="464" t="s">
        <v>48</v>
      </c>
      <c r="R2867" s="448" t="s">
        <v>8830</v>
      </c>
      <c r="S2867" s="465">
        <v>0.02</v>
      </c>
    </row>
    <row r="2868" spans="1:19" x14ac:dyDescent="0.2">
      <c r="A2868" s="454" t="s">
        <v>8831</v>
      </c>
      <c r="B2868" s="455" t="s">
        <v>8832</v>
      </c>
      <c r="C2868" s="456" t="s">
        <v>61</v>
      </c>
      <c r="D2868" s="457" t="s">
        <v>314</v>
      </c>
      <c r="E2868" s="458" t="s">
        <v>1048</v>
      </c>
      <c r="F2868" s="459" t="s">
        <v>1048</v>
      </c>
      <c r="G2868" s="460">
        <v>2195</v>
      </c>
      <c r="H2868" s="461">
        <v>1045</v>
      </c>
      <c r="I2868" s="461">
        <v>524</v>
      </c>
      <c r="J2868" s="462" t="s">
        <v>65</v>
      </c>
      <c r="K2868" s="463">
        <v>0.5</v>
      </c>
      <c r="L2868" s="464" t="s">
        <v>57</v>
      </c>
      <c r="M2868" s="464" t="s">
        <v>48</v>
      </c>
      <c r="N2868" s="464" t="s">
        <v>48</v>
      </c>
      <c r="O2868" s="464" t="s">
        <v>48</v>
      </c>
      <c r="P2868" s="464" t="s">
        <v>49</v>
      </c>
      <c r="Q2868" s="464" t="s">
        <v>48</v>
      </c>
      <c r="R2868" s="448" t="s">
        <v>8833</v>
      </c>
      <c r="S2868" s="465">
        <v>0.01</v>
      </c>
    </row>
    <row r="2869" spans="1:19" x14ac:dyDescent="0.2">
      <c r="A2869" s="454" t="s">
        <v>8834</v>
      </c>
      <c r="B2869" s="455" t="s">
        <v>8835</v>
      </c>
      <c r="C2869" s="456" t="s">
        <v>61</v>
      </c>
      <c r="D2869" s="457" t="s">
        <v>53</v>
      </c>
      <c r="E2869" s="458" t="s">
        <v>54</v>
      </c>
      <c r="F2869" s="459" t="s">
        <v>55</v>
      </c>
      <c r="G2869" s="460">
        <v>1376</v>
      </c>
      <c r="H2869" s="461">
        <v>746</v>
      </c>
      <c r="I2869" s="461">
        <v>349</v>
      </c>
      <c r="J2869" s="462" t="s">
        <v>56</v>
      </c>
      <c r="K2869" s="463">
        <v>0.5</v>
      </c>
      <c r="L2869" s="464" t="s">
        <v>57</v>
      </c>
      <c r="M2869" s="464" t="s">
        <v>48</v>
      </c>
      <c r="N2869" s="464" t="s">
        <v>48</v>
      </c>
      <c r="O2869" s="464" t="s">
        <v>48</v>
      </c>
      <c r="P2869" s="464" t="s">
        <v>49</v>
      </c>
      <c r="Q2869" s="464" t="s">
        <v>48</v>
      </c>
      <c r="R2869" s="448" t="s">
        <v>8836</v>
      </c>
      <c r="S2869" s="465">
        <v>0.01</v>
      </c>
    </row>
    <row r="2870" spans="1:19" x14ac:dyDescent="0.2">
      <c r="A2870" s="454" t="s">
        <v>8837</v>
      </c>
      <c r="B2870" s="455" t="s">
        <v>8838</v>
      </c>
      <c r="C2870" s="456" t="s">
        <v>61</v>
      </c>
      <c r="D2870" s="457" t="s">
        <v>76</v>
      </c>
      <c r="E2870" s="458" t="s">
        <v>106</v>
      </c>
      <c r="F2870" s="459" t="s">
        <v>107</v>
      </c>
      <c r="G2870" s="460">
        <v>1289</v>
      </c>
      <c r="H2870" s="461">
        <v>243</v>
      </c>
      <c r="I2870" s="461">
        <v>120</v>
      </c>
      <c r="J2870" s="462" t="s">
        <v>72</v>
      </c>
      <c r="K2870" s="463">
        <v>0.5</v>
      </c>
      <c r="L2870" s="464" t="s">
        <v>57</v>
      </c>
      <c r="M2870" s="464" t="s">
        <v>48</v>
      </c>
      <c r="N2870" s="464" t="s">
        <v>48</v>
      </c>
      <c r="O2870" s="464" t="s">
        <v>48</v>
      </c>
      <c r="P2870" s="464" t="s">
        <v>49</v>
      </c>
      <c r="Q2870" s="464" t="s">
        <v>48</v>
      </c>
      <c r="R2870" s="448" t="s">
        <v>8839</v>
      </c>
      <c r="S2870" s="465">
        <v>0</v>
      </c>
    </row>
    <row r="2871" spans="1:19" x14ac:dyDescent="0.2">
      <c r="A2871" s="454" t="s">
        <v>8840</v>
      </c>
      <c r="B2871" s="455" t="s">
        <v>8841</v>
      </c>
      <c r="C2871" s="456" t="s">
        <v>43</v>
      </c>
      <c r="D2871" s="457" t="s">
        <v>185</v>
      </c>
      <c r="E2871" s="458" t="s">
        <v>847</v>
      </c>
      <c r="F2871" s="459" t="s">
        <v>848</v>
      </c>
      <c r="G2871" s="460">
        <v>8157</v>
      </c>
      <c r="H2871" s="461">
        <v>4313</v>
      </c>
      <c r="I2871" s="461">
        <v>1953</v>
      </c>
      <c r="J2871" s="462" t="s">
        <v>188</v>
      </c>
      <c r="K2871" s="463">
        <v>0.5</v>
      </c>
      <c r="L2871" s="464" t="s">
        <v>57</v>
      </c>
      <c r="M2871" s="464" t="s">
        <v>48</v>
      </c>
      <c r="N2871" s="464" t="s">
        <v>49</v>
      </c>
      <c r="O2871" s="464" t="s">
        <v>48</v>
      </c>
      <c r="P2871" s="464" t="s">
        <v>48</v>
      </c>
      <c r="Q2871" s="464" t="s">
        <v>48</v>
      </c>
      <c r="R2871" s="448" t="s">
        <v>8842</v>
      </c>
      <c r="S2871" s="465">
        <v>1.4999999999999999E-2</v>
      </c>
    </row>
    <row r="2872" spans="1:19" x14ac:dyDescent="0.2">
      <c r="A2872" s="454" t="s">
        <v>8843</v>
      </c>
      <c r="B2872" s="455" t="s">
        <v>8844</v>
      </c>
      <c r="C2872" s="456" t="s">
        <v>61</v>
      </c>
      <c r="D2872" s="457" t="s">
        <v>135</v>
      </c>
      <c r="E2872" s="458" t="s">
        <v>1011</v>
      </c>
      <c r="F2872" s="459" t="s">
        <v>1012</v>
      </c>
      <c r="G2872" s="460">
        <v>944</v>
      </c>
      <c r="H2872" s="461">
        <v>292</v>
      </c>
      <c r="I2872" s="461">
        <v>157</v>
      </c>
      <c r="J2872" s="462" t="s">
        <v>102</v>
      </c>
      <c r="K2872" s="463">
        <v>0.25</v>
      </c>
      <c r="L2872" s="464" t="s">
        <v>48</v>
      </c>
      <c r="M2872" s="464" t="s">
        <v>48</v>
      </c>
      <c r="N2872" s="464" t="s">
        <v>48</v>
      </c>
      <c r="O2872" s="464" t="s">
        <v>48</v>
      </c>
      <c r="P2872" s="464" t="s">
        <v>48</v>
      </c>
      <c r="Q2872" s="464" t="s">
        <v>48</v>
      </c>
      <c r="R2872" s="448" t="s">
        <v>8845</v>
      </c>
      <c r="S2872" s="465">
        <v>0.02</v>
      </c>
    </row>
    <row r="2873" spans="1:19" x14ac:dyDescent="0.2">
      <c r="A2873" s="454" t="s">
        <v>8846</v>
      </c>
      <c r="B2873" s="455" t="s">
        <v>8847</v>
      </c>
      <c r="C2873" s="456" t="s">
        <v>61</v>
      </c>
      <c r="D2873" s="457" t="s">
        <v>44</v>
      </c>
      <c r="E2873" s="458" t="s">
        <v>895</v>
      </c>
      <c r="F2873" s="459" t="s">
        <v>896</v>
      </c>
      <c r="G2873" s="460">
        <v>1676</v>
      </c>
      <c r="H2873" s="461">
        <v>2113</v>
      </c>
      <c r="I2873" s="461">
        <v>687</v>
      </c>
      <c r="J2873" s="462" t="s">
        <v>47</v>
      </c>
      <c r="K2873" s="463">
        <v>0.35</v>
      </c>
      <c r="L2873" s="464" t="s">
        <v>48</v>
      </c>
      <c r="M2873" s="464" t="s">
        <v>48</v>
      </c>
      <c r="N2873" s="464" t="s">
        <v>48</v>
      </c>
      <c r="O2873" s="464" t="s">
        <v>48</v>
      </c>
      <c r="P2873" s="464" t="s">
        <v>48</v>
      </c>
      <c r="Q2873" s="464" t="s">
        <v>48</v>
      </c>
      <c r="R2873" s="448" t="s">
        <v>8848</v>
      </c>
      <c r="S2873" s="465">
        <v>0.02</v>
      </c>
    </row>
    <row r="2874" spans="1:19" x14ac:dyDescent="0.2">
      <c r="A2874" s="454" t="s">
        <v>8849</v>
      </c>
      <c r="B2874" s="455" t="s">
        <v>8850</v>
      </c>
      <c r="C2874" s="456" t="s">
        <v>61</v>
      </c>
      <c r="D2874" s="457" t="s">
        <v>259</v>
      </c>
      <c r="E2874" s="458" t="s">
        <v>355</v>
      </c>
      <c r="F2874" s="459" t="s">
        <v>355</v>
      </c>
      <c r="G2874" s="460">
        <v>1886</v>
      </c>
      <c r="H2874" s="461">
        <v>333</v>
      </c>
      <c r="I2874" s="461">
        <v>192</v>
      </c>
      <c r="J2874" s="462" t="s">
        <v>102</v>
      </c>
      <c r="K2874" s="463">
        <v>0.25</v>
      </c>
      <c r="L2874" s="464" t="s">
        <v>48</v>
      </c>
      <c r="M2874" s="464" t="s">
        <v>48</v>
      </c>
      <c r="N2874" s="464" t="s">
        <v>49</v>
      </c>
      <c r="O2874" s="464" t="s">
        <v>48</v>
      </c>
      <c r="P2874" s="464" t="s">
        <v>48</v>
      </c>
      <c r="Q2874" s="464" t="s">
        <v>48</v>
      </c>
      <c r="R2874" s="448" t="s">
        <v>8851</v>
      </c>
      <c r="S2874" s="465">
        <v>0</v>
      </c>
    </row>
    <row r="2875" spans="1:19" x14ac:dyDescent="0.2">
      <c r="A2875" s="454" t="s">
        <v>8852</v>
      </c>
      <c r="B2875" s="455" t="s">
        <v>8853</v>
      </c>
      <c r="C2875" s="456" t="s">
        <v>61</v>
      </c>
      <c r="D2875" s="457" t="s">
        <v>62</v>
      </c>
      <c r="E2875" s="458" t="s">
        <v>180</v>
      </c>
      <c r="F2875" s="459" t="s">
        <v>181</v>
      </c>
      <c r="G2875" s="460">
        <v>2470</v>
      </c>
      <c r="H2875" s="461">
        <v>266</v>
      </c>
      <c r="I2875" s="461">
        <v>124</v>
      </c>
      <c r="J2875" s="462" t="s">
        <v>65</v>
      </c>
      <c r="K2875" s="463">
        <v>0.5</v>
      </c>
      <c r="L2875" s="464" t="s">
        <v>57</v>
      </c>
      <c r="M2875" s="464" t="s">
        <v>48</v>
      </c>
      <c r="N2875" s="464" t="s">
        <v>48</v>
      </c>
      <c r="O2875" s="464" t="s">
        <v>48</v>
      </c>
      <c r="P2875" s="464" t="s">
        <v>49</v>
      </c>
      <c r="Q2875" s="464" t="s">
        <v>48</v>
      </c>
      <c r="R2875" s="448" t="s">
        <v>8854</v>
      </c>
      <c r="S2875" s="465">
        <v>0.02</v>
      </c>
    </row>
    <row r="2876" spans="1:19" x14ac:dyDescent="0.2">
      <c r="A2876" s="454" t="s">
        <v>8855</v>
      </c>
      <c r="B2876" s="455" t="s">
        <v>8856</v>
      </c>
      <c r="C2876" s="456" t="s">
        <v>61</v>
      </c>
      <c r="D2876" s="457" t="s">
        <v>135</v>
      </c>
      <c r="E2876" s="458" t="s">
        <v>1427</v>
      </c>
      <c r="F2876" s="459" t="s">
        <v>1428</v>
      </c>
      <c r="G2876" s="460">
        <v>753</v>
      </c>
      <c r="H2876" s="461">
        <v>301</v>
      </c>
      <c r="I2876" s="461">
        <v>133</v>
      </c>
      <c r="J2876" s="462" t="s">
        <v>102</v>
      </c>
      <c r="K2876" s="463">
        <v>0.25</v>
      </c>
      <c r="L2876" s="464" t="s">
        <v>48</v>
      </c>
      <c r="M2876" s="464" t="s">
        <v>48</v>
      </c>
      <c r="N2876" s="464" t="s">
        <v>48</v>
      </c>
      <c r="O2876" s="464" t="s">
        <v>48</v>
      </c>
      <c r="P2876" s="464" t="s">
        <v>48</v>
      </c>
      <c r="Q2876" s="464" t="s">
        <v>48</v>
      </c>
      <c r="R2876" s="448" t="s">
        <v>8857</v>
      </c>
      <c r="S2876" s="465">
        <v>0.02</v>
      </c>
    </row>
    <row r="2877" spans="1:19" x14ac:dyDescent="0.2">
      <c r="A2877" s="454" t="s">
        <v>8858</v>
      </c>
      <c r="B2877" s="455" t="s">
        <v>8859</v>
      </c>
      <c r="C2877" s="456" t="s">
        <v>61</v>
      </c>
      <c r="D2877" s="457" t="s">
        <v>76</v>
      </c>
      <c r="E2877" s="458" t="s">
        <v>106</v>
      </c>
      <c r="F2877" s="459" t="s">
        <v>107</v>
      </c>
      <c r="G2877" s="460">
        <v>819</v>
      </c>
      <c r="H2877" s="461">
        <v>10</v>
      </c>
      <c r="I2877" s="461">
        <v>44</v>
      </c>
      <c r="J2877" s="462" t="s">
        <v>72</v>
      </c>
      <c r="K2877" s="463">
        <v>0.5</v>
      </c>
      <c r="L2877" s="464" t="s">
        <v>57</v>
      </c>
      <c r="M2877" s="464" t="s">
        <v>48</v>
      </c>
      <c r="N2877" s="464" t="s">
        <v>48</v>
      </c>
      <c r="O2877" s="464" t="s">
        <v>48</v>
      </c>
      <c r="P2877" s="464" t="s">
        <v>49</v>
      </c>
      <c r="Q2877" s="464" t="s">
        <v>48</v>
      </c>
      <c r="R2877" s="448" t="s">
        <v>8860</v>
      </c>
      <c r="S2877" s="465">
        <v>1.4999999999999999E-2</v>
      </c>
    </row>
    <row r="2878" spans="1:19" x14ac:dyDescent="0.2">
      <c r="A2878" s="454" t="s">
        <v>8861</v>
      </c>
      <c r="B2878" s="455" t="s">
        <v>8862</v>
      </c>
      <c r="C2878" s="456" t="s">
        <v>61</v>
      </c>
      <c r="D2878" s="457" t="s">
        <v>76</v>
      </c>
      <c r="E2878" s="458" t="s">
        <v>106</v>
      </c>
      <c r="F2878" s="459" t="s">
        <v>107</v>
      </c>
      <c r="G2878" s="460">
        <v>402</v>
      </c>
      <c r="H2878" s="461">
        <v>11</v>
      </c>
      <c r="I2878" s="461">
        <v>34</v>
      </c>
      <c r="J2878" s="462" t="s">
        <v>72</v>
      </c>
      <c r="K2878" s="463">
        <v>0.5</v>
      </c>
      <c r="L2878" s="464" t="s">
        <v>57</v>
      </c>
      <c r="M2878" s="464" t="s">
        <v>48</v>
      </c>
      <c r="N2878" s="464" t="s">
        <v>48</v>
      </c>
      <c r="O2878" s="464" t="s">
        <v>48</v>
      </c>
      <c r="P2878" s="464" t="s">
        <v>49</v>
      </c>
      <c r="Q2878" s="464" t="s">
        <v>48</v>
      </c>
      <c r="R2878" s="448" t="s">
        <v>8863</v>
      </c>
      <c r="S2878" s="465">
        <v>0</v>
      </c>
    </row>
    <row r="2879" spans="1:19" x14ac:dyDescent="0.2">
      <c r="A2879" s="454" t="s">
        <v>8864</v>
      </c>
      <c r="B2879" s="455" t="s">
        <v>8865</v>
      </c>
      <c r="C2879" s="456" t="s">
        <v>61</v>
      </c>
      <c r="D2879" s="457" t="s">
        <v>76</v>
      </c>
      <c r="E2879" s="458" t="s">
        <v>106</v>
      </c>
      <c r="F2879" s="459" t="s">
        <v>107</v>
      </c>
      <c r="G2879" s="460">
        <v>783</v>
      </c>
      <c r="H2879" s="461">
        <v>776</v>
      </c>
      <c r="I2879" s="461">
        <v>131</v>
      </c>
      <c r="J2879" s="462" t="s">
        <v>72</v>
      </c>
      <c r="K2879" s="463">
        <v>0.5</v>
      </c>
      <c r="L2879" s="464" t="s">
        <v>57</v>
      </c>
      <c r="M2879" s="464" t="s">
        <v>48</v>
      </c>
      <c r="N2879" s="464" t="s">
        <v>48</v>
      </c>
      <c r="O2879" s="464" t="s">
        <v>48</v>
      </c>
      <c r="P2879" s="464" t="s">
        <v>49</v>
      </c>
      <c r="Q2879" s="464" t="s">
        <v>48</v>
      </c>
      <c r="R2879" s="448" t="s">
        <v>8866</v>
      </c>
      <c r="S2879" s="465">
        <v>0.01</v>
      </c>
    </row>
    <row r="2880" spans="1:19" x14ac:dyDescent="0.2">
      <c r="A2880" s="454" t="s">
        <v>8867</v>
      </c>
      <c r="B2880" s="455" t="s">
        <v>8868</v>
      </c>
      <c r="C2880" s="456" t="s">
        <v>61</v>
      </c>
      <c r="D2880" s="457" t="s">
        <v>76</v>
      </c>
      <c r="E2880" s="458" t="s">
        <v>106</v>
      </c>
      <c r="F2880" s="459" t="s">
        <v>107</v>
      </c>
      <c r="G2880" s="460">
        <v>1565</v>
      </c>
      <c r="H2880" s="461">
        <v>157</v>
      </c>
      <c r="I2880" s="461">
        <v>127</v>
      </c>
      <c r="J2880" s="462" t="s">
        <v>72</v>
      </c>
      <c r="K2880" s="463">
        <v>0.5</v>
      </c>
      <c r="L2880" s="464" t="s">
        <v>57</v>
      </c>
      <c r="M2880" s="464" t="s">
        <v>48</v>
      </c>
      <c r="N2880" s="464" t="s">
        <v>48</v>
      </c>
      <c r="O2880" s="464" t="s">
        <v>48</v>
      </c>
      <c r="P2880" s="464" t="s">
        <v>49</v>
      </c>
      <c r="Q2880" s="464" t="s">
        <v>48</v>
      </c>
      <c r="R2880" s="448" t="s">
        <v>8869</v>
      </c>
      <c r="S2880" s="465">
        <v>0.01</v>
      </c>
    </row>
    <row r="2881" spans="1:19" x14ac:dyDescent="0.2">
      <c r="A2881" s="454" t="s">
        <v>8870</v>
      </c>
      <c r="B2881" s="455" t="s">
        <v>8871</v>
      </c>
      <c r="C2881" s="456" t="s">
        <v>61</v>
      </c>
      <c r="D2881" s="457" t="s">
        <v>76</v>
      </c>
      <c r="E2881" s="458" t="s">
        <v>106</v>
      </c>
      <c r="F2881" s="459" t="s">
        <v>107</v>
      </c>
      <c r="G2881" s="460">
        <v>2822</v>
      </c>
      <c r="H2881" s="461">
        <v>236</v>
      </c>
      <c r="I2881" s="461">
        <v>125</v>
      </c>
      <c r="J2881" s="462" t="s">
        <v>72</v>
      </c>
      <c r="K2881" s="463">
        <v>0.5</v>
      </c>
      <c r="L2881" s="464" t="s">
        <v>57</v>
      </c>
      <c r="M2881" s="464" t="s">
        <v>48</v>
      </c>
      <c r="N2881" s="464" t="s">
        <v>48</v>
      </c>
      <c r="O2881" s="464" t="s">
        <v>48</v>
      </c>
      <c r="P2881" s="464" t="s">
        <v>49</v>
      </c>
      <c r="Q2881" s="464" t="s">
        <v>48</v>
      </c>
      <c r="R2881" s="448" t="s">
        <v>8872</v>
      </c>
      <c r="S2881" s="465">
        <v>0.02</v>
      </c>
    </row>
    <row r="2882" spans="1:19" x14ac:dyDescent="0.2">
      <c r="A2882" s="454" t="s">
        <v>8873</v>
      </c>
      <c r="B2882" s="455" t="s">
        <v>8874</v>
      </c>
      <c r="C2882" s="456" t="s">
        <v>61</v>
      </c>
      <c r="D2882" s="457" t="s">
        <v>259</v>
      </c>
      <c r="E2882" s="458" t="s">
        <v>355</v>
      </c>
      <c r="F2882" s="459" t="s">
        <v>355</v>
      </c>
      <c r="G2882" s="460">
        <v>1854</v>
      </c>
      <c r="H2882" s="461">
        <v>550</v>
      </c>
      <c r="I2882" s="461">
        <v>295</v>
      </c>
      <c r="J2882" s="462" t="s">
        <v>102</v>
      </c>
      <c r="K2882" s="463">
        <v>0.25</v>
      </c>
      <c r="L2882" s="464" t="s">
        <v>48</v>
      </c>
      <c r="M2882" s="464" t="s">
        <v>48</v>
      </c>
      <c r="N2882" s="464" t="s">
        <v>49</v>
      </c>
      <c r="O2882" s="464" t="s">
        <v>48</v>
      </c>
      <c r="P2882" s="464" t="s">
        <v>48</v>
      </c>
      <c r="Q2882" s="464" t="s">
        <v>48</v>
      </c>
      <c r="R2882" s="448" t="s">
        <v>8875</v>
      </c>
      <c r="S2882" s="465">
        <v>0.02</v>
      </c>
    </row>
    <row r="2883" spans="1:19" x14ac:dyDescent="0.2">
      <c r="A2883" s="454" t="s">
        <v>8876</v>
      </c>
      <c r="B2883" s="455" t="s">
        <v>8877</v>
      </c>
      <c r="C2883" s="456" t="s">
        <v>61</v>
      </c>
      <c r="D2883" s="457" t="s">
        <v>76</v>
      </c>
      <c r="E2883" s="458" t="s">
        <v>77</v>
      </c>
      <c r="F2883" s="459" t="s">
        <v>78</v>
      </c>
      <c r="G2883" s="460">
        <v>1406</v>
      </c>
      <c r="H2883" s="461">
        <v>404</v>
      </c>
      <c r="I2883" s="461">
        <v>252</v>
      </c>
      <c r="J2883" s="462" t="s">
        <v>72</v>
      </c>
      <c r="K2883" s="463">
        <v>0.5</v>
      </c>
      <c r="L2883" s="464" t="s">
        <v>57</v>
      </c>
      <c r="M2883" s="464" t="s">
        <v>48</v>
      </c>
      <c r="N2883" s="464" t="s">
        <v>48</v>
      </c>
      <c r="O2883" s="464" t="s">
        <v>48</v>
      </c>
      <c r="P2883" s="464" t="s">
        <v>49</v>
      </c>
      <c r="Q2883" s="464" t="s">
        <v>48</v>
      </c>
      <c r="R2883" s="448" t="s">
        <v>8878</v>
      </c>
      <c r="S2883" s="465">
        <v>0.02</v>
      </c>
    </row>
    <row r="2884" spans="1:19" x14ac:dyDescent="0.2">
      <c r="A2884" s="454" t="s">
        <v>8879</v>
      </c>
      <c r="B2884" s="455" t="s">
        <v>8880</v>
      </c>
      <c r="C2884" s="456" t="s">
        <v>61</v>
      </c>
      <c r="D2884" s="457" t="s">
        <v>207</v>
      </c>
      <c r="E2884" s="458" t="s">
        <v>208</v>
      </c>
      <c r="F2884" s="459" t="s">
        <v>209</v>
      </c>
      <c r="G2884" s="460">
        <v>4361</v>
      </c>
      <c r="H2884" s="461">
        <v>2795</v>
      </c>
      <c r="I2884" s="461">
        <v>953</v>
      </c>
      <c r="J2884" s="462" t="s">
        <v>56</v>
      </c>
      <c r="K2884" s="463">
        <v>0.5</v>
      </c>
      <c r="L2884" s="464" t="s">
        <v>57</v>
      </c>
      <c r="M2884" s="464" t="s">
        <v>48</v>
      </c>
      <c r="N2884" s="464" t="s">
        <v>49</v>
      </c>
      <c r="O2884" s="464" t="s">
        <v>48</v>
      </c>
      <c r="P2884" s="464" t="s">
        <v>48</v>
      </c>
      <c r="Q2884" s="464" t="s">
        <v>48</v>
      </c>
      <c r="R2884" s="448" t="s">
        <v>8881</v>
      </c>
      <c r="S2884" s="465">
        <v>1.7000000000000001E-2</v>
      </c>
    </row>
    <row r="2885" spans="1:19" x14ac:dyDescent="0.2">
      <c r="A2885" s="454" t="s">
        <v>8882</v>
      </c>
      <c r="B2885" s="455" t="s">
        <v>8883</v>
      </c>
      <c r="C2885" s="456" t="s">
        <v>61</v>
      </c>
      <c r="D2885" s="457" t="s">
        <v>135</v>
      </c>
      <c r="E2885" s="458" t="s">
        <v>136</v>
      </c>
      <c r="F2885" s="459" t="s">
        <v>137</v>
      </c>
      <c r="G2885" s="460">
        <v>1283</v>
      </c>
      <c r="H2885" s="461">
        <v>1971</v>
      </c>
      <c r="I2885" s="461">
        <v>702</v>
      </c>
      <c r="J2885" s="462" t="s">
        <v>102</v>
      </c>
      <c r="K2885" s="463">
        <v>0.25</v>
      </c>
      <c r="L2885" s="464" t="s">
        <v>48</v>
      </c>
      <c r="M2885" s="464" t="s">
        <v>48</v>
      </c>
      <c r="N2885" s="464" t="s">
        <v>48</v>
      </c>
      <c r="O2885" s="464" t="s">
        <v>48</v>
      </c>
      <c r="P2885" s="464" t="s">
        <v>48</v>
      </c>
      <c r="Q2885" s="464" t="s">
        <v>48</v>
      </c>
      <c r="R2885" s="448" t="s">
        <v>8884</v>
      </c>
      <c r="S2885" s="465">
        <v>1.4999999999999999E-2</v>
      </c>
    </row>
    <row r="2886" spans="1:19" x14ac:dyDescent="0.2">
      <c r="A2886" s="454" t="s">
        <v>8885</v>
      </c>
      <c r="B2886" s="455" t="s">
        <v>8886</v>
      </c>
      <c r="C2886" s="456" t="s">
        <v>61</v>
      </c>
      <c r="D2886" s="457" t="s">
        <v>154</v>
      </c>
      <c r="E2886" s="458" t="s">
        <v>404</v>
      </c>
      <c r="F2886" s="459" t="s">
        <v>405</v>
      </c>
      <c r="G2886" s="460">
        <v>1142</v>
      </c>
      <c r="H2886" s="461">
        <v>244</v>
      </c>
      <c r="I2886" s="461">
        <v>145</v>
      </c>
      <c r="J2886" s="462" t="s">
        <v>65</v>
      </c>
      <c r="K2886" s="463">
        <v>0.5</v>
      </c>
      <c r="L2886" s="464" t="s">
        <v>57</v>
      </c>
      <c r="M2886" s="464" t="s">
        <v>48</v>
      </c>
      <c r="N2886" s="464" t="s">
        <v>48</v>
      </c>
      <c r="O2886" s="464" t="s">
        <v>49</v>
      </c>
      <c r="P2886" s="464" t="s">
        <v>48</v>
      </c>
      <c r="Q2886" s="464" t="s">
        <v>48</v>
      </c>
      <c r="R2886" s="448" t="s">
        <v>8887</v>
      </c>
      <c r="S2886" s="465">
        <v>0.02</v>
      </c>
    </row>
    <row r="2887" spans="1:19" x14ac:dyDescent="0.2">
      <c r="A2887" s="454" t="s">
        <v>8888</v>
      </c>
      <c r="B2887" s="455" t="s">
        <v>8889</v>
      </c>
      <c r="C2887" s="456" t="s">
        <v>61</v>
      </c>
      <c r="D2887" s="457" t="s">
        <v>53</v>
      </c>
      <c r="E2887" s="458" t="s">
        <v>1155</v>
      </c>
      <c r="F2887" s="459" t="s">
        <v>1156</v>
      </c>
      <c r="G2887" s="460">
        <v>5917</v>
      </c>
      <c r="H2887" s="461">
        <v>4331</v>
      </c>
      <c r="I2887" s="461">
        <v>1794</v>
      </c>
      <c r="J2887" s="462" t="s">
        <v>56</v>
      </c>
      <c r="K2887" s="463">
        <v>0.5</v>
      </c>
      <c r="L2887" s="464" t="s">
        <v>48</v>
      </c>
      <c r="M2887" s="464" t="s">
        <v>48</v>
      </c>
      <c r="N2887" s="464" t="s">
        <v>48</v>
      </c>
      <c r="O2887" s="464" t="s">
        <v>48</v>
      </c>
      <c r="P2887" s="464" t="s">
        <v>48</v>
      </c>
      <c r="Q2887" s="464" t="s">
        <v>48</v>
      </c>
      <c r="R2887" s="448" t="s">
        <v>8890</v>
      </c>
      <c r="S2887" s="465">
        <v>1.8000000000000002E-2</v>
      </c>
    </row>
    <row r="2888" spans="1:19" x14ac:dyDescent="0.2">
      <c r="A2888" s="454" t="s">
        <v>8891</v>
      </c>
      <c r="B2888" s="455" t="s">
        <v>8892</v>
      </c>
      <c r="C2888" s="456" t="s">
        <v>43</v>
      </c>
      <c r="D2888" s="457" t="s">
        <v>276</v>
      </c>
      <c r="E2888" s="458" t="s">
        <v>1030</v>
      </c>
      <c r="F2888" s="459" t="s">
        <v>1031</v>
      </c>
      <c r="G2888" s="460">
        <v>12505</v>
      </c>
      <c r="H2888" s="461">
        <v>5794</v>
      </c>
      <c r="I2888" s="461">
        <v>2900</v>
      </c>
      <c r="J2888" s="462" t="s">
        <v>188</v>
      </c>
      <c r="K2888" s="463">
        <v>0.5</v>
      </c>
      <c r="L2888" s="464" t="s">
        <v>48</v>
      </c>
      <c r="M2888" s="464" t="s">
        <v>48</v>
      </c>
      <c r="N2888" s="464" t="s">
        <v>49</v>
      </c>
      <c r="O2888" s="464" t="s">
        <v>48</v>
      </c>
      <c r="P2888" s="464" t="s">
        <v>48</v>
      </c>
      <c r="Q2888" s="464" t="s">
        <v>48</v>
      </c>
      <c r="R2888" s="448" t="s">
        <v>8893</v>
      </c>
      <c r="S2888" s="465">
        <v>1.8000000000000002E-2</v>
      </c>
    </row>
    <row r="2889" spans="1:19" x14ac:dyDescent="0.2">
      <c r="A2889" s="454" t="s">
        <v>8894</v>
      </c>
      <c r="B2889" s="455" t="s">
        <v>8895</v>
      </c>
      <c r="C2889" s="456" t="s">
        <v>61</v>
      </c>
      <c r="D2889" s="457" t="s">
        <v>62</v>
      </c>
      <c r="E2889" s="458" t="s">
        <v>265</v>
      </c>
      <c r="F2889" s="459" t="s">
        <v>266</v>
      </c>
      <c r="G2889" s="460">
        <v>750</v>
      </c>
      <c r="H2889" s="461">
        <v>143</v>
      </c>
      <c r="I2889" s="461">
        <v>68</v>
      </c>
      <c r="J2889" s="462" t="s">
        <v>65</v>
      </c>
      <c r="K2889" s="463">
        <v>0.5</v>
      </c>
      <c r="L2889" s="464" t="s">
        <v>57</v>
      </c>
      <c r="M2889" s="464" t="s">
        <v>48</v>
      </c>
      <c r="N2889" s="464" t="s">
        <v>48</v>
      </c>
      <c r="O2889" s="464" t="s">
        <v>49</v>
      </c>
      <c r="P2889" s="464" t="s">
        <v>48</v>
      </c>
      <c r="Q2889" s="464" t="s">
        <v>48</v>
      </c>
      <c r="R2889" s="448" t="s">
        <v>8896</v>
      </c>
      <c r="S2889" s="465">
        <v>0</v>
      </c>
    </row>
    <row r="2890" spans="1:19" x14ac:dyDescent="0.2">
      <c r="A2890" s="454" t="s">
        <v>8897</v>
      </c>
      <c r="B2890" s="455" t="s">
        <v>8898</v>
      </c>
      <c r="C2890" s="456" t="s">
        <v>61</v>
      </c>
      <c r="D2890" s="457" t="s">
        <v>259</v>
      </c>
      <c r="E2890" s="458" t="s">
        <v>876</v>
      </c>
      <c r="F2890" s="459" t="s">
        <v>877</v>
      </c>
      <c r="G2890" s="460">
        <v>1017</v>
      </c>
      <c r="H2890" s="461">
        <v>785</v>
      </c>
      <c r="I2890" s="461">
        <v>321</v>
      </c>
      <c r="J2890" s="462" t="s">
        <v>102</v>
      </c>
      <c r="K2890" s="463">
        <v>0.25</v>
      </c>
      <c r="L2890" s="464" t="s">
        <v>48</v>
      </c>
      <c r="M2890" s="464" t="s">
        <v>48</v>
      </c>
      <c r="N2890" s="464" t="s">
        <v>49</v>
      </c>
      <c r="O2890" s="464" t="s">
        <v>48</v>
      </c>
      <c r="P2890" s="464" t="s">
        <v>48</v>
      </c>
      <c r="Q2890" s="464" t="s">
        <v>48</v>
      </c>
      <c r="R2890" s="448" t="s">
        <v>8899</v>
      </c>
      <c r="S2890" s="465">
        <v>1.3000000000000001E-2</v>
      </c>
    </row>
    <row r="2891" spans="1:19" x14ac:dyDescent="0.2">
      <c r="A2891" s="454" t="s">
        <v>8900</v>
      </c>
      <c r="B2891" s="455" t="s">
        <v>8901</v>
      </c>
      <c r="C2891" s="456" t="s">
        <v>61</v>
      </c>
      <c r="D2891" s="457" t="s">
        <v>259</v>
      </c>
      <c r="E2891" s="458" t="s">
        <v>876</v>
      </c>
      <c r="F2891" s="459" t="s">
        <v>877</v>
      </c>
      <c r="G2891" s="460">
        <v>1229</v>
      </c>
      <c r="H2891" s="461">
        <v>1053</v>
      </c>
      <c r="I2891" s="461">
        <v>429</v>
      </c>
      <c r="J2891" s="462" t="s">
        <v>102</v>
      </c>
      <c r="K2891" s="463">
        <v>0.25</v>
      </c>
      <c r="L2891" s="464" t="s">
        <v>48</v>
      </c>
      <c r="M2891" s="464" t="s">
        <v>48</v>
      </c>
      <c r="N2891" s="464" t="s">
        <v>49</v>
      </c>
      <c r="O2891" s="464" t="s">
        <v>48</v>
      </c>
      <c r="P2891" s="464" t="s">
        <v>48</v>
      </c>
      <c r="Q2891" s="464" t="s">
        <v>48</v>
      </c>
      <c r="R2891" s="448" t="s">
        <v>8902</v>
      </c>
      <c r="S2891" s="465">
        <v>0.02</v>
      </c>
    </row>
    <row r="2892" spans="1:19" x14ac:dyDescent="0.2">
      <c r="A2892" s="454" t="s">
        <v>8903</v>
      </c>
      <c r="B2892" s="455" t="s">
        <v>8904</v>
      </c>
      <c r="C2892" s="456" t="s">
        <v>61</v>
      </c>
      <c r="D2892" s="457" t="s">
        <v>154</v>
      </c>
      <c r="E2892" s="458" t="s">
        <v>549</v>
      </c>
      <c r="F2892" s="459" t="s">
        <v>550</v>
      </c>
      <c r="G2892" s="460">
        <v>1327</v>
      </c>
      <c r="H2892" s="461">
        <v>199</v>
      </c>
      <c r="I2892" s="461">
        <v>141</v>
      </c>
      <c r="J2892" s="462" t="s">
        <v>65</v>
      </c>
      <c r="K2892" s="463">
        <v>0.5</v>
      </c>
      <c r="L2892" s="464" t="s">
        <v>57</v>
      </c>
      <c r="M2892" s="464" t="s">
        <v>48</v>
      </c>
      <c r="N2892" s="464" t="s">
        <v>48</v>
      </c>
      <c r="O2892" s="464" t="s">
        <v>48</v>
      </c>
      <c r="P2892" s="464" t="s">
        <v>49</v>
      </c>
      <c r="Q2892" s="464" t="s">
        <v>48</v>
      </c>
      <c r="R2892" s="448" t="s">
        <v>8905</v>
      </c>
      <c r="S2892" s="465">
        <v>0.01</v>
      </c>
    </row>
    <row r="2893" spans="1:19" x14ac:dyDescent="0.2">
      <c r="A2893" s="454" t="s">
        <v>8906</v>
      </c>
      <c r="B2893" s="455" t="s">
        <v>8907</v>
      </c>
      <c r="C2893" s="456" t="s">
        <v>61</v>
      </c>
      <c r="D2893" s="457" t="s">
        <v>118</v>
      </c>
      <c r="E2893" s="458" t="s">
        <v>863</v>
      </c>
      <c r="F2893" s="459" t="s">
        <v>118</v>
      </c>
      <c r="G2893" s="460">
        <v>4251</v>
      </c>
      <c r="H2893" s="461">
        <v>1332</v>
      </c>
      <c r="I2893" s="461">
        <v>468</v>
      </c>
      <c r="J2893" s="462" t="s">
        <v>47</v>
      </c>
      <c r="K2893" s="463">
        <v>0.35</v>
      </c>
      <c r="L2893" s="464" t="s">
        <v>48</v>
      </c>
      <c r="M2893" s="464" t="s">
        <v>48</v>
      </c>
      <c r="N2893" s="464" t="s">
        <v>48</v>
      </c>
      <c r="O2893" s="464" t="s">
        <v>48</v>
      </c>
      <c r="P2893" s="464" t="s">
        <v>48</v>
      </c>
      <c r="Q2893" s="464" t="s">
        <v>48</v>
      </c>
      <c r="R2893" s="448" t="s">
        <v>8908</v>
      </c>
      <c r="S2893" s="465">
        <v>1.8000000000000002E-2</v>
      </c>
    </row>
    <row r="2894" spans="1:19" x14ac:dyDescent="0.2">
      <c r="A2894" s="454" t="s">
        <v>8909</v>
      </c>
      <c r="B2894" s="455" t="s">
        <v>8910</v>
      </c>
      <c r="C2894" s="456" t="s">
        <v>61</v>
      </c>
      <c r="D2894" s="457" t="s">
        <v>111</v>
      </c>
      <c r="E2894" s="458" t="s">
        <v>1178</v>
      </c>
      <c r="F2894" s="459" t="s">
        <v>1178</v>
      </c>
      <c r="G2894" s="460">
        <v>2473</v>
      </c>
      <c r="H2894" s="461">
        <v>1342</v>
      </c>
      <c r="I2894" s="461">
        <v>500</v>
      </c>
      <c r="J2894" s="462" t="s">
        <v>114</v>
      </c>
      <c r="K2894" s="463">
        <v>0</v>
      </c>
      <c r="L2894" s="464" t="s">
        <v>48</v>
      </c>
      <c r="M2894" s="464" t="s">
        <v>48</v>
      </c>
      <c r="N2894" s="464" t="s">
        <v>48</v>
      </c>
      <c r="O2894" s="464" t="s">
        <v>48</v>
      </c>
      <c r="P2894" s="464" t="s">
        <v>48</v>
      </c>
      <c r="Q2894" s="464" t="s">
        <v>48</v>
      </c>
      <c r="R2894" s="448" t="s">
        <v>8911</v>
      </c>
      <c r="S2894" s="465">
        <v>0.02</v>
      </c>
    </row>
    <row r="2895" spans="1:19" x14ac:dyDescent="0.2">
      <c r="A2895" s="454" t="s">
        <v>8912</v>
      </c>
      <c r="B2895" s="455" t="s">
        <v>8913</v>
      </c>
      <c r="C2895" s="456" t="s">
        <v>43</v>
      </c>
      <c r="D2895" s="457" t="s">
        <v>111</v>
      </c>
      <c r="E2895" s="458" t="s">
        <v>2086</v>
      </c>
      <c r="F2895" s="459" t="s">
        <v>2087</v>
      </c>
      <c r="G2895" s="460">
        <v>3849</v>
      </c>
      <c r="H2895" s="461">
        <v>10174</v>
      </c>
      <c r="I2895" s="461">
        <v>4035</v>
      </c>
      <c r="J2895" s="462" t="s">
        <v>114</v>
      </c>
      <c r="K2895" s="463">
        <v>0</v>
      </c>
      <c r="L2895" s="464" t="s">
        <v>48</v>
      </c>
      <c r="M2895" s="464" t="s">
        <v>48</v>
      </c>
      <c r="N2895" s="464" t="s">
        <v>48</v>
      </c>
      <c r="O2895" s="464" t="s">
        <v>48</v>
      </c>
      <c r="P2895" s="464" t="s">
        <v>48</v>
      </c>
      <c r="Q2895" s="464" t="s">
        <v>48</v>
      </c>
      <c r="R2895" s="448" t="s">
        <v>8914</v>
      </c>
      <c r="S2895" s="465">
        <v>0.02</v>
      </c>
    </row>
    <row r="2896" spans="1:19" x14ac:dyDescent="0.2">
      <c r="A2896" s="454" t="s">
        <v>8915</v>
      </c>
      <c r="B2896" s="455" t="s">
        <v>8916</v>
      </c>
      <c r="C2896" s="456" t="s">
        <v>61</v>
      </c>
      <c r="D2896" s="457" t="s">
        <v>99</v>
      </c>
      <c r="E2896" s="458" t="s">
        <v>100</v>
      </c>
      <c r="F2896" s="459" t="s">
        <v>101</v>
      </c>
      <c r="G2896" s="460">
        <v>2320</v>
      </c>
      <c r="H2896" s="461">
        <v>2384</v>
      </c>
      <c r="I2896" s="461">
        <v>662</v>
      </c>
      <c r="J2896" s="462" t="s">
        <v>102</v>
      </c>
      <c r="K2896" s="463">
        <v>0.25</v>
      </c>
      <c r="L2896" s="464" t="s">
        <v>48</v>
      </c>
      <c r="M2896" s="464" t="s">
        <v>48</v>
      </c>
      <c r="N2896" s="464" t="s">
        <v>48</v>
      </c>
      <c r="O2896" s="464" t="s">
        <v>48</v>
      </c>
      <c r="P2896" s="464" t="s">
        <v>48</v>
      </c>
      <c r="Q2896" s="464" t="s">
        <v>48</v>
      </c>
      <c r="R2896" s="448" t="s">
        <v>8917</v>
      </c>
      <c r="S2896" s="465">
        <v>1.2E-2</v>
      </c>
    </row>
    <row r="2897" spans="1:19" x14ac:dyDescent="0.2">
      <c r="A2897" s="454" t="s">
        <v>8918</v>
      </c>
      <c r="B2897" s="455" t="s">
        <v>8919</v>
      </c>
      <c r="C2897" s="456" t="s">
        <v>61</v>
      </c>
      <c r="D2897" s="457" t="s">
        <v>135</v>
      </c>
      <c r="E2897" s="458" t="s">
        <v>1427</v>
      </c>
      <c r="F2897" s="459" t="s">
        <v>1428</v>
      </c>
      <c r="G2897" s="460">
        <v>1536</v>
      </c>
      <c r="H2897" s="461">
        <v>293</v>
      </c>
      <c r="I2897" s="461">
        <v>115</v>
      </c>
      <c r="J2897" s="462" t="s">
        <v>102</v>
      </c>
      <c r="K2897" s="463">
        <v>0.25</v>
      </c>
      <c r="L2897" s="464" t="s">
        <v>48</v>
      </c>
      <c r="M2897" s="464" t="s">
        <v>48</v>
      </c>
      <c r="N2897" s="464" t="s">
        <v>48</v>
      </c>
      <c r="O2897" s="464" t="s">
        <v>48</v>
      </c>
      <c r="P2897" s="464" t="s">
        <v>48</v>
      </c>
      <c r="Q2897" s="464" t="s">
        <v>48</v>
      </c>
      <c r="R2897" s="448" t="s">
        <v>8920</v>
      </c>
      <c r="S2897" s="465">
        <v>0</v>
      </c>
    </row>
    <row r="2898" spans="1:19" x14ac:dyDescent="0.2">
      <c r="A2898" s="454" t="s">
        <v>8921</v>
      </c>
      <c r="B2898" s="455" t="s">
        <v>8922</v>
      </c>
      <c r="C2898" s="456" t="s">
        <v>61</v>
      </c>
      <c r="D2898" s="457" t="s">
        <v>253</v>
      </c>
      <c r="E2898" s="458" t="s">
        <v>1724</v>
      </c>
      <c r="F2898" s="459" t="s">
        <v>253</v>
      </c>
      <c r="G2898" s="460">
        <v>5391</v>
      </c>
      <c r="H2898" s="461">
        <v>1706</v>
      </c>
      <c r="I2898" s="461">
        <v>947</v>
      </c>
      <c r="J2898" s="462" t="s">
        <v>188</v>
      </c>
      <c r="K2898" s="463">
        <v>0.5</v>
      </c>
      <c r="L2898" s="464" t="s">
        <v>48</v>
      </c>
      <c r="M2898" s="464" t="s">
        <v>48</v>
      </c>
      <c r="N2898" s="464" t="s">
        <v>49</v>
      </c>
      <c r="O2898" s="464" t="s">
        <v>48</v>
      </c>
      <c r="P2898" s="464" t="s">
        <v>48</v>
      </c>
      <c r="Q2898" s="464" t="s">
        <v>48</v>
      </c>
      <c r="R2898" s="448" t="s">
        <v>8923</v>
      </c>
      <c r="S2898" s="465">
        <v>0.02</v>
      </c>
    </row>
    <row r="2899" spans="1:19" x14ac:dyDescent="0.2">
      <c r="A2899" s="454" t="s">
        <v>8924</v>
      </c>
      <c r="B2899" s="455" t="s">
        <v>8925</v>
      </c>
      <c r="C2899" s="456" t="s">
        <v>43</v>
      </c>
      <c r="D2899" s="457" t="s">
        <v>111</v>
      </c>
      <c r="E2899" s="458" t="s">
        <v>2130</v>
      </c>
      <c r="F2899" s="459" t="s">
        <v>1</v>
      </c>
      <c r="G2899" s="460">
        <v>2940</v>
      </c>
      <c r="H2899" s="461">
        <v>13536</v>
      </c>
      <c r="I2899" s="461">
        <v>4774</v>
      </c>
      <c r="J2899" s="462" t="s">
        <v>114</v>
      </c>
      <c r="K2899" s="463">
        <v>0</v>
      </c>
      <c r="L2899" s="464" t="s">
        <v>48</v>
      </c>
      <c r="M2899" s="464" t="s">
        <v>48</v>
      </c>
      <c r="N2899" s="464" t="s">
        <v>48</v>
      </c>
      <c r="O2899" s="464" t="s">
        <v>48</v>
      </c>
      <c r="P2899" s="464" t="s">
        <v>48</v>
      </c>
      <c r="Q2899" s="464" t="s">
        <v>48</v>
      </c>
      <c r="R2899" s="448" t="s">
        <v>8926</v>
      </c>
      <c r="S2899" s="465">
        <v>0.02</v>
      </c>
    </row>
    <row r="2900" spans="1:19" x14ac:dyDescent="0.2">
      <c r="A2900" s="454" t="s">
        <v>8927</v>
      </c>
      <c r="B2900" s="455" t="s">
        <v>8928</v>
      </c>
      <c r="C2900" s="456" t="s">
        <v>61</v>
      </c>
      <c r="D2900" s="457" t="s">
        <v>154</v>
      </c>
      <c r="E2900" s="458" t="s">
        <v>404</v>
      </c>
      <c r="F2900" s="459" t="s">
        <v>405</v>
      </c>
      <c r="G2900" s="460">
        <v>2580</v>
      </c>
      <c r="H2900" s="461">
        <v>441</v>
      </c>
      <c r="I2900" s="461">
        <v>228</v>
      </c>
      <c r="J2900" s="462" t="s">
        <v>65</v>
      </c>
      <c r="K2900" s="463">
        <v>0.5</v>
      </c>
      <c r="L2900" s="464" t="s">
        <v>57</v>
      </c>
      <c r="M2900" s="464" t="s">
        <v>48</v>
      </c>
      <c r="N2900" s="464" t="s">
        <v>48</v>
      </c>
      <c r="O2900" s="464" t="s">
        <v>49</v>
      </c>
      <c r="P2900" s="464" t="s">
        <v>48</v>
      </c>
      <c r="Q2900" s="464" t="s">
        <v>48</v>
      </c>
      <c r="R2900" s="448" t="s">
        <v>8929</v>
      </c>
      <c r="S2900" s="465">
        <v>1.4999999999999999E-2</v>
      </c>
    </row>
    <row r="2901" spans="1:19" x14ac:dyDescent="0.2">
      <c r="A2901" s="454" t="s">
        <v>2619</v>
      </c>
      <c r="B2901" s="455" t="s">
        <v>8930</v>
      </c>
      <c r="C2901" s="456" t="s">
        <v>43</v>
      </c>
      <c r="D2901" s="457" t="s">
        <v>53</v>
      </c>
      <c r="E2901" s="458" t="s">
        <v>2618</v>
      </c>
      <c r="F2901" s="459" t="s">
        <v>2619</v>
      </c>
      <c r="G2901" s="460">
        <v>18516</v>
      </c>
      <c r="H2901" s="461">
        <v>20073</v>
      </c>
      <c r="I2901" s="461">
        <v>9006</v>
      </c>
      <c r="J2901" s="462" t="s">
        <v>56</v>
      </c>
      <c r="K2901" s="463">
        <v>0.5</v>
      </c>
      <c r="L2901" s="464" t="s">
        <v>57</v>
      </c>
      <c r="M2901" s="464" t="s">
        <v>48</v>
      </c>
      <c r="N2901" s="464" t="s">
        <v>48</v>
      </c>
      <c r="O2901" s="464" t="s">
        <v>49</v>
      </c>
      <c r="P2901" s="464" t="s">
        <v>48</v>
      </c>
      <c r="Q2901" s="464" t="s">
        <v>48</v>
      </c>
      <c r="R2901" s="448" t="s">
        <v>8931</v>
      </c>
      <c r="S2901" s="465">
        <v>0.02</v>
      </c>
    </row>
    <row r="2902" spans="1:19" x14ac:dyDescent="0.2">
      <c r="A2902" s="454" t="s">
        <v>8932</v>
      </c>
      <c r="B2902" s="455" t="s">
        <v>8933</v>
      </c>
      <c r="C2902" s="456" t="s">
        <v>61</v>
      </c>
      <c r="D2902" s="457" t="s">
        <v>111</v>
      </c>
      <c r="E2902" s="458" t="s">
        <v>112</v>
      </c>
      <c r="F2902" s="459" t="s">
        <v>113</v>
      </c>
      <c r="G2902" s="460">
        <v>8416</v>
      </c>
      <c r="H2902" s="461">
        <v>4295</v>
      </c>
      <c r="I2902" s="461">
        <v>1888</v>
      </c>
      <c r="J2902" s="462" t="s">
        <v>114</v>
      </c>
      <c r="K2902" s="463">
        <v>0.35</v>
      </c>
      <c r="L2902" s="464" t="s">
        <v>48</v>
      </c>
      <c r="M2902" s="464" t="s">
        <v>48</v>
      </c>
      <c r="N2902" s="464" t="s">
        <v>49</v>
      </c>
      <c r="O2902" s="464" t="s">
        <v>48</v>
      </c>
      <c r="P2902" s="464" t="s">
        <v>48</v>
      </c>
      <c r="Q2902" s="464" t="s">
        <v>48</v>
      </c>
      <c r="R2902" s="448" t="s">
        <v>8934</v>
      </c>
      <c r="S2902" s="465">
        <v>0.02</v>
      </c>
    </row>
    <row r="2903" spans="1:19" x14ac:dyDescent="0.2">
      <c r="A2903" s="454" t="s">
        <v>8935</v>
      </c>
      <c r="B2903" s="455" t="s">
        <v>8936</v>
      </c>
      <c r="C2903" s="456" t="s">
        <v>61</v>
      </c>
      <c r="D2903" s="457" t="s">
        <v>62</v>
      </c>
      <c r="E2903" s="458" t="s">
        <v>541</v>
      </c>
      <c r="F2903" s="459" t="s">
        <v>542</v>
      </c>
      <c r="G2903" s="460">
        <v>2299</v>
      </c>
      <c r="H2903" s="461">
        <v>544</v>
      </c>
      <c r="I2903" s="461">
        <v>258</v>
      </c>
      <c r="J2903" s="462" t="s">
        <v>65</v>
      </c>
      <c r="K2903" s="463">
        <v>0.5</v>
      </c>
      <c r="L2903" s="464" t="s">
        <v>48</v>
      </c>
      <c r="M2903" s="464" t="s">
        <v>48</v>
      </c>
      <c r="N2903" s="464" t="s">
        <v>49</v>
      </c>
      <c r="O2903" s="464" t="s">
        <v>48</v>
      </c>
      <c r="P2903" s="464" t="s">
        <v>48</v>
      </c>
      <c r="Q2903" s="464" t="s">
        <v>48</v>
      </c>
      <c r="R2903" s="448" t="s">
        <v>8937</v>
      </c>
      <c r="S2903" s="465">
        <v>1.8000000000000002E-2</v>
      </c>
    </row>
    <row r="2904" spans="1:19" x14ac:dyDescent="0.2">
      <c r="A2904" s="454" t="s">
        <v>8938</v>
      </c>
      <c r="B2904" s="455" t="s">
        <v>8939</v>
      </c>
      <c r="C2904" s="456" t="s">
        <v>61</v>
      </c>
      <c r="D2904" s="457" t="s">
        <v>76</v>
      </c>
      <c r="E2904" s="458" t="s">
        <v>197</v>
      </c>
      <c r="F2904" s="459" t="s">
        <v>198</v>
      </c>
      <c r="G2904" s="460">
        <v>1025</v>
      </c>
      <c r="H2904" s="461">
        <v>219</v>
      </c>
      <c r="I2904" s="461">
        <v>110</v>
      </c>
      <c r="J2904" s="462" t="s">
        <v>72</v>
      </c>
      <c r="K2904" s="463">
        <v>0.5</v>
      </c>
      <c r="L2904" s="464" t="s">
        <v>57</v>
      </c>
      <c r="M2904" s="464" t="s">
        <v>48</v>
      </c>
      <c r="N2904" s="464" t="s">
        <v>48</v>
      </c>
      <c r="O2904" s="464" t="s">
        <v>48</v>
      </c>
      <c r="P2904" s="464" t="s">
        <v>49</v>
      </c>
      <c r="Q2904" s="464" t="s">
        <v>48</v>
      </c>
      <c r="R2904" s="448" t="s">
        <v>8940</v>
      </c>
      <c r="S2904" s="465">
        <v>1.3999999999999999E-2</v>
      </c>
    </row>
    <row r="2905" spans="1:19" x14ac:dyDescent="0.2">
      <c r="A2905" s="454" t="s">
        <v>8941</v>
      </c>
      <c r="B2905" s="455" t="s">
        <v>8942</v>
      </c>
      <c r="C2905" s="456" t="s">
        <v>61</v>
      </c>
      <c r="D2905" s="457" t="s">
        <v>207</v>
      </c>
      <c r="E2905" s="458" t="s">
        <v>1416</v>
      </c>
      <c r="F2905" s="459" t="s">
        <v>1417</v>
      </c>
      <c r="G2905" s="460">
        <v>2628</v>
      </c>
      <c r="H2905" s="461">
        <v>2398</v>
      </c>
      <c r="I2905" s="461">
        <v>941</v>
      </c>
      <c r="J2905" s="462" t="s">
        <v>56</v>
      </c>
      <c r="K2905" s="463">
        <v>0.5</v>
      </c>
      <c r="L2905" s="464" t="s">
        <v>57</v>
      </c>
      <c r="M2905" s="464" t="s">
        <v>48</v>
      </c>
      <c r="N2905" s="464" t="s">
        <v>48</v>
      </c>
      <c r="O2905" s="464" t="s">
        <v>48</v>
      </c>
      <c r="P2905" s="464" t="s">
        <v>49</v>
      </c>
      <c r="Q2905" s="464" t="s">
        <v>48</v>
      </c>
      <c r="R2905" s="448" t="s">
        <v>8943</v>
      </c>
      <c r="S2905" s="465">
        <v>1.2500000000000001E-2</v>
      </c>
    </row>
    <row r="2906" spans="1:19" x14ac:dyDescent="0.2">
      <c r="A2906" s="454" t="s">
        <v>8944</v>
      </c>
      <c r="B2906" s="455" t="s">
        <v>8945</v>
      </c>
      <c r="C2906" s="456" t="s">
        <v>43</v>
      </c>
      <c r="D2906" s="457" t="s">
        <v>111</v>
      </c>
      <c r="E2906" s="458" t="s">
        <v>519</v>
      </c>
      <c r="F2906" s="459" t="s">
        <v>517</v>
      </c>
      <c r="G2906" s="460">
        <v>5592</v>
      </c>
      <c r="H2906" s="461">
        <v>7725</v>
      </c>
      <c r="I2906" s="461">
        <v>2970</v>
      </c>
      <c r="J2906" s="462" t="s">
        <v>114</v>
      </c>
      <c r="K2906" s="463">
        <v>0.35</v>
      </c>
      <c r="L2906" s="464" t="s">
        <v>48</v>
      </c>
      <c r="M2906" s="464" t="s">
        <v>48</v>
      </c>
      <c r="N2906" s="464" t="s">
        <v>48</v>
      </c>
      <c r="O2906" s="464" t="s">
        <v>48</v>
      </c>
      <c r="P2906" s="464" t="s">
        <v>48</v>
      </c>
      <c r="Q2906" s="464" t="s">
        <v>48</v>
      </c>
      <c r="R2906" s="448" t="s">
        <v>8946</v>
      </c>
      <c r="S2906" s="465">
        <v>0.02</v>
      </c>
    </row>
    <row r="2907" spans="1:19" x14ac:dyDescent="0.2">
      <c r="A2907" s="454" t="s">
        <v>8947</v>
      </c>
      <c r="B2907" s="455" t="s">
        <v>8948</v>
      </c>
      <c r="C2907" s="456" t="s">
        <v>61</v>
      </c>
      <c r="D2907" s="457" t="s">
        <v>207</v>
      </c>
      <c r="E2907" s="458" t="s">
        <v>1416</v>
      </c>
      <c r="F2907" s="459" t="s">
        <v>1417</v>
      </c>
      <c r="G2907" s="460">
        <v>1522</v>
      </c>
      <c r="H2907" s="461">
        <v>828</v>
      </c>
      <c r="I2907" s="461">
        <v>253</v>
      </c>
      <c r="J2907" s="462" t="s">
        <v>56</v>
      </c>
      <c r="K2907" s="463">
        <v>0.5</v>
      </c>
      <c r="L2907" s="464" t="s">
        <v>57</v>
      </c>
      <c r="M2907" s="464" t="s">
        <v>48</v>
      </c>
      <c r="N2907" s="464" t="s">
        <v>48</v>
      </c>
      <c r="O2907" s="464" t="s">
        <v>48</v>
      </c>
      <c r="P2907" s="464" t="s">
        <v>49</v>
      </c>
      <c r="Q2907" s="464" t="s">
        <v>48</v>
      </c>
      <c r="R2907" s="448" t="s">
        <v>8949</v>
      </c>
      <c r="S2907" s="465">
        <v>0.01</v>
      </c>
    </row>
    <row r="2908" spans="1:19" x14ac:dyDescent="0.2">
      <c r="A2908" s="454" t="s">
        <v>8950</v>
      </c>
      <c r="B2908" s="455" t="s">
        <v>8951</v>
      </c>
      <c r="C2908" s="456" t="s">
        <v>43</v>
      </c>
      <c r="D2908" s="457" t="s">
        <v>53</v>
      </c>
      <c r="E2908" s="458" t="s">
        <v>4296</v>
      </c>
      <c r="F2908" s="459" t="s">
        <v>4297</v>
      </c>
      <c r="G2908" s="460">
        <v>23652</v>
      </c>
      <c r="H2908" s="461">
        <v>8462</v>
      </c>
      <c r="I2908" s="461">
        <v>3992</v>
      </c>
      <c r="J2908" s="462" t="s">
        <v>56</v>
      </c>
      <c r="K2908" s="463">
        <v>0.5</v>
      </c>
      <c r="L2908" s="464" t="s">
        <v>57</v>
      </c>
      <c r="M2908" s="464" t="s">
        <v>48</v>
      </c>
      <c r="N2908" s="464" t="s">
        <v>49</v>
      </c>
      <c r="O2908" s="464" t="s">
        <v>48</v>
      </c>
      <c r="P2908" s="464" t="s">
        <v>48</v>
      </c>
      <c r="Q2908" s="464" t="s">
        <v>48</v>
      </c>
      <c r="R2908" s="448" t="s">
        <v>8952</v>
      </c>
      <c r="S2908" s="465">
        <v>0.02</v>
      </c>
    </row>
    <row r="2909" spans="1:19" x14ac:dyDescent="0.2">
      <c r="A2909" s="454" t="s">
        <v>8953</v>
      </c>
      <c r="B2909" s="455" t="s">
        <v>8954</v>
      </c>
      <c r="C2909" s="456" t="s">
        <v>61</v>
      </c>
      <c r="D2909" s="457" t="s">
        <v>62</v>
      </c>
      <c r="E2909" s="458" t="s">
        <v>362</v>
      </c>
      <c r="F2909" s="459" t="s">
        <v>363</v>
      </c>
      <c r="G2909" s="460">
        <v>940</v>
      </c>
      <c r="H2909" s="461">
        <v>252</v>
      </c>
      <c r="I2909" s="461">
        <v>101</v>
      </c>
      <c r="J2909" s="462" t="s">
        <v>65</v>
      </c>
      <c r="K2909" s="463">
        <v>0.5</v>
      </c>
      <c r="L2909" s="464" t="s">
        <v>48</v>
      </c>
      <c r="M2909" s="464" t="s">
        <v>48</v>
      </c>
      <c r="N2909" s="464" t="s">
        <v>49</v>
      </c>
      <c r="O2909" s="464" t="s">
        <v>48</v>
      </c>
      <c r="P2909" s="464" t="s">
        <v>48</v>
      </c>
      <c r="Q2909" s="464" t="s">
        <v>48</v>
      </c>
      <c r="R2909" s="448" t="s">
        <v>8955</v>
      </c>
      <c r="S2909" s="465">
        <v>0.01</v>
      </c>
    </row>
    <row r="2910" spans="1:19" x14ac:dyDescent="0.2">
      <c r="A2910" s="454" t="s">
        <v>8956</v>
      </c>
      <c r="B2910" s="455" t="s">
        <v>8957</v>
      </c>
      <c r="C2910" s="456" t="s">
        <v>61</v>
      </c>
      <c r="D2910" s="457" t="s">
        <v>207</v>
      </c>
      <c r="E2910" s="458" t="s">
        <v>1416</v>
      </c>
      <c r="F2910" s="459" t="s">
        <v>1417</v>
      </c>
      <c r="G2910" s="460">
        <v>1299</v>
      </c>
      <c r="H2910" s="461">
        <v>693</v>
      </c>
      <c r="I2910" s="461">
        <v>224</v>
      </c>
      <c r="J2910" s="462" t="s">
        <v>56</v>
      </c>
      <c r="K2910" s="463">
        <v>0.5</v>
      </c>
      <c r="L2910" s="464" t="s">
        <v>57</v>
      </c>
      <c r="M2910" s="464" t="s">
        <v>48</v>
      </c>
      <c r="N2910" s="464" t="s">
        <v>48</v>
      </c>
      <c r="O2910" s="464" t="s">
        <v>48</v>
      </c>
      <c r="P2910" s="464" t="s">
        <v>49</v>
      </c>
      <c r="Q2910" s="464" t="s">
        <v>48</v>
      </c>
      <c r="R2910" s="448" t="s">
        <v>8958</v>
      </c>
      <c r="S2910" s="465">
        <v>0</v>
      </c>
    </row>
    <row r="2911" spans="1:19" x14ac:dyDescent="0.2">
      <c r="A2911" s="454" t="s">
        <v>8959</v>
      </c>
      <c r="B2911" s="455" t="s">
        <v>8960</v>
      </c>
      <c r="C2911" s="456" t="s">
        <v>252</v>
      </c>
      <c r="D2911" s="457" t="s">
        <v>207</v>
      </c>
      <c r="E2911" s="458" t="s">
        <v>1073</v>
      </c>
      <c r="F2911" s="459" t="s">
        <v>1074</v>
      </c>
      <c r="G2911" s="460">
        <v>1552</v>
      </c>
      <c r="H2911" s="461">
        <v>3437</v>
      </c>
      <c r="I2911" s="461">
        <v>1025</v>
      </c>
      <c r="J2911" s="462" t="s">
        <v>56</v>
      </c>
      <c r="K2911" s="463">
        <v>0.5</v>
      </c>
      <c r="L2911" s="464" t="s">
        <v>57</v>
      </c>
      <c r="M2911" s="464" t="s">
        <v>48</v>
      </c>
      <c r="N2911" s="464" t="s">
        <v>48</v>
      </c>
      <c r="O2911" s="464" t="s">
        <v>48</v>
      </c>
      <c r="P2911" s="464" t="s">
        <v>49</v>
      </c>
      <c r="Q2911" s="464" t="s">
        <v>48</v>
      </c>
      <c r="R2911" s="448" t="s">
        <v>8961</v>
      </c>
      <c r="S2911" s="465">
        <v>0.02</v>
      </c>
    </row>
    <row r="2912" spans="1:19" x14ac:dyDescent="0.2">
      <c r="A2912" s="454" t="s">
        <v>8962</v>
      </c>
      <c r="B2912" s="455" t="s">
        <v>8963</v>
      </c>
      <c r="C2912" s="456" t="s">
        <v>61</v>
      </c>
      <c r="D2912" s="457" t="s">
        <v>259</v>
      </c>
      <c r="E2912" s="458" t="s">
        <v>977</v>
      </c>
      <c r="F2912" s="459" t="s">
        <v>978</v>
      </c>
      <c r="G2912" s="460">
        <v>3823</v>
      </c>
      <c r="H2912" s="461">
        <v>1569</v>
      </c>
      <c r="I2912" s="461">
        <v>685</v>
      </c>
      <c r="J2912" s="462" t="s">
        <v>102</v>
      </c>
      <c r="K2912" s="463">
        <v>0.25</v>
      </c>
      <c r="L2912" s="464" t="s">
        <v>48</v>
      </c>
      <c r="M2912" s="464" t="s">
        <v>48</v>
      </c>
      <c r="N2912" s="464" t="s">
        <v>49</v>
      </c>
      <c r="O2912" s="464" t="s">
        <v>48</v>
      </c>
      <c r="P2912" s="464" t="s">
        <v>48</v>
      </c>
      <c r="Q2912" s="464" t="s">
        <v>48</v>
      </c>
      <c r="R2912" s="448" t="s">
        <v>8964</v>
      </c>
      <c r="S2912" s="465">
        <v>0.02</v>
      </c>
    </row>
    <row r="2913" spans="1:19" x14ac:dyDescent="0.2">
      <c r="A2913" s="454" t="s">
        <v>8965</v>
      </c>
      <c r="B2913" s="455" t="s">
        <v>8966</v>
      </c>
      <c r="C2913" s="456" t="s">
        <v>61</v>
      </c>
      <c r="D2913" s="457" t="s">
        <v>118</v>
      </c>
      <c r="E2913" s="458" t="s">
        <v>170</v>
      </c>
      <c r="F2913" s="459" t="s">
        <v>171</v>
      </c>
      <c r="G2913" s="460">
        <v>1701</v>
      </c>
      <c r="H2913" s="461">
        <v>566</v>
      </c>
      <c r="I2913" s="461">
        <v>269</v>
      </c>
      <c r="J2913" s="462" t="s">
        <v>47</v>
      </c>
      <c r="K2913" s="463">
        <v>0.35</v>
      </c>
      <c r="L2913" s="464" t="s">
        <v>57</v>
      </c>
      <c r="M2913" s="464" t="s">
        <v>48</v>
      </c>
      <c r="N2913" s="464" t="s">
        <v>48</v>
      </c>
      <c r="O2913" s="464" t="s">
        <v>48</v>
      </c>
      <c r="P2913" s="464" t="s">
        <v>49</v>
      </c>
      <c r="Q2913" s="464" t="s">
        <v>49</v>
      </c>
      <c r="R2913" s="448" t="s">
        <v>8967</v>
      </c>
      <c r="S2913" s="465">
        <v>0</v>
      </c>
    </row>
    <row r="2914" spans="1:19" x14ac:dyDescent="0.2">
      <c r="A2914" s="454" t="s">
        <v>8968</v>
      </c>
      <c r="B2914" s="455" t="s">
        <v>8969</v>
      </c>
      <c r="C2914" s="456" t="s">
        <v>252</v>
      </c>
      <c r="D2914" s="457" t="s">
        <v>207</v>
      </c>
      <c r="E2914" s="458" t="s">
        <v>1799</v>
      </c>
      <c r="F2914" s="459" t="s">
        <v>1797</v>
      </c>
      <c r="G2914" s="460">
        <v>6218</v>
      </c>
      <c r="H2914" s="461">
        <v>1995</v>
      </c>
      <c r="I2914" s="461">
        <v>919</v>
      </c>
      <c r="J2914" s="462" t="s">
        <v>56</v>
      </c>
      <c r="K2914" s="463">
        <v>0.5</v>
      </c>
      <c r="L2914" s="464" t="s">
        <v>57</v>
      </c>
      <c r="M2914" s="464" t="s">
        <v>48</v>
      </c>
      <c r="N2914" s="464" t="s">
        <v>48</v>
      </c>
      <c r="O2914" s="464" t="s">
        <v>48</v>
      </c>
      <c r="P2914" s="464" t="s">
        <v>49</v>
      </c>
      <c r="Q2914" s="464" t="s">
        <v>48</v>
      </c>
      <c r="R2914" s="448" t="s">
        <v>8970</v>
      </c>
      <c r="S2914" s="465">
        <v>1.3999999999999999E-2</v>
      </c>
    </row>
    <row r="2915" spans="1:19" x14ac:dyDescent="0.2">
      <c r="A2915" s="454" t="s">
        <v>8971</v>
      </c>
      <c r="B2915" s="455" t="s">
        <v>8972</v>
      </c>
      <c r="C2915" s="456" t="s">
        <v>61</v>
      </c>
      <c r="D2915" s="457" t="s">
        <v>62</v>
      </c>
      <c r="E2915" s="458" t="s">
        <v>884</v>
      </c>
      <c r="F2915" s="459" t="s">
        <v>885</v>
      </c>
      <c r="G2915" s="460">
        <v>440</v>
      </c>
      <c r="H2915" s="461">
        <v>104</v>
      </c>
      <c r="I2915" s="461">
        <v>67</v>
      </c>
      <c r="J2915" s="462" t="s">
        <v>65</v>
      </c>
      <c r="K2915" s="463">
        <v>0.5</v>
      </c>
      <c r="L2915" s="464" t="s">
        <v>48</v>
      </c>
      <c r="M2915" s="464" t="s">
        <v>48</v>
      </c>
      <c r="N2915" s="464" t="s">
        <v>49</v>
      </c>
      <c r="O2915" s="464" t="s">
        <v>48</v>
      </c>
      <c r="P2915" s="464" t="s">
        <v>48</v>
      </c>
      <c r="Q2915" s="464" t="s">
        <v>48</v>
      </c>
      <c r="R2915" s="448" t="s">
        <v>8973</v>
      </c>
      <c r="S2915" s="465">
        <v>1.4999999999999999E-2</v>
      </c>
    </row>
    <row r="2916" spans="1:19" x14ac:dyDescent="0.2">
      <c r="A2916" s="454" t="s">
        <v>8974</v>
      </c>
      <c r="B2916" s="455" t="s">
        <v>8975</v>
      </c>
      <c r="C2916" s="456" t="s">
        <v>61</v>
      </c>
      <c r="D2916" s="457" t="s">
        <v>314</v>
      </c>
      <c r="E2916" s="458" t="s">
        <v>1048</v>
      </c>
      <c r="F2916" s="459" t="s">
        <v>1048</v>
      </c>
      <c r="G2916" s="460">
        <v>1944</v>
      </c>
      <c r="H2916" s="461">
        <v>313</v>
      </c>
      <c r="I2916" s="461">
        <v>148</v>
      </c>
      <c r="J2916" s="462" t="s">
        <v>65</v>
      </c>
      <c r="K2916" s="463">
        <v>0.5</v>
      </c>
      <c r="L2916" s="464" t="s">
        <v>57</v>
      </c>
      <c r="M2916" s="464" t="s">
        <v>48</v>
      </c>
      <c r="N2916" s="464" t="s">
        <v>48</v>
      </c>
      <c r="O2916" s="464" t="s">
        <v>48</v>
      </c>
      <c r="P2916" s="464" t="s">
        <v>49</v>
      </c>
      <c r="Q2916" s="464" t="s">
        <v>48</v>
      </c>
      <c r="R2916" s="448" t="s">
        <v>8976</v>
      </c>
      <c r="S2916" s="465">
        <v>1.4999999999999999E-2</v>
      </c>
    </row>
    <row r="2917" spans="1:19" x14ac:dyDescent="0.2">
      <c r="A2917" s="454" t="s">
        <v>8977</v>
      </c>
      <c r="B2917" s="455" t="s">
        <v>8978</v>
      </c>
      <c r="C2917" s="456" t="s">
        <v>61</v>
      </c>
      <c r="D2917" s="457" t="s">
        <v>118</v>
      </c>
      <c r="E2917" s="458" t="s">
        <v>160</v>
      </c>
      <c r="F2917" s="459" t="s">
        <v>161</v>
      </c>
      <c r="G2917" s="460">
        <v>6279</v>
      </c>
      <c r="H2917" s="461">
        <v>1328</v>
      </c>
      <c r="I2917" s="461">
        <v>582</v>
      </c>
      <c r="J2917" s="462" t="s">
        <v>47</v>
      </c>
      <c r="K2917" s="463">
        <v>0.35</v>
      </c>
      <c r="L2917" s="464" t="s">
        <v>48</v>
      </c>
      <c r="M2917" s="464" t="s">
        <v>48</v>
      </c>
      <c r="N2917" s="464" t="s">
        <v>49</v>
      </c>
      <c r="O2917" s="464" t="s">
        <v>48</v>
      </c>
      <c r="P2917" s="464" t="s">
        <v>48</v>
      </c>
      <c r="Q2917" s="464" t="s">
        <v>48</v>
      </c>
      <c r="R2917" s="448" t="s">
        <v>8979</v>
      </c>
      <c r="S2917" s="465">
        <v>0.02</v>
      </c>
    </row>
    <row r="2918" spans="1:19" x14ac:dyDescent="0.2">
      <c r="A2918" s="454" t="s">
        <v>8980</v>
      </c>
      <c r="B2918" s="455" t="s">
        <v>8981</v>
      </c>
      <c r="C2918" s="456" t="s">
        <v>61</v>
      </c>
      <c r="D2918" s="457" t="s">
        <v>44</v>
      </c>
      <c r="E2918" s="458" t="s">
        <v>242</v>
      </c>
      <c r="F2918" s="459" t="s">
        <v>243</v>
      </c>
      <c r="G2918" s="460">
        <v>149</v>
      </c>
      <c r="H2918" s="461">
        <v>423</v>
      </c>
      <c r="I2918" s="461">
        <v>181</v>
      </c>
      <c r="J2918" s="462" t="s">
        <v>47</v>
      </c>
      <c r="K2918" s="463">
        <v>0.35</v>
      </c>
      <c r="L2918" s="464" t="s">
        <v>48</v>
      </c>
      <c r="M2918" s="464" t="s">
        <v>48</v>
      </c>
      <c r="N2918" s="464" t="s">
        <v>48</v>
      </c>
      <c r="O2918" s="464" t="s">
        <v>48</v>
      </c>
      <c r="P2918" s="464" t="s">
        <v>48</v>
      </c>
      <c r="Q2918" s="464" t="s">
        <v>48</v>
      </c>
      <c r="R2918" s="448" t="s">
        <v>8982</v>
      </c>
      <c r="S2918" s="465">
        <v>1.7000000000000001E-2</v>
      </c>
    </row>
    <row r="2919" spans="1:19" x14ac:dyDescent="0.2">
      <c r="A2919" s="454" t="s">
        <v>8983</v>
      </c>
      <c r="B2919" s="455" t="s">
        <v>8984</v>
      </c>
      <c r="C2919" s="456" t="s">
        <v>61</v>
      </c>
      <c r="D2919" s="457" t="s">
        <v>76</v>
      </c>
      <c r="E2919" s="458" t="s">
        <v>391</v>
      </c>
      <c r="F2919" s="459" t="s">
        <v>392</v>
      </c>
      <c r="G2919" s="460">
        <v>1220</v>
      </c>
      <c r="H2919" s="461">
        <v>841</v>
      </c>
      <c r="I2919" s="461">
        <v>332</v>
      </c>
      <c r="J2919" s="462" t="s">
        <v>72</v>
      </c>
      <c r="K2919" s="463">
        <v>0.5</v>
      </c>
      <c r="L2919" s="464" t="s">
        <v>57</v>
      </c>
      <c r="M2919" s="464" t="s">
        <v>49</v>
      </c>
      <c r="N2919" s="464" t="s">
        <v>48</v>
      </c>
      <c r="O2919" s="464" t="s">
        <v>48</v>
      </c>
      <c r="P2919" s="464" t="s">
        <v>48</v>
      </c>
      <c r="Q2919" s="464" t="s">
        <v>48</v>
      </c>
      <c r="R2919" s="448" t="s">
        <v>8985</v>
      </c>
      <c r="S2919" s="465">
        <v>0.02</v>
      </c>
    </row>
    <row r="2920" spans="1:19" x14ac:dyDescent="0.2">
      <c r="A2920" s="454" t="s">
        <v>8986</v>
      </c>
      <c r="B2920" s="455" t="s">
        <v>8987</v>
      </c>
      <c r="C2920" s="456" t="s">
        <v>61</v>
      </c>
      <c r="D2920" s="457" t="s">
        <v>207</v>
      </c>
      <c r="E2920" s="458" t="s">
        <v>208</v>
      </c>
      <c r="F2920" s="459" t="s">
        <v>209</v>
      </c>
      <c r="G2920" s="460">
        <v>1078</v>
      </c>
      <c r="H2920" s="461">
        <v>786</v>
      </c>
      <c r="I2920" s="461">
        <v>217</v>
      </c>
      <c r="J2920" s="462" t="s">
        <v>56</v>
      </c>
      <c r="K2920" s="463">
        <v>0.5</v>
      </c>
      <c r="L2920" s="464" t="s">
        <v>57</v>
      </c>
      <c r="M2920" s="464" t="s">
        <v>48</v>
      </c>
      <c r="N2920" s="464" t="s">
        <v>49</v>
      </c>
      <c r="O2920" s="464" t="s">
        <v>48</v>
      </c>
      <c r="P2920" s="464" t="s">
        <v>48</v>
      </c>
      <c r="Q2920" s="464" t="s">
        <v>48</v>
      </c>
      <c r="R2920" s="448" t="s">
        <v>8988</v>
      </c>
      <c r="S2920" s="465">
        <v>1.3999999999999999E-2</v>
      </c>
    </row>
    <row r="2921" spans="1:19" x14ac:dyDescent="0.2">
      <c r="A2921" s="454" t="s">
        <v>8989</v>
      </c>
      <c r="B2921" s="455" t="s">
        <v>8990</v>
      </c>
      <c r="C2921" s="456" t="s">
        <v>43</v>
      </c>
      <c r="D2921" s="457" t="s">
        <v>207</v>
      </c>
      <c r="E2921" s="458" t="s">
        <v>425</v>
      </c>
      <c r="F2921" s="459" t="s">
        <v>426</v>
      </c>
      <c r="G2921" s="460">
        <v>14088</v>
      </c>
      <c r="H2921" s="461">
        <v>12520</v>
      </c>
      <c r="I2921" s="461">
        <v>4815</v>
      </c>
      <c r="J2921" s="462" t="s">
        <v>56</v>
      </c>
      <c r="K2921" s="463">
        <v>0.5</v>
      </c>
      <c r="L2921" s="464" t="s">
        <v>48</v>
      </c>
      <c r="M2921" s="464" t="s">
        <v>49</v>
      </c>
      <c r="N2921" s="464" t="s">
        <v>48</v>
      </c>
      <c r="O2921" s="464" t="s">
        <v>48</v>
      </c>
      <c r="P2921" s="464" t="s">
        <v>48</v>
      </c>
      <c r="Q2921" s="464" t="s">
        <v>48</v>
      </c>
      <c r="R2921" s="448" t="s">
        <v>8991</v>
      </c>
      <c r="S2921" s="465">
        <v>0.02</v>
      </c>
    </row>
    <row r="2922" spans="1:19" x14ac:dyDescent="0.2">
      <c r="A2922" s="454" t="s">
        <v>8992</v>
      </c>
      <c r="B2922" s="455" t="s">
        <v>8993</v>
      </c>
      <c r="C2922" s="456" t="s">
        <v>43</v>
      </c>
      <c r="D2922" s="457" t="s">
        <v>111</v>
      </c>
      <c r="E2922" s="458" t="s">
        <v>1579</v>
      </c>
      <c r="F2922" s="459" t="s">
        <v>1580</v>
      </c>
      <c r="G2922" s="460">
        <v>2243</v>
      </c>
      <c r="H2922" s="461">
        <v>2725</v>
      </c>
      <c r="I2922" s="461">
        <v>1087</v>
      </c>
      <c r="J2922" s="462" t="s">
        <v>114</v>
      </c>
      <c r="K2922" s="463">
        <v>0.35</v>
      </c>
      <c r="L2922" s="464" t="s">
        <v>48</v>
      </c>
      <c r="M2922" s="464" t="s">
        <v>48</v>
      </c>
      <c r="N2922" s="464" t="s">
        <v>48</v>
      </c>
      <c r="O2922" s="464" t="s">
        <v>48</v>
      </c>
      <c r="P2922" s="464" t="s">
        <v>48</v>
      </c>
      <c r="Q2922" s="464" t="s">
        <v>48</v>
      </c>
      <c r="R2922" s="448" t="s">
        <v>8994</v>
      </c>
      <c r="S2922" s="465">
        <v>1.6E-2</v>
      </c>
    </row>
    <row r="2923" spans="1:19" x14ac:dyDescent="0.2">
      <c r="A2923" s="454" t="s">
        <v>8995</v>
      </c>
      <c r="B2923" s="455" t="s">
        <v>8996</v>
      </c>
      <c r="C2923" s="456" t="s">
        <v>61</v>
      </c>
      <c r="D2923" s="457" t="s">
        <v>285</v>
      </c>
      <c r="E2923" s="458" t="s">
        <v>498</v>
      </c>
      <c r="F2923" s="459" t="s">
        <v>499</v>
      </c>
      <c r="G2923" s="460">
        <v>1547</v>
      </c>
      <c r="H2923" s="461">
        <v>504</v>
      </c>
      <c r="I2923" s="461">
        <v>273</v>
      </c>
      <c r="J2923" s="462" t="s">
        <v>56</v>
      </c>
      <c r="K2923" s="463">
        <v>0.5</v>
      </c>
      <c r="L2923" s="464" t="s">
        <v>57</v>
      </c>
      <c r="M2923" s="464" t="s">
        <v>48</v>
      </c>
      <c r="N2923" s="464" t="s">
        <v>48</v>
      </c>
      <c r="O2923" s="464" t="s">
        <v>48</v>
      </c>
      <c r="P2923" s="464" t="s">
        <v>49</v>
      </c>
      <c r="Q2923" s="464" t="s">
        <v>48</v>
      </c>
      <c r="R2923" s="448" t="s">
        <v>8997</v>
      </c>
      <c r="S2923" s="465">
        <v>0.02</v>
      </c>
    </row>
    <row r="2924" spans="1:19" x14ac:dyDescent="0.2">
      <c r="A2924" s="454" t="s">
        <v>8998</v>
      </c>
      <c r="B2924" s="455" t="s">
        <v>8999</v>
      </c>
      <c r="C2924" s="456" t="s">
        <v>61</v>
      </c>
      <c r="D2924" s="457" t="s">
        <v>314</v>
      </c>
      <c r="E2924" s="458" t="s">
        <v>1048</v>
      </c>
      <c r="F2924" s="459" t="s">
        <v>1048</v>
      </c>
      <c r="G2924" s="460">
        <v>1090</v>
      </c>
      <c r="H2924" s="461">
        <v>284</v>
      </c>
      <c r="I2924" s="461">
        <v>137</v>
      </c>
      <c r="J2924" s="462" t="s">
        <v>65</v>
      </c>
      <c r="K2924" s="463">
        <v>0.5</v>
      </c>
      <c r="L2924" s="464" t="s">
        <v>57</v>
      </c>
      <c r="M2924" s="464" t="s">
        <v>48</v>
      </c>
      <c r="N2924" s="464" t="s">
        <v>48</v>
      </c>
      <c r="O2924" s="464" t="s">
        <v>48</v>
      </c>
      <c r="P2924" s="464" t="s">
        <v>49</v>
      </c>
      <c r="Q2924" s="464" t="s">
        <v>48</v>
      </c>
      <c r="R2924" s="448" t="s">
        <v>9000</v>
      </c>
      <c r="S2924" s="465">
        <v>1.4999999999999999E-2</v>
      </c>
    </row>
    <row r="2925" spans="1:19" x14ac:dyDescent="0.2">
      <c r="A2925" s="454" t="s">
        <v>9001</v>
      </c>
      <c r="B2925" s="455" t="s">
        <v>9002</v>
      </c>
      <c r="C2925" s="456" t="s">
        <v>61</v>
      </c>
      <c r="D2925" s="457" t="s">
        <v>207</v>
      </c>
      <c r="E2925" s="458" t="s">
        <v>208</v>
      </c>
      <c r="F2925" s="459" t="s">
        <v>209</v>
      </c>
      <c r="G2925" s="460">
        <v>969</v>
      </c>
      <c r="H2925" s="461">
        <v>994</v>
      </c>
      <c r="I2925" s="461">
        <v>373</v>
      </c>
      <c r="J2925" s="462" t="s">
        <v>56</v>
      </c>
      <c r="K2925" s="463">
        <v>0.5</v>
      </c>
      <c r="L2925" s="464" t="s">
        <v>57</v>
      </c>
      <c r="M2925" s="464" t="s">
        <v>48</v>
      </c>
      <c r="N2925" s="464" t="s">
        <v>49</v>
      </c>
      <c r="O2925" s="464" t="s">
        <v>48</v>
      </c>
      <c r="P2925" s="464" t="s">
        <v>48</v>
      </c>
      <c r="Q2925" s="464" t="s">
        <v>48</v>
      </c>
      <c r="R2925" s="448" t="s">
        <v>9003</v>
      </c>
      <c r="S2925" s="465">
        <v>1.4999999999999999E-2</v>
      </c>
    </row>
    <row r="2926" spans="1:19" x14ac:dyDescent="0.2">
      <c r="A2926" s="454" t="s">
        <v>9004</v>
      </c>
      <c r="B2926" s="455" t="s">
        <v>9005</v>
      </c>
      <c r="C2926" s="456" t="s">
        <v>61</v>
      </c>
      <c r="D2926" s="457" t="s">
        <v>99</v>
      </c>
      <c r="E2926" s="458" t="s">
        <v>192</v>
      </c>
      <c r="F2926" s="459" t="s">
        <v>193</v>
      </c>
      <c r="G2926" s="460">
        <v>3238</v>
      </c>
      <c r="H2926" s="461">
        <v>1010</v>
      </c>
      <c r="I2926" s="461">
        <v>444</v>
      </c>
      <c r="J2926" s="462" t="s">
        <v>102</v>
      </c>
      <c r="K2926" s="463">
        <v>0.25</v>
      </c>
      <c r="L2926" s="464" t="s">
        <v>48</v>
      </c>
      <c r="M2926" s="464" t="s">
        <v>48</v>
      </c>
      <c r="N2926" s="464" t="s">
        <v>48</v>
      </c>
      <c r="O2926" s="464" t="s">
        <v>48</v>
      </c>
      <c r="P2926" s="464" t="s">
        <v>48</v>
      </c>
      <c r="Q2926" s="464" t="s">
        <v>48</v>
      </c>
      <c r="R2926" s="448" t="s">
        <v>9006</v>
      </c>
      <c r="S2926" s="465">
        <v>1.8000000000000002E-2</v>
      </c>
    </row>
    <row r="2927" spans="1:19" x14ac:dyDescent="0.2">
      <c r="A2927" s="454" t="s">
        <v>9007</v>
      </c>
      <c r="B2927" s="455" t="s">
        <v>9008</v>
      </c>
      <c r="C2927" s="456" t="s">
        <v>43</v>
      </c>
      <c r="D2927" s="457" t="s">
        <v>276</v>
      </c>
      <c r="E2927" s="458" t="s">
        <v>1026</v>
      </c>
      <c r="F2927" s="459" t="s">
        <v>1023</v>
      </c>
      <c r="G2927" s="460">
        <v>5492</v>
      </c>
      <c r="H2927" s="461">
        <v>4953</v>
      </c>
      <c r="I2927" s="461">
        <v>2224</v>
      </c>
      <c r="J2927" s="462" t="s">
        <v>188</v>
      </c>
      <c r="K2927" s="463">
        <v>0.5</v>
      </c>
      <c r="L2927" s="464" t="s">
        <v>48</v>
      </c>
      <c r="M2927" s="464" t="s">
        <v>48</v>
      </c>
      <c r="N2927" s="464" t="s">
        <v>48</v>
      </c>
      <c r="O2927" s="464" t="s">
        <v>48</v>
      </c>
      <c r="P2927" s="464" t="s">
        <v>48</v>
      </c>
      <c r="Q2927" s="464" t="s">
        <v>48</v>
      </c>
      <c r="R2927" s="448" t="s">
        <v>9009</v>
      </c>
      <c r="S2927" s="465">
        <v>1.2E-2</v>
      </c>
    </row>
    <row r="2928" spans="1:19" x14ac:dyDescent="0.2">
      <c r="A2928" s="454" t="s">
        <v>9010</v>
      </c>
      <c r="B2928" s="455" t="s">
        <v>9011</v>
      </c>
      <c r="C2928" s="456" t="s">
        <v>61</v>
      </c>
      <c r="D2928" s="457" t="s">
        <v>111</v>
      </c>
      <c r="E2928" s="458" t="s">
        <v>1579</v>
      </c>
      <c r="F2928" s="459" t="s">
        <v>1580</v>
      </c>
      <c r="G2928" s="460">
        <v>2625</v>
      </c>
      <c r="H2928" s="461">
        <v>1703</v>
      </c>
      <c r="I2928" s="461">
        <v>706</v>
      </c>
      <c r="J2928" s="462" t="s">
        <v>114</v>
      </c>
      <c r="K2928" s="463">
        <v>0</v>
      </c>
      <c r="L2928" s="464" t="s">
        <v>48</v>
      </c>
      <c r="M2928" s="464" t="s">
        <v>48</v>
      </c>
      <c r="N2928" s="464" t="s">
        <v>48</v>
      </c>
      <c r="O2928" s="464" t="s">
        <v>48</v>
      </c>
      <c r="P2928" s="464" t="s">
        <v>48</v>
      </c>
      <c r="Q2928" s="464" t="s">
        <v>48</v>
      </c>
      <c r="R2928" s="448" t="s">
        <v>9012</v>
      </c>
      <c r="S2928" s="465">
        <v>0</v>
      </c>
    </row>
    <row r="2929" spans="1:19" x14ac:dyDescent="0.2">
      <c r="A2929" s="454" t="s">
        <v>9013</v>
      </c>
      <c r="B2929" s="455" t="s">
        <v>9014</v>
      </c>
      <c r="C2929" s="456" t="s">
        <v>61</v>
      </c>
      <c r="D2929" s="457" t="s">
        <v>285</v>
      </c>
      <c r="E2929" s="458" t="s">
        <v>286</v>
      </c>
      <c r="F2929" s="459" t="s">
        <v>287</v>
      </c>
      <c r="G2929" s="460">
        <v>3042</v>
      </c>
      <c r="H2929" s="461">
        <v>1146</v>
      </c>
      <c r="I2929" s="461">
        <v>428</v>
      </c>
      <c r="J2929" s="462" t="s">
        <v>56</v>
      </c>
      <c r="K2929" s="463">
        <v>0.5</v>
      </c>
      <c r="L2929" s="464" t="s">
        <v>57</v>
      </c>
      <c r="M2929" s="464" t="s">
        <v>48</v>
      </c>
      <c r="N2929" s="464" t="s">
        <v>48</v>
      </c>
      <c r="O2929" s="464" t="s">
        <v>48</v>
      </c>
      <c r="P2929" s="464" t="s">
        <v>49</v>
      </c>
      <c r="Q2929" s="464" t="s">
        <v>48</v>
      </c>
      <c r="R2929" s="448" t="s">
        <v>9015</v>
      </c>
      <c r="S2929" s="465">
        <v>0.02</v>
      </c>
    </row>
    <row r="2930" spans="1:19" x14ac:dyDescent="0.2">
      <c r="A2930" s="454" t="s">
        <v>9016</v>
      </c>
      <c r="B2930" s="455" t="s">
        <v>9017</v>
      </c>
      <c r="C2930" s="456" t="s">
        <v>61</v>
      </c>
      <c r="D2930" s="457" t="s">
        <v>69</v>
      </c>
      <c r="E2930" s="458" t="s">
        <v>247</v>
      </c>
      <c r="F2930" s="459" t="s">
        <v>248</v>
      </c>
      <c r="G2930" s="460">
        <v>4808</v>
      </c>
      <c r="H2930" s="461">
        <v>195</v>
      </c>
      <c r="I2930" s="461">
        <v>124</v>
      </c>
      <c r="J2930" s="462" t="s">
        <v>72</v>
      </c>
      <c r="K2930" s="463">
        <v>0.5</v>
      </c>
      <c r="L2930" s="464" t="s">
        <v>57</v>
      </c>
      <c r="M2930" s="464" t="s">
        <v>48</v>
      </c>
      <c r="N2930" s="464" t="s">
        <v>48</v>
      </c>
      <c r="O2930" s="464" t="s">
        <v>49</v>
      </c>
      <c r="P2930" s="464" t="s">
        <v>48</v>
      </c>
      <c r="Q2930" s="464" t="s">
        <v>48</v>
      </c>
      <c r="R2930" s="448" t="s">
        <v>9018</v>
      </c>
      <c r="S2930" s="465">
        <v>0</v>
      </c>
    </row>
    <row r="2931" spans="1:19" x14ac:dyDescent="0.2">
      <c r="A2931" s="454" t="s">
        <v>9019</v>
      </c>
      <c r="B2931" s="455" t="s">
        <v>9020</v>
      </c>
      <c r="C2931" s="456" t="s">
        <v>61</v>
      </c>
      <c r="D2931" s="457" t="s">
        <v>62</v>
      </c>
      <c r="E2931" s="458" t="s">
        <v>362</v>
      </c>
      <c r="F2931" s="459" t="s">
        <v>363</v>
      </c>
      <c r="G2931" s="460">
        <v>1671</v>
      </c>
      <c r="H2931" s="461">
        <v>958</v>
      </c>
      <c r="I2931" s="461">
        <v>382</v>
      </c>
      <c r="J2931" s="462" t="s">
        <v>65</v>
      </c>
      <c r="K2931" s="463">
        <v>0.5</v>
      </c>
      <c r="L2931" s="464" t="s">
        <v>48</v>
      </c>
      <c r="M2931" s="464" t="s">
        <v>48</v>
      </c>
      <c r="N2931" s="464" t="s">
        <v>49</v>
      </c>
      <c r="O2931" s="464" t="s">
        <v>48</v>
      </c>
      <c r="P2931" s="464" t="s">
        <v>48</v>
      </c>
      <c r="Q2931" s="464" t="s">
        <v>48</v>
      </c>
      <c r="R2931" s="448" t="s">
        <v>9021</v>
      </c>
      <c r="S2931" s="465">
        <v>1.4999999999999999E-2</v>
      </c>
    </row>
    <row r="2932" spans="1:19" x14ac:dyDescent="0.2">
      <c r="A2932" s="454" t="s">
        <v>9022</v>
      </c>
      <c r="B2932" s="455" t="s">
        <v>9023</v>
      </c>
      <c r="C2932" s="456" t="s">
        <v>61</v>
      </c>
      <c r="D2932" s="457" t="s">
        <v>99</v>
      </c>
      <c r="E2932" s="458" t="s">
        <v>508</v>
      </c>
      <c r="F2932" s="459" t="s">
        <v>509</v>
      </c>
      <c r="G2932" s="460">
        <v>4863</v>
      </c>
      <c r="H2932" s="461">
        <v>854</v>
      </c>
      <c r="I2932" s="461">
        <v>322</v>
      </c>
      <c r="J2932" s="462" t="s">
        <v>102</v>
      </c>
      <c r="K2932" s="463">
        <v>0.25</v>
      </c>
      <c r="L2932" s="464" t="s">
        <v>48</v>
      </c>
      <c r="M2932" s="464" t="s">
        <v>48</v>
      </c>
      <c r="N2932" s="464" t="s">
        <v>48</v>
      </c>
      <c r="O2932" s="464" t="s">
        <v>48</v>
      </c>
      <c r="P2932" s="464" t="s">
        <v>48</v>
      </c>
      <c r="Q2932" s="464" t="s">
        <v>48</v>
      </c>
      <c r="R2932" s="448" t="s">
        <v>9024</v>
      </c>
      <c r="S2932" s="465">
        <v>0.02</v>
      </c>
    </row>
    <row r="2933" spans="1:19" x14ac:dyDescent="0.2">
      <c r="A2933" s="454" t="s">
        <v>9025</v>
      </c>
      <c r="B2933" s="455" t="s">
        <v>9026</v>
      </c>
      <c r="C2933" s="456" t="s">
        <v>61</v>
      </c>
      <c r="D2933" s="457" t="s">
        <v>185</v>
      </c>
      <c r="E2933" s="458" t="s">
        <v>972</v>
      </c>
      <c r="F2933" s="459" t="s">
        <v>973</v>
      </c>
      <c r="G2933" s="460">
        <v>3298</v>
      </c>
      <c r="H2933" s="461">
        <v>174</v>
      </c>
      <c r="I2933" s="461">
        <v>115</v>
      </c>
      <c r="J2933" s="462" t="s">
        <v>188</v>
      </c>
      <c r="K2933" s="463">
        <v>0.5</v>
      </c>
      <c r="L2933" s="464" t="s">
        <v>48</v>
      </c>
      <c r="M2933" s="464" t="s">
        <v>48</v>
      </c>
      <c r="N2933" s="464" t="s">
        <v>49</v>
      </c>
      <c r="O2933" s="464" t="s">
        <v>48</v>
      </c>
      <c r="P2933" s="464" t="s">
        <v>48</v>
      </c>
      <c r="Q2933" s="464" t="s">
        <v>48</v>
      </c>
      <c r="R2933" s="448" t="s">
        <v>9027</v>
      </c>
      <c r="S2933" s="465">
        <v>0</v>
      </c>
    </row>
    <row r="2934" spans="1:19" x14ac:dyDescent="0.2">
      <c r="A2934" s="454" t="s">
        <v>9028</v>
      </c>
      <c r="B2934" s="455" t="s">
        <v>9029</v>
      </c>
      <c r="C2934" s="456" t="s">
        <v>61</v>
      </c>
      <c r="D2934" s="457" t="s">
        <v>276</v>
      </c>
      <c r="E2934" s="458" t="s">
        <v>1201</v>
      </c>
      <c r="F2934" s="459" t="s">
        <v>1202</v>
      </c>
      <c r="G2934" s="460">
        <v>2083</v>
      </c>
      <c r="H2934" s="461">
        <v>121</v>
      </c>
      <c r="I2934" s="461">
        <v>71</v>
      </c>
      <c r="J2934" s="462" t="s">
        <v>188</v>
      </c>
      <c r="K2934" s="463">
        <v>0.5</v>
      </c>
      <c r="L2934" s="464" t="s">
        <v>57</v>
      </c>
      <c r="M2934" s="464" t="s">
        <v>48</v>
      </c>
      <c r="N2934" s="464" t="s">
        <v>48</v>
      </c>
      <c r="O2934" s="464" t="s">
        <v>48</v>
      </c>
      <c r="P2934" s="464" t="s">
        <v>49</v>
      </c>
      <c r="Q2934" s="464" t="s">
        <v>48</v>
      </c>
      <c r="R2934" s="448" t="s">
        <v>9030</v>
      </c>
      <c r="S2934" s="465">
        <v>0</v>
      </c>
    </row>
    <row r="2935" spans="1:19" x14ac:dyDescent="0.2">
      <c r="A2935" s="454" t="s">
        <v>9031</v>
      </c>
      <c r="B2935" s="455" t="s">
        <v>9032</v>
      </c>
      <c r="C2935" s="456" t="s">
        <v>43</v>
      </c>
      <c r="D2935" s="457" t="s">
        <v>53</v>
      </c>
      <c r="E2935" s="458" t="s">
        <v>1155</v>
      </c>
      <c r="F2935" s="459" t="s">
        <v>1156</v>
      </c>
      <c r="G2935" s="460">
        <v>5820</v>
      </c>
      <c r="H2935" s="461">
        <v>6043</v>
      </c>
      <c r="I2935" s="461">
        <v>2532</v>
      </c>
      <c r="J2935" s="462" t="s">
        <v>56</v>
      </c>
      <c r="K2935" s="463">
        <v>0.5</v>
      </c>
      <c r="L2935" s="464" t="s">
        <v>48</v>
      </c>
      <c r="M2935" s="464" t="s">
        <v>48</v>
      </c>
      <c r="N2935" s="464" t="s">
        <v>48</v>
      </c>
      <c r="O2935" s="464" t="s">
        <v>48</v>
      </c>
      <c r="P2935" s="464" t="s">
        <v>48</v>
      </c>
      <c r="Q2935" s="464" t="s">
        <v>48</v>
      </c>
      <c r="R2935" s="448" t="s">
        <v>9033</v>
      </c>
      <c r="S2935" s="465">
        <v>0.02</v>
      </c>
    </row>
    <row r="2936" spans="1:19" x14ac:dyDescent="0.2">
      <c r="A2936" s="454" t="s">
        <v>9034</v>
      </c>
      <c r="B2936" s="455" t="s">
        <v>9035</v>
      </c>
      <c r="C2936" s="456" t="s">
        <v>61</v>
      </c>
      <c r="D2936" s="457" t="s">
        <v>253</v>
      </c>
      <c r="E2936" s="458" t="s">
        <v>254</v>
      </c>
      <c r="F2936" s="459" t="s">
        <v>255</v>
      </c>
      <c r="G2936" s="460">
        <v>1549</v>
      </c>
      <c r="H2936" s="461">
        <v>1931</v>
      </c>
      <c r="I2936" s="461">
        <v>628</v>
      </c>
      <c r="J2936" s="462" t="s">
        <v>188</v>
      </c>
      <c r="K2936" s="463">
        <v>0.5</v>
      </c>
      <c r="L2936" s="464" t="s">
        <v>48</v>
      </c>
      <c r="M2936" s="464" t="s">
        <v>48</v>
      </c>
      <c r="N2936" s="464" t="s">
        <v>48</v>
      </c>
      <c r="O2936" s="464" t="s">
        <v>48</v>
      </c>
      <c r="P2936" s="464" t="s">
        <v>48</v>
      </c>
      <c r="Q2936" s="464" t="s">
        <v>48</v>
      </c>
      <c r="R2936" s="448" t="s">
        <v>9036</v>
      </c>
      <c r="S2936" s="465">
        <v>1.4999999999999999E-2</v>
      </c>
    </row>
    <row r="2937" spans="1:19" x14ac:dyDescent="0.2">
      <c r="A2937" s="454" t="s">
        <v>9037</v>
      </c>
      <c r="B2937" s="455" t="s">
        <v>9038</v>
      </c>
      <c r="C2937" s="456" t="s">
        <v>61</v>
      </c>
      <c r="D2937" s="457" t="s">
        <v>285</v>
      </c>
      <c r="E2937" s="458" t="s">
        <v>840</v>
      </c>
      <c r="F2937" s="459" t="s">
        <v>838</v>
      </c>
      <c r="G2937" s="460">
        <v>9622</v>
      </c>
      <c r="H2937" s="461">
        <v>1454</v>
      </c>
      <c r="I2937" s="461">
        <v>642</v>
      </c>
      <c r="J2937" s="462" t="s">
        <v>56</v>
      </c>
      <c r="K2937" s="463">
        <v>0.5</v>
      </c>
      <c r="L2937" s="464" t="s">
        <v>48</v>
      </c>
      <c r="M2937" s="464" t="s">
        <v>48</v>
      </c>
      <c r="N2937" s="464" t="s">
        <v>49</v>
      </c>
      <c r="O2937" s="464" t="s">
        <v>48</v>
      </c>
      <c r="P2937" s="464" t="s">
        <v>48</v>
      </c>
      <c r="Q2937" s="464" t="s">
        <v>48</v>
      </c>
      <c r="R2937" s="448" t="s">
        <v>9039</v>
      </c>
      <c r="S2937" s="465">
        <v>1.3999999999999999E-2</v>
      </c>
    </row>
    <row r="2938" spans="1:19" x14ac:dyDescent="0.2">
      <c r="A2938" s="454" t="s">
        <v>9040</v>
      </c>
      <c r="B2938" s="455" t="s">
        <v>9041</v>
      </c>
      <c r="C2938" s="456" t="s">
        <v>61</v>
      </c>
      <c r="D2938" s="457" t="s">
        <v>111</v>
      </c>
      <c r="E2938" s="458" t="s">
        <v>112</v>
      </c>
      <c r="F2938" s="459" t="s">
        <v>113</v>
      </c>
      <c r="G2938" s="460">
        <v>3898</v>
      </c>
      <c r="H2938" s="461">
        <v>2589</v>
      </c>
      <c r="I2938" s="461">
        <v>1192</v>
      </c>
      <c r="J2938" s="462" t="s">
        <v>114</v>
      </c>
      <c r="K2938" s="463">
        <v>0.35</v>
      </c>
      <c r="L2938" s="464" t="s">
        <v>48</v>
      </c>
      <c r="M2938" s="464" t="s">
        <v>48</v>
      </c>
      <c r="N2938" s="464" t="s">
        <v>49</v>
      </c>
      <c r="O2938" s="464" t="s">
        <v>48</v>
      </c>
      <c r="P2938" s="464" t="s">
        <v>48</v>
      </c>
      <c r="Q2938" s="464" t="s">
        <v>48</v>
      </c>
      <c r="R2938" s="448" t="s">
        <v>9042</v>
      </c>
      <c r="S2938" s="465">
        <v>1.7000000000000001E-2</v>
      </c>
    </row>
    <row r="2939" spans="1:19" x14ac:dyDescent="0.2">
      <c r="A2939" s="454" t="s">
        <v>9043</v>
      </c>
      <c r="B2939" s="455" t="s">
        <v>9044</v>
      </c>
      <c r="C2939" s="456" t="s">
        <v>61</v>
      </c>
      <c r="D2939" s="457" t="s">
        <v>185</v>
      </c>
      <c r="E2939" s="458" t="s">
        <v>972</v>
      </c>
      <c r="F2939" s="459" t="s">
        <v>973</v>
      </c>
      <c r="G2939" s="460">
        <v>956</v>
      </c>
      <c r="H2939" s="461">
        <v>345</v>
      </c>
      <c r="I2939" s="461">
        <v>253</v>
      </c>
      <c r="J2939" s="462" t="s">
        <v>188</v>
      </c>
      <c r="K2939" s="463">
        <v>0.5</v>
      </c>
      <c r="L2939" s="464" t="s">
        <v>48</v>
      </c>
      <c r="M2939" s="464" t="s">
        <v>48</v>
      </c>
      <c r="N2939" s="464" t="s">
        <v>49</v>
      </c>
      <c r="O2939" s="464" t="s">
        <v>48</v>
      </c>
      <c r="P2939" s="464" t="s">
        <v>48</v>
      </c>
      <c r="Q2939" s="464" t="s">
        <v>48</v>
      </c>
      <c r="R2939" s="448" t="s">
        <v>9045</v>
      </c>
      <c r="S2939" s="465">
        <v>0.02</v>
      </c>
    </row>
    <row r="2940" spans="1:19" x14ac:dyDescent="0.2">
      <c r="A2940" s="454" t="s">
        <v>9046</v>
      </c>
      <c r="B2940" s="455" t="s">
        <v>9047</v>
      </c>
      <c r="C2940" s="456" t="s">
        <v>61</v>
      </c>
      <c r="D2940" s="457" t="s">
        <v>285</v>
      </c>
      <c r="E2940" s="458" t="s">
        <v>2775</v>
      </c>
      <c r="F2940" s="459" t="s">
        <v>2776</v>
      </c>
      <c r="G2940" s="460">
        <v>3530</v>
      </c>
      <c r="H2940" s="461">
        <v>836</v>
      </c>
      <c r="I2940" s="461">
        <v>382</v>
      </c>
      <c r="J2940" s="462" t="s">
        <v>56</v>
      </c>
      <c r="K2940" s="463">
        <v>0.5</v>
      </c>
      <c r="L2940" s="464" t="s">
        <v>48</v>
      </c>
      <c r="M2940" s="464" t="s">
        <v>48</v>
      </c>
      <c r="N2940" s="464" t="s">
        <v>49</v>
      </c>
      <c r="O2940" s="464" t="s">
        <v>48</v>
      </c>
      <c r="P2940" s="464" t="s">
        <v>48</v>
      </c>
      <c r="Q2940" s="464" t="s">
        <v>48</v>
      </c>
      <c r="R2940" s="448" t="s">
        <v>9048</v>
      </c>
      <c r="S2940" s="465">
        <v>1.4999999999999999E-2</v>
      </c>
    </row>
    <row r="2941" spans="1:19" x14ac:dyDescent="0.2">
      <c r="A2941" s="454" t="s">
        <v>9049</v>
      </c>
      <c r="B2941" s="455" t="s">
        <v>9050</v>
      </c>
      <c r="C2941" s="456" t="s">
        <v>61</v>
      </c>
      <c r="D2941" s="457" t="s">
        <v>259</v>
      </c>
      <c r="E2941" s="458" t="s">
        <v>347</v>
      </c>
      <c r="F2941" s="459" t="s">
        <v>348</v>
      </c>
      <c r="G2941" s="460">
        <v>1631</v>
      </c>
      <c r="H2941" s="461">
        <v>931</v>
      </c>
      <c r="I2941" s="461">
        <v>372</v>
      </c>
      <c r="J2941" s="462" t="s">
        <v>102</v>
      </c>
      <c r="K2941" s="463">
        <v>0.25</v>
      </c>
      <c r="L2941" s="464" t="s">
        <v>48</v>
      </c>
      <c r="M2941" s="464" t="s">
        <v>48</v>
      </c>
      <c r="N2941" s="464" t="s">
        <v>48</v>
      </c>
      <c r="O2941" s="464" t="s">
        <v>48</v>
      </c>
      <c r="P2941" s="464" t="s">
        <v>48</v>
      </c>
      <c r="Q2941" s="464" t="s">
        <v>48</v>
      </c>
      <c r="R2941" s="448" t="s">
        <v>9051</v>
      </c>
      <c r="S2941" s="465">
        <v>0.02</v>
      </c>
    </row>
    <row r="2942" spans="1:19" x14ac:dyDescent="0.2">
      <c r="A2942" s="454" t="s">
        <v>9052</v>
      </c>
      <c r="B2942" s="455" t="s">
        <v>9053</v>
      </c>
      <c r="C2942" s="456" t="s">
        <v>61</v>
      </c>
      <c r="D2942" s="457" t="s">
        <v>154</v>
      </c>
      <c r="E2942" s="458" t="s">
        <v>296</v>
      </c>
      <c r="F2942" s="459" t="s">
        <v>297</v>
      </c>
      <c r="G2942" s="460">
        <v>1222</v>
      </c>
      <c r="H2942" s="461">
        <v>290</v>
      </c>
      <c r="I2942" s="461">
        <v>133</v>
      </c>
      <c r="J2942" s="462" t="s">
        <v>65</v>
      </c>
      <c r="K2942" s="463">
        <v>0.5</v>
      </c>
      <c r="L2942" s="464" t="s">
        <v>48</v>
      </c>
      <c r="M2942" s="464" t="s">
        <v>48</v>
      </c>
      <c r="N2942" s="464" t="s">
        <v>49</v>
      </c>
      <c r="O2942" s="464" t="s">
        <v>48</v>
      </c>
      <c r="P2942" s="464" t="s">
        <v>48</v>
      </c>
      <c r="Q2942" s="464" t="s">
        <v>48</v>
      </c>
      <c r="R2942" s="448" t="s">
        <v>9054</v>
      </c>
      <c r="S2942" s="465">
        <v>0.01</v>
      </c>
    </row>
    <row r="2943" spans="1:19" x14ac:dyDescent="0.2">
      <c r="A2943" s="454" t="s">
        <v>9055</v>
      </c>
      <c r="B2943" s="455" t="s">
        <v>9056</v>
      </c>
      <c r="C2943" s="456" t="s">
        <v>61</v>
      </c>
      <c r="D2943" s="457" t="s">
        <v>118</v>
      </c>
      <c r="E2943" s="458" t="s">
        <v>985</v>
      </c>
      <c r="F2943" s="459" t="s">
        <v>986</v>
      </c>
      <c r="G2943" s="460">
        <v>1387</v>
      </c>
      <c r="H2943" s="461">
        <v>317</v>
      </c>
      <c r="I2943" s="461">
        <v>171</v>
      </c>
      <c r="J2943" s="462" t="s">
        <v>47</v>
      </c>
      <c r="K2943" s="463">
        <v>0.35</v>
      </c>
      <c r="L2943" s="464" t="s">
        <v>48</v>
      </c>
      <c r="M2943" s="464" t="s">
        <v>48</v>
      </c>
      <c r="N2943" s="464" t="s">
        <v>49</v>
      </c>
      <c r="O2943" s="464" t="s">
        <v>48</v>
      </c>
      <c r="P2943" s="464" t="s">
        <v>48</v>
      </c>
      <c r="Q2943" s="464" t="s">
        <v>48</v>
      </c>
      <c r="R2943" s="448" t="s">
        <v>9057</v>
      </c>
      <c r="S2943" s="465">
        <v>0.02</v>
      </c>
    </row>
    <row r="2944" spans="1:19" x14ac:dyDescent="0.2">
      <c r="A2944" s="454" t="s">
        <v>9058</v>
      </c>
      <c r="B2944" s="455" t="s">
        <v>9059</v>
      </c>
      <c r="C2944" s="456" t="s">
        <v>61</v>
      </c>
      <c r="D2944" s="457" t="s">
        <v>99</v>
      </c>
      <c r="E2944" s="458" t="s">
        <v>192</v>
      </c>
      <c r="F2944" s="459" t="s">
        <v>193</v>
      </c>
      <c r="G2944" s="460">
        <v>679</v>
      </c>
      <c r="H2944" s="461">
        <v>324</v>
      </c>
      <c r="I2944" s="461">
        <v>148</v>
      </c>
      <c r="J2944" s="462" t="s">
        <v>102</v>
      </c>
      <c r="K2944" s="463">
        <v>0.25</v>
      </c>
      <c r="L2944" s="464" t="s">
        <v>48</v>
      </c>
      <c r="M2944" s="464" t="s">
        <v>48</v>
      </c>
      <c r="N2944" s="464" t="s">
        <v>48</v>
      </c>
      <c r="O2944" s="464" t="s">
        <v>48</v>
      </c>
      <c r="P2944" s="464" t="s">
        <v>48</v>
      </c>
      <c r="Q2944" s="464" t="s">
        <v>48</v>
      </c>
      <c r="R2944" s="448" t="s">
        <v>9060</v>
      </c>
      <c r="S2944" s="465">
        <v>0</v>
      </c>
    </row>
    <row r="2945" spans="1:19" x14ac:dyDescent="0.2">
      <c r="A2945" s="454" t="s">
        <v>9061</v>
      </c>
      <c r="B2945" s="455" t="s">
        <v>9062</v>
      </c>
      <c r="C2945" s="456" t="s">
        <v>61</v>
      </c>
      <c r="D2945" s="457" t="s">
        <v>124</v>
      </c>
      <c r="E2945" s="458" t="s">
        <v>417</v>
      </c>
      <c r="F2945" s="459" t="s">
        <v>418</v>
      </c>
      <c r="G2945" s="460">
        <v>1158</v>
      </c>
      <c r="H2945" s="461">
        <v>681</v>
      </c>
      <c r="I2945" s="461">
        <v>311</v>
      </c>
      <c r="J2945" s="462" t="s">
        <v>47</v>
      </c>
      <c r="K2945" s="463">
        <v>0.35</v>
      </c>
      <c r="L2945" s="464" t="s">
        <v>48</v>
      </c>
      <c r="M2945" s="464" t="s">
        <v>48</v>
      </c>
      <c r="N2945" s="464" t="s">
        <v>48</v>
      </c>
      <c r="O2945" s="464" t="s">
        <v>48</v>
      </c>
      <c r="P2945" s="464" t="s">
        <v>48</v>
      </c>
      <c r="Q2945" s="464" t="s">
        <v>48</v>
      </c>
      <c r="R2945" s="448" t="s">
        <v>9063</v>
      </c>
      <c r="S2945" s="465">
        <v>0.02</v>
      </c>
    </row>
    <row r="2946" spans="1:19" x14ac:dyDescent="0.2">
      <c r="A2946" s="454" t="s">
        <v>9064</v>
      </c>
      <c r="B2946" s="455" t="s">
        <v>9065</v>
      </c>
      <c r="C2946" s="456" t="s">
        <v>61</v>
      </c>
      <c r="D2946" s="457" t="s">
        <v>76</v>
      </c>
      <c r="E2946" s="458" t="s">
        <v>475</v>
      </c>
      <c r="F2946" s="459" t="s">
        <v>476</v>
      </c>
      <c r="G2946" s="460">
        <v>1281</v>
      </c>
      <c r="H2946" s="461">
        <v>243</v>
      </c>
      <c r="I2946" s="461">
        <v>200</v>
      </c>
      <c r="J2946" s="462" t="s">
        <v>72</v>
      </c>
      <c r="K2946" s="463">
        <v>0.5</v>
      </c>
      <c r="L2946" s="464" t="s">
        <v>57</v>
      </c>
      <c r="M2946" s="464" t="s">
        <v>48</v>
      </c>
      <c r="N2946" s="464" t="s">
        <v>48</v>
      </c>
      <c r="O2946" s="464" t="s">
        <v>48</v>
      </c>
      <c r="P2946" s="464" t="s">
        <v>49</v>
      </c>
      <c r="Q2946" s="464" t="s">
        <v>48</v>
      </c>
      <c r="R2946" s="448" t="s">
        <v>9066</v>
      </c>
      <c r="S2946" s="465">
        <v>0.02</v>
      </c>
    </row>
    <row r="2947" spans="1:19" x14ac:dyDescent="0.2">
      <c r="A2947" s="454" t="s">
        <v>9067</v>
      </c>
      <c r="B2947" s="455" t="s">
        <v>9068</v>
      </c>
      <c r="C2947" s="456" t="s">
        <v>61</v>
      </c>
      <c r="D2947" s="457" t="s">
        <v>207</v>
      </c>
      <c r="E2947" s="458" t="s">
        <v>1799</v>
      </c>
      <c r="F2947" s="459" t="s">
        <v>1797</v>
      </c>
      <c r="G2947" s="460">
        <v>3234</v>
      </c>
      <c r="H2947" s="461">
        <v>616</v>
      </c>
      <c r="I2947" s="461">
        <v>261</v>
      </c>
      <c r="J2947" s="462" t="s">
        <v>56</v>
      </c>
      <c r="K2947" s="463">
        <v>0.5</v>
      </c>
      <c r="L2947" s="464" t="s">
        <v>57</v>
      </c>
      <c r="M2947" s="464" t="s">
        <v>48</v>
      </c>
      <c r="N2947" s="464" t="s">
        <v>48</v>
      </c>
      <c r="O2947" s="464" t="s">
        <v>48</v>
      </c>
      <c r="P2947" s="464" t="s">
        <v>49</v>
      </c>
      <c r="Q2947" s="464" t="s">
        <v>48</v>
      </c>
      <c r="R2947" s="448" t="s">
        <v>9069</v>
      </c>
      <c r="S2947" s="465">
        <v>1.2E-2</v>
      </c>
    </row>
    <row r="2948" spans="1:19" x14ac:dyDescent="0.2">
      <c r="A2948" s="454" t="s">
        <v>9070</v>
      </c>
      <c r="B2948" s="455" t="s">
        <v>9071</v>
      </c>
      <c r="C2948" s="456" t="s">
        <v>61</v>
      </c>
      <c r="D2948" s="457" t="s">
        <v>135</v>
      </c>
      <c r="E2948" s="458" t="s">
        <v>1011</v>
      </c>
      <c r="F2948" s="459" t="s">
        <v>1012</v>
      </c>
      <c r="G2948" s="460">
        <v>1908</v>
      </c>
      <c r="H2948" s="461">
        <v>843</v>
      </c>
      <c r="I2948" s="461">
        <v>387</v>
      </c>
      <c r="J2948" s="462" t="s">
        <v>102</v>
      </c>
      <c r="K2948" s="463">
        <v>0.25</v>
      </c>
      <c r="L2948" s="464" t="s">
        <v>48</v>
      </c>
      <c r="M2948" s="464" t="s">
        <v>48</v>
      </c>
      <c r="N2948" s="464" t="s">
        <v>48</v>
      </c>
      <c r="O2948" s="464" t="s">
        <v>48</v>
      </c>
      <c r="P2948" s="464" t="s">
        <v>48</v>
      </c>
      <c r="Q2948" s="464" t="s">
        <v>48</v>
      </c>
      <c r="R2948" s="448" t="s">
        <v>9072</v>
      </c>
      <c r="S2948" s="465">
        <v>0.02</v>
      </c>
    </row>
    <row r="2949" spans="1:19" x14ac:dyDescent="0.2">
      <c r="A2949" s="454" t="s">
        <v>9073</v>
      </c>
      <c r="B2949" s="455" t="s">
        <v>9074</v>
      </c>
      <c r="C2949" s="456" t="s">
        <v>61</v>
      </c>
      <c r="D2949" s="457" t="s">
        <v>44</v>
      </c>
      <c r="E2949" s="458" t="s">
        <v>45</v>
      </c>
      <c r="F2949" s="459" t="s">
        <v>46</v>
      </c>
      <c r="G2949" s="460">
        <v>725</v>
      </c>
      <c r="H2949" s="461">
        <v>2483</v>
      </c>
      <c r="I2949" s="461">
        <v>874</v>
      </c>
      <c r="J2949" s="462" t="s">
        <v>47</v>
      </c>
      <c r="K2949" s="463">
        <v>0.35</v>
      </c>
      <c r="L2949" s="464" t="s">
        <v>48</v>
      </c>
      <c r="M2949" s="464" t="s">
        <v>48</v>
      </c>
      <c r="N2949" s="464" t="s">
        <v>48</v>
      </c>
      <c r="O2949" s="464" t="s">
        <v>48</v>
      </c>
      <c r="P2949" s="464" t="s">
        <v>48</v>
      </c>
      <c r="Q2949" s="464" t="s">
        <v>48</v>
      </c>
      <c r="R2949" s="448" t="s">
        <v>9075</v>
      </c>
      <c r="S2949" s="465">
        <v>0</v>
      </c>
    </row>
    <row r="2950" spans="1:19" x14ac:dyDescent="0.2">
      <c r="A2950" s="454" t="s">
        <v>9076</v>
      </c>
      <c r="B2950" s="455" t="s">
        <v>9077</v>
      </c>
      <c r="C2950" s="456" t="s">
        <v>61</v>
      </c>
      <c r="D2950" s="457" t="s">
        <v>111</v>
      </c>
      <c r="E2950" s="458" t="s">
        <v>2607</v>
      </c>
      <c r="F2950" s="459" t="s">
        <v>2608</v>
      </c>
      <c r="G2950" s="460">
        <v>2219</v>
      </c>
      <c r="H2950" s="461">
        <v>2517</v>
      </c>
      <c r="I2950" s="461">
        <v>979</v>
      </c>
      <c r="J2950" s="462" t="s">
        <v>114</v>
      </c>
      <c r="K2950" s="463">
        <v>0</v>
      </c>
      <c r="L2950" s="464" t="s">
        <v>48</v>
      </c>
      <c r="M2950" s="464" t="s">
        <v>48</v>
      </c>
      <c r="N2950" s="464" t="s">
        <v>49</v>
      </c>
      <c r="O2950" s="464" t="s">
        <v>48</v>
      </c>
      <c r="P2950" s="464" t="s">
        <v>48</v>
      </c>
      <c r="Q2950" s="464" t="s">
        <v>48</v>
      </c>
      <c r="R2950" s="448" t="s">
        <v>9078</v>
      </c>
      <c r="S2950" s="465">
        <v>1.7000000000000001E-2</v>
      </c>
    </row>
    <row r="2951" spans="1:19" x14ac:dyDescent="0.2">
      <c r="A2951" s="454" t="s">
        <v>9079</v>
      </c>
      <c r="B2951" s="455" t="s">
        <v>9080</v>
      </c>
      <c r="C2951" s="456" t="s">
        <v>61</v>
      </c>
      <c r="D2951" s="457" t="s">
        <v>118</v>
      </c>
      <c r="E2951" s="458" t="s">
        <v>213</v>
      </c>
      <c r="F2951" s="459" t="s">
        <v>211</v>
      </c>
      <c r="G2951" s="460">
        <v>2013</v>
      </c>
      <c r="H2951" s="461">
        <v>1973</v>
      </c>
      <c r="I2951" s="461">
        <v>763</v>
      </c>
      <c r="J2951" s="462" t="s">
        <v>47</v>
      </c>
      <c r="K2951" s="463">
        <v>0.35</v>
      </c>
      <c r="L2951" s="464" t="s">
        <v>48</v>
      </c>
      <c r="M2951" s="464" t="s">
        <v>48</v>
      </c>
      <c r="N2951" s="464" t="s">
        <v>48</v>
      </c>
      <c r="O2951" s="464" t="s">
        <v>48</v>
      </c>
      <c r="P2951" s="464" t="s">
        <v>48</v>
      </c>
      <c r="Q2951" s="464" t="s">
        <v>48</v>
      </c>
      <c r="R2951" s="448" t="s">
        <v>9081</v>
      </c>
      <c r="S2951" s="465">
        <v>0.02</v>
      </c>
    </row>
    <row r="2952" spans="1:19" x14ac:dyDescent="0.2">
      <c r="A2952" s="454" t="s">
        <v>9082</v>
      </c>
      <c r="B2952" s="455" t="s">
        <v>9083</v>
      </c>
      <c r="C2952" s="456" t="s">
        <v>61</v>
      </c>
      <c r="D2952" s="457" t="s">
        <v>207</v>
      </c>
      <c r="E2952" s="458" t="s">
        <v>1416</v>
      </c>
      <c r="F2952" s="459" t="s">
        <v>1417</v>
      </c>
      <c r="G2952" s="460">
        <v>735</v>
      </c>
      <c r="H2952" s="461">
        <v>516</v>
      </c>
      <c r="I2952" s="461">
        <v>110</v>
      </c>
      <c r="J2952" s="462" t="s">
        <v>56</v>
      </c>
      <c r="K2952" s="463">
        <v>0.5</v>
      </c>
      <c r="L2952" s="464" t="s">
        <v>57</v>
      </c>
      <c r="M2952" s="464" t="s">
        <v>48</v>
      </c>
      <c r="N2952" s="464" t="s">
        <v>48</v>
      </c>
      <c r="O2952" s="464" t="s">
        <v>48</v>
      </c>
      <c r="P2952" s="464" t="s">
        <v>49</v>
      </c>
      <c r="Q2952" s="464" t="s">
        <v>48</v>
      </c>
      <c r="R2952" s="448" t="s">
        <v>9084</v>
      </c>
      <c r="S2952" s="465">
        <v>0.02</v>
      </c>
    </row>
    <row r="2953" spans="1:19" x14ac:dyDescent="0.2">
      <c r="A2953" s="454" t="s">
        <v>9085</v>
      </c>
      <c r="B2953" s="455" t="s">
        <v>9086</v>
      </c>
      <c r="C2953" s="456" t="s">
        <v>61</v>
      </c>
      <c r="D2953" s="457" t="s">
        <v>185</v>
      </c>
      <c r="E2953" s="458" t="s">
        <v>972</v>
      </c>
      <c r="F2953" s="459" t="s">
        <v>973</v>
      </c>
      <c r="G2953" s="460">
        <v>2446</v>
      </c>
      <c r="H2953" s="461">
        <v>932</v>
      </c>
      <c r="I2953" s="461">
        <v>470</v>
      </c>
      <c r="J2953" s="462" t="s">
        <v>188</v>
      </c>
      <c r="K2953" s="463">
        <v>0.5</v>
      </c>
      <c r="L2953" s="464" t="s">
        <v>48</v>
      </c>
      <c r="M2953" s="464" t="s">
        <v>48</v>
      </c>
      <c r="N2953" s="464" t="s">
        <v>49</v>
      </c>
      <c r="O2953" s="464" t="s">
        <v>48</v>
      </c>
      <c r="P2953" s="464" t="s">
        <v>48</v>
      </c>
      <c r="Q2953" s="464" t="s">
        <v>48</v>
      </c>
      <c r="R2953" s="448" t="s">
        <v>9087</v>
      </c>
      <c r="S2953" s="465">
        <v>0.01</v>
      </c>
    </row>
    <row r="2954" spans="1:19" x14ac:dyDescent="0.2">
      <c r="A2954" s="454" t="s">
        <v>9088</v>
      </c>
      <c r="B2954" s="455" t="s">
        <v>9089</v>
      </c>
      <c r="C2954" s="456" t="s">
        <v>61</v>
      </c>
      <c r="D2954" s="457" t="s">
        <v>118</v>
      </c>
      <c r="E2954" s="458" t="s">
        <v>119</v>
      </c>
      <c r="F2954" s="459" t="s">
        <v>120</v>
      </c>
      <c r="G2954" s="460">
        <v>1150</v>
      </c>
      <c r="H2954" s="461">
        <v>298</v>
      </c>
      <c r="I2954" s="461">
        <v>158</v>
      </c>
      <c r="J2954" s="462" t="s">
        <v>47</v>
      </c>
      <c r="K2954" s="463">
        <v>0.35</v>
      </c>
      <c r="L2954" s="464" t="s">
        <v>48</v>
      </c>
      <c r="M2954" s="464" t="s">
        <v>48</v>
      </c>
      <c r="N2954" s="464" t="s">
        <v>48</v>
      </c>
      <c r="O2954" s="464" t="s">
        <v>48</v>
      </c>
      <c r="P2954" s="464" t="s">
        <v>48</v>
      </c>
      <c r="Q2954" s="464" t="s">
        <v>48</v>
      </c>
      <c r="R2954" s="448" t="s">
        <v>9090</v>
      </c>
      <c r="S2954" s="465">
        <v>0.02</v>
      </c>
    </row>
    <row r="2955" spans="1:19" x14ac:dyDescent="0.2">
      <c r="A2955" s="454" t="s">
        <v>9091</v>
      </c>
      <c r="B2955" s="455" t="s">
        <v>9092</v>
      </c>
      <c r="C2955" s="456" t="s">
        <v>252</v>
      </c>
      <c r="D2955" s="457" t="s">
        <v>253</v>
      </c>
      <c r="E2955" s="458" t="s">
        <v>503</v>
      </c>
      <c r="F2955" s="459" t="s">
        <v>504</v>
      </c>
      <c r="G2955" s="460">
        <v>4993</v>
      </c>
      <c r="H2955" s="461">
        <v>2981</v>
      </c>
      <c r="I2955" s="461">
        <v>1476</v>
      </c>
      <c r="J2955" s="462" t="s">
        <v>188</v>
      </c>
      <c r="K2955" s="463">
        <v>0.5</v>
      </c>
      <c r="L2955" s="464" t="s">
        <v>57</v>
      </c>
      <c r="M2955" s="464" t="s">
        <v>48</v>
      </c>
      <c r="N2955" s="464" t="s">
        <v>49</v>
      </c>
      <c r="O2955" s="464" t="s">
        <v>48</v>
      </c>
      <c r="P2955" s="464" t="s">
        <v>48</v>
      </c>
      <c r="Q2955" s="464" t="s">
        <v>48</v>
      </c>
      <c r="R2955" s="448" t="s">
        <v>9093</v>
      </c>
      <c r="S2955" s="465">
        <v>0.02</v>
      </c>
    </row>
    <row r="2956" spans="1:19" x14ac:dyDescent="0.2">
      <c r="A2956" s="454" t="s">
        <v>9094</v>
      </c>
      <c r="B2956" s="455" t="s">
        <v>9095</v>
      </c>
      <c r="C2956" s="456" t="s">
        <v>43</v>
      </c>
      <c r="D2956" s="457" t="s">
        <v>111</v>
      </c>
      <c r="E2956" s="458" t="s">
        <v>2371</v>
      </c>
      <c r="F2956" s="459" t="s">
        <v>2372</v>
      </c>
      <c r="G2956" s="460">
        <v>4810</v>
      </c>
      <c r="H2956" s="461">
        <v>11851</v>
      </c>
      <c r="I2956" s="461">
        <v>4395</v>
      </c>
      <c r="J2956" s="462" t="s">
        <v>114</v>
      </c>
      <c r="K2956" s="463">
        <v>0.35</v>
      </c>
      <c r="L2956" s="464" t="s">
        <v>48</v>
      </c>
      <c r="M2956" s="464" t="s">
        <v>48</v>
      </c>
      <c r="N2956" s="464" t="s">
        <v>48</v>
      </c>
      <c r="O2956" s="464" t="s">
        <v>48</v>
      </c>
      <c r="P2956" s="464" t="s">
        <v>48</v>
      </c>
      <c r="Q2956" s="464" t="s">
        <v>48</v>
      </c>
      <c r="R2956" s="448" t="s">
        <v>9096</v>
      </c>
      <c r="S2956" s="465">
        <v>1.9E-2</v>
      </c>
    </row>
    <row r="2957" spans="1:19" x14ac:dyDescent="0.2">
      <c r="A2957" s="454" t="s">
        <v>9097</v>
      </c>
      <c r="B2957" s="455" t="s">
        <v>9098</v>
      </c>
      <c r="C2957" s="456" t="s">
        <v>61</v>
      </c>
      <c r="D2957" s="457" t="s">
        <v>111</v>
      </c>
      <c r="E2957" s="458" t="s">
        <v>6849</v>
      </c>
      <c r="F2957" s="459" t="s">
        <v>6850</v>
      </c>
      <c r="G2957" s="460">
        <v>666</v>
      </c>
      <c r="H2957" s="461">
        <v>7361</v>
      </c>
      <c r="I2957" s="461">
        <v>2680</v>
      </c>
      <c r="J2957" s="462" t="s">
        <v>114</v>
      </c>
      <c r="K2957" s="463">
        <v>0</v>
      </c>
      <c r="L2957" s="464" t="s">
        <v>48</v>
      </c>
      <c r="M2957" s="464" t="s">
        <v>48</v>
      </c>
      <c r="N2957" s="464" t="s">
        <v>48</v>
      </c>
      <c r="O2957" s="464" t="s">
        <v>48</v>
      </c>
      <c r="P2957" s="464" t="s">
        <v>48</v>
      </c>
      <c r="Q2957" s="464" t="s">
        <v>48</v>
      </c>
      <c r="R2957" s="448" t="s">
        <v>9099</v>
      </c>
      <c r="S2957" s="465">
        <v>0.02</v>
      </c>
    </row>
    <row r="2958" spans="1:19" x14ac:dyDescent="0.2">
      <c r="A2958" s="454" t="s">
        <v>131</v>
      </c>
      <c r="B2958" s="455" t="s">
        <v>9100</v>
      </c>
      <c r="C2958" s="456" t="s">
        <v>43</v>
      </c>
      <c r="D2958" s="457" t="s">
        <v>111</v>
      </c>
      <c r="E2958" s="458" t="s">
        <v>130</v>
      </c>
      <c r="F2958" s="459" t="s">
        <v>131</v>
      </c>
      <c r="G2958" s="460">
        <v>6160</v>
      </c>
      <c r="H2958" s="461">
        <v>32741</v>
      </c>
      <c r="I2958" s="461">
        <v>14779</v>
      </c>
      <c r="J2958" s="462" t="s">
        <v>114</v>
      </c>
      <c r="K2958" s="463">
        <v>0.35</v>
      </c>
      <c r="L2958" s="464" t="s">
        <v>48</v>
      </c>
      <c r="M2958" s="464" t="s">
        <v>48</v>
      </c>
      <c r="N2958" s="464" t="s">
        <v>48</v>
      </c>
      <c r="O2958" s="464" t="s">
        <v>48</v>
      </c>
      <c r="P2958" s="464" t="s">
        <v>48</v>
      </c>
      <c r="Q2958" s="464" t="s">
        <v>48</v>
      </c>
      <c r="R2958" s="448" t="s">
        <v>9101</v>
      </c>
      <c r="S2958" s="465">
        <v>0.02</v>
      </c>
    </row>
    <row r="2959" spans="1:19" x14ac:dyDescent="0.2">
      <c r="A2959" s="454" t="s">
        <v>9102</v>
      </c>
      <c r="B2959" s="455" t="s">
        <v>9103</v>
      </c>
      <c r="C2959" s="456" t="s">
        <v>61</v>
      </c>
      <c r="D2959" s="457" t="s">
        <v>111</v>
      </c>
      <c r="E2959" s="458" t="s">
        <v>130</v>
      </c>
      <c r="F2959" s="459" t="s">
        <v>131</v>
      </c>
      <c r="G2959" s="460">
        <v>840</v>
      </c>
      <c r="H2959" s="461">
        <v>1527</v>
      </c>
      <c r="I2959" s="461">
        <v>500</v>
      </c>
      <c r="J2959" s="462" t="s">
        <v>114</v>
      </c>
      <c r="K2959" s="463">
        <v>0</v>
      </c>
      <c r="L2959" s="464" t="s">
        <v>48</v>
      </c>
      <c r="M2959" s="464" t="s">
        <v>48</v>
      </c>
      <c r="N2959" s="464" t="s">
        <v>48</v>
      </c>
      <c r="O2959" s="464" t="s">
        <v>48</v>
      </c>
      <c r="P2959" s="464" t="s">
        <v>48</v>
      </c>
      <c r="Q2959" s="464" t="s">
        <v>48</v>
      </c>
      <c r="R2959" s="448" t="s">
        <v>9104</v>
      </c>
      <c r="S2959" s="465">
        <v>0.02</v>
      </c>
    </row>
    <row r="2960" spans="1:19" x14ac:dyDescent="0.2">
      <c r="A2960" s="454" t="s">
        <v>9105</v>
      </c>
      <c r="B2960" s="455" t="s">
        <v>9106</v>
      </c>
      <c r="C2960" s="456" t="s">
        <v>61</v>
      </c>
      <c r="D2960" s="457" t="s">
        <v>111</v>
      </c>
      <c r="E2960" s="458" t="s">
        <v>519</v>
      </c>
      <c r="F2960" s="459" t="s">
        <v>517</v>
      </c>
      <c r="G2960" s="460">
        <v>1367</v>
      </c>
      <c r="H2960" s="461">
        <v>853</v>
      </c>
      <c r="I2960" s="461">
        <v>315</v>
      </c>
      <c r="J2960" s="462" t="s">
        <v>114</v>
      </c>
      <c r="K2960" s="463">
        <v>0</v>
      </c>
      <c r="L2960" s="464" t="s">
        <v>48</v>
      </c>
      <c r="M2960" s="464" t="s">
        <v>48</v>
      </c>
      <c r="N2960" s="464" t="s">
        <v>48</v>
      </c>
      <c r="O2960" s="464" t="s">
        <v>48</v>
      </c>
      <c r="P2960" s="464" t="s">
        <v>48</v>
      </c>
      <c r="Q2960" s="464" t="s">
        <v>48</v>
      </c>
      <c r="R2960" s="448" t="s">
        <v>9107</v>
      </c>
      <c r="S2960" s="465">
        <v>0.02</v>
      </c>
    </row>
    <row r="2961" spans="1:19" x14ac:dyDescent="0.2">
      <c r="A2961" s="454" t="s">
        <v>9108</v>
      </c>
      <c r="B2961" s="455" t="s">
        <v>9109</v>
      </c>
      <c r="C2961" s="456" t="s">
        <v>61</v>
      </c>
      <c r="D2961" s="457" t="s">
        <v>111</v>
      </c>
      <c r="E2961" s="458" t="s">
        <v>130</v>
      </c>
      <c r="F2961" s="459" t="s">
        <v>131</v>
      </c>
      <c r="G2961" s="460">
        <v>1211</v>
      </c>
      <c r="H2961" s="461">
        <v>1759</v>
      </c>
      <c r="I2961" s="461">
        <v>661</v>
      </c>
      <c r="J2961" s="462" t="s">
        <v>114</v>
      </c>
      <c r="K2961" s="463">
        <v>0</v>
      </c>
      <c r="L2961" s="464" t="s">
        <v>48</v>
      </c>
      <c r="M2961" s="464" t="s">
        <v>48</v>
      </c>
      <c r="N2961" s="464" t="s">
        <v>48</v>
      </c>
      <c r="O2961" s="464" t="s">
        <v>48</v>
      </c>
      <c r="P2961" s="464" t="s">
        <v>48</v>
      </c>
      <c r="Q2961" s="464" t="s">
        <v>48</v>
      </c>
      <c r="R2961" s="448" t="s">
        <v>9110</v>
      </c>
      <c r="S2961" s="465">
        <v>0.02</v>
      </c>
    </row>
    <row r="2962" spans="1:19" x14ac:dyDescent="0.2">
      <c r="A2962" s="454" t="s">
        <v>9111</v>
      </c>
      <c r="B2962" s="455" t="s">
        <v>9112</v>
      </c>
      <c r="C2962" s="456" t="s">
        <v>61</v>
      </c>
      <c r="D2962" s="457" t="s">
        <v>111</v>
      </c>
      <c r="E2962" s="458" t="s">
        <v>130</v>
      </c>
      <c r="F2962" s="459" t="s">
        <v>131</v>
      </c>
      <c r="G2962" s="460">
        <v>1070</v>
      </c>
      <c r="H2962" s="461">
        <v>434</v>
      </c>
      <c r="I2962" s="461">
        <v>169</v>
      </c>
      <c r="J2962" s="462" t="s">
        <v>114</v>
      </c>
      <c r="K2962" s="463">
        <v>0.35</v>
      </c>
      <c r="L2962" s="464" t="s">
        <v>48</v>
      </c>
      <c r="M2962" s="464" t="s">
        <v>48</v>
      </c>
      <c r="N2962" s="464" t="s">
        <v>48</v>
      </c>
      <c r="O2962" s="464" t="s">
        <v>48</v>
      </c>
      <c r="P2962" s="464" t="s">
        <v>48</v>
      </c>
      <c r="Q2962" s="464" t="s">
        <v>48</v>
      </c>
      <c r="R2962" s="448" t="s">
        <v>9113</v>
      </c>
      <c r="S2962" s="465">
        <v>0.02</v>
      </c>
    </row>
    <row r="2963" spans="1:19" x14ac:dyDescent="0.2">
      <c r="A2963" s="454" t="s">
        <v>9114</v>
      </c>
      <c r="B2963" s="455" t="s">
        <v>9115</v>
      </c>
      <c r="C2963" s="456" t="s">
        <v>61</v>
      </c>
      <c r="D2963" s="457" t="s">
        <v>111</v>
      </c>
      <c r="E2963" s="458" t="s">
        <v>130</v>
      </c>
      <c r="F2963" s="459" t="s">
        <v>131</v>
      </c>
      <c r="G2963" s="460">
        <v>1809</v>
      </c>
      <c r="H2963" s="461">
        <v>1888</v>
      </c>
      <c r="I2963" s="461">
        <v>676</v>
      </c>
      <c r="J2963" s="462" t="s">
        <v>114</v>
      </c>
      <c r="K2963" s="463">
        <v>0</v>
      </c>
      <c r="L2963" s="464" t="s">
        <v>48</v>
      </c>
      <c r="M2963" s="464" t="s">
        <v>48</v>
      </c>
      <c r="N2963" s="464" t="s">
        <v>48</v>
      </c>
      <c r="O2963" s="464" t="s">
        <v>48</v>
      </c>
      <c r="P2963" s="464" t="s">
        <v>48</v>
      </c>
      <c r="Q2963" s="464" t="s">
        <v>48</v>
      </c>
      <c r="R2963" s="448" t="s">
        <v>9116</v>
      </c>
      <c r="S2963" s="465">
        <v>1.2E-2</v>
      </c>
    </row>
    <row r="2964" spans="1:19" x14ac:dyDescent="0.2">
      <c r="A2964" s="454" t="s">
        <v>9117</v>
      </c>
      <c r="B2964" s="455" t="s">
        <v>9118</v>
      </c>
      <c r="C2964" s="456" t="s">
        <v>61</v>
      </c>
      <c r="D2964" s="457" t="s">
        <v>111</v>
      </c>
      <c r="E2964" s="458" t="s">
        <v>1981</v>
      </c>
      <c r="F2964" s="459" t="s">
        <v>1982</v>
      </c>
      <c r="G2964" s="460">
        <v>2987</v>
      </c>
      <c r="H2964" s="461">
        <v>1980</v>
      </c>
      <c r="I2964" s="461">
        <v>764</v>
      </c>
      <c r="J2964" s="462" t="s">
        <v>114</v>
      </c>
      <c r="K2964" s="463">
        <v>0</v>
      </c>
      <c r="L2964" s="464" t="s">
        <v>48</v>
      </c>
      <c r="M2964" s="464" t="s">
        <v>48</v>
      </c>
      <c r="N2964" s="464" t="s">
        <v>48</v>
      </c>
      <c r="O2964" s="464" t="s">
        <v>48</v>
      </c>
      <c r="P2964" s="464" t="s">
        <v>48</v>
      </c>
      <c r="Q2964" s="464" t="s">
        <v>48</v>
      </c>
      <c r="R2964" s="448" t="s">
        <v>9119</v>
      </c>
      <c r="S2964" s="465">
        <v>0.02</v>
      </c>
    </row>
    <row r="2965" spans="1:19" x14ac:dyDescent="0.2">
      <c r="A2965" s="454" t="s">
        <v>9120</v>
      </c>
      <c r="B2965" s="455" t="s">
        <v>9121</v>
      </c>
      <c r="C2965" s="456" t="s">
        <v>61</v>
      </c>
      <c r="D2965" s="457" t="s">
        <v>76</v>
      </c>
      <c r="E2965" s="458" t="s">
        <v>225</v>
      </c>
      <c r="F2965" s="459" t="s">
        <v>226</v>
      </c>
      <c r="G2965" s="460">
        <v>781</v>
      </c>
      <c r="H2965" s="461">
        <v>632</v>
      </c>
      <c r="I2965" s="461">
        <v>233</v>
      </c>
      <c r="J2965" s="462" t="s">
        <v>72</v>
      </c>
      <c r="K2965" s="463">
        <v>0.5</v>
      </c>
      <c r="L2965" s="464" t="s">
        <v>48</v>
      </c>
      <c r="M2965" s="464" t="s">
        <v>48</v>
      </c>
      <c r="N2965" s="464" t="s">
        <v>49</v>
      </c>
      <c r="O2965" s="464" t="s">
        <v>48</v>
      </c>
      <c r="P2965" s="464" t="s">
        <v>48</v>
      </c>
      <c r="Q2965" s="464" t="s">
        <v>48</v>
      </c>
      <c r="R2965" s="448" t="s">
        <v>9122</v>
      </c>
      <c r="S2965" s="465">
        <v>0.02</v>
      </c>
    </row>
    <row r="2966" spans="1:19" x14ac:dyDescent="0.2">
      <c r="A2966" s="454" t="s">
        <v>9123</v>
      </c>
      <c r="B2966" s="455" t="s">
        <v>9124</v>
      </c>
      <c r="C2966" s="456" t="s">
        <v>61</v>
      </c>
      <c r="D2966" s="457" t="s">
        <v>99</v>
      </c>
      <c r="E2966" s="458" t="s">
        <v>202</v>
      </c>
      <c r="F2966" s="459" t="s">
        <v>203</v>
      </c>
      <c r="G2966" s="460">
        <v>419</v>
      </c>
      <c r="H2966" s="461">
        <v>89</v>
      </c>
      <c r="I2966" s="461">
        <v>46</v>
      </c>
      <c r="J2966" s="462" t="s">
        <v>102</v>
      </c>
      <c r="K2966" s="463">
        <v>0.25</v>
      </c>
      <c r="L2966" s="464" t="s">
        <v>48</v>
      </c>
      <c r="M2966" s="464" t="s">
        <v>48</v>
      </c>
      <c r="N2966" s="464" t="s">
        <v>48</v>
      </c>
      <c r="O2966" s="464" t="s">
        <v>48</v>
      </c>
      <c r="P2966" s="464" t="s">
        <v>48</v>
      </c>
      <c r="Q2966" s="464" t="s">
        <v>48</v>
      </c>
      <c r="R2966" s="448" t="s">
        <v>9125</v>
      </c>
      <c r="S2966" s="465">
        <v>1.2E-2</v>
      </c>
    </row>
    <row r="2967" spans="1:19" x14ac:dyDescent="0.2">
      <c r="A2967" s="454" t="s">
        <v>9126</v>
      </c>
      <c r="B2967" s="455" t="s">
        <v>9127</v>
      </c>
      <c r="C2967" s="456" t="s">
        <v>61</v>
      </c>
      <c r="D2967" s="457" t="s">
        <v>99</v>
      </c>
      <c r="E2967" s="458" t="s">
        <v>141</v>
      </c>
      <c r="F2967" s="459" t="s">
        <v>142</v>
      </c>
      <c r="G2967" s="460">
        <v>1403</v>
      </c>
      <c r="H2967" s="461">
        <v>444</v>
      </c>
      <c r="I2967" s="461">
        <v>287</v>
      </c>
      <c r="J2967" s="462" t="s">
        <v>102</v>
      </c>
      <c r="K2967" s="463">
        <v>0.25</v>
      </c>
      <c r="L2967" s="464" t="s">
        <v>48</v>
      </c>
      <c r="M2967" s="464" t="s">
        <v>48</v>
      </c>
      <c r="N2967" s="464" t="s">
        <v>48</v>
      </c>
      <c r="O2967" s="464" t="s">
        <v>48</v>
      </c>
      <c r="P2967" s="464" t="s">
        <v>48</v>
      </c>
      <c r="Q2967" s="464" t="s">
        <v>48</v>
      </c>
      <c r="R2967" s="448" t="s">
        <v>9128</v>
      </c>
      <c r="S2967" s="465">
        <v>0.02</v>
      </c>
    </row>
    <row r="2968" spans="1:19" x14ac:dyDescent="0.2">
      <c r="A2968" s="454" t="s">
        <v>9129</v>
      </c>
      <c r="B2968" s="455" t="s">
        <v>9130</v>
      </c>
      <c r="C2968" s="456" t="s">
        <v>61</v>
      </c>
      <c r="D2968" s="457" t="s">
        <v>76</v>
      </c>
      <c r="E2968" s="458" t="s">
        <v>291</v>
      </c>
      <c r="F2968" s="459" t="s">
        <v>292</v>
      </c>
      <c r="G2968" s="460">
        <v>205</v>
      </c>
      <c r="H2968" s="461">
        <v>89</v>
      </c>
      <c r="I2968" s="461">
        <v>116</v>
      </c>
      <c r="J2968" s="462" t="s">
        <v>72</v>
      </c>
      <c r="K2968" s="463">
        <v>0.5</v>
      </c>
      <c r="L2968" s="464" t="s">
        <v>57</v>
      </c>
      <c r="M2968" s="464" t="s">
        <v>48</v>
      </c>
      <c r="N2968" s="464" t="s">
        <v>49</v>
      </c>
      <c r="O2968" s="464" t="s">
        <v>48</v>
      </c>
      <c r="P2968" s="464" t="s">
        <v>48</v>
      </c>
      <c r="Q2968" s="464" t="s">
        <v>48</v>
      </c>
      <c r="R2968" s="448" t="s">
        <v>9131</v>
      </c>
      <c r="S2968" s="465">
        <v>1.4999999999999999E-2</v>
      </c>
    </row>
    <row r="2969" spans="1:19" x14ac:dyDescent="0.2">
      <c r="A2969" s="454" t="s">
        <v>9132</v>
      </c>
      <c r="B2969" s="455" t="s">
        <v>9133</v>
      </c>
      <c r="C2969" s="456" t="s">
        <v>43</v>
      </c>
      <c r="D2969" s="457" t="s">
        <v>207</v>
      </c>
      <c r="E2969" s="458" t="s">
        <v>2575</v>
      </c>
      <c r="F2969" s="459" t="s">
        <v>2576</v>
      </c>
      <c r="G2969" s="460">
        <v>2861</v>
      </c>
      <c r="H2969" s="461">
        <v>3582</v>
      </c>
      <c r="I2969" s="461">
        <v>1193</v>
      </c>
      <c r="J2969" s="462" t="s">
        <v>56</v>
      </c>
      <c r="K2969" s="463">
        <v>0.5</v>
      </c>
      <c r="L2969" s="464" t="s">
        <v>57</v>
      </c>
      <c r="M2969" s="464" t="s">
        <v>48</v>
      </c>
      <c r="N2969" s="464" t="s">
        <v>48</v>
      </c>
      <c r="O2969" s="464" t="s">
        <v>48</v>
      </c>
      <c r="P2969" s="464" t="s">
        <v>49</v>
      </c>
      <c r="Q2969" s="464" t="s">
        <v>48</v>
      </c>
      <c r="R2969" s="448" t="s">
        <v>9134</v>
      </c>
      <c r="S2969" s="465">
        <v>0.02</v>
      </c>
    </row>
    <row r="2970" spans="1:19" x14ac:dyDescent="0.2">
      <c r="A2970" s="454" t="s">
        <v>9135</v>
      </c>
      <c r="B2970" s="455" t="s">
        <v>9136</v>
      </c>
      <c r="C2970" s="456" t="s">
        <v>61</v>
      </c>
      <c r="D2970" s="457" t="s">
        <v>76</v>
      </c>
      <c r="E2970" s="458" t="s">
        <v>1286</v>
      </c>
      <c r="F2970" s="459" t="s">
        <v>1287</v>
      </c>
      <c r="G2970" s="460">
        <v>2277</v>
      </c>
      <c r="H2970" s="461">
        <v>1328</v>
      </c>
      <c r="I2970" s="461">
        <v>461</v>
      </c>
      <c r="J2970" s="462" t="s">
        <v>72</v>
      </c>
      <c r="K2970" s="463">
        <v>0.5</v>
      </c>
      <c r="L2970" s="464" t="s">
        <v>57</v>
      </c>
      <c r="M2970" s="464" t="s">
        <v>48</v>
      </c>
      <c r="N2970" s="464" t="s">
        <v>49</v>
      </c>
      <c r="O2970" s="464" t="s">
        <v>48</v>
      </c>
      <c r="P2970" s="464" t="s">
        <v>48</v>
      </c>
      <c r="Q2970" s="464" t="s">
        <v>48</v>
      </c>
      <c r="R2970" s="448" t="s">
        <v>9137</v>
      </c>
      <c r="S2970" s="465">
        <v>0.02</v>
      </c>
    </row>
    <row r="2971" spans="1:19" x14ac:dyDescent="0.2">
      <c r="A2971" s="454" t="s">
        <v>9138</v>
      </c>
      <c r="B2971" s="455" t="s">
        <v>9139</v>
      </c>
      <c r="C2971" s="456" t="s">
        <v>252</v>
      </c>
      <c r="D2971" s="457" t="s">
        <v>62</v>
      </c>
      <c r="E2971" s="458" t="s">
        <v>175</v>
      </c>
      <c r="F2971" s="459" t="s">
        <v>176</v>
      </c>
      <c r="G2971" s="460">
        <v>1771</v>
      </c>
      <c r="H2971" s="461">
        <v>1749</v>
      </c>
      <c r="I2971" s="461">
        <v>697</v>
      </c>
      <c r="J2971" s="462" t="s">
        <v>65</v>
      </c>
      <c r="K2971" s="463">
        <v>0.5</v>
      </c>
      <c r="L2971" s="464" t="s">
        <v>57</v>
      </c>
      <c r="M2971" s="464" t="s">
        <v>48</v>
      </c>
      <c r="N2971" s="464" t="s">
        <v>48</v>
      </c>
      <c r="O2971" s="464" t="s">
        <v>48</v>
      </c>
      <c r="P2971" s="464" t="s">
        <v>49</v>
      </c>
      <c r="Q2971" s="464" t="s">
        <v>48</v>
      </c>
      <c r="R2971" s="448" t="s">
        <v>9140</v>
      </c>
      <c r="S2971" s="465">
        <v>1.3999999999999999E-2</v>
      </c>
    </row>
    <row r="2972" spans="1:19" x14ac:dyDescent="0.2">
      <c r="A2972" s="454" t="s">
        <v>9141</v>
      </c>
      <c r="B2972" s="455" t="s">
        <v>9142</v>
      </c>
      <c r="C2972" s="456" t="s">
        <v>61</v>
      </c>
      <c r="D2972" s="457" t="s">
        <v>44</v>
      </c>
      <c r="E2972" s="458" t="s">
        <v>230</v>
      </c>
      <c r="F2972" s="459" t="s">
        <v>231</v>
      </c>
      <c r="G2972" s="460">
        <v>2343</v>
      </c>
      <c r="H2972" s="461">
        <v>889</v>
      </c>
      <c r="I2972" s="461">
        <v>377</v>
      </c>
      <c r="J2972" s="462" t="s">
        <v>47</v>
      </c>
      <c r="K2972" s="463">
        <v>0.35</v>
      </c>
      <c r="L2972" s="464" t="s">
        <v>57</v>
      </c>
      <c r="M2972" s="464" t="s">
        <v>48</v>
      </c>
      <c r="N2972" s="464" t="s">
        <v>48</v>
      </c>
      <c r="O2972" s="464" t="s">
        <v>48</v>
      </c>
      <c r="P2972" s="464" t="s">
        <v>49</v>
      </c>
      <c r="Q2972" s="464" t="s">
        <v>48</v>
      </c>
      <c r="R2972" s="448" t="s">
        <v>9143</v>
      </c>
      <c r="S2972" s="465">
        <v>0.01</v>
      </c>
    </row>
    <row r="2973" spans="1:19" x14ac:dyDescent="0.2">
      <c r="A2973" s="454" t="s">
        <v>9144</v>
      </c>
      <c r="B2973" s="455" t="s">
        <v>9145</v>
      </c>
      <c r="C2973" s="456" t="s">
        <v>61</v>
      </c>
      <c r="D2973" s="457" t="s">
        <v>44</v>
      </c>
      <c r="E2973" s="458" t="s">
        <v>895</v>
      </c>
      <c r="F2973" s="459" t="s">
        <v>896</v>
      </c>
      <c r="G2973" s="460">
        <v>4048</v>
      </c>
      <c r="H2973" s="461">
        <v>2389</v>
      </c>
      <c r="I2973" s="461">
        <v>947</v>
      </c>
      <c r="J2973" s="462" t="s">
        <v>47</v>
      </c>
      <c r="K2973" s="463">
        <v>0.35</v>
      </c>
      <c r="L2973" s="464" t="s">
        <v>48</v>
      </c>
      <c r="M2973" s="464" t="s">
        <v>48</v>
      </c>
      <c r="N2973" s="464" t="s">
        <v>48</v>
      </c>
      <c r="O2973" s="464" t="s">
        <v>48</v>
      </c>
      <c r="P2973" s="464" t="s">
        <v>48</v>
      </c>
      <c r="Q2973" s="464" t="s">
        <v>48</v>
      </c>
      <c r="R2973" s="448" t="s">
        <v>9146</v>
      </c>
      <c r="S2973" s="465">
        <v>0.02</v>
      </c>
    </row>
    <row r="2974" spans="1:19" x14ac:dyDescent="0.2">
      <c r="A2974" s="454" t="s">
        <v>9147</v>
      </c>
      <c r="B2974" s="455" t="s">
        <v>9148</v>
      </c>
      <c r="C2974" s="456" t="s">
        <v>252</v>
      </c>
      <c r="D2974" s="457" t="s">
        <v>111</v>
      </c>
      <c r="E2974" s="458" t="s">
        <v>1981</v>
      </c>
      <c r="F2974" s="459" t="s">
        <v>1982</v>
      </c>
      <c r="G2974" s="460">
        <v>3759</v>
      </c>
      <c r="H2974" s="461">
        <v>2452</v>
      </c>
      <c r="I2974" s="461">
        <v>831</v>
      </c>
      <c r="J2974" s="462" t="s">
        <v>114</v>
      </c>
      <c r="K2974" s="463">
        <v>0.35</v>
      </c>
      <c r="L2974" s="464" t="s">
        <v>48</v>
      </c>
      <c r="M2974" s="464" t="s">
        <v>48</v>
      </c>
      <c r="N2974" s="464" t="s">
        <v>48</v>
      </c>
      <c r="O2974" s="464" t="s">
        <v>48</v>
      </c>
      <c r="P2974" s="464" t="s">
        <v>48</v>
      </c>
      <c r="Q2974" s="464" t="s">
        <v>48</v>
      </c>
      <c r="R2974" s="448" t="s">
        <v>9149</v>
      </c>
      <c r="S2974" s="465">
        <v>0.02</v>
      </c>
    </row>
    <row r="2975" spans="1:19" x14ac:dyDescent="0.2">
      <c r="A2975" s="454" t="s">
        <v>9150</v>
      </c>
      <c r="B2975" s="455" t="s">
        <v>9151</v>
      </c>
      <c r="C2975" s="456" t="s">
        <v>61</v>
      </c>
      <c r="D2975" s="457" t="s">
        <v>259</v>
      </c>
      <c r="E2975" s="458" t="s">
        <v>876</v>
      </c>
      <c r="F2975" s="459" t="s">
        <v>877</v>
      </c>
      <c r="G2975" s="460">
        <v>755</v>
      </c>
      <c r="H2975" s="461">
        <v>57</v>
      </c>
      <c r="I2975" s="461">
        <v>46</v>
      </c>
      <c r="J2975" s="462" t="s">
        <v>102</v>
      </c>
      <c r="K2975" s="463">
        <v>0.25</v>
      </c>
      <c r="L2975" s="464" t="s">
        <v>48</v>
      </c>
      <c r="M2975" s="464" t="s">
        <v>48</v>
      </c>
      <c r="N2975" s="464" t="s">
        <v>49</v>
      </c>
      <c r="O2975" s="464" t="s">
        <v>48</v>
      </c>
      <c r="P2975" s="464" t="s">
        <v>48</v>
      </c>
      <c r="Q2975" s="464" t="s">
        <v>48</v>
      </c>
      <c r="R2975" s="448" t="s">
        <v>9152</v>
      </c>
      <c r="S2975" s="465">
        <v>0.02</v>
      </c>
    </row>
    <row r="2976" spans="1:19" x14ac:dyDescent="0.2">
      <c r="A2976" s="454" t="s">
        <v>9153</v>
      </c>
      <c r="B2976" s="455" t="s">
        <v>9154</v>
      </c>
      <c r="C2976" s="456" t="s">
        <v>61</v>
      </c>
      <c r="D2976" s="457" t="s">
        <v>207</v>
      </c>
      <c r="E2976" s="458" t="s">
        <v>2575</v>
      </c>
      <c r="F2976" s="459" t="s">
        <v>2576</v>
      </c>
      <c r="G2976" s="460">
        <v>2227</v>
      </c>
      <c r="H2976" s="461">
        <v>1182</v>
      </c>
      <c r="I2976" s="461">
        <v>445</v>
      </c>
      <c r="J2976" s="462" t="s">
        <v>56</v>
      </c>
      <c r="K2976" s="463">
        <v>0.5</v>
      </c>
      <c r="L2976" s="464" t="s">
        <v>57</v>
      </c>
      <c r="M2976" s="464" t="s">
        <v>48</v>
      </c>
      <c r="N2976" s="464" t="s">
        <v>48</v>
      </c>
      <c r="O2976" s="464" t="s">
        <v>48</v>
      </c>
      <c r="P2976" s="464" t="s">
        <v>49</v>
      </c>
      <c r="Q2976" s="464" t="s">
        <v>48</v>
      </c>
      <c r="R2976" s="448" t="s">
        <v>9155</v>
      </c>
      <c r="S2976" s="465">
        <v>1.3000000000000001E-2</v>
      </c>
    </row>
    <row r="2977" spans="1:19" x14ac:dyDescent="0.2">
      <c r="A2977" s="454" t="s">
        <v>9156</v>
      </c>
      <c r="B2977" s="455" t="s">
        <v>9157</v>
      </c>
      <c r="C2977" s="456" t="s">
        <v>61</v>
      </c>
      <c r="D2977" s="457" t="s">
        <v>259</v>
      </c>
      <c r="E2977" s="458" t="s">
        <v>336</v>
      </c>
      <c r="F2977" s="459" t="s">
        <v>337</v>
      </c>
      <c r="G2977" s="460">
        <v>2180</v>
      </c>
      <c r="H2977" s="461">
        <v>114</v>
      </c>
      <c r="I2977" s="461">
        <v>58</v>
      </c>
      <c r="J2977" s="462" t="s">
        <v>102</v>
      </c>
      <c r="K2977" s="463">
        <v>0.25</v>
      </c>
      <c r="L2977" s="464" t="s">
        <v>48</v>
      </c>
      <c r="M2977" s="464" t="s">
        <v>48</v>
      </c>
      <c r="N2977" s="464" t="s">
        <v>48</v>
      </c>
      <c r="O2977" s="464" t="s">
        <v>48</v>
      </c>
      <c r="P2977" s="464" t="s">
        <v>48</v>
      </c>
      <c r="Q2977" s="464" t="s">
        <v>48</v>
      </c>
      <c r="R2977" s="448" t="s">
        <v>9158</v>
      </c>
      <c r="S2977" s="465">
        <v>0.02</v>
      </c>
    </row>
    <row r="2978" spans="1:19" x14ac:dyDescent="0.2">
      <c r="A2978" s="454" t="s">
        <v>9159</v>
      </c>
      <c r="B2978" s="455" t="s">
        <v>9160</v>
      </c>
      <c r="C2978" s="456" t="s">
        <v>61</v>
      </c>
      <c r="D2978" s="457" t="s">
        <v>207</v>
      </c>
      <c r="E2978" s="458" t="s">
        <v>464</v>
      </c>
      <c r="F2978" s="459" t="s">
        <v>465</v>
      </c>
      <c r="G2978" s="460">
        <v>2430</v>
      </c>
      <c r="H2978" s="461">
        <v>607</v>
      </c>
      <c r="I2978" s="461">
        <v>245</v>
      </c>
      <c r="J2978" s="462" t="s">
        <v>56</v>
      </c>
      <c r="K2978" s="463">
        <v>0.5</v>
      </c>
      <c r="L2978" s="464" t="s">
        <v>57</v>
      </c>
      <c r="M2978" s="464" t="s">
        <v>48</v>
      </c>
      <c r="N2978" s="464" t="s">
        <v>48</v>
      </c>
      <c r="O2978" s="464" t="s">
        <v>48</v>
      </c>
      <c r="P2978" s="464" t="s">
        <v>49</v>
      </c>
      <c r="Q2978" s="464" t="s">
        <v>48</v>
      </c>
      <c r="R2978" s="448" t="s">
        <v>9161</v>
      </c>
      <c r="S2978" s="465">
        <v>1.3999999999999999E-2</v>
      </c>
    </row>
    <row r="2979" spans="1:19" x14ac:dyDescent="0.2">
      <c r="A2979" s="454" t="s">
        <v>9162</v>
      </c>
      <c r="B2979" s="455" t="s">
        <v>9163</v>
      </c>
      <c r="C2979" s="456" t="s">
        <v>61</v>
      </c>
      <c r="D2979" s="457" t="s">
        <v>135</v>
      </c>
      <c r="E2979" s="458" t="s">
        <v>1011</v>
      </c>
      <c r="F2979" s="459" t="s">
        <v>1012</v>
      </c>
      <c r="G2979" s="460">
        <v>1178</v>
      </c>
      <c r="H2979" s="461">
        <v>276</v>
      </c>
      <c r="I2979" s="461">
        <v>157</v>
      </c>
      <c r="J2979" s="462" t="s">
        <v>102</v>
      </c>
      <c r="K2979" s="463">
        <v>0.25</v>
      </c>
      <c r="L2979" s="464" t="s">
        <v>48</v>
      </c>
      <c r="M2979" s="464" t="s">
        <v>48</v>
      </c>
      <c r="N2979" s="464" t="s">
        <v>48</v>
      </c>
      <c r="O2979" s="464" t="s">
        <v>48</v>
      </c>
      <c r="P2979" s="464" t="s">
        <v>48</v>
      </c>
      <c r="Q2979" s="464" t="s">
        <v>48</v>
      </c>
      <c r="R2979" s="448" t="s">
        <v>9164</v>
      </c>
      <c r="S2979" s="465">
        <v>0.02</v>
      </c>
    </row>
    <row r="2980" spans="1:19" x14ac:dyDescent="0.2">
      <c r="A2980" s="454" t="s">
        <v>9165</v>
      </c>
      <c r="B2980" s="455" t="s">
        <v>9166</v>
      </c>
      <c r="C2980" s="456" t="s">
        <v>61</v>
      </c>
      <c r="D2980" s="457" t="s">
        <v>69</v>
      </c>
      <c r="E2980" s="458" t="s">
        <v>70</v>
      </c>
      <c r="F2980" s="459" t="s">
        <v>71</v>
      </c>
      <c r="G2980" s="460">
        <v>2182</v>
      </c>
      <c r="H2980" s="461">
        <v>1901</v>
      </c>
      <c r="I2980" s="461">
        <v>788</v>
      </c>
      <c r="J2980" s="462" t="s">
        <v>72</v>
      </c>
      <c r="K2980" s="463">
        <v>0.5</v>
      </c>
      <c r="L2980" s="464" t="s">
        <v>48</v>
      </c>
      <c r="M2980" s="464" t="s">
        <v>48</v>
      </c>
      <c r="N2980" s="464" t="s">
        <v>48</v>
      </c>
      <c r="O2980" s="464" t="s">
        <v>48</v>
      </c>
      <c r="P2980" s="464" t="s">
        <v>48</v>
      </c>
      <c r="Q2980" s="464" t="s">
        <v>48</v>
      </c>
      <c r="R2980" s="448" t="s">
        <v>9167</v>
      </c>
      <c r="S2980" s="465">
        <v>0.02</v>
      </c>
    </row>
    <row r="2981" spans="1:19" x14ac:dyDescent="0.2">
      <c r="A2981" s="454" t="s">
        <v>9168</v>
      </c>
      <c r="B2981" s="455" t="s">
        <v>9169</v>
      </c>
      <c r="C2981" s="456" t="s">
        <v>61</v>
      </c>
      <c r="D2981" s="457" t="s">
        <v>111</v>
      </c>
      <c r="E2981" s="458" t="s">
        <v>1133</v>
      </c>
      <c r="F2981" s="459" t="s">
        <v>1134</v>
      </c>
      <c r="G2981" s="460">
        <v>2529</v>
      </c>
      <c r="H2981" s="461">
        <v>1651</v>
      </c>
      <c r="I2981" s="461">
        <v>638</v>
      </c>
      <c r="J2981" s="462" t="s">
        <v>114</v>
      </c>
      <c r="K2981" s="463">
        <v>0.35</v>
      </c>
      <c r="L2981" s="464" t="s">
        <v>48</v>
      </c>
      <c r="M2981" s="464" t="s">
        <v>48</v>
      </c>
      <c r="N2981" s="464" t="s">
        <v>49</v>
      </c>
      <c r="O2981" s="464" t="s">
        <v>48</v>
      </c>
      <c r="P2981" s="464" t="s">
        <v>48</v>
      </c>
      <c r="Q2981" s="464" t="s">
        <v>48</v>
      </c>
      <c r="R2981" s="448" t="s">
        <v>9170</v>
      </c>
      <c r="S2981" s="465">
        <v>0.02</v>
      </c>
    </row>
    <row r="2982" spans="1:19" x14ac:dyDescent="0.2">
      <c r="A2982" s="454" t="s">
        <v>9171</v>
      </c>
      <c r="B2982" s="455" t="s">
        <v>9172</v>
      </c>
      <c r="C2982" s="456" t="s">
        <v>61</v>
      </c>
      <c r="D2982" s="457" t="s">
        <v>207</v>
      </c>
      <c r="E2982" s="458" t="s">
        <v>1416</v>
      </c>
      <c r="F2982" s="459" t="s">
        <v>1417</v>
      </c>
      <c r="G2982" s="460">
        <v>1316</v>
      </c>
      <c r="H2982" s="461">
        <v>526</v>
      </c>
      <c r="I2982" s="461">
        <v>183</v>
      </c>
      <c r="J2982" s="462" t="s">
        <v>56</v>
      </c>
      <c r="K2982" s="463">
        <v>0.5</v>
      </c>
      <c r="L2982" s="464" t="s">
        <v>57</v>
      </c>
      <c r="M2982" s="464" t="s">
        <v>48</v>
      </c>
      <c r="N2982" s="464" t="s">
        <v>48</v>
      </c>
      <c r="O2982" s="464" t="s">
        <v>48</v>
      </c>
      <c r="P2982" s="464" t="s">
        <v>49</v>
      </c>
      <c r="Q2982" s="464" t="s">
        <v>48</v>
      </c>
      <c r="R2982" s="448" t="s">
        <v>9173</v>
      </c>
      <c r="S2982" s="465">
        <v>0.02</v>
      </c>
    </row>
    <row r="2983" spans="1:19" x14ac:dyDescent="0.2">
      <c r="A2983" s="454" t="s">
        <v>9174</v>
      </c>
      <c r="B2983" s="455" t="s">
        <v>9175</v>
      </c>
      <c r="C2983" s="456" t="s">
        <v>43</v>
      </c>
      <c r="D2983" s="457" t="s">
        <v>285</v>
      </c>
      <c r="E2983" s="458" t="s">
        <v>286</v>
      </c>
      <c r="F2983" s="459" t="s">
        <v>287</v>
      </c>
      <c r="G2983" s="460">
        <v>5820</v>
      </c>
      <c r="H2983" s="461">
        <v>5306</v>
      </c>
      <c r="I2983" s="461">
        <v>2111</v>
      </c>
      <c r="J2983" s="462" t="s">
        <v>56</v>
      </c>
      <c r="K2983" s="463">
        <v>0.5</v>
      </c>
      <c r="L2983" s="464" t="s">
        <v>57</v>
      </c>
      <c r="M2983" s="464" t="s">
        <v>48</v>
      </c>
      <c r="N2983" s="464" t="s">
        <v>48</v>
      </c>
      <c r="O2983" s="464" t="s">
        <v>48</v>
      </c>
      <c r="P2983" s="464" t="s">
        <v>49</v>
      </c>
      <c r="Q2983" s="464" t="s">
        <v>48</v>
      </c>
      <c r="R2983" s="448" t="s">
        <v>9176</v>
      </c>
      <c r="S2983" s="465">
        <v>0.02</v>
      </c>
    </row>
    <row r="2984" spans="1:19" x14ac:dyDescent="0.2">
      <c r="A2984" s="454" t="s">
        <v>9177</v>
      </c>
      <c r="B2984" s="455" t="s">
        <v>9178</v>
      </c>
      <c r="C2984" s="456" t="s">
        <v>61</v>
      </c>
      <c r="D2984" s="457" t="s">
        <v>76</v>
      </c>
      <c r="E2984" s="458" t="s">
        <v>1286</v>
      </c>
      <c r="F2984" s="459" t="s">
        <v>1287</v>
      </c>
      <c r="G2984" s="460">
        <v>1064</v>
      </c>
      <c r="H2984" s="461">
        <v>719</v>
      </c>
      <c r="I2984" s="461">
        <v>326</v>
      </c>
      <c r="J2984" s="462" t="s">
        <v>72</v>
      </c>
      <c r="K2984" s="463">
        <v>0.5</v>
      </c>
      <c r="L2984" s="464" t="s">
        <v>57</v>
      </c>
      <c r="M2984" s="464" t="s">
        <v>48</v>
      </c>
      <c r="N2984" s="464" t="s">
        <v>49</v>
      </c>
      <c r="O2984" s="464" t="s">
        <v>48</v>
      </c>
      <c r="P2984" s="464" t="s">
        <v>48</v>
      </c>
      <c r="Q2984" s="464" t="s">
        <v>48</v>
      </c>
      <c r="R2984" s="448" t="s">
        <v>9179</v>
      </c>
      <c r="S2984" s="465">
        <v>1.4999999999999999E-2</v>
      </c>
    </row>
    <row r="2985" spans="1:19" x14ac:dyDescent="0.2">
      <c r="A2985" s="454" t="s">
        <v>9180</v>
      </c>
      <c r="B2985" s="455" t="s">
        <v>9181</v>
      </c>
      <c r="C2985" s="456" t="s">
        <v>61</v>
      </c>
      <c r="D2985" s="457" t="s">
        <v>99</v>
      </c>
      <c r="E2985" s="458" t="s">
        <v>100</v>
      </c>
      <c r="F2985" s="459" t="s">
        <v>101</v>
      </c>
      <c r="G2985" s="460">
        <v>2237</v>
      </c>
      <c r="H2985" s="461">
        <v>1805</v>
      </c>
      <c r="I2985" s="461">
        <v>612</v>
      </c>
      <c r="J2985" s="462" t="s">
        <v>102</v>
      </c>
      <c r="K2985" s="463">
        <v>0.25</v>
      </c>
      <c r="L2985" s="464" t="s">
        <v>48</v>
      </c>
      <c r="M2985" s="464" t="s">
        <v>48</v>
      </c>
      <c r="N2985" s="464" t="s">
        <v>48</v>
      </c>
      <c r="O2985" s="464" t="s">
        <v>48</v>
      </c>
      <c r="P2985" s="464" t="s">
        <v>48</v>
      </c>
      <c r="Q2985" s="464" t="s">
        <v>48</v>
      </c>
      <c r="R2985" s="448" t="s">
        <v>9182</v>
      </c>
      <c r="S2985" s="465">
        <v>1.3999999999999999E-2</v>
      </c>
    </row>
    <row r="2986" spans="1:19" x14ac:dyDescent="0.2">
      <c r="A2986" s="454" t="s">
        <v>9183</v>
      </c>
      <c r="B2986" s="455" t="s">
        <v>9184</v>
      </c>
      <c r="C2986" s="456" t="s">
        <v>61</v>
      </c>
      <c r="D2986" s="457" t="s">
        <v>285</v>
      </c>
      <c r="E2986" s="458" t="s">
        <v>498</v>
      </c>
      <c r="F2986" s="459" t="s">
        <v>499</v>
      </c>
      <c r="G2986" s="460">
        <v>3443</v>
      </c>
      <c r="H2986" s="461">
        <v>1169</v>
      </c>
      <c r="I2986" s="461">
        <v>531</v>
      </c>
      <c r="J2986" s="462" t="s">
        <v>56</v>
      </c>
      <c r="K2986" s="463">
        <v>0.5</v>
      </c>
      <c r="L2986" s="464" t="s">
        <v>57</v>
      </c>
      <c r="M2986" s="464" t="s">
        <v>48</v>
      </c>
      <c r="N2986" s="464" t="s">
        <v>48</v>
      </c>
      <c r="O2986" s="464" t="s">
        <v>48</v>
      </c>
      <c r="P2986" s="464" t="s">
        <v>49</v>
      </c>
      <c r="Q2986" s="464" t="s">
        <v>48</v>
      </c>
      <c r="R2986" s="448" t="s">
        <v>9185</v>
      </c>
      <c r="S2986" s="465">
        <v>1.4999999999999999E-2</v>
      </c>
    </row>
    <row r="2987" spans="1:19" x14ac:dyDescent="0.2">
      <c r="A2987" s="454" t="s">
        <v>9186</v>
      </c>
      <c r="B2987" s="455" t="s">
        <v>9187</v>
      </c>
      <c r="C2987" s="456" t="s">
        <v>61</v>
      </c>
      <c r="D2987" s="457" t="s">
        <v>341</v>
      </c>
      <c r="E2987" s="458" t="s">
        <v>378</v>
      </c>
      <c r="F2987" s="459" t="s">
        <v>379</v>
      </c>
      <c r="G2987" s="460">
        <v>3222</v>
      </c>
      <c r="H2987" s="461">
        <v>1211</v>
      </c>
      <c r="I2987" s="461">
        <v>498</v>
      </c>
      <c r="J2987" s="462" t="s">
        <v>72</v>
      </c>
      <c r="K2987" s="463">
        <v>0.5</v>
      </c>
      <c r="L2987" s="464" t="s">
        <v>57</v>
      </c>
      <c r="M2987" s="464" t="s">
        <v>48</v>
      </c>
      <c r="N2987" s="464" t="s">
        <v>49</v>
      </c>
      <c r="O2987" s="464" t="s">
        <v>48</v>
      </c>
      <c r="P2987" s="464" t="s">
        <v>48</v>
      </c>
      <c r="Q2987" s="464" t="s">
        <v>48</v>
      </c>
      <c r="R2987" s="448" t="s">
        <v>9188</v>
      </c>
      <c r="S2987" s="465">
        <v>1.4999999999999999E-2</v>
      </c>
    </row>
    <row r="2988" spans="1:19" x14ac:dyDescent="0.2">
      <c r="A2988" s="454" t="s">
        <v>9189</v>
      </c>
      <c r="B2988" s="455" t="s">
        <v>9190</v>
      </c>
      <c r="C2988" s="456" t="s">
        <v>61</v>
      </c>
      <c r="D2988" s="457" t="s">
        <v>118</v>
      </c>
      <c r="E2988" s="458" t="s">
        <v>160</v>
      </c>
      <c r="F2988" s="459" t="s">
        <v>161</v>
      </c>
      <c r="G2988" s="460">
        <v>1951</v>
      </c>
      <c r="H2988" s="461">
        <v>499</v>
      </c>
      <c r="I2988" s="461">
        <v>256</v>
      </c>
      <c r="J2988" s="462" t="s">
        <v>47</v>
      </c>
      <c r="K2988" s="463">
        <v>0.35</v>
      </c>
      <c r="L2988" s="464" t="s">
        <v>48</v>
      </c>
      <c r="M2988" s="464" t="s">
        <v>48</v>
      </c>
      <c r="N2988" s="464" t="s">
        <v>49</v>
      </c>
      <c r="O2988" s="464" t="s">
        <v>48</v>
      </c>
      <c r="P2988" s="464" t="s">
        <v>48</v>
      </c>
      <c r="Q2988" s="464" t="s">
        <v>48</v>
      </c>
      <c r="R2988" s="448" t="s">
        <v>9191</v>
      </c>
      <c r="S2988" s="465">
        <v>1.8000000000000002E-2</v>
      </c>
    </row>
    <row r="2989" spans="1:19" x14ac:dyDescent="0.2">
      <c r="A2989" s="454" t="s">
        <v>9192</v>
      </c>
      <c r="B2989" s="455" t="s">
        <v>9193</v>
      </c>
      <c r="C2989" s="456" t="s">
        <v>61</v>
      </c>
      <c r="D2989" s="457" t="s">
        <v>62</v>
      </c>
      <c r="E2989" s="458" t="s">
        <v>265</v>
      </c>
      <c r="F2989" s="459" t="s">
        <v>266</v>
      </c>
      <c r="G2989" s="460">
        <v>793</v>
      </c>
      <c r="H2989" s="461">
        <v>123</v>
      </c>
      <c r="I2989" s="461">
        <v>48</v>
      </c>
      <c r="J2989" s="462" t="s">
        <v>65</v>
      </c>
      <c r="K2989" s="463">
        <v>0.5</v>
      </c>
      <c r="L2989" s="464" t="s">
        <v>57</v>
      </c>
      <c r="M2989" s="464" t="s">
        <v>48</v>
      </c>
      <c r="N2989" s="464" t="s">
        <v>48</v>
      </c>
      <c r="O2989" s="464" t="s">
        <v>49</v>
      </c>
      <c r="P2989" s="464" t="s">
        <v>48</v>
      </c>
      <c r="Q2989" s="464" t="s">
        <v>48</v>
      </c>
      <c r="R2989" s="448" t="s">
        <v>9194</v>
      </c>
      <c r="S2989" s="465">
        <v>0.02</v>
      </c>
    </row>
    <row r="2990" spans="1:19" x14ac:dyDescent="0.2">
      <c r="A2990" s="454" t="s">
        <v>9195</v>
      </c>
      <c r="B2990" s="455" t="s">
        <v>9196</v>
      </c>
      <c r="C2990" s="456" t="s">
        <v>61</v>
      </c>
      <c r="D2990" s="457" t="s">
        <v>314</v>
      </c>
      <c r="E2990" s="458" t="s">
        <v>435</v>
      </c>
      <c r="F2990" s="459" t="s">
        <v>436</v>
      </c>
      <c r="G2990" s="460">
        <v>2113</v>
      </c>
      <c r="H2990" s="461">
        <v>820</v>
      </c>
      <c r="I2990" s="461">
        <v>370</v>
      </c>
      <c r="J2990" s="462" t="s">
        <v>65</v>
      </c>
      <c r="K2990" s="463">
        <v>0.5</v>
      </c>
      <c r="L2990" s="464" t="s">
        <v>48</v>
      </c>
      <c r="M2990" s="464" t="s">
        <v>48</v>
      </c>
      <c r="N2990" s="464" t="s">
        <v>48</v>
      </c>
      <c r="O2990" s="464" t="s">
        <v>48</v>
      </c>
      <c r="P2990" s="464" t="s">
        <v>48</v>
      </c>
      <c r="Q2990" s="464" t="s">
        <v>48</v>
      </c>
      <c r="R2990" s="448" t="s">
        <v>9197</v>
      </c>
      <c r="S2990" s="465">
        <v>1.3999999999999999E-2</v>
      </c>
    </row>
    <row r="2991" spans="1:19" x14ac:dyDescent="0.2">
      <c r="A2991" s="454" t="s">
        <v>9198</v>
      </c>
      <c r="B2991" s="455" t="s">
        <v>9199</v>
      </c>
      <c r="C2991" s="456" t="s">
        <v>61</v>
      </c>
      <c r="D2991" s="457" t="s">
        <v>154</v>
      </c>
      <c r="E2991" s="458" t="s">
        <v>743</v>
      </c>
      <c r="F2991" s="459" t="s">
        <v>743</v>
      </c>
      <c r="G2991" s="460">
        <v>1276</v>
      </c>
      <c r="H2991" s="461">
        <v>142</v>
      </c>
      <c r="I2991" s="461">
        <v>98</v>
      </c>
      <c r="J2991" s="462" t="s">
        <v>65</v>
      </c>
      <c r="K2991" s="463">
        <v>0.5</v>
      </c>
      <c r="L2991" s="464" t="s">
        <v>48</v>
      </c>
      <c r="M2991" s="464" t="s">
        <v>48</v>
      </c>
      <c r="N2991" s="464" t="s">
        <v>49</v>
      </c>
      <c r="O2991" s="464" t="s">
        <v>48</v>
      </c>
      <c r="P2991" s="464" t="s">
        <v>48</v>
      </c>
      <c r="Q2991" s="464" t="s">
        <v>48</v>
      </c>
      <c r="R2991" s="448" t="s">
        <v>9200</v>
      </c>
      <c r="S2991" s="465">
        <v>0.02</v>
      </c>
    </row>
    <row r="2992" spans="1:19" x14ac:dyDescent="0.2">
      <c r="A2992" s="454" t="s">
        <v>9201</v>
      </c>
      <c r="B2992" s="455" t="s">
        <v>9202</v>
      </c>
      <c r="C2992" s="456" t="s">
        <v>61</v>
      </c>
      <c r="D2992" s="457" t="s">
        <v>69</v>
      </c>
      <c r="E2992" s="458" t="s">
        <v>1262</v>
      </c>
      <c r="F2992" s="459" t="s">
        <v>1263</v>
      </c>
      <c r="G2992" s="460">
        <v>2705</v>
      </c>
      <c r="H2992" s="461">
        <v>465</v>
      </c>
      <c r="I2992" s="461">
        <v>230</v>
      </c>
      <c r="J2992" s="462" t="s">
        <v>72</v>
      </c>
      <c r="K2992" s="463">
        <v>0.5</v>
      </c>
      <c r="L2992" s="464" t="s">
        <v>57</v>
      </c>
      <c r="M2992" s="464" t="s">
        <v>48</v>
      </c>
      <c r="N2992" s="464" t="s">
        <v>48</v>
      </c>
      <c r="O2992" s="464" t="s">
        <v>49</v>
      </c>
      <c r="P2992" s="464" t="s">
        <v>48</v>
      </c>
      <c r="Q2992" s="464" t="s">
        <v>48</v>
      </c>
      <c r="R2992" s="448" t="s">
        <v>9203</v>
      </c>
      <c r="S2992" s="465">
        <v>0.02</v>
      </c>
    </row>
    <row r="2993" spans="1:19" x14ac:dyDescent="0.2">
      <c r="A2993" s="454" t="s">
        <v>9204</v>
      </c>
      <c r="B2993" s="455" t="s">
        <v>9205</v>
      </c>
      <c r="C2993" s="456" t="s">
        <v>61</v>
      </c>
      <c r="D2993" s="457" t="s">
        <v>99</v>
      </c>
      <c r="E2993" s="458" t="s">
        <v>508</v>
      </c>
      <c r="F2993" s="459" t="s">
        <v>509</v>
      </c>
      <c r="G2993" s="460">
        <v>2270</v>
      </c>
      <c r="H2993" s="461">
        <v>365</v>
      </c>
      <c r="I2993" s="461">
        <v>248</v>
      </c>
      <c r="J2993" s="462" t="s">
        <v>102</v>
      </c>
      <c r="K2993" s="463">
        <v>0.25</v>
      </c>
      <c r="L2993" s="464" t="s">
        <v>48</v>
      </c>
      <c r="M2993" s="464" t="s">
        <v>48</v>
      </c>
      <c r="N2993" s="464" t="s">
        <v>48</v>
      </c>
      <c r="O2993" s="464" t="s">
        <v>48</v>
      </c>
      <c r="P2993" s="464" t="s">
        <v>48</v>
      </c>
      <c r="Q2993" s="464" t="s">
        <v>48</v>
      </c>
      <c r="R2993" s="448" t="s">
        <v>9206</v>
      </c>
      <c r="S2993" s="465">
        <v>0.02</v>
      </c>
    </row>
    <row r="2994" spans="1:19" x14ac:dyDescent="0.2">
      <c r="A2994" s="454" t="s">
        <v>9207</v>
      </c>
      <c r="B2994" s="455" t="s">
        <v>9208</v>
      </c>
      <c r="C2994" s="456" t="s">
        <v>61</v>
      </c>
      <c r="D2994" s="457" t="s">
        <v>76</v>
      </c>
      <c r="E2994" s="458" t="s">
        <v>391</v>
      </c>
      <c r="F2994" s="459" t="s">
        <v>392</v>
      </c>
      <c r="G2994" s="460">
        <v>2588</v>
      </c>
      <c r="H2994" s="461">
        <v>1047</v>
      </c>
      <c r="I2994" s="461">
        <v>402</v>
      </c>
      <c r="J2994" s="462" t="s">
        <v>72</v>
      </c>
      <c r="K2994" s="463">
        <v>0.5</v>
      </c>
      <c r="L2994" s="464" t="s">
        <v>48</v>
      </c>
      <c r="M2994" s="464" t="s">
        <v>48</v>
      </c>
      <c r="N2994" s="464" t="s">
        <v>48</v>
      </c>
      <c r="O2994" s="464" t="s">
        <v>48</v>
      </c>
      <c r="P2994" s="464" t="s">
        <v>48</v>
      </c>
      <c r="Q2994" s="464" t="s">
        <v>48</v>
      </c>
      <c r="R2994" s="448" t="s">
        <v>9209</v>
      </c>
      <c r="S2994" s="465">
        <v>1.8000000000000002E-2</v>
      </c>
    </row>
    <row r="2995" spans="1:19" x14ac:dyDescent="0.2">
      <c r="A2995" s="454" t="s">
        <v>9210</v>
      </c>
      <c r="B2995" s="455" t="s">
        <v>9211</v>
      </c>
      <c r="C2995" s="456" t="s">
        <v>61</v>
      </c>
      <c r="D2995" s="457" t="s">
        <v>76</v>
      </c>
      <c r="E2995" s="458" t="s">
        <v>106</v>
      </c>
      <c r="F2995" s="459" t="s">
        <v>107</v>
      </c>
      <c r="G2995" s="460">
        <v>1010</v>
      </c>
      <c r="H2995" s="461">
        <v>50</v>
      </c>
      <c r="I2995" s="461">
        <v>61</v>
      </c>
      <c r="J2995" s="462" t="s">
        <v>72</v>
      </c>
      <c r="K2995" s="463">
        <v>0.5</v>
      </c>
      <c r="L2995" s="464" t="s">
        <v>57</v>
      </c>
      <c r="M2995" s="464" t="s">
        <v>48</v>
      </c>
      <c r="N2995" s="464" t="s">
        <v>48</v>
      </c>
      <c r="O2995" s="464" t="s">
        <v>48</v>
      </c>
      <c r="P2995" s="464" t="s">
        <v>49</v>
      </c>
      <c r="Q2995" s="464" t="s">
        <v>48</v>
      </c>
      <c r="R2995" s="448" t="s">
        <v>9212</v>
      </c>
      <c r="S2995" s="465">
        <v>0</v>
      </c>
    </row>
    <row r="2996" spans="1:19" x14ac:dyDescent="0.2">
      <c r="A2996" s="454" t="s">
        <v>9213</v>
      </c>
      <c r="B2996" s="455" t="s">
        <v>9214</v>
      </c>
      <c r="C2996" s="456" t="s">
        <v>61</v>
      </c>
      <c r="D2996" s="457" t="s">
        <v>154</v>
      </c>
      <c r="E2996" s="458" t="s">
        <v>296</v>
      </c>
      <c r="F2996" s="459" t="s">
        <v>297</v>
      </c>
      <c r="G2996" s="460">
        <v>1036</v>
      </c>
      <c r="H2996" s="461">
        <v>459</v>
      </c>
      <c r="I2996" s="461">
        <v>181</v>
      </c>
      <c r="J2996" s="462" t="s">
        <v>65</v>
      </c>
      <c r="K2996" s="463">
        <v>0.5</v>
      </c>
      <c r="L2996" s="464" t="s">
        <v>48</v>
      </c>
      <c r="M2996" s="464" t="s">
        <v>48</v>
      </c>
      <c r="N2996" s="464" t="s">
        <v>49</v>
      </c>
      <c r="O2996" s="464" t="s">
        <v>48</v>
      </c>
      <c r="P2996" s="464" t="s">
        <v>48</v>
      </c>
      <c r="Q2996" s="464" t="s">
        <v>48</v>
      </c>
      <c r="R2996" s="448" t="s">
        <v>9215</v>
      </c>
      <c r="S2996" s="465">
        <v>0.02</v>
      </c>
    </row>
    <row r="2997" spans="1:19" x14ac:dyDescent="0.2">
      <c r="A2997" s="454" t="s">
        <v>9216</v>
      </c>
      <c r="B2997" s="455" t="s">
        <v>9217</v>
      </c>
      <c r="C2997" s="456" t="s">
        <v>61</v>
      </c>
      <c r="D2997" s="457" t="s">
        <v>314</v>
      </c>
      <c r="E2997" s="458" t="s">
        <v>315</v>
      </c>
      <c r="F2997" s="459" t="s">
        <v>316</v>
      </c>
      <c r="G2997" s="460">
        <v>955</v>
      </c>
      <c r="H2997" s="461">
        <v>1090</v>
      </c>
      <c r="I2997" s="461">
        <v>442</v>
      </c>
      <c r="J2997" s="462" t="s">
        <v>65</v>
      </c>
      <c r="K2997" s="463">
        <v>0.5</v>
      </c>
      <c r="L2997" s="464" t="s">
        <v>48</v>
      </c>
      <c r="M2997" s="464" t="s">
        <v>48</v>
      </c>
      <c r="N2997" s="464" t="s">
        <v>48</v>
      </c>
      <c r="O2997" s="464" t="s">
        <v>48</v>
      </c>
      <c r="P2997" s="464" t="s">
        <v>48</v>
      </c>
      <c r="Q2997" s="464" t="s">
        <v>48</v>
      </c>
      <c r="R2997" s="448" t="s">
        <v>9218</v>
      </c>
      <c r="S2997" s="465">
        <v>0.02</v>
      </c>
    </row>
    <row r="2998" spans="1:19" x14ac:dyDescent="0.2">
      <c r="A2998" s="454" t="s">
        <v>9219</v>
      </c>
      <c r="B2998" s="455" t="s">
        <v>9220</v>
      </c>
      <c r="C2998" s="456" t="s">
        <v>61</v>
      </c>
      <c r="D2998" s="457" t="s">
        <v>259</v>
      </c>
      <c r="E2998" s="458" t="s">
        <v>876</v>
      </c>
      <c r="F2998" s="459" t="s">
        <v>877</v>
      </c>
      <c r="G2998" s="460">
        <v>1487</v>
      </c>
      <c r="H2998" s="461">
        <v>193</v>
      </c>
      <c r="I2998" s="461">
        <v>101</v>
      </c>
      <c r="J2998" s="462" t="s">
        <v>102</v>
      </c>
      <c r="K2998" s="463">
        <v>0.25</v>
      </c>
      <c r="L2998" s="464" t="s">
        <v>48</v>
      </c>
      <c r="M2998" s="464" t="s">
        <v>48</v>
      </c>
      <c r="N2998" s="464" t="s">
        <v>49</v>
      </c>
      <c r="O2998" s="464" t="s">
        <v>48</v>
      </c>
      <c r="P2998" s="464" t="s">
        <v>48</v>
      </c>
      <c r="Q2998" s="464" t="s">
        <v>48</v>
      </c>
      <c r="R2998" s="448" t="s">
        <v>9221</v>
      </c>
      <c r="S2998" s="465">
        <v>1.8000000000000002E-2</v>
      </c>
    </row>
    <row r="2999" spans="1:19" x14ac:dyDescent="0.2">
      <c r="A2999" s="454" t="s">
        <v>9222</v>
      </c>
      <c r="B2999" s="455" t="s">
        <v>9223</v>
      </c>
      <c r="C2999" s="456" t="s">
        <v>61</v>
      </c>
      <c r="D2999" s="457" t="s">
        <v>62</v>
      </c>
      <c r="E2999" s="458" t="s">
        <v>180</v>
      </c>
      <c r="F2999" s="459" t="s">
        <v>181</v>
      </c>
      <c r="G2999" s="460">
        <v>836</v>
      </c>
      <c r="H2999" s="461">
        <v>79</v>
      </c>
      <c r="I2999" s="461">
        <v>50</v>
      </c>
      <c r="J2999" s="462" t="s">
        <v>65</v>
      </c>
      <c r="K2999" s="463">
        <v>0.5</v>
      </c>
      <c r="L2999" s="464" t="s">
        <v>57</v>
      </c>
      <c r="M2999" s="464" t="s">
        <v>48</v>
      </c>
      <c r="N2999" s="464" t="s">
        <v>48</v>
      </c>
      <c r="O2999" s="464" t="s">
        <v>48</v>
      </c>
      <c r="P2999" s="464" t="s">
        <v>49</v>
      </c>
      <c r="Q2999" s="464" t="s">
        <v>48</v>
      </c>
      <c r="R2999" s="448" t="s">
        <v>9224</v>
      </c>
      <c r="S2999" s="465">
        <v>0.02</v>
      </c>
    </row>
    <row r="3000" spans="1:19" x14ac:dyDescent="0.2">
      <c r="A3000" s="454" t="s">
        <v>9225</v>
      </c>
      <c r="B3000" s="455" t="s">
        <v>9226</v>
      </c>
      <c r="C3000" s="456" t="s">
        <v>61</v>
      </c>
      <c r="D3000" s="457" t="s">
        <v>124</v>
      </c>
      <c r="E3000" s="458" t="s">
        <v>3117</v>
      </c>
      <c r="F3000" s="459" t="s">
        <v>3118</v>
      </c>
      <c r="G3000" s="460">
        <v>1204</v>
      </c>
      <c r="H3000" s="461">
        <v>563</v>
      </c>
      <c r="I3000" s="461">
        <v>219</v>
      </c>
      <c r="J3000" s="462" t="s">
        <v>47</v>
      </c>
      <c r="K3000" s="463">
        <v>0.35</v>
      </c>
      <c r="L3000" s="464" t="s">
        <v>48</v>
      </c>
      <c r="M3000" s="464" t="s">
        <v>48</v>
      </c>
      <c r="N3000" s="464" t="s">
        <v>48</v>
      </c>
      <c r="O3000" s="464" t="s">
        <v>48</v>
      </c>
      <c r="P3000" s="464" t="s">
        <v>48</v>
      </c>
      <c r="Q3000" s="464" t="s">
        <v>48</v>
      </c>
      <c r="R3000" s="448" t="s">
        <v>9227</v>
      </c>
      <c r="S3000" s="465">
        <v>1.8000000000000002E-2</v>
      </c>
    </row>
    <row r="3001" spans="1:19" x14ac:dyDescent="0.2">
      <c r="A3001" s="454" t="s">
        <v>9228</v>
      </c>
      <c r="B3001" s="455" t="s">
        <v>9229</v>
      </c>
      <c r="C3001" s="456" t="s">
        <v>61</v>
      </c>
      <c r="D3001" s="457" t="s">
        <v>118</v>
      </c>
      <c r="E3001" s="458" t="s">
        <v>160</v>
      </c>
      <c r="F3001" s="459" t="s">
        <v>161</v>
      </c>
      <c r="G3001" s="460">
        <v>641</v>
      </c>
      <c r="H3001" s="461">
        <v>147</v>
      </c>
      <c r="I3001" s="461">
        <v>110</v>
      </c>
      <c r="J3001" s="462" t="s">
        <v>47</v>
      </c>
      <c r="K3001" s="463">
        <v>0.35</v>
      </c>
      <c r="L3001" s="464" t="s">
        <v>48</v>
      </c>
      <c r="M3001" s="464" t="s">
        <v>48</v>
      </c>
      <c r="N3001" s="464" t="s">
        <v>49</v>
      </c>
      <c r="O3001" s="464" t="s">
        <v>48</v>
      </c>
      <c r="P3001" s="464" t="s">
        <v>48</v>
      </c>
      <c r="Q3001" s="464" t="s">
        <v>48</v>
      </c>
      <c r="R3001" s="448" t="s">
        <v>9230</v>
      </c>
      <c r="S3001" s="465">
        <v>0.02</v>
      </c>
    </row>
    <row r="3002" spans="1:19" x14ac:dyDescent="0.2">
      <c r="A3002" s="454" t="s">
        <v>9231</v>
      </c>
      <c r="B3002" s="455" t="s">
        <v>9232</v>
      </c>
      <c r="C3002" s="456" t="s">
        <v>61</v>
      </c>
      <c r="D3002" s="457" t="s">
        <v>314</v>
      </c>
      <c r="E3002" s="458" t="s">
        <v>536</v>
      </c>
      <c r="F3002" s="459" t="s">
        <v>537</v>
      </c>
      <c r="G3002" s="460">
        <v>663</v>
      </c>
      <c r="H3002" s="461">
        <v>142</v>
      </c>
      <c r="I3002" s="461">
        <v>87</v>
      </c>
      <c r="J3002" s="462" t="s">
        <v>65</v>
      </c>
      <c r="K3002" s="463">
        <v>0.5</v>
      </c>
      <c r="L3002" s="464" t="s">
        <v>48</v>
      </c>
      <c r="M3002" s="464" t="s">
        <v>48</v>
      </c>
      <c r="N3002" s="464" t="s">
        <v>49</v>
      </c>
      <c r="O3002" s="464" t="s">
        <v>48</v>
      </c>
      <c r="P3002" s="464" t="s">
        <v>48</v>
      </c>
      <c r="Q3002" s="464" t="s">
        <v>48</v>
      </c>
      <c r="R3002" s="448" t="s">
        <v>9233</v>
      </c>
      <c r="S3002" s="465">
        <v>0.02</v>
      </c>
    </row>
    <row r="3003" spans="1:19" x14ac:dyDescent="0.2">
      <c r="A3003" s="454" t="s">
        <v>9234</v>
      </c>
      <c r="B3003" s="455" t="s">
        <v>9235</v>
      </c>
      <c r="C3003" s="456" t="s">
        <v>61</v>
      </c>
      <c r="D3003" s="457" t="s">
        <v>185</v>
      </c>
      <c r="E3003" s="458" t="s">
        <v>186</v>
      </c>
      <c r="F3003" s="459" t="s">
        <v>187</v>
      </c>
      <c r="G3003" s="460">
        <v>6165</v>
      </c>
      <c r="H3003" s="461">
        <v>2098</v>
      </c>
      <c r="I3003" s="461">
        <v>835</v>
      </c>
      <c r="J3003" s="462" t="s">
        <v>188</v>
      </c>
      <c r="K3003" s="463">
        <v>0.5</v>
      </c>
      <c r="L3003" s="464" t="s">
        <v>48</v>
      </c>
      <c r="M3003" s="464" t="s">
        <v>48</v>
      </c>
      <c r="N3003" s="464" t="s">
        <v>48</v>
      </c>
      <c r="O3003" s="464" t="s">
        <v>48</v>
      </c>
      <c r="P3003" s="464" t="s">
        <v>48</v>
      </c>
      <c r="Q3003" s="464" t="s">
        <v>48</v>
      </c>
      <c r="R3003" s="448" t="s">
        <v>9236</v>
      </c>
      <c r="S3003" s="465">
        <v>0.02</v>
      </c>
    </row>
    <row r="3004" spans="1:19" x14ac:dyDescent="0.2">
      <c r="A3004" s="454" t="s">
        <v>9237</v>
      </c>
      <c r="B3004" s="455" t="s">
        <v>9238</v>
      </c>
      <c r="C3004" s="456" t="s">
        <v>61</v>
      </c>
      <c r="D3004" s="457" t="s">
        <v>118</v>
      </c>
      <c r="E3004" s="458" t="s">
        <v>213</v>
      </c>
      <c r="F3004" s="459" t="s">
        <v>211</v>
      </c>
      <c r="G3004" s="460">
        <v>2227</v>
      </c>
      <c r="H3004" s="461">
        <v>1281</v>
      </c>
      <c r="I3004" s="461">
        <v>522</v>
      </c>
      <c r="J3004" s="462" t="s">
        <v>47</v>
      </c>
      <c r="K3004" s="463">
        <v>0.35</v>
      </c>
      <c r="L3004" s="464" t="s">
        <v>48</v>
      </c>
      <c r="M3004" s="464" t="s">
        <v>48</v>
      </c>
      <c r="N3004" s="464" t="s">
        <v>48</v>
      </c>
      <c r="O3004" s="464" t="s">
        <v>48</v>
      </c>
      <c r="P3004" s="464" t="s">
        <v>48</v>
      </c>
      <c r="Q3004" s="464" t="s">
        <v>48</v>
      </c>
      <c r="R3004" s="448" t="s">
        <v>9239</v>
      </c>
      <c r="S3004" s="465">
        <v>1.2E-2</v>
      </c>
    </row>
    <row r="3005" spans="1:19" x14ac:dyDescent="0.2">
      <c r="A3005" s="454" t="s">
        <v>1118</v>
      </c>
      <c r="B3005" s="455" t="s">
        <v>9240</v>
      </c>
      <c r="C3005" s="456" t="s">
        <v>43</v>
      </c>
      <c r="D3005" s="457" t="s">
        <v>118</v>
      </c>
      <c r="E3005" s="458" t="s">
        <v>1117</v>
      </c>
      <c r="F3005" s="459" t="s">
        <v>1118</v>
      </c>
      <c r="G3005" s="460">
        <v>7726</v>
      </c>
      <c r="H3005" s="461">
        <v>19544</v>
      </c>
      <c r="I3005" s="461">
        <v>8727</v>
      </c>
      <c r="J3005" s="462" t="s">
        <v>47</v>
      </c>
      <c r="K3005" s="463">
        <v>0.35</v>
      </c>
      <c r="L3005" s="464" t="s">
        <v>48</v>
      </c>
      <c r="M3005" s="464" t="s">
        <v>48</v>
      </c>
      <c r="N3005" s="464" t="s">
        <v>48</v>
      </c>
      <c r="O3005" s="464" t="s">
        <v>48</v>
      </c>
      <c r="P3005" s="464" t="s">
        <v>48</v>
      </c>
      <c r="Q3005" s="464" t="s">
        <v>48</v>
      </c>
      <c r="R3005" s="448" t="s">
        <v>9241</v>
      </c>
      <c r="S3005" s="465">
        <v>0.02</v>
      </c>
    </row>
    <row r="3006" spans="1:19" x14ac:dyDescent="0.2">
      <c r="A3006" s="454" t="s">
        <v>9242</v>
      </c>
      <c r="B3006" s="455" t="s">
        <v>9243</v>
      </c>
      <c r="C3006" s="456" t="s">
        <v>61</v>
      </c>
      <c r="D3006" s="457" t="s">
        <v>314</v>
      </c>
      <c r="E3006" s="458" t="s">
        <v>1048</v>
      </c>
      <c r="F3006" s="459" t="s">
        <v>1048</v>
      </c>
      <c r="G3006" s="460">
        <v>2156</v>
      </c>
      <c r="H3006" s="461">
        <v>344</v>
      </c>
      <c r="I3006" s="461">
        <v>174</v>
      </c>
      <c r="J3006" s="462" t="s">
        <v>65</v>
      </c>
      <c r="K3006" s="463">
        <v>0.5</v>
      </c>
      <c r="L3006" s="464" t="s">
        <v>57</v>
      </c>
      <c r="M3006" s="464" t="s">
        <v>48</v>
      </c>
      <c r="N3006" s="464" t="s">
        <v>48</v>
      </c>
      <c r="O3006" s="464" t="s">
        <v>48</v>
      </c>
      <c r="P3006" s="464" t="s">
        <v>49</v>
      </c>
      <c r="Q3006" s="464" t="s">
        <v>48</v>
      </c>
      <c r="R3006" s="448" t="s">
        <v>9244</v>
      </c>
      <c r="S3006" s="465">
        <v>1.4999999999999999E-2</v>
      </c>
    </row>
    <row r="3007" spans="1:19" x14ac:dyDescent="0.2">
      <c r="A3007" s="454" t="s">
        <v>9245</v>
      </c>
      <c r="B3007" s="455" t="s">
        <v>9246</v>
      </c>
      <c r="C3007" s="456" t="s">
        <v>61</v>
      </c>
      <c r="D3007" s="457" t="s">
        <v>341</v>
      </c>
      <c r="E3007" s="458" t="s">
        <v>2477</v>
      </c>
      <c r="F3007" s="459" t="s">
        <v>2478</v>
      </c>
      <c r="G3007" s="460">
        <v>2558</v>
      </c>
      <c r="H3007" s="461">
        <v>1574</v>
      </c>
      <c r="I3007" s="461">
        <v>628</v>
      </c>
      <c r="J3007" s="462" t="s">
        <v>72</v>
      </c>
      <c r="K3007" s="463">
        <v>0.5</v>
      </c>
      <c r="L3007" s="464" t="s">
        <v>57</v>
      </c>
      <c r="M3007" s="464" t="s">
        <v>48</v>
      </c>
      <c r="N3007" s="464" t="s">
        <v>48</v>
      </c>
      <c r="O3007" s="464" t="s">
        <v>48</v>
      </c>
      <c r="P3007" s="464" t="s">
        <v>49</v>
      </c>
      <c r="Q3007" s="464" t="s">
        <v>48</v>
      </c>
      <c r="R3007" s="448" t="s">
        <v>9247</v>
      </c>
      <c r="S3007" s="465">
        <v>1.8000000000000002E-2</v>
      </c>
    </row>
    <row r="3008" spans="1:19" x14ac:dyDescent="0.2">
      <c r="A3008" s="454" t="s">
        <v>9248</v>
      </c>
      <c r="B3008" s="455" t="s">
        <v>9249</v>
      </c>
      <c r="C3008" s="456" t="s">
        <v>61</v>
      </c>
      <c r="D3008" s="457" t="s">
        <v>259</v>
      </c>
      <c r="E3008" s="458" t="s">
        <v>336</v>
      </c>
      <c r="F3008" s="459" t="s">
        <v>337</v>
      </c>
      <c r="G3008" s="460">
        <v>2504</v>
      </c>
      <c r="H3008" s="461">
        <v>1066</v>
      </c>
      <c r="I3008" s="461">
        <v>452</v>
      </c>
      <c r="J3008" s="462" t="s">
        <v>102</v>
      </c>
      <c r="K3008" s="463">
        <v>0.25</v>
      </c>
      <c r="L3008" s="464" t="s">
        <v>48</v>
      </c>
      <c r="M3008" s="464" t="s">
        <v>48</v>
      </c>
      <c r="N3008" s="464" t="s">
        <v>48</v>
      </c>
      <c r="O3008" s="464" t="s">
        <v>48</v>
      </c>
      <c r="P3008" s="464" t="s">
        <v>48</v>
      </c>
      <c r="Q3008" s="464" t="s">
        <v>48</v>
      </c>
      <c r="R3008" s="448" t="s">
        <v>9250</v>
      </c>
      <c r="S3008" s="465">
        <v>0.02</v>
      </c>
    </row>
    <row r="3009" spans="1:19" x14ac:dyDescent="0.2">
      <c r="A3009" s="454" t="s">
        <v>9251</v>
      </c>
      <c r="B3009" s="455" t="s">
        <v>9252</v>
      </c>
      <c r="C3009" s="456" t="s">
        <v>61</v>
      </c>
      <c r="D3009" s="457" t="s">
        <v>111</v>
      </c>
      <c r="E3009" s="458" t="s">
        <v>1078</v>
      </c>
      <c r="F3009" s="459" t="s">
        <v>1079</v>
      </c>
      <c r="G3009" s="460">
        <v>3341</v>
      </c>
      <c r="H3009" s="461">
        <v>1935</v>
      </c>
      <c r="I3009" s="461">
        <v>750</v>
      </c>
      <c r="J3009" s="462" t="s">
        <v>114</v>
      </c>
      <c r="K3009" s="463">
        <v>0</v>
      </c>
      <c r="L3009" s="464" t="s">
        <v>48</v>
      </c>
      <c r="M3009" s="464" t="s">
        <v>48</v>
      </c>
      <c r="N3009" s="464" t="s">
        <v>48</v>
      </c>
      <c r="O3009" s="464" t="s">
        <v>48</v>
      </c>
      <c r="P3009" s="464" t="s">
        <v>48</v>
      </c>
      <c r="Q3009" s="464" t="s">
        <v>48</v>
      </c>
      <c r="R3009" s="448" t="s">
        <v>9253</v>
      </c>
      <c r="S3009" s="465">
        <v>1.7000000000000001E-2</v>
      </c>
    </row>
    <row r="3010" spans="1:19" x14ac:dyDescent="0.2">
      <c r="A3010" s="454" t="s">
        <v>9254</v>
      </c>
      <c r="B3010" s="455" t="s">
        <v>9255</v>
      </c>
      <c r="C3010" s="456" t="s">
        <v>61</v>
      </c>
      <c r="D3010" s="457" t="s">
        <v>135</v>
      </c>
      <c r="E3010" s="458" t="s">
        <v>612</v>
      </c>
      <c r="F3010" s="459" t="s">
        <v>613</v>
      </c>
      <c r="G3010" s="460">
        <v>1124</v>
      </c>
      <c r="H3010" s="461">
        <v>343</v>
      </c>
      <c r="I3010" s="461">
        <v>147</v>
      </c>
      <c r="J3010" s="462" t="s">
        <v>102</v>
      </c>
      <c r="K3010" s="463">
        <v>0.25</v>
      </c>
      <c r="L3010" s="464" t="s">
        <v>48</v>
      </c>
      <c r="M3010" s="464" t="s">
        <v>48</v>
      </c>
      <c r="N3010" s="464" t="s">
        <v>48</v>
      </c>
      <c r="O3010" s="464" t="s">
        <v>48</v>
      </c>
      <c r="P3010" s="464" t="s">
        <v>48</v>
      </c>
      <c r="Q3010" s="464" t="s">
        <v>48</v>
      </c>
      <c r="R3010" s="448" t="s">
        <v>9256</v>
      </c>
      <c r="S3010" s="465">
        <v>0</v>
      </c>
    </row>
    <row r="3011" spans="1:19" x14ac:dyDescent="0.2">
      <c r="A3011" s="454" t="s">
        <v>9257</v>
      </c>
      <c r="B3011" s="455" t="s">
        <v>9258</v>
      </c>
      <c r="C3011" s="456" t="s">
        <v>61</v>
      </c>
      <c r="D3011" s="457" t="s">
        <v>62</v>
      </c>
      <c r="E3011" s="458" t="s">
        <v>265</v>
      </c>
      <c r="F3011" s="459" t="s">
        <v>266</v>
      </c>
      <c r="G3011" s="460">
        <v>2401</v>
      </c>
      <c r="H3011" s="461">
        <v>165</v>
      </c>
      <c r="I3011" s="461">
        <v>94</v>
      </c>
      <c r="J3011" s="462" t="s">
        <v>65</v>
      </c>
      <c r="K3011" s="463">
        <v>0.5</v>
      </c>
      <c r="L3011" s="464" t="s">
        <v>57</v>
      </c>
      <c r="M3011" s="464" t="s">
        <v>48</v>
      </c>
      <c r="N3011" s="464" t="s">
        <v>48</v>
      </c>
      <c r="O3011" s="464" t="s">
        <v>49</v>
      </c>
      <c r="P3011" s="464" t="s">
        <v>48</v>
      </c>
      <c r="Q3011" s="464" t="s">
        <v>48</v>
      </c>
      <c r="R3011" s="448" t="s">
        <v>9259</v>
      </c>
      <c r="S3011" s="465">
        <v>0</v>
      </c>
    </row>
    <row r="3012" spans="1:19" x14ac:dyDescent="0.2">
      <c r="A3012" s="454" t="s">
        <v>9260</v>
      </c>
      <c r="B3012" s="455" t="s">
        <v>9261</v>
      </c>
      <c r="C3012" s="456" t="s">
        <v>61</v>
      </c>
      <c r="D3012" s="457" t="s">
        <v>62</v>
      </c>
      <c r="E3012" s="458" t="s">
        <v>180</v>
      </c>
      <c r="F3012" s="459" t="s">
        <v>181</v>
      </c>
      <c r="G3012" s="460">
        <v>1174</v>
      </c>
      <c r="H3012" s="461">
        <v>1045</v>
      </c>
      <c r="I3012" s="461">
        <v>395</v>
      </c>
      <c r="J3012" s="462" t="s">
        <v>65</v>
      </c>
      <c r="K3012" s="463">
        <v>0.5</v>
      </c>
      <c r="L3012" s="464" t="s">
        <v>57</v>
      </c>
      <c r="M3012" s="464" t="s">
        <v>48</v>
      </c>
      <c r="N3012" s="464" t="s">
        <v>48</v>
      </c>
      <c r="O3012" s="464" t="s">
        <v>48</v>
      </c>
      <c r="P3012" s="464" t="s">
        <v>49</v>
      </c>
      <c r="Q3012" s="464" t="s">
        <v>48</v>
      </c>
      <c r="R3012" s="448" t="s">
        <v>9262</v>
      </c>
      <c r="S3012" s="465">
        <v>0.01</v>
      </c>
    </row>
    <row r="3013" spans="1:19" x14ac:dyDescent="0.2">
      <c r="A3013" s="454" t="s">
        <v>9263</v>
      </c>
      <c r="B3013" s="455" t="s">
        <v>9264</v>
      </c>
      <c r="C3013" s="456" t="s">
        <v>61</v>
      </c>
      <c r="D3013" s="457" t="s">
        <v>99</v>
      </c>
      <c r="E3013" s="458" t="s">
        <v>202</v>
      </c>
      <c r="F3013" s="459" t="s">
        <v>203</v>
      </c>
      <c r="G3013" s="460">
        <v>420</v>
      </c>
      <c r="H3013" s="461">
        <v>144</v>
      </c>
      <c r="I3013" s="461">
        <v>69</v>
      </c>
      <c r="J3013" s="462" t="s">
        <v>102</v>
      </c>
      <c r="K3013" s="463">
        <v>0.25</v>
      </c>
      <c r="L3013" s="464" t="s">
        <v>48</v>
      </c>
      <c r="M3013" s="464" t="s">
        <v>48</v>
      </c>
      <c r="N3013" s="464" t="s">
        <v>48</v>
      </c>
      <c r="O3013" s="464" t="s">
        <v>48</v>
      </c>
      <c r="P3013" s="464" t="s">
        <v>48</v>
      </c>
      <c r="Q3013" s="464" t="s">
        <v>48</v>
      </c>
      <c r="R3013" s="448" t="s">
        <v>9265</v>
      </c>
      <c r="S3013" s="465">
        <v>0</v>
      </c>
    </row>
    <row r="3014" spans="1:19" x14ac:dyDescent="0.2">
      <c r="A3014" s="454" t="s">
        <v>9266</v>
      </c>
      <c r="B3014" s="455" t="s">
        <v>9267</v>
      </c>
      <c r="C3014" s="456" t="s">
        <v>61</v>
      </c>
      <c r="D3014" s="457" t="s">
        <v>135</v>
      </c>
      <c r="E3014" s="458" t="s">
        <v>1011</v>
      </c>
      <c r="F3014" s="459" t="s">
        <v>1012</v>
      </c>
      <c r="G3014" s="460">
        <v>1342</v>
      </c>
      <c r="H3014" s="461">
        <v>358</v>
      </c>
      <c r="I3014" s="461">
        <v>183</v>
      </c>
      <c r="J3014" s="462" t="s">
        <v>102</v>
      </c>
      <c r="K3014" s="463">
        <v>0.25</v>
      </c>
      <c r="L3014" s="464" t="s">
        <v>48</v>
      </c>
      <c r="M3014" s="464" t="s">
        <v>48</v>
      </c>
      <c r="N3014" s="464" t="s">
        <v>48</v>
      </c>
      <c r="O3014" s="464" t="s">
        <v>48</v>
      </c>
      <c r="P3014" s="464" t="s">
        <v>48</v>
      </c>
      <c r="Q3014" s="464" t="s">
        <v>48</v>
      </c>
      <c r="R3014" s="448" t="s">
        <v>9268</v>
      </c>
      <c r="S3014" s="465">
        <v>0</v>
      </c>
    </row>
    <row r="3015" spans="1:19" x14ac:dyDescent="0.2">
      <c r="A3015" s="454" t="s">
        <v>465</v>
      </c>
      <c r="B3015" s="455" t="s">
        <v>9269</v>
      </c>
      <c r="C3015" s="456" t="s">
        <v>43</v>
      </c>
      <c r="D3015" s="457" t="s">
        <v>207</v>
      </c>
      <c r="E3015" s="458" t="s">
        <v>464</v>
      </c>
      <c r="F3015" s="459" t="s">
        <v>465</v>
      </c>
      <c r="G3015" s="460">
        <v>6567</v>
      </c>
      <c r="H3015" s="461">
        <v>8698</v>
      </c>
      <c r="I3015" s="461">
        <v>3347</v>
      </c>
      <c r="J3015" s="462" t="s">
        <v>56</v>
      </c>
      <c r="K3015" s="463">
        <v>0.5</v>
      </c>
      <c r="L3015" s="464" t="s">
        <v>57</v>
      </c>
      <c r="M3015" s="464" t="s">
        <v>48</v>
      </c>
      <c r="N3015" s="464" t="s">
        <v>48</v>
      </c>
      <c r="O3015" s="464" t="s">
        <v>48</v>
      </c>
      <c r="P3015" s="464" t="s">
        <v>49</v>
      </c>
      <c r="Q3015" s="464" t="s">
        <v>48</v>
      </c>
      <c r="R3015" s="448" t="s">
        <v>9270</v>
      </c>
      <c r="S3015" s="465">
        <v>0.02</v>
      </c>
    </row>
    <row r="3016" spans="1:19" x14ac:dyDescent="0.2">
      <c r="A3016" s="454" t="s">
        <v>9271</v>
      </c>
      <c r="B3016" s="455" t="s">
        <v>9272</v>
      </c>
      <c r="C3016" s="456" t="s">
        <v>61</v>
      </c>
      <c r="D3016" s="457" t="s">
        <v>135</v>
      </c>
      <c r="E3016" s="458" t="s">
        <v>136</v>
      </c>
      <c r="F3016" s="459" t="s">
        <v>137</v>
      </c>
      <c r="G3016" s="460">
        <v>1065</v>
      </c>
      <c r="H3016" s="461">
        <v>387</v>
      </c>
      <c r="I3016" s="461">
        <v>161</v>
      </c>
      <c r="J3016" s="462" t="s">
        <v>102</v>
      </c>
      <c r="K3016" s="463">
        <v>0.25</v>
      </c>
      <c r="L3016" s="464" t="s">
        <v>48</v>
      </c>
      <c r="M3016" s="464" t="s">
        <v>48</v>
      </c>
      <c r="N3016" s="464" t="s">
        <v>48</v>
      </c>
      <c r="O3016" s="464" t="s">
        <v>48</v>
      </c>
      <c r="P3016" s="464" t="s">
        <v>48</v>
      </c>
      <c r="Q3016" s="464" t="s">
        <v>48</v>
      </c>
      <c r="R3016" s="448" t="s">
        <v>9273</v>
      </c>
      <c r="S3016" s="465">
        <v>1.8000000000000002E-2</v>
      </c>
    </row>
    <row r="3017" spans="1:19" x14ac:dyDescent="0.2">
      <c r="A3017" s="454" t="s">
        <v>9274</v>
      </c>
      <c r="B3017" s="455" t="s">
        <v>9275</v>
      </c>
      <c r="C3017" s="456" t="s">
        <v>61</v>
      </c>
      <c r="D3017" s="457" t="s">
        <v>259</v>
      </c>
      <c r="E3017" s="458" t="s">
        <v>260</v>
      </c>
      <c r="F3017" s="459" t="s">
        <v>261</v>
      </c>
      <c r="G3017" s="460">
        <v>1175</v>
      </c>
      <c r="H3017" s="461">
        <v>579</v>
      </c>
      <c r="I3017" s="461">
        <v>208</v>
      </c>
      <c r="J3017" s="462" t="s">
        <v>102</v>
      </c>
      <c r="K3017" s="463">
        <v>0.25</v>
      </c>
      <c r="L3017" s="464" t="s">
        <v>48</v>
      </c>
      <c r="M3017" s="464" t="s">
        <v>48</v>
      </c>
      <c r="N3017" s="464" t="s">
        <v>48</v>
      </c>
      <c r="O3017" s="464" t="s">
        <v>48</v>
      </c>
      <c r="P3017" s="464" t="s">
        <v>48</v>
      </c>
      <c r="Q3017" s="464" t="s">
        <v>48</v>
      </c>
      <c r="R3017" s="448" t="s">
        <v>9276</v>
      </c>
      <c r="S3017" s="465">
        <v>0.01</v>
      </c>
    </row>
    <row r="3018" spans="1:19" x14ac:dyDescent="0.2">
      <c r="A3018" s="454" t="s">
        <v>9277</v>
      </c>
      <c r="B3018" s="455" t="s">
        <v>9278</v>
      </c>
      <c r="C3018" s="456" t="s">
        <v>61</v>
      </c>
      <c r="D3018" s="457" t="s">
        <v>135</v>
      </c>
      <c r="E3018" s="458" t="s">
        <v>1011</v>
      </c>
      <c r="F3018" s="459" t="s">
        <v>1012</v>
      </c>
      <c r="G3018" s="460">
        <v>1272</v>
      </c>
      <c r="H3018" s="461">
        <v>376</v>
      </c>
      <c r="I3018" s="461">
        <v>146</v>
      </c>
      <c r="J3018" s="462" t="s">
        <v>102</v>
      </c>
      <c r="K3018" s="463">
        <v>0.25</v>
      </c>
      <c r="L3018" s="464" t="s">
        <v>48</v>
      </c>
      <c r="M3018" s="464" t="s">
        <v>48</v>
      </c>
      <c r="N3018" s="464" t="s">
        <v>48</v>
      </c>
      <c r="O3018" s="464" t="s">
        <v>48</v>
      </c>
      <c r="P3018" s="464" t="s">
        <v>48</v>
      </c>
      <c r="Q3018" s="464" t="s">
        <v>48</v>
      </c>
      <c r="R3018" s="448" t="s">
        <v>9279</v>
      </c>
      <c r="S3018" s="465">
        <v>1.8000000000000002E-2</v>
      </c>
    </row>
    <row r="3019" spans="1:19" x14ac:dyDescent="0.2">
      <c r="A3019" s="454" t="s">
        <v>9280</v>
      </c>
      <c r="B3019" s="455" t="s">
        <v>9281</v>
      </c>
      <c r="C3019" s="456" t="s">
        <v>61</v>
      </c>
      <c r="D3019" s="457" t="s">
        <v>135</v>
      </c>
      <c r="E3019" s="458" t="s">
        <v>1011</v>
      </c>
      <c r="F3019" s="459" t="s">
        <v>1012</v>
      </c>
      <c r="G3019" s="460">
        <v>1392</v>
      </c>
      <c r="H3019" s="461">
        <v>326</v>
      </c>
      <c r="I3019" s="461">
        <v>207</v>
      </c>
      <c r="J3019" s="462" t="s">
        <v>102</v>
      </c>
      <c r="K3019" s="463">
        <v>0.25</v>
      </c>
      <c r="L3019" s="464" t="s">
        <v>48</v>
      </c>
      <c r="M3019" s="464" t="s">
        <v>48</v>
      </c>
      <c r="N3019" s="464" t="s">
        <v>48</v>
      </c>
      <c r="O3019" s="464" t="s">
        <v>48</v>
      </c>
      <c r="P3019" s="464" t="s">
        <v>48</v>
      </c>
      <c r="Q3019" s="464" t="s">
        <v>48</v>
      </c>
      <c r="R3019" s="448" t="s">
        <v>9282</v>
      </c>
      <c r="S3019" s="465">
        <v>1.4999999999999999E-2</v>
      </c>
    </row>
    <row r="3020" spans="1:19" x14ac:dyDescent="0.2">
      <c r="A3020" s="454" t="s">
        <v>9283</v>
      </c>
      <c r="B3020" s="455" t="s">
        <v>9284</v>
      </c>
      <c r="C3020" s="456" t="s">
        <v>61</v>
      </c>
      <c r="D3020" s="457" t="s">
        <v>135</v>
      </c>
      <c r="E3020" s="458" t="s">
        <v>136</v>
      </c>
      <c r="F3020" s="459" t="s">
        <v>137</v>
      </c>
      <c r="G3020" s="460">
        <v>912</v>
      </c>
      <c r="H3020" s="461">
        <v>352</v>
      </c>
      <c r="I3020" s="461">
        <v>136</v>
      </c>
      <c r="J3020" s="462" t="s">
        <v>102</v>
      </c>
      <c r="K3020" s="463">
        <v>0.25</v>
      </c>
      <c r="L3020" s="464" t="s">
        <v>48</v>
      </c>
      <c r="M3020" s="464" t="s">
        <v>48</v>
      </c>
      <c r="N3020" s="464" t="s">
        <v>48</v>
      </c>
      <c r="O3020" s="464" t="s">
        <v>48</v>
      </c>
      <c r="P3020" s="464" t="s">
        <v>48</v>
      </c>
      <c r="Q3020" s="464" t="s">
        <v>48</v>
      </c>
      <c r="R3020" s="448" t="s">
        <v>9285</v>
      </c>
      <c r="S3020" s="465">
        <v>1.3999999999999999E-2</v>
      </c>
    </row>
    <row r="3021" spans="1:19" x14ac:dyDescent="0.2">
      <c r="A3021" s="454" t="s">
        <v>9286</v>
      </c>
      <c r="B3021" s="455" t="s">
        <v>9287</v>
      </c>
      <c r="C3021" s="456" t="s">
        <v>252</v>
      </c>
      <c r="D3021" s="457" t="s">
        <v>185</v>
      </c>
      <c r="E3021" s="458" t="s">
        <v>576</v>
      </c>
      <c r="F3021" s="459" t="s">
        <v>577</v>
      </c>
      <c r="G3021" s="460">
        <v>7149</v>
      </c>
      <c r="H3021" s="461">
        <v>3301</v>
      </c>
      <c r="I3021" s="461">
        <v>1384</v>
      </c>
      <c r="J3021" s="462" t="s">
        <v>188</v>
      </c>
      <c r="K3021" s="463">
        <v>0.5</v>
      </c>
      <c r="L3021" s="464" t="s">
        <v>48</v>
      </c>
      <c r="M3021" s="464" t="s">
        <v>48</v>
      </c>
      <c r="N3021" s="464" t="s">
        <v>49</v>
      </c>
      <c r="O3021" s="464" t="s">
        <v>48</v>
      </c>
      <c r="P3021" s="464" t="s">
        <v>48</v>
      </c>
      <c r="Q3021" s="464" t="s">
        <v>48</v>
      </c>
      <c r="R3021" s="448" t="s">
        <v>9288</v>
      </c>
      <c r="S3021" s="465">
        <v>0.02</v>
      </c>
    </row>
    <row r="3022" spans="1:19" x14ac:dyDescent="0.2">
      <c r="A3022" s="454" t="s">
        <v>9289</v>
      </c>
      <c r="B3022" s="455" t="s">
        <v>9290</v>
      </c>
      <c r="C3022" s="456" t="s">
        <v>61</v>
      </c>
      <c r="D3022" s="457" t="s">
        <v>207</v>
      </c>
      <c r="E3022" s="458" t="s">
        <v>1128</v>
      </c>
      <c r="F3022" s="459" t="s">
        <v>1129</v>
      </c>
      <c r="G3022" s="460">
        <v>2272</v>
      </c>
      <c r="H3022" s="461">
        <v>1699</v>
      </c>
      <c r="I3022" s="461">
        <v>579</v>
      </c>
      <c r="J3022" s="462" t="s">
        <v>56</v>
      </c>
      <c r="K3022" s="463">
        <v>0.5</v>
      </c>
      <c r="L3022" s="464" t="s">
        <v>57</v>
      </c>
      <c r="M3022" s="464" t="s">
        <v>48</v>
      </c>
      <c r="N3022" s="464" t="s">
        <v>48</v>
      </c>
      <c r="O3022" s="464" t="s">
        <v>48</v>
      </c>
      <c r="P3022" s="464" t="s">
        <v>49</v>
      </c>
      <c r="Q3022" s="464" t="s">
        <v>48</v>
      </c>
      <c r="R3022" s="448" t="s">
        <v>9291</v>
      </c>
      <c r="S3022" s="465">
        <v>1.3999999999999999E-2</v>
      </c>
    </row>
    <row r="3023" spans="1:19" x14ac:dyDescent="0.2">
      <c r="A3023" s="454" t="s">
        <v>9292</v>
      </c>
      <c r="B3023" s="455" t="s">
        <v>9293</v>
      </c>
      <c r="C3023" s="456" t="s">
        <v>61</v>
      </c>
      <c r="D3023" s="457" t="s">
        <v>259</v>
      </c>
      <c r="E3023" s="458" t="s">
        <v>260</v>
      </c>
      <c r="F3023" s="459" t="s">
        <v>261</v>
      </c>
      <c r="G3023" s="460">
        <v>1345</v>
      </c>
      <c r="H3023" s="461">
        <v>345</v>
      </c>
      <c r="I3023" s="461">
        <v>205</v>
      </c>
      <c r="J3023" s="462" t="s">
        <v>102</v>
      </c>
      <c r="K3023" s="463">
        <v>0.25</v>
      </c>
      <c r="L3023" s="464" t="s">
        <v>48</v>
      </c>
      <c r="M3023" s="464" t="s">
        <v>48</v>
      </c>
      <c r="N3023" s="464" t="s">
        <v>48</v>
      </c>
      <c r="O3023" s="464" t="s">
        <v>48</v>
      </c>
      <c r="P3023" s="464" t="s">
        <v>48</v>
      </c>
      <c r="Q3023" s="464" t="s">
        <v>48</v>
      </c>
      <c r="R3023" s="448" t="s">
        <v>9294</v>
      </c>
      <c r="S3023" s="465">
        <v>5.0000000000000001E-3</v>
      </c>
    </row>
    <row r="3024" spans="1:19" x14ac:dyDescent="0.2">
      <c r="A3024" s="454" t="s">
        <v>9295</v>
      </c>
      <c r="B3024" s="455" t="s">
        <v>9296</v>
      </c>
      <c r="C3024" s="456" t="s">
        <v>61</v>
      </c>
      <c r="D3024" s="457" t="s">
        <v>135</v>
      </c>
      <c r="E3024" s="458" t="s">
        <v>136</v>
      </c>
      <c r="F3024" s="459" t="s">
        <v>137</v>
      </c>
      <c r="G3024" s="460">
        <v>1009</v>
      </c>
      <c r="H3024" s="461">
        <v>806</v>
      </c>
      <c r="I3024" s="461">
        <v>280</v>
      </c>
      <c r="J3024" s="462" t="s">
        <v>102</v>
      </c>
      <c r="K3024" s="463">
        <v>0.25</v>
      </c>
      <c r="L3024" s="464" t="s">
        <v>48</v>
      </c>
      <c r="M3024" s="464" t="s">
        <v>48</v>
      </c>
      <c r="N3024" s="464" t="s">
        <v>48</v>
      </c>
      <c r="O3024" s="464" t="s">
        <v>48</v>
      </c>
      <c r="P3024" s="464" t="s">
        <v>48</v>
      </c>
      <c r="Q3024" s="464" t="s">
        <v>48</v>
      </c>
      <c r="R3024" s="448" t="s">
        <v>9297</v>
      </c>
      <c r="S3024" s="465">
        <v>1.8000000000000002E-2</v>
      </c>
    </row>
    <row r="3025" spans="1:19" x14ac:dyDescent="0.2">
      <c r="A3025" s="454" t="s">
        <v>384</v>
      </c>
      <c r="B3025" s="455" t="s">
        <v>9298</v>
      </c>
      <c r="C3025" s="456" t="s">
        <v>43</v>
      </c>
      <c r="D3025" s="457" t="s">
        <v>135</v>
      </c>
      <c r="E3025" s="458" t="s">
        <v>383</v>
      </c>
      <c r="F3025" s="459" t="s">
        <v>384</v>
      </c>
      <c r="G3025" s="460">
        <v>5510</v>
      </c>
      <c r="H3025" s="461">
        <v>4216</v>
      </c>
      <c r="I3025" s="461">
        <v>1923</v>
      </c>
      <c r="J3025" s="462" t="s">
        <v>102</v>
      </c>
      <c r="K3025" s="463">
        <v>0.25</v>
      </c>
      <c r="L3025" s="464" t="s">
        <v>57</v>
      </c>
      <c r="M3025" s="464" t="s">
        <v>48</v>
      </c>
      <c r="N3025" s="464" t="s">
        <v>48</v>
      </c>
      <c r="O3025" s="464" t="s">
        <v>49</v>
      </c>
      <c r="P3025" s="464" t="s">
        <v>48</v>
      </c>
      <c r="Q3025" s="464" t="s">
        <v>48</v>
      </c>
      <c r="R3025" s="448" t="s">
        <v>9299</v>
      </c>
      <c r="S3025" s="465">
        <v>0.02</v>
      </c>
    </row>
    <row r="3026" spans="1:19" x14ac:dyDescent="0.2">
      <c r="A3026" s="454" t="s">
        <v>9300</v>
      </c>
      <c r="B3026" s="455" t="s">
        <v>9301</v>
      </c>
      <c r="C3026" s="456" t="s">
        <v>61</v>
      </c>
      <c r="D3026" s="457" t="s">
        <v>118</v>
      </c>
      <c r="E3026" s="458" t="s">
        <v>160</v>
      </c>
      <c r="F3026" s="459" t="s">
        <v>161</v>
      </c>
      <c r="G3026" s="460">
        <v>3369</v>
      </c>
      <c r="H3026" s="461">
        <v>1433</v>
      </c>
      <c r="I3026" s="461">
        <v>647</v>
      </c>
      <c r="J3026" s="462" t="s">
        <v>47</v>
      </c>
      <c r="K3026" s="463">
        <v>0.35</v>
      </c>
      <c r="L3026" s="464" t="s">
        <v>48</v>
      </c>
      <c r="M3026" s="464" t="s">
        <v>48</v>
      </c>
      <c r="N3026" s="464" t="s">
        <v>49</v>
      </c>
      <c r="O3026" s="464" t="s">
        <v>48</v>
      </c>
      <c r="P3026" s="464" t="s">
        <v>48</v>
      </c>
      <c r="Q3026" s="464" t="s">
        <v>48</v>
      </c>
      <c r="R3026" s="448" t="s">
        <v>9302</v>
      </c>
      <c r="S3026" s="465">
        <v>0.02</v>
      </c>
    </row>
    <row r="3027" spans="1:19" x14ac:dyDescent="0.2">
      <c r="A3027" s="454" t="s">
        <v>9303</v>
      </c>
      <c r="B3027" s="455" t="s">
        <v>9304</v>
      </c>
      <c r="C3027" s="456" t="s">
        <v>61</v>
      </c>
      <c r="D3027" s="457" t="s">
        <v>118</v>
      </c>
      <c r="E3027" s="458" t="s">
        <v>331</v>
      </c>
      <c r="F3027" s="459" t="s">
        <v>332</v>
      </c>
      <c r="G3027" s="460">
        <v>855</v>
      </c>
      <c r="H3027" s="461">
        <v>254</v>
      </c>
      <c r="I3027" s="461">
        <v>121</v>
      </c>
      <c r="J3027" s="462" t="s">
        <v>47</v>
      </c>
      <c r="K3027" s="463">
        <v>0.35</v>
      </c>
      <c r="L3027" s="464" t="s">
        <v>48</v>
      </c>
      <c r="M3027" s="464" t="s">
        <v>48</v>
      </c>
      <c r="N3027" s="464" t="s">
        <v>48</v>
      </c>
      <c r="O3027" s="464" t="s">
        <v>48</v>
      </c>
      <c r="P3027" s="464" t="s">
        <v>48</v>
      </c>
      <c r="Q3027" s="464" t="s">
        <v>48</v>
      </c>
      <c r="R3027" s="448" t="s">
        <v>9305</v>
      </c>
      <c r="S3027" s="465">
        <v>1.7000000000000001E-2</v>
      </c>
    </row>
    <row r="3028" spans="1:19" x14ac:dyDescent="0.2">
      <c r="A3028" s="454" t="s">
        <v>9306</v>
      </c>
      <c r="B3028" s="455" t="s">
        <v>9307</v>
      </c>
      <c r="C3028" s="456" t="s">
        <v>61</v>
      </c>
      <c r="D3028" s="457" t="s">
        <v>135</v>
      </c>
      <c r="E3028" s="458" t="s">
        <v>136</v>
      </c>
      <c r="F3028" s="459" t="s">
        <v>137</v>
      </c>
      <c r="G3028" s="460">
        <v>1795</v>
      </c>
      <c r="H3028" s="461">
        <v>1306</v>
      </c>
      <c r="I3028" s="461">
        <v>489</v>
      </c>
      <c r="J3028" s="462" t="s">
        <v>102</v>
      </c>
      <c r="K3028" s="463">
        <v>0.25</v>
      </c>
      <c r="L3028" s="464" t="s">
        <v>48</v>
      </c>
      <c r="M3028" s="464" t="s">
        <v>48</v>
      </c>
      <c r="N3028" s="464" t="s">
        <v>48</v>
      </c>
      <c r="O3028" s="464" t="s">
        <v>48</v>
      </c>
      <c r="P3028" s="464" t="s">
        <v>48</v>
      </c>
      <c r="Q3028" s="464" t="s">
        <v>48</v>
      </c>
      <c r="R3028" s="448" t="s">
        <v>9308</v>
      </c>
      <c r="S3028" s="465">
        <v>1.3999999999999999E-2</v>
      </c>
    </row>
    <row r="3029" spans="1:19" x14ac:dyDescent="0.2">
      <c r="A3029" s="454" t="s">
        <v>9309</v>
      </c>
      <c r="B3029" s="455" t="s">
        <v>9310</v>
      </c>
      <c r="C3029" s="456" t="s">
        <v>61</v>
      </c>
      <c r="D3029" s="457" t="s">
        <v>135</v>
      </c>
      <c r="E3029" s="458" t="s">
        <v>367</v>
      </c>
      <c r="F3029" s="459" t="s">
        <v>368</v>
      </c>
      <c r="G3029" s="460">
        <v>641</v>
      </c>
      <c r="H3029" s="461">
        <v>336</v>
      </c>
      <c r="I3029" s="461">
        <v>168</v>
      </c>
      <c r="J3029" s="462" t="s">
        <v>102</v>
      </c>
      <c r="K3029" s="463">
        <v>0.25</v>
      </c>
      <c r="L3029" s="464" t="s">
        <v>48</v>
      </c>
      <c r="M3029" s="464" t="s">
        <v>48</v>
      </c>
      <c r="N3029" s="464" t="s">
        <v>48</v>
      </c>
      <c r="O3029" s="464" t="s">
        <v>48</v>
      </c>
      <c r="P3029" s="464" t="s">
        <v>48</v>
      </c>
      <c r="Q3029" s="464" t="s">
        <v>48</v>
      </c>
      <c r="R3029" s="448" t="s">
        <v>9311</v>
      </c>
      <c r="S3029" s="465">
        <v>0</v>
      </c>
    </row>
    <row r="3030" spans="1:19" x14ac:dyDescent="0.2">
      <c r="A3030" s="454" t="s">
        <v>9312</v>
      </c>
      <c r="B3030" s="455" t="s">
        <v>9313</v>
      </c>
      <c r="C3030" s="456" t="s">
        <v>61</v>
      </c>
      <c r="D3030" s="457" t="s">
        <v>135</v>
      </c>
      <c r="E3030" s="458" t="s">
        <v>136</v>
      </c>
      <c r="F3030" s="459" t="s">
        <v>137</v>
      </c>
      <c r="G3030" s="460">
        <v>1180</v>
      </c>
      <c r="H3030" s="461">
        <v>364</v>
      </c>
      <c r="I3030" s="461">
        <v>170</v>
      </c>
      <c r="J3030" s="462" t="s">
        <v>102</v>
      </c>
      <c r="K3030" s="463">
        <v>0.25</v>
      </c>
      <c r="L3030" s="464" t="s">
        <v>48</v>
      </c>
      <c r="M3030" s="464" t="s">
        <v>48</v>
      </c>
      <c r="N3030" s="464" t="s">
        <v>48</v>
      </c>
      <c r="O3030" s="464" t="s">
        <v>48</v>
      </c>
      <c r="P3030" s="464" t="s">
        <v>48</v>
      </c>
      <c r="Q3030" s="464" t="s">
        <v>48</v>
      </c>
      <c r="R3030" s="448" t="s">
        <v>9314</v>
      </c>
      <c r="S3030" s="465">
        <v>1.3000000000000001E-2</v>
      </c>
    </row>
    <row r="3031" spans="1:19" x14ac:dyDescent="0.2">
      <c r="A3031" s="454" t="s">
        <v>9315</v>
      </c>
      <c r="B3031" s="455" t="s">
        <v>9316</v>
      </c>
      <c r="C3031" s="456" t="s">
        <v>61</v>
      </c>
      <c r="D3031" s="457" t="s">
        <v>135</v>
      </c>
      <c r="E3031" s="458" t="s">
        <v>136</v>
      </c>
      <c r="F3031" s="459" t="s">
        <v>137</v>
      </c>
      <c r="G3031" s="460">
        <v>2327</v>
      </c>
      <c r="H3031" s="461">
        <v>675</v>
      </c>
      <c r="I3031" s="461">
        <v>253</v>
      </c>
      <c r="J3031" s="462" t="s">
        <v>102</v>
      </c>
      <c r="K3031" s="463">
        <v>0.25</v>
      </c>
      <c r="L3031" s="464" t="s">
        <v>48</v>
      </c>
      <c r="M3031" s="464" t="s">
        <v>48</v>
      </c>
      <c r="N3031" s="464" t="s">
        <v>48</v>
      </c>
      <c r="O3031" s="464" t="s">
        <v>48</v>
      </c>
      <c r="P3031" s="464" t="s">
        <v>48</v>
      </c>
      <c r="Q3031" s="464" t="s">
        <v>48</v>
      </c>
      <c r="R3031" s="448" t="s">
        <v>9317</v>
      </c>
      <c r="S3031" s="465">
        <v>1.4999999999999999E-2</v>
      </c>
    </row>
    <row r="3032" spans="1:19" x14ac:dyDescent="0.2">
      <c r="A3032" s="454" t="s">
        <v>9318</v>
      </c>
      <c r="B3032" s="455" t="s">
        <v>9319</v>
      </c>
      <c r="C3032" s="456" t="s">
        <v>61</v>
      </c>
      <c r="D3032" s="457" t="s">
        <v>76</v>
      </c>
      <c r="E3032" s="458" t="s">
        <v>1300</v>
      </c>
      <c r="F3032" s="459" t="s">
        <v>1301</v>
      </c>
      <c r="G3032" s="460">
        <v>2334</v>
      </c>
      <c r="H3032" s="461">
        <v>892</v>
      </c>
      <c r="I3032" s="461">
        <v>376</v>
      </c>
      <c r="J3032" s="462" t="s">
        <v>72</v>
      </c>
      <c r="K3032" s="463">
        <v>0.5</v>
      </c>
      <c r="L3032" s="464" t="s">
        <v>48</v>
      </c>
      <c r="M3032" s="464" t="s">
        <v>48</v>
      </c>
      <c r="N3032" s="464" t="s">
        <v>49</v>
      </c>
      <c r="O3032" s="464" t="s">
        <v>48</v>
      </c>
      <c r="P3032" s="464" t="s">
        <v>48</v>
      </c>
      <c r="Q3032" s="464" t="s">
        <v>48</v>
      </c>
      <c r="R3032" s="448" t="s">
        <v>9320</v>
      </c>
      <c r="S3032" s="465">
        <v>0.02</v>
      </c>
    </row>
    <row r="3033" spans="1:19" x14ac:dyDescent="0.2">
      <c r="A3033" s="454" t="s">
        <v>9321</v>
      </c>
      <c r="B3033" s="455" t="s">
        <v>9322</v>
      </c>
      <c r="C3033" s="456" t="s">
        <v>61</v>
      </c>
      <c r="D3033" s="457" t="s">
        <v>62</v>
      </c>
      <c r="E3033" s="458" t="s">
        <v>180</v>
      </c>
      <c r="F3033" s="459" t="s">
        <v>181</v>
      </c>
      <c r="G3033" s="460">
        <v>475</v>
      </c>
      <c r="H3033" s="461">
        <v>123</v>
      </c>
      <c r="I3033" s="461">
        <v>59</v>
      </c>
      <c r="J3033" s="462" t="s">
        <v>65</v>
      </c>
      <c r="K3033" s="463">
        <v>0.5</v>
      </c>
      <c r="L3033" s="464" t="s">
        <v>57</v>
      </c>
      <c r="M3033" s="464" t="s">
        <v>48</v>
      </c>
      <c r="N3033" s="464" t="s">
        <v>48</v>
      </c>
      <c r="O3033" s="464" t="s">
        <v>48</v>
      </c>
      <c r="P3033" s="464" t="s">
        <v>49</v>
      </c>
      <c r="Q3033" s="464" t="s">
        <v>48</v>
      </c>
      <c r="R3033" s="448" t="s">
        <v>9323</v>
      </c>
      <c r="S3033" s="465">
        <v>1.7000000000000001E-2</v>
      </c>
    </row>
    <row r="3034" spans="1:19" x14ac:dyDescent="0.2">
      <c r="A3034" s="454" t="s">
        <v>9324</v>
      </c>
      <c r="B3034" s="455" t="s">
        <v>9325</v>
      </c>
      <c r="C3034" s="456" t="s">
        <v>61</v>
      </c>
      <c r="D3034" s="457" t="s">
        <v>69</v>
      </c>
      <c r="E3034" s="458" t="s">
        <v>70</v>
      </c>
      <c r="F3034" s="459" t="s">
        <v>71</v>
      </c>
      <c r="G3034" s="460">
        <v>2566</v>
      </c>
      <c r="H3034" s="461">
        <v>601</v>
      </c>
      <c r="I3034" s="461">
        <v>374</v>
      </c>
      <c r="J3034" s="462" t="s">
        <v>72</v>
      </c>
      <c r="K3034" s="463">
        <v>0.5</v>
      </c>
      <c r="L3034" s="464" t="s">
        <v>48</v>
      </c>
      <c r="M3034" s="464" t="s">
        <v>48</v>
      </c>
      <c r="N3034" s="464" t="s">
        <v>48</v>
      </c>
      <c r="O3034" s="464" t="s">
        <v>48</v>
      </c>
      <c r="P3034" s="464" t="s">
        <v>48</v>
      </c>
      <c r="Q3034" s="464" t="s">
        <v>48</v>
      </c>
      <c r="R3034" s="448" t="s">
        <v>9326</v>
      </c>
      <c r="S3034" s="465">
        <v>1.6E-2</v>
      </c>
    </row>
    <row r="3035" spans="1:19" x14ac:dyDescent="0.2">
      <c r="A3035" s="454" t="s">
        <v>2372</v>
      </c>
      <c r="B3035" s="455" t="s">
        <v>9327</v>
      </c>
      <c r="C3035" s="456" t="s">
        <v>43</v>
      </c>
      <c r="D3035" s="457" t="s">
        <v>111</v>
      </c>
      <c r="E3035" s="458" t="s">
        <v>2371</v>
      </c>
      <c r="F3035" s="459" t="s">
        <v>2372</v>
      </c>
      <c r="G3035" s="460">
        <v>3617</v>
      </c>
      <c r="H3035" s="461">
        <v>20775</v>
      </c>
      <c r="I3035" s="461">
        <v>8184</v>
      </c>
      <c r="J3035" s="462" t="s">
        <v>114</v>
      </c>
      <c r="K3035" s="463">
        <v>0.35</v>
      </c>
      <c r="L3035" s="464" t="s">
        <v>48</v>
      </c>
      <c r="M3035" s="464" t="s">
        <v>48</v>
      </c>
      <c r="N3035" s="464" t="s">
        <v>48</v>
      </c>
      <c r="O3035" s="464" t="s">
        <v>48</v>
      </c>
      <c r="P3035" s="464" t="s">
        <v>48</v>
      </c>
      <c r="Q3035" s="464" t="s">
        <v>48</v>
      </c>
      <c r="R3035" s="448" t="s">
        <v>9328</v>
      </c>
      <c r="S3035" s="465">
        <v>1.9E-2</v>
      </c>
    </row>
    <row r="3036" spans="1:19" x14ac:dyDescent="0.2">
      <c r="A3036" s="454" t="s">
        <v>9329</v>
      </c>
      <c r="B3036" s="455" t="s">
        <v>9330</v>
      </c>
      <c r="C3036" s="456" t="s">
        <v>61</v>
      </c>
      <c r="D3036" s="457" t="s">
        <v>276</v>
      </c>
      <c r="E3036" s="458" t="s">
        <v>277</v>
      </c>
      <c r="F3036" s="459" t="s">
        <v>278</v>
      </c>
      <c r="G3036" s="460">
        <v>2894</v>
      </c>
      <c r="H3036" s="461">
        <v>1340</v>
      </c>
      <c r="I3036" s="461">
        <v>763</v>
      </c>
      <c r="J3036" s="462" t="s">
        <v>188</v>
      </c>
      <c r="K3036" s="463">
        <v>0.5</v>
      </c>
      <c r="L3036" s="464" t="s">
        <v>57</v>
      </c>
      <c r="M3036" s="464" t="s">
        <v>48</v>
      </c>
      <c r="N3036" s="464" t="s">
        <v>48</v>
      </c>
      <c r="O3036" s="464" t="s">
        <v>48</v>
      </c>
      <c r="P3036" s="464" t="s">
        <v>49</v>
      </c>
      <c r="Q3036" s="464" t="s">
        <v>48</v>
      </c>
      <c r="R3036" s="448" t="s">
        <v>9331</v>
      </c>
      <c r="S3036" s="465">
        <v>1.4999999999999999E-2</v>
      </c>
    </row>
    <row r="3037" spans="1:19" x14ac:dyDescent="0.2">
      <c r="A3037" s="454" t="s">
        <v>9332</v>
      </c>
      <c r="B3037" s="455" t="s">
        <v>9333</v>
      </c>
      <c r="C3037" s="456" t="s">
        <v>61</v>
      </c>
      <c r="D3037" s="457" t="s">
        <v>62</v>
      </c>
      <c r="E3037" s="458" t="s">
        <v>175</v>
      </c>
      <c r="F3037" s="459" t="s">
        <v>176</v>
      </c>
      <c r="G3037" s="460">
        <v>976</v>
      </c>
      <c r="H3037" s="461">
        <v>158</v>
      </c>
      <c r="I3037" s="461">
        <v>70</v>
      </c>
      <c r="J3037" s="462" t="s">
        <v>65</v>
      </c>
      <c r="K3037" s="463">
        <v>0.5</v>
      </c>
      <c r="L3037" s="464" t="s">
        <v>57</v>
      </c>
      <c r="M3037" s="464" t="s">
        <v>48</v>
      </c>
      <c r="N3037" s="464" t="s">
        <v>48</v>
      </c>
      <c r="O3037" s="464" t="s">
        <v>48</v>
      </c>
      <c r="P3037" s="464" t="s">
        <v>49</v>
      </c>
      <c r="Q3037" s="464" t="s">
        <v>48</v>
      </c>
      <c r="R3037" s="448" t="s">
        <v>9334</v>
      </c>
      <c r="S3037" s="465">
        <v>0.02</v>
      </c>
    </row>
    <row r="3038" spans="1:19" x14ac:dyDescent="0.2">
      <c r="A3038" s="454" t="s">
        <v>9335</v>
      </c>
      <c r="B3038" s="455" t="s">
        <v>9336</v>
      </c>
      <c r="C3038" s="456" t="s">
        <v>61</v>
      </c>
      <c r="D3038" s="457" t="s">
        <v>62</v>
      </c>
      <c r="E3038" s="458" t="s">
        <v>1211</v>
      </c>
      <c r="F3038" s="459" t="s">
        <v>1212</v>
      </c>
      <c r="G3038" s="460">
        <v>936</v>
      </c>
      <c r="H3038" s="461">
        <v>145</v>
      </c>
      <c r="I3038" s="461">
        <v>62</v>
      </c>
      <c r="J3038" s="462" t="s">
        <v>65</v>
      </c>
      <c r="K3038" s="463">
        <v>0.5</v>
      </c>
      <c r="L3038" s="464" t="s">
        <v>57</v>
      </c>
      <c r="M3038" s="464" t="s">
        <v>49</v>
      </c>
      <c r="N3038" s="464" t="s">
        <v>48</v>
      </c>
      <c r="O3038" s="464" t="s">
        <v>48</v>
      </c>
      <c r="P3038" s="464" t="s">
        <v>48</v>
      </c>
      <c r="Q3038" s="464" t="s">
        <v>48</v>
      </c>
      <c r="R3038" s="448" t="s">
        <v>9337</v>
      </c>
      <c r="S3038" s="465">
        <v>0</v>
      </c>
    </row>
    <row r="3039" spans="1:19" x14ac:dyDescent="0.2">
      <c r="A3039" s="454" t="s">
        <v>9338</v>
      </c>
      <c r="B3039" s="455" t="s">
        <v>9339</v>
      </c>
      <c r="C3039" s="456" t="s">
        <v>61</v>
      </c>
      <c r="D3039" s="457" t="s">
        <v>285</v>
      </c>
      <c r="E3039" s="458" t="s">
        <v>498</v>
      </c>
      <c r="F3039" s="459" t="s">
        <v>499</v>
      </c>
      <c r="G3039" s="460">
        <v>741</v>
      </c>
      <c r="H3039" s="461">
        <v>127</v>
      </c>
      <c r="I3039" s="461">
        <v>94</v>
      </c>
      <c r="J3039" s="462" t="s">
        <v>56</v>
      </c>
      <c r="K3039" s="463">
        <v>0.5</v>
      </c>
      <c r="L3039" s="464" t="s">
        <v>57</v>
      </c>
      <c r="M3039" s="464" t="s">
        <v>48</v>
      </c>
      <c r="N3039" s="464" t="s">
        <v>48</v>
      </c>
      <c r="O3039" s="464" t="s">
        <v>48</v>
      </c>
      <c r="P3039" s="464" t="s">
        <v>49</v>
      </c>
      <c r="Q3039" s="464" t="s">
        <v>48</v>
      </c>
      <c r="R3039" s="448" t="s">
        <v>9340</v>
      </c>
      <c r="S3039" s="465">
        <v>0</v>
      </c>
    </row>
    <row r="3040" spans="1:19" x14ac:dyDescent="0.2">
      <c r="A3040" s="454" t="s">
        <v>9341</v>
      </c>
      <c r="B3040" s="455" t="s">
        <v>9342</v>
      </c>
      <c r="C3040" s="456" t="s">
        <v>61</v>
      </c>
      <c r="D3040" s="457" t="s">
        <v>135</v>
      </c>
      <c r="E3040" s="458" t="s">
        <v>1427</v>
      </c>
      <c r="F3040" s="459" t="s">
        <v>1428</v>
      </c>
      <c r="G3040" s="460">
        <v>861</v>
      </c>
      <c r="H3040" s="461">
        <v>350</v>
      </c>
      <c r="I3040" s="461">
        <v>169</v>
      </c>
      <c r="J3040" s="462" t="s">
        <v>102</v>
      </c>
      <c r="K3040" s="463">
        <v>0.25</v>
      </c>
      <c r="L3040" s="464" t="s">
        <v>48</v>
      </c>
      <c r="M3040" s="464" t="s">
        <v>48</v>
      </c>
      <c r="N3040" s="464" t="s">
        <v>48</v>
      </c>
      <c r="O3040" s="464" t="s">
        <v>48</v>
      </c>
      <c r="P3040" s="464" t="s">
        <v>48</v>
      </c>
      <c r="Q3040" s="464" t="s">
        <v>48</v>
      </c>
      <c r="R3040" s="448" t="s">
        <v>9343</v>
      </c>
      <c r="S3040" s="465">
        <v>0.01</v>
      </c>
    </row>
    <row r="3041" spans="1:19" x14ac:dyDescent="0.2">
      <c r="A3041" s="454" t="s">
        <v>9344</v>
      </c>
      <c r="B3041" s="455" t="s">
        <v>9345</v>
      </c>
      <c r="C3041" s="456" t="s">
        <v>61</v>
      </c>
      <c r="D3041" s="457" t="s">
        <v>135</v>
      </c>
      <c r="E3041" s="458" t="s">
        <v>612</v>
      </c>
      <c r="F3041" s="459" t="s">
        <v>613</v>
      </c>
      <c r="G3041" s="460">
        <v>955</v>
      </c>
      <c r="H3041" s="461">
        <v>70</v>
      </c>
      <c r="I3041" s="461">
        <v>52</v>
      </c>
      <c r="J3041" s="462" t="s">
        <v>102</v>
      </c>
      <c r="K3041" s="463">
        <v>0.25</v>
      </c>
      <c r="L3041" s="464" t="s">
        <v>48</v>
      </c>
      <c r="M3041" s="464" t="s">
        <v>49</v>
      </c>
      <c r="N3041" s="464" t="s">
        <v>48</v>
      </c>
      <c r="O3041" s="464" t="s">
        <v>48</v>
      </c>
      <c r="P3041" s="464" t="s">
        <v>48</v>
      </c>
      <c r="Q3041" s="464" t="s">
        <v>48</v>
      </c>
      <c r="R3041" s="448" t="s">
        <v>9346</v>
      </c>
      <c r="S3041" s="465">
        <v>0.02</v>
      </c>
    </row>
    <row r="3042" spans="1:19" x14ac:dyDescent="0.2">
      <c r="A3042" s="454" t="s">
        <v>9347</v>
      </c>
      <c r="B3042" s="455" t="s">
        <v>9348</v>
      </c>
      <c r="C3042" s="456" t="s">
        <v>43</v>
      </c>
      <c r="D3042" s="457" t="s">
        <v>44</v>
      </c>
      <c r="E3042" s="458" t="s">
        <v>2931</v>
      </c>
      <c r="F3042" s="459" t="s">
        <v>2929</v>
      </c>
      <c r="G3042" s="460">
        <v>3337</v>
      </c>
      <c r="H3042" s="461">
        <v>5739</v>
      </c>
      <c r="I3042" s="461">
        <v>2535</v>
      </c>
      <c r="J3042" s="462" t="s">
        <v>47</v>
      </c>
      <c r="K3042" s="463">
        <v>0.35</v>
      </c>
      <c r="L3042" s="464" t="s">
        <v>48</v>
      </c>
      <c r="M3042" s="464" t="s">
        <v>48</v>
      </c>
      <c r="N3042" s="464" t="s">
        <v>48</v>
      </c>
      <c r="O3042" s="464" t="s">
        <v>48</v>
      </c>
      <c r="P3042" s="464" t="s">
        <v>48</v>
      </c>
      <c r="Q3042" s="464" t="s">
        <v>48</v>
      </c>
      <c r="R3042" s="448" t="s">
        <v>9349</v>
      </c>
      <c r="S3042" s="465">
        <v>0.02</v>
      </c>
    </row>
    <row r="3043" spans="1:19" x14ac:dyDescent="0.2">
      <c r="A3043" s="454" t="s">
        <v>9350</v>
      </c>
      <c r="B3043" s="455" t="s">
        <v>9351</v>
      </c>
      <c r="C3043" s="456" t="s">
        <v>61</v>
      </c>
      <c r="D3043" s="457" t="s">
        <v>62</v>
      </c>
      <c r="E3043" s="458" t="s">
        <v>1182</v>
      </c>
      <c r="F3043" s="459" t="s">
        <v>1183</v>
      </c>
      <c r="G3043" s="460">
        <v>709</v>
      </c>
      <c r="H3043" s="461">
        <v>103</v>
      </c>
      <c r="I3043" s="461">
        <v>60</v>
      </c>
      <c r="J3043" s="462" t="s">
        <v>65</v>
      </c>
      <c r="K3043" s="463">
        <v>0.5</v>
      </c>
      <c r="L3043" s="464" t="s">
        <v>48</v>
      </c>
      <c r="M3043" s="464" t="s">
        <v>48</v>
      </c>
      <c r="N3043" s="464" t="s">
        <v>49</v>
      </c>
      <c r="O3043" s="464" t="s">
        <v>48</v>
      </c>
      <c r="P3043" s="464" t="s">
        <v>48</v>
      </c>
      <c r="Q3043" s="464" t="s">
        <v>48</v>
      </c>
      <c r="R3043" s="448" t="s">
        <v>9352</v>
      </c>
      <c r="S3043" s="465">
        <v>0.02</v>
      </c>
    </row>
    <row r="3044" spans="1:19" x14ac:dyDescent="0.2">
      <c r="A3044" s="454" t="s">
        <v>9353</v>
      </c>
      <c r="B3044" s="455" t="s">
        <v>9354</v>
      </c>
      <c r="C3044" s="456" t="s">
        <v>61</v>
      </c>
      <c r="D3044" s="457" t="s">
        <v>62</v>
      </c>
      <c r="E3044" s="458" t="s">
        <v>884</v>
      </c>
      <c r="F3044" s="459" t="s">
        <v>885</v>
      </c>
      <c r="G3044" s="460">
        <v>3181</v>
      </c>
      <c r="H3044" s="461">
        <v>1336</v>
      </c>
      <c r="I3044" s="461">
        <v>582</v>
      </c>
      <c r="J3044" s="462" t="s">
        <v>65</v>
      </c>
      <c r="K3044" s="463">
        <v>0.5</v>
      </c>
      <c r="L3044" s="464" t="s">
        <v>48</v>
      </c>
      <c r="M3044" s="464" t="s">
        <v>48</v>
      </c>
      <c r="N3044" s="464" t="s">
        <v>49</v>
      </c>
      <c r="O3044" s="464" t="s">
        <v>48</v>
      </c>
      <c r="P3044" s="464" t="s">
        <v>48</v>
      </c>
      <c r="Q3044" s="464" t="s">
        <v>48</v>
      </c>
      <c r="R3044" s="448" t="s">
        <v>9355</v>
      </c>
      <c r="S3044" s="465">
        <v>1.3999999999999999E-2</v>
      </c>
    </row>
    <row r="3045" spans="1:19" x14ac:dyDescent="0.2">
      <c r="A3045" s="454" t="s">
        <v>9356</v>
      </c>
      <c r="B3045" s="455" t="s">
        <v>9357</v>
      </c>
      <c r="C3045" s="456" t="s">
        <v>61</v>
      </c>
      <c r="D3045" s="457" t="s">
        <v>99</v>
      </c>
      <c r="E3045" s="458" t="s">
        <v>100</v>
      </c>
      <c r="F3045" s="459" t="s">
        <v>101</v>
      </c>
      <c r="G3045" s="460">
        <v>689</v>
      </c>
      <c r="H3045" s="461">
        <v>167</v>
      </c>
      <c r="I3045" s="461">
        <v>79</v>
      </c>
      <c r="J3045" s="462" t="s">
        <v>102</v>
      </c>
      <c r="K3045" s="463">
        <v>0.25</v>
      </c>
      <c r="L3045" s="464" t="s">
        <v>48</v>
      </c>
      <c r="M3045" s="464" t="s">
        <v>48</v>
      </c>
      <c r="N3045" s="464" t="s">
        <v>48</v>
      </c>
      <c r="O3045" s="464" t="s">
        <v>48</v>
      </c>
      <c r="P3045" s="464" t="s">
        <v>48</v>
      </c>
      <c r="Q3045" s="464" t="s">
        <v>48</v>
      </c>
      <c r="R3045" s="448" t="s">
        <v>9358</v>
      </c>
      <c r="S3045" s="465">
        <v>1.3999999999999999E-2</v>
      </c>
    </row>
    <row r="3046" spans="1:19" x14ac:dyDescent="0.2">
      <c r="A3046" s="454" t="s">
        <v>9359</v>
      </c>
      <c r="B3046" s="455" t="s">
        <v>9360</v>
      </c>
      <c r="C3046" s="456" t="s">
        <v>43</v>
      </c>
      <c r="D3046" s="457" t="s">
        <v>135</v>
      </c>
      <c r="E3046" s="458" t="s">
        <v>136</v>
      </c>
      <c r="F3046" s="459" t="s">
        <v>137</v>
      </c>
      <c r="G3046" s="460">
        <v>3289</v>
      </c>
      <c r="H3046" s="461">
        <v>3266</v>
      </c>
      <c r="I3046" s="461">
        <v>1180</v>
      </c>
      <c r="J3046" s="462" t="s">
        <v>102</v>
      </c>
      <c r="K3046" s="463">
        <v>0.25</v>
      </c>
      <c r="L3046" s="464" t="s">
        <v>48</v>
      </c>
      <c r="M3046" s="464" t="s">
        <v>48</v>
      </c>
      <c r="N3046" s="464" t="s">
        <v>48</v>
      </c>
      <c r="O3046" s="464" t="s">
        <v>48</v>
      </c>
      <c r="P3046" s="464" t="s">
        <v>48</v>
      </c>
      <c r="Q3046" s="464" t="s">
        <v>48</v>
      </c>
      <c r="R3046" s="448" t="s">
        <v>9361</v>
      </c>
      <c r="S3046" s="465">
        <v>0.02</v>
      </c>
    </row>
    <row r="3047" spans="1:19" x14ac:dyDescent="0.2">
      <c r="A3047" s="454" t="s">
        <v>9362</v>
      </c>
      <c r="B3047" s="455" t="s">
        <v>9363</v>
      </c>
      <c r="C3047" s="456" t="s">
        <v>61</v>
      </c>
      <c r="D3047" s="457" t="s">
        <v>44</v>
      </c>
      <c r="E3047" s="458" t="s">
        <v>2931</v>
      </c>
      <c r="F3047" s="459" t="s">
        <v>2929</v>
      </c>
      <c r="G3047" s="460">
        <v>2232</v>
      </c>
      <c r="H3047" s="461">
        <v>778</v>
      </c>
      <c r="I3047" s="461">
        <v>308</v>
      </c>
      <c r="J3047" s="462" t="s">
        <v>47</v>
      </c>
      <c r="K3047" s="463">
        <v>0.35</v>
      </c>
      <c r="L3047" s="464" t="s">
        <v>48</v>
      </c>
      <c r="M3047" s="464" t="s">
        <v>48</v>
      </c>
      <c r="N3047" s="464" t="s">
        <v>48</v>
      </c>
      <c r="O3047" s="464" t="s">
        <v>48</v>
      </c>
      <c r="P3047" s="464" t="s">
        <v>48</v>
      </c>
      <c r="Q3047" s="464" t="s">
        <v>48</v>
      </c>
      <c r="R3047" s="448" t="s">
        <v>9364</v>
      </c>
      <c r="S3047" s="465">
        <v>0.02</v>
      </c>
    </row>
    <row r="3048" spans="1:19" x14ac:dyDescent="0.2">
      <c r="A3048" s="454" t="s">
        <v>9365</v>
      </c>
      <c r="B3048" s="455" t="s">
        <v>9366</v>
      </c>
      <c r="C3048" s="456" t="s">
        <v>43</v>
      </c>
      <c r="D3048" s="457" t="s">
        <v>111</v>
      </c>
      <c r="E3048" s="458" t="s">
        <v>1981</v>
      </c>
      <c r="F3048" s="459" t="s">
        <v>1982</v>
      </c>
      <c r="G3048" s="460">
        <v>2856</v>
      </c>
      <c r="H3048" s="461">
        <v>18122</v>
      </c>
      <c r="I3048" s="461">
        <v>6123</v>
      </c>
      <c r="J3048" s="462" t="s">
        <v>114</v>
      </c>
      <c r="K3048" s="463">
        <v>0</v>
      </c>
      <c r="L3048" s="464" t="s">
        <v>48</v>
      </c>
      <c r="M3048" s="464" t="s">
        <v>48</v>
      </c>
      <c r="N3048" s="464" t="s">
        <v>48</v>
      </c>
      <c r="O3048" s="464" t="s">
        <v>48</v>
      </c>
      <c r="P3048" s="464" t="s">
        <v>48</v>
      </c>
      <c r="Q3048" s="464" t="s">
        <v>48</v>
      </c>
      <c r="R3048" s="448" t="s">
        <v>9367</v>
      </c>
      <c r="S3048" s="465">
        <v>0.02</v>
      </c>
    </row>
    <row r="3049" spans="1:19" x14ac:dyDescent="0.2">
      <c r="A3049" s="454" t="s">
        <v>9368</v>
      </c>
      <c r="B3049" s="455" t="s">
        <v>9369</v>
      </c>
      <c r="C3049" s="456" t="s">
        <v>61</v>
      </c>
      <c r="D3049" s="457" t="s">
        <v>111</v>
      </c>
      <c r="E3049" s="458" t="s">
        <v>1133</v>
      </c>
      <c r="F3049" s="459" t="s">
        <v>1134</v>
      </c>
      <c r="G3049" s="460">
        <v>2033</v>
      </c>
      <c r="H3049" s="461">
        <v>3823</v>
      </c>
      <c r="I3049" s="461">
        <v>1385</v>
      </c>
      <c r="J3049" s="462" t="s">
        <v>114</v>
      </c>
      <c r="K3049" s="463">
        <v>0.35</v>
      </c>
      <c r="L3049" s="464" t="s">
        <v>48</v>
      </c>
      <c r="M3049" s="464" t="s">
        <v>48</v>
      </c>
      <c r="N3049" s="464" t="s">
        <v>49</v>
      </c>
      <c r="O3049" s="464" t="s">
        <v>48</v>
      </c>
      <c r="P3049" s="464" t="s">
        <v>48</v>
      </c>
      <c r="Q3049" s="464" t="s">
        <v>48</v>
      </c>
      <c r="R3049" s="448" t="s">
        <v>9370</v>
      </c>
      <c r="S3049" s="465">
        <v>1.7000000000000001E-2</v>
      </c>
    </row>
    <row r="3050" spans="1:19" x14ac:dyDescent="0.2">
      <c r="A3050" s="454" t="s">
        <v>9371</v>
      </c>
      <c r="B3050" s="455" t="s">
        <v>9372</v>
      </c>
      <c r="C3050" s="456" t="s">
        <v>43</v>
      </c>
      <c r="D3050" s="457" t="s">
        <v>69</v>
      </c>
      <c r="E3050" s="458" t="s">
        <v>409</v>
      </c>
      <c r="F3050" s="459" t="s">
        <v>410</v>
      </c>
      <c r="G3050" s="460">
        <v>5318</v>
      </c>
      <c r="H3050" s="461">
        <v>3811</v>
      </c>
      <c r="I3050" s="461">
        <v>1577</v>
      </c>
      <c r="J3050" s="462" t="s">
        <v>72</v>
      </c>
      <c r="K3050" s="463">
        <v>0.5</v>
      </c>
      <c r="L3050" s="464" t="s">
        <v>48</v>
      </c>
      <c r="M3050" s="464" t="s">
        <v>48</v>
      </c>
      <c r="N3050" s="464" t="s">
        <v>48</v>
      </c>
      <c r="O3050" s="464" t="s">
        <v>48</v>
      </c>
      <c r="P3050" s="464" t="s">
        <v>48</v>
      </c>
      <c r="Q3050" s="464" t="s">
        <v>48</v>
      </c>
      <c r="R3050" s="448" t="s">
        <v>9373</v>
      </c>
      <c r="S3050" s="465">
        <v>1.8000000000000002E-2</v>
      </c>
    </row>
    <row r="3051" spans="1:19" x14ac:dyDescent="0.2">
      <c r="A3051" s="454" t="s">
        <v>9374</v>
      </c>
      <c r="B3051" s="455" t="s">
        <v>9375</v>
      </c>
      <c r="C3051" s="456" t="s">
        <v>61</v>
      </c>
      <c r="D3051" s="457" t="s">
        <v>111</v>
      </c>
      <c r="E3051" s="458" t="s">
        <v>519</v>
      </c>
      <c r="F3051" s="459" t="s">
        <v>517</v>
      </c>
      <c r="G3051" s="460">
        <v>2957</v>
      </c>
      <c r="H3051" s="461">
        <v>1316</v>
      </c>
      <c r="I3051" s="461">
        <v>541</v>
      </c>
      <c r="J3051" s="462" t="s">
        <v>114</v>
      </c>
      <c r="K3051" s="463">
        <v>0.35</v>
      </c>
      <c r="L3051" s="464" t="s">
        <v>48</v>
      </c>
      <c r="M3051" s="464" t="s">
        <v>48</v>
      </c>
      <c r="N3051" s="464" t="s">
        <v>48</v>
      </c>
      <c r="O3051" s="464" t="s">
        <v>48</v>
      </c>
      <c r="P3051" s="464" t="s">
        <v>48</v>
      </c>
      <c r="Q3051" s="464" t="s">
        <v>48</v>
      </c>
      <c r="R3051" s="448" t="s">
        <v>9376</v>
      </c>
      <c r="S3051" s="465">
        <v>1.9E-2</v>
      </c>
    </row>
    <row r="3052" spans="1:19" x14ac:dyDescent="0.2">
      <c r="A3052" s="454" t="s">
        <v>9377</v>
      </c>
      <c r="B3052" s="455" t="s">
        <v>9378</v>
      </c>
      <c r="C3052" s="456" t="s">
        <v>61</v>
      </c>
      <c r="D3052" s="457" t="s">
        <v>62</v>
      </c>
      <c r="E3052" s="458" t="s">
        <v>541</v>
      </c>
      <c r="F3052" s="459" t="s">
        <v>542</v>
      </c>
      <c r="G3052" s="460">
        <v>1413</v>
      </c>
      <c r="H3052" s="461">
        <v>923</v>
      </c>
      <c r="I3052" s="461">
        <v>293</v>
      </c>
      <c r="J3052" s="462" t="s">
        <v>65</v>
      </c>
      <c r="K3052" s="463">
        <v>0.5</v>
      </c>
      <c r="L3052" s="464" t="s">
        <v>48</v>
      </c>
      <c r="M3052" s="464" t="s">
        <v>48</v>
      </c>
      <c r="N3052" s="464" t="s">
        <v>49</v>
      </c>
      <c r="O3052" s="464" t="s">
        <v>48</v>
      </c>
      <c r="P3052" s="464" t="s">
        <v>48</v>
      </c>
      <c r="Q3052" s="464" t="s">
        <v>48</v>
      </c>
      <c r="R3052" s="448" t="s">
        <v>9379</v>
      </c>
      <c r="S3052" s="465">
        <v>0.02</v>
      </c>
    </row>
    <row r="3053" spans="1:19" x14ac:dyDescent="0.2">
      <c r="A3053" s="454" t="s">
        <v>9380</v>
      </c>
      <c r="B3053" s="455" t="s">
        <v>9381</v>
      </c>
      <c r="C3053" s="456" t="s">
        <v>61</v>
      </c>
      <c r="D3053" s="457" t="s">
        <v>44</v>
      </c>
      <c r="E3053" s="458" t="s">
        <v>242</v>
      </c>
      <c r="F3053" s="459" t="s">
        <v>243</v>
      </c>
      <c r="G3053" s="460">
        <v>3619</v>
      </c>
      <c r="H3053" s="461">
        <v>1802</v>
      </c>
      <c r="I3053" s="461">
        <v>719</v>
      </c>
      <c r="J3053" s="462" t="s">
        <v>47</v>
      </c>
      <c r="K3053" s="463">
        <v>0.35</v>
      </c>
      <c r="L3053" s="464" t="s">
        <v>48</v>
      </c>
      <c r="M3053" s="464" t="s">
        <v>48</v>
      </c>
      <c r="N3053" s="464" t="s">
        <v>48</v>
      </c>
      <c r="O3053" s="464" t="s">
        <v>48</v>
      </c>
      <c r="P3053" s="464" t="s">
        <v>48</v>
      </c>
      <c r="Q3053" s="464" t="s">
        <v>48</v>
      </c>
      <c r="R3053" s="448" t="s">
        <v>9382</v>
      </c>
      <c r="S3053" s="465">
        <v>0.02</v>
      </c>
    </row>
    <row r="3054" spans="1:19" x14ac:dyDescent="0.2">
      <c r="A3054" s="454" t="s">
        <v>9383</v>
      </c>
      <c r="B3054" s="455" t="s">
        <v>9384</v>
      </c>
      <c r="C3054" s="456" t="s">
        <v>61</v>
      </c>
      <c r="D3054" s="457" t="s">
        <v>44</v>
      </c>
      <c r="E3054" s="458" t="s">
        <v>242</v>
      </c>
      <c r="F3054" s="459" t="s">
        <v>243</v>
      </c>
      <c r="G3054" s="460">
        <v>2321</v>
      </c>
      <c r="H3054" s="461">
        <v>875</v>
      </c>
      <c r="I3054" s="461">
        <v>361</v>
      </c>
      <c r="J3054" s="462" t="s">
        <v>47</v>
      </c>
      <c r="K3054" s="463">
        <v>0.35</v>
      </c>
      <c r="L3054" s="464" t="s">
        <v>48</v>
      </c>
      <c r="M3054" s="464" t="s">
        <v>48</v>
      </c>
      <c r="N3054" s="464" t="s">
        <v>48</v>
      </c>
      <c r="O3054" s="464" t="s">
        <v>48</v>
      </c>
      <c r="P3054" s="464" t="s">
        <v>48</v>
      </c>
      <c r="Q3054" s="464" t="s">
        <v>48</v>
      </c>
      <c r="R3054" s="448" t="s">
        <v>9385</v>
      </c>
      <c r="S3054" s="465">
        <v>1.9E-2</v>
      </c>
    </row>
    <row r="3055" spans="1:19" x14ac:dyDescent="0.2">
      <c r="A3055" s="454" t="s">
        <v>9386</v>
      </c>
      <c r="B3055" s="455" t="s">
        <v>9387</v>
      </c>
      <c r="C3055" s="456" t="s">
        <v>61</v>
      </c>
      <c r="D3055" s="457" t="s">
        <v>124</v>
      </c>
      <c r="E3055" s="458" t="s">
        <v>146</v>
      </c>
      <c r="F3055" s="459" t="s">
        <v>147</v>
      </c>
      <c r="G3055" s="460">
        <v>1746</v>
      </c>
      <c r="H3055" s="461">
        <v>532</v>
      </c>
      <c r="I3055" s="461">
        <v>231</v>
      </c>
      <c r="J3055" s="462" t="s">
        <v>47</v>
      </c>
      <c r="K3055" s="463">
        <v>0.35</v>
      </c>
      <c r="L3055" s="464" t="s">
        <v>48</v>
      </c>
      <c r="M3055" s="464" t="s">
        <v>48</v>
      </c>
      <c r="N3055" s="464" t="s">
        <v>49</v>
      </c>
      <c r="O3055" s="464" t="s">
        <v>48</v>
      </c>
      <c r="P3055" s="464" t="s">
        <v>48</v>
      </c>
      <c r="Q3055" s="464" t="s">
        <v>48</v>
      </c>
      <c r="R3055" s="448" t="s">
        <v>9388</v>
      </c>
      <c r="S3055" s="465">
        <v>1.8000000000000002E-2</v>
      </c>
    </row>
    <row r="3056" spans="1:19" x14ac:dyDescent="0.2">
      <c r="A3056" s="454" t="s">
        <v>9389</v>
      </c>
      <c r="B3056" s="455" t="s">
        <v>9390</v>
      </c>
      <c r="C3056" s="456" t="s">
        <v>61</v>
      </c>
      <c r="D3056" s="457" t="s">
        <v>124</v>
      </c>
      <c r="E3056" s="458" t="s">
        <v>3117</v>
      </c>
      <c r="F3056" s="459" t="s">
        <v>3118</v>
      </c>
      <c r="G3056" s="460">
        <v>2230</v>
      </c>
      <c r="H3056" s="461">
        <v>1317</v>
      </c>
      <c r="I3056" s="461">
        <v>533</v>
      </c>
      <c r="J3056" s="462" t="s">
        <v>47</v>
      </c>
      <c r="K3056" s="463">
        <v>0.35</v>
      </c>
      <c r="L3056" s="464" t="s">
        <v>48</v>
      </c>
      <c r="M3056" s="464" t="s">
        <v>48</v>
      </c>
      <c r="N3056" s="464" t="s">
        <v>48</v>
      </c>
      <c r="O3056" s="464" t="s">
        <v>48</v>
      </c>
      <c r="P3056" s="464" t="s">
        <v>48</v>
      </c>
      <c r="Q3056" s="464" t="s">
        <v>48</v>
      </c>
      <c r="R3056" s="448" t="s">
        <v>9391</v>
      </c>
      <c r="S3056" s="465">
        <v>1.9E-2</v>
      </c>
    </row>
    <row r="3057" spans="1:19" x14ac:dyDescent="0.2">
      <c r="A3057" s="454" t="s">
        <v>9392</v>
      </c>
      <c r="B3057" s="455" t="s">
        <v>9393</v>
      </c>
      <c r="C3057" s="456" t="s">
        <v>61</v>
      </c>
      <c r="D3057" s="457" t="s">
        <v>124</v>
      </c>
      <c r="E3057" s="458" t="s">
        <v>605</v>
      </c>
      <c r="F3057" s="459" t="s">
        <v>606</v>
      </c>
      <c r="G3057" s="460">
        <v>1695</v>
      </c>
      <c r="H3057" s="461">
        <v>524</v>
      </c>
      <c r="I3057" s="461">
        <v>223</v>
      </c>
      <c r="J3057" s="462" t="s">
        <v>47</v>
      </c>
      <c r="K3057" s="463">
        <v>0.35</v>
      </c>
      <c r="L3057" s="464" t="s">
        <v>48</v>
      </c>
      <c r="M3057" s="464" t="s">
        <v>48</v>
      </c>
      <c r="N3057" s="464" t="s">
        <v>48</v>
      </c>
      <c r="O3057" s="464" t="s">
        <v>48</v>
      </c>
      <c r="P3057" s="464" t="s">
        <v>48</v>
      </c>
      <c r="Q3057" s="464" t="s">
        <v>48</v>
      </c>
      <c r="R3057" s="448" t="s">
        <v>9394</v>
      </c>
      <c r="S3057" s="465">
        <v>1.6E-2</v>
      </c>
    </row>
    <row r="3058" spans="1:19" x14ac:dyDescent="0.2">
      <c r="A3058" s="454" t="s">
        <v>9395</v>
      </c>
      <c r="B3058" s="455" t="s">
        <v>9396</v>
      </c>
      <c r="C3058" s="456" t="s">
        <v>61</v>
      </c>
      <c r="D3058" s="457" t="s">
        <v>124</v>
      </c>
      <c r="E3058" s="458" t="s">
        <v>3117</v>
      </c>
      <c r="F3058" s="459" t="s">
        <v>3118</v>
      </c>
      <c r="G3058" s="460">
        <v>1712</v>
      </c>
      <c r="H3058" s="461">
        <v>3086</v>
      </c>
      <c r="I3058" s="461">
        <v>1171</v>
      </c>
      <c r="J3058" s="462" t="s">
        <v>47</v>
      </c>
      <c r="K3058" s="463">
        <v>0.35</v>
      </c>
      <c r="L3058" s="464" t="s">
        <v>48</v>
      </c>
      <c r="M3058" s="464" t="s">
        <v>48</v>
      </c>
      <c r="N3058" s="464" t="s">
        <v>48</v>
      </c>
      <c r="O3058" s="464" t="s">
        <v>48</v>
      </c>
      <c r="P3058" s="464" t="s">
        <v>48</v>
      </c>
      <c r="Q3058" s="464" t="s">
        <v>48</v>
      </c>
      <c r="R3058" s="448" t="s">
        <v>9397</v>
      </c>
      <c r="S3058" s="465">
        <v>0.02</v>
      </c>
    </row>
    <row r="3059" spans="1:19" x14ac:dyDescent="0.2">
      <c r="A3059" s="454" t="s">
        <v>9398</v>
      </c>
      <c r="B3059" s="455" t="s">
        <v>9399</v>
      </c>
      <c r="C3059" s="456" t="s">
        <v>61</v>
      </c>
      <c r="D3059" s="457" t="s">
        <v>154</v>
      </c>
      <c r="E3059" s="458" t="s">
        <v>743</v>
      </c>
      <c r="F3059" s="459" t="s">
        <v>743</v>
      </c>
      <c r="G3059" s="460">
        <v>4292</v>
      </c>
      <c r="H3059" s="461">
        <v>751</v>
      </c>
      <c r="I3059" s="461">
        <v>331</v>
      </c>
      <c r="J3059" s="462" t="s">
        <v>65</v>
      </c>
      <c r="K3059" s="463">
        <v>0.5</v>
      </c>
      <c r="L3059" s="464" t="s">
        <v>48</v>
      </c>
      <c r="M3059" s="464" t="s">
        <v>48</v>
      </c>
      <c r="N3059" s="464" t="s">
        <v>49</v>
      </c>
      <c r="O3059" s="464" t="s">
        <v>48</v>
      </c>
      <c r="P3059" s="464" t="s">
        <v>48</v>
      </c>
      <c r="Q3059" s="464" t="s">
        <v>48</v>
      </c>
      <c r="R3059" s="448" t="s">
        <v>9400</v>
      </c>
      <c r="S3059" s="465">
        <v>1.4999999999999999E-2</v>
      </c>
    </row>
    <row r="3060" spans="1:19" x14ac:dyDescent="0.2">
      <c r="A3060" s="454" t="s">
        <v>9401</v>
      </c>
      <c r="B3060" s="455" t="s">
        <v>9402</v>
      </c>
      <c r="C3060" s="456" t="s">
        <v>61</v>
      </c>
      <c r="D3060" s="457" t="s">
        <v>99</v>
      </c>
      <c r="E3060" s="458" t="s">
        <v>202</v>
      </c>
      <c r="F3060" s="459" t="s">
        <v>203</v>
      </c>
      <c r="G3060" s="460">
        <v>1035</v>
      </c>
      <c r="H3060" s="461">
        <v>966</v>
      </c>
      <c r="I3060" s="461">
        <v>393</v>
      </c>
      <c r="J3060" s="462" t="s">
        <v>102</v>
      </c>
      <c r="K3060" s="463">
        <v>0.25</v>
      </c>
      <c r="L3060" s="464" t="s">
        <v>48</v>
      </c>
      <c r="M3060" s="464" t="s">
        <v>48</v>
      </c>
      <c r="N3060" s="464" t="s">
        <v>48</v>
      </c>
      <c r="O3060" s="464" t="s">
        <v>48</v>
      </c>
      <c r="P3060" s="464" t="s">
        <v>48</v>
      </c>
      <c r="Q3060" s="464" t="s">
        <v>48</v>
      </c>
      <c r="R3060" s="448" t="s">
        <v>9403</v>
      </c>
      <c r="S3060" s="465">
        <v>1.2E-2</v>
      </c>
    </row>
    <row r="3061" spans="1:19" x14ac:dyDescent="0.2">
      <c r="A3061" s="454" t="s">
        <v>118</v>
      </c>
      <c r="B3061" s="455" t="s">
        <v>9404</v>
      </c>
      <c r="C3061" s="456" t="s">
        <v>1025</v>
      </c>
      <c r="D3061" s="457" t="s">
        <v>118</v>
      </c>
      <c r="E3061" s="458" t="s">
        <v>863</v>
      </c>
      <c r="F3061" s="459" t="s">
        <v>118</v>
      </c>
      <c r="G3061" s="460">
        <v>12690</v>
      </c>
      <c r="H3061" s="461">
        <v>59919</v>
      </c>
      <c r="I3061" s="461">
        <v>26689</v>
      </c>
      <c r="J3061" s="462" t="s">
        <v>47</v>
      </c>
      <c r="K3061" s="463">
        <v>0.35</v>
      </c>
      <c r="L3061" s="464" t="s">
        <v>48</v>
      </c>
      <c r="M3061" s="464" t="s">
        <v>48</v>
      </c>
      <c r="N3061" s="464" t="s">
        <v>48</v>
      </c>
      <c r="O3061" s="464" t="s">
        <v>48</v>
      </c>
      <c r="P3061" s="464" t="s">
        <v>48</v>
      </c>
      <c r="Q3061" s="464" t="s">
        <v>48</v>
      </c>
      <c r="R3061" s="448" t="s">
        <v>9405</v>
      </c>
      <c r="S3061" s="465">
        <v>0.02</v>
      </c>
    </row>
    <row r="3062" spans="1:19" x14ac:dyDescent="0.2">
      <c r="A3062" s="454" t="s">
        <v>9406</v>
      </c>
      <c r="B3062" s="455" t="s">
        <v>9407</v>
      </c>
      <c r="C3062" s="456" t="s">
        <v>61</v>
      </c>
      <c r="D3062" s="457" t="s">
        <v>118</v>
      </c>
      <c r="E3062" s="458" t="s">
        <v>863</v>
      </c>
      <c r="F3062" s="459" t="s">
        <v>118</v>
      </c>
      <c r="G3062" s="460">
        <v>1174</v>
      </c>
      <c r="H3062" s="461">
        <v>246</v>
      </c>
      <c r="I3062" s="461">
        <v>89</v>
      </c>
      <c r="J3062" s="462" t="s">
        <v>47</v>
      </c>
      <c r="K3062" s="463">
        <v>0.35</v>
      </c>
      <c r="L3062" s="464" t="s">
        <v>48</v>
      </c>
      <c r="M3062" s="464" t="s">
        <v>48</v>
      </c>
      <c r="N3062" s="464" t="s">
        <v>48</v>
      </c>
      <c r="O3062" s="464" t="s">
        <v>48</v>
      </c>
      <c r="P3062" s="464" t="s">
        <v>48</v>
      </c>
      <c r="Q3062" s="464" t="s">
        <v>48</v>
      </c>
      <c r="R3062" s="448" t="s">
        <v>9408</v>
      </c>
      <c r="S3062" s="465">
        <v>0.02</v>
      </c>
    </row>
    <row r="3063" spans="1:19" x14ac:dyDescent="0.2">
      <c r="A3063" s="454" t="s">
        <v>9409</v>
      </c>
      <c r="B3063" s="455" t="s">
        <v>9410</v>
      </c>
      <c r="C3063" s="456" t="s">
        <v>61</v>
      </c>
      <c r="D3063" s="457" t="s">
        <v>118</v>
      </c>
      <c r="E3063" s="458" t="s">
        <v>985</v>
      </c>
      <c r="F3063" s="459" t="s">
        <v>986</v>
      </c>
      <c r="G3063" s="460">
        <v>871</v>
      </c>
      <c r="H3063" s="461">
        <v>266</v>
      </c>
      <c r="I3063" s="461">
        <v>140</v>
      </c>
      <c r="J3063" s="462" t="s">
        <v>47</v>
      </c>
      <c r="K3063" s="463">
        <v>0.35</v>
      </c>
      <c r="L3063" s="464" t="s">
        <v>48</v>
      </c>
      <c r="M3063" s="464" t="s">
        <v>48</v>
      </c>
      <c r="N3063" s="464" t="s">
        <v>49</v>
      </c>
      <c r="O3063" s="464" t="s">
        <v>48</v>
      </c>
      <c r="P3063" s="464" t="s">
        <v>48</v>
      </c>
      <c r="Q3063" s="464" t="s">
        <v>48</v>
      </c>
      <c r="R3063" s="448" t="s">
        <v>9411</v>
      </c>
      <c r="S3063" s="465">
        <v>0.02</v>
      </c>
    </row>
    <row r="3064" spans="1:19" x14ac:dyDescent="0.2">
      <c r="A3064" s="454" t="s">
        <v>9412</v>
      </c>
      <c r="B3064" s="455" t="s">
        <v>9413</v>
      </c>
      <c r="C3064" s="456" t="s">
        <v>61</v>
      </c>
      <c r="D3064" s="457" t="s">
        <v>99</v>
      </c>
      <c r="E3064" s="458" t="s">
        <v>653</v>
      </c>
      <c r="F3064" s="459" t="s">
        <v>654</v>
      </c>
      <c r="G3064" s="460">
        <v>2118</v>
      </c>
      <c r="H3064" s="461">
        <v>1071</v>
      </c>
      <c r="I3064" s="461">
        <v>427</v>
      </c>
      <c r="J3064" s="462" t="s">
        <v>102</v>
      </c>
      <c r="K3064" s="463">
        <v>0.25</v>
      </c>
      <c r="L3064" s="464" t="s">
        <v>48</v>
      </c>
      <c r="M3064" s="464" t="s">
        <v>48</v>
      </c>
      <c r="N3064" s="464" t="s">
        <v>48</v>
      </c>
      <c r="O3064" s="464" t="s">
        <v>48</v>
      </c>
      <c r="P3064" s="464" t="s">
        <v>48</v>
      </c>
      <c r="Q3064" s="464" t="s">
        <v>48</v>
      </c>
      <c r="R3064" s="448" t="s">
        <v>9414</v>
      </c>
      <c r="S3064" s="465">
        <v>1.3999999999999999E-2</v>
      </c>
    </row>
    <row r="3065" spans="1:19" x14ac:dyDescent="0.2">
      <c r="A3065" s="454" t="s">
        <v>9415</v>
      </c>
      <c r="B3065" s="455" t="s">
        <v>9416</v>
      </c>
      <c r="C3065" s="456" t="s">
        <v>43</v>
      </c>
      <c r="D3065" s="457" t="s">
        <v>276</v>
      </c>
      <c r="E3065" s="458" t="s">
        <v>1477</v>
      </c>
      <c r="F3065" s="459" t="s">
        <v>1478</v>
      </c>
      <c r="G3065" s="460">
        <v>12570</v>
      </c>
      <c r="H3065" s="461">
        <v>6705</v>
      </c>
      <c r="I3065" s="461">
        <v>2941</v>
      </c>
      <c r="J3065" s="462" t="s">
        <v>188</v>
      </c>
      <c r="K3065" s="463">
        <v>0.5</v>
      </c>
      <c r="L3065" s="464" t="s">
        <v>57</v>
      </c>
      <c r="M3065" s="464" t="s">
        <v>48</v>
      </c>
      <c r="N3065" s="464" t="s">
        <v>48</v>
      </c>
      <c r="O3065" s="464" t="s">
        <v>49</v>
      </c>
      <c r="P3065" s="464" t="s">
        <v>48</v>
      </c>
      <c r="Q3065" s="464" t="s">
        <v>48</v>
      </c>
      <c r="R3065" s="448" t="s">
        <v>9417</v>
      </c>
      <c r="S3065" s="465">
        <v>0.02</v>
      </c>
    </row>
    <row r="3066" spans="1:19" x14ac:dyDescent="0.2">
      <c r="A3066" s="454" t="s">
        <v>9418</v>
      </c>
      <c r="B3066" s="455" t="s">
        <v>9419</v>
      </c>
      <c r="C3066" s="456" t="s">
        <v>61</v>
      </c>
      <c r="D3066" s="457" t="s">
        <v>53</v>
      </c>
      <c r="E3066" s="458" t="s">
        <v>1155</v>
      </c>
      <c r="F3066" s="459" t="s">
        <v>1156</v>
      </c>
      <c r="G3066" s="460">
        <v>2517</v>
      </c>
      <c r="H3066" s="461">
        <v>599</v>
      </c>
      <c r="I3066" s="461">
        <v>334</v>
      </c>
      <c r="J3066" s="462" t="s">
        <v>56</v>
      </c>
      <c r="K3066" s="463">
        <v>0.5</v>
      </c>
      <c r="L3066" s="464" t="s">
        <v>48</v>
      </c>
      <c r="M3066" s="464" t="s">
        <v>48</v>
      </c>
      <c r="N3066" s="464" t="s">
        <v>48</v>
      </c>
      <c r="O3066" s="464" t="s">
        <v>48</v>
      </c>
      <c r="P3066" s="464" t="s">
        <v>48</v>
      </c>
      <c r="Q3066" s="464" t="s">
        <v>48</v>
      </c>
      <c r="R3066" s="448" t="s">
        <v>9420</v>
      </c>
      <c r="S3066" s="465">
        <v>0</v>
      </c>
    </row>
    <row r="3067" spans="1:19" x14ac:dyDescent="0.2">
      <c r="A3067" s="454" t="s">
        <v>9421</v>
      </c>
      <c r="B3067" s="455" t="s">
        <v>9422</v>
      </c>
      <c r="C3067" s="456" t="s">
        <v>61</v>
      </c>
      <c r="D3067" s="457" t="s">
        <v>118</v>
      </c>
      <c r="E3067" s="458" t="s">
        <v>170</v>
      </c>
      <c r="F3067" s="459" t="s">
        <v>171</v>
      </c>
      <c r="G3067" s="460">
        <v>317</v>
      </c>
      <c r="H3067" s="461">
        <v>132</v>
      </c>
      <c r="I3067" s="461">
        <v>63</v>
      </c>
      <c r="J3067" s="462" t="s">
        <v>47</v>
      </c>
      <c r="K3067" s="463">
        <v>0.35</v>
      </c>
      <c r="L3067" s="464" t="s">
        <v>57</v>
      </c>
      <c r="M3067" s="464" t="s">
        <v>48</v>
      </c>
      <c r="N3067" s="464" t="s">
        <v>48</v>
      </c>
      <c r="O3067" s="464" t="s">
        <v>48</v>
      </c>
      <c r="P3067" s="464" t="s">
        <v>49</v>
      </c>
      <c r="Q3067" s="464" t="s">
        <v>49</v>
      </c>
      <c r="R3067" s="448" t="s">
        <v>9423</v>
      </c>
      <c r="S3067" s="465">
        <v>0.02</v>
      </c>
    </row>
    <row r="3068" spans="1:19" x14ac:dyDescent="0.2">
      <c r="A3068" s="454" t="s">
        <v>9424</v>
      </c>
      <c r="B3068" s="455" t="s">
        <v>9425</v>
      </c>
      <c r="C3068" s="456" t="s">
        <v>61</v>
      </c>
      <c r="D3068" s="457" t="s">
        <v>118</v>
      </c>
      <c r="E3068" s="458" t="s">
        <v>119</v>
      </c>
      <c r="F3068" s="459" t="s">
        <v>120</v>
      </c>
      <c r="G3068" s="460">
        <v>1119</v>
      </c>
      <c r="H3068" s="461">
        <v>179</v>
      </c>
      <c r="I3068" s="461">
        <v>112</v>
      </c>
      <c r="J3068" s="462" t="s">
        <v>47</v>
      </c>
      <c r="K3068" s="463">
        <v>0.35</v>
      </c>
      <c r="L3068" s="464" t="s">
        <v>48</v>
      </c>
      <c r="M3068" s="464" t="s">
        <v>48</v>
      </c>
      <c r="N3068" s="464" t="s">
        <v>48</v>
      </c>
      <c r="O3068" s="464" t="s">
        <v>48</v>
      </c>
      <c r="P3068" s="464" t="s">
        <v>48</v>
      </c>
      <c r="Q3068" s="464" t="s">
        <v>48</v>
      </c>
      <c r="R3068" s="448" t="s">
        <v>9426</v>
      </c>
      <c r="S3068" s="465">
        <v>0.02</v>
      </c>
    </row>
    <row r="3069" spans="1:19" x14ac:dyDescent="0.2">
      <c r="A3069" s="454" t="s">
        <v>9427</v>
      </c>
      <c r="B3069" s="455" t="s">
        <v>9428</v>
      </c>
      <c r="C3069" s="456" t="s">
        <v>43</v>
      </c>
      <c r="D3069" s="457" t="s">
        <v>62</v>
      </c>
      <c r="E3069" s="458" t="s">
        <v>362</v>
      </c>
      <c r="F3069" s="459" t="s">
        <v>363</v>
      </c>
      <c r="G3069" s="460">
        <v>2202</v>
      </c>
      <c r="H3069" s="461">
        <v>2348</v>
      </c>
      <c r="I3069" s="461">
        <v>978</v>
      </c>
      <c r="J3069" s="462" t="s">
        <v>65</v>
      </c>
      <c r="K3069" s="463">
        <v>0.5</v>
      </c>
      <c r="L3069" s="464" t="s">
        <v>48</v>
      </c>
      <c r="M3069" s="464" t="s">
        <v>48</v>
      </c>
      <c r="N3069" s="464" t="s">
        <v>49</v>
      </c>
      <c r="O3069" s="464" t="s">
        <v>48</v>
      </c>
      <c r="P3069" s="464" t="s">
        <v>48</v>
      </c>
      <c r="Q3069" s="464" t="s">
        <v>48</v>
      </c>
      <c r="R3069" s="448" t="s">
        <v>9429</v>
      </c>
      <c r="S3069" s="465">
        <v>0.02</v>
      </c>
    </row>
    <row r="3070" spans="1:19" x14ac:dyDescent="0.2">
      <c r="A3070" s="454" t="s">
        <v>9430</v>
      </c>
      <c r="B3070" s="455" t="s">
        <v>9431</v>
      </c>
      <c r="C3070" s="456" t="s">
        <v>61</v>
      </c>
      <c r="D3070" s="457" t="s">
        <v>62</v>
      </c>
      <c r="E3070" s="458" t="s">
        <v>362</v>
      </c>
      <c r="F3070" s="459" t="s">
        <v>363</v>
      </c>
      <c r="G3070" s="460">
        <v>749</v>
      </c>
      <c r="H3070" s="461">
        <v>259</v>
      </c>
      <c r="I3070" s="461">
        <v>121</v>
      </c>
      <c r="J3070" s="462" t="s">
        <v>65</v>
      </c>
      <c r="K3070" s="463">
        <v>0.5</v>
      </c>
      <c r="L3070" s="464" t="s">
        <v>48</v>
      </c>
      <c r="M3070" s="464" t="s">
        <v>48</v>
      </c>
      <c r="N3070" s="464" t="s">
        <v>49</v>
      </c>
      <c r="O3070" s="464" t="s">
        <v>48</v>
      </c>
      <c r="P3070" s="464" t="s">
        <v>48</v>
      </c>
      <c r="Q3070" s="464" t="s">
        <v>48</v>
      </c>
      <c r="R3070" s="448" t="s">
        <v>9432</v>
      </c>
      <c r="S3070" s="465">
        <v>0.01</v>
      </c>
    </row>
    <row r="3071" spans="1:19" x14ac:dyDescent="0.2">
      <c r="A3071" s="454" t="s">
        <v>9433</v>
      </c>
      <c r="B3071" s="455" t="s">
        <v>9434</v>
      </c>
      <c r="C3071" s="456" t="s">
        <v>61</v>
      </c>
      <c r="D3071" s="457" t="s">
        <v>76</v>
      </c>
      <c r="E3071" s="458" t="s">
        <v>77</v>
      </c>
      <c r="F3071" s="459" t="s">
        <v>78</v>
      </c>
      <c r="G3071" s="460">
        <v>1251</v>
      </c>
      <c r="H3071" s="461">
        <v>1488</v>
      </c>
      <c r="I3071" s="461">
        <v>420</v>
      </c>
      <c r="J3071" s="462" t="s">
        <v>72</v>
      </c>
      <c r="K3071" s="463">
        <v>0.5</v>
      </c>
      <c r="L3071" s="464" t="s">
        <v>57</v>
      </c>
      <c r="M3071" s="464" t="s">
        <v>48</v>
      </c>
      <c r="N3071" s="464" t="s">
        <v>48</v>
      </c>
      <c r="O3071" s="464" t="s">
        <v>48</v>
      </c>
      <c r="P3071" s="464" t="s">
        <v>49</v>
      </c>
      <c r="Q3071" s="464" t="s">
        <v>48</v>
      </c>
      <c r="R3071" s="448" t="s">
        <v>9435</v>
      </c>
      <c r="S3071" s="465">
        <v>0.02</v>
      </c>
    </row>
    <row r="3072" spans="1:19" x14ac:dyDescent="0.2">
      <c r="A3072" s="454" t="s">
        <v>9436</v>
      </c>
      <c r="B3072" s="455" t="s">
        <v>9437</v>
      </c>
      <c r="C3072" s="456" t="s">
        <v>61</v>
      </c>
      <c r="D3072" s="457" t="s">
        <v>118</v>
      </c>
      <c r="E3072" s="458" t="s">
        <v>1117</v>
      </c>
      <c r="F3072" s="459" t="s">
        <v>1118</v>
      </c>
      <c r="G3072" s="460">
        <v>1350</v>
      </c>
      <c r="H3072" s="461">
        <v>612</v>
      </c>
      <c r="I3072" s="461">
        <v>234</v>
      </c>
      <c r="J3072" s="462" t="s">
        <v>47</v>
      </c>
      <c r="K3072" s="463">
        <v>0.35</v>
      </c>
      <c r="L3072" s="464" t="s">
        <v>48</v>
      </c>
      <c r="M3072" s="464" t="s">
        <v>48</v>
      </c>
      <c r="N3072" s="464" t="s">
        <v>48</v>
      </c>
      <c r="O3072" s="464" t="s">
        <v>48</v>
      </c>
      <c r="P3072" s="464" t="s">
        <v>48</v>
      </c>
      <c r="Q3072" s="464" t="s">
        <v>48</v>
      </c>
      <c r="R3072" s="448" t="s">
        <v>9438</v>
      </c>
      <c r="S3072" s="465">
        <v>0.02</v>
      </c>
    </row>
    <row r="3073" spans="1:19" x14ac:dyDescent="0.2">
      <c r="A3073" s="454" t="s">
        <v>9439</v>
      </c>
      <c r="B3073" s="455" t="s">
        <v>9440</v>
      </c>
      <c r="C3073" s="456" t="s">
        <v>61</v>
      </c>
      <c r="D3073" s="457" t="s">
        <v>76</v>
      </c>
      <c r="E3073" s="458" t="s">
        <v>291</v>
      </c>
      <c r="F3073" s="459" t="s">
        <v>292</v>
      </c>
      <c r="G3073" s="460">
        <v>1312</v>
      </c>
      <c r="H3073" s="461">
        <v>218</v>
      </c>
      <c r="I3073" s="461">
        <v>174</v>
      </c>
      <c r="J3073" s="462" t="s">
        <v>72</v>
      </c>
      <c r="K3073" s="463">
        <v>0.5</v>
      </c>
      <c r="L3073" s="464" t="s">
        <v>57</v>
      </c>
      <c r="M3073" s="464" t="s">
        <v>48</v>
      </c>
      <c r="N3073" s="464" t="s">
        <v>49</v>
      </c>
      <c r="O3073" s="464" t="s">
        <v>48</v>
      </c>
      <c r="P3073" s="464" t="s">
        <v>48</v>
      </c>
      <c r="Q3073" s="464" t="s">
        <v>48</v>
      </c>
      <c r="R3073" s="448" t="s">
        <v>9441</v>
      </c>
      <c r="S3073" s="465">
        <v>1.4999999999999999E-2</v>
      </c>
    </row>
    <row r="3074" spans="1:19" x14ac:dyDescent="0.2">
      <c r="A3074" s="454" t="s">
        <v>9442</v>
      </c>
      <c r="B3074" s="455" t="s">
        <v>9443</v>
      </c>
      <c r="C3074" s="456" t="s">
        <v>61</v>
      </c>
      <c r="D3074" s="457" t="s">
        <v>118</v>
      </c>
      <c r="E3074" s="458" t="s">
        <v>160</v>
      </c>
      <c r="F3074" s="459" t="s">
        <v>161</v>
      </c>
      <c r="G3074" s="460">
        <v>460</v>
      </c>
      <c r="H3074" s="461">
        <v>230</v>
      </c>
      <c r="I3074" s="461">
        <v>92</v>
      </c>
      <c r="J3074" s="462" t="s">
        <v>47</v>
      </c>
      <c r="K3074" s="463">
        <v>0.35</v>
      </c>
      <c r="L3074" s="464" t="s">
        <v>48</v>
      </c>
      <c r="M3074" s="464" t="s">
        <v>48</v>
      </c>
      <c r="N3074" s="464" t="s">
        <v>49</v>
      </c>
      <c r="O3074" s="464" t="s">
        <v>48</v>
      </c>
      <c r="P3074" s="464" t="s">
        <v>48</v>
      </c>
      <c r="Q3074" s="464" t="s">
        <v>48</v>
      </c>
      <c r="R3074" s="448" t="s">
        <v>9444</v>
      </c>
      <c r="S3074" s="465">
        <v>0.02</v>
      </c>
    </row>
    <row r="3075" spans="1:19" x14ac:dyDescent="0.2">
      <c r="A3075" s="454" t="s">
        <v>9445</v>
      </c>
      <c r="B3075" s="455" t="s">
        <v>9446</v>
      </c>
      <c r="C3075" s="456" t="s">
        <v>61</v>
      </c>
      <c r="D3075" s="457" t="s">
        <v>259</v>
      </c>
      <c r="E3075" s="458" t="s">
        <v>336</v>
      </c>
      <c r="F3075" s="459" t="s">
        <v>337</v>
      </c>
      <c r="G3075" s="460">
        <v>350</v>
      </c>
      <c r="H3075" s="461">
        <v>119</v>
      </c>
      <c r="I3075" s="461">
        <v>72</v>
      </c>
      <c r="J3075" s="462" t="s">
        <v>102</v>
      </c>
      <c r="K3075" s="463">
        <v>0.25</v>
      </c>
      <c r="L3075" s="464" t="s">
        <v>48</v>
      </c>
      <c r="M3075" s="464" t="s">
        <v>48</v>
      </c>
      <c r="N3075" s="464" t="s">
        <v>48</v>
      </c>
      <c r="O3075" s="464" t="s">
        <v>48</v>
      </c>
      <c r="P3075" s="464" t="s">
        <v>48</v>
      </c>
      <c r="Q3075" s="464" t="s">
        <v>48</v>
      </c>
      <c r="R3075" s="448" t="s">
        <v>9447</v>
      </c>
      <c r="S3075" s="465">
        <v>0.02</v>
      </c>
    </row>
    <row r="3076" spans="1:19" x14ac:dyDescent="0.2">
      <c r="A3076" s="454" t="s">
        <v>9448</v>
      </c>
      <c r="B3076" s="455" t="s">
        <v>9449</v>
      </c>
      <c r="C3076" s="456" t="s">
        <v>61</v>
      </c>
      <c r="D3076" s="457" t="s">
        <v>259</v>
      </c>
      <c r="E3076" s="458" t="s">
        <v>336</v>
      </c>
      <c r="F3076" s="459" t="s">
        <v>337</v>
      </c>
      <c r="G3076" s="460">
        <v>451</v>
      </c>
      <c r="H3076" s="461">
        <v>85</v>
      </c>
      <c r="I3076" s="461">
        <v>53</v>
      </c>
      <c r="J3076" s="462" t="s">
        <v>102</v>
      </c>
      <c r="K3076" s="463">
        <v>0.25</v>
      </c>
      <c r="L3076" s="464" t="s">
        <v>48</v>
      </c>
      <c r="M3076" s="464" t="s">
        <v>48</v>
      </c>
      <c r="N3076" s="464" t="s">
        <v>48</v>
      </c>
      <c r="O3076" s="464" t="s">
        <v>48</v>
      </c>
      <c r="P3076" s="464" t="s">
        <v>48</v>
      </c>
      <c r="Q3076" s="464" t="s">
        <v>48</v>
      </c>
      <c r="R3076" s="448" t="s">
        <v>9450</v>
      </c>
      <c r="S3076" s="465">
        <v>0.02</v>
      </c>
    </row>
    <row r="3077" spans="1:19" x14ac:dyDescent="0.2">
      <c r="A3077" s="454" t="s">
        <v>9451</v>
      </c>
      <c r="B3077" s="455" t="s">
        <v>9452</v>
      </c>
      <c r="C3077" s="456" t="s">
        <v>61</v>
      </c>
      <c r="D3077" s="457" t="s">
        <v>259</v>
      </c>
      <c r="E3077" s="458" t="s">
        <v>336</v>
      </c>
      <c r="F3077" s="459" t="s">
        <v>337</v>
      </c>
      <c r="G3077" s="460">
        <v>1055</v>
      </c>
      <c r="H3077" s="461">
        <v>325</v>
      </c>
      <c r="I3077" s="461">
        <v>166</v>
      </c>
      <c r="J3077" s="462" t="s">
        <v>102</v>
      </c>
      <c r="K3077" s="463">
        <v>0.25</v>
      </c>
      <c r="L3077" s="464" t="s">
        <v>48</v>
      </c>
      <c r="M3077" s="464" t="s">
        <v>49</v>
      </c>
      <c r="N3077" s="464" t="s">
        <v>48</v>
      </c>
      <c r="O3077" s="464" t="s">
        <v>48</v>
      </c>
      <c r="P3077" s="464" t="s">
        <v>48</v>
      </c>
      <c r="Q3077" s="464" t="s">
        <v>48</v>
      </c>
      <c r="R3077" s="448" t="s">
        <v>9453</v>
      </c>
      <c r="S3077" s="465">
        <v>0.02</v>
      </c>
    </row>
    <row r="3078" spans="1:19" x14ac:dyDescent="0.2">
      <c r="A3078" s="454" t="s">
        <v>9454</v>
      </c>
      <c r="B3078" s="455" t="s">
        <v>9455</v>
      </c>
      <c r="C3078" s="456" t="s">
        <v>43</v>
      </c>
      <c r="D3078" s="457" t="s">
        <v>111</v>
      </c>
      <c r="E3078" s="458" t="s">
        <v>1494</v>
      </c>
      <c r="F3078" s="459" t="s">
        <v>1495</v>
      </c>
      <c r="G3078" s="460">
        <v>3327</v>
      </c>
      <c r="H3078" s="461">
        <v>1840</v>
      </c>
      <c r="I3078" s="461">
        <v>758</v>
      </c>
      <c r="J3078" s="462" t="s">
        <v>114</v>
      </c>
      <c r="K3078" s="463">
        <v>0</v>
      </c>
      <c r="L3078" s="464" t="s">
        <v>48</v>
      </c>
      <c r="M3078" s="464" t="s">
        <v>48</v>
      </c>
      <c r="N3078" s="464" t="s">
        <v>48</v>
      </c>
      <c r="O3078" s="464" t="s">
        <v>48</v>
      </c>
      <c r="P3078" s="464" t="s">
        <v>48</v>
      </c>
      <c r="Q3078" s="464" t="s">
        <v>48</v>
      </c>
      <c r="R3078" s="448" t="s">
        <v>9456</v>
      </c>
      <c r="S3078" s="465">
        <v>1.8000000000000002E-2</v>
      </c>
    </row>
    <row r="3079" spans="1:19" x14ac:dyDescent="0.2">
      <c r="A3079" s="454" t="s">
        <v>9457</v>
      </c>
      <c r="B3079" s="455" t="s">
        <v>9458</v>
      </c>
      <c r="C3079" s="456" t="s">
        <v>61</v>
      </c>
      <c r="D3079" s="457" t="s">
        <v>154</v>
      </c>
      <c r="E3079" s="458" t="s">
        <v>296</v>
      </c>
      <c r="F3079" s="459" t="s">
        <v>297</v>
      </c>
      <c r="G3079" s="460">
        <v>2438</v>
      </c>
      <c r="H3079" s="461">
        <v>238</v>
      </c>
      <c r="I3079" s="461">
        <v>101</v>
      </c>
      <c r="J3079" s="462" t="s">
        <v>65</v>
      </c>
      <c r="K3079" s="463">
        <v>0.5</v>
      </c>
      <c r="L3079" s="464" t="s">
        <v>57</v>
      </c>
      <c r="M3079" s="464" t="s">
        <v>48</v>
      </c>
      <c r="N3079" s="464" t="s">
        <v>49</v>
      </c>
      <c r="O3079" s="464" t="s">
        <v>48</v>
      </c>
      <c r="P3079" s="464" t="s">
        <v>48</v>
      </c>
      <c r="Q3079" s="464" t="s">
        <v>48</v>
      </c>
      <c r="R3079" s="448" t="s">
        <v>9459</v>
      </c>
      <c r="S3079" s="465">
        <v>0.02</v>
      </c>
    </row>
    <row r="3080" spans="1:19" x14ac:dyDescent="0.2">
      <c r="A3080" s="454" t="s">
        <v>9460</v>
      </c>
      <c r="B3080" s="455" t="s">
        <v>9461</v>
      </c>
      <c r="C3080" s="456" t="s">
        <v>61</v>
      </c>
      <c r="D3080" s="457" t="s">
        <v>69</v>
      </c>
      <c r="E3080" s="458" t="s">
        <v>70</v>
      </c>
      <c r="F3080" s="459" t="s">
        <v>71</v>
      </c>
      <c r="G3080" s="460">
        <v>2529</v>
      </c>
      <c r="H3080" s="461">
        <v>1144</v>
      </c>
      <c r="I3080" s="461">
        <v>514</v>
      </c>
      <c r="J3080" s="462" t="s">
        <v>72</v>
      </c>
      <c r="K3080" s="463">
        <v>0.5</v>
      </c>
      <c r="L3080" s="464" t="s">
        <v>48</v>
      </c>
      <c r="M3080" s="464" t="s">
        <v>48</v>
      </c>
      <c r="N3080" s="464" t="s">
        <v>48</v>
      </c>
      <c r="O3080" s="464" t="s">
        <v>48</v>
      </c>
      <c r="P3080" s="464" t="s">
        <v>48</v>
      </c>
      <c r="Q3080" s="464" t="s">
        <v>48</v>
      </c>
      <c r="R3080" s="448" t="s">
        <v>9462</v>
      </c>
      <c r="S3080" s="465">
        <v>0.02</v>
      </c>
    </row>
    <row r="3081" spans="1:19" x14ac:dyDescent="0.2">
      <c r="A3081" s="454" t="s">
        <v>9463</v>
      </c>
      <c r="B3081" s="455" t="s">
        <v>9464</v>
      </c>
      <c r="C3081" s="456" t="s">
        <v>61</v>
      </c>
      <c r="D3081" s="457" t="s">
        <v>76</v>
      </c>
      <c r="E3081" s="458" t="s">
        <v>1286</v>
      </c>
      <c r="F3081" s="459" t="s">
        <v>1287</v>
      </c>
      <c r="G3081" s="460">
        <v>1391</v>
      </c>
      <c r="H3081" s="461">
        <v>692</v>
      </c>
      <c r="I3081" s="461">
        <v>320</v>
      </c>
      <c r="J3081" s="462" t="s">
        <v>72</v>
      </c>
      <c r="K3081" s="463">
        <v>0.5</v>
      </c>
      <c r="L3081" s="464" t="s">
        <v>57</v>
      </c>
      <c r="M3081" s="464" t="s">
        <v>48</v>
      </c>
      <c r="N3081" s="464" t="s">
        <v>49</v>
      </c>
      <c r="O3081" s="464" t="s">
        <v>48</v>
      </c>
      <c r="P3081" s="464" t="s">
        <v>48</v>
      </c>
      <c r="Q3081" s="464" t="s">
        <v>48</v>
      </c>
      <c r="R3081" s="448" t="s">
        <v>9465</v>
      </c>
      <c r="S3081" s="465">
        <v>0.02</v>
      </c>
    </row>
    <row r="3082" spans="1:19" x14ac:dyDescent="0.2">
      <c r="A3082" s="454" t="s">
        <v>9466</v>
      </c>
      <c r="B3082" s="455" t="s">
        <v>9467</v>
      </c>
      <c r="C3082" s="456" t="s">
        <v>61</v>
      </c>
      <c r="D3082" s="457" t="s">
        <v>154</v>
      </c>
      <c r="E3082" s="458" t="s">
        <v>747</v>
      </c>
      <c r="F3082" s="459" t="s">
        <v>748</v>
      </c>
      <c r="G3082" s="460">
        <v>602</v>
      </c>
      <c r="H3082" s="461">
        <v>207</v>
      </c>
      <c r="I3082" s="461">
        <v>99</v>
      </c>
      <c r="J3082" s="462" t="s">
        <v>65</v>
      </c>
      <c r="K3082" s="463">
        <v>0.5</v>
      </c>
      <c r="L3082" s="464" t="s">
        <v>48</v>
      </c>
      <c r="M3082" s="464" t="s">
        <v>48</v>
      </c>
      <c r="N3082" s="464" t="s">
        <v>49</v>
      </c>
      <c r="O3082" s="464" t="s">
        <v>48</v>
      </c>
      <c r="P3082" s="464" t="s">
        <v>48</v>
      </c>
      <c r="Q3082" s="464" t="s">
        <v>48</v>
      </c>
      <c r="R3082" s="448" t="s">
        <v>9468</v>
      </c>
      <c r="S3082" s="465">
        <v>1.4999999999999999E-2</v>
      </c>
    </row>
    <row r="3083" spans="1:19" x14ac:dyDescent="0.2">
      <c r="A3083" s="454" t="s">
        <v>9469</v>
      </c>
      <c r="B3083" s="455" t="s">
        <v>9470</v>
      </c>
      <c r="C3083" s="456" t="s">
        <v>61</v>
      </c>
      <c r="D3083" s="457" t="s">
        <v>135</v>
      </c>
      <c r="E3083" s="458" t="s">
        <v>612</v>
      </c>
      <c r="F3083" s="459" t="s">
        <v>613</v>
      </c>
      <c r="G3083" s="460">
        <v>1013</v>
      </c>
      <c r="H3083" s="461">
        <v>233</v>
      </c>
      <c r="I3083" s="461">
        <v>123</v>
      </c>
      <c r="J3083" s="462" t="s">
        <v>102</v>
      </c>
      <c r="K3083" s="463">
        <v>0.25</v>
      </c>
      <c r="L3083" s="464" t="s">
        <v>48</v>
      </c>
      <c r="M3083" s="464" t="s">
        <v>49</v>
      </c>
      <c r="N3083" s="464" t="s">
        <v>48</v>
      </c>
      <c r="O3083" s="464" t="s">
        <v>48</v>
      </c>
      <c r="P3083" s="464" t="s">
        <v>48</v>
      </c>
      <c r="Q3083" s="464" t="s">
        <v>48</v>
      </c>
      <c r="R3083" s="448" t="s">
        <v>9471</v>
      </c>
      <c r="S3083" s="465">
        <v>0</v>
      </c>
    </row>
    <row r="3084" spans="1:19" x14ac:dyDescent="0.2">
      <c r="A3084" s="454" t="s">
        <v>9472</v>
      </c>
      <c r="B3084" s="455" t="s">
        <v>9473</v>
      </c>
      <c r="C3084" s="456" t="s">
        <v>61</v>
      </c>
      <c r="D3084" s="457" t="s">
        <v>76</v>
      </c>
      <c r="E3084" s="458" t="s">
        <v>106</v>
      </c>
      <c r="F3084" s="459" t="s">
        <v>107</v>
      </c>
      <c r="G3084" s="460">
        <v>1110</v>
      </c>
      <c r="H3084" s="461">
        <v>68</v>
      </c>
      <c r="I3084" s="461">
        <v>61</v>
      </c>
      <c r="J3084" s="462" t="s">
        <v>72</v>
      </c>
      <c r="K3084" s="463">
        <v>0.5</v>
      </c>
      <c r="L3084" s="464" t="s">
        <v>57</v>
      </c>
      <c r="M3084" s="464" t="s">
        <v>48</v>
      </c>
      <c r="N3084" s="464" t="s">
        <v>48</v>
      </c>
      <c r="O3084" s="464" t="s">
        <v>48</v>
      </c>
      <c r="P3084" s="464" t="s">
        <v>49</v>
      </c>
      <c r="Q3084" s="464" t="s">
        <v>48</v>
      </c>
      <c r="R3084" s="448" t="s">
        <v>9474</v>
      </c>
      <c r="S3084" s="465">
        <v>0</v>
      </c>
    </row>
    <row r="3085" spans="1:19" x14ac:dyDescent="0.2">
      <c r="A3085" s="454" t="s">
        <v>9475</v>
      </c>
      <c r="B3085" s="455" t="s">
        <v>9476</v>
      </c>
      <c r="C3085" s="456" t="s">
        <v>61</v>
      </c>
      <c r="D3085" s="457" t="s">
        <v>69</v>
      </c>
      <c r="E3085" s="458" t="s">
        <v>70</v>
      </c>
      <c r="F3085" s="459" t="s">
        <v>71</v>
      </c>
      <c r="G3085" s="460">
        <v>2273</v>
      </c>
      <c r="H3085" s="461">
        <v>1070</v>
      </c>
      <c r="I3085" s="461">
        <v>537</v>
      </c>
      <c r="J3085" s="462" t="s">
        <v>72</v>
      </c>
      <c r="K3085" s="463">
        <v>0.5</v>
      </c>
      <c r="L3085" s="464" t="s">
        <v>48</v>
      </c>
      <c r="M3085" s="464" t="s">
        <v>48</v>
      </c>
      <c r="N3085" s="464" t="s">
        <v>48</v>
      </c>
      <c r="O3085" s="464" t="s">
        <v>48</v>
      </c>
      <c r="P3085" s="464" t="s">
        <v>48</v>
      </c>
      <c r="Q3085" s="464" t="s">
        <v>48</v>
      </c>
      <c r="R3085" s="448" t="s">
        <v>9477</v>
      </c>
      <c r="S3085" s="465">
        <v>1.8000000000000002E-2</v>
      </c>
    </row>
    <row r="3086" spans="1:19" x14ac:dyDescent="0.2">
      <c r="A3086" s="454" t="s">
        <v>9478</v>
      </c>
      <c r="B3086" s="455" t="s">
        <v>9479</v>
      </c>
      <c r="C3086" s="456" t="s">
        <v>61</v>
      </c>
      <c r="D3086" s="457" t="s">
        <v>99</v>
      </c>
      <c r="E3086" s="458" t="s">
        <v>202</v>
      </c>
      <c r="F3086" s="459" t="s">
        <v>203</v>
      </c>
      <c r="G3086" s="460">
        <v>3225</v>
      </c>
      <c r="H3086" s="461">
        <v>1316</v>
      </c>
      <c r="I3086" s="461">
        <v>525</v>
      </c>
      <c r="J3086" s="462" t="s">
        <v>102</v>
      </c>
      <c r="K3086" s="463">
        <v>0.25</v>
      </c>
      <c r="L3086" s="464" t="s">
        <v>48</v>
      </c>
      <c r="M3086" s="464" t="s">
        <v>48</v>
      </c>
      <c r="N3086" s="464" t="s">
        <v>48</v>
      </c>
      <c r="O3086" s="464" t="s">
        <v>48</v>
      </c>
      <c r="P3086" s="464" t="s">
        <v>48</v>
      </c>
      <c r="Q3086" s="464" t="s">
        <v>48</v>
      </c>
      <c r="R3086" s="448" t="s">
        <v>9480</v>
      </c>
      <c r="S3086" s="465">
        <v>1.4999999999999999E-2</v>
      </c>
    </row>
    <row r="3087" spans="1:19" x14ac:dyDescent="0.2">
      <c r="A3087" s="454" t="s">
        <v>9481</v>
      </c>
      <c r="B3087" s="455" t="s">
        <v>9482</v>
      </c>
      <c r="C3087" s="456" t="s">
        <v>61</v>
      </c>
      <c r="D3087" s="457" t="s">
        <v>154</v>
      </c>
      <c r="E3087" s="458" t="s">
        <v>549</v>
      </c>
      <c r="F3087" s="459" t="s">
        <v>550</v>
      </c>
      <c r="G3087" s="460">
        <v>3224</v>
      </c>
      <c r="H3087" s="461">
        <v>520</v>
      </c>
      <c r="I3087" s="461">
        <v>338</v>
      </c>
      <c r="J3087" s="462" t="s">
        <v>65</v>
      </c>
      <c r="K3087" s="463">
        <v>0.5</v>
      </c>
      <c r="L3087" s="464" t="s">
        <v>57</v>
      </c>
      <c r="M3087" s="464" t="s">
        <v>48</v>
      </c>
      <c r="N3087" s="464" t="s">
        <v>48</v>
      </c>
      <c r="O3087" s="464" t="s">
        <v>48</v>
      </c>
      <c r="P3087" s="464" t="s">
        <v>49</v>
      </c>
      <c r="Q3087" s="464" t="s">
        <v>48</v>
      </c>
      <c r="R3087" s="448" t="s">
        <v>9483</v>
      </c>
      <c r="S3087" s="465">
        <v>0.02</v>
      </c>
    </row>
    <row r="3088" spans="1:19" x14ac:dyDescent="0.2">
      <c r="A3088" s="454" t="s">
        <v>9484</v>
      </c>
      <c r="B3088" s="455" t="s">
        <v>9485</v>
      </c>
      <c r="C3088" s="456" t="s">
        <v>61</v>
      </c>
      <c r="D3088" s="457" t="s">
        <v>341</v>
      </c>
      <c r="E3088" s="458" t="s">
        <v>925</v>
      </c>
      <c r="F3088" s="459" t="s">
        <v>926</v>
      </c>
      <c r="G3088" s="460">
        <v>1012</v>
      </c>
      <c r="H3088" s="461">
        <v>1317</v>
      </c>
      <c r="I3088" s="461">
        <v>557</v>
      </c>
      <c r="J3088" s="462" t="s">
        <v>72</v>
      </c>
      <c r="K3088" s="463">
        <v>0.5</v>
      </c>
      <c r="L3088" s="464" t="s">
        <v>57</v>
      </c>
      <c r="M3088" s="464" t="s">
        <v>48</v>
      </c>
      <c r="N3088" s="464" t="s">
        <v>49</v>
      </c>
      <c r="O3088" s="464" t="s">
        <v>48</v>
      </c>
      <c r="P3088" s="464" t="s">
        <v>48</v>
      </c>
      <c r="Q3088" s="464" t="s">
        <v>48</v>
      </c>
      <c r="R3088" s="448" t="s">
        <v>9486</v>
      </c>
      <c r="S3088" s="465">
        <v>0</v>
      </c>
    </row>
    <row r="3089" spans="1:19" x14ac:dyDescent="0.2">
      <c r="A3089" s="454" t="s">
        <v>9487</v>
      </c>
      <c r="B3089" s="455" t="s">
        <v>9488</v>
      </c>
      <c r="C3089" s="456" t="s">
        <v>61</v>
      </c>
      <c r="D3089" s="457" t="s">
        <v>76</v>
      </c>
      <c r="E3089" s="458" t="s">
        <v>77</v>
      </c>
      <c r="F3089" s="459" t="s">
        <v>78</v>
      </c>
      <c r="G3089" s="460">
        <v>1840</v>
      </c>
      <c r="H3089" s="461">
        <v>848</v>
      </c>
      <c r="I3089" s="461">
        <v>328</v>
      </c>
      <c r="J3089" s="462" t="s">
        <v>72</v>
      </c>
      <c r="K3089" s="463">
        <v>0.5</v>
      </c>
      <c r="L3089" s="464" t="s">
        <v>57</v>
      </c>
      <c r="M3089" s="464" t="s">
        <v>48</v>
      </c>
      <c r="N3089" s="464" t="s">
        <v>48</v>
      </c>
      <c r="O3089" s="464" t="s">
        <v>48</v>
      </c>
      <c r="P3089" s="464" t="s">
        <v>49</v>
      </c>
      <c r="Q3089" s="464" t="s">
        <v>48</v>
      </c>
      <c r="R3089" s="448" t="s">
        <v>9489</v>
      </c>
      <c r="S3089" s="465">
        <v>0.02</v>
      </c>
    </row>
    <row r="3090" spans="1:19" x14ac:dyDescent="0.2">
      <c r="A3090" s="454" t="s">
        <v>9490</v>
      </c>
      <c r="B3090" s="455" t="s">
        <v>9491</v>
      </c>
      <c r="C3090" s="456" t="s">
        <v>61</v>
      </c>
      <c r="D3090" s="457" t="s">
        <v>62</v>
      </c>
      <c r="E3090" s="458" t="s">
        <v>362</v>
      </c>
      <c r="F3090" s="459" t="s">
        <v>363</v>
      </c>
      <c r="G3090" s="460">
        <v>1709</v>
      </c>
      <c r="H3090" s="461">
        <v>830</v>
      </c>
      <c r="I3090" s="461">
        <v>350</v>
      </c>
      <c r="J3090" s="462" t="s">
        <v>65</v>
      </c>
      <c r="K3090" s="463">
        <v>0.5</v>
      </c>
      <c r="L3090" s="464" t="s">
        <v>48</v>
      </c>
      <c r="M3090" s="464" t="s">
        <v>48</v>
      </c>
      <c r="N3090" s="464" t="s">
        <v>49</v>
      </c>
      <c r="O3090" s="464" t="s">
        <v>48</v>
      </c>
      <c r="P3090" s="464" t="s">
        <v>48</v>
      </c>
      <c r="Q3090" s="464" t="s">
        <v>48</v>
      </c>
      <c r="R3090" s="448" t="s">
        <v>9492</v>
      </c>
      <c r="S3090" s="465">
        <v>0.02</v>
      </c>
    </row>
    <row r="3091" spans="1:19" x14ac:dyDescent="0.2">
      <c r="A3091" s="454" t="s">
        <v>9493</v>
      </c>
      <c r="B3091" s="455" t="s">
        <v>9494</v>
      </c>
      <c r="C3091" s="456" t="s">
        <v>252</v>
      </c>
      <c r="D3091" s="457" t="s">
        <v>259</v>
      </c>
      <c r="E3091" s="458" t="s">
        <v>336</v>
      </c>
      <c r="F3091" s="459" t="s">
        <v>337</v>
      </c>
      <c r="G3091" s="460">
        <v>1428</v>
      </c>
      <c r="H3091" s="461">
        <v>2293</v>
      </c>
      <c r="I3091" s="461">
        <v>1064</v>
      </c>
      <c r="J3091" s="462" t="s">
        <v>102</v>
      </c>
      <c r="K3091" s="463">
        <v>0.25</v>
      </c>
      <c r="L3091" s="464" t="s">
        <v>48</v>
      </c>
      <c r="M3091" s="464" t="s">
        <v>48</v>
      </c>
      <c r="N3091" s="464" t="s">
        <v>48</v>
      </c>
      <c r="O3091" s="464" t="s">
        <v>48</v>
      </c>
      <c r="P3091" s="464" t="s">
        <v>48</v>
      </c>
      <c r="Q3091" s="464" t="s">
        <v>48</v>
      </c>
      <c r="R3091" s="448" t="s">
        <v>9495</v>
      </c>
      <c r="S3091" s="465">
        <v>1.9E-2</v>
      </c>
    </row>
    <row r="3092" spans="1:19" x14ac:dyDescent="0.2">
      <c r="A3092" s="454" t="s">
        <v>9496</v>
      </c>
      <c r="B3092" s="455" t="s">
        <v>9497</v>
      </c>
      <c r="C3092" s="456" t="s">
        <v>61</v>
      </c>
      <c r="D3092" s="457" t="s">
        <v>259</v>
      </c>
      <c r="E3092" s="458" t="s">
        <v>260</v>
      </c>
      <c r="F3092" s="459" t="s">
        <v>261</v>
      </c>
      <c r="G3092" s="460">
        <v>279</v>
      </c>
      <c r="H3092" s="461">
        <v>102</v>
      </c>
      <c r="I3092" s="461">
        <v>47</v>
      </c>
      <c r="J3092" s="462" t="s">
        <v>102</v>
      </c>
      <c r="K3092" s="463">
        <v>0.25</v>
      </c>
      <c r="L3092" s="464" t="s">
        <v>48</v>
      </c>
      <c r="M3092" s="464" t="s">
        <v>48</v>
      </c>
      <c r="N3092" s="464" t="s">
        <v>48</v>
      </c>
      <c r="O3092" s="464" t="s">
        <v>48</v>
      </c>
      <c r="P3092" s="464" t="s">
        <v>48</v>
      </c>
      <c r="Q3092" s="464" t="s">
        <v>48</v>
      </c>
      <c r="R3092" s="448" t="s">
        <v>9498</v>
      </c>
      <c r="S3092" s="465">
        <v>0</v>
      </c>
    </row>
    <row r="3093" spans="1:19" x14ac:dyDescent="0.2">
      <c r="A3093" s="454" t="s">
        <v>9499</v>
      </c>
      <c r="B3093" s="455" t="s">
        <v>9500</v>
      </c>
      <c r="C3093" s="456" t="s">
        <v>61</v>
      </c>
      <c r="D3093" s="457" t="s">
        <v>99</v>
      </c>
      <c r="E3093" s="458" t="s">
        <v>192</v>
      </c>
      <c r="F3093" s="459" t="s">
        <v>193</v>
      </c>
      <c r="G3093" s="460">
        <v>932</v>
      </c>
      <c r="H3093" s="461">
        <v>403</v>
      </c>
      <c r="I3093" s="461">
        <v>169</v>
      </c>
      <c r="J3093" s="462" t="s">
        <v>102</v>
      </c>
      <c r="K3093" s="463">
        <v>0.25</v>
      </c>
      <c r="L3093" s="464" t="s">
        <v>48</v>
      </c>
      <c r="M3093" s="464" t="s">
        <v>48</v>
      </c>
      <c r="N3093" s="464" t="s">
        <v>48</v>
      </c>
      <c r="O3093" s="464" t="s">
        <v>48</v>
      </c>
      <c r="P3093" s="464" t="s">
        <v>48</v>
      </c>
      <c r="Q3093" s="464" t="s">
        <v>48</v>
      </c>
      <c r="R3093" s="448" t="s">
        <v>9501</v>
      </c>
      <c r="S3093" s="465">
        <v>1.7000000000000001E-2</v>
      </c>
    </row>
    <row r="3094" spans="1:19" x14ac:dyDescent="0.2">
      <c r="A3094" s="454" t="s">
        <v>9502</v>
      </c>
      <c r="B3094" s="455" t="s">
        <v>9503</v>
      </c>
      <c r="C3094" s="456" t="s">
        <v>61</v>
      </c>
      <c r="D3094" s="457" t="s">
        <v>135</v>
      </c>
      <c r="E3094" s="458" t="s">
        <v>1225</v>
      </c>
      <c r="F3094" s="459" t="s">
        <v>1226</v>
      </c>
      <c r="G3094" s="460">
        <v>1760</v>
      </c>
      <c r="H3094" s="461">
        <v>707</v>
      </c>
      <c r="I3094" s="461">
        <v>337</v>
      </c>
      <c r="J3094" s="462" t="s">
        <v>102</v>
      </c>
      <c r="K3094" s="463">
        <v>0.25</v>
      </c>
      <c r="L3094" s="464" t="s">
        <v>48</v>
      </c>
      <c r="M3094" s="464" t="s">
        <v>48</v>
      </c>
      <c r="N3094" s="464" t="s">
        <v>49</v>
      </c>
      <c r="O3094" s="464" t="s">
        <v>48</v>
      </c>
      <c r="P3094" s="464" t="s">
        <v>48</v>
      </c>
      <c r="Q3094" s="464" t="s">
        <v>48</v>
      </c>
      <c r="R3094" s="448" t="s">
        <v>9504</v>
      </c>
      <c r="S3094" s="465">
        <v>1.4999999999999999E-2</v>
      </c>
    </row>
    <row r="3095" spans="1:19" x14ac:dyDescent="0.2">
      <c r="A3095" s="454" t="s">
        <v>9505</v>
      </c>
      <c r="B3095" s="455" t="s">
        <v>9506</v>
      </c>
      <c r="C3095" s="456" t="s">
        <v>61</v>
      </c>
      <c r="D3095" s="457" t="s">
        <v>118</v>
      </c>
      <c r="E3095" s="458" t="s">
        <v>863</v>
      </c>
      <c r="F3095" s="459" t="s">
        <v>118</v>
      </c>
      <c r="G3095" s="460">
        <v>619</v>
      </c>
      <c r="H3095" s="461">
        <v>84</v>
      </c>
      <c r="I3095" s="461">
        <v>54</v>
      </c>
      <c r="J3095" s="462" t="s">
        <v>47</v>
      </c>
      <c r="K3095" s="463">
        <v>0.35</v>
      </c>
      <c r="L3095" s="464" t="s">
        <v>48</v>
      </c>
      <c r="M3095" s="464" t="s">
        <v>48</v>
      </c>
      <c r="N3095" s="464" t="s">
        <v>48</v>
      </c>
      <c r="O3095" s="464" t="s">
        <v>48</v>
      </c>
      <c r="P3095" s="464" t="s">
        <v>48</v>
      </c>
      <c r="Q3095" s="464" t="s">
        <v>48</v>
      </c>
      <c r="R3095" s="448" t="s">
        <v>9507</v>
      </c>
      <c r="S3095" s="465">
        <v>0.02</v>
      </c>
    </row>
    <row r="3096" spans="1:19" x14ac:dyDescent="0.2">
      <c r="A3096" s="454" t="s">
        <v>9508</v>
      </c>
      <c r="B3096" s="455" t="s">
        <v>9509</v>
      </c>
      <c r="C3096" s="456" t="s">
        <v>61</v>
      </c>
      <c r="D3096" s="457" t="s">
        <v>154</v>
      </c>
      <c r="E3096" s="458" t="s">
        <v>743</v>
      </c>
      <c r="F3096" s="459" t="s">
        <v>743</v>
      </c>
      <c r="G3096" s="460">
        <v>2265</v>
      </c>
      <c r="H3096" s="461">
        <v>475</v>
      </c>
      <c r="I3096" s="461">
        <v>280</v>
      </c>
      <c r="J3096" s="462" t="s">
        <v>65</v>
      </c>
      <c r="K3096" s="463">
        <v>0.5</v>
      </c>
      <c r="L3096" s="464" t="s">
        <v>48</v>
      </c>
      <c r="M3096" s="464" t="s">
        <v>48</v>
      </c>
      <c r="N3096" s="464" t="s">
        <v>49</v>
      </c>
      <c r="O3096" s="464" t="s">
        <v>48</v>
      </c>
      <c r="P3096" s="464" t="s">
        <v>48</v>
      </c>
      <c r="Q3096" s="464" t="s">
        <v>48</v>
      </c>
      <c r="R3096" s="448" t="s">
        <v>9510</v>
      </c>
      <c r="S3096" s="465">
        <v>0.02</v>
      </c>
    </row>
    <row r="3097" spans="1:19" x14ac:dyDescent="0.2">
      <c r="A3097" s="454" t="s">
        <v>9511</v>
      </c>
      <c r="B3097" s="455" t="s">
        <v>9512</v>
      </c>
      <c r="C3097" s="456" t="s">
        <v>61</v>
      </c>
      <c r="D3097" s="457" t="s">
        <v>341</v>
      </c>
      <c r="E3097" s="458" t="s">
        <v>925</v>
      </c>
      <c r="F3097" s="459" t="s">
        <v>926</v>
      </c>
      <c r="G3097" s="460">
        <v>1817</v>
      </c>
      <c r="H3097" s="461">
        <v>440</v>
      </c>
      <c r="I3097" s="461">
        <v>245</v>
      </c>
      <c r="J3097" s="462" t="s">
        <v>72</v>
      </c>
      <c r="K3097" s="463">
        <v>0.5</v>
      </c>
      <c r="L3097" s="464" t="s">
        <v>57</v>
      </c>
      <c r="M3097" s="464" t="s">
        <v>48</v>
      </c>
      <c r="N3097" s="464" t="s">
        <v>49</v>
      </c>
      <c r="O3097" s="464" t="s">
        <v>48</v>
      </c>
      <c r="P3097" s="464" t="s">
        <v>48</v>
      </c>
      <c r="Q3097" s="464" t="s">
        <v>48</v>
      </c>
      <c r="R3097" s="448" t="s">
        <v>9513</v>
      </c>
      <c r="S3097" s="465">
        <v>0</v>
      </c>
    </row>
    <row r="3098" spans="1:19" x14ac:dyDescent="0.2">
      <c r="A3098" s="454" t="s">
        <v>9514</v>
      </c>
      <c r="B3098" s="455" t="s">
        <v>9515</v>
      </c>
      <c r="C3098" s="456" t="s">
        <v>61</v>
      </c>
      <c r="D3098" s="457" t="s">
        <v>62</v>
      </c>
      <c r="E3098" s="458" t="s">
        <v>265</v>
      </c>
      <c r="F3098" s="459" t="s">
        <v>266</v>
      </c>
      <c r="G3098" s="460">
        <v>1522</v>
      </c>
      <c r="H3098" s="461">
        <v>328</v>
      </c>
      <c r="I3098" s="461">
        <v>135</v>
      </c>
      <c r="J3098" s="462" t="s">
        <v>65</v>
      </c>
      <c r="K3098" s="463">
        <v>0.5</v>
      </c>
      <c r="L3098" s="464" t="s">
        <v>57</v>
      </c>
      <c r="M3098" s="464" t="s">
        <v>48</v>
      </c>
      <c r="N3098" s="464" t="s">
        <v>48</v>
      </c>
      <c r="O3098" s="464" t="s">
        <v>49</v>
      </c>
      <c r="P3098" s="464" t="s">
        <v>48</v>
      </c>
      <c r="Q3098" s="464" t="s">
        <v>48</v>
      </c>
      <c r="R3098" s="448" t="s">
        <v>9516</v>
      </c>
      <c r="S3098" s="465">
        <v>0.01</v>
      </c>
    </row>
    <row r="3099" spans="1:19" x14ac:dyDescent="0.2">
      <c r="A3099" s="454" t="s">
        <v>9517</v>
      </c>
      <c r="B3099" s="455" t="s">
        <v>9518</v>
      </c>
      <c r="C3099" s="456" t="s">
        <v>61</v>
      </c>
      <c r="D3099" s="457" t="s">
        <v>76</v>
      </c>
      <c r="E3099" s="458" t="s">
        <v>197</v>
      </c>
      <c r="F3099" s="459" t="s">
        <v>198</v>
      </c>
      <c r="G3099" s="460">
        <v>1375</v>
      </c>
      <c r="H3099" s="461">
        <v>445</v>
      </c>
      <c r="I3099" s="461">
        <v>163</v>
      </c>
      <c r="J3099" s="462" t="s">
        <v>72</v>
      </c>
      <c r="K3099" s="463">
        <v>0.5</v>
      </c>
      <c r="L3099" s="464" t="s">
        <v>57</v>
      </c>
      <c r="M3099" s="464" t="s">
        <v>48</v>
      </c>
      <c r="N3099" s="464" t="s">
        <v>48</v>
      </c>
      <c r="O3099" s="464" t="s">
        <v>48</v>
      </c>
      <c r="P3099" s="464" t="s">
        <v>49</v>
      </c>
      <c r="Q3099" s="464" t="s">
        <v>48</v>
      </c>
      <c r="R3099" s="448" t="s">
        <v>9519</v>
      </c>
      <c r="S3099" s="465">
        <v>0</v>
      </c>
    </row>
    <row r="3100" spans="1:19" x14ac:dyDescent="0.2">
      <c r="A3100" s="454" t="s">
        <v>9520</v>
      </c>
      <c r="B3100" s="455" t="s">
        <v>9521</v>
      </c>
      <c r="C3100" s="456" t="s">
        <v>61</v>
      </c>
      <c r="D3100" s="457" t="s">
        <v>53</v>
      </c>
      <c r="E3100" s="458" t="s">
        <v>1155</v>
      </c>
      <c r="F3100" s="459" t="s">
        <v>1156</v>
      </c>
      <c r="G3100" s="460">
        <v>3171</v>
      </c>
      <c r="H3100" s="461">
        <v>3440</v>
      </c>
      <c r="I3100" s="461">
        <v>1502</v>
      </c>
      <c r="J3100" s="462" t="s">
        <v>56</v>
      </c>
      <c r="K3100" s="463">
        <v>0.5</v>
      </c>
      <c r="L3100" s="464" t="s">
        <v>48</v>
      </c>
      <c r="M3100" s="464" t="s">
        <v>48</v>
      </c>
      <c r="N3100" s="464" t="s">
        <v>48</v>
      </c>
      <c r="O3100" s="464" t="s">
        <v>48</v>
      </c>
      <c r="P3100" s="464" t="s">
        <v>48</v>
      </c>
      <c r="Q3100" s="464" t="s">
        <v>48</v>
      </c>
      <c r="R3100" s="448" t="s">
        <v>9522</v>
      </c>
      <c r="S3100" s="465">
        <v>1.7000000000000001E-2</v>
      </c>
    </row>
    <row r="3101" spans="1:19" x14ac:dyDescent="0.2">
      <c r="A3101" s="454" t="s">
        <v>9523</v>
      </c>
      <c r="B3101" s="455" t="s">
        <v>9524</v>
      </c>
      <c r="C3101" s="456" t="s">
        <v>61</v>
      </c>
      <c r="D3101" s="457" t="s">
        <v>69</v>
      </c>
      <c r="E3101" s="458" t="s">
        <v>451</v>
      </c>
      <c r="F3101" s="459" t="s">
        <v>452</v>
      </c>
      <c r="G3101" s="460">
        <v>952</v>
      </c>
      <c r="H3101" s="461">
        <v>1923</v>
      </c>
      <c r="I3101" s="461">
        <v>788</v>
      </c>
      <c r="J3101" s="462" t="s">
        <v>72</v>
      </c>
      <c r="K3101" s="463">
        <v>0.5</v>
      </c>
      <c r="L3101" s="464" t="s">
        <v>48</v>
      </c>
      <c r="M3101" s="464" t="s">
        <v>48</v>
      </c>
      <c r="N3101" s="464" t="s">
        <v>48</v>
      </c>
      <c r="O3101" s="464" t="s">
        <v>48</v>
      </c>
      <c r="P3101" s="464" t="s">
        <v>48</v>
      </c>
      <c r="Q3101" s="464" t="s">
        <v>48</v>
      </c>
      <c r="R3101" s="448" t="s">
        <v>9525</v>
      </c>
      <c r="S3101" s="465">
        <v>5.0000000000000001E-3</v>
      </c>
    </row>
    <row r="3102" spans="1:19" x14ac:dyDescent="0.2">
      <c r="A3102" s="454" t="s">
        <v>1074</v>
      </c>
      <c r="B3102" s="455" t="s">
        <v>9526</v>
      </c>
      <c r="C3102" s="456" t="s">
        <v>43</v>
      </c>
      <c r="D3102" s="457" t="s">
        <v>207</v>
      </c>
      <c r="E3102" s="458" t="s">
        <v>1073</v>
      </c>
      <c r="F3102" s="459" t="s">
        <v>1074</v>
      </c>
      <c r="G3102" s="460">
        <v>694</v>
      </c>
      <c r="H3102" s="461">
        <v>4276</v>
      </c>
      <c r="I3102" s="461">
        <v>1817</v>
      </c>
      <c r="J3102" s="462" t="s">
        <v>56</v>
      </c>
      <c r="K3102" s="463">
        <v>0.5</v>
      </c>
      <c r="L3102" s="464" t="s">
        <v>57</v>
      </c>
      <c r="M3102" s="464" t="s">
        <v>48</v>
      </c>
      <c r="N3102" s="464" t="s">
        <v>48</v>
      </c>
      <c r="O3102" s="464" t="s">
        <v>48</v>
      </c>
      <c r="P3102" s="464" t="s">
        <v>49</v>
      </c>
      <c r="Q3102" s="464" t="s">
        <v>48</v>
      </c>
      <c r="R3102" s="448" t="s">
        <v>9527</v>
      </c>
      <c r="S3102" s="465">
        <v>0.02</v>
      </c>
    </row>
    <row r="3103" spans="1:19" x14ac:dyDescent="0.2">
      <c r="A3103" s="454" t="s">
        <v>9528</v>
      </c>
      <c r="B3103" s="455" t="s">
        <v>9529</v>
      </c>
      <c r="C3103" s="456" t="s">
        <v>61</v>
      </c>
      <c r="D3103" s="457" t="s">
        <v>259</v>
      </c>
      <c r="E3103" s="458" t="s">
        <v>876</v>
      </c>
      <c r="F3103" s="459" t="s">
        <v>877</v>
      </c>
      <c r="G3103" s="460">
        <v>1239</v>
      </c>
      <c r="H3103" s="461">
        <v>226</v>
      </c>
      <c r="I3103" s="461">
        <v>93</v>
      </c>
      <c r="J3103" s="462" t="s">
        <v>102</v>
      </c>
      <c r="K3103" s="463">
        <v>0.25</v>
      </c>
      <c r="L3103" s="464" t="s">
        <v>48</v>
      </c>
      <c r="M3103" s="464" t="s">
        <v>48</v>
      </c>
      <c r="N3103" s="464" t="s">
        <v>49</v>
      </c>
      <c r="O3103" s="464" t="s">
        <v>48</v>
      </c>
      <c r="P3103" s="464" t="s">
        <v>48</v>
      </c>
      <c r="Q3103" s="464" t="s">
        <v>48</v>
      </c>
      <c r="R3103" s="448" t="s">
        <v>9530</v>
      </c>
      <c r="S3103" s="465">
        <v>0.02</v>
      </c>
    </row>
    <row r="3104" spans="1:19" x14ac:dyDescent="0.2">
      <c r="A3104" s="454" t="s">
        <v>9531</v>
      </c>
      <c r="B3104" s="455" t="s">
        <v>9532</v>
      </c>
      <c r="C3104" s="456" t="s">
        <v>61</v>
      </c>
      <c r="D3104" s="457" t="s">
        <v>207</v>
      </c>
      <c r="E3104" s="458" t="s">
        <v>1416</v>
      </c>
      <c r="F3104" s="459" t="s">
        <v>1417</v>
      </c>
      <c r="G3104" s="460">
        <v>919</v>
      </c>
      <c r="H3104" s="461">
        <v>441</v>
      </c>
      <c r="I3104" s="461">
        <v>161</v>
      </c>
      <c r="J3104" s="462" t="s">
        <v>56</v>
      </c>
      <c r="K3104" s="463">
        <v>0.5</v>
      </c>
      <c r="L3104" s="464" t="s">
        <v>57</v>
      </c>
      <c r="M3104" s="464" t="s">
        <v>48</v>
      </c>
      <c r="N3104" s="464" t="s">
        <v>48</v>
      </c>
      <c r="O3104" s="464" t="s">
        <v>48</v>
      </c>
      <c r="P3104" s="464" t="s">
        <v>49</v>
      </c>
      <c r="Q3104" s="464" t="s">
        <v>48</v>
      </c>
      <c r="R3104" s="448" t="s">
        <v>9533</v>
      </c>
      <c r="S3104" s="465">
        <v>0</v>
      </c>
    </row>
    <row r="3105" spans="1:19" x14ac:dyDescent="0.2">
      <c r="A3105" s="454" t="s">
        <v>9534</v>
      </c>
      <c r="B3105" s="455" t="s">
        <v>9535</v>
      </c>
      <c r="C3105" s="456" t="s">
        <v>61</v>
      </c>
      <c r="D3105" s="457" t="s">
        <v>154</v>
      </c>
      <c r="E3105" s="458" t="s">
        <v>1141</v>
      </c>
      <c r="F3105" s="459" t="s">
        <v>1142</v>
      </c>
      <c r="G3105" s="460">
        <v>869</v>
      </c>
      <c r="H3105" s="461">
        <v>1016</v>
      </c>
      <c r="I3105" s="461">
        <v>571</v>
      </c>
      <c r="J3105" s="462" t="s">
        <v>65</v>
      </c>
      <c r="K3105" s="463">
        <v>0.5</v>
      </c>
      <c r="L3105" s="464" t="s">
        <v>57</v>
      </c>
      <c r="M3105" s="464" t="s">
        <v>48</v>
      </c>
      <c r="N3105" s="464" t="s">
        <v>48</v>
      </c>
      <c r="O3105" s="464" t="s">
        <v>48</v>
      </c>
      <c r="P3105" s="464" t="s">
        <v>49</v>
      </c>
      <c r="Q3105" s="464" t="s">
        <v>48</v>
      </c>
      <c r="R3105" s="448" t="s">
        <v>9536</v>
      </c>
      <c r="S3105" s="465">
        <v>0.02</v>
      </c>
    </row>
    <row r="3106" spans="1:19" x14ac:dyDescent="0.2">
      <c r="A3106" s="454" t="s">
        <v>9537</v>
      </c>
      <c r="B3106" s="455" t="s">
        <v>9538</v>
      </c>
      <c r="C3106" s="456" t="s">
        <v>61</v>
      </c>
      <c r="D3106" s="457" t="s">
        <v>154</v>
      </c>
      <c r="E3106" s="458" t="s">
        <v>1141</v>
      </c>
      <c r="F3106" s="459" t="s">
        <v>1142</v>
      </c>
      <c r="G3106" s="460">
        <v>709</v>
      </c>
      <c r="H3106" s="461">
        <v>529</v>
      </c>
      <c r="I3106" s="461">
        <v>238</v>
      </c>
      <c r="J3106" s="462" t="s">
        <v>65</v>
      </c>
      <c r="K3106" s="463">
        <v>0.5</v>
      </c>
      <c r="L3106" s="464" t="s">
        <v>57</v>
      </c>
      <c r="M3106" s="464" t="s">
        <v>48</v>
      </c>
      <c r="N3106" s="464" t="s">
        <v>48</v>
      </c>
      <c r="O3106" s="464" t="s">
        <v>48</v>
      </c>
      <c r="P3106" s="464" t="s">
        <v>49</v>
      </c>
      <c r="Q3106" s="464" t="s">
        <v>48</v>
      </c>
      <c r="R3106" s="448" t="s">
        <v>9539</v>
      </c>
      <c r="S3106" s="465">
        <v>0.02</v>
      </c>
    </row>
    <row r="3107" spans="1:19" x14ac:dyDescent="0.2">
      <c r="A3107" s="454" t="s">
        <v>9540</v>
      </c>
      <c r="B3107" s="455" t="s">
        <v>9541</v>
      </c>
      <c r="C3107" s="456" t="s">
        <v>61</v>
      </c>
      <c r="D3107" s="457" t="s">
        <v>253</v>
      </c>
      <c r="E3107" s="458" t="s">
        <v>503</v>
      </c>
      <c r="F3107" s="459" t="s">
        <v>504</v>
      </c>
      <c r="G3107" s="460">
        <v>6607</v>
      </c>
      <c r="H3107" s="461">
        <v>2720</v>
      </c>
      <c r="I3107" s="461">
        <v>1434</v>
      </c>
      <c r="J3107" s="462" t="s">
        <v>188</v>
      </c>
      <c r="K3107" s="463">
        <v>0.5</v>
      </c>
      <c r="L3107" s="464" t="s">
        <v>57</v>
      </c>
      <c r="M3107" s="464" t="s">
        <v>48</v>
      </c>
      <c r="N3107" s="464" t="s">
        <v>49</v>
      </c>
      <c r="O3107" s="464" t="s">
        <v>48</v>
      </c>
      <c r="P3107" s="464" t="s">
        <v>48</v>
      </c>
      <c r="Q3107" s="464" t="s">
        <v>48</v>
      </c>
      <c r="R3107" s="448" t="s">
        <v>9542</v>
      </c>
      <c r="S3107" s="465">
        <v>1.8000000000000002E-2</v>
      </c>
    </row>
    <row r="3108" spans="1:19" x14ac:dyDescent="0.2">
      <c r="A3108" s="454" t="s">
        <v>259</v>
      </c>
      <c r="B3108" s="455" t="s">
        <v>9543</v>
      </c>
      <c r="C3108" s="456" t="s">
        <v>61</v>
      </c>
      <c r="D3108" s="457" t="s">
        <v>154</v>
      </c>
      <c r="E3108" s="458" t="s">
        <v>404</v>
      </c>
      <c r="F3108" s="459" t="s">
        <v>405</v>
      </c>
      <c r="G3108" s="460">
        <v>924</v>
      </c>
      <c r="H3108" s="461">
        <v>243</v>
      </c>
      <c r="I3108" s="461">
        <v>122</v>
      </c>
      <c r="J3108" s="462" t="s">
        <v>65</v>
      </c>
      <c r="K3108" s="463">
        <v>0.5</v>
      </c>
      <c r="L3108" s="464" t="s">
        <v>57</v>
      </c>
      <c r="M3108" s="464" t="s">
        <v>48</v>
      </c>
      <c r="N3108" s="464" t="s">
        <v>48</v>
      </c>
      <c r="O3108" s="464" t="s">
        <v>49</v>
      </c>
      <c r="P3108" s="464" t="s">
        <v>48</v>
      </c>
      <c r="Q3108" s="464" t="s">
        <v>48</v>
      </c>
      <c r="R3108" s="448" t="s">
        <v>9544</v>
      </c>
      <c r="S3108" s="465">
        <v>1.4999999999999999E-2</v>
      </c>
    </row>
    <row r="3109" spans="1:19" x14ac:dyDescent="0.2">
      <c r="A3109" s="454" t="s">
        <v>9545</v>
      </c>
      <c r="B3109" s="455" t="s">
        <v>9546</v>
      </c>
      <c r="C3109" s="456" t="s">
        <v>61</v>
      </c>
      <c r="D3109" s="457" t="s">
        <v>259</v>
      </c>
      <c r="E3109" s="458" t="s">
        <v>336</v>
      </c>
      <c r="F3109" s="459" t="s">
        <v>337</v>
      </c>
      <c r="G3109" s="460">
        <v>2342</v>
      </c>
      <c r="H3109" s="461">
        <v>1647</v>
      </c>
      <c r="I3109" s="461">
        <v>604</v>
      </c>
      <c r="J3109" s="462" t="s">
        <v>102</v>
      </c>
      <c r="K3109" s="463">
        <v>0.25</v>
      </c>
      <c r="L3109" s="464" t="s">
        <v>48</v>
      </c>
      <c r="M3109" s="464" t="s">
        <v>48</v>
      </c>
      <c r="N3109" s="464" t="s">
        <v>48</v>
      </c>
      <c r="O3109" s="464" t="s">
        <v>48</v>
      </c>
      <c r="P3109" s="464" t="s">
        <v>48</v>
      </c>
      <c r="Q3109" s="464" t="s">
        <v>48</v>
      </c>
      <c r="R3109" s="448" t="s">
        <v>9547</v>
      </c>
      <c r="S3109" s="465">
        <v>1.4999999999999999E-2</v>
      </c>
    </row>
    <row r="3110" spans="1:19" x14ac:dyDescent="0.2">
      <c r="A3110" s="454" t="s">
        <v>9548</v>
      </c>
      <c r="B3110" s="455" t="s">
        <v>9549</v>
      </c>
      <c r="C3110" s="456" t="s">
        <v>61</v>
      </c>
      <c r="D3110" s="457" t="s">
        <v>259</v>
      </c>
      <c r="E3110" s="458" t="s">
        <v>355</v>
      </c>
      <c r="F3110" s="459" t="s">
        <v>355</v>
      </c>
      <c r="G3110" s="460">
        <v>1610</v>
      </c>
      <c r="H3110" s="461">
        <v>651</v>
      </c>
      <c r="I3110" s="461">
        <v>279</v>
      </c>
      <c r="J3110" s="462" t="s">
        <v>102</v>
      </c>
      <c r="K3110" s="463">
        <v>0.25</v>
      </c>
      <c r="L3110" s="464" t="s">
        <v>48</v>
      </c>
      <c r="M3110" s="464" t="s">
        <v>48</v>
      </c>
      <c r="N3110" s="464" t="s">
        <v>49</v>
      </c>
      <c r="O3110" s="464" t="s">
        <v>48</v>
      </c>
      <c r="P3110" s="464" t="s">
        <v>48</v>
      </c>
      <c r="Q3110" s="464" t="s">
        <v>48</v>
      </c>
      <c r="R3110" s="448" t="s">
        <v>9550</v>
      </c>
      <c r="S3110" s="465">
        <v>0.02</v>
      </c>
    </row>
    <row r="3111" spans="1:19" x14ac:dyDescent="0.2">
      <c r="A3111" s="454" t="s">
        <v>9551</v>
      </c>
      <c r="B3111" s="455" t="s">
        <v>9552</v>
      </c>
      <c r="C3111" s="456" t="s">
        <v>61</v>
      </c>
      <c r="D3111" s="457" t="s">
        <v>259</v>
      </c>
      <c r="E3111" s="458" t="s">
        <v>977</v>
      </c>
      <c r="F3111" s="459" t="s">
        <v>978</v>
      </c>
      <c r="G3111" s="460">
        <v>1278</v>
      </c>
      <c r="H3111" s="461">
        <v>723</v>
      </c>
      <c r="I3111" s="461">
        <v>326</v>
      </c>
      <c r="J3111" s="462" t="s">
        <v>102</v>
      </c>
      <c r="K3111" s="463">
        <v>0.25</v>
      </c>
      <c r="L3111" s="464" t="s">
        <v>48</v>
      </c>
      <c r="M3111" s="464" t="s">
        <v>48</v>
      </c>
      <c r="N3111" s="464" t="s">
        <v>49</v>
      </c>
      <c r="O3111" s="464" t="s">
        <v>48</v>
      </c>
      <c r="P3111" s="464" t="s">
        <v>48</v>
      </c>
      <c r="Q3111" s="464" t="s">
        <v>48</v>
      </c>
      <c r="R3111" s="448" t="s">
        <v>9553</v>
      </c>
      <c r="S3111" s="465">
        <v>0.02</v>
      </c>
    </row>
    <row r="3112" spans="1:19" x14ac:dyDescent="0.2">
      <c r="A3112" s="454" t="s">
        <v>9554</v>
      </c>
      <c r="B3112" s="455" t="s">
        <v>9555</v>
      </c>
      <c r="C3112" s="456" t="s">
        <v>61</v>
      </c>
      <c r="D3112" s="457" t="s">
        <v>259</v>
      </c>
      <c r="E3112" s="458" t="s">
        <v>260</v>
      </c>
      <c r="F3112" s="459" t="s">
        <v>261</v>
      </c>
      <c r="G3112" s="460">
        <v>1147</v>
      </c>
      <c r="H3112" s="461">
        <v>325</v>
      </c>
      <c r="I3112" s="461">
        <v>138</v>
      </c>
      <c r="J3112" s="462" t="s">
        <v>102</v>
      </c>
      <c r="K3112" s="463">
        <v>0.25</v>
      </c>
      <c r="L3112" s="464" t="s">
        <v>48</v>
      </c>
      <c r="M3112" s="464" t="s">
        <v>48</v>
      </c>
      <c r="N3112" s="464" t="s">
        <v>48</v>
      </c>
      <c r="O3112" s="464" t="s">
        <v>48</v>
      </c>
      <c r="P3112" s="464" t="s">
        <v>48</v>
      </c>
      <c r="Q3112" s="464" t="s">
        <v>48</v>
      </c>
      <c r="R3112" s="448" t="s">
        <v>9556</v>
      </c>
      <c r="S3112" s="465">
        <v>0</v>
      </c>
    </row>
    <row r="3113" spans="1:19" x14ac:dyDescent="0.2">
      <c r="A3113" s="454" t="s">
        <v>9557</v>
      </c>
      <c r="B3113" s="455" t="s">
        <v>9558</v>
      </c>
      <c r="C3113" s="456" t="s">
        <v>61</v>
      </c>
      <c r="D3113" s="457" t="s">
        <v>259</v>
      </c>
      <c r="E3113" s="458" t="s">
        <v>336</v>
      </c>
      <c r="F3113" s="459" t="s">
        <v>337</v>
      </c>
      <c r="G3113" s="460">
        <v>1607</v>
      </c>
      <c r="H3113" s="461">
        <v>896</v>
      </c>
      <c r="I3113" s="461">
        <v>392</v>
      </c>
      <c r="J3113" s="462" t="s">
        <v>102</v>
      </c>
      <c r="K3113" s="463">
        <v>0.25</v>
      </c>
      <c r="L3113" s="464" t="s">
        <v>48</v>
      </c>
      <c r="M3113" s="464" t="s">
        <v>49</v>
      </c>
      <c r="N3113" s="464" t="s">
        <v>48</v>
      </c>
      <c r="O3113" s="464" t="s">
        <v>48</v>
      </c>
      <c r="P3113" s="464" t="s">
        <v>48</v>
      </c>
      <c r="Q3113" s="464" t="s">
        <v>48</v>
      </c>
      <c r="R3113" s="448" t="s">
        <v>9559</v>
      </c>
      <c r="S3113" s="465">
        <v>0.02</v>
      </c>
    </row>
    <row r="3114" spans="1:19" x14ac:dyDescent="0.2">
      <c r="A3114" s="454" t="s">
        <v>9560</v>
      </c>
      <c r="B3114" s="455" t="s">
        <v>9561</v>
      </c>
      <c r="C3114" s="456" t="s">
        <v>61</v>
      </c>
      <c r="D3114" s="457" t="s">
        <v>259</v>
      </c>
      <c r="E3114" s="458" t="s">
        <v>260</v>
      </c>
      <c r="F3114" s="459" t="s">
        <v>261</v>
      </c>
      <c r="G3114" s="460">
        <v>963</v>
      </c>
      <c r="H3114" s="461">
        <v>484</v>
      </c>
      <c r="I3114" s="461">
        <v>194</v>
      </c>
      <c r="J3114" s="462" t="s">
        <v>102</v>
      </c>
      <c r="K3114" s="463">
        <v>0.25</v>
      </c>
      <c r="L3114" s="464" t="s">
        <v>48</v>
      </c>
      <c r="M3114" s="464" t="s">
        <v>48</v>
      </c>
      <c r="N3114" s="464" t="s">
        <v>48</v>
      </c>
      <c r="O3114" s="464" t="s">
        <v>48</v>
      </c>
      <c r="P3114" s="464" t="s">
        <v>48</v>
      </c>
      <c r="Q3114" s="464" t="s">
        <v>48</v>
      </c>
      <c r="R3114" s="448" t="s">
        <v>9562</v>
      </c>
      <c r="S3114" s="465">
        <v>0.02</v>
      </c>
    </row>
    <row r="3115" spans="1:19" x14ac:dyDescent="0.2">
      <c r="A3115" s="454" t="s">
        <v>261</v>
      </c>
      <c r="B3115" s="455" t="s">
        <v>9563</v>
      </c>
      <c r="C3115" s="456" t="s">
        <v>1025</v>
      </c>
      <c r="D3115" s="457" t="s">
        <v>259</v>
      </c>
      <c r="E3115" s="458" t="s">
        <v>260</v>
      </c>
      <c r="F3115" s="459" t="s">
        <v>261</v>
      </c>
      <c r="G3115" s="460">
        <v>10240</v>
      </c>
      <c r="H3115" s="461">
        <v>58154</v>
      </c>
      <c r="I3115" s="461">
        <v>26031</v>
      </c>
      <c r="J3115" s="462" t="s">
        <v>102</v>
      </c>
      <c r="K3115" s="463">
        <v>0.25</v>
      </c>
      <c r="L3115" s="464" t="s">
        <v>48</v>
      </c>
      <c r="M3115" s="464" t="s">
        <v>48</v>
      </c>
      <c r="N3115" s="464" t="s">
        <v>48</v>
      </c>
      <c r="O3115" s="464" t="s">
        <v>48</v>
      </c>
      <c r="P3115" s="464" t="s">
        <v>48</v>
      </c>
      <c r="Q3115" s="464" t="s">
        <v>48</v>
      </c>
      <c r="R3115" s="448" t="s">
        <v>9564</v>
      </c>
      <c r="S3115" s="465">
        <v>0.02</v>
      </c>
    </row>
    <row r="3116" spans="1:19" x14ac:dyDescent="0.2">
      <c r="A3116" s="454" t="s">
        <v>9565</v>
      </c>
      <c r="B3116" s="455" t="s">
        <v>9566</v>
      </c>
      <c r="C3116" s="456" t="s">
        <v>61</v>
      </c>
      <c r="D3116" s="457" t="s">
        <v>118</v>
      </c>
      <c r="E3116" s="458" t="s">
        <v>985</v>
      </c>
      <c r="F3116" s="459" t="s">
        <v>986</v>
      </c>
      <c r="G3116" s="460">
        <v>1769</v>
      </c>
      <c r="H3116" s="461">
        <v>218</v>
      </c>
      <c r="I3116" s="461">
        <v>164</v>
      </c>
      <c r="J3116" s="462" t="s">
        <v>47</v>
      </c>
      <c r="K3116" s="463">
        <v>0.35</v>
      </c>
      <c r="L3116" s="464" t="s">
        <v>48</v>
      </c>
      <c r="M3116" s="464" t="s">
        <v>48</v>
      </c>
      <c r="N3116" s="464" t="s">
        <v>49</v>
      </c>
      <c r="O3116" s="464" t="s">
        <v>48</v>
      </c>
      <c r="P3116" s="464" t="s">
        <v>48</v>
      </c>
      <c r="Q3116" s="464" t="s">
        <v>48</v>
      </c>
      <c r="R3116" s="448" t="s">
        <v>9567</v>
      </c>
      <c r="S3116" s="465">
        <v>0.02</v>
      </c>
    </row>
    <row r="3117" spans="1:19" x14ac:dyDescent="0.2">
      <c r="A3117" s="454" t="s">
        <v>9568</v>
      </c>
      <c r="B3117" s="455" t="s">
        <v>9569</v>
      </c>
      <c r="C3117" s="456" t="s">
        <v>61</v>
      </c>
      <c r="D3117" s="457" t="s">
        <v>118</v>
      </c>
      <c r="E3117" s="458" t="s">
        <v>985</v>
      </c>
      <c r="F3117" s="459" t="s">
        <v>986</v>
      </c>
      <c r="G3117" s="460">
        <v>1111</v>
      </c>
      <c r="H3117" s="461">
        <v>452</v>
      </c>
      <c r="I3117" s="461">
        <v>195</v>
      </c>
      <c r="J3117" s="462" t="s">
        <v>47</v>
      </c>
      <c r="K3117" s="463">
        <v>0.35</v>
      </c>
      <c r="L3117" s="464" t="s">
        <v>48</v>
      </c>
      <c r="M3117" s="464" t="s">
        <v>48</v>
      </c>
      <c r="N3117" s="464" t="s">
        <v>49</v>
      </c>
      <c r="O3117" s="464" t="s">
        <v>48</v>
      </c>
      <c r="P3117" s="464" t="s">
        <v>48</v>
      </c>
      <c r="Q3117" s="464" t="s">
        <v>48</v>
      </c>
      <c r="R3117" s="448" t="s">
        <v>9570</v>
      </c>
      <c r="S3117" s="465">
        <v>1.4999999999999999E-2</v>
      </c>
    </row>
    <row r="3118" spans="1:19" x14ac:dyDescent="0.2">
      <c r="A3118" s="454" t="s">
        <v>9571</v>
      </c>
      <c r="B3118" s="455" t="s">
        <v>9572</v>
      </c>
      <c r="C3118" s="456" t="s">
        <v>61</v>
      </c>
      <c r="D3118" s="457" t="s">
        <v>118</v>
      </c>
      <c r="E3118" s="458" t="s">
        <v>119</v>
      </c>
      <c r="F3118" s="459" t="s">
        <v>120</v>
      </c>
      <c r="G3118" s="460">
        <v>2413</v>
      </c>
      <c r="H3118" s="461">
        <v>1187</v>
      </c>
      <c r="I3118" s="461">
        <v>436</v>
      </c>
      <c r="J3118" s="462" t="s">
        <v>47</v>
      </c>
      <c r="K3118" s="463">
        <v>0.35</v>
      </c>
      <c r="L3118" s="464" t="s">
        <v>48</v>
      </c>
      <c r="M3118" s="464" t="s">
        <v>48</v>
      </c>
      <c r="N3118" s="464" t="s">
        <v>48</v>
      </c>
      <c r="O3118" s="464" t="s">
        <v>48</v>
      </c>
      <c r="P3118" s="464" t="s">
        <v>48</v>
      </c>
      <c r="Q3118" s="464" t="s">
        <v>48</v>
      </c>
      <c r="R3118" s="448" t="s">
        <v>9573</v>
      </c>
      <c r="S3118" s="465">
        <v>0.02</v>
      </c>
    </row>
    <row r="3119" spans="1:19" x14ac:dyDescent="0.2">
      <c r="A3119" s="454" t="s">
        <v>9574</v>
      </c>
      <c r="B3119" s="455" t="s">
        <v>9575</v>
      </c>
      <c r="C3119" s="456" t="s">
        <v>61</v>
      </c>
      <c r="D3119" s="457" t="s">
        <v>259</v>
      </c>
      <c r="E3119" s="458" t="s">
        <v>260</v>
      </c>
      <c r="F3119" s="459" t="s">
        <v>261</v>
      </c>
      <c r="G3119" s="460">
        <v>1213</v>
      </c>
      <c r="H3119" s="461">
        <v>359</v>
      </c>
      <c r="I3119" s="461">
        <v>168</v>
      </c>
      <c r="J3119" s="462" t="s">
        <v>102</v>
      </c>
      <c r="K3119" s="463">
        <v>0.25</v>
      </c>
      <c r="L3119" s="464" t="s">
        <v>48</v>
      </c>
      <c r="M3119" s="464" t="s">
        <v>48</v>
      </c>
      <c r="N3119" s="464" t="s">
        <v>48</v>
      </c>
      <c r="O3119" s="464" t="s">
        <v>48</v>
      </c>
      <c r="P3119" s="464" t="s">
        <v>48</v>
      </c>
      <c r="Q3119" s="464" t="s">
        <v>48</v>
      </c>
      <c r="R3119" s="448" t="s">
        <v>9576</v>
      </c>
      <c r="S3119" s="465">
        <v>0.01</v>
      </c>
    </row>
    <row r="3120" spans="1:19" x14ac:dyDescent="0.2">
      <c r="A3120" s="454" t="s">
        <v>9577</v>
      </c>
      <c r="B3120" s="455" t="s">
        <v>9578</v>
      </c>
      <c r="C3120" s="456" t="s">
        <v>61</v>
      </c>
      <c r="D3120" s="457" t="s">
        <v>259</v>
      </c>
      <c r="E3120" s="458" t="s">
        <v>260</v>
      </c>
      <c r="F3120" s="459" t="s">
        <v>261</v>
      </c>
      <c r="G3120" s="460">
        <v>773</v>
      </c>
      <c r="H3120" s="461">
        <v>96</v>
      </c>
      <c r="I3120" s="461">
        <v>64</v>
      </c>
      <c r="J3120" s="462" t="s">
        <v>102</v>
      </c>
      <c r="K3120" s="463">
        <v>0.25</v>
      </c>
      <c r="L3120" s="464" t="s">
        <v>48</v>
      </c>
      <c r="M3120" s="464" t="s">
        <v>49</v>
      </c>
      <c r="N3120" s="464" t="s">
        <v>48</v>
      </c>
      <c r="O3120" s="464" t="s">
        <v>48</v>
      </c>
      <c r="P3120" s="464" t="s">
        <v>48</v>
      </c>
      <c r="Q3120" s="464" t="s">
        <v>48</v>
      </c>
      <c r="R3120" s="448" t="s">
        <v>9579</v>
      </c>
      <c r="S3120" s="465">
        <v>0.02</v>
      </c>
    </row>
    <row r="3121" spans="1:19" x14ac:dyDescent="0.2">
      <c r="A3121" s="454" t="s">
        <v>9580</v>
      </c>
      <c r="B3121" s="455" t="s">
        <v>9581</v>
      </c>
      <c r="C3121" s="456" t="s">
        <v>61</v>
      </c>
      <c r="D3121" s="457" t="s">
        <v>259</v>
      </c>
      <c r="E3121" s="458" t="s">
        <v>260</v>
      </c>
      <c r="F3121" s="459" t="s">
        <v>261</v>
      </c>
      <c r="G3121" s="460">
        <v>1080</v>
      </c>
      <c r="H3121" s="461">
        <v>330</v>
      </c>
      <c r="I3121" s="461">
        <v>159</v>
      </c>
      <c r="J3121" s="462" t="s">
        <v>102</v>
      </c>
      <c r="K3121" s="463">
        <v>0.25</v>
      </c>
      <c r="L3121" s="464" t="s">
        <v>48</v>
      </c>
      <c r="M3121" s="464" t="s">
        <v>48</v>
      </c>
      <c r="N3121" s="464" t="s">
        <v>48</v>
      </c>
      <c r="O3121" s="464" t="s">
        <v>48</v>
      </c>
      <c r="P3121" s="464" t="s">
        <v>48</v>
      </c>
      <c r="Q3121" s="464" t="s">
        <v>48</v>
      </c>
      <c r="R3121" s="448" t="s">
        <v>9582</v>
      </c>
      <c r="S3121" s="465">
        <v>1.3999999999999999E-2</v>
      </c>
    </row>
    <row r="3122" spans="1:19" x14ac:dyDescent="0.2">
      <c r="A3122" s="454" t="s">
        <v>9583</v>
      </c>
      <c r="B3122" s="455" t="s">
        <v>9584</v>
      </c>
      <c r="C3122" s="456" t="s">
        <v>43</v>
      </c>
      <c r="D3122" s="457" t="s">
        <v>259</v>
      </c>
      <c r="E3122" s="458" t="s">
        <v>347</v>
      </c>
      <c r="F3122" s="459" t="s">
        <v>348</v>
      </c>
      <c r="G3122" s="460">
        <v>1717</v>
      </c>
      <c r="H3122" s="461">
        <v>1976</v>
      </c>
      <c r="I3122" s="461">
        <v>1035</v>
      </c>
      <c r="J3122" s="462" t="s">
        <v>102</v>
      </c>
      <c r="K3122" s="463">
        <v>0.25</v>
      </c>
      <c r="L3122" s="464" t="s">
        <v>48</v>
      </c>
      <c r="M3122" s="464" t="s">
        <v>49</v>
      </c>
      <c r="N3122" s="464" t="s">
        <v>48</v>
      </c>
      <c r="O3122" s="464" t="s">
        <v>48</v>
      </c>
      <c r="P3122" s="464" t="s">
        <v>48</v>
      </c>
      <c r="Q3122" s="464" t="s">
        <v>48</v>
      </c>
      <c r="R3122" s="448" t="s">
        <v>9585</v>
      </c>
      <c r="S3122" s="465">
        <v>0.02</v>
      </c>
    </row>
    <row r="3123" spans="1:19" x14ac:dyDescent="0.2">
      <c r="A3123" s="454" t="s">
        <v>9586</v>
      </c>
      <c r="B3123" s="455" t="s">
        <v>9587</v>
      </c>
      <c r="C3123" s="456" t="s">
        <v>252</v>
      </c>
      <c r="D3123" s="457" t="s">
        <v>259</v>
      </c>
      <c r="E3123" s="458" t="s">
        <v>347</v>
      </c>
      <c r="F3123" s="459" t="s">
        <v>348</v>
      </c>
      <c r="G3123" s="460">
        <v>5488</v>
      </c>
      <c r="H3123" s="461">
        <v>2894</v>
      </c>
      <c r="I3123" s="461">
        <v>1052</v>
      </c>
      <c r="J3123" s="462" t="s">
        <v>102</v>
      </c>
      <c r="K3123" s="463">
        <v>0.25</v>
      </c>
      <c r="L3123" s="464" t="s">
        <v>48</v>
      </c>
      <c r="M3123" s="464" t="s">
        <v>49</v>
      </c>
      <c r="N3123" s="464" t="s">
        <v>48</v>
      </c>
      <c r="O3123" s="464" t="s">
        <v>48</v>
      </c>
      <c r="P3123" s="464" t="s">
        <v>48</v>
      </c>
      <c r="Q3123" s="464" t="s">
        <v>48</v>
      </c>
      <c r="R3123" s="448" t="s">
        <v>9588</v>
      </c>
      <c r="S3123" s="465">
        <v>0.02</v>
      </c>
    </row>
    <row r="3124" spans="1:19" x14ac:dyDescent="0.2">
      <c r="A3124" s="454" t="s">
        <v>9589</v>
      </c>
      <c r="B3124" s="455" t="s">
        <v>9590</v>
      </c>
      <c r="C3124" s="456" t="s">
        <v>61</v>
      </c>
      <c r="D3124" s="457" t="s">
        <v>259</v>
      </c>
      <c r="E3124" s="458" t="s">
        <v>336</v>
      </c>
      <c r="F3124" s="459" t="s">
        <v>337</v>
      </c>
      <c r="G3124" s="460">
        <v>227</v>
      </c>
      <c r="H3124" s="461">
        <v>24</v>
      </c>
      <c r="I3124" s="461">
        <v>26</v>
      </c>
      <c r="J3124" s="462" t="s">
        <v>102</v>
      </c>
      <c r="K3124" s="463">
        <v>0.25</v>
      </c>
      <c r="L3124" s="464" t="s">
        <v>48</v>
      </c>
      <c r="M3124" s="464" t="s">
        <v>48</v>
      </c>
      <c r="N3124" s="464" t="s">
        <v>48</v>
      </c>
      <c r="O3124" s="464" t="s">
        <v>48</v>
      </c>
      <c r="P3124" s="464" t="s">
        <v>48</v>
      </c>
      <c r="Q3124" s="464" t="s">
        <v>48</v>
      </c>
      <c r="R3124" s="448" t="s">
        <v>9591</v>
      </c>
      <c r="S3124" s="465">
        <v>0</v>
      </c>
    </row>
    <row r="3125" spans="1:19" x14ac:dyDescent="0.2">
      <c r="A3125" s="454" t="s">
        <v>9592</v>
      </c>
      <c r="B3125" s="455" t="s">
        <v>9593</v>
      </c>
      <c r="C3125" s="456" t="s">
        <v>43</v>
      </c>
      <c r="D3125" s="457" t="s">
        <v>259</v>
      </c>
      <c r="E3125" s="458" t="s">
        <v>260</v>
      </c>
      <c r="F3125" s="459" t="s">
        <v>261</v>
      </c>
      <c r="G3125" s="460">
        <v>5264</v>
      </c>
      <c r="H3125" s="461">
        <v>2907</v>
      </c>
      <c r="I3125" s="461">
        <v>1255</v>
      </c>
      <c r="J3125" s="462" t="s">
        <v>102</v>
      </c>
      <c r="K3125" s="463">
        <v>0.25</v>
      </c>
      <c r="L3125" s="464" t="s">
        <v>48</v>
      </c>
      <c r="M3125" s="464" t="s">
        <v>48</v>
      </c>
      <c r="N3125" s="464" t="s">
        <v>48</v>
      </c>
      <c r="O3125" s="464" t="s">
        <v>48</v>
      </c>
      <c r="P3125" s="464" t="s">
        <v>48</v>
      </c>
      <c r="Q3125" s="464" t="s">
        <v>48</v>
      </c>
      <c r="R3125" s="448" t="s">
        <v>9594</v>
      </c>
      <c r="S3125" s="465">
        <v>1.6E-2</v>
      </c>
    </row>
    <row r="3126" spans="1:19" x14ac:dyDescent="0.2">
      <c r="A3126" s="454" t="s">
        <v>9595</v>
      </c>
      <c r="B3126" s="455" t="s">
        <v>9596</v>
      </c>
      <c r="C3126" s="456" t="s">
        <v>61</v>
      </c>
      <c r="D3126" s="457" t="s">
        <v>118</v>
      </c>
      <c r="E3126" s="458" t="s">
        <v>985</v>
      </c>
      <c r="F3126" s="459" t="s">
        <v>986</v>
      </c>
      <c r="G3126" s="460">
        <v>256</v>
      </c>
      <c r="H3126" s="461">
        <v>37</v>
      </c>
      <c r="I3126" s="461">
        <v>38</v>
      </c>
      <c r="J3126" s="462" t="s">
        <v>47</v>
      </c>
      <c r="K3126" s="463">
        <v>0.35</v>
      </c>
      <c r="L3126" s="464" t="s">
        <v>48</v>
      </c>
      <c r="M3126" s="464" t="s">
        <v>48</v>
      </c>
      <c r="N3126" s="464" t="s">
        <v>49</v>
      </c>
      <c r="O3126" s="464" t="s">
        <v>48</v>
      </c>
      <c r="P3126" s="464" t="s">
        <v>48</v>
      </c>
      <c r="Q3126" s="464" t="s">
        <v>48</v>
      </c>
      <c r="R3126" s="448" t="s">
        <v>9597</v>
      </c>
      <c r="S3126" s="465">
        <v>0.02</v>
      </c>
    </row>
    <row r="3127" spans="1:19" x14ac:dyDescent="0.2">
      <c r="A3127" s="454" t="s">
        <v>9598</v>
      </c>
      <c r="B3127" s="455" t="s">
        <v>9599</v>
      </c>
      <c r="C3127" s="456" t="s">
        <v>61</v>
      </c>
      <c r="D3127" s="457" t="s">
        <v>259</v>
      </c>
      <c r="E3127" s="458" t="s">
        <v>347</v>
      </c>
      <c r="F3127" s="459" t="s">
        <v>348</v>
      </c>
      <c r="G3127" s="460">
        <v>1399</v>
      </c>
      <c r="H3127" s="461">
        <v>174</v>
      </c>
      <c r="I3127" s="461">
        <v>140</v>
      </c>
      <c r="J3127" s="462" t="s">
        <v>102</v>
      </c>
      <c r="K3127" s="463">
        <v>0.25</v>
      </c>
      <c r="L3127" s="464" t="s">
        <v>48</v>
      </c>
      <c r="M3127" s="464" t="s">
        <v>49</v>
      </c>
      <c r="N3127" s="464" t="s">
        <v>48</v>
      </c>
      <c r="O3127" s="464" t="s">
        <v>48</v>
      </c>
      <c r="P3127" s="464" t="s">
        <v>48</v>
      </c>
      <c r="Q3127" s="464" t="s">
        <v>48</v>
      </c>
      <c r="R3127" s="448" t="s">
        <v>9600</v>
      </c>
      <c r="S3127" s="465">
        <v>0.02</v>
      </c>
    </row>
    <row r="3128" spans="1:19" x14ac:dyDescent="0.2">
      <c r="A3128" s="454" t="s">
        <v>9601</v>
      </c>
      <c r="B3128" s="455" t="s">
        <v>9602</v>
      </c>
      <c r="C3128" s="456" t="s">
        <v>61</v>
      </c>
      <c r="D3128" s="457" t="s">
        <v>259</v>
      </c>
      <c r="E3128" s="458" t="s">
        <v>347</v>
      </c>
      <c r="F3128" s="459" t="s">
        <v>348</v>
      </c>
      <c r="G3128" s="460">
        <v>304</v>
      </c>
      <c r="H3128" s="461">
        <v>109</v>
      </c>
      <c r="I3128" s="461">
        <v>57</v>
      </c>
      <c r="J3128" s="462" t="s">
        <v>102</v>
      </c>
      <c r="K3128" s="463">
        <v>0.25</v>
      </c>
      <c r="L3128" s="464" t="s">
        <v>48</v>
      </c>
      <c r="M3128" s="464" t="s">
        <v>49</v>
      </c>
      <c r="N3128" s="464" t="s">
        <v>48</v>
      </c>
      <c r="O3128" s="464" t="s">
        <v>48</v>
      </c>
      <c r="P3128" s="464" t="s">
        <v>48</v>
      </c>
      <c r="Q3128" s="464" t="s">
        <v>48</v>
      </c>
      <c r="R3128" s="448" t="s">
        <v>9603</v>
      </c>
      <c r="S3128" s="465">
        <v>0</v>
      </c>
    </row>
    <row r="3129" spans="1:19" x14ac:dyDescent="0.2">
      <c r="A3129" s="454" t="s">
        <v>9604</v>
      </c>
      <c r="B3129" s="455" t="s">
        <v>9605</v>
      </c>
      <c r="C3129" s="456" t="s">
        <v>61</v>
      </c>
      <c r="D3129" s="457" t="s">
        <v>259</v>
      </c>
      <c r="E3129" s="458" t="s">
        <v>347</v>
      </c>
      <c r="F3129" s="459" t="s">
        <v>348</v>
      </c>
      <c r="G3129" s="460">
        <v>1695</v>
      </c>
      <c r="H3129" s="461">
        <v>520</v>
      </c>
      <c r="I3129" s="461">
        <v>241</v>
      </c>
      <c r="J3129" s="462" t="s">
        <v>102</v>
      </c>
      <c r="K3129" s="463">
        <v>0.25</v>
      </c>
      <c r="L3129" s="464" t="s">
        <v>48</v>
      </c>
      <c r="M3129" s="464" t="s">
        <v>49</v>
      </c>
      <c r="N3129" s="464" t="s">
        <v>48</v>
      </c>
      <c r="O3129" s="464" t="s">
        <v>48</v>
      </c>
      <c r="P3129" s="464" t="s">
        <v>48</v>
      </c>
      <c r="Q3129" s="464" t="s">
        <v>48</v>
      </c>
      <c r="R3129" s="448" t="s">
        <v>9606</v>
      </c>
      <c r="S3129" s="465">
        <v>0.02</v>
      </c>
    </row>
    <row r="3130" spans="1:19" x14ac:dyDescent="0.2">
      <c r="A3130" s="454" t="s">
        <v>9607</v>
      </c>
      <c r="B3130" s="455" t="s">
        <v>9608</v>
      </c>
      <c r="C3130" s="456" t="s">
        <v>61</v>
      </c>
      <c r="D3130" s="457" t="s">
        <v>259</v>
      </c>
      <c r="E3130" s="458" t="s">
        <v>336</v>
      </c>
      <c r="F3130" s="459" t="s">
        <v>337</v>
      </c>
      <c r="G3130" s="460">
        <v>3773</v>
      </c>
      <c r="H3130" s="461">
        <v>917</v>
      </c>
      <c r="I3130" s="461">
        <v>513</v>
      </c>
      <c r="J3130" s="462" t="s">
        <v>102</v>
      </c>
      <c r="K3130" s="463">
        <v>0.25</v>
      </c>
      <c r="L3130" s="464" t="s">
        <v>48</v>
      </c>
      <c r="M3130" s="464" t="s">
        <v>48</v>
      </c>
      <c r="N3130" s="464" t="s">
        <v>48</v>
      </c>
      <c r="O3130" s="464" t="s">
        <v>48</v>
      </c>
      <c r="P3130" s="464" t="s">
        <v>48</v>
      </c>
      <c r="Q3130" s="464" t="s">
        <v>48</v>
      </c>
      <c r="R3130" s="448" t="s">
        <v>9609</v>
      </c>
      <c r="S3130" s="465">
        <v>0.02</v>
      </c>
    </row>
    <row r="3131" spans="1:19" x14ac:dyDescent="0.2">
      <c r="A3131" s="454" t="s">
        <v>9610</v>
      </c>
      <c r="B3131" s="455" t="s">
        <v>9611</v>
      </c>
      <c r="C3131" s="456" t="s">
        <v>61</v>
      </c>
      <c r="D3131" s="457" t="s">
        <v>118</v>
      </c>
      <c r="E3131" s="458" t="s">
        <v>985</v>
      </c>
      <c r="F3131" s="459" t="s">
        <v>986</v>
      </c>
      <c r="G3131" s="460">
        <v>684</v>
      </c>
      <c r="H3131" s="461">
        <v>126</v>
      </c>
      <c r="I3131" s="461">
        <v>65</v>
      </c>
      <c r="J3131" s="462" t="s">
        <v>47</v>
      </c>
      <c r="K3131" s="463">
        <v>0.35</v>
      </c>
      <c r="L3131" s="464" t="s">
        <v>48</v>
      </c>
      <c r="M3131" s="464" t="s">
        <v>48</v>
      </c>
      <c r="N3131" s="464" t="s">
        <v>49</v>
      </c>
      <c r="O3131" s="464" t="s">
        <v>48</v>
      </c>
      <c r="P3131" s="464" t="s">
        <v>48</v>
      </c>
      <c r="Q3131" s="464" t="s">
        <v>48</v>
      </c>
      <c r="R3131" s="448" t="s">
        <v>9612</v>
      </c>
      <c r="S3131" s="465">
        <v>0.02</v>
      </c>
    </row>
    <row r="3132" spans="1:19" x14ac:dyDescent="0.2">
      <c r="A3132" s="454" t="s">
        <v>9613</v>
      </c>
      <c r="B3132" s="455" t="s">
        <v>9614</v>
      </c>
      <c r="C3132" s="456" t="s">
        <v>61</v>
      </c>
      <c r="D3132" s="457" t="s">
        <v>259</v>
      </c>
      <c r="E3132" s="458" t="s">
        <v>347</v>
      </c>
      <c r="F3132" s="459" t="s">
        <v>348</v>
      </c>
      <c r="G3132" s="460">
        <v>2099</v>
      </c>
      <c r="H3132" s="461">
        <v>805</v>
      </c>
      <c r="I3132" s="461">
        <v>342</v>
      </c>
      <c r="J3132" s="462" t="s">
        <v>102</v>
      </c>
      <c r="K3132" s="463">
        <v>0.25</v>
      </c>
      <c r="L3132" s="464" t="s">
        <v>48</v>
      </c>
      <c r="M3132" s="464" t="s">
        <v>48</v>
      </c>
      <c r="N3132" s="464" t="s">
        <v>48</v>
      </c>
      <c r="O3132" s="464" t="s">
        <v>48</v>
      </c>
      <c r="P3132" s="464" t="s">
        <v>48</v>
      </c>
      <c r="Q3132" s="464" t="s">
        <v>48</v>
      </c>
      <c r="R3132" s="448" t="s">
        <v>9615</v>
      </c>
      <c r="S3132" s="465">
        <v>1.4999999999999999E-2</v>
      </c>
    </row>
    <row r="3133" spans="1:19" x14ac:dyDescent="0.2">
      <c r="A3133" s="454" t="s">
        <v>978</v>
      </c>
      <c r="B3133" s="455" t="s">
        <v>9616</v>
      </c>
      <c r="C3133" s="456" t="s">
        <v>43</v>
      </c>
      <c r="D3133" s="457" t="s">
        <v>259</v>
      </c>
      <c r="E3133" s="458" t="s">
        <v>977</v>
      </c>
      <c r="F3133" s="459" t="s">
        <v>978</v>
      </c>
      <c r="G3133" s="460">
        <v>7465</v>
      </c>
      <c r="H3133" s="461">
        <v>6381</v>
      </c>
      <c r="I3133" s="461">
        <v>2853</v>
      </c>
      <c r="J3133" s="462" t="s">
        <v>102</v>
      </c>
      <c r="K3133" s="463">
        <v>0.25</v>
      </c>
      <c r="L3133" s="464" t="s">
        <v>48</v>
      </c>
      <c r="M3133" s="464" t="s">
        <v>48</v>
      </c>
      <c r="N3133" s="464" t="s">
        <v>49</v>
      </c>
      <c r="O3133" s="464" t="s">
        <v>48</v>
      </c>
      <c r="P3133" s="464" t="s">
        <v>48</v>
      </c>
      <c r="Q3133" s="464" t="s">
        <v>48</v>
      </c>
      <c r="R3133" s="448" t="s">
        <v>9617</v>
      </c>
      <c r="S3133" s="465">
        <v>0.02</v>
      </c>
    </row>
    <row r="3134" spans="1:19" x14ac:dyDescent="0.2">
      <c r="A3134" s="454" t="s">
        <v>9618</v>
      </c>
      <c r="B3134" s="455" t="s">
        <v>9619</v>
      </c>
      <c r="C3134" s="456" t="s">
        <v>61</v>
      </c>
      <c r="D3134" s="457" t="s">
        <v>259</v>
      </c>
      <c r="E3134" s="458" t="s">
        <v>260</v>
      </c>
      <c r="F3134" s="459" t="s">
        <v>261</v>
      </c>
      <c r="G3134" s="460">
        <v>983</v>
      </c>
      <c r="H3134" s="461">
        <v>368</v>
      </c>
      <c r="I3134" s="461">
        <v>157</v>
      </c>
      <c r="J3134" s="462" t="s">
        <v>102</v>
      </c>
      <c r="K3134" s="463">
        <v>0.25</v>
      </c>
      <c r="L3134" s="464" t="s">
        <v>48</v>
      </c>
      <c r="M3134" s="464" t="s">
        <v>48</v>
      </c>
      <c r="N3134" s="464" t="s">
        <v>48</v>
      </c>
      <c r="O3134" s="464" t="s">
        <v>48</v>
      </c>
      <c r="P3134" s="464" t="s">
        <v>48</v>
      </c>
      <c r="Q3134" s="464" t="s">
        <v>48</v>
      </c>
      <c r="R3134" s="448" t="s">
        <v>9620</v>
      </c>
      <c r="S3134" s="465">
        <v>0.02</v>
      </c>
    </row>
    <row r="3135" spans="1:19" x14ac:dyDescent="0.2">
      <c r="A3135" s="454" t="s">
        <v>9621</v>
      </c>
      <c r="B3135" s="455" t="s">
        <v>9622</v>
      </c>
      <c r="C3135" s="456" t="s">
        <v>61</v>
      </c>
      <c r="D3135" s="457" t="s">
        <v>259</v>
      </c>
      <c r="E3135" s="458" t="s">
        <v>260</v>
      </c>
      <c r="F3135" s="459" t="s">
        <v>261</v>
      </c>
      <c r="G3135" s="460">
        <v>1310</v>
      </c>
      <c r="H3135" s="461">
        <v>994</v>
      </c>
      <c r="I3135" s="461">
        <v>408</v>
      </c>
      <c r="J3135" s="462" t="s">
        <v>102</v>
      </c>
      <c r="K3135" s="463">
        <v>0.25</v>
      </c>
      <c r="L3135" s="464" t="s">
        <v>48</v>
      </c>
      <c r="M3135" s="464" t="s">
        <v>48</v>
      </c>
      <c r="N3135" s="464" t="s">
        <v>48</v>
      </c>
      <c r="O3135" s="464" t="s">
        <v>48</v>
      </c>
      <c r="P3135" s="464" t="s">
        <v>48</v>
      </c>
      <c r="Q3135" s="464" t="s">
        <v>48</v>
      </c>
      <c r="R3135" s="448" t="s">
        <v>9623</v>
      </c>
      <c r="S3135" s="465">
        <v>0.02</v>
      </c>
    </row>
    <row r="3136" spans="1:19" x14ac:dyDescent="0.2">
      <c r="A3136" s="454" t="s">
        <v>9624</v>
      </c>
      <c r="B3136" s="455" t="s">
        <v>9625</v>
      </c>
      <c r="C3136" s="456" t="s">
        <v>61</v>
      </c>
      <c r="D3136" s="457" t="s">
        <v>259</v>
      </c>
      <c r="E3136" s="458" t="s">
        <v>347</v>
      </c>
      <c r="F3136" s="459" t="s">
        <v>348</v>
      </c>
      <c r="G3136" s="460">
        <v>701</v>
      </c>
      <c r="H3136" s="461">
        <v>277</v>
      </c>
      <c r="I3136" s="461">
        <v>151</v>
      </c>
      <c r="J3136" s="462" t="s">
        <v>102</v>
      </c>
      <c r="K3136" s="463">
        <v>0.25</v>
      </c>
      <c r="L3136" s="464" t="s">
        <v>48</v>
      </c>
      <c r="M3136" s="464" t="s">
        <v>49</v>
      </c>
      <c r="N3136" s="464" t="s">
        <v>48</v>
      </c>
      <c r="O3136" s="464" t="s">
        <v>48</v>
      </c>
      <c r="P3136" s="464" t="s">
        <v>48</v>
      </c>
      <c r="Q3136" s="464" t="s">
        <v>48</v>
      </c>
      <c r="R3136" s="448" t="s">
        <v>9626</v>
      </c>
      <c r="S3136" s="465">
        <v>1.6E-2</v>
      </c>
    </row>
    <row r="3137" spans="1:19" x14ac:dyDescent="0.2">
      <c r="A3137" s="454" t="s">
        <v>9627</v>
      </c>
      <c r="B3137" s="455" t="s">
        <v>9628</v>
      </c>
      <c r="C3137" s="456" t="s">
        <v>61</v>
      </c>
      <c r="D3137" s="457" t="s">
        <v>259</v>
      </c>
      <c r="E3137" s="458" t="s">
        <v>977</v>
      </c>
      <c r="F3137" s="459" t="s">
        <v>978</v>
      </c>
      <c r="G3137" s="460">
        <v>1966</v>
      </c>
      <c r="H3137" s="461">
        <v>821</v>
      </c>
      <c r="I3137" s="461">
        <v>346</v>
      </c>
      <c r="J3137" s="462" t="s">
        <v>102</v>
      </c>
      <c r="K3137" s="463">
        <v>0.25</v>
      </c>
      <c r="L3137" s="464" t="s">
        <v>48</v>
      </c>
      <c r="M3137" s="464" t="s">
        <v>48</v>
      </c>
      <c r="N3137" s="464" t="s">
        <v>49</v>
      </c>
      <c r="O3137" s="464" t="s">
        <v>48</v>
      </c>
      <c r="P3137" s="464" t="s">
        <v>48</v>
      </c>
      <c r="Q3137" s="464" t="s">
        <v>48</v>
      </c>
      <c r="R3137" s="448" t="s">
        <v>9629</v>
      </c>
      <c r="S3137" s="465">
        <v>0.01</v>
      </c>
    </row>
    <row r="3138" spans="1:19" x14ac:dyDescent="0.2">
      <c r="A3138" s="454" t="s">
        <v>9630</v>
      </c>
      <c r="B3138" s="455" t="s">
        <v>9631</v>
      </c>
      <c r="C3138" s="456" t="s">
        <v>61</v>
      </c>
      <c r="D3138" s="457" t="s">
        <v>259</v>
      </c>
      <c r="E3138" s="458" t="s">
        <v>260</v>
      </c>
      <c r="F3138" s="459" t="s">
        <v>261</v>
      </c>
      <c r="G3138" s="460">
        <v>489</v>
      </c>
      <c r="H3138" s="461">
        <v>254</v>
      </c>
      <c r="I3138" s="461">
        <v>123</v>
      </c>
      <c r="J3138" s="462" t="s">
        <v>102</v>
      </c>
      <c r="K3138" s="463">
        <v>0.25</v>
      </c>
      <c r="L3138" s="464" t="s">
        <v>48</v>
      </c>
      <c r="M3138" s="464" t="s">
        <v>48</v>
      </c>
      <c r="N3138" s="464" t="s">
        <v>48</v>
      </c>
      <c r="O3138" s="464" t="s">
        <v>48</v>
      </c>
      <c r="P3138" s="464" t="s">
        <v>48</v>
      </c>
      <c r="Q3138" s="464" t="s">
        <v>48</v>
      </c>
      <c r="R3138" s="448" t="s">
        <v>9632</v>
      </c>
      <c r="S3138" s="465">
        <v>1.8000000000000002E-2</v>
      </c>
    </row>
    <row r="3139" spans="1:19" x14ac:dyDescent="0.2">
      <c r="A3139" s="454" t="s">
        <v>9633</v>
      </c>
      <c r="B3139" s="455" t="s">
        <v>9634</v>
      </c>
      <c r="C3139" s="456" t="s">
        <v>61</v>
      </c>
      <c r="D3139" s="457" t="s">
        <v>259</v>
      </c>
      <c r="E3139" s="458" t="s">
        <v>336</v>
      </c>
      <c r="F3139" s="459" t="s">
        <v>337</v>
      </c>
      <c r="G3139" s="460">
        <v>498</v>
      </c>
      <c r="H3139" s="461">
        <v>52</v>
      </c>
      <c r="I3139" s="461">
        <v>43</v>
      </c>
      <c r="J3139" s="462" t="s">
        <v>102</v>
      </c>
      <c r="K3139" s="463">
        <v>0.25</v>
      </c>
      <c r="L3139" s="464" t="s">
        <v>48</v>
      </c>
      <c r="M3139" s="464" t="s">
        <v>49</v>
      </c>
      <c r="N3139" s="464" t="s">
        <v>48</v>
      </c>
      <c r="O3139" s="464" t="s">
        <v>48</v>
      </c>
      <c r="P3139" s="464" t="s">
        <v>48</v>
      </c>
      <c r="Q3139" s="464" t="s">
        <v>48</v>
      </c>
      <c r="R3139" s="448" t="s">
        <v>9635</v>
      </c>
      <c r="S3139" s="465">
        <v>0.02</v>
      </c>
    </row>
    <row r="3140" spans="1:19" x14ac:dyDescent="0.2">
      <c r="A3140" s="454" t="s">
        <v>9636</v>
      </c>
      <c r="B3140" s="455" t="s">
        <v>9637</v>
      </c>
      <c r="C3140" s="456" t="s">
        <v>61</v>
      </c>
      <c r="D3140" s="457" t="s">
        <v>259</v>
      </c>
      <c r="E3140" s="458" t="s">
        <v>260</v>
      </c>
      <c r="F3140" s="459" t="s">
        <v>261</v>
      </c>
      <c r="G3140" s="460">
        <v>2083</v>
      </c>
      <c r="H3140" s="461">
        <v>928</v>
      </c>
      <c r="I3140" s="461">
        <v>464</v>
      </c>
      <c r="J3140" s="462" t="s">
        <v>102</v>
      </c>
      <c r="K3140" s="463">
        <v>0.25</v>
      </c>
      <c r="L3140" s="464" t="s">
        <v>48</v>
      </c>
      <c r="M3140" s="464" t="s">
        <v>49</v>
      </c>
      <c r="N3140" s="464" t="s">
        <v>48</v>
      </c>
      <c r="O3140" s="464" t="s">
        <v>48</v>
      </c>
      <c r="P3140" s="464" t="s">
        <v>48</v>
      </c>
      <c r="Q3140" s="464" t="s">
        <v>48</v>
      </c>
      <c r="R3140" s="448" t="s">
        <v>9638</v>
      </c>
      <c r="S3140" s="465">
        <v>1.8000000000000002E-2</v>
      </c>
    </row>
    <row r="3141" spans="1:19" x14ac:dyDescent="0.2">
      <c r="A3141" s="454" t="s">
        <v>9639</v>
      </c>
      <c r="B3141" s="455" t="s">
        <v>9640</v>
      </c>
      <c r="C3141" s="456" t="s">
        <v>61</v>
      </c>
      <c r="D3141" s="457" t="s">
        <v>259</v>
      </c>
      <c r="E3141" s="458" t="s">
        <v>355</v>
      </c>
      <c r="F3141" s="459" t="s">
        <v>355</v>
      </c>
      <c r="G3141" s="460">
        <v>589</v>
      </c>
      <c r="H3141" s="461">
        <v>43</v>
      </c>
      <c r="I3141" s="461">
        <v>40</v>
      </c>
      <c r="J3141" s="462" t="s">
        <v>102</v>
      </c>
      <c r="K3141" s="463">
        <v>0.25</v>
      </c>
      <c r="L3141" s="464" t="s">
        <v>48</v>
      </c>
      <c r="M3141" s="464" t="s">
        <v>48</v>
      </c>
      <c r="N3141" s="464" t="s">
        <v>49</v>
      </c>
      <c r="O3141" s="464" t="s">
        <v>48</v>
      </c>
      <c r="P3141" s="464" t="s">
        <v>48</v>
      </c>
      <c r="Q3141" s="464" t="s">
        <v>48</v>
      </c>
      <c r="R3141" s="448" t="s">
        <v>9641</v>
      </c>
      <c r="S3141" s="465">
        <v>0.02</v>
      </c>
    </row>
    <row r="3142" spans="1:19" x14ac:dyDescent="0.2">
      <c r="A3142" s="454" t="s">
        <v>9642</v>
      </c>
      <c r="B3142" s="455" t="s">
        <v>9643</v>
      </c>
      <c r="C3142" s="456" t="s">
        <v>61</v>
      </c>
      <c r="D3142" s="457" t="s">
        <v>62</v>
      </c>
      <c r="E3142" s="458" t="s">
        <v>175</v>
      </c>
      <c r="F3142" s="459" t="s">
        <v>176</v>
      </c>
      <c r="G3142" s="460">
        <v>2183</v>
      </c>
      <c r="H3142" s="461">
        <v>208</v>
      </c>
      <c r="I3142" s="461">
        <v>131</v>
      </c>
      <c r="J3142" s="462" t="s">
        <v>65</v>
      </c>
      <c r="K3142" s="463">
        <v>0.5</v>
      </c>
      <c r="L3142" s="464" t="s">
        <v>57</v>
      </c>
      <c r="M3142" s="464" t="s">
        <v>48</v>
      </c>
      <c r="N3142" s="464" t="s">
        <v>48</v>
      </c>
      <c r="O3142" s="464" t="s">
        <v>48</v>
      </c>
      <c r="P3142" s="464" t="s">
        <v>49</v>
      </c>
      <c r="Q3142" s="464" t="s">
        <v>48</v>
      </c>
      <c r="R3142" s="448" t="s">
        <v>9644</v>
      </c>
      <c r="S3142" s="465">
        <v>0</v>
      </c>
    </row>
    <row r="3143" spans="1:19" x14ac:dyDescent="0.2">
      <c r="A3143" s="454" t="s">
        <v>9645</v>
      </c>
      <c r="B3143" s="455" t="s">
        <v>9646</v>
      </c>
      <c r="C3143" s="456" t="s">
        <v>61</v>
      </c>
      <c r="D3143" s="457" t="s">
        <v>259</v>
      </c>
      <c r="E3143" s="458" t="s">
        <v>260</v>
      </c>
      <c r="F3143" s="459" t="s">
        <v>261</v>
      </c>
      <c r="G3143" s="460">
        <v>2595</v>
      </c>
      <c r="H3143" s="461">
        <v>629</v>
      </c>
      <c r="I3143" s="461">
        <v>341</v>
      </c>
      <c r="J3143" s="462" t="s">
        <v>102</v>
      </c>
      <c r="K3143" s="463">
        <v>0.25</v>
      </c>
      <c r="L3143" s="464" t="s">
        <v>48</v>
      </c>
      <c r="M3143" s="464" t="s">
        <v>48</v>
      </c>
      <c r="N3143" s="464" t="s">
        <v>48</v>
      </c>
      <c r="O3143" s="464" t="s">
        <v>48</v>
      </c>
      <c r="P3143" s="464" t="s">
        <v>48</v>
      </c>
      <c r="Q3143" s="464" t="s">
        <v>48</v>
      </c>
      <c r="R3143" s="448" t="s">
        <v>9647</v>
      </c>
      <c r="S3143" s="465">
        <v>0.02</v>
      </c>
    </row>
    <row r="3144" spans="1:19" x14ac:dyDescent="0.2">
      <c r="A3144" s="454" t="s">
        <v>9648</v>
      </c>
      <c r="B3144" s="455" t="s">
        <v>9649</v>
      </c>
      <c r="C3144" s="456" t="s">
        <v>61</v>
      </c>
      <c r="D3144" s="457" t="s">
        <v>259</v>
      </c>
      <c r="E3144" s="458" t="s">
        <v>347</v>
      </c>
      <c r="F3144" s="459" t="s">
        <v>348</v>
      </c>
      <c r="G3144" s="460">
        <v>965</v>
      </c>
      <c r="H3144" s="461">
        <v>104</v>
      </c>
      <c r="I3144" s="461">
        <v>81</v>
      </c>
      <c r="J3144" s="462" t="s">
        <v>102</v>
      </c>
      <c r="K3144" s="463">
        <v>0.25</v>
      </c>
      <c r="L3144" s="464" t="s">
        <v>48</v>
      </c>
      <c r="M3144" s="464" t="s">
        <v>49</v>
      </c>
      <c r="N3144" s="464" t="s">
        <v>48</v>
      </c>
      <c r="O3144" s="464" t="s">
        <v>48</v>
      </c>
      <c r="P3144" s="464" t="s">
        <v>48</v>
      </c>
      <c r="Q3144" s="464" t="s">
        <v>48</v>
      </c>
      <c r="R3144" s="448" t="s">
        <v>9650</v>
      </c>
      <c r="S3144" s="465">
        <v>0</v>
      </c>
    </row>
    <row r="3145" spans="1:19" x14ac:dyDescent="0.2">
      <c r="A3145" s="454" t="s">
        <v>9651</v>
      </c>
      <c r="B3145" s="455" t="s">
        <v>9652</v>
      </c>
      <c r="C3145" s="456" t="s">
        <v>61</v>
      </c>
      <c r="D3145" s="457" t="s">
        <v>259</v>
      </c>
      <c r="E3145" s="458" t="s">
        <v>336</v>
      </c>
      <c r="F3145" s="459" t="s">
        <v>337</v>
      </c>
      <c r="G3145" s="460">
        <v>3106</v>
      </c>
      <c r="H3145" s="461">
        <v>838</v>
      </c>
      <c r="I3145" s="461">
        <v>411</v>
      </c>
      <c r="J3145" s="462" t="s">
        <v>102</v>
      </c>
      <c r="K3145" s="463">
        <v>0.25</v>
      </c>
      <c r="L3145" s="464" t="s">
        <v>48</v>
      </c>
      <c r="M3145" s="464" t="s">
        <v>48</v>
      </c>
      <c r="N3145" s="464" t="s">
        <v>48</v>
      </c>
      <c r="O3145" s="464" t="s">
        <v>48</v>
      </c>
      <c r="P3145" s="464" t="s">
        <v>48</v>
      </c>
      <c r="Q3145" s="464" t="s">
        <v>48</v>
      </c>
      <c r="R3145" s="448" t="s">
        <v>9653</v>
      </c>
      <c r="S3145" s="465">
        <v>0.02</v>
      </c>
    </row>
    <row r="3146" spans="1:19" x14ac:dyDescent="0.2">
      <c r="A3146" s="454" t="s">
        <v>9654</v>
      </c>
      <c r="B3146" s="455" t="s">
        <v>9655</v>
      </c>
      <c r="C3146" s="456" t="s">
        <v>61</v>
      </c>
      <c r="D3146" s="457" t="s">
        <v>259</v>
      </c>
      <c r="E3146" s="458" t="s">
        <v>977</v>
      </c>
      <c r="F3146" s="459" t="s">
        <v>978</v>
      </c>
      <c r="G3146" s="460">
        <v>1211</v>
      </c>
      <c r="H3146" s="461">
        <v>355</v>
      </c>
      <c r="I3146" s="461">
        <v>215</v>
      </c>
      <c r="J3146" s="462" t="s">
        <v>102</v>
      </c>
      <c r="K3146" s="463">
        <v>0.25</v>
      </c>
      <c r="L3146" s="464" t="s">
        <v>48</v>
      </c>
      <c r="M3146" s="464" t="s">
        <v>48</v>
      </c>
      <c r="N3146" s="464" t="s">
        <v>49</v>
      </c>
      <c r="O3146" s="464" t="s">
        <v>48</v>
      </c>
      <c r="P3146" s="464" t="s">
        <v>48</v>
      </c>
      <c r="Q3146" s="464" t="s">
        <v>48</v>
      </c>
      <c r="R3146" s="448" t="s">
        <v>9656</v>
      </c>
      <c r="S3146" s="465">
        <v>0.02</v>
      </c>
    </row>
    <row r="3147" spans="1:19" x14ac:dyDescent="0.2">
      <c r="A3147" s="454" t="s">
        <v>9657</v>
      </c>
      <c r="B3147" s="455" t="s">
        <v>9658</v>
      </c>
      <c r="C3147" s="456" t="s">
        <v>61</v>
      </c>
      <c r="D3147" s="457" t="s">
        <v>76</v>
      </c>
      <c r="E3147" s="458" t="s">
        <v>1286</v>
      </c>
      <c r="F3147" s="459" t="s">
        <v>1287</v>
      </c>
      <c r="G3147" s="460">
        <v>1021</v>
      </c>
      <c r="H3147" s="461">
        <v>195</v>
      </c>
      <c r="I3147" s="461">
        <v>129</v>
      </c>
      <c r="J3147" s="462" t="s">
        <v>72</v>
      </c>
      <c r="K3147" s="463">
        <v>0.5</v>
      </c>
      <c r="L3147" s="464" t="s">
        <v>57</v>
      </c>
      <c r="M3147" s="464" t="s">
        <v>48</v>
      </c>
      <c r="N3147" s="464" t="s">
        <v>49</v>
      </c>
      <c r="O3147" s="464" t="s">
        <v>48</v>
      </c>
      <c r="P3147" s="464" t="s">
        <v>48</v>
      </c>
      <c r="Q3147" s="464" t="s">
        <v>48</v>
      </c>
      <c r="R3147" s="448" t="s">
        <v>9659</v>
      </c>
      <c r="S3147" s="465">
        <v>0.02</v>
      </c>
    </row>
    <row r="3148" spans="1:19" x14ac:dyDescent="0.2">
      <c r="A3148" s="454" t="s">
        <v>9660</v>
      </c>
      <c r="B3148" s="455" t="s">
        <v>9661</v>
      </c>
      <c r="C3148" s="456" t="s">
        <v>43</v>
      </c>
      <c r="D3148" s="457" t="s">
        <v>154</v>
      </c>
      <c r="E3148" s="458" t="s">
        <v>155</v>
      </c>
      <c r="F3148" s="459" t="s">
        <v>156</v>
      </c>
      <c r="G3148" s="460">
        <v>4515</v>
      </c>
      <c r="H3148" s="461">
        <v>2440</v>
      </c>
      <c r="I3148" s="461">
        <v>1658</v>
      </c>
      <c r="J3148" s="462" t="s">
        <v>65</v>
      </c>
      <c r="K3148" s="463">
        <v>0.5</v>
      </c>
      <c r="L3148" s="464" t="s">
        <v>48</v>
      </c>
      <c r="M3148" s="464" t="s">
        <v>48</v>
      </c>
      <c r="N3148" s="464" t="s">
        <v>48</v>
      </c>
      <c r="O3148" s="464" t="s">
        <v>48</v>
      </c>
      <c r="P3148" s="464" t="s">
        <v>48</v>
      </c>
      <c r="Q3148" s="464" t="s">
        <v>48</v>
      </c>
      <c r="R3148" s="448" t="s">
        <v>9662</v>
      </c>
      <c r="S3148" s="465">
        <v>0.02</v>
      </c>
    </row>
    <row r="3149" spans="1:19" x14ac:dyDescent="0.2">
      <c r="A3149" s="454" t="s">
        <v>9663</v>
      </c>
      <c r="B3149" s="455" t="s">
        <v>9664</v>
      </c>
      <c r="C3149" s="456" t="s">
        <v>61</v>
      </c>
      <c r="D3149" s="457" t="s">
        <v>44</v>
      </c>
      <c r="E3149" s="458" t="s">
        <v>45</v>
      </c>
      <c r="F3149" s="459" t="s">
        <v>46</v>
      </c>
      <c r="G3149" s="460">
        <v>4850</v>
      </c>
      <c r="H3149" s="461">
        <v>2207</v>
      </c>
      <c r="I3149" s="461">
        <v>841</v>
      </c>
      <c r="J3149" s="462" t="s">
        <v>47</v>
      </c>
      <c r="K3149" s="463">
        <v>0.35</v>
      </c>
      <c r="L3149" s="464" t="s">
        <v>48</v>
      </c>
      <c r="M3149" s="464" t="s">
        <v>48</v>
      </c>
      <c r="N3149" s="464" t="s">
        <v>48</v>
      </c>
      <c r="O3149" s="464" t="s">
        <v>48</v>
      </c>
      <c r="P3149" s="464" t="s">
        <v>48</v>
      </c>
      <c r="Q3149" s="464" t="s">
        <v>48</v>
      </c>
      <c r="R3149" s="448" t="s">
        <v>9665</v>
      </c>
      <c r="S3149" s="465">
        <v>0.02</v>
      </c>
    </row>
    <row r="3150" spans="1:19" x14ac:dyDescent="0.2">
      <c r="A3150" s="454" t="s">
        <v>9666</v>
      </c>
      <c r="B3150" s="455" t="s">
        <v>9667</v>
      </c>
      <c r="C3150" s="456" t="s">
        <v>61</v>
      </c>
      <c r="D3150" s="457" t="s">
        <v>118</v>
      </c>
      <c r="E3150" s="458" t="s">
        <v>331</v>
      </c>
      <c r="F3150" s="459" t="s">
        <v>332</v>
      </c>
      <c r="G3150" s="460">
        <v>1955</v>
      </c>
      <c r="H3150" s="461">
        <v>796</v>
      </c>
      <c r="I3150" s="461">
        <v>462</v>
      </c>
      <c r="J3150" s="462" t="s">
        <v>47</v>
      </c>
      <c r="K3150" s="463">
        <v>0.35</v>
      </c>
      <c r="L3150" s="464" t="s">
        <v>48</v>
      </c>
      <c r="M3150" s="464" t="s">
        <v>48</v>
      </c>
      <c r="N3150" s="464" t="s">
        <v>48</v>
      </c>
      <c r="O3150" s="464" t="s">
        <v>48</v>
      </c>
      <c r="P3150" s="464" t="s">
        <v>48</v>
      </c>
      <c r="Q3150" s="464" t="s">
        <v>48</v>
      </c>
      <c r="R3150" s="448" t="s">
        <v>9668</v>
      </c>
      <c r="S3150" s="465">
        <v>1.9E-2</v>
      </c>
    </row>
    <row r="3151" spans="1:19" x14ac:dyDescent="0.2">
      <c r="A3151" s="454" t="s">
        <v>9669</v>
      </c>
      <c r="B3151" s="455" t="s">
        <v>9670</v>
      </c>
      <c r="C3151" s="456" t="s">
        <v>61</v>
      </c>
      <c r="D3151" s="457" t="s">
        <v>69</v>
      </c>
      <c r="E3151" s="458" t="s">
        <v>529</v>
      </c>
      <c r="F3151" s="459" t="s">
        <v>69</v>
      </c>
      <c r="G3151" s="460">
        <v>1453</v>
      </c>
      <c r="H3151" s="461">
        <v>419</v>
      </c>
      <c r="I3151" s="461">
        <v>300</v>
      </c>
      <c r="J3151" s="462" t="s">
        <v>72</v>
      </c>
      <c r="K3151" s="463">
        <v>0.5</v>
      </c>
      <c r="L3151" s="464" t="s">
        <v>57</v>
      </c>
      <c r="M3151" s="464" t="s">
        <v>48</v>
      </c>
      <c r="N3151" s="464" t="s">
        <v>48</v>
      </c>
      <c r="O3151" s="464" t="s">
        <v>48</v>
      </c>
      <c r="P3151" s="464" t="s">
        <v>49</v>
      </c>
      <c r="Q3151" s="464" t="s">
        <v>48</v>
      </c>
      <c r="R3151" s="448" t="s">
        <v>9671</v>
      </c>
      <c r="S3151" s="465">
        <v>1.3999999999999999E-2</v>
      </c>
    </row>
    <row r="3152" spans="1:19" x14ac:dyDescent="0.2">
      <c r="A3152" s="454" t="s">
        <v>9672</v>
      </c>
      <c r="B3152" s="455" t="s">
        <v>9673</v>
      </c>
      <c r="C3152" s="456" t="s">
        <v>61</v>
      </c>
      <c r="D3152" s="457" t="s">
        <v>314</v>
      </c>
      <c r="E3152" s="458" t="s">
        <v>435</v>
      </c>
      <c r="F3152" s="459" t="s">
        <v>436</v>
      </c>
      <c r="G3152" s="460">
        <v>1291</v>
      </c>
      <c r="H3152" s="461">
        <v>280</v>
      </c>
      <c r="I3152" s="461">
        <v>141</v>
      </c>
      <c r="J3152" s="462" t="s">
        <v>65</v>
      </c>
      <c r="K3152" s="463">
        <v>0.5</v>
      </c>
      <c r="L3152" s="464" t="s">
        <v>48</v>
      </c>
      <c r="M3152" s="464" t="s">
        <v>48</v>
      </c>
      <c r="N3152" s="464" t="s">
        <v>48</v>
      </c>
      <c r="O3152" s="464" t="s">
        <v>48</v>
      </c>
      <c r="P3152" s="464" t="s">
        <v>48</v>
      </c>
      <c r="Q3152" s="464" t="s">
        <v>48</v>
      </c>
      <c r="R3152" s="448" t="s">
        <v>9674</v>
      </c>
      <c r="S3152" s="465">
        <v>0</v>
      </c>
    </row>
    <row r="3153" spans="1:19" x14ac:dyDescent="0.2">
      <c r="A3153" s="454" t="s">
        <v>9675</v>
      </c>
      <c r="B3153" s="455" t="s">
        <v>9676</v>
      </c>
      <c r="C3153" s="456" t="s">
        <v>61</v>
      </c>
      <c r="D3153" s="457" t="s">
        <v>259</v>
      </c>
      <c r="E3153" s="458" t="s">
        <v>355</v>
      </c>
      <c r="F3153" s="459" t="s">
        <v>355</v>
      </c>
      <c r="G3153" s="460">
        <v>445</v>
      </c>
      <c r="H3153" s="461">
        <v>63</v>
      </c>
      <c r="I3153" s="461">
        <v>41</v>
      </c>
      <c r="J3153" s="462" t="s">
        <v>102</v>
      </c>
      <c r="K3153" s="463">
        <v>0.25</v>
      </c>
      <c r="L3153" s="464" t="s">
        <v>48</v>
      </c>
      <c r="M3153" s="464" t="s">
        <v>48</v>
      </c>
      <c r="N3153" s="464" t="s">
        <v>49</v>
      </c>
      <c r="O3153" s="464" t="s">
        <v>48</v>
      </c>
      <c r="P3153" s="464" t="s">
        <v>48</v>
      </c>
      <c r="Q3153" s="464" t="s">
        <v>48</v>
      </c>
      <c r="R3153" s="448" t="s">
        <v>9677</v>
      </c>
      <c r="S3153" s="465">
        <v>0.02</v>
      </c>
    </row>
    <row r="3154" spans="1:19" x14ac:dyDescent="0.2">
      <c r="A3154" s="454" t="s">
        <v>9678</v>
      </c>
      <c r="B3154" s="455" t="s">
        <v>9679</v>
      </c>
      <c r="C3154" s="456" t="s">
        <v>61</v>
      </c>
      <c r="D3154" s="457" t="s">
        <v>111</v>
      </c>
      <c r="E3154" s="458" t="s">
        <v>1133</v>
      </c>
      <c r="F3154" s="459" t="s">
        <v>1134</v>
      </c>
      <c r="G3154" s="460">
        <v>963</v>
      </c>
      <c r="H3154" s="461">
        <v>1228</v>
      </c>
      <c r="I3154" s="461">
        <v>586</v>
      </c>
      <c r="J3154" s="462" t="s">
        <v>114</v>
      </c>
      <c r="K3154" s="463">
        <v>0.35</v>
      </c>
      <c r="L3154" s="464" t="s">
        <v>48</v>
      </c>
      <c r="M3154" s="464" t="s">
        <v>48</v>
      </c>
      <c r="N3154" s="464" t="s">
        <v>49</v>
      </c>
      <c r="O3154" s="464" t="s">
        <v>48</v>
      </c>
      <c r="P3154" s="464" t="s">
        <v>48</v>
      </c>
      <c r="Q3154" s="464" t="s">
        <v>48</v>
      </c>
      <c r="R3154" s="448" t="s">
        <v>9680</v>
      </c>
      <c r="S3154" s="465">
        <v>0.02</v>
      </c>
    </row>
    <row r="3155" spans="1:19" x14ac:dyDescent="0.2">
      <c r="A3155" s="454" t="s">
        <v>9681</v>
      </c>
      <c r="B3155" s="455" t="s">
        <v>9682</v>
      </c>
      <c r="C3155" s="456" t="s">
        <v>61</v>
      </c>
      <c r="D3155" s="457" t="s">
        <v>76</v>
      </c>
      <c r="E3155" s="458" t="s">
        <v>1273</v>
      </c>
      <c r="F3155" s="459" t="s">
        <v>1274</v>
      </c>
      <c r="G3155" s="460">
        <v>2909</v>
      </c>
      <c r="H3155" s="461">
        <v>739</v>
      </c>
      <c r="I3155" s="461">
        <v>381</v>
      </c>
      <c r="J3155" s="462" t="s">
        <v>72</v>
      </c>
      <c r="K3155" s="463">
        <v>0.5</v>
      </c>
      <c r="L3155" s="464" t="s">
        <v>57</v>
      </c>
      <c r="M3155" s="464" t="s">
        <v>48</v>
      </c>
      <c r="N3155" s="464" t="s">
        <v>48</v>
      </c>
      <c r="O3155" s="464" t="s">
        <v>48</v>
      </c>
      <c r="P3155" s="464" t="s">
        <v>49</v>
      </c>
      <c r="Q3155" s="464" t="s">
        <v>48</v>
      </c>
      <c r="R3155" s="448" t="s">
        <v>9683</v>
      </c>
      <c r="S3155" s="465">
        <v>0</v>
      </c>
    </row>
    <row r="3156" spans="1:19" x14ac:dyDescent="0.2">
      <c r="A3156" s="454" t="s">
        <v>9684</v>
      </c>
      <c r="B3156" s="455" t="s">
        <v>9685</v>
      </c>
      <c r="C3156" s="456" t="s">
        <v>61</v>
      </c>
      <c r="D3156" s="457" t="s">
        <v>62</v>
      </c>
      <c r="E3156" s="458" t="s">
        <v>446</v>
      </c>
      <c r="F3156" s="459" t="s">
        <v>447</v>
      </c>
      <c r="G3156" s="460">
        <v>1671</v>
      </c>
      <c r="H3156" s="461">
        <v>392</v>
      </c>
      <c r="I3156" s="461">
        <v>171</v>
      </c>
      <c r="J3156" s="462" t="s">
        <v>65</v>
      </c>
      <c r="K3156" s="463">
        <v>0.5</v>
      </c>
      <c r="L3156" s="464" t="s">
        <v>48</v>
      </c>
      <c r="M3156" s="464" t="s">
        <v>48</v>
      </c>
      <c r="N3156" s="464" t="s">
        <v>49</v>
      </c>
      <c r="O3156" s="464" t="s">
        <v>48</v>
      </c>
      <c r="P3156" s="464" t="s">
        <v>48</v>
      </c>
      <c r="Q3156" s="464" t="s">
        <v>48</v>
      </c>
      <c r="R3156" s="448" t="s">
        <v>9686</v>
      </c>
      <c r="S3156" s="465">
        <v>0</v>
      </c>
    </row>
    <row r="3157" spans="1:19" x14ac:dyDescent="0.2">
      <c r="A3157" s="454" t="s">
        <v>9687</v>
      </c>
      <c r="B3157" s="455" t="s">
        <v>9688</v>
      </c>
      <c r="C3157" s="456" t="s">
        <v>61</v>
      </c>
      <c r="D3157" s="457" t="s">
        <v>44</v>
      </c>
      <c r="E3157" s="458" t="s">
        <v>2931</v>
      </c>
      <c r="F3157" s="459" t="s">
        <v>2929</v>
      </c>
      <c r="G3157" s="460">
        <v>1082</v>
      </c>
      <c r="H3157" s="461">
        <v>912</v>
      </c>
      <c r="I3157" s="461">
        <v>282</v>
      </c>
      <c r="J3157" s="462" t="s">
        <v>47</v>
      </c>
      <c r="K3157" s="463">
        <v>0.35</v>
      </c>
      <c r="L3157" s="464" t="s">
        <v>48</v>
      </c>
      <c r="M3157" s="464" t="s">
        <v>48</v>
      </c>
      <c r="N3157" s="464" t="s">
        <v>48</v>
      </c>
      <c r="O3157" s="464" t="s">
        <v>48</v>
      </c>
      <c r="P3157" s="464" t="s">
        <v>48</v>
      </c>
      <c r="Q3157" s="464" t="s">
        <v>48</v>
      </c>
      <c r="R3157" s="448" t="s">
        <v>9689</v>
      </c>
      <c r="S3157" s="465">
        <v>1.9E-2</v>
      </c>
    </row>
    <row r="3158" spans="1:19" x14ac:dyDescent="0.2">
      <c r="A3158" s="454" t="s">
        <v>9690</v>
      </c>
      <c r="B3158" s="455" t="s">
        <v>9691</v>
      </c>
      <c r="C3158" s="456" t="s">
        <v>61</v>
      </c>
      <c r="D3158" s="457" t="s">
        <v>154</v>
      </c>
      <c r="E3158" s="458" t="s">
        <v>404</v>
      </c>
      <c r="F3158" s="459" t="s">
        <v>405</v>
      </c>
      <c r="G3158" s="460">
        <v>1501</v>
      </c>
      <c r="H3158" s="461">
        <v>320</v>
      </c>
      <c r="I3158" s="461">
        <v>165</v>
      </c>
      <c r="J3158" s="462" t="s">
        <v>65</v>
      </c>
      <c r="K3158" s="463">
        <v>0.5</v>
      </c>
      <c r="L3158" s="464" t="s">
        <v>57</v>
      </c>
      <c r="M3158" s="464" t="s">
        <v>48</v>
      </c>
      <c r="N3158" s="464" t="s">
        <v>48</v>
      </c>
      <c r="O3158" s="464" t="s">
        <v>49</v>
      </c>
      <c r="P3158" s="464" t="s">
        <v>48</v>
      </c>
      <c r="Q3158" s="464" t="s">
        <v>48</v>
      </c>
      <c r="R3158" s="448" t="s">
        <v>9692</v>
      </c>
      <c r="S3158" s="465">
        <v>1.3999999999999999E-2</v>
      </c>
    </row>
    <row r="3159" spans="1:19" x14ac:dyDescent="0.2">
      <c r="A3159" s="454" t="s">
        <v>9693</v>
      </c>
      <c r="B3159" s="455" t="s">
        <v>9694</v>
      </c>
      <c r="C3159" s="456" t="s">
        <v>61</v>
      </c>
      <c r="D3159" s="457" t="s">
        <v>76</v>
      </c>
      <c r="E3159" s="458" t="s">
        <v>106</v>
      </c>
      <c r="F3159" s="459" t="s">
        <v>107</v>
      </c>
      <c r="G3159" s="460">
        <v>926</v>
      </c>
      <c r="H3159" s="461">
        <v>359</v>
      </c>
      <c r="I3159" s="461">
        <v>134</v>
      </c>
      <c r="J3159" s="462" t="s">
        <v>72</v>
      </c>
      <c r="K3159" s="463">
        <v>0.5</v>
      </c>
      <c r="L3159" s="464" t="s">
        <v>57</v>
      </c>
      <c r="M3159" s="464" t="s">
        <v>48</v>
      </c>
      <c r="N3159" s="464" t="s">
        <v>48</v>
      </c>
      <c r="O3159" s="464" t="s">
        <v>48</v>
      </c>
      <c r="P3159" s="464" t="s">
        <v>49</v>
      </c>
      <c r="Q3159" s="464" t="s">
        <v>48</v>
      </c>
      <c r="R3159" s="448" t="s">
        <v>9695</v>
      </c>
      <c r="S3159" s="465">
        <v>0.02</v>
      </c>
    </row>
    <row r="3160" spans="1:19" x14ac:dyDescent="0.2">
      <c r="A3160" s="454" t="s">
        <v>9696</v>
      </c>
      <c r="B3160" s="455" t="s">
        <v>9697</v>
      </c>
      <c r="C3160" s="456" t="s">
        <v>61</v>
      </c>
      <c r="D3160" s="457" t="s">
        <v>154</v>
      </c>
      <c r="E3160" s="458" t="s">
        <v>296</v>
      </c>
      <c r="F3160" s="459" t="s">
        <v>297</v>
      </c>
      <c r="G3160" s="460">
        <v>1297</v>
      </c>
      <c r="H3160" s="461">
        <v>558</v>
      </c>
      <c r="I3160" s="461">
        <v>198</v>
      </c>
      <c r="J3160" s="462" t="s">
        <v>65</v>
      </c>
      <c r="K3160" s="463">
        <v>0.5</v>
      </c>
      <c r="L3160" s="464" t="s">
        <v>48</v>
      </c>
      <c r="M3160" s="464" t="s">
        <v>48</v>
      </c>
      <c r="N3160" s="464" t="s">
        <v>49</v>
      </c>
      <c r="O3160" s="464" t="s">
        <v>48</v>
      </c>
      <c r="P3160" s="464" t="s">
        <v>48</v>
      </c>
      <c r="Q3160" s="464" t="s">
        <v>48</v>
      </c>
      <c r="R3160" s="448" t="s">
        <v>9698</v>
      </c>
      <c r="S3160" s="465">
        <v>0.02</v>
      </c>
    </row>
    <row r="3161" spans="1:19" x14ac:dyDescent="0.2">
      <c r="A3161" s="454" t="s">
        <v>644</v>
      </c>
      <c r="B3161" s="455" t="s">
        <v>9699</v>
      </c>
      <c r="C3161" s="456" t="s">
        <v>43</v>
      </c>
      <c r="D3161" s="457" t="s">
        <v>118</v>
      </c>
      <c r="E3161" s="458" t="s">
        <v>643</v>
      </c>
      <c r="F3161" s="459" t="s">
        <v>644</v>
      </c>
      <c r="G3161" s="460">
        <v>3740</v>
      </c>
      <c r="H3161" s="461">
        <v>6863</v>
      </c>
      <c r="I3161" s="461">
        <v>2744</v>
      </c>
      <c r="J3161" s="462" t="s">
        <v>47</v>
      </c>
      <c r="K3161" s="463">
        <v>0.35</v>
      </c>
      <c r="L3161" s="464" t="s">
        <v>48</v>
      </c>
      <c r="M3161" s="464" t="s">
        <v>48</v>
      </c>
      <c r="N3161" s="464" t="s">
        <v>48</v>
      </c>
      <c r="O3161" s="464" t="s">
        <v>48</v>
      </c>
      <c r="P3161" s="464" t="s">
        <v>48</v>
      </c>
      <c r="Q3161" s="464" t="s">
        <v>48</v>
      </c>
      <c r="R3161" s="448" t="s">
        <v>9700</v>
      </c>
      <c r="S3161" s="465">
        <v>0.02</v>
      </c>
    </row>
    <row r="3162" spans="1:19" x14ac:dyDescent="0.2">
      <c r="A3162" s="454" t="s">
        <v>9701</v>
      </c>
      <c r="B3162" s="455" t="s">
        <v>9702</v>
      </c>
      <c r="C3162" s="456" t="s">
        <v>61</v>
      </c>
      <c r="D3162" s="457" t="s">
        <v>62</v>
      </c>
      <c r="E3162" s="458" t="s">
        <v>1182</v>
      </c>
      <c r="F3162" s="459" t="s">
        <v>1183</v>
      </c>
      <c r="G3162" s="460">
        <v>893</v>
      </c>
      <c r="H3162" s="461">
        <v>304</v>
      </c>
      <c r="I3162" s="461">
        <v>113</v>
      </c>
      <c r="J3162" s="462" t="s">
        <v>65</v>
      </c>
      <c r="K3162" s="463">
        <v>0.5</v>
      </c>
      <c r="L3162" s="464" t="s">
        <v>48</v>
      </c>
      <c r="M3162" s="464" t="s">
        <v>48</v>
      </c>
      <c r="N3162" s="464" t="s">
        <v>49</v>
      </c>
      <c r="O3162" s="464" t="s">
        <v>48</v>
      </c>
      <c r="P3162" s="464" t="s">
        <v>48</v>
      </c>
      <c r="Q3162" s="464" t="s">
        <v>48</v>
      </c>
      <c r="R3162" s="448" t="s">
        <v>9703</v>
      </c>
      <c r="S3162" s="465">
        <v>0.02</v>
      </c>
    </row>
    <row r="3163" spans="1:19" x14ac:dyDescent="0.2">
      <c r="A3163" s="454" t="s">
        <v>9704</v>
      </c>
      <c r="B3163" s="455" t="s">
        <v>9705</v>
      </c>
      <c r="C3163" s="456" t="s">
        <v>61</v>
      </c>
      <c r="D3163" s="457" t="s">
        <v>314</v>
      </c>
      <c r="E3163" s="458" t="s">
        <v>435</v>
      </c>
      <c r="F3163" s="459" t="s">
        <v>436</v>
      </c>
      <c r="G3163" s="460">
        <v>5729</v>
      </c>
      <c r="H3163" s="461">
        <v>2007</v>
      </c>
      <c r="I3163" s="461">
        <v>853</v>
      </c>
      <c r="J3163" s="462" t="s">
        <v>65</v>
      </c>
      <c r="K3163" s="463">
        <v>0.5</v>
      </c>
      <c r="L3163" s="464" t="s">
        <v>48</v>
      </c>
      <c r="M3163" s="464" t="s">
        <v>48</v>
      </c>
      <c r="N3163" s="464" t="s">
        <v>48</v>
      </c>
      <c r="O3163" s="464" t="s">
        <v>48</v>
      </c>
      <c r="P3163" s="464" t="s">
        <v>48</v>
      </c>
      <c r="Q3163" s="464" t="s">
        <v>48</v>
      </c>
      <c r="R3163" s="448" t="s">
        <v>9706</v>
      </c>
      <c r="S3163" s="465">
        <v>1.7000000000000001E-2</v>
      </c>
    </row>
    <row r="3164" spans="1:19" x14ac:dyDescent="0.2">
      <c r="A3164" s="454" t="s">
        <v>9707</v>
      </c>
      <c r="B3164" s="455" t="s">
        <v>9708</v>
      </c>
      <c r="C3164" s="456" t="s">
        <v>61</v>
      </c>
      <c r="D3164" s="457" t="s">
        <v>76</v>
      </c>
      <c r="E3164" s="458" t="s">
        <v>197</v>
      </c>
      <c r="F3164" s="459" t="s">
        <v>198</v>
      </c>
      <c r="G3164" s="460">
        <v>1143</v>
      </c>
      <c r="H3164" s="461">
        <v>517</v>
      </c>
      <c r="I3164" s="461">
        <v>227</v>
      </c>
      <c r="J3164" s="462" t="s">
        <v>72</v>
      </c>
      <c r="K3164" s="463">
        <v>0.5</v>
      </c>
      <c r="L3164" s="464" t="s">
        <v>57</v>
      </c>
      <c r="M3164" s="464" t="s">
        <v>48</v>
      </c>
      <c r="N3164" s="464" t="s">
        <v>48</v>
      </c>
      <c r="O3164" s="464" t="s">
        <v>48</v>
      </c>
      <c r="P3164" s="464" t="s">
        <v>49</v>
      </c>
      <c r="Q3164" s="464" t="s">
        <v>48</v>
      </c>
      <c r="R3164" s="448" t="s">
        <v>9709</v>
      </c>
      <c r="S3164" s="465">
        <v>0.02</v>
      </c>
    </row>
    <row r="3165" spans="1:19" x14ac:dyDescent="0.2">
      <c r="A3165" s="454" t="s">
        <v>9710</v>
      </c>
      <c r="B3165" s="455" t="s">
        <v>9711</v>
      </c>
      <c r="C3165" s="456" t="s">
        <v>61</v>
      </c>
      <c r="D3165" s="457" t="s">
        <v>276</v>
      </c>
      <c r="E3165" s="458" t="s">
        <v>1201</v>
      </c>
      <c r="F3165" s="459" t="s">
        <v>1202</v>
      </c>
      <c r="G3165" s="460">
        <v>6584</v>
      </c>
      <c r="H3165" s="461">
        <v>1729</v>
      </c>
      <c r="I3165" s="461">
        <v>727</v>
      </c>
      <c r="J3165" s="462" t="s">
        <v>188</v>
      </c>
      <c r="K3165" s="463">
        <v>0.5</v>
      </c>
      <c r="L3165" s="464" t="s">
        <v>57</v>
      </c>
      <c r="M3165" s="464" t="s">
        <v>48</v>
      </c>
      <c r="N3165" s="464" t="s">
        <v>48</v>
      </c>
      <c r="O3165" s="464" t="s">
        <v>48</v>
      </c>
      <c r="P3165" s="464" t="s">
        <v>49</v>
      </c>
      <c r="Q3165" s="464" t="s">
        <v>48</v>
      </c>
      <c r="R3165" s="448" t="s">
        <v>9712</v>
      </c>
      <c r="S3165" s="465">
        <v>0.02</v>
      </c>
    </row>
    <row r="3166" spans="1:19" x14ac:dyDescent="0.2">
      <c r="A3166" s="454" t="s">
        <v>9713</v>
      </c>
      <c r="B3166" s="455" t="s">
        <v>9714</v>
      </c>
      <c r="C3166" s="456" t="s">
        <v>252</v>
      </c>
      <c r="D3166" s="457" t="s">
        <v>285</v>
      </c>
      <c r="E3166" s="458" t="s">
        <v>498</v>
      </c>
      <c r="F3166" s="459" t="s">
        <v>499</v>
      </c>
      <c r="G3166" s="460">
        <v>7879</v>
      </c>
      <c r="H3166" s="461">
        <v>1572</v>
      </c>
      <c r="I3166" s="461">
        <v>728</v>
      </c>
      <c r="J3166" s="462" t="s">
        <v>56</v>
      </c>
      <c r="K3166" s="463">
        <v>0.5</v>
      </c>
      <c r="L3166" s="464" t="s">
        <v>57</v>
      </c>
      <c r="M3166" s="464" t="s">
        <v>48</v>
      </c>
      <c r="N3166" s="464" t="s">
        <v>48</v>
      </c>
      <c r="O3166" s="464" t="s">
        <v>48</v>
      </c>
      <c r="P3166" s="464" t="s">
        <v>49</v>
      </c>
      <c r="Q3166" s="464" t="s">
        <v>48</v>
      </c>
      <c r="R3166" s="448" t="s">
        <v>9715</v>
      </c>
      <c r="S3166" s="465">
        <v>0.02</v>
      </c>
    </row>
    <row r="3167" spans="1:19" x14ac:dyDescent="0.2">
      <c r="A3167" s="454" t="s">
        <v>9716</v>
      </c>
      <c r="B3167" s="455" t="s">
        <v>9717</v>
      </c>
      <c r="C3167" s="456" t="s">
        <v>43</v>
      </c>
      <c r="D3167" s="457" t="s">
        <v>111</v>
      </c>
      <c r="E3167" s="458" t="s">
        <v>1178</v>
      </c>
      <c r="F3167" s="459" t="s">
        <v>1178</v>
      </c>
      <c r="G3167" s="460">
        <v>3366</v>
      </c>
      <c r="H3167" s="461">
        <v>5479</v>
      </c>
      <c r="I3167" s="461">
        <v>1838</v>
      </c>
      <c r="J3167" s="462" t="s">
        <v>114</v>
      </c>
      <c r="K3167" s="463">
        <v>0</v>
      </c>
      <c r="L3167" s="464" t="s">
        <v>48</v>
      </c>
      <c r="M3167" s="464" t="s">
        <v>48</v>
      </c>
      <c r="N3167" s="464" t="s">
        <v>48</v>
      </c>
      <c r="O3167" s="464" t="s">
        <v>48</v>
      </c>
      <c r="P3167" s="464" t="s">
        <v>48</v>
      </c>
      <c r="Q3167" s="464" t="s">
        <v>48</v>
      </c>
      <c r="R3167" s="448" t="s">
        <v>9718</v>
      </c>
      <c r="S3167" s="465">
        <v>0.02</v>
      </c>
    </row>
    <row r="3168" spans="1:19" x14ac:dyDescent="0.2">
      <c r="A3168" s="454" t="s">
        <v>9719</v>
      </c>
      <c r="B3168" s="455" t="s">
        <v>9720</v>
      </c>
      <c r="C3168" s="456" t="s">
        <v>61</v>
      </c>
      <c r="D3168" s="457" t="s">
        <v>111</v>
      </c>
      <c r="E3168" s="458" t="s">
        <v>1981</v>
      </c>
      <c r="F3168" s="459" t="s">
        <v>1982</v>
      </c>
      <c r="G3168" s="460">
        <v>2335</v>
      </c>
      <c r="H3168" s="461">
        <v>2287</v>
      </c>
      <c r="I3168" s="461">
        <v>999</v>
      </c>
      <c r="J3168" s="462" t="s">
        <v>114</v>
      </c>
      <c r="K3168" s="463">
        <v>0</v>
      </c>
      <c r="L3168" s="464" t="s">
        <v>48</v>
      </c>
      <c r="M3168" s="464" t="s">
        <v>48</v>
      </c>
      <c r="N3168" s="464" t="s">
        <v>48</v>
      </c>
      <c r="O3168" s="464" t="s">
        <v>48</v>
      </c>
      <c r="P3168" s="464" t="s">
        <v>48</v>
      </c>
      <c r="Q3168" s="464" t="s">
        <v>48</v>
      </c>
      <c r="R3168" s="448" t="s">
        <v>9721</v>
      </c>
      <c r="S3168" s="465">
        <v>1.4999999999999999E-2</v>
      </c>
    </row>
    <row r="3169" spans="1:19" x14ac:dyDescent="0.2">
      <c r="A3169" s="454" t="s">
        <v>9722</v>
      </c>
      <c r="B3169" s="455" t="s">
        <v>9723</v>
      </c>
      <c r="C3169" s="456" t="s">
        <v>61</v>
      </c>
      <c r="D3169" s="457" t="s">
        <v>185</v>
      </c>
      <c r="E3169" s="458" t="s">
        <v>847</v>
      </c>
      <c r="F3169" s="459" t="s">
        <v>848</v>
      </c>
      <c r="G3169" s="460">
        <v>8794</v>
      </c>
      <c r="H3169" s="461">
        <v>721</v>
      </c>
      <c r="I3169" s="461">
        <v>425</v>
      </c>
      <c r="J3169" s="462" t="s">
        <v>188</v>
      </c>
      <c r="K3169" s="463">
        <v>0.5</v>
      </c>
      <c r="L3169" s="464" t="s">
        <v>48</v>
      </c>
      <c r="M3169" s="464" t="s">
        <v>48</v>
      </c>
      <c r="N3169" s="464" t="s">
        <v>49</v>
      </c>
      <c r="O3169" s="464" t="s">
        <v>48</v>
      </c>
      <c r="P3169" s="464" t="s">
        <v>48</v>
      </c>
      <c r="Q3169" s="464" t="s">
        <v>48</v>
      </c>
      <c r="R3169" s="448" t="s">
        <v>9724</v>
      </c>
      <c r="S3169" s="465">
        <v>0.02</v>
      </c>
    </row>
    <row r="3170" spans="1:19" x14ac:dyDescent="0.2">
      <c r="A3170" s="454" t="s">
        <v>9725</v>
      </c>
      <c r="B3170" s="455" t="s">
        <v>9726</v>
      </c>
      <c r="C3170" s="456" t="s">
        <v>61</v>
      </c>
      <c r="D3170" s="457" t="s">
        <v>207</v>
      </c>
      <c r="E3170" s="458" t="s">
        <v>1416</v>
      </c>
      <c r="F3170" s="459" t="s">
        <v>1417</v>
      </c>
      <c r="G3170" s="460">
        <v>639</v>
      </c>
      <c r="H3170" s="461">
        <v>393</v>
      </c>
      <c r="I3170" s="461">
        <v>156</v>
      </c>
      <c r="J3170" s="462" t="s">
        <v>56</v>
      </c>
      <c r="K3170" s="463">
        <v>0.5</v>
      </c>
      <c r="L3170" s="464" t="s">
        <v>57</v>
      </c>
      <c r="M3170" s="464" t="s">
        <v>48</v>
      </c>
      <c r="N3170" s="464" t="s">
        <v>48</v>
      </c>
      <c r="O3170" s="464" t="s">
        <v>48</v>
      </c>
      <c r="P3170" s="464" t="s">
        <v>49</v>
      </c>
      <c r="Q3170" s="464" t="s">
        <v>48</v>
      </c>
      <c r="R3170" s="448" t="s">
        <v>9727</v>
      </c>
      <c r="S3170" s="465">
        <v>1.4999999999999999E-2</v>
      </c>
    </row>
    <row r="3171" spans="1:19" x14ac:dyDescent="0.2">
      <c r="A3171" s="454" t="s">
        <v>9728</v>
      </c>
      <c r="B3171" s="455" t="s">
        <v>9729</v>
      </c>
      <c r="C3171" s="456" t="s">
        <v>61</v>
      </c>
      <c r="D3171" s="457" t="s">
        <v>99</v>
      </c>
      <c r="E3171" s="458" t="s">
        <v>141</v>
      </c>
      <c r="F3171" s="459" t="s">
        <v>142</v>
      </c>
      <c r="G3171" s="460">
        <v>465</v>
      </c>
      <c r="H3171" s="461">
        <v>141</v>
      </c>
      <c r="I3171" s="461">
        <v>65</v>
      </c>
      <c r="J3171" s="462" t="s">
        <v>102</v>
      </c>
      <c r="K3171" s="463">
        <v>0.25</v>
      </c>
      <c r="L3171" s="464" t="s">
        <v>48</v>
      </c>
      <c r="M3171" s="464" t="s">
        <v>48</v>
      </c>
      <c r="N3171" s="464" t="s">
        <v>48</v>
      </c>
      <c r="O3171" s="464" t="s">
        <v>48</v>
      </c>
      <c r="P3171" s="464" t="s">
        <v>48</v>
      </c>
      <c r="Q3171" s="464" t="s">
        <v>48</v>
      </c>
      <c r="R3171" s="448" t="s">
        <v>9730</v>
      </c>
      <c r="S3171" s="465">
        <v>0.02</v>
      </c>
    </row>
    <row r="3172" spans="1:19" x14ac:dyDescent="0.2">
      <c r="A3172" s="454" t="s">
        <v>9731</v>
      </c>
      <c r="B3172" s="455" t="s">
        <v>9732</v>
      </c>
      <c r="C3172" s="456" t="s">
        <v>61</v>
      </c>
      <c r="D3172" s="457" t="s">
        <v>135</v>
      </c>
      <c r="E3172" s="458" t="s">
        <v>1011</v>
      </c>
      <c r="F3172" s="459" t="s">
        <v>1012</v>
      </c>
      <c r="G3172" s="460">
        <v>643</v>
      </c>
      <c r="H3172" s="461">
        <v>209</v>
      </c>
      <c r="I3172" s="461">
        <v>99</v>
      </c>
      <c r="J3172" s="462" t="s">
        <v>102</v>
      </c>
      <c r="K3172" s="463">
        <v>0.25</v>
      </c>
      <c r="L3172" s="464" t="s">
        <v>48</v>
      </c>
      <c r="M3172" s="464" t="s">
        <v>48</v>
      </c>
      <c r="N3172" s="464" t="s">
        <v>48</v>
      </c>
      <c r="O3172" s="464" t="s">
        <v>48</v>
      </c>
      <c r="P3172" s="464" t="s">
        <v>48</v>
      </c>
      <c r="Q3172" s="464" t="s">
        <v>48</v>
      </c>
      <c r="R3172" s="448" t="s">
        <v>9733</v>
      </c>
      <c r="S3172" s="465">
        <v>0.02</v>
      </c>
    </row>
    <row r="3173" spans="1:19" x14ac:dyDescent="0.2">
      <c r="A3173" s="454" t="s">
        <v>9734</v>
      </c>
      <c r="B3173" s="455" t="s">
        <v>9735</v>
      </c>
      <c r="C3173" s="456" t="s">
        <v>61</v>
      </c>
      <c r="D3173" s="457" t="s">
        <v>154</v>
      </c>
      <c r="E3173" s="458" t="s">
        <v>296</v>
      </c>
      <c r="F3173" s="459" t="s">
        <v>297</v>
      </c>
      <c r="G3173" s="460">
        <v>2608</v>
      </c>
      <c r="H3173" s="461">
        <v>233</v>
      </c>
      <c r="I3173" s="461">
        <v>113</v>
      </c>
      <c r="J3173" s="462" t="s">
        <v>65</v>
      </c>
      <c r="K3173" s="463">
        <v>0.5</v>
      </c>
      <c r="L3173" s="464" t="s">
        <v>57</v>
      </c>
      <c r="M3173" s="464" t="s">
        <v>48</v>
      </c>
      <c r="N3173" s="464" t="s">
        <v>49</v>
      </c>
      <c r="O3173" s="464" t="s">
        <v>48</v>
      </c>
      <c r="P3173" s="464" t="s">
        <v>48</v>
      </c>
      <c r="Q3173" s="464" t="s">
        <v>48</v>
      </c>
      <c r="R3173" s="448" t="s">
        <v>9736</v>
      </c>
      <c r="S3173" s="465">
        <v>1.2E-2</v>
      </c>
    </row>
    <row r="3174" spans="1:19" x14ac:dyDescent="0.2">
      <c r="A3174" s="454" t="s">
        <v>9737</v>
      </c>
      <c r="B3174" s="455" t="s">
        <v>9738</v>
      </c>
      <c r="C3174" s="456" t="s">
        <v>61</v>
      </c>
      <c r="D3174" s="457" t="s">
        <v>154</v>
      </c>
      <c r="E3174" s="458" t="s">
        <v>296</v>
      </c>
      <c r="F3174" s="459" t="s">
        <v>297</v>
      </c>
      <c r="G3174" s="460">
        <v>1039</v>
      </c>
      <c r="H3174" s="461">
        <v>367</v>
      </c>
      <c r="I3174" s="461">
        <v>131</v>
      </c>
      <c r="J3174" s="462" t="s">
        <v>65</v>
      </c>
      <c r="K3174" s="463">
        <v>0.5</v>
      </c>
      <c r="L3174" s="464" t="s">
        <v>48</v>
      </c>
      <c r="M3174" s="464" t="s">
        <v>48</v>
      </c>
      <c r="N3174" s="464" t="s">
        <v>49</v>
      </c>
      <c r="O3174" s="464" t="s">
        <v>48</v>
      </c>
      <c r="P3174" s="464" t="s">
        <v>48</v>
      </c>
      <c r="Q3174" s="464" t="s">
        <v>48</v>
      </c>
      <c r="R3174" s="448" t="s">
        <v>9739</v>
      </c>
      <c r="S3174" s="465">
        <v>0.02</v>
      </c>
    </row>
    <row r="3175" spans="1:19" x14ac:dyDescent="0.2">
      <c r="A3175" s="454" t="s">
        <v>9740</v>
      </c>
      <c r="B3175" s="455" t="s">
        <v>9741</v>
      </c>
      <c r="C3175" s="456" t="s">
        <v>61</v>
      </c>
      <c r="D3175" s="457" t="s">
        <v>154</v>
      </c>
      <c r="E3175" s="458" t="s">
        <v>296</v>
      </c>
      <c r="F3175" s="459" t="s">
        <v>297</v>
      </c>
      <c r="G3175" s="460">
        <v>1035</v>
      </c>
      <c r="H3175" s="461">
        <v>398</v>
      </c>
      <c r="I3175" s="461">
        <v>152</v>
      </c>
      <c r="J3175" s="462" t="s">
        <v>65</v>
      </c>
      <c r="K3175" s="463">
        <v>0.5</v>
      </c>
      <c r="L3175" s="464" t="s">
        <v>48</v>
      </c>
      <c r="M3175" s="464" t="s">
        <v>48</v>
      </c>
      <c r="N3175" s="464" t="s">
        <v>49</v>
      </c>
      <c r="O3175" s="464" t="s">
        <v>48</v>
      </c>
      <c r="P3175" s="464" t="s">
        <v>48</v>
      </c>
      <c r="Q3175" s="464" t="s">
        <v>48</v>
      </c>
      <c r="R3175" s="448" t="s">
        <v>9742</v>
      </c>
      <c r="S3175" s="465">
        <v>1.4999999999999999E-2</v>
      </c>
    </row>
    <row r="3176" spans="1:19" x14ac:dyDescent="0.2">
      <c r="A3176" s="454" t="s">
        <v>9743</v>
      </c>
      <c r="B3176" s="455" t="s">
        <v>9744</v>
      </c>
      <c r="C3176" s="456" t="s">
        <v>61</v>
      </c>
      <c r="D3176" s="457" t="s">
        <v>135</v>
      </c>
      <c r="E3176" s="458" t="s">
        <v>136</v>
      </c>
      <c r="F3176" s="459" t="s">
        <v>137</v>
      </c>
      <c r="G3176" s="460">
        <v>502</v>
      </c>
      <c r="H3176" s="461">
        <v>97</v>
      </c>
      <c r="I3176" s="461">
        <v>60</v>
      </c>
      <c r="J3176" s="462" t="s">
        <v>102</v>
      </c>
      <c r="K3176" s="463">
        <v>0.25</v>
      </c>
      <c r="L3176" s="464" t="s">
        <v>48</v>
      </c>
      <c r="M3176" s="464" t="s">
        <v>48</v>
      </c>
      <c r="N3176" s="464" t="s">
        <v>48</v>
      </c>
      <c r="O3176" s="464" t="s">
        <v>48</v>
      </c>
      <c r="P3176" s="464" t="s">
        <v>48</v>
      </c>
      <c r="Q3176" s="464" t="s">
        <v>48</v>
      </c>
      <c r="R3176" s="448" t="s">
        <v>9745</v>
      </c>
      <c r="S3176" s="465">
        <v>1.6E-2</v>
      </c>
    </row>
    <row r="3177" spans="1:19" x14ac:dyDescent="0.2">
      <c r="A3177" s="454" t="s">
        <v>9746</v>
      </c>
      <c r="B3177" s="455" t="s">
        <v>9747</v>
      </c>
      <c r="C3177" s="456" t="s">
        <v>61</v>
      </c>
      <c r="D3177" s="457" t="s">
        <v>99</v>
      </c>
      <c r="E3177" s="458" t="s">
        <v>192</v>
      </c>
      <c r="F3177" s="459" t="s">
        <v>193</v>
      </c>
      <c r="G3177" s="460">
        <v>1468</v>
      </c>
      <c r="H3177" s="461">
        <v>843</v>
      </c>
      <c r="I3177" s="461">
        <v>261</v>
      </c>
      <c r="J3177" s="462" t="s">
        <v>102</v>
      </c>
      <c r="K3177" s="463">
        <v>0.25</v>
      </c>
      <c r="L3177" s="464" t="s">
        <v>48</v>
      </c>
      <c r="M3177" s="464" t="s">
        <v>48</v>
      </c>
      <c r="N3177" s="464" t="s">
        <v>48</v>
      </c>
      <c r="O3177" s="464" t="s">
        <v>48</v>
      </c>
      <c r="P3177" s="464" t="s">
        <v>48</v>
      </c>
      <c r="Q3177" s="464" t="s">
        <v>48</v>
      </c>
      <c r="R3177" s="448" t="s">
        <v>9748</v>
      </c>
      <c r="S3177" s="465">
        <v>0.01</v>
      </c>
    </row>
    <row r="3178" spans="1:19" x14ac:dyDescent="0.2">
      <c r="A3178" s="454" t="s">
        <v>9749</v>
      </c>
      <c r="B3178" s="455" t="s">
        <v>9750</v>
      </c>
      <c r="C3178" s="456" t="s">
        <v>252</v>
      </c>
      <c r="D3178" s="457" t="s">
        <v>253</v>
      </c>
      <c r="E3178" s="458" t="s">
        <v>503</v>
      </c>
      <c r="F3178" s="459" t="s">
        <v>504</v>
      </c>
      <c r="G3178" s="460">
        <v>2689</v>
      </c>
      <c r="H3178" s="461">
        <v>3281</v>
      </c>
      <c r="I3178" s="461">
        <v>1411</v>
      </c>
      <c r="J3178" s="462" t="s">
        <v>188</v>
      </c>
      <c r="K3178" s="463">
        <v>0.5</v>
      </c>
      <c r="L3178" s="464" t="s">
        <v>48</v>
      </c>
      <c r="M3178" s="464" t="s">
        <v>48</v>
      </c>
      <c r="N3178" s="464" t="s">
        <v>49</v>
      </c>
      <c r="O3178" s="464" t="s">
        <v>48</v>
      </c>
      <c r="P3178" s="464" t="s">
        <v>48</v>
      </c>
      <c r="Q3178" s="464" t="s">
        <v>48</v>
      </c>
      <c r="R3178" s="448" t="s">
        <v>9751</v>
      </c>
      <c r="S3178" s="465">
        <v>1.6E-2</v>
      </c>
    </row>
    <row r="3179" spans="1:19" x14ac:dyDescent="0.2">
      <c r="A3179" s="454" t="s">
        <v>9752</v>
      </c>
      <c r="B3179" s="455" t="s">
        <v>9753</v>
      </c>
      <c r="C3179" s="456" t="s">
        <v>61</v>
      </c>
      <c r="D3179" s="457" t="s">
        <v>76</v>
      </c>
      <c r="E3179" s="458" t="s">
        <v>77</v>
      </c>
      <c r="F3179" s="459" t="s">
        <v>78</v>
      </c>
      <c r="G3179" s="460">
        <v>673</v>
      </c>
      <c r="H3179" s="461">
        <v>147</v>
      </c>
      <c r="I3179" s="461">
        <v>89</v>
      </c>
      <c r="J3179" s="462" t="s">
        <v>72</v>
      </c>
      <c r="K3179" s="463">
        <v>0.5</v>
      </c>
      <c r="L3179" s="464" t="s">
        <v>57</v>
      </c>
      <c r="M3179" s="464" t="s">
        <v>48</v>
      </c>
      <c r="N3179" s="464" t="s">
        <v>48</v>
      </c>
      <c r="O3179" s="464" t="s">
        <v>48</v>
      </c>
      <c r="P3179" s="464" t="s">
        <v>49</v>
      </c>
      <c r="Q3179" s="464" t="s">
        <v>48</v>
      </c>
      <c r="R3179" s="448" t="s">
        <v>9754</v>
      </c>
      <c r="S3179" s="465">
        <v>1.4999999999999999E-2</v>
      </c>
    </row>
    <row r="3180" spans="1:19" ht="12.75" customHeight="1" x14ac:dyDescent="0.2">
      <c r="A3180" s="454" t="s">
        <v>9755</v>
      </c>
      <c r="B3180" s="455" t="s">
        <v>9756</v>
      </c>
      <c r="C3180" s="456" t="s">
        <v>61</v>
      </c>
      <c r="D3180" s="457" t="s">
        <v>207</v>
      </c>
      <c r="E3180" s="458" t="s">
        <v>1073</v>
      </c>
      <c r="F3180" s="459" t="s">
        <v>1074</v>
      </c>
      <c r="G3180" s="460">
        <v>1519</v>
      </c>
      <c r="H3180" s="461">
        <v>748</v>
      </c>
      <c r="I3180" s="461">
        <v>288</v>
      </c>
      <c r="J3180" s="462" t="s">
        <v>56</v>
      </c>
      <c r="K3180" s="463">
        <v>0.5</v>
      </c>
      <c r="L3180" s="464" t="s">
        <v>57</v>
      </c>
      <c r="M3180" s="464" t="s">
        <v>48</v>
      </c>
      <c r="N3180" s="464" t="s">
        <v>48</v>
      </c>
      <c r="O3180" s="464" t="s">
        <v>48</v>
      </c>
      <c r="P3180" s="464" t="s">
        <v>49</v>
      </c>
      <c r="Q3180" s="464" t="s">
        <v>48</v>
      </c>
      <c r="R3180" s="448" t="s">
        <v>9757</v>
      </c>
      <c r="S3180" s="465">
        <v>0.02</v>
      </c>
    </row>
    <row r="3181" spans="1:19" x14ac:dyDescent="0.2">
      <c r="A3181" s="709" t="s">
        <v>9758</v>
      </c>
      <c r="B3181" s="709"/>
      <c r="C3181" s="709"/>
      <c r="D3181" s="709"/>
      <c r="E3181" s="709"/>
      <c r="F3181" s="709"/>
      <c r="G3181" s="474">
        <v>9302338</v>
      </c>
      <c r="H3181" s="475">
        <v>9797561</v>
      </c>
      <c r="I3181" s="475">
        <v>4427805</v>
      </c>
      <c r="S3181" s="465"/>
    </row>
  </sheetData>
  <sheetProtection password="CC94" sheet="1" objects="1" scenarios="1" formatCells="0" formatColumns="0" formatRows="0"/>
  <mergeCells count="14">
    <mergeCell ref="Q1:Q2"/>
    <mergeCell ref="A3181:F3181"/>
    <mergeCell ref="K1:K2"/>
    <mergeCell ref="L1:L2"/>
    <mergeCell ref="M1:M2"/>
    <mergeCell ref="N1:N2"/>
    <mergeCell ref="O1:O2"/>
    <mergeCell ref="P1:P2"/>
    <mergeCell ref="A1:C1"/>
    <mergeCell ref="E1:F1"/>
    <mergeCell ref="G1:G2"/>
    <mergeCell ref="H1:H2"/>
    <mergeCell ref="I1:I2"/>
    <mergeCell ref="J1:J2"/>
  </mergeCells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/>
  <dimension ref="A1:AC90"/>
  <sheetViews>
    <sheetView zoomScaleNormal="100" workbookViewId="0"/>
  </sheetViews>
  <sheetFormatPr defaultColWidth="0" defaultRowHeight="10.5" zeroHeight="1" x14ac:dyDescent="0.15"/>
  <cols>
    <col min="1" max="1" width="4.5703125" style="89" customWidth="1"/>
    <col min="2" max="2" width="3" style="89" bestFit="1" customWidth="1"/>
    <col min="3" max="3" width="59.7109375" style="85" customWidth="1"/>
    <col min="4" max="4" width="60.140625" style="93" customWidth="1"/>
    <col min="5" max="5" width="6.42578125" style="89" customWidth="1"/>
    <col min="6" max="6" width="4.140625" style="86" bestFit="1" customWidth="1"/>
    <col min="7" max="7" width="56.28515625" style="86" customWidth="1"/>
    <col min="8" max="8" width="60.140625" style="86" customWidth="1"/>
    <col min="9" max="29" width="0" style="89" hidden="1" customWidth="1"/>
    <col min="30" max="16384" width="9.140625" style="86" hidden="1"/>
  </cols>
  <sheetData>
    <row r="1" spans="3:8" x14ac:dyDescent="0.15">
      <c r="C1" s="222" t="s">
        <v>9958</v>
      </c>
      <c r="D1" s="216"/>
      <c r="F1" s="234"/>
      <c r="G1" s="237" t="s">
        <v>9928</v>
      </c>
      <c r="H1" s="238"/>
    </row>
    <row r="2" spans="3:8" ht="21" x14ac:dyDescent="0.15">
      <c r="C2" s="223" t="s">
        <v>9959</v>
      </c>
      <c r="D2" s="217"/>
      <c r="F2" s="235"/>
      <c r="G2" s="239" t="s">
        <v>9900</v>
      </c>
      <c r="H2" s="213"/>
    </row>
    <row r="3" spans="3:8" ht="31.5" x14ac:dyDescent="0.15">
      <c r="C3" s="223" t="s">
        <v>9960</v>
      </c>
      <c r="D3" s="217"/>
      <c r="F3" s="235"/>
      <c r="G3" s="228" t="s">
        <v>9901</v>
      </c>
      <c r="H3" s="213">
        <f>COUNTA(G5:G28)</f>
        <v>0</v>
      </c>
    </row>
    <row r="4" spans="3:8" ht="30.75" customHeight="1" x14ac:dyDescent="0.15">
      <c r="C4" s="224" t="s">
        <v>9902</v>
      </c>
      <c r="D4" s="218" t="str">
        <f>IFERROR(VLOOKUP('0.Alapadatok'!E4,Helységadatok!$A$3:$S$3180,4,FALSE),"")</f>
        <v/>
      </c>
      <c r="F4" s="235"/>
      <c r="G4" s="228" t="s">
        <v>9969</v>
      </c>
      <c r="H4" s="217"/>
    </row>
    <row r="5" spans="3:8" ht="14.25" x14ac:dyDescent="0.15">
      <c r="C5" s="224" t="s">
        <v>9903</v>
      </c>
      <c r="D5" s="218">
        <f>'0.Alapadatok'!E4</f>
        <v>0</v>
      </c>
      <c r="F5" s="235">
        <v>2</v>
      </c>
      <c r="G5" s="229"/>
      <c r="H5" s="230"/>
    </row>
    <row r="6" spans="3:8" ht="14.25" x14ac:dyDescent="0.15">
      <c r="C6" s="224" t="s">
        <v>9904</v>
      </c>
      <c r="D6" s="219">
        <f>'0.Alapadatok'!E7</f>
        <v>0</v>
      </c>
      <c r="F6" s="235">
        <v>3</v>
      </c>
      <c r="G6" s="229"/>
      <c r="H6" s="230"/>
    </row>
    <row r="7" spans="3:8" ht="14.25" x14ac:dyDescent="0.15">
      <c r="C7" s="224" t="s">
        <v>10043</v>
      </c>
      <c r="D7" s="218">
        <f>'0.Alapadatok'!D7</f>
        <v>0</v>
      </c>
      <c r="F7" s="235">
        <v>4</v>
      </c>
      <c r="G7" s="229"/>
      <c r="H7" s="230"/>
    </row>
    <row r="8" spans="3:8" ht="14.25" x14ac:dyDescent="0.15">
      <c r="C8" s="224" t="s">
        <v>9905</v>
      </c>
      <c r="D8" s="220"/>
      <c r="F8" s="235">
        <v>6</v>
      </c>
      <c r="G8" s="229"/>
      <c r="H8" s="230"/>
    </row>
    <row r="9" spans="3:8" ht="21" x14ac:dyDescent="0.15">
      <c r="C9" s="225" t="s">
        <v>9961</v>
      </c>
      <c r="D9" s="213" t="str">
        <f>Háttéradatok!I4</f>
        <v/>
      </c>
      <c r="F9" s="235">
        <v>7</v>
      </c>
      <c r="G9" s="229"/>
      <c r="H9" s="230"/>
    </row>
    <row r="10" spans="3:8" ht="21" x14ac:dyDescent="0.15">
      <c r="C10" s="223" t="s">
        <v>9962</v>
      </c>
      <c r="D10" s="221"/>
      <c r="F10" s="235">
        <v>8</v>
      </c>
      <c r="G10" s="229"/>
      <c r="H10" s="230"/>
    </row>
    <row r="11" spans="3:8" x14ac:dyDescent="0.15">
      <c r="C11" s="223" t="s">
        <v>9963</v>
      </c>
      <c r="D11" s="221"/>
      <c r="F11" s="235">
        <v>9</v>
      </c>
      <c r="G11" s="229"/>
      <c r="H11" s="230"/>
    </row>
    <row r="12" spans="3:8" ht="21" x14ac:dyDescent="0.15">
      <c r="C12" s="223" t="s">
        <v>9964</v>
      </c>
      <c r="D12" s="214">
        <f>IFERROR('7.Ütemterv_Forrás'!J18,"")</f>
        <v>0</v>
      </c>
      <c r="F12" s="235">
        <v>10</v>
      </c>
      <c r="G12" s="229"/>
      <c r="H12" s="230"/>
    </row>
    <row r="13" spans="3:8" ht="21" x14ac:dyDescent="0.15">
      <c r="C13" s="223" t="s">
        <v>9965</v>
      </c>
      <c r="D13" s="214">
        <f>IFERROR('7.Ütemterv_Forrás'!L18,"")</f>
        <v>0</v>
      </c>
      <c r="F13" s="235">
        <v>11</v>
      </c>
      <c r="G13" s="229"/>
      <c r="H13" s="230"/>
    </row>
    <row r="14" spans="3:8" ht="31.5" x14ac:dyDescent="0.15">
      <c r="C14" s="223" t="s">
        <v>9966</v>
      </c>
      <c r="D14" s="215" t="e">
        <f>'7.Ütemterv_Forrás'!K18</f>
        <v>#DIV/0!</v>
      </c>
      <c r="F14" s="235">
        <v>12</v>
      </c>
      <c r="G14" s="231"/>
      <c r="H14" s="230"/>
    </row>
    <row r="15" spans="3:8" ht="31.5" x14ac:dyDescent="0.15">
      <c r="C15" s="223" t="s">
        <v>9967</v>
      </c>
      <c r="D15" s="213"/>
      <c r="F15" s="235">
        <v>13</v>
      </c>
      <c r="G15" s="229"/>
      <c r="H15" s="230"/>
    </row>
    <row r="16" spans="3:8" x14ac:dyDescent="0.15">
      <c r="C16" s="224" t="s">
        <v>9907</v>
      </c>
      <c r="D16" s="588"/>
      <c r="F16" s="235">
        <v>14</v>
      </c>
      <c r="G16" s="229"/>
      <c r="H16" s="230"/>
    </row>
    <row r="17" spans="3:8" x14ac:dyDescent="0.15">
      <c r="C17" s="224" t="s">
        <v>9908</v>
      </c>
      <c r="D17" s="588"/>
      <c r="F17" s="235">
        <v>15</v>
      </c>
      <c r="G17" s="229"/>
      <c r="H17" s="230"/>
    </row>
    <row r="18" spans="3:8" x14ac:dyDescent="0.15">
      <c r="C18" s="224" t="s">
        <v>9909</v>
      </c>
      <c r="D18" s="588"/>
      <c r="F18" s="235">
        <v>16</v>
      </c>
      <c r="G18" s="229"/>
      <c r="H18" s="230"/>
    </row>
    <row r="19" spans="3:8" x14ac:dyDescent="0.15">
      <c r="C19" s="224" t="s">
        <v>9910</v>
      </c>
      <c r="D19" s="588"/>
      <c r="F19" s="235">
        <v>17</v>
      </c>
      <c r="G19" s="229"/>
      <c r="H19" s="230"/>
    </row>
    <row r="20" spans="3:8" x14ac:dyDescent="0.15">
      <c r="C20" s="224" t="s">
        <v>9911</v>
      </c>
      <c r="D20" s="588"/>
      <c r="F20" s="235">
        <v>18</v>
      </c>
      <c r="G20" s="229"/>
      <c r="H20" s="230"/>
    </row>
    <row r="21" spans="3:8" x14ac:dyDescent="0.15">
      <c r="C21" s="224" t="s">
        <v>9912</v>
      </c>
      <c r="D21" s="588"/>
      <c r="F21" s="235">
        <v>19</v>
      </c>
      <c r="G21" s="229"/>
      <c r="H21" s="230"/>
    </row>
    <row r="22" spans="3:8" ht="78" customHeight="1" x14ac:dyDescent="0.15">
      <c r="C22" s="223" t="s">
        <v>9968</v>
      </c>
      <c r="D22" s="213"/>
      <c r="F22" s="235">
        <v>20</v>
      </c>
      <c r="G22" s="229"/>
      <c r="H22" s="230"/>
    </row>
    <row r="23" spans="3:8" x14ac:dyDescent="0.15">
      <c r="C23" s="224" t="s">
        <v>9913</v>
      </c>
      <c r="D23" s="217"/>
      <c r="F23" s="235">
        <v>21</v>
      </c>
      <c r="G23" s="229"/>
      <c r="H23" s="230"/>
    </row>
    <row r="24" spans="3:8" ht="42" x14ac:dyDescent="0.15">
      <c r="C24" s="224" t="s">
        <v>9914</v>
      </c>
      <c r="D24" s="217"/>
      <c r="F24" s="235">
        <v>22</v>
      </c>
      <c r="G24" s="229"/>
      <c r="H24" s="230"/>
    </row>
    <row r="25" spans="3:8" ht="31.5" x14ac:dyDescent="0.15">
      <c r="C25" s="224" t="s">
        <v>9915</v>
      </c>
      <c r="D25" s="217"/>
      <c r="F25" s="235">
        <v>23</v>
      </c>
      <c r="G25" s="229"/>
      <c r="H25" s="230"/>
    </row>
    <row r="26" spans="3:8" ht="42" x14ac:dyDescent="0.15">
      <c r="C26" s="223" t="s">
        <v>10033</v>
      </c>
      <c r="D26" s="213"/>
      <c r="F26" s="235">
        <v>24</v>
      </c>
      <c r="G26" s="229"/>
      <c r="H26" s="230"/>
    </row>
    <row r="27" spans="3:8" x14ac:dyDescent="0.15">
      <c r="C27" s="224" t="str">
        <f>Háttéradatok!D2</f>
        <v>a)    kapacitásbővítés</v>
      </c>
      <c r="D27" s="217"/>
      <c r="F27" s="235">
        <v>25</v>
      </c>
      <c r="G27" s="229"/>
      <c r="H27" s="230"/>
    </row>
    <row r="28" spans="3:8" ht="21.75" thickBot="1" x14ac:dyDescent="0.2">
      <c r="C28" s="224" t="str">
        <f>Háttéradatok!D3</f>
        <v>b)    a meglevőnél magasabb minőséget biztosító gépek és szerszámok beszerzése</v>
      </c>
      <c r="D28" s="217"/>
      <c r="F28" s="236"/>
      <c r="G28" s="232"/>
      <c r="H28" s="233"/>
    </row>
    <row r="29" spans="3:8" x14ac:dyDescent="0.15">
      <c r="C29" s="224" t="str">
        <f>Háttéradatok!D4</f>
        <v>c)    meglevő gépek minőségének fejlesztése kiegészítő eszközökkel</v>
      </c>
      <c r="D29" s="217"/>
      <c r="F29" s="89"/>
      <c r="G29" s="89"/>
      <c r="H29" s="89"/>
    </row>
    <row r="30" spans="3:8" x14ac:dyDescent="0.15">
      <c r="C30" s="224" t="str">
        <f>Háttéradatok!D5</f>
        <v>d)    termékkínálat bővítése</v>
      </c>
      <c r="D30" s="217"/>
      <c r="F30" s="89"/>
      <c r="G30" s="89"/>
      <c r="H30" s="89"/>
    </row>
    <row r="31" spans="3:8" ht="21" x14ac:dyDescent="0.15">
      <c r="C31" s="224" t="str">
        <f>Háttéradatok!D6</f>
        <v>e)    termelési folyamat alapvető megváltoztatására irányuló induló beruházás</v>
      </c>
      <c r="D31" s="217"/>
      <c r="F31" s="89"/>
      <c r="G31" s="89"/>
      <c r="H31" s="89"/>
    </row>
    <row r="32" spans="3:8" x14ac:dyDescent="0.15">
      <c r="C32" s="224" t="str">
        <f>Háttéradatok!D7</f>
        <v>f)     menedzsment folyamatok optimalizálása</v>
      </c>
      <c r="D32" s="217"/>
      <c r="F32" s="89"/>
      <c r="G32" s="89"/>
      <c r="H32" s="89"/>
    </row>
    <row r="33" spans="3:8" ht="21" x14ac:dyDescent="0.15">
      <c r="C33" s="224" t="str">
        <f>Háttéradatok!D8</f>
        <v>g)    humán erőforrás fejlesztése, képzés, továbbképzés, tanácsadás formájában</v>
      </c>
      <c r="D33" s="217"/>
      <c r="F33" s="89"/>
      <c r="G33" s="89"/>
      <c r="H33" s="89"/>
    </row>
    <row r="34" spans="3:8" x14ac:dyDescent="0.15">
      <c r="C34" s="224" t="str">
        <f>Háttéradatok!D9</f>
        <v>h)    minősítés megszerzésére irányuló szervezetfejlesztés</v>
      </c>
      <c r="D34" s="217"/>
      <c r="F34" s="89"/>
      <c r="G34" s="89"/>
      <c r="H34" s="89"/>
    </row>
    <row r="35" spans="3:8" x14ac:dyDescent="0.15">
      <c r="C35" s="224" t="str">
        <f>Háttéradatok!D10</f>
        <v>i)     kutatási és fejlesztési tevékenység</v>
      </c>
      <c r="D35" s="217"/>
      <c r="F35" s="89"/>
      <c r="G35" s="89"/>
      <c r="H35" s="89"/>
    </row>
    <row r="36" spans="3:8" x14ac:dyDescent="0.15">
      <c r="C36" s="224" t="str">
        <f>Háttéradatok!D11</f>
        <v>j)      iparjogvédelem</v>
      </c>
      <c r="D36" s="217"/>
      <c r="F36" s="89"/>
      <c r="G36" s="89"/>
      <c r="H36" s="89"/>
    </row>
    <row r="37" spans="3:8" ht="31.5" x14ac:dyDescent="0.15">
      <c r="C37" s="223" t="s">
        <v>10034</v>
      </c>
      <c r="D37" s="213"/>
      <c r="F37" s="89"/>
      <c r="G37" s="89"/>
      <c r="H37" s="89"/>
    </row>
    <row r="38" spans="3:8" x14ac:dyDescent="0.15">
      <c r="C38" s="224" t="s">
        <v>9916</v>
      </c>
      <c r="D38" s="217"/>
      <c r="E38" s="90"/>
      <c r="F38" s="89"/>
      <c r="G38" s="89"/>
      <c r="H38" s="89"/>
    </row>
    <row r="39" spans="3:8" x14ac:dyDescent="0.15">
      <c r="C39" s="224" t="s">
        <v>9917</v>
      </c>
      <c r="D39" s="217"/>
      <c r="F39" s="89"/>
      <c r="G39" s="89"/>
      <c r="H39" s="89"/>
    </row>
    <row r="40" spans="3:8" ht="21" x14ac:dyDescent="0.15">
      <c r="C40" s="224" t="s">
        <v>9918</v>
      </c>
      <c r="D40" s="217"/>
      <c r="F40" s="89"/>
      <c r="G40" s="89"/>
      <c r="H40" s="89"/>
    </row>
    <row r="41" spans="3:8" x14ac:dyDescent="0.15">
      <c r="C41" s="224" t="s">
        <v>9919</v>
      </c>
      <c r="D41" s="217"/>
      <c r="F41" s="89"/>
      <c r="G41" s="89"/>
      <c r="H41" s="89"/>
    </row>
    <row r="42" spans="3:8" ht="21" x14ac:dyDescent="0.15">
      <c r="C42" s="224" t="s">
        <v>9920</v>
      </c>
      <c r="D42" s="217"/>
      <c r="F42" s="89"/>
      <c r="G42" s="89"/>
      <c r="H42" s="89"/>
    </row>
    <row r="43" spans="3:8" ht="21" x14ac:dyDescent="0.15">
      <c r="C43" s="224" t="s">
        <v>9921</v>
      </c>
      <c r="D43" s="217"/>
      <c r="F43" s="89"/>
      <c r="G43" s="89"/>
      <c r="H43" s="89"/>
    </row>
    <row r="44" spans="3:8" ht="21" x14ac:dyDescent="0.15">
      <c r="C44" s="224" t="s">
        <v>9922</v>
      </c>
      <c r="D44" s="217"/>
      <c r="F44" s="89"/>
      <c r="G44" s="89"/>
      <c r="H44" s="89"/>
    </row>
    <row r="45" spans="3:8" ht="21" x14ac:dyDescent="0.15">
      <c r="C45" s="224" t="s">
        <v>9923</v>
      </c>
      <c r="D45" s="217"/>
      <c r="F45" s="89"/>
      <c r="G45" s="89"/>
      <c r="H45" s="89"/>
    </row>
    <row r="46" spans="3:8" x14ac:dyDescent="0.15">
      <c r="C46" s="224" t="s">
        <v>9924</v>
      </c>
      <c r="D46" s="217"/>
      <c r="F46" s="89"/>
      <c r="G46" s="89"/>
      <c r="H46" s="89"/>
    </row>
    <row r="47" spans="3:8" ht="21" x14ac:dyDescent="0.15">
      <c r="C47" s="224" t="s">
        <v>9925</v>
      </c>
      <c r="D47" s="217"/>
      <c r="F47" s="89"/>
      <c r="G47" s="89"/>
      <c r="H47" s="89"/>
    </row>
    <row r="48" spans="3:8" x14ac:dyDescent="0.15">
      <c r="C48" s="224" t="s">
        <v>9906</v>
      </c>
      <c r="D48" s="217"/>
      <c r="F48" s="89"/>
      <c r="G48" s="89"/>
      <c r="H48" s="89"/>
    </row>
    <row r="49" spans="3:8" ht="42" x14ac:dyDescent="0.15">
      <c r="C49" s="223" t="s">
        <v>10052</v>
      </c>
      <c r="D49" s="213"/>
      <c r="F49" s="89"/>
      <c r="G49" s="89"/>
      <c r="H49" s="89"/>
    </row>
    <row r="50" spans="3:8" ht="21" x14ac:dyDescent="0.15">
      <c r="C50" s="223" t="s">
        <v>10039</v>
      </c>
      <c r="D50" s="213"/>
      <c r="F50" s="89"/>
      <c r="G50" s="89"/>
      <c r="H50" s="89"/>
    </row>
    <row r="51" spans="3:8" ht="14.25" customHeight="1" x14ac:dyDescent="0.15">
      <c r="C51" s="224" t="s">
        <v>10035</v>
      </c>
      <c r="D51" s="217"/>
      <c r="F51" s="89"/>
      <c r="G51" s="89"/>
      <c r="H51" s="89"/>
    </row>
    <row r="52" spans="3:8" ht="12" customHeight="1" x14ac:dyDescent="0.15">
      <c r="C52" s="224" t="s">
        <v>10036</v>
      </c>
      <c r="D52" s="217"/>
      <c r="F52" s="89"/>
      <c r="G52" s="89"/>
      <c r="H52" s="89"/>
    </row>
    <row r="53" spans="3:8" ht="12.75" customHeight="1" x14ac:dyDescent="0.15">
      <c r="C53" s="224" t="s">
        <v>10037</v>
      </c>
      <c r="D53" s="217"/>
      <c r="F53" s="89"/>
      <c r="G53" s="89"/>
      <c r="H53" s="89"/>
    </row>
    <row r="54" spans="3:8" ht="15.75" customHeight="1" x14ac:dyDescent="0.15">
      <c r="C54" s="224" t="s">
        <v>10038</v>
      </c>
      <c r="D54" s="217"/>
      <c r="F54" s="89"/>
      <c r="G54" s="89"/>
      <c r="H54" s="89"/>
    </row>
    <row r="55" spans="3:8" ht="15.75" customHeight="1" x14ac:dyDescent="0.15">
      <c r="C55" s="224" t="s">
        <v>10050</v>
      </c>
      <c r="D55" s="217"/>
      <c r="F55" s="89"/>
      <c r="G55" s="89"/>
      <c r="H55" s="89"/>
    </row>
    <row r="56" spans="3:8" ht="22.5" customHeight="1" x14ac:dyDescent="0.15">
      <c r="C56" s="224" t="s">
        <v>10051</v>
      </c>
      <c r="D56" s="217"/>
      <c r="F56" s="89"/>
      <c r="G56" s="89"/>
      <c r="H56" s="89"/>
    </row>
    <row r="57" spans="3:8" ht="13.5" customHeight="1" x14ac:dyDescent="0.15">
      <c r="C57" s="223" t="s">
        <v>10040</v>
      </c>
      <c r="D57" s="213"/>
      <c r="F57" s="89"/>
      <c r="G57" s="89"/>
      <c r="H57" s="89"/>
    </row>
    <row r="58" spans="3:8" x14ac:dyDescent="0.15">
      <c r="C58" s="224" t="s">
        <v>10041</v>
      </c>
      <c r="D58" s="217"/>
      <c r="F58" s="89"/>
      <c r="G58" s="89"/>
      <c r="H58" s="89"/>
    </row>
    <row r="59" spans="3:8" ht="21.75" thickBot="1" x14ac:dyDescent="0.2">
      <c r="C59" s="226" t="s">
        <v>10042</v>
      </c>
      <c r="D59" s="227"/>
      <c r="F59" s="89"/>
      <c r="G59" s="89"/>
      <c r="H59" s="89"/>
    </row>
    <row r="60" spans="3:8" x14ac:dyDescent="0.15">
      <c r="C60" s="91"/>
      <c r="D60" s="92"/>
      <c r="F60" s="89"/>
      <c r="G60" s="89"/>
      <c r="H60" s="89"/>
    </row>
    <row r="61" spans="3:8" x14ac:dyDescent="0.15">
      <c r="C61" s="91"/>
      <c r="D61" s="92"/>
      <c r="F61" s="89"/>
      <c r="G61" s="89"/>
      <c r="H61" s="89"/>
    </row>
    <row r="62" spans="3:8" hidden="1" x14ac:dyDescent="0.15">
      <c r="C62" s="91"/>
      <c r="D62" s="92"/>
      <c r="F62" s="89"/>
      <c r="G62" s="89"/>
      <c r="H62" s="89"/>
    </row>
    <row r="63" spans="3:8" hidden="1" x14ac:dyDescent="0.15">
      <c r="C63" s="91"/>
      <c r="D63" s="92"/>
      <c r="F63" s="89"/>
      <c r="G63" s="89"/>
      <c r="H63" s="89"/>
    </row>
    <row r="64" spans="3:8" hidden="1" x14ac:dyDescent="0.15">
      <c r="C64" s="91"/>
      <c r="D64" s="92"/>
      <c r="F64" s="89"/>
      <c r="G64" s="89"/>
      <c r="H64" s="89"/>
    </row>
    <row r="65" spans="3:8" hidden="1" x14ac:dyDescent="0.15">
      <c r="C65" s="91"/>
      <c r="D65" s="92"/>
      <c r="F65" s="89"/>
      <c r="G65" s="89"/>
      <c r="H65" s="89"/>
    </row>
    <row r="66" spans="3:8" hidden="1" x14ac:dyDescent="0.15">
      <c r="C66" s="91"/>
      <c r="D66" s="92"/>
      <c r="F66" s="89"/>
      <c r="G66" s="89"/>
      <c r="H66" s="89"/>
    </row>
    <row r="67" spans="3:8" hidden="1" x14ac:dyDescent="0.15">
      <c r="C67" s="91"/>
      <c r="D67" s="92"/>
      <c r="F67" s="89"/>
      <c r="G67" s="89"/>
      <c r="H67" s="89"/>
    </row>
    <row r="68" spans="3:8" hidden="1" x14ac:dyDescent="0.15">
      <c r="C68" s="91"/>
      <c r="D68" s="92"/>
      <c r="F68" s="89"/>
      <c r="G68" s="89"/>
      <c r="H68" s="89"/>
    </row>
    <row r="69" spans="3:8" hidden="1" x14ac:dyDescent="0.15">
      <c r="C69" s="91"/>
      <c r="D69" s="92"/>
      <c r="F69" s="89"/>
      <c r="G69" s="89"/>
      <c r="H69" s="89"/>
    </row>
    <row r="70" spans="3:8" hidden="1" x14ac:dyDescent="0.15">
      <c r="C70" s="91"/>
      <c r="D70" s="92"/>
      <c r="F70" s="89"/>
      <c r="G70" s="89"/>
      <c r="H70" s="89"/>
    </row>
    <row r="71" spans="3:8" hidden="1" x14ac:dyDescent="0.15">
      <c r="C71" s="91"/>
      <c r="D71" s="92"/>
      <c r="F71" s="89"/>
      <c r="G71" s="89"/>
      <c r="H71" s="89"/>
    </row>
    <row r="72" spans="3:8" hidden="1" x14ac:dyDescent="0.15">
      <c r="C72" s="91"/>
      <c r="D72" s="92"/>
      <c r="F72" s="89"/>
      <c r="G72" s="89"/>
      <c r="H72" s="89"/>
    </row>
    <row r="73" spans="3:8" hidden="1" x14ac:dyDescent="0.15">
      <c r="C73" s="91"/>
      <c r="D73" s="92"/>
      <c r="F73" s="89"/>
      <c r="G73" s="89"/>
      <c r="H73" s="89"/>
    </row>
    <row r="74" spans="3:8" hidden="1" x14ac:dyDescent="0.15">
      <c r="C74" s="91"/>
      <c r="D74" s="92"/>
      <c r="F74" s="89"/>
      <c r="G74" s="89"/>
      <c r="H74" s="89"/>
    </row>
    <row r="75" spans="3:8" hidden="1" x14ac:dyDescent="0.15">
      <c r="C75" s="91"/>
      <c r="D75" s="92"/>
      <c r="F75" s="89"/>
      <c r="G75" s="89"/>
      <c r="H75" s="89"/>
    </row>
    <row r="76" spans="3:8" hidden="1" x14ac:dyDescent="0.15">
      <c r="C76" s="91"/>
      <c r="D76" s="92"/>
      <c r="F76" s="89"/>
      <c r="G76" s="89"/>
      <c r="H76" s="89"/>
    </row>
    <row r="77" spans="3:8" hidden="1" x14ac:dyDescent="0.15">
      <c r="C77" s="91"/>
      <c r="D77" s="92"/>
      <c r="F77" s="89"/>
      <c r="G77" s="89"/>
      <c r="H77" s="89"/>
    </row>
    <row r="78" spans="3:8" hidden="1" x14ac:dyDescent="0.15">
      <c r="C78" s="91"/>
      <c r="D78" s="92"/>
      <c r="F78" s="89"/>
      <c r="G78" s="89"/>
      <c r="H78" s="89"/>
    </row>
    <row r="79" spans="3:8" hidden="1" x14ac:dyDescent="0.15">
      <c r="C79" s="91"/>
      <c r="D79" s="92"/>
      <c r="F79" s="89"/>
      <c r="G79" s="89"/>
      <c r="H79" s="89"/>
    </row>
    <row r="80" spans="3:8" hidden="1" x14ac:dyDescent="0.15">
      <c r="C80" s="91"/>
      <c r="D80" s="92"/>
      <c r="F80" s="89"/>
      <c r="G80" s="89"/>
      <c r="H80" s="89"/>
    </row>
    <row r="81" spans="3:8" hidden="1" x14ac:dyDescent="0.15">
      <c r="C81" s="91"/>
      <c r="D81" s="92"/>
      <c r="F81" s="89"/>
      <c r="G81" s="89"/>
      <c r="H81" s="89"/>
    </row>
    <row r="82" spans="3:8" hidden="1" x14ac:dyDescent="0.15">
      <c r="C82" s="91"/>
      <c r="D82" s="92"/>
      <c r="F82" s="89"/>
      <c r="G82" s="89"/>
      <c r="H82" s="89"/>
    </row>
    <row r="83" spans="3:8" hidden="1" x14ac:dyDescent="0.15">
      <c r="C83" s="91"/>
      <c r="D83" s="92"/>
      <c r="F83" s="89"/>
      <c r="G83" s="89"/>
      <c r="H83" s="89"/>
    </row>
    <row r="84" spans="3:8" hidden="1" x14ac:dyDescent="0.15">
      <c r="C84" s="91"/>
      <c r="D84" s="92"/>
      <c r="F84" s="89"/>
      <c r="G84" s="89"/>
      <c r="H84" s="89"/>
    </row>
    <row r="85" spans="3:8" hidden="1" x14ac:dyDescent="0.15">
      <c r="C85" s="91"/>
      <c r="D85" s="92"/>
      <c r="F85" s="89"/>
      <c r="G85" s="89"/>
      <c r="H85" s="89"/>
    </row>
    <row r="86" spans="3:8" hidden="1" x14ac:dyDescent="0.15">
      <c r="C86" s="91"/>
      <c r="D86" s="92"/>
      <c r="F86" s="89"/>
      <c r="G86" s="89"/>
      <c r="H86" s="89"/>
    </row>
    <row r="87" spans="3:8" hidden="1" x14ac:dyDescent="0.15">
      <c r="C87" s="91"/>
      <c r="D87" s="92"/>
      <c r="F87" s="89"/>
      <c r="G87" s="89"/>
      <c r="H87" s="89"/>
    </row>
    <row r="88" spans="3:8" hidden="1" x14ac:dyDescent="0.15">
      <c r="C88" s="91"/>
      <c r="D88" s="92"/>
      <c r="F88" s="89"/>
      <c r="G88" s="89"/>
      <c r="H88" s="89"/>
    </row>
    <row r="89" spans="3:8" hidden="1" x14ac:dyDescent="0.15">
      <c r="C89" s="91"/>
      <c r="D89" s="92"/>
      <c r="F89" s="89"/>
      <c r="G89" s="89"/>
      <c r="H89" s="89"/>
    </row>
    <row r="90" spans="3:8" hidden="1" x14ac:dyDescent="0.15">
      <c r="C90" s="91"/>
      <c r="D90" s="92"/>
      <c r="F90" s="89"/>
      <c r="G90" s="89"/>
      <c r="H90" s="89"/>
    </row>
  </sheetData>
  <sheetProtection password="CC94" sheet="1" objects="1" scenarios="1"/>
  <dataConsolidate/>
  <mergeCells count="1">
    <mergeCell ref="D16:D21"/>
  </mergeCells>
  <dataValidations count="33">
    <dataValidation type="list" allowBlank="1" showInputMessage="1" showErrorMessage="1" sqref="D16:D21">
      <formula1>$C$16:$C$21</formula1>
    </dataValidation>
    <dataValidation type="list" allowBlank="1" showInputMessage="1" showErrorMessage="1" sqref="D23">
      <formula1>$C$23</formula1>
    </dataValidation>
    <dataValidation type="list" allowBlank="1" showInputMessage="1" showErrorMessage="1" sqref="D24">
      <formula1>$C$24</formula1>
    </dataValidation>
    <dataValidation type="list" allowBlank="1" showInputMessage="1" showErrorMessage="1" sqref="D25">
      <formula1>$C$25</formula1>
    </dataValidation>
    <dataValidation type="list" allowBlank="1" showInputMessage="1" showErrorMessage="1" sqref="D27">
      <formula1>$C$27</formula1>
    </dataValidation>
    <dataValidation type="list" allowBlank="1" showInputMessage="1" showErrorMessage="1" sqref="D28">
      <formula1>$C$28</formula1>
    </dataValidation>
    <dataValidation type="list" allowBlank="1" showInputMessage="1" showErrorMessage="1" sqref="D29">
      <formula1>$C$29</formula1>
    </dataValidation>
    <dataValidation type="list" allowBlank="1" showInputMessage="1" showErrorMessage="1" sqref="D30">
      <formula1>$C$30</formula1>
    </dataValidation>
    <dataValidation type="list" allowBlank="1" showInputMessage="1" showErrorMessage="1" sqref="D31">
      <formula1>$C$31</formula1>
    </dataValidation>
    <dataValidation type="list" allowBlank="1" showInputMessage="1" showErrorMessage="1" sqref="D32">
      <formula1>$C$32</formula1>
    </dataValidation>
    <dataValidation type="list" allowBlank="1" showInputMessage="1" showErrorMessage="1" sqref="D33">
      <formula1>$C$33</formula1>
    </dataValidation>
    <dataValidation type="list" allowBlank="1" showInputMessage="1" showErrorMessage="1" sqref="D34">
      <formula1>$C$34</formula1>
    </dataValidation>
    <dataValidation type="list" allowBlank="1" showInputMessage="1" showErrorMessage="1" sqref="D35">
      <formula1>$C$35</formula1>
    </dataValidation>
    <dataValidation type="list" allowBlank="1" showInputMessage="1" showErrorMessage="1" sqref="D36">
      <formula1>$C$36</formula1>
    </dataValidation>
    <dataValidation type="list" allowBlank="1" showInputMessage="1" showErrorMessage="1" sqref="D38">
      <formula1>$C$38</formula1>
    </dataValidation>
    <dataValidation type="list" allowBlank="1" showInputMessage="1" showErrorMessage="1" sqref="D39">
      <formula1>$C$39</formula1>
    </dataValidation>
    <dataValidation type="list" allowBlank="1" showInputMessage="1" showErrorMessage="1" sqref="D40">
      <formula1>$C$40</formula1>
    </dataValidation>
    <dataValidation type="list" allowBlank="1" showInputMessage="1" showErrorMessage="1" sqref="D41">
      <formula1>$C$41</formula1>
    </dataValidation>
    <dataValidation type="list" allowBlank="1" showInputMessage="1" showErrorMessage="1" sqref="D42">
      <formula1>$C$42</formula1>
    </dataValidation>
    <dataValidation type="list" allowBlank="1" showInputMessage="1" showErrorMessage="1" sqref="D43">
      <formula1>$C$43</formula1>
    </dataValidation>
    <dataValidation type="list" allowBlank="1" showInputMessage="1" showErrorMessage="1" sqref="D44">
      <formula1>$C$44</formula1>
    </dataValidation>
    <dataValidation type="list" allowBlank="1" showInputMessage="1" showErrorMessage="1" sqref="D45">
      <formula1>$C$45</formula1>
    </dataValidation>
    <dataValidation type="list" allowBlank="1" showInputMessage="1" showErrorMessage="1" sqref="D46">
      <formula1>$C$46</formula1>
    </dataValidation>
    <dataValidation type="list" allowBlank="1" showInputMessage="1" showErrorMessage="1" sqref="D47">
      <formula1>$C$47</formula1>
    </dataValidation>
    <dataValidation type="list" allowBlank="1" showInputMessage="1" showErrorMessage="1" sqref="D48">
      <formula1>$C$48</formula1>
    </dataValidation>
    <dataValidation type="list" allowBlank="1" showInputMessage="1" showErrorMessage="1" sqref="D51">
      <formula1>$C$51</formula1>
    </dataValidation>
    <dataValidation type="list" allowBlank="1" showInputMessage="1" showErrorMessage="1" sqref="D52">
      <formula1>$C$52</formula1>
    </dataValidation>
    <dataValidation type="list" allowBlank="1" showInputMessage="1" showErrorMessage="1" sqref="D53">
      <formula1>$C$53</formula1>
    </dataValidation>
    <dataValidation type="list" allowBlank="1" showInputMessage="1" showErrorMessage="1" sqref="D54">
      <formula1>$C$54</formula1>
    </dataValidation>
    <dataValidation type="list" allowBlank="1" showInputMessage="1" showErrorMessage="1" sqref="D55">
      <formula1>$C$55</formula1>
    </dataValidation>
    <dataValidation type="list" allowBlank="1" showInputMessage="1" showErrorMessage="1" sqref="D58">
      <formula1>$C$58</formula1>
    </dataValidation>
    <dataValidation type="list" allowBlank="1" showInputMessage="1" showErrorMessage="1" sqref="D59">
      <formula1>$C$59</formula1>
    </dataValidation>
    <dataValidation type="list" allowBlank="1" showInputMessage="1" showErrorMessage="1" sqref="D56">
      <formula1>$C$56</formula1>
    </dataValidation>
  </dataValidations>
  <pageMargins left="0.70866141732283472" right="0.70866141732283472" top="0.74803149606299213" bottom="0.74803149606299213" header="0.31496062992125984" footer="0.31496062992125984"/>
  <pageSetup paperSize="9" scale="48" orientation="portrait" r:id="rId1"/>
  <headerFooter>
    <oddHeader>&amp;C&amp;P</oddHeader>
  </headerFooter>
  <colBreaks count="1" manualBreakCount="1">
    <brk id="5" max="58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DE42282-EAFB-464B-B6F8-77DD1B67AED4}">
            <xm:f>'0.Alapadatok'!$E$19&lt;&gt;"Integrátor"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F1:H28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7"/>
  <dimension ref="A1:I423"/>
  <sheetViews>
    <sheetView zoomScaleNormal="100" workbookViewId="0">
      <selection sqref="A1:H1"/>
    </sheetView>
  </sheetViews>
  <sheetFormatPr defaultColWidth="0" defaultRowHeight="10.5" zeroHeight="1" x14ac:dyDescent="0.15"/>
  <cols>
    <col min="1" max="2" width="13" style="87" customWidth="1"/>
    <col min="3" max="3" width="13.140625" style="87" customWidth="1"/>
    <col min="4" max="4" width="8.5703125" style="87" customWidth="1"/>
    <col min="5" max="5" width="17.140625" style="88" customWidth="1"/>
    <col min="6" max="7" width="17.140625" style="86" customWidth="1"/>
    <col min="8" max="8" width="16.5703125" style="86" customWidth="1"/>
    <col min="9" max="9" width="12.42578125" style="86" customWidth="1"/>
    <col min="10" max="16384" width="9.140625" style="86" hidden="1"/>
  </cols>
  <sheetData>
    <row r="1" spans="1:9" ht="15" customHeight="1" x14ac:dyDescent="0.15">
      <c r="A1" s="661" t="s">
        <v>10016</v>
      </c>
      <c r="B1" s="662"/>
      <c r="C1" s="662"/>
      <c r="D1" s="662"/>
      <c r="E1" s="662"/>
      <c r="F1" s="662"/>
      <c r="G1" s="662"/>
      <c r="H1" s="663"/>
      <c r="I1" s="89"/>
    </row>
    <row r="2" spans="1:9" ht="10.5" customHeight="1" x14ac:dyDescent="0.15">
      <c r="A2" s="595" t="s">
        <v>9929</v>
      </c>
      <c r="B2" s="596"/>
      <c r="C2" s="596"/>
      <c r="D2" s="597"/>
      <c r="E2" s="601"/>
      <c r="F2" s="602"/>
      <c r="G2" s="602"/>
      <c r="H2" s="603"/>
      <c r="I2" s="89"/>
    </row>
    <row r="3" spans="1:9" ht="10.5" customHeight="1" x14ac:dyDescent="0.15">
      <c r="A3" s="595" t="s">
        <v>9930</v>
      </c>
      <c r="B3" s="596"/>
      <c r="C3" s="596"/>
      <c r="D3" s="597"/>
      <c r="E3" s="601"/>
      <c r="F3" s="602"/>
      <c r="G3" s="602"/>
      <c r="H3" s="603"/>
      <c r="I3" s="89"/>
    </row>
    <row r="4" spans="1:9" ht="25.5" customHeight="1" x14ac:dyDescent="0.15">
      <c r="A4" s="595" t="s">
        <v>9931</v>
      </c>
      <c r="B4" s="596"/>
      <c r="C4" s="596"/>
      <c r="D4" s="597"/>
      <c r="E4" s="601"/>
      <c r="F4" s="602"/>
      <c r="G4" s="602"/>
      <c r="H4" s="603"/>
      <c r="I4" s="89"/>
    </row>
    <row r="5" spans="1:9" ht="10.5" customHeight="1" x14ac:dyDescent="0.15">
      <c r="A5" s="595" t="s">
        <v>9932</v>
      </c>
      <c r="B5" s="596"/>
      <c r="C5" s="596"/>
      <c r="D5" s="597"/>
      <c r="E5" s="601"/>
      <c r="F5" s="602"/>
      <c r="G5" s="602"/>
      <c r="H5" s="603"/>
      <c r="I5" s="89"/>
    </row>
    <row r="6" spans="1:9" ht="35.25" customHeight="1" x14ac:dyDescent="0.15">
      <c r="A6" s="595" t="s">
        <v>9933</v>
      </c>
      <c r="B6" s="596"/>
      <c r="C6" s="596"/>
      <c r="D6" s="597"/>
      <c r="E6" s="601"/>
      <c r="F6" s="602"/>
      <c r="G6" s="602"/>
      <c r="H6" s="603"/>
      <c r="I6" s="89"/>
    </row>
    <row r="7" spans="1:9" ht="26.25" customHeight="1" x14ac:dyDescent="0.15">
      <c r="A7" s="595" t="s">
        <v>9934</v>
      </c>
      <c r="B7" s="596"/>
      <c r="C7" s="596"/>
      <c r="D7" s="597"/>
      <c r="E7" s="601"/>
      <c r="F7" s="602"/>
      <c r="G7" s="602"/>
      <c r="H7" s="603"/>
      <c r="I7" s="89"/>
    </row>
    <row r="8" spans="1:9" ht="23.25" customHeight="1" x14ac:dyDescent="0.15">
      <c r="A8" s="595" t="s">
        <v>9935</v>
      </c>
      <c r="B8" s="596"/>
      <c r="C8" s="596"/>
      <c r="D8" s="597"/>
      <c r="E8" s="604">
        <f>'0.Alapadatok'!E22</f>
        <v>0</v>
      </c>
      <c r="F8" s="605"/>
      <c r="G8" s="605"/>
      <c r="H8" s="606"/>
      <c r="I8" s="89"/>
    </row>
    <row r="9" spans="1:9" ht="10.5" customHeight="1" x14ac:dyDescent="0.15">
      <c r="A9" s="595" t="s">
        <v>9936</v>
      </c>
      <c r="B9" s="596"/>
      <c r="C9" s="596"/>
      <c r="D9" s="597"/>
      <c r="E9" s="607"/>
      <c r="F9" s="608"/>
      <c r="G9" s="608"/>
      <c r="H9" s="609"/>
      <c r="I9" s="89"/>
    </row>
    <row r="10" spans="1:9" x14ac:dyDescent="0.15">
      <c r="A10" s="598" t="s">
        <v>9937</v>
      </c>
      <c r="B10" s="599"/>
      <c r="C10" s="599"/>
      <c r="D10" s="600"/>
      <c r="E10" s="601"/>
      <c r="F10" s="602"/>
      <c r="G10" s="602"/>
      <c r="H10" s="603"/>
      <c r="I10" s="89"/>
    </row>
    <row r="11" spans="1:9" ht="21.75" customHeight="1" x14ac:dyDescent="0.15">
      <c r="A11" s="598" t="s">
        <v>9938</v>
      </c>
      <c r="B11" s="599"/>
      <c r="C11" s="599"/>
      <c r="D11" s="600"/>
      <c r="E11" s="601"/>
      <c r="F11" s="602"/>
      <c r="G11" s="602"/>
      <c r="H11" s="603"/>
      <c r="I11" s="89"/>
    </row>
    <row r="12" spans="1:9" x14ac:dyDescent="0.15">
      <c r="A12" s="598" t="s">
        <v>9939</v>
      </c>
      <c r="B12" s="599"/>
      <c r="C12" s="599"/>
      <c r="D12" s="600"/>
      <c r="E12" s="601"/>
      <c r="F12" s="602"/>
      <c r="G12" s="602"/>
      <c r="H12" s="603"/>
      <c r="I12" s="89"/>
    </row>
    <row r="13" spans="1:9" x14ac:dyDescent="0.15">
      <c r="A13" s="598" t="s">
        <v>9940</v>
      </c>
      <c r="B13" s="599"/>
      <c r="C13" s="599"/>
      <c r="D13" s="600"/>
      <c r="E13" s="601"/>
      <c r="F13" s="602"/>
      <c r="G13" s="602"/>
      <c r="H13" s="603"/>
      <c r="I13" s="89"/>
    </row>
    <row r="14" spans="1:9" x14ac:dyDescent="0.15">
      <c r="A14" s="598" t="s">
        <v>9941</v>
      </c>
      <c r="B14" s="599"/>
      <c r="C14" s="599"/>
      <c r="D14" s="600"/>
      <c r="E14" s="601"/>
      <c r="F14" s="602"/>
      <c r="G14" s="602"/>
      <c r="H14" s="603"/>
      <c r="I14" s="89"/>
    </row>
    <row r="15" spans="1:9" x14ac:dyDescent="0.15">
      <c r="A15" s="598" t="s">
        <v>9942</v>
      </c>
      <c r="B15" s="599"/>
      <c r="C15" s="599"/>
      <c r="D15" s="600"/>
      <c r="E15" s="601"/>
      <c r="F15" s="602"/>
      <c r="G15" s="602"/>
      <c r="H15" s="603"/>
      <c r="I15" s="89"/>
    </row>
    <row r="16" spans="1:9" ht="10.5" customHeight="1" x14ac:dyDescent="0.15">
      <c r="A16" s="598" t="s">
        <v>9943</v>
      </c>
      <c r="B16" s="599"/>
      <c r="C16" s="599"/>
      <c r="D16" s="600"/>
      <c r="E16" s="601"/>
      <c r="F16" s="602"/>
      <c r="G16" s="602"/>
      <c r="H16" s="603"/>
      <c r="I16" s="89"/>
    </row>
    <row r="17" spans="1:9" x14ac:dyDescent="0.15">
      <c r="A17" s="598" t="s">
        <v>9944</v>
      </c>
      <c r="B17" s="599"/>
      <c r="C17" s="599"/>
      <c r="D17" s="600"/>
      <c r="E17" s="601"/>
      <c r="F17" s="602"/>
      <c r="G17" s="602"/>
      <c r="H17" s="603"/>
      <c r="I17" s="89"/>
    </row>
    <row r="18" spans="1:9" ht="10.5" customHeight="1" x14ac:dyDescent="0.15">
      <c r="A18" s="598" t="s">
        <v>9945</v>
      </c>
      <c r="B18" s="599"/>
      <c r="C18" s="599"/>
      <c r="D18" s="600"/>
      <c r="E18" s="601"/>
      <c r="F18" s="602"/>
      <c r="G18" s="602"/>
      <c r="H18" s="603"/>
      <c r="I18" s="89"/>
    </row>
    <row r="19" spans="1:9" ht="27" customHeight="1" x14ac:dyDescent="0.15">
      <c r="A19" s="595" t="s">
        <v>9946</v>
      </c>
      <c r="B19" s="596"/>
      <c r="C19" s="596"/>
      <c r="D19" s="597"/>
      <c r="E19" s="607"/>
      <c r="F19" s="608"/>
      <c r="G19" s="608"/>
      <c r="H19" s="609"/>
      <c r="I19" s="89"/>
    </row>
    <row r="20" spans="1:9" x14ac:dyDescent="0.15">
      <c r="A20" s="598" t="s">
        <v>9939</v>
      </c>
      <c r="B20" s="599"/>
      <c r="C20" s="599"/>
      <c r="D20" s="600"/>
      <c r="E20" s="601"/>
      <c r="F20" s="602"/>
      <c r="G20" s="602"/>
      <c r="H20" s="603"/>
      <c r="I20" s="89"/>
    </row>
    <row r="21" spans="1:9" x14ac:dyDescent="0.15">
      <c r="A21" s="598" t="s">
        <v>9940</v>
      </c>
      <c r="B21" s="599"/>
      <c r="C21" s="599"/>
      <c r="D21" s="600"/>
      <c r="E21" s="601"/>
      <c r="F21" s="602"/>
      <c r="G21" s="602"/>
      <c r="H21" s="603"/>
      <c r="I21" s="89"/>
    </row>
    <row r="22" spans="1:9" x14ac:dyDescent="0.15">
      <c r="A22" s="598" t="s">
        <v>9941</v>
      </c>
      <c r="B22" s="599"/>
      <c r="C22" s="599"/>
      <c r="D22" s="600"/>
      <c r="E22" s="601"/>
      <c r="F22" s="602"/>
      <c r="G22" s="602"/>
      <c r="H22" s="603"/>
      <c r="I22" s="89"/>
    </row>
    <row r="23" spans="1:9" x14ac:dyDescent="0.15">
      <c r="A23" s="598" t="s">
        <v>9942</v>
      </c>
      <c r="B23" s="599"/>
      <c r="C23" s="599"/>
      <c r="D23" s="600"/>
      <c r="E23" s="601"/>
      <c r="F23" s="602"/>
      <c r="G23" s="602"/>
      <c r="H23" s="603"/>
      <c r="I23" s="89"/>
    </row>
    <row r="24" spans="1:9" ht="10.5" customHeight="1" x14ac:dyDescent="0.15">
      <c r="A24" s="598" t="s">
        <v>9943</v>
      </c>
      <c r="B24" s="599"/>
      <c r="C24" s="599"/>
      <c r="D24" s="600"/>
      <c r="E24" s="601"/>
      <c r="F24" s="602"/>
      <c r="G24" s="602"/>
      <c r="H24" s="603"/>
      <c r="I24" s="89"/>
    </row>
    <row r="25" spans="1:9" x14ac:dyDescent="0.15">
      <c r="A25" s="598" t="s">
        <v>9944</v>
      </c>
      <c r="B25" s="599"/>
      <c r="C25" s="599"/>
      <c r="D25" s="600"/>
      <c r="E25" s="601"/>
      <c r="F25" s="602"/>
      <c r="G25" s="602"/>
      <c r="H25" s="603"/>
      <c r="I25" s="89"/>
    </row>
    <row r="26" spans="1:9" ht="10.5" customHeight="1" x14ac:dyDescent="0.15">
      <c r="A26" s="598" t="s">
        <v>9945</v>
      </c>
      <c r="B26" s="599"/>
      <c r="C26" s="599"/>
      <c r="D26" s="600"/>
      <c r="E26" s="601"/>
      <c r="F26" s="602"/>
      <c r="G26" s="602"/>
      <c r="H26" s="603"/>
      <c r="I26" s="89"/>
    </row>
    <row r="27" spans="1:9" ht="10.5" customHeight="1" x14ac:dyDescent="0.15">
      <c r="A27" s="595" t="s">
        <v>9947</v>
      </c>
      <c r="B27" s="596"/>
      <c r="C27" s="596"/>
      <c r="D27" s="597"/>
      <c r="E27" s="601"/>
      <c r="F27" s="602"/>
      <c r="G27" s="602"/>
      <c r="H27" s="603"/>
      <c r="I27" s="89"/>
    </row>
    <row r="28" spans="1:9" x14ac:dyDescent="0.15">
      <c r="A28" s="598" t="s">
        <v>9939</v>
      </c>
      <c r="B28" s="599"/>
      <c r="C28" s="599"/>
      <c r="D28" s="600"/>
      <c r="E28" s="601"/>
      <c r="F28" s="602"/>
      <c r="G28" s="602"/>
      <c r="H28" s="603"/>
      <c r="I28" s="89"/>
    </row>
    <row r="29" spans="1:9" x14ac:dyDescent="0.15">
      <c r="A29" s="598" t="s">
        <v>9940</v>
      </c>
      <c r="B29" s="599"/>
      <c r="C29" s="599"/>
      <c r="D29" s="600"/>
      <c r="E29" s="601"/>
      <c r="F29" s="602"/>
      <c r="G29" s="602"/>
      <c r="H29" s="603"/>
      <c r="I29" s="89"/>
    </row>
    <row r="30" spans="1:9" x14ac:dyDescent="0.15">
      <c r="A30" s="598" t="s">
        <v>9941</v>
      </c>
      <c r="B30" s="599"/>
      <c r="C30" s="599"/>
      <c r="D30" s="600"/>
      <c r="E30" s="601"/>
      <c r="F30" s="602"/>
      <c r="G30" s="602"/>
      <c r="H30" s="603"/>
      <c r="I30" s="89"/>
    </row>
    <row r="31" spans="1:9" x14ac:dyDescent="0.15">
      <c r="A31" s="598" t="s">
        <v>9942</v>
      </c>
      <c r="B31" s="599"/>
      <c r="C31" s="599"/>
      <c r="D31" s="600"/>
      <c r="E31" s="601"/>
      <c r="F31" s="602"/>
      <c r="G31" s="602"/>
      <c r="H31" s="603"/>
      <c r="I31" s="89"/>
    </row>
    <row r="32" spans="1:9" ht="10.5" customHeight="1" x14ac:dyDescent="0.15">
      <c r="A32" s="598" t="s">
        <v>9948</v>
      </c>
      <c r="B32" s="599"/>
      <c r="C32" s="599"/>
      <c r="D32" s="600"/>
      <c r="E32" s="601"/>
      <c r="F32" s="602"/>
      <c r="G32" s="602"/>
      <c r="H32" s="603"/>
      <c r="I32" s="89"/>
    </row>
    <row r="33" spans="1:9" x14ac:dyDescent="0.15">
      <c r="A33" s="598" t="s">
        <v>9944</v>
      </c>
      <c r="B33" s="599"/>
      <c r="C33" s="599"/>
      <c r="D33" s="600"/>
      <c r="E33" s="601"/>
      <c r="F33" s="602"/>
      <c r="G33" s="602"/>
      <c r="H33" s="603"/>
      <c r="I33" s="89"/>
    </row>
    <row r="34" spans="1:9" ht="10.5" customHeight="1" x14ac:dyDescent="0.15">
      <c r="A34" s="598" t="s">
        <v>9945</v>
      </c>
      <c r="B34" s="599"/>
      <c r="C34" s="599"/>
      <c r="D34" s="600"/>
      <c r="E34" s="601"/>
      <c r="F34" s="602"/>
      <c r="G34" s="602"/>
      <c r="H34" s="603"/>
      <c r="I34" s="89"/>
    </row>
    <row r="35" spans="1:9" x14ac:dyDescent="0.15">
      <c r="A35" s="598" t="s">
        <v>9949</v>
      </c>
      <c r="B35" s="599"/>
      <c r="C35" s="599"/>
      <c r="D35" s="600"/>
      <c r="E35" s="601"/>
      <c r="F35" s="602"/>
      <c r="G35" s="602"/>
      <c r="H35" s="603"/>
      <c r="I35" s="89"/>
    </row>
    <row r="36" spans="1:9" ht="34.5" customHeight="1" x14ac:dyDescent="0.15">
      <c r="A36" s="595" t="s">
        <v>9950</v>
      </c>
      <c r="B36" s="596"/>
      <c r="C36" s="596"/>
      <c r="D36" s="597"/>
      <c r="E36" s="607"/>
      <c r="F36" s="608"/>
      <c r="G36" s="608"/>
      <c r="H36" s="609"/>
      <c r="I36" s="89"/>
    </row>
    <row r="37" spans="1:9" x14ac:dyDescent="0.15">
      <c r="A37" s="598" t="s">
        <v>9951</v>
      </c>
      <c r="B37" s="599"/>
      <c r="C37" s="599"/>
      <c r="D37" s="600"/>
      <c r="E37" s="601"/>
      <c r="F37" s="602"/>
      <c r="G37" s="602"/>
      <c r="H37" s="603"/>
      <c r="I37" s="89"/>
    </row>
    <row r="38" spans="1:9" x14ac:dyDescent="0.15">
      <c r="A38" s="598" t="s">
        <v>9952</v>
      </c>
      <c r="B38" s="599"/>
      <c r="C38" s="599"/>
      <c r="D38" s="600"/>
      <c r="E38" s="601"/>
      <c r="F38" s="602"/>
      <c r="G38" s="602"/>
      <c r="H38" s="603"/>
      <c r="I38" s="89"/>
    </row>
    <row r="39" spans="1:9" x14ac:dyDescent="0.15">
      <c r="A39" s="598" t="s">
        <v>9953</v>
      </c>
      <c r="B39" s="599"/>
      <c r="C39" s="599"/>
      <c r="D39" s="600"/>
      <c r="E39" s="601"/>
      <c r="F39" s="602"/>
      <c r="G39" s="602"/>
      <c r="H39" s="603"/>
      <c r="I39" s="89"/>
    </row>
    <row r="40" spans="1:9" x14ac:dyDescent="0.15">
      <c r="A40" s="598" t="s">
        <v>9954</v>
      </c>
      <c r="B40" s="599"/>
      <c r="C40" s="599"/>
      <c r="D40" s="600"/>
      <c r="E40" s="601"/>
      <c r="F40" s="602"/>
      <c r="G40" s="602"/>
      <c r="H40" s="603"/>
      <c r="I40" s="89"/>
    </row>
    <row r="41" spans="1:9" x14ac:dyDescent="0.15">
      <c r="A41" s="598" t="s">
        <v>9955</v>
      </c>
      <c r="B41" s="599"/>
      <c r="C41" s="599"/>
      <c r="D41" s="600"/>
      <c r="E41" s="601"/>
      <c r="F41" s="602"/>
      <c r="G41" s="602"/>
      <c r="H41" s="603"/>
      <c r="I41" s="89"/>
    </row>
    <row r="42" spans="1:9" x14ac:dyDescent="0.15">
      <c r="A42" s="598" t="s">
        <v>9956</v>
      </c>
      <c r="B42" s="599"/>
      <c r="C42" s="599"/>
      <c r="D42" s="600"/>
      <c r="E42" s="601"/>
      <c r="F42" s="602"/>
      <c r="G42" s="602"/>
      <c r="H42" s="603"/>
      <c r="I42" s="89"/>
    </row>
    <row r="43" spans="1:9" x14ac:dyDescent="0.15">
      <c r="A43" s="598" t="s">
        <v>9951</v>
      </c>
      <c r="B43" s="599"/>
      <c r="C43" s="599"/>
      <c r="D43" s="600"/>
      <c r="E43" s="601"/>
      <c r="F43" s="602"/>
      <c r="G43" s="602"/>
      <c r="H43" s="603"/>
      <c r="I43" s="89"/>
    </row>
    <row r="44" spans="1:9" x14ac:dyDescent="0.15">
      <c r="A44" s="598" t="s">
        <v>9952</v>
      </c>
      <c r="B44" s="599"/>
      <c r="C44" s="599"/>
      <c r="D44" s="600"/>
      <c r="E44" s="601"/>
      <c r="F44" s="602"/>
      <c r="G44" s="602"/>
      <c r="H44" s="603"/>
      <c r="I44" s="89"/>
    </row>
    <row r="45" spans="1:9" x14ac:dyDescent="0.15">
      <c r="A45" s="598" t="s">
        <v>9953</v>
      </c>
      <c r="B45" s="599"/>
      <c r="C45" s="599"/>
      <c r="D45" s="600"/>
      <c r="E45" s="601"/>
      <c r="F45" s="602"/>
      <c r="G45" s="602"/>
      <c r="H45" s="603"/>
      <c r="I45" s="89"/>
    </row>
    <row r="46" spans="1:9" x14ac:dyDescent="0.15">
      <c r="A46" s="598" t="s">
        <v>9954</v>
      </c>
      <c r="B46" s="599"/>
      <c r="C46" s="599"/>
      <c r="D46" s="600"/>
      <c r="E46" s="601"/>
      <c r="F46" s="602"/>
      <c r="G46" s="602"/>
      <c r="H46" s="603"/>
      <c r="I46" s="89"/>
    </row>
    <row r="47" spans="1:9" x14ac:dyDescent="0.15">
      <c r="A47" s="598" t="s">
        <v>9955</v>
      </c>
      <c r="B47" s="599"/>
      <c r="C47" s="599"/>
      <c r="D47" s="600"/>
      <c r="E47" s="601"/>
      <c r="F47" s="602"/>
      <c r="G47" s="602"/>
      <c r="H47" s="603"/>
      <c r="I47" s="89"/>
    </row>
    <row r="48" spans="1:9" x14ac:dyDescent="0.15">
      <c r="A48" s="598" t="s">
        <v>9956</v>
      </c>
      <c r="B48" s="599"/>
      <c r="C48" s="599"/>
      <c r="D48" s="600"/>
      <c r="E48" s="601"/>
      <c r="F48" s="602"/>
      <c r="G48" s="602"/>
      <c r="H48" s="603"/>
      <c r="I48" s="89"/>
    </row>
    <row r="49" spans="1:9" ht="26.25" customHeight="1" x14ac:dyDescent="0.15">
      <c r="A49" s="595" t="s">
        <v>9957</v>
      </c>
      <c r="B49" s="596"/>
      <c r="C49" s="596"/>
      <c r="D49" s="597"/>
      <c r="E49" s="607"/>
      <c r="F49" s="608"/>
      <c r="G49" s="608"/>
      <c r="H49" s="609"/>
      <c r="I49" s="89"/>
    </row>
    <row r="50" spans="1:9" x14ac:dyDescent="0.15">
      <c r="A50" s="598" t="s">
        <v>9951</v>
      </c>
      <c r="B50" s="599"/>
      <c r="C50" s="599"/>
      <c r="D50" s="600"/>
      <c r="E50" s="601"/>
      <c r="F50" s="602"/>
      <c r="G50" s="602"/>
      <c r="H50" s="603"/>
      <c r="I50" s="89"/>
    </row>
    <row r="51" spans="1:9" x14ac:dyDescent="0.15">
      <c r="A51" s="598" t="s">
        <v>9952</v>
      </c>
      <c r="B51" s="599"/>
      <c r="C51" s="599"/>
      <c r="D51" s="600"/>
      <c r="E51" s="601"/>
      <c r="F51" s="602"/>
      <c r="G51" s="602"/>
      <c r="H51" s="603"/>
      <c r="I51" s="89"/>
    </row>
    <row r="52" spans="1:9" x14ac:dyDescent="0.15">
      <c r="A52" s="598" t="s">
        <v>9953</v>
      </c>
      <c r="B52" s="599"/>
      <c r="C52" s="599"/>
      <c r="D52" s="600"/>
      <c r="E52" s="601"/>
      <c r="F52" s="602"/>
      <c r="G52" s="602"/>
      <c r="H52" s="603"/>
      <c r="I52" s="89"/>
    </row>
    <row r="53" spans="1:9" x14ac:dyDescent="0.15">
      <c r="A53" s="598" t="s">
        <v>9954</v>
      </c>
      <c r="B53" s="599"/>
      <c r="C53" s="599"/>
      <c r="D53" s="600"/>
      <c r="E53" s="601"/>
      <c r="F53" s="602"/>
      <c r="G53" s="602"/>
      <c r="H53" s="603"/>
      <c r="I53" s="89"/>
    </row>
    <row r="54" spans="1:9" x14ac:dyDescent="0.15">
      <c r="A54" s="598" t="s">
        <v>9955</v>
      </c>
      <c r="B54" s="599"/>
      <c r="C54" s="599"/>
      <c r="D54" s="600"/>
      <c r="E54" s="601"/>
      <c r="F54" s="602"/>
      <c r="G54" s="602"/>
      <c r="H54" s="603"/>
      <c r="I54" s="89"/>
    </row>
    <row r="55" spans="1:9" ht="15.75" customHeight="1" thickBot="1" x14ac:dyDescent="0.2">
      <c r="A55" s="620" t="s">
        <v>9956</v>
      </c>
      <c r="B55" s="621"/>
      <c r="C55" s="621"/>
      <c r="D55" s="622"/>
      <c r="E55" s="617"/>
      <c r="F55" s="618"/>
      <c r="G55" s="618"/>
      <c r="H55" s="619"/>
      <c r="I55" s="89"/>
    </row>
    <row r="56" spans="1:9" ht="11.25" thickBot="1" x14ac:dyDescent="0.2">
      <c r="A56" s="264"/>
      <c r="B56" s="264"/>
      <c r="C56" s="264"/>
      <c r="D56" s="264"/>
      <c r="E56" s="94"/>
      <c r="F56" s="89"/>
      <c r="G56" s="89"/>
      <c r="H56" s="89"/>
      <c r="I56" s="89"/>
    </row>
    <row r="57" spans="1:9" ht="15" customHeight="1" thickBot="1" x14ac:dyDescent="0.2">
      <c r="A57" s="592" t="s">
        <v>9972</v>
      </c>
      <c r="B57" s="593"/>
      <c r="C57" s="593"/>
      <c r="D57" s="593"/>
      <c r="E57" s="593"/>
      <c r="F57" s="593"/>
      <c r="G57" s="593"/>
      <c r="H57" s="593"/>
      <c r="I57" s="594"/>
    </row>
    <row r="58" spans="1:9" ht="11.25" thickBot="1" x14ac:dyDescent="0.2">
      <c r="A58" s="89"/>
      <c r="B58" s="89"/>
      <c r="C58" s="89"/>
      <c r="D58" s="89"/>
      <c r="E58" s="89"/>
      <c r="F58" s="89"/>
      <c r="G58" s="89"/>
      <c r="H58" s="89"/>
      <c r="I58" s="89"/>
    </row>
    <row r="59" spans="1:9" ht="15" customHeight="1" thickBot="1" x14ac:dyDescent="0.2">
      <c r="A59" s="668" t="s">
        <v>9970</v>
      </c>
      <c r="B59" s="669"/>
      <c r="C59" s="669"/>
      <c r="D59" s="669"/>
      <c r="E59" s="669"/>
      <c r="F59" s="669"/>
      <c r="G59" s="670"/>
      <c r="H59" s="269"/>
      <c r="I59" s="269"/>
    </row>
    <row r="60" spans="1:9" x14ac:dyDescent="0.15">
      <c r="A60" s="611" t="s">
        <v>9971</v>
      </c>
      <c r="B60" s="612"/>
      <c r="C60" s="612"/>
      <c r="D60" s="613"/>
      <c r="E60" s="526">
        <v>2015</v>
      </c>
      <c r="F60" s="270">
        <f>E60+1</f>
        <v>2016</v>
      </c>
      <c r="G60" s="271">
        <f>F60+1</f>
        <v>2017</v>
      </c>
      <c r="H60" s="269"/>
      <c r="I60" s="269"/>
    </row>
    <row r="61" spans="1:9" ht="26.25" customHeight="1" x14ac:dyDescent="0.15">
      <c r="A61" s="614" t="s">
        <v>9973</v>
      </c>
      <c r="B61" s="615"/>
      <c r="C61" s="615"/>
      <c r="D61" s="616"/>
      <c r="E61" s="265"/>
      <c r="F61" s="265"/>
      <c r="G61" s="266"/>
      <c r="H61" s="269"/>
      <c r="I61" s="269"/>
    </row>
    <row r="62" spans="1:9" ht="10.5" customHeight="1" x14ac:dyDescent="0.15">
      <c r="A62" s="614" t="s">
        <v>9974</v>
      </c>
      <c r="B62" s="615"/>
      <c r="C62" s="615"/>
      <c r="D62" s="616"/>
      <c r="E62" s="265"/>
      <c r="F62" s="265"/>
      <c r="G62" s="266"/>
      <c r="H62" s="269"/>
      <c r="I62" s="269"/>
    </row>
    <row r="63" spans="1:9" ht="10.5" customHeight="1" x14ac:dyDescent="0.15">
      <c r="A63" s="614" t="s">
        <v>9975</v>
      </c>
      <c r="B63" s="615"/>
      <c r="C63" s="615"/>
      <c r="D63" s="616"/>
      <c r="E63" s="265"/>
      <c r="F63" s="265"/>
      <c r="G63" s="266"/>
      <c r="H63" s="269"/>
      <c r="I63" s="269"/>
    </row>
    <row r="64" spans="1:9" ht="10.5" customHeight="1" x14ac:dyDescent="0.15">
      <c r="A64" s="614" t="s">
        <v>9976</v>
      </c>
      <c r="B64" s="615"/>
      <c r="C64" s="615"/>
      <c r="D64" s="616"/>
      <c r="E64" s="265"/>
      <c r="F64" s="265"/>
      <c r="G64" s="266"/>
      <c r="H64" s="269"/>
      <c r="I64" s="269"/>
    </row>
    <row r="65" spans="1:9" ht="10.5" customHeight="1" x14ac:dyDescent="0.15">
      <c r="A65" s="614" t="s">
        <v>9977</v>
      </c>
      <c r="B65" s="615"/>
      <c r="C65" s="615"/>
      <c r="D65" s="616"/>
      <c r="E65" s="265"/>
      <c r="F65" s="265"/>
      <c r="G65" s="266"/>
      <c r="H65" s="269"/>
      <c r="I65" s="269"/>
    </row>
    <row r="66" spans="1:9" ht="10.5" customHeight="1" x14ac:dyDescent="0.15">
      <c r="A66" s="614" t="s">
        <v>9978</v>
      </c>
      <c r="B66" s="615"/>
      <c r="C66" s="615"/>
      <c r="D66" s="616"/>
      <c r="E66" s="265"/>
      <c r="F66" s="265"/>
      <c r="G66" s="266"/>
      <c r="H66" s="269"/>
      <c r="I66" s="269"/>
    </row>
    <row r="67" spans="1:9" ht="10.5" customHeight="1" x14ac:dyDescent="0.15">
      <c r="A67" s="614" t="s">
        <v>9979</v>
      </c>
      <c r="B67" s="615"/>
      <c r="C67" s="615"/>
      <c r="D67" s="616"/>
      <c r="E67" s="265"/>
      <c r="F67" s="265"/>
      <c r="G67" s="266"/>
      <c r="H67" s="269"/>
      <c r="I67" s="269"/>
    </row>
    <row r="68" spans="1:9" ht="10.5" customHeight="1" x14ac:dyDescent="0.15">
      <c r="A68" s="614" t="s">
        <v>9980</v>
      </c>
      <c r="B68" s="615"/>
      <c r="C68" s="615"/>
      <c r="D68" s="616"/>
      <c r="E68" s="265"/>
      <c r="F68" s="265"/>
      <c r="G68" s="266"/>
      <c r="H68" s="269"/>
      <c r="I68" s="269"/>
    </row>
    <row r="69" spans="1:9" ht="10.5" customHeight="1" x14ac:dyDescent="0.15">
      <c r="A69" s="614" t="s">
        <v>9981</v>
      </c>
      <c r="B69" s="615"/>
      <c r="C69" s="615"/>
      <c r="D69" s="616"/>
      <c r="E69" s="265"/>
      <c r="F69" s="265"/>
      <c r="G69" s="266"/>
      <c r="H69" s="269"/>
      <c r="I69" s="269"/>
    </row>
    <row r="70" spans="1:9" ht="10.5" customHeight="1" x14ac:dyDescent="0.15">
      <c r="A70" s="633" t="s">
        <v>9992</v>
      </c>
      <c r="B70" s="634"/>
      <c r="C70" s="634"/>
      <c r="D70" s="635"/>
      <c r="E70" s="265"/>
      <c r="F70" s="265"/>
      <c r="G70" s="266"/>
      <c r="H70" s="269"/>
      <c r="I70" s="269"/>
    </row>
    <row r="71" spans="1:9" ht="10.5" customHeight="1" x14ac:dyDescent="0.15">
      <c r="A71" s="614" t="s">
        <v>9982</v>
      </c>
      <c r="B71" s="615"/>
      <c r="C71" s="615"/>
      <c r="D71" s="616"/>
      <c r="E71" s="265"/>
      <c r="F71" s="265"/>
      <c r="G71" s="266"/>
      <c r="H71" s="269"/>
      <c r="I71" s="269"/>
    </row>
    <row r="72" spans="1:9" ht="10.5" customHeight="1" x14ac:dyDescent="0.15">
      <c r="A72" s="614" t="s">
        <v>9983</v>
      </c>
      <c r="B72" s="615"/>
      <c r="C72" s="615"/>
      <c r="D72" s="616"/>
      <c r="E72" s="265"/>
      <c r="F72" s="265"/>
      <c r="G72" s="266"/>
      <c r="H72" s="269"/>
      <c r="I72" s="269"/>
    </row>
    <row r="73" spans="1:9" ht="10.5" customHeight="1" x14ac:dyDescent="0.15">
      <c r="A73" s="614" t="s">
        <v>9984</v>
      </c>
      <c r="B73" s="615"/>
      <c r="C73" s="615"/>
      <c r="D73" s="616"/>
      <c r="E73" s="265"/>
      <c r="F73" s="265"/>
      <c r="G73" s="266"/>
      <c r="H73" s="269"/>
      <c r="I73" s="269"/>
    </row>
    <row r="74" spans="1:9" ht="11.25" customHeight="1" thickBot="1" x14ac:dyDescent="0.2">
      <c r="A74" s="623" t="s">
        <v>9985</v>
      </c>
      <c r="B74" s="624"/>
      <c r="C74" s="624"/>
      <c r="D74" s="625"/>
      <c r="E74" s="267"/>
      <c r="F74" s="267"/>
      <c r="G74" s="268"/>
      <c r="H74" s="269"/>
      <c r="I74" s="269"/>
    </row>
    <row r="75" spans="1:9" ht="11.25" thickBot="1" x14ac:dyDescent="0.2">
      <c r="A75" s="272"/>
      <c r="B75" s="272"/>
      <c r="C75" s="272"/>
      <c r="D75" s="272"/>
      <c r="E75" s="273"/>
      <c r="F75" s="269"/>
      <c r="G75" s="269"/>
      <c r="H75" s="269"/>
      <c r="I75" s="269"/>
    </row>
    <row r="76" spans="1:9" s="88" customFormat="1" ht="15" customHeight="1" x14ac:dyDescent="0.15">
      <c r="A76" s="630" t="s">
        <v>9986</v>
      </c>
      <c r="B76" s="631"/>
      <c r="C76" s="631"/>
      <c r="D76" s="631"/>
      <c r="E76" s="631"/>
      <c r="F76" s="631"/>
      <c r="G76" s="631"/>
      <c r="H76" s="632"/>
      <c r="I76" s="273"/>
    </row>
    <row r="77" spans="1:9" ht="43.5" customHeight="1" x14ac:dyDescent="0.15">
      <c r="A77" s="628" t="s">
        <v>9971</v>
      </c>
      <c r="B77" s="626" t="s">
        <v>9987</v>
      </c>
      <c r="C77" s="626" t="s">
        <v>9988</v>
      </c>
      <c r="D77" s="626" t="s">
        <v>9993</v>
      </c>
      <c r="E77" s="626" t="s">
        <v>9994</v>
      </c>
      <c r="F77" s="274" t="s">
        <v>9989</v>
      </c>
      <c r="G77" s="274" t="s">
        <v>9995</v>
      </c>
      <c r="H77" s="275" t="s">
        <v>9991</v>
      </c>
      <c r="I77" s="610"/>
    </row>
    <row r="78" spans="1:9" ht="10.5" customHeight="1" x14ac:dyDescent="0.15">
      <c r="A78" s="629"/>
      <c r="B78" s="627"/>
      <c r="C78" s="627"/>
      <c r="D78" s="627"/>
      <c r="E78" s="627"/>
      <c r="F78" s="525" t="s">
        <v>9990</v>
      </c>
      <c r="G78" s="274" t="str">
        <f>F78</f>
        <v>…… év</v>
      </c>
      <c r="H78" s="274" t="str">
        <f>G78</f>
        <v>…… év</v>
      </c>
      <c r="I78" s="610"/>
    </row>
    <row r="79" spans="1:9" ht="15" x14ac:dyDescent="0.15">
      <c r="A79" s="280"/>
      <c r="B79" s="281"/>
      <c r="C79" s="282"/>
      <c r="D79" s="283"/>
      <c r="E79" s="283"/>
      <c r="F79" s="284"/>
      <c r="G79" s="285"/>
      <c r="H79" s="286"/>
      <c r="I79" s="276"/>
    </row>
    <row r="80" spans="1:9" ht="15" x14ac:dyDescent="0.15">
      <c r="A80" s="280"/>
      <c r="B80" s="281"/>
      <c r="C80" s="282"/>
      <c r="D80" s="283"/>
      <c r="E80" s="283"/>
      <c r="F80" s="284"/>
      <c r="G80" s="285"/>
      <c r="H80" s="286"/>
      <c r="I80" s="276"/>
    </row>
    <row r="81" spans="1:9" x14ac:dyDescent="0.15">
      <c r="A81" s="280"/>
      <c r="B81" s="281"/>
      <c r="C81" s="282"/>
      <c r="D81" s="283"/>
      <c r="E81" s="283"/>
      <c r="F81" s="284"/>
      <c r="G81" s="285"/>
      <c r="H81" s="286"/>
      <c r="I81" s="269"/>
    </row>
    <row r="82" spans="1:9" x14ac:dyDescent="0.15">
      <c r="A82" s="280"/>
      <c r="B82" s="281"/>
      <c r="C82" s="282"/>
      <c r="D82" s="283"/>
      <c r="E82" s="283"/>
      <c r="F82" s="284"/>
      <c r="G82" s="285"/>
      <c r="H82" s="286"/>
      <c r="I82" s="269"/>
    </row>
    <row r="83" spans="1:9" x14ac:dyDescent="0.15">
      <c r="A83" s="280"/>
      <c r="B83" s="281"/>
      <c r="C83" s="282"/>
      <c r="D83" s="283"/>
      <c r="E83" s="283"/>
      <c r="F83" s="284"/>
      <c r="G83" s="285"/>
      <c r="H83" s="286"/>
      <c r="I83" s="269"/>
    </row>
    <row r="84" spans="1:9" x14ac:dyDescent="0.15">
      <c r="A84" s="280"/>
      <c r="B84" s="281"/>
      <c r="C84" s="282"/>
      <c r="D84" s="283"/>
      <c r="E84" s="283"/>
      <c r="F84" s="284"/>
      <c r="G84" s="285"/>
      <c r="H84" s="286"/>
      <c r="I84" s="269"/>
    </row>
    <row r="85" spans="1:9" x14ac:dyDescent="0.15">
      <c r="A85" s="280"/>
      <c r="B85" s="281"/>
      <c r="C85" s="282"/>
      <c r="D85" s="283"/>
      <c r="E85" s="283"/>
      <c r="F85" s="284"/>
      <c r="G85" s="285"/>
      <c r="H85" s="286"/>
      <c r="I85" s="269"/>
    </row>
    <row r="86" spans="1:9" x14ac:dyDescent="0.15">
      <c r="A86" s="280"/>
      <c r="B86" s="281"/>
      <c r="C86" s="282"/>
      <c r="D86" s="283"/>
      <c r="E86" s="283"/>
      <c r="F86" s="284"/>
      <c r="G86" s="285"/>
      <c r="H86" s="286"/>
      <c r="I86" s="269"/>
    </row>
    <row r="87" spans="1:9" x14ac:dyDescent="0.15">
      <c r="A87" s="280"/>
      <c r="B87" s="281"/>
      <c r="C87" s="282"/>
      <c r="D87" s="283"/>
      <c r="E87" s="283"/>
      <c r="F87" s="284"/>
      <c r="G87" s="285"/>
      <c r="H87" s="286"/>
      <c r="I87" s="269"/>
    </row>
    <row r="88" spans="1:9" ht="11.25" thickBot="1" x14ac:dyDescent="0.2">
      <c r="A88" s="287"/>
      <c r="B88" s="288"/>
      <c r="C88" s="289"/>
      <c r="D88" s="290"/>
      <c r="E88" s="290"/>
      <c r="F88" s="291"/>
      <c r="G88" s="292"/>
      <c r="H88" s="293"/>
      <c r="I88" s="269"/>
    </row>
    <row r="89" spans="1:9" ht="11.25" thickBot="1" x14ac:dyDescent="0.2">
      <c r="A89" s="273"/>
      <c r="B89" s="273"/>
      <c r="C89" s="273"/>
      <c r="D89" s="273"/>
      <c r="E89" s="273"/>
      <c r="F89" s="273"/>
      <c r="G89" s="273"/>
      <c r="H89" s="269"/>
      <c r="I89" s="269"/>
    </row>
    <row r="90" spans="1:9" ht="15.75" customHeight="1" thickBot="1" x14ac:dyDescent="0.2">
      <c r="A90" s="654" t="s">
        <v>9998</v>
      </c>
      <c r="B90" s="655"/>
      <c r="C90" s="655"/>
      <c r="D90" s="655"/>
      <c r="E90" s="655"/>
      <c r="F90" s="655"/>
      <c r="G90" s="655"/>
      <c r="H90" s="655"/>
      <c r="I90" s="656"/>
    </row>
    <row r="91" spans="1:9" ht="42" x14ac:dyDescent="0.15">
      <c r="A91" s="652" t="s">
        <v>9971</v>
      </c>
      <c r="B91" s="653" t="s">
        <v>9996</v>
      </c>
      <c r="C91" s="653" t="s">
        <v>9988</v>
      </c>
      <c r="D91" s="653" t="s">
        <v>9993</v>
      </c>
      <c r="E91" s="653" t="s">
        <v>9994</v>
      </c>
      <c r="F91" s="653" t="s">
        <v>9997</v>
      </c>
      <c r="G91" s="277" t="s">
        <v>9989</v>
      </c>
      <c r="H91" s="277" t="s">
        <v>9995</v>
      </c>
      <c r="I91" s="278" t="s">
        <v>9991</v>
      </c>
    </row>
    <row r="92" spans="1:9" x14ac:dyDescent="0.15">
      <c r="A92" s="629"/>
      <c r="B92" s="627"/>
      <c r="C92" s="627"/>
      <c r="D92" s="627"/>
      <c r="E92" s="627"/>
      <c r="F92" s="627"/>
      <c r="G92" s="525" t="s">
        <v>9990</v>
      </c>
      <c r="H92" s="274" t="str">
        <f>G92</f>
        <v>…… év</v>
      </c>
      <c r="I92" s="274" t="str">
        <f>H92</f>
        <v>…… év</v>
      </c>
    </row>
    <row r="93" spans="1:9" s="295" customFormat="1" x14ac:dyDescent="0.15">
      <c r="A93" s="280"/>
      <c r="B93" s="281"/>
      <c r="C93" s="282"/>
      <c r="D93" s="283"/>
      <c r="E93" s="283"/>
      <c r="F93" s="283"/>
      <c r="G93" s="285"/>
      <c r="H93" s="285"/>
      <c r="I93" s="294"/>
    </row>
    <row r="94" spans="1:9" s="295" customFormat="1" x14ac:dyDescent="0.15">
      <c r="A94" s="280"/>
      <c r="B94" s="281"/>
      <c r="C94" s="282"/>
      <c r="D94" s="283"/>
      <c r="E94" s="283"/>
      <c r="F94" s="283"/>
      <c r="G94" s="285"/>
      <c r="H94" s="285"/>
      <c r="I94" s="294"/>
    </row>
    <row r="95" spans="1:9" s="295" customFormat="1" x14ac:dyDescent="0.15">
      <c r="A95" s="280"/>
      <c r="B95" s="281"/>
      <c r="C95" s="282"/>
      <c r="D95" s="283"/>
      <c r="E95" s="283"/>
      <c r="F95" s="283"/>
      <c r="G95" s="285"/>
      <c r="H95" s="285"/>
      <c r="I95" s="294"/>
    </row>
    <row r="96" spans="1:9" s="295" customFormat="1" x14ac:dyDescent="0.15">
      <c r="A96" s="280"/>
      <c r="B96" s="281"/>
      <c r="C96" s="282"/>
      <c r="D96" s="283"/>
      <c r="E96" s="283"/>
      <c r="F96" s="283"/>
      <c r="G96" s="285"/>
      <c r="H96" s="285"/>
      <c r="I96" s="294"/>
    </row>
    <row r="97" spans="1:9" s="295" customFormat="1" x14ac:dyDescent="0.15">
      <c r="A97" s="280"/>
      <c r="B97" s="281"/>
      <c r="C97" s="282"/>
      <c r="D97" s="283"/>
      <c r="E97" s="283"/>
      <c r="F97" s="283"/>
      <c r="G97" s="285"/>
      <c r="H97" s="285"/>
      <c r="I97" s="294"/>
    </row>
    <row r="98" spans="1:9" s="295" customFormat="1" x14ac:dyDescent="0.15">
      <c r="A98" s="280"/>
      <c r="B98" s="281"/>
      <c r="C98" s="282"/>
      <c r="D98" s="283"/>
      <c r="E98" s="283"/>
      <c r="F98" s="283"/>
      <c r="G98" s="285"/>
      <c r="H98" s="285"/>
      <c r="I98" s="294"/>
    </row>
    <row r="99" spans="1:9" s="295" customFormat="1" x14ac:dyDescent="0.15">
      <c r="A99" s="280"/>
      <c r="B99" s="281"/>
      <c r="C99" s="282"/>
      <c r="D99" s="283"/>
      <c r="E99" s="283"/>
      <c r="F99" s="283"/>
      <c r="G99" s="285"/>
      <c r="H99" s="285"/>
      <c r="I99" s="294"/>
    </row>
    <row r="100" spans="1:9" s="295" customFormat="1" x14ac:dyDescent="0.15">
      <c r="A100" s="280"/>
      <c r="B100" s="281"/>
      <c r="C100" s="282"/>
      <c r="D100" s="283"/>
      <c r="E100" s="283"/>
      <c r="F100" s="283"/>
      <c r="G100" s="285"/>
      <c r="H100" s="285"/>
      <c r="I100" s="294"/>
    </row>
    <row r="101" spans="1:9" s="295" customFormat="1" x14ac:dyDescent="0.15">
      <c r="A101" s="280"/>
      <c r="B101" s="281"/>
      <c r="C101" s="282"/>
      <c r="D101" s="283"/>
      <c r="E101" s="283"/>
      <c r="F101" s="283"/>
      <c r="G101" s="285"/>
      <c r="H101" s="285"/>
      <c r="I101" s="294"/>
    </row>
    <row r="102" spans="1:9" s="295" customFormat="1" ht="11.25" thickBot="1" x14ac:dyDescent="0.2">
      <c r="A102" s="287"/>
      <c r="B102" s="288"/>
      <c r="C102" s="289"/>
      <c r="D102" s="290"/>
      <c r="E102" s="290"/>
      <c r="F102" s="290"/>
      <c r="G102" s="292"/>
      <c r="H102" s="292"/>
      <c r="I102" s="296"/>
    </row>
    <row r="103" spans="1:9" ht="11.25" thickBot="1" x14ac:dyDescent="0.2">
      <c r="A103" s="273"/>
      <c r="B103" s="273"/>
      <c r="C103" s="273"/>
      <c r="D103" s="273"/>
      <c r="E103" s="273"/>
      <c r="F103" s="273"/>
      <c r="G103" s="273"/>
      <c r="H103" s="269"/>
      <c r="I103" s="269"/>
    </row>
    <row r="104" spans="1:9" x14ac:dyDescent="0.15">
      <c r="A104" s="638" t="s">
        <v>9999</v>
      </c>
      <c r="B104" s="639"/>
      <c r="C104" s="639"/>
      <c r="D104" s="639"/>
      <c r="E104" s="639"/>
      <c r="F104" s="639"/>
      <c r="G104" s="640"/>
      <c r="H104" s="269"/>
      <c r="I104" s="269"/>
    </row>
    <row r="105" spans="1:9" ht="45" customHeight="1" thickBot="1" x14ac:dyDescent="0.2">
      <c r="A105" s="641" t="s">
        <v>10000</v>
      </c>
      <c r="B105" s="642"/>
      <c r="C105" s="642"/>
      <c r="D105" s="642"/>
      <c r="E105" s="642"/>
      <c r="F105" s="643"/>
      <c r="G105" s="263"/>
      <c r="H105" s="269"/>
      <c r="I105" s="269"/>
    </row>
    <row r="106" spans="1:9" ht="11.25" thickBot="1" x14ac:dyDescent="0.2">
      <c r="A106" s="273"/>
      <c r="B106" s="273"/>
      <c r="C106" s="273"/>
      <c r="D106" s="273"/>
      <c r="E106" s="273"/>
      <c r="F106" s="273"/>
      <c r="G106" s="273"/>
      <c r="H106" s="269"/>
      <c r="I106" s="269"/>
    </row>
    <row r="107" spans="1:9" x14ac:dyDescent="0.15">
      <c r="A107" s="644" t="s">
        <v>10001</v>
      </c>
      <c r="B107" s="645"/>
      <c r="C107" s="645"/>
      <c r="D107" s="645"/>
      <c r="E107" s="645"/>
      <c r="F107" s="645"/>
      <c r="G107" s="646"/>
      <c r="H107" s="269"/>
      <c r="I107" s="269"/>
    </row>
    <row r="108" spans="1:9" ht="23.25" customHeight="1" x14ac:dyDescent="0.15">
      <c r="A108" s="647" t="s">
        <v>10002</v>
      </c>
      <c r="B108" s="648"/>
      <c r="C108" s="648"/>
      <c r="D108" s="648"/>
      <c r="E108" s="649"/>
      <c r="F108" s="650" t="s">
        <v>10003</v>
      </c>
      <c r="G108" s="651"/>
      <c r="H108" s="269"/>
      <c r="I108" s="269"/>
    </row>
    <row r="109" spans="1:9" x14ac:dyDescent="0.15">
      <c r="A109" s="674"/>
      <c r="B109" s="675"/>
      <c r="C109" s="675"/>
      <c r="D109" s="675"/>
      <c r="E109" s="676"/>
      <c r="F109" s="680"/>
      <c r="G109" s="681"/>
      <c r="H109" s="269"/>
      <c r="I109" s="269"/>
    </row>
    <row r="110" spans="1:9" x14ac:dyDescent="0.15">
      <c r="A110" s="674"/>
      <c r="B110" s="675"/>
      <c r="C110" s="675"/>
      <c r="D110" s="675"/>
      <c r="E110" s="676"/>
      <c r="F110" s="680"/>
      <c r="G110" s="681"/>
      <c r="H110" s="269"/>
      <c r="I110" s="269"/>
    </row>
    <row r="111" spans="1:9" x14ac:dyDescent="0.15">
      <c r="A111" s="674"/>
      <c r="B111" s="675"/>
      <c r="C111" s="675"/>
      <c r="D111" s="675"/>
      <c r="E111" s="676"/>
      <c r="F111" s="680"/>
      <c r="G111" s="681"/>
      <c r="H111" s="269"/>
      <c r="I111" s="269"/>
    </row>
    <row r="112" spans="1:9" x14ac:dyDescent="0.15">
      <c r="A112" s="674"/>
      <c r="B112" s="675"/>
      <c r="C112" s="675"/>
      <c r="D112" s="675"/>
      <c r="E112" s="676"/>
      <c r="F112" s="680"/>
      <c r="G112" s="681"/>
      <c r="H112" s="269"/>
      <c r="I112" s="269"/>
    </row>
    <row r="113" spans="1:9" ht="11.25" thickBot="1" x14ac:dyDescent="0.2">
      <c r="A113" s="677"/>
      <c r="B113" s="678"/>
      <c r="C113" s="678"/>
      <c r="D113" s="678"/>
      <c r="E113" s="679"/>
      <c r="F113" s="636"/>
      <c r="G113" s="637"/>
      <c r="H113" s="269"/>
      <c r="I113" s="269"/>
    </row>
    <row r="114" spans="1:9" x14ac:dyDescent="0.15">
      <c r="A114" s="279"/>
      <c r="B114" s="279"/>
      <c r="C114" s="279"/>
      <c r="D114" s="279"/>
      <c r="E114" s="279"/>
      <c r="F114" s="279"/>
      <c r="G114" s="279"/>
      <c r="H114" s="269"/>
      <c r="I114" s="269"/>
    </row>
    <row r="115" spans="1:9" x14ac:dyDescent="0.15">
      <c r="A115" s="279"/>
      <c r="B115" s="279"/>
      <c r="C115" s="279"/>
      <c r="D115" s="279"/>
      <c r="E115" s="279"/>
      <c r="F115" s="279"/>
      <c r="G115" s="279"/>
      <c r="H115" s="269"/>
      <c r="I115" s="269"/>
    </row>
    <row r="116" spans="1:9" x14ac:dyDescent="0.15">
      <c r="A116" s="279"/>
      <c r="B116" s="279"/>
      <c r="C116" s="279"/>
      <c r="D116" s="279"/>
      <c r="E116" s="279"/>
      <c r="F116" s="279"/>
      <c r="G116" s="279"/>
      <c r="H116" s="269"/>
      <c r="I116" s="269"/>
    </row>
    <row r="117" spans="1:9" x14ac:dyDescent="0.15">
      <c r="A117" s="279"/>
      <c r="B117" s="279"/>
      <c r="C117" s="279"/>
      <c r="D117" s="279"/>
      <c r="E117" s="279"/>
      <c r="F117" s="279"/>
      <c r="G117" s="279"/>
      <c r="H117" s="269"/>
      <c r="I117" s="269"/>
    </row>
    <row r="118" spans="1:9" x14ac:dyDescent="0.15">
      <c r="A118" s="279"/>
      <c r="B118" s="279"/>
      <c r="C118" s="279"/>
      <c r="D118" s="279"/>
      <c r="E118" s="279"/>
      <c r="F118" s="279"/>
      <c r="G118" s="279"/>
      <c r="H118" s="269"/>
      <c r="I118" s="269"/>
    </row>
    <row r="119" spans="1:9" x14ac:dyDescent="0.15">
      <c r="A119" s="279"/>
      <c r="B119" s="279"/>
      <c r="C119" s="279"/>
      <c r="D119" s="279"/>
      <c r="E119" s="279"/>
      <c r="F119" s="279"/>
      <c r="G119" s="279"/>
      <c r="H119" s="269"/>
      <c r="I119" s="269"/>
    </row>
    <row r="120" spans="1:9" x14ac:dyDescent="0.15">
      <c r="A120" s="279"/>
      <c r="B120" s="279"/>
      <c r="C120" s="279"/>
      <c r="D120" s="279"/>
      <c r="E120" s="279"/>
      <c r="F120" s="279"/>
      <c r="G120" s="279"/>
      <c r="H120" s="269"/>
      <c r="I120" s="269"/>
    </row>
    <row r="121" spans="1:9" x14ac:dyDescent="0.15">
      <c r="A121" s="279"/>
      <c r="B121" s="279"/>
      <c r="C121" s="279"/>
      <c r="D121" s="279"/>
      <c r="E121" s="279"/>
      <c r="F121" s="279"/>
      <c r="G121" s="279"/>
      <c r="H121" s="269"/>
      <c r="I121" s="269"/>
    </row>
    <row r="122" spans="1:9" x14ac:dyDescent="0.15">
      <c r="A122" s="279"/>
      <c r="B122" s="279"/>
      <c r="C122" s="279"/>
      <c r="D122" s="279"/>
      <c r="E122" s="279"/>
      <c r="F122" s="279"/>
      <c r="G122" s="279"/>
      <c r="H122" s="269"/>
      <c r="I122" s="269"/>
    </row>
    <row r="123" spans="1:9" x14ac:dyDescent="0.15">
      <c r="A123" s="279"/>
      <c r="B123" s="279"/>
      <c r="C123" s="279"/>
      <c r="D123" s="279"/>
      <c r="E123" s="279"/>
      <c r="F123" s="279"/>
      <c r="G123" s="279"/>
      <c r="H123" s="269"/>
      <c r="I123" s="269"/>
    </row>
    <row r="124" spans="1:9" x14ac:dyDescent="0.15">
      <c r="A124" s="279"/>
      <c r="B124" s="279"/>
      <c r="C124" s="279"/>
      <c r="D124" s="279"/>
      <c r="E124" s="279"/>
      <c r="F124" s="279"/>
      <c r="G124" s="279"/>
      <c r="H124" s="269"/>
      <c r="I124" s="269"/>
    </row>
    <row r="125" spans="1:9" ht="10.5" customHeight="1" x14ac:dyDescent="0.15">
      <c r="A125" s="279"/>
      <c r="B125" s="279"/>
      <c r="C125" s="279"/>
      <c r="D125" s="279"/>
      <c r="E125" s="279"/>
      <c r="F125" s="279"/>
      <c r="G125" s="279"/>
      <c r="H125" s="269"/>
      <c r="I125" s="269"/>
    </row>
    <row r="126" spans="1:9" ht="11.25" thickBot="1" x14ac:dyDescent="0.2">
      <c r="A126" s="279"/>
      <c r="B126" s="279"/>
      <c r="C126" s="279"/>
      <c r="D126" s="279"/>
      <c r="E126" s="279"/>
      <c r="F126" s="279"/>
      <c r="G126" s="279"/>
      <c r="H126" s="269"/>
      <c r="I126" s="269"/>
    </row>
    <row r="127" spans="1:9" ht="21.75" customHeight="1" x14ac:dyDescent="0.15">
      <c r="A127" s="665" t="s">
        <v>10004</v>
      </c>
      <c r="B127" s="666"/>
      <c r="C127" s="666"/>
      <c r="D127" s="666"/>
      <c r="E127" s="666"/>
      <c r="F127" s="666"/>
      <c r="G127" s="666"/>
      <c r="H127" s="667"/>
      <c r="I127" s="269"/>
    </row>
    <row r="128" spans="1:9" x14ac:dyDescent="0.15">
      <c r="A128" s="94"/>
      <c r="B128" s="94"/>
      <c r="C128" s="94"/>
      <c r="D128" s="94"/>
      <c r="E128" s="94"/>
      <c r="F128" s="94"/>
      <c r="G128" s="94"/>
      <c r="H128" s="89"/>
      <c r="I128" s="89"/>
    </row>
    <row r="129" spans="1:9" x14ac:dyDescent="0.15">
      <c r="A129" s="94"/>
      <c r="B129" s="94"/>
      <c r="C129" s="94"/>
      <c r="D129" s="94"/>
      <c r="E129" s="94"/>
      <c r="F129" s="94"/>
      <c r="G129" s="94"/>
      <c r="H129" s="89"/>
      <c r="I129" s="89"/>
    </row>
    <row r="130" spans="1:9" x14ac:dyDescent="0.15">
      <c r="A130" s="94"/>
      <c r="B130" s="94"/>
      <c r="C130" s="94"/>
      <c r="D130" s="94"/>
      <c r="E130" s="94"/>
      <c r="F130" s="94"/>
      <c r="G130" s="94"/>
      <c r="H130" s="89"/>
      <c r="I130" s="89"/>
    </row>
    <row r="131" spans="1:9" x14ac:dyDescent="0.15">
      <c r="A131" s="94"/>
      <c r="B131" s="94"/>
      <c r="C131" s="94"/>
      <c r="D131" s="94"/>
      <c r="E131" s="94"/>
      <c r="F131" s="94"/>
      <c r="G131" s="94"/>
      <c r="H131" s="89"/>
      <c r="I131" s="89"/>
    </row>
    <row r="132" spans="1:9" x14ac:dyDescent="0.15">
      <c r="A132" s="94"/>
      <c r="B132" s="94"/>
      <c r="C132" s="94"/>
      <c r="D132" s="94"/>
      <c r="E132" s="94"/>
      <c r="F132" s="94"/>
      <c r="G132" s="94"/>
      <c r="H132" s="89"/>
      <c r="I132" s="89"/>
    </row>
    <row r="133" spans="1:9" x14ac:dyDescent="0.15">
      <c r="A133" s="94"/>
      <c r="B133" s="94"/>
      <c r="C133" s="94"/>
      <c r="D133" s="94"/>
      <c r="E133" s="94"/>
      <c r="F133" s="94"/>
      <c r="G133" s="94"/>
      <c r="H133" s="89"/>
      <c r="I133" s="89"/>
    </row>
    <row r="134" spans="1:9" x14ac:dyDescent="0.15">
      <c r="A134" s="94"/>
      <c r="B134" s="94"/>
      <c r="C134" s="94"/>
      <c r="D134" s="94"/>
      <c r="E134" s="94"/>
      <c r="F134" s="94"/>
      <c r="G134" s="94"/>
      <c r="H134" s="89"/>
      <c r="I134" s="89"/>
    </row>
    <row r="135" spans="1:9" x14ac:dyDescent="0.15">
      <c r="A135" s="94"/>
      <c r="B135" s="94"/>
      <c r="C135" s="94"/>
      <c r="D135" s="94"/>
      <c r="E135" s="94"/>
      <c r="F135" s="94"/>
      <c r="G135" s="94"/>
      <c r="H135" s="89"/>
      <c r="I135" s="89"/>
    </row>
    <row r="136" spans="1:9" x14ac:dyDescent="0.15">
      <c r="A136" s="94"/>
      <c r="B136" s="94"/>
      <c r="C136" s="94"/>
      <c r="D136" s="94"/>
      <c r="E136" s="94"/>
      <c r="F136" s="94"/>
      <c r="G136" s="94"/>
      <c r="H136" s="89"/>
      <c r="I136" s="89"/>
    </row>
    <row r="137" spans="1:9" x14ac:dyDescent="0.15">
      <c r="A137" s="94"/>
      <c r="B137" s="94"/>
      <c r="C137" s="94"/>
      <c r="D137" s="94"/>
      <c r="E137" s="94"/>
      <c r="F137" s="94"/>
      <c r="G137" s="94"/>
      <c r="H137" s="89"/>
      <c r="I137" s="89"/>
    </row>
    <row r="138" spans="1:9" x14ac:dyDescent="0.15">
      <c r="A138" s="94"/>
      <c r="B138" s="94"/>
      <c r="C138" s="94"/>
      <c r="D138" s="94"/>
      <c r="E138" s="94"/>
      <c r="F138" s="94"/>
      <c r="G138" s="94"/>
      <c r="H138" s="89"/>
      <c r="I138" s="89"/>
    </row>
    <row r="139" spans="1:9" x14ac:dyDescent="0.15">
      <c r="A139" s="94"/>
      <c r="B139" s="94"/>
      <c r="C139" s="94"/>
      <c r="D139" s="94"/>
      <c r="E139" s="94"/>
      <c r="F139" s="94"/>
      <c r="G139" s="94"/>
      <c r="H139" s="89"/>
      <c r="I139" s="89"/>
    </row>
    <row r="140" spans="1:9" x14ac:dyDescent="0.15">
      <c r="A140" s="94"/>
      <c r="B140" s="94"/>
      <c r="C140" s="94"/>
      <c r="D140" s="94"/>
      <c r="E140" s="94"/>
      <c r="F140" s="94"/>
      <c r="G140" s="94"/>
      <c r="H140" s="89"/>
      <c r="I140" s="89"/>
    </row>
    <row r="141" spans="1:9" x14ac:dyDescent="0.15">
      <c r="A141" s="94"/>
      <c r="B141" s="94"/>
      <c r="C141" s="94"/>
      <c r="D141" s="94"/>
      <c r="E141" s="94"/>
      <c r="F141" s="94"/>
      <c r="G141" s="94"/>
      <c r="H141" s="89"/>
      <c r="I141" s="89"/>
    </row>
    <row r="142" spans="1:9" x14ac:dyDescent="0.15">
      <c r="A142" s="94"/>
      <c r="B142" s="94"/>
      <c r="C142" s="94"/>
      <c r="D142" s="94"/>
      <c r="E142" s="94"/>
      <c r="F142" s="94"/>
      <c r="G142" s="94"/>
      <c r="H142" s="89"/>
      <c r="I142" s="89"/>
    </row>
    <row r="143" spans="1:9" x14ac:dyDescent="0.15">
      <c r="A143" s="94"/>
      <c r="B143" s="94"/>
      <c r="C143" s="94"/>
      <c r="D143" s="94"/>
      <c r="E143" s="94"/>
      <c r="F143" s="94"/>
      <c r="G143" s="94"/>
      <c r="H143" s="89"/>
      <c r="I143" s="89"/>
    </row>
    <row r="144" spans="1:9" x14ac:dyDescent="0.15">
      <c r="A144" s="94"/>
      <c r="B144" s="94"/>
      <c r="C144" s="94"/>
      <c r="D144" s="94"/>
      <c r="E144" s="94"/>
      <c r="F144" s="94"/>
      <c r="G144" s="94"/>
      <c r="H144" s="89"/>
      <c r="I144" s="89"/>
    </row>
    <row r="145" spans="1:9" x14ac:dyDescent="0.15">
      <c r="A145" s="94"/>
      <c r="B145" s="94"/>
      <c r="C145" s="94"/>
      <c r="D145" s="94"/>
      <c r="E145" s="94"/>
      <c r="F145" s="94"/>
      <c r="G145" s="94"/>
      <c r="H145" s="89"/>
      <c r="I145" s="89"/>
    </row>
    <row r="146" spans="1:9" x14ac:dyDescent="0.15">
      <c r="A146" s="94"/>
      <c r="B146" s="94"/>
      <c r="C146" s="94"/>
      <c r="D146" s="94"/>
      <c r="E146" s="94"/>
      <c r="F146" s="94"/>
      <c r="G146" s="94"/>
      <c r="H146" s="89"/>
      <c r="I146" s="89"/>
    </row>
    <row r="147" spans="1:9" x14ac:dyDescent="0.15">
      <c r="A147" s="94"/>
      <c r="B147" s="94"/>
      <c r="C147" s="94"/>
      <c r="D147" s="94"/>
      <c r="E147" s="94"/>
      <c r="F147" s="94"/>
      <c r="G147" s="94"/>
      <c r="H147" s="89"/>
      <c r="I147" s="89"/>
    </row>
    <row r="148" spans="1:9" x14ac:dyDescent="0.15">
      <c r="A148" s="94"/>
      <c r="B148" s="94"/>
      <c r="C148" s="94"/>
      <c r="D148" s="94"/>
      <c r="E148" s="94"/>
      <c r="F148" s="94"/>
      <c r="G148" s="94"/>
      <c r="H148" s="89"/>
      <c r="I148" s="89"/>
    </row>
    <row r="149" spans="1:9" x14ac:dyDescent="0.15">
      <c r="A149" s="94"/>
      <c r="B149" s="94"/>
      <c r="C149" s="94"/>
      <c r="D149" s="94"/>
      <c r="E149" s="94"/>
      <c r="F149" s="94"/>
      <c r="G149" s="94"/>
      <c r="H149" s="89"/>
      <c r="I149" s="89"/>
    </row>
    <row r="150" spans="1:9" x14ac:dyDescent="0.15">
      <c r="A150" s="94"/>
      <c r="B150" s="94"/>
      <c r="C150" s="94"/>
      <c r="D150" s="94"/>
      <c r="E150" s="94"/>
      <c r="F150" s="94"/>
      <c r="G150" s="94"/>
      <c r="H150" s="89"/>
      <c r="I150" s="89"/>
    </row>
    <row r="151" spans="1:9" x14ac:dyDescent="0.15">
      <c r="A151" s="94"/>
      <c r="B151" s="94"/>
      <c r="C151" s="94"/>
      <c r="D151" s="94"/>
      <c r="E151" s="94"/>
      <c r="F151" s="94"/>
      <c r="G151" s="94"/>
      <c r="H151" s="89"/>
      <c r="I151" s="89"/>
    </row>
    <row r="152" spans="1:9" x14ac:dyDescent="0.15">
      <c r="A152" s="94"/>
      <c r="B152" s="94"/>
      <c r="C152" s="94"/>
      <c r="D152" s="94"/>
      <c r="E152" s="94"/>
      <c r="F152" s="94"/>
      <c r="G152" s="94"/>
      <c r="H152" s="89"/>
      <c r="I152" s="89"/>
    </row>
    <row r="153" spans="1:9" x14ac:dyDescent="0.15">
      <c r="A153" s="94"/>
      <c r="B153" s="94"/>
      <c r="C153" s="94"/>
      <c r="D153" s="94"/>
      <c r="E153" s="94"/>
      <c r="F153" s="94"/>
      <c r="G153" s="94"/>
      <c r="H153" s="89"/>
      <c r="I153" s="89"/>
    </row>
    <row r="154" spans="1:9" x14ac:dyDescent="0.15">
      <c r="A154" s="94"/>
      <c r="B154" s="94"/>
      <c r="C154" s="94"/>
      <c r="D154" s="94"/>
      <c r="E154" s="94"/>
      <c r="F154" s="94"/>
      <c r="G154" s="94"/>
      <c r="H154" s="89"/>
      <c r="I154" s="89"/>
    </row>
    <row r="155" spans="1:9" x14ac:dyDescent="0.15">
      <c r="A155" s="94"/>
      <c r="B155" s="94"/>
      <c r="C155" s="94"/>
      <c r="D155" s="94"/>
      <c r="E155" s="94"/>
      <c r="F155" s="94"/>
      <c r="G155" s="94"/>
      <c r="H155" s="89"/>
      <c r="I155" s="89"/>
    </row>
    <row r="156" spans="1:9" x14ac:dyDescent="0.15">
      <c r="A156" s="94"/>
      <c r="B156" s="94"/>
      <c r="C156" s="94"/>
      <c r="D156" s="94"/>
      <c r="E156" s="94"/>
      <c r="F156" s="94"/>
      <c r="G156" s="94"/>
      <c r="H156" s="89"/>
      <c r="I156" s="89"/>
    </row>
    <row r="157" spans="1:9" x14ac:dyDescent="0.15">
      <c r="A157" s="94"/>
      <c r="B157" s="94"/>
      <c r="C157" s="94"/>
      <c r="D157" s="94"/>
      <c r="E157" s="94"/>
      <c r="F157" s="94"/>
      <c r="G157" s="94"/>
      <c r="H157" s="89"/>
      <c r="I157" s="89"/>
    </row>
    <row r="158" spans="1:9" x14ac:dyDescent="0.15">
      <c r="A158" s="94"/>
      <c r="B158" s="94"/>
      <c r="C158" s="94"/>
      <c r="D158" s="94"/>
      <c r="E158" s="94"/>
      <c r="F158" s="94"/>
      <c r="G158" s="94"/>
      <c r="H158" s="89"/>
      <c r="I158" s="89"/>
    </row>
    <row r="159" spans="1:9" x14ac:dyDescent="0.15">
      <c r="A159" s="94"/>
      <c r="B159" s="94"/>
      <c r="C159" s="94"/>
      <c r="D159" s="94"/>
      <c r="E159" s="94"/>
      <c r="F159" s="94"/>
      <c r="G159" s="94"/>
      <c r="H159" s="89"/>
      <c r="I159" s="89"/>
    </row>
    <row r="160" spans="1:9" x14ac:dyDescent="0.15">
      <c r="A160" s="94"/>
      <c r="B160" s="94"/>
      <c r="C160" s="94"/>
      <c r="D160" s="94"/>
      <c r="E160" s="94"/>
      <c r="F160" s="94"/>
      <c r="G160" s="94"/>
      <c r="H160" s="89"/>
      <c r="I160" s="89"/>
    </row>
    <row r="161" spans="1:9" x14ac:dyDescent="0.15">
      <c r="A161" s="94"/>
      <c r="B161" s="94"/>
      <c r="C161" s="94"/>
      <c r="D161" s="94"/>
      <c r="E161" s="94"/>
      <c r="F161" s="94"/>
      <c r="G161" s="94"/>
      <c r="H161" s="89"/>
      <c r="I161" s="89"/>
    </row>
    <row r="162" spans="1:9" x14ac:dyDescent="0.15">
      <c r="A162" s="94"/>
      <c r="B162" s="94"/>
      <c r="C162" s="94"/>
      <c r="D162" s="94"/>
      <c r="E162" s="94"/>
      <c r="F162" s="94"/>
      <c r="G162" s="94"/>
      <c r="H162" s="89"/>
      <c r="I162" s="89"/>
    </row>
    <row r="163" spans="1:9" x14ac:dyDescent="0.15">
      <c r="A163" s="94"/>
      <c r="B163" s="94"/>
      <c r="C163" s="94"/>
      <c r="D163" s="94"/>
      <c r="E163" s="94"/>
      <c r="F163" s="94"/>
      <c r="G163" s="94"/>
      <c r="H163" s="89"/>
      <c r="I163" s="89"/>
    </row>
    <row r="164" spans="1:9" x14ac:dyDescent="0.15">
      <c r="A164" s="94"/>
      <c r="B164" s="94"/>
      <c r="C164" s="94"/>
      <c r="D164" s="94"/>
      <c r="E164" s="94"/>
      <c r="F164" s="94"/>
      <c r="G164" s="94"/>
      <c r="H164" s="89"/>
      <c r="I164" s="89"/>
    </row>
    <row r="165" spans="1:9" x14ac:dyDescent="0.15">
      <c r="A165" s="94"/>
      <c r="B165" s="94"/>
      <c r="C165" s="94"/>
      <c r="D165" s="94"/>
      <c r="E165" s="94"/>
      <c r="F165" s="94"/>
      <c r="G165" s="94"/>
      <c r="H165" s="89"/>
      <c r="I165" s="89"/>
    </row>
    <row r="166" spans="1:9" x14ac:dyDescent="0.15">
      <c r="A166" s="94"/>
      <c r="B166" s="94"/>
      <c r="C166" s="94"/>
      <c r="D166" s="94"/>
      <c r="E166" s="94"/>
      <c r="F166" s="94"/>
      <c r="G166" s="94"/>
      <c r="H166" s="89"/>
      <c r="I166" s="89"/>
    </row>
    <row r="167" spans="1:9" x14ac:dyDescent="0.15">
      <c r="A167" s="94"/>
      <c r="B167" s="94"/>
      <c r="C167" s="94"/>
      <c r="D167" s="94"/>
      <c r="E167" s="94"/>
      <c r="F167" s="94"/>
      <c r="G167" s="94"/>
      <c r="H167" s="89"/>
      <c r="I167" s="89"/>
    </row>
    <row r="168" spans="1:9" x14ac:dyDescent="0.15">
      <c r="A168" s="94"/>
      <c r="B168" s="94"/>
      <c r="C168" s="94"/>
      <c r="D168" s="94"/>
      <c r="E168" s="94"/>
      <c r="F168" s="94"/>
      <c r="G168" s="94"/>
      <c r="H168" s="89"/>
      <c r="I168" s="89"/>
    </row>
    <row r="169" spans="1:9" x14ac:dyDescent="0.15">
      <c r="A169" s="94"/>
      <c r="B169" s="94"/>
      <c r="C169" s="94"/>
      <c r="D169" s="94"/>
      <c r="E169" s="94"/>
      <c r="F169" s="94"/>
      <c r="G169" s="94"/>
      <c r="H169" s="89"/>
      <c r="I169" s="89"/>
    </row>
    <row r="170" spans="1:9" x14ac:dyDescent="0.15">
      <c r="A170" s="94"/>
      <c r="B170" s="94"/>
      <c r="C170" s="94"/>
      <c r="D170" s="94"/>
      <c r="E170" s="94"/>
      <c r="F170" s="94"/>
      <c r="G170" s="94"/>
      <c r="H170" s="89"/>
      <c r="I170" s="89"/>
    </row>
    <row r="171" spans="1:9" x14ac:dyDescent="0.15">
      <c r="A171" s="94"/>
      <c r="B171" s="94"/>
      <c r="C171" s="94"/>
      <c r="D171" s="94"/>
      <c r="E171" s="94"/>
      <c r="F171" s="94"/>
      <c r="G171" s="94"/>
      <c r="H171" s="89"/>
      <c r="I171" s="89"/>
    </row>
    <row r="172" spans="1:9" x14ac:dyDescent="0.15">
      <c r="A172" s="94"/>
      <c r="B172" s="94"/>
      <c r="C172" s="94"/>
      <c r="D172" s="94"/>
      <c r="E172" s="94"/>
      <c r="F172" s="94"/>
      <c r="G172" s="94"/>
      <c r="H172" s="89"/>
      <c r="I172" s="89"/>
    </row>
    <row r="173" spans="1:9" x14ac:dyDescent="0.15">
      <c r="A173" s="94"/>
      <c r="B173" s="94"/>
      <c r="C173" s="94"/>
      <c r="D173" s="94"/>
      <c r="E173" s="94"/>
      <c r="F173" s="94"/>
      <c r="G173" s="94"/>
      <c r="H173" s="89"/>
      <c r="I173" s="89"/>
    </row>
    <row r="174" spans="1:9" x14ac:dyDescent="0.15">
      <c r="A174" s="94"/>
      <c r="B174" s="94"/>
      <c r="C174" s="94"/>
      <c r="D174" s="94"/>
      <c r="E174" s="94"/>
      <c r="F174" s="94"/>
      <c r="G174" s="94"/>
      <c r="H174" s="89"/>
      <c r="I174" s="89"/>
    </row>
    <row r="175" spans="1:9" x14ac:dyDescent="0.15">
      <c r="A175" s="94"/>
      <c r="B175" s="94"/>
      <c r="C175" s="94"/>
      <c r="D175" s="94"/>
      <c r="E175" s="94"/>
      <c r="F175" s="94"/>
      <c r="G175" s="94"/>
      <c r="H175" s="89"/>
      <c r="I175" s="89"/>
    </row>
    <row r="176" spans="1:9" x14ac:dyDescent="0.15">
      <c r="A176" s="88"/>
      <c r="B176" s="88"/>
      <c r="C176" s="88"/>
      <c r="D176" s="88"/>
      <c r="F176" s="88"/>
      <c r="G176" s="88"/>
    </row>
    <row r="177" spans="1:9" x14ac:dyDescent="0.15">
      <c r="A177" s="94"/>
      <c r="B177" s="94"/>
      <c r="C177" s="94"/>
      <c r="D177" s="94"/>
      <c r="E177" s="94"/>
      <c r="F177" s="94"/>
      <c r="G177" s="94"/>
      <c r="H177" s="89"/>
      <c r="I177" s="89"/>
    </row>
    <row r="178" spans="1:9" x14ac:dyDescent="0.15">
      <c r="A178" s="94"/>
      <c r="B178" s="94"/>
      <c r="C178" s="94"/>
      <c r="D178" s="94"/>
      <c r="E178" s="94"/>
      <c r="F178" s="94"/>
      <c r="G178" s="94"/>
      <c r="H178" s="89"/>
      <c r="I178" s="89"/>
    </row>
    <row r="179" spans="1:9" x14ac:dyDescent="0.15">
      <c r="A179" s="94"/>
      <c r="B179" s="94"/>
      <c r="C179" s="94"/>
      <c r="D179" s="94"/>
      <c r="E179" s="94"/>
      <c r="F179" s="94"/>
      <c r="G179" s="94"/>
      <c r="H179" s="89"/>
      <c r="I179" s="89"/>
    </row>
    <row r="180" spans="1:9" x14ac:dyDescent="0.15">
      <c r="A180" s="94"/>
      <c r="B180" s="94"/>
      <c r="C180" s="94"/>
      <c r="D180" s="94"/>
      <c r="E180" s="94"/>
      <c r="F180" s="94"/>
      <c r="G180" s="94"/>
      <c r="H180" s="89"/>
      <c r="I180" s="89"/>
    </row>
    <row r="181" spans="1:9" ht="11.25" thickBot="1" x14ac:dyDescent="0.2">
      <c r="A181" s="94"/>
      <c r="B181" s="94"/>
      <c r="C181" s="94"/>
      <c r="D181" s="94"/>
      <c r="E181" s="94"/>
      <c r="F181" s="94"/>
      <c r="G181" s="94"/>
      <c r="H181" s="89"/>
      <c r="I181" s="89"/>
    </row>
    <row r="182" spans="1:9" ht="10.5" customHeight="1" thickBot="1" x14ac:dyDescent="0.2">
      <c r="A182" s="589" t="s">
        <v>10005</v>
      </c>
      <c r="B182" s="590"/>
      <c r="C182" s="590"/>
      <c r="D182" s="590"/>
      <c r="E182" s="590"/>
      <c r="F182" s="590"/>
      <c r="G182" s="590"/>
      <c r="H182" s="590"/>
      <c r="I182" s="591"/>
    </row>
    <row r="183" spans="1:9" ht="29.25" customHeight="1" thickBot="1" x14ac:dyDescent="0.2">
      <c r="A183" s="671" t="s">
        <v>10012</v>
      </c>
      <c r="B183" s="672"/>
      <c r="C183" s="672"/>
      <c r="D183" s="672"/>
      <c r="E183" s="672"/>
      <c r="F183" s="672"/>
      <c r="G183" s="672"/>
      <c r="H183" s="672"/>
      <c r="I183" s="673"/>
    </row>
    <row r="184" spans="1:9" ht="57" customHeight="1" x14ac:dyDescent="0.15">
      <c r="A184" s="259" t="s">
        <v>10006</v>
      </c>
      <c r="B184" s="260" t="s">
        <v>10007</v>
      </c>
      <c r="C184" s="261" t="s">
        <v>10014</v>
      </c>
      <c r="D184" s="664" t="s">
        <v>10013</v>
      </c>
      <c r="E184" s="664"/>
      <c r="F184" s="261" t="s">
        <v>10008</v>
      </c>
      <c r="G184" s="260" t="s">
        <v>10009</v>
      </c>
      <c r="H184" s="260" t="s">
        <v>10010</v>
      </c>
      <c r="I184" s="262" t="s">
        <v>10011</v>
      </c>
    </row>
    <row r="185" spans="1:9" s="530" customFormat="1" ht="44.25" customHeight="1" x14ac:dyDescent="0.25">
      <c r="A185" s="280"/>
      <c r="B185" s="527"/>
      <c r="C185" s="281"/>
      <c r="D185" s="657"/>
      <c r="E185" s="658"/>
      <c r="F185" s="281"/>
      <c r="G185" s="528"/>
      <c r="H185" s="281"/>
      <c r="I185" s="529"/>
    </row>
    <row r="186" spans="1:9" s="530" customFormat="1" ht="44.25" customHeight="1" x14ac:dyDescent="0.25">
      <c r="A186" s="280"/>
      <c r="B186" s="527"/>
      <c r="C186" s="281"/>
      <c r="D186" s="657"/>
      <c r="E186" s="658"/>
      <c r="F186" s="281"/>
      <c r="G186" s="528"/>
      <c r="H186" s="281"/>
      <c r="I186" s="529"/>
    </row>
    <row r="187" spans="1:9" s="530" customFormat="1" ht="44.25" customHeight="1" x14ac:dyDescent="0.25">
      <c r="A187" s="280"/>
      <c r="B187" s="527"/>
      <c r="C187" s="281"/>
      <c r="D187" s="657"/>
      <c r="E187" s="658"/>
      <c r="F187" s="281"/>
      <c r="G187" s="528"/>
      <c r="H187" s="281"/>
      <c r="I187" s="529"/>
    </row>
    <row r="188" spans="1:9" s="530" customFormat="1" ht="44.25" customHeight="1" x14ac:dyDescent="0.25">
      <c r="A188" s="280"/>
      <c r="B188" s="527"/>
      <c r="C188" s="281"/>
      <c r="D188" s="657"/>
      <c r="E188" s="658"/>
      <c r="F188" s="281"/>
      <c r="G188" s="528"/>
      <c r="H188" s="281"/>
      <c r="I188" s="529"/>
    </row>
    <row r="189" spans="1:9" s="530" customFormat="1" ht="44.25" customHeight="1" x14ac:dyDescent="0.25">
      <c r="A189" s="280"/>
      <c r="B189" s="527"/>
      <c r="C189" s="281"/>
      <c r="D189" s="657"/>
      <c r="E189" s="658"/>
      <c r="F189" s="281"/>
      <c r="G189" s="528"/>
      <c r="H189" s="281"/>
      <c r="I189" s="529"/>
    </row>
    <row r="190" spans="1:9" s="530" customFormat="1" ht="44.25" customHeight="1" x14ac:dyDescent="0.25">
      <c r="A190" s="280"/>
      <c r="B190" s="527"/>
      <c r="C190" s="281"/>
      <c r="D190" s="657"/>
      <c r="E190" s="658"/>
      <c r="F190" s="281"/>
      <c r="G190" s="528"/>
      <c r="H190" s="281"/>
      <c r="I190" s="529"/>
    </row>
    <row r="191" spans="1:9" s="530" customFormat="1" ht="44.25" customHeight="1" x14ac:dyDescent="0.25">
      <c r="A191" s="280"/>
      <c r="B191" s="527"/>
      <c r="C191" s="281"/>
      <c r="D191" s="657"/>
      <c r="E191" s="658"/>
      <c r="F191" s="281"/>
      <c r="G191" s="528"/>
      <c r="H191" s="281"/>
      <c r="I191" s="529"/>
    </row>
    <row r="192" spans="1:9" s="530" customFormat="1" ht="44.25" customHeight="1" x14ac:dyDescent="0.25">
      <c r="A192" s="280"/>
      <c r="B192" s="527"/>
      <c r="C192" s="281"/>
      <c r="D192" s="657"/>
      <c r="E192" s="658"/>
      <c r="F192" s="281"/>
      <c r="G192" s="528"/>
      <c r="H192" s="281"/>
      <c r="I192" s="529"/>
    </row>
    <row r="193" spans="1:9" s="530" customFormat="1" ht="44.25" customHeight="1" x14ac:dyDescent="0.25">
      <c r="A193" s="280"/>
      <c r="B193" s="527"/>
      <c r="C193" s="281"/>
      <c r="D193" s="657"/>
      <c r="E193" s="658"/>
      <c r="F193" s="281"/>
      <c r="G193" s="528"/>
      <c r="H193" s="281"/>
      <c r="I193" s="529"/>
    </row>
    <row r="194" spans="1:9" s="530" customFormat="1" ht="44.25" customHeight="1" thickBot="1" x14ac:dyDescent="0.3">
      <c r="A194" s="287"/>
      <c r="B194" s="288"/>
      <c r="C194" s="531"/>
      <c r="D194" s="659"/>
      <c r="E194" s="660"/>
      <c r="F194" s="531"/>
      <c r="G194" s="291"/>
      <c r="H194" s="288"/>
      <c r="I194" s="532"/>
    </row>
    <row r="195" spans="1:9" x14ac:dyDescent="0.15">
      <c r="A195" s="88"/>
      <c r="B195" s="88"/>
      <c r="C195" s="88"/>
      <c r="D195" s="88"/>
      <c r="F195" s="88"/>
      <c r="G195" s="88"/>
    </row>
    <row r="196" spans="1:9" x14ac:dyDescent="0.15">
      <c r="A196" s="88"/>
      <c r="B196" s="88"/>
      <c r="C196" s="88"/>
      <c r="D196" s="88"/>
      <c r="F196" s="88"/>
      <c r="G196" s="88"/>
    </row>
    <row r="197" spans="1:9" x14ac:dyDescent="0.15">
      <c r="A197" s="88"/>
      <c r="B197" s="88"/>
      <c r="C197" s="88"/>
      <c r="D197" s="88"/>
      <c r="F197" s="88"/>
      <c r="G197" s="88"/>
    </row>
    <row r="198" spans="1:9" x14ac:dyDescent="0.15">
      <c r="A198" s="88"/>
      <c r="B198" s="88"/>
      <c r="C198" s="88"/>
      <c r="D198" s="88"/>
      <c r="F198" s="88"/>
      <c r="G198" s="88"/>
    </row>
    <row r="199" spans="1:9" x14ac:dyDescent="0.15">
      <c r="A199" s="88"/>
      <c r="B199" s="88"/>
      <c r="C199" s="88"/>
      <c r="D199" s="88"/>
      <c r="F199" s="88"/>
      <c r="G199" s="88"/>
    </row>
    <row r="200" spans="1:9" x14ac:dyDescent="0.15">
      <c r="A200" s="88"/>
      <c r="B200" s="88"/>
      <c r="C200" s="88"/>
      <c r="D200" s="88"/>
      <c r="F200" s="88"/>
      <c r="G200" s="88"/>
    </row>
    <row r="201" spans="1:9" x14ac:dyDescent="0.15">
      <c r="A201" s="88"/>
      <c r="B201" s="88"/>
      <c r="C201" s="88"/>
      <c r="D201" s="88"/>
      <c r="F201" s="88"/>
      <c r="G201" s="88"/>
    </row>
    <row r="202" spans="1:9" x14ac:dyDescent="0.15">
      <c r="A202" s="88"/>
      <c r="B202" s="88"/>
      <c r="C202" s="88"/>
      <c r="D202" s="88"/>
      <c r="F202" s="88"/>
      <c r="G202" s="88"/>
    </row>
    <row r="203" spans="1:9" x14ac:dyDescent="0.15">
      <c r="A203" s="88"/>
      <c r="B203" s="88"/>
      <c r="C203" s="88"/>
      <c r="D203" s="88"/>
      <c r="F203" s="88"/>
      <c r="G203" s="88"/>
    </row>
    <row r="204" spans="1:9" x14ac:dyDescent="0.15">
      <c r="A204" s="88"/>
      <c r="B204" s="88"/>
      <c r="C204" s="88"/>
      <c r="D204" s="88"/>
      <c r="F204" s="88"/>
      <c r="G204" s="88"/>
    </row>
    <row r="205" spans="1:9" x14ac:dyDescent="0.15">
      <c r="A205" s="88"/>
      <c r="B205" s="88"/>
      <c r="C205" s="88"/>
      <c r="D205" s="88"/>
      <c r="F205" s="88"/>
      <c r="G205" s="88"/>
    </row>
    <row r="206" spans="1:9" x14ac:dyDescent="0.15">
      <c r="A206" s="88"/>
      <c r="B206" s="88"/>
      <c r="C206" s="88"/>
      <c r="D206" s="88"/>
      <c r="F206" s="88"/>
      <c r="G206" s="88"/>
    </row>
    <row r="207" spans="1:9" x14ac:dyDescent="0.15">
      <c r="A207" s="88"/>
      <c r="B207" s="88"/>
      <c r="C207" s="88"/>
      <c r="D207" s="88"/>
      <c r="F207" s="88"/>
      <c r="G207" s="88"/>
    </row>
    <row r="208" spans="1:9" x14ac:dyDescent="0.15">
      <c r="A208" s="88"/>
      <c r="B208" s="88"/>
      <c r="C208" s="88"/>
      <c r="D208" s="88"/>
      <c r="F208" s="88"/>
      <c r="G208" s="88"/>
    </row>
    <row r="209" spans="1:7" x14ac:dyDescent="0.15">
      <c r="A209" s="88"/>
      <c r="B209" s="88"/>
      <c r="C209" s="88"/>
      <c r="D209" s="88"/>
      <c r="F209" s="88"/>
      <c r="G209" s="88"/>
    </row>
    <row r="210" spans="1:7" x14ac:dyDescent="0.15">
      <c r="A210" s="88"/>
      <c r="B210" s="88"/>
      <c r="C210" s="88"/>
      <c r="D210" s="88"/>
      <c r="F210" s="88"/>
      <c r="G210" s="88"/>
    </row>
    <row r="211" spans="1:7" x14ac:dyDescent="0.15">
      <c r="A211" s="88"/>
      <c r="B211" s="88"/>
      <c r="C211" s="88"/>
      <c r="D211" s="88"/>
      <c r="F211" s="88"/>
      <c r="G211" s="88"/>
    </row>
    <row r="212" spans="1:7" hidden="1" x14ac:dyDescent="0.15">
      <c r="A212" s="88"/>
      <c r="B212" s="88"/>
      <c r="C212" s="88"/>
      <c r="D212" s="88"/>
      <c r="F212" s="88"/>
      <c r="G212" s="88"/>
    </row>
    <row r="213" spans="1:7" hidden="1" x14ac:dyDescent="0.15">
      <c r="A213" s="88"/>
      <c r="B213" s="88"/>
      <c r="C213" s="88"/>
      <c r="D213" s="88"/>
      <c r="F213" s="88"/>
      <c r="G213" s="88"/>
    </row>
    <row r="214" spans="1:7" hidden="1" x14ac:dyDescent="0.15">
      <c r="A214" s="88"/>
      <c r="B214" s="88"/>
      <c r="C214" s="88"/>
      <c r="D214" s="88"/>
      <c r="F214" s="88"/>
      <c r="G214" s="88"/>
    </row>
    <row r="215" spans="1:7" hidden="1" x14ac:dyDescent="0.15">
      <c r="A215" s="88"/>
      <c r="B215" s="88"/>
      <c r="C215" s="88"/>
      <c r="D215" s="88"/>
      <c r="F215" s="88"/>
      <c r="G215" s="88"/>
    </row>
    <row r="216" spans="1:7" hidden="1" x14ac:dyDescent="0.15">
      <c r="A216" s="88"/>
      <c r="B216" s="88"/>
      <c r="C216" s="88"/>
      <c r="D216" s="88"/>
      <c r="F216" s="88"/>
      <c r="G216" s="88"/>
    </row>
    <row r="217" spans="1:7" hidden="1" x14ac:dyDescent="0.15">
      <c r="A217" s="88"/>
      <c r="B217" s="88"/>
      <c r="C217" s="88"/>
      <c r="D217" s="88"/>
      <c r="F217" s="88"/>
      <c r="G217" s="88"/>
    </row>
    <row r="218" spans="1:7" hidden="1" x14ac:dyDescent="0.15">
      <c r="A218" s="88"/>
      <c r="B218" s="88"/>
      <c r="C218" s="88"/>
      <c r="D218" s="88"/>
      <c r="F218" s="88"/>
      <c r="G218" s="88"/>
    </row>
    <row r="219" spans="1:7" hidden="1" x14ac:dyDescent="0.15">
      <c r="A219" s="88"/>
      <c r="B219" s="88"/>
      <c r="C219" s="88"/>
      <c r="D219" s="88"/>
      <c r="F219" s="88"/>
      <c r="G219" s="88"/>
    </row>
    <row r="220" spans="1:7" hidden="1" x14ac:dyDescent="0.15">
      <c r="A220" s="88"/>
      <c r="B220" s="88"/>
      <c r="C220" s="88"/>
      <c r="D220" s="88"/>
      <c r="F220" s="88"/>
      <c r="G220" s="88"/>
    </row>
    <row r="221" spans="1:7" hidden="1" x14ac:dyDescent="0.15">
      <c r="A221" s="88"/>
      <c r="B221" s="88"/>
      <c r="C221" s="88"/>
      <c r="D221" s="88"/>
      <c r="F221" s="88"/>
      <c r="G221" s="88"/>
    </row>
    <row r="222" spans="1:7" hidden="1" x14ac:dyDescent="0.15">
      <c r="A222" s="88"/>
      <c r="B222" s="88"/>
      <c r="C222" s="88"/>
      <c r="D222" s="88"/>
      <c r="F222" s="88"/>
      <c r="G222" s="88"/>
    </row>
    <row r="223" spans="1:7" hidden="1" x14ac:dyDescent="0.15">
      <c r="A223" s="88"/>
      <c r="B223" s="88"/>
      <c r="C223" s="88"/>
      <c r="D223" s="88"/>
      <c r="F223" s="88"/>
      <c r="G223" s="88"/>
    </row>
    <row r="224" spans="1:7" hidden="1" x14ac:dyDescent="0.15">
      <c r="A224" s="88"/>
      <c r="B224" s="88"/>
      <c r="C224" s="88"/>
      <c r="D224" s="88"/>
      <c r="F224" s="88"/>
      <c r="G224" s="88"/>
    </row>
    <row r="225" spans="1:7" hidden="1" x14ac:dyDescent="0.15">
      <c r="A225" s="88"/>
      <c r="B225" s="88"/>
      <c r="C225" s="88"/>
      <c r="D225" s="88"/>
      <c r="F225" s="88"/>
      <c r="G225" s="88"/>
    </row>
    <row r="226" spans="1:7" hidden="1" x14ac:dyDescent="0.15">
      <c r="A226" s="88"/>
      <c r="B226" s="88"/>
      <c r="C226" s="88"/>
      <c r="D226" s="88"/>
      <c r="F226" s="88"/>
      <c r="G226" s="88"/>
    </row>
    <row r="227" spans="1:7" hidden="1" x14ac:dyDescent="0.15">
      <c r="A227" s="88"/>
      <c r="B227" s="88"/>
      <c r="C227" s="88"/>
      <c r="D227" s="88"/>
      <c r="F227" s="88"/>
      <c r="G227" s="88"/>
    </row>
    <row r="228" spans="1:7" hidden="1" x14ac:dyDescent="0.15">
      <c r="A228" s="88"/>
      <c r="B228" s="88"/>
      <c r="C228" s="88"/>
      <c r="D228" s="88"/>
      <c r="F228" s="88"/>
      <c r="G228" s="88"/>
    </row>
    <row r="229" spans="1:7" hidden="1" x14ac:dyDescent="0.15">
      <c r="A229" s="88"/>
      <c r="B229" s="88"/>
      <c r="C229" s="88"/>
      <c r="D229" s="88"/>
      <c r="F229" s="88"/>
      <c r="G229" s="88"/>
    </row>
    <row r="230" spans="1:7" hidden="1" x14ac:dyDescent="0.15">
      <c r="A230" s="88"/>
      <c r="B230" s="88"/>
      <c r="C230" s="88"/>
      <c r="D230" s="88"/>
      <c r="F230" s="88"/>
      <c r="G230" s="88"/>
    </row>
    <row r="231" spans="1:7" hidden="1" x14ac:dyDescent="0.15">
      <c r="A231" s="88"/>
      <c r="B231" s="88"/>
      <c r="C231" s="88"/>
      <c r="D231" s="88"/>
      <c r="F231" s="88"/>
      <c r="G231" s="88"/>
    </row>
    <row r="232" spans="1:7" hidden="1" x14ac:dyDescent="0.15">
      <c r="A232" s="88"/>
      <c r="B232" s="88"/>
      <c r="C232" s="88"/>
      <c r="D232" s="88"/>
      <c r="F232" s="88"/>
      <c r="G232" s="88"/>
    </row>
    <row r="233" spans="1:7" hidden="1" x14ac:dyDescent="0.15">
      <c r="A233" s="88"/>
      <c r="B233" s="88"/>
      <c r="C233" s="88"/>
      <c r="D233" s="88"/>
      <c r="F233" s="88"/>
      <c r="G233" s="88"/>
    </row>
    <row r="234" spans="1:7" hidden="1" x14ac:dyDescent="0.15">
      <c r="A234" s="88"/>
      <c r="B234" s="88"/>
      <c r="C234" s="88"/>
      <c r="D234" s="88"/>
      <c r="F234" s="88"/>
      <c r="G234" s="88"/>
    </row>
    <row r="235" spans="1:7" hidden="1" x14ac:dyDescent="0.15">
      <c r="A235" s="88"/>
      <c r="B235" s="88"/>
      <c r="C235" s="88"/>
      <c r="D235" s="88"/>
      <c r="F235" s="88"/>
      <c r="G235" s="88"/>
    </row>
    <row r="236" spans="1:7" hidden="1" x14ac:dyDescent="0.15">
      <c r="A236" s="88"/>
      <c r="B236" s="88"/>
      <c r="C236" s="88"/>
      <c r="D236" s="88"/>
      <c r="F236" s="88"/>
      <c r="G236" s="88"/>
    </row>
    <row r="237" spans="1:7" hidden="1" x14ac:dyDescent="0.15">
      <c r="A237" s="88"/>
      <c r="B237" s="88"/>
      <c r="C237" s="88"/>
      <c r="D237" s="88"/>
      <c r="F237" s="88"/>
      <c r="G237" s="88"/>
    </row>
    <row r="238" spans="1:7" hidden="1" x14ac:dyDescent="0.15">
      <c r="A238" s="88"/>
      <c r="B238" s="88"/>
      <c r="C238" s="88"/>
      <c r="D238" s="88"/>
      <c r="F238" s="88"/>
      <c r="G238" s="88"/>
    </row>
    <row r="239" spans="1:7" hidden="1" x14ac:dyDescent="0.15">
      <c r="A239" s="88"/>
      <c r="B239" s="88"/>
      <c r="C239" s="88"/>
      <c r="D239" s="88"/>
      <c r="F239" s="88"/>
      <c r="G239" s="88"/>
    </row>
    <row r="240" spans="1:7" hidden="1" x14ac:dyDescent="0.15">
      <c r="A240" s="88"/>
      <c r="B240" s="88"/>
      <c r="C240" s="88"/>
      <c r="D240" s="88"/>
      <c r="F240" s="88"/>
      <c r="G240" s="88"/>
    </row>
    <row r="241" spans="1:7" hidden="1" x14ac:dyDescent="0.15">
      <c r="A241" s="88"/>
      <c r="B241" s="88"/>
      <c r="C241" s="88"/>
      <c r="D241" s="88"/>
      <c r="F241" s="88"/>
      <c r="G241" s="88"/>
    </row>
    <row r="242" spans="1:7" hidden="1" x14ac:dyDescent="0.15">
      <c r="A242" s="88"/>
      <c r="B242" s="88"/>
      <c r="C242" s="88"/>
      <c r="D242" s="88"/>
      <c r="F242" s="88"/>
      <c r="G242" s="88"/>
    </row>
    <row r="243" spans="1:7" hidden="1" x14ac:dyDescent="0.15">
      <c r="A243" s="88"/>
      <c r="B243" s="88"/>
      <c r="C243" s="88"/>
      <c r="D243" s="88"/>
      <c r="F243" s="88"/>
      <c r="G243" s="88"/>
    </row>
    <row r="244" spans="1:7" hidden="1" x14ac:dyDescent="0.15">
      <c r="A244" s="88"/>
      <c r="B244" s="88"/>
      <c r="C244" s="88"/>
      <c r="D244" s="88"/>
      <c r="F244" s="88"/>
      <c r="G244" s="88"/>
    </row>
    <row r="245" spans="1:7" hidden="1" x14ac:dyDescent="0.15">
      <c r="A245" s="88"/>
      <c r="B245" s="88"/>
      <c r="C245" s="88"/>
      <c r="D245" s="88"/>
      <c r="F245" s="88"/>
      <c r="G245" s="88"/>
    </row>
    <row r="246" spans="1:7" hidden="1" x14ac:dyDescent="0.15">
      <c r="A246" s="88"/>
      <c r="B246" s="88"/>
      <c r="C246" s="88"/>
      <c r="D246" s="88"/>
      <c r="F246" s="88"/>
      <c r="G246" s="88"/>
    </row>
    <row r="247" spans="1:7" hidden="1" x14ac:dyDescent="0.15">
      <c r="A247" s="88"/>
      <c r="B247" s="88"/>
      <c r="C247" s="88"/>
      <c r="D247" s="88"/>
      <c r="F247" s="88"/>
      <c r="G247" s="88"/>
    </row>
    <row r="248" spans="1:7" hidden="1" x14ac:dyDescent="0.15">
      <c r="A248" s="88"/>
      <c r="B248" s="88"/>
      <c r="C248" s="88"/>
      <c r="D248" s="88"/>
      <c r="F248" s="88"/>
      <c r="G248" s="88"/>
    </row>
    <row r="249" spans="1:7" hidden="1" x14ac:dyDescent="0.15">
      <c r="A249" s="88"/>
      <c r="B249" s="88"/>
      <c r="C249" s="88"/>
      <c r="D249" s="88"/>
      <c r="F249" s="88"/>
      <c r="G249" s="88"/>
    </row>
    <row r="250" spans="1:7" hidden="1" x14ac:dyDescent="0.15">
      <c r="A250" s="88"/>
      <c r="B250" s="88"/>
      <c r="C250" s="88"/>
      <c r="D250" s="88"/>
      <c r="F250" s="88"/>
      <c r="G250" s="88"/>
    </row>
    <row r="251" spans="1:7" hidden="1" x14ac:dyDescent="0.15">
      <c r="A251" s="88"/>
      <c r="B251" s="88"/>
      <c r="C251" s="88"/>
      <c r="D251" s="88"/>
      <c r="F251" s="88"/>
      <c r="G251" s="88"/>
    </row>
    <row r="252" spans="1:7" hidden="1" x14ac:dyDescent="0.15">
      <c r="A252" s="88"/>
      <c r="B252" s="88"/>
      <c r="C252" s="88"/>
      <c r="D252" s="88"/>
      <c r="F252" s="88"/>
      <c r="G252" s="88"/>
    </row>
    <row r="253" spans="1:7" hidden="1" x14ac:dyDescent="0.15">
      <c r="A253" s="88"/>
      <c r="B253" s="88"/>
      <c r="C253" s="88"/>
      <c r="D253" s="88"/>
      <c r="F253" s="88"/>
      <c r="G253" s="88"/>
    </row>
    <row r="254" spans="1:7" hidden="1" x14ac:dyDescent="0.15">
      <c r="A254" s="88"/>
      <c r="B254" s="88"/>
      <c r="C254" s="88"/>
      <c r="D254" s="88"/>
      <c r="F254" s="88"/>
      <c r="G254" s="88"/>
    </row>
    <row r="255" spans="1:7" hidden="1" x14ac:dyDescent="0.15">
      <c r="A255" s="88"/>
      <c r="B255" s="88"/>
      <c r="C255" s="88"/>
      <c r="D255" s="88"/>
      <c r="F255" s="88"/>
      <c r="G255" s="88"/>
    </row>
    <row r="256" spans="1:7" hidden="1" x14ac:dyDescent="0.15">
      <c r="A256" s="88"/>
      <c r="B256" s="88"/>
      <c r="C256" s="88"/>
      <c r="D256" s="88"/>
      <c r="F256" s="88"/>
      <c r="G256" s="88"/>
    </row>
    <row r="257" spans="1:7" hidden="1" x14ac:dyDescent="0.15">
      <c r="A257" s="88"/>
      <c r="B257" s="88"/>
      <c r="C257" s="88"/>
      <c r="D257" s="88"/>
      <c r="F257" s="88"/>
      <c r="G257" s="88"/>
    </row>
    <row r="258" spans="1:7" hidden="1" x14ac:dyDescent="0.15">
      <c r="A258" s="88"/>
      <c r="B258" s="88"/>
      <c r="C258" s="88"/>
      <c r="D258" s="88"/>
      <c r="F258" s="88"/>
      <c r="G258" s="88"/>
    </row>
    <row r="259" spans="1:7" hidden="1" x14ac:dyDescent="0.15">
      <c r="A259" s="88"/>
      <c r="B259" s="88"/>
      <c r="C259" s="88"/>
      <c r="D259" s="88"/>
      <c r="F259" s="88"/>
      <c r="G259" s="88"/>
    </row>
    <row r="260" spans="1:7" hidden="1" x14ac:dyDescent="0.15">
      <c r="A260" s="88"/>
      <c r="B260" s="88"/>
      <c r="C260" s="88"/>
      <c r="D260" s="88"/>
      <c r="F260" s="88"/>
      <c r="G260" s="88"/>
    </row>
    <row r="261" spans="1:7" hidden="1" x14ac:dyDescent="0.15">
      <c r="A261" s="88"/>
      <c r="B261" s="88"/>
      <c r="C261" s="88"/>
      <c r="D261" s="88"/>
      <c r="F261" s="88"/>
      <c r="G261" s="88"/>
    </row>
    <row r="262" spans="1:7" hidden="1" x14ac:dyDescent="0.15">
      <c r="A262" s="88"/>
      <c r="B262" s="88"/>
      <c r="C262" s="88"/>
      <c r="D262" s="88"/>
      <c r="F262" s="88"/>
      <c r="G262" s="88"/>
    </row>
    <row r="263" spans="1:7" hidden="1" x14ac:dyDescent="0.15">
      <c r="A263" s="88"/>
      <c r="B263" s="88"/>
      <c r="C263" s="88"/>
      <c r="D263" s="88"/>
      <c r="F263" s="88"/>
      <c r="G263" s="88"/>
    </row>
    <row r="264" spans="1:7" hidden="1" x14ac:dyDescent="0.15">
      <c r="A264" s="88"/>
      <c r="B264" s="88"/>
      <c r="C264" s="88"/>
      <c r="D264" s="88"/>
      <c r="F264" s="88"/>
      <c r="G264" s="88"/>
    </row>
    <row r="265" spans="1:7" hidden="1" x14ac:dyDescent="0.15">
      <c r="A265" s="88"/>
      <c r="B265" s="88"/>
      <c r="C265" s="88"/>
      <c r="D265" s="88"/>
      <c r="F265" s="88"/>
      <c r="G265" s="88"/>
    </row>
    <row r="266" spans="1:7" hidden="1" x14ac:dyDescent="0.15">
      <c r="A266" s="88"/>
      <c r="B266" s="88"/>
      <c r="C266" s="88"/>
      <c r="D266" s="88"/>
      <c r="F266" s="88"/>
      <c r="G266" s="88"/>
    </row>
    <row r="267" spans="1:7" hidden="1" x14ac:dyDescent="0.15">
      <c r="A267" s="88"/>
      <c r="B267" s="88"/>
      <c r="C267" s="88"/>
      <c r="D267" s="88"/>
      <c r="F267" s="88"/>
      <c r="G267" s="88"/>
    </row>
    <row r="268" spans="1:7" hidden="1" x14ac:dyDescent="0.15">
      <c r="A268" s="88"/>
      <c r="B268" s="88"/>
      <c r="C268" s="88"/>
      <c r="D268" s="88"/>
      <c r="F268" s="88"/>
      <c r="G268" s="88"/>
    </row>
    <row r="269" spans="1:7" hidden="1" x14ac:dyDescent="0.15">
      <c r="A269" s="88"/>
      <c r="B269" s="88"/>
      <c r="C269" s="88"/>
      <c r="D269" s="88"/>
      <c r="F269" s="88"/>
      <c r="G269" s="88"/>
    </row>
    <row r="270" spans="1:7" hidden="1" x14ac:dyDescent="0.15">
      <c r="A270" s="88"/>
      <c r="B270" s="88"/>
      <c r="C270" s="88"/>
      <c r="D270" s="88"/>
      <c r="F270" s="88"/>
      <c r="G270" s="88"/>
    </row>
    <row r="271" spans="1:7" hidden="1" x14ac:dyDescent="0.15">
      <c r="A271" s="88"/>
      <c r="B271" s="88"/>
      <c r="C271" s="88"/>
      <c r="D271" s="88"/>
      <c r="F271" s="88"/>
      <c r="G271" s="88"/>
    </row>
    <row r="272" spans="1:7" hidden="1" x14ac:dyDescent="0.15">
      <c r="A272" s="88"/>
      <c r="B272" s="88"/>
      <c r="C272" s="88"/>
      <c r="D272" s="88"/>
      <c r="F272" s="88"/>
      <c r="G272" s="88"/>
    </row>
    <row r="273" spans="1:7" hidden="1" x14ac:dyDescent="0.15">
      <c r="A273" s="88"/>
      <c r="B273" s="88"/>
      <c r="C273" s="88"/>
      <c r="D273" s="88"/>
      <c r="F273" s="88"/>
      <c r="G273" s="88"/>
    </row>
    <row r="274" spans="1:7" hidden="1" x14ac:dyDescent="0.15">
      <c r="A274" s="88"/>
      <c r="B274" s="88"/>
      <c r="C274" s="88"/>
      <c r="D274" s="88"/>
      <c r="F274" s="88"/>
      <c r="G274" s="88"/>
    </row>
    <row r="275" spans="1:7" hidden="1" x14ac:dyDescent="0.15">
      <c r="A275" s="88"/>
      <c r="B275" s="88"/>
      <c r="C275" s="88"/>
      <c r="D275" s="88"/>
      <c r="F275" s="88"/>
      <c r="G275" s="88"/>
    </row>
    <row r="276" spans="1:7" hidden="1" x14ac:dyDescent="0.15">
      <c r="A276" s="88"/>
      <c r="B276" s="88"/>
      <c r="C276" s="88"/>
      <c r="D276" s="88"/>
      <c r="F276" s="88"/>
      <c r="G276" s="88"/>
    </row>
    <row r="277" spans="1:7" hidden="1" x14ac:dyDescent="0.15">
      <c r="A277" s="88"/>
      <c r="B277" s="88"/>
      <c r="C277" s="88"/>
      <c r="D277" s="88"/>
      <c r="F277" s="88"/>
      <c r="G277" s="88"/>
    </row>
    <row r="278" spans="1:7" hidden="1" x14ac:dyDescent="0.15">
      <c r="A278" s="88"/>
      <c r="B278" s="88"/>
      <c r="C278" s="88"/>
      <c r="D278" s="88"/>
      <c r="F278" s="88"/>
      <c r="G278" s="88"/>
    </row>
    <row r="279" spans="1:7" hidden="1" x14ac:dyDescent="0.15">
      <c r="A279" s="88"/>
      <c r="B279" s="88"/>
      <c r="C279" s="88"/>
      <c r="D279" s="88"/>
      <c r="F279" s="88"/>
      <c r="G279" s="88"/>
    </row>
    <row r="280" spans="1:7" hidden="1" x14ac:dyDescent="0.15">
      <c r="A280" s="88"/>
      <c r="B280" s="88"/>
      <c r="C280" s="88"/>
      <c r="D280" s="88"/>
      <c r="F280" s="88"/>
      <c r="G280" s="88"/>
    </row>
    <row r="281" spans="1:7" hidden="1" x14ac:dyDescent="0.15">
      <c r="A281" s="88"/>
      <c r="B281" s="88"/>
      <c r="C281" s="88"/>
      <c r="D281" s="88"/>
      <c r="F281" s="88"/>
      <c r="G281" s="88"/>
    </row>
    <row r="282" spans="1:7" hidden="1" x14ac:dyDescent="0.15">
      <c r="A282" s="88"/>
      <c r="B282" s="88"/>
      <c r="C282" s="88"/>
      <c r="D282" s="88"/>
      <c r="F282" s="88"/>
      <c r="G282" s="88"/>
    </row>
    <row r="283" spans="1:7" hidden="1" x14ac:dyDescent="0.15">
      <c r="A283" s="88"/>
      <c r="B283" s="88"/>
      <c r="C283" s="88"/>
      <c r="D283" s="88"/>
      <c r="F283" s="88"/>
      <c r="G283" s="88"/>
    </row>
    <row r="284" spans="1:7" hidden="1" x14ac:dyDescent="0.15">
      <c r="A284" s="88"/>
      <c r="B284" s="88"/>
      <c r="C284" s="88"/>
      <c r="D284" s="88"/>
      <c r="F284" s="88"/>
      <c r="G284" s="88"/>
    </row>
    <row r="285" spans="1:7" hidden="1" x14ac:dyDescent="0.15">
      <c r="A285" s="88"/>
      <c r="B285" s="88"/>
      <c r="C285" s="88"/>
      <c r="D285" s="88"/>
      <c r="F285" s="88"/>
      <c r="G285" s="88"/>
    </row>
    <row r="286" spans="1:7" hidden="1" x14ac:dyDescent="0.15">
      <c r="A286" s="88"/>
      <c r="B286" s="88"/>
      <c r="C286" s="88"/>
      <c r="D286" s="88"/>
      <c r="F286" s="88"/>
      <c r="G286" s="88"/>
    </row>
    <row r="287" spans="1:7" hidden="1" x14ac:dyDescent="0.15">
      <c r="A287" s="88"/>
      <c r="B287" s="88"/>
      <c r="C287" s="88"/>
      <c r="D287" s="88"/>
      <c r="F287" s="88"/>
      <c r="G287" s="88"/>
    </row>
    <row r="288" spans="1:7" hidden="1" x14ac:dyDescent="0.15">
      <c r="A288" s="88"/>
      <c r="B288" s="88"/>
      <c r="C288" s="88"/>
      <c r="D288" s="88"/>
      <c r="F288" s="88"/>
      <c r="G288" s="88"/>
    </row>
    <row r="289" spans="1:7" hidden="1" x14ac:dyDescent="0.15">
      <c r="A289" s="88"/>
      <c r="B289" s="88"/>
      <c r="C289" s="88"/>
      <c r="D289" s="88"/>
      <c r="F289" s="88"/>
      <c r="G289" s="88"/>
    </row>
    <row r="290" spans="1:7" hidden="1" x14ac:dyDescent="0.15">
      <c r="A290" s="88"/>
      <c r="B290" s="88"/>
      <c r="C290" s="88"/>
      <c r="D290" s="88"/>
      <c r="F290" s="88"/>
      <c r="G290" s="88"/>
    </row>
    <row r="291" spans="1:7" hidden="1" x14ac:dyDescent="0.15">
      <c r="A291" s="88"/>
      <c r="B291" s="88"/>
      <c r="C291" s="88"/>
      <c r="D291" s="88"/>
      <c r="F291" s="88"/>
      <c r="G291" s="88"/>
    </row>
    <row r="292" spans="1:7" hidden="1" x14ac:dyDescent="0.15">
      <c r="A292" s="88"/>
      <c r="B292" s="88"/>
      <c r="C292" s="88"/>
      <c r="D292" s="88"/>
      <c r="F292" s="88"/>
      <c r="G292" s="88"/>
    </row>
    <row r="293" spans="1:7" hidden="1" x14ac:dyDescent="0.15">
      <c r="A293" s="88"/>
      <c r="B293" s="88"/>
      <c r="C293" s="88"/>
      <c r="D293" s="88"/>
      <c r="F293" s="88"/>
      <c r="G293" s="88"/>
    </row>
    <row r="294" spans="1:7" hidden="1" x14ac:dyDescent="0.15">
      <c r="A294" s="88"/>
      <c r="B294" s="88"/>
      <c r="C294" s="88"/>
      <c r="D294" s="88"/>
      <c r="F294" s="88"/>
      <c r="G294" s="88"/>
    </row>
    <row r="295" spans="1:7" hidden="1" x14ac:dyDescent="0.15">
      <c r="A295" s="88"/>
      <c r="B295" s="88"/>
      <c r="C295" s="88"/>
      <c r="D295" s="88"/>
      <c r="F295" s="88"/>
      <c r="G295" s="88"/>
    </row>
    <row r="296" spans="1:7" hidden="1" x14ac:dyDescent="0.15">
      <c r="A296" s="88"/>
      <c r="B296" s="88"/>
      <c r="C296" s="88"/>
      <c r="D296" s="88"/>
      <c r="F296" s="88"/>
      <c r="G296" s="88"/>
    </row>
    <row r="297" spans="1:7" hidden="1" x14ac:dyDescent="0.15">
      <c r="A297" s="88"/>
      <c r="B297" s="88"/>
      <c r="C297" s="88"/>
      <c r="D297" s="88"/>
      <c r="F297" s="88"/>
      <c r="G297" s="88"/>
    </row>
    <row r="298" spans="1:7" hidden="1" x14ac:dyDescent="0.15">
      <c r="A298" s="88"/>
      <c r="B298" s="88"/>
      <c r="C298" s="88"/>
      <c r="D298" s="88"/>
      <c r="F298" s="88"/>
      <c r="G298" s="88"/>
    </row>
    <row r="299" spans="1:7" hidden="1" x14ac:dyDescent="0.15">
      <c r="A299" s="88"/>
      <c r="B299" s="88"/>
      <c r="C299" s="88"/>
      <c r="D299" s="88"/>
      <c r="F299" s="88"/>
      <c r="G299" s="88"/>
    </row>
    <row r="300" spans="1:7" hidden="1" x14ac:dyDescent="0.15">
      <c r="A300" s="88"/>
      <c r="B300" s="88"/>
      <c r="C300" s="88"/>
      <c r="D300" s="88"/>
      <c r="F300" s="88"/>
      <c r="G300" s="88"/>
    </row>
    <row r="301" spans="1:7" hidden="1" x14ac:dyDescent="0.15">
      <c r="A301" s="88"/>
      <c r="B301" s="88"/>
      <c r="C301" s="88"/>
      <c r="D301" s="88"/>
      <c r="F301" s="88"/>
      <c r="G301" s="88"/>
    </row>
    <row r="302" spans="1:7" hidden="1" x14ac:dyDescent="0.15">
      <c r="A302" s="88"/>
      <c r="B302" s="88"/>
      <c r="C302" s="88"/>
      <c r="D302" s="88"/>
      <c r="F302" s="88"/>
      <c r="G302" s="88"/>
    </row>
    <row r="303" spans="1:7" hidden="1" x14ac:dyDescent="0.15">
      <c r="A303" s="88"/>
      <c r="B303" s="88"/>
      <c r="C303" s="88"/>
      <c r="D303" s="88"/>
      <c r="F303" s="88"/>
      <c r="G303" s="88"/>
    </row>
    <row r="304" spans="1:7" hidden="1" x14ac:dyDescent="0.15">
      <c r="A304" s="88"/>
      <c r="B304" s="88"/>
      <c r="C304" s="88"/>
      <c r="D304" s="88"/>
      <c r="F304" s="88"/>
      <c r="G304" s="88"/>
    </row>
    <row r="305" spans="1:7" hidden="1" x14ac:dyDescent="0.15">
      <c r="A305" s="88"/>
      <c r="B305" s="88"/>
      <c r="C305" s="88"/>
      <c r="D305" s="88"/>
      <c r="F305" s="88"/>
      <c r="G305" s="88"/>
    </row>
    <row r="306" spans="1:7" hidden="1" x14ac:dyDescent="0.15">
      <c r="A306" s="88"/>
      <c r="B306" s="88"/>
      <c r="C306" s="88"/>
      <c r="D306" s="88"/>
      <c r="F306" s="88"/>
      <c r="G306" s="88"/>
    </row>
    <row r="307" spans="1:7" hidden="1" x14ac:dyDescent="0.15">
      <c r="A307" s="88"/>
      <c r="B307" s="88"/>
      <c r="C307" s="88"/>
      <c r="D307" s="88"/>
      <c r="F307" s="88"/>
      <c r="G307" s="88"/>
    </row>
    <row r="308" spans="1:7" hidden="1" x14ac:dyDescent="0.15">
      <c r="A308" s="88"/>
      <c r="B308" s="88"/>
      <c r="C308" s="88"/>
      <c r="D308" s="88"/>
      <c r="F308" s="88"/>
      <c r="G308" s="88"/>
    </row>
    <row r="309" spans="1:7" hidden="1" x14ac:dyDescent="0.15">
      <c r="A309" s="88"/>
      <c r="B309" s="88"/>
      <c r="C309" s="88"/>
      <c r="D309" s="88"/>
      <c r="F309" s="88"/>
      <c r="G309" s="88"/>
    </row>
    <row r="310" spans="1:7" hidden="1" x14ac:dyDescent="0.15">
      <c r="A310" s="88"/>
      <c r="B310" s="88"/>
      <c r="C310" s="88"/>
      <c r="D310" s="88"/>
      <c r="F310" s="88"/>
      <c r="G310" s="88"/>
    </row>
    <row r="311" spans="1:7" hidden="1" x14ac:dyDescent="0.15">
      <c r="A311" s="88"/>
      <c r="B311" s="88"/>
      <c r="C311" s="88"/>
      <c r="D311" s="88"/>
      <c r="F311" s="88"/>
      <c r="G311" s="88"/>
    </row>
    <row r="312" spans="1:7" hidden="1" x14ac:dyDescent="0.15">
      <c r="A312" s="88"/>
      <c r="B312" s="88"/>
      <c r="C312" s="88"/>
      <c r="D312" s="88"/>
      <c r="F312" s="88"/>
      <c r="G312" s="88"/>
    </row>
    <row r="313" spans="1:7" hidden="1" x14ac:dyDescent="0.15">
      <c r="A313" s="88"/>
      <c r="B313" s="88"/>
      <c r="C313" s="88"/>
      <c r="D313" s="88"/>
      <c r="F313" s="88"/>
      <c r="G313" s="88"/>
    </row>
    <row r="314" spans="1:7" hidden="1" x14ac:dyDescent="0.15">
      <c r="A314" s="88"/>
      <c r="B314" s="88"/>
      <c r="C314" s="88"/>
      <c r="D314" s="88"/>
      <c r="F314" s="88"/>
      <c r="G314" s="88"/>
    </row>
    <row r="315" spans="1:7" hidden="1" x14ac:dyDescent="0.15">
      <c r="A315" s="88"/>
      <c r="B315" s="88"/>
      <c r="C315" s="88"/>
      <c r="D315" s="88"/>
      <c r="F315" s="88"/>
      <c r="G315" s="88"/>
    </row>
    <row r="316" spans="1:7" hidden="1" x14ac:dyDescent="0.15">
      <c r="A316" s="88"/>
      <c r="B316" s="88"/>
      <c r="C316" s="88"/>
      <c r="D316" s="88"/>
      <c r="F316" s="88"/>
      <c r="G316" s="88"/>
    </row>
    <row r="317" spans="1:7" hidden="1" x14ac:dyDescent="0.15">
      <c r="A317" s="88"/>
      <c r="B317" s="88"/>
      <c r="C317" s="88"/>
      <c r="D317" s="88"/>
      <c r="F317" s="88"/>
      <c r="G317" s="88"/>
    </row>
    <row r="318" spans="1:7" hidden="1" x14ac:dyDescent="0.15">
      <c r="A318" s="88"/>
      <c r="B318" s="88"/>
      <c r="C318" s="88"/>
      <c r="D318" s="88"/>
      <c r="F318" s="88"/>
      <c r="G318" s="88"/>
    </row>
    <row r="319" spans="1:7" hidden="1" x14ac:dyDescent="0.15">
      <c r="A319" s="88"/>
      <c r="B319" s="88"/>
      <c r="C319" s="88"/>
      <c r="D319" s="88"/>
      <c r="F319" s="88"/>
      <c r="G319" s="88"/>
    </row>
    <row r="320" spans="1:7" hidden="1" x14ac:dyDescent="0.15">
      <c r="A320" s="88"/>
      <c r="B320" s="88"/>
      <c r="C320" s="88"/>
      <c r="D320" s="88"/>
      <c r="F320" s="88"/>
      <c r="G320" s="88"/>
    </row>
    <row r="321" spans="1:7" hidden="1" x14ac:dyDescent="0.15">
      <c r="A321" s="88"/>
      <c r="B321" s="88"/>
      <c r="C321" s="88"/>
      <c r="D321" s="88"/>
      <c r="F321" s="88"/>
      <c r="G321" s="88"/>
    </row>
    <row r="322" spans="1:7" hidden="1" x14ac:dyDescent="0.15">
      <c r="A322" s="88"/>
      <c r="B322" s="88"/>
      <c r="C322" s="88"/>
      <c r="D322" s="88"/>
      <c r="F322" s="88"/>
      <c r="G322" s="88"/>
    </row>
    <row r="323" spans="1:7" hidden="1" x14ac:dyDescent="0.15">
      <c r="A323" s="88"/>
      <c r="B323" s="88"/>
      <c r="C323" s="88"/>
      <c r="D323" s="88"/>
      <c r="F323" s="88"/>
      <c r="G323" s="88"/>
    </row>
    <row r="324" spans="1:7" hidden="1" x14ac:dyDescent="0.15">
      <c r="A324" s="88"/>
      <c r="B324" s="88"/>
      <c r="C324" s="88"/>
      <c r="D324" s="88"/>
      <c r="F324" s="88"/>
      <c r="G324" s="88"/>
    </row>
    <row r="325" spans="1:7" hidden="1" x14ac:dyDescent="0.15">
      <c r="A325" s="88"/>
      <c r="B325" s="88"/>
      <c r="C325" s="88"/>
      <c r="D325" s="88"/>
      <c r="F325" s="88"/>
      <c r="G325" s="88"/>
    </row>
    <row r="326" spans="1:7" hidden="1" x14ac:dyDescent="0.15">
      <c r="A326" s="88"/>
      <c r="B326" s="88"/>
      <c r="C326" s="88"/>
      <c r="D326" s="88"/>
      <c r="F326" s="88"/>
      <c r="G326" s="88"/>
    </row>
    <row r="327" spans="1:7" hidden="1" x14ac:dyDescent="0.15">
      <c r="A327" s="88"/>
      <c r="B327" s="88"/>
      <c r="C327" s="88"/>
      <c r="D327" s="88"/>
      <c r="F327" s="88"/>
      <c r="G327" s="88"/>
    </row>
    <row r="328" spans="1:7" hidden="1" x14ac:dyDescent="0.15">
      <c r="A328" s="88"/>
      <c r="B328" s="88"/>
      <c r="C328" s="88"/>
      <c r="D328" s="88"/>
      <c r="F328" s="88"/>
      <c r="G328" s="88"/>
    </row>
    <row r="329" spans="1:7" hidden="1" x14ac:dyDescent="0.15">
      <c r="A329" s="88"/>
      <c r="B329" s="88"/>
      <c r="C329" s="88"/>
      <c r="D329" s="88"/>
      <c r="F329" s="88"/>
      <c r="G329" s="88"/>
    </row>
    <row r="330" spans="1:7" hidden="1" x14ac:dyDescent="0.15">
      <c r="A330" s="88"/>
      <c r="B330" s="88"/>
      <c r="C330" s="88"/>
      <c r="D330" s="88"/>
      <c r="F330" s="88"/>
      <c r="G330" s="88"/>
    </row>
    <row r="331" spans="1:7" hidden="1" x14ac:dyDescent="0.15">
      <c r="A331" s="88"/>
      <c r="B331" s="88"/>
      <c r="C331" s="88"/>
      <c r="D331" s="88"/>
      <c r="F331" s="88"/>
      <c r="G331" s="88"/>
    </row>
    <row r="332" spans="1:7" hidden="1" x14ac:dyDescent="0.15">
      <c r="A332" s="88"/>
      <c r="B332" s="88"/>
      <c r="C332" s="88"/>
      <c r="D332" s="88"/>
      <c r="F332" s="88"/>
      <c r="G332" s="88"/>
    </row>
    <row r="333" spans="1:7" hidden="1" x14ac:dyDescent="0.15">
      <c r="A333" s="88"/>
      <c r="B333" s="88"/>
      <c r="C333" s="88"/>
      <c r="D333" s="88"/>
      <c r="F333" s="88"/>
      <c r="G333" s="88"/>
    </row>
    <row r="334" spans="1:7" hidden="1" x14ac:dyDescent="0.15">
      <c r="A334" s="88"/>
      <c r="B334" s="88"/>
      <c r="C334" s="88"/>
      <c r="D334" s="88"/>
      <c r="F334" s="88"/>
      <c r="G334" s="88"/>
    </row>
    <row r="335" spans="1:7" hidden="1" x14ac:dyDescent="0.15">
      <c r="A335" s="88"/>
      <c r="B335" s="88"/>
      <c r="C335" s="88"/>
      <c r="D335" s="88"/>
      <c r="F335" s="88"/>
      <c r="G335" s="88"/>
    </row>
    <row r="336" spans="1:7" hidden="1" x14ac:dyDescent="0.15">
      <c r="A336" s="88"/>
      <c r="B336" s="88"/>
      <c r="C336" s="88"/>
      <c r="D336" s="88"/>
      <c r="F336" s="88"/>
      <c r="G336" s="88"/>
    </row>
    <row r="337" spans="1:7" hidden="1" x14ac:dyDescent="0.15">
      <c r="A337" s="88"/>
      <c r="B337" s="88"/>
      <c r="C337" s="88"/>
      <c r="D337" s="88"/>
      <c r="F337" s="88"/>
      <c r="G337" s="88"/>
    </row>
    <row r="338" spans="1:7" hidden="1" x14ac:dyDescent="0.15">
      <c r="A338" s="88"/>
      <c r="B338" s="88"/>
      <c r="C338" s="88"/>
      <c r="D338" s="88"/>
      <c r="F338" s="88"/>
      <c r="G338" s="88"/>
    </row>
    <row r="339" spans="1:7" hidden="1" x14ac:dyDescent="0.15">
      <c r="A339" s="88"/>
      <c r="B339" s="88"/>
      <c r="C339" s="88"/>
      <c r="D339" s="88"/>
      <c r="F339" s="88"/>
      <c r="G339" s="88"/>
    </row>
    <row r="340" spans="1:7" hidden="1" x14ac:dyDescent="0.15">
      <c r="A340" s="88"/>
      <c r="B340" s="88"/>
      <c r="C340" s="88"/>
      <c r="D340" s="88"/>
      <c r="F340" s="88"/>
      <c r="G340" s="88"/>
    </row>
    <row r="341" spans="1:7" hidden="1" x14ac:dyDescent="0.15">
      <c r="A341" s="88"/>
      <c r="B341" s="88"/>
      <c r="C341" s="88"/>
      <c r="D341" s="88"/>
      <c r="F341" s="88"/>
      <c r="G341" s="88"/>
    </row>
    <row r="342" spans="1:7" hidden="1" x14ac:dyDescent="0.15">
      <c r="A342" s="88"/>
      <c r="B342" s="88"/>
      <c r="C342" s="88"/>
      <c r="D342" s="88"/>
      <c r="F342" s="88"/>
      <c r="G342" s="88"/>
    </row>
    <row r="343" spans="1:7" hidden="1" x14ac:dyDescent="0.15">
      <c r="A343" s="88"/>
      <c r="B343" s="88"/>
      <c r="C343" s="88"/>
      <c r="D343" s="88"/>
      <c r="F343" s="88"/>
      <c r="G343" s="88"/>
    </row>
    <row r="344" spans="1:7" hidden="1" x14ac:dyDescent="0.15">
      <c r="A344" s="88"/>
      <c r="B344" s="88"/>
      <c r="C344" s="88"/>
      <c r="D344" s="88"/>
      <c r="F344" s="88"/>
      <c r="G344" s="88"/>
    </row>
    <row r="345" spans="1:7" hidden="1" x14ac:dyDescent="0.15">
      <c r="A345" s="88"/>
      <c r="B345" s="88"/>
      <c r="C345" s="88"/>
      <c r="D345" s="88"/>
      <c r="F345" s="88"/>
      <c r="G345" s="88"/>
    </row>
    <row r="346" spans="1:7" hidden="1" x14ac:dyDescent="0.15">
      <c r="A346" s="88"/>
      <c r="B346" s="88"/>
      <c r="C346" s="88"/>
      <c r="D346" s="88"/>
      <c r="F346" s="88"/>
      <c r="G346" s="88"/>
    </row>
    <row r="347" spans="1:7" hidden="1" x14ac:dyDescent="0.15">
      <c r="A347" s="88"/>
      <c r="B347" s="88"/>
      <c r="C347" s="88"/>
      <c r="D347" s="88"/>
      <c r="F347" s="88"/>
      <c r="G347" s="88"/>
    </row>
    <row r="348" spans="1:7" hidden="1" x14ac:dyDescent="0.15">
      <c r="A348" s="88"/>
      <c r="B348" s="88"/>
      <c r="C348" s="88"/>
      <c r="D348" s="88"/>
      <c r="F348" s="88"/>
      <c r="G348" s="88"/>
    </row>
    <row r="349" spans="1:7" hidden="1" x14ac:dyDescent="0.15">
      <c r="A349" s="88"/>
      <c r="B349" s="88"/>
      <c r="C349" s="88"/>
      <c r="D349" s="88"/>
      <c r="F349" s="88"/>
      <c r="G349" s="88"/>
    </row>
    <row r="350" spans="1:7" hidden="1" x14ac:dyDescent="0.15">
      <c r="A350" s="88"/>
      <c r="B350" s="88"/>
      <c r="C350" s="88"/>
      <c r="D350" s="88"/>
      <c r="F350" s="88"/>
      <c r="G350" s="88"/>
    </row>
    <row r="351" spans="1:7" hidden="1" x14ac:dyDescent="0.15">
      <c r="A351" s="88"/>
      <c r="B351" s="88"/>
      <c r="C351" s="88"/>
      <c r="D351" s="88"/>
      <c r="F351" s="88"/>
      <c r="G351" s="88"/>
    </row>
    <row r="352" spans="1:7" hidden="1" x14ac:dyDescent="0.15">
      <c r="A352" s="88"/>
      <c r="B352" s="88"/>
      <c r="C352" s="88"/>
      <c r="D352" s="88"/>
      <c r="F352" s="88"/>
      <c r="G352" s="88"/>
    </row>
    <row r="353" spans="1:7" hidden="1" x14ac:dyDescent="0.15">
      <c r="A353" s="88"/>
      <c r="B353" s="88"/>
      <c r="C353" s="88"/>
      <c r="D353" s="88"/>
      <c r="F353" s="88"/>
      <c r="G353" s="88"/>
    </row>
    <row r="354" spans="1:7" hidden="1" x14ac:dyDescent="0.15">
      <c r="A354" s="88"/>
      <c r="B354" s="88"/>
      <c r="C354" s="88"/>
      <c r="D354" s="88"/>
      <c r="F354" s="88"/>
      <c r="G354" s="88"/>
    </row>
    <row r="355" spans="1:7" hidden="1" x14ac:dyDescent="0.15">
      <c r="A355" s="88"/>
      <c r="B355" s="88"/>
      <c r="C355" s="88"/>
      <c r="D355" s="88"/>
      <c r="F355" s="88"/>
      <c r="G355" s="88"/>
    </row>
    <row r="356" spans="1:7" hidden="1" x14ac:dyDescent="0.15">
      <c r="A356" s="88"/>
      <c r="B356" s="88"/>
      <c r="C356" s="88"/>
      <c r="D356" s="88"/>
      <c r="F356" s="88"/>
      <c r="G356" s="88"/>
    </row>
    <row r="357" spans="1:7" hidden="1" x14ac:dyDescent="0.15">
      <c r="A357" s="88"/>
      <c r="B357" s="88"/>
      <c r="C357" s="88"/>
      <c r="D357" s="88"/>
      <c r="F357" s="88"/>
      <c r="G357" s="88"/>
    </row>
    <row r="358" spans="1:7" hidden="1" x14ac:dyDescent="0.15">
      <c r="A358" s="88"/>
      <c r="B358" s="88"/>
      <c r="C358" s="88"/>
      <c r="D358" s="88"/>
      <c r="F358" s="88"/>
      <c r="G358" s="88"/>
    </row>
    <row r="359" spans="1:7" hidden="1" x14ac:dyDescent="0.15">
      <c r="A359" s="88"/>
      <c r="B359" s="88"/>
      <c r="C359" s="88"/>
      <c r="D359" s="88"/>
      <c r="F359" s="88"/>
      <c r="G359" s="88"/>
    </row>
    <row r="360" spans="1:7" hidden="1" x14ac:dyDescent="0.15">
      <c r="A360" s="88"/>
      <c r="B360" s="88"/>
      <c r="C360" s="88"/>
      <c r="D360" s="88"/>
      <c r="F360" s="88"/>
      <c r="G360" s="88"/>
    </row>
    <row r="361" spans="1:7" hidden="1" x14ac:dyDescent="0.15">
      <c r="A361" s="88"/>
      <c r="B361" s="88"/>
      <c r="C361" s="88"/>
      <c r="D361" s="88"/>
      <c r="F361" s="88"/>
      <c r="G361" s="88"/>
    </row>
    <row r="362" spans="1:7" hidden="1" x14ac:dyDescent="0.15">
      <c r="A362" s="88"/>
      <c r="B362" s="88"/>
      <c r="C362" s="88"/>
      <c r="D362" s="88"/>
      <c r="F362" s="88"/>
      <c r="G362" s="88"/>
    </row>
    <row r="363" spans="1:7" hidden="1" x14ac:dyDescent="0.15">
      <c r="A363" s="88"/>
      <c r="B363" s="88"/>
      <c r="C363" s="88"/>
      <c r="D363" s="88"/>
      <c r="F363" s="88"/>
      <c r="G363" s="88"/>
    </row>
    <row r="364" spans="1:7" hidden="1" x14ac:dyDescent="0.15">
      <c r="A364" s="88"/>
      <c r="B364" s="88"/>
      <c r="C364" s="88"/>
      <c r="D364" s="88"/>
      <c r="F364" s="88"/>
      <c r="G364" s="88"/>
    </row>
    <row r="365" spans="1:7" hidden="1" x14ac:dyDescent="0.15">
      <c r="A365" s="88"/>
      <c r="B365" s="88"/>
      <c r="C365" s="88"/>
      <c r="D365" s="88"/>
      <c r="F365" s="88"/>
      <c r="G365" s="88"/>
    </row>
    <row r="366" spans="1:7" hidden="1" x14ac:dyDescent="0.15">
      <c r="A366" s="88"/>
      <c r="B366" s="88"/>
      <c r="C366" s="88"/>
      <c r="D366" s="88"/>
      <c r="F366" s="88"/>
      <c r="G366" s="88"/>
    </row>
    <row r="367" spans="1:7" hidden="1" x14ac:dyDescent="0.15">
      <c r="A367" s="88"/>
      <c r="B367" s="88"/>
      <c r="C367" s="88"/>
      <c r="D367" s="88"/>
      <c r="F367" s="88"/>
      <c r="G367" s="88"/>
    </row>
    <row r="368" spans="1:7" hidden="1" x14ac:dyDescent="0.15">
      <c r="A368" s="88"/>
      <c r="B368" s="88"/>
      <c r="C368" s="88"/>
      <c r="D368" s="88"/>
      <c r="F368" s="88"/>
      <c r="G368" s="88"/>
    </row>
    <row r="369" spans="1:7" hidden="1" x14ac:dyDescent="0.15">
      <c r="A369" s="88"/>
      <c r="B369" s="88"/>
      <c r="C369" s="88"/>
      <c r="D369" s="88"/>
      <c r="F369" s="88"/>
      <c r="G369" s="88"/>
    </row>
    <row r="370" spans="1:7" hidden="1" x14ac:dyDescent="0.15">
      <c r="A370" s="88"/>
      <c r="B370" s="88"/>
      <c r="C370" s="88"/>
      <c r="D370" s="88"/>
      <c r="F370" s="88"/>
      <c r="G370" s="88"/>
    </row>
    <row r="371" spans="1:7" hidden="1" x14ac:dyDescent="0.15">
      <c r="A371" s="88"/>
      <c r="B371" s="88"/>
      <c r="C371" s="88"/>
      <c r="D371" s="88"/>
      <c r="F371" s="88"/>
      <c r="G371" s="88"/>
    </row>
    <row r="372" spans="1:7" hidden="1" x14ac:dyDescent="0.15">
      <c r="A372" s="88"/>
      <c r="B372" s="88"/>
      <c r="C372" s="88"/>
      <c r="D372" s="88"/>
      <c r="F372" s="88"/>
      <c r="G372" s="88"/>
    </row>
    <row r="373" spans="1:7" hidden="1" x14ac:dyDescent="0.15">
      <c r="A373" s="88"/>
      <c r="B373" s="88"/>
      <c r="C373" s="88"/>
      <c r="D373" s="88"/>
      <c r="F373" s="88"/>
      <c r="G373" s="88"/>
    </row>
    <row r="374" spans="1:7" hidden="1" x14ac:dyDescent="0.15">
      <c r="A374" s="88"/>
      <c r="B374" s="88"/>
      <c r="C374" s="88"/>
      <c r="D374" s="88"/>
      <c r="F374" s="88"/>
      <c r="G374" s="88"/>
    </row>
    <row r="375" spans="1:7" hidden="1" x14ac:dyDescent="0.15">
      <c r="A375" s="88"/>
      <c r="B375" s="88"/>
      <c r="C375" s="88"/>
      <c r="D375" s="88"/>
      <c r="F375" s="88"/>
      <c r="G375" s="88"/>
    </row>
    <row r="376" spans="1:7" hidden="1" x14ac:dyDescent="0.15">
      <c r="A376" s="88"/>
      <c r="B376" s="88"/>
      <c r="C376" s="88"/>
      <c r="D376" s="88"/>
      <c r="F376" s="88"/>
      <c r="G376" s="88"/>
    </row>
    <row r="377" spans="1:7" hidden="1" x14ac:dyDescent="0.15">
      <c r="A377" s="88"/>
      <c r="B377" s="88"/>
      <c r="C377" s="88"/>
      <c r="D377" s="88"/>
      <c r="F377" s="88"/>
      <c r="G377" s="88"/>
    </row>
    <row r="378" spans="1:7" hidden="1" x14ac:dyDescent="0.15">
      <c r="A378" s="88"/>
      <c r="B378" s="88"/>
      <c r="C378" s="88"/>
      <c r="D378" s="88"/>
      <c r="F378" s="88"/>
      <c r="G378" s="88"/>
    </row>
    <row r="379" spans="1:7" hidden="1" x14ac:dyDescent="0.15">
      <c r="A379" s="88"/>
      <c r="B379" s="88"/>
      <c r="C379" s="88"/>
      <c r="D379" s="88"/>
      <c r="F379" s="88"/>
      <c r="G379" s="88"/>
    </row>
    <row r="380" spans="1:7" hidden="1" x14ac:dyDescent="0.15">
      <c r="A380" s="88"/>
      <c r="B380" s="88"/>
      <c r="C380" s="88"/>
      <c r="D380" s="88"/>
      <c r="F380" s="88"/>
      <c r="G380" s="88"/>
    </row>
    <row r="381" spans="1:7" hidden="1" x14ac:dyDescent="0.15">
      <c r="A381" s="88"/>
      <c r="B381" s="88"/>
      <c r="C381" s="88"/>
      <c r="D381" s="88"/>
      <c r="F381" s="88"/>
      <c r="G381" s="88"/>
    </row>
    <row r="382" spans="1:7" hidden="1" x14ac:dyDescent="0.15">
      <c r="A382" s="88"/>
      <c r="B382" s="88"/>
      <c r="C382" s="88"/>
      <c r="D382" s="88"/>
      <c r="F382" s="88"/>
      <c r="G382" s="88"/>
    </row>
    <row r="383" spans="1:7" hidden="1" x14ac:dyDescent="0.15">
      <c r="A383" s="88"/>
      <c r="B383" s="88"/>
      <c r="C383" s="88"/>
      <c r="D383" s="88"/>
      <c r="F383" s="88"/>
      <c r="G383" s="88"/>
    </row>
    <row r="384" spans="1:7" hidden="1" x14ac:dyDescent="0.15">
      <c r="A384" s="88"/>
      <c r="B384" s="88"/>
      <c r="C384" s="88"/>
      <c r="D384" s="88"/>
      <c r="F384" s="88"/>
      <c r="G384" s="88"/>
    </row>
    <row r="385" spans="1:7" hidden="1" x14ac:dyDescent="0.15">
      <c r="A385" s="88"/>
      <c r="B385" s="88"/>
      <c r="C385" s="88"/>
      <c r="D385" s="88"/>
      <c r="F385" s="88"/>
      <c r="G385" s="88"/>
    </row>
    <row r="386" spans="1:7" hidden="1" x14ac:dyDescent="0.15">
      <c r="A386" s="88"/>
      <c r="B386" s="88"/>
      <c r="C386" s="88"/>
      <c r="D386" s="88"/>
      <c r="F386" s="88"/>
      <c r="G386" s="88"/>
    </row>
    <row r="387" spans="1:7" hidden="1" x14ac:dyDescent="0.15">
      <c r="A387" s="88"/>
      <c r="B387" s="88"/>
      <c r="C387" s="88"/>
      <c r="D387" s="88"/>
      <c r="F387" s="88"/>
      <c r="G387" s="88"/>
    </row>
    <row r="388" spans="1:7" hidden="1" x14ac:dyDescent="0.15">
      <c r="A388" s="88"/>
      <c r="B388" s="88"/>
      <c r="C388" s="88"/>
      <c r="D388" s="88"/>
      <c r="F388" s="88"/>
      <c r="G388" s="88"/>
    </row>
    <row r="389" spans="1:7" hidden="1" x14ac:dyDescent="0.15">
      <c r="A389" s="88"/>
      <c r="B389" s="88"/>
      <c r="C389" s="88"/>
      <c r="D389" s="88"/>
      <c r="F389" s="88"/>
      <c r="G389" s="88"/>
    </row>
    <row r="390" spans="1:7" hidden="1" x14ac:dyDescent="0.15">
      <c r="A390" s="88"/>
      <c r="B390" s="88"/>
      <c r="C390" s="88"/>
      <c r="D390" s="88"/>
      <c r="F390" s="88"/>
      <c r="G390" s="88"/>
    </row>
    <row r="391" spans="1:7" hidden="1" x14ac:dyDescent="0.15">
      <c r="A391" s="88"/>
      <c r="B391" s="88"/>
      <c r="C391" s="88"/>
      <c r="D391" s="88"/>
      <c r="F391" s="88"/>
      <c r="G391" s="88"/>
    </row>
    <row r="392" spans="1:7" hidden="1" x14ac:dyDescent="0.15">
      <c r="A392" s="88"/>
      <c r="B392" s="88"/>
      <c r="C392" s="88"/>
      <c r="D392" s="88"/>
      <c r="F392" s="88"/>
      <c r="G392" s="88"/>
    </row>
    <row r="393" spans="1:7" hidden="1" x14ac:dyDescent="0.15">
      <c r="A393" s="88"/>
      <c r="B393" s="88"/>
      <c r="C393" s="88"/>
      <c r="D393" s="88"/>
      <c r="F393" s="88"/>
      <c r="G393" s="88"/>
    </row>
    <row r="394" spans="1:7" hidden="1" x14ac:dyDescent="0.15">
      <c r="A394" s="88"/>
      <c r="B394" s="88"/>
      <c r="C394" s="88"/>
      <c r="D394" s="88"/>
      <c r="F394" s="88"/>
      <c r="G394" s="88"/>
    </row>
    <row r="395" spans="1:7" hidden="1" x14ac:dyDescent="0.15">
      <c r="A395" s="88"/>
      <c r="B395" s="88"/>
      <c r="C395" s="88"/>
      <c r="D395" s="88"/>
      <c r="F395" s="88"/>
      <c r="G395" s="88"/>
    </row>
    <row r="396" spans="1:7" hidden="1" x14ac:dyDescent="0.15">
      <c r="A396" s="88"/>
      <c r="B396" s="88"/>
      <c r="C396" s="88"/>
      <c r="D396" s="88"/>
      <c r="F396" s="88"/>
      <c r="G396" s="88"/>
    </row>
    <row r="397" spans="1:7" hidden="1" x14ac:dyDescent="0.15">
      <c r="A397" s="88"/>
      <c r="B397" s="88"/>
      <c r="C397" s="88"/>
      <c r="D397" s="88"/>
      <c r="F397" s="88"/>
      <c r="G397" s="88"/>
    </row>
    <row r="398" spans="1:7" hidden="1" x14ac:dyDescent="0.15">
      <c r="A398" s="88"/>
      <c r="B398" s="88"/>
      <c r="C398" s="88"/>
      <c r="D398" s="88"/>
      <c r="F398" s="88"/>
      <c r="G398" s="88"/>
    </row>
    <row r="399" spans="1:7" hidden="1" x14ac:dyDescent="0.15">
      <c r="A399" s="88"/>
      <c r="B399" s="88"/>
      <c r="C399" s="88"/>
      <c r="D399" s="88"/>
      <c r="F399" s="88"/>
      <c r="G399" s="88"/>
    </row>
    <row r="400" spans="1:7" hidden="1" x14ac:dyDescent="0.15">
      <c r="A400" s="88"/>
      <c r="B400" s="88"/>
      <c r="C400" s="88"/>
      <c r="D400" s="88"/>
      <c r="F400" s="88"/>
      <c r="G400" s="88"/>
    </row>
    <row r="401" spans="1:7" hidden="1" x14ac:dyDescent="0.15">
      <c r="A401" s="88"/>
      <c r="B401" s="88"/>
      <c r="C401" s="88"/>
      <c r="D401" s="88"/>
      <c r="F401" s="88"/>
      <c r="G401" s="88"/>
    </row>
    <row r="402" spans="1:7" hidden="1" x14ac:dyDescent="0.15">
      <c r="A402" s="88"/>
      <c r="B402" s="88"/>
      <c r="C402" s="88"/>
      <c r="D402" s="88"/>
      <c r="F402" s="88"/>
      <c r="G402" s="88"/>
    </row>
    <row r="403" spans="1:7" hidden="1" x14ac:dyDescent="0.15">
      <c r="A403" s="88"/>
      <c r="B403" s="88"/>
      <c r="C403" s="88"/>
      <c r="D403" s="88"/>
      <c r="F403" s="88"/>
      <c r="G403" s="88"/>
    </row>
    <row r="404" spans="1:7" hidden="1" x14ac:dyDescent="0.15">
      <c r="A404" s="88"/>
      <c r="B404" s="88"/>
      <c r="C404" s="88"/>
      <c r="D404" s="88"/>
      <c r="F404" s="88"/>
      <c r="G404" s="88"/>
    </row>
    <row r="405" spans="1:7" hidden="1" x14ac:dyDescent="0.15">
      <c r="A405" s="88"/>
      <c r="B405" s="88"/>
      <c r="C405" s="88"/>
      <c r="D405" s="88"/>
      <c r="F405" s="88"/>
      <c r="G405" s="88"/>
    </row>
    <row r="406" spans="1:7" hidden="1" x14ac:dyDescent="0.15">
      <c r="A406" s="88"/>
      <c r="B406" s="88"/>
      <c r="C406" s="88"/>
      <c r="D406" s="88"/>
      <c r="F406" s="88"/>
      <c r="G406" s="88"/>
    </row>
    <row r="407" spans="1:7" hidden="1" x14ac:dyDescent="0.15">
      <c r="A407" s="88"/>
      <c r="B407" s="88"/>
      <c r="C407" s="88"/>
      <c r="D407" s="88"/>
      <c r="F407" s="88"/>
      <c r="G407" s="88"/>
    </row>
    <row r="408" spans="1:7" hidden="1" x14ac:dyDescent="0.15">
      <c r="A408" s="88"/>
      <c r="B408" s="88"/>
      <c r="C408" s="88"/>
      <c r="D408" s="88"/>
      <c r="F408" s="88"/>
      <c r="G408" s="88"/>
    </row>
    <row r="409" spans="1:7" hidden="1" x14ac:dyDescent="0.15">
      <c r="A409" s="88"/>
      <c r="B409" s="88"/>
      <c r="C409" s="88"/>
      <c r="D409" s="88"/>
      <c r="F409" s="88"/>
      <c r="G409" s="88"/>
    </row>
    <row r="410" spans="1:7" hidden="1" x14ac:dyDescent="0.15">
      <c r="A410" s="88"/>
      <c r="B410" s="88"/>
      <c r="C410" s="88"/>
      <c r="D410" s="88"/>
      <c r="F410" s="88"/>
      <c r="G410" s="88"/>
    </row>
    <row r="411" spans="1:7" hidden="1" x14ac:dyDescent="0.15">
      <c r="A411" s="88"/>
      <c r="B411" s="88"/>
      <c r="C411" s="88"/>
      <c r="D411" s="88"/>
      <c r="F411" s="88"/>
      <c r="G411" s="88"/>
    </row>
    <row r="412" spans="1:7" hidden="1" x14ac:dyDescent="0.15">
      <c r="A412" s="88"/>
      <c r="B412" s="88"/>
      <c r="C412" s="88"/>
      <c r="D412" s="88"/>
      <c r="F412" s="88"/>
      <c r="G412" s="88"/>
    </row>
    <row r="413" spans="1:7" hidden="1" x14ac:dyDescent="0.15">
      <c r="A413" s="88"/>
      <c r="B413" s="88"/>
      <c r="C413" s="88"/>
      <c r="D413" s="88"/>
      <c r="F413" s="88"/>
      <c r="G413" s="88"/>
    </row>
    <row r="414" spans="1:7" hidden="1" x14ac:dyDescent="0.15">
      <c r="A414" s="88"/>
      <c r="B414" s="88"/>
      <c r="C414" s="88"/>
      <c r="D414" s="88"/>
      <c r="F414" s="88"/>
      <c r="G414" s="88"/>
    </row>
    <row r="415" spans="1:7" hidden="1" x14ac:dyDescent="0.15">
      <c r="A415" s="88"/>
      <c r="B415" s="88"/>
      <c r="C415" s="88"/>
      <c r="D415" s="88"/>
      <c r="F415" s="88"/>
      <c r="G415" s="88"/>
    </row>
    <row r="416" spans="1:7" hidden="1" x14ac:dyDescent="0.15">
      <c r="A416" s="88"/>
      <c r="B416" s="88"/>
      <c r="C416" s="88"/>
      <c r="D416" s="88"/>
      <c r="F416" s="88"/>
      <c r="G416" s="88"/>
    </row>
    <row r="417" spans="1:7" hidden="1" x14ac:dyDescent="0.15">
      <c r="A417" s="88"/>
      <c r="B417" s="88"/>
      <c r="C417" s="88"/>
      <c r="D417" s="88"/>
      <c r="F417" s="88"/>
      <c r="G417" s="88"/>
    </row>
    <row r="418" spans="1:7" hidden="1" x14ac:dyDescent="0.15">
      <c r="A418" s="88"/>
      <c r="B418" s="88"/>
      <c r="C418" s="88"/>
      <c r="D418" s="88"/>
      <c r="F418" s="88"/>
      <c r="G418" s="88"/>
    </row>
    <row r="419" spans="1:7" hidden="1" x14ac:dyDescent="0.15">
      <c r="A419" s="88"/>
      <c r="B419" s="88"/>
      <c r="C419" s="88"/>
      <c r="D419" s="88"/>
      <c r="F419" s="88"/>
      <c r="G419" s="88"/>
    </row>
    <row r="420" spans="1:7" hidden="1" x14ac:dyDescent="0.15">
      <c r="A420" s="88"/>
      <c r="B420" s="88"/>
      <c r="C420" s="88"/>
      <c r="D420" s="88"/>
      <c r="F420" s="88"/>
      <c r="G420" s="88"/>
    </row>
    <row r="421" spans="1:7" hidden="1" x14ac:dyDescent="0.15">
      <c r="A421" s="88"/>
      <c r="B421" s="88"/>
      <c r="C421" s="88"/>
      <c r="D421" s="88"/>
      <c r="F421" s="88"/>
      <c r="G421" s="88"/>
    </row>
    <row r="422" spans="1:7" hidden="1" x14ac:dyDescent="0.15">
      <c r="A422" s="88"/>
      <c r="B422" s="88"/>
      <c r="C422" s="88"/>
      <c r="D422" s="88"/>
      <c r="F422" s="88"/>
      <c r="G422" s="88"/>
    </row>
    <row r="423" spans="1:7" x14ac:dyDescent="0.15"/>
  </sheetData>
  <sheetProtection password="CC94" sheet="1" scenarios="1"/>
  <mergeCells count="169">
    <mergeCell ref="D193:E193"/>
    <mergeCell ref="D194:E194"/>
    <mergeCell ref="A1:H1"/>
    <mergeCell ref="D187:E187"/>
    <mergeCell ref="D188:E188"/>
    <mergeCell ref="D189:E189"/>
    <mergeCell ref="D190:E190"/>
    <mergeCell ref="D191:E191"/>
    <mergeCell ref="D192:E192"/>
    <mergeCell ref="D184:E184"/>
    <mergeCell ref="D185:E185"/>
    <mergeCell ref="D186:E186"/>
    <mergeCell ref="A127:H127"/>
    <mergeCell ref="A59:G59"/>
    <mergeCell ref="A183:I183"/>
    <mergeCell ref="A109:E109"/>
    <mergeCell ref="A110:E110"/>
    <mergeCell ref="A111:E111"/>
    <mergeCell ref="A112:E112"/>
    <mergeCell ref="A113:E113"/>
    <mergeCell ref="F109:G109"/>
    <mergeCell ref="F110:G110"/>
    <mergeCell ref="F111:G111"/>
    <mergeCell ref="F112:G112"/>
    <mergeCell ref="F113:G113"/>
    <mergeCell ref="A104:G104"/>
    <mergeCell ref="A105:F105"/>
    <mergeCell ref="A107:G107"/>
    <mergeCell ref="A108:E108"/>
    <mergeCell ref="F108:G108"/>
    <mergeCell ref="E77:E78"/>
    <mergeCell ref="A91:A92"/>
    <mergeCell ref="B91:B92"/>
    <mergeCell ref="C91:C92"/>
    <mergeCell ref="E91:E92"/>
    <mergeCell ref="F91:F92"/>
    <mergeCell ref="D91:D92"/>
    <mergeCell ref="A90:I90"/>
    <mergeCell ref="A72:D72"/>
    <mergeCell ref="A73:D73"/>
    <mergeCell ref="A74:D74"/>
    <mergeCell ref="C77:C78"/>
    <mergeCell ref="B77:B78"/>
    <mergeCell ref="A77:A78"/>
    <mergeCell ref="D77:D78"/>
    <mergeCell ref="A76:H76"/>
    <mergeCell ref="A66:D66"/>
    <mergeCell ref="A67:D67"/>
    <mergeCell ref="A68:D68"/>
    <mergeCell ref="A69:D69"/>
    <mergeCell ref="A70:D70"/>
    <mergeCell ref="A71:D71"/>
    <mergeCell ref="E37:H37"/>
    <mergeCell ref="E38:H38"/>
    <mergeCell ref="E39:H39"/>
    <mergeCell ref="A60:D60"/>
    <mergeCell ref="A61:D61"/>
    <mergeCell ref="A62:D62"/>
    <mergeCell ref="A63:D63"/>
    <mergeCell ref="A64:D64"/>
    <mergeCell ref="A65:D65"/>
    <mergeCell ref="E50:H50"/>
    <mergeCell ref="E51:H51"/>
    <mergeCell ref="E52:H52"/>
    <mergeCell ref="E53:H53"/>
    <mergeCell ref="E54:H54"/>
    <mergeCell ref="E55:H55"/>
    <mergeCell ref="A53:D53"/>
    <mergeCell ref="A54:D54"/>
    <mergeCell ref="A55:D55"/>
    <mergeCell ref="A50:D50"/>
    <mergeCell ref="A51:D51"/>
    <mergeCell ref="A52:D52"/>
    <mergeCell ref="E2:H2"/>
    <mergeCell ref="E3:H3"/>
    <mergeCell ref="E4:H4"/>
    <mergeCell ref="E5:H5"/>
    <mergeCell ref="E6:H6"/>
    <mergeCell ref="E48:H48"/>
    <mergeCell ref="E49:H49"/>
    <mergeCell ref="E29:H29"/>
    <mergeCell ref="E30:H30"/>
    <mergeCell ref="E31:H31"/>
    <mergeCell ref="E32:H32"/>
    <mergeCell ref="E19:H19"/>
    <mergeCell ref="E20:H20"/>
    <mergeCell ref="E21:H21"/>
    <mergeCell ref="E22:H22"/>
    <mergeCell ref="E40:H40"/>
    <mergeCell ref="E41:H41"/>
    <mergeCell ref="E23:H23"/>
    <mergeCell ref="E24:H24"/>
    <mergeCell ref="E25:H25"/>
    <mergeCell ref="E26:H26"/>
    <mergeCell ref="E27:H27"/>
    <mergeCell ref="E28:H28"/>
    <mergeCell ref="E13:H13"/>
    <mergeCell ref="A31:D31"/>
    <mergeCell ref="A36:D36"/>
    <mergeCell ref="E7:H7"/>
    <mergeCell ref="E8:H8"/>
    <mergeCell ref="E9:H9"/>
    <mergeCell ref="E10:H10"/>
    <mergeCell ref="E11:H11"/>
    <mergeCell ref="E12:H12"/>
    <mergeCell ref="I77:I78"/>
    <mergeCell ref="E14:H14"/>
    <mergeCell ref="E15:H15"/>
    <mergeCell ref="E16:H16"/>
    <mergeCell ref="E17:H17"/>
    <mergeCell ref="E18:H18"/>
    <mergeCell ref="E42:H42"/>
    <mergeCell ref="E43:H43"/>
    <mergeCell ref="E44:H44"/>
    <mergeCell ref="E45:H45"/>
    <mergeCell ref="E46:H46"/>
    <mergeCell ref="E47:H47"/>
    <mergeCell ref="E33:H33"/>
    <mergeCell ref="E34:H34"/>
    <mergeCell ref="E35:H35"/>
    <mergeCell ref="E36:H36"/>
    <mergeCell ref="A2:D2"/>
    <mergeCell ref="A3:D3"/>
    <mergeCell ref="A4:D4"/>
    <mergeCell ref="A5:D5"/>
    <mergeCell ref="A7:D7"/>
    <mergeCell ref="A8:D8"/>
    <mergeCell ref="A46:D46"/>
    <mergeCell ref="A47:D47"/>
    <mergeCell ref="A48:D48"/>
    <mergeCell ref="A43:D43"/>
    <mergeCell ref="A44:D44"/>
    <mergeCell ref="A45:D45"/>
    <mergeCell ref="A42:D42"/>
    <mergeCell ref="A32:D32"/>
    <mergeCell ref="A34:D34"/>
    <mergeCell ref="A33:D33"/>
    <mergeCell ref="A23:D23"/>
    <mergeCell ref="A24:D24"/>
    <mergeCell ref="A16:D16"/>
    <mergeCell ref="A17:D17"/>
    <mergeCell ref="A18:D18"/>
    <mergeCell ref="A20:D20"/>
    <mergeCell ref="A22:D22"/>
    <mergeCell ref="A21:D21"/>
    <mergeCell ref="A182:I182"/>
    <mergeCell ref="A57:I57"/>
    <mergeCell ref="A9:D9"/>
    <mergeCell ref="A6:D6"/>
    <mergeCell ref="A49:D49"/>
    <mergeCell ref="A11:D11"/>
    <mergeCell ref="A12:D12"/>
    <mergeCell ref="A13:D13"/>
    <mergeCell ref="A14:D14"/>
    <mergeCell ref="A15:D15"/>
    <mergeCell ref="A10:D10"/>
    <mergeCell ref="A19:D19"/>
    <mergeCell ref="A27:D27"/>
    <mergeCell ref="A35:D35"/>
    <mergeCell ref="A37:D37"/>
    <mergeCell ref="A38:D38"/>
    <mergeCell ref="A39:D39"/>
    <mergeCell ref="A40:D40"/>
    <mergeCell ref="A41:D41"/>
    <mergeCell ref="A25:D25"/>
    <mergeCell ref="A26:D26"/>
    <mergeCell ref="A28:D28"/>
    <mergeCell ref="A29:D29"/>
    <mergeCell ref="A30:D30"/>
  </mergeCells>
  <dataValidations disablePrompts="1" count="1">
    <dataValidation type="list" allowBlank="1" showInputMessage="1" showErrorMessage="1" sqref="G105">
      <formula1>"Megerősítem,Nem erősítem meg"</formula1>
    </dataValidation>
  </dataValidations>
  <pageMargins left="0.70866141732283472" right="0.70866141732283472" top="0.74803149606299213" bottom="0.74803149606299213" header="0.31496062992125984" footer="0.31496062992125984"/>
  <pageSetup paperSize="9" scale="48" orientation="portrait" r:id="rId1"/>
  <headerFooter>
    <oddHeader>&amp;C&amp;P</oddHeader>
  </headerFooter>
  <rowBreaks count="2" manualBreakCount="2">
    <brk id="56" max="16383" man="1"/>
    <brk id="124" max="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8"/>
  <dimension ref="A1:I482"/>
  <sheetViews>
    <sheetView zoomScaleNormal="100" zoomScaleSheetLayoutView="85" workbookViewId="0">
      <selection activeCell="A100" sqref="A100:H100"/>
    </sheetView>
  </sheetViews>
  <sheetFormatPr defaultColWidth="0" defaultRowHeight="10.5" zeroHeight="1" x14ac:dyDescent="0.15"/>
  <cols>
    <col min="1" max="2" width="13" style="87" customWidth="1"/>
    <col min="3" max="3" width="13.140625" style="87" customWidth="1"/>
    <col min="4" max="4" width="8.5703125" style="87" customWidth="1"/>
    <col min="5" max="5" width="17.140625" style="88" customWidth="1"/>
    <col min="6" max="6" width="17.140625" style="86" customWidth="1"/>
    <col min="7" max="7" width="29.140625" style="86" customWidth="1"/>
    <col min="8" max="8" width="17.28515625" style="86" customWidth="1"/>
    <col min="9" max="9" width="3" style="89" hidden="1" customWidth="1"/>
    <col min="10" max="16384" width="9.140625" style="86" hidden="1"/>
  </cols>
  <sheetData>
    <row r="1" spans="1:8" ht="15" customHeight="1" thickBot="1" x14ac:dyDescent="0.2">
      <c r="A1" s="685" t="s">
        <v>10017</v>
      </c>
      <c r="B1" s="686"/>
      <c r="C1" s="686"/>
      <c r="D1" s="686"/>
      <c r="E1" s="686"/>
      <c r="F1" s="686"/>
      <c r="G1" s="686"/>
      <c r="H1" s="687"/>
    </row>
    <row r="2" spans="1:8" ht="11.25" thickBot="1" x14ac:dyDescent="0.2">
      <c r="A2" s="95"/>
      <c r="B2" s="95"/>
      <c r="C2" s="95"/>
      <c r="D2" s="95"/>
      <c r="E2" s="95"/>
      <c r="F2" s="95"/>
      <c r="G2" s="95"/>
      <c r="H2" s="89"/>
    </row>
    <row r="3" spans="1:8" ht="21.75" customHeight="1" x14ac:dyDescent="0.15">
      <c r="A3" s="682" t="s">
        <v>10018</v>
      </c>
      <c r="B3" s="683"/>
      <c r="C3" s="683"/>
      <c r="D3" s="683"/>
      <c r="E3" s="683"/>
      <c r="F3" s="683"/>
      <c r="G3" s="683"/>
      <c r="H3" s="688"/>
    </row>
    <row r="4" spans="1:8" x14ac:dyDescent="0.15">
      <c r="A4" s="88"/>
      <c r="B4" s="88"/>
      <c r="C4" s="88"/>
      <c r="D4" s="88"/>
      <c r="F4" s="88"/>
      <c r="G4" s="88"/>
    </row>
    <row r="5" spans="1:8" x14ac:dyDescent="0.15">
      <c r="A5" s="88"/>
      <c r="B5" s="88"/>
      <c r="C5" s="88"/>
      <c r="D5" s="88"/>
      <c r="F5" s="88"/>
      <c r="G5" s="88"/>
    </row>
    <row r="6" spans="1:8" x14ac:dyDescent="0.15">
      <c r="A6" s="88"/>
      <c r="B6" s="88"/>
      <c r="C6" s="88"/>
      <c r="D6" s="88"/>
      <c r="F6" s="88"/>
      <c r="G6" s="88"/>
    </row>
    <row r="7" spans="1:8" x14ac:dyDescent="0.15">
      <c r="A7" s="88"/>
      <c r="B7" s="88"/>
      <c r="C7" s="88"/>
      <c r="D7" s="88"/>
      <c r="F7" s="88"/>
      <c r="G7" s="88"/>
    </row>
    <row r="8" spans="1:8" x14ac:dyDescent="0.15">
      <c r="A8" s="88"/>
      <c r="B8" s="88"/>
      <c r="C8" s="88"/>
      <c r="D8" s="88"/>
      <c r="F8" s="88"/>
      <c r="G8" s="88"/>
    </row>
    <row r="9" spans="1:8" x14ac:dyDescent="0.15">
      <c r="A9" s="88"/>
      <c r="B9" s="88"/>
      <c r="C9" s="88"/>
      <c r="D9" s="88"/>
      <c r="F9" s="88"/>
      <c r="G9" s="88"/>
    </row>
    <row r="10" spans="1:8" x14ac:dyDescent="0.15">
      <c r="A10" s="88"/>
      <c r="B10" s="88"/>
      <c r="C10" s="88"/>
      <c r="D10" s="88"/>
      <c r="F10" s="88"/>
      <c r="G10" s="88"/>
    </row>
    <row r="11" spans="1:8" x14ac:dyDescent="0.15">
      <c r="A11" s="88"/>
      <c r="B11" s="88"/>
      <c r="C11" s="88"/>
      <c r="D11" s="88"/>
      <c r="F11" s="88"/>
      <c r="G11" s="88"/>
    </row>
    <row r="12" spans="1:8" x14ac:dyDescent="0.15">
      <c r="A12" s="88"/>
      <c r="B12" s="88"/>
      <c r="C12" s="88"/>
      <c r="D12" s="88"/>
      <c r="F12" s="88"/>
      <c r="G12" s="88"/>
    </row>
    <row r="13" spans="1:8" x14ac:dyDescent="0.15">
      <c r="A13" s="88"/>
      <c r="B13" s="88"/>
      <c r="C13" s="88"/>
      <c r="D13" s="88"/>
      <c r="F13" s="88"/>
      <c r="G13" s="88"/>
    </row>
    <row r="14" spans="1:8" x14ac:dyDescent="0.15">
      <c r="A14" s="88"/>
      <c r="B14" s="88"/>
      <c r="C14" s="88"/>
      <c r="D14" s="88"/>
      <c r="F14" s="88"/>
      <c r="G14" s="88"/>
    </row>
    <row r="15" spans="1:8" x14ac:dyDescent="0.15">
      <c r="A15" s="88"/>
      <c r="B15" s="88"/>
      <c r="C15" s="88"/>
      <c r="D15" s="88"/>
      <c r="F15" s="88"/>
      <c r="G15" s="88"/>
    </row>
    <row r="16" spans="1:8" x14ac:dyDescent="0.15">
      <c r="A16" s="88"/>
      <c r="B16" s="88"/>
      <c r="C16" s="88"/>
      <c r="D16" s="88"/>
      <c r="F16" s="88"/>
      <c r="G16" s="88"/>
    </row>
    <row r="17" spans="1:7" x14ac:dyDescent="0.15">
      <c r="A17" s="88"/>
      <c r="B17" s="88"/>
      <c r="C17" s="88"/>
      <c r="D17" s="88"/>
      <c r="F17" s="88"/>
      <c r="G17" s="88"/>
    </row>
    <row r="18" spans="1:7" x14ac:dyDescent="0.15">
      <c r="A18" s="88"/>
      <c r="B18" s="88"/>
      <c r="C18" s="88"/>
      <c r="D18" s="88"/>
      <c r="F18" s="88"/>
      <c r="G18" s="88"/>
    </row>
    <row r="19" spans="1:7" x14ac:dyDescent="0.15">
      <c r="A19" s="88"/>
      <c r="B19" s="88"/>
      <c r="C19" s="88"/>
      <c r="D19" s="88"/>
      <c r="F19" s="88"/>
      <c r="G19" s="88"/>
    </row>
    <row r="20" spans="1:7" x14ac:dyDescent="0.15">
      <c r="A20" s="88"/>
      <c r="B20" s="88"/>
      <c r="C20" s="88"/>
      <c r="D20" s="88"/>
      <c r="F20" s="88"/>
      <c r="G20" s="88"/>
    </row>
    <row r="21" spans="1:7" x14ac:dyDescent="0.15">
      <c r="A21" s="88"/>
      <c r="B21" s="88"/>
      <c r="C21" s="88"/>
      <c r="D21" s="88"/>
      <c r="F21" s="88"/>
      <c r="G21" s="88"/>
    </row>
    <row r="22" spans="1:7" x14ac:dyDescent="0.15">
      <c r="A22" s="88"/>
      <c r="B22" s="88"/>
      <c r="C22" s="88"/>
      <c r="D22" s="88"/>
      <c r="F22" s="88"/>
      <c r="G22" s="88"/>
    </row>
    <row r="23" spans="1:7" x14ac:dyDescent="0.15">
      <c r="A23" s="88"/>
      <c r="B23" s="88"/>
      <c r="C23" s="88"/>
      <c r="D23" s="88"/>
      <c r="F23" s="88"/>
      <c r="G23" s="88"/>
    </row>
    <row r="24" spans="1:7" x14ac:dyDescent="0.15">
      <c r="A24" s="88"/>
      <c r="B24" s="88"/>
      <c r="C24" s="88"/>
      <c r="D24" s="88"/>
      <c r="F24" s="88"/>
      <c r="G24" s="88"/>
    </row>
    <row r="25" spans="1:7" x14ac:dyDescent="0.15">
      <c r="A25" s="88"/>
      <c r="B25" s="88"/>
      <c r="C25" s="88"/>
      <c r="D25" s="88"/>
      <c r="F25" s="88"/>
      <c r="G25" s="88"/>
    </row>
    <row r="26" spans="1:7" x14ac:dyDescent="0.15">
      <c r="A26" s="88"/>
      <c r="B26" s="88"/>
      <c r="C26" s="88"/>
      <c r="D26" s="88"/>
      <c r="F26" s="88"/>
      <c r="G26" s="88"/>
    </row>
    <row r="27" spans="1:7" x14ac:dyDescent="0.15">
      <c r="A27" s="88"/>
      <c r="B27" s="88"/>
      <c r="C27" s="88"/>
      <c r="D27" s="88"/>
      <c r="F27" s="88"/>
      <c r="G27" s="88"/>
    </row>
    <row r="28" spans="1:7" x14ac:dyDescent="0.15">
      <c r="A28" s="88"/>
      <c r="B28" s="88"/>
      <c r="C28" s="88"/>
      <c r="D28" s="88"/>
      <c r="F28" s="88"/>
      <c r="G28" s="88"/>
    </row>
    <row r="29" spans="1:7" x14ac:dyDescent="0.15">
      <c r="A29" s="88"/>
      <c r="B29" s="88"/>
      <c r="C29" s="88"/>
      <c r="D29" s="88"/>
      <c r="F29" s="88"/>
      <c r="G29" s="88"/>
    </row>
    <row r="30" spans="1:7" x14ac:dyDescent="0.15">
      <c r="A30" s="88"/>
      <c r="B30" s="88"/>
      <c r="C30" s="88"/>
      <c r="D30" s="88"/>
      <c r="F30" s="88"/>
      <c r="G30" s="88"/>
    </row>
    <row r="31" spans="1:7" x14ac:dyDescent="0.15">
      <c r="A31" s="88"/>
      <c r="B31" s="88"/>
      <c r="C31" s="88"/>
      <c r="D31" s="88"/>
      <c r="F31" s="88"/>
      <c r="G31" s="88"/>
    </row>
    <row r="32" spans="1:7" x14ac:dyDescent="0.15">
      <c r="A32" s="88"/>
      <c r="B32" s="88"/>
      <c r="C32" s="88"/>
      <c r="D32" s="88"/>
      <c r="F32" s="88"/>
      <c r="G32" s="88"/>
    </row>
    <row r="33" spans="1:7" x14ac:dyDescent="0.15">
      <c r="A33" s="88"/>
      <c r="B33" s="88"/>
      <c r="C33" s="88"/>
      <c r="D33" s="88"/>
      <c r="F33" s="88"/>
      <c r="G33" s="88"/>
    </row>
    <row r="34" spans="1:7" x14ac:dyDescent="0.15">
      <c r="A34" s="88"/>
      <c r="B34" s="88"/>
      <c r="C34" s="88"/>
      <c r="D34" s="88"/>
      <c r="F34" s="88"/>
      <c r="G34" s="88"/>
    </row>
    <row r="35" spans="1:7" x14ac:dyDescent="0.15">
      <c r="A35" s="88"/>
      <c r="B35" s="88"/>
      <c r="C35" s="88"/>
      <c r="D35" s="88"/>
      <c r="F35" s="88"/>
      <c r="G35" s="88"/>
    </row>
    <row r="36" spans="1:7" x14ac:dyDescent="0.15">
      <c r="A36" s="88"/>
      <c r="B36" s="88"/>
      <c r="C36" s="88"/>
      <c r="D36" s="88"/>
      <c r="F36" s="88"/>
      <c r="G36" s="88"/>
    </row>
    <row r="37" spans="1:7" x14ac:dyDescent="0.15">
      <c r="A37" s="88"/>
      <c r="B37" s="88"/>
      <c r="C37" s="88"/>
      <c r="D37" s="88"/>
      <c r="F37" s="88"/>
      <c r="G37" s="88"/>
    </row>
    <row r="38" spans="1:7" x14ac:dyDescent="0.15">
      <c r="A38" s="88"/>
      <c r="B38" s="88"/>
      <c r="C38" s="88"/>
      <c r="D38" s="88"/>
      <c r="F38" s="88"/>
      <c r="G38" s="88"/>
    </row>
    <row r="39" spans="1:7" x14ac:dyDescent="0.15">
      <c r="A39" s="88"/>
      <c r="B39" s="88"/>
      <c r="C39" s="88"/>
      <c r="D39" s="88"/>
      <c r="F39" s="88"/>
      <c r="G39" s="88"/>
    </row>
    <row r="40" spans="1:7" x14ac:dyDescent="0.15">
      <c r="A40" s="88"/>
      <c r="B40" s="88"/>
      <c r="C40" s="88"/>
      <c r="D40" s="88"/>
      <c r="F40" s="88"/>
      <c r="G40" s="88"/>
    </row>
    <row r="41" spans="1:7" x14ac:dyDescent="0.15">
      <c r="A41" s="88"/>
      <c r="B41" s="88"/>
      <c r="C41" s="88"/>
      <c r="D41" s="88"/>
      <c r="F41" s="88"/>
      <c r="G41" s="88"/>
    </row>
    <row r="42" spans="1:7" x14ac:dyDescent="0.15">
      <c r="A42" s="88"/>
      <c r="B42" s="88"/>
      <c r="C42" s="88"/>
      <c r="D42" s="88"/>
      <c r="F42" s="88"/>
      <c r="G42" s="88"/>
    </row>
    <row r="43" spans="1:7" x14ac:dyDescent="0.15">
      <c r="A43" s="88"/>
      <c r="B43" s="88"/>
      <c r="C43" s="88"/>
      <c r="D43" s="88"/>
      <c r="F43" s="88"/>
      <c r="G43" s="88"/>
    </row>
    <row r="44" spans="1:7" x14ac:dyDescent="0.15">
      <c r="A44" s="88"/>
      <c r="B44" s="88"/>
      <c r="C44" s="88"/>
      <c r="D44" s="88"/>
      <c r="F44" s="88"/>
      <c r="G44" s="88"/>
    </row>
    <row r="45" spans="1:7" x14ac:dyDescent="0.15">
      <c r="A45" s="88"/>
      <c r="B45" s="88"/>
      <c r="C45" s="88"/>
      <c r="D45" s="88"/>
      <c r="F45" s="88"/>
      <c r="G45" s="88"/>
    </row>
    <row r="46" spans="1:7" x14ac:dyDescent="0.15">
      <c r="A46" s="88"/>
      <c r="B46" s="88"/>
      <c r="C46" s="88"/>
      <c r="D46" s="88"/>
      <c r="F46" s="88"/>
      <c r="G46" s="88"/>
    </row>
    <row r="47" spans="1:7" x14ac:dyDescent="0.15">
      <c r="A47" s="88"/>
      <c r="B47" s="88"/>
      <c r="C47" s="88"/>
      <c r="D47" s="88"/>
      <c r="F47" s="88"/>
      <c r="G47" s="88"/>
    </row>
    <row r="48" spans="1:7" x14ac:dyDescent="0.15">
      <c r="A48" s="88"/>
      <c r="B48" s="88"/>
      <c r="C48" s="88"/>
      <c r="D48" s="88"/>
      <c r="F48" s="88"/>
      <c r="G48" s="88"/>
    </row>
    <row r="49" spans="1:7" x14ac:dyDescent="0.15">
      <c r="A49" s="88"/>
      <c r="B49" s="88"/>
      <c r="C49" s="88"/>
      <c r="D49" s="88"/>
      <c r="F49" s="88"/>
      <c r="G49" s="88"/>
    </row>
    <row r="50" spans="1:7" x14ac:dyDescent="0.15">
      <c r="A50" s="88"/>
      <c r="B50" s="88"/>
      <c r="C50" s="88"/>
      <c r="D50" s="88"/>
      <c r="F50" s="88"/>
      <c r="G50" s="88"/>
    </row>
    <row r="51" spans="1:7" x14ac:dyDescent="0.15">
      <c r="A51" s="88"/>
      <c r="B51" s="88"/>
      <c r="C51" s="88"/>
      <c r="D51" s="88"/>
      <c r="F51" s="88"/>
      <c r="G51" s="88"/>
    </row>
    <row r="52" spans="1:7" x14ac:dyDescent="0.15">
      <c r="A52" s="88"/>
      <c r="B52" s="88"/>
      <c r="C52" s="88"/>
      <c r="D52" s="88"/>
      <c r="F52" s="88"/>
      <c r="G52" s="88"/>
    </row>
    <row r="53" spans="1:7" x14ac:dyDescent="0.15">
      <c r="A53" s="88"/>
      <c r="B53" s="88"/>
      <c r="C53" s="88"/>
      <c r="D53" s="88"/>
      <c r="F53" s="88"/>
      <c r="G53" s="88"/>
    </row>
    <row r="54" spans="1:7" x14ac:dyDescent="0.15">
      <c r="A54" s="88"/>
      <c r="B54" s="88"/>
      <c r="C54" s="88"/>
      <c r="D54" s="88"/>
      <c r="F54" s="88"/>
      <c r="G54" s="88"/>
    </row>
    <row r="55" spans="1:7" x14ac:dyDescent="0.15">
      <c r="A55" s="88"/>
      <c r="B55" s="88"/>
      <c r="C55" s="88"/>
      <c r="D55" s="88"/>
      <c r="F55" s="88"/>
      <c r="G55" s="88"/>
    </row>
    <row r="56" spans="1:7" x14ac:dyDescent="0.15">
      <c r="A56" s="88"/>
      <c r="B56" s="88"/>
      <c r="C56" s="88"/>
      <c r="D56" s="88"/>
      <c r="F56" s="88"/>
      <c r="G56" s="88"/>
    </row>
    <row r="57" spans="1:7" x14ac:dyDescent="0.15">
      <c r="A57" s="88"/>
      <c r="B57" s="88"/>
      <c r="C57" s="88"/>
      <c r="D57" s="88"/>
      <c r="F57" s="88"/>
      <c r="G57" s="88"/>
    </row>
    <row r="58" spans="1:7" x14ac:dyDescent="0.15">
      <c r="A58" s="88"/>
      <c r="B58" s="88"/>
      <c r="C58" s="88"/>
      <c r="D58" s="88"/>
      <c r="F58" s="88"/>
      <c r="G58" s="88"/>
    </row>
    <row r="59" spans="1:7" x14ac:dyDescent="0.15">
      <c r="A59" s="88"/>
      <c r="B59" s="88"/>
      <c r="C59" s="88"/>
      <c r="D59" s="88"/>
      <c r="F59" s="88"/>
      <c r="G59" s="88"/>
    </row>
    <row r="60" spans="1:7" x14ac:dyDescent="0.15">
      <c r="A60" s="88"/>
      <c r="B60" s="88"/>
      <c r="C60" s="88"/>
      <c r="D60" s="88"/>
      <c r="F60" s="88"/>
      <c r="G60" s="88"/>
    </row>
    <row r="61" spans="1:7" x14ac:dyDescent="0.15">
      <c r="A61" s="88"/>
      <c r="B61" s="88"/>
      <c r="C61" s="88"/>
      <c r="D61" s="88"/>
      <c r="F61" s="88"/>
      <c r="G61" s="88"/>
    </row>
    <row r="62" spans="1:7" x14ac:dyDescent="0.15">
      <c r="A62" s="88"/>
      <c r="B62" s="88"/>
      <c r="C62" s="88"/>
      <c r="D62" s="88"/>
      <c r="F62" s="88"/>
      <c r="G62" s="88"/>
    </row>
    <row r="63" spans="1:7" x14ac:dyDescent="0.15">
      <c r="A63" s="88"/>
      <c r="B63" s="88"/>
      <c r="C63" s="88"/>
      <c r="D63" s="88"/>
      <c r="F63" s="88"/>
      <c r="G63" s="88"/>
    </row>
    <row r="64" spans="1:7" x14ac:dyDescent="0.15">
      <c r="A64" s="88"/>
      <c r="B64" s="88"/>
      <c r="C64" s="88"/>
      <c r="D64" s="88"/>
      <c r="F64" s="88"/>
      <c r="G64" s="88"/>
    </row>
    <row r="65" spans="1:7" x14ac:dyDescent="0.15">
      <c r="A65" s="88"/>
      <c r="B65" s="88"/>
      <c r="C65" s="88"/>
      <c r="D65" s="88"/>
      <c r="F65" s="88"/>
      <c r="G65" s="88"/>
    </row>
    <row r="66" spans="1:7" x14ac:dyDescent="0.15">
      <c r="A66" s="88"/>
      <c r="B66" s="88"/>
      <c r="C66" s="88"/>
      <c r="D66" s="88"/>
      <c r="F66" s="88"/>
      <c r="G66" s="88"/>
    </row>
    <row r="67" spans="1:7" x14ac:dyDescent="0.15">
      <c r="A67" s="88"/>
      <c r="B67" s="88"/>
      <c r="C67" s="88"/>
      <c r="D67" s="88"/>
      <c r="F67" s="88"/>
      <c r="G67" s="88"/>
    </row>
    <row r="68" spans="1:7" x14ac:dyDescent="0.15">
      <c r="A68" s="88"/>
      <c r="B68" s="88"/>
      <c r="C68" s="88"/>
      <c r="D68" s="88"/>
      <c r="F68" s="88"/>
      <c r="G68" s="88"/>
    </row>
    <row r="69" spans="1:7" x14ac:dyDescent="0.15">
      <c r="A69" s="88"/>
      <c r="B69" s="88"/>
      <c r="C69" s="88"/>
      <c r="D69" s="88"/>
      <c r="F69" s="88"/>
      <c r="G69" s="88"/>
    </row>
    <row r="70" spans="1:7" x14ac:dyDescent="0.15">
      <c r="A70" s="88"/>
      <c r="B70" s="88"/>
      <c r="C70" s="88"/>
      <c r="D70" s="88"/>
      <c r="F70" s="88"/>
      <c r="G70" s="88"/>
    </row>
    <row r="71" spans="1:7" x14ac:dyDescent="0.15">
      <c r="A71" s="88"/>
      <c r="B71" s="88"/>
      <c r="C71" s="88"/>
      <c r="D71" s="88"/>
      <c r="F71" s="88"/>
      <c r="G71" s="88"/>
    </row>
    <row r="72" spans="1:7" x14ac:dyDescent="0.15">
      <c r="A72" s="88"/>
      <c r="B72" s="88"/>
      <c r="C72" s="88"/>
      <c r="D72" s="88"/>
      <c r="F72" s="88"/>
      <c r="G72" s="88"/>
    </row>
    <row r="73" spans="1:7" x14ac:dyDescent="0.15">
      <c r="A73" s="88"/>
      <c r="B73" s="88"/>
      <c r="C73" s="88"/>
      <c r="D73" s="88"/>
      <c r="F73" s="88"/>
      <c r="G73" s="88"/>
    </row>
    <row r="74" spans="1:7" x14ac:dyDescent="0.15">
      <c r="A74" s="88"/>
      <c r="B74" s="88"/>
      <c r="C74" s="88"/>
      <c r="D74" s="88"/>
      <c r="F74" s="88"/>
      <c r="G74" s="88"/>
    </row>
    <row r="75" spans="1:7" x14ac:dyDescent="0.15">
      <c r="A75" s="88"/>
      <c r="B75" s="88"/>
      <c r="C75" s="88"/>
      <c r="D75" s="88"/>
      <c r="F75" s="88"/>
      <c r="G75" s="88"/>
    </row>
    <row r="76" spans="1:7" x14ac:dyDescent="0.15">
      <c r="A76" s="88"/>
      <c r="B76" s="88"/>
      <c r="C76" s="88"/>
      <c r="D76" s="88"/>
      <c r="F76" s="88"/>
      <c r="G76" s="88"/>
    </row>
    <row r="77" spans="1:7" x14ac:dyDescent="0.15">
      <c r="A77" s="88"/>
      <c r="B77" s="88"/>
      <c r="C77" s="88"/>
      <c r="D77" s="88"/>
      <c r="F77" s="88"/>
      <c r="G77" s="88"/>
    </row>
    <row r="78" spans="1:7" x14ac:dyDescent="0.15">
      <c r="A78" s="88"/>
      <c r="B78" s="88"/>
      <c r="C78" s="88"/>
      <c r="D78" s="88"/>
      <c r="F78" s="88"/>
      <c r="G78" s="88"/>
    </row>
    <row r="79" spans="1:7" x14ac:dyDescent="0.15">
      <c r="A79" s="88"/>
      <c r="B79" s="88"/>
      <c r="C79" s="88"/>
      <c r="D79" s="88"/>
      <c r="F79" s="88"/>
      <c r="G79" s="88"/>
    </row>
    <row r="80" spans="1:7" x14ac:dyDescent="0.15">
      <c r="A80" s="88"/>
      <c r="B80" s="88"/>
      <c r="C80" s="88"/>
      <c r="D80" s="88"/>
      <c r="F80" s="88"/>
      <c r="G80" s="88"/>
    </row>
    <row r="81" spans="1:8" x14ac:dyDescent="0.15">
      <c r="A81" s="88"/>
      <c r="B81" s="88"/>
      <c r="C81" s="88"/>
      <c r="D81" s="88"/>
      <c r="F81" s="88"/>
      <c r="G81" s="88"/>
    </row>
    <row r="82" spans="1:8" x14ac:dyDescent="0.15">
      <c r="A82" s="88"/>
      <c r="B82" s="88"/>
      <c r="C82" s="88"/>
      <c r="D82" s="88"/>
      <c r="F82" s="88"/>
      <c r="G82" s="88"/>
    </row>
    <row r="83" spans="1:8" x14ac:dyDescent="0.15">
      <c r="A83" s="88"/>
      <c r="B83" s="88"/>
      <c r="C83" s="88"/>
      <c r="D83" s="88"/>
      <c r="F83" s="88"/>
      <c r="G83" s="88"/>
    </row>
    <row r="84" spans="1:8" x14ac:dyDescent="0.15">
      <c r="A84" s="88"/>
      <c r="B84" s="88"/>
      <c r="C84" s="88"/>
      <c r="D84" s="88"/>
      <c r="F84" s="88"/>
      <c r="G84" s="88"/>
    </row>
    <row r="85" spans="1:8" x14ac:dyDescent="0.15">
      <c r="A85" s="88"/>
      <c r="B85" s="88"/>
      <c r="C85" s="88"/>
      <c r="D85" s="88"/>
      <c r="F85" s="88"/>
      <c r="G85" s="88"/>
    </row>
    <row r="86" spans="1:8" x14ac:dyDescent="0.15">
      <c r="A86" s="88"/>
      <c r="B86" s="88"/>
      <c r="C86" s="88"/>
      <c r="D86" s="88"/>
      <c r="F86" s="88"/>
      <c r="G86" s="88"/>
    </row>
    <row r="87" spans="1:8" x14ac:dyDescent="0.15">
      <c r="A87" s="88"/>
      <c r="B87" s="88"/>
      <c r="C87" s="88"/>
      <c r="D87" s="88"/>
      <c r="F87" s="88"/>
      <c r="G87" s="88"/>
    </row>
    <row r="88" spans="1:8" x14ac:dyDescent="0.15">
      <c r="A88" s="88"/>
      <c r="B88" s="88"/>
      <c r="C88" s="88"/>
      <c r="D88" s="88"/>
      <c r="F88" s="88"/>
      <c r="G88" s="88"/>
    </row>
    <row r="89" spans="1:8" x14ac:dyDescent="0.15">
      <c r="A89" s="88"/>
      <c r="B89" s="88"/>
      <c r="C89" s="88"/>
      <c r="D89" s="88"/>
      <c r="F89" s="88"/>
      <c r="G89" s="88"/>
    </row>
    <row r="90" spans="1:8" x14ac:dyDescent="0.15">
      <c r="A90" s="88"/>
      <c r="B90" s="88"/>
      <c r="C90" s="88"/>
      <c r="D90" s="88"/>
      <c r="F90" s="88"/>
      <c r="G90" s="88"/>
    </row>
    <row r="91" spans="1:8" x14ac:dyDescent="0.15">
      <c r="A91" s="88"/>
      <c r="B91" s="88"/>
      <c r="C91" s="88"/>
      <c r="D91" s="88"/>
      <c r="F91" s="88"/>
      <c r="G91" s="88"/>
    </row>
    <row r="92" spans="1:8" x14ac:dyDescent="0.15">
      <c r="A92" s="88"/>
      <c r="B92" s="88"/>
      <c r="C92" s="88"/>
      <c r="D92" s="88"/>
      <c r="F92" s="88"/>
      <c r="G92" s="88"/>
    </row>
    <row r="93" spans="1:8" x14ac:dyDescent="0.15">
      <c r="A93" s="88"/>
      <c r="B93" s="88"/>
      <c r="C93" s="88"/>
      <c r="D93" s="88"/>
      <c r="F93" s="88"/>
      <c r="G93" s="88"/>
    </row>
    <row r="94" spans="1:8" x14ac:dyDescent="0.15">
      <c r="A94" s="88"/>
      <c r="B94" s="88"/>
      <c r="C94" s="88"/>
      <c r="D94" s="88"/>
      <c r="F94" s="88"/>
      <c r="G94" s="88"/>
    </row>
    <row r="95" spans="1:8" x14ac:dyDescent="0.15">
      <c r="A95" s="94"/>
      <c r="B95" s="94"/>
      <c r="C95" s="94"/>
      <c r="D95" s="94"/>
      <c r="E95" s="94"/>
      <c r="F95" s="94"/>
      <c r="G95" s="94"/>
      <c r="H95" s="89"/>
    </row>
    <row r="96" spans="1:8" x14ac:dyDescent="0.15">
      <c r="A96" s="94"/>
      <c r="B96" s="94"/>
      <c r="C96" s="94"/>
      <c r="D96" s="94"/>
      <c r="E96" s="94"/>
      <c r="F96" s="94"/>
      <c r="G96" s="94"/>
      <c r="H96" s="89"/>
    </row>
    <row r="97" spans="1:8" x14ac:dyDescent="0.15">
      <c r="A97" s="94"/>
      <c r="B97" s="94"/>
      <c r="C97" s="94"/>
      <c r="D97" s="94"/>
      <c r="E97" s="94"/>
      <c r="F97" s="94"/>
      <c r="G97" s="94"/>
      <c r="H97" s="89"/>
    </row>
    <row r="98" spans="1:8" x14ac:dyDescent="0.15">
      <c r="A98" s="94"/>
      <c r="B98" s="94"/>
      <c r="C98" s="94"/>
      <c r="D98" s="94"/>
      <c r="E98" s="94"/>
      <c r="F98" s="94"/>
      <c r="G98" s="94"/>
      <c r="H98" s="89"/>
    </row>
    <row r="99" spans="1:8" ht="11.25" thickBot="1" x14ac:dyDescent="0.2">
      <c r="A99" s="94"/>
      <c r="B99" s="94"/>
      <c r="C99" s="94"/>
      <c r="D99" s="94"/>
      <c r="E99" s="94"/>
      <c r="F99" s="94"/>
      <c r="G99" s="94"/>
      <c r="H99" s="89"/>
    </row>
    <row r="100" spans="1:8" ht="21.75" customHeight="1" x14ac:dyDescent="0.15">
      <c r="A100" s="682" t="s">
        <v>10099</v>
      </c>
      <c r="B100" s="683"/>
      <c r="C100" s="683"/>
      <c r="D100" s="683"/>
      <c r="E100" s="683"/>
      <c r="F100" s="683"/>
      <c r="G100" s="683"/>
      <c r="H100" s="684"/>
    </row>
    <row r="101" spans="1:8" x14ac:dyDescent="0.15">
      <c r="A101" s="88"/>
      <c r="B101" s="88"/>
      <c r="C101" s="88"/>
      <c r="D101" s="88"/>
      <c r="F101" s="88"/>
      <c r="G101" s="88"/>
    </row>
    <row r="102" spans="1:8" x14ac:dyDescent="0.15">
      <c r="A102" s="88"/>
      <c r="B102" s="88"/>
      <c r="C102" s="88"/>
      <c r="D102" s="88"/>
      <c r="F102" s="88"/>
      <c r="G102" s="88"/>
    </row>
    <row r="103" spans="1:8" x14ac:dyDescent="0.15">
      <c r="A103" s="88"/>
      <c r="B103" s="88"/>
      <c r="C103" s="88"/>
      <c r="D103" s="88"/>
      <c r="F103" s="88"/>
      <c r="G103" s="88"/>
    </row>
    <row r="104" spans="1:8" x14ac:dyDescent="0.15">
      <c r="A104" s="88"/>
      <c r="B104" s="88"/>
      <c r="C104" s="88"/>
      <c r="D104" s="88"/>
      <c r="F104" s="88"/>
      <c r="G104" s="88"/>
    </row>
    <row r="105" spans="1:8" x14ac:dyDescent="0.15">
      <c r="A105" s="88"/>
      <c r="B105" s="88"/>
      <c r="C105" s="88"/>
      <c r="D105" s="88"/>
      <c r="F105" s="88"/>
      <c r="G105" s="88"/>
    </row>
    <row r="106" spans="1:8" x14ac:dyDescent="0.15">
      <c r="A106" s="88"/>
      <c r="B106" s="88"/>
      <c r="C106" s="88"/>
      <c r="D106" s="88"/>
      <c r="F106" s="88"/>
      <c r="G106" s="88"/>
    </row>
    <row r="107" spans="1:8" x14ac:dyDescent="0.15">
      <c r="A107" s="88"/>
      <c r="B107" s="88"/>
      <c r="C107" s="88"/>
      <c r="D107" s="88"/>
      <c r="F107" s="88"/>
      <c r="G107" s="88"/>
    </row>
    <row r="108" spans="1:8" x14ac:dyDescent="0.15">
      <c r="A108" s="88"/>
      <c r="B108" s="88"/>
      <c r="C108" s="88"/>
      <c r="D108" s="88"/>
      <c r="F108" s="88"/>
      <c r="G108" s="88"/>
    </row>
    <row r="109" spans="1:8" x14ac:dyDescent="0.15">
      <c r="A109" s="88"/>
      <c r="B109" s="88"/>
      <c r="C109" s="88"/>
      <c r="D109" s="88"/>
      <c r="F109" s="88"/>
      <c r="G109" s="88"/>
    </row>
    <row r="110" spans="1:8" x14ac:dyDescent="0.15">
      <c r="A110" s="88"/>
      <c r="B110" s="88"/>
      <c r="C110" s="88"/>
      <c r="D110" s="88"/>
      <c r="F110" s="88"/>
      <c r="G110" s="88"/>
    </row>
    <row r="111" spans="1:8" x14ac:dyDescent="0.15">
      <c r="A111" s="88"/>
      <c r="B111" s="88"/>
      <c r="C111" s="88"/>
      <c r="D111" s="88"/>
      <c r="F111" s="88"/>
      <c r="G111" s="88"/>
    </row>
    <row r="112" spans="1:8" x14ac:dyDescent="0.15">
      <c r="A112" s="88"/>
      <c r="B112" s="88"/>
      <c r="C112" s="88"/>
      <c r="D112" s="88"/>
      <c r="F112" s="88"/>
      <c r="G112" s="88"/>
    </row>
    <row r="113" spans="1:7" x14ac:dyDescent="0.15">
      <c r="A113" s="88"/>
      <c r="B113" s="88"/>
      <c r="C113" s="88"/>
      <c r="D113" s="88"/>
      <c r="F113" s="88"/>
      <c r="G113" s="88"/>
    </row>
    <row r="114" spans="1:7" x14ac:dyDescent="0.15">
      <c r="A114" s="88"/>
      <c r="B114" s="88"/>
      <c r="C114" s="88"/>
      <c r="D114" s="88"/>
      <c r="F114" s="88"/>
      <c r="G114" s="88"/>
    </row>
    <row r="115" spans="1:7" x14ac:dyDescent="0.15">
      <c r="A115" s="88"/>
      <c r="B115" s="88"/>
      <c r="C115" s="88"/>
      <c r="D115" s="88"/>
      <c r="F115" s="88"/>
      <c r="G115" s="88"/>
    </row>
    <row r="116" spans="1:7" x14ac:dyDescent="0.15">
      <c r="A116" s="88"/>
      <c r="B116" s="88"/>
      <c r="C116" s="88"/>
      <c r="D116" s="88"/>
      <c r="F116" s="88"/>
      <c r="G116" s="88"/>
    </row>
    <row r="117" spans="1:7" x14ac:dyDescent="0.15">
      <c r="A117" s="88"/>
      <c r="B117" s="88"/>
      <c r="C117" s="88"/>
      <c r="D117" s="88"/>
      <c r="F117" s="88"/>
      <c r="G117" s="88"/>
    </row>
    <row r="118" spans="1:7" x14ac:dyDescent="0.15">
      <c r="A118" s="88"/>
      <c r="B118" s="88"/>
      <c r="C118" s="88"/>
      <c r="D118" s="88"/>
      <c r="F118" s="88"/>
      <c r="G118" s="88"/>
    </row>
    <row r="119" spans="1:7" x14ac:dyDescent="0.15">
      <c r="A119" s="88"/>
      <c r="B119" s="88"/>
      <c r="C119" s="88"/>
      <c r="D119" s="88"/>
      <c r="F119" s="88"/>
      <c r="G119" s="88"/>
    </row>
    <row r="120" spans="1:7" x14ac:dyDescent="0.15">
      <c r="A120" s="88"/>
      <c r="B120" s="88"/>
      <c r="C120" s="88"/>
      <c r="D120" s="88"/>
      <c r="F120" s="88"/>
      <c r="G120" s="88"/>
    </row>
    <row r="121" spans="1:7" x14ac:dyDescent="0.15">
      <c r="A121" s="88"/>
      <c r="B121" s="88"/>
      <c r="C121" s="88"/>
      <c r="D121" s="88"/>
      <c r="F121" s="88"/>
      <c r="G121" s="88"/>
    </row>
    <row r="122" spans="1:7" x14ac:dyDescent="0.15">
      <c r="A122" s="88"/>
      <c r="B122" s="88"/>
      <c r="C122" s="88"/>
      <c r="D122" s="88"/>
      <c r="F122" s="88"/>
      <c r="G122" s="88"/>
    </row>
    <row r="123" spans="1:7" x14ac:dyDescent="0.15">
      <c r="A123" s="88"/>
      <c r="B123" s="88"/>
      <c r="C123" s="88"/>
      <c r="D123" s="88"/>
      <c r="F123" s="88"/>
      <c r="G123" s="88"/>
    </row>
    <row r="124" spans="1:7" x14ac:dyDescent="0.15">
      <c r="A124" s="88"/>
      <c r="B124" s="88"/>
      <c r="C124" s="88"/>
      <c r="D124" s="88"/>
      <c r="F124" s="88"/>
      <c r="G124" s="88"/>
    </row>
    <row r="125" spans="1:7" x14ac:dyDescent="0.15">
      <c r="A125" s="88"/>
      <c r="B125" s="88"/>
      <c r="C125" s="88"/>
      <c r="D125" s="88"/>
      <c r="F125" s="88"/>
      <c r="G125" s="88"/>
    </row>
    <row r="126" spans="1:7" x14ac:dyDescent="0.15">
      <c r="A126" s="88"/>
      <c r="B126" s="88"/>
      <c r="C126" s="88"/>
      <c r="D126" s="88"/>
      <c r="F126" s="88"/>
      <c r="G126" s="88"/>
    </row>
    <row r="127" spans="1:7" x14ac:dyDescent="0.15">
      <c r="A127" s="88"/>
      <c r="B127" s="88"/>
      <c r="C127" s="88"/>
      <c r="D127" s="88"/>
      <c r="F127" s="88"/>
      <c r="G127" s="88"/>
    </row>
    <row r="128" spans="1:7" x14ac:dyDescent="0.15">
      <c r="A128" s="88"/>
      <c r="B128" s="88"/>
      <c r="C128" s="88"/>
      <c r="D128" s="88"/>
      <c r="F128" s="88"/>
      <c r="G128" s="88"/>
    </row>
    <row r="129" spans="1:7" x14ac:dyDescent="0.15">
      <c r="A129" s="88"/>
      <c r="B129" s="88"/>
      <c r="C129" s="88"/>
      <c r="D129" s="88"/>
      <c r="F129" s="88"/>
      <c r="G129" s="88"/>
    </row>
    <row r="130" spans="1:7" x14ac:dyDescent="0.15">
      <c r="A130" s="88"/>
      <c r="B130" s="88"/>
      <c r="C130" s="88"/>
      <c r="D130" s="88"/>
      <c r="F130" s="88"/>
      <c r="G130" s="88"/>
    </row>
    <row r="131" spans="1:7" x14ac:dyDescent="0.15">
      <c r="A131" s="88"/>
      <c r="B131" s="88"/>
      <c r="C131" s="88"/>
      <c r="D131" s="88"/>
      <c r="F131" s="88"/>
      <c r="G131" s="88"/>
    </row>
    <row r="132" spans="1:7" x14ac:dyDescent="0.15">
      <c r="A132" s="88"/>
      <c r="B132" s="88"/>
      <c r="C132" s="88"/>
      <c r="D132" s="88"/>
      <c r="F132" s="88"/>
      <c r="G132" s="88"/>
    </row>
    <row r="133" spans="1:7" x14ac:dyDescent="0.15">
      <c r="A133" s="88"/>
      <c r="B133" s="88"/>
      <c r="C133" s="88"/>
      <c r="D133" s="88"/>
      <c r="F133" s="88"/>
      <c r="G133" s="88"/>
    </row>
    <row r="134" spans="1:7" x14ac:dyDescent="0.15">
      <c r="A134" s="88"/>
      <c r="B134" s="88"/>
      <c r="C134" s="88"/>
      <c r="D134" s="88"/>
      <c r="F134" s="88"/>
      <c r="G134" s="88"/>
    </row>
    <row r="135" spans="1:7" x14ac:dyDescent="0.15">
      <c r="A135" s="88"/>
      <c r="B135" s="88"/>
      <c r="C135" s="88"/>
      <c r="D135" s="88"/>
      <c r="F135" s="88"/>
      <c r="G135" s="88"/>
    </row>
    <row r="136" spans="1:7" x14ac:dyDescent="0.15">
      <c r="A136" s="88"/>
      <c r="B136" s="88"/>
      <c r="C136" s="88"/>
      <c r="D136" s="88"/>
      <c r="F136" s="88"/>
      <c r="G136" s="88"/>
    </row>
    <row r="137" spans="1:7" x14ac:dyDescent="0.15">
      <c r="A137" s="88"/>
      <c r="B137" s="88"/>
      <c r="C137" s="88"/>
      <c r="D137" s="88"/>
      <c r="F137" s="88"/>
      <c r="G137" s="88"/>
    </row>
    <row r="138" spans="1:7" x14ac:dyDescent="0.15">
      <c r="A138" s="88"/>
      <c r="B138" s="88"/>
      <c r="C138" s="88"/>
      <c r="D138" s="88"/>
      <c r="F138" s="88"/>
      <c r="G138" s="88"/>
    </row>
    <row r="139" spans="1:7" x14ac:dyDescent="0.15">
      <c r="A139" s="88"/>
      <c r="B139" s="88"/>
      <c r="C139" s="88"/>
      <c r="D139" s="88"/>
      <c r="F139" s="88"/>
      <c r="G139" s="88"/>
    </row>
    <row r="140" spans="1:7" x14ac:dyDescent="0.15">
      <c r="A140" s="88"/>
      <c r="B140" s="88"/>
      <c r="C140" s="88"/>
      <c r="D140" s="88"/>
      <c r="F140" s="88"/>
      <c r="G140" s="88"/>
    </row>
    <row r="141" spans="1:7" x14ac:dyDescent="0.15">
      <c r="A141" s="88"/>
      <c r="B141" s="88"/>
      <c r="C141" s="88"/>
      <c r="D141" s="88"/>
      <c r="F141" s="88"/>
      <c r="G141" s="88"/>
    </row>
    <row r="142" spans="1:7" x14ac:dyDescent="0.15">
      <c r="A142" s="88"/>
      <c r="B142" s="88"/>
      <c r="C142" s="88"/>
      <c r="D142" s="88"/>
      <c r="F142" s="88"/>
      <c r="G142" s="88"/>
    </row>
    <row r="143" spans="1:7" x14ac:dyDescent="0.15">
      <c r="A143" s="88"/>
      <c r="B143" s="88"/>
      <c r="C143" s="88"/>
      <c r="D143" s="88"/>
      <c r="F143" s="88"/>
      <c r="G143" s="88"/>
    </row>
    <row r="144" spans="1:7" x14ac:dyDescent="0.15">
      <c r="A144" s="88"/>
      <c r="B144" s="88"/>
      <c r="C144" s="88"/>
      <c r="D144" s="88"/>
      <c r="F144" s="88"/>
      <c r="G144" s="88"/>
    </row>
    <row r="145" spans="1:7" x14ac:dyDescent="0.15">
      <c r="A145" s="88"/>
      <c r="B145" s="88"/>
      <c r="C145" s="88"/>
      <c r="D145" s="88"/>
      <c r="F145" s="88"/>
      <c r="G145" s="88"/>
    </row>
    <row r="146" spans="1:7" x14ac:dyDescent="0.15">
      <c r="A146" s="88"/>
      <c r="B146" s="88"/>
      <c r="C146" s="88"/>
      <c r="D146" s="88"/>
      <c r="F146" s="88"/>
      <c r="G146" s="88"/>
    </row>
    <row r="147" spans="1:7" x14ac:dyDescent="0.15">
      <c r="A147" s="88"/>
      <c r="B147" s="88"/>
      <c r="C147" s="88"/>
      <c r="D147" s="88"/>
      <c r="F147" s="88"/>
      <c r="G147" s="88"/>
    </row>
    <row r="148" spans="1:7" x14ac:dyDescent="0.15">
      <c r="A148" s="88"/>
      <c r="B148" s="88"/>
      <c r="C148" s="88"/>
      <c r="D148" s="88"/>
      <c r="F148" s="88"/>
      <c r="G148" s="88"/>
    </row>
    <row r="149" spans="1:7" x14ac:dyDescent="0.15">
      <c r="A149" s="88"/>
      <c r="B149" s="88"/>
      <c r="C149" s="88"/>
      <c r="D149" s="88"/>
      <c r="F149" s="88"/>
      <c r="G149" s="88"/>
    </row>
    <row r="150" spans="1:7" x14ac:dyDescent="0.15">
      <c r="A150" s="88"/>
      <c r="B150" s="88"/>
      <c r="C150" s="88"/>
      <c r="D150" s="88"/>
      <c r="F150" s="88"/>
      <c r="G150" s="88"/>
    </row>
    <row r="151" spans="1:7" x14ac:dyDescent="0.15">
      <c r="A151" s="88"/>
      <c r="B151" s="88"/>
      <c r="C151" s="88"/>
      <c r="D151" s="88"/>
      <c r="F151" s="88"/>
      <c r="G151" s="88"/>
    </row>
    <row r="152" spans="1:7" x14ac:dyDescent="0.15">
      <c r="A152" s="88"/>
      <c r="B152" s="88"/>
      <c r="C152" s="88"/>
      <c r="D152" s="88"/>
      <c r="F152" s="88"/>
      <c r="G152" s="88"/>
    </row>
    <row r="153" spans="1:7" x14ac:dyDescent="0.15">
      <c r="A153" s="88"/>
      <c r="B153" s="88"/>
      <c r="C153" s="88"/>
      <c r="D153" s="88"/>
      <c r="F153" s="88"/>
      <c r="G153" s="88"/>
    </row>
    <row r="154" spans="1:7" x14ac:dyDescent="0.15">
      <c r="A154" s="88"/>
      <c r="B154" s="88"/>
      <c r="C154" s="88"/>
      <c r="D154" s="88"/>
      <c r="F154" s="88"/>
      <c r="G154" s="88"/>
    </row>
    <row r="155" spans="1:7" x14ac:dyDescent="0.15">
      <c r="A155" s="88"/>
      <c r="B155" s="88"/>
      <c r="C155" s="88"/>
      <c r="D155" s="88"/>
      <c r="F155" s="88"/>
      <c r="G155" s="88"/>
    </row>
    <row r="156" spans="1:7" x14ac:dyDescent="0.15">
      <c r="A156" s="88"/>
      <c r="B156" s="88"/>
      <c r="C156" s="88"/>
      <c r="D156" s="88"/>
      <c r="F156" s="88"/>
      <c r="G156" s="88"/>
    </row>
    <row r="157" spans="1:7" x14ac:dyDescent="0.15">
      <c r="A157" s="88"/>
      <c r="B157" s="88"/>
      <c r="C157" s="88"/>
      <c r="D157" s="88"/>
      <c r="F157" s="88"/>
      <c r="G157" s="88"/>
    </row>
    <row r="158" spans="1:7" x14ac:dyDescent="0.15">
      <c r="A158" s="88"/>
      <c r="B158" s="88"/>
      <c r="C158" s="88"/>
      <c r="D158" s="88"/>
      <c r="F158" s="88"/>
      <c r="G158" s="88"/>
    </row>
    <row r="159" spans="1:7" x14ac:dyDescent="0.15">
      <c r="A159" s="88"/>
      <c r="B159" s="88"/>
      <c r="C159" s="88"/>
      <c r="D159" s="88"/>
      <c r="F159" s="88"/>
      <c r="G159" s="88"/>
    </row>
    <row r="160" spans="1:7" x14ac:dyDescent="0.15">
      <c r="A160" s="88"/>
      <c r="B160" s="88"/>
      <c r="C160" s="88"/>
      <c r="D160" s="88"/>
      <c r="F160" s="88"/>
      <c r="G160" s="88"/>
    </row>
    <row r="161" spans="1:7" x14ac:dyDescent="0.15">
      <c r="A161" s="88"/>
      <c r="B161" s="88"/>
      <c r="C161" s="88"/>
      <c r="D161" s="88"/>
      <c r="F161" s="88"/>
      <c r="G161" s="88"/>
    </row>
    <row r="162" spans="1:7" x14ac:dyDescent="0.15">
      <c r="A162" s="88"/>
      <c r="B162" s="88"/>
      <c r="C162" s="88"/>
      <c r="D162" s="88"/>
      <c r="F162" s="88"/>
      <c r="G162" s="88"/>
    </row>
    <row r="163" spans="1:7" x14ac:dyDescent="0.15">
      <c r="A163" s="88"/>
      <c r="B163" s="88"/>
      <c r="C163" s="88"/>
      <c r="D163" s="88"/>
      <c r="F163" s="88"/>
      <c r="G163" s="88"/>
    </row>
    <row r="164" spans="1:7" x14ac:dyDescent="0.15">
      <c r="A164" s="88"/>
      <c r="B164" s="88"/>
      <c r="C164" s="88"/>
      <c r="D164" s="88"/>
      <c r="F164" s="88"/>
      <c r="G164" s="88"/>
    </row>
    <row r="165" spans="1:7" x14ac:dyDescent="0.15">
      <c r="A165" s="88"/>
      <c r="B165" s="88"/>
      <c r="C165" s="88"/>
      <c r="D165" s="88"/>
      <c r="F165" s="88"/>
      <c r="G165" s="88"/>
    </row>
    <row r="166" spans="1:7" x14ac:dyDescent="0.15">
      <c r="A166" s="88"/>
      <c r="B166" s="88"/>
      <c r="C166" s="88"/>
      <c r="D166" s="88"/>
      <c r="F166" s="88"/>
      <c r="G166" s="88"/>
    </row>
    <row r="167" spans="1:7" x14ac:dyDescent="0.15">
      <c r="A167" s="88"/>
      <c r="B167" s="88"/>
      <c r="C167" s="88"/>
      <c r="D167" s="88"/>
      <c r="F167" s="88"/>
      <c r="G167" s="88"/>
    </row>
    <row r="168" spans="1:7" x14ac:dyDescent="0.15">
      <c r="A168" s="88"/>
      <c r="B168" s="88"/>
      <c r="C168" s="88"/>
      <c r="D168" s="88"/>
      <c r="F168" s="88"/>
      <c r="G168" s="88"/>
    </row>
    <row r="169" spans="1:7" x14ac:dyDescent="0.15">
      <c r="A169" s="88"/>
      <c r="B169" s="88"/>
      <c r="C169" s="88"/>
      <c r="D169" s="88"/>
      <c r="F169" s="88"/>
      <c r="G169" s="88"/>
    </row>
    <row r="170" spans="1:7" x14ac:dyDescent="0.15">
      <c r="A170" s="88"/>
      <c r="B170" s="88"/>
      <c r="C170" s="88"/>
      <c r="D170" s="88"/>
      <c r="F170" s="88"/>
      <c r="G170" s="88"/>
    </row>
    <row r="171" spans="1:7" x14ac:dyDescent="0.15">
      <c r="A171" s="88"/>
      <c r="B171" s="88"/>
      <c r="C171" s="88"/>
      <c r="D171" s="88"/>
      <c r="F171" s="88"/>
      <c r="G171" s="88"/>
    </row>
    <row r="172" spans="1:7" x14ac:dyDescent="0.15">
      <c r="A172" s="88"/>
      <c r="B172" s="88"/>
      <c r="C172" s="88"/>
      <c r="D172" s="88"/>
      <c r="F172" s="88"/>
      <c r="G172" s="88"/>
    </row>
    <row r="173" spans="1:7" x14ac:dyDescent="0.15">
      <c r="A173" s="88"/>
      <c r="B173" s="88"/>
      <c r="C173" s="88"/>
      <c r="D173" s="88"/>
      <c r="F173" s="88"/>
      <c r="G173" s="88"/>
    </row>
    <row r="174" spans="1:7" x14ac:dyDescent="0.15">
      <c r="A174" s="88"/>
      <c r="B174" s="88"/>
      <c r="C174" s="88"/>
      <c r="D174" s="88"/>
      <c r="F174" s="88"/>
      <c r="G174" s="88"/>
    </row>
    <row r="175" spans="1:7" x14ac:dyDescent="0.15">
      <c r="A175" s="88"/>
      <c r="B175" s="88"/>
      <c r="C175" s="88"/>
      <c r="D175" s="88"/>
      <c r="F175" s="88"/>
      <c r="G175" s="88"/>
    </row>
    <row r="176" spans="1:7" x14ac:dyDescent="0.15">
      <c r="A176" s="88"/>
      <c r="B176" s="88"/>
      <c r="C176" s="88"/>
      <c r="D176" s="88"/>
      <c r="F176" s="88"/>
      <c r="G176" s="88"/>
    </row>
    <row r="177" spans="1:8" x14ac:dyDescent="0.15">
      <c r="A177" s="88"/>
      <c r="B177" s="88"/>
      <c r="C177" s="88"/>
      <c r="D177" s="88"/>
      <c r="F177" s="88"/>
      <c r="G177" s="88"/>
    </row>
    <row r="178" spans="1:8" x14ac:dyDescent="0.15">
      <c r="A178" s="88"/>
      <c r="B178" s="88"/>
      <c r="C178" s="88"/>
      <c r="D178" s="88"/>
      <c r="F178" s="88"/>
      <c r="G178" s="88"/>
    </row>
    <row r="179" spans="1:8" x14ac:dyDescent="0.15">
      <c r="A179" s="88"/>
      <c r="B179" s="88"/>
      <c r="C179" s="88"/>
      <c r="D179" s="88"/>
      <c r="F179" s="88"/>
      <c r="G179" s="88"/>
    </row>
    <row r="180" spans="1:8" x14ac:dyDescent="0.15">
      <c r="A180" s="88"/>
      <c r="B180" s="88"/>
      <c r="C180" s="88"/>
      <c r="D180" s="88"/>
      <c r="F180" s="88"/>
      <c r="G180" s="88"/>
    </row>
    <row r="181" spans="1:8" x14ac:dyDescent="0.15">
      <c r="A181" s="88"/>
      <c r="B181" s="88"/>
      <c r="C181" s="88"/>
      <c r="D181" s="88"/>
      <c r="F181" s="88"/>
      <c r="G181" s="88"/>
    </row>
    <row r="182" spans="1:8" x14ac:dyDescent="0.15">
      <c r="A182" s="88"/>
      <c r="B182" s="88"/>
      <c r="C182" s="88"/>
      <c r="D182" s="88"/>
      <c r="F182" s="88"/>
      <c r="G182" s="88"/>
    </row>
    <row r="183" spans="1:8" x14ac:dyDescent="0.15">
      <c r="A183" s="88"/>
      <c r="B183" s="88"/>
      <c r="C183" s="88"/>
      <c r="D183" s="88"/>
      <c r="F183" s="88"/>
      <c r="G183" s="88"/>
    </row>
    <row r="184" spans="1:8" x14ac:dyDescent="0.15">
      <c r="A184" s="88"/>
      <c r="B184" s="88"/>
      <c r="C184" s="88"/>
      <c r="D184" s="88"/>
      <c r="F184" s="88"/>
      <c r="G184" s="88"/>
    </row>
    <row r="185" spans="1:8" x14ac:dyDescent="0.15">
      <c r="A185" s="88"/>
      <c r="B185" s="88"/>
      <c r="C185" s="88"/>
      <c r="D185" s="88"/>
      <c r="F185" s="88"/>
      <c r="G185" s="88"/>
    </row>
    <row r="186" spans="1:8" x14ac:dyDescent="0.15">
      <c r="A186" s="88"/>
      <c r="B186" s="88"/>
      <c r="C186" s="88"/>
      <c r="D186" s="88"/>
      <c r="F186" s="88"/>
      <c r="G186" s="88"/>
    </row>
    <row r="187" spans="1:8" x14ac:dyDescent="0.15">
      <c r="A187" s="88"/>
      <c r="B187" s="88"/>
      <c r="C187" s="88"/>
      <c r="D187" s="88"/>
      <c r="F187" s="88"/>
      <c r="G187" s="88"/>
    </row>
    <row r="188" spans="1:8" x14ac:dyDescent="0.15">
      <c r="A188" s="88"/>
      <c r="B188" s="88"/>
      <c r="C188" s="88"/>
      <c r="D188" s="88"/>
      <c r="F188" s="88"/>
      <c r="G188" s="88"/>
    </row>
    <row r="189" spans="1:8" x14ac:dyDescent="0.15">
      <c r="A189" s="88"/>
      <c r="B189" s="88"/>
      <c r="C189" s="88"/>
      <c r="D189" s="88"/>
      <c r="F189" s="88"/>
      <c r="G189" s="88"/>
    </row>
    <row r="190" spans="1:8" x14ac:dyDescent="0.15">
      <c r="A190" s="88"/>
      <c r="B190" s="88"/>
      <c r="C190" s="88"/>
      <c r="D190" s="88"/>
      <c r="F190" s="88"/>
      <c r="G190" s="88"/>
    </row>
    <row r="191" spans="1:8" x14ac:dyDescent="0.15">
      <c r="A191" s="88"/>
      <c r="B191" s="88"/>
      <c r="C191" s="88"/>
      <c r="D191" s="88"/>
      <c r="F191" s="88"/>
      <c r="G191" s="88"/>
    </row>
    <row r="192" spans="1:8" x14ac:dyDescent="0.15">
      <c r="A192" s="94"/>
      <c r="B192" s="94"/>
      <c r="C192" s="94"/>
      <c r="D192" s="94"/>
      <c r="E192" s="94"/>
      <c r="F192" s="94"/>
      <c r="G192" s="94"/>
      <c r="H192" s="89"/>
    </row>
    <row r="193" spans="1:8" ht="11.25" thickBot="1" x14ac:dyDescent="0.2">
      <c r="A193" s="94"/>
      <c r="B193" s="94"/>
      <c r="C193" s="94"/>
      <c r="D193" s="94"/>
      <c r="E193" s="94"/>
      <c r="F193" s="94"/>
      <c r="G193" s="94"/>
      <c r="H193" s="89"/>
    </row>
    <row r="194" spans="1:8" x14ac:dyDescent="0.15">
      <c r="A194" s="682" t="s">
        <v>10019</v>
      </c>
      <c r="B194" s="683"/>
      <c r="C194" s="683"/>
      <c r="D194" s="683"/>
      <c r="E194" s="683"/>
      <c r="F194" s="683"/>
      <c r="G194" s="683"/>
      <c r="H194" s="684"/>
    </row>
    <row r="195" spans="1:8" x14ac:dyDescent="0.15">
      <c r="A195" s="86"/>
      <c r="B195" s="86"/>
      <c r="C195" s="86"/>
      <c r="D195" s="86"/>
      <c r="E195" s="86"/>
    </row>
    <row r="196" spans="1:8" x14ac:dyDescent="0.15">
      <c r="A196" s="86"/>
      <c r="B196" s="86"/>
      <c r="C196" s="86"/>
      <c r="D196" s="86"/>
      <c r="E196" s="86"/>
    </row>
    <row r="197" spans="1:8" x14ac:dyDescent="0.15">
      <c r="A197" s="86"/>
      <c r="B197" s="86"/>
      <c r="C197" s="86"/>
      <c r="D197" s="86"/>
      <c r="E197" s="86"/>
    </row>
    <row r="198" spans="1:8" x14ac:dyDescent="0.15">
      <c r="A198" s="86"/>
      <c r="B198" s="86"/>
      <c r="C198" s="86"/>
      <c r="D198" s="86"/>
      <c r="E198" s="86"/>
    </row>
    <row r="199" spans="1:8" x14ac:dyDescent="0.15">
      <c r="A199" s="86"/>
      <c r="B199" s="86"/>
      <c r="C199" s="86"/>
      <c r="D199" s="86"/>
      <c r="E199" s="86"/>
    </row>
    <row r="200" spans="1:8" x14ac:dyDescent="0.15">
      <c r="A200" s="86"/>
      <c r="B200" s="86"/>
      <c r="C200" s="86"/>
      <c r="D200" s="86"/>
      <c r="E200" s="86"/>
    </row>
    <row r="201" spans="1:8" x14ac:dyDescent="0.15">
      <c r="A201" s="86"/>
      <c r="B201" s="86"/>
      <c r="C201" s="86"/>
      <c r="D201" s="86"/>
      <c r="E201" s="86"/>
    </row>
    <row r="202" spans="1:8" x14ac:dyDescent="0.15">
      <c r="A202" s="86"/>
      <c r="B202" s="86"/>
      <c r="C202" s="86"/>
      <c r="D202" s="86"/>
      <c r="E202" s="86"/>
    </row>
    <row r="203" spans="1:8" x14ac:dyDescent="0.15">
      <c r="A203" s="86"/>
      <c r="B203" s="86"/>
      <c r="C203" s="86"/>
      <c r="D203" s="86"/>
      <c r="E203" s="86"/>
    </row>
    <row r="204" spans="1:8" x14ac:dyDescent="0.15">
      <c r="A204" s="86"/>
      <c r="B204" s="86"/>
      <c r="C204" s="86"/>
      <c r="D204" s="86"/>
      <c r="E204" s="86"/>
    </row>
    <row r="205" spans="1:8" x14ac:dyDescent="0.15">
      <c r="A205" s="86"/>
      <c r="B205" s="86"/>
      <c r="C205" s="86"/>
      <c r="D205" s="86"/>
      <c r="E205" s="86"/>
    </row>
    <row r="206" spans="1:8" x14ac:dyDescent="0.15">
      <c r="A206" s="86"/>
      <c r="B206" s="86"/>
      <c r="C206" s="86"/>
      <c r="D206" s="86"/>
      <c r="E206" s="86"/>
    </row>
    <row r="207" spans="1:8" x14ac:dyDescent="0.15">
      <c r="A207" s="86"/>
      <c r="B207" s="86"/>
      <c r="C207" s="86"/>
      <c r="D207" s="86"/>
      <c r="E207" s="86"/>
    </row>
    <row r="208" spans="1:8" x14ac:dyDescent="0.15">
      <c r="A208" s="86"/>
      <c r="B208" s="86"/>
      <c r="C208" s="86"/>
      <c r="D208" s="86"/>
      <c r="E208" s="86"/>
    </row>
    <row r="209" spans="1:5" x14ac:dyDescent="0.15">
      <c r="A209" s="86"/>
      <c r="B209" s="86"/>
      <c r="C209" s="86"/>
      <c r="D209" s="86"/>
      <c r="E209" s="86"/>
    </row>
    <row r="210" spans="1:5" x14ac:dyDescent="0.15">
      <c r="A210" s="86"/>
      <c r="B210" s="86"/>
      <c r="C210" s="86"/>
      <c r="D210" s="86"/>
      <c r="E210" s="86"/>
    </row>
    <row r="211" spans="1:5" x14ac:dyDescent="0.15">
      <c r="A211" s="86"/>
      <c r="B211" s="86"/>
      <c r="C211" s="86"/>
      <c r="D211" s="86"/>
      <c r="E211" s="86"/>
    </row>
    <row r="212" spans="1:5" x14ac:dyDescent="0.15">
      <c r="A212" s="86"/>
      <c r="B212" s="86"/>
      <c r="C212" s="86"/>
      <c r="D212" s="86"/>
      <c r="E212" s="86"/>
    </row>
    <row r="213" spans="1:5" x14ac:dyDescent="0.15">
      <c r="A213" s="86"/>
      <c r="B213" s="86"/>
      <c r="C213" s="86"/>
      <c r="D213" s="86"/>
      <c r="E213" s="86"/>
    </row>
    <row r="214" spans="1:5" x14ac:dyDescent="0.15">
      <c r="A214" s="86"/>
      <c r="B214" s="86"/>
      <c r="C214" s="86"/>
      <c r="D214" s="86"/>
      <c r="E214" s="86"/>
    </row>
    <row r="215" spans="1:5" x14ac:dyDescent="0.15">
      <c r="A215" s="86"/>
      <c r="B215" s="86"/>
      <c r="C215" s="86"/>
      <c r="D215" s="86"/>
      <c r="E215" s="86"/>
    </row>
    <row r="216" spans="1:5" x14ac:dyDescent="0.15">
      <c r="A216" s="86"/>
      <c r="B216" s="86"/>
      <c r="C216" s="86"/>
      <c r="D216" s="86"/>
      <c r="E216" s="86"/>
    </row>
    <row r="217" spans="1:5" x14ac:dyDescent="0.15">
      <c r="A217" s="86"/>
      <c r="B217" s="86"/>
      <c r="C217" s="86"/>
      <c r="D217" s="86"/>
      <c r="E217" s="86"/>
    </row>
    <row r="218" spans="1:5" x14ac:dyDescent="0.15">
      <c r="A218" s="86"/>
      <c r="B218" s="86"/>
      <c r="C218" s="86"/>
      <c r="D218" s="86"/>
      <c r="E218" s="86"/>
    </row>
    <row r="219" spans="1:5" x14ac:dyDescent="0.15">
      <c r="A219" s="86"/>
      <c r="B219" s="86"/>
      <c r="C219" s="86"/>
      <c r="D219" s="86"/>
      <c r="E219" s="86"/>
    </row>
    <row r="220" spans="1:5" x14ac:dyDescent="0.15">
      <c r="A220" s="86"/>
      <c r="B220" s="86"/>
      <c r="C220" s="86"/>
      <c r="D220" s="86"/>
      <c r="E220" s="86"/>
    </row>
    <row r="221" spans="1:5" x14ac:dyDescent="0.15">
      <c r="A221" s="86"/>
      <c r="B221" s="86"/>
      <c r="C221" s="86"/>
      <c r="D221" s="86"/>
      <c r="E221" s="86"/>
    </row>
    <row r="222" spans="1:5" x14ac:dyDescent="0.15">
      <c r="A222" s="86"/>
      <c r="B222" s="86"/>
      <c r="C222" s="86"/>
      <c r="D222" s="86"/>
      <c r="E222" s="86"/>
    </row>
    <row r="223" spans="1:5" x14ac:dyDescent="0.15">
      <c r="A223" s="86"/>
      <c r="B223" s="86"/>
      <c r="C223" s="86"/>
      <c r="D223" s="86"/>
      <c r="E223" s="86"/>
    </row>
    <row r="224" spans="1:5" x14ac:dyDescent="0.15">
      <c r="A224" s="86"/>
      <c r="B224" s="86"/>
      <c r="C224" s="86"/>
      <c r="D224" s="86"/>
      <c r="E224" s="86"/>
    </row>
    <row r="225" spans="1:5" x14ac:dyDescent="0.15">
      <c r="A225" s="86"/>
      <c r="B225" s="86"/>
      <c r="C225" s="86"/>
      <c r="D225" s="86"/>
      <c r="E225" s="86"/>
    </row>
    <row r="226" spans="1:5" x14ac:dyDescent="0.15">
      <c r="A226" s="86"/>
      <c r="B226" s="86"/>
      <c r="C226" s="86"/>
      <c r="D226" s="86"/>
      <c r="E226" s="86"/>
    </row>
    <row r="227" spans="1:5" x14ac:dyDescent="0.15">
      <c r="A227" s="86"/>
      <c r="B227" s="86"/>
      <c r="C227" s="86"/>
      <c r="D227" s="86"/>
      <c r="E227" s="86"/>
    </row>
    <row r="228" spans="1:5" x14ac:dyDescent="0.15">
      <c r="A228" s="86"/>
      <c r="B228" s="86"/>
      <c r="C228" s="86"/>
      <c r="D228" s="86"/>
      <c r="E228" s="86"/>
    </row>
    <row r="229" spans="1:5" x14ac:dyDescent="0.15">
      <c r="A229" s="86"/>
      <c r="B229" s="86"/>
      <c r="C229" s="86"/>
      <c r="D229" s="86"/>
      <c r="E229" s="86"/>
    </row>
    <row r="230" spans="1:5" x14ac:dyDescent="0.15">
      <c r="A230" s="86"/>
      <c r="B230" s="86"/>
      <c r="C230" s="86"/>
      <c r="D230" s="86"/>
      <c r="E230" s="86"/>
    </row>
    <row r="231" spans="1:5" x14ac:dyDescent="0.15">
      <c r="A231" s="86"/>
      <c r="B231" s="86"/>
      <c r="C231" s="86"/>
      <c r="D231" s="86"/>
      <c r="E231" s="86"/>
    </row>
    <row r="232" spans="1:5" x14ac:dyDescent="0.15">
      <c r="A232" s="86"/>
      <c r="B232" s="86"/>
      <c r="C232" s="86"/>
      <c r="D232" s="86"/>
      <c r="E232" s="86"/>
    </row>
    <row r="233" spans="1:5" x14ac:dyDescent="0.15">
      <c r="A233" s="86"/>
      <c r="B233" s="86"/>
      <c r="C233" s="86"/>
      <c r="D233" s="86"/>
      <c r="E233" s="86"/>
    </row>
    <row r="234" spans="1:5" x14ac:dyDescent="0.15">
      <c r="A234" s="86"/>
      <c r="B234" s="86"/>
      <c r="C234" s="86"/>
      <c r="D234" s="86"/>
      <c r="E234" s="86"/>
    </row>
    <row r="235" spans="1:5" x14ac:dyDescent="0.15">
      <c r="A235" s="86"/>
      <c r="B235" s="86"/>
      <c r="C235" s="86"/>
      <c r="D235" s="86"/>
      <c r="E235" s="86"/>
    </row>
    <row r="236" spans="1:5" x14ac:dyDescent="0.15">
      <c r="A236" s="86"/>
      <c r="B236" s="86"/>
      <c r="C236" s="86"/>
      <c r="D236" s="86"/>
      <c r="E236" s="86"/>
    </row>
    <row r="237" spans="1:5" x14ac:dyDescent="0.15">
      <c r="A237" s="86"/>
      <c r="B237" s="86"/>
      <c r="C237" s="86"/>
      <c r="D237" s="86"/>
      <c r="E237" s="86"/>
    </row>
    <row r="238" spans="1:5" x14ac:dyDescent="0.15">
      <c r="A238" s="86"/>
      <c r="B238" s="86"/>
      <c r="C238" s="86"/>
      <c r="D238" s="86"/>
      <c r="E238" s="86"/>
    </row>
    <row r="239" spans="1:5" x14ac:dyDescent="0.15">
      <c r="A239" s="86"/>
      <c r="B239" s="86"/>
      <c r="C239" s="86"/>
      <c r="D239" s="86"/>
      <c r="E239" s="86"/>
    </row>
    <row r="240" spans="1:5" x14ac:dyDescent="0.15">
      <c r="A240" s="86"/>
      <c r="B240" s="86"/>
      <c r="C240" s="86"/>
      <c r="D240" s="86"/>
      <c r="E240" s="86"/>
    </row>
    <row r="241" spans="1:5" x14ac:dyDescent="0.15">
      <c r="A241" s="86"/>
      <c r="B241" s="86"/>
      <c r="C241" s="86"/>
      <c r="D241" s="86"/>
      <c r="E241" s="86"/>
    </row>
    <row r="242" spans="1:5" x14ac:dyDescent="0.15">
      <c r="A242" s="86"/>
      <c r="B242" s="86"/>
      <c r="C242" s="86"/>
      <c r="D242" s="86"/>
      <c r="E242" s="86"/>
    </row>
    <row r="243" spans="1:5" x14ac:dyDescent="0.15">
      <c r="A243" s="86"/>
      <c r="B243" s="86"/>
      <c r="C243" s="86"/>
      <c r="D243" s="86"/>
      <c r="E243" s="86"/>
    </row>
    <row r="244" spans="1:5" x14ac:dyDescent="0.15">
      <c r="A244" s="86"/>
      <c r="B244" s="86"/>
      <c r="C244" s="86"/>
      <c r="D244" s="86"/>
      <c r="E244" s="86"/>
    </row>
    <row r="245" spans="1:5" x14ac:dyDescent="0.15">
      <c r="A245" s="86"/>
      <c r="B245" s="86"/>
      <c r="C245" s="86"/>
      <c r="D245" s="86"/>
      <c r="E245" s="86"/>
    </row>
    <row r="246" spans="1:5" x14ac:dyDescent="0.15">
      <c r="A246" s="86"/>
      <c r="B246" s="86"/>
      <c r="C246" s="86"/>
      <c r="D246" s="86"/>
      <c r="E246" s="86"/>
    </row>
    <row r="247" spans="1:5" x14ac:dyDescent="0.15">
      <c r="A247" s="86"/>
      <c r="B247" s="86"/>
      <c r="C247" s="86"/>
      <c r="D247" s="86"/>
      <c r="E247" s="86"/>
    </row>
    <row r="248" spans="1:5" x14ac:dyDescent="0.15">
      <c r="A248" s="86"/>
      <c r="B248" s="86"/>
      <c r="C248" s="86"/>
      <c r="D248" s="86"/>
      <c r="E248" s="86"/>
    </row>
    <row r="249" spans="1:5" x14ac:dyDescent="0.15">
      <c r="A249" s="86"/>
      <c r="B249" s="86"/>
      <c r="C249" s="86"/>
      <c r="D249" s="86"/>
      <c r="E249" s="86"/>
    </row>
    <row r="250" spans="1:5" x14ac:dyDescent="0.15">
      <c r="A250" s="86"/>
      <c r="B250" s="86"/>
      <c r="C250" s="86"/>
      <c r="D250" s="86"/>
      <c r="E250" s="86"/>
    </row>
    <row r="251" spans="1:5" x14ac:dyDescent="0.15">
      <c r="A251" s="86"/>
      <c r="B251" s="86"/>
      <c r="C251" s="86"/>
      <c r="D251" s="86"/>
      <c r="E251" s="86"/>
    </row>
    <row r="252" spans="1:5" x14ac:dyDescent="0.15">
      <c r="A252" s="86"/>
      <c r="B252" s="86"/>
      <c r="C252" s="86"/>
      <c r="D252" s="86"/>
      <c r="E252" s="86"/>
    </row>
    <row r="253" spans="1:5" x14ac:dyDescent="0.15">
      <c r="A253" s="86"/>
      <c r="B253" s="86"/>
      <c r="C253" s="86"/>
      <c r="D253" s="86"/>
      <c r="E253" s="86"/>
    </row>
    <row r="254" spans="1:5" x14ac:dyDescent="0.15">
      <c r="A254" s="86"/>
      <c r="B254" s="86"/>
      <c r="C254" s="86"/>
      <c r="D254" s="86"/>
      <c r="E254" s="86"/>
    </row>
    <row r="255" spans="1:5" x14ac:dyDescent="0.15">
      <c r="A255" s="86"/>
      <c r="B255" s="86"/>
      <c r="C255" s="86"/>
      <c r="D255" s="86"/>
      <c r="E255" s="86"/>
    </row>
    <row r="256" spans="1:5" x14ac:dyDescent="0.15">
      <c r="A256" s="86"/>
      <c r="B256" s="86"/>
      <c r="C256" s="86"/>
      <c r="D256" s="86"/>
      <c r="E256" s="86"/>
    </row>
    <row r="257" spans="1:5" x14ac:dyDescent="0.15">
      <c r="A257" s="86"/>
      <c r="B257" s="86"/>
      <c r="C257" s="86"/>
      <c r="D257" s="86"/>
      <c r="E257" s="86"/>
    </row>
    <row r="258" spans="1:5" x14ac:dyDescent="0.15">
      <c r="A258" s="86"/>
      <c r="B258" s="86"/>
      <c r="C258" s="86"/>
      <c r="D258" s="86"/>
      <c r="E258" s="86"/>
    </row>
    <row r="259" spans="1:5" x14ac:dyDescent="0.15">
      <c r="A259" s="86"/>
      <c r="B259" s="86"/>
      <c r="C259" s="86"/>
      <c r="D259" s="86"/>
      <c r="E259" s="86"/>
    </row>
    <row r="260" spans="1:5" x14ac:dyDescent="0.15">
      <c r="A260" s="86"/>
      <c r="B260" s="86"/>
      <c r="C260" s="86"/>
      <c r="D260" s="86"/>
      <c r="E260" s="86"/>
    </row>
    <row r="261" spans="1:5" x14ac:dyDescent="0.15">
      <c r="A261" s="86"/>
      <c r="B261" s="86"/>
      <c r="C261" s="86"/>
      <c r="D261" s="86"/>
      <c r="E261" s="86"/>
    </row>
    <row r="262" spans="1:5" x14ac:dyDescent="0.15">
      <c r="A262" s="86"/>
      <c r="B262" s="86"/>
      <c r="C262" s="86"/>
      <c r="D262" s="86"/>
      <c r="E262" s="86"/>
    </row>
    <row r="263" spans="1:5" x14ac:dyDescent="0.15">
      <c r="A263" s="86"/>
      <c r="B263" s="86"/>
      <c r="C263" s="86"/>
      <c r="D263" s="86"/>
      <c r="E263" s="86"/>
    </row>
    <row r="264" spans="1:5" x14ac:dyDescent="0.15">
      <c r="A264" s="86"/>
      <c r="B264" s="86"/>
      <c r="C264" s="86"/>
      <c r="D264" s="86"/>
      <c r="E264" s="86"/>
    </row>
    <row r="265" spans="1:5" x14ac:dyDescent="0.15">
      <c r="A265" s="86"/>
      <c r="B265" s="86"/>
      <c r="C265" s="86"/>
      <c r="D265" s="86"/>
      <c r="E265" s="86"/>
    </row>
    <row r="266" spans="1:5" x14ac:dyDescent="0.15">
      <c r="A266" s="86"/>
      <c r="B266" s="86"/>
      <c r="C266" s="86"/>
      <c r="D266" s="86"/>
      <c r="E266" s="86"/>
    </row>
    <row r="267" spans="1:5" x14ac:dyDescent="0.15">
      <c r="A267" s="86"/>
      <c r="B267" s="86"/>
      <c r="C267" s="86"/>
      <c r="D267" s="86"/>
      <c r="E267" s="86"/>
    </row>
    <row r="268" spans="1:5" x14ac:dyDescent="0.15">
      <c r="A268" s="86"/>
      <c r="B268" s="86"/>
      <c r="C268" s="86"/>
      <c r="D268" s="86"/>
      <c r="E268" s="86"/>
    </row>
    <row r="269" spans="1:5" x14ac:dyDescent="0.15">
      <c r="A269" s="86"/>
      <c r="B269" s="86"/>
      <c r="C269" s="86"/>
      <c r="D269" s="86"/>
      <c r="E269" s="86"/>
    </row>
    <row r="270" spans="1:5" x14ac:dyDescent="0.15">
      <c r="A270" s="86"/>
      <c r="B270" s="86"/>
      <c r="C270" s="86"/>
      <c r="D270" s="86"/>
      <c r="E270" s="86"/>
    </row>
    <row r="271" spans="1:5" x14ac:dyDescent="0.15">
      <c r="A271" s="86"/>
      <c r="B271" s="86"/>
      <c r="C271" s="86"/>
      <c r="D271" s="86"/>
      <c r="E271" s="86"/>
    </row>
    <row r="272" spans="1:5" x14ac:dyDescent="0.15">
      <c r="A272" s="86"/>
      <c r="B272" s="86"/>
      <c r="C272" s="86"/>
      <c r="D272" s="86"/>
      <c r="E272" s="86"/>
    </row>
    <row r="273" spans="1:5" x14ac:dyDescent="0.15">
      <c r="A273" s="86"/>
      <c r="B273" s="86"/>
      <c r="C273" s="86"/>
      <c r="D273" s="86"/>
      <c r="E273" s="86"/>
    </row>
    <row r="274" spans="1:5" x14ac:dyDescent="0.15">
      <c r="A274" s="86"/>
      <c r="B274" s="86"/>
      <c r="C274" s="86"/>
      <c r="D274" s="86"/>
      <c r="E274" s="86"/>
    </row>
    <row r="275" spans="1:5" x14ac:dyDescent="0.15">
      <c r="A275" s="86"/>
      <c r="B275" s="86"/>
      <c r="C275" s="86"/>
      <c r="D275" s="86"/>
      <c r="E275" s="86"/>
    </row>
    <row r="276" spans="1:5" x14ac:dyDescent="0.15">
      <c r="A276" s="86"/>
      <c r="B276" s="86"/>
      <c r="C276" s="86"/>
      <c r="D276" s="86"/>
      <c r="E276" s="86"/>
    </row>
    <row r="277" spans="1:5" x14ac:dyDescent="0.15">
      <c r="A277" s="86"/>
      <c r="B277" s="86"/>
      <c r="C277" s="86"/>
      <c r="D277" s="86"/>
      <c r="E277" s="86"/>
    </row>
    <row r="278" spans="1:5" x14ac:dyDescent="0.15">
      <c r="A278" s="86"/>
      <c r="B278" s="86"/>
      <c r="C278" s="86"/>
      <c r="D278" s="86"/>
      <c r="E278" s="86"/>
    </row>
    <row r="279" spans="1:5" x14ac:dyDescent="0.15">
      <c r="A279" s="86"/>
      <c r="B279" s="86"/>
      <c r="C279" s="86"/>
      <c r="D279" s="86"/>
      <c r="E279" s="86"/>
    </row>
    <row r="280" spans="1:5" x14ac:dyDescent="0.15">
      <c r="A280" s="86"/>
      <c r="B280" s="86"/>
      <c r="C280" s="86"/>
      <c r="D280" s="86"/>
      <c r="E280" s="86"/>
    </row>
    <row r="281" spans="1:5" x14ac:dyDescent="0.15">
      <c r="A281" s="86"/>
      <c r="B281" s="86"/>
      <c r="C281" s="86"/>
      <c r="D281" s="86"/>
      <c r="E281" s="86"/>
    </row>
    <row r="282" spans="1:5" x14ac:dyDescent="0.15">
      <c r="A282" s="86"/>
      <c r="B282" s="86"/>
      <c r="C282" s="86"/>
      <c r="D282" s="86"/>
      <c r="E282" s="86"/>
    </row>
    <row r="283" spans="1:5" x14ac:dyDescent="0.15">
      <c r="A283" s="86"/>
      <c r="B283" s="86"/>
      <c r="C283" s="86"/>
      <c r="D283" s="86"/>
      <c r="E283" s="86"/>
    </row>
    <row r="284" spans="1:5" x14ac:dyDescent="0.15">
      <c r="A284" s="86"/>
      <c r="B284" s="86"/>
      <c r="C284" s="86"/>
      <c r="D284" s="86"/>
      <c r="E284" s="86"/>
    </row>
    <row r="285" spans="1:5" x14ac:dyDescent="0.15">
      <c r="A285" s="86"/>
      <c r="B285" s="86"/>
      <c r="C285" s="86"/>
      <c r="D285" s="86"/>
      <c r="E285" s="86"/>
    </row>
    <row r="286" spans="1:5" x14ac:dyDescent="0.15">
      <c r="A286" s="86"/>
      <c r="B286" s="86"/>
      <c r="C286" s="86"/>
      <c r="D286" s="86"/>
      <c r="E286" s="86"/>
    </row>
    <row r="287" spans="1:5" x14ac:dyDescent="0.15">
      <c r="A287" s="86"/>
      <c r="B287" s="86"/>
      <c r="C287" s="86"/>
      <c r="D287" s="86"/>
      <c r="E287" s="86"/>
    </row>
    <row r="288" spans="1:5" x14ac:dyDescent="0.15">
      <c r="A288" s="86"/>
      <c r="B288" s="86"/>
      <c r="C288" s="86"/>
      <c r="D288" s="86"/>
      <c r="E288" s="86"/>
    </row>
    <row r="289" spans="1:8" x14ac:dyDescent="0.15">
      <c r="A289" s="86"/>
      <c r="B289" s="86"/>
      <c r="C289" s="86"/>
      <c r="D289" s="86"/>
      <c r="E289" s="86"/>
    </row>
    <row r="290" spans="1:8" x14ac:dyDescent="0.15">
      <c r="A290" s="86"/>
      <c r="B290" s="86"/>
      <c r="C290" s="86"/>
      <c r="D290" s="86"/>
      <c r="E290" s="86"/>
    </row>
    <row r="291" spans="1:8" x14ac:dyDescent="0.15">
      <c r="A291" s="86"/>
      <c r="B291" s="86"/>
      <c r="C291" s="86"/>
      <c r="D291" s="86"/>
      <c r="E291" s="86"/>
    </row>
    <row r="292" spans="1:8" ht="11.25" thickBot="1" x14ac:dyDescent="0.2">
      <c r="A292" s="86"/>
      <c r="B292" s="86"/>
      <c r="C292" s="86"/>
      <c r="D292" s="86"/>
      <c r="E292" s="86"/>
    </row>
    <row r="293" spans="1:8" ht="69" customHeight="1" x14ac:dyDescent="0.15">
      <c r="A293" s="682" t="s">
        <v>10085</v>
      </c>
      <c r="B293" s="683"/>
      <c r="C293" s="683"/>
      <c r="D293" s="683"/>
      <c r="E293" s="683"/>
      <c r="F293" s="683"/>
      <c r="G293" s="683"/>
      <c r="H293" s="684"/>
    </row>
    <row r="294" spans="1:8" x14ac:dyDescent="0.15">
      <c r="A294" s="86"/>
      <c r="B294" s="86"/>
      <c r="C294" s="86"/>
      <c r="D294" s="86"/>
      <c r="E294" s="86"/>
    </row>
    <row r="295" spans="1:8" x14ac:dyDescent="0.15">
      <c r="A295" s="86"/>
      <c r="B295" s="86"/>
      <c r="C295" s="86"/>
      <c r="D295" s="86"/>
      <c r="E295" s="86"/>
    </row>
    <row r="296" spans="1:8" x14ac:dyDescent="0.15">
      <c r="A296" s="86"/>
      <c r="B296" s="86"/>
      <c r="C296" s="86"/>
      <c r="D296" s="86"/>
      <c r="E296" s="86"/>
    </row>
    <row r="297" spans="1:8" x14ac:dyDescent="0.15">
      <c r="A297" s="86"/>
      <c r="B297" s="86"/>
      <c r="C297" s="86"/>
      <c r="D297" s="86"/>
      <c r="E297" s="86"/>
    </row>
    <row r="298" spans="1:8" x14ac:dyDescent="0.15">
      <c r="A298" s="86"/>
      <c r="B298" s="86"/>
      <c r="C298" s="86"/>
      <c r="D298" s="86"/>
      <c r="E298" s="86"/>
    </row>
    <row r="299" spans="1:8" x14ac:dyDescent="0.15">
      <c r="A299" s="86"/>
      <c r="B299" s="86"/>
      <c r="C299" s="86"/>
      <c r="D299" s="86"/>
      <c r="E299" s="86"/>
    </row>
    <row r="300" spans="1:8" x14ac:dyDescent="0.15">
      <c r="A300" s="86"/>
      <c r="B300" s="86"/>
      <c r="C300" s="86"/>
      <c r="D300" s="86"/>
      <c r="E300" s="86"/>
    </row>
    <row r="301" spans="1:8" x14ac:dyDescent="0.15">
      <c r="A301" s="86"/>
      <c r="B301" s="86"/>
      <c r="C301" s="86"/>
      <c r="D301" s="86"/>
      <c r="E301" s="86"/>
    </row>
    <row r="302" spans="1:8" x14ac:dyDescent="0.15">
      <c r="A302" s="86"/>
      <c r="B302" s="86"/>
      <c r="C302" s="86"/>
      <c r="D302" s="86"/>
      <c r="E302" s="86"/>
    </row>
    <row r="303" spans="1:8" x14ac:dyDescent="0.15">
      <c r="A303" s="86"/>
      <c r="B303" s="86"/>
      <c r="C303" s="86"/>
      <c r="D303" s="86"/>
      <c r="E303" s="86"/>
    </row>
    <row r="304" spans="1:8" x14ac:dyDescent="0.15">
      <c r="A304" s="86"/>
      <c r="B304" s="86"/>
      <c r="C304" s="86"/>
      <c r="D304" s="86"/>
      <c r="E304" s="86"/>
    </row>
    <row r="305" spans="1:5" x14ac:dyDescent="0.15">
      <c r="A305" s="86"/>
      <c r="B305" s="86"/>
      <c r="C305" s="86"/>
      <c r="D305" s="86"/>
      <c r="E305" s="86"/>
    </row>
    <row r="306" spans="1:5" x14ac:dyDescent="0.15">
      <c r="A306" s="86"/>
      <c r="B306" s="86"/>
      <c r="C306" s="86"/>
      <c r="D306" s="86"/>
      <c r="E306" s="86"/>
    </row>
    <row r="307" spans="1:5" x14ac:dyDescent="0.15">
      <c r="A307" s="86"/>
      <c r="B307" s="86"/>
      <c r="C307" s="86"/>
      <c r="D307" s="86"/>
      <c r="E307" s="86"/>
    </row>
    <row r="308" spans="1:5" x14ac:dyDescent="0.15">
      <c r="A308" s="86"/>
      <c r="B308" s="86"/>
      <c r="C308" s="86"/>
      <c r="D308" s="86"/>
      <c r="E308" s="86"/>
    </row>
    <row r="309" spans="1:5" x14ac:dyDescent="0.15">
      <c r="A309" s="86"/>
      <c r="B309" s="86"/>
      <c r="C309" s="86"/>
      <c r="D309" s="86"/>
      <c r="E309" s="86"/>
    </row>
    <row r="310" spans="1:5" x14ac:dyDescent="0.15">
      <c r="A310" s="86"/>
      <c r="B310" s="86"/>
      <c r="C310" s="86"/>
      <c r="D310" s="86"/>
      <c r="E310" s="86"/>
    </row>
    <row r="311" spans="1:5" x14ac:dyDescent="0.15">
      <c r="A311" s="86"/>
      <c r="B311" s="86"/>
      <c r="C311" s="86"/>
      <c r="D311" s="86"/>
      <c r="E311" s="86"/>
    </row>
    <row r="312" spans="1:5" x14ac:dyDescent="0.15">
      <c r="A312" s="86"/>
      <c r="B312" s="86"/>
      <c r="C312" s="86"/>
      <c r="D312" s="86"/>
      <c r="E312" s="86"/>
    </row>
    <row r="313" spans="1:5" x14ac:dyDescent="0.15">
      <c r="A313" s="86"/>
      <c r="B313" s="86"/>
      <c r="C313" s="86"/>
      <c r="D313" s="86"/>
      <c r="E313" s="86"/>
    </row>
    <row r="314" spans="1:5" x14ac:dyDescent="0.15">
      <c r="A314" s="86"/>
      <c r="B314" s="86"/>
      <c r="C314" s="86"/>
      <c r="D314" s="86"/>
      <c r="E314" s="86"/>
    </row>
    <row r="315" spans="1:5" x14ac:dyDescent="0.15">
      <c r="A315" s="86"/>
      <c r="B315" s="86"/>
      <c r="C315" s="86"/>
      <c r="D315" s="86"/>
      <c r="E315" s="86"/>
    </row>
    <row r="316" spans="1:5" x14ac:dyDescent="0.15">
      <c r="A316" s="86"/>
      <c r="B316" s="86"/>
      <c r="C316" s="86"/>
      <c r="D316" s="86"/>
      <c r="E316" s="86"/>
    </row>
    <row r="317" spans="1:5" x14ac:dyDescent="0.15">
      <c r="A317" s="86"/>
      <c r="B317" s="86"/>
      <c r="C317" s="86"/>
      <c r="D317" s="86"/>
      <c r="E317" s="86"/>
    </row>
    <row r="318" spans="1:5" x14ac:dyDescent="0.15">
      <c r="A318" s="86"/>
      <c r="B318" s="86"/>
      <c r="C318" s="86"/>
      <c r="D318" s="86"/>
      <c r="E318" s="86"/>
    </row>
    <row r="319" spans="1:5" x14ac:dyDescent="0.15">
      <c r="A319" s="86"/>
      <c r="B319" s="86"/>
      <c r="C319" s="86"/>
      <c r="D319" s="86"/>
      <c r="E319" s="86"/>
    </row>
    <row r="320" spans="1:5" x14ac:dyDescent="0.15">
      <c r="A320" s="86"/>
      <c r="B320" s="86"/>
      <c r="C320" s="86"/>
      <c r="D320" s="86"/>
      <c r="E320" s="86"/>
    </row>
    <row r="321" spans="1:5" x14ac:dyDescent="0.15">
      <c r="A321" s="86"/>
      <c r="B321" s="86"/>
      <c r="C321" s="86"/>
      <c r="D321" s="86"/>
      <c r="E321" s="86"/>
    </row>
    <row r="322" spans="1:5" x14ac:dyDescent="0.15">
      <c r="A322" s="86"/>
      <c r="B322" s="86"/>
      <c r="C322" s="86"/>
      <c r="D322" s="86"/>
      <c r="E322" s="86"/>
    </row>
    <row r="323" spans="1:5" x14ac:dyDescent="0.15">
      <c r="A323" s="86"/>
      <c r="B323" s="86"/>
      <c r="C323" s="86"/>
      <c r="D323" s="86"/>
      <c r="E323" s="86"/>
    </row>
    <row r="324" spans="1:5" x14ac:dyDescent="0.15">
      <c r="A324" s="86"/>
      <c r="B324" s="86"/>
      <c r="C324" s="86"/>
      <c r="D324" s="86"/>
      <c r="E324" s="86"/>
    </row>
    <row r="325" spans="1:5" x14ac:dyDescent="0.15">
      <c r="A325" s="86"/>
      <c r="B325" s="86"/>
      <c r="C325" s="86"/>
      <c r="D325" s="86"/>
      <c r="E325" s="86"/>
    </row>
    <row r="326" spans="1:5" x14ac:dyDescent="0.15">
      <c r="A326" s="86"/>
      <c r="B326" s="86"/>
      <c r="C326" s="86"/>
      <c r="D326" s="86"/>
      <c r="E326" s="86"/>
    </row>
    <row r="327" spans="1:5" x14ac:dyDescent="0.15">
      <c r="A327" s="86"/>
      <c r="B327" s="86"/>
      <c r="C327" s="86"/>
      <c r="D327" s="86"/>
      <c r="E327" s="86"/>
    </row>
    <row r="328" spans="1:5" x14ac:dyDescent="0.15">
      <c r="A328" s="86"/>
      <c r="B328" s="86"/>
      <c r="C328" s="86"/>
      <c r="D328" s="86"/>
      <c r="E328" s="86"/>
    </row>
    <row r="329" spans="1:5" x14ac:dyDescent="0.15">
      <c r="A329" s="86"/>
      <c r="B329" s="86"/>
      <c r="C329" s="86"/>
      <c r="D329" s="86"/>
      <c r="E329" s="86"/>
    </row>
    <row r="330" spans="1:5" x14ac:dyDescent="0.15">
      <c r="A330" s="86"/>
      <c r="B330" s="86"/>
      <c r="C330" s="86"/>
      <c r="D330" s="86"/>
      <c r="E330" s="86"/>
    </row>
    <row r="331" spans="1:5" x14ac:dyDescent="0.15">
      <c r="A331" s="86"/>
      <c r="B331" s="86"/>
      <c r="C331" s="86"/>
      <c r="D331" s="86"/>
      <c r="E331" s="86"/>
    </row>
    <row r="332" spans="1:5" x14ac:dyDescent="0.15">
      <c r="A332" s="86"/>
      <c r="B332" s="86"/>
      <c r="C332" s="86"/>
      <c r="D332" s="86"/>
      <c r="E332" s="86"/>
    </row>
    <row r="333" spans="1:5" x14ac:dyDescent="0.15">
      <c r="A333" s="86"/>
      <c r="B333" s="86"/>
      <c r="C333" s="86"/>
      <c r="D333" s="86"/>
      <c r="E333" s="86"/>
    </row>
    <row r="334" spans="1:5" x14ac:dyDescent="0.15">
      <c r="A334" s="86"/>
      <c r="B334" s="86"/>
      <c r="C334" s="86"/>
      <c r="D334" s="86"/>
      <c r="E334" s="86"/>
    </row>
    <row r="335" spans="1:5" x14ac:dyDescent="0.15">
      <c r="A335" s="86"/>
      <c r="B335" s="86"/>
      <c r="C335" s="86"/>
      <c r="D335" s="86"/>
      <c r="E335" s="86"/>
    </row>
    <row r="336" spans="1:5" x14ac:dyDescent="0.15">
      <c r="A336" s="86"/>
      <c r="B336" s="86"/>
      <c r="C336" s="86"/>
      <c r="D336" s="86"/>
      <c r="E336" s="86"/>
    </row>
    <row r="337" spans="1:5" x14ac:dyDescent="0.15">
      <c r="A337" s="86"/>
      <c r="B337" s="86"/>
      <c r="C337" s="86"/>
      <c r="D337" s="86"/>
      <c r="E337" s="86"/>
    </row>
    <row r="338" spans="1:5" x14ac:dyDescent="0.15">
      <c r="A338" s="86"/>
      <c r="B338" s="86"/>
      <c r="C338" s="86"/>
      <c r="D338" s="86"/>
      <c r="E338" s="86"/>
    </row>
    <row r="339" spans="1:5" x14ac:dyDescent="0.15">
      <c r="A339" s="86"/>
      <c r="B339" s="86"/>
      <c r="C339" s="86"/>
      <c r="D339" s="86"/>
      <c r="E339" s="86"/>
    </row>
    <row r="340" spans="1:5" x14ac:dyDescent="0.15">
      <c r="A340" s="86"/>
      <c r="B340" s="86"/>
      <c r="C340" s="86"/>
      <c r="D340" s="86"/>
      <c r="E340" s="86"/>
    </row>
    <row r="341" spans="1:5" x14ac:dyDescent="0.15">
      <c r="A341" s="86"/>
      <c r="B341" s="86"/>
      <c r="C341" s="86"/>
      <c r="D341" s="86"/>
      <c r="E341" s="86"/>
    </row>
    <row r="342" spans="1:5" x14ac:dyDescent="0.15">
      <c r="A342" s="86"/>
      <c r="B342" s="86"/>
      <c r="C342" s="86"/>
      <c r="D342" s="86"/>
      <c r="E342" s="86"/>
    </row>
    <row r="343" spans="1:5" x14ac:dyDescent="0.15">
      <c r="A343" s="86"/>
      <c r="B343" s="86"/>
      <c r="C343" s="86"/>
      <c r="D343" s="86"/>
      <c r="E343" s="86"/>
    </row>
    <row r="344" spans="1:5" x14ac:dyDescent="0.15">
      <c r="A344" s="86"/>
      <c r="B344" s="86"/>
      <c r="C344" s="86"/>
      <c r="D344" s="86"/>
      <c r="E344" s="86"/>
    </row>
    <row r="345" spans="1:5" x14ac:dyDescent="0.15">
      <c r="A345" s="86"/>
      <c r="B345" s="86"/>
      <c r="C345" s="86"/>
      <c r="D345" s="86"/>
      <c r="E345" s="86"/>
    </row>
    <row r="346" spans="1:5" x14ac:dyDescent="0.15">
      <c r="A346" s="86"/>
      <c r="B346" s="86"/>
      <c r="C346" s="86"/>
      <c r="D346" s="86"/>
      <c r="E346" s="86"/>
    </row>
    <row r="347" spans="1:5" x14ac:dyDescent="0.15">
      <c r="A347" s="86"/>
      <c r="B347" s="86"/>
      <c r="C347" s="86"/>
      <c r="D347" s="86"/>
      <c r="E347" s="86"/>
    </row>
    <row r="348" spans="1:5" x14ac:dyDescent="0.15">
      <c r="A348" s="86"/>
      <c r="B348" s="86"/>
      <c r="C348" s="86"/>
      <c r="D348" s="86"/>
      <c r="E348" s="86"/>
    </row>
    <row r="349" spans="1:5" x14ac:dyDescent="0.15">
      <c r="A349" s="86"/>
      <c r="B349" s="86"/>
      <c r="C349" s="86"/>
      <c r="D349" s="86"/>
      <c r="E349" s="86"/>
    </row>
    <row r="350" spans="1:5" x14ac:dyDescent="0.15">
      <c r="A350" s="86"/>
      <c r="B350" s="86"/>
      <c r="C350" s="86"/>
      <c r="D350" s="86"/>
      <c r="E350" s="86"/>
    </row>
    <row r="351" spans="1:5" x14ac:dyDescent="0.15">
      <c r="A351" s="86"/>
      <c r="B351" s="86"/>
      <c r="C351" s="86"/>
      <c r="D351" s="86"/>
      <c r="E351" s="86"/>
    </row>
    <row r="352" spans="1:5" x14ac:dyDescent="0.15">
      <c r="A352" s="86"/>
      <c r="B352" s="86"/>
      <c r="C352" s="86"/>
      <c r="D352" s="86"/>
      <c r="E352" s="86"/>
    </row>
    <row r="353" spans="1:5" x14ac:dyDescent="0.15">
      <c r="A353" s="86"/>
      <c r="B353" s="86"/>
      <c r="C353" s="86"/>
      <c r="D353" s="86"/>
      <c r="E353" s="86"/>
    </row>
    <row r="354" spans="1:5" x14ac:dyDescent="0.15">
      <c r="A354" s="86"/>
      <c r="B354" s="86"/>
      <c r="C354" s="86"/>
      <c r="D354" s="86"/>
      <c r="E354" s="86"/>
    </row>
    <row r="355" spans="1:5" x14ac:dyDescent="0.15">
      <c r="A355" s="86"/>
      <c r="B355" s="86"/>
      <c r="C355" s="86"/>
      <c r="D355" s="86"/>
      <c r="E355" s="86"/>
    </row>
    <row r="356" spans="1:5" x14ac:dyDescent="0.15">
      <c r="A356" s="86"/>
      <c r="B356" s="86"/>
      <c r="C356" s="86"/>
      <c r="D356" s="86"/>
      <c r="E356" s="86"/>
    </row>
    <row r="357" spans="1:5" x14ac:dyDescent="0.15">
      <c r="A357" s="86"/>
      <c r="B357" s="86"/>
      <c r="C357" s="86"/>
      <c r="D357" s="86"/>
      <c r="E357" s="86"/>
    </row>
    <row r="358" spans="1:5" x14ac:dyDescent="0.15">
      <c r="A358" s="86"/>
      <c r="B358" s="86"/>
      <c r="C358" s="86"/>
      <c r="D358" s="86"/>
      <c r="E358" s="86"/>
    </row>
    <row r="359" spans="1:5" x14ac:dyDescent="0.15">
      <c r="A359" s="86"/>
      <c r="B359" s="86"/>
      <c r="C359" s="86"/>
      <c r="D359" s="86"/>
      <c r="E359" s="86"/>
    </row>
    <row r="360" spans="1:5" x14ac:dyDescent="0.15">
      <c r="A360" s="86"/>
      <c r="B360" s="86"/>
      <c r="C360" s="86"/>
      <c r="D360" s="86"/>
      <c r="E360" s="86"/>
    </row>
    <row r="361" spans="1:5" x14ac:dyDescent="0.15">
      <c r="A361" s="86"/>
      <c r="B361" s="86"/>
      <c r="C361" s="86"/>
      <c r="D361" s="86"/>
      <c r="E361" s="86"/>
    </row>
    <row r="362" spans="1:5" x14ac:dyDescent="0.15">
      <c r="A362" s="86"/>
      <c r="B362" s="86"/>
      <c r="C362" s="86"/>
      <c r="D362" s="86"/>
      <c r="E362" s="86"/>
    </row>
    <row r="363" spans="1:5" x14ac:dyDescent="0.15">
      <c r="A363" s="86"/>
      <c r="B363" s="86"/>
      <c r="C363" s="86"/>
      <c r="D363" s="86"/>
      <c r="E363" s="86"/>
    </row>
    <row r="364" spans="1:5" x14ac:dyDescent="0.15">
      <c r="A364" s="86"/>
      <c r="B364" s="86"/>
      <c r="C364" s="86"/>
      <c r="D364" s="86"/>
      <c r="E364" s="86"/>
    </row>
    <row r="365" spans="1:5" x14ac:dyDescent="0.15">
      <c r="A365" s="86"/>
      <c r="B365" s="86"/>
      <c r="C365" s="86"/>
      <c r="D365" s="86"/>
      <c r="E365" s="86"/>
    </row>
    <row r="366" spans="1:5" x14ac:dyDescent="0.15">
      <c r="A366" s="86"/>
      <c r="B366" s="86"/>
      <c r="C366" s="86"/>
      <c r="D366" s="86"/>
      <c r="E366" s="86"/>
    </row>
    <row r="367" spans="1:5" x14ac:dyDescent="0.15">
      <c r="A367" s="86"/>
      <c r="B367" s="86"/>
      <c r="C367" s="86"/>
      <c r="D367" s="86"/>
      <c r="E367" s="86"/>
    </row>
    <row r="368" spans="1:5" x14ac:dyDescent="0.15">
      <c r="A368" s="86"/>
      <c r="B368" s="86"/>
      <c r="C368" s="86"/>
      <c r="D368" s="86"/>
      <c r="E368" s="86"/>
    </row>
    <row r="369" spans="1:5" x14ac:dyDescent="0.15">
      <c r="A369" s="86"/>
      <c r="B369" s="86"/>
      <c r="C369" s="86"/>
      <c r="D369" s="86"/>
      <c r="E369" s="86"/>
    </row>
    <row r="370" spans="1:5" x14ac:dyDescent="0.15">
      <c r="A370" s="86"/>
      <c r="B370" s="86"/>
      <c r="C370" s="86"/>
      <c r="D370" s="86"/>
      <c r="E370" s="86"/>
    </row>
    <row r="371" spans="1:5" x14ac:dyDescent="0.15">
      <c r="A371" s="86"/>
      <c r="B371" s="86"/>
      <c r="C371" s="86"/>
      <c r="D371" s="86"/>
      <c r="E371" s="86"/>
    </row>
    <row r="372" spans="1:5" x14ac:dyDescent="0.15">
      <c r="A372" s="86"/>
      <c r="B372" s="86"/>
      <c r="C372" s="86"/>
      <c r="D372" s="86"/>
      <c r="E372" s="86"/>
    </row>
    <row r="373" spans="1:5" x14ac:dyDescent="0.15">
      <c r="A373" s="86"/>
      <c r="B373" s="86"/>
      <c r="C373" s="86"/>
      <c r="D373" s="86"/>
      <c r="E373" s="86"/>
    </row>
    <row r="374" spans="1:5" x14ac:dyDescent="0.15">
      <c r="A374" s="86"/>
      <c r="B374" s="86"/>
      <c r="C374" s="86"/>
      <c r="D374" s="86"/>
      <c r="E374" s="86"/>
    </row>
    <row r="375" spans="1:5" x14ac:dyDescent="0.15">
      <c r="A375" s="86"/>
      <c r="B375" s="86"/>
      <c r="C375" s="86"/>
      <c r="D375" s="86"/>
      <c r="E375" s="86"/>
    </row>
    <row r="376" spans="1:5" x14ac:dyDescent="0.15">
      <c r="A376" s="86"/>
      <c r="B376" s="86"/>
      <c r="C376" s="86"/>
      <c r="D376" s="86"/>
      <c r="E376" s="86"/>
    </row>
    <row r="377" spans="1:5" x14ac:dyDescent="0.15">
      <c r="A377" s="86"/>
      <c r="B377" s="86"/>
      <c r="C377" s="86"/>
      <c r="D377" s="86"/>
      <c r="E377" s="86"/>
    </row>
    <row r="378" spans="1:5" x14ac:dyDescent="0.15">
      <c r="A378" s="86"/>
      <c r="B378" s="86"/>
      <c r="C378" s="86"/>
      <c r="D378" s="86"/>
      <c r="E378" s="86"/>
    </row>
    <row r="379" spans="1:5" x14ac:dyDescent="0.15">
      <c r="A379" s="86"/>
      <c r="B379" s="86"/>
      <c r="C379" s="86"/>
      <c r="D379" s="86"/>
      <c r="E379" s="86"/>
    </row>
    <row r="380" spans="1:5" x14ac:dyDescent="0.15">
      <c r="A380" s="86"/>
      <c r="B380" s="86"/>
      <c r="C380" s="86"/>
      <c r="D380" s="86"/>
      <c r="E380" s="86"/>
    </row>
    <row r="381" spans="1:5" x14ac:dyDescent="0.15">
      <c r="A381" s="86"/>
      <c r="B381" s="86"/>
      <c r="C381" s="86"/>
      <c r="D381" s="86"/>
      <c r="E381" s="86"/>
    </row>
    <row r="382" spans="1:5" x14ac:dyDescent="0.15">
      <c r="A382" s="86"/>
      <c r="B382" s="86"/>
      <c r="C382" s="86"/>
      <c r="D382" s="86"/>
      <c r="E382" s="86"/>
    </row>
    <row r="383" spans="1:5" x14ac:dyDescent="0.15">
      <c r="A383" s="86"/>
      <c r="B383" s="86"/>
      <c r="C383" s="86"/>
      <c r="D383" s="86"/>
      <c r="E383" s="86"/>
    </row>
    <row r="384" spans="1:5" x14ac:dyDescent="0.15">
      <c r="A384" s="86"/>
      <c r="B384" s="86"/>
      <c r="C384" s="86"/>
      <c r="D384" s="86"/>
      <c r="E384" s="86"/>
    </row>
    <row r="385" spans="1:8" x14ac:dyDescent="0.15">
      <c r="A385" s="86"/>
      <c r="B385" s="86"/>
      <c r="C385" s="86"/>
      <c r="D385" s="86"/>
      <c r="E385" s="86"/>
    </row>
    <row r="386" spans="1:8" x14ac:dyDescent="0.15">
      <c r="A386" s="86"/>
      <c r="B386" s="86"/>
      <c r="C386" s="86"/>
      <c r="D386" s="86"/>
      <c r="E386" s="86"/>
    </row>
    <row r="387" spans="1:8" x14ac:dyDescent="0.15"/>
    <row r="388" spans="1:8" ht="11.25" thickBot="1" x14ac:dyDescent="0.2"/>
    <row r="389" spans="1:8" ht="0.75" customHeight="1" thickBot="1" x14ac:dyDescent="0.2">
      <c r="A389" s="682" t="s">
        <v>10020</v>
      </c>
      <c r="B389" s="683"/>
      <c r="C389" s="683"/>
      <c r="D389" s="683"/>
      <c r="E389" s="683"/>
      <c r="F389" s="683"/>
      <c r="G389" s="683"/>
      <c r="H389" s="684"/>
    </row>
    <row r="390" spans="1:8" ht="31.5" customHeight="1" x14ac:dyDescent="0.15">
      <c r="A390" s="682" t="s">
        <v>10084</v>
      </c>
      <c r="B390" s="683"/>
      <c r="C390" s="683"/>
      <c r="D390" s="683"/>
      <c r="E390" s="683"/>
      <c r="F390" s="683"/>
      <c r="G390" s="683"/>
      <c r="H390" s="684"/>
    </row>
    <row r="391" spans="1:8" x14ac:dyDescent="0.15"/>
    <row r="392" spans="1:8" x14ac:dyDescent="0.15"/>
    <row r="393" spans="1:8" x14ac:dyDescent="0.15"/>
    <row r="394" spans="1:8" x14ac:dyDescent="0.15"/>
    <row r="395" spans="1:8" x14ac:dyDescent="0.15"/>
    <row r="396" spans="1:8" x14ac:dyDescent="0.15"/>
    <row r="397" spans="1:8" x14ac:dyDescent="0.15"/>
    <row r="398" spans="1:8" x14ac:dyDescent="0.15"/>
    <row r="399" spans="1:8" x14ac:dyDescent="0.15"/>
    <row r="400" spans="1:8" x14ac:dyDescent="0.15"/>
    <row r="401" x14ac:dyDescent="0.15"/>
    <row r="402" x14ac:dyDescent="0.15"/>
    <row r="403" x14ac:dyDescent="0.15"/>
    <row r="404" x14ac:dyDescent="0.15"/>
    <row r="405" x14ac:dyDescent="0.15"/>
    <row r="406" x14ac:dyDescent="0.15"/>
    <row r="407" x14ac:dyDescent="0.15"/>
    <row r="408" x14ac:dyDescent="0.15"/>
    <row r="409" x14ac:dyDescent="0.15"/>
    <row r="410" x14ac:dyDescent="0.15"/>
    <row r="411" x14ac:dyDescent="0.15"/>
    <row r="412" x14ac:dyDescent="0.15"/>
    <row r="413" x14ac:dyDescent="0.15"/>
    <row r="414" x14ac:dyDescent="0.15"/>
    <row r="415" x14ac:dyDescent="0.15"/>
    <row r="416" x14ac:dyDescent="0.15"/>
    <row r="417" x14ac:dyDescent="0.15"/>
    <row r="418" x14ac:dyDescent="0.15"/>
    <row r="419" x14ac:dyDescent="0.15"/>
    <row r="420" x14ac:dyDescent="0.15"/>
    <row r="421" x14ac:dyDescent="0.15"/>
    <row r="422" x14ac:dyDescent="0.15"/>
    <row r="423" x14ac:dyDescent="0.15"/>
    <row r="424" x14ac:dyDescent="0.15"/>
    <row r="425" x14ac:dyDescent="0.15"/>
    <row r="426" x14ac:dyDescent="0.15"/>
    <row r="427" x14ac:dyDescent="0.15"/>
    <row r="428" x14ac:dyDescent="0.15"/>
    <row r="429" x14ac:dyDescent="0.15"/>
    <row r="430" x14ac:dyDescent="0.15"/>
    <row r="431" x14ac:dyDescent="0.15"/>
    <row r="432" x14ac:dyDescent="0.15"/>
    <row r="433" x14ac:dyDescent="0.15"/>
    <row r="434" x14ac:dyDescent="0.15"/>
    <row r="435" x14ac:dyDescent="0.15"/>
    <row r="436" x14ac:dyDescent="0.15"/>
    <row r="437" x14ac:dyDescent="0.15"/>
    <row r="438" x14ac:dyDescent="0.15"/>
    <row r="439" x14ac:dyDescent="0.15"/>
    <row r="440" x14ac:dyDescent="0.15"/>
    <row r="441" x14ac:dyDescent="0.15"/>
    <row r="442" x14ac:dyDescent="0.15"/>
    <row r="443" x14ac:dyDescent="0.15"/>
    <row r="444" x14ac:dyDescent="0.15"/>
    <row r="445" x14ac:dyDescent="0.15"/>
    <row r="446" x14ac:dyDescent="0.15"/>
    <row r="447" x14ac:dyDescent="0.15"/>
    <row r="448" x14ac:dyDescent="0.15"/>
    <row r="449" x14ac:dyDescent="0.15"/>
    <row r="450" x14ac:dyDescent="0.15"/>
    <row r="451" x14ac:dyDescent="0.15"/>
    <row r="452" x14ac:dyDescent="0.15"/>
    <row r="453" x14ac:dyDescent="0.15"/>
    <row r="454" x14ac:dyDescent="0.15"/>
    <row r="455" x14ac:dyDescent="0.15"/>
    <row r="456" x14ac:dyDescent="0.15"/>
    <row r="457" x14ac:dyDescent="0.15"/>
    <row r="458" x14ac:dyDescent="0.15"/>
    <row r="459" x14ac:dyDescent="0.15"/>
    <row r="460" x14ac:dyDescent="0.15"/>
    <row r="461" x14ac:dyDescent="0.15"/>
    <row r="462" x14ac:dyDescent="0.15"/>
    <row r="463" x14ac:dyDescent="0.15"/>
    <row r="464" x14ac:dyDescent="0.15"/>
    <row r="465" x14ac:dyDescent="0.15"/>
    <row r="466" x14ac:dyDescent="0.15"/>
    <row r="467" x14ac:dyDescent="0.15"/>
    <row r="468" x14ac:dyDescent="0.15"/>
    <row r="469" x14ac:dyDescent="0.15"/>
    <row r="470" x14ac:dyDescent="0.15"/>
    <row r="471" x14ac:dyDescent="0.15"/>
    <row r="472" x14ac:dyDescent="0.15"/>
    <row r="473" x14ac:dyDescent="0.15"/>
    <row r="474" x14ac:dyDescent="0.15"/>
    <row r="475" x14ac:dyDescent="0.15"/>
    <row r="476" x14ac:dyDescent="0.15"/>
    <row r="477" x14ac:dyDescent="0.15"/>
    <row r="478" x14ac:dyDescent="0.15"/>
    <row r="479" x14ac:dyDescent="0.15"/>
    <row r="480" x14ac:dyDescent="0.15"/>
    <row r="481" x14ac:dyDescent="0.15"/>
    <row r="482" x14ac:dyDescent="0.15"/>
  </sheetData>
  <sheetProtection password="CC94" sheet="1" scenarios="1"/>
  <mergeCells count="7">
    <mergeCell ref="A389:H389"/>
    <mergeCell ref="A390:H390"/>
    <mergeCell ref="A194:H194"/>
    <mergeCell ref="A293:H293"/>
    <mergeCell ref="A1:H1"/>
    <mergeCell ref="A100:H100"/>
    <mergeCell ref="A3:H3"/>
  </mergeCells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Header>&amp;C&amp;P</oddHeader>
  </headerFooter>
  <rowBreaks count="4" manualBreakCount="4">
    <brk id="98" max="7" man="1"/>
    <brk id="192" max="7" man="1"/>
    <brk id="290" max="7" man="1"/>
    <brk id="385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3">
    <tabColor theme="5" tint="0.39997558519241921"/>
  </sheetPr>
  <dimension ref="A1:N107"/>
  <sheetViews>
    <sheetView workbookViewId="0">
      <selection activeCell="K1" sqref="K1"/>
    </sheetView>
  </sheetViews>
  <sheetFormatPr defaultColWidth="0" defaultRowHeight="12.75" zeroHeight="1" x14ac:dyDescent="0.2"/>
  <cols>
    <col min="1" max="1" width="8.5703125" style="7" bestFit="1" customWidth="1"/>
    <col min="2" max="2" width="15.28515625" style="7" customWidth="1"/>
    <col min="3" max="3" width="25.7109375" style="7" customWidth="1"/>
    <col min="4" max="4" width="19" style="7" customWidth="1"/>
    <col min="5" max="5" width="17.85546875" style="7" customWidth="1"/>
    <col min="6" max="6" width="11.140625" style="7" customWidth="1"/>
    <col min="7" max="7" width="8.7109375" style="7" customWidth="1"/>
    <col min="8" max="8" width="11" style="7" customWidth="1"/>
    <col min="9" max="9" width="13" style="7" customWidth="1"/>
    <col min="10" max="10" width="12.42578125" style="7" customWidth="1"/>
    <col min="11" max="11" width="13.140625" style="7" customWidth="1"/>
    <col min="12" max="12" width="45.7109375" style="30" customWidth="1"/>
    <col min="13" max="13" width="18.28515625" style="30" customWidth="1"/>
    <col min="14" max="14" width="3.42578125" style="6" customWidth="1"/>
    <col min="15" max="16384" width="9.140625" style="6" hidden="1"/>
  </cols>
  <sheetData>
    <row r="1" spans="1:13" ht="63.75" x14ac:dyDescent="0.2">
      <c r="A1" s="250" t="s">
        <v>9820</v>
      </c>
      <c r="B1" s="251" t="s">
        <v>9821</v>
      </c>
      <c r="C1" s="251" t="s">
        <v>10087</v>
      </c>
      <c r="D1" s="251" t="s">
        <v>10075</v>
      </c>
      <c r="E1" s="251" t="s">
        <v>10074</v>
      </c>
      <c r="F1" s="251" t="s">
        <v>9822</v>
      </c>
      <c r="G1" s="251" t="s">
        <v>10030</v>
      </c>
      <c r="H1" s="251" t="s">
        <v>9823</v>
      </c>
      <c r="I1" s="251" t="s">
        <v>10031</v>
      </c>
      <c r="J1" s="251" t="s">
        <v>9833</v>
      </c>
      <c r="K1" s="251" t="s">
        <v>9834</v>
      </c>
      <c r="L1" s="491" t="s">
        <v>10088</v>
      </c>
      <c r="M1" s="498" t="s">
        <v>10089</v>
      </c>
    </row>
    <row r="2" spans="1:13" ht="38.25" x14ac:dyDescent="0.2">
      <c r="A2" s="496" t="s">
        <v>10078</v>
      </c>
      <c r="B2" s="441"/>
      <c r="C2" s="252"/>
      <c r="D2" s="252"/>
      <c r="E2" s="252"/>
      <c r="F2" s="252"/>
      <c r="G2" s="252"/>
      <c r="H2" s="252"/>
      <c r="I2" s="252"/>
      <c r="J2" s="252"/>
      <c r="K2" s="252"/>
      <c r="L2" s="492"/>
      <c r="M2" s="497"/>
    </row>
    <row r="3" spans="1:13" x14ac:dyDescent="0.2">
      <c r="A3" s="253" t="s">
        <v>9758</v>
      </c>
      <c r="B3" s="254"/>
      <c r="C3" s="254"/>
      <c r="D3" s="254"/>
      <c r="E3" s="254"/>
      <c r="F3" s="254"/>
      <c r="G3" s="254"/>
      <c r="H3" s="255">
        <f>SUM(H4:H103)</f>
        <v>0</v>
      </c>
      <c r="I3" s="255">
        <f>SUM(I4:I103)</f>
        <v>0</v>
      </c>
      <c r="J3" s="255">
        <f t="shared" ref="J3:K3" si="0">SUM(J4:J103)</f>
        <v>0</v>
      </c>
      <c r="K3" s="255">
        <f t="shared" si="0"/>
        <v>0</v>
      </c>
      <c r="L3" s="493"/>
      <c r="M3" s="256"/>
    </row>
    <row r="4" spans="1:13" x14ac:dyDescent="0.2">
      <c r="A4" s="257">
        <v>1</v>
      </c>
      <c r="B4" s="242"/>
      <c r="C4" s="242"/>
      <c r="D4" s="242"/>
      <c r="E4" s="242"/>
      <c r="F4" s="243"/>
      <c r="G4" s="243"/>
      <c r="H4" s="243"/>
      <c r="I4" s="246">
        <f>F4*G4+H4</f>
        <v>0</v>
      </c>
      <c r="J4" s="247">
        <f>I4-K4</f>
        <v>0</v>
      </c>
      <c r="K4" s="243">
        <v>0</v>
      </c>
      <c r="L4" s="494"/>
      <c r="M4" s="499">
        <f>IFERROR(VLOOKUP(L4,'7.Ütemterv_Forrás'!$G$7:$M$17,5,FALSE),0)</f>
        <v>0</v>
      </c>
    </row>
    <row r="5" spans="1:13" x14ac:dyDescent="0.2">
      <c r="A5" s="257">
        <v>2</v>
      </c>
      <c r="B5" s="242"/>
      <c r="C5" s="242"/>
      <c r="D5" s="242"/>
      <c r="E5" s="242"/>
      <c r="F5" s="243"/>
      <c r="G5" s="243"/>
      <c r="H5" s="243"/>
      <c r="I5" s="246">
        <f t="shared" ref="I5:I68" si="1">F5*G5+H5</f>
        <v>0</v>
      </c>
      <c r="J5" s="247">
        <f t="shared" ref="J5:J68" si="2">I5-K5</f>
        <v>0</v>
      </c>
      <c r="K5" s="243"/>
      <c r="L5" s="494"/>
      <c r="M5" s="499">
        <f>IFERROR(VLOOKUP(L5,'7.Ütemterv_Forrás'!$G$7:$M$17,5,FALSE),0)</f>
        <v>0</v>
      </c>
    </row>
    <row r="6" spans="1:13" ht="37.5" customHeight="1" x14ac:dyDescent="0.2">
      <c r="A6" s="257">
        <v>3</v>
      </c>
      <c r="B6" s="242"/>
      <c r="C6" s="242"/>
      <c r="D6" s="242"/>
      <c r="E6" s="242"/>
      <c r="F6" s="243"/>
      <c r="G6" s="243"/>
      <c r="H6" s="243"/>
      <c r="I6" s="246">
        <f t="shared" si="1"/>
        <v>0</v>
      </c>
      <c r="J6" s="247">
        <f t="shared" si="2"/>
        <v>0</v>
      </c>
      <c r="K6" s="243"/>
      <c r="L6" s="494"/>
      <c r="M6" s="499">
        <f>IFERROR(VLOOKUP(L6,'7.Ütemterv_Forrás'!$G$7:$M$17,5,FALSE),0)</f>
        <v>0</v>
      </c>
    </row>
    <row r="7" spans="1:13" x14ac:dyDescent="0.2">
      <c r="A7" s="257">
        <v>4</v>
      </c>
      <c r="B7" s="242"/>
      <c r="C7" s="242"/>
      <c r="D7" s="242"/>
      <c r="E7" s="242"/>
      <c r="F7" s="243"/>
      <c r="G7" s="243"/>
      <c r="H7" s="243"/>
      <c r="I7" s="246">
        <f t="shared" si="1"/>
        <v>0</v>
      </c>
      <c r="J7" s="247">
        <f t="shared" si="2"/>
        <v>0</v>
      </c>
      <c r="K7" s="243"/>
      <c r="L7" s="494"/>
      <c r="M7" s="499">
        <f>IFERROR(VLOOKUP(L7,'7.Ütemterv_Forrás'!$G$7:$M$17,5,FALSE),0)</f>
        <v>0</v>
      </c>
    </row>
    <row r="8" spans="1:13" x14ac:dyDescent="0.2">
      <c r="A8" s="257">
        <v>5</v>
      </c>
      <c r="B8" s="242"/>
      <c r="C8" s="242"/>
      <c r="D8" s="242"/>
      <c r="E8" s="242"/>
      <c r="F8" s="243"/>
      <c r="G8" s="243"/>
      <c r="H8" s="243"/>
      <c r="I8" s="246">
        <f t="shared" si="1"/>
        <v>0</v>
      </c>
      <c r="J8" s="247">
        <f t="shared" si="2"/>
        <v>0</v>
      </c>
      <c r="K8" s="243"/>
      <c r="L8" s="494"/>
      <c r="M8" s="499">
        <f>IFERROR(VLOOKUP(L8,'7.Ütemterv_Forrás'!$G$7:$M$17,5,FALSE),0)</f>
        <v>0</v>
      </c>
    </row>
    <row r="9" spans="1:13" x14ac:dyDescent="0.2">
      <c r="A9" s="257">
        <v>6</v>
      </c>
      <c r="B9" s="242"/>
      <c r="C9" s="242"/>
      <c r="D9" s="242"/>
      <c r="E9" s="242"/>
      <c r="F9" s="243"/>
      <c r="G9" s="243"/>
      <c r="H9" s="243"/>
      <c r="I9" s="246">
        <f t="shared" si="1"/>
        <v>0</v>
      </c>
      <c r="J9" s="247">
        <f t="shared" si="2"/>
        <v>0</v>
      </c>
      <c r="K9" s="243"/>
      <c r="L9" s="494"/>
      <c r="M9" s="499">
        <f>IFERROR(VLOOKUP(L9,'7.Ütemterv_Forrás'!$G$7:$M$17,5,FALSE),0)</f>
        <v>0</v>
      </c>
    </row>
    <row r="10" spans="1:13" x14ac:dyDescent="0.2">
      <c r="A10" s="257">
        <v>7</v>
      </c>
      <c r="B10" s="242"/>
      <c r="C10" s="242"/>
      <c r="D10" s="242"/>
      <c r="E10" s="242"/>
      <c r="F10" s="243"/>
      <c r="G10" s="243"/>
      <c r="H10" s="243"/>
      <c r="I10" s="246">
        <f t="shared" si="1"/>
        <v>0</v>
      </c>
      <c r="J10" s="247">
        <f t="shared" si="2"/>
        <v>0</v>
      </c>
      <c r="K10" s="243"/>
      <c r="L10" s="494"/>
      <c r="M10" s="499">
        <f>IFERROR(VLOOKUP(L10,'7.Ütemterv_Forrás'!$G$7:$M$17,5,FALSE),0)</f>
        <v>0</v>
      </c>
    </row>
    <row r="11" spans="1:13" x14ac:dyDescent="0.2">
      <c r="A11" s="257">
        <v>8</v>
      </c>
      <c r="B11" s="242"/>
      <c r="C11" s="242"/>
      <c r="D11" s="242"/>
      <c r="E11" s="242"/>
      <c r="F11" s="243"/>
      <c r="G11" s="243"/>
      <c r="H11" s="243"/>
      <c r="I11" s="246">
        <f t="shared" si="1"/>
        <v>0</v>
      </c>
      <c r="J11" s="247">
        <f t="shared" si="2"/>
        <v>0</v>
      </c>
      <c r="K11" s="243"/>
      <c r="L11" s="494"/>
      <c r="M11" s="499">
        <f>IFERROR(VLOOKUP(L11,'7.Ütemterv_Forrás'!$G$7:$M$17,5,FALSE),0)</f>
        <v>0</v>
      </c>
    </row>
    <row r="12" spans="1:13" x14ac:dyDescent="0.2">
      <c r="A12" s="257">
        <v>9</v>
      </c>
      <c r="B12" s="242"/>
      <c r="C12" s="242"/>
      <c r="D12" s="242"/>
      <c r="E12" s="242"/>
      <c r="F12" s="243"/>
      <c r="G12" s="243"/>
      <c r="H12" s="243"/>
      <c r="I12" s="246">
        <f t="shared" si="1"/>
        <v>0</v>
      </c>
      <c r="J12" s="247">
        <f t="shared" si="2"/>
        <v>0</v>
      </c>
      <c r="K12" s="243"/>
      <c r="L12" s="494"/>
      <c r="M12" s="499">
        <f>IFERROR(VLOOKUP(L12,'7.Ütemterv_Forrás'!$G$7:$M$17,5,FALSE),0)</f>
        <v>0</v>
      </c>
    </row>
    <row r="13" spans="1:13" x14ac:dyDescent="0.2">
      <c r="A13" s="257">
        <v>10</v>
      </c>
      <c r="B13" s="242"/>
      <c r="C13" s="242"/>
      <c r="D13" s="242"/>
      <c r="E13" s="242"/>
      <c r="F13" s="243"/>
      <c r="G13" s="243"/>
      <c r="H13" s="243"/>
      <c r="I13" s="246">
        <f t="shared" si="1"/>
        <v>0</v>
      </c>
      <c r="J13" s="247">
        <f t="shared" si="2"/>
        <v>0</v>
      </c>
      <c r="K13" s="243"/>
      <c r="L13" s="494"/>
      <c r="M13" s="499">
        <f>IFERROR(VLOOKUP(L13,'7.Ütemterv_Forrás'!$G$7:$M$17,5,FALSE),0)</f>
        <v>0</v>
      </c>
    </row>
    <row r="14" spans="1:13" x14ac:dyDescent="0.2">
      <c r="A14" s="257">
        <v>11</v>
      </c>
      <c r="B14" s="242"/>
      <c r="C14" s="242"/>
      <c r="D14" s="242"/>
      <c r="E14" s="242"/>
      <c r="F14" s="243"/>
      <c r="G14" s="243"/>
      <c r="H14" s="243"/>
      <c r="I14" s="246">
        <f t="shared" si="1"/>
        <v>0</v>
      </c>
      <c r="J14" s="247">
        <f t="shared" si="2"/>
        <v>0</v>
      </c>
      <c r="K14" s="243"/>
      <c r="L14" s="494"/>
      <c r="M14" s="499">
        <f>IFERROR(VLOOKUP(L14,'7.Ütemterv_Forrás'!$G$7:$M$17,5,FALSE),0)</f>
        <v>0</v>
      </c>
    </row>
    <row r="15" spans="1:13" x14ac:dyDescent="0.2">
      <c r="A15" s="257">
        <v>12</v>
      </c>
      <c r="B15" s="242"/>
      <c r="C15" s="242"/>
      <c r="D15" s="242"/>
      <c r="E15" s="242"/>
      <c r="F15" s="243"/>
      <c r="G15" s="243"/>
      <c r="H15" s="243"/>
      <c r="I15" s="246">
        <f t="shared" si="1"/>
        <v>0</v>
      </c>
      <c r="J15" s="247">
        <f t="shared" si="2"/>
        <v>0</v>
      </c>
      <c r="K15" s="243"/>
      <c r="L15" s="494"/>
      <c r="M15" s="499">
        <f>IFERROR(VLOOKUP(L15,'7.Ütemterv_Forrás'!$G$7:$M$17,5,FALSE),0)</f>
        <v>0</v>
      </c>
    </row>
    <row r="16" spans="1:13" x14ac:dyDescent="0.2">
      <c r="A16" s="257">
        <v>13</v>
      </c>
      <c r="B16" s="242"/>
      <c r="C16" s="242"/>
      <c r="D16" s="242"/>
      <c r="E16" s="242"/>
      <c r="F16" s="243"/>
      <c r="G16" s="243"/>
      <c r="H16" s="243"/>
      <c r="I16" s="246">
        <f t="shared" si="1"/>
        <v>0</v>
      </c>
      <c r="J16" s="247">
        <f t="shared" si="2"/>
        <v>0</v>
      </c>
      <c r="K16" s="243"/>
      <c r="L16" s="494"/>
      <c r="M16" s="499">
        <f>IFERROR(VLOOKUP(L16,'7.Ütemterv_Forrás'!$G$7:$M$17,5,FALSE),0)</f>
        <v>0</v>
      </c>
    </row>
    <row r="17" spans="1:13" x14ac:dyDescent="0.2">
      <c r="A17" s="257">
        <v>14</v>
      </c>
      <c r="B17" s="242"/>
      <c r="C17" s="242"/>
      <c r="D17" s="242"/>
      <c r="E17" s="242"/>
      <c r="F17" s="243"/>
      <c r="G17" s="243"/>
      <c r="H17" s="243"/>
      <c r="I17" s="246">
        <f t="shared" si="1"/>
        <v>0</v>
      </c>
      <c r="J17" s="247">
        <f t="shared" si="2"/>
        <v>0</v>
      </c>
      <c r="K17" s="243"/>
      <c r="L17" s="494"/>
      <c r="M17" s="499">
        <f>IFERROR(VLOOKUP(L17,'7.Ütemterv_Forrás'!$G$7:$M$17,5,FALSE),0)</f>
        <v>0</v>
      </c>
    </row>
    <row r="18" spans="1:13" x14ac:dyDescent="0.2">
      <c r="A18" s="257">
        <v>15</v>
      </c>
      <c r="B18" s="242"/>
      <c r="C18" s="242"/>
      <c r="D18" s="242"/>
      <c r="E18" s="242"/>
      <c r="F18" s="243"/>
      <c r="G18" s="243"/>
      <c r="H18" s="243"/>
      <c r="I18" s="246">
        <f t="shared" si="1"/>
        <v>0</v>
      </c>
      <c r="J18" s="247">
        <f t="shared" si="2"/>
        <v>0</v>
      </c>
      <c r="K18" s="243"/>
      <c r="L18" s="494"/>
      <c r="M18" s="499">
        <f>IFERROR(VLOOKUP(L18,'7.Ütemterv_Forrás'!$G$7:$M$17,5,FALSE),0)</f>
        <v>0</v>
      </c>
    </row>
    <row r="19" spans="1:13" x14ac:dyDescent="0.2">
      <c r="A19" s="257">
        <v>16</v>
      </c>
      <c r="B19" s="242"/>
      <c r="C19" s="242"/>
      <c r="D19" s="242"/>
      <c r="E19" s="242"/>
      <c r="F19" s="243"/>
      <c r="G19" s="243"/>
      <c r="H19" s="243"/>
      <c r="I19" s="246">
        <f t="shared" si="1"/>
        <v>0</v>
      </c>
      <c r="J19" s="247">
        <f t="shared" si="2"/>
        <v>0</v>
      </c>
      <c r="K19" s="243"/>
      <c r="L19" s="494"/>
      <c r="M19" s="499">
        <f>IFERROR(VLOOKUP(L19,'7.Ütemterv_Forrás'!$G$7:$M$17,5,FALSE),0)</f>
        <v>0</v>
      </c>
    </row>
    <row r="20" spans="1:13" x14ac:dyDescent="0.2">
      <c r="A20" s="257">
        <v>17</v>
      </c>
      <c r="B20" s="242"/>
      <c r="C20" s="242"/>
      <c r="D20" s="242"/>
      <c r="E20" s="242"/>
      <c r="F20" s="243"/>
      <c r="G20" s="243"/>
      <c r="H20" s="243"/>
      <c r="I20" s="246">
        <f t="shared" si="1"/>
        <v>0</v>
      </c>
      <c r="J20" s="247">
        <f t="shared" si="2"/>
        <v>0</v>
      </c>
      <c r="K20" s="243"/>
      <c r="L20" s="494"/>
      <c r="M20" s="499">
        <f>IFERROR(VLOOKUP(L20,'7.Ütemterv_Forrás'!$G$7:$M$17,5,FALSE),0)</f>
        <v>0</v>
      </c>
    </row>
    <row r="21" spans="1:13" x14ac:dyDescent="0.2">
      <c r="A21" s="257">
        <v>18</v>
      </c>
      <c r="B21" s="242"/>
      <c r="C21" s="242"/>
      <c r="D21" s="242"/>
      <c r="E21" s="242"/>
      <c r="F21" s="243"/>
      <c r="G21" s="243"/>
      <c r="H21" s="243"/>
      <c r="I21" s="246">
        <f t="shared" si="1"/>
        <v>0</v>
      </c>
      <c r="J21" s="247">
        <f t="shared" si="2"/>
        <v>0</v>
      </c>
      <c r="K21" s="243"/>
      <c r="L21" s="494"/>
      <c r="M21" s="499">
        <f>IFERROR(VLOOKUP(L21,'7.Ütemterv_Forrás'!$G$7:$M$17,5,FALSE),0)</f>
        <v>0</v>
      </c>
    </row>
    <row r="22" spans="1:13" x14ac:dyDescent="0.2">
      <c r="A22" s="257">
        <v>19</v>
      </c>
      <c r="B22" s="242"/>
      <c r="C22" s="242"/>
      <c r="D22" s="242"/>
      <c r="E22" s="242"/>
      <c r="F22" s="243"/>
      <c r="G22" s="243"/>
      <c r="H22" s="243"/>
      <c r="I22" s="246">
        <f t="shared" si="1"/>
        <v>0</v>
      </c>
      <c r="J22" s="247">
        <f t="shared" si="2"/>
        <v>0</v>
      </c>
      <c r="K22" s="243"/>
      <c r="L22" s="494"/>
      <c r="M22" s="499">
        <f>IFERROR(VLOOKUP(L22,'7.Ütemterv_Forrás'!$G$7:$M$17,5,FALSE),0)</f>
        <v>0</v>
      </c>
    </row>
    <row r="23" spans="1:13" x14ac:dyDescent="0.2">
      <c r="A23" s="257">
        <v>20</v>
      </c>
      <c r="B23" s="242"/>
      <c r="C23" s="242"/>
      <c r="D23" s="242"/>
      <c r="E23" s="242"/>
      <c r="F23" s="243"/>
      <c r="G23" s="243"/>
      <c r="H23" s="243"/>
      <c r="I23" s="246">
        <f t="shared" si="1"/>
        <v>0</v>
      </c>
      <c r="J23" s="247">
        <f t="shared" si="2"/>
        <v>0</v>
      </c>
      <c r="K23" s="243"/>
      <c r="L23" s="494"/>
      <c r="M23" s="499">
        <f>IFERROR(VLOOKUP(L23,'7.Ütemterv_Forrás'!$G$7:$M$17,5,FALSE),0)</f>
        <v>0</v>
      </c>
    </row>
    <row r="24" spans="1:13" x14ac:dyDescent="0.2">
      <c r="A24" s="257">
        <v>21</v>
      </c>
      <c r="B24" s="242"/>
      <c r="C24" s="242"/>
      <c r="D24" s="242"/>
      <c r="E24" s="242"/>
      <c r="F24" s="243"/>
      <c r="G24" s="243"/>
      <c r="H24" s="243"/>
      <c r="I24" s="246">
        <f t="shared" si="1"/>
        <v>0</v>
      </c>
      <c r="J24" s="247">
        <f t="shared" si="2"/>
        <v>0</v>
      </c>
      <c r="K24" s="243"/>
      <c r="L24" s="494"/>
      <c r="M24" s="499">
        <f>IFERROR(VLOOKUP(L24,'7.Ütemterv_Forrás'!$G$7:$M$17,5,FALSE),0)</f>
        <v>0</v>
      </c>
    </row>
    <row r="25" spans="1:13" x14ac:dyDescent="0.2">
      <c r="A25" s="257">
        <v>22</v>
      </c>
      <c r="B25" s="242"/>
      <c r="C25" s="242"/>
      <c r="D25" s="242"/>
      <c r="E25" s="242"/>
      <c r="F25" s="243"/>
      <c r="G25" s="243"/>
      <c r="H25" s="243"/>
      <c r="I25" s="246">
        <f t="shared" si="1"/>
        <v>0</v>
      </c>
      <c r="J25" s="247">
        <f t="shared" si="2"/>
        <v>0</v>
      </c>
      <c r="K25" s="243"/>
      <c r="L25" s="494"/>
      <c r="M25" s="499">
        <f>IFERROR(VLOOKUP(L25,'7.Ütemterv_Forrás'!$G$7:$M$17,5,FALSE),0)</f>
        <v>0</v>
      </c>
    </row>
    <row r="26" spans="1:13" x14ac:dyDescent="0.2">
      <c r="A26" s="257">
        <v>23</v>
      </c>
      <c r="B26" s="242"/>
      <c r="C26" s="242"/>
      <c r="D26" s="242"/>
      <c r="E26" s="242"/>
      <c r="F26" s="243"/>
      <c r="G26" s="243"/>
      <c r="H26" s="243"/>
      <c r="I26" s="246">
        <f t="shared" si="1"/>
        <v>0</v>
      </c>
      <c r="J26" s="247">
        <f t="shared" si="2"/>
        <v>0</v>
      </c>
      <c r="K26" s="243"/>
      <c r="L26" s="494"/>
      <c r="M26" s="499">
        <f>IFERROR(VLOOKUP(L26,'7.Ütemterv_Forrás'!$G$7:$M$17,5,FALSE),0)</f>
        <v>0</v>
      </c>
    </row>
    <row r="27" spans="1:13" x14ac:dyDescent="0.2">
      <c r="A27" s="257">
        <v>24</v>
      </c>
      <c r="B27" s="242"/>
      <c r="C27" s="242"/>
      <c r="D27" s="242"/>
      <c r="E27" s="242"/>
      <c r="F27" s="243"/>
      <c r="G27" s="243"/>
      <c r="H27" s="243"/>
      <c r="I27" s="246">
        <f t="shared" si="1"/>
        <v>0</v>
      </c>
      <c r="J27" s="247">
        <f t="shared" si="2"/>
        <v>0</v>
      </c>
      <c r="K27" s="243"/>
      <c r="L27" s="494"/>
      <c r="M27" s="499">
        <f>IFERROR(VLOOKUP(L27,'7.Ütemterv_Forrás'!$G$7:$M$17,5,FALSE),0)</f>
        <v>0</v>
      </c>
    </row>
    <row r="28" spans="1:13" x14ac:dyDescent="0.2">
      <c r="A28" s="257">
        <v>25</v>
      </c>
      <c r="B28" s="242"/>
      <c r="C28" s="242"/>
      <c r="D28" s="242"/>
      <c r="E28" s="242"/>
      <c r="F28" s="243"/>
      <c r="G28" s="243"/>
      <c r="H28" s="243"/>
      <c r="I28" s="246">
        <f t="shared" si="1"/>
        <v>0</v>
      </c>
      <c r="J28" s="247">
        <f t="shared" si="2"/>
        <v>0</v>
      </c>
      <c r="K28" s="243"/>
      <c r="L28" s="494"/>
      <c r="M28" s="499">
        <f>IFERROR(VLOOKUP(L28,'7.Ütemterv_Forrás'!$G$7:$M$17,5,FALSE),0)</f>
        <v>0</v>
      </c>
    </row>
    <row r="29" spans="1:13" x14ac:dyDescent="0.2">
      <c r="A29" s="257">
        <v>26</v>
      </c>
      <c r="B29" s="242"/>
      <c r="C29" s="242"/>
      <c r="D29" s="242"/>
      <c r="E29" s="242"/>
      <c r="F29" s="243"/>
      <c r="G29" s="243"/>
      <c r="H29" s="243"/>
      <c r="I29" s="246">
        <f t="shared" si="1"/>
        <v>0</v>
      </c>
      <c r="J29" s="247">
        <f t="shared" si="2"/>
        <v>0</v>
      </c>
      <c r="K29" s="243"/>
      <c r="L29" s="494"/>
      <c r="M29" s="499">
        <f>IFERROR(VLOOKUP(L29,'7.Ütemterv_Forrás'!$G$7:$M$17,5,FALSE),0)</f>
        <v>0</v>
      </c>
    </row>
    <row r="30" spans="1:13" x14ac:dyDescent="0.2">
      <c r="A30" s="257">
        <v>27</v>
      </c>
      <c r="B30" s="242"/>
      <c r="C30" s="242"/>
      <c r="D30" s="242"/>
      <c r="E30" s="242"/>
      <c r="F30" s="243"/>
      <c r="G30" s="243"/>
      <c r="H30" s="243"/>
      <c r="I30" s="246">
        <f t="shared" si="1"/>
        <v>0</v>
      </c>
      <c r="J30" s="247">
        <f t="shared" si="2"/>
        <v>0</v>
      </c>
      <c r="K30" s="243"/>
      <c r="L30" s="494"/>
      <c r="M30" s="499">
        <f>IFERROR(VLOOKUP(L30,'7.Ütemterv_Forrás'!$G$7:$M$17,5,FALSE),0)</f>
        <v>0</v>
      </c>
    </row>
    <row r="31" spans="1:13" x14ac:dyDescent="0.2">
      <c r="A31" s="257">
        <v>28</v>
      </c>
      <c r="B31" s="242"/>
      <c r="C31" s="242"/>
      <c r="D31" s="242"/>
      <c r="E31" s="242"/>
      <c r="F31" s="243"/>
      <c r="G31" s="243"/>
      <c r="H31" s="243"/>
      <c r="I31" s="246">
        <f t="shared" si="1"/>
        <v>0</v>
      </c>
      <c r="J31" s="247">
        <f t="shared" si="2"/>
        <v>0</v>
      </c>
      <c r="K31" s="243"/>
      <c r="L31" s="494"/>
      <c r="M31" s="499">
        <f>IFERROR(VLOOKUP(L31,'7.Ütemterv_Forrás'!$G$7:$M$17,5,FALSE),0)</f>
        <v>0</v>
      </c>
    </row>
    <row r="32" spans="1:13" x14ac:dyDescent="0.2">
      <c r="A32" s="257">
        <v>29</v>
      </c>
      <c r="B32" s="242"/>
      <c r="C32" s="242"/>
      <c r="D32" s="242"/>
      <c r="E32" s="242"/>
      <c r="F32" s="243"/>
      <c r="G32" s="243"/>
      <c r="H32" s="243"/>
      <c r="I32" s="246">
        <f t="shared" si="1"/>
        <v>0</v>
      </c>
      <c r="J32" s="247">
        <f t="shared" si="2"/>
        <v>0</v>
      </c>
      <c r="K32" s="243"/>
      <c r="L32" s="494"/>
      <c r="M32" s="499">
        <f>IFERROR(VLOOKUP(L32,'7.Ütemterv_Forrás'!$G$7:$M$17,5,FALSE),0)</f>
        <v>0</v>
      </c>
    </row>
    <row r="33" spans="1:13" x14ac:dyDescent="0.2">
      <c r="A33" s="257">
        <v>30</v>
      </c>
      <c r="B33" s="242"/>
      <c r="C33" s="242"/>
      <c r="D33" s="242"/>
      <c r="E33" s="242"/>
      <c r="F33" s="243"/>
      <c r="G33" s="243"/>
      <c r="H33" s="243"/>
      <c r="I33" s="246">
        <f t="shared" si="1"/>
        <v>0</v>
      </c>
      <c r="J33" s="247">
        <f t="shared" si="2"/>
        <v>0</v>
      </c>
      <c r="K33" s="243"/>
      <c r="L33" s="494"/>
      <c r="M33" s="499">
        <f>IFERROR(VLOOKUP(L33,'7.Ütemterv_Forrás'!$G$7:$M$17,5,FALSE),0)</f>
        <v>0</v>
      </c>
    </row>
    <row r="34" spans="1:13" x14ac:dyDescent="0.2">
      <c r="A34" s="257">
        <v>31</v>
      </c>
      <c r="B34" s="242"/>
      <c r="C34" s="242"/>
      <c r="D34" s="242"/>
      <c r="E34" s="242"/>
      <c r="F34" s="243"/>
      <c r="G34" s="243"/>
      <c r="H34" s="243"/>
      <c r="I34" s="246">
        <f t="shared" si="1"/>
        <v>0</v>
      </c>
      <c r="J34" s="247">
        <f t="shared" si="2"/>
        <v>0</v>
      </c>
      <c r="K34" s="243"/>
      <c r="L34" s="494"/>
      <c r="M34" s="499">
        <f>IFERROR(VLOOKUP(L34,'7.Ütemterv_Forrás'!$G$7:$M$17,5,FALSE),0)</f>
        <v>0</v>
      </c>
    </row>
    <row r="35" spans="1:13" x14ac:dyDescent="0.2">
      <c r="A35" s="257">
        <v>32</v>
      </c>
      <c r="B35" s="242"/>
      <c r="C35" s="242"/>
      <c r="D35" s="242"/>
      <c r="E35" s="242"/>
      <c r="F35" s="243"/>
      <c r="G35" s="243"/>
      <c r="H35" s="243"/>
      <c r="I35" s="246">
        <f t="shared" si="1"/>
        <v>0</v>
      </c>
      <c r="J35" s="247">
        <f t="shared" si="2"/>
        <v>0</v>
      </c>
      <c r="K35" s="243"/>
      <c r="L35" s="494"/>
      <c r="M35" s="499">
        <f>IFERROR(VLOOKUP(L35,'7.Ütemterv_Forrás'!$G$7:$M$17,5,FALSE),0)</f>
        <v>0</v>
      </c>
    </row>
    <row r="36" spans="1:13" x14ac:dyDescent="0.2">
      <c r="A36" s="257">
        <v>33</v>
      </c>
      <c r="B36" s="242"/>
      <c r="C36" s="242"/>
      <c r="D36" s="242"/>
      <c r="E36" s="242"/>
      <c r="F36" s="243"/>
      <c r="G36" s="243"/>
      <c r="H36" s="243"/>
      <c r="I36" s="246">
        <f t="shared" si="1"/>
        <v>0</v>
      </c>
      <c r="J36" s="247">
        <f t="shared" si="2"/>
        <v>0</v>
      </c>
      <c r="K36" s="243"/>
      <c r="L36" s="494"/>
      <c r="M36" s="499">
        <f>IFERROR(VLOOKUP(L36,'7.Ütemterv_Forrás'!$G$7:$M$17,5,FALSE),0)</f>
        <v>0</v>
      </c>
    </row>
    <row r="37" spans="1:13" x14ac:dyDescent="0.2">
      <c r="A37" s="257">
        <v>34</v>
      </c>
      <c r="B37" s="242"/>
      <c r="C37" s="242"/>
      <c r="D37" s="242"/>
      <c r="E37" s="242"/>
      <c r="F37" s="243"/>
      <c r="G37" s="243"/>
      <c r="H37" s="243"/>
      <c r="I37" s="246">
        <f t="shared" si="1"/>
        <v>0</v>
      </c>
      <c r="J37" s="247">
        <f t="shared" si="2"/>
        <v>0</v>
      </c>
      <c r="K37" s="243"/>
      <c r="L37" s="494"/>
      <c r="M37" s="499">
        <f>IFERROR(VLOOKUP(L37,'7.Ütemterv_Forrás'!$G$7:$M$17,5,FALSE),0)</f>
        <v>0</v>
      </c>
    </row>
    <row r="38" spans="1:13" x14ac:dyDescent="0.2">
      <c r="A38" s="257">
        <v>35</v>
      </c>
      <c r="B38" s="242"/>
      <c r="C38" s="242"/>
      <c r="D38" s="242"/>
      <c r="E38" s="242"/>
      <c r="F38" s="243"/>
      <c r="G38" s="243"/>
      <c r="H38" s="243"/>
      <c r="I38" s="246">
        <f t="shared" si="1"/>
        <v>0</v>
      </c>
      <c r="J38" s="247">
        <f t="shared" si="2"/>
        <v>0</v>
      </c>
      <c r="K38" s="243"/>
      <c r="L38" s="494"/>
      <c r="M38" s="499">
        <f>IFERROR(VLOOKUP(L38,'7.Ütemterv_Forrás'!$G$7:$M$17,5,FALSE),0)</f>
        <v>0</v>
      </c>
    </row>
    <row r="39" spans="1:13" x14ac:dyDescent="0.2">
      <c r="A39" s="257">
        <v>36</v>
      </c>
      <c r="B39" s="242"/>
      <c r="C39" s="242"/>
      <c r="D39" s="242"/>
      <c r="E39" s="242"/>
      <c r="F39" s="243"/>
      <c r="G39" s="243"/>
      <c r="H39" s="243"/>
      <c r="I39" s="246">
        <f t="shared" si="1"/>
        <v>0</v>
      </c>
      <c r="J39" s="247">
        <f t="shared" si="2"/>
        <v>0</v>
      </c>
      <c r="K39" s="243"/>
      <c r="L39" s="494"/>
      <c r="M39" s="499">
        <f>IFERROR(VLOOKUP(L39,'7.Ütemterv_Forrás'!$G$7:$M$17,5,FALSE),0)</f>
        <v>0</v>
      </c>
    </row>
    <row r="40" spans="1:13" x14ac:dyDescent="0.2">
      <c r="A40" s="257">
        <v>37</v>
      </c>
      <c r="B40" s="242"/>
      <c r="C40" s="242"/>
      <c r="D40" s="242"/>
      <c r="E40" s="242"/>
      <c r="F40" s="243"/>
      <c r="G40" s="243"/>
      <c r="H40" s="243"/>
      <c r="I40" s="246">
        <f t="shared" si="1"/>
        <v>0</v>
      </c>
      <c r="J40" s="247">
        <f t="shared" si="2"/>
        <v>0</v>
      </c>
      <c r="K40" s="243"/>
      <c r="L40" s="494"/>
      <c r="M40" s="499">
        <f>IFERROR(VLOOKUP(L40,'7.Ütemterv_Forrás'!$G$7:$M$17,5,FALSE),0)</f>
        <v>0</v>
      </c>
    </row>
    <row r="41" spans="1:13" x14ac:dyDescent="0.2">
      <c r="A41" s="257">
        <v>38</v>
      </c>
      <c r="B41" s="242"/>
      <c r="C41" s="242"/>
      <c r="D41" s="242"/>
      <c r="E41" s="242"/>
      <c r="F41" s="243"/>
      <c r="G41" s="243"/>
      <c r="H41" s="243"/>
      <c r="I41" s="246">
        <f t="shared" si="1"/>
        <v>0</v>
      </c>
      <c r="J41" s="247">
        <f t="shared" si="2"/>
        <v>0</v>
      </c>
      <c r="K41" s="243"/>
      <c r="L41" s="494"/>
      <c r="M41" s="499">
        <f>IFERROR(VLOOKUP(L41,'7.Ütemterv_Forrás'!$G$7:$M$17,5,FALSE),0)</f>
        <v>0</v>
      </c>
    </row>
    <row r="42" spans="1:13" x14ac:dyDescent="0.2">
      <c r="A42" s="257">
        <v>39</v>
      </c>
      <c r="B42" s="242"/>
      <c r="C42" s="242"/>
      <c r="D42" s="242"/>
      <c r="E42" s="242"/>
      <c r="F42" s="243"/>
      <c r="G42" s="243"/>
      <c r="H42" s="243"/>
      <c r="I42" s="246">
        <f t="shared" si="1"/>
        <v>0</v>
      </c>
      <c r="J42" s="247">
        <f t="shared" si="2"/>
        <v>0</v>
      </c>
      <c r="K42" s="243"/>
      <c r="L42" s="494"/>
      <c r="M42" s="499">
        <f>IFERROR(VLOOKUP(L42,'7.Ütemterv_Forrás'!$G$7:$M$17,5,FALSE),0)</f>
        <v>0</v>
      </c>
    </row>
    <row r="43" spans="1:13" x14ac:dyDescent="0.2">
      <c r="A43" s="257">
        <v>40</v>
      </c>
      <c r="B43" s="242"/>
      <c r="C43" s="242"/>
      <c r="D43" s="242"/>
      <c r="E43" s="242"/>
      <c r="F43" s="243"/>
      <c r="G43" s="243"/>
      <c r="H43" s="243"/>
      <c r="I43" s="246">
        <f t="shared" si="1"/>
        <v>0</v>
      </c>
      <c r="J43" s="247">
        <f t="shared" si="2"/>
        <v>0</v>
      </c>
      <c r="K43" s="243"/>
      <c r="L43" s="494"/>
      <c r="M43" s="499">
        <f>IFERROR(VLOOKUP(L43,'7.Ütemterv_Forrás'!$G$7:$M$17,5,FALSE),0)</f>
        <v>0</v>
      </c>
    </row>
    <row r="44" spans="1:13" x14ac:dyDescent="0.2">
      <c r="A44" s="257">
        <v>41</v>
      </c>
      <c r="B44" s="242"/>
      <c r="C44" s="242"/>
      <c r="D44" s="242"/>
      <c r="E44" s="242"/>
      <c r="F44" s="243"/>
      <c r="G44" s="243"/>
      <c r="H44" s="243"/>
      <c r="I44" s="246">
        <f t="shared" si="1"/>
        <v>0</v>
      </c>
      <c r="J44" s="247">
        <f t="shared" si="2"/>
        <v>0</v>
      </c>
      <c r="K44" s="243"/>
      <c r="L44" s="494"/>
      <c r="M44" s="499">
        <f>IFERROR(VLOOKUP(L44,'7.Ütemterv_Forrás'!$G$7:$M$17,5,FALSE),0)</f>
        <v>0</v>
      </c>
    </row>
    <row r="45" spans="1:13" x14ac:dyDescent="0.2">
      <c r="A45" s="257">
        <v>42</v>
      </c>
      <c r="B45" s="242"/>
      <c r="C45" s="242"/>
      <c r="D45" s="242"/>
      <c r="E45" s="242"/>
      <c r="F45" s="243"/>
      <c r="G45" s="243"/>
      <c r="H45" s="243"/>
      <c r="I45" s="246">
        <f t="shared" si="1"/>
        <v>0</v>
      </c>
      <c r="J45" s="247">
        <f t="shared" si="2"/>
        <v>0</v>
      </c>
      <c r="K45" s="243"/>
      <c r="L45" s="494"/>
      <c r="M45" s="499">
        <f>IFERROR(VLOOKUP(L45,'7.Ütemterv_Forrás'!$G$7:$M$17,5,FALSE),0)</f>
        <v>0</v>
      </c>
    </row>
    <row r="46" spans="1:13" x14ac:dyDescent="0.2">
      <c r="A46" s="257">
        <v>43</v>
      </c>
      <c r="B46" s="242"/>
      <c r="C46" s="242"/>
      <c r="D46" s="242"/>
      <c r="E46" s="242"/>
      <c r="F46" s="243"/>
      <c r="G46" s="243"/>
      <c r="H46" s="243"/>
      <c r="I46" s="246">
        <f t="shared" si="1"/>
        <v>0</v>
      </c>
      <c r="J46" s="247">
        <f t="shared" si="2"/>
        <v>0</v>
      </c>
      <c r="K46" s="243"/>
      <c r="L46" s="494"/>
      <c r="M46" s="499">
        <f>IFERROR(VLOOKUP(L46,'7.Ütemterv_Forrás'!$G$7:$M$17,5,FALSE),0)</f>
        <v>0</v>
      </c>
    </row>
    <row r="47" spans="1:13" x14ac:dyDescent="0.2">
      <c r="A47" s="257">
        <v>44</v>
      </c>
      <c r="B47" s="242"/>
      <c r="C47" s="242"/>
      <c r="D47" s="242"/>
      <c r="E47" s="242"/>
      <c r="F47" s="243"/>
      <c r="G47" s="243"/>
      <c r="H47" s="243"/>
      <c r="I47" s="246">
        <f t="shared" si="1"/>
        <v>0</v>
      </c>
      <c r="J47" s="247">
        <f t="shared" si="2"/>
        <v>0</v>
      </c>
      <c r="K47" s="243"/>
      <c r="L47" s="494"/>
      <c r="M47" s="499">
        <f>IFERROR(VLOOKUP(L47,'7.Ütemterv_Forrás'!$G$7:$M$17,5,FALSE),0)</f>
        <v>0</v>
      </c>
    </row>
    <row r="48" spans="1:13" x14ac:dyDescent="0.2">
      <c r="A48" s="257">
        <v>45</v>
      </c>
      <c r="B48" s="242"/>
      <c r="C48" s="242"/>
      <c r="D48" s="242"/>
      <c r="E48" s="242"/>
      <c r="F48" s="243"/>
      <c r="G48" s="243"/>
      <c r="H48" s="243"/>
      <c r="I48" s="246">
        <f t="shared" si="1"/>
        <v>0</v>
      </c>
      <c r="J48" s="247">
        <f t="shared" si="2"/>
        <v>0</v>
      </c>
      <c r="K48" s="243"/>
      <c r="L48" s="494"/>
      <c r="M48" s="499">
        <f>IFERROR(VLOOKUP(L48,'7.Ütemterv_Forrás'!$G$7:$M$17,5,FALSE),0)</f>
        <v>0</v>
      </c>
    </row>
    <row r="49" spans="1:13" x14ac:dyDescent="0.2">
      <c r="A49" s="257">
        <v>46</v>
      </c>
      <c r="B49" s="242"/>
      <c r="C49" s="242"/>
      <c r="D49" s="242"/>
      <c r="E49" s="242"/>
      <c r="F49" s="243"/>
      <c r="G49" s="243"/>
      <c r="H49" s="243"/>
      <c r="I49" s="246">
        <f t="shared" si="1"/>
        <v>0</v>
      </c>
      <c r="J49" s="247">
        <f t="shared" si="2"/>
        <v>0</v>
      </c>
      <c r="K49" s="243"/>
      <c r="L49" s="494"/>
      <c r="M49" s="499">
        <f>IFERROR(VLOOKUP(L49,'7.Ütemterv_Forrás'!$G$7:$M$17,5,FALSE),0)</f>
        <v>0</v>
      </c>
    </row>
    <row r="50" spans="1:13" x14ac:dyDescent="0.2">
      <c r="A50" s="257">
        <v>47</v>
      </c>
      <c r="B50" s="242"/>
      <c r="C50" s="242"/>
      <c r="D50" s="242"/>
      <c r="E50" s="242"/>
      <c r="F50" s="243"/>
      <c r="G50" s="243"/>
      <c r="H50" s="243"/>
      <c r="I50" s="246">
        <f t="shared" si="1"/>
        <v>0</v>
      </c>
      <c r="J50" s="247">
        <f t="shared" si="2"/>
        <v>0</v>
      </c>
      <c r="K50" s="243"/>
      <c r="L50" s="494"/>
      <c r="M50" s="499">
        <f>IFERROR(VLOOKUP(L50,'7.Ütemterv_Forrás'!$G$7:$M$17,5,FALSE),0)</f>
        <v>0</v>
      </c>
    </row>
    <row r="51" spans="1:13" x14ac:dyDescent="0.2">
      <c r="A51" s="257">
        <v>48</v>
      </c>
      <c r="B51" s="242"/>
      <c r="C51" s="242"/>
      <c r="D51" s="242"/>
      <c r="E51" s="242"/>
      <c r="F51" s="243"/>
      <c r="G51" s="243"/>
      <c r="H51" s="243"/>
      <c r="I51" s="246">
        <f t="shared" si="1"/>
        <v>0</v>
      </c>
      <c r="J51" s="247">
        <f t="shared" si="2"/>
        <v>0</v>
      </c>
      <c r="K51" s="243"/>
      <c r="L51" s="494"/>
      <c r="M51" s="499">
        <f>IFERROR(VLOOKUP(L51,'7.Ütemterv_Forrás'!$G$7:$M$17,5,FALSE),0)</f>
        <v>0</v>
      </c>
    </row>
    <row r="52" spans="1:13" x14ac:dyDescent="0.2">
      <c r="A52" s="257">
        <v>49</v>
      </c>
      <c r="B52" s="242"/>
      <c r="C52" s="242"/>
      <c r="D52" s="242"/>
      <c r="E52" s="242"/>
      <c r="F52" s="243"/>
      <c r="G52" s="243"/>
      <c r="H52" s="243"/>
      <c r="I52" s="246">
        <f t="shared" si="1"/>
        <v>0</v>
      </c>
      <c r="J52" s="247">
        <f t="shared" si="2"/>
        <v>0</v>
      </c>
      <c r="K52" s="243"/>
      <c r="L52" s="494"/>
      <c r="M52" s="499">
        <f>IFERROR(VLOOKUP(L52,'7.Ütemterv_Forrás'!$G$7:$M$17,5,FALSE),0)</f>
        <v>0</v>
      </c>
    </row>
    <row r="53" spans="1:13" x14ac:dyDescent="0.2">
      <c r="A53" s="257">
        <v>50</v>
      </c>
      <c r="B53" s="242"/>
      <c r="C53" s="242"/>
      <c r="D53" s="242"/>
      <c r="E53" s="242"/>
      <c r="F53" s="243"/>
      <c r="G53" s="243"/>
      <c r="H53" s="243"/>
      <c r="I53" s="246">
        <f t="shared" si="1"/>
        <v>0</v>
      </c>
      <c r="J53" s="247">
        <f t="shared" si="2"/>
        <v>0</v>
      </c>
      <c r="K53" s="243"/>
      <c r="L53" s="494"/>
      <c r="M53" s="499">
        <f>IFERROR(VLOOKUP(L53,'7.Ütemterv_Forrás'!$G$7:$M$17,5,FALSE),0)</f>
        <v>0</v>
      </c>
    </row>
    <row r="54" spans="1:13" x14ac:dyDescent="0.2">
      <c r="A54" s="257">
        <v>51</v>
      </c>
      <c r="B54" s="242"/>
      <c r="C54" s="242"/>
      <c r="D54" s="242"/>
      <c r="E54" s="242"/>
      <c r="F54" s="243"/>
      <c r="G54" s="243"/>
      <c r="H54" s="243"/>
      <c r="I54" s="246">
        <f t="shared" si="1"/>
        <v>0</v>
      </c>
      <c r="J54" s="247">
        <f t="shared" si="2"/>
        <v>0</v>
      </c>
      <c r="K54" s="243"/>
      <c r="L54" s="494"/>
      <c r="M54" s="499">
        <f>IFERROR(VLOOKUP(L54,'7.Ütemterv_Forrás'!$G$7:$M$17,5,FALSE),0)</f>
        <v>0</v>
      </c>
    </row>
    <row r="55" spans="1:13" x14ac:dyDescent="0.2">
      <c r="A55" s="257">
        <v>52</v>
      </c>
      <c r="B55" s="242"/>
      <c r="C55" s="242"/>
      <c r="D55" s="242"/>
      <c r="E55" s="242"/>
      <c r="F55" s="243"/>
      <c r="G55" s="243"/>
      <c r="H55" s="243"/>
      <c r="I55" s="246">
        <f t="shared" si="1"/>
        <v>0</v>
      </c>
      <c r="J55" s="247">
        <f t="shared" si="2"/>
        <v>0</v>
      </c>
      <c r="K55" s="243"/>
      <c r="L55" s="494"/>
      <c r="M55" s="499">
        <f>IFERROR(VLOOKUP(L55,'7.Ütemterv_Forrás'!$G$7:$M$17,5,FALSE),0)</f>
        <v>0</v>
      </c>
    </row>
    <row r="56" spans="1:13" x14ac:dyDescent="0.2">
      <c r="A56" s="257">
        <v>53</v>
      </c>
      <c r="B56" s="242"/>
      <c r="C56" s="242"/>
      <c r="D56" s="242"/>
      <c r="E56" s="242"/>
      <c r="F56" s="243"/>
      <c r="G56" s="243"/>
      <c r="H56" s="243"/>
      <c r="I56" s="246">
        <f t="shared" si="1"/>
        <v>0</v>
      </c>
      <c r="J56" s="247">
        <f t="shared" si="2"/>
        <v>0</v>
      </c>
      <c r="K56" s="243"/>
      <c r="L56" s="494"/>
      <c r="M56" s="499">
        <f>IFERROR(VLOOKUP(L56,'7.Ütemterv_Forrás'!$G$7:$M$17,5,FALSE),0)</f>
        <v>0</v>
      </c>
    </row>
    <row r="57" spans="1:13" x14ac:dyDescent="0.2">
      <c r="A57" s="257">
        <v>54</v>
      </c>
      <c r="B57" s="242"/>
      <c r="C57" s="242"/>
      <c r="D57" s="242"/>
      <c r="E57" s="242"/>
      <c r="F57" s="243"/>
      <c r="G57" s="243"/>
      <c r="H57" s="243"/>
      <c r="I57" s="246">
        <f t="shared" si="1"/>
        <v>0</v>
      </c>
      <c r="J57" s="247">
        <f t="shared" si="2"/>
        <v>0</v>
      </c>
      <c r="K57" s="243"/>
      <c r="L57" s="494"/>
      <c r="M57" s="499">
        <f>IFERROR(VLOOKUP(L57,'7.Ütemterv_Forrás'!$G$7:$M$17,5,FALSE),0)</f>
        <v>0</v>
      </c>
    </row>
    <row r="58" spans="1:13" x14ac:dyDescent="0.2">
      <c r="A58" s="257">
        <v>55</v>
      </c>
      <c r="B58" s="242"/>
      <c r="C58" s="242"/>
      <c r="D58" s="242"/>
      <c r="E58" s="242"/>
      <c r="F58" s="243"/>
      <c r="G58" s="243"/>
      <c r="H58" s="243"/>
      <c r="I58" s="246">
        <f t="shared" si="1"/>
        <v>0</v>
      </c>
      <c r="J58" s="247">
        <f t="shared" si="2"/>
        <v>0</v>
      </c>
      <c r="K58" s="243"/>
      <c r="L58" s="494"/>
      <c r="M58" s="499">
        <f>IFERROR(VLOOKUP(L58,'7.Ütemterv_Forrás'!$G$7:$M$17,5,FALSE),0)</f>
        <v>0</v>
      </c>
    </row>
    <row r="59" spans="1:13" x14ac:dyDescent="0.2">
      <c r="A59" s="257">
        <v>56</v>
      </c>
      <c r="B59" s="242"/>
      <c r="C59" s="242"/>
      <c r="D59" s="242"/>
      <c r="E59" s="242"/>
      <c r="F59" s="243"/>
      <c r="G59" s="243"/>
      <c r="H59" s="243"/>
      <c r="I59" s="246">
        <f t="shared" si="1"/>
        <v>0</v>
      </c>
      <c r="J59" s="247">
        <f t="shared" si="2"/>
        <v>0</v>
      </c>
      <c r="K59" s="243"/>
      <c r="L59" s="494"/>
      <c r="M59" s="499">
        <f>IFERROR(VLOOKUP(L59,'7.Ütemterv_Forrás'!$G$7:$M$17,5,FALSE),0)</f>
        <v>0</v>
      </c>
    </row>
    <row r="60" spans="1:13" x14ac:dyDescent="0.2">
      <c r="A60" s="257">
        <v>57</v>
      </c>
      <c r="B60" s="242"/>
      <c r="C60" s="242"/>
      <c r="D60" s="242"/>
      <c r="E60" s="242"/>
      <c r="F60" s="243"/>
      <c r="G60" s="243"/>
      <c r="H60" s="243"/>
      <c r="I60" s="246">
        <f t="shared" si="1"/>
        <v>0</v>
      </c>
      <c r="J60" s="247">
        <f t="shared" si="2"/>
        <v>0</v>
      </c>
      <c r="K60" s="243"/>
      <c r="L60" s="494"/>
      <c r="M60" s="499">
        <f>IFERROR(VLOOKUP(L60,'7.Ütemterv_Forrás'!$G$7:$M$17,5,FALSE),0)</f>
        <v>0</v>
      </c>
    </row>
    <row r="61" spans="1:13" x14ac:dyDescent="0.2">
      <c r="A61" s="257">
        <v>58</v>
      </c>
      <c r="B61" s="242"/>
      <c r="C61" s="242"/>
      <c r="D61" s="242"/>
      <c r="E61" s="242"/>
      <c r="F61" s="243"/>
      <c r="G61" s="243"/>
      <c r="H61" s="243"/>
      <c r="I61" s="246">
        <f t="shared" si="1"/>
        <v>0</v>
      </c>
      <c r="J61" s="247">
        <f t="shared" si="2"/>
        <v>0</v>
      </c>
      <c r="K61" s="243"/>
      <c r="L61" s="494"/>
      <c r="M61" s="499">
        <f>IFERROR(VLOOKUP(L61,'7.Ütemterv_Forrás'!$G$7:$M$17,5,FALSE),0)</f>
        <v>0</v>
      </c>
    </row>
    <row r="62" spans="1:13" x14ac:dyDescent="0.2">
      <c r="A62" s="257">
        <v>59</v>
      </c>
      <c r="B62" s="242"/>
      <c r="C62" s="242"/>
      <c r="D62" s="242"/>
      <c r="E62" s="242"/>
      <c r="F62" s="243"/>
      <c r="G62" s="243"/>
      <c r="H62" s="243"/>
      <c r="I62" s="246">
        <f t="shared" si="1"/>
        <v>0</v>
      </c>
      <c r="J62" s="247">
        <f t="shared" si="2"/>
        <v>0</v>
      </c>
      <c r="K62" s="243"/>
      <c r="L62" s="494"/>
      <c r="M62" s="499">
        <f>IFERROR(VLOOKUP(L62,'7.Ütemterv_Forrás'!$G$7:$M$17,5,FALSE),0)</f>
        <v>0</v>
      </c>
    </row>
    <row r="63" spans="1:13" x14ac:dyDescent="0.2">
      <c r="A63" s="257">
        <v>60</v>
      </c>
      <c r="B63" s="242"/>
      <c r="C63" s="242"/>
      <c r="D63" s="242"/>
      <c r="E63" s="242"/>
      <c r="F63" s="243"/>
      <c r="G63" s="243"/>
      <c r="H63" s="243"/>
      <c r="I63" s="246">
        <f t="shared" si="1"/>
        <v>0</v>
      </c>
      <c r="J63" s="247">
        <f t="shared" si="2"/>
        <v>0</v>
      </c>
      <c r="K63" s="243"/>
      <c r="L63" s="494"/>
      <c r="M63" s="499">
        <f>IFERROR(VLOOKUP(L63,'7.Ütemterv_Forrás'!$G$7:$M$17,5,FALSE),0)</f>
        <v>0</v>
      </c>
    </row>
    <row r="64" spans="1:13" x14ac:dyDescent="0.2">
      <c r="A64" s="257">
        <v>61</v>
      </c>
      <c r="B64" s="242"/>
      <c r="C64" s="242"/>
      <c r="D64" s="242"/>
      <c r="E64" s="242"/>
      <c r="F64" s="243"/>
      <c r="G64" s="243"/>
      <c r="H64" s="243"/>
      <c r="I64" s="246">
        <f t="shared" si="1"/>
        <v>0</v>
      </c>
      <c r="J64" s="247">
        <f t="shared" si="2"/>
        <v>0</v>
      </c>
      <c r="K64" s="243"/>
      <c r="L64" s="494"/>
      <c r="M64" s="499">
        <f>IFERROR(VLOOKUP(L64,'7.Ütemterv_Forrás'!$G$7:$M$17,5,FALSE),0)</f>
        <v>0</v>
      </c>
    </row>
    <row r="65" spans="1:13" x14ac:dyDescent="0.2">
      <c r="A65" s="257">
        <v>62</v>
      </c>
      <c r="B65" s="242"/>
      <c r="C65" s="242"/>
      <c r="D65" s="242"/>
      <c r="E65" s="242"/>
      <c r="F65" s="243"/>
      <c r="G65" s="243"/>
      <c r="H65" s="243"/>
      <c r="I65" s="246">
        <f t="shared" si="1"/>
        <v>0</v>
      </c>
      <c r="J65" s="247">
        <f t="shared" si="2"/>
        <v>0</v>
      </c>
      <c r="K65" s="243"/>
      <c r="L65" s="494"/>
      <c r="M65" s="499">
        <f>IFERROR(VLOOKUP(L65,'7.Ütemterv_Forrás'!$G$7:$M$17,5,FALSE),0)</f>
        <v>0</v>
      </c>
    </row>
    <row r="66" spans="1:13" x14ac:dyDescent="0.2">
      <c r="A66" s="257">
        <v>63</v>
      </c>
      <c r="B66" s="242"/>
      <c r="C66" s="242"/>
      <c r="D66" s="242"/>
      <c r="E66" s="242"/>
      <c r="F66" s="243"/>
      <c r="G66" s="243"/>
      <c r="H66" s="243"/>
      <c r="I66" s="246">
        <f t="shared" si="1"/>
        <v>0</v>
      </c>
      <c r="J66" s="247">
        <f t="shared" si="2"/>
        <v>0</v>
      </c>
      <c r="K66" s="243"/>
      <c r="L66" s="494"/>
      <c r="M66" s="499">
        <f>IFERROR(VLOOKUP(L66,'7.Ütemterv_Forrás'!$G$7:$M$17,5,FALSE),0)</f>
        <v>0</v>
      </c>
    </row>
    <row r="67" spans="1:13" x14ac:dyDescent="0.2">
      <c r="A67" s="257">
        <v>64</v>
      </c>
      <c r="B67" s="242"/>
      <c r="C67" s="242"/>
      <c r="D67" s="242"/>
      <c r="E67" s="242"/>
      <c r="F67" s="243"/>
      <c r="G67" s="243"/>
      <c r="H67" s="243"/>
      <c r="I67" s="246">
        <f t="shared" si="1"/>
        <v>0</v>
      </c>
      <c r="J67" s="247">
        <f t="shared" si="2"/>
        <v>0</v>
      </c>
      <c r="K67" s="243"/>
      <c r="L67" s="494"/>
      <c r="M67" s="499">
        <f>IFERROR(VLOOKUP(L67,'7.Ütemterv_Forrás'!$G$7:$M$17,5,FALSE),0)</f>
        <v>0</v>
      </c>
    </row>
    <row r="68" spans="1:13" x14ac:dyDescent="0.2">
      <c r="A68" s="257">
        <v>65</v>
      </c>
      <c r="B68" s="242"/>
      <c r="C68" s="242"/>
      <c r="D68" s="242"/>
      <c r="E68" s="242"/>
      <c r="F68" s="243"/>
      <c r="G68" s="243"/>
      <c r="H68" s="243"/>
      <c r="I68" s="246">
        <f t="shared" si="1"/>
        <v>0</v>
      </c>
      <c r="J68" s="247">
        <f t="shared" si="2"/>
        <v>0</v>
      </c>
      <c r="K68" s="243"/>
      <c r="L68" s="494"/>
      <c r="M68" s="499">
        <f>IFERROR(VLOOKUP(L68,'7.Ütemterv_Forrás'!$G$7:$M$17,5,FALSE),0)</f>
        <v>0</v>
      </c>
    </row>
    <row r="69" spans="1:13" x14ac:dyDescent="0.2">
      <c r="A69" s="257">
        <v>66</v>
      </c>
      <c r="B69" s="242"/>
      <c r="C69" s="242"/>
      <c r="D69" s="242"/>
      <c r="E69" s="242"/>
      <c r="F69" s="243"/>
      <c r="G69" s="243"/>
      <c r="H69" s="243"/>
      <c r="I69" s="246">
        <f t="shared" ref="I69:I103" si="3">F69*G69+H69</f>
        <v>0</v>
      </c>
      <c r="J69" s="247">
        <f t="shared" ref="J69:J103" si="4">I69-K69</f>
        <v>0</v>
      </c>
      <c r="K69" s="243"/>
      <c r="L69" s="494"/>
      <c r="M69" s="499">
        <f>IFERROR(VLOOKUP(L69,'7.Ütemterv_Forrás'!$G$7:$M$17,5,FALSE),0)</f>
        <v>0</v>
      </c>
    </row>
    <row r="70" spans="1:13" x14ac:dyDescent="0.2">
      <c r="A70" s="257">
        <v>67</v>
      </c>
      <c r="B70" s="242"/>
      <c r="C70" s="242"/>
      <c r="D70" s="242"/>
      <c r="E70" s="242"/>
      <c r="F70" s="243"/>
      <c r="G70" s="243"/>
      <c r="H70" s="243"/>
      <c r="I70" s="246">
        <f t="shared" si="3"/>
        <v>0</v>
      </c>
      <c r="J70" s="247">
        <f t="shared" si="4"/>
        <v>0</v>
      </c>
      <c r="K70" s="243"/>
      <c r="L70" s="494"/>
      <c r="M70" s="499">
        <f>IFERROR(VLOOKUP(L70,'7.Ütemterv_Forrás'!$G$7:$M$17,5,FALSE),0)</f>
        <v>0</v>
      </c>
    </row>
    <row r="71" spans="1:13" x14ac:dyDescent="0.2">
      <c r="A71" s="257">
        <v>68</v>
      </c>
      <c r="B71" s="242"/>
      <c r="C71" s="242"/>
      <c r="D71" s="242"/>
      <c r="E71" s="242"/>
      <c r="F71" s="243"/>
      <c r="G71" s="243"/>
      <c r="H71" s="243"/>
      <c r="I71" s="246">
        <f t="shared" si="3"/>
        <v>0</v>
      </c>
      <c r="J71" s="247">
        <f t="shared" si="4"/>
        <v>0</v>
      </c>
      <c r="K71" s="243"/>
      <c r="L71" s="494"/>
      <c r="M71" s="499">
        <f>IFERROR(VLOOKUP(L71,'7.Ütemterv_Forrás'!$G$7:$M$17,5,FALSE),0)</f>
        <v>0</v>
      </c>
    </row>
    <row r="72" spans="1:13" x14ac:dyDescent="0.2">
      <c r="A72" s="257">
        <v>69</v>
      </c>
      <c r="B72" s="242"/>
      <c r="C72" s="242"/>
      <c r="D72" s="242"/>
      <c r="E72" s="242"/>
      <c r="F72" s="243"/>
      <c r="G72" s="243"/>
      <c r="H72" s="243"/>
      <c r="I72" s="246">
        <f t="shared" si="3"/>
        <v>0</v>
      </c>
      <c r="J72" s="247">
        <f t="shared" si="4"/>
        <v>0</v>
      </c>
      <c r="K72" s="243"/>
      <c r="L72" s="494"/>
      <c r="M72" s="499">
        <f>IFERROR(VLOOKUP(L72,'7.Ütemterv_Forrás'!$G$7:$M$17,5,FALSE),0)</f>
        <v>0</v>
      </c>
    </row>
    <row r="73" spans="1:13" x14ac:dyDescent="0.2">
      <c r="A73" s="257">
        <v>70</v>
      </c>
      <c r="B73" s="242"/>
      <c r="C73" s="242"/>
      <c r="D73" s="242"/>
      <c r="E73" s="242"/>
      <c r="F73" s="243"/>
      <c r="G73" s="243"/>
      <c r="H73" s="243"/>
      <c r="I73" s="246">
        <f t="shared" si="3"/>
        <v>0</v>
      </c>
      <c r="J73" s="247">
        <f t="shared" si="4"/>
        <v>0</v>
      </c>
      <c r="K73" s="243"/>
      <c r="L73" s="494"/>
      <c r="M73" s="499">
        <f>IFERROR(VLOOKUP(L73,'7.Ütemterv_Forrás'!$G$7:$M$17,5,FALSE),0)</f>
        <v>0</v>
      </c>
    </row>
    <row r="74" spans="1:13" x14ac:dyDescent="0.2">
      <c r="A74" s="257">
        <v>71</v>
      </c>
      <c r="B74" s="242"/>
      <c r="C74" s="242"/>
      <c r="D74" s="242"/>
      <c r="E74" s="242"/>
      <c r="F74" s="243"/>
      <c r="G74" s="243"/>
      <c r="H74" s="243"/>
      <c r="I74" s="246">
        <f t="shared" si="3"/>
        <v>0</v>
      </c>
      <c r="J74" s="247">
        <f t="shared" si="4"/>
        <v>0</v>
      </c>
      <c r="K74" s="243"/>
      <c r="L74" s="494"/>
      <c r="M74" s="499">
        <f>IFERROR(VLOOKUP(L74,'7.Ütemterv_Forrás'!$G$7:$M$17,5,FALSE),0)</f>
        <v>0</v>
      </c>
    </row>
    <row r="75" spans="1:13" x14ac:dyDescent="0.2">
      <c r="A75" s="257">
        <v>72</v>
      </c>
      <c r="B75" s="242"/>
      <c r="C75" s="242"/>
      <c r="D75" s="242"/>
      <c r="E75" s="242"/>
      <c r="F75" s="243"/>
      <c r="G75" s="243"/>
      <c r="H75" s="243"/>
      <c r="I75" s="246">
        <f t="shared" si="3"/>
        <v>0</v>
      </c>
      <c r="J75" s="247">
        <f t="shared" si="4"/>
        <v>0</v>
      </c>
      <c r="K75" s="243"/>
      <c r="L75" s="494"/>
      <c r="M75" s="499">
        <f>IFERROR(VLOOKUP(L75,'7.Ütemterv_Forrás'!$G$7:$M$17,5,FALSE),0)</f>
        <v>0</v>
      </c>
    </row>
    <row r="76" spans="1:13" x14ac:dyDescent="0.2">
      <c r="A76" s="257">
        <v>73</v>
      </c>
      <c r="B76" s="242"/>
      <c r="C76" s="242"/>
      <c r="D76" s="242"/>
      <c r="E76" s="242"/>
      <c r="F76" s="243"/>
      <c r="G76" s="243"/>
      <c r="H76" s="243"/>
      <c r="I76" s="246">
        <f t="shared" si="3"/>
        <v>0</v>
      </c>
      <c r="J76" s="247">
        <f t="shared" si="4"/>
        <v>0</v>
      </c>
      <c r="K76" s="243"/>
      <c r="L76" s="494"/>
      <c r="M76" s="499">
        <f>IFERROR(VLOOKUP(L76,'7.Ütemterv_Forrás'!$G$7:$M$17,5,FALSE),0)</f>
        <v>0</v>
      </c>
    </row>
    <row r="77" spans="1:13" x14ac:dyDescent="0.2">
      <c r="A77" s="257">
        <v>74</v>
      </c>
      <c r="B77" s="242"/>
      <c r="C77" s="242"/>
      <c r="D77" s="242"/>
      <c r="E77" s="242"/>
      <c r="F77" s="243"/>
      <c r="G77" s="243"/>
      <c r="H77" s="243"/>
      <c r="I77" s="246">
        <f t="shared" si="3"/>
        <v>0</v>
      </c>
      <c r="J77" s="247">
        <f t="shared" si="4"/>
        <v>0</v>
      </c>
      <c r="K77" s="243"/>
      <c r="L77" s="494"/>
      <c r="M77" s="499">
        <f>IFERROR(VLOOKUP(L77,'7.Ütemterv_Forrás'!$G$7:$M$17,5,FALSE),0)</f>
        <v>0</v>
      </c>
    </row>
    <row r="78" spans="1:13" x14ac:dyDescent="0.2">
      <c r="A78" s="257">
        <v>75</v>
      </c>
      <c r="B78" s="242"/>
      <c r="C78" s="242"/>
      <c r="D78" s="242"/>
      <c r="E78" s="242"/>
      <c r="F78" s="243"/>
      <c r="G78" s="243"/>
      <c r="H78" s="243"/>
      <c r="I78" s="246">
        <f t="shared" si="3"/>
        <v>0</v>
      </c>
      <c r="J78" s="247">
        <f t="shared" si="4"/>
        <v>0</v>
      </c>
      <c r="K78" s="243"/>
      <c r="L78" s="494"/>
      <c r="M78" s="499">
        <f>IFERROR(VLOOKUP(L78,'7.Ütemterv_Forrás'!$G$7:$M$17,5,FALSE),0)</f>
        <v>0</v>
      </c>
    </row>
    <row r="79" spans="1:13" x14ac:dyDescent="0.2">
      <c r="A79" s="257">
        <v>76</v>
      </c>
      <c r="B79" s="242"/>
      <c r="C79" s="242"/>
      <c r="D79" s="242"/>
      <c r="E79" s="242"/>
      <c r="F79" s="243"/>
      <c r="G79" s="243"/>
      <c r="H79" s="243"/>
      <c r="I79" s="246">
        <f t="shared" si="3"/>
        <v>0</v>
      </c>
      <c r="J79" s="247">
        <f t="shared" si="4"/>
        <v>0</v>
      </c>
      <c r="K79" s="243"/>
      <c r="L79" s="494"/>
      <c r="M79" s="499">
        <f>IFERROR(VLOOKUP(L79,'7.Ütemterv_Forrás'!$G$7:$M$17,5,FALSE),0)</f>
        <v>0</v>
      </c>
    </row>
    <row r="80" spans="1:13" x14ac:dyDescent="0.2">
      <c r="A80" s="257">
        <v>77</v>
      </c>
      <c r="B80" s="242"/>
      <c r="C80" s="242"/>
      <c r="D80" s="242"/>
      <c r="E80" s="242"/>
      <c r="F80" s="243"/>
      <c r="G80" s="243"/>
      <c r="H80" s="243"/>
      <c r="I80" s="246">
        <f t="shared" si="3"/>
        <v>0</v>
      </c>
      <c r="J80" s="247">
        <f t="shared" si="4"/>
        <v>0</v>
      </c>
      <c r="K80" s="243"/>
      <c r="L80" s="494"/>
      <c r="M80" s="499">
        <f>IFERROR(VLOOKUP(L80,'7.Ütemterv_Forrás'!$G$7:$M$17,5,FALSE),0)</f>
        <v>0</v>
      </c>
    </row>
    <row r="81" spans="1:13" x14ac:dyDescent="0.2">
      <c r="A81" s="257">
        <v>78</v>
      </c>
      <c r="B81" s="242"/>
      <c r="C81" s="242"/>
      <c r="D81" s="242"/>
      <c r="E81" s="242"/>
      <c r="F81" s="243"/>
      <c r="G81" s="243"/>
      <c r="H81" s="243"/>
      <c r="I81" s="246">
        <f t="shared" si="3"/>
        <v>0</v>
      </c>
      <c r="J81" s="247">
        <f t="shared" si="4"/>
        <v>0</v>
      </c>
      <c r="K81" s="243"/>
      <c r="L81" s="494"/>
      <c r="M81" s="499">
        <f>IFERROR(VLOOKUP(L81,'7.Ütemterv_Forrás'!$G$7:$M$17,5,FALSE),0)</f>
        <v>0</v>
      </c>
    </row>
    <row r="82" spans="1:13" x14ac:dyDescent="0.2">
      <c r="A82" s="257">
        <v>79</v>
      </c>
      <c r="B82" s="242"/>
      <c r="C82" s="242"/>
      <c r="D82" s="242"/>
      <c r="E82" s="242"/>
      <c r="F82" s="243"/>
      <c r="G82" s="243"/>
      <c r="H82" s="243"/>
      <c r="I82" s="246">
        <f t="shared" si="3"/>
        <v>0</v>
      </c>
      <c r="J82" s="247">
        <f t="shared" si="4"/>
        <v>0</v>
      </c>
      <c r="K82" s="243"/>
      <c r="L82" s="494"/>
      <c r="M82" s="499">
        <f>IFERROR(VLOOKUP(L82,'7.Ütemterv_Forrás'!$G$7:$M$17,5,FALSE),0)</f>
        <v>0</v>
      </c>
    </row>
    <row r="83" spans="1:13" x14ac:dyDescent="0.2">
      <c r="A83" s="257">
        <v>80</v>
      </c>
      <c r="B83" s="242"/>
      <c r="C83" s="242"/>
      <c r="D83" s="242"/>
      <c r="E83" s="242"/>
      <c r="F83" s="243"/>
      <c r="G83" s="243"/>
      <c r="H83" s="243"/>
      <c r="I83" s="246">
        <f t="shared" si="3"/>
        <v>0</v>
      </c>
      <c r="J83" s="247">
        <f t="shared" si="4"/>
        <v>0</v>
      </c>
      <c r="K83" s="243"/>
      <c r="L83" s="494"/>
      <c r="M83" s="499">
        <f>IFERROR(VLOOKUP(L83,'7.Ütemterv_Forrás'!$G$7:$M$17,5,FALSE),0)</f>
        <v>0</v>
      </c>
    </row>
    <row r="84" spans="1:13" x14ac:dyDescent="0.2">
      <c r="A84" s="257">
        <v>81</v>
      </c>
      <c r="B84" s="242"/>
      <c r="C84" s="242"/>
      <c r="D84" s="242"/>
      <c r="E84" s="242"/>
      <c r="F84" s="243"/>
      <c r="G84" s="243"/>
      <c r="H84" s="243"/>
      <c r="I84" s="246">
        <f t="shared" si="3"/>
        <v>0</v>
      </c>
      <c r="J84" s="247">
        <f t="shared" si="4"/>
        <v>0</v>
      </c>
      <c r="K84" s="243"/>
      <c r="L84" s="494"/>
      <c r="M84" s="499">
        <f>IFERROR(VLOOKUP(L84,'7.Ütemterv_Forrás'!$G$7:$M$17,5,FALSE),0)</f>
        <v>0</v>
      </c>
    </row>
    <row r="85" spans="1:13" x14ac:dyDescent="0.2">
      <c r="A85" s="257">
        <v>82</v>
      </c>
      <c r="B85" s="242"/>
      <c r="C85" s="242"/>
      <c r="D85" s="242"/>
      <c r="E85" s="242"/>
      <c r="F85" s="243"/>
      <c r="G85" s="243"/>
      <c r="H85" s="243"/>
      <c r="I85" s="246">
        <f t="shared" si="3"/>
        <v>0</v>
      </c>
      <c r="J85" s="247">
        <f t="shared" si="4"/>
        <v>0</v>
      </c>
      <c r="K85" s="243"/>
      <c r="L85" s="494"/>
      <c r="M85" s="499">
        <f>IFERROR(VLOOKUP(L85,'7.Ütemterv_Forrás'!$G$7:$M$17,5,FALSE),0)</f>
        <v>0</v>
      </c>
    </row>
    <row r="86" spans="1:13" x14ac:dyDescent="0.2">
      <c r="A86" s="257">
        <v>83</v>
      </c>
      <c r="B86" s="242"/>
      <c r="C86" s="242"/>
      <c r="D86" s="242"/>
      <c r="E86" s="242"/>
      <c r="F86" s="243"/>
      <c r="G86" s="243"/>
      <c r="H86" s="243"/>
      <c r="I86" s="246">
        <f t="shared" si="3"/>
        <v>0</v>
      </c>
      <c r="J86" s="247">
        <f t="shared" si="4"/>
        <v>0</v>
      </c>
      <c r="K86" s="243"/>
      <c r="L86" s="494"/>
      <c r="M86" s="499">
        <f>IFERROR(VLOOKUP(L86,'7.Ütemterv_Forrás'!$G$7:$M$17,5,FALSE),0)</f>
        <v>0</v>
      </c>
    </row>
    <row r="87" spans="1:13" x14ac:dyDescent="0.2">
      <c r="A87" s="257">
        <v>84</v>
      </c>
      <c r="B87" s="242"/>
      <c r="C87" s="242"/>
      <c r="D87" s="242"/>
      <c r="E87" s="242"/>
      <c r="F87" s="243"/>
      <c r="G87" s="243"/>
      <c r="H87" s="243"/>
      <c r="I87" s="246">
        <f t="shared" si="3"/>
        <v>0</v>
      </c>
      <c r="J87" s="247">
        <f t="shared" si="4"/>
        <v>0</v>
      </c>
      <c r="K87" s="243"/>
      <c r="L87" s="494"/>
      <c r="M87" s="499">
        <f>IFERROR(VLOOKUP(L87,'7.Ütemterv_Forrás'!$G$7:$M$17,5,FALSE),0)</f>
        <v>0</v>
      </c>
    </row>
    <row r="88" spans="1:13" x14ac:dyDescent="0.2">
      <c r="A88" s="257">
        <v>85</v>
      </c>
      <c r="B88" s="242"/>
      <c r="C88" s="242"/>
      <c r="D88" s="242"/>
      <c r="E88" s="242"/>
      <c r="F88" s="243"/>
      <c r="G88" s="243"/>
      <c r="H88" s="243"/>
      <c r="I88" s="246">
        <f t="shared" si="3"/>
        <v>0</v>
      </c>
      <c r="J88" s="247">
        <f t="shared" si="4"/>
        <v>0</v>
      </c>
      <c r="K88" s="243"/>
      <c r="L88" s="494"/>
      <c r="M88" s="499">
        <f>IFERROR(VLOOKUP(L88,'7.Ütemterv_Forrás'!$G$7:$M$17,5,FALSE),0)</f>
        <v>0</v>
      </c>
    </row>
    <row r="89" spans="1:13" x14ac:dyDescent="0.2">
      <c r="A89" s="257">
        <v>86</v>
      </c>
      <c r="B89" s="242"/>
      <c r="C89" s="242"/>
      <c r="D89" s="242"/>
      <c r="E89" s="242"/>
      <c r="F89" s="243"/>
      <c r="G89" s="243"/>
      <c r="H89" s="243"/>
      <c r="I89" s="246">
        <f t="shared" si="3"/>
        <v>0</v>
      </c>
      <c r="J89" s="247">
        <f t="shared" si="4"/>
        <v>0</v>
      </c>
      <c r="K89" s="243"/>
      <c r="L89" s="494"/>
      <c r="M89" s="499">
        <f>IFERROR(VLOOKUP(L89,'7.Ütemterv_Forrás'!$G$7:$M$17,5,FALSE),0)</f>
        <v>0</v>
      </c>
    </row>
    <row r="90" spans="1:13" x14ac:dyDescent="0.2">
      <c r="A90" s="257">
        <v>87</v>
      </c>
      <c r="B90" s="242"/>
      <c r="C90" s="242"/>
      <c r="D90" s="242"/>
      <c r="E90" s="242"/>
      <c r="F90" s="243"/>
      <c r="G90" s="243"/>
      <c r="H90" s="243"/>
      <c r="I90" s="246">
        <f t="shared" si="3"/>
        <v>0</v>
      </c>
      <c r="J90" s="247">
        <f t="shared" si="4"/>
        <v>0</v>
      </c>
      <c r="K90" s="243"/>
      <c r="L90" s="494"/>
      <c r="M90" s="499">
        <f>IFERROR(VLOOKUP(L90,'7.Ütemterv_Forrás'!$G$7:$M$17,5,FALSE),0)</f>
        <v>0</v>
      </c>
    </row>
    <row r="91" spans="1:13" x14ac:dyDescent="0.2">
      <c r="A91" s="257">
        <v>88</v>
      </c>
      <c r="B91" s="242"/>
      <c r="C91" s="242"/>
      <c r="D91" s="242"/>
      <c r="E91" s="242"/>
      <c r="F91" s="243"/>
      <c r="G91" s="243"/>
      <c r="H91" s="243"/>
      <c r="I91" s="246">
        <f t="shared" si="3"/>
        <v>0</v>
      </c>
      <c r="J91" s="247">
        <f t="shared" si="4"/>
        <v>0</v>
      </c>
      <c r="K91" s="243"/>
      <c r="L91" s="494"/>
      <c r="M91" s="499">
        <f>IFERROR(VLOOKUP(L91,'7.Ütemterv_Forrás'!$G$7:$M$17,5,FALSE),0)</f>
        <v>0</v>
      </c>
    </row>
    <row r="92" spans="1:13" x14ac:dyDescent="0.2">
      <c r="A92" s="257">
        <v>89</v>
      </c>
      <c r="B92" s="242"/>
      <c r="C92" s="242"/>
      <c r="D92" s="242"/>
      <c r="E92" s="242"/>
      <c r="F92" s="243"/>
      <c r="G92" s="243"/>
      <c r="H92" s="243"/>
      <c r="I92" s="246">
        <f t="shared" si="3"/>
        <v>0</v>
      </c>
      <c r="J92" s="247">
        <f t="shared" si="4"/>
        <v>0</v>
      </c>
      <c r="K92" s="243"/>
      <c r="L92" s="494"/>
      <c r="M92" s="499">
        <f>IFERROR(VLOOKUP(L92,'7.Ütemterv_Forrás'!$G$7:$M$17,5,FALSE),0)</f>
        <v>0</v>
      </c>
    </row>
    <row r="93" spans="1:13" x14ac:dyDescent="0.2">
      <c r="A93" s="257">
        <v>90</v>
      </c>
      <c r="B93" s="242"/>
      <c r="C93" s="242"/>
      <c r="D93" s="242"/>
      <c r="E93" s="242"/>
      <c r="F93" s="243"/>
      <c r="G93" s="243"/>
      <c r="H93" s="243"/>
      <c r="I93" s="246">
        <f t="shared" si="3"/>
        <v>0</v>
      </c>
      <c r="J93" s="247">
        <f t="shared" si="4"/>
        <v>0</v>
      </c>
      <c r="K93" s="243"/>
      <c r="L93" s="494"/>
      <c r="M93" s="499">
        <f>IFERROR(VLOOKUP(L93,'7.Ütemterv_Forrás'!$G$7:$M$17,5,FALSE),0)</f>
        <v>0</v>
      </c>
    </row>
    <row r="94" spans="1:13" x14ac:dyDescent="0.2">
      <c r="A94" s="257">
        <v>91</v>
      </c>
      <c r="B94" s="242"/>
      <c r="C94" s="242"/>
      <c r="D94" s="242"/>
      <c r="E94" s="242"/>
      <c r="F94" s="243"/>
      <c r="G94" s="243"/>
      <c r="H94" s="243"/>
      <c r="I94" s="246">
        <f t="shared" si="3"/>
        <v>0</v>
      </c>
      <c r="J94" s="247">
        <f t="shared" si="4"/>
        <v>0</v>
      </c>
      <c r="K94" s="243"/>
      <c r="L94" s="494"/>
      <c r="M94" s="499">
        <f>IFERROR(VLOOKUP(L94,'7.Ütemterv_Forrás'!$G$7:$M$17,5,FALSE),0)</f>
        <v>0</v>
      </c>
    </row>
    <row r="95" spans="1:13" x14ac:dyDescent="0.2">
      <c r="A95" s="257">
        <v>92</v>
      </c>
      <c r="B95" s="242"/>
      <c r="C95" s="242"/>
      <c r="D95" s="242"/>
      <c r="E95" s="242"/>
      <c r="F95" s="243"/>
      <c r="G95" s="243"/>
      <c r="H95" s="243"/>
      <c r="I95" s="246">
        <f t="shared" si="3"/>
        <v>0</v>
      </c>
      <c r="J95" s="247">
        <f t="shared" si="4"/>
        <v>0</v>
      </c>
      <c r="K95" s="243"/>
      <c r="L95" s="494"/>
      <c r="M95" s="499">
        <f>IFERROR(VLOOKUP(L95,'7.Ütemterv_Forrás'!$G$7:$M$17,5,FALSE),0)</f>
        <v>0</v>
      </c>
    </row>
    <row r="96" spans="1:13" x14ac:dyDescent="0.2">
      <c r="A96" s="257">
        <v>93</v>
      </c>
      <c r="B96" s="242"/>
      <c r="C96" s="242"/>
      <c r="D96" s="242"/>
      <c r="E96" s="242"/>
      <c r="F96" s="243"/>
      <c r="G96" s="243"/>
      <c r="H96" s="243"/>
      <c r="I96" s="246">
        <f t="shared" si="3"/>
        <v>0</v>
      </c>
      <c r="J96" s="247">
        <f t="shared" si="4"/>
        <v>0</v>
      </c>
      <c r="K96" s="243"/>
      <c r="L96" s="494"/>
      <c r="M96" s="499">
        <f>IFERROR(VLOOKUP(L96,'7.Ütemterv_Forrás'!$G$7:$M$17,5,FALSE),0)</f>
        <v>0</v>
      </c>
    </row>
    <row r="97" spans="1:13" x14ac:dyDescent="0.2">
      <c r="A97" s="257">
        <v>94</v>
      </c>
      <c r="B97" s="242"/>
      <c r="C97" s="242"/>
      <c r="D97" s="242"/>
      <c r="E97" s="242"/>
      <c r="F97" s="243"/>
      <c r="G97" s="243"/>
      <c r="H97" s="243"/>
      <c r="I97" s="246">
        <f t="shared" si="3"/>
        <v>0</v>
      </c>
      <c r="J97" s="247">
        <f t="shared" si="4"/>
        <v>0</v>
      </c>
      <c r="K97" s="243"/>
      <c r="L97" s="494"/>
      <c r="M97" s="499">
        <f>IFERROR(VLOOKUP(L97,'7.Ütemterv_Forrás'!$G$7:$M$17,5,FALSE),0)</f>
        <v>0</v>
      </c>
    </row>
    <row r="98" spans="1:13" x14ac:dyDescent="0.2">
      <c r="A98" s="257">
        <v>95</v>
      </c>
      <c r="B98" s="242"/>
      <c r="C98" s="242"/>
      <c r="D98" s="242"/>
      <c r="E98" s="242"/>
      <c r="F98" s="243"/>
      <c r="G98" s="243"/>
      <c r="H98" s="243"/>
      <c r="I98" s="246">
        <f t="shared" si="3"/>
        <v>0</v>
      </c>
      <c r="J98" s="247">
        <f t="shared" si="4"/>
        <v>0</v>
      </c>
      <c r="K98" s="243"/>
      <c r="L98" s="494"/>
      <c r="M98" s="499">
        <f>IFERROR(VLOOKUP(L98,'7.Ütemterv_Forrás'!$G$7:$M$17,5,FALSE),0)</f>
        <v>0</v>
      </c>
    </row>
    <row r="99" spans="1:13" x14ac:dyDescent="0.2">
      <c r="A99" s="257">
        <v>96</v>
      </c>
      <c r="B99" s="242"/>
      <c r="C99" s="242"/>
      <c r="D99" s="242"/>
      <c r="E99" s="242"/>
      <c r="F99" s="243"/>
      <c r="G99" s="243"/>
      <c r="H99" s="243"/>
      <c r="I99" s="246">
        <f t="shared" si="3"/>
        <v>0</v>
      </c>
      <c r="J99" s="247">
        <f t="shared" si="4"/>
        <v>0</v>
      </c>
      <c r="K99" s="243"/>
      <c r="L99" s="494"/>
      <c r="M99" s="499">
        <f>IFERROR(VLOOKUP(L99,'7.Ütemterv_Forrás'!$G$7:$M$17,5,FALSE),0)</f>
        <v>0</v>
      </c>
    </row>
    <row r="100" spans="1:13" x14ac:dyDescent="0.2">
      <c r="A100" s="257">
        <v>97</v>
      </c>
      <c r="B100" s="242"/>
      <c r="C100" s="242"/>
      <c r="D100" s="242"/>
      <c r="E100" s="242"/>
      <c r="F100" s="243"/>
      <c r="G100" s="243"/>
      <c r="H100" s="243"/>
      <c r="I100" s="246">
        <f t="shared" si="3"/>
        <v>0</v>
      </c>
      <c r="J100" s="247">
        <f t="shared" si="4"/>
        <v>0</v>
      </c>
      <c r="K100" s="243"/>
      <c r="L100" s="494"/>
      <c r="M100" s="499">
        <f>IFERROR(VLOOKUP(L100,'7.Ütemterv_Forrás'!$G$7:$M$17,5,FALSE),0)</f>
        <v>0</v>
      </c>
    </row>
    <row r="101" spans="1:13" x14ac:dyDescent="0.2">
      <c r="A101" s="257">
        <v>98</v>
      </c>
      <c r="B101" s="242"/>
      <c r="C101" s="242"/>
      <c r="D101" s="242"/>
      <c r="E101" s="242"/>
      <c r="F101" s="243"/>
      <c r="G101" s="243"/>
      <c r="H101" s="243"/>
      <c r="I101" s="246">
        <f t="shared" si="3"/>
        <v>0</v>
      </c>
      <c r="J101" s="247">
        <f t="shared" si="4"/>
        <v>0</v>
      </c>
      <c r="K101" s="243"/>
      <c r="L101" s="494"/>
      <c r="M101" s="499">
        <f>IFERROR(VLOOKUP(L101,'7.Ütemterv_Forrás'!$G$7:$M$17,5,FALSE),0)</f>
        <v>0</v>
      </c>
    </row>
    <row r="102" spans="1:13" x14ac:dyDescent="0.2">
      <c r="A102" s="257">
        <v>99</v>
      </c>
      <c r="B102" s="242"/>
      <c r="C102" s="242"/>
      <c r="D102" s="242"/>
      <c r="E102" s="242"/>
      <c r="F102" s="243"/>
      <c r="G102" s="243"/>
      <c r="H102" s="243"/>
      <c r="I102" s="246">
        <f t="shared" si="3"/>
        <v>0</v>
      </c>
      <c r="J102" s="247">
        <f t="shared" si="4"/>
        <v>0</v>
      </c>
      <c r="K102" s="243"/>
      <c r="L102" s="494"/>
      <c r="M102" s="499">
        <f>IFERROR(VLOOKUP(L102,'7.Ütemterv_Forrás'!$G$7:$M$17,5,FALSE),0)</f>
        <v>0</v>
      </c>
    </row>
    <row r="103" spans="1:13" ht="13.5" thickBot="1" x14ac:dyDescent="0.25">
      <c r="A103" s="258">
        <v>100</v>
      </c>
      <c r="B103" s="244"/>
      <c r="C103" s="244"/>
      <c r="D103" s="244"/>
      <c r="E103" s="244"/>
      <c r="F103" s="245"/>
      <c r="G103" s="245"/>
      <c r="H103" s="245"/>
      <c r="I103" s="248">
        <f t="shared" si="3"/>
        <v>0</v>
      </c>
      <c r="J103" s="249">
        <f t="shared" si="4"/>
        <v>0</v>
      </c>
      <c r="K103" s="245"/>
      <c r="L103" s="495"/>
      <c r="M103" s="500">
        <f>IFERROR(VLOOKUP(L103,'7.Ütemterv_Forrás'!$G$7:$M$17,5,FALSE),0)</f>
        <v>0</v>
      </c>
    </row>
    <row r="104" spans="1:13" x14ac:dyDescent="0.2"/>
    <row r="105" spans="1:13" x14ac:dyDescent="0.2"/>
    <row r="106" spans="1:13" x14ac:dyDescent="0.2"/>
    <row r="107" spans="1:13" x14ac:dyDescent="0.2"/>
  </sheetData>
  <sheetProtection password="CC94" sheet="1" objects="1" scenarios="1"/>
  <dataConsolidate function="average"/>
  <dataValidations count="2">
    <dataValidation type="list" allowBlank="1" showInputMessage="1" showErrorMessage="1" sqref="L4:L103">
      <formula1>jogcimnoblank</formula1>
    </dataValidation>
    <dataValidation type="list" allowBlank="1" showInputMessage="1" showErrorMessage="1" sqref="E4:E103">
      <formula1>Telephely</formula1>
    </dataValidation>
  </dataValidations>
  <pageMargins left="0.70866141732283472" right="0.70866141732283472" top="0.74803149606299213" bottom="0.74803149606299213" header="0.31496062992125984" footer="0.31496062992125984"/>
  <pageSetup paperSize="9" scale="55" fitToHeight="0" orientation="landscape" r:id="rId1"/>
  <headerFooter>
    <oddHeader>&amp;C&amp;P</oddHead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Háttéradatok!$I$46:$I$55</xm:f>
          </x14:formula1>
          <xm:sqref>C4:C103</xm:sqref>
        </x14:dataValidation>
        <x14:dataValidation type="list" allowBlank="1" showInputMessage="1" showErrorMessage="1">
          <x14:formula1>
            <xm:f>Háttéradatok!$B$2:$B$21</xm:f>
          </x14:formula1>
          <xm:sqref>D4:D103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5">
    <tabColor theme="8" tint="0.39997558519241921"/>
  </sheetPr>
  <dimension ref="A1:O39"/>
  <sheetViews>
    <sheetView workbookViewId="0"/>
  </sheetViews>
  <sheetFormatPr defaultColWidth="0" defaultRowHeight="12.75" zeroHeight="1" x14ac:dyDescent="0.2"/>
  <cols>
    <col min="1" max="1" width="5.42578125" style="80" customWidth="1"/>
    <col min="2" max="2" width="35.42578125" style="81" customWidth="1"/>
    <col min="3" max="4" width="21.140625" style="80" customWidth="1"/>
    <col min="5" max="6" width="5.42578125" style="80" customWidth="1"/>
    <col min="7" max="7" width="23.28515625" style="80" customWidth="1"/>
    <col min="8" max="8" width="19.42578125" style="80" customWidth="1"/>
    <col min="9" max="9" width="20.5703125" style="80" customWidth="1"/>
    <col min="10" max="10" width="20.140625" style="80" bestFit="1" customWidth="1"/>
    <col min="11" max="11" width="22.5703125" style="80" customWidth="1"/>
    <col min="12" max="12" width="20.42578125" style="80" customWidth="1"/>
    <col min="13" max="14" width="15.28515625" style="80" customWidth="1"/>
    <col min="15" max="15" width="0" style="80" hidden="1" customWidth="1"/>
    <col min="16" max="16384" width="15.28515625" style="80" hidden="1"/>
  </cols>
  <sheetData>
    <row r="1" spans="2:15" ht="52.5" thickBot="1" x14ac:dyDescent="0.25">
      <c r="B1" s="360" t="s">
        <v>10094</v>
      </c>
      <c r="C1" s="361"/>
      <c r="D1" s="362"/>
      <c r="G1" s="314" t="s">
        <v>10029</v>
      </c>
      <c r="H1" s="315" t="s">
        <v>9768</v>
      </c>
      <c r="I1" s="315" t="s">
        <v>9773</v>
      </c>
      <c r="J1" s="315" t="s">
        <v>9770</v>
      </c>
      <c r="K1" s="315" t="s">
        <v>9771</v>
      </c>
      <c r="L1" s="315" t="s">
        <v>9802</v>
      </c>
      <c r="M1" s="315" t="s">
        <v>9775</v>
      </c>
      <c r="N1" s="316" t="s">
        <v>9758</v>
      </c>
    </row>
    <row r="2" spans="2:15" x14ac:dyDescent="0.2">
      <c r="B2" s="326" t="s">
        <v>9803</v>
      </c>
      <c r="C2" s="327" t="s">
        <v>9804</v>
      </c>
      <c r="D2" s="328" t="s">
        <v>9805</v>
      </c>
      <c r="G2" s="317" t="s">
        <v>9833</v>
      </c>
      <c r="H2" s="318">
        <f>SUM(SUMIFS('6.Költségvetés'!$J$4:$J$103,'6.Költségvetés'!$C$4:$C$103,Háttéradatok!$D$2)+SUMIFS('6.Költségvetés'!$J$4:$J$103,'6.Költségvetés'!$C$4:$C$103,Háttéradatok!$D$3)+SUMIFS('6.Költségvetés'!$J$4:$J$103,'6.Költségvetés'!$C$4:$C$103,Háttéradatok!$D$4)+SUMIFS('6.Költségvetés'!$J$4:$J$103,'6.Költségvetés'!$C$4:$C$103,Háttéradatok!$D$5)+SUMIFS('6.Költségvetés'!$J$4:$J$103,'6.Költségvetés'!$C$4:$C$103,Háttéradatok!$D$6))</f>
        <v>0</v>
      </c>
      <c r="I2" s="318">
        <f>SUMIFS('6.Költségvetés'!$J$4:$J$103,'6.Költségvetés'!$C$4:$C$103,Háttéradatok!$D$7)</f>
        <v>0</v>
      </c>
      <c r="J2" s="318">
        <f>SUMIFS('6.Költségvetés'!$J$4:$J$103,'6.Költségvetés'!$C$4:$C$103,Háttéradatok!$D$8)</f>
        <v>0</v>
      </c>
      <c r="K2" s="318">
        <f>SUMIFS('6.Költségvetés'!$J$4:$J$103,'6.Költségvetés'!$C$4:$C$103,Háttéradatok!$D$9)</f>
        <v>0</v>
      </c>
      <c r="L2" s="318">
        <f>SUMIFS('6.Költségvetés'!$J$4:$J$103,'6.Költségvetés'!$C$4:$C$103,Háttéradatok!$D$10)</f>
        <v>0</v>
      </c>
      <c r="M2" s="318">
        <f>SUMIFS('6.Költségvetés'!$J$4:$J$103,'6.Költségvetés'!$C$4:$C$103,Háttéradatok!$D$11)</f>
        <v>0</v>
      </c>
      <c r="N2" s="319">
        <f>SUM(H2:M2)</f>
        <v>0</v>
      </c>
    </row>
    <row r="3" spans="2:15" ht="13.5" thickBot="1" x14ac:dyDescent="0.25">
      <c r="B3" s="329" t="s">
        <v>9806</v>
      </c>
      <c r="C3" s="325">
        <f>IFERROR(SUM(C4:C7),0)</f>
        <v>0</v>
      </c>
      <c r="D3" s="330">
        <f t="shared" ref="D3:D14" si="0">IFERROR(C3/$C$16,0)</f>
        <v>0</v>
      </c>
      <c r="G3" s="320" t="s">
        <v>9892</v>
      </c>
      <c r="H3" s="318">
        <f>SUM(SUMIFS('6.Költségvetés'!$K$4:$K$103,'6.Költségvetés'!$C$4:$C$103,Háttéradatok!$D$2)+SUMIFS('6.Költségvetés'!$K$4:$K$103,'6.Költségvetés'!$C$4:$C$103,Háttéradatok!$D$3)+SUMIFS('6.Költségvetés'!$K$4:$K$103,'6.Költségvetés'!$C$4:$C$103,Háttéradatok!$D$4)+SUMIFS('6.Költségvetés'!$K$4:$K$103,'6.Költségvetés'!$C$4:$C$103,Háttéradatok!$D$5)+SUMIFS('6.Költségvetés'!$K$4:$K$103,'6.Költségvetés'!$C$4:$C$103,Háttéradatok!$D$6))</f>
        <v>0</v>
      </c>
      <c r="I3" s="318">
        <f>SUMIFS('6.Költségvetés'!$K$4:$K$103,'6.Költségvetés'!$C$4:$C$103,Háttéradatok!$D$7)</f>
        <v>0</v>
      </c>
      <c r="J3" s="318">
        <f>SUMIFS('6.Költségvetés'!$K$4:$K$103,'6.Költségvetés'!$C$4:$C$103,Háttéradatok!$D$8)</f>
        <v>0</v>
      </c>
      <c r="K3" s="318">
        <f>SUMIFS('6.Költségvetés'!$K$4:$K$103,'6.Költségvetés'!$C$4:$C$103,Háttéradatok!$D$9)</f>
        <v>0</v>
      </c>
      <c r="L3" s="318">
        <f>SUMIFS('6.Költségvetés'!$K$4:$K$103,'6.Költségvetés'!$C$4:$C$103,Háttéradatok!$D$10)</f>
        <v>0</v>
      </c>
      <c r="M3" s="318">
        <f>SUMIFS('6.Költségvetés'!$K$4:$K$103,'6.Költségvetés'!$C$4:$C$103,Háttéradatok!$D$11)</f>
        <v>0</v>
      </c>
      <c r="N3" s="321">
        <f>SUM(H3:M3)</f>
        <v>0</v>
      </c>
    </row>
    <row r="4" spans="2:15" ht="13.5" thickBot="1" x14ac:dyDescent="0.25">
      <c r="B4" s="331" t="s">
        <v>9807</v>
      </c>
      <c r="C4" s="418">
        <f>IFERROR(Háttéradatok!T116-SUM(C5:C7)-SUM(C9:C13),0)</f>
        <v>0</v>
      </c>
      <c r="D4" s="330">
        <f t="shared" si="0"/>
        <v>0</v>
      </c>
      <c r="G4" s="322" t="s">
        <v>9758</v>
      </c>
      <c r="H4" s="323">
        <f>SUM(H2:H3)</f>
        <v>0</v>
      </c>
      <c r="I4" s="323">
        <f>SUM(I2:I3)</f>
        <v>0</v>
      </c>
      <c r="J4" s="323">
        <f t="shared" ref="J4:N4" si="1">SUM(J2:J3)</f>
        <v>0</v>
      </c>
      <c r="K4" s="323">
        <f t="shared" si="1"/>
        <v>0</v>
      </c>
      <c r="L4" s="323">
        <f t="shared" si="1"/>
        <v>0</v>
      </c>
      <c r="M4" s="323">
        <f t="shared" si="1"/>
        <v>0</v>
      </c>
      <c r="N4" s="324">
        <f t="shared" si="1"/>
        <v>0</v>
      </c>
    </row>
    <row r="5" spans="2:15" ht="39" customHeight="1" thickBot="1" x14ac:dyDescent="0.25">
      <c r="B5" s="331" t="s">
        <v>9808</v>
      </c>
      <c r="C5" s="302"/>
      <c r="D5" s="330">
        <f t="shared" si="0"/>
        <v>0</v>
      </c>
      <c r="H5" s="332"/>
    </row>
    <row r="6" spans="2:15" ht="51" x14ac:dyDescent="0.2">
      <c r="B6" s="331" t="s">
        <v>9809</v>
      </c>
      <c r="C6" s="302"/>
      <c r="D6" s="330">
        <f t="shared" si="0"/>
        <v>0</v>
      </c>
      <c r="G6" s="303" t="s">
        <v>9830</v>
      </c>
      <c r="H6" s="304" t="s">
        <v>9895</v>
      </c>
      <c r="I6" s="304" t="s">
        <v>9896</v>
      </c>
      <c r="J6" s="305" t="s">
        <v>9897</v>
      </c>
      <c r="K6" s="305" t="s">
        <v>9893</v>
      </c>
      <c r="L6" s="305" t="s">
        <v>9894</v>
      </c>
      <c r="M6" s="306" t="s">
        <v>9832</v>
      </c>
    </row>
    <row r="7" spans="2:15" ht="25.5" x14ac:dyDescent="0.2">
      <c r="B7" s="331" t="s">
        <v>9810</v>
      </c>
      <c r="C7" s="302"/>
      <c r="D7" s="330">
        <f t="shared" si="0"/>
        <v>0</v>
      </c>
      <c r="G7" s="307" t="str">
        <f>IF(Háttéradatok!G32="Regionális beruházási támogatás_1","Regionális beruházási támogatás_1",Háttéradatok!$G15)</f>
        <v>Regionális beruházási támogatás</v>
      </c>
      <c r="H7" s="308">
        <f>SUMIFS('6.Költségvetés'!$J$4:$J$103,'6.Költségvetés'!$L$4:$L$103,'7.Ütemterv_Forrás'!G7)</f>
        <v>0</v>
      </c>
      <c r="I7" s="308">
        <f>SUMIFS('6.Költségvetés'!$K$4:$K$103,'6.Költségvetés'!$L$4:$L$103,'7.Ütemterv_Forrás'!G7)</f>
        <v>0</v>
      </c>
      <c r="J7" s="308">
        <f>SUMIFS('6.Költségvetés'!$I$4:$I$103,'6.Költségvetés'!$L$4:$L$103,'7.Ütemterv_Forrás'!G7)</f>
        <v>0</v>
      </c>
      <c r="K7" s="309">
        <f>IFERROR('0.Alapadatok'!L30,0)</f>
        <v>0</v>
      </c>
      <c r="L7" s="308">
        <f t="shared" ref="L7:L17" si="2">J7*K7</f>
        <v>0</v>
      </c>
      <c r="M7" s="310">
        <f t="shared" ref="M7:M16" si="3">(1-K7)*J7</f>
        <v>0</v>
      </c>
    </row>
    <row r="8" spans="2:15" ht="29.25" customHeight="1" x14ac:dyDescent="0.2">
      <c r="B8" s="329" t="s">
        <v>9811</v>
      </c>
      <c r="C8" s="325">
        <f>IFERROR(SUM(C9:C13),0)</f>
        <v>0</v>
      </c>
      <c r="D8" s="330">
        <f t="shared" si="0"/>
        <v>0</v>
      </c>
      <c r="G8" s="307" t="str">
        <f>IF(G7="Regionális beruházási támogatás_1","Regionális beruházási támogatás_2","")</f>
        <v/>
      </c>
      <c r="H8" s="308">
        <f>SUMIFS('6.Költségvetés'!$J$4:$J$103,'6.Költségvetés'!$L$4:$L$103,'7.Ütemterv_Forrás'!G8)</f>
        <v>0</v>
      </c>
      <c r="I8" s="308">
        <f>SUMIFS('6.Költségvetés'!$K$4:$K$103,'6.Költségvetés'!$L$4:$L$103,'7.Ütemterv_Forrás'!G8)</f>
        <v>0</v>
      </c>
      <c r="J8" s="308">
        <f>SUMIFS('6.Költségvetés'!$I$4:$I$103,'6.Költségvetés'!$L$4:$L$103,'7.Ütemterv_Forrás'!G8)</f>
        <v>0</v>
      </c>
      <c r="K8" s="309">
        <f>'0.Alapadatok'!M30</f>
        <v>0</v>
      </c>
      <c r="L8" s="308">
        <f t="shared" si="2"/>
        <v>0</v>
      </c>
      <c r="M8" s="310">
        <f t="shared" si="3"/>
        <v>0</v>
      </c>
    </row>
    <row r="9" spans="2:15" ht="51" x14ac:dyDescent="0.2">
      <c r="B9" s="331" t="s">
        <v>9812</v>
      </c>
      <c r="C9" s="302"/>
      <c r="D9" s="330">
        <f t="shared" si="0"/>
        <v>0</v>
      </c>
      <c r="G9" s="307" t="str">
        <f>Háttéradatok!$G16</f>
        <v>Kis- és középvállalkozásnak nyújtott beruházási támogatás</v>
      </c>
      <c r="H9" s="308">
        <f>SUMIFS('6.Költségvetés'!$J$4:$J$103,'6.Költségvetés'!$L$4:$L$103,'7.Ütemterv_Forrás'!G9)</f>
        <v>0</v>
      </c>
      <c r="I9" s="308">
        <f>SUMIFS('6.Költségvetés'!$K$4:$K$103,'6.Költségvetés'!$L$4:$L$103,'7.Ütemterv_Forrás'!G9)</f>
        <v>0</v>
      </c>
      <c r="J9" s="308">
        <f>SUMIFS('6.Költségvetés'!$I$4:$I$103,'6.Költségvetés'!$L$4:$L$103,'7.Ütemterv_Forrás'!G9)</f>
        <v>0</v>
      </c>
      <c r="K9" s="309">
        <f>IF('0.Alapadatok'!E32&lt;&gt;"Igen",0,'0.Alapadatok'!M33)</f>
        <v>0</v>
      </c>
      <c r="L9" s="308">
        <f t="shared" si="2"/>
        <v>0</v>
      </c>
      <c r="M9" s="310">
        <f t="shared" si="3"/>
        <v>0</v>
      </c>
      <c r="O9" s="332"/>
    </row>
    <row r="10" spans="2:15" ht="38.25" x14ac:dyDescent="0.2">
      <c r="B10" s="331" t="s">
        <v>9813</v>
      </c>
      <c r="C10" s="302"/>
      <c r="D10" s="330">
        <f t="shared" si="0"/>
        <v>0</v>
      </c>
      <c r="G10" s="307" t="str">
        <f>Háttéradatok!$G17</f>
        <v>Kis- és középvállalkozások részére tanácsadáshoz nyújtott támogatás</v>
      </c>
      <c r="H10" s="308">
        <f>SUMIFS('6.Költségvetés'!$J$4:$J$103,'6.Költségvetés'!$L$4:$L$103,'7.Ütemterv_Forrás'!G10)</f>
        <v>0</v>
      </c>
      <c r="I10" s="308">
        <f>SUMIFS('6.Költségvetés'!$K$4:$K$103,'6.Költségvetés'!$L$4:$L$103,'7.Ütemterv_Forrás'!G10)</f>
        <v>0</v>
      </c>
      <c r="J10" s="308">
        <f>SUMIFS('6.Költségvetés'!$I$4:$I$103,'6.Költségvetés'!$L$4:$L$103,'7.Ütemterv_Forrás'!G10)</f>
        <v>0</v>
      </c>
      <c r="K10" s="309">
        <f>'0.Alapadatok'!M36</f>
        <v>0</v>
      </c>
      <c r="L10" s="308">
        <f t="shared" si="2"/>
        <v>0</v>
      </c>
      <c r="M10" s="310">
        <f t="shared" si="3"/>
        <v>0</v>
      </c>
      <c r="O10" s="332"/>
    </row>
    <row r="11" spans="2:15" ht="38.25" x14ac:dyDescent="0.2">
      <c r="B11" s="331" t="s">
        <v>9814</v>
      </c>
      <c r="C11" s="302"/>
      <c r="D11" s="330">
        <f t="shared" si="0"/>
        <v>0</v>
      </c>
      <c r="G11" s="307" t="str">
        <f>Háttéradatok!$G18</f>
        <v>Kutatás-fejlesztési projekthez nyújtott támogatás - alapkutatás</v>
      </c>
      <c r="H11" s="308">
        <f>SUMIFS('6.Költségvetés'!$J$4:$J$103,'6.Költségvetés'!$L$4:$L$103,'7.Ütemterv_Forrás'!G11)</f>
        <v>0</v>
      </c>
      <c r="I11" s="308">
        <f>SUMIFS('6.Költségvetés'!$K$4:$K$103,'6.Költségvetés'!$L$4:$L$103,'7.Ütemterv_Forrás'!G11)</f>
        <v>0</v>
      </c>
      <c r="J11" s="308">
        <f>SUMIFS('6.Költségvetés'!$I$4:$I$103,'6.Költségvetés'!$L$4:$L$103,'7.Ütemterv_Forrás'!G11)</f>
        <v>0</v>
      </c>
      <c r="K11" s="309">
        <f>IF('0.Alapadatok'!$L$41='7.Ütemterv_Forrás'!G11,'0.Alapadatok'!$L$47,IF('0.Alapadatok'!$M$41='7.Ütemterv_Forrás'!G11,'0.Alapadatok'!$M$47,0))</f>
        <v>0</v>
      </c>
      <c r="L11" s="308">
        <f t="shared" si="2"/>
        <v>0</v>
      </c>
      <c r="M11" s="310">
        <f t="shared" si="3"/>
        <v>0</v>
      </c>
      <c r="O11" s="332"/>
    </row>
    <row r="12" spans="2:15" ht="51" x14ac:dyDescent="0.2">
      <c r="B12" s="331" t="s">
        <v>9815</v>
      </c>
      <c r="C12" s="302"/>
      <c r="D12" s="330">
        <f t="shared" si="0"/>
        <v>0</v>
      </c>
      <c r="G12" s="307" t="str">
        <f>Háttéradatok!$G19</f>
        <v>Kutatás-fejlesztési projekthez nyújtott támogatás - alkalmazott (ipari) kutatás</v>
      </c>
      <c r="H12" s="308">
        <f>SUMIFS('6.Költségvetés'!$J$4:$J$103,'6.Költségvetés'!$L$4:$L$103,'7.Ütemterv_Forrás'!G12)</f>
        <v>0</v>
      </c>
      <c r="I12" s="308">
        <f>SUMIFS('6.Költségvetés'!$K$4:$K$103,'6.Költségvetés'!$L$4:$L$103,'7.Ütemterv_Forrás'!G12)</f>
        <v>0</v>
      </c>
      <c r="J12" s="308">
        <f>SUMIFS('6.Költségvetés'!$I$4:$I$103,'6.Költségvetés'!$L$4:$L$103,'7.Ütemterv_Forrás'!G12)</f>
        <v>0</v>
      </c>
      <c r="K12" s="309">
        <f>IF('0.Alapadatok'!$L$41='7.Ütemterv_Forrás'!G12,'0.Alapadatok'!$L$47,IF('0.Alapadatok'!$M$41='7.Ütemterv_Forrás'!G12,'0.Alapadatok'!$M$47,0))</f>
        <v>0</v>
      </c>
      <c r="L12" s="308">
        <f t="shared" si="2"/>
        <v>0</v>
      </c>
      <c r="M12" s="310">
        <f t="shared" si="3"/>
        <v>0</v>
      </c>
      <c r="O12" s="332"/>
    </row>
    <row r="13" spans="2:15" ht="51" x14ac:dyDescent="0.2">
      <c r="B13" s="331" t="s">
        <v>9816</v>
      </c>
      <c r="C13" s="302"/>
      <c r="D13" s="330">
        <f t="shared" si="0"/>
        <v>0</v>
      </c>
      <c r="G13" s="307" t="str">
        <f>Háttéradatok!$G20</f>
        <v>Kutatás-fejlesztési projekthez nyújtott támogatás - kísérleti fejlesztés</v>
      </c>
      <c r="H13" s="308">
        <f>SUMIFS('6.Költségvetés'!$J$4:$J$103,'6.Költségvetés'!$L$4:$L$103,'7.Ütemterv_Forrás'!G13)</f>
        <v>0</v>
      </c>
      <c r="I13" s="308">
        <f>SUMIFS('6.Költségvetés'!$K$4:$K$103,'6.Költségvetés'!$L$4:$L$103,'7.Ütemterv_Forrás'!G13)</f>
        <v>0</v>
      </c>
      <c r="J13" s="308">
        <f>SUMIFS('6.Költségvetés'!$I$4:$I$103,'6.Költségvetés'!$L$4:$L$103,'7.Ütemterv_Forrás'!G13)</f>
        <v>0</v>
      </c>
      <c r="K13" s="309">
        <f>IF('0.Alapadatok'!$L$41='7.Ütemterv_Forrás'!G13,'0.Alapadatok'!$L$47,IF('0.Alapadatok'!$M$41='7.Ütemterv_Forrás'!G13,'0.Alapadatok'!$M$47,0))</f>
        <v>0</v>
      </c>
      <c r="L13" s="308">
        <f t="shared" si="2"/>
        <v>0</v>
      </c>
      <c r="M13" s="310">
        <f t="shared" si="3"/>
        <v>0</v>
      </c>
      <c r="O13" s="332"/>
    </row>
    <row r="14" spans="2:15" ht="63.75" x14ac:dyDescent="0.2">
      <c r="B14" s="329" t="s">
        <v>9817</v>
      </c>
      <c r="C14" s="325">
        <f>Háttéradatok!P116</f>
        <v>0</v>
      </c>
      <c r="D14" s="330">
        <f t="shared" si="0"/>
        <v>0</v>
      </c>
      <c r="G14" s="307" t="str">
        <f>Háttéradatok!$G21</f>
        <v>Kutatás-fejlesztési projekthez nyújtott támogatás - megvalósíthatósági tanulmány</v>
      </c>
      <c r="H14" s="308">
        <f>SUMIFS('6.Költségvetés'!$J$4:$J$103,'6.Költségvetés'!$L$4:$L$103,'7.Ütemterv_Forrás'!G14)</f>
        <v>0</v>
      </c>
      <c r="I14" s="308">
        <f>SUMIFS('6.Költségvetés'!$K$4:$K$103,'6.Költségvetés'!$L$4:$L$103,'7.Ütemterv_Forrás'!G14)</f>
        <v>0</v>
      </c>
      <c r="J14" s="308">
        <f>SUMIFS('6.Költségvetés'!$I$4:$I$103,'6.Költségvetés'!$L$4:$L$103,'7.Ütemterv_Forrás'!G14)</f>
        <v>0</v>
      </c>
      <c r="K14" s="309">
        <f>IF('0.Alapadatok'!$L$41='7.Ütemterv_Forrás'!G14,'0.Alapadatok'!$L$47,IF('0.Alapadatok'!$M$41='7.Ütemterv_Forrás'!G14,'0.Alapadatok'!$M$47,0))</f>
        <v>0</v>
      </c>
      <c r="L14" s="308">
        <f t="shared" si="2"/>
        <v>0</v>
      </c>
      <c r="M14" s="310">
        <f t="shared" si="3"/>
        <v>0</v>
      </c>
      <c r="N14" s="80" t="b">
        <f>IFERROR(IF('0.Alapadatok'!E63="Igen",IF('0.Alapadatok'!M66&gt;=J17*'0.Alapadatok'!M68,'0.Alapadatok'!M68,('0.Alapadatok'!M66/J17))),0)</f>
        <v>0</v>
      </c>
      <c r="O14" s="332"/>
    </row>
    <row r="15" spans="2:15" ht="51.75" thickBot="1" x14ac:dyDescent="0.25">
      <c r="B15" s="333" t="s">
        <v>9818</v>
      </c>
      <c r="C15" s="334">
        <f>IFERROR(ROUNDDOWN('0.Alapadatok'!E16*'7.Ütemterv_Forrás'!C14,0),0)</f>
        <v>0</v>
      </c>
      <c r="D15" s="330">
        <f>IFERROR(C15/$C$14,0)</f>
        <v>0</v>
      </c>
      <c r="G15" s="307" t="str">
        <f>Háttéradatok!$G22</f>
        <v>Kis- és középvállalkozásnak nyújtott innovációs támogatás</v>
      </c>
      <c r="H15" s="308">
        <f>SUMIFS('6.Költségvetés'!$J$4:$J$103,'6.Költségvetés'!$L$4:$L$103,'7.Ütemterv_Forrás'!G15)</f>
        <v>0</v>
      </c>
      <c r="I15" s="308">
        <f>SUMIFS('6.Költségvetés'!$K$4:$K$103,'6.Költségvetés'!$L$4:$L$103,'7.Ütemterv_Forrás'!G15)</f>
        <v>0</v>
      </c>
      <c r="J15" s="308">
        <f>SUMIFS('6.Költségvetés'!$I$4:$I$103,'6.Költségvetés'!$L$4:$L$103,'7.Ütemterv_Forrás'!G15)</f>
        <v>0</v>
      </c>
      <c r="K15" s="309">
        <f>IF('0.Alapadatok'!E50="Igen",IF(J15&lt;='0.Alapadatok'!M53,'0.Alapadatok'!M54,'0.Alapadatok'!M53/J15),0)</f>
        <v>0</v>
      </c>
      <c r="L15" s="308">
        <f t="shared" si="2"/>
        <v>0</v>
      </c>
      <c r="M15" s="310">
        <f t="shared" si="3"/>
        <v>0</v>
      </c>
      <c r="O15" s="332"/>
    </row>
    <row r="16" spans="2:15" ht="13.5" thickBot="1" x14ac:dyDescent="0.25">
      <c r="B16" s="335" t="s">
        <v>9819</v>
      </c>
      <c r="C16" s="336">
        <f>SUM(C3,C8,C14)</f>
        <v>0</v>
      </c>
      <c r="D16" s="301">
        <f>SUM(D3,D8,D14)</f>
        <v>0</v>
      </c>
      <c r="G16" s="307" t="str">
        <f>Háttéradatok!$G23</f>
        <v>Képzési támogatás</v>
      </c>
      <c r="H16" s="308">
        <f>SUMIFS('6.Költségvetés'!$J$4:$J$103,'6.Költségvetés'!$L$4:$L$103,'7.Ütemterv_Forrás'!G16)</f>
        <v>0</v>
      </c>
      <c r="I16" s="308">
        <f>SUMIFS('6.Költségvetés'!$K$4:$K$103,'6.Költségvetés'!$L$4:$L$103,'7.Ütemterv_Forrás'!G16)</f>
        <v>0</v>
      </c>
      <c r="J16" s="308">
        <f>SUMIFS('6.Költségvetés'!$I$4:$I$103,'6.Költségvetés'!$L$4:$L$103,'7.Ütemterv_Forrás'!G16)</f>
        <v>0</v>
      </c>
      <c r="K16" s="309">
        <f>IFERROR('0.Alapadatok'!M61,0)</f>
        <v>0</v>
      </c>
      <c r="L16" s="308">
        <f t="shared" si="2"/>
        <v>0</v>
      </c>
      <c r="M16" s="310">
        <f t="shared" si="3"/>
        <v>0</v>
      </c>
      <c r="O16" s="332"/>
    </row>
    <row r="17" spans="2:15" x14ac:dyDescent="0.2">
      <c r="G17" s="307" t="str">
        <f>Háttéradatok!$G24</f>
        <v>Csekély összegű támogatás</v>
      </c>
      <c r="H17" s="308">
        <f>SUMIFS('6.Költségvetés'!$J$4:$J$103,'6.Költségvetés'!$L$4:$L$103,'7.Ütemterv_Forrás'!G17)</f>
        <v>0</v>
      </c>
      <c r="I17" s="308">
        <f>SUMIFS('6.Költségvetés'!$K$4:$K$103,'6.Költségvetés'!$L$4:$L$103,'7.Ütemterv_Forrás'!G17)</f>
        <v>0</v>
      </c>
      <c r="J17" s="308">
        <f>SUMIFS('6.Költségvetés'!$I$4:$I$103,'6.Költségvetés'!$L$4:$L$103,'7.Ütemterv_Forrás'!G17)</f>
        <v>0</v>
      </c>
      <c r="K17" s="309">
        <f>IFERROR(IF('0.Alapadatok'!E63="Igen",IF(J17*'0.Alapadatok'!M68&lt;='0.Alapadatok'!M66,'0.Alapadatok'!M68,'0.Alapadatok'!M66/J17),0),0)</f>
        <v>0</v>
      </c>
      <c r="L17" s="308">
        <f t="shared" si="2"/>
        <v>0</v>
      </c>
      <c r="M17" s="310">
        <f>J17-L17</f>
        <v>0</v>
      </c>
      <c r="O17" s="332"/>
    </row>
    <row r="18" spans="2:15" ht="14.25" thickBot="1" x14ac:dyDescent="0.3">
      <c r="G18" s="311" t="s">
        <v>9758</v>
      </c>
      <c r="H18" s="312">
        <f>SUM(H7:H17)</f>
        <v>0</v>
      </c>
      <c r="I18" s="312">
        <f>SUM(I7:I17)</f>
        <v>0</v>
      </c>
      <c r="J18" s="313">
        <f>SUM(J7:J17)</f>
        <v>0</v>
      </c>
      <c r="K18" s="519" t="e">
        <f>L18/J18</f>
        <v>#DIV/0!</v>
      </c>
      <c r="L18" s="517">
        <f>SUM(L7:L17)</f>
        <v>0</v>
      </c>
      <c r="M18" s="518">
        <f>SUM(M7:M17)</f>
        <v>0</v>
      </c>
      <c r="O18" s="332"/>
    </row>
    <row r="19" spans="2:15" x14ac:dyDescent="0.2">
      <c r="K19" s="80">
        <f>IFERROR(IF('0.Alapadatok'!M53/J15&lt;0,0,IF(J15&lt;='0.Alapadatok'!M53,'0.Alapadatok'!M54,'0.Alapadatok'!M53/J15)),0)</f>
        <v>0</v>
      </c>
    </row>
    <row r="20" spans="2:15" hidden="1" x14ac:dyDescent="0.2"/>
    <row r="21" spans="2:15" hidden="1" x14ac:dyDescent="0.2"/>
    <row r="22" spans="2:15" hidden="1" x14ac:dyDescent="0.2">
      <c r="B22" s="337"/>
    </row>
    <row r="23" spans="2:15" hidden="1" x14ac:dyDescent="0.2"/>
    <row r="24" spans="2:15" hidden="1" x14ac:dyDescent="0.2"/>
    <row r="25" spans="2:15" hidden="1" x14ac:dyDescent="0.2">
      <c r="E25" s="82"/>
      <c r="F25" s="82"/>
      <c r="N25" s="82"/>
    </row>
    <row r="26" spans="2:15" hidden="1" x14ac:dyDescent="0.2">
      <c r="E26" s="82"/>
      <c r="F26" s="82"/>
      <c r="G26" s="82"/>
      <c r="H26" s="82"/>
      <c r="I26" s="82"/>
      <c r="J26" s="82"/>
      <c r="K26" s="82"/>
      <c r="L26" s="82"/>
      <c r="M26" s="82"/>
      <c r="N26" s="82"/>
    </row>
    <row r="27" spans="2:15" hidden="1" x14ac:dyDescent="0.2">
      <c r="E27" s="82"/>
      <c r="F27" s="82"/>
      <c r="G27" s="82"/>
      <c r="H27" s="82"/>
      <c r="I27" s="82"/>
      <c r="J27" s="82"/>
      <c r="K27" s="82"/>
      <c r="L27" s="82"/>
      <c r="M27" s="82"/>
      <c r="N27" s="82"/>
    </row>
    <row r="28" spans="2:15" hidden="1" x14ac:dyDescent="0.2">
      <c r="E28" s="82"/>
      <c r="F28" s="82"/>
      <c r="G28" s="82"/>
      <c r="H28" s="82"/>
      <c r="I28" s="82"/>
      <c r="J28" s="82"/>
      <c r="K28" s="82"/>
      <c r="L28" s="82"/>
      <c r="M28" s="82"/>
      <c r="N28" s="82"/>
    </row>
    <row r="29" spans="2:15" hidden="1" x14ac:dyDescent="0.2">
      <c r="E29" s="82"/>
      <c r="F29" s="82"/>
      <c r="G29" s="82"/>
      <c r="H29" s="82"/>
      <c r="I29" s="82"/>
      <c r="J29" s="82"/>
      <c r="K29" s="82"/>
      <c r="L29" s="82"/>
      <c r="M29" s="82"/>
      <c r="N29" s="82"/>
    </row>
    <row r="30" spans="2:15" hidden="1" x14ac:dyDescent="0.2">
      <c r="E30" s="82"/>
      <c r="F30" s="82"/>
      <c r="G30" s="82"/>
      <c r="H30" s="82"/>
      <c r="I30" s="82"/>
      <c r="J30" s="82"/>
      <c r="K30" s="82"/>
      <c r="L30" s="82"/>
      <c r="M30" s="82"/>
      <c r="N30" s="82"/>
    </row>
    <row r="31" spans="2:15" hidden="1" x14ac:dyDescent="0.2">
      <c r="E31" s="82"/>
      <c r="F31" s="82"/>
      <c r="G31" s="82"/>
      <c r="H31" s="82"/>
      <c r="I31" s="82"/>
      <c r="J31" s="82"/>
      <c r="K31" s="82"/>
      <c r="L31" s="82"/>
      <c r="M31" s="82"/>
      <c r="N31" s="82"/>
    </row>
    <row r="32" spans="2:15" hidden="1" x14ac:dyDescent="0.2">
      <c r="E32" s="82"/>
      <c r="F32" s="82"/>
      <c r="G32" s="82"/>
      <c r="H32" s="82"/>
      <c r="I32" s="82"/>
      <c r="J32" s="82"/>
      <c r="K32" s="82"/>
      <c r="L32" s="82"/>
      <c r="M32" s="82"/>
      <c r="N32" s="82"/>
    </row>
    <row r="33" spans="5:14" hidden="1" x14ac:dyDescent="0.2">
      <c r="E33" s="82"/>
      <c r="F33" s="82"/>
      <c r="G33" s="82"/>
      <c r="H33" s="82"/>
      <c r="I33" s="82"/>
      <c r="J33" s="82"/>
      <c r="K33" s="82"/>
      <c r="L33" s="82"/>
      <c r="M33" s="82"/>
      <c r="N33" s="82"/>
    </row>
    <row r="34" spans="5:14" hidden="1" x14ac:dyDescent="0.2">
      <c r="E34" s="82"/>
      <c r="F34" s="82"/>
      <c r="G34" s="82"/>
      <c r="H34" s="82"/>
      <c r="I34" s="82"/>
      <c r="J34" s="82"/>
      <c r="K34" s="82"/>
      <c r="L34" s="82"/>
      <c r="M34" s="82"/>
      <c r="N34" s="82"/>
    </row>
    <row r="35" spans="5:14" hidden="1" x14ac:dyDescent="0.2">
      <c r="E35" s="82"/>
      <c r="F35" s="82"/>
      <c r="G35" s="82"/>
      <c r="H35" s="82"/>
      <c r="I35" s="82"/>
      <c r="J35" s="82"/>
      <c r="K35" s="82"/>
      <c r="L35" s="82"/>
      <c r="M35" s="82"/>
      <c r="N35" s="82"/>
    </row>
    <row r="36" spans="5:14" hidden="1" x14ac:dyDescent="0.2">
      <c r="E36" s="82"/>
      <c r="F36" s="82"/>
      <c r="G36" s="82"/>
      <c r="H36" s="82"/>
      <c r="I36" s="82"/>
      <c r="J36" s="82"/>
      <c r="K36" s="82"/>
      <c r="L36" s="82"/>
      <c r="M36" s="82"/>
      <c r="N36" s="82"/>
    </row>
    <row r="37" spans="5:14" hidden="1" x14ac:dyDescent="0.2">
      <c r="G37" s="82"/>
      <c r="H37" s="82"/>
      <c r="I37" s="82"/>
      <c r="J37" s="82"/>
      <c r="K37" s="82"/>
      <c r="L37" s="82"/>
      <c r="M37" s="82"/>
    </row>
    <row r="38" spans="5:14" hidden="1" x14ac:dyDescent="0.2">
      <c r="G38" s="82"/>
    </row>
    <row r="39" spans="5:14" hidden="1" x14ac:dyDescent="0.2">
      <c r="G39" s="82"/>
    </row>
  </sheetData>
  <sheetProtection password="CC94" sheet="1" objects="1" scenarios="1"/>
  <dataConsolidate link="1">
    <dataRefs count="3">
      <dataRef ref="G11:G20" sheet="7.Ütemterv_Forrás"/>
      <dataRef ref="H11:H19" sheet="7.Ütemterv_Forrás"/>
      <dataRef ref="K11:K20" sheet="7.Ütemterv_Forrás"/>
    </dataRefs>
  </dataConsolidate>
  <pageMargins left="0.70866141732283472" right="0.70866141732283472" top="0.74803149606299213" bottom="0.74803149606299213" header="0.31496062992125984" footer="0.31496062992125984"/>
  <pageSetup paperSize="9" scale="48" orientation="landscape" r:id="rId1"/>
  <headerFooter>
    <oddHeader>&amp;C&amp;P</oddHeader>
  </headerFooter>
  <colBreaks count="1" manualBreakCount="1">
    <brk id="5" max="1048575" man="1"/>
  </colBreaks>
  <ignoredErrors>
    <ignoredError sqref="K18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Between" id="{5DD46F21-A5B0-4A8C-9E1F-5C7B37786ED1}">
            <xm:f>0</xm:f>
            <xm:f>Háttéradatok!$T$116</xm:f>
            <x14:dxf>
              <font>
                <color rgb="FFFF0000"/>
              </font>
            </x14:dxf>
          </x14:cfRule>
          <xm:sqref>C4</xm:sqref>
        </x14:conditionalFormatting>
        <x14:conditionalFormatting xmlns:xm="http://schemas.microsoft.com/office/excel/2006/main">
          <x14:cfRule type="cellIs" priority="1" operator="notBetween" id="{FB86297E-A380-4DAE-9AA2-99D5913FA729}">
            <xm:f>0</xm:f>
            <xm:f>Háttéradatok!$T$116</xm:f>
            <x14:dxf>
              <font>
                <color rgb="FFFF0000"/>
              </font>
            </x14:dxf>
          </x14:cfRule>
          <xm:sqref>C3</xm:sqref>
        </x14:conditionalFormatting>
        <x14:conditionalFormatting xmlns:xm="http://schemas.microsoft.com/office/excel/2006/main">
          <x14:cfRule type="cellIs" priority="5" operator="notEqual" id="{12B2CF30-F719-4FC8-8E89-5868A708E11A}">
            <xm:f>'6.Költségvetés'!$I$3</xm:f>
            <x14:dxf>
              <font>
                <color rgb="FFFF0000"/>
              </font>
            </x14:dxf>
          </x14:cfRule>
          <xm:sqref>J18</xm:sqref>
        </x14:conditionalFormatting>
        <x14:conditionalFormatting xmlns:xm="http://schemas.microsoft.com/office/excel/2006/main">
          <x14:cfRule type="cellIs" priority="4" operator="notEqual" id="{4D2FE61C-A300-495B-B4A0-2AD4B9E70145}">
            <xm:f>'6.Költségvetés'!$I$3</xm:f>
            <x14:dxf>
              <font>
                <color rgb="FFFF0000"/>
              </font>
            </x14:dxf>
          </x14:cfRule>
          <xm:sqref>N4</xm:sqref>
        </x14:conditionalFormatting>
        <x14:conditionalFormatting xmlns:xm="http://schemas.microsoft.com/office/excel/2006/main">
          <x14:cfRule type="cellIs" priority="3" operator="notEqual" id="{8629C4B7-AF9A-4B65-9EFA-362A7967FD8E}">
            <xm:f>'6.Költségvetés'!$I$3</xm:f>
            <x14:dxf>
              <font>
                <color rgb="FFFF0000"/>
              </font>
            </x14:dxf>
          </x14:cfRule>
          <xm:sqref>C16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0">
    <pageSetUpPr fitToPage="1"/>
  </sheetPr>
  <dimension ref="A1:Y23"/>
  <sheetViews>
    <sheetView workbookViewId="0">
      <selection activeCell="A29" sqref="A29:C29"/>
    </sheetView>
  </sheetViews>
  <sheetFormatPr defaultColWidth="0" defaultRowHeight="15" zeroHeight="1" x14ac:dyDescent="0.25"/>
  <cols>
    <col min="1" max="1" width="32.7109375" customWidth="1"/>
    <col min="2" max="2" width="18.140625" customWidth="1"/>
    <col min="3" max="3" width="16.42578125" customWidth="1"/>
    <col min="4" max="4" width="15.7109375" customWidth="1"/>
    <col min="5" max="5" width="14.7109375" customWidth="1"/>
    <col min="6" max="7" width="11.140625" bestFit="1" customWidth="1"/>
    <col min="8" max="8" width="22.42578125" customWidth="1"/>
    <col min="9" max="25" width="0" hidden="1" customWidth="1"/>
    <col min="26" max="16384" width="9.140625" hidden="1"/>
  </cols>
  <sheetData>
    <row r="1" spans="1:25" x14ac:dyDescent="0.25">
      <c r="A1" s="520" t="s">
        <v>10098</v>
      </c>
      <c r="B1" s="521"/>
      <c r="C1" s="521"/>
      <c r="D1" s="521"/>
      <c r="E1" s="521"/>
      <c r="F1" s="521"/>
      <c r="G1" s="521"/>
      <c r="H1" s="520"/>
    </row>
    <row r="2" spans="1:25" x14ac:dyDescent="0.25">
      <c r="A2" s="8"/>
      <c r="B2" s="8"/>
      <c r="C2" s="8"/>
      <c r="D2" s="8"/>
      <c r="E2" s="8"/>
      <c r="F2" s="8"/>
      <c r="G2" s="8"/>
      <c r="H2" s="8"/>
    </row>
    <row r="3" spans="1:25" x14ac:dyDescent="0.25">
      <c r="A3" s="689" t="s">
        <v>9877</v>
      </c>
      <c r="B3" s="690"/>
      <c r="C3" s="690"/>
      <c r="D3" s="690"/>
      <c r="E3" s="690"/>
      <c r="F3" s="690"/>
      <c r="G3" s="690"/>
      <c r="H3" s="690"/>
      <c r="Y3" s="40"/>
    </row>
    <row r="4" spans="1:25" ht="15.75" thickBot="1" x14ac:dyDescent="0.3">
      <c r="A4" s="8"/>
      <c r="B4" s="8"/>
      <c r="C4" s="8"/>
      <c r="D4" s="8"/>
      <c r="E4" s="8"/>
      <c r="F4" s="8"/>
      <c r="G4" s="8"/>
      <c r="H4" s="8"/>
    </row>
    <row r="5" spans="1:25" ht="15.75" thickBot="1" x14ac:dyDescent="0.3">
      <c r="A5" s="41" t="s">
        <v>9837</v>
      </c>
      <c r="B5" s="42" t="s">
        <v>9838</v>
      </c>
      <c r="C5" s="42" t="s">
        <v>9839</v>
      </c>
      <c r="D5" s="43" t="s">
        <v>9840</v>
      </c>
      <c r="E5" s="43" t="s">
        <v>9841</v>
      </c>
      <c r="F5" s="43" t="s">
        <v>9842</v>
      </c>
      <c r="G5" s="43" t="s">
        <v>9843</v>
      </c>
      <c r="H5" s="43" t="s">
        <v>9844</v>
      </c>
    </row>
    <row r="6" spans="1:25" ht="46.5" customHeight="1" x14ac:dyDescent="0.25">
      <c r="A6" s="691" t="s">
        <v>9845</v>
      </c>
      <c r="B6" s="42" t="s">
        <v>9846</v>
      </c>
      <c r="C6" s="42" t="s">
        <v>9847</v>
      </c>
      <c r="D6" s="43" t="s">
        <v>9848</v>
      </c>
      <c r="E6" s="43" t="s">
        <v>9849</v>
      </c>
      <c r="F6" s="43" t="s">
        <v>9831</v>
      </c>
      <c r="G6" s="43" t="s">
        <v>9881</v>
      </c>
      <c r="H6" s="691" t="s">
        <v>9850</v>
      </c>
    </row>
    <row r="7" spans="1:25" ht="15.75" thickBot="1" x14ac:dyDescent="0.3">
      <c r="A7" s="692"/>
      <c r="B7" s="44" t="s">
        <v>9851</v>
      </c>
      <c r="C7" s="44" t="s">
        <v>9851</v>
      </c>
      <c r="D7" s="45" t="s">
        <v>9851</v>
      </c>
      <c r="E7" s="45" t="s">
        <v>9851</v>
      </c>
      <c r="F7" s="45" t="s">
        <v>9852</v>
      </c>
      <c r="G7" s="45" t="s">
        <v>9852</v>
      </c>
      <c r="H7" s="692"/>
    </row>
    <row r="8" spans="1:25" ht="15.75" thickBot="1" x14ac:dyDescent="0.3">
      <c r="A8" s="46" t="str">
        <f>'7.Ütemterv_Forrás'!G7</f>
        <v>Regionális beruházási támogatás</v>
      </c>
      <c r="B8" s="47">
        <f>Háttéradatok!N105</f>
        <v>0</v>
      </c>
      <c r="C8" s="47">
        <f>Háttéradatok!O105</f>
        <v>0</v>
      </c>
      <c r="D8" s="47">
        <f>Háttéradatok!P105</f>
        <v>0</v>
      </c>
      <c r="E8" s="47">
        <f>Háttéradatok!Q105</f>
        <v>0</v>
      </c>
      <c r="F8" s="48" t="str">
        <f>IFERROR(Háttéradatok!R105,"")</f>
        <v>-</v>
      </c>
      <c r="G8" s="48" t="str">
        <f>Háttéradatok!S105</f>
        <v>-</v>
      </c>
      <c r="H8" s="49" t="str">
        <f>IF(A8=Háttéradatok!G15,Háttéradatok!I3,IF(A8="Regionális beruházási támogatás_1",Háttéradatok!I3,""))</f>
        <v/>
      </c>
    </row>
    <row r="9" spans="1:25" ht="39.75" customHeight="1" thickBot="1" x14ac:dyDescent="0.3">
      <c r="A9" s="46" t="str">
        <f>'7.Ütemterv_Forrás'!G8</f>
        <v/>
      </c>
      <c r="B9" s="47">
        <f>Háttéradatok!N106</f>
        <v>0</v>
      </c>
      <c r="C9" s="47">
        <f>Háttéradatok!O106</f>
        <v>0</v>
      </c>
      <c r="D9" s="47">
        <f>Háttéradatok!P106</f>
        <v>0</v>
      </c>
      <c r="E9" s="47">
        <f>Háttéradatok!Q106</f>
        <v>0</v>
      </c>
      <c r="F9" s="48" t="str">
        <f>IFERROR(Háttéradatok!R106,"")</f>
        <v>-</v>
      </c>
      <c r="G9" s="48" t="str">
        <f>Háttéradatok!S106</f>
        <v>-</v>
      </c>
      <c r="H9" s="49" t="str">
        <f>IF(A9="Regionális beruházási támogatás_2",Háttéradatok!I4,"")</f>
        <v/>
      </c>
    </row>
    <row r="10" spans="1:25" ht="30.75" thickBot="1" x14ac:dyDescent="0.3">
      <c r="A10" s="46" t="str">
        <f>'7.Ütemterv_Forrás'!G9</f>
        <v>Kis- és középvállalkozásnak nyújtott beruházási támogatás</v>
      </c>
      <c r="B10" s="47">
        <f>Háttéradatok!N107</f>
        <v>0</v>
      </c>
      <c r="C10" s="47">
        <f>Háttéradatok!O107</f>
        <v>0</v>
      </c>
      <c r="D10" s="47">
        <f>Háttéradatok!P107</f>
        <v>0</v>
      </c>
      <c r="E10" s="47">
        <f>Háttéradatok!Q107</f>
        <v>0</v>
      </c>
      <c r="F10" s="48" t="str">
        <f>IFERROR(Háttéradatok!R107,"")</f>
        <v>-</v>
      </c>
      <c r="G10" s="48" t="str">
        <f>Háttéradatok!S107</f>
        <v>-</v>
      </c>
      <c r="H10" s="49" t="str">
        <f>IF(A10=Háttéradatok!G16,Háttéradatok!$I$3,"")</f>
        <v/>
      </c>
    </row>
    <row r="11" spans="1:25" ht="30.75" thickBot="1" x14ac:dyDescent="0.3">
      <c r="A11" s="46" t="str">
        <f>'7.Ütemterv_Forrás'!G10</f>
        <v>Kis- és középvállalkozások részére tanácsadáshoz nyújtott támogatás</v>
      </c>
      <c r="B11" s="47">
        <f>Háttéradatok!N108</f>
        <v>0</v>
      </c>
      <c r="C11" s="47">
        <f>Háttéradatok!O108</f>
        <v>0</v>
      </c>
      <c r="D11" s="47">
        <f>Háttéradatok!P108</f>
        <v>0</v>
      </c>
      <c r="E11" s="47">
        <f>Háttéradatok!Q108</f>
        <v>0</v>
      </c>
      <c r="F11" s="48" t="str">
        <f>IFERROR(Háttéradatok!R108,"")</f>
        <v>-</v>
      </c>
      <c r="G11" s="48" t="str">
        <f>Háttéradatok!S108</f>
        <v>-</v>
      </c>
      <c r="H11" s="49" t="str">
        <f>IF(A11=Háttéradatok!G17,Háttéradatok!$I$3,"")</f>
        <v/>
      </c>
    </row>
    <row r="12" spans="1:25" ht="30.75" thickBot="1" x14ac:dyDescent="0.3">
      <c r="A12" s="46" t="str">
        <f>'7.Ütemterv_Forrás'!G11</f>
        <v>Kutatás-fejlesztési projekthez nyújtott támogatás - alapkutatás</v>
      </c>
      <c r="B12" s="47">
        <f>Háttéradatok!N109</f>
        <v>0</v>
      </c>
      <c r="C12" s="47">
        <f>Háttéradatok!O109</f>
        <v>0</v>
      </c>
      <c r="D12" s="47">
        <f>Háttéradatok!P109</f>
        <v>0</v>
      </c>
      <c r="E12" s="47">
        <f>Háttéradatok!Q109</f>
        <v>0</v>
      </c>
      <c r="F12" s="48" t="str">
        <f>IFERROR(Háttéradatok!R109,"")</f>
        <v>-</v>
      </c>
      <c r="G12" s="48" t="str">
        <f>Háttéradatok!S109</f>
        <v>-</v>
      </c>
      <c r="H12" s="49" t="str">
        <f>IF(A12=Háttéradatok!G18,Háttéradatok!$I$3,"")</f>
        <v/>
      </c>
    </row>
    <row r="13" spans="1:25" ht="45.75" thickBot="1" x14ac:dyDescent="0.3">
      <c r="A13" s="46" t="str">
        <f>'7.Ütemterv_Forrás'!G12</f>
        <v>Kutatás-fejlesztési projekthez nyújtott támogatás - alkalmazott (ipari) kutatás</v>
      </c>
      <c r="B13" s="47">
        <f>Háttéradatok!N110</f>
        <v>0</v>
      </c>
      <c r="C13" s="47">
        <f>Háttéradatok!O110</f>
        <v>0</v>
      </c>
      <c r="D13" s="47">
        <f>Háttéradatok!P110</f>
        <v>0</v>
      </c>
      <c r="E13" s="47">
        <f>Háttéradatok!Q110</f>
        <v>0</v>
      </c>
      <c r="F13" s="48" t="str">
        <f>IFERROR(Háttéradatok!R110,"")</f>
        <v>-</v>
      </c>
      <c r="G13" s="48" t="str">
        <f>Háttéradatok!S110</f>
        <v>-</v>
      </c>
      <c r="H13" s="49" t="str">
        <f>IF(A13=Háttéradatok!G19,Háttéradatok!$I$3,"")</f>
        <v/>
      </c>
    </row>
    <row r="14" spans="1:25" ht="45.75" thickBot="1" x14ac:dyDescent="0.3">
      <c r="A14" s="46" t="str">
        <f>'7.Ütemterv_Forrás'!G13</f>
        <v>Kutatás-fejlesztési projekthez nyújtott támogatás - kísérleti fejlesztés</v>
      </c>
      <c r="B14" s="47">
        <f>Háttéradatok!N111</f>
        <v>0</v>
      </c>
      <c r="C14" s="47">
        <f>Háttéradatok!O111</f>
        <v>0</v>
      </c>
      <c r="D14" s="47">
        <f>Háttéradatok!P111</f>
        <v>0</v>
      </c>
      <c r="E14" s="47">
        <f>Háttéradatok!Q111</f>
        <v>0</v>
      </c>
      <c r="F14" s="48" t="str">
        <f>IFERROR(Háttéradatok!R111,"")</f>
        <v>-</v>
      </c>
      <c r="G14" s="48" t="str">
        <f>Háttéradatok!S111</f>
        <v>-</v>
      </c>
      <c r="H14" s="49" t="str">
        <f>IF(A14=Háttéradatok!G20,Háttéradatok!$I$3,"")</f>
        <v/>
      </c>
    </row>
    <row r="15" spans="1:25" ht="45.75" thickBot="1" x14ac:dyDescent="0.3">
      <c r="A15" s="46" t="str">
        <f>'7.Ütemterv_Forrás'!G14</f>
        <v>Kutatás-fejlesztési projekthez nyújtott támogatás - megvalósíthatósági tanulmány</v>
      </c>
      <c r="B15" s="47">
        <f>Háttéradatok!N112</f>
        <v>0</v>
      </c>
      <c r="C15" s="47">
        <f>Háttéradatok!O112</f>
        <v>0</v>
      </c>
      <c r="D15" s="47">
        <f>Háttéradatok!P112</f>
        <v>0</v>
      </c>
      <c r="E15" s="47">
        <f>Háttéradatok!Q112</f>
        <v>0</v>
      </c>
      <c r="F15" s="48" t="str">
        <f>IFERROR(Háttéradatok!R112,"")</f>
        <v>-</v>
      </c>
      <c r="G15" s="48" t="str">
        <f>Háttéradatok!S112</f>
        <v>-</v>
      </c>
      <c r="H15" s="49" t="str">
        <f>IF(A15=Háttéradatok!G21,Háttéradatok!$I$3,"")</f>
        <v/>
      </c>
    </row>
    <row r="16" spans="1:25" ht="30.75" thickBot="1" x14ac:dyDescent="0.3">
      <c r="A16" s="46" t="str">
        <f>'7.Ütemterv_Forrás'!G15</f>
        <v>Kis- és középvállalkozásnak nyújtott innovációs támogatás</v>
      </c>
      <c r="B16" s="47">
        <f>Háttéradatok!N113</f>
        <v>0</v>
      </c>
      <c r="C16" s="47">
        <f>Háttéradatok!O113</f>
        <v>0</v>
      </c>
      <c r="D16" s="47">
        <f>Háttéradatok!P113</f>
        <v>0</v>
      </c>
      <c r="E16" s="47">
        <f>Háttéradatok!Q113</f>
        <v>0</v>
      </c>
      <c r="F16" s="48" t="str">
        <f>IFERROR(Háttéradatok!R113,"")</f>
        <v>-</v>
      </c>
      <c r="G16" s="48" t="str">
        <f>Háttéradatok!S113</f>
        <v>-</v>
      </c>
      <c r="H16" s="49" t="str">
        <f>IF(A16=Háttéradatok!G22,Háttéradatok!$I$3,"")</f>
        <v/>
      </c>
    </row>
    <row r="17" spans="1:8" ht="15.75" thickBot="1" x14ac:dyDescent="0.3">
      <c r="A17" s="46" t="str">
        <f>'7.Ütemterv_Forrás'!G16</f>
        <v>Képzési támogatás</v>
      </c>
      <c r="B17" s="47">
        <f>Háttéradatok!N114</f>
        <v>0</v>
      </c>
      <c r="C17" s="47">
        <f>Háttéradatok!O114</f>
        <v>0</v>
      </c>
      <c r="D17" s="47">
        <f>Háttéradatok!P114</f>
        <v>0</v>
      </c>
      <c r="E17" s="47">
        <f>Háttéradatok!Q114</f>
        <v>0</v>
      </c>
      <c r="F17" s="48" t="str">
        <f>IFERROR(Háttéradatok!R114,"")</f>
        <v>-</v>
      </c>
      <c r="G17" s="48" t="str">
        <f>Háttéradatok!S114</f>
        <v>-</v>
      </c>
      <c r="H17" s="49" t="str">
        <f>IF(A17=Háttéradatok!G23,Háttéradatok!$I$3,"")</f>
        <v/>
      </c>
    </row>
    <row r="18" spans="1:8" ht="15.75" thickBot="1" x14ac:dyDescent="0.3">
      <c r="A18" s="46" t="str">
        <f>'7.Ütemterv_Forrás'!G17</f>
        <v>Csekély összegű támogatás</v>
      </c>
      <c r="B18" s="47">
        <f>Háttéradatok!N115</f>
        <v>0</v>
      </c>
      <c r="C18" s="47">
        <f>Háttéradatok!O115</f>
        <v>0</v>
      </c>
      <c r="D18" s="47">
        <f>Háttéradatok!P115</f>
        <v>0</v>
      </c>
      <c r="E18" s="47">
        <f>Háttéradatok!Q115</f>
        <v>0</v>
      </c>
      <c r="F18" s="48" t="str">
        <f>IFERROR(Háttéradatok!R115,"")</f>
        <v>-</v>
      </c>
      <c r="G18" s="48" t="str">
        <f>Háttéradatok!S115</f>
        <v>-</v>
      </c>
      <c r="H18" s="49" t="str">
        <f>IF(A18=Háttéradatok!G24,Háttéradatok!$I$3,"")</f>
        <v/>
      </c>
    </row>
    <row r="19" spans="1:8" ht="15.75" thickBot="1" x14ac:dyDescent="0.3">
      <c r="A19" s="50" t="s">
        <v>9878</v>
      </c>
      <c r="B19" s="51">
        <f>SUM(B8:B18)</f>
        <v>0</v>
      </c>
      <c r="C19" s="51">
        <f>SUM(C8:C18)</f>
        <v>0</v>
      </c>
      <c r="D19" s="51">
        <f>SUM(D8:D18)</f>
        <v>0</v>
      </c>
      <c r="E19" s="51">
        <f>SUM(E8:E18)</f>
        <v>0</v>
      </c>
      <c r="F19" s="52" t="str">
        <f>IFERROR(E19/C19,"-")</f>
        <v>-</v>
      </c>
      <c r="G19" s="52" t="str">
        <f>IFERROR(D19/B19,"-")</f>
        <v>-</v>
      </c>
      <c r="H19" s="53" t="s">
        <v>9879</v>
      </c>
    </row>
    <row r="20" spans="1:8" x14ac:dyDescent="0.25">
      <c r="A20" s="8"/>
      <c r="B20" s="8"/>
      <c r="C20" s="8"/>
      <c r="D20" s="8"/>
      <c r="E20" s="8"/>
      <c r="F20" s="8"/>
      <c r="G20" s="8"/>
      <c r="H20" s="8"/>
    </row>
    <row r="21" spans="1:8" x14ac:dyDescent="0.25">
      <c r="A21" s="693" t="s">
        <v>10061</v>
      </c>
      <c r="B21" s="694"/>
      <c r="C21" s="8"/>
      <c r="D21" s="8"/>
      <c r="E21" s="8"/>
      <c r="F21" s="8"/>
      <c r="G21" s="8"/>
      <c r="H21" s="8"/>
    </row>
    <row r="22" spans="1:8" x14ac:dyDescent="0.25">
      <c r="A22" s="54"/>
      <c r="B22" s="55"/>
      <c r="C22" s="8"/>
      <c r="D22" s="8"/>
      <c r="E22" s="8"/>
      <c r="F22" s="8"/>
      <c r="G22" s="8"/>
      <c r="H22" s="8"/>
    </row>
    <row r="23" spans="1:8" x14ac:dyDescent="0.25">
      <c r="A23" s="8"/>
      <c r="B23" s="8"/>
      <c r="C23" s="8"/>
      <c r="D23" s="8"/>
      <c r="E23" s="8"/>
      <c r="F23" s="695" t="s">
        <v>9880</v>
      </c>
      <c r="G23" s="696"/>
      <c r="H23" s="696"/>
    </row>
  </sheetData>
  <mergeCells count="5">
    <mergeCell ref="A3:H3"/>
    <mergeCell ref="A6:A7"/>
    <mergeCell ref="H6:H7"/>
    <mergeCell ref="A21:B21"/>
    <mergeCell ref="F23:H23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96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notEqual" id="{31BA205E-698F-4318-96F3-6F07D406D2BA}">
            <xm:f>'6.Költségvetés'!$I$3</xm:f>
            <x14:dxf>
              <font>
                <color rgb="FFFF0000"/>
              </font>
            </x14:dxf>
          </x14:cfRule>
          <xm:sqref>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"/>
  <dimension ref="A1:XFD404"/>
  <sheetViews>
    <sheetView zoomScaleNormal="100" workbookViewId="0">
      <selection activeCell="A29" sqref="A29:C29"/>
    </sheetView>
  </sheetViews>
  <sheetFormatPr defaultColWidth="0" defaultRowHeight="12.75" zeroHeight="1" outlineLevelRow="1" x14ac:dyDescent="0.2"/>
  <cols>
    <col min="1" max="1" width="40.42578125" style="377" customWidth="1"/>
    <col min="2" max="8" width="17.28515625" style="377" customWidth="1"/>
    <col min="9" max="10" width="17.28515625" style="377" hidden="1" customWidth="1"/>
    <col min="11" max="11" width="0" style="377" hidden="1" customWidth="1"/>
    <col min="12" max="16384" width="17.28515625" style="377" hidden="1"/>
  </cols>
  <sheetData>
    <row r="1" spans="1:8" x14ac:dyDescent="0.2">
      <c r="A1" s="434" t="str">
        <f>'M01'!A1</f>
        <v>Iktatószám:        /</v>
      </c>
      <c r="B1" s="434"/>
    </row>
    <row r="2" spans="1:8" x14ac:dyDescent="0.2">
      <c r="A2" s="425"/>
    </row>
    <row r="3" spans="1:8" ht="14.25" x14ac:dyDescent="0.2">
      <c r="A3" s="701" t="s">
        <v>10062</v>
      </c>
      <c r="B3" s="702"/>
      <c r="C3" s="702"/>
      <c r="D3" s="702"/>
      <c r="E3" s="702"/>
      <c r="F3" s="702"/>
      <c r="G3" s="702"/>
      <c r="H3" s="702"/>
    </row>
    <row r="4" spans="1:8" ht="15" outlineLevel="1" x14ac:dyDescent="0.25">
      <c r="A4" s="378" t="str">
        <f>IF(Háttéradatok!$G$32&lt;&gt;"",(CONCATENATE("2a",VLOOKUP(Háttéradatok!$G$32,Háttéradatok!$I$32:$J$42,2,FALSE)," ","melléklet - Költségterv - "," ",Háttéradatok!$G$32," ","jogcímen nyújott támogatáshoz")),"")</f>
        <v/>
      </c>
      <c r="B4" s="378"/>
      <c r="D4" s="378"/>
      <c r="E4" s="424"/>
      <c r="F4" s="378"/>
      <c r="G4" s="378"/>
      <c r="H4" s="379"/>
    </row>
    <row r="5" spans="1:8" ht="14.25" outlineLevel="1" thickBot="1" x14ac:dyDescent="0.3">
      <c r="A5" s="426" t="s">
        <v>9798</v>
      </c>
    </row>
    <row r="6" spans="1:8" s="427" customFormat="1" ht="64.5" outlineLevel="1" thickBot="1" x14ac:dyDescent="0.25">
      <c r="A6" s="375" t="s">
        <v>9799</v>
      </c>
      <c r="B6" s="394" t="s">
        <v>9768</v>
      </c>
      <c r="C6" s="394" t="s">
        <v>9770</v>
      </c>
      <c r="D6" s="394" t="s">
        <v>9771</v>
      </c>
      <c r="E6" s="394" t="s">
        <v>9800</v>
      </c>
      <c r="F6" s="394" t="s">
        <v>9775</v>
      </c>
      <c r="G6" s="394" t="s">
        <v>9777</v>
      </c>
      <c r="H6" s="376" t="s">
        <v>9758</v>
      </c>
    </row>
    <row r="7" spans="1:8" ht="13.5" outlineLevel="1" x14ac:dyDescent="0.2">
      <c r="A7" s="428" t="s">
        <v>9767</v>
      </c>
      <c r="B7" s="395">
        <f>SUM(B8:B9)</f>
        <v>0</v>
      </c>
      <c r="C7" s="395">
        <f>SUM(C8:C9)</f>
        <v>0</v>
      </c>
      <c r="D7" s="395">
        <f>SUM(D8:D9)</f>
        <v>0</v>
      </c>
      <c r="E7" s="395">
        <f t="shared" ref="E7" si="0">SUM(E8:E9)</f>
        <v>0</v>
      </c>
      <c r="F7" s="396">
        <f>SUM(F8:F9)</f>
        <v>0</v>
      </c>
      <c r="G7" s="395">
        <f t="shared" ref="G7" si="1">SUM(G8:G9)</f>
        <v>0</v>
      </c>
      <c r="H7" s="397">
        <f>SUM(H8:H9)</f>
        <v>0</v>
      </c>
    </row>
    <row r="8" spans="1:8" outlineLevel="1" x14ac:dyDescent="0.2">
      <c r="A8" s="429" t="s">
        <v>9762</v>
      </c>
      <c r="B8" s="318">
        <f>SUM(SUMIFS('6.Költségvetés'!$I$4:$I$103,'6.Költségvetés'!$D$4:$D$103,M02a!A8,'6.Költségvetés'!$C$4:$C$103,Háttéradatok!$D$2,'6.Költségvetés'!$L$4:$L$103,Háttéradatok!$G$32)+SUMIFS('6.Költségvetés'!$I$4:$I$103,'6.Költségvetés'!$D$4:$D$103,M02a!A8,'6.Költségvetés'!$C$4:$C$103,Háttéradatok!$D$3,'6.Költségvetés'!$L$4:$L$103,Háttéradatok!$G$32)+SUMIFS('6.Költségvetés'!$I$4:$I$103,'6.Költségvetés'!$D$4:$D$103,M02a!A8,'6.Költségvetés'!$C$4:$C$103,Háttéradatok!$D$4,'6.Költségvetés'!$L$4:$L$103,Háttéradatok!$G$32)+SUMIFS('6.Költségvetés'!$I$4:$I$103,'6.Költségvetés'!$D$4:$D$103,M02a!A8,'6.Költségvetés'!$C$4:$C$103,Háttéradatok!$D$5,'6.Költségvetés'!$L$4:$L$103,Háttéradatok!$G$32)+SUMIFS('6.Költségvetés'!$I$4:$I$103,'6.Költségvetés'!$D$4:$D$103,M02a!A8,'6.Költségvetés'!$C$4:$C$103,Háttéradatok!$D$6,'6.Költségvetés'!$L$4:$L$103,Háttéradatok!$G$32))</f>
        <v>0</v>
      </c>
      <c r="C8" s="318">
        <f>SUMIFS('6.Költségvetés'!$I$4:$I$103,'6.Költségvetés'!$D$4:$D$103,M02a!A8,'6.Költségvetés'!$C$4:$C$103,Háttéradatok!$D$7,'6.Költségvetés'!$L$4:$L$103,Háttéradatok!$G$32)</f>
        <v>0</v>
      </c>
      <c r="D8" s="318">
        <f>SUMIFS('6.Költségvetés'!$I$4:$I$103,'6.Költségvetés'!$D$4:$D$103,M02a!A8,'6.Költségvetés'!$C$4:$C$103,Háttéradatok!$D$8,'6.Költségvetés'!$L$4:$L$103,Háttéradatok!$G$32)</f>
        <v>0</v>
      </c>
      <c r="E8" s="318">
        <f>SUMIFS('6.Költségvetés'!$I$4:$I$103,'6.Költségvetés'!$D$4:$D$103,M02a!A8,'6.Költségvetés'!$C$4:$C$103,Háttéradatok!$D$9,'6.Költségvetés'!$L$4:$L$103,Háttéradatok!$G$32)</f>
        <v>0</v>
      </c>
      <c r="F8" s="380">
        <f>SUMIFS('6.Költségvetés'!$I$4:$I$103,'6.Költségvetés'!$D$4:$D$103,M02a!A8,'6.Költségvetés'!$C$4:$C$103,Háttéradatok!$D$10,'6.Költségvetés'!$L$4:$L$103,Háttéradatok!$G$32)</f>
        <v>0</v>
      </c>
      <c r="G8" s="318">
        <f>SUMIFS('6.Költségvetés'!$I$4:$I$103,'6.Költségvetés'!$D$4:$D$103,M02a!A8,'6.Költségvetés'!$C$4:$C$103,Háttéradatok!$D$11,'6.Költségvetés'!$L$4:$L$103,Háttéradatok!$G$32)</f>
        <v>0</v>
      </c>
      <c r="H8" s="381">
        <f>SUM(B8:G8)</f>
        <v>0</v>
      </c>
    </row>
    <row r="9" spans="1:8" outlineLevel="1" x14ac:dyDescent="0.2">
      <c r="A9" s="429" t="s">
        <v>9763</v>
      </c>
      <c r="B9" s="318">
        <f>SUM(SUMIFS('6.Költségvetés'!$I$4:$I$103,'6.Költségvetés'!$D$4:$D$103,M02a!A9,'6.Költségvetés'!$C$4:$C$103,Háttéradatok!$D$2,'6.Költségvetés'!$L$4:$L$103,Háttéradatok!$G$32)+SUMIFS('6.Költségvetés'!$I$4:$I$103,'6.Költségvetés'!$D$4:$D$103,M02a!A9,'6.Költségvetés'!$C$4:$C$103,Háttéradatok!$D$3,'6.Költségvetés'!$L$4:$L$103,Háttéradatok!$G$32)+SUMIFS('6.Költségvetés'!$I$4:$I$103,'6.Költségvetés'!$D$4:$D$103,M02a!A9,'6.Költségvetés'!$C$4:$C$103,Háttéradatok!$D$4,'6.Költségvetés'!$L$4:$L$103,Háttéradatok!$G$32)+SUMIFS('6.Költségvetés'!$I$4:$I$103,'6.Költségvetés'!$D$4:$D$103,M02a!A9,'6.Költségvetés'!$C$4:$C$103,Háttéradatok!$D$5,'6.Költségvetés'!$L$4:$L$103,Háttéradatok!$G$32)+SUMIFS('6.Költségvetés'!$I$4:$I$103,'6.Költségvetés'!$D$4:$D$103,M02a!A9,'6.Költségvetés'!$C$4:$C$103,Háttéradatok!$D$6,'6.Költségvetés'!$L$4:$L$103,Háttéradatok!$G$32))</f>
        <v>0</v>
      </c>
      <c r="C9" s="318">
        <f>SUMIFS('6.Költségvetés'!$I$4:$I$103,'6.Költségvetés'!$D$4:$D$103,M02a!A9,'6.Költségvetés'!$C$4:$C$103,Háttéradatok!$D$7,'6.Költségvetés'!$L$4:$L$103,Háttéradatok!$G$32)</f>
        <v>0</v>
      </c>
      <c r="D9" s="318">
        <f>SUMIFS('6.Költségvetés'!$I$4:$I$103,'6.Költségvetés'!$D$4:$D$103,M02a!A9,'6.Költségvetés'!$C$4:$C$103,Háttéradatok!$D$8,'6.Költségvetés'!$L$4:$L$103,Háttéradatok!$G$32)</f>
        <v>0</v>
      </c>
      <c r="E9" s="318">
        <f>SUMIFS('6.Költségvetés'!$I$4:$I$103,'6.Költségvetés'!$D$4:$D$103,M02a!A9,'6.Költségvetés'!$C$4:$C$103,Háttéradatok!$D$9,'6.Költségvetés'!$L$4:$L$103,Háttéradatok!$G$32)</f>
        <v>0</v>
      </c>
      <c r="F9" s="380">
        <f>SUMIFS('6.Költségvetés'!$I$4:$I$103,'6.Költségvetés'!$D$4:$D$103,M02a!A9,'6.Költségvetés'!$C$4:$C$103,Háttéradatok!$D$10,'6.Költségvetés'!$L$4:$L$103,Háttéradatok!$G$32)</f>
        <v>0</v>
      </c>
      <c r="G9" s="318">
        <f>SUMIFS('6.Költségvetés'!$I$4:$I$103,'6.Költségvetés'!$D$4:$D$103,M02a!A9,'6.Költségvetés'!$C$4:$C$103,Háttéradatok!$D$11,'6.Költségvetés'!$L$4:$L$103,Háttéradatok!$G$32)</f>
        <v>0</v>
      </c>
      <c r="H9" s="381">
        <f>SUM(B9:G9)</f>
        <v>0</v>
      </c>
    </row>
    <row r="10" spans="1:8" s="427" customFormat="1" ht="25.5" outlineLevel="1" x14ac:dyDescent="0.2">
      <c r="A10" s="430" t="s">
        <v>9769</v>
      </c>
      <c r="B10" s="385">
        <f>SUM(B11:B14)</f>
        <v>0</v>
      </c>
      <c r="C10" s="385">
        <f>SUM(C11:C14)</f>
        <v>0</v>
      </c>
      <c r="D10" s="385">
        <f>SUM(D11:D14)</f>
        <v>0</v>
      </c>
      <c r="E10" s="385">
        <f t="shared" ref="E10" si="2">SUM(E11:E14)</f>
        <v>0</v>
      </c>
      <c r="F10" s="386">
        <f>SUM(F11:F14)</f>
        <v>0</v>
      </c>
      <c r="G10" s="385">
        <f t="shared" ref="G10:H10" si="3">SUM(G11:G14)</f>
        <v>0</v>
      </c>
      <c r="H10" s="387">
        <f t="shared" si="3"/>
        <v>0</v>
      </c>
    </row>
    <row r="11" spans="1:8" outlineLevel="1" x14ac:dyDescent="0.2">
      <c r="A11" s="429" t="s">
        <v>9759</v>
      </c>
      <c r="B11" s="318">
        <f>SUM(SUMIFS('6.Költségvetés'!$I$4:$I$103,'6.Költségvetés'!$D$4:$D$103,M02a!A11,'6.Költségvetés'!$C$4:$C$103,Háttéradatok!$D$2,'6.Költségvetés'!$L$4:$L$103,Háttéradatok!$G$32)+SUMIFS('6.Költségvetés'!$I$4:$I$103,'6.Költségvetés'!$D$4:$D$103,M02a!A11,'6.Költségvetés'!$C$4:$C$103,Háttéradatok!$D$3,'6.Költségvetés'!$L$4:$L$103,Háttéradatok!$G$32)+SUMIFS('6.Költségvetés'!$I$4:$I$103,'6.Költségvetés'!$D$4:$D$103,M02a!A11,'6.Költségvetés'!$C$4:$C$103,Háttéradatok!$D$4,'6.Költségvetés'!$L$4:$L$103,Háttéradatok!$G$32)+SUMIFS('6.Költségvetés'!$I$4:$I$103,'6.Költségvetés'!$D$4:$D$103,M02a!A11,'6.Költségvetés'!$C$4:$C$103,Háttéradatok!$D$5,'6.Költségvetés'!$L$4:$L$103,Háttéradatok!$G$32)+SUMIFS('6.Költségvetés'!$I$4:$I$103,'6.Költségvetés'!$D$4:$D$103,M02a!A11,'6.Költségvetés'!$C$4:$C$103,Háttéradatok!$D$6,'6.Költségvetés'!$L$4:$L$103,Háttéradatok!$G$32))</f>
        <v>0</v>
      </c>
      <c r="C11" s="318">
        <f>SUMIFS('6.Költségvetés'!$I$4:$I$103,'6.Költségvetés'!$D$4:$D$103,M02a!A11,'6.Költségvetés'!$C$4:$C$103,Háttéradatok!$D$7,'6.Költségvetés'!$L$4:$L$103,Háttéradatok!$G$32)</f>
        <v>0</v>
      </c>
      <c r="D11" s="318">
        <f>SUMIFS('6.Költségvetés'!$I$4:$I$103,'6.Költségvetés'!$D$4:$D$103,M02a!A11,'6.Költségvetés'!$C$4:$C$103,Háttéradatok!$D$8,'6.Költségvetés'!$L$4:$L$103,Háttéradatok!$G$32)</f>
        <v>0</v>
      </c>
      <c r="E11" s="318">
        <f>SUMIFS('6.Költségvetés'!$I$4:$I$103,'6.Költségvetés'!$D$4:$D$103,M02a!A11,'6.Költségvetés'!$C$4:$C$103,Háttéradatok!$D$9,'6.Költségvetés'!$L$4:$L$103,Háttéradatok!$G$32)</f>
        <v>0</v>
      </c>
      <c r="F11" s="380">
        <f>SUMIFS('6.Költségvetés'!$I$4:$I$103,'6.Költségvetés'!$D$4:$D$103,M02a!A11,'6.Költségvetés'!$C$4:$C$103,Háttéradatok!$D$10,'6.Költségvetés'!$L$4:$L$103,Háttéradatok!$G$32)</f>
        <v>0</v>
      </c>
      <c r="G11" s="318">
        <f>SUMIFS('6.Költségvetés'!$I$4:$I$103,'6.Költségvetés'!$D$4:$D$103,M02a!A11,'6.Költségvetés'!$C$4:$C$103,Háttéradatok!$D$11,'6.Költségvetés'!$L$4:$L$103,Háttéradatok!$G$32)</f>
        <v>0</v>
      </c>
      <c r="H11" s="381">
        <f>SUM(B11:G11)</f>
        <v>0</v>
      </c>
    </row>
    <row r="12" spans="1:8" outlineLevel="1" x14ac:dyDescent="0.2">
      <c r="A12" s="429" t="s">
        <v>9760</v>
      </c>
      <c r="B12" s="318">
        <f>SUM(SUMIFS('6.Költségvetés'!$I$4:$I$103,'6.Költségvetés'!$D$4:$D$103,M02a!A12,'6.Költségvetés'!$C$4:$C$103,Háttéradatok!$D$2,'6.Költségvetés'!$L$4:$L$103,Háttéradatok!$G$32)+SUMIFS('6.Költségvetés'!$I$4:$I$103,'6.Költségvetés'!$D$4:$D$103,M02a!A12,'6.Költségvetés'!$C$4:$C$103,Háttéradatok!$D$3,'6.Költségvetés'!$L$4:$L$103,Háttéradatok!$G$32)+SUMIFS('6.Költségvetés'!$I$4:$I$103,'6.Költségvetés'!$D$4:$D$103,M02a!A12,'6.Költségvetés'!$C$4:$C$103,Háttéradatok!$D$4,'6.Költségvetés'!$L$4:$L$103,Háttéradatok!$G$32)+SUMIFS('6.Költségvetés'!$I$4:$I$103,'6.Költségvetés'!$D$4:$D$103,M02a!A12,'6.Költségvetés'!$C$4:$C$103,Háttéradatok!$D$5,'6.Költségvetés'!$L$4:$L$103,Háttéradatok!$G$32)+SUMIFS('6.Költségvetés'!$I$4:$I$103,'6.Költségvetés'!$D$4:$D$103,M02a!A12,'6.Költségvetés'!$C$4:$C$103,Háttéradatok!$D$6,'6.Költségvetés'!$L$4:$L$103,Háttéradatok!$G$32))</f>
        <v>0</v>
      </c>
      <c r="C12" s="318">
        <f>SUMIFS('6.Költségvetés'!$I$4:$I$103,'6.Költségvetés'!$D$4:$D$103,M02a!A12,'6.Költségvetés'!$C$4:$C$103,Háttéradatok!$D$7,'6.Költségvetés'!$L$4:$L$103,Háttéradatok!$G$32)</f>
        <v>0</v>
      </c>
      <c r="D12" s="318">
        <f>SUMIFS('6.Költségvetés'!$I$4:$I$103,'6.Költségvetés'!$D$4:$D$103,M02a!A12,'6.Költségvetés'!$C$4:$C$103,Háttéradatok!$D$8,'6.Költségvetés'!$L$4:$L$103,Háttéradatok!$G$32)</f>
        <v>0</v>
      </c>
      <c r="E12" s="318">
        <f>SUMIFS('6.Költségvetés'!$I$4:$I$103,'6.Költségvetés'!$D$4:$D$103,M02a!A12,'6.Költségvetés'!$C$4:$C$103,Háttéradatok!$D$9,'6.Költségvetés'!$L$4:$L$103,Háttéradatok!$G$32)</f>
        <v>0</v>
      </c>
      <c r="F12" s="380">
        <f>SUMIFS('6.Költségvetés'!$I$4:$I$103,'6.Költségvetés'!$D$4:$D$103,M02a!A12,'6.Költségvetés'!$C$4:$C$103,Háttéradatok!$D$10,'6.Költségvetés'!$L$4:$L$103,Háttéradatok!$G$32)</f>
        <v>0</v>
      </c>
      <c r="G12" s="318">
        <f>SUMIFS('6.Költségvetés'!$I$4:$I$103,'6.Költségvetés'!$D$4:$D$103,M02a!A12,'6.Költségvetés'!$C$4:$C$103,Háttéradatok!$D$11,'6.Költségvetés'!$L$4:$L$103,Háttéradatok!$G$32)</f>
        <v>0</v>
      </c>
      <c r="H12" s="381">
        <f>SUM(B12:G12)</f>
        <v>0</v>
      </c>
    </row>
    <row r="13" spans="1:8" outlineLevel="1" x14ac:dyDescent="0.2">
      <c r="A13" s="429" t="s">
        <v>9772</v>
      </c>
      <c r="B13" s="318">
        <f>SUM(SUMIFS('6.Költségvetés'!$I$4:$I$103,'6.Költségvetés'!$D$4:$D$103,M02a!A13,'6.Költségvetés'!$C$4:$C$103,Háttéradatok!$D$2,'6.Költségvetés'!$L$4:$L$103,Háttéradatok!$G$32)+SUMIFS('6.Költségvetés'!$I$4:$I$103,'6.Költségvetés'!$D$4:$D$103,M02a!A13,'6.Költségvetés'!$C$4:$C$103,Háttéradatok!$D$3,'6.Költségvetés'!$L$4:$L$103,Háttéradatok!$G$32)+SUMIFS('6.Költségvetés'!$I$4:$I$103,'6.Költségvetés'!$D$4:$D$103,M02a!A13,'6.Költségvetés'!$C$4:$C$103,Háttéradatok!$D$4,'6.Költségvetés'!$L$4:$L$103,Háttéradatok!$G$32)+SUMIFS('6.Költségvetés'!$I$4:$I$103,'6.Költségvetés'!$D$4:$D$103,M02a!A13,'6.Költségvetés'!$C$4:$C$103,Háttéradatok!$D$5,'6.Költségvetés'!$L$4:$L$103,Háttéradatok!$G$32)+SUMIFS('6.Költségvetés'!$I$4:$I$103,'6.Költségvetés'!$D$4:$D$103,M02a!A13,'6.Költségvetés'!$C$4:$C$103,Háttéradatok!$D$6,'6.Költségvetés'!$L$4:$L$103,Háttéradatok!$G$32))</f>
        <v>0</v>
      </c>
      <c r="C13" s="318">
        <f>SUMIFS('6.Költségvetés'!$I$4:$I$103,'6.Költségvetés'!$D$4:$D$103,M02a!A13,'6.Költségvetés'!$C$4:$C$103,Háttéradatok!$D$7,'6.Költségvetés'!$L$4:$L$103,Háttéradatok!$G$32)</f>
        <v>0</v>
      </c>
      <c r="D13" s="318">
        <f>SUMIFS('6.Költségvetés'!$I$4:$I$103,'6.Költségvetés'!$D$4:$D$103,M02a!A13,'6.Költségvetés'!$C$4:$C$103,Háttéradatok!$D$8,'6.Költségvetés'!$L$4:$L$103,Háttéradatok!$G$32)</f>
        <v>0</v>
      </c>
      <c r="E13" s="318">
        <f>SUMIFS('6.Költségvetés'!$I$4:$I$103,'6.Költségvetés'!$D$4:$D$103,M02a!A13,'6.Költségvetés'!$C$4:$C$103,Háttéradatok!$D$9,'6.Költségvetés'!$L$4:$L$103,Háttéradatok!$G$32)</f>
        <v>0</v>
      </c>
      <c r="F13" s="380">
        <f>SUMIFS('6.Költségvetés'!$I$4:$I$103,'6.Költségvetés'!$D$4:$D$103,M02a!A13,'6.Költségvetés'!$C$4:$C$103,Háttéradatok!$D$10,'6.Költségvetés'!$L$4:$L$103,Háttéradatok!$G$32)</f>
        <v>0</v>
      </c>
      <c r="G13" s="318">
        <f>SUMIFS('6.Költségvetés'!$I$4:$I$103,'6.Költségvetés'!$D$4:$D$103,M02a!A13,'6.Költségvetés'!$C$4:$C$103,Háttéradatok!$D$11,'6.Költségvetés'!$L$4:$L$103,Háttéradatok!$G$32)</f>
        <v>0</v>
      </c>
      <c r="H13" s="381">
        <f>SUM(B13:G13)</f>
        <v>0</v>
      </c>
    </row>
    <row r="14" spans="1:8" ht="25.5" outlineLevel="1" x14ac:dyDescent="0.2">
      <c r="A14" s="429" t="s">
        <v>9774</v>
      </c>
      <c r="B14" s="318">
        <f>SUM(SUMIFS('6.Költségvetés'!$I$4:$I$103,'6.Költségvetés'!$D$4:$D$103,M02a!A14,'6.Költségvetés'!$C$4:$C$103,Háttéradatok!$D$2,'6.Költségvetés'!$L$4:$L$103,Háttéradatok!$G$32)+SUMIFS('6.Költségvetés'!$I$4:$I$103,'6.Költségvetés'!$D$4:$D$103,M02a!A14,'6.Költségvetés'!$C$4:$C$103,Háttéradatok!$D$3,'6.Költségvetés'!$L$4:$L$103,Háttéradatok!$G$32)+SUMIFS('6.Költségvetés'!$I$4:$I$103,'6.Költségvetés'!$D$4:$D$103,M02a!A14,'6.Költségvetés'!$C$4:$C$103,Háttéradatok!$D$4,'6.Költségvetés'!$L$4:$L$103,Háttéradatok!$G$32)+SUMIFS('6.Költségvetés'!$I$4:$I$103,'6.Költségvetés'!$D$4:$D$103,M02a!A14,'6.Költségvetés'!$C$4:$C$103,Háttéradatok!$D$5,'6.Költségvetés'!$L$4:$L$103,Háttéradatok!$G$32)+SUMIFS('6.Költségvetés'!$I$4:$I$103,'6.Költségvetés'!$D$4:$D$103,M02a!A14,'6.Költségvetés'!$C$4:$C$103,Háttéradatok!$D$6,'6.Költségvetés'!$L$4:$L$103,Háttéradatok!$G$32))</f>
        <v>0</v>
      </c>
      <c r="C14" s="318">
        <f>SUMIFS('6.Költségvetés'!$I$4:$I$103,'6.Költségvetés'!$D$4:$D$103,M02a!A14,'6.Költségvetés'!$C$4:$C$103,Háttéradatok!$D$7,'6.Költségvetés'!$L$4:$L$103,Háttéradatok!$G$32)</f>
        <v>0</v>
      </c>
      <c r="D14" s="318">
        <f>SUMIFS('6.Költségvetés'!$I$4:$I$103,'6.Költségvetés'!$D$4:$D$103,M02a!A14,'6.Költségvetés'!$C$4:$C$103,Háttéradatok!$D$8,'6.Költségvetés'!$L$4:$L$103,Háttéradatok!$G$32)</f>
        <v>0</v>
      </c>
      <c r="E14" s="318">
        <f>SUMIFS('6.Költségvetés'!$I$4:$I$103,'6.Költségvetés'!$D$4:$D$103,M02a!A14,'6.Költségvetés'!$C$4:$C$103,Háttéradatok!$D$9,'6.Költségvetés'!$L$4:$L$103,Háttéradatok!$G$32)</f>
        <v>0</v>
      </c>
      <c r="F14" s="380">
        <f>SUMIFS('6.Költségvetés'!$I$4:$I$103,'6.Költségvetés'!$D$4:$D$103,M02a!A14,'6.Költségvetés'!$C$4:$C$103,Háttéradatok!$D$10,'6.Költségvetés'!$L$4:$L$103,Háttéradatok!$G$32)</f>
        <v>0</v>
      </c>
      <c r="G14" s="318">
        <f>SUMIFS('6.Költségvetés'!$I$4:$I$103,'6.Költségvetés'!$D$4:$D$103,M02a!A14,'6.Költségvetés'!$C$4:$C$103,Háttéradatok!$D$11,'6.Költségvetés'!$L$4:$L$103,Háttéradatok!$G$32)</f>
        <v>0</v>
      </c>
      <c r="H14" s="381">
        <f>SUM(B14:G14)</f>
        <v>0</v>
      </c>
    </row>
    <row r="15" spans="1:8" s="427" customFormat="1" ht="25.5" outlineLevel="1" x14ac:dyDescent="0.2">
      <c r="A15" s="430" t="s">
        <v>9776</v>
      </c>
      <c r="B15" s="385">
        <f>SUM(B16:B17)</f>
        <v>0</v>
      </c>
      <c r="C15" s="385">
        <f>SUM(C16:C17)</f>
        <v>0</v>
      </c>
      <c r="D15" s="385">
        <f>SUM(D16:D17)</f>
        <v>0</v>
      </c>
      <c r="E15" s="385">
        <f t="shared" ref="E15" si="4">SUM(E16:E17)</f>
        <v>0</v>
      </c>
      <c r="F15" s="386">
        <f>SUM(F16:F17)</f>
        <v>0</v>
      </c>
      <c r="G15" s="385">
        <f t="shared" ref="G15:H15" si="5">SUM(G16:G17)</f>
        <v>0</v>
      </c>
      <c r="H15" s="387">
        <f t="shared" si="5"/>
        <v>0</v>
      </c>
    </row>
    <row r="16" spans="1:8" ht="25.5" outlineLevel="1" x14ac:dyDescent="0.2">
      <c r="A16" s="429" t="s">
        <v>9778</v>
      </c>
      <c r="B16" s="318">
        <f>SUM(SUMIFS('6.Költségvetés'!$I$4:$I$103,'6.Költségvetés'!$D$4:$D$103,M02a!A16,'6.Költségvetés'!$C$4:$C$103,Háttéradatok!$D$2,'6.Költségvetés'!$L$4:$L$103,Háttéradatok!$G$32)+SUMIFS('6.Költségvetés'!$I$4:$I$103,'6.Költségvetés'!$D$4:$D$103,M02a!A16,'6.Költségvetés'!$C$4:$C$103,Háttéradatok!$D$3,'6.Költségvetés'!$L$4:$L$103,Háttéradatok!$G$32)+SUMIFS('6.Költségvetés'!$I$4:$I$103,'6.Költségvetés'!$D$4:$D$103,M02a!A16,'6.Költségvetés'!$C$4:$C$103,Háttéradatok!$D$4,'6.Költségvetés'!$L$4:$L$103,Háttéradatok!$G$32)+SUMIFS('6.Költségvetés'!$I$4:$I$103,'6.Költségvetés'!$D$4:$D$103,M02a!A16,'6.Költségvetés'!$C$4:$C$103,Háttéradatok!$D$5,'6.Költségvetés'!$L$4:$L$103,Háttéradatok!$G$32)+SUMIFS('6.Költségvetés'!$I$4:$I$103,'6.Költségvetés'!$D$4:$D$103,M02a!A16,'6.Költségvetés'!$C$4:$C$103,Háttéradatok!$D$6,'6.Költségvetés'!$L$4:$L$103,Háttéradatok!$G$32))</f>
        <v>0</v>
      </c>
      <c r="C16" s="318">
        <f>SUMIFS('6.Költségvetés'!$I$4:$I$103,'6.Költségvetés'!$D$4:$D$103,M02a!A16,'6.Költségvetés'!$C$4:$C$103,Háttéradatok!$D$7,'6.Költségvetés'!$L$4:$L$103,Háttéradatok!$G$32)</f>
        <v>0</v>
      </c>
      <c r="D16" s="318">
        <f>SUMIFS('6.Költségvetés'!$I$4:$I$103,'6.Költségvetés'!$D$4:$D$103,M02a!A16,'6.Költségvetés'!$C$4:$C$103,Háttéradatok!$D$8,'6.Költségvetés'!$L$4:$L$103,Háttéradatok!$G$32)</f>
        <v>0</v>
      </c>
      <c r="E16" s="318">
        <f>SUMIFS('6.Költségvetés'!$I$4:$I$103,'6.Költségvetés'!$D$4:$D$103,M02a!A16,'6.Költségvetés'!$C$4:$C$103,Háttéradatok!$D$9,'6.Költségvetés'!$L$4:$L$103,Háttéradatok!$G$32)</f>
        <v>0</v>
      </c>
      <c r="F16" s="380">
        <f>SUMIFS('6.Költségvetés'!$I$4:$I$103,'6.Költségvetés'!$D$4:$D$103,M02a!A16,'6.Költségvetés'!$C$4:$C$103,Háttéradatok!$D$10,'6.Költségvetés'!$L$4:$L$103,Háttéradatok!$G$32)</f>
        <v>0</v>
      </c>
      <c r="G16" s="318">
        <f>SUMIFS('6.Költségvetés'!$I$4:$I$103,'6.Költségvetés'!$D$4:$D$103,M02a!A16,'6.Költségvetés'!$C$4:$C$103,Háttéradatok!$D$11,'6.Költségvetés'!$L$4:$L$103,Háttéradatok!$G$32)</f>
        <v>0</v>
      </c>
      <c r="H16" s="381">
        <f>SUM(B16:G16)</f>
        <v>0</v>
      </c>
    </row>
    <row r="17" spans="1:8" outlineLevel="1" x14ac:dyDescent="0.2">
      <c r="A17" s="429" t="s">
        <v>9779</v>
      </c>
      <c r="B17" s="318">
        <f>SUM(SUMIFS('6.Költségvetés'!$I$4:$I$103,'6.Költségvetés'!$D$4:$D$103,M02a!A17,'6.Költségvetés'!$C$4:$C$103,Háttéradatok!$D$2,'6.Költségvetés'!$L$4:$L$103,Háttéradatok!$G$32)+SUMIFS('6.Költségvetés'!$I$4:$I$103,'6.Költségvetés'!$D$4:$D$103,M02a!A17,'6.Költségvetés'!$C$4:$C$103,Háttéradatok!$D$3,'6.Költségvetés'!$L$4:$L$103,Háttéradatok!$G$32)+SUMIFS('6.Költségvetés'!$I$4:$I$103,'6.Költségvetés'!$D$4:$D$103,M02a!A17,'6.Költségvetés'!$C$4:$C$103,Háttéradatok!$D$4,'6.Költségvetés'!$L$4:$L$103,Háttéradatok!$G$32)+SUMIFS('6.Költségvetés'!$I$4:$I$103,'6.Költségvetés'!$D$4:$D$103,M02a!A17,'6.Költségvetés'!$C$4:$C$103,Háttéradatok!$D$5,'6.Költségvetés'!$L$4:$L$103,Háttéradatok!$G$32)+SUMIFS('6.Költségvetés'!$I$4:$I$103,'6.Költségvetés'!$D$4:$D$103,M02a!A17,'6.Költségvetés'!$C$4:$C$103,Háttéradatok!$D$6,'6.Költségvetés'!$L$4:$L$103,Háttéradatok!$G$32))</f>
        <v>0</v>
      </c>
      <c r="C17" s="318">
        <f>SUMIFS('6.Költségvetés'!$I$4:$I$103,'6.Költségvetés'!$D$4:$D$103,M02a!A17,'6.Költségvetés'!$C$4:$C$103,Háttéradatok!$D$7,'6.Költségvetés'!$L$4:$L$103,Háttéradatok!$G$32)</f>
        <v>0</v>
      </c>
      <c r="D17" s="318">
        <f>SUMIFS('6.Költségvetés'!$I$4:$I$103,'6.Költségvetés'!$D$4:$D$103,M02a!A17,'6.Költségvetés'!$C$4:$C$103,Háttéradatok!$D$8,'6.Költségvetés'!$L$4:$L$103,Háttéradatok!$G$32)</f>
        <v>0</v>
      </c>
      <c r="E17" s="318">
        <f>SUMIFS('6.Költségvetés'!$I$4:$I$103,'6.Költségvetés'!$D$4:$D$103,M02a!A17,'6.Költségvetés'!$C$4:$C$103,Háttéradatok!$D$9,'6.Költségvetés'!$L$4:$L$103,Háttéradatok!$G$32)</f>
        <v>0</v>
      </c>
      <c r="F17" s="380">
        <f>SUMIFS('6.Költségvetés'!$I$4:$I$103,'6.Költségvetés'!$D$4:$D$103,M02a!A17,'6.Költségvetés'!$C$4:$C$103,Háttéradatok!$D$10,'6.Költségvetés'!$L$4:$L$103,Háttéradatok!$G$32)</f>
        <v>0</v>
      </c>
      <c r="G17" s="318">
        <f>SUMIFS('6.Költségvetés'!$I$4:$I$103,'6.Költségvetés'!$D$4:$D$103,M02a!A17,'6.Költségvetés'!$C$4:$C$103,Háttéradatok!$D$11,'6.Költségvetés'!$L$4:$L$103,Háttéradatok!$G$32)</f>
        <v>0</v>
      </c>
      <c r="H17" s="381">
        <f>SUM(B17:G17)</f>
        <v>0</v>
      </c>
    </row>
    <row r="18" spans="1:8" s="427" customFormat="1" ht="25.5" outlineLevel="1" x14ac:dyDescent="0.2">
      <c r="A18" s="430" t="s">
        <v>9780</v>
      </c>
      <c r="B18" s="385">
        <f>SUM(B19:B21)</f>
        <v>0</v>
      </c>
      <c r="C18" s="385">
        <f>SUM(C19:C21)</f>
        <v>0</v>
      </c>
      <c r="D18" s="385">
        <f>SUM(D19:D21)</f>
        <v>0</v>
      </c>
      <c r="E18" s="385">
        <f t="shared" ref="E18" si="6">SUM(E19:E21)</f>
        <v>0</v>
      </c>
      <c r="F18" s="386">
        <f>SUM(F19:F21)</f>
        <v>0</v>
      </c>
      <c r="G18" s="385">
        <f t="shared" ref="G18:H18" si="7">SUM(G19:G21)</f>
        <v>0</v>
      </c>
      <c r="H18" s="387">
        <f t="shared" si="7"/>
        <v>0</v>
      </c>
    </row>
    <row r="19" spans="1:8" ht="25.5" outlineLevel="1" x14ac:dyDescent="0.2">
      <c r="A19" s="429" t="s">
        <v>9782</v>
      </c>
      <c r="B19" s="318">
        <f>SUM(SUMIFS('6.Költségvetés'!$I$4:$I$103,'6.Költségvetés'!$D$4:$D$103,M02a!A19,'6.Költségvetés'!$C$4:$C$103,Háttéradatok!$D$2,'6.Költségvetés'!$L$4:$L$103,Háttéradatok!$G$32)+SUMIFS('6.Költségvetés'!$I$4:$I$103,'6.Költségvetés'!$D$4:$D$103,M02a!A19,'6.Költségvetés'!$C$4:$C$103,Háttéradatok!$D$3,'6.Költségvetés'!$L$4:$L$103,Háttéradatok!$G$32)+SUMIFS('6.Költségvetés'!$I$4:$I$103,'6.Költségvetés'!$D$4:$D$103,M02a!A19,'6.Költségvetés'!$C$4:$C$103,Háttéradatok!$D$4,'6.Költségvetés'!$L$4:$L$103,Háttéradatok!$G$32)+SUMIFS('6.Költségvetés'!$I$4:$I$103,'6.Költségvetés'!$D$4:$D$103,M02a!A19,'6.Költségvetés'!$C$4:$C$103,Háttéradatok!$D$5,'6.Költségvetés'!$L$4:$L$103,Háttéradatok!$G$32)+SUMIFS('6.Költségvetés'!$I$4:$I$103,'6.Költségvetés'!$D$4:$D$103,M02a!A19,'6.Költségvetés'!$C$4:$C$103,Háttéradatok!$D$6,'6.Költségvetés'!$L$4:$L$103,Háttéradatok!$G$32))</f>
        <v>0</v>
      </c>
      <c r="C19" s="318">
        <f>SUMIFS('6.Költségvetés'!$I$4:$I$103,'6.Költségvetés'!$D$4:$D$103,M02a!A19,'6.Költségvetés'!$C$4:$C$103,Háttéradatok!$D$7,'6.Költségvetés'!$L$4:$L$103,Háttéradatok!$G$32)</f>
        <v>0</v>
      </c>
      <c r="D19" s="318">
        <f>SUMIFS('6.Költségvetés'!$I$4:$I$103,'6.Költségvetés'!$D$4:$D$103,M02a!A19,'6.Költségvetés'!$C$4:$C$103,Háttéradatok!$D$8,'6.Költségvetés'!$L$4:$L$103,Háttéradatok!$G$32)</f>
        <v>0</v>
      </c>
      <c r="E19" s="318">
        <f>SUMIFS('6.Költségvetés'!$I$4:$I$103,'6.Költségvetés'!$D$4:$D$103,M02a!A19,'6.Költségvetés'!$C$4:$C$103,Háttéradatok!$D$9,'6.Költségvetés'!$L$4:$L$103,Háttéradatok!$G$32)</f>
        <v>0</v>
      </c>
      <c r="F19" s="380">
        <f>SUMIFS('6.Költségvetés'!$I$4:$I$103,'6.Költségvetés'!$D$4:$D$103,M02a!A19,'6.Költségvetés'!$C$4:$C$103,Háttéradatok!$D$10,'6.Költségvetés'!$L$4:$L$103,Háttéradatok!$G$32)</f>
        <v>0</v>
      </c>
      <c r="G19" s="318">
        <f>SUMIFS('6.Költségvetés'!$I$4:$I$103,'6.Költségvetés'!$D$4:$D$103,M02a!A19,'6.Költségvetés'!$C$4:$C$103,Háttéradatok!$D$11,'6.Költségvetés'!$L$4:$L$103,Háttéradatok!$G$32)</f>
        <v>0</v>
      </c>
      <c r="H19" s="381">
        <f>SUM(B19:G19)</f>
        <v>0</v>
      </c>
    </row>
    <row r="20" spans="1:8" ht="25.5" outlineLevel="1" x14ac:dyDescent="0.2">
      <c r="A20" s="429" t="s">
        <v>9783</v>
      </c>
      <c r="B20" s="318">
        <f>SUM(SUMIFS('6.Költségvetés'!$I$4:$I$103,'6.Költségvetés'!$D$4:$D$103,M02a!A20,'6.Költségvetés'!$C$4:$C$103,Háttéradatok!$D$2,'6.Költségvetés'!$L$4:$L$103,Háttéradatok!$G$32)+SUMIFS('6.Költségvetés'!$I$4:$I$103,'6.Költségvetés'!$D$4:$D$103,M02a!A20,'6.Költségvetés'!$C$4:$C$103,Háttéradatok!$D$3,'6.Költségvetés'!$L$4:$L$103,Háttéradatok!$G$32)+SUMIFS('6.Költségvetés'!$I$4:$I$103,'6.Költségvetés'!$D$4:$D$103,M02a!A20,'6.Költségvetés'!$C$4:$C$103,Háttéradatok!$D$4,'6.Költségvetés'!$L$4:$L$103,Háttéradatok!$G$32)+SUMIFS('6.Költségvetés'!$I$4:$I$103,'6.Költségvetés'!$D$4:$D$103,M02a!A20,'6.Költségvetés'!$C$4:$C$103,Háttéradatok!$D$5,'6.Költségvetés'!$L$4:$L$103,Háttéradatok!$G$32)+SUMIFS('6.Költségvetés'!$I$4:$I$103,'6.Költségvetés'!$D$4:$D$103,M02a!A20,'6.Költségvetés'!$C$4:$C$103,Háttéradatok!$D$6,'6.Költségvetés'!$L$4:$L$103,Háttéradatok!$G$32))</f>
        <v>0</v>
      </c>
      <c r="C20" s="318">
        <f>SUMIFS('6.Költségvetés'!$I$4:$I$103,'6.Költségvetés'!$D$4:$D$103,M02a!A20,'6.Költségvetés'!$C$4:$C$103,Háttéradatok!$D$7,'6.Költségvetés'!$L$4:$L$103,Háttéradatok!$G$32)</f>
        <v>0</v>
      </c>
      <c r="D20" s="318">
        <f>SUMIFS('6.Költségvetés'!$I$4:$I$103,'6.Költségvetés'!$D$4:$D$103,M02a!A20,'6.Költségvetés'!$C$4:$C$103,Háttéradatok!$D$8,'6.Költségvetés'!$L$4:$L$103,Háttéradatok!$G$32)</f>
        <v>0</v>
      </c>
      <c r="E20" s="318">
        <f>SUMIFS('6.Költségvetés'!$I$4:$I$103,'6.Költségvetés'!$D$4:$D$103,M02a!A20,'6.Költségvetés'!$C$4:$C$103,Háttéradatok!$D$9,'6.Költségvetés'!$L$4:$L$103,Háttéradatok!$G$32)</f>
        <v>0</v>
      </c>
      <c r="F20" s="380">
        <f>SUMIFS('6.Költségvetés'!$I$4:$I$103,'6.Költségvetés'!$D$4:$D$103,M02a!A20,'6.Költségvetés'!$C$4:$C$103,Háttéradatok!$D$10,'6.Költségvetés'!$L$4:$L$103,Háttéradatok!$G$32)</f>
        <v>0</v>
      </c>
      <c r="G20" s="318">
        <f>SUMIFS('6.Költségvetés'!$I$4:$I$103,'6.Költségvetés'!$D$4:$D$103,M02a!A20,'6.Költségvetés'!$C$4:$C$103,Háttéradatok!$D$11,'6.Költségvetés'!$L$4:$L$103,Háttéradatok!$G$32)</f>
        <v>0</v>
      </c>
      <c r="H20" s="381">
        <f>SUM(B20:G20)</f>
        <v>0</v>
      </c>
    </row>
    <row r="21" spans="1:8" outlineLevel="1" x14ac:dyDescent="0.2">
      <c r="A21" s="429" t="s">
        <v>9785</v>
      </c>
      <c r="B21" s="318">
        <f>SUM(SUMIFS('6.Költségvetés'!$I$4:$I$103,'6.Költségvetés'!$D$4:$D$103,M02a!A21,'6.Költségvetés'!$C$4:$C$103,Háttéradatok!$D$2,'6.Költségvetés'!$L$4:$L$103,Háttéradatok!$G$32)+SUMIFS('6.Költségvetés'!$I$4:$I$103,'6.Költségvetés'!$D$4:$D$103,M02a!A21,'6.Költségvetés'!$C$4:$C$103,Háttéradatok!$D$3,'6.Költségvetés'!$L$4:$L$103,Háttéradatok!$G$32)+SUMIFS('6.Költségvetés'!$I$4:$I$103,'6.Költségvetés'!$D$4:$D$103,M02a!A21,'6.Költségvetés'!$C$4:$C$103,Háttéradatok!$D$4,'6.Költségvetés'!$L$4:$L$103,Háttéradatok!$G$32)+SUMIFS('6.Költségvetés'!$I$4:$I$103,'6.Költségvetés'!$D$4:$D$103,M02a!A21,'6.Költségvetés'!$C$4:$C$103,Háttéradatok!$D$5,'6.Költségvetés'!$L$4:$L$103,Háttéradatok!$G$32)+SUMIFS('6.Költségvetés'!$I$4:$I$103,'6.Költségvetés'!$D$4:$D$103,M02a!A21,'6.Költségvetés'!$C$4:$C$103,Háttéradatok!$D$6,'6.Költségvetés'!$L$4:$L$103,Háttéradatok!$G$32))</f>
        <v>0</v>
      </c>
      <c r="C21" s="318">
        <f>SUMIFS('6.Költségvetés'!$I$4:$I$103,'6.Költségvetés'!$D$4:$D$103,M02a!A21,'6.Költségvetés'!$C$4:$C$103,Háttéradatok!$D$7,'6.Költségvetés'!$L$4:$L$103,Háttéradatok!$G$32)</f>
        <v>0</v>
      </c>
      <c r="D21" s="318">
        <f>SUMIFS('6.Költségvetés'!$I$4:$I$103,'6.Költségvetés'!$D$4:$D$103,M02a!A21,'6.Költségvetés'!$C$4:$C$103,Háttéradatok!$D$8,'6.Költségvetés'!$L$4:$L$103,Háttéradatok!$G$32)</f>
        <v>0</v>
      </c>
      <c r="E21" s="318">
        <f>SUMIFS('6.Költségvetés'!$I$4:$I$103,'6.Költségvetés'!$D$4:$D$103,M02a!A21,'6.Költségvetés'!$C$4:$C$103,Háttéradatok!$D$9,'6.Költségvetés'!$L$4:$L$103,Háttéradatok!$G$32)</f>
        <v>0</v>
      </c>
      <c r="F21" s="380">
        <f>SUMIFS('6.Költségvetés'!$I$4:$I$103,'6.Költségvetés'!$D$4:$D$103,M02a!A21,'6.Költségvetés'!$C$4:$C$103,Háttéradatok!$D$10,'6.Költségvetés'!$L$4:$L$103,Háttéradatok!$G$32)</f>
        <v>0</v>
      </c>
      <c r="G21" s="318">
        <f>SUMIFS('6.Költségvetés'!$I$4:$I$103,'6.Költségvetés'!$D$4:$D$103,M02a!A21,'6.Költségvetés'!$C$4:$C$103,Háttéradatok!$D$11,'6.Költségvetés'!$L$4:$L$103,Háttéradatok!$G$32)</f>
        <v>0</v>
      </c>
      <c r="H21" s="381">
        <f>SUM(B21:G21)</f>
        <v>0</v>
      </c>
    </row>
    <row r="22" spans="1:8" s="427" customFormat="1" ht="13.5" outlineLevel="1" x14ac:dyDescent="0.2">
      <c r="A22" s="430" t="s">
        <v>9786</v>
      </c>
      <c r="B22" s="385">
        <f>SUM(B23:B24)</f>
        <v>0</v>
      </c>
      <c r="C22" s="385">
        <f>SUM(C23:C24)</f>
        <v>0</v>
      </c>
      <c r="D22" s="385">
        <f>SUM(D23:D24)</f>
        <v>0</v>
      </c>
      <c r="E22" s="385">
        <f t="shared" ref="E22" si="8">SUM(E23:E24)</f>
        <v>0</v>
      </c>
      <c r="F22" s="386">
        <f>SUM(F23:F24)</f>
        <v>0</v>
      </c>
      <c r="G22" s="385">
        <f t="shared" ref="G22:H22" si="9">SUM(G23:G24)</f>
        <v>0</v>
      </c>
      <c r="H22" s="387">
        <f t="shared" si="9"/>
        <v>0</v>
      </c>
    </row>
    <row r="23" spans="1:8" outlineLevel="1" x14ac:dyDescent="0.2">
      <c r="A23" s="429" t="s">
        <v>9787</v>
      </c>
      <c r="B23" s="318">
        <f>SUM(SUMIFS('6.Költségvetés'!$I$4:$I$103,'6.Költségvetés'!$D$4:$D$103,M02a!A23,'6.Költségvetés'!$C$4:$C$103,Háttéradatok!$D$2,'6.Költségvetés'!$L$4:$L$103,Háttéradatok!$G$32)+SUMIFS('6.Költségvetés'!$I$4:$I$103,'6.Költségvetés'!$D$4:$D$103,M02a!A23,'6.Költségvetés'!$C$4:$C$103,Háttéradatok!$D$3,'6.Költségvetés'!$L$4:$L$103,Háttéradatok!$G$32)+SUMIFS('6.Költségvetés'!$I$4:$I$103,'6.Költségvetés'!$D$4:$D$103,M02a!A23,'6.Költségvetés'!$C$4:$C$103,Háttéradatok!$D$4,'6.Költségvetés'!$L$4:$L$103,Háttéradatok!$G$32)+SUMIFS('6.Költségvetés'!$I$4:$I$103,'6.Költségvetés'!$D$4:$D$103,M02a!A23,'6.Költségvetés'!$C$4:$C$103,Háttéradatok!$D$5,'6.Költségvetés'!$L$4:$L$103,Háttéradatok!$G$32)+SUMIFS('6.Költségvetés'!$I$4:$I$103,'6.Költségvetés'!$D$4:$D$103,M02a!A23,'6.Költségvetés'!$C$4:$C$103,Háttéradatok!$D$6,'6.Költségvetés'!$L$4:$L$103,Háttéradatok!$G$32))</f>
        <v>0</v>
      </c>
      <c r="C23" s="318">
        <f>SUMIFS('6.Költségvetés'!$I$4:$I$103,'6.Költségvetés'!$D$4:$D$103,M02a!A23,'6.Költségvetés'!$C$4:$C$103,Háttéradatok!$D$7,'6.Költségvetés'!$L$4:$L$103,Háttéradatok!$G$32)</f>
        <v>0</v>
      </c>
      <c r="D23" s="318">
        <f>SUMIFS('6.Költségvetés'!$I$4:$I$103,'6.Költségvetés'!$D$4:$D$103,M02a!A23,'6.Költségvetés'!$C$4:$C$103,Háttéradatok!$D$8,'6.Költségvetés'!$L$4:$L$103,Háttéradatok!$G$32)</f>
        <v>0</v>
      </c>
      <c r="E23" s="318">
        <f>SUMIFS('6.Költségvetés'!$I$4:$I$103,'6.Költségvetés'!$D$4:$D$103,M02a!A23,'6.Költségvetés'!$C$4:$C$103,Háttéradatok!$D$9,'6.Költségvetés'!$L$4:$L$103,Háttéradatok!$G$32)</f>
        <v>0</v>
      </c>
      <c r="F23" s="380">
        <f>SUMIFS('6.Költségvetés'!$I$4:$I$103,'6.Költségvetés'!$D$4:$D$103,M02a!A23,'6.Költségvetés'!$C$4:$C$103,Háttéradatok!$D$10,'6.Költségvetés'!$L$4:$L$103,Háttéradatok!$G$32)</f>
        <v>0</v>
      </c>
      <c r="G23" s="318">
        <f>SUMIFS('6.Költségvetés'!$I$4:$I$103,'6.Költségvetés'!$D$4:$D$103,M02a!A23,'6.Költségvetés'!$C$4:$C$103,Háttéradatok!$D$11,'6.Költségvetés'!$L$4:$L$103,Háttéradatok!$G$32)</f>
        <v>0</v>
      </c>
      <c r="H23" s="381">
        <f>SUM(B23:G23)</f>
        <v>0</v>
      </c>
    </row>
    <row r="24" spans="1:8" outlineLevel="1" x14ac:dyDescent="0.2">
      <c r="A24" s="429" t="s">
        <v>9788</v>
      </c>
      <c r="B24" s="318">
        <f>SUM(SUMIFS('6.Költségvetés'!$I$4:$I$103,'6.Költségvetés'!$D$4:$D$103,M02a!A24,'6.Költségvetés'!$C$4:$C$103,Háttéradatok!$D$2,'6.Költségvetés'!$L$4:$L$103,Háttéradatok!$G$32)+SUMIFS('6.Költségvetés'!$I$4:$I$103,'6.Költségvetés'!$D$4:$D$103,M02a!A24,'6.Költségvetés'!$C$4:$C$103,Háttéradatok!$D$3,'6.Költségvetés'!$L$4:$L$103,Háttéradatok!$G$32)+SUMIFS('6.Költségvetés'!$I$4:$I$103,'6.Költségvetés'!$D$4:$D$103,M02a!A24,'6.Költségvetés'!$C$4:$C$103,Háttéradatok!$D$4,'6.Költségvetés'!$L$4:$L$103,Háttéradatok!$G$32)+SUMIFS('6.Költségvetés'!$I$4:$I$103,'6.Költségvetés'!$D$4:$D$103,M02a!A24,'6.Költségvetés'!$C$4:$C$103,Háttéradatok!$D$5,'6.Költségvetés'!$L$4:$L$103,Háttéradatok!$G$32)+SUMIFS('6.Költségvetés'!$I$4:$I$103,'6.Költségvetés'!$D$4:$D$103,M02a!A24,'6.Költségvetés'!$C$4:$C$103,Háttéradatok!$D$6,'6.Költségvetés'!$L$4:$L$103,Háttéradatok!$G$32))</f>
        <v>0</v>
      </c>
      <c r="C24" s="318">
        <f>SUMIFS('6.Költségvetés'!$I$4:$I$103,'6.Költségvetés'!$D$4:$D$103,M02a!A24,'6.Költségvetés'!$C$4:$C$103,Háttéradatok!$D$7,'6.Költségvetés'!$L$4:$L$103,Háttéradatok!$G$32)</f>
        <v>0</v>
      </c>
      <c r="D24" s="318">
        <f>SUMIFS('6.Költségvetés'!$I$4:$I$103,'6.Költségvetés'!$D$4:$D$103,M02a!A24,'6.Költségvetés'!$C$4:$C$103,Háttéradatok!$D$8,'6.Költségvetés'!$L$4:$L$103,Háttéradatok!$G$32)</f>
        <v>0</v>
      </c>
      <c r="E24" s="318">
        <f>SUMIFS('6.Költségvetés'!$I$4:$I$103,'6.Költségvetés'!$D$4:$D$103,M02a!A24,'6.Költségvetés'!$C$4:$C$103,Háttéradatok!$D$9,'6.Költségvetés'!$L$4:$L$103,Háttéradatok!$G$32)</f>
        <v>0</v>
      </c>
      <c r="F24" s="380">
        <f>SUMIFS('6.Költségvetés'!$I$4:$I$103,'6.Költségvetés'!$D$4:$D$103,M02a!A24,'6.Költségvetés'!$C$4:$C$103,Háttéradatok!$D$10,'6.Költségvetés'!$L$4:$L$103,Háttéradatok!$G$32)</f>
        <v>0</v>
      </c>
      <c r="G24" s="318">
        <f>SUMIFS('6.Költségvetés'!$I$4:$I$103,'6.Költségvetés'!$D$4:$D$103,M02a!A24,'6.Költségvetés'!$C$4:$C$103,Háttéradatok!$D$11,'6.Költségvetés'!$L$4:$L$103,Háttéradatok!$G$32)</f>
        <v>0</v>
      </c>
      <c r="H24" s="381">
        <f>SUM(B24:G24)</f>
        <v>0</v>
      </c>
    </row>
    <row r="25" spans="1:8" ht="25.5" outlineLevel="1" x14ac:dyDescent="0.2">
      <c r="A25" s="430" t="s">
        <v>9789</v>
      </c>
      <c r="B25" s="382">
        <f>SUM(B26:B30)</f>
        <v>0</v>
      </c>
      <c r="C25" s="382">
        <f>SUM(C26:C30)</f>
        <v>0</v>
      </c>
      <c r="D25" s="382">
        <f>SUM(D26:D30)</f>
        <v>0</v>
      </c>
      <c r="E25" s="382">
        <f t="shared" ref="E25" si="10">SUM(E26:E30)</f>
        <v>0</v>
      </c>
      <c r="F25" s="383">
        <f>SUM(F26:F30)</f>
        <v>0</v>
      </c>
      <c r="G25" s="382">
        <f t="shared" ref="G25:H25" si="11">SUM(G26:G30)</f>
        <v>0</v>
      </c>
      <c r="H25" s="384">
        <f t="shared" si="11"/>
        <v>0</v>
      </c>
    </row>
    <row r="26" spans="1:8" outlineLevel="1" x14ac:dyDescent="0.2">
      <c r="A26" s="429" t="s">
        <v>9790</v>
      </c>
      <c r="B26" s="318">
        <f>SUM(SUMIFS('6.Költségvetés'!$I$4:$I$103,'6.Költségvetés'!$D$4:$D$103,M02a!A26,'6.Költségvetés'!$C$4:$C$103,Háttéradatok!$D$2,'6.Költségvetés'!$L$4:$L$103,Háttéradatok!$G$32)+SUMIFS('6.Költségvetés'!$I$4:$I$103,'6.Költségvetés'!$D$4:$D$103,M02a!A26,'6.Költségvetés'!$C$4:$C$103,Háttéradatok!$D$3,'6.Költségvetés'!$L$4:$L$103,Háttéradatok!$G$32)+SUMIFS('6.Költségvetés'!$I$4:$I$103,'6.Költségvetés'!$D$4:$D$103,M02a!A26,'6.Költségvetés'!$C$4:$C$103,Háttéradatok!$D$4,'6.Költségvetés'!$L$4:$L$103,Háttéradatok!$G$32)+SUMIFS('6.Költségvetés'!$I$4:$I$103,'6.Költségvetés'!$D$4:$D$103,M02a!A26,'6.Költségvetés'!$C$4:$C$103,Háttéradatok!$D$5,'6.Költségvetés'!$L$4:$L$103,Háttéradatok!$G$32)+SUMIFS('6.Költségvetés'!$I$4:$I$103,'6.Költségvetés'!$D$4:$D$103,M02a!A26,'6.Költségvetés'!$C$4:$C$103,Háttéradatok!$D$6,'6.Költségvetés'!$L$4:$L$103,Háttéradatok!$G$32))</f>
        <v>0</v>
      </c>
      <c r="C26" s="318">
        <f>SUMIFS('6.Költségvetés'!$I$4:$I$103,'6.Költségvetés'!$D$4:$D$103,M02a!A26,'6.Költségvetés'!$C$4:$C$103,Háttéradatok!$D$7,'6.Költségvetés'!$L$4:$L$103,Háttéradatok!$G$32)</f>
        <v>0</v>
      </c>
      <c r="D26" s="318">
        <f>SUMIFS('6.Költségvetés'!$I$4:$I$103,'6.Költségvetés'!$D$4:$D$103,M02a!A26,'6.Költségvetés'!$C$4:$C$103,Háttéradatok!$D$8,'6.Költségvetés'!$L$4:$L$103,Háttéradatok!$G$32)</f>
        <v>0</v>
      </c>
      <c r="E26" s="318">
        <f>SUMIFS('6.Költségvetés'!$I$4:$I$103,'6.Költségvetés'!$D$4:$D$103,M02a!A26,'6.Költségvetés'!$C$4:$C$103,Háttéradatok!$D$9,'6.Költségvetés'!$L$4:$L$103,Háttéradatok!$G$32)</f>
        <v>0</v>
      </c>
      <c r="F26" s="380">
        <f>SUMIFS('6.Költségvetés'!$I$4:$I$103,'6.Költségvetés'!$D$4:$D$103,M02a!A26,'6.Költségvetés'!$C$4:$C$103,Háttéradatok!$D$10,'6.Költségvetés'!$L$4:$L$103,Háttéradatok!$G$32)</f>
        <v>0</v>
      </c>
      <c r="G26" s="318">
        <f>SUMIFS('6.Költségvetés'!$I$4:$I$103,'6.Költségvetés'!$D$4:$D$103,M02a!A26,'6.Költségvetés'!$C$4:$C$103,Háttéradatok!$D$11,'6.Költségvetés'!$L$4:$L$103,Háttéradatok!$G$32)</f>
        <v>0</v>
      </c>
      <c r="H26" s="381">
        <f t="shared" ref="H26:H33" si="12">SUM(B26:G26)</f>
        <v>0</v>
      </c>
    </row>
    <row r="27" spans="1:8" outlineLevel="1" x14ac:dyDescent="0.2">
      <c r="A27" s="429" t="s">
        <v>9791</v>
      </c>
      <c r="B27" s="318">
        <f>SUM(SUMIFS('6.Költségvetés'!$I$4:$I$103,'6.Költségvetés'!$D$4:$D$103,M02a!A27,'6.Költségvetés'!$C$4:$C$103,Háttéradatok!$D$2,'6.Költségvetés'!$L$4:$L$103,Háttéradatok!$G$32)+SUMIFS('6.Költségvetés'!$I$4:$I$103,'6.Költségvetés'!$D$4:$D$103,M02a!A27,'6.Költségvetés'!$C$4:$C$103,Háttéradatok!$D$3,'6.Költségvetés'!$L$4:$L$103,Háttéradatok!$G$32)+SUMIFS('6.Költségvetés'!$I$4:$I$103,'6.Költségvetés'!$D$4:$D$103,M02a!A27,'6.Költségvetés'!$C$4:$C$103,Háttéradatok!$D$4,'6.Költségvetés'!$L$4:$L$103,Háttéradatok!$G$32)+SUMIFS('6.Költségvetés'!$I$4:$I$103,'6.Költségvetés'!$D$4:$D$103,M02a!A27,'6.Költségvetés'!$C$4:$C$103,Háttéradatok!$D$5,'6.Költségvetés'!$L$4:$L$103,Háttéradatok!$G$32)+SUMIFS('6.Költségvetés'!$I$4:$I$103,'6.Költségvetés'!$D$4:$D$103,M02a!A27,'6.Költségvetés'!$C$4:$C$103,Háttéradatok!$D$6,'6.Költségvetés'!$L$4:$L$103,Háttéradatok!$G$32))</f>
        <v>0</v>
      </c>
      <c r="C27" s="318">
        <f>SUMIFS('6.Költségvetés'!$I$4:$I$103,'6.Költségvetés'!$D$4:$D$103,M02a!A27,'6.Költségvetés'!$C$4:$C$103,Háttéradatok!$D$7,'6.Költségvetés'!$L$4:$L$103,Háttéradatok!$G$32)</f>
        <v>0</v>
      </c>
      <c r="D27" s="318">
        <f>SUMIFS('6.Költségvetés'!$I$4:$I$103,'6.Költségvetés'!$D$4:$D$103,M02a!A27,'6.Költségvetés'!$C$4:$C$103,Háttéradatok!$D$8,'6.Költségvetés'!$L$4:$L$103,Háttéradatok!$G$32)</f>
        <v>0</v>
      </c>
      <c r="E27" s="318">
        <f>SUMIFS('6.Költségvetés'!$I$4:$I$103,'6.Költségvetés'!$D$4:$D$103,M02a!A27,'6.Költségvetés'!$C$4:$C$103,Háttéradatok!$D$9,'6.Költségvetés'!$L$4:$L$103,Háttéradatok!$G$32)</f>
        <v>0</v>
      </c>
      <c r="F27" s="380">
        <f>SUMIFS('6.Költségvetés'!$I$4:$I$103,'6.Költségvetés'!$D$4:$D$103,M02a!A27,'6.Költségvetés'!$C$4:$C$103,Háttéradatok!$D$10,'6.Költségvetés'!$L$4:$L$103,Háttéradatok!$G$32)</f>
        <v>0</v>
      </c>
      <c r="G27" s="318">
        <f>SUMIFS('6.Költségvetés'!$I$4:$I$103,'6.Költségvetés'!$D$4:$D$103,M02a!A27,'6.Költségvetés'!$C$4:$C$103,Háttéradatok!$D$11,'6.Költségvetés'!$L$4:$L$103,Háttéradatok!$G$32)</f>
        <v>0</v>
      </c>
      <c r="H27" s="381">
        <f t="shared" si="12"/>
        <v>0</v>
      </c>
    </row>
    <row r="28" spans="1:8" ht="25.5" outlineLevel="1" x14ac:dyDescent="0.2">
      <c r="A28" s="429" t="s">
        <v>9792</v>
      </c>
      <c r="B28" s="318">
        <f>SUM(SUMIFS('6.Költségvetés'!$I$4:$I$103,'6.Költségvetés'!$D$4:$D$103,M02a!A28,'6.Költségvetés'!$C$4:$C$103,Háttéradatok!$D$2,'6.Költségvetés'!$L$4:$L$103,Háttéradatok!$G$32)+SUMIFS('6.Költségvetés'!$I$4:$I$103,'6.Költségvetés'!$D$4:$D$103,M02a!A28,'6.Költségvetés'!$C$4:$C$103,Háttéradatok!$D$3,'6.Költségvetés'!$L$4:$L$103,Háttéradatok!$G$32)+SUMIFS('6.Költségvetés'!$I$4:$I$103,'6.Költségvetés'!$D$4:$D$103,M02a!A28,'6.Költségvetés'!$C$4:$C$103,Háttéradatok!$D$4,'6.Költségvetés'!$L$4:$L$103,Háttéradatok!$G$32)+SUMIFS('6.Költségvetés'!$I$4:$I$103,'6.Költségvetés'!$D$4:$D$103,M02a!A28,'6.Költségvetés'!$C$4:$C$103,Háttéradatok!$D$5,'6.Költségvetés'!$L$4:$L$103,Háttéradatok!$G$32)+SUMIFS('6.Költségvetés'!$I$4:$I$103,'6.Költségvetés'!$D$4:$D$103,M02a!A28,'6.Költségvetés'!$C$4:$C$103,Háttéradatok!$D$6,'6.Költségvetés'!$L$4:$L$103,Háttéradatok!$G$32))</f>
        <v>0</v>
      </c>
      <c r="C28" s="318">
        <f>SUMIFS('6.Költségvetés'!$I$4:$I$103,'6.Költségvetés'!$D$4:$D$103,M02a!A28,'6.Költségvetés'!$C$4:$C$103,Háttéradatok!$D$7,'6.Költségvetés'!$L$4:$L$103,Háttéradatok!$G$32)</f>
        <v>0</v>
      </c>
      <c r="D28" s="318">
        <f>SUMIFS('6.Költségvetés'!$I$4:$I$103,'6.Költségvetés'!$D$4:$D$103,M02a!A28,'6.Költségvetés'!$C$4:$C$103,Háttéradatok!$D$8,'6.Költségvetés'!$L$4:$L$103,Háttéradatok!$G$32)</f>
        <v>0</v>
      </c>
      <c r="E28" s="318">
        <f>SUMIFS('6.Költségvetés'!$I$4:$I$103,'6.Költségvetés'!$D$4:$D$103,M02a!A28,'6.Költségvetés'!$C$4:$C$103,Háttéradatok!$D$9,'6.Költségvetés'!$L$4:$L$103,Háttéradatok!$G$32)</f>
        <v>0</v>
      </c>
      <c r="F28" s="380">
        <f>SUMIFS('6.Költségvetés'!$I$4:$I$103,'6.Költségvetés'!$D$4:$D$103,M02a!A28,'6.Költségvetés'!$C$4:$C$103,Háttéradatok!$D$10,'6.Költségvetés'!$L$4:$L$103,Háttéradatok!$G$32)</f>
        <v>0</v>
      </c>
      <c r="G28" s="318">
        <f>SUMIFS('6.Költségvetés'!$I$4:$I$103,'6.Költségvetés'!$D$4:$D$103,M02a!A28,'6.Költségvetés'!$C$4:$C$103,Háttéradatok!$D$11,'6.Költségvetés'!$L$4:$L$103,Háttéradatok!$G$32)</f>
        <v>0</v>
      </c>
      <c r="H28" s="381">
        <f t="shared" si="12"/>
        <v>0</v>
      </c>
    </row>
    <row r="29" spans="1:8" outlineLevel="1" x14ac:dyDescent="0.2">
      <c r="A29" s="429" t="s">
        <v>9793</v>
      </c>
      <c r="B29" s="318">
        <f>SUM(SUMIFS('6.Költségvetés'!$I$4:$I$103,'6.Költségvetés'!$D$4:$D$103,M02a!A29,'6.Költségvetés'!$C$4:$C$103,Háttéradatok!$D$2,'6.Költségvetés'!$L$4:$L$103,Háttéradatok!$G$32)+SUMIFS('6.Költségvetés'!$I$4:$I$103,'6.Költségvetés'!$D$4:$D$103,M02a!A29,'6.Költségvetés'!$C$4:$C$103,Háttéradatok!$D$3,'6.Költségvetés'!$L$4:$L$103,Háttéradatok!$G$32)+SUMIFS('6.Költségvetés'!$I$4:$I$103,'6.Költségvetés'!$D$4:$D$103,M02a!A29,'6.Költségvetés'!$C$4:$C$103,Háttéradatok!$D$4,'6.Költségvetés'!$L$4:$L$103,Háttéradatok!$G$32)+SUMIFS('6.Költségvetés'!$I$4:$I$103,'6.Költségvetés'!$D$4:$D$103,M02a!A29,'6.Költségvetés'!$C$4:$C$103,Háttéradatok!$D$5,'6.Költségvetés'!$L$4:$L$103,Háttéradatok!$G$32)+SUMIFS('6.Költségvetés'!$I$4:$I$103,'6.Költségvetés'!$D$4:$D$103,M02a!A29,'6.Költségvetés'!$C$4:$C$103,Háttéradatok!$D$6,'6.Költségvetés'!$L$4:$L$103,Háttéradatok!$G$32))</f>
        <v>0</v>
      </c>
      <c r="C29" s="318">
        <f>SUMIFS('6.Költségvetés'!$I$4:$I$103,'6.Költségvetés'!$D$4:$D$103,M02a!A29,'6.Költségvetés'!$C$4:$C$103,Háttéradatok!$D$7,'6.Költségvetés'!$L$4:$L$103,Háttéradatok!$G$32)</f>
        <v>0</v>
      </c>
      <c r="D29" s="318">
        <f>SUMIFS('6.Költségvetés'!$I$4:$I$103,'6.Költségvetés'!$D$4:$D$103,M02a!A29,'6.Költségvetés'!$C$4:$C$103,Háttéradatok!$D$8,'6.Költségvetés'!$L$4:$L$103,Háttéradatok!$G$32)</f>
        <v>0</v>
      </c>
      <c r="E29" s="318">
        <f>SUMIFS('6.Költségvetés'!$I$4:$I$103,'6.Költségvetés'!$D$4:$D$103,M02a!A29,'6.Költségvetés'!$C$4:$C$103,Háttéradatok!$D$9,'6.Költségvetés'!$L$4:$L$103,Háttéradatok!$G$32)</f>
        <v>0</v>
      </c>
      <c r="F29" s="380">
        <f>SUMIFS('6.Költségvetés'!$I$4:$I$103,'6.Költségvetés'!$D$4:$D$103,M02a!A29,'6.Költségvetés'!$C$4:$C$103,Háttéradatok!$D$10,'6.Költségvetés'!$L$4:$L$103,Háttéradatok!$G$32)</f>
        <v>0</v>
      </c>
      <c r="G29" s="318">
        <f>SUMIFS('6.Költségvetés'!$I$4:$I$103,'6.Költségvetés'!$D$4:$D$103,M02a!A29,'6.Költségvetés'!$C$4:$C$103,Háttéradatok!$D$11,'6.Költségvetés'!$L$4:$L$103,Háttéradatok!$G$32)</f>
        <v>0</v>
      </c>
      <c r="H29" s="381">
        <f t="shared" si="12"/>
        <v>0</v>
      </c>
    </row>
    <row r="30" spans="1:8" ht="25.5" outlineLevel="1" x14ac:dyDescent="0.2">
      <c r="A30" s="429" t="s">
        <v>9795</v>
      </c>
      <c r="B30" s="318">
        <f>SUM(SUMIFS('6.Költségvetés'!$I$4:$I$103,'6.Költségvetés'!$D$4:$D$103,M02a!A30,'6.Költségvetés'!$C$4:$C$103,Háttéradatok!$D$2,'6.Költségvetés'!$L$4:$L$103,Háttéradatok!$G$32)+SUMIFS('6.Költségvetés'!$I$4:$I$103,'6.Költségvetés'!$D$4:$D$103,M02a!A30,'6.Költségvetés'!$C$4:$C$103,Háttéradatok!$D$3,'6.Költségvetés'!$L$4:$L$103,Háttéradatok!$G$32)+SUMIFS('6.Költségvetés'!$I$4:$I$103,'6.Költségvetés'!$D$4:$D$103,M02a!A30,'6.Költségvetés'!$C$4:$C$103,Háttéradatok!$D$4,'6.Költségvetés'!$L$4:$L$103,Háttéradatok!$G$32)+SUMIFS('6.Költségvetés'!$I$4:$I$103,'6.Költségvetés'!$D$4:$D$103,M02a!A30,'6.Költségvetés'!$C$4:$C$103,Háttéradatok!$D$5,'6.Költségvetés'!$L$4:$L$103,Háttéradatok!$G$32)+SUMIFS('6.Költségvetés'!$I$4:$I$103,'6.Költségvetés'!$D$4:$D$103,M02a!A30,'6.Költségvetés'!$C$4:$C$103,Háttéradatok!$D$6,'6.Költségvetés'!$L$4:$L$103,Háttéradatok!$G$32))</f>
        <v>0</v>
      </c>
      <c r="C30" s="318">
        <f>SUMIFS('6.Költségvetés'!$I$4:$I$103,'6.Költségvetés'!$D$4:$D$103,M02a!A30,'6.Költségvetés'!$C$4:$C$103,Háttéradatok!$D$7,'6.Költségvetés'!$L$4:$L$103,Háttéradatok!$G$32)</f>
        <v>0</v>
      </c>
      <c r="D30" s="318">
        <f>SUMIFS('6.Költségvetés'!$I$4:$I$103,'6.Költségvetés'!$D$4:$D$103,M02a!A30,'6.Költségvetés'!$C$4:$C$103,Háttéradatok!$D$8,'6.Költségvetés'!$L$4:$L$103,Háttéradatok!$G$32)</f>
        <v>0</v>
      </c>
      <c r="E30" s="318">
        <f>SUMIFS('6.Költségvetés'!$I$4:$I$103,'6.Költségvetés'!$D$4:$D$103,M02a!A30,'6.Költségvetés'!$C$4:$C$103,Háttéradatok!$D$9,'6.Költségvetés'!$L$4:$L$103,Háttéradatok!$G$32)</f>
        <v>0</v>
      </c>
      <c r="F30" s="380">
        <f>SUMIFS('6.Költségvetés'!$I$4:$I$103,'6.Költségvetés'!$D$4:$D$103,M02a!A30,'6.Költségvetés'!$C$4:$C$103,Háttéradatok!$D$10,'6.Költségvetés'!$L$4:$L$103,Háttéradatok!$G$32)</f>
        <v>0</v>
      </c>
      <c r="G30" s="318">
        <f>SUMIFS('6.Költségvetés'!$I$4:$I$103,'6.Költségvetés'!$D$4:$D$103,M02a!A30,'6.Költségvetés'!$C$4:$C$103,Háttéradatok!$D$11,'6.Költségvetés'!$L$4:$L$103,Háttéradatok!$G$32)</f>
        <v>0</v>
      </c>
      <c r="H30" s="381">
        <f t="shared" si="12"/>
        <v>0</v>
      </c>
    </row>
    <row r="31" spans="1:8" s="427" customFormat="1" outlineLevel="1" x14ac:dyDescent="0.2">
      <c r="A31" s="430" t="s">
        <v>9796</v>
      </c>
      <c r="B31" s="388">
        <f>SUM(SUMIFS('6.Költségvetés'!$I$4:$I$103,'6.Költségvetés'!$D$4:$D$103,M02a!A31,'6.Költségvetés'!$C$4:$C$103,Háttéradatok!$D$2,'6.Költségvetés'!$L$4:$L$103,Háttéradatok!$G$32)+SUMIFS('6.Költségvetés'!$I$4:$I$103,'6.Költségvetés'!$D$4:$D$103,M02a!A31,'6.Költségvetés'!$C$4:$C$103,Háttéradatok!$D$3,'6.Költségvetés'!$L$4:$L$103,Háttéradatok!$G$32)+SUMIFS('6.Költségvetés'!$I$4:$I$103,'6.Költségvetés'!$D$4:$D$103,M02a!A31,'6.Költségvetés'!$C$4:$C$103,Háttéradatok!$D$4,'6.Költségvetés'!$L$4:$L$103,Háttéradatok!$G$32)+SUMIFS('6.Költségvetés'!$I$4:$I$103,'6.Költségvetés'!$D$4:$D$103,M02a!A31,'6.Költségvetés'!$C$4:$C$103,Háttéradatok!$D$5,'6.Költségvetés'!$L$4:$L$103,Háttéradatok!$G$32)+SUMIFS('6.Költségvetés'!$I$4:$I$103,'6.Költségvetés'!$D$4:$D$103,M02a!A31,'6.Költségvetés'!$C$4:$C$103,Háttéradatok!$D$6,'6.Költségvetés'!$L$4:$L$103,Háttéradatok!$G$32))</f>
        <v>0</v>
      </c>
      <c r="C31" s="388">
        <f>SUMIFS('6.Költségvetés'!$I$4:$I$103,'6.Költségvetés'!$D$4:$D$103,M02a!A31,'6.Költségvetés'!$C$4:$C$103,Háttéradatok!$D$7,'6.Költségvetés'!$L$4:$L$103,Háttéradatok!$G$32)</f>
        <v>0</v>
      </c>
      <c r="D31" s="388">
        <f>SUMIFS('6.Költségvetés'!$I$4:$I$103,'6.Költségvetés'!$D$4:$D$103,M02a!A31,'6.Költségvetés'!$C$4:$C$103,Háttéradatok!$D$8,'6.Költségvetés'!$L$4:$L$103,Háttéradatok!$G$32)</f>
        <v>0</v>
      </c>
      <c r="E31" s="388">
        <f>SUMIFS('6.Költségvetés'!$I$4:$I$103,'6.Költségvetés'!$D$4:$D$103,M02a!A31,'6.Költségvetés'!$C$4:$C$103,Háttéradatok!$D$9,'6.Költségvetés'!$L$4:$L$103,Háttéradatok!$G$32)</f>
        <v>0</v>
      </c>
      <c r="F31" s="389">
        <f>SUMIFS('6.Költségvetés'!$I$4:$I$103,'6.Költségvetés'!$D$4:$D$103,M02a!A31,'6.Költségvetés'!$C$4:$C$103,Háttéradatok!$D$10,'6.Költségvetés'!$L$4:$L$103,Háttéradatok!$G$32)</f>
        <v>0</v>
      </c>
      <c r="G31" s="388">
        <f>SUMIFS('6.Költségvetés'!$I$4:$I$103,'6.Költségvetés'!$D$4:$D$103,M02a!A31,'6.Költségvetés'!$C$4:$C$103,Háttéradatok!$D$11,'6.Költségvetés'!$L$4:$L$103,Háttéradatok!$G$32)</f>
        <v>0</v>
      </c>
      <c r="H31" s="390">
        <f t="shared" si="12"/>
        <v>0</v>
      </c>
    </row>
    <row r="32" spans="1:8" s="427" customFormat="1" ht="13.5" outlineLevel="1" thickBot="1" x14ac:dyDescent="0.25">
      <c r="A32" s="431" t="s">
        <v>9797</v>
      </c>
      <c r="B32" s="388">
        <f>SUM(SUMIFS('6.Költségvetés'!$I$4:$I$103,'6.Költségvetés'!$D$4:$D$103,M02a!A32,'6.Költségvetés'!$C$4:$C$103,Háttéradatok!$D$2,'6.Költségvetés'!$L$4:$L$103,Háttéradatok!$G$32)+SUMIFS('6.Költségvetés'!$I$4:$I$103,'6.Költségvetés'!$D$4:$D$103,M02a!A32,'6.Költségvetés'!$C$4:$C$103,Háttéradatok!$D$3,'6.Költségvetés'!$L$4:$L$103,Háttéradatok!$G$32)+SUMIFS('6.Költségvetés'!$I$4:$I$103,'6.Költségvetés'!$D$4:$D$103,M02a!A32,'6.Költségvetés'!$C$4:$C$103,Háttéradatok!$D$4,'6.Költségvetés'!$L$4:$L$103,Háttéradatok!$G$32)+SUMIFS('6.Költségvetés'!$I$4:$I$103,'6.Költségvetés'!$D$4:$D$103,M02a!A32,'6.Költségvetés'!$C$4:$C$103,Háttéradatok!$D$5,'6.Költségvetés'!$L$4:$L$103,Háttéradatok!$G$32)+SUMIFS('6.Költségvetés'!$I$4:$I$103,'6.Költségvetés'!$D$4:$D$103,M02a!A32,'6.Költségvetés'!$C$4:$C$103,Háttéradatok!$D$6,'6.Költségvetés'!$L$4:$L$103,Háttéradatok!$G$32))</f>
        <v>0</v>
      </c>
      <c r="C32" s="388">
        <f>SUMIFS('6.Költségvetés'!$I$4:$I$103,'6.Költségvetés'!$D$4:$D$103,M02a!A32,'6.Költségvetés'!$C$4:$C$103,Háttéradatok!$D$7,'6.Költségvetés'!$L$4:$L$103,Háttéradatok!$G$32)</f>
        <v>0</v>
      </c>
      <c r="D32" s="388">
        <f>SUMIFS('6.Költségvetés'!$I$4:$I$103,'6.Költségvetés'!$D$4:$D$103,M02a!A32,'6.Költségvetés'!$C$4:$C$103,Háttéradatok!$D$8,'6.Költségvetés'!$L$4:$L$103,Háttéradatok!$G$32)</f>
        <v>0</v>
      </c>
      <c r="E32" s="388">
        <f>SUMIFS('6.Költségvetés'!$I$4:$I$103,'6.Költségvetés'!$D$4:$D$103,M02a!A32,'6.Költségvetés'!$C$4:$C$103,Háttéradatok!$D$9,'6.Költségvetés'!$L$4:$L$103,Háttéradatok!$G$32)</f>
        <v>0</v>
      </c>
      <c r="F32" s="389">
        <f>SUMIFS('6.Költségvetés'!$I$4:$I$103,'6.Költségvetés'!$D$4:$D$103,M02a!A32,'6.Költségvetés'!$C$4:$C$103,Háttéradatok!$D$10,'6.Költségvetés'!$L$4:$L$103,Háttéradatok!$G$32)</f>
        <v>0</v>
      </c>
      <c r="G32" s="388">
        <f>SUMIFS('6.Költségvetés'!$I$4:$I$103,'6.Költségvetés'!$D$4:$D$103,M02a!A32,'6.Költségvetés'!$C$4:$C$103,Háttéradatok!$D$11,'6.Költségvetés'!$L$4:$L$103,Háttéradatok!$G$32)</f>
        <v>0</v>
      </c>
      <c r="H32" s="391">
        <f t="shared" si="12"/>
        <v>0</v>
      </c>
    </row>
    <row r="33" spans="1:8" s="433" customFormat="1" ht="14.25" outlineLevel="1" thickBot="1" x14ac:dyDescent="0.3">
      <c r="A33" s="432" t="s">
        <v>9801</v>
      </c>
      <c r="B33" s="392">
        <f t="shared" ref="B33:G33" si="13">SUM(B7,B10,B15,B18,B22,B25,B31,B32)</f>
        <v>0</v>
      </c>
      <c r="C33" s="392">
        <f t="shared" si="13"/>
        <v>0</v>
      </c>
      <c r="D33" s="392">
        <f t="shared" si="13"/>
        <v>0</v>
      </c>
      <c r="E33" s="392">
        <f t="shared" si="13"/>
        <v>0</v>
      </c>
      <c r="F33" s="392">
        <f t="shared" si="13"/>
        <v>0</v>
      </c>
      <c r="G33" s="392">
        <f t="shared" si="13"/>
        <v>0</v>
      </c>
      <c r="H33" s="393">
        <f t="shared" si="12"/>
        <v>0</v>
      </c>
    </row>
    <row r="34" spans="1:8" s="433" customFormat="1" ht="13.5" outlineLevel="1" x14ac:dyDescent="0.25">
      <c r="A34" s="485"/>
      <c r="B34" s="486"/>
      <c r="C34" s="486"/>
      <c r="D34" s="486"/>
      <c r="E34" s="486"/>
      <c r="F34" s="486"/>
      <c r="G34" s="486"/>
      <c r="H34" s="487"/>
    </row>
    <row r="35" spans="1:8" s="433" customFormat="1" ht="15" outlineLevel="1" x14ac:dyDescent="0.25">
      <c r="A35" s="699" t="s">
        <v>10061</v>
      </c>
      <c r="B35" s="700"/>
      <c r="C35" s="488"/>
      <c r="D35" s="488"/>
      <c r="E35" s="488"/>
      <c r="F35" s="488"/>
      <c r="G35" s="488"/>
      <c r="H35" s="488"/>
    </row>
    <row r="36" spans="1:8" s="433" customFormat="1" ht="15" outlineLevel="1" x14ac:dyDescent="0.25">
      <c r="A36" s="489"/>
      <c r="B36" s="490"/>
      <c r="C36" s="488"/>
      <c r="D36" s="488"/>
      <c r="E36" s="488"/>
      <c r="F36" s="488"/>
      <c r="G36" s="488"/>
      <c r="H36" s="488"/>
    </row>
    <row r="37" spans="1:8" s="433" customFormat="1" ht="15" outlineLevel="1" x14ac:dyDescent="0.25">
      <c r="A37" s="488"/>
      <c r="B37" s="488"/>
      <c r="C37" s="488"/>
      <c r="D37" s="488"/>
      <c r="E37" s="488"/>
      <c r="F37" s="697" t="s">
        <v>9880</v>
      </c>
      <c r="G37" s="698"/>
      <c r="H37" s="698"/>
    </row>
    <row r="38" spans="1:8" outlineLevel="1" x14ac:dyDescent="0.2"/>
    <row r="39" spans="1:8" x14ac:dyDescent="0.2"/>
    <row r="40" spans="1:8" ht="15" outlineLevel="1" x14ac:dyDescent="0.25">
      <c r="A40" s="378" t="str">
        <f>IF(Háttéradatok!$G$33&lt;&gt;"",(CONCATENATE("2a",VLOOKUP(Háttéradatok!$G$33,Háttéradatok!$I$32:$J$42,2,FALSE)," ","melléklet - Költségterv - "," ",Háttéradatok!$G$33," ","jogcímen nyújott támogatáshoz")),"")</f>
        <v/>
      </c>
      <c r="B40" s="378" t="str">
        <f>Háttéradatok!$G$33</f>
        <v/>
      </c>
      <c r="C40" s="378"/>
      <c r="D40" s="378"/>
      <c r="E40" s="378"/>
      <c r="F40" s="378"/>
      <c r="G40" s="378"/>
      <c r="H40" s="379"/>
    </row>
    <row r="41" spans="1:8" ht="14.25" outlineLevel="1" thickBot="1" x14ac:dyDescent="0.3">
      <c r="A41" s="426" t="s">
        <v>9798</v>
      </c>
    </row>
    <row r="42" spans="1:8" s="427" customFormat="1" ht="64.5" outlineLevel="1" thickBot="1" x14ac:dyDescent="0.25">
      <c r="A42" s="375" t="s">
        <v>9799</v>
      </c>
      <c r="B42" s="394" t="s">
        <v>9768</v>
      </c>
      <c r="C42" s="394" t="s">
        <v>9770</v>
      </c>
      <c r="D42" s="394" t="s">
        <v>9771</v>
      </c>
      <c r="E42" s="394" t="s">
        <v>9800</v>
      </c>
      <c r="F42" s="394" t="s">
        <v>9775</v>
      </c>
      <c r="G42" s="394" t="s">
        <v>9777</v>
      </c>
      <c r="H42" s="376" t="s">
        <v>9758</v>
      </c>
    </row>
    <row r="43" spans="1:8" ht="13.5" outlineLevel="1" x14ac:dyDescent="0.2">
      <c r="A43" s="428" t="s">
        <v>9767</v>
      </c>
      <c r="B43" s="395">
        <f>SUM(B44:B45)</f>
        <v>0</v>
      </c>
      <c r="C43" s="395">
        <f>SUM(C44:C45)</f>
        <v>0</v>
      </c>
      <c r="D43" s="395">
        <f>SUM(D44:D45)</f>
        <v>0</v>
      </c>
      <c r="E43" s="395">
        <f t="shared" ref="E43" si="14">SUM(E44:E45)</f>
        <v>0</v>
      </c>
      <c r="F43" s="396">
        <f>SUM(F44:F45)</f>
        <v>0</v>
      </c>
      <c r="G43" s="395">
        <f t="shared" ref="G43" si="15">SUM(G44:G45)</f>
        <v>0</v>
      </c>
      <c r="H43" s="397">
        <f>SUM(H44:H45)</f>
        <v>0</v>
      </c>
    </row>
    <row r="44" spans="1:8" outlineLevel="1" x14ac:dyDescent="0.2">
      <c r="A44" s="429" t="s">
        <v>9762</v>
      </c>
      <c r="B44" s="318">
        <f>SUM(SUMIFS('6.Költségvetés'!$I$4:$I$103,'6.Költségvetés'!$D$4:$D$103,M02a!A44,'6.Költségvetés'!$C$4:$C$103,Háttéradatok!$D$2,'6.Költségvetés'!$L$4:$L$103,Háttéradatok!$G$33)+SUMIFS('6.Költségvetés'!$I$4:$I$103,'6.Költségvetés'!$D$4:$D$103,M02a!A44,'6.Költségvetés'!$C$4:$C$103,Háttéradatok!$D$3,'6.Költségvetés'!$L$4:$L$103,Háttéradatok!$G$33)+SUMIFS('6.Költségvetés'!$I$4:$I$103,'6.Költségvetés'!$D$4:$D$103,M02a!A44,'6.Költségvetés'!$C$4:$C$103,Háttéradatok!$D$4,'6.Költségvetés'!$L$4:$L$103,Háttéradatok!$G$33)+SUMIFS('6.Költségvetés'!$I$4:$I$103,'6.Költségvetés'!$D$4:$D$103,M02a!A44,'6.Költségvetés'!$C$4:$C$103,Háttéradatok!$D$5,'6.Költségvetés'!$L$4:$L$103,Háttéradatok!$G$33)+SUMIFS('6.Költségvetés'!$I$4:$I$103,'6.Költségvetés'!$D$4:$D$103,M02a!A44,'6.Költségvetés'!$C$4:$C$103,Háttéradatok!$D$6,'6.Költségvetés'!$L$4:$L$103,Háttéradatok!$G$33))</f>
        <v>0</v>
      </c>
      <c r="C44" s="318">
        <f>SUMIFS('6.Költségvetés'!$I$4:$I$103,'6.Költségvetés'!$D$4:$D$103,M02a!A44,'6.Költségvetés'!$C$4:$C$103,Háttéradatok!$D$7,'6.Költségvetés'!$L$4:$L$103,Háttéradatok!$G$33)</f>
        <v>0</v>
      </c>
      <c r="D44" s="318">
        <f>SUMIFS('6.Költségvetés'!$I$4:$I$103,'6.Költségvetés'!$D$4:$D$103,M02a!A44,'6.Költségvetés'!$C$4:$C$103,Háttéradatok!$D$8,'6.Költségvetés'!$L$4:$L$103,Háttéradatok!$G$33)</f>
        <v>0</v>
      </c>
      <c r="E44" s="318">
        <f>SUMIFS('6.Költségvetés'!$I$4:$I$103,'6.Költségvetés'!$D$4:$D$103,M02a!A44,'6.Költségvetés'!$C$4:$C$103,Háttéradatok!$D$9,'6.Költségvetés'!$L$4:$L$103,Háttéradatok!$G$33)</f>
        <v>0</v>
      </c>
      <c r="F44" s="380">
        <f>SUMIFS('6.Költségvetés'!$I$4:$I$103,'6.Költségvetés'!$D$4:$D$103,M02a!A44,'6.Költségvetés'!$C$4:$C$103,Háttéradatok!$D$10,'6.Költségvetés'!$L$4:$L$103,Háttéradatok!$G$33)</f>
        <v>0</v>
      </c>
      <c r="G44" s="318">
        <f>SUMIFS('6.Költségvetés'!$I$4:$I$103,'6.Költségvetés'!$D$4:$D$103,M02a!A44,'6.Költségvetés'!$C$4:$C$103,Háttéradatok!$D$11,'6.Költségvetés'!$L$4:$L$103,Háttéradatok!$G$33)</f>
        <v>0</v>
      </c>
      <c r="H44" s="381">
        <f>SUM(B44:G44)</f>
        <v>0</v>
      </c>
    </row>
    <row r="45" spans="1:8" outlineLevel="1" x14ac:dyDescent="0.2">
      <c r="A45" s="429" t="s">
        <v>9763</v>
      </c>
      <c r="B45" s="318">
        <f>SUM(SUMIFS('6.Költségvetés'!$I$4:$I$103,'6.Költségvetés'!$D$4:$D$103,M02a!A45,'6.Költségvetés'!$C$4:$C$103,Háttéradatok!$D$2,'6.Költségvetés'!$L$4:$L$103,Háttéradatok!$G$33)+SUMIFS('6.Költségvetés'!$I$4:$I$103,'6.Költségvetés'!$D$4:$D$103,M02a!A45,'6.Költségvetés'!$C$4:$C$103,Háttéradatok!$D$3,'6.Költségvetés'!$L$4:$L$103,Háttéradatok!$G$33)+SUMIFS('6.Költségvetés'!$I$4:$I$103,'6.Költségvetés'!$D$4:$D$103,M02a!A45,'6.Költségvetés'!$C$4:$C$103,Háttéradatok!$D$4,'6.Költségvetés'!$L$4:$L$103,Háttéradatok!$G$33)+SUMIFS('6.Költségvetés'!$I$4:$I$103,'6.Költségvetés'!$D$4:$D$103,M02a!A45,'6.Költségvetés'!$C$4:$C$103,Háttéradatok!$D$5,'6.Költségvetés'!$L$4:$L$103,Háttéradatok!$G$33)+SUMIFS('6.Költségvetés'!$I$4:$I$103,'6.Költségvetés'!$D$4:$D$103,M02a!A45,'6.Költségvetés'!$C$4:$C$103,Háttéradatok!$D$6,'6.Költségvetés'!$L$4:$L$103,Háttéradatok!$G$33))</f>
        <v>0</v>
      </c>
      <c r="C45" s="318">
        <f>SUMIFS('6.Költségvetés'!$I$4:$I$103,'6.Költségvetés'!$D$4:$D$103,M02a!A45,'6.Költségvetés'!$C$4:$C$103,Háttéradatok!$D$7,'6.Költségvetés'!$L$4:$L$103,Háttéradatok!$G$33)</f>
        <v>0</v>
      </c>
      <c r="D45" s="318">
        <f>SUMIFS('6.Költségvetés'!$I$4:$I$103,'6.Költségvetés'!$D$4:$D$103,M02a!A45,'6.Költségvetés'!$C$4:$C$103,Háttéradatok!$D$8,'6.Költségvetés'!$L$4:$L$103,Háttéradatok!$G$33)</f>
        <v>0</v>
      </c>
      <c r="E45" s="318">
        <f>SUMIFS('6.Költségvetés'!$I$4:$I$103,'6.Költségvetés'!$D$4:$D$103,M02a!A45,'6.Költségvetés'!$C$4:$C$103,Háttéradatok!$D$9,'6.Költségvetés'!$L$4:$L$103,Háttéradatok!$G$33)</f>
        <v>0</v>
      </c>
      <c r="F45" s="380">
        <f>SUMIFS('6.Költségvetés'!$I$4:$I$103,'6.Költségvetés'!$D$4:$D$103,M02a!A45,'6.Költségvetés'!$C$4:$C$103,Háttéradatok!$D$10,'6.Költségvetés'!$L$4:$L$103,Háttéradatok!$G$33)</f>
        <v>0</v>
      </c>
      <c r="G45" s="318">
        <f>SUMIFS('6.Költségvetés'!$I$4:$I$103,'6.Költségvetés'!$D$4:$D$103,M02a!A45,'6.Költségvetés'!$C$4:$C$103,Háttéradatok!$D$11,'6.Költségvetés'!$L$4:$L$103,Háttéradatok!$G$33)</f>
        <v>0</v>
      </c>
      <c r="H45" s="381">
        <f>SUM(B45:G45)</f>
        <v>0</v>
      </c>
    </row>
    <row r="46" spans="1:8" s="427" customFormat="1" ht="25.5" outlineLevel="1" x14ac:dyDescent="0.2">
      <c r="A46" s="430" t="s">
        <v>9769</v>
      </c>
      <c r="B46" s="385">
        <f>SUM(B47:B50)</f>
        <v>0</v>
      </c>
      <c r="C46" s="385">
        <f>SUM(C47:C50)</f>
        <v>0</v>
      </c>
      <c r="D46" s="385">
        <f>SUM(D47:D50)</f>
        <v>0</v>
      </c>
      <c r="E46" s="385">
        <f t="shared" ref="E46" si="16">SUM(E47:E50)</f>
        <v>0</v>
      </c>
      <c r="F46" s="386">
        <f>SUM(F47:F50)</f>
        <v>0</v>
      </c>
      <c r="G46" s="385">
        <f t="shared" ref="G46:H46" si="17">SUM(G47:G50)</f>
        <v>0</v>
      </c>
      <c r="H46" s="387">
        <f t="shared" si="17"/>
        <v>0</v>
      </c>
    </row>
    <row r="47" spans="1:8" outlineLevel="1" x14ac:dyDescent="0.2">
      <c r="A47" s="429" t="s">
        <v>9759</v>
      </c>
      <c r="B47" s="318">
        <f>SUM(SUMIFS('6.Költségvetés'!$I$4:$I$103,'6.Költségvetés'!$D$4:$D$103,M02a!A47,'6.Költségvetés'!$C$4:$C$103,Háttéradatok!$D$2,'6.Költségvetés'!$L$4:$L$103,Háttéradatok!$G$33)+SUMIFS('6.Költségvetés'!$I$4:$I$103,'6.Költségvetés'!$D$4:$D$103,M02a!A47,'6.Költségvetés'!$C$4:$C$103,Háttéradatok!$D$3,'6.Költségvetés'!$L$4:$L$103,Háttéradatok!$G$33)+SUMIFS('6.Költségvetés'!$I$4:$I$103,'6.Költségvetés'!$D$4:$D$103,M02a!A47,'6.Költségvetés'!$C$4:$C$103,Háttéradatok!$D$4,'6.Költségvetés'!$L$4:$L$103,Háttéradatok!$G$33)+SUMIFS('6.Költségvetés'!$I$4:$I$103,'6.Költségvetés'!$D$4:$D$103,M02a!A47,'6.Költségvetés'!$C$4:$C$103,Háttéradatok!$D$5,'6.Költségvetés'!$L$4:$L$103,Háttéradatok!$G$33)+SUMIFS('6.Költségvetés'!$I$4:$I$103,'6.Költségvetés'!$D$4:$D$103,M02a!A47,'6.Költségvetés'!$C$4:$C$103,Háttéradatok!$D$6,'6.Költségvetés'!$L$4:$L$103,Háttéradatok!$G$33))</f>
        <v>0</v>
      </c>
      <c r="C47" s="318">
        <f>SUMIFS('6.Költségvetés'!$I$4:$I$103,'6.Költségvetés'!$D$4:$D$103,M02a!A47,'6.Költségvetés'!$C$4:$C$103,Háttéradatok!$D$7,'6.Költségvetés'!$L$4:$L$103,Háttéradatok!$G$33)</f>
        <v>0</v>
      </c>
      <c r="D47" s="318">
        <f>SUMIFS('6.Költségvetés'!$I$4:$I$103,'6.Költségvetés'!$D$4:$D$103,M02a!A47,'6.Költségvetés'!$C$4:$C$103,Háttéradatok!$D$8,'6.Költségvetés'!$L$4:$L$103,Háttéradatok!$G$33)</f>
        <v>0</v>
      </c>
      <c r="E47" s="318">
        <f>SUMIFS('6.Költségvetés'!$I$4:$I$103,'6.Költségvetés'!$D$4:$D$103,M02a!A47,'6.Költségvetés'!$C$4:$C$103,Háttéradatok!$D$9,'6.Költségvetés'!$L$4:$L$103,Háttéradatok!$G$33)</f>
        <v>0</v>
      </c>
      <c r="F47" s="380">
        <f>SUMIFS('6.Költségvetés'!$I$4:$I$103,'6.Költségvetés'!$D$4:$D$103,M02a!A47,'6.Költségvetés'!$C$4:$C$103,Háttéradatok!$D$10,'6.Költségvetés'!$L$4:$L$103,Háttéradatok!$G$33)</f>
        <v>0</v>
      </c>
      <c r="G47" s="318">
        <f>SUMIFS('6.Költségvetés'!$I$4:$I$103,'6.Költségvetés'!$D$4:$D$103,M02a!A47,'6.Költségvetés'!$C$4:$C$103,Háttéradatok!$D$11,'6.Költségvetés'!$L$4:$L$103,Háttéradatok!$G$33)</f>
        <v>0</v>
      </c>
      <c r="H47" s="381">
        <f>SUM(B47:G47)</f>
        <v>0</v>
      </c>
    </row>
    <row r="48" spans="1:8" outlineLevel="1" x14ac:dyDescent="0.2">
      <c r="A48" s="429" t="s">
        <v>9760</v>
      </c>
      <c r="B48" s="318">
        <f>SUM(SUMIFS('6.Költségvetés'!$I$4:$I$103,'6.Költségvetés'!$D$4:$D$103,M02a!A48,'6.Költségvetés'!$C$4:$C$103,Háttéradatok!$D$2,'6.Költségvetés'!$L$4:$L$103,Háttéradatok!$G$33)+SUMIFS('6.Költségvetés'!$I$4:$I$103,'6.Költségvetés'!$D$4:$D$103,M02a!A48,'6.Költségvetés'!$C$4:$C$103,Háttéradatok!$D$3,'6.Költségvetés'!$L$4:$L$103,Háttéradatok!$G$33)+SUMIFS('6.Költségvetés'!$I$4:$I$103,'6.Költségvetés'!$D$4:$D$103,M02a!A48,'6.Költségvetés'!$C$4:$C$103,Háttéradatok!$D$4,'6.Költségvetés'!$L$4:$L$103,Háttéradatok!$G$33)+SUMIFS('6.Költségvetés'!$I$4:$I$103,'6.Költségvetés'!$D$4:$D$103,M02a!A48,'6.Költségvetés'!$C$4:$C$103,Háttéradatok!$D$5,'6.Költségvetés'!$L$4:$L$103,Háttéradatok!$G$33)+SUMIFS('6.Költségvetés'!$I$4:$I$103,'6.Költségvetés'!$D$4:$D$103,M02a!A48,'6.Költségvetés'!$C$4:$C$103,Háttéradatok!$D$6,'6.Költségvetés'!$L$4:$L$103,Háttéradatok!$G$33))</f>
        <v>0</v>
      </c>
      <c r="C48" s="318">
        <f>SUMIFS('6.Költségvetés'!$I$4:$I$103,'6.Költségvetés'!$D$4:$D$103,M02a!A48,'6.Költségvetés'!$C$4:$C$103,Háttéradatok!$D$7,'6.Költségvetés'!$L$4:$L$103,Háttéradatok!$G$33)</f>
        <v>0</v>
      </c>
      <c r="D48" s="318">
        <f>SUMIFS('6.Költségvetés'!$I$4:$I$103,'6.Költségvetés'!$D$4:$D$103,M02a!A48,'6.Költségvetés'!$C$4:$C$103,Háttéradatok!$D$8,'6.Költségvetés'!$L$4:$L$103,Háttéradatok!$G$33)</f>
        <v>0</v>
      </c>
      <c r="E48" s="318">
        <f>SUMIFS('6.Költségvetés'!$I$4:$I$103,'6.Költségvetés'!$D$4:$D$103,M02a!A48,'6.Költségvetés'!$C$4:$C$103,Háttéradatok!$D$9,'6.Költségvetés'!$L$4:$L$103,Háttéradatok!$G$33)</f>
        <v>0</v>
      </c>
      <c r="F48" s="380">
        <f>SUMIFS('6.Költségvetés'!$I$4:$I$103,'6.Költségvetés'!$D$4:$D$103,M02a!A48,'6.Költségvetés'!$C$4:$C$103,Háttéradatok!$D$10,'6.Költségvetés'!$L$4:$L$103,Háttéradatok!$G$33)</f>
        <v>0</v>
      </c>
      <c r="G48" s="318">
        <f>SUMIFS('6.Költségvetés'!$I$4:$I$103,'6.Költségvetés'!$D$4:$D$103,M02a!A48,'6.Költségvetés'!$C$4:$C$103,Háttéradatok!$D$11,'6.Költségvetés'!$L$4:$L$103,Háttéradatok!$G$33)</f>
        <v>0</v>
      </c>
      <c r="H48" s="381">
        <f>SUM(B48:G48)</f>
        <v>0</v>
      </c>
    </row>
    <row r="49" spans="1:8" outlineLevel="1" x14ac:dyDescent="0.2">
      <c r="A49" s="429" t="s">
        <v>9772</v>
      </c>
      <c r="B49" s="318">
        <f>SUM(SUMIFS('6.Költségvetés'!$I$4:$I$103,'6.Költségvetés'!$D$4:$D$103,M02a!A49,'6.Költségvetés'!$C$4:$C$103,Háttéradatok!$D$2,'6.Költségvetés'!$L$4:$L$103,Háttéradatok!$G$33)+SUMIFS('6.Költségvetés'!$I$4:$I$103,'6.Költségvetés'!$D$4:$D$103,M02a!A49,'6.Költségvetés'!$C$4:$C$103,Háttéradatok!$D$3,'6.Költségvetés'!$L$4:$L$103,Háttéradatok!$G$33)+SUMIFS('6.Költségvetés'!$I$4:$I$103,'6.Költségvetés'!$D$4:$D$103,M02a!A49,'6.Költségvetés'!$C$4:$C$103,Háttéradatok!$D$4,'6.Költségvetés'!$L$4:$L$103,Háttéradatok!$G$33)+SUMIFS('6.Költségvetés'!$I$4:$I$103,'6.Költségvetés'!$D$4:$D$103,M02a!A49,'6.Költségvetés'!$C$4:$C$103,Háttéradatok!$D$5,'6.Költségvetés'!$L$4:$L$103,Háttéradatok!$G$33)+SUMIFS('6.Költségvetés'!$I$4:$I$103,'6.Költségvetés'!$D$4:$D$103,M02a!A49,'6.Költségvetés'!$C$4:$C$103,Háttéradatok!$D$6,'6.Költségvetés'!$L$4:$L$103,Háttéradatok!$G$33))</f>
        <v>0</v>
      </c>
      <c r="C49" s="318">
        <f>SUMIFS('6.Költségvetés'!$I$4:$I$103,'6.Költségvetés'!$D$4:$D$103,M02a!A49,'6.Költségvetés'!$C$4:$C$103,Háttéradatok!$D$7,'6.Költségvetés'!$L$4:$L$103,Háttéradatok!$G$33)</f>
        <v>0</v>
      </c>
      <c r="D49" s="318">
        <f>SUMIFS('6.Költségvetés'!$I$4:$I$103,'6.Költségvetés'!$D$4:$D$103,M02a!A49,'6.Költségvetés'!$C$4:$C$103,Háttéradatok!$D$8,'6.Költségvetés'!$L$4:$L$103,Háttéradatok!$G$33)</f>
        <v>0</v>
      </c>
      <c r="E49" s="318">
        <f>SUMIFS('6.Költségvetés'!$I$4:$I$103,'6.Költségvetés'!$D$4:$D$103,M02a!A49,'6.Költségvetés'!$C$4:$C$103,Háttéradatok!$D$9,'6.Költségvetés'!$L$4:$L$103,Háttéradatok!$G$33)</f>
        <v>0</v>
      </c>
      <c r="F49" s="380">
        <f>SUMIFS('6.Költségvetés'!$I$4:$I$103,'6.Költségvetés'!$D$4:$D$103,M02a!A49,'6.Költségvetés'!$C$4:$C$103,Háttéradatok!$D$10,'6.Költségvetés'!$L$4:$L$103,Háttéradatok!$G$33)</f>
        <v>0</v>
      </c>
      <c r="G49" s="318">
        <f>SUMIFS('6.Költségvetés'!$I$4:$I$103,'6.Költségvetés'!$D$4:$D$103,M02a!A49,'6.Költségvetés'!$C$4:$C$103,Háttéradatok!$D$11,'6.Költségvetés'!$L$4:$L$103,Háttéradatok!$G$33)</f>
        <v>0</v>
      </c>
      <c r="H49" s="381">
        <f>SUM(B49:G49)</f>
        <v>0</v>
      </c>
    </row>
    <row r="50" spans="1:8" ht="25.5" outlineLevel="1" x14ac:dyDescent="0.2">
      <c r="A50" s="429" t="s">
        <v>9774</v>
      </c>
      <c r="B50" s="318">
        <f>SUM(SUMIFS('6.Költségvetés'!$I$4:$I$103,'6.Költségvetés'!$D$4:$D$103,M02a!A50,'6.Költségvetés'!$C$4:$C$103,Háttéradatok!$D$2,'6.Költségvetés'!$L$4:$L$103,Háttéradatok!$G$33)+SUMIFS('6.Költségvetés'!$I$4:$I$103,'6.Költségvetés'!$D$4:$D$103,M02a!A50,'6.Költségvetés'!$C$4:$C$103,Háttéradatok!$D$3,'6.Költségvetés'!$L$4:$L$103,Háttéradatok!$G$33)+SUMIFS('6.Költségvetés'!$I$4:$I$103,'6.Költségvetés'!$D$4:$D$103,M02a!A50,'6.Költségvetés'!$C$4:$C$103,Háttéradatok!$D$4,'6.Költségvetés'!$L$4:$L$103,Háttéradatok!$G$33)+SUMIFS('6.Költségvetés'!$I$4:$I$103,'6.Költségvetés'!$D$4:$D$103,M02a!A50,'6.Költségvetés'!$C$4:$C$103,Háttéradatok!$D$5,'6.Költségvetés'!$L$4:$L$103,Háttéradatok!$G$33)+SUMIFS('6.Költségvetés'!$I$4:$I$103,'6.Költségvetés'!$D$4:$D$103,M02a!A50,'6.Költségvetés'!$C$4:$C$103,Háttéradatok!$D$6,'6.Költségvetés'!$L$4:$L$103,Háttéradatok!$G$33))</f>
        <v>0</v>
      </c>
      <c r="C50" s="318">
        <f>SUMIFS('6.Költségvetés'!$I$4:$I$103,'6.Költségvetés'!$D$4:$D$103,M02a!A50,'6.Költségvetés'!$C$4:$C$103,Háttéradatok!$D$7,'6.Költségvetés'!$L$4:$L$103,Háttéradatok!$G$33)</f>
        <v>0</v>
      </c>
      <c r="D50" s="318">
        <f>SUMIFS('6.Költségvetés'!$I$4:$I$103,'6.Költségvetés'!$D$4:$D$103,M02a!A50,'6.Költségvetés'!$C$4:$C$103,Háttéradatok!$D$8,'6.Költségvetés'!$L$4:$L$103,Háttéradatok!$G$33)</f>
        <v>0</v>
      </c>
      <c r="E50" s="318">
        <f>SUMIFS('6.Költségvetés'!$I$4:$I$103,'6.Költségvetés'!$D$4:$D$103,M02a!A50,'6.Költségvetés'!$C$4:$C$103,Háttéradatok!$D$9,'6.Költségvetés'!$L$4:$L$103,Háttéradatok!$G$33)</f>
        <v>0</v>
      </c>
      <c r="F50" s="380">
        <f>SUMIFS('6.Költségvetés'!$I$4:$I$103,'6.Költségvetés'!$D$4:$D$103,M02a!A50,'6.Költségvetés'!$C$4:$C$103,Háttéradatok!$D$10,'6.Költségvetés'!$L$4:$L$103,Háttéradatok!$G$33)</f>
        <v>0</v>
      </c>
      <c r="G50" s="318">
        <f>SUMIFS('6.Költségvetés'!$I$4:$I$103,'6.Költségvetés'!$D$4:$D$103,M02a!A50,'6.Költségvetés'!$C$4:$C$103,Háttéradatok!$D$11,'6.Költségvetés'!$L$4:$L$103,Háttéradatok!$G$33)</f>
        <v>0</v>
      </c>
      <c r="H50" s="381">
        <f>SUM(B50:G50)</f>
        <v>0</v>
      </c>
    </row>
    <row r="51" spans="1:8" s="427" customFormat="1" ht="25.5" outlineLevel="1" x14ac:dyDescent="0.2">
      <c r="A51" s="430" t="s">
        <v>9776</v>
      </c>
      <c r="B51" s="385">
        <f>SUM(B52:B53)</f>
        <v>0</v>
      </c>
      <c r="C51" s="385">
        <f>SUM(C52:C53)</f>
        <v>0</v>
      </c>
      <c r="D51" s="385">
        <f>SUM(D52:D53)</f>
        <v>0</v>
      </c>
      <c r="E51" s="385">
        <f t="shared" ref="E51" si="18">SUM(E52:E53)</f>
        <v>0</v>
      </c>
      <c r="F51" s="386">
        <f>SUM(F52:F53)</f>
        <v>0</v>
      </c>
      <c r="G51" s="385">
        <f t="shared" ref="G51:H51" si="19">SUM(G52:G53)</f>
        <v>0</v>
      </c>
      <c r="H51" s="387">
        <f t="shared" si="19"/>
        <v>0</v>
      </c>
    </row>
    <row r="52" spans="1:8" ht="25.5" outlineLevel="1" x14ac:dyDescent="0.2">
      <c r="A52" s="429" t="s">
        <v>9778</v>
      </c>
      <c r="B52" s="318">
        <f>SUM(SUMIFS('6.Költségvetés'!$I$4:$I$103,'6.Költségvetés'!$D$4:$D$103,M02a!A52,'6.Költségvetés'!$C$4:$C$103,Háttéradatok!$D$2,'6.Költségvetés'!$L$4:$L$103,Háttéradatok!$G$33)+SUMIFS('6.Költségvetés'!$I$4:$I$103,'6.Költségvetés'!$D$4:$D$103,M02a!A52,'6.Költségvetés'!$C$4:$C$103,Háttéradatok!$D$3,'6.Költségvetés'!$L$4:$L$103,Háttéradatok!$G$33)+SUMIFS('6.Költségvetés'!$I$4:$I$103,'6.Költségvetés'!$D$4:$D$103,M02a!A52,'6.Költségvetés'!$C$4:$C$103,Háttéradatok!$D$4,'6.Költségvetés'!$L$4:$L$103,Háttéradatok!$G$33)+SUMIFS('6.Költségvetés'!$I$4:$I$103,'6.Költségvetés'!$D$4:$D$103,M02a!A52,'6.Költségvetés'!$C$4:$C$103,Háttéradatok!$D$5,'6.Költségvetés'!$L$4:$L$103,Háttéradatok!$G$33)+SUMIFS('6.Költségvetés'!$I$4:$I$103,'6.Költségvetés'!$D$4:$D$103,M02a!A52,'6.Költségvetés'!$C$4:$C$103,Háttéradatok!$D$6,'6.Költségvetés'!$L$4:$L$103,Háttéradatok!$G$33))</f>
        <v>0</v>
      </c>
      <c r="C52" s="318">
        <f>SUMIFS('6.Költségvetés'!$I$4:$I$103,'6.Költségvetés'!$D$4:$D$103,M02a!A52,'6.Költségvetés'!$C$4:$C$103,Háttéradatok!$D$7,'6.Költségvetés'!$L$4:$L$103,Háttéradatok!$G$33)</f>
        <v>0</v>
      </c>
      <c r="D52" s="318">
        <f>SUMIFS('6.Költségvetés'!$I$4:$I$103,'6.Költségvetés'!$D$4:$D$103,M02a!A52,'6.Költségvetés'!$C$4:$C$103,Háttéradatok!$D$8,'6.Költségvetés'!$L$4:$L$103,Háttéradatok!$G$33)</f>
        <v>0</v>
      </c>
      <c r="E52" s="318">
        <f>SUMIFS('6.Költségvetés'!$I$4:$I$103,'6.Költségvetés'!$D$4:$D$103,M02a!A52,'6.Költségvetés'!$C$4:$C$103,Háttéradatok!$D$9,'6.Költségvetés'!$L$4:$L$103,Háttéradatok!$G$33)</f>
        <v>0</v>
      </c>
      <c r="F52" s="380">
        <f>SUMIFS('6.Költségvetés'!$I$4:$I$103,'6.Költségvetés'!$D$4:$D$103,M02a!A52,'6.Költségvetés'!$C$4:$C$103,Háttéradatok!$D$10,'6.Költségvetés'!$L$4:$L$103,Háttéradatok!$G$33)</f>
        <v>0</v>
      </c>
      <c r="G52" s="318">
        <f>SUMIFS('6.Költségvetés'!$I$4:$I$103,'6.Költségvetés'!$D$4:$D$103,M02a!A52,'6.Költségvetés'!$C$4:$C$103,Háttéradatok!$D$11,'6.Költségvetés'!$L$4:$L$103,Háttéradatok!$G$33)</f>
        <v>0</v>
      </c>
      <c r="H52" s="381">
        <f>SUM(B52:G52)</f>
        <v>0</v>
      </c>
    </row>
    <row r="53" spans="1:8" outlineLevel="1" x14ac:dyDescent="0.2">
      <c r="A53" s="429" t="s">
        <v>9779</v>
      </c>
      <c r="B53" s="318">
        <f>SUM(SUMIFS('6.Költségvetés'!$I$4:$I$103,'6.Költségvetés'!$D$4:$D$103,M02a!A53,'6.Költségvetés'!$C$4:$C$103,Háttéradatok!$D$2,'6.Költségvetés'!$L$4:$L$103,Háttéradatok!$G$33)+SUMIFS('6.Költségvetés'!$I$4:$I$103,'6.Költségvetés'!$D$4:$D$103,M02a!A53,'6.Költségvetés'!$C$4:$C$103,Háttéradatok!$D$3,'6.Költségvetés'!$L$4:$L$103,Háttéradatok!$G$33)+SUMIFS('6.Költségvetés'!$I$4:$I$103,'6.Költségvetés'!$D$4:$D$103,M02a!A53,'6.Költségvetés'!$C$4:$C$103,Háttéradatok!$D$4,'6.Költségvetés'!$L$4:$L$103,Háttéradatok!$G$33)+SUMIFS('6.Költségvetés'!$I$4:$I$103,'6.Költségvetés'!$D$4:$D$103,M02a!A53,'6.Költségvetés'!$C$4:$C$103,Háttéradatok!$D$5,'6.Költségvetés'!$L$4:$L$103,Háttéradatok!$G$33)+SUMIFS('6.Költségvetés'!$I$4:$I$103,'6.Költségvetés'!$D$4:$D$103,M02a!A53,'6.Költségvetés'!$C$4:$C$103,Háttéradatok!$D$6,'6.Költségvetés'!$L$4:$L$103,Háttéradatok!$G$33))</f>
        <v>0</v>
      </c>
      <c r="C53" s="318">
        <f>SUMIFS('6.Költségvetés'!$I$4:$I$103,'6.Költségvetés'!$D$4:$D$103,M02a!A53,'6.Költségvetés'!$C$4:$C$103,Háttéradatok!$D$7,'6.Költségvetés'!$L$4:$L$103,Háttéradatok!$G$33)</f>
        <v>0</v>
      </c>
      <c r="D53" s="318">
        <f>SUMIFS('6.Költségvetés'!$I$4:$I$103,'6.Költségvetés'!$D$4:$D$103,M02a!A53,'6.Költségvetés'!$C$4:$C$103,Háttéradatok!$D$8,'6.Költségvetés'!$L$4:$L$103,Háttéradatok!$G$33)</f>
        <v>0</v>
      </c>
      <c r="E53" s="318">
        <f>SUMIFS('6.Költségvetés'!$I$4:$I$103,'6.Költségvetés'!$D$4:$D$103,M02a!A53,'6.Költségvetés'!$C$4:$C$103,Háttéradatok!$D$9,'6.Költségvetés'!$L$4:$L$103,Háttéradatok!$G$33)</f>
        <v>0</v>
      </c>
      <c r="F53" s="380">
        <f>SUMIFS('6.Költségvetés'!$I$4:$I$103,'6.Költségvetés'!$D$4:$D$103,M02a!A53,'6.Költségvetés'!$C$4:$C$103,Háttéradatok!$D$10,'6.Költségvetés'!$L$4:$L$103,Háttéradatok!$G$33)</f>
        <v>0</v>
      </c>
      <c r="G53" s="318">
        <f>SUMIFS('6.Költségvetés'!$I$4:$I$103,'6.Költségvetés'!$D$4:$D$103,M02a!A53,'6.Költségvetés'!$C$4:$C$103,Háttéradatok!$D$11,'6.Költségvetés'!$L$4:$L$103,Háttéradatok!$G$33)</f>
        <v>0</v>
      </c>
      <c r="H53" s="381">
        <f>SUM(B53:G53)</f>
        <v>0</v>
      </c>
    </row>
    <row r="54" spans="1:8" s="427" customFormat="1" ht="25.5" outlineLevel="1" x14ac:dyDescent="0.2">
      <c r="A54" s="430" t="s">
        <v>9780</v>
      </c>
      <c r="B54" s="385">
        <f>SUM(B55:B57)</f>
        <v>0</v>
      </c>
      <c r="C54" s="385">
        <f>SUM(C55:C57)</f>
        <v>0</v>
      </c>
      <c r="D54" s="385">
        <f>SUM(D55:D57)</f>
        <v>0</v>
      </c>
      <c r="E54" s="385">
        <f t="shared" ref="E54" si="20">SUM(E55:E57)</f>
        <v>0</v>
      </c>
      <c r="F54" s="386">
        <f>SUM(F55:F57)</f>
        <v>0</v>
      </c>
      <c r="G54" s="385">
        <f t="shared" ref="G54:H54" si="21">SUM(G55:G57)</f>
        <v>0</v>
      </c>
      <c r="H54" s="387">
        <f t="shared" si="21"/>
        <v>0</v>
      </c>
    </row>
    <row r="55" spans="1:8" ht="25.5" outlineLevel="1" x14ac:dyDescent="0.2">
      <c r="A55" s="429" t="s">
        <v>9782</v>
      </c>
      <c r="B55" s="318">
        <f>SUM(SUMIFS('6.Költségvetés'!$I$4:$I$103,'6.Költségvetés'!$D$4:$D$103,M02a!A55,'6.Költségvetés'!$C$4:$C$103,Háttéradatok!$D$2,'6.Költségvetés'!$L$4:$L$103,Háttéradatok!$G$33)+SUMIFS('6.Költségvetés'!$I$4:$I$103,'6.Költségvetés'!$D$4:$D$103,M02a!A55,'6.Költségvetés'!$C$4:$C$103,Háttéradatok!$D$3,'6.Költségvetés'!$L$4:$L$103,Háttéradatok!$G$33)+SUMIFS('6.Költségvetés'!$I$4:$I$103,'6.Költségvetés'!$D$4:$D$103,M02a!A55,'6.Költségvetés'!$C$4:$C$103,Háttéradatok!$D$4,'6.Költségvetés'!$L$4:$L$103,Háttéradatok!$G$33)+SUMIFS('6.Költségvetés'!$I$4:$I$103,'6.Költségvetés'!$D$4:$D$103,M02a!A55,'6.Költségvetés'!$C$4:$C$103,Háttéradatok!$D$5,'6.Költségvetés'!$L$4:$L$103,Háttéradatok!$G$33)+SUMIFS('6.Költségvetés'!$I$4:$I$103,'6.Költségvetés'!$D$4:$D$103,M02a!A55,'6.Költségvetés'!$C$4:$C$103,Háttéradatok!$D$6,'6.Költségvetés'!$L$4:$L$103,Háttéradatok!$G$33))</f>
        <v>0</v>
      </c>
      <c r="C55" s="318">
        <f>SUMIFS('6.Költségvetés'!$I$4:$I$103,'6.Költségvetés'!$D$4:$D$103,M02a!A55,'6.Költségvetés'!$C$4:$C$103,Háttéradatok!$D$7,'6.Költségvetés'!$L$4:$L$103,Háttéradatok!$G$33)</f>
        <v>0</v>
      </c>
      <c r="D55" s="318">
        <f>SUMIFS('6.Költségvetés'!$I$4:$I$103,'6.Költségvetés'!$D$4:$D$103,M02a!A55,'6.Költségvetés'!$C$4:$C$103,Háttéradatok!$D$8,'6.Költségvetés'!$L$4:$L$103,Háttéradatok!$G$33)</f>
        <v>0</v>
      </c>
      <c r="E55" s="318">
        <f>SUMIFS('6.Költségvetés'!$I$4:$I$103,'6.Költségvetés'!$D$4:$D$103,M02a!A55,'6.Költségvetés'!$C$4:$C$103,Háttéradatok!$D$9,'6.Költségvetés'!$L$4:$L$103,Háttéradatok!$G$33)</f>
        <v>0</v>
      </c>
      <c r="F55" s="380">
        <f>SUMIFS('6.Költségvetés'!$I$4:$I$103,'6.Költségvetés'!$D$4:$D$103,M02a!A55,'6.Költségvetés'!$C$4:$C$103,Háttéradatok!$D$10,'6.Költségvetés'!$L$4:$L$103,Háttéradatok!$G$33)</f>
        <v>0</v>
      </c>
      <c r="G55" s="318">
        <f>SUMIFS('6.Költségvetés'!$I$4:$I$103,'6.Költségvetés'!$D$4:$D$103,M02a!A55,'6.Költségvetés'!$C$4:$C$103,Háttéradatok!$D$11,'6.Költségvetés'!$L$4:$L$103,Háttéradatok!$G$33)</f>
        <v>0</v>
      </c>
      <c r="H55" s="381">
        <f>SUM(B55:G55)</f>
        <v>0</v>
      </c>
    </row>
    <row r="56" spans="1:8" ht="25.5" outlineLevel="1" x14ac:dyDescent="0.2">
      <c r="A56" s="429" t="s">
        <v>9783</v>
      </c>
      <c r="B56" s="318">
        <f>SUM(SUMIFS('6.Költségvetés'!$I$4:$I$103,'6.Költségvetés'!$D$4:$D$103,M02a!A56,'6.Költségvetés'!$C$4:$C$103,Háttéradatok!$D$2,'6.Költségvetés'!$L$4:$L$103,Háttéradatok!$G$33)+SUMIFS('6.Költségvetés'!$I$4:$I$103,'6.Költségvetés'!$D$4:$D$103,M02a!A56,'6.Költségvetés'!$C$4:$C$103,Háttéradatok!$D$3,'6.Költségvetés'!$L$4:$L$103,Háttéradatok!$G$33)+SUMIFS('6.Költségvetés'!$I$4:$I$103,'6.Költségvetés'!$D$4:$D$103,M02a!A56,'6.Költségvetés'!$C$4:$C$103,Háttéradatok!$D$4,'6.Költségvetés'!$L$4:$L$103,Háttéradatok!$G$33)+SUMIFS('6.Költségvetés'!$I$4:$I$103,'6.Költségvetés'!$D$4:$D$103,M02a!A56,'6.Költségvetés'!$C$4:$C$103,Háttéradatok!$D$5,'6.Költségvetés'!$L$4:$L$103,Háttéradatok!$G$33)+SUMIFS('6.Költségvetés'!$I$4:$I$103,'6.Költségvetés'!$D$4:$D$103,M02a!A56,'6.Költségvetés'!$C$4:$C$103,Háttéradatok!$D$6,'6.Költségvetés'!$L$4:$L$103,Háttéradatok!$G$33))</f>
        <v>0</v>
      </c>
      <c r="C56" s="318">
        <f>SUMIFS('6.Költségvetés'!$I$4:$I$103,'6.Költségvetés'!$D$4:$D$103,M02a!A56,'6.Költségvetés'!$C$4:$C$103,Háttéradatok!$D$7,'6.Költségvetés'!$L$4:$L$103,Háttéradatok!$G$33)</f>
        <v>0</v>
      </c>
      <c r="D56" s="318">
        <f>SUMIFS('6.Költségvetés'!$I$4:$I$103,'6.Költségvetés'!$D$4:$D$103,M02a!A56,'6.Költségvetés'!$C$4:$C$103,Háttéradatok!$D$8,'6.Költségvetés'!$L$4:$L$103,Háttéradatok!$G$33)</f>
        <v>0</v>
      </c>
      <c r="E56" s="318">
        <f>SUMIFS('6.Költségvetés'!$I$4:$I$103,'6.Költségvetés'!$D$4:$D$103,M02a!A56,'6.Költségvetés'!$C$4:$C$103,Háttéradatok!$D$9,'6.Költségvetés'!$L$4:$L$103,Háttéradatok!$G$33)</f>
        <v>0</v>
      </c>
      <c r="F56" s="380">
        <f>SUMIFS('6.Költségvetés'!$I$4:$I$103,'6.Költségvetés'!$D$4:$D$103,M02a!A56,'6.Költségvetés'!$C$4:$C$103,Háttéradatok!$D$10,'6.Költségvetés'!$L$4:$L$103,Háttéradatok!$G$33)</f>
        <v>0</v>
      </c>
      <c r="G56" s="318">
        <f>SUMIFS('6.Költségvetés'!$I$4:$I$103,'6.Költségvetés'!$D$4:$D$103,M02a!A56,'6.Költségvetés'!$C$4:$C$103,Háttéradatok!$D$11,'6.Költségvetés'!$L$4:$L$103,Háttéradatok!$G$33)</f>
        <v>0</v>
      </c>
      <c r="H56" s="381">
        <f>SUM(B56:G56)</f>
        <v>0</v>
      </c>
    </row>
    <row r="57" spans="1:8" outlineLevel="1" x14ac:dyDescent="0.2">
      <c r="A57" s="429" t="s">
        <v>9785</v>
      </c>
      <c r="B57" s="318">
        <f>SUM(SUMIFS('6.Költségvetés'!$I$4:$I$103,'6.Költségvetés'!$D$4:$D$103,M02a!A57,'6.Költségvetés'!$C$4:$C$103,Háttéradatok!$D$2,'6.Költségvetés'!$L$4:$L$103,Háttéradatok!$G$33)+SUMIFS('6.Költségvetés'!$I$4:$I$103,'6.Költségvetés'!$D$4:$D$103,M02a!A57,'6.Költségvetés'!$C$4:$C$103,Háttéradatok!$D$3,'6.Költségvetés'!$L$4:$L$103,Háttéradatok!$G$33)+SUMIFS('6.Költségvetés'!$I$4:$I$103,'6.Költségvetés'!$D$4:$D$103,M02a!A57,'6.Költségvetés'!$C$4:$C$103,Háttéradatok!$D$4,'6.Költségvetés'!$L$4:$L$103,Háttéradatok!$G$33)+SUMIFS('6.Költségvetés'!$I$4:$I$103,'6.Költségvetés'!$D$4:$D$103,M02a!A57,'6.Költségvetés'!$C$4:$C$103,Háttéradatok!$D$5,'6.Költségvetés'!$L$4:$L$103,Háttéradatok!$G$33)+SUMIFS('6.Költségvetés'!$I$4:$I$103,'6.Költségvetés'!$D$4:$D$103,M02a!A57,'6.Költségvetés'!$C$4:$C$103,Háttéradatok!$D$6,'6.Költségvetés'!$L$4:$L$103,Háttéradatok!$G$33))</f>
        <v>0</v>
      </c>
      <c r="C57" s="318">
        <f>SUMIFS('6.Költségvetés'!$I$4:$I$103,'6.Költségvetés'!$D$4:$D$103,M02a!A57,'6.Költségvetés'!$C$4:$C$103,Háttéradatok!$D$7,'6.Költségvetés'!$L$4:$L$103,Háttéradatok!$G$33)</f>
        <v>0</v>
      </c>
      <c r="D57" s="318">
        <f>SUMIFS('6.Költségvetés'!$I$4:$I$103,'6.Költségvetés'!$D$4:$D$103,M02a!A57,'6.Költségvetés'!$C$4:$C$103,Háttéradatok!$D$8,'6.Költségvetés'!$L$4:$L$103,Háttéradatok!$G$33)</f>
        <v>0</v>
      </c>
      <c r="E57" s="318">
        <f>SUMIFS('6.Költségvetés'!$I$4:$I$103,'6.Költségvetés'!$D$4:$D$103,M02a!A57,'6.Költségvetés'!$C$4:$C$103,Háttéradatok!$D$9,'6.Költségvetés'!$L$4:$L$103,Háttéradatok!$G$33)</f>
        <v>0</v>
      </c>
      <c r="F57" s="380">
        <f>SUMIFS('6.Költségvetés'!$I$4:$I$103,'6.Költségvetés'!$D$4:$D$103,M02a!A57,'6.Költségvetés'!$C$4:$C$103,Háttéradatok!$D$10,'6.Költségvetés'!$L$4:$L$103,Háttéradatok!$G$33)</f>
        <v>0</v>
      </c>
      <c r="G57" s="318">
        <f>SUMIFS('6.Költségvetés'!$I$4:$I$103,'6.Költségvetés'!$D$4:$D$103,M02a!A57,'6.Költségvetés'!$C$4:$C$103,Háttéradatok!$D$11,'6.Költségvetés'!$L$4:$L$103,Háttéradatok!$G$33)</f>
        <v>0</v>
      </c>
      <c r="H57" s="381">
        <f>SUM(B57:G57)</f>
        <v>0</v>
      </c>
    </row>
    <row r="58" spans="1:8" s="427" customFormat="1" ht="13.5" outlineLevel="1" x14ac:dyDescent="0.2">
      <c r="A58" s="430" t="s">
        <v>9786</v>
      </c>
      <c r="B58" s="385">
        <f>SUM(B59:B60)</f>
        <v>0</v>
      </c>
      <c r="C58" s="385">
        <f>SUM(C59:C60)</f>
        <v>0</v>
      </c>
      <c r="D58" s="385">
        <f>SUM(D59:D60)</f>
        <v>0</v>
      </c>
      <c r="E58" s="385">
        <f t="shared" ref="E58" si="22">SUM(E59:E60)</f>
        <v>0</v>
      </c>
      <c r="F58" s="386">
        <f>SUM(F59:F60)</f>
        <v>0</v>
      </c>
      <c r="G58" s="385">
        <f t="shared" ref="G58:H58" si="23">SUM(G59:G60)</f>
        <v>0</v>
      </c>
      <c r="H58" s="387">
        <f t="shared" si="23"/>
        <v>0</v>
      </c>
    </row>
    <row r="59" spans="1:8" outlineLevel="1" x14ac:dyDescent="0.2">
      <c r="A59" s="429" t="s">
        <v>9787</v>
      </c>
      <c r="B59" s="318">
        <f>SUM(SUMIFS('6.Költségvetés'!$I$4:$I$103,'6.Költségvetés'!$D$4:$D$103,M02a!A59,'6.Költségvetés'!$C$4:$C$103,Háttéradatok!$D$2,'6.Költségvetés'!$L$4:$L$103,Háttéradatok!$G$33)+SUMIFS('6.Költségvetés'!$I$4:$I$103,'6.Költségvetés'!$D$4:$D$103,M02a!A59,'6.Költségvetés'!$C$4:$C$103,Háttéradatok!$D$3,'6.Költségvetés'!$L$4:$L$103,Háttéradatok!$G$33)+SUMIFS('6.Költségvetés'!$I$4:$I$103,'6.Költségvetés'!$D$4:$D$103,M02a!A59,'6.Költségvetés'!$C$4:$C$103,Háttéradatok!$D$4,'6.Költségvetés'!$L$4:$L$103,Háttéradatok!$G$33)+SUMIFS('6.Költségvetés'!$I$4:$I$103,'6.Költségvetés'!$D$4:$D$103,M02a!A59,'6.Költségvetés'!$C$4:$C$103,Háttéradatok!$D$5,'6.Költségvetés'!$L$4:$L$103,Háttéradatok!$G$33)+SUMIFS('6.Költségvetés'!$I$4:$I$103,'6.Költségvetés'!$D$4:$D$103,M02a!A59,'6.Költségvetés'!$C$4:$C$103,Háttéradatok!$D$6,'6.Költségvetés'!$L$4:$L$103,Háttéradatok!$G$33))</f>
        <v>0</v>
      </c>
      <c r="C59" s="318">
        <f>SUMIFS('6.Költségvetés'!$I$4:$I$103,'6.Költségvetés'!$D$4:$D$103,M02a!A59,'6.Költségvetés'!$C$4:$C$103,Háttéradatok!$D$7,'6.Költségvetés'!$L$4:$L$103,Háttéradatok!$G$33)</f>
        <v>0</v>
      </c>
      <c r="D59" s="318">
        <f>SUMIFS('6.Költségvetés'!$I$4:$I$103,'6.Költségvetés'!$D$4:$D$103,M02a!A59,'6.Költségvetés'!$C$4:$C$103,Háttéradatok!$D$8,'6.Költségvetés'!$L$4:$L$103,Háttéradatok!$G$33)</f>
        <v>0</v>
      </c>
      <c r="E59" s="318">
        <f>SUMIFS('6.Költségvetés'!$I$4:$I$103,'6.Költségvetés'!$D$4:$D$103,M02a!A59,'6.Költségvetés'!$C$4:$C$103,Háttéradatok!$D$9,'6.Költségvetés'!$L$4:$L$103,Háttéradatok!$G$33)</f>
        <v>0</v>
      </c>
      <c r="F59" s="380">
        <f>SUMIFS('6.Költségvetés'!$I$4:$I$103,'6.Költségvetés'!$D$4:$D$103,M02a!A59,'6.Költségvetés'!$C$4:$C$103,Háttéradatok!$D$10,'6.Költségvetés'!$L$4:$L$103,Háttéradatok!$G$33)</f>
        <v>0</v>
      </c>
      <c r="G59" s="318">
        <f>SUMIFS('6.Költségvetés'!$I$4:$I$103,'6.Költségvetés'!$D$4:$D$103,M02a!A59,'6.Költségvetés'!$C$4:$C$103,Háttéradatok!$D$11,'6.Költségvetés'!$L$4:$L$103,Háttéradatok!$G$33)</f>
        <v>0</v>
      </c>
      <c r="H59" s="381">
        <f>SUM(B59:G59)</f>
        <v>0</v>
      </c>
    </row>
    <row r="60" spans="1:8" outlineLevel="1" x14ac:dyDescent="0.2">
      <c r="A60" s="429" t="s">
        <v>9788</v>
      </c>
      <c r="B60" s="318">
        <f>SUM(SUMIFS('6.Költségvetés'!$I$4:$I$103,'6.Költségvetés'!$D$4:$D$103,M02a!A60,'6.Költségvetés'!$C$4:$C$103,Háttéradatok!$D$2,'6.Költségvetés'!$L$4:$L$103,Háttéradatok!$G$33)+SUMIFS('6.Költségvetés'!$I$4:$I$103,'6.Költségvetés'!$D$4:$D$103,M02a!A60,'6.Költségvetés'!$C$4:$C$103,Háttéradatok!$D$3,'6.Költségvetés'!$L$4:$L$103,Háttéradatok!$G$33)+SUMIFS('6.Költségvetés'!$I$4:$I$103,'6.Költségvetés'!$D$4:$D$103,M02a!A60,'6.Költségvetés'!$C$4:$C$103,Háttéradatok!$D$4,'6.Költségvetés'!$L$4:$L$103,Háttéradatok!$G$33)+SUMIFS('6.Költségvetés'!$I$4:$I$103,'6.Költségvetés'!$D$4:$D$103,M02a!A60,'6.Költségvetés'!$C$4:$C$103,Háttéradatok!$D$5,'6.Költségvetés'!$L$4:$L$103,Háttéradatok!$G$33)+SUMIFS('6.Költségvetés'!$I$4:$I$103,'6.Költségvetés'!$D$4:$D$103,M02a!A60,'6.Költségvetés'!$C$4:$C$103,Háttéradatok!$D$6,'6.Költségvetés'!$L$4:$L$103,Háttéradatok!$G$33))</f>
        <v>0</v>
      </c>
      <c r="C60" s="318">
        <f>SUMIFS('6.Költségvetés'!$I$4:$I$103,'6.Költségvetés'!$D$4:$D$103,M02a!A60,'6.Költségvetés'!$C$4:$C$103,Háttéradatok!$D$7,'6.Költségvetés'!$L$4:$L$103,Háttéradatok!$G$33)</f>
        <v>0</v>
      </c>
      <c r="D60" s="318">
        <f>SUMIFS('6.Költségvetés'!$I$4:$I$103,'6.Költségvetés'!$D$4:$D$103,M02a!A60,'6.Költségvetés'!$C$4:$C$103,Háttéradatok!$D$8,'6.Költségvetés'!$L$4:$L$103,Háttéradatok!$G$33)</f>
        <v>0</v>
      </c>
      <c r="E60" s="318">
        <f>SUMIFS('6.Költségvetés'!$I$4:$I$103,'6.Költségvetés'!$D$4:$D$103,M02a!A60,'6.Költségvetés'!$C$4:$C$103,Háttéradatok!$D$9,'6.Költségvetés'!$L$4:$L$103,Háttéradatok!$G$33)</f>
        <v>0</v>
      </c>
      <c r="F60" s="380">
        <f>SUMIFS('6.Költségvetés'!$I$4:$I$103,'6.Költségvetés'!$D$4:$D$103,M02a!A60,'6.Költségvetés'!$C$4:$C$103,Háttéradatok!$D$10,'6.Költségvetés'!$L$4:$L$103,Háttéradatok!$G$33)</f>
        <v>0</v>
      </c>
      <c r="G60" s="318">
        <f>SUMIFS('6.Költségvetés'!$I$4:$I$103,'6.Költségvetés'!$D$4:$D$103,M02a!A60,'6.Költségvetés'!$C$4:$C$103,Háttéradatok!$D$11,'6.Költségvetés'!$L$4:$L$103,Háttéradatok!$G$33)</f>
        <v>0</v>
      </c>
      <c r="H60" s="381">
        <f>SUM(B60:G60)</f>
        <v>0</v>
      </c>
    </row>
    <row r="61" spans="1:8" ht="25.5" outlineLevel="1" x14ac:dyDescent="0.2">
      <c r="A61" s="430" t="s">
        <v>9789</v>
      </c>
      <c r="B61" s="382">
        <f>SUM(B62:B66)</f>
        <v>0</v>
      </c>
      <c r="C61" s="382">
        <f>SUM(C62:C66)</f>
        <v>0</v>
      </c>
      <c r="D61" s="382">
        <f>SUM(D62:D66)</f>
        <v>0</v>
      </c>
      <c r="E61" s="382">
        <f t="shared" ref="E61" si="24">SUM(E62:E66)</f>
        <v>0</v>
      </c>
      <c r="F61" s="383">
        <f>SUM(F62:F66)</f>
        <v>0</v>
      </c>
      <c r="G61" s="382">
        <f t="shared" ref="G61:H61" si="25">SUM(G62:G66)</f>
        <v>0</v>
      </c>
      <c r="H61" s="384">
        <f t="shared" si="25"/>
        <v>0</v>
      </c>
    </row>
    <row r="62" spans="1:8" outlineLevel="1" x14ac:dyDescent="0.2">
      <c r="A62" s="429" t="s">
        <v>9790</v>
      </c>
      <c r="B62" s="318">
        <f>SUM(SUMIFS('6.Költségvetés'!$I$4:$I$103,'6.Költségvetés'!$D$4:$D$103,M02a!A62,'6.Költségvetés'!$C$4:$C$103,Háttéradatok!$D$2,'6.Költségvetés'!$L$4:$L$103,Háttéradatok!$G$33)+SUMIFS('6.Költségvetés'!$I$4:$I$103,'6.Költségvetés'!$D$4:$D$103,M02a!A62,'6.Költségvetés'!$C$4:$C$103,Háttéradatok!$D$3,'6.Költségvetés'!$L$4:$L$103,Háttéradatok!$G$33)+SUMIFS('6.Költségvetés'!$I$4:$I$103,'6.Költségvetés'!$D$4:$D$103,M02a!A62,'6.Költségvetés'!$C$4:$C$103,Háttéradatok!$D$4,'6.Költségvetés'!$L$4:$L$103,Háttéradatok!$G$33)+SUMIFS('6.Költségvetés'!$I$4:$I$103,'6.Költségvetés'!$D$4:$D$103,M02a!A62,'6.Költségvetés'!$C$4:$C$103,Háttéradatok!$D$5,'6.Költségvetés'!$L$4:$L$103,Háttéradatok!$G$33)+SUMIFS('6.Költségvetés'!$I$4:$I$103,'6.Költségvetés'!$D$4:$D$103,M02a!A62,'6.Költségvetés'!$C$4:$C$103,Háttéradatok!$D$6,'6.Költségvetés'!$L$4:$L$103,Háttéradatok!$G$33))</f>
        <v>0</v>
      </c>
      <c r="C62" s="318">
        <f>SUMIFS('6.Költségvetés'!$I$4:$I$103,'6.Költségvetés'!$D$4:$D$103,M02a!A62,'6.Költségvetés'!$C$4:$C$103,Háttéradatok!$D$7,'6.Költségvetés'!$L$4:$L$103,Háttéradatok!$G$33)</f>
        <v>0</v>
      </c>
      <c r="D62" s="318">
        <f>SUMIFS('6.Költségvetés'!$I$4:$I$103,'6.Költségvetés'!$D$4:$D$103,M02a!A62,'6.Költségvetés'!$C$4:$C$103,Háttéradatok!$D$8,'6.Költségvetés'!$L$4:$L$103,Háttéradatok!$G$33)</f>
        <v>0</v>
      </c>
      <c r="E62" s="318">
        <f>SUMIFS('6.Költségvetés'!$I$4:$I$103,'6.Költségvetés'!$D$4:$D$103,M02a!A62,'6.Költségvetés'!$C$4:$C$103,Háttéradatok!$D$9,'6.Költségvetés'!$L$4:$L$103,Háttéradatok!$G$33)</f>
        <v>0</v>
      </c>
      <c r="F62" s="380">
        <f>SUMIFS('6.Költségvetés'!$I$4:$I$103,'6.Költségvetés'!$D$4:$D$103,M02a!A62,'6.Költségvetés'!$C$4:$C$103,Háttéradatok!$D$10,'6.Költségvetés'!$L$4:$L$103,Háttéradatok!$G$33)</f>
        <v>0</v>
      </c>
      <c r="G62" s="318">
        <f>SUMIFS('6.Költségvetés'!$I$4:$I$103,'6.Költségvetés'!$D$4:$D$103,M02a!A62,'6.Költségvetés'!$C$4:$C$103,Háttéradatok!$D$11,'6.Költségvetés'!$L$4:$L$103,Háttéradatok!$G$33)</f>
        <v>0</v>
      </c>
      <c r="H62" s="381">
        <f t="shared" ref="H62:H69" si="26">SUM(B62:G62)</f>
        <v>0</v>
      </c>
    </row>
    <row r="63" spans="1:8" outlineLevel="1" x14ac:dyDescent="0.2">
      <c r="A63" s="429" t="s">
        <v>9791</v>
      </c>
      <c r="B63" s="318">
        <f>SUM(SUMIFS('6.Költségvetés'!$I$4:$I$103,'6.Költségvetés'!$D$4:$D$103,M02a!A63,'6.Költségvetés'!$C$4:$C$103,Háttéradatok!$D$2,'6.Költségvetés'!$L$4:$L$103,Háttéradatok!$G$33)+SUMIFS('6.Költségvetés'!$I$4:$I$103,'6.Költségvetés'!$D$4:$D$103,M02a!A63,'6.Költségvetés'!$C$4:$C$103,Háttéradatok!$D$3,'6.Költségvetés'!$L$4:$L$103,Háttéradatok!$G$33)+SUMIFS('6.Költségvetés'!$I$4:$I$103,'6.Költségvetés'!$D$4:$D$103,M02a!A63,'6.Költségvetés'!$C$4:$C$103,Háttéradatok!$D$4,'6.Költségvetés'!$L$4:$L$103,Háttéradatok!$G$33)+SUMIFS('6.Költségvetés'!$I$4:$I$103,'6.Költségvetés'!$D$4:$D$103,M02a!A63,'6.Költségvetés'!$C$4:$C$103,Háttéradatok!$D$5,'6.Költségvetés'!$L$4:$L$103,Háttéradatok!$G$33)+SUMIFS('6.Költségvetés'!$I$4:$I$103,'6.Költségvetés'!$D$4:$D$103,M02a!A63,'6.Költségvetés'!$C$4:$C$103,Háttéradatok!$D$6,'6.Költségvetés'!$L$4:$L$103,Háttéradatok!$G$33))</f>
        <v>0</v>
      </c>
      <c r="C63" s="318">
        <f>SUMIFS('6.Költségvetés'!$I$4:$I$103,'6.Költségvetés'!$D$4:$D$103,M02a!A63,'6.Költségvetés'!$C$4:$C$103,Háttéradatok!$D$7,'6.Költségvetés'!$L$4:$L$103,Háttéradatok!$G$33)</f>
        <v>0</v>
      </c>
      <c r="D63" s="318">
        <f>SUMIFS('6.Költségvetés'!$I$4:$I$103,'6.Költségvetés'!$D$4:$D$103,M02a!A63,'6.Költségvetés'!$C$4:$C$103,Háttéradatok!$D$8,'6.Költségvetés'!$L$4:$L$103,Háttéradatok!$G$33)</f>
        <v>0</v>
      </c>
      <c r="E63" s="318">
        <f>SUMIFS('6.Költségvetés'!$I$4:$I$103,'6.Költségvetés'!$D$4:$D$103,M02a!A63,'6.Költségvetés'!$C$4:$C$103,Háttéradatok!$D$9,'6.Költségvetés'!$L$4:$L$103,Háttéradatok!$G$33)</f>
        <v>0</v>
      </c>
      <c r="F63" s="380">
        <f>SUMIFS('6.Költségvetés'!$I$4:$I$103,'6.Költségvetés'!$D$4:$D$103,M02a!A63,'6.Költségvetés'!$C$4:$C$103,Háttéradatok!$D$10,'6.Költségvetés'!$L$4:$L$103,Háttéradatok!$G$33)</f>
        <v>0</v>
      </c>
      <c r="G63" s="318">
        <f>SUMIFS('6.Költségvetés'!$I$4:$I$103,'6.Költségvetés'!$D$4:$D$103,M02a!A63,'6.Költségvetés'!$C$4:$C$103,Háttéradatok!$D$11,'6.Költségvetés'!$L$4:$L$103,Háttéradatok!$G$33)</f>
        <v>0</v>
      </c>
      <c r="H63" s="381">
        <f t="shared" si="26"/>
        <v>0</v>
      </c>
    </row>
    <row r="64" spans="1:8" ht="25.5" outlineLevel="1" x14ac:dyDescent="0.2">
      <c r="A64" s="429" t="s">
        <v>9792</v>
      </c>
      <c r="B64" s="318">
        <f>SUM(SUMIFS('6.Költségvetés'!$I$4:$I$103,'6.Költségvetés'!$D$4:$D$103,M02a!A64,'6.Költségvetés'!$C$4:$C$103,Háttéradatok!$D$2,'6.Költségvetés'!$L$4:$L$103,Háttéradatok!$G$33)+SUMIFS('6.Költségvetés'!$I$4:$I$103,'6.Költségvetés'!$D$4:$D$103,M02a!A64,'6.Költségvetés'!$C$4:$C$103,Háttéradatok!$D$3,'6.Költségvetés'!$L$4:$L$103,Háttéradatok!$G$33)+SUMIFS('6.Költségvetés'!$I$4:$I$103,'6.Költségvetés'!$D$4:$D$103,M02a!A64,'6.Költségvetés'!$C$4:$C$103,Háttéradatok!$D$4,'6.Költségvetés'!$L$4:$L$103,Háttéradatok!$G$33)+SUMIFS('6.Költségvetés'!$I$4:$I$103,'6.Költségvetés'!$D$4:$D$103,M02a!A64,'6.Költségvetés'!$C$4:$C$103,Háttéradatok!$D$5,'6.Költségvetés'!$L$4:$L$103,Háttéradatok!$G$33)+SUMIFS('6.Költségvetés'!$I$4:$I$103,'6.Költségvetés'!$D$4:$D$103,M02a!A64,'6.Költségvetés'!$C$4:$C$103,Háttéradatok!$D$6,'6.Költségvetés'!$L$4:$L$103,Háttéradatok!$G$33))</f>
        <v>0</v>
      </c>
      <c r="C64" s="318">
        <f>SUMIFS('6.Költségvetés'!$I$4:$I$103,'6.Költségvetés'!$D$4:$D$103,M02a!A64,'6.Költségvetés'!$C$4:$C$103,Háttéradatok!$D$7,'6.Költségvetés'!$L$4:$L$103,Háttéradatok!$G$33)</f>
        <v>0</v>
      </c>
      <c r="D64" s="318">
        <f>SUMIFS('6.Költségvetés'!$I$4:$I$103,'6.Költségvetés'!$D$4:$D$103,M02a!A64,'6.Költségvetés'!$C$4:$C$103,Háttéradatok!$D$8,'6.Költségvetés'!$L$4:$L$103,Háttéradatok!$G$33)</f>
        <v>0</v>
      </c>
      <c r="E64" s="318">
        <f>SUMIFS('6.Költségvetés'!$I$4:$I$103,'6.Költségvetés'!$D$4:$D$103,M02a!A64,'6.Költségvetés'!$C$4:$C$103,Háttéradatok!$D$9,'6.Költségvetés'!$L$4:$L$103,Háttéradatok!$G$33)</f>
        <v>0</v>
      </c>
      <c r="F64" s="380">
        <f>SUMIFS('6.Költségvetés'!$I$4:$I$103,'6.Költségvetés'!$D$4:$D$103,M02a!A64,'6.Költségvetés'!$C$4:$C$103,Háttéradatok!$D$10,'6.Költségvetés'!$L$4:$L$103,Háttéradatok!$G$33)</f>
        <v>0</v>
      </c>
      <c r="G64" s="318">
        <f>SUMIFS('6.Költségvetés'!$I$4:$I$103,'6.Költségvetés'!$D$4:$D$103,M02a!A64,'6.Költségvetés'!$C$4:$C$103,Háttéradatok!$D$11,'6.Költségvetés'!$L$4:$L$103,Háttéradatok!$G$33)</f>
        <v>0</v>
      </c>
      <c r="H64" s="381">
        <f t="shared" si="26"/>
        <v>0</v>
      </c>
    </row>
    <row r="65" spans="1:16384" outlineLevel="1" x14ac:dyDescent="0.2">
      <c r="A65" s="429" t="s">
        <v>9793</v>
      </c>
      <c r="B65" s="318">
        <f>SUM(SUMIFS('6.Költségvetés'!$I$4:$I$103,'6.Költségvetés'!$D$4:$D$103,M02a!A65,'6.Költségvetés'!$C$4:$C$103,Háttéradatok!$D$2,'6.Költségvetés'!$L$4:$L$103,Háttéradatok!$G$33)+SUMIFS('6.Költségvetés'!$I$4:$I$103,'6.Költségvetés'!$D$4:$D$103,M02a!A65,'6.Költségvetés'!$C$4:$C$103,Háttéradatok!$D$3,'6.Költségvetés'!$L$4:$L$103,Háttéradatok!$G$33)+SUMIFS('6.Költségvetés'!$I$4:$I$103,'6.Költségvetés'!$D$4:$D$103,M02a!A65,'6.Költségvetés'!$C$4:$C$103,Háttéradatok!$D$4,'6.Költségvetés'!$L$4:$L$103,Háttéradatok!$G$33)+SUMIFS('6.Költségvetés'!$I$4:$I$103,'6.Költségvetés'!$D$4:$D$103,M02a!A65,'6.Költségvetés'!$C$4:$C$103,Háttéradatok!$D$5,'6.Költségvetés'!$L$4:$L$103,Háttéradatok!$G$33)+SUMIFS('6.Költségvetés'!$I$4:$I$103,'6.Költségvetés'!$D$4:$D$103,M02a!A65,'6.Költségvetés'!$C$4:$C$103,Háttéradatok!$D$6,'6.Költségvetés'!$L$4:$L$103,Háttéradatok!$G$33))</f>
        <v>0</v>
      </c>
      <c r="C65" s="318">
        <f>SUMIFS('6.Költségvetés'!$I$4:$I$103,'6.Költségvetés'!$D$4:$D$103,M02a!A65,'6.Költségvetés'!$C$4:$C$103,Háttéradatok!$D$7,'6.Költségvetés'!$L$4:$L$103,Háttéradatok!$G$33)</f>
        <v>0</v>
      </c>
      <c r="D65" s="318">
        <f>SUMIFS('6.Költségvetés'!$I$4:$I$103,'6.Költségvetés'!$D$4:$D$103,M02a!A65,'6.Költségvetés'!$C$4:$C$103,Háttéradatok!$D$8,'6.Költségvetés'!$L$4:$L$103,Háttéradatok!$G$33)</f>
        <v>0</v>
      </c>
      <c r="E65" s="318">
        <f>SUMIFS('6.Költségvetés'!$I$4:$I$103,'6.Költségvetés'!$D$4:$D$103,M02a!A65,'6.Költségvetés'!$C$4:$C$103,Háttéradatok!$D$9,'6.Költségvetés'!$L$4:$L$103,Háttéradatok!$G$33)</f>
        <v>0</v>
      </c>
      <c r="F65" s="380">
        <f>SUMIFS('6.Költségvetés'!$I$4:$I$103,'6.Költségvetés'!$D$4:$D$103,M02a!A65,'6.Költségvetés'!$C$4:$C$103,Háttéradatok!$D$10,'6.Költségvetés'!$L$4:$L$103,Háttéradatok!$G$33)</f>
        <v>0</v>
      </c>
      <c r="G65" s="318">
        <f>SUMIFS('6.Költségvetés'!$I$4:$I$103,'6.Költségvetés'!$D$4:$D$103,M02a!A65,'6.Költségvetés'!$C$4:$C$103,Háttéradatok!$D$11,'6.Költségvetés'!$L$4:$L$103,Háttéradatok!$G$33)</f>
        <v>0</v>
      </c>
      <c r="H65" s="381">
        <f t="shared" si="26"/>
        <v>0</v>
      </c>
    </row>
    <row r="66" spans="1:16384" ht="25.5" outlineLevel="1" x14ac:dyDescent="0.2">
      <c r="A66" s="429" t="s">
        <v>9795</v>
      </c>
      <c r="B66" s="318">
        <f>SUM(SUMIFS('6.Költségvetés'!$I$4:$I$103,'6.Költségvetés'!$D$4:$D$103,M02a!A66,'6.Költségvetés'!$C$4:$C$103,Háttéradatok!$D$2,'6.Költségvetés'!$L$4:$L$103,Háttéradatok!$G$33)+SUMIFS('6.Költségvetés'!$I$4:$I$103,'6.Költségvetés'!$D$4:$D$103,M02a!A66,'6.Költségvetés'!$C$4:$C$103,Háttéradatok!$D$3,'6.Költségvetés'!$L$4:$L$103,Háttéradatok!$G$33)+SUMIFS('6.Költségvetés'!$I$4:$I$103,'6.Költségvetés'!$D$4:$D$103,M02a!A66,'6.Költségvetés'!$C$4:$C$103,Háttéradatok!$D$4,'6.Költségvetés'!$L$4:$L$103,Háttéradatok!$G$33)+SUMIFS('6.Költségvetés'!$I$4:$I$103,'6.Költségvetés'!$D$4:$D$103,M02a!A66,'6.Költségvetés'!$C$4:$C$103,Háttéradatok!$D$5,'6.Költségvetés'!$L$4:$L$103,Háttéradatok!$G$33)+SUMIFS('6.Költségvetés'!$I$4:$I$103,'6.Költségvetés'!$D$4:$D$103,M02a!A66,'6.Költségvetés'!$C$4:$C$103,Háttéradatok!$D$6,'6.Költségvetés'!$L$4:$L$103,Háttéradatok!$G$33))</f>
        <v>0</v>
      </c>
      <c r="C66" s="318">
        <f>SUMIFS('6.Költségvetés'!$I$4:$I$103,'6.Költségvetés'!$D$4:$D$103,M02a!A66,'6.Költségvetés'!$C$4:$C$103,Háttéradatok!$D$7,'6.Költségvetés'!$L$4:$L$103,Háttéradatok!$G$33)</f>
        <v>0</v>
      </c>
      <c r="D66" s="318">
        <f>SUMIFS('6.Költségvetés'!$I$4:$I$103,'6.Költségvetés'!$D$4:$D$103,M02a!A66,'6.Költségvetés'!$C$4:$C$103,Háttéradatok!$D$8,'6.Költségvetés'!$L$4:$L$103,Háttéradatok!$G$33)</f>
        <v>0</v>
      </c>
      <c r="E66" s="318">
        <f>SUMIFS('6.Költségvetés'!$I$4:$I$103,'6.Költségvetés'!$D$4:$D$103,M02a!A66,'6.Költségvetés'!$C$4:$C$103,Háttéradatok!$D$9,'6.Költségvetés'!$L$4:$L$103,Háttéradatok!$G$33)</f>
        <v>0</v>
      </c>
      <c r="F66" s="380">
        <f>SUMIFS('6.Költségvetés'!$I$4:$I$103,'6.Költségvetés'!$D$4:$D$103,M02a!A66,'6.Költségvetés'!$C$4:$C$103,Háttéradatok!$D$10,'6.Költségvetés'!$L$4:$L$103,Háttéradatok!$G$33)</f>
        <v>0</v>
      </c>
      <c r="G66" s="318">
        <f>SUMIFS('6.Költségvetés'!$I$4:$I$103,'6.Költségvetés'!$D$4:$D$103,M02a!A66,'6.Költségvetés'!$C$4:$C$103,Háttéradatok!$D$11,'6.Költségvetés'!$L$4:$L$103,Háttéradatok!$G$33)</f>
        <v>0</v>
      </c>
      <c r="H66" s="381">
        <f t="shared" si="26"/>
        <v>0</v>
      </c>
    </row>
    <row r="67" spans="1:16384" s="427" customFormat="1" outlineLevel="1" x14ac:dyDescent="0.2">
      <c r="A67" s="430" t="s">
        <v>9796</v>
      </c>
      <c r="B67" s="388">
        <f>SUM(SUMIFS('6.Költségvetés'!$I$4:$I$103,'6.Költségvetés'!$D$4:$D$103,M02a!A67,'6.Költségvetés'!$C$4:$C$103,Háttéradatok!$D$2,'6.Költségvetés'!$L$4:$L$103,Háttéradatok!$G$33)+SUMIFS('6.Költségvetés'!$I$4:$I$103,'6.Költségvetés'!$D$4:$D$103,M02a!A67,'6.Költségvetés'!$C$4:$C$103,Háttéradatok!$D$3,'6.Költségvetés'!$L$4:$L$103,Háttéradatok!$G$33)+SUMIFS('6.Költségvetés'!$I$4:$I$103,'6.Költségvetés'!$D$4:$D$103,M02a!A67,'6.Költségvetés'!$C$4:$C$103,Háttéradatok!$D$4,'6.Költségvetés'!$L$4:$L$103,Háttéradatok!$G$33)+SUMIFS('6.Költségvetés'!$I$4:$I$103,'6.Költségvetés'!$D$4:$D$103,M02a!A67,'6.Költségvetés'!$C$4:$C$103,Háttéradatok!$D$5,'6.Költségvetés'!$L$4:$L$103,Háttéradatok!$G$33)+SUMIFS('6.Költségvetés'!$I$4:$I$103,'6.Költségvetés'!$D$4:$D$103,M02a!A67,'6.Költségvetés'!$C$4:$C$103,Háttéradatok!$D$6,'6.Költségvetés'!$L$4:$L$103,Háttéradatok!$G$33))</f>
        <v>0</v>
      </c>
      <c r="C67" s="388">
        <f>SUMIFS('6.Költségvetés'!$I$4:$I$103,'6.Költségvetés'!$D$4:$D$103,M02a!A67,'6.Költségvetés'!$C$4:$C$103,Háttéradatok!$D$7,'6.Költségvetés'!$L$4:$L$103,Háttéradatok!$G$33)</f>
        <v>0</v>
      </c>
      <c r="D67" s="388">
        <f>SUMIFS('6.Költségvetés'!$I$4:$I$103,'6.Költségvetés'!$D$4:$D$103,M02a!A67,'6.Költségvetés'!$C$4:$C$103,Háttéradatok!$D$8,'6.Költségvetés'!$L$4:$L$103,Háttéradatok!$G$33)</f>
        <v>0</v>
      </c>
      <c r="E67" s="388">
        <f>SUMIFS('6.Költségvetés'!$I$4:$I$103,'6.Költségvetés'!$D$4:$D$103,M02a!A67,'6.Költségvetés'!$C$4:$C$103,Háttéradatok!$D$9,'6.Költségvetés'!$L$4:$L$103,Háttéradatok!$G$33)</f>
        <v>0</v>
      </c>
      <c r="F67" s="389">
        <f>SUMIFS('6.Költségvetés'!$I$4:$I$103,'6.Költségvetés'!$D$4:$D$103,M02a!A67,'6.Költségvetés'!$C$4:$C$103,Háttéradatok!$D$10,'6.Költségvetés'!$L$4:$L$103,Háttéradatok!$G$33)</f>
        <v>0</v>
      </c>
      <c r="G67" s="388">
        <f>SUMIFS('6.Költségvetés'!$I$4:$I$103,'6.Költségvetés'!$D$4:$D$103,M02a!A67,'6.Költségvetés'!$C$4:$C$103,Háttéradatok!$D$11,'6.Költségvetés'!$L$4:$L$103,Háttéradatok!$G$33)</f>
        <v>0</v>
      </c>
      <c r="H67" s="390">
        <f t="shared" si="26"/>
        <v>0</v>
      </c>
    </row>
    <row r="68" spans="1:16384" s="427" customFormat="1" ht="13.5" outlineLevel="1" thickBot="1" x14ac:dyDescent="0.25">
      <c r="A68" s="431" t="s">
        <v>9797</v>
      </c>
      <c r="B68" s="388">
        <f>SUM(SUMIFS('6.Költségvetés'!$I$4:$I$103,'6.Költségvetés'!$D$4:$D$103,M02a!A68,'6.Költségvetés'!$C$4:$C$103,Háttéradatok!$D$2,'6.Költségvetés'!$L$4:$L$103,Háttéradatok!$G$33)+SUMIFS('6.Költségvetés'!$I$4:$I$103,'6.Költségvetés'!$D$4:$D$103,M02a!A68,'6.Költségvetés'!$C$4:$C$103,Háttéradatok!$D$3,'6.Költségvetés'!$L$4:$L$103,Háttéradatok!$G$33)+SUMIFS('6.Költségvetés'!$I$4:$I$103,'6.Költségvetés'!$D$4:$D$103,M02a!A68,'6.Költségvetés'!$C$4:$C$103,Háttéradatok!$D$4,'6.Költségvetés'!$L$4:$L$103,Háttéradatok!$G$33)+SUMIFS('6.Költségvetés'!$I$4:$I$103,'6.Költségvetés'!$D$4:$D$103,M02a!A68,'6.Költségvetés'!$C$4:$C$103,Háttéradatok!$D$5,'6.Költségvetés'!$L$4:$L$103,Háttéradatok!$G$33)+SUMIFS('6.Költségvetés'!$I$4:$I$103,'6.Költségvetés'!$D$4:$D$103,M02a!A68,'6.Költségvetés'!$C$4:$C$103,Háttéradatok!$D$6,'6.Költségvetés'!$L$4:$L$103,Háttéradatok!$G$33))</f>
        <v>0</v>
      </c>
      <c r="C68" s="388">
        <f>SUMIFS('6.Költségvetés'!$I$4:$I$103,'6.Költségvetés'!$D$4:$D$103,M02a!A68,'6.Költségvetés'!$C$4:$C$103,Háttéradatok!$D$7,'6.Költségvetés'!$L$4:$L$103,Háttéradatok!$G$33)</f>
        <v>0</v>
      </c>
      <c r="D68" s="388">
        <f>SUMIFS('6.Költségvetés'!$I$4:$I$103,'6.Költségvetés'!$D$4:$D$103,M02a!A68,'6.Költségvetés'!$C$4:$C$103,Háttéradatok!$D$8,'6.Költségvetés'!$L$4:$L$103,Háttéradatok!$G$33)</f>
        <v>0</v>
      </c>
      <c r="E68" s="388">
        <f>SUMIFS('6.Költségvetés'!$I$4:$I$103,'6.Költségvetés'!$D$4:$D$103,M02a!A68,'6.Költségvetés'!$C$4:$C$103,Háttéradatok!$D$9,'6.Költségvetés'!$L$4:$L$103,Háttéradatok!$G$33)</f>
        <v>0</v>
      </c>
      <c r="F68" s="389">
        <f>SUMIFS('6.Költségvetés'!$I$4:$I$103,'6.Költségvetés'!$D$4:$D$103,M02a!A68,'6.Költségvetés'!$C$4:$C$103,Háttéradatok!$D$10,'6.Költségvetés'!$L$4:$L$103,Háttéradatok!$G$33)</f>
        <v>0</v>
      </c>
      <c r="G68" s="388">
        <f>SUMIFS('6.Költségvetés'!$I$4:$I$103,'6.Költségvetés'!$D$4:$D$103,M02a!A68,'6.Költségvetés'!$C$4:$C$103,Háttéradatok!$D$11,'6.Költségvetés'!$L$4:$L$103,Háttéradatok!$G$33)</f>
        <v>0</v>
      </c>
      <c r="H68" s="391">
        <f t="shared" si="26"/>
        <v>0</v>
      </c>
    </row>
    <row r="69" spans="1:16384" s="433" customFormat="1" ht="14.25" outlineLevel="1" thickBot="1" x14ac:dyDescent="0.3">
      <c r="A69" s="432" t="s">
        <v>9801</v>
      </c>
      <c r="B69" s="392">
        <f t="shared" ref="B69:G69" si="27">SUM(B43,B46,B51,B54,B58,B61,B67,B68)</f>
        <v>0</v>
      </c>
      <c r="C69" s="392">
        <f t="shared" si="27"/>
        <v>0</v>
      </c>
      <c r="D69" s="392">
        <f t="shared" si="27"/>
        <v>0</v>
      </c>
      <c r="E69" s="392">
        <f t="shared" si="27"/>
        <v>0</v>
      </c>
      <c r="F69" s="392">
        <f t="shared" si="27"/>
        <v>0</v>
      </c>
      <c r="G69" s="392">
        <f t="shared" si="27"/>
        <v>0</v>
      </c>
      <c r="H69" s="393">
        <f t="shared" si="26"/>
        <v>0</v>
      </c>
    </row>
    <row r="70" spans="1:16384" s="433" customFormat="1" ht="13.5" outlineLevel="1" x14ac:dyDescent="0.25">
      <c r="A70" s="485"/>
      <c r="B70" s="486"/>
      <c r="C70" s="486"/>
      <c r="D70" s="486"/>
      <c r="E70" s="486"/>
      <c r="F70" s="486"/>
      <c r="G70" s="486"/>
      <c r="H70" s="487"/>
      <c r="I70" s="485"/>
      <c r="J70" s="486"/>
      <c r="K70" s="486"/>
      <c r="L70" s="486"/>
      <c r="M70" s="486"/>
      <c r="N70" s="486"/>
      <c r="O70" s="486"/>
      <c r="P70" s="487"/>
      <c r="Q70" s="485"/>
      <c r="R70" s="486"/>
      <c r="S70" s="486"/>
      <c r="T70" s="486"/>
      <c r="U70" s="486"/>
      <c r="V70" s="486"/>
      <c r="W70" s="486"/>
      <c r="X70" s="487"/>
      <c r="Y70" s="485"/>
      <c r="Z70" s="486"/>
      <c r="AA70" s="486"/>
      <c r="AB70" s="486"/>
      <c r="AC70" s="486"/>
      <c r="AD70" s="486"/>
      <c r="AE70" s="486"/>
      <c r="AF70" s="487"/>
      <c r="AG70" s="485"/>
      <c r="AH70" s="486"/>
      <c r="AI70" s="486"/>
      <c r="AJ70" s="486"/>
      <c r="AK70" s="486"/>
      <c r="AL70" s="486"/>
      <c r="AM70" s="486"/>
      <c r="AN70" s="487"/>
      <c r="AO70" s="485"/>
      <c r="AP70" s="486"/>
      <c r="AQ70" s="486"/>
      <c r="AR70" s="486"/>
      <c r="AS70" s="486"/>
      <c r="AT70" s="486"/>
      <c r="AU70" s="486"/>
      <c r="AV70" s="487"/>
      <c r="AW70" s="485"/>
      <c r="AX70" s="486"/>
      <c r="AY70" s="486"/>
      <c r="AZ70" s="486"/>
      <c r="BA70" s="486"/>
      <c r="BB70" s="486"/>
      <c r="BC70" s="486"/>
      <c r="BD70" s="487"/>
      <c r="BE70" s="485"/>
      <c r="BF70" s="486"/>
      <c r="BG70" s="486"/>
      <c r="BH70" s="486"/>
      <c r="BI70" s="486"/>
      <c r="BJ70" s="486"/>
      <c r="BK70" s="486"/>
      <c r="BL70" s="487"/>
      <c r="BM70" s="485"/>
      <c r="BN70" s="486"/>
      <c r="BO70" s="486"/>
      <c r="BP70" s="486"/>
      <c r="BQ70" s="486"/>
      <c r="BR70" s="486"/>
      <c r="BS70" s="486"/>
      <c r="BT70" s="487"/>
      <c r="BU70" s="485"/>
      <c r="BV70" s="486"/>
      <c r="BW70" s="486"/>
      <c r="BX70" s="486"/>
      <c r="BY70" s="486"/>
      <c r="BZ70" s="486"/>
      <c r="CA70" s="486"/>
      <c r="CB70" s="487"/>
      <c r="CC70" s="485"/>
      <c r="CD70" s="486"/>
      <c r="CE70" s="486"/>
      <c r="CF70" s="486"/>
      <c r="CG70" s="486"/>
      <c r="CH70" s="486"/>
      <c r="CI70" s="486"/>
      <c r="CJ70" s="487"/>
      <c r="CK70" s="485"/>
      <c r="CL70" s="486"/>
      <c r="CM70" s="486"/>
      <c r="CN70" s="486"/>
      <c r="CO70" s="486"/>
      <c r="CP70" s="486"/>
      <c r="CQ70" s="486"/>
      <c r="CR70" s="487"/>
      <c r="CS70" s="485"/>
      <c r="CT70" s="486"/>
      <c r="CU70" s="486"/>
      <c r="CV70" s="486"/>
      <c r="CW70" s="486"/>
      <c r="CX70" s="486"/>
      <c r="CY70" s="486"/>
      <c r="CZ70" s="487"/>
      <c r="DA70" s="485"/>
      <c r="DB70" s="486"/>
      <c r="DC70" s="486"/>
      <c r="DD70" s="486"/>
      <c r="DE70" s="486"/>
      <c r="DF70" s="486"/>
      <c r="DG70" s="486"/>
      <c r="DH70" s="487"/>
      <c r="DI70" s="485"/>
      <c r="DJ70" s="486"/>
      <c r="DK70" s="486"/>
      <c r="DL70" s="486"/>
      <c r="DM70" s="486"/>
      <c r="DN70" s="486"/>
      <c r="DO70" s="486"/>
      <c r="DP70" s="487"/>
      <c r="DQ70" s="485"/>
      <c r="DR70" s="486"/>
      <c r="DS70" s="486"/>
      <c r="DT70" s="486"/>
      <c r="DU70" s="486"/>
      <c r="DV70" s="486"/>
      <c r="DW70" s="486"/>
      <c r="DX70" s="487"/>
      <c r="DY70" s="485"/>
      <c r="DZ70" s="486"/>
      <c r="EA70" s="486"/>
      <c r="EB70" s="486"/>
      <c r="EC70" s="486"/>
      <c r="ED70" s="486"/>
      <c r="EE70" s="486"/>
      <c r="EF70" s="487"/>
      <c r="EG70" s="485"/>
      <c r="EH70" s="486"/>
      <c r="EI70" s="486"/>
      <c r="EJ70" s="486"/>
      <c r="EK70" s="486"/>
      <c r="EL70" s="486"/>
      <c r="EM70" s="486"/>
      <c r="EN70" s="487"/>
      <c r="EO70" s="485"/>
      <c r="EP70" s="486"/>
      <c r="EQ70" s="486"/>
      <c r="ER70" s="486"/>
      <c r="ES70" s="486"/>
      <c r="ET70" s="486"/>
      <c r="EU70" s="486"/>
      <c r="EV70" s="487"/>
      <c r="EW70" s="485"/>
      <c r="EX70" s="486"/>
      <c r="EY70" s="486"/>
      <c r="EZ70" s="486"/>
      <c r="FA70" s="486"/>
      <c r="FB70" s="486"/>
      <c r="FC70" s="486"/>
      <c r="FD70" s="487"/>
      <c r="FE70" s="485"/>
      <c r="FF70" s="486"/>
      <c r="FG70" s="486"/>
      <c r="FH70" s="486"/>
      <c r="FI70" s="486"/>
      <c r="FJ70" s="486"/>
      <c r="FK70" s="486"/>
      <c r="FL70" s="487"/>
      <c r="FM70" s="485"/>
      <c r="FN70" s="486"/>
      <c r="FO70" s="486"/>
      <c r="FP70" s="486"/>
      <c r="FQ70" s="486"/>
      <c r="FR70" s="486"/>
      <c r="FS70" s="486"/>
      <c r="FT70" s="487"/>
      <c r="FU70" s="485"/>
      <c r="FV70" s="486"/>
      <c r="FW70" s="486"/>
      <c r="FX70" s="486"/>
      <c r="FY70" s="486"/>
      <c r="FZ70" s="486"/>
      <c r="GA70" s="486"/>
      <c r="GB70" s="487"/>
      <c r="GC70" s="485"/>
      <c r="GD70" s="486"/>
      <c r="GE70" s="486"/>
      <c r="GF70" s="486"/>
      <c r="GG70" s="486"/>
      <c r="GH70" s="486"/>
      <c r="GI70" s="486"/>
      <c r="GJ70" s="487"/>
      <c r="GK70" s="485"/>
      <c r="GL70" s="486"/>
      <c r="GM70" s="486"/>
      <c r="GN70" s="486"/>
      <c r="GO70" s="486"/>
      <c r="GP70" s="486"/>
      <c r="GQ70" s="486"/>
      <c r="GR70" s="487"/>
      <c r="GS70" s="485"/>
      <c r="GT70" s="486"/>
      <c r="GU70" s="486"/>
      <c r="GV70" s="486"/>
      <c r="GW70" s="486"/>
      <c r="GX70" s="486"/>
      <c r="GY70" s="486"/>
      <c r="GZ70" s="487"/>
      <c r="HA70" s="485"/>
      <c r="HB70" s="486"/>
      <c r="HC70" s="486"/>
      <c r="HD70" s="486"/>
      <c r="HE70" s="486"/>
      <c r="HF70" s="486"/>
      <c r="HG70" s="486"/>
      <c r="HH70" s="487"/>
      <c r="HI70" s="485"/>
      <c r="HJ70" s="486"/>
      <c r="HK70" s="486"/>
      <c r="HL70" s="486"/>
      <c r="HM70" s="486"/>
      <c r="HN70" s="486"/>
      <c r="HO70" s="486"/>
      <c r="HP70" s="487"/>
      <c r="HQ70" s="485"/>
      <c r="HR70" s="486"/>
      <c r="HS70" s="486"/>
      <c r="HT70" s="486"/>
      <c r="HU70" s="486"/>
      <c r="HV70" s="486"/>
      <c r="HW70" s="486"/>
      <c r="HX70" s="487"/>
      <c r="HY70" s="485"/>
      <c r="HZ70" s="486"/>
      <c r="IA70" s="486"/>
      <c r="IB70" s="486"/>
      <c r="IC70" s="486"/>
      <c r="ID70" s="486"/>
      <c r="IE70" s="486"/>
      <c r="IF70" s="487"/>
      <c r="IG70" s="485"/>
      <c r="IH70" s="486"/>
      <c r="II70" s="486"/>
      <c r="IJ70" s="486"/>
      <c r="IK70" s="486"/>
      <c r="IL70" s="486"/>
      <c r="IM70" s="486"/>
      <c r="IN70" s="487"/>
      <c r="IO70" s="485"/>
      <c r="IP70" s="486"/>
      <c r="IQ70" s="486"/>
      <c r="IR70" s="486"/>
      <c r="IS70" s="486"/>
      <c r="IT70" s="486"/>
      <c r="IU70" s="486"/>
      <c r="IV70" s="487"/>
      <c r="IW70" s="485"/>
      <c r="IX70" s="486"/>
      <c r="IY70" s="486"/>
      <c r="IZ70" s="486"/>
      <c r="JA70" s="486"/>
      <c r="JB70" s="486"/>
      <c r="JC70" s="486"/>
      <c r="JD70" s="487"/>
      <c r="JE70" s="485"/>
      <c r="JF70" s="486"/>
      <c r="JG70" s="486"/>
      <c r="JH70" s="486"/>
      <c r="JI70" s="486"/>
      <c r="JJ70" s="486"/>
      <c r="JK70" s="486"/>
      <c r="JL70" s="487"/>
      <c r="JM70" s="485"/>
      <c r="JN70" s="486"/>
      <c r="JO70" s="486"/>
      <c r="JP70" s="486"/>
      <c r="JQ70" s="486"/>
      <c r="JR70" s="486"/>
      <c r="JS70" s="486"/>
      <c r="JT70" s="487"/>
      <c r="JU70" s="485"/>
      <c r="JV70" s="486"/>
      <c r="JW70" s="486"/>
      <c r="JX70" s="486"/>
      <c r="JY70" s="486"/>
      <c r="JZ70" s="486"/>
      <c r="KA70" s="486"/>
      <c r="KB70" s="487"/>
      <c r="KC70" s="485"/>
      <c r="KD70" s="486"/>
      <c r="KE70" s="486"/>
      <c r="KF70" s="486"/>
      <c r="KG70" s="486"/>
      <c r="KH70" s="486"/>
      <c r="KI70" s="486"/>
      <c r="KJ70" s="487"/>
      <c r="KK70" s="485"/>
      <c r="KL70" s="486"/>
      <c r="KM70" s="486"/>
      <c r="KN70" s="486"/>
      <c r="KO70" s="486"/>
      <c r="KP70" s="486"/>
      <c r="KQ70" s="486"/>
      <c r="KR70" s="487"/>
      <c r="KS70" s="485"/>
      <c r="KT70" s="486"/>
      <c r="KU70" s="486"/>
      <c r="KV70" s="486"/>
      <c r="KW70" s="486"/>
      <c r="KX70" s="486"/>
      <c r="KY70" s="486"/>
      <c r="KZ70" s="487"/>
      <c r="LA70" s="485"/>
      <c r="LB70" s="486"/>
      <c r="LC70" s="486"/>
      <c r="LD70" s="486"/>
      <c r="LE70" s="486"/>
      <c r="LF70" s="486"/>
      <c r="LG70" s="486"/>
      <c r="LH70" s="487"/>
      <c r="LI70" s="485"/>
      <c r="LJ70" s="486"/>
      <c r="LK70" s="486"/>
      <c r="LL70" s="486"/>
      <c r="LM70" s="486"/>
      <c r="LN70" s="486"/>
      <c r="LO70" s="486"/>
      <c r="LP70" s="487"/>
      <c r="LQ70" s="485"/>
      <c r="LR70" s="486"/>
      <c r="LS70" s="486"/>
      <c r="LT70" s="486"/>
      <c r="LU70" s="486"/>
      <c r="LV70" s="486"/>
      <c r="LW70" s="486"/>
      <c r="LX70" s="487"/>
      <c r="LY70" s="485"/>
      <c r="LZ70" s="486"/>
      <c r="MA70" s="486"/>
      <c r="MB70" s="486"/>
      <c r="MC70" s="486"/>
      <c r="MD70" s="486"/>
      <c r="ME70" s="486"/>
      <c r="MF70" s="487"/>
      <c r="MG70" s="485"/>
      <c r="MH70" s="486"/>
      <c r="MI70" s="486"/>
      <c r="MJ70" s="486"/>
      <c r="MK70" s="486"/>
      <c r="ML70" s="486"/>
      <c r="MM70" s="486"/>
      <c r="MN70" s="487"/>
      <c r="MO70" s="485"/>
      <c r="MP70" s="486"/>
      <c r="MQ70" s="486"/>
      <c r="MR70" s="486"/>
      <c r="MS70" s="486"/>
      <c r="MT70" s="486"/>
      <c r="MU70" s="486"/>
      <c r="MV70" s="487"/>
      <c r="MW70" s="485"/>
      <c r="MX70" s="486"/>
      <c r="MY70" s="486"/>
      <c r="MZ70" s="486"/>
      <c r="NA70" s="486"/>
      <c r="NB70" s="486"/>
      <c r="NC70" s="486"/>
      <c r="ND70" s="487"/>
      <c r="NE70" s="485"/>
      <c r="NF70" s="486"/>
      <c r="NG70" s="486"/>
      <c r="NH70" s="486"/>
      <c r="NI70" s="486"/>
      <c r="NJ70" s="486"/>
      <c r="NK70" s="486"/>
      <c r="NL70" s="487"/>
      <c r="NM70" s="485"/>
      <c r="NN70" s="486"/>
      <c r="NO70" s="486"/>
      <c r="NP70" s="486"/>
      <c r="NQ70" s="486"/>
      <c r="NR70" s="486"/>
      <c r="NS70" s="486"/>
      <c r="NT70" s="487"/>
      <c r="NU70" s="485"/>
      <c r="NV70" s="486"/>
      <c r="NW70" s="486"/>
      <c r="NX70" s="486"/>
      <c r="NY70" s="486"/>
      <c r="NZ70" s="486"/>
      <c r="OA70" s="486"/>
      <c r="OB70" s="487"/>
      <c r="OC70" s="485"/>
      <c r="OD70" s="486"/>
      <c r="OE70" s="486"/>
      <c r="OF70" s="486"/>
      <c r="OG70" s="486"/>
      <c r="OH70" s="486"/>
      <c r="OI70" s="486"/>
      <c r="OJ70" s="487"/>
      <c r="OK70" s="485"/>
      <c r="OL70" s="486"/>
      <c r="OM70" s="486"/>
      <c r="ON70" s="486"/>
      <c r="OO70" s="486"/>
      <c r="OP70" s="486"/>
      <c r="OQ70" s="486"/>
      <c r="OR70" s="487"/>
      <c r="OS70" s="485"/>
      <c r="OT70" s="486"/>
      <c r="OU70" s="486"/>
      <c r="OV70" s="486"/>
      <c r="OW70" s="486"/>
      <c r="OX70" s="486"/>
      <c r="OY70" s="486"/>
      <c r="OZ70" s="487"/>
      <c r="PA70" s="485"/>
      <c r="PB70" s="486"/>
      <c r="PC70" s="486"/>
      <c r="PD70" s="486"/>
      <c r="PE70" s="486"/>
      <c r="PF70" s="486"/>
      <c r="PG70" s="486"/>
      <c r="PH70" s="487"/>
      <c r="PI70" s="485"/>
      <c r="PJ70" s="486"/>
      <c r="PK70" s="486"/>
      <c r="PL70" s="486"/>
      <c r="PM70" s="486"/>
      <c r="PN70" s="486"/>
      <c r="PO70" s="486"/>
      <c r="PP70" s="487"/>
      <c r="PQ70" s="485"/>
      <c r="PR70" s="486"/>
      <c r="PS70" s="486"/>
      <c r="PT70" s="486"/>
      <c r="PU70" s="486"/>
      <c r="PV70" s="486"/>
      <c r="PW70" s="486"/>
      <c r="PX70" s="487"/>
      <c r="PY70" s="485"/>
      <c r="PZ70" s="486"/>
      <c r="QA70" s="486"/>
      <c r="QB70" s="486"/>
      <c r="QC70" s="486"/>
      <c r="QD70" s="486"/>
      <c r="QE70" s="486"/>
      <c r="QF70" s="487"/>
      <c r="QG70" s="485"/>
      <c r="QH70" s="486"/>
      <c r="QI70" s="486"/>
      <c r="QJ70" s="486"/>
      <c r="QK70" s="486"/>
      <c r="QL70" s="486"/>
      <c r="QM70" s="486"/>
      <c r="QN70" s="487"/>
      <c r="QO70" s="485"/>
      <c r="QP70" s="486"/>
      <c r="QQ70" s="486"/>
      <c r="QR70" s="486"/>
      <c r="QS70" s="486"/>
      <c r="QT70" s="486"/>
      <c r="QU70" s="486"/>
      <c r="QV70" s="487"/>
      <c r="QW70" s="485"/>
      <c r="QX70" s="486"/>
      <c r="QY70" s="486"/>
      <c r="QZ70" s="486"/>
      <c r="RA70" s="486"/>
      <c r="RB70" s="486"/>
      <c r="RC70" s="486"/>
      <c r="RD70" s="487"/>
      <c r="RE70" s="485"/>
      <c r="RF70" s="486"/>
      <c r="RG70" s="486"/>
      <c r="RH70" s="486"/>
      <c r="RI70" s="486"/>
      <c r="RJ70" s="486"/>
      <c r="RK70" s="486"/>
      <c r="RL70" s="487"/>
      <c r="RM70" s="485"/>
      <c r="RN70" s="486"/>
      <c r="RO70" s="486"/>
      <c r="RP70" s="486"/>
      <c r="RQ70" s="486"/>
      <c r="RR70" s="486"/>
      <c r="RS70" s="486"/>
      <c r="RT70" s="487"/>
      <c r="RU70" s="485"/>
      <c r="RV70" s="486"/>
      <c r="RW70" s="486"/>
      <c r="RX70" s="486"/>
      <c r="RY70" s="486"/>
      <c r="RZ70" s="486"/>
      <c r="SA70" s="486"/>
      <c r="SB70" s="487"/>
      <c r="SC70" s="485"/>
      <c r="SD70" s="486"/>
      <c r="SE70" s="486"/>
      <c r="SF70" s="486"/>
      <c r="SG70" s="486"/>
      <c r="SH70" s="486"/>
      <c r="SI70" s="486"/>
      <c r="SJ70" s="487"/>
      <c r="SK70" s="485"/>
      <c r="SL70" s="486"/>
      <c r="SM70" s="486"/>
      <c r="SN70" s="486"/>
      <c r="SO70" s="486"/>
      <c r="SP70" s="486"/>
      <c r="SQ70" s="486"/>
      <c r="SR70" s="487"/>
      <c r="SS70" s="485"/>
      <c r="ST70" s="486"/>
      <c r="SU70" s="486"/>
      <c r="SV70" s="486"/>
      <c r="SW70" s="486"/>
      <c r="SX70" s="486"/>
      <c r="SY70" s="486"/>
      <c r="SZ70" s="487"/>
      <c r="TA70" s="485"/>
      <c r="TB70" s="486"/>
      <c r="TC70" s="486"/>
      <c r="TD70" s="486"/>
      <c r="TE70" s="486"/>
      <c r="TF70" s="486"/>
      <c r="TG70" s="486"/>
      <c r="TH70" s="487"/>
      <c r="TI70" s="485"/>
      <c r="TJ70" s="486"/>
      <c r="TK70" s="486"/>
      <c r="TL70" s="486"/>
      <c r="TM70" s="486"/>
      <c r="TN70" s="486"/>
      <c r="TO70" s="486"/>
      <c r="TP70" s="487"/>
      <c r="TQ70" s="485"/>
      <c r="TR70" s="486"/>
      <c r="TS70" s="486"/>
      <c r="TT70" s="486"/>
      <c r="TU70" s="486"/>
      <c r="TV70" s="486"/>
      <c r="TW70" s="486"/>
      <c r="TX70" s="487"/>
      <c r="TY70" s="485"/>
      <c r="TZ70" s="486"/>
      <c r="UA70" s="486"/>
      <c r="UB70" s="486"/>
      <c r="UC70" s="486"/>
      <c r="UD70" s="486"/>
      <c r="UE70" s="486"/>
      <c r="UF70" s="487"/>
      <c r="UG70" s="485"/>
      <c r="UH70" s="486"/>
      <c r="UI70" s="486"/>
      <c r="UJ70" s="486"/>
      <c r="UK70" s="486"/>
      <c r="UL70" s="486"/>
      <c r="UM70" s="486"/>
      <c r="UN70" s="487"/>
      <c r="UO70" s="485"/>
      <c r="UP70" s="486"/>
      <c r="UQ70" s="486"/>
      <c r="UR70" s="486"/>
      <c r="US70" s="486"/>
      <c r="UT70" s="486"/>
      <c r="UU70" s="486"/>
      <c r="UV70" s="487"/>
      <c r="UW70" s="485"/>
      <c r="UX70" s="486"/>
      <c r="UY70" s="486"/>
      <c r="UZ70" s="486"/>
      <c r="VA70" s="486"/>
      <c r="VB70" s="486"/>
      <c r="VC70" s="486"/>
      <c r="VD70" s="487"/>
      <c r="VE70" s="485"/>
      <c r="VF70" s="486"/>
      <c r="VG70" s="486"/>
      <c r="VH70" s="486"/>
      <c r="VI70" s="486"/>
      <c r="VJ70" s="486"/>
      <c r="VK70" s="486"/>
      <c r="VL70" s="487"/>
      <c r="VM70" s="485"/>
      <c r="VN70" s="486"/>
      <c r="VO70" s="486"/>
      <c r="VP70" s="486"/>
      <c r="VQ70" s="486"/>
      <c r="VR70" s="486"/>
      <c r="VS70" s="486"/>
      <c r="VT70" s="487"/>
      <c r="VU70" s="485"/>
      <c r="VV70" s="486"/>
      <c r="VW70" s="486"/>
      <c r="VX70" s="486"/>
      <c r="VY70" s="486"/>
      <c r="VZ70" s="486"/>
      <c r="WA70" s="486"/>
      <c r="WB70" s="487"/>
      <c r="WC70" s="485"/>
      <c r="WD70" s="486"/>
      <c r="WE70" s="486"/>
      <c r="WF70" s="486"/>
      <c r="WG70" s="486"/>
      <c r="WH70" s="486"/>
      <c r="WI70" s="486"/>
      <c r="WJ70" s="487"/>
      <c r="WK70" s="485"/>
      <c r="WL70" s="486"/>
      <c r="WM70" s="486"/>
      <c r="WN70" s="486"/>
      <c r="WO70" s="486"/>
      <c r="WP70" s="486"/>
      <c r="WQ70" s="486"/>
      <c r="WR70" s="487"/>
      <c r="WS70" s="485"/>
      <c r="WT70" s="486"/>
      <c r="WU70" s="486"/>
      <c r="WV70" s="486"/>
      <c r="WW70" s="486"/>
      <c r="WX70" s="486"/>
      <c r="WY70" s="486"/>
      <c r="WZ70" s="487"/>
      <c r="XA70" s="485"/>
      <c r="XB70" s="486"/>
      <c r="XC70" s="486"/>
      <c r="XD70" s="486"/>
      <c r="XE70" s="486"/>
      <c r="XF70" s="486"/>
      <c r="XG70" s="486"/>
      <c r="XH70" s="487"/>
      <c r="XI70" s="485"/>
      <c r="XJ70" s="486"/>
      <c r="XK70" s="486"/>
      <c r="XL70" s="486"/>
      <c r="XM70" s="486"/>
      <c r="XN70" s="486"/>
      <c r="XO70" s="486"/>
      <c r="XP70" s="487"/>
      <c r="XQ70" s="485"/>
      <c r="XR70" s="486"/>
      <c r="XS70" s="486"/>
      <c r="XT70" s="486"/>
      <c r="XU70" s="486"/>
      <c r="XV70" s="486"/>
      <c r="XW70" s="486"/>
      <c r="XX70" s="487"/>
      <c r="XY70" s="485"/>
      <c r="XZ70" s="486"/>
      <c r="YA70" s="486"/>
      <c r="YB70" s="486"/>
      <c r="YC70" s="486"/>
      <c r="YD70" s="486"/>
      <c r="YE70" s="486"/>
      <c r="YF70" s="487"/>
      <c r="YG70" s="485"/>
      <c r="YH70" s="486"/>
      <c r="YI70" s="486"/>
      <c r="YJ70" s="486"/>
      <c r="YK70" s="486"/>
      <c r="YL70" s="486"/>
      <c r="YM70" s="486"/>
      <c r="YN70" s="487"/>
      <c r="YO70" s="485"/>
      <c r="YP70" s="486"/>
      <c r="YQ70" s="486"/>
      <c r="YR70" s="486"/>
      <c r="YS70" s="486"/>
      <c r="YT70" s="486"/>
      <c r="YU70" s="486"/>
      <c r="YV70" s="487"/>
      <c r="YW70" s="485"/>
      <c r="YX70" s="486"/>
      <c r="YY70" s="486"/>
      <c r="YZ70" s="486"/>
      <c r="ZA70" s="486"/>
      <c r="ZB70" s="486"/>
      <c r="ZC70" s="486"/>
      <c r="ZD70" s="487"/>
      <c r="ZE70" s="485"/>
      <c r="ZF70" s="486"/>
      <c r="ZG70" s="486"/>
      <c r="ZH70" s="486"/>
      <c r="ZI70" s="486"/>
      <c r="ZJ70" s="486"/>
      <c r="ZK70" s="486"/>
      <c r="ZL70" s="487"/>
      <c r="ZM70" s="485"/>
      <c r="ZN70" s="486"/>
      <c r="ZO70" s="486"/>
      <c r="ZP70" s="486"/>
      <c r="ZQ70" s="486"/>
      <c r="ZR70" s="486"/>
      <c r="ZS70" s="486"/>
      <c r="ZT70" s="487"/>
      <c r="ZU70" s="485"/>
      <c r="ZV70" s="486"/>
      <c r="ZW70" s="486"/>
      <c r="ZX70" s="486"/>
      <c r="ZY70" s="486"/>
      <c r="ZZ70" s="486"/>
      <c r="AAA70" s="486"/>
      <c r="AAB70" s="487"/>
      <c r="AAC70" s="485"/>
      <c r="AAD70" s="486"/>
      <c r="AAE70" s="486"/>
      <c r="AAF70" s="486"/>
      <c r="AAG70" s="486"/>
      <c r="AAH70" s="486"/>
      <c r="AAI70" s="486"/>
      <c r="AAJ70" s="487"/>
      <c r="AAK70" s="485"/>
      <c r="AAL70" s="486"/>
      <c r="AAM70" s="486"/>
      <c r="AAN70" s="486"/>
      <c r="AAO70" s="486"/>
      <c r="AAP70" s="486"/>
      <c r="AAQ70" s="486"/>
      <c r="AAR70" s="487"/>
      <c r="AAS70" s="485"/>
      <c r="AAT70" s="486"/>
      <c r="AAU70" s="486"/>
      <c r="AAV70" s="486"/>
      <c r="AAW70" s="486"/>
      <c r="AAX70" s="486"/>
      <c r="AAY70" s="486"/>
      <c r="AAZ70" s="487"/>
      <c r="ABA70" s="485"/>
      <c r="ABB70" s="486"/>
      <c r="ABC70" s="486"/>
      <c r="ABD70" s="486"/>
      <c r="ABE70" s="486"/>
      <c r="ABF70" s="486"/>
      <c r="ABG70" s="486"/>
      <c r="ABH70" s="487"/>
      <c r="ABI70" s="485"/>
      <c r="ABJ70" s="486"/>
      <c r="ABK70" s="486"/>
      <c r="ABL70" s="486"/>
      <c r="ABM70" s="486"/>
      <c r="ABN70" s="486"/>
      <c r="ABO70" s="486"/>
      <c r="ABP70" s="487"/>
      <c r="ABQ70" s="485"/>
      <c r="ABR70" s="486"/>
      <c r="ABS70" s="486"/>
      <c r="ABT70" s="486"/>
      <c r="ABU70" s="486"/>
      <c r="ABV70" s="486"/>
      <c r="ABW70" s="486"/>
      <c r="ABX70" s="487"/>
      <c r="ABY70" s="485"/>
      <c r="ABZ70" s="486"/>
      <c r="ACA70" s="486"/>
      <c r="ACB70" s="486"/>
      <c r="ACC70" s="486"/>
      <c r="ACD70" s="486"/>
      <c r="ACE70" s="486"/>
      <c r="ACF70" s="487"/>
      <c r="ACG70" s="485"/>
      <c r="ACH70" s="486"/>
      <c r="ACI70" s="486"/>
      <c r="ACJ70" s="486"/>
      <c r="ACK70" s="486"/>
      <c r="ACL70" s="486"/>
      <c r="ACM70" s="486"/>
      <c r="ACN70" s="487"/>
      <c r="ACO70" s="485"/>
      <c r="ACP70" s="486"/>
      <c r="ACQ70" s="486"/>
      <c r="ACR70" s="486"/>
      <c r="ACS70" s="486"/>
      <c r="ACT70" s="486"/>
      <c r="ACU70" s="486"/>
      <c r="ACV70" s="487"/>
      <c r="ACW70" s="485"/>
      <c r="ACX70" s="486"/>
      <c r="ACY70" s="486"/>
      <c r="ACZ70" s="486"/>
      <c r="ADA70" s="486"/>
      <c r="ADB70" s="486"/>
      <c r="ADC70" s="486"/>
      <c r="ADD70" s="487"/>
      <c r="ADE70" s="485"/>
      <c r="ADF70" s="486"/>
      <c r="ADG70" s="486"/>
      <c r="ADH70" s="486"/>
      <c r="ADI70" s="486"/>
      <c r="ADJ70" s="486"/>
      <c r="ADK70" s="486"/>
      <c r="ADL70" s="487"/>
      <c r="ADM70" s="485"/>
      <c r="ADN70" s="486"/>
      <c r="ADO70" s="486"/>
      <c r="ADP70" s="486"/>
      <c r="ADQ70" s="486"/>
      <c r="ADR70" s="486"/>
      <c r="ADS70" s="486"/>
      <c r="ADT70" s="487"/>
      <c r="ADU70" s="485"/>
      <c r="ADV70" s="486"/>
      <c r="ADW70" s="486"/>
      <c r="ADX70" s="486"/>
      <c r="ADY70" s="486"/>
      <c r="ADZ70" s="486"/>
      <c r="AEA70" s="486"/>
      <c r="AEB70" s="487"/>
      <c r="AEC70" s="485"/>
      <c r="AED70" s="486"/>
      <c r="AEE70" s="486"/>
      <c r="AEF70" s="486"/>
      <c r="AEG70" s="486"/>
      <c r="AEH70" s="486"/>
      <c r="AEI70" s="486"/>
      <c r="AEJ70" s="487"/>
      <c r="AEK70" s="485"/>
      <c r="AEL70" s="486"/>
      <c r="AEM70" s="486"/>
      <c r="AEN70" s="486"/>
      <c r="AEO70" s="486"/>
      <c r="AEP70" s="486"/>
      <c r="AEQ70" s="486"/>
      <c r="AER70" s="487"/>
      <c r="AES70" s="485"/>
      <c r="AET70" s="486"/>
      <c r="AEU70" s="486"/>
      <c r="AEV70" s="486"/>
      <c r="AEW70" s="486"/>
      <c r="AEX70" s="486"/>
      <c r="AEY70" s="486"/>
      <c r="AEZ70" s="487"/>
      <c r="AFA70" s="485"/>
      <c r="AFB70" s="486"/>
      <c r="AFC70" s="486"/>
      <c r="AFD70" s="486"/>
      <c r="AFE70" s="486"/>
      <c r="AFF70" s="486"/>
      <c r="AFG70" s="486"/>
      <c r="AFH70" s="487"/>
      <c r="AFI70" s="485"/>
      <c r="AFJ70" s="486"/>
      <c r="AFK70" s="486"/>
      <c r="AFL70" s="486"/>
      <c r="AFM70" s="486"/>
      <c r="AFN70" s="486"/>
      <c r="AFO70" s="486"/>
      <c r="AFP70" s="487"/>
      <c r="AFQ70" s="485"/>
      <c r="AFR70" s="486"/>
      <c r="AFS70" s="486"/>
      <c r="AFT70" s="486"/>
      <c r="AFU70" s="486"/>
      <c r="AFV70" s="486"/>
      <c r="AFW70" s="486"/>
      <c r="AFX70" s="487"/>
      <c r="AFY70" s="485"/>
      <c r="AFZ70" s="486"/>
      <c r="AGA70" s="486"/>
      <c r="AGB70" s="486"/>
      <c r="AGC70" s="486"/>
      <c r="AGD70" s="486"/>
      <c r="AGE70" s="486"/>
      <c r="AGF70" s="487"/>
      <c r="AGG70" s="485"/>
      <c r="AGH70" s="486"/>
      <c r="AGI70" s="486"/>
      <c r="AGJ70" s="486"/>
      <c r="AGK70" s="486"/>
      <c r="AGL70" s="486"/>
      <c r="AGM70" s="486"/>
      <c r="AGN70" s="487"/>
      <c r="AGO70" s="485"/>
      <c r="AGP70" s="486"/>
      <c r="AGQ70" s="486"/>
      <c r="AGR70" s="486"/>
      <c r="AGS70" s="486"/>
      <c r="AGT70" s="486"/>
      <c r="AGU70" s="486"/>
      <c r="AGV70" s="487"/>
      <c r="AGW70" s="485"/>
      <c r="AGX70" s="486"/>
      <c r="AGY70" s="486"/>
      <c r="AGZ70" s="486"/>
      <c r="AHA70" s="486"/>
      <c r="AHB70" s="486"/>
      <c r="AHC70" s="486"/>
      <c r="AHD70" s="487"/>
      <c r="AHE70" s="485"/>
      <c r="AHF70" s="486"/>
      <c r="AHG70" s="486"/>
      <c r="AHH70" s="486"/>
      <c r="AHI70" s="486"/>
      <c r="AHJ70" s="486"/>
      <c r="AHK70" s="486"/>
      <c r="AHL70" s="487"/>
      <c r="AHM70" s="485"/>
      <c r="AHN70" s="486"/>
      <c r="AHO70" s="486"/>
      <c r="AHP70" s="486"/>
      <c r="AHQ70" s="486"/>
      <c r="AHR70" s="486"/>
      <c r="AHS70" s="486"/>
      <c r="AHT70" s="487"/>
      <c r="AHU70" s="485"/>
      <c r="AHV70" s="486"/>
      <c r="AHW70" s="486"/>
      <c r="AHX70" s="486"/>
      <c r="AHY70" s="486"/>
      <c r="AHZ70" s="486"/>
      <c r="AIA70" s="486"/>
      <c r="AIB70" s="487"/>
      <c r="AIC70" s="485"/>
      <c r="AID70" s="486"/>
      <c r="AIE70" s="486"/>
      <c r="AIF70" s="486"/>
      <c r="AIG70" s="486"/>
      <c r="AIH70" s="486"/>
      <c r="AII70" s="486"/>
      <c r="AIJ70" s="487"/>
      <c r="AIK70" s="485"/>
      <c r="AIL70" s="486"/>
      <c r="AIM70" s="486"/>
      <c r="AIN70" s="486"/>
      <c r="AIO70" s="486"/>
      <c r="AIP70" s="486"/>
      <c r="AIQ70" s="486"/>
      <c r="AIR70" s="487"/>
      <c r="AIS70" s="485"/>
      <c r="AIT70" s="486"/>
      <c r="AIU70" s="486"/>
      <c r="AIV70" s="486"/>
      <c r="AIW70" s="486"/>
      <c r="AIX70" s="486"/>
      <c r="AIY70" s="486"/>
      <c r="AIZ70" s="487"/>
      <c r="AJA70" s="485"/>
      <c r="AJB70" s="486"/>
      <c r="AJC70" s="486"/>
      <c r="AJD70" s="486"/>
      <c r="AJE70" s="486"/>
      <c r="AJF70" s="486"/>
      <c r="AJG70" s="486"/>
      <c r="AJH70" s="487"/>
      <c r="AJI70" s="485"/>
      <c r="AJJ70" s="486"/>
      <c r="AJK70" s="486"/>
      <c r="AJL70" s="486"/>
      <c r="AJM70" s="486"/>
      <c r="AJN70" s="486"/>
      <c r="AJO70" s="486"/>
      <c r="AJP70" s="487"/>
      <c r="AJQ70" s="485"/>
      <c r="AJR70" s="486"/>
      <c r="AJS70" s="486"/>
      <c r="AJT70" s="486"/>
      <c r="AJU70" s="486"/>
      <c r="AJV70" s="486"/>
      <c r="AJW70" s="486"/>
      <c r="AJX70" s="487"/>
      <c r="AJY70" s="485"/>
      <c r="AJZ70" s="486"/>
      <c r="AKA70" s="486"/>
      <c r="AKB70" s="486"/>
      <c r="AKC70" s="486"/>
      <c r="AKD70" s="486"/>
      <c r="AKE70" s="486"/>
      <c r="AKF70" s="487"/>
      <c r="AKG70" s="485"/>
      <c r="AKH70" s="486"/>
      <c r="AKI70" s="486"/>
      <c r="AKJ70" s="486"/>
      <c r="AKK70" s="486"/>
      <c r="AKL70" s="486"/>
      <c r="AKM70" s="486"/>
      <c r="AKN70" s="487"/>
      <c r="AKO70" s="485"/>
      <c r="AKP70" s="486"/>
      <c r="AKQ70" s="486"/>
      <c r="AKR70" s="486"/>
      <c r="AKS70" s="486"/>
      <c r="AKT70" s="486"/>
      <c r="AKU70" s="486"/>
      <c r="AKV70" s="487"/>
      <c r="AKW70" s="485"/>
      <c r="AKX70" s="486"/>
      <c r="AKY70" s="486"/>
      <c r="AKZ70" s="486"/>
      <c r="ALA70" s="486"/>
      <c r="ALB70" s="486"/>
      <c r="ALC70" s="486"/>
      <c r="ALD70" s="487"/>
      <c r="ALE70" s="485"/>
      <c r="ALF70" s="486"/>
      <c r="ALG70" s="486"/>
      <c r="ALH70" s="486"/>
      <c r="ALI70" s="486"/>
      <c r="ALJ70" s="486"/>
      <c r="ALK70" s="486"/>
      <c r="ALL70" s="487"/>
      <c r="ALM70" s="485"/>
      <c r="ALN70" s="486"/>
      <c r="ALO70" s="486"/>
      <c r="ALP70" s="486"/>
      <c r="ALQ70" s="486"/>
      <c r="ALR70" s="486"/>
      <c r="ALS70" s="486"/>
      <c r="ALT70" s="487"/>
      <c r="ALU70" s="485"/>
      <c r="ALV70" s="486"/>
      <c r="ALW70" s="486"/>
      <c r="ALX70" s="486"/>
      <c r="ALY70" s="486"/>
      <c r="ALZ70" s="486"/>
      <c r="AMA70" s="486"/>
      <c r="AMB70" s="487"/>
      <c r="AMC70" s="485"/>
      <c r="AMD70" s="486"/>
      <c r="AME70" s="486"/>
      <c r="AMF70" s="486"/>
      <c r="AMG70" s="486"/>
      <c r="AMH70" s="486"/>
      <c r="AMI70" s="486"/>
      <c r="AMJ70" s="487"/>
      <c r="AMK70" s="485"/>
      <c r="AML70" s="486"/>
      <c r="AMM70" s="486"/>
      <c r="AMN70" s="486"/>
      <c r="AMO70" s="486"/>
      <c r="AMP70" s="486"/>
      <c r="AMQ70" s="486"/>
      <c r="AMR70" s="487"/>
      <c r="AMS70" s="485"/>
      <c r="AMT70" s="486"/>
      <c r="AMU70" s="486"/>
      <c r="AMV70" s="486"/>
      <c r="AMW70" s="486"/>
      <c r="AMX70" s="486"/>
      <c r="AMY70" s="486"/>
      <c r="AMZ70" s="487"/>
      <c r="ANA70" s="485"/>
      <c r="ANB70" s="486"/>
      <c r="ANC70" s="486"/>
      <c r="AND70" s="486"/>
      <c r="ANE70" s="486"/>
      <c r="ANF70" s="486"/>
      <c r="ANG70" s="486"/>
      <c r="ANH70" s="487"/>
      <c r="ANI70" s="485"/>
      <c r="ANJ70" s="486"/>
      <c r="ANK70" s="486"/>
      <c r="ANL70" s="486"/>
      <c r="ANM70" s="486"/>
      <c r="ANN70" s="486"/>
      <c r="ANO70" s="486"/>
      <c r="ANP70" s="487"/>
      <c r="ANQ70" s="485"/>
      <c r="ANR70" s="486"/>
      <c r="ANS70" s="486"/>
      <c r="ANT70" s="486"/>
      <c r="ANU70" s="486"/>
      <c r="ANV70" s="486"/>
      <c r="ANW70" s="486"/>
      <c r="ANX70" s="487"/>
      <c r="ANY70" s="485"/>
      <c r="ANZ70" s="486"/>
      <c r="AOA70" s="486"/>
      <c r="AOB70" s="486"/>
      <c r="AOC70" s="486"/>
      <c r="AOD70" s="486"/>
      <c r="AOE70" s="486"/>
      <c r="AOF70" s="487"/>
      <c r="AOG70" s="485"/>
      <c r="AOH70" s="486"/>
      <c r="AOI70" s="486"/>
      <c r="AOJ70" s="486"/>
      <c r="AOK70" s="486"/>
      <c r="AOL70" s="486"/>
      <c r="AOM70" s="486"/>
      <c r="AON70" s="487"/>
      <c r="AOO70" s="485"/>
      <c r="AOP70" s="486"/>
      <c r="AOQ70" s="486"/>
      <c r="AOR70" s="486"/>
      <c r="AOS70" s="486"/>
      <c r="AOT70" s="486"/>
      <c r="AOU70" s="486"/>
      <c r="AOV70" s="487"/>
      <c r="AOW70" s="485"/>
      <c r="AOX70" s="486"/>
      <c r="AOY70" s="486"/>
      <c r="AOZ70" s="486"/>
      <c r="APA70" s="486"/>
      <c r="APB70" s="486"/>
      <c r="APC70" s="486"/>
      <c r="APD70" s="487"/>
      <c r="APE70" s="485"/>
      <c r="APF70" s="486"/>
      <c r="APG70" s="486"/>
      <c r="APH70" s="486"/>
      <c r="API70" s="486"/>
      <c r="APJ70" s="486"/>
      <c r="APK70" s="486"/>
      <c r="APL70" s="487"/>
      <c r="APM70" s="485"/>
      <c r="APN70" s="486"/>
      <c r="APO70" s="486"/>
      <c r="APP70" s="486"/>
      <c r="APQ70" s="486"/>
      <c r="APR70" s="486"/>
      <c r="APS70" s="486"/>
      <c r="APT70" s="487"/>
      <c r="APU70" s="485"/>
      <c r="APV70" s="486"/>
      <c r="APW70" s="486"/>
      <c r="APX70" s="486"/>
      <c r="APY70" s="486"/>
      <c r="APZ70" s="486"/>
      <c r="AQA70" s="486"/>
      <c r="AQB70" s="487"/>
      <c r="AQC70" s="485"/>
      <c r="AQD70" s="486"/>
      <c r="AQE70" s="486"/>
      <c r="AQF70" s="486"/>
      <c r="AQG70" s="486"/>
      <c r="AQH70" s="486"/>
      <c r="AQI70" s="486"/>
      <c r="AQJ70" s="487"/>
      <c r="AQK70" s="485"/>
      <c r="AQL70" s="486"/>
      <c r="AQM70" s="486"/>
      <c r="AQN70" s="486"/>
      <c r="AQO70" s="486"/>
      <c r="AQP70" s="486"/>
      <c r="AQQ70" s="486"/>
      <c r="AQR70" s="487"/>
      <c r="AQS70" s="485"/>
      <c r="AQT70" s="486"/>
      <c r="AQU70" s="486"/>
      <c r="AQV70" s="486"/>
      <c r="AQW70" s="486"/>
      <c r="AQX70" s="486"/>
      <c r="AQY70" s="486"/>
      <c r="AQZ70" s="487"/>
      <c r="ARA70" s="485"/>
      <c r="ARB70" s="486"/>
      <c r="ARC70" s="486"/>
      <c r="ARD70" s="486"/>
      <c r="ARE70" s="486"/>
      <c r="ARF70" s="486"/>
      <c r="ARG70" s="486"/>
      <c r="ARH70" s="487"/>
      <c r="ARI70" s="485"/>
      <c r="ARJ70" s="486"/>
      <c r="ARK70" s="486"/>
      <c r="ARL70" s="486"/>
      <c r="ARM70" s="486"/>
      <c r="ARN70" s="486"/>
      <c r="ARO70" s="486"/>
      <c r="ARP70" s="487"/>
      <c r="ARQ70" s="485"/>
      <c r="ARR70" s="486"/>
      <c r="ARS70" s="486"/>
      <c r="ART70" s="486"/>
      <c r="ARU70" s="486"/>
      <c r="ARV70" s="486"/>
      <c r="ARW70" s="486"/>
      <c r="ARX70" s="487"/>
      <c r="ARY70" s="485"/>
      <c r="ARZ70" s="486"/>
      <c r="ASA70" s="486"/>
      <c r="ASB70" s="486"/>
      <c r="ASC70" s="486"/>
      <c r="ASD70" s="486"/>
      <c r="ASE70" s="486"/>
      <c r="ASF70" s="487"/>
      <c r="ASG70" s="485"/>
      <c r="ASH70" s="486"/>
      <c r="ASI70" s="486"/>
      <c r="ASJ70" s="486"/>
      <c r="ASK70" s="486"/>
      <c r="ASL70" s="486"/>
      <c r="ASM70" s="486"/>
      <c r="ASN70" s="487"/>
      <c r="ASO70" s="485"/>
      <c r="ASP70" s="486"/>
      <c r="ASQ70" s="486"/>
      <c r="ASR70" s="486"/>
      <c r="ASS70" s="486"/>
      <c r="AST70" s="486"/>
      <c r="ASU70" s="486"/>
      <c r="ASV70" s="487"/>
      <c r="ASW70" s="485"/>
      <c r="ASX70" s="486"/>
      <c r="ASY70" s="486"/>
      <c r="ASZ70" s="486"/>
      <c r="ATA70" s="486"/>
      <c r="ATB70" s="486"/>
      <c r="ATC70" s="486"/>
      <c r="ATD70" s="487"/>
      <c r="ATE70" s="485"/>
      <c r="ATF70" s="486"/>
      <c r="ATG70" s="486"/>
      <c r="ATH70" s="486"/>
      <c r="ATI70" s="486"/>
      <c r="ATJ70" s="486"/>
      <c r="ATK70" s="486"/>
      <c r="ATL70" s="487"/>
      <c r="ATM70" s="485"/>
      <c r="ATN70" s="486"/>
      <c r="ATO70" s="486"/>
      <c r="ATP70" s="486"/>
      <c r="ATQ70" s="486"/>
      <c r="ATR70" s="486"/>
      <c r="ATS70" s="486"/>
      <c r="ATT70" s="487"/>
      <c r="ATU70" s="485"/>
      <c r="ATV70" s="486"/>
      <c r="ATW70" s="486"/>
      <c r="ATX70" s="486"/>
      <c r="ATY70" s="486"/>
      <c r="ATZ70" s="486"/>
      <c r="AUA70" s="486"/>
      <c r="AUB70" s="487"/>
      <c r="AUC70" s="485"/>
      <c r="AUD70" s="486"/>
      <c r="AUE70" s="486"/>
      <c r="AUF70" s="486"/>
      <c r="AUG70" s="486"/>
      <c r="AUH70" s="486"/>
      <c r="AUI70" s="486"/>
      <c r="AUJ70" s="487"/>
      <c r="AUK70" s="485"/>
      <c r="AUL70" s="486"/>
      <c r="AUM70" s="486"/>
      <c r="AUN70" s="486"/>
      <c r="AUO70" s="486"/>
      <c r="AUP70" s="486"/>
      <c r="AUQ70" s="486"/>
      <c r="AUR70" s="487"/>
      <c r="AUS70" s="485"/>
      <c r="AUT70" s="486"/>
      <c r="AUU70" s="486"/>
      <c r="AUV70" s="486"/>
      <c r="AUW70" s="486"/>
      <c r="AUX70" s="486"/>
      <c r="AUY70" s="486"/>
      <c r="AUZ70" s="487"/>
      <c r="AVA70" s="485"/>
      <c r="AVB70" s="486"/>
      <c r="AVC70" s="486"/>
      <c r="AVD70" s="486"/>
      <c r="AVE70" s="486"/>
      <c r="AVF70" s="486"/>
      <c r="AVG70" s="486"/>
      <c r="AVH70" s="487"/>
      <c r="AVI70" s="485"/>
      <c r="AVJ70" s="486"/>
      <c r="AVK70" s="486"/>
      <c r="AVL70" s="486"/>
      <c r="AVM70" s="486"/>
      <c r="AVN70" s="486"/>
      <c r="AVO70" s="486"/>
      <c r="AVP70" s="487"/>
      <c r="AVQ70" s="485"/>
      <c r="AVR70" s="486"/>
      <c r="AVS70" s="486"/>
      <c r="AVT70" s="486"/>
      <c r="AVU70" s="486"/>
      <c r="AVV70" s="486"/>
      <c r="AVW70" s="486"/>
      <c r="AVX70" s="487"/>
      <c r="AVY70" s="485"/>
      <c r="AVZ70" s="486"/>
      <c r="AWA70" s="486"/>
      <c r="AWB70" s="486"/>
      <c r="AWC70" s="486"/>
      <c r="AWD70" s="486"/>
      <c r="AWE70" s="486"/>
      <c r="AWF70" s="487"/>
      <c r="AWG70" s="485"/>
      <c r="AWH70" s="486"/>
      <c r="AWI70" s="486"/>
      <c r="AWJ70" s="486"/>
      <c r="AWK70" s="486"/>
      <c r="AWL70" s="486"/>
      <c r="AWM70" s="486"/>
      <c r="AWN70" s="487"/>
      <c r="AWO70" s="485"/>
      <c r="AWP70" s="486"/>
      <c r="AWQ70" s="486"/>
      <c r="AWR70" s="486"/>
      <c r="AWS70" s="486"/>
      <c r="AWT70" s="486"/>
      <c r="AWU70" s="486"/>
      <c r="AWV70" s="487"/>
      <c r="AWW70" s="485"/>
      <c r="AWX70" s="486"/>
      <c r="AWY70" s="486"/>
      <c r="AWZ70" s="486"/>
      <c r="AXA70" s="486"/>
      <c r="AXB70" s="486"/>
      <c r="AXC70" s="486"/>
      <c r="AXD70" s="487"/>
      <c r="AXE70" s="485"/>
      <c r="AXF70" s="486"/>
      <c r="AXG70" s="486"/>
      <c r="AXH70" s="486"/>
      <c r="AXI70" s="486"/>
      <c r="AXJ70" s="486"/>
      <c r="AXK70" s="486"/>
      <c r="AXL70" s="487"/>
      <c r="AXM70" s="485"/>
      <c r="AXN70" s="486"/>
      <c r="AXO70" s="486"/>
      <c r="AXP70" s="486"/>
      <c r="AXQ70" s="486"/>
      <c r="AXR70" s="486"/>
      <c r="AXS70" s="486"/>
      <c r="AXT70" s="487"/>
      <c r="AXU70" s="485"/>
      <c r="AXV70" s="486"/>
      <c r="AXW70" s="486"/>
      <c r="AXX70" s="486"/>
      <c r="AXY70" s="486"/>
      <c r="AXZ70" s="486"/>
      <c r="AYA70" s="486"/>
      <c r="AYB70" s="487"/>
      <c r="AYC70" s="485"/>
      <c r="AYD70" s="486"/>
      <c r="AYE70" s="486"/>
      <c r="AYF70" s="486"/>
      <c r="AYG70" s="486"/>
      <c r="AYH70" s="486"/>
      <c r="AYI70" s="486"/>
      <c r="AYJ70" s="487"/>
      <c r="AYK70" s="485"/>
      <c r="AYL70" s="486"/>
      <c r="AYM70" s="486"/>
      <c r="AYN70" s="486"/>
      <c r="AYO70" s="486"/>
      <c r="AYP70" s="486"/>
      <c r="AYQ70" s="486"/>
      <c r="AYR70" s="487"/>
      <c r="AYS70" s="485"/>
      <c r="AYT70" s="486"/>
      <c r="AYU70" s="486"/>
      <c r="AYV70" s="486"/>
      <c r="AYW70" s="486"/>
      <c r="AYX70" s="486"/>
      <c r="AYY70" s="486"/>
      <c r="AYZ70" s="487"/>
      <c r="AZA70" s="485"/>
      <c r="AZB70" s="486"/>
      <c r="AZC70" s="486"/>
      <c r="AZD70" s="486"/>
      <c r="AZE70" s="486"/>
      <c r="AZF70" s="486"/>
      <c r="AZG70" s="486"/>
      <c r="AZH70" s="487"/>
      <c r="AZI70" s="485"/>
      <c r="AZJ70" s="486"/>
      <c r="AZK70" s="486"/>
      <c r="AZL70" s="486"/>
      <c r="AZM70" s="486"/>
      <c r="AZN70" s="486"/>
      <c r="AZO70" s="486"/>
      <c r="AZP70" s="487"/>
      <c r="AZQ70" s="485"/>
      <c r="AZR70" s="486"/>
      <c r="AZS70" s="486"/>
      <c r="AZT70" s="486"/>
      <c r="AZU70" s="486"/>
      <c r="AZV70" s="486"/>
      <c r="AZW70" s="486"/>
      <c r="AZX70" s="487"/>
      <c r="AZY70" s="485"/>
      <c r="AZZ70" s="486"/>
      <c r="BAA70" s="486"/>
      <c r="BAB70" s="486"/>
      <c r="BAC70" s="486"/>
      <c r="BAD70" s="486"/>
      <c r="BAE70" s="486"/>
      <c r="BAF70" s="487"/>
      <c r="BAG70" s="485"/>
      <c r="BAH70" s="486"/>
      <c r="BAI70" s="486"/>
      <c r="BAJ70" s="486"/>
      <c r="BAK70" s="486"/>
      <c r="BAL70" s="486"/>
      <c r="BAM70" s="486"/>
      <c r="BAN70" s="487"/>
      <c r="BAO70" s="485"/>
      <c r="BAP70" s="486"/>
      <c r="BAQ70" s="486"/>
      <c r="BAR70" s="486"/>
      <c r="BAS70" s="486"/>
      <c r="BAT70" s="486"/>
      <c r="BAU70" s="486"/>
      <c r="BAV70" s="487"/>
      <c r="BAW70" s="485"/>
      <c r="BAX70" s="486"/>
      <c r="BAY70" s="486"/>
      <c r="BAZ70" s="486"/>
      <c r="BBA70" s="486"/>
      <c r="BBB70" s="486"/>
      <c r="BBC70" s="486"/>
      <c r="BBD70" s="487"/>
      <c r="BBE70" s="485"/>
      <c r="BBF70" s="486"/>
      <c r="BBG70" s="486"/>
      <c r="BBH70" s="486"/>
      <c r="BBI70" s="486"/>
      <c r="BBJ70" s="486"/>
      <c r="BBK70" s="486"/>
      <c r="BBL70" s="487"/>
      <c r="BBM70" s="485"/>
      <c r="BBN70" s="486"/>
      <c r="BBO70" s="486"/>
      <c r="BBP70" s="486"/>
      <c r="BBQ70" s="486"/>
      <c r="BBR70" s="486"/>
      <c r="BBS70" s="486"/>
      <c r="BBT70" s="487"/>
      <c r="BBU70" s="485"/>
      <c r="BBV70" s="486"/>
      <c r="BBW70" s="486"/>
      <c r="BBX70" s="486"/>
      <c r="BBY70" s="486"/>
      <c r="BBZ70" s="486"/>
      <c r="BCA70" s="486"/>
      <c r="BCB70" s="487"/>
      <c r="BCC70" s="485"/>
      <c r="BCD70" s="486"/>
      <c r="BCE70" s="486"/>
      <c r="BCF70" s="486"/>
      <c r="BCG70" s="486"/>
      <c r="BCH70" s="486"/>
      <c r="BCI70" s="486"/>
      <c r="BCJ70" s="487"/>
      <c r="BCK70" s="485"/>
      <c r="BCL70" s="486"/>
      <c r="BCM70" s="486"/>
      <c r="BCN70" s="486"/>
      <c r="BCO70" s="486"/>
      <c r="BCP70" s="486"/>
      <c r="BCQ70" s="486"/>
      <c r="BCR70" s="487"/>
      <c r="BCS70" s="485"/>
      <c r="BCT70" s="486"/>
      <c r="BCU70" s="486"/>
      <c r="BCV70" s="486"/>
      <c r="BCW70" s="486"/>
      <c r="BCX70" s="486"/>
      <c r="BCY70" s="486"/>
      <c r="BCZ70" s="487"/>
      <c r="BDA70" s="485"/>
      <c r="BDB70" s="486"/>
      <c r="BDC70" s="486"/>
      <c r="BDD70" s="486"/>
      <c r="BDE70" s="486"/>
      <c r="BDF70" s="486"/>
      <c r="BDG70" s="486"/>
      <c r="BDH70" s="487"/>
      <c r="BDI70" s="485"/>
      <c r="BDJ70" s="486"/>
      <c r="BDK70" s="486"/>
      <c r="BDL70" s="486"/>
      <c r="BDM70" s="486"/>
      <c r="BDN70" s="486"/>
      <c r="BDO70" s="486"/>
      <c r="BDP70" s="487"/>
      <c r="BDQ70" s="485"/>
      <c r="BDR70" s="486"/>
      <c r="BDS70" s="486"/>
      <c r="BDT70" s="486"/>
      <c r="BDU70" s="486"/>
      <c r="BDV70" s="486"/>
      <c r="BDW70" s="486"/>
      <c r="BDX70" s="487"/>
      <c r="BDY70" s="485"/>
      <c r="BDZ70" s="486"/>
      <c r="BEA70" s="486"/>
      <c r="BEB70" s="486"/>
      <c r="BEC70" s="486"/>
      <c r="BED70" s="486"/>
      <c r="BEE70" s="486"/>
      <c r="BEF70" s="487"/>
      <c r="BEG70" s="485"/>
      <c r="BEH70" s="486"/>
      <c r="BEI70" s="486"/>
      <c r="BEJ70" s="486"/>
      <c r="BEK70" s="486"/>
      <c r="BEL70" s="486"/>
      <c r="BEM70" s="486"/>
      <c r="BEN70" s="487"/>
      <c r="BEO70" s="485"/>
      <c r="BEP70" s="486"/>
      <c r="BEQ70" s="486"/>
      <c r="BER70" s="486"/>
      <c r="BES70" s="486"/>
      <c r="BET70" s="486"/>
      <c r="BEU70" s="486"/>
      <c r="BEV70" s="487"/>
      <c r="BEW70" s="485"/>
      <c r="BEX70" s="486"/>
      <c r="BEY70" s="486"/>
      <c r="BEZ70" s="486"/>
      <c r="BFA70" s="486"/>
      <c r="BFB70" s="486"/>
      <c r="BFC70" s="486"/>
      <c r="BFD70" s="487"/>
      <c r="BFE70" s="485"/>
      <c r="BFF70" s="486"/>
      <c r="BFG70" s="486"/>
      <c r="BFH70" s="486"/>
      <c r="BFI70" s="486"/>
      <c r="BFJ70" s="486"/>
      <c r="BFK70" s="486"/>
      <c r="BFL70" s="487"/>
      <c r="BFM70" s="485"/>
      <c r="BFN70" s="486"/>
      <c r="BFO70" s="486"/>
      <c r="BFP70" s="486"/>
      <c r="BFQ70" s="486"/>
      <c r="BFR70" s="486"/>
      <c r="BFS70" s="486"/>
      <c r="BFT70" s="487"/>
      <c r="BFU70" s="485"/>
      <c r="BFV70" s="486"/>
      <c r="BFW70" s="486"/>
      <c r="BFX70" s="486"/>
      <c r="BFY70" s="486"/>
      <c r="BFZ70" s="486"/>
      <c r="BGA70" s="486"/>
      <c r="BGB70" s="487"/>
      <c r="BGC70" s="485"/>
      <c r="BGD70" s="486"/>
      <c r="BGE70" s="486"/>
      <c r="BGF70" s="486"/>
      <c r="BGG70" s="486"/>
      <c r="BGH70" s="486"/>
      <c r="BGI70" s="486"/>
      <c r="BGJ70" s="487"/>
      <c r="BGK70" s="485"/>
      <c r="BGL70" s="486"/>
      <c r="BGM70" s="486"/>
      <c r="BGN70" s="486"/>
      <c r="BGO70" s="486"/>
      <c r="BGP70" s="486"/>
      <c r="BGQ70" s="486"/>
      <c r="BGR70" s="487"/>
      <c r="BGS70" s="485"/>
      <c r="BGT70" s="486"/>
      <c r="BGU70" s="486"/>
      <c r="BGV70" s="486"/>
      <c r="BGW70" s="486"/>
      <c r="BGX70" s="486"/>
      <c r="BGY70" s="486"/>
      <c r="BGZ70" s="487"/>
      <c r="BHA70" s="485"/>
      <c r="BHB70" s="486"/>
      <c r="BHC70" s="486"/>
      <c r="BHD70" s="486"/>
      <c r="BHE70" s="486"/>
      <c r="BHF70" s="486"/>
      <c r="BHG70" s="486"/>
      <c r="BHH70" s="487"/>
      <c r="BHI70" s="485"/>
      <c r="BHJ70" s="486"/>
      <c r="BHK70" s="486"/>
      <c r="BHL70" s="486"/>
      <c r="BHM70" s="486"/>
      <c r="BHN70" s="486"/>
      <c r="BHO70" s="486"/>
      <c r="BHP70" s="487"/>
      <c r="BHQ70" s="485"/>
      <c r="BHR70" s="486"/>
      <c r="BHS70" s="486"/>
      <c r="BHT70" s="486"/>
      <c r="BHU70" s="486"/>
      <c r="BHV70" s="486"/>
      <c r="BHW70" s="486"/>
      <c r="BHX70" s="487"/>
      <c r="BHY70" s="485"/>
      <c r="BHZ70" s="486"/>
      <c r="BIA70" s="486"/>
      <c r="BIB70" s="486"/>
      <c r="BIC70" s="486"/>
      <c r="BID70" s="486"/>
      <c r="BIE70" s="486"/>
      <c r="BIF70" s="487"/>
      <c r="BIG70" s="485"/>
      <c r="BIH70" s="486"/>
      <c r="BII70" s="486"/>
      <c r="BIJ70" s="486"/>
      <c r="BIK70" s="486"/>
      <c r="BIL70" s="486"/>
      <c r="BIM70" s="486"/>
      <c r="BIN70" s="487"/>
      <c r="BIO70" s="485"/>
      <c r="BIP70" s="486"/>
      <c r="BIQ70" s="486"/>
      <c r="BIR70" s="486"/>
      <c r="BIS70" s="486"/>
      <c r="BIT70" s="486"/>
      <c r="BIU70" s="486"/>
      <c r="BIV70" s="487"/>
      <c r="BIW70" s="485"/>
      <c r="BIX70" s="486"/>
      <c r="BIY70" s="486"/>
      <c r="BIZ70" s="486"/>
      <c r="BJA70" s="486"/>
      <c r="BJB70" s="486"/>
      <c r="BJC70" s="486"/>
      <c r="BJD70" s="487"/>
      <c r="BJE70" s="485"/>
      <c r="BJF70" s="486"/>
      <c r="BJG70" s="486"/>
      <c r="BJH70" s="486"/>
      <c r="BJI70" s="486"/>
      <c r="BJJ70" s="486"/>
      <c r="BJK70" s="486"/>
      <c r="BJL70" s="487"/>
      <c r="BJM70" s="485"/>
      <c r="BJN70" s="486"/>
      <c r="BJO70" s="486"/>
      <c r="BJP70" s="486"/>
      <c r="BJQ70" s="486"/>
      <c r="BJR70" s="486"/>
      <c r="BJS70" s="486"/>
      <c r="BJT70" s="487"/>
      <c r="BJU70" s="485"/>
      <c r="BJV70" s="486"/>
      <c r="BJW70" s="486"/>
      <c r="BJX70" s="486"/>
      <c r="BJY70" s="486"/>
      <c r="BJZ70" s="486"/>
      <c r="BKA70" s="486"/>
      <c r="BKB70" s="487"/>
      <c r="BKC70" s="485"/>
      <c r="BKD70" s="486"/>
      <c r="BKE70" s="486"/>
      <c r="BKF70" s="486"/>
      <c r="BKG70" s="486"/>
      <c r="BKH70" s="486"/>
      <c r="BKI70" s="486"/>
      <c r="BKJ70" s="487"/>
      <c r="BKK70" s="485"/>
      <c r="BKL70" s="486"/>
      <c r="BKM70" s="486"/>
      <c r="BKN70" s="486"/>
      <c r="BKO70" s="486"/>
      <c r="BKP70" s="486"/>
      <c r="BKQ70" s="486"/>
      <c r="BKR70" s="487"/>
      <c r="BKS70" s="485"/>
      <c r="BKT70" s="486"/>
      <c r="BKU70" s="486"/>
      <c r="BKV70" s="486"/>
      <c r="BKW70" s="486"/>
      <c r="BKX70" s="486"/>
      <c r="BKY70" s="486"/>
      <c r="BKZ70" s="487"/>
      <c r="BLA70" s="485"/>
      <c r="BLB70" s="486"/>
      <c r="BLC70" s="486"/>
      <c r="BLD70" s="486"/>
      <c r="BLE70" s="486"/>
      <c r="BLF70" s="486"/>
      <c r="BLG70" s="486"/>
      <c r="BLH70" s="487"/>
      <c r="BLI70" s="485"/>
      <c r="BLJ70" s="486"/>
      <c r="BLK70" s="486"/>
      <c r="BLL70" s="486"/>
      <c r="BLM70" s="486"/>
      <c r="BLN70" s="486"/>
      <c r="BLO70" s="486"/>
      <c r="BLP70" s="487"/>
      <c r="BLQ70" s="485"/>
      <c r="BLR70" s="486"/>
      <c r="BLS70" s="486"/>
      <c r="BLT70" s="486"/>
      <c r="BLU70" s="486"/>
      <c r="BLV70" s="486"/>
      <c r="BLW70" s="486"/>
      <c r="BLX70" s="487"/>
      <c r="BLY70" s="485"/>
      <c r="BLZ70" s="486"/>
      <c r="BMA70" s="486"/>
      <c r="BMB70" s="486"/>
      <c r="BMC70" s="486"/>
      <c r="BMD70" s="486"/>
      <c r="BME70" s="486"/>
      <c r="BMF70" s="487"/>
      <c r="BMG70" s="485"/>
      <c r="BMH70" s="486"/>
      <c r="BMI70" s="486"/>
      <c r="BMJ70" s="486"/>
      <c r="BMK70" s="486"/>
      <c r="BML70" s="486"/>
      <c r="BMM70" s="486"/>
      <c r="BMN70" s="487"/>
      <c r="BMO70" s="485"/>
      <c r="BMP70" s="486"/>
      <c r="BMQ70" s="486"/>
      <c r="BMR70" s="486"/>
      <c r="BMS70" s="486"/>
      <c r="BMT70" s="486"/>
      <c r="BMU70" s="486"/>
      <c r="BMV70" s="487"/>
      <c r="BMW70" s="485"/>
      <c r="BMX70" s="486"/>
      <c r="BMY70" s="486"/>
      <c r="BMZ70" s="486"/>
      <c r="BNA70" s="486"/>
      <c r="BNB70" s="486"/>
      <c r="BNC70" s="486"/>
      <c r="BND70" s="487"/>
      <c r="BNE70" s="485"/>
      <c r="BNF70" s="486"/>
      <c r="BNG70" s="486"/>
      <c r="BNH70" s="486"/>
      <c r="BNI70" s="486"/>
      <c r="BNJ70" s="486"/>
      <c r="BNK70" s="486"/>
      <c r="BNL70" s="487"/>
      <c r="BNM70" s="485"/>
      <c r="BNN70" s="486"/>
      <c r="BNO70" s="486"/>
      <c r="BNP70" s="486"/>
      <c r="BNQ70" s="486"/>
      <c r="BNR70" s="486"/>
      <c r="BNS70" s="486"/>
      <c r="BNT70" s="487"/>
      <c r="BNU70" s="485"/>
      <c r="BNV70" s="486"/>
      <c r="BNW70" s="486"/>
      <c r="BNX70" s="486"/>
      <c r="BNY70" s="486"/>
      <c r="BNZ70" s="486"/>
      <c r="BOA70" s="486"/>
      <c r="BOB70" s="487"/>
      <c r="BOC70" s="485"/>
      <c r="BOD70" s="486"/>
      <c r="BOE70" s="486"/>
      <c r="BOF70" s="486"/>
      <c r="BOG70" s="486"/>
      <c r="BOH70" s="486"/>
      <c r="BOI70" s="486"/>
      <c r="BOJ70" s="487"/>
      <c r="BOK70" s="485"/>
      <c r="BOL70" s="486"/>
      <c r="BOM70" s="486"/>
      <c r="BON70" s="486"/>
      <c r="BOO70" s="486"/>
      <c r="BOP70" s="486"/>
      <c r="BOQ70" s="486"/>
      <c r="BOR70" s="487"/>
      <c r="BOS70" s="485"/>
      <c r="BOT70" s="486"/>
      <c r="BOU70" s="486"/>
      <c r="BOV70" s="486"/>
      <c r="BOW70" s="486"/>
      <c r="BOX70" s="486"/>
      <c r="BOY70" s="486"/>
      <c r="BOZ70" s="487"/>
      <c r="BPA70" s="485"/>
      <c r="BPB70" s="486"/>
      <c r="BPC70" s="486"/>
      <c r="BPD70" s="486"/>
      <c r="BPE70" s="486"/>
      <c r="BPF70" s="486"/>
      <c r="BPG70" s="486"/>
      <c r="BPH70" s="487"/>
      <c r="BPI70" s="485"/>
      <c r="BPJ70" s="486"/>
      <c r="BPK70" s="486"/>
      <c r="BPL70" s="486"/>
      <c r="BPM70" s="486"/>
      <c r="BPN70" s="486"/>
      <c r="BPO70" s="486"/>
      <c r="BPP70" s="487"/>
      <c r="BPQ70" s="485"/>
      <c r="BPR70" s="486"/>
      <c r="BPS70" s="486"/>
      <c r="BPT70" s="486"/>
      <c r="BPU70" s="486"/>
      <c r="BPV70" s="486"/>
      <c r="BPW70" s="486"/>
      <c r="BPX70" s="487"/>
      <c r="BPY70" s="485"/>
      <c r="BPZ70" s="486"/>
      <c r="BQA70" s="486"/>
      <c r="BQB70" s="486"/>
      <c r="BQC70" s="486"/>
      <c r="BQD70" s="486"/>
      <c r="BQE70" s="486"/>
      <c r="BQF70" s="487"/>
      <c r="BQG70" s="485"/>
      <c r="BQH70" s="486"/>
      <c r="BQI70" s="486"/>
      <c r="BQJ70" s="486"/>
      <c r="BQK70" s="486"/>
      <c r="BQL70" s="486"/>
      <c r="BQM70" s="486"/>
      <c r="BQN70" s="487"/>
      <c r="BQO70" s="485"/>
      <c r="BQP70" s="486"/>
      <c r="BQQ70" s="486"/>
      <c r="BQR70" s="486"/>
      <c r="BQS70" s="486"/>
      <c r="BQT70" s="486"/>
      <c r="BQU70" s="486"/>
      <c r="BQV70" s="487"/>
      <c r="BQW70" s="485"/>
      <c r="BQX70" s="486"/>
      <c r="BQY70" s="486"/>
      <c r="BQZ70" s="486"/>
      <c r="BRA70" s="486"/>
      <c r="BRB70" s="486"/>
      <c r="BRC70" s="486"/>
      <c r="BRD70" s="487"/>
      <c r="BRE70" s="485"/>
      <c r="BRF70" s="486"/>
      <c r="BRG70" s="486"/>
      <c r="BRH70" s="486"/>
      <c r="BRI70" s="486"/>
      <c r="BRJ70" s="486"/>
      <c r="BRK70" s="486"/>
      <c r="BRL70" s="487"/>
      <c r="BRM70" s="485"/>
      <c r="BRN70" s="486"/>
      <c r="BRO70" s="486"/>
      <c r="BRP70" s="486"/>
      <c r="BRQ70" s="486"/>
      <c r="BRR70" s="486"/>
      <c r="BRS70" s="486"/>
      <c r="BRT70" s="487"/>
      <c r="BRU70" s="485"/>
      <c r="BRV70" s="486"/>
      <c r="BRW70" s="486"/>
      <c r="BRX70" s="486"/>
      <c r="BRY70" s="486"/>
      <c r="BRZ70" s="486"/>
      <c r="BSA70" s="486"/>
      <c r="BSB70" s="487"/>
      <c r="BSC70" s="485"/>
      <c r="BSD70" s="486"/>
      <c r="BSE70" s="486"/>
      <c r="BSF70" s="486"/>
      <c r="BSG70" s="486"/>
      <c r="BSH70" s="486"/>
      <c r="BSI70" s="486"/>
      <c r="BSJ70" s="487"/>
      <c r="BSK70" s="485"/>
      <c r="BSL70" s="486"/>
      <c r="BSM70" s="486"/>
      <c r="BSN70" s="486"/>
      <c r="BSO70" s="486"/>
      <c r="BSP70" s="486"/>
      <c r="BSQ70" s="486"/>
      <c r="BSR70" s="487"/>
      <c r="BSS70" s="485"/>
      <c r="BST70" s="486"/>
      <c r="BSU70" s="486"/>
      <c r="BSV70" s="486"/>
      <c r="BSW70" s="486"/>
      <c r="BSX70" s="486"/>
      <c r="BSY70" s="486"/>
      <c r="BSZ70" s="487"/>
      <c r="BTA70" s="485"/>
      <c r="BTB70" s="486"/>
      <c r="BTC70" s="486"/>
      <c r="BTD70" s="486"/>
      <c r="BTE70" s="486"/>
      <c r="BTF70" s="486"/>
      <c r="BTG70" s="486"/>
      <c r="BTH70" s="487"/>
      <c r="BTI70" s="485"/>
      <c r="BTJ70" s="486"/>
      <c r="BTK70" s="486"/>
      <c r="BTL70" s="486"/>
      <c r="BTM70" s="486"/>
      <c r="BTN70" s="486"/>
      <c r="BTO70" s="486"/>
      <c r="BTP70" s="487"/>
      <c r="BTQ70" s="485"/>
      <c r="BTR70" s="486"/>
      <c r="BTS70" s="486"/>
      <c r="BTT70" s="486"/>
      <c r="BTU70" s="486"/>
      <c r="BTV70" s="486"/>
      <c r="BTW70" s="486"/>
      <c r="BTX70" s="487"/>
      <c r="BTY70" s="485"/>
      <c r="BTZ70" s="486"/>
      <c r="BUA70" s="486"/>
      <c r="BUB70" s="486"/>
      <c r="BUC70" s="486"/>
      <c r="BUD70" s="486"/>
      <c r="BUE70" s="486"/>
      <c r="BUF70" s="487"/>
      <c r="BUG70" s="485"/>
      <c r="BUH70" s="486"/>
      <c r="BUI70" s="486"/>
      <c r="BUJ70" s="486"/>
      <c r="BUK70" s="486"/>
      <c r="BUL70" s="486"/>
      <c r="BUM70" s="486"/>
      <c r="BUN70" s="487"/>
      <c r="BUO70" s="485"/>
      <c r="BUP70" s="486"/>
      <c r="BUQ70" s="486"/>
      <c r="BUR70" s="486"/>
      <c r="BUS70" s="486"/>
      <c r="BUT70" s="486"/>
      <c r="BUU70" s="486"/>
      <c r="BUV70" s="487"/>
      <c r="BUW70" s="485"/>
      <c r="BUX70" s="486"/>
      <c r="BUY70" s="486"/>
      <c r="BUZ70" s="486"/>
      <c r="BVA70" s="486"/>
      <c r="BVB70" s="486"/>
      <c r="BVC70" s="486"/>
      <c r="BVD70" s="487"/>
      <c r="BVE70" s="485"/>
      <c r="BVF70" s="486"/>
      <c r="BVG70" s="486"/>
      <c r="BVH70" s="486"/>
      <c r="BVI70" s="486"/>
      <c r="BVJ70" s="486"/>
      <c r="BVK70" s="486"/>
      <c r="BVL70" s="487"/>
      <c r="BVM70" s="485"/>
      <c r="BVN70" s="486"/>
      <c r="BVO70" s="486"/>
      <c r="BVP70" s="486"/>
      <c r="BVQ70" s="486"/>
      <c r="BVR70" s="486"/>
      <c r="BVS70" s="486"/>
      <c r="BVT70" s="487"/>
      <c r="BVU70" s="485"/>
      <c r="BVV70" s="486"/>
      <c r="BVW70" s="486"/>
      <c r="BVX70" s="486"/>
      <c r="BVY70" s="486"/>
      <c r="BVZ70" s="486"/>
      <c r="BWA70" s="486"/>
      <c r="BWB70" s="487"/>
      <c r="BWC70" s="485"/>
      <c r="BWD70" s="486"/>
      <c r="BWE70" s="486"/>
      <c r="BWF70" s="486"/>
      <c r="BWG70" s="486"/>
      <c r="BWH70" s="486"/>
      <c r="BWI70" s="486"/>
      <c r="BWJ70" s="487"/>
      <c r="BWK70" s="485"/>
      <c r="BWL70" s="486"/>
      <c r="BWM70" s="486"/>
      <c r="BWN70" s="486"/>
      <c r="BWO70" s="486"/>
      <c r="BWP70" s="486"/>
      <c r="BWQ70" s="486"/>
      <c r="BWR70" s="487"/>
      <c r="BWS70" s="485"/>
      <c r="BWT70" s="486"/>
      <c r="BWU70" s="486"/>
      <c r="BWV70" s="486"/>
      <c r="BWW70" s="486"/>
      <c r="BWX70" s="486"/>
      <c r="BWY70" s="486"/>
      <c r="BWZ70" s="487"/>
      <c r="BXA70" s="485"/>
      <c r="BXB70" s="486"/>
      <c r="BXC70" s="486"/>
      <c r="BXD70" s="486"/>
      <c r="BXE70" s="486"/>
      <c r="BXF70" s="486"/>
      <c r="BXG70" s="486"/>
      <c r="BXH70" s="487"/>
      <c r="BXI70" s="485"/>
      <c r="BXJ70" s="486"/>
      <c r="BXK70" s="486"/>
      <c r="BXL70" s="486"/>
      <c r="BXM70" s="486"/>
      <c r="BXN70" s="486"/>
      <c r="BXO70" s="486"/>
      <c r="BXP70" s="487"/>
      <c r="BXQ70" s="485"/>
      <c r="BXR70" s="486"/>
      <c r="BXS70" s="486"/>
      <c r="BXT70" s="486"/>
      <c r="BXU70" s="486"/>
      <c r="BXV70" s="486"/>
      <c r="BXW70" s="486"/>
      <c r="BXX70" s="487"/>
      <c r="BXY70" s="485"/>
      <c r="BXZ70" s="486"/>
      <c r="BYA70" s="486"/>
      <c r="BYB70" s="486"/>
      <c r="BYC70" s="486"/>
      <c r="BYD70" s="486"/>
      <c r="BYE70" s="486"/>
      <c r="BYF70" s="487"/>
      <c r="BYG70" s="485"/>
      <c r="BYH70" s="486"/>
      <c r="BYI70" s="486"/>
      <c r="BYJ70" s="486"/>
      <c r="BYK70" s="486"/>
      <c r="BYL70" s="486"/>
      <c r="BYM70" s="486"/>
      <c r="BYN70" s="487"/>
      <c r="BYO70" s="485"/>
      <c r="BYP70" s="486"/>
      <c r="BYQ70" s="486"/>
      <c r="BYR70" s="486"/>
      <c r="BYS70" s="486"/>
      <c r="BYT70" s="486"/>
      <c r="BYU70" s="486"/>
      <c r="BYV70" s="487"/>
      <c r="BYW70" s="485"/>
      <c r="BYX70" s="486"/>
      <c r="BYY70" s="486"/>
      <c r="BYZ70" s="486"/>
      <c r="BZA70" s="486"/>
      <c r="BZB70" s="486"/>
      <c r="BZC70" s="486"/>
      <c r="BZD70" s="487"/>
      <c r="BZE70" s="485"/>
      <c r="BZF70" s="486"/>
      <c r="BZG70" s="486"/>
      <c r="BZH70" s="486"/>
      <c r="BZI70" s="486"/>
      <c r="BZJ70" s="486"/>
      <c r="BZK70" s="486"/>
      <c r="BZL70" s="487"/>
      <c r="BZM70" s="485"/>
      <c r="BZN70" s="486"/>
      <c r="BZO70" s="486"/>
      <c r="BZP70" s="486"/>
      <c r="BZQ70" s="486"/>
      <c r="BZR70" s="486"/>
      <c r="BZS70" s="486"/>
      <c r="BZT70" s="487"/>
      <c r="BZU70" s="485"/>
      <c r="BZV70" s="486"/>
      <c r="BZW70" s="486"/>
      <c r="BZX70" s="486"/>
      <c r="BZY70" s="486"/>
      <c r="BZZ70" s="486"/>
      <c r="CAA70" s="486"/>
      <c r="CAB70" s="487"/>
      <c r="CAC70" s="485"/>
      <c r="CAD70" s="486"/>
      <c r="CAE70" s="486"/>
      <c r="CAF70" s="486"/>
      <c r="CAG70" s="486"/>
      <c r="CAH70" s="486"/>
      <c r="CAI70" s="486"/>
      <c r="CAJ70" s="487"/>
      <c r="CAK70" s="485"/>
      <c r="CAL70" s="486"/>
      <c r="CAM70" s="486"/>
      <c r="CAN70" s="486"/>
      <c r="CAO70" s="486"/>
      <c r="CAP70" s="486"/>
      <c r="CAQ70" s="486"/>
      <c r="CAR70" s="487"/>
      <c r="CAS70" s="485"/>
      <c r="CAT70" s="486"/>
      <c r="CAU70" s="486"/>
      <c r="CAV70" s="486"/>
      <c r="CAW70" s="486"/>
      <c r="CAX70" s="486"/>
      <c r="CAY70" s="486"/>
      <c r="CAZ70" s="487"/>
      <c r="CBA70" s="485"/>
      <c r="CBB70" s="486"/>
      <c r="CBC70" s="486"/>
      <c r="CBD70" s="486"/>
      <c r="CBE70" s="486"/>
      <c r="CBF70" s="486"/>
      <c r="CBG70" s="486"/>
      <c r="CBH70" s="487"/>
      <c r="CBI70" s="485"/>
      <c r="CBJ70" s="486"/>
      <c r="CBK70" s="486"/>
      <c r="CBL70" s="486"/>
      <c r="CBM70" s="486"/>
      <c r="CBN70" s="486"/>
      <c r="CBO70" s="486"/>
      <c r="CBP70" s="487"/>
      <c r="CBQ70" s="485"/>
      <c r="CBR70" s="486"/>
      <c r="CBS70" s="486"/>
      <c r="CBT70" s="486"/>
      <c r="CBU70" s="486"/>
      <c r="CBV70" s="486"/>
      <c r="CBW70" s="486"/>
      <c r="CBX70" s="487"/>
      <c r="CBY70" s="485"/>
      <c r="CBZ70" s="486"/>
      <c r="CCA70" s="486"/>
      <c r="CCB70" s="486"/>
      <c r="CCC70" s="486"/>
      <c r="CCD70" s="486"/>
      <c r="CCE70" s="486"/>
      <c r="CCF70" s="487"/>
      <c r="CCG70" s="485"/>
      <c r="CCH70" s="486"/>
      <c r="CCI70" s="486"/>
      <c r="CCJ70" s="486"/>
      <c r="CCK70" s="486"/>
      <c r="CCL70" s="486"/>
      <c r="CCM70" s="486"/>
      <c r="CCN70" s="487"/>
      <c r="CCO70" s="485"/>
      <c r="CCP70" s="486"/>
      <c r="CCQ70" s="486"/>
      <c r="CCR70" s="486"/>
      <c r="CCS70" s="486"/>
      <c r="CCT70" s="486"/>
      <c r="CCU70" s="486"/>
      <c r="CCV70" s="487"/>
      <c r="CCW70" s="485"/>
      <c r="CCX70" s="486"/>
      <c r="CCY70" s="486"/>
      <c r="CCZ70" s="486"/>
      <c r="CDA70" s="486"/>
      <c r="CDB70" s="486"/>
      <c r="CDC70" s="486"/>
      <c r="CDD70" s="487"/>
      <c r="CDE70" s="485"/>
      <c r="CDF70" s="486"/>
      <c r="CDG70" s="486"/>
      <c r="CDH70" s="486"/>
      <c r="CDI70" s="486"/>
      <c r="CDJ70" s="486"/>
      <c r="CDK70" s="486"/>
      <c r="CDL70" s="487"/>
      <c r="CDM70" s="485"/>
      <c r="CDN70" s="486"/>
      <c r="CDO70" s="486"/>
      <c r="CDP70" s="486"/>
      <c r="CDQ70" s="486"/>
      <c r="CDR70" s="486"/>
      <c r="CDS70" s="486"/>
      <c r="CDT70" s="487"/>
      <c r="CDU70" s="485"/>
      <c r="CDV70" s="486"/>
      <c r="CDW70" s="486"/>
      <c r="CDX70" s="486"/>
      <c r="CDY70" s="486"/>
      <c r="CDZ70" s="486"/>
      <c r="CEA70" s="486"/>
      <c r="CEB70" s="487"/>
      <c r="CEC70" s="485"/>
      <c r="CED70" s="486"/>
      <c r="CEE70" s="486"/>
      <c r="CEF70" s="486"/>
      <c r="CEG70" s="486"/>
      <c r="CEH70" s="486"/>
      <c r="CEI70" s="486"/>
      <c r="CEJ70" s="487"/>
      <c r="CEK70" s="485"/>
      <c r="CEL70" s="486"/>
      <c r="CEM70" s="486"/>
      <c r="CEN70" s="486"/>
      <c r="CEO70" s="486"/>
      <c r="CEP70" s="486"/>
      <c r="CEQ70" s="486"/>
      <c r="CER70" s="487"/>
      <c r="CES70" s="485"/>
      <c r="CET70" s="486"/>
      <c r="CEU70" s="486"/>
      <c r="CEV70" s="486"/>
      <c r="CEW70" s="486"/>
      <c r="CEX70" s="486"/>
      <c r="CEY70" s="486"/>
      <c r="CEZ70" s="487"/>
      <c r="CFA70" s="485"/>
      <c r="CFB70" s="486"/>
      <c r="CFC70" s="486"/>
      <c r="CFD70" s="486"/>
      <c r="CFE70" s="486"/>
      <c r="CFF70" s="486"/>
      <c r="CFG70" s="486"/>
      <c r="CFH70" s="487"/>
      <c r="CFI70" s="485"/>
      <c r="CFJ70" s="486"/>
      <c r="CFK70" s="486"/>
      <c r="CFL70" s="486"/>
      <c r="CFM70" s="486"/>
      <c r="CFN70" s="486"/>
      <c r="CFO70" s="486"/>
      <c r="CFP70" s="487"/>
      <c r="CFQ70" s="485"/>
      <c r="CFR70" s="486"/>
      <c r="CFS70" s="486"/>
      <c r="CFT70" s="486"/>
      <c r="CFU70" s="486"/>
      <c r="CFV70" s="486"/>
      <c r="CFW70" s="486"/>
      <c r="CFX70" s="487"/>
      <c r="CFY70" s="485"/>
      <c r="CFZ70" s="486"/>
      <c r="CGA70" s="486"/>
      <c r="CGB70" s="486"/>
      <c r="CGC70" s="486"/>
      <c r="CGD70" s="486"/>
      <c r="CGE70" s="486"/>
      <c r="CGF70" s="487"/>
      <c r="CGG70" s="485"/>
      <c r="CGH70" s="486"/>
      <c r="CGI70" s="486"/>
      <c r="CGJ70" s="486"/>
      <c r="CGK70" s="486"/>
      <c r="CGL70" s="486"/>
      <c r="CGM70" s="486"/>
      <c r="CGN70" s="487"/>
      <c r="CGO70" s="485"/>
      <c r="CGP70" s="486"/>
      <c r="CGQ70" s="486"/>
      <c r="CGR70" s="486"/>
      <c r="CGS70" s="486"/>
      <c r="CGT70" s="486"/>
      <c r="CGU70" s="486"/>
      <c r="CGV70" s="487"/>
      <c r="CGW70" s="485"/>
      <c r="CGX70" s="486"/>
      <c r="CGY70" s="486"/>
      <c r="CGZ70" s="486"/>
      <c r="CHA70" s="486"/>
      <c r="CHB70" s="486"/>
      <c r="CHC70" s="486"/>
      <c r="CHD70" s="487"/>
      <c r="CHE70" s="485"/>
      <c r="CHF70" s="486"/>
      <c r="CHG70" s="486"/>
      <c r="CHH70" s="486"/>
      <c r="CHI70" s="486"/>
      <c r="CHJ70" s="486"/>
      <c r="CHK70" s="486"/>
      <c r="CHL70" s="487"/>
      <c r="CHM70" s="485"/>
      <c r="CHN70" s="486"/>
      <c r="CHO70" s="486"/>
      <c r="CHP70" s="486"/>
      <c r="CHQ70" s="486"/>
      <c r="CHR70" s="486"/>
      <c r="CHS70" s="486"/>
      <c r="CHT70" s="487"/>
      <c r="CHU70" s="485"/>
      <c r="CHV70" s="486"/>
      <c r="CHW70" s="486"/>
      <c r="CHX70" s="486"/>
      <c r="CHY70" s="486"/>
      <c r="CHZ70" s="486"/>
      <c r="CIA70" s="486"/>
      <c r="CIB70" s="487"/>
      <c r="CIC70" s="485"/>
      <c r="CID70" s="486"/>
      <c r="CIE70" s="486"/>
      <c r="CIF70" s="486"/>
      <c r="CIG70" s="486"/>
      <c r="CIH70" s="486"/>
      <c r="CII70" s="486"/>
      <c r="CIJ70" s="487"/>
      <c r="CIK70" s="485"/>
      <c r="CIL70" s="486"/>
      <c r="CIM70" s="486"/>
      <c r="CIN70" s="486"/>
      <c r="CIO70" s="486"/>
      <c r="CIP70" s="486"/>
      <c r="CIQ70" s="486"/>
      <c r="CIR70" s="487"/>
      <c r="CIS70" s="485"/>
      <c r="CIT70" s="486"/>
      <c r="CIU70" s="486"/>
      <c r="CIV70" s="486"/>
      <c r="CIW70" s="486"/>
      <c r="CIX70" s="486"/>
      <c r="CIY70" s="486"/>
      <c r="CIZ70" s="487"/>
      <c r="CJA70" s="485"/>
      <c r="CJB70" s="486"/>
      <c r="CJC70" s="486"/>
      <c r="CJD70" s="486"/>
      <c r="CJE70" s="486"/>
      <c r="CJF70" s="486"/>
      <c r="CJG70" s="486"/>
      <c r="CJH70" s="487"/>
      <c r="CJI70" s="485"/>
      <c r="CJJ70" s="486"/>
      <c r="CJK70" s="486"/>
      <c r="CJL70" s="486"/>
      <c r="CJM70" s="486"/>
      <c r="CJN70" s="486"/>
      <c r="CJO70" s="486"/>
      <c r="CJP70" s="487"/>
      <c r="CJQ70" s="485"/>
      <c r="CJR70" s="486"/>
      <c r="CJS70" s="486"/>
      <c r="CJT70" s="486"/>
      <c r="CJU70" s="486"/>
      <c r="CJV70" s="486"/>
      <c r="CJW70" s="486"/>
      <c r="CJX70" s="487"/>
      <c r="CJY70" s="485"/>
      <c r="CJZ70" s="486"/>
      <c r="CKA70" s="486"/>
      <c r="CKB70" s="486"/>
      <c r="CKC70" s="486"/>
      <c r="CKD70" s="486"/>
      <c r="CKE70" s="486"/>
      <c r="CKF70" s="487"/>
      <c r="CKG70" s="485"/>
      <c r="CKH70" s="486"/>
      <c r="CKI70" s="486"/>
      <c r="CKJ70" s="486"/>
      <c r="CKK70" s="486"/>
      <c r="CKL70" s="486"/>
      <c r="CKM70" s="486"/>
      <c r="CKN70" s="487"/>
      <c r="CKO70" s="485"/>
      <c r="CKP70" s="486"/>
      <c r="CKQ70" s="486"/>
      <c r="CKR70" s="486"/>
      <c r="CKS70" s="486"/>
      <c r="CKT70" s="486"/>
      <c r="CKU70" s="486"/>
      <c r="CKV70" s="487"/>
      <c r="CKW70" s="485"/>
      <c r="CKX70" s="486"/>
      <c r="CKY70" s="486"/>
      <c r="CKZ70" s="486"/>
      <c r="CLA70" s="486"/>
      <c r="CLB70" s="486"/>
      <c r="CLC70" s="486"/>
      <c r="CLD70" s="487"/>
      <c r="CLE70" s="485"/>
      <c r="CLF70" s="486"/>
      <c r="CLG70" s="486"/>
      <c r="CLH70" s="486"/>
      <c r="CLI70" s="486"/>
      <c r="CLJ70" s="486"/>
      <c r="CLK70" s="486"/>
      <c r="CLL70" s="487"/>
      <c r="CLM70" s="485"/>
      <c r="CLN70" s="486"/>
      <c r="CLO70" s="486"/>
      <c r="CLP70" s="486"/>
      <c r="CLQ70" s="486"/>
      <c r="CLR70" s="486"/>
      <c r="CLS70" s="486"/>
      <c r="CLT70" s="487"/>
      <c r="CLU70" s="485"/>
      <c r="CLV70" s="486"/>
      <c r="CLW70" s="486"/>
      <c r="CLX70" s="486"/>
      <c r="CLY70" s="486"/>
      <c r="CLZ70" s="486"/>
      <c r="CMA70" s="486"/>
      <c r="CMB70" s="487"/>
      <c r="CMC70" s="485"/>
      <c r="CMD70" s="486"/>
      <c r="CME70" s="486"/>
      <c r="CMF70" s="486"/>
      <c r="CMG70" s="486"/>
      <c r="CMH70" s="486"/>
      <c r="CMI70" s="486"/>
      <c r="CMJ70" s="487"/>
      <c r="CMK70" s="485"/>
      <c r="CML70" s="486"/>
      <c r="CMM70" s="486"/>
      <c r="CMN70" s="486"/>
      <c r="CMO70" s="486"/>
      <c r="CMP70" s="486"/>
      <c r="CMQ70" s="486"/>
      <c r="CMR70" s="487"/>
      <c r="CMS70" s="485"/>
      <c r="CMT70" s="486"/>
      <c r="CMU70" s="486"/>
      <c r="CMV70" s="486"/>
      <c r="CMW70" s="486"/>
      <c r="CMX70" s="486"/>
      <c r="CMY70" s="486"/>
      <c r="CMZ70" s="487"/>
      <c r="CNA70" s="485"/>
      <c r="CNB70" s="486"/>
      <c r="CNC70" s="486"/>
      <c r="CND70" s="486"/>
      <c r="CNE70" s="486"/>
      <c r="CNF70" s="486"/>
      <c r="CNG70" s="486"/>
      <c r="CNH70" s="487"/>
      <c r="CNI70" s="485"/>
      <c r="CNJ70" s="486"/>
      <c r="CNK70" s="486"/>
      <c r="CNL70" s="486"/>
      <c r="CNM70" s="486"/>
      <c r="CNN70" s="486"/>
      <c r="CNO70" s="486"/>
      <c r="CNP70" s="487"/>
      <c r="CNQ70" s="485"/>
      <c r="CNR70" s="486"/>
      <c r="CNS70" s="486"/>
      <c r="CNT70" s="486"/>
      <c r="CNU70" s="486"/>
      <c r="CNV70" s="486"/>
      <c r="CNW70" s="486"/>
      <c r="CNX70" s="487"/>
      <c r="CNY70" s="485"/>
      <c r="CNZ70" s="486"/>
      <c r="COA70" s="486"/>
      <c r="COB70" s="486"/>
      <c r="COC70" s="486"/>
      <c r="COD70" s="486"/>
      <c r="COE70" s="486"/>
      <c r="COF70" s="487"/>
      <c r="COG70" s="485"/>
      <c r="COH70" s="486"/>
      <c r="COI70" s="486"/>
      <c r="COJ70" s="486"/>
      <c r="COK70" s="486"/>
      <c r="COL70" s="486"/>
      <c r="COM70" s="486"/>
      <c r="CON70" s="487"/>
      <c r="COO70" s="485"/>
      <c r="COP70" s="486"/>
      <c r="COQ70" s="486"/>
      <c r="COR70" s="486"/>
      <c r="COS70" s="486"/>
      <c r="COT70" s="486"/>
      <c r="COU70" s="486"/>
      <c r="COV70" s="487"/>
      <c r="COW70" s="485"/>
      <c r="COX70" s="486"/>
      <c r="COY70" s="486"/>
      <c r="COZ70" s="486"/>
      <c r="CPA70" s="486"/>
      <c r="CPB70" s="486"/>
      <c r="CPC70" s="486"/>
      <c r="CPD70" s="487"/>
      <c r="CPE70" s="485"/>
      <c r="CPF70" s="486"/>
      <c r="CPG70" s="486"/>
      <c r="CPH70" s="486"/>
      <c r="CPI70" s="486"/>
      <c r="CPJ70" s="486"/>
      <c r="CPK70" s="486"/>
      <c r="CPL70" s="487"/>
      <c r="CPM70" s="485"/>
      <c r="CPN70" s="486"/>
      <c r="CPO70" s="486"/>
      <c r="CPP70" s="486"/>
      <c r="CPQ70" s="486"/>
      <c r="CPR70" s="486"/>
      <c r="CPS70" s="486"/>
      <c r="CPT70" s="487"/>
      <c r="CPU70" s="485"/>
      <c r="CPV70" s="486"/>
      <c r="CPW70" s="486"/>
      <c r="CPX70" s="486"/>
      <c r="CPY70" s="486"/>
      <c r="CPZ70" s="486"/>
      <c r="CQA70" s="486"/>
      <c r="CQB70" s="487"/>
      <c r="CQC70" s="485"/>
      <c r="CQD70" s="486"/>
      <c r="CQE70" s="486"/>
      <c r="CQF70" s="486"/>
      <c r="CQG70" s="486"/>
      <c r="CQH70" s="486"/>
      <c r="CQI70" s="486"/>
      <c r="CQJ70" s="487"/>
      <c r="CQK70" s="485"/>
      <c r="CQL70" s="486"/>
      <c r="CQM70" s="486"/>
      <c r="CQN70" s="486"/>
      <c r="CQO70" s="486"/>
      <c r="CQP70" s="486"/>
      <c r="CQQ70" s="486"/>
      <c r="CQR70" s="487"/>
      <c r="CQS70" s="485"/>
      <c r="CQT70" s="486"/>
      <c r="CQU70" s="486"/>
      <c r="CQV70" s="486"/>
      <c r="CQW70" s="486"/>
      <c r="CQX70" s="486"/>
      <c r="CQY70" s="486"/>
      <c r="CQZ70" s="487"/>
      <c r="CRA70" s="485"/>
      <c r="CRB70" s="486"/>
      <c r="CRC70" s="486"/>
      <c r="CRD70" s="486"/>
      <c r="CRE70" s="486"/>
      <c r="CRF70" s="486"/>
      <c r="CRG70" s="486"/>
      <c r="CRH70" s="487"/>
      <c r="CRI70" s="485"/>
      <c r="CRJ70" s="486"/>
      <c r="CRK70" s="486"/>
      <c r="CRL70" s="486"/>
      <c r="CRM70" s="486"/>
      <c r="CRN70" s="486"/>
      <c r="CRO70" s="486"/>
      <c r="CRP70" s="487"/>
      <c r="CRQ70" s="485"/>
      <c r="CRR70" s="486"/>
      <c r="CRS70" s="486"/>
      <c r="CRT70" s="486"/>
      <c r="CRU70" s="486"/>
      <c r="CRV70" s="486"/>
      <c r="CRW70" s="486"/>
      <c r="CRX70" s="487"/>
      <c r="CRY70" s="485"/>
      <c r="CRZ70" s="486"/>
      <c r="CSA70" s="486"/>
      <c r="CSB70" s="486"/>
      <c r="CSC70" s="486"/>
      <c r="CSD70" s="486"/>
      <c r="CSE70" s="486"/>
      <c r="CSF70" s="487"/>
      <c r="CSG70" s="485"/>
      <c r="CSH70" s="486"/>
      <c r="CSI70" s="486"/>
      <c r="CSJ70" s="486"/>
      <c r="CSK70" s="486"/>
      <c r="CSL70" s="486"/>
      <c r="CSM70" s="486"/>
      <c r="CSN70" s="487"/>
      <c r="CSO70" s="485"/>
      <c r="CSP70" s="486"/>
      <c r="CSQ70" s="486"/>
      <c r="CSR70" s="486"/>
      <c r="CSS70" s="486"/>
      <c r="CST70" s="486"/>
      <c r="CSU70" s="486"/>
      <c r="CSV70" s="487"/>
      <c r="CSW70" s="485"/>
      <c r="CSX70" s="486"/>
      <c r="CSY70" s="486"/>
      <c r="CSZ70" s="486"/>
      <c r="CTA70" s="486"/>
      <c r="CTB70" s="486"/>
      <c r="CTC70" s="486"/>
      <c r="CTD70" s="487"/>
      <c r="CTE70" s="485"/>
      <c r="CTF70" s="486"/>
      <c r="CTG70" s="486"/>
      <c r="CTH70" s="486"/>
      <c r="CTI70" s="486"/>
      <c r="CTJ70" s="486"/>
      <c r="CTK70" s="486"/>
      <c r="CTL70" s="487"/>
      <c r="CTM70" s="485"/>
      <c r="CTN70" s="486"/>
      <c r="CTO70" s="486"/>
      <c r="CTP70" s="486"/>
      <c r="CTQ70" s="486"/>
      <c r="CTR70" s="486"/>
      <c r="CTS70" s="486"/>
      <c r="CTT70" s="487"/>
      <c r="CTU70" s="485"/>
      <c r="CTV70" s="486"/>
      <c r="CTW70" s="486"/>
      <c r="CTX70" s="486"/>
      <c r="CTY70" s="486"/>
      <c r="CTZ70" s="486"/>
      <c r="CUA70" s="486"/>
      <c r="CUB70" s="487"/>
      <c r="CUC70" s="485"/>
      <c r="CUD70" s="486"/>
      <c r="CUE70" s="486"/>
      <c r="CUF70" s="486"/>
      <c r="CUG70" s="486"/>
      <c r="CUH70" s="486"/>
      <c r="CUI70" s="486"/>
      <c r="CUJ70" s="487"/>
      <c r="CUK70" s="485"/>
      <c r="CUL70" s="486"/>
      <c r="CUM70" s="486"/>
      <c r="CUN70" s="486"/>
      <c r="CUO70" s="486"/>
      <c r="CUP70" s="486"/>
      <c r="CUQ70" s="486"/>
      <c r="CUR70" s="487"/>
      <c r="CUS70" s="485"/>
      <c r="CUT70" s="486"/>
      <c r="CUU70" s="486"/>
      <c r="CUV70" s="486"/>
      <c r="CUW70" s="486"/>
      <c r="CUX70" s="486"/>
      <c r="CUY70" s="486"/>
      <c r="CUZ70" s="487"/>
      <c r="CVA70" s="485"/>
      <c r="CVB70" s="486"/>
      <c r="CVC70" s="486"/>
      <c r="CVD70" s="486"/>
      <c r="CVE70" s="486"/>
      <c r="CVF70" s="486"/>
      <c r="CVG70" s="486"/>
      <c r="CVH70" s="487"/>
      <c r="CVI70" s="485"/>
      <c r="CVJ70" s="486"/>
      <c r="CVK70" s="486"/>
      <c r="CVL70" s="486"/>
      <c r="CVM70" s="486"/>
      <c r="CVN70" s="486"/>
      <c r="CVO70" s="486"/>
      <c r="CVP70" s="487"/>
      <c r="CVQ70" s="485"/>
      <c r="CVR70" s="486"/>
      <c r="CVS70" s="486"/>
      <c r="CVT70" s="486"/>
      <c r="CVU70" s="486"/>
      <c r="CVV70" s="486"/>
      <c r="CVW70" s="486"/>
      <c r="CVX70" s="487"/>
      <c r="CVY70" s="485"/>
      <c r="CVZ70" s="486"/>
      <c r="CWA70" s="486"/>
      <c r="CWB70" s="486"/>
      <c r="CWC70" s="486"/>
      <c r="CWD70" s="486"/>
      <c r="CWE70" s="486"/>
      <c r="CWF70" s="487"/>
      <c r="CWG70" s="485"/>
      <c r="CWH70" s="486"/>
      <c r="CWI70" s="486"/>
      <c r="CWJ70" s="486"/>
      <c r="CWK70" s="486"/>
      <c r="CWL70" s="486"/>
      <c r="CWM70" s="486"/>
      <c r="CWN70" s="487"/>
      <c r="CWO70" s="485"/>
      <c r="CWP70" s="486"/>
      <c r="CWQ70" s="486"/>
      <c r="CWR70" s="486"/>
      <c r="CWS70" s="486"/>
      <c r="CWT70" s="486"/>
      <c r="CWU70" s="486"/>
      <c r="CWV70" s="487"/>
      <c r="CWW70" s="485"/>
      <c r="CWX70" s="486"/>
      <c r="CWY70" s="486"/>
      <c r="CWZ70" s="486"/>
      <c r="CXA70" s="486"/>
      <c r="CXB70" s="486"/>
      <c r="CXC70" s="486"/>
      <c r="CXD70" s="487"/>
      <c r="CXE70" s="485"/>
      <c r="CXF70" s="486"/>
      <c r="CXG70" s="486"/>
      <c r="CXH70" s="486"/>
      <c r="CXI70" s="486"/>
      <c r="CXJ70" s="486"/>
      <c r="CXK70" s="486"/>
      <c r="CXL70" s="487"/>
      <c r="CXM70" s="485"/>
      <c r="CXN70" s="486"/>
      <c r="CXO70" s="486"/>
      <c r="CXP70" s="486"/>
      <c r="CXQ70" s="486"/>
      <c r="CXR70" s="486"/>
      <c r="CXS70" s="486"/>
      <c r="CXT70" s="487"/>
      <c r="CXU70" s="485"/>
      <c r="CXV70" s="486"/>
      <c r="CXW70" s="486"/>
      <c r="CXX70" s="486"/>
      <c r="CXY70" s="486"/>
      <c r="CXZ70" s="486"/>
      <c r="CYA70" s="486"/>
      <c r="CYB70" s="487"/>
      <c r="CYC70" s="485"/>
      <c r="CYD70" s="486"/>
      <c r="CYE70" s="486"/>
      <c r="CYF70" s="486"/>
      <c r="CYG70" s="486"/>
      <c r="CYH70" s="486"/>
      <c r="CYI70" s="486"/>
      <c r="CYJ70" s="487"/>
      <c r="CYK70" s="485"/>
      <c r="CYL70" s="486"/>
      <c r="CYM70" s="486"/>
      <c r="CYN70" s="486"/>
      <c r="CYO70" s="486"/>
      <c r="CYP70" s="486"/>
      <c r="CYQ70" s="486"/>
      <c r="CYR70" s="487"/>
      <c r="CYS70" s="485"/>
      <c r="CYT70" s="486"/>
      <c r="CYU70" s="486"/>
      <c r="CYV70" s="486"/>
      <c r="CYW70" s="486"/>
      <c r="CYX70" s="486"/>
      <c r="CYY70" s="486"/>
      <c r="CYZ70" s="487"/>
      <c r="CZA70" s="485"/>
      <c r="CZB70" s="486"/>
      <c r="CZC70" s="486"/>
      <c r="CZD70" s="486"/>
      <c r="CZE70" s="486"/>
      <c r="CZF70" s="486"/>
      <c r="CZG70" s="486"/>
      <c r="CZH70" s="487"/>
      <c r="CZI70" s="485"/>
      <c r="CZJ70" s="486"/>
      <c r="CZK70" s="486"/>
      <c r="CZL70" s="486"/>
      <c r="CZM70" s="486"/>
      <c r="CZN70" s="486"/>
      <c r="CZO70" s="486"/>
      <c r="CZP70" s="487"/>
      <c r="CZQ70" s="485"/>
      <c r="CZR70" s="486"/>
      <c r="CZS70" s="486"/>
      <c r="CZT70" s="486"/>
      <c r="CZU70" s="486"/>
      <c r="CZV70" s="486"/>
      <c r="CZW70" s="486"/>
      <c r="CZX70" s="487"/>
      <c r="CZY70" s="485"/>
      <c r="CZZ70" s="486"/>
      <c r="DAA70" s="486"/>
      <c r="DAB70" s="486"/>
      <c r="DAC70" s="486"/>
      <c r="DAD70" s="486"/>
      <c r="DAE70" s="486"/>
      <c r="DAF70" s="487"/>
      <c r="DAG70" s="485"/>
      <c r="DAH70" s="486"/>
      <c r="DAI70" s="486"/>
      <c r="DAJ70" s="486"/>
      <c r="DAK70" s="486"/>
      <c r="DAL70" s="486"/>
      <c r="DAM70" s="486"/>
      <c r="DAN70" s="487"/>
      <c r="DAO70" s="485"/>
      <c r="DAP70" s="486"/>
      <c r="DAQ70" s="486"/>
      <c r="DAR70" s="486"/>
      <c r="DAS70" s="486"/>
      <c r="DAT70" s="486"/>
      <c r="DAU70" s="486"/>
      <c r="DAV70" s="487"/>
      <c r="DAW70" s="485"/>
      <c r="DAX70" s="486"/>
      <c r="DAY70" s="486"/>
      <c r="DAZ70" s="486"/>
      <c r="DBA70" s="486"/>
      <c r="DBB70" s="486"/>
      <c r="DBC70" s="486"/>
      <c r="DBD70" s="487"/>
      <c r="DBE70" s="485"/>
      <c r="DBF70" s="486"/>
      <c r="DBG70" s="486"/>
      <c r="DBH70" s="486"/>
      <c r="DBI70" s="486"/>
      <c r="DBJ70" s="486"/>
      <c r="DBK70" s="486"/>
      <c r="DBL70" s="487"/>
      <c r="DBM70" s="485"/>
      <c r="DBN70" s="486"/>
      <c r="DBO70" s="486"/>
      <c r="DBP70" s="486"/>
      <c r="DBQ70" s="486"/>
      <c r="DBR70" s="486"/>
      <c r="DBS70" s="486"/>
      <c r="DBT70" s="487"/>
      <c r="DBU70" s="485"/>
      <c r="DBV70" s="486"/>
      <c r="DBW70" s="486"/>
      <c r="DBX70" s="486"/>
      <c r="DBY70" s="486"/>
      <c r="DBZ70" s="486"/>
      <c r="DCA70" s="486"/>
      <c r="DCB70" s="487"/>
      <c r="DCC70" s="485"/>
      <c r="DCD70" s="486"/>
      <c r="DCE70" s="486"/>
      <c r="DCF70" s="486"/>
      <c r="DCG70" s="486"/>
      <c r="DCH70" s="486"/>
      <c r="DCI70" s="486"/>
      <c r="DCJ70" s="487"/>
      <c r="DCK70" s="485"/>
      <c r="DCL70" s="486"/>
      <c r="DCM70" s="486"/>
      <c r="DCN70" s="486"/>
      <c r="DCO70" s="486"/>
      <c r="DCP70" s="486"/>
      <c r="DCQ70" s="486"/>
      <c r="DCR70" s="487"/>
      <c r="DCS70" s="485"/>
      <c r="DCT70" s="486"/>
      <c r="DCU70" s="486"/>
      <c r="DCV70" s="486"/>
      <c r="DCW70" s="486"/>
      <c r="DCX70" s="486"/>
      <c r="DCY70" s="486"/>
      <c r="DCZ70" s="487"/>
      <c r="DDA70" s="485"/>
      <c r="DDB70" s="486"/>
      <c r="DDC70" s="486"/>
      <c r="DDD70" s="486"/>
      <c r="DDE70" s="486"/>
      <c r="DDF70" s="486"/>
      <c r="DDG70" s="486"/>
      <c r="DDH70" s="487"/>
      <c r="DDI70" s="485"/>
      <c r="DDJ70" s="486"/>
      <c r="DDK70" s="486"/>
      <c r="DDL70" s="486"/>
      <c r="DDM70" s="486"/>
      <c r="DDN70" s="486"/>
      <c r="DDO70" s="486"/>
      <c r="DDP70" s="487"/>
      <c r="DDQ70" s="485"/>
      <c r="DDR70" s="486"/>
      <c r="DDS70" s="486"/>
      <c r="DDT70" s="486"/>
      <c r="DDU70" s="486"/>
      <c r="DDV70" s="486"/>
      <c r="DDW70" s="486"/>
      <c r="DDX70" s="487"/>
      <c r="DDY70" s="485"/>
      <c r="DDZ70" s="486"/>
      <c r="DEA70" s="486"/>
      <c r="DEB70" s="486"/>
      <c r="DEC70" s="486"/>
      <c r="DED70" s="486"/>
      <c r="DEE70" s="486"/>
      <c r="DEF70" s="487"/>
      <c r="DEG70" s="485"/>
      <c r="DEH70" s="486"/>
      <c r="DEI70" s="486"/>
      <c r="DEJ70" s="486"/>
      <c r="DEK70" s="486"/>
      <c r="DEL70" s="486"/>
      <c r="DEM70" s="486"/>
      <c r="DEN70" s="487"/>
      <c r="DEO70" s="485"/>
      <c r="DEP70" s="486"/>
      <c r="DEQ70" s="486"/>
      <c r="DER70" s="486"/>
      <c r="DES70" s="486"/>
      <c r="DET70" s="486"/>
      <c r="DEU70" s="486"/>
      <c r="DEV70" s="487"/>
      <c r="DEW70" s="485"/>
      <c r="DEX70" s="486"/>
      <c r="DEY70" s="486"/>
      <c r="DEZ70" s="486"/>
      <c r="DFA70" s="486"/>
      <c r="DFB70" s="486"/>
      <c r="DFC70" s="486"/>
      <c r="DFD70" s="487"/>
      <c r="DFE70" s="485"/>
      <c r="DFF70" s="486"/>
      <c r="DFG70" s="486"/>
      <c r="DFH70" s="486"/>
      <c r="DFI70" s="486"/>
      <c r="DFJ70" s="486"/>
      <c r="DFK70" s="486"/>
      <c r="DFL70" s="487"/>
      <c r="DFM70" s="485"/>
      <c r="DFN70" s="486"/>
      <c r="DFO70" s="486"/>
      <c r="DFP70" s="486"/>
      <c r="DFQ70" s="486"/>
      <c r="DFR70" s="486"/>
      <c r="DFS70" s="486"/>
      <c r="DFT70" s="487"/>
      <c r="DFU70" s="485"/>
      <c r="DFV70" s="486"/>
      <c r="DFW70" s="486"/>
      <c r="DFX70" s="486"/>
      <c r="DFY70" s="486"/>
      <c r="DFZ70" s="486"/>
      <c r="DGA70" s="486"/>
      <c r="DGB70" s="487"/>
      <c r="DGC70" s="485"/>
      <c r="DGD70" s="486"/>
      <c r="DGE70" s="486"/>
      <c r="DGF70" s="486"/>
      <c r="DGG70" s="486"/>
      <c r="DGH70" s="486"/>
      <c r="DGI70" s="486"/>
      <c r="DGJ70" s="487"/>
      <c r="DGK70" s="485"/>
      <c r="DGL70" s="486"/>
      <c r="DGM70" s="486"/>
      <c r="DGN70" s="486"/>
      <c r="DGO70" s="486"/>
      <c r="DGP70" s="486"/>
      <c r="DGQ70" s="486"/>
      <c r="DGR70" s="487"/>
      <c r="DGS70" s="485"/>
      <c r="DGT70" s="486"/>
      <c r="DGU70" s="486"/>
      <c r="DGV70" s="486"/>
      <c r="DGW70" s="486"/>
      <c r="DGX70" s="486"/>
      <c r="DGY70" s="486"/>
      <c r="DGZ70" s="487"/>
      <c r="DHA70" s="485"/>
      <c r="DHB70" s="486"/>
      <c r="DHC70" s="486"/>
      <c r="DHD70" s="486"/>
      <c r="DHE70" s="486"/>
      <c r="DHF70" s="486"/>
      <c r="DHG70" s="486"/>
      <c r="DHH70" s="487"/>
      <c r="DHI70" s="485"/>
      <c r="DHJ70" s="486"/>
      <c r="DHK70" s="486"/>
      <c r="DHL70" s="486"/>
      <c r="DHM70" s="486"/>
      <c r="DHN70" s="486"/>
      <c r="DHO70" s="486"/>
      <c r="DHP70" s="487"/>
      <c r="DHQ70" s="485"/>
      <c r="DHR70" s="486"/>
      <c r="DHS70" s="486"/>
      <c r="DHT70" s="486"/>
      <c r="DHU70" s="486"/>
      <c r="DHV70" s="486"/>
      <c r="DHW70" s="486"/>
      <c r="DHX70" s="487"/>
      <c r="DHY70" s="485"/>
      <c r="DHZ70" s="486"/>
      <c r="DIA70" s="486"/>
      <c r="DIB70" s="486"/>
      <c r="DIC70" s="486"/>
      <c r="DID70" s="486"/>
      <c r="DIE70" s="486"/>
      <c r="DIF70" s="487"/>
      <c r="DIG70" s="485"/>
      <c r="DIH70" s="486"/>
      <c r="DII70" s="486"/>
      <c r="DIJ70" s="486"/>
      <c r="DIK70" s="486"/>
      <c r="DIL70" s="486"/>
      <c r="DIM70" s="486"/>
      <c r="DIN70" s="487"/>
      <c r="DIO70" s="485"/>
      <c r="DIP70" s="486"/>
      <c r="DIQ70" s="486"/>
      <c r="DIR70" s="486"/>
      <c r="DIS70" s="486"/>
      <c r="DIT70" s="486"/>
      <c r="DIU70" s="486"/>
      <c r="DIV70" s="487"/>
      <c r="DIW70" s="485"/>
      <c r="DIX70" s="486"/>
      <c r="DIY70" s="486"/>
      <c r="DIZ70" s="486"/>
      <c r="DJA70" s="486"/>
      <c r="DJB70" s="486"/>
      <c r="DJC70" s="486"/>
      <c r="DJD70" s="487"/>
      <c r="DJE70" s="485"/>
      <c r="DJF70" s="486"/>
      <c r="DJG70" s="486"/>
      <c r="DJH70" s="486"/>
      <c r="DJI70" s="486"/>
      <c r="DJJ70" s="486"/>
      <c r="DJK70" s="486"/>
      <c r="DJL70" s="487"/>
      <c r="DJM70" s="485"/>
      <c r="DJN70" s="486"/>
      <c r="DJO70" s="486"/>
      <c r="DJP70" s="486"/>
      <c r="DJQ70" s="486"/>
      <c r="DJR70" s="486"/>
      <c r="DJS70" s="486"/>
      <c r="DJT70" s="487"/>
      <c r="DJU70" s="485"/>
      <c r="DJV70" s="486"/>
      <c r="DJW70" s="486"/>
      <c r="DJX70" s="486"/>
      <c r="DJY70" s="486"/>
      <c r="DJZ70" s="486"/>
      <c r="DKA70" s="486"/>
      <c r="DKB70" s="487"/>
      <c r="DKC70" s="485"/>
      <c r="DKD70" s="486"/>
      <c r="DKE70" s="486"/>
      <c r="DKF70" s="486"/>
      <c r="DKG70" s="486"/>
      <c r="DKH70" s="486"/>
      <c r="DKI70" s="486"/>
      <c r="DKJ70" s="487"/>
      <c r="DKK70" s="485"/>
      <c r="DKL70" s="486"/>
      <c r="DKM70" s="486"/>
      <c r="DKN70" s="486"/>
      <c r="DKO70" s="486"/>
      <c r="DKP70" s="486"/>
      <c r="DKQ70" s="486"/>
      <c r="DKR70" s="487"/>
      <c r="DKS70" s="485"/>
      <c r="DKT70" s="486"/>
      <c r="DKU70" s="486"/>
      <c r="DKV70" s="486"/>
      <c r="DKW70" s="486"/>
      <c r="DKX70" s="486"/>
      <c r="DKY70" s="486"/>
      <c r="DKZ70" s="487"/>
      <c r="DLA70" s="485"/>
      <c r="DLB70" s="486"/>
      <c r="DLC70" s="486"/>
      <c r="DLD70" s="486"/>
      <c r="DLE70" s="486"/>
      <c r="DLF70" s="486"/>
      <c r="DLG70" s="486"/>
      <c r="DLH70" s="487"/>
      <c r="DLI70" s="485"/>
      <c r="DLJ70" s="486"/>
      <c r="DLK70" s="486"/>
      <c r="DLL70" s="486"/>
      <c r="DLM70" s="486"/>
      <c r="DLN70" s="486"/>
      <c r="DLO70" s="486"/>
      <c r="DLP70" s="487"/>
      <c r="DLQ70" s="485"/>
      <c r="DLR70" s="486"/>
      <c r="DLS70" s="486"/>
      <c r="DLT70" s="486"/>
      <c r="DLU70" s="486"/>
      <c r="DLV70" s="486"/>
      <c r="DLW70" s="486"/>
      <c r="DLX70" s="487"/>
      <c r="DLY70" s="485"/>
      <c r="DLZ70" s="486"/>
      <c r="DMA70" s="486"/>
      <c r="DMB70" s="486"/>
      <c r="DMC70" s="486"/>
      <c r="DMD70" s="486"/>
      <c r="DME70" s="486"/>
      <c r="DMF70" s="487"/>
      <c r="DMG70" s="485"/>
      <c r="DMH70" s="486"/>
      <c r="DMI70" s="486"/>
      <c r="DMJ70" s="486"/>
      <c r="DMK70" s="486"/>
      <c r="DML70" s="486"/>
      <c r="DMM70" s="486"/>
      <c r="DMN70" s="487"/>
      <c r="DMO70" s="485"/>
      <c r="DMP70" s="486"/>
      <c r="DMQ70" s="486"/>
      <c r="DMR70" s="486"/>
      <c r="DMS70" s="486"/>
      <c r="DMT70" s="486"/>
      <c r="DMU70" s="486"/>
      <c r="DMV70" s="487"/>
      <c r="DMW70" s="485"/>
      <c r="DMX70" s="486"/>
      <c r="DMY70" s="486"/>
      <c r="DMZ70" s="486"/>
      <c r="DNA70" s="486"/>
      <c r="DNB70" s="486"/>
      <c r="DNC70" s="486"/>
      <c r="DND70" s="487"/>
      <c r="DNE70" s="485"/>
      <c r="DNF70" s="486"/>
      <c r="DNG70" s="486"/>
      <c r="DNH70" s="486"/>
      <c r="DNI70" s="486"/>
      <c r="DNJ70" s="486"/>
      <c r="DNK70" s="486"/>
      <c r="DNL70" s="487"/>
      <c r="DNM70" s="485"/>
      <c r="DNN70" s="486"/>
      <c r="DNO70" s="486"/>
      <c r="DNP70" s="486"/>
      <c r="DNQ70" s="486"/>
      <c r="DNR70" s="486"/>
      <c r="DNS70" s="486"/>
      <c r="DNT70" s="487"/>
      <c r="DNU70" s="485"/>
      <c r="DNV70" s="486"/>
      <c r="DNW70" s="486"/>
      <c r="DNX70" s="486"/>
      <c r="DNY70" s="486"/>
      <c r="DNZ70" s="486"/>
      <c r="DOA70" s="486"/>
      <c r="DOB70" s="487"/>
      <c r="DOC70" s="485"/>
      <c r="DOD70" s="486"/>
      <c r="DOE70" s="486"/>
      <c r="DOF70" s="486"/>
      <c r="DOG70" s="486"/>
      <c r="DOH70" s="486"/>
      <c r="DOI70" s="486"/>
      <c r="DOJ70" s="487"/>
      <c r="DOK70" s="485"/>
      <c r="DOL70" s="486"/>
      <c r="DOM70" s="486"/>
      <c r="DON70" s="486"/>
      <c r="DOO70" s="486"/>
      <c r="DOP70" s="486"/>
      <c r="DOQ70" s="486"/>
      <c r="DOR70" s="487"/>
      <c r="DOS70" s="485"/>
      <c r="DOT70" s="486"/>
      <c r="DOU70" s="486"/>
      <c r="DOV70" s="486"/>
      <c r="DOW70" s="486"/>
      <c r="DOX70" s="486"/>
      <c r="DOY70" s="486"/>
      <c r="DOZ70" s="487"/>
      <c r="DPA70" s="485"/>
      <c r="DPB70" s="486"/>
      <c r="DPC70" s="486"/>
      <c r="DPD70" s="486"/>
      <c r="DPE70" s="486"/>
      <c r="DPF70" s="486"/>
      <c r="DPG70" s="486"/>
      <c r="DPH70" s="487"/>
      <c r="DPI70" s="485"/>
      <c r="DPJ70" s="486"/>
      <c r="DPK70" s="486"/>
      <c r="DPL70" s="486"/>
      <c r="DPM70" s="486"/>
      <c r="DPN70" s="486"/>
      <c r="DPO70" s="486"/>
      <c r="DPP70" s="487"/>
      <c r="DPQ70" s="485"/>
      <c r="DPR70" s="486"/>
      <c r="DPS70" s="486"/>
      <c r="DPT70" s="486"/>
      <c r="DPU70" s="486"/>
      <c r="DPV70" s="486"/>
      <c r="DPW70" s="486"/>
      <c r="DPX70" s="487"/>
      <c r="DPY70" s="485"/>
      <c r="DPZ70" s="486"/>
      <c r="DQA70" s="486"/>
      <c r="DQB70" s="486"/>
      <c r="DQC70" s="486"/>
      <c r="DQD70" s="486"/>
      <c r="DQE70" s="486"/>
      <c r="DQF70" s="487"/>
      <c r="DQG70" s="485"/>
      <c r="DQH70" s="486"/>
      <c r="DQI70" s="486"/>
      <c r="DQJ70" s="486"/>
      <c r="DQK70" s="486"/>
      <c r="DQL70" s="486"/>
      <c r="DQM70" s="486"/>
      <c r="DQN70" s="487"/>
      <c r="DQO70" s="485"/>
      <c r="DQP70" s="486"/>
      <c r="DQQ70" s="486"/>
      <c r="DQR70" s="486"/>
      <c r="DQS70" s="486"/>
      <c r="DQT70" s="486"/>
      <c r="DQU70" s="486"/>
      <c r="DQV70" s="487"/>
      <c r="DQW70" s="485"/>
      <c r="DQX70" s="486"/>
      <c r="DQY70" s="486"/>
      <c r="DQZ70" s="486"/>
      <c r="DRA70" s="486"/>
      <c r="DRB70" s="486"/>
      <c r="DRC70" s="486"/>
      <c r="DRD70" s="487"/>
      <c r="DRE70" s="485"/>
      <c r="DRF70" s="486"/>
      <c r="DRG70" s="486"/>
      <c r="DRH70" s="486"/>
      <c r="DRI70" s="486"/>
      <c r="DRJ70" s="486"/>
      <c r="DRK70" s="486"/>
      <c r="DRL70" s="487"/>
      <c r="DRM70" s="485"/>
      <c r="DRN70" s="486"/>
      <c r="DRO70" s="486"/>
      <c r="DRP70" s="486"/>
      <c r="DRQ70" s="486"/>
      <c r="DRR70" s="486"/>
      <c r="DRS70" s="486"/>
      <c r="DRT70" s="487"/>
      <c r="DRU70" s="485"/>
      <c r="DRV70" s="486"/>
      <c r="DRW70" s="486"/>
      <c r="DRX70" s="486"/>
      <c r="DRY70" s="486"/>
      <c r="DRZ70" s="486"/>
      <c r="DSA70" s="486"/>
      <c r="DSB70" s="487"/>
      <c r="DSC70" s="485"/>
      <c r="DSD70" s="486"/>
      <c r="DSE70" s="486"/>
      <c r="DSF70" s="486"/>
      <c r="DSG70" s="486"/>
      <c r="DSH70" s="486"/>
      <c r="DSI70" s="486"/>
      <c r="DSJ70" s="487"/>
      <c r="DSK70" s="485"/>
      <c r="DSL70" s="486"/>
      <c r="DSM70" s="486"/>
      <c r="DSN70" s="486"/>
      <c r="DSO70" s="486"/>
      <c r="DSP70" s="486"/>
      <c r="DSQ70" s="486"/>
      <c r="DSR70" s="487"/>
      <c r="DSS70" s="485"/>
      <c r="DST70" s="486"/>
      <c r="DSU70" s="486"/>
      <c r="DSV70" s="486"/>
      <c r="DSW70" s="486"/>
      <c r="DSX70" s="486"/>
      <c r="DSY70" s="486"/>
      <c r="DSZ70" s="487"/>
      <c r="DTA70" s="485"/>
      <c r="DTB70" s="486"/>
      <c r="DTC70" s="486"/>
      <c r="DTD70" s="486"/>
      <c r="DTE70" s="486"/>
      <c r="DTF70" s="486"/>
      <c r="DTG70" s="486"/>
      <c r="DTH70" s="487"/>
      <c r="DTI70" s="485"/>
      <c r="DTJ70" s="486"/>
      <c r="DTK70" s="486"/>
      <c r="DTL70" s="486"/>
      <c r="DTM70" s="486"/>
      <c r="DTN70" s="486"/>
      <c r="DTO70" s="486"/>
      <c r="DTP70" s="487"/>
      <c r="DTQ70" s="485"/>
      <c r="DTR70" s="486"/>
      <c r="DTS70" s="486"/>
      <c r="DTT70" s="486"/>
      <c r="DTU70" s="486"/>
      <c r="DTV70" s="486"/>
      <c r="DTW70" s="486"/>
      <c r="DTX70" s="487"/>
      <c r="DTY70" s="485"/>
      <c r="DTZ70" s="486"/>
      <c r="DUA70" s="486"/>
      <c r="DUB70" s="486"/>
      <c r="DUC70" s="486"/>
      <c r="DUD70" s="486"/>
      <c r="DUE70" s="486"/>
      <c r="DUF70" s="487"/>
      <c r="DUG70" s="485"/>
      <c r="DUH70" s="486"/>
      <c r="DUI70" s="486"/>
      <c r="DUJ70" s="486"/>
      <c r="DUK70" s="486"/>
      <c r="DUL70" s="486"/>
      <c r="DUM70" s="486"/>
      <c r="DUN70" s="487"/>
      <c r="DUO70" s="485"/>
      <c r="DUP70" s="486"/>
      <c r="DUQ70" s="486"/>
      <c r="DUR70" s="486"/>
      <c r="DUS70" s="486"/>
      <c r="DUT70" s="486"/>
      <c r="DUU70" s="486"/>
      <c r="DUV70" s="487"/>
      <c r="DUW70" s="485"/>
      <c r="DUX70" s="486"/>
      <c r="DUY70" s="486"/>
      <c r="DUZ70" s="486"/>
      <c r="DVA70" s="486"/>
      <c r="DVB70" s="486"/>
      <c r="DVC70" s="486"/>
      <c r="DVD70" s="487"/>
      <c r="DVE70" s="485"/>
      <c r="DVF70" s="486"/>
      <c r="DVG70" s="486"/>
      <c r="DVH70" s="486"/>
      <c r="DVI70" s="486"/>
      <c r="DVJ70" s="486"/>
      <c r="DVK70" s="486"/>
      <c r="DVL70" s="487"/>
      <c r="DVM70" s="485"/>
      <c r="DVN70" s="486"/>
      <c r="DVO70" s="486"/>
      <c r="DVP70" s="486"/>
      <c r="DVQ70" s="486"/>
      <c r="DVR70" s="486"/>
      <c r="DVS70" s="486"/>
      <c r="DVT70" s="487"/>
      <c r="DVU70" s="485"/>
      <c r="DVV70" s="486"/>
      <c r="DVW70" s="486"/>
      <c r="DVX70" s="486"/>
      <c r="DVY70" s="486"/>
      <c r="DVZ70" s="486"/>
      <c r="DWA70" s="486"/>
      <c r="DWB70" s="487"/>
      <c r="DWC70" s="485"/>
      <c r="DWD70" s="486"/>
      <c r="DWE70" s="486"/>
      <c r="DWF70" s="486"/>
      <c r="DWG70" s="486"/>
      <c r="DWH70" s="486"/>
      <c r="DWI70" s="486"/>
      <c r="DWJ70" s="487"/>
      <c r="DWK70" s="485"/>
      <c r="DWL70" s="486"/>
      <c r="DWM70" s="486"/>
      <c r="DWN70" s="486"/>
      <c r="DWO70" s="486"/>
      <c r="DWP70" s="486"/>
      <c r="DWQ70" s="486"/>
      <c r="DWR70" s="487"/>
      <c r="DWS70" s="485"/>
      <c r="DWT70" s="486"/>
      <c r="DWU70" s="486"/>
      <c r="DWV70" s="486"/>
      <c r="DWW70" s="486"/>
      <c r="DWX70" s="486"/>
      <c r="DWY70" s="486"/>
      <c r="DWZ70" s="487"/>
      <c r="DXA70" s="485"/>
      <c r="DXB70" s="486"/>
      <c r="DXC70" s="486"/>
      <c r="DXD70" s="486"/>
      <c r="DXE70" s="486"/>
      <c r="DXF70" s="486"/>
      <c r="DXG70" s="486"/>
      <c r="DXH70" s="487"/>
      <c r="DXI70" s="485"/>
      <c r="DXJ70" s="486"/>
      <c r="DXK70" s="486"/>
      <c r="DXL70" s="486"/>
      <c r="DXM70" s="486"/>
      <c r="DXN70" s="486"/>
      <c r="DXO70" s="486"/>
      <c r="DXP70" s="487"/>
      <c r="DXQ70" s="485"/>
      <c r="DXR70" s="486"/>
      <c r="DXS70" s="486"/>
      <c r="DXT70" s="486"/>
      <c r="DXU70" s="486"/>
      <c r="DXV70" s="486"/>
      <c r="DXW70" s="486"/>
      <c r="DXX70" s="487"/>
      <c r="DXY70" s="485"/>
      <c r="DXZ70" s="486"/>
      <c r="DYA70" s="486"/>
      <c r="DYB70" s="486"/>
      <c r="DYC70" s="486"/>
      <c r="DYD70" s="486"/>
      <c r="DYE70" s="486"/>
      <c r="DYF70" s="487"/>
      <c r="DYG70" s="485"/>
      <c r="DYH70" s="486"/>
      <c r="DYI70" s="486"/>
      <c r="DYJ70" s="486"/>
      <c r="DYK70" s="486"/>
      <c r="DYL70" s="486"/>
      <c r="DYM70" s="486"/>
      <c r="DYN70" s="487"/>
      <c r="DYO70" s="485"/>
      <c r="DYP70" s="486"/>
      <c r="DYQ70" s="486"/>
      <c r="DYR70" s="486"/>
      <c r="DYS70" s="486"/>
      <c r="DYT70" s="486"/>
      <c r="DYU70" s="486"/>
      <c r="DYV70" s="487"/>
      <c r="DYW70" s="485"/>
      <c r="DYX70" s="486"/>
      <c r="DYY70" s="486"/>
      <c r="DYZ70" s="486"/>
      <c r="DZA70" s="486"/>
      <c r="DZB70" s="486"/>
      <c r="DZC70" s="486"/>
      <c r="DZD70" s="487"/>
      <c r="DZE70" s="485"/>
      <c r="DZF70" s="486"/>
      <c r="DZG70" s="486"/>
      <c r="DZH70" s="486"/>
      <c r="DZI70" s="486"/>
      <c r="DZJ70" s="486"/>
      <c r="DZK70" s="486"/>
      <c r="DZL70" s="487"/>
      <c r="DZM70" s="485"/>
      <c r="DZN70" s="486"/>
      <c r="DZO70" s="486"/>
      <c r="DZP70" s="486"/>
      <c r="DZQ70" s="486"/>
      <c r="DZR70" s="486"/>
      <c r="DZS70" s="486"/>
      <c r="DZT70" s="487"/>
      <c r="DZU70" s="485"/>
      <c r="DZV70" s="486"/>
      <c r="DZW70" s="486"/>
      <c r="DZX70" s="486"/>
      <c r="DZY70" s="486"/>
      <c r="DZZ70" s="486"/>
      <c r="EAA70" s="486"/>
      <c r="EAB70" s="487"/>
      <c r="EAC70" s="485"/>
      <c r="EAD70" s="486"/>
      <c r="EAE70" s="486"/>
      <c r="EAF70" s="486"/>
      <c r="EAG70" s="486"/>
      <c r="EAH70" s="486"/>
      <c r="EAI70" s="486"/>
      <c r="EAJ70" s="487"/>
      <c r="EAK70" s="485"/>
      <c r="EAL70" s="486"/>
      <c r="EAM70" s="486"/>
      <c r="EAN70" s="486"/>
      <c r="EAO70" s="486"/>
      <c r="EAP70" s="486"/>
      <c r="EAQ70" s="486"/>
      <c r="EAR70" s="487"/>
      <c r="EAS70" s="485"/>
      <c r="EAT70" s="486"/>
      <c r="EAU70" s="486"/>
      <c r="EAV70" s="486"/>
      <c r="EAW70" s="486"/>
      <c r="EAX70" s="486"/>
      <c r="EAY70" s="486"/>
      <c r="EAZ70" s="487"/>
      <c r="EBA70" s="485"/>
      <c r="EBB70" s="486"/>
      <c r="EBC70" s="486"/>
      <c r="EBD70" s="486"/>
      <c r="EBE70" s="486"/>
      <c r="EBF70" s="486"/>
      <c r="EBG70" s="486"/>
      <c r="EBH70" s="487"/>
      <c r="EBI70" s="485"/>
      <c r="EBJ70" s="486"/>
      <c r="EBK70" s="486"/>
      <c r="EBL70" s="486"/>
      <c r="EBM70" s="486"/>
      <c r="EBN70" s="486"/>
      <c r="EBO70" s="486"/>
      <c r="EBP70" s="487"/>
      <c r="EBQ70" s="485"/>
      <c r="EBR70" s="486"/>
      <c r="EBS70" s="486"/>
      <c r="EBT70" s="486"/>
      <c r="EBU70" s="486"/>
      <c r="EBV70" s="486"/>
      <c r="EBW70" s="486"/>
      <c r="EBX70" s="487"/>
      <c r="EBY70" s="485"/>
      <c r="EBZ70" s="486"/>
      <c r="ECA70" s="486"/>
      <c r="ECB70" s="486"/>
      <c r="ECC70" s="486"/>
      <c r="ECD70" s="486"/>
      <c r="ECE70" s="486"/>
      <c r="ECF70" s="487"/>
      <c r="ECG70" s="485"/>
      <c r="ECH70" s="486"/>
      <c r="ECI70" s="486"/>
      <c r="ECJ70" s="486"/>
      <c r="ECK70" s="486"/>
      <c r="ECL70" s="486"/>
      <c r="ECM70" s="486"/>
      <c r="ECN70" s="487"/>
      <c r="ECO70" s="485"/>
      <c r="ECP70" s="486"/>
      <c r="ECQ70" s="486"/>
      <c r="ECR70" s="486"/>
      <c r="ECS70" s="486"/>
      <c r="ECT70" s="486"/>
      <c r="ECU70" s="486"/>
      <c r="ECV70" s="487"/>
      <c r="ECW70" s="485"/>
      <c r="ECX70" s="486"/>
      <c r="ECY70" s="486"/>
      <c r="ECZ70" s="486"/>
      <c r="EDA70" s="486"/>
      <c r="EDB70" s="486"/>
      <c r="EDC70" s="486"/>
      <c r="EDD70" s="487"/>
      <c r="EDE70" s="485"/>
      <c r="EDF70" s="486"/>
      <c r="EDG70" s="486"/>
      <c r="EDH70" s="486"/>
      <c r="EDI70" s="486"/>
      <c r="EDJ70" s="486"/>
      <c r="EDK70" s="486"/>
      <c r="EDL70" s="487"/>
      <c r="EDM70" s="485"/>
      <c r="EDN70" s="486"/>
      <c r="EDO70" s="486"/>
      <c r="EDP70" s="486"/>
      <c r="EDQ70" s="486"/>
      <c r="EDR70" s="486"/>
      <c r="EDS70" s="486"/>
      <c r="EDT70" s="487"/>
      <c r="EDU70" s="485"/>
      <c r="EDV70" s="486"/>
      <c r="EDW70" s="486"/>
      <c r="EDX70" s="486"/>
      <c r="EDY70" s="486"/>
      <c r="EDZ70" s="486"/>
      <c r="EEA70" s="486"/>
      <c r="EEB70" s="487"/>
      <c r="EEC70" s="485"/>
      <c r="EED70" s="486"/>
      <c r="EEE70" s="486"/>
      <c r="EEF70" s="486"/>
      <c r="EEG70" s="486"/>
      <c r="EEH70" s="486"/>
      <c r="EEI70" s="486"/>
      <c r="EEJ70" s="487"/>
      <c r="EEK70" s="485"/>
      <c r="EEL70" s="486"/>
      <c r="EEM70" s="486"/>
      <c r="EEN70" s="486"/>
      <c r="EEO70" s="486"/>
      <c r="EEP70" s="486"/>
      <c r="EEQ70" s="486"/>
      <c r="EER70" s="487"/>
      <c r="EES70" s="485"/>
      <c r="EET70" s="486"/>
      <c r="EEU70" s="486"/>
      <c r="EEV70" s="486"/>
      <c r="EEW70" s="486"/>
      <c r="EEX70" s="486"/>
      <c r="EEY70" s="486"/>
      <c r="EEZ70" s="487"/>
      <c r="EFA70" s="485"/>
      <c r="EFB70" s="486"/>
      <c r="EFC70" s="486"/>
      <c r="EFD70" s="486"/>
      <c r="EFE70" s="486"/>
      <c r="EFF70" s="486"/>
      <c r="EFG70" s="486"/>
      <c r="EFH70" s="487"/>
      <c r="EFI70" s="485"/>
      <c r="EFJ70" s="486"/>
      <c r="EFK70" s="486"/>
      <c r="EFL70" s="486"/>
      <c r="EFM70" s="486"/>
      <c r="EFN70" s="486"/>
      <c r="EFO70" s="486"/>
      <c r="EFP70" s="487"/>
      <c r="EFQ70" s="485"/>
      <c r="EFR70" s="486"/>
      <c r="EFS70" s="486"/>
      <c r="EFT70" s="486"/>
      <c r="EFU70" s="486"/>
      <c r="EFV70" s="486"/>
      <c r="EFW70" s="486"/>
      <c r="EFX70" s="487"/>
      <c r="EFY70" s="485"/>
      <c r="EFZ70" s="486"/>
      <c r="EGA70" s="486"/>
      <c r="EGB70" s="486"/>
      <c r="EGC70" s="486"/>
      <c r="EGD70" s="486"/>
      <c r="EGE70" s="486"/>
      <c r="EGF70" s="487"/>
      <c r="EGG70" s="485"/>
      <c r="EGH70" s="486"/>
      <c r="EGI70" s="486"/>
      <c r="EGJ70" s="486"/>
      <c r="EGK70" s="486"/>
      <c r="EGL70" s="486"/>
      <c r="EGM70" s="486"/>
      <c r="EGN70" s="487"/>
      <c r="EGO70" s="485"/>
      <c r="EGP70" s="486"/>
      <c r="EGQ70" s="486"/>
      <c r="EGR70" s="486"/>
      <c r="EGS70" s="486"/>
      <c r="EGT70" s="486"/>
      <c r="EGU70" s="486"/>
      <c r="EGV70" s="487"/>
      <c r="EGW70" s="485"/>
      <c r="EGX70" s="486"/>
      <c r="EGY70" s="486"/>
      <c r="EGZ70" s="486"/>
      <c r="EHA70" s="486"/>
      <c r="EHB70" s="486"/>
      <c r="EHC70" s="486"/>
      <c r="EHD70" s="487"/>
      <c r="EHE70" s="485"/>
      <c r="EHF70" s="486"/>
      <c r="EHG70" s="486"/>
      <c r="EHH70" s="486"/>
      <c r="EHI70" s="486"/>
      <c r="EHJ70" s="486"/>
      <c r="EHK70" s="486"/>
      <c r="EHL70" s="487"/>
      <c r="EHM70" s="485"/>
      <c r="EHN70" s="486"/>
      <c r="EHO70" s="486"/>
      <c r="EHP70" s="486"/>
      <c r="EHQ70" s="486"/>
      <c r="EHR70" s="486"/>
      <c r="EHS70" s="486"/>
      <c r="EHT70" s="487"/>
      <c r="EHU70" s="485"/>
      <c r="EHV70" s="486"/>
      <c r="EHW70" s="486"/>
      <c r="EHX70" s="486"/>
      <c r="EHY70" s="486"/>
      <c r="EHZ70" s="486"/>
      <c r="EIA70" s="486"/>
      <c r="EIB70" s="487"/>
      <c r="EIC70" s="485"/>
      <c r="EID70" s="486"/>
      <c r="EIE70" s="486"/>
      <c r="EIF70" s="486"/>
      <c r="EIG70" s="486"/>
      <c r="EIH70" s="486"/>
      <c r="EII70" s="486"/>
      <c r="EIJ70" s="487"/>
      <c r="EIK70" s="485"/>
      <c r="EIL70" s="486"/>
      <c r="EIM70" s="486"/>
      <c r="EIN70" s="486"/>
      <c r="EIO70" s="486"/>
      <c r="EIP70" s="486"/>
      <c r="EIQ70" s="486"/>
      <c r="EIR70" s="487"/>
      <c r="EIS70" s="485"/>
      <c r="EIT70" s="486"/>
      <c r="EIU70" s="486"/>
      <c r="EIV70" s="486"/>
      <c r="EIW70" s="486"/>
      <c r="EIX70" s="486"/>
      <c r="EIY70" s="486"/>
      <c r="EIZ70" s="487"/>
      <c r="EJA70" s="485"/>
      <c r="EJB70" s="486"/>
      <c r="EJC70" s="486"/>
      <c r="EJD70" s="486"/>
      <c r="EJE70" s="486"/>
      <c r="EJF70" s="486"/>
      <c r="EJG70" s="486"/>
      <c r="EJH70" s="487"/>
      <c r="EJI70" s="485"/>
      <c r="EJJ70" s="486"/>
      <c r="EJK70" s="486"/>
      <c r="EJL70" s="486"/>
      <c r="EJM70" s="486"/>
      <c r="EJN70" s="486"/>
      <c r="EJO70" s="486"/>
      <c r="EJP70" s="487"/>
      <c r="EJQ70" s="485"/>
      <c r="EJR70" s="486"/>
      <c r="EJS70" s="486"/>
      <c r="EJT70" s="486"/>
      <c r="EJU70" s="486"/>
      <c r="EJV70" s="486"/>
      <c r="EJW70" s="486"/>
      <c r="EJX70" s="487"/>
      <c r="EJY70" s="485"/>
      <c r="EJZ70" s="486"/>
      <c r="EKA70" s="486"/>
      <c r="EKB70" s="486"/>
      <c r="EKC70" s="486"/>
      <c r="EKD70" s="486"/>
      <c r="EKE70" s="486"/>
      <c r="EKF70" s="487"/>
      <c r="EKG70" s="485"/>
      <c r="EKH70" s="486"/>
      <c r="EKI70" s="486"/>
      <c r="EKJ70" s="486"/>
      <c r="EKK70" s="486"/>
      <c r="EKL70" s="486"/>
      <c r="EKM70" s="486"/>
      <c r="EKN70" s="487"/>
      <c r="EKO70" s="485"/>
      <c r="EKP70" s="486"/>
      <c r="EKQ70" s="486"/>
      <c r="EKR70" s="486"/>
      <c r="EKS70" s="486"/>
      <c r="EKT70" s="486"/>
      <c r="EKU70" s="486"/>
      <c r="EKV70" s="487"/>
      <c r="EKW70" s="485"/>
      <c r="EKX70" s="486"/>
      <c r="EKY70" s="486"/>
      <c r="EKZ70" s="486"/>
      <c r="ELA70" s="486"/>
      <c r="ELB70" s="486"/>
      <c r="ELC70" s="486"/>
      <c r="ELD70" s="487"/>
      <c r="ELE70" s="485"/>
      <c r="ELF70" s="486"/>
      <c r="ELG70" s="486"/>
      <c r="ELH70" s="486"/>
      <c r="ELI70" s="486"/>
      <c r="ELJ70" s="486"/>
      <c r="ELK70" s="486"/>
      <c r="ELL70" s="487"/>
      <c r="ELM70" s="485"/>
      <c r="ELN70" s="486"/>
      <c r="ELO70" s="486"/>
      <c r="ELP70" s="486"/>
      <c r="ELQ70" s="486"/>
      <c r="ELR70" s="486"/>
      <c r="ELS70" s="486"/>
      <c r="ELT70" s="487"/>
      <c r="ELU70" s="485"/>
      <c r="ELV70" s="486"/>
      <c r="ELW70" s="486"/>
      <c r="ELX70" s="486"/>
      <c r="ELY70" s="486"/>
      <c r="ELZ70" s="486"/>
      <c r="EMA70" s="486"/>
      <c r="EMB70" s="487"/>
      <c r="EMC70" s="485"/>
      <c r="EMD70" s="486"/>
      <c r="EME70" s="486"/>
      <c r="EMF70" s="486"/>
      <c r="EMG70" s="486"/>
      <c r="EMH70" s="486"/>
      <c r="EMI70" s="486"/>
      <c r="EMJ70" s="487"/>
      <c r="EMK70" s="485"/>
      <c r="EML70" s="486"/>
      <c r="EMM70" s="486"/>
      <c r="EMN70" s="486"/>
      <c r="EMO70" s="486"/>
      <c r="EMP70" s="486"/>
      <c r="EMQ70" s="486"/>
      <c r="EMR70" s="487"/>
      <c r="EMS70" s="485"/>
      <c r="EMT70" s="486"/>
      <c r="EMU70" s="486"/>
      <c r="EMV70" s="486"/>
      <c r="EMW70" s="486"/>
      <c r="EMX70" s="486"/>
      <c r="EMY70" s="486"/>
      <c r="EMZ70" s="487"/>
      <c r="ENA70" s="485"/>
      <c r="ENB70" s="486"/>
      <c r="ENC70" s="486"/>
      <c r="END70" s="486"/>
      <c r="ENE70" s="486"/>
      <c r="ENF70" s="486"/>
      <c r="ENG70" s="486"/>
      <c r="ENH70" s="487"/>
      <c r="ENI70" s="485"/>
      <c r="ENJ70" s="486"/>
      <c r="ENK70" s="486"/>
      <c r="ENL70" s="486"/>
      <c r="ENM70" s="486"/>
      <c r="ENN70" s="486"/>
      <c r="ENO70" s="486"/>
      <c r="ENP70" s="487"/>
      <c r="ENQ70" s="485"/>
      <c r="ENR70" s="486"/>
      <c r="ENS70" s="486"/>
      <c r="ENT70" s="486"/>
      <c r="ENU70" s="486"/>
      <c r="ENV70" s="486"/>
      <c r="ENW70" s="486"/>
      <c r="ENX70" s="487"/>
      <c r="ENY70" s="485"/>
      <c r="ENZ70" s="486"/>
      <c r="EOA70" s="486"/>
      <c r="EOB70" s="486"/>
      <c r="EOC70" s="486"/>
      <c r="EOD70" s="486"/>
      <c r="EOE70" s="486"/>
      <c r="EOF70" s="487"/>
      <c r="EOG70" s="485"/>
      <c r="EOH70" s="486"/>
      <c r="EOI70" s="486"/>
      <c r="EOJ70" s="486"/>
      <c r="EOK70" s="486"/>
      <c r="EOL70" s="486"/>
      <c r="EOM70" s="486"/>
      <c r="EON70" s="487"/>
      <c r="EOO70" s="485"/>
      <c r="EOP70" s="486"/>
      <c r="EOQ70" s="486"/>
      <c r="EOR70" s="486"/>
      <c r="EOS70" s="486"/>
      <c r="EOT70" s="486"/>
      <c r="EOU70" s="486"/>
      <c r="EOV70" s="487"/>
      <c r="EOW70" s="485"/>
      <c r="EOX70" s="486"/>
      <c r="EOY70" s="486"/>
      <c r="EOZ70" s="486"/>
      <c r="EPA70" s="486"/>
      <c r="EPB70" s="486"/>
      <c r="EPC70" s="486"/>
      <c r="EPD70" s="487"/>
      <c r="EPE70" s="485"/>
      <c r="EPF70" s="486"/>
      <c r="EPG70" s="486"/>
      <c r="EPH70" s="486"/>
      <c r="EPI70" s="486"/>
      <c r="EPJ70" s="486"/>
      <c r="EPK70" s="486"/>
      <c r="EPL70" s="487"/>
      <c r="EPM70" s="485"/>
      <c r="EPN70" s="486"/>
      <c r="EPO70" s="486"/>
      <c r="EPP70" s="486"/>
      <c r="EPQ70" s="486"/>
      <c r="EPR70" s="486"/>
      <c r="EPS70" s="486"/>
      <c r="EPT70" s="487"/>
      <c r="EPU70" s="485"/>
      <c r="EPV70" s="486"/>
      <c r="EPW70" s="486"/>
      <c r="EPX70" s="486"/>
      <c r="EPY70" s="486"/>
      <c r="EPZ70" s="486"/>
      <c r="EQA70" s="486"/>
      <c r="EQB70" s="487"/>
      <c r="EQC70" s="485"/>
      <c r="EQD70" s="486"/>
      <c r="EQE70" s="486"/>
      <c r="EQF70" s="486"/>
      <c r="EQG70" s="486"/>
      <c r="EQH70" s="486"/>
      <c r="EQI70" s="486"/>
      <c r="EQJ70" s="487"/>
      <c r="EQK70" s="485"/>
      <c r="EQL70" s="486"/>
      <c r="EQM70" s="486"/>
      <c r="EQN70" s="486"/>
      <c r="EQO70" s="486"/>
      <c r="EQP70" s="486"/>
      <c r="EQQ70" s="486"/>
      <c r="EQR70" s="487"/>
      <c r="EQS70" s="485"/>
      <c r="EQT70" s="486"/>
      <c r="EQU70" s="486"/>
      <c r="EQV70" s="486"/>
      <c r="EQW70" s="486"/>
      <c r="EQX70" s="486"/>
      <c r="EQY70" s="486"/>
      <c r="EQZ70" s="487"/>
      <c r="ERA70" s="485"/>
      <c r="ERB70" s="486"/>
      <c r="ERC70" s="486"/>
      <c r="ERD70" s="486"/>
      <c r="ERE70" s="486"/>
      <c r="ERF70" s="486"/>
      <c r="ERG70" s="486"/>
      <c r="ERH70" s="487"/>
      <c r="ERI70" s="485"/>
      <c r="ERJ70" s="486"/>
      <c r="ERK70" s="486"/>
      <c r="ERL70" s="486"/>
      <c r="ERM70" s="486"/>
      <c r="ERN70" s="486"/>
      <c r="ERO70" s="486"/>
      <c r="ERP70" s="487"/>
      <c r="ERQ70" s="485"/>
      <c r="ERR70" s="486"/>
      <c r="ERS70" s="486"/>
      <c r="ERT70" s="486"/>
      <c r="ERU70" s="486"/>
      <c r="ERV70" s="486"/>
      <c r="ERW70" s="486"/>
      <c r="ERX70" s="487"/>
      <c r="ERY70" s="485"/>
      <c r="ERZ70" s="486"/>
      <c r="ESA70" s="486"/>
      <c r="ESB70" s="486"/>
      <c r="ESC70" s="486"/>
      <c r="ESD70" s="486"/>
      <c r="ESE70" s="486"/>
      <c r="ESF70" s="487"/>
      <c r="ESG70" s="485"/>
      <c r="ESH70" s="486"/>
      <c r="ESI70" s="486"/>
      <c r="ESJ70" s="486"/>
      <c r="ESK70" s="486"/>
      <c r="ESL70" s="486"/>
      <c r="ESM70" s="486"/>
      <c r="ESN70" s="487"/>
      <c r="ESO70" s="485"/>
      <c r="ESP70" s="486"/>
      <c r="ESQ70" s="486"/>
      <c r="ESR70" s="486"/>
      <c r="ESS70" s="486"/>
      <c r="EST70" s="486"/>
      <c r="ESU70" s="486"/>
      <c r="ESV70" s="487"/>
      <c r="ESW70" s="485"/>
      <c r="ESX70" s="486"/>
      <c r="ESY70" s="486"/>
      <c r="ESZ70" s="486"/>
      <c r="ETA70" s="486"/>
      <c r="ETB70" s="486"/>
      <c r="ETC70" s="486"/>
      <c r="ETD70" s="487"/>
      <c r="ETE70" s="485"/>
      <c r="ETF70" s="486"/>
      <c r="ETG70" s="486"/>
      <c r="ETH70" s="486"/>
      <c r="ETI70" s="486"/>
      <c r="ETJ70" s="486"/>
      <c r="ETK70" s="486"/>
      <c r="ETL70" s="487"/>
      <c r="ETM70" s="485"/>
      <c r="ETN70" s="486"/>
      <c r="ETO70" s="486"/>
      <c r="ETP70" s="486"/>
      <c r="ETQ70" s="486"/>
      <c r="ETR70" s="486"/>
      <c r="ETS70" s="486"/>
      <c r="ETT70" s="487"/>
      <c r="ETU70" s="485"/>
      <c r="ETV70" s="486"/>
      <c r="ETW70" s="486"/>
      <c r="ETX70" s="486"/>
      <c r="ETY70" s="486"/>
      <c r="ETZ70" s="486"/>
      <c r="EUA70" s="486"/>
      <c r="EUB70" s="487"/>
      <c r="EUC70" s="485"/>
      <c r="EUD70" s="486"/>
      <c r="EUE70" s="486"/>
      <c r="EUF70" s="486"/>
      <c r="EUG70" s="486"/>
      <c r="EUH70" s="486"/>
      <c r="EUI70" s="486"/>
      <c r="EUJ70" s="487"/>
      <c r="EUK70" s="485"/>
      <c r="EUL70" s="486"/>
      <c r="EUM70" s="486"/>
      <c r="EUN70" s="486"/>
      <c r="EUO70" s="486"/>
      <c r="EUP70" s="486"/>
      <c r="EUQ70" s="486"/>
      <c r="EUR70" s="487"/>
      <c r="EUS70" s="485"/>
      <c r="EUT70" s="486"/>
      <c r="EUU70" s="486"/>
      <c r="EUV70" s="486"/>
      <c r="EUW70" s="486"/>
      <c r="EUX70" s="486"/>
      <c r="EUY70" s="486"/>
      <c r="EUZ70" s="487"/>
      <c r="EVA70" s="485"/>
      <c r="EVB70" s="486"/>
      <c r="EVC70" s="486"/>
      <c r="EVD70" s="486"/>
      <c r="EVE70" s="486"/>
      <c r="EVF70" s="486"/>
      <c r="EVG70" s="486"/>
      <c r="EVH70" s="487"/>
      <c r="EVI70" s="485"/>
      <c r="EVJ70" s="486"/>
      <c r="EVK70" s="486"/>
      <c r="EVL70" s="486"/>
      <c r="EVM70" s="486"/>
      <c r="EVN70" s="486"/>
      <c r="EVO70" s="486"/>
      <c r="EVP70" s="487"/>
      <c r="EVQ70" s="485"/>
      <c r="EVR70" s="486"/>
      <c r="EVS70" s="486"/>
      <c r="EVT70" s="486"/>
      <c r="EVU70" s="486"/>
      <c r="EVV70" s="486"/>
      <c r="EVW70" s="486"/>
      <c r="EVX70" s="487"/>
      <c r="EVY70" s="485"/>
      <c r="EVZ70" s="486"/>
      <c r="EWA70" s="486"/>
      <c r="EWB70" s="486"/>
      <c r="EWC70" s="486"/>
      <c r="EWD70" s="486"/>
      <c r="EWE70" s="486"/>
      <c r="EWF70" s="487"/>
      <c r="EWG70" s="485"/>
      <c r="EWH70" s="486"/>
      <c r="EWI70" s="486"/>
      <c r="EWJ70" s="486"/>
      <c r="EWK70" s="486"/>
      <c r="EWL70" s="486"/>
      <c r="EWM70" s="486"/>
      <c r="EWN70" s="487"/>
      <c r="EWO70" s="485"/>
      <c r="EWP70" s="486"/>
      <c r="EWQ70" s="486"/>
      <c r="EWR70" s="486"/>
      <c r="EWS70" s="486"/>
      <c r="EWT70" s="486"/>
      <c r="EWU70" s="486"/>
      <c r="EWV70" s="487"/>
      <c r="EWW70" s="485"/>
      <c r="EWX70" s="486"/>
      <c r="EWY70" s="486"/>
      <c r="EWZ70" s="486"/>
      <c r="EXA70" s="486"/>
      <c r="EXB70" s="486"/>
      <c r="EXC70" s="486"/>
      <c r="EXD70" s="487"/>
      <c r="EXE70" s="485"/>
      <c r="EXF70" s="486"/>
      <c r="EXG70" s="486"/>
      <c r="EXH70" s="486"/>
      <c r="EXI70" s="486"/>
      <c r="EXJ70" s="486"/>
      <c r="EXK70" s="486"/>
      <c r="EXL70" s="487"/>
      <c r="EXM70" s="485"/>
      <c r="EXN70" s="486"/>
      <c r="EXO70" s="486"/>
      <c r="EXP70" s="486"/>
      <c r="EXQ70" s="486"/>
      <c r="EXR70" s="486"/>
      <c r="EXS70" s="486"/>
      <c r="EXT70" s="487"/>
      <c r="EXU70" s="485"/>
      <c r="EXV70" s="486"/>
      <c r="EXW70" s="486"/>
      <c r="EXX70" s="486"/>
      <c r="EXY70" s="486"/>
      <c r="EXZ70" s="486"/>
      <c r="EYA70" s="486"/>
      <c r="EYB70" s="487"/>
      <c r="EYC70" s="485"/>
      <c r="EYD70" s="486"/>
      <c r="EYE70" s="486"/>
      <c r="EYF70" s="486"/>
      <c r="EYG70" s="486"/>
      <c r="EYH70" s="486"/>
      <c r="EYI70" s="486"/>
      <c r="EYJ70" s="487"/>
      <c r="EYK70" s="485"/>
      <c r="EYL70" s="486"/>
      <c r="EYM70" s="486"/>
      <c r="EYN70" s="486"/>
      <c r="EYO70" s="486"/>
      <c r="EYP70" s="486"/>
      <c r="EYQ70" s="486"/>
      <c r="EYR70" s="487"/>
      <c r="EYS70" s="485"/>
      <c r="EYT70" s="486"/>
      <c r="EYU70" s="486"/>
      <c r="EYV70" s="486"/>
      <c r="EYW70" s="486"/>
      <c r="EYX70" s="486"/>
      <c r="EYY70" s="486"/>
      <c r="EYZ70" s="487"/>
      <c r="EZA70" s="485"/>
      <c r="EZB70" s="486"/>
      <c r="EZC70" s="486"/>
      <c r="EZD70" s="486"/>
      <c r="EZE70" s="486"/>
      <c r="EZF70" s="486"/>
      <c r="EZG70" s="486"/>
      <c r="EZH70" s="487"/>
      <c r="EZI70" s="485"/>
      <c r="EZJ70" s="486"/>
      <c r="EZK70" s="486"/>
      <c r="EZL70" s="486"/>
      <c r="EZM70" s="486"/>
      <c r="EZN70" s="486"/>
      <c r="EZO70" s="486"/>
      <c r="EZP70" s="487"/>
      <c r="EZQ70" s="485"/>
      <c r="EZR70" s="486"/>
      <c r="EZS70" s="486"/>
      <c r="EZT70" s="486"/>
      <c r="EZU70" s="486"/>
      <c r="EZV70" s="486"/>
      <c r="EZW70" s="486"/>
      <c r="EZX70" s="487"/>
      <c r="EZY70" s="485"/>
      <c r="EZZ70" s="486"/>
      <c r="FAA70" s="486"/>
      <c r="FAB70" s="486"/>
      <c r="FAC70" s="486"/>
      <c r="FAD70" s="486"/>
      <c r="FAE70" s="486"/>
      <c r="FAF70" s="487"/>
      <c r="FAG70" s="485"/>
      <c r="FAH70" s="486"/>
      <c r="FAI70" s="486"/>
      <c r="FAJ70" s="486"/>
      <c r="FAK70" s="486"/>
      <c r="FAL70" s="486"/>
      <c r="FAM70" s="486"/>
      <c r="FAN70" s="487"/>
      <c r="FAO70" s="485"/>
      <c r="FAP70" s="486"/>
      <c r="FAQ70" s="486"/>
      <c r="FAR70" s="486"/>
      <c r="FAS70" s="486"/>
      <c r="FAT70" s="486"/>
      <c r="FAU70" s="486"/>
      <c r="FAV70" s="487"/>
      <c r="FAW70" s="485"/>
      <c r="FAX70" s="486"/>
      <c r="FAY70" s="486"/>
      <c r="FAZ70" s="486"/>
      <c r="FBA70" s="486"/>
      <c r="FBB70" s="486"/>
      <c r="FBC70" s="486"/>
      <c r="FBD70" s="487"/>
      <c r="FBE70" s="485"/>
      <c r="FBF70" s="486"/>
      <c r="FBG70" s="486"/>
      <c r="FBH70" s="486"/>
      <c r="FBI70" s="486"/>
      <c r="FBJ70" s="486"/>
      <c r="FBK70" s="486"/>
      <c r="FBL70" s="487"/>
      <c r="FBM70" s="485"/>
      <c r="FBN70" s="486"/>
      <c r="FBO70" s="486"/>
      <c r="FBP70" s="486"/>
      <c r="FBQ70" s="486"/>
      <c r="FBR70" s="486"/>
      <c r="FBS70" s="486"/>
      <c r="FBT70" s="487"/>
      <c r="FBU70" s="485"/>
      <c r="FBV70" s="486"/>
      <c r="FBW70" s="486"/>
      <c r="FBX70" s="486"/>
      <c r="FBY70" s="486"/>
      <c r="FBZ70" s="486"/>
      <c r="FCA70" s="486"/>
      <c r="FCB70" s="487"/>
      <c r="FCC70" s="485"/>
      <c r="FCD70" s="486"/>
      <c r="FCE70" s="486"/>
      <c r="FCF70" s="486"/>
      <c r="FCG70" s="486"/>
      <c r="FCH70" s="486"/>
      <c r="FCI70" s="486"/>
      <c r="FCJ70" s="487"/>
      <c r="FCK70" s="485"/>
      <c r="FCL70" s="486"/>
      <c r="FCM70" s="486"/>
      <c r="FCN70" s="486"/>
      <c r="FCO70" s="486"/>
      <c r="FCP70" s="486"/>
      <c r="FCQ70" s="486"/>
      <c r="FCR70" s="487"/>
      <c r="FCS70" s="485"/>
      <c r="FCT70" s="486"/>
      <c r="FCU70" s="486"/>
      <c r="FCV70" s="486"/>
      <c r="FCW70" s="486"/>
      <c r="FCX70" s="486"/>
      <c r="FCY70" s="486"/>
      <c r="FCZ70" s="487"/>
      <c r="FDA70" s="485"/>
      <c r="FDB70" s="486"/>
      <c r="FDC70" s="486"/>
      <c r="FDD70" s="486"/>
      <c r="FDE70" s="486"/>
      <c r="FDF70" s="486"/>
      <c r="FDG70" s="486"/>
      <c r="FDH70" s="487"/>
      <c r="FDI70" s="485"/>
      <c r="FDJ70" s="486"/>
      <c r="FDK70" s="486"/>
      <c r="FDL70" s="486"/>
      <c r="FDM70" s="486"/>
      <c r="FDN70" s="486"/>
      <c r="FDO70" s="486"/>
      <c r="FDP70" s="487"/>
      <c r="FDQ70" s="485"/>
      <c r="FDR70" s="486"/>
      <c r="FDS70" s="486"/>
      <c r="FDT70" s="486"/>
      <c r="FDU70" s="486"/>
      <c r="FDV70" s="486"/>
      <c r="FDW70" s="486"/>
      <c r="FDX70" s="487"/>
      <c r="FDY70" s="485"/>
      <c r="FDZ70" s="486"/>
      <c r="FEA70" s="486"/>
      <c r="FEB70" s="486"/>
      <c r="FEC70" s="486"/>
      <c r="FED70" s="486"/>
      <c r="FEE70" s="486"/>
      <c r="FEF70" s="487"/>
      <c r="FEG70" s="485"/>
      <c r="FEH70" s="486"/>
      <c r="FEI70" s="486"/>
      <c r="FEJ70" s="486"/>
      <c r="FEK70" s="486"/>
      <c r="FEL70" s="486"/>
      <c r="FEM70" s="486"/>
      <c r="FEN70" s="487"/>
      <c r="FEO70" s="485"/>
      <c r="FEP70" s="486"/>
      <c r="FEQ70" s="486"/>
      <c r="FER70" s="486"/>
      <c r="FES70" s="486"/>
      <c r="FET70" s="486"/>
      <c r="FEU70" s="486"/>
      <c r="FEV70" s="487"/>
      <c r="FEW70" s="485"/>
      <c r="FEX70" s="486"/>
      <c r="FEY70" s="486"/>
      <c r="FEZ70" s="486"/>
      <c r="FFA70" s="486"/>
      <c r="FFB70" s="486"/>
      <c r="FFC70" s="486"/>
      <c r="FFD70" s="487"/>
      <c r="FFE70" s="485"/>
      <c r="FFF70" s="486"/>
      <c r="FFG70" s="486"/>
      <c r="FFH70" s="486"/>
      <c r="FFI70" s="486"/>
      <c r="FFJ70" s="486"/>
      <c r="FFK70" s="486"/>
      <c r="FFL70" s="487"/>
      <c r="FFM70" s="485"/>
      <c r="FFN70" s="486"/>
      <c r="FFO70" s="486"/>
      <c r="FFP70" s="486"/>
      <c r="FFQ70" s="486"/>
      <c r="FFR70" s="486"/>
      <c r="FFS70" s="486"/>
      <c r="FFT70" s="487"/>
      <c r="FFU70" s="485"/>
      <c r="FFV70" s="486"/>
      <c r="FFW70" s="486"/>
      <c r="FFX70" s="486"/>
      <c r="FFY70" s="486"/>
      <c r="FFZ70" s="486"/>
      <c r="FGA70" s="486"/>
      <c r="FGB70" s="487"/>
      <c r="FGC70" s="485"/>
      <c r="FGD70" s="486"/>
      <c r="FGE70" s="486"/>
      <c r="FGF70" s="486"/>
      <c r="FGG70" s="486"/>
      <c r="FGH70" s="486"/>
      <c r="FGI70" s="486"/>
      <c r="FGJ70" s="487"/>
      <c r="FGK70" s="485"/>
      <c r="FGL70" s="486"/>
      <c r="FGM70" s="486"/>
      <c r="FGN70" s="486"/>
      <c r="FGO70" s="486"/>
      <c r="FGP70" s="486"/>
      <c r="FGQ70" s="486"/>
      <c r="FGR70" s="487"/>
      <c r="FGS70" s="485"/>
      <c r="FGT70" s="486"/>
      <c r="FGU70" s="486"/>
      <c r="FGV70" s="486"/>
      <c r="FGW70" s="486"/>
      <c r="FGX70" s="486"/>
      <c r="FGY70" s="486"/>
      <c r="FGZ70" s="487"/>
      <c r="FHA70" s="485"/>
      <c r="FHB70" s="486"/>
      <c r="FHC70" s="486"/>
      <c r="FHD70" s="486"/>
      <c r="FHE70" s="486"/>
      <c r="FHF70" s="486"/>
      <c r="FHG70" s="486"/>
      <c r="FHH70" s="487"/>
      <c r="FHI70" s="485"/>
      <c r="FHJ70" s="486"/>
      <c r="FHK70" s="486"/>
      <c r="FHL70" s="486"/>
      <c r="FHM70" s="486"/>
      <c r="FHN70" s="486"/>
      <c r="FHO70" s="486"/>
      <c r="FHP70" s="487"/>
      <c r="FHQ70" s="485"/>
      <c r="FHR70" s="486"/>
      <c r="FHS70" s="486"/>
      <c r="FHT70" s="486"/>
      <c r="FHU70" s="486"/>
      <c r="FHV70" s="486"/>
      <c r="FHW70" s="486"/>
      <c r="FHX70" s="487"/>
      <c r="FHY70" s="485"/>
      <c r="FHZ70" s="486"/>
      <c r="FIA70" s="486"/>
      <c r="FIB70" s="486"/>
      <c r="FIC70" s="486"/>
      <c r="FID70" s="486"/>
      <c r="FIE70" s="486"/>
      <c r="FIF70" s="487"/>
      <c r="FIG70" s="485"/>
      <c r="FIH70" s="486"/>
      <c r="FII70" s="486"/>
      <c r="FIJ70" s="486"/>
      <c r="FIK70" s="486"/>
      <c r="FIL70" s="486"/>
      <c r="FIM70" s="486"/>
      <c r="FIN70" s="487"/>
      <c r="FIO70" s="485"/>
      <c r="FIP70" s="486"/>
      <c r="FIQ70" s="486"/>
      <c r="FIR70" s="486"/>
      <c r="FIS70" s="486"/>
      <c r="FIT70" s="486"/>
      <c r="FIU70" s="486"/>
      <c r="FIV70" s="487"/>
      <c r="FIW70" s="485"/>
      <c r="FIX70" s="486"/>
      <c r="FIY70" s="486"/>
      <c r="FIZ70" s="486"/>
      <c r="FJA70" s="486"/>
      <c r="FJB70" s="486"/>
      <c r="FJC70" s="486"/>
      <c r="FJD70" s="487"/>
      <c r="FJE70" s="485"/>
      <c r="FJF70" s="486"/>
      <c r="FJG70" s="486"/>
      <c r="FJH70" s="486"/>
      <c r="FJI70" s="486"/>
      <c r="FJJ70" s="486"/>
      <c r="FJK70" s="486"/>
      <c r="FJL70" s="487"/>
      <c r="FJM70" s="485"/>
      <c r="FJN70" s="486"/>
      <c r="FJO70" s="486"/>
      <c r="FJP70" s="486"/>
      <c r="FJQ70" s="486"/>
      <c r="FJR70" s="486"/>
      <c r="FJS70" s="486"/>
      <c r="FJT70" s="487"/>
      <c r="FJU70" s="485"/>
      <c r="FJV70" s="486"/>
      <c r="FJW70" s="486"/>
      <c r="FJX70" s="486"/>
      <c r="FJY70" s="486"/>
      <c r="FJZ70" s="486"/>
      <c r="FKA70" s="486"/>
      <c r="FKB70" s="487"/>
      <c r="FKC70" s="485"/>
      <c r="FKD70" s="486"/>
      <c r="FKE70" s="486"/>
      <c r="FKF70" s="486"/>
      <c r="FKG70" s="486"/>
      <c r="FKH70" s="486"/>
      <c r="FKI70" s="486"/>
      <c r="FKJ70" s="487"/>
      <c r="FKK70" s="485"/>
      <c r="FKL70" s="486"/>
      <c r="FKM70" s="486"/>
      <c r="FKN70" s="486"/>
      <c r="FKO70" s="486"/>
      <c r="FKP70" s="486"/>
      <c r="FKQ70" s="486"/>
      <c r="FKR70" s="487"/>
      <c r="FKS70" s="485"/>
      <c r="FKT70" s="486"/>
      <c r="FKU70" s="486"/>
      <c r="FKV70" s="486"/>
      <c r="FKW70" s="486"/>
      <c r="FKX70" s="486"/>
      <c r="FKY70" s="486"/>
      <c r="FKZ70" s="487"/>
      <c r="FLA70" s="485"/>
      <c r="FLB70" s="486"/>
      <c r="FLC70" s="486"/>
      <c r="FLD70" s="486"/>
      <c r="FLE70" s="486"/>
      <c r="FLF70" s="486"/>
      <c r="FLG70" s="486"/>
      <c r="FLH70" s="487"/>
      <c r="FLI70" s="485"/>
      <c r="FLJ70" s="486"/>
      <c r="FLK70" s="486"/>
      <c r="FLL70" s="486"/>
      <c r="FLM70" s="486"/>
      <c r="FLN70" s="486"/>
      <c r="FLO70" s="486"/>
      <c r="FLP70" s="487"/>
      <c r="FLQ70" s="485"/>
      <c r="FLR70" s="486"/>
      <c r="FLS70" s="486"/>
      <c r="FLT70" s="486"/>
      <c r="FLU70" s="486"/>
      <c r="FLV70" s="486"/>
      <c r="FLW70" s="486"/>
      <c r="FLX70" s="487"/>
      <c r="FLY70" s="485"/>
      <c r="FLZ70" s="486"/>
      <c r="FMA70" s="486"/>
      <c r="FMB70" s="486"/>
      <c r="FMC70" s="486"/>
      <c r="FMD70" s="486"/>
      <c r="FME70" s="486"/>
      <c r="FMF70" s="487"/>
      <c r="FMG70" s="485"/>
      <c r="FMH70" s="486"/>
      <c r="FMI70" s="486"/>
      <c r="FMJ70" s="486"/>
      <c r="FMK70" s="486"/>
      <c r="FML70" s="486"/>
      <c r="FMM70" s="486"/>
      <c r="FMN70" s="487"/>
      <c r="FMO70" s="485"/>
      <c r="FMP70" s="486"/>
      <c r="FMQ70" s="486"/>
      <c r="FMR70" s="486"/>
      <c r="FMS70" s="486"/>
      <c r="FMT70" s="486"/>
      <c r="FMU70" s="486"/>
      <c r="FMV70" s="487"/>
      <c r="FMW70" s="485"/>
      <c r="FMX70" s="486"/>
      <c r="FMY70" s="486"/>
      <c r="FMZ70" s="486"/>
      <c r="FNA70" s="486"/>
      <c r="FNB70" s="486"/>
      <c r="FNC70" s="486"/>
      <c r="FND70" s="487"/>
      <c r="FNE70" s="485"/>
      <c r="FNF70" s="486"/>
      <c r="FNG70" s="486"/>
      <c r="FNH70" s="486"/>
      <c r="FNI70" s="486"/>
      <c r="FNJ70" s="486"/>
      <c r="FNK70" s="486"/>
      <c r="FNL70" s="487"/>
      <c r="FNM70" s="485"/>
      <c r="FNN70" s="486"/>
      <c r="FNO70" s="486"/>
      <c r="FNP70" s="486"/>
      <c r="FNQ70" s="486"/>
      <c r="FNR70" s="486"/>
      <c r="FNS70" s="486"/>
      <c r="FNT70" s="487"/>
      <c r="FNU70" s="485"/>
      <c r="FNV70" s="486"/>
      <c r="FNW70" s="486"/>
      <c r="FNX70" s="486"/>
      <c r="FNY70" s="486"/>
      <c r="FNZ70" s="486"/>
      <c r="FOA70" s="486"/>
      <c r="FOB70" s="487"/>
      <c r="FOC70" s="485"/>
      <c r="FOD70" s="486"/>
      <c r="FOE70" s="486"/>
      <c r="FOF70" s="486"/>
      <c r="FOG70" s="486"/>
      <c r="FOH70" s="486"/>
      <c r="FOI70" s="486"/>
      <c r="FOJ70" s="487"/>
      <c r="FOK70" s="485"/>
      <c r="FOL70" s="486"/>
      <c r="FOM70" s="486"/>
      <c r="FON70" s="486"/>
      <c r="FOO70" s="486"/>
      <c r="FOP70" s="486"/>
      <c r="FOQ70" s="486"/>
      <c r="FOR70" s="487"/>
      <c r="FOS70" s="485"/>
      <c r="FOT70" s="486"/>
      <c r="FOU70" s="486"/>
      <c r="FOV70" s="486"/>
      <c r="FOW70" s="486"/>
      <c r="FOX70" s="486"/>
      <c r="FOY70" s="486"/>
      <c r="FOZ70" s="487"/>
      <c r="FPA70" s="485"/>
      <c r="FPB70" s="486"/>
      <c r="FPC70" s="486"/>
      <c r="FPD70" s="486"/>
      <c r="FPE70" s="486"/>
      <c r="FPF70" s="486"/>
      <c r="FPG70" s="486"/>
      <c r="FPH70" s="487"/>
      <c r="FPI70" s="485"/>
      <c r="FPJ70" s="486"/>
      <c r="FPK70" s="486"/>
      <c r="FPL70" s="486"/>
      <c r="FPM70" s="486"/>
      <c r="FPN70" s="486"/>
      <c r="FPO70" s="486"/>
      <c r="FPP70" s="487"/>
      <c r="FPQ70" s="485"/>
      <c r="FPR70" s="486"/>
      <c r="FPS70" s="486"/>
      <c r="FPT70" s="486"/>
      <c r="FPU70" s="486"/>
      <c r="FPV70" s="486"/>
      <c r="FPW70" s="486"/>
      <c r="FPX70" s="487"/>
      <c r="FPY70" s="485"/>
      <c r="FPZ70" s="486"/>
      <c r="FQA70" s="486"/>
      <c r="FQB70" s="486"/>
      <c r="FQC70" s="486"/>
      <c r="FQD70" s="486"/>
      <c r="FQE70" s="486"/>
      <c r="FQF70" s="487"/>
      <c r="FQG70" s="485"/>
      <c r="FQH70" s="486"/>
      <c r="FQI70" s="486"/>
      <c r="FQJ70" s="486"/>
      <c r="FQK70" s="486"/>
      <c r="FQL70" s="486"/>
      <c r="FQM70" s="486"/>
      <c r="FQN70" s="487"/>
      <c r="FQO70" s="485"/>
      <c r="FQP70" s="486"/>
      <c r="FQQ70" s="486"/>
      <c r="FQR70" s="486"/>
      <c r="FQS70" s="486"/>
      <c r="FQT70" s="486"/>
      <c r="FQU70" s="486"/>
      <c r="FQV70" s="487"/>
      <c r="FQW70" s="485"/>
      <c r="FQX70" s="486"/>
      <c r="FQY70" s="486"/>
      <c r="FQZ70" s="486"/>
      <c r="FRA70" s="486"/>
      <c r="FRB70" s="486"/>
      <c r="FRC70" s="486"/>
      <c r="FRD70" s="487"/>
      <c r="FRE70" s="485"/>
      <c r="FRF70" s="486"/>
      <c r="FRG70" s="486"/>
      <c r="FRH70" s="486"/>
      <c r="FRI70" s="486"/>
      <c r="FRJ70" s="486"/>
      <c r="FRK70" s="486"/>
      <c r="FRL70" s="487"/>
      <c r="FRM70" s="485"/>
      <c r="FRN70" s="486"/>
      <c r="FRO70" s="486"/>
      <c r="FRP70" s="486"/>
      <c r="FRQ70" s="486"/>
      <c r="FRR70" s="486"/>
      <c r="FRS70" s="486"/>
      <c r="FRT70" s="487"/>
      <c r="FRU70" s="485"/>
      <c r="FRV70" s="486"/>
      <c r="FRW70" s="486"/>
      <c r="FRX70" s="486"/>
      <c r="FRY70" s="486"/>
      <c r="FRZ70" s="486"/>
      <c r="FSA70" s="486"/>
      <c r="FSB70" s="487"/>
      <c r="FSC70" s="485"/>
      <c r="FSD70" s="486"/>
      <c r="FSE70" s="486"/>
      <c r="FSF70" s="486"/>
      <c r="FSG70" s="486"/>
      <c r="FSH70" s="486"/>
      <c r="FSI70" s="486"/>
      <c r="FSJ70" s="487"/>
      <c r="FSK70" s="485"/>
      <c r="FSL70" s="486"/>
      <c r="FSM70" s="486"/>
      <c r="FSN70" s="486"/>
      <c r="FSO70" s="486"/>
      <c r="FSP70" s="486"/>
      <c r="FSQ70" s="486"/>
      <c r="FSR70" s="487"/>
      <c r="FSS70" s="485"/>
      <c r="FST70" s="486"/>
      <c r="FSU70" s="486"/>
      <c r="FSV70" s="486"/>
      <c r="FSW70" s="486"/>
      <c r="FSX70" s="486"/>
      <c r="FSY70" s="486"/>
      <c r="FSZ70" s="487"/>
      <c r="FTA70" s="485"/>
      <c r="FTB70" s="486"/>
      <c r="FTC70" s="486"/>
      <c r="FTD70" s="486"/>
      <c r="FTE70" s="486"/>
      <c r="FTF70" s="486"/>
      <c r="FTG70" s="486"/>
      <c r="FTH70" s="487"/>
      <c r="FTI70" s="485"/>
      <c r="FTJ70" s="486"/>
      <c r="FTK70" s="486"/>
      <c r="FTL70" s="486"/>
      <c r="FTM70" s="486"/>
      <c r="FTN70" s="486"/>
      <c r="FTO70" s="486"/>
      <c r="FTP70" s="487"/>
      <c r="FTQ70" s="485"/>
      <c r="FTR70" s="486"/>
      <c r="FTS70" s="486"/>
      <c r="FTT70" s="486"/>
      <c r="FTU70" s="486"/>
      <c r="FTV70" s="486"/>
      <c r="FTW70" s="486"/>
      <c r="FTX70" s="487"/>
      <c r="FTY70" s="485"/>
      <c r="FTZ70" s="486"/>
      <c r="FUA70" s="486"/>
      <c r="FUB70" s="486"/>
      <c r="FUC70" s="486"/>
      <c r="FUD70" s="486"/>
      <c r="FUE70" s="486"/>
      <c r="FUF70" s="487"/>
      <c r="FUG70" s="485"/>
      <c r="FUH70" s="486"/>
      <c r="FUI70" s="486"/>
      <c r="FUJ70" s="486"/>
      <c r="FUK70" s="486"/>
      <c r="FUL70" s="486"/>
      <c r="FUM70" s="486"/>
      <c r="FUN70" s="487"/>
      <c r="FUO70" s="485"/>
      <c r="FUP70" s="486"/>
      <c r="FUQ70" s="486"/>
      <c r="FUR70" s="486"/>
      <c r="FUS70" s="486"/>
      <c r="FUT70" s="486"/>
      <c r="FUU70" s="486"/>
      <c r="FUV70" s="487"/>
      <c r="FUW70" s="485"/>
      <c r="FUX70" s="486"/>
      <c r="FUY70" s="486"/>
      <c r="FUZ70" s="486"/>
      <c r="FVA70" s="486"/>
      <c r="FVB70" s="486"/>
      <c r="FVC70" s="486"/>
      <c r="FVD70" s="487"/>
      <c r="FVE70" s="485"/>
      <c r="FVF70" s="486"/>
      <c r="FVG70" s="486"/>
      <c r="FVH70" s="486"/>
      <c r="FVI70" s="486"/>
      <c r="FVJ70" s="486"/>
      <c r="FVK70" s="486"/>
      <c r="FVL70" s="487"/>
      <c r="FVM70" s="485"/>
      <c r="FVN70" s="486"/>
      <c r="FVO70" s="486"/>
      <c r="FVP70" s="486"/>
      <c r="FVQ70" s="486"/>
      <c r="FVR70" s="486"/>
      <c r="FVS70" s="486"/>
      <c r="FVT70" s="487"/>
      <c r="FVU70" s="485"/>
      <c r="FVV70" s="486"/>
      <c r="FVW70" s="486"/>
      <c r="FVX70" s="486"/>
      <c r="FVY70" s="486"/>
      <c r="FVZ70" s="486"/>
      <c r="FWA70" s="486"/>
      <c r="FWB70" s="487"/>
      <c r="FWC70" s="485"/>
      <c r="FWD70" s="486"/>
      <c r="FWE70" s="486"/>
      <c r="FWF70" s="486"/>
      <c r="FWG70" s="486"/>
      <c r="FWH70" s="486"/>
      <c r="FWI70" s="486"/>
      <c r="FWJ70" s="487"/>
      <c r="FWK70" s="485"/>
      <c r="FWL70" s="486"/>
      <c r="FWM70" s="486"/>
      <c r="FWN70" s="486"/>
      <c r="FWO70" s="486"/>
      <c r="FWP70" s="486"/>
      <c r="FWQ70" s="486"/>
      <c r="FWR70" s="487"/>
      <c r="FWS70" s="485"/>
      <c r="FWT70" s="486"/>
      <c r="FWU70" s="486"/>
      <c r="FWV70" s="486"/>
      <c r="FWW70" s="486"/>
      <c r="FWX70" s="486"/>
      <c r="FWY70" s="486"/>
      <c r="FWZ70" s="487"/>
      <c r="FXA70" s="485"/>
      <c r="FXB70" s="486"/>
      <c r="FXC70" s="486"/>
      <c r="FXD70" s="486"/>
      <c r="FXE70" s="486"/>
      <c r="FXF70" s="486"/>
      <c r="FXG70" s="486"/>
      <c r="FXH70" s="487"/>
      <c r="FXI70" s="485"/>
      <c r="FXJ70" s="486"/>
      <c r="FXK70" s="486"/>
      <c r="FXL70" s="486"/>
      <c r="FXM70" s="486"/>
      <c r="FXN70" s="486"/>
      <c r="FXO70" s="486"/>
      <c r="FXP70" s="487"/>
      <c r="FXQ70" s="485"/>
      <c r="FXR70" s="486"/>
      <c r="FXS70" s="486"/>
      <c r="FXT70" s="486"/>
      <c r="FXU70" s="486"/>
      <c r="FXV70" s="486"/>
      <c r="FXW70" s="486"/>
      <c r="FXX70" s="487"/>
      <c r="FXY70" s="485"/>
      <c r="FXZ70" s="486"/>
      <c r="FYA70" s="486"/>
      <c r="FYB70" s="486"/>
      <c r="FYC70" s="486"/>
      <c r="FYD70" s="486"/>
      <c r="FYE70" s="486"/>
      <c r="FYF70" s="487"/>
      <c r="FYG70" s="485"/>
      <c r="FYH70" s="486"/>
      <c r="FYI70" s="486"/>
      <c r="FYJ70" s="486"/>
      <c r="FYK70" s="486"/>
      <c r="FYL70" s="486"/>
      <c r="FYM70" s="486"/>
      <c r="FYN70" s="487"/>
      <c r="FYO70" s="485"/>
      <c r="FYP70" s="486"/>
      <c r="FYQ70" s="486"/>
      <c r="FYR70" s="486"/>
      <c r="FYS70" s="486"/>
      <c r="FYT70" s="486"/>
      <c r="FYU70" s="486"/>
      <c r="FYV70" s="487"/>
      <c r="FYW70" s="485"/>
      <c r="FYX70" s="486"/>
      <c r="FYY70" s="486"/>
      <c r="FYZ70" s="486"/>
      <c r="FZA70" s="486"/>
      <c r="FZB70" s="486"/>
      <c r="FZC70" s="486"/>
      <c r="FZD70" s="487"/>
      <c r="FZE70" s="485"/>
      <c r="FZF70" s="486"/>
      <c r="FZG70" s="486"/>
      <c r="FZH70" s="486"/>
      <c r="FZI70" s="486"/>
      <c r="FZJ70" s="486"/>
      <c r="FZK70" s="486"/>
      <c r="FZL70" s="487"/>
      <c r="FZM70" s="485"/>
      <c r="FZN70" s="486"/>
      <c r="FZO70" s="486"/>
      <c r="FZP70" s="486"/>
      <c r="FZQ70" s="486"/>
      <c r="FZR70" s="486"/>
      <c r="FZS70" s="486"/>
      <c r="FZT70" s="487"/>
      <c r="FZU70" s="485"/>
      <c r="FZV70" s="486"/>
      <c r="FZW70" s="486"/>
      <c r="FZX70" s="486"/>
      <c r="FZY70" s="486"/>
      <c r="FZZ70" s="486"/>
      <c r="GAA70" s="486"/>
      <c r="GAB70" s="487"/>
      <c r="GAC70" s="485"/>
      <c r="GAD70" s="486"/>
      <c r="GAE70" s="486"/>
      <c r="GAF70" s="486"/>
      <c r="GAG70" s="486"/>
      <c r="GAH70" s="486"/>
      <c r="GAI70" s="486"/>
      <c r="GAJ70" s="487"/>
      <c r="GAK70" s="485"/>
      <c r="GAL70" s="486"/>
      <c r="GAM70" s="486"/>
      <c r="GAN70" s="486"/>
      <c r="GAO70" s="486"/>
      <c r="GAP70" s="486"/>
      <c r="GAQ70" s="486"/>
      <c r="GAR70" s="487"/>
      <c r="GAS70" s="485"/>
      <c r="GAT70" s="486"/>
      <c r="GAU70" s="486"/>
      <c r="GAV70" s="486"/>
      <c r="GAW70" s="486"/>
      <c r="GAX70" s="486"/>
      <c r="GAY70" s="486"/>
      <c r="GAZ70" s="487"/>
      <c r="GBA70" s="485"/>
      <c r="GBB70" s="486"/>
      <c r="GBC70" s="486"/>
      <c r="GBD70" s="486"/>
      <c r="GBE70" s="486"/>
      <c r="GBF70" s="486"/>
      <c r="GBG70" s="486"/>
      <c r="GBH70" s="487"/>
      <c r="GBI70" s="485"/>
      <c r="GBJ70" s="486"/>
      <c r="GBK70" s="486"/>
      <c r="GBL70" s="486"/>
      <c r="GBM70" s="486"/>
      <c r="GBN70" s="486"/>
      <c r="GBO70" s="486"/>
      <c r="GBP70" s="487"/>
      <c r="GBQ70" s="485"/>
      <c r="GBR70" s="486"/>
      <c r="GBS70" s="486"/>
      <c r="GBT70" s="486"/>
      <c r="GBU70" s="486"/>
      <c r="GBV70" s="486"/>
      <c r="GBW70" s="486"/>
      <c r="GBX70" s="487"/>
      <c r="GBY70" s="485"/>
      <c r="GBZ70" s="486"/>
      <c r="GCA70" s="486"/>
      <c r="GCB70" s="486"/>
      <c r="GCC70" s="486"/>
      <c r="GCD70" s="486"/>
      <c r="GCE70" s="486"/>
      <c r="GCF70" s="487"/>
      <c r="GCG70" s="485"/>
      <c r="GCH70" s="486"/>
      <c r="GCI70" s="486"/>
      <c r="GCJ70" s="486"/>
      <c r="GCK70" s="486"/>
      <c r="GCL70" s="486"/>
      <c r="GCM70" s="486"/>
      <c r="GCN70" s="487"/>
      <c r="GCO70" s="485"/>
      <c r="GCP70" s="486"/>
      <c r="GCQ70" s="486"/>
      <c r="GCR70" s="486"/>
      <c r="GCS70" s="486"/>
      <c r="GCT70" s="486"/>
      <c r="GCU70" s="486"/>
      <c r="GCV70" s="487"/>
      <c r="GCW70" s="485"/>
      <c r="GCX70" s="486"/>
      <c r="GCY70" s="486"/>
      <c r="GCZ70" s="486"/>
      <c r="GDA70" s="486"/>
      <c r="GDB70" s="486"/>
      <c r="GDC70" s="486"/>
      <c r="GDD70" s="487"/>
      <c r="GDE70" s="485"/>
      <c r="GDF70" s="486"/>
      <c r="GDG70" s="486"/>
      <c r="GDH70" s="486"/>
      <c r="GDI70" s="486"/>
      <c r="GDJ70" s="486"/>
      <c r="GDK70" s="486"/>
      <c r="GDL70" s="487"/>
      <c r="GDM70" s="485"/>
      <c r="GDN70" s="486"/>
      <c r="GDO70" s="486"/>
      <c r="GDP70" s="486"/>
      <c r="GDQ70" s="486"/>
      <c r="GDR70" s="486"/>
      <c r="GDS70" s="486"/>
      <c r="GDT70" s="487"/>
      <c r="GDU70" s="485"/>
      <c r="GDV70" s="486"/>
      <c r="GDW70" s="486"/>
      <c r="GDX70" s="486"/>
      <c r="GDY70" s="486"/>
      <c r="GDZ70" s="486"/>
      <c r="GEA70" s="486"/>
      <c r="GEB70" s="487"/>
      <c r="GEC70" s="485"/>
      <c r="GED70" s="486"/>
      <c r="GEE70" s="486"/>
      <c r="GEF70" s="486"/>
      <c r="GEG70" s="486"/>
      <c r="GEH70" s="486"/>
      <c r="GEI70" s="486"/>
      <c r="GEJ70" s="487"/>
      <c r="GEK70" s="485"/>
      <c r="GEL70" s="486"/>
      <c r="GEM70" s="486"/>
      <c r="GEN70" s="486"/>
      <c r="GEO70" s="486"/>
      <c r="GEP70" s="486"/>
      <c r="GEQ70" s="486"/>
      <c r="GER70" s="487"/>
      <c r="GES70" s="485"/>
      <c r="GET70" s="486"/>
      <c r="GEU70" s="486"/>
      <c r="GEV70" s="486"/>
      <c r="GEW70" s="486"/>
      <c r="GEX70" s="486"/>
      <c r="GEY70" s="486"/>
      <c r="GEZ70" s="487"/>
      <c r="GFA70" s="485"/>
      <c r="GFB70" s="486"/>
      <c r="GFC70" s="486"/>
      <c r="GFD70" s="486"/>
      <c r="GFE70" s="486"/>
      <c r="GFF70" s="486"/>
      <c r="GFG70" s="486"/>
      <c r="GFH70" s="487"/>
      <c r="GFI70" s="485"/>
      <c r="GFJ70" s="486"/>
      <c r="GFK70" s="486"/>
      <c r="GFL70" s="486"/>
      <c r="GFM70" s="486"/>
      <c r="GFN70" s="486"/>
      <c r="GFO70" s="486"/>
      <c r="GFP70" s="487"/>
      <c r="GFQ70" s="485"/>
      <c r="GFR70" s="486"/>
      <c r="GFS70" s="486"/>
      <c r="GFT70" s="486"/>
      <c r="GFU70" s="486"/>
      <c r="GFV70" s="486"/>
      <c r="GFW70" s="486"/>
      <c r="GFX70" s="487"/>
      <c r="GFY70" s="485"/>
      <c r="GFZ70" s="486"/>
      <c r="GGA70" s="486"/>
      <c r="GGB70" s="486"/>
      <c r="GGC70" s="486"/>
      <c r="GGD70" s="486"/>
      <c r="GGE70" s="486"/>
      <c r="GGF70" s="487"/>
      <c r="GGG70" s="485"/>
      <c r="GGH70" s="486"/>
      <c r="GGI70" s="486"/>
      <c r="GGJ70" s="486"/>
      <c r="GGK70" s="486"/>
      <c r="GGL70" s="486"/>
      <c r="GGM70" s="486"/>
      <c r="GGN70" s="487"/>
      <c r="GGO70" s="485"/>
      <c r="GGP70" s="486"/>
      <c r="GGQ70" s="486"/>
      <c r="GGR70" s="486"/>
      <c r="GGS70" s="486"/>
      <c r="GGT70" s="486"/>
      <c r="GGU70" s="486"/>
      <c r="GGV70" s="487"/>
      <c r="GGW70" s="485"/>
      <c r="GGX70" s="486"/>
      <c r="GGY70" s="486"/>
      <c r="GGZ70" s="486"/>
      <c r="GHA70" s="486"/>
      <c r="GHB70" s="486"/>
      <c r="GHC70" s="486"/>
      <c r="GHD70" s="487"/>
      <c r="GHE70" s="485"/>
      <c r="GHF70" s="486"/>
      <c r="GHG70" s="486"/>
      <c r="GHH70" s="486"/>
      <c r="GHI70" s="486"/>
      <c r="GHJ70" s="486"/>
      <c r="GHK70" s="486"/>
      <c r="GHL70" s="487"/>
      <c r="GHM70" s="485"/>
      <c r="GHN70" s="486"/>
      <c r="GHO70" s="486"/>
      <c r="GHP70" s="486"/>
      <c r="GHQ70" s="486"/>
      <c r="GHR70" s="486"/>
      <c r="GHS70" s="486"/>
      <c r="GHT70" s="487"/>
      <c r="GHU70" s="485"/>
      <c r="GHV70" s="486"/>
      <c r="GHW70" s="486"/>
      <c r="GHX70" s="486"/>
      <c r="GHY70" s="486"/>
      <c r="GHZ70" s="486"/>
      <c r="GIA70" s="486"/>
      <c r="GIB70" s="487"/>
      <c r="GIC70" s="485"/>
      <c r="GID70" s="486"/>
      <c r="GIE70" s="486"/>
      <c r="GIF70" s="486"/>
      <c r="GIG70" s="486"/>
      <c r="GIH70" s="486"/>
      <c r="GII70" s="486"/>
      <c r="GIJ70" s="487"/>
      <c r="GIK70" s="485"/>
      <c r="GIL70" s="486"/>
      <c r="GIM70" s="486"/>
      <c r="GIN70" s="486"/>
      <c r="GIO70" s="486"/>
      <c r="GIP70" s="486"/>
      <c r="GIQ70" s="486"/>
      <c r="GIR70" s="487"/>
      <c r="GIS70" s="485"/>
      <c r="GIT70" s="486"/>
      <c r="GIU70" s="486"/>
      <c r="GIV70" s="486"/>
      <c r="GIW70" s="486"/>
      <c r="GIX70" s="486"/>
      <c r="GIY70" s="486"/>
      <c r="GIZ70" s="487"/>
      <c r="GJA70" s="485"/>
      <c r="GJB70" s="486"/>
      <c r="GJC70" s="486"/>
      <c r="GJD70" s="486"/>
      <c r="GJE70" s="486"/>
      <c r="GJF70" s="486"/>
      <c r="GJG70" s="486"/>
      <c r="GJH70" s="487"/>
      <c r="GJI70" s="485"/>
      <c r="GJJ70" s="486"/>
      <c r="GJK70" s="486"/>
      <c r="GJL70" s="486"/>
      <c r="GJM70" s="486"/>
      <c r="GJN70" s="486"/>
      <c r="GJO70" s="486"/>
      <c r="GJP70" s="487"/>
      <c r="GJQ70" s="485"/>
      <c r="GJR70" s="486"/>
      <c r="GJS70" s="486"/>
      <c r="GJT70" s="486"/>
      <c r="GJU70" s="486"/>
      <c r="GJV70" s="486"/>
      <c r="GJW70" s="486"/>
      <c r="GJX70" s="487"/>
      <c r="GJY70" s="485"/>
      <c r="GJZ70" s="486"/>
      <c r="GKA70" s="486"/>
      <c r="GKB70" s="486"/>
      <c r="GKC70" s="486"/>
      <c r="GKD70" s="486"/>
      <c r="GKE70" s="486"/>
      <c r="GKF70" s="487"/>
      <c r="GKG70" s="485"/>
      <c r="GKH70" s="486"/>
      <c r="GKI70" s="486"/>
      <c r="GKJ70" s="486"/>
      <c r="GKK70" s="486"/>
      <c r="GKL70" s="486"/>
      <c r="GKM70" s="486"/>
      <c r="GKN70" s="487"/>
      <c r="GKO70" s="485"/>
      <c r="GKP70" s="486"/>
      <c r="GKQ70" s="486"/>
      <c r="GKR70" s="486"/>
      <c r="GKS70" s="486"/>
      <c r="GKT70" s="486"/>
      <c r="GKU70" s="486"/>
      <c r="GKV70" s="487"/>
      <c r="GKW70" s="485"/>
      <c r="GKX70" s="486"/>
      <c r="GKY70" s="486"/>
      <c r="GKZ70" s="486"/>
      <c r="GLA70" s="486"/>
      <c r="GLB70" s="486"/>
      <c r="GLC70" s="486"/>
      <c r="GLD70" s="487"/>
      <c r="GLE70" s="485"/>
      <c r="GLF70" s="486"/>
      <c r="GLG70" s="486"/>
      <c r="GLH70" s="486"/>
      <c r="GLI70" s="486"/>
      <c r="GLJ70" s="486"/>
      <c r="GLK70" s="486"/>
      <c r="GLL70" s="487"/>
      <c r="GLM70" s="485"/>
      <c r="GLN70" s="486"/>
      <c r="GLO70" s="486"/>
      <c r="GLP70" s="486"/>
      <c r="GLQ70" s="486"/>
      <c r="GLR70" s="486"/>
      <c r="GLS70" s="486"/>
      <c r="GLT70" s="487"/>
      <c r="GLU70" s="485"/>
      <c r="GLV70" s="486"/>
      <c r="GLW70" s="486"/>
      <c r="GLX70" s="486"/>
      <c r="GLY70" s="486"/>
      <c r="GLZ70" s="486"/>
      <c r="GMA70" s="486"/>
      <c r="GMB70" s="487"/>
      <c r="GMC70" s="485"/>
      <c r="GMD70" s="486"/>
      <c r="GME70" s="486"/>
      <c r="GMF70" s="486"/>
      <c r="GMG70" s="486"/>
      <c r="GMH70" s="486"/>
      <c r="GMI70" s="486"/>
      <c r="GMJ70" s="487"/>
      <c r="GMK70" s="485"/>
      <c r="GML70" s="486"/>
      <c r="GMM70" s="486"/>
      <c r="GMN70" s="486"/>
      <c r="GMO70" s="486"/>
      <c r="GMP70" s="486"/>
      <c r="GMQ70" s="486"/>
      <c r="GMR70" s="487"/>
      <c r="GMS70" s="485"/>
      <c r="GMT70" s="486"/>
      <c r="GMU70" s="486"/>
      <c r="GMV70" s="486"/>
      <c r="GMW70" s="486"/>
      <c r="GMX70" s="486"/>
      <c r="GMY70" s="486"/>
      <c r="GMZ70" s="487"/>
      <c r="GNA70" s="485"/>
      <c r="GNB70" s="486"/>
      <c r="GNC70" s="486"/>
      <c r="GND70" s="486"/>
      <c r="GNE70" s="486"/>
      <c r="GNF70" s="486"/>
      <c r="GNG70" s="486"/>
      <c r="GNH70" s="487"/>
      <c r="GNI70" s="485"/>
      <c r="GNJ70" s="486"/>
      <c r="GNK70" s="486"/>
      <c r="GNL70" s="486"/>
      <c r="GNM70" s="486"/>
      <c r="GNN70" s="486"/>
      <c r="GNO70" s="486"/>
      <c r="GNP70" s="487"/>
      <c r="GNQ70" s="485"/>
      <c r="GNR70" s="486"/>
      <c r="GNS70" s="486"/>
      <c r="GNT70" s="486"/>
      <c r="GNU70" s="486"/>
      <c r="GNV70" s="486"/>
      <c r="GNW70" s="486"/>
      <c r="GNX70" s="487"/>
      <c r="GNY70" s="485"/>
      <c r="GNZ70" s="486"/>
      <c r="GOA70" s="486"/>
      <c r="GOB70" s="486"/>
      <c r="GOC70" s="486"/>
      <c r="GOD70" s="486"/>
      <c r="GOE70" s="486"/>
      <c r="GOF70" s="487"/>
      <c r="GOG70" s="485"/>
      <c r="GOH70" s="486"/>
      <c r="GOI70" s="486"/>
      <c r="GOJ70" s="486"/>
      <c r="GOK70" s="486"/>
      <c r="GOL70" s="486"/>
      <c r="GOM70" s="486"/>
      <c r="GON70" s="487"/>
      <c r="GOO70" s="485"/>
      <c r="GOP70" s="486"/>
      <c r="GOQ70" s="486"/>
      <c r="GOR70" s="486"/>
      <c r="GOS70" s="486"/>
      <c r="GOT70" s="486"/>
      <c r="GOU70" s="486"/>
      <c r="GOV70" s="487"/>
      <c r="GOW70" s="485"/>
      <c r="GOX70" s="486"/>
      <c r="GOY70" s="486"/>
      <c r="GOZ70" s="486"/>
      <c r="GPA70" s="486"/>
      <c r="GPB70" s="486"/>
      <c r="GPC70" s="486"/>
      <c r="GPD70" s="487"/>
      <c r="GPE70" s="485"/>
      <c r="GPF70" s="486"/>
      <c r="GPG70" s="486"/>
      <c r="GPH70" s="486"/>
      <c r="GPI70" s="486"/>
      <c r="GPJ70" s="486"/>
      <c r="GPK70" s="486"/>
      <c r="GPL70" s="487"/>
      <c r="GPM70" s="485"/>
      <c r="GPN70" s="486"/>
      <c r="GPO70" s="486"/>
      <c r="GPP70" s="486"/>
      <c r="GPQ70" s="486"/>
      <c r="GPR70" s="486"/>
      <c r="GPS70" s="486"/>
      <c r="GPT70" s="487"/>
      <c r="GPU70" s="485"/>
      <c r="GPV70" s="486"/>
      <c r="GPW70" s="486"/>
      <c r="GPX70" s="486"/>
      <c r="GPY70" s="486"/>
      <c r="GPZ70" s="486"/>
      <c r="GQA70" s="486"/>
      <c r="GQB70" s="487"/>
      <c r="GQC70" s="485"/>
      <c r="GQD70" s="486"/>
      <c r="GQE70" s="486"/>
      <c r="GQF70" s="486"/>
      <c r="GQG70" s="486"/>
      <c r="GQH70" s="486"/>
      <c r="GQI70" s="486"/>
      <c r="GQJ70" s="487"/>
      <c r="GQK70" s="485"/>
      <c r="GQL70" s="486"/>
      <c r="GQM70" s="486"/>
      <c r="GQN70" s="486"/>
      <c r="GQO70" s="486"/>
      <c r="GQP70" s="486"/>
      <c r="GQQ70" s="486"/>
      <c r="GQR70" s="487"/>
      <c r="GQS70" s="485"/>
      <c r="GQT70" s="486"/>
      <c r="GQU70" s="486"/>
      <c r="GQV70" s="486"/>
      <c r="GQW70" s="486"/>
      <c r="GQX70" s="486"/>
      <c r="GQY70" s="486"/>
      <c r="GQZ70" s="487"/>
      <c r="GRA70" s="485"/>
      <c r="GRB70" s="486"/>
      <c r="GRC70" s="486"/>
      <c r="GRD70" s="486"/>
      <c r="GRE70" s="486"/>
      <c r="GRF70" s="486"/>
      <c r="GRG70" s="486"/>
      <c r="GRH70" s="487"/>
      <c r="GRI70" s="485"/>
      <c r="GRJ70" s="486"/>
      <c r="GRK70" s="486"/>
      <c r="GRL70" s="486"/>
      <c r="GRM70" s="486"/>
      <c r="GRN70" s="486"/>
      <c r="GRO70" s="486"/>
      <c r="GRP70" s="487"/>
      <c r="GRQ70" s="485"/>
      <c r="GRR70" s="486"/>
      <c r="GRS70" s="486"/>
      <c r="GRT70" s="486"/>
      <c r="GRU70" s="486"/>
      <c r="GRV70" s="486"/>
      <c r="GRW70" s="486"/>
      <c r="GRX70" s="487"/>
      <c r="GRY70" s="485"/>
      <c r="GRZ70" s="486"/>
      <c r="GSA70" s="486"/>
      <c r="GSB70" s="486"/>
      <c r="GSC70" s="486"/>
      <c r="GSD70" s="486"/>
      <c r="GSE70" s="486"/>
      <c r="GSF70" s="487"/>
      <c r="GSG70" s="485"/>
      <c r="GSH70" s="486"/>
      <c r="GSI70" s="486"/>
      <c r="GSJ70" s="486"/>
      <c r="GSK70" s="486"/>
      <c r="GSL70" s="486"/>
      <c r="GSM70" s="486"/>
      <c r="GSN70" s="487"/>
      <c r="GSO70" s="485"/>
      <c r="GSP70" s="486"/>
      <c r="GSQ70" s="486"/>
      <c r="GSR70" s="486"/>
      <c r="GSS70" s="486"/>
      <c r="GST70" s="486"/>
      <c r="GSU70" s="486"/>
      <c r="GSV70" s="487"/>
      <c r="GSW70" s="485"/>
      <c r="GSX70" s="486"/>
      <c r="GSY70" s="486"/>
      <c r="GSZ70" s="486"/>
      <c r="GTA70" s="486"/>
      <c r="GTB70" s="486"/>
      <c r="GTC70" s="486"/>
      <c r="GTD70" s="487"/>
      <c r="GTE70" s="485"/>
      <c r="GTF70" s="486"/>
      <c r="GTG70" s="486"/>
      <c r="GTH70" s="486"/>
      <c r="GTI70" s="486"/>
      <c r="GTJ70" s="486"/>
      <c r="GTK70" s="486"/>
      <c r="GTL70" s="487"/>
      <c r="GTM70" s="485"/>
      <c r="GTN70" s="486"/>
      <c r="GTO70" s="486"/>
      <c r="GTP70" s="486"/>
      <c r="GTQ70" s="486"/>
      <c r="GTR70" s="486"/>
      <c r="GTS70" s="486"/>
      <c r="GTT70" s="487"/>
      <c r="GTU70" s="485"/>
      <c r="GTV70" s="486"/>
      <c r="GTW70" s="486"/>
      <c r="GTX70" s="486"/>
      <c r="GTY70" s="486"/>
      <c r="GTZ70" s="486"/>
      <c r="GUA70" s="486"/>
      <c r="GUB70" s="487"/>
      <c r="GUC70" s="485"/>
      <c r="GUD70" s="486"/>
      <c r="GUE70" s="486"/>
      <c r="GUF70" s="486"/>
      <c r="GUG70" s="486"/>
      <c r="GUH70" s="486"/>
      <c r="GUI70" s="486"/>
      <c r="GUJ70" s="487"/>
      <c r="GUK70" s="485"/>
      <c r="GUL70" s="486"/>
      <c r="GUM70" s="486"/>
      <c r="GUN70" s="486"/>
      <c r="GUO70" s="486"/>
      <c r="GUP70" s="486"/>
      <c r="GUQ70" s="486"/>
      <c r="GUR70" s="487"/>
      <c r="GUS70" s="485"/>
      <c r="GUT70" s="486"/>
      <c r="GUU70" s="486"/>
      <c r="GUV70" s="486"/>
      <c r="GUW70" s="486"/>
      <c r="GUX70" s="486"/>
      <c r="GUY70" s="486"/>
      <c r="GUZ70" s="487"/>
      <c r="GVA70" s="485"/>
      <c r="GVB70" s="486"/>
      <c r="GVC70" s="486"/>
      <c r="GVD70" s="486"/>
      <c r="GVE70" s="486"/>
      <c r="GVF70" s="486"/>
      <c r="GVG70" s="486"/>
      <c r="GVH70" s="487"/>
      <c r="GVI70" s="485"/>
      <c r="GVJ70" s="486"/>
      <c r="GVK70" s="486"/>
      <c r="GVL70" s="486"/>
      <c r="GVM70" s="486"/>
      <c r="GVN70" s="486"/>
      <c r="GVO70" s="486"/>
      <c r="GVP70" s="487"/>
      <c r="GVQ70" s="485"/>
      <c r="GVR70" s="486"/>
      <c r="GVS70" s="486"/>
      <c r="GVT70" s="486"/>
      <c r="GVU70" s="486"/>
      <c r="GVV70" s="486"/>
      <c r="GVW70" s="486"/>
      <c r="GVX70" s="487"/>
      <c r="GVY70" s="485"/>
      <c r="GVZ70" s="486"/>
      <c r="GWA70" s="486"/>
      <c r="GWB70" s="486"/>
      <c r="GWC70" s="486"/>
      <c r="GWD70" s="486"/>
      <c r="GWE70" s="486"/>
      <c r="GWF70" s="487"/>
      <c r="GWG70" s="485"/>
      <c r="GWH70" s="486"/>
      <c r="GWI70" s="486"/>
      <c r="GWJ70" s="486"/>
      <c r="GWK70" s="486"/>
      <c r="GWL70" s="486"/>
      <c r="GWM70" s="486"/>
      <c r="GWN70" s="487"/>
      <c r="GWO70" s="485"/>
      <c r="GWP70" s="486"/>
      <c r="GWQ70" s="486"/>
      <c r="GWR70" s="486"/>
      <c r="GWS70" s="486"/>
      <c r="GWT70" s="486"/>
      <c r="GWU70" s="486"/>
      <c r="GWV70" s="487"/>
      <c r="GWW70" s="485"/>
      <c r="GWX70" s="486"/>
      <c r="GWY70" s="486"/>
      <c r="GWZ70" s="486"/>
      <c r="GXA70" s="486"/>
      <c r="GXB70" s="486"/>
      <c r="GXC70" s="486"/>
      <c r="GXD70" s="487"/>
      <c r="GXE70" s="485"/>
      <c r="GXF70" s="486"/>
      <c r="GXG70" s="486"/>
      <c r="GXH70" s="486"/>
      <c r="GXI70" s="486"/>
      <c r="GXJ70" s="486"/>
      <c r="GXK70" s="486"/>
      <c r="GXL70" s="487"/>
      <c r="GXM70" s="485"/>
      <c r="GXN70" s="486"/>
      <c r="GXO70" s="486"/>
      <c r="GXP70" s="486"/>
      <c r="GXQ70" s="486"/>
      <c r="GXR70" s="486"/>
      <c r="GXS70" s="486"/>
      <c r="GXT70" s="487"/>
      <c r="GXU70" s="485"/>
      <c r="GXV70" s="486"/>
      <c r="GXW70" s="486"/>
      <c r="GXX70" s="486"/>
      <c r="GXY70" s="486"/>
      <c r="GXZ70" s="486"/>
      <c r="GYA70" s="486"/>
      <c r="GYB70" s="487"/>
      <c r="GYC70" s="485"/>
      <c r="GYD70" s="486"/>
      <c r="GYE70" s="486"/>
      <c r="GYF70" s="486"/>
      <c r="GYG70" s="486"/>
      <c r="GYH70" s="486"/>
      <c r="GYI70" s="486"/>
      <c r="GYJ70" s="487"/>
      <c r="GYK70" s="485"/>
      <c r="GYL70" s="486"/>
      <c r="GYM70" s="486"/>
      <c r="GYN70" s="486"/>
      <c r="GYO70" s="486"/>
      <c r="GYP70" s="486"/>
      <c r="GYQ70" s="486"/>
      <c r="GYR70" s="487"/>
      <c r="GYS70" s="485"/>
      <c r="GYT70" s="486"/>
      <c r="GYU70" s="486"/>
      <c r="GYV70" s="486"/>
      <c r="GYW70" s="486"/>
      <c r="GYX70" s="486"/>
      <c r="GYY70" s="486"/>
      <c r="GYZ70" s="487"/>
      <c r="GZA70" s="485"/>
      <c r="GZB70" s="486"/>
      <c r="GZC70" s="486"/>
      <c r="GZD70" s="486"/>
      <c r="GZE70" s="486"/>
      <c r="GZF70" s="486"/>
      <c r="GZG70" s="486"/>
      <c r="GZH70" s="487"/>
      <c r="GZI70" s="485"/>
      <c r="GZJ70" s="486"/>
      <c r="GZK70" s="486"/>
      <c r="GZL70" s="486"/>
      <c r="GZM70" s="486"/>
      <c r="GZN70" s="486"/>
      <c r="GZO70" s="486"/>
      <c r="GZP70" s="487"/>
      <c r="GZQ70" s="485"/>
      <c r="GZR70" s="486"/>
      <c r="GZS70" s="486"/>
      <c r="GZT70" s="486"/>
      <c r="GZU70" s="486"/>
      <c r="GZV70" s="486"/>
      <c r="GZW70" s="486"/>
      <c r="GZX70" s="487"/>
      <c r="GZY70" s="485"/>
      <c r="GZZ70" s="486"/>
      <c r="HAA70" s="486"/>
      <c r="HAB70" s="486"/>
      <c r="HAC70" s="486"/>
      <c r="HAD70" s="486"/>
      <c r="HAE70" s="486"/>
      <c r="HAF70" s="487"/>
      <c r="HAG70" s="485"/>
      <c r="HAH70" s="486"/>
      <c r="HAI70" s="486"/>
      <c r="HAJ70" s="486"/>
      <c r="HAK70" s="486"/>
      <c r="HAL70" s="486"/>
      <c r="HAM70" s="486"/>
      <c r="HAN70" s="487"/>
      <c r="HAO70" s="485"/>
      <c r="HAP70" s="486"/>
      <c r="HAQ70" s="486"/>
      <c r="HAR70" s="486"/>
      <c r="HAS70" s="486"/>
      <c r="HAT70" s="486"/>
      <c r="HAU70" s="486"/>
      <c r="HAV70" s="487"/>
      <c r="HAW70" s="485"/>
      <c r="HAX70" s="486"/>
      <c r="HAY70" s="486"/>
      <c r="HAZ70" s="486"/>
      <c r="HBA70" s="486"/>
      <c r="HBB70" s="486"/>
      <c r="HBC70" s="486"/>
      <c r="HBD70" s="487"/>
      <c r="HBE70" s="485"/>
      <c r="HBF70" s="486"/>
      <c r="HBG70" s="486"/>
      <c r="HBH70" s="486"/>
      <c r="HBI70" s="486"/>
      <c r="HBJ70" s="486"/>
      <c r="HBK70" s="486"/>
      <c r="HBL70" s="487"/>
      <c r="HBM70" s="485"/>
      <c r="HBN70" s="486"/>
      <c r="HBO70" s="486"/>
      <c r="HBP70" s="486"/>
      <c r="HBQ70" s="486"/>
      <c r="HBR70" s="486"/>
      <c r="HBS70" s="486"/>
      <c r="HBT70" s="487"/>
      <c r="HBU70" s="485"/>
      <c r="HBV70" s="486"/>
      <c r="HBW70" s="486"/>
      <c r="HBX70" s="486"/>
      <c r="HBY70" s="486"/>
      <c r="HBZ70" s="486"/>
      <c r="HCA70" s="486"/>
      <c r="HCB70" s="487"/>
      <c r="HCC70" s="485"/>
      <c r="HCD70" s="486"/>
      <c r="HCE70" s="486"/>
      <c r="HCF70" s="486"/>
      <c r="HCG70" s="486"/>
      <c r="HCH70" s="486"/>
      <c r="HCI70" s="486"/>
      <c r="HCJ70" s="487"/>
      <c r="HCK70" s="485"/>
      <c r="HCL70" s="486"/>
      <c r="HCM70" s="486"/>
      <c r="HCN70" s="486"/>
      <c r="HCO70" s="486"/>
      <c r="HCP70" s="486"/>
      <c r="HCQ70" s="486"/>
      <c r="HCR70" s="487"/>
      <c r="HCS70" s="485"/>
      <c r="HCT70" s="486"/>
      <c r="HCU70" s="486"/>
      <c r="HCV70" s="486"/>
      <c r="HCW70" s="486"/>
      <c r="HCX70" s="486"/>
      <c r="HCY70" s="486"/>
      <c r="HCZ70" s="487"/>
      <c r="HDA70" s="485"/>
      <c r="HDB70" s="486"/>
      <c r="HDC70" s="486"/>
      <c r="HDD70" s="486"/>
      <c r="HDE70" s="486"/>
      <c r="HDF70" s="486"/>
      <c r="HDG70" s="486"/>
      <c r="HDH70" s="487"/>
      <c r="HDI70" s="485"/>
      <c r="HDJ70" s="486"/>
      <c r="HDK70" s="486"/>
      <c r="HDL70" s="486"/>
      <c r="HDM70" s="486"/>
      <c r="HDN70" s="486"/>
      <c r="HDO70" s="486"/>
      <c r="HDP70" s="487"/>
      <c r="HDQ70" s="485"/>
      <c r="HDR70" s="486"/>
      <c r="HDS70" s="486"/>
      <c r="HDT70" s="486"/>
      <c r="HDU70" s="486"/>
      <c r="HDV70" s="486"/>
      <c r="HDW70" s="486"/>
      <c r="HDX70" s="487"/>
      <c r="HDY70" s="485"/>
      <c r="HDZ70" s="486"/>
      <c r="HEA70" s="486"/>
      <c r="HEB70" s="486"/>
      <c r="HEC70" s="486"/>
      <c r="HED70" s="486"/>
      <c r="HEE70" s="486"/>
      <c r="HEF70" s="487"/>
      <c r="HEG70" s="485"/>
      <c r="HEH70" s="486"/>
      <c r="HEI70" s="486"/>
      <c r="HEJ70" s="486"/>
      <c r="HEK70" s="486"/>
      <c r="HEL70" s="486"/>
      <c r="HEM70" s="486"/>
      <c r="HEN70" s="487"/>
      <c r="HEO70" s="485"/>
      <c r="HEP70" s="486"/>
      <c r="HEQ70" s="486"/>
      <c r="HER70" s="486"/>
      <c r="HES70" s="486"/>
      <c r="HET70" s="486"/>
      <c r="HEU70" s="486"/>
      <c r="HEV70" s="487"/>
      <c r="HEW70" s="485"/>
      <c r="HEX70" s="486"/>
      <c r="HEY70" s="486"/>
      <c r="HEZ70" s="486"/>
      <c r="HFA70" s="486"/>
      <c r="HFB70" s="486"/>
      <c r="HFC70" s="486"/>
      <c r="HFD70" s="487"/>
      <c r="HFE70" s="485"/>
      <c r="HFF70" s="486"/>
      <c r="HFG70" s="486"/>
      <c r="HFH70" s="486"/>
      <c r="HFI70" s="486"/>
      <c r="HFJ70" s="486"/>
      <c r="HFK70" s="486"/>
      <c r="HFL70" s="487"/>
      <c r="HFM70" s="485"/>
      <c r="HFN70" s="486"/>
      <c r="HFO70" s="486"/>
      <c r="HFP70" s="486"/>
      <c r="HFQ70" s="486"/>
      <c r="HFR70" s="486"/>
      <c r="HFS70" s="486"/>
      <c r="HFT70" s="487"/>
      <c r="HFU70" s="485"/>
      <c r="HFV70" s="486"/>
      <c r="HFW70" s="486"/>
      <c r="HFX70" s="486"/>
      <c r="HFY70" s="486"/>
      <c r="HFZ70" s="486"/>
      <c r="HGA70" s="486"/>
      <c r="HGB70" s="487"/>
      <c r="HGC70" s="485"/>
      <c r="HGD70" s="486"/>
      <c r="HGE70" s="486"/>
      <c r="HGF70" s="486"/>
      <c r="HGG70" s="486"/>
      <c r="HGH70" s="486"/>
      <c r="HGI70" s="486"/>
      <c r="HGJ70" s="487"/>
      <c r="HGK70" s="485"/>
      <c r="HGL70" s="486"/>
      <c r="HGM70" s="486"/>
      <c r="HGN70" s="486"/>
      <c r="HGO70" s="486"/>
      <c r="HGP70" s="486"/>
      <c r="HGQ70" s="486"/>
      <c r="HGR70" s="487"/>
      <c r="HGS70" s="485"/>
      <c r="HGT70" s="486"/>
      <c r="HGU70" s="486"/>
      <c r="HGV70" s="486"/>
      <c r="HGW70" s="486"/>
      <c r="HGX70" s="486"/>
      <c r="HGY70" s="486"/>
      <c r="HGZ70" s="487"/>
      <c r="HHA70" s="485"/>
      <c r="HHB70" s="486"/>
      <c r="HHC70" s="486"/>
      <c r="HHD70" s="486"/>
      <c r="HHE70" s="486"/>
      <c r="HHF70" s="486"/>
      <c r="HHG70" s="486"/>
      <c r="HHH70" s="487"/>
      <c r="HHI70" s="485"/>
      <c r="HHJ70" s="486"/>
      <c r="HHK70" s="486"/>
      <c r="HHL70" s="486"/>
      <c r="HHM70" s="486"/>
      <c r="HHN70" s="486"/>
      <c r="HHO70" s="486"/>
      <c r="HHP70" s="487"/>
      <c r="HHQ70" s="485"/>
      <c r="HHR70" s="486"/>
      <c r="HHS70" s="486"/>
      <c r="HHT70" s="486"/>
      <c r="HHU70" s="486"/>
      <c r="HHV70" s="486"/>
      <c r="HHW70" s="486"/>
      <c r="HHX70" s="487"/>
      <c r="HHY70" s="485"/>
      <c r="HHZ70" s="486"/>
      <c r="HIA70" s="486"/>
      <c r="HIB70" s="486"/>
      <c r="HIC70" s="486"/>
      <c r="HID70" s="486"/>
      <c r="HIE70" s="486"/>
      <c r="HIF70" s="487"/>
      <c r="HIG70" s="485"/>
      <c r="HIH70" s="486"/>
      <c r="HII70" s="486"/>
      <c r="HIJ70" s="486"/>
      <c r="HIK70" s="486"/>
      <c r="HIL70" s="486"/>
      <c r="HIM70" s="486"/>
      <c r="HIN70" s="487"/>
      <c r="HIO70" s="485"/>
      <c r="HIP70" s="486"/>
      <c r="HIQ70" s="486"/>
      <c r="HIR70" s="486"/>
      <c r="HIS70" s="486"/>
      <c r="HIT70" s="486"/>
      <c r="HIU70" s="486"/>
      <c r="HIV70" s="487"/>
      <c r="HIW70" s="485"/>
      <c r="HIX70" s="486"/>
      <c r="HIY70" s="486"/>
      <c r="HIZ70" s="486"/>
      <c r="HJA70" s="486"/>
      <c r="HJB70" s="486"/>
      <c r="HJC70" s="486"/>
      <c r="HJD70" s="487"/>
      <c r="HJE70" s="485"/>
      <c r="HJF70" s="486"/>
      <c r="HJG70" s="486"/>
      <c r="HJH70" s="486"/>
      <c r="HJI70" s="486"/>
      <c r="HJJ70" s="486"/>
      <c r="HJK70" s="486"/>
      <c r="HJL70" s="487"/>
      <c r="HJM70" s="485"/>
      <c r="HJN70" s="486"/>
      <c r="HJO70" s="486"/>
      <c r="HJP70" s="486"/>
      <c r="HJQ70" s="486"/>
      <c r="HJR70" s="486"/>
      <c r="HJS70" s="486"/>
      <c r="HJT70" s="487"/>
      <c r="HJU70" s="485"/>
      <c r="HJV70" s="486"/>
      <c r="HJW70" s="486"/>
      <c r="HJX70" s="486"/>
      <c r="HJY70" s="486"/>
      <c r="HJZ70" s="486"/>
      <c r="HKA70" s="486"/>
      <c r="HKB70" s="487"/>
      <c r="HKC70" s="485"/>
      <c r="HKD70" s="486"/>
      <c r="HKE70" s="486"/>
      <c r="HKF70" s="486"/>
      <c r="HKG70" s="486"/>
      <c r="HKH70" s="486"/>
      <c r="HKI70" s="486"/>
      <c r="HKJ70" s="487"/>
      <c r="HKK70" s="485"/>
      <c r="HKL70" s="486"/>
      <c r="HKM70" s="486"/>
      <c r="HKN70" s="486"/>
      <c r="HKO70" s="486"/>
      <c r="HKP70" s="486"/>
      <c r="HKQ70" s="486"/>
      <c r="HKR70" s="487"/>
      <c r="HKS70" s="485"/>
      <c r="HKT70" s="486"/>
      <c r="HKU70" s="486"/>
      <c r="HKV70" s="486"/>
      <c r="HKW70" s="486"/>
      <c r="HKX70" s="486"/>
      <c r="HKY70" s="486"/>
      <c r="HKZ70" s="487"/>
      <c r="HLA70" s="485"/>
      <c r="HLB70" s="486"/>
      <c r="HLC70" s="486"/>
      <c r="HLD70" s="486"/>
      <c r="HLE70" s="486"/>
      <c r="HLF70" s="486"/>
      <c r="HLG70" s="486"/>
      <c r="HLH70" s="487"/>
      <c r="HLI70" s="485"/>
      <c r="HLJ70" s="486"/>
      <c r="HLK70" s="486"/>
      <c r="HLL70" s="486"/>
      <c r="HLM70" s="486"/>
      <c r="HLN70" s="486"/>
      <c r="HLO70" s="486"/>
      <c r="HLP70" s="487"/>
      <c r="HLQ70" s="485"/>
      <c r="HLR70" s="486"/>
      <c r="HLS70" s="486"/>
      <c r="HLT70" s="486"/>
      <c r="HLU70" s="486"/>
      <c r="HLV70" s="486"/>
      <c r="HLW70" s="486"/>
      <c r="HLX70" s="487"/>
      <c r="HLY70" s="485"/>
      <c r="HLZ70" s="486"/>
      <c r="HMA70" s="486"/>
      <c r="HMB70" s="486"/>
      <c r="HMC70" s="486"/>
      <c r="HMD70" s="486"/>
      <c r="HME70" s="486"/>
      <c r="HMF70" s="487"/>
      <c r="HMG70" s="485"/>
      <c r="HMH70" s="486"/>
      <c r="HMI70" s="486"/>
      <c r="HMJ70" s="486"/>
      <c r="HMK70" s="486"/>
      <c r="HML70" s="486"/>
      <c r="HMM70" s="486"/>
      <c r="HMN70" s="487"/>
      <c r="HMO70" s="485"/>
      <c r="HMP70" s="486"/>
      <c r="HMQ70" s="486"/>
      <c r="HMR70" s="486"/>
      <c r="HMS70" s="486"/>
      <c r="HMT70" s="486"/>
      <c r="HMU70" s="486"/>
      <c r="HMV70" s="487"/>
      <c r="HMW70" s="485"/>
      <c r="HMX70" s="486"/>
      <c r="HMY70" s="486"/>
      <c r="HMZ70" s="486"/>
      <c r="HNA70" s="486"/>
      <c r="HNB70" s="486"/>
      <c r="HNC70" s="486"/>
      <c r="HND70" s="487"/>
      <c r="HNE70" s="485"/>
      <c r="HNF70" s="486"/>
      <c r="HNG70" s="486"/>
      <c r="HNH70" s="486"/>
      <c r="HNI70" s="486"/>
      <c r="HNJ70" s="486"/>
      <c r="HNK70" s="486"/>
      <c r="HNL70" s="487"/>
      <c r="HNM70" s="485"/>
      <c r="HNN70" s="486"/>
      <c r="HNO70" s="486"/>
      <c r="HNP70" s="486"/>
      <c r="HNQ70" s="486"/>
      <c r="HNR70" s="486"/>
      <c r="HNS70" s="486"/>
      <c r="HNT70" s="487"/>
      <c r="HNU70" s="485"/>
      <c r="HNV70" s="486"/>
      <c r="HNW70" s="486"/>
      <c r="HNX70" s="486"/>
      <c r="HNY70" s="486"/>
      <c r="HNZ70" s="486"/>
      <c r="HOA70" s="486"/>
      <c r="HOB70" s="487"/>
      <c r="HOC70" s="485"/>
      <c r="HOD70" s="486"/>
      <c r="HOE70" s="486"/>
      <c r="HOF70" s="486"/>
      <c r="HOG70" s="486"/>
      <c r="HOH70" s="486"/>
      <c r="HOI70" s="486"/>
      <c r="HOJ70" s="487"/>
      <c r="HOK70" s="485"/>
      <c r="HOL70" s="486"/>
      <c r="HOM70" s="486"/>
      <c r="HON70" s="486"/>
      <c r="HOO70" s="486"/>
      <c r="HOP70" s="486"/>
      <c r="HOQ70" s="486"/>
      <c r="HOR70" s="487"/>
      <c r="HOS70" s="485"/>
      <c r="HOT70" s="486"/>
      <c r="HOU70" s="486"/>
      <c r="HOV70" s="486"/>
      <c r="HOW70" s="486"/>
      <c r="HOX70" s="486"/>
      <c r="HOY70" s="486"/>
      <c r="HOZ70" s="487"/>
      <c r="HPA70" s="485"/>
      <c r="HPB70" s="486"/>
      <c r="HPC70" s="486"/>
      <c r="HPD70" s="486"/>
      <c r="HPE70" s="486"/>
      <c r="HPF70" s="486"/>
      <c r="HPG70" s="486"/>
      <c r="HPH70" s="487"/>
      <c r="HPI70" s="485"/>
      <c r="HPJ70" s="486"/>
      <c r="HPK70" s="486"/>
      <c r="HPL70" s="486"/>
      <c r="HPM70" s="486"/>
      <c r="HPN70" s="486"/>
      <c r="HPO70" s="486"/>
      <c r="HPP70" s="487"/>
      <c r="HPQ70" s="485"/>
      <c r="HPR70" s="486"/>
      <c r="HPS70" s="486"/>
      <c r="HPT70" s="486"/>
      <c r="HPU70" s="486"/>
      <c r="HPV70" s="486"/>
      <c r="HPW70" s="486"/>
      <c r="HPX70" s="487"/>
      <c r="HPY70" s="485"/>
      <c r="HPZ70" s="486"/>
      <c r="HQA70" s="486"/>
      <c r="HQB70" s="486"/>
      <c r="HQC70" s="486"/>
      <c r="HQD70" s="486"/>
      <c r="HQE70" s="486"/>
      <c r="HQF70" s="487"/>
      <c r="HQG70" s="485"/>
      <c r="HQH70" s="486"/>
      <c r="HQI70" s="486"/>
      <c r="HQJ70" s="486"/>
      <c r="HQK70" s="486"/>
      <c r="HQL70" s="486"/>
      <c r="HQM70" s="486"/>
      <c r="HQN70" s="487"/>
      <c r="HQO70" s="485"/>
      <c r="HQP70" s="486"/>
      <c r="HQQ70" s="486"/>
      <c r="HQR70" s="486"/>
      <c r="HQS70" s="486"/>
      <c r="HQT70" s="486"/>
      <c r="HQU70" s="486"/>
      <c r="HQV70" s="487"/>
      <c r="HQW70" s="485"/>
      <c r="HQX70" s="486"/>
      <c r="HQY70" s="486"/>
      <c r="HQZ70" s="486"/>
      <c r="HRA70" s="486"/>
      <c r="HRB70" s="486"/>
      <c r="HRC70" s="486"/>
      <c r="HRD70" s="487"/>
      <c r="HRE70" s="485"/>
      <c r="HRF70" s="486"/>
      <c r="HRG70" s="486"/>
      <c r="HRH70" s="486"/>
      <c r="HRI70" s="486"/>
      <c r="HRJ70" s="486"/>
      <c r="HRK70" s="486"/>
      <c r="HRL70" s="487"/>
      <c r="HRM70" s="485"/>
      <c r="HRN70" s="486"/>
      <c r="HRO70" s="486"/>
      <c r="HRP70" s="486"/>
      <c r="HRQ70" s="486"/>
      <c r="HRR70" s="486"/>
      <c r="HRS70" s="486"/>
      <c r="HRT70" s="487"/>
      <c r="HRU70" s="485"/>
      <c r="HRV70" s="486"/>
      <c r="HRW70" s="486"/>
      <c r="HRX70" s="486"/>
      <c r="HRY70" s="486"/>
      <c r="HRZ70" s="486"/>
      <c r="HSA70" s="486"/>
      <c r="HSB70" s="487"/>
      <c r="HSC70" s="485"/>
      <c r="HSD70" s="486"/>
      <c r="HSE70" s="486"/>
      <c r="HSF70" s="486"/>
      <c r="HSG70" s="486"/>
      <c r="HSH70" s="486"/>
      <c r="HSI70" s="486"/>
      <c r="HSJ70" s="487"/>
      <c r="HSK70" s="485"/>
      <c r="HSL70" s="486"/>
      <c r="HSM70" s="486"/>
      <c r="HSN70" s="486"/>
      <c r="HSO70" s="486"/>
      <c r="HSP70" s="486"/>
      <c r="HSQ70" s="486"/>
      <c r="HSR70" s="487"/>
      <c r="HSS70" s="485"/>
      <c r="HST70" s="486"/>
      <c r="HSU70" s="486"/>
      <c r="HSV70" s="486"/>
      <c r="HSW70" s="486"/>
      <c r="HSX70" s="486"/>
      <c r="HSY70" s="486"/>
      <c r="HSZ70" s="487"/>
      <c r="HTA70" s="485"/>
      <c r="HTB70" s="486"/>
      <c r="HTC70" s="486"/>
      <c r="HTD70" s="486"/>
      <c r="HTE70" s="486"/>
      <c r="HTF70" s="486"/>
      <c r="HTG70" s="486"/>
      <c r="HTH70" s="487"/>
      <c r="HTI70" s="485"/>
      <c r="HTJ70" s="486"/>
      <c r="HTK70" s="486"/>
      <c r="HTL70" s="486"/>
      <c r="HTM70" s="486"/>
      <c r="HTN70" s="486"/>
      <c r="HTO70" s="486"/>
      <c r="HTP70" s="487"/>
      <c r="HTQ70" s="485"/>
      <c r="HTR70" s="486"/>
      <c r="HTS70" s="486"/>
      <c r="HTT70" s="486"/>
      <c r="HTU70" s="486"/>
      <c r="HTV70" s="486"/>
      <c r="HTW70" s="486"/>
      <c r="HTX70" s="487"/>
      <c r="HTY70" s="485"/>
      <c r="HTZ70" s="486"/>
      <c r="HUA70" s="486"/>
      <c r="HUB70" s="486"/>
      <c r="HUC70" s="486"/>
      <c r="HUD70" s="486"/>
      <c r="HUE70" s="486"/>
      <c r="HUF70" s="487"/>
      <c r="HUG70" s="485"/>
      <c r="HUH70" s="486"/>
      <c r="HUI70" s="486"/>
      <c r="HUJ70" s="486"/>
      <c r="HUK70" s="486"/>
      <c r="HUL70" s="486"/>
      <c r="HUM70" s="486"/>
      <c r="HUN70" s="487"/>
      <c r="HUO70" s="485"/>
      <c r="HUP70" s="486"/>
      <c r="HUQ70" s="486"/>
      <c r="HUR70" s="486"/>
      <c r="HUS70" s="486"/>
      <c r="HUT70" s="486"/>
      <c r="HUU70" s="486"/>
      <c r="HUV70" s="487"/>
      <c r="HUW70" s="485"/>
      <c r="HUX70" s="486"/>
      <c r="HUY70" s="486"/>
      <c r="HUZ70" s="486"/>
      <c r="HVA70" s="486"/>
      <c r="HVB70" s="486"/>
      <c r="HVC70" s="486"/>
      <c r="HVD70" s="487"/>
      <c r="HVE70" s="485"/>
      <c r="HVF70" s="486"/>
      <c r="HVG70" s="486"/>
      <c r="HVH70" s="486"/>
      <c r="HVI70" s="486"/>
      <c r="HVJ70" s="486"/>
      <c r="HVK70" s="486"/>
      <c r="HVL70" s="487"/>
      <c r="HVM70" s="485"/>
      <c r="HVN70" s="486"/>
      <c r="HVO70" s="486"/>
      <c r="HVP70" s="486"/>
      <c r="HVQ70" s="486"/>
      <c r="HVR70" s="486"/>
      <c r="HVS70" s="486"/>
      <c r="HVT70" s="487"/>
      <c r="HVU70" s="485"/>
      <c r="HVV70" s="486"/>
      <c r="HVW70" s="486"/>
      <c r="HVX70" s="486"/>
      <c r="HVY70" s="486"/>
      <c r="HVZ70" s="486"/>
      <c r="HWA70" s="486"/>
      <c r="HWB70" s="487"/>
      <c r="HWC70" s="485"/>
      <c r="HWD70" s="486"/>
      <c r="HWE70" s="486"/>
      <c r="HWF70" s="486"/>
      <c r="HWG70" s="486"/>
      <c r="HWH70" s="486"/>
      <c r="HWI70" s="486"/>
      <c r="HWJ70" s="487"/>
      <c r="HWK70" s="485"/>
      <c r="HWL70" s="486"/>
      <c r="HWM70" s="486"/>
      <c r="HWN70" s="486"/>
      <c r="HWO70" s="486"/>
      <c r="HWP70" s="486"/>
      <c r="HWQ70" s="486"/>
      <c r="HWR70" s="487"/>
      <c r="HWS70" s="485"/>
      <c r="HWT70" s="486"/>
      <c r="HWU70" s="486"/>
      <c r="HWV70" s="486"/>
      <c r="HWW70" s="486"/>
      <c r="HWX70" s="486"/>
      <c r="HWY70" s="486"/>
      <c r="HWZ70" s="487"/>
      <c r="HXA70" s="485"/>
      <c r="HXB70" s="486"/>
      <c r="HXC70" s="486"/>
      <c r="HXD70" s="486"/>
      <c r="HXE70" s="486"/>
      <c r="HXF70" s="486"/>
      <c r="HXG70" s="486"/>
      <c r="HXH70" s="487"/>
      <c r="HXI70" s="485"/>
      <c r="HXJ70" s="486"/>
      <c r="HXK70" s="486"/>
      <c r="HXL70" s="486"/>
      <c r="HXM70" s="486"/>
      <c r="HXN70" s="486"/>
      <c r="HXO70" s="486"/>
      <c r="HXP70" s="487"/>
      <c r="HXQ70" s="485"/>
      <c r="HXR70" s="486"/>
      <c r="HXS70" s="486"/>
      <c r="HXT70" s="486"/>
      <c r="HXU70" s="486"/>
      <c r="HXV70" s="486"/>
      <c r="HXW70" s="486"/>
      <c r="HXX70" s="487"/>
      <c r="HXY70" s="485"/>
      <c r="HXZ70" s="486"/>
      <c r="HYA70" s="486"/>
      <c r="HYB70" s="486"/>
      <c r="HYC70" s="486"/>
      <c r="HYD70" s="486"/>
      <c r="HYE70" s="486"/>
      <c r="HYF70" s="487"/>
      <c r="HYG70" s="485"/>
      <c r="HYH70" s="486"/>
      <c r="HYI70" s="486"/>
      <c r="HYJ70" s="486"/>
      <c r="HYK70" s="486"/>
      <c r="HYL70" s="486"/>
      <c r="HYM70" s="486"/>
      <c r="HYN70" s="487"/>
      <c r="HYO70" s="485"/>
      <c r="HYP70" s="486"/>
      <c r="HYQ70" s="486"/>
      <c r="HYR70" s="486"/>
      <c r="HYS70" s="486"/>
      <c r="HYT70" s="486"/>
      <c r="HYU70" s="486"/>
      <c r="HYV70" s="487"/>
      <c r="HYW70" s="485"/>
      <c r="HYX70" s="486"/>
      <c r="HYY70" s="486"/>
      <c r="HYZ70" s="486"/>
      <c r="HZA70" s="486"/>
      <c r="HZB70" s="486"/>
      <c r="HZC70" s="486"/>
      <c r="HZD70" s="487"/>
      <c r="HZE70" s="485"/>
      <c r="HZF70" s="486"/>
      <c r="HZG70" s="486"/>
      <c r="HZH70" s="486"/>
      <c r="HZI70" s="486"/>
      <c r="HZJ70" s="486"/>
      <c r="HZK70" s="486"/>
      <c r="HZL70" s="487"/>
      <c r="HZM70" s="485"/>
      <c r="HZN70" s="486"/>
      <c r="HZO70" s="486"/>
      <c r="HZP70" s="486"/>
      <c r="HZQ70" s="486"/>
      <c r="HZR70" s="486"/>
      <c r="HZS70" s="486"/>
      <c r="HZT70" s="487"/>
      <c r="HZU70" s="485"/>
      <c r="HZV70" s="486"/>
      <c r="HZW70" s="486"/>
      <c r="HZX70" s="486"/>
      <c r="HZY70" s="486"/>
      <c r="HZZ70" s="486"/>
      <c r="IAA70" s="486"/>
      <c r="IAB70" s="487"/>
      <c r="IAC70" s="485"/>
      <c r="IAD70" s="486"/>
      <c r="IAE70" s="486"/>
      <c r="IAF70" s="486"/>
      <c r="IAG70" s="486"/>
      <c r="IAH70" s="486"/>
      <c r="IAI70" s="486"/>
      <c r="IAJ70" s="487"/>
      <c r="IAK70" s="485"/>
      <c r="IAL70" s="486"/>
      <c r="IAM70" s="486"/>
      <c r="IAN70" s="486"/>
      <c r="IAO70" s="486"/>
      <c r="IAP70" s="486"/>
      <c r="IAQ70" s="486"/>
      <c r="IAR70" s="487"/>
      <c r="IAS70" s="485"/>
      <c r="IAT70" s="486"/>
      <c r="IAU70" s="486"/>
      <c r="IAV70" s="486"/>
      <c r="IAW70" s="486"/>
      <c r="IAX70" s="486"/>
      <c r="IAY70" s="486"/>
      <c r="IAZ70" s="487"/>
      <c r="IBA70" s="485"/>
      <c r="IBB70" s="486"/>
      <c r="IBC70" s="486"/>
      <c r="IBD70" s="486"/>
      <c r="IBE70" s="486"/>
      <c r="IBF70" s="486"/>
      <c r="IBG70" s="486"/>
      <c r="IBH70" s="487"/>
      <c r="IBI70" s="485"/>
      <c r="IBJ70" s="486"/>
      <c r="IBK70" s="486"/>
      <c r="IBL70" s="486"/>
      <c r="IBM70" s="486"/>
      <c r="IBN70" s="486"/>
      <c r="IBO70" s="486"/>
      <c r="IBP70" s="487"/>
      <c r="IBQ70" s="485"/>
      <c r="IBR70" s="486"/>
      <c r="IBS70" s="486"/>
      <c r="IBT70" s="486"/>
      <c r="IBU70" s="486"/>
      <c r="IBV70" s="486"/>
      <c r="IBW70" s="486"/>
      <c r="IBX70" s="487"/>
      <c r="IBY70" s="485"/>
      <c r="IBZ70" s="486"/>
      <c r="ICA70" s="486"/>
      <c r="ICB70" s="486"/>
      <c r="ICC70" s="486"/>
      <c r="ICD70" s="486"/>
      <c r="ICE70" s="486"/>
      <c r="ICF70" s="487"/>
      <c r="ICG70" s="485"/>
      <c r="ICH70" s="486"/>
      <c r="ICI70" s="486"/>
      <c r="ICJ70" s="486"/>
      <c r="ICK70" s="486"/>
      <c r="ICL70" s="486"/>
      <c r="ICM70" s="486"/>
      <c r="ICN70" s="487"/>
      <c r="ICO70" s="485"/>
      <c r="ICP70" s="486"/>
      <c r="ICQ70" s="486"/>
      <c r="ICR70" s="486"/>
      <c r="ICS70" s="486"/>
      <c r="ICT70" s="486"/>
      <c r="ICU70" s="486"/>
      <c r="ICV70" s="487"/>
      <c r="ICW70" s="485"/>
      <c r="ICX70" s="486"/>
      <c r="ICY70" s="486"/>
      <c r="ICZ70" s="486"/>
      <c r="IDA70" s="486"/>
      <c r="IDB70" s="486"/>
      <c r="IDC70" s="486"/>
      <c r="IDD70" s="487"/>
      <c r="IDE70" s="485"/>
      <c r="IDF70" s="486"/>
      <c r="IDG70" s="486"/>
      <c r="IDH70" s="486"/>
      <c r="IDI70" s="486"/>
      <c r="IDJ70" s="486"/>
      <c r="IDK70" s="486"/>
      <c r="IDL70" s="487"/>
      <c r="IDM70" s="485"/>
      <c r="IDN70" s="486"/>
      <c r="IDO70" s="486"/>
      <c r="IDP70" s="486"/>
      <c r="IDQ70" s="486"/>
      <c r="IDR70" s="486"/>
      <c r="IDS70" s="486"/>
      <c r="IDT70" s="487"/>
      <c r="IDU70" s="485"/>
      <c r="IDV70" s="486"/>
      <c r="IDW70" s="486"/>
      <c r="IDX70" s="486"/>
      <c r="IDY70" s="486"/>
      <c r="IDZ70" s="486"/>
      <c r="IEA70" s="486"/>
      <c r="IEB70" s="487"/>
      <c r="IEC70" s="485"/>
      <c r="IED70" s="486"/>
      <c r="IEE70" s="486"/>
      <c r="IEF70" s="486"/>
      <c r="IEG70" s="486"/>
      <c r="IEH70" s="486"/>
      <c r="IEI70" s="486"/>
      <c r="IEJ70" s="487"/>
      <c r="IEK70" s="485"/>
      <c r="IEL70" s="486"/>
      <c r="IEM70" s="486"/>
      <c r="IEN70" s="486"/>
      <c r="IEO70" s="486"/>
      <c r="IEP70" s="486"/>
      <c r="IEQ70" s="486"/>
      <c r="IER70" s="487"/>
      <c r="IES70" s="485"/>
      <c r="IET70" s="486"/>
      <c r="IEU70" s="486"/>
      <c r="IEV70" s="486"/>
      <c r="IEW70" s="486"/>
      <c r="IEX70" s="486"/>
      <c r="IEY70" s="486"/>
      <c r="IEZ70" s="487"/>
      <c r="IFA70" s="485"/>
      <c r="IFB70" s="486"/>
      <c r="IFC70" s="486"/>
      <c r="IFD70" s="486"/>
      <c r="IFE70" s="486"/>
      <c r="IFF70" s="486"/>
      <c r="IFG70" s="486"/>
      <c r="IFH70" s="487"/>
      <c r="IFI70" s="485"/>
      <c r="IFJ70" s="486"/>
      <c r="IFK70" s="486"/>
      <c r="IFL70" s="486"/>
      <c r="IFM70" s="486"/>
      <c r="IFN70" s="486"/>
      <c r="IFO70" s="486"/>
      <c r="IFP70" s="487"/>
      <c r="IFQ70" s="485"/>
      <c r="IFR70" s="486"/>
      <c r="IFS70" s="486"/>
      <c r="IFT70" s="486"/>
      <c r="IFU70" s="486"/>
      <c r="IFV70" s="486"/>
      <c r="IFW70" s="486"/>
      <c r="IFX70" s="487"/>
      <c r="IFY70" s="485"/>
      <c r="IFZ70" s="486"/>
      <c r="IGA70" s="486"/>
      <c r="IGB70" s="486"/>
      <c r="IGC70" s="486"/>
      <c r="IGD70" s="486"/>
      <c r="IGE70" s="486"/>
      <c r="IGF70" s="487"/>
      <c r="IGG70" s="485"/>
      <c r="IGH70" s="486"/>
      <c r="IGI70" s="486"/>
      <c r="IGJ70" s="486"/>
      <c r="IGK70" s="486"/>
      <c r="IGL70" s="486"/>
      <c r="IGM70" s="486"/>
      <c r="IGN70" s="487"/>
      <c r="IGO70" s="485"/>
      <c r="IGP70" s="486"/>
      <c r="IGQ70" s="486"/>
      <c r="IGR70" s="486"/>
      <c r="IGS70" s="486"/>
      <c r="IGT70" s="486"/>
      <c r="IGU70" s="486"/>
      <c r="IGV70" s="487"/>
      <c r="IGW70" s="485"/>
      <c r="IGX70" s="486"/>
      <c r="IGY70" s="486"/>
      <c r="IGZ70" s="486"/>
      <c r="IHA70" s="486"/>
      <c r="IHB70" s="486"/>
      <c r="IHC70" s="486"/>
      <c r="IHD70" s="487"/>
      <c r="IHE70" s="485"/>
      <c r="IHF70" s="486"/>
      <c r="IHG70" s="486"/>
      <c r="IHH70" s="486"/>
      <c r="IHI70" s="486"/>
      <c r="IHJ70" s="486"/>
      <c r="IHK70" s="486"/>
      <c r="IHL70" s="487"/>
      <c r="IHM70" s="485"/>
      <c r="IHN70" s="486"/>
      <c r="IHO70" s="486"/>
      <c r="IHP70" s="486"/>
      <c r="IHQ70" s="486"/>
      <c r="IHR70" s="486"/>
      <c r="IHS70" s="486"/>
      <c r="IHT70" s="487"/>
      <c r="IHU70" s="485"/>
      <c r="IHV70" s="486"/>
      <c r="IHW70" s="486"/>
      <c r="IHX70" s="486"/>
      <c r="IHY70" s="486"/>
      <c r="IHZ70" s="486"/>
      <c r="IIA70" s="486"/>
      <c r="IIB70" s="487"/>
      <c r="IIC70" s="485"/>
      <c r="IID70" s="486"/>
      <c r="IIE70" s="486"/>
      <c r="IIF70" s="486"/>
      <c r="IIG70" s="486"/>
      <c r="IIH70" s="486"/>
      <c r="III70" s="486"/>
      <c r="IIJ70" s="487"/>
      <c r="IIK70" s="485"/>
      <c r="IIL70" s="486"/>
      <c r="IIM70" s="486"/>
      <c r="IIN70" s="486"/>
      <c r="IIO70" s="486"/>
      <c r="IIP70" s="486"/>
      <c r="IIQ70" s="486"/>
      <c r="IIR70" s="487"/>
      <c r="IIS70" s="485"/>
      <c r="IIT70" s="486"/>
      <c r="IIU70" s="486"/>
      <c r="IIV70" s="486"/>
      <c r="IIW70" s="486"/>
      <c r="IIX70" s="486"/>
      <c r="IIY70" s="486"/>
      <c r="IIZ70" s="487"/>
      <c r="IJA70" s="485"/>
      <c r="IJB70" s="486"/>
      <c r="IJC70" s="486"/>
      <c r="IJD70" s="486"/>
      <c r="IJE70" s="486"/>
      <c r="IJF70" s="486"/>
      <c r="IJG70" s="486"/>
      <c r="IJH70" s="487"/>
      <c r="IJI70" s="485"/>
      <c r="IJJ70" s="486"/>
      <c r="IJK70" s="486"/>
      <c r="IJL70" s="486"/>
      <c r="IJM70" s="486"/>
      <c r="IJN70" s="486"/>
      <c r="IJO70" s="486"/>
      <c r="IJP70" s="487"/>
      <c r="IJQ70" s="485"/>
      <c r="IJR70" s="486"/>
      <c r="IJS70" s="486"/>
      <c r="IJT70" s="486"/>
      <c r="IJU70" s="486"/>
      <c r="IJV70" s="486"/>
      <c r="IJW70" s="486"/>
      <c r="IJX70" s="487"/>
      <c r="IJY70" s="485"/>
      <c r="IJZ70" s="486"/>
      <c r="IKA70" s="486"/>
      <c r="IKB70" s="486"/>
      <c r="IKC70" s="486"/>
      <c r="IKD70" s="486"/>
      <c r="IKE70" s="486"/>
      <c r="IKF70" s="487"/>
      <c r="IKG70" s="485"/>
      <c r="IKH70" s="486"/>
      <c r="IKI70" s="486"/>
      <c r="IKJ70" s="486"/>
      <c r="IKK70" s="486"/>
      <c r="IKL70" s="486"/>
      <c r="IKM70" s="486"/>
      <c r="IKN70" s="487"/>
      <c r="IKO70" s="485"/>
      <c r="IKP70" s="486"/>
      <c r="IKQ70" s="486"/>
      <c r="IKR70" s="486"/>
      <c r="IKS70" s="486"/>
      <c r="IKT70" s="486"/>
      <c r="IKU70" s="486"/>
      <c r="IKV70" s="487"/>
      <c r="IKW70" s="485"/>
      <c r="IKX70" s="486"/>
      <c r="IKY70" s="486"/>
      <c r="IKZ70" s="486"/>
      <c r="ILA70" s="486"/>
      <c r="ILB70" s="486"/>
      <c r="ILC70" s="486"/>
      <c r="ILD70" s="487"/>
      <c r="ILE70" s="485"/>
      <c r="ILF70" s="486"/>
      <c r="ILG70" s="486"/>
      <c r="ILH70" s="486"/>
      <c r="ILI70" s="486"/>
      <c r="ILJ70" s="486"/>
      <c r="ILK70" s="486"/>
      <c r="ILL70" s="487"/>
      <c r="ILM70" s="485"/>
      <c r="ILN70" s="486"/>
      <c r="ILO70" s="486"/>
      <c r="ILP70" s="486"/>
      <c r="ILQ70" s="486"/>
      <c r="ILR70" s="486"/>
      <c r="ILS70" s="486"/>
      <c r="ILT70" s="487"/>
      <c r="ILU70" s="485"/>
      <c r="ILV70" s="486"/>
      <c r="ILW70" s="486"/>
      <c r="ILX70" s="486"/>
      <c r="ILY70" s="486"/>
      <c r="ILZ70" s="486"/>
      <c r="IMA70" s="486"/>
      <c r="IMB70" s="487"/>
      <c r="IMC70" s="485"/>
      <c r="IMD70" s="486"/>
      <c r="IME70" s="486"/>
      <c r="IMF70" s="486"/>
      <c r="IMG70" s="486"/>
      <c r="IMH70" s="486"/>
      <c r="IMI70" s="486"/>
      <c r="IMJ70" s="487"/>
      <c r="IMK70" s="485"/>
      <c r="IML70" s="486"/>
      <c r="IMM70" s="486"/>
      <c r="IMN70" s="486"/>
      <c r="IMO70" s="486"/>
      <c r="IMP70" s="486"/>
      <c r="IMQ70" s="486"/>
      <c r="IMR70" s="487"/>
      <c r="IMS70" s="485"/>
      <c r="IMT70" s="486"/>
      <c r="IMU70" s="486"/>
      <c r="IMV70" s="486"/>
      <c r="IMW70" s="486"/>
      <c r="IMX70" s="486"/>
      <c r="IMY70" s="486"/>
      <c r="IMZ70" s="487"/>
      <c r="INA70" s="485"/>
      <c r="INB70" s="486"/>
      <c r="INC70" s="486"/>
      <c r="IND70" s="486"/>
      <c r="INE70" s="486"/>
      <c r="INF70" s="486"/>
      <c r="ING70" s="486"/>
      <c r="INH70" s="487"/>
      <c r="INI70" s="485"/>
      <c r="INJ70" s="486"/>
      <c r="INK70" s="486"/>
      <c r="INL70" s="486"/>
      <c r="INM70" s="486"/>
      <c r="INN70" s="486"/>
      <c r="INO70" s="486"/>
      <c r="INP70" s="487"/>
      <c r="INQ70" s="485"/>
      <c r="INR70" s="486"/>
      <c r="INS70" s="486"/>
      <c r="INT70" s="486"/>
      <c r="INU70" s="486"/>
      <c r="INV70" s="486"/>
      <c r="INW70" s="486"/>
      <c r="INX70" s="487"/>
      <c r="INY70" s="485"/>
      <c r="INZ70" s="486"/>
      <c r="IOA70" s="486"/>
      <c r="IOB70" s="486"/>
      <c r="IOC70" s="486"/>
      <c r="IOD70" s="486"/>
      <c r="IOE70" s="486"/>
      <c r="IOF70" s="487"/>
      <c r="IOG70" s="485"/>
      <c r="IOH70" s="486"/>
      <c r="IOI70" s="486"/>
      <c r="IOJ70" s="486"/>
      <c r="IOK70" s="486"/>
      <c r="IOL70" s="486"/>
      <c r="IOM70" s="486"/>
      <c r="ION70" s="487"/>
      <c r="IOO70" s="485"/>
      <c r="IOP70" s="486"/>
      <c r="IOQ70" s="486"/>
      <c r="IOR70" s="486"/>
      <c r="IOS70" s="486"/>
      <c r="IOT70" s="486"/>
      <c r="IOU70" s="486"/>
      <c r="IOV70" s="487"/>
      <c r="IOW70" s="485"/>
      <c r="IOX70" s="486"/>
      <c r="IOY70" s="486"/>
      <c r="IOZ70" s="486"/>
      <c r="IPA70" s="486"/>
      <c r="IPB70" s="486"/>
      <c r="IPC70" s="486"/>
      <c r="IPD70" s="487"/>
      <c r="IPE70" s="485"/>
      <c r="IPF70" s="486"/>
      <c r="IPG70" s="486"/>
      <c r="IPH70" s="486"/>
      <c r="IPI70" s="486"/>
      <c r="IPJ70" s="486"/>
      <c r="IPK70" s="486"/>
      <c r="IPL70" s="487"/>
      <c r="IPM70" s="485"/>
      <c r="IPN70" s="486"/>
      <c r="IPO70" s="486"/>
      <c r="IPP70" s="486"/>
      <c r="IPQ70" s="486"/>
      <c r="IPR70" s="486"/>
      <c r="IPS70" s="486"/>
      <c r="IPT70" s="487"/>
      <c r="IPU70" s="485"/>
      <c r="IPV70" s="486"/>
      <c r="IPW70" s="486"/>
      <c r="IPX70" s="486"/>
      <c r="IPY70" s="486"/>
      <c r="IPZ70" s="486"/>
      <c r="IQA70" s="486"/>
      <c r="IQB70" s="487"/>
      <c r="IQC70" s="485"/>
      <c r="IQD70" s="486"/>
      <c r="IQE70" s="486"/>
      <c r="IQF70" s="486"/>
      <c r="IQG70" s="486"/>
      <c r="IQH70" s="486"/>
      <c r="IQI70" s="486"/>
      <c r="IQJ70" s="487"/>
      <c r="IQK70" s="485"/>
      <c r="IQL70" s="486"/>
      <c r="IQM70" s="486"/>
      <c r="IQN70" s="486"/>
      <c r="IQO70" s="486"/>
      <c r="IQP70" s="486"/>
      <c r="IQQ70" s="486"/>
      <c r="IQR70" s="487"/>
      <c r="IQS70" s="485"/>
      <c r="IQT70" s="486"/>
      <c r="IQU70" s="486"/>
      <c r="IQV70" s="486"/>
      <c r="IQW70" s="486"/>
      <c r="IQX70" s="486"/>
      <c r="IQY70" s="486"/>
      <c r="IQZ70" s="487"/>
      <c r="IRA70" s="485"/>
      <c r="IRB70" s="486"/>
      <c r="IRC70" s="486"/>
      <c r="IRD70" s="486"/>
      <c r="IRE70" s="486"/>
      <c r="IRF70" s="486"/>
      <c r="IRG70" s="486"/>
      <c r="IRH70" s="487"/>
      <c r="IRI70" s="485"/>
      <c r="IRJ70" s="486"/>
      <c r="IRK70" s="486"/>
      <c r="IRL70" s="486"/>
      <c r="IRM70" s="486"/>
      <c r="IRN70" s="486"/>
      <c r="IRO70" s="486"/>
      <c r="IRP70" s="487"/>
      <c r="IRQ70" s="485"/>
      <c r="IRR70" s="486"/>
      <c r="IRS70" s="486"/>
      <c r="IRT70" s="486"/>
      <c r="IRU70" s="486"/>
      <c r="IRV70" s="486"/>
      <c r="IRW70" s="486"/>
      <c r="IRX70" s="487"/>
      <c r="IRY70" s="485"/>
      <c r="IRZ70" s="486"/>
      <c r="ISA70" s="486"/>
      <c r="ISB70" s="486"/>
      <c r="ISC70" s="486"/>
      <c r="ISD70" s="486"/>
      <c r="ISE70" s="486"/>
      <c r="ISF70" s="487"/>
      <c r="ISG70" s="485"/>
      <c r="ISH70" s="486"/>
      <c r="ISI70" s="486"/>
      <c r="ISJ70" s="486"/>
      <c r="ISK70" s="486"/>
      <c r="ISL70" s="486"/>
      <c r="ISM70" s="486"/>
      <c r="ISN70" s="487"/>
      <c r="ISO70" s="485"/>
      <c r="ISP70" s="486"/>
      <c r="ISQ70" s="486"/>
      <c r="ISR70" s="486"/>
      <c r="ISS70" s="486"/>
      <c r="IST70" s="486"/>
      <c r="ISU70" s="486"/>
      <c r="ISV70" s="487"/>
      <c r="ISW70" s="485"/>
      <c r="ISX70" s="486"/>
      <c r="ISY70" s="486"/>
      <c r="ISZ70" s="486"/>
      <c r="ITA70" s="486"/>
      <c r="ITB70" s="486"/>
      <c r="ITC70" s="486"/>
      <c r="ITD70" s="487"/>
      <c r="ITE70" s="485"/>
      <c r="ITF70" s="486"/>
      <c r="ITG70" s="486"/>
      <c r="ITH70" s="486"/>
      <c r="ITI70" s="486"/>
      <c r="ITJ70" s="486"/>
      <c r="ITK70" s="486"/>
      <c r="ITL70" s="487"/>
      <c r="ITM70" s="485"/>
      <c r="ITN70" s="486"/>
      <c r="ITO70" s="486"/>
      <c r="ITP70" s="486"/>
      <c r="ITQ70" s="486"/>
      <c r="ITR70" s="486"/>
      <c r="ITS70" s="486"/>
      <c r="ITT70" s="487"/>
      <c r="ITU70" s="485"/>
      <c r="ITV70" s="486"/>
      <c r="ITW70" s="486"/>
      <c r="ITX70" s="486"/>
      <c r="ITY70" s="486"/>
      <c r="ITZ70" s="486"/>
      <c r="IUA70" s="486"/>
      <c r="IUB70" s="487"/>
      <c r="IUC70" s="485"/>
      <c r="IUD70" s="486"/>
      <c r="IUE70" s="486"/>
      <c r="IUF70" s="486"/>
      <c r="IUG70" s="486"/>
      <c r="IUH70" s="486"/>
      <c r="IUI70" s="486"/>
      <c r="IUJ70" s="487"/>
      <c r="IUK70" s="485"/>
      <c r="IUL70" s="486"/>
      <c r="IUM70" s="486"/>
      <c r="IUN70" s="486"/>
      <c r="IUO70" s="486"/>
      <c r="IUP70" s="486"/>
      <c r="IUQ70" s="486"/>
      <c r="IUR70" s="487"/>
      <c r="IUS70" s="485"/>
      <c r="IUT70" s="486"/>
      <c r="IUU70" s="486"/>
      <c r="IUV70" s="486"/>
      <c r="IUW70" s="486"/>
      <c r="IUX70" s="486"/>
      <c r="IUY70" s="486"/>
      <c r="IUZ70" s="487"/>
      <c r="IVA70" s="485"/>
      <c r="IVB70" s="486"/>
      <c r="IVC70" s="486"/>
      <c r="IVD70" s="486"/>
      <c r="IVE70" s="486"/>
      <c r="IVF70" s="486"/>
      <c r="IVG70" s="486"/>
      <c r="IVH70" s="487"/>
      <c r="IVI70" s="485"/>
      <c r="IVJ70" s="486"/>
      <c r="IVK70" s="486"/>
      <c r="IVL70" s="486"/>
      <c r="IVM70" s="486"/>
      <c r="IVN70" s="486"/>
      <c r="IVO70" s="486"/>
      <c r="IVP70" s="487"/>
      <c r="IVQ70" s="485"/>
      <c r="IVR70" s="486"/>
      <c r="IVS70" s="486"/>
      <c r="IVT70" s="486"/>
      <c r="IVU70" s="486"/>
      <c r="IVV70" s="486"/>
      <c r="IVW70" s="486"/>
      <c r="IVX70" s="487"/>
      <c r="IVY70" s="485"/>
      <c r="IVZ70" s="486"/>
      <c r="IWA70" s="486"/>
      <c r="IWB70" s="486"/>
      <c r="IWC70" s="486"/>
      <c r="IWD70" s="486"/>
      <c r="IWE70" s="486"/>
      <c r="IWF70" s="487"/>
      <c r="IWG70" s="485"/>
      <c r="IWH70" s="486"/>
      <c r="IWI70" s="486"/>
      <c r="IWJ70" s="486"/>
      <c r="IWK70" s="486"/>
      <c r="IWL70" s="486"/>
      <c r="IWM70" s="486"/>
      <c r="IWN70" s="487"/>
      <c r="IWO70" s="485"/>
      <c r="IWP70" s="486"/>
      <c r="IWQ70" s="486"/>
      <c r="IWR70" s="486"/>
      <c r="IWS70" s="486"/>
      <c r="IWT70" s="486"/>
      <c r="IWU70" s="486"/>
      <c r="IWV70" s="487"/>
      <c r="IWW70" s="485"/>
      <c r="IWX70" s="486"/>
      <c r="IWY70" s="486"/>
      <c r="IWZ70" s="486"/>
      <c r="IXA70" s="486"/>
      <c r="IXB70" s="486"/>
      <c r="IXC70" s="486"/>
      <c r="IXD70" s="487"/>
      <c r="IXE70" s="485"/>
      <c r="IXF70" s="486"/>
      <c r="IXG70" s="486"/>
      <c r="IXH70" s="486"/>
      <c r="IXI70" s="486"/>
      <c r="IXJ70" s="486"/>
      <c r="IXK70" s="486"/>
      <c r="IXL70" s="487"/>
      <c r="IXM70" s="485"/>
      <c r="IXN70" s="486"/>
      <c r="IXO70" s="486"/>
      <c r="IXP70" s="486"/>
      <c r="IXQ70" s="486"/>
      <c r="IXR70" s="486"/>
      <c r="IXS70" s="486"/>
      <c r="IXT70" s="487"/>
      <c r="IXU70" s="485"/>
      <c r="IXV70" s="486"/>
      <c r="IXW70" s="486"/>
      <c r="IXX70" s="486"/>
      <c r="IXY70" s="486"/>
      <c r="IXZ70" s="486"/>
      <c r="IYA70" s="486"/>
      <c r="IYB70" s="487"/>
      <c r="IYC70" s="485"/>
      <c r="IYD70" s="486"/>
      <c r="IYE70" s="486"/>
      <c r="IYF70" s="486"/>
      <c r="IYG70" s="486"/>
      <c r="IYH70" s="486"/>
      <c r="IYI70" s="486"/>
      <c r="IYJ70" s="487"/>
      <c r="IYK70" s="485"/>
      <c r="IYL70" s="486"/>
      <c r="IYM70" s="486"/>
      <c r="IYN70" s="486"/>
      <c r="IYO70" s="486"/>
      <c r="IYP70" s="486"/>
      <c r="IYQ70" s="486"/>
      <c r="IYR70" s="487"/>
      <c r="IYS70" s="485"/>
      <c r="IYT70" s="486"/>
      <c r="IYU70" s="486"/>
      <c r="IYV70" s="486"/>
      <c r="IYW70" s="486"/>
      <c r="IYX70" s="486"/>
      <c r="IYY70" s="486"/>
      <c r="IYZ70" s="487"/>
      <c r="IZA70" s="485"/>
      <c r="IZB70" s="486"/>
      <c r="IZC70" s="486"/>
      <c r="IZD70" s="486"/>
      <c r="IZE70" s="486"/>
      <c r="IZF70" s="486"/>
      <c r="IZG70" s="486"/>
      <c r="IZH70" s="487"/>
      <c r="IZI70" s="485"/>
      <c r="IZJ70" s="486"/>
      <c r="IZK70" s="486"/>
      <c r="IZL70" s="486"/>
      <c r="IZM70" s="486"/>
      <c r="IZN70" s="486"/>
      <c r="IZO70" s="486"/>
      <c r="IZP70" s="487"/>
      <c r="IZQ70" s="485"/>
      <c r="IZR70" s="486"/>
      <c r="IZS70" s="486"/>
      <c r="IZT70" s="486"/>
      <c r="IZU70" s="486"/>
      <c r="IZV70" s="486"/>
      <c r="IZW70" s="486"/>
      <c r="IZX70" s="487"/>
      <c r="IZY70" s="485"/>
      <c r="IZZ70" s="486"/>
      <c r="JAA70" s="486"/>
      <c r="JAB70" s="486"/>
      <c r="JAC70" s="486"/>
      <c r="JAD70" s="486"/>
      <c r="JAE70" s="486"/>
      <c r="JAF70" s="487"/>
      <c r="JAG70" s="485"/>
      <c r="JAH70" s="486"/>
      <c r="JAI70" s="486"/>
      <c r="JAJ70" s="486"/>
      <c r="JAK70" s="486"/>
      <c r="JAL70" s="486"/>
      <c r="JAM70" s="486"/>
      <c r="JAN70" s="487"/>
      <c r="JAO70" s="485"/>
      <c r="JAP70" s="486"/>
      <c r="JAQ70" s="486"/>
      <c r="JAR70" s="486"/>
      <c r="JAS70" s="486"/>
      <c r="JAT70" s="486"/>
      <c r="JAU70" s="486"/>
      <c r="JAV70" s="487"/>
      <c r="JAW70" s="485"/>
      <c r="JAX70" s="486"/>
      <c r="JAY70" s="486"/>
      <c r="JAZ70" s="486"/>
      <c r="JBA70" s="486"/>
      <c r="JBB70" s="486"/>
      <c r="JBC70" s="486"/>
      <c r="JBD70" s="487"/>
      <c r="JBE70" s="485"/>
      <c r="JBF70" s="486"/>
      <c r="JBG70" s="486"/>
      <c r="JBH70" s="486"/>
      <c r="JBI70" s="486"/>
      <c r="JBJ70" s="486"/>
      <c r="JBK70" s="486"/>
      <c r="JBL70" s="487"/>
      <c r="JBM70" s="485"/>
      <c r="JBN70" s="486"/>
      <c r="JBO70" s="486"/>
      <c r="JBP70" s="486"/>
      <c r="JBQ70" s="486"/>
      <c r="JBR70" s="486"/>
      <c r="JBS70" s="486"/>
      <c r="JBT70" s="487"/>
      <c r="JBU70" s="485"/>
      <c r="JBV70" s="486"/>
      <c r="JBW70" s="486"/>
      <c r="JBX70" s="486"/>
      <c r="JBY70" s="486"/>
      <c r="JBZ70" s="486"/>
      <c r="JCA70" s="486"/>
      <c r="JCB70" s="487"/>
      <c r="JCC70" s="485"/>
      <c r="JCD70" s="486"/>
      <c r="JCE70" s="486"/>
      <c r="JCF70" s="486"/>
      <c r="JCG70" s="486"/>
      <c r="JCH70" s="486"/>
      <c r="JCI70" s="486"/>
      <c r="JCJ70" s="487"/>
      <c r="JCK70" s="485"/>
      <c r="JCL70" s="486"/>
      <c r="JCM70" s="486"/>
      <c r="JCN70" s="486"/>
      <c r="JCO70" s="486"/>
      <c r="JCP70" s="486"/>
      <c r="JCQ70" s="486"/>
      <c r="JCR70" s="487"/>
      <c r="JCS70" s="485"/>
      <c r="JCT70" s="486"/>
      <c r="JCU70" s="486"/>
      <c r="JCV70" s="486"/>
      <c r="JCW70" s="486"/>
      <c r="JCX70" s="486"/>
      <c r="JCY70" s="486"/>
      <c r="JCZ70" s="487"/>
      <c r="JDA70" s="485"/>
      <c r="JDB70" s="486"/>
      <c r="JDC70" s="486"/>
      <c r="JDD70" s="486"/>
      <c r="JDE70" s="486"/>
      <c r="JDF70" s="486"/>
      <c r="JDG70" s="486"/>
      <c r="JDH70" s="487"/>
      <c r="JDI70" s="485"/>
      <c r="JDJ70" s="486"/>
      <c r="JDK70" s="486"/>
      <c r="JDL70" s="486"/>
      <c r="JDM70" s="486"/>
      <c r="JDN70" s="486"/>
      <c r="JDO70" s="486"/>
      <c r="JDP70" s="487"/>
      <c r="JDQ70" s="485"/>
      <c r="JDR70" s="486"/>
      <c r="JDS70" s="486"/>
      <c r="JDT70" s="486"/>
      <c r="JDU70" s="486"/>
      <c r="JDV70" s="486"/>
      <c r="JDW70" s="486"/>
      <c r="JDX70" s="487"/>
      <c r="JDY70" s="485"/>
      <c r="JDZ70" s="486"/>
      <c r="JEA70" s="486"/>
      <c r="JEB70" s="486"/>
      <c r="JEC70" s="486"/>
      <c r="JED70" s="486"/>
      <c r="JEE70" s="486"/>
      <c r="JEF70" s="487"/>
      <c r="JEG70" s="485"/>
      <c r="JEH70" s="486"/>
      <c r="JEI70" s="486"/>
      <c r="JEJ70" s="486"/>
      <c r="JEK70" s="486"/>
      <c r="JEL70" s="486"/>
      <c r="JEM70" s="486"/>
      <c r="JEN70" s="487"/>
      <c r="JEO70" s="485"/>
      <c r="JEP70" s="486"/>
      <c r="JEQ70" s="486"/>
      <c r="JER70" s="486"/>
      <c r="JES70" s="486"/>
      <c r="JET70" s="486"/>
      <c r="JEU70" s="486"/>
      <c r="JEV70" s="487"/>
      <c r="JEW70" s="485"/>
      <c r="JEX70" s="486"/>
      <c r="JEY70" s="486"/>
      <c r="JEZ70" s="486"/>
      <c r="JFA70" s="486"/>
      <c r="JFB70" s="486"/>
      <c r="JFC70" s="486"/>
      <c r="JFD70" s="487"/>
      <c r="JFE70" s="485"/>
      <c r="JFF70" s="486"/>
      <c r="JFG70" s="486"/>
      <c r="JFH70" s="486"/>
      <c r="JFI70" s="486"/>
      <c r="JFJ70" s="486"/>
      <c r="JFK70" s="486"/>
      <c r="JFL70" s="487"/>
      <c r="JFM70" s="485"/>
      <c r="JFN70" s="486"/>
      <c r="JFO70" s="486"/>
      <c r="JFP70" s="486"/>
      <c r="JFQ70" s="486"/>
      <c r="JFR70" s="486"/>
      <c r="JFS70" s="486"/>
      <c r="JFT70" s="487"/>
      <c r="JFU70" s="485"/>
      <c r="JFV70" s="486"/>
      <c r="JFW70" s="486"/>
      <c r="JFX70" s="486"/>
      <c r="JFY70" s="486"/>
      <c r="JFZ70" s="486"/>
      <c r="JGA70" s="486"/>
      <c r="JGB70" s="487"/>
      <c r="JGC70" s="485"/>
      <c r="JGD70" s="486"/>
      <c r="JGE70" s="486"/>
      <c r="JGF70" s="486"/>
      <c r="JGG70" s="486"/>
      <c r="JGH70" s="486"/>
      <c r="JGI70" s="486"/>
      <c r="JGJ70" s="487"/>
      <c r="JGK70" s="485"/>
      <c r="JGL70" s="486"/>
      <c r="JGM70" s="486"/>
      <c r="JGN70" s="486"/>
      <c r="JGO70" s="486"/>
      <c r="JGP70" s="486"/>
      <c r="JGQ70" s="486"/>
      <c r="JGR70" s="487"/>
      <c r="JGS70" s="485"/>
      <c r="JGT70" s="486"/>
      <c r="JGU70" s="486"/>
      <c r="JGV70" s="486"/>
      <c r="JGW70" s="486"/>
      <c r="JGX70" s="486"/>
      <c r="JGY70" s="486"/>
      <c r="JGZ70" s="487"/>
      <c r="JHA70" s="485"/>
      <c r="JHB70" s="486"/>
      <c r="JHC70" s="486"/>
      <c r="JHD70" s="486"/>
      <c r="JHE70" s="486"/>
      <c r="JHF70" s="486"/>
      <c r="JHG70" s="486"/>
      <c r="JHH70" s="487"/>
      <c r="JHI70" s="485"/>
      <c r="JHJ70" s="486"/>
      <c r="JHK70" s="486"/>
      <c r="JHL70" s="486"/>
      <c r="JHM70" s="486"/>
      <c r="JHN70" s="486"/>
      <c r="JHO70" s="486"/>
      <c r="JHP70" s="487"/>
      <c r="JHQ70" s="485"/>
      <c r="JHR70" s="486"/>
      <c r="JHS70" s="486"/>
      <c r="JHT70" s="486"/>
      <c r="JHU70" s="486"/>
      <c r="JHV70" s="486"/>
      <c r="JHW70" s="486"/>
      <c r="JHX70" s="487"/>
      <c r="JHY70" s="485"/>
      <c r="JHZ70" s="486"/>
      <c r="JIA70" s="486"/>
      <c r="JIB70" s="486"/>
      <c r="JIC70" s="486"/>
      <c r="JID70" s="486"/>
      <c r="JIE70" s="486"/>
      <c r="JIF70" s="487"/>
      <c r="JIG70" s="485"/>
      <c r="JIH70" s="486"/>
      <c r="JII70" s="486"/>
      <c r="JIJ70" s="486"/>
      <c r="JIK70" s="486"/>
      <c r="JIL70" s="486"/>
      <c r="JIM70" s="486"/>
      <c r="JIN70" s="487"/>
      <c r="JIO70" s="485"/>
      <c r="JIP70" s="486"/>
      <c r="JIQ70" s="486"/>
      <c r="JIR70" s="486"/>
      <c r="JIS70" s="486"/>
      <c r="JIT70" s="486"/>
      <c r="JIU70" s="486"/>
      <c r="JIV70" s="487"/>
      <c r="JIW70" s="485"/>
      <c r="JIX70" s="486"/>
      <c r="JIY70" s="486"/>
      <c r="JIZ70" s="486"/>
      <c r="JJA70" s="486"/>
      <c r="JJB70" s="486"/>
      <c r="JJC70" s="486"/>
      <c r="JJD70" s="487"/>
      <c r="JJE70" s="485"/>
      <c r="JJF70" s="486"/>
      <c r="JJG70" s="486"/>
      <c r="JJH70" s="486"/>
      <c r="JJI70" s="486"/>
      <c r="JJJ70" s="486"/>
      <c r="JJK70" s="486"/>
      <c r="JJL70" s="487"/>
      <c r="JJM70" s="485"/>
      <c r="JJN70" s="486"/>
      <c r="JJO70" s="486"/>
      <c r="JJP70" s="486"/>
      <c r="JJQ70" s="486"/>
      <c r="JJR70" s="486"/>
      <c r="JJS70" s="486"/>
      <c r="JJT70" s="487"/>
      <c r="JJU70" s="485"/>
      <c r="JJV70" s="486"/>
      <c r="JJW70" s="486"/>
      <c r="JJX70" s="486"/>
      <c r="JJY70" s="486"/>
      <c r="JJZ70" s="486"/>
      <c r="JKA70" s="486"/>
      <c r="JKB70" s="487"/>
      <c r="JKC70" s="485"/>
      <c r="JKD70" s="486"/>
      <c r="JKE70" s="486"/>
      <c r="JKF70" s="486"/>
      <c r="JKG70" s="486"/>
      <c r="JKH70" s="486"/>
      <c r="JKI70" s="486"/>
      <c r="JKJ70" s="487"/>
      <c r="JKK70" s="485"/>
      <c r="JKL70" s="486"/>
      <c r="JKM70" s="486"/>
      <c r="JKN70" s="486"/>
      <c r="JKO70" s="486"/>
      <c r="JKP70" s="486"/>
      <c r="JKQ70" s="486"/>
      <c r="JKR70" s="487"/>
      <c r="JKS70" s="485"/>
      <c r="JKT70" s="486"/>
      <c r="JKU70" s="486"/>
      <c r="JKV70" s="486"/>
      <c r="JKW70" s="486"/>
      <c r="JKX70" s="486"/>
      <c r="JKY70" s="486"/>
      <c r="JKZ70" s="487"/>
      <c r="JLA70" s="485"/>
      <c r="JLB70" s="486"/>
      <c r="JLC70" s="486"/>
      <c r="JLD70" s="486"/>
      <c r="JLE70" s="486"/>
      <c r="JLF70" s="486"/>
      <c r="JLG70" s="486"/>
      <c r="JLH70" s="487"/>
      <c r="JLI70" s="485"/>
      <c r="JLJ70" s="486"/>
      <c r="JLK70" s="486"/>
      <c r="JLL70" s="486"/>
      <c r="JLM70" s="486"/>
      <c r="JLN70" s="486"/>
      <c r="JLO70" s="486"/>
      <c r="JLP70" s="487"/>
      <c r="JLQ70" s="485"/>
      <c r="JLR70" s="486"/>
      <c r="JLS70" s="486"/>
      <c r="JLT70" s="486"/>
      <c r="JLU70" s="486"/>
      <c r="JLV70" s="486"/>
      <c r="JLW70" s="486"/>
      <c r="JLX70" s="487"/>
      <c r="JLY70" s="485"/>
      <c r="JLZ70" s="486"/>
      <c r="JMA70" s="486"/>
      <c r="JMB70" s="486"/>
      <c r="JMC70" s="486"/>
      <c r="JMD70" s="486"/>
      <c r="JME70" s="486"/>
      <c r="JMF70" s="487"/>
      <c r="JMG70" s="485"/>
      <c r="JMH70" s="486"/>
      <c r="JMI70" s="486"/>
      <c r="JMJ70" s="486"/>
      <c r="JMK70" s="486"/>
      <c r="JML70" s="486"/>
      <c r="JMM70" s="486"/>
      <c r="JMN70" s="487"/>
      <c r="JMO70" s="485"/>
      <c r="JMP70" s="486"/>
      <c r="JMQ70" s="486"/>
      <c r="JMR70" s="486"/>
      <c r="JMS70" s="486"/>
      <c r="JMT70" s="486"/>
      <c r="JMU70" s="486"/>
      <c r="JMV70" s="487"/>
      <c r="JMW70" s="485"/>
      <c r="JMX70" s="486"/>
      <c r="JMY70" s="486"/>
      <c r="JMZ70" s="486"/>
      <c r="JNA70" s="486"/>
      <c r="JNB70" s="486"/>
      <c r="JNC70" s="486"/>
      <c r="JND70" s="487"/>
      <c r="JNE70" s="485"/>
      <c r="JNF70" s="486"/>
      <c r="JNG70" s="486"/>
      <c r="JNH70" s="486"/>
      <c r="JNI70" s="486"/>
      <c r="JNJ70" s="486"/>
      <c r="JNK70" s="486"/>
      <c r="JNL70" s="487"/>
      <c r="JNM70" s="485"/>
      <c r="JNN70" s="486"/>
      <c r="JNO70" s="486"/>
      <c r="JNP70" s="486"/>
      <c r="JNQ70" s="486"/>
      <c r="JNR70" s="486"/>
      <c r="JNS70" s="486"/>
      <c r="JNT70" s="487"/>
      <c r="JNU70" s="485"/>
      <c r="JNV70" s="486"/>
      <c r="JNW70" s="486"/>
      <c r="JNX70" s="486"/>
      <c r="JNY70" s="486"/>
      <c r="JNZ70" s="486"/>
      <c r="JOA70" s="486"/>
      <c r="JOB70" s="487"/>
      <c r="JOC70" s="485"/>
      <c r="JOD70" s="486"/>
      <c r="JOE70" s="486"/>
      <c r="JOF70" s="486"/>
      <c r="JOG70" s="486"/>
      <c r="JOH70" s="486"/>
      <c r="JOI70" s="486"/>
      <c r="JOJ70" s="487"/>
      <c r="JOK70" s="485"/>
      <c r="JOL70" s="486"/>
      <c r="JOM70" s="486"/>
      <c r="JON70" s="486"/>
      <c r="JOO70" s="486"/>
      <c r="JOP70" s="486"/>
      <c r="JOQ70" s="486"/>
      <c r="JOR70" s="487"/>
      <c r="JOS70" s="485"/>
      <c r="JOT70" s="486"/>
      <c r="JOU70" s="486"/>
      <c r="JOV70" s="486"/>
      <c r="JOW70" s="486"/>
      <c r="JOX70" s="486"/>
      <c r="JOY70" s="486"/>
      <c r="JOZ70" s="487"/>
      <c r="JPA70" s="485"/>
      <c r="JPB70" s="486"/>
      <c r="JPC70" s="486"/>
      <c r="JPD70" s="486"/>
      <c r="JPE70" s="486"/>
      <c r="JPF70" s="486"/>
      <c r="JPG70" s="486"/>
      <c r="JPH70" s="487"/>
      <c r="JPI70" s="485"/>
      <c r="JPJ70" s="486"/>
      <c r="JPK70" s="486"/>
      <c r="JPL70" s="486"/>
      <c r="JPM70" s="486"/>
      <c r="JPN70" s="486"/>
      <c r="JPO70" s="486"/>
      <c r="JPP70" s="487"/>
      <c r="JPQ70" s="485"/>
      <c r="JPR70" s="486"/>
      <c r="JPS70" s="486"/>
      <c r="JPT70" s="486"/>
      <c r="JPU70" s="486"/>
      <c r="JPV70" s="486"/>
      <c r="JPW70" s="486"/>
      <c r="JPX70" s="487"/>
      <c r="JPY70" s="485"/>
      <c r="JPZ70" s="486"/>
      <c r="JQA70" s="486"/>
      <c r="JQB70" s="486"/>
      <c r="JQC70" s="486"/>
      <c r="JQD70" s="486"/>
      <c r="JQE70" s="486"/>
      <c r="JQF70" s="487"/>
      <c r="JQG70" s="485"/>
      <c r="JQH70" s="486"/>
      <c r="JQI70" s="486"/>
      <c r="JQJ70" s="486"/>
      <c r="JQK70" s="486"/>
      <c r="JQL70" s="486"/>
      <c r="JQM70" s="486"/>
      <c r="JQN70" s="487"/>
      <c r="JQO70" s="485"/>
      <c r="JQP70" s="486"/>
      <c r="JQQ70" s="486"/>
      <c r="JQR70" s="486"/>
      <c r="JQS70" s="486"/>
      <c r="JQT70" s="486"/>
      <c r="JQU70" s="486"/>
      <c r="JQV70" s="487"/>
      <c r="JQW70" s="485"/>
      <c r="JQX70" s="486"/>
      <c r="JQY70" s="486"/>
      <c r="JQZ70" s="486"/>
      <c r="JRA70" s="486"/>
      <c r="JRB70" s="486"/>
      <c r="JRC70" s="486"/>
      <c r="JRD70" s="487"/>
      <c r="JRE70" s="485"/>
      <c r="JRF70" s="486"/>
      <c r="JRG70" s="486"/>
      <c r="JRH70" s="486"/>
      <c r="JRI70" s="486"/>
      <c r="JRJ70" s="486"/>
      <c r="JRK70" s="486"/>
      <c r="JRL70" s="487"/>
      <c r="JRM70" s="485"/>
      <c r="JRN70" s="486"/>
      <c r="JRO70" s="486"/>
      <c r="JRP70" s="486"/>
      <c r="JRQ70" s="486"/>
      <c r="JRR70" s="486"/>
      <c r="JRS70" s="486"/>
      <c r="JRT70" s="487"/>
      <c r="JRU70" s="485"/>
      <c r="JRV70" s="486"/>
      <c r="JRW70" s="486"/>
      <c r="JRX70" s="486"/>
      <c r="JRY70" s="486"/>
      <c r="JRZ70" s="486"/>
      <c r="JSA70" s="486"/>
      <c r="JSB70" s="487"/>
      <c r="JSC70" s="485"/>
      <c r="JSD70" s="486"/>
      <c r="JSE70" s="486"/>
      <c r="JSF70" s="486"/>
      <c r="JSG70" s="486"/>
      <c r="JSH70" s="486"/>
      <c r="JSI70" s="486"/>
      <c r="JSJ70" s="487"/>
      <c r="JSK70" s="485"/>
      <c r="JSL70" s="486"/>
      <c r="JSM70" s="486"/>
      <c r="JSN70" s="486"/>
      <c r="JSO70" s="486"/>
      <c r="JSP70" s="486"/>
      <c r="JSQ70" s="486"/>
      <c r="JSR70" s="487"/>
      <c r="JSS70" s="485"/>
      <c r="JST70" s="486"/>
      <c r="JSU70" s="486"/>
      <c r="JSV70" s="486"/>
      <c r="JSW70" s="486"/>
      <c r="JSX70" s="486"/>
      <c r="JSY70" s="486"/>
      <c r="JSZ70" s="487"/>
      <c r="JTA70" s="485"/>
      <c r="JTB70" s="486"/>
      <c r="JTC70" s="486"/>
      <c r="JTD70" s="486"/>
      <c r="JTE70" s="486"/>
      <c r="JTF70" s="486"/>
      <c r="JTG70" s="486"/>
      <c r="JTH70" s="487"/>
      <c r="JTI70" s="485"/>
      <c r="JTJ70" s="486"/>
      <c r="JTK70" s="486"/>
      <c r="JTL70" s="486"/>
      <c r="JTM70" s="486"/>
      <c r="JTN70" s="486"/>
      <c r="JTO70" s="486"/>
      <c r="JTP70" s="487"/>
      <c r="JTQ70" s="485"/>
      <c r="JTR70" s="486"/>
      <c r="JTS70" s="486"/>
      <c r="JTT70" s="486"/>
      <c r="JTU70" s="486"/>
      <c r="JTV70" s="486"/>
      <c r="JTW70" s="486"/>
      <c r="JTX70" s="487"/>
      <c r="JTY70" s="485"/>
      <c r="JTZ70" s="486"/>
      <c r="JUA70" s="486"/>
      <c r="JUB70" s="486"/>
      <c r="JUC70" s="486"/>
      <c r="JUD70" s="486"/>
      <c r="JUE70" s="486"/>
      <c r="JUF70" s="487"/>
      <c r="JUG70" s="485"/>
      <c r="JUH70" s="486"/>
      <c r="JUI70" s="486"/>
      <c r="JUJ70" s="486"/>
      <c r="JUK70" s="486"/>
      <c r="JUL70" s="486"/>
      <c r="JUM70" s="486"/>
      <c r="JUN70" s="487"/>
      <c r="JUO70" s="485"/>
      <c r="JUP70" s="486"/>
      <c r="JUQ70" s="486"/>
      <c r="JUR70" s="486"/>
      <c r="JUS70" s="486"/>
      <c r="JUT70" s="486"/>
      <c r="JUU70" s="486"/>
      <c r="JUV70" s="487"/>
      <c r="JUW70" s="485"/>
      <c r="JUX70" s="486"/>
      <c r="JUY70" s="486"/>
      <c r="JUZ70" s="486"/>
      <c r="JVA70" s="486"/>
      <c r="JVB70" s="486"/>
      <c r="JVC70" s="486"/>
      <c r="JVD70" s="487"/>
      <c r="JVE70" s="485"/>
      <c r="JVF70" s="486"/>
      <c r="JVG70" s="486"/>
      <c r="JVH70" s="486"/>
      <c r="JVI70" s="486"/>
      <c r="JVJ70" s="486"/>
      <c r="JVK70" s="486"/>
      <c r="JVL70" s="487"/>
      <c r="JVM70" s="485"/>
      <c r="JVN70" s="486"/>
      <c r="JVO70" s="486"/>
      <c r="JVP70" s="486"/>
      <c r="JVQ70" s="486"/>
      <c r="JVR70" s="486"/>
      <c r="JVS70" s="486"/>
      <c r="JVT70" s="487"/>
      <c r="JVU70" s="485"/>
      <c r="JVV70" s="486"/>
      <c r="JVW70" s="486"/>
      <c r="JVX70" s="486"/>
      <c r="JVY70" s="486"/>
      <c r="JVZ70" s="486"/>
      <c r="JWA70" s="486"/>
      <c r="JWB70" s="487"/>
      <c r="JWC70" s="485"/>
      <c r="JWD70" s="486"/>
      <c r="JWE70" s="486"/>
      <c r="JWF70" s="486"/>
      <c r="JWG70" s="486"/>
      <c r="JWH70" s="486"/>
      <c r="JWI70" s="486"/>
      <c r="JWJ70" s="487"/>
      <c r="JWK70" s="485"/>
      <c r="JWL70" s="486"/>
      <c r="JWM70" s="486"/>
      <c r="JWN70" s="486"/>
      <c r="JWO70" s="486"/>
      <c r="JWP70" s="486"/>
      <c r="JWQ70" s="486"/>
      <c r="JWR70" s="487"/>
      <c r="JWS70" s="485"/>
      <c r="JWT70" s="486"/>
      <c r="JWU70" s="486"/>
      <c r="JWV70" s="486"/>
      <c r="JWW70" s="486"/>
      <c r="JWX70" s="486"/>
      <c r="JWY70" s="486"/>
      <c r="JWZ70" s="487"/>
      <c r="JXA70" s="485"/>
      <c r="JXB70" s="486"/>
      <c r="JXC70" s="486"/>
      <c r="JXD70" s="486"/>
      <c r="JXE70" s="486"/>
      <c r="JXF70" s="486"/>
      <c r="JXG70" s="486"/>
      <c r="JXH70" s="487"/>
      <c r="JXI70" s="485"/>
      <c r="JXJ70" s="486"/>
      <c r="JXK70" s="486"/>
      <c r="JXL70" s="486"/>
      <c r="JXM70" s="486"/>
      <c r="JXN70" s="486"/>
      <c r="JXO70" s="486"/>
      <c r="JXP70" s="487"/>
      <c r="JXQ70" s="485"/>
      <c r="JXR70" s="486"/>
      <c r="JXS70" s="486"/>
      <c r="JXT70" s="486"/>
      <c r="JXU70" s="486"/>
      <c r="JXV70" s="486"/>
      <c r="JXW70" s="486"/>
      <c r="JXX70" s="487"/>
      <c r="JXY70" s="485"/>
      <c r="JXZ70" s="486"/>
      <c r="JYA70" s="486"/>
      <c r="JYB70" s="486"/>
      <c r="JYC70" s="486"/>
      <c r="JYD70" s="486"/>
      <c r="JYE70" s="486"/>
      <c r="JYF70" s="487"/>
      <c r="JYG70" s="485"/>
      <c r="JYH70" s="486"/>
      <c r="JYI70" s="486"/>
      <c r="JYJ70" s="486"/>
      <c r="JYK70" s="486"/>
      <c r="JYL70" s="486"/>
      <c r="JYM70" s="486"/>
      <c r="JYN70" s="487"/>
      <c r="JYO70" s="485"/>
      <c r="JYP70" s="486"/>
      <c r="JYQ70" s="486"/>
      <c r="JYR70" s="486"/>
      <c r="JYS70" s="486"/>
      <c r="JYT70" s="486"/>
      <c r="JYU70" s="486"/>
      <c r="JYV70" s="487"/>
      <c r="JYW70" s="485"/>
      <c r="JYX70" s="486"/>
      <c r="JYY70" s="486"/>
      <c r="JYZ70" s="486"/>
      <c r="JZA70" s="486"/>
      <c r="JZB70" s="486"/>
      <c r="JZC70" s="486"/>
      <c r="JZD70" s="487"/>
      <c r="JZE70" s="485"/>
      <c r="JZF70" s="486"/>
      <c r="JZG70" s="486"/>
      <c r="JZH70" s="486"/>
      <c r="JZI70" s="486"/>
      <c r="JZJ70" s="486"/>
      <c r="JZK70" s="486"/>
      <c r="JZL70" s="487"/>
      <c r="JZM70" s="485"/>
      <c r="JZN70" s="486"/>
      <c r="JZO70" s="486"/>
      <c r="JZP70" s="486"/>
      <c r="JZQ70" s="486"/>
      <c r="JZR70" s="486"/>
      <c r="JZS70" s="486"/>
      <c r="JZT70" s="487"/>
      <c r="JZU70" s="485"/>
      <c r="JZV70" s="486"/>
      <c r="JZW70" s="486"/>
      <c r="JZX70" s="486"/>
      <c r="JZY70" s="486"/>
      <c r="JZZ70" s="486"/>
      <c r="KAA70" s="486"/>
      <c r="KAB70" s="487"/>
      <c r="KAC70" s="485"/>
      <c r="KAD70" s="486"/>
      <c r="KAE70" s="486"/>
      <c r="KAF70" s="486"/>
      <c r="KAG70" s="486"/>
      <c r="KAH70" s="486"/>
      <c r="KAI70" s="486"/>
      <c r="KAJ70" s="487"/>
      <c r="KAK70" s="485"/>
      <c r="KAL70" s="486"/>
      <c r="KAM70" s="486"/>
      <c r="KAN70" s="486"/>
      <c r="KAO70" s="486"/>
      <c r="KAP70" s="486"/>
      <c r="KAQ70" s="486"/>
      <c r="KAR70" s="487"/>
      <c r="KAS70" s="485"/>
      <c r="KAT70" s="486"/>
      <c r="KAU70" s="486"/>
      <c r="KAV70" s="486"/>
      <c r="KAW70" s="486"/>
      <c r="KAX70" s="486"/>
      <c r="KAY70" s="486"/>
      <c r="KAZ70" s="487"/>
      <c r="KBA70" s="485"/>
      <c r="KBB70" s="486"/>
      <c r="KBC70" s="486"/>
      <c r="KBD70" s="486"/>
      <c r="KBE70" s="486"/>
      <c r="KBF70" s="486"/>
      <c r="KBG70" s="486"/>
      <c r="KBH70" s="487"/>
      <c r="KBI70" s="485"/>
      <c r="KBJ70" s="486"/>
      <c r="KBK70" s="486"/>
      <c r="KBL70" s="486"/>
      <c r="KBM70" s="486"/>
      <c r="KBN70" s="486"/>
      <c r="KBO70" s="486"/>
      <c r="KBP70" s="487"/>
      <c r="KBQ70" s="485"/>
      <c r="KBR70" s="486"/>
      <c r="KBS70" s="486"/>
      <c r="KBT70" s="486"/>
      <c r="KBU70" s="486"/>
      <c r="KBV70" s="486"/>
      <c r="KBW70" s="486"/>
      <c r="KBX70" s="487"/>
      <c r="KBY70" s="485"/>
      <c r="KBZ70" s="486"/>
      <c r="KCA70" s="486"/>
      <c r="KCB70" s="486"/>
      <c r="KCC70" s="486"/>
      <c r="KCD70" s="486"/>
      <c r="KCE70" s="486"/>
      <c r="KCF70" s="487"/>
      <c r="KCG70" s="485"/>
      <c r="KCH70" s="486"/>
      <c r="KCI70" s="486"/>
      <c r="KCJ70" s="486"/>
      <c r="KCK70" s="486"/>
      <c r="KCL70" s="486"/>
      <c r="KCM70" s="486"/>
      <c r="KCN70" s="487"/>
      <c r="KCO70" s="485"/>
      <c r="KCP70" s="486"/>
      <c r="KCQ70" s="486"/>
      <c r="KCR70" s="486"/>
      <c r="KCS70" s="486"/>
      <c r="KCT70" s="486"/>
      <c r="KCU70" s="486"/>
      <c r="KCV70" s="487"/>
      <c r="KCW70" s="485"/>
      <c r="KCX70" s="486"/>
      <c r="KCY70" s="486"/>
      <c r="KCZ70" s="486"/>
      <c r="KDA70" s="486"/>
      <c r="KDB70" s="486"/>
      <c r="KDC70" s="486"/>
      <c r="KDD70" s="487"/>
      <c r="KDE70" s="485"/>
      <c r="KDF70" s="486"/>
      <c r="KDG70" s="486"/>
      <c r="KDH70" s="486"/>
      <c r="KDI70" s="486"/>
      <c r="KDJ70" s="486"/>
      <c r="KDK70" s="486"/>
      <c r="KDL70" s="487"/>
      <c r="KDM70" s="485"/>
      <c r="KDN70" s="486"/>
      <c r="KDO70" s="486"/>
      <c r="KDP70" s="486"/>
      <c r="KDQ70" s="486"/>
      <c r="KDR70" s="486"/>
      <c r="KDS70" s="486"/>
      <c r="KDT70" s="487"/>
      <c r="KDU70" s="485"/>
      <c r="KDV70" s="486"/>
      <c r="KDW70" s="486"/>
      <c r="KDX70" s="486"/>
      <c r="KDY70" s="486"/>
      <c r="KDZ70" s="486"/>
      <c r="KEA70" s="486"/>
      <c r="KEB70" s="487"/>
      <c r="KEC70" s="485"/>
      <c r="KED70" s="486"/>
      <c r="KEE70" s="486"/>
      <c r="KEF70" s="486"/>
      <c r="KEG70" s="486"/>
      <c r="KEH70" s="486"/>
      <c r="KEI70" s="486"/>
      <c r="KEJ70" s="487"/>
      <c r="KEK70" s="485"/>
      <c r="KEL70" s="486"/>
      <c r="KEM70" s="486"/>
      <c r="KEN70" s="486"/>
      <c r="KEO70" s="486"/>
      <c r="KEP70" s="486"/>
      <c r="KEQ70" s="486"/>
      <c r="KER70" s="487"/>
      <c r="KES70" s="485"/>
      <c r="KET70" s="486"/>
      <c r="KEU70" s="486"/>
      <c r="KEV70" s="486"/>
      <c r="KEW70" s="486"/>
      <c r="KEX70" s="486"/>
      <c r="KEY70" s="486"/>
      <c r="KEZ70" s="487"/>
      <c r="KFA70" s="485"/>
      <c r="KFB70" s="486"/>
      <c r="KFC70" s="486"/>
      <c r="KFD70" s="486"/>
      <c r="KFE70" s="486"/>
      <c r="KFF70" s="486"/>
      <c r="KFG70" s="486"/>
      <c r="KFH70" s="487"/>
      <c r="KFI70" s="485"/>
      <c r="KFJ70" s="486"/>
      <c r="KFK70" s="486"/>
      <c r="KFL70" s="486"/>
      <c r="KFM70" s="486"/>
      <c r="KFN70" s="486"/>
      <c r="KFO70" s="486"/>
      <c r="KFP70" s="487"/>
      <c r="KFQ70" s="485"/>
      <c r="KFR70" s="486"/>
      <c r="KFS70" s="486"/>
      <c r="KFT70" s="486"/>
      <c r="KFU70" s="486"/>
      <c r="KFV70" s="486"/>
      <c r="KFW70" s="486"/>
      <c r="KFX70" s="487"/>
      <c r="KFY70" s="485"/>
      <c r="KFZ70" s="486"/>
      <c r="KGA70" s="486"/>
      <c r="KGB70" s="486"/>
      <c r="KGC70" s="486"/>
      <c r="KGD70" s="486"/>
      <c r="KGE70" s="486"/>
      <c r="KGF70" s="487"/>
      <c r="KGG70" s="485"/>
      <c r="KGH70" s="486"/>
      <c r="KGI70" s="486"/>
      <c r="KGJ70" s="486"/>
      <c r="KGK70" s="486"/>
      <c r="KGL70" s="486"/>
      <c r="KGM70" s="486"/>
      <c r="KGN70" s="487"/>
      <c r="KGO70" s="485"/>
      <c r="KGP70" s="486"/>
      <c r="KGQ70" s="486"/>
      <c r="KGR70" s="486"/>
      <c r="KGS70" s="486"/>
      <c r="KGT70" s="486"/>
      <c r="KGU70" s="486"/>
      <c r="KGV70" s="487"/>
      <c r="KGW70" s="485"/>
      <c r="KGX70" s="486"/>
      <c r="KGY70" s="486"/>
      <c r="KGZ70" s="486"/>
      <c r="KHA70" s="486"/>
      <c r="KHB70" s="486"/>
      <c r="KHC70" s="486"/>
      <c r="KHD70" s="487"/>
      <c r="KHE70" s="485"/>
      <c r="KHF70" s="486"/>
      <c r="KHG70" s="486"/>
      <c r="KHH70" s="486"/>
      <c r="KHI70" s="486"/>
      <c r="KHJ70" s="486"/>
      <c r="KHK70" s="486"/>
      <c r="KHL70" s="487"/>
      <c r="KHM70" s="485"/>
      <c r="KHN70" s="486"/>
      <c r="KHO70" s="486"/>
      <c r="KHP70" s="486"/>
      <c r="KHQ70" s="486"/>
      <c r="KHR70" s="486"/>
      <c r="KHS70" s="486"/>
      <c r="KHT70" s="487"/>
      <c r="KHU70" s="485"/>
      <c r="KHV70" s="486"/>
      <c r="KHW70" s="486"/>
      <c r="KHX70" s="486"/>
      <c r="KHY70" s="486"/>
      <c r="KHZ70" s="486"/>
      <c r="KIA70" s="486"/>
      <c r="KIB70" s="487"/>
      <c r="KIC70" s="485"/>
      <c r="KID70" s="486"/>
      <c r="KIE70" s="486"/>
      <c r="KIF70" s="486"/>
      <c r="KIG70" s="486"/>
      <c r="KIH70" s="486"/>
      <c r="KII70" s="486"/>
      <c r="KIJ70" s="487"/>
      <c r="KIK70" s="485"/>
      <c r="KIL70" s="486"/>
      <c r="KIM70" s="486"/>
      <c r="KIN70" s="486"/>
      <c r="KIO70" s="486"/>
      <c r="KIP70" s="486"/>
      <c r="KIQ70" s="486"/>
      <c r="KIR70" s="487"/>
      <c r="KIS70" s="485"/>
      <c r="KIT70" s="486"/>
      <c r="KIU70" s="486"/>
      <c r="KIV70" s="486"/>
      <c r="KIW70" s="486"/>
      <c r="KIX70" s="486"/>
      <c r="KIY70" s="486"/>
      <c r="KIZ70" s="487"/>
      <c r="KJA70" s="485"/>
      <c r="KJB70" s="486"/>
      <c r="KJC70" s="486"/>
      <c r="KJD70" s="486"/>
      <c r="KJE70" s="486"/>
      <c r="KJF70" s="486"/>
      <c r="KJG70" s="486"/>
      <c r="KJH70" s="487"/>
      <c r="KJI70" s="485"/>
      <c r="KJJ70" s="486"/>
      <c r="KJK70" s="486"/>
      <c r="KJL70" s="486"/>
      <c r="KJM70" s="486"/>
      <c r="KJN70" s="486"/>
      <c r="KJO70" s="486"/>
      <c r="KJP70" s="487"/>
      <c r="KJQ70" s="485"/>
      <c r="KJR70" s="486"/>
      <c r="KJS70" s="486"/>
      <c r="KJT70" s="486"/>
      <c r="KJU70" s="486"/>
      <c r="KJV70" s="486"/>
      <c r="KJW70" s="486"/>
      <c r="KJX70" s="487"/>
      <c r="KJY70" s="485"/>
      <c r="KJZ70" s="486"/>
      <c r="KKA70" s="486"/>
      <c r="KKB70" s="486"/>
      <c r="KKC70" s="486"/>
      <c r="KKD70" s="486"/>
      <c r="KKE70" s="486"/>
      <c r="KKF70" s="487"/>
      <c r="KKG70" s="485"/>
      <c r="KKH70" s="486"/>
      <c r="KKI70" s="486"/>
      <c r="KKJ70" s="486"/>
      <c r="KKK70" s="486"/>
      <c r="KKL70" s="486"/>
      <c r="KKM70" s="486"/>
      <c r="KKN70" s="487"/>
      <c r="KKO70" s="485"/>
      <c r="KKP70" s="486"/>
      <c r="KKQ70" s="486"/>
      <c r="KKR70" s="486"/>
      <c r="KKS70" s="486"/>
      <c r="KKT70" s="486"/>
      <c r="KKU70" s="486"/>
      <c r="KKV70" s="487"/>
      <c r="KKW70" s="485"/>
      <c r="KKX70" s="486"/>
      <c r="KKY70" s="486"/>
      <c r="KKZ70" s="486"/>
      <c r="KLA70" s="486"/>
      <c r="KLB70" s="486"/>
      <c r="KLC70" s="486"/>
      <c r="KLD70" s="487"/>
      <c r="KLE70" s="485"/>
      <c r="KLF70" s="486"/>
      <c r="KLG70" s="486"/>
      <c r="KLH70" s="486"/>
      <c r="KLI70" s="486"/>
      <c r="KLJ70" s="486"/>
      <c r="KLK70" s="486"/>
      <c r="KLL70" s="487"/>
      <c r="KLM70" s="485"/>
      <c r="KLN70" s="486"/>
      <c r="KLO70" s="486"/>
      <c r="KLP70" s="486"/>
      <c r="KLQ70" s="486"/>
      <c r="KLR70" s="486"/>
      <c r="KLS70" s="486"/>
      <c r="KLT70" s="487"/>
      <c r="KLU70" s="485"/>
      <c r="KLV70" s="486"/>
      <c r="KLW70" s="486"/>
      <c r="KLX70" s="486"/>
      <c r="KLY70" s="486"/>
      <c r="KLZ70" s="486"/>
      <c r="KMA70" s="486"/>
      <c r="KMB70" s="487"/>
      <c r="KMC70" s="485"/>
      <c r="KMD70" s="486"/>
      <c r="KME70" s="486"/>
      <c r="KMF70" s="486"/>
      <c r="KMG70" s="486"/>
      <c r="KMH70" s="486"/>
      <c r="KMI70" s="486"/>
      <c r="KMJ70" s="487"/>
      <c r="KMK70" s="485"/>
      <c r="KML70" s="486"/>
      <c r="KMM70" s="486"/>
      <c r="KMN70" s="486"/>
      <c r="KMO70" s="486"/>
      <c r="KMP70" s="486"/>
      <c r="KMQ70" s="486"/>
      <c r="KMR70" s="487"/>
      <c r="KMS70" s="485"/>
      <c r="KMT70" s="486"/>
      <c r="KMU70" s="486"/>
      <c r="KMV70" s="486"/>
      <c r="KMW70" s="486"/>
      <c r="KMX70" s="486"/>
      <c r="KMY70" s="486"/>
      <c r="KMZ70" s="487"/>
      <c r="KNA70" s="485"/>
      <c r="KNB70" s="486"/>
      <c r="KNC70" s="486"/>
      <c r="KND70" s="486"/>
      <c r="KNE70" s="486"/>
      <c r="KNF70" s="486"/>
      <c r="KNG70" s="486"/>
      <c r="KNH70" s="487"/>
      <c r="KNI70" s="485"/>
      <c r="KNJ70" s="486"/>
      <c r="KNK70" s="486"/>
      <c r="KNL70" s="486"/>
      <c r="KNM70" s="486"/>
      <c r="KNN70" s="486"/>
      <c r="KNO70" s="486"/>
      <c r="KNP70" s="487"/>
      <c r="KNQ70" s="485"/>
      <c r="KNR70" s="486"/>
      <c r="KNS70" s="486"/>
      <c r="KNT70" s="486"/>
      <c r="KNU70" s="486"/>
      <c r="KNV70" s="486"/>
      <c r="KNW70" s="486"/>
      <c r="KNX70" s="487"/>
      <c r="KNY70" s="485"/>
      <c r="KNZ70" s="486"/>
      <c r="KOA70" s="486"/>
      <c r="KOB70" s="486"/>
      <c r="KOC70" s="486"/>
      <c r="KOD70" s="486"/>
      <c r="KOE70" s="486"/>
      <c r="KOF70" s="487"/>
      <c r="KOG70" s="485"/>
      <c r="KOH70" s="486"/>
      <c r="KOI70" s="486"/>
      <c r="KOJ70" s="486"/>
      <c r="KOK70" s="486"/>
      <c r="KOL70" s="486"/>
      <c r="KOM70" s="486"/>
      <c r="KON70" s="487"/>
      <c r="KOO70" s="485"/>
      <c r="KOP70" s="486"/>
      <c r="KOQ70" s="486"/>
      <c r="KOR70" s="486"/>
      <c r="KOS70" s="486"/>
      <c r="KOT70" s="486"/>
      <c r="KOU70" s="486"/>
      <c r="KOV70" s="487"/>
      <c r="KOW70" s="485"/>
      <c r="KOX70" s="486"/>
      <c r="KOY70" s="486"/>
      <c r="KOZ70" s="486"/>
      <c r="KPA70" s="486"/>
      <c r="KPB70" s="486"/>
      <c r="KPC70" s="486"/>
      <c r="KPD70" s="487"/>
      <c r="KPE70" s="485"/>
      <c r="KPF70" s="486"/>
      <c r="KPG70" s="486"/>
      <c r="KPH70" s="486"/>
      <c r="KPI70" s="486"/>
      <c r="KPJ70" s="486"/>
      <c r="KPK70" s="486"/>
      <c r="KPL70" s="487"/>
      <c r="KPM70" s="485"/>
      <c r="KPN70" s="486"/>
      <c r="KPO70" s="486"/>
      <c r="KPP70" s="486"/>
      <c r="KPQ70" s="486"/>
      <c r="KPR70" s="486"/>
      <c r="KPS70" s="486"/>
      <c r="KPT70" s="487"/>
      <c r="KPU70" s="485"/>
      <c r="KPV70" s="486"/>
      <c r="KPW70" s="486"/>
      <c r="KPX70" s="486"/>
      <c r="KPY70" s="486"/>
      <c r="KPZ70" s="486"/>
      <c r="KQA70" s="486"/>
      <c r="KQB70" s="487"/>
      <c r="KQC70" s="485"/>
      <c r="KQD70" s="486"/>
      <c r="KQE70" s="486"/>
      <c r="KQF70" s="486"/>
      <c r="KQG70" s="486"/>
      <c r="KQH70" s="486"/>
      <c r="KQI70" s="486"/>
      <c r="KQJ70" s="487"/>
      <c r="KQK70" s="485"/>
      <c r="KQL70" s="486"/>
      <c r="KQM70" s="486"/>
      <c r="KQN70" s="486"/>
      <c r="KQO70" s="486"/>
      <c r="KQP70" s="486"/>
      <c r="KQQ70" s="486"/>
      <c r="KQR70" s="487"/>
      <c r="KQS70" s="485"/>
      <c r="KQT70" s="486"/>
      <c r="KQU70" s="486"/>
      <c r="KQV70" s="486"/>
      <c r="KQW70" s="486"/>
      <c r="KQX70" s="486"/>
      <c r="KQY70" s="486"/>
      <c r="KQZ70" s="487"/>
      <c r="KRA70" s="485"/>
      <c r="KRB70" s="486"/>
      <c r="KRC70" s="486"/>
      <c r="KRD70" s="486"/>
      <c r="KRE70" s="486"/>
      <c r="KRF70" s="486"/>
      <c r="KRG70" s="486"/>
      <c r="KRH70" s="487"/>
      <c r="KRI70" s="485"/>
      <c r="KRJ70" s="486"/>
      <c r="KRK70" s="486"/>
      <c r="KRL70" s="486"/>
      <c r="KRM70" s="486"/>
      <c r="KRN70" s="486"/>
      <c r="KRO70" s="486"/>
      <c r="KRP70" s="487"/>
      <c r="KRQ70" s="485"/>
      <c r="KRR70" s="486"/>
      <c r="KRS70" s="486"/>
      <c r="KRT70" s="486"/>
      <c r="KRU70" s="486"/>
      <c r="KRV70" s="486"/>
      <c r="KRW70" s="486"/>
      <c r="KRX70" s="487"/>
      <c r="KRY70" s="485"/>
      <c r="KRZ70" s="486"/>
      <c r="KSA70" s="486"/>
      <c r="KSB70" s="486"/>
      <c r="KSC70" s="486"/>
      <c r="KSD70" s="486"/>
      <c r="KSE70" s="486"/>
      <c r="KSF70" s="487"/>
      <c r="KSG70" s="485"/>
      <c r="KSH70" s="486"/>
      <c r="KSI70" s="486"/>
      <c r="KSJ70" s="486"/>
      <c r="KSK70" s="486"/>
      <c r="KSL70" s="486"/>
      <c r="KSM70" s="486"/>
      <c r="KSN70" s="487"/>
      <c r="KSO70" s="485"/>
      <c r="KSP70" s="486"/>
      <c r="KSQ70" s="486"/>
      <c r="KSR70" s="486"/>
      <c r="KSS70" s="486"/>
      <c r="KST70" s="486"/>
      <c r="KSU70" s="486"/>
      <c r="KSV70" s="487"/>
      <c r="KSW70" s="485"/>
      <c r="KSX70" s="486"/>
      <c r="KSY70" s="486"/>
      <c r="KSZ70" s="486"/>
      <c r="KTA70" s="486"/>
      <c r="KTB70" s="486"/>
      <c r="KTC70" s="486"/>
      <c r="KTD70" s="487"/>
      <c r="KTE70" s="485"/>
      <c r="KTF70" s="486"/>
      <c r="KTG70" s="486"/>
      <c r="KTH70" s="486"/>
      <c r="KTI70" s="486"/>
      <c r="KTJ70" s="486"/>
      <c r="KTK70" s="486"/>
      <c r="KTL70" s="487"/>
      <c r="KTM70" s="485"/>
      <c r="KTN70" s="486"/>
      <c r="KTO70" s="486"/>
      <c r="KTP70" s="486"/>
      <c r="KTQ70" s="486"/>
      <c r="KTR70" s="486"/>
      <c r="KTS70" s="486"/>
      <c r="KTT70" s="487"/>
      <c r="KTU70" s="485"/>
      <c r="KTV70" s="486"/>
      <c r="KTW70" s="486"/>
      <c r="KTX70" s="486"/>
      <c r="KTY70" s="486"/>
      <c r="KTZ70" s="486"/>
      <c r="KUA70" s="486"/>
      <c r="KUB70" s="487"/>
      <c r="KUC70" s="485"/>
      <c r="KUD70" s="486"/>
      <c r="KUE70" s="486"/>
      <c r="KUF70" s="486"/>
      <c r="KUG70" s="486"/>
      <c r="KUH70" s="486"/>
      <c r="KUI70" s="486"/>
      <c r="KUJ70" s="487"/>
      <c r="KUK70" s="485"/>
      <c r="KUL70" s="486"/>
      <c r="KUM70" s="486"/>
      <c r="KUN70" s="486"/>
      <c r="KUO70" s="486"/>
      <c r="KUP70" s="486"/>
      <c r="KUQ70" s="486"/>
      <c r="KUR70" s="487"/>
      <c r="KUS70" s="485"/>
      <c r="KUT70" s="486"/>
      <c r="KUU70" s="486"/>
      <c r="KUV70" s="486"/>
      <c r="KUW70" s="486"/>
      <c r="KUX70" s="486"/>
      <c r="KUY70" s="486"/>
      <c r="KUZ70" s="487"/>
      <c r="KVA70" s="485"/>
      <c r="KVB70" s="486"/>
      <c r="KVC70" s="486"/>
      <c r="KVD70" s="486"/>
      <c r="KVE70" s="486"/>
      <c r="KVF70" s="486"/>
      <c r="KVG70" s="486"/>
      <c r="KVH70" s="487"/>
      <c r="KVI70" s="485"/>
      <c r="KVJ70" s="486"/>
      <c r="KVK70" s="486"/>
      <c r="KVL70" s="486"/>
      <c r="KVM70" s="486"/>
      <c r="KVN70" s="486"/>
      <c r="KVO70" s="486"/>
      <c r="KVP70" s="487"/>
      <c r="KVQ70" s="485"/>
      <c r="KVR70" s="486"/>
      <c r="KVS70" s="486"/>
      <c r="KVT70" s="486"/>
      <c r="KVU70" s="486"/>
      <c r="KVV70" s="486"/>
      <c r="KVW70" s="486"/>
      <c r="KVX70" s="487"/>
      <c r="KVY70" s="485"/>
      <c r="KVZ70" s="486"/>
      <c r="KWA70" s="486"/>
      <c r="KWB70" s="486"/>
      <c r="KWC70" s="486"/>
      <c r="KWD70" s="486"/>
      <c r="KWE70" s="486"/>
      <c r="KWF70" s="487"/>
      <c r="KWG70" s="485"/>
      <c r="KWH70" s="486"/>
      <c r="KWI70" s="486"/>
      <c r="KWJ70" s="486"/>
      <c r="KWK70" s="486"/>
      <c r="KWL70" s="486"/>
      <c r="KWM70" s="486"/>
      <c r="KWN70" s="487"/>
      <c r="KWO70" s="485"/>
      <c r="KWP70" s="486"/>
      <c r="KWQ70" s="486"/>
      <c r="KWR70" s="486"/>
      <c r="KWS70" s="486"/>
      <c r="KWT70" s="486"/>
      <c r="KWU70" s="486"/>
      <c r="KWV70" s="487"/>
      <c r="KWW70" s="485"/>
      <c r="KWX70" s="486"/>
      <c r="KWY70" s="486"/>
      <c r="KWZ70" s="486"/>
      <c r="KXA70" s="486"/>
      <c r="KXB70" s="486"/>
      <c r="KXC70" s="486"/>
      <c r="KXD70" s="487"/>
      <c r="KXE70" s="485"/>
      <c r="KXF70" s="486"/>
      <c r="KXG70" s="486"/>
      <c r="KXH70" s="486"/>
      <c r="KXI70" s="486"/>
      <c r="KXJ70" s="486"/>
      <c r="KXK70" s="486"/>
      <c r="KXL70" s="487"/>
      <c r="KXM70" s="485"/>
      <c r="KXN70" s="486"/>
      <c r="KXO70" s="486"/>
      <c r="KXP70" s="486"/>
      <c r="KXQ70" s="486"/>
      <c r="KXR70" s="486"/>
      <c r="KXS70" s="486"/>
      <c r="KXT70" s="487"/>
      <c r="KXU70" s="485"/>
      <c r="KXV70" s="486"/>
      <c r="KXW70" s="486"/>
      <c r="KXX70" s="486"/>
      <c r="KXY70" s="486"/>
      <c r="KXZ70" s="486"/>
      <c r="KYA70" s="486"/>
      <c r="KYB70" s="487"/>
      <c r="KYC70" s="485"/>
      <c r="KYD70" s="486"/>
      <c r="KYE70" s="486"/>
      <c r="KYF70" s="486"/>
      <c r="KYG70" s="486"/>
      <c r="KYH70" s="486"/>
      <c r="KYI70" s="486"/>
      <c r="KYJ70" s="487"/>
      <c r="KYK70" s="485"/>
      <c r="KYL70" s="486"/>
      <c r="KYM70" s="486"/>
      <c r="KYN70" s="486"/>
      <c r="KYO70" s="486"/>
      <c r="KYP70" s="486"/>
      <c r="KYQ70" s="486"/>
      <c r="KYR70" s="487"/>
      <c r="KYS70" s="485"/>
      <c r="KYT70" s="486"/>
      <c r="KYU70" s="486"/>
      <c r="KYV70" s="486"/>
      <c r="KYW70" s="486"/>
      <c r="KYX70" s="486"/>
      <c r="KYY70" s="486"/>
      <c r="KYZ70" s="487"/>
      <c r="KZA70" s="485"/>
      <c r="KZB70" s="486"/>
      <c r="KZC70" s="486"/>
      <c r="KZD70" s="486"/>
      <c r="KZE70" s="486"/>
      <c r="KZF70" s="486"/>
      <c r="KZG70" s="486"/>
      <c r="KZH70" s="487"/>
      <c r="KZI70" s="485"/>
      <c r="KZJ70" s="486"/>
      <c r="KZK70" s="486"/>
      <c r="KZL70" s="486"/>
      <c r="KZM70" s="486"/>
      <c r="KZN70" s="486"/>
      <c r="KZO70" s="486"/>
      <c r="KZP70" s="487"/>
      <c r="KZQ70" s="485"/>
      <c r="KZR70" s="486"/>
      <c r="KZS70" s="486"/>
      <c r="KZT70" s="486"/>
      <c r="KZU70" s="486"/>
      <c r="KZV70" s="486"/>
      <c r="KZW70" s="486"/>
      <c r="KZX70" s="487"/>
      <c r="KZY70" s="485"/>
      <c r="KZZ70" s="486"/>
      <c r="LAA70" s="486"/>
      <c r="LAB70" s="486"/>
      <c r="LAC70" s="486"/>
      <c r="LAD70" s="486"/>
      <c r="LAE70" s="486"/>
      <c r="LAF70" s="487"/>
      <c r="LAG70" s="485"/>
      <c r="LAH70" s="486"/>
      <c r="LAI70" s="486"/>
      <c r="LAJ70" s="486"/>
      <c r="LAK70" s="486"/>
      <c r="LAL70" s="486"/>
      <c r="LAM70" s="486"/>
      <c r="LAN70" s="487"/>
      <c r="LAO70" s="485"/>
      <c r="LAP70" s="486"/>
      <c r="LAQ70" s="486"/>
      <c r="LAR70" s="486"/>
      <c r="LAS70" s="486"/>
      <c r="LAT70" s="486"/>
      <c r="LAU70" s="486"/>
      <c r="LAV70" s="487"/>
      <c r="LAW70" s="485"/>
      <c r="LAX70" s="486"/>
      <c r="LAY70" s="486"/>
      <c r="LAZ70" s="486"/>
      <c r="LBA70" s="486"/>
      <c r="LBB70" s="486"/>
      <c r="LBC70" s="486"/>
      <c r="LBD70" s="487"/>
      <c r="LBE70" s="485"/>
      <c r="LBF70" s="486"/>
      <c r="LBG70" s="486"/>
      <c r="LBH70" s="486"/>
      <c r="LBI70" s="486"/>
      <c r="LBJ70" s="486"/>
      <c r="LBK70" s="486"/>
      <c r="LBL70" s="487"/>
      <c r="LBM70" s="485"/>
      <c r="LBN70" s="486"/>
      <c r="LBO70" s="486"/>
      <c r="LBP70" s="486"/>
      <c r="LBQ70" s="486"/>
      <c r="LBR70" s="486"/>
      <c r="LBS70" s="486"/>
      <c r="LBT70" s="487"/>
      <c r="LBU70" s="485"/>
      <c r="LBV70" s="486"/>
      <c r="LBW70" s="486"/>
      <c r="LBX70" s="486"/>
      <c r="LBY70" s="486"/>
      <c r="LBZ70" s="486"/>
      <c r="LCA70" s="486"/>
      <c r="LCB70" s="487"/>
      <c r="LCC70" s="485"/>
      <c r="LCD70" s="486"/>
      <c r="LCE70" s="486"/>
      <c r="LCF70" s="486"/>
      <c r="LCG70" s="486"/>
      <c r="LCH70" s="486"/>
      <c r="LCI70" s="486"/>
      <c r="LCJ70" s="487"/>
      <c r="LCK70" s="485"/>
      <c r="LCL70" s="486"/>
      <c r="LCM70" s="486"/>
      <c r="LCN70" s="486"/>
      <c r="LCO70" s="486"/>
      <c r="LCP70" s="486"/>
      <c r="LCQ70" s="486"/>
      <c r="LCR70" s="487"/>
      <c r="LCS70" s="485"/>
      <c r="LCT70" s="486"/>
      <c r="LCU70" s="486"/>
      <c r="LCV70" s="486"/>
      <c r="LCW70" s="486"/>
      <c r="LCX70" s="486"/>
      <c r="LCY70" s="486"/>
      <c r="LCZ70" s="487"/>
      <c r="LDA70" s="485"/>
      <c r="LDB70" s="486"/>
      <c r="LDC70" s="486"/>
      <c r="LDD70" s="486"/>
      <c r="LDE70" s="486"/>
      <c r="LDF70" s="486"/>
      <c r="LDG70" s="486"/>
      <c r="LDH70" s="487"/>
      <c r="LDI70" s="485"/>
      <c r="LDJ70" s="486"/>
      <c r="LDK70" s="486"/>
      <c r="LDL70" s="486"/>
      <c r="LDM70" s="486"/>
      <c r="LDN70" s="486"/>
      <c r="LDO70" s="486"/>
      <c r="LDP70" s="487"/>
      <c r="LDQ70" s="485"/>
      <c r="LDR70" s="486"/>
      <c r="LDS70" s="486"/>
      <c r="LDT70" s="486"/>
      <c r="LDU70" s="486"/>
      <c r="LDV70" s="486"/>
      <c r="LDW70" s="486"/>
      <c r="LDX70" s="487"/>
      <c r="LDY70" s="485"/>
      <c r="LDZ70" s="486"/>
      <c r="LEA70" s="486"/>
      <c r="LEB70" s="486"/>
      <c r="LEC70" s="486"/>
      <c r="LED70" s="486"/>
      <c r="LEE70" s="486"/>
      <c r="LEF70" s="487"/>
      <c r="LEG70" s="485"/>
      <c r="LEH70" s="486"/>
      <c r="LEI70" s="486"/>
      <c r="LEJ70" s="486"/>
      <c r="LEK70" s="486"/>
      <c r="LEL70" s="486"/>
      <c r="LEM70" s="486"/>
      <c r="LEN70" s="487"/>
      <c r="LEO70" s="485"/>
      <c r="LEP70" s="486"/>
      <c r="LEQ70" s="486"/>
      <c r="LER70" s="486"/>
      <c r="LES70" s="486"/>
      <c r="LET70" s="486"/>
      <c r="LEU70" s="486"/>
      <c r="LEV70" s="487"/>
      <c r="LEW70" s="485"/>
      <c r="LEX70" s="486"/>
      <c r="LEY70" s="486"/>
      <c r="LEZ70" s="486"/>
      <c r="LFA70" s="486"/>
      <c r="LFB70" s="486"/>
      <c r="LFC70" s="486"/>
      <c r="LFD70" s="487"/>
      <c r="LFE70" s="485"/>
      <c r="LFF70" s="486"/>
      <c r="LFG70" s="486"/>
      <c r="LFH70" s="486"/>
      <c r="LFI70" s="486"/>
      <c r="LFJ70" s="486"/>
      <c r="LFK70" s="486"/>
      <c r="LFL70" s="487"/>
      <c r="LFM70" s="485"/>
      <c r="LFN70" s="486"/>
      <c r="LFO70" s="486"/>
      <c r="LFP70" s="486"/>
      <c r="LFQ70" s="486"/>
      <c r="LFR70" s="486"/>
      <c r="LFS70" s="486"/>
      <c r="LFT70" s="487"/>
      <c r="LFU70" s="485"/>
      <c r="LFV70" s="486"/>
      <c r="LFW70" s="486"/>
      <c r="LFX70" s="486"/>
      <c r="LFY70" s="486"/>
      <c r="LFZ70" s="486"/>
      <c r="LGA70" s="486"/>
      <c r="LGB70" s="487"/>
      <c r="LGC70" s="485"/>
      <c r="LGD70" s="486"/>
      <c r="LGE70" s="486"/>
      <c r="LGF70" s="486"/>
      <c r="LGG70" s="486"/>
      <c r="LGH70" s="486"/>
      <c r="LGI70" s="486"/>
      <c r="LGJ70" s="487"/>
      <c r="LGK70" s="485"/>
      <c r="LGL70" s="486"/>
      <c r="LGM70" s="486"/>
      <c r="LGN70" s="486"/>
      <c r="LGO70" s="486"/>
      <c r="LGP70" s="486"/>
      <c r="LGQ70" s="486"/>
      <c r="LGR70" s="487"/>
      <c r="LGS70" s="485"/>
      <c r="LGT70" s="486"/>
      <c r="LGU70" s="486"/>
      <c r="LGV70" s="486"/>
      <c r="LGW70" s="486"/>
      <c r="LGX70" s="486"/>
      <c r="LGY70" s="486"/>
      <c r="LGZ70" s="487"/>
      <c r="LHA70" s="485"/>
      <c r="LHB70" s="486"/>
      <c r="LHC70" s="486"/>
      <c r="LHD70" s="486"/>
      <c r="LHE70" s="486"/>
      <c r="LHF70" s="486"/>
      <c r="LHG70" s="486"/>
      <c r="LHH70" s="487"/>
      <c r="LHI70" s="485"/>
      <c r="LHJ70" s="486"/>
      <c r="LHK70" s="486"/>
      <c r="LHL70" s="486"/>
      <c r="LHM70" s="486"/>
      <c r="LHN70" s="486"/>
      <c r="LHO70" s="486"/>
      <c r="LHP70" s="487"/>
      <c r="LHQ70" s="485"/>
      <c r="LHR70" s="486"/>
      <c r="LHS70" s="486"/>
      <c r="LHT70" s="486"/>
      <c r="LHU70" s="486"/>
      <c r="LHV70" s="486"/>
      <c r="LHW70" s="486"/>
      <c r="LHX70" s="487"/>
      <c r="LHY70" s="485"/>
      <c r="LHZ70" s="486"/>
      <c r="LIA70" s="486"/>
      <c r="LIB70" s="486"/>
      <c r="LIC70" s="486"/>
      <c r="LID70" s="486"/>
      <c r="LIE70" s="486"/>
      <c r="LIF70" s="487"/>
      <c r="LIG70" s="485"/>
      <c r="LIH70" s="486"/>
      <c r="LII70" s="486"/>
      <c r="LIJ70" s="486"/>
      <c r="LIK70" s="486"/>
      <c r="LIL70" s="486"/>
      <c r="LIM70" s="486"/>
      <c r="LIN70" s="487"/>
      <c r="LIO70" s="485"/>
      <c r="LIP70" s="486"/>
      <c r="LIQ70" s="486"/>
      <c r="LIR70" s="486"/>
      <c r="LIS70" s="486"/>
      <c r="LIT70" s="486"/>
      <c r="LIU70" s="486"/>
      <c r="LIV70" s="487"/>
      <c r="LIW70" s="485"/>
      <c r="LIX70" s="486"/>
      <c r="LIY70" s="486"/>
      <c r="LIZ70" s="486"/>
      <c r="LJA70" s="486"/>
      <c r="LJB70" s="486"/>
      <c r="LJC70" s="486"/>
      <c r="LJD70" s="487"/>
      <c r="LJE70" s="485"/>
      <c r="LJF70" s="486"/>
      <c r="LJG70" s="486"/>
      <c r="LJH70" s="486"/>
      <c r="LJI70" s="486"/>
      <c r="LJJ70" s="486"/>
      <c r="LJK70" s="486"/>
      <c r="LJL70" s="487"/>
      <c r="LJM70" s="485"/>
      <c r="LJN70" s="486"/>
      <c r="LJO70" s="486"/>
      <c r="LJP70" s="486"/>
      <c r="LJQ70" s="486"/>
      <c r="LJR70" s="486"/>
      <c r="LJS70" s="486"/>
      <c r="LJT70" s="487"/>
      <c r="LJU70" s="485"/>
      <c r="LJV70" s="486"/>
      <c r="LJW70" s="486"/>
      <c r="LJX70" s="486"/>
      <c r="LJY70" s="486"/>
      <c r="LJZ70" s="486"/>
      <c r="LKA70" s="486"/>
      <c r="LKB70" s="487"/>
      <c r="LKC70" s="485"/>
      <c r="LKD70" s="486"/>
      <c r="LKE70" s="486"/>
      <c r="LKF70" s="486"/>
      <c r="LKG70" s="486"/>
      <c r="LKH70" s="486"/>
      <c r="LKI70" s="486"/>
      <c r="LKJ70" s="487"/>
      <c r="LKK70" s="485"/>
      <c r="LKL70" s="486"/>
      <c r="LKM70" s="486"/>
      <c r="LKN70" s="486"/>
      <c r="LKO70" s="486"/>
      <c r="LKP70" s="486"/>
      <c r="LKQ70" s="486"/>
      <c r="LKR70" s="487"/>
      <c r="LKS70" s="485"/>
      <c r="LKT70" s="486"/>
      <c r="LKU70" s="486"/>
      <c r="LKV70" s="486"/>
      <c r="LKW70" s="486"/>
      <c r="LKX70" s="486"/>
      <c r="LKY70" s="486"/>
      <c r="LKZ70" s="487"/>
      <c r="LLA70" s="485"/>
      <c r="LLB70" s="486"/>
      <c r="LLC70" s="486"/>
      <c r="LLD70" s="486"/>
      <c r="LLE70" s="486"/>
      <c r="LLF70" s="486"/>
      <c r="LLG70" s="486"/>
      <c r="LLH70" s="487"/>
      <c r="LLI70" s="485"/>
      <c r="LLJ70" s="486"/>
      <c r="LLK70" s="486"/>
      <c r="LLL70" s="486"/>
      <c r="LLM70" s="486"/>
      <c r="LLN70" s="486"/>
      <c r="LLO70" s="486"/>
      <c r="LLP70" s="487"/>
      <c r="LLQ70" s="485"/>
      <c r="LLR70" s="486"/>
      <c r="LLS70" s="486"/>
      <c r="LLT70" s="486"/>
      <c r="LLU70" s="486"/>
      <c r="LLV70" s="486"/>
      <c r="LLW70" s="486"/>
      <c r="LLX70" s="487"/>
      <c r="LLY70" s="485"/>
      <c r="LLZ70" s="486"/>
      <c r="LMA70" s="486"/>
      <c r="LMB70" s="486"/>
      <c r="LMC70" s="486"/>
      <c r="LMD70" s="486"/>
      <c r="LME70" s="486"/>
      <c r="LMF70" s="487"/>
      <c r="LMG70" s="485"/>
      <c r="LMH70" s="486"/>
      <c r="LMI70" s="486"/>
      <c r="LMJ70" s="486"/>
      <c r="LMK70" s="486"/>
      <c r="LML70" s="486"/>
      <c r="LMM70" s="486"/>
      <c r="LMN70" s="487"/>
      <c r="LMO70" s="485"/>
      <c r="LMP70" s="486"/>
      <c r="LMQ70" s="486"/>
      <c r="LMR70" s="486"/>
      <c r="LMS70" s="486"/>
      <c r="LMT70" s="486"/>
      <c r="LMU70" s="486"/>
      <c r="LMV70" s="487"/>
      <c r="LMW70" s="485"/>
      <c r="LMX70" s="486"/>
      <c r="LMY70" s="486"/>
      <c r="LMZ70" s="486"/>
      <c r="LNA70" s="486"/>
      <c r="LNB70" s="486"/>
      <c r="LNC70" s="486"/>
      <c r="LND70" s="487"/>
      <c r="LNE70" s="485"/>
      <c r="LNF70" s="486"/>
      <c r="LNG70" s="486"/>
      <c r="LNH70" s="486"/>
      <c r="LNI70" s="486"/>
      <c r="LNJ70" s="486"/>
      <c r="LNK70" s="486"/>
      <c r="LNL70" s="487"/>
      <c r="LNM70" s="485"/>
      <c r="LNN70" s="486"/>
      <c r="LNO70" s="486"/>
      <c r="LNP70" s="486"/>
      <c r="LNQ70" s="486"/>
      <c r="LNR70" s="486"/>
      <c r="LNS70" s="486"/>
      <c r="LNT70" s="487"/>
      <c r="LNU70" s="485"/>
      <c r="LNV70" s="486"/>
      <c r="LNW70" s="486"/>
      <c r="LNX70" s="486"/>
      <c r="LNY70" s="486"/>
      <c r="LNZ70" s="486"/>
      <c r="LOA70" s="486"/>
      <c r="LOB70" s="487"/>
      <c r="LOC70" s="485"/>
      <c r="LOD70" s="486"/>
      <c r="LOE70" s="486"/>
      <c r="LOF70" s="486"/>
      <c r="LOG70" s="486"/>
      <c r="LOH70" s="486"/>
      <c r="LOI70" s="486"/>
      <c r="LOJ70" s="487"/>
      <c r="LOK70" s="485"/>
      <c r="LOL70" s="486"/>
      <c r="LOM70" s="486"/>
      <c r="LON70" s="486"/>
      <c r="LOO70" s="486"/>
      <c r="LOP70" s="486"/>
      <c r="LOQ70" s="486"/>
      <c r="LOR70" s="487"/>
      <c r="LOS70" s="485"/>
      <c r="LOT70" s="486"/>
      <c r="LOU70" s="486"/>
      <c r="LOV70" s="486"/>
      <c r="LOW70" s="486"/>
      <c r="LOX70" s="486"/>
      <c r="LOY70" s="486"/>
      <c r="LOZ70" s="487"/>
      <c r="LPA70" s="485"/>
      <c r="LPB70" s="486"/>
      <c r="LPC70" s="486"/>
      <c r="LPD70" s="486"/>
      <c r="LPE70" s="486"/>
      <c r="LPF70" s="486"/>
      <c r="LPG70" s="486"/>
      <c r="LPH70" s="487"/>
      <c r="LPI70" s="485"/>
      <c r="LPJ70" s="486"/>
      <c r="LPK70" s="486"/>
      <c r="LPL70" s="486"/>
      <c r="LPM70" s="486"/>
      <c r="LPN70" s="486"/>
      <c r="LPO70" s="486"/>
      <c r="LPP70" s="487"/>
      <c r="LPQ70" s="485"/>
      <c r="LPR70" s="486"/>
      <c r="LPS70" s="486"/>
      <c r="LPT70" s="486"/>
      <c r="LPU70" s="486"/>
      <c r="LPV70" s="486"/>
      <c r="LPW70" s="486"/>
      <c r="LPX70" s="487"/>
      <c r="LPY70" s="485"/>
      <c r="LPZ70" s="486"/>
      <c r="LQA70" s="486"/>
      <c r="LQB70" s="486"/>
      <c r="LQC70" s="486"/>
      <c r="LQD70" s="486"/>
      <c r="LQE70" s="486"/>
      <c r="LQF70" s="487"/>
      <c r="LQG70" s="485"/>
      <c r="LQH70" s="486"/>
      <c r="LQI70" s="486"/>
      <c r="LQJ70" s="486"/>
      <c r="LQK70" s="486"/>
      <c r="LQL70" s="486"/>
      <c r="LQM70" s="486"/>
      <c r="LQN70" s="487"/>
      <c r="LQO70" s="485"/>
      <c r="LQP70" s="486"/>
      <c r="LQQ70" s="486"/>
      <c r="LQR70" s="486"/>
      <c r="LQS70" s="486"/>
      <c r="LQT70" s="486"/>
      <c r="LQU70" s="486"/>
      <c r="LQV70" s="487"/>
      <c r="LQW70" s="485"/>
      <c r="LQX70" s="486"/>
      <c r="LQY70" s="486"/>
      <c r="LQZ70" s="486"/>
      <c r="LRA70" s="486"/>
      <c r="LRB70" s="486"/>
      <c r="LRC70" s="486"/>
      <c r="LRD70" s="487"/>
      <c r="LRE70" s="485"/>
      <c r="LRF70" s="486"/>
      <c r="LRG70" s="486"/>
      <c r="LRH70" s="486"/>
      <c r="LRI70" s="486"/>
      <c r="LRJ70" s="486"/>
      <c r="LRK70" s="486"/>
      <c r="LRL70" s="487"/>
      <c r="LRM70" s="485"/>
      <c r="LRN70" s="486"/>
      <c r="LRO70" s="486"/>
      <c r="LRP70" s="486"/>
      <c r="LRQ70" s="486"/>
      <c r="LRR70" s="486"/>
      <c r="LRS70" s="486"/>
      <c r="LRT70" s="487"/>
      <c r="LRU70" s="485"/>
      <c r="LRV70" s="486"/>
      <c r="LRW70" s="486"/>
      <c r="LRX70" s="486"/>
      <c r="LRY70" s="486"/>
      <c r="LRZ70" s="486"/>
      <c r="LSA70" s="486"/>
      <c r="LSB70" s="487"/>
      <c r="LSC70" s="485"/>
      <c r="LSD70" s="486"/>
      <c r="LSE70" s="486"/>
      <c r="LSF70" s="486"/>
      <c r="LSG70" s="486"/>
      <c r="LSH70" s="486"/>
      <c r="LSI70" s="486"/>
      <c r="LSJ70" s="487"/>
      <c r="LSK70" s="485"/>
      <c r="LSL70" s="486"/>
      <c r="LSM70" s="486"/>
      <c r="LSN70" s="486"/>
      <c r="LSO70" s="486"/>
      <c r="LSP70" s="486"/>
      <c r="LSQ70" s="486"/>
      <c r="LSR70" s="487"/>
      <c r="LSS70" s="485"/>
      <c r="LST70" s="486"/>
      <c r="LSU70" s="486"/>
      <c r="LSV70" s="486"/>
      <c r="LSW70" s="486"/>
      <c r="LSX70" s="486"/>
      <c r="LSY70" s="486"/>
      <c r="LSZ70" s="487"/>
      <c r="LTA70" s="485"/>
      <c r="LTB70" s="486"/>
      <c r="LTC70" s="486"/>
      <c r="LTD70" s="486"/>
      <c r="LTE70" s="486"/>
      <c r="LTF70" s="486"/>
      <c r="LTG70" s="486"/>
      <c r="LTH70" s="487"/>
      <c r="LTI70" s="485"/>
      <c r="LTJ70" s="486"/>
      <c r="LTK70" s="486"/>
      <c r="LTL70" s="486"/>
      <c r="LTM70" s="486"/>
      <c r="LTN70" s="486"/>
      <c r="LTO70" s="486"/>
      <c r="LTP70" s="487"/>
      <c r="LTQ70" s="485"/>
      <c r="LTR70" s="486"/>
      <c r="LTS70" s="486"/>
      <c r="LTT70" s="486"/>
      <c r="LTU70" s="486"/>
      <c r="LTV70" s="486"/>
      <c r="LTW70" s="486"/>
      <c r="LTX70" s="487"/>
      <c r="LTY70" s="485"/>
      <c r="LTZ70" s="486"/>
      <c r="LUA70" s="486"/>
      <c r="LUB70" s="486"/>
      <c r="LUC70" s="486"/>
      <c r="LUD70" s="486"/>
      <c r="LUE70" s="486"/>
      <c r="LUF70" s="487"/>
      <c r="LUG70" s="485"/>
      <c r="LUH70" s="486"/>
      <c r="LUI70" s="486"/>
      <c r="LUJ70" s="486"/>
      <c r="LUK70" s="486"/>
      <c r="LUL70" s="486"/>
      <c r="LUM70" s="486"/>
      <c r="LUN70" s="487"/>
      <c r="LUO70" s="485"/>
      <c r="LUP70" s="486"/>
      <c r="LUQ70" s="486"/>
      <c r="LUR70" s="486"/>
      <c r="LUS70" s="486"/>
      <c r="LUT70" s="486"/>
      <c r="LUU70" s="486"/>
      <c r="LUV70" s="487"/>
      <c r="LUW70" s="485"/>
      <c r="LUX70" s="486"/>
      <c r="LUY70" s="486"/>
      <c r="LUZ70" s="486"/>
      <c r="LVA70" s="486"/>
      <c r="LVB70" s="486"/>
      <c r="LVC70" s="486"/>
      <c r="LVD70" s="487"/>
      <c r="LVE70" s="485"/>
      <c r="LVF70" s="486"/>
      <c r="LVG70" s="486"/>
      <c r="LVH70" s="486"/>
      <c r="LVI70" s="486"/>
      <c r="LVJ70" s="486"/>
      <c r="LVK70" s="486"/>
      <c r="LVL70" s="487"/>
      <c r="LVM70" s="485"/>
      <c r="LVN70" s="486"/>
      <c r="LVO70" s="486"/>
      <c r="LVP70" s="486"/>
      <c r="LVQ70" s="486"/>
      <c r="LVR70" s="486"/>
      <c r="LVS70" s="486"/>
      <c r="LVT70" s="487"/>
      <c r="LVU70" s="485"/>
      <c r="LVV70" s="486"/>
      <c r="LVW70" s="486"/>
      <c r="LVX70" s="486"/>
      <c r="LVY70" s="486"/>
      <c r="LVZ70" s="486"/>
      <c r="LWA70" s="486"/>
      <c r="LWB70" s="487"/>
      <c r="LWC70" s="485"/>
      <c r="LWD70" s="486"/>
      <c r="LWE70" s="486"/>
      <c r="LWF70" s="486"/>
      <c r="LWG70" s="486"/>
      <c r="LWH70" s="486"/>
      <c r="LWI70" s="486"/>
      <c r="LWJ70" s="487"/>
      <c r="LWK70" s="485"/>
      <c r="LWL70" s="486"/>
      <c r="LWM70" s="486"/>
      <c r="LWN70" s="486"/>
      <c r="LWO70" s="486"/>
      <c r="LWP70" s="486"/>
      <c r="LWQ70" s="486"/>
      <c r="LWR70" s="487"/>
      <c r="LWS70" s="485"/>
      <c r="LWT70" s="486"/>
      <c r="LWU70" s="486"/>
      <c r="LWV70" s="486"/>
      <c r="LWW70" s="486"/>
      <c r="LWX70" s="486"/>
      <c r="LWY70" s="486"/>
      <c r="LWZ70" s="487"/>
      <c r="LXA70" s="485"/>
      <c r="LXB70" s="486"/>
      <c r="LXC70" s="486"/>
      <c r="LXD70" s="486"/>
      <c r="LXE70" s="486"/>
      <c r="LXF70" s="486"/>
      <c r="LXG70" s="486"/>
      <c r="LXH70" s="487"/>
      <c r="LXI70" s="485"/>
      <c r="LXJ70" s="486"/>
      <c r="LXK70" s="486"/>
      <c r="LXL70" s="486"/>
      <c r="LXM70" s="486"/>
      <c r="LXN70" s="486"/>
      <c r="LXO70" s="486"/>
      <c r="LXP70" s="487"/>
      <c r="LXQ70" s="485"/>
      <c r="LXR70" s="486"/>
      <c r="LXS70" s="486"/>
      <c r="LXT70" s="486"/>
      <c r="LXU70" s="486"/>
      <c r="LXV70" s="486"/>
      <c r="LXW70" s="486"/>
      <c r="LXX70" s="487"/>
      <c r="LXY70" s="485"/>
      <c r="LXZ70" s="486"/>
      <c r="LYA70" s="486"/>
      <c r="LYB70" s="486"/>
      <c r="LYC70" s="486"/>
      <c r="LYD70" s="486"/>
      <c r="LYE70" s="486"/>
      <c r="LYF70" s="487"/>
      <c r="LYG70" s="485"/>
      <c r="LYH70" s="486"/>
      <c r="LYI70" s="486"/>
      <c r="LYJ70" s="486"/>
      <c r="LYK70" s="486"/>
      <c r="LYL70" s="486"/>
      <c r="LYM70" s="486"/>
      <c r="LYN70" s="487"/>
      <c r="LYO70" s="485"/>
      <c r="LYP70" s="486"/>
      <c r="LYQ70" s="486"/>
      <c r="LYR70" s="486"/>
      <c r="LYS70" s="486"/>
      <c r="LYT70" s="486"/>
      <c r="LYU70" s="486"/>
      <c r="LYV70" s="487"/>
      <c r="LYW70" s="485"/>
      <c r="LYX70" s="486"/>
      <c r="LYY70" s="486"/>
      <c r="LYZ70" s="486"/>
      <c r="LZA70" s="486"/>
      <c r="LZB70" s="486"/>
      <c r="LZC70" s="486"/>
      <c r="LZD70" s="487"/>
      <c r="LZE70" s="485"/>
      <c r="LZF70" s="486"/>
      <c r="LZG70" s="486"/>
      <c r="LZH70" s="486"/>
      <c r="LZI70" s="486"/>
      <c r="LZJ70" s="486"/>
      <c r="LZK70" s="486"/>
      <c r="LZL70" s="487"/>
      <c r="LZM70" s="485"/>
      <c r="LZN70" s="486"/>
      <c r="LZO70" s="486"/>
      <c r="LZP70" s="486"/>
      <c r="LZQ70" s="486"/>
      <c r="LZR70" s="486"/>
      <c r="LZS70" s="486"/>
      <c r="LZT70" s="487"/>
      <c r="LZU70" s="485"/>
      <c r="LZV70" s="486"/>
      <c r="LZW70" s="486"/>
      <c r="LZX70" s="486"/>
      <c r="LZY70" s="486"/>
      <c r="LZZ70" s="486"/>
      <c r="MAA70" s="486"/>
      <c r="MAB70" s="487"/>
      <c r="MAC70" s="485"/>
      <c r="MAD70" s="486"/>
      <c r="MAE70" s="486"/>
      <c r="MAF70" s="486"/>
      <c r="MAG70" s="486"/>
      <c r="MAH70" s="486"/>
      <c r="MAI70" s="486"/>
      <c r="MAJ70" s="487"/>
      <c r="MAK70" s="485"/>
      <c r="MAL70" s="486"/>
      <c r="MAM70" s="486"/>
      <c r="MAN70" s="486"/>
      <c r="MAO70" s="486"/>
      <c r="MAP70" s="486"/>
      <c r="MAQ70" s="486"/>
      <c r="MAR70" s="487"/>
      <c r="MAS70" s="485"/>
      <c r="MAT70" s="486"/>
      <c r="MAU70" s="486"/>
      <c r="MAV70" s="486"/>
      <c r="MAW70" s="486"/>
      <c r="MAX70" s="486"/>
      <c r="MAY70" s="486"/>
      <c r="MAZ70" s="487"/>
      <c r="MBA70" s="485"/>
      <c r="MBB70" s="486"/>
      <c r="MBC70" s="486"/>
      <c r="MBD70" s="486"/>
      <c r="MBE70" s="486"/>
      <c r="MBF70" s="486"/>
      <c r="MBG70" s="486"/>
      <c r="MBH70" s="487"/>
      <c r="MBI70" s="485"/>
      <c r="MBJ70" s="486"/>
      <c r="MBK70" s="486"/>
      <c r="MBL70" s="486"/>
      <c r="MBM70" s="486"/>
      <c r="MBN70" s="486"/>
      <c r="MBO70" s="486"/>
      <c r="MBP70" s="487"/>
      <c r="MBQ70" s="485"/>
      <c r="MBR70" s="486"/>
      <c r="MBS70" s="486"/>
      <c r="MBT70" s="486"/>
      <c r="MBU70" s="486"/>
      <c r="MBV70" s="486"/>
      <c r="MBW70" s="486"/>
      <c r="MBX70" s="487"/>
      <c r="MBY70" s="485"/>
      <c r="MBZ70" s="486"/>
      <c r="MCA70" s="486"/>
      <c r="MCB70" s="486"/>
      <c r="MCC70" s="486"/>
      <c r="MCD70" s="486"/>
      <c r="MCE70" s="486"/>
      <c r="MCF70" s="487"/>
      <c r="MCG70" s="485"/>
      <c r="MCH70" s="486"/>
      <c r="MCI70" s="486"/>
      <c r="MCJ70" s="486"/>
      <c r="MCK70" s="486"/>
      <c r="MCL70" s="486"/>
      <c r="MCM70" s="486"/>
      <c r="MCN70" s="487"/>
      <c r="MCO70" s="485"/>
      <c r="MCP70" s="486"/>
      <c r="MCQ70" s="486"/>
      <c r="MCR70" s="486"/>
      <c r="MCS70" s="486"/>
      <c r="MCT70" s="486"/>
      <c r="MCU70" s="486"/>
      <c r="MCV70" s="487"/>
      <c r="MCW70" s="485"/>
      <c r="MCX70" s="486"/>
      <c r="MCY70" s="486"/>
      <c r="MCZ70" s="486"/>
      <c r="MDA70" s="486"/>
      <c r="MDB70" s="486"/>
      <c r="MDC70" s="486"/>
      <c r="MDD70" s="487"/>
      <c r="MDE70" s="485"/>
      <c r="MDF70" s="486"/>
      <c r="MDG70" s="486"/>
      <c r="MDH70" s="486"/>
      <c r="MDI70" s="486"/>
      <c r="MDJ70" s="486"/>
      <c r="MDK70" s="486"/>
      <c r="MDL70" s="487"/>
      <c r="MDM70" s="485"/>
      <c r="MDN70" s="486"/>
      <c r="MDO70" s="486"/>
      <c r="MDP70" s="486"/>
      <c r="MDQ70" s="486"/>
      <c r="MDR70" s="486"/>
      <c r="MDS70" s="486"/>
      <c r="MDT70" s="487"/>
      <c r="MDU70" s="485"/>
      <c r="MDV70" s="486"/>
      <c r="MDW70" s="486"/>
      <c r="MDX70" s="486"/>
      <c r="MDY70" s="486"/>
      <c r="MDZ70" s="486"/>
      <c r="MEA70" s="486"/>
      <c r="MEB70" s="487"/>
      <c r="MEC70" s="485"/>
      <c r="MED70" s="486"/>
      <c r="MEE70" s="486"/>
      <c r="MEF70" s="486"/>
      <c r="MEG70" s="486"/>
      <c r="MEH70" s="486"/>
      <c r="MEI70" s="486"/>
      <c r="MEJ70" s="487"/>
      <c r="MEK70" s="485"/>
      <c r="MEL70" s="486"/>
      <c r="MEM70" s="486"/>
      <c r="MEN70" s="486"/>
      <c r="MEO70" s="486"/>
      <c r="MEP70" s="486"/>
      <c r="MEQ70" s="486"/>
      <c r="MER70" s="487"/>
      <c r="MES70" s="485"/>
      <c r="MET70" s="486"/>
      <c r="MEU70" s="486"/>
      <c r="MEV70" s="486"/>
      <c r="MEW70" s="486"/>
      <c r="MEX70" s="486"/>
      <c r="MEY70" s="486"/>
      <c r="MEZ70" s="487"/>
      <c r="MFA70" s="485"/>
      <c r="MFB70" s="486"/>
      <c r="MFC70" s="486"/>
      <c r="MFD70" s="486"/>
      <c r="MFE70" s="486"/>
      <c r="MFF70" s="486"/>
      <c r="MFG70" s="486"/>
      <c r="MFH70" s="487"/>
      <c r="MFI70" s="485"/>
      <c r="MFJ70" s="486"/>
      <c r="MFK70" s="486"/>
      <c r="MFL70" s="486"/>
      <c r="MFM70" s="486"/>
      <c r="MFN70" s="486"/>
      <c r="MFO70" s="486"/>
      <c r="MFP70" s="487"/>
      <c r="MFQ70" s="485"/>
      <c r="MFR70" s="486"/>
      <c r="MFS70" s="486"/>
      <c r="MFT70" s="486"/>
      <c r="MFU70" s="486"/>
      <c r="MFV70" s="486"/>
      <c r="MFW70" s="486"/>
      <c r="MFX70" s="487"/>
      <c r="MFY70" s="485"/>
      <c r="MFZ70" s="486"/>
      <c r="MGA70" s="486"/>
      <c r="MGB70" s="486"/>
      <c r="MGC70" s="486"/>
      <c r="MGD70" s="486"/>
      <c r="MGE70" s="486"/>
      <c r="MGF70" s="487"/>
      <c r="MGG70" s="485"/>
      <c r="MGH70" s="486"/>
      <c r="MGI70" s="486"/>
      <c r="MGJ70" s="486"/>
      <c r="MGK70" s="486"/>
      <c r="MGL70" s="486"/>
      <c r="MGM70" s="486"/>
      <c r="MGN70" s="487"/>
      <c r="MGO70" s="485"/>
      <c r="MGP70" s="486"/>
      <c r="MGQ70" s="486"/>
      <c r="MGR70" s="486"/>
      <c r="MGS70" s="486"/>
      <c r="MGT70" s="486"/>
      <c r="MGU70" s="486"/>
      <c r="MGV70" s="487"/>
      <c r="MGW70" s="485"/>
      <c r="MGX70" s="486"/>
      <c r="MGY70" s="486"/>
      <c r="MGZ70" s="486"/>
      <c r="MHA70" s="486"/>
      <c r="MHB70" s="486"/>
      <c r="MHC70" s="486"/>
      <c r="MHD70" s="487"/>
      <c r="MHE70" s="485"/>
      <c r="MHF70" s="486"/>
      <c r="MHG70" s="486"/>
      <c r="MHH70" s="486"/>
      <c r="MHI70" s="486"/>
      <c r="MHJ70" s="486"/>
      <c r="MHK70" s="486"/>
      <c r="MHL70" s="487"/>
      <c r="MHM70" s="485"/>
      <c r="MHN70" s="486"/>
      <c r="MHO70" s="486"/>
      <c r="MHP70" s="486"/>
      <c r="MHQ70" s="486"/>
      <c r="MHR70" s="486"/>
      <c r="MHS70" s="486"/>
      <c r="MHT70" s="487"/>
      <c r="MHU70" s="485"/>
      <c r="MHV70" s="486"/>
      <c r="MHW70" s="486"/>
      <c r="MHX70" s="486"/>
      <c r="MHY70" s="486"/>
      <c r="MHZ70" s="486"/>
      <c r="MIA70" s="486"/>
      <c r="MIB70" s="487"/>
      <c r="MIC70" s="485"/>
      <c r="MID70" s="486"/>
      <c r="MIE70" s="486"/>
      <c r="MIF70" s="486"/>
      <c r="MIG70" s="486"/>
      <c r="MIH70" s="486"/>
      <c r="MII70" s="486"/>
      <c r="MIJ70" s="487"/>
      <c r="MIK70" s="485"/>
      <c r="MIL70" s="486"/>
      <c r="MIM70" s="486"/>
      <c r="MIN70" s="486"/>
      <c r="MIO70" s="486"/>
      <c r="MIP70" s="486"/>
      <c r="MIQ70" s="486"/>
      <c r="MIR70" s="487"/>
      <c r="MIS70" s="485"/>
      <c r="MIT70" s="486"/>
      <c r="MIU70" s="486"/>
      <c r="MIV70" s="486"/>
      <c r="MIW70" s="486"/>
      <c r="MIX70" s="486"/>
      <c r="MIY70" s="486"/>
      <c r="MIZ70" s="487"/>
      <c r="MJA70" s="485"/>
      <c r="MJB70" s="486"/>
      <c r="MJC70" s="486"/>
      <c r="MJD70" s="486"/>
      <c r="MJE70" s="486"/>
      <c r="MJF70" s="486"/>
      <c r="MJG70" s="486"/>
      <c r="MJH70" s="487"/>
      <c r="MJI70" s="485"/>
      <c r="MJJ70" s="486"/>
      <c r="MJK70" s="486"/>
      <c r="MJL70" s="486"/>
      <c r="MJM70" s="486"/>
      <c r="MJN70" s="486"/>
      <c r="MJO70" s="486"/>
      <c r="MJP70" s="487"/>
      <c r="MJQ70" s="485"/>
      <c r="MJR70" s="486"/>
      <c r="MJS70" s="486"/>
      <c r="MJT70" s="486"/>
      <c r="MJU70" s="486"/>
      <c r="MJV70" s="486"/>
      <c r="MJW70" s="486"/>
      <c r="MJX70" s="487"/>
      <c r="MJY70" s="485"/>
      <c r="MJZ70" s="486"/>
      <c r="MKA70" s="486"/>
      <c r="MKB70" s="486"/>
      <c r="MKC70" s="486"/>
      <c r="MKD70" s="486"/>
      <c r="MKE70" s="486"/>
      <c r="MKF70" s="487"/>
      <c r="MKG70" s="485"/>
      <c r="MKH70" s="486"/>
      <c r="MKI70" s="486"/>
      <c r="MKJ70" s="486"/>
      <c r="MKK70" s="486"/>
      <c r="MKL70" s="486"/>
      <c r="MKM70" s="486"/>
      <c r="MKN70" s="487"/>
      <c r="MKO70" s="485"/>
      <c r="MKP70" s="486"/>
      <c r="MKQ70" s="486"/>
      <c r="MKR70" s="486"/>
      <c r="MKS70" s="486"/>
      <c r="MKT70" s="486"/>
      <c r="MKU70" s="486"/>
      <c r="MKV70" s="487"/>
      <c r="MKW70" s="485"/>
      <c r="MKX70" s="486"/>
      <c r="MKY70" s="486"/>
      <c r="MKZ70" s="486"/>
      <c r="MLA70" s="486"/>
      <c r="MLB70" s="486"/>
      <c r="MLC70" s="486"/>
      <c r="MLD70" s="487"/>
      <c r="MLE70" s="485"/>
      <c r="MLF70" s="486"/>
      <c r="MLG70" s="486"/>
      <c r="MLH70" s="486"/>
      <c r="MLI70" s="486"/>
      <c r="MLJ70" s="486"/>
      <c r="MLK70" s="486"/>
      <c r="MLL70" s="487"/>
      <c r="MLM70" s="485"/>
      <c r="MLN70" s="486"/>
      <c r="MLO70" s="486"/>
      <c r="MLP70" s="486"/>
      <c r="MLQ70" s="486"/>
      <c r="MLR70" s="486"/>
      <c r="MLS70" s="486"/>
      <c r="MLT70" s="487"/>
      <c r="MLU70" s="485"/>
      <c r="MLV70" s="486"/>
      <c r="MLW70" s="486"/>
      <c r="MLX70" s="486"/>
      <c r="MLY70" s="486"/>
      <c r="MLZ70" s="486"/>
      <c r="MMA70" s="486"/>
      <c r="MMB70" s="487"/>
      <c r="MMC70" s="485"/>
      <c r="MMD70" s="486"/>
      <c r="MME70" s="486"/>
      <c r="MMF70" s="486"/>
      <c r="MMG70" s="486"/>
      <c r="MMH70" s="486"/>
      <c r="MMI70" s="486"/>
      <c r="MMJ70" s="487"/>
      <c r="MMK70" s="485"/>
      <c r="MML70" s="486"/>
      <c r="MMM70" s="486"/>
      <c r="MMN70" s="486"/>
      <c r="MMO70" s="486"/>
      <c r="MMP70" s="486"/>
      <c r="MMQ70" s="486"/>
      <c r="MMR70" s="487"/>
      <c r="MMS70" s="485"/>
      <c r="MMT70" s="486"/>
      <c r="MMU70" s="486"/>
      <c r="MMV70" s="486"/>
      <c r="MMW70" s="486"/>
      <c r="MMX70" s="486"/>
      <c r="MMY70" s="486"/>
      <c r="MMZ70" s="487"/>
      <c r="MNA70" s="485"/>
      <c r="MNB70" s="486"/>
      <c r="MNC70" s="486"/>
      <c r="MND70" s="486"/>
      <c r="MNE70" s="486"/>
      <c r="MNF70" s="486"/>
      <c r="MNG70" s="486"/>
      <c r="MNH70" s="487"/>
      <c r="MNI70" s="485"/>
      <c r="MNJ70" s="486"/>
      <c r="MNK70" s="486"/>
      <c r="MNL70" s="486"/>
      <c r="MNM70" s="486"/>
      <c r="MNN70" s="486"/>
      <c r="MNO70" s="486"/>
      <c r="MNP70" s="487"/>
      <c r="MNQ70" s="485"/>
      <c r="MNR70" s="486"/>
      <c r="MNS70" s="486"/>
      <c r="MNT70" s="486"/>
      <c r="MNU70" s="486"/>
      <c r="MNV70" s="486"/>
      <c r="MNW70" s="486"/>
      <c r="MNX70" s="487"/>
      <c r="MNY70" s="485"/>
      <c r="MNZ70" s="486"/>
      <c r="MOA70" s="486"/>
      <c r="MOB70" s="486"/>
      <c r="MOC70" s="486"/>
      <c r="MOD70" s="486"/>
      <c r="MOE70" s="486"/>
      <c r="MOF70" s="487"/>
      <c r="MOG70" s="485"/>
      <c r="MOH70" s="486"/>
      <c r="MOI70" s="486"/>
      <c r="MOJ70" s="486"/>
      <c r="MOK70" s="486"/>
      <c r="MOL70" s="486"/>
      <c r="MOM70" s="486"/>
      <c r="MON70" s="487"/>
      <c r="MOO70" s="485"/>
      <c r="MOP70" s="486"/>
      <c r="MOQ70" s="486"/>
      <c r="MOR70" s="486"/>
      <c r="MOS70" s="486"/>
      <c r="MOT70" s="486"/>
      <c r="MOU70" s="486"/>
      <c r="MOV70" s="487"/>
      <c r="MOW70" s="485"/>
      <c r="MOX70" s="486"/>
      <c r="MOY70" s="486"/>
      <c r="MOZ70" s="486"/>
      <c r="MPA70" s="486"/>
      <c r="MPB70" s="486"/>
      <c r="MPC70" s="486"/>
      <c r="MPD70" s="487"/>
      <c r="MPE70" s="485"/>
      <c r="MPF70" s="486"/>
      <c r="MPG70" s="486"/>
      <c r="MPH70" s="486"/>
      <c r="MPI70" s="486"/>
      <c r="MPJ70" s="486"/>
      <c r="MPK70" s="486"/>
      <c r="MPL70" s="487"/>
      <c r="MPM70" s="485"/>
      <c r="MPN70" s="486"/>
      <c r="MPO70" s="486"/>
      <c r="MPP70" s="486"/>
      <c r="MPQ70" s="486"/>
      <c r="MPR70" s="486"/>
      <c r="MPS70" s="486"/>
      <c r="MPT70" s="487"/>
      <c r="MPU70" s="485"/>
      <c r="MPV70" s="486"/>
      <c r="MPW70" s="486"/>
      <c r="MPX70" s="486"/>
      <c r="MPY70" s="486"/>
      <c r="MPZ70" s="486"/>
      <c r="MQA70" s="486"/>
      <c r="MQB70" s="487"/>
      <c r="MQC70" s="485"/>
      <c r="MQD70" s="486"/>
      <c r="MQE70" s="486"/>
      <c r="MQF70" s="486"/>
      <c r="MQG70" s="486"/>
      <c r="MQH70" s="486"/>
      <c r="MQI70" s="486"/>
      <c r="MQJ70" s="487"/>
      <c r="MQK70" s="485"/>
      <c r="MQL70" s="486"/>
      <c r="MQM70" s="486"/>
      <c r="MQN70" s="486"/>
      <c r="MQO70" s="486"/>
      <c r="MQP70" s="486"/>
      <c r="MQQ70" s="486"/>
      <c r="MQR70" s="487"/>
      <c r="MQS70" s="485"/>
      <c r="MQT70" s="486"/>
      <c r="MQU70" s="486"/>
      <c r="MQV70" s="486"/>
      <c r="MQW70" s="486"/>
      <c r="MQX70" s="486"/>
      <c r="MQY70" s="486"/>
      <c r="MQZ70" s="487"/>
      <c r="MRA70" s="485"/>
      <c r="MRB70" s="486"/>
      <c r="MRC70" s="486"/>
      <c r="MRD70" s="486"/>
      <c r="MRE70" s="486"/>
      <c r="MRF70" s="486"/>
      <c r="MRG70" s="486"/>
      <c r="MRH70" s="487"/>
      <c r="MRI70" s="485"/>
      <c r="MRJ70" s="486"/>
      <c r="MRK70" s="486"/>
      <c r="MRL70" s="486"/>
      <c r="MRM70" s="486"/>
      <c r="MRN70" s="486"/>
      <c r="MRO70" s="486"/>
      <c r="MRP70" s="487"/>
      <c r="MRQ70" s="485"/>
      <c r="MRR70" s="486"/>
      <c r="MRS70" s="486"/>
      <c r="MRT70" s="486"/>
      <c r="MRU70" s="486"/>
      <c r="MRV70" s="486"/>
      <c r="MRW70" s="486"/>
      <c r="MRX70" s="487"/>
      <c r="MRY70" s="485"/>
      <c r="MRZ70" s="486"/>
      <c r="MSA70" s="486"/>
      <c r="MSB70" s="486"/>
      <c r="MSC70" s="486"/>
      <c r="MSD70" s="486"/>
      <c r="MSE70" s="486"/>
      <c r="MSF70" s="487"/>
      <c r="MSG70" s="485"/>
      <c r="MSH70" s="486"/>
      <c r="MSI70" s="486"/>
      <c r="MSJ70" s="486"/>
      <c r="MSK70" s="486"/>
      <c r="MSL70" s="486"/>
      <c r="MSM70" s="486"/>
      <c r="MSN70" s="487"/>
      <c r="MSO70" s="485"/>
      <c r="MSP70" s="486"/>
      <c r="MSQ70" s="486"/>
      <c r="MSR70" s="486"/>
      <c r="MSS70" s="486"/>
      <c r="MST70" s="486"/>
      <c r="MSU70" s="486"/>
      <c r="MSV70" s="487"/>
      <c r="MSW70" s="485"/>
      <c r="MSX70" s="486"/>
      <c r="MSY70" s="486"/>
      <c r="MSZ70" s="486"/>
      <c r="MTA70" s="486"/>
      <c r="MTB70" s="486"/>
      <c r="MTC70" s="486"/>
      <c r="MTD70" s="487"/>
      <c r="MTE70" s="485"/>
      <c r="MTF70" s="486"/>
      <c r="MTG70" s="486"/>
      <c r="MTH70" s="486"/>
      <c r="MTI70" s="486"/>
      <c r="MTJ70" s="486"/>
      <c r="MTK70" s="486"/>
      <c r="MTL70" s="487"/>
      <c r="MTM70" s="485"/>
      <c r="MTN70" s="486"/>
      <c r="MTO70" s="486"/>
      <c r="MTP70" s="486"/>
      <c r="MTQ70" s="486"/>
      <c r="MTR70" s="486"/>
      <c r="MTS70" s="486"/>
      <c r="MTT70" s="487"/>
      <c r="MTU70" s="485"/>
      <c r="MTV70" s="486"/>
      <c r="MTW70" s="486"/>
      <c r="MTX70" s="486"/>
      <c r="MTY70" s="486"/>
      <c r="MTZ70" s="486"/>
      <c r="MUA70" s="486"/>
      <c r="MUB70" s="487"/>
      <c r="MUC70" s="485"/>
      <c r="MUD70" s="486"/>
      <c r="MUE70" s="486"/>
      <c r="MUF70" s="486"/>
      <c r="MUG70" s="486"/>
      <c r="MUH70" s="486"/>
      <c r="MUI70" s="486"/>
      <c r="MUJ70" s="487"/>
      <c r="MUK70" s="485"/>
      <c r="MUL70" s="486"/>
      <c r="MUM70" s="486"/>
      <c r="MUN70" s="486"/>
      <c r="MUO70" s="486"/>
      <c r="MUP70" s="486"/>
      <c r="MUQ70" s="486"/>
      <c r="MUR70" s="487"/>
      <c r="MUS70" s="485"/>
      <c r="MUT70" s="486"/>
      <c r="MUU70" s="486"/>
      <c r="MUV70" s="486"/>
      <c r="MUW70" s="486"/>
      <c r="MUX70" s="486"/>
      <c r="MUY70" s="486"/>
      <c r="MUZ70" s="487"/>
      <c r="MVA70" s="485"/>
      <c r="MVB70" s="486"/>
      <c r="MVC70" s="486"/>
      <c r="MVD70" s="486"/>
      <c r="MVE70" s="486"/>
      <c r="MVF70" s="486"/>
      <c r="MVG70" s="486"/>
      <c r="MVH70" s="487"/>
      <c r="MVI70" s="485"/>
      <c r="MVJ70" s="486"/>
      <c r="MVK70" s="486"/>
      <c r="MVL70" s="486"/>
      <c r="MVM70" s="486"/>
      <c r="MVN70" s="486"/>
      <c r="MVO70" s="486"/>
      <c r="MVP70" s="487"/>
      <c r="MVQ70" s="485"/>
      <c r="MVR70" s="486"/>
      <c r="MVS70" s="486"/>
      <c r="MVT70" s="486"/>
      <c r="MVU70" s="486"/>
      <c r="MVV70" s="486"/>
      <c r="MVW70" s="486"/>
      <c r="MVX70" s="487"/>
      <c r="MVY70" s="485"/>
      <c r="MVZ70" s="486"/>
      <c r="MWA70" s="486"/>
      <c r="MWB70" s="486"/>
      <c r="MWC70" s="486"/>
      <c r="MWD70" s="486"/>
      <c r="MWE70" s="486"/>
      <c r="MWF70" s="487"/>
      <c r="MWG70" s="485"/>
      <c r="MWH70" s="486"/>
      <c r="MWI70" s="486"/>
      <c r="MWJ70" s="486"/>
      <c r="MWK70" s="486"/>
      <c r="MWL70" s="486"/>
      <c r="MWM70" s="486"/>
      <c r="MWN70" s="487"/>
      <c r="MWO70" s="485"/>
      <c r="MWP70" s="486"/>
      <c r="MWQ70" s="486"/>
      <c r="MWR70" s="486"/>
      <c r="MWS70" s="486"/>
      <c r="MWT70" s="486"/>
      <c r="MWU70" s="486"/>
      <c r="MWV70" s="487"/>
      <c r="MWW70" s="485"/>
      <c r="MWX70" s="486"/>
      <c r="MWY70" s="486"/>
      <c r="MWZ70" s="486"/>
      <c r="MXA70" s="486"/>
      <c r="MXB70" s="486"/>
      <c r="MXC70" s="486"/>
      <c r="MXD70" s="487"/>
      <c r="MXE70" s="485"/>
      <c r="MXF70" s="486"/>
      <c r="MXG70" s="486"/>
      <c r="MXH70" s="486"/>
      <c r="MXI70" s="486"/>
      <c r="MXJ70" s="486"/>
      <c r="MXK70" s="486"/>
      <c r="MXL70" s="487"/>
      <c r="MXM70" s="485"/>
      <c r="MXN70" s="486"/>
      <c r="MXO70" s="486"/>
      <c r="MXP70" s="486"/>
      <c r="MXQ70" s="486"/>
      <c r="MXR70" s="486"/>
      <c r="MXS70" s="486"/>
      <c r="MXT70" s="487"/>
      <c r="MXU70" s="485"/>
      <c r="MXV70" s="486"/>
      <c r="MXW70" s="486"/>
      <c r="MXX70" s="486"/>
      <c r="MXY70" s="486"/>
      <c r="MXZ70" s="486"/>
      <c r="MYA70" s="486"/>
      <c r="MYB70" s="487"/>
      <c r="MYC70" s="485"/>
      <c r="MYD70" s="486"/>
      <c r="MYE70" s="486"/>
      <c r="MYF70" s="486"/>
      <c r="MYG70" s="486"/>
      <c r="MYH70" s="486"/>
      <c r="MYI70" s="486"/>
      <c r="MYJ70" s="487"/>
      <c r="MYK70" s="485"/>
      <c r="MYL70" s="486"/>
      <c r="MYM70" s="486"/>
      <c r="MYN70" s="486"/>
      <c r="MYO70" s="486"/>
      <c r="MYP70" s="486"/>
      <c r="MYQ70" s="486"/>
      <c r="MYR70" s="487"/>
      <c r="MYS70" s="485"/>
      <c r="MYT70" s="486"/>
      <c r="MYU70" s="486"/>
      <c r="MYV70" s="486"/>
      <c r="MYW70" s="486"/>
      <c r="MYX70" s="486"/>
      <c r="MYY70" s="486"/>
      <c r="MYZ70" s="487"/>
      <c r="MZA70" s="485"/>
      <c r="MZB70" s="486"/>
      <c r="MZC70" s="486"/>
      <c r="MZD70" s="486"/>
      <c r="MZE70" s="486"/>
      <c r="MZF70" s="486"/>
      <c r="MZG70" s="486"/>
      <c r="MZH70" s="487"/>
      <c r="MZI70" s="485"/>
      <c r="MZJ70" s="486"/>
      <c r="MZK70" s="486"/>
      <c r="MZL70" s="486"/>
      <c r="MZM70" s="486"/>
      <c r="MZN70" s="486"/>
      <c r="MZO70" s="486"/>
      <c r="MZP70" s="487"/>
      <c r="MZQ70" s="485"/>
      <c r="MZR70" s="486"/>
      <c r="MZS70" s="486"/>
      <c r="MZT70" s="486"/>
      <c r="MZU70" s="486"/>
      <c r="MZV70" s="486"/>
      <c r="MZW70" s="486"/>
      <c r="MZX70" s="487"/>
      <c r="MZY70" s="485"/>
      <c r="MZZ70" s="486"/>
      <c r="NAA70" s="486"/>
      <c r="NAB70" s="486"/>
      <c r="NAC70" s="486"/>
      <c r="NAD70" s="486"/>
      <c r="NAE70" s="486"/>
      <c r="NAF70" s="487"/>
      <c r="NAG70" s="485"/>
      <c r="NAH70" s="486"/>
      <c r="NAI70" s="486"/>
      <c r="NAJ70" s="486"/>
      <c r="NAK70" s="486"/>
      <c r="NAL70" s="486"/>
      <c r="NAM70" s="486"/>
      <c r="NAN70" s="487"/>
      <c r="NAO70" s="485"/>
      <c r="NAP70" s="486"/>
      <c r="NAQ70" s="486"/>
      <c r="NAR70" s="486"/>
      <c r="NAS70" s="486"/>
      <c r="NAT70" s="486"/>
      <c r="NAU70" s="486"/>
      <c r="NAV70" s="487"/>
      <c r="NAW70" s="485"/>
      <c r="NAX70" s="486"/>
      <c r="NAY70" s="486"/>
      <c r="NAZ70" s="486"/>
      <c r="NBA70" s="486"/>
      <c r="NBB70" s="486"/>
      <c r="NBC70" s="486"/>
      <c r="NBD70" s="487"/>
      <c r="NBE70" s="485"/>
      <c r="NBF70" s="486"/>
      <c r="NBG70" s="486"/>
      <c r="NBH70" s="486"/>
      <c r="NBI70" s="486"/>
      <c r="NBJ70" s="486"/>
      <c r="NBK70" s="486"/>
      <c r="NBL70" s="487"/>
      <c r="NBM70" s="485"/>
      <c r="NBN70" s="486"/>
      <c r="NBO70" s="486"/>
      <c r="NBP70" s="486"/>
      <c r="NBQ70" s="486"/>
      <c r="NBR70" s="486"/>
      <c r="NBS70" s="486"/>
      <c r="NBT70" s="487"/>
      <c r="NBU70" s="485"/>
      <c r="NBV70" s="486"/>
      <c r="NBW70" s="486"/>
      <c r="NBX70" s="486"/>
      <c r="NBY70" s="486"/>
      <c r="NBZ70" s="486"/>
      <c r="NCA70" s="486"/>
      <c r="NCB70" s="487"/>
      <c r="NCC70" s="485"/>
      <c r="NCD70" s="486"/>
      <c r="NCE70" s="486"/>
      <c r="NCF70" s="486"/>
      <c r="NCG70" s="486"/>
      <c r="NCH70" s="486"/>
      <c r="NCI70" s="486"/>
      <c r="NCJ70" s="487"/>
      <c r="NCK70" s="485"/>
      <c r="NCL70" s="486"/>
      <c r="NCM70" s="486"/>
      <c r="NCN70" s="486"/>
      <c r="NCO70" s="486"/>
      <c r="NCP70" s="486"/>
      <c r="NCQ70" s="486"/>
      <c r="NCR70" s="487"/>
      <c r="NCS70" s="485"/>
      <c r="NCT70" s="486"/>
      <c r="NCU70" s="486"/>
      <c r="NCV70" s="486"/>
      <c r="NCW70" s="486"/>
      <c r="NCX70" s="486"/>
      <c r="NCY70" s="486"/>
      <c r="NCZ70" s="487"/>
      <c r="NDA70" s="485"/>
      <c r="NDB70" s="486"/>
      <c r="NDC70" s="486"/>
      <c r="NDD70" s="486"/>
      <c r="NDE70" s="486"/>
      <c r="NDF70" s="486"/>
      <c r="NDG70" s="486"/>
      <c r="NDH70" s="487"/>
      <c r="NDI70" s="485"/>
      <c r="NDJ70" s="486"/>
      <c r="NDK70" s="486"/>
      <c r="NDL70" s="486"/>
      <c r="NDM70" s="486"/>
      <c r="NDN70" s="486"/>
      <c r="NDO70" s="486"/>
      <c r="NDP70" s="487"/>
      <c r="NDQ70" s="485"/>
      <c r="NDR70" s="486"/>
      <c r="NDS70" s="486"/>
      <c r="NDT70" s="486"/>
      <c r="NDU70" s="486"/>
      <c r="NDV70" s="486"/>
      <c r="NDW70" s="486"/>
      <c r="NDX70" s="487"/>
      <c r="NDY70" s="485"/>
      <c r="NDZ70" s="486"/>
      <c r="NEA70" s="486"/>
      <c r="NEB70" s="486"/>
      <c r="NEC70" s="486"/>
      <c r="NED70" s="486"/>
      <c r="NEE70" s="486"/>
      <c r="NEF70" s="487"/>
      <c r="NEG70" s="485"/>
      <c r="NEH70" s="486"/>
      <c r="NEI70" s="486"/>
      <c r="NEJ70" s="486"/>
      <c r="NEK70" s="486"/>
      <c r="NEL70" s="486"/>
      <c r="NEM70" s="486"/>
      <c r="NEN70" s="487"/>
      <c r="NEO70" s="485"/>
      <c r="NEP70" s="486"/>
      <c r="NEQ70" s="486"/>
      <c r="NER70" s="486"/>
      <c r="NES70" s="486"/>
      <c r="NET70" s="486"/>
      <c r="NEU70" s="486"/>
      <c r="NEV70" s="487"/>
      <c r="NEW70" s="485"/>
      <c r="NEX70" s="486"/>
      <c r="NEY70" s="486"/>
      <c r="NEZ70" s="486"/>
      <c r="NFA70" s="486"/>
      <c r="NFB70" s="486"/>
      <c r="NFC70" s="486"/>
      <c r="NFD70" s="487"/>
      <c r="NFE70" s="485"/>
      <c r="NFF70" s="486"/>
      <c r="NFG70" s="486"/>
      <c r="NFH70" s="486"/>
      <c r="NFI70" s="486"/>
      <c r="NFJ70" s="486"/>
      <c r="NFK70" s="486"/>
      <c r="NFL70" s="487"/>
      <c r="NFM70" s="485"/>
      <c r="NFN70" s="486"/>
      <c r="NFO70" s="486"/>
      <c r="NFP70" s="486"/>
      <c r="NFQ70" s="486"/>
      <c r="NFR70" s="486"/>
      <c r="NFS70" s="486"/>
      <c r="NFT70" s="487"/>
      <c r="NFU70" s="485"/>
      <c r="NFV70" s="486"/>
      <c r="NFW70" s="486"/>
      <c r="NFX70" s="486"/>
      <c r="NFY70" s="486"/>
      <c r="NFZ70" s="486"/>
      <c r="NGA70" s="486"/>
      <c r="NGB70" s="487"/>
      <c r="NGC70" s="485"/>
      <c r="NGD70" s="486"/>
      <c r="NGE70" s="486"/>
      <c r="NGF70" s="486"/>
      <c r="NGG70" s="486"/>
      <c r="NGH70" s="486"/>
      <c r="NGI70" s="486"/>
      <c r="NGJ70" s="487"/>
      <c r="NGK70" s="485"/>
      <c r="NGL70" s="486"/>
      <c r="NGM70" s="486"/>
      <c r="NGN70" s="486"/>
      <c r="NGO70" s="486"/>
      <c r="NGP70" s="486"/>
      <c r="NGQ70" s="486"/>
      <c r="NGR70" s="487"/>
      <c r="NGS70" s="485"/>
      <c r="NGT70" s="486"/>
      <c r="NGU70" s="486"/>
      <c r="NGV70" s="486"/>
      <c r="NGW70" s="486"/>
      <c r="NGX70" s="486"/>
      <c r="NGY70" s="486"/>
      <c r="NGZ70" s="487"/>
      <c r="NHA70" s="485"/>
      <c r="NHB70" s="486"/>
      <c r="NHC70" s="486"/>
      <c r="NHD70" s="486"/>
      <c r="NHE70" s="486"/>
      <c r="NHF70" s="486"/>
      <c r="NHG70" s="486"/>
      <c r="NHH70" s="487"/>
      <c r="NHI70" s="485"/>
      <c r="NHJ70" s="486"/>
      <c r="NHK70" s="486"/>
      <c r="NHL70" s="486"/>
      <c r="NHM70" s="486"/>
      <c r="NHN70" s="486"/>
      <c r="NHO70" s="486"/>
      <c r="NHP70" s="487"/>
      <c r="NHQ70" s="485"/>
      <c r="NHR70" s="486"/>
      <c r="NHS70" s="486"/>
      <c r="NHT70" s="486"/>
      <c r="NHU70" s="486"/>
      <c r="NHV70" s="486"/>
      <c r="NHW70" s="486"/>
      <c r="NHX70" s="487"/>
      <c r="NHY70" s="485"/>
      <c r="NHZ70" s="486"/>
      <c r="NIA70" s="486"/>
      <c r="NIB70" s="486"/>
      <c r="NIC70" s="486"/>
      <c r="NID70" s="486"/>
      <c r="NIE70" s="486"/>
      <c r="NIF70" s="487"/>
      <c r="NIG70" s="485"/>
      <c r="NIH70" s="486"/>
      <c r="NII70" s="486"/>
      <c r="NIJ70" s="486"/>
      <c r="NIK70" s="486"/>
      <c r="NIL70" s="486"/>
      <c r="NIM70" s="486"/>
      <c r="NIN70" s="487"/>
      <c r="NIO70" s="485"/>
      <c r="NIP70" s="486"/>
      <c r="NIQ70" s="486"/>
      <c r="NIR70" s="486"/>
      <c r="NIS70" s="486"/>
      <c r="NIT70" s="486"/>
      <c r="NIU70" s="486"/>
      <c r="NIV70" s="487"/>
      <c r="NIW70" s="485"/>
      <c r="NIX70" s="486"/>
      <c r="NIY70" s="486"/>
      <c r="NIZ70" s="486"/>
      <c r="NJA70" s="486"/>
      <c r="NJB70" s="486"/>
      <c r="NJC70" s="486"/>
      <c r="NJD70" s="487"/>
      <c r="NJE70" s="485"/>
      <c r="NJF70" s="486"/>
      <c r="NJG70" s="486"/>
      <c r="NJH70" s="486"/>
      <c r="NJI70" s="486"/>
      <c r="NJJ70" s="486"/>
      <c r="NJK70" s="486"/>
      <c r="NJL70" s="487"/>
      <c r="NJM70" s="485"/>
      <c r="NJN70" s="486"/>
      <c r="NJO70" s="486"/>
      <c r="NJP70" s="486"/>
      <c r="NJQ70" s="486"/>
      <c r="NJR70" s="486"/>
      <c r="NJS70" s="486"/>
      <c r="NJT70" s="487"/>
      <c r="NJU70" s="485"/>
      <c r="NJV70" s="486"/>
      <c r="NJW70" s="486"/>
      <c r="NJX70" s="486"/>
      <c r="NJY70" s="486"/>
      <c r="NJZ70" s="486"/>
      <c r="NKA70" s="486"/>
      <c r="NKB70" s="487"/>
      <c r="NKC70" s="485"/>
      <c r="NKD70" s="486"/>
      <c r="NKE70" s="486"/>
      <c r="NKF70" s="486"/>
      <c r="NKG70" s="486"/>
      <c r="NKH70" s="486"/>
      <c r="NKI70" s="486"/>
      <c r="NKJ70" s="487"/>
      <c r="NKK70" s="485"/>
      <c r="NKL70" s="486"/>
      <c r="NKM70" s="486"/>
      <c r="NKN70" s="486"/>
      <c r="NKO70" s="486"/>
      <c r="NKP70" s="486"/>
      <c r="NKQ70" s="486"/>
      <c r="NKR70" s="487"/>
      <c r="NKS70" s="485"/>
      <c r="NKT70" s="486"/>
      <c r="NKU70" s="486"/>
      <c r="NKV70" s="486"/>
      <c r="NKW70" s="486"/>
      <c r="NKX70" s="486"/>
      <c r="NKY70" s="486"/>
      <c r="NKZ70" s="487"/>
      <c r="NLA70" s="485"/>
      <c r="NLB70" s="486"/>
      <c r="NLC70" s="486"/>
      <c r="NLD70" s="486"/>
      <c r="NLE70" s="486"/>
      <c r="NLF70" s="486"/>
      <c r="NLG70" s="486"/>
      <c r="NLH70" s="487"/>
      <c r="NLI70" s="485"/>
      <c r="NLJ70" s="486"/>
      <c r="NLK70" s="486"/>
      <c r="NLL70" s="486"/>
      <c r="NLM70" s="486"/>
      <c r="NLN70" s="486"/>
      <c r="NLO70" s="486"/>
      <c r="NLP70" s="487"/>
      <c r="NLQ70" s="485"/>
      <c r="NLR70" s="486"/>
      <c r="NLS70" s="486"/>
      <c r="NLT70" s="486"/>
      <c r="NLU70" s="486"/>
      <c r="NLV70" s="486"/>
      <c r="NLW70" s="486"/>
      <c r="NLX70" s="487"/>
      <c r="NLY70" s="485"/>
      <c r="NLZ70" s="486"/>
      <c r="NMA70" s="486"/>
      <c r="NMB70" s="486"/>
      <c r="NMC70" s="486"/>
      <c r="NMD70" s="486"/>
      <c r="NME70" s="486"/>
      <c r="NMF70" s="487"/>
      <c r="NMG70" s="485"/>
      <c r="NMH70" s="486"/>
      <c r="NMI70" s="486"/>
      <c r="NMJ70" s="486"/>
      <c r="NMK70" s="486"/>
      <c r="NML70" s="486"/>
      <c r="NMM70" s="486"/>
      <c r="NMN70" s="487"/>
      <c r="NMO70" s="485"/>
      <c r="NMP70" s="486"/>
      <c r="NMQ70" s="486"/>
      <c r="NMR70" s="486"/>
      <c r="NMS70" s="486"/>
      <c r="NMT70" s="486"/>
      <c r="NMU70" s="486"/>
      <c r="NMV70" s="487"/>
      <c r="NMW70" s="485"/>
      <c r="NMX70" s="486"/>
      <c r="NMY70" s="486"/>
      <c r="NMZ70" s="486"/>
      <c r="NNA70" s="486"/>
      <c r="NNB70" s="486"/>
      <c r="NNC70" s="486"/>
      <c r="NND70" s="487"/>
      <c r="NNE70" s="485"/>
      <c r="NNF70" s="486"/>
      <c r="NNG70" s="486"/>
      <c r="NNH70" s="486"/>
      <c r="NNI70" s="486"/>
      <c r="NNJ70" s="486"/>
      <c r="NNK70" s="486"/>
      <c r="NNL70" s="487"/>
      <c r="NNM70" s="485"/>
      <c r="NNN70" s="486"/>
      <c r="NNO70" s="486"/>
      <c r="NNP70" s="486"/>
      <c r="NNQ70" s="486"/>
      <c r="NNR70" s="486"/>
      <c r="NNS70" s="486"/>
      <c r="NNT70" s="487"/>
      <c r="NNU70" s="485"/>
      <c r="NNV70" s="486"/>
      <c r="NNW70" s="486"/>
      <c r="NNX70" s="486"/>
      <c r="NNY70" s="486"/>
      <c r="NNZ70" s="486"/>
      <c r="NOA70" s="486"/>
      <c r="NOB70" s="487"/>
      <c r="NOC70" s="485"/>
      <c r="NOD70" s="486"/>
      <c r="NOE70" s="486"/>
      <c r="NOF70" s="486"/>
      <c r="NOG70" s="486"/>
      <c r="NOH70" s="486"/>
      <c r="NOI70" s="486"/>
      <c r="NOJ70" s="487"/>
      <c r="NOK70" s="485"/>
      <c r="NOL70" s="486"/>
      <c r="NOM70" s="486"/>
      <c r="NON70" s="486"/>
      <c r="NOO70" s="486"/>
      <c r="NOP70" s="486"/>
      <c r="NOQ70" s="486"/>
      <c r="NOR70" s="487"/>
      <c r="NOS70" s="485"/>
      <c r="NOT70" s="486"/>
      <c r="NOU70" s="486"/>
      <c r="NOV70" s="486"/>
      <c r="NOW70" s="486"/>
      <c r="NOX70" s="486"/>
      <c r="NOY70" s="486"/>
      <c r="NOZ70" s="487"/>
      <c r="NPA70" s="485"/>
      <c r="NPB70" s="486"/>
      <c r="NPC70" s="486"/>
      <c r="NPD70" s="486"/>
      <c r="NPE70" s="486"/>
      <c r="NPF70" s="486"/>
      <c r="NPG70" s="486"/>
      <c r="NPH70" s="487"/>
      <c r="NPI70" s="485"/>
      <c r="NPJ70" s="486"/>
      <c r="NPK70" s="486"/>
      <c r="NPL70" s="486"/>
      <c r="NPM70" s="486"/>
      <c r="NPN70" s="486"/>
      <c r="NPO70" s="486"/>
      <c r="NPP70" s="487"/>
      <c r="NPQ70" s="485"/>
      <c r="NPR70" s="486"/>
      <c r="NPS70" s="486"/>
      <c r="NPT70" s="486"/>
      <c r="NPU70" s="486"/>
      <c r="NPV70" s="486"/>
      <c r="NPW70" s="486"/>
      <c r="NPX70" s="487"/>
      <c r="NPY70" s="485"/>
      <c r="NPZ70" s="486"/>
      <c r="NQA70" s="486"/>
      <c r="NQB70" s="486"/>
      <c r="NQC70" s="486"/>
      <c r="NQD70" s="486"/>
      <c r="NQE70" s="486"/>
      <c r="NQF70" s="487"/>
      <c r="NQG70" s="485"/>
      <c r="NQH70" s="486"/>
      <c r="NQI70" s="486"/>
      <c r="NQJ70" s="486"/>
      <c r="NQK70" s="486"/>
      <c r="NQL70" s="486"/>
      <c r="NQM70" s="486"/>
      <c r="NQN70" s="487"/>
      <c r="NQO70" s="485"/>
      <c r="NQP70" s="486"/>
      <c r="NQQ70" s="486"/>
      <c r="NQR70" s="486"/>
      <c r="NQS70" s="486"/>
      <c r="NQT70" s="486"/>
      <c r="NQU70" s="486"/>
      <c r="NQV70" s="487"/>
      <c r="NQW70" s="485"/>
      <c r="NQX70" s="486"/>
      <c r="NQY70" s="486"/>
      <c r="NQZ70" s="486"/>
      <c r="NRA70" s="486"/>
      <c r="NRB70" s="486"/>
      <c r="NRC70" s="486"/>
      <c r="NRD70" s="487"/>
      <c r="NRE70" s="485"/>
      <c r="NRF70" s="486"/>
      <c r="NRG70" s="486"/>
      <c r="NRH70" s="486"/>
      <c r="NRI70" s="486"/>
      <c r="NRJ70" s="486"/>
      <c r="NRK70" s="486"/>
      <c r="NRL70" s="487"/>
      <c r="NRM70" s="485"/>
      <c r="NRN70" s="486"/>
      <c r="NRO70" s="486"/>
      <c r="NRP70" s="486"/>
      <c r="NRQ70" s="486"/>
      <c r="NRR70" s="486"/>
      <c r="NRS70" s="486"/>
      <c r="NRT70" s="487"/>
      <c r="NRU70" s="485"/>
      <c r="NRV70" s="486"/>
      <c r="NRW70" s="486"/>
      <c r="NRX70" s="486"/>
      <c r="NRY70" s="486"/>
      <c r="NRZ70" s="486"/>
      <c r="NSA70" s="486"/>
      <c r="NSB70" s="487"/>
      <c r="NSC70" s="485"/>
      <c r="NSD70" s="486"/>
      <c r="NSE70" s="486"/>
      <c r="NSF70" s="486"/>
      <c r="NSG70" s="486"/>
      <c r="NSH70" s="486"/>
      <c r="NSI70" s="486"/>
      <c r="NSJ70" s="487"/>
      <c r="NSK70" s="485"/>
      <c r="NSL70" s="486"/>
      <c r="NSM70" s="486"/>
      <c r="NSN70" s="486"/>
      <c r="NSO70" s="486"/>
      <c r="NSP70" s="486"/>
      <c r="NSQ70" s="486"/>
      <c r="NSR70" s="487"/>
      <c r="NSS70" s="485"/>
      <c r="NST70" s="486"/>
      <c r="NSU70" s="486"/>
      <c r="NSV70" s="486"/>
      <c r="NSW70" s="486"/>
      <c r="NSX70" s="486"/>
      <c r="NSY70" s="486"/>
      <c r="NSZ70" s="487"/>
      <c r="NTA70" s="485"/>
      <c r="NTB70" s="486"/>
      <c r="NTC70" s="486"/>
      <c r="NTD70" s="486"/>
      <c r="NTE70" s="486"/>
      <c r="NTF70" s="486"/>
      <c r="NTG70" s="486"/>
      <c r="NTH70" s="487"/>
      <c r="NTI70" s="485"/>
      <c r="NTJ70" s="486"/>
      <c r="NTK70" s="486"/>
      <c r="NTL70" s="486"/>
      <c r="NTM70" s="486"/>
      <c r="NTN70" s="486"/>
      <c r="NTO70" s="486"/>
      <c r="NTP70" s="487"/>
      <c r="NTQ70" s="485"/>
      <c r="NTR70" s="486"/>
      <c r="NTS70" s="486"/>
      <c r="NTT70" s="486"/>
      <c r="NTU70" s="486"/>
      <c r="NTV70" s="486"/>
      <c r="NTW70" s="486"/>
      <c r="NTX70" s="487"/>
      <c r="NTY70" s="485"/>
      <c r="NTZ70" s="486"/>
      <c r="NUA70" s="486"/>
      <c r="NUB70" s="486"/>
      <c r="NUC70" s="486"/>
      <c r="NUD70" s="486"/>
      <c r="NUE70" s="486"/>
      <c r="NUF70" s="487"/>
      <c r="NUG70" s="485"/>
      <c r="NUH70" s="486"/>
      <c r="NUI70" s="486"/>
      <c r="NUJ70" s="486"/>
      <c r="NUK70" s="486"/>
      <c r="NUL70" s="486"/>
      <c r="NUM70" s="486"/>
      <c r="NUN70" s="487"/>
      <c r="NUO70" s="485"/>
      <c r="NUP70" s="486"/>
      <c r="NUQ70" s="486"/>
      <c r="NUR70" s="486"/>
      <c r="NUS70" s="486"/>
      <c r="NUT70" s="486"/>
      <c r="NUU70" s="486"/>
      <c r="NUV70" s="487"/>
      <c r="NUW70" s="485"/>
      <c r="NUX70" s="486"/>
      <c r="NUY70" s="486"/>
      <c r="NUZ70" s="486"/>
      <c r="NVA70" s="486"/>
      <c r="NVB70" s="486"/>
      <c r="NVC70" s="486"/>
      <c r="NVD70" s="487"/>
      <c r="NVE70" s="485"/>
      <c r="NVF70" s="486"/>
      <c r="NVG70" s="486"/>
      <c r="NVH70" s="486"/>
      <c r="NVI70" s="486"/>
      <c r="NVJ70" s="486"/>
      <c r="NVK70" s="486"/>
      <c r="NVL70" s="487"/>
      <c r="NVM70" s="485"/>
      <c r="NVN70" s="486"/>
      <c r="NVO70" s="486"/>
      <c r="NVP70" s="486"/>
      <c r="NVQ70" s="486"/>
      <c r="NVR70" s="486"/>
      <c r="NVS70" s="486"/>
      <c r="NVT70" s="487"/>
      <c r="NVU70" s="485"/>
      <c r="NVV70" s="486"/>
      <c r="NVW70" s="486"/>
      <c r="NVX70" s="486"/>
      <c r="NVY70" s="486"/>
      <c r="NVZ70" s="486"/>
      <c r="NWA70" s="486"/>
      <c r="NWB70" s="487"/>
      <c r="NWC70" s="485"/>
      <c r="NWD70" s="486"/>
      <c r="NWE70" s="486"/>
      <c r="NWF70" s="486"/>
      <c r="NWG70" s="486"/>
      <c r="NWH70" s="486"/>
      <c r="NWI70" s="486"/>
      <c r="NWJ70" s="487"/>
      <c r="NWK70" s="485"/>
      <c r="NWL70" s="486"/>
      <c r="NWM70" s="486"/>
      <c r="NWN70" s="486"/>
      <c r="NWO70" s="486"/>
      <c r="NWP70" s="486"/>
      <c r="NWQ70" s="486"/>
      <c r="NWR70" s="487"/>
      <c r="NWS70" s="485"/>
      <c r="NWT70" s="486"/>
      <c r="NWU70" s="486"/>
      <c r="NWV70" s="486"/>
      <c r="NWW70" s="486"/>
      <c r="NWX70" s="486"/>
      <c r="NWY70" s="486"/>
      <c r="NWZ70" s="487"/>
      <c r="NXA70" s="485"/>
      <c r="NXB70" s="486"/>
      <c r="NXC70" s="486"/>
      <c r="NXD70" s="486"/>
      <c r="NXE70" s="486"/>
      <c r="NXF70" s="486"/>
      <c r="NXG70" s="486"/>
      <c r="NXH70" s="487"/>
      <c r="NXI70" s="485"/>
      <c r="NXJ70" s="486"/>
      <c r="NXK70" s="486"/>
      <c r="NXL70" s="486"/>
      <c r="NXM70" s="486"/>
      <c r="NXN70" s="486"/>
      <c r="NXO70" s="486"/>
      <c r="NXP70" s="487"/>
      <c r="NXQ70" s="485"/>
      <c r="NXR70" s="486"/>
      <c r="NXS70" s="486"/>
      <c r="NXT70" s="486"/>
      <c r="NXU70" s="486"/>
      <c r="NXV70" s="486"/>
      <c r="NXW70" s="486"/>
      <c r="NXX70" s="487"/>
      <c r="NXY70" s="485"/>
      <c r="NXZ70" s="486"/>
      <c r="NYA70" s="486"/>
      <c r="NYB70" s="486"/>
      <c r="NYC70" s="486"/>
      <c r="NYD70" s="486"/>
      <c r="NYE70" s="486"/>
      <c r="NYF70" s="487"/>
      <c r="NYG70" s="485"/>
      <c r="NYH70" s="486"/>
      <c r="NYI70" s="486"/>
      <c r="NYJ70" s="486"/>
      <c r="NYK70" s="486"/>
      <c r="NYL70" s="486"/>
      <c r="NYM70" s="486"/>
      <c r="NYN70" s="487"/>
      <c r="NYO70" s="485"/>
      <c r="NYP70" s="486"/>
      <c r="NYQ70" s="486"/>
      <c r="NYR70" s="486"/>
      <c r="NYS70" s="486"/>
      <c r="NYT70" s="486"/>
      <c r="NYU70" s="486"/>
      <c r="NYV70" s="487"/>
      <c r="NYW70" s="485"/>
      <c r="NYX70" s="486"/>
      <c r="NYY70" s="486"/>
      <c r="NYZ70" s="486"/>
      <c r="NZA70" s="486"/>
      <c r="NZB70" s="486"/>
      <c r="NZC70" s="486"/>
      <c r="NZD70" s="487"/>
      <c r="NZE70" s="485"/>
      <c r="NZF70" s="486"/>
      <c r="NZG70" s="486"/>
      <c r="NZH70" s="486"/>
      <c r="NZI70" s="486"/>
      <c r="NZJ70" s="486"/>
      <c r="NZK70" s="486"/>
      <c r="NZL70" s="487"/>
      <c r="NZM70" s="485"/>
      <c r="NZN70" s="486"/>
      <c r="NZO70" s="486"/>
      <c r="NZP70" s="486"/>
      <c r="NZQ70" s="486"/>
      <c r="NZR70" s="486"/>
      <c r="NZS70" s="486"/>
      <c r="NZT70" s="487"/>
      <c r="NZU70" s="485"/>
      <c r="NZV70" s="486"/>
      <c r="NZW70" s="486"/>
      <c r="NZX70" s="486"/>
      <c r="NZY70" s="486"/>
      <c r="NZZ70" s="486"/>
      <c r="OAA70" s="486"/>
      <c r="OAB70" s="487"/>
      <c r="OAC70" s="485"/>
      <c r="OAD70" s="486"/>
      <c r="OAE70" s="486"/>
      <c r="OAF70" s="486"/>
      <c r="OAG70" s="486"/>
      <c r="OAH70" s="486"/>
      <c r="OAI70" s="486"/>
      <c r="OAJ70" s="487"/>
      <c r="OAK70" s="485"/>
      <c r="OAL70" s="486"/>
      <c r="OAM70" s="486"/>
      <c r="OAN70" s="486"/>
      <c r="OAO70" s="486"/>
      <c r="OAP70" s="486"/>
      <c r="OAQ70" s="486"/>
      <c r="OAR70" s="487"/>
      <c r="OAS70" s="485"/>
      <c r="OAT70" s="486"/>
      <c r="OAU70" s="486"/>
      <c r="OAV70" s="486"/>
      <c r="OAW70" s="486"/>
      <c r="OAX70" s="486"/>
      <c r="OAY70" s="486"/>
      <c r="OAZ70" s="487"/>
      <c r="OBA70" s="485"/>
      <c r="OBB70" s="486"/>
      <c r="OBC70" s="486"/>
      <c r="OBD70" s="486"/>
      <c r="OBE70" s="486"/>
      <c r="OBF70" s="486"/>
      <c r="OBG70" s="486"/>
      <c r="OBH70" s="487"/>
      <c r="OBI70" s="485"/>
      <c r="OBJ70" s="486"/>
      <c r="OBK70" s="486"/>
      <c r="OBL70" s="486"/>
      <c r="OBM70" s="486"/>
      <c r="OBN70" s="486"/>
      <c r="OBO70" s="486"/>
      <c r="OBP70" s="487"/>
      <c r="OBQ70" s="485"/>
      <c r="OBR70" s="486"/>
      <c r="OBS70" s="486"/>
      <c r="OBT70" s="486"/>
      <c r="OBU70" s="486"/>
      <c r="OBV70" s="486"/>
      <c r="OBW70" s="486"/>
      <c r="OBX70" s="487"/>
      <c r="OBY70" s="485"/>
      <c r="OBZ70" s="486"/>
      <c r="OCA70" s="486"/>
      <c r="OCB70" s="486"/>
      <c r="OCC70" s="486"/>
      <c r="OCD70" s="486"/>
      <c r="OCE70" s="486"/>
      <c r="OCF70" s="487"/>
      <c r="OCG70" s="485"/>
      <c r="OCH70" s="486"/>
      <c r="OCI70" s="486"/>
      <c r="OCJ70" s="486"/>
      <c r="OCK70" s="486"/>
      <c r="OCL70" s="486"/>
      <c r="OCM70" s="486"/>
      <c r="OCN70" s="487"/>
      <c r="OCO70" s="485"/>
      <c r="OCP70" s="486"/>
      <c r="OCQ70" s="486"/>
      <c r="OCR70" s="486"/>
      <c r="OCS70" s="486"/>
      <c r="OCT70" s="486"/>
      <c r="OCU70" s="486"/>
      <c r="OCV70" s="487"/>
      <c r="OCW70" s="485"/>
      <c r="OCX70" s="486"/>
      <c r="OCY70" s="486"/>
      <c r="OCZ70" s="486"/>
      <c r="ODA70" s="486"/>
      <c r="ODB70" s="486"/>
      <c r="ODC70" s="486"/>
      <c r="ODD70" s="487"/>
      <c r="ODE70" s="485"/>
      <c r="ODF70" s="486"/>
      <c r="ODG70" s="486"/>
      <c r="ODH70" s="486"/>
      <c r="ODI70" s="486"/>
      <c r="ODJ70" s="486"/>
      <c r="ODK70" s="486"/>
      <c r="ODL70" s="487"/>
      <c r="ODM70" s="485"/>
      <c r="ODN70" s="486"/>
      <c r="ODO70" s="486"/>
      <c r="ODP70" s="486"/>
      <c r="ODQ70" s="486"/>
      <c r="ODR70" s="486"/>
      <c r="ODS70" s="486"/>
      <c r="ODT70" s="487"/>
      <c r="ODU70" s="485"/>
      <c r="ODV70" s="486"/>
      <c r="ODW70" s="486"/>
      <c r="ODX70" s="486"/>
      <c r="ODY70" s="486"/>
      <c r="ODZ70" s="486"/>
      <c r="OEA70" s="486"/>
      <c r="OEB70" s="487"/>
      <c r="OEC70" s="485"/>
      <c r="OED70" s="486"/>
      <c r="OEE70" s="486"/>
      <c r="OEF70" s="486"/>
      <c r="OEG70" s="486"/>
      <c r="OEH70" s="486"/>
      <c r="OEI70" s="486"/>
      <c r="OEJ70" s="487"/>
      <c r="OEK70" s="485"/>
      <c r="OEL70" s="486"/>
      <c r="OEM70" s="486"/>
      <c r="OEN70" s="486"/>
      <c r="OEO70" s="486"/>
      <c r="OEP70" s="486"/>
      <c r="OEQ70" s="486"/>
      <c r="OER70" s="487"/>
      <c r="OES70" s="485"/>
      <c r="OET70" s="486"/>
      <c r="OEU70" s="486"/>
      <c r="OEV70" s="486"/>
      <c r="OEW70" s="486"/>
      <c r="OEX70" s="486"/>
      <c r="OEY70" s="486"/>
      <c r="OEZ70" s="487"/>
      <c r="OFA70" s="485"/>
      <c r="OFB70" s="486"/>
      <c r="OFC70" s="486"/>
      <c r="OFD70" s="486"/>
      <c r="OFE70" s="486"/>
      <c r="OFF70" s="486"/>
      <c r="OFG70" s="486"/>
      <c r="OFH70" s="487"/>
      <c r="OFI70" s="485"/>
      <c r="OFJ70" s="486"/>
      <c r="OFK70" s="486"/>
      <c r="OFL70" s="486"/>
      <c r="OFM70" s="486"/>
      <c r="OFN70" s="486"/>
      <c r="OFO70" s="486"/>
      <c r="OFP70" s="487"/>
      <c r="OFQ70" s="485"/>
      <c r="OFR70" s="486"/>
      <c r="OFS70" s="486"/>
      <c r="OFT70" s="486"/>
      <c r="OFU70" s="486"/>
      <c r="OFV70" s="486"/>
      <c r="OFW70" s="486"/>
      <c r="OFX70" s="487"/>
      <c r="OFY70" s="485"/>
      <c r="OFZ70" s="486"/>
      <c r="OGA70" s="486"/>
      <c r="OGB70" s="486"/>
      <c r="OGC70" s="486"/>
      <c r="OGD70" s="486"/>
      <c r="OGE70" s="486"/>
      <c r="OGF70" s="487"/>
      <c r="OGG70" s="485"/>
      <c r="OGH70" s="486"/>
      <c r="OGI70" s="486"/>
      <c r="OGJ70" s="486"/>
      <c r="OGK70" s="486"/>
      <c r="OGL70" s="486"/>
      <c r="OGM70" s="486"/>
      <c r="OGN70" s="487"/>
      <c r="OGO70" s="485"/>
      <c r="OGP70" s="486"/>
      <c r="OGQ70" s="486"/>
      <c r="OGR70" s="486"/>
      <c r="OGS70" s="486"/>
      <c r="OGT70" s="486"/>
      <c r="OGU70" s="486"/>
      <c r="OGV70" s="487"/>
      <c r="OGW70" s="485"/>
      <c r="OGX70" s="486"/>
      <c r="OGY70" s="486"/>
      <c r="OGZ70" s="486"/>
      <c r="OHA70" s="486"/>
      <c r="OHB70" s="486"/>
      <c r="OHC70" s="486"/>
      <c r="OHD70" s="487"/>
      <c r="OHE70" s="485"/>
      <c r="OHF70" s="486"/>
      <c r="OHG70" s="486"/>
      <c r="OHH70" s="486"/>
      <c r="OHI70" s="486"/>
      <c r="OHJ70" s="486"/>
      <c r="OHK70" s="486"/>
      <c r="OHL70" s="487"/>
      <c r="OHM70" s="485"/>
      <c r="OHN70" s="486"/>
      <c r="OHO70" s="486"/>
      <c r="OHP70" s="486"/>
      <c r="OHQ70" s="486"/>
      <c r="OHR70" s="486"/>
      <c r="OHS70" s="486"/>
      <c r="OHT70" s="487"/>
      <c r="OHU70" s="485"/>
      <c r="OHV70" s="486"/>
      <c r="OHW70" s="486"/>
      <c r="OHX70" s="486"/>
      <c r="OHY70" s="486"/>
      <c r="OHZ70" s="486"/>
      <c r="OIA70" s="486"/>
      <c r="OIB70" s="487"/>
      <c r="OIC70" s="485"/>
      <c r="OID70" s="486"/>
      <c r="OIE70" s="486"/>
      <c r="OIF70" s="486"/>
      <c r="OIG70" s="486"/>
      <c r="OIH70" s="486"/>
      <c r="OII70" s="486"/>
      <c r="OIJ70" s="487"/>
      <c r="OIK70" s="485"/>
      <c r="OIL70" s="486"/>
      <c r="OIM70" s="486"/>
      <c r="OIN70" s="486"/>
      <c r="OIO70" s="486"/>
      <c r="OIP70" s="486"/>
      <c r="OIQ70" s="486"/>
      <c r="OIR70" s="487"/>
      <c r="OIS70" s="485"/>
      <c r="OIT70" s="486"/>
      <c r="OIU70" s="486"/>
      <c r="OIV70" s="486"/>
      <c r="OIW70" s="486"/>
      <c r="OIX70" s="486"/>
      <c r="OIY70" s="486"/>
      <c r="OIZ70" s="487"/>
      <c r="OJA70" s="485"/>
      <c r="OJB70" s="486"/>
      <c r="OJC70" s="486"/>
      <c r="OJD70" s="486"/>
      <c r="OJE70" s="486"/>
      <c r="OJF70" s="486"/>
      <c r="OJG70" s="486"/>
      <c r="OJH70" s="487"/>
      <c r="OJI70" s="485"/>
      <c r="OJJ70" s="486"/>
      <c r="OJK70" s="486"/>
      <c r="OJL70" s="486"/>
      <c r="OJM70" s="486"/>
      <c r="OJN70" s="486"/>
      <c r="OJO70" s="486"/>
      <c r="OJP70" s="487"/>
      <c r="OJQ70" s="485"/>
      <c r="OJR70" s="486"/>
      <c r="OJS70" s="486"/>
      <c r="OJT70" s="486"/>
      <c r="OJU70" s="486"/>
      <c r="OJV70" s="486"/>
      <c r="OJW70" s="486"/>
      <c r="OJX70" s="487"/>
      <c r="OJY70" s="485"/>
      <c r="OJZ70" s="486"/>
      <c r="OKA70" s="486"/>
      <c r="OKB70" s="486"/>
      <c r="OKC70" s="486"/>
      <c r="OKD70" s="486"/>
      <c r="OKE70" s="486"/>
      <c r="OKF70" s="487"/>
      <c r="OKG70" s="485"/>
      <c r="OKH70" s="486"/>
      <c r="OKI70" s="486"/>
      <c r="OKJ70" s="486"/>
      <c r="OKK70" s="486"/>
      <c r="OKL70" s="486"/>
      <c r="OKM70" s="486"/>
      <c r="OKN70" s="487"/>
      <c r="OKO70" s="485"/>
      <c r="OKP70" s="486"/>
      <c r="OKQ70" s="486"/>
      <c r="OKR70" s="486"/>
      <c r="OKS70" s="486"/>
      <c r="OKT70" s="486"/>
      <c r="OKU70" s="486"/>
      <c r="OKV70" s="487"/>
      <c r="OKW70" s="485"/>
      <c r="OKX70" s="486"/>
      <c r="OKY70" s="486"/>
      <c r="OKZ70" s="486"/>
      <c r="OLA70" s="486"/>
      <c r="OLB70" s="486"/>
      <c r="OLC70" s="486"/>
      <c r="OLD70" s="487"/>
      <c r="OLE70" s="485"/>
      <c r="OLF70" s="486"/>
      <c r="OLG70" s="486"/>
      <c r="OLH70" s="486"/>
      <c r="OLI70" s="486"/>
      <c r="OLJ70" s="486"/>
      <c r="OLK70" s="486"/>
      <c r="OLL70" s="487"/>
      <c r="OLM70" s="485"/>
      <c r="OLN70" s="486"/>
      <c r="OLO70" s="486"/>
      <c r="OLP70" s="486"/>
      <c r="OLQ70" s="486"/>
      <c r="OLR70" s="486"/>
      <c r="OLS70" s="486"/>
      <c r="OLT70" s="487"/>
      <c r="OLU70" s="485"/>
      <c r="OLV70" s="486"/>
      <c r="OLW70" s="486"/>
      <c r="OLX70" s="486"/>
      <c r="OLY70" s="486"/>
      <c r="OLZ70" s="486"/>
      <c r="OMA70" s="486"/>
      <c r="OMB70" s="487"/>
      <c r="OMC70" s="485"/>
      <c r="OMD70" s="486"/>
      <c r="OME70" s="486"/>
      <c r="OMF70" s="486"/>
      <c r="OMG70" s="486"/>
      <c r="OMH70" s="486"/>
      <c r="OMI70" s="486"/>
      <c r="OMJ70" s="487"/>
      <c r="OMK70" s="485"/>
      <c r="OML70" s="486"/>
      <c r="OMM70" s="486"/>
      <c r="OMN70" s="486"/>
      <c r="OMO70" s="486"/>
      <c r="OMP70" s="486"/>
      <c r="OMQ70" s="486"/>
      <c r="OMR70" s="487"/>
      <c r="OMS70" s="485"/>
      <c r="OMT70" s="486"/>
      <c r="OMU70" s="486"/>
      <c r="OMV70" s="486"/>
      <c r="OMW70" s="486"/>
      <c r="OMX70" s="486"/>
      <c r="OMY70" s="486"/>
      <c r="OMZ70" s="487"/>
      <c r="ONA70" s="485"/>
      <c r="ONB70" s="486"/>
      <c r="ONC70" s="486"/>
      <c r="OND70" s="486"/>
      <c r="ONE70" s="486"/>
      <c r="ONF70" s="486"/>
      <c r="ONG70" s="486"/>
      <c r="ONH70" s="487"/>
      <c r="ONI70" s="485"/>
      <c r="ONJ70" s="486"/>
      <c r="ONK70" s="486"/>
      <c r="ONL70" s="486"/>
      <c r="ONM70" s="486"/>
      <c r="ONN70" s="486"/>
      <c r="ONO70" s="486"/>
      <c r="ONP70" s="487"/>
      <c r="ONQ70" s="485"/>
      <c r="ONR70" s="486"/>
      <c r="ONS70" s="486"/>
      <c r="ONT70" s="486"/>
      <c r="ONU70" s="486"/>
      <c r="ONV70" s="486"/>
      <c r="ONW70" s="486"/>
      <c r="ONX70" s="487"/>
      <c r="ONY70" s="485"/>
      <c r="ONZ70" s="486"/>
      <c r="OOA70" s="486"/>
      <c r="OOB70" s="486"/>
      <c r="OOC70" s="486"/>
      <c r="OOD70" s="486"/>
      <c r="OOE70" s="486"/>
      <c r="OOF70" s="487"/>
      <c r="OOG70" s="485"/>
      <c r="OOH70" s="486"/>
      <c r="OOI70" s="486"/>
      <c r="OOJ70" s="486"/>
      <c r="OOK70" s="486"/>
      <c r="OOL70" s="486"/>
      <c r="OOM70" s="486"/>
      <c r="OON70" s="487"/>
      <c r="OOO70" s="485"/>
      <c r="OOP70" s="486"/>
      <c r="OOQ70" s="486"/>
      <c r="OOR70" s="486"/>
      <c r="OOS70" s="486"/>
      <c r="OOT70" s="486"/>
      <c r="OOU70" s="486"/>
      <c r="OOV70" s="487"/>
      <c r="OOW70" s="485"/>
      <c r="OOX70" s="486"/>
      <c r="OOY70" s="486"/>
      <c r="OOZ70" s="486"/>
      <c r="OPA70" s="486"/>
      <c r="OPB70" s="486"/>
      <c r="OPC70" s="486"/>
      <c r="OPD70" s="487"/>
      <c r="OPE70" s="485"/>
      <c r="OPF70" s="486"/>
      <c r="OPG70" s="486"/>
      <c r="OPH70" s="486"/>
      <c r="OPI70" s="486"/>
      <c r="OPJ70" s="486"/>
      <c r="OPK70" s="486"/>
      <c r="OPL70" s="487"/>
      <c r="OPM70" s="485"/>
      <c r="OPN70" s="486"/>
      <c r="OPO70" s="486"/>
      <c r="OPP70" s="486"/>
      <c r="OPQ70" s="486"/>
      <c r="OPR70" s="486"/>
      <c r="OPS70" s="486"/>
      <c r="OPT70" s="487"/>
      <c r="OPU70" s="485"/>
      <c r="OPV70" s="486"/>
      <c r="OPW70" s="486"/>
      <c r="OPX70" s="486"/>
      <c r="OPY70" s="486"/>
      <c r="OPZ70" s="486"/>
      <c r="OQA70" s="486"/>
      <c r="OQB70" s="487"/>
      <c r="OQC70" s="485"/>
      <c r="OQD70" s="486"/>
      <c r="OQE70" s="486"/>
      <c r="OQF70" s="486"/>
      <c r="OQG70" s="486"/>
      <c r="OQH70" s="486"/>
      <c r="OQI70" s="486"/>
      <c r="OQJ70" s="487"/>
      <c r="OQK70" s="485"/>
      <c r="OQL70" s="486"/>
      <c r="OQM70" s="486"/>
      <c r="OQN70" s="486"/>
      <c r="OQO70" s="486"/>
      <c r="OQP70" s="486"/>
      <c r="OQQ70" s="486"/>
      <c r="OQR70" s="487"/>
      <c r="OQS70" s="485"/>
      <c r="OQT70" s="486"/>
      <c r="OQU70" s="486"/>
      <c r="OQV70" s="486"/>
      <c r="OQW70" s="486"/>
      <c r="OQX70" s="486"/>
      <c r="OQY70" s="486"/>
      <c r="OQZ70" s="487"/>
      <c r="ORA70" s="485"/>
      <c r="ORB70" s="486"/>
      <c r="ORC70" s="486"/>
      <c r="ORD70" s="486"/>
      <c r="ORE70" s="486"/>
      <c r="ORF70" s="486"/>
      <c r="ORG70" s="486"/>
      <c r="ORH70" s="487"/>
      <c r="ORI70" s="485"/>
      <c r="ORJ70" s="486"/>
      <c r="ORK70" s="486"/>
      <c r="ORL70" s="486"/>
      <c r="ORM70" s="486"/>
      <c r="ORN70" s="486"/>
      <c r="ORO70" s="486"/>
      <c r="ORP70" s="487"/>
      <c r="ORQ70" s="485"/>
      <c r="ORR70" s="486"/>
      <c r="ORS70" s="486"/>
      <c r="ORT70" s="486"/>
      <c r="ORU70" s="486"/>
      <c r="ORV70" s="486"/>
      <c r="ORW70" s="486"/>
      <c r="ORX70" s="487"/>
      <c r="ORY70" s="485"/>
      <c r="ORZ70" s="486"/>
      <c r="OSA70" s="486"/>
      <c r="OSB70" s="486"/>
      <c r="OSC70" s="486"/>
      <c r="OSD70" s="486"/>
      <c r="OSE70" s="486"/>
      <c r="OSF70" s="487"/>
      <c r="OSG70" s="485"/>
      <c r="OSH70" s="486"/>
      <c r="OSI70" s="486"/>
      <c r="OSJ70" s="486"/>
      <c r="OSK70" s="486"/>
      <c r="OSL70" s="486"/>
      <c r="OSM70" s="486"/>
      <c r="OSN70" s="487"/>
      <c r="OSO70" s="485"/>
      <c r="OSP70" s="486"/>
      <c r="OSQ70" s="486"/>
      <c r="OSR70" s="486"/>
      <c r="OSS70" s="486"/>
      <c r="OST70" s="486"/>
      <c r="OSU70" s="486"/>
      <c r="OSV70" s="487"/>
      <c r="OSW70" s="485"/>
      <c r="OSX70" s="486"/>
      <c r="OSY70" s="486"/>
      <c r="OSZ70" s="486"/>
      <c r="OTA70" s="486"/>
      <c r="OTB70" s="486"/>
      <c r="OTC70" s="486"/>
      <c r="OTD70" s="487"/>
      <c r="OTE70" s="485"/>
      <c r="OTF70" s="486"/>
      <c r="OTG70" s="486"/>
      <c r="OTH70" s="486"/>
      <c r="OTI70" s="486"/>
      <c r="OTJ70" s="486"/>
      <c r="OTK70" s="486"/>
      <c r="OTL70" s="487"/>
      <c r="OTM70" s="485"/>
      <c r="OTN70" s="486"/>
      <c r="OTO70" s="486"/>
      <c r="OTP70" s="486"/>
      <c r="OTQ70" s="486"/>
      <c r="OTR70" s="486"/>
      <c r="OTS70" s="486"/>
      <c r="OTT70" s="487"/>
      <c r="OTU70" s="485"/>
      <c r="OTV70" s="486"/>
      <c r="OTW70" s="486"/>
      <c r="OTX70" s="486"/>
      <c r="OTY70" s="486"/>
      <c r="OTZ70" s="486"/>
      <c r="OUA70" s="486"/>
      <c r="OUB70" s="487"/>
      <c r="OUC70" s="485"/>
      <c r="OUD70" s="486"/>
      <c r="OUE70" s="486"/>
      <c r="OUF70" s="486"/>
      <c r="OUG70" s="486"/>
      <c r="OUH70" s="486"/>
      <c r="OUI70" s="486"/>
      <c r="OUJ70" s="487"/>
      <c r="OUK70" s="485"/>
      <c r="OUL70" s="486"/>
      <c r="OUM70" s="486"/>
      <c r="OUN70" s="486"/>
      <c r="OUO70" s="486"/>
      <c r="OUP70" s="486"/>
      <c r="OUQ70" s="486"/>
      <c r="OUR70" s="487"/>
      <c r="OUS70" s="485"/>
      <c r="OUT70" s="486"/>
      <c r="OUU70" s="486"/>
      <c r="OUV70" s="486"/>
      <c r="OUW70" s="486"/>
      <c r="OUX70" s="486"/>
      <c r="OUY70" s="486"/>
      <c r="OUZ70" s="487"/>
      <c r="OVA70" s="485"/>
      <c r="OVB70" s="486"/>
      <c r="OVC70" s="486"/>
      <c r="OVD70" s="486"/>
      <c r="OVE70" s="486"/>
      <c r="OVF70" s="486"/>
      <c r="OVG70" s="486"/>
      <c r="OVH70" s="487"/>
      <c r="OVI70" s="485"/>
      <c r="OVJ70" s="486"/>
      <c r="OVK70" s="486"/>
      <c r="OVL70" s="486"/>
      <c r="OVM70" s="486"/>
      <c r="OVN70" s="486"/>
      <c r="OVO70" s="486"/>
      <c r="OVP70" s="487"/>
      <c r="OVQ70" s="485"/>
      <c r="OVR70" s="486"/>
      <c r="OVS70" s="486"/>
      <c r="OVT70" s="486"/>
      <c r="OVU70" s="486"/>
      <c r="OVV70" s="486"/>
      <c r="OVW70" s="486"/>
      <c r="OVX70" s="487"/>
      <c r="OVY70" s="485"/>
      <c r="OVZ70" s="486"/>
      <c r="OWA70" s="486"/>
      <c r="OWB70" s="486"/>
      <c r="OWC70" s="486"/>
      <c r="OWD70" s="486"/>
      <c r="OWE70" s="486"/>
      <c r="OWF70" s="487"/>
      <c r="OWG70" s="485"/>
      <c r="OWH70" s="486"/>
      <c r="OWI70" s="486"/>
      <c r="OWJ70" s="486"/>
      <c r="OWK70" s="486"/>
      <c r="OWL70" s="486"/>
      <c r="OWM70" s="486"/>
      <c r="OWN70" s="487"/>
      <c r="OWO70" s="485"/>
      <c r="OWP70" s="486"/>
      <c r="OWQ70" s="486"/>
      <c r="OWR70" s="486"/>
      <c r="OWS70" s="486"/>
      <c r="OWT70" s="486"/>
      <c r="OWU70" s="486"/>
      <c r="OWV70" s="487"/>
      <c r="OWW70" s="485"/>
      <c r="OWX70" s="486"/>
      <c r="OWY70" s="486"/>
      <c r="OWZ70" s="486"/>
      <c r="OXA70" s="486"/>
      <c r="OXB70" s="486"/>
      <c r="OXC70" s="486"/>
      <c r="OXD70" s="487"/>
      <c r="OXE70" s="485"/>
      <c r="OXF70" s="486"/>
      <c r="OXG70" s="486"/>
      <c r="OXH70" s="486"/>
      <c r="OXI70" s="486"/>
      <c r="OXJ70" s="486"/>
      <c r="OXK70" s="486"/>
      <c r="OXL70" s="487"/>
      <c r="OXM70" s="485"/>
      <c r="OXN70" s="486"/>
      <c r="OXO70" s="486"/>
      <c r="OXP70" s="486"/>
      <c r="OXQ70" s="486"/>
      <c r="OXR70" s="486"/>
      <c r="OXS70" s="486"/>
      <c r="OXT70" s="487"/>
      <c r="OXU70" s="485"/>
      <c r="OXV70" s="486"/>
      <c r="OXW70" s="486"/>
      <c r="OXX70" s="486"/>
      <c r="OXY70" s="486"/>
      <c r="OXZ70" s="486"/>
      <c r="OYA70" s="486"/>
      <c r="OYB70" s="487"/>
      <c r="OYC70" s="485"/>
      <c r="OYD70" s="486"/>
      <c r="OYE70" s="486"/>
      <c r="OYF70" s="486"/>
      <c r="OYG70" s="486"/>
      <c r="OYH70" s="486"/>
      <c r="OYI70" s="486"/>
      <c r="OYJ70" s="487"/>
      <c r="OYK70" s="485"/>
      <c r="OYL70" s="486"/>
      <c r="OYM70" s="486"/>
      <c r="OYN70" s="486"/>
      <c r="OYO70" s="486"/>
      <c r="OYP70" s="486"/>
      <c r="OYQ70" s="486"/>
      <c r="OYR70" s="487"/>
      <c r="OYS70" s="485"/>
      <c r="OYT70" s="486"/>
      <c r="OYU70" s="486"/>
      <c r="OYV70" s="486"/>
      <c r="OYW70" s="486"/>
      <c r="OYX70" s="486"/>
      <c r="OYY70" s="486"/>
      <c r="OYZ70" s="487"/>
      <c r="OZA70" s="485"/>
      <c r="OZB70" s="486"/>
      <c r="OZC70" s="486"/>
      <c r="OZD70" s="486"/>
      <c r="OZE70" s="486"/>
      <c r="OZF70" s="486"/>
      <c r="OZG70" s="486"/>
      <c r="OZH70" s="487"/>
      <c r="OZI70" s="485"/>
      <c r="OZJ70" s="486"/>
      <c r="OZK70" s="486"/>
      <c r="OZL70" s="486"/>
      <c r="OZM70" s="486"/>
      <c r="OZN70" s="486"/>
      <c r="OZO70" s="486"/>
      <c r="OZP70" s="487"/>
      <c r="OZQ70" s="485"/>
      <c r="OZR70" s="486"/>
      <c r="OZS70" s="486"/>
      <c r="OZT70" s="486"/>
      <c r="OZU70" s="486"/>
      <c r="OZV70" s="486"/>
      <c r="OZW70" s="486"/>
      <c r="OZX70" s="487"/>
      <c r="OZY70" s="485"/>
      <c r="OZZ70" s="486"/>
      <c r="PAA70" s="486"/>
      <c r="PAB70" s="486"/>
      <c r="PAC70" s="486"/>
      <c r="PAD70" s="486"/>
      <c r="PAE70" s="486"/>
      <c r="PAF70" s="487"/>
      <c r="PAG70" s="485"/>
      <c r="PAH70" s="486"/>
      <c r="PAI70" s="486"/>
      <c r="PAJ70" s="486"/>
      <c r="PAK70" s="486"/>
      <c r="PAL70" s="486"/>
      <c r="PAM70" s="486"/>
      <c r="PAN70" s="487"/>
      <c r="PAO70" s="485"/>
      <c r="PAP70" s="486"/>
      <c r="PAQ70" s="486"/>
      <c r="PAR70" s="486"/>
      <c r="PAS70" s="486"/>
      <c r="PAT70" s="486"/>
      <c r="PAU70" s="486"/>
      <c r="PAV70" s="487"/>
      <c r="PAW70" s="485"/>
      <c r="PAX70" s="486"/>
      <c r="PAY70" s="486"/>
      <c r="PAZ70" s="486"/>
      <c r="PBA70" s="486"/>
      <c r="PBB70" s="486"/>
      <c r="PBC70" s="486"/>
      <c r="PBD70" s="487"/>
      <c r="PBE70" s="485"/>
      <c r="PBF70" s="486"/>
      <c r="PBG70" s="486"/>
      <c r="PBH70" s="486"/>
      <c r="PBI70" s="486"/>
      <c r="PBJ70" s="486"/>
      <c r="PBK70" s="486"/>
      <c r="PBL70" s="487"/>
      <c r="PBM70" s="485"/>
      <c r="PBN70" s="486"/>
      <c r="PBO70" s="486"/>
      <c r="PBP70" s="486"/>
      <c r="PBQ70" s="486"/>
      <c r="PBR70" s="486"/>
      <c r="PBS70" s="486"/>
      <c r="PBT70" s="487"/>
      <c r="PBU70" s="485"/>
      <c r="PBV70" s="486"/>
      <c r="PBW70" s="486"/>
      <c r="PBX70" s="486"/>
      <c r="PBY70" s="486"/>
      <c r="PBZ70" s="486"/>
      <c r="PCA70" s="486"/>
      <c r="PCB70" s="487"/>
      <c r="PCC70" s="485"/>
      <c r="PCD70" s="486"/>
      <c r="PCE70" s="486"/>
      <c r="PCF70" s="486"/>
      <c r="PCG70" s="486"/>
      <c r="PCH70" s="486"/>
      <c r="PCI70" s="486"/>
      <c r="PCJ70" s="487"/>
      <c r="PCK70" s="485"/>
      <c r="PCL70" s="486"/>
      <c r="PCM70" s="486"/>
      <c r="PCN70" s="486"/>
      <c r="PCO70" s="486"/>
      <c r="PCP70" s="486"/>
      <c r="PCQ70" s="486"/>
      <c r="PCR70" s="487"/>
      <c r="PCS70" s="485"/>
      <c r="PCT70" s="486"/>
      <c r="PCU70" s="486"/>
      <c r="PCV70" s="486"/>
      <c r="PCW70" s="486"/>
      <c r="PCX70" s="486"/>
      <c r="PCY70" s="486"/>
      <c r="PCZ70" s="487"/>
      <c r="PDA70" s="485"/>
      <c r="PDB70" s="486"/>
      <c r="PDC70" s="486"/>
      <c r="PDD70" s="486"/>
      <c r="PDE70" s="486"/>
      <c r="PDF70" s="486"/>
      <c r="PDG70" s="486"/>
      <c r="PDH70" s="487"/>
      <c r="PDI70" s="485"/>
      <c r="PDJ70" s="486"/>
      <c r="PDK70" s="486"/>
      <c r="PDL70" s="486"/>
      <c r="PDM70" s="486"/>
      <c r="PDN70" s="486"/>
      <c r="PDO70" s="486"/>
      <c r="PDP70" s="487"/>
      <c r="PDQ70" s="485"/>
      <c r="PDR70" s="486"/>
      <c r="PDS70" s="486"/>
      <c r="PDT70" s="486"/>
      <c r="PDU70" s="486"/>
      <c r="PDV70" s="486"/>
      <c r="PDW70" s="486"/>
      <c r="PDX70" s="487"/>
      <c r="PDY70" s="485"/>
      <c r="PDZ70" s="486"/>
      <c r="PEA70" s="486"/>
      <c r="PEB70" s="486"/>
      <c r="PEC70" s="486"/>
      <c r="PED70" s="486"/>
      <c r="PEE70" s="486"/>
      <c r="PEF70" s="487"/>
      <c r="PEG70" s="485"/>
      <c r="PEH70" s="486"/>
      <c r="PEI70" s="486"/>
      <c r="PEJ70" s="486"/>
      <c r="PEK70" s="486"/>
      <c r="PEL70" s="486"/>
      <c r="PEM70" s="486"/>
      <c r="PEN70" s="487"/>
      <c r="PEO70" s="485"/>
      <c r="PEP70" s="486"/>
      <c r="PEQ70" s="486"/>
      <c r="PER70" s="486"/>
      <c r="PES70" s="486"/>
      <c r="PET70" s="486"/>
      <c r="PEU70" s="486"/>
      <c r="PEV70" s="487"/>
      <c r="PEW70" s="485"/>
      <c r="PEX70" s="486"/>
      <c r="PEY70" s="486"/>
      <c r="PEZ70" s="486"/>
      <c r="PFA70" s="486"/>
      <c r="PFB70" s="486"/>
      <c r="PFC70" s="486"/>
      <c r="PFD70" s="487"/>
      <c r="PFE70" s="485"/>
      <c r="PFF70" s="486"/>
      <c r="PFG70" s="486"/>
      <c r="PFH70" s="486"/>
      <c r="PFI70" s="486"/>
      <c r="PFJ70" s="486"/>
      <c r="PFK70" s="486"/>
      <c r="PFL70" s="487"/>
      <c r="PFM70" s="485"/>
      <c r="PFN70" s="486"/>
      <c r="PFO70" s="486"/>
      <c r="PFP70" s="486"/>
      <c r="PFQ70" s="486"/>
      <c r="PFR70" s="486"/>
      <c r="PFS70" s="486"/>
      <c r="PFT70" s="487"/>
      <c r="PFU70" s="485"/>
      <c r="PFV70" s="486"/>
      <c r="PFW70" s="486"/>
      <c r="PFX70" s="486"/>
      <c r="PFY70" s="486"/>
      <c r="PFZ70" s="486"/>
      <c r="PGA70" s="486"/>
      <c r="PGB70" s="487"/>
      <c r="PGC70" s="485"/>
      <c r="PGD70" s="486"/>
      <c r="PGE70" s="486"/>
      <c r="PGF70" s="486"/>
      <c r="PGG70" s="486"/>
      <c r="PGH70" s="486"/>
      <c r="PGI70" s="486"/>
      <c r="PGJ70" s="487"/>
      <c r="PGK70" s="485"/>
      <c r="PGL70" s="486"/>
      <c r="PGM70" s="486"/>
      <c r="PGN70" s="486"/>
      <c r="PGO70" s="486"/>
      <c r="PGP70" s="486"/>
      <c r="PGQ70" s="486"/>
      <c r="PGR70" s="487"/>
      <c r="PGS70" s="485"/>
      <c r="PGT70" s="486"/>
      <c r="PGU70" s="486"/>
      <c r="PGV70" s="486"/>
      <c r="PGW70" s="486"/>
      <c r="PGX70" s="486"/>
      <c r="PGY70" s="486"/>
      <c r="PGZ70" s="487"/>
      <c r="PHA70" s="485"/>
      <c r="PHB70" s="486"/>
      <c r="PHC70" s="486"/>
      <c r="PHD70" s="486"/>
      <c r="PHE70" s="486"/>
      <c r="PHF70" s="486"/>
      <c r="PHG70" s="486"/>
      <c r="PHH70" s="487"/>
      <c r="PHI70" s="485"/>
      <c r="PHJ70" s="486"/>
      <c r="PHK70" s="486"/>
      <c r="PHL70" s="486"/>
      <c r="PHM70" s="486"/>
      <c r="PHN70" s="486"/>
      <c r="PHO70" s="486"/>
      <c r="PHP70" s="487"/>
      <c r="PHQ70" s="485"/>
      <c r="PHR70" s="486"/>
      <c r="PHS70" s="486"/>
      <c r="PHT70" s="486"/>
      <c r="PHU70" s="486"/>
      <c r="PHV70" s="486"/>
      <c r="PHW70" s="486"/>
      <c r="PHX70" s="487"/>
      <c r="PHY70" s="485"/>
      <c r="PHZ70" s="486"/>
      <c r="PIA70" s="486"/>
      <c r="PIB70" s="486"/>
      <c r="PIC70" s="486"/>
      <c r="PID70" s="486"/>
      <c r="PIE70" s="486"/>
      <c r="PIF70" s="487"/>
      <c r="PIG70" s="485"/>
      <c r="PIH70" s="486"/>
      <c r="PII70" s="486"/>
      <c r="PIJ70" s="486"/>
      <c r="PIK70" s="486"/>
      <c r="PIL70" s="486"/>
      <c r="PIM70" s="486"/>
      <c r="PIN70" s="487"/>
      <c r="PIO70" s="485"/>
      <c r="PIP70" s="486"/>
      <c r="PIQ70" s="486"/>
      <c r="PIR70" s="486"/>
      <c r="PIS70" s="486"/>
      <c r="PIT70" s="486"/>
      <c r="PIU70" s="486"/>
      <c r="PIV70" s="487"/>
      <c r="PIW70" s="485"/>
      <c r="PIX70" s="486"/>
      <c r="PIY70" s="486"/>
      <c r="PIZ70" s="486"/>
      <c r="PJA70" s="486"/>
      <c r="PJB70" s="486"/>
      <c r="PJC70" s="486"/>
      <c r="PJD70" s="487"/>
      <c r="PJE70" s="485"/>
      <c r="PJF70" s="486"/>
      <c r="PJG70" s="486"/>
      <c r="PJH70" s="486"/>
      <c r="PJI70" s="486"/>
      <c r="PJJ70" s="486"/>
      <c r="PJK70" s="486"/>
      <c r="PJL70" s="487"/>
      <c r="PJM70" s="485"/>
      <c r="PJN70" s="486"/>
      <c r="PJO70" s="486"/>
      <c r="PJP70" s="486"/>
      <c r="PJQ70" s="486"/>
      <c r="PJR70" s="486"/>
      <c r="PJS70" s="486"/>
      <c r="PJT70" s="487"/>
      <c r="PJU70" s="485"/>
      <c r="PJV70" s="486"/>
      <c r="PJW70" s="486"/>
      <c r="PJX70" s="486"/>
      <c r="PJY70" s="486"/>
      <c r="PJZ70" s="486"/>
      <c r="PKA70" s="486"/>
      <c r="PKB70" s="487"/>
      <c r="PKC70" s="485"/>
      <c r="PKD70" s="486"/>
      <c r="PKE70" s="486"/>
      <c r="PKF70" s="486"/>
      <c r="PKG70" s="486"/>
      <c r="PKH70" s="486"/>
      <c r="PKI70" s="486"/>
      <c r="PKJ70" s="487"/>
      <c r="PKK70" s="485"/>
      <c r="PKL70" s="486"/>
      <c r="PKM70" s="486"/>
      <c r="PKN70" s="486"/>
      <c r="PKO70" s="486"/>
      <c r="PKP70" s="486"/>
      <c r="PKQ70" s="486"/>
      <c r="PKR70" s="487"/>
      <c r="PKS70" s="485"/>
      <c r="PKT70" s="486"/>
      <c r="PKU70" s="486"/>
      <c r="PKV70" s="486"/>
      <c r="PKW70" s="486"/>
      <c r="PKX70" s="486"/>
      <c r="PKY70" s="486"/>
      <c r="PKZ70" s="487"/>
      <c r="PLA70" s="485"/>
      <c r="PLB70" s="486"/>
      <c r="PLC70" s="486"/>
      <c r="PLD70" s="486"/>
      <c r="PLE70" s="486"/>
      <c r="PLF70" s="486"/>
      <c r="PLG70" s="486"/>
      <c r="PLH70" s="487"/>
      <c r="PLI70" s="485"/>
      <c r="PLJ70" s="486"/>
      <c r="PLK70" s="486"/>
      <c r="PLL70" s="486"/>
      <c r="PLM70" s="486"/>
      <c r="PLN70" s="486"/>
      <c r="PLO70" s="486"/>
      <c r="PLP70" s="487"/>
      <c r="PLQ70" s="485"/>
      <c r="PLR70" s="486"/>
      <c r="PLS70" s="486"/>
      <c r="PLT70" s="486"/>
      <c r="PLU70" s="486"/>
      <c r="PLV70" s="486"/>
      <c r="PLW70" s="486"/>
      <c r="PLX70" s="487"/>
      <c r="PLY70" s="485"/>
      <c r="PLZ70" s="486"/>
      <c r="PMA70" s="486"/>
      <c r="PMB70" s="486"/>
      <c r="PMC70" s="486"/>
      <c r="PMD70" s="486"/>
      <c r="PME70" s="486"/>
      <c r="PMF70" s="487"/>
      <c r="PMG70" s="485"/>
      <c r="PMH70" s="486"/>
      <c r="PMI70" s="486"/>
      <c r="PMJ70" s="486"/>
      <c r="PMK70" s="486"/>
      <c r="PML70" s="486"/>
      <c r="PMM70" s="486"/>
      <c r="PMN70" s="487"/>
      <c r="PMO70" s="485"/>
      <c r="PMP70" s="486"/>
      <c r="PMQ70" s="486"/>
      <c r="PMR70" s="486"/>
      <c r="PMS70" s="486"/>
      <c r="PMT70" s="486"/>
      <c r="PMU70" s="486"/>
      <c r="PMV70" s="487"/>
      <c r="PMW70" s="485"/>
      <c r="PMX70" s="486"/>
      <c r="PMY70" s="486"/>
      <c r="PMZ70" s="486"/>
      <c r="PNA70" s="486"/>
      <c r="PNB70" s="486"/>
      <c r="PNC70" s="486"/>
      <c r="PND70" s="487"/>
      <c r="PNE70" s="485"/>
      <c r="PNF70" s="486"/>
      <c r="PNG70" s="486"/>
      <c r="PNH70" s="486"/>
      <c r="PNI70" s="486"/>
      <c r="PNJ70" s="486"/>
      <c r="PNK70" s="486"/>
      <c r="PNL70" s="487"/>
      <c r="PNM70" s="485"/>
      <c r="PNN70" s="486"/>
      <c r="PNO70" s="486"/>
      <c r="PNP70" s="486"/>
      <c r="PNQ70" s="486"/>
      <c r="PNR70" s="486"/>
      <c r="PNS70" s="486"/>
      <c r="PNT70" s="487"/>
      <c r="PNU70" s="485"/>
      <c r="PNV70" s="486"/>
      <c r="PNW70" s="486"/>
      <c r="PNX70" s="486"/>
      <c r="PNY70" s="486"/>
      <c r="PNZ70" s="486"/>
      <c r="POA70" s="486"/>
      <c r="POB70" s="487"/>
      <c r="POC70" s="485"/>
      <c r="POD70" s="486"/>
      <c r="POE70" s="486"/>
      <c r="POF70" s="486"/>
      <c r="POG70" s="486"/>
      <c r="POH70" s="486"/>
      <c r="POI70" s="486"/>
      <c r="POJ70" s="487"/>
      <c r="POK70" s="485"/>
      <c r="POL70" s="486"/>
      <c r="POM70" s="486"/>
      <c r="PON70" s="486"/>
      <c r="POO70" s="486"/>
      <c r="POP70" s="486"/>
      <c r="POQ70" s="486"/>
      <c r="POR70" s="487"/>
      <c r="POS70" s="485"/>
      <c r="POT70" s="486"/>
      <c r="POU70" s="486"/>
      <c r="POV70" s="486"/>
      <c r="POW70" s="486"/>
      <c r="POX70" s="486"/>
      <c r="POY70" s="486"/>
      <c r="POZ70" s="487"/>
      <c r="PPA70" s="485"/>
      <c r="PPB70" s="486"/>
      <c r="PPC70" s="486"/>
      <c r="PPD70" s="486"/>
      <c r="PPE70" s="486"/>
      <c r="PPF70" s="486"/>
      <c r="PPG70" s="486"/>
      <c r="PPH70" s="487"/>
      <c r="PPI70" s="485"/>
      <c r="PPJ70" s="486"/>
      <c r="PPK70" s="486"/>
      <c r="PPL70" s="486"/>
      <c r="PPM70" s="486"/>
      <c r="PPN70" s="486"/>
      <c r="PPO70" s="486"/>
      <c r="PPP70" s="487"/>
      <c r="PPQ70" s="485"/>
      <c r="PPR70" s="486"/>
      <c r="PPS70" s="486"/>
      <c r="PPT70" s="486"/>
      <c r="PPU70" s="486"/>
      <c r="PPV70" s="486"/>
      <c r="PPW70" s="486"/>
      <c r="PPX70" s="487"/>
      <c r="PPY70" s="485"/>
      <c r="PPZ70" s="486"/>
      <c r="PQA70" s="486"/>
      <c r="PQB70" s="486"/>
      <c r="PQC70" s="486"/>
      <c r="PQD70" s="486"/>
      <c r="PQE70" s="486"/>
      <c r="PQF70" s="487"/>
      <c r="PQG70" s="485"/>
      <c r="PQH70" s="486"/>
      <c r="PQI70" s="486"/>
      <c r="PQJ70" s="486"/>
      <c r="PQK70" s="486"/>
      <c r="PQL70" s="486"/>
      <c r="PQM70" s="486"/>
      <c r="PQN70" s="487"/>
      <c r="PQO70" s="485"/>
      <c r="PQP70" s="486"/>
      <c r="PQQ70" s="486"/>
      <c r="PQR70" s="486"/>
      <c r="PQS70" s="486"/>
      <c r="PQT70" s="486"/>
      <c r="PQU70" s="486"/>
      <c r="PQV70" s="487"/>
      <c r="PQW70" s="485"/>
      <c r="PQX70" s="486"/>
      <c r="PQY70" s="486"/>
      <c r="PQZ70" s="486"/>
      <c r="PRA70" s="486"/>
      <c r="PRB70" s="486"/>
      <c r="PRC70" s="486"/>
      <c r="PRD70" s="487"/>
      <c r="PRE70" s="485"/>
      <c r="PRF70" s="486"/>
      <c r="PRG70" s="486"/>
      <c r="PRH70" s="486"/>
      <c r="PRI70" s="486"/>
      <c r="PRJ70" s="486"/>
      <c r="PRK70" s="486"/>
      <c r="PRL70" s="487"/>
      <c r="PRM70" s="485"/>
      <c r="PRN70" s="486"/>
      <c r="PRO70" s="486"/>
      <c r="PRP70" s="486"/>
      <c r="PRQ70" s="486"/>
      <c r="PRR70" s="486"/>
      <c r="PRS70" s="486"/>
      <c r="PRT70" s="487"/>
      <c r="PRU70" s="485"/>
      <c r="PRV70" s="486"/>
      <c r="PRW70" s="486"/>
      <c r="PRX70" s="486"/>
      <c r="PRY70" s="486"/>
      <c r="PRZ70" s="486"/>
      <c r="PSA70" s="486"/>
      <c r="PSB70" s="487"/>
      <c r="PSC70" s="485"/>
      <c r="PSD70" s="486"/>
      <c r="PSE70" s="486"/>
      <c r="PSF70" s="486"/>
      <c r="PSG70" s="486"/>
      <c r="PSH70" s="486"/>
      <c r="PSI70" s="486"/>
      <c r="PSJ70" s="487"/>
      <c r="PSK70" s="485"/>
      <c r="PSL70" s="486"/>
      <c r="PSM70" s="486"/>
      <c r="PSN70" s="486"/>
      <c r="PSO70" s="486"/>
      <c r="PSP70" s="486"/>
      <c r="PSQ70" s="486"/>
      <c r="PSR70" s="487"/>
      <c r="PSS70" s="485"/>
      <c r="PST70" s="486"/>
      <c r="PSU70" s="486"/>
      <c r="PSV70" s="486"/>
      <c r="PSW70" s="486"/>
      <c r="PSX70" s="486"/>
      <c r="PSY70" s="486"/>
      <c r="PSZ70" s="487"/>
      <c r="PTA70" s="485"/>
      <c r="PTB70" s="486"/>
      <c r="PTC70" s="486"/>
      <c r="PTD70" s="486"/>
      <c r="PTE70" s="486"/>
      <c r="PTF70" s="486"/>
      <c r="PTG70" s="486"/>
      <c r="PTH70" s="487"/>
      <c r="PTI70" s="485"/>
      <c r="PTJ70" s="486"/>
      <c r="PTK70" s="486"/>
      <c r="PTL70" s="486"/>
      <c r="PTM70" s="486"/>
      <c r="PTN70" s="486"/>
      <c r="PTO70" s="486"/>
      <c r="PTP70" s="487"/>
      <c r="PTQ70" s="485"/>
      <c r="PTR70" s="486"/>
      <c r="PTS70" s="486"/>
      <c r="PTT70" s="486"/>
      <c r="PTU70" s="486"/>
      <c r="PTV70" s="486"/>
      <c r="PTW70" s="486"/>
      <c r="PTX70" s="487"/>
      <c r="PTY70" s="485"/>
      <c r="PTZ70" s="486"/>
      <c r="PUA70" s="486"/>
      <c r="PUB70" s="486"/>
      <c r="PUC70" s="486"/>
      <c r="PUD70" s="486"/>
      <c r="PUE70" s="486"/>
      <c r="PUF70" s="487"/>
      <c r="PUG70" s="485"/>
      <c r="PUH70" s="486"/>
      <c r="PUI70" s="486"/>
      <c r="PUJ70" s="486"/>
      <c r="PUK70" s="486"/>
      <c r="PUL70" s="486"/>
      <c r="PUM70" s="486"/>
      <c r="PUN70" s="487"/>
      <c r="PUO70" s="485"/>
      <c r="PUP70" s="486"/>
      <c r="PUQ70" s="486"/>
      <c r="PUR70" s="486"/>
      <c r="PUS70" s="486"/>
      <c r="PUT70" s="486"/>
      <c r="PUU70" s="486"/>
      <c r="PUV70" s="487"/>
      <c r="PUW70" s="485"/>
      <c r="PUX70" s="486"/>
      <c r="PUY70" s="486"/>
      <c r="PUZ70" s="486"/>
      <c r="PVA70" s="486"/>
      <c r="PVB70" s="486"/>
      <c r="PVC70" s="486"/>
      <c r="PVD70" s="487"/>
      <c r="PVE70" s="485"/>
      <c r="PVF70" s="486"/>
      <c r="PVG70" s="486"/>
      <c r="PVH70" s="486"/>
      <c r="PVI70" s="486"/>
      <c r="PVJ70" s="486"/>
      <c r="PVK70" s="486"/>
      <c r="PVL70" s="487"/>
      <c r="PVM70" s="485"/>
      <c r="PVN70" s="486"/>
      <c r="PVO70" s="486"/>
      <c r="PVP70" s="486"/>
      <c r="PVQ70" s="486"/>
      <c r="PVR70" s="486"/>
      <c r="PVS70" s="486"/>
      <c r="PVT70" s="487"/>
      <c r="PVU70" s="485"/>
      <c r="PVV70" s="486"/>
      <c r="PVW70" s="486"/>
      <c r="PVX70" s="486"/>
      <c r="PVY70" s="486"/>
      <c r="PVZ70" s="486"/>
      <c r="PWA70" s="486"/>
      <c r="PWB70" s="487"/>
      <c r="PWC70" s="485"/>
      <c r="PWD70" s="486"/>
      <c r="PWE70" s="486"/>
      <c r="PWF70" s="486"/>
      <c r="PWG70" s="486"/>
      <c r="PWH70" s="486"/>
      <c r="PWI70" s="486"/>
      <c r="PWJ70" s="487"/>
      <c r="PWK70" s="485"/>
      <c r="PWL70" s="486"/>
      <c r="PWM70" s="486"/>
      <c r="PWN70" s="486"/>
      <c r="PWO70" s="486"/>
      <c r="PWP70" s="486"/>
      <c r="PWQ70" s="486"/>
      <c r="PWR70" s="487"/>
      <c r="PWS70" s="485"/>
      <c r="PWT70" s="486"/>
      <c r="PWU70" s="486"/>
      <c r="PWV70" s="486"/>
      <c r="PWW70" s="486"/>
      <c r="PWX70" s="486"/>
      <c r="PWY70" s="486"/>
      <c r="PWZ70" s="487"/>
      <c r="PXA70" s="485"/>
      <c r="PXB70" s="486"/>
      <c r="PXC70" s="486"/>
      <c r="PXD70" s="486"/>
      <c r="PXE70" s="486"/>
      <c r="PXF70" s="486"/>
      <c r="PXG70" s="486"/>
      <c r="PXH70" s="487"/>
      <c r="PXI70" s="485"/>
      <c r="PXJ70" s="486"/>
      <c r="PXK70" s="486"/>
      <c r="PXL70" s="486"/>
      <c r="PXM70" s="486"/>
      <c r="PXN70" s="486"/>
      <c r="PXO70" s="486"/>
      <c r="PXP70" s="487"/>
      <c r="PXQ70" s="485"/>
      <c r="PXR70" s="486"/>
      <c r="PXS70" s="486"/>
      <c r="PXT70" s="486"/>
      <c r="PXU70" s="486"/>
      <c r="PXV70" s="486"/>
      <c r="PXW70" s="486"/>
      <c r="PXX70" s="487"/>
      <c r="PXY70" s="485"/>
      <c r="PXZ70" s="486"/>
      <c r="PYA70" s="486"/>
      <c r="PYB70" s="486"/>
      <c r="PYC70" s="486"/>
      <c r="PYD70" s="486"/>
      <c r="PYE70" s="486"/>
      <c r="PYF70" s="487"/>
      <c r="PYG70" s="485"/>
      <c r="PYH70" s="486"/>
      <c r="PYI70" s="486"/>
      <c r="PYJ70" s="486"/>
      <c r="PYK70" s="486"/>
      <c r="PYL70" s="486"/>
      <c r="PYM70" s="486"/>
      <c r="PYN70" s="487"/>
      <c r="PYO70" s="485"/>
      <c r="PYP70" s="486"/>
      <c r="PYQ70" s="486"/>
      <c r="PYR70" s="486"/>
      <c r="PYS70" s="486"/>
      <c r="PYT70" s="486"/>
      <c r="PYU70" s="486"/>
      <c r="PYV70" s="487"/>
      <c r="PYW70" s="485"/>
      <c r="PYX70" s="486"/>
      <c r="PYY70" s="486"/>
      <c r="PYZ70" s="486"/>
      <c r="PZA70" s="486"/>
      <c r="PZB70" s="486"/>
      <c r="PZC70" s="486"/>
      <c r="PZD70" s="487"/>
      <c r="PZE70" s="485"/>
      <c r="PZF70" s="486"/>
      <c r="PZG70" s="486"/>
      <c r="PZH70" s="486"/>
      <c r="PZI70" s="486"/>
      <c r="PZJ70" s="486"/>
      <c r="PZK70" s="486"/>
      <c r="PZL70" s="487"/>
      <c r="PZM70" s="485"/>
      <c r="PZN70" s="486"/>
      <c r="PZO70" s="486"/>
      <c r="PZP70" s="486"/>
      <c r="PZQ70" s="486"/>
      <c r="PZR70" s="486"/>
      <c r="PZS70" s="486"/>
      <c r="PZT70" s="487"/>
      <c r="PZU70" s="485"/>
      <c r="PZV70" s="486"/>
      <c r="PZW70" s="486"/>
      <c r="PZX70" s="486"/>
      <c r="PZY70" s="486"/>
      <c r="PZZ70" s="486"/>
      <c r="QAA70" s="486"/>
      <c r="QAB70" s="487"/>
      <c r="QAC70" s="485"/>
      <c r="QAD70" s="486"/>
      <c r="QAE70" s="486"/>
      <c r="QAF70" s="486"/>
      <c r="QAG70" s="486"/>
      <c r="QAH70" s="486"/>
      <c r="QAI70" s="486"/>
      <c r="QAJ70" s="487"/>
      <c r="QAK70" s="485"/>
      <c r="QAL70" s="486"/>
      <c r="QAM70" s="486"/>
      <c r="QAN70" s="486"/>
      <c r="QAO70" s="486"/>
      <c r="QAP70" s="486"/>
      <c r="QAQ70" s="486"/>
      <c r="QAR70" s="487"/>
      <c r="QAS70" s="485"/>
      <c r="QAT70" s="486"/>
      <c r="QAU70" s="486"/>
      <c r="QAV70" s="486"/>
      <c r="QAW70" s="486"/>
      <c r="QAX70" s="486"/>
      <c r="QAY70" s="486"/>
      <c r="QAZ70" s="487"/>
      <c r="QBA70" s="485"/>
      <c r="QBB70" s="486"/>
      <c r="QBC70" s="486"/>
      <c r="QBD70" s="486"/>
      <c r="QBE70" s="486"/>
      <c r="QBF70" s="486"/>
      <c r="QBG70" s="486"/>
      <c r="QBH70" s="487"/>
      <c r="QBI70" s="485"/>
      <c r="QBJ70" s="486"/>
      <c r="QBK70" s="486"/>
      <c r="QBL70" s="486"/>
      <c r="QBM70" s="486"/>
      <c r="QBN70" s="486"/>
      <c r="QBO70" s="486"/>
      <c r="QBP70" s="487"/>
      <c r="QBQ70" s="485"/>
      <c r="QBR70" s="486"/>
      <c r="QBS70" s="486"/>
      <c r="QBT70" s="486"/>
      <c r="QBU70" s="486"/>
      <c r="QBV70" s="486"/>
      <c r="QBW70" s="486"/>
      <c r="QBX70" s="487"/>
      <c r="QBY70" s="485"/>
      <c r="QBZ70" s="486"/>
      <c r="QCA70" s="486"/>
      <c r="QCB70" s="486"/>
      <c r="QCC70" s="486"/>
      <c r="QCD70" s="486"/>
      <c r="QCE70" s="486"/>
      <c r="QCF70" s="487"/>
      <c r="QCG70" s="485"/>
      <c r="QCH70" s="486"/>
      <c r="QCI70" s="486"/>
      <c r="QCJ70" s="486"/>
      <c r="QCK70" s="486"/>
      <c r="QCL70" s="486"/>
      <c r="QCM70" s="486"/>
      <c r="QCN70" s="487"/>
      <c r="QCO70" s="485"/>
      <c r="QCP70" s="486"/>
      <c r="QCQ70" s="486"/>
      <c r="QCR70" s="486"/>
      <c r="QCS70" s="486"/>
      <c r="QCT70" s="486"/>
      <c r="QCU70" s="486"/>
      <c r="QCV70" s="487"/>
      <c r="QCW70" s="485"/>
      <c r="QCX70" s="486"/>
      <c r="QCY70" s="486"/>
      <c r="QCZ70" s="486"/>
      <c r="QDA70" s="486"/>
      <c r="QDB70" s="486"/>
      <c r="QDC70" s="486"/>
      <c r="QDD70" s="487"/>
      <c r="QDE70" s="485"/>
      <c r="QDF70" s="486"/>
      <c r="QDG70" s="486"/>
      <c r="QDH70" s="486"/>
      <c r="QDI70" s="486"/>
      <c r="QDJ70" s="486"/>
      <c r="QDK70" s="486"/>
      <c r="QDL70" s="487"/>
      <c r="QDM70" s="485"/>
      <c r="QDN70" s="486"/>
      <c r="QDO70" s="486"/>
      <c r="QDP70" s="486"/>
      <c r="QDQ70" s="486"/>
      <c r="QDR70" s="486"/>
      <c r="QDS70" s="486"/>
      <c r="QDT70" s="487"/>
      <c r="QDU70" s="485"/>
      <c r="QDV70" s="486"/>
      <c r="QDW70" s="486"/>
      <c r="QDX70" s="486"/>
      <c r="QDY70" s="486"/>
      <c r="QDZ70" s="486"/>
      <c r="QEA70" s="486"/>
      <c r="QEB70" s="487"/>
      <c r="QEC70" s="485"/>
      <c r="QED70" s="486"/>
      <c r="QEE70" s="486"/>
      <c r="QEF70" s="486"/>
      <c r="QEG70" s="486"/>
      <c r="QEH70" s="486"/>
      <c r="QEI70" s="486"/>
      <c r="QEJ70" s="487"/>
      <c r="QEK70" s="485"/>
      <c r="QEL70" s="486"/>
      <c r="QEM70" s="486"/>
      <c r="QEN70" s="486"/>
      <c r="QEO70" s="486"/>
      <c r="QEP70" s="486"/>
      <c r="QEQ70" s="486"/>
      <c r="QER70" s="487"/>
      <c r="QES70" s="485"/>
      <c r="QET70" s="486"/>
      <c r="QEU70" s="486"/>
      <c r="QEV70" s="486"/>
      <c r="QEW70" s="486"/>
      <c r="QEX70" s="486"/>
      <c r="QEY70" s="486"/>
      <c r="QEZ70" s="487"/>
      <c r="QFA70" s="485"/>
      <c r="QFB70" s="486"/>
      <c r="QFC70" s="486"/>
      <c r="QFD70" s="486"/>
      <c r="QFE70" s="486"/>
      <c r="QFF70" s="486"/>
      <c r="QFG70" s="486"/>
      <c r="QFH70" s="487"/>
      <c r="QFI70" s="485"/>
      <c r="QFJ70" s="486"/>
      <c r="QFK70" s="486"/>
      <c r="QFL70" s="486"/>
      <c r="QFM70" s="486"/>
      <c r="QFN70" s="486"/>
      <c r="QFO70" s="486"/>
      <c r="QFP70" s="487"/>
      <c r="QFQ70" s="485"/>
      <c r="QFR70" s="486"/>
      <c r="QFS70" s="486"/>
      <c r="QFT70" s="486"/>
      <c r="QFU70" s="486"/>
      <c r="QFV70" s="486"/>
      <c r="QFW70" s="486"/>
      <c r="QFX70" s="487"/>
      <c r="QFY70" s="485"/>
      <c r="QFZ70" s="486"/>
      <c r="QGA70" s="486"/>
      <c r="QGB70" s="486"/>
      <c r="QGC70" s="486"/>
      <c r="QGD70" s="486"/>
      <c r="QGE70" s="486"/>
      <c r="QGF70" s="487"/>
      <c r="QGG70" s="485"/>
      <c r="QGH70" s="486"/>
      <c r="QGI70" s="486"/>
      <c r="QGJ70" s="486"/>
      <c r="QGK70" s="486"/>
      <c r="QGL70" s="486"/>
      <c r="QGM70" s="486"/>
      <c r="QGN70" s="487"/>
      <c r="QGO70" s="485"/>
      <c r="QGP70" s="486"/>
      <c r="QGQ70" s="486"/>
      <c r="QGR70" s="486"/>
      <c r="QGS70" s="486"/>
      <c r="QGT70" s="486"/>
      <c r="QGU70" s="486"/>
      <c r="QGV70" s="487"/>
      <c r="QGW70" s="485"/>
      <c r="QGX70" s="486"/>
      <c r="QGY70" s="486"/>
      <c r="QGZ70" s="486"/>
      <c r="QHA70" s="486"/>
      <c r="QHB70" s="486"/>
      <c r="QHC70" s="486"/>
      <c r="QHD70" s="487"/>
      <c r="QHE70" s="485"/>
      <c r="QHF70" s="486"/>
      <c r="QHG70" s="486"/>
      <c r="QHH70" s="486"/>
      <c r="QHI70" s="486"/>
      <c r="QHJ70" s="486"/>
      <c r="QHK70" s="486"/>
      <c r="QHL70" s="487"/>
      <c r="QHM70" s="485"/>
      <c r="QHN70" s="486"/>
      <c r="QHO70" s="486"/>
      <c r="QHP70" s="486"/>
      <c r="QHQ70" s="486"/>
      <c r="QHR70" s="486"/>
      <c r="QHS70" s="486"/>
      <c r="QHT70" s="487"/>
      <c r="QHU70" s="485"/>
      <c r="QHV70" s="486"/>
      <c r="QHW70" s="486"/>
      <c r="QHX70" s="486"/>
      <c r="QHY70" s="486"/>
      <c r="QHZ70" s="486"/>
      <c r="QIA70" s="486"/>
      <c r="QIB70" s="487"/>
      <c r="QIC70" s="485"/>
      <c r="QID70" s="486"/>
      <c r="QIE70" s="486"/>
      <c r="QIF70" s="486"/>
      <c r="QIG70" s="486"/>
      <c r="QIH70" s="486"/>
      <c r="QII70" s="486"/>
      <c r="QIJ70" s="487"/>
      <c r="QIK70" s="485"/>
      <c r="QIL70" s="486"/>
      <c r="QIM70" s="486"/>
      <c r="QIN70" s="486"/>
      <c r="QIO70" s="486"/>
      <c r="QIP70" s="486"/>
      <c r="QIQ70" s="486"/>
      <c r="QIR70" s="487"/>
      <c r="QIS70" s="485"/>
      <c r="QIT70" s="486"/>
      <c r="QIU70" s="486"/>
      <c r="QIV70" s="486"/>
      <c r="QIW70" s="486"/>
      <c r="QIX70" s="486"/>
      <c r="QIY70" s="486"/>
      <c r="QIZ70" s="487"/>
      <c r="QJA70" s="485"/>
      <c r="QJB70" s="486"/>
      <c r="QJC70" s="486"/>
      <c r="QJD70" s="486"/>
      <c r="QJE70" s="486"/>
      <c r="QJF70" s="486"/>
      <c r="QJG70" s="486"/>
      <c r="QJH70" s="487"/>
      <c r="QJI70" s="485"/>
      <c r="QJJ70" s="486"/>
      <c r="QJK70" s="486"/>
      <c r="QJL70" s="486"/>
      <c r="QJM70" s="486"/>
      <c r="QJN70" s="486"/>
      <c r="QJO70" s="486"/>
      <c r="QJP70" s="487"/>
      <c r="QJQ70" s="485"/>
      <c r="QJR70" s="486"/>
      <c r="QJS70" s="486"/>
      <c r="QJT70" s="486"/>
      <c r="QJU70" s="486"/>
      <c r="QJV70" s="486"/>
      <c r="QJW70" s="486"/>
      <c r="QJX70" s="487"/>
      <c r="QJY70" s="485"/>
      <c r="QJZ70" s="486"/>
      <c r="QKA70" s="486"/>
      <c r="QKB70" s="486"/>
      <c r="QKC70" s="486"/>
      <c r="QKD70" s="486"/>
      <c r="QKE70" s="486"/>
      <c r="QKF70" s="487"/>
      <c r="QKG70" s="485"/>
      <c r="QKH70" s="486"/>
      <c r="QKI70" s="486"/>
      <c r="QKJ70" s="486"/>
      <c r="QKK70" s="486"/>
      <c r="QKL70" s="486"/>
      <c r="QKM70" s="486"/>
      <c r="QKN70" s="487"/>
      <c r="QKO70" s="485"/>
      <c r="QKP70" s="486"/>
      <c r="QKQ70" s="486"/>
      <c r="QKR70" s="486"/>
      <c r="QKS70" s="486"/>
      <c r="QKT70" s="486"/>
      <c r="QKU70" s="486"/>
      <c r="QKV70" s="487"/>
      <c r="QKW70" s="485"/>
      <c r="QKX70" s="486"/>
      <c r="QKY70" s="486"/>
      <c r="QKZ70" s="486"/>
      <c r="QLA70" s="486"/>
      <c r="QLB70" s="486"/>
      <c r="QLC70" s="486"/>
      <c r="QLD70" s="487"/>
      <c r="QLE70" s="485"/>
      <c r="QLF70" s="486"/>
      <c r="QLG70" s="486"/>
      <c r="QLH70" s="486"/>
      <c r="QLI70" s="486"/>
      <c r="QLJ70" s="486"/>
      <c r="QLK70" s="486"/>
      <c r="QLL70" s="487"/>
      <c r="QLM70" s="485"/>
      <c r="QLN70" s="486"/>
      <c r="QLO70" s="486"/>
      <c r="QLP70" s="486"/>
      <c r="QLQ70" s="486"/>
      <c r="QLR70" s="486"/>
      <c r="QLS70" s="486"/>
      <c r="QLT70" s="487"/>
      <c r="QLU70" s="485"/>
      <c r="QLV70" s="486"/>
      <c r="QLW70" s="486"/>
      <c r="QLX70" s="486"/>
      <c r="QLY70" s="486"/>
      <c r="QLZ70" s="486"/>
      <c r="QMA70" s="486"/>
      <c r="QMB70" s="487"/>
      <c r="QMC70" s="485"/>
      <c r="QMD70" s="486"/>
      <c r="QME70" s="486"/>
      <c r="QMF70" s="486"/>
      <c r="QMG70" s="486"/>
      <c r="QMH70" s="486"/>
      <c r="QMI70" s="486"/>
      <c r="QMJ70" s="487"/>
      <c r="QMK70" s="485"/>
      <c r="QML70" s="486"/>
      <c r="QMM70" s="486"/>
      <c r="QMN70" s="486"/>
      <c r="QMO70" s="486"/>
      <c r="QMP70" s="486"/>
      <c r="QMQ70" s="486"/>
      <c r="QMR70" s="487"/>
      <c r="QMS70" s="485"/>
      <c r="QMT70" s="486"/>
      <c r="QMU70" s="486"/>
      <c r="QMV70" s="486"/>
      <c r="QMW70" s="486"/>
      <c r="QMX70" s="486"/>
      <c r="QMY70" s="486"/>
      <c r="QMZ70" s="487"/>
      <c r="QNA70" s="485"/>
      <c r="QNB70" s="486"/>
      <c r="QNC70" s="486"/>
      <c r="QND70" s="486"/>
      <c r="QNE70" s="486"/>
      <c r="QNF70" s="486"/>
      <c r="QNG70" s="486"/>
      <c r="QNH70" s="487"/>
      <c r="QNI70" s="485"/>
      <c r="QNJ70" s="486"/>
      <c r="QNK70" s="486"/>
      <c r="QNL70" s="486"/>
      <c r="QNM70" s="486"/>
      <c r="QNN70" s="486"/>
      <c r="QNO70" s="486"/>
      <c r="QNP70" s="487"/>
      <c r="QNQ70" s="485"/>
      <c r="QNR70" s="486"/>
      <c r="QNS70" s="486"/>
      <c r="QNT70" s="486"/>
      <c r="QNU70" s="486"/>
      <c r="QNV70" s="486"/>
      <c r="QNW70" s="486"/>
      <c r="QNX70" s="487"/>
      <c r="QNY70" s="485"/>
      <c r="QNZ70" s="486"/>
      <c r="QOA70" s="486"/>
      <c r="QOB70" s="486"/>
      <c r="QOC70" s="486"/>
      <c r="QOD70" s="486"/>
      <c r="QOE70" s="486"/>
      <c r="QOF70" s="487"/>
      <c r="QOG70" s="485"/>
      <c r="QOH70" s="486"/>
      <c r="QOI70" s="486"/>
      <c r="QOJ70" s="486"/>
      <c r="QOK70" s="486"/>
      <c r="QOL70" s="486"/>
      <c r="QOM70" s="486"/>
      <c r="QON70" s="487"/>
      <c r="QOO70" s="485"/>
      <c r="QOP70" s="486"/>
      <c r="QOQ70" s="486"/>
      <c r="QOR70" s="486"/>
      <c r="QOS70" s="486"/>
      <c r="QOT70" s="486"/>
      <c r="QOU70" s="486"/>
      <c r="QOV70" s="487"/>
      <c r="QOW70" s="485"/>
      <c r="QOX70" s="486"/>
      <c r="QOY70" s="486"/>
      <c r="QOZ70" s="486"/>
      <c r="QPA70" s="486"/>
      <c r="QPB70" s="486"/>
      <c r="QPC70" s="486"/>
      <c r="QPD70" s="487"/>
      <c r="QPE70" s="485"/>
      <c r="QPF70" s="486"/>
      <c r="QPG70" s="486"/>
      <c r="QPH70" s="486"/>
      <c r="QPI70" s="486"/>
      <c r="QPJ70" s="486"/>
      <c r="QPK70" s="486"/>
      <c r="QPL70" s="487"/>
      <c r="QPM70" s="485"/>
      <c r="QPN70" s="486"/>
      <c r="QPO70" s="486"/>
      <c r="QPP70" s="486"/>
      <c r="QPQ70" s="486"/>
      <c r="QPR70" s="486"/>
      <c r="QPS70" s="486"/>
      <c r="QPT70" s="487"/>
      <c r="QPU70" s="485"/>
      <c r="QPV70" s="486"/>
      <c r="QPW70" s="486"/>
      <c r="QPX70" s="486"/>
      <c r="QPY70" s="486"/>
      <c r="QPZ70" s="486"/>
      <c r="QQA70" s="486"/>
      <c r="QQB70" s="487"/>
      <c r="QQC70" s="485"/>
      <c r="QQD70" s="486"/>
      <c r="QQE70" s="486"/>
      <c r="QQF70" s="486"/>
      <c r="QQG70" s="486"/>
      <c r="QQH70" s="486"/>
      <c r="QQI70" s="486"/>
      <c r="QQJ70" s="487"/>
      <c r="QQK70" s="485"/>
      <c r="QQL70" s="486"/>
      <c r="QQM70" s="486"/>
      <c r="QQN70" s="486"/>
      <c r="QQO70" s="486"/>
      <c r="QQP70" s="486"/>
      <c r="QQQ70" s="486"/>
      <c r="QQR70" s="487"/>
      <c r="QQS70" s="485"/>
      <c r="QQT70" s="486"/>
      <c r="QQU70" s="486"/>
      <c r="QQV70" s="486"/>
      <c r="QQW70" s="486"/>
      <c r="QQX70" s="486"/>
      <c r="QQY70" s="486"/>
      <c r="QQZ70" s="487"/>
      <c r="QRA70" s="485"/>
      <c r="QRB70" s="486"/>
      <c r="QRC70" s="486"/>
      <c r="QRD70" s="486"/>
      <c r="QRE70" s="486"/>
      <c r="QRF70" s="486"/>
      <c r="QRG70" s="486"/>
      <c r="QRH70" s="487"/>
      <c r="QRI70" s="485"/>
      <c r="QRJ70" s="486"/>
      <c r="QRK70" s="486"/>
      <c r="QRL70" s="486"/>
      <c r="QRM70" s="486"/>
      <c r="QRN70" s="486"/>
      <c r="QRO70" s="486"/>
      <c r="QRP70" s="487"/>
      <c r="QRQ70" s="485"/>
      <c r="QRR70" s="486"/>
      <c r="QRS70" s="486"/>
      <c r="QRT70" s="486"/>
      <c r="QRU70" s="486"/>
      <c r="QRV70" s="486"/>
      <c r="QRW70" s="486"/>
      <c r="QRX70" s="487"/>
      <c r="QRY70" s="485"/>
      <c r="QRZ70" s="486"/>
      <c r="QSA70" s="486"/>
      <c r="QSB70" s="486"/>
      <c r="QSC70" s="486"/>
      <c r="QSD70" s="486"/>
      <c r="QSE70" s="486"/>
      <c r="QSF70" s="487"/>
      <c r="QSG70" s="485"/>
      <c r="QSH70" s="486"/>
      <c r="QSI70" s="486"/>
      <c r="QSJ70" s="486"/>
      <c r="QSK70" s="486"/>
      <c r="QSL70" s="486"/>
      <c r="QSM70" s="486"/>
      <c r="QSN70" s="487"/>
      <c r="QSO70" s="485"/>
      <c r="QSP70" s="486"/>
      <c r="QSQ70" s="486"/>
      <c r="QSR70" s="486"/>
      <c r="QSS70" s="486"/>
      <c r="QST70" s="486"/>
      <c r="QSU70" s="486"/>
      <c r="QSV70" s="487"/>
      <c r="QSW70" s="485"/>
      <c r="QSX70" s="486"/>
      <c r="QSY70" s="486"/>
      <c r="QSZ70" s="486"/>
      <c r="QTA70" s="486"/>
      <c r="QTB70" s="486"/>
      <c r="QTC70" s="486"/>
      <c r="QTD70" s="487"/>
      <c r="QTE70" s="485"/>
      <c r="QTF70" s="486"/>
      <c r="QTG70" s="486"/>
      <c r="QTH70" s="486"/>
      <c r="QTI70" s="486"/>
      <c r="QTJ70" s="486"/>
      <c r="QTK70" s="486"/>
      <c r="QTL70" s="487"/>
      <c r="QTM70" s="485"/>
      <c r="QTN70" s="486"/>
      <c r="QTO70" s="486"/>
      <c r="QTP70" s="486"/>
      <c r="QTQ70" s="486"/>
      <c r="QTR70" s="486"/>
      <c r="QTS70" s="486"/>
      <c r="QTT70" s="487"/>
      <c r="QTU70" s="485"/>
      <c r="QTV70" s="486"/>
      <c r="QTW70" s="486"/>
      <c r="QTX70" s="486"/>
      <c r="QTY70" s="486"/>
      <c r="QTZ70" s="486"/>
      <c r="QUA70" s="486"/>
      <c r="QUB70" s="487"/>
      <c r="QUC70" s="485"/>
      <c r="QUD70" s="486"/>
      <c r="QUE70" s="486"/>
      <c r="QUF70" s="486"/>
      <c r="QUG70" s="486"/>
      <c r="QUH70" s="486"/>
      <c r="QUI70" s="486"/>
      <c r="QUJ70" s="487"/>
      <c r="QUK70" s="485"/>
      <c r="QUL70" s="486"/>
      <c r="QUM70" s="486"/>
      <c r="QUN70" s="486"/>
      <c r="QUO70" s="486"/>
      <c r="QUP70" s="486"/>
      <c r="QUQ70" s="486"/>
      <c r="QUR70" s="487"/>
      <c r="QUS70" s="485"/>
      <c r="QUT70" s="486"/>
      <c r="QUU70" s="486"/>
      <c r="QUV70" s="486"/>
      <c r="QUW70" s="486"/>
      <c r="QUX70" s="486"/>
      <c r="QUY70" s="486"/>
      <c r="QUZ70" s="487"/>
      <c r="QVA70" s="485"/>
      <c r="QVB70" s="486"/>
      <c r="QVC70" s="486"/>
      <c r="QVD70" s="486"/>
      <c r="QVE70" s="486"/>
      <c r="QVF70" s="486"/>
      <c r="QVG70" s="486"/>
      <c r="QVH70" s="487"/>
      <c r="QVI70" s="485"/>
      <c r="QVJ70" s="486"/>
      <c r="QVK70" s="486"/>
      <c r="QVL70" s="486"/>
      <c r="QVM70" s="486"/>
      <c r="QVN70" s="486"/>
      <c r="QVO70" s="486"/>
      <c r="QVP70" s="487"/>
      <c r="QVQ70" s="485"/>
      <c r="QVR70" s="486"/>
      <c r="QVS70" s="486"/>
      <c r="QVT70" s="486"/>
      <c r="QVU70" s="486"/>
      <c r="QVV70" s="486"/>
      <c r="QVW70" s="486"/>
      <c r="QVX70" s="487"/>
      <c r="QVY70" s="485"/>
      <c r="QVZ70" s="486"/>
      <c r="QWA70" s="486"/>
      <c r="QWB70" s="486"/>
      <c r="QWC70" s="486"/>
      <c r="QWD70" s="486"/>
      <c r="QWE70" s="486"/>
      <c r="QWF70" s="487"/>
      <c r="QWG70" s="485"/>
      <c r="QWH70" s="486"/>
      <c r="QWI70" s="486"/>
      <c r="QWJ70" s="486"/>
      <c r="QWK70" s="486"/>
      <c r="QWL70" s="486"/>
      <c r="QWM70" s="486"/>
      <c r="QWN70" s="487"/>
      <c r="QWO70" s="485"/>
      <c r="QWP70" s="486"/>
      <c r="QWQ70" s="486"/>
      <c r="QWR70" s="486"/>
      <c r="QWS70" s="486"/>
      <c r="QWT70" s="486"/>
      <c r="QWU70" s="486"/>
      <c r="QWV70" s="487"/>
      <c r="QWW70" s="485"/>
      <c r="QWX70" s="486"/>
      <c r="QWY70" s="486"/>
      <c r="QWZ70" s="486"/>
      <c r="QXA70" s="486"/>
      <c r="QXB70" s="486"/>
      <c r="QXC70" s="486"/>
      <c r="QXD70" s="487"/>
      <c r="QXE70" s="485"/>
      <c r="QXF70" s="486"/>
      <c r="QXG70" s="486"/>
      <c r="QXH70" s="486"/>
      <c r="QXI70" s="486"/>
      <c r="QXJ70" s="486"/>
      <c r="QXK70" s="486"/>
      <c r="QXL70" s="487"/>
      <c r="QXM70" s="485"/>
      <c r="QXN70" s="486"/>
      <c r="QXO70" s="486"/>
      <c r="QXP70" s="486"/>
      <c r="QXQ70" s="486"/>
      <c r="QXR70" s="486"/>
      <c r="QXS70" s="486"/>
      <c r="QXT70" s="487"/>
      <c r="QXU70" s="485"/>
      <c r="QXV70" s="486"/>
      <c r="QXW70" s="486"/>
      <c r="QXX70" s="486"/>
      <c r="QXY70" s="486"/>
      <c r="QXZ70" s="486"/>
      <c r="QYA70" s="486"/>
      <c r="QYB70" s="487"/>
      <c r="QYC70" s="485"/>
      <c r="QYD70" s="486"/>
      <c r="QYE70" s="486"/>
      <c r="QYF70" s="486"/>
      <c r="QYG70" s="486"/>
      <c r="QYH70" s="486"/>
      <c r="QYI70" s="486"/>
      <c r="QYJ70" s="487"/>
      <c r="QYK70" s="485"/>
      <c r="QYL70" s="486"/>
      <c r="QYM70" s="486"/>
      <c r="QYN70" s="486"/>
      <c r="QYO70" s="486"/>
      <c r="QYP70" s="486"/>
      <c r="QYQ70" s="486"/>
      <c r="QYR70" s="487"/>
      <c r="QYS70" s="485"/>
      <c r="QYT70" s="486"/>
      <c r="QYU70" s="486"/>
      <c r="QYV70" s="486"/>
      <c r="QYW70" s="486"/>
      <c r="QYX70" s="486"/>
      <c r="QYY70" s="486"/>
      <c r="QYZ70" s="487"/>
      <c r="QZA70" s="485"/>
      <c r="QZB70" s="486"/>
      <c r="QZC70" s="486"/>
      <c r="QZD70" s="486"/>
      <c r="QZE70" s="486"/>
      <c r="QZF70" s="486"/>
      <c r="QZG70" s="486"/>
      <c r="QZH70" s="487"/>
      <c r="QZI70" s="485"/>
      <c r="QZJ70" s="486"/>
      <c r="QZK70" s="486"/>
      <c r="QZL70" s="486"/>
      <c r="QZM70" s="486"/>
      <c r="QZN70" s="486"/>
      <c r="QZO70" s="486"/>
      <c r="QZP70" s="487"/>
      <c r="QZQ70" s="485"/>
      <c r="QZR70" s="486"/>
      <c r="QZS70" s="486"/>
      <c r="QZT70" s="486"/>
      <c r="QZU70" s="486"/>
      <c r="QZV70" s="486"/>
      <c r="QZW70" s="486"/>
      <c r="QZX70" s="487"/>
      <c r="QZY70" s="485"/>
      <c r="QZZ70" s="486"/>
      <c r="RAA70" s="486"/>
      <c r="RAB70" s="486"/>
      <c r="RAC70" s="486"/>
      <c r="RAD70" s="486"/>
      <c r="RAE70" s="486"/>
      <c r="RAF70" s="487"/>
      <c r="RAG70" s="485"/>
      <c r="RAH70" s="486"/>
      <c r="RAI70" s="486"/>
      <c r="RAJ70" s="486"/>
      <c r="RAK70" s="486"/>
      <c r="RAL70" s="486"/>
      <c r="RAM70" s="486"/>
      <c r="RAN70" s="487"/>
      <c r="RAO70" s="485"/>
      <c r="RAP70" s="486"/>
      <c r="RAQ70" s="486"/>
      <c r="RAR70" s="486"/>
      <c r="RAS70" s="486"/>
      <c r="RAT70" s="486"/>
      <c r="RAU70" s="486"/>
      <c r="RAV70" s="487"/>
      <c r="RAW70" s="485"/>
      <c r="RAX70" s="486"/>
      <c r="RAY70" s="486"/>
      <c r="RAZ70" s="486"/>
      <c r="RBA70" s="486"/>
      <c r="RBB70" s="486"/>
      <c r="RBC70" s="486"/>
      <c r="RBD70" s="487"/>
      <c r="RBE70" s="485"/>
      <c r="RBF70" s="486"/>
      <c r="RBG70" s="486"/>
      <c r="RBH70" s="486"/>
      <c r="RBI70" s="486"/>
      <c r="RBJ70" s="486"/>
      <c r="RBK70" s="486"/>
      <c r="RBL70" s="487"/>
      <c r="RBM70" s="485"/>
      <c r="RBN70" s="486"/>
      <c r="RBO70" s="486"/>
      <c r="RBP70" s="486"/>
      <c r="RBQ70" s="486"/>
      <c r="RBR70" s="486"/>
      <c r="RBS70" s="486"/>
      <c r="RBT70" s="487"/>
      <c r="RBU70" s="485"/>
      <c r="RBV70" s="486"/>
      <c r="RBW70" s="486"/>
      <c r="RBX70" s="486"/>
      <c r="RBY70" s="486"/>
      <c r="RBZ70" s="486"/>
      <c r="RCA70" s="486"/>
      <c r="RCB70" s="487"/>
      <c r="RCC70" s="485"/>
      <c r="RCD70" s="486"/>
      <c r="RCE70" s="486"/>
      <c r="RCF70" s="486"/>
      <c r="RCG70" s="486"/>
      <c r="RCH70" s="486"/>
      <c r="RCI70" s="486"/>
      <c r="RCJ70" s="487"/>
      <c r="RCK70" s="485"/>
      <c r="RCL70" s="486"/>
      <c r="RCM70" s="486"/>
      <c r="RCN70" s="486"/>
      <c r="RCO70" s="486"/>
      <c r="RCP70" s="486"/>
      <c r="RCQ70" s="486"/>
      <c r="RCR70" s="487"/>
      <c r="RCS70" s="485"/>
      <c r="RCT70" s="486"/>
      <c r="RCU70" s="486"/>
      <c r="RCV70" s="486"/>
      <c r="RCW70" s="486"/>
      <c r="RCX70" s="486"/>
      <c r="RCY70" s="486"/>
      <c r="RCZ70" s="487"/>
      <c r="RDA70" s="485"/>
      <c r="RDB70" s="486"/>
      <c r="RDC70" s="486"/>
      <c r="RDD70" s="486"/>
      <c r="RDE70" s="486"/>
      <c r="RDF70" s="486"/>
      <c r="RDG70" s="486"/>
      <c r="RDH70" s="487"/>
      <c r="RDI70" s="485"/>
      <c r="RDJ70" s="486"/>
      <c r="RDK70" s="486"/>
      <c r="RDL70" s="486"/>
      <c r="RDM70" s="486"/>
      <c r="RDN70" s="486"/>
      <c r="RDO70" s="486"/>
      <c r="RDP70" s="487"/>
      <c r="RDQ70" s="485"/>
      <c r="RDR70" s="486"/>
      <c r="RDS70" s="486"/>
      <c r="RDT70" s="486"/>
      <c r="RDU70" s="486"/>
      <c r="RDV70" s="486"/>
      <c r="RDW70" s="486"/>
      <c r="RDX70" s="487"/>
      <c r="RDY70" s="485"/>
      <c r="RDZ70" s="486"/>
      <c r="REA70" s="486"/>
      <c r="REB70" s="486"/>
      <c r="REC70" s="486"/>
      <c r="RED70" s="486"/>
      <c r="REE70" s="486"/>
      <c r="REF70" s="487"/>
      <c r="REG70" s="485"/>
      <c r="REH70" s="486"/>
      <c r="REI70" s="486"/>
      <c r="REJ70" s="486"/>
      <c r="REK70" s="486"/>
      <c r="REL70" s="486"/>
      <c r="REM70" s="486"/>
      <c r="REN70" s="487"/>
      <c r="REO70" s="485"/>
      <c r="REP70" s="486"/>
      <c r="REQ70" s="486"/>
      <c r="RER70" s="486"/>
      <c r="RES70" s="486"/>
      <c r="RET70" s="486"/>
      <c r="REU70" s="486"/>
      <c r="REV70" s="487"/>
      <c r="REW70" s="485"/>
      <c r="REX70" s="486"/>
      <c r="REY70" s="486"/>
      <c r="REZ70" s="486"/>
      <c r="RFA70" s="486"/>
      <c r="RFB70" s="486"/>
      <c r="RFC70" s="486"/>
      <c r="RFD70" s="487"/>
      <c r="RFE70" s="485"/>
      <c r="RFF70" s="486"/>
      <c r="RFG70" s="486"/>
      <c r="RFH70" s="486"/>
      <c r="RFI70" s="486"/>
      <c r="RFJ70" s="486"/>
      <c r="RFK70" s="486"/>
      <c r="RFL70" s="487"/>
      <c r="RFM70" s="485"/>
      <c r="RFN70" s="486"/>
      <c r="RFO70" s="486"/>
      <c r="RFP70" s="486"/>
      <c r="RFQ70" s="486"/>
      <c r="RFR70" s="486"/>
      <c r="RFS70" s="486"/>
      <c r="RFT70" s="487"/>
      <c r="RFU70" s="485"/>
      <c r="RFV70" s="486"/>
      <c r="RFW70" s="486"/>
      <c r="RFX70" s="486"/>
      <c r="RFY70" s="486"/>
      <c r="RFZ70" s="486"/>
      <c r="RGA70" s="486"/>
      <c r="RGB70" s="487"/>
      <c r="RGC70" s="485"/>
      <c r="RGD70" s="486"/>
      <c r="RGE70" s="486"/>
      <c r="RGF70" s="486"/>
      <c r="RGG70" s="486"/>
      <c r="RGH70" s="486"/>
      <c r="RGI70" s="486"/>
      <c r="RGJ70" s="487"/>
      <c r="RGK70" s="485"/>
      <c r="RGL70" s="486"/>
      <c r="RGM70" s="486"/>
      <c r="RGN70" s="486"/>
      <c r="RGO70" s="486"/>
      <c r="RGP70" s="486"/>
      <c r="RGQ70" s="486"/>
      <c r="RGR70" s="487"/>
      <c r="RGS70" s="485"/>
      <c r="RGT70" s="486"/>
      <c r="RGU70" s="486"/>
      <c r="RGV70" s="486"/>
      <c r="RGW70" s="486"/>
      <c r="RGX70" s="486"/>
      <c r="RGY70" s="486"/>
      <c r="RGZ70" s="487"/>
      <c r="RHA70" s="485"/>
      <c r="RHB70" s="486"/>
      <c r="RHC70" s="486"/>
      <c r="RHD70" s="486"/>
      <c r="RHE70" s="486"/>
      <c r="RHF70" s="486"/>
      <c r="RHG70" s="486"/>
      <c r="RHH70" s="487"/>
      <c r="RHI70" s="485"/>
      <c r="RHJ70" s="486"/>
      <c r="RHK70" s="486"/>
      <c r="RHL70" s="486"/>
      <c r="RHM70" s="486"/>
      <c r="RHN70" s="486"/>
      <c r="RHO70" s="486"/>
      <c r="RHP70" s="487"/>
      <c r="RHQ70" s="485"/>
      <c r="RHR70" s="486"/>
      <c r="RHS70" s="486"/>
      <c r="RHT70" s="486"/>
      <c r="RHU70" s="486"/>
      <c r="RHV70" s="486"/>
      <c r="RHW70" s="486"/>
      <c r="RHX70" s="487"/>
      <c r="RHY70" s="485"/>
      <c r="RHZ70" s="486"/>
      <c r="RIA70" s="486"/>
      <c r="RIB70" s="486"/>
      <c r="RIC70" s="486"/>
      <c r="RID70" s="486"/>
      <c r="RIE70" s="486"/>
      <c r="RIF70" s="487"/>
      <c r="RIG70" s="485"/>
      <c r="RIH70" s="486"/>
      <c r="RII70" s="486"/>
      <c r="RIJ70" s="486"/>
      <c r="RIK70" s="486"/>
      <c r="RIL70" s="486"/>
      <c r="RIM70" s="486"/>
      <c r="RIN70" s="487"/>
      <c r="RIO70" s="485"/>
      <c r="RIP70" s="486"/>
      <c r="RIQ70" s="486"/>
      <c r="RIR70" s="486"/>
      <c r="RIS70" s="486"/>
      <c r="RIT70" s="486"/>
      <c r="RIU70" s="486"/>
      <c r="RIV70" s="487"/>
      <c r="RIW70" s="485"/>
      <c r="RIX70" s="486"/>
      <c r="RIY70" s="486"/>
      <c r="RIZ70" s="486"/>
      <c r="RJA70" s="486"/>
      <c r="RJB70" s="486"/>
      <c r="RJC70" s="486"/>
      <c r="RJD70" s="487"/>
      <c r="RJE70" s="485"/>
      <c r="RJF70" s="486"/>
      <c r="RJG70" s="486"/>
      <c r="RJH70" s="486"/>
      <c r="RJI70" s="486"/>
      <c r="RJJ70" s="486"/>
      <c r="RJK70" s="486"/>
      <c r="RJL70" s="487"/>
      <c r="RJM70" s="485"/>
      <c r="RJN70" s="486"/>
      <c r="RJO70" s="486"/>
      <c r="RJP70" s="486"/>
      <c r="RJQ70" s="486"/>
      <c r="RJR70" s="486"/>
      <c r="RJS70" s="486"/>
      <c r="RJT70" s="487"/>
      <c r="RJU70" s="485"/>
      <c r="RJV70" s="486"/>
      <c r="RJW70" s="486"/>
      <c r="RJX70" s="486"/>
      <c r="RJY70" s="486"/>
      <c r="RJZ70" s="486"/>
      <c r="RKA70" s="486"/>
      <c r="RKB70" s="487"/>
      <c r="RKC70" s="485"/>
      <c r="RKD70" s="486"/>
      <c r="RKE70" s="486"/>
      <c r="RKF70" s="486"/>
      <c r="RKG70" s="486"/>
      <c r="RKH70" s="486"/>
      <c r="RKI70" s="486"/>
      <c r="RKJ70" s="487"/>
      <c r="RKK70" s="485"/>
      <c r="RKL70" s="486"/>
      <c r="RKM70" s="486"/>
      <c r="RKN70" s="486"/>
      <c r="RKO70" s="486"/>
      <c r="RKP70" s="486"/>
      <c r="RKQ70" s="486"/>
      <c r="RKR70" s="487"/>
      <c r="RKS70" s="485"/>
      <c r="RKT70" s="486"/>
      <c r="RKU70" s="486"/>
      <c r="RKV70" s="486"/>
      <c r="RKW70" s="486"/>
      <c r="RKX70" s="486"/>
      <c r="RKY70" s="486"/>
      <c r="RKZ70" s="487"/>
      <c r="RLA70" s="485"/>
      <c r="RLB70" s="486"/>
      <c r="RLC70" s="486"/>
      <c r="RLD70" s="486"/>
      <c r="RLE70" s="486"/>
      <c r="RLF70" s="486"/>
      <c r="RLG70" s="486"/>
      <c r="RLH70" s="487"/>
      <c r="RLI70" s="485"/>
      <c r="RLJ70" s="486"/>
      <c r="RLK70" s="486"/>
      <c r="RLL70" s="486"/>
      <c r="RLM70" s="486"/>
      <c r="RLN70" s="486"/>
      <c r="RLO70" s="486"/>
      <c r="RLP70" s="487"/>
      <c r="RLQ70" s="485"/>
      <c r="RLR70" s="486"/>
      <c r="RLS70" s="486"/>
      <c r="RLT70" s="486"/>
      <c r="RLU70" s="486"/>
      <c r="RLV70" s="486"/>
      <c r="RLW70" s="486"/>
      <c r="RLX70" s="487"/>
      <c r="RLY70" s="485"/>
      <c r="RLZ70" s="486"/>
      <c r="RMA70" s="486"/>
      <c r="RMB70" s="486"/>
      <c r="RMC70" s="486"/>
      <c r="RMD70" s="486"/>
      <c r="RME70" s="486"/>
      <c r="RMF70" s="487"/>
      <c r="RMG70" s="485"/>
      <c r="RMH70" s="486"/>
      <c r="RMI70" s="486"/>
      <c r="RMJ70" s="486"/>
      <c r="RMK70" s="486"/>
      <c r="RML70" s="486"/>
      <c r="RMM70" s="486"/>
      <c r="RMN70" s="487"/>
      <c r="RMO70" s="485"/>
      <c r="RMP70" s="486"/>
      <c r="RMQ70" s="486"/>
      <c r="RMR70" s="486"/>
      <c r="RMS70" s="486"/>
      <c r="RMT70" s="486"/>
      <c r="RMU70" s="486"/>
      <c r="RMV70" s="487"/>
      <c r="RMW70" s="485"/>
      <c r="RMX70" s="486"/>
      <c r="RMY70" s="486"/>
      <c r="RMZ70" s="486"/>
      <c r="RNA70" s="486"/>
      <c r="RNB70" s="486"/>
      <c r="RNC70" s="486"/>
      <c r="RND70" s="487"/>
      <c r="RNE70" s="485"/>
      <c r="RNF70" s="486"/>
      <c r="RNG70" s="486"/>
      <c r="RNH70" s="486"/>
      <c r="RNI70" s="486"/>
      <c r="RNJ70" s="486"/>
      <c r="RNK70" s="486"/>
      <c r="RNL70" s="487"/>
      <c r="RNM70" s="485"/>
      <c r="RNN70" s="486"/>
      <c r="RNO70" s="486"/>
      <c r="RNP70" s="486"/>
      <c r="RNQ70" s="486"/>
      <c r="RNR70" s="486"/>
      <c r="RNS70" s="486"/>
      <c r="RNT70" s="487"/>
      <c r="RNU70" s="485"/>
      <c r="RNV70" s="486"/>
      <c r="RNW70" s="486"/>
      <c r="RNX70" s="486"/>
      <c r="RNY70" s="486"/>
      <c r="RNZ70" s="486"/>
      <c r="ROA70" s="486"/>
      <c r="ROB70" s="487"/>
      <c r="ROC70" s="485"/>
      <c r="ROD70" s="486"/>
      <c r="ROE70" s="486"/>
      <c r="ROF70" s="486"/>
      <c r="ROG70" s="486"/>
      <c r="ROH70" s="486"/>
      <c r="ROI70" s="486"/>
      <c r="ROJ70" s="487"/>
      <c r="ROK70" s="485"/>
      <c r="ROL70" s="486"/>
      <c r="ROM70" s="486"/>
      <c r="RON70" s="486"/>
      <c r="ROO70" s="486"/>
      <c r="ROP70" s="486"/>
      <c r="ROQ70" s="486"/>
      <c r="ROR70" s="487"/>
      <c r="ROS70" s="485"/>
      <c r="ROT70" s="486"/>
      <c r="ROU70" s="486"/>
      <c r="ROV70" s="486"/>
      <c r="ROW70" s="486"/>
      <c r="ROX70" s="486"/>
      <c r="ROY70" s="486"/>
      <c r="ROZ70" s="487"/>
      <c r="RPA70" s="485"/>
      <c r="RPB70" s="486"/>
      <c r="RPC70" s="486"/>
      <c r="RPD70" s="486"/>
      <c r="RPE70" s="486"/>
      <c r="RPF70" s="486"/>
      <c r="RPG70" s="486"/>
      <c r="RPH70" s="487"/>
      <c r="RPI70" s="485"/>
      <c r="RPJ70" s="486"/>
      <c r="RPK70" s="486"/>
      <c r="RPL70" s="486"/>
      <c r="RPM70" s="486"/>
      <c r="RPN70" s="486"/>
      <c r="RPO70" s="486"/>
      <c r="RPP70" s="487"/>
      <c r="RPQ70" s="485"/>
      <c r="RPR70" s="486"/>
      <c r="RPS70" s="486"/>
      <c r="RPT70" s="486"/>
      <c r="RPU70" s="486"/>
      <c r="RPV70" s="486"/>
      <c r="RPW70" s="486"/>
      <c r="RPX70" s="487"/>
      <c r="RPY70" s="485"/>
      <c r="RPZ70" s="486"/>
      <c r="RQA70" s="486"/>
      <c r="RQB70" s="486"/>
      <c r="RQC70" s="486"/>
      <c r="RQD70" s="486"/>
      <c r="RQE70" s="486"/>
      <c r="RQF70" s="487"/>
      <c r="RQG70" s="485"/>
      <c r="RQH70" s="486"/>
      <c r="RQI70" s="486"/>
      <c r="RQJ70" s="486"/>
      <c r="RQK70" s="486"/>
      <c r="RQL70" s="486"/>
      <c r="RQM70" s="486"/>
      <c r="RQN70" s="487"/>
      <c r="RQO70" s="485"/>
      <c r="RQP70" s="486"/>
      <c r="RQQ70" s="486"/>
      <c r="RQR70" s="486"/>
      <c r="RQS70" s="486"/>
      <c r="RQT70" s="486"/>
      <c r="RQU70" s="486"/>
      <c r="RQV70" s="487"/>
      <c r="RQW70" s="485"/>
      <c r="RQX70" s="486"/>
      <c r="RQY70" s="486"/>
      <c r="RQZ70" s="486"/>
      <c r="RRA70" s="486"/>
      <c r="RRB70" s="486"/>
      <c r="RRC70" s="486"/>
      <c r="RRD70" s="487"/>
      <c r="RRE70" s="485"/>
      <c r="RRF70" s="486"/>
      <c r="RRG70" s="486"/>
      <c r="RRH70" s="486"/>
      <c r="RRI70" s="486"/>
      <c r="RRJ70" s="486"/>
      <c r="RRK70" s="486"/>
      <c r="RRL70" s="487"/>
      <c r="RRM70" s="485"/>
      <c r="RRN70" s="486"/>
      <c r="RRO70" s="486"/>
      <c r="RRP70" s="486"/>
      <c r="RRQ70" s="486"/>
      <c r="RRR70" s="486"/>
      <c r="RRS70" s="486"/>
      <c r="RRT70" s="487"/>
      <c r="RRU70" s="485"/>
      <c r="RRV70" s="486"/>
      <c r="RRW70" s="486"/>
      <c r="RRX70" s="486"/>
      <c r="RRY70" s="486"/>
      <c r="RRZ70" s="486"/>
      <c r="RSA70" s="486"/>
      <c r="RSB70" s="487"/>
      <c r="RSC70" s="485"/>
      <c r="RSD70" s="486"/>
      <c r="RSE70" s="486"/>
      <c r="RSF70" s="486"/>
      <c r="RSG70" s="486"/>
      <c r="RSH70" s="486"/>
      <c r="RSI70" s="486"/>
      <c r="RSJ70" s="487"/>
      <c r="RSK70" s="485"/>
      <c r="RSL70" s="486"/>
      <c r="RSM70" s="486"/>
      <c r="RSN70" s="486"/>
      <c r="RSO70" s="486"/>
      <c r="RSP70" s="486"/>
      <c r="RSQ70" s="486"/>
      <c r="RSR70" s="487"/>
      <c r="RSS70" s="485"/>
      <c r="RST70" s="486"/>
      <c r="RSU70" s="486"/>
      <c r="RSV70" s="486"/>
      <c r="RSW70" s="486"/>
      <c r="RSX70" s="486"/>
      <c r="RSY70" s="486"/>
      <c r="RSZ70" s="487"/>
      <c r="RTA70" s="485"/>
      <c r="RTB70" s="486"/>
      <c r="RTC70" s="486"/>
      <c r="RTD70" s="486"/>
      <c r="RTE70" s="486"/>
      <c r="RTF70" s="486"/>
      <c r="RTG70" s="486"/>
      <c r="RTH70" s="487"/>
      <c r="RTI70" s="485"/>
      <c r="RTJ70" s="486"/>
      <c r="RTK70" s="486"/>
      <c r="RTL70" s="486"/>
      <c r="RTM70" s="486"/>
      <c r="RTN70" s="486"/>
      <c r="RTO70" s="486"/>
      <c r="RTP70" s="487"/>
      <c r="RTQ70" s="485"/>
      <c r="RTR70" s="486"/>
      <c r="RTS70" s="486"/>
      <c r="RTT70" s="486"/>
      <c r="RTU70" s="486"/>
      <c r="RTV70" s="486"/>
      <c r="RTW70" s="486"/>
      <c r="RTX70" s="487"/>
      <c r="RTY70" s="485"/>
      <c r="RTZ70" s="486"/>
      <c r="RUA70" s="486"/>
      <c r="RUB70" s="486"/>
      <c r="RUC70" s="486"/>
      <c r="RUD70" s="486"/>
      <c r="RUE70" s="486"/>
      <c r="RUF70" s="487"/>
      <c r="RUG70" s="485"/>
      <c r="RUH70" s="486"/>
      <c r="RUI70" s="486"/>
      <c r="RUJ70" s="486"/>
      <c r="RUK70" s="486"/>
      <c r="RUL70" s="486"/>
      <c r="RUM70" s="486"/>
      <c r="RUN70" s="487"/>
      <c r="RUO70" s="485"/>
      <c r="RUP70" s="486"/>
      <c r="RUQ70" s="486"/>
      <c r="RUR70" s="486"/>
      <c r="RUS70" s="486"/>
      <c r="RUT70" s="486"/>
      <c r="RUU70" s="486"/>
      <c r="RUV70" s="487"/>
      <c r="RUW70" s="485"/>
      <c r="RUX70" s="486"/>
      <c r="RUY70" s="486"/>
      <c r="RUZ70" s="486"/>
      <c r="RVA70" s="486"/>
      <c r="RVB70" s="486"/>
      <c r="RVC70" s="486"/>
      <c r="RVD70" s="487"/>
      <c r="RVE70" s="485"/>
      <c r="RVF70" s="486"/>
      <c r="RVG70" s="486"/>
      <c r="RVH70" s="486"/>
      <c r="RVI70" s="486"/>
      <c r="RVJ70" s="486"/>
      <c r="RVK70" s="486"/>
      <c r="RVL70" s="487"/>
      <c r="RVM70" s="485"/>
      <c r="RVN70" s="486"/>
      <c r="RVO70" s="486"/>
      <c r="RVP70" s="486"/>
      <c r="RVQ70" s="486"/>
      <c r="RVR70" s="486"/>
      <c r="RVS70" s="486"/>
      <c r="RVT70" s="487"/>
      <c r="RVU70" s="485"/>
      <c r="RVV70" s="486"/>
      <c r="RVW70" s="486"/>
      <c r="RVX70" s="486"/>
      <c r="RVY70" s="486"/>
      <c r="RVZ70" s="486"/>
      <c r="RWA70" s="486"/>
      <c r="RWB70" s="487"/>
      <c r="RWC70" s="485"/>
      <c r="RWD70" s="486"/>
      <c r="RWE70" s="486"/>
      <c r="RWF70" s="486"/>
      <c r="RWG70" s="486"/>
      <c r="RWH70" s="486"/>
      <c r="RWI70" s="486"/>
      <c r="RWJ70" s="487"/>
      <c r="RWK70" s="485"/>
      <c r="RWL70" s="486"/>
      <c r="RWM70" s="486"/>
      <c r="RWN70" s="486"/>
      <c r="RWO70" s="486"/>
      <c r="RWP70" s="486"/>
      <c r="RWQ70" s="486"/>
      <c r="RWR70" s="487"/>
      <c r="RWS70" s="485"/>
      <c r="RWT70" s="486"/>
      <c r="RWU70" s="486"/>
      <c r="RWV70" s="486"/>
      <c r="RWW70" s="486"/>
      <c r="RWX70" s="486"/>
      <c r="RWY70" s="486"/>
      <c r="RWZ70" s="487"/>
      <c r="RXA70" s="485"/>
      <c r="RXB70" s="486"/>
      <c r="RXC70" s="486"/>
      <c r="RXD70" s="486"/>
      <c r="RXE70" s="486"/>
      <c r="RXF70" s="486"/>
      <c r="RXG70" s="486"/>
      <c r="RXH70" s="487"/>
      <c r="RXI70" s="485"/>
      <c r="RXJ70" s="486"/>
      <c r="RXK70" s="486"/>
      <c r="RXL70" s="486"/>
      <c r="RXM70" s="486"/>
      <c r="RXN70" s="486"/>
      <c r="RXO70" s="486"/>
      <c r="RXP70" s="487"/>
      <c r="RXQ70" s="485"/>
      <c r="RXR70" s="486"/>
      <c r="RXS70" s="486"/>
      <c r="RXT70" s="486"/>
      <c r="RXU70" s="486"/>
      <c r="RXV70" s="486"/>
      <c r="RXW70" s="486"/>
      <c r="RXX70" s="487"/>
      <c r="RXY70" s="485"/>
      <c r="RXZ70" s="486"/>
      <c r="RYA70" s="486"/>
      <c r="RYB70" s="486"/>
      <c r="RYC70" s="486"/>
      <c r="RYD70" s="486"/>
      <c r="RYE70" s="486"/>
      <c r="RYF70" s="487"/>
      <c r="RYG70" s="485"/>
      <c r="RYH70" s="486"/>
      <c r="RYI70" s="486"/>
      <c r="RYJ70" s="486"/>
      <c r="RYK70" s="486"/>
      <c r="RYL70" s="486"/>
      <c r="RYM70" s="486"/>
      <c r="RYN70" s="487"/>
      <c r="RYO70" s="485"/>
      <c r="RYP70" s="486"/>
      <c r="RYQ70" s="486"/>
      <c r="RYR70" s="486"/>
      <c r="RYS70" s="486"/>
      <c r="RYT70" s="486"/>
      <c r="RYU70" s="486"/>
      <c r="RYV70" s="487"/>
      <c r="RYW70" s="485"/>
      <c r="RYX70" s="486"/>
      <c r="RYY70" s="486"/>
      <c r="RYZ70" s="486"/>
      <c r="RZA70" s="486"/>
      <c r="RZB70" s="486"/>
      <c r="RZC70" s="486"/>
      <c r="RZD70" s="487"/>
      <c r="RZE70" s="485"/>
      <c r="RZF70" s="486"/>
      <c r="RZG70" s="486"/>
      <c r="RZH70" s="486"/>
      <c r="RZI70" s="486"/>
      <c r="RZJ70" s="486"/>
      <c r="RZK70" s="486"/>
      <c r="RZL70" s="487"/>
      <c r="RZM70" s="485"/>
      <c r="RZN70" s="486"/>
      <c r="RZO70" s="486"/>
      <c r="RZP70" s="486"/>
      <c r="RZQ70" s="486"/>
      <c r="RZR70" s="486"/>
      <c r="RZS70" s="486"/>
      <c r="RZT70" s="487"/>
      <c r="RZU70" s="485"/>
      <c r="RZV70" s="486"/>
      <c r="RZW70" s="486"/>
      <c r="RZX70" s="486"/>
      <c r="RZY70" s="486"/>
      <c r="RZZ70" s="486"/>
      <c r="SAA70" s="486"/>
      <c r="SAB70" s="487"/>
      <c r="SAC70" s="485"/>
      <c r="SAD70" s="486"/>
      <c r="SAE70" s="486"/>
      <c r="SAF70" s="486"/>
      <c r="SAG70" s="486"/>
      <c r="SAH70" s="486"/>
      <c r="SAI70" s="486"/>
      <c r="SAJ70" s="487"/>
      <c r="SAK70" s="485"/>
      <c r="SAL70" s="486"/>
      <c r="SAM70" s="486"/>
      <c r="SAN70" s="486"/>
      <c r="SAO70" s="486"/>
      <c r="SAP70" s="486"/>
      <c r="SAQ70" s="486"/>
      <c r="SAR70" s="487"/>
      <c r="SAS70" s="485"/>
      <c r="SAT70" s="486"/>
      <c r="SAU70" s="486"/>
      <c r="SAV70" s="486"/>
      <c r="SAW70" s="486"/>
      <c r="SAX70" s="486"/>
      <c r="SAY70" s="486"/>
      <c r="SAZ70" s="487"/>
      <c r="SBA70" s="485"/>
      <c r="SBB70" s="486"/>
      <c r="SBC70" s="486"/>
      <c r="SBD70" s="486"/>
      <c r="SBE70" s="486"/>
      <c r="SBF70" s="486"/>
      <c r="SBG70" s="486"/>
      <c r="SBH70" s="487"/>
      <c r="SBI70" s="485"/>
      <c r="SBJ70" s="486"/>
      <c r="SBK70" s="486"/>
      <c r="SBL70" s="486"/>
      <c r="SBM70" s="486"/>
      <c r="SBN70" s="486"/>
      <c r="SBO70" s="486"/>
      <c r="SBP70" s="487"/>
      <c r="SBQ70" s="485"/>
      <c r="SBR70" s="486"/>
      <c r="SBS70" s="486"/>
      <c r="SBT70" s="486"/>
      <c r="SBU70" s="486"/>
      <c r="SBV70" s="486"/>
      <c r="SBW70" s="486"/>
      <c r="SBX70" s="487"/>
      <c r="SBY70" s="485"/>
      <c r="SBZ70" s="486"/>
      <c r="SCA70" s="486"/>
      <c r="SCB70" s="486"/>
      <c r="SCC70" s="486"/>
      <c r="SCD70" s="486"/>
      <c r="SCE70" s="486"/>
      <c r="SCF70" s="487"/>
      <c r="SCG70" s="485"/>
      <c r="SCH70" s="486"/>
      <c r="SCI70" s="486"/>
      <c r="SCJ70" s="486"/>
      <c r="SCK70" s="486"/>
      <c r="SCL70" s="486"/>
      <c r="SCM70" s="486"/>
      <c r="SCN70" s="487"/>
      <c r="SCO70" s="485"/>
      <c r="SCP70" s="486"/>
      <c r="SCQ70" s="486"/>
      <c r="SCR70" s="486"/>
      <c r="SCS70" s="486"/>
      <c r="SCT70" s="486"/>
      <c r="SCU70" s="486"/>
      <c r="SCV70" s="487"/>
      <c r="SCW70" s="485"/>
      <c r="SCX70" s="486"/>
      <c r="SCY70" s="486"/>
      <c r="SCZ70" s="486"/>
      <c r="SDA70" s="486"/>
      <c r="SDB70" s="486"/>
      <c r="SDC70" s="486"/>
      <c r="SDD70" s="487"/>
      <c r="SDE70" s="485"/>
      <c r="SDF70" s="486"/>
      <c r="SDG70" s="486"/>
      <c r="SDH70" s="486"/>
      <c r="SDI70" s="486"/>
      <c r="SDJ70" s="486"/>
      <c r="SDK70" s="486"/>
      <c r="SDL70" s="487"/>
      <c r="SDM70" s="485"/>
      <c r="SDN70" s="486"/>
      <c r="SDO70" s="486"/>
      <c r="SDP70" s="486"/>
      <c r="SDQ70" s="486"/>
      <c r="SDR70" s="486"/>
      <c r="SDS70" s="486"/>
      <c r="SDT70" s="487"/>
      <c r="SDU70" s="485"/>
      <c r="SDV70" s="486"/>
      <c r="SDW70" s="486"/>
      <c r="SDX70" s="486"/>
      <c r="SDY70" s="486"/>
      <c r="SDZ70" s="486"/>
      <c r="SEA70" s="486"/>
      <c r="SEB70" s="487"/>
      <c r="SEC70" s="485"/>
      <c r="SED70" s="486"/>
      <c r="SEE70" s="486"/>
      <c r="SEF70" s="486"/>
      <c r="SEG70" s="486"/>
      <c r="SEH70" s="486"/>
      <c r="SEI70" s="486"/>
      <c r="SEJ70" s="487"/>
      <c r="SEK70" s="485"/>
      <c r="SEL70" s="486"/>
      <c r="SEM70" s="486"/>
      <c r="SEN70" s="486"/>
      <c r="SEO70" s="486"/>
      <c r="SEP70" s="486"/>
      <c r="SEQ70" s="486"/>
      <c r="SER70" s="487"/>
      <c r="SES70" s="485"/>
      <c r="SET70" s="486"/>
      <c r="SEU70" s="486"/>
      <c r="SEV70" s="486"/>
      <c r="SEW70" s="486"/>
      <c r="SEX70" s="486"/>
      <c r="SEY70" s="486"/>
      <c r="SEZ70" s="487"/>
      <c r="SFA70" s="485"/>
      <c r="SFB70" s="486"/>
      <c r="SFC70" s="486"/>
      <c r="SFD70" s="486"/>
      <c r="SFE70" s="486"/>
      <c r="SFF70" s="486"/>
      <c r="SFG70" s="486"/>
      <c r="SFH70" s="487"/>
      <c r="SFI70" s="485"/>
      <c r="SFJ70" s="486"/>
      <c r="SFK70" s="486"/>
      <c r="SFL70" s="486"/>
      <c r="SFM70" s="486"/>
      <c r="SFN70" s="486"/>
      <c r="SFO70" s="486"/>
      <c r="SFP70" s="487"/>
      <c r="SFQ70" s="485"/>
      <c r="SFR70" s="486"/>
      <c r="SFS70" s="486"/>
      <c r="SFT70" s="486"/>
      <c r="SFU70" s="486"/>
      <c r="SFV70" s="486"/>
      <c r="SFW70" s="486"/>
      <c r="SFX70" s="487"/>
      <c r="SFY70" s="485"/>
      <c r="SFZ70" s="486"/>
      <c r="SGA70" s="486"/>
      <c r="SGB70" s="486"/>
      <c r="SGC70" s="486"/>
      <c r="SGD70" s="486"/>
      <c r="SGE70" s="486"/>
      <c r="SGF70" s="487"/>
      <c r="SGG70" s="485"/>
      <c r="SGH70" s="486"/>
      <c r="SGI70" s="486"/>
      <c r="SGJ70" s="486"/>
      <c r="SGK70" s="486"/>
      <c r="SGL70" s="486"/>
      <c r="SGM70" s="486"/>
      <c r="SGN70" s="487"/>
      <c r="SGO70" s="485"/>
      <c r="SGP70" s="486"/>
      <c r="SGQ70" s="486"/>
      <c r="SGR70" s="486"/>
      <c r="SGS70" s="486"/>
      <c r="SGT70" s="486"/>
      <c r="SGU70" s="486"/>
      <c r="SGV70" s="487"/>
      <c r="SGW70" s="485"/>
      <c r="SGX70" s="486"/>
      <c r="SGY70" s="486"/>
      <c r="SGZ70" s="486"/>
      <c r="SHA70" s="486"/>
      <c r="SHB70" s="486"/>
      <c r="SHC70" s="486"/>
      <c r="SHD70" s="487"/>
      <c r="SHE70" s="485"/>
      <c r="SHF70" s="486"/>
      <c r="SHG70" s="486"/>
      <c r="SHH70" s="486"/>
      <c r="SHI70" s="486"/>
      <c r="SHJ70" s="486"/>
      <c r="SHK70" s="486"/>
      <c r="SHL70" s="487"/>
      <c r="SHM70" s="485"/>
      <c r="SHN70" s="486"/>
      <c r="SHO70" s="486"/>
      <c r="SHP70" s="486"/>
      <c r="SHQ70" s="486"/>
      <c r="SHR70" s="486"/>
      <c r="SHS70" s="486"/>
      <c r="SHT70" s="487"/>
      <c r="SHU70" s="485"/>
      <c r="SHV70" s="486"/>
      <c r="SHW70" s="486"/>
      <c r="SHX70" s="486"/>
      <c r="SHY70" s="486"/>
      <c r="SHZ70" s="486"/>
      <c r="SIA70" s="486"/>
      <c r="SIB70" s="487"/>
      <c r="SIC70" s="485"/>
      <c r="SID70" s="486"/>
      <c r="SIE70" s="486"/>
      <c r="SIF70" s="486"/>
      <c r="SIG70" s="486"/>
      <c r="SIH70" s="486"/>
      <c r="SII70" s="486"/>
      <c r="SIJ70" s="487"/>
      <c r="SIK70" s="485"/>
      <c r="SIL70" s="486"/>
      <c r="SIM70" s="486"/>
      <c r="SIN70" s="486"/>
      <c r="SIO70" s="486"/>
      <c r="SIP70" s="486"/>
      <c r="SIQ70" s="486"/>
      <c r="SIR70" s="487"/>
      <c r="SIS70" s="485"/>
      <c r="SIT70" s="486"/>
      <c r="SIU70" s="486"/>
      <c r="SIV70" s="486"/>
      <c r="SIW70" s="486"/>
      <c r="SIX70" s="486"/>
      <c r="SIY70" s="486"/>
      <c r="SIZ70" s="487"/>
      <c r="SJA70" s="485"/>
      <c r="SJB70" s="486"/>
      <c r="SJC70" s="486"/>
      <c r="SJD70" s="486"/>
      <c r="SJE70" s="486"/>
      <c r="SJF70" s="486"/>
      <c r="SJG70" s="486"/>
      <c r="SJH70" s="487"/>
      <c r="SJI70" s="485"/>
      <c r="SJJ70" s="486"/>
      <c r="SJK70" s="486"/>
      <c r="SJL70" s="486"/>
      <c r="SJM70" s="486"/>
      <c r="SJN70" s="486"/>
      <c r="SJO70" s="486"/>
      <c r="SJP70" s="487"/>
      <c r="SJQ70" s="485"/>
      <c r="SJR70" s="486"/>
      <c r="SJS70" s="486"/>
      <c r="SJT70" s="486"/>
      <c r="SJU70" s="486"/>
      <c r="SJV70" s="486"/>
      <c r="SJW70" s="486"/>
      <c r="SJX70" s="487"/>
      <c r="SJY70" s="485"/>
      <c r="SJZ70" s="486"/>
      <c r="SKA70" s="486"/>
      <c r="SKB70" s="486"/>
      <c r="SKC70" s="486"/>
      <c r="SKD70" s="486"/>
      <c r="SKE70" s="486"/>
      <c r="SKF70" s="487"/>
      <c r="SKG70" s="485"/>
      <c r="SKH70" s="486"/>
      <c r="SKI70" s="486"/>
      <c r="SKJ70" s="486"/>
      <c r="SKK70" s="486"/>
      <c r="SKL70" s="486"/>
      <c r="SKM70" s="486"/>
      <c r="SKN70" s="487"/>
      <c r="SKO70" s="485"/>
      <c r="SKP70" s="486"/>
      <c r="SKQ70" s="486"/>
      <c r="SKR70" s="486"/>
      <c r="SKS70" s="486"/>
      <c r="SKT70" s="486"/>
      <c r="SKU70" s="486"/>
      <c r="SKV70" s="487"/>
      <c r="SKW70" s="485"/>
      <c r="SKX70" s="486"/>
      <c r="SKY70" s="486"/>
      <c r="SKZ70" s="486"/>
      <c r="SLA70" s="486"/>
      <c r="SLB70" s="486"/>
      <c r="SLC70" s="486"/>
      <c r="SLD70" s="487"/>
      <c r="SLE70" s="485"/>
      <c r="SLF70" s="486"/>
      <c r="SLG70" s="486"/>
      <c r="SLH70" s="486"/>
      <c r="SLI70" s="486"/>
      <c r="SLJ70" s="486"/>
      <c r="SLK70" s="486"/>
      <c r="SLL70" s="487"/>
      <c r="SLM70" s="485"/>
      <c r="SLN70" s="486"/>
      <c r="SLO70" s="486"/>
      <c r="SLP70" s="486"/>
      <c r="SLQ70" s="486"/>
      <c r="SLR70" s="486"/>
      <c r="SLS70" s="486"/>
      <c r="SLT70" s="487"/>
      <c r="SLU70" s="485"/>
      <c r="SLV70" s="486"/>
      <c r="SLW70" s="486"/>
      <c r="SLX70" s="486"/>
      <c r="SLY70" s="486"/>
      <c r="SLZ70" s="486"/>
      <c r="SMA70" s="486"/>
      <c r="SMB70" s="487"/>
      <c r="SMC70" s="485"/>
      <c r="SMD70" s="486"/>
      <c r="SME70" s="486"/>
      <c r="SMF70" s="486"/>
      <c r="SMG70" s="486"/>
      <c r="SMH70" s="486"/>
      <c r="SMI70" s="486"/>
      <c r="SMJ70" s="487"/>
      <c r="SMK70" s="485"/>
      <c r="SML70" s="486"/>
      <c r="SMM70" s="486"/>
      <c r="SMN70" s="486"/>
      <c r="SMO70" s="486"/>
      <c r="SMP70" s="486"/>
      <c r="SMQ70" s="486"/>
      <c r="SMR70" s="487"/>
      <c r="SMS70" s="485"/>
      <c r="SMT70" s="486"/>
      <c r="SMU70" s="486"/>
      <c r="SMV70" s="486"/>
      <c r="SMW70" s="486"/>
      <c r="SMX70" s="486"/>
      <c r="SMY70" s="486"/>
      <c r="SMZ70" s="487"/>
      <c r="SNA70" s="485"/>
      <c r="SNB70" s="486"/>
      <c r="SNC70" s="486"/>
      <c r="SND70" s="486"/>
      <c r="SNE70" s="486"/>
      <c r="SNF70" s="486"/>
      <c r="SNG70" s="486"/>
      <c r="SNH70" s="487"/>
      <c r="SNI70" s="485"/>
      <c r="SNJ70" s="486"/>
      <c r="SNK70" s="486"/>
      <c r="SNL70" s="486"/>
      <c r="SNM70" s="486"/>
      <c r="SNN70" s="486"/>
      <c r="SNO70" s="486"/>
      <c r="SNP70" s="487"/>
      <c r="SNQ70" s="485"/>
      <c r="SNR70" s="486"/>
      <c r="SNS70" s="486"/>
      <c r="SNT70" s="486"/>
      <c r="SNU70" s="486"/>
      <c r="SNV70" s="486"/>
      <c r="SNW70" s="486"/>
      <c r="SNX70" s="487"/>
      <c r="SNY70" s="485"/>
      <c r="SNZ70" s="486"/>
      <c r="SOA70" s="486"/>
      <c r="SOB70" s="486"/>
      <c r="SOC70" s="486"/>
      <c r="SOD70" s="486"/>
      <c r="SOE70" s="486"/>
      <c r="SOF70" s="487"/>
      <c r="SOG70" s="485"/>
      <c r="SOH70" s="486"/>
      <c r="SOI70" s="486"/>
      <c r="SOJ70" s="486"/>
      <c r="SOK70" s="486"/>
      <c r="SOL70" s="486"/>
      <c r="SOM70" s="486"/>
      <c r="SON70" s="487"/>
      <c r="SOO70" s="485"/>
      <c r="SOP70" s="486"/>
      <c r="SOQ70" s="486"/>
      <c r="SOR70" s="486"/>
      <c r="SOS70" s="486"/>
      <c r="SOT70" s="486"/>
      <c r="SOU70" s="486"/>
      <c r="SOV70" s="487"/>
      <c r="SOW70" s="485"/>
      <c r="SOX70" s="486"/>
      <c r="SOY70" s="486"/>
      <c r="SOZ70" s="486"/>
      <c r="SPA70" s="486"/>
      <c r="SPB70" s="486"/>
      <c r="SPC70" s="486"/>
      <c r="SPD70" s="487"/>
      <c r="SPE70" s="485"/>
      <c r="SPF70" s="486"/>
      <c r="SPG70" s="486"/>
      <c r="SPH70" s="486"/>
      <c r="SPI70" s="486"/>
      <c r="SPJ70" s="486"/>
      <c r="SPK70" s="486"/>
      <c r="SPL70" s="487"/>
      <c r="SPM70" s="485"/>
      <c r="SPN70" s="486"/>
      <c r="SPO70" s="486"/>
      <c r="SPP70" s="486"/>
      <c r="SPQ70" s="486"/>
      <c r="SPR70" s="486"/>
      <c r="SPS70" s="486"/>
      <c r="SPT70" s="487"/>
      <c r="SPU70" s="485"/>
      <c r="SPV70" s="486"/>
      <c r="SPW70" s="486"/>
      <c r="SPX70" s="486"/>
      <c r="SPY70" s="486"/>
      <c r="SPZ70" s="486"/>
      <c r="SQA70" s="486"/>
      <c r="SQB70" s="487"/>
      <c r="SQC70" s="485"/>
      <c r="SQD70" s="486"/>
      <c r="SQE70" s="486"/>
      <c r="SQF70" s="486"/>
      <c r="SQG70" s="486"/>
      <c r="SQH70" s="486"/>
      <c r="SQI70" s="486"/>
      <c r="SQJ70" s="487"/>
      <c r="SQK70" s="485"/>
      <c r="SQL70" s="486"/>
      <c r="SQM70" s="486"/>
      <c r="SQN70" s="486"/>
      <c r="SQO70" s="486"/>
      <c r="SQP70" s="486"/>
      <c r="SQQ70" s="486"/>
      <c r="SQR70" s="487"/>
      <c r="SQS70" s="485"/>
      <c r="SQT70" s="486"/>
      <c r="SQU70" s="486"/>
      <c r="SQV70" s="486"/>
      <c r="SQW70" s="486"/>
      <c r="SQX70" s="486"/>
      <c r="SQY70" s="486"/>
      <c r="SQZ70" s="487"/>
      <c r="SRA70" s="485"/>
      <c r="SRB70" s="486"/>
      <c r="SRC70" s="486"/>
      <c r="SRD70" s="486"/>
      <c r="SRE70" s="486"/>
      <c r="SRF70" s="486"/>
      <c r="SRG70" s="486"/>
      <c r="SRH70" s="487"/>
      <c r="SRI70" s="485"/>
      <c r="SRJ70" s="486"/>
      <c r="SRK70" s="486"/>
      <c r="SRL70" s="486"/>
      <c r="SRM70" s="486"/>
      <c r="SRN70" s="486"/>
      <c r="SRO70" s="486"/>
      <c r="SRP70" s="487"/>
      <c r="SRQ70" s="485"/>
      <c r="SRR70" s="486"/>
      <c r="SRS70" s="486"/>
      <c r="SRT70" s="486"/>
      <c r="SRU70" s="486"/>
      <c r="SRV70" s="486"/>
      <c r="SRW70" s="486"/>
      <c r="SRX70" s="487"/>
      <c r="SRY70" s="485"/>
      <c r="SRZ70" s="486"/>
      <c r="SSA70" s="486"/>
      <c r="SSB70" s="486"/>
      <c r="SSC70" s="486"/>
      <c r="SSD70" s="486"/>
      <c r="SSE70" s="486"/>
      <c r="SSF70" s="487"/>
      <c r="SSG70" s="485"/>
      <c r="SSH70" s="486"/>
      <c r="SSI70" s="486"/>
      <c r="SSJ70" s="486"/>
      <c r="SSK70" s="486"/>
      <c r="SSL70" s="486"/>
      <c r="SSM70" s="486"/>
      <c r="SSN70" s="487"/>
      <c r="SSO70" s="485"/>
      <c r="SSP70" s="486"/>
      <c r="SSQ70" s="486"/>
      <c r="SSR70" s="486"/>
      <c r="SSS70" s="486"/>
      <c r="SST70" s="486"/>
      <c r="SSU70" s="486"/>
      <c r="SSV70" s="487"/>
      <c r="SSW70" s="485"/>
      <c r="SSX70" s="486"/>
      <c r="SSY70" s="486"/>
      <c r="SSZ70" s="486"/>
      <c r="STA70" s="486"/>
      <c r="STB70" s="486"/>
      <c r="STC70" s="486"/>
      <c r="STD70" s="487"/>
      <c r="STE70" s="485"/>
      <c r="STF70" s="486"/>
      <c r="STG70" s="486"/>
      <c r="STH70" s="486"/>
      <c r="STI70" s="486"/>
      <c r="STJ70" s="486"/>
      <c r="STK70" s="486"/>
      <c r="STL70" s="487"/>
      <c r="STM70" s="485"/>
      <c r="STN70" s="486"/>
      <c r="STO70" s="486"/>
      <c r="STP70" s="486"/>
      <c r="STQ70" s="486"/>
      <c r="STR70" s="486"/>
      <c r="STS70" s="486"/>
      <c r="STT70" s="487"/>
      <c r="STU70" s="485"/>
      <c r="STV70" s="486"/>
      <c r="STW70" s="486"/>
      <c r="STX70" s="486"/>
      <c r="STY70" s="486"/>
      <c r="STZ70" s="486"/>
      <c r="SUA70" s="486"/>
      <c r="SUB70" s="487"/>
      <c r="SUC70" s="485"/>
      <c r="SUD70" s="486"/>
      <c r="SUE70" s="486"/>
      <c r="SUF70" s="486"/>
      <c r="SUG70" s="486"/>
      <c r="SUH70" s="486"/>
      <c r="SUI70" s="486"/>
      <c r="SUJ70" s="487"/>
      <c r="SUK70" s="485"/>
      <c r="SUL70" s="486"/>
      <c r="SUM70" s="486"/>
      <c r="SUN70" s="486"/>
      <c r="SUO70" s="486"/>
      <c r="SUP70" s="486"/>
      <c r="SUQ70" s="486"/>
      <c r="SUR70" s="487"/>
      <c r="SUS70" s="485"/>
      <c r="SUT70" s="486"/>
      <c r="SUU70" s="486"/>
      <c r="SUV70" s="486"/>
      <c r="SUW70" s="486"/>
      <c r="SUX70" s="486"/>
      <c r="SUY70" s="486"/>
      <c r="SUZ70" s="487"/>
      <c r="SVA70" s="485"/>
      <c r="SVB70" s="486"/>
      <c r="SVC70" s="486"/>
      <c r="SVD70" s="486"/>
      <c r="SVE70" s="486"/>
      <c r="SVF70" s="486"/>
      <c r="SVG70" s="486"/>
      <c r="SVH70" s="487"/>
      <c r="SVI70" s="485"/>
      <c r="SVJ70" s="486"/>
      <c r="SVK70" s="486"/>
      <c r="SVL70" s="486"/>
      <c r="SVM70" s="486"/>
      <c r="SVN70" s="486"/>
      <c r="SVO70" s="486"/>
      <c r="SVP70" s="487"/>
      <c r="SVQ70" s="485"/>
      <c r="SVR70" s="486"/>
      <c r="SVS70" s="486"/>
      <c r="SVT70" s="486"/>
      <c r="SVU70" s="486"/>
      <c r="SVV70" s="486"/>
      <c r="SVW70" s="486"/>
      <c r="SVX70" s="487"/>
      <c r="SVY70" s="485"/>
      <c r="SVZ70" s="486"/>
      <c r="SWA70" s="486"/>
      <c r="SWB70" s="486"/>
      <c r="SWC70" s="486"/>
      <c r="SWD70" s="486"/>
      <c r="SWE70" s="486"/>
      <c r="SWF70" s="487"/>
      <c r="SWG70" s="485"/>
      <c r="SWH70" s="486"/>
      <c r="SWI70" s="486"/>
      <c r="SWJ70" s="486"/>
      <c r="SWK70" s="486"/>
      <c r="SWL70" s="486"/>
      <c r="SWM70" s="486"/>
      <c r="SWN70" s="487"/>
      <c r="SWO70" s="485"/>
      <c r="SWP70" s="486"/>
      <c r="SWQ70" s="486"/>
      <c r="SWR70" s="486"/>
      <c r="SWS70" s="486"/>
      <c r="SWT70" s="486"/>
      <c r="SWU70" s="486"/>
      <c r="SWV70" s="487"/>
      <c r="SWW70" s="485"/>
      <c r="SWX70" s="486"/>
      <c r="SWY70" s="486"/>
      <c r="SWZ70" s="486"/>
      <c r="SXA70" s="486"/>
      <c r="SXB70" s="486"/>
      <c r="SXC70" s="486"/>
      <c r="SXD70" s="487"/>
      <c r="SXE70" s="485"/>
      <c r="SXF70" s="486"/>
      <c r="SXG70" s="486"/>
      <c r="SXH70" s="486"/>
      <c r="SXI70" s="486"/>
      <c r="SXJ70" s="486"/>
      <c r="SXK70" s="486"/>
      <c r="SXL70" s="487"/>
      <c r="SXM70" s="485"/>
      <c r="SXN70" s="486"/>
      <c r="SXO70" s="486"/>
      <c r="SXP70" s="486"/>
      <c r="SXQ70" s="486"/>
      <c r="SXR70" s="486"/>
      <c r="SXS70" s="486"/>
      <c r="SXT70" s="487"/>
      <c r="SXU70" s="485"/>
      <c r="SXV70" s="486"/>
      <c r="SXW70" s="486"/>
      <c r="SXX70" s="486"/>
      <c r="SXY70" s="486"/>
      <c r="SXZ70" s="486"/>
      <c r="SYA70" s="486"/>
      <c r="SYB70" s="487"/>
      <c r="SYC70" s="485"/>
      <c r="SYD70" s="486"/>
      <c r="SYE70" s="486"/>
      <c r="SYF70" s="486"/>
      <c r="SYG70" s="486"/>
      <c r="SYH70" s="486"/>
      <c r="SYI70" s="486"/>
      <c r="SYJ70" s="487"/>
      <c r="SYK70" s="485"/>
      <c r="SYL70" s="486"/>
      <c r="SYM70" s="486"/>
      <c r="SYN70" s="486"/>
      <c r="SYO70" s="486"/>
      <c r="SYP70" s="486"/>
      <c r="SYQ70" s="486"/>
      <c r="SYR70" s="487"/>
      <c r="SYS70" s="485"/>
      <c r="SYT70" s="486"/>
      <c r="SYU70" s="486"/>
      <c r="SYV70" s="486"/>
      <c r="SYW70" s="486"/>
      <c r="SYX70" s="486"/>
      <c r="SYY70" s="486"/>
      <c r="SYZ70" s="487"/>
      <c r="SZA70" s="485"/>
      <c r="SZB70" s="486"/>
      <c r="SZC70" s="486"/>
      <c r="SZD70" s="486"/>
      <c r="SZE70" s="486"/>
      <c r="SZF70" s="486"/>
      <c r="SZG70" s="486"/>
      <c r="SZH70" s="487"/>
      <c r="SZI70" s="485"/>
      <c r="SZJ70" s="486"/>
      <c r="SZK70" s="486"/>
      <c r="SZL70" s="486"/>
      <c r="SZM70" s="486"/>
      <c r="SZN70" s="486"/>
      <c r="SZO70" s="486"/>
      <c r="SZP70" s="487"/>
      <c r="SZQ70" s="485"/>
      <c r="SZR70" s="486"/>
      <c r="SZS70" s="486"/>
      <c r="SZT70" s="486"/>
      <c r="SZU70" s="486"/>
      <c r="SZV70" s="486"/>
      <c r="SZW70" s="486"/>
      <c r="SZX70" s="487"/>
      <c r="SZY70" s="485"/>
      <c r="SZZ70" s="486"/>
      <c r="TAA70" s="486"/>
      <c r="TAB70" s="486"/>
      <c r="TAC70" s="486"/>
      <c r="TAD70" s="486"/>
      <c r="TAE70" s="486"/>
      <c r="TAF70" s="487"/>
      <c r="TAG70" s="485"/>
      <c r="TAH70" s="486"/>
      <c r="TAI70" s="486"/>
      <c r="TAJ70" s="486"/>
      <c r="TAK70" s="486"/>
      <c r="TAL70" s="486"/>
      <c r="TAM70" s="486"/>
      <c r="TAN70" s="487"/>
      <c r="TAO70" s="485"/>
      <c r="TAP70" s="486"/>
      <c r="TAQ70" s="486"/>
      <c r="TAR70" s="486"/>
      <c r="TAS70" s="486"/>
      <c r="TAT70" s="486"/>
      <c r="TAU70" s="486"/>
      <c r="TAV70" s="487"/>
      <c r="TAW70" s="485"/>
      <c r="TAX70" s="486"/>
      <c r="TAY70" s="486"/>
      <c r="TAZ70" s="486"/>
      <c r="TBA70" s="486"/>
      <c r="TBB70" s="486"/>
      <c r="TBC70" s="486"/>
      <c r="TBD70" s="487"/>
      <c r="TBE70" s="485"/>
      <c r="TBF70" s="486"/>
      <c r="TBG70" s="486"/>
      <c r="TBH70" s="486"/>
      <c r="TBI70" s="486"/>
      <c r="TBJ70" s="486"/>
      <c r="TBK70" s="486"/>
      <c r="TBL70" s="487"/>
      <c r="TBM70" s="485"/>
      <c r="TBN70" s="486"/>
      <c r="TBO70" s="486"/>
      <c r="TBP70" s="486"/>
      <c r="TBQ70" s="486"/>
      <c r="TBR70" s="486"/>
      <c r="TBS70" s="486"/>
      <c r="TBT70" s="487"/>
      <c r="TBU70" s="485"/>
      <c r="TBV70" s="486"/>
      <c r="TBW70" s="486"/>
      <c r="TBX70" s="486"/>
      <c r="TBY70" s="486"/>
      <c r="TBZ70" s="486"/>
      <c r="TCA70" s="486"/>
      <c r="TCB70" s="487"/>
      <c r="TCC70" s="485"/>
      <c r="TCD70" s="486"/>
      <c r="TCE70" s="486"/>
      <c r="TCF70" s="486"/>
      <c r="TCG70" s="486"/>
      <c r="TCH70" s="486"/>
      <c r="TCI70" s="486"/>
      <c r="TCJ70" s="487"/>
      <c r="TCK70" s="485"/>
      <c r="TCL70" s="486"/>
      <c r="TCM70" s="486"/>
      <c r="TCN70" s="486"/>
      <c r="TCO70" s="486"/>
      <c r="TCP70" s="486"/>
      <c r="TCQ70" s="486"/>
      <c r="TCR70" s="487"/>
      <c r="TCS70" s="485"/>
      <c r="TCT70" s="486"/>
      <c r="TCU70" s="486"/>
      <c r="TCV70" s="486"/>
      <c r="TCW70" s="486"/>
      <c r="TCX70" s="486"/>
      <c r="TCY70" s="486"/>
      <c r="TCZ70" s="487"/>
      <c r="TDA70" s="485"/>
      <c r="TDB70" s="486"/>
      <c r="TDC70" s="486"/>
      <c r="TDD70" s="486"/>
      <c r="TDE70" s="486"/>
      <c r="TDF70" s="486"/>
      <c r="TDG70" s="486"/>
      <c r="TDH70" s="487"/>
      <c r="TDI70" s="485"/>
      <c r="TDJ70" s="486"/>
      <c r="TDK70" s="486"/>
      <c r="TDL70" s="486"/>
      <c r="TDM70" s="486"/>
      <c r="TDN70" s="486"/>
      <c r="TDO70" s="486"/>
      <c r="TDP70" s="487"/>
      <c r="TDQ70" s="485"/>
      <c r="TDR70" s="486"/>
      <c r="TDS70" s="486"/>
      <c r="TDT70" s="486"/>
      <c r="TDU70" s="486"/>
      <c r="TDV70" s="486"/>
      <c r="TDW70" s="486"/>
      <c r="TDX70" s="487"/>
      <c r="TDY70" s="485"/>
      <c r="TDZ70" s="486"/>
      <c r="TEA70" s="486"/>
      <c r="TEB70" s="486"/>
      <c r="TEC70" s="486"/>
      <c r="TED70" s="486"/>
      <c r="TEE70" s="486"/>
      <c r="TEF70" s="487"/>
      <c r="TEG70" s="485"/>
      <c r="TEH70" s="486"/>
      <c r="TEI70" s="486"/>
      <c r="TEJ70" s="486"/>
      <c r="TEK70" s="486"/>
      <c r="TEL70" s="486"/>
      <c r="TEM70" s="486"/>
      <c r="TEN70" s="487"/>
      <c r="TEO70" s="485"/>
      <c r="TEP70" s="486"/>
      <c r="TEQ70" s="486"/>
      <c r="TER70" s="486"/>
      <c r="TES70" s="486"/>
      <c r="TET70" s="486"/>
      <c r="TEU70" s="486"/>
      <c r="TEV70" s="487"/>
      <c r="TEW70" s="485"/>
      <c r="TEX70" s="486"/>
      <c r="TEY70" s="486"/>
      <c r="TEZ70" s="486"/>
      <c r="TFA70" s="486"/>
      <c r="TFB70" s="486"/>
      <c r="TFC70" s="486"/>
      <c r="TFD70" s="487"/>
      <c r="TFE70" s="485"/>
      <c r="TFF70" s="486"/>
      <c r="TFG70" s="486"/>
      <c r="TFH70" s="486"/>
      <c r="TFI70" s="486"/>
      <c r="TFJ70" s="486"/>
      <c r="TFK70" s="486"/>
      <c r="TFL70" s="487"/>
      <c r="TFM70" s="485"/>
      <c r="TFN70" s="486"/>
      <c r="TFO70" s="486"/>
      <c r="TFP70" s="486"/>
      <c r="TFQ70" s="486"/>
      <c r="TFR70" s="486"/>
      <c r="TFS70" s="486"/>
      <c r="TFT70" s="487"/>
      <c r="TFU70" s="485"/>
      <c r="TFV70" s="486"/>
      <c r="TFW70" s="486"/>
      <c r="TFX70" s="486"/>
      <c r="TFY70" s="486"/>
      <c r="TFZ70" s="486"/>
      <c r="TGA70" s="486"/>
      <c r="TGB70" s="487"/>
      <c r="TGC70" s="485"/>
      <c r="TGD70" s="486"/>
      <c r="TGE70" s="486"/>
      <c r="TGF70" s="486"/>
      <c r="TGG70" s="486"/>
      <c r="TGH70" s="486"/>
      <c r="TGI70" s="486"/>
      <c r="TGJ70" s="487"/>
      <c r="TGK70" s="485"/>
      <c r="TGL70" s="486"/>
      <c r="TGM70" s="486"/>
      <c r="TGN70" s="486"/>
      <c r="TGO70" s="486"/>
      <c r="TGP70" s="486"/>
      <c r="TGQ70" s="486"/>
      <c r="TGR70" s="487"/>
      <c r="TGS70" s="485"/>
      <c r="TGT70" s="486"/>
      <c r="TGU70" s="486"/>
      <c r="TGV70" s="486"/>
      <c r="TGW70" s="486"/>
      <c r="TGX70" s="486"/>
      <c r="TGY70" s="486"/>
      <c r="TGZ70" s="487"/>
      <c r="THA70" s="485"/>
      <c r="THB70" s="486"/>
      <c r="THC70" s="486"/>
      <c r="THD70" s="486"/>
      <c r="THE70" s="486"/>
      <c r="THF70" s="486"/>
      <c r="THG70" s="486"/>
      <c r="THH70" s="487"/>
      <c r="THI70" s="485"/>
      <c r="THJ70" s="486"/>
      <c r="THK70" s="486"/>
      <c r="THL70" s="486"/>
      <c r="THM70" s="486"/>
      <c r="THN70" s="486"/>
      <c r="THO70" s="486"/>
      <c r="THP70" s="487"/>
      <c r="THQ70" s="485"/>
      <c r="THR70" s="486"/>
      <c r="THS70" s="486"/>
      <c r="THT70" s="486"/>
      <c r="THU70" s="486"/>
      <c r="THV70" s="486"/>
      <c r="THW70" s="486"/>
      <c r="THX70" s="487"/>
      <c r="THY70" s="485"/>
      <c r="THZ70" s="486"/>
      <c r="TIA70" s="486"/>
      <c r="TIB70" s="486"/>
      <c r="TIC70" s="486"/>
      <c r="TID70" s="486"/>
      <c r="TIE70" s="486"/>
      <c r="TIF70" s="487"/>
      <c r="TIG70" s="485"/>
      <c r="TIH70" s="486"/>
      <c r="TII70" s="486"/>
      <c r="TIJ70" s="486"/>
      <c r="TIK70" s="486"/>
      <c r="TIL70" s="486"/>
      <c r="TIM70" s="486"/>
      <c r="TIN70" s="487"/>
      <c r="TIO70" s="485"/>
      <c r="TIP70" s="486"/>
      <c r="TIQ70" s="486"/>
      <c r="TIR70" s="486"/>
      <c r="TIS70" s="486"/>
      <c r="TIT70" s="486"/>
      <c r="TIU70" s="486"/>
      <c r="TIV70" s="487"/>
      <c r="TIW70" s="485"/>
      <c r="TIX70" s="486"/>
      <c r="TIY70" s="486"/>
      <c r="TIZ70" s="486"/>
      <c r="TJA70" s="486"/>
      <c r="TJB70" s="486"/>
      <c r="TJC70" s="486"/>
      <c r="TJD70" s="487"/>
      <c r="TJE70" s="485"/>
      <c r="TJF70" s="486"/>
      <c r="TJG70" s="486"/>
      <c r="TJH70" s="486"/>
      <c r="TJI70" s="486"/>
      <c r="TJJ70" s="486"/>
      <c r="TJK70" s="486"/>
      <c r="TJL70" s="487"/>
      <c r="TJM70" s="485"/>
      <c r="TJN70" s="486"/>
      <c r="TJO70" s="486"/>
      <c r="TJP70" s="486"/>
      <c r="TJQ70" s="486"/>
      <c r="TJR70" s="486"/>
      <c r="TJS70" s="486"/>
      <c r="TJT70" s="487"/>
      <c r="TJU70" s="485"/>
      <c r="TJV70" s="486"/>
      <c r="TJW70" s="486"/>
      <c r="TJX70" s="486"/>
      <c r="TJY70" s="486"/>
      <c r="TJZ70" s="486"/>
      <c r="TKA70" s="486"/>
      <c r="TKB70" s="487"/>
      <c r="TKC70" s="485"/>
      <c r="TKD70" s="486"/>
      <c r="TKE70" s="486"/>
      <c r="TKF70" s="486"/>
      <c r="TKG70" s="486"/>
      <c r="TKH70" s="486"/>
      <c r="TKI70" s="486"/>
      <c r="TKJ70" s="487"/>
      <c r="TKK70" s="485"/>
      <c r="TKL70" s="486"/>
      <c r="TKM70" s="486"/>
      <c r="TKN70" s="486"/>
      <c r="TKO70" s="486"/>
      <c r="TKP70" s="486"/>
      <c r="TKQ70" s="486"/>
      <c r="TKR70" s="487"/>
      <c r="TKS70" s="485"/>
      <c r="TKT70" s="486"/>
      <c r="TKU70" s="486"/>
      <c r="TKV70" s="486"/>
      <c r="TKW70" s="486"/>
      <c r="TKX70" s="486"/>
      <c r="TKY70" s="486"/>
      <c r="TKZ70" s="487"/>
      <c r="TLA70" s="485"/>
      <c r="TLB70" s="486"/>
      <c r="TLC70" s="486"/>
      <c r="TLD70" s="486"/>
      <c r="TLE70" s="486"/>
      <c r="TLF70" s="486"/>
      <c r="TLG70" s="486"/>
      <c r="TLH70" s="487"/>
      <c r="TLI70" s="485"/>
      <c r="TLJ70" s="486"/>
      <c r="TLK70" s="486"/>
      <c r="TLL70" s="486"/>
      <c r="TLM70" s="486"/>
      <c r="TLN70" s="486"/>
      <c r="TLO70" s="486"/>
      <c r="TLP70" s="487"/>
      <c r="TLQ70" s="485"/>
      <c r="TLR70" s="486"/>
      <c r="TLS70" s="486"/>
      <c r="TLT70" s="486"/>
      <c r="TLU70" s="486"/>
      <c r="TLV70" s="486"/>
      <c r="TLW70" s="486"/>
      <c r="TLX70" s="487"/>
      <c r="TLY70" s="485"/>
      <c r="TLZ70" s="486"/>
      <c r="TMA70" s="486"/>
      <c r="TMB70" s="486"/>
      <c r="TMC70" s="486"/>
      <c r="TMD70" s="486"/>
      <c r="TME70" s="486"/>
      <c r="TMF70" s="487"/>
      <c r="TMG70" s="485"/>
      <c r="TMH70" s="486"/>
      <c r="TMI70" s="486"/>
      <c r="TMJ70" s="486"/>
      <c r="TMK70" s="486"/>
      <c r="TML70" s="486"/>
      <c r="TMM70" s="486"/>
      <c r="TMN70" s="487"/>
      <c r="TMO70" s="485"/>
      <c r="TMP70" s="486"/>
      <c r="TMQ70" s="486"/>
      <c r="TMR70" s="486"/>
      <c r="TMS70" s="486"/>
      <c r="TMT70" s="486"/>
      <c r="TMU70" s="486"/>
      <c r="TMV70" s="487"/>
      <c r="TMW70" s="485"/>
      <c r="TMX70" s="486"/>
      <c r="TMY70" s="486"/>
      <c r="TMZ70" s="486"/>
      <c r="TNA70" s="486"/>
      <c r="TNB70" s="486"/>
      <c r="TNC70" s="486"/>
      <c r="TND70" s="487"/>
      <c r="TNE70" s="485"/>
      <c r="TNF70" s="486"/>
      <c r="TNG70" s="486"/>
      <c r="TNH70" s="486"/>
      <c r="TNI70" s="486"/>
      <c r="TNJ70" s="486"/>
      <c r="TNK70" s="486"/>
      <c r="TNL70" s="487"/>
      <c r="TNM70" s="485"/>
      <c r="TNN70" s="486"/>
      <c r="TNO70" s="486"/>
      <c r="TNP70" s="486"/>
      <c r="TNQ70" s="486"/>
      <c r="TNR70" s="486"/>
      <c r="TNS70" s="486"/>
      <c r="TNT70" s="487"/>
      <c r="TNU70" s="485"/>
      <c r="TNV70" s="486"/>
      <c r="TNW70" s="486"/>
      <c r="TNX70" s="486"/>
      <c r="TNY70" s="486"/>
      <c r="TNZ70" s="486"/>
      <c r="TOA70" s="486"/>
      <c r="TOB70" s="487"/>
      <c r="TOC70" s="485"/>
      <c r="TOD70" s="486"/>
      <c r="TOE70" s="486"/>
      <c r="TOF70" s="486"/>
      <c r="TOG70" s="486"/>
      <c r="TOH70" s="486"/>
      <c r="TOI70" s="486"/>
      <c r="TOJ70" s="487"/>
      <c r="TOK70" s="485"/>
      <c r="TOL70" s="486"/>
      <c r="TOM70" s="486"/>
      <c r="TON70" s="486"/>
      <c r="TOO70" s="486"/>
      <c r="TOP70" s="486"/>
      <c r="TOQ70" s="486"/>
      <c r="TOR70" s="487"/>
      <c r="TOS70" s="485"/>
      <c r="TOT70" s="486"/>
      <c r="TOU70" s="486"/>
      <c r="TOV70" s="486"/>
      <c r="TOW70" s="486"/>
      <c r="TOX70" s="486"/>
      <c r="TOY70" s="486"/>
      <c r="TOZ70" s="487"/>
      <c r="TPA70" s="485"/>
      <c r="TPB70" s="486"/>
      <c r="TPC70" s="486"/>
      <c r="TPD70" s="486"/>
      <c r="TPE70" s="486"/>
      <c r="TPF70" s="486"/>
      <c r="TPG70" s="486"/>
      <c r="TPH70" s="487"/>
      <c r="TPI70" s="485"/>
      <c r="TPJ70" s="486"/>
      <c r="TPK70" s="486"/>
      <c r="TPL70" s="486"/>
      <c r="TPM70" s="486"/>
      <c r="TPN70" s="486"/>
      <c r="TPO70" s="486"/>
      <c r="TPP70" s="487"/>
      <c r="TPQ70" s="485"/>
      <c r="TPR70" s="486"/>
      <c r="TPS70" s="486"/>
      <c r="TPT70" s="486"/>
      <c r="TPU70" s="486"/>
      <c r="TPV70" s="486"/>
      <c r="TPW70" s="486"/>
      <c r="TPX70" s="487"/>
      <c r="TPY70" s="485"/>
      <c r="TPZ70" s="486"/>
      <c r="TQA70" s="486"/>
      <c r="TQB70" s="486"/>
      <c r="TQC70" s="486"/>
      <c r="TQD70" s="486"/>
      <c r="TQE70" s="486"/>
      <c r="TQF70" s="487"/>
      <c r="TQG70" s="485"/>
      <c r="TQH70" s="486"/>
      <c r="TQI70" s="486"/>
      <c r="TQJ70" s="486"/>
      <c r="TQK70" s="486"/>
      <c r="TQL70" s="486"/>
      <c r="TQM70" s="486"/>
      <c r="TQN70" s="487"/>
      <c r="TQO70" s="485"/>
      <c r="TQP70" s="486"/>
      <c r="TQQ70" s="486"/>
      <c r="TQR70" s="486"/>
      <c r="TQS70" s="486"/>
      <c r="TQT70" s="486"/>
      <c r="TQU70" s="486"/>
      <c r="TQV70" s="487"/>
      <c r="TQW70" s="485"/>
      <c r="TQX70" s="486"/>
      <c r="TQY70" s="486"/>
      <c r="TQZ70" s="486"/>
      <c r="TRA70" s="486"/>
      <c r="TRB70" s="486"/>
      <c r="TRC70" s="486"/>
      <c r="TRD70" s="487"/>
      <c r="TRE70" s="485"/>
      <c r="TRF70" s="486"/>
      <c r="TRG70" s="486"/>
      <c r="TRH70" s="486"/>
      <c r="TRI70" s="486"/>
      <c r="TRJ70" s="486"/>
      <c r="TRK70" s="486"/>
      <c r="TRL70" s="487"/>
      <c r="TRM70" s="485"/>
      <c r="TRN70" s="486"/>
      <c r="TRO70" s="486"/>
      <c r="TRP70" s="486"/>
      <c r="TRQ70" s="486"/>
      <c r="TRR70" s="486"/>
      <c r="TRS70" s="486"/>
      <c r="TRT70" s="487"/>
      <c r="TRU70" s="485"/>
      <c r="TRV70" s="486"/>
      <c r="TRW70" s="486"/>
      <c r="TRX70" s="486"/>
      <c r="TRY70" s="486"/>
      <c r="TRZ70" s="486"/>
      <c r="TSA70" s="486"/>
      <c r="TSB70" s="487"/>
      <c r="TSC70" s="485"/>
      <c r="TSD70" s="486"/>
      <c r="TSE70" s="486"/>
      <c r="TSF70" s="486"/>
      <c r="TSG70" s="486"/>
      <c r="TSH70" s="486"/>
      <c r="TSI70" s="486"/>
      <c r="TSJ70" s="487"/>
      <c r="TSK70" s="485"/>
      <c r="TSL70" s="486"/>
      <c r="TSM70" s="486"/>
      <c r="TSN70" s="486"/>
      <c r="TSO70" s="486"/>
      <c r="TSP70" s="486"/>
      <c r="TSQ70" s="486"/>
      <c r="TSR70" s="487"/>
      <c r="TSS70" s="485"/>
      <c r="TST70" s="486"/>
      <c r="TSU70" s="486"/>
      <c r="TSV70" s="486"/>
      <c r="TSW70" s="486"/>
      <c r="TSX70" s="486"/>
      <c r="TSY70" s="486"/>
      <c r="TSZ70" s="487"/>
      <c r="TTA70" s="485"/>
      <c r="TTB70" s="486"/>
      <c r="TTC70" s="486"/>
      <c r="TTD70" s="486"/>
      <c r="TTE70" s="486"/>
      <c r="TTF70" s="486"/>
      <c r="TTG70" s="486"/>
      <c r="TTH70" s="487"/>
      <c r="TTI70" s="485"/>
      <c r="TTJ70" s="486"/>
      <c r="TTK70" s="486"/>
      <c r="TTL70" s="486"/>
      <c r="TTM70" s="486"/>
      <c r="TTN70" s="486"/>
      <c r="TTO70" s="486"/>
      <c r="TTP70" s="487"/>
      <c r="TTQ70" s="485"/>
      <c r="TTR70" s="486"/>
      <c r="TTS70" s="486"/>
      <c r="TTT70" s="486"/>
      <c r="TTU70" s="486"/>
      <c r="TTV70" s="486"/>
      <c r="TTW70" s="486"/>
      <c r="TTX70" s="487"/>
      <c r="TTY70" s="485"/>
      <c r="TTZ70" s="486"/>
      <c r="TUA70" s="486"/>
      <c r="TUB70" s="486"/>
      <c r="TUC70" s="486"/>
      <c r="TUD70" s="486"/>
      <c r="TUE70" s="486"/>
      <c r="TUF70" s="487"/>
      <c r="TUG70" s="485"/>
      <c r="TUH70" s="486"/>
      <c r="TUI70" s="486"/>
      <c r="TUJ70" s="486"/>
      <c r="TUK70" s="486"/>
      <c r="TUL70" s="486"/>
      <c r="TUM70" s="486"/>
      <c r="TUN70" s="487"/>
      <c r="TUO70" s="485"/>
      <c r="TUP70" s="486"/>
      <c r="TUQ70" s="486"/>
      <c r="TUR70" s="486"/>
      <c r="TUS70" s="486"/>
      <c r="TUT70" s="486"/>
      <c r="TUU70" s="486"/>
      <c r="TUV70" s="487"/>
      <c r="TUW70" s="485"/>
      <c r="TUX70" s="486"/>
      <c r="TUY70" s="486"/>
      <c r="TUZ70" s="486"/>
      <c r="TVA70" s="486"/>
      <c r="TVB70" s="486"/>
      <c r="TVC70" s="486"/>
      <c r="TVD70" s="487"/>
      <c r="TVE70" s="485"/>
      <c r="TVF70" s="486"/>
      <c r="TVG70" s="486"/>
      <c r="TVH70" s="486"/>
      <c r="TVI70" s="486"/>
      <c r="TVJ70" s="486"/>
      <c r="TVK70" s="486"/>
      <c r="TVL70" s="487"/>
      <c r="TVM70" s="485"/>
      <c r="TVN70" s="486"/>
      <c r="TVO70" s="486"/>
      <c r="TVP70" s="486"/>
      <c r="TVQ70" s="486"/>
      <c r="TVR70" s="486"/>
      <c r="TVS70" s="486"/>
      <c r="TVT70" s="487"/>
      <c r="TVU70" s="485"/>
      <c r="TVV70" s="486"/>
      <c r="TVW70" s="486"/>
      <c r="TVX70" s="486"/>
      <c r="TVY70" s="486"/>
      <c r="TVZ70" s="486"/>
      <c r="TWA70" s="486"/>
      <c r="TWB70" s="487"/>
      <c r="TWC70" s="485"/>
      <c r="TWD70" s="486"/>
      <c r="TWE70" s="486"/>
      <c r="TWF70" s="486"/>
      <c r="TWG70" s="486"/>
      <c r="TWH70" s="486"/>
      <c r="TWI70" s="486"/>
      <c r="TWJ70" s="487"/>
      <c r="TWK70" s="485"/>
      <c r="TWL70" s="486"/>
      <c r="TWM70" s="486"/>
      <c r="TWN70" s="486"/>
      <c r="TWO70" s="486"/>
      <c r="TWP70" s="486"/>
      <c r="TWQ70" s="486"/>
      <c r="TWR70" s="487"/>
      <c r="TWS70" s="485"/>
      <c r="TWT70" s="486"/>
      <c r="TWU70" s="486"/>
      <c r="TWV70" s="486"/>
      <c r="TWW70" s="486"/>
      <c r="TWX70" s="486"/>
      <c r="TWY70" s="486"/>
      <c r="TWZ70" s="487"/>
      <c r="TXA70" s="485"/>
      <c r="TXB70" s="486"/>
      <c r="TXC70" s="486"/>
      <c r="TXD70" s="486"/>
      <c r="TXE70" s="486"/>
      <c r="TXF70" s="486"/>
      <c r="TXG70" s="486"/>
      <c r="TXH70" s="487"/>
      <c r="TXI70" s="485"/>
      <c r="TXJ70" s="486"/>
      <c r="TXK70" s="486"/>
      <c r="TXL70" s="486"/>
      <c r="TXM70" s="486"/>
      <c r="TXN70" s="486"/>
      <c r="TXO70" s="486"/>
      <c r="TXP70" s="487"/>
      <c r="TXQ70" s="485"/>
      <c r="TXR70" s="486"/>
      <c r="TXS70" s="486"/>
      <c r="TXT70" s="486"/>
      <c r="TXU70" s="486"/>
      <c r="TXV70" s="486"/>
      <c r="TXW70" s="486"/>
      <c r="TXX70" s="487"/>
      <c r="TXY70" s="485"/>
      <c r="TXZ70" s="486"/>
      <c r="TYA70" s="486"/>
      <c r="TYB70" s="486"/>
      <c r="TYC70" s="486"/>
      <c r="TYD70" s="486"/>
      <c r="TYE70" s="486"/>
      <c r="TYF70" s="487"/>
      <c r="TYG70" s="485"/>
      <c r="TYH70" s="486"/>
      <c r="TYI70" s="486"/>
      <c r="TYJ70" s="486"/>
      <c r="TYK70" s="486"/>
      <c r="TYL70" s="486"/>
      <c r="TYM70" s="486"/>
      <c r="TYN70" s="487"/>
      <c r="TYO70" s="485"/>
      <c r="TYP70" s="486"/>
      <c r="TYQ70" s="486"/>
      <c r="TYR70" s="486"/>
      <c r="TYS70" s="486"/>
      <c r="TYT70" s="486"/>
      <c r="TYU70" s="486"/>
      <c r="TYV70" s="487"/>
      <c r="TYW70" s="485"/>
      <c r="TYX70" s="486"/>
      <c r="TYY70" s="486"/>
      <c r="TYZ70" s="486"/>
      <c r="TZA70" s="486"/>
      <c r="TZB70" s="486"/>
      <c r="TZC70" s="486"/>
      <c r="TZD70" s="487"/>
      <c r="TZE70" s="485"/>
      <c r="TZF70" s="486"/>
      <c r="TZG70" s="486"/>
      <c r="TZH70" s="486"/>
      <c r="TZI70" s="486"/>
      <c r="TZJ70" s="486"/>
      <c r="TZK70" s="486"/>
      <c r="TZL70" s="487"/>
      <c r="TZM70" s="485"/>
      <c r="TZN70" s="486"/>
      <c r="TZO70" s="486"/>
      <c r="TZP70" s="486"/>
      <c r="TZQ70" s="486"/>
      <c r="TZR70" s="486"/>
      <c r="TZS70" s="486"/>
      <c r="TZT70" s="487"/>
      <c r="TZU70" s="485"/>
      <c r="TZV70" s="486"/>
      <c r="TZW70" s="486"/>
      <c r="TZX70" s="486"/>
      <c r="TZY70" s="486"/>
      <c r="TZZ70" s="486"/>
      <c r="UAA70" s="486"/>
      <c r="UAB70" s="487"/>
      <c r="UAC70" s="485"/>
      <c r="UAD70" s="486"/>
      <c r="UAE70" s="486"/>
      <c r="UAF70" s="486"/>
      <c r="UAG70" s="486"/>
      <c r="UAH70" s="486"/>
      <c r="UAI70" s="486"/>
      <c r="UAJ70" s="487"/>
      <c r="UAK70" s="485"/>
      <c r="UAL70" s="486"/>
      <c r="UAM70" s="486"/>
      <c r="UAN70" s="486"/>
      <c r="UAO70" s="486"/>
      <c r="UAP70" s="486"/>
      <c r="UAQ70" s="486"/>
      <c r="UAR70" s="487"/>
      <c r="UAS70" s="485"/>
      <c r="UAT70" s="486"/>
      <c r="UAU70" s="486"/>
      <c r="UAV70" s="486"/>
      <c r="UAW70" s="486"/>
      <c r="UAX70" s="486"/>
      <c r="UAY70" s="486"/>
      <c r="UAZ70" s="487"/>
      <c r="UBA70" s="485"/>
      <c r="UBB70" s="486"/>
      <c r="UBC70" s="486"/>
      <c r="UBD70" s="486"/>
      <c r="UBE70" s="486"/>
      <c r="UBF70" s="486"/>
      <c r="UBG70" s="486"/>
      <c r="UBH70" s="487"/>
      <c r="UBI70" s="485"/>
      <c r="UBJ70" s="486"/>
      <c r="UBK70" s="486"/>
      <c r="UBL70" s="486"/>
      <c r="UBM70" s="486"/>
      <c r="UBN70" s="486"/>
      <c r="UBO70" s="486"/>
      <c r="UBP70" s="487"/>
      <c r="UBQ70" s="485"/>
      <c r="UBR70" s="486"/>
      <c r="UBS70" s="486"/>
      <c r="UBT70" s="486"/>
      <c r="UBU70" s="486"/>
      <c r="UBV70" s="486"/>
      <c r="UBW70" s="486"/>
      <c r="UBX70" s="487"/>
      <c r="UBY70" s="485"/>
      <c r="UBZ70" s="486"/>
      <c r="UCA70" s="486"/>
      <c r="UCB70" s="486"/>
      <c r="UCC70" s="486"/>
      <c r="UCD70" s="486"/>
      <c r="UCE70" s="486"/>
      <c r="UCF70" s="487"/>
      <c r="UCG70" s="485"/>
      <c r="UCH70" s="486"/>
      <c r="UCI70" s="486"/>
      <c r="UCJ70" s="486"/>
      <c r="UCK70" s="486"/>
      <c r="UCL70" s="486"/>
      <c r="UCM70" s="486"/>
      <c r="UCN70" s="487"/>
      <c r="UCO70" s="485"/>
      <c r="UCP70" s="486"/>
      <c r="UCQ70" s="486"/>
      <c r="UCR70" s="486"/>
      <c r="UCS70" s="486"/>
      <c r="UCT70" s="486"/>
      <c r="UCU70" s="486"/>
      <c r="UCV70" s="487"/>
      <c r="UCW70" s="485"/>
      <c r="UCX70" s="486"/>
      <c r="UCY70" s="486"/>
      <c r="UCZ70" s="486"/>
      <c r="UDA70" s="486"/>
      <c r="UDB70" s="486"/>
      <c r="UDC70" s="486"/>
      <c r="UDD70" s="487"/>
      <c r="UDE70" s="485"/>
      <c r="UDF70" s="486"/>
      <c r="UDG70" s="486"/>
      <c r="UDH70" s="486"/>
      <c r="UDI70" s="486"/>
      <c r="UDJ70" s="486"/>
      <c r="UDK70" s="486"/>
      <c r="UDL70" s="487"/>
      <c r="UDM70" s="485"/>
      <c r="UDN70" s="486"/>
      <c r="UDO70" s="486"/>
      <c r="UDP70" s="486"/>
      <c r="UDQ70" s="486"/>
      <c r="UDR70" s="486"/>
      <c r="UDS70" s="486"/>
      <c r="UDT70" s="487"/>
      <c r="UDU70" s="485"/>
      <c r="UDV70" s="486"/>
      <c r="UDW70" s="486"/>
      <c r="UDX70" s="486"/>
      <c r="UDY70" s="486"/>
      <c r="UDZ70" s="486"/>
      <c r="UEA70" s="486"/>
      <c r="UEB70" s="487"/>
      <c r="UEC70" s="485"/>
      <c r="UED70" s="486"/>
      <c r="UEE70" s="486"/>
      <c r="UEF70" s="486"/>
      <c r="UEG70" s="486"/>
      <c r="UEH70" s="486"/>
      <c r="UEI70" s="486"/>
      <c r="UEJ70" s="487"/>
      <c r="UEK70" s="485"/>
      <c r="UEL70" s="486"/>
      <c r="UEM70" s="486"/>
      <c r="UEN70" s="486"/>
      <c r="UEO70" s="486"/>
      <c r="UEP70" s="486"/>
      <c r="UEQ70" s="486"/>
      <c r="UER70" s="487"/>
      <c r="UES70" s="485"/>
      <c r="UET70" s="486"/>
      <c r="UEU70" s="486"/>
      <c r="UEV70" s="486"/>
      <c r="UEW70" s="486"/>
      <c r="UEX70" s="486"/>
      <c r="UEY70" s="486"/>
      <c r="UEZ70" s="487"/>
      <c r="UFA70" s="485"/>
      <c r="UFB70" s="486"/>
      <c r="UFC70" s="486"/>
      <c r="UFD70" s="486"/>
      <c r="UFE70" s="486"/>
      <c r="UFF70" s="486"/>
      <c r="UFG70" s="486"/>
      <c r="UFH70" s="487"/>
      <c r="UFI70" s="485"/>
      <c r="UFJ70" s="486"/>
      <c r="UFK70" s="486"/>
      <c r="UFL70" s="486"/>
      <c r="UFM70" s="486"/>
      <c r="UFN70" s="486"/>
      <c r="UFO70" s="486"/>
      <c r="UFP70" s="487"/>
      <c r="UFQ70" s="485"/>
      <c r="UFR70" s="486"/>
      <c r="UFS70" s="486"/>
      <c r="UFT70" s="486"/>
      <c r="UFU70" s="486"/>
      <c r="UFV70" s="486"/>
      <c r="UFW70" s="486"/>
      <c r="UFX70" s="487"/>
      <c r="UFY70" s="485"/>
      <c r="UFZ70" s="486"/>
      <c r="UGA70" s="486"/>
      <c r="UGB70" s="486"/>
      <c r="UGC70" s="486"/>
      <c r="UGD70" s="486"/>
      <c r="UGE70" s="486"/>
      <c r="UGF70" s="487"/>
      <c r="UGG70" s="485"/>
      <c r="UGH70" s="486"/>
      <c r="UGI70" s="486"/>
      <c r="UGJ70" s="486"/>
      <c r="UGK70" s="486"/>
      <c r="UGL70" s="486"/>
      <c r="UGM70" s="486"/>
      <c r="UGN70" s="487"/>
      <c r="UGO70" s="485"/>
      <c r="UGP70" s="486"/>
      <c r="UGQ70" s="486"/>
      <c r="UGR70" s="486"/>
      <c r="UGS70" s="486"/>
      <c r="UGT70" s="486"/>
      <c r="UGU70" s="486"/>
      <c r="UGV70" s="487"/>
      <c r="UGW70" s="485"/>
      <c r="UGX70" s="486"/>
      <c r="UGY70" s="486"/>
      <c r="UGZ70" s="486"/>
      <c r="UHA70" s="486"/>
      <c r="UHB70" s="486"/>
      <c r="UHC70" s="486"/>
      <c r="UHD70" s="487"/>
      <c r="UHE70" s="485"/>
      <c r="UHF70" s="486"/>
      <c r="UHG70" s="486"/>
      <c r="UHH70" s="486"/>
      <c r="UHI70" s="486"/>
      <c r="UHJ70" s="486"/>
      <c r="UHK70" s="486"/>
      <c r="UHL70" s="487"/>
      <c r="UHM70" s="485"/>
      <c r="UHN70" s="486"/>
      <c r="UHO70" s="486"/>
      <c r="UHP70" s="486"/>
      <c r="UHQ70" s="486"/>
      <c r="UHR70" s="486"/>
      <c r="UHS70" s="486"/>
      <c r="UHT70" s="487"/>
      <c r="UHU70" s="485"/>
      <c r="UHV70" s="486"/>
      <c r="UHW70" s="486"/>
      <c r="UHX70" s="486"/>
      <c r="UHY70" s="486"/>
      <c r="UHZ70" s="486"/>
      <c r="UIA70" s="486"/>
      <c r="UIB70" s="487"/>
      <c r="UIC70" s="485"/>
      <c r="UID70" s="486"/>
      <c r="UIE70" s="486"/>
      <c r="UIF70" s="486"/>
      <c r="UIG70" s="486"/>
      <c r="UIH70" s="486"/>
      <c r="UII70" s="486"/>
      <c r="UIJ70" s="487"/>
      <c r="UIK70" s="485"/>
      <c r="UIL70" s="486"/>
      <c r="UIM70" s="486"/>
      <c r="UIN70" s="486"/>
      <c r="UIO70" s="486"/>
      <c r="UIP70" s="486"/>
      <c r="UIQ70" s="486"/>
      <c r="UIR70" s="487"/>
      <c r="UIS70" s="485"/>
      <c r="UIT70" s="486"/>
      <c r="UIU70" s="486"/>
      <c r="UIV70" s="486"/>
      <c r="UIW70" s="486"/>
      <c r="UIX70" s="486"/>
      <c r="UIY70" s="486"/>
      <c r="UIZ70" s="487"/>
      <c r="UJA70" s="485"/>
      <c r="UJB70" s="486"/>
      <c r="UJC70" s="486"/>
      <c r="UJD70" s="486"/>
      <c r="UJE70" s="486"/>
      <c r="UJF70" s="486"/>
      <c r="UJG70" s="486"/>
      <c r="UJH70" s="487"/>
      <c r="UJI70" s="485"/>
      <c r="UJJ70" s="486"/>
      <c r="UJK70" s="486"/>
      <c r="UJL70" s="486"/>
      <c r="UJM70" s="486"/>
      <c r="UJN70" s="486"/>
      <c r="UJO70" s="486"/>
      <c r="UJP70" s="487"/>
      <c r="UJQ70" s="485"/>
      <c r="UJR70" s="486"/>
      <c r="UJS70" s="486"/>
      <c r="UJT70" s="486"/>
      <c r="UJU70" s="486"/>
      <c r="UJV70" s="486"/>
      <c r="UJW70" s="486"/>
      <c r="UJX70" s="487"/>
      <c r="UJY70" s="485"/>
      <c r="UJZ70" s="486"/>
      <c r="UKA70" s="486"/>
      <c r="UKB70" s="486"/>
      <c r="UKC70" s="486"/>
      <c r="UKD70" s="486"/>
      <c r="UKE70" s="486"/>
      <c r="UKF70" s="487"/>
      <c r="UKG70" s="485"/>
      <c r="UKH70" s="486"/>
      <c r="UKI70" s="486"/>
      <c r="UKJ70" s="486"/>
      <c r="UKK70" s="486"/>
      <c r="UKL70" s="486"/>
      <c r="UKM70" s="486"/>
      <c r="UKN70" s="487"/>
      <c r="UKO70" s="485"/>
      <c r="UKP70" s="486"/>
      <c r="UKQ70" s="486"/>
      <c r="UKR70" s="486"/>
      <c r="UKS70" s="486"/>
      <c r="UKT70" s="486"/>
      <c r="UKU70" s="486"/>
      <c r="UKV70" s="487"/>
      <c r="UKW70" s="485"/>
      <c r="UKX70" s="486"/>
      <c r="UKY70" s="486"/>
      <c r="UKZ70" s="486"/>
      <c r="ULA70" s="486"/>
      <c r="ULB70" s="486"/>
      <c r="ULC70" s="486"/>
      <c r="ULD70" s="487"/>
      <c r="ULE70" s="485"/>
      <c r="ULF70" s="486"/>
      <c r="ULG70" s="486"/>
      <c r="ULH70" s="486"/>
      <c r="ULI70" s="486"/>
      <c r="ULJ70" s="486"/>
      <c r="ULK70" s="486"/>
      <c r="ULL70" s="487"/>
      <c r="ULM70" s="485"/>
      <c r="ULN70" s="486"/>
      <c r="ULO70" s="486"/>
      <c r="ULP70" s="486"/>
      <c r="ULQ70" s="486"/>
      <c r="ULR70" s="486"/>
      <c r="ULS70" s="486"/>
      <c r="ULT70" s="487"/>
      <c r="ULU70" s="485"/>
      <c r="ULV70" s="486"/>
      <c r="ULW70" s="486"/>
      <c r="ULX70" s="486"/>
      <c r="ULY70" s="486"/>
      <c r="ULZ70" s="486"/>
      <c r="UMA70" s="486"/>
      <c r="UMB70" s="487"/>
      <c r="UMC70" s="485"/>
      <c r="UMD70" s="486"/>
      <c r="UME70" s="486"/>
      <c r="UMF70" s="486"/>
      <c r="UMG70" s="486"/>
      <c r="UMH70" s="486"/>
      <c r="UMI70" s="486"/>
      <c r="UMJ70" s="487"/>
      <c r="UMK70" s="485"/>
      <c r="UML70" s="486"/>
      <c r="UMM70" s="486"/>
      <c r="UMN70" s="486"/>
      <c r="UMO70" s="486"/>
      <c r="UMP70" s="486"/>
      <c r="UMQ70" s="486"/>
      <c r="UMR70" s="487"/>
      <c r="UMS70" s="485"/>
      <c r="UMT70" s="486"/>
      <c r="UMU70" s="486"/>
      <c r="UMV70" s="486"/>
      <c r="UMW70" s="486"/>
      <c r="UMX70" s="486"/>
      <c r="UMY70" s="486"/>
      <c r="UMZ70" s="487"/>
      <c r="UNA70" s="485"/>
      <c r="UNB70" s="486"/>
      <c r="UNC70" s="486"/>
      <c r="UND70" s="486"/>
      <c r="UNE70" s="486"/>
      <c r="UNF70" s="486"/>
      <c r="UNG70" s="486"/>
      <c r="UNH70" s="487"/>
      <c r="UNI70" s="485"/>
      <c r="UNJ70" s="486"/>
      <c r="UNK70" s="486"/>
      <c r="UNL70" s="486"/>
      <c r="UNM70" s="486"/>
      <c r="UNN70" s="486"/>
      <c r="UNO70" s="486"/>
      <c r="UNP70" s="487"/>
      <c r="UNQ70" s="485"/>
      <c r="UNR70" s="486"/>
      <c r="UNS70" s="486"/>
      <c r="UNT70" s="486"/>
      <c r="UNU70" s="486"/>
      <c r="UNV70" s="486"/>
      <c r="UNW70" s="486"/>
      <c r="UNX70" s="487"/>
      <c r="UNY70" s="485"/>
      <c r="UNZ70" s="486"/>
      <c r="UOA70" s="486"/>
      <c r="UOB70" s="486"/>
      <c r="UOC70" s="486"/>
      <c r="UOD70" s="486"/>
      <c r="UOE70" s="486"/>
      <c r="UOF70" s="487"/>
      <c r="UOG70" s="485"/>
      <c r="UOH70" s="486"/>
      <c r="UOI70" s="486"/>
      <c r="UOJ70" s="486"/>
      <c r="UOK70" s="486"/>
      <c r="UOL70" s="486"/>
      <c r="UOM70" s="486"/>
      <c r="UON70" s="487"/>
      <c r="UOO70" s="485"/>
      <c r="UOP70" s="486"/>
      <c r="UOQ70" s="486"/>
      <c r="UOR70" s="486"/>
      <c r="UOS70" s="486"/>
      <c r="UOT70" s="486"/>
      <c r="UOU70" s="486"/>
      <c r="UOV70" s="487"/>
      <c r="UOW70" s="485"/>
      <c r="UOX70" s="486"/>
      <c r="UOY70" s="486"/>
      <c r="UOZ70" s="486"/>
      <c r="UPA70" s="486"/>
      <c r="UPB70" s="486"/>
      <c r="UPC70" s="486"/>
      <c r="UPD70" s="487"/>
      <c r="UPE70" s="485"/>
      <c r="UPF70" s="486"/>
      <c r="UPG70" s="486"/>
      <c r="UPH70" s="486"/>
      <c r="UPI70" s="486"/>
      <c r="UPJ70" s="486"/>
      <c r="UPK70" s="486"/>
      <c r="UPL70" s="487"/>
      <c r="UPM70" s="485"/>
      <c r="UPN70" s="486"/>
      <c r="UPO70" s="486"/>
      <c r="UPP70" s="486"/>
      <c r="UPQ70" s="486"/>
      <c r="UPR70" s="486"/>
      <c r="UPS70" s="486"/>
      <c r="UPT70" s="487"/>
      <c r="UPU70" s="485"/>
      <c r="UPV70" s="486"/>
      <c r="UPW70" s="486"/>
      <c r="UPX70" s="486"/>
      <c r="UPY70" s="486"/>
      <c r="UPZ70" s="486"/>
      <c r="UQA70" s="486"/>
      <c r="UQB70" s="487"/>
      <c r="UQC70" s="485"/>
      <c r="UQD70" s="486"/>
      <c r="UQE70" s="486"/>
      <c r="UQF70" s="486"/>
      <c r="UQG70" s="486"/>
      <c r="UQH70" s="486"/>
      <c r="UQI70" s="486"/>
      <c r="UQJ70" s="487"/>
      <c r="UQK70" s="485"/>
      <c r="UQL70" s="486"/>
      <c r="UQM70" s="486"/>
      <c r="UQN70" s="486"/>
      <c r="UQO70" s="486"/>
      <c r="UQP70" s="486"/>
      <c r="UQQ70" s="486"/>
      <c r="UQR70" s="487"/>
      <c r="UQS70" s="485"/>
      <c r="UQT70" s="486"/>
      <c r="UQU70" s="486"/>
      <c r="UQV70" s="486"/>
      <c r="UQW70" s="486"/>
      <c r="UQX70" s="486"/>
      <c r="UQY70" s="486"/>
      <c r="UQZ70" s="487"/>
      <c r="URA70" s="485"/>
      <c r="URB70" s="486"/>
      <c r="URC70" s="486"/>
      <c r="URD70" s="486"/>
      <c r="URE70" s="486"/>
      <c r="URF70" s="486"/>
      <c r="URG70" s="486"/>
      <c r="URH70" s="487"/>
      <c r="URI70" s="485"/>
      <c r="URJ70" s="486"/>
      <c r="URK70" s="486"/>
      <c r="URL70" s="486"/>
      <c r="URM70" s="486"/>
      <c r="URN70" s="486"/>
      <c r="URO70" s="486"/>
      <c r="URP70" s="487"/>
      <c r="URQ70" s="485"/>
      <c r="URR70" s="486"/>
      <c r="URS70" s="486"/>
      <c r="URT70" s="486"/>
      <c r="URU70" s="486"/>
      <c r="URV70" s="486"/>
      <c r="URW70" s="486"/>
      <c r="URX70" s="487"/>
      <c r="URY70" s="485"/>
      <c r="URZ70" s="486"/>
      <c r="USA70" s="486"/>
      <c r="USB70" s="486"/>
      <c r="USC70" s="486"/>
      <c r="USD70" s="486"/>
      <c r="USE70" s="486"/>
      <c r="USF70" s="487"/>
      <c r="USG70" s="485"/>
      <c r="USH70" s="486"/>
      <c r="USI70" s="486"/>
      <c r="USJ70" s="486"/>
      <c r="USK70" s="486"/>
      <c r="USL70" s="486"/>
      <c r="USM70" s="486"/>
      <c r="USN70" s="487"/>
      <c r="USO70" s="485"/>
      <c r="USP70" s="486"/>
      <c r="USQ70" s="486"/>
      <c r="USR70" s="486"/>
      <c r="USS70" s="486"/>
      <c r="UST70" s="486"/>
      <c r="USU70" s="486"/>
      <c r="USV70" s="487"/>
      <c r="USW70" s="485"/>
      <c r="USX70" s="486"/>
      <c r="USY70" s="486"/>
      <c r="USZ70" s="486"/>
      <c r="UTA70" s="486"/>
      <c r="UTB70" s="486"/>
      <c r="UTC70" s="486"/>
      <c r="UTD70" s="487"/>
      <c r="UTE70" s="485"/>
      <c r="UTF70" s="486"/>
      <c r="UTG70" s="486"/>
      <c r="UTH70" s="486"/>
      <c r="UTI70" s="486"/>
      <c r="UTJ70" s="486"/>
      <c r="UTK70" s="486"/>
      <c r="UTL70" s="487"/>
      <c r="UTM70" s="485"/>
      <c r="UTN70" s="486"/>
      <c r="UTO70" s="486"/>
      <c r="UTP70" s="486"/>
      <c r="UTQ70" s="486"/>
      <c r="UTR70" s="486"/>
      <c r="UTS70" s="486"/>
      <c r="UTT70" s="487"/>
      <c r="UTU70" s="485"/>
      <c r="UTV70" s="486"/>
      <c r="UTW70" s="486"/>
      <c r="UTX70" s="486"/>
      <c r="UTY70" s="486"/>
      <c r="UTZ70" s="486"/>
      <c r="UUA70" s="486"/>
      <c r="UUB70" s="487"/>
      <c r="UUC70" s="485"/>
      <c r="UUD70" s="486"/>
      <c r="UUE70" s="486"/>
      <c r="UUF70" s="486"/>
      <c r="UUG70" s="486"/>
      <c r="UUH70" s="486"/>
      <c r="UUI70" s="486"/>
      <c r="UUJ70" s="487"/>
      <c r="UUK70" s="485"/>
      <c r="UUL70" s="486"/>
      <c r="UUM70" s="486"/>
      <c r="UUN70" s="486"/>
      <c r="UUO70" s="486"/>
      <c r="UUP70" s="486"/>
      <c r="UUQ70" s="486"/>
      <c r="UUR70" s="487"/>
      <c r="UUS70" s="485"/>
      <c r="UUT70" s="486"/>
      <c r="UUU70" s="486"/>
      <c r="UUV70" s="486"/>
      <c r="UUW70" s="486"/>
      <c r="UUX70" s="486"/>
      <c r="UUY70" s="486"/>
      <c r="UUZ70" s="487"/>
      <c r="UVA70" s="485"/>
      <c r="UVB70" s="486"/>
      <c r="UVC70" s="486"/>
      <c r="UVD70" s="486"/>
      <c r="UVE70" s="486"/>
      <c r="UVF70" s="486"/>
      <c r="UVG70" s="486"/>
      <c r="UVH70" s="487"/>
      <c r="UVI70" s="485"/>
      <c r="UVJ70" s="486"/>
      <c r="UVK70" s="486"/>
      <c r="UVL70" s="486"/>
      <c r="UVM70" s="486"/>
      <c r="UVN70" s="486"/>
      <c r="UVO70" s="486"/>
      <c r="UVP70" s="487"/>
      <c r="UVQ70" s="485"/>
      <c r="UVR70" s="486"/>
      <c r="UVS70" s="486"/>
      <c r="UVT70" s="486"/>
      <c r="UVU70" s="486"/>
      <c r="UVV70" s="486"/>
      <c r="UVW70" s="486"/>
      <c r="UVX70" s="487"/>
      <c r="UVY70" s="485"/>
      <c r="UVZ70" s="486"/>
      <c r="UWA70" s="486"/>
      <c r="UWB70" s="486"/>
      <c r="UWC70" s="486"/>
      <c r="UWD70" s="486"/>
      <c r="UWE70" s="486"/>
      <c r="UWF70" s="487"/>
      <c r="UWG70" s="485"/>
      <c r="UWH70" s="486"/>
      <c r="UWI70" s="486"/>
      <c r="UWJ70" s="486"/>
      <c r="UWK70" s="486"/>
      <c r="UWL70" s="486"/>
      <c r="UWM70" s="486"/>
      <c r="UWN70" s="487"/>
      <c r="UWO70" s="485"/>
      <c r="UWP70" s="486"/>
      <c r="UWQ70" s="486"/>
      <c r="UWR70" s="486"/>
      <c r="UWS70" s="486"/>
      <c r="UWT70" s="486"/>
      <c r="UWU70" s="486"/>
      <c r="UWV70" s="487"/>
      <c r="UWW70" s="485"/>
      <c r="UWX70" s="486"/>
      <c r="UWY70" s="486"/>
      <c r="UWZ70" s="486"/>
      <c r="UXA70" s="486"/>
      <c r="UXB70" s="486"/>
      <c r="UXC70" s="486"/>
      <c r="UXD70" s="487"/>
      <c r="UXE70" s="485"/>
      <c r="UXF70" s="486"/>
      <c r="UXG70" s="486"/>
      <c r="UXH70" s="486"/>
      <c r="UXI70" s="486"/>
      <c r="UXJ70" s="486"/>
      <c r="UXK70" s="486"/>
      <c r="UXL70" s="487"/>
      <c r="UXM70" s="485"/>
      <c r="UXN70" s="486"/>
      <c r="UXO70" s="486"/>
      <c r="UXP70" s="486"/>
      <c r="UXQ70" s="486"/>
      <c r="UXR70" s="486"/>
      <c r="UXS70" s="486"/>
      <c r="UXT70" s="487"/>
      <c r="UXU70" s="485"/>
      <c r="UXV70" s="486"/>
      <c r="UXW70" s="486"/>
      <c r="UXX70" s="486"/>
      <c r="UXY70" s="486"/>
      <c r="UXZ70" s="486"/>
      <c r="UYA70" s="486"/>
      <c r="UYB70" s="487"/>
      <c r="UYC70" s="485"/>
      <c r="UYD70" s="486"/>
      <c r="UYE70" s="486"/>
      <c r="UYF70" s="486"/>
      <c r="UYG70" s="486"/>
      <c r="UYH70" s="486"/>
      <c r="UYI70" s="486"/>
      <c r="UYJ70" s="487"/>
      <c r="UYK70" s="485"/>
      <c r="UYL70" s="486"/>
      <c r="UYM70" s="486"/>
      <c r="UYN70" s="486"/>
      <c r="UYO70" s="486"/>
      <c r="UYP70" s="486"/>
      <c r="UYQ70" s="486"/>
      <c r="UYR70" s="487"/>
      <c r="UYS70" s="485"/>
      <c r="UYT70" s="486"/>
      <c r="UYU70" s="486"/>
      <c r="UYV70" s="486"/>
      <c r="UYW70" s="486"/>
      <c r="UYX70" s="486"/>
      <c r="UYY70" s="486"/>
      <c r="UYZ70" s="487"/>
      <c r="UZA70" s="485"/>
      <c r="UZB70" s="486"/>
      <c r="UZC70" s="486"/>
      <c r="UZD70" s="486"/>
      <c r="UZE70" s="486"/>
      <c r="UZF70" s="486"/>
      <c r="UZG70" s="486"/>
      <c r="UZH70" s="487"/>
      <c r="UZI70" s="485"/>
      <c r="UZJ70" s="486"/>
      <c r="UZK70" s="486"/>
      <c r="UZL70" s="486"/>
      <c r="UZM70" s="486"/>
      <c r="UZN70" s="486"/>
      <c r="UZO70" s="486"/>
      <c r="UZP70" s="487"/>
      <c r="UZQ70" s="485"/>
      <c r="UZR70" s="486"/>
      <c r="UZS70" s="486"/>
      <c r="UZT70" s="486"/>
      <c r="UZU70" s="486"/>
      <c r="UZV70" s="486"/>
      <c r="UZW70" s="486"/>
      <c r="UZX70" s="487"/>
      <c r="UZY70" s="485"/>
      <c r="UZZ70" s="486"/>
      <c r="VAA70" s="486"/>
      <c r="VAB70" s="486"/>
      <c r="VAC70" s="486"/>
      <c r="VAD70" s="486"/>
      <c r="VAE70" s="486"/>
      <c r="VAF70" s="487"/>
      <c r="VAG70" s="485"/>
      <c r="VAH70" s="486"/>
      <c r="VAI70" s="486"/>
      <c r="VAJ70" s="486"/>
      <c r="VAK70" s="486"/>
      <c r="VAL70" s="486"/>
      <c r="VAM70" s="486"/>
      <c r="VAN70" s="487"/>
      <c r="VAO70" s="485"/>
      <c r="VAP70" s="486"/>
      <c r="VAQ70" s="486"/>
      <c r="VAR70" s="486"/>
      <c r="VAS70" s="486"/>
      <c r="VAT70" s="486"/>
      <c r="VAU70" s="486"/>
      <c r="VAV70" s="487"/>
      <c r="VAW70" s="485"/>
      <c r="VAX70" s="486"/>
      <c r="VAY70" s="486"/>
      <c r="VAZ70" s="486"/>
      <c r="VBA70" s="486"/>
      <c r="VBB70" s="486"/>
      <c r="VBC70" s="486"/>
      <c r="VBD70" s="487"/>
      <c r="VBE70" s="485"/>
      <c r="VBF70" s="486"/>
      <c r="VBG70" s="486"/>
      <c r="VBH70" s="486"/>
      <c r="VBI70" s="486"/>
      <c r="VBJ70" s="486"/>
      <c r="VBK70" s="486"/>
      <c r="VBL70" s="487"/>
      <c r="VBM70" s="485"/>
      <c r="VBN70" s="486"/>
      <c r="VBO70" s="486"/>
      <c r="VBP70" s="486"/>
      <c r="VBQ70" s="486"/>
      <c r="VBR70" s="486"/>
      <c r="VBS70" s="486"/>
      <c r="VBT70" s="487"/>
      <c r="VBU70" s="485"/>
      <c r="VBV70" s="486"/>
      <c r="VBW70" s="486"/>
      <c r="VBX70" s="486"/>
      <c r="VBY70" s="486"/>
      <c r="VBZ70" s="486"/>
      <c r="VCA70" s="486"/>
      <c r="VCB70" s="487"/>
      <c r="VCC70" s="485"/>
      <c r="VCD70" s="486"/>
      <c r="VCE70" s="486"/>
      <c r="VCF70" s="486"/>
      <c r="VCG70" s="486"/>
      <c r="VCH70" s="486"/>
      <c r="VCI70" s="486"/>
      <c r="VCJ70" s="487"/>
      <c r="VCK70" s="485"/>
      <c r="VCL70" s="486"/>
      <c r="VCM70" s="486"/>
      <c r="VCN70" s="486"/>
      <c r="VCO70" s="486"/>
      <c r="VCP70" s="486"/>
      <c r="VCQ70" s="486"/>
      <c r="VCR70" s="487"/>
      <c r="VCS70" s="485"/>
      <c r="VCT70" s="486"/>
      <c r="VCU70" s="486"/>
      <c r="VCV70" s="486"/>
      <c r="VCW70" s="486"/>
      <c r="VCX70" s="486"/>
      <c r="VCY70" s="486"/>
      <c r="VCZ70" s="487"/>
      <c r="VDA70" s="485"/>
      <c r="VDB70" s="486"/>
      <c r="VDC70" s="486"/>
      <c r="VDD70" s="486"/>
      <c r="VDE70" s="486"/>
      <c r="VDF70" s="486"/>
      <c r="VDG70" s="486"/>
      <c r="VDH70" s="487"/>
      <c r="VDI70" s="485"/>
      <c r="VDJ70" s="486"/>
      <c r="VDK70" s="486"/>
      <c r="VDL70" s="486"/>
      <c r="VDM70" s="486"/>
      <c r="VDN70" s="486"/>
      <c r="VDO70" s="486"/>
      <c r="VDP70" s="487"/>
      <c r="VDQ70" s="485"/>
      <c r="VDR70" s="486"/>
      <c r="VDS70" s="486"/>
      <c r="VDT70" s="486"/>
      <c r="VDU70" s="486"/>
      <c r="VDV70" s="486"/>
      <c r="VDW70" s="486"/>
      <c r="VDX70" s="487"/>
      <c r="VDY70" s="485"/>
      <c r="VDZ70" s="486"/>
      <c r="VEA70" s="486"/>
      <c r="VEB70" s="486"/>
      <c r="VEC70" s="486"/>
      <c r="VED70" s="486"/>
      <c r="VEE70" s="486"/>
      <c r="VEF70" s="487"/>
      <c r="VEG70" s="485"/>
      <c r="VEH70" s="486"/>
      <c r="VEI70" s="486"/>
      <c r="VEJ70" s="486"/>
      <c r="VEK70" s="486"/>
      <c r="VEL70" s="486"/>
      <c r="VEM70" s="486"/>
      <c r="VEN70" s="487"/>
      <c r="VEO70" s="485"/>
      <c r="VEP70" s="486"/>
      <c r="VEQ70" s="486"/>
      <c r="VER70" s="486"/>
      <c r="VES70" s="486"/>
      <c r="VET70" s="486"/>
      <c r="VEU70" s="486"/>
      <c r="VEV70" s="487"/>
      <c r="VEW70" s="485"/>
      <c r="VEX70" s="486"/>
      <c r="VEY70" s="486"/>
      <c r="VEZ70" s="486"/>
      <c r="VFA70" s="486"/>
      <c r="VFB70" s="486"/>
      <c r="VFC70" s="486"/>
      <c r="VFD70" s="487"/>
      <c r="VFE70" s="485"/>
      <c r="VFF70" s="486"/>
      <c r="VFG70" s="486"/>
      <c r="VFH70" s="486"/>
      <c r="VFI70" s="486"/>
      <c r="VFJ70" s="486"/>
      <c r="VFK70" s="486"/>
      <c r="VFL70" s="487"/>
      <c r="VFM70" s="485"/>
      <c r="VFN70" s="486"/>
      <c r="VFO70" s="486"/>
      <c r="VFP70" s="486"/>
      <c r="VFQ70" s="486"/>
      <c r="VFR70" s="486"/>
      <c r="VFS70" s="486"/>
      <c r="VFT70" s="487"/>
      <c r="VFU70" s="485"/>
      <c r="VFV70" s="486"/>
      <c r="VFW70" s="486"/>
      <c r="VFX70" s="486"/>
      <c r="VFY70" s="486"/>
      <c r="VFZ70" s="486"/>
      <c r="VGA70" s="486"/>
      <c r="VGB70" s="487"/>
      <c r="VGC70" s="485"/>
      <c r="VGD70" s="486"/>
      <c r="VGE70" s="486"/>
      <c r="VGF70" s="486"/>
      <c r="VGG70" s="486"/>
      <c r="VGH70" s="486"/>
      <c r="VGI70" s="486"/>
      <c r="VGJ70" s="487"/>
      <c r="VGK70" s="485"/>
      <c r="VGL70" s="486"/>
      <c r="VGM70" s="486"/>
      <c r="VGN70" s="486"/>
      <c r="VGO70" s="486"/>
      <c r="VGP70" s="486"/>
      <c r="VGQ70" s="486"/>
      <c r="VGR70" s="487"/>
      <c r="VGS70" s="485"/>
      <c r="VGT70" s="486"/>
      <c r="VGU70" s="486"/>
      <c r="VGV70" s="486"/>
      <c r="VGW70" s="486"/>
      <c r="VGX70" s="486"/>
      <c r="VGY70" s="486"/>
      <c r="VGZ70" s="487"/>
      <c r="VHA70" s="485"/>
      <c r="VHB70" s="486"/>
      <c r="VHC70" s="486"/>
      <c r="VHD70" s="486"/>
      <c r="VHE70" s="486"/>
      <c r="VHF70" s="486"/>
      <c r="VHG70" s="486"/>
      <c r="VHH70" s="487"/>
      <c r="VHI70" s="485"/>
      <c r="VHJ70" s="486"/>
      <c r="VHK70" s="486"/>
      <c r="VHL70" s="486"/>
      <c r="VHM70" s="486"/>
      <c r="VHN70" s="486"/>
      <c r="VHO70" s="486"/>
      <c r="VHP70" s="487"/>
      <c r="VHQ70" s="485"/>
      <c r="VHR70" s="486"/>
      <c r="VHS70" s="486"/>
      <c r="VHT70" s="486"/>
      <c r="VHU70" s="486"/>
      <c r="VHV70" s="486"/>
      <c r="VHW70" s="486"/>
      <c r="VHX70" s="487"/>
      <c r="VHY70" s="485"/>
      <c r="VHZ70" s="486"/>
      <c r="VIA70" s="486"/>
      <c r="VIB70" s="486"/>
      <c r="VIC70" s="486"/>
      <c r="VID70" s="486"/>
      <c r="VIE70" s="486"/>
      <c r="VIF70" s="487"/>
      <c r="VIG70" s="485"/>
      <c r="VIH70" s="486"/>
      <c r="VII70" s="486"/>
      <c r="VIJ70" s="486"/>
      <c r="VIK70" s="486"/>
      <c r="VIL70" s="486"/>
      <c r="VIM70" s="486"/>
      <c r="VIN70" s="487"/>
      <c r="VIO70" s="485"/>
      <c r="VIP70" s="486"/>
      <c r="VIQ70" s="486"/>
      <c r="VIR70" s="486"/>
      <c r="VIS70" s="486"/>
      <c r="VIT70" s="486"/>
      <c r="VIU70" s="486"/>
      <c r="VIV70" s="487"/>
      <c r="VIW70" s="485"/>
      <c r="VIX70" s="486"/>
      <c r="VIY70" s="486"/>
      <c r="VIZ70" s="486"/>
      <c r="VJA70" s="486"/>
      <c r="VJB70" s="486"/>
      <c r="VJC70" s="486"/>
      <c r="VJD70" s="487"/>
      <c r="VJE70" s="485"/>
      <c r="VJF70" s="486"/>
      <c r="VJG70" s="486"/>
      <c r="VJH70" s="486"/>
      <c r="VJI70" s="486"/>
      <c r="VJJ70" s="486"/>
      <c r="VJK70" s="486"/>
      <c r="VJL70" s="487"/>
      <c r="VJM70" s="485"/>
      <c r="VJN70" s="486"/>
      <c r="VJO70" s="486"/>
      <c r="VJP70" s="486"/>
      <c r="VJQ70" s="486"/>
      <c r="VJR70" s="486"/>
      <c r="VJS70" s="486"/>
      <c r="VJT70" s="487"/>
      <c r="VJU70" s="485"/>
      <c r="VJV70" s="486"/>
      <c r="VJW70" s="486"/>
      <c r="VJX70" s="486"/>
      <c r="VJY70" s="486"/>
      <c r="VJZ70" s="486"/>
      <c r="VKA70" s="486"/>
      <c r="VKB70" s="487"/>
      <c r="VKC70" s="485"/>
      <c r="VKD70" s="486"/>
      <c r="VKE70" s="486"/>
      <c r="VKF70" s="486"/>
      <c r="VKG70" s="486"/>
      <c r="VKH70" s="486"/>
      <c r="VKI70" s="486"/>
      <c r="VKJ70" s="487"/>
      <c r="VKK70" s="485"/>
      <c r="VKL70" s="486"/>
      <c r="VKM70" s="486"/>
      <c r="VKN70" s="486"/>
      <c r="VKO70" s="486"/>
      <c r="VKP70" s="486"/>
      <c r="VKQ70" s="486"/>
      <c r="VKR70" s="487"/>
      <c r="VKS70" s="485"/>
      <c r="VKT70" s="486"/>
      <c r="VKU70" s="486"/>
      <c r="VKV70" s="486"/>
      <c r="VKW70" s="486"/>
      <c r="VKX70" s="486"/>
      <c r="VKY70" s="486"/>
      <c r="VKZ70" s="487"/>
      <c r="VLA70" s="485"/>
      <c r="VLB70" s="486"/>
      <c r="VLC70" s="486"/>
      <c r="VLD70" s="486"/>
      <c r="VLE70" s="486"/>
      <c r="VLF70" s="486"/>
      <c r="VLG70" s="486"/>
      <c r="VLH70" s="487"/>
      <c r="VLI70" s="485"/>
      <c r="VLJ70" s="486"/>
      <c r="VLK70" s="486"/>
      <c r="VLL70" s="486"/>
      <c r="VLM70" s="486"/>
      <c r="VLN70" s="486"/>
      <c r="VLO70" s="486"/>
      <c r="VLP70" s="487"/>
      <c r="VLQ70" s="485"/>
      <c r="VLR70" s="486"/>
      <c r="VLS70" s="486"/>
      <c r="VLT70" s="486"/>
      <c r="VLU70" s="486"/>
      <c r="VLV70" s="486"/>
      <c r="VLW70" s="486"/>
      <c r="VLX70" s="487"/>
      <c r="VLY70" s="485"/>
      <c r="VLZ70" s="486"/>
      <c r="VMA70" s="486"/>
      <c r="VMB70" s="486"/>
      <c r="VMC70" s="486"/>
      <c r="VMD70" s="486"/>
      <c r="VME70" s="486"/>
      <c r="VMF70" s="487"/>
      <c r="VMG70" s="485"/>
      <c r="VMH70" s="486"/>
      <c r="VMI70" s="486"/>
      <c r="VMJ70" s="486"/>
      <c r="VMK70" s="486"/>
      <c r="VML70" s="486"/>
      <c r="VMM70" s="486"/>
      <c r="VMN70" s="487"/>
      <c r="VMO70" s="485"/>
      <c r="VMP70" s="486"/>
      <c r="VMQ70" s="486"/>
      <c r="VMR70" s="486"/>
      <c r="VMS70" s="486"/>
      <c r="VMT70" s="486"/>
      <c r="VMU70" s="486"/>
      <c r="VMV70" s="487"/>
      <c r="VMW70" s="485"/>
      <c r="VMX70" s="486"/>
      <c r="VMY70" s="486"/>
      <c r="VMZ70" s="486"/>
      <c r="VNA70" s="486"/>
      <c r="VNB70" s="486"/>
      <c r="VNC70" s="486"/>
      <c r="VND70" s="487"/>
      <c r="VNE70" s="485"/>
      <c r="VNF70" s="486"/>
      <c r="VNG70" s="486"/>
      <c r="VNH70" s="486"/>
      <c r="VNI70" s="486"/>
      <c r="VNJ70" s="486"/>
      <c r="VNK70" s="486"/>
      <c r="VNL70" s="487"/>
      <c r="VNM70" s="485"/>
      <c r="VNN70" s="486"/>
      <c r="VNO70" s="486"/>
      <c r="VNP70" s="486"/>
      <c r="VNQ70" s="486"/>
      <c r="VNR70" s="486"/>
      <c r="VNS70" s="486"/>
      <c r="VNT70" s="487"/>
      <c r="VNU70" s="485"/>
      <c r="VNV70" s="486"/>
      <c r="VNW70" s="486"/>
      <c r="VNX70" s="486"/>
      <c r="VNY70" s="486"/>
      <c r="VNZ70" s="486"/>
      <c r="VOA70" s="486"/>
      <c r="VOB70" s="487"/>
      <c r="VOC70" s="485"/>
      <c r="VOD70" s="486"/>
      <c r="VOE70" s="486"/>
      <c r="VOF70" s="486"/>
      <c r="VOG70" s="486"/>
      <c r="VOH70" s="486"/>
      <c r="VOI70" s="486"/>
      <c r="VOJ70" s="487"/>
      <c r="VOK70" s="485"/>
      <c r="VOL70" s="486"/>
      <c r="VOM70" s="486"/>
      <c r="VON70" s="486"/>
      <c r="VOO70" s="486"/>
      <c r="VOP70" s="486"/>
      <c r="VOQ70" s="486"/>
      <c r="VOR70" s="487"/>
      <c r="VOS70" s="485"/>
      <c r="VOT70" s="486"/>
      <c r="VOU70" s="486"/>
      <c r="VOV70" s="486"/>
      <c r="VOW70" s="486"/>
      <c r="VOX70" s="486"/>
      <c r="VOY70" s="486"/>
      <c r="VOZ70" s="487"/>
      <c r="VPA70" s="485"/>
      <c r="VPB70" s="486"/>
      <c r="VPC70" s="486"/>
      <c r="VPD70" s="486"/>
      <c r="VPE70" s="486"/>
      <c r="VPF70" s="486"/>
      <c r="VPG70" s="486"/>
      <c r="VPH70" s="487"/>
      <c r="VPI70" s="485"/>
      <c r="VPJ70" s="486"/>
      <c r="VPK70" s="486"/>
      <c r="VPL70" s="486"/>
      <c r="VPM70" s="486"/>
      <c r="VPN70" s="486"/>
      <c r="VPO70" s="486"/>
      <c r="VPP70" s="487"/>
      <c r="VPQ70" s="485"/>
      <c r="VPR70" s="486"/>
      <c r="VPS70" s="486"/>
      <c r="VPT70" s="486"/>
      <c r="VPU70" s="486"/>
      <c r="VPV70" s="486"/>
      <c r="VPW70" s="486"/>
      <c r="VPX70" s="487"/>
      <c r="VPY70" s="485"/>
      <c r="VPZ70" s="486"/>
      <c r="VQA70" s="486"/>
      <c r="VQB70" s="486"/>
      <c r="VQC70" s="486"/>
      <c r="VQD70" s="486"/>
      <c r="VQE70" s="486"/>
      <c r="VQF70" s="487"/>
      <c r="VQG70" s="485"/>
      <c r="VQH70" s="486"/>
      <c r="VQI70" s="486"/>
      <c r="VQJ70" s="486"/>
      <c r="VQK70" s="486"/>
      <c r="VQL70" s="486"/>
      <c r="VQM70" s="486"/>
      <c r="VQN70" s="487"/>
      <c r="VQO70" s="485"/>
      <c r="VQP70" s="486"/>
      <c r="VQQ70" s="486"/>
      <c r="VQR70" s="486"/>
      <c r="VQS70" s="486"/>
      <c r="VQT70" s="486"/>
      <c r="VQU70" s="486"/>
      <c r="VQV70" s="487"/>
      <c r="VQW70" s="485"/>
      <c r="VQX70" s="486"/>
      <c r="VQY70" s="486"/>
      <c r="VQZ70" s="486"/>
      <c r="VRA70" s="486"/>
      <c r="VRB70" s="486"/>
      <c r="VRC70" s="486"/>
      <c r="VRD70" s="487"/>
      <c r="VRE70" s="485"/>
      <c r="VRF70" s="486"/>
      <c r="VRG70" s="486"/>
      <c r="VRH70" s="486"/>
      <c r="VRI70" s="486"/>
      <c r="VRJ70" s="486"/>
      <c r="VRK70" s="486"/>
      <c r="VRL70" s="487"/>
      <c r="VRM70" s="485"/>
      <c r="VRN70" s="486"/>
      <c r="VRO70" s="486"/>
      <c r="VRP70" s="486"/>
      <c r="VRQ70" s="486"/>
      <c r="VRR70" s="486"/>
      <c r="VRS70" s="486"/>
      <c r="VRT70" s="487"/>
      <c r="VRU70" s="485"/>
      <c r="VRV70" s="486"/>
      <c r="VRW70" s="486"/>
      <c r="VRX70" s="486"/>
      <c r="VRY70" s="486"/>
      <c r="VRZ70" s="486"/>
      <c r="VSA70" s="486"/>
      <c r="VSB70" s="487"/>
      <c r="VSC70" s="485"/>
      <c r="VSD70" s="486"/>
      <c r="VSE70" s="486"/>
      <c r="VSF70" s="486"/>
      <c r="VSG70" s="486"/>
      <c r="VSH70" s="486"/>
      <c r="VSI70" s="486"/>
      <c r="VSJ70" s="487"/>
      <c r="VSK70" s="485"/>
      <c r="VSL70" s="486"/>
      <c r="VSM70" s="486"/>
      <c r="VSN70" s="486"/>
      <c r="VSO70" s="486"/>
      <c r="VSP70" s="486"/>
      <c r="VSQ70" s="486"/>
      <c r="VSR70" s="487"/>
      <c r="VSS70" s="485"/>
      <c r="VST70" s="486"/>
      <c r="VSU70" s="486"/>
      <c r="VSV70" s="486"/>
      <c r="VSW70" s="486"/>
      <c r="VSX70" s="486"/>
      <c r="VSY70" s="486"/>
      <c r="VSZ70" s="487"/>
      <c r="VTA70" s="485"/>
      <c r="VTB70" s="486"/>
      <c r="VTC70" s="486"/>
      <c r="VTD70" s="486"/>
      <c r="VTE70" s="486"/>
      <c r="VTF70" s="486"/>
      <c r="VTG70" s="486"/>
      <c r="VTH70" s="487"/>
      <c r="VTI70" s="485"/>
      <c r="VTJ70" s="486"/>
      <c r="VTK70" s="486"/>
      <c r="VTL70" s="486"/>
      <c r="VTM70" s="486"/>
      <c r="VTN70" s="486"/>
      <c r="VTO70" s="486"/>
      <c r="VTP70" s="487"/>
      <c r="VTQ70" s="485"/>
      <c r="VTR70" s="486"/>
      <c r="VTS70" s="486"/>
      <c r="VTT70" s="486"/>
      <c r="VTU70" s="486"/>
      <c r="VTV70" s="486"/>
      <c r="VTW70" s="486"/>
      <c r="VTX70" s="487"/>
      <c r="VTY70" s="485"/>
      <c r="VTZ70" s="486"/>
      <c r="VUA70" s="486"/>
      <c r="VUB70" s="486"/>
      <c r="VUC70" s="486"/>
      <c r="VUD70" s="486"/>
      <c r="VUE70" s="486"/>
      <c r="VUF70" s="487"/>
      <c r="VUG70" s="485"/>
      <c r="VUH70" s="486"/>
      <c r="VUI70" s="486"/>
      <c r="VUJ70" s="486"/>
      <c r="VUK70" s="486"/>
      <c r="VUL70" s="486"/>
      <c r="VUM70" s="486"/>
      <c r="VUN70" s="487"/>
      <c r="VUO70" s="485"/>
      <c r="VUP70" s="486"/>
      <c r="VUQ70" s="486"/>
      <c r="VUR70" s="486"/>
      <c r="VUS70" s="486"/>
      <c r="VUT70" s="486"/>
      <c r="VUU70" s="486"/>
      <c r="VUV70" s="487"/>
      <c r="VUW70" s="485"/>
      <c r="VUX70" s="486"/>
      <c r="VUY70" s="486"/>
      <c r="VUZ70" s="486"/>
      <c r="VVA70" s="486"/>
      <c r="VVB70" s="486"/>
      <c r="VVC70" s="486"/>
      <c r="VVD70" s="487"/>
      <c r="VVE70" s="485"/>
      <c r="VVF70" s="486"/>
      <c r="VVG70" s="486"/>
      <c r="VVH70" s="486"/>
      <c r="VVI70" s="486"/>
      <c r="VVJ70" s="486"/>
      <c r="VVK70" s="486"/>
      <c r="VVL70" s="487"/>
      <c r="VVM70" s="485"/>
      <c r="VVN70" s="486"/>
      <c r="VVO70" s="486"/>
      <c r="VVP70" s="486"/>
      <c r="VVQ70" s="486"/>
      <c r="VVR70" s="486"/>
      <c r="VVS70" s="486"/>
      <c r="VVT70" s="487"/>
      <c r="VVU70" s="485"/>
      <c r="VVV70" s="486"/>
      <c r="VVW70" s="486"/>
      <c r="VVX70" s="486"/>
      <c r="VVY70" s="486"/>
      <c r="VVZ70" s="486"/>
      <c r="VWA70" s="486"/>
      <c r="VWB70" s="487"/>
      <c r="VWC70" s="485"/>
      <c r="VWD70" s="486"/>
      <c r="VWE70" s="486"/>
      <c r="VWF70" s="486"/>
      <c r="VWG70" s="486"/>
      <c r="VWH70" s="486"/>
      <c r="VWI70" s="486"/>
      <c r="VWJ70" s="487"/>
      <c r="VWK70" s="485"/>
      <c r="VWL70" s="486"/>
      <c r="VWM70" s="486"/>
      <c r="VWN70" s="486"/>
      <c r="VWO70" s="486"/>
      <c r="VWP70" s="486"/>
      <c r="VWQ70" s="486"/>
      <c r="VWR70" s="487"/>
      <c r="VWS70" s="485"/>
      <c r="VWT70" s="486"/>
      <c r="VWU70" s="486"/>
      <c r="VWV70" s="486"/>
      <c r="VWW70" s="486"/>
      <c r="VWX70" s="486"/>
      <c r="VWY70" s="486"/>
      <c r="VWZ70" s="487"/>
      <c r="VXA70" s="485"/>
      <c r="VXB70" s="486"/>
      <c r="VXC70" s="486"/>
      <c r="VXD70" s="486"/>
      <c r="VXE70" s="486"/>
      <c r="VXF70" s="486"/>
      <c r="VXG70" s="486"/>
      <c r="VXH70" s="487"/>
      <c r="VXI70" s="485"/>
      <c r="VXJ70" s="486"/>
      <c r="VXK70" s="486"/>
      <c r="VXL70" s="486"/>
      <c r="VXM70" s="486"/>
      <c r="VXN70" s="486"/>
      <c r="VXO70" s="486"/>
      <c r="VXP70" s="487"/>
      <c r="VXQ70" s="485"/>
      <c r="VXR70" s="486"/>
      <c r="VXS70" s="486"/>
      <c r="VXT70" s="486"/>
      <c r="VXU70" s="486"/>
      <c r="VXV70" s="486"/>
      <c r="VXW70" s="486"/>
      <c r="VXX70" s="487"/>
      <c r="VXY70" s="485"/>
      <c r="VXZ70" s="486"/>
      <c r="VYA70" s="486"/>
      <c r="VYB70" s="486"/>
      <c r="VYC70" s="486"/>
      <c r="VYD70" s="486"/>
      <c r="VYE70" s="486"/>
      <c r="VYF70" s="487"/>
      <c r="VYG70" s="485"/>
      <c r="VYH70" s="486"/>
      <c r="VYI70" s="486"/>
      <c r="VYJ70" s="486"/>
      <c r="VYK70" s="486"/>
      <c r="VYL70" s="486"/>
      <c r="VYM70" s="486"/>
      <c r="VYN70" s="487"/>
      <c r="VYO70" s="485"/>
      <c r="VYP70" s="486"/>
      <c r="VYQ70" s="486"/>
      <c r="VYR70" s="486"/>
      <c r="VYS70" s="486"/>
      <c r="VYT70" s="486"/>
      <c r="VYU70" s="486"/>
      <c r="VYV70" s="487"/>
      <c r="VYW70" s="485"/>
      <c r="VYX70" s="486"/>
      <c r="VYY70" s="486"/>
      <c r="VYZ70" s="486"/>
      <c r="VZA70" s="486"/>
      <c r="VZB70" s="486"/>
      <c r="VZC70" s="486"/>
      <c r="VZD70" s="487"/>
      <c r="VZE70" s="485"/>
      <c r="VZF70" s="486"/>
      <c r="VZG70" s="486"/>
      <c r="VZH70" s="486"/>
      <c r="VZI70" s="486"/>
      <c r="VZJ70" s="486"/>
      <c r="VZK70" s="486"/>
      <c r="VZL70" s="487"/>
      <c r="VZM70" s="485"/>
      <c r="VZN70" s="486"/>
      <c r="VZO70" s="486"/>
      <c r="VZP70" s="486"/>
      <c r="VZQ70" s="486"/>
      <c r="VZR70" s="486"/>
      <c r="VZS70" s="486"/>
      <c r="VZT70" s="487"/>
      <c r="VZU70" s="485"/>
      <c r="VZV70" s="486"/>
      <c r="VZW70" s="486"/>
      <c r="VZX70" s="486"/>
      <c r="VZY70" s="486"/>
      <c r="VZZ70" s="486"/>
      <c r="WAA70" s="486"/>
      <c r="WAB70" s="487"/>
      <c r="WAC70" s="485"/>
      <c r="WAD70" s="486"/>
      <c r="WAE70" s="486"/>
      <c r="WAF70" s="486"/>
      <c r="WAG70" s="486"/>
      <c r="WAH70" s="486"/>
      <c r="WAI70" s="486"/>
      <c r="WAJ70" s="487"/>
      <c r="WAK70" s="485"/>
      <c r="WAL70" s="486"/>
      <c r="WAM70" s="486"/>
      <c r="WAN70" s="486"/>
      <c r="WAO70" s="486"/>
      <c r="WAP70" s="486"/>
      <c r="WAQ70" s="486"/>
      <c r="WAR70" s="487"/>
      <c r="WAS70" s="485"/>
      <c r="WAT70" s="486"/>
      <c r="WAU70" s="486"/>
      <c r="WAV70" s="486"/>
      <c r="WAW70" s="486"/>
      <c r="WAX70" s="486"/>
      <c r="WAY70" s="486"/>
      <c r="WAZ70" s="487"/>
      <c r="WBA70" s="485"/>
      <c r="WBB70" s="486"/>
      <c r="WBC70" s="486"/>
      <c r="WBD70" s="486"/>
      <c r="WBE70" s="486"/>
      <c r="WBF70" s="486"/>
      <c r="WBG70" s="486"/>
      <c r="WBH70" s="487"/>
      <c r="WBI70" s="485"/>
      <c r="WBJ70" s="486"/>
      <c r="WBK70" s="486"/>
      <c r="WBL70" s="486"/>
      <c r="WBM70" s="486"/>
      <c r="WBN70" s="486"/>
      <c r="WBO70" s="486"/>
      <c r="WBP70" s="487"/>
      <c r="WBQ70" s="485"/>
      <c r="WBR70" s="486"/>
      <c r="WBS70" s="486"/>
      <c r="WBT70" s="486"/>
      <c r="WBU70" s="486"/>
      <c r="WBV70" s="486"/>
      <c r="WBW70" s="486"/>
      <c r="WBX70" s="487"/>
      <c r="WBY70" s="485"/>
      <c r="WBZ70" s="486"/>
      <c r="WCA70" s="486"/>
      <c r="WCB70" s="486"/>
      <c r="WCC70" s="486"/>
      <c r="WCD70" s="486"/>
      <c r="WCE70" s="486"/>
      <c r="WCF70" s="487"/>
      <c r="WCG70" s="485"/>
      <c r="WCH70" s="486"/>
      <c r="WCI70" s="486"/>
      <c r="WCJ70" s="486"/>
      <c r="WCK70" s="486"/>
      <c r="WCL70" s="486"/>
      <c r="WCM70" s="486"/>
      <c r="WCN70" s="487"/>
      <c r="WCO70" s="485"/>
      <c r="WCP70" s="486"/>
      <c r="WCQ70" s="486"/>
      <c r="WCR70" s="486"/>
      <c r="WCS70" s="486"/>
      <c r="WCT70" s="486"/>
      <c r="WCU70" s="486"/>
      <c r="WCV70" s="487"/>
      <c r="WCW70" s="485"/>
      <c r="WCX70" s="486"/>
      <c r="WCY70" s="486"/>
      <c r="WCZ70" s="486"/>
      <c r="WDA70" s="486"/>
      <c r="WDB70" s="486"/>
      <c r="WDC70" s="486"/>
      <c r="WDD70" s="487"/>
      <c r="WDE70" s="485"/>
      <c r="WDF70" s="486"/>
      <c r="WDG70" s="486"/>
      <c r="WDH70" s="486"/>
      <c r="WDI70" s="486"/>
      <c r="WDJ70" s="486"/>
      <c r="WDK70" s="486"/>
      <c r="WDL70" s="487"/>
      <c r="WDM70" s="485"/>
      <c r="WDN70" s="486"/>
      <c r="WDO70" s="486"/>
      <c r="WDP70" s="486"/>
      <c r="WDQ70" s="486"/>
      <c r="WDR70" s="486"/>
      <c r="WDS70" s="486"/>
      <c r="WDT70" s="487"/>
      <c r="WDU70" s="485"/>
      <c r="WDV70" s="486"/>
      <c r="WDW70" s="486"/>
      <c r="WDX70" s="486"/>
      <c r="WDY70" s="486"/>
      <c r="WDZ70" s="486"/>
      <c r="WEA70" s="486"/>
      <c r="WEB70" s="487"/>
      <c r="WEC70" s="485"/>
      <c r="WED70" s="486"/>
      <c r="WEE70" s="486"/>
      <c r="WEF70" s="486"/>
      <c r="WEG70" s="486"/>
      <c r="WEH70" s="486"/>
      <c r="WEI70" s="486"/>
      <c r="WEJ70" s="487"/>
      <c r="WEK70" s="485"/>
      <c r="WEL70" s="486"/>
      <c r="WEM70" s="486"/>
      <c r="WEN70" s="486"/>
      <c r="WEO70" s="486"/>
      <c r="WEP70" s="486"/>
      <c r="WEQ70" s="486"/>
      <c r="WER70" s="487"/>
      <c r="WES70" s="485"/>
      <c r="WET70" s="486"/>
      <c r="WEU70" s="486"/>
      <c r="WEV70" s="486"/>
      <c r="WEW70" s="486"/>
      <c r="WEX70" s="486"/>
      <c r="WEY70" s="486"/>
      <c r="WEZ70" s="487"/>
      <c r="WFA70" s="485"/>
      <c r="WFB70" s="486"/>
      <c r="WFC70" s="486"/>
      <c r="WFD70" s="486"/>
      <c r="WFE70" s="486"/>
      <c r="WFF70" s="486"/>
      <c r="WFG70" s="486"/>
      <c r="WFH70" s="487"/>
      <c r="WFI70" s="485"/>
      <c r="WFJ70" s="486"/>
      <c r="WFK70" s="486"/>
      <c r="WFL70" s="486"/>
      <c r="WFM70" s="486"/>
      <c r="WFN70" s="486"/>
      <c r="WFO70" s="486"/>
      <c r="WFP70" s="487"/>
      <c r="WFQ70" s="485"/>
      <c r="WFR70" s="486"/>
      <c r="WFS70" s="486"/>
      <c r="WFT70" s="486"/>
      <c r="WFU70" s="486"/>
      <c r="WFV70" s="486"/>
      <c r="WFW70" s="486"/>
      <c r="WFX70" s="487"/>
      <c r="WFY70" s="485"/>
      <c r="WFZ70" s="486"/>
      <c r="WGA70" s="486"/>
      <c r="WGB70" s="486"/>
      <c r="WGC70" s="486"/>
      <c r="WGD70" s="486"/>
      <c r="WGE70" s="486"/>
      <c r="WGF70" s="487"/>
      <c r="WGG70" s="485"/>
      <c r="WGH70" s="486"/>
      <c r="WGI70" s="486"/>
      <c r="WGJ70" s="486"/>
      <c r="WGK70" s="486"/>
      <c r="WGL70" s="486"/>
      <c r="WGM70" s="486"/>
      <c r="WGN70" s="487"/>
      <c r="WGO70" s="485"/>
      <c r="WGP70" s="486"/>
      <c r="WGQ70" s="486"/>
      <c r="WGR70" s="486"/>
      <c r="WGS70" s="486"/>
      <c r="WGT70" s="486"/>
      <c r="WGU70" s="486"/>
      <c r="WGV70" s="487"/>
      <c r="WGW70" s="485"/>
      <c r="WGX70" s="486"/>
      <c r="WGY70" s="486"/>
      <c r="WGZ70" s="486"/>
      <c r="WHA70" s="486"/>
      <c r="WHB70" s="486"/>
      <c r="WHC70" s="486"/>
      <c r="WHD70" s="487"/>
      <c r="WHE70" s="485"/>
      <c r="WHF70" s="486"/>
      <c r="WHG70" s="486"/>
      <c r="WHH70" s="486"/>
      <c r="WHI70" s="486"/>
      <c r="WHJ70" s="486"/>
      <c r="WHK70" s="486"/>
      <c r="WHL70" s="487"/>
      <c r="WHM70" s="485"/>
      <c r="WHN70" s="486"/>
      <c r="WHO70" s="486"/>
      <c r="WHP70" s="486"/>
      <c r="WHQ70" s="486"/>
      <c r="WHR70" s="486"/>
      <c r="WHS70" s="486"/>
      <c r="WHT70" s="487"/>
      <c r="WHU70" s="485"/>
      <c r="WHV70" s="486"/>
      <c r="WHW70" s="486"/>
      <c r="WHX70" s="486"/>
      <c r="WHY70" s="486"/>
      <c r="WHZ70" s="486"/>
      <c r="WIA70" s="486"/>
      <c r="WIB70" s="487"/>
      <c r="WIC70" s="485"/>
      <c r="WID70" s="486"/>
      <c r="WIE70" s="486"/>
      <c r="WIF70" s="486"/>
      <c r="WIG70" s="486"/>
      <c r="WIH70" s="486"/>
      <c r="WII70" s="486"/>
      <c r="WIJ70" s="487"/>
      <c r="WIK70" s="485"/>
      <c r="WIL70" s="486"/>
      <c r="WIM70" s="486"/>
      <c r="WIN70" s="486"/>
      <c r="WIO70" s="486"/>
      <c r="WIP70" s="486"/>
      <c r="WIQ70" s="486"/>
      <c r="WIR70" s="487"/>
      <c r="WIS70" s="485"/>
      <c r="WIT70" s="486"/>
      <c r="WIU70" s="486"/>
      <c r="WIV70" s="486"/>
      <c r="WIW70" s="486"/>
      <c r="WIX70" s="486"/>
      <c r="WIY70" s="486"/>
      <c r="WIZ70" s="487"/>
      <c r="WJA70" s="485"/>
      <c r="WJB70" s="486"/>
      <c r="WJC70" s="486"/>
      <c r="WJD70" s="486"/>
      <c r="WJE70" s="486"/>
      <c r="WJF70" s="486"/>
      <c r="WJG70" s="486"/>
      <c r="WJH70" s="487"/>
      <c r="WJI70" s="485"/>
      <c r="WJJ70" s="486"/>
      <c r="WJK70" s="486"/>
      <c r="WJL70" s="486"/>
      <c r="WJM70" s="486"/>
      <c r="WJN70" s="486"/>
      <c r="WJO70" s="486"/>
      <c r="WJP70" s="487"/>
      <c r="WJQ70" s="485"/>
      <c r="WJR70" s="486"/>
      <c r="WJS70" s="486"/>
      <c r="WJT70" s="486"/>
      <c r="WJU70" s="486"/>
      <c r="WJV70" s="486"/>
      <c r="WJW70" s="486"/>
      <c r="WJX70" s="487"/>
      <c r="WJY70" s="485"/>
      <c r="WJZ70" s="486"/>
      <c r="WKA70" s="486"/>
      <c r="WKB70" s="486"/>
      <c r="WKC70" s="486"/>
      <c r="WKD70" s="486"/>
      <c r="WKE70" s="486"/>
      <c r="WKF70" s="487"/>
      <c r="WKG70" s="485"/>
      <c r="WKH70" s="486"/>
      <c r="WKI70" s="486"/>
      <c r="WKJ70" s="486"/>
      <c r="WKK70" s="486"/>
      <c r="WKL70" s="486"/>
      <c r="WKM70" s="486"/>
      <c r="WKN70" s="487"/>
      <c r="WKO70" s="485"/>
      <c r="WKP70" s="486"/>
      <c r="WKQ70" s="486"/>
      <c r="WKR70" s="486"/>
      <c r="WKS70" s="486"/>
      <c r="WKT70" s="486"/>
      <c r="WKU70" s="486"/>
      <c r="WKV70" s="487"/>
      <c r="WKW70" s="485"/>
      <c r="WKX70" s="486"/>
      <c r="WKY70" s="486"/>
      <c r="WKZ70" s="486"/>
      <c r="WLA70" s="486"/>
      <c r="WLB70" s="486"/>
      <c r="WLC70" s="486"/>
      <c r="WLD70" s="487"/>
      <c r="WLE70" s="485"/>
      <c r="WLF70" s="486"/>
      <c r="WLG70" s="486"/>
      <c r="WLH70" s="486"/>
      <c r="WLI70" s="486"/>
      <c r="WLJ70" s="486"/>
      <c r="WLK70" s="486"/>
      <c r="WLL70" s="487"/>
      <c r="WLM70" s="485"/>
      <c r="WLN70" s="486"/>
      <c r="WLO70" s="486"/>
      <c r="WLP70" s="486"/>
      <c r="WLQ70" s="486"/>
      <c r="WLR70" s="486"/>
      <c r="WLS70" s="486"/>
      <c r="WLT70" s="487"/>
      <c r="WLU70" s="485"/>
      <c r="WLV70" s="486"/>
      <c r="WLW70" s="486"/>
      <c r="WLX70" s="486"/>
      <c r="WLY70" s="486"/>
      <c r="WLZ70" s="486"/>
      <c r="WMA70" s="486"/>
      <c r="WMB70" s="487"/>
      <c r="WMC70" s="485"/>
      <c r="WMD70" s="486"/>
      <c r="WME70" s="486"/>
      <c r="WMF70" s="486"/>
      <c r="WMG70" s="486"/>
      <c r="WMH70" s="486"/>
      <c r="WMI70" s="486"/>
      <c r="WMJ70" s="487"/>
      <c r="WMK70" s="485"/>
      <c r="WML70" s="486"/>
      <c r="WMM70" s="486"/>
      <c r="WMN70" s="486"/>
      <c r="WMO70" s="486"/>
      <c r="WMP70" s="486"/>
      <c r="WMQ70" s="486"/>
      <c r="WMR70" s="487"/>
      <c r="WMS70" s="485"/>
      <c r="WMT70" s="486"/>
      <c r="WMU70" s="486"/>
      <c r="WMV70" s="486"/>
      <c r="WMW70" s="486"/>
      <c r="WMX70" s="486"/>
      <c r="WMY70" s="486"/>
      <c r="WMZ70" s="487"/>
      <c r="WNA70" s="485"/>
      <c r="WNB70" s="486"/>
      <c r="WNC70" s="486"/>
      <c r="WND70" s="486"/>
      <c r="WNE70" s="486"/>
      <c r="WNF70" s="486"/>
      <c r="WNG70" s="486"/>
      <c r="WNH70" s="487"/>
      <c r="WNI70" s="485"/>
      <c r="WNJ70" s="486"/>
      <c r="WNK70" s="486"/>
      <c r="WNL70" s="486"/>
      <c r="WNM70" s="486"/>
      <c r="WNN70" s="486"/>
      <c r="WNO70" s="486"/>
      <c r="WNP70" s="487"/>
      <c r="WNQ70" s="485"/>
      <c r="WNR70" s="486"/>
      <c r="WNS70" s="486"/>
      <c r="WNT70" s="486"/>
      <c r="WNU70" s="486"/>
      <c r="WNV70" s="486"/>
      <c r="WNW70" s="486"/>
      <c r="WNX70" s="487"/>
      <c r="WNY70" s="485"/>
      <c r="WNZ70" s="486"/>
      <c r="WOA70" s="486"/>
      <c r="WOB70" s="486"/>
      <c r="WOC70" s="486"/>
      <c r="WOD70" s="486"/>
      <c r="WOE70" s="486"/>
      <c r="WOF70" s="487"/>
      <c r="WOG70" s="485"/>
      <c r="WOH70" s="486"/>
      <c r="WOI70" s="486"/>
      <c r="WOJ70" s="486"/>
      <c r="WOK70" s="486"/>
      <c r="WOL70" s="486"/>
      <c r="WOM70" s="486"/>
      <c r="WON70" s="487"/>
      <c r="WOO70" s="485"/>
      <c r="WOP70" s="486"/>
      <c r="WOQ70" s="486"/>
      <c r="WOR70" s="486"/>
      <c r="WOS70" s="486"/>
      <c r="WOT70" s="486"/>
      <c r="WOU70" s="486"/>
      <c r="WOV70" s="487"/>
      <c r="WOW70" s="485"/>
      <c r="WOX70" s="486"/>
      <c r="WOY70" s="486"/>
      <c r="WOZ70" s="486"/>
      <c r="WPA70" s="486"/>
      <c r="WPB70" s="486"/>
      <c r="WPC70" s="486"/>
      <c r="WPD70" s="487"/>
      <c r="WPE70" s="485"/>
      <c r="WPF70" s="486"/>
      <c r="WPG70" s="486"/>
      <c r="WPH70" s="486"/>
      <c r="WPI70" s="486"/>
      <c r="WPJ70" s="486"/>
      <c r="WPK70" s="486"/>
      <c r="WPL70" s="487"/>
      <c r="WPM70" s="485"/>
      <c r="WPN70" s="486"/>
      <c r="WPO70" s="486"/>
      <c r="WPP70" s="486"/>
      <c r="WPQ70" s="486"/>
      <c r="WPR70" s="486"/>
      <c r="WPS70" s="486"/>
      <c r="WPT70" s="487"/>
      <c r="WPU70" s="485"/>
      <c r="WPV70" s="486"/>
      <c r="WPW70" s="486"/>
      <c r="WPX70" s="486"/>
      <c r="WPY70" s="486"/>
      <c r="WPZ70" s="486"/>
      <c r="WQA70" s="486"/>
      <c r="WQB70" s="487"/>
      <c r="WQC70" s="485"/>
      <c r="WQD70" s="486"/>
      <c r="WQE70" s="486"/>
      <c r="WQF70" s="486"/>
      <c r="WQG70" s="486"/>
      <c r="WQH70" s="486"/>
      <c r="WQI70" s="486"/>
      <c r="WQJ70" s="487"/>
      <c r="WQK70" s="485"/>
      <c r="WQL70" s="486"/>
      <c r="WQM70" s="486"/>
      <c r="WQN70" s="486"/>
      <c r="WQO70" s="486"/>
      <c r="WQP70" s="486"/>
      <c r="WQQ70" s="486"/>
      <c r="WQR70" s="487"/>
      <c r="WQS70" s="485"/>
      <c r="WQT70" s="486"/>
      <c r="WQU70" s="486"/>
      <c r="WQV70" s="486"/>
      <c r="WQW70" s="486"/>
      <c r="WQX70" s="486"/>
      <c r="WQY70" s="486"/>
      <c r="WQZ70" s="487"/>
      <c r="WRA70" s="485"/>
      <c r="WRB70" s="486"/>
      <c r="WRC70" s="486"/>
      <c r="WRD70" s="486"/>
      <c r="WRE70" s="486"/>
      <c r="WRF70" s="486"/>
      <c r="WRG70" s="486"/>
      <c r="WRH70" s="487"/>
      <c r="WRI70" s="485"/>
      <c r="WRJ70" s="486"/>
      <c r="WRK70" s="486"/>
      <c r="WRL70" s="486"/>
      <c r="WRM70" s="486"/>
      <c r="WRN70" s="486"/>
      <c r="WRO70" s="486"/>
      <c r="WRP70" s="487"/>
      <c r="WRQ70" s="485"/>
      <c r="WRR70" s="486"/>
      <c r="WRS70" s="486"/>
      <c r="WRT70" s="486"/>
      <c r="WRU70" s="486"/>
      <c r="WRV70" s="486"/>
      <c r="WRW70" s="486"/>
      <c r="WRX70" s="487"/>
      <c r="WRY70" s="485"/>
      <c r="WRZ70" s="486"/>
      <c r="WSA70" s="486"/>
      <c r="WSB70" s="486"/>
      <c r="WSC70" s="486"/>
      <c r="WSD70" s="486"/>
      <c r="WSE70" s="486"/>
      <c r="WSF70" s="487"/>
      <c r="WSG70" s="485"/>
      <c r="WSH70" s="486"/>
      <c r="WSI70" s="486"/>
      <c r="WSJ70" s="486"/>
      <c r="WSK70" s="486"/>
      <c r="WSL70" s="486"/>
      <c r="WSM70" s="486"/>
      <c r="WSN70" s="487"/>
      <c r="WSO70" s="485"/>
      <c r="WSP70" s="486"/>
      <c r="WSQ70" s="486"/>
      <c r="WSR70" s="486"/>
      <c r="WSS70" s="486"/>
      <c r="WST70" s="486"/>
      <c r="WSU70" s="486"/>
      <c r="WSV70" s="487"/>
      <c r="WSW70" s="485"/>
      <c r="WSX70" s="486"/>
      <c r="WSY70" s="486"/>
      <c r="WSZ70" s="486"/>
      <c r="WTA70" s="486"/>
      <c r="WTB70" s="486"/>
      <c r="WTC70" s="486"/>
      <c r="WTD70" s="487"/>
      <c r="WTE70" s="485"/>
      <c r="WTF70" s="486"/>
      <c r="WTG70" s="486"/>
      <c r="WTH70" s="486"/>
      <c r="WTI70" s="486"/>
      <c r="WTJ70" s="486"/>
      <c r="WTK70" s="486"/>
      <c r="WTL70" s="487"/>
      <c r="WTM70" s="485"/>
      <c r="WTN70" s="486"/>
      <c r="WTO70" s="486"/>
      <c r="WTP70" s="486"/>
      <c r="WTQ70" s="486"/>
      <c r="WTR70" s="486"/>
      <c r="WTS70" s="486"/>
      <c r="WTT70" s="487"/>
      <c r="WTU70" s="485"/>
      <c r="WTV70" s="486"/>
      <c r="WTW70" s="486"/>
      <c r="WTX70" s="486"/>
      <c r="WTY70" s="486"/>
      <c r="WTZ70" s="486"/>
      <c r="WUA70" s="486"/>
      <c r="WUB70" s="487"/>
      <c r="WUC70" s="485"/>
      <c r="WUD70" s="486"/>
      <c r="WUE70" s="486"/>
      <c r="WUF70" s="486"/>
      <c r="WUG70" s="486"/>
      <c r="WUH70" s="486"/>
      <c r="WUI70" s="486"/>
      <c r="WUJ70" s="487"/>
      <c r="WUK70" s="485"/>
      <c r="WUL70" s="486"/>
      <c r="WUM70" s="486"/>
      <c r="WUN70" s="486"/>
      <c r="WUO70" s="486"/>
      <c r="WUP70" s="486"/>
      <c r="WUQ70" s="486"/>
      <c r="WUR70" s="487"/>
      <c r="WUS70" s="485"/>
      <c r="WUT70" s="486"/>
      <c r="WUU70" s="486"/>
      <c r="WUV70" s="486"/>
      <c r="WUW70" s="486"/>
      <c r="WUX70" s="486"/>
      <c r="WUY70" s="486"/>
      <c r="WUZ70" s="487"/>
      <c r="WVA70" s="485"/>
      <c r="WVB70" s="486"/>
      <c r="WVC70" s="486"/>
      <c r="WVD70" s="486"/>
      <c r="WVE70" s="486"/>
      <c r="WVF70" s="486"/>
      <c r="WVG70" s="486"/>
      <c r="WVH70" s="487"/>
      <c r="WVI70" s="485"/>
      <c r="WVJ70" s="486"/>
      <c r="WVK70" s="486"/>
      <c r="WVL70" s="486"/>
      <c r="WVM70" s="486"/>
      <c r="WVN70" s="486"/>
      <c r="WVO70" s="486"/>
      <c r="WVP70" s="487"/>
      <c r="WVQ70" s="485"/>
      <c r="WVR70" s="486"/>
      <c r="WVS70" s="486"/>
      <c r="WVT70" s="486"/>
      <c r="WVU70" s="486"/>
      <c r="WVV70" s="486"/>
      <c r="WVW70" s="486"/>
      <c r="WVX70" s="487"/>
      <c r="WVY70" s="485"/>
      <c r="WVZ70" s="486"/>
      <c r="WWA70" s="486"/>
      <c r="WWB70" s="486"/>
      <c r="WWC70" s="486"/>
      <c r="WWD70" s="486"/>
      <c r="WWE70" s="486"/>
      <c r="WWF70" s="487"/>
      <c r="WWG70" s="485"/>
      <c r="WWH70" s="486"/>
      <c r="WWI70" s="486"/>
      <c r="WWJ70" s="486"/>
      <c r="WWK70" s="486"/>
      <c r="WWL70" s="486"/>
      <c r="WWM70" s="486"/>
      <c r="WWN70" s="487"/>
      <c r="WWO70" s="485"/>
      <c r="WWP70" s="486"/>
      <c r="WWQ70" s="486"/>
      <c r="WWR70" s="486"/>
      <c r="WWS70" s="486"/>
      <c r="WWT70" s="486"/>
      <c r="WWU70" s="486"/>
      <c r="WWV70" s="487"/>
      <c r="WWW70" s="485"/>
      <c r="WWX70" s="486"/>
      <c r="WWY70" s="486"/>
      <c r="WWZ70" s="486"/>
      <c r="WXA70" s="486"/>
      <c r="WXB70" s="486"/>
      <c r="WXC70" s="486"/>
      <c r="WXD70" s="487"/>
      <c r="WXE70" s="485"/>
      <c r="WXF70" s="486"/>
      <c r="WXG70" s="486"/>
      <c r="WXH70" s="486"/>
      <c r="WXI70" s="486"/>
      <c r="WXJ70" s="486"/>
      <c r="WXK70" s="486"/>
      <c r="WXL70" s="487"/>
      <c r="WXM70" s="485"/>
      <c r="WXN70" s="486"/>
      <c r="WXO70" s="486"/>
      <c r="WXP70" s="486"/>
      <c r="WXQ70" s="486"/>
      <c r="WXR70" s="486"/>
      <c r="WXS70" s="486"/>
      <c r="WXT70" s="487"/>
      <c r="WXU70" s="485"/>
      <c r="WXV70" s="486"/>
      <c r="WXW70" s="486"/>
      <c r="WXX70" s="486"/>
      <c r="WXY70" s="486"/>
      <c r="WXZ70" s="486"/>
      <c r="WYA70" s="486"/>
      <c r="WYB70" s="487"/>
      <c r="WYC70" s="485"/>
      <c r="WYD70" s="486"/>
      <c r="WYE70" s="486"/>
      <c r="WYF70" s="486"/>
      <c r="WYG70" s="486"/>
      <c r="WYH70" s="486"/>
      <c r="WYI70" s="486"/>
      <c r="WYJ70" s="487"/>
      <c r="WYK70" s="485"/>
      <c r="WYL70" s="486"/>
      <c r="WYM70" s="486"/>
      <c r="WYN70" s="486"/>
      <c r="WYO70" s="486"/>
      <c r="WYP70" s="486"/>
      <c r="WYQ70" s="486"/>
      <c r="WYR70" s="487"/>
      <c r="WYS70" s="485"/>
      <c r="WYT70" s="486"/>
      <c r="WYU70" s="486"/>
      <c r="WYV70" s="486"/>
      <c r="WYW70" s="486"/>
      <c r="WYX70" s="486"/>
      <c r="WYY70" s="486"/>
      <c r="WYZ70" s="487"/>
      <c r="WZA70" s="485"/>
      <c r="WZB70" s="486"/>
      <c r="WZC70" s="486"/>
      <c r="WZD70" s="486"/>
      <c r="WZE70" s="486"/>
      <c r="WZF70" s="486"/>
      <c r="WZG70" s="486"/>
      <c r="WZH70" s="487"/>
      <c r="WZI70" s="485"/>
      <c r="WZJ70" s="486"/>
      <c r="WZK70" s="486"/>
      <c r="WZL70" s="486"/>
      <c r="WZM70" s="486"/>
      <c r="WZN70" s="486"/>
      <c r="WZO70" s="486"/>
      <c r="WZP70" s="487"/>
      <c r="WZQ70" s="485"/>
      <c r="WZR70" s="486"/>
      <c r="WZS70" s="486"/>
      <c r="WZT70" s="486"/>
      <c r="WZU70" s="486"/>
      <c r="WZV70" s="486"/>
      <c r="WZW70" s="486"/>
      <c r="WZX70" s="487"/>
      <c r="WZY70" s="485"/>
      <c r="WZZ70" s="486"/>
      <c r="XAA70" s="486"/>
      <c r="XAB70" s="486"/>
      <c r="XAC70" s="486"/>
      <c r="XAD70" s="486"/>
      <c r="XAE70" s="486"/>
      <c r="XAF70" s="487"/>
      <c r="XAG70" s="485"/>
      <c r="XAH70" s="486"/>
      <c r="XAI70" s="486"/>
      <c r="XAJ70" s="486"/>
      <c r="XAK70" s="486"/>
      <c r="XAL70" s="486"/>
      <c r="XAM70" s="486"/>
      <c r="XAN70" s="487"/>
      <c r="XAO70" s="485"/>
      <c r="XAP70" s="486"/>
      <c r="XAQ70" s="486"/>
      <c r="XAR70" s="486"/>
      <c r="XAS70" s="486"/>
      <c r="XAT70" s="486"/>
      <c r="XAU70" s="486"/>
      <c r="XAV70" s="487"/>
      <c r="XAW70" s="485"/>
      <c r="XAX70" s="486"/>
      <c r="XAY70" s="486"/>
      <c r="XAZ70" s="486"/>
      <c r="XBA70" s="486"/>
      <c r="XBB70" s="486"/>
      <c r="XBC70" s="486"/>
      <c r="XBD70" s="487"/>
      <c r="XBE70" s="485"/>
      <c r="XBF70" s="486"/>
      <c r="XBG70" s="486"/>
      <c r="XBH70" s="486"/>
      <c r="XBI70" s="486"/>
      <c r="XBJ70" s="486"/>
      <c r="XBK70" s="486"/>
      <c r="XBL70" s="487"/>
      <c r="XBM70" s="485"/>
      <c r="XBN70" s="486"/>
      <c r="XBO70" s="486"/>
      <c r="XBP70" s="486"/>
      <c r="XBQ70" s="486"/>
      <c r="XBR70" s="486"/>
      <c r="XBS70" s="486"/>
      <c r="XBT70" s="487"/>
      <c r="XBU70" s="485"/>
      <c r="XBV70" s="486"/>
      <c r="XBW70" s="486"/>
      <c r="XBX70" s="486"/>
      <c r="XBY70" s="486"/>
      <c r="XBZ70" s="486"/>
      <c r="XCA70" s="486"/>
      <c r="XCB70" s="487"/>
      <c r="XCC70" s="485"/>
      <c r="XCD70" s="486"/>
      <c r="XCE70" s="486"/>
      <c r="XCF70" s="486"/>
      <c r="XCG70" s="486"/>
      <c r="XCH70" s="486"/>
      <c r="XCI70" s="486"/>
      <c r="XCJ70" s="487"/>
      <c r="XCK70" s="485"/>
      <c r="XCL70" s="486"/>
      <c r="XCM70" s="486"/>
      <c r="XCN70" s="486"/>
      <c r="XCO70" s="486"/>
      <c r="XCP70" s="486"/>
      <c r="XCQ70" s="486"/>
      <c r="XCR70" s="487"/>
      <c r="XCS70" s="485"/>
      <c r="XCT70" s="486"/>
      <c r="XCU70" s="486"/>
      <c r="XCV70" s="486"/>
      <c r="XCW70" s="486"/>
      <c r="XCX70" s="486"/>
      <c r="XCY70" s="486"/>
      <c r="XCZ70" s="487"/>
      <c r="XDA70" s="485"/>
      <c r="XDB70" s="486"/>
      <c r="XDC70" s="486"/>
      <c r="XDD70" s="486"/>
      <c r="XDE70" s="486"/>
      <c r="XDF70" s="486"/>
      <c r="XDG70" s="486"/>
      <c r="XDH70" s="487"/>
      <c r="XDI70" s="485"/>
      <c r="XDJ70" s="486"/>
      <c r="XDK70" s="486"/>
      <c r="XDL70" s="486"/>
      <c r="XDM70" s="486"/>
      <c r="XDN70" s="486"/>
      <c r="XDO70" s="486"/>
      <c r="XDP70" s="487"/>
      <c r="XDQ70" s="485"/>
      <c r="XDR70" s="486"/>
      <c r="XDS70" s="486"/>
      <c r="XDT70" s="486"/>
      <c r="XDU70" s="486"/>
      <c r="XDV70" s="486"/>
      <c r="XDW70" s="486"/>
      <c r="XDX70" s="487"/>
      <c r="XDY70" s="485"/>
      <c r="XDZ70" s="486"/>
      <c r="XEA70" s="486"/>
      <c r="XEB70" s="486"/>
      <c r="XEC70" s="486"/>
      <c r="XED70" s="486"/>
      <c r="XEE70" s="486"/>
      <c r="XEF70" s="487"/>
      <c r="XEG70" s="485"/>
      <c r="XEH70" s="486"/>
      <c r="XEI70" s="486"/>
      <c r="XEJ70" s="486"/>
      <c r="XEK70" s="486"/>
      <c r="XEL70" s="486"/>
      <c r="XEM70" s="486"/>
      <c r="XEN70" s="487"/>
      <c r="XEO70" s="485"/>
      <c r="XEP70" s="486"/>
      <c r="XEQ70" s="486"/>
      <c r="XER70" s="486"/>
      <c r="XES70" s="486"/>
      <c r="XET70" s="486"/>
      <c r="XEU70" s="486"/>
      <c r="XEV70" s="487"/>
      <c r="XEW70" s="485"/>
      <c r="XEX70" s="486"/>
      <c r="XEY70" s="486"/>
      <c r="XEZ70" s="486"/>
      <c r="XFA70" s="486"/>
      <c r="XFB70" s="486"/>
      <c r="XFC70" s="486"/>
      <c r="XFD70" s="487"/>
    </row>
    <row r="71" spans="1:16384" s="433" customFormat="1" ht="15" outlineLevel="1" x14ac:dyDescent="0.25">
      <c r="A71" s="699" t="s">
        <v>10061</v>
      </c>
      <c r="B71" s="700"/>
      <c r="C71" s="488"/>
      <c r="D71" s="488"/>
      <c r="E71" s="488"/>
      <c r="F71" s="488"/>
      <c r="G71" s="488"/>
      <c r="H71" s="488"/>
      <c r="I71" s="699" t="s">
        <v>10061</v>
      </c>
      <c r="J71" s="700"/>
      <c r="K71" s="488"/>
      <c r="L71" s="488"/>
      <c r="M71" s="488"/>
      <c r="N71" s="488"/>
      <c r="O71" s="488"/>
      <c r="P71" s="488"/>
      <c r="Q71" s="699" t="s">
        <v>10061</v>
      </c>
      <c r="R71" s="700"/>
      <c r="S71" s="488"/>
      <c r="T71" s="488"/>
      <c r="U71" s="488"/>
      <c r="V71" s="488"/>
      <c r="W71" s="488"/>
      <c r="X71" s="488"/>
      <c r="Y71" s="699" t="s">
        <v>10061</v>
      </c>
      <c r="Z71" s="700"/>
      <c r="AA71" s="488"/>
      <c r="AB71" s="488"/>
      <c r="AC71" s="488"/>
      <c r="AD71" s="488"/>
      <c r="AE71" s="488"/>
      <c r="AF71" s="488"/>
      <c r="AG71" s="699" t="s">
        <v>10061</v>
      </c>
      <c r="AH71" s="700"/>
      <c r="AI71" s="488"/>
      <c r="AJ71" s="488"/>
      <c r="AK71" s="488"/>
      <c r="AL71" s="488"/>
      <c r="AM71" s="488"/>
      <c r="AN71" s="488"/>
      <c r="AO71" s="699" t="s">
        <v>10061</v>
      </c>
      <c r="AP71" s="700"/>
      <c r="AQ71" s="488"/>
      <c r="AR71" s="488"/>
      <c r="AS71" s="488"/>
      <c r="AT71" s="488"/>
      <c r="AU71" s="488"/>
      <c r="AV71" s="488"/>
      <c r="AW71" s="699" t="s">
        <v>10061</v>
      </c>
      <c r="AX71" s="700"/>
      <c r="AY71" s="488"/>
      <c r="AZ71" s="488"/>
      <c r="BA71" s="488"/>
      <c r="BB71" s="488"/>
      <c r="BC71" s="488"/>
      <c r="BD71" s="488"/>
      <c r="BE71" s="699" t="s">
        <v>10061</v>
      </c>
      <c r="BF71" s="700"/>
      <c r="BG71" s="488"/>
      <c r="BH71" s="488"/>
      <c r="BI71" s="488"/>
      <c r="BJ71" s="488"/>
      <c r="BK71" s="488"/>
      <c r="BL71" s="488"/>
      <c r="BM71" s="699" t="s">
        <v>10061</v>
      </c>
      <c r="BN71" s="700"/>
      <c r="BO71" s="488"/>
      <c r="BP71" s="488"/>
      <c r="BQ71" s="488"/>
      <c r="BR71" s="488"/>
      <c r="BS71" s="488"/>
      <c r="BT71" s="488"/>
      <c r="BU71" s="699" t="s">
        <v>10061</v>
      </c>
      <c r="BV71" s="700"/>
      <c r="BW71" s="488"/>
      <c r="BX71" s="488"/>
      <c r="BY71" s="488"/>
      <c r="BZ71" s="488"/>
      <c r="CA71" s="488"/>
      <c r="CB71" s="488"/>
      <c r="CC71" s="699" t="s">
        <v>10061</v>
      </c>
      <c r="CD71" s="700"/>
      <c r="CE71" s="488"/>
      <c r="CF71" s="488"/>
      <c r="CG71" s="488"/>
      <c r="CH71" s="488"/>
      <c r="CI71" s="488"/>
      <c r="CJ71" s="488"/>
      <c r="CK71" s="699" t="s">
        <v>10061</v>
      </c>
      <c r="CL71" s="700"/>
      <c r="CM71" s="488"/>
      <c r="CN71" s="488"/>
      <c r="CO71" s="488"/>
      <c r="CP71" s="488"/>
      <c r="CQ71" s="488"/>
      <c r="CR71" s="488"/>
      <c r="CS71" s="699" t="s">
        <v>10061</v>
      </c>
      <c r="CT71" s="700"/>
      <c r="CU71" s="488"/>
      <c r="CV71" s="488"/>
      <c r="CW71" s="488"/>
      <c r="CX71" s="488"/>
      <c r="CY71" s="488"/>
      <c r="CZ71" s="488"/>
      <c r="DA71" s="699" t="s">
        <v>10061</v>
      </c>
      <c r="DB71" s="700"/>
      <c r="DC71" s="488"/>
      <c r="DD71" s="488"/>
      <c r="DE71" s="488"/>
      <c r="DF71" s="488"/>
      <c r="DG71" s="488"/>
      <c r="DH71" s="488"/>
      <c r="DI71" s="699" t="s">
        <v>10061</v>
      </c>
      <c r="DJ71" s="700"/>
      <c r="DK71" s="488"/>
      <c r="DL71" s="488"/>
      <c r="DM71" s="488"/>
      <c r="DN71" s="488"/>
      <c r="DO71" s="488"/>
      <c r="DP71" s="488"/>
      <c r="DQ71" s="699" t="s">
        <v>10061</v>
      </c>
      <c r="DR71" s="700"/>
      <c r="DS71" s="488"/>
      <c r="DT71" s="488"/>
      <c r="DU71" s="488"/>
      <c r="DV71" s="488"/>
      <c r="DW71" s="488"/>
      <c r="DX71" s="488"/>
      <c r="DY71" s="699" t="s">
        <v>10061</v>
      </c>
      <c r="DZ71" s="700"/>
      <c r="EA71" s="488"/>
      <c r="EB71" s="488"/>
      <c r="EC71" s="488"/>
      <c r="ED71" s="488"/>
      <c r="EE71" s="488"/>
      <c r="EF71" s="488"/>
      <c r="EG71" s="699" t="s">
        <v>10061</v>
      </c>
      <c r="EH71" s="700"/>
      <c r="EI71" s="488"/>
      <c r="EJ71" s="488"/>
      <c r="EK71" s="488"/>
      <c r="EL71" s="488"/>
      <c r="EM71" s="488"/>
      <c r="EN71" s="488"/>
      <c r="EO71" s="699" t="s">
        <v>10061</v>
      </c>
      <c r="EP71" s="700"/>
      <c r="EQ71" s="488"/>
      <c r="ER71" s="488"/>
      <c r="ES71" s="488"/>
      <c r="ET71" s="488"/>
      <c r="EU71" s="488"/>
      <c r="EV71" s="488"/>
      <c r="EW71" s="699" t="s">
        <v>10061</v>
      </c>
      <c r="EX71" s="700"/>
      <c r="EY71" s="488"/>
      <c r="EZ71" s="488"/>
      <c r="FA71" s="488"/>
      <c r="FB71" s="488"/>
      <c r="FC71" s="488"/>
      <c r="FD71" s="488"/>
      <c r="FE71" s="699" t="s">
        <v>10061</v>
      </c>
      <c r="FF71" s="700"/>
      <c r="FG71" s="488"/>
      <c r="FH71" s="488"/>
      <c r="FI71" s="488"/>
      <c r="FJ71" s="488"/>
      <c r="FK71" s="488"/>
      <c r="FL71" s="488"/>
      <c r="FM71" s="699" t="s">
        <v>10061</v>
      </c>
      <c r="FN71" s="700"/>
      <c r="FO71" s="488"/>
      <c r="FP71" s="488"/>
      <c r="FQ71" s="488"/>
      <c r="FR71" s="488"/>
      <c r="FS71" s="488"/>
      <c r="FT71" s="488"/>
      <c r="FU71" s="699" t="s">
        <v>10061</v>
      </c>
      <c r="FV71" s="700"/>
      <c r="FW71" s="488"/>
      <c r="FX71" s="488"/>
      <c r="FY71" s="488"/>
      <c r="FZ71" s="488"/>
      <c r="GA71" s="488"/>
      <c r="GB71" s="488"/>
      <c r="GC71" s="699" t="s">
        <v>10061</v>
      </c>
      <c r="GD71" s="700"/>
      <c r="GE71" s="488"/>
      <c r="GF71" s="488"/>
      <c r="GG71" s="488"/>
      <c r="GH71" s="488"/>
      <c r="GI71" s="488"/>
      <c r="GJ71" s="488"/>
      <c r="GK71" s="699" t="s">
        <v>10061</v>
      </c>
      <c r="GL71" s="700"/>
      <c r="GM71" s="488"/>
      <c r="GN71" s="488"/>
      <c r="GO71" s="488"/>
      <c r="GP71" s="488"/>
      <c r="GQ71" s="488"/>
      <c r="GR71" s="488"/>
      <c r="GS71" s="699" t="s">
        <v>10061</v>
      </c>
      <c r="GT71" s="700"/>
      <c r="GU71" s="488"/>
      <c r="GV71" s="488"/>
      <c r="GW71" s="488"/>
      <c r="GX71" s="488"/>
      <c r="GY71" s="488"/>
      <c r="GZ71" s="488"/>
      <c r="HA71" s="699" t="s">
        <v>10061</v>
      </c>
      <c r="HB71" s="700"/>
      <c r="HC71" s="488"/>
      <c r="HD71" s="488"/>
      <c r="HE71" s="488"/>
      <c r="HF71" s="488"/>
      <c r="HG71" s="488"/>
      <c r="HH71" s="488"/>
      <c r="HI71" s="699" t="s">
        <v>10061</v>
      </c>
      <c r="HJ71" s="700"/>
      <c r="HK71" s="488"/>
      <c r="HL71" s="488"/>
      <c r="HM71" s="488"/>
      <c r="HN71" s="488"/>
      <c r="HO71" s="488"/>
      <c r="HP71" s="488"/>
      <c r="HQ71" s="699" t="s">
        <v>10061</v>
      </c>
      <c r="HR71" s="700"/>
      <c r="HS71" s="488"/>
      <c r="HT71" s="488"/>
      <c r="HU71" s="488"/>
      <c r="HV71" s="488"/>
      <c r="HW71" s="488"/>
      <c r="HX71" s="488"/>
      <c r="HY71" s="699" t="s">
        <v>10061</v>
      </c>
      <c r="HZ71" s="700"/>
      <c r="IA71" s="488"/>
      <c r="IB71" s="488"/>
      <c r="IC71" s="488"/>
      <c r="ID71" s="488"/>
      <c r="IE71" s="488"/>
      <c r="IF71" s="488"/>
      <c r="IG71" s="699" t="s">
        <v>10061</v>
      </c>
      <c r="IH71" s="700"/>
      <c r="II71" s="488"/>
      <c r="IJ71" s="488"/>
      <c r="IK71" s="488"/>
      <c r="IL71" s="488"/>
      <c r="IM71" s="488"/>
      <c r="IN71" s="488"/>
      <c r="IO71" s="699" t="s">
        <v>10061</v>
      </c>
      <c r="IP71" s="700"/>
      <c r="IQ71" s="488"/>
      <c r="IR71" s="488"/>
      <c r="IS71" s="488"/>
      <c r="IT71" s="488"/>
      <c r="IU71" s="488"/>
      <c r="IV71" s="488"/>
      <c r="IW71" s="699" t="s">
        <v>10061</v>
      </c>
      <c r="IX71" s="700"/>
      <c r="IY71" s="488"/>
      <c r="IZ71" s="488"/>
      <c r="JA71" s="488"/>
      <c r="JB71" s="488"/>
      <c r="JC71" s="488"/>
      <c r="JD71" s="488"/>
      <c r="JE71" s="699" t="s">
        <v>10061</v>
      </c>
      <c r="JF71" s="700"/>
      <c r="JG71" s="488"/>
      <c r="JH71" s="488"/>
      <c r="JI71" s="488"/>
      <c r="JJ71" s="488"/>
      <c r="JK71" s="488"/>
      <c r="JL71" s="488"/>
      <c r="JM71" s="699" t="s">
        <v>10061</v>
      </c>
      <c r="JN71" s="700"/>
      <c r="JO71" s="488"/>
      <c r="JP71" s="488"/>
      <c r="JQ71" s="488"/>
      <c r="JR71" s="488"/>
      <c r="JS71" s="488"/>
      <c r="JT71" s="488"/>
      <c r="JU71" s="699" t="s">
        <v>10061</v>
      </c>
      <c r="JV71" s="700"/>
      <c r="JW71" s="488"/>
      <c r="JX71" s="488"/>
      <c r="JY71" s="488"/>
      <c r="JZ71" s="488"/>
      <c r="KA71" s="488"/>
      <c r="KB71" s="488"/>
      <c r="KC71" s="699" t="s">
        <v>10061</v>
      </c>
      <c r="KD71" s="700"/>
      <c r="KE71" s="488"/>
      <c r="KF71" s="488"/>
      <c r="KG71" s="488"/>
      <c r="KH71" s="488"/>
      <c r="KI71" s="488"/>
      <c r="KJ71" s="488"/>
      <c r="KK71" s="699" t="s">
        <v>10061</v>
      </c>
      <c r="KL71" s="700"/>
      <c r="KM71" s="488"/>
      <c r="KN71" s="488"/>
      <c r="KO71" s="488"/>
      <c r="KP71" s="488"/>
      <c r="KQ71" s="488"/>
      <c r="KR71" s="488"/>
      <c r="KS71" s="699" t="s">
        <v>10061</v>
      </c>
      <c r="KT71" s="700"/>
      <c r="KU71" s="488"/>
      <c r="KV71" s="488"/>
      <c r="KW71" s="488"/>
      <c r="KX71" s="488"/>
      <c r="KY71" s="488"/>
      <c r="KZ71" s="488"/>
      <c r="LA71" s="699" t="s">
        <v>10061</v>
      </c>
      <c r="LB71" s="700"/>
      <c r="LC71" s="488"/>
      <c r="LD71" s="488"/>
      <c r="LE71" s="488"/>
      <c r="LF71" s="488"/>
      <c r="LG71" s="488"/>
      <c r="LH71" s="488"/>
      <c r="LI71" s="699" t="s">
        <v>10061</v>
      </c>
      <c r="LJ71" s="700"/>
      <c r="LK71" s="488"/>
      <c r="LL71" s="488"/>
      <c r="LM71" s="488"/>
      <c r="LN71" s="488"/>
      <c r="LO71" s="488"/>
      <c r="LP71" s="488"/>
      <c r="LQ71" s="699" t="s">
        <v>10061</v>
      </c>
      <c r="LR71" s="700"/>
      <c r="LS71" s="488"/>
      <c r="LT71" s="488"/>
      <c r="LU71" s="488"/>
      <c r="LV71" s="488"/>
      <c r="LW71" s="488"/>
      <c r="LX71" s="488"/>
      <c r="LY71" s="699" t="s">
        <v>10061</v>
      </c>
      <c r="LZ71" s="700"/>
      <c r="MA71" s="488"/>
      <c r="MB71" s="488"/>
      <c r="MC71" s="488"/>
      <c r="MD71" s="488"/>
      <c r="ME71" s="488"/>
      <c r="MF71" s="488"/>
      <c r="MG71" s="699" t="s">
        <v>10061</v>
      </c>
      <c r="MH71" s="700"/>
      <c r="MI71" s="488"/>
      <c r="MJ71" s="488"/>
      <c r="MK71" s="488"/>
      <c r="ML71" s="488"/>
      <c r="MM71" s="488"/>
      <c r="MN71" s="488"/>
      <c r="MO71" s="699" t="s">
        <v>10061</v>
      </c>
      <c r="MP71" s="700"/>
      <c r="MQ71" s="488"/>
      <c r="MR71" s="488"/>
      <c r="MS71" s="488"/>
      <c r="MT71" s="488"/>
      <c r="MU71" s="488"/>
      <c r="MV71" s="488"/>
      <c r="MW71" s="699" t="s">
        <v>10061</v>
      </c>
      <c r="MX71" s="700"/>
      <c r="MY71" s="488"/>
      <c r="MZ71" s="488"/>
      <c r="NA71" s="488"/>
      <c r="NB71" s="488"/>
      <c r="NC71" s="488"/>
      <c r="ND71" s="488"/>
      <c r="NE71" s="699" t="s">
        <v>10061</v>
      </c>
      <c r="NF71" s="700"/>
      <c r="NG71" s="488"/>
      <c r="NH71" s="488"/>
      <c r="NI71" s="488"/>
      <c r="NJ71" s="488"/>
      <c r="NK71" s="488"/>
      <c r="NL71" s="488"/>
      <c r="NM71" s="699" t="s">
        <v>10061</v>
      </c>
      <c r="NN71" s="700"/>
      <c r="NO71" s="488"/>
      <c r="NP71" s="488"/>
      <c r="NQ71" s="488"/>
      <c r="NR71" s="488"/>
      <c r="NS71" s="488"/>
      <c r="NT71" s="488"/>
      <c r="NU71" s="699" t="s">
        <v>10061</v>
      </c>
      <c r="NV71" s="700"/>
      <c r="NW71" s="488"/>
      <c r="NX71" s="488"/>
      <c r="NY71" s="488"/>
      <c r="NZ71" s="488"/>
      <c r="OA71" s="488"/>
      <c r="OB71" s="488"/>
      <c r="OC71" s="699" t="s">
        <v>10061</v>
      </c>
      <c r="OD71" s="700"/>
      <c r="OE71" s="488"/>
      <c r="OF71" s="488"/>
      <c r="OG71" s="488"/>
      <c r="OH71" s="488"/>
      <c r="OI71" s="488"/>
      <c r="OJ71" s="488"/>
      <c r="OK71" s="699" t="s">
        <v>10061</v>
      </c>
      <c r="OL71" s="700"/>
      <c r="OM71" s="488"/>
      <c r="ON71" s="488"/>
      <c r="OO71" s="488"/>
      <c r="OP71" s="488"/>
      <c r="OQ71" s="488"/>
      <c r="OR71" s="488"/>
      <c r="OS71" s="699" t="s">
        <v>10061</v>
      </c>
      <c r="OT71" s="700"/>
      <c r="OU71" s="488"/>
      <c r="OV71" s="488"/>
      <c r="OW71" s="488"/>
      <c r="OX71" s="488"/>
      <c r="OY71" s="488"/>
      <c r="OZ71" s="488"/>
      <c r="PA71" s="699" t="s">
        <v>10061</v>
      </c>
      <c r="PB71" s="700"/>
      <c r="PC71" s="488"/>
      <c r="PD71" s="488"/>
      <c r="PE71" s="488"/>
      <c r="PF71" s="488"/>
      <c r="PG71" s="488"/>
      <c r="PH71" s="488"/>
      <c r="PI71" s="699" t="s">
        <v>10061</v>
      </c>
      <c r="PJ71" s="700"/>
      <c r="PK71" s="488"/>
      <c r="PL71" s="488"/>
      <c r="PM71" s="488"/>
      <c r="PN71" s="488"/>
      <c r="PO71" s="488"/>
      <c r="PP71" s="488"/>
      <c r="PQ71" s="699" t="s">
        <v>10061</v>
      </c>
      <c r="PR71" s="700"/>
      <c r="PS71" s="488"/>
      <c r="PT71" s="488"/>
      <c r="PU71" s="488"/>
      <c r="PV71" s="488"/>
      <c r="PW71" s="488"/>
      <c r="PX71" s="488"/>
      <c r="PY71" s="699" t="s">
        <v>10061</v>
      </c>
      <c r="PZ71" s="700"/>
      <c r="QA71" s="488"/>
      <c r="QB71" s="488"/>
      <c r="QC71" s="488"/>
      <c r="QD71" s="488"/>
      <c r="QE71" s="488"/>
      <c r="QF71" s="488"/>
      <c r="QG71" s="699" t="s">
        <v>10061</v>
      </c>
      <c r="QH71" s="700"/>
      <c r="QI71" s="488"/>
      <c r="QJ71" s="488"/>
      <c r="QK71" s="488"/>
      <c r="QL71" s="488"/>
      <c r="QM71" s="488"/>
      <c r="QN71" s="488"/>
      <c r="QO71" s="699" t="s">
        <v>10061</v>
      </c>
      <c r="QP71" s="700"/>
      <c r="QQ71" s="488"/>
      <c r="QR71" s="488"/>
      <c r="QS71" s="488"/>
      <c r="QT71" s="488"/>
      <c r="QU71" s="488"/>
      <c r="QV71" s="488"/>
      <c r="QW71" s="699" t="s">
        <v>10061</v>
      </c>
      <c r="QX71" s="700"/>
      <c r="QY71" s="488"/>
      <c r="QZ71" s="488"/>
      <c r="RA71" s="488"/>
      <c r="RB71" s="488"/>
      <c r="RC71" s="488"/>
      <c r="RD71" s="488"/>
      <c r="RE71" s="699" t="s">
        <v>10061</v>
      </c>
      <c r="RF71" s="700"/>
      <c r="RG71" s="488"/>
      <c r="RH71" s="488"/>
      <c r="RI71" s="488"/>
      <c r="RJ71" s="488"/>
      <c r="RK71" s="488"/>
      <c r="RL71" s="488"/>
      <c r="RM71" s="699" t="s">
        <v>10061</v>
      </c>
      <c r="RN71" s="700"/>
      <c r="RO71" s="488"/>
      <c r="RP71" s="488"/>
      <c r="RQ71" s="488"/>
      <c r="RR71" s="488"/>
      <c r="RS71" s="488"/>
      <c r="RT71" s="488"/>
      <c r="RU71" s="699" t="s">
        <v>10061</v>
      </c>
      <c r="RV71" s="700"/>
      <c r="RW71" s="488"/>
      <c r="RX71" s="488"/>
      <c r="RY71" s="488"/>
      <c r="RZ71" s="488"/>
      <c r="SA71" s="488"/>
      <c r="SB71" s="488"/>
      <c r="SC71" s="699" t="s">
        <v>10061</v>
      </c>
      <c r="SD71" s="700"/>
      <c r="SE71" s="488"/>
      <c r="SF71" s="488"/>
      <c r="SG71" s="488"/>
      <c r="SH71" s="488"/>
      <c r="SI71" s="488"/>
      <c r="SJ71" s="488"/>
      <c r="SK71" s="699" t="s">
        <v>10061</v>
      </c>
      <c r="SL71" s="700"/>
      <c r="SM71" s="488"/>
      <c r="SN71" s="488"/>
      <c r="SO71" s="488"/>
      <c r="SP71" s="488"/>
      <c r="SQ71" s="488"/>
      <c r="SR71" s="488"/>
      <c r="SS71" s="699" t="s">
        <v>10061</v>
      </c>
      <c r="ST71" s="700"/>
      <c r="SU71" s="488"/>
      <c r="SV71" s="488"/>
      <c r="SW71" s="488"/>
      <c r="SX71" s="488"/>
      <c r="SY71" s="488"/>
      <c r="SZ71" s="488"/>
      <c r="TA71" s="699" t="s">
        <v>10061</v>
      </c>
      <c r="TB71" s="700"/>
      <c r="TC71" s="488"/>
      <c r="TD71" s="488"/>
      <c r="TE71" s="488"/>
      <c r="TF71" s="488"/>
      <c r="TG71" s="488"/>
      <c r="TH71" s="488"/>
      <c r="TI71" s="699" t="s">
        <v>10061</v>
      </c>
      <c r="TJ71" s="700"/>
      <c r="TK71" s="488"/>
      <c r="TL71" s="488"/>
      <c r="TM71" s="488"/>
      <c r="TN71" s="488"/>
      <c r="TO71" s="488"/>
      <c r="TP71" s="488"/>
      <c r="TQ71" s="699" t="s">
        <v>10061</v>
      </c>
      <c r="TR71" s="700"/>
      <c r="TS71" s="488"/>
      <c r="TT71" s="488"/>
      <c r="TU71" s="488"/>
      <c r="TV71" s="488"/>
      <c r="TW71" s="488"/>
      <c r="TX71" s="488"/>
      <c r="TY71" s="699" t="s">
        <v>10061</v>
      </c>
      <c r="TZ71" s="700"/>
      <c r="UA71" s="488"/>
      <c r="UB71" s="488"/>
      <c r="UC71" s="488"/>
      <c r="UD71" s="488"/>
      <c r="UE71" s="488"/>
      <c r="UF71" s="488"/>
      <c r="UG71" s="699" t="s">
        <v>10061</v>
      </c>
      <c r="UH71" s="700"/>
      <c r="UI71" s="488"/>
      <c r="UJ71" s="488"/>
      <c r="UK71" s="488"/>
      <c r="UL71" s="488"/>
      <c r="UM71" s="488"/>
      <c r="UN71" s="488"/>
      <c r="UO71" s="699" t="s">
        <v>10061</v>
      </c>
      <c r="UP71" s="700"/>
      <c r="UQ71" s="488"/>
      <c r="UR71" s="488"/>
      <c r="US71" s="488"/>
      <c r="UT71" s="488"/>
      <c r="UU71" s="488"/>
      <c r="UV71" s="488"/>
      <c r="UW71" s="699" t="s">
        <v>10061</v>
      </c>
      <c r="UX71" s="700"/>
      <c r="UY71" s="488"/>
      <c r="UZ71" s="488"/>
      <c r="VA71" s="488"/>
      <c r="VB71" s="488"/>
      <c r="VC71" s="488"/>
      <c r="VD71" s="488"/>
      <c r="VE71" s="699" t="s">
        <v>10061</v>
      </c>
      <c r="VF71" s="700"/>
      <c r="VG71" s="488"/>
      <c r="VH71" s="488"/>
      <c r="VI71" s="488"/>
      <c r="VJ71" s="488"/>
      <c r="VK71" s="488"/>
      <c r="VL71" s="488"/>
      <c r="VM71" s="699" t="s">
        <v>10061</v>
      </c>
      <c r="VN71" s="700"/>
      <c r="VO71" s="488"/>
      <c r="VP71" s="488"/>
      <c r="VQ71" s="488"/>
      <c r="VR71" s="488"/>
      <c r="VS71" s="488"/>
      <c r="VT71" s="488"/>
      <c r="VU71" s="699" t="s">
        <v>10061</v>
      </c>
      <c r="VV71" s="700"/>
      <c r="VW71" s="488"/>
      <c r="VX71" s="488"/>
      <c r="VY71" s="488"/>
      <c r="VZ71" s="488"/>
      <c r="WA71" s="488"/>
      <c r="WB71" s="488"/>
      <c r="WC71" s="699" t="s">
        <v>10061</v>
      </c>
      <c r="WD71" s="700"/>
      <c r="WE71" s="488"/>
      <c r="WF71" s="488"/>
      <c r="WG71" s="488"/>
      <c r="WH71" s="488"/>
      <c r="WI71" s="488"/>
      <c r="WJ71" s="488"/>
      <c r="WK71" s="699" t="s">
        <v>10061</v>
      </c>
      <c r="WL71" s="700"/>
      <c r="WM71" s="488"/>
      <c r="WN71" s="488"/>
      <c r="WO71" s="488"/>
      <c r="WP71" s="488"/>
      <c r="WQ71" s="488"/>
      <c r="WR71" s="488"/>
      <c r="WS71" s="699" t="s">
        <v>10061</v>
      </c>
      <c r="WT71" s="700"/>
      <c r="WU71" s="488"/>
      <c r="WV71" s="488"/>
      <c r="WW71" s="488"/>
      <c r="WX71" s="488"/>
      <c r="WY71" s="488"/>
      <c r="WZ71" s="488"/>
      <c r="XA71" s="699" t="s">
        <v>10061</v>
      </c>
      <c r="XB71" s="700"/>
      <c r="XC71" s="488"/>
      <c r="XD71" s="488"/>
      <c r="XE71" s="488"/>
      <c r="XF71" s="488"/>
      <c r="XG71" s="488"/>
      <c r="XH71" s="488"/>
      <c r="XI71" s="699" t="s">
        <v>10061</v>
      </c>
      <c r="XJ71" s="700"/>
      <c r="XK71" s="488"/>
      <c r="XL71" s="488"/>
      <c r="XM71" s="488"/>
      <c r="XN71" s="488"/>
      <c r="XO71" s="488"/>
      <c r="XP71" s="488"/>
      <c r="XQ71" s="699" t="s">
        <v>10061</v>
      </c>
      <c r="XR71" s="700"/>
      <c r="XS71" s="488"/>
      <c r="XT71" s="488"/>
      <c r="XU71" s="488"/>
      <c r="XV71" s="488"/>
      <c r="XW71" s="488"/>
      <c r="XX71" s="488"/>
      <c r="XY71" s="699" t="s">
        <v>10061</v>
      </c>
      <c r="XZ71" s="700"/>
      <c r="YA71" s="488"/>
      <c r="YB71" s="488"/>
      <c r="YC71" s="488"/>
      <c r="YD71" s="488"/>
      <c r="YE71" s="488"/>
      <c r="YF71" s="488"/>
      <c r="YG71" s="699" t="s">
        <v>10061</v>
      </c>
      <c r="YH71" s="700"/>
      <c r="YI71" s="488"/>
      <c r="YJ71" s="488"/>
      <c r="YK71" s="488"/>
      <c r="YL71" s="488"/>
      <c r="YM71" s="488"/>
      <c r="YN71" s="488"/>
      <c r="YO71" s="699" t="s">
        <v>10061</v>
      </c>
      <c r="YP71" s="700"/>
      <c r="YQ71" s="488"/>
      <c r="YR71" s="488"/>
      <c r="YS71" s="488"/>
      <c r="YT71" s="488"/>
      <c r="YU71" s="488"/>
      <c r="YV71" s="488"/>
      <c r="YW71" s="699" t="s">
        <v>10061</v>
      </c>
      <c r="YX71" s="700"/>
      <c r="YY71" s="488"/>
      <c r="YZ71" s="488"/>
      <c r="ZA71" s="488"/>
      <c r="ZB71" s="488"/>
      <c r="ZC71" s="488"/>
      <c r="ZD71" s="488"/>
      <c r="ZE71" s="699" t="s">
        <v>10061</v>
      </c>
      <c r="ZF71" s="700"/>
      <c r="ZG71" s="488"/>
      <c r="ZH71" s="488"/>
      <c r="ZI71" s="488"/>
      <c r="ZJ71" s="488"/>
      <c r="ZK71" s="488"/>
      <c r="ZL71" s="488"/>
      <c r="ZM71" s="699" t="s">
        <v>10061</v>
      </c>
      <c r="ZN71" s="700"/>
      <c r="ZO71" s="488"/>
      <c r="ZP71" s="488"/>
      <c r="ZQ71" s="488"/>
      <c r="ZR71" s="488"/>
      <c r="ZS71" s="488"/>
      <c r="ZT71" s="488"/>
      <c r="ZU71" s="699" t="s">
        <v>10061</v>
      </c>
      <c r="ZV71" s="700"/>
      <c r="ZW71" s="488"/>
      <c r="ZX71" s="488"/>
      <c r="ZY71" s="488"/>
      <c r="ZZ71" s="488"/>
      <c r="AAA71" s="488"/>
      <c r="AAB71" s="488"/>
      <c r="AAC71" s="699" t="s">
        <v>10061</v>
      </c>
      <c r="AAD71" s="700"/>
      <c r="AAE71" s="488"/>
      <c r="AAF71" s="488"/>
      <c r="AAG71" s="488"/>
      <c r="AAH71" s="488"/>
      <c r="AAI71" s="488"/>
      <c r="AAJ71" s="488"/>
      <c r="AAK71" s="699" t="s">
        <v>10061</v>
      </c>
      <c r="AAL71" s="700"/>
      <c r="AAM71" s="488"/>
      <c r="AAN71" s="488"/>
      <c r="AAO71" s="488"/>
      <c r="AAP71" s="488"/>
      <c r="AAQ71" s="488"/>
      <c r="AAR71" s="488"/>
      <c r="AAS71" s="699" t="s">
        <v>10061</v>
      </c>
      <c r="AAT71" s="700"/>
      <c r="AAU71" s="488"/>
      <c r="AAV71" s="488"/>
      <c r="AAW71" s="488"/>
      <c r="AAX71" s="488"/>
      <c r="AAY71" s="488"/>
      <c r="AAZ71" s="488"/>
      <c r="ABA71" s="699" t="s">
        <v>10061</v>
      </c>
      <c r="ABB71" s="700"/>
      <c r="ABC71" s="488"/>
      <c r="ABD71" s="488"/>
      <c r="ABE71" s="488"/>
      <c r="ABF71" s="488"/>
      <c r="ABG71" s="488"/>
      <c r="ABH71" s="488"/>
      <c r="ABI71" s="699" t="s">
        <v>10061</v>
      </c>
      <c r="ABJ71" s="700"/>
      <c r="ABK71" s="488"/>
      <c r="ABL71" s="488"/>
      <c r="ABM71" s="488"/>
      <c r="ABN71" s="488"/>
      <c r="ABO71" s="488"/>
      <c r="ABP71" s="488"/>
      <c r="ABQ71" s="699" t="s">
        <v>10061</v>
      </c>
      <c r="ABR71" s="700"/>
      <c r="ABS71" s="488"/>
      <c r="ABT71" s="488"/>
      <c r="ABU71" s="488"/>
      <c r="ABV71" s="488"/>
      <c r="ABW71" s="488"/>
      <c r="ABX71" s="488"/>
      <c r="ABY71" s="699" t="s">
        <v>10061</v>
      </c>
      <c r="ABZ71" s="700"/>
      <c r="ACA71" s="488"/>
      <c r="ACB71" s="488"/>
      <c r="ACC71" s="488"/>
      <c r="ACD71" s="488"/>
      <c r="ACE71" s="488"/>
      <c r="ACF71" s="488"/>
      <c r="ACG71" s="699" t="s">
        <v>10061</v>
      </c>
      <c r="ACH71" s="700"/>
      <c r="ACI71" s="488"/>
      <c r="ACJ71" s="488"/>
      <c r="ACK71" s="488"/>
      <c r="ACL71" s="488"/>
      <c r="ACM71" s="488"/>
      <c r="ACN71" s="488"/>
      <c r="ACO71" s="699" t="s">
        <v>10061</v>
      </c>
      <c r="ACP71" s="700"/>
      <c r="ACQ71" s="488"/>
      <c r="ACR71" s="488"/>
      <c r="ACS71" s="488"/>
      <c r="ACT71" s="488"/>
      <c r="ACU71" s="488"/>
      <c r="ACV71" s="488"/>
      <c r="ACW71" s="699" t="s">
        <v>10061</v>
      </c>
      <c r="ACX71" s="700"/>
      <c r="ACY71" s="488"/>
      <c r="ACZ71" s="488"/>
      <c r="ADA71" s="488"/>
      <c r="ADB71" s="488"/>
      <c r="ADC71" s="488"/>
      <c r="ADD71" s="488"/>
      <c r="ADE71" s="699" t="s">
        <v>10061</v>
      </c>
      <c r="ADF71" s="700"/>
      <c r="ADG71" s="488"/>
      <c r="ADH71" s="488"/>
      <c r="ADI71" s="488"/>
      <c r="ADJ71" s="488"/>
      <c r="ADK71" s="488"/>
      <c r="ADL71" s="488"/>
      <c r="ADM71" s="699" t="s">
        <v>10061</v>
      </c>
      <c r="ADN71" s="700"/>
      <c r="ADO71" s="488"/>
      <c r="ADP71" s="488"/>
      <c r="ADQ71" s="488"/>
      <c r="ADR71" s="488"/>
      <c r="ADS71" s="488"/>
      <c r="ADT71" s="488"/>
      <c r="ADU71" s="699" t="s">
        <v>10061</v>
      </c>
      <c r="ADV71" s="700"/>
      <c r="ADW71" s="488"/>
      <c r="ADX71" s="488"/>
      <c r="ADY71" s="488"/>
      <c r="ADZ71" s="488"/>
      <c r="AEA71" s="488"/>
      <c r="AEB71" s="488"/>
      <c r="AEC71" s="699" t="s">
        <v>10061</v>
      </c>
      <c r="AED71" s="700"/>
      <c r="AEE71" s="488"/>
      <c r="AEF71" s="488"/>
      <c r="AEG71" s="488"/>
      <c r="AEH71" s="488"/>
      <c r="AEI71" s="488"/>
      <c r="AEJ71" s="488"/>
      <c r="AEK71" s="699" t="s">
        <v>10061</v>
      </c>
      <c r="AEL71" s="700"/>
      <c r="AEM71" s="488"/>
      <c r="AEN71" s="488"/>
      <c r="AEO71" s="488"/>
      <c r="AEP71" s="488"/>
      <c r="AEQ71" s="488"/>
      <c r="AER71" s="488"/>
      <c r="AES71" s="699" t="s">
        <v>10061</v>
      </c>
      <c r="AET71" s="700"/>
      <c r="AEU71" s="488"/>
      <c r="AEV71" s="488"/>
      <c r="AEW71" s="488"/>
      <c r="AEX71" s="488"/>
      <c r="AEY71" s="488"/>
      <c r="AEZ71" s="488"/>
      <c r="AFA71" s="699" t="s">
        <v>10061</v>
      </c>
      <c r="AFB71" s="700"/>
      <c r="AFC71" s="488"/>
      <c r="AFD71" s="488"/>
      <c r="AFE71" s="488"/>
      <c r="AFF71" s="488"/>
      <c r="AFG71" s="488"/>
      <c r="AFH71" s="488"/>
      <c r="AFI71" s="699" t="s">
        <v>10061</v>
      </c>
      <c r="AFJ71" s="700"/>
      <c r="AFK71" s="488"/>
      <c r="AFL71" s="488"/>
      <c r="AFM71" s="488"/>
      <c r="AFN71" s="488"/>
      <c r="AFO71" s="488"/>
      <c r="AFP71" s="488"/>
      <c r="AFQ71" s="699" t="s">
        <v>10061</v>
      </c>
      <c r="AFR71" s="700"/>
      <c r="AFS71" s="488"/>
      <c r="AFT71" s="488"/>
      <c r="AFU71" s="488"/>
      <c r="AFV71" s="488"/>
      <c r="AFW71" s="488"/>
      <c r="AFX71" s="488"/>
      <c r="AFY71" s="699" t="s">
        <v>10061</v>
      </c>
      <c r="AFZ71" s="700"/>
      <c r="AGA71" s="488"/>
      <c r="AGB71" s="488"/>
      <c r="AGC71" s="488"/>
      <c r="AGD71" s="488"/>
      <c r="AGE71" s="488"/>
      <c r="AGF71" s="488"/>
      <c r="AGG71" s="699" t="s">
        <v>10061</v>
      </c>
      <c r="AGH71" s="700"/>
      <c r="AGI71" s="488"/>
      <c r="AGJ71" s="488"/>
      <c r="AGK71" s="488"/>
      <c r="AGL71" s="488"/>
      <c r="AGM71" s="488"/>
      <c r="AGN71" s="488"/>
      <c r="AGO71" s="699" t="s">
        <v>10061</v>
      </c>
      <c r="AGP71" s="700"/>
      <c r="AGQ71" s="488"/>
      <c r="AGR71" s="488"/>
      <c r="AGS71" s="488"/>
      <c r="AGT71" s="488"/>
      <c r="AGU71" s="488"/>
      <c r="AGV71" s="488"/>
      <c r="AGW71" s="699" t="s">
        <v>10061</v>
      </c>
      <c r="AGX71" s="700"/>
      <c r="AGY71" s="488"/>
      <c r="AGZ71" s="488"/>
      <c r="AHA71" s="488"/>
      <c r="AHB71" s="488"/>
      <c r="AHC71" s="488"/>
      <c r="AHD71" s="488"/>
      <c r="AHE71" s="699" t="s">
        <v>10061</v>
      </c>
      <c r="AHF71" s="700"/>
      <c r="AHG71" s="488"/>
      <c r="AHH71" s="488"/>
      <c r="AHI71" s="488"/>
      <c r="AHJ71" s="488"/>
      <c r="AHK71" s="488"/>
      <c r="AHL71" s="488"/>
      <c r="AHM71" s="699" t="s">
        <v>10061</v>
      </c>
      <c r="AHN71" s="700"/>
      <c r="AHO71" s="488"/>
      <c r="AHP71" s="488"/>
      <c r="AHQ71" s="488"/>
      <c r="AHR71" s="488"/>
      <c r="AHS71" s="488"/>
      <c r="AHT71" s="488"/>
      <c r="AHU71" s="699" t="s">
        <v>10061</v>
      </c>
      <c r="AHV71" s="700"/>
      <c r="AHW71" s="488"/>
      <c r="AHX71" s="488"/>
      <c r="AHY71" s="488"/>
      <c r="AHZ71" s="488"/>
      <c r="AIA71" s="488"/>
      <c r="AIB71" s="488"/>
      <c r="AIC71" s="699" t="s">
        <v>10061</v>
      </c>
      <c r="AID71" s="700"/>
      <c r="AIE71" s="488"/>
      <c r="AIF71" s="488"/>
      <c r="AIG71" s="488"/>
      <c r="AIH71" s="488"/>
      <c r="AII71" s="488"/>
      <c r="AIJ71" s="488"/>
      <c r="AIK71" s="699" t="s">
        <v>10061</v>
      </c>
      <c r="AIL71" s="700"/>
      <c r="AIM71" s="488"/>
      <c r="AIN71" s="488"/>
      <c r="AIO71" s="488"/>
      <c r="AIP71" s="488"/>
      <c r="AIQ71" s="488"/>
      <c r="AIR71" s="488"/>
      <c r="AIS71" s="699" t="s">
        <v>10061</v>
      </c>
      <c r="AIT71" s="700"/>
      <c r="AIU71" s="488"/>
      <c r="AIV71" s="488"/>
      <c r="AIW71" s="488"/>
      <c r="AIX71" s="488"/>
      <c r="AIY71" s="488"/>
      <c r="AIZ71" s="488"/>
      <c r="AJA71" s="699" t="s">
        <v>10061</v>
      </c>
      <c r="AJB71" s="700"/>
      <c r="AJC71" s="488"/>
      <c r="AJD71" s="488"/>
      <c r="AJE71" s="488"/>
      <c r="AJF71" s="488"/>
      <c r="AJG71" s="488"/>
      <c r="AJH71" s="488"/>
      <c r="AJI71" s="699" t="s">
        <v>10061</v>
      </c>
      <c r="AJJ71" s="700"/>
      <c r="AJK71" s="488"/>
      <c r="AJL71" s="488"/>
      <c r="AJM71" s="488"/>
      <c r="AJN71" s="488"/>
      <c r="AJO71" s="488"/>
      <c r="AJP71" s="488"/>
      <c r="AJQ71" s="699" t="s">
        <v>10061</v>
      </c>
      <c r="AJR71" s="700"/>
      <c r="AJS71" s="488"/>
      <c r="AJT71" s="488"/>
      <c r="AJU71" s="488"/>
      <c r="AJV71" s="488"/>
      <c r="AJW71" s="488"/>
      <c r="AJX71" s="488"/>
      <c r="AJY71" s="699" t="s">
        <v>10061</v>
      </c>
      <c r="AJZ71" s="700"/>
      <c r="AKA71" s="488"/>
      <c r="AKB71" s="488"/>
      <c r="AKC71" s="488"/>
      <c r="AKD71" s="488"/>
      <c r="AKE71" s="488"/>
      <c r="AKF71" s="488"/>
      <c r="AKG71" s="699" t="s">
        <v>10061</v>
      </c>
      <c r="AKH71" s="700"/>
      <c r="AKI71" s="488"/>
      <c r="AKJ71" s="488"/>
      <c r="AKK71" s="488"/>
      <c r="AKL71" s="488"/>
      <c r="AKM71" s="488"/>
      <c r="AKN71" s="488"/>
      <c r="AKO71" s="699" t="s">
        <v>10061</v>
      </c>
      <c r="AKP71" s="700"/>
      <c r="AKQ71" s="488"/>
      <c r="AKR71" s="488"/>
      <c r="AKS71" s="488"/>
      <c r="AKT71" s="488"/>
      <c r="AKU71" s="488"/>
      <c r="AKV71" s="488"/>
      <c r="AKW71" s="699" t="s">
        <v>10061</v>
      </c>
      <c r="AKX71" s="700"/>
      <c r="AKY71" s="488"/>
      <c r="AKZ71" s="488"/>
      <c r="ALA71" s="488"/>
      <c r="ALB71" s="488"/>
      <c r="ALC71" s="488"/>
      <c r="ALD71" s="488"/>
      <c r="ALE71" s="699" t="s">
        <v>10061</v>
      </c>
      <c r="ALF71" s="700"/>
      <c r="ALG71" s="488"/>
      <c r="ALH71" s="488"/>
      <c r="ALI71" s="488"/>
      <c r="ALJ71" s="488"/>
      <c r="ALK71" s="488"/>
      <c r="ALL71" s="488"/>
      <c r="ALM71" s="699" t="s">
        <v>10061</v>
      </c>
      <c r="ALN71" s="700"/>
      <c r="ALO71" s="488"/>
      <c r="ALP71" s="488"/>
      <c r="ALQ71" s="488"/>
      <c r="ALR71" s="488"/>
      <c r="ALS71" s="488"/>
      <c r="ALT71" s="488"/>
      <c r="ALU71" s="699" t="s">
        <v>10061</v>
      </c>
      <c r="ALV71" s="700"/>
      <c r="ALW71" s="488"/>
      <c r="ALX71" s="488"/>
      <c r="ALY71" s="488"/>
      <c r="ALZ71" s="488"/>
      <c r="AMA71" s="488"/>
      <c r="AMB71" s="488"/>
      <c r="AMC71" s="699" t="s">
        <v>10061</v>
      </c>
      <c r="AMD71" s="700"/>
      <c r="AME71" s="488"/>
      <c r="AMF71" s="488"/>
      <c r="AMG71" s="488"/>
      <c r="AMH71" s="488"/>
      <c r="AMI71" s="488"/>
      <c r="AMJ71" s="488"/>
      <c r="AMK71" s="699" t="s">
        <v>10061</v>
      </c>
      <c r="AML71" s="700"/>
      <c r="AMM71" s="488"/>
      <c r="AMN71" s="488"/>
      <c r="AMO71" s="488"/>
      <c r="AMP71" s="488"/>
      <c r="AMQ71" s="488"/>
      <c r="AMR71" s="488"/>
      <c r="AMS71" s="699" t="s">
        <v>10061</v>
      </c>
      <c r="AMT71" s="700"/>
      <c r="AMU71" s="488"/>
      <c r="AMV71" s="488"/>
      <c r="AMW71" s="488"/>
      <c r="AMX71" s="488"/>
      <c r="AMY71" s="488"/>
      <c r="AMZ71" s="488"/>
      <c r="ANA71" s="699" t="s">
        <v>10061</v>
      </c>
      <c r="ANB71" s="700"/>
      <c r="ANC71" s="488"/>
      <c r="AND71" s="488"/>
      <c r="ANE71" s="488"/>
      <c r="ANF71" s="488"/>
      <c r="ANG71" s="488"/>
      <c r="ANH71" s="488"/>
      <c r="ANI71" s="699" t="s">
        <v>10061</v>
      </c>
      <c r="ANJ71" s="700"/>
      <c r="ANK71" s="488"/>
      <c r="ANL71" s="488"/>
      <c r="ANM71" s="488"/>
      <c r="ANN71" s="488"/>
      <c r="ANO71" s="488"/>
      <c r="ANP71" s="488"/>
      <c r="ANQ71" s="699" t="s">
        <v>10061</v>
      </c>
      <c r="ANR71" s="700"/>
      <c r="ANS71" s="488"/>
      <c r="ANT71" s="488"/>
      <c r="ANU71" s="488"/>
      <c r="ANV71" s="488"/>
      <c r="ANW71" s="488"/>
      <c r="ANX71" s="488"/>
      <c r="ANY71" s="699" t="s">
        <v>10061</v>
      </c>
      <c r="ANZ71" s="700"/>
      <c r="AOA71" s="488"/>
      <c r="AOB71" s="488"/>
      <c r="AOC71" s="488"/>
      <c r="AOD71" s="488"/>
      <c r="AOE71" s="488"/>
      <c r="AOF71" s="488"/>
      <c r="AOG71" s="699" t="s">
        <v>10061</v>
      </c>
      <c r="AOH71" s="700"/>
      <c r="AOI71" s="488"/>
      <c r="AOJ71" s="488"/>
      <c r="AOK71" s="488"/>
      <c r="AOL71" s="488"/>
      <c r="AOM71" s="488"/>
      <c r="AON71" s="488"/>
      <c r="AOO71" s="699" t="s">
        <v>10061</v>
      </c>
      <c r="AOP71" s="700"/>
      <c r="AOQ71" s="488"/>
      <c r="AOR71" s="488"/>
      <c r="AOS71" s="488"/>
      <c r="AOT71" s="488"/>
      <c r="AOU71" s="488"/>
      <c r="AOV71" s="488"/>
      <c r="AOW71" s="699" t="s">
        <v>10061</v>
      </c>
      <c r="AOX71" s="700"/>
      <c r="AOY71" s="488"/>
      <c r="AOZ71" s="488"/>
      <c r="APA71" s="488"/>
      <c r="APB71" s="488"/>
      <c r="APC71" s="488"/>
      <c r="APD71" s="488"/>
      <c r="APE71" s="699" t="s">
        <v>10061</v>
      </c>
      <c r="APF71" s="700"/>
      <c r="APG71" s="488"/>
      <c r="APH71" s="488"/>
      <c r="API71" s="488"/>
      <c r="APJ71" s="488"/>
      <c r="APK71" s="488"/>
      <c r="APL71" s="488"/>
      <c r="APM71" s="699" t="s">
        <v>10061</v>
      </c>
      <c r="APN71" s="700"/>
      <c r="APO71" s="488"/>
      <c r="APP71" s="488"/>
      <c r="APQ71" s="488"/>
      <c r="APR71" s="488"/>
      <c r="APS71" s="488"/>
      <c r="APT71" s="488"/>
      <c r="APU71" s="699" t="s">
        <v>10061</v>
      </c>
      <c r="APV71" s="700"/>
      <c r="APW71" s="488"/>
      <c r="APX71" s="488"/>
      <c r="APY71" s="488"/>
      <c r="APZ71" s="488"/>
      <c r="AQA71" s="488"/>
      <c r="AQB71" s="488"/>
      <c r="AQC71" s="699" t="s">
        <v>10061</v>
      </c>
      <c r="AQD71" s="700"/>
      <c r="AQE71" s="488"/>
      <c r="AQF71" s="488"/>
      <c r="AQG71" s="488"/>
      <c r="AQH71" s="488"/>
      <c r="AQI71" s="488"/>
      <c r="AQJ71" s="488"/>
      <c r="AQK71" s="699" t="s">
        <v>10061</v>
      </c>
      <c r="AQL71" s="700"/>
      <c r="AQM71" s="488"/>
      <c r="AQN71" s="488"/>
      <c r="AQO71" s="488"/>
      <c r="AQP71" s="488"/>
      <c r="AQQ71" s="488"/>
      <c r="AQR71" s="488"/>
      <c r="AQS71" s="699" t="s">
        <v>10061</v>
      </c>
      <c r="AQT71" s="700"/>
      <c r="AQU71" s="488"/>
      <c r="AQV71" s="488"/>
      <c r="AQW71" s="488"/>
      <c r="AQX71" s="488"/>
      <c r="AQY71" s="488"/>
      <c r="AQZ71" s="488"/>
      <c r="ARA71" s="699" t="s">
        <v>10061</v>
      </c>
      <c r="ARB71" s="700"/>
      <c r="ARC71" s="488"/>
      <c r="ARD71" s="488"/>
      <c r="ARE71" s="488"/>
      <c r="ARF71" s="488"/>
      <c r="ARG71" s="488"/>
      <c r="ARH71" s="488"/>
      <c r="ARI71" s="699" t="s">
        <v>10061</v>
      </c>
      <c r="ARJ71" s="700"/>
      <c r="ARK71" s="488"/>
      <c r="ARL71" s="488"/>
      <c r="ARM71" s="488"/>
      <c r="ARN71" s="488"/>
      <c r="ARO71" s="488"/>
      <c r="ARP71" s="488"/>
      <c r="ARQ71" s="699" t="s">
        <v>10061</v>
      </c>
      <c r="ARR71" s="700"/>
      <c r="ARS71" s="488"/>
      <c r="ART71" s="488"/>
      <c r="ARU71" s="488"/>
      <c r="ARV71" s="488"/>
      <c r="ARW71" s="488"/>
      <c r="ARX71" s="488"/>
      <c r="ARY71" s="699" t="s">
        <v>10061</v>
      </c>
      <c r="ARZ71" s="700"/>
      <c r="ASA71" s="488"/>
      <c r="ASB71" s="488"/>
      <c r="ASC71" s="488"/>
      <c r="ASD71" s="488"/>
      <c r="ASE71" s="488"/>
      <c r="ASF71" s="488"/>
      <c r="ASG71" s="699" t="s">
        <v>10061</v>
      </c>
      <c r="ASH71" s="700"/>
      <c r="ASI71" s="488"/>
      <c r="ASJ71" s="488"/>
      <c r="ASK71" s="488"/>
      <c r="ASL71" s="488"/>
      <c r="ASM71" s="488"/>
      <c r="ASN71" s="488"/>
      <c r="ASO71" s="699" t="s">
        <v>10061</v>
      </c>
      <c r="ASP71" s="700"/>
      <c r="ASQ71" s="488"/>
      <c r="ASR71" s="488"/>
      <c r="ASS71" s="488"/>
      <c r="AST71" s="488"/>
      <c r="ASU71" s="488"/>
      <c r="ASV71" s="488"/>
      <c r="ASW71" s="699" t="s">
        <v>10061</v>
      </c>
      <c r="ASX71" s="700"/>
      <c r="ASY71" s="488"/>
      <c r="ASZ71" s="488"/>
      <c r="ATA71" s="488"/>
      <c r="ATB71" s="488"/>
      <c r="ATC71" s="488"/>
      <c r="ATD71" s="488"/>
      <c r="ATE71" s="699" t="s">
        <v>10061</v>
      </c>
      <c r="ATF71" s="700"/>
      <c r="ATG71" s="488"/>
      <c r="ATH71" s="488"/>
      <c r="ATI71" s="488"/>
      <c r="ATJ71" s="488"/>
      <c r="ATK71" s="488"/>
      <c r="ATL71" s="488"/>
      <c r="ATM71" s="699" t="s">
        <v>10061</v>
      </c>
      <c r="ATN71" s="700"/>
      <c r="ATO71" s="488"/>
      <c r="ATP71" s="488"/>
      <c r="ATQ71" s="488"/>
      <c r="ATR71" s="488"/>
      <c r="ATS71" s="488"/>
      <c r="ATT71" s="488"/>
      <c r="ATU71" s="699" t="s">
        <v>10061</v>
      </c>
      <c r="ATV71" s="700"/>
      <c r="ATW71" s="488"/>
      <c r="ATX71" s="488"/>
      <c r="ATY71" s="488"/>
      <c r="ATZ71" s="488"/>
      <c r="AUA71" s="488"/>
      <c r="AUB71" s="488"/>
      <c r="AUC71" s="699" t="s">
        <v>10061</v>
      </c>
      <c r="AUD71" s="700"/>
      <c r="AUE71" s="488"/>
      <c r="AUF71" s="488"/>
      <c r="AUG71" s="488"/>
      <c r="AUH71" s="488"/>
      <c r="AUI71" s="488"/>
      <c r="AUJ71" s="488"/>
      <c r="AUK71" s="699" t="s">
        <v>10061</v>
      </c>
      <c r="AUL71" s="700"/>
      <c r="AUM71" s="488"/>
      <c r="AUN71" s="488"/>
      <c r="AUO71" s="488"/>
      <c r="AUP71" s="488"/>
      <c r="AUQ71" s="488"/>
      <c r="AUR71" s="488"/>
      <c r="AUS71" s="699" t="s">
        <v>10061</v>
      </c>
      <c r="AUT71" s="700"/>
      <c r="AUU71" s="488"/>
      <c r="AUV71" s="488"/>
      <c r="AUW71" s="488"/>
      <c r="AUX71" s="488"/>
      <c r="AUY71" s="488"/>
      <c r="AUZ71" s="488"/>
      <c r="AVA71" s="699" t="s">
        <v>10061</v>
      </c>
      <c r="AVB71" s="700"/>
      <c r="AVC71" s="488"/>
      <c r="AVD71" s="488"/>
      <c r="AVE71" s="488"/>
      <c r="AVF71" s="488"/>
      <c r="AVG71" s="488"/>
      <c r="AVH71" s="488"/>
      <c r="AVI71" s="699" t="s">
        <v>10061</v>
      </c>
      <c r="AVJ71" s="700"/>
      <c r="AVK71" s="488"/>
      <c r="AVL71" s="488"/>
      <c r="AVM71" s="488"/>
      <c r="AVN71" s="488"/>
      <c r="AVO71" s="488"/>
      <c r="AVP71" s="488"/>
      <c r="AVQ71" s="699" t="s">
        <v>10061</v>
      </c>
      <c r="AVR71" s="700"/>
      <c r="AVS71" s="488"/>
      <c r="AVT71" s="488"/>
      <c r="AVU71" s="488"/>
      <c r="AVV71" s="488"/>
      <c r="AVW71" s="488"/>
      <c r="AVX71" s="488"/>
      <c r="AVY71" s="699" t="s">
        <v>10061</v>
      </c>
      <c r="AVZ71" s="700"/>
      <c r="AWA71" s="488"/>
      <c r="AWB71" s="488"/>
      <c r="AWC71" s="488"/>
      <c r="AWD71" s="488"/>
      <c r="AWE71" s="488"/>
      <c r="AWF71" s="488"/>
      <c r="AWG71" s="699" t="s">
        <v>10061</v>
      </c>
      <c r="AWH71" s="700"/>
      <c r="AWI71" s="488"/>
      <c r="AWJ71" s="488"/>
      <c r="AWK71" s="488"/>
      <c r="AWL71" s="488"/>
      <c r="AWM71" s="488"/>
      <c r="AWN71" s="488"/>
      <c r="AWO71" s="699" t="s">
        <v>10061</v>
      </c>
      <c r="AWP71" s="700"/>
      <c r="AWQ71" s="488"/>
      <c r="AWR71" s="488"/>
      <c r="AWS71" s="488"/>
      <c r="AWT71" s="488"/>
      <c r="AWU71" s="488"/>
      <c r="AWV71" s="488"/>
      <c r="AWW71" s="699" t="s">
        <v>10061</v>
      </c>
      <c r="AWX71" s="700"/>
      <c r="AWY71" s="488"/>
      <c r="AWZ71" s="488"/>
      <c r="AXA71" s="488"/>
      <c r="AXB71" s="488"/>
      <c r="AXC71" s="488"/>
      <c r="AXD71" s="488"/>
      <c r="AXE71" s="699" t="s">
        <v>10061</v>
      </c>
      <c r="AXF71" s="700"/>
      <c r="AXG71" s="488"/>
      <c r="AXH71" s="488"/>
      <c r="AXI71" s="488"/>
      <c r="AXJ71" s="488"/>
      <c r="AXK71" s="488"/>
      <c r="AXL71" s="488"/>
      <c r="AXM71" s="699" t="s">
        <v>10061</v>
      </c>
      <c r="AXN71" s="700"/>
      <c r="AXO71" s="488"/>
      <c r="AXP71" s="488"/>
      <c r="AXQ71" s="488"/>
      <c r="AXR71" s="488"/>
      <c r="AXS71" s="488"/>
      <c r="AXT71" s="488"/>
      <c r="AXU71" s="699" t="s">
        <v>10061</v>
      </c>
      <c r="AXV71" s="700"/>
      <c r="AXW71" s="488"/>
      <c r="AXX71" s="488"/>
      <c r="AXY71" s="488"/>
      <c r="AXZ71" s="488"/>
      <c r="AYA71" s="488"/>
      <c r="AYB71" s="488"/>
      <c r="AYC71" s="699" t="s">
        <v>10061</v>
      </c>
      <c r="AYD71" s="700"/>
      <c r="AYE71" s="488"/>
      <c r="AYF71" s="488"/>
      <c r="AYG71" s="488"/>
      <c r="AYH71" s="488"/>
      <c r="AYI71" s="488"/>
      <c r="AYJ71" s="488"/>
      <c r="AYK71" s="699" t="s">
        <v>10061</v>
      </c>
      <c r="AYL71" s="700"/>
      <c r="AYM71" s="488"/>
      <c r="AYN71" s="488"/>
      <c r="AYO71" s="488"/>
      <c r="AYP71" s="488"/>
      <c r="AYQ71" s="488"/>
      <c r="AYR71" s="488"/>
      <c r="AYS71" s="699" t="s">
        <v>10061</v>
      </c>
      <c r="AYT71" s="700"/>
      <c r="AYU71" s="488"/>
      <c r="AYV71" s="488"/>
      <c r="AYW71" s="488"/>
      <c r="AYX71" s="488"/>
      <c r="AYY71" s="488"/>
      <c r="AYZ71" s="488"/>
      <c r="AZA71" s="699" t="s">
        <v>10061</v>
      </c>
      <c r="AZB71" s="700"/>
      <c r="AZC71" s="488"/>
      <c r="AZD71" s="488"/>
      <c r="AZE71" s="488"/>
      <c r="AZF71" s="488"/>
      <c r="AZG71" s="488"/>
      <c r="AZH71" s="488"/>
      <c r="AZI71" s="699" t="s">
        <v>10061</v>
      </c>
      <c r="AZJ71" s="700"/>
      <c r="AZK71" s="488"/>
      <c r="AZL71" s="488"/>
      <c r="AZM71" s="488"/>
      <c r="AZN71" s="488"/>
      <c r="AZO71" s="488"/>
      <c r="AZP71" s="488"/>
      <c r="AZQ71" s="699" t="s">
        <v>10061</v>
      </c>
      <c r="AZR71" s="700"/>
      <c r="AZS71" s="488"/>
      <c r="AZT71" s="488"/>
      <c r="AZU71" s="488"/>
      <c r="AZV71" s="488"/>
      <c r="AZW71" s="488"/>
      <c r="AZX71" s="488"/>
      <c r="AZY71" s="699" t="s">
        <v>10061</v>
      </c>
      <c r="AZZ71" s="700"/>
      <c r="BAA71" s="488"/>
      <c r="BAB71" s="488"/>
      <c r="BAC71" s="488"/>
      <c r="BAD71" s="488"/>
      <c r="BAE71" s="488"/>
      <c r="BAF71" s="488"/>
      <c r="BAG71" s="699" t="s">
        <v>10061</v>
      </c>
      <c r="BAH71" s="700"/>
      <c r="BAI71" s="488"/>
      <c r="BAJ71" s="488"/>
      <c r="BAK71" s="488"/>
      <c r="BAL71" s="488"/>
      <c r="BAM71" s="488"/>
      <c r="BAN71" s="488"/>
      <c r="BAO71" s="699" t="s">
        <v>10061</v>
      </c>
      <c r="BAP71" s="700"/>
      <c r="BAQ71" s="488"/>
      <c r="BAR71" s="488"/>
      <c r="BAS71" s="488"/>
      <c r="BAT71" s="488"/>
      <c r="BAU71" s="488"/>
      <c r="BAV71" s="488"/>
      <c r="BAW71" s="699" t="s">
        <v>10061</v>
      </c>
      <c r="BAX71" s="700"/>
      <c r="BAY71" s="488"/>
      <c r="BAZ71" s="488"/>
      <c r="BBA71" s="488"/>
      <c r="BBB71" s="488"/>
      <c r="BBC71" s="488"/>
      <c r="BBD71" s="488"/>
      <c r="BBE71" s="699" t="s">
        <v>10061</v>
      </c>
      <c r="BBF71" s="700"/>
      <c r="BBG71" s="488"/>
      <c r="BBH71" s="488"/>
      <c r="BBI71" s="488"/>
      <c r="BBJ71" s="488"/>
      <c r="BBK71" s="488"/>
      <c r="BBL71" s="488"/>
      <c r="BBM71" s="699" t="s">
        <v>10061</v>
      </c>
      <c r="BBN71" s="700"/>
      <c r="BBO71" s="488"/>
      <c r="BBP71" s="488"/>
      <c r="BBQ71" s="488"/>
      <c r="BBR71" s="488"/>
      <c r="BBS71" s="488"/>
      <c r="BBT71" s="488"/>
      <c r="BBU71" s="699" t="s">
        <v>10061</v>
      </c>
      <c r="BBV71" s="700"/>
      <c r="BBW71" s="488"/>
      <c r="BBX71" s="488"/>
      <c r="BBY71" s="488"/>
      <c r="BBZ71" s="488"/>
      <c r="BCA71" s="488"/>
      <c r="BCB71" s="488"/>
      <c r="BCC71" s="699" t="s">
        <v>10061</v>
      </c>
      <c r="BCD71" s="700"/>
      <c r="BCE71" s="488"/>
      <c r="BCF71" s="488"/>
      <c r="BCG71" s="488"/>
      <c r="BCH71" s="488"/>
      <c r="BCI71" s="488"/>
      <c r="BCJ71" s="488"/>
      <c r="BCK71" s="699" t="s">
        <v>10061</v>
      </c>
      <c r="BCL71" s="700"/>
      <c r="BCM71" s="488"/>
      <c r="BCN71" s="488"/>
      <c r="BCO71" s="488"/>
      <c r="BCP71" s="488"/>
      <c r="BCQ71" s="488"/>
      <c r="BCR71" s="488"/>
      <c r="BCS71" s="699" t="s">
        <v>10061</v>
      </c>
      <c r="BCT71" s="700"/>
      <c r="BCU71" s="488"/>
      <c r="BCV71" s="488"/>
      <c r="BCW71" s="488"/>
      <c r="BCX71" s="488"/>
      <c r="BCY71" s="488"/>
      <c r="BCZ71" s="488"/>
      <c r="BDA71" s="699" t="s">
        <v>10061</v>
      </c>
      <c r="BDB71" s="700"/>
      <c r="BDC71" s="488"/>
      <c r="BDD71" s="488"/>
      <c r="BDE71" s="488"/>
      <c r="BDF71" s="488"/>
      <c r="BDG71" s="488"/>
      <c r="BDH71" s="488"/>
      <c r="BDI71" s="699" t="s">
        <v>10061</v>
      </c>
      <c r="BDJ71" s="700"/>
      <c r="BDK71" s="488"/>
      <c r="BDL71" s="488"/>
      <c r="BDM71" s="488"/>
      <c r="BDN71" s="488"/>
      <c r="BDO71" s="488"/>
      <c r="BDP71" s="488"/>
      <c r="BDQ71" s="699" t="s">
        <v>10061</v>
      </c>
      <c r="BDR71" s="700"/>
      <c r="BDS71" s="488"/>
      <c r="BDT71" s="488"/>
      <c r="BDU71" s="488"/>
      <c r="BDV71" s="488"/>
      <c r="BDW71" s="488"/>
      <c r="BDX71" s="488"/>
      <c r="BDY71" s="699" t="s">
        <v>10061</v>
      </c>
      <c r="BDZ71" s="700"/>
      <c r="BEA71" s="488"/>
      <c r="BEB71" s="488"/>
      <c r="BEC71" s="488"/>
      <c r="BED71" s="488"/>
      <c r="BEE71" s="488"/>
      <c r="BEF71" s="488"/>
      <c r="BEG71" s="699" t="s">
        <v>10061</v>
      </c>
      <c r="BEH71" s="700"/>
      <c r="BEI71" s="488"/>
      <c r="BEJ71" s="488"/>
      <c r="BEK71" s="488"/>
      <c r="BEL71" s="488"/>
      <c r="BEM71" s="488"/>
      <c r="BEN71" s="488"/>
      <c r="BEO71" s="699" t="s">
        <v>10061</v>
      </c>
      <c r="BEP71" s="700"/>
      <c r="BEQ71" s="488"/>
      <c r="BER71" s="488"/>
      <c r="BES71" s="488"/>
      <c r="BET71" s="488"/>
      <c r="BEU71" s="488"/>
      <c r="BEV71" s="488"/>
      <c r="BEW71" s="699" t="s">
        <v>10061</v>
      </c>
      <c r="BEX71" s="700"/>
      <c r="BEY71" s="488"/>
      <c r="BEZ71" s="488"/>
      <c r="BFA71" s="488"/>
      <c r="BFB71" s="488"/>
      <c r="BFC71" s="488"/>
      <c r="BFD71" s="488"/>
      <c r="BFE71" s="699" t="s">
        <v>10061</v>
      </c>
      <c r="BFF71" s="700"/>
      <c r="BFG71" s="488"/>
      <c r="BFH71" s="488"/>
      <c r="BFI71" s="488"/>
      <c r="BFJ71" s="488"/>
      <c r="BFK71" s="488"/>
      <c r="BFL71" s="488"/>
      <c r="BFM71" s="699" t="s">
        <v>10061</v>
      </c>
      <c r="BFN71" s="700"/>
      <c r="BFO71" s="488"/>
      <c r="BFP71" s="488"/>
      <c r="BFQ71" s="488"/>
      <c r="BFR71" s="488"/>
      <c r="BFS71" s="488"/>
      <c r="BFT71" s="488"/>
      <c r="BFU71" s="699" t="s">
        <v>10061</v>
      </c>
      <c r="BFV71" s="700"/>
      <c r="BFW71" s="488"/>
      <c r="BFX71" s="488"/>
      <c r="BFY71" s="488"/>
      <c r="BFZ71" s="488"/>
      <c r="BGA71" s="488"/>
      <c r="BGB71" s="488"/>
      <c r="BGC71" s="699" t="s">
        <v>10061</v>
      </c>
      <c r="BGD71" s="700"/>
      <c r="BGE71" s="488"/>
      <c r="BGF71" s="488"/>
      <c r="BGG71" s="488"/>
      <c r="BGH71" s="488"/>
      <c r="BGI71" s="488"/>
      <c r="BGJ71" s="488"/>
      <c r="BGK71" s="699" t="s">
        <v>10061</v>
      </c>
      <c r="BGL71" s="700"/>
      <c r="BGM71" s="488"/>
      <c r="BGN71" s="488"/>
      <c r="BGO71" s="488"/>
      <c r="BGP71" s="488"/>
      <c r="BGQ71" s="488"/>
      <c r="BGR71" s="488"/>
      <c r="BGS71" s="699" t="s">
        <v>10061</v>
      </c>
      <c r="BGT71" s="700"/>
      <c r="BGU71" s="488"/>
      <c r="BGV71" s="488"/>
      <c r="BGW71" s="488"/>
      <c r="BGX71" s="488"/>
      <c r="BGY71" s="488"/>
      <c r="BGZ71" s="488"/>
      <c r="BHA71" s="699" t="s">
        <v>10061</v>
      </c>
      <c r="BHB71" s="700"/>
      <c r="BHC71" s="488"/>
      <c r="BHD71" s="488"/>
      <c r="BHE71" s="488"/>
      <c r="BHF71" s="488"/>
      <c r="BHG71" s="488"/>
      <c r="BHH71" s="488"/>
      <c r="BHI71" s="699" t="s">
        <v>10061</v>
      </c>
      <c r="BHJ71" s="700"/>
      <c r="BHK71" s="488"/>
      <c r="BHL71" s="488"/>
      <c r="BHM71" s="488"/>
      <c r="BHN71" s="488"/>
      <c r="BHO71" s="488"/>
      <c r="BHP71" s="488"/>
      <c r="BHQ71" s="699" t="s">
        <v>10061</v>
      </c>
      <c r="BHR71" s="700"/>
      <c r="BHS71" s="488"/>
      <c r="BHT71" s="488"/>
      <c r="BHU71" s="488"/>
      <c r="BHV71" s="488"/>
      <c r="BHW71" s="488"/>
      <c r="BHX71" s="488"/>
      <c r="BHY71" s="699" t="s">
        <v>10061</v>
      </c>
      <c r="BHZ71" s="700"/>
      <c r="BIA71" s="488"/>
      <c r="BIB71" s="488"/>
      <c r="BIC71" s="488"/>
      <c r="BID71" s="488"/>
      <c r="BIE71" s="488"/>
      <c r="BIF71" s="488"/>
      <c r="BIG71" s="699" t="s">
        <v>10061</v>
      </c>
      <c r="BIH71" s="700"/>
      <c r="BII71" s="488"/>
      <c r="BIJ71" s="488"/>
      <c r="BIK71" s="488"/>
      <c r="BIL71" s="488"/>
      <c r="BIM71" s="488"/>
      <c r="BIN71" s="488"/>
      <c r="BIO71" s="699" t="s">
        <v>10061</v>
      </c>
      <c r="BIP71" s="700"/>
      <c r="BIQ71" s="488"/>
      <c r="BIR71" s="488"/>
      <c r="BIS71" s="488"/>
      <c r="BIT71" s="488"/>
      <c r="BIU71" s="488"/>
      <c r="BIV71" s="488"/>
      <c r="BIW71" s="699" t="s">
        <v>10061</v>
      </c>
      <c r="BIX71" s="700"/>
      <c r="BIY71" s="488"/>
      <c r="BIZ71" s="488"/>
      <c r="BJA71" s="488"/>
      <c r="BJB71" s="488"/>
      <c r="BJC71" s="488"/>
      <c r="BJD71" s="488"/>
      <c r="BJE71" s="699" t="s">
        <v>10061</v>
      </c>
      <c r="BJF71" s="700"/>
      <c r="BJG71" s="488"/>
      <c r="BJH71" s="488"/>
      <c r="BJI71" s="488"/>
      <c r="BJJ71" s="488"/>
      <c r="BJK71" s="488"/>
      <c r="BJL71" s="488"/>
      <c r="BJM71" s="699" t="s">
        <v>10061</v>
      </c>
      <c r="BJN71" s="700"/>
      <c r="BJO71" s="488"/>
      <c r="BJP71" s="488"/>
      <c r="BJQ71" s="488"/>
      <c r="BJR71" s="488"/>
      <c r="BJS71" s="488"/>
      <c r="BJT71" s="488"/>
      <c r="BJU71" s="699" t="s">
        <v>10061</v>
      </c>
      <c r="BJV71" s="700"/>
      <c r="BJW71" s="488"/>
      <c r="BJX71" s="488"/>
      <c r="BJY71" s="488"/>
      <c r="BJZ71" s="488"/>
      <c r="BKA71" s="488"/>
      <c r="BKB71" s="488"/>
      <c r="BKC71" s="699" t="s">
        <v>10061</v>
      </c>
      <c r="BKD71" s="700"/>
      <c r="BKE71" s="488"/>
      <c r="BKF71" s="488"/>
      <c r="BKG71" s="488"/>
      <c r="BKH71" s="488"/>
      <c r="BKI71" s="488"/>
      <c r="BKJ71" s="488"/>
      <c r="BKK71" s="699" t="s">
        <v>10061</v>
      </c>
      <c r="BKL71" s="700"/>
      <c r="BKM71" s="488"/>
      <c r="BKN71" s="488"/>
      <c r="BKO71" s="488"/>
      <c r="BKP71" s="488"/>
      <c r="BKQ71" s="488"/>
      <c r="BKR71" s="488"/>
      <c r="BKS71" s="699" t="s">
        <v>10061</v>
      </c>
      <c r="BKT71" s="700"/>
      <c r="BKU71" s="488"/>
      <c r="BKV71" s="488"/>
      <c r="BKW71" s="488"/>
      <c r="BKX71" s="488"/>
      <c r="BKY71" s="488"/>
      <c r="BKZ71" s="488"/>
      <c r="BLA71" s="699" t="s">
        <v>10061</v>
      </c>
      <c r="BLB71" s="700"/>
      <c r="BLC71" s="488"/>
      <c r="BLD71" s="488"/>
      <c r="BLE71" s="488"/>
      <c r="BLF71" s="488"/>
      <c r="BLG71" s="488"/>
      <c r="BLH71" s="488"/>
      <c r="BLI71" s="699" t="s">
        <v>10061</v>
      </c>
      <c r="BLJ71" s="700"/>
      <c r="BLK71" s="488"/>
      <c r="BLL71" s="488"/>
      <c r="BLM71" s="488"/>
      <c r="BLN71" s="488"/>
      <c r="BLO71" s="488"/>
      <c r="BLP71" s="488"/>
      <c r="BLQ71" s="699" t="s">
        <v>10061</v>
      </c>
      <c r="BLR71" s="700"/>
      <c r="BLS71" s="488"/>
      <c r="BLT71" s="488"/>
      <c r="BLU71" s="488"/>
      <c r="BLV71" s="488"/>
      <c r="BLW71" s="488"/>
      <c r="BLX71" s="488"/>
      <c r="BLY71" s="699" t="s">
        <v>10061</v>
      </c>
      <c r="BLZ71" s="700"/>
      <c r="BMA71" s="488"/>
      <c r="BMB71" s="488"/>
      <c r="BMC71" s="488"/>
      <c r="BMD71" s="488"/>
      <c r="BME71" s="488"/>
      <c r="BMF71" s="488"/>
      <c r="BMG71" s="699" t="s">
        <v>10061</v>
      </c>
      <c r="BMH71" s="700"/>
      <c r="BMI71" s="488"/>
      <c r="BMJ71" s="488"/>
      <c r="BMK71" s="488"/>
      <c r="BML71" s="488"/>
      <c r="BMM71" s="488"/>
      <c r="BMN71" s="488"/>
      <c r="BMO71" s="699" t="s">
        <v>10061</v>
      </c>
      <c r="BMP71" s="700"/>
      <c r="BMQ71" s="488"/>
      <c r="BMR71" s="488"/>
      <c r="BMS71" s="488"/>
      <c r="BMT71" s="488"/>
      <c r="BMU71" s="488"/>
      <c r="BMV71" s="488"/>
      <c r="BMW71" s="699" t="s">
        <v>10061</v>
      </c>
      <c r="BMX71" s="700"/>
      <c r="BMY71" s="488"/>
      <c r="BMZ71" s="488"/>
      <c r="BNA71" s="488"/>
      <c r="BNB71" s="488"/>
      <c r="BNC71" s="488"/>
      <c r="BND71" s="488"/>
      <c r="BNE71" s="699" t="s">
        <v>10061</v>
      </c>
      <c r="BNF71" s="700"/>
      <c r="BNG71" s="488"/>
      <c r="BNH71" s="488"/>
      <c r="BNI71" s="488"/>
      <c r="BNJ71" s="488"/>
      <c r="BNK71" s="488"/>
      <c r="BNL71" s="488"/>
      <c r="BNM71" s="699" t="s">
        <v>10061</v>
      </c>
      <c r="BNN71" s="700"/>
      <c r="BNO71" s="488"/>
      <c r="BNP71" s="488"/>
      <c r="BNQ71" s="488"/>
      <c r="BNR71" s="488"/>
      <c r="BNS71" s="488"/>
      <c r="BNT71" s="488"/>
      <c r="BNU71" s="699" t="s">
        <v>10061</v>
      </c>
      <c r="BNV71" s="700"/>
      <c r="BNW71" s="488"/>
      <c r="BNX71" s="488"/>
      <c r="BNY71" s="488"/>
      <c r="BNZ71" s="488"/>
      <c r="BOA71" s="488"/>
      <c r="BOB71" s="488"/>
      <c r="BOC71" s="699" t="s">
        <v>10061</v>
      </c>
      <c r="BOD71" s="700"/>
      <c r="BOE71" s="488"/>
      <c r="BOF71" s="488"/>
      <c r="BOG71" s="488"/>
      <c r="BOH71" s="488"/>
      <c r="BOI71" s="488"/>
      <c r="BOJ71" s="488"/>
      <c r="BOK71" s="699" t="s">
        <v>10061</v>
      </c>
      <c r="BOL71" s="700"/>
      <c r="BOM71" s="488"/>
      <c r="BON71" s="488"/>
      <c r="BOO71" s="488"/>
      <c r="BOP71" s="488"/>
      <c r="BOQ71" s="488"/>
      <c r="BOR71" s="488"/>
      <c r="BOS71" s="699" t="s">
        <v>10061</v>
      </c>
      <c r="BOT71" s="700"/>
      <c r="BOU71" s="488"/>
      <c r="BOV71" s="488"/>
      <c r="BOW71" s="488"/>
      <c r="BOX71" s="488"/>
      <c r="BOY71" s="488"/>
      <c r="BOZ71" s="488"/>
      <c r="BPA71" s="699" t="s">
        <v>10061</v>
      </c>
      <c r="BPB71" s="700"/>
      <c r="BPC71" s="488"/>
      <c r="BPD71" s="488"/>
      <c r="BPE71" s="488"/>
      <c r="BPF71" s="488"/>
      <c r="BPG71" s="488"/>
      <c r="BPH71" s="488"/>
      <c r="BPI71" s="699" t="s">
        <v>10061</v>
      </c>
      <c r="BPJ71" s="700"/>
      <c r="BPK71" s="488"/>
      <c r="BPL71" s="488"/>
      <c r="BPM71" s="488"/>
      <c r="BPN71" s="488"/>
      <c r="BPO71" s="488"/>
      <c r="BPP71" s="488"/>
      <c r="BPQ71" s="699" t="s">
        <v>10061</v>
      </c>
      <c r="BPR71" s="700"/>
      <c r="BPS71" s="488"/>
      <c r="BPT71" s="488"/>
      <c r="BPU71" s="488"/>
      <c r="BPV71" s="488"/>
      <c r="BPW71" s="488"/>
      <c r="BPX71" s="488"/>
      <c r="BPY71" s="699" t="s">
        <v>10061</v>
      </c>
      <c r="BPZ71" s="700"/>
      <c r="BQA71" s="488"/>
      <c r="BQB71" s="488"/>
      <c r="BQC71" s="488"/>
      <c r="BQD71" s="488"/>
      <c r="BQE71" s="488"/>
      <c r="BQF71" s="488"/>
      <c r="BQG71" s="699" t="s">
        <v>10061</v>
      </c>
      <c r="BQH71" s="700"/>
      <c r="BQI71" s="488"/>
      <c r="BQJ71" s="488"/>
      <c r="BQK71" s="488"/>
      <c r="BQL71" s="488"/>
      <c r="BQM71" s="488"/>
      <c r="BQN71" s="488"/>
      <c r="BQO71" s="699" t="s">
        <v>10061</v>
      </c>
      <c r="BQP71" s="700"/>
      <c r="BQQ71" s="488"/>
      <c r="BQR71" s="488"/>
      <c r="BQS71" s="488"/>
      <c r="BQT71" s="488"/>
      <c r="BQU71" s="488"/>
      <c r="BQV71" s="488"/>
      <c r="BQW71" s="699" t="s">
        <v>10061</v>
      </c>
      <c r="BQX71" s="700"/>
      <c r="BQY71" s="488"/>
      <c r="BQZ71" s="488"/>
      <c r="BRA71" s="488"/>
      <c r="BRB71" s="488"/>
      <c r="BRC71" s="488"/>
      <c r="BRD71" s="488"/>
      <c r="BRE71" s="699" t="s">
        <v>10061</v>
      </c>
      <c r="BRF71" s="700"/>
      <c r="BRG71" s="488"/>
      <c r="BRH71" s="488"/>
      <c r="BRI71" s="488"/>
      <c r="BRJ71" s="488"/>
      <c r="BRK71" s="488"/>
      <c r="BRL71" s="488"/>
      <c r="BRM71" s="699" t="s">
        <v>10061</v>
      </c>
      <c r="BRN71" s="700"/>
      <c r="BRO71" s="488"/>
      <c r="BRP71" s="488"/>
      <c r="BRQ71" s="488"/>
      <c r="BRR71" s="488"/>
      <c r="BRS71" s="488"/>
      <c r="BRT71" s="488"/>
      <c r="BRU71" s="699" t="s">
        <v>10061</v>
      </c>
      <c r="BRV71" s="700"/>
      <c r="BRW71" s="488"/>
      <c r="BRX71" s="488"/>
      <c r="BRY71" s="488"/>
      <c r="BRZ71" s="488"/>
      <c r="BSA71" s="488"/>
      <c r="BSB71" s="488"/>
      <c r="BSC71" s="699" t="s">
        <v>10061</v>
      </c>
      <c r="BSD71" s="700"/>
      <c r="BSE71" s="488"/>
      <c r="BSF71" s="488"/>
      <c r="BSG71" s="488"/>
      <c r="BSH71" s="488"/>
      <c r="BSI71" s="488"/>
      <c r="BSJ71" s="488"/>
      <c r="BSK71" s="699" t="s">
        <v>10061</v>
      </c>
      <c r="BSL71" s="700"/>
      <c r="BSM71" s="488"/>
      <c r="BSN71" s="488"/>
      <c r="BSO71" s="488"/>
      <c r="BSP71" s="488"/>
      <c r="BSQ71" s="488"/>
      <c r="BSR71" s="488"/>
      <c r="BSS71" s="699" t="s">
        <v>10061</v>
      </c>
      <c r="BST71" s="700"/>
      <c r="BSU71" s="488"/>
      <c r="BSV71" s="488"/>
      <c r="BSW71" s="488"/>
      <c r="BSX71" s="488"/>
      <c r="BSY71" s="488"/>
      <c r="BSZ71" s="488"/>
      <c r="BTA71" s="699" t="s">
        <v>10061</v>
      </c>
      <c r="BTB71" s="700"/>
      <c r="BTC71" s="488"/>
      <c r="BTD71" s="488"/>
      <c r="BTE71" s="488"/>
      <c r="BTF71" s="488"/>
      <c r="BTG71" s="488"/>
      <c r="BTH71" s="488"/>
      <c r="BTI71" s="699" t="s">
        <v>10061</v>
      </c>
      <c r="BTJ71" s="700"/>
      <c r="BTK71" s="488"/>
      <c r="BTL71" s="488"/>
      <c r="BTM71" s="488"/>
      <c r="BTN71" s="488"/>
      <c r="BTO71" s="488"/>
      <c r="BTP71" s="488"/>
      <c r="BTQ71" s="699" t="s">
        <v>10061</v>
      </c>
      <c r="BTR71" s="700"/>
      <c r="BTS71" s="488"/>
      <c r="BTT71" s="488"/>
      <c r="BTU71" s="488"/>
      <c r="BTV71" s="488"/>
      <c r="BTW71" s="488"/>
      <c r="BTX71" s="488"/>
      <c r="BTY71" s="699" t="s">
        <v>10061</v>
      </c>
      <c r="BTZ71" s="700"/>
      <c r="BUA71" s="488"/>
      <c r="BUB71" s="488"/>
      <c r="BUC71" s="488"/>
      <c r="BUD71" s="488"/>
      <c r="BUE71" s="488"/>
      <c r="BUF71" s="488"/>
      <c r="BUG71" s="699" t="s">
        <v>10061</v>
      </c>
      <c r="BUH71" s="700"/>
      <c r="BUI71" s="488"/>
      <c r="BUJ71" s="488"/>
      <c r="BUK71" s="488"/>
      <c r="BUL71" s="488"/>
      <c r="BUM71" s="488"/>
      <c r="BUN71" s="488"/>
      <c r="BUO71" s="699" t="s">
        <v>10061</v>
      </c>
      <c r="BUP71" s="700"/>
      <c r="BUQ71" s="488"/>
      <c r="BUR71" s="488"/>
      <c r="BUS71" s="488"/>
      <c r="BUT71" s="488"/>
      <c r="BUU71" s="488"/>
      <c r="BUV71" s="488"/>
      <c r="BUW71" s="699" t="s">
        <v>10061</v>
      </c>
      <c r="BUX71" s="700"/>
      <c r="BUY71" s="488"/>
      <c r="BUZ71" s="488"/>
      <c r="BVA71" s="488"/>
      <c r="BVB71" s="488"/>
      <c r="BVC71" s="488"/>
      <c r="BVD71" s="488"/>
      <c r="BVE71" s="699" t="s">
        <v>10061</v>
      </c>
      <c r="BVF71" s="700"/>
      <c r="BVG71" s="488"/>
      <c r="BVH71" s="488"/>
      <c r="BVI71" s="488"/>
      <c r="BVJ71" s="488"/>
      <c r="BVK71" s="488"/>
      <c r="BVL71" s="488"/>
      <c r="BVM71" s="699" t="s">
        <v>10061</v>
      </c>
      <c r="BVN71" s="700"/>
      <c r="BVO71" s="488"/>
      <c r="BVP71" s="488"/>
      <c r="BVQ71" s="488"/>
      <c r="BVR71" s="488"/>
      <c r="BVS71" s="488"/>
      <c r="BVT71" s="488"/>
      <c r="BVU71" s="699" t="s">
        <v>10061</v>
      </c>
      <c r="BVV71" s="700"/>
      <c r="BVW71" s="488"/>
      <c r="BVX71" s="488"/>
      <c r="BVY71" s="488"/>
      <c r="BVZ71" s="488"/>
      <c r="BWA71" s="488"/>
      <c r="BWB71" s="488"/>
      <c r="BWC71" s="699" t="s">
        <v>10061</v>
      </c>
      <c r="BWD71" s="700"/>
      <c r="BWE71" s="488"/>
      <c r="BWF71" s="488"/>
      <c r="BWG71" s="488"/>
      <c r="BWH71" s="488"/>
      <c r="BWI71" s="488"/>
      <c r="BWJ71" s="488"/>
      <c r="BWK71" s="699" t="s">
        <v>10061</v>
      </c>
      <c r="BWL71" s="700"/>
      <c r="BWM71" s="488"/>
      <c r="BWN71" s="488"/>
      <c r="BWO71" s="488"/>
      <c r="BWP71" s="488"/>
      <c r="BWQ71" s="488"/>
      <c r="BWR71" s="488"/>
      <c r="BWS71" s="699" t="s">
        <v>10061</v>
      </c>
      <c r="BWT71" s="700"/>
      <c r="BWU71" s="488"/>
      <c r="BWV71" s="488"/>
      <c r="BWW71" s="488"/>
      <c r="BWX71" s="488"/>
      <c r="BWY71" s="488"/>
      <c r="BWZ71" s="488"/>
      <c r="BXA71" s="699" t="s">
        <v>10061</v>
      </c>
      <c r="BXB71" s="700"/>
      <c r="BXC71" s="488"/>
      <c r="BXD71" s="488"/>
      <c r="BXE71" s="488"/>
      <c r="BXF71" s="488"/>
      <c r="BXG71" s="488"/>
      <c r="BXH71" s="488"/>
      <c r="BXI71" s="699" t="s">
        <v>10061</v>
      </c>
      <c r="BXJ71" s="700"/>
      <c r="BXK71" s="488"/>
      <c r="BXL71" s="488"/>
      <c r="BXM71" s="488"/>
      <c r="BXN71" s="488"/>
      <c r="BXO71" s="488"/>
      <c r="BXP71" s="488"/>
      <c r="BXQ71" s="699" t="s">
        <v>10061</v>
      </c>
      <c r="BXR71" s="700"/>
      <c r="BXS71" s="488"/>
      <c r="BXT71" s="488"/>
      <c r="BXU71" s="488"/>
      <c r="BXV71" s="488"/>
      <c r="BXW71" s="488"/>
      <c r="BXX71" s="488"/>
      <c r="BXY71" s="699" t="s">
        <v>10061</v>
      </c>
      <c r="BXZ71" s="700"/>
      <c r="BYA71" s="488"/>
      <c r="BYB71" s="488"/>
      <c r="BYC71" s="488"/>
      <c r="BYD71" s="488"/>
      <c r="BYE71" s="488"/>
      <c r="BYF71" s="488"/>
      <c r="BYG71" s="699" t="s">
        <v>10061</v>
      </c>
      <c r="BYH71" s="700"/>
      <c r="BYI71" s="488"/>
      <c r="BYJ71" s="488"/>
      <c r="BYK71" s="488"/>
      <c r="BYL71" s="488"/>
      <c r="BYM71" s="488"/>
      <c r="BYN71" s="488"/>
      <c r="BYO71" s="699" t="s">
        <v>10061</v>
      </c>
      <c r="BYP71" s="700"/>
      <c r="BYQ71" s="488"/>
      <c r="BYR71" s="488"/>
      <c r="BYS71" s="488"/>
      <c r="BYT71" s="488"/>
      <c r="BYU71" s="488"/>
      <c r="BYV71" s="488"/>
      <c r="BYW71" s="699" t="s">
        <v>10061</v>
      </c>
      <c r="BYX71" s="700"/>
      <c r="BYY71" s="488"/>
      <c r="BYZ71" s="488"/>
      <c r="BZA71" s="488"/>
      <c r="BZB71" s="488"/>
      <c r="BZC71" s="488"/>
      <c r="BZD71" s="488"/>
      <c r="BZE71" s="699" t="s">
        <v>10061</v>
      </c>
      <c r="BZF71" s="700"/>
      <c r="BZG71" s="488"/>
      <c r="BZH71" s="488"/>
      <c r="BZI71" s="488"/>
      <c r="BZJ71" s="488"/>
      <c r="BZK71" s="488"/>
      <c r="BZL71" s="488"/>
      <c r="BZM71" s="699" t="s">
        <v>10061</v>
      </c>
      <c r="BZN71" s="700"/>
      <c r="BZO71" s="488"/>
      <c r="BZP71" s="488"/>
      <c r="BZQ71" s="488"/>
      <c r="BZR71" s="488"/>
      <c r="BZS71" s="488"/>
      <c r="BZT71" s="488"/>
      <c r="BZU71" s="699" t="s">
        <v>10061</v>
      </c>
      <c r="BZV71" s="700"/>
      <c r="BZW71" s="488"/>
      <c r="BZX71" s="488"/>
      <c r="BZY71" s="488"/>
      <c r="BZZ71" s="488"/>
      <c r="CAA71" s="488"/>
      <c r="CAB71" s="488"/>
      <c r="CAC71" s="699" t="s">
        <v>10061</v>
      </c>
      <c r="CAD71" s="700"/>
      <c r="CAE71" s="488"/>
      <c r="CAF71" s="488"/>
      <c r="CAG71" s="488"/>
      <c r="CAH71" s="488"/>
      <c r="CAI71" s="488"/>
      <c r="CAJ71" s="488"/>
      <c r="CAK71" s="699" t="s">
        <v>10061</v>
      </c>
      <c r="CAL71" s="700"/>
      <c r="CAM71" s="488"/>
      <c r="CAN71" s="488"/>
      <c r="CAO71" s="488"/>
      <c r="CAP71" s="488"/>
      <c r="CAQ71" s="488"/>
      <c r="CAR71" s="488"/>
      <c r="CAS71" s="699" t="s">
        <v>10061</v>
      </c>
      <c r="CAT71" s="700"/>
      <c r="CAU71" s="488"/>
      <c r="CAV71" s="488"/>
      <c r="CAW71" s="488"/>
      <c r="CAX71" s="488"/>
      <c r="CAY71" s="488"/>
      <c r="CAZ71" s="488"/>
      <c r="CBA71" s="699" t="s">
        <v>10061</v>
      </c>
      <c r="CBB71" s="700"/>
      <c r="CBC71" s="488"/>
      <c r="CBD71" s="488"/>
      <c r="CBE71" s="488"/>
      <c r="CBF71" s="488"/>
      <c r="CBG71" s="488"/>
      <c r="CBH71" s="488"/>
      <c r="CBI71" s="699" t="s">
        <v>10061</v>
      </c>
      <c r="CBJ71" s="700"/>
      <c r="CBK71" s="488"/>
      <c r="CBL71" s="488"/>
      <c r="CBM71" s="488"/>
      <c r="CBN71" s="488"/>
      <c r="CBO71" s="488"/>
      <c r="CBP71" s="488"/>
      <c r="CBQ71" s="699" t="s">
        <v>10061</v>
      </c>
      <c r="CBR71" s="700"/>
      <c r="CBS71" s="488"/>
      <c r="CBT71" s="488"/>
      <c r="CBU71" s="488"/>
      <c r="CBV71" s="488"/>
      <c r="CBW71" s="488"/>
      <c r="CBX71" s="488"/>
      <c r="CBY71" s="699" t="s">
        <v>10061</v>
      </c>
      <c r="CBZ71" s="700"/>
      <c r="CCA71" s="488"/>
      <c r="CCB71" s="488"/>
      <c r="CCC71" s="488"/>
      <c r="CCD71" s="488"/>
      <c r="CCE71" s="488"/>
      <c r="CCF71" s="488"/>
      <c r="CCG71" s="699" t="s">
        <v>10061</v>
      </c>
      <c r="CCH71" s="700"/>
      <c r="CCI71" s="488"/>
      <c r="CCJ71" s="488"/>
      <c r="CCK71" s="488"/>
      <c r="CCL71" s="488"/>
      <c r="CCM71" s="488"/>
      <c r="CCN71" s="488"/>
      <c r="CCO71" s="699" t="s">
        <v>10061</v>
      </c>
      <c r="CCP71" s="700"/>
      <c r="CCQ71" s="488"/>
      <c r="CCR71" s="488"/>
      <c r="CCS71" s="488"/>
      <c r="CCT71" s="488"/>
      <c r="CCU71" s="488"/>
      <c r="CCV71" s="488"/>
      <c r="CCW71" s="699" t="s">
        <v>10061</v>
      </c>
      <c r="CCX71" s="700"/>
      <c r="CCY71" s="488"/>
      <c r="CCZ71" s="488"/>
      <c r="CDA71" s="488"/>
      <c r="CDB71" s="488"/>
      <c r="CDC71" s="488"/>
      <c r="CDD71" s="488"/>
      <c r="CDE71" s="699" t="s">
        <v>10061</v>
      </c>
      <c r="CDF71" s="700"/>
      <c r="CDG71" s="488"/>
      <c r="CDH71" s="488"/>
      <c r="CDI71" s="488"/>
      <c r="CDJ71" s="488"/>
      <c r="CDK71" s="488"/>
      <c r="CDL71" s="488"/>
      <c r="CDM71" s="699" t="s">
        <v>10061</v>
      </c>
      <c r="CDN71" s="700"/>
      <c r="CDO71" s="488"/>
      <c r="CDP71" s="488"/>
      <c r="CDQ71" s="488"/>
      <c r="CDR71" s="488"/>
      <c r="CDS71" s="488"/>
      <c r="CDT71" s="488"/>
      <c r="CDU71" s="699" t="s">
        <v>10061</v>
      </c>
      <c r="CDV71" s="700"/>
      <c r="CDW71" s="488"/>
      <c r="CDX71" s="488"/>
      <c r="CDY71" s="488"/>
      <c r="CDZ71" s="488"/>
      <c r="CEA71" s="488"/>
      <c r="CEB71" s="488"/>
      <c r="CEC71" s="699" t="s">
        <v>10061</v>
      </c>
      <c r="CED71" s="700"/>
      <c r="CEE71" s="488"/>
      <c r="CEF71" s="488"/>
      <c r="CEG71" s="488"/>
      <c r="CEH71" s="488"/>
      <c r="CEI71" s="488"/>
      <c r="CEJ71" s="488"/>
      <c r="CEK71" s="699" t="s">
        <v>10061</v>
      </c>
      <c r="CEL71" s="700"/>
      <c r="CEM71" s="488"/>
      <c r="CEN71" s="488"/>
      <c r="CEO71" s="488"/>
      <c r="CEP71" s="488"/>
      <c r="CEQ71" s="488"/>
      <c r="CER71" s="488"/>
      <c r="CES71" s="699" t="s">
        <v>10061</v>
      </c>
      <c r="CET71" s="700"/>
      <c r="CEU71" s="488"/>
      <c r="CEV71" s="488"/>
      <c r="CEW71" s="488"/>
      <c r="CEX71" s="488"/>
      <c r="CEY71" s="488"/>
      <c r="CEZ71" s="488"/>
      <c r="CFA71" s="699" t="s">
        <v>10061</v>
      </c>
      <c r="CFB71" s="700"/>
      <c r="CFC71" s="488"/>
      <c r="CFD71" s="488"/>
      <c r="CFE71" s="488"/>
      <c r="CFF71" s="488"/>
      <c r="CFG71" s="488"/>
      <c r="CFH71" s="488"/>
      <c r="CFI71" s="699" t="s">
        <v>10061</v>
      </c>
      <c r="CFJ71" s="700"/>
      <c r="CFK71" s="488"/>
      <c r="CFL71" s="488"/>
      <c r="CFM71" s="488"/>
      <c r="CFN71" s="488"/>
      <c r="CFO71" s="488"/>
      <c r="CFP71" s="488"/>
      <c r="CFQ71" s="699" t="s">
        <v>10061</v>
      </c>
      <c r="CFR71" s="700"/>
      <c r="CFS71" s="488"/>
      <c r="CFT71" s="488"/>
      <c r="CFU71" s="488"/>
      <c r="CFV71" s="488"/>
      <c r="CFW71" s="488"/>
      <c r="CFX71" s="488"/>
      <c r="CFY71" s="699" t="s">
        <v>10061</v>
      </c>
      <c r="CFZ71" s="700"/>
      <c r="CGA71" s="488"/>
      <c r="CGB71" s="488"/>
      <c r="CGC71" s="488"/>
      <c r="CGD71" s="488"/>
      <c r="CGE71" s="488"/>
      <c r="CGF71" s="488"/>
      <c r="CGG71" s="699" t="s">
        <v>10061</v>
      </c>
      <c r="CGH71" s="700"/>
      <c r="CGI71" s="488"/>
      <c r="CGJ71" s="488"/>
      <c r="CGK71" s="488"/>
      <c r="CGL71" s="488"/>
      <c r="CGM71" s="488"/>
      <c r="CGN71" s="488"/>
      <c r="CGO71" s="699" t="s">
        <v>10061</v>
      </c>
      <c r="CGP71" s="700"/>
      <c r="CGQ71" s="488"/>
      <c r="CGR71" s="488"/>
      <c r="CGS71" s="488"/>
      <c r="CGT71" s="488"/>
      <c r="CGU71" s="488"/>
      <c r="CGV71" s="488"/>
      <c r="CGW71" s="699" t="s">
        <v>10061</v>
      </c>
      <c r="CGX71" s="700"/>
      <c r="CGY71" s="488"/>
      <c r="CGZ71" s="488"/>
      <c r="CHA71" s="488"/>
      <c r="CHB71" s="488"/>
      <c r="CHC71" s="488"/>
      <c r="CHD71" s="488"/>
      <c r="CHE71" s="699" t="s">
        <v>10061</v>
      </c>
      <c r="CHF71" s="700"/>
      <c r="CHG71" s="488"/>
      <c r="CHH71" s="488"/>
      <c r="CHI71" s="488"/>
      <c r="CHJ71" s="488"/>
      <c r="CHK71" s="488"/>
      <c r="CHL71" s="488"/>
      <c r="CHM71" s="699" t="s">
        <v>10061</v>
      </c>
      <c r="CHN71" s="700"/>
      <c r="CHO71" s="488"/>
      <c r="CHP71" s="488"/>
      <c r="CHQ71" s="488"/>
      <c r="CHR71" s="488"/>
      <c r="CHS71" s="488"/>
      <c r="CHT71" s="488"/>
      <c r="CHU71" s="699" t="s">
        <v>10061</v>
      </c>
      <c r="CHV71" s="700"/>
      <c r="CHW71" s="488"/>
      <c r="CHX71" s="488"/>
      <c r="CHY71" s="488"/>
      <c r="CHZ71" s="488"/>
      <c r="CIA71" s="488"/>
      <c r="CIB71" s="488"/>
      <c r="CIC71" s="699" t="s">
        <v>10061</v>
      </c>
      <c r="CID71" s="700"/>
      <c r="CIE71" s="488"/>
      <c r="CIF71" s="488"/>
      <c r="CIG71" s="488"/>
      <c r="CIH71" s="488"/>
      <c r="CII71" s="488"/>
      <c r="CIJ71" s="488"/>
      <c r="CIK71" s="699" t="s">
        <v>10061</v>
      </c>
      <c r="CIL71" s="700"/>
      <c r="CIM71" s="488"/>
      <c r="CIN71" s="488"/>
      <c r="CIO71" s="488"/>
      <c r="CIP71" s="488"/>
      <c r="CIQ71" s="488"/>
      <c r="CIR71" s="488"/>
      <c r="CIS71" s="699" t="s">
        <v>10061</v>
      </c>
      <c r="CIT71" s="700"/>
      <c r="CIU71" s="488"/>
      <c r="CIV71" s="488"/>
      <c r="CIW71" s="488"/>
      <c r="CIX71" s="488"/>
      <c r="CIY71" s="488"/>
      <c r="CIZ71" s="488"/>
      <c r="CJA71" s="699" t="s">
        <v>10061</v>
      </c>
      <c r="CJB71" s="700"/>
      <c r="CJC71" s="488"/>
      <c r="CJD71" s="488"/>
      <c r="CJE71" s="488"/>
      <c r="CJF71" s="488"/>
      <c r="CJG71" s="488"/>
      <c r="CJH71" s="488"/>
      <c r="CJI71" s="699" t="s">
        <v>10061</v>
      </c>
      <c r="CJJ71" s="700"/>
      <c r="CJK71" s="488"/>
      <c r="CJL71" s="488"/>
      <c r="CJM71" s="488"/>
      <c r="CJN71" s="488"/>
      <c r="CJO71" s="488"/>
      <c r="CJP71" s="488"/>
      <c r="CJQ71" s="699" t="s">
        <v>10061</v>
      </c>
      <c r="CJR71" s="700"/>
      <c r="CJS71" s="488"/>
      <c r="CJT71" s="488"/>
      <c r="CJU71" s="488"/>
      <c r="CJV71" s="488"/>
      <c r="CJW71" s="488"/>
      <c r="CJX71" s="488"/>
      <c r="CJY71" s="699" t="s">
        <v>10061</v>
      </c>
      <c r="CJZ71" s="700"/>
      <c r="CKA71" s="488"/>
      <c r="CKB71" s="488"/>
      <c r="CKC71" s="488"/>
      <c r="CKD71" s="488"/>
      <c r="CKE71" s="488"/>
      <c r="CKF71" s="488"/>
      <c r="CKG71" s="699" t="s">
        <v>10061</v>
      </c>
      <c r="CKH71" s="700"/>
      <c r="CKI71" s="488"/>
      <c r="CKJ71" s="488"/>
      <c r="CKK71" s="488"/>
      <c r="CKL71" s="488"/>
      <c r="CKM71" s="488"/>
      <c r="CKN71" s="488"/>
      <c r="CKO71" s="699" t="s">
        <v>10061</v>
      </c>
      <c r="CKP71" s="700"/>
      <c r="CKQ71" s="488"/>
      <c r="CKR71" s="488"/>
      <c r="CKS71" s="488"/>
      <c r="CKT71" s="488"/>
      <c r="CKU71" s="488"/>
      <c r="CKV71" s="488"/>
      <c r="CKW71" s="699" t="s">
        <v>10061</v>
      </c>
      <c r="CKX71" s="700"/>
      <c r="CKY71" s="488"/>
      <c r="CKZ71" s="488"/>
      <c r="CLA71" s="488"/>
      <c r="CLB71" s="488"/>
      <c r="CLC71" s="488"/>
      <c r="CLD71" s="488"/>
      <c r="CLE71" s="699" t="s">
        <v>10061</v>
      </c>
      <c r="CLF71" s="700"/>
      <c r="CLG71" s="488"/>
      <c r="CLH71" s="488"/>
      <c r="CLI71" s="488"/>
      <c r="CLJ71" s="488"/>
      <c r="CLK71" s="488"/>
      <c r="CLL71" s="488"/>
      <c r="CLM71" s="699" t="s">
        <v>10061</v>
      </c>
      <c r="CLN71" s="700"/>
      <c r="CLO71" s="488"/>
      <c r="CLP71" s="488"/>
      <c r="CLQ71" s="488"/>
      <c r="CLR71" s="488"/>
      <c r="CLS71" s="488"/>
      <c r="CLT71" s="488"/>
      <c r="CLU71" s="699" t="s">
        <v>10061</v>
      </c>
      <c r="CLV71" s="700"/>
      <c r="CLW71" s="488"/>
      <c r="CLX71" s="488"/>
      <c r="CLY71" s="488"/>
      <c r="CLZ71" s="488"/>
      <c r="CMA71" s="488"/>
      <c r="CMB71" s="488"/>
      <c r="CMC71" s="699" t="s">
        <v>10061</v>
      </c>
      <c r="CMD71" s="700"/>
      <c r="CME71" s="488"/>
      <c r="CMF71" s="488"/>
      <c r="CMG71" s="488"/>
      <c r="CMH71" s="488"/>
      <c r="CMI71" s="488"/>
      <c r="CMJ71" s="488"/>
      <c r="CMK71" s="699" t="s">
        <v>10061</v>
      </c>
      <c r="CML71" s="700"/>
      <c r="CMM71" s="488"/>
      <c r="CMN71" s="488"/>
      <c r="CMO71" s="488"/>
      <c r="CMP71" s="488"/>
      <c r="CMQ71" s="488"/>
      <c r="CMR71" s="488"/>
      <c r="CMS71" s="699" t="s">
        <v>10061</v>
      </c>
      <c r="CMT71" s="700"/>
      <c r="CMU71" s="488"/>
      <c r="CMV71" s="488"/>
      <c r="CMW71" s="488"/>
      <c r="CMX71" s="488"/>
      <c r="CMY71" s="488"/>
      <c r="CMZ71" s="488"/>
      <c r="CNA71" s="699" t="s">
        <v>10061</v>
      </c>
      <c r="CNB71" s="700"/>
      <c r="CNC71" s="488"/>
      <c r="CND71" s="488"/>
      <c r="CNE71" s="488"/>
      <c r="CNF71" s="488"/>
      <c r="CNG71" s="488"/>
      <c r="CNH71" s="488"/>
      <c r="CNI71" s="699" t="s">
        <v>10061</v>
      </c>
      <c r="CNJ71" s="700"/>
      <c r="CNK71" s="488"/>
      <c r="CNL71" s="488"/>
      <c r="CNM71" s="488"/>
      <c r="CNN71" s="488"/>
      <c r="CNO71" s="488"/>
      <c r="CNP71" s="488"/>
      <c r="CNQ71" s="699" t="s">
        <v>10061</v>
      </c>
      <c r="CNR71" s="700"/>
      <c r="CNS71" s="488"/>
      <c r="CNT71" s="488"/>
      <c r="CNU71" s="488"/>
      <c r="CNV71" s="488"/>
      <c r="CNW71" s="488"/>
      <c r="CNX71" s="488"/>
      <c r="CNY71" s="699" t="s">
        <v>10061</v>
      </c>
      <c r="CNZ71" s="700"/>
      <c r="COA71" s="488"/>
      <c r="COB71" s="488"/>
      <c r="COC71" s="488"/>
      <c r="COD71" s="488"/>
      <c r="COE71" s="488"/>
      <c r="COF71" s="488"/>
      <c r="COG71" s="699" t="s">
        <v>10061</v>
      </c>
      <c r="COH71" s="700"/>
      <c r="COI71" s="488"/>
      <c r="COJ71" s="488"/>
      <c r="COK71" s="488"/>
      <c r="COL71" s="488"/>
      <c r="COM71" s="488"/>
      <c r="CON71" s="488"/>
      <c r="COO71" s="699" t="s">
        <v>10061</v>
      </c>
      <c r="COP71" s="700"/>
      <c r="COQ71" s="488"/>
      <c r="COR71" s="488"/>
      <c r="COS71" s="488"/>
      <c r="COT71" s="488"/>
      <c r="COU71" s="488"/>
      <c r="COV71" s="488"/>
      <c r="COW71" s="699" t="s">
        <v>10061</v>
      </c>
      <c r="COX71" s="700"/>
      <c r="COY71" s="488"/>
      <c r="COZ71" s="488"/>
      <c r="CPA71" s="488"/>
      <c r="CPB71" s="488"/>
      <c r="CPC71" s="488"/>
      <c r="CPD71" s="488"/>
      <c r="CPE71" s="699" t="s">
        <v>10061</v>
      </c>
      <c r="CPF71" s="700"/>
      <c r="CPG71" s="488"/>
      <c r="CPH71" s="488"/>
      <c r="CPI71" s="488"/>
      <c r="CPJ71" s="488"/>
      <c r="CPK71" s="488"/>
      <c r="CPL71" s="488"/>
      <c r="CPM71" s="699" t="s">
        <v>10061</v>
      </c>
      <c r="CPN71" s="700"/>
      <c r="CPO71" s="488"/>
      <c r="CPP71" s="488"/>
      <c r="CPQ71" s="488"/>
      <c r="CPR71" s="488"/>
      <c r="CPS71" s="488"/>
      <c r="CPT71" s="488"/>
      <c r="CPU71" s="699" t="s">
        <v>10061</v>
      </c>
      <c r="CPV71" s="700"/>
      <c r="CPW71" s="488"/>
      <c r="CPX71" s="488"/>
      <c r="CPY71" s="488"/>
      <c r="CPZ71" s="488"/>
      <c r="CQA71" s="488"/>
      <c r="CQB71" s="488"/>
      <c r="CQC71" s="699" t="s">
        <v>10061</v>
      </c>
      <c r="CQD71" s="700"/>
      <c r="CQE71" s="488"/>
      <c r="CQF71" s="488"/>
      <c r="CQG71" s="488"/>
      <c r="CQH71" s="488"/>
      <c r="CQI71" s="488"/>
      <c r="CQJ71" s="488"/>
      <c r="CQK71" s="699" t="s">
        <v>10061</v>
      </c>
      <c r="CQL71" s="700"/>
      <c r="CQM71" s="488"/>
      <c r="CQN71" s="488"/>
      <c r="CQO71" s="488"/>
      <c r="CQP71" s="488"/>
      <c r="CQQ71" s="488"/>
      <c r="CQR71" s="488"/>
      <c r="CQS71" s="699" t="s">
        <v>10061</v>
      </c>
      <c r="CQT71" s="700"/>
      <c r="CQU71" s="488"/>
      <c r="CQV71" s="488"/>
      <c r="CQW71" s="488"/>
      <c r="CQX71" s="488"/>
      <c r="CQY71" s="488"/>
      <c r="CQZ71" s="488"/>
      <c r="CRA71" s="699" t="s">
        <v>10061</v>
      </c>
      <c r="CRB71" s="700"/>
      <c r="CRC71" s="488"/>
      <c r="CRD71" s="488"/>
      <c r="CRE71" s="488"/>
      <c r="CRF71" s="488"/>
      <c r="CRG71" s="488"/>
      <c r="CRH71" s="488"/>
      <c r="CRI71" s="699" t="s">
        <v>10061</v>
      </c>
      <c r="CRJ71" s="700"/>
      <c r="CRK71" s="488"/>
      <c r="CRL71" s="488"/>
      <c r="CRM71" s="488"/>
      <c r="CRN71" s="488"/>
      <c r="CRO71" s="488"/>
      <c r="CRP71" s="488"/>
      <c r="CRQ71" s="699" t="s">
        <v>10061</v>
      </c>
      <c r="CRR71" s="700"/>
      <c r="CRS71" s="488"/>
      <c r="CRT71" s="488"/>
      <c r="CRU71" s="488"/>
      <c r="CRV71" s="488"/>
      <c r="CRW71" s="488"/>
      <c r="CRX71" s="488"/>
      <c r="CRY71" s="699" t="s">
        <v>10061</v>
      </c>
      <c r="CRZ71" s="700"/>
      <c r="CSA71" s="488"/>
      <c r="CSB71" s="488"/>
      <c r="CSC71" s="488"/>
      <c r="CSD71" s="488"/>
      <c r="CSE71" s="488"/>
      <c r="CSF71" s="488"/>
      <c r="CSG71" s="699" t="s">
        <v>10061</v>
      </c>
      <c r="CSH71" s="700"/>
      <c r="CSI71" s="488"/>
      <c r="CSJ71" s="488"/>
      <c r="CSK71" s="488"/>
      <c r="CSL71" s="488"/>
      <c r="CSM71" s="488"/>
      <c r="CSN71" s="488"/>
      <c r="CSO71" s="699" t="s">
        <v>10061</v>
      </c>
      <c r="CSP71" s="700"/>
      <c r="CSQ71" s="488"/>
      <c r="CSR71" s="488"/>
      <c r="CSS71" s="488"/>
      <c r="CST71" s="488"/>
      <c r="CSU71" s="488"/>
      <c r="CSV71" s="488"/>
      <c r="CSW71" s="699" t="s">
        <v>10061</v>
      </c>
      <c r="CSX71" s="700"/>
      <c r="CSY71" s="488"/>
      <c r="CSZ71" s="488"/>
      <c r="CTA71" s="488"/>
      <c r="CTB71" s="488"/>
      <c r="CTC71" s="488"/>
      <c r="CTD71" s="488"/>
      <c r="CTE71" s="699" t="s">
        <v>10061</v>
      </c>
      <c r="CTF71" s="700"/>
      <c r="CTG71" s="488"/>
      <c r="CTH71" s="488"/>
      <c r="CTI71" s="488"/>
      <c r="CTJ71" s="488"/>
      <c r="CTK71" s="488"/>
      <c r="CTL71" s="488"/>
      <c r="CTM71" s="699" t="s">
        <v>10061</v>
      </c>
      <c r="CTN71" s="700"/>
      <c r="CTO71" s="488"/>
      <c r="CTP71" s="488"/>
      <c r="CTQ71" s="488"/>
      <c r="CTR71" s="488"/>
      <c r="CTS71" s="488"/>
      <c r="CTT71" s="488"/>
      <c r="CTU71" s="699" t="s">
        <v>10061</v>
      </c>
      <c r="CTV71" s="700"/>
      <c r="CTW71" s="488"/>
      <c r="CTX71" s="488"/>
      <c r="CTY71" s="488"/>
      <c r="CTZ71" s="488"/>
      <c r="CUA71" s="488"/>
      <c r="CUB71" s="488"/>
      <c r="CUC71" s="699" t="s">
        <v>10061</v>
      </c>
      <c r="CUD71" s="700"/>
      <c r="CUE71" s="488"/>
      <c r="CUF71" s="488"/>
      <c r="CUG71" s="488"/>
      <c r="CUH71" s="488"/>
      <c r="CUI71" s="488"/>
      <c r="CUJ71" s="488"/>
      <c r="CUK71" s="699" t="s">
        <v>10061</v>
      </c>
      <c r="CUL71" s="700"/>
      <c r="CUM71" s="488"/>
      <c r="CUN71" s="488"/>
      <c r="CUO71" s="488"/>
      <c r="CUP71" s="488"/>
      <c r="CUQ71" s="488"/>
      <c r="CUR71" s="488"/>
      <c r="CUS71" s="699" t="s">
        <v>10061</v>
      </c>
      <c r="CUT71" s="700"/>
      <c r="CUU71" s="488"/>
      <c r="CUV71" s="488"/>
      <c r="CUW71" s="488"/>
      <c r="CUX71" s="488"/>
      <c r="CUY71" s="488"/>
      <c r="CUZ71" s="488"/>
      <c r="CVA71" s="699" t="s">
        <v>10061</v>
      </c>
      <c r="CVB71" s="700"/>
      <c r="CVC71" s="488"/>
      <c r="CVD71" s="488"/>
      <c r="CVE71" s="488"/>
      <c r="CVF71" s="488"/>
      <c r="CVG71" s="488"/>
      <c r="CVH71" s="488"/>
      <c r="CVI71" s="699" t="s">
        <v>10061</v>
      </c>
      <c r="CVJ71" s="700"/>
      <c r="CVK71" s="488"/>
      <c r="CVL71" s="488"/>
      <c r="CVM71" s="488"/>
      <c r="CVN71" s="488"/>
      <c r="CVO71" s="488"/>
      <c r="CVP71" s="488"/>
      <c r="CVQ71" s="699" t="s">
        <v>10061</v>
      </c>
      <c r="CVR71" s="700"/>
      <c r="CVS71" s="488"/>
      <c r="CVT71" s="488"/>
      <c r="CVU71" s="488"/>
      <c r="CVV71" s="488"/>
      <c r="CVW71" s="488"/>
      <c r="CVX71" s="488"/>
      <c r="CVY71" s="699" t="s">
        <v>10061</v>
      </c>
      <c r="CVZ71" s="700"/>
      <c r="CWA71" s="488"/>
      <c r="CWB71" s="488"/>
      <c r="CWC71" s="488"/>
      <c r="CWD71" s="488"/>
      <c r="CWE71" s="488"/>
      <c r="CWF71" s="488"/>
      <c r="CWG71" s="699" t="s">
        <v>10061</v>
      </c>
      <c r="CWH71" s="700"/>
      <c r="CWI71" s="488"/>
      <c r="CWJ71" s="488"/>
      <c r="CWK71" s="488"/>
      <c r="CWL71" s="488"/>
      <c r="CWM71" s="488"/>
      <c r="CWN71" s="488"/>
      <c r="CWO71" s="699" t="s">
        <v>10061</v>
      </c>
      <c r="CWP71" s="700"/>
      <c r="CWQ71" s="488"/>
      <c r="CWR71" s="488"/>
      <c r="CWS71" s="488"/>
      <c r="CWT71" s="488"/>
      <c r="CWU71" s="488"/>
      <c r="CWV71" s="488"/>
      <c r="CWW71" s="699" t="s">
        <v>10061</v>
      </c>
      <c r="CWX71" s="700"/>
      <c r="CWY71" s="488"/>
      <c r="CWZ71" s="488"/>
      <c r="CXA71" s="488"/>
      <c r="CXB71" s="488"/>
      <c r="CXC71" s="488"/>
      <c r="CXD71" s="488"/>
      <c r="CXE71" s="699" t="s">
        <v>10061</v>
      </c>
      <c r="CXF71" s="700"/>
      <c r="CXG71" s="488"/>
      <c r="CXH71" s="488"/>
      <c r="CXI71" s="488"/>
      <c r="CXJ71" s="488"/>
      <c r="CXK71" s="488"/>
      <c r="CXL71" s="488"/>
      <c r="CXM71" s="699" t="s">
        <v>10061</v>
      </c>
      <c r="CXN71" s="700"/>
      <c r="CXO71" s="488"/>
      <c r="CXP71" s="488"/>
      <c r="CXQ71" s="488"/>
      <c r="CXR71" s="488"/>
      <c r="CXS71" s="488"/>
      <c r="CXT71" s="488"/>
      <c r="CXU71" s="699" t="s">
        <v>10061</v>
      </c>
      <c r="CXV71" s="700"/>
      <c r="CXW71" s="488"/>
      <c r="CXX71" s="488"/>
      <c r="CXY71" s="488"/>
      <c r="CXZ71" s="488"/>
      <c r="CYA71" s="488"/>
      <c r="CYB71" s="488"/>
      <c r="CYC71" s="699" t="s">
        <v>10061</v>
      </c>
      <c r="CYD71" s="700"/>
      <c r="CYE71" s="488"/>
      <c r="CYF71" s="488"/>
      <c r="CYG71" s="488"/>
      <c r="CYH71" s="488"/>
      <c r="CYI71" s="488"/>
      <c r="CYJ71" s="488"/>
      <c r="CYK71" s="699" t="s">
        <v>10061</v>
      </c>
      <c r="CYL71" s="700"/>
      <c r="CYM71" s="488"/>
      <c r="CYN71" s="488"/>
      <c r="CYO71" s="488"/>
      <c r="CYP71" s="488"/>
      <c r="CYQ71" s="488"/>
      <c r="CYR71" s="488"/>
      <c r="CYS71" s="699" t="s">
        <v>10061</v>
      </c>
      <c r="CYT71" s="700"/>
      <c r="CYU71" s="488"/>
      <c r="CYV71" s="488"/>
      <c r="CYW71" s="488"/>
      <c r="CYX71" s="488"/>
      <c r="CYY71" s="488"/>
      <c r="CYZ71" s="488"/>
      <c r="CZA71" s="699" t="s">
        <v>10061</v>
      </c>
      <c r="CZB71" s="700"/>
      <c r="CZC71" s="488"/>
      <c r="CZD71" s="488"/>
      <c r="CZE71" s="488"/>
      <c r="CZF71" s="488"/>
      <c r="CZG71" s="488"/>
      <c r="CZH71" s="488"/>
      <c r="CZI71" s="699" t="s">
        <v>10061</v>
      </c>
      <c r="CZJ71" s="700"/>
      <c r="CZK71" s="488"/>
      <c r="CZL71" s="488"/>
      <c r="CZM71" s="488"/>
      <c r="CZN71" s="488"/>
      <c r="CZO71" s="488"/>
      <c r="CZP71" s="488"/>
      <c r="CZQ71" s="699" t="s">
        <v>10061</v>
      </c>
      <c r="CZR71" s="700"/>
      <c r="CZS71" s="488"/>
      <c r="CZT71" s="488"/>
      <c r="CZU71" s="488"/>
      <c r="CZV71" s="488"/>
      <c r="CZW71" s="488"/>
      <c r="CZX71" s="488"/>
      <c r="CZY71" s="699" t="s">
        <v>10061</v>
      </c>
      <c r="CZZ71" s="700"/>
      <c r="DAA71" s="488"/>
      <c r="DAB71" s="488"/>
      <c r="DAC71" s="488"/>
      <c r="DAD71" s="488"/>
      <c r="DAE71" s="488"/>
      <c r="DAF71" s="488"/>
      <c r="DAG71" s="699" t="s">
        <v>10061</v>
      </c>
      <c r="DAH71" s="700"/>
      <c r="DAI71" s="488"/>
      <c r="DAJ71" s="488"/>
      <c r="DAK71" s="488"/>
      <c r="DAL71" s="488"/>
      <c r="DAM71" s="488"/>
      <c r="DAN71" s="488"/>
      <c r="DAO71" s="699" t="s">
        <v>10061</v>
      </c>
      <c r="DAP71" s="700"/>
      <c r="DAQ71" s="488"/>
      <c r="DAR71" s="488"/>
      <c r="DAS71" s="488"/>
      <c r="DAT71" s="488"/>
      <c r="DAU71" s="488"/>
      <c r="DAV71" s="488"/>
      <c r="DAW71" s="699" t="s">
        <v>10061</v>
      </c>
      <c r="DAX71" s="700"/>
      <c r="DAY71" s="488"/>
      <c r="DAZ71" s="488"/>
      <c r="DBA71" s="488"/>
      <c r="DBB71" s="488"/>
      <c r="DBC71" s="488"/>
      <c r="DBD71" s="488"/>
      <c r="DBE71" s="699" t="s">
        <v>10061</v>
      </c>
      <c r="DBF71" s="700"/>
      <c r="DBG71" s="488"/>
      <c r="DBH71" s="488"/>
      <c r="DBI71" s="488"/>
      <c r="DBJ71" s="488"/>
      <c r="DBK71" s="488"/>
      <c r="DBL71" s="488"/>
      <c r="DBM71" s="699" t="s">
        <v>10061</v>
      </c>
      <c r="DBN71" s="700"/>
      <c r="DBO71" s="488"/>
      <c r="DBP71" s="488"/>
      <c r="DBQ71" s="488"/>
      <c r="DBR71" s="488"/>
      <c r="DBS71" s="488"/>
      <c r="DBT71" s="488"/>
      <c r="DBU71" s="699" t="s">
        <v>10061</v>
      </c>
      <c r="DBV71" s="700"/>
      <c r="DBW71" s="488"/>
      <c r="DBX71" s="488"/>
      <c r="DBY71" s="488"/>
      <c r="DBZ71" s="488"/>
      <c r="DCA71" s="488"/>
      <c r="DCB71" s="488"/>
      <c r="DCC71" s="699" t="s">
        <v>10061</v>
      </c>
      <c r="DCD71" s="700"/>
      <c r="DCE71" s="488"/>
      <c r="DCF71" s="488"/>
      <c r="DCG71" s="488"/>
      <c r="DCH71" s="488"/>
      <c r="DCI71" s="488"/>
      <c r="DCJ71" s="488"/>
      <c r="DCK71" s="699" t="s">
        <v>10061</v>
      </c>
      <c r="DCL71" s="700"/>
      <c r="DCM71" s="488"/>
      <c r="DCN71" s="488"/>
      <c r="DCO71" s="488"/>
      <c r="DCP71" s="488"/>
      <c r="DCQ71" s="488"/>
      <c r="DCR71" s="488"/>
      <c r="DCS71" s="699" t="s">
        <v>10061</v>
      </c>
      <c r="DCT71" s="700"/>
      <c r="DCU71" s="488"/>
      <c r="DCV71" s="488"/>
      <c r="DCW71" s="488"/>
      <c r="DCX71" s="488"/>
      <c r="DCY71" s="488"/>
      <c r="DCZ71" s="488"/>
      <c r="DDA71" s="699" t="s">
        <v>10061</v>
      </c>
      <c r="DDB71" s="700"/>
      <c r="DDC71" s="488"/>
      <c r="DDD71" s="488"/>
      <c r="DDE71" s="488"/>
      <c r="DDF71" s="488"/>
      <c r="DDG71" s="488"/>
      <c r="DDH71" s="488"/>
      <c r="DDI71" s="699" t="s">
        <v>10061</v>
      </c>
      <c r="DDJ71" s="700"/>
      <c r="DDK71" s="488"/>
      <c r="DDL71" s="488"/>
      <c r="DDM71" s="488"/>
      <c r="DDN71" s="488"/>
      <c r="DDO71" s="488"/>
      <c r="DDP71" s="488"/>
      <c r="DDQ71" s="699" t="s">
        <v>10061</v>
      </c>
      <c r="DDR71" s="700"/>
      <c r="DDS71" s="488"/>
      <c r="DDT71" s="488"/>
      <c r="DDU71" s="488"/>
      <c r="DDV71" s="488"/>
      <c r="DDW71" s="488"/>
      <c r="DDX71" s="488"/>
      <c r="DDY71" s="699" t="s">
        <v>10061</v>
      </c>
      <c r="DDZ71" s="700"/>
      <c r="DEA71" s="488"/>
      <c r="DEB71" s="488"/>
      <c r="DEC71" s="488"/>
      <c r="DED71" s="488"/>
      <c r="DEE71" s="488"/>
      <c r="DEF71" s="488"/>
      <c r="DEG71" s="699" t="s">
        <v>10061</v>
      </c>
      <c r="DEH71" s="700"/>
      <c r="DEI71" s="488"/>
      <c r="DEJ71" s="488"/>
      <c r="DEK71" s="488"/>
      <c r="DEL71" s="488"/>
      <c r="DEM71" s="488"/>
      <c r="DEN71" s="488"/>
      <c r="DEO71" s="699" t="s">
        <v>10061</v>
      </c>
      <c r="DEP71" s="700"/>
      <c r="DEQ71" s="488"/>
      <c r="DER71" s="488"/>
      <c r="DES71" s="488"/>
      <c r="DET71" s="488"/>
      <c r="DEU71" s="488"/>
      <c r="DEV71" s="488"/>
      <c r="DEW71" s="699" t="s">
        <v>10061</v>
      </c>
      <c r="DEX71" s="700"/>
      <c r="DEY71" s="488"/>
      <c r="DEZ71" s="488"/>
      <c r="DFA71" s="488"/>
      <c r="DFB71" s="488"/>
      <c r="DFC71" s="488"/>
      <c r="DFD71" s="488"/>
      <c r="DFE71" s="699" t="s">
        <v>10061</v>
      </c>
      <c r="DFF71" s="700"/>
      <c r="DFG71" s="488"/>
      <c r="DFH71" s="488"/>
      <c r="DFI71" s="488"/>
      <c r="DFJ71" s="488"/>
      <c r="DFK71" s="488"/>
      <c r="DFL71" s="488"/>
      <c r="DFM71" s="699" t="s">
        <v>10061</v>
      </c>
      <c r="DFN71" s="700"/>
      <c r="DFO71" s="488"/>
      <c r="DFP71" s="488"/>
      <c r="DFQ71" s="488"/>
      <c r="DFR71" s="488"/>
      <c r="DFS71" s="488"/>
      <c r="DFT71" s="488"/>
      <c r="DFU71" s="699" t="s">
        <v>10061</v>
      </c>
      <c r="DFV71" s="700"/>
      <c r="DFW71" s="488"/>
      <c r="DFX71" s="488"/>
      <c r="DFY71" s="488"/>
      <c r="DFZ71" s="488"/>
      <c r="DGA71" s="488"/>
      <c r="DGB71" s="488"/>
      <c r="DGC71" s="699" t="s">
        <v>10061</v>
      </c>
      <c r="DGD71" s="700"/>
      <c r="DGE71" s="488"/>
      <c r="DGF71" s="488"/>
      <c r="DGG71" s="488"/>
      <c r="DGH71" s="488"/>
      <c r="DGI71" s="488"/>
      <c r="DGJ71" s="488"/>
      <c r="DGK71" s="699" t="s">
        <v>10061</v>
      </c>
      <c r="DGL71" s="700"/>
      <c r="DGM71" s="488"/>
      <c r="DGN71" s="488"/>
      <c r="DGO71" s="488"/>
      <c r="DGP71" s="488"/>
      <c r="DGQ71" s="488"/>
      <c r="DGR71" s="488"/>
      <c r="DGS71" s="699" t="s">
        <v>10061</v>
      </c>
      <c r="DGT71" s="700"/>
      <c r="DGU71" s="488"/>
      <c r="DGV71" s="488"/>
      <c r="DGW71" s="488"/>
      <c r="DGX71" s="488"/>
      <c r="DGY71" s="488"/>
      <c r="DGZ71" s="488"/>
      <c r="DHA71" s="699" t="s">
        <v>10061</v>
      </c>
      <c r="DHB71" s="700"/>
      <c r="DHC71" s="488"/>
      <c r="DHD71" s="488"/>
      <c r="DHE71" s="488"/>
      <c r="DHF71" s="488"/>
      <c r="DHG71" s="488"/>
      <c r="DHH71" s="488"/>
      <c r="DHI71" s="699" t="s">
        <v>10061</v>
      </c>
      <c r="DHJ71" s="700"/>
      <c r="DHK71" s="488"/>
      <c r="DHL71" s="488"/>
      <c r="DHM71" s="488"/>
      <c r="DHN71" s="488"/>
      <c r="DHO71" s="488"/>
      <c r="DHP71" s="488"/>
      <c r="DHQ71" s="699" t="s">
        <v>10061</v>
      </c>
      <c r="DHR71" s="700"/>
      <c r="DHS71" s="488"/>
      <c r="DHT71" s="488"/>
      <c r="DHU71" s="488"/>
      <c r="DHV71" s="488"/>
      <c r="DHW71" s="488"/>
      <c r="DHX71" s="488"/>
      <c r="DHY71" s="699" t="s">
        <v>10061</v>
      </c>
      <c r="DHZ71" s="700"/>
      <c r="DIA71" s="488"/>
      <c r="DIB71" s="488"/>
      <c r="DIC71" s="488"/>
      <c r="DID71" s="488"/>
      <c r="DIE71" s="488"/>
      <c r="DIF71" s="488"/>
      <c r="DIG71" s="699" t="s">
        <v>10061</v>
      </c>
      <c r="DIH71" s="700"/>
      <c r="DII71" s="488"/>
      <c r="DIJ71" s="488"/>
      <c r="DIK71" s="488"/>
      <c r="DIL71" s="488"/>
      <c r="DIM71" s="488"/>
      <c r="DIN71" s="488"/>
      <c r="DIO71" s="699" t="s">
        <v>10061</v>
      </c>
      <c r="DIP71" s="700"/>
      <c r="DIQ71" s="488"/>
      <c r="DIR71" s="488"/>
      <c r="DIS71" s="488"/>
      <c r="DIT71" s="488"/>
      <c r="DIU71" s="488"/>
      <c r="DIV71" s="488"/>
      <c r="DIW71" s="699" t="s">
        <v>10061</v>
      </c>
      <c r="DIX71" s="700"/>
      <c r="DIY71" s="488"/>
      <c r="DIZ71" s="488"/>
      <c r="DJA71" s="488"/>
      <c r="DJB71" s="488"/>
      <c r="DJC71" s="488"/>
      <c r="DJD71" s="488"/>
      <c r="DJE71" s="699" t="s">
        <v>10061</v>
      </c>
      <c r="DJF71" s="700"/>
      <c r="DJG71" s="488"/>
      <c r="DJH71" s="488"/>
      <c r="DJI71" s="488"/>
      <c r="DJJ71" s="488"/>
      <c r="DJK71" s="488"/>
      <c r="DJL71" s="488"/>
      <c r="DJM71" s="699" t="s">
        <v>10061</v>
      </c>
      <c r="DJN71" s="700"/>
      <c r="DJO71" s="488"/>
      <c r="DJP71" s="488"/>
      <c r="DJQ71" s="488"/>
      <c r="DJR71" s="488"/>
      <c r="DJS71" s="488"/>
      <c r="DJT71" s="488"/>
      <c r="DJU71" s="699" t="s">
        <v>10061</v>
      </c>
      <c r="DJV71" s="700"/>
      <c r="DJW71" s="488"/>
      <c r="DJX71" s="488"/>
      <c r="DJY71" s="488"/>
      <c r="DJZ71" s="488"/>
      <c r="DKA71" s="488"/>
      <c r="DKB71" s="488"/>
      <c r="DKC71" s="699" t="s">
        <v>10061</v>
      </c>
      <c r="DKD71" s="700"/>
      <c r="DKE71" s="488"/>
      <c r="DKF71" s="488"/>
      <c r="DKG71" s="488"/>
      <c r="DKH71" s="488"/>
      <c r="DKI71" s="488"/>
      <c r="DKJ71" s="488"/>
      <c r="DKK71" s="699" t="s">
        <v>10061</v>
      </c>
      <c r="DKL71" s="700"/>
      <c r="DKM71" s="488"/>
      <c r="DKN71" s="488"/>
      <c r="DKO71" s="488"/>
      <c r="DKP71" s="488"/>
      <c r="DKQ71" s="488"/>
      <c r="DKR71" s="488"/>
      <c r="DKS71" s="699" t="s">
        <v>10061</v>
      </c>
      <c r="DKT71" s="700"/>
      <c r="DKU71" s="488"/>
      <c r="DKV71" s="488"/>
      <c r="DKW71" s="488"/>
      <c r="DKX71" s="488"/>
      <c r="DKY71" s="488"/>
      <c r="DKZ71" s="488"/>
      <c r="DLA71" s="699" t="s">
        <v>10061</v>
      </c>
      <c r="DLB71" s="700"/>
      <c r="DLC71" s="488"/>
      <c r="DLD71" s="488"/>
      <c r="DLE71" s="488"/>
      <c r="DLF71" s="488"/>
      <c r="DLG71" s="488"/>
      <c r="DLH71" s="488"/>
      <c r="DLI71" s="699" t="s">
        <v>10061</v>
      </c>
      <c r="DLJ71" s="700"/>
      <c r="DLK71" s="488"/>
      <c r="DLL71" s="488"/>
      <c r="DLM71" s="488"/>
      <c r="DLN71" s="488"/>
      <c r="DLO71" s="488"/>
      <c r="DLP71" s="488"/>
      <c r="DLQ71" s="699" t="s">
        <v>10061</v>
      </c>
      <c r="DLR71" s="700"/>
      <c r="DLS71" s="488"/>
      <c r="DLT71" s="488"/>
      <c r="DLU71" s="488"/>
      <c r="DLV71" s="488"/>
      <c r="DLW71" s="488"/>
      <c r="DLX71" s="488"/>
      <c r="DLY71" s="699" t="s">
        <v>10061</v>
      </c>
      <c r="DLZ71" s="700"/>
      <c r="DMA71" s="488"/>
      <c r="DMB71" s="488"/>
      <c r="DMC71" s="488"/>
      <c r="DMD71" s="488"/>
      <c r="DME71" s="488"/>
      <c r="DMF71" s="488"/>
      <c r="DMG71" s="699" t="s">
        <v>10061</v>
      </c>
      <c r="DMH71" s="700"/>
      <c r="DMI71" s="488"/>
      <c r="DMJ71" s="488"/>
      <c r="DMK71" s="488"/>
      <c r="DML71" s="488"/>
      <c r="DMM71" s="488"/>
      <c r="DMN71" s="488"/>
      <c r="DMO71" s="699" t="s">
        <v>10061</v>
      </c>
      <c r="DMP71" s="700"/>
      <c r="DMQ71" s="488"/>
      <c r="DMR71" s="488"/>
      <c r="DMS71" s="488"/>
      <c r="DMT71" s="488"/>
      <c r="DMU71" s="488"/>
      <c r="DMV71" s="488"/>
      <c r="DMW71" s="699" t="s">
        <v>10061</v>
      </c>
      <c r="DMX71" s="700"/>
      <c r="DMY71" s="488"/>
      <c r="DMZ71" s="488"/>
      <c r="DNA71" s="488"/>
      <c r="DNB71" s="488"/>
      <c r="DNC71" s="488"/>
      <c r="DND71" s="488"/>
      <c r="DNE71" s="699" t="s">
        <v>10061</v>
      </c>
      <c r="DNF71" s="700"/>
      <c r="DNG71" s="488"/>
      <c r="DNH71" s="488"/>
      <c r="DNI71" s="488"/>
      <c r="DNJ71" s="488"/>
      <c r="DNK71" s="488"/>
      <c r="DNL71" s="488"/>
      <c r="DNM71" s="699" t="s">
        <v>10061</v>
      </c>
      <c r="DNN71" s="700"/>
      <c r="DNO71" s="488"/>
      <c r="DNP71" s="488"/>
      <c r="DNQ71" s="488"/>
      <c r="DNR71" s="488"/>
      <c r="DNS71" s="488"/>
      <c r="DNT71" s="488"/>
      <c r="DNU71" s="699" t="s">
        <v>10061</v>
      </c>
      <c r="DNV71" s="700"/>
      <c r="DNW71" s="488"/>
      <c r="DNX71" s="488"/>
      <c r="DNY71" s="488"/>
      <c r="DNZ71" s="488"/>
      <c r="DOA71" s="488"/>
      <c r="DOB71" s="488"/>
      <c r="DOC71" s="699" t="s">
        <v>10061</v>
      </c>
      <c r="DOD71" s="700"/>
      <c r="DOE71" s="488"/>
      <c r="DOF71" s="488"/>
      <c r="DOG71" s="488"/>
      <c r="DOH71" s="488"/>
      <c r="DOI71" s="488"/>
      <c r="DOJ71" s="488"/>
      <c r="DOK71" s="699" t="s">
        <v>10061</v>
      </c>
      <c r="DOL71" s="700"/>
      <c r="DOM71" s="488"/>
      <c r="DON71" s="488"/>
      <c r="DOO71" s="488"/>
      <c r="DOP71" s="488"/>
      <c r="DOQ71" s="488"/>
      <c r="DOR71" s="488"/>
      <c r="DOS71" s="699" t="s">
        <v>10061</v>
      </c>
      <c r="DOT71" s="700"/>
      <c r="DOU71" s="488"/>
      <c r="DOV71" s="488"/>
      <c r="DOW71" s="488"/>
      <c r="DOX71" s="488"/>
      <c r="DOY71" s="488"/>
      <c r="DOZ71" s="488"/>
      <c r="DPA71" s="699" t="s">
        <v>10061</v>
      </c>
      <c r="DPB71" s="700"/>
      <c r="DPC71" s="488"/>
      <c r="DPD71" s="488"/>
      <c r="DPE71" s="488"/>
      <c r="DPF71" s="488"/>
      <c r="DPG71" s="488"/>
      <c r="DPH71" s="488"/>
      <c r="DPI71" s="699" t="s">
        <v>10061</v>
      </c>
      <c r="DPJ71" s="700"/>
      <c r="DPK71" s="488"/>
      <c r="DPL71" s="488"/>
      <c r="DPM71" s="488"/>
      <c r="DPN71" s="488"/>
      <c r="DPO71" s="488"/>
      <c r="DPP71" s="488"/>
      <c r="DPQ71" s="699" t="s">
        <v>10061</v>
      </c>
      <c r="DPR71" s="700"/>
      <c r="DPS71" s="488"/>
      <c r="DPT71" s="488"/>
      <c r="DPU71" s="488"/>
      <c r="DPV71" s="488"/>
      <c r="DPW71" s="488"/>
      <c r="DPX71" s="488"/>
      <c r="DPY71" s="699" t="s">
        <v>10061</v>
      </c>
      <c r="DPZ71" s="700"/>
      <c r="DQA71" s="488"/>
      <c r="DQB71" s="488"/>
      <c r="DQC71" s="488"/>
      <c r="DQD71" s="488"/>
      <c r="DQE71" s="488"/>
      <c r="DQF71" s="488"/>
      <c r="DQG71" s="699" t="s">
        <v>10061</v>
      </c>
      <c r="DQH71" s="700"/>
      <c r="DQI71" s="488"/>
      <c r="DQJ71" s="488"/>
      <c r="DQK71" s="488"/>
      <c r="DQL71" s="488"/>
      <c r="DQM71" s="488"/>
      <c r="DQN71" s="488"/>
      <c r="DQO71" s="699" t="s">
        <v>10061</v>
      </c>
      <c r="DQP71" s="700"/>
      <c r="DQQ71" s="488"/>
      <c r="DQR71" s="488"/>
      <c r="DQS71" s="488"/>
      <c r="DQT71" s="488"/>
      <c r="DQU71" s="488"/>
      <c r="DQV71" s="488"/>
      <c r="DQW71" s="699" t="s">
        <v>10061</v>
      </c>
      <c r="DQX71" s="700"/>
      <c r="DQY71" s="488"/>
      <c r="DQZ71" s="488"/>
      <c r="DRA71" s="488"/>
      <c r="DRB71" s="488"/>
      <c r="DRC71" s="488"/>
      <c r="DRD71" s="488"/>
      <c r="DRE71" s="699" t="s">
        <v>10061</v>
      </c>
      <c r="DRF71" s="700"/>
      <c r="DRG71" s="488"/>
      <c r="DRH71" s="488"/>
      <c r="DRI71" s="488"/>
      <c r="DRJ71" s="488"/>
      <c r="DRK71" s="488"/>
      <c r="DRL71" s="488"/>
      <c r="DRM71" s="699" t="s">
        <v>10061</v>
      </c>
      <c r="DRN71" s="700"/>
      <c r="DRO71" s="488"/>
      <c r="DRP71" s="488"/>
      <c r="DRQ71" s="488"/>
      <c r="DRR71" s="488"/>
      <c r="DRS71" s="488"/>
      <c r="DRT71" s="488"/>
      <c r="DRU71" s="699" t="s">
        <v>10061</v>
      </c>
      <c r="DRV71" s="700"/>
      <c r="DRW71" s="488"/>
      <c r="DRX71" s="488"/>
      <c r="DRY71" s="488"/>
      <c r="DRZ71" s="488"/>
      <c r="DSA71" s="488"/>
      <c r="DSB71" s="488"/>
      <c r="DSC71" s="699" t="s">
        <v>10061</v>
      </c>
      <c r="DSD71" s="700"/>
      <c r="DSE71" s="488"/>
      <c r="DSF71" s="488"/>
      <c r="DSG71" s="488"/>
      <c r="DSH71" s="488"/>
      <c r="DSI71" s="488"/>
      <c r="DSJ71" s="488"/>
      <c r="DSK71" s="699" t="s">
        <v>10061</v>
      </c>
      <c r="DSL71" s="700"/>
      <c r="DSM71" s="488"/>
      <c r="DSN71" s="488"/>
      <c r="DSO71" s="488"/>
      <c r="DSP71" s="488"/>
      <c r="DSQ71" s="488"/>
      <c r="DSR71" s="488"/>
      <c r="DSS71" s="699" t="s">
        <v>10061</v>
      </c>
      <c r="DST71" s="700"/>
      <c r="DSU71" s="488"/>
      <c r="DSV71" s="488"/>
      <c r="DSW71" s="488"/>
      <c r="DSX71" s="488"/>
      <c r="DSY71" s="488"/>
      <c r="DSZ71" s="488"/>
      <c r="DTA71" s="699" t="s">
        <v>10061</v>
      </c>
      <c r="DTB71" s="700"/>
      <c r="DTC71" s="488"/>
      <c r="DTD71" s="488"/>
      <c r="DTE71" s="488"/>
      <c r="DTF71" s="488"/>
      <c r="DTG71" s="488"/>
      <c r="DTH71" s="488"/>
      <c r="DTI71" s="699" t="s">
        <v>10061</v>
      </c>
      <c r="DTJ71" s="700"/>
      <c r="DTK71" s="488"/>
      <c r="DTL71" s="488"/>
      <c r="DTM71" s="488"/>
      <c r="DTN71" s="488"/>
      <c r="DTO71" s="488"/>
      <c r="DTP71" s="488"/>
      <c r="DTQ71" s="699" t="s">
        <v>10061</v>
      </c>
      <c r="DTR71" s="700"/>
      <c r="DTS71" s="488"/>
      <c r="DTT71" s="488"/>
      <c r="DTU71" s="488"/>
      <c r="DTV71" s="488"/>
      <c r="DTW71" s="488"/>
      <c r="DTX71" s="488"/>
      <c r="DTY71" s="699" t="s">
        <v>10061</v>
      </c>
      <c r="DTZ71" s="700"/>
      <c r="DUA71" s="488"/>
      <c r="DUB71" s="488"/>
      <c r="DUC71" s="488"/>
      <c r="DUD71" s="488"/>
      <c r="DUE71" s="488"/>
      <c r="DUF71" s="488"/>
      <c r="DUG71" s="699" t="s">
        <v>10061</v>
      </c>
      <c r="DUH71" s="700"/>
      <c r="DUI71" s="488"/>
      <c r="DUJ71" s="488"/>
      <c r="DUK71" s="488"/>
      <c r="DUL71" s="488"/>
      <c r="DUM71" s="488"/>
      <c r="DUN71" s="488"/>
      <c r="DUO71" s="699" t="s">
        <v>10061</v>
      </c>
      <c r="DUP71" s="700"/>
      <c r="DUQ71" s="488"/>
      <c r="DUR71" s="488"/>
      <c r="DUS71" s="488"/>
      <c r="DUT71" s="488"/>
      <c r="DUU71" s="488"/>
      <c r="DUV71" s="488"/>
      <c r="DUW71" s="699" t="s">
        <v>10061</v>
      </c>
      <c r="DUX71" s="700"/>
      <c r="DUY71" s="488"/>
      <c r="DUZ71" s="488"/>
      <c r="DVA71" s="488"/>
      <c r="DVB71" s="488"/>
      <c r="DVC71" s="488"/>
      <c r="DVD71" s="488"/>
      <c r="DVE71" s="699" t="s">
        <v>10061</v>
      </c>
      <c r="DVF71" s="700"/>
      <c r="DVG71" s="488"/>
      <c r="DVH71" s="488"/>
      <c r="DVI71" s="488"/>
      <c r="DVJ71" s="488"/>
      <c r="DVK71" s="488"/>
      <c r="DVL71" s="488"/>
      <c r="DVM71" s="699" t="s">
        <v>10061</v>
      </c>
      <c r="DVN71" s="700"/>
      <c r="DVO71" s="488"/>
      <c r="DVP71" s="488"/>
      <c r="DVQ71" s="488"/>
      <c r="DVR71" s="488"/>
      <c r="DVS71" s="488"/>
      <c r="DVT71" s="488"/>
      <c r="DVU71" s="699" t="s">
        <v>10061</v>
      </c>
      <c r="DVV71" s="700"/>
      <c r="DVW71" s="488"/>
      <c r="DVX71" s="488"/>
      <c r="DVY71" s="488"/>
      <c r="DVZ71" s="488"/>
      <c r="DWA71" s="488"/>
      <c r="DWB71" s="488"/>
      <c r="DWC71" s="699" t="s">
        <v>10061</v>
      </c>
      <c r="DWD71" s="700"/>
      <c r="DWE71" s="488"/>
      <c r="DWF71" s="488"/>
      <c r="DWG71" s="488"/>
      <c r="DWH71" s="488"/>
      <c r="DWI71" s="488"/>
      <c r="DWJ71" s="488"/>
      <c r="DWK71" s="699" t="s">
        <v>10061</v>
      </c>
      <c r="DWL71" s="700"/>
      <c r="DWM71" s="488"/>
      <c r="DWN71" s="488"/>
      <c r="DWO71" s="488"/>
      <c r="DWP71" s="488"/>
      <c r="DWQ71" s="488"/>
      <c r="DWR71" s="488"/>
      <c r="DWS71" s="699" t="s">
        <v>10061</v>
      </c>
      <c r="DWT71" s="700"/>
      <c r="DWU71" s="488"/>
      <c r="DWV71" s="488"/>
      <c r="DWW71" s="488"/>
      <c r="DWX71" s="488"/>
      <c r="DWY71" s="488"/>
      <c r="DWZ71" s="488"/>
      <c r="DXA71" s="699" t="s">
        <v>10061</v>
      </c>
      <c r="DXB71" s="700"/>
      <c r="DXC71" s="488"/>
      <c r="DXD71" s="488"/>
      <c r="DXE71" s="488"/>
      <c r="DXF71" s="488"/>
      <c r="DXG71" s="488"/>
      <c r="DXH71" s="488"/>
      <c r="DXI71" s="699" t="s">
        <v>10061</v>
      </c>
      <c r="DXJ71" s="700"/>
      <c r="DXK71" s="488"/>
      <c r="DXL71" s="488"/>
      <c r="DXM71" s="488"/>
      <c r="DXN71" s="488"/>
      <c r="DXO71" s="488"/>
      <c r="DXP71" s="488"/>
      <c r="DXQ71" s="699" t="s">
        <v>10061</v>
      </c>
      <c r="DXR71" s="700"/>
      <c r="DXS71" s="488"/>
      <c r="DXT71" s="488"/>
      <c r="DXU71" s="488"/>
      <c r="DXV71" s="488"/>
      <c r="DXW71" s="488"/>
      <c r="DXX71" s="488"/>
      <c r="DXY71" s="699" t="s">
        <v>10061</v>
      </c>
      <c r="DXZ71" s="700"/>
      <c r="DYA71" s="488"/>
      <c r="DYB71" s="488"/>
      <c r="DYC71" s="488"/>
      <c r="DYD71" s="488"/>
      <c r="DYE71" s="488"/>
      <c r="DYF71" s="488"/>
      <c r="DYG71" s="699" t="s">
        <v>10061</v>
      </c>
      <c r="DYH71" s="700"/>
      <c r="DYI71" s="488"/>
      <c r="DYJ71" s="488"/>
      <c r="DYK71" s="488"/>
      <c r="DYL71" s="488"/>
      <c r="DYM71" s="488"/>
      <c r="DYN71" s="488"/>
      <c r="DYO71" s="699" t="s">
        <v>10061</v>
      </c>
      <c r="DYP71" s="700"/>
      <c r="DYQ71" s="488"/>
      <c r="DYR71" s="488"/>
      <c r="DYS71" s="488"/>
      <c r="DYT71" s="488"/>
      <c r="DYU71" s="488"/>
      <c r="DYV71" s="488"/>
      <c r="DYW71" s="699" t="s">
        <v>10061</v>
      </c>
      <c r="DYX71" s="700"/>
      <c r="DYY71" s="488"/>
      <c r="DYZ71" s="488"/>
      <c r="DZA71" s="488"/>
      <c r="DZB71" s="488"/>
      <c r="DZC71" s="488"/>
      <c r="DZD71" s="488"/>
      <c r="DZE71" s="699" t="s">
        <v>10061</v>
      </c>
      <c r="DZF71" s="700"/>
      <c r="DZG71" s="488"/>
      <c r="DZH71" s="488"/>
      <c r="DZI71" s="488"/>
      <c r="DZJ71" s="488"/>
      <c r="DZK71" s="488"/>
      <c r="DZL71" s="488"/>
      <c r="DZM71" s="699" t="s">
        <v>10061</v>
      </c>
      <c r="DZN71" s="700"/>
      <c r="DZO71" s="488"/>
      <c r="DZP71" s="488"/>
      <c r="DZQ71" s="488"/>
      <c r="DZR71" s="488"/>
      <c r="DZS71" s="488"/>
      <c r="DZT71" s="488"/>
      <c r="DZU71" s="699" t="s">
        <v>10061</v>
      </c>
      <c r="DZV71" s="700"/>
      <c r="DZW71" s="488"/>
      <c r="DZX71" s="488"/>
      <c r="DZY71" s="488"/>
      <c r="DZZ71" s="488"/>
      <c r="EAA71" s="488"/>
      <c r="EAB71" s="488"/>
      <c r="EAC71" s="699" t="s">
        <v>10061</v>
      </c>
      <c r="EAD71" s="700"/>
      <c r="EAE71" s="488"/>
      <c r="EAF71" s="488"/>
      <c r="EAG71" s="488"/>
      <c r="EAH71" s="488"/>
      <c r="EAI71" s="488"/>
      <c r="EAJ71" s="488"/>
      <c r="EAK71" s="699" t="s">
        <v>10061</v>
      </c>
      <c r="EAL71" s="700"/>
      <c r="EAM71" s="488"/>
      <c r="EAN71" s="488"/>
      <c r="EAO71" s="488"/>
      <c r="EAP71" s="488"/>
      <c r="EAQ71" s="488"/>
      <c r="EAR71" s="488"/>
      <c r="EAS71" s="699" t="s">
        <v>10061</v>
      </c>
      <c r="EAT71" s="700"/>
      <c r="EAU71" s="488"/>
      <c r="EAV71" s="488"/>
      <c r="EAW71" s="488"/>
      <c r="EAX71" s="488"/>
      <c r="EAY71" s="488"/>
      <c r="EAZ71" s="488"/>
      <c r="EBA71" s="699" t="s">
        <v>10061</v>
      </c>
      <c r="EBB71" s="700"/>
      <c r="EBC71" s="488"/>
      <c r="EBD71" s="488"/>
      <c r="EBE71" s="488"/>
      <c r="EBF71" s="488"/>
      <c r="EBG71" s="488"/>
      <c r="EBH71" s="488"/>
      <c r="EBI71" s="699" t="s">
        <v>10061</v>
      </c>
      <c r="EBJ71" s="700"/>
      <c r="EBK71" s="488"/>
      <c r="EBL71" s="488"/>
      <c r="EBM71" s="488"/>
      <c r="EBN71" s="488"/>
      <c r="EBO71" s="488"/>
      <c r="EBP71" s="488"/>
      <c r="EBQ71" s="699" t="s">
        <v>10061</v>
      </c>
      <c r="EBR71" s="700"/>
      <c r="EBS71" s="488"/>
      <c r="EBT71" s="488"/>
      <c r="EBU71" s="488"/>
      <c r="EBV71" s="488"/>
      <c r="EBW71" s="488"/>
      <c r="EBX71" s="488"/>
      <c r="EBY71" s="699" t="s">
        <v>10061</v>
      </c>
      <c r="EBZ71" s="700"/>
      <c r="ECA71" s="488"/>
      <c r="ECB71" s="488"/>
      <c r="ECC71" s="488"/>
      <c r="ECD71" s="488"/>
      <c r="ECE71" s="488"/>
      <c r="ECF71" s="488"/>
      <c r="ECG71" s="699" t="s">
        <v>10061</v>
      </c>
      <c r="ECH71" s="700"/>
      <c r="ECI71" s="488"/>
      <c r="ECJ71" s="488"/>
      <c r="ECK71" s="488"/>
      <c r="ECL71" s="488"/>
      <c r="ECM71" s="488"/>
      <c r="ECN71" s="488"/>
      <c r="ECO71" s="699" t="s">
        <v>10061</v>
      </c>
      <c r="ECP71" s="700"/>
      <c r="ECQ71" s="488"/>
      <c r="ECR71" s="488"/>
      <c r="ECS71" s="488"/>
      <c r="ECT71" s="488"/>
      <c r="ECU71" s="488"/>
      <c r="ECV71" s="488"/>
      <c r="ECW71" s="699" t="s">
        <v>10061</v>
      </c>
      <c r="ECX71" s="700"/>
      <c r="ECY71" s="488"/>
      <c r="ECZ71" s="488"/>
      <c r="EDA71" s="488"/>
      <c r="EDB71" s="488"/>
      <c r="EDC71" s="488"/>
      <c r="EDD71" s="488"/>
      <c r="EDE71" s="699" t="s">
        <v>10061</v>
      </c>
      <c r="EDF71" s="700"/>
      <c r="EDG71" s="488"/>
      <c r="EDH71" s="488"/>
      <c r="EDI71" s="488"/>
      <c r="EDJ71" s="488"/>
      <c r="EDK71" s="488"/>
      <c r="EDL71" s="488"/>
      <c r="EDM71" s="699" t="s">
        <v>10061</v>
      </c>
      <c r="EDN71" s="700"/>
      <c r="EDO71" s="488"/>
      <c r="EDP71" s="488"/>
      <c r="EDQ71" s="488"/>
      <c r="EDR71" s="488"/>
      <c r="EDS71" s="488"/>
      <c r="EDT71" s="488"/>
      <c r="EDU71" s="699" t="s">
        <v>10061</v>
      </c>
      <c r="EDV71" s="700"/>
      <c r="EDW71" s="488"/>
      <c r="EDX71" s="488"/>
      <c r="EDY71" s="488"/>
      <c r="EDZ71" s="488"/>
      <c r="EEA71" s="488"/>
      <c r="EEB71" s="488"/>
      <c r="EEC71" s="699" t="s">
        <v>10061</v>
      </c>
      <c r="EED71" s="700"/>
      <c r="EEE71" s="488"/>
      <c r="EEF71" s="488"/>
      <c r="EEG71" s="488"/>
      <c r="EEH71" s="488"/>
      <c r="EEI71" s="488"/>
      <c r="EEJ71" s="488"/>
      <c r="EEK71" s="699" t="s">
        <v>10061</v>
      </c>
      <c r="EEL71" s="700"/>
      <c r="EEM71" s="488"/>
      <c r="EEN71" s="488"/>
      <c r="EEO71" s="488"/>
      <c r="EEP71" s="488"/>
      <c r="EEQ71" s="488"/>
      <c r="EER71" s="488"/>
      <c r="EES71" s="699" t="s">
        <v>10061</v>
      </c>
      <c r="EET71" s="700"/>
      <c r="EEU71" s="488"/>
      <c r="EEV71" s="488"/>
      <c r="EEW71" s="488"/>
      <c r="EEX71" s="488"/>
      <c r="EEY71" s="488"/>
      <c r="EEZ71" s="488"/>
      <c r="EFA71" s="699" t="s">
        <v>10061</v>
      </c>
      <c r="EFB71" s="700"/>
      <c r="EFC71" s="488"/>
      <c r="EFD71" s="488"/>
      <c r="EFE71" s="488"/>
      <c r="EFF71" s="488"/>
      <c r="EFG71" s="488"/>
      <c r="EFH71" s="488"/>
      <c r="EFI71" s="699" t="s">
        <v>10061</v>
      </c>
      <c r="EFJ71" s="700"/>
      <c r="EFK71" s="488"/>
      <c r="EFL71" s="488"/>
      <c r="EFM71" s="488"/>
      <c r="EFN71" s="488"/>
      <c r="EFO71" s="488"/>
      <c r="EFP71" s="488"/>
      <c r="EFQ71" s="699" t="s">
        <v>10061</v>
      </c>
      <c r="EFR71" s="700"/>
      <c r="EFS71" s="488"/>
      <c r="EFT71" s="488"/>
      <c r="EFU71" s="488"/>
      <c r="EFV71" s="488"/>
      <c r="EFW71" s="488"/>
      <c r="EFX71" s="488"/>
      <c r="EFY71" s="699" t="s">
        <v>10061</v>
      </c>
      <c r="EFZ71" s="700"/>
      <c r="EGA71" s="488"/>
      <c r="EGB71" s="488"/>
      <c r="EGC71" s="488"/>
      <c r="EGD71" s="488"/>
      <c r="EGE71" s="488"/>
      <c r="EGF71" s="488"/>
      <c r="EGG71" s="699" t="s">
        <v>10061</v>
      </c>
      <c r="EGH71" s="700"/>
      <c r="EGI71" s="488"/>
      <c r="EGJ71" s="488"/>
      <c r="EGK71" s="488"/>
      <c r="EGL71" s="488"/>
      <c r="EGM71" s="488"/>
      <c r="EGN71" s="488"/>
      <c r="EGO71" s="699" t="s">
        <v>10061</v>
      </c>
      <c r="EGP71" s="700"/>
      <c r="EGQ71" s="488"/>
      <c r="EGR71" s="488"/>
      <c r="EGS71" s="488"/>
      <c r="EGT71" s="488"/>
      <c r="EGU71" s="488"/>
      <c r="EGV71" s="488"/>
      <c r="EGW71" s="699" t="s">
        <v>10061</v>
      </c>
      <c r="EGX71" s="700"/>
      <c r="EGY71" s="488"/>
      <c r="EGZ71" s="488"/>
      <c r="EHA71" s="488"/>
      <c r="EHB71" s="488"/>
      <c r="EHC71" s="488"/>
      <c r="EHD71" s="488"/>
      <c r="EHE71" s="699" t="s">
        <v>10061</v>
      </c>
      <c r="EHF71" s="700"/>
      <c r="EHG71" s="488"/>
      <c r="EHH71" s="488"/>
      <c r="EHI71" s="488"/>
      <c r="EHJ71" s="488"/>
      <c r="EHK71" s="488"/>
      <c r="EHL71" s="488"/>
      <c r="EHM71" s="699" t="s">
        <v>10061</v>
      </c>
      <c r="EHN71" s="700"/>
      <c r="EHO71" s="488"/>
      <c r="EHP71" s="488"/>
      <c r="EHQ71" s="488"/>
      <c r="EHR71" s="488"/>
      <c r="EHS71" s="488"/>
      <c r="EHT71" s="488"/>
      <c r="EHU71" s="699" t="s">
        <v>10061</v>
      </c>
      <c r="EHV71" s="700"/>
      <c r="EHW71" s="488"/>
      <c r="EHX71" s="488"/>
      <c r="EHY71" s="488"/>
      <c r="EHZ71" s="488"/>
      <c r="EIA71" s="488"/>
      <c r="EIB71" s="488"/>
      <c r="EIC71" s="699" t="s">
        <v>10061</v>
      </c>
      <c r="EID71" s="700"/>
      <c r="EIE71" s="488"/>
      <c r="EIF71" s="488"/>
      <c r="EIG71" s="488"/>
      <c r="EIH71" s="488"/>
      <c r="EII71" s="488"/>
      <c r="EIJ71" s="488"/>
      <c r="EIK71" s="699" t="s">
        <v>10061</v>
      </c>
      <c r="EIL71" s="700"/>
      <c r="EIM71" s="488"/>
      <c r="EIN71" s="488"/>
      <c r="EIO71" s="488"/>
      <c r="EIP71" s="488"/>
      <c r="EIQ71" s="488"/>
      <c r="EIR71" s="488"/>
      <c r="EIS71" s="699" t="s">
        <v>10061</v>
      </c>
      <c r="EIT71" s="700"/>
      <c r="EIU71" s="488"/>
      <c r="EIV71" s="488"/>
      <c r="EIW71" s="488"/>
      <c r="EIX71" s="488"/>
      <c r="EIY71" s="488"/>
      <c r="EIZ71" s="488"/>
      <c r="EJA71" s="699" t="s">
        <v>10061</v>
      </c>
      <c r="EJB71" s="700"/>
      <c r="EJC71" s="488"/>
      <c r="EJD71" s="488"/>
      <c r="EJE71" s="488"/>
      <c r="EJF71" s="488"/>
      <c r="EJG71" s="488"/>
      <c r="EJH71" s="488"/>
      <c r="EJI71" s="699" t="s">
        <v>10061</v>
      </c>
      <c r="EJJ71" s="700"/>
      <c r="EJK71" s="488"/>
      <c r="EJL71" s="488"/>
      <c r="EJM71" s="488"/>
      <c r="EJN71" s="488"/>
      <c r="EJO71" s="488"/>
      <c r="EJP71" s="488"/>
      <c r="EJQ71" s="699" t="s">
        <v>10061</v>
      </c>
      <c r="EJR71" s="700"/>
      <c r="EJS71" s="488"/>
      <c r="EJT71" s="488"/>
      <c r="EJU71" s="488"/>
      <c r="EJV71" s="488"/>
      <c r="EJW71" s="488"/>
      <c r="EJX71" s="488"/>
      <c r="EJY71" s="699" t="s">
        <v>10061</v>
      </c>
      <c r="EJZ71" s="700"/>
      <c r="EKA71" s="488"/>
      <c r="EKB71" s="488"/>
      <c r="EKC71" s="488"/>
      <c r="EKD71" s="488"/>
      <c r="EKE71" s="488"/>
      <c r="EKF71" s="488"/>
      <c r="EKG71" s="699" t="s">
        <v>10061</v>
      </c>
      <c r="EKH71" s="700"/>
      <c r="EKI71" s="488"/>
      <c r="EKJ71" s="488"/>
      <c r="EKK71" s="488"/>
      <c r="EKL71" s="488"/>
      <c r="EKM71" s="488"/>
      <c r="EKN71" s="488"/>
      <c r="EKO71" s="699" t="s">
        <v>10061</v>
      </c>
      <c r="EKP71" s="700"/>
      <c r="EKQ71" s="488"/>
      <c r="EKR71" s="488"/>
      <c r="EKS71" s="488"/>
      <c r="EKT71" s="488"/>
      <c r="EKU71" s="488"/>
      <c r="EKV71" s="488"/>
      <c r="EKW71" s="699" t="s">
        <v>10061</v>
      </c>
      <c r="EKX71" s="700"/>
      <c r="EKY71" s="488"/>
      <c r="EKZ71" s="488"/>
      <c r="ELA71" s="488"/>
      <c r="ELB71" s="488"/>
      <c r="ELC71" s="488"/>
      <c r="ELD71" s="488"/>
      <c r="ELE71" s="699" t="s">
        <v>10061</v>
      </c>
      <c r="ELF71" s="700"/>
      <c r="ELG71" s="488"/>
      <c r="ELH71" s="488"/>
      <c r="ELI71" s="488"/>
      <c r="ELJ71" s="488"/>
      <c r="ELK71" s="488"/>
      <c r="ELL71" s="488"/>
      <c r="ELM71" s="699" t="s">
        <v>10061</v>
      </c>
      <c r="ELN71" s="700"/>
      <c r="ELO71" s="488"/>
      <c r="ELP71" s="488"/>
      <c r="ELQ71" s="488"/>
      <c r="ELR71" s="488"/>
      <c r="ELS71" s="488"/>
      <c r="ELT71" s="488"/>
      <c r="ELU71" s="699" t="s">
        <v>10061</v>
      </c>
      <c r="ELV71" s="700"/>
      <c r="ELW71" s="488"/>
      <c r="ELX71" s="488"/>
      <c r="ELY71" s="488"/>
      <c r="ELZ71" s="488"/>
      <c r="EMA71" s="488"/>
      <c r="EMB71" s="488"/>
      <c r="EMC71" s="699" t="s">
        <v>10061</v>
      </c>
      <c r="EMD71" s="700"/>
      <c r="EME71" s="488"/>
      <c r="EMF71" s="488"/>
      <c r="EMG71" s="488"/>
      <c r="EMH71" s="488"/>
      <c r="EMI71" s="488"/>
      <c r="EMJ71" s="488"/>
      <c r="EMK71" s="699" t="s">
        <v>10061</v>
      </c>
      <c r="EML71" s="700"/>
      <c r="EMM71" s="488"/>
      <c r="EMN71" s="488"/>
      <c r="EMO71" s="488"/>
      <c r="EMP71" s="488"/>
      <c r="EMQ71" s="488"/>
      <c r="EMR71" s="488"/>
      <c r="EMS71" s="699" t="s">
        <v>10061</v>
      </c>
      <c r="EMT71" s="700"/>
      <c r="EMU71" s="488"/>
      <c r="EMV71" s="488"/>
      <c r="EMW71" s="488"/>
      <c r="EMX71" s="488"/>
      <c r="EMY71" s="488"/>
      <c r="EMZ71" s="488"/>
      <c r="ENA71" s="699" t="s">
        <v>10061</v>
      </c>
      <c r="ENB71" s="700"/>
      <c r="ENC71" s="488"/>
      <c r="END71" s="488"/>
      <c r="ENE71" s="488"/>
      <c r="ENF71" s="488"/>
      <c r="ENG71" s="488"/>
      <c r="ENH71" s="488"/>
      <c r="ENI71" s="699" t="s">
        <v>10061</v>
      </c>
      <c r="ENJ71" s="700"/>
      <c r="ENK71" s="488"/>
      <c r="ENL71" s="488"/>
      <c r="ENM71" s="488"/>
      <c r="ENN71" s="488"/>
      <c r="ENO71" s="488"/>
      <c r="ENP71" s="488"/>
      <c r="ENQ71" s="699" t="s">
        <v>10061</v>
      </c>
      <c r="ENR71" s="700"/>
      <c r="ENS71" s="488"/>
      <c r="ENT71" s="488"/>
      <c r="ENU71" s="488"/>
      <c r="ENV71" s="488"/>
      <c r="ENW71" s="488"/>
      <c r="ENX71" s="488"/>
      <c r="ENY71" s="699" t="s">
        <v>10061</v>
      </c>
      <c r="ENZ71" s="700"/>
      <c r="EOA71" s="488"/>
      <c r="EOB71" s="488"/>
      <c r="EOC71" s="488"/>
      <c r="EOD71" s="488"/>
      <c r="EOE71" s="488"/>
      <c r="EOF71" s="488"/>
      <c r="EOG71" s="699" t="s">
        <v>10061</v>
      </c>
      <c r="EOH71" s="700"/>
      <c r="EOI71" s="488"/>
      <c r="EOJ71" s="488"/>
      <c r="EOK71" s="488"/>
      <c r="EOL71" s="488"/>
      <c r="EOM71" s="488"/>
      <c r="EON71" s="488"/>
      <c r="EOO71" s="699" t="s">
        <v>10061</v>
      </c>
      <c r="EOP71" s="700"/>
      <c r="EOQ71" s="488"/>
      <c r="EOR71" s="488"/>
      <c r="EOS71" s="488"/>
      <c r="EOT71" s="488"/>
      <c r="EOU71" s="488"/>
      <c r="EOV71" s="488"/>
      <c r="EOW71" s="699" t="s">
        <v>10061</v>
      </c>
      <c r="EOX71" s="700"/>
      <c r="EOY71" s="488"/>
      <c r="EOZ71" s="488"/>
      <c r="EPA71" s="488"/>
      <c r="EPB71" s="488"/>
      <c r="EPC71" s="488"/>
      <c r="EPD71" s="488"/>
      <c r="EPE71" s="699" t="s">
        <v>10061</v>
      </c>
      <c r="EPF71" s="700"/>
      <c r="EPG71" s="488"/>
      <c r="EPH71" s="488"/>
      <c r="EPI71" s="488"/>
      <c r="EPJ71" s="488"/>
      <c r="EPK71" s="488"/>
      <c r="EPL71" s="488"/>
      <c r="EPM71" s="699" t="s">
        <v>10061</v>
      </c>
      <c r="EPN71" s="700"/>
      <c r="EPO71" s="488"/>
      <c r="EPP71" s="488"/>
      <c r="EPQ71" s="488"/>
      <c r="EPR71" s="488"/>
      <c r="EPS71" s="488"/>
      <c r="EPT71" s="488"/>
      <c r="EPU71" s="699" t="s">
        <v>10061</v>
      </c>
      <c r="EPV71" s="700"/>
      <c r="EPW71" s="488"/>
      <c r="EPX71" s="488"/>
      <c r="EPY71" s="488"/>
      <c r="EPZ71" s="488"/>
      <c r="EQA71" s="488"/>
      <c r="EQB71" s="488"/>
      <c r="EQC71" s="699" t="s">
        <v>10061</v>
      </c>
      <c r="EQD71" s="700"/>
      <c r="EQE71" s="488"/>
      <c r="EQF71" s="488"/>
      <c r="EQG71" s="488"/>
      <c r="EQH71" s="488"/>
      <c r="EQI71" s="488"/>
      <c r="EQJ71" s="488"/>
      <c r="EQK71" s="699" t="s">
        <v>10061</v>
      </c>
      <c r="EQL71" s="700"/>
      <c r="EQM71" s="488"/>
      <c r="EQN71" s="488"/>
      <c r="EQO71" s="488"/>
      <c r="EQP71" s="488"/>
      <c r="EQQ71" s="488"/>
      <c r="EQR71" s="488"/>
      <c r="EQS71" s="699" t="s">
        <v>10061</v>
      </c>
      <c r="EQT71" s="700"/>
      <c r="EQU71" s="488"/>
      <c r="EQV71" s="488"/>
      <c r="EQW71" s="488"/>
      <c r="EQX71" s="488"/>
      <c r="EQY71" s="488"/>
      <c r="EQZ71" s="488"/>
      <c r="ERA71" s="699" t="s">
        <v>10061</v>
      </c>
      <c r="ERB71" s="700"/>
      <c r="ERC71" s="488"/>
      <c r="ERD71" s="488"/>
      <c r="ERE71" s="488"/>
      <c r="ERF71" s="488"/>
      <c r="ERG71" s="488"/>
      <c r="ERH71" s="488"/>
      <c r="ERI71" s="699" t="s">
        <v>10061</v>
      </c>
      <c r="ERJ71" s="700"/>
      <c r="ERK71" s="488"/>
      <c r="ERL71" s="488"/>
      <c r="ERM71" s="488"/>
      <c r="ERN71" s="488"/>
      <c r="ERO71" s="488"/>
      <c r="ERP71" s="488"/>
      <c r="ERQ71" s="699" t="s">
        <v>10061</v>
      </c>
      <c r="ERR71" s="700"/>
      <c r="ERS71" s="488"/>
      <c r="ERT71" s="488"/>
      <c r="ERU71" s="488"/>
      <c r="ERV71" s="488"/>
      <c r="ERW71" s="488"/>
      <c r="ERX71" s="488"/>
      <c r="ERY71" s="699" t="s">
        <v>10061</v>
      </c>
      <c r="ERZ71" s="700"/>
      <c r="ESA71" s="488"/>
      <c r="ESB71" s="488"/>
      <c r="ESC71" s="488"/>
      <c r="ESD71" s="488"/>
      <c r="ESE71" s="488"/>
      <c r="ESF71" s="488"/>
      <c r="ESG71" s="699" t="s">
        <v>10061</v>
      </c>
      <c r="ESH71" s="700"/>
      <c r="ESI71" s="488"/>
      <c r="ESJ71" s="488"/>
      <c r="ESK71" s="488"/>
      <c r="ESL71" s="488"/>
      <c r="ESM71" s="488"/>
      <c r="ESN71" s="488"/>
      <c r="ESO71" s="699" t="s">
        <v>10061</v>
      </c>
      <c r="ESP71" s="700"/>
      <c r="ESQ71" s="488"/>
      <c r="ESR71" s="488"/>
      <c r="ESS71" s="488"/>
      <c r="EST71" s="488"/>
      <c r="ESU71" s="488"/>
      <c r="ESV71" s="488"/>
      <c r="ESW71" s="699" t="s">
        <v>10061</v>
      </c>
      <c r="ESX71" s="700"/>
      <c r="ESY71" s="488"/>
      <c r="ESZ71" s="488"/>
      <c r="ETA71" s="488"/>
      <c r="ETB71" s="488"/>
      <c r="ETC71" s="488"/>
      <c r="ETD71" s="488"/>
      <c r="ETE71" s="699" t="s">
        <v>10061</v>
      </c>
      <c r="ETF71" s="700"/>
      <c r="ETG71" s="488"/>
      <c r="ETH71" s="488"/>
      <c r="ETI71" s="488"/>
      <c r="ETJ71" s="488"/>
      <c r="ETK71" s="488"/>
      <c r="ETL71" s="488"/>
      <c r="ETM71" s="699" t="s">
        <v>10061</v>
      </c>
      <c r="ETN71" s="700"/>
      <c r="ETO71" s="488"/>
      <c r="ETP71" s="488"/>
      <c r="ETQ71" s="488"/>
      <c r="ETR71" s="488"/>
      <c r="ETS71" s="488"/>
      <c r="ETT71" s="488"/>
      <c r="ETU71" s="699" t="s">
        <v>10061</v>
      </c>
      <c r="ETV71" s="700"/>
      <c r="ETW71" s="488"/>
      <c r="ETX71" s="488"/>
      <c r="ETY71" s="488"/>
      <c r="ETZ71" s="488"/>
      <c r="EUA71" s="488"/>
      <c r="EUB71" s="488"/>
      <c r="EUC71" s="699" t="s">
        <v>10061</v>
      </c>
      <c r="EUD71" s="700"/>
      <c r="EUE71" s="488"/>
      <c r="EUF71" s="488"/>
      <c r="EUG71" s="488"/>
      <c r="EUH71" s="488"/>
      <c r="EUI71" s="488"/>
      <c r="EUJ71" s="488"/>
      <c r="EUK71" s="699" t="s">
        <v>10061</v>
      </c>
      <c r="EUL71" s="700"/>
      <c r="EUM71" s="488"/>
      <c r="EUN71" s="488"/>
      <c r="EUO71" s="488"/>
      <c r="EUP71" s="488"/>
      <c r="EUQ71" s="488"/>
      <c r="EUR71" s="488"/>
      <c r="EUS71" s="699" t="s">
        <v>10061</v>
      </c>
      <c r="EUT71" s="700"/>
      <c r="EUU71" s="488"/>
      <c r="EUV71" s="488"/>
      <c r="EUW71" s="488"/>
      <c r="EUX71" s="488"/>
      <c r="EUY71" s="488"/>
      <c r="EUZ71" s="488"/>
      <c r="EVA71" s="699" t="s">
        <v>10061</v>
      </c>
      <c r="EVB71" s="700"/>
      <c r="EVC71" s="488"/>
      <c r="EVD71" s="488"/>
      <c r="EVE71" s="488"/>
      <c r="EVF71" s="488"/>
      <c r="EVG71" s="488"/>
      <c r="EVH71" s="488"/>
      <c r="EVI71" s="699" t="s">
        <v>10061</v>
      </c>
      <c r="EVJ71" s="700"/>
      <c r="EVK71" s="488"/>
      <c r="EVL71" s="488"/>
      <c r="EVM71" s="488"/>
      <c r="EVN71" s="488"/>
      <c r="EVO71" s="488"/>
      <c r="EVP71" s="488"/>
      <c r="EVQ71" s="699" t="s">
        <v>10061</v>
      </c>
      <c r="EVR71" s="700"/>
      <c r="EVS71" s="488"/>
      <c r="EVT71" s="488"/>
      <c r="EVU71" s="488"/>
      <c r="EVV71" s="488"/>
      <c r="EVW71" s="488"/>
      <c r="EVX71" s="488"/>
      <c r="EVY71" s="699" t="s">
        <v>10061</v>
      </c>
      <c r="EVZ71" s="700"/>
      <c r="EWA71" s="488"/>
      <c r="EWB71" s="488"/>
      <c r="EWC71" s="488"/>
      <c r="EWD71" s="488"/>
      <c r="EWE71" s="488"/>
      <c r="EWF71" s="488"/>
      <c r="EWG71" s="699" t="s">
        <v>10061</v>
      </c>
      <c r="EWH71" s="700"/>
      <c r="EWI71" s="488"/>
      <c r="EWJ71" s="488"/>
      <c r="EWK71" s="488"/>
      <c r="EWL71" s="488"/>
      <c r="EWM71" s="488"/>
      <c r="EWN71" s="488"/>
      <c r="EWO71" s="699" t="s">
        <v>10061</v>
      </c>
      <c r="EWP71" s="700"/>
      <c r="EWQ71" s="488"/>
      <c r="EWR71" s="488"/>
      <c r="EWS71" s="488"/>
      <c r="EWT71" s="488"/>
      <c r="EWU71" s="488"/>
      <c r="EWV71" s="488"/>
      <c r="EWW71" s="699" t="s">
        <v>10061</v>
      </c>
      <c r="EWX71" s="700"/>
      <c r="EWY71" s="488"/>
      <c r="EWZ71" s="488"/>
      <c r="EXA71" s="488"/>
      <c r="EXB71" s="488"/>
      <c r="EXC71" s="488"/>
      <c r="EXD71" s="488"/>
      <c r="EXE71" s="699" t="s">
        <v>10061</v>
      </c>
      <c r="EXF71" s="700"/>
      <c r="EXG71" s="488"/>
      <c r="EXH71" s="488"/>
      <c r="EXI71" s="488"/>
      <c r="EXJ71" s="488"/>
      <c r="EXK71" s="488"/>
      <c r="EXL71" s="488"/>
      <c r="EXM71" s="699" t="s">
        <v>10061</v>
      </c>
      <c r="EXN71" s="700"/>
      <c r="EXO71" s="488"/>
      <c r="EXP71" s="488"/>
      <c r="EXQ71" s="488"/>
      <c r="EXR71" s="488"/>
      <c r="EXS71" s="488"/>
      <c r="EXT71" s="488"/>
      <c r="EXU71" s="699" t="s">
        <v>10061</v>
      </c>
      <c r="EXV71" s="700"/>
      <c r="EXW71" s="488"/>
      <c r="EXX71" s="488"/>
      <c r="EXY71" s="488"/>
      <c r="EXZ71" s="488"/>
      <c r="EYA71" s="488"/>
      <c r="EYB71" s="488"/>
      <c r="EYC71" s="699" t="s">
        <v>10061</v>
      </c>
      <c r="EYD71" s="700"/>
      <c r="EYE71" s="488"/>
      <c r="EYF71" s="488"/>
      <c r="EYG71" s="488"/>
      <c r="EYH71" s="488"/>
      <c r="EYI71" s="488"/>
      <c r="EYJ71" s="488"/>
      <c r="EYK71" s="699" t="s">
        <v>10061</v>
      </c>
      <c r="EYL71" s="700"/>
      <c r="EYM71" s="488"/>
      <c r="EYN71" s="488"/>
      <c r="EYO71" s="488"/>
      <c r="EYP71" s="488"/>
      <c r="EYQ71" s="488"/>
      <c r="EYR71" s="488"/>
      <c r="EYS71" s="699" t="s">
        <v>10061</v>
      </c>
      <c r="EYT71" s="700"/>
      <c r="EYU71" s="488"/>
      <c r="EYV71" s="488"/>
      <c r="EYW71" s="488"/>
      <c r="EYX71" s="488"/>
      <c r="EYY71" s="488"/>
      <c r="EYZ71" s="488"/>
      <c r="EZA71" s="699" t="s">
        <v>10061</v>
      </c>
      <c r="EZB71" s="700"/>
      <c r="EZC71" s="488"/>
      <c r="EZD71" s="488"/>
      <c r="EZE71" s="488"/>
      <c r="EZF71" s="488"/>
      <c r="EZG71" s="488"/>
      <c r="EZH71" s="488"/>
      <c r="EZI71" s="699" t="s">
        <v>10061</v>
      </c>
      <c r="EZJ71" s="700"/>
      <c r="EZK71" s="488"/>
      <c r="EZL71" s="488"/>
      <c r="EZM71" s="488"/>
      <c r="EZN71" s="488"/>
      <c r="EZO71" s="488"/>
      <c r="EZP71" s="488"/>
      <c r="EZQ71" s="699" t="s">
        <v>10061</v>
      </c>
      <c r="EZR71" s="700"/>
      <c r="EZS71" s="488"/>
      <c r="EZT71" s="488"/>
      <c r="EZU71" s="488"/>
      <c r="EZV71" s="488"/>
      <c r="EZW71" s="488"/>
      <c r="EZX71" s="488"/>
      <c r="EZY71" s="699" t="s">
        <v>10061</v>
      </c>
      <c r="EZZ71" s="700"/>
      <c r="FAA71" s="488"/>
      <c r="FAB71" s="488"/>
      <c r="FAC71" s="488"/>
      <c r="FAD71" s="488"/>
      <c r="FAE71" s="488"/>
      <c r="FAF71" s="488"/>
      <c r="FAG71" s="699" t="s">
        <v>10061</v>
      </c>
      <c r="FAH71" s="700"/>
      <c r="FAI71" s="488"/>
      <c r="FAJ71" s="488"/>
      <c r="FAK71" s="488"/>
      <c r="FAL71" s="488"/>
      <c r="FAM71" s="488"/>
      <c r="FAN71" s="488"/>
      <c r="FAO71" s="699" t="s">
        <v>10061</v>
      </c>
      <c r="FAP71" s="700"/>
      <c r="FAQ71" s="488"/>
      <c r="FAR71" s="488"/>
      <c r="FAS71" s="488"/>
      <c r="FAT71" s="488"/>
      <c r="FAU71" s="488"/>
      <c r="FAV71" s="488"/>
      <c r="FAW71" s="699" t="s">
        <v>10061</v>
      </c>
      <c r="FAX71" s="700"/>
      <c r="FAY71" s="488"/>
      <c r="FAZ71" s="488"/>
      <c r="FBA71" s="488"/>
      <c r="FBB71" s="488"/>
      <c r="FBC71" s="488"/>
      <c r="FBD71" s="488"/>
      <c r="FBE71" s="699" t="s">
        <v>10061</v>
      </c>
      <c r="FBF71" s="700"/>
      <c r="FBG71" s="488"/>
      <c r="FBH71" s="488"/>
      <c r="FBI71" s="488"/>
      <c r="FBJ71" s="488"/>
      <c r="FBK71" s="488"/>
      <c r="FBL71" s="488"/>
      <c r="FBM71" s="699" t="s">
        <v>10061</v>
      </c>
      <c r="FBN71" s="700"/>
      <c r="FBO71" s="488"/>
      <c r="FBP71" s="488"/>
      <c r="FBQ71" s="488"/>
      <c r="FBR71" s="488"/>
      <c r="FBS71" s="488"/>
      <c r="FBT71" s="488"/>
      <c r="FBU71" s="699" t="s">
        <v>10061</v>
      </c>
      <c r="FBV71" s="700"/>
      <c r="FBW71" s="488"/>
      <c r="FBX71" s="488"/>
      <c r="FBY71" s="488"/>
      <c r="FBZ71" s="488"/>
      <c r="FCA71" s="488"/>
      <c r="FCB71" s="488"/>
      <c r="FCC71" s="699" t="s">
        <v>10061</v>
      </c>
      <c r="FCD71" s="700"/>
      <c r="FCE71" s="488"/>
      <c r="FCF71" s="488"/>
      <c r="FCG71" s="488"/>
      <c r="FCH71" s="488"/>
      <c r="FCI71" s="488"/>
      <c r="FCJ71" s="488"/>
      <c r="FCK71" s="699" t="s">
        <v>10061</v>
      </c>
      <c r="FCL71" s="700"/>
      <c r="FCM71" s="488"/>
      <c r="FCN71" s="488"/>
      <c r="FCO71" s="488"/>
      <c r="FCP71" s="488"/>
      <c r="FCQ71" s="488"/>
      <c r="FCR71" s="488"/>
      <c r="FCS71" s="699" t="s">
        <v>10061</v>
      </c>
      <c r="FCT71" s="700"/>
      <c r="FCU71" s="488"/>
      <c r="FCV71" s="488"/>
      <c r="FCW71" s="488"/>
      <c r="FCX71" s="488"/>
      <c r="FCY71" s="488"/>
      <c r="FCZ71" s="488"/>
      <c r="FDA71" s="699" t="s">
        <v>10061</v>
      </c>
      <c r="FDB71" s="700"/>
      <c r="FDC71" s="488"/>
      <c r="FDD71" s="488"/>
      <c r="FDE71" s="488"/>
      <c r="FDF71" s="488"/>
      <c r="FDG71" s="488"/>
      <c r="FDH71" s="488"/>
      <c r="FDI71" s="699" t="s">
        <v>10061</v>
      </c>
      <c r="FDJ71" s="700"/>
      <c r="FDK71" s="488"/>
      <c r="FDL71" s="488"/>
      <c r="FDM71" s="488"/>
      <c r="FDN71" s="488"/>
      <c r="FDO71" s="488"/>
      <c r="FDP71" s="488"/>
      <c r="FDQ71" s="699" t="s">
        <v>10061</v>
      </c>
      <c r="FDR71" s="700"/>
      <c r="FDS71" s="488"/>
      <c r="FDT71" s="488"/>
      <c r="FDU71" s="488"/>
      <c r="FDV71" s="488"/>
      <c r="FDW71" s="488"/>
      <c r="FDX71" s="488"/>
      <c r="FDY71" s="699" t="s">
        <v>10061</v>
      </c>
      <c r="FDZ71" s="700"/>
      <c r="FEA71" s="488"/>
      <c r="FEB71" s="488"/>
      <c r="FEC71" s="488"/>
      <c r="FED71" s="488"/>
      <c r="FEE71" s="488"/>
      <c r="FEF71" s="488"/>
      <c r="FEG71" s="699" t="s">
        <v>10061</v>
      </c>
      <c r="FEH71" s="700"/>
      <c r="FEI71" s="488"/>
      <c r="FEJ71" s="488"/>
      <c r="FEK71" s="488"/>
      <c r="FEL71" s="488"/>
      <c r="FEM71" s="488"/>
      <c r="FEN71" s="488"/>
      <c r="FEO71" s="699" t="s">
        <v>10061</v>
      </c>
      <c r="FEP71" s="700"/>
      <c r="FEQ71" s="488"/>
      <c r="FER71" s="488"/>
      <c r="FES71" s="488"/>
      <c r="FET71" s="488"/>
      <c r="FEU71" s="488"/>
      <c r="FEV71" s="488"/>
      <c r="FEW71" s="699" t="s">
        <v>10061</v>
      </c>
      <c r="FEX71" s="700"/>
      <c r="FEY71" s="488"/>
      <c r="FEZ71" s="488"/>
      <c r="FFA71" s="488"/>
      <c r="FFB71" s="488"/>
      <c r="FFC71" s="488"/>
      <c r="FFD71" s="488"/>
      <c r="FFE71" s="699" t="s">
        <v>10061</v>
      </c>
      <c r="FFF71" s="700"/>
      <c r="FFG71" s="488"/>
      <c r="FFH71" s="488"/>
      <c r="FFI71" s="488"/>
      <c r="FFJ71" s="488"/>
      <c r="FFK71" s="488"/>
      <c r="FFL71" s="488"/>
      <c r="FFM71" s="699" t="s">
        <v>10061</v>
      </c>
      <c r="FFN71" s="700"/>
      <c r="FFO71" s="488"/>
      <c r="FFP71" s="488"/>
      <c r="FFQ71" s="488"/>
      <c r="FFR71" s="488"/>
      <c r="FFS71" s="488"/>
      <c r="FFT71" s="488"/>
      <c r="FFU71" s="699" t="s">
        <v>10061</v>
      </c>
      <c r="FFV71" s="700"/>
      <c r="FFW71" s="488"/>
      <c r="FFX71" s="488"/>
      <c r="FFY71" s="488"/>
      <c r="FFZ71" s="488"/>
      <c r="FGA71" s="488"/>
      <c r="FGB71" s="488"/>
      <c r="FGC71" s="699" t="s">
        <v>10061</v>
      </c>
      <c r="FGD71" s="700"/>
      <c r="FGE71" s="488"/>
      <c r="FGF71" s="488"/>
      <c r="FGG71" s="488"/>
      <c r="FGH71" s="488"/>
      <c r="FGI71" s="488"/>
      <c r="FGJ71" s="488"/>
      <c r="FGK71" s="699" t="s">
        <v>10061</v>
      </c>
      <c r="FGL71" s="700"/>
      <c r="FGM71" s="488"/>
      <c r="FGN71" s="488"/>
      <c r="FGO71" s="488"/>
      <c r="FGP71" s="488"/>
      <c r="FGQ71" s="488"/>
      <c r="FGR71" s="488"/>
      <c r="FGS71" s="699" t="s">
        <v>10061</v>
      </c>
      <c r="FGT71" s="700"/>
      <c r="FGU71" s="488"/>
      <c r="FGV71" s="488"/>
      <c r="FGW71" s="488"/>
      <c r="FGX71" s="488"/>
      <c r="FGY71" s="488"/>
      <c r="FGZ71" s="488"/>
      <c r="FHA71" s="699" t="s">
        <v>10061</v>
      </c>
      <c r="FHB71" s="700"/>
      <c r="FHC71" s="488"/>
      <c r="FHD71" s="488"/>
      <c r="FHE71" s="488"/>
      <c r="FHF71" s="488"/>
      <c r="FHG71" s="488"/>
      <c r="FHH71" s="488"/>
      <c r="FHI71" s="699" t="s">
        <v>10061</v>
      </c>
      <c r="FHJ71" s="700"/>
      <c r="FHK71" s="488"/>
      <c r="FHL71" s="488"/>
      <c r="FHM71" s="488"/>
      <c r="FHN71" s="488"/>
      <c r="FHO71" s="488"/>
      <c r="FHP71" s="488"/>
      <c r="FHQ71" s="699" t="s">
        <v>10061</v>
      </c>
      <c r="FHR71" s="700"/>
      <c r="FHS71" s="488"/>
      <c r="FHT71" s="488"/>
      <c r="FHU71" s="488"/>
      <c r="FHV71" s="488"/>
      <c r="FHW71" s="488"/>
      <c r="FHX71" s="488"/>
      <c r="FHY71" s="699" t="s">
        <v>10061</v>
      </c>
      <c r="FHZ71" s="700"/>
      <c r="FIA71" s="488"/>
      <c r="FIB71" s="488"/>
      <c r="FIC71" s="488"/>
      <c r="FID71" s="488"/>
      <c r="FIE71" s="488"/>
      <c r="FIF71" s="488"/>
      <c r="FIG71" s="699" t="s">
        <v>10061</v>
      </c>
      <c r="FIH71" s="700"/>
      <c r="FII71" s="488"/>
      <c r="FIJ71" s="488"/>
      <c r="FIK71" s="488"/>
      <c r="FIL71" s="488"/>
      <c r="FIM71" s="488"/>
      <c r="FIN71" s="488"/>
      <c r="FIO71" s="699" t="s">
        <v>10061</v>
      </c>
      <c r="FIP71" s="700"/>
      <c r="FIQ71" s="488"/>
      <c r="FIR71" s="488"/>
      <c r="FIS71" s="488"/>
      <c r="FIT71" s="488"/>
      <c r="FIU71" s="488"/>
      <c r="FIV71" s="488"/>
      <c r="FIW71" s="699" t="s">
        <v>10061</v>
      </c>
      <c r="FIX71" s="700"/>
      <c r="FIY71" s="488"/>
      <c r="FIZ71" s="488"/>
      <c r="FJA71" s="488"/>
      <c r="FJB71" s="488"/>
      <c r="FJC71" s="488"/>
      <c r="FJD71" s="488"/>
      <c r="FJE71" s="699" t="s">
        <v>10061</v>
      </c>
      <c r="FJF71" s="700"/>
      <c r="FJG71" s="488"/>
      <c r="FJH71" s="488"/>
      <c r="FJI71" s="488"/>
      <c r="FJJ71" s="488"/>
      <c r="FJK71" s="488"/>
      <c r="FJL71" s="488"/>
      <c r="FJM71" s="699" t="s">
        <v>10061</v>
      </c>
      <c r="FJN71" s="700"/>
      <c r="FJO71" s="488"/>
      <c r="FJP71" s="488"/>
      <c r="FJQ71" s="488"/>
      <c r="FJR71" s="488"/>
      <c r="FJS71" s="488"/>
      <c r="FJT71" s="488"/>
      <c r="FJU71" s="699" t="s">
        <v>10061</v>
      </c>
      <c r="FJV71" s="700"/>
      <c r="FJW71" s="488"/>
      <c r="FJX71" s="488"/>
      <c r="FJY71" s="488"/>
      <c r="FJZ71" s="488"/>
      <c r="FKA71" s="488"/>
      <c r="FKB71" s="488"/>
      <c r="FKC71" s="699" t="s">
        <v>10061</v>
      </c>
      <c r="FKD71" s="700"/>
      <c r="FKE71" s="488"/>
      <c r="FKF71" s="488"/>
      <c r="FKG71" s="488"/>
      <c r="FKH71" s="488"/>
      <c r="FKI71" s="488"/>
      <c r="FKJ71" s="488"/>
      <c r="FKK71" s="699" t="s">
        <v>10061</v>
      </c>
      <c r="FKL71" s="700"/>
      <c r="FKM71" s="488"/>
      <c r="FKN71" s="488"/>
      <c r="FKO71" s="488"/>
      <c r="FKP71" s="488"/>
      <c r="FKQ71" s="488"/>
      <c r="FKR71" s="488"/>
      <c r="FKS71" s="699" t="s">
        <v>10061</v>
      </c>
      <c r="FKT71" s="700"/>
      <c r="FKU71" s="488"/>
      <c r="FKV71" s="488"/>
      <c r="FKW71" s="488"/>
      <c r="FKX71" s="488"/>
      <c r="FKY71" s="488"/>
      <c r="FKZ71" s="488"/>
      <c r="FLA71" s="699" t="s">
        <v>10061</v>
      </c>
      <c r="FLB71" s="700"/>
      <c r="FLC71" s="488"/>
      <c r="FLD71" s="488"/>
      <c r="FLE71" s="488"/>
      <c r="FLF71" s="488"/>
      <c r="FLG71" s="488"/>
      <c r="FLH71" s="488"/>
      <c r="FLI71" s="699" t="s">
        <v>10061</v>
      </c>
      <c r="FLJ71" s="700"/>
      <c r="FLK71" s="488"/>
      <c r="FLL71" s="488"/>
      <c r="FLM71" s="488"/>
      <c r="FLN71" s="488"/>
      <c r="FLO71" s="488"/>
      <c r="FLP71" s="488"/>
      <c r="FLQ71" s="699" t="s">
        <v>10061</v>
      </c>
      <c r="FLR71" s="700"/>
      <c r="FLS71" s="488"/>
      <c r="FLT71" s="488"/>
      <c r="FLU71" s="488"/>
      <c r="FLV71" s="488"/>
      <c r="FLW71" s="488"/>
      <c r="FLX71" s="488"/>
      <c r="FLY71" s="699" t="s">
        <v>10061</v>
      </c>
      <c r="FLZ71" s="700"/>
      <c r="FMA71" s="488"/>
      <c r="FMB71" s="488"/>
      <c r="FMC71" s="488"/>
      <c r="FMD71" s="488"/>
      <c r="FME71" s="488"/>
      <c r="FMF71" s="488"/>
      <c r="FMG71" s="699" t="s">
        <v>10061</v>
      </c>
      <c r="FMH71" s="700"/>
      <c r="FMI71" s="488"/>
      <c r="FMJ71" s="488"/>
      <c r="FMK71" s="488"/>
      <c r="FML71" s="488"/>
      <c r="FMM71" s="488"/>
      <c r="FMN71" s="488"/>
      <c r="FMO71" s="699" t="s">
        <v>10061</v>
      </c>
      <c r="FMP71" s="700"/>
      <c r="FMQ71" s="488"/>
      <c r="FMR71" s="488"/>
      <c r="FMS71" s="488"/>
      <c r="FMT71" s="488"/>
      <c r="FMU71" s="488"/>
      <c r="FMV71" s="488"/>
      <c r="FMW71" s="699" t="s">
        <v>10061</v>
      </c>
      <c r="FMX71" s="700"/>
      <c r="FMY71" s="488"/>
      <c r="FMZ71" s="488"/>
      <c r="FNA71" s="488"/>
      <c r="FNB71" s="488"/>
      <c r="FNC71" s="488"/>
      <c r="FND71" s="488"/>
      <c r="FNE71" s="699" t="s">
        <v>10061</v>
      </c>
      <c r="FNF71" s="700"/>
      <c r="FNG71" s="488"/>
      <c r="FNH71" s="488"/>
      <c r="FNI71" s="488"/>
      <c r="FNJ71" s="488"/>
      <c r="FNK71" s="488"/>
      <c r="FNL71" s="488"/>
      <c r="FNM71" s="699" t="s">
        <v>10061</v>
      </c>
      <c r="FNN71" s="700"/>
      <c r="FNO71" s="488"/>
      <c r="FNP71" s="488"/>
      <c r="FNQ71" s="488"/>
      <c r="FNR71" s="488"/>
      <c r="FNS71" s="488"/>
      <c r="FNT71" s="488"/>
      <c r="FNU71" s="699" t="s">
        <v>10061</v>
      </c>
      <c r="FNV71" s="700"/>
      <c r="FNW71" s="488"/>
      <c r="FNX71" s="488"/>
      <c r="FNY71" s="488"/>
      <c r="FNZ71" s="488"/>
      <c r="FOA71" s="488"/>
      <c r="FOB71" s="488"/>
      <c r="FOC71" s="699" t="s">
        <v>10061</v>
      </c>
      <c r="FOD71" s="700"/>
      <c r="FOE71" s="488"/>
      <c r="FOF71" s="488"/>
      <c r="FOG71" s="488"/>
      <c r="FOH71" s="488"/>
      <c r="FOI71" s="488"/>
      <c r="FOJ71" s="488"/>
      <c r="FOK71" s="699" t="s">
        <v>10061</v>
      </c>
      <c r="FOL71" s="700"/>
      <c r="FOM71" s="488"/>
      <c r="FON71" s="488"/>
      <c r="FOO71" s="488"/>
      <c r="FOP71" s="488"/>
      <c r="FOQ71" s="488"/>
      <c r="FOR71" s="488"/>
      <c r="FOS71" s="699" t="s">
        <v>10061</v>
      </c>
      <c r="FOT71" s="700"/>
      <c r="FOU71" s="488"/>
      <c r="FOV71" s="488"/>
      <c r="FOW71" s="488"/>
      <c r="FOX71" s="488"/>
      <c r="FOY71" s="488"/>
      <c r="FOZ71" s="488"/>
      <c r="FPA71" s="699" t="s">
        <v>10061</v>
      </c>
      <c r="FPB71" s="700"/>
      <c r="FPC71" s="488"/>
      <c r="FPD71" s="488"/>
      <c r="FPE71" s="488"/>
      <c r="FPF71" s="488"/>
      <c r="FPG71" s="488"/>
      <c r="FPH71" s="488"/>
      <c r="FPI71" s="699" t="s">
        <v>10061</v>
      </c>
      <c r="FPJ71" s="700"/>
      <c r="FPK71" s="488"/>
      <c r="FPL71" s="488"/>
      <c r="FPM71" s="488"/>
      <c r="FPN71" s="488"/>
      <c r="FPO71" s="488"/>
      <c r="FPP71" s="488"/>
      <c r="FPQ71" s="699" t="s">
        <v>10061</v>
      </c>
      <c r="FPR71" s="700"/>
      <c r="FPS71" s="488"/>
      <c r="FPT71" s="488"/>
      <c r="FPU71" s="488"/>
      <c r="FPV71" s="488"/>
      <c r="FPW71" s="488"/>
      <c r="FPX71" s="488"/>
      <c r="FPY71" s="699" t="s">
        <v>10061</v>
      </c>
      <c r="FPZ71" s="700"/>
      <c r="FQA71" s="488"/>
      <c r="FQB71" s="488"/>
      <c r="FQC71" s="488"/>
      <c r="FQD71" s="488"/>
      <c r="FQE71" s="488"/>
      <c r="FQF71" s="488"/>
      <c r="FQG71" s="699" t="s">
        <v>10061</v>
      </c>
      <c r="FQH71" s="700"/>
      <c r="FQI71" s="488"/>
      <c r="FQJ71" s="488"/>
      <c r="FQK71" s="488"/>
      <c r="FQL71" s="488"/>
      <c r="FQM71" s="488"/>
      <c r="FQN71" s="488"/>
      <c r="FQO71" s="699" t="s">
        <v>10061</v>
      </c>
      <c r="FQP71" s="700"/>
      <c r="FQQ71" s="488"/>
      <c r="FQR71" s="488"/>
      <c r="FQS71" s="488"/>
      <c r="FQT71" s="488"/>
      <c r="FQU71" s="488"/>
      <c r="FQV71" s="488"/>
      <c r="FQW71" s="699" t="s">
        <v>10061</v>
      </c>
      <c r="FQX71" s="700"/>
      <c r="FQY71" s="488"/>
      <c r="FQZ71" s="488"/>
      <c r="FRA71" s="488"/>
      <c r="FRB71" s="488"/>
      <c r="FRC71" s="488"/>
      <c r="FRD71" s="488"/>
      <c r="FRE71" s="699" t="s">
        <v>10061</v>
      </c>
      <c r="FRF71" s="700"/>
      <c r="FRG71" s="488"/>
      <c r="FRH71" s="488"/>
      <c r="FRI71" s="488"/>
      <c r="FRJ71" s="488"/>
      <c r="FRK71" s="488"/>
      <c r="FRL71" s="488"/>
      <c r="FRM71" s="699" t="s">
        <v>10061</v>
      </c>
      <c r="FRN71" s="700"/>
      <c r="FRO71" s="488"/>
      <c r="FRP71" s="488"/>
      <c r="FRQ71" s="488"/>
      <c r="FRR71" s="488"/>
      <c r="FRS71" s="488"/>
      <c r="FRT71" s="488"/>
      <c r="FRU71" s="699" t="s">
        <v>10061</v>
      </c>
      <c r="FRV71" s="700"/>
      <c r="FRW71" s="488"/>
      <c r="FRX71" s="488"/>
      <c r="FRY71" s="488"/>
      <c r="FRZ71" s="488"/>
      <c r="FSA71" s="488"/>
      <c r="FSB71" s="488"/>
      <c r="FSC71" s="699" t="s">
        <v>10061</v>
      </c>
      <c r="FSD71" s="700"/>
      <c r="FSE71" s="488"/>
      <c r="FSF71" s="488"/>
      <c r="FSG71" s="488"/>
      <c r="FSH71" s="488"/>
      <c r="FSI71" s="488"/>
      <c r="FSJ71" s="488"/>
      <c r="FSK71" s="699" t="s">
        <v>10061</v>
      </c>
      <c r="FSL71" s="700"/>
      <c r="FSM71" s="488"/>
      <c r="FSN71" s="488"/>
      <c r="FSO71" s="488"/>
      <c r="FSP71" s="488"/>
      <c r="FSQ71" s="488"/>
      <c r="FSR71" s="488"/>
      <c r="FSS71" s="699" t="s">
        <v>10061</v>
      </c>
      <c r="FST71" s="700"/>
      <c r="FSU71" s="488"/>
      <c r="FSV71" s="488"/>
      <c r="FSW71" s="488"/>
      <c r="FSX71" s="488"/>
      <c r="FSY71" s="488"/>
      <c r="FSZ71" s="488"/>
      <c r="FTA71" s="699" t="s">
        <v>10061</v>
      </c>
      <c r="FTB71" s="700"/>
      <c r="FTC71" s="488"/>
      <c r="FTD71" s="488"/>
      <c r="FTE71" s="488"/>
      <c r="FTF71" s="488"/>
      <c r="FTG71" s="488"/>
      <c r="FTH71" s="488"/>
      <c r="FTI71" s="699" t="s">
        <v>10061</v>
      </c>
      <c r="FTJ71" s="700"/>
      <c r="FTK71" s="488"/>
      <c r="FTL71" s="488"/>
      <c r="FTM71" s="488"/>
      <c r="FTN71" s="488"/>
      <c r="FTO71" s="488"/>
      <c r="FTP71" s="488"/>
      <c r="FTQ71" s="699" t="s">
        <v>10061</v>
      </c>
      <c r="FTR71" s="700"/>
      <c r="FTS71" s="488"/>
      <c r="FTT71" s="488"/>
      <c r="FTU71" s="488"/>
      <c r="FTV71" s="488"/>
      <c r="FTW71" s="488"/>
      <c r="FTX71" s="488"/>
      <c r="FTY71" s="699" t="s">
        <v>10061</v>
      </c>
      <c r="FTZ71" s="700"/>
      <c r="FUA71" s="488"/>
      <c r="FUB71" s="488"/>
      <c r="FUC71" s="488"/>
      <c r="FUD71" s="488"/>
      <c r="FUE71" s="488"/>
      <c r="FUF71" s="488"/>
      <c r="FUG71" s="699" t="s">
        <v>10061</v>
      </c>
      <c r="FUH71" s="700"/>
      <c r="FUI71" s="488"/>
      <c r="FUJ71" s="488"/>
      <c r="FUK71" s="488"/>
      <c r="FUL71" s="488"/>
      <c r="FUM71" s="488"/>
      <c r="FUN71" s="488"/>
      <c r="FUO71" s="699" t="s">
        <v>10061</v>
      </c>
      <c r="FUP71" s="700"/>
      <c r="FUQ71" s="488"/>
      <c r="FUR71" s="488"/>
      <c r="FUS71" s="488"/>
      <c r="FUT71" s="488"/>
      <c r="FUU71" s="488"/>
      <c r="FUV71" s="488"/>
      <c r="FUW71" s="699" t="s">
        <v>10061</v>
      </c>
      <c r="FUX71" s="700"/>
      <c r="FUY71" s="488"/>
      <c r="FUZ71" s="488"/>
      <c r="FVA71" s="488"/>
      <c r="FVB71" s="488"/>
      <c r="FVC71" s="488"/>
      <c r="FVD71" s="488"/>
      <c r="FVE71" s="699" t="s">
        <v>10061</v>
      </c>
      <c r="FVF71" s="700"/>
      <c r="FVG71" s="488"/>
      <c r="FVH71" s="488"/>
      <c r="FVI71" s="488"/>
      <c r="FVJ71" s="488"/>
      <c r="FVK71" s="488"/>
      <c r="FVL71" s="488"/>
      <c r="FVM71" s="699" t="s">
        <v>10061</v>
      </c>
      <c r="FVN71" s="700"/>
      <c r="FVO71" s="488"/>
      <c r="FVP71" s="488"/>
      <c r="FVQ71" s="488"/>
      <c r="FVR71" s="488"/>
      <c r="FVS71" s="488"/>
      <c r="FVT71" s="488"/>
      <c r="FVU71" s="699" t="s">
        <v>10061</v>
      </c>
      <c r="FVV71" s="700"/>
      <c r="FVW71" s="488"/>
      <c r="FVX71" s="488"/>
      <c r="FVY71" s="488"/>
      <c r="FVZ71" s="488"/>
      <c r="FWA71" s="488"/>
      <c r="FWB71" s="488"/>
      <c r="FWC71" s="699" t="s">
        <v>10061</v>
      </c>
      <c r="FWD71" s="700"/>
      <c r="FWE71" s="488"/>
      <c r="FWF71" s="488"/>
      <c r="FWG71" s="488"/>
      <c r="FWH71" s="488"/>
      <c r="FWI71" s="488"/>
      <c r="FWJ71" s="488"/>
      <c r="FWK71" s="699" t="s">
        <v>10061</v>
      </c>
      <c r="FWL71" s="700"/>
      <c r="FWM71" s="488"/>
      <c r="FWN71" s="488"/>
      <c r="FWO71" s="488"/>
      <c r="FWP71" s="488"/>
      <c r="FWQ71" s="488"/>
      <c r="FWR71" s="488"/>
      <c r="FWS71" s="699" t="s">
        <v>10061</v>
      </c>
      <c r="FWT71" s="700"/>
      <c r="FWU71" s="488"/>
      <c r="FWV71" s="488"/>
      <c r="FWW71" s="488"/>
      <c r="FWX71" s="488"/>
      <c r="FWY71" s="488"/>
      <c r="FWZ71" s="488"/>
      <c r="FXA71" s="699" t="s">
        <v>10061</v>
      </c>
      <c r="FXB71" s="700"/>
      <c r="FXC71" s="488"/>
      <c r="FXD71" s="488"/>
      <c r="FXE71" s="488"/>
      <c r="FXF71" s="488"/>
      <c r="FXG71" s="488"/>
      <c r="FXH71" s="488"/>
      <c r="FXI71" s="699" t="s">
        <v>10061</v>
      </c>
      <c r="FXJ71" s="700"/>
      <c r="FXK71" s="488"/>
      <c r="FXL71" s="488"/>
      <c r="FXM71" s="488"/>
      <c r="FXN71" s="488"/>
      <c r="FXO71" s="488"/>
      <c r="FXP71" s="488"/>
      <c r="FXQ71" s="699" t="s">
        <v>10061</v>
      </c>
      <c r="FXR71" s="700"/>
      <c r="FXS71" s="488"/>
      <c r="FXT71" s="488"/>
      <c r="FXU71" s="488"/>
      <c r="FXV71" s="488"/>
      <c r="FXW71" s="488"/>
      <c r="FXX71" s="488"/>
      <c r="FXY71" s="699" t="s">
        <v>10061</v>
      </c>
      <c r="FXZ71" s="700"/>
      <c r="FYA71" s="488"/>
      <c r="FYB71" s="488"/>
      <c r="FYC71" s="488"/>
      <c r="FYD71" s="488"/>
      <c r="FYE71" s="488"/>
      <c r="FYF71" s="488"/>
      <c r="FYG71" s="699" t="s">
        <v>10061</v>
      </c>
      <c r="FYH71" s="700"/>
      <c r="FYI71" s="488"/>
      <c r="FYJ71" s="488"/>
      <c r="FYK71" s="488"/>
      <c r="FYL71" s="488"/>
      <c r="FYM71" s="488"/>
      <c r="FYN71" s="488"/>
      <c r="FYO71" s="699" t="s">
        <v>10061</v>
      </c>
      <c r="FYP71" s="700"/>
      <c r="FYQ71" s="488"/>
      <c r="FYR71" s="488"/>
      <c r="FYS71" s="488"/>
      <c r="FYT71" s="488"/>
      <c r="FYU71" s="488"/>
      <c r="FYV71" s="488"/>
      <c r="FYW71" s="699" t="s">
        <v>10061</v>
      </c>
      <c r="FYX71" s="700"/>
      <c r="FYY71" s="488"/>
      <c r="FYZ71" s="488"/>
      <c r="FZA71" s="488"/>
      <c r="FZB71" s="488"/>
      <c r="FZC71" s="488"/>
      <c r="FZD71" s="488"/>
      <c r="FZE71" s="699" t="s">
        <v>10061</v>
      </c>
      <c r="FZF71" s="700"/>
      <c r="FZG71" s="488"/>
      <c r="FZH71" s="488"/>
      <c r="FZI71" s="488"/>
      <c r="FZJ71" s="488"/>
      <c r="FZK71" s="488"/>
      <c r="FZL71" s="488"/>
      <c r="FZM71" s="699" t="s">
        <v>10061</v>
      </c>
      <c r="FZN71" s="700"/>
      <c r="FZO71" s="488"/>
      <c r="FZP71" s="488"/>
      <c r="FZQ71" s="488"/>
      <c r="FZR71" s="488"/>
      <c r="FZS71" s="488"/>
      <c r="FZT71" s="488"/>
      <c r="FZU71" s="699" t="s">
        <v>10061</v>
      </c>
      <c r="FZV71" s="700"/>
      <c r="FZW71" s="488"/>
      <c r="FZX71" s="488"/>
      <c r="FZY71" s="488"/>
      <c r="FZZ71" s="488"/>
      <c r="GAA71" s="488"/>
      <c r="GAB71" s="488"/>
      <c r="GAC71" s="699" t="s">
        <v>10061</v>
      </c>
      <c r="GAD71" s="700"/>
      <c r="GAE71" s="488"/>
      <c r="GAF71" s="488"/>
      <c r="GAG71" s="488"/>
      <c r="GAH71" s="488"/>
      <c r="GAI71" s="488"/>
      <c r="GAJ71" s="488"/>
      <c r="GAK71" s="699" t="s">
        <v>10061</v>
      </c>
      <c r="GAL71" s="700"/>
      <c r="GAM71" s="488"/>
      <c r="GAN71" s="488"/>
      <c r="GAO71" s="488"/>
      <c r="GAP71" s="488"/>
      <c r="GAQ71" s="488"/>
      <c r="GAR71" s="488"/>
      <c r="GAS71" s="699" t="s">
        <v>10061</v>
      </c>
      <c r="GAT71" s="700"/>
      <c r="GAU71" s="488"/>
      <c r="GAV71" s="488"/>
      <c r="GAW71" s="488"/>
      <c r="GAX71" s="488"/>
      <c r="GAY71" s="488"/>
      <c r="GAZ71" s="488"/>
      <c r="GBA71" s="699" t="s">
        <v>10061</v>
      </c>
      <c r="GBB71" s="700"/>
      <c r="GBC71" s="488"/>
      <c r="GBD71" s="488"/>
      <c r="GBE71" s="488"/>
      <c r="GBF71" s="488"/>
      <c r="GBG71" s="488"/>
      <c r="GBH71" s="488"/>
      <c r="GBI71" s="699" t="s">
        <v>10061</v>
      </c>
      <c r="GBJ71" s="700"/>
      <c r="GBK71" s="488"/>
      <c r="GBL71" s="488"/>
      <c r="GBM71" s="488"/>
      <c r="GBN71" s="488"/>
      <c r="GBO71" s="488"/>
      <c r="GBP71" s="488"/>
      <c r="GBQ71" s="699" t="s">
        <v>10061</v>
      </c>
      <c r="GBR71" s="700"/>
      <c r="GBS71" s="488"/>
      <c r="GBT71" s="488"/>
      <c r="GBU71" s="488"/>
      <c r="GBV71" s="488"/>
      <c r="GBW71" s="488"/>
      <c r="GBX71" s="488"/>
      <c r="GBY71" s="699" t="s">
        <v>10061</v>
      </c>
      <c r="GBZ71" s="700"/>
      <c r="GCA71" s="488"/>
      <c r="GCB71" s="488"/>
      <c r="GCC71" s="488"/>
      <c r="GCD71" s="488"/>
      <c r="GCE71" s="488"/>
      <c r="GCF71" s="488"/>
      <c r="GCG71" s="699" t="s">
        <v>10061</v>
      </c>
      <c r="GCH71" s="700"/>
      <c r="GCI71" s="488"/>
      <c r="GCJ71" s="488"/>
      <c r="GCK71" s="488"/>
      <c r="GCL71" s="488"/>
      <c r="GCM71" s="488"/>
      <c r="GCN71" s="488"/>
      <c r="GCO71" s="699" t="s">
        <v>10061</v>
      </c>
      <c r="GCP71" s="700"/>
      <c r="GCQ71" s="488"/>
      <c r="GCR71" s="488"/>
      <c r="GCS71" s="488"/>
      <c r="GCT71" s="488"/>
      <c r="GCU71" s="488"/>
      <c r="GCV71" s="488"/>
      <c r="GCW71" s="699" t="s">
        <v>10061</v>
      </c>
      <c r="GCX71" s="700"/>
      <c r="GCY71" s="488"/>
      <c r="GCZ71" s="488"/>
      <c r="GDA71" s="488"/>
      <c r="GDB71" s="488"/>
      <c r="GDC71" s="488"/>
      <c r="GDD71" s="488"/>
      <c r="GDE71" s="699" t="s">
        <v>10061</v>
      </c>
      <c r="GDF71" s="700"/>
      <c r="GDG71" s="488"/>
      <c r="GDH71" s="488"/>
      <c r="GDI71" s="488"/>
      <c r="GDJ71" s="488"/>
      <c r="GDK71" s="488"/>
      <c r="GDL71" s="488"/>
      <c r="GDM71" s="699" t="s">
        <v>10061</v>
      </c>
      <c r="GDN71" s="700"/>
      <c r="GDO71" s="488"/>
      <c r="GDP71" s="488"/>
      <c r="GDQ71" s="488"/>
      <c r="GDR71" s="488"/>
      <c r="GDS71" s="488"/>
      <c r="GDT71" s="488"/>
      <c r="GDU71" s="699" t="s">
        <v>10061</v>
      </c>
      <c r="GDV71" s="700"/>
      <c r="GDW71" s="488"/>
      <c r="GDX71" s="488"/>
      <c r="GDY71" s="488"/>
      <c r="GDZ71" s="488"/>
      <c r="GEA71" s="488"/>
      <c r="GEB71" s="488"/>
      <c r="GEC71" s="699" t="s">
        <v>10061</v>
      </c>
      <c r="GED71" s="700"/>
      <c r="GEE71" s="488"/>
      <c r="GEF71" s="488"/>
      <c r="GEG71" s="488"/>
      <c r="GEH71" s="488"/>
      <c r="GEI71" s="488"/>
      <c r="GEJ71" s="488"/>
      <c r="GEK71" s="699" t="s">
        <v>10061</v>
      </c>
      <c r="GEL71" s="700"/>
      <c r="GEM71" s="488"/>
      <c r="GEN71" s="488"/>
      <c r="GEO71" s="488"/>
      <c r="GEP71" s="488"/>
      <c r="GEQ71" s="488"/>
      <c r="GER71" s="488"/>
      <c r="GES71" s="699" t="s">
        <v>10061</v>
      </c>
      <c r="GET71" s="700"/>
      <c r="GEU71" s="488"/>
      <c r="GEV71" s="488"/>
      <c r="GEW71" s="488"/>
      <c r="GEX71" s="488"/>
      <c r="GEY71" s="488"/>
      <c r="GEZ71" s="488"/>
      <c r="GFA71" s="699" t="s">
        <v>10061</v>
      </c>
      <c r="GFB71" s="700"/>
      <c r="GFC71" s="488"/>
      <c r="GFD71" s="488"/>
      <c r="GFE71" s="488"/>
      <c r="GFF71" s="488"/>
      <c r="GFG71" s="488"/>
      <c r="GFH71" s="488"/>
      <c r="GFI71" s="699" t="s">
        <v>10061</v>
      </c>
      <c r="GFJ71" s="700"/>
      <c r="GFK71" s="488"/>
      <c r="GFL71" s="488"/>
      <c r="GFM71" s="488"/>
      <c r="GFN71" s="488"/>
      <c r="GFO71" s="488"/>
      <c r="GFP71" s="488"/>
      <c r="GFQ71" s="699" t="s">
        <v>10061</v>
      </c>
      <c r="GFR71" s="700"/>
      <c r="GFS71" s="488"/>
      <c r="GFT71" s="488"/>
      <c r="GFU71" s="488"/>
      <c r="GFV71" s="488"/>
      <c r="GFW71" s="488"/>
      <c r="GFX71" s="488"/>
      <c r="GFY71" s="699" t="s">
        <v>10061</v>
      </c>
      <c r="GFZ71" s="700"/>
      <c r="GGA71" s="488"/>
      <c r="GGB71" s="488"/>
      <c r="GGC71" s="488"/>
      <c r="GGD71" s="488"/>
      <c r="GGE71" s="488"/>
      <c r="GGF71" s="488"/>
      <c r="GGG71" s="699" t="s">
        <v>10061</v>
      </c>
      <c r="GGH71" s="700"/>
      <c r="GGI71" s="488"/>
      <c r="GGJ71" s="488"/>
      <c r="GGK71" s="488"/>
      <c r="GGL71" s="488"/>
      <c r="GGM71" s="488"/>
      <c r="GGN71" s="488"/>
      <c r="GGO71" s="699" t="s">
        <v>10061</v>
      </c>
      <c r="GGP71" s="700"/>
      <c r="GGQ71" s="488"/>
      <c r="GGR71" s="488"/>
      <c r="GGS71" s="488"/>
      <c r="GGT71" s="488"/>
      <c r="GGU71" s="488"/>
      <c r="GGV71" s="488"/>
      <c r="GGW71" s="699" t="s">
        <v>10061</v>
      </c>
      <c r="GGX71" s="700"/>
      <c r="GGY71" s="488"/>
      <c r="GGZ71" s="488"/>
      <c r="GHA71" s="488"/>
      <c r="GHB71" s="488"/>
      <c r="GHC71" s="488"/>
      <c r="GHD71" s="488"/>
      <c r="GHE71" s="699" t="s">
        <v>10061</v>
      </c>
      <c r="GHF71" s="700"/>
      <c r="GHG71" s="488"/>
      <c r="GHH71" s="488"/>
      <c r="GHI71" s="488"/>
      <c r="GHJ71" s="488"/>
      <c r="GHK71" s="488"/>
      <c r="GHL71" s="488"/>
      <c r="GHM71" s="699" t="s">
        <v>10061</v>
      </c>
      <c r="GHN71" s="700"/>
      <c r="GHO71" s="488"/>
      <c r="GHP71" s="488"/>
      <c r="GHQ71" s="488"/>
      <c r="GHR71" s="488"/>
      <c r="GHS71" s="488"/>
      <c r="GHT71" s="488"/>
      <c r="GHU71" s="699" t="s">
        <v>10061</v>
      </c>
      <c r="GHV71" s="700"/>
      <c r="GHW71" s="488"/>
      <c r="GHX71" s="488"/>
      <c r="GHY71" s="488"/>
      <c r="GHZ71" s="488"/>
      <c r="GIA71" s="488"/>
      <c r="GIB71" s="488"/>
      <c r="GIC71" s="699" t="s">
        <v>10061</v>
      </c>
      <c r="GID71" s="700"/>
      <c r="GIE71" s="488"/>
      <c r="GIF71" s="488"/>
      <c r="GIG71" s="488"/>
      <c r="GIH71" s="488"/>
      <c r="GII71" s="488"/>
      <c r="GIJ71" s="488"/>
      <c r="GIK71" s="699" t="s">
        <v>10061</v>
      </c>
      <c r="GIL71" s="700"/>
      <c r="GIM71" s="488"/>
      <c r="GIN71" s="488"/>
      <c r="GIO71" s="488"/>
      <c r="GIP71" s="488"/>
      <c r="GIQ71" s="488"/>
      <c r="GIR71" s="488"/>
      <c r="GIS71" s="699" t="s">
        <v>10061</v>
      </c>
      <c r="GIT71" s="700"/>
      <c r="GIU71" s="488"/>
      <c r="GIV71" s="488"/>
      <c r="GIW71" s="488"/>
      <c r="GIX71" s="488"/>
      <c r="GIY71" s="488"/>
      <c r="GIZ71" s="488"/>
      <c r="GJA71" s="699" t="s">
        <v>10061</v>
      </c>
      <c r="GJB71" s="700"/>
      <c r="GJC71" s="488"/>
      <c r="GJD71" s="488"/>
      <c r="GJE71" s="488"/>
      <c r="GJF71" s="488"/>
      <c r="GJG71" s="488"/>
      <c r="GJH71" s="488"/>
      <c r="GJI71" s="699" t="s">
        <v>10061</v>
      </c>
      <c r="GJJ71" s="700"/>
      <c r="GJK71" s="488"/>
      <c r="GJL71" s="488"/>
      <c r="GJM71" s="488"/>
      <c r="GJN71" s="488"/>
      <c r="GJO71" s="488"/>
      <c r="GJP71" s="488"/>
      <c r="GJQ71" s="699" t="s">
        <v>10061</v>
      </c>
      <c r="GJR71" s="700"/>
      <c r="GJS71" s="488"/>
      <c r="GJT71" s="488"/>
      <c r="GJU71" s="488"/>
      <c r="GJV71" s="488"/>
      <c r="GJW71" s="488"/>
      <c r="GJX71" s="488"/>
      <c r="GJY71" s="699" t="s">
        <v>10061</v>
      </c>
      <c r="GJZ71" s="700"/>
      <c r="GKA71" s="488"/>
      <c r="GKB71" s="488"/>
      <c r="GKC71" s="488"/>
      <c r="GKD71" s="488"/>
      <c r="GKE71" s="488"/>
      <c r="GKF71" s="488"/>
      <c r="GKG71" s="699" t="s">
        <v>10061</v>
      </c>
      <c r="GKH71" s="700"/>
      <c r="GKI71" s="488"/>
      <c r="GKJ71" s="488"/>
      <c r="GKK71" s="488"/>
      <c r="GKL71" s="488"/>
      <c r="GKM71" s="488"/>
      <c r="GKN71" s="488"/>
      <c r="GKO71" s="699" t="s">
        <v>10061</v>
      </c>
      <c r="GKP71" s="700"/>
      <c r="GKQ71" s="488"/>
      <c r="GKR71" s="488"/>
      <c r="GKS71" s="488"/>
      <c r="GKT71" s="488"/>
      <c r="GKU71" s="488"/>
      <c r="GKV71" s="488"/>
      <c r="GKW71" s="699" t="s">
        <v>10061</v>
      </c>
      <c r="GKX71" s="700"/>
      <c r="GKY71" s="488"/>
      <c r="GKZ71" s="488"/>
      <c r="GLA71" s="488"/>
      <c r="GLB71" s="488"/>
      <c r="GLC71" s="488"/>
      <c r="GLD71" s="488"/>
      <c r="GLE71" s="699" t="s">
        <v>10061</v>
      </c>
      <c r="GLF71" s="700"/>
      <c r="GLG71" s="488"/>
      <c r="GLH71" s="488"/>
      <c r="GLI71" s="488"/>
      <c r="GLJ71" s="488"/>
      <c r="GLK71" s="488"/>
      <c r="GLL71" s="488"/>
      <c r="GLM71" s="699" t="s">
        <v>10061</v>
      </c>
      <c r="GLN71" s="700"/>
      <c r="GLO71" s="488"/>
      <c r="GLP71" s="488"/>
      <c r="GLQ71" s="488"/>
      <c r="GLR71" s="488"/>
      <c r="GLS71" s="488"/>
      <c r="GLT71" s="488"/>
      <c r="GLU71" s="699" t="s">
        <v>10061</v>
      </c>
      <c r="GLV71" s="700"/>
      <c r="GLW71" s="488"/>
      <c r="GLX71" s="488"/>
      <c r="GLY71" s="488"/>
      <c r="GLZ71" s="488"/>
      <c r="GMA71" s="488"/>
      <c r="GMB71" s="488"/>
      <c r="GMC71" s="699" t="s">
        <v>10061</v>
      </c>
      <c r="GMD71" s="700"/>
      <c r="GME71" s="488"/>
      <c r="GMF71" s="488"/>
      <c r="GMG71" s="488"/>
      <c r="GMH71" s="488"/>
      <c r="GMI71" s="488"/>
      <c r="GMJ71" s="488"/>
      <c r="GMK71" s="699" t="s">
        <v>10061</v>
      </c>
      <c r="GML71" s="700"/>
      <c r="GMM71" s="488"/>
      <c r="GMN71" s="488"/>
      <c r="GMO71" s="488"/>
      <c r="GMP71" s="488"/>
      <c r="GMQ71" s="488"/>
      <c r="GMR71" s="488"/>
      <c r="GMS71" s="699" t="s">
        <v>10061</v>
      </c>
      <c r="GMT71" s="700"/>
      <c r="GMU71" s="488"/>
      <c r="GMV71" s="488"/>
      <c r="GMW71" s="488"/>
      <c r="GMX71" s="488"/>
      <c r="GMY71" s="488"/>
      <c r="GMZ71" s="488"/>
      <c r="GNA71" s="699" t="s">
        <v>10061</v>
      </c>
      <c r="GNB71" s="700"/>
      <c r="GNC71" s="488"/>
      <c r="GND71" s="488"/>
      <c r="GNE71" s="488"/>
      <c r="GNF71" s="488"/>
      <c r="GNG71" s="488"/>
      <c r="GNH71" s="488"/>
      <c r="GNI71" s="699" t="s">
        <v>10061</v>
      </c>
      <c r="GNJ71" s="700"/>
      <c r="GNK71" s="488"/>
      <c r="GNL71" s="488"/>
      <c r="GNM71" s="488"/>
      <c r="GNN71" s="488"/>
      <c r="GNO71" s="488"/>
      <c r="GNP71" s="488"/>
      <c r="GNQ71" s="699" t="s">
        <v>10061</v>
      </c>
      <c r="GNR71" s="700"/>
      <c r="GNS71" s="488"/>
      <c r="GNT71" s="488"/>
      <c r="GNU71" s="488"/>
      <c r="GNV71" s="488"/>
      <c r="GNW71" s="488"/>
      <c r="GNX71" s="488"/>
      <c r="GNY71" s="699" t="s">
        <v>10061</v>
      </c>
      <c r="GNZ71" s="700"/>
      <c r="GOA71" s="488"/>
      <c r="GOB71" s="488"/>
      <c r="GOC71" s="488"/>
      <c r="GOD71" s="488"/>
      <c r="GOE71" s="488"/>
      <c r="GOF71" s="488"/>
      <c r="GOG71" s="699" t="s">
        <v>10061</v>
      </c>
      <c r="GOH71" s="700"/>
      <c r="GOI71" s="488"/>
      <c r="GOJ71" s="488"/>
      <c r="GOK71" s="488"/>
      <c r="GOL71" s="488"/>
      <c r="GOM71" s="488"/>
      <c r="GON71" s="488"/>
      <c r="GOO71" s="699" t="s">
        <v>10061</v>
      </c>
      <c r="GOP71" s="700"/>
      <c r="GOQ71" s="488"/>
      <c r="GOR71" s="488"/>
      <c r="GOS71" s="488"/>
      <c r="GOT71" s="488"/>
      <c r="GOU71" s="488"/>
      <c r="GOV71" s="488"/>
      <c r="GOW71" s="699" t="s">
        <v>10061</v>
      </c>
      <c r="GOX71" s="700"/>
      <c r="GOY71" s="488"/>
      <c r="GOZ71" s="488"/>
      <c r="GPA71" s="488"/>
      <c r="GPB71" s="488"/>
      <c r="GPC71" s="488"/>
      <c r="GPD71" s="488"/>
      <c r="GPE71" s="699" t="s">
        <v>10061</v>
      </c>
      <c r="GPF71" s="700"/>
      <c r="GPG71" s="488"/>
      <c r="GPH71" s="488"/>
      <c r="GPI71" s="488"/>
      <c r="GPJ71" s="488"/>
      <c r="GPK71" s="488"/>
      <c r="GPL71" s="488"/>
      <c r="GPM71" s="699" t="s">
        <v>10061</v>
      </c>
      <c r="GPN71" s="700"/>
      <c r="GPO71" s="488"/>
      <c r="GPP71" s="488"/>
      <c r="GPQ71" s="488"/>
      <c r="GPR71" s="488"/>
      <c r="GPS71" s="488"/>
      <c r="GPT71" s="488"/>
      <c r="GPU71" s="699" t="s">
        <v>10061</v>
      </c>
      <c r="GPV71" s="700"/>
      <c r="GPW71" s="488"/>
      <c r="GPX71" s="488"/>
      <c r="GPY71" s="488"/>
      <c r="GPZ71" s="488"/>
      <c r="GQA71" s="488"/>
      <c r="GQB71" s="488"/>
      <c r="GQC71" s="699" t="s">
        <v>10061</v>
      </c>
      <c r="GQD71" s="700"/>
      <c r="GQE71" s="488"/>
      <c r="GQF71" s="488"/>
      <c r="GQG71" s="488"/>
      <c r="GQH71" s="488"/>
      <c r="GQI71" s="488"/>
      <c r="GQJ71" s="488"/>
      <c r="GQK71" s="699" t="s">
        <v>10061</v>
      </c>
      <c r="GQL71" s="700"/>
      <c r="GQM71" s="488"/>
      <c r="GQN71" s="488"/>
      <c r="GQO71" s="488"/>
      <c r="GQP71" s="488"/>
      <c r="GQQ71" s="488"/>
      <c r="GQR71" s="488"/>
      <c r="GQS71" s="699" t="s">
        <v>10061</v>
      </c>
      <c r="GQT71" s="700"/>
      <c r="GQU71" s="488"/>
      <c r="GQV71" s="488"/>
      <c r="GQW71" s="488"/>
      <c r="GQX71" s="488"/>
      <c r="GQY71" s="488"/>
      <c r="GQZ71" s="488"/>
      <c r="GRA71" s="699" t="s">
        <v>10061</v>
      </c>
      <c r="GRB71" s="700"/>
      <c r="GRC71" s="488"/>
      <c r="GRD71" s="488"/>
      <c r="GRE71" s="488"/>
      <c r="GRF71" s="488"/>
      <c r="GRG71" s="488"/>
      <c r="GRH71" s="488"/>
      <c r="GRI71" s="699" t="s">
        <v>10061</v>
      </c>
      <c r="GRJ71" s="700"/>
      <c r="GRK71" s="488"/>
      <c r="GRL71" s="488"/>
      <c r="GRM71" s="488"/>
      <c r="GRN71" s="488"/>
      <c r="GRO71" s="488"/>
      <c r="GRP71" s="488"/>
      <c r="GRQ71" s="699" t="s">
        <v>10061</v>
      </c>
      <c r="GRR71" s="700"/>
      <c r="GRS71" s="488"/>
      <c r="GRT71" s="488"/>
      <c r="GRU71" s="488"/>
      <c r="GRV71" s="488"/>
      <c r="GRW71" s="488"/>
      <c r="GRX71" s="488"/>
      <c r="GRY71" s="699" t="s">
        <v>10061</v>
      </c>
      <c r="GRZ71" s="700"/>
      <c r="GSA71" s="488"/>
      <c r="GSB71" s="488"/>
      <c r="GSC71" s="488"/>
      <c r="GSD71" s="488"/>
      <c r="GSE71" s="488"/>
      <c r="GSF71" s="488"/>
      <c r="GSG71" s="699" t="s">
        <v>10061</v>
      </c>
      <c r="GSH71" s="700"/>
      <c r="GSI71" s="488"/>
      <c r="GSJ71" s="488"/>
      <c r="GSK71" s="488"/>
      <c r="GSL71" s="488"/>
      <c r="GSM71" s="488"/>
      <c r="GSN71" s="488"/>
      <c r="GSO71" s="699" t="s">
        <v>10061</v>
      </c>
      <c r="GSP71" s="700"/>
      <c r="GSQ71" s="488"/>
      <c r="GSR71" s="488"/>
      <c r="GSS71" s="488"/>
      <c r="GST71" s="488"/>
      <c r="GSU71" s="488"/>
      <c r="GSV71" s="488"/>
      <c r="GSW71" s="699" t="s">
        <v>10061</v>
      </c>
      <c r="GSX71" s="700"/>
      <c r="GSY71" s="488"/>
      <c r="GSZ71" s="488"/>
      <c r="GTA71" s="488"/>
      <c r="GTB71" s="488"/>
      <c r="GTC71" s="488"/>
      <c r="GTD71" s="488"/>
      <c r="GTE71" s="699" t="s">
        <v>10061</v>
      </c>
      <c r="GTF71" s="700"/>
      <c r="GTG71" s="488"/>
      <c r="GTH71" s="488"/>
      <c r="GTI71" s="488"/>
      <c r="GTJ71" s="488"/>
      <c r="GTK71" s="488"/>
      <c r="GTL71" s="488"/>
      <c r="GTM71" s="699" t="s">
        <v>10061</v>
      </c>
      <c r="GTN71" s="700"/>
      <c r="GTO71" s="488"/>
      <c r="GTP71" s="488"/>
      <c r="GTQ71" s="488"/>
      <c r="GTR71" s="488"/>
      <c r="GTS71" s="488"/>
      <c r="GTT71" s="488"/>
      <c r="GTU71" s="699" t="s">
        <v>10061</v>
      </c>
      <c r="GTV71" s="700"/>
      <c r="GTW71" s="488"/>
      <c r="GTX71" s="488"/>
      <c r="GTY71" s="488"/>
      <c r="GTZ71" s="488"/>
      <c r="GUA71" s="488"/>
      <c r="GUB71" s="488"/>
      <c r="GUC71" s="699" t="s">
        <v>10061</v>
      </c>
      <c r="GUD71" s="700"/>
      <c r="GUE71" s="488"/>
      <c r="GUF71" s="488"/>
      <c r="GUG71" s="488"/>
      <c r="GUH71" s="488"/>
      <c r="GUI71" s="488"/>
      <c r="GUJ71" s="488"/>
      <c r="GUK71" s="699" t="s">
        <v>10061</v>
      </c>
      <c r="GUL71" s="700"/>
      <c r="GUM71" s="488"/>
      <c r="GUN71" s="488"/>
      <c r="GUO71" s="488"/>
      <c r="GUP71" s="488"/>
      <c r="GUQ71" s="488"/>
      <c r="GUR71" s="488"/>
      <c r="GUS71" s="699" t="s">
        <v>10061</v>
      </c>
      <c r="GUT71" s="700"/>
      <c r="GUU71" s="488"/>
      <c r="GUV71" s="488"/>
      <c r="GUW71" s="488"/>
      <c r="GUX71" s="488"/>
      <c r="GUY71" s="488"/>
      <c r="GUZ71" s="488"/>
      <c r="GVA71" s="699" t="s">
        <v>10061</v>
      </c>
      <c r="GVB71" s="700"/>
      <c r="GVC71" s="488"/>
      <c r="GVD71" s="488"/>
      <c r="GVE71" s="488"/>
      <c r="GVF71" s="488"/>
      <c r="GVG71" s="488"/>
      <c r="GVH71" s="488"/>
      <c r="GVI71" s="699" t="s">
        <v>10061</v>
      </c>
      <c r="GVJ71" s="700"/>
      <c r="GVK71" s="488"/>
      <c r="GVL71" s="488"/>
      <c r="GVM71" s="488"/>
      <c r="GVN71" s="488"/>
      <c r="GVO71" s="488"/>
      <c r="GVP71" s="488"/>
      <c r="GVQ71" s="699" t="s">
        <v>10061</v>
      </c>
      <c r="GVR71" s="700"/>
      <c r="GVS71" s="488"/>
      <c r="GVT71" s="488"/>
      <c r="GVU71" s="488"/>
      <c r="GVV71" s="488"/>
      <c r="GVW71" s="488"/>
      <c r="GVX71" s="488"/>
      <c r="GVY71" s="699" t="s">
        <v>10061</v>
      </c>
      <c r="GVZ71" s="700"/>
      <c r="GWA71" s="488"/>
      <c r="GWB71" s="488"/>
      <c r="GWC71" s="488"/>
      <c r="GWD71" s="488"/>
      <c r="GWE71" s="488"/>
      <c r="GWF71" s="488"/>
      <c r="GWG71" s="699" t="s">
        <v>10061</v>
      </c>
      <c r="GWH71" s="700"/>
      <c r="GWI71" s="488"/>
      <c r="GWJ71" s="488"/>
      <c r="GWK71" s="488"/>
      <c r="GWL71" s="488"/>
      <c r="GWM71" s="488"/>
      <c r="GWN71" s="488"/>
      <c r="GWO71" s="699" t="s">
        <v>10061</v>
      </c>
      <c r="GWP71" s="700"/>
      <c r="GWQ71" s="488"/>
      <c r="GWR71" s="488"/>
      <c r="GWS71" s="488"/>
      <c r="GWT71" s="488"/>
      <c r="GWU71" s="488"/>
      <c r="GWV71" s="488"/>
      <c r="GWW71" s="699" t="s">
        <v>10061</v>
      </c>
      <c r="GWX71" s="700"/>
      <c r="GWY71" s="488"/>
      <c r="GWZ71" s="488"/>
      <c r="GXA71" s="488"/>
      <c r="GXB71" s="488"/>
      <c r="GXC71" s="488"/>
      <c r="GXD71" s="488"/>
      <c r="GXE71" s="699" t="s">
        <v>10061</v>
      </c>
      <c r="GXF71" s="700"/>
      <c r="GXG71" s="488"/>
      <c r="GXH71" s="488"/>
      <c r="GXI71" s="488"/>
      <c r="GXJ71" s="488"/>
      <c r="GXK71" s="488"/>
      <c r="GXL71" s="488"/>
      <c r="GXM71" s="699" t="s">
        <v>10061</v>
      </c>
      <c r="GXN71" s="700"/>
      <c r="GXO71" s="488"/>
      <c r="GXP71" s="488"/>
      <c r="GXQ71" s="488"/>
      <c r="GXR71" s="488"/>
      <c r="GXS71" s="488"/>
      <c r="GXT71" s="488"/>
      <c r="GXU71" s="699" t="s">
        <v>10061</v>
      </c>
      <c r="GXV71" s="700"/>
      <c r="GXW71" s="488"/>
      <c r="GXX71" s="488"/>
      <c r="GXY71" s="488"/>
      <c r="GXZ71" s="488"/>
      <c r="GYA71" s="488"/>
      <c r="GYB71" s="488"/>
      <c r="GYC71" s="699" t="s">
        <v>10061</v>
      </c>
      <c r="GYD71" s="700"/>
      <c r="GYE71" s="488"/>
      <c r="GYF71" s="488"/>
      <c r="GYG71" s="488"/>
      <c r="GYH71" s="488"/>
      <c r="GYI71" s="488"/>
      <c r="GYJ71" s="488"/>
      <c r="GYK71" s="699" t="s">
        <v>10061</v>
      </c>
      <c r="GYL71" s="700"/>
      <c r="GYM71" s="488"/>
      <c r="GYN71" s="488"/>
      <c r="GYO71" s="488"/>
      <c r="GYP71" s="488"/>
      <c r="GYQ71" s="488"/>
      <c r="GYR71" s="488"/>
      <c r="GYS71" s="699" t="s">
        <v>10061</v>
      </c>
      <c r="GYT71" s="700"/>
      <c r="GYU71" s="488"/>
      <c r="GYV71" s="488"/>
      <c r="GYW71" s="488"/>
      <c r="GYX71" s="488"/>
      <c r="GYY71" s="488"/>
      <c r="GYZ71" s="488"/>
      <c r="GZA71" s="699" t="s">
        <v>10061</v>
      </c>
      <c r="GZB71" s="700"/>
      <c r="GZC71" s="488"/>
      <c r="GZD71" s="488"/>
      <c r="GZE71" s="488"/>
      <c r="GZF71" s="488"/>
      <c r="GZG71" s="488"/>
      <c r="GZH71" s="488"/>
      <c r="GZI71" s="699" t="s">
        <v>10061</v>
      </c>
      <c r="GZJ71" s="700"/>
      <c r="GZK71" s="488"/>
      <c r="GZL71" s="488"/>
      <c r="GZM71" s="488"/>
      <c r="GZN71" s="488"/>
      <c r="GZO71" s="488"/>
      <c r="GZP71" s="488"/>
      <c r="GZQ71" s="699" t="s">
        <v>10061</v>
      </c>
      <c r="GZR71" s="700"/>
      <c r="GZS71" s="488"/>
      <c r="GZT71" s="488"/>
      <c r="GZU71" s="488"/>
      <c r="GZV71" s="488"/>
      <c r="GZW71" s="488"/>
      <c r="GZX71" s="488"/>
      <c r="GZY71" s="699" t="s">
        <v>10061</v>
      </c>
      <c r="GZZ71" s="700"/>
      <c r="HAA71" s="488"/>
      <c r="HAB71" s="488"/>
      <c r="HAC71" s="488"/>
      <c r="HAD71" s="488"/>
      <c r="HAE71" s="488"/>
      <c r="HAF71" s="488"/>
      <c r="HAG71" s="699" t="s">
        <v>10061</v>
      </c>
      <c r="HAH71" s="700"/>
      <c r="HAI71" s="488"/>
      <c r="HAJ71" s="488"/>
      <c r="HAK71" s="488"/>
      <c r="HAL71" s="488"/>
      <c r="HAM71" s="488"/>
      <c r="HAN71" s="488"/>
      <c r="HAO71" s="699" t="s">
        <v>10061</v>
      </c>
      <c r="HAP71" s="700"/>
      <c r="HAQ71" s="488"/>
      <c r="HAR71" s="488"/>
      <c r="HAS71" s="488"/>
      <c r="HAT71" s="488"/>
      <c r="HAU71" s="488"/>
      <c r="HAV71" s="488"/>
      <c r="HAW71" s="699" t="s">
        <v>10061</v>
      </c>
      <c r="HAX71" s="700"/>
      <c r="HAY71" s="488"/>
      <c r="HAZ71" s="488"/>
      <c r="HBA71" s="488"/>
      <c r="HBB71" s="488"/>
      <c r="HBC71" s="488"/>
      <c r="HBD71" s="488"/>
      <c r="HBE71" s="699" t="s">
        <v>10061</v>
      </c>
      <c r="HBF71" s="700"/>
      <c r="HBG71" s="488"/>
      <c r="HBH71" s="488"/>
      <c r="HBI71" s="488"/>
      <c r="HBJ71" s="488"/>
      <c r="HBK71" s="488"/>
      <c r="HBL71" s="488"/>
      <c r="HBM71" s="699" t="s">
        <v>10061</v>
      </c>
      <c r="HBN71" s="700"/>
      <c r="HBO71" s="488"/>
      <c r="HBP71" s="488"/>
      <c r="HBQ71" s="488"/>
      <c r="HBR71" s="488"/>
      <c r="HBS71" s="488"/>
      <c r="HBT71" s="488"/>
      <c r="HBU71" s="699" t="s">
        <v>10061</v>
      </c>
      <c r="HBV71" s="700"/>
      <c r="HBW71" s="488"/>
      <c r="HBX71" s="488"/>
      <c r="HBY71" s="488"/>
      <c r="HBZ71" s="488"/>
      <c r="HCA71" s="488"/>
      <c r="HCB71" s="488"/>
      <c r="HCC71" s="699" t="s">
        <v>10061</v>
      </c>
      <c r="HCD71" s="700"/>
      <c r="HCE71" s="488"/>
      <c r="HCF71" s="488"/>
      <c r="HCG71" s="488"/>
      <c r="HCH71" s="488"/>
      <c r="HCI71" s="488"/>
      <c r="HCJ71" s="488"/>
      <c r="HCK71" s="699" t="s">
        <v>10061</v>
      </c>
      <c r="HCL71" s="700"/>
      <c r="HCM71" s="488"/>
      <c r="HCN71" s="488"/>
      <c r="HCO71" s="488"/>
      <c r="HCP71" s="488"/>
      <c r="HCQ71" s="488"/>
      <c r="HCR71" s="488"/>
      <c r="HCS71" s="699" t="s">
        <v>10061</v>
      </c>
      <c r="HCT71" s="700"/>
      <c r="HCU71" s="488"/>
      <c r="HCV71" s="488"/>
      <c r="HCW71" s="488"/>
      <c r="HCX71" s="488"/>
      <c r="HCY71" s="488"/>
      <c r="HCZ71" s="488"/>
      <c r="HDA71" s="699" t="s">
        <v>10061</v>
      </c>
      <c r="HDB71" s="700"/>
      <c r="HDC71" s="488"/>
      <c r="HDD71" s="488"/>
      <c r="HDE71" s="488"/>
      <c r="HDF71" s="488"/>
      <c r="HDG71" s="488"/>
      <c r="HDH71" s="488"/>
      <c r="HDI71" s="699" t="s">
        <v>10061</v>
      </c>
      <c r="HDJ71" s="700"/>
      <c r="HDK71" s="488"/>
      <c r="HDL71" s="488"/>
      <c r="HDM71" s="488"/>
      <c r="HDN71" s="488"/>
      <c r="HDO71" s="488"/>
      <c r="HDP71" s="488"/>
      <c r="HDQ71" s="699" t="s">
        <v>10061</v>
      </c>
      <c r="HDR71" s="700"/>
      <c r="HDS71" s="488"/>
      <c r="HDT71" s="488"/>
      <c r="HDU71" s="488"/>
      <c r="HDV71" s="488"/>
      <c r="HDW71" s="488"/>
      <c r="HDX71" s="488"/>
      <c r="HDY71" s="699" t="s">
        <v>10061</v>
      </c>
      <c r="HDZ71" s="700"/>
      <c r="HEA71" s="488"/>
      <c r="HEB71" s="488"/>
      <c r="HEC71" s="488"/>
      <c r="HED71" s="488"/>
      <c r="HEE71" s="488"/>
      <c r="HEF71" s="488"/>
      <c r="HEG71" s="699" t="s">
        <v>10061</v>
      </c>
      <c r="HEH71" s="700"/>
      <c r="HEI71" s="488"/>
      <c r="HEJ71" s="488"/>
      <c r="HEK71" s="488"/>
      <c r="HEL71" s="488"/>
      <c r="HEM71" s="488"/>
      <c r="HEN71" s="488"/>
      <c r="HEO71" s="699" t="s">
        <v>10061</v>
      </c>
      <c r="HEP71" s="700"/>
      <c r="HEQ71" s="488"/>
      <c r="HER71" s="488"/>
      <c r="HES71" s="488"/>
      <c r="HET71" s="488"/>
      <c r="HEU71" s="488"/>
      <c r="HEV71" s="488"/>
      <c r="HEW71" s="699" t="s">
        <v>10061</v>
      </c>
      <c r="HEX71" s="700"/>
      <c r="HEY71" s="488"/>
      <c r="HEZ71" s="488"/>
      <c r="HFA71" s="488"/>
      <c r="HFB71" s="488"/>
      <c r="HFC71" s="488"/>
      <c r="HFD71" s="488"/>
      <c r="HFE71" s="699" t="s">
        <v>10061</v>
      </c>
      <c r="HFF71" s="700"/>
      <c r="HFG71" s="488"/>
      <c r="HFH71" s="488"/>
      <c r="HFI71" s="488"/>
      <c r="HFJ71" s="488"/>
      <c r="HFK71" s="488"/>
      <c r="HFL71" s="488"/>
      <c r="HFM71" s="699" t="s">
        <v>10061</v>
      </c>
      <c r="HFN71" s="700"/>
      <c r="HFO71" s="488"/>
      <c r="HFP71" s="488"/>
      <c r="HFQ71" s="488"/>
      <c r="HFR71" s="488"/>
      <c r="HFS71" s="488"/>
      <c r="HFT71" s="488"/>
      <c r="HFU71" s="699" t="s">
        <v>10061</v>
      </c>
      <c r="HFV71" s="700"/>
      <c r="HFW71" s="488"/>
      <c r="HFX71" s="488"/>
      <c r="HFY71" s="488"/>
      <c r="HFZ71" s="488"/>
      <c r="HGA71" s="488"/>
      <c r="HGB71" s="488"/>
      <c r="HGC71" s="699" t="s">
        <v>10061</v>
      </c>
      <c r="HGD71" s="700"/>
      <c r="HGE71" s="488"/>
      <c r="HGF71" s="488"/>
      <c r="HGG71" s="488"/>
      <c r="HGH71" s="488"/>
      <c r="HGI71" s="488"/>
      <c r="HGJ71" s="488"/>
      <c r="HGK71" s="699" t="s">
        <v>10061</v>
      </c>
      <c r="HGL71" s="700"/>
      <c r="HGM71" s="488"/>
      <c r="HGN71" s="488"/>
      <c r="HGO71" s="488"/>
      <c r="HGP71" s="488"/>
      <c r="HGQ71" s="488"/>
      <c r="HGR71" s="488"/>
      <c r="HGS71" s="699" t="s">
        <v>10061</v>
      </c>
      <c r="HGT71" s="700"/>
      <c r="HGU71" s="488"/>
      <c r="HGV71" s="488"/>
      <c r="HGW71" s="488"/>
      <c r="HGX71" s="488"/>
      <c r="HGY71" s="488"/>
      <c r="HGZ71" s="488"/>
      <c r="HHA71" s="699" t="s">
        <v>10061</v>
      </c>
      <c r="HHB71" s="700"/>
      <c r="HHC71" s="488"/>
      <c r="HHD71" s="488"/>
      <c r="HHE71" s="488"/>
      <c r="HHF71" s="488"/>
      <c r="HHG71" s="488"/>
      <c r="HHH71" s="488"/>
      <c r="HHI71" s="699" t="s">
        <v>10061</v>
      </c>
      <c r="HHJ71" s="700"/>
      <c r="HHK71" s="488"/>
      <c r="HHL71" s="488"/>
      <c r="HHM71" s="488"/>
      <c r="HHN71" s="488"/>
      <c r="HHO71" s="488"/>
      <c r="HHP71" s="488"/>
      <c r="HHQ71" s="699" t="s">
        <v>10061</v>
      </c>
      <c r="HHR71" s="700"/>
      <c r="HHS71" s="488"/>
      <c r="HHT71" s="488"/>
      <c r="HHU71" s="488"/>
      <c r="HHV71" s="488"/>
      <c r="HHW71" s="488"/>
      <c r="HHX71" s="488"/>
      <c r="HHY71" s="699" t="s">
        <v>10061</v>
      </c>
      <c r="HHZ71" s="700"/>
      <c r="HIA71" s="488"/>
      <c r="HIB71" s="488"/>
      <c r="HIC71" s="488"/>
      <c r="HID71" s="488"/>
      <c r="HIE71" s="488"/>
      <c r="HIF71" s="488"/>
      <c r="HIG71" s="699" t="s">
        <v>10061</v>
      </c>
      <c r="HIH71" s="700"/>
      <c r="HII71" s="488"/>
      <c r="HIJ71" s="488"/>
      <c r="HIK71" s="488"/>
      <c r="HIL71" s="488"/>
      <c r="HIM71" s="488"/>
      <c r="HIN71" s="488"/>
      <c r="HIO71" s="699" t="s">
        <v>10061</v>
      </c>
      <c r="HIP71" s="700"/>
      <c r="HIQ71" s="488"/>
      <c r="HIR71" s="488"/>
      <c r="HIS71" s="488"/>
      <c r="HIT71" s="488"/>
      <c r="HIU71" s="488"/>
      <c r="HIV71" s="488"/>
      <c r="HIW71" s="699" t="s">
        <v>10061</v>
      </c>
      <c r="HIX71" s="700"/>
      <c r="HIY71" s="488"/>
      <c r="HIZ71" s="488"/>
      <c r="HJA71" s="488"/>
      <c r="HJB71" s="488"/>
      <c r="HJC71" s="488"/>
      <c r="HJD71" s="488"/>
      <c r="HJE71" s="699" t="s">
        <v>10061</v>
      </c>
      <c r="HJF71" s="700"/>
      <c r="HJG71" s="488"/>
      <c r="HJH71" s="488"/>
      <c r="HJI71" s="488"/>
      <c r="HJJ71" s="488"/>
      <c r="HJK71" s="488"/>
      <c r="HJL71" s="488"/>
      <c r="HJM71" s="699" t="s">
        <v>10061</v>
      </c>
      <c r="HJN71" s="700"/>
      <c r="HJO71" s="488"/>
      <c r="HJP71" s="488"/>
      <c r="HJQ71" s="488"/>
      <c r="HJR71" s="488"/>
      <c r="HJS71" s="488"/>
      <c r="HJT71" s="488"/>
      <c r="HJU71" s="699" t="s">
        <v>10061</v>
      </c>
      <c r="HJV71" s="700"/>
      <c r="HJW71" s="488"/>
      <c r="HJX71" s="488"/>
      <c r="HJY71" s="488"/>
      <c r="HJZ71" s="488"/>
      <c r="HKA71" s="488"/>
      <c r="HKB71" s="488"/>
      <c r="HKC71" s="699" t="s">
        <v>10061</v>
      </c>
      <c r="HKD71" s="700"/>
      <c r="HKE71" s="488"/>
      <c r="HKF71" s="488"/>
      <c r="HKG71" s="488"/>
      <c r="HKH71" s="488"/>
      <c r="HKI71" s="488"/>
      <c r="HKJ71" s="488"/>
      <c r="HKK71" s="699" t="s">
        <v>10061</v>
      </c>
      <c r="HKL71" s="700"/>
      <c r="HKM71" s="488"/>
      <c r="HKN71" s="488"/>
      <c r="HKO71" s="488"/>
      <c r="HKP71" s="488"/>
      <c r="HKQ71" s="488"/>
      <c r="HKR71" s="488"/>
      <c r="HKS71" s="699" t="s">
        <v>10061</v>
      </c>
      <c r="HKT71" s="700"/>
      <c r="HKU71" s="488"/>
      <c r="HKV71" s="488"/>
      <c r="HKW71" s="488"/>
      <c r="HKX71" s="488"/>
      <c r="HKY71" s="488"/>
      <c r="HKZ71" s="488"/>
      <c r="HLA71" s="699" t="s">
        <v>10061</v>
      </c>
      <c r="HLB71" s="700"/>
      <c r="HLC71" s="488"/>
      <c r="HLD71" s="488"/>
      <c r="HLE71" s="488"/>
      <c r="HLF71" s="488"/>
      <c r="HLG71" s="488"/>
      <c r="HLH71" s="488"/>
      <c r="HLI71" s="699" t="s">
        <v>10061</v>
      </c>
      <c r="HLJ71" s="700"/>
      <c r="HLK71" s="488"/>
      <c r="HLL71" s="488"/>
      <c r="HLM71" s="488"/>
      <c r="HLN71" s="488"/>
      <c r="HLO71" s="488"/>
      <c r="HLP71" s="488"/>
      <c r="HLQ71" s="699" t="s">
        <v>10061</v>
      </c>
      <c r="HLR71" s="700"/>
      <c r="HLS71" s="488"/>
      <c r="HLT71" s="488"/>
      <c r="HLU71" s="488"/>
      <c r="HLV71" s="488"/>
      <c r="HLW71" s="488"/>
      <c r="HLX71" s="488"/>
      <c r="HLY71" s="699" t="s">
        <v>10061</v>
      </c>
      <c r="HLZ71" s="700"/>
      <c r="HMA71" s="488"/>
      <c r="HMB71" s="488"/>
      <c r="HMC71" s="488"/>
      <c r="HMD71" s="488"/>
      <c r="HME71" s="488"/>
      <c r="HMF71" s="488"/>
      <c r="HMG71" s="699" t="s">
        <v>10061</v>
      </c>
      <c r="HMH71" s="700"/>
      <c r="HMI71" s="488"/>
      <c r="HMJ71" s="488"/>
      <c r="HMK71" s="488"/>
      <c r="HML71" s="488"/>
      <c r="HMM71" s="488"/>
      <c r="HMN71" s="488"/>
      <c r="HMO71" s="699" t="s">
        <v>10061</v>
      </c>
      <c r="HMP71" s="700"/>
      <c r="HMQ71" s="488"/>
      <c r="HMR71" s="488"/>
      <c r="HMS71" s="488"/>
      <c r="HMT71" s="488"/>
      <c r="HMU71" s="488"/>
      <c r="HMV71" s="488"/>
      <c r="HMW71" s="699" t="s">
        <v>10061</v>
      </c>
      <c r="HMX71" s="700"/>
      <c r="HMY71" s="488"/>
      <c r="HMZ71" s="488"/>
      <c r="HNA71" s="488"/>
      <c r="HNB71" s="488"/>
      <c r="HNC71" s="488"/>
      <c r="HND71" s="488"/>
      <c r="HNE71" s="699" t="s">
        <v>10061</v>
      </c>
      <c r="HNF71" s="700"/>
      <c r="HNG71" s="488"/>
      <c r="HNH71" s="488"/>
      <c r="HNI71" s="488"/>
      <c r="HNJ71" s="488"/>
      <c r="HNK71" s="488"/>
      <c r="HNL71" s="488"/>
      <c r="HNM71" s="699" t="s">
        <v>10061</v>
      </c>
      <c r="HNN71" s="700"/>
      <c r="HNO71" s="488"/>
      <c r="HNP71" s="488"/>
      <c r="HNQ71" s="488"/>
      <c r="HNR71" s="488"/>
      <c r="HNS71" s="488"/>
      <c r="HNT71" s="488"/>
      <c r="HNU71" s="699" t="s">
        <v>10061</v>
      </c>
      <c r="HNV71" s="700"/>
      <c r="HNW71" s="488"/>
      <c r="HNX71" s="488"/>
      <c r="HNY71" s="488"/>
      <c r="HNZ71" s="488"/>
      <c r="HOA71" s="488"/>
      <c r="HOB71" s="488"/>
      <c r="HOC71" s="699" t="s">
        <v>10061</v>
      </c>
      <c r="HOD71" s="700"/>
      <c r="HOE71" s="488"/>
      <c r="HOF71" s="488"/>
      <c r="HOG71" s="488"/>
      <c r="HOH71" s="488"/>
      <c r="HOI71" s="488"/>
      <c r="HOJ71" s="488"/>
      <c r="HOK71" s="699" t="s">
        <v>10061</v>
      </c>
      <c r="HOL71" s="700"/>
      <c r="HOM71" s="488"/>
      <c r="HON71" s="488"/>
      <c r="HOO71" s="488"/>
      <c r="HOP71" s="488"/>
      <c r="HOQ71" s="488"/>
      <c r="HOR71" s="488"/>
      <c r="HOS71" s="699" t="s">
        <v>10061</v>
      </c>
      <c r="HOT71" s="700"/>
      <c r="HOU71" s="488"/>
      <c r="HOV71" s="488"/>
      <c r="HOW71" s="488"/>
      <c r="HOX71" s="488"/>
      <c r="HOY71" s="488"/>
      <c r="HOZ71" s="488"/>
      <c r="HPA71" s="699" t="s">
        <v>10061</v>
      </c>
      <c r="HPB71" s="700"/>
      <c r="HPC71" s="488"/>
      <c r="HPD71" s="488"/>
      <c r="HPE71" s="488"/>
      <c r="HPF71" s="488"/>
      <c r="HPG71" s="488"/>
      <c r="HPH71" s="488"/>
      <c r="HPI71" s="699" t="s">
        <v>10061</v>
      </c>
      <c r="HPJ71" s="700"/>
      <c r="HPK71" s="488"/>
      <c r="HPL71" s="488"/>
      <c r="HPM71" s="488"/>
      <c r="HPN71" s="488"/>
      <c r="HPO71" s="488"/>
      <c r="HPP71" s="488"/>
      <c r="HPQ71" s="699" t="s">
        <v>10061</v>
      </c>
      <c r="HPR71" s="700"/>
      <c r="HPS71" s="488"/>
      <c r="HPT71" s="488"/>
      <c r="HPU71" s="488"/>
      <c r="HPV71" s="488"/>
      <c r="HPW71" s="488"/>
      <c r="HPX71" s="488"/>
      <c r="HPY71" s="699" t="s">
        <v>10061</v>
      </c>
      <c r="HPZ71" s="700"/>
      <c r="HQA71" s="488"/>
      <c r="HQB71" s="488"/>
      <c r="HQC71" s="488"/>
      <c r="HQD71" s="488"/>
      <c r="HQE71" s="488"/>
      <c r="HQF71" s="488"/>
      <c r="HQG71" s="699" t="s">
        <v>10061</v>
      </c>
      <c r="HQH71" s="700"/>
      <c r="HQI71" s="488"/>
      <c r="HQJ71" s="488"/>
      <c r="HQK71" s="488"/>
      <c r="HQL71" s="488"/>
      <c r="HQM71" s="488"/>
      <c r="HQN71" s="488"/>
      <c r="HQO71" s="699" t="s">
        <v>10061</v>
      </c>
      <c r="HQP71" s="700"/>
      <c r="HQQ71" s="488"/>
      <c r="HQR71" s="488"/>
      <c r="HQS71" s="488"/>
      <c r="HQT71" s="488"/>
      <c r="HQU71" s="488"/>
      <c r="HQV71" s="488"/>
      <c r="HQW71" s="699" t="s">
        <v>10061</v>
      </c>
      <c r="HQX71" s="700"/>
      <c r="HQY71" s="488"/>
      <c r="HQZ71" s="488"/>
      <c r="HRA71" s="488"/>
      <c r="HRB71" s="488"/>
      <c r="HRC71" s="488"/>
      <c r="HRD71" s="488"/>
      <c r="HRE71" s="699" t="s">
        <v>10061</v>
      </c>
      <c r="HRF71" s="700"/>
      <c r="HRG71" s="488"/>
      <c r="HRH71" s="488"/>
      <c r="HRI71" s="488"/>
      <c r="HRJ71" s="488"/>
      <c r="HRK71" s="488"/>
      <c r="HRL71" s="488"/>
      <c r="HRM71" s="699" t="s">
        <v>10061</v>
      </c>
      <c r="HRN71" s="700"/>
      <c r="HRO71" s="488"/>
      <c r="HRP71" s="488"/>
      <c r="HRQ71" s="488"/>
      <c r="HRR71" s="488"/>
      <c r="HRS71" s="488"/>
      <c r="HRT71" s="488"/>
      <c r="HRU71" s="699" t="s">
        <v>10061</v>
      </c>
      <c r="HRV71" s="700"/>
      <c r="HRW71" s="488"/>
      <c r="HRX71" s="488"/>
      <c r="HRY71" s="488"/>
      <c r="HRZ71" s="488"/>
      <c r="HSA71" s="488"/>
      <c r="HSB71" s="488"/>
      <c r="HSC71" s="699" t="s">
        <v>10061</v>
      </c>
      <c r="HSD71" s="700"/>
      <c r="HSE71" s="488"/>
      <c r="HSF71" s="488"/>
      <c r="HSG71" s="488"/>
      <c r="HSH71" s="488"/>
      <c r="HSI71" s="488"/>
      <c r="HSJ71" s="488"/>
      <c r="HSK71" s="699" t="s">
        <v>10061</v>
      </c>
      <c r="HSL71" s="700"/>
      <c r="HSM71" s="488"/>
      <c r="HSN71" s="488"/>
      <c r="HSO71" s="488"/>
      <c r="HSP71" s="488"/>
      <c r="HSQ71" s="488"/>
      <c r="HSR71" s="488"/>
      <c r="HSS71" s="699" t="s">
        <v>10061</v>
      </c>
      <c r="HST71" s="700"/>
      <c r="HSU71" s="488"/>
      <c r="HSV71" s="488"/>
      <c r="HSW71" s="488"/>
      <c r="HSX71" s="488"/>
      <c r="HSY71" s="488"/>
      <c r="HSZ71" s="488"/>
      <c r="HTA71" s="699" t="s">
        <v>10061</v>
      </c>
      <c r="HTB71" s="700"/>
      <c r="HTC71" s="488"/>
      <c r="HTD71" s="488"/>
      <c r="HTE71" s="488"/>
      <c r="HTF71" s="488"/>
      <c r="HTG71" s="488"/>
      <c r="HTH71" s="488"/>
      <c r="HTI71" s="699" t="s">
        <v>10061</v>
      </c>
      <c r="HTJ71" s="700"/>
      <c r="HTK71" s="488"/>
      <c r="HTL71" s="488"/>
      <c r="HTM71" s="488"/>
      <c r="HTN71" s="488"/>
      <c r="HTO71" s="488"/>
      <c r="HTP71" s="488"/>
      <c r="HTQ71" s="699" t="s">
        <v>10061</v>
      </c>
      <c r="HTR71" s="700"/>
      <c r="HTS71" s="488"/>
      <c r="HTT71" s="488"/>
      <c r="HTU71" s="488"/>
      <c r="HTV71" s="488"/>
      <c r="HTW71" s="488"/>
      <c r="HTX71" s="488"/>
      <c r="HTY71" s="699" t="s">
        <v>10061</v>
      </c>
      <c r="HTZ71" s="700"/>
      <c r="HUA71" s="488"/>
      <c r="HUB71" s="488"/>
      <c r="HUC71" s="488"/>
      <c r="HUD71" s="488"/>
      <c r="HUE71" s="488"/>
      <c r="HUF71" s="488"/>
      <c r="HUG71" s="699" t="s">
        <v>10061</v>
      </c>
      <c r="HUH71" s="700"/>
      <c r="HUI71" s="488"/>
      <c r="HUJ71" s="488"/>
      <c r="HUK71" s="488"/>
      <c r="HUL71" s="488"/>
      <c r="HUM71" s="488"/>
      <c r="HUN71" s="488"/>
      <c r="HUO71" s="699" t="s">
        <v>10061</v>
      </c>
      <c r="HUP71" s="700"/>
      <c r="HUQ71" s="488"/>
      <c r="HUR71" s="488"/>
      <c r="HUS71" s="488"/>
      <c r="HUT71" s="488"/>
      <c r="HUU71" s="488"/>
      <c r="HUV71" s="488"/>
      <c r="HUW71" s="699" t="s">
        <v>10061</v>
      </c>
      <c r="HUX71" s="700"/>
      <c r="HUY71" s="488"/>
      <c r="HUZ71" s="488"/>
      <c r="HVA71" s="488"/>
      <c r="HVB71" s="488"/>
      <c r="HVC71" s="488"/>
      <c r="HVD71" s="488"/>
      <c r="HVE71" s="699" t="s">
        <v>10061</v>
      </c>
      <c r="HVF71" s="700"/>
      <c r="HVG71" s="488"/>
      <c r="HVH71" s="488"/>
      <c r="HVI71" s="488"/>
      <c r="HVJ71" s="488"/>
      <c r="HVK71" s="488"/>
      <c r="HVL71" s="488"/>
      <c r="HVM71" s="699" t="s">
        <v>10061</v>
      </c>
      <c r="HVN71" s="700"/>
      <c r="HVO71" s="488"/>
      <c r="HVP71" s="488"/>
      <c r="HVQ71" s="488"/>
      <c r="HVR71" s="488"/>
      <c r="HVS71" s="488"/>
      <c r="HVT71" s="488"/>
      <c r="HVU71" s="699" t="s">
        <v>10061</v>
      </c>
      <c r="HVV71" s="700"/>
      <c r="HVW71" s="488"/>
      <c r="HVX71" s="488"/>
      <c r="HVY71" s="488"/>
      <c r="HVZ71" s="488"/>
      <c r="HWA71" s="488"/>
      <c r="HWB71" s="488"/>
      <c r="HWC71" s="699" t="s">
        <v>10061</v>
      </c>
      <c r="HWD71" s="700"/>
      <c r="HWE71" s="488"/>
      <c r="HWF71" s="488"/>
      <c r="HWG71" s="488"/>
      <c r="HWH71" s="488"/>
      <c r="HWI71" s="488"/>
      <c r="HWJ71" s="488"/>
      <c r="HWK71" s="699" t="s">
        <v>10061</v>
      </c>
      <c r="HWL71" s="700"/>
      <c r="HWM71" s="488"/>
      <c r="HWN71" s="488"/>
      <c r="HWO71" s="488"/>
      <c r="HWP71" s="488"/>
      <c r="HWQ71" s="488"/>
      <c r="HWR71" s="488"/>
      <c r="HWS71" s="699" t="s">
        <v>10061</v>
      </c>
      <c r="HWT71" s="700"/>
      <c r="HWU71" s="488"/>
      <c r="HWV71" s="488"/>
      <c r="HWW71" s="488"/>
      <c r="HWX71" s="488"/>
      <c r="HWY71" s="488"/>
      <c r="HWZ71" s="488"/>
      <c r="HXA71" s="699" t="s">
        <v>10061</v>
      </c>
      <c r="HXB71" s="700"/>
      <c r="HXC71" s="488"/>
      <c r="HXD71" s="488"/>
      <c r="HXE71" s="488"/>
      <c r="HXF71" s="488"/>
      <c r="HXG71" s="488"/>
      <c r="HXH71" s="488"/>
      <c r="HXI71" s="699" t="s">
        <v>10061</v>
      </c>
      <c r="HXJ71" s="700"/>
      <c r="HXK71" s="488"/>
      <c r="HXL71" s="488"/>
      <c r="HXM71" s="488"/>
      <c r="HXN71" s="488"/>
      <c r="HXO71" s="488"/>
      <c r="HXP71" s="488"/>
      <c r="HXQ71" s="699" t="s">
        <v>10061</v>
      </c>
      <c r="HXR71" s="700"/>
      <c r="HXS71" s="488"/>
      <c r="HXT71" s="488"/>
      <c r="HXU71" s="488"/>
      <c r="HXV71" s="488"/>
      <c r="HXW71" s="488"/>
      <c r="HXX71" s="488"/>
      <c r="HXY71" s="699" t="s">
        <v>10061</v>
      </c>
      <c r="HXZ71" s="700"/>
      <c r="HYA71" s="488"/>
      <c r="HYB71" s="488"/>
      <c r="HYC71" s="488"/>
      <c r="HYD71" s="488"/>
      <c r="HYE71" s="488"/>
      <c r="HYF71" s="488"/>
      <c r="HYG71" s="699" t="s">
        <v>10061</v>
      </c>
      <c r="HYH71" s="700"/>
      <c r="HYI71" s="488"/>
      <c r="HYJ71" s="488"/>
      <c r="HYK71" s="488"/>
      <c r="HYL71" s="488"/>
      <c r="HYM71" s="488"/>
      <c r="HYN71" s="488"/>
      <c r="HYO71" s="699" t="s">
        <v>10061</v>
      </c>
      <c r="HYP71" s="700"/>
      <c r="HYQ71" s="488"/>
      <c r="HYR71" s="488"/>
      <c r="HYS71" s="488"/>
      <c r="HYT71" s="488"/>
      <c r="HYU71" s="488"/>
      <c r="HYV71" s="488"/>
      <c r="HYW71" s="699" t="s">
        <v>10061</v>
      </c>
      <c r="HYX71" s="700"/>
      <c r="HYY71" s="488"/>
      <c r="HYZ71" s="488"/>
      <c r="HZA71" s="488"/>
      <c r="HZB71" s="488"/>
      <c r="HZC71" s="488"/>
      <c r="HZD71" s="488"/>
      <c r="HZE71" s="699" t="s">
        <v>10061</v>
      </c>
      <c r="HZF71" s="700"/>
      <c r="HZG71" s="488"/>
      <c r="HZH71" s="488"/>
      <c r="HZI71" s="488"/>
      <c r="HZJ71" s="488"/>
      <c r="HZK71" s="488"/>
      <c r="HZL71" s="488"/>
      <c r="HZM71" s="699" t="s">
        <v>10061</v>
      </c>
      <c r="HZN71" s="700"/>
      <c r="HZO71" s="488"/>
      <c r="HZP71" s="488"/>
      <c r="HZQ71" s="488"/>
      <c r="HZR71" s="488"/>
      <c r="HZS71" s="488"/>
      <c r="HZT71" s="488"/>
      <c r="HZU71" s="699" t="s">
        <v>10061</v>
      </c>
      <c r="HZV71" s="700"/>
      <c r="HZW71" s="488"/>
      <c r="HZX71" s="488"/>
      <c r="HZY71" s="488"/>
      <c r="HZZ71" s="488"/>
      <c r="IAA71" s="488"/>
      <c r="IAB71" s="488"/>
      <c r="IAC71" s="699" t="s">
        <v>10061</v>
      </c>
      <c r="IAD71" s="700"/>
      <c r="IAE71" s="488"/>
      <c r="IAF71" s="488"/>
      <c r="IAG71" s="488"/>
      <c r="IAH71" s="488"/>
      <c r="IAI71" s="488"/>
      <c r="IAJ71" s="488"/>
      <c r="IAK71" s="699" t="s">
        <v>10061</v>
      </c>
      <c r="IAL71" s="700"/>
      <c r="IAM71" s="488"/>
      <c r="IAN71" s="488"/>
      <c r="IAO71" s="488"/>
      <c r="IAP71" s="488"/>
      <c r="IAQ71" s="488"/>
      <c r="IAR71" s="488"/>
      <c r="IAS71" s="699" t="s">
        <v>10061</v>
      </c>
      <c r="IAT71" s="700"/>
      <c r="IAU71" s="488"/>
      <c r="IAV71" s="488"/>
      <c r="IAW71" s="488"/>
      <c r="IAX71" s="488"/>
      <c r="IAY71" s="488"/>
      <c r="IAZ71" s="488"/>
      <c r="IBA71" s="699" t="s">
        <v>10061</v>
      </c>
      <c r="IBB71" s="700"/>
      <c r="IBC71" s="488"/>
      <c r="IBD71" s="488"/>
      <c r="IBE71" s="488"/>
      <c r="IBF71" s="488"/>
      <c r="IBG71" s="488"/>
      <c r="IBH71" s="488"/>
      <c r="IBI71" s="699" t="s">
        <v>10061</v>
      </c>
      <c r="IBJ71" s="700"/>
      <c r="IBK71" s="488"/>
      <c r="IBL71" s="488"/>
      <c r="IBM71" s="488"/>
      <c r="IBN71" s="488"/>
      <c r="IBO71" s="488"/>
      <c r="IBP71" s="488"/>
      <c r="IBQ71" s="699" t="s">
        <v>10061</v>
      </c>
      <c r="IBR71" s="700"/>
      <c r="IBS71" s="488"/>
      <c r="IBT71" s="488"/>
      <c r="IBU71" s="488"/>
      <c r="IBV71" s="488"/>
      <c r="IBW71" s="488"/>
      <c r="IBX71" s="488"/>
      <c r="IBY71" s="699" t="s">
        <v>10061</v>
      </c>
      <c r="IBZ71" s="700"/>
      <c r="ICA71" s="488"/>
      <c r="ICB71" s="488"/>
      <c r="ICC71" s="488"/>
      <c r="ICD71" s="488"/>
      <c r="ICE71" s="488"/>
      <c r="ICF71" s="488"/>
      <c r="ICG71" s="699" t="s">
        <v>10061</v>
      </c>
      <c r="ICH71" s="700"/>
      <c r="ICI71" s="488"/>
      <c r="ICJ71" s="488"/>
      <c r="ICK71" s="488"/>
      <c r="ICL71" s="488"/>
      <c r="ICM71" s="488"/>
      <c r="ICN71" s="488"/>
      <c r="ICO71" s="699" t="s">
        <v>10061</v>
      </c>
      <c r="ICP71" s="700"/>
      <c r="ICQ71" s="488"/>
      <c r="ICR71" s="488"/>
      <c r="ICS71" s="488"/>
      <c r="ICT71" s="488"/>
      <c r="ICU71" s="488"/>
      <c r="ICV71" s="488"/>
      <c r="ICW71" s="699" t="s">
        <v>10061</v>
      </c>
      <c r="ICX71" s="700"/>
      <c r="ICY71" s="488"/>
      <c r="ICZ71" s="488"/>
      <c r="IDA71" s="488"/>
      <c r="IDB71" s="488"/>
      <c r="IDC71" s="488"/>
      <c r="IDD71" s="488"/>
      <c r="IDE71" s="699" t="s">
        <v>10061</v>
      </c>
      <c r="IDF71" s="700"/>
      <c r="IDG71" s="488"/>
      <c r="IDH71" s="488"/>
      <c r="IDI71" s="488"/>
      <c r="IDJ71" s="488"/>
      <c r="IDK71" s="488"/>
      <c r="IDL71" s="488"/>
      <c r="IDM71" s="699" t="s">
        <v>10061</v>
      </c>
      <c r="IDN71" s="700"/>
      <c r="IDO71" s="488"/>
      <c r="IDP71" s="488"/>
      <c r="IDQ71" s="488"/>
      <c r="IDR71" s="488"/>
      <c r="IDS71" s="488"/>
      <c r="IDT71" s="488"/>
      <c r="IDU71" s="699" t="s">
        <v>10061</v>
      </c>
      <c r="IDV71" s="700"/>
      <c r="IDW71" s="488"/>
      <c r="IDX71" s="488"/>
      <c r="IDY71" s="488"/>
      <c r="IDZ71" s="488"/>
      <c r="IEA71" s="488"/>
      <c r="IEB71" s="488"/>
      <c r="IEC71" s="699" t="s">
        <v>10061</v>
      </c>
      <c r="IED71" s="700"/>
      <c r="IEE71" s="488"/>
      <c r="IEF71" s="488"/>
      <c r="IEG71" s="488"/>
      <c r="IEH71" s="488"/>
      <c r="IEI71" s="488"/>
      <c r="IEJ71" s="488"/>
      <c r="IEK71" s="699" t="s">
        <v>10061</v>
      </c>
      <c r="IEL71" s="700"/>
      <c r="IEM71" s="488"/>
      <c r="IEN71" s="488"/>
      <c r="IEO71" s="488"/>
      <c r="IEP71" s="488"/>
      <c r="IEQ71" s="488"/>
      <c r="IER71" s="488"/>
      <c r="IES71" s="699" t="s">
        <v>10061</v>
      </c>
      <c r="IET71" s="700"/>
      <c r="IEU71" s="488"/>
      <c r="IEV71" s="488"/>
      <c r="IEW71" s="488"/>
      <c r="IEX71" s="488"/>
      <c r="IEY71" s="488"/>
      <c r="IEZ71" s="488"/>
      <c r="IFA71" s="699" t="s">
        <v>10061</v>
      </c>
      <c r="IFB71" s="700"/>
      <c r="IFC71" s="488"/>
      <c r="IFD71" s="488"/>
      <c r="IFE71" s="488"/>
      <c r="IFF71" s="488"/>
      <c r="IFG71" s="488"/>
      <c r="IFH71" s="488"/>
      <c r="IFI71" s="699" t="s">
        <v>10061</v>
      </c>
      <c r="IFJ71" s="700"/>
      <c r="IFK71" s="488"/>
      <c r="IFL71" s="488"/>
      <c r="IFM71" s="488"/>
      <c r="IFN71" s="488"/>
      <c r="IFO71" s="488"/>
      <c r="IFP71" s="488"/>
      <c r="IFQ71" s="699" t="s">
        <v>10061</v>
      </c>
      <c r="IFR71" s="700"/>
      <c r="IFS71" s="488"/>
      <c r="IFT71" s="488"/>
      <c r="IFU71" s="488"/>
      <c r="IFV71" s="488"/>
      <c r="IFW71" s="488"/>
      <c r="IFX71" s="488"/>
      <c r="IFY71" s="699" t="s">
        <v>10061</v>
      </c>
      <c r="IFZ71" s="700"/>
      <c r="IGA71" s="488"/>
      <c r="IGB71" s="488"/>
      <c r="IGC71" s="488"/>
      <c r="IGD71" s="488"/>
      <c r="IGE71" s="488"/>
      <c r="IGF71" s="488"/>
      <c r="IGG71" s="699" t="s">
        <v>10061</v>
      </c>
      <c r="IGH71" s="700"/>
      <c r="IGI71" s="488"/>
      <c r="IGJ71" s="488"/>
      <c r="IGK71" s="488"/>
      <c r="IGL71" s="488"/>
      <c r="IGM71" s="488"/>
      <c r="IGN71" s="488"/>
      <c r="IGO71" s="699" t="s">
        <v>10061</v>
      </c>
      <c r="IGP71" s="700"/>
      <c r="IGQ71" s="488"/>
      <c r="IGR71" s="488"/>
      <c r="IGS71" s="488"/>
      <c r="IGT71" s="488"/>
      <c r="IGU71" s="488"/>
      <c r="IGV71" s="488"/>
      <c r="IGW71" s="699" t="s">
        <v>10061</v>
      </c>
      <c r="IGX71" s="700"/>
      <c r="IGY71" s="488"/>
      <c r="IGZ71" s="488"/>
      <c r="IHA71" s="488"/>
      <c r="IHB71" s="488"/>
      <c r="IHC71" s="488"/>
      <c r="IHD71" s="488"/>
      <c r="IHE71" s="699" t="s">
        <v>10061</v>
      </c>
      <c r="IHF71" s="700"/>
      <c r="IHG71" s="488"/>
      <c r="IHH71" s="488"/>
      <c r="IHI71" s="488"/>
      <c r="IHJ71" s="488"/>
      <c r="IHK71" s="488"/>
      <c r="IHL71" s="488"/>
      <c r="IHM71" s="699" t="s">
        <v>10061</v>
      </c>
      <c r="IHN71" s="700"/>
      <c r="IHO71" s="488"/>
      <c r="IHP71" s="488"/>
      <c r="IHQ71" s="488"/>
      <c r="IHR71" s="488"/>
      <c r="IHS71" s="488"/>
      <c r="IHT71" s="488"/>
      <c r="IHU71" s="699" t="s">
        <v>10061</v>
      </c>
      <c r="IHV71" s="700"/>
      <c r="IHW71" s="488"/>
      <c r="IHX71" s="488"/>
      <c r="IHY71" s="488"/>
      <c r="IHZ71" s="488"/>
      <c r="IIA71" s="488"/>
      <c r="IIB71" s="488"/>
      <c r="IIC71" s="699" t="s">
        <v>10061</v>
      </c>
      <c r="IID71" s="700"/>
      <c r="IIE71" s="488"/>
      <c r="IIF71" s="488"/>
      <c r="IIG71" s="488"/>
      <c r="IIH71" s="488"/>
      <c r="III71" s="488"/>
      <c r="IIJ71" s="488"/>
      <c r="IIK71" s="699" t="s">
        <v>10061</v>
      </c>
      <c r="IIL71" s="700"/>
      <c r="IIM71" s="488"/>
      <c r="IIN71" s="488"/>
      <c r="IIO71" s="488"/>
      <c r="IIP71" s="488"/>
      <c r="IIQ71" s="488"/>
      <c r="IIR71" s="488"/>
      <c r="IIS71" s="699" t="s">
        <v>10061</v>
      </c>
      <c r="IIT71" s="700"/>
      <c r="IIU71" s="488"/>
      <c r="IIV71" s="488"/>
      <c r="IIW71" s="488"/>
      <c r="IIX71" s="488"/>
      <c r="IIY71" s="488"/>
      <c r="IIZ71" s="488"/>
      <c r="IJA71" s="699" t="s">
        <v>10061</v>
      </c>
      <c r="IJB71" s="700"/>
      <c r="IJC71" s="488"/>
      <c r="IJD71" s="488"/>
      <c r="IJE71" s="488"/>
      <c r="IJF71" s="488"/>
      <c r="IJG71" s="488"/>
      <c r="IJH71" s="488"/>
      <c r="IJI71" s="699" t="s">
        <v>10061</v>
      </c>
      <c r="IJJ71" s="700"/>
      <c r="IJK71" s="488"/>
      <c r="IJL71" s="488"/>
      <c r="IJM71" s="488"/>
      <c r="IJN71" s="488"/>
      <c r="IJO71" s="488"/>
      <c r="IJP71" s="488"/>
      <c r="IJQ71" s="699" t="s">
        <v>10061</v>
      </c>
      <c r="IJR71" s="700"/>
      <c r="IJS71" s="488"/>
      <c r="IJT71" s="488"/>
      <c r="IJU71" s="488"/>
      <c r="IJV71" s="488"/>
      <c r="IJW71" s="488"/>
      <c r="IJX71" s="488"/>
      <c r="IJY71" s="699" t="s">
        <v>10061</v>
      </c>
      <c r="IJZ71" s="700"/>
      <c r="IKA71" s="488"/>
      <c r="IKB71" s="488"/>
      <c r="IKC71" s="488"/>
      <c r="IKD71" s="488"/>
      <c r="IKE71" s="488"/>
      <c r="IKF71" s="488"/>
      <c r="IKG71" s="699" t="s">
        <v>10061</v>
      </c>
      <c r="IKH71" s="700"/>
      <c r="IKI71" s="488"/>
      <c r="IKJ71" s="488"/>
      <c r="IKK71" s="488"/>
      <c r="IKL71" s="488"/>
      <c r="IKM71" s="488"/>
      <c r="IKN71" s="488"/>
      <c r="IKO71" s="699" t="s">
        <v>10061</v>
      </c>
      <c r="IKP71" s="700"/>
      <c r="IKQ71" s="488"/>
      <c r="IKR71" s="488"/>
      <c r="IKS71" s="488"/>
      <c r="IKT71" s="488"/>
      <c r="IKU71" s="488"/>
      <c r="IKV71" s="488"/>
      <c r="IKW71" s="699" t="s">
        <v>10061</v>
      </c>
      <c r="IKX71" s="700"/>
      <c r="IKY71" s="488"/>
      <c r="IKZ71" s="488"/>
      <c r="ILA71" s="488"/>
      <c r="ILB71" s="488"/>
      <c r="ILC71" s="488"/>
      <c r="ILD71" s="488"/>
      <c r="ILE71" s="699" t="s">
        <v>10061</v>
      </c>
      <c r="ILF71" s="700"/>
      <c r="ILG71" s="488"/>
      <c r="ILH71" s="488"/>
      <c r="ILI71" s="488"/>
      <c r="ILJ71" s="488"/>
      <c r="ILK71" s="488"/>
      <c r="ILL71" s="488"/>
      <c r="ILM71" s="699" t="s">
        <v>10061</v>
      </c>
      <c r="ILN71" s="700"/>
      <c r="ILO71" s="488"/>
      <c r="ILP71" s="488"/>
      <c r="ILQ71" s="488"/>
      <c r="ILR71" s="488"/>
      <c r="ILS71" s="488"/>
      <c r="ILT71" s="488"/>
      <c r="ILU71" s="699" t="s">
        <v>10061</v>
      </c>
      <c r="ILV71" s="700"/>
      <c r="ILW71" s="488"/>
      <c r="ILX71" s="488"/>
      <c r="ILY71" s="488"/>
      <c r="ILZ71" s="488"/>
      <c r="IMA71" s="488"/>
      <c r="IMB71" s="488"/>
      <c r="IMC71" s="699" t="s">
        <v>10061</v>
      </c>
      <c r="IMD71" s="700"/>
      <c r="IME71" s="488"/>
      <c r="IMF71" s="488"/>
      <c r="IMG71" s="488"/>
      <c r="IMH71" s="488"/>
      <c r="IMI71" s="488"/>
      <c r="IMJ71" s="488"/>
      <c r="IMK71" s="699" t="s">
        <v>10061</v>
      </c>
      <c r="IML71" s="700"/>
      <c r="IMM71" s="488"/>
      <c r="IMN71" s="488"/>
      <c r="IMO71" s="488"/>
      <c r="IMP71" s="488"/>
      <c r="IMQ71" s="488"/>
      <c r="IMR71" s="488"/>
      <c r="IMS71" s="699" t="s">
        <v>10061</v>
      </c>
      <c r="IMT71" s="700"/>
      <c r="IMU71" s="488"/>
      <c r="IMV71" s="488"/>
      <c r="IMW71" s="488"/>
      <c r="IMX71" s="488"/>
      <c r="IMY71" s="488"/>
      <c r="IMZ71" s="488"/>
      <c r="INA71" s="699" t="s">
        <v>10061</v>
      </c>
      <c r="INB71" s="700"/>
      <c r="INC71" s="488"/>
      <c r="IND71" s="488"/>
      <c r="INE71" s="488"/>
      <c r="INF71" s="488"/>
      <c r="ING71" s="488"/>
      <c r="INH71" s="488"/>
      <c r="INI71" s="699" t="s">
        <v>10061</v>
      </c>
      <c r="INJ71" s="700"/>
      <c r="INK71" s="488"/>
      <c r="INL71" s="488"/>
      <c r="INM71" s="488"/>
      <c r="INN71" s="488"/>
      <c r="INO71" s="488"/>
      <c r="INP71" s="488"/>
      <c r="INQ71" s="699" t="s">
        <v>10061</v>
      </c>
      <c r="INR71" s="700"/>
      <c r="INS71" s="488"/>
      <c r="INT71" s="488"/>
      <c r="INU71" s="488"/>
      <c r="INV71" s="488"/>
      <c r="INW71" s="488"/>
      <c r="INX71" s="488"/>
      <c r="INY71" s="699" t="s">
        <v>10061</v>
      </c>
      <c r="INZ71" s="700"/>
      <c r="IOA71" s="488"/>
      <c r="IOB71" s="488"/>
      <c r="IOC71" s="488"/>
      <c r="IOD71" s="488"/>
      <c r="IOE71" s="488"/>
      <c r="IOF71" s="488"/>
      <c r="IOG71" s="699" t="s">
        <v>10061</v>
      </c>
      <c r="IOH71" s="700"/>
      <c r="IOI71" s="488"/>
      <c r="IOJ71" s="488"/>
      <c r="IOK71" s="488"/>
      <c r="IOL71" s="488"/>
      <c r="IOM71" s="488"/>
      <c r="ION71" s="488"/>
      <c r="IOO71" s="699" t="s">
        <v>10061</v>
      </c>
      <c r="IOP71" s="700"/>
      <c r="IOQ71" s="488"/>
      <c r="IOR71" s="488"/>
      <c r="IOS71" s="488"/>
      <c r="IOT71" s="488"/>
      <c r="IOU71" s="488"/>
      <c r="IOV71" s="488"/>
      <c r="IOW71" s="699" t="s">
        <v>10061</v>
      </c>
      <c r="IOX71" s="700"/>
      <c r="IOY71" s="488"/>
      <c r="IOZ71" s="488"/>
      <c r="IPA71" s="488"/>
      <c r="IPB71" s="488"/>
      <c r="IPC71" s="488"/>
      <c r="IPD71" s="488"/>
      <c r="IPE71" s="699" t="s">
        <v>10061</v>
      </c>
      <c r="IPF71" s="700"/>
      <c r="IPG71" s="488"/>
      <c r="IPH71" s="488"/>
      <c r="IPI71" s="488"/>
      <c r="IPJ71" s="488"/>
      <c r="IPK71" s="488"/>
      <c r="IPL71" s="488"/>
      <c r="IPM71" s="699" t="s">
        <v>10061</v>
      </c>
      <c r="IPN71" s="700"/>
      <c r="IPO71" s="488"/>
      <c r="IPP71" s="488"/>
      <c r="IPQ71" s="488"/>
      <c r="IPR71" s="488"/>
      <c r="IPS71" s="488"/>
      <c r="IPT71" s="488"/>
      <c r="IPU71" s="699" t="s">
        <v>10061</v>
      </c>
      <c r="IPV71" s="700"/>
      <c r="IPW71" s="488"/>
      <c r="IPX71" s="488"/>
      <c r="IPY71" s="488"/>
      <c r="IPZ71" s="488"/>
      <c r="IQA71" s="488"/>
      <c r="IQB71" s="488"/>
      <c r="IQC71" s="699" t="s">
        <v>10061</v>
      </c>
      <c r="IQD71" s="700"/>
      <c r="IQE71" s="488"/>
      <c r="IQF71" s="488"/>
      <c r="IQG71" s="488"/>
      <c r="IQH71" s="488"/>
      <c r="IQI71" s="488"/>
      <c r="IQJ71" s="488"/>
      <c r="IQK71" s="699" t="s">
        <v>10061</v>
      </c>
      <c r="IQL71" s="700"/>
      <c r="IQM71" s="488"/>
      <c r="IQN71" s="488"/>
      <c r="IQO71" s="488"/>
      <c r="IQP71" s="488"/>
      <c r="IQQ71" s="488"/>
      <c r="IQR71" s="488"/>
      <c r="IQS71" s="699" t="s">
        <v>10061</v>
      </c>
      <c r="IQT71" s="700"/>
      <c r="IQU71" s="488"/>
      <c r="IQV71" s="488"/>
      <c r="IQW71" s="488"/>
      <c r="IQX71" s="488"/>
      <c r="IQY71" s="488"/>
      <c r="IQZ71" s="488"/>
      <c r="IRA71" s="699" t="s">
        <v>10061</v>
      </c>
      <c r="IRB71" s="700"/>
      <c r="IRC71" s="488"/>
      <c r="IRD71" s="488"/>
      <c r="IRE71" s="488"/>
      <c r="IRF71" s="488"/>
      <c r="IRG71" s="488"/>
      <c r="IRH71" s="488"/>
      <c r="IRI71" s="699" t="s">
        <v>10061</v>
      </c>
      <c r="IRJ71" s="700"/>
      <c r="IRK71" s="488"/>
      <c r="IRL71" s="488"/>
      <c r="IRM71" s="488"/>
      <c r="IRN71" s="488"/>
      <c r="IRO71" s="488"/>
      <c r="IRP71" s="488"/>
      <c r="IRQ71" s="699" t="s">
        <v>10061</v>
      </c>
      <c r="IRR71" s="700"/>
      <c r="IRS71" s="488"/>
      <c r="IRT71" s="488"/>
      <c r="IRU71" s="488"/>
      <c r="IRV71" s="488"/>
      <c r="IRW71" s="488"/>
      <c r="IRX71" s="488"/>
      <c r="IRY71" s="699" t="s">
        <v>10061</v>
      </c>
      <c r="IRZ71" s="700"/>
      <c r="ISA71" s="488"/>
      <c r="ISB71" s="488"/>
      <c r="ISC71" s="488"/>
      <c r="ISD71" s="488"/>
      <c r="ISE71" s="488"/>
      <c r="ISF71" s="488"/>
      <c r="ISG71" s="699" t="s">
        <v>10061</v>
      </c>
      <c r="ISH71" s="700"/>
      <c r="ISI71" s="488"/>
      <c r="ISJ71" s="488"/>
      <c r="ISK71" s="488"/>
      <c r="ISL71" s="488"/>
      <c r="ISM71" s="488"/>
      <c r="ISN71" s="488"/>
      <c r="ISO71" s="699" t="s">
        <v>10061</v>
      </c>
      <c r="ISP71" s="700"/>
      <c r="ISQ71" s="488"/>
      <c r="ISR71" s="488"/>
      <c r="ISS71" s="488"/>
      <c r="IST71" s="488"/>
      <c r="ISU71" s="488"/>
      <c r="ISV71" s="488"/>
      <c r="ISW71" s="699" t="s">
        <v>10061</v>
      </c>
      <c r="ISX71" s="700"/>
      <c r="ISY71" s="488"/>
      <c r="ISZ71" s="488"/>
      <c r="ITA71" s="488"/>
      <c r="ITB71" s="488"/>
      <c r="ITC71" s="488"/>
      <c r="ITD71" s="488"/>
      <c r="ITE71" s="699" t="s">
        <v>10061</v>
      </c>
      <c r="ITF71" s="700"/>
      <c r="ITG71" s="488"/>
      <c r="ITH71" s="488"/>
      <c r="ITI71" s="488"/>
      <c r="ITJ71" s="488"/>
      <c r="ITK71" s="488"/>
      <c r="ITL71" s="488"/>
      <c r="ITM71" s="699" t="s">
        <v>10061</v>
      </c>
      <c r="ITN71" s="700"/>
      <c r="ITO71" s="488"/>
      <c r="ITP71" s="488"/>
      <c r="ITQ71" s="488"/>
      <c r="ITR71" s="488"/>
      <c r="ITS71" s="488"/>
      <c r="ITT71" s="488"/>
      <c r="ITU71" s="699" t="s">
        <v>10061</v>
      </c>
      <c r="ITV71" s="700"/>
      <c r="ITW71" s="488"/>
      <c r="ITX71" s="488"/>
      <c r="ITY71" s="488"/>
      <c r="ITZ71" s="488"/>
      <c r="IUA71" s="488"/>
      <c r="IUB71" s="488"/>
      <c r="IUC71" s="699" t="s">
        <v>10061</v>
      </c>
      <c r="IUD71" s="700"/>
      <c r="IUE71" s="488"/>
      <c r="IUF71" s="488"/>
      <c r="IUG71" s="488"/>
      <c r="IUH71" s="488"/>
      <c r="IUI71" s="488"/>
      <c r="IUJ71" s="488"/>
      <c r="IUK71" s="699" t="s">
        <v>10061</v>
      </c>
      <c r="IUL71" s="700"/>
      <c r="IUM71" s="488"/>
      <c r="IUN71" s="488"/>
      <c r="IUO71" s="488"/>
      <c r="IUP71" s="488"/>
      <c r="IUQ71" s="488"/>
      <c r="IUR71" s="488"/>
      <c r="IUS71" s="699" t="s">
        <v>10061</v>
      </c>
      <c r="IUT71" s="700"/>
      <c r="IUU71" s="488"/>
      <c r="IUV71" s="488"/>
      <c r="IUW71" s="488"/>
      <c r="IUX71" s="488"/>
      <c r="IUY71" s="488"/>
      <c r="IUZ71" s="488"/>
      <c r="IVA71" s="699" t="s">
        <v>10061</v>
      </c>
      <c r="IVB71" s="700"/>
      <c r="IVC71" s="488"/>
      <c r="IVD71" s="488"/>
      <c r="IVE71" s="488"/>
      <c r="IVF71" s="488"/>
      <c r="IVG71" s="488"/>
      <c r="IVH71" s="488"/>
      <c r="IVI71" s="699" t="s">
        <v>10061</v>
      </c>
      <c r="IVJ71" s="700"/>
      <c r="IVK71" s="488"/>
      <c r="IVL71" s="488"/>
      <c r="IVM71" s="488"/>
      <c r="IVN71" s="488"/>
      <c r="IVO71" s="488"/>
      <c r="IVP71" s="488"/>
      <c r="IVQ71" s="699" t="s">
        <v>10061</v>
      </c>
      <c r="IVR71" s="700"/>
      <c r="IVS71" s="488"/>
      <c r="IVT71" s="488"/>
      <c r="IVU71" s="488"/>
      <c r="IVV71" s="488"/>
      <c r="IVW71" s="488"/>
      <c r="IVX71" s="488"/>
      <c r="IVY71" s="699" t="s">
        <v>10061</v>
      </c>
      <c r="IVZ71" s="700"/>
      <c r="IWA71" s="488"/>
      <c r="IWB71" s="488"/>
      <c r="IWC71" s="488"/>
      <c r="IWD71" s="488"/>
      <c r="IWE71" s="488"/>
      <c r="IWF71" s="488"/>
      <c r="IWG71" s="699" t="s">
        <v>10061</v>
      </c>
      <c r="IWH71" s="700"/>
      <c r="IWI71" s="488"/>
      <c r="IWJ71" s="488"/>
      <c r="IWK71" s="488"/>
      <c r="IWL71" s="488"/>
      <c r="IWM71" s="488"/>
      <c r="IWN71" s="488"/>
      <c r="IWO71" s="699" t="s">
        <v>10061</v>
      </c>
      <c r="IWP71" s="700"/>
      <c r="IWQ71" s="488"/>
      <c r="IWR71" s="488"/>
      <c r="IWS71" s="488"/>
      <c r="IWT71" s="488"/>
      <c r="IWU71" s="488"/>
      <c r="IWV71" s="488"/>
      <c r="IWW71" s="699" t="s">
        <v>10061</v>
      </c>
      <c r="IWX71" s="700"/>
      <c r="IWY71" s="488"/>
      <c r="IWZ71" s="488"/>
      <c r="IXA71" s="488"/>
      <c r="IXB71" s="488"/>
      <c r="IXC71" s="488"/>
      <c r="IXD71" s="488"/>
      <c r="IXE71" s="699" t="s">
        <v>10061</v>
      </c>
      <c r="IXF71" s="700"/>
      <c r="IXG71" s="488"/>
      <c r="IXH71" s="488"/>
      <c r="IXI71" s="488"/>
      <c r="IXJ71" s="488"/>
      <c r="IXK71" s="488"/>
      <c r="IXL71" s="488"/>
      <c r="IXM71" s="699" t="s">
        <v>10061</v>
      </c>
      <c r="IXN71" s="700"/>
      <c r="IXO71" s="488"/>
      <c r="IXP71" s="488"/>
      <c r="IXQ71" s="488"/>
      <c r="IXR71" s="488"/>
      <c r="IXS71" s="488"/>
      <c r="IXT71" s="488"/>
      <c r="IXU71" s="699" t="s">
        <v>10061</v>
      </c>
      <c r="IXV71" s="700"/>
      <c r="IXW71" s="488"/>
      <c r="IXX71" s="488"/>
      <c r="IXY71" s="488"/>
      <c r="IXZ71" s="488"/>
      <c r="IYA71" s="488"/>
      <c r="IYB71" s="488"/>
      <c r="IYC71" s="699" t="s">
        <v>10061</v>
      </c>
      <c r="IYD71" s="700"/>
      <c r="IYE71" s="488"/>
      <c r="IYF71" s="488"/>
      <c r="IYG71" s="488"/>
      <c r="IYH71" s="488"/>
      <c r="IYI71" s="488"/>
      <c r="IYJ71" s="488"/>
      <c r="IYK71" s="699" t="s">
        <v>10061</v>
      </c>
      <c r="IYL71" s="700"/>
      <c r="IYM71" s="488"/>
      <c r="IYN71" s="488"/>
      <c r="IYO71" s="488"/>
      <c r="IYP71" s="488"/>
      <c r="IYQ71" s="488"/>
      <c r="IYR71" s="488"/>
      <c r="IYS71" s="699" t="s">
        <v>10061</v>
      </c>
      <c r="IYT71" s="700"/>
      <c r="IYU71" s="488"/>
      <c r="IYV71" s="488"/>
      <c r="IYW71" s="488"/>
      <c r="IYX71" s="488"/>
      <c r="IYY71" s="488"/>
      <c r="IYZ71" s="488"/>
      <c r="IZA71" s="699" t="s">
        <v>10061</v>
      </c>
      <c r="IZB71" s="700"/>
      <c r="IZC71" s="488"/>
      <c r="IZD71" s="488"/>
      <c r="IZE71" s="488"/>
      <c r="IZF71" s="488"/>
      <c r="IZG71" s="488"/>
      <c r="IZH71" s="488"/>
      <c r="IZI71" s="699" t="s">
        <v>10061</v>
      </c>
      <c r="IZJ71" s="700"/>
      <c r="IZK71" s="488"/>
      <c r="IZL71" s="488"/>
      <c r="IZM71" s="488"/>
      <c r="IZN71" s="488"/>
      <c r="IZO71" s="488"/>
      <c r="IZP71" s="488"/>
      <c r="IZQ71" s="699" t="s">
        <v>10061</v>
      </c>
      <c r="IZR71" s="700"/>
      <c r="IZS71" s="488"/>
      <c r="IZT71" s="488"/>
      <c r="IZU71" s="488"/>
      <c r="IZV71" s="488"/>
      <c r="IZW71" s="488"/>
      <c r="IZX71" s="488"/>
      <c r="IZY71" s="699" t="s">
        <v>10061</v>
      </c>
      <c r="IZZ71" s="700"/>
      <c r="JAA71" s="488"/>
      <c r="JAB71" s="488"/>
      <c r="JAC71" s="488"/>
      <c r="JAD71" s="488"/>
      <c r="JAE71" s="488"/>
      <c r="JAF71" s="488"/>
      <c r="JAG71" s="699" t="s">
        <v>10061</v>
      </c>
      <c r="JAH71" s="700"/>
      <c r="JAI71" s="488"/>
      <c r="JAJ71" s="488"/>
      <c r="JAK71" s="488"/>
      <c r="JAL71" s="488"/>
      <c r="JAM71" s="488"/>
      <c r="JAN71" s="488"/>
      <c r="JAO71" s="699" t="s">
        <v>10061</v>
      </c>
      <c r="JAP71" s="700"/>
      <c r="JAQ71" s="488"/>
      <c r="JAR71" s="488"/>
      <c r="JAS71" s="488"/>
      <c r="JAT71" s="488"/>
      <c r="JAU71" s="488"/>
      <c r="JAV71" s="488"/>
      <c r="JAW71" s="699" t="s">
        <v>10061</v>
      </c>
      <c r="JAX71" s="700"/>
      <c r="JAY71" s="488"/>
      <c r="JAZ71" s="488"/>
      <c r="JBA71" s="488"/>
      <c r="JBB71" s="488"/>
      <c r="JBC71" s="488"/>
      <c r="JBD71" s="488"/>
      <c r="JBE71" s="699" t="s">
        <v>10061</v>
      </c>
      <c r="JBF71" s="700"/>
      <c r="JBG71" s="488"/>
      <c r="JBH71" s="488"/>
      <c r="JBI71" s="488"/>
      <c r="JBJ71" s="488"/>
      <c r="JBK71" s="488"/>
      <c r="JBL71" s="488"/>
      <c r="JBM71" s="699" t="s">
        <v>10061</v>
      </c>
      <c r="JBN71" s="700"/>
      <c r="JBO71" s="488"/>
      <c r="JBP71" s="488"/>
      <c r="JBQ71" s="488"/>
      <c r="JBR71" s="488"/>
      <c r="JBS71" s="488"/>
      <c r="JBT71" s="488"/>
      <c r="JBU71" s="699" t="s">
        <v>10061</v>
      </c>
      <c r="JBV71" s="700"/>
      <c r="JBW71" s="488"/>
      <c r="JBX71" s="488"/>
      <c r="JBY71" s="488"/>
      <c r="JBZ71" s="488"/>
      <c r="JCA71" s="488"/>
      <c r="JCB71" s="488"/>
      <c r="JCC71" s="699" t="s">
        <v>10061</v>
      </c>
      <c r="JCD71" s="700"/>
      <c r="JCE71" s="488"/>
      <c r="JCF71" s="488"/>
      <c r="JCG71" s="488"/>
      <c r="JCH71" s="488"/>
      <c r="JCI71" s="488"/>
      <c r="JCJ71" s="488"/>
      <c r="JCK71" s="699" t="s">
        <v>10061</v>
      </c>
      <c r="JCL71" s="700"/>
      <c r="JCM71" s="488"/>
      <c r="JCN71" s="488"/>
      <c r="JCO71" s="488"/>
      <c r="JCP71" s="488"/>
      <c r="JCQ71" s="488"/>
      <c r="JCR71" s="488"/>
      <c r="JCS71" s="699" t="s">
        <v>10061</v>
      </c>
      <c r="JCT71" s="700"/>
      <c r="JCU71" s="488"/>
      <c r="JCV71" s="488"/>
      <c r="JCW71" s="488"/>
      <c r="JCX71" s="488"/>
      <c r="JCY71" s="488"/>
      <c r="JCZ71" s="488"/>
      <c r="JDA71" s="699" t="s">
        <v>10061</v>
      </c>
      <c r="JDB71" s="700"/>
      <c r="JDC71" s="488"/>
      <c r="JDD71" s="488"/>
      <c r="JDE71" s="488"/>
      <c r="JDF71" s="488"/>
      <c r="JDG71" s="488"/>
      <c r="JDH71" s="488"/>
      <c r="JDI71" s="699" t="s">
        <v>10061</v>
      </c>
      <c r="JDJ71" s="700"/>
      <c r="JDK71" s="488"/>
      <c r="JDL71" s="488"/>
      <c r="JDM71" s="488"/>
      <c r="JDN71" s="488"/>
      <c r="JDO71" s="488"/>
      <c r="JDP71" s="488"/>
      <c r="JDQ71" s="699" t="s">
        <v>10061</v>
      </c>
      <c r="JDR71" s="700"/>
      <c r="JDS71" s="488"/>
      <c r="JDT71" s="488"/>
      <c r="JDU71" s="488"/>
      <c r="JDV71" s="488"/>
      <c r="JDW71" s="488"/>
      <c r="JDX71" s="488"/>
      <c r="JDY71" s="699" t="s">
        <v>10061</v>
      </c>
      <c r="JDZ71" s="700"/>
      <c r="JEA71" s="488"/>
      <c r="JEB71" s="488"/>
      <c r="JEC71" s="488"/>
      <c r="JED71" s="488"/>
      <c r="JEE71" s="488"/>
      <c r="JEF71" s="488"/>
      <c r="JEG71" s="699" t="s">
        <v>10061</v>
      </c>
      <c r="JEH71" s="700"/>
      <c r="JEI71" s="488"/>
      <c r="JEJ71" s="488"/>
      <c r="JEK71" s="488"/>
      <c r="JEL71" s="488"/>
      <c r="JEM71" s="488"/>
      <c r="JEN71" s="488"/>
      <c r="JEO71" s="699" t="s">
        <v>10061</v>
      </c>
      <c r="JEP71" s="700"/>
      <c r="JEQ71" s="488"/>
      <c r="JER71" s="488"/>
      <c r="JES71" s="488"/>
      <c r="JET71" s="488"/>
      <c r="JEU71" s="488"/>
      <c r="JEV71" s="488"/>
      <c r="JEW71" s="699" t="s">
        <v>10061</v>
      </c>
      <c r="JEX71" s="700"/>
      <c r="JEY71" s="488"/>
      <c r="JEZ71" s="488"/>
      <c r="JFA71" s="488"/>
      <c r="JFB71" s="488"/>
      <c r="JFC71" s="488"/>
      <c r="JFD71" s="488"/>
      <c r="JFE71" s="699" t="s">
        <v>10061</v>
      </c>
      <c r="JFF71" s="700"/>
      <c r="JFG71" s="488"/>
      <c r="JFH71" s="488"/>
      <c r="JFI71" s="488"/>
      <c r="JFJ71" s="488"/>
      <c r="JFK71" s="488"/>
      <c r="JFL71" s="488"/>
      <c r="JFM71" s="699" t="s">
        <v>10061</v>
      </c>
      <c r="JFN71" s="700"/>
      <c r="JFO71" s="488"/>
      <c r="JFP71" s="488"/>
      <c r="JFQ71" s="488"/>
      <c r="JFR71" s="488"/>
      <c r="JFS71" s="488"/>
      <c r="JFT71" s="488"/>
      <c r="JFU71" s="699" t="s">
        <v>10061</v>
      </c>
      <c r="JFV71" s="700"/>
      <c r="JFW71" s="488"/>
      <c r="JFX71" s="488"/>
      <c r="JFY71" s="488"/>
      <c r="JFZ71" s="488"/>
      <c r="JGA71" s="488"/>
      <c r="JGB71" s="488"/>
      <c r="JGC71" s="699" t="s">
        <v>10061</v>
      </c>
      <c r="JGD71" s="700"/>
      <c r="JGE71" s="488"/>
      <c r="JGF71" s="488"/>
      <c r="JGG71" s="488"/>
      <c r="JGH71" s="488"/>
      <c r="JGI71" s="488"/>
      <c r="JGJ71" s="488"/>
      <c r="JGK71" s="699" t="s">
        <v>10061</v>
      </c>
      <c r="JGL71" s="700"/>
      <c r="JGM71" s="488"/>
      <c r="JGN71" s="488"/>
      <c r="JGO71" s="488"/>
      <c r="JGP71" s="488"/>
      <c r="JGQ71" s="488"/>
      <c r="JGR71" s="488"/>
      <c r="JGS71" s="699" t="s">
        <v>10061</v>
      </c>
      <c r="JGT71" s="700"/>
      <c r="JGU71" s="488"/>
      <c r="JGV71" s="488"/>
      <c r="JGW71" s="488"/>
      <c r="JGX71" s="488"/>
      <c r="JGY71" s="488"/>
      <c r="JGZ71" s="488"/>
      <c r="JHA71" s="699" t="s">
        <v>10061</v>
      </c>
      <c r="JHB71" s="700"/>
      <c r="JHC71" s="488"/>
      <c r="JHD71" s="488"/>
      <c r="JHE71" s="488"/>
      <c r="JHF71" s="488"/>
      <c r="JHG71" s="488"/>
      <c r="JHH71" s="488"/>
      <c r="JHI71" s="699" t="s">
        <v>10061</v>
      </c>
      <c r="JHJ71" s="700"/>
      <c r="JHK71" s="488"/>
      <c r="JHL71" s="488"/>
      <c r="JHM71" s="488"/>
      <c r="JHN71" s="488"/>
      <c r="JHO71" s="488"/>
      <c r="JHP71" s="488"/>
      <c r="JHQ71" s="699" t="s">
        <v>10061</v>
      </c>
      <c r="JHR71" s="700"/>
      <c r="JHS71" s="488"/>
      <c r="JHT71" s="488"/>
      <c r="JHU71" s="488"/>
      <c r="JHV71" s="488"/>
      <c r="JHW71" s="488"/>
      <c r="JHX71" s="488"/>
      <c r="JHY71" s="699" t="s">
        <v>10061</v>
      </c>
      <c r="JHZ71" s="700"/>
      <c r="JIA71" s="488"/>
      <c r="JIB71" s="488"/>
      <c r="JIC71" s="488"/>
      <c r="JID71" s="488"/>
      <c r="JIE71" s="488"/>
      <c r="JIF71" s="488"/>
      <c r="JIG71" s="699" t="s">
        <v>10061</v>
      </c>
      <c r="JIH71" s="700"/>
      <c r="JII71" s="488"/>
      <c r="JIJ71" s="488"/>
      <c r="JIK71" s="488"/>
      <c r="JIL71" s="488"/>
      <c r="JIM71" s="488"/>
      <c r="JIN71" s="488"/>
      <c r="JIO71" s="699" t="s">
        <v>10061</v>
      </c>
      <c r="JIP71" s="700"/>
      <c r="JIQ71" s="488"/>
      <c r="JIR71" s="488"/>
      <c r="JIS71" s="488"/>
      <c r="JIT71" s="488"/>
      <c r="JIU71" s="488"/>
      <c r="JIV71" s="488"/>
      <c r="JIW71" s="699" t="s">
        <v>10061</v>
      </c>
      <c r="JIX71" s="700"/>
      <c r="JIY71" s="488"/>
      <c r="JIZ71" s="488"/>
      <c r="JJA71" s="488"/>
      <c r="JJB71" s="488"/>
      <c r="JJC71" s="488"/>
      <c r="JJD71" s="488"/>
      <c r="JJE71" s="699" t="s">
        <v>10061</v>
      </c>
      <c r="JJF71" s="700"/>
      <c r="JJG71" s="488"/>
      <c r="JJH71" s="488"/>
      <c r="JJI71" s="488"/>
      <c r="JJJ71" s="488"/>
      <c r="JJK71" s="488"/>
      <c r="JJL71" s="488"/>
      <c r="JJM71" s="699" t="s">
        <v>10061</v>
      </c>
      <c r="JJN71" s="700"/>
      <c r="JJO71" s="488"/>
      <c r="JJP71" s="488"/>
      <c r="JJQ71" s="488"/>
      <c r="JJR71" s="488"/>
      <c r="JJS71" s="488"/>
      <c r="JJT71" s="488"/>
      <c r="JJU71" s="699" t="s">
        <v>10061</v>
      </c>
      <c r="JJV71" s="700"/>
      <c r="JJW71" s="488"/>
      <c r="JJX71" s="488"/>
      <c r="JJY71" s="488"/>
      <c r="JJZ71" s="488"/>
      <c r="JKA71" s="488"/>
      <c r="JKB71" s="488"/>
      <c r="JKC71" s="699" t="s">
        <v>10061</v>
      </c>
      <c r="JKD71" s="700"/>
      <c r="JKE71" s="488"/>
      <c r="JKF71" s="488"/>
      <c r="JKG71" s="488"/>
      <c r="JKH71" s="488"/>
      <c r="JKI71" s="488"/>
      <c r="JKJ71" s="488"/>
      <c r="JKK71" s="699" t="s">
        <v>10061</v>
      </c>
      <c r="JKL71" s="700"/>
      <c r="JKM71" s="488"/>
      <c r="JKN71" s="488"/>
      <c r="JKO71" s="488"/>
      <c r="JKP71" s="488"/>
      <c r="JKQ71" s="488"/>
      <c r="JKR71" s="488"/>
      <c r="JKS71" s="699" t="s">
        <v>10061</v>
      </c>
      <c r="JKT71" s="700"/>
      <c r="JKU71" s="488"/>
      <c r="JKV71" s="488"/>
      <c r="JKW71" s="488"/>
      <c r="JKX71" s="488"/>
      <c r="JKY71" s="488"/>
      <c r="JKZ71" s="488"/>
      <c r="JLA71" s="699" t="s">
        <v>10061</v>
      </c>
      <c r="JLB71" s="700"/>
      <c r="JLC71" s="488"/>
      <c r="JLD71" s="488"/>
      <c r="JLE71" s="488"/>
      <c r="JLF71" s="488"/>
      <c r="JLG71" s="488"/>
      <c r="JLH71" s="488"/>
      <c r="JLI71" s="699" t="s">
        <v>10061</v>
      </c>
      <c r="JLJ71" s="700"/>
      <c r="JLK71" s="488"/>
      <c r="JLL71" s="488"/>
      <c r="JLM71" s="488"/>
      <c r="JLN71" s="488"/>
      <c r="JLO71" s="488"/>
      <c r="JLP71" s="488"/>
      <c r="JLQ71" s="699" t="s">
        <v>10061</v>
      </c>
      <c r="JLR71" s="700"/>
      <c r="JLS71" s="488"/>
      <c r="JLT71" s="488"/>
      <c r="JLU71" s="488"/>
      <c r="JLV71" s="488"/>
      <c r="JLW71" s="488"/>
      <c r="JLX71" s="488"/>
      <c r="JLY71" s="699" t="s">
        <v>10061</v>
      </c>
      <c r="JLZ71" s="700"/>
      <c r="JMA71" s="488"/>
      <c r="JMB71" s="488"/>
      <c r="JMC71" s="488"/>
      <c r="JMD71" s="488"/>
      <c r="JME71" s="488"/>
      <c r="JMF71" s="488"/>
      <c r="JMG71" s="699" t="s">
        <v>10061</v>
      </c>
      <c r="JMH71" s="700"/>
      <c r="JMI71" s="488"/>
      <c r="JMJ71" s="488"/>
      <c r="JMK71" s="488"/>
      <c r="JML71" s="488"/>
      <c r="JMM71" s="488"/>
      <c r="JMN71" s="488"/>
      <c r="JMO71" s="699" t="s">
        <v>10061</v>
      </c>
      <c r="JMP71" s="700"/>
      <c r="JMQ71" s="488"/>
      <c r="JMR71" s="488"/>
      <c r="JMS71" s="488"/>
      <c r="JMT71" s="488"/>
      <c r="JMU71" s="488"/>
      <c r="JMV71" s="488"/>
      <c r="JMW71" s="699" t="s">
        <v>10061</v>
      </c>
      <c r="JMX71" s="700"/>
      <c r="JMY71" s="488"/>
      <c r="JMZ71" s="488"/>
      <c r="JNA71" s="488"/>
      <c r="JNB71" s="488"/>
      <c r="JNC71" s="488"/>
      <c r="JND71" s="488"/>
      <c r="JNE71" s="699" t="s">
        <v>10061</v>
      </c>
      <c r="JNF71" s="700"/>
      <c r="JNG71" s="488"/>
      <c r="JNH71" s="488"/>
      <c r="JNI71" s="488"/>
      <c r="JNJ71" s="488"/>
      <c r="JNK71" s="488"/>
      <c r="JNL71" s="488"/>
      <c r="JNM71" s="699" t="s">
        <v>10061</v>
      </c>
      <c r="JNN71" s="700"/>
      <c r="JNO71" s="488"/>
      <c r="JNP71" s="488"/>
      <c r="JNQ71" s="488"/>
      <c r="JNR71" s="488"/>
      <c r="JNS71" s="488"/>
      <c r="JNT71" s="488"/>
      <c r="JNU71" s="699" t="s">
        <v>10061</v>
      </c>
      <c r="JNV71" s="700"/>
      <c r="JNW71" s="488"/>
      <c r="JNX71" s="488"/>
      <c r="JNY71" s="488"/>
      <c r="JNZ71" s="488"/>
      <c r="JOA71" s="488"/>
      <c r="JOB71" s="488"/>
      <c r="JOC71" s="699" t="s">
        <v>10061</v>
      </c>
      <c r="JOD71" s="700"/>
      <c r="JOE71" s="488"/>
      <c r="JOF71" s="488"/>
      <c r="JOG71" s="488"/>
      <c r="JOH71" s="488"/>
      <c r="JOI71" s="488"/>
      <c r="JOJ71" s="488"/>
      <c r="JOK71" s="699" t="s">
        <v>10061</v>
      </c>
      <c r="JOL71" s="700"/>
      <c r="JOM71" s="488"/>
      <c r="JON71" s="488"/>
      <c r="JOO71" s="488"/>
      <c r="JOP71" s="488"/>
      <c r="JOQ71" s="488"/>
      <c r="JOR71" s="488"/>
      <c r="JOS71" s="699" t="s">
        <v>10061</v>
      </c>
      <c r="JOT71" s="700"/>
      <c r="JOU71" s="488"/>
      <c r="JOV71" s="488"/>
      <c r="JOW71" s="488"/>
      <c r="JOX71" s="488"/>
      <c r="JOY71" s="488"/>
      <c r="JOZ71" s="488"/>
      <c r="JPA71" s="699" t="s">
        <v>10061</v>
      </c>
      <c r="JPB71" s="700"/>
      <c r="JPC71" s="488"/>
      <c r="JPD71" s="488"/>
      <c r="JPE71" s="488"/>
      <c r="JPF71" s="488"/>
      <c r="JPG71" s="488"/>
      <c r="JPH71" s="488"/>
      <c r="JPI71" s="699" t="s">
        <v>10061</v>
      </c>
      <c r="JPJ71" s="700"/>
      <c r="JPK71" s="488"/>
      <c r="JPL71" s="488"/>
      <c r="JPM71" s="488"/>
      <c r="JPN71" s="488"/>
      <c r="JPO71" s="488"/>
      <c r="JPP71" s="488"/>
      <c r="JPQ71" s="699" t="s">
        <v>10061</v>
      </c>
      <c r="JPR71" s="700"/>
      <c r="JPS71" s="488"/>
      <c r="JPT71" s="488"/>
      <c r="JPU71" s="488"/>
      <c r="JPV71" s="488"/>
      <c r="JPW71" s="488"/>
      <c r="JPX71" s="488"/>
      <c r="JPY71" s="699" t="s">
        <v>10061</v>
      </c>
      <c r="JPZ71" s="700"/>
      <c r="JQA71" s="488"/>
      <c r="JQB71" s="488"/>
      <c r="JQC71" s="488"/>
      <c r="JQD71" s="488"/>
      <c r="JQE71" s="488"/>
      <c r="JQF71" s="488"/>
      <c r="JQG71" s="699" t="s">
        <v>10061</v>
      </c>
      <c r="JQH71" s="700"/>
      <c r="JQI71" s="488"/>
      <c r="JQJ71" s="488"/>
      <c r="JQK71" s="488"/>
      <c r="JQL71" s="488"/>
      <c r="JQM71" s="488"/>
      <c r="JQN71" s="488"/>
      <c r="JQO71" s="699" t="s">
        <v>10061</v>
      </c>
      <c r="JQP71" s="700"/>
      <c r="JQQ71" s="488"/>
      <c r="JQR71" s="488"/>
      <c r="JQS71" s="488"/>
      <c r="JQT71" s="488"/>
      <c r="JQU71" s="488"/>
      <c r="JQV71" s="488"/>
      <c r="JQW71" s="699" t="s">
        <v>10061</v>
      </c>
      <c r="JQX71" s="700"/>
      <c r="JQY71" s="488"/>
      <c r="JQZ71" s="488"/>
      <c r="JRA71" s="488"/>
      <c r="JRB71" s="488"/>
      <c r="JRC71" s="488"/>
      <c r="JRD71" s="488"/>
      <c r="JRE71" s="699" t="s">
        <v>10061</v>
      </c>
      <c r="JRF71" s="700"/>
      <c r="JRG71" s="488"/>
      <c r="JRH71" s="488"/>
      <c r="JRI71" s="488"/>
      <c r="JRJ71" s="488"/>
      <c r="JRK71" s="488"/>
      <c r="JRL71" s="488"/>
      <c r="JRM71" s="699" t="s">
        <v>10061</v>
      </c>
      <c r="JRN71" s="700"/>
      <c r="JRO71" s="488"/>
      <c r="JRP71" s="488"/>
      <c r="JRQ71" s="488"/>
      <c r="JRR71" s="488"/>
      <c r="JRS71" s="488"/>
      <c r="JRT71" s="488"/>
      <c r="JRU71" s="699" t="s">
        <v>10061</v>
      </c>
      <c r="JRV71" s="700"/>
      <c r="JRW71" s="488"/>
      <c r="JRX71" s="488"/>
      <c r="JRY71" s="488"/>
      <c r="JRZ71" s="488"/>
      <c r="JSA71" s="488"/>
      <c r="JSB71" s="488"/>
      <c r="JSC71" s="699" t="s">
        <v>10061</v>
      </c>
      <c r="JSD71" s="700"/>
      <c r="JSE71" s="488"/>
      <c r="JSF71" s="488"/>
      <c r="JSG71" s="488"/>
      <c r="JSH71" s="488"/>
      <c r="JSI71" s="488"/>
      <c r="JSJ71" s="488"/>
      <c r="JSK71" s="699" t="s">
        <v>10061</v>
      </c>
      <c r="JSL71" s="700"/>
      <c r="JSM71" s="488"/>
      <c r="JSN71" s="488"/>
      <c r="JSO71" s="488"/>
      <c r="JSP71" s="488"/>
      <c r="JSQ71" s="488"/>
      <c r="JSR71" s="488"/>
      <c r="JSS71" s="699" t="s">
        <v>10061</v>
      </c>
      <c r="JST71" s="700"/>
      <c r="JSU71" s="488"/>
      <c r="JSV71" s="488"/>
      <c r="JSW71" s="488"/>
      <c r="JSX71" s="488"/>
      <c r="JSY71" s="488"/>
      <c r="JSZ71" s="488"/>
      <c r="JTA71" s="699" t="s">
        <v>10061</v>
      </c>
      <c r="JTB71" s="700"/>
      <c r="JTC71" s="488"/>
      <c r="JTD71" s="488"/>
      <c r="JTE71" s="488"/>
      <c r="JTF71" s="488"/>
      <c r="JTG71" s="488"/>
      <c r="JTH71" s="488"/>
      <c r="JTI71" s="699" t="s">
        <v>10061</v>
      </c>
      <c r="JTJ71" s="700"/>
      <c r="JTK71" s="488"/>
      <c r="JTL71" s="488"/>
      <c r="JTM71" s="488"/>
      <c r="JTN71" s="488"/>
      <c r="JTO71" s="488"/>
      <c r="JTP71" s="488"/>
      <c r="JTQ71" s="699" t="s">
        <v>10061</v>
      </c>
      <c r="JTR71" s="700"/>
      <c r="JTS71" s="488"/>
      <c r="JTT71" s="488"/>
      <c r="JTU71" s="488"/>
      <c r="JTV71" s="488"/>
      <c r="JTW71" s="488"/>
      <c r="JTX71" s="488"/>
      <c r="JTY71" s="699" t="s">
        <v>10061</v>
      </c>
      <c r="JTZ71" s="700"/>
      <c r="JUA71" s="488"/>
      <c r="JUB71" s="488"/>
      <c r="JUC71" s="488"/>
      <c r="JUD71" s="488"/>
      <c r="JUE71" s="488"/>
      <c r="JUF71" s="488"/>
      <c r="JUG71" s="699" t="s">
        <v>10061</v>
      </c>
      <c r="JUH71" s="700"/>
      <c r="JUI71" s="488"/>
      <c r="JUJ71" s="488"/>
      <c r="JUK71" s="488"/>
      <c r="JUL71" s="488"/>
      <c r="JUM71" s="488"/>
      <c r="JUN71" s="488"/>
      <c r="JUO71" s="699" t="s">
        <v>10061</v>
      </c>
      <c r="JUP71" s="700"/>
      <c r="JUQ71" s="488"/>
      <c r="JUR71" s="488"/>
      <c r="JUS71" s="488"/>
      <c r="JUT71" s="488"/>
      <c r="JUU71" s="488"/>
      <c r="JUV71" s="488"/>
      <c r="JUW71" s="699" t="s">
        <v>10061</v>
      </c>
      <c r="JUX71" s="700"/>
      <c r="JUY71" s="488"/>
      <c r="JUZ71" s="488"/>
      <c r="JVA71" s="488"/>
      <c r="JVB71" s="488"/>
      <c r="JVC71" s="488"/>
      <c r="JVD71" s="488"/>
      <c r="JVE71" s="699" t="s">
        <v>10061</v>
      </c>
      <c r="JVF71" s="700"/>
      <c r="JVG71" s="488"/>
      <c r="JVH71" s="488"/>
      <c r="JVI71" s="488"/>
      <c r="JVJ71" s="488"/>
      <c r="JVK71" s="488"/>
      <c r="JVL71" s="488"/>
      <c r="JVM71" s="699" t="s">
        <v>10061</v>
      </c>
      <c r="JVN71" s="700"/>
      <c r="JVO71" s="488"/>
      <c r="JVP71" s="488"/>
      <c r="JVQ71" s="488"/>
      <c r="JVR71" s="488"/>
      <c r="JVS71" s="488"/>
      <c r="JVT71" s="488"/>
      <c r="JVU71" s="699" t="s">
        <v>10061</v>
      </c>
      <c r="JVV71" s="700"/>
      <c r="JVW71" s="488"/>
      <c r="JVX71" s="488"/>
      <c r="JVY71" s="488"/>
      <c r="JVZ71" s="488"/>
      <c r="JWA71" s="488"/>
      <c r="JWB71" s="488"/>
      <c r="JWC71" s="699" t="s">
        <v>10061</v>
      </c>
      <c r="JWD71" s="700"/>
      <c r="JWE71" s="488"/>
      <c r="JWF71" s="488"/>
      <c r="JWG71" s="488"/>
      <c r="JWH71" s="488"/>
      <c r="JWI71" s="488"/>
      <c r="JWJ71" s="488"/>
      <c r="JWK71" s="699" t="s">
        <v>10061</v>
      </c>
      <c r="JWL71" s="700"/>
      <c r="JWM71" s="488"/>
      <c r="JWN71" s="488"/>
      <c r="JWO71" s="488"/>
      <c r="JWP71" s="488"/>
      <c r="JWQ71" s="488"/>
      <c r="JWR71" s="488"/>
      <c r="JWS71" s="699" t="s">
        <v>10061</v>
      </c>
      <c r="JWT71" s="700"/>
      <c r="JWU71" s="488"/>
      <c r="JWV71" s="488"/>
      <c r="JWW71" s="488"/>
      <c r="JWX71" s="488"/>
      <c r="JWY71" s="488"/>
      <c r="JWZ71" s="488"/>
      <c r="JXA71" s="699" t="s">
        <v>10061</v>
      </c>
      <c r="JXB71" s="700"/>
      <c r="JXC71" s="488"/>
      <c r="JXD71" s="488"/>
      <c r="JXE71" s="488"/>
      <c r="JXF71" s="488"/>
      <c r="JXG71" s="488"/>
      <c r="JXH71" s="488"/>
      <c r="JXI71" s="699" t="s">
        <v>10061</v>
      </c>
      <c r="JXJ71" s="700"/>
      <c r="JXK71" s="488"/>
      <c r="JXL71" s="488"/>
      <c r="JXM71" s="488"/>
      <c r="JXN71" s="488"/>
      <c r="JXO71" s="488"/>
      <c r="JXP71" s="488"/>
      <c r="JXQ71" s="699" t="s">
        <v>10061</v>
      </c>
      <c r="JXR71" s="700"/>
      <c r="JXS71" s="488"/>
      <c r="JXT71" s="488"/>
      <c r="JXU71" s="488"/>
      <c r="JXV71" s="488"/>
      <c r="JXW71" s="488"/>
      <c r="JXX71" s="488"/>
      <c r="JXY71" s="699" t="s">
        <v>10061</v>
      </c>
      <c r="JXZ71" s="700"/>
      <c r="JYA71" s="488"/>
      <c r="JYB71" s="488"/>
      <c r="JYC71" s="488"/>
      <c r="JYD71" s="488"/>
      <c r="JYE71" s="488"/>
      <c r="JYF71" s="488"/>
      <c r="JYG71" s="699" t="s">
        <v>10061</v>
      </c>
      <c r="JYH71" s="700"/>
      <c r="JYI71" s="488"/>
      <c r="JYJ71" s="488"/>
      <c r="JYK71" s="488"/>
      <c r="JYL71" s="488"/>
      <c r="JYM71" s="488"/>
      <c r="JYN71" s="488"/>
      <c r="JYO71" s="699" t="s">
        <v>10061</v>
      </c>
      <c r="JYP71" s="700"/>
      <c r="JYQ71" s="488"/>
      <c r="JYR71" s="488"/>
      <c r="JYS71" s="488"/>
      <c r="JYT71" s="488"/>
      <c r="JYU71" s="488"/>
      <c r="JYV71" s="488"/>
      <c r="JYW71" s="699" t="s">
        <v>10061</v>
      </c>
      <c r="JYX71" s="700"/>
      <c r="JYY71" s="488"/>
      <c r="JYZ71" s="488"/>
      <c r="JZA71" s="488"/>
      <c r="JZB71" s="488"/>
      <c r="JZC71" s="488"/>
      <c r="JZD71" s="488"/>
      <c r="JZE71" s="699" t="s">
        <v>10061</v>
      </c>
      <c r="JZF71" s="700"/>
      <c r="JZG71" s="488"/>
      <c r="JZH71" s="488"/>
      <c r="JZI71" s="488"/>
      <c r="JZJ71" s="488"/>
      <c r="JZK71" s="488"/>
      <c r="JZL71" s="488"/>
      <c r="JZM71" s="699" t="s">
        <v>10061</v>
      </c>
      <c r="JZN71" s="700"/>
      <c r="JZO71" s="488"/>
      <c r="JZP71" s="488"/>
      <c r="JZQ71" s="488"/>
      <c r="JZR71" s="488"/>
      <c r="JZS71" s="488"/>
      <c r="JZT71" s="488"/>
      <c r="JZU71" s="699" t="s">
        <v>10061</v>
      </c>
      <c r="JZV71" s="700"/>
      <c r="JZW71" s="488"/>
      <c r="JZX71" s="488"/>
      <c r="JZY71" s="488"/>
      <c r="JZZ71" s="488"/>
      <c r="KAA71" s="488"/>
      <c r="KAB71" s="488"/>
      <c r="KAC71" s="699" t="s">
        <v>10061</v>
      </c>
      <c r="KAD71" s="700"/>
      <c r="KAE71" s="488"/>
      <c r="KAF71" s="488"/>
      <c r="KAG71" s="488"/>
      <c r="KAH71" s="488"/>
      <c r="KAI71" s="488"/>
      <c r="KAJ71" s="488"/>
      <c r="KAK71" s="699" t="s">
        <v>10061</v>
      </c>
      <c r="KAL71" s="700"/>
      <c r="KAM71" s="488"/>
      <c r="KAN71" s="488"/>
      <c r="KAO71" s="488"/>
      <c r="KAP71" s="488"/>
      <c r="KAQ71" s="488"/>
      <c r="KAR71" s="488"/>
      <c r="KAS71" s="699" t="s">
        <v>10061</v>
      </c>
      <c r="KAT71" s="700"/>
      <c r="KAU71" s="488"/>
      <c r="KAV71" s="488"/>
      <c r="KAW71" s="488"/>
      <c r="KAX71" s="488"/>
      <c r="KAY71" s="488"/>
      <c r="KAZ71" s="488"/>
      <c r="KBA71" s="699" t="s">
        <v>10061</v>
      </c>
      <c r="KBB71" s="700"/>
      <c r="KBC71" s="488"/>
      <c r="KBD71" s="488"/>
      <c r="KBE71" s="488"/>
      <c r="KBF71" s="488"/>
      <c r="KBG71" s="488"/>
      <c r="KBH71" s="488"/>
      <c r="KBI71" s="699" t="s">
        <v>10061</v>
      </c>
      <c r="KBJ71" s="700"/>
      <c r="KBK71" s="488"/>
      <c r="KBL71" s="488"/>
      <c r="KBM71" s="488"/>
      <c r="KBN71" s="488"/>
      <c r="KBO71" s="488"/>
      <c r="KBP71" s="488"/>
      <c r="KBQ71" s="699" t="s">
        <v>10061</v>
      </c>
      <c r="KBR71" s="700"/>
      <c r="KBS71" s="488"/>
      <c r="KBT71" s="488"/>
      <c r="KBU71" s="488"/>
      <c r="KBV71" s="488"/>
      <c r="KBW71" s="488"/>
      <c r="KBX71" s="488"/>
      <c r="KBY71" s="699" t="s">
        <v>10061</v>
      </c>
      <c r="KBZ71" s="700"/>
      <c r="KCA71" s="488"/>
      <c r="KCB71" s="488"/>
      <c r="KCC71" s="488"/>
      <c r="KCD71" s="488"/>
      <c r="KCE71" s="488"/>
      <c r="KCF71" s="488"/>
      <c r="KCG71" s="699" t="s">
        <v>10061</v>
      </c>
      <c r="KCH71" s="700"/>
      <c r="KCI71" s="488"/>
      <c r="KCJ71" s="488"/>
      <c r="KCK71" s="488"/>
      <c r="KCL71" s="488"/>
      <c r="KCM71" s="488"/>
      <c r="KCN71" s="488"/>
      <c r="KCO71" s="699" t="s">
        <v>10061</v>
      </c>
      <c r="KCP71" s="700"/>
      <c r="KCQ71" s="488"/>
      <c r="KCR71" s="488"/>
      <c r="KCS71" s="488"/>
      <c r="KCT71" s="488"/>
      <c r="KCU71" s="488"/>
      <c r="KCV71" s="488"/>
      <c r="KCW71" s="699" t="s">
        <v>10061</v>
      </c>
      <c r="KCX71" s="700"/>
      <c r="KCY71" s="488"/>
      <c r="KCZ71" s="488"/>
      <c r="KDA71" s="488"/>
      <c r="KDB71" s="488"/>
      <c r="KDC71" s="488"/>
      <c r="KDD71" s="488"/>
      <c r="KDE71" s="699" t="s">
        <v>10061</v>
      </c>
      <c r="KDF71" s="700"/>
      <c r="KDG71" s="488"/>
      <c r="KDH71" s="488"/>
      <c r="KDI71" s="488"/>
      <c r="KDJ71" s="488"/>
      <c r="KDK71" s="488"/>
      <c r="KDL71" s="488"/>
      <c r="KDM71" s="699" t="s">
        <v>10061</v>
      </c>
      <c r="KDN71" s="700"/>
      <c r="KDO71" s="488"/>
      <c r="KDP71" s="488"/>
      <c r="KDQ71" s="488"/>
      <c r="KDR71" s="488"/>
      <c r="KDS71" s="488"/>
      <c r="KDT71" s="488"/>
      <c r="KDU71" s="699" t="s">
        <v>10061</v>
      </c>
      <c r="KDV71" s="700"/>
      <c r="KDW71" s="488"/>
      <c r="KDX71" s="488"/>
      <c r="KDY71" s="488"/>
      <c r="KDZ71" s="488"/>
      <c r="KEA71" s="488"/>
      <c r="KEB71" s="488"/>
      <c r="KEC71" s="699" t="s">
        <v>10061</v>
      </c>
      <c r="KED71" s="700"/>
      <c r="KEE71" s="488"/>
      <c r="KEF71" s="488"/>
      <c r="KEG71" s="488"/>
      <c r="KEH71" s="488"/>
      <c r="KEI71" s="488"/>
      <c r="KEJ71" s="488"/>
      <c r="KEK71" s="699" t="s">
        <v>10061</v>
      </c>
      <c r="KEL71" s="700"/>
      <c r="KEM71" s="488"/>
      <c r="KEN71" s="488"/>
      <c r="KEO71" s="488"/>
      <c r="KEP71" s="488"/>
      <c r="KEQ71" s="488"/>
      <c r="KER71" s="488"/>
      <c r="KES71" s="699" t="s">
        <v>10061</v>
      </c>
      <c r="KET71" s="700"/>
      <c r="KEU71" s="488"/>
      <c r="KEV71" s="488"/>
      <c r="KEW71" s="488"/>
      <c r="KEX71" s="488"/>
      <c r="KEY71" s="488"/>
      <c r="KEZ71" s="488"/>
      <c r="KFA71" s="699" t="s">
        <v>10061</v>
      </c>
      <c r="KFB71" s="700"/>
      <c r="KFC71" s="488"/>
      <c r="KFD71" s="488"/>
      <c r="KFE71" s="488"/>
      <c r="KFF71" s="488"/>
      <c r="KFG71" s="488"/>
      <c r="KFH71" s="488"/>
      <c r="KFI71" s="699" t="s">
        <v>10061</v>
      </c>
      <c r="KFJ71" s="700"/>
      <c r="KFK71" s="488"/>
      <c r="KFL71" s="488"/>
      <c r="KFM71" s="488"/>
      <c r="KFN71" s="488"/>
      <c r="KFO71" s="488"/>
      <c r="KFP71" s="488"/>
      <c r="KFQ71" s="699" t="s">
        <v>10061</v>
      </c>
      <c r="KFR71" s="700"/>
      <c r="KFS71" s="488"/>
      <c r="KFT71" s="488"/>
      <c r="KFU71" s="488"/>
      <c r="KFV71" s="488"/>
      <c r="KFW71" s="488"/>
      <c r="KFX71" s="488"/>
      <c r="KFY71" s="699" t="s">
        <v>10061</v>
      </c>
      <c r="KFZ71" s="700"/>
      <c r="KGA71" s="488"/>
      <c r="KGB71" s="488"/>
      <c r="KGC71" s="488"/>
      <c r="KGD71" s="488"/>
      <c r="KGE71" s="488"/>
      <c r="KGF71" s="488"/>
      <c r="KGG71" s="699" t="s">
        <v>10061</v>
      </c>
      <c r="KGH71" s="700"/>
      <c r="KGI71" s="488"/>
      <c r="KGJ71" s="488"/>
      <c r="KGK71" s="488"/>
      <c r="KGL71" s="488"/>
      <c r="KGM71" s="488"/>
      <c r="KGN71" s="488"/>
      <c r="KGO71" s="699" t="s">
        <v>10061</v>
      </c>
      <c r="KGP71" s="700"/>
      <c r="KGQ71" s="488"/>
      <c r="KGR71" s="488"/>
      <c r="KGS71" s="488"/>
      <c r="KGT71" s="488"/>
      <c r="KGU71" s="488"/>
      <c r="KGV71" s="488"/>
      <c r="KGW71" s="699" t="s">
        <v>10061</v>
      </c>
      <c r="KGX71" s="700"/>
      <c r="KGY71" s="488"/>
      <c r="KGZ71" s="488"/>
      <c r="KHA71" s="488"/>
      <c r="KHB71" s="488"/>
      <c r="KHC71" s="488"/>
      <c r="KHD71" s="488"/>
      <c r="KHE71" s="699" t="s">
        <v>10061</v>
      </c>
      <c r="KHF71" s="700"/>
      <c r="KHG71" s="488"/>
      <c r="KHH71" s="488"/>
      <c r="KHI71" s="488"/>
      <c r="KHJ71" s="488"/>
      <c r="KHK71" s="488"/>
      <c r="KHL71" s="488"/>
      <c r="KHM71" s="699" t="s">
        <v>10061</v>
      </c>
      <c r="KHN71" s="700"/>
      <c r="KHO71" s="488"/>
      <c r="KHP71" s="488"/>
      <c r="KHQ71" s="488"/>
      <c r="KHR71" s="488"/>
      <c r="KHS71" s="488"/>
      <c r="KHT71" s="488"/>
      <c r="KHU71" s="699" t="s">
        <v>10061</v>
      </c>
      <c r="KHV71" s="700"/>
      <c r="KHW71" s="488"/>
      <c r="KHX71" s="488"/>
      <c r="KHY71" s="488"/>
      <c r="KHZ71" s="488"/>
      <c r="KIA71" s="488"/>
      <c r="KIB71" s="488"/>
      <c r="KIC71" s="699" t="s">
        <v>10061</v>
      </c>
      <c r="KID71" s="700"/>
      <c r="KIE71" s="488"/>
      <c r="KIF71" s="488"/>
      <c r="KIG71" s="488"/>
      <c r="KIH71" s="488"/>
      <c r="KII71" s="488"/>
      <c r="KIJ71" s="488"/>
      <c r="KIK71" s="699" t="s">
        <v>10061</v>
      </c>
      <c r="KIL71" s="700"/>
      <c r="KIM71" s="488"/>
      <c r="KIN71" s="488"/>
      <c r="KIO71" s="488"/>
      <c r="KIP71" s="488"/>
      <c r="KIQ71" s="488"/>
      <c r="KIR71" s="488"/>
      <c r="KIS71" s="699" t="s">
        <v>10061</v>
      </c>
      <c r="KIT71" s="700"/>
      <c r="KIU71" s="488"/>
      <c r="KIV71" s="488"/>
      <c r="KIW71" s="488"/>
      <c r="KIX71" s="488"/>
      <c r="KIY71" s="488"/>
      <c r="KIZ71" s="488"/>
      <c r="KJA71" s="699" t="s">
        <v>10061</v>
      </c>
      <c r="KJB71" s="700"/>
      <c r="KJC71" s="488"/>
      <c r="KJD71" s="488"/>
      <c r="KJE71" s="488"/>
      <c r="KJF71" s="488"/>
      <c r="KJG71" s="488"/>
      <c r="KJH71" s="488"/>
      <c r="KJI71" s="699" t="s">
        <v>10061</v>
      </c>
      <c r="KJJ71" s="700"/>
      <c r="KJK71" s="488"/>
      <c r="KJL71" s="488"/>
      <c r="KJM71" s="488"/>
      <c r="KJN71" s="488"/>
      <c r="KJO71" s="488"/>
      <c r="KJP71" s="488"/>
      <c r="KJQ71" s="699" t="s">
        <v>10061</v>
      </c>
      <c r="KJR71" s="700"/>
      <c r="KJS71" s="488"/>
      <c r="KJT71" s="488"/>
      <c r="KJU71" s="488"/>
      <c r="KJV71" s="488"/>
      <c r="KJW71" s="488"/>
      <c r="KJX71" s="488"/>
      <c r="KJY71" s="699" t="s">
        <v>10061</v>
      </c>
      <c r="KJZ71" s="700"/>
      <c r="KKA71" s="488"/>
      <c r="KKB71" s="488"/>
      <c r="KKC71" s="488"/>
      <c r="KKD71" s="488"/>
      <c r="KKE71" s="488"/>
      <c r="KKF71" s="488"/>
      <c r="KKG71" s="699" t="s">
        <v>10061</v>
      </c>
      <c r="KKH71" s="700"/>
      <c r="KKI71" s="488"/>
      <c r="KKJ71" s="488"/>
      <c r="KKK71" s="488"/>
      <c r="KKL71" s="488"/>
      <c r="KKM71" s="488"/>
      <c r="KKN71" s="488"/>
      <c r="KKO71" s="699" t="s">
        <v>10061</v>
      </c>
      <c r="KKP71" s="700"/>
      <c r="KKQ71" s="488"/>
      <c r="KKR71" s="488"/>
      <c r="KKS71" s="488"/>
      <c r="KKT71" s="488"/>
      <c r="KKU71" s="488"/>
      <c r="KKV71" s="488"/>
      <c r="KKW71" s="699" t="s">
        <v>10061</v>
      </c>
      <c r="KKX71" s="700"/>
      <c r="KKY71" s="488"/>
      <c r="KKZ71" s="488"/>
      <c r="KLA71" s="488"/>
      <c r="KLB71" s="488"/>
      <c r="KLC71" s="488"/>
      <c r="KLD71" s="488"/>
      <c r="KLE71" s="699" t="s">
        <v>10061</v>
      </c>
      <c r="KLF71" s="700"/>
      <c r="KLG71" s="488"/>
      <c r="KLH71" s="488"/>
      <c r="KLI71" s="488"/>
      <c r="KLJ71" s="488"/>
      <c r="KLK71" s="488"/>
      <c r="KLL71" s="488"/>
      <c r="KLM71" s="699" t="s">
        <v>10061</v>
      </c>
      <c r="KLN71" s="700"/>
      <c r="KLO71" s="488"/>
      <c r="KLP71" s="488"/>
      <c r="KLQ71" s="488"/>
      <c r="KLR71" s="488"/>
      <c r="KLS71" s="488"/>
      <c r="KLT71" s="488"/>
      <c r="KLU71" s="699" t="s">
        <v>10061</v>
      </c>
      <c r="KLV71" s="700"/>
      <c r="KLW71" s="488"/>
      <c r="KLX71" s="488"/>
      <c r="KLY71" s="488"/>
      <c r="KLZ71" s="488"/>
      <c r="KMA71" s="488"/>
      <c r="KMB71" s="488"/>
      <c r="KMC71" s="699" t="s">
        <v>10061</v>
      </c>
      <c r="KMD71" s="700"/>
      <c r="KME71" s="488"/>
      <c r="KMF71" s="488"/>
      <c r="KMG71" s="488"/>
      <c r="KMH71" s="488"/>
      <c r="KMI71" s="488"/>
      <c r="KMJ71" s="488"/>
      <c r="KMK71" s="699" t="s">
        <v>10061</v>
      </c>
      <c r="KML71" s="700"/>
      <c r="KMM71" s="488"/>
      <c r="KMN71" s="488"/>
      <c r="KMO71" s="488"/>
      <c r="KMP71" s="488"/>
      <c r="KMQ71" s="488"/>
      <c r="KMR71" s="488"/>
      <c r="KMS71" s="699" t="s">
        <v>10061</v>
      </c>
      <c r="KMT71" s="700"/>
      <c r="KMU71" s="488"/>
      <c r="KMV71" s="488"/>
      <c r="KMW71" s="488"/>
      <c r="KMX71" s="488"/>
      <c r="KMY71" s="488"/>
      <c r="KMZ71" s="488"/>
      <c r="KNA71" s="699" t="s">
        <v>10061</v>
      </c>
      <c r="KNB71" s="700"/>
      <c r="KNC71" s="488"/>
      <c r="KND71" s="488"/>
      <c r="KNE71" s="488"/>
      <c r="KNF71" s="488"/>
      <c r="KNG71" s="488"/>
      <c r="KNH71" s="488"/>
      <c r="KNI71" s="699" t="s">
        <v>10061</v>
      </c>
      <c r="KNJ71" s="700"/>
      <c r="KNK71" s="488"/>
      <c r="KNL71" s="488"/>
      <c r="KNM71" s="488"/>
      <c r="KNN71" s="488"/>
      <c r="KNO71" s="488"/>
      <c r="KNP71" s="488"/>
      <c r="KNQ71" s="699" t="s">
        <v>10061</v>
      </c>
      <c r="KNR71" s="700"/>
      <c r="KNS71" s="488"/>
      <c r="KNT71" s="488"/>
      <c r="KNU71" s="488"/>
      <c r="KNV71" s="488"/>
      <c r="KNW71" s="488"/>
      <c r="KNX71" s="488"/>
      <c r="KNY71" s="699" t="s">
        <v>10061</v>
      </c>
      <c r="KNZ71" s="700"/>
      <c r="KOA71" s="488"/>
      <c r="KOB71" s="488"/>
      <c r="KOC71" s="488"/>
      <c r="KOD71" s="488"/>
      <c r="KOE71" s="488"/>
      <c r="KOF71" s="488"/>
      <c r="KOG71" s="699" t="s">
        <v>10061</v>
      </c>
      <c r="KOH71" s="700"/>
      <c r="KOI71" s="488"/>
      <c r="KOJ71" s="488"/>
      <c r="KOK71" s="488"/>
      <c r="KOL71" s="488"/>
      <c r="KOM71" s="488"/>
      <c r="KON71" s="488"/>
      <c r="KOO71" s="699" t="s">
        <v>10061</v>
      </c>
      <c r="KOP71" s="700"/>
      <c r="KOQ71" s="488"/>
      <c r="KOR71" s="488"/>
      <c r="KOS71" s="488"/>
      <c r="KOT71" s="488"/>
      <c r="KOU71" s="488"/>
      <c r="KOV71" s="488"/>
      <c r="KOW71" s="699" t="s">
        <v>10061</v>
      </c>
      <c r="KOX71" s="700"/>
      <c r="KOY71" s="488"/>
      <c r="KOZ71" s="488"/>
      <c r="KPA71" s="488"/>
      <c r="KPB71" s="488"/>
      <c r="KPC71" s="488"/>
      <c r="KPD71" s="488"/>
      <c r="KPE71" s="699" t="s">
        <v>10061</v>
      </c>
      <c r="KPF71" s="700"/>
      <c r="KPG71" s="488"/>
      <c r="KPH71" s="488"/>
      <c r="KPI71" s="488"/>
      <c r="KPJ71" s="488"/>
      <c r="KPK71" s="488"/>
      <c r="KPL71" s="488"/>
      <c r="KPM71" s="699" t="s">
        <v>10061</v>
      </c>
      <c r="KPN71" s="700"/>
      <c r="KPO71" s="488"/>
      <c r="KPP71" s="488"/>
      <c r="KPQ71" s="488"/>
      <c r="KPR71" s="488"/>
      <c r="KPS71" s="488"/>
      <c r="KPT71" s="488"/>
      <c r="KPU71" s="699" t="s">
        <v>10061</v>
      </c>
      <c r="KPV71" s="700"/>
      <c r="KPW71" s="488"/>
      <c r="KPX71" s="488"/>
      <c r="KPY71" s="488"/>
      <c r="KPZ71" s="488"/>
      <c r="KQA71" s="488"/>
      <c r="KQB71" s="488"/>
      <c r="KQC71" s="699" t="s">
        <v>10061</v>
      </c>
      <c r="KQD71" s="700"/>
      <c r="KQE71" s="488"/>
      <c r="KQF71" s="488"/>
      <c r="KQG71" s="488"/>
      <c r="KQH71" s="488"/>
      <c r="KQI71" s="488"/>
      <c r="KQJ71" s="488"/>
      <c r="KQK71" s="699" t="s">
        <v>10061</v>
      </c>
      <c r="KQL71" s="700"/>
      <c r="KQM71" s="488"/>
      <c r="KQN71" s="488"/>
      <c r="KQO71" s="488"/>
      <c r="KQP71" s="488"/>
      <c r="KQQ71" s="488"/>
      <c r="KQR71" s="488"/>
      <c r="KQS71" s="699" t="s">
        <v>10061</v>
      </c>
      <c r="KQT71" s="700"/>
      <c r="KQU71" s="488"/>
      <c r="KQV71" s="488"/>
      <c r="KQW71" s="488"/>
      <c r="KQX71" s="488"/>
      <c r="KQY71" s="488"/>
      <c r="KQZ71" s="488"/>
      <c r="KRA71" s="699" t="s">
        <v>10061</v>
      </c>
      <c r="KRB71" s="700"/>
      <c r="KRC71" s="488"/>
      <c r="KRD71" s="488"/>
      <c r="KRE71" s="488"/>
      <c r="KRF71" s="488"/>
      <c r="KRG71" s="488"/>
      <c r="KRH71" s="488"/>
      <c r="KRI71" s="699" t="s">
        <v>10061</v>
      </c>
      <c r="KRJ71" s="700"/>
      <c r="KRK71" s="488"/>
      <c r="KRL71" s="488"/>
      <c r="KRM71" s="488"/>
      <c r="KRN71" s="488"/>
      <c r="KRO71" s="488"/>
      <c r="KRP71" s="488"/>
      <c r="KRQ71" s="699" t="s">
        <v>10061</v>
      </c>
      <c r="KRR71" s="700"/>
      <c r="KRS71" s="488"/>
      <c r="KRT71" s="488"/>
      <c r="KRU71" s="488"/>
      <c r="KRV71" s="488"/>
      <c r="KRW71" s="488"/>
      <c r="KRX71" s="488"/>
      <c r="KRY71" s="699" t="s">
        <v>10061</v>
      </c>
      <c r="KRZ71" s="700"/>
      <c r="KSA71" s="488"/>
      <c r="KSB71" s="488"/>
      <c r="KSC71" s="488"/>
      <c r="KSD71" s="488"/>
      <c r="KSE71" s="488"/>
      <c r="KSF71" s="488"/>
      <c r="KSG71" s="699" t="s">
        <v>10061</v>
      </c>
      <c r="KSH71" s="700"/>
      <c r="KSI71" s="488"/>
      <c r="KSJ71" s="488"/>
      <c r="KSK71" s="488"/>
      <c r="KSL71" s="488"/>
      <c r="KSM71" s="488"/>
      <c r="KSN71" s="488"/>
      <c r="KSO71" s="699" t="s">
        <v>10061</v>
      </c>
      <c r="KSP71" s="700"/>
      <c r="KSQ71" s="488"/>
      <c r="KSR71" s="488"/>
      <c r="KSS71" s="488"/>
      <c r="KST71" s="488"/>
      <c r="KSU71" s="488"/>
      <c r="KSV71" s="488"/>
      <c r="KSW71" s="699" t="s">
        <v>10061</v>
      </c>
      <c r="KSX71" s="700"/>
      <c r="KSY71" s="488"/>
      <c r="KSZ71" s="488"/>
      <c r="KTA71" s="488"/>
      <c r="KTB71" s="488"/>
      <c r="KTC71" s="488"/>
      <c r="KTD71" s="488"/>
      <c r="KTE71" s="699" t="s">
        <v>10061</v>
      </c>
      <c r="KTF71" s="700"/>
      <c r="KTG71" s="488"/>
      <c r="KTH71" s="488"/>
      <c r="KTI71" s="488"/>
      <c r="KTJ71" s="488"/>
      <c r="KTK71" s="488"/>
      <c r="KTL71" s="488"/>
      <c r="KTM71" s="699" t="s">
        <v>10061</v>
      </c>
      <c r="KTN71" s="700"/>
      <c r="KTO71" s="488"/>
      <c r="KTP71" s="488"/>
      <c r="KTQ71" s="488"/>
      <c r="KTR71" s="488"/>
      <c r="KTS71" s="488"/>
      <c r="KTT71" s="488"/>
      <c r="KTU71" s="699" t="s">
        <v>10061</v>
      </c>
      <c r="KTV71" s="700"/>
      <c r="KTW71" s="488"/>
      <c r="KTX71" s="488"/>
      <c r="KTY71" s="488"/>
      <c r="KTZ71" s="488"/>
      <c r="KUA71" s="488"/>
      <c r="KUB71" s="488"/>
      <c r="KUC71" s="699" t="s">
        <v>10061</v>
      </c>
      <c r="KUD71" s="700"/>
      <c r="KUE71" s="488"/>
      <c r="KUF71" s="488"/>
      <c r="KUG71" s="488"/>
      <c r="KUH71" s="488"/>
      <c r="KUI71" s="488"/>
      <c r="KUJ71" s="488"/>
      <c r="KUK71" s="699" t="s">
        <v>10061</v>
      </c>
      <c r="KUL71" s="700"/>
      <c r="KUM71" s="488"/>
      <c r="KUN71" s="488"/>
      <c r="KUO71" s="488"/>
      <c r="KUP71" s="488"/>
      <c r="KUQ71" s="488"/>
      <c r="KUR71" s="488"/>
      <c r="KUS71" s="699" t="s">
        <v>10061</v>
      </c>
      <c r="KUT71" s="700"/>
      <c r="KUU71" s="488"/>
      <c r="KUV71" s="488"/>
      <c r="KUW71" s="488"/>
      <c r="KUX71" s="488"/>
      <c r="KUY71" s="488"/>
      <c r="KUZ71" s="488"/>
      <c r="KVA71" s="699" t="s">
        <v>10061</v>
      </c>
      <c r="KVB71" s="700"/>
      <c r="KVC71" s="488"/>
      <c r="KVD71" s="488"/>
      <c r="KVE71" s="488"/>
      <c r="KVF71" s="488"/>
      <c r="KVG71" s="488"/>
      <c r="KVH71" s="488"/>
      <c r="KVI71" s="699" t="s">
        <v>10061</v>
      </c>
      <c r="KVJ71" s="700"/>
      <c r="KVK71" s="488"/>
      <c r="KVL71" s="488"/>
      <c r="KVM71" s="488"/>
      <c r="KVN71" s="488"/>
      <c r="KVO71" s="488"/>
      <c r="KVP71" s="488"/>
      <c r="KVQ71" s="699" t="s">
        <v>10061</v>
      </c>
      <c r="KVR71" s="700"/>
      <c r="KVS71" s="488"/>
      <c r="KVT71" s="488"/>
      <c r="KVU71" s="488"/>
      <c r="KVV71" s="488"/>
      <c r="KVW71" s="488"/>
      <c r="KVX71" s="488"/>
      <c r="KVY71" s="699" t="s">
        <v>10061</v>
      </c>
      <c r="KVZ71" s="700"/>
      <c r="KWA71" s="488"/>
      <c r="KWB71" s="488"/>
      <c r="KWC71" s="488"/>
      <c r="KWD71" s="488"/>
      <c r="KWE71" s="488"/>
      <c r="KWF71" s="488"/>
      <c r="KWG71" s="699" t="s">
        <v>10061</v>
      </c>
      <c r="KWH71" s="700"/>
      <c r="KWI71" s="488"/>
      <c r="KWJ71" s="488"/>
      <c r="KWK71" s="488"/>
      <c r="KWL71" s="488"/>
      <c r="KWM71" s="488"/>
      <c r="KWN71" s="488"/>
      <c r="KWO71" s="699" t="s">
        <v>10061</v>
      </c>
      <c r="KWP71" s="700"/>
      <c r="KWQ71" s="488"/>
      <c r="KWR71" s="488"/>
      <c r="KWS71" s="488"/>
      <c r="KWT71" s="488"/>
      <c r="KWU71" s="488"/>
      <c r="KWV71" s="488"/>
      <c r="KWW71" s="699" t="s">
        <v>10061</v>
      </c>
      <c r="KWX71" s="700"/>
      <c r="KWY71" s="488"/>
      <c r="KWZ71" s="488"/>
      <c r="KXA71" s="488"/>
      <c r="KXB71" s="488"/>
      <c r="KXC71" s="488"/>
      <c r="KXD71" s="488"/>
      <c r="KXE71" s="699" t="s">
        <v>10061</v>
      </c>
      <c r="KXF71" s="700"/>
      <c r="KXG71" s="488"/>
      <c r="KXH71" s="488"/>
      <c r="KXI71" s="488"/>
      <c r="KXJ71" s="488"/>
      <c r="KXK71" s="488"/>
      <c r="KXL71" s="488"/>
      <c r="KXM71" s="699" t="s">
        <v>10061</v>
      </c>
      <c r="KXN71" s="700"/>
      <c r="KXO71" s="488"/>
      <c r="KXP71" s="488"/>
      <c r="KXQ71" s="488"/>
      <c r="KXR71" s="488"/>
      <c r="KXS71" s="488"/>
      <c r="KXT71" s="488"/>
      <c r="KXU71" s="699" t="s">
        <v>10061</v>
      </c>
      <c r="KXV71" s="700"/>
      <c r="KXW71" s="488"/>
      <c r="KXX71" s="488"/>
      <c r="KXY71" s="488"/>
      <c r="KXZ71" s="488"/>
      <c r="KYA71" s="488"/>
      <c r="KYB71" s="488"/>
      <c r="KYC71" s="699" t="s">
        <v>10061</v>
      </c>
      <c r="KYD71" s="700"/>
      <c r="KYE71" s="488"/>
      <c r="KYF71" s="488"/>
      <c r="KYG71" s="488"/>
      <c r="KYH71" s="488"/>
      <c r="KYI71" s="488"/>
      <c r="KYJ71" s="488"/>
      <c r="KYK71" s="699" t="s">
        <v>10061</v>
      </c>
      <c r="KYL71" s="700"/>
      <c r="KYM71" s="488"/>
      <c r="KYN71" s="488"/>
      <c r="KYO71" s="488"/>
      <c r="KYP71" s="488"/>
      <c r="KYQ71" s="488"/>
      <c r="KYR71" s="488"/>
      <c r="KYS71" s="699" t="s">
        <v>10061</v>
      </c>
      <c r="KYT71" s="700"/>
      <c r="KYU71" s="488"/>
      <c r="KYV71" s="488"/>
      <c r="KYW71" s="488"/>
      <c r="KYX71" s="488"/>
      <c r="KYY71" s="488"/>
      <c r="KYZ71" s="488"/>
      <c r="KZA71" s="699" t="s">
        <v>10061</v>
      </c>
      <c r="KZB71" s="700"/>
      <c r="KZC71" s="488"/>
      <c r="KZD71" s="488"/>
      <c r="KZE71" s="488"/>
      <c r="KZF71" s="488"/>
      <c r="KZG71" s="488"/>
      <c r="KZH71" s="488"/>
      <c r="KZI71" s="699" t="s">
        <v>10061</v>
      </c>
      <c r="KZJ71" s="700"/>
      <c r="KZK71" s="488"/>
      <c r="KZL71" s="488"/>
      <c r="KZM71" s="488"/>
      <c r="KZN71" s="488"/>
      <c r="KZO71" s="488"/>
      <c r="KZP71" s="488"/>
      <c r="KZQ71" s="699" t="s">
        <v>10061</v>
      </c>
      <c r="KZR71" s="700"/>
      <c r="KZS71" s="488"/>
      <c r="KZT71" s="488"/>
      <c r="KZU71" s="488"/>
      <c r="KZV71" s="488"/>
      <c r="KZW71" s="488"/>
      <c r="KZX71" s="488"/>
      <c r="KZY71" s="699" t="s">
        <v>10061</v>
      </c>
      <c r="KZZ71" s="700"/>
      <c r="LAA71" s="488"/>
      <c r="LAB71" s="488"/>
      <c r="LAC71" s="488"/>
      <c r="LAD71" s="488"/>
      <c r="LAE71" s="488"/>
      <c r="LAF71" s="488"/>
      <c r="LAG71" s="699" t="s">
        <v>10061</v>
      </c>
      <c r="LAH71" s="700"/>
      <c r="LAI71" s="488"/>
      <c r="LAJ71" s="488"/>
      <c r="LAK71" s="488"/>
      <c r="LAL71" s="488"/>
      <c r="LAM71" s="488"/>
      <c r="LAN71" s="488"/>
      <c r="LAO71" s="699" t="s">
        <v>10061</v>
      </c>
      <c r="LAP71" s="700"/>
      <c r="LAQ71" s="488"/>
      <c r="LAR71" s="488"/>
      <c r="LAS71" s="488"/>
      <c r="LAT71" s="488"/>
      <c r="LAU71" s="488"/>
      <c r="LAV71" s="488"/>
      <c r="LAW71" s="699" t="s">
        <v>10061</v>
      </c>
      <c r="LAX71" s="700"/>
      <c r="LAY71" s="488"/>
      <c r="LAZ71" s="488"/>
      <c r="LBA71" s="488"/>
      <c r="LBB71" s="488"/>
      <c r="LBC71" s="488"/>
      <c r="LBD71" s="488"/>
      <c r="LBE71" s="699" t="s">
        <v>10061</v>
      </c>
      <c r="LBF71" s="700"/>
      <c r="LBG71" s="488"/>
      <c r="LBH71" s="488"/>
      <c r="LBI71" s="488"/>
      <c r="LBJ71" s="488"/>
      <c r="LBK71" s="488"/>
      <c r="LBL71" s="488"/>
      <c r="LBM71" s="699" t="s">
        <v>10061</v>
      </c>
      <c r="LBN71" s="700"/>
      <c r="LBO71" s="488"/>
      <c r="LBP71" s="488"/>
      <c r="LBQ71" s="488"/>
      <c r="LBR71" s="488"/>
      <c r="LBS71" s="488"/>
      <c r="LBT71" s="488"/>
      <c r="LBU71" s="699" t="s">
        <v>10061</v>
      </c>
      <c r="LBV71" s="700"/>
      <c r="LBW71" s="488"/>
      <c r="LBX71" s="488"/>
      <c r="LBY71" s="488"/>
      <c r="LBZ71" s="488"/>
      <c r="LCA71" s="488"/>
      <c r="LCB71" s="488"/>
      <c r="LCC71" s="699" t="s">
        <v>10061</v>
      </c>
      <c r="LCD71" s="700"/>
      <c r="LCE71" s="488"/>
      <c r="LCF71" s="488"/>
      <c r="LCG71" s="488"/>
      <c r="LCH71" s="488"/>
      <c r="LCI71" s="488"/>
      <c r="LCJ71" s="488"/>
      <c r="LCK71" s="699" t="s">
        <v>10061</v>
      </c>
      <c r="LCL71" s="700"/>
      <c r="LCM71" s="488"/>
      <c r="LCN71" s="488"/>
      <c r="LCO71" s="488"/>
      <c r="LCP71" s="488"/>
      <c r="LCQ71" s="488"/>
      <c r="LCR71" s="488"/>
      <c r="LCS71" s="699" t="s">
        <v>10061</v>
      </c>
      <c r="LCT71" s="700"/>
      <c r="LCU71" s="488"/>
      <c r="LCV71" s="488"/>
      <c r="LCW71" s="488"/>
      <c r="LCX71" s="488"/>
      <c r="LCY71" s="488"/>
      <c r="LCZ71" s="488"/>
      <c r="LDA71" s="699" t="s">
        <v>10061</v>
      </c>
      <c r="LDB71" s="700"/>
      <c r="LDC71" s="488"/>
      <c r="LDD71" s="488"/>
      <c r="LDE71" s="488"/>
      <c r="LDF71" s="488"/>
      <c r="LDG71" s="488"/>
      <c r="LDH71" s="488"/>
      <c r="LDI71" s="699" t="s">
        <v>10061</v>
      </c>
      <c r="LDJ71" s="700"/>
      <c r="LDK71" s="488"/>
      <c r="LDL71" s="488"/>
      <c r="LDM71" s="488"/>
      <c r="LDN71" s="488"/>
      <c r="LDO71" s="488"/>
      <c r="LDP71" s="488"/>
      <c r="LDQ71" s="699" t="s">
        <v>10061</v>
      </c>
      <c r="LDR71" s="700"/>
      <c r="LDS71" s="488"/>
      <c r="LDT71" s="488"/>
      <c r="LDU71" s="488"/>
      <c r="LDV71" s="488"/>
      <c r="LDW71" s="488"/>
      <c r="LDX71" s="488"/>
      <c r="LDY71" s="699" t="s">
        <v>10061</v>
      </c>
      <c r="LDZ71" s="700"/>
      <c r="LEA71" s="488"/>
      <c r="LEB71" s="488"/>
      <c r="LEC71" s="488"/>
      <c r="LED71" s="488"/>
      <c r="LEE71" s="488"/>
      <c r="LEF71" s="488"/>
      <c r="LEG71" s="699" t="s">
        <v>10061</v>
      </c>
      <c r="LEH71" s="700"/>
      <c r="LEI71" s="488"/>
      <c r="LEJ71" s="488"/>
      <c r="LEK71" s="488"/>
      <c r="LEL71" s="488"/>
      <c r="LEM71" s="488"/>
      <c r="LEN71" s="488"/>
      <c r="LEO71" s="699" t="s">
        <v>10061</v>
      </c>
      <c r="LEP71" s="700"/>
      <c r="LEQ71" s="488"/>
      <c r="LER71" s="488"/>
      <c r="LES71" s="488"/>
      <c r="LET71" s="488"/>
      <c r="LEU71" s="488"/>
      <c r="LEV71" s="488"/>
      <c r="LEW71" s="699" t="s">
        <v>10061</v>
      </c>
      <c r="LEX71" s="700"/>
      <c r="LEY71" s="488"/>
      <c r="LEZ71" s="488"/>
      <c r="LFA71" s="488"/>
      <c r="LFB71" s="488"/>
      <c r="LFC71" s="488"/>
      <c r="LFD71" s="488"/>
      <c r="LFE71" s="699" t="s">
        <v>10061</v>
      </c>
      <c r="LFF71" s="700"/>
      <c r="LFG71" s="488"/>
      <c r="LFH71" s="488"/>
      <c r="LFI71" s="488"/>
      <c r="LFJ71" s="488"/>
      <c r="LFK71" s="488"/>
      <c r="LFL71" s="488"/>
      <c r="LFM71" s="699" t="s">
        <v>10061</v>
      </c>
      <c r="LFN71" s="700"/>
      <c r="LFO71" s="488"/>
      <c r="LFP71" s="488"/>
      <c r="LFQ71" s="488"/>
      <c r="LFR71" s="488"/>
      <c r="LFS71" s="488"/>
      <c r="LFT71" s="488"/>
      <c r="LFU71" s="699" t="s">
        <v>10061</v>
      </c>
      <c r="LFV71" s="700"/>
      <c r="LFW71" s="488"/>
      <c r="LFX71" s="488"/>
      <c r="LFY71" s="488"/>
      <c r="LFZ71" s="488"/>
      <c r="LGA71" s="488"/>
      <c r="LGB71" s="488"/>
      <c r="LGC71" s="699" t="s">
        <v>10061</v>
      </c>
      <c r="LGD71" s="700"/>
      <c r="LGE71" s="488"/>
      <c r="LGF71" s="488"/>
      <c r="LGG71" s="488"/>
      <c r="LGH71" s="488"/>
      <c r="LGI71" s="488"/>
      <c r="LGJ71" s="488"/>
      <c r="LGK71" s="699" t="s">
        <v>10061</v>
      </c>
      <c r="LGL71" s="700"/>
      <c r="LGM71" s="488"/>
      <c r="LGN71" s="488"/>
      <c r="LGO71" s="488"/>
      <c r="LGP71" s="488"/>
      <c r="LGQ71" s="488"/>
      <c r="LGR71" s="488"/>
      <c r="LGS71" s="699" t="s">
        <v>10061</v>
      </c>
      <c r="LGT71" s="700"/>
      <c r="LGU71" s="488"/>
      <c r="LGV71" s="488"/>
      <c r="LGW71" s="488"/>
      <c r="LGX71" s="488"/>
      <c r="LGY71" s="488"/>
      <c r="LGZ71" s="488"/>
      <c r="LHA71" s="699" t="s">
        <v>10061</v>
      </c>
      <c r="LHB71" s="700"/>
      <c r="LHC71" s="488"/>
      <c r="LHD71" s="488"/>
      <c r="LHE71" s="488"/>
      <c r="LHF71" s="488"/>
      <c r="LHG71" s="488"/>
      <c r="LHH71" s="488"/>
      <c r="LHI71" s="699" t="s">
        <v>10061</v>
      </c>
      <c r="LHJ71" s="700"/>
      <c r="LHK71" s="488"/>
      <c r="LHL71" s="488"/>
      <c r="LHM71" s="488"/>
      <c r="LHN71" s="488"/>
      <c r="LHO71" s="488"/>
      <c r="LHP71" s="488"/>
      <c r="LHQ71" s="699" t="s">
        <v>10061</v>
      </c>
      <c r="LHR71" s="700"/>
      <c r="LHS71" s="488"/>
      <c r="LHT71" s="488"/>
      <c r="LHU71" s="488"/>
      <c r="LHV71" s="488"/>
      <c r="LHW71" s="488"/>
      <c r="LHX71" s="488"/>
      <c r="LHY71" s="699" t="s">
        <v>10061</v>
      </c>
      <c r="LHZ71" s="700"/>
      <c r="LIA71" s="488"/>
      <c r="LIB71" s="488"/>
      <c r="LIC71" s="488"/>
      <c r="LID71" s="488"/>
      <c r="LIE71" s="488"/>
      <c r="LIF71" s="488"/>
      <c r="LIG71" s="699" t="s">
        <v>10061</v>
      </c>
      <c r="LIH71" s="700"/>
      <c r="LII71" s="488"/>
      <c r="LIJ71" s="488"/>
      <c r="LIK71" s="488"/>
      <c r="LIL71" s="488"/>
      <c r="LIM71" s="488"/>
      <c r="LIN71" s="488"/>
      <c r="LIO71" s="699" t="s">
        <v>10061</v>
      </c>
      <c r="LIP71" s="700"/>
      <c r="LIQ71" s="488"/>
      <c r="LIR71" s="488"/>
      <c r="LIS71" s="488"/>
      <c r="LIT71" s="488"/>
      <c r="LIU71" s="488"/>
      <c r="LIV71" s="488"/>
      <c r="LIW71" s="699" t="s">
        <v>10061</v>
      </c>
      <c r="LIX71" s="700"/>
      <c r="LIY71" s="488"/>
      <c r="LIZ71" s="488"/>
      <c r="LJA71" s="488"/>
      <c r="LJB71" s="488"/>
      <c r="LJC71" s="488"/>
      <c r="LJD71" s="488"/>
      <c r="LJE71" s="699" t="s">
        <v>10061</v>
      </c>
      <c r="LJF71" s="700"/>
      <c r="LJG71" s="488"/>
      <c r="LJH71" s="488"/>
      <c r="LJI71" s="488"/>
      <c r="LJJ71" s="488"/>
      <c r="LJK71" s="488"/>
      <c r="LJL71" s="488"/>
      <c r="LJM71" s="699" t="s">
        <v>10061</v>
      </c>
      <c r="LJN71" s="700"/>
      <c r="LJO71" s="488"/>
      <c r="LJP71" s="488"/>
      <c r="LJQ71" s="488"/>
      <c r="LJR71" s="488"/>
      <c r="LJS71" s="488"/>
      <c r="LJT71" s="488"/>
      <c r="LJU71" s="699" t="s">
        <v>10061</v>
      </c>
      <c r="LJV71" s="700"/>
      <c r="LJW71" s="488"/>
      <c r="LJX71" s="488"/>
      <c r="LJY71" s="488"/>
      <c r="LJZ71" s="488"/>
      <c r="LKA71" s="488"/>
      <c r="LKB71" s="488"/>
      <c r="LKC71" s="699" t="s">
        <v>10061</v>
      </c>
      <c r="LKD71" s="700"/>
      <c r="LKE71" s="488"/>
      <c r="LKF71" s="488"/>
      <c r="LKG71" s="488"/>
      <c r="LKH71" s="488"/>
      <c r="LKI71" s="488"/>
      <c r="LKJ71" s="488"/>
      <c r="LKK71" s="699" t="s">
        <v>10061</v>
      </c>
      <c r="LKL71" s="700"/>
      <c r="LKM71" s="488"/>
      <c r="LKN71" s="488"/>
      <c r="LKO71" s="488"/>
      <c r="LKP71" s="488"/>
      <c r="LKQ71" s="488"/>
      <c r="LKR71" s="488"/>
      <c r="LKS71" s="699" t="s">
        <v>10061</v>
      </c>
      <c r="LKT71" s="700"/>
      <c r="LKU71" s="488"/>
      <c r="LKV71" s="488"/>
      <c r="LKW71" s="488"/>
      <c r="LKX71" s="488"/>
      <c r="LKY71" s="488"/>
      <c r="LKZ71" s="488"/>
      <c r="LLA71" s="699" t="s">
        <v>10061</v>
      </c>
      <c r="LLB71" s="700"/>
      <c r="LLC71" s="488"/>
      <c r="LLD71" s="488"/>
      <c r="LLE71" s="488"/>
      <c r="LLF71" s="488"/>
      <c r="LLG71" s="488"/>
      <c r="LLH71" s="488"/>
      <c r="LLI71" s="699" t="s">
        <v>10061</v>
      </c>
      <c r="LLJ71" s="700"/>
      <c r="LLK71" s="488"/>
      <c r="LLL71" s="488"/>
      <c r="LLM71" s="488"/>
      <c r="LLN71" s="488"/>
      <c r="LLO71" s="488"/>
      <c r="LLP71" s="488"/>
      <c r="LLQ71" s="699" t="s">
        <v>10061</v>
      </c>
      <c r="LLR71" s="700"/>
      <c r="LLS71" s="488"/>
      <c r="LLT71" s="488"/>
      <c r="LLU71" s="488"/>
      <c r="LLV71" s="488"/>
      <c r="LLW71" s="488"/>
      <c r="LLX71" s="488"/>
      <c r="LLY71" s="699" t="s">
        <v>10061</v>
      </c>
      <c r="LLZ71" s="700"/>
      <c r="LMA71" s="488"/>
      <c r="LMB71" s="488"/>
      <c r="LMC71" s="488"/>
      <c r="LMD71" s="488"/>
      <c r="LME71" s="488"/>
      <c r="LMF71" s="488"/>
      <c r="LMG71" s="699" t="s">
        <v>10061</v>
      </c>
      <c r="LMH71" s="700"/>
      <c r="LMI71" s="488"/>
      <c r="LMJ71" s="488"/>
      <c r="LMK71" s="488"/>
      <c r="LML71" s="488"/>
      <c r="LMM71" s="488"/>
      <c r="LMN71" s="488"/>
      <c r="LMO71" s="699" t="s">
        <v>10061</v>
      </c>
      <c r="LMP71" s="700"/>
      <c r="LMQ71" s="488"/>
      <c r="LMR71" s="488"/>
      <c r="LMS71" s="488"/>
      <c r="LMT71" s="488"/>
      <c r="LMU71" s="488"/>
      <c r="LMV71" s="488"/>
      <c r="LMW71" s="699" t="s">
        <v>10061</v>
      </c>
      <c r="LMX71" s="700"/>
      <c r="LMY71" s="488"/>
      <c r="LMZ71" s="488"/>
      <c r="LNA71" s="488"/>
      <c r="LNB71" s="488"/>
      <c r="LNC71" s="488"/>
      <c r="LND71" s="488"/>
      <c r="LNE71" s="699" t="s">
        <v>10061</v>
      </c>
      <c r="LNF71" s="700"/>
      <c r="LNG71" s="488"/>
      <c r="LNH71" s="488"/>
      <c r="LNI71" s="488"/>
      <c r="LNJ71" s="488"/>
      <c r="LNK71" s="488"/>
      <c r="LNL71" s="488"/>
      <c r="LNM71" s="699" t="s">
        <v>10061</v>
      </c>
      <c r="LNN71" s="700"/>
      <c r="LNO71" s="488"/>
      <c r="LNP71" s="488"/>
      <c r="LNQ71" s="488"/>
      <c r="LNR71" s="488"/>
      <c r="LNS71" s="488"/>
      <c r="LNT71" s="488"/>
      <c r="LNU71" s="699" t="s">
        <v>10061</v>
      </c>
      <c r="LNV71" s="700"/>
      <c r="LNW71" s="488"/>
      <c r="LNX71" s="488"/>
      <c r="LNY71" s="488"/>
      <c r="LNZ71" s="488"/>
      <c r="LOA71" s="488"/>
      <c r="LOB71" s="488"/>
      <c r="LOC71" s="699" t="s">
        <v>10061</v>
      </c>
      <c r="LOD71" s="700"/>
      <c r="LOE71" s="488"/>
      <c r="LOF71" s="488"/>
      <c r="LOG71" s="488"/>
      <c r="LOH71" s="488"/>
      <c r="LOI71" s="488"/>
      <c r="LOJ71" s="488"/>
      <c r="LOK71" s="699" t="s">
        <v>10061</v>
      </c>
      <c r="LOL71" s="700"/>
      <c r="LOM71" s="488"/>
      <c r="LON71" s="488"/>
      <c r="LOO71" s="488"/>
      <c r="LOP71" s="488"/>
      <c r="LOQ71" s="488"/>
      <c r="LOR71" s="488"/>
      <c r="LOS71" s="699" t="s">
        <v>10061</v>
      </c>
      <c r="LOT71" s="700"/>
      <c r="LOU71" s="488"/>
      <c r="LOV71" s="488"/>
      <c r="LOW71" s="488"/>
      <c r="LOX71" s="488"/>
      <c r="LOY71" s="488"/>
      <c r="LOZ71" s="488"/>
      <c r="LPA71" s="699" t="s">
        <v>10061</v>
      </c>
      <c r="LPB71" s="700"/>
      <c r="LPC71" s="488"/>
      <c r="LPD71" s="488"/>
      <c r="LPE71" s="488"/>
      <c r="LPF71" s="488"/>
      <c r="LPG71" s="488"/>
      <c r="LPH71" s="488"/>
      <c r="LPI71" s="699" t="s">
        <v>10061</v>
      </c>
      <c r="LPJ71" s="700"/>
      <c r="LPK71" s="488"/>
      <c r="LPL71" s="488"/>
      <c r="LPM71" s="488"/>
      <c r="LPN71" s="488"/>
      <c r="LPO71" s="488"/>
      <c r="LPP71" s="488"/>
      <c r="LPQ71" s="699" t="s">
        <v>10061</v>
      </c>
      <c r="LPR71" s="700"/>
      <c r="LPS71" s="488"/>
      <c r="LPT71" s="488"/>
      <c r="LPU71" s="488"/>
      <c r="LPV71" s="488"/>
      <c r="LPW71" s="488"/>
      <c r="LPX71" s="488"/>
      <c r="LPY71" s="699" t="s">
        <v>10061</v>
      </c>
      <c r="LPZ71" s="700"/>
      <c r="LQA71" s="488"/>
      <c r="LQB71" s="488"/>
      <c r="LQC71" s="488"/>
      <c r="LQD71" s="488"/>
      <c r="LQE71" s="488"/>
      <c r="LQF71" s="488"/>
      <c r="LQG71" s="699" t="s">
        <v>10061</v>
      </c>
      <c r="LQH71" s="700"/>
      <c r="LQI71" s="488"/>
      <c r="LQJ71" s="488"/>
      <c r="LQK71" s="488"/>
      <c r="LQL71" s="488"/>
      <c r="LQM71" s="488"/>
      <c r="LQN71" s="488"/>
      <c r="LQO71" s="699" t="s">
        <v>10061</v>
      </c>
      <c r="LQP71" s="700"/>
      <c r="LQQ71" s="488"/>
      <c r="LQR71" s="488"/>
      <c r="LQS71" s="488"/>
      <c r="LQT71" s="488"/>
      <c r="LQU71" s="488"/>
      <c r="LQV71" s="488"/>
      <c r="LQW71" s="699" t="s">
        <v>10061</v>
      </c>
      <c r="LQX71" s="700"/>
      <c r="LQY71" s="488"/>
      <c r="LQZ71" s="488"/>
      <c r="LRA71" s="488"/>
      <c r="LRB71" s="488"/>
      <c r="LRC71" s="488"/>
      <c r="LRD71" s="488"/>
      <c r="LRE71" s="699" t="s">
        <v>10061</v>
      </c>
      <c r="LRF71" s="700"/>
      <c r="LRG71" s="488"/>
      <c r="LRH71" s="488"/>
      <c r="LRI71" s="488"/>
      <c r="LRJ71" s="488"/>
      <c r="LRK71" s="488"/>
      <c r="LRL71" s="488"/>
      <c r="LRM71" s="699" t="s">
        <v>10061</v>
      </c>
      <c r="LRN71" s="700"/>
      <c r="LRO71" s="488"/>
      <c r="LRP71" s="488"/>
      <c r="LRQ71" s="488"/>
      <c r="LRR71" s="488"/>
      <c r="LRS71" s="488"/>
      <c r="LRT71" s="488"/>
      <c r="LRU71" s="699" t="s">
        <v>10061</v>
      </c>
      <c r="LRV71" s="700"/>
      <c r="LRW71" s="488"/>
      <c r="LRX71" s="488"/>
      <c r="LRY71" s="488"/>
      <c r="LRZ71" s="488"/>
      <c r="LSA71" s="488"/>
      <c r="LSB71" s="488"/>
      <c r="LSC71" s="699" t="s">
        <v>10061</v>
      </c>
      <c r="LSD71" s="700"/>
      <c r="LSE71" s="488"/>
      <c r="LSF71" s="488"/>
      <c r="LSG71" s="488"/>
      <c r="LSH71" s="488"/>
      <c r="LSI71" s="488"/>
      <c r="LSJ71" s="488"/>
      <c r="LSK71" s="699" t="s">
        <v>10061</v>
      </c>
      <c r="LSL71" s="700"/>
      <c r="LSM71" s="488"/>
      <c r="LSN71" s="488"/>
      <c r="LSO71" s="488"/>
      <c r="LSP71" s="488"/>
      <c r="LSQ71" s="488"/>
      <c r="LSR71" s="488"/>
      <c r="LSS71" s="699" t="s">
        <v>10061</v>
      </c>
      <c r="LST71" s="700"/>
      <c r="LSU71" s="488"/>
      <c r="LSV71" s="488"/>
      <c r="LSW71" s="488"/>
      <c r="LSX71" s="488"/>
      <c r="LSY71" s="488"/>
      <c r="LSZ71" s="488"/>
      <c r="LTA71" s="699" t="s">
        <v>10061</v>
      </c>
      <c r="LTB71" s="700"/>
      <c r="LTC71" s="488"/>
      <c r="LTD71" s="488"/>
      <c r="LTE71" s="488"/>
      <c r="LTF71" s="488"/>
      <c r="LTG71" s="488"/>
      <c r="LTH71" s="488"/>
      <c r="LTI71" s="699" t="s">
        <v>10061</v>
      </c>
      <c r="LTJ71" s="700"/>
      <c r="LTK71" s="488"/>
      <c r="LTL71" s="488"/>
      <c r="LTM71" s="488"/>
      <c r="LTN71" s="488"/>
      <c r="LTO71" s="488"/>
      <c r="LTP71" s="488"/>
      <c r="LTQ71" s="699" t="s">
        <v>10061</v>
      </c>
      <c r="LTR71" s="700"/>
      <c r="LTS71" s="488"/>
      <c r="LTT71" s="488"/>
      <c r="LTU71" s="488"/>
      <c r="LTV71" s="488"/>
      <c r="LTW71" s="488"/>
      <c r="LTX71" s="488"/>
      <c r="LTY71" s="699" t="s">
        <v>10061</v>
      </c>
      <c r="LTZ71" s="700"/>
      <c r="LUA71" s="488"/>
      <c r="LUB71" s="488"/>
      <c r="LUC71" s="488"/>
      <c r="LUD71" s="488"/>
      <c r="LUE71" s="488"/>
      <c r="LUF71" s="488"/>
      <c r="LUG71" s="699" t="s">
        <v>10061</v>
      </c>
      <c r="LUH71" s="700"/>
      <c r="LUI71" s="488"/>
      <c r="LUJ71" s="488"/>
      <c r="LUK71" s="488"/>
      <c r="LUL71" s="488"/>
      <c r="LUM71" s="488"/>
      <c r="LUN71" s="488"/>
      <c r="LUO71" s="699" t="s">
        <v>10061</v>
      </c>
      <c r="LUP71" s="700"/>
      <c r="LUQ71" s="488"/>
      <c r="LUR71" s="488"/>
      <c r="LUS71" s="488"/>
      <c r="LUT71" s="488"/>
      <c r="LUU71" s="488"/>
      <c r="LUV71" s="488"/>
      <c r="LUW71" s="699" t="s">
        <v>10061</v>
      </c>
      <c r="LUX71" s="700"/>
      <c r="LUY71" s="488"/>
      <c r="LUZ71" s="488"/>
      <c r="LVA71" s="488"/>
      <c r="LVB71" s="488"/>
      <c r="LVC71" s="488"/>
      <c r="LVD71" s="488"/>
      <c r="LVE71" s="699" t="s">
        <v>10061</v>
      </c>
      <c r="LVF71" s="700"/>
      <c r="LVG71" s="488"/>
      <c r="LVH71" s="488"/>
      <c r="LVI71" s="488"/>
      <c r="LVJ71" s="488"/>
      <c r="LVK71" s="488"/>
      <c r="LVL71" s="488"/>
      <c r="LVM71" s="699" t="s">
        <v>10061</v>
      </c>
      <c r="LVN71" s="700"/>
      <c r="LVO71" s="488"/>
      <c r="LVP71" s="488"/>
      <c r="LVQ71" s="488"/>
      <c r="LVR71" s="488"/>
      <c r="LVS71" s="488"/>
      <c r="LVT71" s="488"/>
      <c r="LVU71" s="699" t="s">
        <v>10061</v>
      </c>
      <c r="LVV71" s="700"/>
      <c r="LVW71" s="488"/>
      <c r="LVX71" s="488"/>
      <c r="LVY71" s="488"/>
      <c r="LVZ71" s="488"/>
      <c r="LWA71" s="488"/>
      <c r="LWB71" s="488"/>
      <c r="LWC71" s="699" t="s">
        <v>10061</v>
      </c>
      <c r="LWD71" s="700"/>
      <c r="LWE71" s="488"/>
      <c r="LWF71" s="488"/>
      <c r="LWG71" s="488"/>
      <c r="LWH71" s="488"/>
      <c r="LWI71" s="488"/>
      <c r="LWJ71" s="488"/>
      <c r="LWK71" s="699" t="s">
        <v>10061</v>
      </c>
      <c r="LWL71" s="700"/>
      <c r="LWM71" s="488"/>
      <c r="LWN71" s="488"/>
      <c r="LWO71" s="488"/>
      <c r="LWP71" s="488"/>
      <c r="LWQ71" s="488"/>
      <c r="LWR71" s="488"/>
      <c r="LWS71" s="699" t="s">
        <v>10061</v>
      </c>
      <c r="LWT71" s="700"/>
      <c r="LWU71" s="488"/>
      <c r="LWV71" s="488"/>
      <c r="LWW71" s="488"/>
      <c r="LWX71" s="488"/>
      <c r="LWY71" s="488"/>
      <c r="LWZ71" s="488"/>
      <c r="LXA71" s="699" t="s">
        <v>10061</v>
      </c>
      <c r="LXB71" s="700"/>
      <c r="LXC71" s="488"/>
      <c r="LXD71" s="488"/>
      <c r="LXE71" s="488"/>
      <c r="LXF71" s="488"/>
      <c r="LXG71" s="488"/>
      <c r="LXH71" s="488"/>
      <c r="LXI71" s="699" t="s">
        <v>10061</v>
      </c>
      <c r="LXJ71" s="700"/>
      <c r="LXK71" s="488"/>
      <c r="LXL71" s="488"/>
      <c r="LXM71" s="488"/>
      <c r="LXN71" s="488"/>
      <c r="LXO71" s="488"/>
      <c r="LXP71" s="488"/>
      <c r="LXQ71" s="699" t="s">
        <v>10061</v>
      </c>
      <c r="LXR71" s="700"/>
      <c r="LXS71" s="488"/>
      <c r="LXT71" s="488"/>
      <c r="LXU71" s="488"/>
      <c r="LXV71" s="488"/>
      <c r="LXW71" s="488"/>
      <c r="LXX71" s="488"/>
      <c r="LXY71" s="699" t="s">
        <v>10061</v>
      </c>
      <c r="LXZ71" s="700"/>
      <c r="LYA71" s="488"/>
      <c r="LYB71" s="488"/>
      <c r="LYC71" s="488"/>
      <c r="LYD71" s="488"/>
      <c r="LYE71" s="488"/>
      <c r="LYF71" s="488"/>
      <c r="LYG71" s="699" t="s">
        <v>10061</v>
      </c>
      <c r="LYH71" s="700"/>
      <c r="LYI71" s="488"/>
      <c r="LYJ71" s="488"/>
      <c r="LYK71" s="488"/>
      <c r="LYL71" s="488"/>
      <c r="LYM71" s="488"/>
      <c r="LYN71" s="488"/>
      <c r="LYO71" s="699" t="s">
        <v>10061</v>
      </c>
      <c r="LYP71" s="700"/>
      <c r="LYQ71" s="488"/>
      <c r="LYR71" s="488"/>
      <c r="LYS71" s="488"/>
      <c r="LYT71" s="488"/>
      <c r="LYU71" s="488"/>
      <c r="LYV71" s="488"/>
      <c r="LYW71" s="699" t="s">
        <v>10061</v>
      </c>
      <c r="LYX71" s="700"/>
      <c r="LYY71" s="488"/>
      <c r="LYZ71" s="488"/>
      <c r="LZA71" s="488"/>
      <c r="LZB71" s="488"/>
      <c r="LZC71" s="488"/>
      <c r="LZD71" s="488"/>
      <c r="LZE71" s="699" t="s">
        <v>10061</v>
      </c>
      <c r="LZF71" s="700"/>
      <c r="LZG71" s="488"/>
      <c r="LZH71" s="488"/>
      <c r="LZI71" s="488"/>
      <c r="LZJ71" s="488"/>
      <c r="LZK71" s="488"/>
      <c r="LZL71" s="488"/>
      <c r="LZM71" s="699" t="s">
        <v>10061</v>
      </c>
      <c r="LZN71" s="700"/>
      <c r="LZO71" s="488"/>
      <c r="LZP71" s="488"/>
      <c r="LZQ71" s="488"/>
      <c r="LZR71" s="488"/>
      <c r="LZS71" s="488"/>
      <c r="LZT71" s="488"/>
      <c r="LZU71" s="699" t="s">
        <v>10061</v>
      </c>
      <c r="LZV71" s="700"/>
      <c r="LZW71" s="488"/>
      <c r="LZX71" s="488"/>
      <c r="LZY71" s="488"/>
      <c r="LZZ71" s="488"/>
      <c r="MAA71" s="488"/>
      <c r="MAB71" s="488"/>
      <c r="MAC71" s="699" t="s">
        <v>10061</v>
      </c>
      <c r="MAD71" s="700"/>
      <c r="MAE71" s="488"/>
      <c r="MAF71" s="488"/>
      <c r="MAG71" s="488"/>
      <c r="MAH71" s="488"/>
      <c r="MAI71" s="488"/>
      <c r="MAJ71" s="488"/>
      <c r="MAK71" s="699" t="s">
        <v>10061</v>
      </c>
      <c r="MAL71" s="700"/>
      <c r="MAM71" s="488"/>
      <c r="MAN71" s="488"/>
      <c r="MAO71" s="488"/>
      <c r="MAP71" s="488"/>
      <c r="MAQ71" s="488"/>
      <c r="MAR71" s="488"/>
      <c r="MAS71" s="699" t="s">
        <v>10061</v>
      </c>
      <c r="MAT71" s="700"/>
      <c r="MAU71" s="488"/>
      <c r="MAV71" s="488"/>
      <c r="MAW71" s="488"/>
      <c r="MAX71" s="488"/>
      <c r="MAY71" s="488"/>
      <c r="MAZ71" s="488"/>
      <c r="MBA71" s="699" t="s">
        <v>10061</v>
      </c>
      <c r="MBB71" s="700"/>
      <c r="MBC71" s="488"/>
      <c r="MBD71" s="488"/>
      <c r="MBE71" s="488"/>
      <c r="MBF71" s="488"/>
      <c r="MBG71" s="488"/>
      <c r="MBH71" s="488"/>
      <c r="MBI71" s="699" t="s">
        <v>10061</v>
      </c>
      <c r="MBJ71" s="700"/>
      <c r="MBK71" s="488"/>
      <c r="MBL71" s="488"/>
      <c r="MBM71" s="488"/>
      <c r="MBN71" s="488"/>
      <c r="MBO71" s="488"/>
      <c r="MBP71" s="488"/>
      <c r="MBQ71" s="699" t="s">
        <v>10061</v>
      </c>
      <c r="MBR71" s="700"/>
      <c r="MBS71" s="488"/>
      <c r="MBT71" s="488"/>
      <c r="MBU71" s="488"/>
      <c r="MBV71" s="488"/>
      <c r="MBW71" s="488"/>
      <c r="MBX71" s="488"/>
      <c r="MBY71" s="699" t="s">
        <v>10061</v>
      </c>
      <c r="MBZ71" s="700"/>
      <c r="MCA71" s="488"/>
      <c r="MCB71" s="488"/>
      <c r="MCC71" s="488"/>
      <c r="MCD71" s="488"/>
      <c r="MCE71" s="488"/>
      <c r="MCF71" s="488"/>
      <c r="MCG71" s="699" t="s">
        <v>10061</v>
      </c>
      <c r="MCH71" s="700"/>
      <c r="MCI71" s="488"/>
      <c r="MCJ71" s="488"/>
      <c r="MCK71" s="488"/>
      <c r="MCL71" s="488"/>
      <c r="MCM71" s="488"/>
      <c r="MCN71" s="488"/>
      <c r="MCO71" s="699" t="s">
        <v>10061</v>
      </c>
      <c r="MCP71" s="700"/>
      <c r="MCQ71" s="488"/>
      <c r="MCR71" s="488"/>
      <c r="MCS71" s="488"/>
      <c r="MCT71" s="488"/>
      <c r="MCU71" s="488"/>
      <c r="MCV71" s="488"/>
      <c r="MCW71" s="699" t="s">
        <v>10061</v>
      </c>
      <c r="MCX71" s="700"/>
      <c r="MCY71" s="488"/>
      <c r="MCZ71" s="488"/>
      <c r="MDA71" s="488"/>
      <c r="MDB71" s="488"/>
      <c r="MDC71" s="488"/>
      <c r="MDD71" s="488"/>
      <c r="MDE71" s="699" t="s">
        <v>10061</v>
      </c>
      <c r="MDF71" s="700"/>
      <c r="MDG71" s="488"/>
      <c r="MDH71" s="488"/>
      <c r="MDI71" s="488"/>
      <c r="MDJ71" s="488"/>
      <c r="MDK71" s="488"/>
      <c r="MDL71" s="488"/>
      <c r="MDM71" s="699" t="s">
        <v>10061</v>
      </c>
      <c r="MDN71" s="700"/>
      <c r="MDO71" s="488"/>
      <c r="MDP71" s="488"/>
      <c r="MDQ71" s="488"/>
      <c r="MDR71" s="488"/>
      <c r="MDS71" s="488"/>
      <c r="MDT71" s="488"/>
      <c r="MDU71" s="699" t="s">
        <v>10061</v>
      </c>
      <c r="MDV71" s="700"/>
      <c r="MDW71" s="488"/>
      <c r="MDX71" s="488"/>
      <c r="MDY71" s="488"/>
      <c r="MDZ71" s="488"/>
      <c r="MEA71" s="488"/>
      <c r="MEB71" s="488"/>
      <c r="MEC71" s="699" t="s">
        <v>10061</v>
      </c>
      <c r="MED71" s="700"/>
      <c r="MEE71" s="488"/>
      <c r="MEF71" s="488"/>
      <c r="MEG71" s="488"/>
      <c r="MEH71" s="488"/>
      <c r="MEI71" s="488"/>
      <c r="MEJ71" s="488"/>
      <c r="MEK71" s="699" t="s">
        <v>10061</v>
      </c>
      <c r="MEL71" s="700"/>
      <c r="MEM71" s="488"/>
      <c r="MEN71" s="488"/>
      <c r="MEO71" s="488"/>
      <c r="MEP71" s="488"/>
      <c r="MEQ71" s="488"/>
      <c r="MER71" s="488"/>
      <c r="MES71" s="699" t="s">
        <v>10061</v>
      </c>
      <c r="MET71" s="700"/>
      <c r="MEU71" s="488"/>
      <c r="MEV71" s="488"/>
      <c r="MEW71" s="488"/>
      <c r="MEX71" s="488"/>
      <c r="MEY71" s="488"/>
      <c r="MEZ71" s="488"/>
      <c r="MFA71" s="699" t="s">
        <v>10061</v>
      </c>
      <c r="MFB71" s="700"/>
      <c r="MFC71" s="488"/>
      <c r="MFD71" s="488"/>
      <c r="MFE71" s="488"/>
      <c r="MFF71" s="488"/>
      <c r="MFG71" s="488"/>
      <c r="MFH71" s="488"/>
      <c r="MFI71" s="699" t="s">
        <v>10061</v>
      </c>
      <c r="MFJ71" s="700"/>
      <c r="MFK71" s="488"/>
      <c r="MFL71" s="488"/>
      <c r="MFM71" s="488"/>
      <c r="MFN71" s="488"/>
      <c r="MFO71" s="488"/>
      <c r="MFP71" s="488"/>
      <c r="MFQ71" s="699" t="s">
        <v>10061</v>
      </c>
      <c r="MFR71" s="700"/>
      <c r="MFS71" s="488"/>
      <c r="MFT71" s="488"/>
      <c r="MFU71" s="488"/>
      <c r="MFV71" s="488"/>
      <c r="MFW71" s="488"/>
      <c r="MFX71" s="488"/>
      <c r="MFY71" s="699" t="s">
        <v>10061</v>
      </c>
      <c r="MFZ71" s="700"/>
      <c r="MGA71" s="488"/>
      <c r="MGB71" s="488"/>
      <c r="MGC71" s="488"/>
      <c r="MGD71" s="488"/>
      <c r="MGE71" s="488"/>
      <c r="MGF71" s="488"/>
      <c r="MGG71" s="699" t="s">
        <v>10061</v>
      </c>
      <c r="MGH71" s="700"/>
      <c r="MGI71" s="488"/>
      <c r="MGJ71" s="488"/>
      <c r="MGK71" s="488"/>
      <c r="MGL71" s="488"/>
      <c r="MGM71" s="488"/>
      <c r="MGN71" s="488"/>
      <c r="MGO71" s="699" t="s">
        <v>10061</v>
      </c>
      <c r="MGP71" s="700"/>
      <c r="MGQ71" s="488"/>
      <c r="MGR71" s="488"/>
      <c r="MGS71" s="488"/>
      <c r="MGT71" s="488"/>
      <c r="MGU71" s="488"/>
      <c r="MGV71" s="488"/>
      <c r="MGW71" s="699" t="s">
        <v>10061</v>
      </c>
      <c r="MGX71" s="700"/>
      <c r="MGY71" s="488"/>
      <c r="MGZ71" s="488"/>
      <c r="MHA71" s="488"/>
      <c r="MHB71" s="488"/>
      <c r="MHC71" s="488"/>
      <c r="MHD71" s="488"/>
      <c r="MHE71" s="699" t="s">
        <v>10061</v>
      </c>
      <c r="MHF71" s="700"/>
      <c r="MHG71" s="488"/>
      <c r="MHH71" s="488"/>
      <c r="MHI71" s="488"/>
      <c r="MHJ71" s="488"/>
      <c r="MHK71" s="488"/>
      <c r="MHL71" s="488"/>
      <c r="MHM71" s="699" t="s">
        <v>10061</v>
      </c>
      <c r="MHN71" s="700"/>
      <c r="MHO71" s="488"/>
      <c r="MHP71" s="488"/>
      <c r="MHQ71" s="488"/>
      <c r="MHR71" s="488"/>
      <c r="MHS71" s="488"/>
      <c r="MHT71" s="488"/>
      <c r="MHU71" s="699" t="s">
        <v>10061</v>
      </c>
      <c r="MHV71" s="700"/>
      <c r="MHW71" s="488"/>
      <c r="MHX71" s="488"/>
      <c r="MHY71" s="488"/>
      <c r="MHZ71" s="488"/>
      <c r="MIA71" s="488"/>
      <c r="MIB71" s="488"/>
      <c r="MIC71" s="699" t="s">
        <v>10061</v>
      </c>
      <c r="MID71" s="700"/>
      <c r="MIE71" s="488"/>
      <c r="MIF71" s="488"/>
      <c r="MIG71" s="488"/>
      <c r="MIH71" s="488"/>
      <c r="MII71" s="488"/>
      <c r="MIJ71" s="488"/>
      <c r="MIK71" s="699" t="s">
        <v>10061</v>
      </c>
      <c r="MIL71" s="700"/>
      <c r="MIM71" s="488"/>
      <c r="MIN71" s="488"/>
      <c r="MIO71" s="488"/>
      <c r="MIP71" s="488"/>
      <c r="MIQ71" s="488"/>
      <c r="MIR71" s="488"/>
      <c r="MIS71" s="699" t="s">
        <v>10061</v>
      </c>
      <c r="MIT71" s="700"/>
      <c r="MIU71" s="488"/>
      <c r="MIV71" s="488"/>
      <c r="MIW71" s="488"/>
      <c r="MIX71" s="488"/>
      <c r="MIY71" s="488"/>
      <c r="MIZ71" s="488"/>
      <c r="MJA71" s="699" t="s">
        <v>10061</v>
      </c>
      <c r="MJB71" s="700"/>
      <c r="MJC71" s="488"/>
      <c r="MJD71" s="488"/>
      <c r="MJE71" s="488"/>
      <c r="MJF71" s="488"/>
      <c r="MJG71" s="488"/>
      <c r="MJH71" s="488"/>
      <c r="MJI71" s="699" t="s">
        <v>10061</v>
      </c>
      <c r="MJJ71" s="700"/>
      <c r="MJK71" s="488"/>
      <c r="MJL71" s="488"/>
      <c r="MJM71" s="488"/>
      <c r="MJN71" s="488"/>
      <c r="MJO71" s="488"/>
      <c r="MJP71" s="488"/>
      <c r="MJQ71" s="699" t="s">
        <v>10061</v>
      </c>
      <c r="MJR71" s="700"/>
      <c r="MJS71" s="488"/>
      <c r="MJT71" s="488"/>
      <c r="MJU71" s="488"/>
      <c r="MJV71" s="488"/>
      <c r="MJW71" s="488"/>
      <c r="MJX71" s="488"/>
      <c r="MJY71" s="699" t="s">
        <v>10061</v>
      </c>
      <c r="MJZ71" s="700"/>
      <c r="MKA71" s="488"/>
      <c r="MKB71" s="488"/>
      <c r="MKC71" s="488"/>
      <c r="MKD71" s="488"/>
      <c r="MKE71" s="488"/>
      <c r="MKF71" s="488"/>
      <c r="MKG71" s="699" t="s">
        <v>10061</v>
      </c>
      <c r="MKH71" s="700"/>
      <c r="MKI71" s="488"/>
      <c r="MKJ71" s="488"/>
      <c r="MKK71" s="488"/>
      <c r="MKL71" s="488"/>
      <c r="MKM71" s="488"/>
      <c r="MKN71" s="488"/>
      <c r="MKO71" s="699" t="s">
        <v>10061</v>
      </c>
      <c r="MKP71" s="700"/>
      <c r="MKQ71" s="488"/>
      <c r="MKR71" s="488"/>
      <c r="MKS71" s="488"/>
      <c r="MKT71" s="488"/>
      <c r="MKU71" s="488"/>
      <c r="MKV71" s="488"/>
      <c r="MKW71" s="699" t="s">
        <v>10061</v>
      </c>
      <c r="MKX71" s="700"/>
      <c r="MKY71" s="488"/>
      <c r="MKZ71" s="488"/>
      <c r="MLA71" s="488"/>
      <c r="MLB71" s="488"/>
      <c r="MLC71" s="488"/>
      <c r="MLD71" s="488"/>
      <c r="MLE71" s="699" t="s">
        <v>10061</v>
      </c>
      <c r="MLF71" s="700"/>
      <c r="MLG71" s="488"/>
      <c r="MLH71" s="488"/>
      <c r="MLI71" s="488"/>
      <c r="MLJ71" s="488"/>
      <c r="MLK71" s="488"/>
      <c r="MLL71" s="488"/>
      <c r="MLM71" s="699" t="s">
        <v>10061</v>
      </c>
      <c r="MLN71" s="700"/>
      <c r="MLO71" s="488"/>
      <c r="MLP71" s="488"/>
      <c r="MLQ71" s="488"/>
      <c r="MLR71" s="488"/>
      <c r="MLS71" s="488"/>
      <c r="MLT71" s="488"/>
      <c r="MLU71" s="699" t="s">
        <v>10061</v>
      </c>
      <c r="MLV71" s="700"/>
      <c r="MLW71" s="488"/>
      <c r="MLX71" s="488"/>
      <c r="MLY71" s="488"/>
      <c r="MLZ71" s="488"/>
      <c r="MMA71" s="488"/>
      <c r="MMB71" s="488"/>
      <c r="MMC71" s="699" t="s">
        <v>10061</v>
      </c>
      <c r="MMD71" s="700"/>
      <c r="MME71" s="488"/>
      <c r="MMF71" s="488"/>
      <c r="MMG71" s="488"/>
      <c r="MMH71" s="488"/>
      <c r="MMI71" s="488"/>
      <c r="MMJ71" s="488"/>
      <c r="MMK71" s="699" t="s">
        <v>10061</v>
      </c>
      <c r="MML71" s="700"/>
      <c r="MMM71" s="488"/>
      <c r="MMN71" s="488"/>
      <c r="MMO71" s="488"/>
      <c r="MMP71" s="488"/>
      <c r="MMQ71" s="488"/>
      <c r="MMR71" s="488"/>
      <c r="MMS71" s="699" t="s">
        <v>10061</v>
      </c>
      <c r="MMT71" s="700"/>
      <c r="MMU71" s="488"/>
      <c r="MMV71" s="488"/>
      <c r="MMW71" s="488"/>
      <c r="MMX71" s="488"/>
      <c r="MMY71" s="488"/>
      <c r="MMZ71" s="488"/>
      <c r="MNA71" s="699" t="s">
        <v>10061</v>
      </c>
      <c r="MNB71" s="700"/>
      <c r="MNC71" s="488"/>
      <c r="MND71" s="488"/>
      <c r="MNE71" s="488"/>
      <c r="MNF71" s="488"/>
      <c r="MNG71" s="488"/>
      <c r="MNH71" s="488"/>
      <c r="MNI71" s="699" t="s">
        <v>10061</v>
      </c>
      <c r="MNJ71" s="700"/>
      <c r="MNK71" s="488"/>
      <c r="MNL71" s="488"/>
      <c r="MNM71" s="488"/>
      <c r="MNN71" s="488"/>
      <c r="MNO71" s="488"/>
      <c r="MNP71" s="488"/>
      <c r="MNQ71" s="699" t="s">
        <v>10061</v>
      </c>
      <c r="MNR71" s="700"/>
      <c r="MNS71" s="488"/>
      <c r="MNT71" s="488"/>
      <c r="MNU71" s="488"/>
      <c r="MNV71" s="488"/>
      <c r="MNW71" s="488"/>
      <c r="MNX71" s="488"/>
      <c r="MNY71" s="699" t="s">
        <v>10061</v>
      </c>
      <c r="MNZ71" s="700"/>
      <c r="MOA71" s="488"/>
      <c r="MOB71" s="488"/>
      <c r="MOC71" s="488"/>
      <c r="MOD71" s="488"/>
      <c r="MOE71" s="488"/>
      <c r="MOF71" s="488"/>
      <c r="MOG71" s="699" t="s">
        <v>10061</v>
      </c>
      <c r="MOH71" s="700"/>
      <c r="MOI71" s="488"/>
      <c r="MOJ71" s="488"/>
      <c r="MOK71" s="488"/>
      <c r="MOL71" s="488"/>
      <c r="MOM71" s="488"/>
      <c r="MON71" s="488"/>
      <c r="MOO71" s="699" t="s">
        <v>10061</v>
      </c>
      <c r="MOP71" s="700"/>
      <c r="MOQ71" s="488"/>
      <c r="MOR71" s="488"/>
      <c r="MOS71" s="488"/>
      <c r="MOT71" s="488"/>
      <c r="MOU71" s="488"/>
      <c r="MOV71" s="488"/>
      <c r="MOW71" s="699" t="s">
        <v>10061</v>
      </c>
      <c r="MOX71" s="700"/>
      <c r="MOY71" s="488"/>
      <c r="MOZ71" s="488"/>
      <c r="MPA71" s="488"/>
      <c r="MPB71" s="488"/>
      <c r="MPC71" s="488"/>
      <c r="MPD71" s="488"/>
      <c r="MPE71" s="699" t="s">
        <v>10061</v>
      </c>
      <c r="MPF71" s="700"/>
      <c r="MPG71" s="488"/>
      <c r="MPH71" s="488"/>
      <c r="MPI71" s="488"/>
      <c r="MPJ71" s="488"/>
      <c r="MPK71" s="488"/>
      <c r="MPL71" s="488"/>
      <c r="MPM71" s="699" t="s">
        <v>10061</v>
      </c>
      <c r="MPN71" s="700"/>
      <c r="MPO71" s="488"/>
      <c r="MPP71" s="488"/>
      <c r="MPQ71" s="488"/>
      <c r="MPR71" s="488"/>
      <c r="MPS71" s="488"/>
      <c r="MPT71" s="488"/>
      <c r="MPU71" s="699" t="s">
        <v>10061</v>
      </c>
      <c r="MPV71" s="700"/>
      <c r="MPW71" s="488"/>
      <c r="MPX71" s="488"/>
      <c r="MPY71" s="488"/>
      <c r="MPZ71" s="488"/>
      <c r="MQA71" s="488"/>
      <c r="MQB71" s="488"/>
      <c r="MQC71" s="699" t="s">
        <v>10061</v>
      </c>
      <c r="MQD71" s="700"/>
      <c r="MQE71" s="488"/>
      <c r="MQF71" s="488"/>
      <c r="MQG71" s="488"/>
      <c r="MQH71" s="488"/>
      <c r="MQI71" s="488"/>
      <c r="MQJ71" s="488"/>
      <c r="MQK71" s="699" t="s">
        <v>10061</v>
      </c>
      <c r="MQL71" s="700"/>
      <c r="MQM71" s="488"/>
      <c r="MQN71" s="488"/>
      <c r="MQO71" s="488"/>
      <c r="MQP71" s="488"/>
      <c r="MQQ71" s="488"/>
      <c r="MQR71" s="488"/>
      <c r="MQS71" s="699" t="s">
        <v>10061</v>
      </c>
      <c r="MQT71" s="700"/>
      <c r="MQU71" s="488"/>
      <c r="MQV71" s="488"/>
      <c r="MQW71" s="488"/>
      <c r="MQX71" s="488"/>
      <c r="MQY71" s="488"/>
      <c r="MQZ71" s="488"/>
      <c r="MRA71" s="699" t="s">
        <v>10061</v>
      </c>
      <c r="MRB71" s="700"/>
      <c r="MRC71" s="488"/>
      <c r="MRD71" s="488"/>
      <c r="MRE71" s="488"/>
      <c r="MRF71" s="488"/>
      <c r="MRG71" s="488"/>
      <c r="MRH71" s="488"/>
      <c r="MRI71" s="699" t="s">
        <v>10061</v>
      </c>
      <c r="MRJ71" s="700"/>
      <c r="MRK71" s="488"/>
      <c r="MRL71" s="488"/>
      <c r="MRM71" s="488"/>
      <c r="MRN71" s="488"/>
      <c r="MRO71" s="488"/>
      <c r="MRP71" s="488"/>
      <c r="MRQ71" s="699" t="s">
        <v>10061</v>
      </c>
      <c r="MRR71" s="700"/>
      <c r="MRS71" s="488"/>
      <c r="MRT71" s="488"/>
      <c r="MRU71" s="488"/>
      <c r="MRV71" s="488"/>
      <c r="MRW71" s="488"/>
      <c r="MRX71" s="488"/>
      <c r="MRY71" s="699" t="s">
        <v>10061</v>
      </c>
      <c r="MRZ71" s="700"/>
      <c r="MSA71" s="488"/>
      <c r="MSB71" s="488"/>
      <c r="MSC71" s="488"/>
      <c r="MSD71" s="488"/>
      <c r="MSE71" s="488"/>
      <c r="MSF71" s="488"/>
      <c r="MSG71" s="699" t="s">
        <v>10061</v>
      </c>
      <c r="MSH71" s="700"/>
      <c r="MSI71" s="488"/>
      <c r="MSJ71" s="488"/>
      <c r="MSK71" s="488"/>
      <c r="MSL71" s="488"/>
      <c r="MSM71" s="488"/>
      <c r="MSN71" s="488"/>
      <c r="MSO71" s="699" t="s">
        <v>10061</v>
      </c>
      <c r="MSP71" s="700"/>
      <c r="MSQ71" s="488"/>
      <c r="MSR71" s="488"/>
      <c r="MSS71" s="488"/>
      <c r="MST71" s="488"/>
      <c r="MSU71" s="488"/>
      <c r="MSV71" s="488"/>
      <c r="MSW71" s="699" t="s">
        <v>10061</v>
      </c>
      <c r="MSX71" s="700"/>
      <c r="MSY71" s="488"/>
      <c r="MSZ71" s="488"/>
      <c r="MTA71" s="488"/>
      <c r="MTB71" s="488"/>
      <c r="MTC71" s="488"/>
      <c r="MTD71" s="488"/>
      <c r="MTE71" s="699" t="s">
        <v>10061</v>
      </c>
      <c r="MTF71" s="700"/>
      <c r="MTG71" s="488"/>
      <c r="MTH71" s="488"/>
      <c r="MTI71" s="488"/>
      <c r="MTJ71" s="488"/>
      <c r="MTK71" s="488"/>
      <c r="MTL71" s="488"/>
      <c r="MTM71" s="699" t="s">
        <v>10061</v>
      </c>
      <c r="MTN71" s="700"/>
      <c r="MTO71" s="488"/>
      <c r="MTP71" s="488"/>
      <c r="MTQ71" s="488"/>
      <c r="MTR71" s="488"/>
      <c r="MTS71" s="488"/>
      <c r="MTT71" s="488"/>
      <c r="MTU71" s="699" t="s">
        <v>10061</v>
      </c>
      <c r="MTV71" s="700"/>
      <c r="MTW71" s="488"/>
      <c r="MTX71" s="488"/>
      <c r="MTY71" s="488"/>
      <c r="MTZ71" s="488"/>
      <c r="MUA71" s="488"/>
      <c r="MUB71" s="488"/>
      <c r="MUC71" s="699" t="s">
        <v>10061</v>
      </c>
      <c r="MUD71" s="700"/>
      <c r="MUE71" s="488"/>
      <c r="MUF71" s="488"/>
      <c r="MUG71" s="488"/>
      <c r="MUH71" s="488"/>
      <c r="MUI71" s="488"/>
      <c r="MUJ71" s="488"/>
      <c r="MUK71" s="699" t="s">
        <v>10061</v>
      </c>
      <c r="MUL71" s="700"/>
      <c r="MUM71" s="488"/>
      <c r="MUN71" s="488"/>
      <c r="MUO71" s="488"/>
      <c r="MUP71" s="488"/>
      <c r="MUQ71" s="488"/>
      <c r="MUR71" s="488"/>
      <c r="MUS71" s="699" t="s">
        <v>10061</v>
      </c>
      <c r="MUT71" s="700"/>
      <c r="MUU71" s="488"/>
      <c r="MUV71" s="488"/>
      <c r="MUW71" s="488"/>
      <c r="MUX71" s="488"/>
      <c r="MUY71" s="488"/>
      <c r="MUZ71" s="488"/>
      <c r="MVA71" s="699" t="s">
        <v>10061</v>
      </c>
      <c r="MVB71" s="700"/>
      <c r="MVC71" s="488"/>
      <c r="MVD71" s="488"/>
      <c r="MVE71" s="488"/>
      <c r="MVF71" s="488"/>
      <c r="MVG71" s="488"/>
      <c r="MVH71" s="488"/>
      <c r="MVI71" s="699" t="s">
        <v>10061</v>
      </c>
      <c r="MVJ71" s="700"/>
      <c r="MVK71" s="488"/>
      <c r="MVL71" s="488"/>
      <c r="MVM71" s="488"/>
      <c r="MVN71" s="488"/>
      <c r="MVO71" s="488"/>
      <c r="MVP71" s="488"/>
      <c r="MVQ71" s="699" t="s">
        <v>10061</v>
      </c>
      <c r="MVR71" s="700"/>
      <c r="MVS71" s="488"/>
      <c r="MVT71" s="488"/>
      <c r="MVU71" s="488"/>
      <c r="MVV71" s="488"/>
      <c r="MVW71" s="488"/>
      <c r="MVX71" s="488"/>
      <c r="MVY71" s="699" t="s">
        <v>10061</v>
      </c>
      <c r="MVZ71" s="700"/>
      <c r="MWA71" s="488"/>
      <c r="MWB71" s="488"/>
      <c r="MWC71" s="488"/>
      <c r="MWD71" s="488"/>
      <c r="MWE71" s="488"/>
      <c r="MWF71" s="488"/>
      <c r="MWG71" s="699" t="s">
        <v>10061</v>
      </c>
      <c r="MWH71" s="700"/>
      <c r="MWI71" s="488"/>
      <c r="MWJ71" s="488"/>
      <c r="MWK71" s="488"/>
      <c r="MWL71" s="488"/>
      <c r="MWM71" s="488"/>
      <c r="MWN71" s="488"/>
      <c r="MWO71" s="699" t="s">
        <v>10061</v>
      </c>
      <c r="MWP71" s="700"/>
      <c r="MWQ71" s="488"/>
      <c r="MWR71" s="488"/>
      <c r="MWS71" s="488"/>
      <c r="MWT71" s="488"/>
      <c r="MWU71" s="488"/>
      <c r="MWV71" s="488"/>
      <c r="MWW71" s="699" t="s">
        <v>10061</v>
      </c>
      <c r="MWX71" s="700"/>
      <c r="MWY71" s="488"/>
      <c r="MWZ71" s="488"/>
      <c r="MXA71" s="488"/>
      <c r="MXB71" s="488"/>
      <c r="MXC71" s="488"/>
      <c r="MXD71" s="488"/>
      <c r="MXE71" s="699" t="s">
        <v>10061</v>
      </c>
      <c r="MXF71" s="700"/>
      <c r="MXG71" s="488"/>
      <c r="MXH71" s="488"/>
      <c r="MXI71" s="488"/>
      <c r="MXJ71" s="488"/>
      <c r="MXK71" s="488"/>
      <c r="MXL71" s="488"/>
      <c r="MXM71" s="699" t="s">
        <v>10061</v>
      </c>
      <c r="MXN71" s="700"/>
      <c r="MXO71" s="488"/>
      <c r="MXP71" s="488"/>
      <c r="MXQ71" s="488"/>
      <c r="MXR71" s="488"/>
      <c r="MXS71" s="488"/>
      <c r="MXT71" s="488"/>
      <c r="MXU71" s="699" t="s">
        <v>10061</v>
      </c>
      <c r="MXV71" s="700"/>
      <c r="MXW71" s="488"/>
      <c r="MXX71" s="488"/>
      <c r="MXY71" s="488"/>
      <c r="MXZ71" s="488"/>
      <c r="MYA71" s="488"/>
      <c r="MYB71" s="488"/>
      <c r="MYC71" s="699" t="s">
        <v>10061</v>
      </c>
      <c r="MYD71" s="700"/>
      <c r="MYE71" s="488"/>
      <c r="MYF71" s="488"/>
      <c r="MYG71" s="488"/>
      <c r="MYH71" s="488"/>
      <c r="MYI71" s="488"/>
      <c r="MYJ71" s="488"/>
      <c r="MYK71" s="699" t="s">
        <v>10061</v>
      </c>
      <c r="MYL71" s="700"/>
      <c r="MYM71" s="488"/>
      <c r="MYN71" s="488"/>
      <c r="MYO71" s="488"/>
      <c r="MYP71" s="488"/>
      <c r="MYQ71" s="488"/>
      <c r="MYR71" s="488"/>
      <c r="MYS71" s="699" t="s">
        <v>10061</v>
      </c>
      <c r="MYT71" s="700"/>
      <c r="MYU71" s="488"/>
      <c r="MYV71" s="488"/>
      <c r="MYW71" s="488"/>
      <c r="MYX71" s="488"/>
      <c r="MYY71" s="488"/>
      <c r="MYZ71" s="488"/>
      <c r="MZA71" s="699" t="s">
        <v>10061</v>
      </c>
      <c r="MZB71" s="700"/>
      <c r="MZC71" s="488"/>
      <c r="MZD71" s="488"/>
      <c r="MZE71" s="488"/>
      <c r="MZF71" s="488"/>
      <c r="MZG71" s="488"/>
      <c r="MZH71" s="488"/>
      <c r="MZI71" s="699" t="s">
        <v>10061</v>
      </c>
      <c r="MZJ71" s="700"/>
      <c r="MZK71" s="488"/>
      <c r="MZL71" s="488"/>
      <c r="MZM71" s="488"/>
      <c r="MZN71" s="488"/>
      <c r="MZO71" s="488"/>
      <c r="MZP71" s="488"/>
      <c r="MZQ71" s="699" t="s">
        <v>10061</v>
      </c>
      <c r="MZR71" s="700"/>
      <c r="MZS71" s="488"/>
      <c r="MZT71" s="488"/>
      <c r="MZU71" s="488"/>
      <c r="MZV71" s="488"/>
      <c r="MZW71" s="488"/>
      <c r="MZX71" s="488"/>
      <c r="MZY71" s="699" t="s">
        <v>10061</v>
      </c>
      <c r="MZZ71" s="700"/>
      <c r="NAA71" s="488"/>
      <c r="NAB71" s="488"/>
      <c r="NAC71" s="488"/>
      <c r="NAD71" s="488"/>
      <c r="NAE71" s="488"/>
      <c r="NAF71" s="488"/>
      <c r="NAG71" s="699" t="s">
        <v>10061</v>
      </c>
      <c r="NAH71" s="700"/>
      <c r="NAI71" s="488"/>
      <c r="NAJ71" s="488"/>
      <c r="NAK71" s="488"/>
      <c r="NAL71" s="488"/>
      <c r="NAM71" s="488"/>
      <c r="NAN71" s="488"/>
      <c r="NAO71" s="699" t="s">
        <v>10061</v>
      </c>
      <c r="NAP71" s="700"/>
      <c r="NAQ71" s="488"/>
      <c r="NAR71" s="488"/>
      <c r="NAS71" s="488"/>
      <c r="NAT71" s="488"/>
      <c r="NAU71" s="488"/>
      <c r="NAV71" s="488"/>
      <c r="NAW71" s="699" t="s">
        <v>10061</v>
      </c>
      <c r="NAX71" s="700"/>
      <c r="NAY71" s="488"/>
      <c r="NAZ71" s="488"/>
      <c r="NBA71" s="488"/>
      <c r="NBB71" s="488"/>
      <c r="NBC71" s="488"/>
      <c r="NBD71" s="488"/>
      <c r="NBE71" s="699" t="s">
        <v>10061</v>
      </c>
      <c r="NBF71" s="700"/>
      <c r="NBG71" s="488"/>
      <c r="NBH71" s="488"/>
      <c r="NBI71" s="488"/>
      <c r="NBJ71" s="488"/>
      <c r="NBK71" s="488"/>
      <c r="NBL71" s="488"/>
      <c r="NBM71" s="699" t="s">
        <v>10061</v>
      </c>
      <c r="NBN71" s="700"/>
      <c r="NBO71" s="488"/>
      <c r="NBP71" s="488"/>
      <c r="NBQ71" s="488"/>
      <c r="NBR71" s="488"/>
      <c r="NBS71" s="488"/>
      <c r="NBT71" s="488"/>
      <c r="NBU71" s="699" t="s">
        <v>10061</v>
      </c>
      <c r="NBV71" s="700"/>
      <c r="NBW71" s="488"/>
      <c r="NBX71" s="488"/>
      <c r="NBY71" s="488"/>
      <c r="NBZ71" s="488"/>
      <c r="NCA71" s="488"/>
      <c r="NCB71" s="488"/>
      <c r="NCC71" s="699" t="s">
        <v>10061</v>
      </c>
      <c r="NCD71" s="700"/>
      <c r="NCE71" s="488"/>
      <c r="NCF71" s="488"/>
      <c r="NCG71" s="488"/>
      <c r="NCH71" s="488"/>
      <c r="NCI71" s="488"/>
      <c r="NCJ71" s="488"/>
      <c r="NCK71" s="699" t="s">
        <v>10061</v>
      </c>
      <c r="NCL71" s="700"/>
      <c r="NCM71" s="488"/>
      <c r="NCN71" s="488"/>
      <c r="NCO71" s="488"/>
      <c r="NCP71" s="488"/>
      <c r="NCQ71" s="488"/>
      <c r="NCR71" s="488"/>
      <c r="NCS71" s="699" t="s">
        <v>10061</v>
      </c>
      <c r="NCT71" s="700"/>
      <c r="NCU71" s="488"/>
      <c r="NCV71" s="488"/>
      <c r="NCW71" s="488"/>
      <c r="NCX71" s="488"/>
      <c r="NCY71" s="488"/>
      <c r="NCZ71" s="488"/>
      <c r="NDA71" s="699" t="s">
        <v>10061</v>
      </c>
      <c r="NDB71" s="700"/>
      <c r="NDC71" s="488"/>
      <c r="NDD71" s="488"/>
      <c r="NDE71" s="488"/>
      <c r="NDF71" s="488"/>
      <c r="NDG71" s="488"/>
      <c r="NDH71" s="488"/>
      <c r="NDI71" s="699" t="s">
        <v>10061</v>
      </c>
      <c r="NDJ71" s="700"/>
      <c r="NDK71" s="488"/>
      <c r="NDL71" s="488"/>
      <c r="NDM71" s="488"/>
      <c r="NDN71" s="488"/>
      <c r="NDO71" s="488"/>
      <c r="NDP71" s="488"/>
      <c r="NDQ71" s="699" t="s">
        <v>10061</v>
      </c>
      <c r="NDR71" s="700"/>
      <c r="NDS71" s="488"/>
      <c r="NDT71" s="488"/>
      <c r="NDU71" s="488"/>
      <c r="NDV71" s="488"/>
      <c r="NDW71" s="488"/>
      <c r="NDX71" s="488"/>
      <c r="NDY71" s="699" t="s">
        <v>10061</v>
      </c>
      <c r="NDZ71" s="700"/>
      <c r="NEA71" s="488"/>
      <c r="NEB71" s="488"/>
      <c r="NEC71" s="488"/>
      <c r="NED71" s="488"/>
      <c r="NEE71" s="488"/>
      <c r="NEF71" s="488"/>
      <c r="NEG71" s="699" t="s">
        <v>10061</v>
      </c>
      <c r="NEH71" s="700"/>
      <c r="NEI71" s="488"/>
      <c r="NEJ71" s="488"/>
      <c r="NEK71" s="488"/>
      <c r="NEL71" s="488"/>
      <c r="NEM71" s="488"/>
      <c r="NEN71" s="488"/>
      <c r="NEO71" s="699" t="s">
        <v>10061</v>
      </c>
      <c r="NEP71" s="700"/>
      <c r="NEQ71" s="488"/>
      <c r="NER71" s="488"/>
      <c r="NES71" s="488"/>
      <c r="NET71" s="488"/>
      <c r="NEU71" s="488"/>
      <c r="NEV71" s="488"/>
      <c r="NEW71" s="699" t="s">
        <v>10061</v>
      </c>
      <c r="NEX71" s="700"/>
      <c r="NEY71" s="488"/>
      <c r="NEZ71" s="488"/>
      <c r="NFA71" s="488"/>
      <c r="NFB71" s="488"/>
      <c r="NFC71" s="488"/>
      <c r="NFD71" s="488"/>
      <c r="NFE71" s="699" t="s">
        <v>10061</v>
      </c>
      <c r="NFF71" s="700"/>
      <c r="NFG71" s="488"/>
      <c r="NFH71" s="488"/>
      <c r="NFI71" s="488"/>
      <c r="NFJ71" s="488"/>
      <c r="NFK71" s="488"/>
      <c r="NFL71" s="488"/>
      <c r="NFM71" s="699" t="s">
        <v>10061</v>
      </c>
      <c r="NFN71" s="700"/>
      <c r="NFO71" s="488"/>
      <c r="NFP71" s="488"/>
      <c r="NFQ71" s="488"/>
      <c r="NFR71" s="488"/>
      <c r="NFS71" s="488"/>
      <c r="NFT71" s="488"/>
      <c r="NFU71" s="699" t="s">
        <v>10061</v>
      </c>
      <c r="NFV71" s="700"/>
      <c r="NFW71" s="488"/>
      <c r="NFX71" s="488"/>
      <c r="NFY71" s="488"/>
      <c r="NFZ71" s="488"/>
      <c r="NGA71" s="488"/>
      <c r="NGB71" s="488"/>
      <c r="NGC71" s="699" t="s">
        <v>10061</v>
      </c>
      <c r="NGD71" s="700"/>
      <c r="NGE71" s="488"/>
      <c r="NGF71" s="488"/>
      <c r="NGG71" s="488"/>
      <c r="NGH71" s="488"/>
      <c r="NGI71" s="488"/>
      <c r="NGJ71" s="488"/>
      <c r="NGK71" s="699" t="s">
        <v>10061</v>
      </c>
      <c r="NGL71" s="700"/>
      <c r="NGM71" s="488"/>
      <c r="NGN71" s="488"/>
      <c r="NGO71" s="488"/>
      <c r="NGP71" s="488"/>
      <c r="NGQ71" s="488"/>
      <c r="NGR71" s="488"/>
      <c r="NGS71" s="699" t="s">
        <v>10061</v>
      </c>
      <c r="NGT71" s="700"/>
      <c r="NGU71" s="488"/>
      <c r="NGV71" s="488"/>
      <c r="NGW71" s="488"/>
      <c r="NGX71" s="488"/>
      <c r="NGY71" s="488"/>
      <c r="NGZ71" s="488"/>
      <c r="NHA71" s="699" t="s">
        <v>10061</v>
      </c>
      <c r="NHB71" s="700"/>
      <c r="NHC71" s="488"/>
      <c r="NHD71" s="488"/>
      <c r="NHE71" s="488"/>
      <c r="NHF71" s="488"/>
      <c r="NHG71" s="488"/>
      <c r="NHH71" s="488"/>
      <c r="NHI71" s="699" t="s">
        <v>10061</v>
      </c>
      <c r="NHJ71" s="700"/>
      <c r="NHK71" s="488"/>
      <c r="NHL71" s="488"/>
      <c r="NHM71" s="488"/>
      <c r="NHN71" s="488"/>
      <c r="NHO71" s="488"/>
      <c r="NHP71" s="488"/>
      <c r="NHQ71" s="699" t="s">
        <v>10061</v>
      </c>
      <c r="NHR71" s="700"/>
      <c r="NHS71" s="488"/>
      <c r="NHT71" s="488"/>
      <c r="NHU71" s="488"/>
      <c r="NHV71" s="488"/>
      <c r="NHW71" s="488"/>
      <c r="NHX71" s="488"/>
      <c r="NHY71" s="699" t="s">
        <v>10061</v>
      </c>
      <c r="NHZ71" s="700"/>
      <c r="NIA71" s="488"/>
      <c r="NIB71" s="488"/>
      <c r="NIC71" s="488"/>
      <c r="NID71" s="488"/>
      <c r="NIE71" s="488"/>
      <c r="NIF71" s="488"/>
      <c r="NIG71" s="699" t="s">
        <v>10061</v>
      </c>
      <c r="NIH71" s="700"/>
      <c r="NII71" s="488"/>
      <c r="NIJ71" s="488"/>
      <c r="NIK71" s="488"/>
      <c r="NIL71" s="488"/>
      <c r="NIM71" s="488"/>
      <c r="NIN71" s="488"/>
      <c r="NIO71" s="699" t="s">
        <v>10061</v>
      </c>
      <c r="NIP71" s="700"/>
      <c r="NIQ71" s="488"/>
      <c r="NIR71" s="488"/>
      <c r="NIS71" s="488"/>
      <c r="NIT71" s="488"/>
      <c r="NIU71" s="488"/>
      <c r="NIV71" s="488"/>
      <c r="NIW71" s="699" t="s">
        <v>10061</v>
      </c>
      <c r="NIX71" s="700"/>
      <c r="NIY71" s="488"/>
      <c r="NIZ71" s="488"/>
      <c r="NJA71" s="488"/>
      <c r="NJB71" s="488"/>
      <c r="NJC71" s="488"/>
      <c r="NJD71" s="488"/>
      <c r="NJE71" s="699" t="s">
        <v>10061</v>
      </c>
      <c r="NJF71" s="700"/>
      <c r="NJG71" s="488"/>
      <c r="NJH71" s="488"/>
      <c r="NJI71" s="488"/>
      <c r="NJJ71" s="488"/>
      <c r="NJK71" s="488"/>
      <c r="NJL71" s="488"/>
      <c r="NJM71" s="699" t="s">
        <v>10061</v>
      </c>
      <c r="NJN71" s="700"/>
      <c r="NJO71" s="488"/>
      <c r="NJP71" s="488"/>
      <c r="NJQ71" s="488"/>
      <c r="NJR71" s="488"/>
      <c r="NJS71" s="488"/>
      <c r="NJT71" s="488"/>
      <c r="NJU71" s="699" t="s">
        <v>10061</v>
      </c>
      <c r="NJV71" s="700"/>
      <c r="NJW71" s="488"/>
      <c r="NJX71" s="488"/>
      <c r="NJY71" s="488"/>
      <c r="NJZ71" s="488"/>
      <c r="NKA71" s="488"/>
      <c r="NKB71" s="488"/>
      <c r="NKC71" s="699" t="s">
        <v>10061</v>
      </c>
      <c r="NKD71" s="700"/>
      <c r="NKE71" s="488"/>
      <c r="NKF71" s="488"/>
      <c r="NKG71" s="488"/>
      <c r="NKH71" s="488"/>
      <c r="NKI71" s="488"/>
      <c r="NKJ71" s="488"/>
      <c r="NKK71" s="699" t="s">
        <v>10061</v>
      </c>
      <c r="NKL71" s="700"/>
      <c r="NKM71" s="488"/>
      <c r="NKN71" s="488"/>
      <c r="NKO71" s="488"/>
      <c r="NKP71" s="488"/>
      <c r="NKQ71" s="488"/>
      <c r="NKR71" s="488"/>
      <c r="NKS71" s="699" t="s">
        <v>10061</v>
      </c>
      <c r="NKT71" s="700"/>
      <c r="NKU71" s="488"/>
      <c r="NKV71" s="488"/>
      <c r="NKW71" s="488"/>
      <c r="NKX71" s="488"/>
      <c r="NKY71" s="488"/>
      <c r="NKZ71" s="488"/>
      <c r="NLA71" s="699" t="s">
        <v>10061</v>
      </c>
      <c r="NLB71" s="700"/>
      <c r="NLC71" s="488"/>
      <c r="NLD71" s="488"/>
      <c r="NLE71" s="488"/>
      <c r="NLF71" s="488"/>
      <c r="NLG71" s="488"/>
      <c r="NLH71" s="488"/>
      <c r="NLI71" s="699" t="s">
        <v>10061</v>
      </c>
      <c r="NLJ71" s="700"/>
      <c r="NLK71" s="488"/>
      <c r="NLL71" s="488"/>
      <c r="NLM71" s="488"/>
      <c r="NLN71" s="488"/>
      <c r="NLO71" s="488"/>
      <c r="NLP71" s="488"/>
      <c r="NLQ71" s="699" t="s">
        <v>10061</v>
      </c>
      <c r="NLR71" s="700"/>
      <c r="NLS71" s="488"/>
      <c r="NLT71" s="488"/>
      <c r="NLU71" s="488"/>
      <c r="NLV71" s="488"/>
      <c r="NLW71" s="488"/>
      <c r="NLX71" s="488"/>
      <c r="NLY71" s="699" t="s">
        <v>10061</v>
      </c>
      <c r="NLZ71" s="700"/>
      <c r="NMA71" s="488"/>
      <c r="NMB71" s="488"/>
      <c r="NMC71" s="488"/>
      <c r="NMD71" s="488"/>
      <c r="NME71" s="488"/>
      <c r="NMF71" s="488"/>
      <c r="NMG71" s="699" t="s">
        <v>10061</v>
      </c>
      <c r="NMH71" s="700"/>
      <c r="NMI71" s="488"/>
      <c r="NMJ71" s="488"/>
      <c r="NMK71" s="488"/>
      <c r="NML71" s="488"/>
      <c r="NMM71" s="488"/>
      <c r="NMN71" s="488"/>
      <c r="NMO71" s="699" t="s">
        <v>10061</v>
      </c>
      <c r="NMP71" s="700"/>
      <c r="NMQ71" s="488"/>
      <c r="NMR71" s="488"/>
      <c r="NMS71" s="488"/>
      <c r="NMT71" s="488"/>
      <c r="NMU71" s="488"/>
      <c r="NMV71" s="488"/>
      <c r="NMW71" s="699" t="s">
        <v>10061</v>
      </c>
      <c r="NMX71" s="700"/>
      <c r="NMY71" s="488"/>
      <c r="NMZ71" s="488"/>
      <c r="NNA71" s="488"/>
      <c r="NNB71" s="488"/>
      <c r="NNC71" s="488"/>
      <c r="NND71" s="488"/>
      <c r="NNE71" s="699" t="s">
        <v>10061</v>
      </c>
      <c r="NNF71" s="700"/>
      <c r="NNG71" s="488"/>
      <c r="NNH71" s="488"/>
      <c r="NNI71" s="488"/>
      <c r="NNJ71" s="488"/>
      <c r="NNK71" s="488"/>
      <c r="NNL71" s="488"/>
      <c r="NNM71" s="699" t="s">
        <v>10061</v>
      </c>
      <c r="NNN71" s="700"/>
      <c r="NNO71" s="488"/>
      <c r="NNP71" s="488"/>
      <c r="NNQ71" s="488"/>
      <c r="NNR71" s="488"/>
      <c r="NNS71" s="488"/>
      <c r="NNT71" s="488"/>
      <c r="NNU71" s="699" t="s">
        <v>10061</v>
      </c>
      <c r="NNV71" s="700"/>
      <c r="NNW71" s="488"/>
      <c r="NNX71" s="488"/>
      <c r="NNY71" s="488"/>
      <c r="NNZ71" s="488"/>
      <c r="NOA71" s="488"/>
      <c r="NOB71" s="488"/>
      <c r="NOC71" s="699" t="s">
        <v>10061</v>
      </c>
      <c r="NOD71" s="700"/>
      <c r="NOE71" s="488"/>
      <c r="NOF71" s="488"/>
      <c r="NOG71" s="488"/>
      <c r="NOH71" s="488"/>
      <c r="NOI71" s="488"/>
      <c r="NOJ71" s="488"/>
      <c r="NOK71" s="699" t="s">
        <v>10061</v>
      </c>
      <c r="NOL71" s="700"/>
      <c r="NOM71" s="488"/>
      <c r="NON71" s="488"/>
      <c r="NOO71" s="488"/>
      <c r="NOP71" s="488"/>
      <c r="NOQ71" s="488"/>
      <c r="NOR71" s="488"/>
      <c r="NOS71" s="699" t="s">
        <v>10061</v>
      </c>
      <c r="NOT71" s="700"/>
      <c r="NOU71" s="488"/>
      <c r="NOV71" s="488"/>
      <c r="NOW71" s="488"/>
      <c r="NOX71" s="488"/>
      <c r="NOY71" s="488"/>
      <c r="NOZ71" s="488"/>
      <c r="NPA71" s="699" t="s">
        <v>10061</v>
      </c>
      <c r="NPB71" s="700"/>
      <c r="NPC71" s="488"/>
      <c r="NPD71" s="488"/>
      <c r="NPE71" s="488"/>
      <c r="NPF71" s="488"/>
      <c r="NPG71" s="488"/>
      <c r="NPH71" s="488"/>
      <c r="NPI71" s="699" t="s">
        <v>10061</v>
      </c>
      <c r="NPJ71" s="700"/>
      <c r="NPK71" s="488"/>
      <c r="NPL71" s="488"/>
      <c r="NPM71" s="488"/>
      <c r="NPN71" s="488"/>
      <c r="NPO71" s="488"/>
      <c r="NPP71" s="488"/>
      <c r="NPQ71" s="699" t="s">
        <v>10061</v>
      </c>
      <c r="NPR71" s="700"/>
      <c r="NPS71" s="488"/>
      <c r="NPT71" s="488"/>
      <c r="NPU71" s="488"/>
      <c r="NPV71" s="488"/>
      <c r="NPW71" s="488"/>
      <c r="NPX71" s="488"/>
      <c r="NPY71" s="699" t="s">
        <v>10061</v>
      </c>
      <c r="NPZ71" s="700"/>
      <c r="NQA71" s="488"/>
      <c r="NQB71" s="488"/>
      <c r="NQC71" s="488"/>
      <c r="NQD71" s="488"/>
      <c r="NQE71" s="488"/>
      <c r="NQF71" s="488"/>
      <c r="NQG71" s="699" t="s">
        <v>10061</v>
      </c>
      <c r="NQH71" s="700"/>
      <c r="NQI71" s="488"/>
      <c r="NQJ71" s="488"/>
      <c r="NQK71" s="488"/>
      <c r="NQL71" s="488"/>
      <c r="NQM71" s="488"/>
      <c r="NQN71" s="488"/>
      <c r="NQO71" s="699" t="s">
        <v>10061</v>
      </c>
      <c r="NQP71" s="700"/>
      <c r="NQQ71" s="488"/>
      <c r="NQR71" s="488"/>
      <c r="NQS71" s="488"/>
      <c r="NQT71" s="488"/>
      <c r="NQU71" s="488"/>
      <c r="NQV71" s="488"/>
      <c r="NQW71" s="699" t="s">
        <v>10061</v>
      </c>
      <c r="NQX71" s="700"/>
      <c r="NQY71" s="488"/>
      <c r="NQZ71" s="488"/>
      <c r="NRA71" s="488"/>
      <c r="NRB71" s="488"/>
      <c r="NRC71" s="488"/>
      <c r="NRD71" s="488"/>
      <c r="NRE71" s="699" t="s">
        <v>10061</v>
      </c>
      <c r="NRF71" s="700"/>
      <c r="NRG71" s="488"/>
      <c r="NRH71" s="488"/>
      <c r="NRI71" s="488"/>
      <c r="NRJ71" s="488"/>
      <c r="NRK71" s="488"/>
      <c r="NRL71" s="488"/>
      <c r="NRM71" s="699" t="s">
        <v>10061</v>
      </c>
      <c r="NRN71" s="700"/>
      <c r="NRO71" s="488"/>
      <c r="NRP71" s="488"/>
      <c r="NRQ71" s="488"/>
      <c r="NRR71" s="488"/>
      <c r="NRS71" s="488"/>
      <c r="NRT71" s="488"/>
      <c r="NRU71" s="699" t="s">
        <v>10061</v>
      </c>
      <c r="NRV71" s="700"/>
      <c r="NRW71" s="488"/>
      <c r="NRX71" s="488"/>
      <c r="NRY71" s="488"/>
      <c r="NRZ71" s="488"/>
      <c r="NSA71" s="488"/>
      <c r="NSB71" s="488"/>
      <c r="NSC71" s="699" t="s">
        <v>10061</v>
      </c>
      <c r="NSD71" s="700"/>
      <c r="NSE71" s="488"/>
      <c r="NSF71" s="488"/>
      <c r="NSG71" s="488"/>
      <c r="NSH71" s="488"/>
      <c r="NSI71" s="488"/>
      <c r="NSJ71" s="488"/>
      <c r="NSK71" s="699" t="s">
        <v>10061</v>
      </c>
      <c r="NSL71" s="700"/>
      <c r="NSM71" s="488"/>
      <c r="NSN71" s="488"/>
      <c r="NSO71" s="488"/>
      <c r="NSP71" s="488"/>
      <c r="NSQ71" s="488"/>
      <c r="NSR71" s="488"/>
      <c r="NSS71" s="699" t="s">
        <v>10061</v>
      </c>
      <c r="NST71" s="700"/>
      <c r="NSU71" s="488"/>
      <c r="NSV71" s="488"/>
      <c r="NSW71" s="488"/>
      <c r="NSX71" s="488"/>
      <c r="NSY71" s="488"/>
      <c r="NSZ71" s="488"/>
      <c r="NTA71" s="699" t="s">
        <v>10061</v>
      </c>
      <c r="NTB71" s="700"/>
      <c r="NTC71" s="488"/>
      <c r="NTD71" s="488"/>
      <c r="NTE71" s="488"/>
      <c r="NTF71" s="488"/>
      <c r="NTG71" s="488"/>
      <c r="NTH71" s="488"/>
      <c r="NTI71" s="699" t="s">
        <v>10061</v>
      </c>
      <c r="NTJ71" s="700"/>
      <c r="NTK71" s="488"/>
      <c r="NTL71" s="488"/>
      <c r="NTM71" s="488"/>
      <c r="NTN71" s="488"/>
      <c r="NTO71" s="488"/>
      <c r="NTP71" s="488"/>
      <c r="NTQ71" s="699" t="s">
        <v>10061</v>
      </c>
      <c r="NTR71" s="700"/>
      <c r="NTS71" s="488"/>
      <c r="NTT71" s="488"/>
      <c r="NTU71" s="488"/>
      <c r="NTV71" s="488"/>
      <c r="NTW71" s="488"/>
      <c r="NTX71" s="488"/>
      <c r="NTY71" s="699" t="s">
        <v>10061</v>
      </c>
      <c r="NTZ71" s="700"/>
      <c r="NUA71" s="488"/>
      <c r="NUB71" s="488"/>
      <c r="NUC71" s="488"/>
      <c r="NUD71" s="488"/>
      <c r="NUE71" s="488"/>
      <c r="NUF71" s="488"/>
      <c r="NUG71" s="699" t="s">
        <v>10061</v>
      </c>
      <c r="NUH71" s="700"/>
      <c r="NUI71" s="488"/>
      <c r="NUJ71" s="488"/>
      <c r="NUK71" s="488"/>
      <c r="NUL71" s="488"/>
      <c r="NUM71" s="488"/>
      <c r="NUN71" s="488"/>
      <c r="NUO71" s="699" t="s">
        <v>10061</v>
      </c>
      <c r="NUP71" s="700"/>
      <c r="NUQ71" s="488"/>
      <c r="NUR71" s="488"/>
      <c r="NUS71" s="488"/>
      <c r="NUT71" s="488"/>
      <c r="NUU71" s="488"/>
      <c r="NUV71" s="488"/>
      <c r="NUW71" s="699" t="s">
        <v>10061</v>
      </c>
      <c r="NUX71" s="700"/>
      <c r="NUY71" s="488"/>
      <c r="NUZ71" s="488"/>
      <c r="NVA71" s="488"/>
      <c r="NVB71" s="488"/>
      <c r="NVC71" s="488"/>
      <c r="NVD71" s="488"/>
      <c r="NVE71" s="699" t="s">
        <v>10061</v>
      </c>
      <c r="NVF71" s="700"/>
      <c r="NVG71" s="488"/>
      <c r="NVH71" s="488"/>
      <c r="NVI71" s="488"/>
      <c r="NVJ71" s="488"/>
      <c r="NVK71" s="488"/>
      <c r="NVL71" s="488"/>
      <c r="NVM71" s="699" t="s">
        <v>10061</v>
      </c>
      <c r="NVN71" s="700"/>
      <c r="NVO71" s="488"/>
      <c r="NVP71" s="488"/>
      <c r="NVQ71" s="488"/>
      <c r="NVR71" s="488"/>
      <c r="NVS71" s="488"/>
      <c r="NVT71" s="488"/>
      <c r="NVU71" s="699" t="s">
        <v>10061</v>
      </c>
      <c r="NVV71" s="700"/>
      <c r="NVW71" s="488"/>
      <c r="NVX71" s="488"/>
      <c r="NVY71" s="488"/>
      <c r="NVZ71" s="488"/>
      <c r="NWA71" s="488"/>
      <c r="NWB71" s="488"/>
      <c r="NWC71" s="699" t="s">
        <v>10061</v>
      </c>
      <c r="NWD71" s="700"/>
      <c r="NWE71" s="488"/>
      <c r="NWF71" s="488"/>
      <c r="NWG71" s="488"/>
      <c r="NWH71" s="488"/>
      <c r="NWI71" s="488"/>
      <c r="NWJ71" s="488"/>
      <c r="NWK71" s="699" t="s">
        <v>10061</v>
      </c>
      <c r="NWL71" s="700"/>
      <c r="NWM71" s="488"/>
      <c r="NWN71" s="488"/>
      <c r="NWO71" s="488"/>
      <c r="NWP71" s="488"/>
      <c r="NWQ71" s="488"/>
      <c r="NWR71" s="488"/>
      <c r="NWS71" s="699" t="s">
        <v>10061</v>
      </c>
      <c r="NWT71" s="700"/>
      <c r="NWU71" s="488"/>
      <c r="NWV71" s="488"/>
      <c r="NWW71" s="488"/>
      <c r="NWX71" s="488"/>
      <c r="NWY71" s="488"/>
      <c r="NWZ71" s="488"/>
      <c r="NXA71" s="699" t="s">
        <v>10061</v>
      </c>
      <c r="NXB71" s="700"/>
      <c r="NXC71" s="488"/>
      <c r="NXD71" s="488"/>
      <c r="NXE71" s="488"/>
      <c r="NXF71" s="488"/>
      <c r="NXG71" s="488"/>
      <c r="NXH71" s="488"/>
      <c r="NXI71" s="699" t="s">
        <v>10061</v>
      </c>
      <c r="NXJ71" s="700"/>
      <c r="NXK71" s="488"/>
      <c r="NXL71" s="488"/>
      <c r="NXM71" s="488"/>
      <c r="NXN71" s="488"/>
      <c r="NXO71" s="488"/>
      <c r="NXP71" s="488"/>
      <c r="NXQ71" s="699" t="s">
        <v>10061</v>
      </c>
      <c r="NXR71" s="700"/>
      <c r="NXS71" s="488"/>
      <c r="NXT71" s="488"/>
      <c r="NXU71" s="488"/>
      <c r="NXV71" s="488"/>
      <c r="NXW71" s="488"/>
      <c r="NXX71" s="488"/>
      <c r="NXY71" s="699" t="s">
        <v>10061</v>
      </c>
      <c r="NXZ71" s="700"/>
      <c r="NYA71" s="488"/>
      <c r="NYB71" s="488"/>
      <c r="NYC71" s="488"/>
      <c r="NYD71" s="488"/>
      <c r="NYE71" s="488"/>
      <c r="NYF71" s="488"/>
      <c r="NYG71" s="699" t="s">
        <v>10061</v>
      </c>
      <c r="NYH71" s="700"/>
      <c r="NYI71" s="488"/>
      <c r="NYJ71" s="488"/>
      <c r="NYK71" s="488"/>
      <c r="NYL71" s="488"/>
      <c r="NYM71" s="488"/>
      <c r="NYN71" s="488"/>
      <c r="NYO71" s="699" t="s">
        <v>10061</v>
      </c>
      <c r="NYP71" s="700"/>
      <c r="NYQ71" s="488"/>
      <c r="NYR71" s="488"/>
      <c r="NYS71" s="488"/>
      <c r="NYT71" s="488"/>
      <c r="NYU71" s="488"/>
      <c r="NYV71" s="488"/>
      <c r="NYW71" s="699" t="s">
        <v>10061</v>
      </c>
      <c r="NYX71" s="700"/>
      <c r="NYY71" s="488"/>
      <c r="NYZ71" s="488"/>
      <c r="NZA71" s="488"/>
      <c r="NZB71" s="488"/>
      <c r="NZC71" s="488"/>
      <c r="NZD71" s="488"/>
      <c r="NZE71" s="699" t="s">
        <v>10061</v>
      </c>
      <c r="NZF71" s="700"/>
      <c r="NZG71" s="488"/>
      <c r="NZH71" s="488"/>
      <c r="NZI71" s="488"/>
      <c r="NZJ71" s="488"/>
      <c r="NZK71" s="488"/>
      <c r="NZL71" s="488"/>
      <c r="NZM71" s="699" t="s">
        <v>10061</v>
      </c>
      <c r="NZN71" s="700"/>
      <c r="NZO71" s="488"/>
      <c r="NZP71" s="488"/>
      <c r="NZQ71" s="488"/>
      <c r="NZR71" s="488"/>
      <c r="NZS71" s="488"/>
      <c r="NZT71" s="488"/>
      <c r="NZU71" s="699" t="s">
        <v>10061</v>
      </c>
      <c r="NZV71" s="700"/>
      <c r="NZW71" s="488"/>
      <c r="NZX71" s="488"/>
      <c r="NZY71" s="488"/>
      <c r="NZZ71" s="488"/>
      <c r="OAA71" s="488"/>
      <c r="OAB71" s="488"/>
      <c r="OAC71" s="699" t="s">
        <v>10061</v>
      </c>
      <c r="OAD71" s="700"/>
      <c r="OAE71" s="488"/>
      <c r="OAF71" s="488"/>
      <c r="OAG71" s="488"/>
      <c r="OAH71" s="488"/>
      <c r="OAI71" s="488"/>
      <c r="OAJ71" s="488"/>
      <c r="OAK71" s="699" t="s">
        <v>10061</v>
      </c>
      <c r="OAL71" s="700"/>
      <c r="OAM71" s="488"/>
      <c r="OAN71" s="488"/>
      <c r="OAO71" s="488"/>
      <c r="OAP71" s="488"/>
      <c r="OAQ71" s="488"/>
      <c r="OAR71" s="488"/>
      <c r="OAS71" s="699" t="s">
        <v>10061</v>
      </c>
      <c r="OAT71" s="700"/>
      <c r="OAU71" s="488"/>
      <c r="OAV71" s="488"/>
      <c r="OAW71" s="488"/>
      <c r="OAX71" s="488"/>
      <c r="OAY71" s="488"/>
      <c r="OAZ71" s="488"/>
      <c r="OBA71" s="699" t="s">
        <v>10061</v>
      </c>
      <c r="OBB71" s="700"/>
      <c r="OBC71" s="488"/>
      <c r="OBD71" s="488"/>
      <c r="OBE71" s="488"/>
      <c r="OBF71" s="488"/>
      <c r="OBG71" s="488"/>
      <c r="OBH71" s="488"/>
      <c r="OBI71" s="699" t="s">
        <v>10061</v>
      </c>
      <c r="OBJ71" s="700"/>
      <c r="OBK71" s="488"/>
      <c r="OBL71" s="488"/>
      <c r="OBM71" s="488"/>
      <c r="OBN71" s="488"/>
      <c r="OBO71" s="488"/>
      <c r="OBP71" s="488"/>
      <c r="OBQ71" s="699" t="s">
        <v>10061</v>
      </c>
      <c r="OBR71" s="700"/>
      <c r="OBS71" s="488"/>
      <c r="OBT71" s="488"/>
      <c r="OBU71" s="488"/>
      <c r="OBV71" s="488"/>
      <c r="OBW71" s="488"/>
      <c r="OBX71" s="488"/>
      <c r="OBY71" s="699" t="s">
        <v>10061</v>
      </c>
      <c r="OBZ71" s="700"/>
      <c r="OCA71" s="488"/>
      <c r="OCB71" s="488"/>
      <c r="OCC71" s="488"/>
      <c r="OCD71" s="488"/>
      <c r="OCE71" s="488"/>
      <c r="OCF71" s="488"/>
      <c r="OCG71" s="699" t="s">
        <v>10061</v>
      </c>
      <c r="OCH71" s="700"/>
      <c r="OCI71" s="488"/>
      <c r="OCJ71" s="488"/>
      <c r="OCK71" s="488"/>
      <c r="OCL71" s="488"/>
      <c r="OCM71" s="488"/>
      <c r="OCN71" s="488"/>
      <c r="OCO71" s="699" t="s">
        <v>10061</v>
      </c>
      <c r="OCP71" s="700"/>
      <c r="OCQ71" s="488"/>
      <c r="OCR71" s="488"/>
      <c r="OCS71" s="488"/>
      <c r="OCT71" s="488"/>
      <c r="OCU71" s="488"/>
      <c r="OCV71" s="488"/>
      <c r="OCW71" s="699" t="s">
        <v>10061</v>
      </c>
      <c r="OCX71" s="700"/>
      <c r="OCY71" s="488"/>
      <c r="OCZ71" s="488"/>
      <c r="ODA71" s="488"/>
      <c r="ODB71" s="488"/>
      <c r="ODC71" s="488"/>
      <c r="ODD71" s="488"/>
      <c r="ODE71" s="699" t="s">
        <v>10061</v>
      </c>
      <c r="ODF71" s="700"/>
      <c r="ODG71" s="488"/>
      <c r="ODH71" s="488"/>
      <c r="ODI71" s="488"/>
      <c r="ODJ71" s="488"/>
      <c r="ODK71" s="488"/>
      <c r="ODL71" s="488"/>
      <c r="ODM71" s="699" t="s">
        <v>10061</v>
      </c>
      <c r="ODN71" s="700"/>
      <c r="ODO71" s="488"/>
      <c r="ODP71" s="488"/>
      <c r="ODQ71" s="488"/>
      <c r="ODR71" s="488"/>
      <c r="ODS71" s="488"/>
      <c r="ODT71" s="488"/>
      <c r="ODU71" s="699" t="s">
        <v>10061</v>
      </c>
      <c r="ODV71" s="700"/>
      <c r="ODW71" s="488"/>
      <c r="ODX71" s="488"/>
      <c r="ODY71" s="488"/>
      <c r="ODZ71" s="488"/>
      <c r="OEA71" s="488"/>
      <c r="OEB71" s="488"/>
      <c r="OEC71" s="699" t="s">
        <v>10061</v>
      </c>
      <c r="OED71" s="700"/>
      <c r="OEE71" s="488"/>
      <c r="OEF71" s="488"/>
      <c r="OEG71" s="488"/>
      <c r="OEH71" s="488"/>
      <c r="OEI71" s="488"/>
      <c r="OEJ71" s="488"/>
      <c r="OEK71" s="699" t="s">
        <v>10061</v>
      </c>
      <c r="OEL71" s="700"/>
      <c r="OEM71" s="488"/>
      <c r="OEN71" s="488"/>
      <c r="OEO71" s="488"/>
      <c r="OEP71" s="488"/>
      <c r="OEQ71" s="488"/>
      <c r="OER71" s="488"/>
      <c r="OES71" s="699" t="s">
        <v>10061</v>
      </c>
      <c r="OET71" s="700"/>
      <c r="OEU71" s="488"/>
      <c r="OEV71" s="488"/>
      <c r="OEW71" s="488"/>
      <c r="OEX71" s="488"/>
      <c r="OEY71" s="488"/>
      <c r="OEZ71" s="488"/>
      <c r="OFA71" s="699" t="s">
        <v>10061</v>
      </c>
      <c r="OFB71" s="700"/>
      <c r="OFC71" s="488"/>
      <c r="OFD71" s="488"/>
      <c r="OFE71" s="488"/>
      <c r="OFF71" s="488"/>
      <c r="OFG71" s="488"/>
      <c r="OFH71" s="488"/>
      <c r="OFI71" s="699" t="s">
        <v>10061</v>
      </c>
      <c r="OFJ71" s="700"/>
      <c r="OFK71" s="488"/>
      <c r="OFL71" s="488"/>
      <c r="OFM71" s="488"/>
      <c r="OFN71" s="488"/>
      <c r="OFO71" s="488"/>
      <c r="OFP71" s="488"/>
      <c r="OFQ71" s="699" t="s">
        <v>10061</v>
      </c>
      <c r="OFR71" s="700"/>
      <c r="OFS71" s="488"/>
      <c r="OFT71" s="488"/>
      <c r="OFU71" s="488"/>
      <c r="OFV71" s="488"/>
      <c r="OFW71" s="488"/>
      <c r="OFX71" s="488"/>
      <c r="OFY71" s="699" t="s">
        <v>10061</v>
      </c>
      <c r="OFZ71" s="700"/>
      <c r="OGA71" s="488"/>
      <c r="OGB71" s="488"/>
      <c r="OGC71" s="488"/>
      <c r="OGD71" s="488"/>
      <c r="OGE71" s="488"/>
      <c r="OGF71" s="488"/>
      <c r="OGG71" s="699" t="s">
        <v>10061</v>
      </c>
      <c r="OGH71" s="700"/>
      <c r="OGI71" s="488"/>
      <c r="OGJ71" s="488"/>
      <c r="OGK71" s="488"/>
      <c r="OGL71" s="488"/>
      <c r="OGM71" s="488"/>
      <c r="OGN71" s="488"/>
      <c r="OGO71" s="699" t="s">
        <v>10061</v>
      </c>
      <c r="OGP71" s="700"/>
      <c r="OGQ71" s="488"/>
      <c r="OGR71" s="488"/>
      <c r="OGS71" s="488"/>
      <c r="OGT71" s="488"/>
      <c r="OGU71" s="488"/>
      <c r="OGV71" s="488"/>
      <c r="OGW71" s="699" t="s">
        <v>10061</v>
      </c>
      <c r="OGX71" s="700"/>
      <c r="OGY71" s="488"/>
      <c r="OGZ71" s="488"/>
      <c r="OHA71" s="488"/>
      <c r="OHB71" s="488"/>
      <c r="OHC71" s="488"/>
      <c r="OHD71" s="488"/>
      <c r="OHE71" s="699" t="s">
        <v>10061</v>
      </c>
      <c r="OHF71" s="700"/>
      <c r="OHG71" s="488"/>
      <c r="OHH71" s="488"/>
      <c r="OHI71" s="488"/>
      <c r="OHJ71" s="488"/>
      <c r="OHK71" s="488"/>
      <c r="OHL71" s="488"/>
      <c r="OHM71" s="699" t="s">
        <v>10061</v>
      </c>
      <c r="OHN71" s="700"/>
      <c r="OHO71" s="488"/>
      <c r="OHP71" s="488"/>
      <c r="OHQ71" s="488"/>
      <c r="OHR71" s="488"/>
      <c r="OHS71" s="488"/>
      <c r="OHT71" s="488"/>
      <c r="OHU71" s="699" t="s">
        <v>10061</v>
      </c>
      <c r="OHV71" s="700"/>
      <c r="OHW71" s="488"/>
      <c r="OHX71" s="488"/>
      <c r="OHY71" s="488"/>
      <c r="OHZ71" s="488"/>
      <c r="OIA71" s="488"/>
      <c r="OIB71" s="488"/>
      <c r="OIC71" s="699" t="s">
        <v>10061</v>
      </c>
      <c r="OID71" s="700"/>
      <c r="OIE71" s="488"/>
      <c r="OIF71" s="488"/>
      <c r="OIG71" s="488"/>
      <c r="OIH71" s="488"/>
      <c r="OII71" s="488"/>
      <c r="OIJ71" s="488"/>
      <c r="OIK71" s="699" t="s">
        <v>10061</v>
      </c>
      <c r="OIL71" s="700"/>
      <c r="OIM71" s="488"/>
      <c r="OIN71" s="488"/>
      <c r="OIO71" s="488"/>
      <c r="OIP71" s="488"/>
      <c r="OIQ71" s="488"/>
      <c r="OIR71" s="488"/>
      <c r="OIS71" s="699" t="s">
        <v>10061</v>
      </c>
      <c r="OIT71" s="700"/>
      <c r="OIU71" s="488"/>
      <c r="OIV71" s="488"/>
      <c r="OIW71" s="488"/>
      <c r="OIX71" s="488"/>
      <c r="OIY71" s="488"/>
      <c r="OIZ71" s="488"/>
      <c r="OJA71" s="699" t="s">
        <v>10061</v>
      </c>
      <c r="OJB71" s="700"/>
      <c r="OJC71" s="488"/>
      <c r="OJD71" s="488"/>
      <c r="OJE71" s="488"/>
      <c r="OJF71" s="488"/>
      <c r="OJG71" s="488"/>
      <c r="OJH71" s="488"/>
      <c r="OJI71" s="699" t="s">
        <v>10061</v>
      </c>
      <c r="OJJ71" s="700"/>
      <c r="OJK71" s="488"/>
      <c r="OJL71" s="488"/>
      <c r="OJM71" s="488"/>
      <c r="OJN71" s="488"/>
      <c r="OJO71" s="488"/>
      <c r="OJP71" s="488"/>
      <c r="OJQ71" s="699" t="s">
        <v>10061</v>
      </c>
      <c r="OJR71" s="700"/>
      <c r="OJS71" s="488"/>
      <c r="OJT71" s="488"/>
      <c r="OJU71" s="488"/>
      <c r="OJV71" s="488"/>
      <c r="OJW71" s="488"/>
      <c r="OJX71" s="488"/>
      <c r="OJY71" s="699" t="s">
        <v>10061</v>
      </c>
      <c r="OJZ71" s="700"/>
      <c r="OKA71" s="488"/>
      <c r="OKB71" s="488"/>
      <c r="OKC71" s="488"/>
      <c r="OKD71" s="488"/>
      <c r="OKE71" s="488"/>
      <c r="OKF71" s="488"/>
      <c r="OKG71" s="699" t="s">
        <v>10061</v>
      </c>
      <c r="OKH71" s="700"/>
      <c r="OKI71" s="488"/>
      <c r="OKJ71" s="488"/>
      <c r="OKK71" s="488"/>
      <c r="OKL71" s="488"/>
      <c r="OKM71" s="488"/>
      <c r="OKN71" s="488"/>
      <c r="OKO71" s="699" t="s">
        <v>10061</v>
      </c>
      <c r="OKP71" s="700"/>
      <c r="OKQ71" s="488"/>
      <c r="OKR71" s="488"/>
      <c r="OKS71" s="488"/>
      <c r="OKT71" s="488"/>
      <c r="OKU71" s="488"/>
      <c r="OKV71" s="488"/>
      <c r="OKW71" s="699" t="s">
        <v>10061</v>
      </c>
      <c r="OKX71" s="700"/>
      <c r="OKY71" s="488"/>
      <c r="OKZ71" s="488"/>
      <c r="OLA71" s="488"/>
      <c r="OLB71" s="488"/>
      <c r="OLC71" s="488"/>
      <c r="OLD71" s="488"/>
      <c r="OLE71" s="699" t="s">
        <v>10061</v>
      </c>
      <c r="OLF71" s="700"/>
      <c r="OLG71" s="488"/>
      <c r="OLH71" s="488"/>
      <c r="OLI71" s="488"/>
      <c r="OLJ71" s="488"/>
      <c r="OLK71" s="488"/>
      <c r="OLL71" s="488"/>
      <c r="OLM71" s="699" t="s">
        <v>10061</v>
      </c>
      <c r="OLN71" s="700"/>
      <c r="OLO71" s="488"/>
      <c r="OLP71" s="488"/>
      <c r="OLQ71" s="488"/>
      <c r="OLR71" s="488"/>
      <c r="OLS71" s="488"/>
      <c r="OLT71" s="488"/>
      <c r="OLU71" s="699" t="s">
        <v>10061</v>
      </c>
      <c r="OLV71" s="700"/>
      <c r="OLW71" s="488"/>
      <c r="OLX71" s="488"/>
      <c r="OLY71" s="488"/>
      <c r="OLZ71" s="488"/>
      <c r="OMA71" s="488"/>
      <c r="OMB71" s="488"/>
      <c r="OMC71" s="699" t="s">
        <v>10061</v>
      </c>
      <c r="OMD71" s="700"/>
      <c r="OME71" s="488"/>
      <c r="OMF71" s="488"/>
      <c r="OMG71" s="488"/>
      <c r="OMH71" s="488"/>
      <c r="OMI71" s="488"/>
      <c r="OMJ71" s="488"/>
      <c r="OMK71" s="699" t="s">
        <v>10061</v>
      </c>
      <c r="OML71" s="700"/>
      <c r="OMM71" s="488"/>
      <c r="OMN71" s="488"/>
      <c r="OMO71" s="488"/>
      <c r="OMP71" s="488"/>
      <c r="OMQ71" s="488"/>
      <c r="OMR71" s="488"/>
      <c r="OMS71" s="699" t="s">
        <v>10061</v>
      </c>
      <c r="OMT71" s="700"/>
      <c r="OMU71" s="488"/>
      <c r="OMV71" s="488"/>
      <c r="OMW71" s="488"/>
      <c r="OMX71" s="488"/>
      <c r="OMY71" s="488"/>
      <c r="OMZ71" s="488"/>
      <c r="ONA71" s="699" t="s">
        <v>10061</v>
      </c>
      <c r="ONB71" s="700"/>
      <c r="ONC71" s="488"/>
      <c r="OND71" s="488"/>
      <c r="ONE71" s="488"/>
      <c r="ONF71" s="488"/>
      <c r="ONG71" s="488"/>
      <c r="ONH71" s="488"/>
      <c r="ONI71" s="699" t="s">
        <v>10061</v>
      </c>
      <c r="ONJ71" s="700"/>
      <c r="ONK71" s="488"/>
      <c r="ONL71" s="488"/>
      <c r="ONM71" s="488"/>
      <c r="ONN71" s="488"/>
      <c r="ONO71" s="488"/>
      <c r="ONP71" s="488"/>
      <c r="ONQ71" s="699" t="s">
        <v>10061</v>
      </c>
      <c r="ONR71" s="700"/>
      <c r="ONS71" s="488"/>
      <c r="ONT71" s="488"/>
      <c r="ONU71" s="488"/>
      <c r="ONV71" s="488"/>
      <c r="ONW71" s="488"/>
      <c r="ONX71" s="488"/>
      <c r="ONY71" s="699" t="s">
        <v>10061</v>
      </c>
      <c r="ONZ71" s="700"/>
      <c r="OOA71" s="488"/>
      <c r="OOB71" s="488"/>
      <c r="OOC71" s="488"/>
      <c r="OOD71" s="488"/>
      <c r="OOE71" s="488"/>
      <c r="OOF71" s="488"/>
      <c r="OOG71" s="699" t="s">
        <v>10061</v>
      </c>
      <c r="OOH71" s="700"/>
      <c r="OOI71" s="488"/>
      <c r="OOJ71" s="488"/>
      <c r="OOK71" s="488"/>
      <c r="OOL71" s="488"/>
      <c r="OOM71" s="488"/>
      <c r="OON71" s="488"/>
      <c r="OOO71" s="699" t="s">
        <v>10061</v>
      </c>
      <c r="OOP71" s="700"/>
      <c r="OOQ71" s="488"/>
      <c r="OOR71" s="488"/>
      <c r="OOS71" s="488"/>
      <c r="OOT71" s="488"/>
      <c r="OOU71" s="488"/>
      <c r="OOV71" s="488"/>
      <c r="OOW71" s="699" t="s">
        <v>10061</v>
      </c>
      <c r="OOX71" s="700"/>
      <c r="OOY71" s="488"/>
      <c r="OOZ71" s="488"/>
      <c r="OPA71" s="488"/>
      <c r="OPB71" s="488"/>
      <c r="OPC71" s="488"/>
      <c r="OPD71" s="488"/>
      <c r="OPE71" s="699" t="s">
        <v>10061</v>
      </c>
      <c r="OPF71" s="700"/>
      <c r="OPG71" s="488"/>
      <c r="OPH71" s="488"/>
      <c r="OPI71" s="488"/>
      <c r="OPJ71" s="488"/>
      <c r="OPK71" s="488"/>
      <c r="OPL71" s="488"/>
      <c r="OPM71" s="699" t="s">
        <v>10061</v>
      </c>
      <c r="OPN71" s="700"/>
      <c r="OPO71" s="488"/>
      <c r="OPP71" s="488"/>
      <c r="OPQ71" s="488"/>
      <c r="OPR71" s="488"/>
      <c r="OPS71" s="488"/>
      <c r="OPT71" s="488"/>
      <c r="OPU71" s="699" t="s">
        <v>10061</v>
      </c>
      <c r="OPV71" s="700"/>
      <c r="OPW71" s="488"/>
      <c r="OPX71" s="488"/>
      <c r="OPY71" s="488"/>
      <c r="OPZ71" s="488"/>
      <c r="OQA71" s="488"/>
      <c r="OQB71" s="488"/>
      <c r="OQC71" s="699" t="s">
        <v>10061</v>
      </c>
      <c r="OQD71" s="700"/>
      <c r="OQE71" s="488"/>
      <c r="OQF71" s="488"/>
      <c r="OQG71" s="488"/>
      <c r="OQH71" s="488"/>
      <c r="OQI71" s="488"/>
      <c r="OQJ71" s="488"/>
      <c r="OQK71" s="699" t="s">
        <v>10061</v>
      </c>
      <c r="OQL71" s="700"/>
      <c r="OQM71" s="488"/>
      <c r="OQN71" s="488"/>
      <c r="OQO71" s="488"/>
      <c r="OQP71" s="488"/>
      <c r="OQQ71" s="488"/>
      <c r="OQR71" s="488"/>
      <c r="OQS71" s="699" t="s">
        <v>10061</v>
      </c>
      <c r="OQT71" s="700"/>
      <c r="OQU71" s="488"/>
      <c r="OQV71" s="488"/>
      <c r="OQW71" s="488"/>
      <c r="OQX71" s="488"/>
      <c r="OQY71" s="488"/>
      <c r="OQZ71" s="488"/>
      <c r="ORA71" s="699" t="s">
        <v>10061</v>
      </c>
      <c r="ORB71" s="700"/>
      <c r="ORC71" s="488"/>
      <c r="ORD71" s="488"/>
      <c r="ORE71" s="488"/>
      <c r="ORF71" s="488"/>
      <c r="ORG71" s="488"/>
      <c r="ORH71" s="488"/>
      <c r="ORI71" s="699" t="s">
        <v>10061</v>
      </c>
      <c r="ORJ71" s="700"/>
      <c r="ORK71" s="488"/>
      <c r="ORL71" s="488"/>
      <c r="ORM71" s="488"/>
      <c r="ORN71" s="488"/>
      <c r="ORO71" s="488"/>
      <c r="ORP71" s="488"/>
      <c r="ORQ71" s="699" t="s">
        <v>10061</v>
      </c>
      <c r="ORR71" s="700"/>
      <c r="ORS71" s="488"/>
      <c r="ORT71" s="488"/>
      <c r="ORU71" s="488"/>
      <c r="ORV71" s="488"/>
      <c r="ORW71" s="488"/>
      <c r="ORX71" s="488"/>
      <c r="ORY71" s="699" t="s">
        <v>10061</v>
      </c>
      <c r="ORZ71" s="700"/>
      <c r="OSA71" s="488"/>
      <c r="OSB71" s="488"/>
      <c r="OSC71" s="488"/>
      <c r="OSD71" s="488"/>
      <c r="OSE71" s="488"/>
      <c r="OSF71" s="488"/>
      <c r="OSG71" s="699" t="s">
        <v>10061</v>
      </c>
      <c r="OSH71" s="700"/>
      <c r="OSI71" s="488"/>
      <c r="OSJ71" s="488"/>
      <c r="OSK71" s="488"/>
      <c r="OSL71" s="488"/>
      <c r="OSM71" s="488"/>
      <c r="OSN71" s="488"/>
      <c r="OSO71" s="699" t="s">
        <v>10061</v>
      </c>
      <c r="OSP71" s="700"/>
      <c r="OSQ71" s="488"/>
      <c r="OSR71" s="488"/>
      <c r="OSS71" s="488"/>
      <c r="OST71" s="488"/>
      <c r="OSU71" s="488"/>
      <c r="OSV71" s="488"/>
      <c r="OSW71" s="699" t="s">
        <v>10061</v>
      </c>
      <c r="OSX71" s="700"/>
      <c r="OSY71" s="488"/>
      <c r="OSZ71" s="488"/>
      <c r="OTA71" s="488"/>
      <c r="OTB71" s="488"/>
      <c r="OTC71" s="488"/>
      <c r="OTD71" s="488"/>
      <c r="OTE71" s="699" t="s">
        <v>10061</v>
      </c>
      <c r="OTF71" s="700"/>
      <c r="OTG71" s="488"/>
      <c r="OTH71" s="488"/>
      <c r="OTI71" s="488"/>
      <c r="OTJ71" s="488"/>
      <c r="OTK71" s="488"/>
      <c r="OTL71" s="488"/>
      <c r="OTM71" s="699" t="s">
        <v>10061</v>
      </c>
      <c r="OTN71" s="700"/>
      <c r="OTO71" s="488"/>
      <c r="OTP71" s="488"/>
      <c r="OTQ71" s="488"/>
      <c r="OTR71" s="488"/>
      <c r="OTS71" s="488"/>
      <c r="OTT71" s="488"/>
      <c r="OTU71" s="699" t="s">
        <v>10061</v>
      </c>
      <c r="OTV71" s="700"/>
      <c r="OTW71" s="488"/>
      <c r="OTX71" s="488"/>
      <c r="OTY71" s="488"/>
      <c r="OTZ71" s="488"/>
      <c r="OUA71" s="488"/>
      <c r="OUB71" s="488"/>
      <c r="OUC71" s="699" t="s">
        <v>10061</v>
      </c>
      <c r="OUD71" s="700"/>
      <c r="OUE71" s="488"/>
      <c r="OUF71" s="488"/>
      <c r="OUG71" s="488"/>
      <c r="OUH71" s="488"/>
      <c r="OUI71" s="488"/>
      <c r="OUJ71" s="488"/>
      <c r="OUK71" s="699" t="s">
        <v>10061</v>
      </c>
      <c r="OUL71" s="700"/>
      <c r="OUM71" s="488"/>
      <c r="OUN71" s="488"/>
      <c r="OUO71" s="488"/>
      <c r="OUP71" s="488"/>
      <c r="OUQ71" s="488"/>
      <c r="OUR71" s="488"/>
      <c r="OUS71" s="699" t="s">
        <v>10061</v>
      </c>
      <c r="OUT71" s="700"/>
      <c r="OUU71" s="488"/>
      <c r="OUV71" s="488"/>
      <c r="OUW71" s="488"/>
      <c r="OUX71" s="488"/>
      <c r="OUY71" s="488"/>
      <c r="OUZ71" s="488"/>
      <c r="OVA71" s="699" t="s">
        <v>10061</v>
      </c>
      <c r="OVB71" s="700"/>
      <c r="OVC71" s="488"/>
      <c r="OVD71" s="488"/>
      <c r="OVE71" s="488"/>
      <c r="OVF71" s="488"/>
      <c r="OVG71" s="488"/>
      <c r="OVH71" s="488"/>
      <c r="OVI71" s="699" t="s">
        <v>10061</v>
      </c>
      <c r="OVJ71" s="700"/>
      <c r="OVK71" s="488"/>
      <c r="OVL71" s="488"/>
      <c r="OVM71" s="488"/>
      <c r="OVN71" s="488"/>
      <c r="OVO71" s="488"/>
      <c r="OVP71" s="488"/>
      <c r="OVQ71" s="699" t="s">
        <v>10061</v>
      </c>
      <c r="OVR71" s="700"/>
      <c r="OVS71" s="488"/>
      <c r="OVT71" s="488"/>
      <c r="OVU71" s="488"/>
      <c r="OVV71" s="488"/>
      <c r="OVW71" s="488"/>
      <c r="OVX71" s="488"/>
      <c r="OVY71" s="699" t="s">
        <v>10061</v>
      </c>
      <c r="OVZ71" s="700"/>
      <c r="OWA71" s="488"/>
      <c r="OWB71" s="488"/>
      <c r="OWC71" s="488"/>
      <c r="OWD71" s="488"/>
      <c r="OWE71" s="488"/>
      <c r="OWF71" s="488"/>
      <c r="OWG71" s="699" t="s">
        <v>10061</v>
      </c>
      <c r="OWH71" s="700"/>
      <c r="OWI71" s="488"/>
      <c r="OWJ71" s="488"/>
      <c r="OWK71" s="488"/>
      <c r="OWL71" s="488"/>
      <c r="OWM71" s="488"/>
      <c r="OWN71" s="488"/>
      <c r="OWO71" s="699" t="s">
        <v>10061</v>
      </c>
      <c r="OWP71" s="700"/>
      <c r="OWQ71" s="488"/>
      <c r="OWR71" s="488"/>
      <c r="OWS71" s="488"/>
      <c r="OWT71" s="488"/>
      <c r="OWU71" s="488"/>
      <c r="OWV71" s="488"/>
      <c r="OWW71" s="699" t="s">
        <v>10061</v>
      </c>
      <c r="OWX71" s="700"/>
      <c r="OWY71" s="488"/>
      <c r="OWZ71" s="488"/>
      <c r="OXA71" s="488"/>
      <c r="OXB71" s="488"/>
      <c r="OXC71" s="488"/>
      <c r="OXD71" s="488"/>
      <c r="OXE71" s="699" t="s">
        <v>10061</v>
      </c>
      <c r="OXF71" s="700"/>
      <c r="OXG71" s="488"/>
      <c r="OXH71" s="488"/>
      <c r="OXI71" s="488"/>
      <c r="OXJ71" s="488"/>
      <c r="OXK71" s="488"/>
      <c r="OXL71" s="488"/>
      <c r="OXM71" s="699" t="s">
        <v>10061</v>
      </c>
      <c r="OXN71" s="700"/>
      <c r="OXO71" s="488"/>
      <c r="OXP71" s="488"/>
      <c r="OXQ71" s="488"/>
      <c r="OXR71" s="488"/>
      <c r="OXS71" s="488"/>
      <c r="OXT71" s="488"/>
      <c r="OXU71" s="699" t="s">
        <v>10061</v>
      </c>
      <c r="OXV71" s="700"/>
      <c r="OXW71" s="488"/>
      <c r="OXX71" s="488"/>
      <c r="OXY71" s="488"/>
      <c r="OXZ71" s="488"/>
      <c r="OYA71" s="488"/>
      <c r="OYB71" s="488"/>
      <c r="OYC71" s="699" t="s">
        <v>10061</v>
      </c>
      <c r="OYD71" s="700"/>
      <c r="OYE71" s="488"/>
      <c r="OYF71" s="488"/>
      <c r="OYG71" s="488"/>
      <c r="OYH71" s="488"/>
      <c r="OYI71" s="488"/>
      <c r="OYJ71" s="488"/>
      <c r="OYK71" s="699" t="s">
        <v>10061</v>
      </c>
      <c r="OYL71" s="700"/>
      <c r="OYM71" s="488"/>
      <c r="OYN71" s="488"/>
      <c r="OYO71" s="488"/>
      <c r="OYP71" s="488"/>
      <c r="OYQ71" s="488"/>
      <c r="OYR71" s="488"/>
      <c r="OYS71" s="699" t="s">
        <v>10061</v>
      </c>
      <c r="OYT71" s="700"/>
      <c r="OYU71" s="488"/>
      <c r="OYV71" s="488"/>
      <c r="OYW71" s="488"/>
      <c r="OYX71" s="488"/>
      <c r="OYY71" s="488"/>
      <c r="OYZ71" s="488"/>
      <c r="OZA71" s="699" t="s">
        <v>10061</v>
      </c>
      <c r="OZB71" s="700"/>
      <c r="OZC71" s="488"/>
      <c r="OZD71" s="488"/>
      <c r="OZE71" s="488"/>
      <c r="OZF71" s="488"/>
      <c r="OZG71" s="488"/>
      <c r="OZH71" s="488"/>
      <c r="OZI71" s="699" t="s">
        <v>10061</v>
      </c>
      <c r="OZJ71" s="700"/>
      <c r="OZK71" s="488"/>
      <c r="OZL71" s="488"/>
      <c r="OZM71" s="488"/>
      <c r="OZN71" s="488"/>
      <c r="OZO71" s="488"/>
      <c r="OZP71" s="488"/>
      <c r="OZQ71" s="699" t="s">
        <v>10061</v>
      </c>
      <c r="OZR71" s="700"/>
      <c r="OZS71" s="488"/>
      <c r="OZT71" s="488"/>
      <c r="OZU71" s="488"/>
      <c r="OZV71" s="488"/>
      <c r="OZW71" s="488"/>
      <c r="OZX71" s="488"/>
      <c r="OZY71" s="699" t="s">
        <v>10061</v>
      </c>
      <c r="OZZ71" s="700"/>
      <c r="PAA71" s="488"/>
      <c r="PAB71" s="488"/>
      <c r="PAC71" s="488"/>
      <c r="PAD71" s="488"/>
      <c r="PAE71" s="488"/>
      <c r="PAF71" s="488"/>
      <c r="PAG71" s="699" t="s">
        <v>10061</v>
      </c>
      <c r="PAH71" s="700"/>
      <c r="PAI71" s="488"/>
      <c r="PAJ71" s="488"/>
      <c r="PAK71" s="488"/>
      <c r="PAL71" s="488"/>
      <c r="PAM71" s="488"/>
      <c r="PAN71" s="488"/>
      <c r="PAO71" s="699" t="s">
        <v>10061</v>
      </c>
      <c r="PAP71" s="700"/>
      <c r="PAQ71" s="488"/>
      <c r="PAR71" s="488"/>
      <c r="PAS71" s="488"/>
      <c r="PAT71" s="488"/>
      <c r="PAU71" s="488"/>
      <c r="PAV71" s="488"/>
      <c r="PAW71" s="699" t="s">
        <v>10061</v>
      </c>
      <c r="PAX71" s="700"/>
      <c r="PAY71" s="488"/>
      <c r="PAZ71" s="488"/>
      <c r="PBA71" s="488"/>
      <c r="PBB71" s="488"/>
      <c r="PBC71" s="488"/>
      <c r="PBD71" s="488"/>
      <c r="PBE71" s="699" t="s">
        <v>10061</v>
      </c>
      <c r="PBF71" s="700"/>
      <c r="PBG71" s="488"/>
      <c r="PBH71" s="488"/>
      <c r="PBI71" s="488"/>
      <c r="PBJ71" s="488"/>
      <c r="PBK71" s="488"/>
      <c r="PBL71" s="488"/>
      <c r="PBM71" s="699" t="s">
        <v>10061</v>
      </c>
      <c r="PBN71" s="700"/>
      <c r="PBO71" s="488"/>
      <c r="PBP71" s="488"/>
      <c r="PBQ71" s="488"/>
      <c r="PBR71" s="488"/>
      <c r="PBS71" s="488"/>
      <c r="PBT71" s="488"/>
      <c r="PBU71" s="699" t="s">
        <v>10061</v>
      </c>
      <c r="PBV71" s="700"/>
      <c r="PBW71" s="488"/>
      <c r="PBX71" s="488"/>
      <c r="PBY71" s="488"/>
      <c r="PBZ71" s="488"/>
      <c r="PCA71" s="488"/>
      <c r="PCB71" s="488"/>
      <c r="PCC71" s="699" t="s">
        <v>10061</v>
      </c>
      <c r="PCD71" s="700"/>
      <c r="PCE71" s="488"/>
      <c r="PCF71" s="488"/>
      <c r="PCG71" s="488"/>
      <c r="PCH71" s="488"/>
      <c r="PCI71" s="488"/>
      <c r="PCJ71" s="488"/>
      <c r="PCK71" s="699" t="s">
        <v>10061</v>
      </c>
      <c r="PCL71" s="700"/>
      <c r="PCM71" s="488"/>
      <c r="PCN71" s="488"/>
      <c r="PCO71" s="488"/>
      <c r="PCP71" s="488"/>
      <c r="PCQ71" s="488"/>
      <c r="PCR71" s="488"/>
      <c r="PCS71" s="699" t="s">
        <v>10061</v>
      </c>
      <c r="PCT71" s="700"/>
      <c r="PCU71" s="488"/>
      <c r="PCV71" s="488"/>
      <c r="PCW71" s="488"/>
      <c r="PCX71" s="488"/>
      <c r="PCY71" s="488"/>
      <c r="PCZ71" s="488"/>
      <c r="PDA71" s="699" t="s">
        <v>10061</v>
      </c>
      <c r="PDB71" s="700"/>
      <c r="PDC71" s="488"/>
      <c r="PDD71" s="488"/>
      <c r="PDE71" s="488"/>
      <c r="PDF71" s="488"/>
      <c r="PDG71" s="488"/>
      <c r="PDH71" s="488"/>
      <c r="PDI71" s="699" t="s">
        <v>10061</v>
      </c>
      <c r="PDJ71" s="700"/>
      <c r="PDK71" s="488"/>
      <c r="PDL71" s="488"/>
      <c r="PDM71" s="488"/>
      <c r="PDN71" s="488"/>
      <c r="PDO71" s="488"/>
      <c r="PDP71" s="488"/>
      <c r="PDQ71" s="699" t="s">
        <v>10061</v>
      </c>
      <c r="PDR71" s="700"/>
      <c r="PDS71" s="488"/>
      <c r="PDT71" s="488"/>
      <c r="PDU71" s="488"/>
      <c r="PDV71" s="488"/>
      <c r="PDW71" s="488"/>
      <c r="PDX71" s="488"/>
      <c r="PDY71" s="699" t="s">
        <v>10061</v>
      </c>
      <c r="PDZ71" s="700"/>
      <c r="PEA71" s="488"/>
      <c r="PEB71" s="488"/>
      <c r="PEC71" s="488"/>
      <c r="PED71" s="488"/>
      <c r="PEE71" s="488"/>
      <c r="PEF71" s="488"/>
      <c r="PEG71" s="699" t="s">
        <v>10061</v>
      </c>
      <c r="PEH71" s="700"/>
      <c r="PEI71" s="488"/>
      <c r="PEJ71" s="488"/>
      <c r="PEK71" s="488"/>
      <c r="PEL71" s="488"/>
      <c r="PEM71" s="488"/>
      <c r="PEN71" s="488"/>
      <c r="PEO71" s="699" t="s">
        <v>10061</v>
      </c>
      <c r="PEP71" s="700"/>
      <c r="PEQ71" s="488"/>
      <c r="PER71" s="488"/>
      <c r="PES71" s="488"/>
      <c r="PET71" s="488"/>
      <c r="PEU71" s="488"/>
      <c r="PEV71" s="488"/>
      <c r="PEW71" s="699" t="s">
        <v>10061</v>
      </c>
      <c r="PEX71" s="700"/>
      <c r="PEY71" s="488"/>
      <c r="PEZ71" s="488"/>
      <c r="PFA71" s="488"/>
      <c r="PFB71" s="488"/>
      <c r="PFC71" s="488"/>
      <c r="PFD71" s="488"/>
      <c r="PFE71" s="699" t="s">
        <v>10061</v>
      </c>
      <c r="PFF71" s="700"/>
      <c r="PFG71" s="488"/>
      <c r="PFH71" s="488"/>
      <c r="PFI71" s="488"/>
      <c r="PFJ71" s="488"/>
      <c r="PFK71" s="488"/>
      <c r="PFL71" s="488"/>
      <c r="PFM71" s="699" t="s">
        <v>10061</v>
      </c>
      <c r="PFN71" s="700"/>
      <c r="PFO71" s="488"/>
      <c r="PFP71" s="488"/>
      <c r="PFQ71" s="488"/>
      <c r="PFR71" s="488"/>
      <c r="PFS71" s="488"/>
      <c r="PFT71" s="488"/>
      <c r="PFU71" s="699" t="s">
        <v>10061</v>
      </c>
      <c r="PFV71" s="700"/>
      <c r="PFW71" s="488"/>
      <c r="PFX71" s="488"/>
      <c r="PFY71" s="488"/>
      <c r="PFZ71" s="488"/>
      <c r="PGA71" s="488"/>
      <c r="PGB71" s="488"/>
      <c r="PGC71" s="699" t="s">
        <v>10061</v>
      </c>
      <c r="PGD71" s="700"/>
      <c r="PGE71" s="488"/>
      <c r="PGF71" s="488"/>
      <c r="PGG71" s="488"/>
      <c r="PGH71" s="488"/>
      <c r="PGI71" s="488"/>
      <c r="PGJ71" s="488"/>
      <c r="PGK71" s="699" t="s">
        <v>10061</v>
      </c>
      <c r="PGL71" s="700"/>
      <c r="PGM71" s="488"/>
      <c r="PGN71" s="488"/>
      <c r="PGO71" s="488"/>
      <c r="PGP71" s="488"/>
      <c r="PGQ71" s="488"/>
      <c r="PGR71" s="488"/>
      <c r="PGS71" s="699" t="s">
        <v>10061</v>
      </c>
      <c r="PGT71" s="700"/>
      <c r="PGU71" s="488"/>
      <c r="PGV71" s="488"/>
      <c r="PGW71" s="488"/>
      <c r="PGX71" s="488"/>
      <c r="PGY71" s="488"/>
      <c r="PGZ71" s="488"/>
      <c r="PHA71" s="699" t="s">
        <v>10061</v>
      </c>
      <c r="PHB71" s="700"/>
      <c r="PHC71" s="488"/>
      <c r="PHD71" s="488"/>
      <c r="PHE71" s="488"/>
      <c r="PHF71" s="488"/>
      <c r="PHG71" s="488"/>
      <c r="PHH71" s="488"/>
      <c r="PHI71" s="699" t="s">
        <v>10061</v>
      </c>
      <c r="PHJ71" s="700"/>
      <c r="PHK71" s="488"/>
      <c r="PHL71" s="488"/>
      <c r="PHM71" s="488"/>
      <c r="PHN71" s="488"/>
      <c r="PHO71" s="488"/>
      <c r="PHP71" s="488"/>
      <c r="PHQ71" s="699" t="s">
        <v>10061</v>
      </c>
      <c r="PHR71" s="700"/>
      <c r="PHS71" s="488"/>
      <c r="PHT71" s="488"/>
      <c r="PHU71" s="488"/>
      <c r="PHV71" s="488"/>
      <c r="PHW71" s="488"/>
      <c r="PHX71" s="488"/>
      <c r="PHY71" s="699" t="s">
        <v>10061</v>
      </c>
      <c r="PHZ71" s="700"/>
      <c r="PIA71" s="488"/>
      <c r="PIB71" s="488"/>
      <c r="PIC71" s="488"/>
      <c r="PID71" s="488"/>
      <c r="PIE71" s="488"/>
      <c r="PIF71" s="488"/>
      <c r="PIG71" s="699" t="s">
        <v>10061</v>
      </c>
      <c r="PIH71" s="700"/>
      <c r="PII71" s="488"/>
      <c r="PIJ71" s="488"/>
      <c r="PIK71" s="488"/>
      <c r="PIL71" s="488"/>
      <c r="PIM71" s="488"/>
      <c r="PIN71" s="488"/>
      <c r="PIO71" s="699" t="s">
        <v>10061</v>
      </c>
      <c r="PIP71" s="700"/>
      <c r="PIQ71" s="488"/>
      <c r="PIR71" s="488"/>
      <c r="PIS71" s="488"/>
      <c r="PIT71" s="488"/>
      <c r="PIU71" s="488"/>
      <c r="PIV71" s="488"/>
      <c r="PIW71" s="699" t="s">
        <v>10061</v>
      </c>
      <c r="PIX71" s="700"/>
      <c r="PIY71" s="488"/>
      <c r="PIZ71" s="488"/>
      <c r="PJA71" s="488"/>
      <c r="PJB71" s="488"/>
      <c r="PJC71" s="488"/>
      <c r="PJD71" s="488"/>
      <c r="PJE71" s="699" t="s">
        <v>10061</v>
      </c>
      <c r="PJF71" s="700"/>
      <c r="PJG71" s="488"/>
      <c r="PJH71" s="488"/>
      <c r="PJI71" s="488"/>
      <c r="PJJ71" s="488"/>
      <c r="PJK71" s="488"/>
      <c r="PJL71" s="488"/>
      <c r="PJM71" s="699" t="s">
        <v>10061</v>
      </c>
      <c r="PJN71" s="700"/>
      <c r="PJO71" s="488"/>
      <c r="PJP71" s="488"/>
      <c r="PJQ71" s="488"/>
      <c r="PJR71" s="488"/>
      <c r="PJS71" s="488"/>
      <c r="PJT71" s="488"/>
      <c r="PJU71" s="699" t="s">
        <v>10061</v>
      </c>
      <c r="PJV71" s="700"/>
      <c r="PJW71" s="488"/>
      <c r="PJX71" s="488"/>
      <c r="PJY71" s="488"/>
      <c r="PJZ71" s="488"/>
      <c r="PKA71" s="488"/>
      <c r="PKB71" s="488"/>
      <c r="PKC71" s="699" t="s">
        <v>10061</v>
      </c>
      <c r="PKD71" s="700"/>
      <c r="PKE71" s="488"/>
      <c r="PKF71" s="488"/>
      <c r="PKG71" s="488"/>
      <c r="PKH71" s="488"/>
      <c r="PKI71" s="488"/>
      <c r="PKJ71" s="488"/>
      <c r="PKK71" s="699" t="s">
        <v>10061</v>
      </c>
      <c r="PKL71" s="700"/>
      <c r="PKM71" s="488"/>
      <c r="PKN71" s="488"/>
      <c r="PKO71" s="488"/>
      <c r="PKP71" s="488"/>
      <c r="PKQ71" s="488"/>
      <c r="PKR71" s="488"/>
      <c r="PKS71" s="699" t="s">
        <v>10061</v>
      </c>
      <c r="PKT71" s="700"/>
      <c r="PKU71" s="488"/>
      <c r="PKV71" s="488"/>
      <c r="PKW71" s="488"/>
      <c r="PKX71" s="488"/>
      <c r="PKY71" s="488"/>
      <c r="PKZ71" s="488"/>
      <c r="PLA71" s="699" t="s">
        <v>10061</v>
      </c>
      <c r="PLB71" s="700"/>
      <c r="PLC71" s="488"/>
      <c r="PLD71" s="488"/>
      <c r="PLE71" s="488"/>
      <c r="PLF71" s="488"/>
      <c r="PLG71" s="488"/>
      <c r="PLH71" s="488"/>
      <c r="PLI71" s="699" t="s">
        <v>10061</v>
      </c>
      <c r="PLJ71" s="700"/>
      <c r="PLK71" s="488"/>
      <c r="PLL71" s="488"/>
      <c r="PLM71" s="488"/>
      <c r="PLN71" s="488"/>
      <c r="PLO71" s="488"/>
      <c r="PLP71" s="488"/>
      <c r="PLQ71" s="699" t="s">
        <v>10061</v>
      </c>
      <c r="PLR71" s="700"/>
      <c r="PLS71" s="488"/>
      <c r="PLT71" s="488"/>
      <c r="PLU71" s="488"/>
      <c r="PLV71" s="488"/>
      <c r="PLW71" s="488"/>
      <c r="PLX71" s="488"/>
      <c r="PLY71" s="699" t="s">
        <v>10061</v>
      </c>
      <c r="PLZ71" s="700"/>
      <c r="PMA71" s="488"/>
      <c r="PMB71" s="488"/>
      <c r="PMC71" s="488"/>
      <c r="PMD71" s="488"/>
      <c r="PME71" s="488"/>
      <c r="PMF71" s="488"/>
      <c r="PMG71" s="699" t="s">
        <v>10061</v>
      </c>
      <c r="PMH71" s="700"/>
      <c r="PMI71" s="488"/>
      <c r="PMJ71" s="488"/>
      <c r="PMK71" s="488"/>
      <c r="PML71" s="488"/>
      <c r="PMM71" s="488"/>
      <c r="PMN71" s="488"/>
      <c r="PMO71" s="699" t="s">
        <v>10061</v>
      </c>
      <c r="PMP71" s="700"/>
      <c r="PMQ71" s="488"/>
      <c r="PMR71" s="488"/>
      <c r="PMS71" s="488"/>
      <c r="PMT71" s="488"/>
      <c r="PMU71" s="488"/>
      <c r="PMV71" s="488"/>
      <c r="PMW71" s="699" t="s">
        <v>10061</v>
      </c>
      <c r="PMX71" s="700"/>
      <c r="PMY71" s="488"/>
      <c r="PMZ71" s="488"/>
      <c r="PNA71" s="488"/>
      <c r="PNB71" s="488"/>
      <c r="PNC71" s="488"/>
      <c r="PND71" s="488"/>
      <c r="PNE71" s="699" t="s">
        <v>10061</v>
      </c>
      <c r="PNF71" s="700"/>
      <c r="PNG71" s="488"/>
      <c r="PNH71" s="488"/>
      <c r="PNI71" s="488"/>
      <c r="PNJ71" s="488"/>
      <c r="PNK71" s="488"/>
      <c r="PNL71" s="488"/>
      <c r="PNM71" s="699" t="s">
        <v>10061</v>
      </c>
      <c r="PNN71" s="700"/>
      <c r="PNO71" s="488"/>
      <c r="PNP71" s="488"/>
      <c r="PNQ71" s="488"/>
      <c r="PNR71" s="488"/>
      <c r="PNS71" s="488"/>
      <c r="PNT71" s="488"/>
      <c r="PNU71" s="699" t="s">
        <v>10061</v>
      </c>
      <c r="PNV71" s="700"/>
      <c r="PNW71" s="488"/>
      <c r="PNX71" s="488"/>
      <c r="PNY71" s="488"/>
      <c r="PNZ71" s="488"/>
      <c r="POA71" s="488"/>
      <c r="POB71" s="488"/>
      <c r="POC71" s="699" t="s">
        <v>10061</v>
      </c>
      <c r="POD71" s="700"/>
      <c r="POE71" s="488"/>
      <c r="POF71" s="488"/>
      <c r="POG71" s="488"/>
      <c r="POH71" s="488"/>
      <c r="POI71" s="488"/>
      <c r="POJ71" s="488"/>
      <c r="POK71" s="699" t="s">
        <v>10061</v>
      </c>
      <c r="POL71" s="700"/>
      <c r="POM71" s="488"/>
      <c r="PON71" s="488"/>
      <c r="POO71" s="488"/>
      <c r="POP71" s="488"/>
      <c r="POQ71" s="488"/>
      <c r="POR71" s="488"/>
      <c r="POS71" s="699" t="s">
        <v>10061</v>
      </c>
      <c r="POT71" s="700"/>
      <c r="POU71" s="488"/>
      <c r="POV71" s="488"/>
      <c r="POW71" s="488"/>
      <c r="POX71" s="488"/>
      <c r="POY71" s="488"/>
      <c r="POZ71" s="488"/>
      <c r="PPA71" s="699" t="s">
        <v>10061</v>
      </c>
      <c r="PPB71" s="700"/>
      <c r="PPC71" s="488"/>
      <c r="PPD71" s="488"/>
      <c r="PPE71" s="488"/>
      <c r="PPF71" s="488"/>
      <c r="PPG71" s="488"/>
      <c r="PPH71" s="488"/>
      <c r="PPI71" s="699" t="s">
        <v>10061</v>
      </c>
      <c r="PPJ71" s="700"/>
      <c r="PPK71" s="488"/>
      <c r="PPL71" s="488"/>
      <c r="PPM71" s="488"/>
      <c r="PPN71" s="488"/>
      <c r="PPO71" s="488"/>
      <c r="PPP71" s="488"/>
      <c r="PPQ71" s="699" t="s">
        <v>10061</v>
      </c>
      <c r="PPR71" s="700"/>
      <c r="PPS71" s="488"/>
      <c r="PPT71" s="488"/>
      <c r="PPU71" s="488"/>
      <c r="PPV71" s="488"/>
      <c r="PPW71" s="488"/>
      <c r="PPX71" s="488"/>
      <c r="PPY71" s="699" t="s">
        <v>10061</v>
      </c>
      <c r="PPZ71" s="700"/>
      <c r="PQA71" s="488"/>
      <c r="PQB71" s="488"/>
      <c r="PQC71" s="488"/>
      <c r="PQD71" s="488"/>
      <c r="PQE71" s="488"/>
      <c r="PQF71" s="488"/>
      <c r="PQG71" s="699" t="s">
        <v>10061</v>
      </c>
      <c r="PQH71" s="700"/>
      <c r="PQI71" s="488"/>
      <c r="PQJ71" s="488"/>
      <c r="PQK71" s="488"/>
      <c r="PQL71" s="488"/>
      <c r="PQM71" s="488"/>
      <c r="PQN71" s="488"/>
      <c r="PQO71" s="699" t="s">
        <v>10061</v>
      </c>
      <c r="PQP71" s="700"/>
      <c r="PQQ71" s="488"/>
      <c r="PQR71" s="488"/>
      <c r="PQS71" s="488"/>
      <c r="PQT71" s="488"/>
      <c r="PQU71" s="488"/>
      <c r="PQV71" s="488"/>
      <c r="PQW71" s="699" t="s">
        <v>10061</v>
      </c>
      <c r="PQX71" s="700"/>
      <c r="PQY71" s="488"/>
      <c r="PQZ71" s="488"/>
      <c r="PRA71" s="488"/>
      <c r="PRB71" s="488"/>
      <c r="PRC71" s="488"/>
      <c r="PRD71" s="488"/>
      <c r="PRE71" s="699" t="s">
        <v>10061</v>
      </c>
      <c r="PRF71" s="700"/>
      <c r="PRG71" s="488"/>
      <c r="PRH71" s="488"/>
      <c r="PRI71" s="488"/>
      <c r="PRJ71" s="488"/>
      <c r="PRK71" s="488"/>
      <c r="PRL71" s="488"/>
      <c r="PRM71" s="699" t="s">
        <v>10061</v>
      </c>
      <c r="PRN71" s="700"/>
      <c r="PRO71" s="488"/>
      <c r="PRP71" s="488"/>
      <c r="PRQ71" s="488"/>
      <c r="PRR71" s="488"/>
      <c r="PRS71" s="488"/>
      <c r="PRT71" s="488"/>
      <c r="PRU71" s="699" t="s">
        <v>10061</v>
      </c>
      <c r="PRV71" s="700"/>
      <c r="PRW71" s="488"/>
      <c r="PRX71" s="488"/>
      <c r="PRY71" s="488"/>
      <c r="PRZ71" s="488"/>
      <c r="PSA71" s="488"/>
      <c r="PSB71" s="488"/>
      <c r="PSC71" s="699" t="s">
        <v>10061</v>
      </c>
      <c r="PSD71" s="700"/>
      <c r="PSE71" s="488"/>
      <c r="PSF71" s="488"/>
      <c r="PSG71" s="488"/>
      <c r="PSH71" s="488"/>
      <c r="PSI71" s="488"/>
      <c r="PSJ71" s="488"/>
      <c r="PSK71" s="699" t="s">
        <v>10061</v>
      </c>
      <c r="PSL71" s="700"/>
      <c r="PSM71" s="488"/>
      <c r="PSN71" s="488"/>
      <c r="PSO71" s="488"/>
      <c r="PSP71" s="488"/>
      <c r="PSQ71" s="488"/>
      <c r="PSR71" s="488"/>
      <c r="PSS71" s="699" t="s">
        <v>10061</v>
      </c>
      <c r="PST71" s="700"/>
      <c r="PSU71" s="488"/>
      <c r="PSV71" s="488"/>
      <c r="PSW71" s="488"/>
      <c r="PSX71" s="488"/>
      <c r="PSY71" s="488"/>
      <c r="PSZ71" s="488"/>
      <c r="PTA71" s="699" t="s">
        <v>10061</v>
      </c>
      <c r="PTB71" s="700"/>
      <c r="PTC71" s="488"/>
      <c r="PTD71" s="488"/>
      <c r="PTE71" s="488"/>
      <c r="PTF71" s="488"/>
      <c r="PTG71" s="488"/>
      <c r="PTH71" s="488"/>
      <c r="PTI71" s="699" t="s">
        <v>10061</v>
      </c>
      <c r="PTJ71" s="700"/>
      <c r="PTK71" s="488"/>
      <c r="PTL71" s="488"/>
      <c r="PTM71" s="488"/>
      <c r="PTN71" s="488"/>
      <c r="PTO71" s="488"/>
      <c r="PTP71" s="488"/>
      <c r="PTQ71" s="699" t="s">
        <v>10061</v>
      </c>
      <c r="PTR71" s="700"/>
      <c r="PTS71" s="488"/>
      <c r="PTT71" s="488"/>
      <c r="PTU71" s="488"/>
      <c r="PTV71" s="488"/>
      <c r="PTW71" s="488"/>
      <c r="PTX71" s="488"/>
      <c r="PTY71" s="699" t="s">
        <v>10061</v>
      </c>
      <c r="PTZ71" s="700"/>
      <c r="PUA71" s="488"/>
      <c r="PUB71" s="488"/>
      <c r="PUC71" s="488"/>
      <c r="PUD71" s="488"/>
      <c r="PUE71" s="488"/>
      <c r="PUF71" s="488"/>
      <c r="PUG71" s="699" t="s">
        <v>10061</v>
      </c>
      <c r="PUH71" s="700"/>
      <c r="PUI71" s="488"/>
      <c r="PUJ71" s="488"/>
      <c r="PUK71" s="488"/>
      <c r="PUL71" s="488"/>
      <c r="PUM71" s="488"/>
      <c r="PUN71" s="488"/>
      <c r="PUO71" s="699" t="s">
        <v>10061</v>
      </c>
      <c r="PUP71" s="700"/>
      <c r="PUQ71" s="488"/>
      <c r="PUR71" s="488"/>
      <c r="PUS71" s="488"/>
      <c r="PUT71" s="488"/>
      <c r="PUU71" s="488"/>
      <c r="PUV71" s="488"/>
      <c r="PUW71" s="699" t="s">
        <v>10061</v>
      </c>
      <c r="PUX71" s="700"/>
      <c r="PUY71" s="488"/>
      <c r="PUZ71" s="488"/>
      <c r="PVA71" s="488"/>
      <c r="PVB71" s="488"/>
      <c r="PVC71" s="488"/>
      <c r="PVD71" s="488"/>
      <c r="PVE71" s="699" t="s">
        <v>10061</v>
      </c>
      <c r="PVF71" s="700"/>
      <c r="PVG71" s="488"/>
      <c r="PVH71" s="488"/>
      <c r="PVI71" s="488"/>
      <c r="PVJ71" s="488"/>
      <c r="PVK71" s="488"/>
      <c r="PVL71" s="488"/>
      <c r="PVM71" s="699" t="s">
        <v>10061</v>
      </c>
      <c r="PVN71" s="700"/>
      <c r="PVO71" s="488"/>
      <c r="PVP71" s="488"/>
      <c r="PVQ71" s="488"/>
      <c r="PVR71" s="488"/>
      <c r="PVS71" s="488"/>
      <c r="PVT71" s="488"/>
      <c r="PVU71" s="699" t="s">
        <v>10061</v>
      </c>
      <c r="PVV71" s="700"/>
      <c r="PVW71" s="488"/>
      <c r="PVX71" s="488"/>
      <c r="PVY71" s="488"/>
      <c r="PVZ71" s="488"/>
      <c r="PWA71" s="488"/>
      <c r="PWB71" s="488"/>
      <c r="PWC71" s="699" t="s">
        <v>10061</v>
      </c>
      <c r="PWD71" s="700"/>
      <c r="PWE71" s="488"/>
      <c r="PWF71" s="488"/>
      <c r="PWG71" s="488"/>
      <c r="PWH71" s="488"/>
      <c r="PWI71" s="488"/>
      <c r="PWJ71" s="488"/>
      <c r="PWK71" s="699" t="s">
        <v>10061</v>
      </c>
      <c r="PWL71" s="700"/>
      <c r="PWM71" s="488"/>
      <c r="PWN71" s="488"/>
      <c r="PWO71" s="488"/>
      <c r="PWP71" s="488"/>
      <c r="PWQ71" s="488"/>
      <c r="PWR71" s="488"/>
      <c r="PWS71" s="699" t="s">
        <v>10061</v>
      </c>
      <c r="PWT71" s="700"/>
      <c r="PWU71" s="488"/>
      <c r="PWV71" s="488"/>
      <c r="PWW71" s="488"/>
      <c r="PWX71" s="488"/>
      <c r="PWY71" s="488"/>
      <c r="PWZ71" s="488"/>
      <c r="PXA71" s="699" t="s">
        <v>10061</v>
      </c>
      <c r="PXB71" s="700"/>
      <c r="PXC71" s="488"/>
      <c r="PXD71" s="488"/>
      <c r="PXE71" s="488"/>
      <c r="PXF71" s="488"/>
      <c r="PXG71" s="488"/>
      <c r="PXH71" s="488"/>
      <c r="PXI71" s="699" t="s">
        <v>10061</v>
      </c>
      <c r="PXJ71" s="700"/>
      <c r="PXK71" s="488"/>
      <c r="PXL71" s="488"/>
      <c r="PXM71" s="488"/>
      <c r="PXN71" s="488"/>
      <c r="PXO71" s="488"/>
      <c r="PXP71" s="488"/>
      <c r="PXQ71" s="699" t="s">
        <v>10061</v>
      </c>
      <c r="PXR71" s="700"/>
      <c r="PXS71" s="488"/>
      <c r="PXT71" s="488"/>
      <c r="PXU71" s="488"/>
      <c r="PXV71" s="488"/>
      <c r="PXW71" s="488"/>
      <c r="PXX71" s="488"/>
      <c r="PXY71" s="699" t="s">
        <v>10061</v>
      </c>
      <c r="PXZ71" s="700"/>
      <c r="PYA71" s="488"/>
      <c r="PYB71" s="488"/>
      <c r="PYC71" s="488"/>
      <c r="PYD71" s="488"/>
      <c r="PYE71" s="488"/>
      <c r="PYF71" s="488"/>
      <c r="PYG71" s="699" t="s">
        <v>10061</v>
      </c>
      <c r="PYH71" s="700"/>
      <c r="PYI71" s="488"/>
      <c r="PYJ71" s="488"/>
      <c r="PYK71" s="488"/>
      <c r="PYL71" s="488"/>
      <c r="PYM71" s="488"/>
      <c r="PYN71" s="488"/>
      <c r="PYO71" s="699" t="s">
        <v>10061</v>
      </c>
      <c r="PYP71" s="700"/>
      <c r="PYQ71" s="488"/>
      <c r="PYR71" s="488"/>
      <c r="PYS71" s="488"/>
      <c r="PYT71" s="488"/>
      <c r="PYU71" s="488"/>
      <c r="PYV71" s="488"/>
      <c r="PYW71" s="699" t="s">
        <v>10061</v>
      </c>
      <c r="PYX71" s="700"/>
      <c r="PYY71" s="488"/>
      <c r="PYZ71" s="488"/>
      <c r="PZA71" s="488"/>
      <c r="PZB71" s="488"/>
      <c r="PZC71" s="488"/>
      <c r="PZD71" s="488"/>
      <c r="PZE71" s="699" t="s">
        <v>10061</v>
      </c>
      <c r="PZF71" s="700"/>
      <c r="PZG71" s="488"/>
      <c r="PZH71" s="488"/>
      <c r="PZI71" s="488"/>
      <c r="PZJ71" s="488"/>
      <c r="PZK71" s="488"/>
      <c r="PZL71" s="488"/>
      <c r="PZM71" s="699" t="s">
        <v>10061</v>
      </c>
      <c r="PZN71" s="700"/>
      <c r="PZO71" s="488"/>
      <c r="PZP71" s="488"/>
      <c r="PZQ71" s="488"/>
      <c r="PZR71" s="488"/>
      <c r="PZS71" s="488"/>
      <c r="PZT71" s="488"/>
      <c r="PZU71" s="699" t="s">
        <v>10061</v>
      </c>
      <c r="PZV71" s="700"/>
      <c r="PZW71" s="488"/>
      <c r="PZX71" s="488"/>
      <c r="PZY71" s="488"/>
      <c r="PZZ71" s="488"/>
      <c r="QAA71" s="488"/>
      <c r="QAB71" s="488"/>
      <c r="QAC71" s="699" t="s">
        <v>10061</v>
      </c>
      <c r="QAD71" s="700"/>
      <c r="QAE71" s="488"/>
      <c r="QAF71" s="488"/>
      <c r="QAG71" s="488"/>
      <c r="QAH71" s="488"/>
      <c r="QAI71" s="488"/>
      <c r="QAJ71" s="488"/>
      <c r="QAK71" s="699" t="s">
        <v>10061</v>
      </c>
      <c r="QAL71" s="700"/>
      <c r="QAM71" s="488"/>
      <c r="QAN71" s="488"/>
      <c r="QAO71" s="488"/>
      <c r="QAP71" s="488"/>
      <c r="QAQ71" s="488"/>
      <c r="QAR71" s="488"/>
      <c r="QAS71" s="699" t="s">
        <v>10061</v>
      </c>
      <c r="QAT71" s="700"/>
      <c r="QAU71" s="488"/>
      <c r="QAV71" s="488"/>
      <c r="QAW71" s="488"/>
      <c r="QAX71" s="488"/>
      <c r="QAY71" s="488"/>
      <c r="QAZ71" s="488"/>
      <c r="QBA71" s="699" t="s">
        <v>10061</v>
      </c>
      <c r="QBB71" s="700"/>
      <c r="QBC71" s="488"/>
      <c r="QBD71" s="488"/>
      <c r="QBE71" s="488"/>
      <c r="QBF71" s="488"/>
      <c r="QBG71" s="488"/>
      <c r="QBH71" s="488"/>
      <c r="QBI71" s="699" t="s">
        <v>10061</v>
      </c>
      <c r="QBJ71" s="700"/>
      <c r="QBK71" s="488"/>
      <c r="QBL71" s="488"/>
      <c r="QBM71" s="488"/>
      <c r="QBN71" s="488"/>
      <c r="QBO71" s="488"/>
      <c r="QBP71" s="488"/>
      <c r="QBQ71" s="699" t="s">
        <v>10061</v>
      </c>
      <c r="QBR71" s="700"/>
      <c r="QBS71" s="488"/>
      <c r="QBT71" s="488"/>
      <c r="QBU71" s="488"/>
      <c r="QBV71" s="488"/>
      <c r="QBW71" s="488"/>
      <c r="QBX71" s="488"/>
      <c r="QBY71" s="699" t="s">
        <v>10061</v>
      </c>
      <c r="QBZ71" s="700"/>
      <c r="QCA71" s="488"/>
      <c r="QCB71" s="488"/>
      <c r="QCC71" s="488"/>
      <c r="QCD71" s="488"/>
      <c r="QCE71" s="488"/>
      <c r="QCF71" s="488"/>
      <c r="QCG71" s="699" t="s">
        <v>10061</v>
      </c>
      <c r="QCH71" s="700"/>
      <c r="QCI71" s="488"/>
      <c r="QCJ71" s="488"/>
      <c r="QCK71" s="488"/>
      <c r="QCL71" s="488"/>
      <c r="QCM71" s="488"/>
      <c r="QCN71" s="488"/>
      <c r="QCO71" s="699" t="s">
        <v>10061</v>
      </c>
      <c r="QCP71" s="700"/>
      <c r="QCQ71" s="488"/>
      <c r="QCR71" s="488"/>
      <c r="QCS71" s="488"/>
      <c r="QCT71" s="488"/>
      <c r="QCU71" s="488"/>
      <c r="QCV71" s="488"/>
      <c r="QCW71" s="699" t="s">
        <v>10061</v>
      </c>
      <c r="QCX71" s="700"/>
      <c r="QCY71" s="488"/>
      <c r="QCZ71" s="488"/>
      <c r="QDA71" s="488"/>
      <c r="QDB71" s="488"/>
      <c r="QDC71" s="488"/>
      <c r="QDD71" s="488"/>
      <c r="QDE71" s="699" t="s">
        <v>10061</v>
      </c>
      <c r="QDF71" s="700"/>
      <c r="QDG71" s="488"/>
      <c r="QDH71" s="488"/>
      <c r="QDI71" s="488"/>
      <c r="QDJ71" s="488"/>
      <c r="QDK71" s="488"/>
      <c r="QDL71" s="488"/>
      <c r="QDM71" s="699" t="s">
        <v>10061</v>
      </c>
      <c r="QDN71" s="700"/>
      <c r="QDO71" s="488"/>
      <c r="QDP71" s="488"/>
      <c r="QDQ71" s="488"/>
      <c r="QDR71" s="488"/>
      <c r="QDS71" s="488"/>
      <c r="QDT71" s="488"/>
      <c r="QDU71" s="699" t="s">
        <v>10061</v>
      </c>
      <c r="QDV71" s="700"/>
      <c r="QDW71" s="488"/>
      <c r="QDX71" s="488"/>
      <c r="QDY71" s="488"/>
      <c r="QDZ71" s="488"/>
      <c r="QEA71" s="488"/>
      <c r="QEB71" s="488"/>
      <c r="QEC71" s="699" t="s">
        <v>10061</v>
      </c>
      <c r="QED71" s="700"/>
      <c r="QEE71" s="488"/>
      <c r="QEF71" s="488"/>
      <c r="QEG71" s="488"/>
      <c r="QEH71" s="488"/>
      <c r="QEI71" s="488"/>
      <c r="QEJ71" s="488"/>
      <c r="QEK71" s="699" t="s">
        <v>10061</v>
      </c>
      <c r="QEL71" s="700"/>
      <c r="QEM71" s="488"/>
      <c r="QEN71" s="488"/>
      <c r="QEO71" s="488"/>
      <c r="QEP71" s="488"/>
      <c r="QEQ71" s="488"/>
      <c r="QER71" s="488"/>
      <c r="QES71" s="699" t="s">
        <v>10061</v>
      </c>
      <c r="QET71" s="700"/>
      <c r="QEU71" s="488"/>
      <c r="QEV71" s="488"/>
      <c r="QEW71" s="488"/>
      <c r="QEX71" s="488"/>
      <c r="QEY71" s="488"/>
      <c r="QEZ71" s="488"/>
      <c r="QFA71" s="699" t="s">
        <v>10061</v>
      </c>
      <c r="QFB71" s="700"/>
      <c r="QFC71" s="488"/>
      <c r="QFD71" s="488"/>
      <c r="QFE71" s="488"/>
      <c r="QFF71" s="488"/>
      <c r="QFG71" s="488"/>
      <c r="QFH71" s="488"/>
      <c r="QFI71" s="699" t="s">
        <v>10061</v>
      </c>
      <c r="QFJ71" s="700"/>
      <c r="QFK71" s="488"/>
      <c r="QFL71" s="488"/>
      <c r="QFM71" s="488"/>
      <c r="QFN71" s="488"/>
      <c r="QFO71" s="488"/>
      <c r="QFP71" s="488"/>
      <c r="QFQ71" s="699" t="s">
        <v>10061</v>
      </c>
      <c r="QFR71" s="700"/>
      <c r="QFS71" s="488"/>
      <c r="QFT71" s="488"/>
      <c r="QFU71" s="488"/>
      <c r="QFV71" s="488"/>
      <c r="QFW71" s="488"/>
      <c r="QFX71" s="488"/>
      <c r="QFY71" s="699" t="s">
        <v>10061</v>
      </c>
      <c r="QFZ71" s="700"/>
      <c r="QGA71" s="488"/>
      <c r="QGB71" s="488"/>
      <c r="QGC71" s="488"/>
      <c r="QGD71" s="488"/>
      <c r="QGE71" s="488"/>
      <c r="QGF71" s="488"/>
      <c r="QGG71" s="699" t="s">
        <v>10061</v>
      </c>
      <c r="QGH71" s="700"/>
      <c r="QGI71" s="488"/>
      <c r="QGJ71" s="488"/>
      <c r="QGK71" s="488"/>
      <c r="QGL71" s="488"/>
      <c r="QGM71" s="488"/>
      <c r="QGN71" s="488"/>
      <c r="QGO71" s="699" t="s">
        <v>10061</v>
      </c>
      <c r="QGP71" s="700"/>
      <c r="QGQ71" s="488"/>
      <c r="QGR71" s="488"/>
      <c r="QGS71" s="488"/>
      <c r="QGT71" s="488"/>
      <c r="QGU71" s="488"/>
      <c r="QGV71" s="488"/>
      <c r="QGW71" s="699" t="s">
        <v>10061</v>
      </c>
      <c r="QGX71" s="700"/>
      <c r="QGY71" s="488"/>
      <c r="QGZ71" s="488"/>
      <c r="QHA71" s="488"/>
      <c r="QHB71" s="488"/>
      <c r="QHC71" s="488"/>
      <c r="QHD71" s="488"/>
      <c r="QHE71" s="699" t="s">
        <v>10061</v>
      </c>
      <c r="QHF71" s="700"/>
      <c r="QHG71" s="488"/>
      <c r="QHH71" s="488"/>
      <c r="QHI71" s="488"/>
      <c r="QHJ71" s="488"/>
      <c r="QHK71" s="488"/>
      <c r="QHL71" s="488"/>
      <c r="QHM71" s="699" t="s">
        <v>10061</v>
      </c>
      <c r="QHN71" s="700"/>
      <c r="QHO71" s="488"/>
      <c r="QHP71" s="488"/>
      <c r="QHQ71" s="488"/>
      <c r="QHR71" s="488"/>
      <c r="QHS71" s="488"/>
      <c r="QHT71" s="488"/>
      <c r="QHU71" s="699" t="s">
        <v>10061</v>
      </c>
      <c r="QHV71" s="700"/>
      <c r="QHW71" s="488"/>
      <c r="QHX71" s="488"/>
      <c r="QHY71" s="488"/>
      <c r="QHZ71" s="488"/>
      <c r="QIA71" s="488"/>
      <c r="QIB71" s="488"/>
      <c r="QIC71" s="699" t="s">
        <v>10061</v>
      </c>
      <c r="QID71" s="700"/>
      <c r="QIE71" s="488"/>
      <c r="QIF71" s="488"/>
      <c r="QIG71" s="488"/>
      <c r="QIH71" s="488"/>
      <c r="QII71" s="488"/>
      <c r="QIJ71" s="488"/>
      <c r="QIK71" s="699" t="s">
        <v>10061</v>
      </c>
      <c r="QIL71" s="700"/>
      <c r="QIM71" s="488"/>
      <c r="QIN71" s="488"/>
      <c r="QIO71" s="488"/>
      <c r="QIP71" s="488"/>
      <c r="QIQ71" s="488"/>
      <c r="QIR71" s="488"/>
      <c r="QIS71" s="699" t="s">
        <v>10061</v>
      </c>
      <c r="QIT71" s="700"/>
      <c r="QIU71" s="488"/>
      <c r="QIV71" s="488"/>
      <c r="QIW71" s="488"/>
      <c r="QIX71" s="488"/>
      <c r="QIY71" s="488"/>
      <c r="QIZ71" s="488"/>
      <c r="QJA71" s="699" t="s">
        <v>10061</v>
      </c>
      <c r="QJB71" s="700"/>
      <c r="QJC71" s="488"/>
      <c r="QJD71" s="488"/>
      <c r="QJE71" s="488"/>
      <c r="QJF71" s="488"/>
      <c r="QJG71" s="488"/>
      <c r="QJH71" s="488"/>
      <c r="QJI71" s="699" t="s">
        <v>10061</v>
      </c>
      <c r="QJJ71" s="700"/>
      <c r="QJK71" s="488"/>
      <c r="QJL71" s="488"/>
      <c r="QJM71" s="488"/>
      <c r="QJN71" s="488"/>
      <c r="QJO71" s="488"/>
      <c r="QJP71" s="488"/>
      <c r="QJQ71" s="699" t="s">
        <v>10061</v>
      </c>
      <c r="QJR71" s="700"/>
      <c r="QJS71" s="488"/>
      <c r="QJT71" s="488"/>
      <c r="QJU71" s="488"/>
      <c r="QJV71" s="488"/>
      <c r="QJW71" s="488"/>
      <c r="QJX71" s="488"/>
      <c r="QJY71" s="699" t="s">
        <v>10061</v>
      </c>
      <c r="QJZ71" s="700"/>
      <c r="QKA71" s="488"/>
      <c r="QKB71" s="488"/>
      <c r="QKC71" s="488"/>
      <c r="QKD71" s="488"/>
      <c r="QKE71" s="488"/>
      <c r="QKF71" s="488"/>
      <c r="QKG71" s="699" t="s">
        <v>10061</v>
      </c>
      <c r="QKH71" s="700"/>
      <c r="QKI71" s="488"/>
      <c r="QKJ71" s="488"/>
      <c r="QKK71" s="488"/>
      <c r="QKL71" s="488"/>
      <c r="QKM71" s="488"/>
      <c r="QKN71" s="488"/>
      <c r="QKO71" s="699" t="s">
        <v>10061</v>
      </c>
      <c r="QKP71" s="700"/>
      <c r="QKQ71" s="488"/>
      <c r="QKR71" s="488"/>
      <c r="QKS71" s="488"/>
      <c r="QKT71" s="488"/>
      <c r="QKU71" s="488"/>
      <c r="QKV71" s="488"/>
      <c r="QKW71" s="699" t="s">
        <v>10061</v>
      </c>
      <c r="QKX71" s="700"/>
      <c r="QKY71" s="488"/>
      <c r="QKZ71" s="488"/>
      <c r="QLA71" s="488"/>
      <c r="QLB71" s="488"/>
      <c r="QLC71" s="488"/>
      <c r="QLD71" s="488"/>
      <c r="QLE71" s="699" t="s">
        <v>10061</v>
      </c>
      <c r="QLF71" s="700"/>
      <c r="QLG71" s="488"/>
      <c r="QLH71" s="488"/>
      <c r="QLI71" s="488"/>
      <c r="QLJ71" s="488"/>
      <c r="QLK71" s="488"/>
      <c r="QLL71" s="488"/>
      <c r="QLM71" s="699" t="s">
        <v>10061</v>
      </c>
      <c r="QLN71" s="700"/>
      <c r="QLO71" s="488"/>
      <c r="QLP71" s="488"/>
      <c r="QLQ71" s="488"/>
      <c r="QLR71" s="488"/>
      <c r="QLS71" s="488"/>
      <c r="QLT71" s="488"/>
      <c r="QLU71" s="699" t="s">
        <v>10061</v>
      </c>
      <c r="QLV71" s="700"/>
      <c r="QLW71" s="488"/>
      <c r="QLX71" s="488"/>
      <c r="QLY71" s="488"/>
      <c r="QLZ71" s="488"/>
      <c r="QMA71" s="488"/>
      <c r="QMB71" s="488"/>
      <c r="QMC71" s="699" t="s">
        <v>10061</v>
      </c>
      <c r="QMD71" s="700"/>
      <c r="QME71" s="488"/>
      <c r="QMF71" s="488"/>
      <c r="QMG71" s="488"/>
      <c r="QMH71" s="488"/>
      <c r="QMI71" s="488"/>
      <c r="QMJ71" s="488"/>
      <c r="QMK71" s="699" t="s">
        <v>10061</v>
      </c>
      <c r="QML71" s="700"/>
      <c r="QMM71" s="488"/>
      <c r="QMN71" s="488"/>
      <c r="QMO71" s="488"/>
      <c r="QMP71" s="488"/>
      <c r="QMQ71" s="488"/>
      <c r="QMR71" s="488"/>
      <c r="QMS71" s="699" t="s">
        <v>10061</v>
      </c>
      <c r="QMT71" s="700"/>
      <c r="QMU71" s="488"/>
      <c r="QMV71" s="488"/>
      <c r="QMW71" s="488"/>
      <c r="QMX71" s="488"/>
      <c r="QMY71" s="488"/>
      <c r="QMZ71" s="488"/>
      <c r="QNA71" s="699" t="s">
        <v>10061</v>
      </c>
      <c r="QNB71" s="700"/>
      <c r="QNC71" s="488"/>
      <c r="QND71" s="488"/>
      <c r="QNE71" s="488"/>
      <c r="QNF71" s="488"/>
      <c r="QNG71" s="488"/>
      <c r="QNH71" s="488"/>
      <c r="QNI71" s="699" t="s">
        <v>10061</v>
      </c>
      <c r="QNJ71" s="700"/>
      <c r="QNK71" s="488"/>
      <c r="QNL71" s="488"/>
      <c r="QNM71" s="488"/>
      <c r="QNN71" s="488"/>
      <c r="QNO71" s="488"/>
      <c r="QNP71" s="488"/>
      <c r="QNQ71" s="699" t="s">
        <v>10061</v>
      </c>
      <c r="QNR71" s="700"/>
      <c r="QNS71" s="488"/>
      <c r="QNT71" s="488"/>
      <c r="QNU71" s="488"/>
      <c r="QNV71" s="488"/>
      <c r="QNW71" s="488"/>
      <c r="QNX71" s="488"/>
      <c r="QNY71" s="699" t="s">
        <v>10061</v>
      </c>
      <c r="QNZ71" s="700"/>
      <c r="QOA71" s="488"/>
      <c r="QOB71" s="488"/>
      <c r="QOC71" s="488"/>
      <c r="QOD71" s="488"/>
      <c r="QOE71" s="488"/>
      <c r="QOF71" s="488"/>
      <c r="QOG71" s="699" t="s">
        <v>10061</v>
      </c>
      <c r="QOH71" s="700"/>
      <c r="QOI71" s="488"/>
      <c r="QOJ71" s="488"/>
      <c r="QOK71" s="488"/>
      <c r="QOL71" s="488"/>
      <c r="QOM71" s="488"/>
      <c r="QON71" s="488"/>
      <c r="QOO71" s="699" t="s">
        <v>10061</v>
      </c>
      <c r="QOP71" s="700"/>
      <c r="QOQ71" s="488"/>
      <c r="QOR71" s="488"/>
      <c r="QOS71" s="488"/>
      <c r="QOT71" s="488"/>
      <c r="QOU71" s="488"/>
      <c r="QOV71" s="488"/>
      <c r="QOW71" s="699" t="s">
        <v>10061</v>
      </c>
      <c r="QOX71" s="700"/>
      <c r="QOY71" s="488"/>
      <c r="QOZ71" s="488"/>
      <c r="QPA71" s="488"/>
      <c r="QPB71" s="488"/>
      <c r="QPC71" s="488"/>
      <c r="QPD71" s="488"/>
      <c r="QPE71" s="699" t="s">
        <v>10061</v>
      </c>
      <c r="QPF71" s="700"/>
      <c r="QPG71" s="488"/>
      <c r="QPH71" s="488"/>
      <c r="QPI71" s="488"/>
      <c r="QPJ71" s="488"/>
      <c r="QPK71" s="488"/>
      <c r="QPL71" s="488"/>
      <c r="QPM71" s="699" t="s">
        <v>10061</v>
      </c>
      <c r="QPN71" s="700"/>
      <c r="QPO71" s="488"/>
      <c r="QPP71" s="488"/>
      <c r="QPQ71" s="488"/>
      <c r="QPR71" s="488"/>
      <c r="QPS71" s="488"/>
      <c r="QPT71" s="488"/>
      <c r="QPU71" s="699" t="s">
        <v>10061</v>
      </c>
      <c r="QPV71" s="700"/>
      <c r="QPW71" s="488"/>
      <c r="QPX71" s="488"/>
      <c r="QPY71" s="488"/>
      <c r="QPZ71" s="488"/>
      <c r="QQA71" s="488"/>
      <c r="QQB71" s="488"/>
      <c r="QQC71" s="699" t="s">
        <v>10061</v>
      </c>
      <c r="QQD71" s="700"/>
      <c r="QQE71" s="488"/>
      <c r="QQF71" s="488"/>
      <c r="QQG71" s="488"/>
      <c r="QQH71" s="488"/>
      <c r="QQI71" s="488"/>
      <c r="QQJ71" s="488"/>
      <c r="QQK71" s="699" t="s">
        <v>10061</v>
      </c>
      <c r="QQL71" s="700"/>
      <c r="QQM71" s="488"/>
      <c r="QQN71" s="488"/>
      <c r="QQO71" s="488"/>
      <c r="QQP71" s="488"/>
      <c r="QQQ71" s="488"/>
      <c r="QQR71" s="488"/>
      <c r="QQS71" s="699" t="s">
        <v>10061</v>
      </c>
      <c r="QQT71" s="700"/>
      <c r="QQU71" s="488"/>
      <c r="QQV71" s="488"/>
      <c r="QQW71" s="488"/>
      <c r="QQX71" s="488"/>
      <c r="QQY71" s="488"/>
      <c r="QQZ71" s="488"/>
      <c r="QRA71" s="699" t="s">
        <v>10061</v>
      </c>
      <c r="QRB71" s="700"/>
      <c r="QRC71" s="488"/>
      <c r="QRD71" s="488"/>
      <c r="QRE71" s="488"/>
      <c r="QRF71" s="488"/>
      <c r="QRG71" s="488"/>
      <c r="QRH71" s="488"/>
      <c r="QRI71" s="699" t="s">
        <v>10061</v>
      </c>
      <c r="QRJ71" s="700"/>
      <c r="QRK71" s="488"/>
      <c r="QRL71" s="488"/>
      <c r="QRM71" s="488"/>
      <c r="QRN71" s="488"/>
      <c r="QRO71" s="488"/>
      <c r="QRP71" s="488"/>
      <c r="QRQ71" s="699" t="s">
        <v>10061</v>
      </c>
      <c r="QRR71" s="700"/>
      <c r="QRS71" s="488"/>
      <c r="QRT71" s="488"/>
      <c r="QRU71" s="488"/>
      <c r="QRV71" s="488"/>
      <c r="QRW71" s="488"/>
      <c r="QRX71" s="488"/>
      <c r="QRY71" s="699" t="s">
        <v>10061</v>
      </c>
      <c r="QRZ71" s="700"/>
      <c r="QSA71" s="488"/>
      <c r="QSB71" s="488"/>
      <c r="QSC71" s="488"/>
      <c r="QSD71" s="488"/>
      <c r="QSE71" s="488"/>
      <c r="QSF71" s="488"/>
      <c r="QSG71" s="699" t="s">
        <v>10061</v>
      </c>
      <c r="QSH71" s="700"/>
      <c r="QSI71" s="488"/>
      <c r="QSJ71" s="488"/>
      <c r="QSK71" s="488"/>
      <c r="QSL71" s="488"/>
      <c r="QSM71" s="488"/>
      <c r="QSN71" s="488"/>
      <c r="QSO71" s="699" t="s">
        <v>10061</v>
      </c>
      <c r="QSP71" s="700"/>
      <c r="QSQ71" s="488"/>
      <c r="QSR71" s="488"/>
      <c r="QSS71" s="488"/>
      <c r="QST71" s="488"/>
      <c r="QSU71" s="488"/>
      <c r="QSV71" s="488"/>
      <c r="QSW71" s="699" t="s">
        <v>10061</v>
      </c>
      <c r="QSX71" s="700"/>
      <c r="QSY71" s="488"/>
      <c r="QSZ71" s="488"/>
      <c r="QTA71" s="488"/>
      <c r="QTB71" s="488"/>
      <c r="QTC71" s="488"/>
      <c r="QTD71" s="488"/>
      <c r="QTE71" s="699" t="s">
        <v>10061</v>
      </c>
      <c r="QTF71" s="700"/>
      <c r="QTG71" s="488"/>
      <c r="QTH71" s="488"/>
      <c r="QTI71" s="488"/>
      <c r="QTJ71" s="488"/>
      <c r="QTK71" s="488"/>
      <c r="QTL71" s="488"/>
      <c r="QTM71" s="699" t="s">
        <v>10061</v>
      </c>
      <c r="QTN71" s="700"/>
      <c r="QTO71" s="488"/>
      <c r="QTP71" s="488"/>
      <c r="QTQ71" s="488"/>
      <c r="QTR71" s="488"/>
      <c r="QTS71" s="488"/>
      <c r="QTT71" s="488"/>
      <c r="QTU71" s="699" t="s">
        <v>10061</v>
      </c>
      <c r="QTV71" s="700"/>
      <c r="QTW71" s="488"/>
      <c r="QTX71" s="488"/>
      <c r="QTY71" s="488"/>
      <c r="QTZ71" s="488"/>
      <c r="QUA71" s="488"/>
      <c r="QUB71" s="488"/>
      <c r="QUC71" s="699" t="s">
        <v>10061</v>
      </c>
      <c r="QUD71" s="700"/>
      <c r="QUE71" s="488"/>
      <c r="QUF71" s="488"/>
      <c r="QUG71" s="488"/>
      <c r="QUH71" s="488"/>
      <c r="QUI71" s="488"/>
      <c r="QUJ71" s="488"/>
      <c r="QUK71" s="699" t="s">
        <v>10061</v>
      </c>
      <c r="QUL71" s="700"/>
      <c r="QUM71" s="488"/>
      <c r="QUN71" s="488"/>
      <c r="QUO71" s="488"/>
      <c r="QUP71" s="488"/>
      <c r="QUQ71" s="488"/>
      <c r="QUR71" s="488"/>
      <c r="QUS71" s="699" t="s">
        <v>10061</v>
      </c>
      <c r="QUT71" s="700"/>
      <c r="QUU71" s="488"/>
      <c r="QUV71" s="488"/>
      <c r="QUW71" s="488"/>
      <c r="QUX71" s="488"/>
      <c r="QUY71" s="488"/>
      <c r="QUZ71" s="488"/>
      <c r="QVA71" s="699" t="s">
        <v>10061</v>
      </c>
      <c r="QVB71" s="700"/>
      <c r="QVC71" s="488"/>
      <c r="QVD71" s="488"/>
      <c r="QVE71" s="488"/>
      <c r="QVF71" s="488"/>
      <c r="QVG71" s="488"/>
      <c r="QVH71" s="488"/>
      <c r="QVI71" s="699" t="s">
        <v>10061</v>
      </c>
      <c r="QVJ71" s="700"/>
      <c r="QVK71" s="488"/>
      <c r="QVL71" s="488"/>
      <c r="QVM71" s="488"/>
      <c r="QVN71" s="488"/>
      <c r="QVO71" s="488"/>
      <c r="QVP71" s="488"/>
      <c r="QVQ71" s="699" t="s">
        <v>10061</v>
      </c>
      <c r="QVR71" s="700"/>
      <c r="QVS71" s="488"/>
      <c r="QVT71" s="488"/>
      <c r="QVU71" s="488"/>
      <c r="QVV71" s="488"/>
      <c r="QVW71" s="488"/>
      <c r="QVX71" s="488"/>
      <c r="QVY71" s="699" t="s">
        <v>10061</v>
      </c>
      <c r="QVZ71" s="700"/>
      <c r="QWA71" s="488"/>
      <c r="QWB71" s="488"/>
      <c r="QWC71" s="488"/>
      <c r="QWD71" s="488"/>
      <c r="QWE71" s="488"/>
      <c r="QWF71" s="488"/>
      <c r="QWG71" s="699" t="s">
        <v>10061</v>
      </c>
      <c r="QWH71" s="700"/>
      <c r="QWI71" s="488"/>
      <c r="QWJ71" s="488"/>
      <c r="QWK71" s="488"/>
      <c r="QWL71" s="488"/>
      <c r="QWM71" s="488"/>
      <c r="QWN71" s="488"/>
      <c r="QWO71" s="699" t="s">
        <v>10061</v>
      </c>
      <c r="QWP71" s="700"/>
      <c r="QWQ71" s="488"/>
      <c r="QWR71" s="488"/>
      <c r="QWS71" s="488"/>
      <c r="QWT71" s="488"/>
      <c r="QWU71" s="488"/>
      <c r="QWV71" s="488"/>
      <c r="QWW71" s="699" t="s">
        <v>10061</v>
      </c>
      <c r="QWX71" s="700"/>
      <c r="QWY71" s="488"/>
      <c r="QWZ71" s="488"/>
      <c r="QXA71" s="488"/>
      <c r="QXB71" s="488"/>
      <c r="QXC71" s="488"/>
      <c r="QXD71" s="488"/>
      <c r="QXE71" s="699" t="s">
        <v>10061</v>
      </c>
      <c r="QXF71" s="700"/>
      <c r="QXG71" s="488"/>
      <c r="QXH71" s="488"/>
      <c r="QXI71" s="488"/>
      <c r="QXJ71" s="488"/>
      <c r="QXK71" s="488"/>
      <c r="QXL71" s="488"/>
      <c r="QXM71" s="699" t="s">
        <v>10061</v>
      </c>
      <c r="QXN71" s="700"/>
      <c r="QXO71" s="488"/>
      <c r="QXP71" s="488"/>
      <c r="QXQ71" s="488"/>
      <c r="QXR71" s="488"/>
      <c r="QXS71" s="488"/>
      <c r="QXT71" s="488"/>
      <c r="QXU71" s="699" t="s">
        <v>10061</v>
      </c>
      <c r="QXV71" s="700"/>
      <c r="QXW71" s="488"/>
      <c r="QXX71" s="488"/>
      <c r="QXY71" s="488"/>
      <c r="QXZ71" s="488"/>
      <c r="QYA71" s="488"/>
      <c r="QYB71" s="488"/>
      <c r="QYC71" s="699" t="s">
        <v>10061</v>
      </c>
      <c r="QYD71" s="700"/>
      <c r="QYE71" s="488"/>
      <c r="QYF71" s="488"/>
      <c r="QYG71" s="488"/>
      <c r="QYH71" s="488"/>
      <c r="QYI71" s="488"/>
      <c r="QYJ71" s="488"/>
      <c r="QYK71" s="699" t="s">
        <v>10061</v>
      </c>
      <c r="QYL71" s="700"/>
      <c r="QYM71" s="488"/>
      <c r="QYN71" s="488"/>
      <c r="QYO71" s="488"/>
      <c r="QYP71" s="488"/>
      <c r="QYQ71" s="488"/>
      <c r="QYR71" s="488"/>
      <c r="QYS71" s="699" t="s">
        <v>10061</v>
      </c>
      <c r="QYT71" s="700"/>
      <c r="QYU71" s="488"/>
      <c r="QYV71" s="488"/>
      <c r="QYW71" s="488"/>
      <c r="QYX71" s="488"/>
      <c r="QYY71" s="488"/>
      <c r="QYZ71" s="488"/>
      <c r="QZA71" s="699" t="s">
        <v>10061</v>
      </c>
      <c r="QZB71" s="700"/>
      <c r="QZC71" s="488"/>
      <c r="QZD71" s="488"/>
      <c r="QZE71" s="488"/>
      <c r="QZF71" s="488"/>
      <c r="QZG71" s="488"/>
      <c r="QZH71" s="488"/>
      <c r="QZI71" s="699" t="s">
        <v>10061</v>
      </c>
      <c r="QZJ71" s="700"/>
      <c r="QZK71" s="488"/>
      <c r="QZL71" s="488"/>
      <c r="QZM71" s="488"/>
      <c r="QZN71" s="488"/>
      <c r="QZO71" s="488"/>
      <c r="QZP71" s="488"/>
      <c r="QZQ71" s="699" t="s">
        <v>10061</v>
      </c>
      <c r="QZR71" s="700"/>
      <c r="QZS71" s="488"/>
      <c r="QZT71" s="488"/>
      <c r="QZU71" s="488"/>
      <c r="QZV71" s="488"/>
      <c r="QZW71" s="488"/>
      <c r="QZX71" s="488"/>
      <c r="QZY71" s="699" t="s">
        <v>10061</v>
      </c>
      <c r="QZZ71" s="700"/>
      <c r="RAA71" s="488"/>
      <c r="RAB71" s="488"/>
      <c r="RAC71" s="488"/>
      <c r="RAD71" s="488"/>
      <c r="RAE71" s="488"/>
      <c r="RAF71" s="488"/>
      <c r="RAG71" s="699" t="s">
        <v>10061</v>
      </c>
      <c r="RAH71" s="700"/>
      <c r="RAI71" s="488"/>
      <c r="RAJ71" s="488"/>
      <c r="RAK71" s="488"/>
      <c r="RAL71" s="488"/>
      <c r="RAM71" s="488"/>
      <c r="RAN71" s="488"/>
      <c r="RAO71" s="699" t="s">
        <v>10061</v>
      </c>
      <c r="RAP71" s="700"/>
      <c r="RAQ71" s="488"/>
      <c r="RAR71" s="488"/>
      <c r="RAS71" s="488"/>
      <c r="RAT71" s="488"/>
      <c r="RAU71" s="488"/>
      <c r="RAV71" s="488"/>
      <c r="RAW71" s="699" t="s">
        <v>10061</v>
      </c>
      <c r="RAX71" s="700"/>
      <c r="RAY71" s="488"/>
      <c r="RAZ71" s="488"/>
      <c r="RBA71" s="488"/>
      <c r="RBB71" s="488"/>
      <c r="RBC71" s="488"/>
      <c r="RBD71" s="488"/>
      <c r="RBE71" s="699" t="s">
        <v>10061</v>
      </c>
      <c r="RBF71" s="700"/>
      <c r="RBG71" s="488"/>
      <c r="RBH71" s="488"/>
      <c r="RBI71" s="488"/>
      <c r="RBJ71" s="488"/>
      <c r="RBK71" s="488"/>
      <c r="RBL71" s="488"/>
      <c r="RBM71" s="699" t="s">
        <v>10061</v>
      </c>
      <c r="RBN71" s="700"/>
      <c r="RBO71" s="488"/>
      <c r="RBP71" s="488"/>
      <c r="RBQ71" s="488"/>
      <c r="RBR71" s="488"/>
      <c r="RBS71" s="488"/>
      <c r="RBT71" s="488"/>
      <c r="RBU71" s="699" t="s">
        <v>10061</v>
      </c>
      <c r="RBV71" s="700"/>
      <c r="RBW71" s="488"/>
      <c r="RBX71" s="488"/>
      <c r="RBY71" s="488"/>
      <c r="RBZ71" s="488"/>
      <c r="RCA71" s="488"/>
      <c r="RCB71" s="488"/>
      <c r="RCC71" s="699" t="s">
        <v>10061</v>
      </c>
      <c r="RCD71" s="700"/>
      <c r="RCE71" s="488"/>
      <c r="RCF71" s="488"/>
      <c r="RCG71" s="488"/>
      <c r="RCH71" s="488"/>
      <c r="RCI71" s="488"/>
      <c r="RCJ71" s="488"/>
      <c r="RCK71" s="699" t="s">
        <v>10061</v>
      </c>
      <c r="RCL71" s="700"/>
      <c r="RCM71" s="488"/>
      <c r="RCN71" s="488"/>
      <c r="RCO71" s="488"/>
      <c r="RCP71" s="488"/>
      <c r="RCQ71" s="488"/>
      <c r="RCR71" s="488"/>
      <c r="RCS71" s="699" t="s">
        <v>10061</v>
      </c>
      <c r="RCT71" s="700"/>
      <c r="RCU71" s="488"/>
      <c r="RCV71" s="488"/>
      <c r="RCW71" s="488"/>
      <c r="RCX71" s="488"/>
      <c r="RCY71" s="488"/>
      <c r="RCZ71" s="488"/>
      <c r="RDA71" s="699" t="s">
        <v>10061</v>
      </c>
      <c r="RDB71" s="700"/>
      <c r="RDC71" s="488"/>
      <c r="RDD71" s="488"/>
      <c r="RDE71" s="488"/>
      <c r="RDF71" s="488"/>
      <c r="RDG71" s="488"/>
      <c r="RDH71" s="488"/>
      <c r="RDI71" s="699" t="s">
        <v>10061</v>
      </c>
      <c r="RDJ71" s="700"/>
      <c r="RDK71" s="488"/>
      <c r="RDL71" s="488"/>
      <c r="RDM71" s="488"/>
      <c r="RDN71" s="488"/>
      <c r="RDO71" s="488"/>
      <c r="RDP71" s="488"/>
      <c r="RDQ71" s="699" t="s">
        <v>10061</v>
      </c>
      <c r="RDR71" s="700"/>
      <c r="RDS71" s="488"/>
      <c r="RDT71" s="488"/>
      <c r="RDU71" s="488"/>
      <c r="RDV71" s="488"/>
      <c r="RDW71" s="488"/>
      <c r="RDX71" s="488"/>
      <c r="RDY71" s="699" t="s">
        <v>10061</v>
      </c>
      <c r="RDZ71" s="700"/>
      <c r="REA71" s="488"/>
      <c r="REB71" s="488"/>
      <c r="REC71" s="488"/>
      <c r="RED71" s="488"/>
      <c r="REE71" s="488"/>
      <c r="REF71" s="488"/>
      <c r="REG71" s="699" t="s">
        <v>10061</v>
      </c>
      <c r="REH71" s="700"/>
      <c r="REI71" s="488"/>
      <c r="REJ71" s="488"/>
      <c r="REK71" s="488"/>
      <c r="REL71" s="488"/>
      <c r="REM71" s="488"/>
      <c r="REN71" s="488"/>
      <c r="REO71" s="699" t="s">
        <v>10061</v>
      </c>
      <c r="REP71" s="700"/>
      <c r="REQ71" s="488"/>
      <c r="RER71" s="488"/>
      <c r="RES71" s="488"/>
      <c r="RET71" s="488"/>
      <c r="REU71" s="488"/>
      <c r="REV71" s="488"/>
      <c r="REW71" s="699" t="s">
        <v>10061</v>
      </c>
      <c r="REX71" s="700"/>
      <c r="REY71" s="488"/>
      <c r="REZ71" s="488"/>
      <c r="RFA71" s="488"/>
      <c r="RFB71" s="488"/>
      <c r="RFC71" s="488"/>
      <c r="RFD71" s="488"/>
      <c r="RFE71" s="699" t="s">
        <v>10061</v>
      </c>
      <c r="RFF71" s="700"/>
      <c r="RFG71" s="488"/>
      <c r="RFH71" s="488"/>
      <c r="RFI71" s="488"/>
      <c r="RFJ71" s="488"/>
      <c r="RFK71" s="488"/>
      <c r="RFL71" s="488"/>
      <c r="RFM71" s="699" t="s">
        <v>10061</v>
      </c>
      <c r="RFN71" s="700"/>
      <c r="RFO71" s="488"/>
      <c r="RFP71" s="488"/>
      <c r="RFQ71" s="488"/>
      <c r="RFR71" s="488"/>
      <c r="RFS71" s="488"/>
      <c r="RFT71" s="488"/>
      <c r="RFU71" s="699" t="s">
        <v>10061</v>
      </c>
      <c r="RFV71" s="700"/>
      <c r="RFW71" s="488"/>
      <c r="RFX71" s="488"/>
      <c r="RFY71" s="488"/>
      <c r="RFZ71" s="488"/>
      <c r="RGA71" s="488"/>
      <c r="RGB71" s="488"/>
      <c r="RGC71" s="699" t="s">
        <v>10061</v>
      </c>
      <c r="RGD71" s="700"/>
      <c r="RGE71" s="488"/>
      <c r="RGF71" s="488"/>
      <c r="RGG71" s="488"/>
      <c r="RGH71" s="488"/>
      <c r="RGI71" s="488"/>
      <c r="RGJ71" s="488"/>
      <c r="RGK71" s="699" t="s">
        <v>10061</v>
      </c>
      <c r="RGL71" s="700"/>
      <c r="RGM71" s="488"/>
      <c r="RGN71" s="488"/>
      <c r="RGO71" s="488"/>
      <c r="RGP71" s="488"/>
      <c r="RGQ71" s="488"/>
      <c r="RGR71" s="488"/>
      <c r="RGS71" s="699" t="s">
        <v>10061</v>
      </c>
      <c r="RGT71" s="700"/>
      <c r="RGU71" s="488"/>
      <c r="RGV71" s="488"/>
      <c r="RGW71" s="488"/>
      <c r="RGX71" s="488"/>
      <c r="RGY71" s="488"/>
      <c r="RGZ71" s="488"/>
      <c r="RHA71" s="699" t="s">
        <v>10061</v>
      </c>
      <c r="RHB71" s="700"/>
      <c r="RHC71" s="488"/>
      <c r="RHD71" s="488"/>
      <c r="RHE71" s="488"/>
      <c r="RHF71" s="488"/>
      <c r="RHG71" s="488"/>
      <c r="RHH71" s="488"/>
      <c r="RHI71" s="699" t="s">
        <v>10061</v>
      </c>
      <c r="RHJ71" s="700"/>
      <c r="RHK71" s="488"/>
      <c r="RHL71" s="488"/>
      <c r="RHM71" s="488"/>
      <c r="RHN71" s="488"/>
      <c r="RHO71" s="488"/>
      <c r="RHP71" s="488"/>
      <c r="RHQ71" s="699" t="s">
        <v>10061</v>
      </c>
      <c r="RHR71" s="700"/>
      <c r="RHS71" s="488"/>
      <c r="RHT71" s="488"/>
      <c r="RHU71" s="488"/>
      <c r="RHV71" s="488"/>
      <c r="RHW71" s="488"/>
      <c r="RHX71" s="488"/>
      <c r="RHY71" s="699" t="s">
        <v>10061</v>
      </c>
      <c r="RHZ71" s="700"/>
      <c r="RIA71" s="488"/>
      <c r="RIB71" s="488"/>
      <c r="RIC71" s="488"/>
      <c r="RID71" s="488"/>
      <c r="RIE71" s="488"/>
      <c r="RIF71" s="488"/>
      <c r="RIG71" s="699" t="s">
        <v>10061</v>
      </c>
      <c r="RIH71" s="700"/>
      <c r="RII71" s="488"/>
      <c r="RIJ71" s="488"/>
      <c r="RIK71" s="488"/>
      <c r="RIL71" s="488"/>
      <c r="RIM71" s="488"/>
      <c r="RIN71" s="488"/>
      <c r="RIO71" s="699" t="s">
        <v>10061</v>
      </c>
      <c r="RIP71" s="700"/>
      <c r="RIQ71" s="488"/>
      <c r="RIR71" s="488"/>
      <c r="RIS71" s="488"/>
      <c r="RIT71" s="488"/>
      <c r="RIU71" s="488"/>
      <c r="RIV71" s="488"/>
      <c r="RIW71" s="699" t="s">
        <v>10061</v>
      </c>
      <c r="RIX71" s="700"/>
      <c r="RIY71" s="488"/>
      <c r="RIZ71" s="488"/>
      <c r="RJA71" s="488"/>
      <c r="RJB71" s="488"/>
      <c r="RJC71" s="488"/>
      <c r="RJD71" s="488"/>
      <c r="RJE71" s="699" t="s">
        <v>10061</v>
      </c>
      <c r="RJF71" s="700"/>
      <c r="RJG71" s="488"/>
      <c r="RJH71" s="488"/>
      <c r="RJI71" s="488"/>
      <c r="RJJ71" s="488"/>
      <c r="RJK71" s="488"/>
      <c r="RJL71" s="488"/>
      <c r="RJM71" s="699" t="s">
        <v>10061</v>
      </c>
      <c r="RJN71" s="700"/>
      <c r="RJO71" s="488"/>
      <c r="RJP71" s="488"/>
      <c r="RJQ71" s="488"/>
      <c r="RJR71" s="488"/>
      <c r="RJS71" s="488"/>
      <c r="RJT71" s="488"/>
      <c r="RJU71" s="699" t="s">
        <v>10061</v>
      </c>
      <c r="RJV71" s="700"/>
      <c r="RJW71" s="488"/>
      <c r="RJX71" s="488"/>
      <c r="RJY71" s="488"/>
      <c r="RJZ71" s="488"/>
      <c r="RKA71" s="488"/>
      <c r="RKB71" s="488"/>
      <c r="RKC71" s="699" t="s">
        <v>10061</v>
      </c>
      <c r="RKD71" s="700"/>
      <c r="RKE71" s="488"/>
      <c r="RKF71" s="488"/>
      <c r="RKG71" s="488"/>
      <c r="RKH71" s="488"/>
      <c r="RKI71" s="488"/>
      <c r="RKJ71" s="488"/>
      <c r="RKK71" s="699" t="s">
        <v>10061</v>
      </c>
      <c r="RKL71" s="700"/>
      <c r="RKM71" s="488"/>
      <c r="RKN71" s="488"/>
      <c r="RKO71" s="488"/>
      <c r="RKP71" s="488"/>
      <c r="RKQ71" s="488"/>
      <c r="RKR71" s="488"/>
      <c r="RKS71" s="699" t="s">
        <v>10061</v>
      </c>
      <c r="RKT71" s="700"/>
      <c r="RKU71" s="488"/>
      <c r="RKV71" s="488"/>
      <c r="RKW71" s="488"/>
      <c r="RKX71" s="488"/>
      <c r="RKY71" s="488"/>
      <c r="RKZ71" s="488"/>
      <c r="RLA71" s="699" t="s">
        <v>10061</v>
      </c>
      <c r="RLB71" s="700"/>
      <c r="RLC71" s="488"/>
      <c r="RLD71" s="488"/>
      <c r="RLE71" s="488"/>
      <c r="RLF71" s="488"/>
      <c r="RLG71" s="488"/>
      <c r="RLH71" s="488"/>
      <c r="RLI71" s="699" t="s">
        <v>10061</v>
      </c>
      <c r="RLJ71" s="700"/>
      <c r="RLK71" s="488"/>
      <c r="RLL71" s="488"/>
      <c r="RLM71" s="488"/>
      <c r="RLN71" s="488"/>
      <c r="RLO71" s="488"/>
      <c r="RLP71" s="488"/>
      <c r="RLQ71" s="699" t="s">
        <v>10061</v>
      </c>
      <c r="RLR71" s="700"/>
      <c r="RLS71" s="488"/>
      <c r="RLT71" s="488"/>
      <c r="RLU71" s="488"/>
      <c r="RLV71" s="488"/>
      <c r="RLW71" s="488"/>
      <c r="RLX71" s="488"/>
      <c r="RLY71" s="699" t="s">
        <v>10061</v>
      </c>
      <c r="RLZ71" s="700"/>
      <c r="RMA71" s="488"/>
      <c r="RMB71" s="488"/>
      <c r="RMC71" s="488"/>
      <c r="RMD71" s="488"/>
      <c r="RME71" s="488"/>
      <c r="RMF71" s="488"/>
      <c r="RMG71" s="699" t="s">
        <v>10061</v>
      </c>
      <c r="RMH71" s="700"/>
      <c r="RMI71" s="488"/>
      <c r="RMJ71" s="488"/>
      <c r="RMK71" s="488"/>
      <c r="RML71" s="488"/>
      <c r="RMM71" s="488"/>
      <c r="RMN71" s="488"/>
      <c r="RMO71" s="699" t="s">
        <v>10061</v>
      </c>
      <c r="RMP71" s="700"/>
      <c r="RMQ71" s="488"/>
      <c r="RMR71" s="488"/>
      <c r="RMS71" s="488"/>
      <c r="RMT71" s="488"/>
      <c r="RMU71" s="488"/>
      <c r="RMV71" s="488"/>
      <c r="RMW71" s="699" t="s">
        <v>10061</v>
      </c>
      <c r="RMX71" s="700"/>
      <c r="RMY71" s="488"/>
      <c r="RMZ71" s="488"/>
      <c r="RNA71" s="488"/>
      <c r="RNB71" s="488"/>
      <c r="RNC71" s="488"/>
      <c r="RND71" s="488"/>
      <c r="RNE71" s="699" t="s">
        <v>10061</v>
      </c>
      <c r="RNF71" s="700"/>
      <c r="RNG71" s="488"/>
      <c r="RNH71" s="488"/>
      <c r="RNI71" s="488"/>
      <c r="RNJ71" s="488"/>
      <c r="RNK71" s="488"/>
      <c r="RNL71" s="488"/>
      <c r="RNM71" s="699" t="s">
        <v>10061</v>
      </c>
      <c r="RNN71" s="700"/>
      <c r="RNO71" s="488"/>
      <c r="RNP71" s="488"/>
      <c r="RNQ71" s="488"/>
      <c r="RNR71" s="488"/>
      <c r="RNS71" s="488"/>
      <c r="RNT71" s="488"/>
      <c r="RNU71" s="699" t="s">
        <v>10061</v>
      </c>
      <c r="RNV71" s="700"/>
      <c r="RNW71" s="488"/>
      <c r="RNX71" s="488"/>
      <c r="RNY71" s="488"/>
      <c r="RNZ71" s="488"/>
      <c r="ROA71" s="488"/>
      <c r="ROB71" s="488"/>
      <c r="ROC71" s="699" t="s">
        <v>10061</v>
      </c>
      <c r="ROD71" s="700"/>
      <c r="ROE71" s="488"/>
      <c r="ROF71" s="488"/>
      <c r="ROG71" s="488"/>
      <c r="ROH71" s="488"/>
      <c r="ROI71" s="488"/>
      <c r="ROJ71" s="488"/>
      <c r="ROK71" s="699" t="s">
        <v>10061</v>
      </c>
      <c r="ROL71" s="700"/>
      <c r="ROM71" s="488"/>
      <c r="RON71" s="488"/>
      <c r="ROO71" s="488"/>
      <c r="ROP71" s="488"/>
      <c r="ROQ71" s="488"/>
      <c r="ROR71" s="488"/>
      <c r="ROS71" s="699" t="s">
        <v>10061</v>
      </c>
      <c r="ROT71" s="700"/>
      <c r="ROU71" s="488"/>
      <c r="ROV71" s="488"/>
      <c r="ROW71" s="488"/>
      <c r="ROX71" s="488"/>
      <c r="ROY71" s="488"/>
      <c r="ROZ71" s="488"/>
      <c r="RPA71" s="699" t="s">
        <v>10061</v>
      </c>
      <c r="RPB71" s="700"/>
      <c r="RPC71" s="488"/>
      <c r="RPD71" s="488"/>
      <c r="RPE71" s="488"/>
      <c r="RPF71" s="488"/>
      <c r="RPG71" s="488"/>
      <c r="RPH71" s="488"/>
      <c r="RPI71" s="699" t="s">
        <v>10061</v>
      </c>
      <c r="RPJ71" s="700"/>
      <c r="RPK71" s="488"/>
      <c r="RPL71" s="488"/>
      <c r="RPM71" s="488"/>
      <c r="RPN71" s="488"/>
      <c r="RPO71" s="488"/>
      <c r="RPP71" s="488"/>
      <c r="RPQ71" s="699" t="s">
        <v>10061</v>
      </c>
      <c r="RPR71" s="700"/>
      <c r="RPS71" s="488"/>
      <c r="RPT71" s="488"/>
      <c r="RPU71" s="488"/>
      <c r="RPV71" s="488"/>
      <c r="RPW71" s="488"/>
      <c r="RPX71" s="488"/>
      <c r="RPY71" s="699" t="s">
        <v>10061</v>
      </c>
      <c r="RPZ71" s="700"/>
      <c r="RQA71" s="488"/>
      <c r="RQB71" s="488"/>
      <c r="RQC71" s="488"/>
      <c r="RQD71" s="488"/>
      <c r="RQE71" s="488"/>
      <c r="RQF71" s="488"/>
      <c r="RQG71" s="699" t="s">
        <v>10061</v>
      </c>
      <c r="RQH71" s="700"/>
      <c r="RQI71" s="488"/>
      <c r="RQJ71" s="488"/>
      <c r="RQK71" s="488"/>
      <c r="RQL71" s="488"/>
      <c r="RQM71" s="488"/>
      <c r="RQN71" s="488"/>
      <c r="RQO71" s="699" t="s">
        <v>10061</v>
      </c>
      <c r="RQP71" s="700"/>
      <c r="RQQ71" s="488"/>
      <c r="RQR71" s="488"/>
      <c r="RQS71" s="488"/>
      <c r="RQT71" s="488"/>
      <c r="RQU71" s="488"/>
      <c r="RQV71" s="488"/>
      <c r="RQW71" s="699" t="s">
        <v>10061</v>
      </c>
      <c r="RQX71" s="700"/>
      <c r="RQY71" s="488"/>
      <c r="RQZ71" s="488"/>
      <c r="RRA71" s="488"/>
      <c r="RRB71" s="488"/>
      <c r="RRC71" s="488"/>
      <c r="RRD71" s="488"/>
      <c r="RRE71" s="699" t="s">
        <v>10061</v>
      </c>
      <c r="RRF71" s="700"/>
      <c r="RRG71" s="488"/>
      <c r="RRH71" s="488"/>
      <c r="RRI71" s="488"/>
      <c r="RRJ71" s="488"/>
      <c r="RRK71" s="488"/>
      <c r="RRL71" s="488"/>
      <c r="RRM71" s="699" t="s">
        <v>10061</v>
      </c>
      <c r="RRN71" s="700"/>
      <c r="RRO71" s="488"/>
      <c r="RRP71" s="488"/>
      <c r="RRQ71" s="488"/>
      <c r="RRR71" s="488"/>
      <c r="RRS71" s="488"/>
      <c r="RRT71" s="488"/>
      <c r="RRU71" s="699" t="s">
        <v>10061</v>
      </c>
      <c r="RRV71" s="700"/>
      <c r="RRW71" s="488"/>
      <c r="RRX71" s="488"/>
      <c r="RRY71" s="488"/>
      <c r="RRZ71" s="488"/>
      <c r="RSA71" s="488"/>
      <c r="RSB71" s="488"/>
      <c r="RSC71" s="699" t="s">
        <v>10061</v>
      </c>
      <c r="RSD71" s="700"/>
      <c r="RSE71" s="488"/>
      <c r="RSF71" s="488"/>
      <c r="RSG71" s="488"/>
      <c r="RSH71" s="488"/>
      <c r="RSI71" s="488"/>
      <c r="RSJ71" s="488"/>
      <c r="RSK71" s="699" t="s">
        <v>10061</v>
      </c>
      <c r="RSL71" s="700"/>
      <c r="RSM71" s="488"/>
      <c r="RSN71" s="488"/>
      <c r="RSO71" s="488"/>
      <c r="RSP71" s="488"/>
      <c r="RSQ71" s="488"/>
      <c r="RSR71" s="488"/>
      <c r="RSS71" s="699" t="s">
        <v>10061</v>
      </c>
      <c r="RST71" s="700"/>
      <c r="RSU71" s="488"/>
      <c r="RSV71" s="488"/>
      <c r="RSW71" s="488"/>
      <c r="RSX71" s="488"/>
      <c r="RSY71" s="488"/>
      <c r="RSZ71" s="488"/>
      <c r="RTA71" s="699" t="s">
        <v>10061</v>
      </c>
      <c r="RTB71" s="700"/>
      <c r="RTC71" s="488"/>
      <c r="RTD71" s="488"/>
      <c r="RTE71" s="488"/>
      <c r="RTF71" s="488"/>
      <c r="RTG71" s="488"/>
      <c r="RTH71" s="488"/>
      <c r="RTI71" s="699" t="s">
        <v>10061</v>
      </c>
      <c r="RTJ71" s="700"/>
      <c r="RTK71" s="488"/>
      <c r="RTL71" s="488"/>
      <c r="RTM71" s="488"/>
      <c r="RTN71" s="488"/>
      <c r="RTO71" s="488"/>
      <c r="RTP71" s="488"/>
      <c r="RTQ71" s="699" t="s">
        <v>10061</v>
      </c>
      <c r="RTR71" s="700"/>
      <c r="RTS71" s="488"/>
      <c r="RTT71" s="488"/>
      <c r="RTU71" s="488"/>
      <c r="RTV71" s="488"/>
      <c r="RTW71" s="488"/>
      <c r="RTX71" s="488"/>
      <c r="RTY71" s="699" t="s">
        <v>10061</v>
      </c>
      <c r="RTZ71" s="700"/>
      <c r="RUA71" s="488"/>
      <c r="RUB71" s="488"/>
      <c r="RUC71" s="488"/>
      <c r="RUD71" s="488"/>
      <c r="RUE71" s="488"/>
      <c r="RUF71" s="488"/>
      <c r="RUG71" s="699" t="s">
        <v>10061</v>
      </c>
      <c r="RUH71" s="700"/>
      <c r="RUI71" s="488"/>
      <c r="RUJ71" s="488"/>
      <c r="RUK71" s="488"/>
      <c r="RUL71" s="488"/>
      <c r="RUM71" s="488"/>
      <c r="RUN71" s="488"/>
      <c r="RUO71" s="699" t="s">
        <v>10061</v>
      </c>
      <c r="RUP71" s="700"/>
      <c r="RUQ71" s="488"/>
      <c r="RUR71" s="488"/>
      <c r="RUS71" s="488"/>
      <c r="RUT71" s="488"/>
      <c r="RUU71" s="488"/>
      <c r="RUV71" s="488"/>
      <c r="RUW71" s="699" t="s">
        <v>10061</v>
      </c>
      <c r="RUX71" s="700"/>
      <c r="RUY71" s="488"/>
      <c r="RUZ71" s="488"/>
      <c r="RVA71" s="488"/>
      <c r="RVB71" s="488"/>
      <c r="RVC71" s="488"/>
      <c r="RVD71" s="488"/>
      <c r="RVE71" s="699" t="s">
        <v>10061</v>
      </c>
      <c r="RVF71" s="700"/>
      <c r="RVG71" s="488"/>
      <c r="RVH71" s="488"/>
      <c r="RVI71" s="488"/>
      <c r="RVJ71" s="488"/>
      <c r="RVK71" s="488"/>
      <c r="RVL71" s="488"/>
      <c r="RVM71" s="699" t="s">
        <v>10061</v>
      </c>
      <c r="RVN71" s="700"/>
      <c r="RVO71" s="488"/>
      <c r="RVP71" s="488"/>
      <c r="RVQ71" s="488"/>
      <c r="RVR71" s="488"/>
      <c r="RVS71" s="488"/>
      <c r="RVT71" s="488"/>
      <c r="RVU71" s="699" t="s">
        <v>10061</v>
      </c>
      <c r="RVV71" s="700"/>
      <c r="RVW71" s="488"/>
      <c r="RVX71" s="488"/>
      <c r="RVY71" s="488"/>
      <c r="RVZ71" s="488"/>
      <c r="RWA71" s="488"/>
      <c r="RWB71" s="488"/>
      <c r="RWC71" s="699" t="s">
        <v>10061</v>
      </c>
      <c r="RWD71" s="700"/>
      <c r="RWE71" s="488"/>
      <c r="RWF71" s="488"/>
      <c r="RWG71" s="488"/>
      <c r="RWH71" s="488"/>
      <c r="RWI71" s="488"/>
      <c r="RWJ71" s="488"/>
      <c r="RWK71" s="699" t="s">
        <v>10061</v>
      </c>
      <c r="RWL71" s="700"/>
      <c r="RWM71" s="488"/>
      <c r="RWN71" s="488"/>
      <c r="RWO71" s="488"/>
      <c r="RWP71" s="488"/>
      <c r="RWQ71" s="488"/>
      <c r="RWR71" s="488"/>
      <c r="RWS71" s="699" t="s">
        <v>10061</v>
      </c>
      <c r="RWT71" s="700"/>
      <c r="RWU71" s="488"/>
      <c r="RWV71" s="488"/>
      <c r="RWW71" s="488"/>
      <c r="RWX71" s="488"/>
      <c r="RWY71" s="488"/>
      <c r="RWZ71" s="488"/>
      <c r="RXA71" s="699" t="s">
        <v>10061</v>
      </c>
      <c r="RXB71" s="700"/>
      <c r="RXC71" s="488"/>
      <c r="RXD71" s="488"/>
      <c r="RXE71" s="488"/>
      <c r="RXF71" s="488"/>
      <c r="RXG71" s="488"/>
      <c r="RXH71" s="488"/>
      <c r="RXI71" s="699" t="s">
        <v>10061</v>
      </c>
      <c r="RXJ71" s="700"/>
      <c r="RXK71" s="488"/>
      <c r="RXL71" s="488"/>
      <c r="RXM71" s="488"/>
      <c r="RXN71" s="488"/>
      <c r="RXO71" s="488"/>
      <c r="RXP71" s="488"/>
      <c r="RXQ71" s="699" t="s">
        <v>10061</v>
      </c>
      <c r="RXR71" s="700"/>
      <c r="RXS71" s="488"/>
      <c r="RXT71" s="488"/>
      <c r="RXU71" s="488"/>
      <c r="RXV71" s="488"/>
      <c r="RXW71" s="488"/>
      <c r="RXX71" s="488"/>
      <c r="RXY71" s="699" t="s">
        <v>10061</v>
      </c>
      <c r="RXZ71" s="700"/>
      <c r="RYA71" s="488"/>
      <c r="RYB71" s="488"/>
      <c r="RYC71" s="488"/>
      <c r="RYD71" s="488"/>
      <c r="RYE71" s="488"/>
      <c r="RYF71" s="488"/>
      <c r="RYG71" s="699" t="s">
        <v>10061</v>
      </c>
      <c r="RYH71" s="700"/>
      <c r="RYI71" s="488"/>
      <c r="RYJ71" s="488"/>
      <c r="RYK71" s="488"/>
      <c r="RYL71" s="488"/>
      <c r="RYM71" s="488"/>
      <c r="RYN71" s="488"/>
      <c r="RYO71" s="699" t="s">
        <v>10061</v>
      </c>
      <c r="RYP71" s="700"/>
      <c r="RYQ71" s="488"/>
      <c r="RYR71" s="488"/>
      <c r="RYS71" s="488"/>
      <c r="RYT71" s="488"/>
      <c r="RYU71" s="488"/>
      <c r="RYV71" s="488"/>
      <c r="RYW71" s="699" t="s">
        <v>10061</v>
      </c>
      <c r="RYX71" s="700"/>
      <c r="RYY71" s="488"/>
      <c r="RYZ71" s="488"/>
      <c r="RZA71" s="488"/>
      <c r="RZB71" s="488"/>
      <c r="RZC71" s="488"/>
      <c r="RZD71" s="488"/>
      <c r="RZE71" s="699" t="s">
        <v>10061</v>
      </c>
      <c r="RZF71" s="700"/>
      <c r="RZG71" s="488"/>
      <c r="RZH71" s="488"/>
      <c r="RZI71" s="488"/>
      <c r="RZJ71" s="488"/>
      <c r="RZK71" s="488"/>
      <c r="RZL71" s="488"/>
      <c r="RZM71" s="699" t="s">
        <v>10061</v>
      </c>
      <c r="RZN71" s="700"/>
      <c r="RZO71" s="488"/>
      <c r="RZP71" s="488"/>
      <c r="RZQ71" s="488"/>
      <c r="RZR71" s="488"/>
      <c r="RZS71" s="488"/>
      <c r="RZT71" s="488"/>
      <c r="RZU71" s="699" t="s">
        <v>10061</v>
      </c>
      <c r="RZV71" s="700"/>
      <c r="RZW71" s="488"/>
      <c r="RZX71" s="488"/>
      <c r="RZY71" s="488"/>
      <c r="RZZ71" s="488"/>
      <c r="SAA71" s="488"/>
      <c r="SAB71" s="488"/>
      <c r="SAC71" s="699" t="s">
        <v>10061</v>
      </c>
      <c r="SAD71" s="700"/>
      <c r="SAE71" s="488"/>
      <c r="SAF71" s="488"/>
      <c r="SAG71" s="488"/>
      <c r="SAH71" s="488"/>
      <c r="SAI71" s="488"/>
      <c r="SAJ71" s="488"/>
      <c r="SAK71" s="699" t="s">
        <v>10061</v>
      </c>
      <c r="SAL71" s="700"/>
      <c r="SAM71" s="488"/>
      <c r="SAN71" s="488"/>
      <c r="SAO71" s="488"/>
      <c r="SAP71" s="488"/>
      <c r="SAQ71" s="488"/>
      <c r="SAR71" s="488"/>
      <c r="SAS71" s="699" t="s">
        <v>10061</v>
      </c>
      <c r="SAT71" s="700"/>
      <c r="SAU71" s="488"/>
      <c r="SAV71" s="488"/>
      <c r="SAW71" s="488"/>
      <c r="SAX71" s="488"/>
      <c r="SAY71" s="488"/>
      <c r="SAZ71" s="488"/>
      <c r="SBA71" s="699" t="s">
        <v>10061</v>
      </c>
      <c r="SBB71" s="700"/>
      <c r="SBC71" s="488"/>
      <c r="SBD71" s="488"/>
      <c r="SBE71" s="488"/>
      <c r="SBF71" s="488"/>
      <c r="SBG71" s="488"/>
      <c r="SBH71" s="488"/>
      <c r="SBI71" s="699" t="s">
        <v>10061</v>
      </c>
      <c r="SBJ71" s="700"/>
      <c r="SBK71" s="488"/>
      <c r="SBL71" s="488"/>
      <c r="SBM71" s="488"/>
      <c r="SBN71" s="488"/>
      <c r="SBO71" s="488"/>
      <c r="SBP71" s="488"/>
      <c r="SBQ71" s="699" t="s">
        <v>10061</v>
      </c>
      <c r="SBR71" s="700"/>
      <c r="SBS71" s="488"/>
      <c r="SBT71" s="488"/>
      <c r="SBU71" s="488"/>
      <c r="SBV71" s="488"/>
      <c r="SBW71" s="488"/>
      <c r="SBX71" s="488"/>
      <c r="SBY71" s="699" t="s">
        <v>10061</v>
      </c>
      <c r="SBZ71" s="700"/>
      <c r="SCA71" s="488"/>
      <c r="SCB71" s="488"/>
      <c r="SCC71" s="488"/>
      <c r="SCD71" s="488"/>
      <c r="SCE71" s="488"/>
      <c r="SCF71" s="488"/>
      <c r="SCG71" s="699" t="s">
        <v>10061</v>
      </c>
      <c r="SCH71" s="700"/>
      <c r="SCI71" s="488"/>
      <c r="SCJ71" s="488"/>
      <c r="SCK71" s="488"/>
      <c r="SCL71" s="488"/>
      <c r="SCM71" s="488"/>
      <c r="SCN71" s="488"/>
      <c r="SCO71" s="699" t="s">
        <v>10061</v>
      </c>
      <c r="SCP71" s="700"/>
      <c r="SCQ71" s="488"/>
      <c r="SCR71" s="488"/>
      <c r="SCS71" s="488"/>
      <c r="SCT71" s="488"/>
      <c r="SCU71" s="488"/>
      <c r="SCV71" s="488"/>
      <c r="SCW71" s="699" t="s">
        <v>10061</v>
      </c>
      <c r="SCX71" s="700"/>
      <c r="SCY71" s="488"/>
      <c r="SCZ71" s="488"/>
      <c r="SDA71" s="488"/>
      <c r="SDB71" s="488"/>
      <c r="SDC71" s="488"/>
      <c r="SDD71" s="488"/>
      <c r="SDE71" s="699" t="s">
        <v>10061</v>
      </c>
      <c r="SDF71" s="700"/>
      <c r="SDG71" s="488"/>
      <c r="SDH71" s="488"/>
      <c r="SDI71" s="488"/>
      <c r="SDJ71" s="488"/>
      <c r="SDK71" s="488"/>
      <c r="SDL71" s="488"/>
      <c r="SDM71" s="699" t="s">
        <v>10061</v>
      </c>
      <c r="SDN71" s="700"/>
      <c r="SDO71" s="488"/>
      <c r="SDP71" s="488"/>
      <c r="SDQ71" s="488"/>
      <c r="SDR71" s="488"/>
      <c r="SDS71" s="488"/>
      <c r="SDT71" s="488"/>
      <c r="SDU71" s="699" t="s">
        <v>10061</v>
      </c>
      <c r="SDV71" s="700"/>
      <c r="SDW71" s="488"/>
      <c r="SDX71" s="488"/>
      <c r="SDY71" s="488"/>
      <c r="SDZ71" s="488"/>
      <c r="SEA71" s="488"/>
      <c r="SEB71" s="488"/>
      <c r="SEC71" s="699" t="s">
        <v>10061</v>
      </c>
      <c r="SED71" s="700"/>
      <c r="SEE71" s="488"/>
      <c r="SEF71" s="488"/>
      <c r="SEG71" s="488"/>
      <c r="SEH71" s="488"/>
      <c r="SEI71" s="488"/>
      <c r="SEJ71" s="488"/>
      <c r="SEK71" s="699" t="s">
        <v>10061</v>
      </c>
      <c r="SEL71" s="700"/>
      <c r="SEM71" s="488"/>
      <c r="SEN71" s="488"/>
      <c r="SEO71" s="488"/>
      <c r="SEP71" s="488"/>
      <c r="SEQ71" s="488"/>
      <c r="SER71" s="488"/>
      <c r="SES71" s="699" t="s">
        <v>10061</v>
      </c>
      <c r="SET71" s="700"/>
      <c r="SEU71" s="488"/>
      <c r="SEV71" s="488"/>
      <c r="SEW71" s="488"/>
      <c r="SEX71" s="488"/>
      <c r="SEY71" s="488"/>
      <c r="SEZ71" s="488"/>
      <c r="SFA71" s="699" t="s">
        <v>10061</v>
      </c>
      <c r="SFB71" s="700"/>
      <c r="SFC71" s="488"/>
      <c r="SFD71" s="488"/>
      <c r="SFE71" s="488"/>
      <c r="SFF71" s="488"/>
      <c r="SFG71" s="488"/>
      <c r="SFH71" s="488"/>
      <c r="SFI71" s="699" t="s">
        <v>10061</v>
      </c>
      <c r="SFJ71" s="700"/>
      <c r="SFK71" s="488"/>
      <c r="SFL71" s="488"/>
      <c r="SFM71" s="488"/>
      <c r="SFN71" s="488"/>
      <c r="SFO71" s="488"/>
      <c r="SFP71" s="488"/>
      <c r="SFQ71" s="699" t="s">
        <v>10061</v>
      </c>
      <c r="SFR71" s="700"/>
      <c r="SFS71" s="488"/>
      <c r="SFT71" s="488"/>
      <c r="SFU71" s="488"/>
      <c r="SFV71" s="488"/>
      <c r="SFW71" s="488"/>
      <c r="SFX71" s="488"/>
      <c r="SFY71" s="699" t="s">
        <v>10061</v>
      </c>
      <c r="SFZ71" s="700"/>
      <c r="SGA71" s="488"/>
      <c r="SGB71" s="488"/>
      <c r="SGC71" s="488"/>
      <c r="SGD71" s="488"/>
      <c r="SGE71" s="488"/>
      <c r="SGF71" s="488"/>
      <c r="SGG71" s="699" t="s">
        <v>10061</v>
      </c>
      <c r="SGH71" s="700"/>
      <c r="SGI71" s="488"/>
      <c r="SGJ71" s="488"/>
      <c r="SGK71" s="488"/>
      <c r="SGL71" s="488"/>
      <c r="SGM71" s="488"/>
      <c r="SGN71" s="488"/>
      <c r="SGO71" s="699" t="s">
        <v>10061</v>
      </c>
      <c r="SGP71" s="700"/>
      <c r="SGQ71" s="488"/>
      <c r="SGR71" s="488"/>
      <c r="SGS71" s="488"/>
      <c r="SGT71" s="488"/>
      <c r="SGU71" s="488"/>
      <c r="SGV71" s="488"/>
      <c r="SGW71" s="699" t="s">
        <v>10061</v>
      </c>
      <c r="SGX71" s="700"/>
      <c r="SGY71" s="488"/>
      <c r="SGZ71" s="488"/>
      <c r="SHA71" s="488"/>
      <c r="SHB71" s="488"/>
      <c r="SHC71" s="488"/>
      <c r="SHD71" s="488"/>
      <c r="SHE71" s="699" t="s">
        <v>10061</v>
      </c>
      <c r="SHF71" s="700"/>
      <c r="SHG71" s="488"/>
      <c r="SHH71" s="488"/>
      <c r="SHI71" s="488"/>
      <c r="SHJ71" s="488"/>
      <c r="SHK71" s="488"/>
      <c r="SHL71" s="488"/>
      <c r="SHM71" s="699" t="s">
        <v>10061</v>
      </c>
      <c r="SHN71" s="700"/>
      <c r="SHO71" s="488"/>
      <c r="SHP71" s="488"/>
      <c r="SHQ71" s="488"/>
      <c r="SHR71" s="488"/>
      <c r="SHS71" s="488"/>
      <c r="SHT71" s="488"/>
      <c r="SHU71" s="699" t="s">
        <v>10061</v>
      </c>
      <c r="SHV71" s="700"/>
      <c r="SHW71" s="488"/>
      <c r="SHX71" s="488"/>
      <c r="SHY71" s="488"/>
      <c r="SHZ71" s="488"/>
      <c r="SIA71" s="488"/>
      <c r="SIB71" s="488"/>
      <c r="SIC71" s="699" t="s">
        <v>10061</v>
      </c>
      <c r="SID71" s="700"/>
      <c r="SIE71" s="488"/>
      <c r="SIF71" s="488"/>
      <c r="SIG71" s="488"/>
      <c r="SIH71" s="488"/>
      <c r="SII71" s="488"/>
      <c r="SIJ71" s="488"/>
      <c r="SIK71" s="699" t="s">
        <v>10061</v>
      </c>
      <c r="SIL71" s="700"/>
      <c r="SIM71" s="488"/>
      <c r="SIN71" s="488"/>
      <c r="SIO71" s="488"/>
      <c r="SIP71" s="488"/>
      <c r="SIQ71" s="488"/>
      <c r="SIR71" s="488"/>
      <c r="SIS71" s="699" t="s">
        <v>10061</v>
      </c>
      <c r="SIT71" s="700"/>
      <c r="SIU71" s="488"/>
      <c r="SIV71" s="488"/>
      <c r="SIW71" s="488"/>
      <c r="SIX71" s="488"/>
      <c r="SIY71" s="488"/>
      <c r="SIZ71" s="488"/>
      <c r="SJA71" s="699" t="s">
        <v>10061</v>
      </c>
      <c r="SJB71" s="700"/>
      <c r="SJC71" s="488"/>
      <c r="SJD71" s="488"/>
      <c r="SJE71" s="488"/>
      <c r="SJF71" s="488"/>
      <c r="SJG71" s="488"/>
      <c r="SJH71" s="488"/>
      <c r="SJI71" s="699" t="s">
        <v>10061</v>
      </c>
      <c r="SJJ71" s="700"/>
      <c r="SJK71" s="488"/>
      <c r="SJL71" s="488"/>
      <c r="SJM71" s="488"/>
      <c r="SJN71" s="488"/>
      <c r="SJO71" s="488"/>
      <c r="SJP71" s="488"/>
      <c r="SJQ71" s="699" t="s">
        <v>10061</v>
      </c>
      <c r="SJR71" s="700"/>
      <c r="SJS71" s="488"/>
      <c r="SJT71" s="488"/>
      <c r="SJU71" s="488"/>
      <c r="SJV71" s="488"/>
      <c r="SJW71" s="488"/>
      <c r="SJX71" s="488"/>
      <c r="SJY71" s="699" t="s">
        <v>10061</v>
      </c>
      <c r="SJZ71" s="700"/>
      <c r="SKA71" s="488"/>
      <c r="SKB71" s="488"/>
      <c r="SKC71" s="488"/>
      <c r="SKD71" s="488"/>
      <c r="SKE71" s="488"/>
      <c r="SKF71" s="488"/>
      <c r="SKG71" s="699" t="s">
        <v>10061</v>
      </c>
      <c r="SKH71" s="700"/>
      <c r="SKI71" s="488"/>
      <c r="SKJ71" s="488"/>
      <c r="SKK71" s="488"/>
      <c r="SKL71" s="488"/>
      <c r="SKM71" s="488"/>
      <c r="SKN71" s="488"/>
      <c r="SKO71" s="699" t="s">
        <v>10061</v>
      </c>
      <c r="SKP71" s="700"/>
      <c r="SKQ71" s="488"/>
      <c r="SKR71" s="488"/>
      <c r="SKS71" s="488"/>
      <c r="SKT71" s="488"/>
      <c r="SKU71" s="488"/>
      <c r="SKV71" s="488"/>
      <c r="SKW71" s="699" t="s">
        <v>10061</v>
      </c>
      <c r="SKX71" s="700"/>
      <c r="SKY71" s="488"/>
      <c r="SKZ71" s="488"/>
      <c r="SLA71" s="488"/>
      <c r="SLB71" s="488"/>
      <c r="SLC71" s="488"/>
      <c r="SLD71" s="488"/>
      <c r="SLE71" s="699" t="s">
        <v>10061</v>
      </c>
      <c r="SLF71" s="700"/>
      <c r="SLG71" s="488"/>
      <c r="SLH71" s="488"/>
      <c r="SLI71" s="488"/>
      <c r="SLJ71" s="488"/>
      <c r="SLK71" s="488"/>
      <c r="SLL71" s="488"/>
      <c r="SLM71" s="699" t="s">
        <v>10061</v>
      </c>
      <c r="SLN71" s="700"/>
      <c r="SLO71" s="488"/>
      <c r="SLP71" s="488"/>
      <c r="SLQ71" s="488"/>
      <c r="SLR71" s="488"/>
      <c r="SLS71" s="488"/>
      <c r="SLT71" s="488"/>
      <c r="SLU71" s="699" t="s">
        <v>10061</v>
      </c>
      <c r="SLV71" s="700"/>
      <c r="SLW71" s="488"/>
      <c r="SLX71" s="488"/>
      <c r="SLY71" s="488"/>
      <c r="SLZ71" s="488"/>
      <c r="SMA71" s="488"/>
      <c r="SMB71" s="488"/>
      <c r="SMC71" s="699" t="s">
        <v>10061</v>
      </c>
      <c r="SMD71" s="700"/>
      <c r="SME71" s="488"/>
      <c r="SMF71" s="488"/>
      <c r="SMG71" s="488"/>
      <c r="SMH71" s="488"/>
      <c r="SMI71" s="488"/>
      <c r="SMJ71" s="488"/>
      <c r="SMK71" s="699" t="s">
        <v>10061</v>
      </c>
      <c r="SML71" s="700"/>
      <c r="SMM71" s="488"/>
      <c r="SMN71" s="488"/>
      <c r="SMO71" s="488"/>
      <c r="SMP71" s="488"/>
      <c r="SMQ71" s="488"/>
      <c r="SMR71" s="488"/>
      <c r="SMS71" s="699" t="s">
        <v>10061</v>
      </c>
      <c r="SMT71" s="700"/>
      <c r="SMU71" s="488"/>
      <c r="SMV71" s="488"/>
      <c r="SMW71" s="488"/>
      <c r="SMX71" s="488"/>
      <c r="SMY71" s="488"/>
      <c r="SMZ71" s="488"/>
      <c r="SNA71" s="699" t="s">
        <v>10061</v>
      </c>
      <c r="SNB71" s="700"/>
      <c r="SNC71" s="488"/>
      <c r="SND71" s="488"/>
      <c r="SNE71" s="488"/>
      <c r="SNF71" s="488"/>
      <c r="SNG71" s="488"/>
      <c r="SNH71" s="488"/>
      <c r="SNI71" s="699" t="s">
        <v>10061</v>
      </c>
      <c r="SNJ71" s="700"/>
      <c r="SNK71" s="488"/>
      <c r="SNL71" s="488"/>
      <c r="SNM71" s="488"/>
      <c r="SNN71" s="488"/>
      <c r="SNO71" s="488"/>
      <c r="SNP71" s="488"/>
      <c r="SNQ71" s="699" t="s">
        <v>10061</v>
      </c>
      <c r="SNR71" s="700"/>
      <c r="SNS71" s="488"/>
      <c r="SNT71" s="488"/>
      <c r="SNU71" s="488"/>
      <c r="SNV71" s="488"/>
      <c r="SNW71" s="488"/>
      <c r="SNX71" s="488"/>
      <c r="SNY71" s="699" t="s">
        <v>10061</v>
      </c>
      <c r="SNZ71" s="700"/>
      <c r="SOA71" s="488"/>
      <c r="SOB71" s="488"/>
      <c r="SOC71" s="488"/>
      <c r="SOD71" s="488"/>
      <c r="SOE71" s="488"/>
      <c r="SOF71" s="488"/>
      <c r="SOG71" s="699" t="s">
        <v>10061</v>
      </c>
      <c r="SOH71" s="700"/>
      <c r="SOI71" s="488"/>
      <c r="SOJ71" s="488"/>
      <c r="SOK71" s="488"/>
      <c r="SOL71" s="488"/>
      <c r="SOM71" s="488"/>
      <c r="SON71" s="488"/>
      <c r="SOO71" s="699" t="s">
        <v>10061</v>
      </c>
      <c r="SOP71" s="700"/>
      <c r="SOQ71" s="488"/>
      <c r="SOR71" s="488"/>
      <c r="SOS71" s="488"/>
      <c r="SOT71" s="488"/>
      <c r="SOU71" s="488"/>
      <c r="SOV71" s="488"/>
      <c r="SOW71" s="699" t="s">
        <v>10061</v>
      </c>
      <c r="SOX71" s="700"/>
      <c r="SOY71" s="488"/>
      <c r="SOZ71" s="488"/>
      <c r="SPA71" s="488"/>
      <c r="SPB71" s="488"/>
      <c r="SPC71" s="488"/>
      <c r="SPD71" s="488"/>
      <c r="SPE71" s="699" t="s">
        <v>10061</v>
      </c>
      <c r="SPF71" s="700"/>
      <c r="SPG71" s="488"/>
      <c r="SPH71" s="488"/>
      <c r="SPI71" s="488"/>
      <c r="SPJ71" s="488"/>
      <c r="SPK71" s="488"/>
      <c r="SPL71" s="488"/>
      <c r="SPM71" s="699" t="s">
        <v>10061</v>
      </c>
      <c r="SPN71" s="700"/>
      <c r="SPO71" s="488"/>
      <c r="SPP71" s="488"/>
      <c r="SPQ71" s="488"/>
      <c r="SPR71" s="488"/>
      <c r="SPS71" s="488"/>
      <c r="SPT71" s="488"/>
      <c r="SPU71" s="699" t="s">
        <v>10061</v>
      </c>
      <c r="SPV71" s="700"/>
      <c r="SPW71" s="488"/>
      <c r="SPX71" s="488"/>
      <c r="SPY71" s="488"/>
      <c r="SPZ71" s="488"/>
      <c r="SQA71" s="488"/>
      <c r="SQB71" s="488"/>
      <c r="SQC71" s="699" t="s">
        <v>10061</v>
      </c>
      <c r="SQD71" s="700"/>
      <c r="SQE71" s="488"/>
      <c r="SQF71" s="488"/>
      <c r="SQG71" s="488"/>
      <c r="SQH71" s="488"/>
      <c r="SQI71" s="488"/>
      <c r="SQJ71" s="488"/>
      <c r="SQK71" s="699" t="s">
        <v>10061</v>
      </c>
      <c r="SQL71" s="700"/>
      <c r="SQM71" s="488"/>
      <c r="SQN71" s="488"/>
      <c r="SQO71" s="488"/>
      <c r="SQP71" s="488"/>
      <c r="SQQ71" s="488"/>
      <c r="SQR71" s="488"/>
      <c r="SQS71" s="699" t="s">
        <v>10061</v>
      </c>
      <c r="SQT71" s="700"/>
      <c r="SQU71" s="488"/>
      <c r="SQV71" s="488"/>
      <c r="SQW71" s="488"/>
      <c r="SQX71" s="488"/>
      <c r="SQY71" s="488"/>
      <c r="SQZ71" s="488"/>
      <c r="SRA71" s="699" t="s">
        <v>10061</v>
      </c>
      <c r="SRB71" s="700"/>
      <c r="SRC71" s="488"/>
      <c r="SRD71" s="488"/>
      <c r="SRE71" s="488"/>
      <c r="SRF71" s="488"/>
      <c r="SRG71" s="488"/>
      <c r="SRH71" s="488"/>
      <c r="SRI71" s="699" t="s">
        <v>10061</v>
      </c>
      <c r="SRJ71" s="700"/>
      <c r="SRK71" s="488"/>
      <c r="SRL71" s="488"/>
      <c r="SRM71" s="488"/>
      <c r="SRN71" s="488"/>
      <c r="SRO71" s="488"/>
      <c r="SRP71" s="488"/>
      <c r="SRQ71" s="699" t="s">
        <v>10061</v>
      </c>
      <c r="SRR71" s="700"/>
      <c r="SRS71" s="488"/>
      <c r="SRT71" s="488"/>
      <c r="SRU71" s="488"/>
      <c r="SRV71" s="488"/>
      <c r="SRW71" s="488"/>
      <c r="SRX71" s="488"/>
      <c r="SRY71" s="699" t="s">
        <v>10061</v>
      </c>
      <c r="SRZ71" s="700"/>
      <c r="SSA71" s="488"/>
      <c r="SSB71" s="488"/>
      <c r="SSC71" s="488"/>
      <c r="SSD71" s="488"/>
      <c r="SSE71" s="488"/>
      <c r="SSF71" s="488"/>
      <c r="SSG71" s="699" t="s">
        <v>10061</v>
      </c>
      <c r="SSH71" s="700"/>
      <c r="SSI71" s="488"/>
      <c r="SSJ71" s="488"/>
      <c r="SSK71" s="488"/>
      <c r="SSL71" s="488"/>
      <c r="SSM71" s="488"/>
      <c r="SSN71" s="488"/>
      <c r="SSO71" s="699" t="s">
        <v>10061</v>
      </c>
      <c r="SSP71" s="700"/>
      <c r="SSQ71" s="488"/>
      <c r="SSR71" s="488"/>
      <c r="SSS71" s="488"/>
      <c r="SST71" s="488"/>
      <c r="SSU71" s="488"/>
      <c r="SSV71" s="488"/>
      <c r="SSW71" s="699" t="s">
        <v>10061</v>
      </c>
      <c r="SSX71" s="700"/>
      <c r="SSY71" s="488"/>
      <c r="SSZ71" s="488"/>
      <c r="STA71" s="488"/>
      <c r="STB71" s="488"/>
      <c r="STC71" s="488"/>
      <c r="STD71" s="488"/>
      <c r="STE71" s="699" t="s">
        <v>10061</v>
      </c>
      <c r="STF71" s="700"/>
      <c r="STG71" s="488"/>
      <c r="STH71" s="488"/>
      <c r="STI71" s="488"/>
      <c r="STJ71" s="488"/>
      <c r="STK71" s="488"/>
      <c r="STL71" s="488"/>
      <c r="STM71" s="699" t="s">
        <v>10061</v>
      </c>
      <c r="STN71" s="700"/>
      <c r="STO71" s="488"/>
      <c r="STP71" s="488"/>
      <c r="STQ71" s="488"/>
      <c r="STR71" s="488"/>
      <c r="STS71" s="488"/>
      <c r="STT71" s="488"/>
      <c r="STU71" s="699" t="s">
        <v>10061</v>
      </c>
      <c r="STV71" s="700"/>
      <c r="STW71" s="488"/>
      <c r="STX71" s="488"/>
      <c r="STY71" s="488"/>
      <c r="STZ71" s="488"/>
      <c r="SUA71" s="488"/>
      <c r="SUB71" s="488"/>
      <c r="SUC71" s="699" t="s">
        <v>10061</v>
      </c>
      <c r="SUD71" s="700"/>
      <c r="SUE71" s="488"/>
      <c r="SUF71" s="488"/>
      <c r="SUG71" s="488"/>
      <c r="SUH71" s="488"/>
      <c r="SUI71" s="488"/>
      <c r="SUJ71" s="488"/>
      <c r="SUK71" s="699" t="s">
        <v>10061</v>
      </c>
      <c r="SUL71" s="700"/>
      <c r="SUM71" s="488"/>
      <c r="SUN71" s="488"/>
      <c r="SUO71" s="488"/>
      <c r="SUP71" s="488"/>
      <c r="SUQ71" s="488"/>
      <c r="SUR71" s="488"/>
      <c r="SUS71" s="699" t="s">
        <v>10061</v>
      </c>
      <c r="SUT71" s="700"/>
      <c r="SUU71" s="488"/>
      <c r="SUV71" s="488"/>
      <c r="SUW71" s="488"/>
      <c r="SUX71" s="488"/>
      <c r="SUY71" s="488"/>
      <c r="SUZ71" s="488"/>
      <c r="SVA71" s="699" t="s">
        <v>10061</v>
      </c>
      <c r="SVB71" s="700"/>
      <c r="SVC71" s="488"/>
      <c r="SVD71" s="488"/>
      <c r="SVE71" s="488"/>
      <c r="SVF71" s="488"/>
      <c r="SVG71" s="488"/>
      <c r="SVH71" s="488"/>
      <c r="SVI71" s="699" t="s">
        <v>10061</v>
      </c>
      <c r="SVJ71" s="700"/>
      <c r="SVK71" s="488"/>
      <c r="SVL71" s="488"/>
      <c r="SVM71" s="488"/>
      <c r="SVN71" s="488"/>
      <c r="SVO71" s="488"/>
      <c r="SVP71" s="488"/>
      <c r="SVQ71" s="699" t="s">
        <v>10061</v>
      </c>
      <c r="SVR71" s="700"/>
      <c r="SVS71" s="488"/>
      <c r="SVT71" s="488"/>
      <c r="SVU71" s="488"/>
      <c r="SVV71" s="488"/>
      <c r="SVW71" s="488"/>
      <c r="SVX71" s="488"/>
      <c r="SVY71" s="699" t="s">
        <v>10061</v>
      </c>
      <c r="SVZ71" s="700"/>
      <c r="SWA71" s="488"/>
      <c r="SWB71" s="488"/>
      <c r="SWC71" s="488"/>
      <c r="SWD71" s="488"/>
      <c r="SWE71" s="488"/>
      <c r="SWF71" s="488"/>
      <c r="SWG71" s="699" t="s">
        <v>10061</v>
      </c>
      <c r="SWH71" s="700"/>
      <c r="SWI71" s="488"/>
      <c r="SWJ71" s="488"/>
      <c r="SWK71" s="488"/>
      <c r="SWL71" s="488"/>
      <c r="SWM71" s="488"/>
      <c r="SWN71" s="488"/>
      <c r="SWO71" s="699" t="s">
        <v>10061</v>
      </c>
      <c r="SWP71" s="700"/>
      <c r="SWQ71" s="488"/>
      <c r="SWR71" s="488"/>
      <c r="SWS71" s="488"/>
      <c r="SWT71" s="488"/>
      <c r="SWU71" s="488"/>
      <c r="SWV71" s="488"/>
      <c r="SWW71" s="699" t="s">
        <v>10061</v>
      </c>
      <c r="SWX71" s="700"/>
      <c r="SWY71" s="488"/>
      <c r="SWZ71" s="488"/>
      <c r="SXA71" s="488"/>
      <c r="SXB71" s="488"/>
      <c r="SXC71" s="488"/>
      <c r="SXD71" s="488"/>
      <c r="SXE71" s="699" t="s">
        <v>10061</v>
      </c>
      <c r="SXF71" s="700"/>
      <c r="SXG71" s="488"/>
      <c r="SXH71" s="488"/>
      <c r="SXI71" s="488"/>
      <c r="SXJ71" s="488"/>
      <c r="SXK71" s="488"/>
      <c r="SXL71" s="488"/>
      <c r="SXM71" s="699" t="s">
        <v>10061</v>
      </c>
      <c r="SXN71" s="700"/>
      <c r="SXO71" s="488"/>
      <c r="SXP71" s="488"/>
      <c r="SXQ71" s="488"/>
      <c r="SXR71" s="488"/>
      <c r="SXS71" s="488"/>
      <c r="SXT71" s="488"/>
      <c r="SXU71" s="699" t="s">
        <v>10061</v>
      </c>
      <c r="SXV71" s="700"/>
      <c r="SXW71" s="488"/>
      <c r="SXX71" s="488"/>
      <c r="SXY71" s="488"/>
      <c r="SXZ71" s="488"/>
      <c r="SYA71" s="488"/>
      <c r="SYB71" s="488"/>
      <c r="SYC71" s="699" t="s">
        <v>10061</v>
      </c>
      <c r="SYD71" s="700"/>
      <c r="SYE71" s="488"/>
      <c r="SYF71" s="488"/>
      <c r="SYG71" s="488"/>
      <c r="SYH71" s="488"/>
      <c r="SYI71" s="488"/>
      <c r="SYJ71" s="488"/>
      <c r="SYK71" s="699" t="s">
        <v>10061</v>
      </c>
      <c r="SYL71" s="700"/>
      <c r="SYM71" s="488"/>
      <c r="SYN71" s="488"/>
      <c r="SYO71" s="488"/>
      <c r="SYP71" s="488"/>
      <c r="SYQ71" s="488"/>
      <c r="SYR71" s="488"/>
      <c r="SYS71" s="699" t="s">
        <v>10061</v>
      </c>
      <c r="SYT71" s="700"/>
      <c r="SYU71" s="488"/>
      <c r="SYV71" s="488"/>
      <c r="SYW71" s="488"/>
      <c r="SYX71" s="488"/>
      <c r="SYY71" s="488"/>
      <c r="SYZ71" s="488"/>
      <c r="SZA71" s="699" t="s">
        <v>10061</v>
      </c>
      <c r="SZB71" s="700"/>
      <c r="SZC71" s="488"/>
      <c r="SZD71" s="488"/>
      <c r="SZE71" s="488"/>
      <c r="SZF71" s="488"/>
      <c r="SZG71" s="488"/>
      <c r="SZH71" s="488"/>
      <c r="SZI71" s="699" t="s">
        <v>10061</v>
      </c>
      <c r="SZJ71" s="700"/>
      <c r="SZK71" s="488"/>
      <c r="SZL71" s="488"/>
      <c r="SZM71" s="488"/>
      <c r="SZN71" s="488"/>
      <c r="SZO71" s="488"/>
      <c r="SZP71" s="488"/>
      <c r="SZQ71" s="699" t="s">
        <v>10061</v>
      </c>
      <c r="SZR71" s="700"/>
      <c r="SZS71" s="488"/>
      <c r="SZT71" s="488"/>
      <c r="SZU71" s="488"/>
      <c r="SZV71" s="488"/>
      <c r="SZW71" s="488"/>
      <c r="SZX71" s="488"/>
      <c r="SZY71" s="699" t="s">
        <v>10061</v>
      </c>
      <c r="SZZ71" s="700"/>
      <c r="TAA71" s="488"/>
      <c r="TAB71" s="488"/>
      <c r="TAC71" s="488"/>
      <c r="TAD71" s="488"/>
      <c r="TAE71" s="488"/>
      <c r="TAF71" s="488"/>
      <c r="TAG71" s="699" t="s">
        <v>10061</v>
      </c>
      <c r="TAH71" s="700"/>
      <c r="TAI71" s="488"/>
      <c r="TAJ71" s="488"/>
      <c r="TAK71" s="488"/>
      <c r="TAL71" s="488"/>
      <c r="TAM71" s="488"/>
      <c r="TAN71" s="488"/>
      <c r="TAO71" s="699" t="s">
        <v>10061</v>
      </c>
      <c r="TAP71" s="700"/>
      <c r="TAQ71" s="488"/>
      <c r="TAR71" s="488"/>
      <c r="TAS71" s="488"/>
      <c r="TAT71" s="488"/>
      <c r="TAU71" s="488"/>
      <c r="TAV71" s="488"/>
      <c r="TAW71" s="699" t="s">
        <v>10061</v>
      </c>
      <c r="TAX71" s="700"/>
      <c r="TAY71" s="488"/>
      <c r="TAZ71" s="488"/>
      <c r="TBA71" s="488"/>
      <c r="TBB71" s="488"/>
      <c r="TBC71" s="488"/>
      <c r="TBD71" s="488"/>
      <c r="TBE71" s="699" t="s">
        <v>10061</v>
      </c>
      <c r="TBF71" s="700"/>
      <c r="TBG71" s="488"/>
      <c r="TBH71" s="488"/>
      <c r="TBI71" s="488"/>
      <c r="TBJ71" s="488"/>
      <c r="TBK71" s="488"/>
      <c r="TBL71" s="488"/>
      <c r="TBM71" s="699" t="s">
        <v>10061</v>
      </c>
      <c r="TBN71" s="700"/>
      <c r="TBO71" s="488"/>
      <c r="TBP71" s="488"/>
      <c r="TBQ71" s="488"/>
      <c r="TBR71" s="488"/>
      <c r="TBS71" s="488"/>
      <c r="TBT71" s="488"/>
      <c r="TBU71" s="699" t="s">
        <v>10061</v>
      </c>
      <c r="TBV71" s="700"/>
      <c r="TBW71" s="488"/>
      <c r="TBX71" s="488"/>
      <c r="TBY71" s="488"/>
      <c r="TBZ71" s="488"/>
      <c r="TCA71" s="488"/>
      <c r="TCB71" s="488"/>
      <c r="TCC71" s="699" t="s">
        <v>10061</v>
      </c>
      <c r="TCD71" s="700"/>
      <c r="TCE71" s="488"/>
      <c r="TCF71" s="488"/>
      <c r="TCG71" s="488"/>
      <c r="TCH71" s="488"/>
      <c r="TCI71" s="488"/>
      <c r="TCJ71" s="488"/>
      <c r="TCK71" s="699" t="s">
        <v>10061</v>
      </c>
      <c r="TCL71" s="700"/>
      <c r="TCM71" s="488"/>
      <c r="TCN71" s="488"/>
      <c r="TCO71" s="488"/>
      <c r="TCP71" s="488"/>
      <c r="TCQ71" s="488"/>
      <c r="TCR71" s="488"/>
      <c r="TCS71" s="699" t="s">
        <v>10061</v>
      </c>
      <c r="TCT71" s="700"/>
      <c r="TCU71" s="488"/>
      <c r="TCV71" s="488"/>
      <c r="TCW71" s="488"/>
      <c r="TCX71" s="488"/>
      <c r="TCY71" s="488"/>
      <c r="TCZ71" s="488"/>
      <c r="TDA71" s="699" t="s">
        <v>10061</v>
      </c>
      <c r="TDB71" s="700"/>
      <c r="TDC71" s="488"/>
      <c r="TDD71" s="488"/>
      <c r="TDE71" s="488"/>
      <c r="TDF71" s="488"/>
      <c r="TDG71" s="488"/>
      <c r="TDH71" s="488"/>
      <c r="TDI71" s="699" t="s">
        <v>10061</v>
      </c>
      <c r="TDJ71" s="700"/>
      <c r="TDK71" s="488"/>
      <c r="TDL71" s="488"/>
      <c r="TDM71" s="488"/>
      <c r="TDN71" s="488"/>
      <c r="TDO71" s="488"/>
      <c r="TDP71" s="488"/>
      <c r="TDQ71" s="699" t="s">
        <v>10061</v>
      </c>
      <c r="TDR71" s="700"/>
      <c r="TDS71" s="488"/>
      <c r="TDT71" s="488"/>
      <c r="TDU71" s="488"/>
      <c r="TDV71" s="488"/>
      <c r="TDW71" s="488"/>
      <c r="TDX71" s="488"/>
      <c r="TDY71" s="699" t="s">
        <v>10061</v>
      </c>
      <c r="TDZ71" s="700"/>
      <c r="TEA71" s="488"/>
      <c r="TEB71" s="488"/>
      <c r="TEC71" s="488"/>
      <c r="TED71" s="488"/>
      <c r="TEE71" s="488"/>
      <c r="TEF71" s="488"/>
      <c r="TEG71" s="699" t="s">
        <v>10061</v>
      </c>
      <c r="TEH71" s="700"/>
      <c r="TEI71" s="488"/>
      <c r="TEJ71" s="488"/>
      <c r="TEK71" s="488"/>
      <c r="TEL71" s="488"/>
      <c r="TEM71" s="488"/>
      <c r="TEN71" s="488"/>
      <c r="TEO71" s="699" t="s">
        <v>10061</v>
      </c>
      <c r="TEP71" s="700"/>
      <c r="TEQ71" s="488"/>
      <c r="TER71" s="488"/>
      <c r="TES71" s="488"/>
      <c r="TET71" s="488"/>
      <c r="TEU71" s="488"/>
      <c r="TEV71" s="488"/>
      <c r="TEW71" s="699" t="s">
        <v>10061</v>
      </c>
      <c r="TEX71" s="700"/>
      <c r="TEY71" s="488"/>
      <c r="TEZ71" s="488"/>
      <c r="TFA71" s="488"/>
      <c r="TFB71" s="488"/>
      <c r="TFC71" s="488"/>
      <c r="TFD71" s="488"/>
      <c r="TFE71" s="699" t="s">
        <v>10061</v>
      </c>
      <c r="TFF71" s="700"/>
      <c r="TFG71" s="488"/>
      <c r="TFH71" s="488"/>
      <c r="TFI71" s="488"/>
      <c r="TFJ71" s="488"/>
      <c r="TFK71" s="488"/>
      <c r="TFL71" s="488"/>
      <c r="TFM71" s="699" t="s">
        <v>10061</v>
      </c>
      <c r="TFN71" s="700"/>
      <c r="TFO71" s="488"/>
      <c r="TFP71" s="488"/>
      <c r="TFQ71" s="488"/>
      <c r="TFR71" s="488"/>
      <c r="TFS71" s="488"/>
      <c r="TFT71" s="488"/>
      <c r="TFU71" s="699" t="s">
        <v>10061</v>
      </c>
      <c r="TFV71" s="700"/>
      <c r="TFW71" s="488"/>
      <c r="TFX71" s="488"/>
      <c r="TFY71" s="488"/>
      <c r="TFZ71" s="488"/>
      <c r="TGA71" s="488"/>
      <c r="TGB71" s="488"/>
      <c r="TGC71" s="699" t="s">
        <v>10061</v>
      </c>
      <c r="TGD71" s="700"/>
      <c r="TGE71" s="488"/>
      <c r="TGF71" s="488"/>
      <c r="TGG71" s="488"/>
      <c r="TGH71" s="488"/>
      <c r="TGI71" s="488"/>
      <c r="TGJ71" s="488"/>
      <c r="TGK71" s="699" t="s">
        <v>10061</v>
      </c>
      <c r="TGL71" s="700"/>
      <c r="TGM71" s="488"/>
      <c r="TGN71" s="488"/>
      <c r="TGO71" s="488"/>
      <c r="TGP71" s="488"/>
      <c r="TGQ71" s="488"/>
      <c r="TGR71" s="488"/>
      <c r="TGS71" s="699" t="s">
        <v>10061</v>
      </c>
      <c r="TGT71" s="700"/>
      <c r="TGU71" s="488"/>
      <c r="TGV71" s="488"/>
      <c r="TGW71" s="488"/>
      <c r="TGX71" s="488"/>
      <c r="TGY71" s="488"/>
      <c r="TGZ71" s="488"/>
      <c r="THA71" s="699" t="s">
        <v>10061</v>
      </c>
      <c r="THB71" s="700"/>
      <c r="THC71" s="488"/>
      <c r="THD71" s="488"/>
      <c r="THE71" s="488"/>
      <c r="THF71" s="488"/>
      <c r="THG71" s="488"/>
      <c r="THH71" s="488"/>
      <c r="THI71" s="699" t="s">
        <v>10061</v>
      </c>
      <c r="THJ71" s="700"/>
      <c r="THK71" s="488"/>
      <c r="THL71" s="488"/>
      <c r="THM71" s="488"/>
      <c r="THN71" s="488"/>
      <c r="THO71" s="488"/>
      <c r="THP71" s="488"/>
      <c r="THQ71" s="699" t="s">
        <v>10061</v>
      </c>
      <c r="THR71" s="700"/>
      <c r="THS71" s="488"/>
      <c r="THT71" s="488"/>
      <c r="THU71" s="488"/>
      <c r="THV71" s="488"/>
      <c r="THW71" s="488"/>
      <c r="THX71" s="488"/>
      <c r="THY71" s="699" t="s">
        <v>10061</v>
      </c>
      <c r="THZ71" s="700"/>
      <c r="TIA71" s="488"/>
      <c r="TIB71" s="488"/>
      <c r="TIC71" s="488"/>
      <c r="TID71" s="488"/>
      <c r="TIE71" s="488"/>
      <c r="TIF71" s="488"/>
      <c r="TIG71" s="699" t="s">
        <v>10061</v>
      </c>
      <c r="TIH71" s="700"/>
      <c r="TII71" s="488"/>
      <c r="TIJ71" s="488"/>
      <c r="TIK71" s="488"/>
      <c r="TIL71" s="488"/>
      <c r="TIM71" s="488"/>
      <c r="TIN71" s="488"/>
      <c r="TIO71" s="699" t="s">
        <v>10061</v>
      </c>
      <c r="TIP71" s="700"/>
      <c r="TIQ71" s="488"/>
      <c r="TIR71" s="488"/>
      <c r="TIS71" s="488"/>
      <c r="TIT71" s="488"/>
      <c r="TIU71" s="488"/>
      <c r="TIV71" s="488"/>
      <c r="TIW71" s="699" t="s">
        <v>10061</v>
      </c>
      <c r="TIX71" s="700"/>
      <c r="TIY71" s="488"/>
      <c r="TIZ71" s="488"/>
      <c r="TJA71" s="488"/>
      <c r="TJB71" s="488"/>
      <c r="TJC71" s="488"/>
      <c r="TJD71" s="488"/>
      <c r="TJE71" s="699" t="s">
        <v>10061</v>
      </c>
      <c r="TJF71" s="700"/>
      <c r="TJG71" s="488"/>
      <c r="TJH71" s="488"/>
      <c r="TJI71" s="488"/>
      <c r="TJJ71" s="488"/>
      <c r="TJK71" s="488"/>
      <c r="TJL71" s="488"/>
      <c r="TJM71" s="699" t="s">
        <v>10061</v>
      </c>
      <c r="TJN71" s="700"/>
      <c r="TJO71" s="488"/>
      <c r="TJP71" s="488"/>
      <c r="TJQ71" s="488"/>
      <c r="TJR71" s="488"/>
      <c r="TJS71" s="488"/>
      <c r="TJT71" s="488"/>
      <c r="TJU71" s="699" t="s">
        <v>10061</v>
      </c>
      <c r="TJV71" s="700"/>
      <c r="TJW71" s="488"/>
      <c r="TJX71" s="488"/>
      <c r="TJY71" s="488"/>
      <c r="TJZ71" s="488"/>
      <c r="TKA71" s="488"/>
      <c r="TKB71" s="488"/>
      <c r="TKC71" s="699" t="s">
        <v>10061</v>
      </c>
      <c r="TKD71" s="700"/>
      <c r="TKE71" s="488"/>
      <c r="TKF71" s="488"/>
      <c r="TKG71" s="488"/>
      <c r="TKH71" s="488"/>
      <c r="TKI71" s="488"/>
      <c r="TKJ71" s="488"/>
      <c r="TKK71" s="699" t="s">
        <v>10061</v>
      </c>
      <c r="TKL71" s="700"/>
      <c r="TKM71" s="488"/>
      <c r="TKN71" s="488"/>
      <c r="TKO71" s="488"/>
      <c r="TKP71" s="488"/>
      <c r="TKQ71" s="488"/>
      <c r="TKR71" s="488"/>
      <c r="TKS71" s="699" t="s">
        <v>10061</v>
      </c>
      <c r="TKT71" s="700"/>
      <c r="TKU71" s="488"/>
      <c r="TKV71" s="488"/>
      <c r="TKW71" s="488"/>
      <c r="TKX71" s="488"/>
      <c r="TKY71" s="488"/>
      <c r="TKZ71" s="488"/>
      <c r="TLA71" s="699" t="s">
        <v>10061</v>
      </c>
      <c r="TLB71" s="700"/>
      <c r="TLC71" s="488"/>
      <c r="TLD71" s="488"/>
      <c r="TLE71" s="488"/>
      <c r="TLF71" s="488"/>
      <c r="TLG71" s="488"/>
      <c r="TLH71" s="488"/>
      <c r="TLI71" s="699" t="s">
        <v>10061</v>
      </c>
      <c r="TLJ71" s="700"/>
      <c r="TLK71" s="488"/>
      <c r="TLL71" s="488"/>
      <c r="TLM71" s="488"/>
      <c r="TLN71" s="488"/>
      <c r="TLO71" s="488"/>
      <c r="TLP71" s="488"/>
      <c r="TLQ71" s="699" t="s">
        <v>10061</v>
      </c>
      <c r="TLR71" s="700"/>
      <c r="TLS71" s="488"/>
      <c r="TLT71" s="488"/>
      <c r="TLU71" s="488"/>
      <c r="TLV71" s="488"/>
      <c r="TLW71" s="488"/>
      <c r="TLX71" s="488"/>
      <c r="TLY71" s="699" t="s">
        <v>10061</v>
      </c>
      <c r="TLZ71" s="700"/>
      <c r="TMA71" s="488"/>
      <c r="TMB71" s="488"/>
      <c r="TMC71" s="488"/>
      <c r="TMD71" s="488"/>
      <c r="TME71" s="488"/>
      <c r="TMF71" s="488"/>
      <c r="TMG71" s="699" t="s">
        <v>10061</v>
      </c>
      <c r="TMH71" s="700"/>
      <c r="TMI71" s="488"/>
      <c r="TMJ71" s="488"/>
      <c r="TMK71" s="488"/>
      <c r="TML71" s="488"/>
      <c r="TMM71" s="488"/>
      <c r="TMN71" s="488"/>
      <c r="TMO71" s="699" t="s">
        <v>10061</v>
      </c>
      <c r="TMP71" s="700"/>
      <c r="TMQ71" s="488"/>
      <c r="TMR71" s="488"/>
      <c r="TMS71" s="488"/>
      <c r="TMT71" s="488"/>
      <c r="TMU71" s="488"/>
      <c r="TMV71" s="488"/>
      <c r="TMW71" s="699" t="s">
        <v>10061</v>
      </c>
      <c r="TMX71" s="700"/>
      <c r="TMY71" s="488"/>
      <c r="TMZ71" s="488"/>
      <c r="TNA71" s="488"/>
      <c r="TNB71" s="488"/>
      <c r="TNC71" s="488"/>
      <c r="TND71" s="488"/>
      <c r="TNE71" s="699" t="s">
        <v>10061</v>
      </c>
      <c r="TNF71" s="700"/>
      <c r="TNG71" s="488"/>
      <c r="TNH71" s="488"/>
      <c r="TNI71" s="488"/>
      <c r="TNJ71" s="488"/>
      <c r="TNK71" s="488"/>
      <c r="TNL71" s="488"/>
      <c r="TNM71" s="699" t="s">
        <v>10061</v>
      </c>
      <c r="TNN71" s="700"/>
      <c r="TNO71" s="488"/>
      <c r="TNP71" s="488"/>
      <c r="TNQ71" s="488"/>
      <c r="TNR71" s="488"/>
      <c r="TNS71" s="488"/>
      <c r="TNT71" s="488"/>
      <c r="TNU71" s="699" t="s">
        <v>10061</v>
      </c>
      <c r="TNV71" s="700"/>
      <c r="TNW71" s="488"/>
      <c r="TNX71" s="488"/>
      <c r="TNY71" s="488"/>
      <c r="TNZ71" s="488"/>
      <c r="TOA71" s="488"/>
      <c r="TOB71" s="488"/>
      <c r="TOC71" s="699" t="s">
        <v>10061</v>
      </c>
      <c r="TOD71" s="700"/>
      <c r="TOE71" s="488"/>
      <c r="TOF71" s="488"/>
      <c r="TOG71" s="488"/>
      <c r="TOH71" s="488"/>
      <c r="TOI71" s="488"/>
      <c r="TOJ71" s="488"/>
      <c r="TOK71" s="699" t="s">
        <v>10061</v>
      </c>
      <c r="TOL71" s="700"/>
      <c r="TOM71" s="488"/>
      <c r="TON71" s="488"/>
      <c r="TOO71" s="488"/>
      <c r="TOP71" s="488"/>
      <c r="TOQ71" s="488"/>
      <c r="TOR71" s="488"/>
      <c r="TOS71" s="699" t="s">
        <v>10061</v>
      </c>
      <c r="TOT71" s="700"/>
      <c r="TOU71" s="488"/>
      <c r="TOV71" s="488"/>
      <c r="TOW71" s="488"/>
      <c r="TOX71" s="488"/>
      <c r="TOY71" s="488"/>
      <c r="TOZ71" s="488"/>
      <c r="TPA71" s="699" t="s">
        <v>10061</v>
      </c>
      <c r="TPB71" s="700"/>
      <c r="TPC71" s="488"/>
      <c r="TPD71" s="488"/>
      <c r="TPE71" s="488"/>
      <c r="TPF71" s="488"/>
      <c r="TPG71" s="488"/>
      <c r="TPH71" s="488"/>
      <c r="TPI71" s="699" t="s">
        <v>10061</v>
      </c>
      <c r="TPJ71" s="700"/>
      <c r="TPK71" s="488"/>
      <c r="TPL71" s="488"/>
      <c r="TPM71" s="488"/>
      <c r="TPN71" s="488"/>
      <c r="TPO71" s="488"/>
      <c r="TPP71" s="488"/>
      <c r="TPQ71" s="699" t="s">
        <v>10061</v>
      </c>
      <c r="TPR71" s="700"/>
      <c r="TPS71" s="488"/>
      <c r="TPT71" s="488"/>
      <c r="TPU71" s="488"/>
      <c r="TPV71" s="488"/>
      <c r="TPW71" s="488"/>
      <c r="TPX71" s="488"/>
      <c r="TPY71" s="699" t="s">
        <v>10061</v>
      </c>
      <c r="TPZ71" s="700"/>
      <c r="TQA71" s="488"/>
      <c r="TQB71" s="488"/>
      <c r="TQC71" s="488"/>
      <c r="TQD71" s="488"/>
      <c r="TQE71" s="488"/>
      <c r="TQF71" s="488"/>
      <c r="TQG71" s="699" t="s">
        <v>10061</v>
      </c>
      <c r="TQH71" s="700"/>
      <c r="TQI71" s="488"/>
      <c r="TQJ71" s="488"/>
      <c r="TQK71" s="488"/>
      <c r="TQL71" s="488"/>
      <c r="TQM71" s="488"/>
      <c r="TQN71" s="488"/>
      <c r="TQO71" s="699" t="s">
        <v>10061</v>
      </c>
      <c r="TQP71" s="700"/>
      <c r="TQQ71" s="488"/>
      <c r="TQR71" s="488"/>
      <c r="TQS71" s="488"/>
      <c r="TQT71" s="488"/>
      <c r="TQU71" s="488"/>
      <c r="TQV71" s="488"/>
      <c r="TQW71" s="699" t="s">
        <v>10061</v>
      </c>
      <c r="TQX71" s="700"/>
      <c r="TQY71" s="488"/>
      <c r="TQZ71" s="488"/>
      <c r="TRA71" s="488"/>
      <c r="TRB71" s="488"/>
      <c r="TRC71" s="488"/>
      <c r="TRD71" s="488"/>
      <c r="TRE71" s="699" t="s">
        <v>10061</v>
      </c>
      <c r="TRF71" s="700"/>
      <c r="TRG71" s="488"/>
      <c r="TRH71" s="488"/>
      <c r="TRI71" s="488"/>
      <c r="TRJ71" s="488"/>
      <c r="TRK71" s="488"/>
      <c r="TRL71" s="488"/>
      <c r="TRM71" s="699" t="s">
        <v>10061</v>
      </c>
      <c r="TRN71" s="700"/>
      <c r="TRO71" s="488"/>
      <c r="TRP71" s="488"/>
      <c r="TRQ71" s="488"/>
      <c r="TRR71" s="488"/>
      <c r="TRS71" s="488"/>
      <c r="TRT71" s="488"/>
      <c r="TRU71" s="699" t="s">
        <v>10061</v>
      </c>
      <c r="TRV71" s="700"/>
      <c r="TRW71" s="488"/>
      <c r="TRX71" s="488"/>
      <c r="TRY71" s="488"/>
      <c r="TRZ71" s="488"/>
      <c r="TSA71" s="488"/>
      <c r="TSB71" s="488"/>
      <c r="TSC71" s="699" t="s">
        <v>10061</v>
      </c>
      <c r="TSD71" s="700"/>
      <c r="TSE71" s="488"/>
      <c r="TSF71" s="488"/>
      <c r="TSG71" s="488"/>
      <c r="TSH71" s="488"/>
      <c r="TSI71" s="488"/>
      <c r="TSJ71" s="488"/>
      <c r="TSK71" s="699" t="s">
        <v>10061</v>
      </c>
      <c r="TSL71" s="700"/>
      <c r="TSM71" s="488"/>
      <c r="TSN71" s="488"/>
      <c r="TSO71" s="488"/>
      <c r="TSP71" s="488"/>
      <c r="TSQ71" s="488"/>
      <c r="TSR71" s="488"/>
      <c r="TSS71" s="699" t="s">
        <v>10061</v>
      </c>
      <c r="TST71" s="700"/>
      <c r="TSU71" s="488"/>
      <c r="TSV71" s="488"/>
      <c r="TSW71" s="488"/>
      <c r="TSX71" s="488"/>
      <c r="TSY71" s="488"/>
      <c r="TSZ71" s="488"/>
      <c r="TTA71" s="699" t="s">
        <v>10061</v>
      </c>
      <c r="TTB71" s="700"/>
      <c r="TTC71" s="488"/>
      <c r="TTD71" s="488"/>
      <c r="TTE71" s="488"/>
      <c r="TTF71" s="488"/>
      <c r="TTG71" s="488"/>
      <c r="TTH71" s="488"/>
      <c r="TTI71" s="699" t="s">
        <v>10061</v>
      </c>
      <c r="TTJ71" s="700"/>
      <c r="TTK71" s="488"/>
      <c r="TTL71" s="488"/>
      <c r="TTM71" s="488"/>
      <c r="TTN71" s="488"/>
      <c r="TTO71" s="488"/>
      <c r="TTP71" s="488"/>
      <c r="TTQ71" s="699" t="s">
        <v>10061</v>
      </c>
      <c r="TTR71" s="700"/>
      <c r="TTS71" s="488"/>
      <c r="TTT71" s="488"/>
      <c r="TTU71" s="488"/>
      <c r="TTV71" s="488"/>
      <c r="TTW71" s="488"/>
      <c r="TTX71" s="488"/>
      <c r="TTY71" s="699" t="s">
        <v>10061</v>
      </c>
      <c r="TTZ71" s="700"/>
      <c r="TUA71" s="488"/>
      <c r="TUB71" s="488"/>
      <c r="TUC71" s="488"/>
      <c r="TUD71" s="488"/>
      <c r="TUE71" s="488"/>
      <c r="TUF71" s="488"/>
      <c r="TUG71" s="699" t="s">
        <v>10061</v>
      </c>
      <c r="TUH71" s="700"/>
      <c r="TUI71" s="488"/>
      <c r="TUJ71" s="488"/>
      <c r="TUK71" s="488"/>
      <c r="TUL71" s="488"/>
      <c r="TUM71" s="488"/>
      <c r="TUN71" s="488"/>
      <c r="TUO71" s="699" t="s">
        <v>10061</v>
      </c>
      <c r="TUP71" s="700"/>
      <c r="TUQ71" s="488"/>
      <c r="TUR71" s="488"/>
      <c r="TUS71" s="488"/>
      <c r="TUT71" s="488"/>
      <c r="TUU71" s="488"/>
      <c r="TUV71" s="488"/>
      <c r="TUW71" s="699" t="s">
        <v>10061</v>
      </c>
      <c r="TUX71" s="700"/>
      <c r="TUY71" s="488"/>
      <c r="TUZ71" s="488"/>
      <c r="TVA71" s="488"/>
      <c r="TVB71" s="488"/>
      <c r="TVC71" s="488"/>
      <c r="TVD71" s="488"/>
      <c r="TVE71" s="699" t="s">
        <v>10061</v>
      </c>
      <c r="TVF71" s="700"/>
      <c r="TVG71" s="488"/>
      <c r="TVH71" s="488"/>
      <c r="TVI71" s="488"/>
      <c r="TVJ71" s="488"/>
      <c r="TVK71" s="488"/>
      <c r="TVL71" s="488"/>
      <c r="TVM71" s="699" t="s">
        <v>10061</v>
      </c>
      <c r="TVN71" s="700"/>
      <c r="TVO71" s="488"/>
      <c r="TVP71" s="488"/>
      <c r="TVQ71" s="488"/>
      <c r="TVR71" s="488"/>
      <c r="TVS71" s="488"/>
      <c r="TVT71" s="488"/>
      <c r="TVU71" s="699" t="s">
        <v>10061</v>
      </c>
      <c r="TVV71" s="700"/>
      <c r="TVW71" s="488"/>
      <c r="TVX71" s="488"/>
      <c r="TVY71" s="488"/>
      <c r="TVZ71" s="488"/>
      <c r="TWA71" s="488"/>
      <c r="TWB71" s="488"/>
      <c r="TWC71" s="699" t="s">
        <v>10061</v>
      </c>
      <c r="TWD71" s="700"/>
      <c r="TWE71" s="488"/>
      <c r="TWF71" s="488"/>
      <c r="TWG71" s="488"/>
      <c r="TWH71" s="488"/>
      <c r="TWI71" s="488"/>
      <c r="TWJ71" s="488"/>
      <c r="TWK71" s="699" t="s">
        <v>10061</v>
      </c>
      <c r="TWL71" s="700"/>
      <c r="TWM71" s="488"/>
      <c r="TWN71" s="488"/>
      <c r="TWO71" s="488"/>
      <c r="TWP71" s="488"/>
      <c r="TWQ71" s="488"/>
      <c r="TWR71" s="488"/>
      <c r="TWS71" s="699" t="s">
        <v>10061</v>
      </c>
      <c r="TWT71" s="700"/>
      <c r="TWU71" s="488"/>
      <c r="TWV71" s="488"/>
      <c r="TWW71" s="488"/>
      <c r="TWX71" s="488"/>
      <c r="TWY71" s="488"/>
      <c r="TWZ71" s="488"/>
      <c r="TXA71" s="699" t="s">
        <v>10061</v>
      </c>
      <c r="TXB71" s="700"/>
      <c r="TXC71" s="488"/>
      <c r="TXD71" s="488"/>
      <c r="TXE71" s="488"/>
      <c r="TXF71" s="488"/>
      <c r="TXG71" s="488"/>
      <c r="TXH71" s="488"/>
      <c r="TXI71" s="699" t="s">
        <v>10061</v>
      </c>
      <c r="TXJ71" s="700"/>
      <c r="TXK71" s="488"/>
      <c r="TXL71" s="488"/>
      <c r="TXM71" s="488"/>
      <c r="TXN71" s="488"/>
      <c r="TXO71" s="488"/>
      <c r="TXP71" s="488"/>
      <c r="TXQ71" s="699" t="s">
        <v>10061</v>
      </c>
      <c r="TXR71" s="700"/>
      <c r="TXS71" s="488"/>
      <c r="TXT71" s="488"/>
      <c r="TXU71" s="488"/>
      <c r="TXV71" s="488"/>
      <c r="TXW71" s="488"/>
      <c r="TXX71" s="488"/>
      <c r="TXY71" s="699" t="s">
        <v>10061</v>
      </c>
      <c r="TXZ71" s="700"/>
      <c r="TYA71" s="488"/>
      <c r="TYB71" s="488"/>
      <c r="TYC71" s="488"/>
      <c r="TYD71" s="488"/>
      <c r="TYE71" s="488"/>
      <c r="TYF71" s="488"/>
      <c r="TYG71" s="699" t="s">
        <v>10061</v>
      </c>
      <c r="TYH71" s="700"/>
      <c r="TYI71" s="488"/>
      <c r="TYJ71" s="488"/>
      <c r="TYK71" s="488"/>
      <c r="TYL71" s="488"/>
      <c r="TYM71" s="488"/>
      <c r="TYN71" s="488"/>
      <c r="TYO71" s="699" t="s">
        <v>10061</v>
      </c>
      <c r="TYP71" s="700"/>
      <c r="TYQ71" s="488"/>
      <c r="TYR71" s="488"/>
      <c r="TYS71" s="488"/>
      <c r="TYT71" s="488"/>
      <c r="TYU71" s="488"/>
      <c r="TYV71" s="488"/>
      <c r="TYW71" s="699" t="s">
        <v>10061</v>
      </c>
      <c r="TYX71" s="700"/>
      <c r="TYY71" s="488"/>
      <c r="TYZ71" s="488"/>
      <c r="TZA71" s="488"/>
      <c r="TZB71" s="488"/>
      <c r="TZC71" s="488"/>
      <c r="TZD71" s="488"/>
      <c r="TZE71" s="699" t="s">
        <v>10061</v>
      </c>
      <c r="TZF71" s="700"/>
      <c r="TZG71" s="488"/>
      <c r="TZH71" s="488"/>
      <c r="TZI71" s="488"/>
      <c r="TZJ71" s="488"/>
      <c r="TZK71" s="488"/>
      <c r="TZL71" s="488"/>
      <c r="TZM71" s="699" t="s">
        <v>10061</v>
      </c>
      <c r="TZN71" s="700"/>
      <c r="TZO71" s="488"/>
      <c r="TZP71" s="488"/>
      <c r="TZQ71" s="488"/>
      <c r="TZR71" s="488"/>
      <c r="TZS71" s="488"/>
      <c r="TZT71" s="488"/>
      <c r="TZU71" s="699" t="s">
        <v>10061</v>
      </c>
      <c r="TZV71" s="700"/>
      <c r="TZW71" s="488"/>
      <c r="TZX71" s="488"/>
      <c r="TZY71" s="488"/>
      <c r="TZZ71" s="488"/>
      <c r="UAA71" s="488"/>
      <c r="UAB71" s="488"/>
      <c r="UAC71" s="699" t="s">
        <v>10061</v>
      </c>
      <c r="UAD71" s="700"/>
      <c r="UAE71" s="488"/>
      <c r="UAF71" s="488"/>
      <c r="UAG71" s="488"/>
      <c r="UAH71" s="488"/>
      <c r="UAI71" s="488"/>
      <c r="UAJ71" s="488"/>
      <c r="UAK71" s="699" t="s">
        <v>10061</v>
      </c>
      <c r="UAL71" s="700"/>
      <c r="UAM71" s="488"/>
      <c r="UAN71" s="488"/>
      <c r="UAO71" s="488"/>
      <c r="UAP71" s="488"/>
      <c r="UAQ71" s="488"/>
      <c r="UAR71" s="488"/>
      <c r="UAS71" s="699" t="s">
        <v>10061</v>
      </c>
      <c r="UAT71" s="700"/>
      <c r="UAU71" s="488"/>
      <c r="UAV71" s="488"/>
      <c r="UAW71" s="488"/>
      <c r="UAX71" s="488"/>
      <c r="UAY71" s="488"/>
      <c r="UAZ71" s="488"/>
      <c r="UBA71" s="699" t="s">
        <v>10061</v>
      </c>
      <c r="UBB71" s="700"/>
      <c r="UBC71" s="488"/>
      <c r="UBD71" s="488"/>
      <c r="UBE71" s="488"/>
      <c r="UBF71" s="488"/>
      <c r="UBG71" s="488"/>
      <c r="UBH71" s="488"/>
      <c r="UBI71" s="699" t="s">
        <v>10061</v>
      </c>
      <c r="UBJ71" s="700"/>
      <c r="UBK71" s="488"/>
      <c r="UBL71" s="488"/>
      <c r="UBM71" s="488"/>
      <c r="UBN71" s="488"/>
      <c r="UBO71" s="488"/>
      <c r="UBP71" s="488"/>
      <c r="UBQ71" s="699" t="s">
        <v>10061</v>
      </c>
      <c r="UBR71" s="700"/>
      <c r="UBS71" s="488"/>
      <c r="UBT71" s="488"/>
      <c r="UBU71" s="488"/>
      <c r="UBV71" s="488"/>
      <c r="UBW71" s="488"/>
      <c r="UBX71" s="488"/>
      <c r="UBY71" s="699" t="s">
        <v>10061</v>
      </c>
      <c r="UBZ71" s="700"/>
      <c r="UCA71" s="488"/>
      <c r="UCB71" s="488"/>
      <c r="UCC71" s="488"/>
      <c r="UCD71" s="488"/>
      <c r="UCE71" s="488"/>
      <c r="UCF71" s="488"/>
      <c r="UCG71" s="699" t="s">
        <v>10061</v>
      </c>
      <c r="UCH71" s="700"/>
      <c r="UCI71" s="488"/>
      <c r="UCJ71" s="488"/>
      <c r="UCK71" s="488"/>
      <c r="UCL71" s="488"/>
      <c r="UCM71" s="488"/>
      <c r="UCN71" s="488"/>
      <c r="UCO71" s="699" t="s">
        <v>10061</v>
      </c>
      <c r="UCP71" s="700"/>
      <c r="UCQ71" s="488"/>
      <c r="UCR71" s="488"/>
      <c r="UCS71" s="488"/>
      <c r="UCT71" s="488"/>
      <c r="UCU71" s="488"/>
      <c r="UCV71" s="488"/>
      <c r="UCW71" s="699" t="s">
        <v>10061</v>
      </c>
      <c r="UCX71" s="700"/>
      <c r="UCY71" s="488"/>
      <c r="UCZ71" s="488"/>
      <c r="UDA71" s="488"/>
      <c r="UDB71" s="488"/>
      <c r="UDC71" s="488"/>
      <c r="UDD71" s="488"/>
      <c r="UDE71" s="699" t="s">
        <v>10061</v>
      </c>
      <c r="UDF71" s="700"/>
      <c r="UDG71" s="488"/>
      <c r="UDH71" s="488"/>
      <c r="UDI71" s="488"/>
      <c r="UDJ71" s="488"/>
      <c r="UDK71" s="488"/>
      <c r="UDL71" s="488"/>
      <c r="UDM71" s="699" t="s">
        <v>10061</v>
      </c>
      <c r="UDN71" s="700"/>
      <c r="UDO71" s="488"/>
      <c r="UDP71" s="488"/>
      <c r="UDQ71" s="488"/>
      <c r="UDR71" s="488"/>
      <c r="UDS71" s="488"/>
      <c r="UDT71" s="488"/>
      <c r="UDU71" s="699" t="s">
        <v>10061</v>
      </c>
      <c r="UDV71" s="700"/>
      <c r="UDW71" s="488"/>
      <c r="UDX71" s="488"/>
      <c r="UDY71" s="488"/>
      <c r="UDZ71" s="488"/>
      <c r="UEA71" s="488"/>
      <c r="UEB71" s="488"/>
      <c r="UEC71" s="699" t="s">
        <v>10061</v>
      </c>
      <c r="UED71" s="700"/>
      <c r="UEE71" s="488"/>
      <c r="UEF71" s="488"/>
      <c r="UEG71" s="488"/>
      <c r="UEH71" s="488"/>
      <c r="UEI71" s="488"/>
      <c r="UEJ71" s="488"/>
      <c r="UEK71" s="699" t="s">
        <v>10061</v>
      </c>
      <c r="UEL71" s="700"/>
      <c r="UEM71" s="488"/>
      <c r="UEN71" s="488"/>
      <c r="UEO71" s="488"/>
      <c r="UEP71" s="488"/>
      <c r="UEQ71" s="488"/>
      <c r="UER71" s="488"/>
      <c r="UES71" s="699" t="s">
        <v>10061</v>
      </c>
      <c r="UET71" s="700"/>
      <c r="UEU71" s="488"/>
      <c r="UEV71" s="488"/>
      <c r="UEW71" s="488"/>
      <c r="UEX71" s="488"/>
      <c r="UEY71" s="488"/>
      <c r="UEZ71" s="488"/>
      <c r="UFA71" s="699" t="s">
        <v>10061</v>
      </c>
      <c r="UFB71" s="700"/>
      <c r="UFC71" s="488"/>
      <c r="UFD71" s="488"/>
      <c r="UFE71" s="488"/>
      <c r="UFF71" s="488"/>
      <c r="UFG71" s="488"/>
      <c r="UFH71" s="488"/>
      <c r="UFI71" s="699" t="s">
        <v>10061</v>
      </c>
      <c r="UFJ71" s="700"/>
      <c r="UFK71" s="488"/>
      <c r="UFL71" s="488"/>
      <c r="UFM71" s="488"/>
      <c r="UFN71" s="488"/>
      <c r="UFO71" s="488"/>
      <c r="UFP71" s="488"/>
      <c r="UFQ71" s="699" t="s">
        <v>10061</v>
      </c>
      <c r="UFR71" s="700"/>
      <c r="UFS71" s="488"/>
      <c r="UFT71" s="488"/>
      <c r="UFU71" s="488"/>
      <c r="UFV71" s="488"/>
      <c r="UFW71" s="488"/>
      <c r="UFX71" s="488"/>
      <c r="UFY71" s="699" t="s">
        <v>10061</v>
      </c>
      <c r="UFZ71" s="700"/>
      <c r="UGA71" s="488"/>
      <c r="UGB71" s="488"/>
      <c r="UGC71" s="488"/>
      <c r="UGD71" s="488"/>
      <c r="UGE71" s="488"/>
      <c r="UGF71" s="488"/>
      <c r="UGG71" s="699" t="s">
        <v>10061</v>
      </c>
      <c r="UGH71" s="700"/>
      <c r="UGI71" s="488"/>
      <c r="UGJ71" s="488"/>
      <c r="UGK71" s="488"/>
      <c r="UGL71" s="488"/>
      <c r="UGM71" s="488"/>
      <c r="UGN71" s="488"/>
      <c r="UGO71" s="699" t="s">
        <v>10061</v>
      </c>
      <c r="UGP71" s="700"/>
      <c r="UGQ71" s="488"/>
      <c r="UGR71" s="488"/>
      <c r="UGS71" s="488"/>
      <c r="UGT71" s="488"/>
      <c r="UGU71" s="488"/>
      <c r="UGV71" s="488"/>
      <c r="UGW71" s="699" t="s">
        <v>10061</v>
      </c>
      <c r="UGX71" s="700"/>
      <c r="UGY71" s="488"/>
      <c r="UGZ71" s="488"/>
      <c r="UHA71" s="488"/>
      <c r="UHB71" s="488"/>
      <c r="UHC71" s="488"/>
      <c r="UHD71" s="488"/>
      <c r="UHE71" s="699" t="s">
        <v>10061</v>
      </c>
      <c r="UHF71" s="700"/>
      <c r="UHG71" s="488"/>
      <c r="UHH71" s="488"/>
      <c r="UHI71" s="488"/>
      <c r="UHJ71" s="488"/>
      <c r="UHK71" s="488"/>
      <c r="UHL71" s="488"/>
      <c r="UHM71" s="699" t="s">
        <v>10061</v>
      </c>
      <c r="UHN71" s="700"/>
      <c r="UHO71" s="488"/>
      <c r="UHP71" s="488"/>
      <c r="UHQ71" s="488"/>
      <c r="UHR71" s="488"/>
      <c r="UHS71" s="488"/>
      <c r="UHT71" s="488"/>
      <c r="UHU71" s="699" t="s">
        <v>10061</v>
      </c>
      <c r="UHV71" s="700"/>
      <c r="UHW71" s="488"/>
      <c r="UHX71" s="488"/>
      <c r="UHY71" s="488"/>
      <c r="UHZ71" s="488"/>
      <c r="UIA71" s="488"/>
      <c r="UIB71" s="488"/>
      <c r="UIC71" s="699" t="s">
        <v>10061</v>
      </c>
      <c r="UID71" s="700"/>
      <c r="UIE71" s="488"/>
      <c r="UIF71" s="488"/>
      <c r="UIG71" s="488"/>
      <c r="UIH71" s="488"/>
      <c r="UII71" s="488"/>
      <c r="UIJ71" s="488"/>
      <c r="UIK71" s="699" t="s">
        <v>10061</v>
      </c>
      <c r="UIL71" s="700"/>
      <c r="UIM71" s="488"/>
      <c r="UIN71" s="488"/>
      <c r="UIO71" s="488"/>
      <c r="UIP71" s="488"/>
      <c r="UIQ71" s="488"/>
      <c r="UIR71" s="488"/>
      <c r="UIS71" s="699" t="s">
        <v>10061</v>
      </c>
      <c r="UIT71" s="700"/>
      <c r="UIU71" s="488"/>
      <c r="UIV71" s="488"/>
      <c r="UIW71" s="488"/>
      <c r="UIX71" s="488"/>
      <c r="UIY71" s="488"/>
      <c r="UIZ71" s="488"/>
      <c r="UJA71" s="699" t="s">
        <v>10061</v>
      </c>
      <c r="UJB71" s="700"/>
      <c r="UJC71" s="488"/>
      <c r="UJD71" s="488"/>
      <c r="UJE71" s="488"/>
      <c r="UJF71" s="488"/>
      <c r="UJG71" s="488"/>
      <c r="UJH71" s="488"/>
      <c r="UJI71" s="699" t="s">
        <v>10061</v>
      </c>
      <c r="UJJ71" s="700"/>
      <c r="UJK71" s="488"/>
      <c r="UJL71" s="488"/>
      <c r="UJM71" s="488"/>
      <c r="UJN71" s="488"/>
      <c r="UJO71" s="488"/>
      <c r="UJP71" s="488"/>
      <c r="UJQ71" s="699" t="s">
        <v>10061</v>
      </c>
      <c r="UJR71" s="700"/>
      <c r="UJS71" s="488"/>
      <c r="UJT71" s="488"/>
      <c r="UJU71" s="488"/>
      <c r="UJV71" s="488"/>
      <c r="UJW71" s="488"/>
      <c r="UJX71" s="488"/>
      <c r="UJY71" s="699" t="s">
        <v>10061</v>
      </c>
      <c r="UJZ71" s="700"/>
      <c r="UKA71" s="488"/>
      <c r="UKB71" s="488"/>
      <c r="UKC71" s="488"/>
      <c r="UKD71" s="488"/>
      <c r="UKE71" s="488"/>
      <c r="UKF71" s="488"/>
      <c r="UKG71" s="699" t="s">
        <v>10061</v>
      </c>
      <c r="UKH71" s="700"/>
      <c r="UKI71" s="488"/>
      <c r="UKJ71" s="488"/>
      <c r="UKK71" s="488"/>
      <c r="UKL71" s="488"/>
      <c r="UKM71" s="488"/>
      <c r="UKN71" s="488"/>
      <c r="UKO71" s="699" t="s">
        <v>10061</v>
      </c>
      <c r="UKP71" s="700"/>
      <c r="UKQ71" s="488"/>
      <c r="UKR71" s="488"/>
      <c r="UKS71" s="488"/>
      <c r="UKT71" s="488"/>
      <c r="UKU71" s="488"/>
      <c r="UKV71" s="488"/>
      <c r="UKW71" s="699" t="s">
        <v>10061</v>
      </c>
      <c r="UKX71" s="700"/>
      <c r="UKY71" s="488"/>
      <c r="UKZ71" s="488"/>
      <c r="ULA71" s="488"/>
      <c r="ULB71" s="488"/>
      <c r="ULC71" s="488"/>
      <c r="ULD71" s="488"/>
      <c r="ULE71" s="699" t="s">
        <v>10061</v>
      </c>
      <c r="ULF71" s="700"/>
      <c r="ULG71" s="488"/>
      <c r="ULH71" s="488"/>
      <c r="ULI71" s="488"/>
      <c r="ULJ71" s="488"/>
      <c r="ULK71" s="488"/>
      <c r="ULL71" s="488"/>
      <c r="ULM71" s="699" t="s">
        <v>10061</v>
      </c>
      <c r="ULN71" s="700"/>
      <c r="ULO71" s="488"/>
      <c r="ULP71" s="488"/>
      <c r="ULQ71" s="488"/>
      <c r="ULR71" s="488"/>
      <c r="ULS71" s="488"/>
      <c r="ULT71" s="488"/>
      <c r="ULU71" s="699" t="s">
        <v>10061</v>
      </c>
      <c r="ULV71" s="700"/>
      <c r="ULW71" s="488"/>
      <c r="ULX71" s="488"/>
      <c r="ULY71" s="488"/>
      <c r="ULZ71" s="488"/>
      <c r="UMA71" s="488"/>
      <c r="UMB71" s="488"/>
      <c r="UMC71" s="699" t="s">
        <v>10061</v>
      </c>
      <c r="UMD71" s="700"/>
      <c r="UME71" s="488"/>
      <c r="UMF71" s="488"/>
      <c r="UMG71" s="488"/>
      <c r="UMH71" s="488"/>
      <c r="UMI71" s="488"/>
      <c r="UMJ71" s="488"/>
      <c r="UMK71" s="699" t="s">
        <v>10061</v>
      </c>
      <c r="UML71" s="700"/>
      <c r="UMM71" s="488"/>
      <c r="UMN71" s="488"/>
      <c r="UMO71" s="488"/>
      <c r="UMP71" s="488"/>
      <c r="UMQ71" s="488"/>
      <c r="UMR71" s="488"/>
      <c r="UMS71" s="699" t="s">
        <v>10061</v>
      </c>
      <c r="UMT71" s="700"/>
      <c r="UMU71" s="488"/>
      <c r="UMV71" s="488"/>
      <c r="UMW71" s="488"/>
      <c r="UMX71" s="488"/>
      <c r="UMY71" s="488"/>
      <c r="UMZ71" s="488"/>
      <c r="UNA71" s="699" t="s">
        <v>10061</v>
      </c>
      <c r="UNB71" s="700"/>
      <c r="UNC71" s="488"/>
      <c r="UND71" s="488"/>
      <c r="UNE71" s="488"/>
      <c r="UNF71" s="488"/>
      <c r="UNG71" s="488"/>
      <c r="UNH71" s="488"/>
      <c r="UNI71" s="699" t="s">
        <v>10061</v>
      </c>
      <c r="UNJ71" s="700"/>
      <c r="UNK71" s="488"/>
      <c r="UNL71" s="488"/>
      <c r="UNM71" s="488"/>
      <c r="UNN71" s="488"/>
      <c r="UNO71" s="488"/>
      <c r="UNP71" s="488"/>
      <c r="UNQ71" s="699" t="s">
        <v>10061</v>
      </c>
      <c r="UNR71" s="700"/>
      <c r="UNS71" s="488"/>
      <c r="UNT71" s="488"/>
      <c r="UNU71" s="488"/>
      <c r="UNV71" s="488"/>
      <c r="UNW71" s="488"/>
      <c r="UNX71" s="488"/>
      <c r="UNY71" s="699" t="s">
        <v>10061</v>
      </c>
      <c r="UNZ71" s="700"/>
      <c r="UOA71" s="488"/>
      <c r="UOB71" s="488"/>
      <c r="UOC71" s="488"/>
      <c r="UOD71" s="488"/>
      <c r="UOE71" s="488"/>
      <c r="UOF71" s="488"/>
      <c r="UOG71" s="699" t="s">
        <v>10061</v>
      </c>
      <c r="UOH71" s="700"/>
      <c r="UOI71" s="488"/>
      <c r="UOJ71" s="488"/>
      <c r="UOK71" s="488"/>
      <c r="UOL71" s="488"/>
      <c r="UOM71" s="488"/>
      <c r="UON71" s="488"/>
      <c r="UOO71" s="699" t="s">
        <v>10061</v>
      </c>
      <c r="UOP71" s="700"/>
      <c r="UOQ71" s="488"/>
      <c r="UOR71" s="488"/>
      <c r="UOS71" s="488"/>
      <c r="UOT71" s="488"/>
      <c r="UOU71" s="488"/>
      <c r="UOV71" s="488"/>
      <c r="UOW71" s="699" t="s">
        <v>10061</v>
      </c>
      <c r="UOX71" s="700"/>
      <c r="UOY71" s="488"/>
      <c r="UOZ71" s="488"/>
      <c r="UPA71" s="488"/>
      <c r="UPB71" s="488"/>
      <c r="UPC71" s="488"/>
      <c r="UPD71" s="488"/>
      <c r="UPE71" s="699" t="s">
        <v>10061</v>
      </c>
      <c r="UPF71" s="700"/>
      <c r="UPG71" s="488"/>
      <c r="UPH71" s="488"/>
      <c r="UPI71" s="488"/>
      <c r="UPJ71" s="488"/>
      <c r="UPK71" s="488"/>
      <c r="UPL71" s="488"/>
      <c r="UPM71" s="699" t="s">
        <v>10061</v>
      </c>
      <c r="UPN71" s="700"/>
      <c r="UPO71" s="488"/>
      <c r="UPP71" s="488"/>
      <c r="UPQ71" s="488"/>
      <c r="UPR71" s="488"/>
      <c r="UPS71" s="488"/>
      <c r="UPT71" s="488"/>
      <c r="UPU71" s="699" t="s">
        <v>10061</v>
      </c>
      <c r="UPV71" s="700"/>
      <c r="UPW71" s="488"/>
      <c r="UPX71" s="488"/>
      <c r="UPY71" s="488"/>
      <c r="UPZ71" s="488"/>
      <c r="UQA71" s="488"/>
      <c r="UQB71" s="488"/>
      <c r="UQC71" s="699" t="s">
        <v>10061</v>
      </c>
      <c r="UQD71" s="700"/>
      <c r="UQE71" s="488"/>
      <c r="UQF71" s="488"/>
      <c r="UQG71" s="488"/>
      <c r="UQH71" s="488"/>
      <c r="UQI71" s="488"/>
      <c r="UQJ71" s="488"/>
      <c r="UQK71" s="699" t="s">
        <v>10061</v>
      </c>
      <c r="UQL71" s="700"/>
      <c r="UQM71" s="488"/>
      <c r="UQN71" s="488"/>
      <c r="UQO71" s="488"/>
      <c r="UQP71" s="488"/>
      <c r="UQQ71" s="488"/>
      <c r="UQR71" s="488"/>
      <c r="UQS71" s="699" t="s">
        <v>10061</v>
      </c>
      <c r="UQT71" s="700"/>
      <c r="UQU71" s="488"/>
      <c r="UQV71" s="488"/>
      <c r="UQW71" s="488"/>
      <c r="UQX71" s="488"/>
      <c r="UQY71" s="488"/>
      <c r="UQZ71" s="488"/>
      <c r="URA71" s="699" t="s">
        <v>10061</v>
      </c>
      <c r="URB71" s="700"/>
      <c r="URC71" s="488"/>
      <c r="URD71" s="488"/>
      <c r="URE71" s="488"/>
      <c r="URF71" s="488"/>
      <c r="URG71" s="488"/>
      <c r="URH71" s="488"/>
      <c r="URI71" s="699" t="s">
        <v>10061</v>
      </c>
      <c r="URJ71" s="700"/>
      <c r="URK71" s="488"/>
      <c r="URL71" s="488"/>
      <c r="URM71" s="488"/>
      <c r="URN71" s="488"/>
      <c r="URO71" s="488"/>
      <c r="URP71" s="488"/>
      <c r="URQ71" s="699" t="s">
        <v>10061</v>
      </c>
      <c r="URR71" s="700"/>
      <c r="URS71" s="488"/>
      <c r="URT71" s="488"/>
      <c r="URU71" s="488"/>
      <c r="URV71" s="488"/>
      <c r="URW71" s="488"/>
      <c r="URX71" s="488"/>
      <c r="URY71" s="699" t="s">
        <v>10061</v>
      </c>
      <c r="URZ71" s="700"/>
      <c r="USA71" s="488"/>
      <c r="USB71" s="488"/>
      <c r="USC71" s="488"/>
      <c r="USD71" s="488"/>
      <c r="USE71" s="488"/>
      <c r="USF71" s="488"/>
      <c r="USG71" s="699" t="s">
        <v>10061</v>
      </c>
      <c r="USH71" s="700"/>
      <c r="USI71" s="488"/>
      <c r="USJ71" s="488"/>
      <c r="USK71" s="488"/>
      <c r="USL71" s="488"/>
      <c r="USM71" s="488"/>
      <c r="USN71" s="488"/>
      <c r="USO71" s="699" t="s">
        <v>10061</v>
      </c>
      <c r="USP71" s="700"/>
      <c r="USQ71" s="488"/>
      <c r="USR71" s="488"/>
      <c r="USS71" s="488"/>
      <c r="UST71" s="488"/>
      <c r="USU71" s="488"/>
      <c r="USV71" s="488"/>
      <c r="USW71" s="699" t="s">
        <v>10061</v>
      </c>
      <c r="USX71" s="700"/>
      <c r="USY71" s="488"/>
      <c r="USZ71" s="488"/>
      <c r="UTA71" s="488"/>
      <c r="UTB71" s="488"/>
      <c r="UTC71" s="488"/>
      <c r="UTD71" s="488"/>
      <c r="UTE71" s="699" t="s">
        <v>10061</v>
      </c>
      <c r="UTF71" s="700"/>
      <c r="UTG71" s="488"/>
      <c r="UTH71" s="488"/>
      <c r="UTI71" s="488"/>
      <c r="UTJ71" s="488"/>
      <c r="UTK71" s="488"/>
      <c r="UTL71" s="488"/>
      <c r="UTM71" s="699" t="s">
        <v>10061</v>
      </c>
      <c r="UTN71" s="700"/>
      <c r="UTO71" s="488"/>
      <c r="UTP71" s="488"/>
      <c r="UTQ71" s="488"/>
      <c r="UTR71" s="488"/>
      <c r="UTS71" s="488"/>
      <c r="UTT71" s="488"/>
      <c r="UTU71" s="699" t="s">
        <v>10061</v>
      </c>
      <c r="UTV71" s="700"/>
      <c r="UTW71" s="488"/>
      <c r="UTX71" s="488"/>
      <c r="UTY71" s="488"/>
      <c r="UTZ71" s="488"/>
      <c r="UUA71" s="488"/>
      <c r="UUB71" s="488"/>
      <c r="UUC71" s="699" t="s">
        <v>10061</v>
      </c>
      <c r="UUD71" s="700"/>
      <c r="UUE71" s="488"/>
      <c r="UUF71" s="488"/>
      <c r="UUG71" s="488"/>
      <c r="UUH71" s="488"/>
      <c r="UUI71" s="488"/>
      <c r="UUJ71" s="488"/>
      <c r="UUK71" s="699" t="s">
        <v>10061</v>
      </c>
      <c r="UUL71" s="700"/>
      <c r="UUM71" s="488"/>
      <c r="UUN71" s="488"/>
      <c r="UUO71" s="488"/>
      <c r="UUP71" s="488"/>
      <c r="UUQ71" s="488"/>
      <c r="UUR71" s="488"/>
      <c r="UUS71" s="699" t="s">
        <v>10061</v>
      </c>
      <c r="UUT71" s="700"/>
      <c r="UUU71" s="488"/>
      <c r="UUV71" s="488"/>
      <c r="UUW71" s="488"/>
      <c r="UUX71" s="488"/>
      <c r="UUY71" s="488"/>
      <c r="UUZ71" s="488"/>
      <c r="UVA71" s="699" t="s">
        <v>10061</v>
      </c>
      <c r="UVB71" s="700"/>
      <c r="UVC71" s="488"/>
      <c r="UVD71" s="488"/>
      <c r="UVE71" s="488"/>
      <c r="UVF71" s="488"/>
      <c r="UVG71" s="488"/>
      <c r="UVH71" s="488"/>
      <c r="UVI71" s="699" t="s">
        <v>10061</v>
      </c>
      <c r="UVJ71" s="700"/>
      <c r="UVK71" s="488"/>
      <c r="UVL71" s="488"/>
      <c r="UVM71" s="488"/>
      <c r="UVN71" s="488"/>
      <c r="UVO71" s="488"/>
      <c r="UVP71" s="488"/>
      <c r="UVQ71" s="699" t="s">
        <v>10061</v>
      </c>
      <c r="UVR71" s="700"/>
      <c r="UVS71" s="488"/>
      <c r="UVT71" s="488"/>
      <c r="UVU71" s="488"/>
      <c r="UVV71" s="488"/>
      <c r="UVW71" s="488"/>
      <c r="UVX71" s="488"/>
      <c r="UVY71" s="699" t="s">
        <v>10061</v>
      </c>
      <c r="UVZ71" s="700"/>
      <c r="UWA71" s="488"/>
      <c r="UWB71" s="488"/>
      <c r="UWC71" s="488"/>
      <c r="UWD71" s="488"/>
      <c r="UWE71" s="488"/>
      <c r="UWF71" s="488"/>
      <c r="UWG71" s="699" t="s">
        <v>10061</v>
      </c>
      <c r="UWH71" s="700"/>
      <c r="UWI71" s="488"/>
      <c r="UWJ71" s="488"/>
      <c r="UWK71" s="488"/>
      <c r="UWL71" s="488"/>
      <c r="UWM71" s="488"/>
      <c r="UWN71" s="488"/>
      <c r="UWO71" s="699" t="s">
        <v>10061</v>
      </c>
      <c r="UWP71" s="700"/>
      <c r="UWQ71" s="488"/>
      <c r="UWR71" s="488"/>
      <c r="UWS71" s="488"/>
      <c r="UWT71" s="488"/>
      <c r="UWU71" s="488"/>
      <c r="UWV71" s="488"/>
      <c r="UWW71" s="699" t="s">
        <v>10061</v>
      </c>
      <c r="UWX71" s="700"/>
      <c r="UWY71" s="488"/>
      <c r="UWZ71" s="488"/>
      <c r="UXA71" s="488"/>
      <c r="UXB71" s="488"/>
      <c r="UXC71" s="488"/>
      <c r="UXD71" s="488"/>
      <c r="UXE71" s="699" t="s">
        <v>10061</v>
      </c>
      <c r="UXF71" s="700"/>
      <c r="UXG71" s="488"/>
      <c r="UXH71" s="488"/>
      <c r="UXI71" s="488"/>
      <c r="UXJ71" s="488"/>
      <c r="UXK71" s="488"/>
      <c r="UXL71" s="488"/>
      <c r="UXM71" s="699" t="s">
        <v>10061</v>
      </c>
      <c r="UXN71" s="700"/>
      <c r="UXO71" s="488"/>
      <c r="UXP71" s="488"/>
      <c r="UXQ71" s="488"/>
      <c r="UXR71" s="488"/>
      <c r="UXS71" s="488"/>
      <c r="UXT71" s="488"/>
      <c r="UXU71" s="699" t="s">
        <v>10061</v>
      </c>
      <c r="UXV71" s="700"/>
      <c r="UXW71" s="488"/>
      <c r="UXX71" s="488"/>
      <c r="UXY71" s="488"/>
      <c r="UXZ71" s="488"/>
      <c r="UYA71" s="488"/>
      <c r="UYB71" s="488"/>
      <c r="UYC71" s="699" t="s">
        <v>10061</v>
      </c>
      <c r="UYD71" s="700"/>
      <c r="UYE71" s="488"/>
      <c r="UYF71" s="488"/>
      <c r="UYG71" s="488"/>
      <c r="UYH71" s="488"/>
      <c r="UYI71" s="488"/>
      <c r="UYJ71" s="488"/>
      <c r="UYK71" s="699" t="s">
        <v>10061</v>
      </c>
      <c r="UYL71" s="700"/>
      <c r="UYM71" s="488"/>
      <c r="UYN71" s="488"/>
      <c r="UYO71" s="488"/>
      <c r="UYP71" s="488"/>
      <c r="UYQ71" s="488"/>
      <c r="UYR71" s="488"/>
      <c r="UYS71" s="699" t="s">
        <v>10061</v>
      </c>
      <c r="UYT71" s="700"/>
      <c r="UYU71" s="488"/>
      <c r="UYV71" s="488"/>
      <c r="UYW71" s="488"/>
      <c r="UYX71" s="488"/>
      <c r="UYY71" s="488"/>
      <c r="UYZ71" s="488"/>
      <c r="UZA71" s="699" t="s">
        <v>10061</v>
      </c>
      <c r="UZB71" s="700"/>
      <c r="UZC71" s="488"/>
      <c r="UZD71" s="488"/>
      <c r="UZE71" s="488"/>
      <c r="UZF71" s="488"/>
      <c r="UZG71" s="488"/>
      <c r="UZH71" s="488"/>
      <c r="UZI71" s="699" t="s">
        <v>10061</v>
      </c>
      <c r="UZJ71" s="700"/>
      <c r="UZK71" s="488"/>
      <c r="UZL71" s="488"/>
      <c r="UZM71" s="488"/>
      <c r="UZN71" s="488"/>
      <c r="UZO71" s="488"/>
      <c r="UZP71" s="488"/>
      <c r="UZQ71" s="699" t="s">
        <v>10061</v>
      </c>
      <c r="UZR71" s="700"/>
      <c r="UZS71" s="488"/>
      <c r="UZT71" s="488"/>
      <c r="UZU71" s="488"/>
      <c r="UZV71" s="488"/>
      <c r="UZW71" s="488"/>
      <c r="UZX71" s="488"/>
      <c r="UZY71" s="699" t="s">
        <v>10061</v>
      </c>
      <c r="UZZ71" s="700"/>
      <c r="VAA71" s="488"/>
      <c r="VAB71" s="488"/>
      <c r="VAC71" s="488"/>
      <c r="VAD71" s="488"/>
      <c r="VAE71" s="488"/>
      <c r="VAF71" s="488"/>
      <c r="VAG71" s="699" t="s">
        <v>10061</v>
      </c>
      <c r="VAH71" s="700"/>
      <c r="VAI71" s="488"/>
      <c r="VAJ71" s="488"/>
      <c r="VAK71" s="488"/>
      <c r="VAL71" s="488"/>
      <c r="VAM71" s="488"/>
      <c r="VAN71" s="488"/>
      <c r="VAO71" s="699" t="s">
        <v>10061</v>
      </c>
      <c r="VAP71" s="700"/>
      <c r="VAQ71" s="488"/>
      <c r="VAR71" s="488"/>
      <c r="VAS71" s="488"/>
      <c r="VAT71" s="488"/>
      <c r="VAU71" s="488"/>
      <c r="VAV71" s="488"/>
      <c r="VAW71" s="699" t="s">
        <v>10061</v>
      </c>
      <c r="VAX71" s="700"/>
      <c r="VAY71" s="488"/>
      <c r="VAZ71" s="488"/>
      <c r="VBA71" s="488"/>
      <c r="VBB71" s="488"/>
      <c r="VBC71" s="488"/>
      <c r="VBD71" s="488"/>
      <c r="VBE71" s="699" t="s">
        <v>10061</v>
      </c>
      <c r="VBF71" s="700"/>
      <c r="VBG71" s="488"/>
      <c r="VBH71" s="488"/>
      <c r="VBI71" s="488"/>
      <c r="VBJ71" s="488"/>
      <c r="VBK71" s="488"/>
      <c r="VBL71" s="488"/>
      <c r="VBM71" s="699" t="s">
        <v>10061</v>
      </c>
      <c r="VBN71" s="700"/>
      <c r="VBO71" s="488"/>
      <c r="VBP71" s="488"/>
      <c r="VBQ71" s="488"/>
      <c r="VBR71" s="488"/>
      <c r="VBS71" s="488"/>
      <c r="VBT71" s="488"/>
      <c r="VBU71" s="699" t="s">
        <v>10061</v>
      </c>
      <c r="VBV71" s="700"/>
      <c r="VBW71" s="488"/>
      <c r="VBX71" s="488"/>
      <c r="VBY71" s="488"/>
      <c r="VBZ71" s="488"/>
      <c r="VCA71" s="488"/>
      <c r="VCB71" s="488"/>
      <c r="VCC71" s="699" t="s">
        <v>10061</v>
      </c>
      <c r="VCD71" s="700"/>
      <c r="VCE71" s="488"/>
      <c r="VCF71" s="488"/>
      <c r="VCG71" s="488"/>
      <c r="VCH71" s="488"/>
      <c r="VCI71" s="488"/>
      <c r="VCJ71" s="488"/>
      <c r="VCK71" s="699" t="s">
        <v>10061</v>
      </c>
      <c r="VCL71" s="700"/>
      <c r="VCM71" s="488"/>
      <c r="VCN71" s="488"/>
      <c r="VCO71" s="488"/>
      <c r="VCP71" s="488"/>
      <c r="VCQ71" s="488"/>
      <c r="VCR71" s="488"/>
      <c r="VCS71" s="699" t="s">
        <v>10061</v>
      </c>
      <c r="VCT71" s="700"/>
      <c r="VCU71" s="488"/>
      <c r="VCV71" s="488"/>
      <c r="VCW71" s="488"/>
      <c r="VCX71" s="488"/>
      <c r="VCY71" s="488"/>
      <c r="VCZ71" s="488"/>
      <c r="VDA71" s="699" t="s">
        <v>10061</v>
      </c>
      <c r="VDB71" s="700"/>
      <c r="VDC71" s="488"/>
      <c r="VDD71" s="488"/>
      <c r="VDE71" s="488"/>
      <c r="VDF71" s="488"/>
      <c r="VDG71" s="488"/>
      <c r="VDH71" s="488"/>
      <c r="VDI71" s="699" t="s">
        <v>10061</v>
      </c>
      <c r="VDJ71" s="700"/>
      <c r="VDK71" s="488"/>
      <c r="VDL71" s="488"/>
      <c r="VDM71" s="488"/>
      <c r="VDN71" s="488"/>
      <c r="VDO71" s="488"/>
      <c r="VDP71" s="488"/>
      <c r="VDQ71" s="699" t="s">
        <v>10061</v>
      </c>
      <c r="VDR71" s="700"/>
      <c r="VDS71" s="488"/>
      <c r="VDT71" s="488"/>
      <c r="VDU71" s="488"/>
      <c r="VDV71" s="488"/>
      <c r="VDW71" s="488"/>
      <c r="VDX71" s="488"/>
      <c r="VDY71" s="699" t="s">
        <v>10061</v>
      </c>
      <c r="VDZ71" s="700"/>
      <c r="VEA71" s="488"/>
      <c r="VEB71" s="488"/>
      <c r="VEC71" s="488"/>
      <c r="VED71" s="488"/>
      <c r="VEE71" s="488"/>
      <c r="VEF71" s="488"/>
      <c r="VEG71" s="699" t="s">
        <v>10061</v>
      </c>
      <c r="VEH71" s="700"/>
      <c r="VEI71" s="488"/>
      <c r="VEJ71" s="488"/>
      <c r="VEK71" s="488"/>
      <c r="VEL71" s="488"/>
      <c r="VEM71" s="488"/>
      <c r="VEN71" s="488"/>
      <c r="VEO71" s="699" t="s">
        <v>10061</v>
      </c>
      <c r="VEP71" s="700"/>
      <c r="VEQ71" s="488"/>
      <c r="VER71" s="488"/>
      <c r="VES71" s="488"/>
      <c r="VET71" s="488"/>
      <c r="VEU71" s="488"/>
      <c r="VEV71" s="488"/>
      <c r="VEW71" s="699" t="s">
        <v>10061</v>
      </c>
      <c r="VEX71" s="700"/>
      <c r="VEY71" s="488"/>
      <c r="VEZ71" s="488"/>
      <c r="VFA71" s="488"/>
      <c r="VFB71" s="488"/>
      <c r="VFC71" s="488"/>
      <c r="VFD71" s="488"/>
      <c r="VFE71" s="699" t="s">
        <v>10061</v>
      </c>
      <c r="VFF71" s="700"/>
      <c r="VFG71" s="488"/>
      <c r="VFH71" s="488"/>
      <c r="VFI71" s="488"/>
      <c r="VFJ71" s="488"/>
      <c r="VFK71" s="488"/>
      <c r="VFL71" s="488"/>
      <c r="VFM71" s="699" t="s">
        <v>10061</v>
      </c>
      <c r="VFN71" s="700"/>
      <c r="VFO71" s="488"/>
      <c r="VFP71" s="488"/>
      <c r="VFQ71" s="488"/>
      <c r="VFR71" s="488"/>
      <c r="VFS71" s="488"/>
      <c r="VFT71" s="488"/>
      <c r="VFU71" s="699" t="s">
        <v>10061</v>
      </c>
      <c r="VFV71" s="700"/>
      <c r="VFW71" s="488"/>
      <c r="VFX71" s="488"/>
      <c r="VFY71" s="488"/>
      <c r="VFZ71" s="488"/>
      <c r="VGA71" s="488"/>
      <c r="VGB71" s="488"/>
      <c r="VGC71" s="699" t="s">
        <v>10061</v>
      </c>
      <c r="VGD71" s="700"/>
      <c r="VGE71" s="488"/>
      <c r="VGF71" s="488"/>
      <c r="VGG71" s="488"/>
      <c r="VGH71" s="488"/>
      <c r="VGI71" s="488"/>
      <c r="VGJ71" s="488"/>
      <c r="VGK71" s="699" t="s">
        <v>10061</v>
      </c>
      <c r="VGL71" s="700"/>
      <c r="VGM71" s="488"/>
      <c r="VGN71" s="488"/>
      <c r="VGO71" s="488"/>
      <c r="VGP71" s="488"/>
      <c r="VGQ71" s="488"/>
      <c r="VGR71" s="488"/>
      <c r="VGS71" s="699" t="s">
        <v>10061</v>
      </c>
      <c r="VGT71" s="700"/>
      <c r="VGU71" s="488"/>
      <c r="VGV71" s="488"/>
      <c r="VGW71" s="488"/>
      <c r="VGX71" s="488"/>
      <c r="VGY71" s="488"/>
      <c r="VGZ71" s="488"/>
      <c r="VHA71" s="699" t="s">
        <v>10061</v>
      </c>
      <c r="VHB71" s="700"/>
      <c r="VHC71" s="488"/>
      <c r="VHD71" s="488"/>
      <c r="VHE71" s="488"/>
      <c r="VHF71" s="488"/>
      <c r="VHG71" s="488"/>
      <c r="VHH71" s="488"/>
      <c r="VHI71" s="699" t="s">
        <v>10061</v>
      </c>
      <c r="VHJ71" s="700"/>
      <c r="VHK71" s="488"/>
      <c r="VHL71" s="488"/>
      <c r="VHM71" s="488"/>
      <c r="VHN71" s="488"/>
      <c r="VHO71" s="488"/>
      <c r="VHP71" s="488"/>
      <c r="VHQ71" s="699" t="s">
        <v>10061</v>
      </c>
      <c r="VHR71" s="700"/>
      <c r="VHS71" s="488"/>
      <c r="VHT71" s="488"/>
      <c r="VHU71" s="488"/>
      <c r="VHV71" s="488"/>
      <c r="VHW71" s="488"/>
      <c r="VHX71" s="488"/>
      <c r="VHY71" s="699" t="s">
        <v>10061</v>
      </c>
      <c r="VHZ71" s="700"/>
      <c r="VIA71" s="488"/>
      <c r="VIB71" s="488"/>
      <c r="VIC71" s="488"/>
      <c r="VID71" s="488"/>
      <c r="VIE71" s="488"/>
      <c r="VIF71" s="488"/>
      <c r="VIG71" s="699" t="s">
        <v>10061</v>
      </c>
      <c r="VIH71" s="700"/>
      <c r="VII71" s="488"/>
      <c r="VIJ71" s="488"/>
      <c r="VIK71" s="488"/>
      <c r="VIL71" s="488"/>
      <c r="VIM71" s="488"/>
      <c r="VIN71" s="488"/>
      <c r="VIO71" s="699" t="s">
        <v>10061</v>
      </c>
      <c r="VIP71" s="700"/>
      <c r="VIQ71" s="488"/>
      <c r="VIR71" s="488"/>
      <c r="VIS71" s="488"/>
      <c r="VIT71" s="488"/>
      <c r="VIU71" s="488"/>
      <c r="VIV71" s="488"/>
      <c r="VIW71" s="699" t="s">
        <v>10061</v>
      </c>
      <c r="VIX71" s="700"/>
      <c r="VIY71" s="488"/>
      <c r="VIZ71" s="488"/>
      <c r="VJA71" s="488"/>
      <c r="VJB71" s="488"/>
      <c r="VJC71" s="488"/>
      <c r="VJD71" s="488"/>
      <c r="VJE71" s="699" t="s">
        <v>10061</v>
      </c>
      <c r="VJF71" s="700"/>
      <c r="VJG71" s="488"/>
      <c r="VJH71" s="488"/>
      <c r="VJI71" s="488"/>
      <c r="VJJ71" s="488"/>
      <c r="VJK71" s="488"/>
      <c r="VJL71" s="488"/>
      <c r="VJM71" s="699" t="s">
        <v>10061</v>
      </c>
      <c r="VJN71" s="700"/>
      <c r="VJO71" s="488"/>
      <c r="VJP71" s="488"/>
      <c r="VJQ71" s="488"/>
      <c r="VJR71" s="488"/>
      <c r="VJS71" s="488"/>
      <c r="VJT71" s="488"/>
      <c r="VJU71" s="699" t="s">
        <v>10061</v>
      </c>
      <c r="VJV71" s="700"/>
      <c r="VJW71" s="488"/>
      <c r="VJX71" s="488"/>
      <c r="VJY71" s="488"/>
      <c r="VJZ71" s="488"/>
      <c r="VKA71" s="488"/>
      <c r="VKB71" s="488"/>
      <c r="VKC71" s="699" t="s">
        <v>10061</v>
      </c>
      <c r="VKD71" s="700"/>
      <c r="VKE71" s="488"/>
      <c r="VKF71" s="488"/>
      <c r="VKG71" s="488"/>
      <c r="VKH71" s="488"/>
      <c r="VKI71" s="488"/>
      <c r="VKJ71" s="488"/>
      <c r="VKK71" s="699" t="s">
        <v>10061</v>
      </c>
      <c r="VKL71" s="700"/>
      <c r="VKM71" s="488"/>
      <c r="VKN71" s="488"/>
      <c r="VKO71" s="488"/>
      <c r="VKP71" s="488"/>
      <c r="VKQ71" s="488"/>
      <c r="VKR71" s="488"/>
      <c r="VKS71" s="699" t="s">
        <v>10061</v>
      </c>
      <c r="VKT71" s="700"/>
      <c r="VKU71" s="488"/>
      <c r="VKV71" s="488"/>
      <c r="VKW71" s="488"/>
      <c r="VKX71" s="488"/>
      <c r="VKY71" s="488"/>
      <c r="VKZ71" s="488"/>
      <c r="VLA71" s="699" t="s">
        <v>10061</v>
      </c>
      <c r="VLB71" s="700"/>
      <c r="VLC71" s="488"/>
      <c r="VLD71" s="488"/>
      <c r="VLE71" s="488"/>
      <c r="VLF71" s="488"/>
      <c r="VLG71" s="488"/>
      <c r="VLH71" s="488"/>
      <c r="VLI71" s="699" t="s">
        <v>10061</v>
      </c>
      <c r="VLJ71" s="700"/>
      <c r="VLK71" s="488"/>
      <c r="VLL71" s="488"/>
      <c r="VLM71" s="488"/>
      <c r="VLN71" s="488"/>
      <c r="VLO71" s="488"/>
      <c r="VLP71" s="488"/>
      <c r="VLQ71" s="699" t="s">
        <v>10061</v>
      </c>
      <c r="VLR71" s="700"/>
      <c r="VLS71" s="488"/>
      <c r="VLT71" s="488"/>
      <c r="VLU71" s="488"/>
      <c r="VLV71" s="488"/>
      <c r="VLW71" s="488"/>
      <c r="VLX71" s="488"/>
      <c r="VLY71" s="699" t="s">
        <v>10061</v>
      </c>
      <c r="VLZ71" s="700"/>
      <c r="VMA71" s="488"/>
      <c r="VMB71" s="488"/>
      <c r="VMC71" s="488"/>
      <c r="VMD71" s="488"/>
      <c r="VME71" s="488"/>
      <c r="VMF71" s="488"/>
      <c r="VMG71" s="699" t="s">
        <v>10061</v>
      </c>
      <c r="VMH71" s="700"/>
      <c r="VMI71" s="488"/>
      <c r="VMJ71" s="488"/>
      <c r="VMK71" s="488"/>
      <c r="VML71" s="488"/>
      <c r="VMM71" s="488"/>
      <c r="VMN71" s="488"/>
      <c r="VMO71" s="699" t="s">
        <v>10061</v>
      </c>
      <c r="VMP71" s="700"/>
      <c r="VMQ71" s="488"/>
      <c r="VMR71" s="488"/>
      <c r="VMS71" s="488"/>
      <c r="VMT71" s="488"/>
      <c r="VMU71" s="488"/>
      <c r="VMV71" s="488"/>
      <c r="VMW71" s="699" t="s">
        <v>10061</v>
      </c>
      <c r="VMX71" s="700"/>
      <c r="VMY71" s="488"/>
      <c r="VMZ71" s="488"/>
      <c r="VNA71" s="488"/>
      <c r="VNB71" s="488"/>
      <c r="VNC71" s="488"/>
      <c r="VND71" s="488"/>
      <c r="VNE71" s="699" t="s">
        <v>10061</v>
      </c>
      <c r="VNF71" s="700"/>
      <c r="VNG71" s="488"/>
      <c r="VNH71" s="488"/>
      <c r="VNI71" s="488"/>
      <c r="VNJ71" s="488"/>
      <c r="VNK71" s="488"/>
      <c r="VNL71" s="488"/>
      <c r="VNM71" s="699" t="s">
        <v>10061</v>
      </c>
      <c r="VNN71" s="700"/>
      <c r="VNO71" s="488"/>
      <c r="VNP71" s="488"/>
      <c r="VNQ71" s="488"/>
      <c r="VNR71" s="488"/>
      <c r="VNS71" s="488"/>
      <c r="VNT71" s="488"/>
      <c r="VNU71" s="699" t="s">
        <v>10061</v>
      </c>
      <c r="VNV71" s="700"/>
      <c r="VNW71" s="488"/>
      <c r="VNX71" s="488"/>
      <c r="VNY71" s="488"/>
      <c r="VNZ71" s="488"/>
      <c r="VOA71" s="488"/>
      <c r="VOB71" s="488"/>
      <c r="VOC71" s="699" t="s">
        <v>10061</v>
      </c>
      <c r="VOD71" s="700"/>
      <c r="VOE71" s="488"/>
      <c r="VOF71" s="488"/>
      <c r="VOG71" s="488"/>
      <c r="VOH71" s="488"/>
      <c r="VOI71" s="488"/>
      <c r="VOJ71" s="488"/>
      <c r="VOK71" s="699" t="s">
        <v>10061</v>
      </c>
      <c r="VOL71" s="700"/>
      <c r="VOM71" s="488"/>
      <c r="VON71" s="488"/>
      <c r="VOO71" s="488"/>
      <c r="VOP71" s="488"/>
      <c r="VOQ71" s="488"/>
      <c r="VOR71" s="488"/>
      <c r="VOS71" s="699" t="s">
        <v>10061</v>
      </c>
      <c r="VOT71" s="700"/>
      <c r="VOU71" s="488"/>
      <c r="VOV71" s="488"/>
      <c r="VOW71" s="488"/>
      <c r="VOX71" s="488"/>
      <c r="VOY71" s="488"/>
      <c r="VOZ71" s="488"/>
      <c r="VPA71" s="699" t="s">
        <v>10061</v>
      </c>
      <c r="VPB71" s="700"/>
      <c r="VPC71" s="488"/>
      <c r="VPD71" s="488"/>
      <c r="VPE71" s="488"/>
      <c r="VPF71" s="488"/>
      <c r="VPG71" s="488"/>
      <c r="VPH71" s="488"/>
      <c r="VPI71" s="699" t="s">
        <v>10061</v>
      </c>
      <c r="VPJ71" s="700"/>
      <c r="VPK71" s="488"/>
      <c r="VPL71" s="488"/>
      <c r="VPM71" s="488"/>
      <c r="VPN71" s="488"/>
      <c r="VPO71" s="488"/>
      <c r="VPP71" s="488"/>
      <c r="VPQ71" s="699" t="s">
        <v>10061</v>
      </c>
      <c r="VPR71" s="700"/>
      <c r="VPS71" s="488"/>
      <c r="VPT71" s="488"/>
      <c r="VPU71" s="488"/>
      <c r="VPV71" s="488"/>
      <c r="VPW71" s="488"/>
      <c r="VPX71" s="488"/>
      <c r="VPY71" s="699" t="s">
        <v>10061</v>
      </c>
      <c r="VPZ71" s="700"/>
      <c r="VQA71" s="488"/>
      <c r="VQB71" s="488"/>
      <c r="VQC71" s="488"/>
      <c r="VQD71" s="488"/>
      <c r="VQE71" s="488"/>
      <c r="VQF71" s="488"/>
      <c r="VQG71" s="699" t="s">
        <v>10061</v>
      </c>
      <c r="VQH71" s="700"/>
      <c r="VQI71" s="488"/>
      <c r="VQJ71" s="488"/>
      <c r="VQK71" s="488"/>
      <c r="VQL71" s="488"/>
      <c r="VQM71" s="488"/>
      <c r="VQN71" s="488"/>
      <c r="VQO71" s="699" t="s">
        <v>10061</v>
      </c>
      <c r="VQP71" s="700"/>
      <c r="VQQ71" s="488"/>
      <c r="VQR71" s="488"/>
      <c r="VQS71" s="488"/>
      <c r="VQT71" s="488"/>
      <c r="VQU71" s="488"/>
      <c r="VQV71" s="488"/>
      <c r="VQW71" s="699" t="s">
        <v>10061</v>
      </c>
      <c r="VQX71" s="700"/>
      <c r="VQY71" s="488"/>
      <c r="VQZ71" s="488"/>
      <c r="VRA71" s="488"/>
      <c r="VRB71" s="488"/>
      <c r="VRC71" s="488"/>
      <c r="VRD71" s="488"/>
      <c r="VRE71" s="699" t="s">
        <v>10061</v>
      </c>
      <c r="VRF71" s="700"/>
      <c r="VRG71" s="488"/>
      <c r="VRH71" s="488"/>
      <c r="VRI71" s="488"/>
      <c r="VRJ71" s="488"/>
      <c r="VRK71" s="488"/>
      <c r="VRL71" s="488"/>
      <c r="VRM71" s="699" t="s">
        <v>10061</v>
      </c>
      <c r="VRN71" s="700"/>
      <c r="VRO71" s="488"/>
      <c r="VRP71" s="488"/>
      <c r="VRQ71" s="488"/>
      <c r="VRR71" s="488"/>
      <c r="VRS71" s="488"/>
      <c r="VRT71" s="488"/>
      <c r="VRU71" s="699" t="s">
        <v>10061</v>
      </c>
      <c r="VRV71" s="700"/>
      <c r="VRW71" s="488"/>
      <c r="VRX71" s="488"/>
      <c r="VRY71" s="488"/>
      <c r="VRZ71" s="488"/>
      <c r="VSA71" s="488"/>
      <c r="VSB71" s="488"/>
      <c r="VSC71" s="699" t="s">
        <v>10061</v>
      </c>
      <c r="VSD71" s="700"/>
      <c r="VSE71" s="488"/>
      <c r="VSF71" s="488"/>
      <c r="VSG71" s="488"/>
      <c r="VSH71" s="488"/>
      <c r="VSI71" s="488"/>
      <c r="VSJ71" s="488"/>
      <c r="VSK71" s="699" t="s">
        <v>10061</v>
      </c>
      <c r="VSL71" s="700"/>
      <c r="VSM71" s="488"/>
      <c r="VSN71" s="488"/>
      <c r="VSO71" s="488"/>
      <c r="VSP71" s="488"/>
      <c r="VSQ71" s="488"/>
      <c r="VSR71" s="488"/>
      <c r="VSS71" s="699" t="s">
        <v>10061</v>
      </c>
      <c r="VST71" s="700"/>
      <c r="VSU71" s="488"/>
      <c r="VSV71" s="488"/>
      <c r="VSW71" s="488"/>
      <c r="VSX71" s="488"/>
      <c r="VSY71" s="488"/>
      <c r="VSZ71" s="488"/>
      <c r="VTA71" s="699" t="s">
        <v>10061</v>
      </c>
      <c r="VTB71" s="700"/>
      <c r="VTC71" s="488"/>
      <c r="VTD71" s="488"/>
      <c r="VTE71" s="488"/>
      <c r="VTF71" s="488"/>
      <c r="VTG71" s="488"/>
      <c r="VTH71" s="488"/>
      <c r="VTI71" s="699" t="s">
        <v>10061</v>
      </c>
      <c r="VTJ71" s="700"/>
      <c r="VTK71" s="488"/>
      <c r="VTL71" s="488"/>
      <c r="VTM71" s="488"/>
      <c r="VTN71" s="488"/>
      <c r="VTO71" s="488"/>
      <c r="VTP71" s="488"/>
      <c r="VTQ71" s="699" t="s">
        <v>10061</v>
      </c>
      <c r="VTR71" s="700"/>
      <c r="VTS71" s="488"/>
      <c r="VTT71" s="488"/>
      <c r="VTU71" s="488"/>
      <c r="VTV71" s="488"/>
      <c r="VTW71" s="488"/>
      <c r="VTX71" s="488"/>
      <c r="VTY71" s="699" t="s">
        <v>10061</v>
      </c>
      <c r="VTZ71" s="700"/>
      <c r="VUA71" s="488"/>
      <c r="VUB71" s="488"/>
      <c r="VUC71" s="488"/>
      <c r="VUD71" s="488"/>
      <c r="VUE71" s="488"/>
      <c r="VUF71" s="488"/>
      <c r="VUG71" s="699" t="s">
        <v>10061</v>
      </c>
      <c r="VUH71" s="700"/>
      <c r="VUI71" s="488"/>
      <c r="VUJ71" s="488"/>
      <c r="VUK71" s="488"/>
      <c r="VUL71" s="488"/>
      <c r="VUM71" s="488"/>
      <c r="VUN71" s="488"/>
      <c r="VUO71" s="699" t="s">
        <v>10061</v>
      </c>
      <c r="VUP71" s="700"/>
      <c r="VUQ71" s="488"/>
      <c r="VUR71" s="488"/>
      <c r="VUS71" s="488"/>
      <c r="VUT71" s="488"/>
      <c r="VUU71" s="488"/>
      <c r="VUV71" s="488"/>
      <c r="VUW71" s="699" t="s">
        <v>10061</v>
      </c>
      <c r="VUX71" s="700"/>
      <c r="VUY71" s="488"/>
      <c r="VUZ71" s="488"/>
      <c r="VVA71" s="488"/>
      <c r="VVB71" s="488"/>
      <c r="VVC71" s="488"/>
      <c r="VVD71" s="488"/>
      <c r="VVE71" s="699" t="s">
        <v>10061</v>
      </c>
      <c r="VVF71" s="700"/>
      <c r="VVG71" s="488"/>
      <c r="VVH71" s="488"/>
      <c r="VVI71" s="488"/>
      <c r="VVJ71" s="488"/>
      <c r="VVK71" s="488"/>
      <c r="VVL71" s="488"/>
      <c r="VVM71" s="699" t="s">
        <v>10061</v>
      </c>
      <c r="VVN71" s="700"/>
      <c r="VVO71" s="488"/>
      <c r="VVP71" s="488"/>
      <c r="VVQ71" s="488"/>
      <c r="VVR71" s="488"/>
      <c r="VVS71" s="488"/>
      <c r="VVT71" s="488"/>
      <c r="VVU71" s="699" t="s">
        <v>10061</v>
      </c>
      <c r="VVV71" s="700"/>
      <c r="VVW71" s="488"/>
      <c r="VVX71" s="488"/>
      <c r="VVY71" s="488"/>
      <c r="VVZ71" s="488"/>
      <c r="VWA71" s="488"/>
      <c r="VWB71" s="488"/>
      <c r="VWC71" s="699" t="s">
        <v>10061</v>
      </c>
      <c r="VWD71" s="700"/>
      <c r="VWE71" s="488"/>
      <c r="VWF71" s="488"/>
      <c r="VWG71" s="488"/>
      <c r="VWH71" s="488"/>
      <c r="VWI71" s="488"/>
      <c r="VWJ71" s="488"/>
      <c r="VWK71" s="699" t="s">
        <v>10061</v>
      </c>
      <c r="VWL71" s="700"/>
      <c r="VWM71" s="488"/>
      <c r="VWN71" s="488"/>
      <c r="VWO71" s="488"/>
      <c r="VWP71" s="488"/>
      <c r="VWQ71" s="488"/>
      <c r="VWR71" s="488"/>
      <c r="VWS71" s="699" t="s">
        <v>10061</v>
      </c>
      <c r="VWT71" s="700"/>
      <c r="VWU71" s="488"/>
      <c r="VWV71" s="488"/>
      <c r="VWW71" s="488"/>
      <c r="VWX71" s="488"/>
      <c r="VWY71" s="488"/>
      <c r="VWZ71" s="488"/>
      <c r="VXA71" s="699" t="s">
        <v>10061</v>
      </c>
      <c r="VXB71" s="700"/>
      <c r="VXC71" s="488"/>
      <c r="VXD71" s="488"/>
      <c r="VXE71" s="488"/>
      <c r="VXF71" s="488"/>
      <c r="VXG71" s="488"/>
      <c r="VXH71" s="488"/>
      <c r="VXI71" s="699" t="s">
        <v>10061</v>
      </c>
      <c r="VXJ71" s="700"/>
      <c r="VXK71" s="488"/>
      <c r="VXL71" s="488"/>
      <c r="VXM71" s="488"/>
      <c r="VXN71" s="488"/>
      <c r="VXO71" s="488"/>
      <c r="VXP71" s="488"/>
      <c r="VXQ71" s="699" t="s">
        <v>10061</v>
      </c>
      <c r="VXR71" s="700"/>
      <c r="VXS71" s="488"/>
      <c r="VXT71" s="488"/>
      <c r="VXU71" s="488"/>
      <c r="VXV71" s="488"/>
      <c r="VXW71" s="488"/>
      <c r="VXX71" s="488"/>
      <c r="VXY71" s="699" t="s">
        <v>10061</v>
      </c>
      <c r="VXZ71" s="700"/>
      <c r="VYA71" s="488"/>
      <c r="VYB71" s="488"/>
      <c r="VYC71" s="488"/>
      <c r="VYD71" s="488"/>
      <c r="VYE71" s="488"/>
      <c r="VYF71" s="488"/>
      <c r="VYG71" s="699" t="s">
        <v>10061</v>
      </c>
      <c r="VYH71" s="700"/>
      <c r="VYI71" s="488"/>
      <c r="VYJ71" s="488"/>
      <c r="VYK71" s="488"/>
      <c r="VYL71" s="488"/>
      <c r="VYM71" s="488"/>
      <c r="VYN71" s="488"/>
      <c r="VYO71" s="699" t="s">
        <v>10061</v>
      </c>
      <c r="VYP71" s="700"/>
      <c r="VYQ71" s="488"/>
      <c r="VYR71" s="488"/>
      <c r="VYS71" s="488"/>
      <c r="VYT71" s="488"/>
      <c r="VYU71" s="488"/>
      <c r="VYV71" s="488"/>
      <c r="VYW71" s="699" t="s">
        <v>10061</v>
      </c>
      <c r="VYX71" s="700"/>
      <c r="VYY71" s="488"/>
      <c r="VYZ71" s="488"/>
      <c r="VZA71" s="488"/>
      <c r="VZB71" s="488"/>
      <c r="VZC71" s="488"/>
      <c r="VZD71" s="488"/>
      <c r="VZE71" s="699" t="s">
        <v>10061</v>
      </c>
      <c r="VZF71" s="700"/>
      <c r="VZG71" s="488"/>
      <c r="VZH71" s="488"/>
      <c r="VZI71" s="488"/>
      <c r="VZJ71" s="488"/>
      <c r="VZK71" s="488"/>
      <c r="VZL71" s="488"/>
      <c r="VZM71" s="699" t="s">
        <v>10061</v>
      </c>
      <c r="VZN71" s="700"/>
      <c r="VZO71" s="488"/>
      <c r="VZP71" s="488"/>
      <c r="VZQ71" s="488"/>
      <c r="VZR71" s="488"/>
      <c r="VZS71" s="488"/>
      <c r="VZT71" s="488"/>
      <c r="VZU71" s="699" t="s">
        <v>10061</v>
      </c>
      <c r="VZV71" s="700"/>
      <c r="VZW71" s="488"/>
      <c r="VZX71" s="488"/>
      <c r="VZY71" s="488"/>
      <c r="VZZ71" s="488"/>
      <c r="WAA71" s="488"/>
      <c r="WAB71" s="488"/>
      <c r="WAC71" s="699" t="s">
        <v>10061</v>
      </c>
      <c r="WAD71" s="700"/>
      <c r="WAE71" s="488"/>
      <c r="WAF71" s="488"/>
      <c r="WAG71" s="488"/>
      <c r="WAH71" s="488"/>
      <c r="WAI71" s="488"/>
      <c r="WAJ71" s="488"/>
      <c r="WAK71" s="699" t="s">
        <v>10061</v>
      </c>
      <c r="WAL71" s="700"/>
      <c r="WAM71" s="488"/>
      <c r="WAN71" s="488"/>
      <c r="WAO71" s="488"/>
      <c r="WAP71" s="488"/>
      <c r="WAQ71" s="488"/>
      <c r="WAR71" s="488"/>
      <c r="WAS71" s="699" t="s">
        <v>10061</v>
      </c>
      <c r="WAT71" s="700"/>
      <c r="WAU71" s="488"/>
      <c r="WAV71" s="488"/>
      <c r="WAW71" s="488"/>
      <c r="WAX71" s="488"/>
      <c r="WAY71" s="488"/>
      <c r="WAZ71" s="488"/>
      <c r="WBA71" s="699" t="s">
        <v>10061</v>
      </c>
      <c r="WBB71" s="700"/>
      <c r="WBC71" s="488"/>
      <c r="WBD71" s="488"/>
      <c r="WBE71" s="488"/>
      <c r="WBF71" s="488"/>
      <c r="WBG71" s="488"/>
      <c r="WBH71" s="488"/>
      <c r="WBI71" s="699" t="s">
        <v>10061</v>
      </c>
      <c r="WBJ71" s="700"/>
      <c r="WBK71" s="488"/>
      <c r="WBL71" s="488"/>
      <c r="WBM71" s="488"/>
      <c r="WBN71" s="488"/>
      <c r="WBO71" s="488"/>
      <c r="WBP71" s="488"/>
      <c r="WBQ71" s="699" t="s">
        <v>10061</v>
      </c>
      <c r="WBR71" s="700"/>
      <c r="WBS71" s="488"/>
      <c r="WBT71" s="488"/>
      <c r="WBU71" s="488"/>
      <c r="WBV71" s="488"/>
      <c r="WBW71" s="488"/>
      <c r="WBX71" s="488"/>
      <c r="WBY71" s="699" t="s">
        <v>10061</v>
      </c>
      <c r="WBZ71" s="700"/>
      <c r="WCA71" s="488"/>
      <c r="WCB71" s="488"/>
      <c r="WCC71" s="488"/>
      <c r="WCD71" s="488"/>
      <c r="WCE71" s="488"/>
      <c r="WCF71" s="488"/>
      <c r="WCG71" s="699" t="s">
        <v>10061</v>
      </c>
      <c r="WCH71" s="700"/>
      <c r="WCI71" s="488"/>
      <c r="WCJ71" s="488"/>
      <c r="WCK71" s="488"/>
      <c r="WCL71" s="488"/>
      <c r="WCM71" s="488"/>
      <c r="WCN71" s="488"/>
      <c r="WCO71" s="699" t="s">
        <v>10061</v>
      </c>
      <c r="WCP71" s="700"/>
      <c r="WCQ71" s="488"/>
      <c r="WCR71" s="488"/>
      <c r="WCS71" s="488"/>
      <c r="WCT71" s="488"/>
      <c r="WCU71" s="488"/>
      <c r="WCV71" s="488"/>
      <c r="WCW71" s="699" t="s">
        <v>10061</v>
      </c>
      <c r="WCX71" s="700"/>
      <c r="WCY71" s="488"/>
      <c r="WCZ71" s="488"/>
      <c r="WDA71" s="488"/>
      <c r="WDB71" s="488"/>
      <c r="WDC71" s="488"/>
      <c r="WDD71" s="488"/>
      <c r="WDE71" s="699" t="s">
        <v>10061</v>
      </c>
      <c r="WDF71" s="700"/>
      <c r="WDG71" s="488"/>
      <c r="WDH71" s="488"/>
      <c r="WDI71" s="488"/>
      <c r="WDJ71" s="488"/>
      <c r="WDK71" s="488"/>
      <c r="WDL71" s="488"/>
      <c r="WDM71" s="699" t="s">
        <v>10061</v>
      </c>
      <c r="WDN71" s="700"/>
      <c r="WDO71" s="488"/>
      <c r="WDP71" s="488"/>
      <c r="WDQ71" s="488"/>
      <c r="WDR71" s="488"/>
      <c r="WDS71" s="488"/>
      <c r="WDT71" s="488"/>
      <c r="WDU71" s="699" t="s">
        <v>10061</v>
      </c>
      <c r="WDV71" s="700"/>
      <c r="WDW71" s="488"/>
      <c r="WDX71" s="488"/>
      <c r="WDY71" s="488"/>
      <c r="WDZ71" s="488"/>
      <c r="WEA71" s="488"/>
      <c r="WEB71" s="488"/>
      <c r="WEC71" s="699" t="s">
        <v>10061</v>
      </c>
      <c r="WED71" s="700"/>
      <c r="WEE71" s="488"/>
      <c r="WEF71" s="488"/>
      <c r="WEG71" s="488"/>
      <c r="WEH71" s="488"/>
      <c r="WEI71" s="488"/>
      <c r="WEJ71" s="488"/>
      <c r="WEK71" s="699" t="s">
        <v>10061</v>
      </c>
      <c r="WEL71" s="700"/>
      <c r="WEM71" s="488"/>
      <c r="WEN71" s="488"/>
      <c r="WEO71" s="488"/>
      <c r="WEP71" s="488"/>
      <c r="WEQ71" s="488"/>
      <c r="WER71" s="488"/>
      <c r="WES71" s="699" t="s">
        <v>10061</v>
      </c>
      <c r="WET71" s="700"/>
      <c r="WEU71" s="488"/>
      <c r="WEV71" s="488"/>
      <c r="WEW71" s="488"/>
      <c r="WEX71" s="488"/>
      <c r="WEY71" s="488"/>
      <c r="WEZ71" s="488"/>
      <c r="WFA71" s="699" t="s">
        <v>10061</v>
      </c>
      <c r="WFB71" s="700"/>
      <c r="WFC71" s="488"/>
      <c r="WFD71" s="488"/>
      <c r="WFE71" s="488"/>
      <c r="WFF71" s="488"/>
      <c r="WFG71" s="488"/>
      <c r="WFH71" s="488"/>
      <c r="WFI71" s="699" t="s">
        <v>10061</v>
      </c>
      <c r="WFJ71" s="700"/>
      <c r="WFK71" s="488"/>
      <c r="WFL71" s="488"/>
      <c r="WFM71" s="488"/>
      <c r="WFN71" s="488"/>
      <c r="WFO71" s="488"/>
      <c r="WFP71" s="488"/>
      <c r="WFQ71" s="699" t="s">
        <v>10061</v>
      </c>
      <c r="WFR71" s="700"/>
      <c r="WFS71" s="488"/>
      <c r="WFT71" s="488"/>
      <c r="WFU71" s="488"/>
      <c r="WFV71" s="488"/>
      <c r="WFW71" s="488"/>
      <c r="WFX71" s="488"/>
      <c r="WFY71" s="699" t="s">
        <v>10061</v>
      </c>
      <c r="WFZ71" s="700"/>
      <c r="WGA71" s="488"/>
      <c r="WGB71" s="488"/>
      <c r="WGC71" s="488"/>
      <c r="WGD71" s="488"/>
      <c r="WGE71" s="488"/>
      <c r="WGF71" s="488"/>
      <c r="WGG71" s="699" t="s">
        <v>10061</v>
      </c>
      <c r="WGH71" s="700"/>
      <c r="WGI71" s="488"/>
      <c r="WGJ71" s="488"/>
      <c r="WGK71" s="488"/>
      <c r="WGL71" s="488"/>
      <c r="WGM71" s="488"/>
      <c r="WGN71" s="488"/>
      <c r="WGO71" s="699" t="s">
        <v>10061</v>
      </c>
      <c r="WGP71" s="700"/>
      <c r="WGQ71" s="488"/>
      <c r="WGR71" s="488"/>
      <c r="WGS71" s="488"/>
      <c r="WGT71" s="488"/>
      <c r="WGU71" s="488"/>
      <c r="WGV71" s="488"/>
      <c r="WGW71" s="699" t="s">
        <v>10061</v>
      </c>
      <c r="WGX71" s="700"/>
      <c r="WGY71" s="488"/>
      <c r="WGZ71" s="488"/>
      <c r="WHA71" s="488"/>
      <c r="WHB71" s="488"/>
      <c r="WHC71" s="488"/>
      <c r="WHD71" s="488"/>
      <c r="WHE71" s="699" t="s">
        <v>10061</v>
      </c>
      <c r="WHF71" s="700"/>
      <c r="WHG71" s="488"/>
      <c r="WHH71" s="488"/>
      <c r="WHI71" s="488"/>
      <c r="WHJ71" s="488"/>
      <c r="WHK71" s="488"/>
      <c r="WHL71" s="488"/>
      <c r="WHM71" s="699" t="s">
        <v>10061</v>
      </c>
      <c r="WHN71" s="700"/>
      <c r="WHO71" s="488"/>
      <c r="WHP71" s="488"/>
      <c r="WHQ71" s="488"/>
      <c r="WHR71" s="488"/>
      <c r="WHS71" s="488"/>
      <c r="WHT71" s="488"/>
      <c r="WHU71" s="699" t="s">
        <v>10061</v>
      </c>
      <c r="WHV71" s="700"/>
      <c r="WHW71" s="488"/>
      <c r="WHX71" s="488"/>
      <c r="WHY71" s="488"/>
      <c r="WHZ71" s="488"/>
      <c r="WIA71" s="488"/>
      <c r="WIB71" s="488"/>
      <c r="WIC71" s="699" t="s">
        <v>10061</v>
      </c>
      <c r="WID71" s="700"/>
      <c r="WIE71" s="488"/>
      <c r="WIF71" s="488"/>
      <c r="WIG71" s="488"/>
      <c r="WIH71" s="488"/>
      <c r="WII71" s="488"/>
      <c r="WIJ71" s="488"/>
      <c r="WIK71" s="699" t="s">
        <v>10061</v>
      </c>
      <c r="WIL71" s="700"/>
      <c r="WIM71" s="488"/>
      <c r="WIN71" s="488"/>
      <c r="WIO71" s="488"/>
      <c r="WIP71" s="488"/>
      <c r="WIQ71" s="488"/>
      <c r="WIR71" s="488"/>
      <c r="WIS71" s="699" t="s">
        <v>10061</v>
      </c>
      <c r="WIT71" s="700"/>
      <c r="WIU71" s="488"/>
      <c r="WIV71" s="488"/>
      <c r="WIW71" s="488"/>
      <c r="WIX71" s="488"/>
      <c r="WIY71" s="488"/>
      <c r="WIZ71" s="488"/>
      <c r="WJA71" s="699" t="s">
        <v>10061</v>
      </c>
      <c r="WJB71" s="700"/>
      <c r="WJC71" s="488"/>
      <c r="WJD71" s="488"/>
      <c r="WJE71" s="488"/>
      <c r="WJF71" s="488"/>
      <c r="WJG71" s="488"/>
      <c r="WJH71" s="488"/>
      <c r="WJI71" s="699" t="s">
        <v>10061</v>
      </c>
      <c r="WJJ71" s="700"/>
      <c r="WJK71" s="488"/>
      <c r="WJL71" s="488"/>
      <c r="WJM71" s="488"/>
      <c r="WJN71" s="488"/>
      <c r="WJO71" s="488"/>
      <c r="WJP71" s="488"/>
      <c r="WJQ71" s="699" t="s">
        <v>10061</v>
      </c>
      <c r="WJR71" s="700"/>
      <c r="WJS71" s="488"/>
      <c r="WJT71" s="488"/>
      <c r="WJU71" s="488"/>
      <c r="WJV71" s="488"/>
      <c r="WJW71" s="488"/>
      <c r="WJX71" s="488"/>
      <c r="WJY71" s="699" t="s">
        <v>10061</v>
      </c>
      <c r="WJZ71" s="700"/>
      <c r="WKA71" s="488"/>
      <c r="WKB71" s="488"/>
      <c r="WKC71" s="488"/>
      <c r="WKD71" s="488"/>
      <c r="WKE71" s="488"/>
      <c r="WKF71" s="488"/>
      <c r="WKG71" s="699" t="s">
        <v>10061</v>
      </c>
      <c r="WKH71" s="700"/>
      <c r="WKI71" s="488"/>
      <c r="WKJ71" s="488"/>
      <c r="WKK71" s="488"/>
      <c r="WKL71" s="488"/>
      <c r="WKM71" s="488"/>
      <c r="WKN71" s="488"/>
      <c r="WKO71" s="699" t="s">
        <v>10061</v>
      </c>
      <c r="WKP71" s="700"/>
      <c r="WKQ71" s="488"/>
      <c r="WKR71" s="488"/>
      <c r="WKS71" s="488"/>
      <c r="WKT71" s="488"/>
      <c r="WKU71" s="488"/>
      <c r="WKV71" s="488"/>
      <c r="WKW71" s="699" t="s">
        <v>10061</v>
      </c>
      <c r="WKX71" s="700"/>
      <c r="WKY71" s="488"/>
      <c r="WKZ71" s="488"/>
      <c r="WLA71" s="488"/>
      <c r="WLB71" s="488"/>
      <c r="WLC71" s="488"/>
      <c r="WLD71" s="488"/>
      <c r="WLE71" s="699" t="s">
        <v>10061</v>
      </c>
      <c r="WLF71" s="700"/>
      <c r="WLG71" s="488"/>
      <c r="WLH71" s="488"/>
      <c r="WLI71" s="488"/>
      <c r="WLJ71" s="488"/>
      <c r="WLK71" s="488"/>
      <c r="WLL71" s="488"/>
      <c r="WLM71" s="699" t="s">
        <v>10061</v>
      </c>
      <c r="WLN71" s="700"/>
      <c r="WLO71" s="488"/>
      <c r="WLP71" s="488"/>
      <c r="WLQ71" s="488"/>
      <c r="WLR71" s="488"/>
      <c r="WLS71" s="488"/>
      <c r="WLT71" s="488"/>
      <c r="WLU71" s="699" t="s">
        <v>10061</v>
      </c>
      <c r="WLV71" s="700"/>
      <c r="WLW71" s="488"/>
      <c r="WLX71" s="488"/>
      <c r="WLY71" s="488"/>
      <c r="WLZ71" s="488"/>
      <c r="WMA71" s="488"/>
      <c r="WMB71" s="488"/>
      <c r="WMC71" s="699" t="s">
        <v>10061</v>
      </c>
      <c r="WMD71" s="700"/>
      <c r="WME71" s="488"/>
      <c r="WMF71" s="488"/>
      <c r="WMG71" s="488"/>
      <c r="WMH71" s="488"/>
      <c r="WMI71" s="488"/>
      <c r="WMJ71" s="488"/>
      <c r="WMK71" s="699" t="s">
        <v>10061</v>
      </c>
      <c r="WML71" s="700"/>
      <c r="WMM71" s="488"/>
      <c r="WMN71" s="488"/>
      <c r="WMO71" s="488"/>
      <c r="WMP71" s="488"/>
      <c r="WMQ71" s="488"/>
      <c r="WMR71" s="488"/>
      <c r="WMS71" s="699" t="s">
        <v>10061</v>
      </c>
      <c r="WMT71" s="700"/>
      <c r="WMU71" s="488"/>
      <c r="WMV71" s="488"/>
      <c r="WMW71" s="488"/>
      <c r="WMX71" s="488"/>
      <c r="WMY71" s="488"/>
      <c r="WMZ71" s="488"/>
      <c r="WNA71" s="699" t="s">
        <v>10061</v>
      </c>
      <c r="WNB71" s="700"/>
      <c r="WNC71" s="488"/>
      <c r="WND71" s="488"/>
      <c r="WNE71" s="488"/>
      <c r="WNF71" s="488"/>
      <c r="WNG71" s="488"/>
      <c r="WNH71" s="488"/>
      <c r="WNI71" s="699" t="s">
        <v>10061</v>
      </c>
      <c r="WNJ71" s="700"/>
      <c r="WNK71" s="488"/>
      <c r="WNL71" s="488"/>
      <c r="WNM71" s="488"/>
      <c r="WNN71" s="488"/>
      <c r="WNO71" s="488"/>
      <c r="WNP71" s="488"/>
      <c r="WNQ71" s="699" t="s">
        <v>10061</v>
      </c>
      <c r="WNR71" s="700"/>
      <c r="WNS71" s="488"/>
      <c r="WNT71" s="488"/>
      <c r="WNU71" s="488"/>
      <c r="WNV71" s="488"/>
      <c r="WNW71" s="488"/>
      <c r="WNX71" s="488"/>
      <c r="WNY71" s="699" t="s">
        <v>10061</v>
      </c>
      <c r="WNZ71" s="700"/>
      <c r="WOA71" s="488"/>
      <c r="WOB71" s="488"/>
      <c r="WOC71" s="488"/>
      <c r="WOD71" s="488"/>
      <c r="WOE71" s="488"/>
      <c r="WOF71" s="488"/>
      <c r="WOG71" s="699" t="s">
        <v>10061</v>
      </c>
      <c r="WOH71" s="700"/>
      <c r="WOI71" s="488"/>
      <c r="WOJ71" s="488"/>
      <c r="WOK71" s="488"/>
      <c r="WOL71" s="488"/>
      <c r="WOM71" s="488"/>
      <c r="WON71" s="488"/>
      <c r="WOO71" s="699" t="s">
        <v>10061</v>
      </c>
      <c r="WOP71" s="700"/>
      <c r="WOQ71" s="488"/>
      <c r="WOR71" s="488"/>
      <c r="WOS71" s="488"/>
      <c r="WOT71" s="488"/>
      <c r="WOU71" s="488"/>
      <c r="WOV71" s="488"/>
      <c r="WOW71" s="699" t="s">
        <v>10061</v>
      </c>
      <c r="WOX71" s="700"/>
      <c r="WOY71" s="488"/>
      <c r="WOZ71" s="488"/>
      <c r="WPA71" s="488"/>
      <c r="WPB71" s="488"/>
      <c r="WPC71" s="488"/>
      <c r="WPD71" s="488"/>
      <c r="WPE71" s="699" t="s">
        <v>10061</v>
      </c>
      <c r="WPF71" s="700"/>
      <c r="WPG71" s="488"/>
      <c r="WPH71" s="488"/>
      <c r="WPI71" s="488"/>
      <c r="WPJ71" s="488"/>
      <c r="WPK71" s="488"/>
      <c r="WPL71" s="488"/>
      <c r="WPM71" s="699" t="s">
        <v>10061</v>
      </c>
      <c r="WPN71" s="700"/>
      <c r="WPO71" s="488"/>
      <c r="WPP71" s="488"/>
      <c r="WPQ71" s="488"/>
      <c r="WPR71" s="488"/>
      <c r="WPS71" s="488"/>
      <c r="WPT71" s="488"/>
      <c r="WPU71" s="699" t="s">
        <v>10061</v>
      </c>
      <c r="WPV71" s="700"/>
      <c r="WPW71" s="488"/>
      <c r="WPX71" s="488"/>
      <c r="WPY71" s="488"/>
      <c r="WPZ71" s="488"/>
      <c r="WQA71" s="488"/>
      <c r="WQB71" s="488"/>
      <c r="WQC71" s="699" t="s">
        <v>10061</v>
      </c>
      <c r="WQD71" s="700"/>
      <c r="WQE71" s="488"/>
      <c r="WQF71" s="488"/>
      <c r="WQG71" s="488"/>
      <c r="WQH71" s="488"/>
      <c r="WQI71" s="488"/>
      <c r="WQJ71" s="488"/>
      <c r="WQK71" s="699" t="s">
        <v>10061</v>
      </c>
      <c r="WQL71" s="700"/>
      <c r="WQM71" s="488"/>
      <c r="WQN71" s="488"/>
      <c r="WQO71" s="488"/>
      <c r="WQP71" s="488"/>
      <c r="WQQ71" s="488"/>
      <c r="WQR71" s="488"/>
      <c r="WQS71" s="699" t="s">
        <v>10061</v>
      </c>
      <c r="WQT71" s="700"/>
      <c r="WQU71" s="488"/>
      <c r="WQV71" s="488"/>
      <c r="WQW71" s="488"/>
      <c r="WQX71" s="488"/>
      <c r="WQY71" s="488"/>
      <c r="WQZ71" s="488"/>
      <c r="WRA71" s="699" t="s">
        <v>10061</v>
      </c>
      <c r="WRB71" s="700"/>
      <c r="WRC71" s="488"/>
      <c r="WRD71" s="488"/>
      <c r="WRE71" s="488"/>
      <c r="WRF71" s="488"/>
      <c r="WRG71" s="488"/>
      <c r="WRH71" s="488"/>
      <c r="WRI71" s="699" t="s">
        <v>10061</v>
      </c>
      <c r="WRJ71" s="700"/>
      <c r="WRK71" s="488"/>
      <c r="WRL71" s="488"/>
      <c r="WRM71" s="488"/>
      <c r="WRN71" s="488"/>
      <c r="WRO71" s="488"/>
      <c r="WRP71" s="488"/>
      <c r="WRQ71" s="699" t="s">
        <v>10061</v>
      </c>
      <c r="WRR71" s="700"/>
      <c r="WRS71" s="488"/>
      <c r="WRT71" s="488"/>
      <c r="WRU71" s="488"/>
      <c r="WRV71" s="488"/>
      <c r="WRW71" s="488"/>
      <c r="WRX71" s="488"/>
      <c r="WRY71" s="699" t="s">
        <v>10061</v>
      </c>
      <c r="WRZ71" s="700"/>
      <c r="WSA71" s="488"/>
      <c r="WSB71" s="488"/>
      <c r="WSC71" s="488"/>
      <c r="WSD71" s="488"/>
      <c r="WSE71" s="488"/>
      <c r="WSF71" s="488"/>
      <c r="WSG71" s="699" t="s">
        <v>10061</v>
      </c>
      <c r="WSH71" s="700"/>
      <c r="WSI71" s="488"/>
      <c r="WSJ71" s="488"/>
      <c r="WSK71" s="488"/>
      <c r="WSL71" s="488"/>
      <c r="WSM71" s="488"/>
      <c r="WSN71" s="488"/>
      <c r="WSO71" s="699" t="s">
        <v>10061</v>
      </c>
      <c r="WSP71" s="700"/>
      <c r="WSQ71" s="488"/>
      <c r="WSR71" s="488"/>
      <c r="WSS71" s="488"/>
      <c r="WST71" s="488"/>
      <c r="WSU71" s="488"/>
      <c r="WSV71" s="488"/>
      <c r="WSW71" s="699" t="s">
        <v>10061</v>
      </c>
      <c r="WSX71" s="700"/>
      <c r="WSY71" s="488"/>
      <c r="WSZ71" s="488"/>
      <c r="WTA71" s="488"/>
      <c r="WTB71" s="488"/>
      <c r="WTC71" s="488"/>
      <c r="WTD71" s="488"/>
      <c r="WTE71" s="699" t="s">
        <v>10061</v>
      </c>
      <c r="WTF71" s="700"/>
      <c r="WTG71" s="488"/>
      <c r="WTH71" s="488"/>
      <c r="WTI71" s="488"/>
      <c r="WTJ71" s="488"/>
      <c r="WTK71" s="488"/>
      <c r="WTL71" s="488"/>
      <c r="WTM71" s="699" t="s">
        <v>10061</v>
      </c>
      <c r="WTN71" s="700"/>
      <c r="WTO71" s="488"/>
      <c r="WTP71" s="488"/>
      <c r="WTQ71" s="488"/>
      <c r="WTR71" s="488"/>
      <c r="WTS71" s="488"/>
      <c r="WTT71" s="488"/>
      <c r="WTU71" s="699" t="s">
        <v>10061</v>
      </c>
      <c r="WTV71" s="700"/>
      <c r="WTW71" s="488"/>
      <c r="WTX71" s="488"/>
      <c r="WTY71" s="488"/>
      <c r="WTZ71" s="488"/>
      <c r="WUA71" s="488"/>
      <c r="WUB71" s="488"/>
      <c r="WUC71" s="699" t="s">
        <v>10061</v>
      </c>
      <c r="WUD71" s="700"/>
      <c r="WUE71" s="488"/>
      <c r="WUF71" s="488"/>
      <c r="WUG71" s="488"/>
      <c r="WUH71" s="488"/>
      <c r="WUI71" s="488"/>
      <c r="WUJ71" s="488"/>
      <c r="WUK71" s="699" t="s">
        <v>10061</v>
      </c>
      <c r="WUL71" s="700"/>
      <c r="WUM71" s="488"/>
      <c r="WUN71" s="488"/>
      <c r="WUO71" s="488"/>
      <c r="WUP71" s="488"/>
      <c r="WUQ71" s="488"/>
      <c r="WUR71" s="488"/>
      <c r="WUS71" s="699" t="s">
        <v>10061</v>
      </c>
      <c r="WUT71" s="700"/>
      <c r="WUU71" s="488"/>
      <c r="WUV71" s="488"/>
      <c r="WUW71" s="488"/>
      <c r="WUX71" s="488"/>
      <c r="WUY71" s="488"/>
      <c r="WUZ71" s="488"/>
      <c r="WVA71" s="699" t="s">
        <v>10061</v>
      </c>
      <c r="WVB71" s="700"/>
      <c r="WVC71" s="488"/>
      <c r="WVD71" s="488"/>
      <c r="WVE71" s="488"/>
      <c r="WVF71" s="488"/>
      <c r="WVG71" s="488"/>
      <c r="WVH71" s="488"/>
      <c r="WVI71" s="699" t="s">
        <v>10061</v>
      </c>
      <c r="WVJ71" s="700"/>
      <c r="WVK71" s="488"/>
      <c r="WVL71" s="488"/>
      <c r="WVM71" s="488"/>
      <c r="WVN71" s="488"/>
      <c r="WVO71" s="488"/>
      <c r="WVP71" s="488"/>
      <c r="WVQ71" s="699" t="s">
        <v>10061</v>
      </c>
      <c r="WVR71" s="700"/>
      <c r="WVS71" s="488"/>
      <c r="WVT71" s="488"/>
      <c r="WVU71" s="488"/>
      <c r="WVV71" s="488"/>
      <c r="WVW71" s="488"/>
      <c r="WVX71" s="488"/>
      <c r="WVY71" s="699" t="s">
        <v>10061</v>
      </c>
      <c r="WVZ71" s="700"/>
      <c r="WWA71" s="488"/>
      <c r="WWB71" s="488"/>
      <c r="WWC71" s="488"/>
      <c r="WWD71" s="488"/>
      <c r="WWE71" s="488"/>
      <c r="WWF71" s="488"/>
      <c r="WWG71" s="699" t="s">
        <v>10061</v>
      </c>
      <c r="WWH71" s="700"/>
      <c r="WWI71" s="488"/>
      <c r="WWJ71" s="488"/>
      <c r="WWK71" s="488"/>
      <c r="WWL71" s="488"/>
      <c r="WWM71" s="488"/>
      <c r="WWN71" s="488"/>
      <c r="WWO71" s="699" t="s">
        <v>10061</v>
      </c>
      <c r="WWP71" s="700"/>
      <c r="WWQ71" s="488"/>
      <c r="WWR71" s="488"/>
      <c r="WWS71" s="488"/>
      <c r="WWT71" s="488"/>
      <c r="WWU71" s="488"/>
      <c r="WWV71" s="488"/>
      <c r="WWW71" s="699" t="s">
        <v>10061</v>
      </c>
      <c r="WWX71" s="700"/>
      <c r="WWY71" s="488"/>
      <c r="WWZ71" s="488"/>
      <c r="WXA71" s="488"/>
      <c r="WXB71" s="488"/>
      <c r="WXC71" s="488"/>
      <c r="WXD71" s="488"/>
      <c r="WXE71" s="699" t="s">
        <v>10061</v>
      </c>
      <c r="WXF71" s="700"/>
      <c r="WXG71" s="488"/>
      <c r="WXH71" s="488"/>
      <c r="WXI71" s="488"/>
      <c r="WXJ71" s="488"/>
      <c r="WXK71" s="488"/>
      <c r="WXL71" s="488"/>
      <c r="WXM71" s="699" t="s">
        <v>10061</v>
      </c>
      <c r="WXN71" s="700"/>
      <c r="WXO71" s="488"/>
      <c r="WXP71" s="488"/>
      <c r="WXQ71" s="488"/>
      <c r="WXR71" s="488"/>
      <c r="WXS71" s="488"/>
      <c r="WXT71" s="488"/>
      <c r="WXU71" s="699" t="s">
        <v>10061</v>
      </c>
      <c r="WXV71" s="700"/>
      <c r="WXW71" s="488"/>
      <c r="WXX71" s="488"/>
      <c r="WXY71" s="488"/>
      <c r="WXZ71" s="488"/>
      <c r="WYA71" s="488"/>
      <c r="WYB71" s="488"/>
      <c r="WYC71" s="699" t="s">
        <v>10061</v>
      </c>
      <c r="WYD71" s="700"/>
      <c r="WYE71" s="488"/>
      <c r="WYF71" s="488"/>
      <c r="WYG71" s="488"/>
      <c r="WYH71" s="488"/>
      <c r="WYI71" s="488"/>
      <c r="WYJ71" s="488"/>
      <c r="WYK71" s="699" t="s">
        <v>10061</v>
      </c>
      <c r="WYL71" s="700"/>
      <c r="WYM71" s="488"/>
      <c r="WYN71" s="488"/>
      <c r="WYO71" s="488"/>
      <c r="WYP71" s="488"/>
      <c r="WYQ71" s="488"/>
      <c r="WYR71" s="488"/>
      <c r="WYS71" s="699" t="s">
        <v>10061</v>
      </c>
      <c r="WYT71" s="700"/>
      <c r="WYU71" s="488"/>
      <c r="WYV71" s="488"/>
      <c r="WYW71" s="488"/>
      <c r="WYX71" s="488"/>
      <c r="WYY71" s="488"/>
      <c r="WYZ71" s="488"/>
      <c r="WZA71" s="699" t="s">
        <v>10061</v>
      </c>
      <c r="WZB71" s="700"/>
      <c r="WZC71" s="488"/>
      <c r="WZD71" s="488"/>
      <c r="WZE71" s="488"/>
      <c r="WZF71" s="488"/>
      <c r="WZG71" s="488"/>
      <c r="WZH71" s="488"/>
      <c r="WZI71" s="699" t="s">
        <v>10061</v>
      </c>
      <c r="WZJ71" s="700"/>
      <c r="WZK71" s="488"/>
      <c r="WZL71" s="488"/>
      <c r="WZM71" s="488"/>
      <c r="WZN71" s="488"/>
      <c r="WZO71" s="488"/>
      <c r="WZP71" s="488"/>
      <c r="WZQ71" s="699" t="s">
        <v>10061</v>
      </c>
      <c r="WZR71" s="700"/>
      <c r="WZS71" s="488"/>
      <c r="WZT71" s="488"/>
      <c r="WZU71" s="488"/>
      <c r="WZV71" s="488"/>
      <c r="WZW71" s="488"/>
      <c r="WZX71" s="488"/>
      <c r="WZY71" s="699" t="s">
        <v>10061</v>
      </c>
      <c r="WZZ71" s="700"/>
      <c r="XAA71" s="488"/>
      <c r="XAB71" s="488"/>
      <c r="XAC71" s="488"/>
      <c r="XAD71" s="488"/>
      <c r="XAE71" s="488"/>
      <c r="XAF71" s="488"/>
      <c r="XAG71" s="699" t="s">
        <v>10061</v>
      </c>
      <c r="XAH71" s="700"/>
      <c r="XAI71" s="488"/>
      <c r="XAJ71" s="488"/>
      <c r="XAK71" s="488"/>
      <c r="XAL71" s="488"/>
      <c r="XAM71" s="488"/>
      <c r="XAN71" s="488"/>
      <c r="XAO71" s="699" t="s">
        <v>10061</v>
      </c>
      <c r="XAP71" s="700"/>
      <c r="XAQ71" s="488"/>
      <c r="XAR71" s="488"/>
      <c r="XAS71" s="488"/>
      <c r="XAT71" s="488"/>
      <c r="XAU71" s="488"/>
      <c r="XAV71" s="488"/>
      <c r="XAW71" s="699" t="s">
        <v>10061</v>
      </c>
      <c r="XAX71" s="700"/>
      <c r="XAY71" s="488"/>
      <c r="XAZ71" s="488"/>
      <c r="XBA71" s="488"/>
      <c r="XBB71" s="488"/>
      <c r="XBC71" s="488"/>
      <c r="XBD71" s="488"/>
      <c r="XBE71" s="699" t="s">
        <v>10061</v>
      </c>
      <c r="XBF71" s="700"/>
      <c r="XBG71" s="488"/>
      <c r="XBH71" s="488"/>
      <c r="XBI71" s="488"/>
      <c r="XBJ71" s="488"/>
      <c r="XBK71" s="488"/>
      <c r="XBL71" s="488"/>
      <c r="XBM71" s="699" t="s">
        <v>10061</v>
      </c>
      <c r="XBN71" s="700"/>
      <c r="XBO71" s="488"/>
      <c r="XBP71" s="488"/>
      <c r="XBQ71" s="488"/>
      <c r="XBR71" s="488"/>
      <c r="XBS71" s="488"/>
      <c r="XBT71" s="488"/>
      <c r="XBU71" s="699" t="s">
        <v>10061</v>
      </c>
      <c r="XBV71" s="700"/>
      <c r="XBW71" s="488"/>
      <c r="XBX71" s="488"/>
      <c r="XBY71" s="488"/>
      <c r="XBZ71" s="488"/>
      <c r="XCA71" s="488"/>
      <c r="XCB71" s="488"/>
      <c r="XCC71" s="699" t="s">
        <v>10061</v>
      </c>
      <c r="XCD71" s="700"/>
      <c r="XCE71" s="488"/>
      <c r="XCF71" s="488"/>
      <c r="XCG71" s="488"/>
      <c r="XCH71" s="488"/>
      <c r="XCI71" s="488"/>
      <c r="XCJ71" s="488"/>
      <c r="XCK71" s="699" t="s">
        <v>10061</v>
      </c>
      <c r="XCL71" s="700"/>
      <c r="XCM71" s="488"/>
      <c r="XCN71" s="488"/>
      <c r="XCO71" s="488"/>
      <c r="XCP71" s="488"/>
      <c r="XCQ71" s="488"/>
      <c r="XCR71" s="488"/>
      <c r="XCS71" s="699" t="s">
        <v>10061</v>
      </c>
      <c r="XCT71" s="700"/>
      <c r="XCU71" s="488"/>
      <c r="XCV71" s="488"/>
      <c r="XCW71" s="488"/>
      <c r="XCX71" s="488"/>
      <c r="XCY71" s="488"/>
      <c r="XCZ71" s="488"/>
      <c r="XDA71" s="699" t="s">
        <v>10061</v>
      </c>
      <c r="XDB71" s="700"/>
      <c r="XDC71" s="488"/>
      <c r="XDD71" s="488"/>
      <c r="XDE71" s="488"/>
      <c r="XDF71" s="488"/>
      <c r="XDG71" s="488"/>
      <c r="XDH71" s="488"/>
      <c r="XDI71" s="699" t="s">
        <v>10061</v>
      </c>
      <c r="XDJ71" s="700"/>
      <c r="XDK71" s="488"/>
      <c r="XDL71" s="488"/>
      <c r="XDM71" s="488"/>
      <c r="XDN71" s="488"/>
      <c r="XDO71" s="488"/>
      <c r="XDP71" s="488"/>
      <c r="XDQ71" s="699" t="s">
        <v>10061</v>
      </c>
      <c r="XDR71" s="700"/>
      <c r="XDS71" s="488"/>
      <c r="XDT71" s="488"/>
      <c r="XDU71" s="488"/>
      <c r="XDV71" s="488"/>
      <c r="XDW71" s="488"/>
      <c r="XDX71" s="488"/>
      <c r="XDY71" s="699" t="s">
        <v>10061</v>
      </c>
      <c r="XDZ71" s="700"/>
      <c r="XEA71" s="488"/>
      <c r="XEB71" s="488"/>
      <c r="XEC71" s="488"/>
      <c r="XED71" s="488"/>
      <c r="XEE71" s="488"/>
      <c r="XEF71" s="488"/>
      <c r="XEG71" s="699" t="s">
        <v>10061</v>
      </c>
      <c r="XEH71" s="700"/>
      <c r="XEI71" s="488"/>
      <c r="XEJ71" s="488"/>
      <c r="XEK71" s="488"/>
      <c r="XEL71" s="488"/>
      <c r="XEM71" s="488"/>
      <c r="XEN71" s="488"/>
      <c r="XEO71" s="699" t="s">
        <v>10061</v>
      </c>
      <c r="XEP71" s="700"/>
      <c r="XEQ71" s="488"/>
      <c r="XER71" s="488"/>
      <c r="XES71" s="488"/>
      <c r="XET71" s="488"/>
      <c r="XEU71" s="488"/>
      <c r="XEV71" s="488"/>
      <c r="XEW71" s="699" t="s">
        <v>10061</v>
      </c>
      <c r="XEX71" s="700"/>
      <c r="XEY71" s="488"/>
      <c r="XEZ71" s="488"/>
      <c r="XFA71" s="488"/>
      <c r="XFB71" s="488"/>
      <c r="XFC71" s="488"/>
      <c r="XFD71" s="488"/>
    </row>
    <row r="72" spans="1:16384" s="433" customFormat="1" ht="15" outlineLevel="1" x14ac:dyDescent="0.25">
      <c r="A72" s="489"/>
      <c r="B72" s="490"/>
      <c r="C72" s="488"/>
      <c r="D72" s="488"/>
      <c r="E72" s="488"/>
      <c r="F72" s="488"/>
      <c r="G72" s="488"/>
      <c r="H72" s="488"/>
      <c r="I72" s="489"/>
      <c r="J72" s="490"/>
      <c r="K72" s="488"/>
      <c r="L72" s="488"/>
      <c r="M72" s="488"/>
      <c r="N72" s="488"/>
      <c r="O72" s="488"/>
      <c r="P72" s="488"/>
      <c r="Q72" s="489"/>
      <c r="R72" s="490"/>
      <c r="S72" s="488"/>
      <c r="T72" s="488"/>
      <c r="U72" s="488"/>
      <c r="V72" s="488"/>
      <c r="W72" s="488"/>
      <c r="X72" s="488"/>
      <c r="Y72" s="489"/>
      <c r="Z72" s="490"/>
      <c r="AA72" s="488"/>
      <c r="AB72" s="488"/>
      <c r="AC72" s="488"/>
      <c r="AD72" s="488"/>
      <c r="AE72" s="488"/>
      <c r="AF72" s="488"/>
      <c r="AG72" s="489"/>
      <c r="AH72" s="490"/>
      <c r="AI72" s="488"/>
      <c r="AJ72" s="488"/>
      <c r="AK72" s="488"/>
      <c r="AL72" s="488"/>
      <c r="AM72" s="488"/>
      <c r="AN72" s="488"/>
      <c r="AO72" s="489"/>
      <c r="AP72" s="490"/>
      <c r="AQ72" s="488"/>
      <c r="AR72" s="488"/>
      <c r="AS72" s="488"/>
      <c r="AT72" s="488"/>
      <c r="AU72" s="488"/>
      <c r="AV72" s="488"/>
      <c r="AW72" s="489"/>
      <c r="AX72" s="490"/>
      <c r="AY72" s="488"/>
      <c r="AZ72" s="488"/>
      <c r="BA72" s="488"/>
      <c r="BB72" s="488"/>
      <c r="BC72" s="488"/>
      <c r="BD72" s="488"/>
      <c r="BE72" s="489"/>
      <c r="BF72" s="490"/>
      <c r="BG72" s="488"/>
      <c r="BH72" s="488"/>
      <c r="BI72" s="488"/>
      <c r="BJ72" s="488"/>
      <c r="BK72" s="488"/>
      <c r="BL72" s="488"/>
      <c r="BM72" s="489"/>
      <c r="BN72" s="490"/>
      <c r="BO72" s="488"/>
      <c r="BP72" s="488"/>
      <c r="BQ72" s="488"/>
      <c r="BR72" s="488"/>
      <c r="BS72" s="488"/>
      <c r="BT72" s="488"/>
      <c r="BU72" s="489"/>
      <c r="BV72" s="490"/>
      <c r="BW72" s="488"/>
      <c r="BX72" s="488"/>
      <c r="BY72" s="488"/>
      <c r="BZ72" s="488"/>
      <c r="CA72" s="488"/>
      <c r="CB72" s="488"/>
      <c r="CC72" s="489"/>
      <c r="CD72" s="490"/>
      <c r="CE72" s="488"/>
      <c r="CF72" s="488"/>
      <c r="CG72" s="488"/>
      <c r="CH72" s="488"/>
      <c r="CI72" s="488"/>
      <c r="CJ72" s="488"/>
      <c r="CK72" s="489"/>
      <c r="CL72" s="490"/>
      <c r="CM72" s="488"/>
      <c r="CN72" s="488"/>
      <c r="CO72" s="488"/>
      <c r="CP72" s="488"/>
      <c r="CQ72" s="488"/>
      <c r="CR72" s="488"/>
      <c r="CS72" s="489"/>
      <c r="CT72" s="490"/>
      <c r="CU72" s="488"/>
      <c r="CV72" s="488"/>
      <c r="CW72" s="488"/>
      <c r="CX72" s="488"/>
      <c r="CY72" s="488"/>
      <c r="CZ72" s="488"/>
      <c r="DA72" s="489"/>
      <c r="DB72" s="490"/>
      <c r="DC72" s="488"/>
      <c r="DD72" s="488"/>
      <c r="DE72" s="488"/>
      <c r="DF72" s="488"/>
      <c r="DG72" s="488"/>
      <c r="DH72" s="488"/>
      <c r="DI72" s="489"/>
      <c r="DJ72" s="490"/>
      <c r="DK72" s="488"/>
      <c r="DL72" s="488"/>
      <c r="DM72" s="488"/>
      <c r="DN72" s="488"/>
      <c r="DO72" s="488"/>
      <c r="DP72" s="488"/>
      <c r="DQ72" s="489"/>
      <c r="DR72" s="490"/>
      <c r="DS72" s="488"/>
      <c r="DT72" s="488"/>
      <c r="DU72" s="488"/>
      <c r="DV72" s="488"/>
      <c r="DW72" s="488"/>
      <c r="DX72" s="488"/>
      <c r="DY72" s="489"/>
      <c r="DZ72" s="490"/>
      <c r="EA72" s="488"/>
      <c r="EB72" s="488"/>
      <c r="EC72" s="488"/>
      <c r="ED72" s="488"/>
      <c r="EE72" s="488"/>
      <c r="EF72" s="488"/>
      <c r="EG72" s="489"/>
      <c r="EH72" s="490"/>
      <c r="EI72" s="488"/>
      <c r="EJ72" s="488"/>
      <c r="EK72" s="488"/>
      <c r="EL72" s="488"/>
      <c r="EM72" s="488"/>
      <c r="EN72" s="488"/>
      <c r="EO72" s="489"/>
      <c r="EP72" s="490"/>
      <c r="EQ72" s="488"/>
      <c r="ER72" s="488"/>
      <c r="ES72" s="488"/>
      <c r="ET72" s="488"/>
      <c r="EU72" s="488"/>
      <c r="EV72" s="488"/>
      <c r="EW72" s="489"/>
      <c r="EX72" s="490"/>
      <c r="EY72" s="488"/>
      <c r="EZ72" s="488"/>
      <c r="FA72" s="488"/>
      <c r="FB72" s="488"/>
      <c r="FC72" s="488"/>
      <c r="FD72" s="488"/>
      <c r="FE72" s="489"/>
      <c r="FF72" s="490"/>
      <c r="FG72" s="488"/>
      <c r="FH72" s="488"/>
      <c r="FI72" s="488"/>
      <c r="FJ72" s="488"/>
      <c r="FK72" s="488"/>
      <c r="FL72" s="488"/>
      <c r="FM72" s="489"/>
      <c r="FN72" s="490"/>
      <c r="FO72" s="488"/>
      <c r="FP72" s="488"/>
      <c r="FQ72" s="488"/>
      <c r="FR72" s="488"/>
      <c r="FS72" s="488"/>
      <c r="FT72" s="488"/>
      <c r="FU72" s="489"/>
      <c r="FV72" s="490"/>
      <c r="FW72" s="488"/>
      <c r="FX72" s="488"/>
      <c r="FY72" s="488"/>
      <c r="FZ72" s="488"/>
      <c r="GA72" s="488"/>
      <c r="GB72" s="488"/>
      <c r="GC72" s="489"/>
      <c r="GD72" s="490"/>
      <c r="GE72" s="488"/>
      <c r="GF72" s="488"/>
      <c r="GG72" s="488"/>
      <c r="GH72" s="488"/>
      <c r="GI72" s="488"/>
      <c r="GJ72" s="488"/>
      <c r="GK72" s="489"/>
      <c r="GL72" s="490"/>
      <c r="GM72" s="488"/>
      <c r="GN72" s="488"/>
      <c r="GO72" s="488"/>
      <c r="GP72" s="488"/>
      <c r="GQ72" s="488"/>
      <c r="GR72" s="488"/>
      <c r="GS72" s="489"/>
      <c r="GT72" s="490"/>
      <c r="GU72" s="488"/>
      <c r="GV72" s="488"/>
      <c r="GW72" s="488"/>
      <c r="GX72" s="488"/>
      <c r="GY72" s="488"/>
      <c r="GZ72" s="488"/>
      <c r="HA72" s="489"/>
      <c r="HB72" s="490"/>
      <c r="HC72" s="488"/>
      <c r="HD72" s="488"/>
      <c r="HE72" s="488"/>
      <c r="HF72" s="488"/>
      <c r="HG72" s="488"/>
      <c r="HH72" s="488"/>
      <c r="HI72" s="489"/>
      <c r="HJ72" s="490"/>
      <c r="HK72" s="488"/>
      <c r="HL72" s="488"/>
      <c r="HM72" s="488"/>
      <c r="HN72" s="488"/>
      <c r="HO72" s="488"/>
      <c r="HP72" s="488"/>
      <c r="HQ72" s="489"/>
      <c r="HR72" s="490"/>
      <c r="HS72" s="488"/>
      <c r="HT72" s="488"/>
      <c r="HU72" s="488"/>
      <c r="HV72" s="488"/>
      <c r="HW72" s="488"/>
      <c r="HX72" s="488"/>
      <c r="HY72" s="489"/>
      <c r="HZ72" s="490"/>
      <c r="IA72" s="488"/>
      <c r="IB72" s="488"/>
      <c r="IC72" s="488"/>
      <c r="ID72" s="488"/>
      <c r="IE72" s="488"/>
      <c r="IF72" s="488"/>
      <c r="IG72" s="489"/>
      <c r="IH72" s="490"/>
      <c r="II72" s="488"/>
      <c r="IJ72" s="488"/>
      <c r="IK72" s="488"/>
      <c r="IL72" s="488"/>
      <c r="IM72" s="488"/>
      <c r="IN72" s="488"/>
      <c r="IO72" s="489"/>
      <c r="IP72" s="490"/>
      <c r="IQ72" s="488"/>
      <c r="IR72" s="488"/>
      <c r="IS72" s="488"/>
      <c r="IT72" s="488"/>
      <c r="IU72" s="488"/>
      <c r="IV72" s="488"/>
      <c r="IW72" s="489"/>
      <c r="IX72" s="490"/>
      <c r="IY72" s="488"/>
      <c r="IZ72" s="488"/>
      <c r="JA72" s="488"/>
      <c r="JB72" s="488"/>
      <c r="JC72" s="488"/>
      <c r="JD72" s="488"/>
      <c r="JE72" s="489"/>
      <c r="JF72" s="490"/>
      <c r="JG72" s="488"/>
      <c r="JH72" s="488"/>
      <c r="JI72" s="488"/>
      <c r="JJ72" s="488"/>
      <c r="JK72" s="488"/>
      <c r="JL72" s="488"/>
      <c r="JM72" s="489"/>
      <c r="JN72" s="490"/>
      <c r="JO72" s="488"/>
      <c r="JP72" s="488"/>
      <c r="JQ72" s="488"/>
      <c r="JR72" s="488"/>
      <c r="JS72" s="488"/>
      <c r="JT72" s="488"/>
      <c r="JU72" s="489"/>
      <c r="JV72" s="490"/>
      <c r="JW72" s="488"/>
      <c r="JX72" s="488"/>
      <c r="JY72" s="488"/>
      <c r="JZ72" s="488"/>
      <c r="KA72" s="488"/>
      <c r="KB72" s="488"/>
      <c r="KC72" s="489"/>
      <c r="KD72" s="490"/>
      <c r="KE72" s="488"/>
      <c r="KF72" s="488"/>
      <c r="KG72" s="488"/>
      <c r="KH72" s="488"/>
      <c r="KI72" s="488"/>
      <c r="KJ72" s="488"/>
      <c r="KK72" s="489"/>
      <c r="KL72" s="490"/>
      <c r="KM72" s="488"/>
      <c r="KN72" s="488"/>
      <c r="KO72" s="488"/>
      <c r="KP72" s="488"/>
      <c r="KQ72" s="488"/>
      <c r="KR72" s="488"/>
      <c r="KS72" s="489"/>
      <c r="KT72" s="490"/>
      <c r="KU72" s="488"/>
      <c r="KV72" s="488"/>
      <c r="KW72" s="488"/>
      <c r="KX72" s="488"/>
      <c r="KY72" s="488"/>
      <c r="KZ72" s="488"/>
      <c r="LA72" s="489"/>
      <c r="LB72" s="490"/>
      <c r="LC72" s="488"/>
      <c r="LD72" s="488"/>
      <c r="LE72" s="488"/>
      <c r="LF72" s="488"/>
      <c r="LG72" s="488"/>
      <c r="LH72" s="488"/>
      <c r="LI72" s="489"/>
      <c r="LJ72" s="490"/>
      <c r="LK72" s="488"/>
      <c r="LL72" s="488"/>
      <c r="LM72" s="488"/>
      <c r="LN72" s="488"/>
      <c r="LO72" s="488"/>
      <c r="LP72" s="488"/>
      <c r="LQ72" s="489"/>
      <c r="LR72" s="490"/>
      <c r="LS72" s="488"/>
      <c r="LT72" s="488"/>
      <c r="LU72" s="488"/>
      <c r="LV72" s="488"/>
      <c r="LW72" s="488"/>
      <c r="LX72" s="488"/>
      <c r="LY72" s="489"/>
      <c r="LZ72" s="490"/>
      <c r="MA72" s="488"/>
      <c r="MB72" s="488"/>
      <c r="MC72" s="488"/>
      <c r="MD72" s="488"/>
      <c r="ME72" s="488"/>
      <c r="MF72" s="488"/>
      <c r="MG72" s="489"/>
      <c r="MH72" s="490"/>
      <c r="MI72" s="488"/>
      <c r="MJ72" s="488"/>
      <c r="MK72" s="488"/>
      <c r="ML72" s="488"/>
      <c r="MM72" s="488"/>
      <c r="MN72" s="488"/>
      <c r="MO72" s="489"/>
      <c r="MP72" s="490"/>
      <c r="MQ72" s="488"/>
      <c r="MR72" s="488"/>
      <c r="MS72" s="488"/>
      <c r="MT72" s="488"/>
      <c r="MU72" s="488"/>
      <c r="MV72" s="488"/>
      <c r="MW72" s="489"/>
      <c r="MX72" s="490"/>
      <c r="MY72" s="488"/>
      <c r="MZ72" s="488"/>
      <c r="NA72" s="488"/>
      <c r="NB72" s="488"/>
      <c r="NC72" s="488"/>
      <c r="ND72" s="488"/>
      <c r="NE72" s="489"/>
      <c r="NF72" s="490"/>
      <c r="NG72" s="488"/>
      <c r="NH72" s="488"/>
      <c r="NI72" s="488"/>
      <c r="NJ72" s="488"/>
      <c r="NK72" s="488"/>
      <c r="NL72" s="488"/>
      <c r="NM72" s="489"/>
      <c r="NN72" s="490"/>
      <c r="NO72" s="488"/>
      <c r="NP72" s="488"/>
      <c r="NQ72" s="488"/>
      <c r="NR72" s="488"/>
      <c r="NS72" s="488"/>
      <c r="NT72" s="488"/>
      <c r="NU72" s="489"/>
      <c r="NV72" s="490"/>
      <c r="NW72" s="488"/>
      <c r="NX72" s="488"/>
      <c r="NY72" s="488"/>
      <c r="NZ72" s="488"/>
      <c r="OA72" s="488"/>
      <c r="OB72" s="488"/>
      <c r="OC72" s="489"/>
      <c r="OD72" s="490"/>
      <c r="OE72" s="488"/>
      <c r="OF72" s="488"/>
      <c r="OG72" s="488"/>
      <c r="OH72" s="488"/>
      <c r="OI72" s="488"/>
      <c r="OJ72" s="488"/>
      <c r="OK72" s="489"/>
      <c r="OL72" s="490"/>
      <c r="OM72" s="488"/>
      <c r="ON72" s="488"/>
      <c r="OO72" s="488"/>
      <c r="OP72" s="488"/>
      <c r="OQ72" s="488"/>
      <c r="OR72" s="488"/>
      <c r="OS72" s="489"/>
      <c r="OT72" s="490"/>
      <c r="OU72" s="488"/>
      <c r="OV72" s="488"/>
      <c r="OW72" s="488"/>
      <c r="OX72" s="488"/>
      <c r="OY72" s="488"/>
      <c r="OZ72" s="488"/>
      <c r="PA72" s="489"/>
      <c r="PB72" s="490"/>
      <c r="PC72" s="488"/>
      <c r="PD72" s="488"/>
      <c r="PE72" s="488"/>
      <c r="PF72" s="488"/>
      <c r="PG72" s="488"/>
      <c r="PH72" s="488"/>
      <c r="PI72" s="489"/>
      <c r="PJ72" s="490"/>
      <c r="PK72" s="488"/>
      <c r="PL72" s="488"/>
      <c r="PM72" s="488"/>
      <c r="PN72" s="488"/>
      <c r="PO72" s="488"/>
      <c r="PP72" s="488"/>
      <c r="PQ72" s="489"/>
      <c r="PR72" s="490"/>
      <c r="PS72" s="488"/>
      <c r="PT72" s="488"/>
      <c r="PU72" s="488"/>
      <c r="PV72" s="488"/>
      <c r="PW72" s="488"/>
      <c r="PX72" s="488"/>
      <c r="PY72" s="489"/>
      <c r="PZ72" s="490"/>
      <c r="QA72" s="488"/>
      <c r="QB72" s="488"/>
      <c r="QC72" s="488"/>
      <c r="QD72" s="488"/>
      <c r="QE72" s="488"/>
      <c r="QF72" s="488"/>
      <c r="QG72" s="489"/>
      <c r="QH72" s="490"/>
      <c r="QI72" s="488"/>
      <c r="QJ72" s="488"/>
      <c r="QK72" s="488"/>
      <c r="QL72" s="488"/>
      <c r="QM72" s="488"/>
      <c r="QN72" s="488"/>
      <c r="QO72" s="489"/>
      <c r="QP72" s="490"/>
      <c r="QQ72" s="488"/>
      <c r="QR72" s="488"/>
      <c r="QS72" s="488"/>
      <c r="QT72" s="488"/>
      <c r="QU72" s="488"/>
      <c r="QV72" s="488"/>
      <c r="QW72" s="489"/>
      <c r="QX72" s="490"/>
      <c r="QY72" s="488"/>
      <c r="QZ72" s="488"/>
      <c r="RA72" s="488"/>
      <c r="RB72" s="488"/>
      <c r="RC72" s="488"/>
      <c r="RD72" s="488"/>
      <c r="RE72" s="489"/>
      <c r="RF72" s="490"/>
      <c r="RG72" s="488"/>
      <c r="RH72" s="488"/>
      <c r="RI72" s="488"/>
      <c r="RJ72" s="488"/>
      <c r="RK72" s="488"/>
      <c r="RL72" s="488"/>
      <c r="RM72" s="489"/>
      <c r="RN72" s="490"/>
      <c r="RO72" s="488"/>
      <c r="RP72" s="488"/>
      <c r="RQ72" s="488"/>
      <c r="RR72" s="488"/>
      <c r="RS72" s="488"/>
      <c r="RT72" s="488"/>
      <c r="RU72" s="489"/>
      <c r="RV72" s="490"/>
      <c r="RW72" s="488"/>
      <c r="RX72" s="488"/>
      <c r="RY72" s="488"/>
      <c r="RZ72" s="488"/>
      <c r="SA72" s="488"/>
      <c r="SB72" s="488"/>
      <c r="SC72" s="489"/>
      <c r="SD72" s="490"/>
      <c r="SE72" s="488"/>
      <c r="SF72" s="488"/>
      <c r="SG72" s="488"/>
      <c r="SH72" s="488"/>
      <c r="SI72" s="488"/>
      <c r="SJ72" s="488"/>
      <c r="SK72" s="489"/>
      <c r="SL72" s="490"/>
      <c r="SM72" s="488"/>
      <c r="SN72" s="488"/>
      <c r="SO72" s="488"/>
      <c r="SP72" s="488"/>
      <c r="SQ72" s="488"/>
      <c r="SR72" s="488"/>
      <c r="SS72" s="489"/>
      <c r="ST72" s="490"/>
      <c r="SU72" s="488"/>
      <c r="SV72" s="488"/>
      <c r="SW72" s="488"/>
      <c r="SX72" s="488"/>
      <c r="SY72" s="488"/>
      <c r="SZ72" s="488"/>
      <c r="TA72" s="489"/>
      <c r="TB72" s="490"/>
      <c r="TC72" s="488"/>
      <c r="TD72" s="488"/>
      <c r="TE72" s="488"/>
      <c r="TF72" s="488"/>
      <c r="TG72" s="488"/>
      <c r="TH72" s="488"/>
      <c r="TI72" s="489"/>
      <c r="TJ72" s="490"/>
      <c r="TK72" s="488"/>
      <c r="TL72" s="488"/>
      <c r="TM72" s="488"/>
      <c r="TN72" s="488"/>
      <c r="TO72" s="488"/>
      <c r="TP72" s="488"/>
      <c r="TQ72" s="489"/>
      <c r="TR72" s="490"/>
      <c r="TS72" s="488"/>
      <c r="TT72" s="488"/>
      <c r="TU72" s="488"/>
      <c r="TV72" s="488"/>
      <c r="TW72" s="488"/>
      <c r="TX72" s="488"/>
      <c r="TY72" s="489"/>
      <c r="TZ72" s="490"/>
      <c r="UA72" s="488"/>
      <c r="UB72" s="488"/>
      <c r="UC72" s="488"/>
      <c r="UD72" s="488"/>
      <c r="UE72" s="488"/>
      <c r="UF72" s="488"/>
      <c r="UG72" s="489"/>
      <c r="UH72" s="490"/>
      <c r="UI72" s="488"/>
      <c r="UJ72" s="488"/>
      <c r="UK72" s="488"/>
      <c r="UL72" s="488"/>
      <c r="UM72" s="488"/>
      <c r="UN72" s="488"/>
      <c r="UO72" s="489"/>
      <c r="UP72" s="490"/>
      <c r="UQ72" s="488"/>
      <c r="UR72" s="488"/>
      <c r="US72" s="488"/>
      <c r="UT72" s="488"/>
      <c r="UU72" s="488"/>
      <c r="UV72" s="488"/>
      <c r="UW72" s="489"/>
      <c r="UX72" s="490"/>
      <c r="UY72" s="488"/>
      <c r="UZ72" s="488"/>
      <c r="VA72" s="488"/>
      <c r="VB72" s="488"/>
      <c r="VC72" s="488"/>
      <c r="VD72" s="488"/>
      <c r="VE72" s="489"/>
      <c r="VF72" s="490"/>
      <c r="VG72" s="488"/>
      <c r="VH72" s="488"/>
      <c r="VI72" s="488"/>
      <c r="VJ72" s="488"/>
      <c r="VK72" s="488"/>
      <c r="VL72" s="488"/>
      <c r="VM72" s="489"/>
      <c r="VN72" s="490"/>
      <c r="VO72" s="488"/>
      <c r="VP72" s="488"/>
      <c r="VQ72" s="488"/>
      <c r="VR72" s="488"/>
      <c r="VS72" s="488"/>
      <c r="VT72" s="488"/>
      <c r="VU72" s="489"/>
      <c r="VV72" s="490"/>
      <c r="VW72" s="488"/>
      <c r="VX72" s="488"/>
      <c r="VY72" s="488"/>
      <c r="VZ72" s="488"/>
      <c r="WA72" s="488"/>
      <c r="WB72" s="488"/>
      <c r="WC72" s="489"/>
      <c r="WD72" s="490"/>
      <c r="WE72" s="488"/>
      <c r="WF72" s="488"/>
      <c r="WG72" s="488"/>
      <c r="WH72" s="488"/>
      <c r="WI72" s="488"/>
      <c r="WJ72" s="488"/>
      <c r="WK72" s="489"/>
      <c r="WL72" s="490"/>
      <c r="WM72" s="488"/>
      <c r="WN72" s="488"/>
      <c r="WO72" s="488"/>
      <c r="WP72" s="488"/>
      <c r="WQ72" s="488"/>
      <c r="WR72" s="488"/>
      <c r="WS72" s="489"/>
      <c r="WT72" s="490"/>
      <c r="WU72" s="488"/>
      <c r="WV72" s="488"/>
      <c r="WW72" s="488"/>
      <c r="WX72" s="488"/>
      <c r="WY72" s="488"/>
      <c r="WZ72" s="488"/>
      <c r="XA72" s="489"/>
      <c r="XB72" s="490"/>
      <c r="XC72" s="488"/>
      <c r="XD72" s="488"/>
      <c r="XE72" s="488"/>
      <c r="XF72" s="488"/>
      <c r="XG72" s="488"/>
      <c r="XH72" s="488"/>
      <c r="XI72" s="489"/>
      <c r="XJ72" s="490"/>
      <c r="XK72" s="488"/>
      <c r="XL72" s="488"/>
      <c r="XM72" s="488"/>
      <c r="XN72" s="488"/>
      <c r="XO72" s="488"/>
      <c r="XP72" s="488"/>
      <c r="XQ72" s="489"/>
      <c r="XR72" s="490"/>
      <c r="XS72" s="488"/>
      <c r="XT72" s="488"/>
      <c r="XU72" s="488"/>
      <c r="XV72" s="488"/>
      <c r="XW72" s="488"/>
      <c r="XX72" s="488"/>
      <c r="XY72" s="489"/>
      <c r="XZ72" s="490"/>
      <c r="YA72" s="488"/>
      <c r="YB72" s="488"/>
      <c r="YC72" s="488"/>
      <c r="YD72" s="488"/>
      <c r="YE72" s="488"/>
      <c r="YF72" s="488"/>
      <c r="YG72" s="489"/>
      <c r="YH72" s="490"/>
      <c r="YI72" s="488"/>
      <c r="YJ72" s="488"/>
      <c r="YK72" s="488"/>
      <c r="YL72" s="488"/>
      <c r="YM72" s="488"/>
      <c r="YN72" s="488"/>
      <c r="YO72" s="489"/>
      <c r="YP72" s="490"/>
      <c r="YQ72" s="488"/>
      <c r="YR72" s="488"/>
      <c r="YS72" s="488"/>
      <c r="YT72" s="488"/>
      <c r="YU72" s="488"/>
      <c r="YV72" s="488"/>
      <c r="YW72" s="489"/>
      <c r="YX72" s="490"/>
      <c r="YY72" s="488"/>
      <c r="YZ72" s="488"/>
      <c r="ZA72" s="488"/>
      <c r="ZB72" s="488"/>
      <c r="ZC72" s="488"/>
      <c r="ZD72" s="488"/>
      <c r="ZE72" s="489"/>
      <c r="ZF72" s="490"/>
      <c r="ZG72" s="488"/>
      <c r="ZH72" s="488"/>
      <c r="ZI72" s="488"/>
      <c r="ZJ72" s="488"/>
      <c r="ZK72" s="488"/>
      <c r="ZL72" s="488"/>
      <c r="ZM72" s="489"/>
      <c r="ZN72" s="490"/>
      <c r="ZO72" s="488"/>
      <c r="ZP72" s="488"/>
      <c r="ZQ72" s="488"/>
      <c r="ZR72" s="488"/>
      <c r="ZS72" s="488"/>
      <c r="ZT72" s="488"/>
      <c r="ZU72" s="489"/>
      <c r="ZV72" s="490"/>
      <c r="ZW72" s="488"/>
      <c r="ZX72" s="488"/>
      <c r="ZY72" s="488"/>
      <c r="ZZ72" s="488"/>
      <c r="AAA72" s="488"/>
      <c r="AAB72" s="488"/>
      <c r="AAC72" s="489"/>
      <c r="AAD72" s="490"/>
      <c r="AAE72" s="488"/>
      <c r="AAF72" s="488"/>
      <c r="AAG72" s="488"/>
      <c r="AAH72" s="488"/>
      <c r="AAI72" s="488"/>
      <c r="AAJ72" s="488"/>
      <c r="AAK72" s="489"/>
      <c r="AAL72" s="490"/>
      <c r="AAM72" s="488"/>
      <c r="AAN72" s="488"/>
      <c r="AAO72" s="488"/>
      <c r="AAP72" s="488"/>
      <c r="AAQ72" s="488"/>
      <c r="AAR72" s="488"/>
      <c r="AAS72" s="489"/>
      <c r="AAT72" s="490"/>
      <c r="AAU72" s="488"/>
      <c r="AAV72" s="488"/>
      <c r="AAW72" s="488"/>
      <c r="AAX72" s="488"/>
      <c r="AAY72" s="488"/>
      <c r="AAZ72" s="488"/>
      <c r="ABA72" s="489"/>
      <c r="ABB72" s="490"/>
      <c r="ABC72" s="488"/>
      <c r="ABD72" s="488"/>
      <c r="ABE72" s="488"/>
      <c r="ABF72" s="488"/>
      <c r="ABG72" s="488"/>
      <c r="ABH72" s="488"/>
      <c r="ABI72" s="489"/>
      <c r="ABJ72" s="490"/>
      <c r="ABK72" s="488"/>
      <c r="ABL72" s="488"/>
      <c r="ABM72" s="488"/>
      <c r="ABN72" s="488"/>
      <c r="ABO72" s="488"/>
      <c r="ABP72" s="488"/>
      <c r="ABQ72" s="489"/>
      <c r="ABR72" s="490"/>
      <c r="ABS72" s="488"/>
      <c r="ABT72" s="488"/>
      <c r="ABU72" s="488"/>
      <c r="ABV72" s="488"/>
      <c r="ABW72" s="488"/>
      <c r="ABX72" s="488"/>
      <c r="ABY72" s="489"/>
      <c r="ABZ72" s="490"/>
      <c r="ACA72" s="488"/>
      <c r="ACB72" s="488"/>
      <c r="ACC72" s="488"/>
      <c r="ACD72" s="488"/>
      <c r="ACE72" s="488"/>
      <c r="ACF72" s="488"/>
      <c r="ACG72" s="489"/>
      <c r="ACH72" s="490"/>
      <c r="ACI72" s="488"/>
      <c r="ACJ72" s="488"/>
      <c r="ACK72" s="488"/>
      <c r="ACL72" s="488"/>
      <c r="ACM72" s="488"/>
      <c r="ACN72" s="488"/>
      <c r="ACO72" s="489"/>
      <c r="ACP72" s="490"/>
      <c r="ACQ72" s="488"/>
      <c r="ACR72" s="488"/>
      <c r="ACS72" s="488"/>
      <c r="ACT72" s="488"/>
      <c r="ACU72" s="488"/>
      <c r="ACV72" s="488"/>
      <c r="ACW72" s="489"/>
      <c r="ACX72" s="490"/>
      <c r="ACY72" s="488"/>
      <c r="ACZ72" s="488"/>
      <c r="ADA72" s="488"/>
      <c r="ADB72" s="488"/>
      <c r="ADC72" s="488"/>
      <c r="ADD72" s="488"/>
      <c r="ADE72" s="489"/>
      <c r="ADF72" s="490"/>
      <c r="ADG72" s="488"/>
      <c r="ADH72" s="488"/>
      <c r="ADI72" s="488"/>
      <c r="ADJ72" s="488"/>
      <c r="ADK72" s="488"/>
      <c r="ADL72" s="488"/>
      <c r="ADM72" s="489"/>
      <c r="ADN72" s="490"/>
      <c r="ADO72" s="488"/>
      <c r="ADP72" s="488"/>
      <c r="ADQ72" s="488"/>
      <c r="ADR72" s="488"/>
      <c r="ADS72" s="488"/>
      <c r="ADT72" s="488"/>
      <c r="ADU72" s="489"/>
      <c r="ADV72" s="490"/>
      <c r="ADW72" s="488"/>
      <c r="ADX72" s="488"/>
      <c r="ADY72" s="488"/>
      <c r="ADZ72" s="488"/>
      <c r="AEA72" s="488"/>
      <c r="AEB72" s="488"/>
      <c r="AEC72" s="489"/>
      <c r="AED72" s="490"/>
      <c r="AEE72" s="488"/>
      <c r="AEF72" s="488"/>
      <c r="AEG72" s="488"/>
      <c r="AEH72" s="488"/>
      <c r="AEI72" s="488"/>
      <c r="AEJ72" s="488"/>
      <c r="AEK72" s="489"/>
      <c r="AEL72" s="490"/>
      <c r="AEM72" s="488"/>
      <c r="AEN72" s="488"/>
      <c r="AEO72" s="488"/>
      <c r="AEP72" s="488"/>
      <c r="AEQ72" s="488"/>
      <c r="AER72" s="488"/>
      <c r="AES72" s="489"/>
      <c r="AET72" s="490"/>
      <c r="AEU72" s="488"/>
      <c r="AEV72" s="488"/>
      <c r="AEW72" s="488"/>
      <c r="AEX72" s="488"/>
      <c r="AEY72" s="488"/>
      <c r="AEZ72" s="488"/>
      <c r="AFA72" s="489"/>
      <c r="AFB72" s="490"/>
      <c r="AFC72" s="488"/>
      <c r="AFD72" s="488"/>
      <c r="AFE72" s="488"/>
      <c r="AFF72" s="488"/>
      <c r="AFG72" s="488"/>
      <c r="AFH72" s="488"/>
      <c r="AFI72" s="489"/>
      <c r="AFJ72" s="490"/>
      <c r="AFK72" s="488"/>
      <c r="AFL72" s="488"/>
      <c r="AFM72" s="488"/>
      <c r="AFN72" s="488"/>
      <c r="AFO72" s="488"/>
      <c r="AFP72" s="488"/>
      <c r="AFQ72" s="489"/>
      <c r="AFR72" s="490"/>
      <c r="AFS72" s="488"/>
      <c r="AFT72" s="488"/>
      <c r="AFU72" s="488"/>
      <c r="AFV72" s="488"/>
      <c r="AFW72" s="488"/>
      <c r="AFX72" s="488"/>
      <c r="AFY72" s="489"/>
      <c r="AFZ72" s="490"/>
      <c r="AGA72" s="488"/>
      <c r="AGB72" s="488"/>
      <c r="AGC72" s="488"/>
      <c r="AGD72" s="488"/>
      <c r="AGE72" s="488"/>
      <c r="AGF72" s="488"/>
      <c r="AGG72" s="489"/>
      <c r="AGH72" s="490"/>
      <c r="AGI72" s="488"/>
      <c r="AGJ72" s="488"/>
      <c r="AGK72" s="488"/>
      <c r="AGL72" s="488"/>
      <c r="AGM72" s="488"/>
      <c r="AGN72" s="488"/>
      <c r="AGO72" s="489"/>
      <c r="AGP72" s="490"/>
      <c r="AGQ72" s="488"/>
      <c r="AGR72" s="488"/>
      <c r="AGS72" s="488"/>
      <c r="AGT72" s="488"/>
      <c r="AGU72" s="488"/>
      <c r="AGV72" s="488"/>
      <c r="AGW72" s="489"/>
      <c r="AGX72" s="490"/>
      <c r="AGY72" s="488"/>
      <c r="AGZ72" s="488"/>
      <c r="AHA72" s="488"/>
      <c r="AHB72" s="488"/>
      <c r="AHC72" s="488"/>
      <c r="AHD72" s="488"/>
      <c r="AHE72" s="489"/>
      <c r="AHF72" s="490"/>
      <c r="AHG72" s="488"/>
      <c r="AHH72" s="488"/>
      <c r="AHI72" s="488"/>
      <c r="AHJ72" s="488"/>
      <c r="AHK72" s="488"/>
      <c r="AHL72" s="488"/>
      <c r="AHM72" s="489"/>
      <c r="AHN72" s="490"/>
      <c r="AHO72" s="488"/>
      <c r="AHP72" s="488"/>
      <c r="AHQ72" s="488"/>
      <c r="AHR72" s="488"/>
      <c r="AHS72" s="488"/>
      <c r="AHT72" s="488"/>
      <c r="AHU72" s="489"/>
      <c r="AHV72" s="490"/>
      <c r="AHW72" s="488"/>
      <c r="AHX72" s="488"/>
      <c r="AHY72" s="488"/>
      <c r="AHZ72" s="488"/>
      <c r="AIA72" s="488"/>
      <c r="AIB72" s="488"/>
      <c r="AIC72" s="489"/>
      <c r="AID72" s="490"/>
      <c r="AIE72" s="488"/>
      <c r="AIF72" s="488"/>
      <c r="AIG72" s="488"/>
      <c r="AIH72" s="488"/>
      <c r="AII72" s="488"/>
      <c r="AIJ72" s="488"/>
      <c r="AIK72" s="489"/>
      <c r="AIL72" s="490"/>
      <c r="AIM72" s="488"/>
      <c r="AIN72" s="488"/>
      <c r="AIO72" s="488"/>
      <c r="AIP72" s="488"/>
      <c r="AIQ72" s="488"/>
      <c r="AIR72" s="488"/>
      <c r="AIS72" s="489"/>
      <c r="AIT72" s="490"/>
      <c r="AIU72" s="488"/>
      <c r="AIV72" s="488"/>
      <c r="AIW72" s="488"/>
      <c r="AIX72" s="488"/>
      <c r="AIY72" s="488"/>
      <c r="AIZ72" s="488"/>
      <c r="AJA72" s="489"/>
      <c r="AJB72" s="490"/>
      <c r="AJC72" s="488"/>
      <c r="AJD72" s="488"/>
      <c r="AJE72" s="488"/>
      <c r="AJF72" s="488"/>
      <c r="AJG72" s="488"/>
      <c r="AJH72" s="488"/>
      <c r="AJI72" s="489"/>
      <c r="AJJ72" s="490"/>
      <c r="AJK72" s="488"/>
      <c r="AJL72" s="488"/>
      <c r="AJM72" s="488"/>
      <c r="AJN72" s="488"/>
      <c r="AJO72" s="488"/>
      <c r="AJP72" s="488"/>
      <c r="AJQ72" s="489"/>
      <c r="AJR72" s="490"/>
      <c r="AJS72" s="488"/>
      <c r="AJT72" s="488"/>
      <c r="AJU72" s="488"/>
      <c r="AJV72" s="488"/>
      <c r="AJW72" s="488"/>
      <c r="AJX72" s="488"/>
      <c r="AJY72" s="489"/>
      <c r="AJZ72" s="490"/>
      <c r="AKA72" s="488"/>
      <c r="AKB72" s="488"/>
      <c r="AKC72" s="488"/>
      <c r="AKD72" s="488"/>
      <c r="AKE72" s="488"/>
      <c r="AKF72" s="488"/>
      <c r="AKG72" s="489"/>
      <c r="AKH72" s="490"/>
      <c r="AKI72" s="488"/>
      <c r="AKJ72" s="488"/>
      <c r="AKK72" s="488"/>
      <c r="AKL72" s="488"/>
      <c r="AKM72" s="488"/>
      <c r="AKN72" s="488"/>
      <c r="AKO72" s="489"/>
      <c r="AKP72" s="490"/>
      <c r="AKQ72" s="488"/>
      <c r="AKR72" s="488"/>
      <c r="AKS72" s="488"/>
      <c r="AKT72" s="488"/>
      <c r="AKU72" s="488"/>
      <c r="AKV72" s="488"/>
      <c r="AKW72" s="489"/>
      <c r="AKX72" s="490"/>
      <c r="AKY72" s="488"/>
      <c r="AKZ72" s="488"/>
      <c r="ALA72" s="488"/>
      <c r="ALB72" s="488"/>
      <c r="ALC72" s="488"/>
      <c r="ALD72" s="488"/>
      <c r="ALE72" s="489"/>
      <c r="ALF72" s="490"/>
      <c r="ALG72" s="488"/>
      <c r="ALH72" s="488"/>
      <c r="ALI72" s="488"/>
      <c r="ALJ72" s="488"/>
      <c r="ALK72" s="488"/>
      <c r="ALL72" s="488"/>
      <c r="ALM72" s="489"/>
      <c r="ALN72" s="490"/>
      <c r="ALO72" s="488"/>
      <c r="ALP72" s="488"/>
      <c r="ALQ72" s="488"/>
      <c r="ALR72" s="488"/>
      <c r="ALS72" s="488"/>
      <c r="ALT72" s="488"/>
      <c r="ALU72" s="489"/>
      <c r="ALV72" s="490"/>
      <c r="ALW72" s="488"/>
      <c r="ALX72" s="488"/>
      <c r="ALY72" s="488"/>
      <c r="ALZ72" s="488"/>
      <c r="AMA72" s="488"/>
      <c r="AMB72" s="488"/>
      <c r="AMC72" s="489"/>
      <c r="AMD72" s="490"/>
      <c r="AME72" s="488"/>
      <c r="AMF72" s="488"/>
      <c r="AMG72" s="488"/>
      <c r="AMH72" s="488"/>
      <c r="AMI72" s="488"/>
      <c r="AMJ72" s="488"/>
      <c r="AMK72" s="489"/>
      <c r="AML72" s="490"/>
      <c r="AMM72" s="488"/>
      <c r="AMN72" s="488"/>
      <c r="AMO72" s="488"/>
      <c r="AMP72" s="488"/>
      <c r="AMQ72" s="488"/>
      <c r="AMR72" s="488"/>
      <c r="AMS72" s="489"/>
      <c r="AMT72" s="490"/>
      <c r="AMU72" s="488"/>
      <c r="AMV72" s="488"/>
      <c r="AMW72" s="488"/>
      <c r="AMX72" s="488"/>
      <c r="AMY72" s="488"/>
      <c r="AMZ72" s="488"/>
      <c r="ANA72" s="489"/>
      <c r="ANB72" s="490"/>
      <c r="ANC72" s="488"/>
      <c r="AND72" s="488"/>
      <c r="ANE72" s="488"/>
      <c r="ANF72" s="488"/>
      <c r="ANG72" s="488"/>
      <c r="ANH72" s="488"/>
      <c r="ANI72" s="489"/>
      <c r="ANJ72" s="490"/>
      <c r="ANK72" s="488"/>
      <c r="ANL72" s="488"/>
      <c r="ANM72" s="488"/>
      <c r="ANN72" s="488"/>
      <c r="ANO72" s="488"/>
      <c r="ANP72" s="488"/>
      <c r="ANQ72" s="489"/>
      <c r="ANR72" s="490"/>
      <c r="ANS72" s="488"/>
      <c r="ANT72" s="488"/>
      <c r="ANU72" s="488"/>
      <c r="ANV72" s="488"/>
      <c r="ANW72" s="488"/>
      <c r="ANX72" s="488"/>
      <c r="ANY72" s="489"/>
      <c r="ANZ72" s="490"/>
      <c r="AOA72" s="488"/>
      <c r="AOB72" s="488"/>
      <c r="AOC72" s="488"/>
      <c r="AOD72" s="488"/>
      <c r="AOE72" s="488"/>
      <c r="AOF72" s="488"/>
      <c r="AOG72" s="489"/>
      <c r="AOH72" s="490"/>
      <c r="AOI72" s="488"/>
      <c r="AOJ72" s="488"/>
      <c r="AOK72" s="488"/>
      <c r="AOL72" s="488"/>
      <c r="AOM72" s="488"/>
      <c r="AON72" s="488"/>
      <c r="AOO72" s="489"/>
      <c r="AOP72" s="490"/>
      <c r="AOQ72" s="488"/>
      <c r="AOR72" s="488"/>
      <c r="AOS72" s="488"/>
      <c r="AOT72" s="488"/>
      <c r="AOU72" s="488"/>
      <c r="AOV72" s="488"/>
      <c r="AOW72" s="489"/>
      <c r="AOX72" s="490"/>
      <c r="AOY72" s="488"/>
      <c r="AOZ72" s="488"/>
      <c r="APA72" s="488"/>
      <c r="APB72" s="488"/>
      <c r="APC72" s="488"/>
      <c r="APD72" s="488"/>
      <c r="APE72" s="489"/>
      <c r="APF72" s="490"/>
      <c r="APG72" s="488"/>
      <c r="APH72" s="488"/>
      <c r="API72" s="488"/>
      <c r="APJ72" s="488"/>
      <c r="APK72" s="488"/>
      <c r="APL72" s="488"/>
      <c r="APM72" s="489"/>
      <c r="APN72" s="490"/>
      <c r="APO72" s="488"/>
      <c r="APP72" s="488"/>
      <c r="APQ72" s="488"/>
      <c r="APR72" s="488"/>
      <c r="APS72" s="488"/>
      <c r="APT72" s="488"/>
      <c r="APU72" s="489"/>
      <c r="APV72" s="490"/>
      <c r="APW72" s="488"/>
      <c r="APX72" s="488"/>
      <c r="APY72" s="488"/>
      <c r="APZ72" s="488"/>
      <c r="AQA72" s="488"/>
      <c r="AQB72" s="488"/>
      <c r="AQC72" s="489"/>
      <c r="AQD72" s="490"/>
      <c r="AQE72" s="488"/>
      <c r="AQF72" s="488"/>
      <c r="AQG72" s="488"/>
      <c r="AQH72" s="488"/>
      <c r="AQI72" s="488"/>
      <c r="AQJ72" s="488"/>
      <c r="AQK72" s="489"/>
      <c r="AQL72" s="490"/>
      <c r="AQM72" s="488"/>
      <c r="AQN72" s="488"/>
      <c r="AQO72" s="488"/>
      <c r="AQP72" s="488"/>
      <c r="AQQ72" s="488"/>
      <c r="AQR72" s="488"/>
      <c r="AQS72" s="489"/>
      <c r="AQT72" s="490"/>
      <c r="AQU72" s="488"/>
      <c r="AQV72" s="488"/>
      <c r="AQW72" s="488"/>
      <c r="AQX72" s="488"/>
      <c r="AQY72" s="488"/>
      <c r="AQZ72" s="488"/>
      <c r="ARA72" s="489"/>
      <c r="ARB72" s="490"/>
      <c r="ARC72" s="488"/>
      <c r="ARD72" s="488"/>
      <c r="ARE72" s="488"/>
      <c r="ARF72" s="488"/>
      <c r="ARG72" s="488"/>
      <c r="ARH72" s="488"/>
      <c r="ARI72" s="489"/>
      <c r="ARJ72" s="490"/>
      <c r="ARK72" s="488"/>
      <c r="ARL72" s="488"/>
      <c r="ARM72" s="488"/>
      <c r="ARN72" s="488"/>
      <c r="ARO72" s="488"/>
      <c r="ARP72" s="488"/>
      <c r="ARQ72" s="489"/>
      <c r="ARR72" s="490"/>
      <c r="ARS72" s="488"/>
      <c r="ART72" s="488"/>
      <c r="ARU72" s="488"/>
      <c r="ARV72" s="488"/>
      <c r="ARW72" s="488"/>
      <c r="ARX72" s="488"/>
      <c r="ARY72" s="489"/>
      <c r="ARZ72" s="490"/>
      <c r="ASA72" s="488"/>
      <c r="ASB72" s="488"/>
      <c r="ASC72" s="488"/>
      <c r="ASD72" s="488"/>
      <c r="ASE72" s="488"/>
      <c r="ASF72" s="488"/>
      <c r="ASG72" s="489"/>
      <c r="ASH72" s="490"/>
      <c r="ASI72" s="488"/>
      <c r="ASJ72" s="488"/>
      <c r="ASK72" s="488"/>
      <c r="ASL72" s="488"/>
      <c r="ASM72" s="488"/>
      <c r="ASN72" s="488"/>
      <c r="ASO72" s="489"/>
      <c r="ASP72" s="490"/>
      <c r="ASQ72" s="488"/>
      <c r="ASR72" s="488"/>
      <c r="ASS72" s="488"/>
      <c r="AST72" s="488"/>
      <c r="ASU72" s="488"/>
      <c r="ASV72" s="488"/>
      <c r="ASW72" s="489"/>
      <c r="ASX72" s="490"/>
      <c r="ASY72" s="488"/>
      <c r="ASZ72" s="488"/>
      <c r="ATA72" s="488"/>
      <c r="ATB72" s="488"/>
      <c r="ATC72" s="488"/>
      <c r="ATD72" s="488"/>
      <c r="ATE72" s="489"/>
      <c r="ATF72" s="490"/>
      <c r="ATG72" s="488"/>
      <c r="ATH72" s="488"/>
      <c r="ATI72" s="488"/>
      <c r="ATJ72" s="488"/>
      <c r="ATK72" s="488"/>
      <c r="ATL72" s="488"/>
      <c r="ATM72" s="489"/>
      <c r="ATN72" s="490"/>
      <c r="ATO72" s="488"/>
      <c r="ATP72" s="488"/>
      <c r="ATQ72" s="488"/>
      <c r="ATR72" s="488"/>
      <c r="ATS72" s="488"/>
      <c r="ATT72" s="488"/>
      <c r="ATU72" s="489"/>
      <c r="ATV72" s="490"/>
      <c r="ATW72" s="488"/>
      <c r="ATX72" s="488"/>
      <c r="ATY72" s="488"/>
      <c r="ATZ72" s="488"/>
      <c r="AUA72" s="488"/>
      <c r="AUB72" s="488"/>
      <c r="AUC72" s="489"/>
      <c r="AUD72" s="490"/>
      <c r="AUE72" s="488"/>
      <c r="AUF72" s="488"/>
      <c r="AUG72" s="488"/>
      <c r="AUH72" s="488"/>
      <c r="AUI72" s="488"/>
      <c r="AUJ72" s="488"/>
      <c r="AUK72" s="489"/>
      <c r="AUL72" s="490"/>
      <c r="AUM72" s="488"/>
      <c r="AUN72" s="488"/>
      <c r="AUO72" s="488"/>
      <c r="AUP72" s="488"/>
      <c r="AUQ72" s="488"/>
      <c r="AUR72" s="488"/>
      <c r="AUS72" s="489"/>
      <c r="AUT72" s="490"/>
      <c r="AUU72" s="488"/>
      <c r="AUV72" s="488"/>
      <c r="AUW72" s="488"/>
      <c r="AUX72" s="488"/>
      <c r="AUY72" s="488"/>
      <c r="AUZ72" s="488"/>
      <c r="AVA72" s="489"/>
      <c r="AVB72" s="490"/>
      <c r="AVC72" s="488"/>
      <c r="AVD72" s="488"/>
      <c r="AVE72" s="488"/>
      <c r="AVF72" s="488"/>
      <c r="AVG72" s="488"/>
      <c r="AVH72" s="488"/>
      <c r="AVI72" s="489"/>
      <c r="AVJ72" s="490"/>
      <c r="AVK72" s="488"/>
      <c r="AVL72" s="488"/>
      <c r="AVM72" s="488"/>
      <c r="AVN72" s="488"/>
      <c r="AVO72" s="488"/>
      <c r="AVP72" s="488"/>
      <c r="AVQ72" s="489"/>
      <c r="AVR72" s="490"/>
      <c r="AVS72" s="488"/>
      <c r="AVT72" s="488"/>
      <c r="AVU72" s="488"/>
      <c r="AVV72" s="488"/>
      <c r="AVW72" s="488"/>
      <c r="AVX72" s="488"/>
      <c r="AVY72" s="489"/>
      <c r="AVZ72" s="490"/>
      <c r="AWA72" s="488"/>
      <c r="AWB72" s="488"/>
      <c r="AWC72" s="488"/>
      <c r="AWD72" s="488"/>
      <c r="AWE72" s="488"/>
      <c r="AWF72" s="488"/>
      <c r="AWG72" s="489"/>
      <c r="AWH72" s="490"/>
      <c r="AWI72" s="488"/>
      <c r="AWJ72" s="488"/>
      <c r="AWK72" s="488"/>
      <c r="AWL72" s="488"/>
      <c r="AWM72" s="488"/>
      <c r="AWN72" s="488"/>
      <c r="AWO72" s="489"/>
      <c r="AWP72" s="490"/>
      <c r="AWQ72" s="488"/>
      <c r="AWR72" s="488"/>
      <c r="AWS72" s="488"/>
      <c r="AWT72" s="488"/>
      <c r="AWU72" s="488"/>
      <c r="AWV72" s="488"/>
      <c r="AWW72" s="489"/>
      <c r="AWX72" s="490"/>
      <c r="AWY72" s="488"/>
      <c r="AWZ72" s="488"/>
      <c r="AXA72" s="488"/>
      <c r="AXB72" s="488"/>
      <c r="AXC72" s="488"/>
      <c r="AXD72" s="488"/>
      <c r="AXE72" s="489"/>
      <c r="AXF72" s="490"/>
      <c r="AXG72" s="488"/>
      <c r="AXH72" s="488"/>
      <c r="AXI72" s="488"/>
      <c r="AXJ72" s="488"/>
      <c r="AXK72" s="488"/>
      <c r="AXL72" s="488"/>
      <c r="AXM72" s="489"/>
      <c r="AXN72" s="490"/>
      <c r="AXO72" s="488"/>
      <c r="AXP72" s="488"/>
      <c r="AXQ72" s="488"/>
      <c r="AXR72" s="488"/>
      <c r="AXS72" s="488"/>
      <c r="AXT72" s="488"/>
      <c r="AXU72" s="489"/>
      <c r="AXV72" s="490"/>
      <c r="AXW72" s="488"/>
      <c r="AXX72" s="488"/>
      <c r="AXY72" s="488"/>
      <c r="AXZ72" s="488"/>
      <c r="AYA72" s="488"/>
      <c r="AYB72" s="488"/>
      <c r="AYC72" s="489"/>
      <c r="AYD72" s="490"/>
      <c r="AYE72" s="488"/>
      <c r="AYF72" s="488"/>
      <c r="AYG72" s="488"/>
      <c r="AYH72" s="488"/>
      <c r="AYI72" s="488"/>
      <c r="AYJ72" s="488"/>
      <c r="AYK72" s="489"/>
      <c r="AYL72" s="490"/>
      <c r="AYM72" s="488"/>
      <c r="AYN72" s="488"/>
      <c r="AYO72" s="488"/>
      <c r="AYP72" s="488"/>
      <c r="AYQ72" s="488"/>
      <c r="AYR72" s="488"/>
      <c r="AYS72" s="489"/>
      <c r="AYT72" s="490"/>
      <c r="AYU72" s="488"/>
      <c r="AYV72" s="488"/>
      <c r="AYW72" s="488"/>
      <c r="AYX72" s="488"/>
      <c r="AYY72" s="488"/>
      <c r="AYZ72" s="488"/>
      <c r="AZA72" s="489"/>
      <c r="AZB72" s="490"/>
      <c r="AZC72" s="488"/>
      <c r="AZD72" s="488"/>
      <c r="AZE72" s="488"/>
      <c r="AZF72" s="488"/>
      <c r="AZG72" s="488"/>
      <c r="AZH72" s="488"/>
      <c r="AZI72" s="489"/>
      <c r="AZJ72" s="490"/>
      <c r="AZK72" s="488"/>
      <c r="AZL72" s="488"/>
      <c r="AZM72" s="488"/>
      <c r="AZN72" s="488"/>
      <c r="AZO72" s="488"/>
      <c r="AZP72" s="488"/>
      <c r="AZQ72" s="489"/>
      <c r="AZR72" s="490"/>
      <c r="AZS72" s="488"/>
      <c r="AZT72" s="488"/>
      <c r="AZU72" s="488"/>
      <c r="AZV72" s="488"/>
      <c r="AZW72" s="488"/>
      <c r="AZX72" s="488"/>
      <c r="AZY72" s="489"/>
      <c r="AZZ72" s="490"/>
      <c r="BAA72" s="488"/>
      <c r="BAB72" s="488"/>
      <c r="BAC72" s="488"/>
      <c r="BAD72" s="488"/>
      <c r="BAE72" s="488"/>
      <c r="BAF72" s="488"/>
      <c r="BAG72" s="489"/>
      <c r="BAH72" s="490"/>
      <c r="BAI72" s="488"/>
      <c r="BAJ72" s="488"/>
      <c r="BAK72" s="488"/>
      <c r="BAL72" s="488"/>
      <c r="BAM72" s="488"/>
      <c r="BAN72" s="488"/>
      <c r="BAO72" s="489"/>
      <c r="BAP72" s="490"/>
      <c r="BAQ72" s="488"/>
      <c r="BAR72" s="488"/>
      <c r="BAS72" s="488"/>
      <c r="BAT72" s="488"/>
      <c r="BAU72" s="488"/>
      <c r="BAV72" s="488"/>
      <c r="BAW72" s="489"/>
      <c r="BAX72" s="490"/>
      <c r="BAY72" s="488"/>
      <c r="BAZ72" s="488"/>
      <c r="BBA72" s="488"/>
      <c r="BBB72" s="488"/>
      <c r="BBC72" s="488"/>
      <c r="BBD72" s="488"/>
      <c r="BBE72" s="489"/>
      <c r="BBF72" s="490"/>
      <c r="BBG72" s="488"/>
      <c r="BBH72" s="488"/>
      <c r="BBI72" s="488"/>
      <c r="BBJ72" s="488"/>
      <c r="BBK72" s="488"/>
      <c r="BBL72" s="488"/>
      <c r="BBM72" s="489"/>
      <c r="BBN72" s="490"/>
      <c r="BBO72" s="488"/>
      <c r="BBP72" s="488"/>
      <c r="BBQ72" s="488"/>
      <c r="BBR72" s="488"/>
      <c r="BBS72" s="488"/>
      <c r="BBT72" s="488"/>
      <c r="BBU72" s="489"/>
      <c r="BBV72" s="490"/>
      <c r="BBW72" s="488"/>
      <c r="BBX72" s="488"/>
      <c r="BBY72" s="488"/>
      <c r="BBZ72" s="488"/>
      <c r="BCA72" s="488"/>
      <c r="BCB72" s="488"/>
      <c r="BCC72" s="489"/>
      <c r="BCD72" s="490"/>
      <c r="BCE72" s="488"/>
      <c r="BCF72" s="488"/>
      <c r="BCG72" s="488"/>
      <c r="BCH72" s="488"/>
      <c r="BCI72" s="488"/>
      <c r="BCJ72" s="488"/>
      <c r="BCK72" s="489"/>
      <c r="BCL72" s="490"/>
      <c r="BCM72" s="488"/>
      <c r="BCN72" s="488"/>
      <c r="BCO72" s="488"/>
      <c r="BCP72" s="488"/>
      <c r="BCQ72" s="488"/>
      <c r="BCR72" s="488"/>
      <c r="BCS72" s="489"/>
      <c r="BCT72" s="490"/>
      <c r="BCU72" s="488"/>
      <c r="BCV72" s="488"/>
      <c r="BCW72" s="488"/>
      <c r="BCX72" s="488"/>
      <c r="BCY72" s="488"/>
      <c r="BCZ72" s="488"/>
      <c r="BDA72" s="489"/>
      <c r="BDB72" s="490"/>
      <c r="BDC72" s="488"/>
      <c r="BDD72" s="488"/>
      <c r="BDE72" s="488"/>
      <c r="BDF72" s="488"/>
      <c r="BDG72" s="488"/>
      <c r="BDH72" s="488"/>
      <c r="BDI72" s="489"/>
      <c r="BDJ72" s="490"/>
      <c r="BDK72" s="488"/>
      <c r="BDL72" s="488"/>
      <c r="BDM72" s="488"/>
      <c r="BDN72" s="488"/>
      <c r="BDO72" s="488"/>
      <c r="BDP72" s="488"/>
      <c r="BDQ72" s="489"/>
      <c r="BDR72" s="490"/>
      <c r="BDS72" s="488"/>
      <c r="BDT72" s="488"/>
      <c r="BDU72" s="488"/>
      <c r="BDV72" s="488"/>
      <c r="BDW72" s="488"/>
      <c r="BDX72" s="488"/>
      <c r="BDY72" s="489"/>
      <c r="BDZ72" s="490"/>
      <c r="BEA72" s="488"/>
      <c r="BEB72" s="488"/>
      <c r="BEC72" s="488"/>
      <c r="BED72" s="488"/>
      <c r="BEE72" s="488"/>
      <c r="BEF72" s="488"/>
      <c r="BEG72" s="489"/>
      <c r="BEH72" s="490"/>
      <c r="BEI72" s="488"/>
      <c r="BEJ72" s="488"/>
      <c r="BEK72" s="488"/>
      <c r="BEL72" s="488"/>
      <c r="BEM72" s="488"/>
      <c r="BEN72" s="488"/>
      <c r="BEO72" s="489"/>
      <c r="BEP72" s="490"/>
      <c r="BEQ72" s="488"/>
      <c r="BER72" s="488"/>
      <c r="BES72" s="488"/>
      <c r="BET72" s="488"/>
      <c r="BEU72" s="488"/>
      <c r="BEV72" s="488"/>
      <c r="BEW72" s="489"/>
      <c r="BEX72" s="490"/>
      <c r="BEY72" s="488"/>
      <c r="BEZ72" s="488"/>
      <c r="BFA72" s="488"/>
      <c r="BFB72" s="488"/>
      <c r="BFC72" s="488"/>
      <c r="BFD72" s="488"/>
      <c r="BFE72" s="489"/>
      <c r="BFF72" s="490"/>
      <c r="BFG72" s="488"/>
      <c r="BFH72" s="488"/>
      <c r="BFI72" s="488"/>
      <c r="BFJ72" s="488"/>
      <c r="BFK72" s="488"/>
      <c r="BFL72" s="488"/>
      <c r="BFM72" s="489"/>
      <c r="BFN72" s="490"/>
      <c r="BFO72" s="488"/>
      <c r="BFP72" s="488"/>
      <c r="BFQ72" s="488"/>
      <c r="BFR72" s="488"/>
      <c r="BFS72" s="488"/>
      <c r="BFT72" s="488"/>
      <c r="BFU72" s="489"/>
      <c r="BFV72" s="490"/>
      <c r="BFW72" s="488"/>
      <c r="BFX72" s="488"/>
      <c r="BFY72" s="488"/>
      <c r="BFZ72" s="488"/>
      <c r="BGA72" s="488"/>
      <c r="BGB72" s="488"/>
      <c r="BGC72" s="489"/>
      <c r="BGD72" s="490"/>
      <c r="BGE72" s="488"/>
      <c r="BGF72" s="488"/>
      <c r="BGG72" s="488"/>
      <c r="BGH72" s="488"/>
      <c r="BGI72" s="488"/>
      <c r="BGJ72" s="488"/>
      <c r="BGK72" s="489"/>
      <c r="BGL72" s="490"/>
      <c r="BGM72" s="488"/>
      <c r="BGN72" s="488"/>
      <c r="BGO72" s="488"/>
      <c r="BGP72" s="488"/>
      <c r="BGQ72" s="488"/>
      <c r="BGR72" s="488"/>
      <c r="BGS72" s="489"/>
      <c r="BGT72" s="490"/>
      <c r="BGU72" s="488"/>
      <c r="BGV72" s="488"/>
      <c r="BGW72" s="488"/>
      <c r="BGX72" s="488"/>
      <c r="BGY72" s="488"/>
      <c r="BGZ72" s="488"/>
      <c r="BHA72" s="489"/>
      <c r="BHB72" s="490"/>
      <c r="BHC72" s="488"/>
      <c r="BHD72" s="488"/>
      <c r="BHE72" s="488"/>
      <c r="BHF72" s="488"/>
      <c r="BHG72" s="488"/>
      <c r="BHH72" s="488"/>
      <c r="BHI72" s="489"/>
      <c r="BHJ72" s="490"/>
      <c r="BHK72" s="488"/>
      <c r="BHL72" s="488"/>
      <c r="BHM72" s="488"/>
      <c r="BHN72" s="488"/>
      <c r="BHO72" s="488"/>
      <c r="BHP72" s="488"/>
      <c r="BHQ72" s="489"/>
      <c r="BHR72" s="490"/>
      <c r="BHS72" s="488"/>
      <c r="BHT72" s="488"/>
      <c r="BHU72" s="488"/>
      <c r="BHV72" s="488"/>
      <c r="BHW72" s="488"/>
      <c r="BHX72" s="488"/>
      <c r="BHY72" s="489"/>
      <c r="BHZ72" s="490"/>
      <c r="BIA72" s="488"/>
      <c r="BIB72" s="488"/>
      <c r="BIC72" s="488"/>
      <c r="BID72" s="488"/>
      <c r="BIE72" s="488"/>
      <c r="BIF72" s="488"/>
      <c r="BIG72" s="489"/>
      <c r="BIH72" s="490"/>
      <c r="BII72" s="488"/>
      <c r="BIJ72" s="488"/>
      <c r="BIK72" s="488"/>
      <c r="BIL72" s="488"/>
      <c r="BIM72" s="488"/>
      <c r="BIN72" s="488"/>
      <c r="BIO72" s="489"/>
      <c r="BIP72" s="490"/>
      <c r="BIQ72" s="488"/>
      <c r="BIR72" s="488"/>
      <c r="BIS72" s="488"/>
      <c r="BIT72" s="488"/>
      <c r="BIU72" s="488"/>
      <c r="BIV72" s="488"/>
      <c r="BIW72" s="489"/>
      <c r="BIX72" s="490"/>
      <c r="BIY72" s="488"/>
      <c r="BIZ72" s="488"/>
      <c r="BJA72" s="488"/>
      <c r="BJB72" s="488"/>
      <c r="BJC72" s="488"/>
      <c r="BJD72" s="488"/>
      <c r="BJE72" s="489"/>
      <c r="BJF72" s="490"/>
      <c r="BJG72" s="488"/>
      <c r="BJH72" s="488"/>
      <c r="BJI72" s="488"/>
      <c r="BJJ72" s="488"/>
      <c r="BJK72" s="488"/>
      <c r="BJL72" s="488"/>
      <c r="BJM72" s="489"/>
      <c r="BJN72" s="490"/>
      <c r="BJO72" s="488"/>
      <c r="BJP72" s="488"/>
      <c r="BJQ72" s="488"/>
      <c r="BJR72" s="488"/>
      <c r="BJS72" s="488"/>
      <c r="BJT72" s="488"/>
      <c r="BJU72" s="489"/>
      <c r="BJV72" s="490"/>
      <c r="BJW72" s="488"/>
      <c r="BJX72" s="488"/>
      <c r="BJY72" s="488"/>
      <c r="BJZ72" s="488"/>
      <c r="BKA72" s="488"/>
      <c r="BKB72" s="488"/>
      <c r="BKC72" s="489"/>
      <c r="BKD72" s="490"/>
      <c r="BKE72" s="488"/>
      <c r="BKF72" s="488"/>
      <c r="BKG72" s="488"/>
      <c r="BKH72" s="488"/>
      <c r="BKI72" s="488"/>
      <c r="BKJ72" s="488"/>
      <c r="BKK72" s="489"/>
      <c r="BKL72" s="490"/>
      <c r="BKM72" s="488"/>
      <c r="BKN72" s="488"/>
      <c r="BKO72" s="488"/>
      <c r="BKP72" s="488"/>
      <c r="BKQ72" s="488"/>
      <c r="BKR72" s="488"/>
      <c r="BKS72" s="489"/>
      <c r="BKT72" s="490"/>
      <c r="BKU72" s="488"/>
      <c r="BKV72" s="488"/>
      <c r="BKW72" s="488"/>
      <c r="BKX72" s="488"/>
      <c r="BKY72" s="488"/>
      <c r="BKZ72" s="488"/>
      <c r="BLA72" s="489"/>
      <c r="BLB72" s="490"/>
      <c r="BLC72" s="488"/>
      <c r="BLD72" s="488"/>
      <c r="BLE72" s="488"/>
      <c r="BLF72" s="488"/>
      <c r="BLG72" s="488"/>
      <c r="BLH72" s="488"/>
      <c r="BLI72" s="489"/>
      <c r="BLJ72" s="490"/>
      <c r="BLK72" s="488"/>
      <c r="BLL72" s="488"/>
      <c r="BLM72" s="488"/>
      <c r="BLN72" s="488"/>
      <c r="BLO72" s="488"/>
      <c r="BLP72" s="488"/>
      <c r="BLQ72" s="489"/>
      <c r="BLR72" s="490"/>
      <c r="BLS72" s="488"/>
      <c r="BLT72" s="488"/>
      <c r="BLU72" s="488"/>
      <c r="BLV72" s="488"/>
      <c r="BLW72" s="488"/>
      <c r="BLX72" s="488"/>
      <c r="BLY72" s="489"/>
      <c r="BLZ72" s="490"/>
      <c r="BMA72" s="488"/>
      <c r="BMB72" s="488"/>
      <c r="BMC72" s="488"/>
      <c r="BMD72" s="488"/>
      <c r="BME72" s="488"/>
      <c r="BMF72" s="488"/>
      <c r="BMG72" s="489"/>
      <c r="BMH72" s="490"/>
      <c r="BMI72" s="488"/>
      <c r="BMJ72" s="488"/>
      <c r="BMK72" s="488"/>
      <c r="BML72" s="488"/>
      <c r="BMM72" s="488"/>
      <c r="BMN72" s="488"/>
      <c r="BMO72" s="489"/>
      <c r="BMP72" s="490"/>
      <c r="BMQ72" s="488"/>
      <c r="BMR72" s="488"/>
      <c r="BMS72" s="488"/>
      <c r="BMT72" s="488"/>
      <c r="BMU72" s="488"/>
      <c r="BMV72" s="488"/>
      <c r="BMW72" s="489"/>
      <c r="BMX72" s="490"/>
      <c r="BMY72" s="488"/>
      <c r="BMZ72" s="488"/>
      <c r="BNA72" s="488"/>
      <c r="BNB72" s="488"/>
      <c r="BNC72" s="488"/>
      <c r="BND72" s="488"/>
      <c r="BNE72" s="489"/>
      <c r="BNF72" s="490"/>
      <c r="BNG72" s="488"/>
      <c r="BNH72" s="488"/>
      <c r="BNI72" s="488"/>
      <c r="BNJ72" s="488"/>
      <c r="BNK72" s="488"/>
      <c r="BNL72" s="488"/>
      <c r="BNM72" s="489"/>
      <c r="BNN72" s="490"/>
      <c r="BNO72" s="488"/>
      <c r="BNP72" s="488"/>
      <c r="BNQ72" s="488"/>
      <c r="BNR72" s="488"/>
      <c r="BNS72" s="488"/>
      <c r="BNT72" s="488"/>
      <c r="BNU72" s="489"/>
      <c r="BNV72" s="490"/>
      <c r="BNW72" s="488"/>
      <c r="BNX72" s="488"/>
      <c r="BNY72" s="488"/>
      <c r="BNZ72" s="488"/>
      <c r="BOA72" s="488"/>
      <c r="BOB72" s="488"/>
      <c r="BOC72" s="489"/>
      <c r="BOD72" s="490"/>
      <c r="BOE72" s="488"/>
      <c r="BOF72" s="488"/>
      <c r="BOG72" s="488"/>
      <c r="BOH72" s="488"/>
      <c r="BOI72" s="488"/>
      <c r="BOJ72" s="488"/>
      <c r="BOK72" s="489"/>
      <c r="BOL72" s="490"/>
      <c r="BOM72" s="488"/>
      <c r="BON72" s="488"/>
      <c r="BOO72" s="488"/>
      <c r="BOP72" s="488"/>
      <c r="BOQ72" s="488"/>
      <c r="BOR72" s="488"/>
      <c r="BOS72" s="489"/>
      <c r="BOT72" s="490"/>
      <c r="BOU72" s="488"/>
      <c r="BOV72" s="488"/>
      <c r="BOW72" s="488"/>
      <c r="BOX72" s="488"/>
      <c r="BOY72" s="488"/>
      <c r="BOZ72" s="488"/>
      <c r="BPA72" s="489"/>
      <c r="BPB72" s="490"/>
      <c r="BPC72" s="488"/>
      <c r="BPD72" s="488"/>
      <c r="BPE72" s="488"/>
      <c r="BPF72" s="488"/>
      <c r="BPG72" s="488"/>
      <c r="BPH72" s="488"/>
      <c r="BPI72" s="489"/>
      <c r="BPJ72" s="490"/>
      <c r="BPK72" s="488"/>
      <c r="BPL72" s="488"/>
      <c r="BPM72" s="488"/>
      <c r="BPN72" s="488"/>
      <c r="BPO72" s="488"/>
      <c r="BPP72" s="488"/>
      <c r="BPQ72" s="489"/>
      <c r="BPR72" s="490"/>
      <c r="BPS72" s="488"/>
      <c r="BPT72" s="488"/>
      <c r="BPU72" s="488"/>
      <c r="BPV72" s="488"/>
      <c r="BPW72" s="488"/>
      <c r="BPX72" s="488"/>
      <c r="BPY72" s="489"/>
      <c r="BPZ72" s="490"/>
      <c r="BQA72" s="488"/>
      <c r="BQB72" s="488"/>
      <c r="BQC72" s="488"/>
      <c r="BQD72" s="488"/>
      <c r="BQE72" s="488"/>
      <c r="BQF72" s="488"/>
      <c r="BQG72" s="489"/>
      <c r="BQH72" s="490"/>
      <c r="BQI72" s="488"/>
      <c r="BQJ72" s="488"/>
      <c r="BQK72" s="488"/>
      <c r="BQL72" s="488"/>
      <c r="BQM72" s="488"/>
      <c r="BQN72" s="488"/>
      <c r="BQO72" s="489"/>
      <c r="BQP72" s="490"/>
      <c r="BQQ72" s="488"/>
      <c r="BQR72" s="488"/>
      <c r="BQS72" s="488"/>
      <c r="BQT72" s="488"/>
      <c r="BQU72" s="488"/>
      <c r="BQV72" s="488"/>
      <c r="BQW72" s="489"/>
      <c r="BQX72" s="490"/>
      <c r="BQY72" s="488"/>
      <c r="BQZ72" s="488"/>
      <c r="BRA72" s="488"/>
      <c r="BRB72" s="488"/>
      <c r="BRC72" s="488"/>
      <c r="BRD72" s="488"/>
      <c r="BRE72" s="489"/>
      <c r="BRF72" s="490"/>
      <c r="BRG72" s="488"/>
      <c r="BRH72" s="488"/>
      <c r="BRI72" s="488"/>
      <c r="BRJ72" s="488"/>
      <c r="BRK72" s="488"/>
      <c r="BRL72" s="488"/>
      <c r="BRM72" s="489"/>
      <c r="BRN72" s="490"/>
      <c r="BRO72" s="488"/>
      <c r="BRP72" s="488"/>
      <c r="BRQ72" s="488"/>
      <c r="BRR72" s="488"/>
      <c r="BRS72" s="488"/>
      <c r="BRT72" s="488"/>
      <c r="BRU72" s="489"/>
      <c r="BRV72" s="490"/>
      <c r="BRW72" s="488"/>
      <c r="BRX72" s="488"/>
      <c r="BRY72" s="488"/>
      <c r="BRZ72" s="488"/>
      <c r="BSA72" s="488"/>
      <c r="BSB72" s="488"/>
      <c r="BSC72" s="489"/>
      <c r="BSD72" s="490"/>
      <c r="BSE72" s="488"/>
      <c r="BSF72" s="488"/>
      <c r="BSG72" s="488"/>
      <c r="BSH72" s="488"/>
      <c r="BSI72" s="488"/>
      <c r="BSJ72" s="488"/>
      <c r="BSK72" s="489"/>
      <c r="BSL72" s="490"/>
      <c r="BSM72" s="488"/>
      <c r="BSN72" s="488"/>
      <c r="BSO72" s="488"/>
      <c r="BSP72" s="488"/>
      <c r="BSQ72" s="488"/>
      <c r="BSR72" s="488"/>
      <c r="BSS72" s="489"/>
      <c r="BST72" s="490"/>
      <c r="BSU72" s="488"/>
      <c r="BSV72" s="488"/>
      <c r="BSW72" s="488"/>
      <c r="BSX72" s="488"/>
      <c r="BSY72" s="488"/>
      <c r="BSZ72" s="488"/>
      <c r="BTA72" s="489"/>
      <c r="BTB72" s="490"/>
      <c r="BTC72" s="488"/>
      <c r="BTD72" s="488"/>
      <c r="BTE72" s="488"/>
      <c r="BTF72" s="488"/>
      <c r="BTG72" s="488"/>
      <c r="BTH72" s="488"/>
      <c r="BTI72" s="489"/>
      <c r="BTJ72" s="490"/>
      <c r="BTK72" s="488"/>
      <c r="BTL72" s="488"/>
      <c r="BTM72" s="488"/>
      <c r="BTN72" s="488"/>
      <c r="BTO72" s="488"/>
      <c r="BTP72" s="488"/>
      <c r="BTQ72" s="489"/>
      <c r="BTR72" s="490"/>
      <c r="BTS72" s="488"/>
      <c r="BTT72" s="488"/>
      <c r="BTU72" s="488"/>
      <c r="BTV72" s="488"/>
      <c r="BTW72" s="488"/>
      <c r="BTX72" s="488"/>
      <c r="BTY72" s="489"/>
      <c r="BTZ72" s="490"/>
      <c r="BUA72" s="488"/>
      <c r="BUB72" s="488"/>
      <c r="BUC72" s="488"/>
      <c r="BUD72" s="488"/>
      <c r="BUE72" s="488"/>
      <c r="BUF72" s="488"/>
      <c r="BUG72" s="489"/>
      <c r="BUH72" s="490"/>
      <c r="BUI72" s="488"/>
      <c r="BUJ72" s="488"/>
      <c r="BUK72" s="488"/>
      <c r="BUL72" s="488"/>
      <c r="BUM72" s="488"/>
      <c r="BUN72" s="488"/>
      <c r="BUO72" s="489"/>
      <c r="BUP72" s="490"/>
      <c r="BUQ72" s="488"/>
      <c r="BUR72" s="488"/>
      <c r="BUS72" s="488"/>
      <c r="BUT72" s="488"/>
      <c r="BUU72" s="488"/>
      <c r="BUV72" s="488"/>
      <c r="BUW72" s="489"/>
      <c r="BUX72" s="490"/>
      <c r="BUY72" s="488"/>
      <c r="BUZ72" s="488"/>
      <c r="BVA72" s="488"/>
      <c r="BVB72" s="488"/>
      <c r="BVC72" s="488"/>
      <c r="BVD72" s="488"/>
      <c r="BVE72" s="489"/>
      <c r="BVF72" s="490"/>
      <c r="BVG72" s="488"/>
      <c r="BVH72" s="488"/>
      <c r="BVI72" s="488"/>
      <c r="BVJ72" s="488"/>
      <c r="BVK72" s="488"/>
      <c r="BVL72" s="488"/>
      <c r="BVM72" s="489"/>
      <c r="BVN72" s="490"/>
      <c r="BVO72" s="488"/>
      <c r="BVP72" s="488"/>
      <c r="BVQ72" s="488"/>
      <c r="BVR72" s="488"/>
      <c r="BVS72" s="488"/>
      <c r="BVT72" s="488"/>
      <c r="BVU72" s="489"/>
      <c r="BVV72" s="490"/>
      <c r="BVW72" s="488"/>
      <c r="BVX72" s="488"/>
      <c r="BVY72" s="488"/>
      <c r="BVZ72" s="488"/>
      <c r="BWA72" s="488"/>
      <c r="BWB72" s="488"/>
      <c r="BWC72" s="489"/>
      <c r="BWD72" s="490"/>
      <c r="BWE72" s="488"/>
      <c r="BWF72" s="488"/>
      <c r="BWG72" s="488"/>
      <c r="BWH72" s="488"/>
      <c r="BWI72" s="488"/>
      <c r="BWJ72" s="488"/>
      <c r="BWK72" s="489"/>
      <c r="BWL72" s="490"/>
      <c r="BWM72" s="488"/>
      <c r="BWN72" s="488"/>
      <c r="BWO72" s="488"/>
      <c r="BWP72" s="488"/>
      <c r="BWQ72" s="488"/>
      <c r="BWR72" s="488"/>
      <c r="BWS72" s="489"/>
      <c r="BWT72" s="490"/>
      <c r="BWU72" s="488"/>
      <c r="BWV72" s="488"/>
      <c r="BWW72" s="488"/>
      <c r="BWX72" s="488"/>
      <c r="BWY72" s="488"/>
      <c r="BWZ72" s="488"/>
      <c r="BXA72" s="489"/>
      <c r="BXB72" s="490"/>
      <c r="BXC72" s="488"/>
      <c r="BXD72" s="488"/>
      <c r="BXE72" s="488"/>
      <c r="BXF72" s="488"/>
      <c r="BXG72" s="488"/>
      <c r="BXH72" s="488"/>
      <c r="BXI72" s="489"/>
      <c r="BXJ72" s="490"/>
      <c r="BXK72" s="488"/>
      <c r="BXL72" s="488"/>
      <c r="BXM72" s="488"/>
      <c r="BXN72" s="488"/>
      <c r="BXO72" s="488"/>
      <c r="BXP72" s="488"/>
      <c r="BXQ72" s="489"/>
      <c r="BXR72" s="490"/>
      <c r="BXS72" s="488"/>
      <c r="BXT72" s="488"/>
      <c r="BXU72" s="488"/>
      <c r="BXV72" s="488"/>
      <c r="BXW72" s="488"/>
      <c r="BXX72" s="488"/>
      <c r="BXY72" s="489"/>
      <c r="BXZ72" s="490"/>
      <c r="BYA72" s="488"/>
      <c r="BYB72" s="488"/>
      <c r="BYC72" s="488"/>
      <c r="BYD72" s="488"/>
      <c r="BYE72" s="488"/>
      <c r="BYF72" s="488"/>
      <c r="BYG72" s="489"/>
      <c r="BYH72" s="490"/>
      <c r="BYI72" s="488"/>
      <c r="BYJ72" s="488"/>
      <c r="BYK72" s="488"/>
      <c r="BYL72" s="488"/>
      <c r="BYM72" s="488"/>
      <c r="BYN72" s="488"/>
      <c r="BYO72" s="489"/>
      <c r="BYP72" s="490"/>
      <c r="BYQ72" s="488"/>
      <c r="BYR72" s="488"/>
      <c r="BYS72" s="488"/>
      <c r="BYT72" s="488"/>
      <c r="BYU72" s="488"/>
      <c r="BYV72" s="488"/>
      <c r="BYW72" s="489"/>
      <c r="BYX72" s="490"/>
      <c r="BYY72" s="488"/>
      <c r="BYZ72" s="488"/>
      <c r="BZA72" s="488"/>
      <c r="BZB72" s="488"/>
      <c r="BZC72" s="488"/>
      <c r="BZD72" s="488"/>
      <c r="BZE72" s="489"/>
      <c r="BZF72" s="490"/>
      <c r="BZG72" s="488"/>
      <c r="BZH72" s="488"/>
      <c r="BZI72" s="488"/>
      <c r="BZJ72" s="488"/>
      <c r="BZK72" s="488"/>
      <c r="BZL72" s="488"/>
      <c r="BZM72" s="489"/>
      <c r="BZN72" s="490"/>
      <c r="BZO72" s="488"/>
      <c r="BZP72" s="488"/>
      <c r="BZQ72" s="488"/>
      <c r="BZR72" s="488"/>
      <c r="BZS72" s="488"/>
      <c r="BZT72" s="488"/>
      <c r="BZU72" s="489"/>
      <c r="BZV72" s="490"/>
      <c r="BZW72" s="488"/>
      <c r="BZX72" s="488"/>
      <c r="BZY72" s="488"/>
      <c r="BZZ72" s="488"/>
      <c r="CAA72" s="488"/>
      <c r="CAB72" s="488"/>
      <c r="CAC72" s="489"/>
      <c r="CAD72" s="490"/>
      <c r="CAE72" s="488"/>
      <c r="CAF72" s="488"/>
      <c r="CAG72" s="488"/>
      <c r="CAH72" s="488"/>
      <c r="CAI72" s="488"/>
      <c r="CAJ72" s="488"/>
      <c r="CAK72" s="489"/>
      <c r="CAL72" s="490"/>
      <c r="CAM72" s="488"/>
      <c r="CAN72" s="488"/>
      <c r="CAO72" s="488"/>
      <c r="CAP72" s="488"/>
      <c r="CAQ72" s="488"/>
      <c r="CAR72" s="488"/>
      <c r="CAS72" s="489"/>
      <c r="CAT72" s="490"/>
      <c r="CAU72" s="488"/>
      <c r="CAV72" s="488"/>
      <c r="CAW72" s="488"/>
      <c r="CAX72" s="488"/>
      <c r="CAY72" s="488"/>
      <c r="CAZ72" s="488"/>
      <c r="CBA72" s="489"/>
      <c r="CBB72" s="490"/>
      <c r="CBC72" s="488"/>
      <c r="CBD72" s="488"/>
      <c r="CBE72" s="488"/>
      <c r="CBF72" s="488"/>
      <c r="CBG72" s="488"/>
      <c r="CBH72" s="488"/>
      <c r="CBI72" s="489"/>
      <c r="CBJ72" s="490"/>
      <c r="CBK72" s="488"/>
      <c r="CBL72" s="488"/>
      <c r="CBM72" s="488"/>
      <c r="CBN72" s="488"/>
      <c r="CBO72" s="488"/>
      <c r="CBP72" s="488"/>
      <c r="CBQ72" s="489"/>
      <c r="CBR72" s="490"/>
      <c r="CBS72" s="488"/>
      <c r="CBT72" s="488"/>
      <c r="CBU72" s="488"/>
      <c r="CBV72" s="488"/>
      <c r="CBW72" s="488"/>
      <c r="CBX72" s="488"/>
      <c r="CBY72" s="489"/>
      <c r="CBZ72" s="490"/>
      <c r="CCA72" s="488"/>
      <c r="CCB72" s="488"/>
      <c r="CCC72" s="488"/>
      <c r="CCD72" s="488"/>
      <c r="CCE72" s="488"/>
      <c r="CCF72" s="488"/>
      <c r="CCG72" s="489"/>
      <c r="CCH72" s="490"/>
      <c r="CCI72" s="488"/>
      <c r="CCJ72" s="488"/>
      <c r="CCK72" s="488"/>
      <c r="CCL72" s="488"/>
      <c r="CCM72" s="488"/>
      <c r="CCN72" s="488"/>
      <c r="CCO72" s="489"/>
      <c r="CCP72" s="490"/>
      <c r="CCQ72" s="488"/>
      <c r="CCR72" s="488"/>
      <c r="CCS72" s="488"/>
      <c r="CCT72" s="488"/>
      <c r="CCU72" s="488"/>
      <c r="CCV72" s="488"/>
      <c r="CCW72" s="489"/>
      <c r="CCX72" s="490"/>
      <c r="CCY72" s="488"/>
      <c r="CCZ72" s="488"/>
      <c r="CDA72" s="488"/>
      <c r="CDB72" s="488"/>
      <c r="CDC72" s="488"/>
      <c r="CDD72" s="488"/>
      <c r="CDE72" s="489"/>
      <c r="CDF72" s="490"/>
      <c r="CDG72" s="488"/>
      <c r="CDH72" s="488"/>
      <c r="CDI72" s="488"/>
      <c r="CDJ72" s="488"/>
      <c r="CDK72" s="488"/>
      <c r="CDL72" s="488"/>
      <c r="CDM72" s="489"/>
      <c r="CDN72" s="490"/>
      <c r="CDO72" s="488"/>
      <c r="CDP72" s="488"/>
      <c r="CDQ72" s="488"/>
      <c r="CDR72" s="488"/>
      <c r="CDS72" s="488"/>
      <c r="CDT72" s="488"/>
      <c r="CDU72" s="489"/>
      <c r="CDV72" s="490"/>
      <c r="CDW72" s="488"/>
      <c r="CDX72" s="488"/>
      <c r="CDY72" s="488"/>
      <c r="CDZ72" s="488"/>
      <c r="CEA72" s="488"/>
      <c r="CEB72" s="488"/>
      <c r="CEC72" s="489"/>
      <c r="CED72" s="490"/>
      <c r="CEE72" s="488"/>
      <c r="CEF72" s="488"/>
      <c r="CEG72" s="488"/>
      <c r="CEH72" s="488"/>
      <c r="CEI72" s="488"/>
      <c r="CEJ72" s="488"/>
      <c r="CEK72" s="489"/>
      <c r="CEL72" s="490"/>
      <c r="CEM72" s="488"/>
      <c r="CEN72" s="488"/>
      <c r="CEO72" s="488"/>
      <c r="CEP72" s="488"/>
      <c r="CEQ72" s="488"/>
      <c r="CER72" s="488"/>
      <c r="CES72" s="489"/>
      <c r="CET72" s="490"/>
      <c r="CEU72" s="488"/>
      <c r="CEV72" s="488"/>
      <c r="CEW72" s="488"/>
      <c r="CEX72" s="488"/>
      <c r="CEY72" s="488"/>
      <c r="CEZ72" s="488"/>
      <c r="CFA72" s="489"/>
      <c r="CFB72" s="490"/>
      <c r="CFC72" s="488"/>
      <c r="CFD72" s="488"/>
      <c r="CFE72" s="488"/>
      <c r="CFF72" s="488"/>
      <c r="CFG72" s="488"/>
      <c r="CFH72" s="488"/>
      <c r="CFI72" s="489"/>
      <c r="CFJ72" s="490"/>
      <c r="CFK72" s="488"/>
      <c r="CFL72" s="488"/>
      <c r="CFM72" s="488"/>
      <c r="CFN72" s="488"/>
      <c r="CFO72" s="488"/>
      <c r="CFP72" s="488"/>
      <c r="CFQ72" s="489"/>
      <c r="CFR72" s="490"/>
      <c r="CFS72" s="488"/>
      <c r="CFT72" s="488"/>
      <c r="CFU72" s="488"/>
      <c r="CFV72" s="488"/>
      <c r="CFW72" s="488"/>
      <c r="CFX72" s="488"/>
      <c r="CFY72" s="489"/>
      <c r="CFZ72" s="490"/>
      <c r="CGA72" s="488"/>
      <c r="CGB72" s="488"/>
      <c r="CGC72" s="488"/>
      <c r="CGD72" s="488"/>
      <c r="CGE72" s="488"/>
      <c r="CGF72" s="488"/>
      <c r="CGG72" s="489"/>
      <c r="CGH72" s="490"/>
      <c r="CGI72" s="488"/>
      <c r="CGJ72" s="488"/>
      <c r="CGK72" s="488"/>
      <c r="CGL72" s="488"/>
      <c r="CGM72" s="488"/>
      <c r="CGN72" s="488"/>
      <c r="CGO72" s="489"/>
      <c r="CGP72" s="490"/>
      <c r="CGQ72" s="488"/>
      <c r="CGR72" s="488"/>
      <c r="CGS72" s="488"/>
      <c r="CGT72" s="488"/>
      <c r="CGU72" s="488"/>
      <c r="CGV72" s="488"/>
      <c r="CGW72" s="489"/>
      <c r="CGX72" s="490"/>
      <c r="CGY72" s="488"/>
      <c r="CGZ72" s="488"/>
      <c r="CHA72" s="488"/>
      <c r="CHB72" s="488"/>
      <c r="CHC72" s="488"/>
      <c r="CHD72" s="488"/>
      <c r="CHE72" s="489"/>
      <c r="CHF72" s="490"/>
      <c r="CHG72" s="488"/>
      <c r="CHH72" s="488"/>
      <c r="CHI72" s="488"/>
      <c r="CHJ72" s="488"/>
      <c r="CHK72" s="488"/>
      <c r="CHL72" s="488"/>
      <c r="CHM72" s="489"/>
      <c r="CHN72" s="490"/>
      <c r="CHO72" s="488"/>
      <c r="CHP72" s="488"/>
      <c r="CHQ72" s="488"/>
      <c r="CHR72" s="488"/>
      <c r="CHS72" s="488"/>
      <c r="CHT72" s="488"/>
      <c r="CHU72" s="489"/>
      <c r="CHV72" s="490"/>
      <c r="CHW72" s="488"/>
      <c r="CHX72" s="488"/>
      <c r="CHY72" s="488"/>
      <c r="CHZ72" s="488"/>
      <c r="CIA72" s="488"/>
      <c r="CIB72" s="488"/>
      <c r="CIC72" s="489"/>
      <c r="CID72" s="490"/>
      <c r="CIE72" s="488"/>
      <c r="CIF72" s="488"/>
      <c r="CIG72" s="488"/>
      <c r="CIH72" s="488"/>
      <c r="CII72" s="488"/>
      <c r="CIJ72" s="488"/>
      <c r="CIK72" s="489"/>
      <c r="CIL72" s="490"/>
      <c r="CIM72" s="488"/>
      <c r="CIN72" s="488"/>
      <c r="CIO72" s="488"/>
      <c r="CIP72" s="488"/>
      <c r="CIQ72" s="488"/>
      <c r="CIR72" s="488"/>
      <c r="CIS72" s="489"/>
      <c r="CIT72" s="490"/>
      <c r="CIU72" s="488"/>
      <c r="CIV72" s="488"/>
      <c r="CIW72" s="488"/>
      <c r="CIX72" s="488"/>
      <c r="CIY72" s="488"/>
      <c r="CIZ72" s="488"/>
      <c r="CJA72" s="489"/>
      <c r="CJB72" s="490"/>
      <c r="CJC72" s="488"/>
      <c r="CJD72" s="488"/>
      <c r="CJE72" s="488"/>
      <c r="CJF72" s="488"/>
      <c r="CJG72" s="488"/>
      <c r="CJH72" s="488"/>
      <c r="CJI72" s="489"/>
      <c r="CJJ72" s="490"/>
      <c r="CJK72" s="488"/>
      <c r="CJL72" s="488"/>
      <c r="CJM72" s="488"/>
      <c r="CJN72" s="488"/>
      <c r="CJO72" s="488"/>
      <c r="CJP72" s="488"/>
      <c r="CJQ72" s="489"/>
      <c r="CJR72" s="490"/>
      <c r="CJS72" s="488"/>
      <c r="CJT72" s="488"/>
      <c r="CJU72" s="488"/>
      <c r="CJV72" s="488"/>
      <c r="CJW72" s="488"/>
      <c r="CJX72" s="488"/>
      <c r="CJY72" s="489"/>
      <c r="CJZ72" s="490"/>
      <c r="CKA72" s="488"/>
      <c r="CKB72" s="488"/>
      <c r="CKC72" s="488"/>
      <c r="CKD72" s="488"/>
      <c r="CKE72" s="488"/>
      <c r="CKF72" s="488"/>
      <c r="CKG72" s="489"/>
      <c r="CKH72" s="490"/>
      <c r="CKI72" s="488"/>
      <c r="CKJ72" s="488"/>
      <c r="CKK72" s="488"/>
      <c r="CKL72" s="488"/>
      <c r="CKM72" s="488"/>
      <c r="CKN72" s="488"/>
      <c r="CKO72" s="489"/>
      <c r="CKP72" s="490"/>
      <c r="CKQ72" s="488"/>
      <c r="CKR72" s="488"/>
      <c r="CKS72" s="488"/>
      <c r="CKT72" s="488"/>
      <c r="CKU72" s="488"/>
      <c r="CKV72" s="488"/>
      <c r="CKW72" s="489"/>
      <c r="CKX72" s="490"/>
      <c r="CKY72" s="488"/>
      <c r="CKZ72" s="488"/>
      <c r="CLA72" s="488"/>
      <c r="CLB72" s="488"/>
      <c r="CLC72" s="488"/>
      <c r="CLD72" s="488"/>
      <c r="CLE72" s="489"/>
      <c r="CLF72" s="490"/>
      <c r="CLG72" s="488"/>
      <c r="CLH72" s="488"/>
      <c r="CLI72" s="488"/>
      <c r="CLJ72" s="488"/>
      <c r="CLK72" s="488"/>
      <c r="CLL72" s="488"/>
      <c r="CLM72" s="489"/>
      <c r="CLN72" s="490"/>
      <c r="CLO72" s="488"/>
      <c r="CLP72" s="488"/>
      <c r="CLQ72" s="488"/>
      <c r="CLR72" s="488"/>
      <c r="CLS72" s="488"/>
      <c r="CLT72" s="488"/>
      <c r="CLU72" s="489"/>
      <c r="CLV72" s="490"/>
      <c r="CLW72" s="488"/>
      <c r="CLX72" s="488"/>
      <c r="CLY72" s="488"/>
      <c r="CLZ72" s="488"/>
      <c r="CMA72" s="488"/>
      <c r="CMB72" s="488"/>
      <c r="CMC72" s="489"/>
      <c r="CMD72" s="490"/>
      <c r="CME72" s="488"/>
      <c r="CMF72" s="488"/>
      <c r="CMG72" s="488"/>
      <c r="CMH72" s="488"/>
      <c r="CMI72" s="488"/>
      <c r="CMJ72" s="488"/>
      <c r="CMK72" s="489"/>
      <c r="CML72" s="490"/>
      <c r="CMM72" s="488"/>
      <c r="CMN72" s="488"/>
      <c r="CMO72" s="488"/>
      <c r="CMP72" s="488"/>
      <c r="CMQ72" s="488"/>
      <c r="CMR72" s="488"/>
      <c r="CMS72" s="489"/>
      <c r="CMT72" s="490"/>
      <c r="CMU72" s="488"/>
      <c r="CMV72" s="488"/>
      <c r="CMW72" s="488"/>
      <c r="CMX72" s="488"/>
      <c r="CMY72" s="488"/>
      <c r="CMZ72" s="488"/>
      <c r="CNA72" s="489"/>
      <c r="CNB72" s="490"/>
      <c r="CNC72" s="488"/>
      <c r="CND72" s="488"/>
      <c r="CNE72" s="488"/>
      <c r="CNF72" s="488"/>
      <c r="CNG72" s="488"/>
      <c r="CNH72" s="488"/>
      <c r="CNI72" s="489"/>
      <c r="CNJ72" s="490"/>
      <c r="CNK72" s="488"/>
      <c r="CNL72" s="488"/>
      <c r="CNM72" s="488"/>
      <c r="CNN72" s="488"/>
      <c r="CNO72" s="488"/>
      <c r="CNP72" s="488"/>
      <c r="CNQ72" s="489"/>
      <c r="CNR72" s="490"/>
      <c r="CNS72" s="488"/>
      <c r="CNT72" s="488"/>
      <c r="CNU72" s="488"/>
      <c r="CNV72" s="488"/>
      <c r="CNW72" s="488"/>
      <c r="CNX72" s="488"/>
      <c r="CNY72" s="489"/>
      <c r="CNZ72" s="490"/>
      <c r="COA72" s="488"/>
      <c r="COB72" s="488"/>
      <c r="COC72" s="488"/>
      <c r="COD72" s="488"/>
      <c r="COE72" s="488"/>
      <c r="COF72" s="488"/>
      <c r="COG72" s="489"/>
      <c r="COH72" s="490"/>
      <c r="COI72" s="488"/>
      <c r="COJ72" s="488"/>
      <c r="COK72" s="488"/>
      <c r="COL72" s="488"/>
      <c r="COM72" s="488"/>
      <c r="CON72" s="488"/>
      <c r="COO72" s="489"/>
      <c r="COP72" s="490"/>
      <c r="COQ72" s="488"/>
      <c r="COR72" s="488"/>
      <c r="COS72" s="488"/>
      <c r="COT72" s="488"/>
      <c r="COU72" s="488"/>
      <c r="COV72" s="488"/>
      <c r="COW72" s="489"/>
      <c r="COX72" s="490"/>
      <c r="COY72" s="488"/>
      <c r="COZ72" s="488"/>
      <c r="CPA72" s="488"/>
      <c r="CPB72" s="488"/>
      <c r="CPC72" s="488"/>
      <c r="CPD72" s="488"/>
      <c r="CPE72" s="489"/>
      <c r="CPF72" s="490"/>
      <c r="CPG72" s="488"/>
      <c r="CPH72" s="488"/>
      <c r="CPI72" s="488"/>
      <c r="CPJ72" s="488"/>
      <c r="CPK72" s="488"/>
      <c r="CPL72" s="488"/>
      <c r="CPM72" s="489"/>
      <c r="CPN72" s="490"/>
      <c r="CPO72" s="488"/>
      <c r="CPP72" s="488"/>
      <c r="CPQ72" s="488"/>
      <c r="CPR72" s="488"/>
      <c r="CPS72" s="488"/>
      <c r="CPT72" s="488"/>
      <c r="CPU72" s="489"/>
      <c r="CPV72" s="490"/>
      <c r="CPW72" s="488"/>
      <c r="CPX72" s="488"/>
      <c r="CPY72" s="488"/>
      <c r="CPZ72" s="488"/>
      <c r="CQA72" s="488"/>
      <c r="CQB72" s="488"/>
      <c r="CQC72" s="489"/>
      <c r="CQD72" s="490"/>
      <c r="CQE72" s="488"/>
      <c r="CQF72" s="488"/>
      <c r="CQG72" s="488"/>
      <c r="CQH72" s="488"/>
      <c r="CQI72" s="488"/>
      <c r="CQJ72" s="488"/>
      <c r="CQK72" s="489"/>
      <c r="CQL72" s="490"/>
      <c r="CQM72" s="488"/>
      <c r="CQN72" s="488"/>
      <c r="CQO72" s="488"/>
      <c r="CQP72" s="488"/>
      <c r="CQQ72" s="488"/>
      <c r="CQR72" s="488"/>
      <c r="CQS72" s="489"/>
      <c r="CQT72" s="490"/>
      <c r="CQU72" s="488"/>
      <c r="CQV72" s="488"/>
      <c r="CQW72" s="488"/>
      <c r="CQX72" s="488"/>
      <c r="CQY72" s="488"/>
      <c r="CQZ72" s="488"/>
      <c r="CRA72" s="489"/>
      <c r="CRB72" s="490"/>
      <c r="CRC72" s="488"/>
      <c r="CRD72" s="488"/>
      <c r="CRE72" s="488"/>
      <c r="CRF72" s="488"/>
      <c r="CRG72" s="488"/>
      <c r="CRH72" s="488"/>
      <c r="CRI72" s="489"/>
      <c r="CRJ72" s="490"/>
      <c r="CRK72" s="488"/>
      <c r="CRL72" s="488"/>
      <c r="CRM72" s="488"/>
      <c r="CRN72" s="488"/>
      <c r="CRO72" s="488"/>
      <c r="CRP72" s="488"/>
      <c r="CRQ72" s="489"/>
      <c r="CRR72" s="490"/>
      <c r="CRS72" s="488"/>
      <c r="CRT72" s="488"/>
      <c r="CRU72" s="488"/>
      <c r="CRV72" s="488"/>
      <c r="CRW72" s="488"/>
      <c r="CRX72" s="488"/>
      <c r="CRY72" s="489"/>
      <c r="CRZ72" s="490"/>
      <c r="CSA72" s="488"/>
      <c r="CSB72" s="488"/>
      <c r="CSC72" s="488"/>
      <c r="CSD72" s="488"/>
      <c r="CSE72" s="488"/>
      <c r="CSF72" s="488"/>
      <c r="CSG72" s="489"/>
      <c r="CSH72" s="490"/>
      <c r="CSI72" s="488"/>
      <c r="CSJ72" s="488"/>
      <c r="CSK72" s="488"/>
      <c r="CSL72" s="488"/>
      <c r="CSM72" s="488"/>
      <c r="CSN72" s="488"/>
      <c r="CSO72" s="489"/>
      <c r="CSP72" s="490"/>
      <c r="CSQ72" s="488"/>
      <c r="CSR72" s="488"/>
      <c r="CSS72" s="488"/>
      <c r="CST72" s="488"/>
      <c r="CSU72" s="488"/>
      <c r="CSV72" s="488"/>
      <c r="CSW72" s="489"/>
      <c r="CSX72" s="490"/>
      <c r="CSY72" s="488"/>
      <c r="CSZ72" s="488"/>
      <c r="CTA72" s="488"/>
      <c r="CTB72" s="488"/>
      <c r="CTC72" s="488"/>
      <c r="CTD72" s="488"/>
      <c r="CTE72" s="489"/>
      <c r="CTF72" s="490"/>
      <c r="CTG72" s="488"/>
      <c r="CTH72" s="488"/>
      <c r="CTI72" s="488"/>
      <c r="CTJ72" s="488"/>
      <c r="CTK72" s="488"/>
      <c r="CTL72" s="488"/>
      <c r="CTM72" s="489"/>
      <c r="CTN72" s="490"/>
      <c r="CTO72" s="488"/>
      <c r="CTP72" s="488"/>
      <c r="CTQ72" s="488"/>
      <c r="CTR72" s="488"/>
      <c r="CTS72" s="488"/>
      <c r="CTT72" s="488"/>
      <c r="CTU72" s="489"/>
      <c r="CTV72" s="490"/>
      <c r="CTW72" s="488"/>
      <c r="CTX72" s="488"/>
      <c r="CTY72" s="488"/>
      <c r="CTZ72" s="488"/>
      <c r="CUA72" s="488"/>
      <c r="CUB72" s="488"/>
      <c r="CUC72" s="489"/>
      <c r="CUD72" s="490"/>
      <c r="CUE72" s="488"/>
      <c r="CUF72" s="488"/>
      <c r="CUG72" s="488"/>
      <c r="CUH72" s="488"/>
      <c r="CUI72" s="488"/>
      <c r="CUJ72" s="488"/>
      <c r="CUK72" s="489"/>
      <c r="CUL72" s="490"/>
      <c r="CUM72" s="488"/>
      <c r="CUN72" s="488"/>
      <c r="CUO72" s="488"/>
      <c r="CUP72" s="488"/>
      <c r="CUQ72" s="488"/>
      <c r="CUR72" s="488"/>
      <c r="CUS72" s="489"/>
      <c r="CUT72" s="490"/>
      <c r="CUU72" s="488"/>
      <c r="CUV72" s="488"/>
      <c r="CUW72" s="488"/>
      <c r="CUX72" s="488"/>
      <c r="CUY72" s="488"/>
      <c r="CUZ72" s="488"/>
      <c r="CVA72" s="489"/>
      <c r="CVB72" s="490"/>
      <c r="CVC72" s="488"/>
      <c r="CVD72" s="488"/>
      <c r="CVE72" s="488"/>
      <c r="CVF72" s="488"/>
      <c r="CVG72" s="488"/>
      <c r="CVH72" s="488"/>
      <c r="CVI72" s="489"/>
      <c r="CVJ72" s="490"/>
      <c r="CVK72" s="488"/>
      <c r="CVL72" s="488"/>
      <c r="CVM72" s="488"/>
      <c r="CVN72" s="488"/>
      <c r="CVO72" s="488"/>
      <c r="CVP72" s="488"/>
      <c r="CVQ72" s="489"/>
      <c r="CVR72" s="490"/>
      <c r="CVS72" s="488"/>
      <c r="CVT72" s="488"/>
      <c r="CVU72" s="488"/>
      <c r="CVV72" s="488"/>
      <c r="CVW72" s="488"/>
      <c r="CVX72" s="488"/>
      <c r="CVY72" s="489"/>
      <c r="CVZ72" s="490"/>
      <c r="CWA72" s="488"/>
      <c r="CWB72" s="488"/>
      <c r="CWC72" s="488"/>
      <c r="CWD72" s="488"/>
      <c r="CWE72" s="488"/>
      <c r="CWF72" s="488"/>
      <c r="CWG72" s="489"/>
      <c r="CWH72" s="490"/>
      <c r="CWI72" s="488"/>
      <c r="CWJ72" s="488"/>
      <c r="CWK72" s="488"/>
      <c r="CWL72" s="488"/>
      <c r="CWM72" s="488"/>
      <c r="CWN72" s="488"/>
      <c r="CWO72" s="489"/>
      <c r="CWP72" s="490"/>
      <c r="CWQ72" s="488"/>
      <c r="CWR72" s="488"/>
      <c r="CWS72" s="488"/>
      <c r="CWT72" s="488"/>
      <c r="CWU72" s="488"/>
      <c r="CWV72" s="488"/>
      <c r="CWW72" s="489"/>
      <c r="CWX72" s="490"/>
      <c r="CWY72" s="488"/>
      <c r="CWZ72" s="488"/>
      <c r="CXA72" s="488"/>
      <c r="CXB72" s="488"/>
      <c r="CXC72" s="488"/>
      <c r="CXD72" s="488"/>
      <c r="CXE72" s="489"/>
      <c r="CXF72" s="490"/>
      <c r="CXG72" s="488"/>
      <c r="CXH72" s="488"/>
      <c r="CXI72" s="488"/>
      <c r="CXJ72" s="488"/>
      <c r="CXK72" s="488"/>
      <c r="CXL72" s="488"/>
      <c r="CXM72" s="489"/>
      <c r="CXN72" s="490"/>
      <c r="CXO72" s="488"/>
      <c r="CXP72" s="488"/>
      <c r="CXQ72" s="488"/>
      <c r="CXR72" s="488"/>
      <c r="CXS72" s="488"/>
      <c r="CXT72" s="488"/>
      <c r="CXU72" s="489"/>
      <c r="CXV72" s="490"/>
      <c r="CXW72" s="488"/>
      <c r="CXX72" s="488"/>
      <c r="CXY72" s="488"/>
      <c r="CXZ72" s="488"/>
      <c r="CYA72" s="488"/>
      <c r="CYB72" s="488"/>
      <c r="CYC72" s="489"/>
      <c r="CYD72" s="490"/>
      <c r="CYE72" s="488"/>
      <c r="CYF72" s="488"/>
      <c r="CYG72" s="488"/>
      <c r="CYH72" s="488"/>
      <c r="CYI72" s="488"/>
      <c r="CYJ72" s="488"/>
      <c r="CYK72" s="489"/>
      <c r="CYL72" s="490"/>
      <c r="CYM72" s="488"/>
      <c r="CYN72" s="488"/>
      <c r="CYO72" s="488"/>
      <c r="CYP72" s="488"/>
      <c r="CYQ72" s="488"/>
      <c r="CYR72" s="488"/>
      <c r="CYS72" s="489"/>
      <c r="CYT72" s="490"/>
      <c r="CYU72" s="488"/>
      <c r="CYV72" s="488"/>
      <c r="CYW72" s="488"/>
      <c r="CYX72" s="488"/>
      <c r="CYY72" s="488"/>
      <c r="CYZ72" s="488"/>
      <c r="CZA72" s="489"/>
      <c r="CZB72" s="490"/>
      <c r="CZC72" s="488"/>
      <c r="CZD72" s="488"/>
      <c r="CZE72" s="488"/>
      <c r="CZF72" s="488"/>
      <c r="CZG72" s="488"/>
      <c r="CZH72" s="488"/>
      <c r="CZI72" s="489"/>
      <c r="CZJ72" s="490"/>
      <c r="CZK72" s="488"/>
      <c r="CZL72" s="488"/>
      <c r="CZM72" s="488"/>
      <c r="CZN72" s="488"/>
      <c r="CZO72" s="488"/>
      <c r="CZP72" s="488"/>
      <c r="CZQ72" s="489"/>
      <c r="CZR72" s="490"/>
      <c r="CZS72" s="488"/>
      <c r="CZT72" s="488"/>
      <c r="CZU72" s="488"/>
      <c r="CZV72" s="488"/>
      <c r="CZW72" s="488"/>
      <c r="CZX72" s="488"/>
      <c r="CZY72" s="489"/>
      <c r="CZZ72" s="490"/>
      <c r="DAA72" s="488"/>
      <c r="DAB72" s="488"/>
      <c r="DAC72" s="488"/>
      <c r="DAD72" s="488"/>
      <c r="DAE72" s="488"/>
      <c r="DAF72" s="488"/>
      <c r="DAG72" s="489"/>
      <c r="DAH72" s="490"/>
      <c r="DAI72" s="488"/>
      <c r="DAJ72" s="488"/>
      <c r="DAK72" s="488"/>
      <c r="DAL72" s="488"/>
      <c r="DAM72" s="488"/>
      <c r="DAN72" s="488"/>
      <c r="DAO72" s="489"/>
      <c r="DAP72" s="490"/>
      <c r="DAQ72" s="488"/>
      <c r="DAR72" s="488"/>
      <c r="DAS72" s="488"/>
      <c r="DAT72" s="488"/>
      <c r="DAU72" s="488"/>
      <c r="DAV72" s="488"/>
      <c r="DAW72" s="489"/>
      <c r="DAX72" s="490"/>
      <c r="DAY72" s="488"/>
      <c r="DAZ72" s="488"/>
      <c r="DBA72" s="488"/>
      <c r="DBB72" s="488"/>
      <c r="DBC72" s="488"/>
      <c r="DBD72" s="488"/>
      <c r="DBE72" s="489"/>
      <c r="DBF72" s="490"/>
      <c r="DBG72" s="488"/>
      <c r="DBH72" s="488"/>
      <c r="DBI72" s="488"/>
      <c r="DBJ72" s="488"/>
      <c r="DBK72" s="488"/>
      <c r="DBL72" s="488"/>
      <c r="DBM72" s="489"/>
      <c r="DBN72" s="490"/>
      <c r="DBO72" s="488"/>
      <c r="DBP72" s="488"/>
      <c r="DBQ72" s="488"/>
      <c r="DBR72" s="488"/>
      <c r="DBS72" s="488"/>
      <c r="DBT72" s="488"/>
      <c r="DBU72" s="489"/>
      <c r="DBV72" s="490"/>
      <c r="DBW72" s="488"/>
      <c r="DBX72" s="488"/>
      <c r="DBY72" s="488"/>
      <c r="DBZ72" s="488"/>
      <c r="DCA72" s="488"/>
      <c r="DCB72" s="488"/>
      <c r="DCC72" s="489"/>
      <c r="DCD72" s="490"/>
      <c r="DCE72" s="488"/>
      <c r="DCF72" s="488"/>
      <c r="DCG72" s="488"/>
      <c r="DCH72" s="488"/>
      <c r="DCI72" s="488"/>
      <c r="DCJ72" s="488"/>
      <c r="DCK72" s="489"/>
      <c r="DCL72" s="490"/>
      <c r="DCM72" s="488"/>
      <c r="DCN72" s="488"/>
      <c r="DCO72" s="488"/>
      <c r="DCP72" s="488"/>
      <c r="DCQ72" s="488"/>
      <c r="DCR72" s="488"/>
      <c r="DCS72" s="489"/>
      <c r="DCT72" s="490"/>
      <c r="DCU72" s="488"/>
      <c r="DCV72" s="488"/>
      <c r="DCW72" s="488"/>
      <c r="DCX72" s="488"/>
      <c r="DCY72" s="488"/>
      <c r="DCZ72" s="488"/>
      <c r="DDA72" s="489"/>
      <c r="DDB72" s="490"/>
      <c r="DDC72" s="488"/>
      <c r="DDD72" s="488"/>
      <c r="DDE72" s="488"/>
      <c r="DDF72" s="488"/>
      <c r="DDG72" s="488"/>
      <c r="DDH72" s="488"/>
      <c r="DDI72" s="489"/>
      <c r="DDJ72" s="490"/>
      <c r="DDK72" s="488"/>
      <c r="DDL72" s="488"/>
      <c r="DDM72" s="488"/>
      <c r="DDN72" s="488"/>
      <c r="DDO72" s="488"/>
      <c r="DDP72" s="488"/>
      <c r="DDQ72" s="489"/>
      <c r="DDR72" s="490"/>
      <c r="DDS72" s="488"/>
      <c r="DDT72" s="488"/>
      <c r="DDU72" s="488"/>
      <c r="DDV72" s="488"/>
      <c r="DDW72" s="488"/>
      <c r="DDX72" s="488"/>
      <c r="DDY72" s="489"/>
      <c r="DDZ72" s="490"/>
      <c r="DEA72" s="488"/>
      <c r="DEB72" s="488"/>
      <c r="DEC72" s="488"/>
      <c r="DED72" s="488"/>
      <c r="DEE72" s="488"/>
      <c r="DEF72" s="488"/>
      <c r="DEG72" s="489"/>
      <c r="DEH72" s="490"/>
      <c r="DEI72" s="488"/>
      <c r="DEJ72" s="488"/>
      <c r="DEK72" s="488"/>
      <c r="DEL72" s="488"/>
      <c r="DEM72" s="488"/>
      <c r="DEN72" s="488"/>
      <c r="DEO72" s="489"/>
      <c r="DEP72" s="490"/>
      <c r="DEQ72" s="488"/>
      <c r="DER72" s="488"/>
      <c r="DES72" s="488"/>
      <c r="DET72" s="488"/>
      <c r="DEU72" s="488"/>
      <c r="DEV72" s="488"/>
      <c r="DEW72" s="489"/>
      <c r="DEX72" s="490"/>
      <c r="DEY72" s="488"/>
      <c r="DEZ72" s="488"/>
      <c r="DFA72" s="488"/>
      <c r="DFB72" s="488"/>
      <c r="DFC72" s="488"/>
      <c r="DFD72" s="488"/>
      <c r="DFE72" s="489"/>
      <c r="DFF72" s="490"/>
      <c r="DFG72" s="488"/>
      <c r="DFH72" s="488"/>
      <c r="DFI72" s="488"/>
      <c r="DFJ72" s="488"/>
      <c r="DFK72" s="488"/>
      <c r="DFL72" s="488"/>
      <c r="DFM72" s="489"/>
      <c r="DFN72" s="490"/>
      <c r="DFO72" s="488"/>
      <c r="DFP72" s="488"/>
      <c r="DFQ72" s="488"/>
      <c r="DFR72" s="488"/>
      <c r="DFS72" s="488"/>
      <c r="DFT72" s="488"/>
      <c r="DFU72" s="489"/>
      <c r="DFV72" s="490"/>
      <c r="DFW72" s="488"/>
      <c r="DFX72" s="488"/>
      <c r="DFY72" s="488"/>
      <c r="DFZ72" s="488"/>
      <c r="DGA72" s="488"/>
      <c r="DGB72" s="488"/>
      <c r="DGC72" s="489"/>
      <c r="DGD72" s="490"/>
      <c r="DGE72" s="488"/>
      <c r="DGF72" s="488"/>
      <c r="DGG72" s="488"/>
      <c r="DGH72" s="488"/>
      <c r="DGI72" s="488"/>
      <c r="DGJ72" s="488"/>
      <c r="DGK72" s="489"/>
      <c r="DGL72" s="490"/>
      <c r="DGM72" s="488"/>
      <c r="DGN72" s="488"/>
      <c r="DGO72" s="488"/>
      <c r="DGP72" s="488"/>
      <c r="DGQ72" s="488"/>
      <c r="DGR72" s="488"/>
      <c r="DGS72" s="489"/>
      <c r="DGT72" s="490"/>
      <c r="DGU72" s="488"/>
      <c r="DGV72" s="488"/>
      <c r="DGW72" s="488"/>
      <c r="DGX72" s="488"/>
      <c r="DGY72" s="488"/>
      <c r="DGZ72" s="488"/>
      <c r="DHA72" s="489"/>
      <c r="DHB72" s="490"/>
      <c r="DHC72" s="488"/>
      <c r="DHD72" s="488"/>
      <c r="DHE72" s="488"/>
      <c r="DHF72" s="488"/>
      <c r="DHG72" s="488"/>
      <c r="DHH72" s="488"/>
      <c r="DHI72" s="489"/>
      <c r="DHJ72" s="490"/>
      <c r="DHK72" s="488"/>
      <c r="DHL72" s="488"/>
      <c r="DHM72" s="488"/>
      <c r="DHN72" s="488"/>
      <c r="DHO72" s="488"/>
      <c r="DHP72" s="488"/>
      <c r="DHQ72" s="489"/>
      <c r="DHR72" s="490"/>
      <c r="DHS72" s="488"/>
      <c r="DHT72" s="488"/>
      <c r="DHU72" s="488"/>
      <c r="DHV72" s="488"/>
      <c r="DHW72" s="488"/>
      <c r="DHX72" s="488"/>
      <c r="DHY72" s="489"/>
      <c r="DHZ72" s="490"/>
      <c r="DIA72" s="488"/>
      <c r="DIB72" s="488"/>
      <c r="DIC72" s="488"/>
      <c r="DID72" s="488"/>
      <c r="DIE72" s="488"/>
      <c r="DIF72" s="488"/>
      <c r="DIG72" s="489"/>
      <c r="DIH72" s="490"/>
      <c r="DII72" s="488"/>
      <c r="DIJ72" s="488"/>
      <c r="DIK72" s="488"/>
      <c r="DIL72" s="488"/>
      <c r="DIM72" s="488"/>
      <c r="DIN72" s="488"/>
      <c r="DIO72" s="489"/>
      <c r="DIP72" s="490"/>
      <c r="DIQ72" s="488"/>
      <c r="DIR72" s="488"/>
      <c r="DIS72" s="488"/>
      <c r="DIT72" s="488"/>
      <c r="DIU72" s="488"/>
      <c r="DIV72" s="488"/>
      <c r="DIW72" s="489"/>
      <c r="DIX72" s="490"/>
      <c r="DIY72" s="488"/>
      <c r="DIZ72" s="488"/>
      <c r="DJA72" s="488"/>
      <c r="DJB72" s="488"/>
      <c r="DJC72" s="488"/>
      <c r="DJD72" s="488"/>
      <c r="DJE72" s="489"/>
      <c r="DJF72" s="490"/>
      <c r="DJG72" s="488"/>
      <c r="DJH72" s="488"/>
      <c r="DJI72" s="488"/>
      <c r="DJJ72" s="488"/>
      <c r="DJK72" s="488"/>
      <c r="DJL72" s="488"/>
      <c r="DJM72" s="489"/>
      <c r="DJN72" s="490"/>
      <c r="DJO72" s="488"/>
      <c r="DJP72" s="488"/>
      <c r="DJQ72" s="488"/>
      <c r="DJR72" s="488"/>
      <c r="DJS72" s="488"/>
      <c r="DJT72" s="488"/>
      <c r="DJU72" s="489"/>
      <c r="DJV72" s="490"/>
      <c r="DJW72" s="488"/>
      <c r="DJX72" s="488"/>
      <c r="DJY72" s="488"/>
      <c r="DJZ72" s="488"/>
      <c r="DKA72" s="488"/>
      <c r="DKB72" s="488"/>
      <c r="DKC72" s="489"/>
      <c r="DKD72" s="490"/>
      <c r="DKE72" s="488"/>
      <c r="DKF72" s="488"/>
      <c r="DKG72" s="488"/>
      <c r="DKH72" s="488"/>
      <c r="DKI72" s="488"/>
      <c r="DKJ72" s="488"/>
      <c r="DKK72" s="489"/>
      <c r="DKL72" s="490"/>
      <c r="DKM72" s="488"/>
      <c r="DKN72" s="488"/>
      <c r="DKO72" s="488"/>
      <c r="DKP72" s="488"/>
      <c r="DKQ72" s="488"/>
      <c r="DKR72" s="488"/>
      <c r="DKS72" s="489"/>
      <c r="DKT72" s="490"/>
      <c r="DKU72" s="488"/>
      <c r="DKV72" s="488"/>
      <c r="DKW72" s="488"/>
      <c r="DKX72" s="488"/>
      <c r="DKY72" s="488"/>
      <c r="DKZ72" s="488"/>
      <c r="DLA72" s="489"/>
      <c r="DLB72" s="490"/>
      <c r="DLC72" s="488"/>
      <c r="DLD72" s="488"/>
      <c r="DLE72" s="488"/>
      <c r="DLF72" s="488"/>
      <c r="DLG72" s="488"/>
      <c r="DLH72" s="488"/>
      <c r="DLI72" s="489"/>
      <c r="DLJ72" s="490"/>
      <c r="DLK72" s="488"/>
      <c r="DLL72" s="488"/>
      <c r="DLM72" s="488"/>
      <c r="DLN72" s="488"/>
      <c r="DLO72" s="488"/>
      <c r="DLP72" s="488"/>
      <c r="DLQ72" s="489"/>
      <c r="DLR72" s="490"/>
      <c r="DLS72" s="488"/>
      <c r="DLT72" s="488"/>
      <c r="DLU72" s="488"/>
      <c r="DLV72" s="488"/>
      <c r="DLW72" s="488"/>
      <c r="DLX72" s="488"/>
      <c r="DLY72" s="489"/>
      <c r="DLZ72" s="490"/>
      <c r="DMA72" s="488"/>
      <c r="DMB72" s="488"/>
      <c r="DMC72" s="488"/>
      <c r="DMD72" s="488"/>
      <c r="DME72" s="488"/>
      <c r="DMF72" s="488"/>
      <c r="DMG72" s="489"/>
      <c r="DMH72" s="490"/>
      <c r="DMI72" s="488"/>
      <c r="DMJ72" s="488"/>
      <c r="DMK72" s="488"/>
      <c r="DML72" s="488"/>
      <c r="DMM72" s="488"/>
      <c r="DMN72" s="488"/>
      <c r="DMO72" s="489"/>
      <c r="DMP72" s="490"/>
      <c r="DMQ72" s="488"/>
      <c r="DMR72" s="488"/>
      <c r="DMS72" s="488"/>
      <c r="DMT72" s="488"/>
      <c r="DMU72" s="488"/>
      <c r="DMV72" s="488"/>
      <c r="DMW72" s="489"/>
      <c r="DMX72" s="490"/>
      <c r="DMY72" s="488"/>
      <c r="DMZ72" s="488"/>
      <c r="DNA72" s="488"/>
      <c r="DNB72" s="488"/>
      <c r="DNC72" s="488"/>
      <c r="DND72" s="488"/>
      <c r="DNE72" s="489"/>
      <c r="DNF72" s="490"/>
      <c r="DNG72" s="488"/>
      <c r="DNH72" s="488"/>
      <c r="DNI72" s="488"/>
      <c r="DNJ72" s="488"/>
      <c r="DNK72" s="488"/>
      <c r="DNL72" s="488"/>
      <c r="DNM72" s="489"/>
      <c r="DNN72" s="490"/>
      <c r="DNO72" s="488"/>
      <c r="DNP72" s="488"/>
      <c r="DNQ72" s="488"/>
      <c r="DNR72" s="488"/>
      <c r="DNS72" s="488"/>
      <c r="DNT72" s="488"/>
      <c r="DNU72" s="489"/>
      <c r="DNV72" s="490"/>
      <c r="DNW72" s="488"/>
      <c r="DNX72" s="488"/>
      <c r="DNY72" s="488"/>
      <c r="DNZ72" s="488"/>
      <c r="DOA72" s="488"/>
      <c r="DOB72" s="488"/>
      <c r="DOC72" s="489"/>
      <c r="DOD72" s="490"/>
      <c r="DOE72" s="488"/>
      <c r="DOF72" s="488"/>
      <c r="DOG72" s="488"/>
      <c r="DOH72" s="488"/>
      <c r="DOI72" s="488"/>
      <c r="DOJ72" s="488"/>
      <c r="DOK72" s="489"/>
      <c r="DOL72" s="490"/>
      <c r="DOM72" s="488"/>
      <c r="DON72" s="488"/>
      <c r="DOO72" s="488"/>
      <c r="DOP72" s="488"/>
      <c r="DOQ72" s="488"/>
      <c r="DOR72" s="488"/>
      <c r="DOS72" s="489"/>
      <c r="DOT72" s="490"/>
      <c r="DOU72" s="488"/>
      <c r="DOV72" s="488"/>
      <c r="DOW72" s="488"/>
      <c r="DOX72" s="488"/>
      <c r="DOY72" s="488"/>
      <c r="DOZ72" s="488"/>
      <c r="DPA72" s="489"/>
      <c r="DPB72" s="490"/>
      <c r="DPC72" s="488"/>
      <c r="DPD72" s="488"/>
      <c r="DPE72" s="488"/>
      <c r="DPF72" s="488"/>
      <c r="DPG72" s="488"/>
      <c r="DPH72" s="488"/>
      <c r="DPI72" s="489"/>
      <c r="DPJ72" s="490"/>
      <c r="DPK72" s="488"/>
      <c r="DPL72" s="488"/>
      <c r="DPM72" s="488"/>
      <c r="DPN72" s="488"/>
      <c r="DPO72" s="488"/>
      <c r="DPP72" s="488"/>
      <c r="DPQ72" s="489"/>
      <c r="DPR72" s="490"/>
      <c r="DPS72" s="488"/>
      <c r="DPT72" s="488"/>
      <c r="DPU72" s="488"/>
      <c r="DPV72" s="488"/>
      <c r="DPW72" s="488"/>
      <c r="DPX72" s="488"/>
      <c r="DPY72" s="489"/>
      <c r="DPZ72" s="490"/>
      <c r="DQA72" s="488"/>
      <c r="DQB72" s="488"/>
      <c r="DQC72" s="488"/>
      <c r="DQD72" s="488"/>
      <c r="DQE72" s="488"/>
      <c r="DQF72" s="488"/>
      <c r="DQG72" s="489"/>
      <c r="DQH72" s="490"/>
      <c r="DQI72" s="488"/>
      <c r="DQJ72" s="488"/>
      <c r="DQK72" s="488"/>
      <c r="DQL72" s="488"/>
      <c r="DQM72" s="488"/>
      <c r="DQN72" s="488"/>
      <c r="DQO72" s="489"/>
      <c r="DQP72" s="490"/>
      <c r="DQQ72" s="488"/>
      <c r="DQR72" s="488"/>
      <c r="DQS72" s="488"/>
      <c r="DQT72" s="488"/>
      <c r="DQU72" s="488"/>
      <c r="DQV72" s="488"/>
      <c r="DQW72" s="489"/>
      <c r="DQX72" s="490"/>
      <c r="DQY72" s="488"/>
      <c r="DQZ72" s="488"/>
      <c r="DRA72" s="488"/>
      <c r="DRB72" s="488"/>
      <c r="DRC72" s="488"/>
      <c r="DRD72" s="488"/>
      <c r="DRE72" s="489"/>
      <c r="DRF72" s="490"/>
      <c r="DRG72" s="488"/>
      <c r="DRH72" s="488"/>
      <c r="DRI72" s="488"/>
      <c r="DRJ72" s="488"/>
      <c r="DRK72" s="488"/>
      <c r="DRL72" s="488"/>
      <c r="DRM72" s="489"/>
      <c r="DRN72" s="490"/>
      <c r="DRO72" s="488"/>
      <c r="DRP72" s="488"/>
      <c r="DRQ72" s="488"/>
      <c r="DRR72" s="488"/>
      <c r="DRS72" s="488"/>
      <c r="DRT72" s="488"/>
      <c r="DRU72" s="489"/>
      <c r="DRV72" s="490"/>
      <c r="DRW72" s="488"/>
      <c r="DRX72" s="488"/>
      <c r="DRY72" s="488"/>
      <c r="DRZ72" s="488"/>
      <c r="DSA72" s="488"/>
      <c r="DSB72" s="488"/>
      <c r="DSC72" s="489"/>
      <c r="DSD72" s="490"/>
      <c r="DSE72" s="488"/>
      <c r="DSF72" s="488"/>
      <c r="DSG72" s="488"/>
      <c r="DSH72" s="488"/>
      <c r="DSI72" s="488"/>
      <c r="DSJ72" s="488"/>
      <c r="DSK72" s="489"/>
      <c r="DSL72" s="490"/>
      <c r="DSM72" s="488"/>
      <c r="DSN72" s="488"/>
      <c r="DSO72" s="488"/>
      <c r="DSP72" s="488"/>
      <c r="DSQ72" s="488"/>
      <c r="DSR72" s="488"/>
      <c r="DSS72" s="489"/>
      <c r="DST72" s="490"/>
      <c r="DSU72" s="488"/>
      <c r="DSV72" s="488"/>
      <c r="DSW72" s="488"/>
      <c r="DSX72" s="488"/>
      <c r="DSY72" s="488"/>
      <c r="DSZ72" s="488"/>
      <c r="DTA72" s="489"/>
      <c r="DTB72" s="490"/>
      <c r="DTC72" s="488"/>
      <c r="DTD72" s="488"/>
      <c r="DTE72" s="488"/>
      <c r="DTF72" s="488"/>
      <c r="DTG72" s="488"/>
      <c r="DTH72" s="488"/>
      <c r="DTI72" s="489"/>
      <c r="DTJ72" s="490"/>
      <c r="DTK72" s="488"/>
      <c r="DTL72" s="488"/>
      <c r="DTM72" s="488"/>
      <c r="DTN72" s="488"/>
      <c r="DTO72" s="488"/>
      <c r="DTP72" s="488"/>
      <c r="DTQ72" s="489"/>
      <c r="DTR72" s="490"/>
      <c r="DTS72" s="488"/>
      <c r="DTT72" s="488"/>
      <c r="DTU72" s="488"/>
      <c r="DTV72" s="488"/>
      <c r="DTW72" s="488"/>
      <c r="DTX72" s="488"/>
      <c r="DTY72" s="489"/>
      <c r="DTZ72" s="490"/>
      <c r="DUA72" s="488"/>
      <c r="DUB72" s="488"/>
      <c r="DUC72" s="488"/>
      <c r="DUD72" s="488"/>
      <c r="DUE72" s="488"/>
      <c r="DUF72" s="488"/>
      <c r="DUG72" s="489"/>
      <c r="DUH72" s="490"/>
      <c r="DUI72" s="488"/>
      <c r="DUJ72" s="488"/>
      <c r="DUK72" s="488"/>
      <c r="DUL72" s="488"/>
      <c r="DUM72" s="488"/>
      <c r="DUN72" s="488"/>
      <c r="DUO72" s="489"/>
      <c r="DUP72" s="490"/>
      <c r="DUQ72" s="488"/>
      <c r="DUR72" s="488"/>
      <c r="DUS72" s="488"/>
      <c r="DUT72" s="488"/>
      <c r="DUU72" s="488"/>
      <c r="DUV72" s="488"/>
      <c r="DUW72" s="489"/>
      <c r="DUX72" s="490"/>
      <c r="DUY72" s="488"/>
      <c r="DUZ72" s="488"/>
      <c r="DVA72" s="488"/>
      <c r="DVB72" s="488"/>
      <c r="DVC72" s="488"/>
      <c r="DVD72" s="488"/>
      <c r="DVE72" s="489"/>
      <c r="DVF72" s="490"/>
      <c r="DVG72" s="488"/>
      <c r="DVH72" s="488"/>
      <c r="DVI72" s="488"/>
      <c r="DVJ72" s="488"/>
      <c r="DVK72" s="488"/>
      <c r="DVL72" s="488"/>
      <c r="DVM72" s="489"/>
      <c r="DVN72" s="490"/>
      <c r="DVO72" s="488"/>
      <c r="DVP72" s="488"/>
      <c r="DVQ72" s="488"/>
      <c r="DVR72" s="488"/>
      <c r="DVS72" s="488"/>
      <c r="DVT72" s="488"/>
      <c r="DVU72" s="489"/>
      <c r="DVV72" s="490"/>
      <c r="DVW72" s="488"/>
      <c r="DVX72" s="488"/>
      <c r="DVY72" s="488"/>
      <c r="DVZ72" s="488"/>
      <c r="DWA72" s="488"/>
      <c r="DWB72" s="488"/>
      <c r="DWC72" s="489"/>
      <c r="DWD72" s="490"/>
      <c r="DWE72" s="488"/>
      <c r="DWF72" s="488"/>
      <c r="DWG72" s="488"/>
      <c r="DWH72" s="488"/>
      <c r="DWI72" s="488"/>
      <c r="DWJ72" s="488"/>
      <c r="DWK72" s="489"/>
      <c r="DWL72" s="490"/>
      <c r="DWM72" s="488"/>
      <c r="DWN72" s="488"/>
      <c r="DWO72" s="488"/>
      <c r="DWP72" s="488"/>
      <c r="DWQ72" s="488"/>
      <c r="DWR72" s="488"/>
      <c r="DWS72" s="489"/>
      <c r="DWT72" s="490"/>
      <c r="DWU72" s="488"/>
      <c r="DWV72" s="488"/>
      <c r="DWW72" s="488"/>
      <c r="DWX72" s="488"/>
      <c r="DWY72" s="488"/>
      <c r="DWZ72" s="488"/>
      <c r="DXA72" s="489"/>
      <c r="DXB72" s="490"/>
      <c r="DXC72" s="488"/>
      <c r="DXD72" s="488"/>
      <c r="DXE72" s="488"/>
      <c r="DXF72" s="488"/>
      <c r="DXG72" s="488"/>
      <c r="DXH72" s="488"/>
      <c r="DXI72" s="489"/>
      <c r="DXJ72" s="490"/>
      <c r="DXK72" s="488"/>
      <c r="DXL72" s="488"/>
      <c r="DXM72" s="488"/>
      <c r="DXN72" s="488"/>
      <c r="DXO72" s="488"/>
      <c r="DXP72" s="488"/>
      <c r="DXQ72" s="489"/>
      <c r="DXR72" s="490"/>
      <c r="DXS72" s="488"/>
      <c r="DXT72" s="488"/>
      <c r="DXU72" s="488"/>
      <c r="DXV72" s="488"/>
      <c r="DXW72" s="488"/>
      <c r="DXX72" s="488"/>
      <c r="DXY72" s="489"/>
      <c r="DXZ72" s="490"/>
      <c r="DYA72" s="488"/>
      <c r="DYB72" s="488"/>
      <c r="DYC72" s="488"/>
      <c r="DYD72" s="488"/>
      <c r="DYE72" s="488"/>
      <c r="DYF72" s="488"/>
      <c r="DYG72" s="489"/>
      <c r="DYH72" s="490"/>
      <c r="DYI72" s="488"/>
      <c r="DYJ72" s="488"/>
      <c r="DYK72" s="488"/>
      <c r="DYL72" s="488"/>
      <c r="DYM72" s="488"/>
      <c r="DYN72" s="488"/>
      <c r="DYO72" s="489"/>
      <c r="DYP72" s="490"/>
      <c r="DYQ72" s="488"/>
      <c r="DYR72" s="488"/>
      <c r="DYS72" s="488"/>
      <c r="DYT72" s="488"/>
      <c r="DYU72" s="488"/>
      <c r="DYV72" s="488"/>
      <c r="DYW72" s="489"/>
      <c r="DYX72" s="490"/>
      <c r="DYY72" s="488"/>
      <c r="DYZ72" s="488"/>
      <c r="DZA72" s="488"/>
      <c r="DZB72" s="488"/>
      <c r="DZC72" s="488"/>
      <c r="DZD72" s="488"/>
      <c r="DZE72" s="489"/>
      <c r="DZF72" s="490"/>
      <c r="DZG72" s="488"/>
      <c r="DZH72" s="488"/>
      <c r="DZI72" s="488"/>
      <c r="DZJ72" s="488"/>
      <c r="DZK72" s="488"/>
      <c r="DZL72" s="488"/>
      <c r="DZM72" s="489"/>
      <c r="DZN72" s="490"/>
      <c r="DZO72" s="488"/>
      <c r="DZP72" s="488"/>
      <c r="DZQ72" s="488"/>
      <c r="DZR72" s="488"/>
      <c r="DZS72" s="488"/>
      <c r="DZT72" s="488"/>
      <c r="DZU72" s="489"/>
      <c r="DZV72" s="490"/>
      <c r="DZW72" s="488"/>
      <c r="DZX72" s="488"/>
      <c r="DZY72" s="488"/>
      <c r="DZZ72" s="488"/>
      <c r="EAA72" s="488"/>
      <c r="EAB72" s="488"/>
      <c r="EAC72" s="489"/>
      <c r="EAD72" s="490"/>
      <c r="EAE72" s="488"/>
      <c r="EAF72" s="488"/>
      <c r="EAG72" s="488"/>
      <c r="EAH72" s="488"/>
      <c r="EAI72" s="488"/>
      <c r="EAJ72" s="488"/>
      <c r="EAK72" s="489"/>
      <c r="EAL72" s="490"/>
      <c r="EAM72" s="488"/>
      <c r="EAN72" s="488"/>
      <c r="EAO72" s="488"/>
      <c r="EAP72" s="488"/>
      <c r="EAQ72" s="488"/>
      <c r="EAR72" s="488"/>
      <c r="EAS72" s="489"/>
      <c r="EAT72" s="490"/>
      <c r="EAU72" s="488"/>
      <c r="EAV72" s="488"/>
      <c r="EAW72" s="488"/>
      <c r="EAX72" s="488"/>
      <c r="EAY72" s="488"/>
      <c r="EAZ72" s="488"/>
      <c r="EBA72" s="489"/>
      <c r="EBB72" s="490"/>
      <c r="EBC72" s="488"/>
      <c r="EBD72" s="488"/>
      <c r="EBE72" s="488"/>
      <c r="EBF72" s="488"/>
      <c r="EBG72" s="488"/>
      <c r="EBH72" s="488"/>
      <c r="EBI72" s="489"/>
      <c r="EBJ72" s="490"/>
      <c r="EBK72" s="488"/>
      <c r="EBL72" s="488"/>
      <c r="EBM72" s="488"/>
      <c r="EBN72" s="488"/>
      <c r="EBO72" s="488"/>
      <c r="EBP72" s="488"/>
      <c r="EBQ72" s="489"/>
      <c r="EBR72" s="490"/>
      <c r="EBS72" s="488"/>
      <c r="EBT72" s="488"/>
      <c r="EBU72" s="488"/>
      <c r="EBV72" s="488"/>
      <c r="EBW72" s="488"/>
      <c r="EBX72" s="488"/>
      <c r="EBY72" s="489"/>
      <c r="EBZ72" s="490"/>
      <c r="ECA72" s="488"/>
      <c r="ECB72" s="488"/>
      <c r="ECC72" s="488"/>
      <c r="ECD72" s="488"/>
      <c r="ECE72" s="488"/>
      <c r="ECF72" s="488"/>
      <c r="ECG72" s="489"/>
      <c r="ECH72" s="490"/>
      <c r="ECI72" s="488"/>
      <c r="ECJ72" s="488"/>
      <c r="ECK72" s="488"/>
      <c r="ECL72" s="488"/>
      <c r="ECM72" s="488"/>
      <c r="ECN72" s="488"/>
      <c r="ECO72" s="489"/>
      <c r="ECP72" s="490"/>
      <c r="ECQ72" s="488"/>
      <c r="ECR72" s="488"/>
      <c r="ECS72" s="488"/>
      <c r="ECT72" s="488"/>
      <c r="ECU72" s="488"/>
      <c r="ECV72" s="488"/>
      <c r="ECW72" s="489"/>
      <c r="ECX72" s="490"/>
      <c r="ECY72" s="488"/>
      <c r="ECZ72" s="488"/>
      <c r="EDA72" s="488"/>
      <c r="EDB72" s="488"/>
      <c r="EDC72" s="488"/>
      <c r="EDD72" s="488"/>
      <c r="EDE72" s="489"/>
      <c r="EDF72" s="490"/>
      <c r="EDG72" s="488"/>
      <c r="EDH72" s="488"/>
      <c r="EDI72" s="488"/>
      <c r="EDJ72" s="488"/>
      <c r="EDK72" s="488"/>
      <c r="EDL72" s="488"/>
      <c r="EDM72" s="489"/>
      <c r="EDN72" s="490"/>
      <c r="EDO72" s="488"/>
      <c r="EDP72" s="488"/>
      <c r="EDQ72" s="488"/>
      <c r="EDR72" s="488"/>
      <c r="EDS72" s="488"/>
      <c r="EDT72" s="488"/>
      <c r="EDU72" s="489"/>
      <c r="EDV72" s="490"/>
      <c r="EDW72" s="488"/>
      <c r="EDX72" s="488"/>
      <c r="EDY72" s="488"/>
      <c r="EDZ72" s="488"/>
      <c r="EEA72" s="488"/>
      <c r="EEB72" s="488"/>
      <c r="EEC72" s="489"/>
      <c r="EED72" s="490"/>
      <c r="EEE72" s="488"/>
      <c r="EEF72" s="488"/>
      <c r="EEG72" s="488"/>
      <c r="EEH72" s="488"/>
      <c r="EEI72" s="488"/>
      <c r="EEJ72" s="488"/>
      <c r="EEK72" s="489"/>
      <c r="EEL72" s="490"/>
      <c r="EEM72" s="488"/>
      <c r="EEN72" s="488"/>
      <c r="EEO72" s="488"/>
      <c r="EEP72" s="488"/>
      <c r="EEQ72" s="488"/>
      <c r="EER72" s="488"/>
      <c r="EES72" s="489"/>
      <c r="EET72" s="490"/>
      <c r="EEU72" s="488"/>
      <c r="EEV72" s="488"/>
      <c r="EEW72" s="488"/>
      <c r="EEX72" s="488"/>
      <c r="EEY72" s="488"/>
      <c r="EEZ72" s="488"/>
      <c r="EFA72" s="489"/>
      <c r="EFB72" s="490"/>
      <c r="EFC72" s="488"/>
      <c r="EFD72" s="488"/>
      <c r="EFE72" s="488"/>
      <c r="EFF72" s="488"/>
      <c r="EFG72" s="488"/>
      <c r="EFH72" s="488"/>
      <c r="EFI72" s="489"/>
      <c r="EFJ72" s="490"/>
      <c r="EFK72" s="488"/>
      <c r="EFL72" s="488"/>
      <c r="EFM72" s="488"/>
      <c r="EFN72" s="488"/>
      <c r="EFO72" s="488"/>
      <c r="EFP72" s="488"/>
      <c r="EFQ72" s="489"/>
      <c r="EFR72" s="490"/>
      <c r="EFS72" s="488"/>
      <c r="EFT72" s="488"/>
      <c r="EFU72" s="488"/>
      <c r="EFV72" s="488"/>
      <c r="EFW72" s="488"/>
      <c r="EFX72" s="488"/>
      <c r="EFY72" s="489"/>
      <c r="EFZ72" s="490"/>
      <c r="EGA72" s="488"/>
      <c r="EGB72" s="488"/>
      <c r="EGC72" s="488"/>
      <c r="EGD72" s="488"/>
      <c r="EGE72" s="488"/>
      <c r="EGF72" s="488"/>
      <c r="EGG72" s="489"/>
      <c r="EGH72" s="490"/>
      <c r="EGI72" s="488"/>
      <c r="EGJ72" s="488"/>
      <c r="EGK72" s="488"/>
      <c r="EGL72" s="488"/>
      <c r="EGM72" s="488"/>
      <c r="EGN72" s="488"/>
      <c r="EGO72" s="489"/>
      <c r="EGP72" s="490"/>
      <c r="EGQ72" s="488"/>
      <c r="EGR72" s="488"/>
      <c r="EGS72" s="488"/>
      <c r="EGT72" s="488"/>
      <c r="EGU72" s="488"/>
      <c r="EGV72" s="488"/>
      <c r="EGW72" s="489"/>
      <c r="EGX72" s="490"/>
      <c r="EGY72" s="488"/>
      <c r="EGZ72" s="488"/>
      <c r="EHA72" s="488"/>
      <c r="EHB72" s="488"/>
      <c r="EHC72" s="488"/>
      <c r="EHD72" s="488"/>
      <c r="EHE72" s="489"/>
      <c r="EHF72" s="490"/>
      <c r="EHG72" s="488"/>
      <c r="EHH72" s="488"/>
      <c r="EHI72" s="488"/>
      <c r="EHJ72" s="488"/>
      <c r="EHK72" s="488"/>
      <c r="EHL72" s="488"/>
      <c r="EHM72" s="489"/>
      <c r="EHN72" s="490"/>
      <c r="EHO72" s="488"/>
      <c r="EHP72" s="488"/>
      <c r="EHQ72" s="488"/>
      <c r="EHR72" s="488"/>
      <c r="EHS72" s="488"/>
      <c r="EHT72" s="488"/>
      <c r="EHU72" s="489"/>
      <c r="EHV72" s="490"/>
      <c r="EHW72" s="488"/>
      <c r="EHX72" s="488"/>
      <c r="EHY72" s="488"/>
      <c r="EHZ72" s="488"/>
      <c r="EIA72" s="488"/>
      <c r="EIB72" s="488"/>
      <c r="EIC72" s="489"/>
      <c r="EID72" s="490"/>
      <c r="EIE72" s="488"/>
      <c r="EIF72" s="488"/>
      <c r="EIG72" s="488"/>
      <c r="EIH72" s="488"/>
      <c r="EII72" s="488"/>
      <c r="EIJ72" s="488"/>
      <c r="EIK72" s="489"/>
      <c r="EIL72" s="490"/>
      <c r="EIM72" s="488"/>
      <c r="EIN72" s="488"/>
      <c r="EIO72" s="488"/>
      <c r="EIP72" s="488"/>
      <c r="EIQ72" s="488"/>
      <c r="EIR72" s="488"/>
      <c r="EIS72" s="489"/>
      <c r="EIT72" s="490"/>
      <c r="EIU72" s="488"/>
      <c r="EIV72" s="488"/>
      <c r="EIW72" s="488"/>
      <c r="EIX72" s="488"/>
      <c r="EIY72" s="488"/>
      <c r="EIZ72" s="488"/>
      <c r="EJA72" s="489"/>
      <c r="EJB72" s="490"/>
      <c r="EJC72" s="488"/>
      <c r="EJD72" s="488"/>
      <c r="EJE72" s="488"/>
      <c r="EJF72" s="488"/>
      <c r="EJG72" s="488"/>
      <c r="EJH72" s="488"/>
      <c r="EJI72" s="489"/>
      <c r="EJJ72" s="490"/>
      <c r="EJK72" s="488"/>
      <c r="EJL72" s="488"/>
      <c r="EJM72" s="488"/>
      <c r="EJN72" s="488"/>
      <c r="EJO72" s="488"/>
      <c r="EJP72" s="488"/>
      <c r="EJQ72" s="489"/>
      <c r="EJR72" s="490"/>
      <c r="EJS72" s="488"/>
      <c r="EJT72" s="488"/>
      <c r="EJU72" s="488"/>
      <c r="EJV72" s="488"/>
      <c r="EJW72" s="488"/>
      <c r="EJX72" s="488"/>
      <c r="EJY72" s="489"/>
      <c r="EJZ72" s="490"/>
      <c r="EKA72" s="488"/>
      <c r="EKB72" s="488"/>
      <c r="EKC72" s="488"/>
      <c r="EKD72" s="488"/>
      <c r="EKE72" s="488"/>
      <c r="EKF72" s="488"/>
      <c r="EKG72" s="489"/>
      <c r="EKH72" s="490"/>
      <c r="EKI72" s="488"/>
      <c r="EKJ72" s="488"/>
      <c r="EKK72" s="488"/>
      <c r="EKL72" s="488"/>
      <c r="EKM72" s="488"/>
      <c r="EKN72" s="488"/>
      <c r="EKO72" s="489"/>
      <c r="EKP72" s="490"/>
      <c r="EKQ72" s="488"/>
      <c r="EKR72" s="488"/>
      <c r="EKS72" s="488"/>
      <c r="EKT72" s="488"/>
      <c r="EKU72" s="488"/>
      <c r="EKV72" s="488"/>
      <c r="EKW72" s="489"/>
      <c r="EKX72" s="490"/>
      <c r="EKY72" s="488"/>
      <c r="EKZ72" s="488"/>
      <c r="ELA72" s="488"/>
      <c r="ELB72" s="488"/>
      <c r="ELC72" s="488"/>
      <c r="ELD72" s="488"/>
      <c r="ELE72" s="489"/>
      <c r="ELF72" s="490"/>
      <c r="ELG72" s="488"/>
      <c r="ELH72" s="488"/>
      <c r="ELI72" s="488"/>
      <c r="ELJ72" s="488"/>
      <c r="ELK72" s="488"/>
      <c r="ELL72" s="488"/>
      <c r="ELM72" s="489"/>
      <c r="ELN72" s="490"/>
      <c r="ELO72" s="488"/>
      <c r="ELP72" s="488"/>
      <c r="ELQ72" s="488"/>
      <c r="ELR72" s="488"/>
      <c r="ELS72" s="488"/>
      <c r="ELT72" s="488"/>
      <c r="ELU72" s="489"/>
      <c r="ELV72" s="490"/>
      <c r="ELW72" s="488"/>
      <c r="ELX72" s="488"/>
      <c r="ELY72" s="488"/>
      <c r="ELZ72" s="488"/>
      <c r="EMA72" s="488"/>
      <c r="EMB72" s="488"/>
      <c r="EMC72" s="489"/>
      <c r="EMD72" s="490"/>
      <c r="EME72" s="488"/>
      <c r="EMF72" s="488"/>
      <c r="EMG72" s="488"/>
      <c r="EMH72" s="488"/>
      <c r="EMI72" s="488"/>
      <c r="EMJ72" s="488"/>
      <c r="EMK72" s="489"/>
      <c r="EML72" s="490"/>
      <c r="EMM72" s="488"/>
      <c r="EMN72" s="488"/>
      <c r="EMO72" s="488"/>
      <c r="EMP72" s="488"/>
      <c r="EMQ72" s="488"/>
      <c r="EMR72" s="488"/>
      <c r="EMS72" s="489"/>
      <c r="EMT72" s="490"/>
      <c r="EMU72" s="488"/>
      <c r="EMV72" s="488"/>
      <c r="EMW72" s="488"/>
      <c r="EMX72" s="488"/>
      <c r="EMY72" s="488"/>
      <c r="EMZ72" s="488"/>
      <c r="ENA72" s="489"/>
      <c r="ENB72" s="490"/>
      <c r="ENC72" s="488"/>
      <c r="END72" s="488"/>
      <c r="ENE72" s="488"/>
      <c r="ENF72" s="488"/>
      <c r="ENG72" s="488"/>
      <c r="ENH72" s="488"/>
      <c r="ENI72" s="489"/>
      <c r="ENJ72" s="490"/>
      <c r="ENK72" s="488"/>
      <c r="ENL72" s="488"/>
      <c r="ENM72" s="488"/>
      <c r="ENN72" s="488"/>
      <c r="ENO72" s="488"/>
      <c r="ENP72" s="488"/>
      <c r="ENQ72" s="489"/>
      <c r="ENR72" s="490"/>
      <c r="ENS72" s="488"/>
      <c r="ENT72" s="488"/>
      <c r="ENU72" s="488"/>
      <c r="ENV72" s="488"/>
      <c r="ENW72" s="488"/>
      <c r="ENX72" s="488"/>
      <c r="ENY72" s="489"/>
      <c r="ENZ72" s="490"/>
      <c r="EOA72" s="488"/>
      <c r="EOB72" s="488"/>
      <c r="EOC72" s="488"/>
      <c r="EOD72" s="488"/>
      <c r="EOE72" s="488"/>
      <c r="EOF72" s="488"/>
      <c r="EOG72" s="489"/>
      <c r="EOH72" s="490"/>
      <c r="EOI72" s="488"/>
      <c r="EOJ72" s="488"/>
      <c r="EOK72" s="488"/>
      <c r="EOL72" s="488"/>
      <c r="EOM72" s="488"/>
      <c r="EON72" s="488"/>
      <c r="EOO72" s="489"/>
      <c r="EOP72" s="490"/>
      <c r="EOQ72" s="488"/>
      <c r="EOR72" s="488"/>
      <c r="EOS72" s="488"/>
      <c r="EOT72" s="488"/>
      <c r="EOU72" s="488"/>
      <c r="EOV72" s="488"/>
      <c r="EOW72" s="489"/>
      <c r="EOX72" s="490"/>
      <c r="EOY72" s="488"/>
      <c r="EOZ72" s="488"/>
      <c r="EPA72" s="488"/>
      <c r="EPB72" s="488"/>
      <c r="EPC72" s="488"/>
      <c r="EPD72" s="488"/>
      <c r="EPE72" s="489"/>
      <c r="EPF72" s="490"/>
      <c r="EPG72" s="488"/>
      <c r="EPH72" s="488"/>
      <c r="EPI72" s="488"/>
      <c r="EPJ72" s="488"/>
      <c r="EPK72" s="488"/>
      <c r="EPL72" s="488"/>
      <c r="EPM72" s="489"/>
      <c r="EPN72" s="490"/>
      <c r="EPO72" s="488"/>
      <c r="EPP72" s="488"/>
      <c r="EPQ72" s="488"/>
      <c r="EPR72" s="488"/>
      <c r="EPS72" s="488"/>
      <c r="EPT72" s="488"/>
      <c r="EPU72" s="489"/>
      <c r="EPV72" s="490"/>
      <c r="EPW72" s="488"/>
      <c r="EPX72" s="488"/>
      <c r="EPY72" s="488"/>
      <c r="EPZ72" s="488"/>
      <c r="EQA72" s="488"/>
      <c r="EQB72" s="488"/>
      <c r="EQC72" s="489"/>
      <c r="EQD72" s="490"/>
      <c r="EQE72" s="488"/>
      <c r="EQF72" s="488"/>
      <c r="EQG72" s="488"/>
      <c r="EQH72" s="488"/>
      <c r="EQI72" s="488"/>
      <c r="EQJ72" s="488"/>
      <c r="EQK72" s="489"/>
      <c r="EQL72" s="490"/>
      <c r="EQM72" s="488"/>
      <c r="EQN72" s="488"/>
      <c r="EQO72" s="488"/>
      <c r="EQP72" s="488"/>
      <c r="EQQ72" s="488"/>
      <c r="EQR72" s="488"/>
      <c r="EQS72" s="489"/>
      <c r="EQT72" s="490"/>
      <c r="EQU72" s="488"/>
      <c r="EQV72" s="488"/>
      <c r="EQW72" s="488"/>
      <c r="EQX72" s="488"/>
      <c r="EQY72" s="488"/>
      <c r="EQZ72" s="488"/>
      <c r="ERA72" s="489"/>
      <c r="ERB72" s="490"/>
      <c r="ERC72" s="488"/>
      <c r="ERD72" s="488"/>
      <c r="ERE72" s="488"/>
      <c r="ERF72" s="488"/>
      <c r="ERG72" s="488"/>
      <c r="ERH72" s="488"/>
      <c r="ERI72" s="489"/>
      <c r="ERJ72" s="490"/>
      <c r="ERK72" s="488"/>
      <c r="ERL72" s="488"/>
      <c r="ERM72" s="488"/>
      <c r="ERN72" s="488"/>
      <c r="ERO72" s="488"/>
      <c r="ERP72" s="488"/>
      <c r="ERQ72" s="489"/>
      <c r="ERR72" s="490"/>
      <c r="ERS72" s="488"/>
      <c r="ERT72" s="488"/>
      <c r="ERU72" s="488"/>
      <c r="ERV72" s="488"/>
      <c r="ERW72" s="488"/>
      <c r="ERX72" s="488"/>
      <c r="ERY72" s="489"/>
      <c r="ERZ72" s="490"/>
      <c r="ESA72" s="488"/>
      <c r="ESB72" s="488"/>
      <c r="ESC72" s="488"/>
      <c r="ESD72" s="488"/>
      <c r="ESE72" s="488"/>
      <c r="ESF72" s="488"/>
      <c r="ESG72" s="489"/>
      <c r="ESH72" s="490"/>
      <c r="ESI72" s="488"/>
      <c r="ESJ72" s="488"/>
      <c r="ESK72" s="488"/>
      <c r="ESL72" s="488"/>
      <c r="ESM72" s="488"/>
      <c r="ESN72" s="488"/>
      <c r="ESO72" s="489"/>
      <c r="ESP72" s="490"/>
      <c r="ESQ72" s="488"/>
      <c r="ESR72" s="488"/>
      <c r="ESS72" s="488"/>
      <c r="EST72" s="488"/>
      <c r="ESU72" s="488"/>
      <c r="ESV72" s="488"/>
      <c r="ESW72" s="489"/>
      <c r="ESX72" s="490"/>
      <c r="ESY72" s="488"/>
      <c r="ESZ72" s="488"/>
      <c r="ETA72" s="488"/>
      <c r="ETB72" s="488"/>
      <c r="ETC72" s="488"/>
      <c r="ETD72" s="488"/>
      <c r="ETE72" s="489"/>
      <c r="ETF72" s="490"/>
      <c r="ETG72" s="488"/>
      <c r="ETH72" s="488"/>
      <c r="ETI72" s="488"/>
      <c r="ETJ72" s="488"/>
      <c r="ETK72" s="488"/>
      <c r="ETL72" s="488"/>
      <c r="ETM72" s="489"/>
      <c r="ETN72" s="490"/>
      <c r="ETO72" s="488"/>
      <c r="ETP72" s="488"/>
      <c r="ETQ72" s="488"/>
      <c r="ETR72" s="488"/>
      <c r="ETS72" s="488"/>
      <c r="ETT72" s="488"/>
      <c r="ETU72" s="489"/>
      <c r="ETV72" s="490"/>
      <c r="ETW72" s="488"/>
      <c r="ETX72" s="488"/>
      <c r="ETY72" s="488"/>
      <c r="ETZ72" s="488"/>
      <c r="EUA72" s="488"/>
      <c r="EUB72" s="488"/>
      <c r="EUC72" s="489"/>
      <c r="EUD72" s="490"/>
      <c r="EUE72" s="488"/>
      <c r="EUF72" s="488"/>
      <c r="EUG72" s="488"/>
      <c r="EUH72" s="488"/>
      <c r="EUI72" s="488"/>
      <c r="EUJ72" s="488"/>
      <c r="EUK72" s="489"/>
      <c r="EUL72" s="490"/>
      <c r="EUM72" s="488"/>
      <c r="EUN72" s="488"/>
      <c r="EUO72" s="488"/>
      <c r="EUP72" s="488"/>
      <c r="EUQ72" s="488"/>
      <c r="EUR72" s="488"/>
      <c r="EUS72" s="489"/>
      <c r="EUT72" s="490"/>
      <c r="EUU72" s="488"/>
      <c r="EUV72" s="488"/>
      <c r="EUW72" s="488"/>
      <c r="EUX72" s="488"/>
      <c r="EUY72" s="488"/>
      <c r="EUZ72" s="488"/>
      <c r="EVA72" s="489"/>
      <c r="EVB72" s="490"/>
      <c r="EVC72" s="488"/>
      <c r="EVD72" s="488"/>
      <c r="EVE72" s="488"/>
      <c r="EVF72" s="488"/>
      <c r="EVG72" s="488"/>
      <c r="EVH72" s="488"/>
      <c r="EVI72" s="489"/>
      <c r="EVJ72" s="490"/>
      <c r="EVK72" s="488"/>
      <c r="EVL72" s="488"/>
      <c r="EVM72" s="488"/>
      <c r="EVN72" s="488"/>
      <c r="EVO72" s="488"/>
      <c r="EVP72" s="488"/>
      <c r="EVQ72" s="489"/>
      <c r="EVR72" s="490"/>
      <c r="EVS72" s="488"/>
      <c r="EVT72" s="488"/>
      <c r="EVU72" s="488"/>
      <c r="EVV72" s="488"/>
      <c r="EVW72" s="488"/>
      <c r="EVX72" s="488"/>
      <c r="EVY72" s="489"/>
      <c r="EVZ72" s="490"/>
      <c r="EWA72" s="488"/>
      <c r="EWB72" s="488"/>
      <c r="EWC72" s="488"/>
      <c r="EWD72" s="488"/>
      <c r="EWE72" s="488"/>
      <c r="EWF72" s="488"/>
      <c r="EWG72" s="489"/>
      <c r="EWH72" s="490"/>
      <c r="EWI72" s="488"/>
      <c r="EWJ72" s="488"/>
      <c r="EWK72" s="488"/>
      <c r="EWL72" s="488"/>
      <c r="EWM72" s="488"/>
      <c r="EWN72" s="488"/>
      <c r="EWO72" s="489"/>
      <c r="EWP72" s="490"/>
      <c r="EWQ72" s="488"/>
      <c r="EWR72" s="488"/>
      <c r="EWS72" s="488"/>
      <c r="EWT72" s="488"/>
      <c r="EWU72" s="488"/>
      <c r="EWV72" s="488"/>
      <c r="EWW72" s="489"/>
      <c r="EWX72" s="490"/>
      <c r="EWY72" s="488"/>
      <c r="EWZ72" s="488"/>
      <c r="EXA72" s="488"/>
      <c r="EXB72" s="488"/>
      <c r="EXC72" s="488"/>
      <c r="EXD72" s="488"/>
      <c r="EXE72" s="489"/>
      <c r="EXF72" s="490"/>
      <c r="EXG72" s="488"/>
      <c r="EXH72" s="488"/>
      <c r="EXI72" s="488"/>
      <c r="EXJ72" s="488"/>
      <c r="EXK72" s="488"/>
      <c r="EXL72" s="488"/>
      <c r="EXM72" s="489"/>
      <c r="EXN72" s="490"/>
      <c r="EXO72" s="488"/>
      <c r="EXP72" s="488"/>
      <c r="EXQ72" s="488"/>
      <c r="EXR72" s="488"/>
      <c r="EXS72" s="488"/>
      <c r="EXT72" s="488"/>
      <c r="EXU72" s="489"/>
      <c r="EXV72" s="490"/>
      <c r="EXW72" s="488"/>
      <c r="EXX72" s="488"/>
      <c r="EXY72" s="488"/>
      <c r="EXZ72" s="488"/>
      <c r="EYA72" s="488"/>
      <c r="EYB72" s="488"/>
      <c r="EYC72" s="489"/>
      <c r="EYD72" s="490"/>
      <c r="EYE72" s="488"/>
      <c r="EYF72" s="488"/>
      <c r="EYG72" s="488"/>
      <c r="EYH72" s="488"/>
      <c r="EYI72" s="488"/>
      <c r="EYJ72" s="488"/>
      <c r="EYK72" s="489"/>
      <c r="EYL72" s="490"/>
      <c r="EYM72" s="488"/>
      <c r="EYN72" s="488"/>
      <c r="EYO72" s="488"/>
      <c r="EYP72" s="488"/>
      <c r="EYQ72" s="488"/>
      <c r="EYR72" s="488"/>
      <c r="EYS72" s="489"/>
      <c r="EYT72" s="490"/>
      <c r="EYU72" s="488"/>
      <c r="EYV72" s="488"/>
      <c r="EYW72" s="488"/>
      <c r="EYX72" s="488"/>
      <c r="EYY72" s="488"/>
      <c r="EYZ72" s="488"/>
      <c r="EZA72" s="489"/>
      <c r="EZB72" s="490"/>
      <c r="EZC72" s="488"/>
      <c r="EZD72" s="488"/>
      <c r="EZE72" s="488"/>
      <c r="EZF72" s="488"/>
      <c r="EZG72" s="488"/>
      <c r="EZH72" s="488"/>
      <c r="EZI72" s="489"/>
      <c r="EZJ72" s="490"/>
      <c r="EZK72" s="488"/>
      <c r="EZL72" s="488"/>
      <c r="EZM72" s="488"/>
      <c r="EZN72" s="488"/>
      <c r="EZO72" s="488"/>
      <c r="EZP72" s="488"/>
      <c r="EZQ72" s="489"/>
      <c r="EZR72" s="490"/>
      <c r="EZS72" s="488"/>
      <c r="EZT72" s="488"/>
      <c r="EZU72" s="488"/>
      <c r="EZV72" s="488"/>
      <c r="EZW72" s="488"/>
      <c r="EZX72" s="488"/>
      <c r="EZY72" s="489"/>
      <c r="EZZ72" s="490"/>
      <c r="FAA72" s="488"/>
      <c r="FAB72" s="488"/>
      <c r="FAC72" s="488"/>
      <c r="FAD72" s="488"/>
      <c r="FAE72" s="488"/>
      <c r="FAF72" s="488"/>
      <c r="FAG72" s="489"/>
      <c r="FAH72" s="490"/>
      <c r="FAI72" s="488"/>
      <c r="FAJ72" s="488"/>
      <c r="FAK72" s="488"/>
      <c r="FAL72" s="488"/>
      <c r="FAM72" s="488"/>
      <c r="FAN72" s="488"/>
      <c r="FAO72" s="489"/>
      <c r="FAP72" s="490"/>
      <c r="FAQ72" s="488"/>
      <c r="FAR72" s="488"/>
      <c r="FAS72" s="488"/>
      <c r="FAT72" s="488"/>
      <c r="FAU72" s="488"/>
      <c r="FAV72" s="488"/>
      <c r="FAW72" s="489"/>
      <c r="FAX72" s="490"/>
      <c r="FAY72" s="488"/>
      <c r="FAZ72" s="488"/>
      <c r="FBA72" s="488"/>
      <c r="FBB72" s="488"/>
      <c r="FBC72" s="488"/>
      <c r="FBD72" s="488"/>
      <c r="FBE72" s="489"/>
      <c r="FBF72" s="490"/>
      <c r="FBG72" s="488"/>
      <c r="FBH72" s="488"/>
      <c r="FBI72" s="488"/>
      <c r="FBJ72" s="488"/>
      <c r="FBK72" s="488"/>
      <c r="FBL72" s="488"/>
      <c r="FBM72" s="489"/>
      <c r="FBN72" s="490"/>
      <c r="FBO72" s="488"/>
      <c r="FBP72" s="488"/>
      <c r="FBQ72" s="488"/>
      <c r="FBR72" s="488"/>
      <c r="FBS72" s="488"/>
      <c r="FBT72" s="488"/>
      <c r="FBU72" s="489"/>
      <c r="FBV72" s="490"/>
      <c r="FBW72" s="488"/>
      <c r="FBX72" s="488"/>
      <c r="FBY72" s="488"/>
      <c r="FBZ72" s="488"/>
      <c r="FCA72" s="488"/>
      <c r="FCB72" s="488"/>
      <c r="FCC72" s="489"/>
      <c r="FCD72" s="490"/>
      <c r="FCE72" s="488"/>
      <c r="FCF72" s="488"/>
      <c r="FCG72" s="488"/>
      <c r="FCH72" s="488"/>
      <c r="FCI72" s="488"/>
      <c r="FCJ72" s="488"/>
      <c r="FCK72" s="489"/>
      <c r="FCL72" s="490"/>
      <c r="FCM72" s="488"/>
      <c r="FCN72" s="488"/>
      <c r="FCO72" s="488"/>
      <c r="FCP72" s="488"/>
      <c r="FCQ72" s="488"/>
      <c r="FCR72" s="488"/>
      <c r="FCS72" s="489"/>
      <c r="FCT72" s="490"/>
      <c r="FCU72" s="488"/>
      <c r="FCV72" s="488"/>
      <c r="FCW72" s="488"/>
      <c r="FCX72" s="488"/>
      <c r="FCY72" s="488"/>
      <c r="FCZ72" s="488"/>
      <c r="FDA72" s="489"/>
      <c r="FDB72" s="490"/>
      <c r="FDC72" s="488"/>
      <c r="FDD72" s="488"/>
      <c r="FDE72" s="488"/>
      <c r="FDF72" s="488"/>
      <c r="FDG72" s="488"/>
      <c r="FDH72" s="488"/>
      <c r="FDI72" s="489"/>
      <c r="FDJ72" s="490"/>
      <c r="FDK72" s="488"/>
      <c r="FDL72" s="488"/>
      <c r="FDM72" s="488"/>
      <c r="FDN72" s="488"/>
      <c r="FDO72" s="488"/>
      <c r="FDP72" s="488"/>
      <c r="FDQ72" s="489"/>
      <c r="FDR72" s="490"/>
      <c r="FDS72" s="488"/>
      <c r="FDT72" s="488"/>
      <c r="FDU72" s="488"/>
      <c r="FDV72" s="488"/>
      <c r="FDW72" s="488"/>
      <c r="FDX72" s="488"/>
      <c r="FDY72" s="489"/>
      <c r="FDZ72" s="490"/>
      <c r="FEA72" s="488"/>
      <c r="FEB72" s="488"/>
      <c r="FEC72" s="488"/>
      <c r="FED72" s="488"/>
      <c r="FEE72" s="488"/>
      <c r="FEF72" s="488"/>
      <c r="FEG72" s="489"/>
      <c r="FEH72" s="490"/>
      <c r="FEI72" s="488"/>
      <c r="FEJ72" s="488"/>
      <c r="FEK72" s="488"/>
      <c r="FEL72" s="488"/>
      <c r="FEM72" s="488"/>
      <c r="FEN72" s="488"/>
      <c r="FEO72" s="489"/>
      <c r="FEP72" s="490"/>
      <c r="FEQ72" s="488"/>
      <c r="FER72" s="488"/>
      <c r="FES72" s="488"/>
      <c r="FET72" s="488"/>
      <c r="FEU72" s="488"/>
      <c r="FEV72" s="488"/>
      <c r="FEW72" s="489"/>
      <c r="FEX72" s="490"/>
      <c r="FEY72" s="488"/>
      <c r="FEZ72" s="488"/>
      <c r="FFA72" s="488"/>
      <c r="FFB72" s="488"/>
      <c r="FFC72" s="488"/>
      <c r="FFD72" s="488"/>
      <c r="FFE72" s="489"/>
      <c r="FFF72" s="490"/>
      <c r="FFG72" s="488"/>
      <c r="FFH72" s="488"/>
      <c r="FFI72" s="488"/>
      <c r="FFJ72" s="488"/>
      <c r="FFK72" s="488"/>
      <c r="FFL72" s="488"/>
      <c r="FFM72" s="489"/>
      <c r="FFN72" s="490"/>
      <c r="FFO72" s="488"/>
      <c r="FFP72" s="488"/>
      <c r="FFQ72" s="488"/>
      <c r="FFR72" s="488"/>
      <c r="FFS72" s="488"/>
      <c r="FFT72" s="488"/>
      <c r="FFU72" s="489"/>
      <c r="FFV72" s="490"/>
      <c r="FFW72" s="488"/>
      <c r="FFX72" s="488"/>
      <c r="FFY72" s="488"/>
      <c r="FFZ72" s="488"/>
      <c r="FGA72" s="488"/>
      <c r="FGB72" s="488"/>
      <c r="FGC72" s="489"/>
      <c r="FGD72" s="490"/>
      <c r="FGE72" s="488"/>
      <c r="FGF72" s="488"/>
      <c r="FGG72" s="488"/>
      <c r="FGH72" s="488"/>
      <c r="FGI72" s="488"/>
      <c r="FGJ72" s="488"/>
      <c r="FGK72" s="489"/>
      <c r="FGL72" s="490"/>
      <c r="FGM72" s="488"/>
      <c r="FGN72" s="488"/>
      <c r="FGO72" s="488"/>
      <c r="FGP72" s="488"/>
      <c r="FGQ72" s="488"/>
      <c r="FGR72" s="488"/>
      <c r="FGS72" s="489"/>
      <c r="FGT72" s="490"/>
      <c r="FGU72" s="488"/>
      <c r="FGV72" s="488"/>
      <c r="FGW72" s="488"/>
      <c r="FGX72" s="488"/>
      <c r="FGY72" s="488"/>
      <c r="FGZ72" s="488"/>
      <c r="FHA72" s="489"/>
      <c r="FHB72" s="490"/>
      <c r="FHC72" s="488"/>
      <c r="FHD72" s="488"/>
      <c r="FHE72" s="488"/>
      <c r="FHF72" s="488"/>
      <c r="FHG72" s="488"/>
      <c r="FHH72" s="488"/>
      <c r="FHI72" s="489"/>
      <c r="FHJ72" s="490"/>
      <c r="FHK72" s="488"/>
      <c r="FHL72" s="488"/>
      <c r="FHM72" s="488"/>
      <c r="FHN72" s="488"/>
      <c r="FHO72" s="488"/>
      <c r="FHP72" s="488"/>
      <c r="FHQ72" s="489"/>
      <c r="FHR72" s="490"/>
      <c r="FHS72" s="488"/>
      <c r="FHT72" s="488"/>
      <c r="FHU72" s="488"/>
      <c r="FHV72" s="488"/>
      <c r="FHW72" s="488"/>
      <c r="FHX72" s="488"/>
      <c r="FHY72" s="489"/>
      <c r="FHZ72" s="490"/>
      <c r="FIA72" s="488"/>
      <c r="FIB72" s="488"/>
      <c r="FIC72" s="488"/>
      <c r="FID72" s="488"/>
      <c r="FIE72" s="488"/>
      <c r="FIF72" s="488"/>
      <c r="FIG72" s="489"/>
      <c r="FIH72" s="490"/>
      <c r="FII72" s="488"/>
      <c r="FIJ72" s="488"/>
      <c r="FIK72" s="488"/>
      <c r="FIL72" s="488"/>
      <c r="FIM72" s="488"/>
      <c r="FIN72" s="488"/>
      <c r="FIO72" s="489"/>
      <c r="FIP72" s="490"/>
      <c r="FIQ72" s="488"/>
      <c r="FIR72" s="488"/>
      <c r="FIS72" s="488"/>
      <c r="FIT72" s="488"/>
      <c r="FIU72" s="488"/>
      <c r="FIV72" s="488"/>
      <c r="FIW72" s="489"/>
      <c r="FIX72" s="490"/>
      <c r="FIY72" s="488"/>
      <c r="FIZ72" s="488"/>
      <c r="FJA72" s="488"/>
      <c r="FJB72" s="488"/>
      <c r="FJC72" s="488"/>
      <c r="FJD72" s="488"/>
      <c r="FJE72" s="489"/>
      <c r="FJF72" s="490"/>
      <c r="FJG72" s="488"/>
      <c r="FJH72" s="488"/>
      <c r="FJI72" s="488"/>
      <c r="FJJ72" s="488"/>
      <c r="FJK72" s="488"/>
      <c r="FJL72" s="488"/>
      <c r="FJM72" s="489"/>
      <c r="FJN72" s="490"/>
      <c r="FJO72" s="488"/>
      <c r="FJP72" s="488"/>
      <c r="FJQ72" s="488"/>
      <c r="FJR72" s="488"/>
      <c r="FJS72" s="488"/>
      <c r="FJT72" s="488"/>
      <c r="FJU72" s="489"/>
      <c r="FJV72" s="490"/>
      <c r="FJW72" s="488"/>
      <c r="FJX72" s="488"/>
      <c r="FJY72" s="488"/>
      <c r="FJZ72" s="488"/>
      <c r="FKA72" s="488"/>
      <c r="FKB72" s="488"/>
      <c r="FKC72" s="489"/>
      <c r="FKD72" s="490"/>
      <c r="FKE72" s="488"/>
      <c r="FKF72" s="488"/>
      <c r="FKG72" s="488"/>
      <c r="FKH72" s="488"/>
      <c r="FKI72" s="488"/>
      <c r="FKJ72" s="488"/>
      <c r="FKK72" s="489"/>
      <c r="FKL72" s="490"/>
      <c r="FKM72" s="488"/>
      <c r="FKN72" s="488"/>
      <c r="FKO72" s="488"/>
      <c r="FKP72" s="488"/>
      <c r="FKQ72" s="488"/>
      <c r="FKR72" s="488"/>
      <c r="FKS72" s="489"/>
      <c r="FKT72" s="490"/>
      <c r="FKU72" s="488"/>
      <c r="FKV72" s="488"/>
      <c r="FKW72" s="488"/>
      <c r="FKX72" s="488"/>
      <c r="FKY72" s="488"/>
      <c r="FKZ72" s="488"/>
      <c r="FLA72" s="489"/>
      <c r="FLB72" s="490"/>
      <c r="FLC72" s="488"/>
      <c r="FLD72" s="488"/>
      <c r="FLE72" s="488"/>
      <c r="FLF72" s="488"/>
      <c r="FLG72" s="488"/>
      <c r="FLH72" s="488"/>
      <c r="FLI72" s="489"/>
      <c r="FLJ72" s="490"/>
      <c r="FLK72" s="488"/>
      <c r="FLL72" s="488"/>
      <c r="FLM72" s="488"/>
      <c r="FLN72" s="488"/>
      <c r="FLO72" s="488"/>
      <c r="FLP72" s="488"/>
      <c r="FLQ72" s="489"/>
      <c r="FLR72" s="490"/>
      <c r="FLS72" s="488"/>
      <c r="FLT72" s="488"/>
      <c r="FLU72" s="488"/>
      <c r="FLV72" s="488"/>
      <c r="FLW72" s="488"/>
      <c r="FLX72" s="488"/>
      <c r="FLY72" s="489"/>
      <c r="FLZ72" s="490"/>
      <c r="FMA72" s="488"/>
      <c r="FMB72" s="488"/>
      <c r="FMC72" s="488"/>
      <c r="FMD72" s="488"/>
      <c r="FME72" s="488"/>
      <c r="FMF72" s="488"/>
      <c r="FMG72" s="489"/>
      <c r="FMH72" s="490"/>
      <c r="FMI72" s="488"/>
      <c r="FMJ72" s="488"/>
      <c r="FMK72" s="488"/>
      <c r="FML72" s="488"/>
      <c r="FMM72" s="488"/>
      <c r="FMN72" s="488"/>
      <c r="FMO72" s="489"/>
      <c r="FMP72" s="490"/>
      <c r="FMQ72" s="488"/>
      <c r="FMR72" s="488"/>
      <c r="FMS72" s="488"/>
      <c r="FMT72" s="488"/>
      <c r="FMU72" s="488"/>
      <c r="FMV72" s="488"/>
      <c r="FMW72" s="489"/>
      <c r="FMX72" s="490"/>
      <c r="FMY72" s="488"/>
      <c r="FMZ72" s="488"/>
      <c r="FNA72" s="488"/>
      <c r="FNB72" s="488"/>
      <c r="FNC72" s="488"/>
      <c r="FND72" s="488"/>
      <c r="FNE72" s="489"/>
      <c r="FNF72" s="490"/>
      <c r="FNG72" s="488"/>
      <c r="FNH72" s="488"/>
      <c r="FNI72" s="488"/>
      <c r="FNJ72" s="488"/>
      <c r="FNK72" s="488"/>
      <c r="FNL72" s="488"/>
      <c r="FNM72" s="489"/>
      <c r="FNN72" s="490"/>
      <c r="FNO72" s="488"/>
      <c r="FNP72" s="488"/>
      <c r="FNQ72" s="488"/>
      <c r="FNR72" s="488"/>
      <c r="FNS72" s="488"/>
      <c r="FNT72" s="488"/>
      <c r="FNU72" s="489"/>
      <c r="FNV72" s="490"/>
      <c r="FNW72" s="488"/>
      <c r="FNX72" s="488"/>
      <c r="FNY72" s="488"/>
      <c r="FNZ72" s="488"/>
      <c r="FOA72" s="488"/>
      <c r="FOB72" s="488"/>
      <c r="FOC72" s="489"/>
      <c r="FOD72" s="490"/>
      <c r="FOE72" s="488"/>
      <c r="FOF72" s="488"/>
      <c r="FOG72" s="488"/>
      <c r="FOH72" s="488"/>
      <c r="FOI72" s="488"/>
      <c r="FOJ72" s="488"/>
      <c r="FOK72" s="489"/>
      <c r="FOL72" s="490"/>
      <c r="FOM72" s="488"/>
      <c r="FON72" s="488"/>
      <c r="FOO72" s="488"/>
      <c r="FOP72" s="488"/>
      <c r="FOQ72" s="488"/>
      <c r="FOR72" s="488"/>
      <c r="FOS72" s="489"/>
      <c r="FOT72" s="490"/>
      <c r="FOU72" s="488"/>
      <c r="FOV72" s="488"/>
      <c r="FOW72" s="488"/>
      <c r="FOX72" s="488"/>
      <c r="FOY72" s="488"/>
      <c r="FOZ72" s="488"/>
      <c r="FPA72" s="489"/>
      <c r="FPB72" s="490"/>
      <c r="FPC72" s="488"/>
      <c r="FPD72" s="488"/>
      <c r="FPE72" s="488"/>
      <c r="FPF72" s="488"/>
      <c r="FPG72" s="488"/>
      <c r="FPH72" s="488"/>
      <c r="FPI72" s="489"/>
      <c r="FPJ72" s="490"/>
      <c r="FPK72" s="488"/>
      <c r="FPL72" s="488"/>
      <c r="FPM72" s="488"/>
      <c r="FPN72" s="488"/>
      <c r="FPO72" s="488"/>
      <c r="FPP72" s="488"/>
      <c r="FPQ72" s="489"/>
      <c r="FPR72" s="490"/>
      <c r="FPS72" s="488"/>
      <c r="FPT72" s="488"/>
      <c r="FPU72" s="488"/>
      <c r="FPV72" s="488"/>
      <c r="FPW72" s="488"/>
      <c r="FPX72" s="488"/>
      <c r="FPY72" s="489"/>
      <c r="FPZ72" s="490"/>
      <c r="FQA72" s="488"/>
      <c r="FQB72" s="488"/>
      <c r="FQC72" s="488"/>
      <c r="FQD72" s="488"/>
      <c r="FQE72" s="488"/>
      <c r="FQF72" s="488"/>
      <c r="FQG72" s="489"/>
      <c r="FQH72" s="490"/>
      <c r="FQI72" s="488"/>
      <c r="FQJ72" s="488"/>
      <c r="FQK72" s="488"/>
      <c r="FQL72" s="488"/>
      <c r="FQM72" s="488"/>
      <c r="FQN72" s="488"/>
      <c r="FQO72" s="489"/>
      <c r="FQP72" s="490"/>
      <c r="FQQ72" s="488"/>
      <c r="FQR72" s="488"/>
      <c r="FQS72" s="488"/>
      <c r="FQT72" s="488"/>
      <c r="FQU72" s="488"/>
      <c r="FQV72" s="488"/>
      <c r="FQW72" s="489"/>
      <c r="FQX72" s="490"/>
      <c r="FQY72" s="488"/>
      <c r="FQZ72" s="488"/>
      <c r="FRA72" s="488"/>
      <c r="FRB72" s="488"/>
      <c r="FRC72" s="488"/>
      <c r="FRD72" s="488"/>
      <c r="FRE72" s="489"/>
      <c r="FRF72" s="490"/>
      <c r="FRG72" s="488"/>
      <c r="FRH72" s="488"/>
      <c r="FRI72" s="488"/>
      <c r="FRJ72" s="488"/>
      <c r="FRK72" s="488"/>
      <c r="FRL72" s="488"/>
      <c r="FRM72" s="489"/>
      <c r="FRN72" s="490"/>
      <c r="FRO72" s="488"/>
      <c r="FRP72" s="488"/>
      <c r="FRQ72" s="488"/>
      <c r="FRR72" s="488"/>
      <c r="FRS72" s="488"/>
      <c r="FRT72" s="488"/>
      <c r="FRU72" s="489"/>
      <c r="FRV72" s="490"/>
      <c r="FRW72" s="488"/>
      <c r="FRX72" s="488"/>
      <c r="FRY72" s="488"/>
      <c r="FRZ72" s="488"/>
      <c r="FSA72" s="488"/>
      <c r="FSB72" s="488"/>
      <c r="FSC72" s="489"/>
      <c r="FSD72" s="490"/>
      <c r="FSE72" s="488"/>
      <c r="FSF72" s="488"/>
      <c r="FSG72" s="488"/>
      <c r="FSH72" s="488"/>
      <c r="FSI72" s="488"/>
      <c r="FSJ72" s="488"/>
      <c r="FSK72" s="489"/>
      <c r="FSL72" s="490"/>
      <c r="FSM72" s="488"/>
      <c r="FSN72" s="488"/>
      <c r="FSO72" s="488"/>
      <c r="FSP72" s="488"/>
      <c r="FSQ72" s="488"/>
      <c r="FSR72" s="488"/>
      <c r="FSS72" s="489"/>
      <c r="FST72" s="490"/>
      <c r="FSU72" s="488"/>
      <c r="FSV72" s="488"/>
      <c r="FSW72" s="488"/>
      <c r="FSX72" s="488"/>
      <c r="FSY72" s="488"/>
      <c r="FSZ72" s="488"/>
      <c r="FTA72" s="489"/>
      <c r="FTB72" s="490"/>
      <c r="FTC72" s="488"/>
      <c r="FTD72" s="488"/>
      <c r="FTE72" s="488"/>
      <c r="FTF72" s="488"/>
      <c r="FTG72" s="488"/>
      <c r="FTH72" s="488"/>
      <c r="FTI72" s="489"/>
      <c r="FTJ72" s="490"/>
      <c r="FTK72" s="488"/>
      <c r="FTL72" s="488"/>
      <c r="FTM72" s="488"/>
      <c r="FTN72" s="488"/>
      <c r="FTO72" s="488"/>
      <c r="FTP72" s="488"/>
      <c r="FTQ72" s="489"/>
      <c r="FTR72" s="490"/>
      <c r="FTS72" s="488"/>
      <c r="FTT72" s="488"/>
      <c r="FTU72" s="488"/>
      <c r="FTV72" s="488"/>
      <c r="FTW72" s="488"/>
      <c r="FTX72" s="488"/>
      <c r="FTY72" s="489"/>
      <c r="FTZ72" s="490"/>
      <c r="FUA72" s="488"/>
      <c r="FUB72" s="488"/>
      <c r="FUC72" s="488"/>
      <c r="FUD72" s="488"/>
      <c r="FUE72" s="488"/>
      <c r="FUF72" s="488"/>
      <c r="FUG72" s="489"/>
      <c r="FUH72" s="490"/>
      <c r="FUI72" s="488"/>
      <c r="FUJ72" s="488"/>
      <c r="FUK72" s="488"/>
      <c r="FUL72" s="488"/>
      <c r="FUM72" s="488"/>
      <c r="FUN72" s="488"/>
      <c r="FUO72" s="489"/>
      <c r="FUP72" s="490"/>
      <c r="FUQ72" s="488"/>
      <c r="FUR72" s="488"/>
      <c r="FUS72" s="488"/>
      <c r="FUT72" s="488"/>
      <c r="FUU72" s="488"/>
      <c r="FUV72" s="488"/>
      <c r="FUW72" s="489"/>
      <c r="FUX72" s="490"/>
      <c r="FUY72" s="488"/>
      <c r="FUZ72" s="488"/>
      <c r="FVA72" s="488"/>
      <c r="FVB72" s="488"/>
      <c r="FVC72" s="488"/>
      <c r="FVD72" s="488"/>
      <c r="FVE72" s="489"/>
      <c r="FVF72" s="490"/>
      <c r="FVG72" s="488"/>
      <c r="FVH72" s="488"/>
      <c r="FVI72" s="488"/>
      <c r="FVJ72" s="488"/>
      <c r="FVK72" s="488"/>
      <c r="FVL72" s="488"/>
      <c r="FVM72" s="489"/>
      <c r="FVN72" s="490"/>
      <c r="FVO72" s="488"/>
      <c r="FVP72" s="488"/>
      <c r="FVQ72" s="488"/>
      <c r="FVR72" s="488"/>
      <c r="FVS72" s="488"/>
      <c r="FVT72" s="488"/>
      <c r="FVU72" s="489"/>
      <c r="FVV72" s="490"/>
      <c r="FVW72" s="488"/>
      <c r="FVX72" s="488"/>
      <c r="FVY72" s="488"/>
      <c r="FVZ72" s="488"/>
      <c r="FWA72" s="488"/>
      <c r="FWB72" s="488"/>
      <c r="FWC72" s="489"/>
      <c r="FWD72" s="490"/>
      <c r="FWE72" s="488"/>
      <c r="FWF72" s="488"/>
      <c r="FWG72" s="488"/>
      <c r="FWH72" s="488"/>
      <c r="FWI72" s="488"/>
      <c r="FWJ72" s="488"/>
      <c r="FWK72" s="489"/>
      <c r="FWL72" s="490"/>
      <c r="FWM72" s="488"/>
      <c r="FWN72" s="488"/>
      <c r="FWO72" s="488"/>
      <c r="FWP72" s="488"/>
      <c r="FWQ72" s="488"/>
      <c r="FWR72" s="488"/>
      <c r="FWS72" s="489"/>
      <c r="FWT72" s="490"/>
      <c r="FWU72" s="488"/>
      <c r="FWV72" s="488"/>
      <c r="FWW72" s="488"/>
      <c r="FWX72" s="488"/>
      <c r="FWY72" s="488"/>
      <c r="FWZ72" s="488"/>
      <c r="FXA72" s="489"/>
      <c r="FXB72" s="490"/>
      <c r="FXC72" s="488"/>
      <c r="FXD72" s="488"/>
      <c r="FXE72" s="488"/>
      <c r="FXF72" s="488"/>
      <c r="FXG72" s="488"/>
      <c r="FXH72" s="488"/>
      <c r="FXI72" s="489"/>
      <c r="FXJ72" s="490"/>
      <c r="FXK72" s="488"/>
      <c r="FXL72" s="488"/>
      <c r="FXM72" s="488"/>
      <c r="FXN72" s="488"/>
      <c r="FXO72" s="488"/>
      <c r="FXP72" s="488"/>
      <c r="FXQ72" s="489"/>
      <c r="FXR72" s="490"/>
      <c r="FXS72" s="488"/>
      <c r="FXT72" s="488"/>
      <c r="FXU72" s="488"/>
      <c r="FXV72" s="488"/>
      <c r="FXW72" s="488"/>
      <c r="FXX72" s="488"/>
      <c r="FXY72" s="489"/>
      <c r="FXZ72" s="490"/>
      <c r="FYA72" s="488"/>
      <c r="FYB72" s="488"/>
      <c r="FYC72" s="488"/>
      <c r="FYD72" s="488"/>
      <c r="FYE72" s="488"/>
      <c r="FYF72" s="488"/>
      <c r="FYG72" s="489"/>
      <c r="FYH72" s="490"/>
      <c r="FYI72" s="488"/>
      <c r="FYJ72" s="488"/>
      <c r="FYK72" s="488"/>
      <c r="FYL72" s="488"/>
      <c r="FYM72" s="488"/>
      <c r="FYN72" s="488"/>
      <c r="FYO72" s="489"/>
      <c r="FYP72" s="490"/>
      <c r="FYQ72" s="488"/>
      <c r="FYR72" s="488"/>
      <c r="FYS72" s="488"/>
      <c r="FYT72" s="488"/>
      <c r="FYU72" s="488"/>
      <c r="FYV72" s="488"/>
      <c r="FYW72" s="489"/>
      <c r="FYX72" s="490"/>
      <c r="FYY72" s="488"/>
      <c r="FYZ72" s="488"/>
      <c r="FZA72" s="488"/>
      <c r="FZB72" s="488"/>
      <c r="FZC72" s="488"/>
      <c r="FZD72" s="488"/>
      <c r="FZE72" s="489"/>
      <c r="FZF72" s="490"/>
      <c r="FZG72" s="488"/>
      <c r="FZH72" s="488"/>
      <c r="FZI72" s="488"/>
      <c r="FZJ72" s="488"/>
      <c r="FZK72" s="488"/>
      <c r="FZL72" s="488"/>
      <c r="FZM72" s="489"/>
      <c r="FZN72" s="490"/>
      <c r="FZO72" s="488"/>
      <c r="FZP72" s="488"/>
      <c r="FZQ72" s="488"/>
      <c r="FZR72" s="488"/>
      <c r="FZS72" s="488"/>
      <c r="FZT72" s="488"/>
      <c r="FZU72" s="489"/>
      <c r="FZV72" s="490"/>
      <c r="FZW72" s="488"/>
      <c r="FZX72" s="488"/>
      <c r="FZY72" s="488"/>
      <c r="FZZ72" s="488"/>
      <c r="GAA72" s="488"/>
      <c r="GAB72" s="488"/>
      <c r="GAC72" s="489"/>
      <c r="GAD72" s="490"/>
      <c r="GAE72" s="488"/>
      <c r="GAF72" s="488"/>
      <c r="GAG72" s="488"/>
      <c r="GAH72" s="488"/>
      <c r="GAI72" s="488"/>
      <c r="GAJ72" s="488"/>
      <c r="GAK72" s="489"/>
      <c r="GAL72" s="490"/>
      <c r="GAM72" s="488"/>
      <c r="GAN72" s="488"/>
      <c r="GAO72" s="488"/>
      <c r="GAP72" s="488"/>
      <c r="GAQ72" s="488"/>
      <c r="GAR72" s="488"/>
      <c r="GAS72" s="489"/>
      <c r="GAT72" s="490"/>
      <c r="GAU72" s="488"/>
      <c r="GAV72" s="488"/>
      <c r="GAW72" s="488"/>
      <c r="GAX72" s="488"/>
      <c r="GAY72" s="488"/>
      <c r="GAZ72" s="488"/>
      <c r="GBA72" s="489"/>
      <c r="GBB72" s="490"/>
      <c r="GBC72" s="488"/>
      <c r="GBD72" s="488"/>
      <c r="GBE72" s="488"/>
      <c r="GBF72" s="488"/>
      <c r="GBG72" s="488"/>
      <c r="GBH72" s="488"/>
      <c r="GBI72" s="489"/>
      <c r="GBJ72" s="490"/>
      <c r="GBK72" s="488"/>
      <c r="GBL72" s="488"/>
      <c r="GBM72" s="488"/>
      <c r="GBN72" s="488"/>
      <c r="GBO72" s="488"/>
      <c r="GBP72" s="488"/>
      <c r="GBQ72" s="489"/>
      <c r="GBR72" s="490"/>
      <c r="GBS72" s="488"/>
      <c r="GBT72" s="488"/>
      <c r="GBU72" s="488"/>
      <c r="GBV72" s="488"/>
      <c r="GBW72" s="488"/>
      <c r="GBX72" s="488"/>
      <c r="GBY72" s="489"/>
      <c r="GBZ72" s="490"/>
      <c r="GCA72" s="488"/>
      <c r="GCB72" s="488"/>
      <c r="GCC72" s="488"/>
      <c r="GCD72" s="488"/>
      <c r="GCE72" s="488"/>
      <c r="GCF72" s="488"/>
      <c r="GCG72" s="489"/>
      <c r="GCH72" s="490"/>
      <c r="GCI72" s="488"/>
      <c r="GCJ72" s="488"/>
      <c r="GCK72" s="488"/>
      <c r="GCL72" s="488"/>
      <c r="GCM72" s="488"/>
      <c r="GCN72" s="488"/>
      <c r="GCO72" s="489"/>
      <c r="GCP72" s="490"/>
      <c r="GCQ72" s="488"/>
      <c r="GCR72" s="488"/>
      <c r="GCS72" s="488"/>
      <c r="GCT72" s="488"/>
      <c r="GCU72" s="488"/>
      <c r="GCV72" s="488"/>
      <c r="GCW72" s="489"/>
      <c r="GCX72" s="490"/>
      <c r="GCY72" s="488"/>
      <c r="GCZ72" s="488"/>
      <c r="GDA72" s="488"/>
      <c r="GDB72" s="488"/>
      <c r="GDC72" s="488"/>
      <c r="GDD72" s="488"/>
      <c r="GDE72" s="489"/>
      <c r="GDF72" s="490"/>
      <c r="GDG72" s="488"/>
      <c r="GDH72" s="488"/>
      <c r="GDI72" s="488"/>
      <c r="GDJ72" s="488"/>
      <c r="GDK72" s="488"/>
      <c r="GDL72" s="488"/>
      <c r="GDM72" s="489"/>
      <c r="GDN72" s="490"/>
      <c r="GDO72" s="488"/>
      <c r="GDP72" s="488"/>
      <c r="GDQ72" s="488"/>
      <c r="GDR72" s="488"/>
      <c r="GDS72" s="488"/>
      <c r="GDT72" s="488"/>
      <c r="GDU72" s="489"/>
      <c r="GDV72" s="490"/>
      <c r="GDW72" s="488"/>
      <c r="GDX72" s="488"/>
      <c r="GDY72" s="488"/>
      <c r="GDZ72" s="488"/>
      <c r="GEA72" s="488"/>
      <c r="GEB72" s="488"/>
      <c r="GEC72" s="489"/>
      <c r="GED72" s="490"/>
      <c r="GEE72" s="488"/>
      <c r="GEF72" s="488"/>
      <c r="GEG72" s="488"/>
      <c r="GEH72" s="488"/>
      <c r="GEI72" s="488"/>
      <c r="GEJ72" s="488"/>
      <c r="GEK72" s="489"/>
      <c r="GEL72" s="490"/>
      <c r="GEM72" s="488"/>
      <c r="GEN72" s="488"/>
      <c r="GEO72" s="488"/>
      <c r="GEP72" s="488"/>
      <c r="GEQ72" s="488"/>
      <c r="GER72" s="488"/>
      <c r="GES72" s="489"/>
      <c r="GET72" s="490"/>
      <c r="GEU72" s="488"/>
      <c r="GEV72" s="488"/>
      <c r="GEW72" s="488"/>
      <c r="GEX72" s="488"/>
      <c r="GEY72" s="488"/>
      <c r="GEZ72" s="488"/>
      <c r="GFA72" s="489"/>
      <c r="GFB72" s="490"/>
      <c r="GFC72" s="488"/>
      <c r="GFD72" s="488"/>
      <c r="GFE72" s="488"/>
      <c r="GFF72" s="488"/>
      <c r="GFG72" s="488"/>
      <c r="GFH72" s="488"/>
      <c r="GFI72" s="489"/>
      <c r="GFJ72" s="490"/>
      <c r="GFK72" s="488"/>
      <c r="GFL72" s="488"/>
      <c r="GFM72" s="488"/>
      <c r="GFN72" s="488"/>
      <c r="GFO72" s="488"/>
      <c r="GFP72" s="488"/>
      <c r="GFQ72" s="489"/>
      <c r="GFR72" s="490"/>
      <c r="GFS72" s="488"/>
      <c r="GFT72" s="488"/>
      <c r="GFU72" s="488"/>
      <c r="GFV72" s="488"/>
      <c r="GFW72" s="488"/>
      <c r="GFX72" s="488"/>
      <c r="GFY72" s="489"/>
      <c r="GFZ72" s="490"/>
      <c r="GGA72" s="488"/>
      <c r="GGB72" s="488"/>
      <c r="GGC72" s="488"/>
      <c r="GGD72" s="488"/>
      <c r="GGE72" s="488"/>
      <c r="GGF72" s="488"/>
      <c r="GGG72" s="489"/>
      <c r="GGH72" s="490"/>
      <c r="GGI72" s="488"/>
      <c r="GGJ72" s="488"/>
      <c r="GGK72" s="488"/>
      <c r="GGL72" s="488"/>
      <c r="GGM72" s="488"/>
      <c r="GGN72" s="488"/>
      <c r="GGO72" s="489"/>
      <c r="GGP72" s="490"/>
      <c r="GGQ72" s="488"/>
      <c r="GGR72" s="488"/>
      <c r="GGS72" s="488"/>
      <c r="GGT72" s="488"/>
      <c r="GGU72" s="488"/>
      <c r="GGV72" s="488"/>
      <c r="GGW72" s="489"/>
      <c r="GGX72" s="490"/>
      <c r="GGY72" s="488"/>
      <c r="GGZ72" s="488"/>
      <c r="GHA72" s="488"/>
      <c r="GHB72" s="488"/>
      <c r="GHC72" s="488"/>
      <c r="GHD72" s="488"/>
      <c r="GHE72" s="489"/>
      <c r="GHF72" s="490"/>
      <c r="GHG72" s="488"/>
      <c r="GHH72" s="488"/>
      <c r="GHI72" s="488"/>
      <c r="GHJ72" s="488"/>
      <c r="GHK72" s="488"/>
      <c r="GHL72" s="488"/>
      <c r="GHM72" s="489"/>
      <c r="GHN72" s="490"/>
      <c r="GHO72" s="488"/>
      <c r="GHP72" s="488"/>
      <c r="GHQ72" s="488"/>
      <c r="GHR72" s="488"/>
      <c r="GHS72" s="488"/>
      <c r="GHT72" s="488"/>
      <c r="GHU72" s="489"/>
      <c r="GHV72" s="490"/>
      <c r="GHW72" s="488"/>
      <c r="GHX72" s="488"/>
      <c r="GHY72" s="488"/>
      <c r="GHZ72" s="488"/>
      <c r="GIA72" s="488"/>
      <c r="GIB72" s="488"/>
      <c r="GIC72" s="489"/>
      <c r="GID72" s="490"/>
      <c r="GIE72" s="488"/>
      <c r="GIF72" s="488"/>
      <c r="GIG72" s="488"/>
      <c r="GIH72" s="488"/>
      <c r="GII72" s="488"/>
      <c r="GIJ72" s="488"/>
      <c r="GIK72" s="489"/>
      <c r="GIL72" s="490"/>
      <c r="GIM72" s="488"/>
      <c r="GIN72" s="488"/>
      <c r="GIO72" s="488"/>
      <c r="GIP72" s="488"/>
      <c r="GIQ72" s="488"/>
      <c r="GIR72" s="488"/>
      <c r="GIS72" s="489"/>
      <c r="GIT72" s="490"/>
      <c r="GIU72" s="488"/>
      <c r="GIV72" s="488"/>
      <c r="GIW72" s="488"/>
      <c r="GIX72" s="488"/>
      <c r="GIY72" s="488"/>
      <c r="GIZ72" s="488"/>
      <c r="GJA72" s="489"/>
      <c r="GJB72" s="490"/>
      <c r="GJC72" s="488"/>
      <c r="GJD72" s="488"/>
      <c r="GJE72" s="488"/>
      <c r="GJF72" s="488"/>
      <c r="GJG72" s="488"/>
      <c r="GJH72" s="488"/>
      <c r="GJI72" s="489"/>
      <c r="GJJ72" s="490"/>
      <c r="GJK72" s="488"/>
      <c r="GJL72" s="488"/>
      <c r="GJM72" s="488"/>
      <c r="GJN72" s="488"/>
      <c r="GJO72" s="488"/>
      <c r="GJP72" s="488"/>
      <c r="GJQ72" s="489"/>
      <c r="GJR72" s="490"/>
      <c r="GJS72" s="488"/>
      <c r="GJT72" s="488"/>
      <c r="GJU72" s="488"/>
      <c r="GJV72" s="488"/>
      <c r="GJW72" s="488"/>
      <c r="GJX72" s="488"/>
      <c r="GJY72" s="489"/>
      <c r="GJZ72" s="490"/>
      <c r="GKA72" s="488"/>
      <c r="GKB72" s="488"/>
      <c r="GKC72" s="488"/>
      <c r="GKD72" s="488"/>
      <c r="GKE72" s="488"/>
      <c r="GKF72" s="488"/>
      <c r="GKG72" s="489"/>
      <c r="GKH72" s="490"/>
      <c r="GKI72" s="488"/>
      <c r="GKJ72" s="488"/>
      <c r="GKK72" s="488"/>
      <c r="GKL72" s="488"/>
      <c r="GKM72" s="488"/>
      <c r="GKN72" s="488"/>
      <c r="GKO72" s="489"/>
      <c r="GKP72" s="490"/>
      <c r="GKQ72" s="488"/>
      <c r="GKR72" s="488"/>
      <c r="GKS72" s="488"/>
      <c r="GKT72" s="488"/>
      <c r="GKU72" s="488"/>
      <c r="GKV72" s="488"/>
      <c r="GKW72" s="489"/>
      <c r="GKX72" s="490"/>
      <c r="GKY72" s="488"/>
      <c r="GKZ72" s="488"/>
      <c r="GLA72" s="488"/>
      <c r="GLB72" s="488"/>
      <c r="GLC72" s="488"/>
      <c r="GLD72" s="488"/>
      <c r="GLE72" s="489"/>
      <c r="GLF72" s="490"/>
      <c r="GLG72" s="488"/>
      <c r="GLH72" s="488"/>
      <c r="GLI72" s="488"/>
      <c r="GLJ72" s="488"/>
      <c r="GLK72" s="488"/>
      <c r="GLL72" s="488"/>
      <c r="GLM72" s="489"/>
      <c r="GLN72" s="490"/>
      <c r="GLO72" s="488"/>
      <c r="GLP72" s="488"/>
      <c r="GLQ72" s="488"/>
      <c r="GLR72" s="488"/>
      <c r="GLS72" s="488"/>
      <c r="GLT72" s="488"/>
      <c r="GLU72" s="489"/>
      <c r="GLV72" s="490"/>
      <c r="GLW72" s="488"/>
      <c r="GLX72" s="488"/>
      <c r="GLY72" s="488"/>
      <c r="GLZ72" s="488"/>
      <c r="GMA72" s="488"/>
      <c r="GMB72" s="488"/>
      <c r="GMC72" s="489"/>
      <c r="GMD72" s="490"/>
      <c r="GME72" s="488"/>
      <c r="GMF72" s="488"/>
      <c r="GMG72" s="488"/>
      <c r="GMH72" s="488"/>
      <c r="GMI72" s="488"/>
      <c r="GMJ72" s="488"/>
      <c r="GMK72" s="489"/>
      <c r="GML72" s="490"/>
      <c r="GMM72" s="488"/>
      <c r="GMN72" s="488"/>
      <c r="GMO72" s="488"/>
      <c r="GMP72" s="488"/>
      <c r="GMQ72" s="488"/>
      <c r="GMR72" s="488"/>
      <c r="GMS72" s="489"/>
      <c r="GMT72" s="490"/>
      <c r="GMU72" s="488"/>
      <c r="GMV72" s="488"/>
      <c r="GMW72" s="488"/>
      <c r="GMX72" s="488"/>
      <c r="GMY72" s="488"/>
      <c r="GMZ72" s="488"/>
      <c r="GNA72" s="489"/>
      <c r="GNB72" s="490"/>
      <c r="GNC72" s="488"/>
      <c r="GND72" s="488"/>
      <c r="GNE72" s="488"/>
      <c r="GNF72" s="488"/>
      <c r="GNG72" s="488"/>
      <c r="GNH72" s="488"/>
      <c r="GNI72" s="489"/>
      <c r="GNJ72" s="490"/>
      <c r="GNK72" s="488"/>
      <c r="GNL72" s="488"/>
      <c r="GNM72" s="488"/>
      <c r="GNN72" s="488"/>
      <c r="GNO72" s="488"/>
      <c r="GNP72" s="488"/>
      <c r="GNQ72" s="489"/>
      <c r="GNR72" s="490"/>
      <c r="GNS72" s="488"/>
      <c r="GNT72" s="488"/>
      <c r="GNU72" s="488"/>
      <c r="GNV72" s="488"/>
      <c r="GNW72" s="488"/>
      <c r="GNX72" s="488"/>
      <c r="GNY72" s="489"/>
      <c r="GNZ72" s="490"/>
      <c r="GOA72" s="488"/>
      <c r="GOB72" s="488"/>
      <c r="GOC72" s="488"/>
      <c r="GOD72" s="488"/>
      <c r="GOE72" s="488"/>
      <c r="GOF72" s="488"/>
      <c r="GOG72" s="489"/>
      <c r="GOH72" s="490"/>
      <c r="GOI72" s="488"/>
      <c r="GOJ72" s="488"/>
      <c r="GOK72" s="488"/>
      <c r="GOL72" s="488"/>
      <c r="GOM72" s="488"/>
      <c r="GON72" s="488"/>
      <c r="GOO72" s="489"/>
      <c r="GOP72" s="490"/>
      <c r="GOQ72" s="488"/>
      <c r="GOR72" s="488"/>
      <c r="GOS72" s="488"/>
      <c r="GOT72" s="488"/>
      <c r="GOU72" s="488"/>
      <c r="GOV72" s="488"/>
      <c r="GOW72" s="489"/>
      <c r="GOX72" s="490"/>
      <c r="GOY72" s="488"/>
      <c r="GOZ72" s="488"/>
      <c r="GPA72" s="488"/>
      <c r="GPB72" s="488"/>
      <c r="GPC72" s="488"/>
      <c r="GPD72" s="488"/>
      <c r="GPE72" s="489"/>
      <c r="GPF72" s="490"/>
      <c r="GPG72" s="488"/>
      <c r="GPH72" s="488"/>
      <c r="GPI72" s="488"/>
      <c r="GPJ72" s="488"/>
      <c r="GPK72" s="488"/>
      <c r="GPL72" s="488"/>
      <c r="GPM72" s="489"/>
      <c r="GPN72" s="490"/>
      <c r="GPO72" s="488"/>
      <c r="GPP72" s="488"/>
      <c r="GPQ72" s="488"/>
      <c r="GPR72" s="488"/>
      <c r="GPS72" s="488"/>
      <c r="GPT72" s="488"/>
      <c r="GPU72" s="489"/>
      <c r="GPV72" s="490"/>
      <c r="GPW72" s="488"/>
      <c r="GPX72" s="488"/>
      <c r="GPY72" s="488"/>
      <c r="GPZ72" s="488"/>
      <c r="GQA72" s="488"/>
      <c r="GQB72" s="488"/>
      <c r="GQC72" s="489"/>
      <c r="GQD72" s="490"/>
      <c r="GQE72" s="488"/>
      <c r="GQF72" s="488"/>
      <c r="GQG72" s="488"/>
      <c r="GQH72" s="488"/>
      <c r="GQI72" s="488"/>
      <c r="GQJ72" s="488"/>
      <c r="GQK72" s="489"/>
      <c r="GQL72" s="490"/>
      <c r="GQM72" s="488"/>
      <c r="GQN72" s="488"/>
      <c r="GQO72" s="488"/>
      <c r="GQP72" s="488"/>
      <c r="GQQ72" s="488"/>
      <c r="GQR72" s="488"/>
      <c r="GQS72" s="489"/>
      <c r="GQT72" s="490"/>
      <c r="GQU72" s="488"/>
      <c r="GQV72" s="488"/>
      <c r="GQW72" s="488"/>
      <c r="GQX72" s="488"/>
      <c r="GQY72" s="488"/>
      <c r="GQZ72" s="488"/>
      <c r="GRA72" s="489"/>
      <c r="GRB72" s="490"/>
      <c r="GRC72" s="488"/>
      <c r="GRD72" s="488"/>
      <c r="GRE72" s="488"/>
      <c r="GRF72" s="488"/>
      <c r="GRG72" s="488"/>
      <c r="GRH72" s="488"/>
      <c r="GRI72" s="489"/>
      <c r="GRJ72" s="490"/>
      <c r="GRK72" s="488"/>
      <c r="GRL72" s="488"/>
      <c r="GRM72" s="488"/>
      <c r="GRN72" s="488"/>
      <c r="GRO72" s="488"/>
      <c r="GRP72" s="488"/>
      <c r="GRQ72" s="489"/>
      <c r="GRR72" s="490"/>
      <c r="GRS72" s="488"/>
      <c r="GRT72" s="488"/>
      <c r="GRU72" s="488"/>
      <c r="GRV72" s="488"/>
      <c r="GRW72" s="488"/>
      <c r="GRX72" s="488"/>
      <c r="GRY72" s="489"/>
      <c r="GRZ72" s="490"/>
      <c r="GSA72" s="488"/>
      <c r="GSB72" s="488"/>
      <c r="GSC72" s="488"/>
      <c r="GSD72" s="488"/>
      <c r="GSE72" s="488"/>
      <c r="GSF72" s="488"/>
      <c r="GSG72" s="489"/>
      <c r="GSH72" s="490"/>
      <c r="GSI72" s="488"/>
      <c r="GSJ72" s="488"/>
      <c r="GSK72" s="488"/>
      <c r="GSL72" s="488"/>
      <c r="GSM72" s="488"/>
      <c r="GSN72" s="488"/>
      <c r="GSO72" s="489"/>
      <c r="GSP72" s="490"/>
      <c r="GSQ72" s="488"/>
      <c r="GSR72" s="488"/>
      <c r="GSS72" s="488"/>
      <c r="GST72" s="488"/>
      <c r="GSU72" s="488"/>
      <c r="GSV72" s="488"/>
      <c r="GSW72" s="489"/>
      <c r="GSX72" s="490"/>
      <c r="GSY72" s="488"/>
      <c r="GSZ72" s="488"/>
      <c r="GTA72" s="488"/>
      <c r="GTB72" s="488"/>
      <c r="GTC72" s="488"/>
      <c r="GTD72" s="488"/>
      <c r="GTE72" s="489"/>
      <c r="GTF72" s="490"/>
      <c r="GTG72" s="488"/>
      <c r="GTH72" s="488"/>
      <c r="GTI72" s="488"/>
      <c r="GTJ72" s="488"/>
      <c r="GTK72" s="488"/>
      <c r="GTL72" s="488"/>
      <c r="GTM72" s="489"/>
      <c r="GTN72" s="490"/>
      <c r="GTO72" s="488"/>
      <c r="GTP72" s="488"/>
      <c r="GTQ72" s="488"/>
      <c r="GTR72" s="488"/>
      <c r="GTS72" s="488"/>
      <c r="GTT72" s="488"/>
      <c r="GTU72" s="489"/>
      <c r="GTV72" s="490"/>
      <c r="GTW72" s="488"/>
      <c r="GTX72" s="488"/>
      <c r="GTY72" s="488"/>
      <c r="GTZ72" s="488"/>
      <c r="GUA72" s="488"/>
      <c r="GUB72" s="488"/>
      <c r="GUC72" s="489"/>
      <c r="GUD72" s="490"/>
      <c r="GUE72" s="488"/>
      <c r="GUF72" s="488"/>
      <c r="GUG72" s="488"/>
      <c r="GUH72" s="488"/>
      <c r="GUI72" s="488"/>
      <c r="GUJ72" s="488"/>
      <c r="GUK72" s="489"/>
      <c r="GUL72" s="490"/>
      <c r="GUM72" s="488"/>
      <c r="GUN72" s="488"/>
      <c r="GUO72" s="488"/>
      <c r="GUP72" s="488"/>
      <c r="GUQ72" s="488"/>
      <c r="GUR72" s="488"/>
      <c r="GUS72" s="489"/>
      <c r="GUT72" s="490"/>
      <c r="GUU72" s="488"/>
      <c r="GUV72" s="488"/>
      <c r="GUW72" s="488"/>
      <c r="GUX72" s="488"/>
      <c r="GUY72" s="488"/>
      <c r="GUZ72" s="488"/>
      <c r="GVA72" s="489"/>
      <c r="GVB72" s="490"/>
      <c r="GVC72" s="488"/>
      <c r="GVD72" s="488"/>
      <c r="GVE72" s="488"/>
      <c r="GVF72" s="488"/>
      <c r="GVG72" s="488"/>
      <c r="GVH72" s="488"/>
      <c r="GVI72" s="489"/>
      <c r="GVJ72" s="490"/>
      <c r="GVK72" s="488"/>
      <c r="GVL72" s="488"/>
      <c r="GVM72" s="488"/>
      <c r="GVN72" s="488"/>
      <c r="GVO72" s="488"/>
      <c r="GVP72" s="488"/>
      <c r="GVQ72" s="489"/>
      <c r="GVR72" s="490"/>
      <c r="GVS72" s="488"/>
      <c r="GVT72" s="488"/>
      <c r="GVU72" s="488"/>
      <c r="GVV72" s="488"/>
      <c r="GVW72" s="488"/>
      <c r="GVX72" s="488"/>
      <c r="GVY72" s="489"/>
      <c r="GVZ72" s="490"/>
      <c r="GWA72" s="488"/>
      <c r="GWB72" s="488"/>
      <c r="GWC72" s="488"/>
      <c r="GWD72" s="488"/>
      <c r="GWE72" s="488"/>
      <c r="GWF72" s="488"/>
      <c r="GWG72" s="489"/>
      <c r="GWH72" s="490"/>
      <c r="GWI72" s="488"/>
      <c r="GWJ72" s="488"/>
      <c r="GWK72" s="488"/>
      <c r="GWL72" s="488"/>
      <c r="GWM72" s="488"/>
      <c r="GWN72" s="488"/>
      <c r="GWO72" s="489"/>
      <c r="GWP72" s="490"/>
      <c r="GWQ72" s="488"/>
      <c r="GWR72" s="488"/>
      <c r="GWS72" s="488"/>
      <c r="GWT72" s="488"/>
      <c r="GWU72" s="488"/>
      <c r="GWV72" s="488"/>
      <c r="GWW72" s="489"/>
      <c r="GWX72" s="490"/>
      <c r="GWY72" s="488"/>
      <c r="GWZ72" s="488"/>
      <c r="GXA72" s="488"/>
      <c r="GXB72" s="488"/>
      <c r="GXC72" s="488"/>
      <c r="GXD72" s="488"/>
      <c r="GXE72" s="489"/>
      <c r="GXF72" s="490"/>
      <c r="GXG72" s="488"/>
      <c r="GXH72" s="488"/>
      <c r="GXI72" s="488"/>
      <c r="GXJ72" s="488"/>
      <c r="GXK72" s="488"/>
      <c r="GXL72" s="488"/>
      <c r="GXM72" s="489"/>
      <c r="GXN72" s="490"/>
      <c r="GXO72" s="488"/>
      <c r="GXP72" s="488"/>
      <c r="GXQ72" s="488"/>
      <c r="GXR72" s="488"/>
      <c r="GXS72" s="488"/>
      <c r="GXT72" s="488"/>
      <c r="GXU72" s="489"/>
      <c r="GXV72" s="490"/>
      <c r="GXW72" s="488"/>
      <c r="GXX72" s="488"/>
      <c r="GXY72" s="488"/>
      <c r="GXZ72" s="488"/>
      <c r="GYA72" s="488"/>
      <c r="GYB72" s="488"/>
      <c r="GYC72" s="489"/>
      <c r="GYD72" s="490"/>
      <c r="GYE72" s="488"/>
      <c r="GYF72" s="488"/>
      <c r="GYG72" s="488"/>
      <c r="GYH72" s="488"/>
      <c r="GYI72" s="488"/>
      <c r="GYJ72" s="488"/>
      <c r="GYK72" s="489"/>
      <c r="GYL72" s="490"/>
      <c r="GYM72" s="488"/>
      <c r="GYN72" s="488"/>
      <c r="GYO72" s="488"/>
      <c r="GYP72" s="488"/>
      <c r="GYQ72" s="488"/>
      <c r="GYR72" s="488"/>
      <c r="GYS72" s="489"/>
      <c r="GYT72" s="490"/>
      <c r="GYU72" s="488"/>
      <c r="GYV72" s="488"/>
      <c r="GYW72" s="488"/>
      <c r="GYX72" s="488"/>
      <c r="GYY72" s="488"/>
      <c r="GYZ72" s="488"/>
      <c r="GZA72" s="489"/>
      <c r="GZB72" s="490"/>
      <c r="GZC72" s="488"/>
      <c r="GZD72" s="488"/>
      <c r="GZE72" s="488"/>
      <c r="GZF72" s="488"/>
      <c r="GZG72" s="488"/>
      <c r="GZH72" s="488"/>
      <c r="GZI72" s="489"/>
      <c r="GZJ72" s="490"/>
      <c r="GZK72" s="488"/>
      <c r="GZL72" s="488"/>
      <c r="GZM72" s="488"/>
      <c r="GZN72" s="488"/>
      <c r="GZO72" s="488"/>
      <c r="GZP72" s="488"/>
      <c r="GZQ72" s="489"/>
      <c r="GZR72" s="490"/>
      <c r="GZS72" s="488"/>
      <c r="GZT72" s="488"/>
      <c r="GZU72" s="488"/>
      <c r="GZV72" s="488"/>
      <c r="GZW72" s="488"/>
      <c r="GZX72" s="488"/>
      <c r="GZY72" s="489"/>
      <c r="GZZ72" s="490"/>
      <c r="HAA72" s="488"/>
      <c r="HAB72" s="488"/>
      <c r="HAC72" s="488"/>
      <c r="HAD72" s="488"/>
      <c r="HAE72" s="488"/>
      <c r="HAF72" s="488"/>
      <c r="HAG72" s="489"/>
      <c r="HAH72" s="490"/>
      <c r="HAI72" s="488"/>
      <c r="HAJ72" s="488"/>
      <c r="HAK72" s="488"/>
      <c r="HAL72" s="488"/>
      <c r="HAM72" s="488"/>
      <c r="HAN72" s="488"/>
      <c r="HAO72" s="489"/>
      <c r="HAP72" s="490"/>
      <c r="HAQ72" s="488"/>
      <c r="HAR72" s="488"/>
      <c r="HAS72" s="488"/>
      <c r="HAT72" s="488"/>
      <c r="HAU72" s="488"/>
      <c r="HAV72" s="488"/>
      <c r="HAW72" s="489"/>
      <c r="HAX72" s="490"/>
      <c r="HAY72" s="488"/>
      <c r="HAZ72" s="488"/>
      <c r="HBA72" s="488"/>
      <c r="HBB72" s="488"/>
      <c r="HBC72" s="488"/>
      <c r="HBD72" s="488"/>
      <c r="HBE72" s="489"/>
      <c r="HBF72" s="490"/>
      <c r="HBG72" s="488"/>
      <c r="HBH72" s="488"/>
      <c r="HBI72" s="488"/>
      <c r="HBJ72" s="488"/>
      <c r="HBK72" s="488"/>
      <c r="HBL72" s="488"/>
      <c r="HBM72" s="489"/>
      <c r="HBN72" s="490"/>
      <c r="HBO72" s="488"/>
      <c r="HBP72" s="488"/>
      <c r="HBQ72" s="488"/>
      <c r="HBR72" s="488"/>
      <c r="HBS72" s="488"/>
      <c r="HBT72" s="488"/>
      <c r="HBU72" s="489"/>
      <c r="HBV72" s="490"/>
      <c r="HBW72" s="488"/>
      <c r="HBX72" s="488"/>
      <c r="HBY72" s="488"/>
      <c r="HBZ72" s="488"/>
      <c r="HCA72" s="488"/>
      <c r="HCB72" s="488"/>
      <c r="HCC72" s="489"/>
      <c r="HCD72" s="490"/>
      <c r="HCE72" s="488"/>
      <c r="HCF72" s="488"/>
      <c r="HCG72" s="488"/>
      <c r="HCH72" s="488"/>
      <c r="HCI72" s="488"/>
      <c r="HCJ72" s="488"/>
      <c r="HCK72" s="489"/>
      <c r="HCL72" s="490"/>
      <c r="HCM72" s="488"/>
      <c r="HCN72" s="488"/>
      <c r="HCO72" s="488"/>
      <c r="HCP72" s="488"/>
      <c r="HCQ72" s="488"/>
      <c r="HCR72" s="488"/>
      <c r="HCS72" s="489"/>
      <c r="HCT72" s="490"/>
      <c r="HCU72" s="488"/>
      <c r="HCV72" s="488"/>
      <c r="HCW72" s="488"/>
      <c r="HCX72" s="488"/>
      <c r="HCY72" s="488"/>
      <c r="HCZ72" s="488"/>
      <c r="HDA72" s="489"/>
      <c r="HDB72" s="490"/>
      <c r="HDC72" s="488"/>
      <c r="HDD72" s="488"/>
      <c r="HDE72" s="488"/>
      <c r="HDF72" s="488"/>
      <c r="HDG72" s="488"/>
      <c r="HDH72" s="488"/>
      <c r="HDI72" s="489"/>
      <c r="HDJ72" s="490"/>
      <c r="HDK72" s="488"/>
      <c r="HDL72" s="488"/>
      <c r="HDM72" s="488"/>
      <c r="HDN72" s="488"/>
      <c r="HDO72" s="488"/>
      <c r="HDP72" s="488"/>
      <c r="HDQ72" s="489"/>
      <c r="HDR72" s="490"/>
      <c r="HDS72" s="488"/>
      <c r="HDT72" s="488"/>
      <c r="HDU72" s="488"/>
      <c r="HDV72" s="488"/>
      <c r="HDW72" s="488"/>
      <c r="HDX72" s="488"/>
      <c r="HDY72" s="489"/>
      <c r="HDZ72" s="490"/>
      <c r="HEA72" s="488"/>
      <c r="HEB72" s="488"/>
      <c r="HEC72" s="488"/>
      <c r="HED72" s="488"/>
      <c r="HEE72" s="488"/>
      <c r="HEF72" s="488"/>
      <c r="HEG72" s="489"/>
      <c r="HEH72" s="490"/>
      <c r="HEI72" s="488"/>
      <c r="HEJ72" s="488"/>
      <c r="HEK72" s="488"/>
      <c r="HEL72" s="488"/>
      <c r="HEM72" s="488"/>
      <c r="HEN72" s="488"/>
      <c r="HEO72" s="489"/>
      <c r="HEP72" s="490"/>
      <c r="HEQ72" s="488"/>
      <c r="HER72" s="488"/>
      <c r="HES72" s="488"/>
      <c r="HET72" s="488"/>
      <c r="HEU72" s="488"/>
      <c r="HEV72" s="488"/>
      <c r="HEW72" s="489"/>
      <c r="HEX72" s="490"/>
      <c r="HEY72" s="488"/>
      <c r="HEZ72" s="488"/>
      <c r="HFA72" s="488"/>
      <c r="HFB72" s="488"/>
      <c r="HFC72" s="488"/>
      <c r="HFD72" s="488"/>
      <c r="HFE72" s="489"/>
      <c r="HFF72" s="490"/>
      <c r="HFG72" s="488"/>
      <c r="HFH72" s="488"/>
      <c r="HFI72" s="488"/>
      <c r="HFJ72" s="488"/>
      <c r="HFK72" s="488"/>
      <c r="HFL72" s="488"/>
      <c r="HFM72" s="489"/>
      <c r="HFN72" s="490"/>
      <c r="HFO72" s="488"/>
      <c r="HFP72" s="488"/>
      <c r="HFQ72" s="488"/>
      <c r="HFR72" s="488"/>
      <c r="HFS72" s="488"/>
      <c r="HFT72" s="488"/>
      <c r="HFU72" s="489"/>
      <c r="HFV72" s="490"/>
      <c r="HFW72" s="488"/>
      <c r="HFX72" s="488"/>
      <c r="HFY72" s="488"/>
      <c r="HFZ72" s="488"/>
      <c r="HGA72" s="488"/>
      <c r="HGB72" s="488"/>
      <c r="HGC72" s="489"/>
      <c r="HGD72" s="490"/>
      <c r="HGE72" s="488"/>
      <c r="HGF72" s="488"/>
      <c r="HGG72" s="488"/>
      <c r="HGH72" s="488"/>
      <c r="HGI72" s="488"/>
      <c r="HGJ72" s="488"/>
      <c r="HGK72" s="489"/>
      <c r="HGL72" s="490"/>
      <c r="HGM72" s="488"/>
      <c r="HGN72" s="488"/>
      <c r="HGO72" s="488"/>
      <c r="HGP72" s="488"/>
      <c r="HGQ72" s="488"/>
      <c r="HGR72" s="488"/>
      <c r="HGS72" s="489"/>
      <c r="HGT72" s="490"/>
      <c r="HGU72" s="488"/>
      <c r="HGV72" s="488"/>
      <c r="HGW72" s="488"/>
      <c r="HGX72" s="488"/>
      <c r="HGY72" s="488"/>
      <c r="HGZ72" s="488"/>
      <c r="HHA72" s="489"/>
      <c r="HHB72" s="490"/>
      <c r="HHC72" s="488"/>
      <c r="HHD72" s="488"/>
      <c r="HHE72" s="488"/>
      <c r="HHF72" s="488"/>
      <c r="HHG72" s="488"/>
      <c r="HHH72" s="488"/>
      <c r="HHI72" s="489"/>
      <c r="HHJ72" s="490"/>
      <c r="HHK72" s="488"/>
      <c r="HHL72" s="488"/>
      <c r="HHM72" s="488"/>
      <c r="HHN72" s="488"/>
      <c r="HHO72" s="488"/>
      <c r="HHP72" s="488"/>
      <c r="HHQ72" s="489"/>
      <c r="HHR72" s="490"/>
      <c r="HHS72" s="488"/>
      <c r="HHT72" s="488"/>
      <c r="HHU72" s="488"/>
      <c r="HHV72" s="488"/>
      <c r="HHW72" s="488"/>
      <c r="HHX72" s="488"/>
      <c r="HHY72" s="489"/>
      <c r="HHZ72" s="490"/>
      <c r="HIA72" s="488"/>
      <c r="HIB72" s="488"/>
      <c r="HIC72" s="488"/>
      <c r="HID72" s="488"/>
      <c r="HIE72" s="488"/>
      <c r="HIF72" s="488"/>
      <c r="HIG72" s="489"/>
      <c r="HIH72" s="490"/>
      <c r="HII72" s="488"/>
      <c r="HIJ72" s="488"/>
      <c r="HIK72" s="488"/>
      <c r="HIL72" s="488"/>
      <c r="HIM72" s="488"/>
      <c r="HIN72" s="488"/>
      <c r="HIO72" s="489"/>
      <c r="HIP72" s="490"/>
      <c r="HIQ72" s="488"/>
      <c r="HIR72" s="488"/>
      <c r="HIS72" s="488"/>
      <c r="HIT72" s="488"/>
      <c r="HIU72" s="488"/>
      <c r="HIV72" s="488"/>
      <c r="HIW72" s="489"/>
      <c r="HIX72" s="490"/>
      <c r="HIY72" s="488"/>
      <c r="HIZ72" s="488"/>
      <c r="HJA72" s="488"/>
      <c r="HJB72" s="488"/>
      <c r="HJC72" s="488"/>
      <c r="HJD72" s="488"/>
      <c r="HJE72" s="489"/>
      <c r="HJF72" s="490"/>
      <c r="HJG72" s="488"/>
      <c r="HJH72" s="488"/>
      <c r="HJI72" s="488"/>
      <c r="HJJ72" s="488"/>
      <c r="HJK72" s="488"/>
      <c r="HJL72" s="488"/>
      <c r="HJM72" s="489"/>
      <c r="HJN72" s="490"/>
      <c r="HJO72" s="488"/>
      <c r="HJP72" s="488"/>
      <c r="HJQ72" s="488"/>
      <c r="HJR72" s="488"/>
      <c r="HJS72" s="488"/>
      <c r="HJT72" s="488"/>
      <c r="HJU72" s="489"/>
      <c r="HJV72" s="490"/>
      <c r="HJW72" s="488"/>
      <c r="HJX72" s="488"/>
      <c r="HJY72" s="488"/>
      <c r="HJZ72" s="488"/>
      <c r="HKA72" s="488"/>
      <c r="HKB72" s="488"/>
      <c r="HKC72" s="489"/>
      <c r="HKD72" s="490"/>
      <c r="HKE72" s="488"/>
      <c r="HKF72" s="488"/>
      <c r="HKG72" s="488"/>
      <c r="HKH72" s="488"/>
      <c r="HKI72" s="488"/>
      <c r="HKJ72" s="488"/>
      <c r="HKK72" s="489"/>
      <c r="HKL72" s="490"/>
      <c r="HKM72" s="488"/>
      <c r="HKN72" s="488"/>
      <c r="HKO72" s="488"/>
      <c r="HKP72" s="488"/>
      <c r="HKQ72" s="488"/>
      <c r="HKR72" s="488"/>
      <c r="HKS72" s="489"/>
      <c r="HKT72" s="490"/>
      <c r="HKU72" s="488"/>
      <c r="HKV72" s="488"/>
      <c r="HKW72" s="488"/>
      <c r="HKX72" s="488"/>
      <c r="HKY72" s="488"/>
      <c r="HKZ72" s="488"/>
      <c r="HLA72" s="489"/>
      <c r="HLB72" s="490"/>
      <c r="HLC72" s="488"/>
      <c r="HLD72" s="488"/>
      <c r="HLE72" s="488"/>
      <c r="HLF72" s="488"/>
      <c r="HLG72" s="488"/>
      <c r="HLH72" s="488"/>
      <c r="HLI72" s="489"/>
      <c r="HLJ72" s="490"/>
      <c r="HLK72" s="488"/>
      <c r="HLL72" s="488"/>
      <c r="HLM72" s="488"/>
      <c r="HLN72" s="488"/>
      <c r="HLO72" s="488"/>
      <c r="HLP72" s="488"/>
      <c r="HLQ72" s="489"/>
      <c r="HLR72" s="490"/>
      <c r="HLS72" s="488"/>
      <c r="HLT72" s="488"/>
      <c r="HLU72" s="488"/>
      <c r="HLV72" s="488"/>
      <c r="HLW72" s="488"/>
      <c r="HLX72" s="488"/>
      <c r="HLY72" s="489"/>
      <c r="HLZ72" s="490"/>
      <c r="HMA72" s="488"/>
      <c r="HMB72" s="488"/>
      <c r="HMC72" s="488"/>
      <c r="HMD72" s="488"/>
      <c r="HME72" s="488"/>
      <c r="HMF72" s="488"/>
      <c r="HMG72" s="489"/>
      <c r="HMH72" s="490"/>
      <c r="HMI72" s="488"/>
      <c r="HMJ72" s="488"/>
      <c r="HMK72" s="488"/>
      <c r="HML72" s="488"/>
      <c r="HMM72" s="488"/>
      <c r="HMN72" s="488"/>
      <c r="HMO72" s="489"/>
      <c r="HMP72" s="490"/>
      <c r="HMQ72" s="488"/>
      <c r="HMR72" s="488"/>
      <c r="HMS72" s="488"/>
      <c r="HMT72" s="488"/>
      <c r="HMU72" s="488"/>
      <c r="HMV72" s="488"/>
      <c r="HMW72" s="489"/>
      <c r="HMX72" s="490"/>
      <c r="HMY72" s="488"/>
      <c r="HMZ72" s="488"/>
      <c r="HNA72" s="488"/>
      <c r="HNB72" s="488"/>
      <c r="HNC72" s="488"/>
      <c r="HND72" s="488"/>
      <c r="HNE72" s="489"/>
      <c r="HNF72" s="490"/>
      <c r="HNG72" s="488"/>
      <c r="HNH72" s="488"/>
      <c r="HNI72" s="488"/>
      <c r="HNJ72" s="488"/>
      <c r="HNK72" s="488"/>
      <c r="HNL72" s="488"/>
      <c r="HNM72" s="489"/>
      <c r="HNN72" s="490"/>
      <c r="HNO72" s="488"/>
      <c r="HNP72" s="488"/>
      <c r="HNQ72" s="488"/>
      <c r="HNR72" s="488"/>
      <c r="HNS72" s="488"/>
      <c r="HNT72" s="488"/>
      <c r="HNU72" s="489"/>
      <c r="HNV72" s="490"/>
      <c r="HNW72" s="488"/>
      <c r="HNX72" s="488"/>
      <c r="HNY72" s="488"/>
      <c r="HNZ72" s="488"/>
      <c r="HOA72" s="488"/>
      <c r="HOB72" s="488"/>
      <c r="HOC72" s="489"/>
      <c r="HOD72" s="490"/>
      <c r="HOE72" s="488"/>
      <c r="HOF72" s="488"/>
      <c r="HOG72" s="488"/>
      <c r="HOH72" s="488"/>
      <c r="HOI72" s="488"/>
      <c r="HOJ72" s="488"/>
      <c r="HOK72" s="489"/>
      <c r="HOL72" s="490"/>
      <c r="HOM72" s="488"/>
      <c r="HON72" s="488"/>
      <c r="HOO72" s="488"/>
      <c r="HOP72" s="488"/>
      <c r="HOQ72" s="488"/>
      <c r="HOR72" s="488"/>
      <c r="HOS72" s="489"/>
      <c r="HOT72" s="490"/>
      <c r="HOU72" s="488"/>
      <c r="HOV72" s="488"/>
      <c r="HOW72" s="488"/>
      <c r="HOX72" s="488"/>
      <c r="HOY72" s="488"/>
      <c r="HOZ72" s="488"/>
      <c r="HPA72" s="489"/>
      <c r="HPB72" s="490"/>
      <c r="HPC72" s="488"/>
      <c r="HPD72" s="488"/>
      <c r="HPE72" s="488"/>
      <c r="HPF72" s="488"/>
      <c r="HPG72" s="488"/>
      <c r="HPH72" s="488"/>
      <c r="HPI72" s="489"/>
      <c r="HPJ72" s="490"/>
      <c r="HPK72" s="488"/>
      <c r="HPL72" s="488"/>
      <c r="HPM72" s="488"/>
      <c r="HPN72" s="488"/>
      <c r="HPO72" s="488"/>
      <c r="HPP72" s="488"/>
      <c r="HPQ72" s="489"/>
      <c r="HPR72" s="490"/>
      <c r="HPS72" s="488"/>
      <c r="HPT72" s="488"/>
      <c r="HPU72" s="488"/>
      <c r="HPV72" s="488"/>
      <c r="HPW72" s="488"/>
      <c r="HPX72" s="488"/>
      <c r="HPY72" s="489"/>
      <c r="HPZ72" s="490"/>
      <c r="HQA72" s="488"/>
      <c r="HQB72" s="488"/>
      <c r="HQC72" s="488"/>
      <c r="HQD72" s="488"/>
      <c r="HQE72" s="488"/>
      <c r="HQF72" s="488"/>
      <c r="HQG72" s="489"/>
      <c r="HQH72" s="490"/>
      <c r="HQI72" s="488"/>
      <c r="HQJ72" s="488"/>
      <c r="HQK72" s="488"/>
      <c r="HQL72" s="488"/>
      <c r="HQM72" s="488"/>
      <c r="HQN72" s="488"/>
      <c r="HQO72" s="489"/>
      <c r="HQP72" s="490"/>
      <c r="HQQ72" s="488"/>
      <c r="HQR72" s="488"/>
      <c r="HQS72" s="488"/>
      <c r="HQT72" s="488"/>
      <c r="HQU72" s="488"/>
      <c r="HQV72" s="488"/>
      <c r="HQW72" s="489"/>
      <c r="HQX72" s="490"/>
      <c r="HQY72" s="488"/>
      <c r="HQZ72" s="488"/>
      <c r="HRA72" s="488"/>
      <c r="HRB72" s="488"/>
      <c r="HRC72" s="488"/>
      <c r="HRD72" s="488"/>
      <c r="HRE72" s="489"/>
      <c r="HRF72" s="490"/>
      <c r="HRG72" s="488"/>
      <c r="HRH72" s="488"/>
      <c r="HRI72" s="488"/>
      <c r="HRJ72" s="488"/>
      <c r="HRK72" s="488"/>
      <c r="HRL72" s="488"/>
      <c r="HRM72" s="489"/>
      <c r="HRN72" s="490"/>
      <c r="HRO72" s="488"/>
      <c r="HRP72" s="488"/>
      <c r="HRQ72" s="488"/>
      <c r="HRR72" s="488"/>
      <c r="HRS72" s="488"/>
      <c r="HRT72" s="488"/>
      <c r="HRU72" s="489"/>
      <c r="HRV72" s="490"/>
      <c r="HRW72" s="488"/>
      <c r="HRX72" s="488"/>
      <c r="HRY72" s="488"/>
      <c r="HRZ72" s="488"/>
      <c r="HSA72" s="488"/>
      <c r="HSB72" s="488"/>
      <c r="HSC72" s="489"/>
      <c r="HSD72" s="490"/>
      <c r="HSE72" s="488"/>
      <c r="HSF72" s="488"/>
      <c r="HSG72" s="488"/>
      <c r="HSH72" s="488"/>
      <c r="HSI72" s="488"/>
      <c r="HSJ72" s="488"/>
      <c r="HSK72" s="489"/>
      <c r="HSL72" s="490"/>
      <c r="HSM72" s="488"/>
      <c r="HSN72" s="488"/>
      <c r="HSO72" s="488"/>
      <c r="HSP72" s="488"/>
      <c r="HSQ72" s="488"/>
      <c r="HSR72" s="488"/>
      <c r="HSS72" s="489"/>
      <c r="HST72" s="490"/>
      <c r="HSU72" s="488"/>
      <c r="HSV72" s="488"/>
      <c r="HSW72" s="488"/>
      <c r="HSX72" s="488"/>
      <c r="HSY72" s="488"/>
      <c r="HSZ72" s="488"/>
      <c r="HTA72" s="489"/>
      <c r="HTB72" s="490"/>
      <c r="HTC72" s="488"/>
      <c r="HTD72" s="488"/>
      <c r="HTE72" s="488"/>
      <c r="HTF72" s="488"/>
      <c r="HTG72" s="488"/>
      <c r="HTH72" s="488"/>
      <c r="HTI72" s="489"/>
      <c r="HTJ72" s="490"/>
      <c r="HTK72" s="488"/>
      <c r="HTL72" s="488"/>
      <c r="HTM72" s="488"/>
      <c r="HTN72" s="488"/>
      <c r="HTO72" s="488"/>
      <c r="HTP72" s="488"/>
      <c r="HTQ72" s="489"/>
      <c r="HTR72" s="490"/>
      <c r="HTS72" s="488"/>
      <c r="HTT72" s="488"/>
      <c r="HTU72" s="488"/>
      <c r="HTV72" s="488"/>
      <c r="HTW72" s="488"/>
      <c r="HTX72" s="488"/>
      <c r="HTY72" s="489"/>
      <c r="HTZ72" s="490"/>
      <c r="HUA72" s="488"/>
      <c r="HUB72" s="488"/>
      <c r="HUC72" s="488"/>
      <c r="HUD72" s="488"/>
      <c r="HUE72" s="488"/>
      <c r="HUF72" s="488"/>
      <c r="HUG72" s="489"/>
      <c r="HUH72" s="490"/>
      <c r="HUI72" s="488"/>
      <c r="HUJ72" s="488"/>
      <c r="HUK72" s="488"/>
      <c r="HUL72" s="488"/>
      <c r="HUM72" s="488"/>
      <c r="HUN72" s="488"/>
      <c r="HUO72" s="489"/>
      <c r="HUP72" s="490"/>
      <c r="HUQ72" s="488"/>
      <c r="HUR72" s="488"/>
      <c r="HUS72" s="488"/>
      <c r="HUT72" s="488"/>
      <c r="HUU72" s="488"/>
      <c r="HUV72" s="488"/>
      <c r="HUW72" s="489"/>
      <c r="HUX72" s="490"/>
      <c r="HUY72" s="488"/>
      <c r="HUZ72" s="488"/>
      <c r="HVA72" s="488"/>
      <c r="HVB72" s="488"/>
      <c r="HVC72" s="488"/>
      <c r="HVD72" s="488"/>
      <c r="HVE72" s="489"/>
      <c r="HVF72" s="490"/>
      <c r="HVG72" s="488"/>
      <c r="HVH72" s="488"/>
      <c r="HVI72" s="488"/>
      <c r="HVJ72" s="488"/>
      <c r="HVK72" s="488"/>
      <c r="HVL72" s="488"/>
      <c r="HVM72" s="489"/>
      <c r="HVN72" s="490"/>
      <c r="HVO72" s="488"/>
      <c r="HVP72" s="488"/>
      <c r="HVQ72" s="488"/>
      <c r="HVR72" s="488"/>
      <c r="HVS72" s="488"/>
      <c r="HVT72" s="488"/>
      <c r="HVU72" s="489"/>
      <c r="HVV72" s="490"/>
      <c r="HVW72" s="488"/>
      <c r="HVX72" s="488"/>
      <c r="HVY72" s="488"/>
      <c r="HVZ72" s="488"/>
      <c r="HWA72" s="488"/>
      <c r="HWB72" s="488"/>
      <c r="HWC72" s="489"/>
      <c r="HWD72" s="490"/>
      <c r="HWE72" s="488"/>
      <c r="HWF72" s="488"/>
      <c r="HWG72" s="488"/>
      <c r="HWH72" s="488"/>
      <c r="HWI72" s="488"/>
      <c r="HWJ72" s="488"/>
      <c r="HWK72" s="489"/>
      <c r="HWL72" s="490"/>
      <c r="HWM72" s="488"/>
      <c r="HWN72" s="488"/>
      <c r="HWO72" s="488"/>
      <c r="HWP72" s="488"/>
      <c r="HWQ72" s="488"/>
      <c r="HWR72" s="488"/>
      <c r="HWS72" s="489"/>
      <c r="HWT72" s="490"/>
      <c r="HWU72" s="488"/>
      <c r="HWV72" s="488"/>
      <c r="HWW72" s="488"/>
      <c r="HWX72" s="488"/>
      <c r="HWY72" s="488"/>
      <c r="HWZ72" s="488"/>
      <c r="HXA72" s="489"/>
      <c r="HXB72" s="490"/>
      <c r="HXC72" s="488"/>
      <c r="HXD72" s="488"/>
      <c r="HXE72" s="488"/>
      <c r="HXF72" s="488"/>
      <c r="HXG72" s="488"/>
      <c r="HXH72" s="488"/>
      <c r="HXI72" s="489"/>
      <c r="HXJ72" s="490"/>
      <c r="HXK72" s="488"/>
      <c r="HXL72" s="488"/>
      <c r="HXM72" s="488"/>
      <c r="HXN72" s="488"/>
      <c r="HXO72" s="488"/>
      <c r="HXP72" s="488"/>
      <c r="HXQ72" s="489"/>
      <c r="HXR72" s="490"/>
      <c r="HXS72" s="488"/>
      <c r="HXT72" s="488"/>
      <c r="HXU72" s="488"/>
      <c r="HXV72" s="488"/>
      <c r="HXW72" s="488"/>
      <c r="HXX72" s="488"/>
      <c r="HXY72" s="489"/>
      <c r="HXZ72" s="490"/>
      <c r="HYA72" s="488"/>
      <c r="HYB72" s="488"/>
      <c r="HYC72" s="488"/>
      <c r="HYD72" s="488"/>
      <c r="HYE72" s="488"/>
      <c r="HYF72" s="488"/>
      <c r="HYG72" s="489"/>
      <c r="HYH72" s="490"/>
      <c r="HYI72" s="488"/>
      <c r="HYJ72" s="488"/>
      <c r="HYK72" s="488"/>
      <c r="HYL72" s="488"/>
      <c r="HYM72" s="488"/>
      <c r="HYN72" s="488"/>
      <c r="HYO72" s="489"/>
      <c r="HYP72" s="490"/>
      <c r="HYQ72" s="488"/>
      <c r="HYR72" s="488"/>
      <c r="HYS72" s="488"/>
      <c r="HYT72" s="488"/>
      <c r="HYU72" s="488"/>
      <c r="HYV72" s="488"/>
      <c r="HYW72" s="489"/>
      <c r="HYX72" s="490"/>
      <c r="HYY72" s="488"/>
      <c r="HYZ72" s="488"/>
      <c r="HZA72" s="488"/>
      <c r="HZB72" s="488"/>
      <c r="HZC72" s="488"/>
      <c r="HZD72" s="488"/>
      <c r="HZE72" s="489"/>
      <c r="HZF72" s="490"/>
      <c r="HZG72" s="488"/>
      <c r="HZH72" s="488"/>
      <c r="HZI72" s="488"/>
      <c r="HZJ72" s="488"/>
      <c r="HZK72" s="488"/>
      <c r="HZL72" s="488"/>
      <c r="HZM72" s="489"/>
      <c r="HZN72" s="490"/>
      <c r="HZO72" s="488"/>
      <c r="HZP72" s="488"/>
      <c r="HZQ72" s="488"/>
      <c r="HZR72" s="488"/>
      <c r="HZS72" s="488"/>
      <c r="HZT72" s="488"/>
      <c r="HZU72" s="489"/>
      <c r="HZV72" s="490"/>
      <c r="HZW72" s="488"/>
      <c r="HZX72" s="488"/>
      <c r="HZY72" s="488"/>
      <c r="HZZ72" s="488"/>
      <c r="IAA72" s="488"/>
      <c r="IAB72" s="488"/>
      <c r="IAC72" s="489"/>
      <c r="IAD72" s="490"/>
      <c r="IAE72" s="488"/>
      <c r="IAF72" s="488"/>
      <c r="IAG72" s="488"/>
      <c r="IAH72" s="488"/>
      <c r="IAI72" s="488"/>
      <c r="IAJ72" s="488"/>
      <c r="IAK72" s="489"/>
      <c r="IAL72" s="490"/>
      <c r="IAM72" s="488"/>
      <c r="IAN72" s="488"/>
      <c r="IAO72" s="488"/>
      <c r="IAP72" s="488"/>
      <c r="IAQ72" s="488"/>
      <c r="IAR72" s="488"/>
      <c r="IAS72" s="489"/>
      <c r="IAT72" s="490"/>
      <c r="IAU72" s="488"/>
      <c r="IAV72" s="488"/>
      <c r="IAW72" s="488"/>
      <c r="IAX72" s="488"/>
      <c r="IAY72" s="488"/>
      <c r="IAZ72" s="488"/>
      <c r="IBA72" s="489"/>
      <c r="IBB72" s="490"/>
      <c r="IBC72" s="488"/>
      <c r="IBD72" s="488"/>
      <c r="IBE72" s="488"/>
      <c r="IBF72" s="488"/>
      <c r="IBG72" s="488"/>
      <c r="IBH72" s="488"/>
      <c r="IBI72" s="489"/>
      <c r="IBJ72" s="490"/>
      <c r="IBK72" s="488"/>
      <c r="IBL72" s="488"/>
      <c r="IBM72" s="488"/>
      <c r="IBN72" s="488"/>
      <c r="IBO72" s="488"/>
      <c r="IBP72" s="488"/>
      <c r="IBQ72" s="489"/>
      <c r="IBR72" s="490"/>
      <c r="IBS72" s="488"/>
      <c r="IBT72" s="488"/>
      <c r="IBU72" s="488"/>
      <c r="IBV72" s="488"/>
      <c r="IBW72" s="488"/>
      <c r="IBX72" s="488"/>
      <c r="IBY72" s="489"/>
      <c r="IBZ72" s="490"/>
      <c r="ICA72" s="488"/>
      <c r="ICB72" s="488"/>
      <c r="ICC72" s="488"/>
      <c r="ICD72" s="488"/>
      <c r="ICE72" s="488"/>
      <c r="ICF72" s="488"/>
      <c r="ICG72" s="489"/>
      <c r="ICH72" s="490"/>
      <c r="ICI72" s="488"/>
      <c r="ICJ72" s="488"/>
      <c r="ICK72" s="488"/>
      <c r="ICL72" s="488"/>
      <c r="ICM72" s="488"/>
      <c r="ICN72" s="488"/>
      <c r="ICO72" s="489"/>
      <c r="ICP72" s="490"/>
      <c r="ICQ72" s="488"/>
      <c r="ICR72" s="488"/>
      <c r="ICS72" s="488"/>
      <c r="ICT72" s="488"/>
      <c r="ICU72" s="488"/>
      <c r="ICV72" s="488"/>
      <c r="ICW72" s="489"/>
      <c r="ICX72" s="490"/>
      <c r="ICY72" s="488"/>
      <c r="ICZ72" s="488"/>
      <c r="IDA72" s="488"/>
      <c r="IDB72" s="488"/>
      <c r="IDC72" s="488"/>
      <c r="IDD72" s="488"/>
      <c r="IDE72" s="489"/>
      <c r="IDF72" s="490"/>
      <c r="IDG72" s="488"/>
      <c r="IDH72" s="488"/>
      <c r="IDI72" s="488"/>
      <c r="IDJ72" s="488"/>
      <c r="IDK72" s="488"/>
      <c r="IDL72" s="488"/>
      <c r="IDM72" s="489"/>
      <c r="IDN72" s="490"/>
      <c r="IDO72" s="488"/>
      <c r="IDP72" s="488"/>
      <c r="IDQ72" s="488"/>
      <c r="IDR72" s="488"/>
      <c r="IDS72" s="488"/>
      <c r="IDT72" s="488"/>
      <c r="IDU72" s="489"/>
      <c r="IDV72" s="490"/>
      <c r="IDW72" s="488"/>
      <c r="IDX72" s="488"/>
      <c r="IDY72" s="488"/>
      <c r="IDZ72" s="488"/>
      <c r="IEA72" s="488"/>
      <c r="IEB72" s="488"/>
      <c r="IEC72" s="489"/>
      <c r="IED72" s="490"/>
      <c r="IEE72" s="488"/>
      <c r="IEF72" s="488"/>
      <c r="IEG72" s="488"/>
      <c r="IEH72" s="488"/>
      <c r="IEI72" s="488"/>
      <c r="IEJ72" s="488"/>
      <c r="IEK72" s="489"/>
      <c r="IEL72" s="490"/>
      <c r="IEM72" s="488"/>
      <c r="IEN72" s="488"/>
      <c r="IEO72" s="488"/>
      <c r="IEP72" s="488"/>
      <c r="IEQ72" s="488"/>
      <c r="IER72" s="488"/>
      <c r="IES72" s="489"/>
      <c r="IET72" s="490"/>
      <c r="IEU72" s="488"/>
      <c r="IEV72" s="488"/>
      <c r="IEW72" s="488"/>
      <c r="IEX72" s="488"/>
      <c r="IEY72" s="488"/>
      <c r="IEZ72" s="488"/>
      <c r="IFA72" s="489"/>
      <c r="IFB72" s="490"/>
      <c r="IFC72" s="488"/>
      <c r="IFD72" s="488"/>
      <c r="IFE72" s="488"/>
      <c r="IFF72" s="488"/>
      <c r="IFG72" s="488"/>
      <c r="IFH72" s="488"/>
      <c r="IFI72" s="489"/>
      <c r="IFJ72" s="490"/>
      <c r="IFK72" s="488"/>
      <c r="IFL72" s="488"/>
      <c r="IFM72" s="488"/>
      <c r="IFN72" s="488"/>
      <c r="IFO72" s="488"/>
      <c r="IFP72" s="488"/>
      <c r="IFQ72" s="489"/>
      <c r="IFR72" s="490"/>
      <c r="IFS72" s="488"/>
      <c r="IFT72" s="488"/>
      <c r="IFU72" s="488"/>
      <c r="IFV72" s="488"/>
      <c r="IFW72" s="488"/>
      <c r="IFX72" s="488"/>
      <c r="IFY72" s="489"/>
      <c r="IFZ72" s="490"/>
      <c r="IGA72" s="488"/>
      <c r="IGB72" s="488"/>
      <c r="IGC72" s="488"/>
      <c r="IGD72" s="488"/>
      <c r="IGE72" s="488"/>
      <c r="IGF72" s="488"/>
      <c r="IGG72" s="489"/>
      <c r="IGH72" s="490"/>
      <c r="IGI72" s="488"/>
      <c r="IGJ72" s="488"/>
      <c r="IGK72" s="488"/>
      <c r="IGL72" s="488"/>
      <c r="IGM72" s="488"/>
      <c r="IGN72" s="488"/>
      <c r="IGO72" s="489"/>
      <c r="IGP72" s="490"/>
      <c r="IGQ72" s="488"/>
      <c r="IGR72" s="488"/>
      <c r="IGS72" s="488"/>
      <c r="IGT72" s="488"/>
      <c r="IGU72" s="488"/>
      <c r="IGV72" s="488"/>
      <c r="IGW72" s="489"/>
      <c r="IGX72" s="490"/>
      <c r="IGY72" s="488"/>
      <c r="IGZ72" s="488"/>
      <c r="IHA72" s="488"/>
      <c r="IHB72" s="488"/>
      <c r="IHC72" s="488"/>
      <c r="IHD72" s="488"/>
      <c r="IHE72" s="489"/>
      <c r="IHF72" s="490"/>
      <c r="IHG72" s="488"/>
      <c r="IHH72" s="488"/>
      <c r="IHI72" s="488"/>
      <c r="IHJ72" s="488"/>
      <c r="IHK72" s="488"/>
      <c r="IHL72" s="488"/>
      <c r="IHM72" s="489"/>
      <c r="IHN72" s="490"/>
      <c r="IHO72" s="488"/>
      <c r="IHP72" s="488"/>
      <c r="IHQ72" s="488"/>
      <c r="IHR72" s="488"/>
      <c r="IHS72" s="488"/>
      <c r="IHT72" s="488"/>
      <c r="IHU72" s="489"/>
      <c r="IHV72" s="490"/>
      <c r="IHW72" s="488"/>
      <c r="IHX72" s="488"/>
      <c r="IHY72" s="488"/>
      <c r="IHZ72" s="488"/>
      <c r="IIA72" s="488"/>
      <c r="IIB72" s="488"/>
      <c r="IIC72" s="489"/>
      <c r="IID72" s="490"/>
      <c r="IIE72" s="488"/>
      <c r="IIF72" s="488"/>
      <c r="IIG72" s="488"/>
      <c r="IIH72" s="488"/>
      <c r="III72" s="488"/>
      <c r="IIJ72" s="488"/>
      <c r="IIK72" s="489"/>
      <c r="IIL72" s="490"/>
      <c r="IIM72" s="488"/>
      <c r="IIN72" s="488"/>
      <c r="IIO72" s="488"/>
      <c r="IIP72" s="488"/>
      <c r="IIQ72" s="488"/>
      <c r="IIR72" s="488"/>
      <c r="IIS72" s="489"/>
      <c r="IIT72" s="490"/>
      <c r="IIU72" s="488"/>
      <c r="IIV72" s="488"/>
      <c r="IIW72" s="488"/>
      <c r="IIX72" s="488"/>
      <c r="IIY72" s="488"/>
      <c r="IIZ72" s="488"/>
      <c r="IJA72" s="489"/>
      <c r="IJB72" s="490"/>
      <c r="IJC72" s="488"/>
      <c r="IJD72" s="488"/>
      <c r="IJE72" s="488"/>
      <c r="IJF72" s="488"/>
      <c r="IJG72" s="488"/>
      <c r="IJH72" s="488"/>
      <c r="IJI72" s="489"/>
      <c r="IJJ72" s="490"/>
      <c r="IJK72" s="488"/>
      <c r="IJL72" s="488"/>
      <c r="IJM72" s="488"/>
      <c r="IJN72" s="488"/>
      <c r="IJO72" s="488"/>
      <c r="IJP72" s="488"/>
      <c r="IJQ72" s="489"/>
      <c r="IJR72" s="490"/>
      <c r="IJS72" s="488"/>
      <c r="IJT72" s="488"/>
      <c r="IJU72" s="488"/>
      <c r="IJV72" s="488"/>
      <c r="IJW72" s="488"/>
      <c r="IJX72" s="488"/>
      <c r="IJY72" s="489"/>
      <c r="IJZ72" s="490"/>
      <c r="IKA72" s="488"/>
      <c r="IKB72" s="488"/>
      <c r="IKC72" s="488"/>
      <c r="IKD72" s="488"/>
      <c r="IKE72" s="488"/>
      <c r="IKF72" s="488"/>
      <c r="IKG72" s="489"/>
      <c r="IKH72" s="490"/>
      <c r="IKI72" s="488"/>
      <c r="IKJ72" s="488"/>
      <c r="IKK72" s="488"/>
      <c r="IKL72" s="488"/>
      <c r="IKM72" s="488"/>
      <c r="IKN72" s="488"/>
      <c r="IKO72" s="489"/>
      <c r="IKP72" s="490"/>
      <c r="IKQ72" s="488"/>
      <c r="IKR72" s="488"/>
      <c r="IKS72" s="488"/>
      <c r="IKT72" s="488"/>
      <c r="IKU72" s="488"/>
      <c r="IKV72" s="488"/>
      <c r="IKW72" s="489"/>
      <c r="IKX72" s="490"/>
      <c r="IKY72" s="488"/>
      <c r="IKZ72" s="488"/>
      <c r="ILA72" s="488"/>
      <c r="ILB72" s="488"/>
      <c r="ILC72" s="488"/>
      <c r="ILD72" s="488"/>
      <c r="ILE72" s="489"/>
      <c r="ILF72" s="490"/>
      <c r="ILG72" s="488"/>
      <c r="ILH72" s="488"/>
      <c r="ILI72" s="488"/>
      <c r="ILJ72" s="488"/>
      <c r="ILK72" s="488"/>
      <c r="ILL72" s="488"/>
      <c r="ILM72" s="489"/>
      <c r="ILN72" s="490"/>
      <c r="ILO72" s="488"/>
      <c r="ILP72" s="488"/>
      <c r="ILQ72" s="488"/>
      <c r="ILR72" s="488"/>
      <c r="ILS72" s="488"/>
      <c r="ILT72" s="488"/>
      <c r="ILU72" s="489"/>
      <c r="ILV72" s="490"/>
      <c r="ILW72" s="488"/>
      <c r="ILX72" s="488"/>
      <c r="ILY72" s="488"/>
      <c r="ILZ72" s="488"/>
      <c r="IMA72" s="488"/>
      <c r="IMB72" s="488"/>
      <c r="IMC72" s="489"/>
      <c r="IMD72" s="490"/>
      <c r="IME72" s="488"/>
      <c r="IMF72" s="488"/>
      <c r="IMG72" s="488"/>
      <c r="IMH72" s="488"/>
      <c r="IMI72" s="488"/>
      <c r="IMJ72" s="488"/>
      <c r="IMK72" s="489"/>
      <c r="IML72" s="490"/>
      <c r="IMM72" s="488"/>
      <c r="IMN72" s="488"/>
      <c r="IMO72" s="488"/>
      <c r="IMP72" s="488"/>
      <c r="IMQ72" s="488"/>
      <c r="IMR72" s="488"/>
      <c r="IMS72" s="489"/>
      <c r="IMT72" s="490"/>
      <c r="IMU72" s="488"/>
      <c r="IMV72" s="488"/>
      <c r="IMW72" s="488"/>
      <c r="IMX72" s="488"/>
      <c r="IMY72" s="488"/>
      <c r="IMZ72" s="488"/>
      <c r="INA72" s="489"/>
      <c r="INB72" s="490"/>
      <c r="INC72" s="488"/>
      <c r="IND72" s="488"/>
      <c r="INE72" s="488"/>
      <c r="INF72" s="488"/>
      <c r="ING72" s="488"/>
      <c r="INH72" s="488"/>
      <c r="INI72" s="489"/>
      <c r="INJ72" s="490"/>
      <c r="INK72" s="488"/>
      <c r="INL72" s="488"/>
      <c r="INM72" s="488"/>
      <c r="INN72" s="488"/>
      <c r="INO72" s="488"/>
      <c r="INP72" s="488"/>
      <c r="INQ72" s="489"/>
      <c r="INR72" s="490"/>
      <c r="INS72" s="488"/>
      <c r="INT72" s="488"/>
      <c r="INU72" s="488"/>
      <c r="INV72" s="488"/>
      <c r="INW72" s="488"/>
      <c r="INX72" s="488"/>
      <c r="INY72" s="489"/>
      <c r="INZ72" s="490"/>
      <c r="IOA72" s="488"/>
      <c r="IOB72" s="488"/>
      <c r="IOC72" s="488"/>
      <c r="IOD72" s="488"/>
      <c r="IOE72" s="488"/>
      <c r="IOF72" s="488"/>
      <c r="IOG72" s="489"/>
      <c r="IOH72" s="490"/>
      <c r="IOI72" s="488"/>
      <c r="IOJ72" s="488"/>
      <c r="IOK72" s="488"/>
      <c r="IOL72" s="488"/>
      <c r="IOM72" s="488"/>
      <c r="ION72" s="488"/>
      <c r="IOO72" s="489"/>
      <c r="IOP72" s="490"/>
      <c r="IOQ72" s="488"/>
      <c r="IOR72" s="488"/>
      <c r="IOS72" s="488"/>
      <c r="IOT72" s="488"/>
      <c r="IOU72" s="488"/>
      <c r="IOV72" s="488"/>
      <c r="IOW72" s="489"/>
      <c r="IOX72" s="490"/>
      <c r="IOY72" s="488"/>
      <c r="IOZ72" s="488"/>
      <c r="IPA72" s="488"/>
      <c r="IPB72" s="488"/>
      <c r="IPC72" s="488"/>
      <c r="IPD72" s="488"/>
      <c r="IPE72" s="489"/>
      <c r="IPF72" s="490"/>
      <c r="IPG72" s="488"/>
      <c r="IPH72" s="488"/>
      <c r="IPI72" s="488"/>
      <c r="IPJ72" s="488"/>
      <c r="IPK72" s="488"/>
      <c r="IPL72" s="488"/>
      <c r="IPM72" s="489"/>
      <c r="IPN72" s="490"/>
      <c r="IPO72" s="488"/>
      <c r="IPP72" s="488"/>
      <c r="IPQ72" s="488"/>
      <c r="IPR72" s="488"/>
      <c r="IPS72" s="488"/>
      <c r="IPT72" s="488"/>
      <c r="IPU72" s="489"/>
      <c r="IPV72" s="490"/>
      <c r="IPW72" s="488"/>
      <c r="IPX72" s="488"/>
      <c r="IPY72" s="488"/>
      <c r="IPZ72" s="488"/>
      <c r="IQA72" s="488"/>
      <c r="IQB72" s="488"/>
      <c r="IQC72" s="489"/>
      <c r="IQD72" s="490"/>
      <c r="IQE72" s="488"/>
      <c r="IQF72" s="488"/>
      <c r="IQG72" s="488"/>
      <c r="IQH72" s="488"/>
      <c r="IQI72" s="488"/>
      <c r="IQJ72" s="488"/>
      <c r="IQK72" s="489"/>
      <c r="IQL72" s="490"/>
      <c r="IQM72" s="488"/>
      <c r="IQN72" s="488"/>
      <c r="IQO72" s="488"/>
      <c r="IQP72" s="488"/>
      <c r="IQQ72" s="488"/>
      <c r="IQR72" s="488"/>
      <c r="IQS72" s="489"/>
      <c r="IQT72" s="490"/>
      <c r="IQU72" s="488"/>
      <c r="IQV72" s="488"/>
      <c r="IQW72" s="488"/>
      <c r="IQX72" s="488"/>
      <c r="IQY72" s="488"/>
      <c r="IQZ72" s="488"/>
      <c r="IRA72" s="489"/>
      <c r="IRB72" s="490"/>
      <c r="IRC72" s="488"/>
      <c r="IRD72" s="488"/>
      <c r="IRE72" s="488"/>
      <c r="IRF72" s="488"/>
      <c r="IRG72" s="488"/>
      <c r="IRH72" s="488"/>
      <c r="IRI72" s="489"/>
      <c r="IRJ72" s="490"/>
      <c r="IRK72" s="488"/>
      <c r="IRL72" s="488"/>
      <c r="IRM72" s="488"/>
      <c r="IRN72" s="488"/>
      <c r="IRO72" s="488"/>
      <c r="IRP72" s="488"/>
      <c r="IRQ72" s="489"/>
      <c r="IRR72" s="490"/>
      <c r="IRS72" s="488"/>
      <c r="IRT72" s="488"/>
      <c r="IRU72" s="488"/>
      <c r="IRV72" s="488"/>
      <c r="IRW72" s="488"/>
      <c r="IRX72" s="488"/>
      <c r="IRY72" s="489"/>
      <c r="IRZ72" s="490"/>
      <c r="ISA72" s="488"/>
      <c r="ISB72" s="488"/>
      <c r="ISC72" s="488"/>
      <c r="ISD72" s="488"/>
      <c r="ISE72" s="488"/>
      <c r="ISF72" s="488"/>
      <c r="ISG72" s="489"/>
      <c r="ISH72" s="490"/>
      <c r="ISI72" s="488"/>
      <c r="ISJ72" s="488"/>
      <c r="ISK72" s="488"/>
      <c r="ISL72" s="488"/>
      <c r="ISM72" s="488"/>
      <c r="ISN72" s="488"/>
      <c r="ISO72" s="489"/>
      <c r="ISP72" s="490"/>
      <c r="ISQ72" s="488"/>
      <c r="ISR72" s="488"/>
      <c r="ISS72" s="488"/>
      <c r="IST72" s="488"/>
      <c r="ISU72" s="488"/>
      <c r="ISV72" s="488"/>
      <c r="ISW72" s="489"/>
      <c r="ISX72" s="490"/>
      <c r="ISY72" s="488"/>
      <c r="ISZ72" s="488"/>
      <c r="ITA72" s="488"/>
      <c r="ITB72" s="488"/>
      <c r="ITC72" s="488"/>
      <c r="ITD72" s="488"/>
      <c r="ITE72" s="489"/>
      <c r="ITF72" s="490"/>
      <c r="ITG72" s="488"/>
      <c r="ITH72" s="488"/>
      <c r="ITI72" s="488"/>
      <c r="ITJ72" s="488"/>
      <c r="ITK72" s="488"/>
      <c r="ITL72" s="488"/>
      <c r="ITM72" s="489"/>
      <c r="ITN72" s="490"/>
      <c r="ITO72" s="488"/>
      <c r="ITP72" s="488"/>
      <c r="ITQ72" s="488"/>
      <c r="ITR72" s="488"/>
      <c r="ITS72" s="488"/>
      <c r="ITT72" s="488"/>
      <c r="ITU72" s="489"/>
      <c r="ITV72" s="490"/>
      <c r="ITW72" s="488"/>
      <c r="ITX72" s="488"/>
      <c r="ITY72" s="488"/>
      <c r="ITZ72" s="488"/>
      <c r="IUA72" s="488"/>
      <c r="IUB72" s="488"/>
      <c r="IUC72" s="489"/>
      <c r="IUD72" s="490"/>
      <c r="IUE72" s="488"/>
      <c r="IUF72" s="488"/>
      <c r="IUG72" s="488"/>
      <c r="IUH72" s="488"/>
      <c r="IUI72" s="488"/>
      <c r="IUJ72" s="488"/>
      <c r="IUK72" s="489"/>
      <c r="IUL72" s="490"/>
      <c r="IUM72" s="488"/>
      <c r="IUN72" s="488"/>
      <c r="IUO72" s="488"/>
      <c r="IUP72" s="488"/>
      <c r="IUQ72" s="488"/>
      <c r="IUR72" s="488"/>
      <c r="IUS72" s="489"/>
      <c r="IUT72" s="490"/>
      <c r="IUU72" s="488"/>
      <c r="IUV72" s="488"/>
      <c r="IUW72" s="488"/>
      <c r="IUX72" s="488"/>
      <c r="IUY72" s="488"/>
      <c r="IUZ72" s="488"/>
      <c r="IVA72" s="489"/>
      <c r="IVB72" s="490"/>
      <c r="IVC72" s="488"/>
      <c r="IVD72" s="488"/>
      <c r="IVE72" s="488"/>
      <c r="IVF72" s="488"/>
      <c r="IVG72" s="488"/>
      <c r="IVH72" s="488"/>
      <c r="IVI72" s="489"/>
      <c r="IVJ72" s="490"/>
      <c r="IVK72" s="488"/>
      <c r="IVL72" s="488"/>
      <c r="IVM72" s="488"/>
      <c r="IVN72" s="488"/>
      <c r="IVO72" s="488"/>
      <c r="IVP72" s="488"/>
      <c r="IVQ72" s="489"/>
      <c r="IVR72" s="490"/>
      <c r="IVS72" s="488"/>
      <c r="IVT72" s="488"/>
      <c r="IVU72" s="488"/>
      <c r="IVV72" s="488"/>
      <c r="IVW72" s="488"/>
      <c r="IVX72" s="488"/>
      <c r="IVY72" s="489"/>
      <c r="IVZ72" s="490"/>
      <c r="IWA72" s="488"/>
      <c r="IWB72" s="488"/>
      <c r="IWC72" s="488"/>
      <c r="IWD72" s="488"/>
      <c r="IWE72" s="488"/>
      <c r="IWF72" s="488"/>
      <c r="IWG72" s="489"/>
      <c r="IWH72" s="490"/>
      <c r="IWI72" s="488"/>
      <c r="IWJ72" s="488"/>
      <c r="IWK72" s="488"/>
      <c r="IWL72" s="488"/>
      <c r="IWM72" s="488"/>
      <c r="IWN72" s="488"/>
      <c r="IWO72" s="489"/>
      <c r="IWP72" s="490"/>
      <c r="IWQ72" s="488"/>
      <c r="IWR72" s="488"/>
      <c r="IWS72" s="488"/>
      <c r="IWT72" s="488"/>
      <c r="IWU72" s="488"/>
      <c r="IWV72" s="488"/>
      <c r="IWW72" s="489"/>
      <c r="IWX72" s="490"/>
      <c r="IWY72" s="488"/>
      <c r="IWZ72" s="488"/>
      <c r="IXA72" s="488"/>
      <c r="IXB72" s="488"/>
      <c r="IXC72" s="488"/>
      <c r="IXD72" s="488"/>
      <c r="IXE72" s="489"/>
      <c r="IXF72" s="490"/>
      <c r="IXG72" s="488"/>
      <c r="IXH72" s="488"/>
      <c r="IXI72" s="488"/>
      <c r="IXJ72" s="488"/>
      <c r="IXK72" s="488"/>
      <c r="IXL72" s="488"/>
      <c r="IXM72" s="489"/>
      <c r="IXN72" s="490"/>
      <c r="IXO72" s="488"/>
      <c r="IXP72" s="488"/>
      <c r="IXQ72" s="488"/>
      <c r="IXR72" s="488"/>
      <c r="IXS72" s="488"/>
      <c r="IXT72" s="488"/>
      <c r="IXU72" s="489"/>
      <c r="IXV72" s="490"/>
      <c r="IXW72" s="488"/>
      <c r="IXX72" s="488"/>
      <c r="IXY72" s="488"/>
      <c r="IXZ72" s="488"/>
      <c r="IYA72" s="488"/>
      <c r="IYB72" s="488"/>
      <c r="IYC72" s="489"/>
      <c r="IYD72" s="490"/>
      <c r="IYE72" s="488"/>
      <c r="IYF72" s="488"/>
      <c r="IYG72" s="488"/>
      <c r="IYH72" s="488"/>
      <c r="IYI72" s="488"/>
      <c r="IYJ72" s="488"/>
      <c r="IYK72" s="489"/>
      <c r="IYL72" s="490"/>
      <c r="IYM72" s="488"/>
      <c r="IYN72" s="488"/>
      <c r="IYO72" s="488"/>
      <c r="IYP72" s="488"/>
      <c r="IYQ72" s="488"/>
      <c r="IYR72" s="488"/>
      <c r="IYS72" s="489"/>
      <c r="IYT72" s="490"/>
      <c r="IYU72" s="488"/>
      <c r="IYV72" s="488"/>
      <c r="IYW72" s="488"/>
      <c r="IYX72" s="488"/>
      <c r="IYY72" s="488"/>
      <c r="IYZ72" s="488"/>
      <c r="IZA72" s="489"/>
      <c r="IZB72" s="490"/>
      <c r="IZC72" s="488"/>
      <c r="IZD72" s="488"/>
      <c r="IZE72" s="488"/>
      <c r="IZF72" s="488"/>
      <c r="IZG72" s="488"/>
      <c r="IZH72" s="488"/>
      <c r="IZI72" s="489"/>
      <c r="IZJ72" s="490"/>
      <c r="IZK72" s="488"/>
      <c r="IZL72" s="488"/>
      <c r="IZM72" s="488"/>
      <c r="IZN72" s="488"/>
      <c r="IZO72" s="488"/>
      <c r="IZP72" s="488"/>
      <c r="IZQ72" s="489"/>
      <c r="IZR72" s="490"/>
      <c r="IZS72" s="488"/>
      <c r="IZT72" s="488"/>
      <c r="IZU72" s="488"/>
      <c r="IZV72" s="488"/>
      <c r="IZW72" s="488"/>
      <c r="IZX72" s="488"/>
      <c r="IZY72" s="489"/>
      <c r="IZZ72" s="490"/>
      <c r="JAA72" s="488"/>
      <c r="JAB72" s="488"/>
      <c r="JAC72" s="488"/>
      <c r="JAD72" s="488"/>
      <c r="JAE72" s="488"/>
      <c r="JAF72" s="488"/>
      <c r="JAG72" s="489"/>
      <c r="JAH72" s="490"/>
      <c r="JAI72" s="488"/>
      <c r="JAJ72" s="488"/>
      <c r="JAK72" s="488"/>
      <c r="JAL72" s="488"/>
      <c r="JAM72" s="488"/>
      <c r="JAN72" s="488"/>
      <c r="JAO72" s="489"/>
      <c r="JAP72" s="490"/>
      <c r="JAQ72" s="488"/>
      <c r="JAR72" s="488"/>
      <c r="JAS72" s="488"/>
      <c r="JAT72" s="488"/>
      <c r="JAU72" s="488"/>
      <c r="JAV72" s="488"/>
      <c r="JAW72" s="489"/>
      <c r="JAX72" s="490"/>
      <c r="JAY72" s="488"/>
      <c r="JAZ72" s="488"/>
      <c r="JBA72" s="488"/>
      <c r="JBB72" s="488"/>
      <c r="JBC72" s="488"/>
      <c r="JBD72" s="488"/>
      <c r="JBE72" s="489"/>
      <c r="JBF72" s="490"/>
      <c r="JBG72" s="488"/>
      <c r="JBH72" s="488"/>
      <c r="JBI72" s="488"/>
      <c r="JBJ72" s="488"/>
      <c r="JBK72" s="488"/>
      <c r="JBL72" s="488"/>
      <c r="JBM72" s="489"/>
      <c r="JBN72" s="490"/>
      <c r="JBO72" s="488"/>
      <c r="JBP72" s="488"/>
      <c r="JBQ72" s="488"/>
      <c r="JBR72" s="488"/>
      <c r="JBS72" s="488"/>
      <c r="JBT72" s="488"/>
      <c r="JBU72" s="489"/>
      <c r="JBV72" s="490"/>
      <c r="JBW72" s="488"/>
      <c r="JBX72" s="488"/>
      <c r="JBY72" s="488"/>
      <c r="JBZ72" s="488"/>
      <c r="JCA72" s="488"/>
      <c r="JCB72" s="488"/>
      <c r="JCC72" s="489"/>
      <c r="JCD72" s="490"/>
      <c r="JCE72" s="488"/>
      <c r="JCF72" s="488"/>
      <c r="JCG72" s="488"/>
      <c r="JCH72" s="488"/>
      <c r="JCI72" s="488"/>
      <c r="JCJ72" s="488"/>
      <c r="JCK72" s="489"/>
      <c r="JCL72" s="490"/>
      <c r="JCM72" s="488"/>
      <c r="JCN72" s="488"/>
      <c r="JCO72" s="488"/>
      <c r="JCP72" s="488"/>
      <c r="JCQ72" s="488"/>
      <c r="JCR72" s="488"/>
      <c r="JCS72" s="489"/>
      <c r="JCT72" s="490"/>
      <c r="JCU72" s="488"/>
      <c r="JCV72" s="488"/>
      <c r="JCW72" s="488"/>
      <c r="JCX72" s="488"/>
      <c r="JCY72" s="488"/>
      <c r="JCZ72" s="488"/>
      <c r="JDA72" s="489"/>
      <c r="JDB72" s="490"/>
      <c r="JDC72" s="488"/>
      <c r="JDD72" s="488"/>
      <c r="JDE72" s="488"/>
      <c r="JDF72" s="488"/>
      <c r="JDG72" s="488"/>
      <c r="JDH72" s="488"/>
      <c r="JDI72" s="489"/>
      <c r="JDJ72" s="490"/>
      <c r="JDK72" s="488"/>
      <c r="JDL72" s="488"/>
      <c r="JDM72" s="488"/>
      <c r="JDN72" s="488"/>
      <c r="JDO72" s="488"/>
      <c r="JDP72" s="488"/>
      <c r="JDQ72" s="489"/>
      <c r="JDR72" s="490"/>
      <c r="JDS72" s="488"/>
      <c r="JDT72" s="488"/>
      <c r="JDU72" s="488"/>
      <c r="JDV72" s="488"/>
      <c r="JDW72" s="488"/>
      <c r="JDX72" s="488"/>
      <c r="JDY72" s="489"/>
      <c r="JDZ72" s="490"/>
      <c r="JEA72" s="488"/>
      <c r="JEB72" s="488"/>
      <c r="JEC72" s="488"/>
      <c r="JED72" s="488"/>
      <c r="JEE72" s="488"/>
      <c r="JEF72" s="488"/>
      <c r="JEG72" s="489"/>
      <c r="JEH72" s="490"/>
      <c r="JEI72" s="488"/>
      <c r="JEJ72" s="488"/>
      <c r="JEK72" s="488"/>
      <c r="JEL72" s="488"/>
      <c r="JEM72" s="488"/>
      <c r="JEN72" s="488"/>
      <c r="JEO72" s="489"/>
      <c r="JEP72" s="490"/>
      <c r="JEQ72" s="488"/>
      <c r="JER72" s="488"/>
      <c r="JES72" s="488"/>
      <c r="JET72" s="488"/>
      <c r="JEU72" s="488"/>
      <c r="JEV72" s="488"/>
      <c r="JEW72" s="489"/>
      <c r="JEX72" s="490"/>
      <c r="JEY72" s="488"/>
      <c r="JEZ72" s="488"/>
      <c r="JFA72" s="488"/>
      <c r="JFB72" s="488"/>
      <c r="JFC72" s="488"/>
      <c r="JFD72" s="488"/>
      <c r="JFE72" s="489"/>
      <c r="JFF72" s="490"/>
      <c r="JFG72" s="488"/>
      <c r="JFH72" s="488"/>
      <c r="JFI72" s="488"/>
      <c r="JFJ72" s="488"/>
      <c r="JFK72" s="488"/>
      <c r="JFL72" s="488"/>
      <c r="JFM72" s="489"/>
      <c r="JFN72" s="490"/>
      <c r="JFO72" s="488"/>
      <c r="JFP72" s="488"/>
      <c r="JFQ72" s="488"/>
      <c r="JFR72" s="488"/>
      <c r="JFS72" s="488"/>
      <c r="JFT72" s="488"/>
      <c r="JFU72" s="489"/>
      <c r="JFV72" s="490"/>
      <c r="JFW72" s="488"/>
      <c r="JFX72" s="488"/>
      <c r="JFY72" s="488"/>
      <c r="JFZ72" s="488"/>
      <c r="JGA72" s="488"/>
      <c r="JGB72" s="488"/>
      <c r="JGC72" s="489"/>
      <c r="JGD72" s="490"/>
      <c r="JGE72" s="488"/>
      <c r="JGF72" s="488"/>
      <c r="JGG72" s="488"/>
      <c r="JGH72" s="488"/>
      <c r="JGI72" s="488"/>
      <c r="JGJ72" s="488"/>
      <c r="JGK72" s="489"/>
      <c r="JGL72" s="490"/>
      <c r="JGM72" s="488"/>
      <c r="JGN72" s="488"/>
      <c r="JGO72" s="488"/>
      <c r="JGP72" s="488"/>
      <c r="JGQ72" s="488"/>
      <c r="JGR72" s="488"/>
      <c r="JGS72" s="489"/>
      <c r="JGT72" s="490"/>
      <c r="JGU72" s="488"/>
      <c r="JGV72" s="488"/>
      <c r="JGW72" s="488"/>
      <c r="JGX72" s="488"/>
      <c r="JGY72" s="488"/>
      <c r="JGZ72" s="488"/>
      <c r="JHA72" s="489"/>
      <c r="JHB72" s="490"/>
      <c r="JHC72" s="488"/>
      <c r="JHD72" s="488"/>
      <c r="JHE72" s="488"/>
      <c r="JHF72" s="488"/>
      <c r="JHG72" s="488"/>
      <c r="JHH72" s="488"/>
      <c r="JHI72" s="489"/>
      <c r="JHJ72" s="490"/>
      <c r="JHK72" s="488"/>
      <c r="JHL72" s="488"/>
      <c r="JHM72" s="488"/>
      <c r="JHN72" s="488"/>
      <c r="JHO72" s="488"/>
      <c r="JHP72" s="488"/>
      <c r="JHQ72" s="489"/>
      <c r="JHR72" s="490"/>
      <c r="JHS72" s="488"/>
      <c r="JHT72" s="488"/>
      <c r="JHU72" s="488"/>
      <c r="JHV72" s="488"/>
      <c r="JHW72" s="488"/>
      <c r="JHX72" s="488"/>
      <c r="JHY72" s="489"/>
      <c r="JHZ72" s="490"/>
      <c r="JIA72" s="488"/>
      <c r="JIB72" s="488"/>
      <c r="JIC72" s="488"/>
      <c r="JID72" s="488"/>
      <c r="JIE72" s="488"/>
      <c r="JIF72" s="488"/>
      <c r="JIG72" s="489"/>
      <c r="JIH72" s="490"/>
      <c r="JII72" s="488"/>
      <c r="JIJ72" s="488"/>
      <c r="JIK72" s="488"/>
      <c r="JIL72" s="488"/>
      <c r="JIM72" s="488"/>
      <c r="JIN72" s="488"/>
      <c r="JIO72" s="489"/>
      <c r="JIP72" s="490"/>
      <c r="JIQ72" s="488"/>
      <c r="JIR72" s="488"/>
      <c r="JIS72" s="488"/>
      <c r="JIT72" s="488"/>
      <c r="JIU72" s="488"/>
      <c r="JIV72" s="488"/>
      <c r="JIW72" s="489"/>
      <c r="JIX72" s="490"/>
      <c r="JIY72" s="488"/>
      <c r="JIZ72" s="488"/>
      <c r="JJA72" s="488"/>
      <c r="JJB72" s="488"/>
      <c r="JJC72" s="488"/>
      <c r="JJD72" s="488"/>
      <c r="JJE72" s="489"/>
      <c r="JJF72" s="490"/>
      <c r="JJG72" s="488"/>
      <c r="JJH72" s="488"/>
      <c r="JJI72" s="488"/>
      <c r="JJJ72" s="488"/>
      <c r="JJK72" s="488"/>
      <c r="JJL72" s="488"/>
      <c r="JJM72" s="489"/>
      <c r="JJN72" s="490"/>
      <c r="JJO72" s="488"/>
      <c r="JJP72" s="488"/>
      <c r="JJQ72" s="488"/>
      <c r="JJR72" s="488"/>
      <c r="JJS72" s="488"/>
      <c r="JJT72" s="488"/>
      <c r="JJU72" s="489"/>
      <c r="JJV72" s="490"/>
      <c r="JJW72" s="488"/>
      <c r="JJX72" s="488"/>
      <c r="JJY72" s="488"/>
      <c r="JJZ72" s="488"/>
      <c r="JKA72" s="488"/>
      <c r="JKB72" s="488"/>
      <c r="JKC72" s="489"/>
      <c r="JKD72" s="490"/>
      <c r="JKE72" s="488"/>
      <c r="JKF72" s="488"/>
      <c r="JKG72" s="488"/>
      <c r="JKH72" s="488"/>
      <c r="JKI72" s="488"/>
      <c r="JKJ72" s="488"/>
      <c r="JKK72" s="489"/>
      <c r="JKL72" s="490"/>
      <c r="JKM72" s="488"/>
      <c r="JKN72" s="488"/>
      <c r="JKO72" s="488"/>
      <c r="JKP72" s="488"/>
      <c r="JKQ72" s="488"/>
      <c r="JKR72" s="488"/>
      <c r="JKS72" s="489"/>
      <c r="JKT72" s="490"/>
      <c r="JKU72" s="488"/>
      <c r="JKV72" s="488"/>
      <c r="JKW72" s="488"/>
      <c r="JKX72" s="488"/>
      <c r="JKY72" s="488"/>
      <c r="JKZ72" s="488"/>
      <c r="JLA72" s="489"/>
      <c r="JLB72" s="490"/>
      <c r="JLC72" s="488"/>
      <c r="JLD72" s="488"/>
      <c r="JLE72" s="488"/>
      <c r="JLF72" s="488"/>
      <c r="JLG72" s="488"/>
      <c r="JLH72" s="488"/>
      <c r="JLI72" s="489"/>
      <c r="JLJ72" s="490"/>
      <c r="JLK72" s="488"/>
      <c r="JLL72" s="488"/>
      <c r="JLM72" s="488"/>
      <c r="JLN72" s="488"/>
      <c r="JLO72" s="488"/>
      <c r="JLP72" s="488"/>
      <c r="JLQ72" s="489"/>
      <c r="JLR72" s="490"/>
      <c r="JLS72" s="488"/>
      <c r="JLT72" s="488"/>
      <c r="JLU72" s="488"/>
      <c r="JLV72" s="488"/>
      <c r="JLW72" s="488"/>
      <c r="JLX72" s="488"/>
      <c r="JLY72" s="489"/>
      <c r="JLZ72" s="490"/>
      <c r="JMA72" s="488"/>
      <c r="JMB72" s="488"/>
      <c r="JMC72" s="488"/>
      <c r="JMD72" s="488"/>
      <c r="JME72" s="488"/>
      <c r="JMF72" s="488"/>
      <c r="JMG72" s="489"/>
      <c r="JMH72" s="490"/>
      <c r="JMI72" s="488"/>
      <c r="JMJ72" s="488"/>
      <c r="JMK72" s="488"/>
      <c r="JML72" s="488"/>
      <c r="JMM72" s="488"/>
      <c r="JMN72" s="488"/>
      <c r="JMO72" s="489"/>
      <c r="JMP72" s="490"/>
      <c r="JMQ72" s="488"/>
      <c r="JMR72" s="488"/>
      <c r="JMS72" s="488"/>
      <c r="JMT72" s="488"/>
      <c r="JMU72" s="488"/>
      <c r="JMV72" s="488"/>
      <c r="JMW72" s="489"/>
      <c r="JMX72" s="490"/>
      <c r="JMY72" s="488"/>
      <c r="JMZ72" s="488"/>
      <c r="JNA72" s="488"/>
      <c r="JNB72" s="488"/>
      <c r="JNC72" s="488"/>
      <c r="JND72" s="488"/>
      <c r="JNE72" s="489"/>
      <c r="JNF72" s="490"/>
      <c r="JNG72" s="488"/>
      <c r="JNH72" s="488"/>
      <c r="JNI72" s="488"/>
      <c r="JNJ72" s="488"/>
      <c r="JNK72" s="488"/>
      <c r="JNL72" s="488"/>
      <c r="JNM72" s="489"/>
      <c r="JNN72" s="490"/>
      <c r="JNO72" s="488"/>
      <c r="JNP72" s="488"/>
      <c r="JNQ72" s="488"/>
      <c r="JNR72" s="488"/>
      <c r="JNS72" s="488"/>
      <c r="JNT72" s="488"/>
      <c r="JNU72" s="489"/>
      <c r="JNV72" s="490"/>
      <c r="JNW72" s="488"/>
      <c r="JNX72" s="488"/>
      <c r="JNY72" s="488"/>
      <c r="JNZ72" s="488"/>
      <c r="JOA72" s="488"/>
      <c r="JOB72" s="488"/>
      <c r="JOC72" s="489"/>
      <c r="JOD72" s="490"/>
      <c r="JOE72" s="488"/>
      <c r="JOF72" s="488"/>
      <c r="JOG72" s="488"/>
      <c r="JOH72" s="488"/>
      <c r="JOI72" s="488"/>
      <c r="JOJ72" s="488"/>
      <c r="JOK72" s="489"/>
      <c r="JOL72" s="490"/>
      <c r="JOM72" s="488"/>
      <c r="JON72" s="488"/>
      <c r="JOO72" s="488"/>
      <c r="JOP72" s="488"/>
      <c r="JOQ72" s="488"/>
      <c r="JOR72" s="488"/>
      <c r="JOS72" s="489"/>
      <c r="JOT72" s="490"/>
      <c r="JOU72" s="488"/>
      <c r="JOV72" s="488"/>
      <c r="JOW72" s="488"/>
      <c r="JOX72" s="488"/>
      <c r="JOY72" s="488"/>
      <c r="JOZ72" s="488"/>
      <c r="JPA72" s="489"/>
      <c r="JPB72" s="490"/>
      <c r="JPC72" s="488"/>
      <c r="JPD72" s="488"/>
      <c r="JPE72" s="488"/>
      <c r="JPF72" s="488"/>
      <c r="JPG72" s="488"/>
      <c r="JPH72" s="488"/>
      <c r="JPI72" s="489"/>
      <c r="JPJ72" s="490"/>
      <c r="JPK72" s="488"/>
      <c r="JPL72" s="488"/>
      <c r="JPM72" s="488"/>
      <c r="JPN72" s="488"/>
      <c r="JPO72" s="488"/>
      <c r="JPP72" s="488"/>
      <c r="JPQ72" s="489"/>
      <c r="JPR72" s="490"/>
      <c r="JPS72" s="488"/>
      <c r="JPT72" s="488"/>
      <c r="JPU72" s="488"/>
      <c r="JPV72" s="488"/>
      <c r="JPW72" s="488"/>
      <c r="JPX72" s="488"/>
      <c r="JPY72" s="489"/>
      <c r="JPZ72" s="490"/>
      <c r="JQA72" s="488"/>
      <c r="JQB72" s="488"/>
      <c r="JQC72" s="488"/>
      <c r="JQD72" s="488"/>
      <c r="JQE72" s="488"/>
      <c r="JQF72" s="488"/>
      <c r="JQG72" s="489"/>
      <c r="JQH72" s="490"/>
      <c r="JQI72" s="488"/>
      <c r="JQJ72" s="488"/>
      <c r="JQK72" s="488"/>
      <c r="JQL72" s="488"/>
      <c r="JQM72" s="488"/>
      <c r="JQN72" s="488"/>
      <c r="JQO72" s="489"/>
      <c r="JQP72" s="490"/>
      <c r="JQQ72" s="488"/>
      <c r="JQR72" s="488"/>
      <c r="JQS72" s="488"/>
      <c r="JQT72" s="488"/>
      <c r="JQU72" s="488"/>
      <c r="JQV72" s="488"/>
      <c r="JQW72" s="489"/>
      <c r="JQX72" s="490"/>
      <c r="JQY72" s="488"/>
      <c r="JQZ72" s="488"/>
      <c r="JRA72" s="488"/>
      <c r="JRB72" s="488"/>
      <c r="JRC72" s="488"/>
      <c r="JRD72" s="488"/>
      <c r="JRE72" s="489"/>
      <c r="JRF72" s="490"/>
      <c r="JRG72" s="488"/>
      <c r="JRH72" s="488"/>
      <c r="JRI72" s="488"/>
      <c r="JRJ72" s="488"/>
      <c r="JRK72" s="488"/>
      <c r="JRL72" s="488"/>
      <c r="JRM72" s="489"/>
      <c r="JRN72" s="490"/>
      <c r="JRO72" s="488"/>
      <c r="JRP72" s="488"/>
      <c r="JRQ72" s="488"/>
      <c r="JRR72" s="488"/>
      <c r="JRS72" s="488"/>
      <c r="JRT72" s="488"/>
      <c r="JRU72" s="489"/>
      <c r="JRV72" s="490"/>
      <c r="JRW72" s="488"/>
      <c r="JRX72" s="488"/>
      <c r="JRY72" s="488"/>
      <c r="JRZ72" s="488"/>
      <c r="JSA72" s="488"/>
      <c r="JSB72" s="488"/>
      <c r="JSC72" s="489"/>
      <c r="JSD72" s="490"/>
      <c r="JSE72" s="488"/>
      <c r="JSF72" s="488"/>
      <c r="JSG72" s="488"/>
      <c r="JSH72" s="488"/>
      <c r="JSI72" s="488"/>
      <c r="JSJ72" s="488"/>
      <c r="JSK72" s="489"/>
      <c r="JSL72" s="490"/>
      <c r="JSM72" s="488"/>
      <c r="JSN72" s="488"/>
      <c r="JSO72" s="488"/>
      <c r="JSP72" s="488"/>
      <c r="JSQ72" s="488"/>
      <c r="JSR72" s="488"/>
      <c r="JSS72" s="489"/>
      <c r="JST72" s="490"/>
      <c r="JSU72" s="488"/>
      <c r="JSV72" s="488"/>
      <c r="JSW72" s="488"/>
      <c r="JSX72" s="488"/>
      <c r="JSY72" s="488"/>
      <c r="JSZ72" s="488"/>
      <c r="JTA72" s="489"/>
      <c r="JTB72" s="490"/>
      <c r="JTC72" s="488"/>
      <c r="JTD72" s="488"/>
      <c r="JTE72" s="488"/>
      <c r="JTF72" s="488"/>
      <c r="JTG72" s="488"/>
      <c r="JTH72" s="488"/>
      <c r="JTI72" s="489"/>
      <c r="JTJ72" s="490"/>
      <c r="JTK72" s="488"/>
      <c r="JTL72" s="488"/>
      <c r="JTM72" s="488"/>
      <c r="JTN72" s="488"/>
      <c r="JTO72" s="488"/>
      <c r="JTP72" s="488"/>
      <c r="JTQ72" s="489"/>
      <c r="JTR72" s="490"/>
      <c r="JTS72" s="488"/>
      <c r="JTT72" s="488"/>
      <c r="JTU72" s="488"/>
      <c r="JTV72" s="488"/>
      <c r="JTW72" s="488"/>
      <c r="JTX72" s="488"/>
      <c r="JTY72" s="489"/>
      <c r="JTZ72" s="490"/>
      <c r="JUA72" s="488"/>
      <c r="JUB72" s="488"/>
      <c r="JUC72" s="488"/>
      <c r="JUD72" s="488"/>
      <c r="JUE72" s="488"/>
      <c r="JUF72" s="488"/>
      <c r="JUG72" s="489"/>
      <c r="JUH72" s="490"/>
      <c r="JUI72" s="488"/>
      <c r="JUJ72" s="488"/>
      <c r="JUK72" s="488"/>
      <c r="JUL72" s="488"/>
      <c r="JUM72" s="488"/>
      <c r="JUN72" s="488"/>
      <c r="JUO72" s="489"/>
      <c r="JUP72" s="490"/>
      <c r="JUQ72" s="488"/>
      <c r="JUR72" s="488"/>
      <c r="JUS72" s="488"/>
      <c r="JUT72" s="488"/>
      <c r="JUU72" s="488"/>
      <c r="JUV72" s="488"/>
      <c r="JUW72" s="489"/>
      <c r="JUX72" s="490"/>
      <c r="JUY72" s="488"/>
      <c r="JUZ72" s="488"/>
      <c r="JVA72" s="488"/>
      <c r="JVB72" s="488"/>
      <c r="JVC72" s="488"/>
      <c r="JVD72" s="488"/>
      <c r="JVE72" s="489"/>
      <c r="JVF72" s="490"/>
      <c r="JVG72" s="488"/>
      <c r="JVH72" s="488"/>
      <c r="JVI72" s="488"/>
      <c r="JVJ72" s="488"/>
      <c r="JVK72" s="488"/>
      <c r="JVL72" s="488"/>
      <c r="JVM72" s="489"/>
      <c r="JVN72" s="490"/>
      <c r="JVO72" s="488"/>
      <c r="JVP72" s="488"/>
      <c r="JVQ72" s="488"/>
      <c r="JVR72" s="488"/>
      <c r="JVS72" s="488"/>
      <c r="JVT72" s="488"/>
      <c r="JVU72" s="489"/>
      <c r="JVV72" s="490"/>
      <c r="JVW72" s="488"/>
      <c r="JVX72" s="488"/>
      <c r="JVY72" s="488"/>
      <c r="JVZ72" s="488"/>
      <c r="JWA72" s="488"/>
      <c r="JWB72" s="488"/>
      <c r="JWC72" s="489"/>
      <c r="JWD72" s="490"/>
      <c r="JWE72" s="488"/>
      <c r="JWF72" s="488"/>
      <c r="JWG72" s="488"/>
      <c r="JWH72" s="488"/>
      <c r="JWI72" s="488"/>
      <c r="JWJ72" s="488"/>
      <c r="JWK72" s="489"/>
      <c r="JWL72" s="490"/>
      <c r="JWM72" s="488"/>
      <c r="JWN72" s="488"/>
      <c r="JWO72" s="488"/>
      <c r="JWP72" s="488"/>
      <c r="JWQ72" s="488"/>
      <c r="JWR72" s="488"/>
      <c r="JWS72" s="489"/>
      <c r="JWT72" s="490"/>
      <c r="JWU72" s="488"/>
      <c r="JWV72" s="488"/>
      <c r="JWW72" s="488"/>
      <c r="JWX72" s="488"/>
      <c r="JWY72" s="488"/>
      <c r="JWZ72" s="488"/>
      <c r="JXA72" s="489"/>
      <c r="JXB72" s="490"/>
      <c r="JXC72" s="488"/>
      <c r="JXD72" s="488"/>
      <c r="JXE72" s="488"/>
      <c r="JXF72" s="488"/>
      <c r="JXG72" s="488"/>
      <c r="JXH72" s="488"/>
      <c r="JXI72" s="489"/>
      <c r="JXJ72" s="490"/>
      <c r="JXK72" s="488"/>
      <c r="JXL72" s="488"/>
      <c r="JXM72" s="488"/>
      <c r="JXN72" s="488"/>
      <c r="JXO72" s="488"/>
      <c r="JXP72" s="488"/>
      <c r="JXQ72" s="489"/>
      <c r="JXR72" s="490"/>
      <c r="JXS72" s="488"/>
      <c r="JXT72" s="488"/>
      <c r="JXU72" s="488"/>
      <c r="JXV72" s="488"/>
      <c r="JXW72" s="488"/>
      <c r="JXX72" s="488"/>
      <c r="JXY72" s="489"/>
      <c r="JXZ72" s="490"/>
      <c r="JYA72" s="488"/>
      <c r="JYB72" s="488"/>
      <c r="JYC72" s="488"/>
      <c r="JYD72" s="488"/>
      <c r="JYE72" s="488"/>
      <c r="JYF72" s="488"/>
      <c r="JYG72" s="489"/>
      <c r="JYH72" s="490"/>
      <c r="JYI72" s="488"/>
      <c r="JYJ72" s="488"/>
      <c r="JYK72" s="488"/>
      <c r="JYL72" s="488"/>
      <c r="JYM72" s="488"/>
      <c r="JYN72" s="488"/>
      <c r="JYO72" s="489"/>
      <c r="JYP72" s="490"/>
      <c r="JYQ72" s="488"/>
      <c r="JYR72" s="488"/>
      <c r="JYS72" s="488"/>
      <c r="JYT72" s="488"/>
      <c r="JYU72" s="488"/>
      <c r="JYV72" s="488"/>
      <c r="JYW72" s="489"/>
      <c r="JYX72" s="490"/>
      <c r="JYY72" s="488"/>
      <c r="JYZ72" s="488"/>
      <c r="JZA72" s="488"/>
      <c r="JZB72" s="488"/>
      <c r="JZC72" s="488"/>
      <c r="JZD72" s="488"/>
      <c r="JZE72" s="489"/>
      <c r="JZF72" s="490"/>
      <c r="JZG72" s="488"/>
      <c r="JZH72" s="488"/>
      <c r="JZI72" s="488"/>
      <c r="JZJ72" s="488"/>
      <c r="JZK72" s="488"/>
      <c r="JZL72" s="488"/>
      <c r="JZM72" s="489"/>
      <c r="JZN72" s="490"/>
      <c r="JZO72" s="488"/>
      <c r="JZP72" s="488"/>
      <c r="JZQ72" s="488"/>
      <c r="JZR72" s="488"/>
      <c r="JZS72" s="488"/>
      <c r="JZT72" s="488"/>
      <c r="JZU72" s="489"/>
      <c r="JZV72" s="490"/>
      <c r="JZW72" s="488"/>
      <c r="JZX72" s="488"/>
      <c r="JZY72" s="488"/>
      <c r="JZZ72" s="488"/>
      <c r="KAA72" s="488"/>
      <c r="KAB72" s="488"/>
      <c r="KAC72" s="489"/>
      <c r="KAD72" s="490"/>
      <c r="KAE72" s="488"/>
      <c r="KAF72" s="488"/>
      <c r="KAG72" s="488"/>
      <c r="KAH72" s="488"/>
      <c r="KAI72" s="488"/>
      <c r="KAJ72" s="488"/>
      <c r="KAK72" s="489"/>
      <c r="KAL72" s="490"/>
      <c r="KAM72" s="488"/>
      <c r="KAN72" s="488"/>
      <c r="KAO72" s="488"/>
      <c r="KAP72" s="488"/>
      <c r="KAQ72" s="488"/>
      <c r="KAR72" s="488"/>
      <c r="KAS72" s="489"/>
      <c r="KAT72" s="490"/>
      <c r="KAU72" s="488"/>
      <c r="KAV72" s="488"/>
      <c r="KAW72" s="488"/>
      <c r="KAX72" s="488"/>
      <c r="KAY72" s="488"/>
      <c r="KAZ72" s="488"/>
      <c r="KBA72" s="489"/>
      <c r="KBB72" s="490"/>
      <c r="KBC72" s="488"/>
      <c r="KBD72" s="488"/>
      <c r="KBE72" s="488"/>
      <c r="KBF72" s="488"/>
      <c r="KBG72" s="488"/>
      <c r="KBH72" s="488"/>
      <c r="KBI72" s="489"/>
      <c r="KBJ72" s="490"/>
      <c r="KBK72" s="488"/>
      <c r="KBL72" s="488"/>
      <c r="KBM72" s="488"/>
      <c r="KBN72" s="488"/>
      <c r="KBO72" s="488"/>
      <c r="KBP72" s="488"/>
      <c r="KBQ72" s="489"/>
      <c r="KBR72" s="490"/>
      <c r="KBS72" s="488"/>
      <c r="KBT72" s="488"/>
      <c r="KBU72" s="488"/>
      <c r="KBV72" s="488"/>
      <c r="KBW72" s="488"/>
      <c r="KBX72" s="488"/>
      <c r="KBY72" s="489"/>
      <c r="KBZ72" s="490"/>
      <c r="KCA72" s="488"/>
      <c r="KCB72" s="488"/>
      <c r="KCC72" s="488"/>
      <c r="KCD72" s="488"/>
      <c r="KCE72" s="488"/>
      <c r="KCF72" s="488"/>
      <c r="KCG72" s="489"/>
      <c r="KCH72" s="490"/>
      <c r="KCI72" s="488"/>
      <c r="KCJ72" s="488"/>
      <c r="KCK72" s="488"/>
      <c r="KCL72" s="488"/>
      <c r="KCM72" s="488"/>
      <c r="KCN72" s="488"/>
      <c r="KCO72" s="489"/>
      <c r="KCP72" s="490"/>
      <c r="KCQ72" s="488"/>
      <c r="KCR72" s="488"/>
      <c r="KCS72" s="488"/>
      <c r="KCT72" s="488"/>
      <c r="KCU72" s="488"/>
      <c r="KCV72" s="488"/>
      <c r="KCW72" s="489"/>
      <c r="KCX72" s="490"/>
      <c r="KCY72" s="488"/>
      <c r="KCZ72" s="488"/>
      <c r="KDA72" s="488"/>
      <c r="KDB72" s="488"/>
      <c r="KDC72" s="488"/>
      <c r="KDD72" s="488"/>
      <c r="KDE72" s="489"/>
      <c r="KDF72" s="490"/>
      <c r="KDG72" s="488"/>
      <c r="KDH72" s="488"/>
      <c r="KDI72" s="488"/>
      <c r="KDJ72" s="488"/>
      <c r="KDK72" s="488"/>
      <c r="KDL72" s="488"/>
      <c r="KDM72" s="489"/>
      <c r="KDN72" s="490"/>
      <c r="KDO72" s="488"/>
      <c r="KDP72" s="488"/>
      <c r="KDQ72" s="488"/>
      <c r="KDR72" s="488"/>
      <c r="KDS72" s="488"/>
      <c r="KDT72" s="488"/>
      <c r="KDU72" s="489"/>
      <c r="KDV72" s="490"/>
      <c r="KDW72" s="488"/>
      <c r="KDX72" s="488"/>
      <c r="KDY72" s="488"/>
      <c r="KDZ72" s="488"/>
      <c r="KEA72" s="488"/>
      <c r="KEB72" s="488"/>
      <c r="KEC72" s="489"/>
      <c r="KED72" s="490"/>
      <c r="KEE72" s="488"/>
      <c r="KEF72" s="488"/>
      <c r="KEG72" s="488"/>
      <c r="KEH72" s="488"/>
      <c r="KEI72" s="488"/>
      <c r="KEJ72" s="488"/>
      <c r="KEK72" s="489"/>
      <c r="KEL72" s="490"/>
      <c r="KEM72" s="488"/>
      <c r="KEN72" s="488"/>
      <c r="KEO72" s="488"/>
      <c r="KEP72" s="488"/>
      <c r="KEQ72" s="488"/>
      <c r="KER72" s="488"/>
      <c r="KES72" s="489"/>
      <c r="KET72" s="490"/>
      <c r="KEU72" s="488"/>
      <c r="KEV72" s="488"/>
      <c r="KEW72" s="488"/>
      <c r="KEX72" s="488"/>
      <c r="KEY72" s="488"/>
      <c r="KEZ72" s="488"/>
      <c r="KFA72" s="489"/>
      <c r="KFB72" s="490"/>
      <c r="KFC72" s="488"/>
      <c r="KFD72" s="488"/>
      <c r="KFE72" s="488"/>
      <c r="KFF72" s="488"/>
      <c r="KFG72" s="488"/>
      <c r="KFH72" s="488"/>
      <c r="KFI72" s="489"/>
      <c r="KFJ72" s="490"/>
      <c r="KFK72" s="488"/>
      <c r="KFL72" s="488"/>
      <c r="KFM72" s="488"/>
      <c r="KFN72" s="488"/>
      <c r="KFO72" s="488"/>
      <c r="KFP72" s="488"/>
      <c r="KFQ72" s="489"/>
      <c r="KFR72" s="490"/>
      <c r="KFS72" s="488"/>
      <c r="KFT72" s="488"/>
      <c r="KFU72" s="488"/>
      <c r="KFV72" s="488"/>
      <c r="KFW72" s="488"/>
      <c r="KFX72" s="488"/>
      <c r="KFY72" s="489"/>
      <c r="KFZ72" s="490"/>
      <c r="KGA72" s="488"/>
      <c r="KGB72" s="488"/>
      <c r="KGC72" s="488"/>
      <c r="KGD72" s="488"/>
      <c r="KGE72" s="488"/>
      <c r="KGF72" s="488"/>
      <c r="KGG72" s="489"/>
      <c r="KGH72" s="490"/>
      <c r="KGI72" s="488"/>
      <c r="KGJ72" s="488"/>
      <c r="KGK72" s="488"/>
      <c r="KGL72" s="488"/>
      <c r="KGM72" s="488"/>
      <c r="KGN72" s="488"/>
      <c r="KGO72" s="489"/>
      <c r="KGP72" s="490"/>
      <c r="KGQ72" s="488"/>
      <c r="KGR72" s="488"/>
      <c r="KGS72" s="488"/>
      <c r="KGT72" s="488"/>
      <c r="KGU72" s="488"/>
      <c r="KGV72" s="488"/>
      <c r="KGW72" s="489"/>
      <c r="KGX72" s="490"/>
      <c r="KGY72" s="488"/>
      <c r="KGZ72" s="488"/>
      <c r="KHA72" s="488"/>
      <c r="KHB72" s="488"/>
      <c r="KHC72" s="488"/>
      <c r="KHD72" s="488"/>
      <c r="KHE72" s="489"/>
      <c r="KHF72" s="490"/>
      <c r="KHG72" s="488"/>
      <c r="KHH72" s="488"/>
      <c r="KHI72" s="488"/>
      <c r="KHJ72" s="488"/>
      <c r="KHK72" s="488"/>
      <c r="KHL72" s="488"/>
      <c r="KHM72" s="489"/>
      <c r="KHN72" s="490"/>
      <c r="KHO72" s="488"/>
      <c r="KHP72" s="488"/>
      <c r="KHQ72" s="488"/>
      <c r="KHR72" s="488"/>
      <c r="KHS72" s="488"/>
      <c r="KHT72" s="488"/>
      <c r="KHU72" s="489"/>
      <c r="KHV72" s="490"/>
      <c r="KHW72" s="488"/>
      <c r="KHX72" s="488"/>
      <c r="KHY72" s="488"/>
      <c r="KHZ72" s="488"/>
      <c r="KIA72" s="488"/>
      <c r="KIB72" s="488"/>
      <c r="KIC72" s="489"/>
      <c r="KID72" s="490"/>
      <c r="KIE72" s="488"/>
      <c r="KIF72" s="488"/>
      <c r="KIG72" s="488"/>
      <c r="KIH72" s="488"/>
      <c r="KII72" s="488"/>
      <c r="KIJ72" s="488"/>
      <c r="KIK72" s="489"/>
      <c r="KIL72" s="490"/>
      <c r="KIM72" s="488"/>
      <c r="KIN72" s="488"/>
      <c r="KIO72" s="488"/>
      <c r="KIP72" s="488"/>
      <c r="KIQ72" s="488"/>
      <c r="KIR72" s="488"/>
      <c r="KIS72" s="489"/>
      <c r="KIT72" s="490"/>
      <c r="KIU72" s="488"/>
      <c r="KIV72" s="488"/>
      <c r="KIW72" s="488"/>
      <c r="KIX72" s="488"/>
      <c r="KIY72" s="488"/>
      <c r="KIZ72" s="488"/>
      <c r="KJA72" s="489"/>
      <c r="KJB72" s="490"/>
      <c r="KJC72" s="488"/>
      <c r="KJD72" s="488"/>
      <c r="KJE72" s="488"/>
      <c r="KJF72" s="488"/>
      <c r="KJG72" s="488"/>
      <c r="KJH72" s="488"/>
      <c r="KJI72" s="489"/>
      <c r="KJJ72" s="490"/>
      <c r="KJK72" s="488"/>
      <c r="KJL72" s="488"/>
      <c r="KJM72" s="488"/>
      <c r="KJN72" s="488"/>
      <c r="KJO72" s="488"/>
      <c r="KJP72" s="488"/>
      <c r="KJQ72" s="489"/>
      <c r="KJR72" s="490"/>
      <c r="KJS72" s="488"/>
      <c r="KJT72" s="488"/>
      <c r="KJU72" s="488"/>
      <c r="KJV72" s="488"/>
      <c r="KJW72" s="488"/>
      <c r="KJX72" s="488"/>
      <c r="KJY72" s="489"/>
      <c r="KJZ72" s="490"/>
      <c r="KKA72" s="488"/>
      <c r="KKB72" s="488"/>
      <c r="KKC72" s="488"/>
      <c r="KKD72" s="488"/>
      <c r="KKE72" s="488"/>
      <c r="KKF72" s="488"/>
      <c r="KKG72" s="489"/>
      <c r="KKH72" s="490"/>
      <c r="KKI72" s="488"/>
      <c r="KKJ72" s="488"/>
      <c r="KKK72" s="488"/>
      <c r="KKL72" s="488"/>
      <c r="KKM72" s="488"/>
      <c r="KKN72" s="488"/>
      <c r="KKO72" s="489"/>
      <c r="KKP72" s="490"/>
      <c r="KKQ72" s="488"/>
      <c r="KKR72" s="488"/>
      <c r="KKS72" s="488"/>
      <c r="KKT72" s="488"/>
      <c r="KKU72" s="488"/>
      <c r="KKV72" s="488"/>
      <c r="KKW72" s="489"/>
      <c r="KKX72" s="490"/>
      <c r="KKY72" s="488"/>
      <c r="KKZ72" s="488"/>
      <c r="KLA72" s="488"/>
      <c r="KLB72" s="488"/>
      <c r="KLC72" s="488"/>
      <c r="KLD72" s="488"/>
      <c r="KLE72" s="489"/>
      <c r="KLF72" s="490"/>
      <c r="KLG72" s="488"/>
      <c r="KLH72" s="488"/>
      <c r="KLI72" s="488"/>
      <c r="KLJ72" s="488"/>
      <c r="KLK72" s="488"/>
      <c r="KLL72" s="488"/>
      <c r="KLM72" s="489"/>
      <c r="KLN72" s="490"/>
      <c r="KLO72" s="488"/>
      <c r="KLP72" s="488"/>
      <c r="KLQ72" s="488"/>
      <c r="KLR72" s="488"/>
      <c r="KLS72" s="488"/>
      <c r="KLT72" s="488"/>
      <c r="KLU72" s="489"/>
      <c r="KLV72" s="490"/>
      <c r="KLW72" s="488"/>
      <c r="KLX72" s="488"/>
      <c r="KLY72" s="488"/>
      <c r="KLZ72" s="488"/>
      <c r="KMA72" s="488"/>
      <c r="KMB72" s="488"/>
      <c r="KMC72" s="489"/>
      <c r="KMD72" s="490"/>
      <c r="KME72" s="488"/>
      <c r="KMF72" s="488"/>
      <c r="KMG72" s="488"/>
      <c r="KMH72" s="488"/>
      <c r="KMI72" s="488"/>
      <c r="KMJ72" s="488"/>
      <c r="KMK72" s="489"/>
      <c r="KML72" s="490"/>
      <c r="KMM72" s="488"/>
      <c r="KMN72" s="488"/>
      <c r="KMO72" s="488"/>
      <c r="KMP72" s="488"/>
      <c r="KMQ72" s="488"/>
      <c r="KMR72" s="488"/>
      <c r="KMS72" s="489"/>
      <c r="KMT72" s="490"/>
      <c r="KMU72" s="488"/>
      <c r="KMV72" s="488"/>
      <c r="KMW72" s="488"/>
      <c r="KMX72" s="488"/>
      <c r="KMY72" s="488"/>
      <c r="KMZ72" s="488"/>
      <c r="KNA72" s="489"/>
      <c r="KNB72" s="490"/>
      <c r="KNC72" s="488"/>
      <c r="KND72" s="488"/>
      <c r="KNE72" s="488"/>
      <c r="KNF72" s="488"/>
      <c r="KNG72" s="488"/>
      <c r="KNH72" s="488"/>
      <c r="KNI72" s="489"/>
      <c r="KNJ72" s="490"/>
      <c r="KNK72" s="488"/>
      <c r="KNL72" s="488"/>
      <c r="KNM72" s="488"/>
      <c r="KNN72" s="488"/>
      <c r="KNO72" s="488"/>
      <c r="KNP72" s="488"/>
      <c r="KNQ72" s="489"/>
      <c r="KNR72" s="490"/>
      <c r="KNS72" s="488"/>
      <c r="KNT72" s="488"/>
      <c r="KNU72" s="488"/>
      <c r="KNV72" s="488"/>
      <c r="KNW72" s="488"/>
      <c r="KNX72" s="488"/>
      <c r="KNY72" s="489"/>
      <c r="KNZ72" s="490"/>
      <c r="KOA72" s="488"/>
      <c r="KOB72" s="488"/>
      <c r="KOC72" s="488"/>
      <c r="KOD72" s="488"/>
      <c r="KOE72" s="488"/>
      <c r="KOF72" s="488"/>
      <c r="KOG72" s="489"/>
      <c r="KOH72" s="490"/>
      <c r="KOI72" s="488"/>
      <c r="KOJ72" s="488"/>
      <c r="KOK72" s="488"/>
      <c r="KOL72" s="488"/>
      <c r="KOM72" s="488"/>
      <c r="KON72" s="488"/>
      <c r="KOO72" s="489"/>
      <c r="KOP72" s="490"/>
      <c r="KOQ72" s="488"/>
      <c r="KOR72" s="488"/>
      <c r="KOS72" s="488"/>
      <c r="KOT72" s="488"/>
      <c r="KOU72" s="488"/>
      <c r="KOV72" s="488"/>
      <c r="KOW72" s="489"/>
      <c r="KOX72" s="490"/>
      <c r="KOY72" s="488"/>
      <c r="KOZ72" s="488"/>
      <c r="KPA72" s="488"/>
      <c r="KPB72" s="488"/>
      <c r="KPC72" s="488"/>
      <c r="KPD72" s="488"/>
      <c r="KPE72" s="489"/>
      <c r="KPF72" s="490"/>
      <c r="KPG72" s="488"/>
      <c r="KPH72" s="488"/>
      <c r="KPI72" s="488"/>
      <c r="KPJ72" s="488"/>
      <c r="KPK72" s="488"/>
      <c r="KPL72" s="488"/>
      <c r="KPM72" s="489"/>
      <c r="KPN72" s="490"/>
      <c r="KPO72" s="488"/>
      <c r="KPP72" s="488"/>
      <c r="KPQ72" s="488"/>
      <c r="KPR72" s="488"/>
      <c r="KPS72" s="488"/>
      <c r="KPT72" s="488"/>
      <c r="KPU72" s="489"/>
      <c r="KPV72" s="490"/>
      <c r="KPW72" s="488"/>
      <c r="KPX72" s="488"/>
      <c r="KPY72" s="488"/>
      <c r="KPZ72" s="488"/>
      <c r="KQA72" s="488"/>
      <c r="KQB72" s="488"/>
      <c r="KQC72" s="489"/>
      <c r="KQD72" s="490"/>
      <c r="KQE72" s="488"/>
      <c r="KQF72" s="488"/>
      <c r="KQG72" s="488"/>
      <c r="KQH72" s="488"/>
      <c r="KQI72" s="488"/>
      <c r="KQJ72" s="488"/>
      <c r="KQK72" s="489"/>
      <c r="KQL72" s="490"/>
      <c r="KQM72" s="488"/>
      <c r="KQN72" s="488"/>
      <c r="KQO72" s="488"/>
      <c r="KQP72" s="488"/>
      <c r="KQQ72" s="488"/>
      <c r="KQR72" s="488"/>
      <c r="KQS72" s="489"/>
      <c r="KQT72" s="490"/>
      <c r="KQU72" s="488"/>
      <c r="KQV72" s="488"/>
      <c r="KQW72" s="488"/>
      <c r="KQX72" s="488"/>
      <c r="KQY72" s="488"/>
      <c r="KQZ72" s="488"/>
      <c r="KRA72" s="489"/>
      <c r="KRB72" s="490"/>
      <c r="KRC72" s="488"/>
      <c r="KRD72" s="488"/>
      <c r="KRE72" s="488"/>
      <c r="KRF72" s="488"/>
      <c r="KRG72" s="488"/>
      <c r="KRH72" s="488"/>
      <c r="KRI72" s="489"/>
      <c r="KRJ72" s="490"/>
      <c r="KRK72" s="488"/>
      <c r="KRL72" s="488"/>
      <c r="KRM72" s="488"/>
      <c r="KRN72" s="488"/>
      <c r="KRO72" s="488"/>
      <c r="KRP72" s="488"/>
      <c r="KRQ72" s="489"/>
      <c r="KRR72" s="490"/>
      <c r="KRS72" s="488"/>
      <c r="KRT72" s="488"/>
      <c r="KRU72" s="488"/>
      <c r="KRV72" s="488"/>
      <c r="KRW72" s="488"/>
      <c r="KRX72" s="488"/>
      <c r="KRY72" s="489"/>
      <c r="KRZ72" s="490"/>
      <c r="KSA72" s="488"/>
      <c r="KSB72" s="488"/>
      <c r="KSC72" s="488"/>
      <c r="KSD72" s="488"/>
      <c r="KSE72" s="488"/>
      <c r="KSF72" s="488"/>
      <c r="KSG72" s="489"/>
      <c r="KSH72" s="490"/>
      <c r="KSI72" s="488"/>
      <c r="KSJ72" s="488"/>
      <c r="KSK72" s="488"/>
      <c r="KSL72" s="488"/>
      <c r="KSM72" s="488"/>
      <c r="KSN72" s="488"/>
      <c r="KSO72" s="489"/>
      <c r="KSP72" s="490"/>
      <c r="KSQ72" s="488"/>
      <c r="KSR72" s="488"/>
      <c r="KSS72" s="488"/>
      <c r="KST72" s="488"/>
      <c r="KSU72" s="488"/>
      <c r="KSV72" s="488"/>
      <c r="KSW72" s="489"/>
      <c r="KSX72" s="490"/>
      <c r="KSY72" s="488"/>
      <c r="KSZ72" s="488"/>
      <c r="KTA72" s="488"/>
      <c r="KTB72" s="488"/>
      <c r="KTC72" s="488"/>
      <c r="KTD72" s="488"/>
      <c r="KTE72" s="489"/>
      <c r="KTF72" s="490"/>
      <c r="KTG72" s="488"/>
      <c r="KTH72" s="488"/>
      <c r="KTI72" s="488"/>
      <c r="KTJ72" s="488"/>
      <c r="KTK72" s="488"/>
      <c r="KTL72" s="488"/>
      <c r="KTM72" s="489"/>
      <c r="KTN72" s="490"/>
      <c r="KTO72" s="488"/>
      <c r="KTP72" s="488"/>
      <c r="KTQ72" s="488"/>
      <c r="KTR72" s="488"/>
      <c r="KTS72" s="488"/>
      <c r="KTT72" s="488"/>
      <c r="KTU72" s="489"/>
      <c r="KTV72" s="490"/>
      <c r="KTW72" s="488"/>
      <c r="KTX72" s="488"/>
      <c r="KTY72" s="488"/>
      <c r="KTZ72" s="488"/>
      <c r="KUA72" s="488"/>
      <c r="KUB72" s="488"/>
      <c r="KUC72" s="489"/>
      <c r="KUD72" s="490"/>
      <c r="KUE72" s="488"/>
      <c r="KUF72" s="488"/>
      <c r="KUG72" s="488"/>
      <c r="KUH72" s="488"/>
      <c r="KUI72" s="488"/>
      <c r="KUJ72" s="488"/>
      <c r="KUK72" s="489"/>
      <c r="KUL72" s="490"/>
      <c r="KUM72" s="488"/>
      <c r="KUN72" s="488"/>
      <c r="KUO72" s="488"/>
      <c r="KUP72" s="488"/>
      <c r="KUQ72" s="488"/>
      <c r="KUR72" s="488"/>
      <c r="KUS72" s="489"/>
      <c r="KUT72" s="490"/>
      <c r="KUU72" s="488"/>
      <c r="KUV72" s="488"/>
      <c r="KUW72" s="488"/>
      <c r="KUX72" s="488"/>
      <c r="KUY72" s="488"/>
      <c r="KUZ72" s="488"/>
      <c r="KVA72" s="489"/>
      <c r="KVB72" s="490"/>
      <c r="KVC72" s="488"/>
      <c r="KVD72" s="488"/>
      <c r="KVE72" s="488"/>
      <c r="KVF72" s="488"/>
      <c r="KVG72" s="488"/>
      <c r="KVH72" s="488"/>
      <c r="KVI72" s="489"/>
      <c r="KVJ72" s="490"/>
      <c r="KVK72" s="488"/>
      <c r="KVL72" s="488"/>
      <c r="KVM72" s="488"/>
      <c r="KVN72" s="488"/>
      <c r="KVO72" s="488"/>
      <c r="KVP72" s="488"/>
      <c r="KVQ72" s="489"/>
      <c r="KVR72" s="490"/>
      <c r="KVS72" s="488"/>
      <c r="KVT72" s="488"/>
      <c r="KVU72" s="488"/>
      <c r="KVV72" s="488"/>
      <c r="KVW72" s="488"/>
      <c r="KVX72" s="488"/>
      <c r="KVY72" s="489"/>
      <c r="KVZ72" s="490"/>
      <c r="KWA72" s="488"/>
      <c r="KWB72" s="488"/>
      <c r="KWC72" s="488"/>
      <c r="KWD72" s="488"/>
      <c r="KWE72" s="488"/>
      <c r="KWF72" s="488"/>
      <c r="KWG72" s="489"/>
      <c r="KWH72" s="490"/>
      <c r="KWI72" s="488"/>
      <c r="KWJ72" s="488"/>
      <c r="KWK72" s="488"/>
      <c r="KWL72" s="488"/>
      <c r="KWM72" s="488"/>
      <c r="KWN72" s="488"/>
      <c r="KWO72" s="489"/>
      <c r="KWP72" s="490"/>
      <c r="KWQ72" s="488"/>
      <c r="KWR72" s="488"/>
      <c r="KWS72" s="488"/>
      <c r="KWT72" s="488"/>
      <c r="KWU72" s="488"/>
      <c r="KWV72" s="488"/>
      <c r="KWW72" s="489"/>
      <c r="KWX72" s="490"/>
      <c r="KWY72" s="488"/>
      <c r="KWZ72" s="488"/>
      <c r="KXA72" s="488"/>
      <c r="KXB72" s="488"/>
      <c r="KXC72" s="488"/>
      <c r="KXD72" s="488"/>
      <c r="KXE72" s="489"/>
      <c r="KXF72" s="490"/>
      <c r="KXG72" s="488"/>
      <c r="KXH72" s="488"/>
      <c r="KXI72" s="488"/>
      <c r="KXJ72" s="488"/>
      <c r="KXK72" s="488"/>
      <c r="KXL72" s="488"/>
      <c r="KXM72" s="489"/>
      <c r="KXN72" s="490"/>
      <c r="KXO72" s="488"/>
      <c r="KXP72" s="488"/>
      <c r="KXQ72" s="488"/>
      <c r="KXR72" s="488"/>
      <c r="KXS72" s="488"/>
      <c r="KXT72" s="488"/>
      <c r="KXU72" s="489"/>
      <c r="KXV72" s="490"/>
      <c r="KXW72" s="488"/>
      <c r="KXX72" s="488"/>
      <c r="KXY72" s="488"/>
      <c r="KXZ72" s="488"/>
      <c r="KYA72" s="488"/>
      <c r="KYB72" s="488"/>
      <c r="KYC72" s="489"/>
      <c r="KYD72" s="490"/>
      <c r="KYE72" s="488"/>
      <c r="KYF72" s="488"/>
      <c r="KYG72" s="488"/>
      <c r="KYH72" s="488"/>
      <c r="KYI72" s="488"/>
      <c r="KYJ72" s="488"/>
      <c r="KYK72" s="489"/>
      <c r="KYL72" s="490"/>
      <c r="KYM72" s="488"/>
      <c r="KYN72" s="488"/>
      <c r="KYO72" s="488"/>
      <c r="KYP72" s="488"/>
      <c r="KYQ72" s="488"/>
      <c r="KYR72" s="488"/>
      <c r="KYS72" s="489"/>
      <c r="KYT72" s="490"/>
      <c r="KYU72" s="488"/>
      <c r="KYV72" s="488"/>
      <c r="KYW72" s="488"/>
      <c r="KYX72" s="488"/>
      <c r="KYY72" s="488"/>
      <c r="KYZ72" s="488"/>
      <c r="KZA72" s="489"/>
      <c r="KZB72" s="490"/>
      <c r="KZC72" s="488"/>
      <c r="KZD72" s="488"/>
      <c r="KZE72" s="488"/>
      <c r="KZF72" s="488"/>
      <c r="KZG72" s="488"/>
      <c r="KZH72" s="488"/>
      <c r="KZI72" s="489"/>
      <c r="KZJ72" s="490"/>
      <c r="KZK72" s="488"/>
      <c r="KZL72" s="488"/>
      <c r="KZM72" s="488"/>
      <c r="KZN72" s="488"/>
      <c r="KZO72" s="488"/>
      <c r="KZP72" s="488"/>
      <c r="KZQ72" s="489"/>
      <c r="KZR72" s="490"/>
      <c r="KZS72" s="488"/>
      <c r="KZT72" s="488"/>
      <c r="KZU72" s="488"/>
      <c r="KZV72" s="488"/>
      <c r="KZW72" s="488"/>
      <c r="KZX72" s="488"/>
      <c r="KZY72" s="489"/>
      <c r="KZZ72" s="490"/>
      <c r="LAA72" s="488"/>
      <c r="LAB72" s="488"/>
      <c r="LAC72" s="488"/>
      <c r="LAD72" s="488"/>
      <c r="LAE72" s="488"/>
      <c r="LAF72" s="488"/>
      <c r="LAG72" s="489"/>
      <c r="LAH72" s="490"/>
      <c r="LAI72" s="488"/>
      <c r="LAJ72" s="488"/>
      <c r="LAK72" s="488"/>
      <c r="LAL72" s="488"/>
      <c r="LAM72" s="488"/>
      <c r="LAN72" s="488"/>
      <c r="LAO72" s="489"/>
      <c r="LAP72" s="490"/>
      <c r="LAQ72" s="488"/>
      <c r="LAR72" s="488"/>
      <c r="LAS72" s="488"/>
      <c r="LAT72" s="488"/>
      <c r="LAU72" s="488"/>
      <c r="LAV72" s="488"/>
      <c r="LAW72" s="489"/>
      <c r="LAX72" s="490"/>
      <c r="LAY72" s="488"/>
      <c r="LAZ72" s="488"/>
      <c r="LBA72" s="488"/>
      <c r="LBB72" s="488"/>
      <c r="LBC72" s="488"/>
      <c r="LBD72" s="488"/>
      <c r="LBE72" s="489"/>
      <c r="LBF72" s="490"/>
      <c r="LBG72" s="488"/>
      <c r="LBH72" s="488"/>
      <c r="LBI72" s="488"/>
      <c r="LBJ72" s="488"/>
      <c r="LBK72" s="488"/>
      <c r="LBL72" s="488"/>
      <c r="LBM72" s="489"/>
      <c r="LBN72" s="490"/>
      <c r="LBO72" s="488"/>
      <c r="LBP72" s="488"/>
      <c r="LBQ72" s="488"/>
      <c r="LBR72" s="488"/>
      <c r="LBS72" s="488"/>
      <c r="LBT72" s="488"/>
      <c r="LBU72" s="489"/>
      <c r="LBV72" s="490"/>
      <c r="LBW72" s="488"/>
      <c r="LBX72" s="488"/>
      <c r="LBY72" s="488"/>
      <c r="LBZ72" s="488"/>
      <c r="LCA72" s="488"/>
      <c r="LCB72" s="488"/>
      <c r="LCC72" s="489"/>
      <c r="LCD72" s="490"/>
      <c r="LCE72" s="488"/>
      <c r="LCF72" s="488"/>
      <c r="LCG72" s="488"/>
      <c r="LCH72" s="488"/>
      <c r="LCI72" s="488"/>
      <c r="LCJ72" s="488"/>
      <c r="LCK72" s="489"/>
      <c r="LCL72" s="490"/>
      <c r="LCM72" s="488"/>
      <c r="LCN72" s="488"/>
      <c r="LCO72" s="488"/>
      <c r="LCP72" s="488"/>
      <c r="LCQ72" s="488"/>
      <c r="LCR72" s="488"/>
      <c r="LCS72" s="489"/>
      <c r="LCT72" s="490"/>
      <c r="LCU72" s="488"/>
      <c r="LCV72" s="488"/>
      <c r="LCW72" s="488"/>
      <c r="LCX72" s="488"/>
      <c r="LCY72" s="488"/>
      <c r="LCZ72" s="488"/>
      <c r="LDA72" s="489"/>
      <c r="LDB72" s="490"/>
      <c r="LDC72" s="488"/>
      <c r="LDD72" s="488"/>
      <c r="LDE72" s="488"/>
      <c r="LDF72" s="488"/>
      <c r="LDG72" s="488"/>
      <c r="LDH72" s="488"/>
      <c r="LDI72" s="489"/>
      <c r="LDJ72" s="490"/>
      <c r="LDK72" s="488"/>
      <c r="LDL72" s="488"/>
      <c r="LDM72" s="488"/>
      <c r="LDN72" s="488"/>
      <c r="LDO72" s="488"/>
      <c r="LDP72" s="488"/>
      <c r="LDQ72" s="489"/>
      <c r="LDR72" s="490"/>
      <c r="LDS72" s="488"/>
      <c r="LDT72" s="488"/>
      <c r="LDU72" s="488"/>
      <c r="LDV72" s="488"/>
      <c r="LDW72" s="488"/>
      <c r="LDX72" s="488"/>
      <c r="LDY72" s="489"/>
      <c r="LDZ72" s="490"/>
      <c r="LEA72" s="488"/>
      <c r="LEB72" s="488"/>
      <c r="LEC72" s="488"/>
      <c r="LED72" s="488"/>
      <c r="LEE72" s="488"/>
      <c r="LEF72" s="488"/>
      <c r="LEG72" s="489"/>
      <c r="LEH72" s="490"/>
      <c r="LEI72" s="488"/>
      <c r="LEJ72" s="488"/>
      <c r="LEK72" s="488"/>
      <c r="LEL72" s="488"/>
      <c r="LEM72" s="488"/>
      <c r="LEN72" s="488"/>
      <c r="LEO72" s="489"/>
      <c r="LEP72" s="490"/>
      <c r="LEQ72" s="488"/>
      <c r="LER72" s="488"/>
      <c r="LES72" s="488"/>
      <c r="LET72" s="488"/>
      <c r="LEU72" s="488"/>
      <c r="LEV72" s="488"/>
      <c r="LEW72" s="489"/>
      <c r="LEX72" s="490"/>
      <c r="LEY72" s="488"/>
      <c r="LEZ72" s="488"/>
      <c r="LFA72" s="488"/>
      <c r="LFB72" s="488"/>
      <c r="LFC72" s="488"/>
      <c r="LFD72" s="488"/>
      <c r="LFE72" s="489"/>
      <c r="LFF72" s="490"/>
      <c r="LFG72" s="488"/>
      <c r="LFH72" s="488"/>
      <c r="LFI72" s="488"/>
      <c r="LFJ72" s="488"/>
      <c r="LFK72" s="488"/>
      <c r="LFL72" s="488"/>
      <c r="LFM72" s="489"/>
      <c r="LFN72" s="490"/>
      <c r="LFO72" s="488"/>
      <c r="LFP72" s="488"/>
      <c r="LFQ72" s="488"/>
      <c r="LFR72" s="488"/>
      <c r="LFS72" s="488"/>
      <c r="LFT72" s="488"/>
      <c r="LFU72" s="489"/>
      <c r="LFV72" s="490"/>
      <c r="LFW72" s="488"/>
      <c r="LFX72" s="488"/>
      <c r="LFY72" s="488"/>
      <c r="LFZ72" s="488"/>
      <c r="LGA72" s="488"/>
      <c r="LGB72" s="488"/>
      <c r="LGC72" s="489"/>
      <c r="LGD72" s="490"/>
      <c r="LGE72" s="488"/>
      <c r="LGF72" s="488"/>
      <c r="LGG72" s="488"/>
      <c r="LGH72" s="488"/>
      <c r="LGI72" s="488"/>
      <c r="LGJ72" s="488"/>
      <c r="LGK72" s="489"/>
      <c r="LGL72" s="490"/>
      <c r="LGM72" s="488"/>
      <c r="LGN72" s="488"/>
      <c r="LGO72" s="488"/>
      <c r="LGP72" s="488"/>
      <c r="LGQ72" s="488"/>
      <c r="LGR72" s="488"/>
      <c r="LGS72" s="489"/>
      <c r="LGT72" s="490"/>
      <c r="LGU72" s="488"/>
      <c r="LGV72" s="488"/>
      <c r="LGW72" s="488"/>
      <c r="LGX72" s="488"/>
      <c r="LGY72" s="488"/>
      <c r="LGZ72" s="488"/>
      <c r="LHA72" s="489"/>
      <c r="LHB72" s="490"/>
      <c r="LHC72" s="488"/>
      <c r="LHD72" s="488"/>
      <c r="LHE72" s="488"/>
      <c r="LHF72" s="488"/>
      <c r="LHG72" s="488"/>
      <c r="LHH72" s="488"/>
      <c r="LHI72" s="489"/>
      <c r="LHJ72" s="490"/>
      <c r="LHK72" s="488"/>
      <c r="LHL72" s="488"/>
      <c r="LHM72" s="488"/>
      <c r="LHN72" s="488"/>
      <c r="LHO72" s="488"/>
      <c r="LHP72" s="488"/>
      <c r="LHQ72" s="489"/>
      <c r="LHR72" s="490"/>
      <c r="LHS72" s="488"/>
      <c r="LHT72" s="488"/>
      <c r="LHU72" s="488"/>
      <c r="LHV72" s="488"/>
      <c r="LHW72" s="488"/>
      <c r="LHX72" s="488"/>
      <c r="LHY72" s="489"/>
      <c r="LHZ72" s="490"/>
      <c r="LIA72" s="488"/>
      <c r="LIB72" s="488"/>
      <c r="LIC72" s="488"/>
      <c r="LID72" s="488"/>
      <c r="LIE72" s="488"/>
      <c r="LIF72" s="488"/>
      <c r="LIG72" s="489"/>
      <c r="LIH72" s="490"/>
      <c r="LII72" s="488"/>
      <c r="LIJ72" s="488"/>
      <c r="LIK72" s="488"/>
      <c r="LIL72" s="488"/>
      <c r="LIM72" s="488"/>
      <c r="LIN72" s="488"/>
      <c r="LIO72" s="489"/>
      <c r="LIP72" s="490"/>
      <c r="LIQ72" s="488"/>
      <c r="LIR72" s="488"/>
      <c r="LIS72" s="488"/>
      <c r="LIT72" s="488"/>
      <c r="LIU72" s="488"/>
      <c r="LIV72" s="488"/>
      <c r="LIW72" s="489"/>
      <c r="LIX72" s="490"/>
      <c r="LIY72" s="488"/>
      <c r="LIZ72" s="488"/>
      <c r="LJA72" s="488"/>
      <c r="LJB72" s="488"/>
      <c r="LJC72" s="488"/>
      <c r="LJD72" s="488"/>
      <c r="LJE72" s="489"/>
      <c r="LJF72" s="490"/>
      <c r="LJG72" s="488"/>
      <c r="LJH72" s="488"/>
      <c r="LJI72" s="488"/>
      <c r="LJJ72" s="488"/>
      <c r="LJK72" s="488"/>
      <c r="LJL72" s="488"/>
      <c r="LJM72" s="489"/>
      <c r="LJN72" s="490"/>
      <c r="LJO72" s="488"/>
      <c r="LJP72" s="488"/>
      <c r="LJQ72" s="488"/>
      <c r="LJR72" s="488"/>
      <c r="LJS72" s="488"/>
      <c r="LJT72" s="488"/>
      <c r="LJU72" s="489"/>
      <c r="LJV72" s="490"/>
      <c r="LJW72" s="488"/>
      <c r="LJX72" s="488"/>
      <c r="LJY72" s="488"/>
      <c r="LJZ72" s="488"/>
      <c r="LKA72" s="488"/>
      <c r="LKB72" s="488"/>
      <c r="LKC72" s="489"/>
      <c r="LKD72" s="490"/>
      <c r="LKE72" s="488"/>
      <c r="LKF72" s="488"/>
      <c r="LKG72" s="488"/>
      <c r="LKH72" s="488"/>
      <c r="LKI72" s="488"/>
      <c r="LKJ72" s="488"/>
      <c r="LKK72" s="489"/>
      <c r="LKL72" s="490"/>
      <c r="LKM72" s="488"/>
      <c r="LKN72" s="488"/>
      <c r="LKO72" s="488"/>
      <c r="LKP72" s="488"/>
      <c r="LKQ72" s="488"/>
      <c r="LKR72" s="488"/>
      <c r="LKS72" s="489"/>
      <c r="LKT72" s="490"/>
      <c r="LKU72" s="488"/>
      <c r="LKV72" s="488"/>
      <c r="LKW72" s="488"/>
      <c r="LKX72" s="488"/>
      <c r="LKY72" s="488"/>
      <c r="LKZ72" s="488"/>
      <c r="LLA72" s="489"/>
      <c r="LLB72" s="490"/>
      <c r="LLC72" s="488"/>
      <c r="LLD72" s="488"/>
      <c r="LLE72" s="488"/>
      <c r="LLF72" s="488"/>
      <c r="LLG72" s="488"/>
      <c r="LLH72" s="488"/>
      <c r="LLI72" s="489"/>
      <c r="LLJ72" s="490"/>
      <c r="LLK72" s="488"/>
      <c r="LLL72" s="488"/>
      <c r="LLM72" s="488"/>
      <c r="LLN72" s="488"/>
      <c r="LLO72" s="488"/>
      <c r="LLP72" s="488"/>
      <c r="LLQ72" s="489"/>
      <c r="LLR72" s="490"/>
      <c r="LLS72" s="488"/>
      <c r="LLT72" s="488"/>
      <c r="LLU72" s="488"/>
      <c r="LLV72" s="488"/>
      <c r="LLW72" s="488"/>
      <c r="LLX72" s="488"/>
      <c r="LLY72" s="489"/>
      <c r="LLZ72" s="490"/>
      <c r="LMA72" s="488"/>
      <c r="LMB72" s="488"/>
      <c r="LMC72" s="488"/>
      <c r="LMD72" s="488"/>
      <c r="LME72" s="488"/>
      <c r="LMF72" s="488"/>
      <c r="LMG72" s="489"/>
      <c r="LMH72" s="490"/>
      <c r="LMI72" s="488"/>
      <c r="LMJ72" s="488"/>
      <c r="LMK72" s="488"/>
      <c r="LML72" s="488"/>
      <c r="LMM72" s="488"/>
      <c r="LMN72" s="488"/>
      <c r="LMO72" s="489"/>
      <c r="LMP72" s="490"/>
      <c r="LMQ72" s="488"/>
      <c r="LMR72" s="488"/>
      <c r="LMS72" s="488"/>
      <c r="LMT72" s="488"/>
      <c r="LMU72" s="488"/>
      <c r="LMV72" s="488"/>
      <c r="LMW72" s="489"/>
      <c r="LMX72" s="490"/>
      <c r="LMY72" s="488"/>
      <c r="LMZ72" s="488"/>
      <c r="LNA72" s="488"/>
      <c r="LNB72" s="488"/>
      <c r="LNC72" s="488"/>
      <c r="LND72" s="488"/>
      <c r="LNE72" s="489"/>
      <c r="LNF72" s="490"/>
      <c r="LNG72" s="488"/>
      <c r="LNH72" s="488"/>
      <c r="LNI72" s="488"/>
      <c r="LNJ72" s="488"/>
      <c r="LNK72" s="488"/>
      <c r="LNL72" s="488"/>
      <c r="LNM72" s="489"/>
      <c r="LNN72" s="490"/>
      <c r="LNO72" s="488"/>
      <c r="LNP72" s="488"/>
      <c r="LNQ72" s="488"/>
      <c r="LNR72" s="488"/>
      <c r="LNS72" s="488"/>
      <c r="LNT72" s="488"/>
      <c r="LNU72" s="489"/>
      <c r="LNV72" s="490"/>
      <c r="LNW72" s="488"/>
      <c r="LNX72" s="488"/>
      <c r="LNY72" s="488"/>
      <c r="LNZ72" s="488"/>
      <c r="LOA72" s="488"/>
      <c r="LOB72" s="488"/>
      <c r="LOC72" s="489"/>
      <c r="LOD72" s="490"/>
      <c r="LOE72" s="488"/>
      <c r="LOF72" s="488"/>
      <c r="LOG72" s="488"/>
      <c r="LOH72" s="488"/>
      <c r="LOI72" s="488"/>
      <c r="LOJ72" s="488"/>
      <c r="LOK72" s="489"/>
      <c r="LOL72" s="490"/>
      <c r="LOM72" s="488"/>
      <c r="LON72" s="488"/>
      <c r="LOO72" s="488"/>
      <c r="LOP72" s="488"/>
      <c r="LOQ72" s="488"/>
      <c r="LOR72" s="488"/>
      <c r="LOS72" s="489"/>
      <c r="LOT72" s="490"/>
      <c r="LOU72" s="488"/>
      <c r="LOV72" s="488"/>
      <c r="LOW72" s="488"/>
      <c r="LOX72" s="488"/>
      <c r="LOY72" s="488"/>
      <c r="LOZ72" s="488"/>
      <c r="LPA72" s="489"/>
      <c r="LPB72" s="490"/>
      <c r="LPC72" s="488"/>
      <c r="LPD72" s="488"/>
      <c r="LPE72" s="488"/>
      <c r="LPF72" s="488"/>
      <c r="LPG72" s="488"/>
      <c r="LPH72" s="488"/>
      <c r="LPI72" s="489"/>
      <c r="LPJ72" s="490"/>
      <c r="LPK72" s="488"/>
      <c r="LPL72" s="488"/>
      <c r="LPM72" s="488"/>
      <c r="LPN72" s="488"/>
      <c r="LPO72" s="488"/>
      <c r="LPP72" s="488"/>
      <c r="LPQ72" s="489"/>
      <c r="LPR72" s="490"/>
      <c r="LPS72" s="488"/>
      <c r="LPT72" s="488"/>
      <c r="LPU72" s="488"/>
      <c r="LPV72" s="488"/>
      <c r="LPW72" s="488"/>
      <c r="LPX72" s="488"/>
      <c r="LPY72" s="489"/>
      <c r="LPZ72" s="490"/>
      <c r="LQA72" s="488"/>
      <c r="LQB72" s="488"/>
      <c r="LQC72" s="488"/>
      <c r="LQD72" s="488"/>
      <c r="LQE72" s="488"/>
      <c r="LQF72" s="488"/>
      <c r="LQG72" s="489"/>
      <c r="LQH72" s="490"/>
      <c r="LQI72" s="488"/>
      <c r="LQJ72" s="488"/>
      <c r="LQK72" s="488"/>
      <c r="LQL72" s="488"/>
      <c r="LQM72" s="488"/>
      <c r="LQN72" s="488"/>
      <c r="LQO72" s="489"/>
      <c r="LQP72" s="490"/>
      <c r="LQQ72" s="488"/>
      <c r="LQR72" s="488"/>
      <c r="LQS72" s="488"/>
      <c r="LQT72" s="488"/>
      <c r="LQU72" s="488"/>
      <c r="LQV72" s="488"/>
      <c r="LQW72" s="489"/>
      <c r="LQX72" s="490"/>
      <c r="LQY72" s="488"/>
      <c r="LQZ72" s="488"/>
      <c r="LRA72" s="488"/>
      <c r="LRB72" s="488"/>
      <c r="LRC72" s="488"/>
      <c r="LRD72" s="488"/>
      <c r="LRE72" s="489"/>
      <c r="LRF72" s="490"/>
      <c r="LRG72" s="488"/>
      <c r="LRH72" s="488"/>
      <c r="LRI72" s="488"/>
      <c r="LRJ72" s="488"/>
      <c r="LRK72" s="488"/>
      <c r="LRL72" s="488"/>
      <c r="LRM72" s="489"/>
      <c r="LRN72" s="490"/>
      <c r="LRO72" s="488"/>
      <c r="LRP72" s="488"/>
      <c r="LRQ72" s="488"/>
      <c r="LRR72" s="488"/>
      <c r="LRS72" s="488"/>
      <c r="LRT72" s="488"/>
      <c r="LRU72" s="489"/>
      <c r="LRV72" s="490"/>
      <c r="LRW72" s="488"/>
      <c r="LRX72" s="488"/>
      <c r="LRY72" s="488"/>
      <c r="LRZ72" s="488"/>
      <c r="LSA72" s="488"/>
      <c r="LSB72" s="488"/>
      <c r="LSC72" s="489"/>
      <c r="LSD72" s="490"/>
      <c r="LSE72" s="488"/>
      <c r="LSF72" s="488"/>
      <c r="LSG72" s="488"/>
      <c r="LSH72" s="488"/>
      <c r="LSI72" s="488"/>
      <c r="LSJ72" s="488"/>
      <c r="LSK72" s="489"/>
      <c r="LSL72" s="490"/>
      <c r="LSM72" s="488"/>
      <c r="LSN72" s="488"/>
      <c r="LSO72" s="488"/>
      <c r="LSP72" s="488"/>
      <c r="LSQ72" s="488"/>
      <c r="LSR72" s="488"/>
      <c r="LSS72" s="489"/>
      <c r="LST72" s="490"/>
      <c r="LSU72" s="488"/>
      <c r="LSV72" s="488"/>
      <c r="LSW72" s="488"/>
      <c r="LSX72" s="488"/>
      <c r="LSY72" s="488"/>
      <c r="LSZ72" s="488"/>
      <c r="LTA72" s="489"/>
      <c r="LTB72" s="490"/>
      <c r="LTC72" s="488"/>
      <c r="LTD72" s="488"/>
      <c r="LTE72" s="488"/>
      <c r="LTF72" s="488"/>
      <c r="LTG72" s="488"/>
      <c r="LTH72" s="488"/>
      <c r="LTI72" s="489"/>
      <c r="LTJ72" s="490"/>
      <c r="LTK72" s="488"/>
      <c r="LTL72" s="488"/>
      <c r="LTM72" s="488"/>
      <c r="LTN72" s="488"/>
      <c r="LTO72" s="488"/>
      <c r="LTP72" s="488"/>
      <c r="LTQ72" s="489"/>
      <c r="LTR72" s="490"/>
      <c r="LTS72" s="488"/>
      <c r="LTT72" s="488"/>
      <c r="LTU72" s="488"/>
      <c r="LTV72" s="488"/>
      <c r="LTW72" s="488"/>
      <c r="LTX72" s="488"/>
      <c r="LTY72" s="489"/>
      <c r="LTZ72" s="490"/>
      <c r="LUA72" s="488"/>
      <c r="LUB72" s="488"/>
      <c r="LUC72" s="488"/>
      <c r="LUD72" s="488"/>
      <c r="LUE72" s="488"/>
      <c r="LUF72" s="488"/>
      <c r="LUG72" s="489"/>
      <c r="LUH72" s="490"/>
      <c r="LUI72" s="488"/>
      <c r="LUJ72" s="488"/>
      <c r="LUK72" s="488"/>
      <c r="LUL72" s="488"/>
      <c r="LUM72" s="488"/>
      <c r="LUN72" s="488"/>
      <c r="LUO72" s="489"/>
      <c r="LUP72" s="490"/>
      <c r="LUQ72" s="488"/>
      <c r="LUR72" s="488"/>
      <c r="LUS72" s="488"/>
      <c r="LUT72" s="488"/>
      <c r="LUU72" s="488"/>
      <c r="LUV72" s="488"/>
      <c r="LUW72" s="489"/>
      <c r="LUX72" s="490"/>
      <c r="LUY72" s="488"/>
      <c r="LUZ72" s="488"/>
      <c r="LVA72" s="488"/>
      <c r="LVB72" s="488"/>
      <c r="LVC72" s="488"/>
      <c r="LVD72" s="488"/>
      <c r="LVE72" s="489"/>
      <c r="LVF72" s="490"/>
      <c r="LVG72" s="488"/>
      <c r="LVH72" s="488"/>
      <c r="LVI72" s="488"/>
      <c r="LVJ72" s="488"/>
      <c r="LVK72" s="488"/>
      <c r="LVL72" s="488"/>
      <c r="LVM72" s="489"/>
      <c r="LVN72" s="490"/>
      <c r="LVO72" s="488"/>
      <c r="LVP72" s="488"/>
      <c r="LVQ72" s="488"/>
      <c r="LVR72" s="488"/>
      <c r="LVS72" s="488"/>
      <c r="LVT72" s="488"/>
      <c r="LVU72" s="489"/>
      <c r="LVV72" s="490"/>
      <c r="LVW72" s="488"/>
      <c r="LVX72" s="488"/>
      <c r="LVY72" s="488"/>
      <c r="LVZ72" s="488"/>
      <c r="LWA72" s="488"/>
      <c r="LWB72" s="488"/>
      <c r="LWC72" s="489"/>
      <c r="LWD72" s="490"/>
      <c r="LWE72" s="488"/>
      <c r="LWF72" s="488"/>
      <c r="LWG72" s="488"/>
      <c r="LWH72" s="488"/>
      <c r="LWI72" s="488"/>
      <c r="LWJ72" s="488"/>
      <c r="LWK72" s="489"/>
      <c r="LWL72" s="490"/>
      <c r="LWM72" s="488"/>
      <c r="LWN72" s="488"/>
      <c r="LWO72" s="488"/>
      <c r="LWP72" s="488"/>
      <c r="LWQ72" s="488"/>
      <c r="LWR72" s="488"/>
      <c r="LWS72" s="489"/>
      <c r="LWT72" s="490"/>
      <c r="LWU72" s="488"/>
      <c r="LWV72" s="488"/>
      <c r="LWW72" s="488"/>
      <c r="LWX72" s="488"/>
      <c r="LWY72" s="488"/>
      <c r="LWZ72" s="488"/>
      <c r="LXA72" s="489"/>
      <c r="LXB72" s="490"/>
      <c r="LXC72" s="488"/>
      <c r="LXD72" s="488"/>
      <c r="LXE72" s="488"/>
      <c r="LXF72" s="488"/>
      <c r="LXG72" s="488"/>
      <c r="LXH72" s="488"/>
      <c r="LXI72" s="489"/>
      <c r="LXJ72" s="490"/>
      <c r="LXK72" s="488"/>
      <c r="LXL72" s="488"/>
      <c r="LXM72" s="488"/>
      <c r="LXN72" s="488"/>
      <c r="LXO72" s="488"/>
      <c r="LXP72" s="488"/>
      <c r="LXQ72" s="489"/>
      <c r="LXR72" s="490"/>
      <c r="LXS72" s="488"/>
      <c r="LXT72" s="488"/>
      <c r="LXU72" s="488"/>
      <c r="LXV72" s="488"/>
      <c r="LXW72" s="488"/>
      <c r="LXX72" s="488"/>
      <c r="LXY72" s="489"/>
      <c r="LXZ72" s="490"/>
      <c r="LYA72" s="488"/>
      <c r="LYB72" s="488"/>
      <c r="LYC72" s="488"/>
      <c r="LYD72" s="488"/>
      <c r="LYE72" s="488"/>
      <c r="LYF72" s="488"/>
      <c r="LYG72" s="489"/>
      <c r="LYH72" s="490"/>
      <c r="LYI72" s="488"/>
      <c r="LYJ72" s="488"/>
      <c r="LYK72" s="488"/>
      <c r="LYL72" s="488"/>
      <c r="LYM72" s="488"/>
      <c r="LYN72" s="488"/>
      <c r="LYO72" s="489"/>
      <c r="LYP72" s="490"/>
      <c r="LYQ72" s="488"/>
      <c r="LYR72" s="488"/>
      <c r="LYS72" s="488"/>
      <c r="LYT72" s="488"/>
      <c r="LYU72" s="488"/>
      <c r="LYV72" s="488"/>
      <c r="LYW72" s="489"/>
      <c r="LYX72" s="490"/>
      <c r="LYY72" s="488"/>
      <c r="LYZ72" s="488"/>
      <c r="LZA72" s="488"/>
      <c r="LZB72" s="488"/>
      <c r="LZC72" s="488"/>
      <c r="LZD72" s="488"/>
      <c r="LZE72" s="489"/>
      <c r="LZF72" s="490"/>
      <c r="LZG72" s="488"/>
      <c r="LZH72" s="488"/>
      <c r="LZI72" s="488"/>
      <c r="LZJ72" s="488"/>
      <c r="LZK72" s="488"/>
      <c r="LZL72" s="488"/>
      <c r="LZM72" s="489"/>
      <c r="LZN72" s="490"/>
      <c r="LZO72" s="488"/>
      <c r="LZP72" s="488"/>
      <c r="LZQ72" s="488"/>
      <c r="LZR72" s="488"/>
      <c r="LZS72" s="488"/>
      <c r="LZT72" s="488"/>
      <c r="LZU72" s="489"/>
      <c r="LZV72" s="490"/>
      <c r="LZW72" s="488"/>
      <c r="LZX72" s="488"/>
      <c r="LZY72" s="488"/>
      <c r="LZZ72" s="488"/>
      <c r="MAA72" s="488"/>
      <c r="MAB72" s="488"/>
      <c r="MAC72" s="489"/>
      <c r="MAD72" s="490"/>
      <c r="MAE72" s="488"/>
      <c r="MAF72" s="488"/>
      <c r="MAG72" s="488"/>
      <c r="MAH72" s="488"/>
      <c r="MAI72" s="488"/>
      <c r="MAJ72" s="488"/>
      <c r="MAK72" s="489"/>
      <c r="MAL72" s="490"/>
      <c r="MAM72" s="488"/>
      <c r="MAN72" s="488"/>
      <c r="MAO72" s="488"/>
      <c r="MAP72" s="488"/>
      <c r="MAQ72" s="488"/>
      <c r="MAR72" s="488"/>
      <c r="MAS72" s="489"/>
      <c r="MAT72" s="490"/>
      <c r="MAU72" s="488"/>
      <c r="MAV72" s="488"/>
      <c r="MAW72" s="488"/>
      <c r="MAX72" s="488"/>
      <c r="MAY72" s="488"/>
      <c r="MAZ72" s="488"/>
      <c r="MBA72" s="489"/>
      <c r="MBB72" s="490"/>
      <c r="MBC72" s="488"/>
      <c r="MBD72" s="488"/>
      <c r="MBE72" s="488"/>
      <c r="MBF72" s="488"/>
      <c r="MBG72" s="488"/>
      <c r="MBH72" s="488"/>
      <c r="MBI72" s="489"/>
      <c r="MBJ72" s="490"/>
      <c r="MBK72" s="488"/>
      <c r="MBL72" s="488"/>
      <c r="MBM72" s="488"/>
      <c r="MBN72" s="488"/>
      <c r="MBO72" s="488"/>
      <c r="MBP72" s="488"/>
      <c r="MBQ72" s="489"/>
      <c r="MBR72" s="490"/>
      <c r="MBS72" s="488"/>
      <c r="MBT72" s="488"/>
      <c r="MBU72" s="488"/>
      <c r="MBV72" s="488"/>
      <c r="MBW72" s="488"/>
      <c r="MBX72" s="488"/>
      <c r="MBY72" s="489"/>
      <c r="MBZ72" s="490"/>
      <c r="MCA72" s="488"/>
      <c r="MCB72" s="488"/>
      <c r="MCC72" s="488"/>
      <c r="MCD72" s="488"/>
      <c r="MCE72" s="488"/>
      <c r="MCF72" s="488"/>
      <c r="MCG72" s="489"/>
      <c r="MCH72" s="490"/>
      <c r="MCI72" s="488"/>
      <c r="MCJ72" s="488"/>
      <c r="MCK72" s="488"/>
      <c r="MCL72" s="488"/>
      <c r="MCM72" s="488"/>
      <c r="MCN72" s="488"/>
      <c r="MCO72" s="489"/>
      <c r="MCP72" s="490"/>
      <c r="MCQ72" s="488"/>
      <c r="MCR72" s="488"/>
      <c r="MCS72" s="488"/>
      <c r="MCT72" s="488"/>
      <c r="MCU72" s="488"/>
      <c r="MCV72" s="488"/>
      <c r="MCW72" s="489"/>
      <c r="MCX72" s="490"/>
      <c r="MCY72" s="488"/>
      <c r="MCZ72" s="488"/>
      <c r="MDA72" s="488"/>
      <c r="MDB72" s="488"/>
      <c r="MDC72" s="488"/>
      <c r="MDD72" s="488"/>
      <c r="MDE72" s="489"/>
      <c r="MDF72" s="490"/>
      <c r="MDG72" s="488"/>
      <c r="MDH72" s="488"/>
      <c r="MDI72" s="488"/>
      <c r="MDJ72" s="488"/>
      <c r="MDK72" s="488"/>
      <c r="MDL72" s="488"/>
      <c r="MDM72" s="489"/>
      <c r="MDN72" s="490"/>
      <c r="MDO72" s="488"/>
      <c r="MDP72" s="488"/>
      <c r="MDQ72" s="488"/>
      <c r="MDR72" s="488"/>
      <c r="MDS72" s="488"/>
      <c r="MDT72" s="488"/>
      <c r="MDU72" s="489"/>
      <c r="MDV72" s="490"/>
      <c r="MDW72" s="488"/>
      <c r="MDX72" s="488"/>
      <c r="MDY72" s="488"/>
      <c r="MDZ72" s="488"/>
      <c r="MEA72" s="488"/>
      <c r="MEB72" s="488"/>
      <c r="MEC72" s="489"/>
      <c r="MED72" s="490"/>
      <c r="MEE72" s="488"/>
      <c r="MEF72" s="488"/>
      <c r="MEG72" s="488"/>
      <c r="MEH72" s="488"/>
      <c r="MEI72" s="488"/>
      <c r="MEJ72" s="488"/>
      <c r="MEK72" s="489"/>
      <c r="MEL72" s="490"/>
      <c r="MEM72" s="488"/>
      <c r="MEN72" s="488"/>
      <c r="MEO72" s="488"/>
      <c r="MEP72" s="488"/>
      <c r="MEQ72" s="488"/>
      <c r="MER72" s="488"/>
      <c r="MES72" s="489"/>
      <c r="MET72" s="490"/>
      <c r="MEU72" s="488"/>
      <c r="MEV72" s="488"/>
      <c r="MEW72" s="488"/>
      <c r="MEX72" s="488"/>
      <c r="MEY72" s="488"/>
      <c r="MEZ72" s="488"/>
      <c r="MFA72" s="489"/>
      <c r="MFB72" s="490"/>
      <c r="MFC72" s="488"/>
      <c r="MFD72" s="488"/>
      <c r="MFE72" s="488"/>
      <c r="MFF72" s="488"/>
      <c r="MFG72" s="488"/>
      <c r="MFH72" s="488"/>
      <c r="MFI72" s="489"/>
      <c r="MFJ72" s="490"/>
      <c r="MFK72" s="488"/>
      <c r="MFL72" s="488"/>
      <c r="MFM72" s="488"/>
      <c r="MFN72" s="488"/>
      <c r="MFO72" s="488"/>
      <c r="MFP72" s="488"/>
      <c r="MFQ72" s="489"/>
      <c r="MFR72" s="490"/>
      <c r="MFS72" s="488"/>
      <c r="MFT72" s="488"/>
      <c r="MFU72" s="488"/>
      <c r="MFV72" s="488"/>
      <c r="MFW72" s="488"/>
      <c r="MFX72" s="488"/>
      <c r="MFY72" s="489"/>
      <c r="MFZ72" s="490"/>
      <c r="MGA72" s="488"/>
      <c r="MGB72" s="488"/>
      <c r="MGC72" s="488"/>
      <c r="MGD72" s="488"/>
      <c r="MGE72" s="488"/>
      <c r="MGF72" s="488"/>
      <c r="MGG72" s="489"/>
      <c r="MGH72" s="490"/>
      <c r="MGI72" s="488"/>
      <c r="MGJ72" s="488"/>
      <c r="MGK72" s="488"/>
      <c r="MGL72" s="488"/>
      <c r="MGM72" s="488"/>
      <c r="MGN72" s="488"/>
      <c r="MGO72" s="489"/>
      <c r="MGP72" s="490"/>
      <c r="MGQ72" s="488"/>
      <c r="MGR72" s="488"/>
      <c r="MGS72" s="488"/>
      <c r="MGT72" s="488"/>
      <c r="MGU72" s="488"/>
      <c r="MGV72" s="488"/>
      <c r="MGW72" s="489"/>
      <c r="MGX72" s="490"/>
      <c r="MGY72" s="488"/>
      <c r="MGZ72" s="488"/>
      <c r="MHA72" s="488"/>
      <c r="MHB72" s="488"/>
      <c r="MHC72" s="488"/>
      <c r="MHD72" s="488"/>
      <c r="MHE72" s="489"/>
      <c r="MHF72" s="490"/>
      <c r="MHG72" s="488"/>
      <c r="MHH72" s="488"/>
      <c r="MHI72" s="488"/>
      <c r="MHJ72" s="488"/>
      <c r="MHK72" s="488"/>
      <c r="MHL72" s="488"/>
      <c r="MHM72" s="489"/>
      <c r="MHN72" s="490"/>
      <c r="MHO72" s="488"/>
      <c r="MHP72" s="488"/>
      <c r="MHQ72" s="488"/>
      <c r="MHR72" s="488"/>
      <c r="MHS72" s="488"/>
      <c r="MHT72" s="488"/>
      <c r="MHU72" s="489"/>
      <c r="MHV72" s="490"/>
      <c r="MHW72" s="488"/>
      <c r="MHX72" s="488"/>
      <c r="MHY72" s="488"/>
      <c r="MHZ72" s="488"/>
      <c r="MIA72" s="488"/>
      <c r="MIB72" s="488"/>
      <c r="MIC72" s="489"/>
      <c r="MID72" s="490"/>
      <c r="MIE72" s="488"/>
      <c r="MIF72" s="488"/>
      <c r="MIG72" s="488"/>
      <c r="MIH72" s="488"/>
      <c r="MII72" s="488"/>
      <c r="MIJ72" s="488"/>
      <c r="MIK72" s="489"/>
      <c r="MIL72" s="490"/>
      <c r="MIM72" s="488"/>
      <c r="MIN72" s="488"/>
      <c r="MIO72" s="488"/>
      <c r="MIP72" s="488"/>
      <c r="MIQ72" s="488"/>
      <c r="MIR72" s="488"/>
      <c r="MIS72" s="489"/>
      <c r="MIT72" s="490"/>
      <c r="MIU72" s="488"/>
      <c r="MIV72" s="488"/>
      <c r="MIW72" s="488"/>
      <c r="MIX72" s="488"/>
      <c r="MIY72" s="488"/>
      <c r="MIZ72" s="488"/>
      <c r="MJA72" s="489"/>
      <c r="MJB72" s="490"/>
      <c r="MJC72" s="488"/>
      <c r="MJD72" s="488"/>
      <c r="MJE72" s="488"/>
      <c r="MJF72" s="488"/>
      <c r="MJG72" s="488"/>
      <c r="MJH72" s="488"/>
      <c r="MJI72" s="489"/>
      <c r="MJJ72" s="490"/>
      <c r="MJK72" s="488"/>
      <c r="MJL72" s="488"/>
      <c r="MJM72" s="488"/>
      <c r="MJN72" s="488"/>
      <c r="MJO72" s="488"/>
      <c r="MJP72" s="488"/>
      <c r="MJQ72" s="489"/>
      <c r="MJR72" s="490"/>
      <c r="MJS72" s="488"/>
      <c r="MJT72" s="488"/>
      <c r="MJU72" s="488"/>
      <c r="MJV72" s="488"/>
      <c r="MJW72" s="488"/>
      <c r="MJX72" s="488"/>
      <c r="MJY72" s="489"/>
      <c r="MJZ72" s="490"/>
      <c r="MKA72" s="488"/>
      <c r="MKB72" s="488"/>
      <c r="MKC72" s="488"/>
      <c r="MKD72" s="488"/>
      <c r="MKE72" s="488"/>
      <c r="MKF72" s="488"/>
      <c r="MKG72" s="489"/>
      <c r="MKH72" s="490"/>
      <c r="MKI72" s="488"/>
      <c r="MKJ72" s="488"/>
      <c r="MKK72" s="488"/>
      <c r="MKL72" s="488"/>
      <c r="MKM72" s="488"/>
      <c r="MKN72" s="488"/>
      <c r="MKO72" s="489"/>
      <c r="MKP72" s="490"/>
      <c r="MKQ72" s="488"/>
      <c r="MKR72" s="488"/>
      <c r="MKS72" s="488"/>
      <c r="MKT72" s="488"/>
      <c r="MKU72" s="488"/>
      <c r="MKV72" s="488"/>
      <c r="MKW72" s="489"/>
      <c r="MKX72" s="490"/>
      <c r="MKY72" s="488"/>
      <c r="MKZ72" s="488"/>
      <c r="MLA72" s="488"/>
      <c r="MLB72" s="488"/>
      <c r="MLC72" s="488"/>
      <c r="MLD72" s="488"/>
      <c r="MLE72" s="489"/>
      <c r="MLF72" s="490"/>
      <c r="MLG72" s="488"/>
      <c r="MLH72" s="488"/>
      <c r="MLI72" s="488"/>
      <c r="MLJ72" s="488"/>
      <c r="MLK72" s="488"/>
      <c r="MLL72" s="488"/>
      <c r="MLM72" s="489"/>
      <c r="MLN72" s="490"/>
      <c r="MLO72" s="488"/>
      <c r="MLP72" s="488"/>
      <c r="MLQ72" s="488"/>
      <c r="MLR72" s="488"/>
      <c r="MLS72" s="488"/>
      <c r="MLT72" s="488"/>
      <c r="MLU72" s="489"/>
      <c r="MLV72" s="490"/>
      <c r="MLW72" s="488"/>
      <c r="MLX72" s="488"/>
      <c r="MLY72" s="488"/>
      <c r="MLZ72" s="488"/>
      <c r="MMA72" s="488"/>
      <c r="MMB72" s="488"/>
      <c r="MMC72" s="489"/>
      <c r="MMD72" s="490"/>
      <c r="MME72" s="488"/>
      <c r="MMF72" s="488"/>
      <c r="MMG72" s="488"/>
      <c r="MMH72" s="488"/>
      <c r="MMI72" s="488"/>
      <c r="MMJ72" s="488"/>
      <c r="MMK72" s="489"/>
      <c r="MML72" s="490"/>
      <c r="MMM72" s="488"/>
      <c r="MMN72" s="488"/>
      <c r="MMO72" s="488"/>
      <c r="MMP72" s="488"/>
      <c r="MMQ72" s="488"/>
      <c r="MMR72" s="488"/>
      <c r="MMS72" s="489"/>
      <c r="MMT72" s="490"/>
      <c r="MMU72" s="488"/>
      <c r="MMV72" s="488"/>
      <c r="MMW72" s="488"/>
      <c r="MMX72" s="488"/>
      <c r="MMY72" s="488"/>
      <c r="MMZ72" s="488"/>
      <c r="MNA72" s="489"/>
      <c r="MNB72" s="490"/>
      <c r="MNC72" s="488"/>
      <c r="MND72" s="488"/>
      <c r="MNE72" s="488"/>
      <c r="MNF72" s="488"/>
      <c r="MNG72" s="488"/>
      <c r="MNH72" s="488"/>
      <c r="MNI72" s="489"/>
      <c r="MNJ72" s="490"/>
      <c r="MNK72" s="488"/>
      <c r="MNL72" s="488"/>
      <c r="MNM72" s="488"/>
      <c r="MNN72" s="488"/>
      <c r="MNO72" s="488"/>
      <c r="MNP72" s="488"/>
      <c r="MNQ72" s="489"/>
      <c r="MNR72" s="490"/>
      <c r="MNS72" s="488"/>
      <c r="MNT72" s="488"/>
      <c r="MNU72" s="488"/>
      <c r="MNV72" s="488"/>
      <c r="MNW72" s="488"/>
      <c r="MNX72" s="488"/>
      <c r="MNY72" s="489"/>
      <c r="MNZ72" s="490"/>
      <c r="MOA72" s="488"/>
      <c r="MOB72" s="488"/>
      <c r="MOC72" s="488"/>
      <c r="MOD72" s="488"/>
      <c r="MOE72" s="488"/>
      <c r="MOF72" s="488"/>
      <c r="MOG72" s="489"/>
      <c r="MOH72" s="490"/>
      <c r="MOI72" s="488"/>
      <c r="MOJ72" s="488"/>
      <c r="MOK72" s="488"/>
      <c r="MOL72" s="488"/>
      <c r="MOM72" s="488"/>
      <c r="MON72" s="488"/>
      <c r="MOO72" s="489"/>
      <c r="MOP72" s="490"/>
      <c r="MOQ72" s="488"/>
      <c r="MOR72" s="488"/>
      <c r="MOS72" s="488"/>
      <c r="MOT72" s="488"/>
      <c r="MOU72" s="488"/>
      <c r="MOV72" s="488"/>
      <c r="MOW72" s="489"/>
      <c r="MOX72" s="490"/>
      <c r="MOY72" s="488"/>
      <c r="MOZ72" s="488"/>
      <c r="MPA72" s="488"/>
      <c r="MPB72" s="488"/>
      <c r="MPC72" s="488"/>
      <c r="MPD72" s="488"/>
      <c r="MPE72" s="489"/>
      <c r="MPF72" s="490"/>
      <c r="MPG72" s="488"/>
      <c r="MPH72" s="488"/>
      <c r="MPI72" s="488"/>
      <c r="MPJ72" s="488"/>
      <c r="MPK72" s="488"/>
      <c r="MPL72" s="488"/>
      <c r="MPM72" s="489"/>
      <c r="MPN72" s="490"/>
      <c r="MPO72" s="488"/>
      <c r="MPP72" s="488"/>
      <c r="MPQ72" s="488"/>
      <c r="MPR72" s="488"/>
      <c r="MPS72" s="488"/>
      <c r="MPT72" s="488"/>
      <c r="MPU72" s="489"/>
      <c r="MPV72" s="490"/>
      <c r="MPW72" s="488"/>
      <c r="MPX72" s="488"/>
      <c r="MPY72" s="488"/>
      <c r="MPZ72" s="488"/>
      <c r="MQA72" s="488"/>
      <c r="MQB72" s="488"/>
      <c r="MQC72" s="489"/>
      <c r="MQD72" s="490"/>
      <c r="MQE72" s="488"/>
      <c r="MQF72" s="488"/>
      <c r="MQG72" s="488"/>
      <c r="MQH72" s="488"/>
      <c r="MQI72" s="488"/>
      <c r="MQJ72" s="488"/>
      <c r="MQK72" s="489"/>
      <c r="MQL72" s="490"/>
      <c r="MQM72" s="488"/>
      <c r="MQN72" s="488"/>
      <c r="MQO72" s="488"/>
      <c r="MQP72" s="488"/>
      <c r="MQQ72" s="488"/>
      <c r="MQR72" s="488"/>
      <c r="MQS72" s="489"/>
      <c r="MQT72" s="490"/>
      <c r="MQU72" s="488"/>
      <c r="MQV72" s="488"/>
      <c r="MQW72" s="488"/>
      <c r="MQX72" s="488"/>
      <c r="MQY72" s="488"/>
      <c r="MQZ72" s="488"/>
      <c r="MRA72" s="489"/>
      <c r="MRB72" s="490"/>
      <c r="MRC72" s="488"/>
      <c r="MRD72" s="488"/>
      <c r="MRE72" s="488"/>
      <c r="MRF72" s="488"/>
      <c r="MRG72" s="488"/>
      <c r="MRH72" s="488"/>
      <c r="MRI72" s="489"/>
      <c r="MRJ72" s="490"/>
      <c r="MRK72" s="488"/>
      <c r="MRL72" s="488"/>
      <c r="MRM72" s="488"/>
      <c r="MRN72" s="488"/>
      <c r="MRO72" s="488"/>
      <c r="MRP72" s="488"/>
      <c r="MRQ72" s="489"/>
      <c r="MRR72" s="490"/>
      <c r="MRS72" s="488"/>
      <c r="MRT72" s="488"/>
      <c r="MRU72" s="488"/>
      <c r="MRV72" s="488"/>
      <c r="MRW72" s="488"/>
      <c r="MRX72" s="488"/>
      <c r="MRY72" s="489"/>
      <c r="MRZ72" s="490"/>
      <c r="MSA72" s="488"/>
      <c r="MSB72" s="488"/>
      <c r="MSC72" s="488"/>
      <c r="MSD72" s="488"/>
      <c r="MSE72" s="488"/>
      <c r="MSF72" s="488"/>
      <c r="MSG72" s="489"/>
      <c r="MSH72" s="490"/>
      <c r="MSI72" s="488"/>
      <c r="MSJ72" s="488"/>
      <c r="MSK72" s="488"/>
      <c r="MSL72" s="488"/>
      <c r="MSM72" s="488"/>
      <c r="MSN72" s="488"/>
      <c r="MSO72" s="489"/>
      <c r="MSP72" s="490"/>
      <c r="MSQ72" s="488"/>
      <c r="MSR72" s="488"/>
      <c r="MSS72" s="488"/>
      <c r="MST72" s="488"/>
      <c r="MSU72" s="488"/>
      <c r="MSV72" s="488"/>
      <c r="MSW72" s="489"/>
      <c r="MSX72" s="490"/>
      <c r="MSY72" s="488"/>
      <c r="MSZ72" s="488"/>
      <c r="MTA72" s="488"/>
      <c r="MTB72" s="488"/>
      <c r="MTC72" s="488"/>
      <c r="MTD72" s="488"/>
      <c r="MTE72" s="489"/>
      <c r="MTF72" s="490"/>
      <c r="MTG72" s="488"/>
      <c r="MTH72" s="488"/>
      <c r="MTI72" s="488"/>
      <c r="MTJ72" s="488"/>
      <c r="MTK72" s="488"/>
      <c r="MTL72" s="488"/>
      <c r="MTM72" s="489"/>
      <c r="MTN72" s="490"/>
      <c r="MTO72" s="488"/>
      <c r="MTP72" s="488"/>
      <c r="MTQ72" s="488"/>
      <c r="MTR72" s="488"/>
      <c r="MTS72" s="488"/>
      <c r="MTT72" s="488"/>
      <c r="MTU72" s="489"/>
      <c r="MTV72" s="490"/>
      <c r="MTW72" s="488"/>
      <c r="MTX72" s="488"/>
      <c r="MTY72" s="488"/>
      <c r="MTZ72" s="488"/>
      <c r="MUA72" s="488"/>
      <c r="MUB72" s="488"/>
      <c r="MUC72" s="489"/>
      <c r="MUD72" s="490"/>
      <c r="MUE72" s="488"/>
      <c r="MUF72" s="488"/>
      <c r="MUG72" s="488"/>
      <c r="MUH72" s="488"/>
      <c r="MUI72" s="488"/>
      <c r="MUJ72" s="488"/>
      <c r="MUK72" s="489"/>
      <c r="MUL72" s="490"/>
      <c r="MUM72" s="488"/>
      <c r="MUN72" s="488"/>
      <c r="MUO72" s="488"/>
      <c r="MUP72" s="488"/>
      <c r="MUQ72" s="488"/>
      <c r="MUR72" s="488"/>
      <c r="MUS72" s="489"/>
      <c r="MUT72" s="490"/>
      <c r="MUU72" s="488"/>
      <c r="MUV72" s="488"/>
      <c r="MUW72" s="488"/>
      <c r="MUX72" s="488"/>
      <c r="MUY72" s="488"/>
      <c r="MUZ72" s="488"/>
      <c r="MVA72" s="489"/>
      <c r="MVB72" s="490"/>
      <c r="MVC72" s="488"/>
      <c r="MVD72" s="488"/>
      <c r="MVE72" s="488"/>
      <c r="MVF72" s="488"/>
      <c r="MVG72" s="488"/>
      <c r="MVH72" s="488"/>
      <c r="MVI72" s="489"/>
      <c r="MVJ72" s="490"/>
      <c r="MVK72" s="488"/>
      <c r="MVL72" s="488"/>
      <c r="MVM72" s="488"/>
      <c r="MVN72" s="488"/>
      <c r="MVO72" s="488"/>
      <c r="MVP72" s="488"/>
      <c r="MVQ72" s="489"/>
      <c r="MVR72" s="490"/>
      <c r="MVS72" s="488"/>
      <c r="MVT72" s="488"/>
      <c r="MVU72" s="488"/>
      <c r="MVV72" s="488"/>
      <c r="MVW72" s="488"/>
      <c r="MVX72" s="488"/>
      <c r="MVY72" s="489"/>
      <c r="MVZ72" s="490"/>
      <c r="MWA72" s="488"/>
      <c r="MWB72" s="488"/>
      <c r="MWC72" s="488"/>
      <c r="MWD72" s="488"/>
      <c r="MWE72" s="488"/>
      <c r="MWF72" s="488"/>
      <c r="MWG72" s="489"/>
      <c r="MWH72" s="490"/>
      <c r="MWI72" s="488"/>
      <c r="MWJ72" s="488"/>
      <c r="MWK72" s="488"/>
      <c r="MWL72" s="488"/>
      <c r="MWM72" s="488"/>
      <c r="MWN72" s="488"/>
      <c r="MWO72" s="489"/>
      <c r="MWP72" s="490"/>
      <c r="MWQ72" s="488"/>
      <c r="MWR72" s="488"/>
      <c r="MWS72" s="488"/>
      <c r="MWT72" s="488"/>
      <c r="MWU72" s="488"/>
      <c r="MWV72" s="488"/>
      <c r="MWW72" s="489"/>
      <c r="MWX72" s="490"/>
      <c r="MWY72" s="488"/>
      <c r="MWZ72" s="488"/>
      <c r="MXA72" s="488"/>
      <c r="MXB72" s="488"/>
      <c r="MXC72" s="488"/>
      <c r="MXD72" s="488"/>
      <c r="MXE72" s="489"/>
      <c r="MXF72" s="490"/>
      <c r="MXG72" s="488"/>
      <c r="MXH72" s="488"/>
      <c r="MXI72" s="488"/>
      <c r="MXJ72" s="488"/>
      <c r="MXK72" s="488"/>
      <c r="MXL72" s="488"/>
      <c r="MXM72" s="489"/>
      <c r="MXN72" s="490"/>
      <c r="MXO72" s="488"/>
      <c r="MXP72" s="488"/>
      <c r="MXQ72" s="488"/>
      <c r="MXR72" s="488"/>
      <c r="MXS72" s="488"/>
      <c r="MXT72" s="488"/>
      <c r="MXU72" s="489"/>
      <c r="MXV72" s="490"/>
      <c r="MXW72" s="488"/>
      <c r="MXX72" s="488"/>
      <c r="MXY72" s="488"/>
      <c r="MXZ72" s="488"/>
      <c r="MYA72" s="488"/>
      <c r="MYB72" s="488"/>
      <c r="MYC72" s="489"/>
      <c r="MYD72" s="490"/>
      <c r="MYE72" s="488"/>
      <c r="MYF72" s="488"/>
      <c r="MYG72" s="488"/>
      <c r="MYH72" s="488"/>
      <c r="MYI72" s="488"/>
      <c r="MYJ72" s="488"/>
      <c r="MYK72" s="489"/>
      <c r="MYL72" s="490"/>
      <c r="MYM72" s="488"/>
      <c r="MYN72" s="488"/>
      <c r="MYO72" s="488"/>
      <c r="MYP72" s="488"/>
      <c r="MYQ72" s="488"/>
      <c r="MYR72" s="488"/>
      <c r="MYS72" s="489"/>
      <c r="MYT72" s="490"/>
      <c r="MYU72" s="488"/>
      <c r="MYV72" s="488"/>
      <c r="MYW72" s="488"/>
      <c r="MYX72" s="488"/>
      <c r="MYY72" s="488"/>
      <c r="MYZ72" s="488"/>
      <c r="MZA72" s="489"/>
      <c r="MZB72" s="490"/>
      <c r="MZC72" s="488"/>
      <c r="MZD72" s="488"/>
      <c r="MZE72" s="488"/>
      <c r="MZF72" s="488"/>
      <c r="MZG72" s="488"/>
      <c r="MZH72" s="488"/>
      <c r="MZI72" s="489"/>
      <c r="MZJ72" s="490"/>
      <c r="MZK72" s="488"/>
      <c r="MZL72" s="488"/>
      <c r="MZM72" s="488"/>
      <c r="MZN72" s="488"/>
      <c r="MZO72" s="488"/>
      <c r="MZP72" s="488"/>
      <c r="MZQ72" s="489"/>
      <c r="MZR72" s="490"/>
      <c r="MZS72" s="488"/>
      <c r="MZT72" s="488"/>
      <c r="MZU72" s="488"/>
      <c r="MZV72" s="488"/>
      <c r="MZW72" s="488"/>
      <c r="MZX72" s="488"/>
      <c r="MZY72" s="489"/>
      <c r="MZZ72" s="490"/>
      <c r="NAA72" s="488"/>
      <c r="NAB72" s="488"/>
      <c r="NAC72" s="488"/>
      <c r="NAD72" s="488"/>
      <c r="NAE72" s="488"/>
      <c r="NAF72" s="488"/>
      <c r="NAG72" s="489"/>
      <c r="NAH72" s="490"/>
      <c r="NAI72" s="488"/>
      <c r="NAJ72" s="488"/>
      <c r="NAK72" s="488"/>
      <c r="NAL72" s="488"/>
      <c r="NAM72" s="488"/>
      <c r="NAN72" s="488"/>
      <c r="NAO72" s="489"/>
      <c r="NAP72" s="490"/>
      <c r="NAQ72" s="488"/>
      <c r="NAR72" s="488"/>
      <c r="NAS72" s="488"/>
      <c r="NAT72" s="488"/>
      <c r="NAU72" s="488"/>
      <c r="NAV72" s="488"/>
      <c r="NAW72" s="489"/>
      <c r="NAX72" s="490"/>
      <c r="NAY72" s="488"/>
      <c r="NAZ72" s="488"/>
      <c r="NBA72" s="488"/>
      <c r="NBB72" s="488"/>
      <c r="NBC72" s="488"/>
      <c r="NBD72" s="488"/>
      <c r="NBE72" s="489"/>
      <c r="NBF72" s="490"/>
      <c r="NBG72" s="488"/>
      <c r="NBH72" s="488"/>
      <c r="NBI72" s="488"/>
      <c r="NBJ72" s="488"/>
      <c r="NBK72" s="488"/>
      <c r="NBL72" s="488"/>
      <c r="NBM72" s="489"/>
      <c r="NBN72" s="490"/>
      <c r="NBO72" s="488"/>
      <c r="NBP72" s="488"/>
      <c r="NBQ72" s="488"/>
      <c r="NBR72" s="488"/>
      <c r="NBS72" s="488"/>
      <c r="NBT72" s="488"/>
      <c r="NBU72" s="489"/>
      <c r="NBV72" s="490"/>
      <c r="NBW72" s="488"/>
      <c r="NBX72" s="488"/>
      <c r="NBY72" s="488"/>
      <c r="NBZ72" s="488"/>
      <c r="NCA72" s="488"/>
      <c r="NCB72" s="488"/>
      <c r="NCC72" s="489"/>
      <c r="NCD72" s="490"/>
      <c r="NCE72" s="488"/>
      <c r="NCF72" s="488"/>
      <c r="NCG72" s="488"/>
      <c r="NCH72" s="488"/>
      <c r="NCI72" s="488"/>
      <c r="NCJ72" s="488"/>
      <c r="NCK72" s="489"/>
      <c r="NCL72" s="490"/>
      <c r="NCM72" s="488"/>
      <c r="NCN72" s="488"/>
      <c r="NCO72" s="488"/>
      <c r="NCP72" s="488"/>
      <c r="NCQ72" s="488"/>
      <c r="NCR72" s="488"/>
      <c r="NCS72" s="489"/>
      <c r="NCT72" s="490"/>
      <c r="NCU72" s="488"/>
      <c r="NCV72" s="488"/>
      <c r="NCW72" s="488"/>
      <c r="NCX72" s="488"/>
      <c r="NCY72" s="488"/>
      <c r="NCZ72" s="488"/>
      <c r="NDA72" s="489"/>
      <c r="NDB72" s="490"/>
      <c r="NDC72" s="488"/>
      <c r="NDD72" s="488"/>
      <c r="NDE72" s="488"/>
      <c r="NDF72" s="488"/>
      <c r="NDG72" s="488"/>
      <c r="NDH72" s="488"/>
      <c r="NDI72" s="489"/>
      <c r="NDJ72" s="490"/>
      <c r="NDK72" s="488"/>
      <c r="NDL72" s="488"/>
      <c r="NDM72" s="488"/>
      <c r="NDN72" s="488"/>
      <c r="NDO72" s="488"/>
      <c r="NDP72" s="488"/>
      <c r="NDQ72" s="489"/>
      <c r="NDR72" s="490"/>
      <c r="NDS72" s="488"/>
      <c r="NDT72" s="488"/>
      <c r="NDU72" s="488"/>
      <c r="NDV72" s="488"/>
      <c r="NDW72" s="488"/>
      <c r="NDX72" s="488"/>
      <c r="NDY72" s="489"/>
      <c r="NDZ72" s="490"/>
      <c r="NEA72" s="488"/>
      <c r="NEB72" s="488"/>
      <c r="NEC72" s="488"/>
      <c r="NED72" s="488"/>
      <c r="NEE72" s="488"/>
      <c r="NEF72" s="488"/>
      <c r="NEG72" s="489"/>
      <c r="NEH72" s="490"/>
      <c r="NEI72" s="488"/>
      <c r="NEJ72" s="488"/>
      <c r="NEK72" s="488"/>
      <c r="NEL72" s="488"/>
      <c r="NEM72" s="488"/>
      <c r="NEN72" s="488"/>
      <c r="NEO72" s="489"/>
      <c r="NEP72" s="490"/>
      <c r="NEQ72" s="488"/>
      <c r="NER72" s="488"/>
      <c r="NES72" s="488"/>
      <c r="NET72" s="488"/>
      <c r="NEU72" s="488"/>
      <c r="NEV72" s="488"/>
      <c r="NEW72" s="489"/>
      <c r="NEX72" s="490"/>
      <c r="NEY72" s="488"/>
      <c r="NEZ72" s="488"/>
      <c r="NFA72" s="488"/>
      <c r="NFB72" s="488"/>
      <c r="NFC72" s="488"/>
      <c r="NFD72" s="488"/>
      <c r="NFE72" s="489"/>
      <c r="NFF72" s="490"/>
      <c r="NFG72" s="488"/>
      <c r="NFH72" s="488"/>
      <c r="NFI72" s="488"/>
      <c r="NFJ72" s="488"/>
      <c r="NFK72" s="488"/>
      <c r="NFL72" s="488"/>
      <c r="NFM72" s="489"/>
      <c r="NFN72" s="490"/>
      <c r="NFO72" s="488"/>
      <c r="NFP72" s="488"/>
      <c r="NFQ72" s="488"/>
      <c r="NFR72" s="488"/>
      <c r="NFS72" s="488"/>
      <c r="NFT72" s="488"/>
      <c r="NFU72" s="489"/>
      <c r="NFV72" s="490"/>
      <c r="NFW72" s="488"/>
      <c r="NFX72" s="488"/>
      <c r="NFY72" s="488"/>
      <c r="NFZ72" s="488"/>
      <c r="NGA72" s="488"/>
      <c r="NGB72" s="488"/>
      <c r="NGC72" s="489"/>
      <c r="NGD72" s="490"/>
      <c r="NGE72" s="488"/>
      <c r="NGF72" s="488"/>
      <c r="NGG72" s="488"/>
      <c r="NGH72" s="488"/>
      <c r="NGI72" s="488"/>
      <c r="NGJ72" s="488"/>
      <c r="NGK72" s="489"/>
      <c r="NGL72" s="490"/>
      <c r="NGM72" s="488"/>
      <c r="NGN72" s="488"/>
      <c r="NGO72" s="488"/>
      <c r="NGP72" s="488"/>
      <c r="NGQ72" s="488"/>
      <c r="NGR72" s="488"/>
      <c r="NGS72" s="489"/>
      <c r="NGT72" s="490"/>
      <c r="NGU72" s="488"/>
      <c r="NGV72" s="488"/>
      <c r="NGW72" s="488"/>
      <c r="NGX72" s="488"/>
      <c r="NGY72" s="488"/>
      <c r="NGZ72" s="488"/>
      <c r="NHA72" s="489"/>
      <c r="NHB72" s="490"/>
      <c r="NHC72" s="488"/>
      <c r="NHD72" s="488"/>
      <c r="NHE72" s="488"/>
      <c r="NHF72" s="488"/>
      <c r="NHG72" s="488"/>
      <c r="NHH72" s="488"/>
      <c r="NHI72" s="489"/>
      <c r="NHJ72" s="490"/>
      <c r="NHK72" s="488"/>
      <c r="NHL72" s="488"/>
      <c r="NHM72" s="488"/>
      <c r="NHN72" s="488"/>
      <c r="NHO72" s="488"/>
      <c r="NHP72" s="488"/>
      <c r="NHQ72" s="489"/>
      <c r="NHR72" s="490"/>
      <c r="NHS72" s="488"/>
      <c r="NHT72" s="488"/>
      <c r="NHU72" s="488"/>
      <c r="NHV72" s="488"/>
      <c r="NHW72" s="488"/>
      <c r="NHX72" s="488"/>
      <c r="NHY72" s="489"/>
      <c r="NHZ72" s="490"/>
      <c r="NIA72" s="488"/>
      <c r="NIB72" s="488"/>
      <c r="NIC72" s="488"/>
      <c r="NID72" s="488"/>
      <c r="NIE72" s="488"/>
      <c r="NIF72" s="488"/>
      <c r="NIG72" s="489"/>
      <c r="NIH72" s="490"/>
      <c r="NII72" s="488"/>
      <c r="NIJ72" s="488"/>
      <c r="NIK72" s="488"/>
      <c r="NIL72" s="488"/>
      <c r="NIM72" s="488"/>
      <c r="NIN72" s="488"/>
      <c r="NIO72" s="489"/>
      <c r="NIP72" s="490"/>
      <c r="NIQ72" s="488"/>
      <c r="NIR72" s="488"/>
      <c r="NIS72" s="488"/>
      <c r="NIT72" s="488"/>
      <c r="NIU72" s="488"/>
      <c r="NIV72" s="488"/>
      <c r="NIW72" s="489"/>
      <c r="NIX72" s="490"/>
      <c r="NIY72" s="488"/>
      <c r="NIZ72" s="488"/>
      <c r="NJA72" s="488"/>
      <c r="NJB72" s="488"/>
      <c r="NJC72" s="488"/>
      <c r="NJD72" s="488"/>
      <c r="NJE72" s="489"/>
      <c r="NJF72" s="490"/>
      <c r="NJG72" s="488"/>
      <c r="NJH72" s="488"/>
      <c r="NJI72" s="488"/>
      <c r="NJJ72" s="488"/>
      <c r="NJK72" s="488"/>
      <c r="NJL72" s="488"/>
      <c r="NJM72" s="489"/>
      <c r="NJN72" s="490"/>
      <c r="NJO72" s="488"/>
      <c r="NJP72" s="488"/>
      <c r="NJQ72" s="488"/>
      <c r="NJR72" s="488"/>
      <c r="NJS72" s="488"/>
      <c r="NJT72" s="488"/>
      <c r="NJU72" s="489"/>
      <c r="NJV72" s="490"/>
      <c r="NJW72" s="488"/>
      <c r="NJX72" s="488"/>
      <c r="NJY72" s="488"/>
      <c r="NJZ72" s="488"/>
      <c r="NKA72" s="488"/>
      <c r="NKB72" s="488"/>
      <c r="NKC72" s="489"/>
      <c r="NKD72" s="490"/>
      <c r="NKE72" s="488"/>
      <c r="NKF72" s="488"/>
      <c r="NKG72" s="488"/>
      <c r="NKH72" s="488"/>
      <c r="NKI72" s="488"/>
      <c r="NKJ72" s="488"/>
      <c r="NKK72" s="489"/>
      <c r="NKL72" s="490"/>
      <c r="NKM72" s="488"/>
      <c r="NKN72" s="488"/>
      <c r="NKO72" s="488"/>
      <c r="NKP72" s="488"/>
      <c r="NKQ72" s="488"/>
      <c r="NKR72" s="488"/>
      <c r="NKS72" s="489"/>
      <c r="NKT72" s="490"/>
      <c r="NKU72" s="488"/>
      <c r="NKV72" s="488"/>
      <c r="NKW72" s="488"/>
      <c r="NKX72" s="488"/>
      <c r="NKY72" s="488"/>
      <c r="NKZ72" s="488"/>
      <c r="NLA72" s="489"/>
      <c r="NLB72" s="490"/>
      <c r="NLC72" s="488"/>
      <c r="NLD72" s="488"/>
      <c r="NLE72" s="488"/>
      <c r="NLF72" s="488"/>
      <c r="NLG72" s="488"/>
      <c r="NLH72" s="488"/>
      <c r="NLI72" s="489"/>
      <c r="NLJ72" s="490"/>
      <c r="NLK72" s="488"/>
      <c r="NLL72" s="488"/>
      <c r="NLM72" s="488"/>
      <c r="NLN72" s="488"/>
      <c r="NLO72" s="488"/>
      <c r="NLP72" s="488"/>
      <c r="NLQ72" s="489"/>
      <c r="NLR72" s="490"/>
      <c r="NLS72" s="488"/>
      <c r="NLT72" s="488"/>
      <c r="NLU72" s="488"/>
      <c r="NLV72" s="488"/>
      <c r="NLW72" s="488"/>
      <c r="NLX72" s="488"/>
      <c r="NLY72" s="489"/>
      <c r="NLZ72" s="490"/>
      <c r="NMA72" s="488"/>
      <c r="NMB72" s="488"/>
      <c r="NMC72" s="488"/>
      <c r="NMD72" s="488"/>
      <c r="NME72" s="488"/>
      <c r="NMF72" s="488"/>
      <c r="NMG72" s="489"/>
      <c r="NMH72" s="490"/>
      <c r="NMI72" s="488"/>
      <c r="NMJ72" s="488"/>
      <c r="NMK72" s="488"/>
      <c r="NML72" s="488"/>
      <c r="NMM72" s="488"/>
      <c r="NMN72" s="488"/>
      <c r="NMO72" s="489"/>
      <c r="NMP72" s="490"/>
      <c r="NMQ72" s="488"/>
      <c r="NMR72" s="488"/>
      <c r="NMS72" s="488"/>
      <c r="NMT72" s="488"/>
      <c r="NMU72" s="488"/>
      <c r="NMV72" s="488"/>
      <c r="NMW72" s="489"/>
      <c r="NMX72" s="490"/>
      <c r="NMY72" s="488"/>
      <c r="NMZ72" s="488"/>
      <c r="NNA72" s="488"/>
      <c r="NNB72" s="488"/>
      <c r="NNC72" s="488"/>
      <c r="NND72" s="488"/>
      <c r="NNE72" s="489"/>
      <c r="NNF72" s="490"/>
      <c r="NNG72" s="488"/>
      <c r="NNH72" s="488"/>
      <c r="NNI72" s="488"/>
      <c r="NNJ72" s="488"/>
      <c r="NNK72" s="488"/>
      <c r="NNL72" s="488"/>
      <c r="NNM72" s="489"/>
      <c r="NNN72" s="490"/>
      <c r="NNO72" s="488"/>
      <c r="NNP72" s="488"/>
      <c r="NNQ72" s="488"/>
      <c r="NNR72" s="488"/>
      <c r="NNS72" s="488"/>
      <c r="NNT72" s="488"/>
      <c r="NNU72" s="489"/>
      <c r="NNV72" s="490"/>
      <c r="NNW72" s="488"/>
      <c r="NNX72" s="488"/>
      <c r="NNY72" s="488"/>
      <c r="NNZ72" s="488"/>
      <c r="NOA72" s="488"/>
      <c r="NOB72" s="488"/>
      <c r="NOC72" s="489"/>
      <c r="NOD72" s="490"/>
      <c r="NOE72" s="488"/>
      <c r="NOF72" s="488"/>
      <c r="NOG72" s="488"/>
      <c r="NOH72" s="488"/>
      <c r="NOI72" s="488"/>
      <c r="NOJ72" s="488"/>
      <c r="NOK72" s="489"/>
      <c r="NOL72" s="490"/>
      <c r="NOM72" s="488"/>
      <c r="NON72" s="488"/>
      <c r="NOO72" s="488"/>
      <c r="NOP72" s="488"/>
      <c r="NOQ72" s="488"/>
      <c r="NOR72" s="488"/>
      <c r="NOS72" s="489"/>
      <c r="NOT72" s="490"/>
      <c r="NOU72" s="488"/>
      <c r="NOV72" s="488"/>
      <c r="NOW72" s="488"/>
      <c r="NOX72" s="488"/>
      <c r="NOY72" s="488"/>
      <c r="NOZ72" s="488"/>
      <c r="NPA72" s="489"/>
      <c r="NPB72" s="490"/>
      <c r="NPC72" s="488"/>
      <c r="NPD72" s="488"/>
      <c r="NPE72" s="488"/>
      <c r="NPF72" s="488"/>
      <c r="NPG72" s="488"/>
      <c r="NPH72" s="488"/>
      <c r="NPI72" s="489"/>
      <c r="NPJ72" s="490"/>
      <c r="NPK72" s="488"/>
      <c r="NPL72" s="488"/>
      <c r="NPM72" s="488"/>
      <c r="NPN72" s="488"/>
      <c r="NPO72" s="488"/>
      <c r="NPP72" s="488"/>
      <c r="NPQ72" s="489"/>
      <c r="NPR72" s="490"/>
      <c r="NPS72" s="488"/>
      <c r="NPT72" s="488"/>
      <c r="NPU72" s="488"/>
      <c r="NPV72" s="488"/>
      <c r="NPW72" s="488"/>
      <c r="NPX72" s="488"/>
      <c r="NPY72" s="489"/>
      <c r="NPZ72" s="490"/>
      <c r="NQA72" s="488"/>
      <c r="NQB72" s="488"/>
      <c r="NQC72" s="488"/>
      <c r="NQD72" s="488"/>
      <c r="NQE72" s="488"/>
      <c r="NQF72" s="488"/>
      <c r="NQG72" s="489"/>
      <c r="NQH72" s="490"/>
      <c r="NQI72" s="488"/>
      <c r="NQJ72" s="488"/>
      <c r="NQK72" s="488"/>
      <c r="NQL72" s="488"/>
      <c r="NQM72" s="488"/>
      <c r="NQN72" s="488"/>
      <c r="NQO72" s="489"/>
      <c r="NQP72" s="490"/>
      <c r="NQQ72" s="488"/>
      <c r="NQR72" s="488"/>
      <c r="NQS72" s="488"/>
      <c r="NQT72" s="488"/>
      <c r="NQU72" s="488"/>
      <c r="NQV72" s="488"/>
      <c r="NQW72" s="489"/>
      <c r="NQX72" s="490"/>
      <c r="NQY72" s="488"/>
      <c r="NQZ72" s="488"/>
      <c r="NRA72" s="488"/>
      <c r="NRB72" s="488"/>
      <c r="NRC72" s="488"/>
      <c r="NRD72" s="488"/>
      <c r="NRE72" s="489"/>
      <c r="NRF72" s="490"/>
      <c r="NRG72" s="488"/>
      <c r="NRH72" s="488"/>
      <c r="NRI72" s="488"/>
      <c r="NRJ72" s="488"/>
      <c r="NRK72" s="488"/>
      <c r="NRL72" s="488"/>
      <c r="NRM72" s="489"/>
      <c r="NRN72" s="490"/>
      <c r="NRO72" s="488"/>
      <c r="NRP72" s="488"/>
      <c r="NRQ72" s="488"/>
      <c r="NRR72" s="488"/>
      <c r="NRS72" s="488"/>
      <c r="NRT72" s="488"/>
      <c r="NRU72" s="489"/>
      <c r="NRV72" s="490"/>
      <c r="NRW72" s="488"/>
      <c r="NRX72" s="488"/>
      <c r="NRY72" s="488"/>
      <c r="NRZ72" s="488"/>
      <c r="NSA72" s="488"/>
      <c r="NSB72" s="488"/>
      <c r="NSC72" s="489"/>
      <c r="NSD72" s="490"/>
      <c r="NSE72" s="488"/>
      <c r="NSF72" s="488"/>
      <c r="NSG72" s="488"/>
      <c r="NSH72" s="488"/>
      <c r="NSI72" s="488"/>
      <c r="NSJ72" s="488"/>
      <c r="NSK72" s="489"/>
      <c r="NSL72" s="490"/>
      <c r="NSM72" s="488"/>
      <c r="NSN72" s="488"/>
      <c r="NSO72" s="488"/>
      <c r="NSP72" s="488"/>
      <c r="NSQ72" s="488"/>
      <c r="NSR72" s="488"/>
      <c r="NSS72" s="489"/>
      <c r="NST72" s="490"/>
      <c r="NSU72" s="488"/>
      <c r="NSV72" s="488"/>
      <c r="NSW72" s="488"/>
      <c r="NSX72" s="488"/>
      <c r="NSY72" s="488"/>
      <c r="NSZ72" s="488"/>
      <c r="NTA72" s="489"/>
      <c r="NTB72" s="490"/>
      <c r="NTC72" s="488"/>
      <c r="NTD72" s="488"/>
      <c r="NTE72" s="488"/>
      <c r="NTF72" s="488"/>
      <c r="NTG72" s="488"/>
      <c r="NTH72" s="488"/>
      <c r="NTI72" s="489"/>
      <c r="NTJ72" s="490"/>
      <c r="NTK72" s="488"/>
      <c r="NTL72" s="488"/>
      <c r="NTM72" s="488"/>
      <c r="NTN72" s="488"/>
      <c r="NTO72" s="488"/>
      <c r="NTP72" s="488"/>
      <c r="NTQ72" s="489"/>
      <c r="NTR72" s="490"/>
      <c r="NTS72" s="488"/>
      <c r="NTT72" s="488"/>
      <c r="NTU72" s="488"/>
      <c r="NTV72" s="488"/>
      <c r="NTW72" s="488"/>
      <c r="NTX72" s="488"/>
      <c r="NTY72" s="489"/>
      <c r="NTZ72" s="490"/>
      <c r="NUA72" s="488"/>
      <c r="NUB72" s="488"/>
      <c r="NUC72" s="488"/>
      <c r="NUD72" s="488"/>
      <c r="NUE72" s="488"/>
      <c r="NUF72" s="488"/>
      <c r="NUG72" s="489"/>
      <c r="NUH72" s="490"/>
      <c r="NUI72" s="488"/>
      <c r="NUJ72" s="488"/>
      <c r="NUK72" s="488"/>
      <c r="NUL72" s="488"/>
      <c r="NUM72" s="488"/>
      <c r="NUN72" s="488"/>
      <c r="NUO72" s="489"/>
      <c r="NUP72" s="490"/>
      <c r="NUQ72" s="488"/>
      <c r="NUR72" s="488"/>
      <c r="NUS72" s="488"/>
      <c r="NUT72" s="488"/>
      <c r="NUU72" s="488"/>
      <c r="NUV72" s="488"/>
      <c r="NUW72" s="489"/>
      <c r="NUX72" s="490"/>
      <c r="NUY72" s="488"/>
      <c r="NUZ72" s="488"/>
      <c r="NVA72" s="488"/>
      <c r="NVB72" s="488"/>
      <c r="NVC72" s="488"/>
      <c r="NVD72" s="488"/>
      <c r="NVE72" s="489"/>
      <c r="NVF72" s="490"/>
      <c r="NVG72" s="488"/>
      <c r="NVH72" s="488"/>
      <c r="NVI72" s="488"/>
      <c r="NVJ72" s="488"/>
      <c r="NVK72" s="488"/>
      <c r="NVL72" s="488"/>
      <c r="NVM72" s="489"/>
      <c r="NVN72" s="490"/>
      <c r="NVO72" s="488"/>
      <c r="NVP72" s="488"/>
      <c r="NVQ72" s="488"/>
      <c r="NVR72" s="488"/>
      <c r="NVS72" s="488"/>
      <c r="NVT72" s="488"/>
      <c r="NVU72" s="489"/>
      <c r="NVV72" s="490"/>
      <c r="NVW72" s="488"/>
      <c r="NVX72" s="488"/>
      <c r="NVY72" s="488"/>
      <c r="NVZ72" s="488"/>
      <c r="NWA72" s="488"/>
      <c r="NWB72" s="488"/>
      <c r="NWC72" s="489"/>
      <c r="NWD72" s="490"/>
      <c r="NWE72" s="488"/>
      <c r="NWF72" s="488"/>
      <c r="NWG72" s="488"/>
      <c r="NWH72" s="488"/>
      <c r="NWI72" s="488"/>
      <c r="NWJ72" s="488"/>
      <c r="NWK72" s="489"/>
      <c r="NWL72" s="490"/>
      <c r="NWM72" s="488"/>
      <c r="NWN72" s="488"/>
      <c r="NWO72" s="488"/>
      <c r="NWP72" s="488"/>
      <c r="NWQ72" s="488"/>
      <c r="NWR72" s="488"/>
      <c r="NWS72" s="489"/>
      <c r="NWT72" s="490"/>
      <c r="NWU72" s="488"/>
      <c r="NWV72" s="488"/>
      <c r="NWW72" s="488"/>
      <c r="NWX72" s="488"/>
      <c r="NWY72" s="488"/>
      <c r="NWZ72" s="488"/>
      <c r="NXA72" s="489"/>
      <c r="NXB72" s="490"/>
      <c r="NXC72" s="488"/>
      <c r="NXD72" s="488"/>
      <c r="NXE72" s="488"/>
      <c r="NXF72" s="488"/>
      <c r="NXG72" s="488"/>
      <c r="NXH72" s="488"/>
      <c r="NXI72" s="489"/>
      <c r="NXJ72" s="490"/>
      <c r="NXK72" s="488"/>
      <c r="NXL72" s="488"/>
      <c r="NXM72" s="488"/>
      <c r="NXN72" s="488"/>
      <c r="NXO72" s="488"/>
      <c r="NXP72" s="488"/>
      <c r="NXQ72" s="489"/>
      <c r="NXR72" s="490"/>
      <c r="NXS72" s="488"/>
      <c r="NXT72" s="488"/>
      <c r="NXU72" s="488"/>
      <c r="NXV72" s="488"/>
      <c r="NXW72" s="488"/>
      <c r="NXX72" s="488"/>
      <c r="NXY72" s="489"/>
      <c r="NXZ72" s="490"/>
      <c r="NYA72" s="488"/>
      <c r="NYB72" s="488"/>
      <c r="NYC72" s="488"/>
      <c r="NYD72" s="488"/>
      <c r="NYE72" s="488"/>
      <c r="NYF72" s="488"/>
      <c r="NYG72" s="489"/>
      <c r="NYH72" s="490"/>
      <c r="NYI72" s="488"/>
      <c r="NYJ72" s="488"/>
      <c r="NYK72" s="488"/>
      <c r="NYL72" s="488"/>
      <c r="NYM72" s="488"/>
      <c r="NYN72" s="488"/>
      <c r="NYO72" s="489"/>
      <c r="NYP72" s="490"/>
      <c r="NYQ72" s="488"/>
      <c r="NYR72" s="488"/>
      <c r="NYS72" s="488"/>
      <c r="NYT72" s="488"/>
      <c r="NYU72" s="488"/>
      <c r="NYV72" s="488"/>
      <c r="NYW72" s="489"/>
      <c r="NYX72" s="490"/>
      <c r="NYY72" s="488"/>
      <c r="NYZ72" s="488"/>
      <c r="NZA72" s="488"/>
      <c r="NZB72" s="488"/>
      <c r="NZC72" s="488"/>
      <c r="NZD72" s="488"/>
      <c r="NZE72" s="489"/>
      <c r="NZF72" s="490"/>
      <c r="NZG72" s="488"/>
      <c r="NZH72" s="488"/>
      <c r="NZI72" s="488"/>
      <c r="NZJ72" s="488"/>
      <c r="NZK72" s="488"/>
      <c r="NZL72" s="488"/>
      <c r="NZM72" s="489"/>
      <c r="NZN72" s="490"/>
      <c r="NZO72" s="488"/>
      <c r="NZP72" s="488"/>
      <c r="NZQ72" s="488"/>
      <c r="NZR72" s="488"/>
      <c r="NZS72" s="488"/>
      <c r="NZT72" s="488"/>
      <c r="NZU72" s="489"/>
      <c r="NZV72" s="490"/>
      <c r="NZW72" s="488"/>
      <c r="NZX72" s="488"/>
      <c r="NZY72" s="488"/>
      <c r="NZZ72" s="488"/>
      <c r="OAA72" s="488"/>
      <c r="OAB72" s="488"/>
      <c r="OAC72" s="489"/>
      <c r="OAD72" s="490"/>
      <c r="OAE72" s="488"/>
      <c r="OAF72" s="488"/>
      <c r="OAG72" s="488"/>
      <c r="OAH72" s="488"/>
      <c r="OAI72" s="488"/>
      <c r="OAJ72" s="488"/>
      <c r="OAK72" s="489"/>
      <c r="OAL72" s="490"/>
      <c r="OAM72" s="488"/>
      <c r="OAN72" s="488"/>
      <c r="OAO72" s="488"/>
      <c r="OAP72" s="488"/>
      <c r="OAQ72" s="488"/>
      <c r="OAR72" s="488"/>
      <c r="OAS72" s="489"/>
      <c r="OAT72" s="490"/>
      <c r="OAU72" s="488"/>
      <c r="OAV72" s="488"/>
      <c r="OAW72" s="488"/>
      <c r="OAX72" s="488"/>
      <c r="OAY72" s="488"/>
      <c r="OAZ72" s="488"/>
      <c r="OBA72" s="489"/>
      <c r="OBB72" s="490"/>
      <c r="OBC72" s="488"/>
      <c r="OBD72" s="488"/>
      <c r="OBE72" s="488"/>
      <c r="OBF72" s="488"/>
      <c r="OBG72" s="488"/>
      <c r="OBH72" s="488"/>
      <c r="OBI72" s="489"/>
      <c r="OBJ72" s="490"/>
      <c r="OBK72" s="488"/>
      <c r="OBL72" s="488"/>
      <c r="OBM72" s="488"/>
      <c r="OBN72" s="488"/>
      <c r="OBO72" s="488"/>
      <c r="OBP72" s="488"/>
      <c r="OBQ72" s="489"/>
      <c r="OBR72" s="490"/>
      <c r="OBS72" s="488"/>
      <c r="OBT72" s="488"/>
      <c r="OBU72" s="488"/>
      <c r="OBV72" s="488"/>
      <c r="OBW72" s="488"/>
      <c r="OBX72" s="488"/>
      <c r="OBY72" s="489"/>
      <c r="OBZ72" s="490"/>
      <c r="OCA72" s="488"/>
      <c r="OCB72" s="488"/>
      <c r="OCC72" s="488"/>
      <c r="OCD72" s="488"/>
      <c r="OCE72" s="488"/>
      <c r="OCF72" s="488"/>
      <c r="OCG72" s="489"/>
      <c r="OCH72" s="490"/>
      <c r="OCI72" s="488"/>
      <c r="OCJ72" s="488"/>
      <c r="OCK72" s="488"/>
      <c r="OCL72" s="488"/>
      <c r="OCM72" s="488"/>
      <c r="OCN72" s="488"/>
      <c r="OCO72" s="489"/>
      <c r="OCP72" s="490"/>
      <c r="OCQ72" s="488"/>
      <c r="OCR72" s="488"/>
      <c r="OCS72" s="488"/>
      <c r="OCT72" s="488"/>
      <c r="OCU72" s="488"/>
      <c r="OCV72" s="488"/>
      <c r="OCW72" s="489"/>
      <c r="OCX72" s="490"/>
      <c r="OCY72" s="488"/>
      <c r="OCZ72" s="488"/>
      <c r="ODA72" s="488"/>
      <c r="ODB72" s="488"/>
      <c r="ODC72" s="488"/>
      <c r="ODD72" s="488"/>
      <c r="ODE72" s="489"/>
      <c r="ODF72" s="490"/>
      <c r="ODG72" s="488"/>
      <c r="ODH72" s="488"/>
      <c r="ODI72" s="488"/>
      <c r="ODJ72" s="488"/>
      <c r="ODK72" s="488"/>
      <c r="ODL72" s="488"/>
      <c r="ODM72" s="489"/>
      <c r="ODN72" s="490"/>
      <c r="ODO72" s="488"/>
      <c r="ODP72" s="488"/>
      <c r="ODQ72" s="488"/>
      <c r="ODR72" s="488"/>
      <c r="ODS72" s="488"/>
      <c r="ODT72" s="488"/>
      <c r="ODU72" s="489"/>
      <c r="ODV72" s="490"/>
      <c r="ODW72" s="488"/>
      <c r="ODX72" s="488"/>
      <c r="ODY72" s="488"/>
      <c r="ODZ72" s="488"/>
      <c r="OEA72" s="488"/>
      <c r="OEB72" s="488"/>
      <c r="OEC72" s="489"/>
      <c r="OED72" s="490"/>
      <c r="OEE72" s="488"/>
      <c r="OEF72" s="488"/>
      <c r="OEG72" s="488"/>
      <c r="OEH72" s="488"/>
      <c r="OEI72" s="488"/>
      <c r="OEJ72" s="488"/>
      <c r="OEK72" s="489"/>
      <c r="OEL72" s="490"/>
      <c r="OEM72" s="488"/>
      <c r="OEN72" s="488"/>
      <c r="OEO72" s="488"/>
      <c r="OEP72" s="488"/>
      <c r="OEQ72" s="488"/>
      <c r="OER72" s="488"/>
      <c r="OES72" s="489"/>
      <c r="OET72" s="490"/>
      <c r="OEU72" s="488"/>
      <c r="OEV72" s="488"/>
      <c r="OEW72" s="488"/>
      <c r="OEX72" s="488"/>
      <c r="OEY72" s="488"/>
      <c r="OEZ72" s="488"/>
      <c r="OFA72" s="489"/>
      <c r="OFB72" s="490"/>
      <c r="OFC72" s="488"/>
      <c r="OFD72" s="488"/>
      <c r="OFE72" s="488"/>
      <c r="OFF72" s="488"/>
      <c r="OFG72" s="488"/>
      <c r="OFH72" s="488"/>
      <c r="OFI72" s="489"/>
      <c r="OFJ72" s="490"/>
      <c r="OFK72" s="488"/>
      <c r="OFL72" s="488"/>
      <c r="OFM72" s="488"/>
      <c r="OFN72" s="488"/>
      <c r="OFO72" s="488"/>
      <c r="OFP72" s="488"/>
      <c r="OFQ72" s="489"/>
      <c r="OFR72" s="490"/>
      <c r="OFS72" s="488"/>
      <c r="OFT72" s="488"/>
      <c r="OFU72" s="488"/>
      <c r="OFV72" s="488"/>
      <c r="OFW72" s="488"/>
      <c r="OFX72" s="488"/>
      <c r="OFY72" s="489"/>
      <c r="OFZ72" s="490"/>
      <c r="OGA72" s="488"/>
      <c r="OGB72" s="488"/>
      <c r="OGC72" s="488"/>
      <c r="OGD72" s="488"/>
      <c r="OGE72" s="488"/>
      <c r="OGF72" s="488"/>
      <c r="OGG72" s="489"/>
      <c r="OGH72" s="490"/>
      <c r="OGI72" s="488"/>
      <c r="OGJ72" s="488"/>
      <c r="OGK72" s="488"/>
      <c r="OGL72" s="488"/>
      <c r="OGM72" s="488"/>
      <c r="OGN72" s="488"/>
      <c r="OGO72" s="489"/>
      <c r="OGP72" s="490"/>
      <c r="OGQ72" s="488"/>
      <c r="OGR72" s="488"/>
      <c r="OGS72" s="488"/>
      <c r="OGT72" s="488"/>
      <c r="OGU72" s="488"/>
      <c r="OGV72" s="488"/>
      <c r="OGW72" s="489"/>
      <c r="OGX72" s="490"/>
      <c r="OGY72" s="488"/>
      <c r="OGZ72" s="488"/>
      <c r="OHA72" s="488"/>
      <c r="OHB72" s="488"/>
      <c r="OHC72" s="488"/>
      <c r="OHD72" s="488"/>
      <c r="OHE72" s="489"/>
      <c r="OHF72" s="490"/>
      <c r="OHG72" s="488"/>
      <c r="OHH72" s="488"/>
      <c r="OHI72" s="488"/>
      <c r="OHJ72" s="488"/>
      <c r="OHK72" s="488"/>
      <c r="OHL72" s="488"/>
      <c r="OHM72" s="489"/>
      <c r="OHN72" s="490"/>
      <c r="OHO72" s="488"/>
      <c r="OHP72" s="488"/>
      <c r="OHQ72" s="488"/>
      <c r="OHR72" s="488"/>
      <c r="OHS72" s="488"/>
      <c r="OHT72" s="488"/>
      <c r="OHU72" s="489"/>
      <c r="OHV72" s="490"/>
      <c r="OHW72" s="488"/>
      <c r="OHX72" s="488"/>
      <c r="OHY72" s="488"/>
      <c r="OHZ72" s="488"/>
      <c r="OIA72" s="488"/>
      <c r="OIB72" s="488"/>
      <c r="OIC72" s="489"/>
      <c r="OID72" s="490"/>
      <c r="OIE72" s="488"/>
      <c r="OIF72" s="488"/>
      <c r="OIG72" s="488"/>
      <c r="OIH72" s="488"/>
      <c r="OII72" s="488"/>
      <c r="OIJ72" s="488"/>
      <c r="OIK72" s="489"/>
      <c r="OIL72" s="490"/>
      <c r="OIM72" s="488"/>
      <c r="OIN72" s="488"/>
      <c r="OIO72" s="488"/>
      <c r="OIP72" s="488"/>
      <c r="OIQ72" s="488"/>
      <c r="OIR72" s="488"/>
      <c r="OIS72" s="489"/>
      <c r="OIT72" s="490"/>
      <c r="OIU72" s="488"/>
      <c r="OIV72" s="488"/>
      <c r="OIW72" s="488"/>
      <c r="OIX72" s="488"/>
      <c r="OIY72" s="488"/>
      <c r="OIZ72" s="488"/>
      <c r="OJA72" s="489"/>
      <c r="OJB72" s="490"/>
      <c r="OJC72" s="488"/>
      <c r="OJD72" s="488"/>
      <c r="OJE72" s="488"/>
      <c r="OJF72" s="488"/>
      <c r="OJG72" s="488"/>
      <c r="OJH72" s="488"/>
      <c r="OJI72" s="489"/>
      <c r="OJJ72" s="490"/>
      <c r="OJK72" s="488"/>
      <c r="OJL72" s="488"/>
      <c r="OJM72" s="488"/>
      <c r="OJN72" s="488"/>
      <c r="OJO72" s="488"/>
      <c r="OJP72" s="488"/>
      <c r="OJQ72" s="489"/>
      <c r="OJR72" s="490"/>
      <c r="OJS72" s="488"/>
      <c r="OJT72" s="488"/>
      <c r="OJU72" s="488"/>
      <c r="OJV72" s="488"/>
      <c r="OJW72" s="488"/>
      <c r="OJX72" s="488"/>
      <c r="OJY72" s="489"/>
      <c r="OJZ72" s="490"/>
      <c r="OKA72" s="488"/>
      <c r="OKB72" s="488"/>
      <c r="OKC72" s="488"/>
      <c r="OKD72" s="488"/>
      <c r="OKE72" s="488"/>
      <c r="OKF72" s="488"/>
      <c r="OKG72" s="489"/>
      <c r="OKH72" s="490"/>
      <c r="OKI72" s="488"/>
      <c r="OKJ72" s="488"/>
      <c r="OKK72" s="488"/>
      <c r="OKL72" s="488"/>
      <c r="OKM72" s="488"/>
      <c r="OKN72" s="488"/>
      <c r="OKO72" s="489"/>
      <c r="OKP72" s="490"/>
      <c r="OKQ72" s="488"/>
      <c r="OKR72" s="488"/>
      <c r="OKS72" s="488"/>
      <c r="OKT72" s="488"/>
      <c r="OKU72" s="488"/>
      <c r="OKV72" s="488"/>
      <c r="OKW72" s="489"/>
      <c r="OKX72" s="490"/>
      <c r="OKY72" s="488"/>
      <c r="OKZ72" s="488"/>
      <c r="OLA72" s="488"/>
      <c r="OLB72" s="488"/>
      <c r="OLC72" s="488"/>
      <c r="OLD72" s="488"/>
      <c r="OLE72" s="489"/>
      <c r="OLF72" s="490"/>
      <c r="OLG72" s="488"/>
      <c r="OLH72" s="488"/>
      <c r="OLI72" s="488"/>
      <c r="OLJ72" s="488"/>
      <c r="OLK72" s="488"/>
      <c r="OLL72" s="488"/>
      <c r="OLM72" s="489"/>
      <c r="OLN72" s="490"/>
      <c r="OLO72" s="488"/>
      <c r="OLP72" s="488"/>
      <c r="OLQ72" s="488"/>
      <c r="OLR72" s="488"/>
      <c r="OLS72" s="488"/>
      <c r="OLT72" s="488"/>
      <c r="OLU72" s="489"/>
      <c r="OLV72" s="490"/>
      <c r="OLW72" s="488"/>
      <c r="OLX72" s="488"/>
      <c r="OLY72" s="488"/>
      <c r="OLZ72" s="488"/>
      <c r="OMA72" s="488"/>
      <c r="OMB72" s="488"/>
      <c r="OMC72" s="489"/>
      <c r="OMD72" s="490"/>
      <c r="OME72" s="488"/>
      <c r="OMF72" s="488"/>
      <c r="OMG72" s="488"/>
      <c r="OMH72" s="488"/>
      <c r="OMI72" s="488"/>
      <c r="OMJ72" s="488"/>
      <c r="OMK72" s="489"/>
      <c r="OML72" s="490"/>
      <c r="OMM72" s="488"/>
      <c r="OMN72" s="488"/>
      <c r="OMO72" s="488"/>
      <c r="OMP72" s="488"/>
      <c r="OMQ72" s="488"/>
      <c r="OMR72" s="488"/>
      <c r="OMS72" s="489"/>
      <c r="OMT72" s="490"/>
      <c r="OMU72" s="488"/>
      <c r="OMV72" s="488"/>
      <c r="OMW72" s="488"/>
      <c r="OMX72" s="488"/>
      <c r="OMY72" s="488"/>
      <c r="OMZ72" s="488"/>
      <c r="ONA72" s="489"/>
      <c r="ONB72" s="490"/>
      <c r="ONC72" s="488"/>
      <c r="OND72" s="488"/>
      <c r="ONE72" s="488"/>
      <c r="ONF72" s="488"/>
      <c r="ONG72" s="488"/>
      <c r="ONH72" s="488"/>
      <c r="ONI72" s="489"/>
      <c r="ONJ72" s="490"/>
      <c r="ONK72" s="488"/>
      <c r="ONL72" s="488"/>
      <c r="ONM72" s="488"/>
      <c r="ONN72" s="488"/>
      <c r="ONO72" s="488"/>
      <c r="ONP72" s="488"/>
      <c r="ONQ72" s="489"/>
      <c r="ONR72" s="490"/>
      <c r="ONS72" s="488"/>
      <c r="ONT72" s="488"/>
      <c r="ONU72" s="488"/>
      <c r="ONV72" s="488"/>
      <c r="ONW72" s="488"/>
      <c r="ONX72" s="488"/>
      <c r="ONY72" s="489"/>
      <c r="ONZ72" s="490"/>
      <c r="OOA72" s="488"/>
      <c r="OOB72" s="488"/>
      <c r="OOC72" s="488"/>
      <c r="OOD72" s="488"/>
      <c r="OOE72" s="488"/>
      <c r="OOF72" s="488"/>
      <c r="OOG72" s="489"/>
      <c r="OOH72" s="490"/>
      <c r="OOI72" s="488"/>
      <c r="OOJ72" s="488"/>
      <c r="OOK72" s="488"/>
      <c r="OOL72" s="488"/>
      <c r="OOM72" s="488"/>
      <c r="OON72" s="488"/>
      <c r="OOO72" s="489"/>
      <c r="OOP72" s="490"/>
      <c r="OOQ72" s="488"/>
      <c r="OOR72" s="488"/>
      <c r="OOS72" s="488"/>
      <c r="OOT72" s="488"/>
      <c r="OOU72" s="488"/>
      <c r="OOV72" s="488"/>
      <c r="OOW72" s="489"/>
      <c r="OOX72" s="490"/>
      <c r="OOY72" s="488"/>
      <c r="OOZ72" s="488"/>
      <c r="OPA72" s="488"/>
      <c r="OPB72" s="488"/>
      <c r="OPC72" s="488"/>
      <c r="OPD72" s="488"/>
      <c r="OPE72" s="489"/>
      <c r="OPF72" s="490"/>
      <c r="OPG72" s="488"/>
      <c r="OPH72" s="488"/>
      <c r="OPI72" s="488"/>
      <c r="OPJ72" s="488"/>
      <c r="OPK72" s="488"/>
      <c r="OPL72" s="488"/>
      <c r="OPM72" s="489"/>
      <c r="OPN72" s="490"/>
      <c r="OPO72" s="488"/>
      <c r="OPP72" s="488"/>
      <c r="OPQ72" s="488"/>
      <c r="OPR72" s="488"/>
      <c r="OPS72" s="488"/>
      <c r="OPT72" s="488"/>
      <c r="OPU72" s="489"/>
      <c r="OPV72" s="490"/>
      <c r="OPW72" s="488"/>
      <c r="OPX72" s="488"/>
      <c r="OPY72" s="488"/>
      <c r="OPZ72" s="488"/>
      <c r="OQA72" s="488"/>
      <c r="OQB72" s="488"/>
      <c r="OQC72" s="489"/>
      <c r="OQD72" s="490"/>
      <c r="OQE72" s="488"/>
      <c r="OQF72" s="488"/>
      <c r="OQG72" s="488"/>
      <c r="OQH72" s="488"/>
      <c r="OQI72" s="488"/>
      <c r="OQJ72" s="488"/>
      <c r="OQK72" s="489"/>
      <c r="OQL72" s="490"/>
      <c r="OQM72" s="488"/>
      <c r="OQN72" s="488"/>
      <c r="OQO72" s="488"/>
      <c r="OQP72" s="488"/>
      <c r="OQQ72" s="488"/>
      <c r="OQR72" s="488"/>
      <c r="OQS72" s="489"/>
      <c r="OQT72" s="490"/>
      <c r="OQU72" s="488"/>
      <c r="OQV72" s="488"/>
      <c r="OQW72" s="488"/>
      <c r="OQX72" s="488"/>
      <c r="OQY72" s="488"/>
      <c r="OQZ72" s="488"/>
      <c r="ORA72" s="489"/>
      <c r="ORB72" s="490"/>
      <c r="ORC72" s="488"/>
      <c r="ORD72" s="488"/>
      <c r="ORE72" s="488"/>
      <c r="ORF72" s="488"/>
      <c r="ORG72" s="488"/>
      <c r="ORH72" s="488"/>
      <c r="ORI72" s="489"/>
      <c r="ORJ72" s="490"/>
      <c r="ORK72" s="488"/>
      <c r="ORL72" s="488"/>
      <c r="ORM72" s="488"/>
      <c r="ORN72" s="488"/>
      <c r="ORO72" s="488"/>
      <c r="ORP72" s="488"/>
      <c r="ORQ72" s="489"/>
      <c r="ORR72" s="490"/>
      <c r="ORS72" s="488"/>
      <c r="ORT72" s="488"/>
      <c r="ORU72" s="488"/>
      <c r="ORV72" s="488"/>
      <c r="ORW72" s="488"/>
      <c r="ORX72" s="488"/>
      <c r="ORY72" s="489"/>
      <c r="ORZ72" s="490"/>
      <c r="OSA72" s="488"/>
      <c r="OSB72" s="488"/>
      <c r="OSC72" s="488"/>
      <c r="OSD72" s="488"/>
      <c r="OSE72" s="488"/>
      <c r="OSF72" s="488"/>
      <c r="OSG72" s="489"/>
      <c r="OSH72" s="490"/>
      <c r="OSI72" s="488"/>
      <c r="OSJ72" s="488"/>
      <c r="OSK72" s="488"/>
      <c r="OSL72" s="488"/>
      <c r="OSM72" s="488"/>
      <c r="OSN72" s="488"/>
      <c r="OSO72" s="489"/>
      <c r="OSP72" s="490"/>
      <c r="OSQ72" s="488"/>
      <c r="OSR72" s="488"/>
      <c r="OSS72" s="488"/>
      <c r="OST72" s="488"/>
      <c r="OSU72" s="488"/>
      <c r="OSV72" s="488"/>
      <c r="OSW72" s="489"/>
      <c r="OSX72" s="490"/>
      <c r="OSY72" s="488"/>
      <c r="OSZ72" s="488"/>
      <c r="OTA72" s="488"/>
      <c r="OTB72" s="488"/>
      <c r="OTC72" s="488"/>
      <c r="OTD72" s="488"/>
      <c r="OTE72" s="489"/>
      <c r="OTF72" s="490"/>
      <c r="OTG72" s="488"/>
      <c r="OTH72" s="488"/>
      <c r="OTI72" s="488"/>
      <c r="OTJ72" s="488"/>
      <c r="OTK72" s="488"/>
      <c r="OTL72" s="488"/>
      <c r="OTM72" s="489"/>
      <c r="OTN72" s="490"/>
      <c r="OTO72" s="488"/>
      <c r="OTP72" s="488"/>
      <c r="OTQ72" s="488"/>
      <c r="OTR72" s="488"/>
      <c r="OTS72" s="488"/>
      <c r="OTT72" s="488"/>
      <c r="OTU72" s="489"/>
      <c r="OTV72" s="490"/>
      <c r="OTW72" s="488"/>
      <c r="OTX72" s="488"/>
      <c r="OTY72" s="488"/>
      <c r="OTZ72" s="488"/>
      <c r="OUA72" s="488"/>
      <c r="OUB72" s="488"/>
      <c r="OUC72" s="489"/>
      <c r="OUD72" s="490"/>
      <c r="OUE72" s="488"/>
      <c r="OUF72" s="488"/>
      <c r="OUG72" s="488"/>
      <c r="OUH72" s="488"/>
      <c r="OUI72" s="488"/>
      <c r="OUJ72" s="488"/>
      <c r="OUK72" s="489"/>
      <c r="OUL72" s="490"/>
      <c r="OUM72" s="488"/>
      <c r="OUN72" s="488"/>
      <c r="OUO72" s="488"/>
      <c r="OUP72" s="488"/>
      <c r="OUQ72" s="488"/>
      <c r="OUR72" s="488"/>
      <c r="OUS72" s="489"/>
      <c r="OUT72" s="490"/>
      <c r="OUU72" s="488"/>
      <c r="OUV72" s="488"/>
      <c r="OUW72" s="488"/>
      <c r="OUX72" s="488"/>
      <c r="OUY72" s="488"/>
      <c r="OUZ72" s="488"/>
      <c r="OVA72" s="489"/>
      <c r="OVB72" s="490"/>
      <c r="OVC72" s="488"/>
      <c r="OVD72" s="488"/>
      <c r="OVE72" s="488"/>
      <c r="OVF72" s="488"/>
      <c r="OVG72" s="488"/>
      <c r="OVH72" s="488"/>
      <c r="OVI72" s="489"/>
      <c r="OVJ72" s="490"/>
      <c r="OVK72" s="488"/>
      <c r="OVL72" s="488"/>
      <c r="OVM72" s="488"/>
      <c r="OVN72" s="488"/>
      <c r="OVO72" s="488"/>
      <c r="OVP72" s="488"/>
      <c r="OVQ72" s="489"/>
      <c r="OVR72" s="490"/>
      <c r="OVS72" s="488"/>
      <c r="OVT72" s="488"/>
      <c r="OVU72" s="488"/>
      <c r="OVV72" s="488"/>
      <c r="OVW72" s="488"/>
      <c r="OVX72" s="488"/>
      <c r="OVY72" s="489"/>
      <c r="OVZ72" s="490"/>
      <c r="OWA72" s="488"/>
      <c r="OWB72" s="488"/>
      <c r="OWC72" s="488"/>
      <c r="OWD72" s="488"/>
      <c r="OWE72" s="488"/>
      <c r="OWF72" s="488"/>
      <c r="OWG72" s="489"/>
      <c r="OWH72" s="490"/>
      <c r="OWI72" s="488"/>
      <c r="OWJ72" s="488"/>
      <c r="OWK72" s="488"/>
      <c r="OWL72" s="488"/>
      <c r="OWM72" s="488"/>
      <c r="OWN72" s="488"/>
      <c r="OWO72" s="489"/>
      <c r="OWP72" s="490"/>
      <c r="OWQ72" s="488"/>
      <c r="OWR72" s="488"/>
      <c r="OWS72" s="488"/>
      <c r="OWT72" s="488"/>
      <c r="OWU72" s="488"/>
      <c r="OWV72" s="488"/>
      <c r="OWW72" s="489"/>
      <c r="OWX72" s="490"/>
      <c r="OWY72" s="488"/>
      <c r="OWZ72" s="488"/>
      <c r="OXA72" s="488"/>
      <c r="OXB72" s="488"/>
      <c r="OXC72" s="488"/>
      <c r="OXD72" s="488"/>
      <c r="OXE72" s="489"/>
      <c r="OXF72" s="490"/>
      <c r="OXG72" s="488"/>
      <c r="OXH72" s="488"/>
      <c r="OXI72" s="488"/>
      <c r="OXJ72" s="488"/>
      <c r="OXK72" s="488"/>
      <c r="OXL72" s="488"/>
      <c r="OXM72" s="489"/>
      <c r="OXN72" s="490"/>
      <c r="OXO72" s="488"/>
      <c r="OXP72" s="488"/>
      <c r="OXQ72" s="488"/>
      <c r="OXR72" s="488"/>
      <c r="OXS72" s="488"/>
      <c r="OXT72" s="488"/>
      <c r="OXU72" s="489"/>
      <c r="OXV72" s="490"/>
      <c r="OXW72" s="488"/>
      <c r="OXX72" s="488"/>
      <c r="OXY72" s="488"/>
      <c r="OXZ72" s="488"/>
      <c r="OYA72" s="488"/>
      <c r="OYB72" s="488"/>
      <c r="OYC72" s="489"/>
      <c r="OYD72" s="490"/>
      <c r="OYE72" s="488"/>
      <c r="OYF72" s="488"/>
      <c r="OYG72" s="488"/>
      <c r="OYH72" s="488"/>
      <c r="OYI72" s="488"/>
      <c r="OYJ72" s="488"/>
      <c r="OYK72" s="489"/>
      <c r="OYL72" s="490"/>
      <c r="OYM72" s="488"/>
      <c r="OYN72" s="488"/>
      <c r="OYO72" s="488"/>
      <c r="OYP72" s="488"/>
      <c r="OYQ72" s="488"/>
      <c r="OYR72" s="488"/>
      <c r="OYS72" s="489"/>
      <c r="OYT72" s="490"/>
      <c r="OYU72" s="488"/>
      <c r="OYV72" s="488"/>
      <c r="OYW72" s="488"/>
      <c r="OYX72" s="488"/>
      <c r="OYY72" s="488"/>
      <c r="OYZ72" s="488"/>
      <c r="OZA72" s="489"/>
      <c r="OZB72" s="490"/>
      <c r="OZC72" s="488"/>
      <c r="OZD72" s="488"/>
      <c r="OZE72" s="488"/>
      <c r="OZF72" s="488"/>
      <c r="OZG72" s="488"/>
      <c r="OZH72" s="488"/>
      <c r="OZI72" s="489"/>
      <c r="OZJ72" s="490"/>
      <c r="OZK72" s="488"/>
      <c r="OZL72" s="488"/>
      <c r="OZM72" s="488"/>
      <c r="OZN72" s="488"/>
      <c r="OZO72" s="488"/>
      <c r="OZP72" s="488"/>
      <c r="OZQ72" s="489"/>
      <c r="OZR72" s="490"/>
      <c r="OZS72" s="488"/>
      <c r="OZT72" s="488"/>
      <c r="OZU72" s="488"/>
      <c r="OZV72" s="488"/>
      <c r="OZW72" s="488"/>
      <c r="OZX72" s="488"/>
      <c r="OZY72" s="489"/>
      <c r="OZZ72" s="490"/>
      <c r="PAA72" s="488"/>
      <c r="PAB72" s="488"/>
      <c r="PAC72" s="488"/>
      <c r="PAD72" s="488"/>
      <c r="PAE72" s="488"/>
      <c r="PAF72" s="488"/>
      <c r="PAG72" s="489"/>
      <c r="PAH72" s="490"/>
      <c r="PAI72" s="488"/>
      <c r="PAJ72" s="488"/>
      <c r="PAK72" s="488"/>
      <c r="PAL72" s="488"/>
      <c r="PAM72" s="488"/>
      <c r="PAN72" s="488"/>
      <c r="PAO72" s="489"/>
      <c r="PAP72" s="490"/>
      <c r="PAQ72" s="488"/>
      <c r="PAR72" s="488"/>
      <c r="PAS72" s="488"/>
      <c r="PAT72" s="488"/>
      <c r="PAU72" s="488"/>
      <c r="PAV72" s="488"/>
      <c r="PAW72" s="489"/>
      <c r="PAX72" s="490"/>
      <c r="PAY72" s="488"/>
      <c r="PAZ72" s="488"/>
      <c r="PBA72" s="488"/>
      <c r="PBB72" s="488"/>
      <c r="PBC72" s="488"/>
      <c r="PBD72" s="488"/>
      <c r="PBE72" s="489"/>
      <c r="PBF72" s="490"/>
      <c r="PBG72" s="488"/>
      <c r="PBH72" s="488"/>
      <c r="PBI72" s="488"/>
      <c r="PBJ72" s="488"/>
      <c r="PBK72" s="488"/>
      <c r="PBL72" s="488"/>
      <c r="PBM72" s="489"/>
      <c r="PBN72" s="490"/>
      <c r="PBO72" s="488"/>
      <c r="PBP72" s="488"/>
      <c r="PBQ72" s="488"/>
      <c r="PBR72" s="488"/>
      <c r="PBS72" s="488"/>
      <c r="PBT72" s="488"/>
      <c r="PBU72" s="489"/>
      <c r="PBV72" s="490"/>
      <c r="PBW72" s="488"/>
      <c r="PBX72" s="488"/>
      <c r="PBY72" s="488"/>
      <c r="PBZ72" s="488"/>
      <c r="PCA72" s="488"/>
      <c r="PCB72" s="488"/>
      <c r="PCC72" s="489"/>
      <c r="PCD72" s="490"/>
      <c r="PCE72" s="488"/>
      <c r="PCF72" s="488"/>
      <c r="PCG72" s="488"/>
      <c r="PCH72" s="488"/>
      <c r="PCI72" s="488"/>
      <c r="PCJ72" s="488"/>
      <c r="PCK72" s="489"/>
      <c r="PCL72" s="490"/>
      <c r="PCM72" s="488"/>
      <c r="PCN72" s="488"/>
      <c r="PCO72" s="488"/>
      <c r="PCP72" s="488"/>
      <c r="PCQ72" s="488"/>
      <c r="PCR72" s="488"/>
      <c r="PCS72" s="489"/>
      <c r="PCT72" s="490"/>
      <c r="PCU72" s="488"/>
      <c r="PCV72" s="488"/>
      <c r="PCW72" s="488"/>
      <c r="PCX72" s="488"/>
      <c r="PCY72" s="488"/>
      <c r="PCZ72" s="488"/>
      <c r="PDA72" s="489"/>
      <c r="PDB72" s="490"/>
      <c r="PDC72" s="488"/>
      <c r="PDD72" s="488"/>
      <c r="PDE72" s="488"/>
      <c r="PDF72" s="488"/>
      <c r="PDG72" s="488"/>
      <c r="PDH72" s="488"/>
      <c r="PDI72" s="489"/>
      <c r="PDJ72" s="490"/>
      <c r="PDK72" s="488"/>
      <c r="PDL72" s="488"/>
      <c r="PDM72" s="488"/>
      <c r="PDN72" s="488"/>
      <c r="PDO72" s="488"/>
      <c r="PDP72" s="488"/>
      <c r="PDQ72" s="489"/>
      <c r="PDR72" s="490"/>
      <c r="PDS72" s="488"/>
      <c r="PDT72" s="488"/>
      <c r="PDU72" s="488"/>
      <c r="PDV72" s="488"/>
      <c r="PDW72" s="488"/>
      <c r="PDX72" s="488"/>
      <c r="PDY72" s="489"/>
      <c r="PDZ72" s="490"/>
      <c r="PEA72" s="488"/>
      <c r="PEB72" s="488"/>
      <c r="PEC72" s="488"/>
      <c r="PED72" s="488"/>
      <c r="PEE72" s="488"/>
      <c r="PEF72" s="488"/>
      <c r="PEG72" s="489"/>
      <c r="PEH72" s="490"/>
      <c r="PEI72" s="488"/>
      <c r="PEJ72" s="488"/>
      <c r="PEK72" s="488"/>
      <c r="PEL72" s="488"/>
      <c r="PEM72" s="488"/>
      <c r="PEN72" s="488"/>
      <c r="PEO72" s="489"/>
      <c r="PEP72" s="490"/>
      <c r="PEQ72" s="488"/>
      <c r="PER72" s="488"/>
      <c r="PES72" s="488"/>
      <c r="PET72" s="488"/>
      <c r="PEU72" s="488"/>
      <c r="PEV72" s="488"/>
      <c r="PEW72" s="489"/>
      <c r="PEX72" s="490"/>
      <c r="PEY72" s="488"/>
      <c r="PEZ72" s="488"/>
      <c r="PFA72" s="488"/>
      <c r="PFB72" s="488"/>
      <c r="PFC72" s="488"/>
      <c r="PFD72" s="488"/>
      <c r="PFE72" s="489"/>
      <c r="PFF72" s="490"/>
      <c r="PFG72" s="488"/>
      <c r="PFH72" s="488"/>
      <c r="PFI72" s="488"/>
      <c r="PFJ72" s="488"/>
      <c r="PFK72" s="488"/>
      <c r="PFL72" s="488"/>
      <c r="PFM72" s="489"/>
      <c r="PFN72" s="490"/>
      <c r="PFO72" s="488"/>
      <c r="PFP72" s="488"/>
      <c r="PFQ72" s="488"/>
      <c r="PFR72" s="488"/>
      <c r="PFS72" s="488"/>
      <c r="PFT72" s="488"/>
      <c r="PFU72" s="489"/>
      <c r="PFV72" s="490"/>
      <c r="PFW72" s="488"/>
      <c r="PFX72" s="488"/>
      <c r="PFY72" s="488"/>
      <c r="PFZ72" s="488"/>
      <c r="PGA72" s="488"/>
      <c r="PGB72" s="488"/>
      <c r="PGC72" s="489"/>
      <c r="PGD72" s="490"/>
      <c r="PGE72" s="488"/>
      <c r="PGF72" s="488"/>
      <c r="PGG72" s="488"/>
      <c r="PGH72" s="488"/>
      <c r="PGI72" s="488"/>
      <c r="PGJ72" s="488"/>
      <c r="PGK72" s="489"/>
      <c r="PGL72" s="490"/>
      <c r="PGM72" s="488"/>
      <c r="PGN72" s="488"/>
      <c r="PGO72" s="488"/>
      <c r="PGP72" s="488"/>
      <c r="PGQ72" s="488"/>
      <c r="PGR72" s="488"/>
      <c r="PGS72" s="489"/>
      <c r="PGT72" s="490"/>
      <c r="PGU72" s="488"/>
      <c r="PGV72" s="488"/>
      <c r="PGW72" s="488"/>
      <c r="PGX72" s="488"/>
      <c r="PGY72" s="488"/>
      <c r="PGZ72" s="488"/>
      <c r="PHA72" s="489"/>
      <c r="PHB72" s="490"/>
      <c r="PHC72" s="488"/>
      <c r="PHD72" s="488"/>
      <c r="PHE72" s="488"/>
      <c r="PHF72" s="488"/>
      <c r="PHG72" s="488"/>
      <c r="PHH72" s="488"/>
      <c r="PHI72" s="489"/>
      <c r="PHJ72" s="490"/>
      <c r="PHK72" s="488"/>
      <c r="PHL72" s="488"/>
      <c r="PHM72" s="488"/>
      <c r="PHN72" s="488"/>
      <c r="PHO72" s="488"/>
      <c r="PHP72" s="488"/>
      <c r="PHQ72" s="489"/>
      <c r="PHR72" s="490"/>
      <c r="PHS72" s="488"/>
      <c r="PHT72" s="488"/>
      <c r="PHU72" s="488"/>
      <c r="PHV72" s="488"/>
      <c r="PHW72" s="488"/>
      <c r="PHX72" s="488"/>
      <c r="PHY72" s="489"/>
      <c r="PHZ72" s="490"/>
      <c r="PIA72" s="488"/>
      <c r="PIB72" s="488"/>
      <c r="PIC72" s="488"/>
      <c r="PID72" s="488"/>
      <c r="PIE72" s="488"/>
      <c r="PIF72" s="488"/>
      <c r="PIG72" s="489"/>
      <c r="PIH72" s="490"/>
      <c r="PII72" s="488"/>
      <c r="PIJ72" s="488"/>
      <c r="PIK72" s="488"/>
      <c r="PIL72" s="488"/>
      <c r="PIM72" s="488"/>
      <c r="PIN72" s="488"/>
      <c r="PIO72" s="489"/>
      <c r="PIP72" s="490"/>
      <c r="PIQ72" s="488"/>
      <c r="PIR72" s="488"/>
      <c r="PIS72" s="488"/>
      <c r="PIT72" s="488"/>
      <c r="PIU72" s="488"/>
      <c r="PIV72" s="488"/>
      <c r="PIW72" s="489"/>
      <c r="PIX72" s="490"/>
      <c r="PIY72" s="488"/>
      <c r="PIZ72" s="488"/>
      <c r="PJA72" s="488"/>
      <c r="PJB72" s="488"/>
      <c r="PJC72" s="488"/>
      <c r="PJD72" s="488"/>
      <c r="PJE72" s="489"/>
      <c r="PJF72" s="490"/>
      <c r="PJG72" s="488"/>
      <c r="PJH72" s="488"/>
      <c r="PJI72" s="488"/>
      <c r="PJJ72" s="488"/>
      <c r="PJK72" s="488"/>
      <c r="PJL72" s="488"/>
      <c r="PJM72" s="489"/>
      <c r="PJN72" s="490"/>
      <c r="PJO72" s="488"/>
      <c r="PJP72" s="488"/>
      <c r="PJQ72" s="488"/>
      <c r="PJR72" s="488"/>
      <c r="PJS72" s="488"/>
      <c r="PJT72" s="488"/>
      <c r="PJU72" s="489"/>
      <c r="PJV72" s="490"/>
      <c r="PJW72" s="488"/>
      <c r="PJX72" s="488"/>
      <c r="PJY72" s="488"/>
      <c r="PJZ72" s="488"/>
      <c r="PKA72" s="488"/>
      <c r="PKB72" s="488"/>
      <c r="PKC72" s="489"/>
      <c r="PKD72" s="490"/>
      <c r="PKE72" s="488"/>
      <c r="PKF72" s="488"/>
      <c r="PKG72" s="488"/>
      <c r="PKH72" s="488"/>
      <c r="PKI72" s="488"/>
      <c r="PKJ72" s="488"/>
      <c r="PKK72" s="489"/>
      <c r="PKL72" s="490"/>
      <c r="PKM72" s="488"/>
      <c r="PKN72" s="488"/>
      <c r="PKO72" s="488"/>
      <c r="PKP72" s="488"/>
      <c r="PKQ72" s="488"/>
      <c r="PKR72" s="488"/>
      <c r="PKS72" s="489"/>
      <c r="PKT72" s="490"/>
      <c r="PKU72" s="488"/>
      <c r="PKV72" s="488"/>
      <c r="PKW72" s="488"/>
      <c r="PKX72" s="488"/>
      <c r="PKY72" s="488"/>
      <c r="PKZ72" s="488"/>
      <c r="PLA72" s="489"/>
      <c r="PLB72" s="490"/>
      <c r="PLC72" s="488"/>
      <c r="PLD72" s="488"/>
      <c r="PLE72" s="488"/>
      <c r="PLF72" s="488"/>
      <c r="PLG72" s="488"/>
      <c r="PLH72" s="488"/>
      <c r="PLI72" s="489"/>
      <c r="PLJ72" s="490"/>
      <c r="PLK72" s="488"/>
      <c r="PLL72" s="488"/>
      <c r="PLM72" s="488"/>
      <c r="PLN72" s="488"/>
      <c r="PLO72" s="488"/>
      <c r="PLP72" s="488"/>
      <c r="PLQ72" s="489"/>
      <c r="PLR72" s="490"/>
      <c r="PLS72" s="488"/>
      <c r="PLT72" s="488"/>
      <c r="PLU72" s="488"/>
      <c r="PLV72" s="488"/>
      <c r="PLW72" s="488"/>
      <c r="PLX72" s="488"/>
      <c r="PLY72" s="489"/>
      <c r="PLZ72" s="490"/>
      <c r="PMA72" s="488"/>
      <c r="PMB72" s="488"/>
      <c r="PMC72" s="488"/>
      <c r="PMD72" s="488"/>
      <c r="PME72" s="488"/>
      <c r="PMF72" s="488"/>
      <c r="PMG72" s="489"/>
      <c r="PMH72" s="490"/>
      <c r="PMI72" s="488"/>
      <c r="PMJ72" s="488"/>
      <c r="PMK72" s="488"/>
      <c r="PML72" s="488"/>
      <c r="PMM72" s="488"/>
      <c r="PMN72" s="488"/>
      <c r="PMO72" s="489"/>
      <c r="PMP72" s="490"/>
      <c r="PMQ72" s="488"/>
      <c r="PMR72" s="488"/>
      <c r="PMS72" s="488"/>
      <c r="PMT72" s="488"/>
      <c r="PMU72" s="488"/>
      <c r="PMV72" s="488"/>
      <c r="PMW72" s="489"/>
      <c r="PMX72" s="490"/>
      <c r="PMY72" s="488"/>
      <c r="PMZ72" s="488"/>
      <c r="PNA72" s="488"/>
      <c r="PNB72" s="488"/>
      <c r="PNC72" s="488"/>
      <c r="PND72" s="488"/>
      <c r="PNE72" s="489"/>
      <c r="PNF72" s="490"/>
      <c r="PNG72" s="488"/>
      <c r="PNH72" s="488"/>
      <c r="PNI72" s="488"/>
      <c r="PNJ72" s="488"/>
      <c r="PNK72" s="488"/>
      <c r="PNL72" s="488"/>
      <c r="PNM72" s="489"/>
      <c r="PNN72" s="490"/>
      <c r="PNO72" s="488"/>
      <c r="PNP72" s="488"/>
      <c r="PNQ72" s="488"/>
      <c r="PNR72" s="488"/>
      <c r="PNS72" s="488"/>
      <c r="PNT72" s="488"/>
      <c r="PNU72" s="489"/>
      <c r="PNV72" s="490"/>
      <c r="PNW72" s="488"/>
      <c r="PNX72" s="488"/>
      <c r="PNY72" s="488"/>
      <c r="PNZ72" s="488"/>
      <c r="POA72" s="488"/>
      <c r="POB72" s="488"/>
      <c r="POC72" s="489"/>
      <c r="POD72" s="490"/>
      <c r="POE72" s="488"/>
      <c r="POF72" s="488"/>
      <c r="POG72" s="488"/>
      <c r="POH72" s="488"/>
      <c r="POI72" s="488"/>
      <c r="POJ72" s="488"/>
      <c r="POK72" s="489"/>
      <c r="POL72" s="490"/>
      <c r="POM72" s="488"/>
      <c r="PON72" s="488"/>
      <c r="POO72" s="488"/>
      <c r="POP72" s="488"/>
      <c r="POQ72" s="488"/>
      <c r="POR72" s="488"/>
      <c r="POS72" s="489"/>
      <c r="POT72" s="490"/>
      <c r="POU72" s="488"/>
      <c r="POV72" s="488"/>
      <c r="POW72" s="488"/>
      <c r="POX72" s="488"/>
      <c r="POY72" s="488"/>
      <c r="POZ72" s="488"/>
      <c r="PPA72" s="489"/>
      <c r="PPB72" s="490"/>
      <c r="PPC72" s="488"/>
      <c r="PPD72" s="488"/>
      <c r="PPE72" s="488"/>
      <c r="PPF72" s="488"/>
      <c r="PPG72" s="488"/>
      <c r="PPH72" s="488"/>
      <c r="PPI72" s="489"/>
      <c r="PPJ72" s="490"/>
      <c r="PPK72" s="488"/>
      <c r="PPL72" s="488"/>
      <c r="PPM72" s="488"/>
      <c r="PPN72" s="488"/>
      <c r="PPO72" s="488"/>
      <c r="PPP72" s="488"/>
      <c r="PPQ72" s="489"/>
      <c r="PPR72" s="490"/>
      <c r="PPS72" s="488"/>
      <c r="PPT72" s="488"/>
      <c r="PPU72" s="488"/>
      <c r="PPV72" s="488"/>
      <c r="PPW72" s="488"/>
      <c r="PPX72" s="488"/>
      <c r="PPY72" s="489"/>
      <c r="PPZ72" s="490"/>
      <c r="PQA72" s="488"/>
      <c r="PQB72" s="488"/>
      <c r="PQC72" s="488"/>
      <c r="PQD72" s="488"/>
      <c r="PQE72" s="488"/>
      <c r="PQF72" s="488"/>
      <c r="PQG72" s="489"/>
      <c r="PQH72" s="490"/>
      <c r="PQI72" s="488"/>
      <c r="PQJ72" s="488"/>
      <c r="PQK72" s="488"/>
      <c r="PQL72" s="488"/>
      <c r="PQM72" s="488"/>
      <c r="PQN72" s="488"/>
      <c r="PQO72" s="489"/>
      <c r="PQP72" s="490"/>
      <c r="PQQ72" s="488"/>
      <c r="PQR72" s="488"/>
      <c r="PQS72" s="488"/>
      <c r="PQT72" s="488"/>
      <c r="PQU72" s="488"/>
      <c r="PQV72" s="488"/>
      <c r="PQW72" s="489"/>
      <c r="PQX72" s="490"/>
      <c r="PQY72" s="488"/>
      <c r="PQZ72" s="488"/>
      <c r="PRA72" s="488"/>
      <c r="PRB72" s="488"/>
      <c r="PRC72" s="488"/>
      <c r="PRD72" s="488"/>
      <c r="PRE72" s="489"/>
      <c r="PRF72" s="490"/>
      <c r="PRG72" s="488"/>
      <c r="PRH72" s="488"/>
      <c r="PRI72" s="488"/>
      <c r="PRJ72" s="488"/>
      <c r="PRK72" s="488"/>
      <c r="PRL72" s="488"/>
      <c r="PRM72" s="489"/>
      <c r="PRN72" s="490"/>
      <c r="PRO72" s="488"/>
      <c r="PRP72" s="488"/>
      <c r="PRQ72" s="488"/>
      <c r="PRR72" s="488"/>
      <c r="PRS72" s="488"/>
      <c r="PRT72" s="488"/>
      <c r="PRU72" s="489"/>
      <c r="PRV72" s="490"/>
      <c r="PRW72" s="488"/>
      <c r="PRX72" s="488"/>
      <c r="PRY72" s="488"/>
      <c r="PRZ72" s="488"/>
      <c r="PSA72" s="488"/>
      <c r="PSB72" s="488"/>
      <c r="PSC72" s="489"/>
      <c r="PSD72" s="490"/>
      <c r="PSE72" s="488"/>
      <c r="PSF72" s="488"/>
      <c r="PSG72" s="488"/>
      <c r="PSH72" s="488"/>
      <c r="PSI72" s="488"/>
      <c r="PSJ72" s="488"/>
      <c r="PSK72" s="489"/>
      <c r="PSL72" s="490"/>
      <c r="PSM72" s="488"/>
      <c r="PSN72" s="488"/>
      <c r="PSO72" s="488"/>
      <c r="PSP72" s="488"/>
      <c r="PSQ72" s="488"/>
      <c r="PSR72" s="488"/>
      <c r="PSS72" s="489"/>
      <c r="PST72" s="490"/>
      <c r="PSU72" s="488"/>
      <c r="PSV72" s="488"/>
      <c r="PSW72" s="488"/>
      <c r="PSX72" s="488"/>
      <c r="PSY72" s="488"/>
      <c r="PSZ72" s="488"/>
      <c r="PTA72" s="489"/>
      <c r="PTB72" s="490"/>
      <c r="PTC72" s="488"/>
      <c r="PTD72" s="488"/>
      <c r="PTE72" s="488"/>
      <c r="PTF72" s="488"/>
      <c r="PTG72" s="488"/>
      <c r="PTH72" s="488"/>
      <c r="PTI72" s="489"/>
      <c r="PTJ72" s="490"/>
      <c r="PTK72" s="488"/>
      <c r="PTL72" s="488"/>
      <c r="PTM72" s="488"/>
      <c r="PTN72" s="488"/>
      <c r="PTO72" s="488"/>
      <c r="PTP72" s="488"/>
      <c r="PTQ72" s="489"/>
      <c r="PTR72" s="490"/>
      <c r="PTS72" s="488"/>
      <c r="PTT72" s="488"/>
      <c r="PTU72" s="488"/>
      <c r="PTV72" s="488"/>
      <c r="PTW72" s="488"/>
      <c r="PTX72" s="488"/>
      <c r="PTY72" s="489"/>
      <c r="PTZ72" s="490"/>
      <c r="PUA72" s="488"/>
      <c r="PUB72" s="488"/>
      <c r="PUC72" s="488"/>
      <c r="PUD72" s="488"/>
      <c r="PUE72" s="488"/>
      <c r="PUF72" s="488"/>
      <c r="PUG72" s="489"/>
      <c r="PUH72" s="490"/>
      <c r="PUI72" s="488"/>
      <c r="PUJ72" s="488"/>
      <c r="PUK72" s="488"/>
      <c r="PUL72" s="488"/>
      <c r="PUM72" s="488"/>
      <c r="PUN72" s="488"/>
      <c r="PUO72" s="489"/>
      <c r="PUP72" s="490"/>
      <c r="PUQ72" s="488"/>
      <c r="PUR72" s="488"/>
      <c r="PUS72" s="488"/>
      <c r="PUT72" s="488"/>
      <c r="PUU72" s="488"/>
      <c r="PUV72" s="488"/>
      <c r="PUW72" s="489"/>
      <c r="PUX72" s="490"/>
      <c r="PUY72" s="488"/>
      <c r="PUZ72" s="488"/>
      <c r="PVA72" s="488"/>
      <c r="PVB72" s="488"/>
      <c r="PVC72" s="488"/>
      <c r="PVD72" s="488"/>
      <c r="PVE72" s="489"/>
      <c r="PVF72" s="490"/>
      <c r="PVG72" s="488"/>
      <c r="PVH72" s="488"/>
      <c r="PVI72" s="488"/>
      <c r="PVJ72" s="488"/>
      <c r="PVK72" s="488"/>
      <c r="PVL72" s="488"/>
      <c r="PVM72" s="489"/>
      <c r="PVN72" s="490"/>
      <c r="PVO72" s="488"/>
      <c r="PVP72" s="488"/>
      <c r="PVQ72" s="488"/>
      <c r="PVR72" s="488"/>
      <c r="PVS72" s="488"/>
      <c r="PVT72" s="488"/>
      <c r="PVU72" s="489"/>
      <c r="PVV72" s="490"/>
      <c r="PVW72" s="488"/>
      <c r="PVX72" s="488"/>
      <c r="PVY72" s="488"/>
      <c r="PVZ72" s="488"/>
      <c r="PWA72" s="488"/>
      <c r="PWB72" s="488"/>
      <c r="PWC72" s="489"/>
      <c r="PWD72" s="490"/>
      <c r="PWE72" s="488"/>
      <c r="PWF72" s="488"/>
      <c r="PWG72" s="488"/>
      <c r="PWH72" s="488"/>
      <c r="PWI72" s="488"/>
      <c r="PWJ72" s="488"/>
      <c r="PWK72" s="489"/>
      <c r="PWL72" s="490"/>
      <c r="PWM72" s="488"/>
      <c r="PWN72" s="488"/>
      <c r="PWO72" s="488"/>
      <c r="PWP72" s="488"/>
      <c r="PWQ72" s="488"/>
      <c r="PWR72" s="488"/>
      <c r="PWS72" s="489"/>
      <c r="PWT72" s="490"/>
      <c r="PWU72" s="488"/>
      <c r="PWV72" s="488"/>
      <c r="PWW72" s="488"/>
      <c r="PWX72" s="488"/>
      <c r="PWY72" s="488"/>
      <c r="PWZ72" s="488"/>
      <c r="PXA72" s="489"/>
      <c r="PXB72" s="490"/>
      <c r="PXC72" s="488"/>
      <c r="PXD72" s="488"/>
      <c r="PXE72" s="488"/>
      <c r="PXF72" s="488"/>
      <c r="PXG72" s="488"/>
      <c r="PXH72" s="488"/>
      <c r="PXI72" s="489"/>
      <c r="PXJ72" s="490"/>
      <c r="PXK72" s="488"/>
      <c r="PXL72" s="488"/>
      <c r="PXM72" s="488"/>
      <c r="PXN72" s="488"/>
      <c r="PXO72" s="488"/>
      <c r="PXP72" s="488"/>
      <c r="PXQ72" s="489"/>
      <c r="PXR72" s="490"/>
      <c r="PXS72" s="488"/>
      <c r="PXT72" s="488"/>
      <c r="PXU72" s="488"/>
      <c r="PXV72" s="488"/>
      <c r="PXW72" s="488"/>
      <c r="PXX72" s="488"/>
      <c r="PXY72" s="489"/>
      <c r="PXZ72" s="490"/>
      <c r="PYA72" s="488"/>
      <c r="PYB72" s="488"/>
      <c r="PYC72" s="488"/>
      <c r="PYD72" s="488"/>
      <c r="PYE72" s="488"/>
      <c r="PYF72" s="488"/>
      <c r="PYG72" s="489"/>
      <c r="PYH72" s="490"/>
      <c r="PYI72" s="488"/>
      <c r="PYJ72" s="488"/>
      <c r="PYK72" s="488"/>
      <c r="PYL72" s="488"/>
      <c r="PYM72" s="488"/>
      <c r="PYN72" s="488"/>
      <c r="PYO72" s="489"/>
      <c r="PYP72" s="490"/>
      <c r="PYQ72" s="488"/>
      <c r="PYR72" s="488"/>
      <c r="PYS72" s="488"/>
      <c r="PYT72" s="488"/>
      <c r="PYU72" s="488"/>
      <c r="PYV72" s="488"/>
      <c r="PYW72" s="489"/>
      <c r="PYX72" s="490"/>
      <c r="PYY72" s="488"/>
      <c r="PYZ72" s="488"/>
      <c r="PZA72" s="488"/>
      <c r="PZB72" s="488"/>
      <c r="PZC72" s="488"/>
      <c r="PZD72" s="488"/>
      <c r="PZE72" s="489"/>
      <c r="PZF72" s="490"/>
      <c r="PZG72" s="488"/>
      <c r="PZH72" s="488"/>
      <c r="PZI72" s="488"/>
      <c r="PZJ72" s="488"/>
      <c r="PZK72" s="488"/>
      <c r="PZL72" s="488"/>
      <c r="PZM72" s="489"/>
      <c r="PZN72" s="490"/>
      <c r="PZO72" s="488"/>
      <c r="PZP72" s="488"/>
      <c r="PZQ72" s="488"/>
      <c r="PZR72" s="488"/>
      <c r="PZS72" s="488"/>
      <c r="PZT72" s="488"/>
      <c r="PZU72" s="489"/>
      <c r="PZV72" s="490"/>
      <c r="PZW72" s="488"/>
      <c r="PZX72" s="488"/>
      <c r="PZY72" s="488"/>
      <c r="PZZ72" s="488"/>
      <c r="QAA72" s="488"/>
      <c r="QAB72" s="488"/>
      <c r="QAC72" s="489"/>
      <c r="QAD72" s="490"/>
      <c r="QAE72" s="488"/>
      <c r="QAF72" s="488"/>
      <c r="QAG72" s="488"/>
      <c r="QAH72" s="488"/>
      <c r="QAI72" s="488"/>
      <c r="QAJ72" s="488"/>
      <c r="QAK72" s="489"/>
      <c r="QAL72" s="490"/>
      <c r="QAM72" s="488"/>
      <c r="QAN72" s="488"/>
      <c r="QAO72" s="488"/>
      <c r="QAP72" s="488"/>
      <c r="QAQ72" s="488"/>
      <c r="QAR72" s="488"/>
      <c r="QAS72" s="489"/>
      <c r="QAT72" s="490"/>
      <c r="QAU72" s="488"/>
      <c r="QAV72" s="488"/>
      <c r="QAW72" s="488"/>
      <c r="QAX72" s="488"/>
      <c r="QAY72" s="488"/>
      <c r="QAZ72" s="488"/>
      <c r="QBA72" s="489"/>
      <c r="QBB72" s="490"/>
      <c r="QBC72" s="488"/>
      <c r="QBD72" s="488"/>
      <c r="QBE72" s="488"/>
      <c r="QBF72" s="488"/>
      <c r="QBG72" s="488"/>
      <c r="QBH72" s="488"/>
      <c r="QBI72" s="489"/>
      <c r="QBJ72" s="490"/>
      <c r="QBK72" s="488"/>
      <c r="QBL72" s="488"/>
      <c r="QBM72" s="488"/>
      <c r="QBN72" s="488"/>
      <c r="QBO72" s="488"/>
      <c r="QBP72" s="488"/>
      <c r="QBQ72" s="489"/>
      <c r="QBR72" s="490"/>
      <c r="QBS72" s="488"/>
      <c r="QBT72" s="488"/>
      <c r="QBU72" s="488"/>
      <c r="QBV72" s="488"/>
      <c r="QBW72" s="488"/>
      <c r="QBX72" s="488"/>
      <c r="QBY72" s="489"/>
      <c r="QBZ72" s="490"/>
      <c r="QCA72" s="488"/>
      <c r="QCB72" s="488"/>
      <c r="QCC72" s="488"/>
      <c r="QCD72" s="488"/>
      <c r="QCE72" s="488"/>
      <c r="QCF72" s="488"/>
      <c r="QCG72" s="489"/>
      <c r="QCH72" s="490"/>
      <c r="QCI72" s="488"/>
      <c r="QCJ72" s="488"/>
      <c r="QCK72" s="488"/>
      <c r="QCL72" s="488"/>
      <c r="QCM72" s="488"/>
      <c r="QCN72" s="488"/>
      <c r="QCO72" s="489"/>
      <c r="QCP72" s="490"/>
      <c r="QCQ72" s="488"/>
      <c r="QCR72" s="488"/>
      <c r="QCS72" s="488"/>
      <c r="QCT72" s="488"/>
      <c r="QCU72" s="488"/>
      <c r="QCV72" s="488"/>
      <c r="QCW72" s="489"/>
      <c r="QCX72" s="490"/>
      <c r="QCY72" s="488"/>
      <c r="QCZ72" s="488"/>
      <c r="QDA72" s="488"/>
      <c r="QDB72" s="488"/>
      <c r="QDC72" s="488"/>
      <c r="QDD72" s="488"/>
      <c r="QDE72" s="489"/>
      <c r="QDF72" s="490"/>
      <c r="QDG72" s="488"/>
      <c r="QDH72" s="488"/>
      <c r="QDI72" s="488"/>
      <c r="QDJ72" s="488"/>
      <c r="QDK72" s="488"/>
      <c r="QDL72" s="488"/>
      <c r="QDM72" s="489"/>
      <c r="QDN72" s="490"/>
      <c r="QDO72" s="488"/>
      <c r="QDP72" s="488"/>
      <c r="QDQ72" s="488"/>
      <c r="QDR72" s="488"/>
      <c r="QDS72" s="488"/>
      <c r="QDT72" s="488"/>
      <c r="QDU72" s="489"/>
      <c r="QDV72" s="490"/>
      <c r="QDW72" s="488"/>
      <c r="QDX72" s="488"/>
      <c r="QDY72" s="488"/>
      <c r="QDZ72" s="488"/>
      <c r="QEA72" s="488"/>
      <c r="QEB72" s="488"/>
      <c r="QEC72" s="489"/>
      <c r="QED72" s="490"/>
      <c r="QEE72" s="488"/>
      <c r="QEF72" s="488"/>
      <c r="QEG72" s="488"/>
      <c r="QEH72" s="488"/>
      <c r="QEI72" s="488"/>
      <c r="QEJ72" s="488"/>
      <c r="QEK72" s="489"/>
      <c r="QEL72" s="490"/>
      <c r="QEM72" s="488"/>
      <c r="QEN72" s="488"/>
      <c r="QEO72" s="488"/>
      <c r="QEP72" s="488"/>
      <c r="QEQ72" s="488"/>
      <c r="QER72" s="488"/>
      <c r="QES72" s="489"/>
      <c r="QET72" s="490"/>
      <c r="QEU72" s="488"/>
      <c r="QEV72" s="488"/>
      <c r="QEW72" s="488"/>
      <c r="QEX72" s="488"/>
      <c r="QEY72" s="488"/>
      <c r="QEZ72" s="488"/>
      <c r="QFA72" s="489"/>
      <c r="QFB72" s="490"/>
      <c r="QFC72" s="488"/>
      <c r="QFD72" s="488"/>
      <c r="QFE72" s="488"/>
      <c r="QFF72" s="488"/>
      <c r="QFG72" s="488"/>
      <c r="QFH72" s="488"/>
      <c r="QFI72" s="489"/>
      <c r="QFJ72" s="490"/>
      <c r="QFK72" s="488"/>
      <c r="QFL72" s="488"/>
      <c r="QFM72" s="488"/>
      <c r="QFN72" s="488"/>
      <c r="QFO72" s="488"/>
      <c r="QFP72" s="488"/>
      <c r="QFQ72" s="489"/>
      <c r="QFR72" s="490"/>
      <c r="QFS72" s="488"/>
      <c r="QFT72" s="488"/>
      <c r="QFU72" s="488"/>
      <c r="QFV72" s="488"/>
      <c r="QFW72" s="488"/>
      <c r="QFX72" s="488"/>
      <c r="QFY72" s="489"/>
      <c r="QFZ72" s="490"/>
      <c r="QGA72" s="488"/>
      <c r="QGB72" s="488"/>
      <c r="QGC72" s="488"/>
      <c r="QGD72" s="488"/>
      <c r="QGE72" s="488"/>
      <c r="QGF72" s="488"/>
      <c r="QGG72" s="489"/>
      <c r="QGH72" s="490"/>
      <c r="QGI72" s="488"/>
      <c r="QGJ72" s="488"/>
      <c r="QGK72" s="488"/>
      <c r="QGL72" s="488"/>
      <c r="QGM72" s="488"/>
      <c r="QGN72" s="488"/>
      <c r="QGO72" s="489"/>
      <c r="QGP72" s="490"/>
      <c r="QGQ72" s="488"/>
      <c r="QGR72" s="488"/>
      <c r="QGS72" s="488"/>
      <c r="QGT72" s="488"/>
      <c r="QGU72" s="488"/>
      <c r="QGV72" s="488"/>
      <c r="QGW72" s="489"/>
      <c r="QGX72" s="490"/>
      <c r="QGY72" s="488"/>
      <c r="QGZ72" s="488"/>
      <c r="QHA72" s="488"/>
      <c r="QHB72" s="488"/>
      <c r="QHC72" s="488"/>
      <c r="QHD72" s="488"/>
      <c r="QHE72" s="489"/>
      <c r="QHF72" s="490"/>
      <c r="QHG72" s="488"/>
      <c r="QHH72" s="488"/>
      <c r="QHI72" s="488"/>
      <c r="QHJ72" s="488"/>
      <c r="QHK72" s="488"/>
      <c r="QHL72" s="488"/>
      <c r="QHM72" s="489"/>
      <c r="QHN72" s="490"/>
      <c r="QHO72" s="488"/>
      <c r="QHP72" s="488"/>
      <c r="QHQ72" s="488"/>
      <c r="QHR72" s="488"/>
      <c r="QHS72" s="488"/>
      <c r="QHT72" s="488"/>
      <c r="QHU72" s="489"/>
      <c r="QHV72" s="490"/>
      <c r="QHW72" s="488"/>
      <c r="QHX72" s="488"/>
      <c r="QHY72" s="488"/>
      <c r="QHZ72" s="488"/>
      <c r="QIA72" s="488"/>
      <c r="QIB72" s="488"/>
      <c r="QIC72" s="489"/>
      <c r="QID72" s="490"/>
      <c r="QIE72" s="488"/>
      <c r="QIF72" s="488"/>
      <c r="QIG72" s="488"/>
      <c r="QIH72" s="488"/>
      <c r="QII72" s="488"/>
      <c r="QIJ72" s="488"/>
      <c r="QIK72" s="489"/>
      <c r="QIL72" s="490"/>
      <c r="QIM72" s="488"/>
      <c r="QIN72" s="488"/>
      <c r="QIO72" s="488"/>
      <c r="QIP72" s="488"/>
      <c r="QIQ72" s="488"/>
      <c r="QIR72" s="488"/>
      <c r="QIS72" s="489"/>
      <c r="QIT72" s="490"/>
      <c r="QIU72" s="488"/>
      <c r="QIV72" s="488"/>
      <c r="QIW72" s="488"/>
      <c r="QIX72" s="488"/>
      <c r="QIY72" s="488"/>
      <c r="QIZ72" s="488"/>
      <c r="QJA72" s="489"/>
      <c r="QJB72" s="490"/>
      <c r="QJC72" s="488"/>
      <c r="QJD72" s="488"/>
      <c r="QJE72" s="488"/>
      <c r="QJF72" s="488"/>
      <c r="QJG72" s="488"/>
      <c r="QJH72" s="488"/>
      <c r="QJI72" s="489"/>
      <c r="QJJ72" s="490"/>
      <c r="QJK72" s="488"/>
      <c r="QJL72" s="488"/>
      <c r="QJM72" s="488"/>
      <c r="QJN72" s="488"/>
      <c r="QJO72" s="488"/>
      <c r="QJP72" s="488"/>
      <c r="QJQ72" s="489"/>
      <c r="QJR72" s="490"/>
      <c r="QJS72" s="488"/>
      <c r="QJT72" s="488"/>
      <c r="QJU72" s="488"/>
      <c r="QJV72" s="488"/>
      <c r="QJW72" s="488"/>
      <c r="QJX72" s="488"/>
      <c r="QJY72" s="489"/>
      <c r="QJZ72" s="490"/>
      <c r="QKA72" s="488"/>
      <c r="QKB72" s="488"/>
      <c r="QKC72" s="488"/>
      <c r="QKD72" s="488"/>
      <c r="QKE72" s="488"/>
      <c r="QKF72" s="488"/>
      <c r="QKG72" s="489"/>
      <c r="QKH72" s="490"/>
      <c r="QKI72" s="488"/>
      <c r="QKJ72" s="488"/>
      <c r="QKK72" s="488"/>
      <c r="QKL72" s="488"/>
      <c r="QKM72" s="488"/>
      <c r="QKN72" s="488"/>
      <c r="QKO72" s="489"/>
      <c r="QKP72" s="490"/>
      <c r="QKQ72" s="488"/>
      <c r="QKR72" s="488"/>
      <c r="QKS72" s="488"/>
      <c r="QKT72" s="488"/>
      <c r="QKU72" s="488"/>
      <c r="QKV72" s="488"/>
      <c r="QKW72" s="489"/>
      <c r="QKX72" s="490"/>
      <c r="QKY72" s="488"/>
      <c r="QKZ72" s="488"/>
      <c r="QLA72" s="488"/>
      <c r="QLB72" s="488"/>
      <c r="QLC72" s="488"/>
      <c r="QLD72" s="488"/>
      <c r="QLE72" s="489"/>
      <c r="QLF72" s="490"/>
      <c r="QLG72" s="488"/>
      <c r="QLH72" s="488"/>
      <c r="QLI72" s="488"/>
      <c r="QLJ72" s="488"/>
      <c r="QLK72" s="488"/>
      <c r="QLL72" s="488"/>
      <c r="QLM72" s="489"/>
      <c r="QLN72" s="490"/>
      <c r="QLO72" s="488"/>
      <c r="QLP72" s="488"/>
      <c r="QLQ72" s="488"/>
      <c r="QLR72" s="488"/>
      <c r="QLS72" s="488"/>
      <c r="QLT72" s="488"/>
      <c r="QLU72" s="489"/>
      <c r="QLV72" s="490"/>
      <c r="QLW72" s="488"/>
      <c r="QLX72" s="488"/>
      <c r="QLY72" s="488"/>
      <c r="QLZ72" s="488"/>
      <c r="QMA72" s="488"/>
      <c r="QMB72" s="488"/>
      <c r="QMC72" s="489"/>
      <c r="QMD72" s="490"/>
      <c r="QME72" s="488"/>
      <c r="QMF72" s="488"/>
      <c r="QMG72" s="488"/>
      <c r="QMH72" s="488"/>
      <c r="QMI72" s="488"/>
      <c r="QMJ72" s="488"/>
      <c r="QMK72" s="489"/>
      <c r="QML72" s="490"/>
      <c r="QMM72" s="488"/>
      <c r="QMN72" s="488"/>
      <c r="QMO72" s="488"/>
      <c r="QMP72" s="488"/>
      <c r="QMQ72" s="488"/>
      <c r="QMR72" s="488"/>
      <c r="QMS72" s="489"/>
      <c r="QMT72" s="490"/>
      <c r="QMU72" s="488"/>
      <c r="QMV72" s="488"/>
      <c r="QMW72" s="488"/>
      <c r="QMX72" s="488"/>
      <c r="QMY72" s="488"/>
      <c r="QMZ72" s="488"/>
      <c r="QNA72" s="489"/>
      <c r="QNB72" s="490"/>
      <c r="QNC72" s="488"/>
      <c r="QND72" s="488"/>
      <c r="QNE72" s="488"/>
      <c r="QNF72" s="488"/>
      <c r="QNG72" s="488"/>
      <c r="QNH72" s="488"/>
      <c r="QNI72" s="489"/>
      <c r="QNJ72" s="490"/>
      <c r="QNK72" s="488"/>
      <c r="QNL72" s="488"/>
      <c r="QNM72" s="488"/>
      <c r="QNN72" s="488"/>
      <c r="QNO72" s="488"/>
      <c r="QNP72" s="488"/>
      <c r="QNQ72" s="489"/>
      <c r="QNR72" s="490"/>
      <c r="QNS72" s="488"/>
      <c r="QNT72" s="488"/>
      <c r="QNU72" s="488"/>
      <c r="QNV72" s="488"/>
      <c r="QNW72" s="488"/>
      <c r="QNX72" s="488"/>
      <c r="QNY72" s="489"/>
      <c r="QNZ72" s="490"/>
      <c r="QOA72" s="488"/>
      <c r="QOB72" s="488"/>
      <c r="QOC72" s="488"/>
      <c r="QOD72" s="488"/>
      <c r="QOE72" s="488"/>
      <c r="QOF72" s="488"/>
      <c r="QOG72" s="489"/>
      <c r="QOH72" s="490"/>
      <c r="QOI72" s="488"/>
      <c r="QOJ72" s="488"/>
      <c r="QOK72" s="488"/>
      <c r="QOL72" s="488"/>
      <c r="QOM72" s="488"/>
      <c r="QON72" s="488"/>
      <c r="QOO72" s="489"/>
      <c r="QOP72" s="490"/>
      <c r="QOQ72" s="488"/>
      <c r="QOR72" s="488"/>
      <c r="QOS72" s="488"/>
      <c r="QOT72" s="488"/>
      <c r="QOU72" s="488"/>
      <c r="QOV72" s="488"/>
      <c r="QOW72" s="489"/>
      <c r="QOX72" s="490"/>
      <c r="QOY72" s="488"/>
      <c r="QOZ72" s="488"/>
      <c r="QPA72" s="488"/>
      <c r="QPB72" s="488"/>
      <c r="QPC72" s="488"/>
      <c r="QPD72" s="488"/>
      <c r="QPE72" s="489"/>
      <c r="QPF72" s="490"/>
      <c r="QPG72" s="488"/>
      <c r="QPH72" s="488"/>
      <c r="QPI72" s="488"/>
      <c r="QPJ72" s="488"/>
      <c r="QPK72" s="488"/>
      <c r="QPL72" s="488"/>
      <c r="QPM72" s="489"/>
      <c r="QPN72" s="490"/>
      <c r="QPO72" s="488"/>
      <c r="QPP72" s="488"/>
      <c r="QPQ72" s="488"/>
      <c r="QPR72" s="488"/>
      <c r="QPS72" s="488"/>
      <c r="QPT72" s="488"/>
      <c r="QPU72" s="489"/>
      <c r="QPV72" s="490"/>
      <c r="QPW72" s="488"/>
      <c r="QPX72" s="488"/>
      <c r="QPY72" s="488"/>
      <c r="QPZ72" s="488"/>
      <c r="QQA72" s="488"/>
      <c r="QQB72" s="488"/>
      <c r="QQC72" s="489"/>
      <c r="QQD72" s="490"/>
      <c r="QQE72" s="488"/>
      <c r="QQF72" s="488"/>
      <c r="QQG72" s="488"/>
      <c r="QQH72" s="488"/>
      <c r="QQI72" s="488"/>
      <c r="QQJ72" s="488"/>
      <c r="QQK72" s="489"/>
      <c r="QQL72" s="490"/>
      <c r="QQM72" s="488"/>
      <c r="QQN72" s="488"/>
      <c r="QQO72" s="488"/>
      <c r="QQP72" s="488"/>
      <c r="QQQ72" s="488"/>
      <c r="QQR72" s="488"/>
      <c r="QQS72" s="489"/>
      <c r="QQT72" s="490"/>
      <c r="QQU72" s="488"/>
      <c r="QQV72" s="488"/>
      <c r="QQW72" s="488"/>
      <c r="QQX72" s="488"/>
      <c r="QQY72" s="488"/>
      <c r="QQZ72" s="488"/>
      <c r="QRA72" s="489"/>
      <c r="QRB72" s="490"/>
      <c r="QRC72" s="488"/>
      <c r="QRD72" s="488"/>
      <c r="QRE72" s="488"/>
      <c r="QRF72" s="488"/>
      <c r="QRG72" s="488"/>
      <c r="QRH72" s="488"/>
      <c r="QRI72" s="489"/>
      <c r="QRJ72" s="490"/>
      <c r="QRK72" s="488"/>
      <c r="QRL72" s="488"/>
      <c r="QRM72" s="488"/>
      <c r="QRN72" s="488"/>
      <c r="QRO72" s="488"/>
      <c r="QRP72" s="488"/>
      <c r="QRQ72" s="489"/>
      <c r="QRR72" s="490"/>
      <c r="QRS72" s="488"/>
      <c r="QRT72" s="488"/>
      <c r="QRU72" s="488"/>
      <c r="QRV72" s="488"/>
      <c r="QRW72" s="488"/>
      <c r="QRX72" s="488"/>
      <c r="QRY72" s="489"/>
      <c r="QRZ72" s="490"/>
      <c r="QSA72" s="488"/>
      <c r="QSB72" s="488"/>
      <c r="QSC72" s="488"/>
      <c r="QSD72" s="488"/>
      <c r="QSE72" s="488"/>
      <c r="QSF72" s="488"/>
      <c r="QSG72" s="489"/>
      <c r="QSH72" s="490"/>
      <c r="QSI72" s="488"/>
      <c r="QSJ72" s="488"/>
      <c r="QSK72" s="488"/>
      <c r="QSL72" s="488"/>
      <c r="QSM72" s="488"/>
      <c r="QSN72" s="488"/>
      <c r="QSO72" s="489"/>
      <c r="QSP72" s="490"/>
      <c r="QSQ72" s="488"/>
      <c r="QSR72" s="488"/>
      <c r="QSS72" s="488"/>
      <c r="QST72" s="488"/>
      <c r="QSU72" s="488"/>
      <c r="QSV72" s="488"/>
      <c r="QSW72" s="489"/>
      <c r="QSX72" s="490"/>
      <c r="QSY72" s="488"/>
      <c r="QSZ72" s="488"/>
      <c r="QTA72" s="488"/>
      <c r="QTB72" s="488"/>
      <c r="QTC72" s="488"/>
      <c r="QTD72" s="488"/>
      <c r="QTE72" s="489"/>
      <c r="QTF72" s="490"/>
      <c r="QTG72" s="488"/>
      <c r="QTH72" s="488"/>
      <c r="QTI72" s="488"/>
      <c r="QTJ72" s="488"/>
      <c r="QTK72" s="488"/>
      <c r="QTL72" s="488"/>
      <c r="QTM72" s="489"/>
      <c r="QTN72" s="490"/>
      <c r="QTO72" s="488"/>
      <c r="QTP72" s="488"/>
      <c r="QTQ72" s="488"/>
      <c r="QTR72" s="488"/>
      <c r="QTS72" s="488"/>
      <c r="QTT72" s="488"/>
      <c r="QTU72" s="489"/>
      <c r="QTV72" s="490"/>
      <c r="QTW72" s="488"/>
      <c r="QTX72" s="488"/>
      <c r="QTY72" s="488"/>
      <c r="QTZ72" s="488"/>
      <c r="QUA72" s="488"/>
      <c r="QUB72" s="488"/>
      <c r="QUC72" s="489"/>
      <c r="QUD72" s="490"/>
      <c r="QUE72" s="488"/>
      <c r="QUF72" s="488"/>
      <c r="QUG72" s="488"/>
      <c r="QUH72" s="488"/>
      <c r="QUI72" s="488"/>
      <c r="QUJ72" s="488"/>
      <c r="QUK72" s="489"/>
      <c r="QUL72" s="490"/>
      <c r="QUM72" s="488"/>
      <c r="QUN72" s="488"/>
      <c r="QUO72" s="488"/>
      <c r="QUP72" s="488"/>
      <c r="QUQ72" s="488"/>
      <c r="QUR72" s="488"/>
      <c r="QUS72" s="489"/>
      <c r="QUT72" s="490"/>
      <c r="QUU72" s="488"/>
      <c r="QUV72" s="488"/>
      <c r="QUW72" s="488"/>
      <c r="QUX72" s="488"/>
      <c r="QUY72" s="488"/>
      <c r="QUZ72" s="488"/>
      <c r="QVA72" s="489"/>
      <c r="QVB72" s="490"/>
      <c r="QVC72" s="488"/>
      <c r="QVD72" s="488"/>
      <c r="QVE72" s="488"/>
      <c r="QVF72" s="488"/>
      <c r="QVG72" s="488"/>
      <c r="QVH72" s="488"/>
      <c r="QVI72" s="489"/>
      <c r="QVJ72" s="490"/>
      <c r="QVK72" s="488"/>
      <c r="QVL72" s="488"/>
      <c r="QVM72" s="488"/>
      <c r="QVN72" s="488"/>
      <c r="QVO72" s="488"/>
      <c r="QVP72" s="488"/>
      <c r="QVQ72" s="489"/>
      <c r="QVR72" s="490"/>
      <c r="QVS72" s="488"/>
      <c r="QVT72" s="488"/>
      <c r="QVU72" s="488"/>
      <c r="QVV72" s="488"/>
      <c r="QVW72" s="488"/>
      <c r="QVX72" s="488"/>
      <c r="QVY72" s="489"/>
      <c r="QVZ72" s="490"/>
      <c r="QWA72" s="488"/>
      <c r="QWB72" s="488"/>
      <c r="QWC72" s="488"/>
      <c r="QWD72" s="488"/>
      <c r="QWE72" s="488"/>
      <c r="QWF72" s="488"/>
      <c r="QWG72" s="489"/>
      <c r="QWH72" s="490"/>
      <c r="QWI72" s="488"/>
      <c r="QWJ72" s="488"/>
      <c r="QWK72" s="488"/>
      <c r="QWL72" s="488"/>
      <c r="QWM72" s="488"/>
      <c r="QWN72" s="488"/>
      <c r="QWO72" s="489"/>
      <c r="QWP72" s="490"/>
      <c r="QWQ72" s="488"/>
      <c r="QWR72" s="488"/>
      <c r="QWS72" s="488"/>
      <c r="QWT72" s="488"/>
      <c r="QWU72" s="488"/>
      <c r="QWV72" s="488"/>
      <c r="QWW72" s="489"/>
      <c r="QWX72" s="490"/>
      <c r="QWY72" s="488"/>
      <c r="QWZ72" s="488"/>
      <c r="QXA72" s="488"/>
      <c r="QXB72" s="488"/>
      <c r="QXC72" s="488"/>
      <c r="QXD72" s="488"/>
      <c r="QXE72" s="489"/>
      <c r="QXF72" s="490"/>
      <c r="QXG72" s="488"/>
      <c r="QXH72" s="488"/>
      <c r="QXI72" s="488"/>
      <c r="QXJ72" s="488"/>
      <c r="QXK72" s="488"/>
      <c r="QXL72" s="488"/>
      <c r="QXM72" s="489"/>
      <c r="QXN72" s="490"/>
      <c r="QXO72" s="488"/>
      <c r="QXP72" s="488"/>
      <c r="QXQ72" s="488"/>
      <c r="QXR72" s="488"/>
      <c r="QXS72" s="488"/>
      <c r="QXT72" s="488"/>
      <c r="QXU72" s="489"/>
      <c r="QXV72" s="490"/>
      <c r="QXW72" s="488"/>
      <c r="QXX72" s="488"/>
      <c r="QXY72" s="488"/>
      <c r="QXZ72" s="488"/>
      <c r="QYA72" s="488"/>
      <c r="QYB72" s="488"/>
      <c r="QYC72" s="489"/>
      <c r="QYD72" s="490"/>
      <c r="QYE72" s="488"/>
      <c r="QYF72" s="488"/>
      <c r="QYG72" s="488"/>
      <c r="QYH72" s="488"/>
      <c r="QYI72" s="488"/>
      <c r="QYJ72" s="488"/>
      <c r="QYK72" s="489"/>
      <c r="QYL72" s="490"/>
      <c r="QYM72" s="488"/>
      <c r="QYN72" s="488"/>
      <c r="QYO72" s="488"/>
      <c r="QYP72" s="488"/>
      <c r="QYQ72" s="488"/>
      <c r="QYR72" s="488"/>
      <c r="QYS72" s="489"/>
      <c r="QYT72" s="490"/>
      <c r="QYU72" s="488"/>
      <c r="QYV72" s="488"/>
      <c r="QYW72" s="488"/>
      <c r="QYX72" s="488"/>
      <c r="QYY72" s="488"/>
      <c r="QYZ72" s="488"/>
      <c r="QZA72" s="489"/>
      <c r="QZB72" s="490"/>
      <c r="QZC72" s="488"/>
      <c r="QZD72" s="488"/>
      <c r="QZE72" s="488"/>
      <c r="QZF72" s="488"/>
      <c r="QZG72" s="488"/>
      <c r="QZH72" s="488"/>
      <c r="QZI72" s="489"/>
      <c r="QZJ72" s="490"/>
      <c r="QZK72" s="488"/>
      <c r="QZL72" s="488"/>
      <c r="QZM72" s="488"/>
      <c r="QZN72" s="488"/>
      <c r="QZO72" s="488"/>
      <c r="QZP72" s="488"/>
      <c r="QZQ72" s="489"/>
      <c r="QZR72" s="490"/>
      <c r="QZS72" s="488"/>
      <c r="QZT72" s="488"/>
      <c r="QZU72" s="488"/>
      <c r="QZV72" s="488"/>
      <c r="QZW72" s="488"/>
      <c r="QZX72" s="488"/>
      <c r="QZY72" s="489"/>
      <c r="QZZ72" s="490"/>
      <c r="RAA72" s="488"/>
      <c r="RAB72" s="488"/>
      <c r="RAC72" s="488"/>
      <c r="RAD72" s="488"/>
      <c r="RAE72" s="488"/>
      <c r="RAF72" s="488"/>
      <c r="RAG72" s="489"/>
      <c r="RAH72" s="490"/>
      <c r="RAI72" s="488"/>
      <c r="RAJ72" s="488"/>
      <c r="RAK72" s="488"/>
      <c r="RAL72" s="488"/>
      <c r="RAM72" s="488"/>
      <c r="RAN72" s="488"/>
      <c r="RAO72" s="489"/>
      <c r="RAP72" s="490"/>
      <c r="RAQ72" s="488"/>
      <c r="RAR72" s="488"/>
      <c r="RAS72" s="488"/>
      <c r="RAT72" s="488"/>
      <c r="RAU72" s="488"/>
      <c r="RAV72" s="488"/>
      <c r="RAW72" s="489"/>
      <c r="RAX72" s="490"/>
      <c r="RAY72" s="488"/>
      <c r="RAZ72" s="488"/>
      <c r="RBA72" s="488"/>
      <c r="RBB72" s="488"/>
      <c r="RBC72" s="488"/>
      <c r="RBD72" s="488"/>
      <c r="RBE72" s="489"/>
      <c r="RBF72" s="490"/>
      <c r="RBG72" s="488"/>
      <c r="RBH72" s="488"/>
      <c r="RBI72" s="488"/>
      <c r="RBJ72" s="488"/>
      <c r="RBK72" s="488"/>
      <c r="RBL72" s="488"/>
      <c r="RBM72" s="489"/>
      <c r="RBN72" s="490"/>
      <c r="RBO72" s="488"/>
      <c r="RBP72" s="488"/>
      <c r="RBQ72" s="488"/>
      <c r="RBR72" s="488"/>
      <c r="RBS72" s="488"/>
      <c r="RBT72" s="488"/>
      <c r="RBU72" s="489"/>
      <c r="RBV72" s="490"/>
      <c r="RBW72" s="488"/>
      <c r="RBX72" s="488"/>
      <c r="RBY72" s="488"/>
      <c r="RBZ72" s="488"/>
      <c r="RCA72" s="488"/>
      <c r="RCB72" s="488"/>
      <c r="RCC72" s="489"/>
      <c r="RCD72" s="490"/>
      <c r="RCE72" s="488"/>
      <c r="RCF72" s="488"/>
      <c r="RCG72" s="488"/>
      <c r="RCH72" s="488"/>
      <c r="RCI72" s="488"/>
      <c r="RCJ72" s="488"/>
      <c r="RCK72" s="489"/>
      <c r="RCL72" s="490"/>
      <c r="RCM72" s="488"/>
      <c r="RCN72" s="488"/>
      <c r="RCO72" s="488"/>
      <c r="RCP72" s="488"/>
      <c r="RCQ72" s="488"/>
      <c r="RCR72" s="488"/>
      <c r="RCS72" s="489"/>
      <c r="RCT72" s="490"/>
      <c r="RCU72" s="488"/>
      <c r="RCV72" s="488"/>
      <c r="RCW72" s="488"/>
      <c r="RCX72" s="488"/>
      <c r="RCY72" s="488"/>
      <c r="RCZ72" s="488"/>
      <c r="RDA72" s="489"/>
      <c r="RDB72" s="490"/>
      <c r="RDC72" s="488"/>
      <c r="RDD72" s="488"/>
      <c r="RDE72" s="488"/>
      <c r="RDF72" s="488"/>
      <c r="RDG72" s="488"/>
      <c r="RDH72" s="488"/>
      <c r="RDI72" s="489"/>
      <c r="RDJ72" s="490"/>
      <c r="RDK72" s="488"/>
      <c r="RDL72" s="488"/>
      <c r="RDM72" s="488"/>
      <c r="RDN72" s="488"/>
      <c r="RDO72" s="488"/>
      <c r="RDP72" s="488"/>
      <c r="RDQ72" s="489"/>
      <c r="RDR72" s="490"/>
      <c r="RDS72" s="488"/>
      <c r="RDT72" s="488"/>
      <c r="RDU72" s="488"/>
      <c r="RDV72" s="488"/>
      <c r="RDW72" s="488"/>
      <c r="RDX72" s="488"/>
      <c r="RDY72" s="489"/>
      <c r="RDZ72" s="490"/>
      <c r="REA72" s="488"/>
      <c r="REB72" s="488"/>
      <c r="REC72" s="488"/>
      <c r="RED72" s="488"/>
      <c r="REE72" s="488"/>
      <c r="REF72" s="488"/>
      <c r="REG72" s="489"/>
      <c r="REH72" s="490"/>
      <c r="REI72" s="488"/>
      <c r="REJ72" s="488"/>
      <c r="REK72" s="488"/>
      <c r="REL72" s="488"/>
      <c r="REM72" s="488"/>
      <c r="REN72" s="488"/>
      <c r="REO72" s="489"/>
      <c r="REP72" s="490"/>
      <c r="REQ72" s="488"/>
      <c r="RER72" s="488"/>
      <c r="RES72" s="488"/>
      <c r="RET72" s="488"/>
      <c r="REU72" s="488"/>
      <c r="REV72" s="488"/>
      <c r="REW72" s="489"/>
      <c r="REX72" s="490"/>
      <c r="REY72" s="488"/>
      <c r="REZ72" s="488"/>
      <c r="RFA72" s="488"/>
      <c r="RFB72" s="488"/>
      <c r="RFC72" s="488"/>
      <c r="RFD72" s="488"/>
      <c r="RFE72" s="489"/>
      <c r="RFF72" s="490"/>
      <c r="RFG72" s="488"/>
      <c r="RFH72" s="488"/>
      <c r="RFI72" s="488"/>
      <c r="RFJ72" s="488"/>
      <c r="RFK72" s="488"/>
      <c r="RFL72" s="488"/>
      <c r="RFM72" s="489"/>
      <c r="RFN72" s="490"/>
      <c r="RFO72" s="488"/>
      <c r="RFP72" s="488"/>
      <c r="RFQ72" s="488"/>
      <c r="RFR72" s="488"/>
      <c r="RFS72" s="488"/>
      <c r="RFT72" s="488"/>
      <c r="RFU72" s="489"/>
      <c r="RFV72" s="490"/>
      <c r="RFW72" s="488"/>
      <c r="RFX72" s="488"/>
      <c r="RFY72" s="488"/>
      <c r="RFZ72" s="488"/>
      <c r="RGA72" s="488"/>
      <c r="RGB72" s="488"/>
      <c r="RGC72" s="489"/>
      <c r="RGD72" s="490"/>
      <c r="RGE72" s="488"/>
      <c r="RGF72" s="488"/>
      <c r="RGG72" s="488"/>
      <c r="RGH72" s="488"/>
      <c r="RGI72" s="488"/>
      <c r="RGJ72" s="488"/>
      <c r="RGK72" s="489"/>
      <c r="RGL72" s="490"/>
      <c r="RGM72" s="488"/>
      <c r="RGN72" s="488"/>
      <c r="RGO72" s="488"/>
      <c r="RGP72" s="488"/>
      <c r="RGQ72" s="488"/>
      <c r="RGR72" s="488"/>
      <c r="RGS72" s="489"/>
      <c r="RGT72" s="490"/>
      <c r="RGU72" s="488"/>
      <c r="RGV72" s="488"/>
      <c r="RGW72" s="488"/>
      <c r="RGX72" s="488"/>
      <c r="RGY72" s="488"/>
      <c r="RGZ72" s="488"/>
      <c r="RHA72" s="489"/>
      <c r="RHB72" s="490"/>
      <c r="RHC72" s="488"/>
      <c r="RHD72" s="488"/>
      <c r="RHE72" s="488"/>
      <c r="RHF72" s="488"/>
      <c r="RHG72" s="488"/>
      <c r="RHH72" s="488"/>
      <c r="RHI72" s="489"/>
      <c r="RHJ72" s="490"/>
      <c r="RHK72" s="488"/>
      <c r="RHL72" s="488"/>
      <c r="RHM72" s="488"/>
      <c r="RHN72" s="488"/>
      <c r="RHO72" s="488"/>
      <c r="RHP72" s="488"/>
      <c r="RHQ72" s="489"/>
      <c r="RHR72" s="490"/>
      <c r="RHS72" s="488"/>
      <c r="RHT72" s="488"/>
      <c r="RHU72" s="488"/>
      <c r="RHV72" s="488"/>
      <c r="RHW72" s="488"/>
      <c r="RHX72" s="488"/>
      <c r="RHY72" s="489"/>
      <c r="RHZ72" s="490"/>
      <c r="RIA72" s="488"/>
      <c r="RIB72" s="488"/>
      <c r="RIC72" s="488"/>
      <c r="RID72" s="488"/>
      <c r="RIE72" s="488"/>
      <c r="RIF72" s="488"/>
      <c r="RIG72" s="489"/>
      <c r="RIH72" s="490"/>
      <c r="RII72" s="488"/>
      <c r="RIJ72" s="488"/>
      <c r="RIK72" s="488"/>
      <c r="RIL72" s="488"/>
      <c r="RIM72" s="488"/>
      <c r="RIN72" s="488"/>
      <c r="RIO72" s="489"/>
      <c r="RIP72" s="490"/>
      <c r="RIQ72" s="488"/>
      <c r="RIR72" s="488"/>
      <c r="RIS72" s="488"/>
      <c r="RIT72" s="488"/>
      <c r="RIU72" s="488"/>
      <c r="RIV72" s="488"/>
      <c r="RIW72" s="489"/>
      <c r="RIX72" s="490"/>
      <c r="RIY72" s="488"/>
      <c r="RIZ72" s="488"/>
      <c r="RJA72" s="488"/>
      <c r="RJB72" s="488"/>
      <c r="RJC72" s="488"/>
      <c r="RJD72" s="488"/>
      <c r="RJE72" s="489"/>
      <c r="RJF72" s="490"/>
      <c r="RJG72" s="488"/>
      <c r="RJH72" s="488"/>
      <c r="RJI72" s="488"/>
      <c r="RJJ72" s="488"/>
      <c r="RJK72" s="488"/>
      <c r="RJL72" s="488"/>
      <c r="RJM72" s="489"/>
      <c r="RJN72" s="490"/>
      <c r="RJO72" s="488"/>
      <c r="RJP72" s="488"/>
      <c r="RJQ72" s="488"/>
      <c r="RJR72" s="488"/>
      <c r="RJS72" s="488"/>
      <c r="RJT72" s="488"/>
      <c r="RJU72" s="489"/>
      <c r="RJV72" s="490"/>
      <c r="RJW72" s="488"/>
      <c r="RJX72" s="488"/>
      <c r="RJY72" s="488"/>
      <c r="RJZ72" s="488"/>
      <c r="RKA72" s="488"/>
      <c r="RKB72" s="488"/>
      <c r="RKC72" s="489"/>
      <c r="RKD72" s="490"/>
      <c r="RKE72" s="488"/>
      <c r="RKF72" s="488"/>
      <c r="RKG72" s="488"/>
      <c r="RKH72" s="488"/>
      <c r="RKI72" s="488"/>
      <c r="RKJ72" s="488"/>
      <c r="RKK72" s="489"/>
      <c r="RKL72" s="490"/>
      <c r="RKM72" s="488"/>
      <c r="RKN72" s="488"/>
      <c r="RKO72" s="488"/>
      <c r="RKP72" s="488"/>
      <c r="RKQ72" s="488"/>
      <c r="RKR72" s="488"/>
      <c r="RKS72" s="489"/>
      <c r="RKT72" s="490"/>
      <c r="RKU72" s="488"/>
      <c r="RKV72" s="488"/>
      <c r="RKW72" s="488"/>
      <c r="RKX72" s="488"/>
      <c r="RKY72" s="488"/>
      <c r="RKZ72" s="488"/>
      <c r="RLA72" s="489"/>
      <c r="RLB72" s="490"/>
      <c r="RLC72" s="488"/>
      <c r="RLD72" s="488"/>
      <c r="RLE72" s="488"/>
      <c r="RLF72" s="488"/>
      <c r="RLG72" s="488"/>
      <c r="RLH72" s="488"/>
      <c r="RLI72" s="489"/>
      <c r="RLJ72" s="490"/>
      <c r="RLK72" s="488"/>
      <c r="RLL72" s="488"/>
      <c r="RLM72" s="488"/>
      <c r="RLN72" s="488"/>
      <c r="RLO72" s="488"/>
      <c r="RLP72" s="488"/>
      <c r="RLQ72" s="489"/>
      <c r="RLR72" s="490"/>
      <c r="RLS72" s="488"/>
      <c r="RLT72" s="488"/>
      <c r="RLU72" s="488"/>
      <c r="RLV72" s="488"/>
      <c r="RLW72" s="488"/>
      <c r="RLX72" s="488"/>
      <c r="RLY72" s="489"/>
      <c r="RLZ72" s="490"/>
      <c r="RMA72" s="488"/>
      <c r="RMB72" s="488"/>
      <c r="RMC72" s="488"/>
      <c r="RMD72" s="488"/>
      <c r="RME72" s="488"/>
      <c r="RMF72" s="488"/>
      <c r="RMG72" s="489"/>
      <c r="RMH72" s="490"/>
      <c r="RMI72" s="488"/>
      <c r="RMJ72" s="488"/>
      <c r="RMK72" s="488"/>
      <c r="RML72" s="488"/>
      <c r="RMM72" s="488"/>
      <c r="RMN72" s="488"/>
      <c r="RMO72" s="489"/>
      <c r="RMP72" s="490"/>
      <c r="RMQ72" s="488"/>
      <c r="RMR72" s="488"/>
      <c r="RMS72" s="488"/>
      <c r="RMT72" s="488"/>
      <c r="RMU72" s="488"/>
      <c r="RMV72" s="488"/>
      <c r="RMW72" s="489"/>
      <c r="RMX72" s="490"/>
      <c r="RMY72" s="488"/>
      <c r="RMZ72" s="488"/>
      <c r="RNA72" s="488"/>
      <c r="RNB72" s="488"/>
      <c r="RNC72" s="488"/>
      <c r="RND72" s="488"/>
      <c r="RNE72" s="489"/>
      <c r="RNF72" s="490"/>
      <c r="RNG72" s="488"/>
      <c r="RNH72" s="488"/>
      <c r="RNI72" s="488"/>
      <c r="RNJ72" s="488"/>
      <c r="RNK72" s="488"/>
      <c r="RNL72" s="488"/>
      <c r="RNM72" s="489"/>
      <c r="RNN72" s="490"/>
      <c r="RNO72" s="488"/>
      <c r="RNP72" s="488"/>
      <c r="RNQ72" s="488"/>
      <c r="RNR72" s="488"/>
      <c r="RNS72" s="488"/>
      <c r="RNT72" s="488"/>
      <c r="RNU72" s="489"/>
      <c r="RNV72" s="490"/>
      <c r="RNW72" s="488"/>
      <c r="RNX72" s="488"/>
      <c r="RNY72" s="488"/>
      <c r="RNZ72" s="488"/>
      <c r="ROA72" s="488"/>
      <c r="ROB72" s="488"/>
      <c r="ROC72" s="489"/>
      <c r="ROD72" s="490"/>
      <c r="ROE72" s="488"/>
      <c r="ROF72" s="488"/>
      <c r="ROG72" s="488"/>
      <c r="ROH72" s="488"/>
      <c r="ROI72" s="488"/>
      <c r="ROJ72" s="488"/>
      <c r="ROK72" s="489"/>
      <c r="ROL72" s="490"/>
      <c r="ROM72" s="488"/>
      <c r="RON72" s="488"/>
      <c r="ROO72" s="488"/>
      <c r="ROP72" s="488"/>
      <c r="ROQ72" s="488"/>
      <c r="ROR72" s="488"/>
      <c r="ROS72" s="489"/>
      <c r="ROT72" s="490"/>
      <c r="ROU72" s="488"/>
      <c r="ROV72" s="488"/>
      <c r="ROW72" s="488"/>
      <c r="ROX72" s="488"/>
      <c r="ROY72" s="488"/>
      <c r="ROZ72" s="488"/>
      <c r="RPA72" s="489"/>
      <c r="RPB72" s="490"/>
      <c r="RPC72" s="488"/>
      <c r="RPD72" s="488"/>
      <c r="RPE72" s="488"/>
      <c r="RPF72" s="488"/>
      <c r="RPG72" s="488"/>
      <c r="RPH72" s="488"/>
      <c r="RPI72" s="489"/>
      <c r="RPJ72" s="490"/>
      <c r="RPK72" s="488"/>
      <c r="RPL72" s="488"/>
      <c r="RPM72" s="488"/>
      <c r="RPN72" s="488"/>
      <c r="RPO72" s="488"/>
      <c r="RPP72" s="488"/>
      <c r="RPQ72" s="489"/>
      <c r="RPR72" s="490"/>
      <c r="RPS72" s="488"/>
      <c r="RPT72" s="488"/>
      <c r="RPU72" s="488"/>
      <c r="RPV72" s="488"/>
      <c r="RPW72" s="488"/>
      <c r="RPX72" s="488"/>
      <c r="RPY72" s="489"/>
      <c r="RPZ72" s="490"/>
      <c r="RQA72" s="488"/>
      <c r="RQB72" s="488"/>
      <c r="RQC72" s="488"/>
      <c r="RQD72" s="488"/>
      <c r="RQE72" s="488"/>
      <c r="RQF72" s="488"/>
      <c r="RQG72" s="489"/>
      <c r="RQH72" s="490"/>
      <c r="RQI72" s="488"/>
      <c r="RQJ72" s="488"/>
      <c r="RQK72" s="488"/>
      <c r="RQL72" s="488"/>
      <c r="RQM72" s="488"/>
      <c r="RQN72" s="488"/>
      <c r="RQO72" s="489"/>
      <c r="RQP72" s="490"/>
      <c r="RQQ72" s="488"/>
      <c r="RQR72" s="488"/>
      <c r="RQS72" s="488"/>
      <c r="RQT72" s="488"/>
      <c r="RQU72" s="488"/>
      <c r="RQV72" s="488"/>
      <c r="RQW72" s="489"/>
      <c r="RQX72" s="490"/>
      <c r="RQY72" s="488"/>
      <c r="RQZ72" s="488"/>
      <c r="RRA72" s="488"/>
      <c r="RRB72" s="488"/>
      <c r="RRC72" s="488"/>
      <c r="RRD72" s="488"/>
      <c r="RRE72" s="489"/>
      <c r="RRF72" s="490"/>
      <c r="RRG72" s="488"/>
      <c r="RRH72" s="488"/>
      <c r="RRI72" s="488"/>
      <c r="RRJ72" s="488"/>
      <c r="RRK72" s="488"/>
      <c r="RRL72" s="488"/>
      <c r="RRM72" s="489"/>
      <c r="RRN72" s="490"/>
      <c r="RRO72" s="488"/>
      <c r="RRP72" s="488"/>
      <c r="RRQ72" s="488"/>
      <c r="RRR72" s="488"/>
      <c r="RRS72" s="488"/>
      <c r="RRT72" s="488"/>
      <c r="RRU72" s="489"/>
      <c r="RRV72" s="490"/>
      <c r="RRW72" s="488"/>
      <c r="RRX72" s="488"/>
      <c r="RRY72" s="488"/>
      <c r="RRZ72" s="488"/>
      <c r="RSA72" s="488"/>
      <c r="RSB72" s="488"/>
      <c r="RSC72" s="489"/>
      <c r="RSD72" s="490"/>
      <c r="RSE72" s="488"/>
      <c r="RSF72" s="488"/>
      <c r="RSG72" s="488"/>
      <c r="RSH72" s="488"/>
      <c r="RSI72" s="488"/>
      <c r="RSJ72" s="488"/>
      <c r="RSK72" s="489"/>
      <c r="RSL72" s="490"/>
      <c r="RSM72" s="488"/>
      <c r="RSN72" s="488"/>
      <c r="RSO72" s="488"/>
      <c r="RSP72" s="488"/>
      <c r="RSQ72" s="488"/>
      <c r="RSR72" s="488"/>
      <c r="RSS72" s="489"/>
      <c r="RST72" s="490"/>
      <c r="RSU72" s="488"/>
      <c r="RSV72" s="488"/>
      <c r="RSW72" s="488"/>
      <c r="RSX72" s="488"/>
      <c r="RSY72" s="488"/>
      <c r="RSZ72" s="488"/>
      <c r="RTA72" s="489"/>
      <c r="RTB72" s="490"/>
      <c r="RTC72" s="488"/>
      <c r="RTD72" s="488"/>
      <c r="RTE72" s="488"/>
      <c r="RTF72" s="488"/>
      <c r="RTG72" s="488"/>
      <c r="RTH72" s="488"/>
      <c r="RTI72" s="489"/>
      <c r="RTJ72" s="490"/>
      <c r="RTK72" s="488"/>
      <c r="RTL72" s="488"/>
      <c r="RTM72" s="488"/>
      <c r="RTN72" s="488"/>
      <c r="RTO72" s="488"/>
      <c r="RTP72" s="488"/>
      <c r="RTQ72" s="489"/>
      <c r="RTR72" s="490"/>
      <c r="RTS72" s="488"/>
      <c r="RTT72" s="488"/>
      <c r="RTU72" s="488"/>
      <c r="RTV72" s="488"/>
      <c r="RTW72" s="488"/>
      <c r="RTX72" s="488"/>
      <c r="RTY72" s="489"/>
      <c r="RTZ72" s="490"/>
      <c r="RUA72" s="488"/>
      <c r="RUB72" s="488"/>
      <c r="RUC72" s="488"/>
      <c r="RUD72" s="488"/>
      <c r="RUE72" s="488"/>
      <c r="RUF72" s="488"/>
      <c r="RUG72" s="489"/>
      <c r="RUH72" s="490"/>
      <c r="RUI72" s="488"/>
      <c r="RUJ72" s="488"/>
      <c r="RUK72" s="488"/>
      <c r="RUL72" s="488"/>
      <c r="RUM72" s="488"/>
      <c r="RUN72" s="488"/>
      <c r="RUO72" s="489"/>
      <c r="RUP72" s="490"/>
      <c r="RUQ72" s="488"/>
      <c r="RUR72" s="488"/>
      <c r="RUS72" s="488"/>
      <c r="RUT72" s="488"/>
      <c r="RUU72" s="488"/>
      <c r="RUV72" s="488"/>
      <c r="RUW72" s="489"/>
      <c r="RUX72" s="490"/>
      <c r="RUY72" s="488"/>
      <c r="RUZ72" s="488"/>
      <c r="RVA72" s="488"/>
      <c r="RVB72" s="488"/>
      <c r="RVC72" s="488"/>
      <c r="RVD72" s="488"/>
      <c r="RVE72" s="489"/>
      <c r="RVF72" s="490"/>
      <c r="RVG72" s="488"/>
      <c r="RVH72" s="488"/>
      <c r="RVI72" s="488"/>
      <c r="RVJ72" s="488"/>
      <c r="RVK72" s="488"/>
      <c r="RVL72" s="488"/>
      <c r="RVM72" s="489"/>
      <c r="RVN72" s="490"/>
      <c r="RVO72" s="488"/>
      <c r="RVP72" s="488"/>
      <c r="RVQ72" s="488"/>
      <c r="RVR72" s="488"/>
      <c r="RVS72" s="488"/>
      <c r="RVT72" s="488"/>
      <c r="RVU72" s="489"/>
      <c r="RVV72" s="490"/>
      <c r="RVW72" s="488"/>
      <c r="RVX72" s="488"/>
      <c r="RVY72" s="488"/>
      <c r="RVZ72" s="488"/>
      <c r="RWA72" s="488"/>
      <c r="RWB72" s="488"/>
      <c r="RWC72" s="489"/>
      <c r="RWD72" s="490"/>
      <c r="RWE72" s="488"/>
      <c r="RWF72" s="488"/>
      <c r="RWG72" s="488"/>
      <c r="RWH72" s="488"/>
      <c r="RWI72" s="488"/>
      <c r="RWJ72" s="488"/>
      <c r="RWK72" s="489"/>
      <c r="RWL72" s="490"/>
      <c r="RWM72" s="488"/>
      <c r="RWN72" s="488"/>
      <c r="RWO72" s="488"/>
      <c r="RWP72" s="488"/>
      <c r="RWQ72" s="488"/>
      <c r="RWR72" s="488"/>
      <c r="RWS72" s="489"/>
      <c r="RWT72" s="490"/>
      <c r="RWU72" s="488"/>
      <c r="RWV72" s="488"/>
      <c r="RWW72" s="488"/>
      <c r="RWX72" s="488"/>
      <c r="RWY72" s="488"/>
      <c r="RWZ72" s="488"/>
      <c r="RXA72" s="489"/>
      <c r="RXB72" s="490"/>
      <c r="RXC72" s="488"/>
      <c r="RXD72" s="488"/>
      <c r="RXE72" s="488"/>
      <c r="RXF72" s="488"/>
      <c r="RXG72" s="488"/>
      <c r="RXH72" s="488"/>
      <c r="RXI72" s="489"/>
      <c r="RXJ72" s="490"/>
      <c r="RXK72" s="488"/>
      <c r="RXL72" s="488"/>
      <c r="RXM72" s="488"/>
      <c r="RXN72" s="488"/>
      <c r="RXO72" s="488"/>
      <c r="RXP72" s="488"/>
      <c r="RXQ72" s="489"/>
      <c r="RXR72" s="490"/>
      <c r="RXS72" s="488"/>
      <c r="RXT72" s="488"/>
      <c r="RXU72" s="488"/>
      <c r="RXV72" s="488"/>
      <c r="RXW72" s="488"/>
      <c r="RXX72" s="488"/>
      <c r="RXY72" s="489"/>
      <c r="RXZ72" s="490"/>
      <c r="RYA72" s="488"/>
      <c r="RYB72" s="488"/>
      <c r="RYC72" s="488"/>
      <c r="RYD72" s="488"/>
      <c r="RYE72" s="488"/>
      <c r="RYF72" s="488"/>
      <c r="RYG72" s="489"/>
      <c r="RYH72" s="490"/>
      <c r="RYI72" s="488"/>
      <c r="RYJ72" s="488"/>
      <c r="RYK72" s="488"/>
      <c r="RYL72" s="488"/>
      <c r="RYM72" s="488"/>
      <c r="RYN72" s="488"/>
      <c r="RYO72" s="489"/>
      <c r="RYP72" s="490"/>
      <c r="RYQ72" s="488"/>
      <c r="RYR72" s="488"/>
      <c r="RYS72" s="488"/>
      <c r="RYT72" s="488"/>
      <c r="RYU72" s="488"/>
      <c r="RYV72" s="488"/>
      <c r="RYW72" s="489"/>
      <c r="RYX72" s="490"/>
      <c r="RYY72" s="488"/>
      <c r="RYZ72" s="488"/>
      <c r="RZA72" s="488"/>
      <c r="RZB72" s="488"/>
      <c r="RZC72" s="488"/>
      <c r="RZD72" s="488"/>
      <c r="RZE72" s="489"/>
      <c r="RZF72" s="490"/>
      <c r="RZG72" s="488"/>
      <c r="RZH72" s="488"/>
      <c r="RZI72" s="488"/>
      <c r="RZJ72" s="488"/>
      <c r="RZK72" s="488"/>
      <c r="RZL72" s="488"/>
      <c r="RZM72" s="489"/>
      <c r="RZN72" s="490"/>
      <c r="RZO72" s="488"/>
      <c r="RZP72" s="488"/>
      <c r="RZQ72" s="488"/>
      <c r="RZR72" s="488"/>
      <c r="RZS72" s="488"/>
      <c r="RZT72" s="488"/>
      <c r="RZU72" s="489"/>
      <c r="RZV72" s="490"/>
      <c r="RZW72" s="488"/>
      <c r="RZX72" s="488"/>
      <c r="RZY72" s="488"/>
      <c r="RZZ72" s="488"/>
      <c r="SAA72" s="488"/>
      <c r="SAB72" s="488"/>
      <c r="SAC72" s="489"/>
      <c r="SAD72" s="490"/>
      <c r="SAE72" s="488"/>
      <c r="SAF72" s="488"/>
      <c r="SAG72" s="488"/>
      <c r="SAH72" s="488"/>
      <c r="SAI72" s="488"/>
      <c r="SAJ72" s="488"/>
      <c r="SAK72" s="489"/>
      <c r="SAL72" s="490"/>
      <c r="SAM72" s="488"/>
      <c r="SAN72" s="488"/>
      <c r="SAO72" s="488"/>
      <c r="SAP72" s="488"/>
      <c r="SAQ72" s="488"/>
      <c r="SAR72" s="488"/>
      <c r="SAS72" s="489"/>
      <c r="SAT72" s="490"/>
      <c r="SAU72" s="488"/>
      <c r="SAV72" s="488"/>
      <c r="SAW72" s="488"/>
      <c r="SAX72" s="488"/>
      <c r="SAY72" s="488"/>
      <c r="SAZ72" s="488"/>
      <c r="SBA72" s="489"/>
      <c r="SBB72" s="490"/>
      <c r="SBC72" s="488"/>
      <c r="SBD72" s="488"/>
      <c r="SBE72" s="488"/>
      <c r="SBF72" s="488"/>
      <c r="SBG72" s="488"/>
      <c r="SBH72" s="488"/>
      <c r="SBI72" s="489"/>
      <c r="SBJ72" s="490"/>
      <c r="SBK72" s="488"/>
      <c r="SBL72" s="488"/>
      <c r="SBM72" s="488"/>
      <c r="SBN72" s="488"/>
      <c r="SBO72" s="488"/>
      <c r="SBP72" s="488"/>
      <c r="SBQ72" s="489"/>
      <c r="SBR72" s="490"/>
      <c r="SBS72" s="488"/>
      <c r="SBT72" s="488"/>
      <c r="SBU72" s="488"/>
      <c r="SBV72" s="488"/>
      <c r="SBW72" s="488"/>
      <c r="SBX72" s="488"/>
      <c r="SBY72" s="489"/>
      <c r="SBZ72" s="490"/>
      <c r="SCA72" s="488"/>
      <c r="SCB72" s="488"/>
      <c r="SCC72" s="488"/>
      <c r="SCD72" s="488"/>
      <c r="SCE72" s="488"/>
      <c r="SCF72" s="488"/>
      <c r="SCG72" s="489"/>
      <c r="SCH72" s="490"/>
      <c r="SCI72" s="488"/>
      <c r="SCJ72" s="488"/>
      <c r="SCK72" s="488"/>
      <c r="SCL72" s="488"/>
      <c r="SCM72" s="488"/>
      <c r="SCN72" s="488"/>
      <c r="SCO72" s="489"/>
      <c r="SCP72" s="490"/>
      <c r="SCQ72" s="488"/>
      <c r="SCR72" s="488"/>
      <c r="SCS72" s="488"/>
      <c r="SCT72" s="488"/>
      <c r="SCU72" s="488"/>
      <c r="SCV72" s="488"/>
      <c r="SCW72" s="489"/>
      <c r="SCX72" s="490"/>
      <c r="SCY72" s="488"/>
      <c r="SCZ72" s="488"/>
      <c r="SDA72" s="488"/>
      <c r="SDB72" s="488"/>
      <c r="SDC72" s="488"/>
      <c r="SDD72" s="488"/>
      <c r="SDE72" s="489"/>
      <c r="SDF72" s="490"/>
      <c r="SDG72" s="488"/>
      <c r="SDH72" s="488"/>
      <c r="SDI72" s="488"/>
      <c r="SDJ72" s="488"/>
      <c r="SDK72" s="488"/>
      <c r="SDL72" s="488"/>
      <c r="SDM72" s="489"/>
      <c r="SDN72" s="490"/>
      <c r="SDO72" s="488"/>
      <c r="SDP72" s="488"/>
      <c r="SDQ72" s="488"/>
      <c r="SDR72" s="488"/>
      <c r="SDS72" s="488"/>
      <c r="SDT72" s="488"/>
      <c r="SDU72" s="489"/>
      <c r="SDV72" s="490"/>
      <c r="SDW72" s="488"/>
      <c r="SDX72" s="488"/>
      <c r="SDY72" s="488"/>
      <c r="SDZ72" s="488"/>
      <c r="SEA72" s="488"/>
      <c r="SEB72" s="488"/>
      <c r="SEC72" s="489"/>
      <c r="SED72" s="490"/>
      <c r="SEE72" s="488"/>
      <c r="SEF72" s="488"/>
      <c r="SEG72" s="488"/>
      <c r="SEH72" s="488"/>
      <c r="SEI72" s="488"/>
      <c r="SEJ72" s="488"/>
      <c r="SEK72" s="489"/>
      <c r="SEL72" s="490"/>
      <c r="SEM72" s="488"/>
      <c r="SEN72" s="488"/>
      <c r="SEO72" s="488"/>
      <c r="SEP72" s="488"/>
      <c r="SEQ72" s="488"/>
      <c r="SER72" s="488"/>
      <c r="SES72" s="489"/>
      <c r="SET72" s="490"/>
      <c r="SEU72" s="488"/>
      <c r="SEV72" s="488"/>
      <c r="SEW72" s="488"/>
      <c r="SEX72" s="488"/>
      <c r="SEY72" s="488"/>
      <c r="SEZ72" s="488"/>
      <c r="SFA72" s="489"/>
      <c r="SFB72" s="490"/>
      <c r="SFC72" s="488"/>
      <c r="SFD72" s="488"/>
      <c r="SFE72" s="488"/>
      <c r="SFF72" s="488"/>
      <c r="SFG72" s="488"/>
      <c r="SFH72" s="488"/>
      <c r="SFI72" s="489"/>
      <c r="SFJ72" s="490"/>
      <c r="SFK72" s="488"/>
      <c r="SFL72" s="488"/>
      <c r="SFM72" s="488"/>
      <c r="SFN72" s="488"/>
      <c r="SFO72" s="488"/>
      <c r="SFP72" s="488"/>
      <c r="SFQ72" s="489"/>
      <c r="SFR72" s="490"/>
      <c r="SFS72" s="488"/>
      <c r="SFT72" s="488"/>
      <c r="SFU72" s="488"/>
      <c r="SFV72" s="488"/>
      <c r="SFW72" s="488"/>
      <c r="SFX72" s="488"/>
      <c r="SFY72" s="489"/>
      <c r="SFZ72" s="490"/>
      <c r="SGA72" s="488"/>
      <c r="SGB72" s="488"/>
      <c r="SGC72" s="488"/>
      <c r="SGD72" s="488"/>
      <c r="SGE72" s="488"/>
      <c r="SGF72" s="488"/>
      <c r="SGG72" s="489"/>
      <c r="SGH72" s="490"/>
      <c r="SGI72" s="488"/>
      <c r="SGJ72" s="488"/>
      <c r="SGK72" s="488"/>
      <c r="SGL72" s="488"/>
      <c r="SGM72" s="488"/>
      <c r="SGN72" s="488"/>
      <c r="SGO72" s="489"/>
      <c r="SGP72" s="490"/>
      <c r="SGQ72" s="488"/>
      <c r="SGR72" s="488"/>
      <c r="SGS72" s="488"/>
      <c r="SGT72" s="488"/>
      <c r="SGU72" s="488"/>
      <c r="SGV72" s="488"/>
      <c r="SGW72" s="489"/>
      <c r="SGX72" s="490"/>
      <c r="SGY72" s="488"/>
      <c r="SGZ72" s="488"/>
      <c r="SHA72" s="488"/>
      <c r="SHB72" s="488"/>
      <c r="SHC72" s="488"/>
      <c r="SHD72" s="488"/>
      <c r="SHE72" s="489"/>
      <c r="SHF72" s="490"/>
      <c r="SHG72" s="488"/>
      <c r="SHH72" s="488"/>
      <c r="SHI72" s="488"/>
      <c r="SHJ72" s="488"/>
      <c r="SHK72" s="488"/>
      <c r="SHL72" s="488"/>
      <c r="SHM72" s="489"/>
      <c r="SHN72" s="490"/>
      <c r="SHO72" s="488"/>
      <c r="SHP72" s="488"/>
      <c r="SHQ72" s="488"/>
      <c r="SHR72" s="488"/>
      <c r="SHS72" s="488"/>
      <c r="SHT72" s="488"/>
      <c r="SHU72" s="489"/>
      <c r="SHV72" s="490"/>
      <c r="SHW72" s="488"/>
      <c r="SHX72" s="488"/>
      <c r="SHY72" s="488"/>
      <c r="SHZ72" s="488"/>
      <c r="SIA72" s="488"/>
      <c r="SIB72" s="488"/>
      <c r="SIC72" s="489"/>
      <c r="SID72" s="490"/>
      <c r="SIE72" s="488"/>
      <c r="SIF72" s="488"/>
      <c r="SIG72" s="488"/>
      <c r="SIH72" s="488"/>
      <c r="SII72" s="488"/>
      <c r="SIJ72" s="488"/>
      <c r="SIK72" s="489"/>
      <c r="SIL72" s="490"/>
      <c r="SIM72" s="488"/>
      <c r="SIN72" s="488"/>
      <c r="SIO72" s="488"/>
      <c r="SIP72" s="488"/>
      <c r="SIQ72" s="488"/>
      <c r="SIR72" s="488"/>
      <c r="SIS72" s="489"/>
      <c r="SIT72" s="490"/>
      <c r="SIU72" s="488"/>
      <c r="SIV72" s="488"/>
      <c r="SIW72" s="488"/>
      <c r="SIX72" s="488"/>
      <c r="SIY72" s="488"/>
      <c r="SIZ72" s="488"/>
      <c r="SJA72" s="489"/>
      <c r="SJB72" s="490"/>
      <c r="SJC72" s="488"/>
      <c r="SJD72" s="488"/>
      <c r="SJE72" s="488"/>
      <c r="SJF72" s="488"/>
      <c r="SJG72" s="488"/>
      <c r="SJH72" s="488"/>
      <c r="SJI72" s="489"/>
      <c r="SJJ72" s="490"/>
      <c r="SJK72" s="488"/>
      <c r="SJL72" s="488"/>
      <c r="SJM72" s="488"/>
      <c r="SJN72" s="488"/>
      <c r="SJO72" s="488"/>
      <c r="SJP72" s="488"/>
      <c r="SJQ72" s="489"/>
      <c r="SJR72" s="490"/>
      <c r="SJS72" s="488"/>
      <c r="SJT72" s="488"/>
      <c r="SJU72" s="488"/>
      <c r="SJV72" s="488"/>
      <c r="SJW72" s="488"/>
      <c r="SJX72" s="488"/>
      <c r="SJY72" s="489"/>
      <c r="SJZ72" s="490"/>
      <c r="SKA72" s="488"/>
      <c r="SKB72" s="488"/>
      <c r="SKC72" s="488"/>
      <c r="SKD72" s="488"/>
      <c r="SKE72" s="488"/>
      <c r="SKF72" s="488"/>
      <c r="SKG72" s="489"/>
      <c r="SKH72" s="490"/>
      <c r="SKI72" s="488"/>
      <c r="SKJ72" s="488"/>
      <c r="SKK72" s="488"/>
      <c r="SKL72" s="488"/>
      <c r="SKM72" s="488"/>
      <c r="SKN72" s="488"/>
      <c r="SKO72" s="489"/>
      <c r="SKP72" s="490"/>
      <c r="SKQ72" s="488"/>
      <c r="SKR72" s="488"/>
      <c r="SKS72" s="488"/>
      <c r="SKT72" s="488"/>
      <c r="SKU72" s="488"/>
      <c r="SKV72" s="488"/>
      <c r="SKW72" s="489"/>
      <c r="SKX72" s="490"/>
      <c r="SKY72" s="488"/>
      <c r="SKZ72" s="488"/>
      <c r="SLA72" s="488"/>
      <c r="SLB72" s="488"/>
      <c r="SLC72" s="488"/>
      <c r="SLD72" s="488"/>
      <c r="SLE72" s="489"/>
      <c r="SLF72" s="490"/>
      <c r="SLG72" s="488"/>
      <c r="SLH72" s="488"/>
      <c r="SLI72" s="488"/>
      <c r="SLJ72" s="488"/>
      <c r="SLK72" s="488"/>
      <c r="SLL72" s="488"/>
      <c r="SLM72" s="489"/>
      <c r="SLN72" s="490"/>
      <c r="SLO72" s="488"/>
      <c r="SLP72" s="488"/>
      <c r="SLQ72" s="488"/>
      <c r="SLR72" s="488"/>
      <c r="SLS72" s="488"/>
      <c r="SLT72" s="488"/>
      <c r="SLU72" s="489"/>
      <c r="SLV72" s="490"/>
      <c r="SLW72" s="488"/>
      <c r="SLX72" s="488"/>
      <c r="SLY72" s="488"/>
      <c r="SLZ72" s="488"/>
      <c r="SMA72" s="488"/>
      <c r="SMB72" s="488"/>
      <c r="SMC72" s="489"/>
      <c r="SMD72" s="490"/>
      <c r="SME72" s="488"/>
      <c r="SMF72" s="488"/>
      <c r="SMG72" s="488"/>
      <c r="SMH72" s="488"/>
      <c r="SMI72" s="488"/>
      <c r="SMJ72" s="488"/>
      <c r="SMK72" s="489"/>
      <c r="SML72" s="490"/>
      <c r="SMM72" s="488"/>
      <c r="SMN72" s="488"/>
      <c r="SMO72" s="488"/>
      <c r="SMP72" s="488"/>
      <c r="SMQ72" s="488"/>
      <c r="SMR72" s="488"/>
      <c r="SMS72" s="489"/>
      <c r="SMT72" s="490"/>
      <c r="SMU72" s="488"/>
      <c r="SMV72" s="488"/>
      <c r="SMW72" s="488"/>
      <c r="SMX72" s="488"/>
      <c r="SMY72" s="488"/>
      <c r="SMZ72" s="488"/>
      <c r="SNA72" s="489"/>
      <c r="SNB72" s="490"/>
      <c r="SNC72" s="488"/>
      <c r="SND72" s="488"/>
      <c r="SNE72" s="488"/>
      <c r="SNF72" s="488"/>
      <c r="SNG72" s="488"/>
      <c r="SNH72" s="488"/>
      <c r="SNI72" s="489"/>
      <c r="SNJ72" s="490"/>
      <c r="SNK72" s="488"/>
      <c r="SNL72" s="488"/>
      <c r="SNM72" s="488"/>
      <c r="SNN72" s="488"/>
      <c r="SNO72" s="488"/>
      <c r="SNP72" s="488"/>
      <c r="SNQ72" s="489"/>
      <c r="SNR72" s="490"/>
      <c r="SNS72" s="488"/>
      <c r="SNT72" s="488"/>
      <c r="SNU72" s="488"/>
      <c r="SNV72" s="488"/>
      <c r="SNW72" s="488"/>
      <c r="SNX72" s="488"/>
      <c r="SNY72" s="489"/>
      <c r="SNZ72" s="490"/>
      <c r="SOA72" s="488"/>
      <c r="SOB72" s="488"/>
      <c r="SOC72" s="488"/>
      <c r="SOD72" s="488"/>
      <c r="SOE72" s="488"/>
      <c r="SOF72" s="488"/>
      <c r="SOG72" s="489"/>
      <c r="SOH72" s="490"/>
      <c r="SOI72" s="488"/>
      <c r="SOJ72" s="488"/>
      <c r="SOK72" s="488"/>
      <c r="SOL72" s="488"/>
      <c r="SOM72" s="488"/>
      <c r="SON72" s="488"/>
      <c r="SOO72" s="489"/>
      <c r="SOP72" s="490"/>
      <c r="SOQ72" s="488"/>
      <c r="SOR72" s="488"/>
      <c r="SOS72" s="488"/>
      <c r="SOT72" s="488"/>
      <c r="SOU72" s="488"/>
      <c r="SOV72" s="488"/>
      <c r="SOW72" s="489"/>
      <c r="SOX72" s="490"/>
      <c r="SOY72" s="488"/>
      <c r="SOZ72" s="488"/>
      <c r="SPA72" s="488"/>
      <c r="SPB72" s="488"/>
      <c r="SPC72" s="488"/>
      <c r="SPD72" s="488"/>
      <c r="SPE72" s="489"/>
      <c r="SPF72" s="490"/>
      <c r="SPG72" s="488"/>
      <c r="SPH72" s="488"/>
      <c r="SPI72" s="488"/>
      <c r="SPJ72" s="488"/>
      <c r="SPK72" s="488"/>
      <c r="SPL72" s="488"/>
      <c r="SPM72" s="489"/>
      <c r="SPN72" s="490"/>
      <c r="SPO72" s="488"/>
      <c r="SPP72" s="488"/>
      <c r="SPQ72" s="488"/>
      <c r="SPR72" s="488"/>
      <c r="SPS72" s="488"/>
      <c r="SPT72" s="488"/>
      <c r="SPU72" s="489"/>
      <c r="SPV72" s="490"/>
      <c r="SPW72" s="488"/>
      <c r="SPX72" s="488"/>
      <c r="SPY72" s="488"/>
      <c r="SPZ72" s="488"/>
      <c r="SQA72" s="488"/>
      <c r="SQB72" s="488"/>
      <c r="SQC72" s="489"/>
      <c r="SQD72" s="490"/>
      <c r="SQE72" s="488"/>
      <c r="SQF72" s="488"/>
      <c r="SQG72" s="488"/>
      <c r="SQH72" s="488"/>
      <c r="SQI72" s="488"/>
      <c r="SQJ72" s="488"/>
      <c r="SQK72" s="489"/>
      <c r="SQL72" s="490"/>
      <c r="SQM72" s="488"/>
      <c r="SQN72" s="488"/>
      <c r="SQO72" s="488"/>
      <c r="SQP72" s="488"/>
      <c r="SQQ72" s="488"/>
      <c r="SQR72" s="488"/>
      <c r="SQS72" s="489"/>
      <c r="SQT72" s="490"/>
      <c r="SQU72" s="488"/>
      <c r="SQV72" s="488"/>
      <c r="SQW72" s="488"/>
      <c r="SQX72" s="488"/>
      <c r="SQY72" s="488"/>
      <c r="SQZ72" s="488"/>
      <c r="SRA72" s="489"/>
      <c r="SRB72" s="490"/>
      <c r="SRC72" s="488"/>
      <c r="SRD72" s="488"/>
      <c r="SRE72" s="488"/>
      <c r="SRF72" s="488"/>
      <c r="SRG72" s="488"/>
      <c r="SRH72" s="488"/>
      <c r="SRI72" s="489"/>
      <c r="SRJ72" s="490"/>
      <c r="SRK72" s="488"/>
      <c r="SRL72" s="488"/>
      <c r="SRM72" s="488"/>
      <c r="SRN72" s="488"/>
      <c r="SRO72" s="488"/>
      <c r="SRP72" s="488"/>
      <c r="SRQ72" s="489"/>
      <c r="SRR72" s="490"/>
      <c r="SRS72" s="488"/>
      <c r="SRT72" s="488"/>
      <c r="SRU72" s="488"/>
      <c r="SRV72" s="488"/>
      <c r="SRW72" s="488"/>
      <c r="SRX72" s="488"/>
      <c r="SRY72" s="489"/>
      <c r="SRZ72" s="490"/>
      <c r="SSA72" s="488"/>
      <c r="SSB72" s="488"/>
      <c r="SSC72" s="488"/>
      <c r="SSD72" s="488"/>
      <c r="SSE72" s="488"/>
      <c r="SSF72" s="488"/>
      <c r="SSG72" s="489"/>
      <c r="SSH72" s="490"/>
      <c r="SSI72" s="488"/>
      <c r="SSJ72" s="488"/>
      <c r="SSK72" s="488"/>
      <c r="SSL72" s="488"/>
      <c r="SSM72" s="488"/>
      <c r="SSN72" s="488"/>
      <c r="SSO72" s="489"/>
      <c r="SSP72" s="490"/>
      <c r="SSQ72" s="488"/>
      <c r="SSR72" s="488"/>
      <c r="SSS72" s="488"/>
      <c r="SST72" s="488"/>
      <c r="SSU72" s="488"/>
      <c r="SSV72" s="488"/>
      <c r="SSW72" s="489"/>
      <c r="SSX72" s="490"/>
      <c r="SSY72" s="488"/>
      <c r="SSZ72" s="488"/>
      <c r="STA72" s="488"/>
      <c r="STB72" s="488"/>
      <c r="STC72" s="488"/>
      <c r="STD72" s="488"/>
      <c r="STE72" s="489"/>
      <c r="STF72" s="490"/>
      <c r="STG72" s="488"/>
      <c r="STH72" s="488"/>
      <c r="STI72" s="488"/>
      <c r="STJ72" s="488"/>
      <c r="STK72" s="488"/>
      <c r="STL72" s="488"/>
      <c r="STM72" s="489"/>
      <c r="STN72" s="490"/>
      <c r="STO72" s="488"/>
      <c r="STP72" s="488"/>
      <c r="STQ72" s="488"/>
      <c r="STR72" s="488"/>
      <c r="STS72" s="488"/>
      <c r="STT72" s="488"/>
      <c r="STU72" s="489"/>
      <c r="STV72" s="490"/>
      <c r="STW72" s="488"/>
      <c r="STX72" s="488"/>
      <c r="STY72" s="488"/>
      <c r="STZ72" s="488"/>
      <c r="SUA72" s="488"/>
      <c r="SUB72" s="488"/>
      <c r="SUC72" s="489"/>
      <c r="SUD72" s="490"/>
      <c r="SUE72" s="488"/>
      <c r="SUF72" s="488"/>
      <c r="SUG72" s="488"/>
      <c r="SUH72" s="488"/>
      <c r="SUI72" s="488"/>
      <c r="SUJ72" s="488"/>
      <c r="SUK72" s="489"/>
      <c r="SUL72" s="490"/>
      <c r="SUM72" s="488"/>
      <c r="SUN72" s="488"/>
      <c r="SUO72" s="488"/>
      <c r="SUP72" s="488"/>
      <c r="SUQ72" s="488"/>
      <c r="SUR72" s="488"/>
      <c r="SUS72" s="489"/>
      <c r="SUT72" s="490"/>
      <c r="SUU72" s="488"/>
      <c r="SUV72" s="488"/>
      <c r="SUW72" s="488"/>
      <c r="SUX72" s="488"/>
      <c r="SUY72" s="488"/>
      <c r="SUZ72" s="488"/>
      <c r="SVA72" s="489"/>
      <c r="SVB72" s="490"/>
      <c r="SVC72" s="488"/>
      <c r="SVD72" s="488"/>
      <c r="SVE72" s="488"/>
      <c r="SVF72" s="488"/>
      <c r="SVG72" s="488"/>
      <c r="SVH72" s="488"/>
      <c r="SVI72" s="489"/>
      <c r="SVJ72" s="490"/>
      <c r="SVK72" s="488"/>
      <c r="SVL72" s="488"/>
      <c r="SVM72" s="488"/>
      <c r="SVN72" s="488"/>
      <c r="SVO72" s="488"/>
      <c r="SVP72" s="488"/>
      <c r="SVQ72" s="489"/>
      <c r="SVR72" s="490"/>
      <c r="SVS72" s="488"/>
      <c r="SVT72" s="488"/>
      <c r="SVU72" s="488"/>
      <c r="SVV72" s="488"/>
      <c r="SVW72" s="488"/>
      <c r="SVX72" s="488"/>
      <c r="SVY72" s="489"/>
      <c r="SVZ72" s="490"/>
      <c r="SWA72" s="488"/>
      <c r="SWB72" s="488"/>
      <c r="SWC72" s="488"/>
      <c r="SWD72" s="488"/>
      <c r="SWE72" s="488"/>
      <c r="SWF72" s="488"/>
      <c r="SWG72" s="489"/>
      <c r="SWH72" s="490"/>
      <c r="SWI72" s="488"/>
      <c r="SWJ72" s="488"/>
      <c r="SWK72" s="488"/>
      <c r="SWL72" s="488"/>
      <c r="SWM72" s="488"/>
      <c r="SWN72" s="488"/>
      <c r="SWO72" s="489"/>
      <c r="SWP72" s="490"/>
      <c r="SWQ72" s="488"/>
      <c r="SWR72" s="488"/>
      <c r="SWS72" s="488"/>
      <c r="SWT72" s="488"/>
      <c r="SWU72" s="488"/>
      <c r="SWV72" s="488"/>
      <c r="SWW72" s="489"/>
      <c r="SWX72" s="490"/>
      <c r="SWY72" s="488"/>
      <c r="SWZ72" s="488"/>
      <c r="SXA72" s="488"/>
      <c r="SXB72" s="488"/>
      <c r="SXC72" s="488"/>
      <c r="SXD72" s="488"/>
      <c r="SXE72" s="489"/>
      <c r="SXF72" s="490"/>
      <c r="SXG72" s="488"/>
      <c r="SXH72" s="488"/>
      <c r="SXI72" s="488"/>
      <c r="SXJ72" s="488"/>
      <c r="SXK72" s="488"/>
      <c r="SXL72" s="488"/>
      <c r="SXM72" s="489"/>
      <c r="SXN72" s="490"/>
      <c r="SXO72" s="488"/>
      <c r="SXP72" s="488"/>
      <c r="SXQ72" s="488"/>
      <c r="SXR72" s="488"/>
      <c r="SXS72" s="488"/>
      <c r="SXT72" s="488"/>
      <c r="SXU72" s="489"/>
      <c r="SXV72" s="490"/>
      <c r="SXW72" s="488"/>
      <c r="SXX72" s="488"/>
      <c r="SXY72" s="488"/>
      <c r="SXZ72" s="488"/>
      <c r="SYA72" s="488"/>
      <c r="SYB72" s="488"/>
      <c r="SYC72" s="489"/>
      <c r="SYD72" s="490"/>
      <c r="SYE72" s="488"/>
      <c r="SYF72" s="488"/>
      <c r="SYG72" s="488"/>
      <c r="SYH72" s="488"/>
      <c r="SYI72" s="488"/>
      <c r="SYJ72" s="488"/>
      <c r="SYK72" s="489"/>
      <c r="SYL72" s="490"/>
      <c r="SYM72" s="488"/>
      <c r="SYN72" s="488"/>
      <c r="SYO72" s="488"/>
      <c r="SYP72" s="488"/>
      <c r="SYQ72" s="488"/>
      <c r="SYR72" s="488"/>
      <c r="SYS72" s="489"/>
      <c r="SYT72" s="490"/>
      <c r="SYU72" s="488"/>
      <c r="SYV72" s="488"/>
      <c r="SYW72" s="488"/>
      <c r="SYX72" s="488"/>
      <c r="SYY72" s="488"/>
      <c r="SYZ72" s="488"/>
      <c r="SZA72" s="489"/>
      <c r="SZB72" s="490"/>
      <c r="SZC72" s="488"/>
      <c r="SZD72" s="488"/>
      <c r="SZE72" s="488"/>
      <c r="SZF72" s="488"/>
      <c r="SZG72" s="488"/>
      <c r="SZH72" s="488"/>
      <c r="SZI72" s="489"/>
      <c r="SZJ72" s="490"/>
      <c r="SZK72" s="488"/>
      <c r="SZL72" s="488"/>
      <c r="SZM72" s="488"/>
      <c r="SZN72" s="488"/>
      <c r="SZO72" s="488"/>
      <c r="SZP72" s="488"/>
      <c r="SZQ72" s="489"/>
      <c r="SZR72" s="490"/>
      <c r="SZS72" s="488"/>
      <c r="SZT72" s="488"/>
      <c r="SZU72" s="488"/>
      <c r="SZV72" s="488"/>
      <c r="SZW72" s="488"/>
      <c r="SZX72" s="488"/>
      <c r="SZY72" s="489"/>
      <c r="SZZ72" s="490"/>
      <c r="TAA72" s="488"/>
      <c r="TAB72" s="488"/>
      <c r="TAC72" s="488"/>
      <c r="TAD72" s="488"/>
      <c r="TAE72" s="488"/>
      <c r="TAF72" s="488"/>
      <c r="TAG72" s="489"/>
      <c r="TAH72" s="490"/>
      <c r="TAI72" s="488"/>
      <c r="TAJ72" s="488"/>
      <c r="TAK72" s="488"/>
      <c r="TAL72" s="488"/>
      <c r="TAM72" s="488"/>
      <c r="TAN72" s="488"/>
      <c r="TAO72" s="489"/>
      <c r="TAP72" s="490"/>
      <c r="TAQ72" s="488"/>
      <c r="TAR72" s="488"/>
      <c r="TAS72" s="488"/>
      <c r="TAT72" s="488"/>
      <c r="TAU72" s="488"/>
      <c r="TAV72" s="488"/>
      <c r="TAW72" s="489"/>
      <c r="TAX72" s="490"/>
      <c r="TAY72" s="488"/>
      <c r="TAZ72" s="488"/>
      <c r="TBA72" s="488"/>
      <c r="TBB72" s="488"/>
      <c r="TBC72" s="488"/>
      <c r="TBD72" s="488"/>
      <c r="TBE72" s="489"/>
      <c r="TBF72" s="490"/>
      <c r="TBG72" s="488"/>
      <c r="TBH72" s="488"/>
      <c r="TBI72" s="488"/>
      <c r="TBJ72" s="488"/>
      <c r="TBK72" s="488"/>
      <c r="TBL72" s="488"/>
      <c r="TBM72" s="489"/>
      <c r="TBN72" s="490"/>
      <c r="TBO72" s="488"/>
      <c r="TBP72" s="488"/>
      <c r="TBQ72" s="488"/>
      <c r="TBR72" s="488"/>
      <c r="TBS72" s="488"/>
      <c r="TBT72" s="488"/>
      <c r="TBU72" s="489"/>
      <c r="TBV72" s="490"/>
      <c r="TBW72" s="488"/>
      <c r="TBX72" s="488"/>
      <c r="TBY72" s="488"/>
      <c r="TBZ72" s="488"/>
      <c r="TCA72" s="488"/>
      <c r="TCB72" s="488"/>
      <c r="TCC72" s="489"/>
      <c r="TCD72" s="490"/>
      <c r="TCE72" s="488"/>
      <c r="TCF72" s="488"/>
      <c r="TCG72" s="488"/>
      <c r="TCH72" s="488"/>
      <c r="TCI72" s="488"/>
      <c r="TCJ72" s="488"/>
      <c r="TCK72" s="489"/>
      <c r="TCL72" s="490"/>
      <c r="TCM72" s="488"/>
      <c r="TCN72" s="488"/>
      <c r="TCO72" s="488"/>
      <c r="TCP72" s="488"/>
      <c r="TCQ72" s="488"/>
      <c r="TCR72" s="488"/>
      <c r="TCS72" s="489"/>
      <c r="TCT72" s="490"/>
      <c r="TCU72" s="488"/>
      <c r="TCV72" s="488"/>
      <c r="TCW72" s="488"/>
      <c r="TCX72" s="488"/>
      <c r="TCY72" s="488"/>
      <c r="TCZ72" s="488"/>
      <c r="TDA72" s="489"/>
      <c r="TDB72" s="490"/>
      <c r="TDC72" s="488"/>
      <c r="TDD72" s="488"/>
      <c r="TDE72" s="488"/>
      <c r="TDF72" s="488"/>
      <c r="TDG72" s="488"/>
      <c r="TDH72" s="488"/>
      <c r="TDI72" s="489"/>
      <c r="TDJ72" s="490"/>
      <c r="TDK72" s="488"/>
      <c r="TDL72" s="488"/>
      <c r="TDM72" s="488"/>
      <c r="TDN72" s="488"/>
      <c r="TDO72" s="488"/>
      <c r="TDP72" s="488"/>
      <c r="TDQ72" s="489"/>
      <c r="TDR72" s="490"/>
      <c r="TDS72" s="488"/>
      <c r="TDT72" s="488"/>
      <c r="TDU72" s="488"/>
      <c r="TDV72" s="488"/>
      <c r="TDW72" s="488"/>
      <c r="TDX72" s="488"/>
      <c r="TDY72" s="489"/>
      <c r="TDZ72" s="490"/>
      <c r="TEA72" s="488"/>
      <c r="TEB72" s="488"/>
      <c r="TEC72" s="488"/>
      <c r="TED72" s="488"/>
      <c r="TEE72" s="488"/>
      <c r="TEF72" s="488"/>
      <c r="TEG72" s="489"/>
      <c r="TEH72" s="490"/>
      <c r="TEI72" s="488"/>
      <c r="TEJ72" s="488"/>
      <c r="TEK72" s="488"/>
      <c r="TEL72" s="488"/>
      <c r="TEM72" s="488"/>
      <c r="TEN72" s="488"/>
      <c r="TEO72" s="489"/>
      <c r="TEP72" s="490"/>
      <c r="TEQ72" s="488"/>
      <c r="TER72" s="488"/>
      <c r="TES72" s="488"/>
      <c r="TET72" s="488"/>
      <c r="TEU72" s="488"/>
      <c r="TEV72" s="488"/>
      <c r="TEW72" s="489"/>
      <c r="TEX72" s="490"/>
      <c r="TEY72" s="488"/>
      <c r="TEZ72" s="488"/>
      <c r="TFA72" s="488"/>
      <c r="TFB72" s="488"/>
      <c r="TFC72" s="488"/>
      <c r="TFD72" s="488"/>
      <c r="TFE72" s="489"/>
      <c r="TFF72" s="490"/>
      <c r="TFG72" s="488"/>
      <c r="TFH72" s="488"/>
      <c r="TFI72" s="488"/>
      <c r="TFJ72" s="488"/>
      <c r="TFK72" s="488"/>
      <c r="TFL72" s="488"/>
      <c r="TFM72" s="489"/>
      <c r="TFN72" s="490"/>
      <c r="TFO72" s="488"/>
      <c r="TFP72" s="488"/>
      <c r="TFQ72" s="488"/>
      <c r="TFR72" s="488"/>
      <c r="TFS72" s="488"/>
      <c r="TFT72" s="488"/>
      <c r="TFU72" s="489"/>
      <c r="TFV72" s="490"/>
      <c r="TFW72" s="488"/>
      <c r="TFX72" s="488"/>
      <c r="TFY72" s="488"/>
      <c r="TFZ72" s="488"/>
      <c r="TGA72" s="488"/>
      <c r="TGB72" s="488"/>
      <c r="TGC72" s="489"/>
      <c r="TGD72" s="490"/>
      <c r="TGE72" s="488"/>
      <c r="TGF72" s="488"/>
      <c r="TGG72" s="488"/>
      <c r="TGH72" s="488"/>
      <c r="TGI72" s="488"/>
      <c r="TGJ72" s="488"/>
      <c r="TGK72" s="489"/>
      <c r="TGL72" s="490"/>
      <c r="TGM72" s="488"/>
      <c r="TGN72" s="488"/>
      <c r="TGO72" s="488"/>
      <c r="TGP72" s="488"/>
      <c r="TGQ72" s="488"/>
      <c r="TGR72" s="488"/>
      <c r="TGS72" s="489"/>
      <c r="TGT72" s="490"/>
      <c r="TGU72" s="488"/>
      <c r="TGV72" s="488"/>
      <c r="TGW72" s="488"/>
      <c r="TGX72" s="488"/>
      <c r="TGY72" s="488"/>
      <c r="TGZ72" s="488"/>
      <c r="THA72" s="489"/>
      <c r="THB72" s="490"/>
      <c r="THC72" s="488"/>
      <c r="THD72" s="488"/>
      <c r="THE72" s="488"/>
      <c r="THF72" s="488"/>
      <c r="THG72" s="488"/>
      <c r="THH72" s="488"/>
      <c r="THI72" s="489"/>
      <c r="THJ72" s="490"/>
      <c r="THK72" s="488"/>
      <c r="THL72" s="488"/>
      <c r="THM72" s="488"/>
      <c r="THN72" s="488"/>
      <c r="THO72" s="488"/>
      <c r="THP72" s="488"/>
      <c r="THQ72" s="489"/>
      <c r="THR72" s="490"/>
      <c r="THS72" s="488"/>
      <c r="THT72" s="488"/>
      <c r="THU72" s="488"/>
      <c r="THV72" s="488"/>
      <c r="THW72" s="488"/>
      <c r="THX72" s="488"/>
      <c r="THY72" s="489"/>
      <c r="THZ72" s="490"/>
      <c r="TIA72" s="488"/>
      <c r="TIB72" s="488"/>
      <c r="TIC72" s="488"/>
      <c r="TID72" s="488"/>
      <c r="TIE72" s="488"/>
      <c r="TIF72" s="488"/>
      <c r="TIG72" s="489"/>
      <c r="TIH72" s="490"/>
      <c r="TII72" s="488"/>
      <c r="TIJ72" s="488"/>
      <c r="TIK72" s="488"/>
      <c r="TIL72" s="488"/>
      <c r="TIM72" s="488"/>
      <c r="TIN72" s="488"/>
      <c r="TIO72" s="489"/>
      <c r="TIP72" s="490"/>
      <c r="TIQ72" s="488"/>
      <c r="TIR72" s="488"/>
      <c r="TIS72" s="488"/>
      <c r="TIT72" s="488"/>
      <c r="TIU72" s="488"/>
      <c r="TIV72" s="488"/>
      <c r="TIW72" s="489"/>
      <c r="TIX72" s="490"/>
      <c r="TIY72" s="488"/>
      <c r="TIZ72" s="488"/>
      <c r="TJA72" s="488"/>
      <c r="TJB72" s="488"/>
      <c r="TJC72" s="488"/>
      <c r="TJD72" s="488"/>
      <c r="TJE72" s="489"/>
      <c r="TJF72" s="490"/>
      <c r="TJG72" s="488"/>
      <c r="TJH72" s="488"/>
      <c r="TJI72" s="488"/>
      <c r="TJJ72" s="488"/>
      <c r="TJK72" s="488"/>
      <c r="TJL72" s="488"/>
      <c r="TJM72" s="489"/>
      <c r="TJN72" s="490"/>
      <c r="TJO72" s="488"/>
      <c r="TJP72" s="488"/>
      <c r="TJQ72" s="488"/>
      <c r="TJR72" s="488"/>
      <c r="TJS72" s="488"/>
      <c r="TJT72" s="488"/>
      <c r="TJU72" s="489"/>
      <c r="TJV72" s="490"/>
      <c r="TJW72" s="488"/>
      <c r="TJX72" s="488"/>
      <c r="TJY72" s="488"/>
      <c r="TJZ72" s="488"/>
      <c r="TKA72" s="488"/>
      <c r="TKB72" s="488"/>
      <c r="TKC72" s="489"/>
      <c r="TKD72" s="490"/>
      <c r="TKE72" s="488"/>
      <c r="TKF72" s="488"/>
      <c r="TKG72" s="488"/>
      <c r="TKH72" s="488"/>
      <c r="TKI72" s="488"/>
      <c r="TKJ72" s="488"/>
      <c r="TKK72" s="489"/>
      <c r="TKL72" s="490"/>
      <c r="TKM72" s="488"/>
      <c r="TKN72" s="488"/>
      <c r="TKO72" s="488"/>
      <c r="TKP72" s="488"/>
      <c r="TKQ72" s="488"/>
      <c r="TKR72" s="488"/>
      <c r="TKS72" s="489"/>
      <c r="TKT72" s="490"/>
      <c r="TKU72" s="488"/>
      <c r="TKV72" s="488"/>
      <c r="TKW72" s="488"/>
      <c r="TKX72" s="488"/>
      <c r="TKY72" s="488"/>
      <c r="TKZ72" s="488"/>
      <c r="TLA72" s="489"/>
      <c r="TLB72" s="490"/>
      <c r="TLC72" s="488"/>
      <c r="TLD72" s="488"/>
      <c r="TLE72" s="488"/>
      <c r="TLF72" s="488"/>
      <c r="TLG72" s="488"/>
      <c r="TLH72" s="488"/>
      <c r="TLI72" s="489"/>
      <c r="TLJ72" s="490"/>
      <c r="TLK72" s="488"/>
      <c r="TLL72" s="488"/>
      <c r="TLM72" s="488"/>
      <c r="TLN72" s="488"/>
      <c r="TLO72" s="488"/>
      <c r="TLP72" s="488"/>
      <c r="TLQ72" s="489"/>
      <c r="TLR72" s="490"/>
      <c r="TLS72" s="488"/>
      <c r="TLT72" s="488"/>
      <c r="TLU72" s="488"/>
      <c r="TLV72" s="488"/>
      <c r="TLW72" s="488"/>
      <c r="TLX72" s="488"/>
      <c r="TLY72" s="489"/>
      <c r="TLZ72" s="490"/>
      <c r="TMA72" s="488"/>
      <c r="TMB72" s="488"/>
      <c r="TMC72" s="488"/>
      <c r="TMD72" s="488"/>
      <c r="TME72" s="488"/>
      <c r="TMF72" s="488"/>
      <c r="TMG72" s="489"/>
      <c r="TMH72" s="490"/>
      <c r="TMI72" s="488"/>
      <c r="TMJ72" s="488"/>
      <c r="TMK72" s="488"/>
      <c r="TML72" s="488"/>
      <c r="TMM72" s="488"/>
      <c r="TMN72" s="488"/>
      <c r="TMO72" s="489"/>
      <c r="TMP72" s="490"/>
      <c r="TMQ72" s="488"/>
      <c r="TMR72" s="488"/>
      <c r="TMS72" s="488"/>
      <c r="TMT72" s="488"/>
      <c r="TMU72" s="488"/>
      <c r="TMV72" s="488"/>
      <c r="TMW72" s="489"/>
      <c r="TMX72" s="490"/>
      <c r="TMY72" s="488"/>
      <c r="TMZ72" s="488"/>
      <c r="TNA72" s="488"/>
      <c r="TNB72" s="488"/>
      <c r="TNC72" s="488"/>
      <c r="TND72" s="488"/>
      <c r="TNE72" s="489"/>
      <c r="TNF72" s="490"/>
      <c r="TNG72" s="488"/>
      <c r="TNH72" s="488"/>
      <c r="TNI72" s="488"/>
      <c r="TNJ72" s="488"/>
      <c r="TNK72" s="488"/>
      <c r="TNL72" s="488"/>
      <c r="TNM72" s="489"/>
      <c r="TNN72" s="490"/>
      <c r="TNO72" s="488"/>
      <c r="TNP72" s="488"/>
      <c r="TNQ72" s="488"/>
      <c r="TNR72" s="488"/>
      <c r="TNS72" s="488"/>
      <c r="TNT72" s="488"/>
      <c r="TNU72" s="489"/>
      <c r="TNV72" s="490"/>
      <c r="TNW72" s="488"/>
      <c r="TNX72" s="488"/>
      <c r="TNY72" s="488"/>
      <c r="TNZ72" s="488"/>
      <c r="TOA72" s="488"/>
      <c r="TOB72" s="488"/>
      <c r="TOC72" s="489"/>
      <c r="TOD72" s="490"/>
      <c r="TOE72" s="488"/>
      <c r="TOF72" s="488"/>
      <c r="TOG72" s="488"/>
      <c r="TOH72" s="488"/>
      <c r="TOI72" s="488"/>
      <c r="TOJ72" s="488"/>
      <c r="TOK72" s="489"/>
      <c r="TOL72" s="490"/>
      <c r="TOM72" s="488"/>
      <c r="TON72" s="488"/>
      <c r="TOO72" s="488"/>
      <c r="TOP72" s="488"/>
      <c r="TOQ72" s="488"/>
      <c r="TOR72" s="488"/>
      <c r="TOS72" s="489"/>
      <c r="TOT72" s="490"/>
      <c r="TOU72" s="488"/>
      <c r="TOV72" s="488"/>
      <c r="TOW72" s="488"/>
      <c r="TOX72" s="488"/>
      <c r="TOY72" s="488"/>
      <c r="TOZ72" s="488"/>
      <c r="TPA72" s="489"/>
      <c r="TPB72" s="490"/>
      <c r="TPC72" s="488"/>
      <c r="TPD72" s="488"/>
      <c r="TPE72" s="488"/>
      <c r="TPF72" s="488"/>
      <c r="TPG72" s="488"/>
      <c r="TPH72" s="488"/>
      <c r="TPI72" s="489"/>
      <c r="TPJ72" s="490"/>
      <c r="TPK72" s="488"/>
      <c r="TPL72" s="488"/>
      <c r="TPM72" s="488"/>
      <c r="TPN72" s="488"/>
      <c r="TPO72" s="488"/>
      <c r="TPP72" s="488"/>
      <c r="TPQ72" s="489"/>
      <c r="TPR72" s="490"/>
      <c r="TPS72" s="488"/>
      <c r="TPT72" s="488"/>
      <c r="TPU72" s="488"/>
      <c r="TPV72" s="488"/>
      <c r="TPW72" s="488"/>
      <c r="TPX72" s="488"/>
      <c r="TPY72" s="489"/>
      <c r="TPZ72" s="490"/>
      <c r="TQA72" s="488"/>
      <c r="TQB72" s="488"/>
      <c r="TQC72" s="488"/>
      <c r="TQD72" s="488"/>
      <c r="TQE72" s="488"/>
      <c r="TQF72" s="488"/>
      <c r="TQG72" s="489"/>
      <c r="TQH72" s="490"/>
      <c r="TQI72" s="488"/>
      <c r="TQJ72" s="488"/>
      <c r="TQK72" s="488"/>
      <c r="TQL72" s="488"/>
      <c r="TQM72" s="488"/>
      <c r="TQN72" s="488"/>
      <c r="TQO72" s="489"/>
      <c r="TQP72" s="490"/>
      <c r="TQQ72" s="488"/>
      <c r="TQR72" s="488"/>
      <c r="TQS72" s="488"/>
      <c r="TQT72" s="488"/>
      <c r="TQU72" s="488"/>
      <c r="TQV72" s="488"/>
      <c r="TQW72" s="489"/>
      <c r="TQX72" s="490"/>
      <c r="TQY72" s="488"/>
      <c r="TQZ72" s="488"/>
      <c r="TRA72" s="488"/>
      <c r="TRB72" s="488"/>
      <c r="TRC72" s="488"/>
      <c r="TRD72" s="488"/>
      <c r="TRE72" s="489"/>
      <c r="TRF72" s="490"/>
      <c r="TRG72" s="488"/>
      <c r="TRH72" s="488"/>
      <c r="TRI72" s="488"/>
      <c r="TRJ72" s="488"/>
      <c r="TRK72" s="488"/>
      <c r="TRL72" s="488"/>
      <c r="TRM72" s="489"/>
      <c r="TRN72" s="490"/>
      <c r="TRO72" s="488"/>
      <c r="TRP72" s="488"/>
      <c r="TRQ72" s="488"/>
      <c r="TRR72" s="488"/>
      <c r="TRS72" s="488"/>
      <c r="TRT72" s="488"/>
      <c r="TRU72" s="489"/>
      <c r="TRV72" s="490"/>
      <c r="TRW72" s="488"/>
      <c r="TRX72" s="488"/>
      <c r="TRY72" s="488"/>
      <c r="TRZ72" s="488"/>
      <c r="TSA72" s="488"/>
      <c r="TSB72" s="488"/>
      <c r="TSC72" s="489"/>
      <c r="TSD72" s="490"/>
      <c r="TSE72" s="488"/>
      <c r="TSF72" s="488"/>
      <c r="TSG72" s="488"/>
      <c r="TSH72" s="488"/>
      <c r="TSI72" s="488"/>
      <c r="TSJ72" s="488"/>
      <c r="TSK72" s="489"/>
      <c r="TSL72" s="490"/>
      <c r="TSM72" s="488"/>
      <c r="TSN72" s="488"/>
      <c r="TSO72" s="488"/>
      <c r="TSP72" s="488"/>
      <c r="TSQ72" s="488"/>
      <c r="TSR72" s="488"/>
      <c r="TSS72" s="489"/>
      <c r="TST72" s="490"/>
      <c r="TSU72" s="488"/>
      <c r="TSV72" s="488"/>
      <c r="TSW72" s="488"/>
      <c r="TSX72" s="488"/>
      <c r="TSY72" s="488"/>
      <c r="TSZ72" s="488"/>
      <c r="TTA72" s="489"/>
      <c r="TTB72" s="490"/>
      <c r="TTC72" s="488"/>
      <c r="TTD72" s="488"/>
      <c r="TTE72" s="488"/>
      <c r="TTF72" s="488"/>
      <c r="TTG72" s="488"/>
      <c r="TTH72" s="488"/>
      <c r="TTI72" s="489"/>
      <c r="TTJ72" s="490"/>
      <c r="TTK72" s="488"/>
      <c r="TTL72" s="488"/>
      <c r="TTM72" s="488"/>
      <c r="TTN72" s="488"/>
      <c r="TTO72" s="488"/>
      <c r="TTP72" s="488"/>
      <c r="TTQ72" s="489"/>
      <c r="TTR72" s="490"/>
      <c r="TTS72" s="488"/>
      <c r="TTT72" s="488"/>
      <c r="TTU72" s="488"/>
      <c r="TTV72" s="488"/>
      <c r="TTW72" s="488"/>
      <c r="TTX72" s="488"/>
      <c r="TTY72" s="489"/>
      <c r="TTZ72" s="490"/>
      <c r="TUA72" s="488"/>
      <c r="TUB72" s="488"/>
      <c r="TUC72" s="488"/>
      <c r="TUD72" s="488"/>
      <c r="TUE72" s="488"/>
      <c r="TUF72" s="488"/>
      <c r="TUG72" s="489"/>
      <c r="TUH72" s="490"/>
      <c r="TUI72" s="488"/>
      <c r="TUJ72" s="488"/>
      <c r="TUK72" s="488"/>
      <c r="TUL72" s="488"/>
      <c r="TUM72" s="488"/>
      <c r="TUN72" s="488"/>
      <c r="TUO72" s="489"/>
      <c r="TUP72" s="490"/>
      <c r="TUQ72" s="488"/>
      <c r="TUR72" s="488"/>
      <c r="TUS72" s="488"/>
      <c r="TUT72" s="488"/>
      <c r="TUU72" s="488"/>
      <c r="TUV72" s="488"/>
      <c r="TUW72" s="489"/>
      <c r="TUX72" s="490"/>
      <c r="TUY72" s="488"/>
      <c r="TUZ72" s="488"/>
      <c r="TVA72" s="488"/>
      <c r="TVB72" s="488"/>
      <c r="TVC72" s="488"/>
      <c r="TVD72" s="488"/>
      <c r="TVE72" s="489"/>
      <c r="TVF72" s="490"/>
      <c r="TVG72" s="488"/>
      <c r="TVH72" s="488"/>
      <c r="TVI72" s="488"/>
      <c r="TVJ72" s="488"/>
      <c r="TVK72" s="488"/>
      <c r="TVL72" s="488"/>
      <c r="TVM72" s="489"/>
      <c r="TVN72" s="490"/>
      <c r="TVO72" s="488"/>
      <c r="TVP72" s="488"/>
      <c r="TVQ72" s="488"/>
      <c r="TVR72" s="488"/>
      <c r="TVS72" s="488"/>
      <c r="TVT72" s="488"/>
      <c r="TVU72" s="489"/>
      <c r="TVV72" s="490"/>
      <c r="TVW72" s="488"/>
      <c r="TVX72" s="488"/>
      <c r="TVY72" s="488"/>
      <c r="TVZ72" s="488"/>
      <c r="TWA72" s="488"/>
      <c r="TWB72" s="488"/>
      <c r="TWC72" s="489"/>
      <c r="TWD72" s="490"/>
      <c r="TWE72" s="488"/>
      <c r="TWF72" s="488"/>
      <c r="TWG72" s="488"/>
      <c r="TWH72" s="488"/>
      <c r="TWI72" s="488"/>
      <c r="TWJ72" s="488"/>
      <c r="TWK72" s="489"/>
      <c r="TWL72" s="490"/>
      <c r="TWM72" s="488"/>
      <c r="TWN72" s="488"/>
      <c r="TWO72" s="488"/>
      <c r="TWP72" s="488"/>
      <c r="TWQ72" s="488"/>
      <c r="TWR72" s="488"/>
      <c r="TWS72" s="489"/>
      <c r="TWT72" s="490"/>
      <c r="TWU72" s="488"/>
      <c r="TWV72" s="488"/>
      <c r="TWW72" s="488"/>
      <c r="TWX72" s="488"/>
      <c r="TWY72" s="488"/>
      <c r="TWZ72" s="488"/>
      <c r="TXA72" s="489"/>
      <c r="TXB72" s="490"/>
      <c r="TXC72" s="488"/>
      <c r="TXD72" s="488"/>
      <c r="TXE72" s="488"/>
      <c r="TXF72" s="488"/>
      <c r="TXG72" s="488"/>
      <c r="TXH72" s="488"/>
      <c r="TXI72" s="489"/>
      <c r="TXJ72" s="490"/>
      <c r="TXK72" s="488"/>
      <c r="TXL72" s="488"/>
      <c r="TXM72" s="488"/>
      <c r="TXN72" s="488"/>
      <c r="TXO72" s="488"/>
      <c r="TXP72" s="488"/>
      <c r="TXQ72" s="489"/>
      <c r="TXR72" s="490"/>
      <c r="TXS72" s="488"/>
      <c r="TXT72" s="488"/>
      <c r="TXU72" s="488"/>
      <c r="TXV72" s="488"/>
      <c r="TXW72" s="488"/>
      <c r="TXX72" s="488"/>
      <c r="TXY72" s="489"/>
      <c r="TXZ72" s="490"/>
      <c r="TYA72" s="488"/>
      <c r="TYB72" s="488"/>
      <c r="TYC72" s="488"/>
      <c r="TYD72" s="488"/>
      <c r="TYE72" s="488"/>
      <c r="TYF72" s="488"/>
      <c r="TYG72" s="489"/>
      <c r="TYH72" s="490"/>
      <c r="TYI72" s="488"/>
      <c r="TYJ72" s="488"/>
      <c r="TYK72" s="488"/>
      <c r="TYL72" s="488"/>
      <c r="TYM72" s="488"/>
      <c r="TYN72" s="488"/>
      <c r="TYO72" s="489"/>
      <c r="TYP72" s="490"/>
      <c r="TYQ72" s="488"/>
      <c r="TYR72" s="488"/>
      <c r="TYS72" s="488"/>
      <c r="TYT72" s="488"/>
      <c r="TYU72" s="488"/>
      <c r="TYV72" s="488"/>
      <c r="TYW72" s="489"/>
      <c r="TYX72" s="490"/>
      <c r="TYY72" s="488"/>
      <c r="TYZ72" s="488"/>
      <c r="TZA72" s="488"/>
      <c r="TZB72" s="488"/>
      <c r="TZC72" s="488"/>
      <c r="TZD72" s="488"/>
      <c r="TZE72" s="489"/>
      <c r="TZF72" s="490"/>
      <c r="TZG72" s="488"/>
      <c r="TZH72" s="488"/>
      <c r="TZI72" s="488"/>
      <c r="TZJ72" s="488"/>
      <c r="TZK72" s="488"/>
      <c r="TZL72" s="488"/>
      <c r="TZM72" s="489"/>
      <c r="TZN72" s="490"/>
      <c r="TZO72" s="488"/>
      <c r="TZP72" s="488"/>
      <c r="TZQ72" s="488"/>
      <c r="TZR72" s="488"/>
      <c r="TZS72" s="488"/>
      <c r="TZT72" s="488"/>
      <c r="TZU72" s="489"/>
      <c r="TZV72" s="490"/>
      <c r="TZW72" s="488"/>
      <c r="TZX72" s="488"/>
      <c r="TZY72" s="488"/>
      <c r="TZZ72" s="488"/>
      <c r="UAA72" s="488"/>
      <c r="UAB72" s="488"/>
      <c r="UAC72" s="489"/>
      <c r="UAD72" s="490"/>
      <c r="UAE72" s="488"/>
      <c r="UAF72" s="488"/>
      <c r="UAG72" s="488"/>
      <c r="UAH72" s="488"/>
      <c r="UAI72" s="488"/>
      <c r="UAJ72" s="488"/>
      <c r="UAK72" s="489"/>
      <c r="UAL72" s="490"/>
      <c r="UAM72" s="488"/>
      <c r="UAN72" s="488"/>
      <c r="UAO72" s="488"/>
      <c r="UAP72" s="488"/>
      <c r="UAQ72" s="488"/>
      <c r="UAR72" s="488"/>
      <c r="UAS72" s="489"/>
      <c r="UAT72" s="490"/>
      <c r="UAU72" s="488"/>
      <c r="UAV72" s="488"/>
      <c r="UAW72" s="488"/>
      <c r="UAX72" s="488"/>
      <c r="UAY72" s="488"/>
      <c r="UAZ72" s="488"/>
      <c r="UBA72" s="489"/>
      <c r="UBB72" s="490"/>
      <c r="UBC72" s="488"/>
      <c r="UBD72" s="488"/>
      <c r="UBE72" s="488"/>
      <c r="UBF72" s="488"/>
      <c r="UBG72" s="488"/>
      <c r="UBH72" s="488"/>
      <c r="UBI72" s="489"/>
      <c r="UBJ72" s="490"/>
      <c r="UBK72" s="488"/>
      <c r="UBL72" s="488"/>
      <c r="UBM72" s="488"/>
      <c r="UBN72" s="488"/>
      <c r="UBO72" s="488"/>
      <c r="UBP72" s="488"/>
      <c r="UBQ72" s="489"/>
      <c r="UBR72" s="490"/>
      <c r="UBS72" s="488"/>
      <c r="UBT72" s="488"/>
      <c r="UBU72" s="488"/>
      <c r="UBV72" s="488"/>
      <c r="UBW72" s="488"/>
      <c r="UBX72" s="488"/>
      <c r="UBY72" s="489"/>
      <c r="UBZ72" s="490"/>
      <c r="UCA72" s="488"/>
      <c r="UCB72" s="488"/>
      <c r="UCC72" s="488"/>
      <c r="UCD72" s="488"/>
      <c r="UCE72" s="488"/>
      <c r="UCF72" s="488"/>
      <c r="UCG72" s="489"/>
      <c r="UCH72" s="490"/>
      <c r="UCI72" s="488"/>
      <c r="UCJ72" s="488"/>
      <c r="UCK72" s="488"/>
      <c r="UCL72" s="488"/>
      <c r="UCM72" s="488"/>
      <c r="UCN72" s="488"/>
      <c r="UCO72" s="489"/>
      <c r="UCP72" s="490"/>
      <c r="UCQ72" s="488"/>
      <c r="UCR72" s="488"/>
      <c r="UCS72" s="488"/>
      <c r="UCT72" s="488"/>
      <c r="UCU72" s="488"/>
      <c r="UCV72" s="488"/>
      <c r="UCW72" s="489"/>
      <c r="UCX72" s="490"/>
      <c r="UCY72" s="488"/>
      <c r="UCZ72" s="488"/>
      <c r="UDA72" s="488"/>
      <c r="UDB72" s="488"/>
      <c r="UDC72" s="488"/>
      <c r="UDD72" s="488"/>
      <c r="UDE72" s="489"/>
      <c r="UDF72" s="490"/>
      <c r="UDG72" s="488"/>
      <c r="UDH72" s="488"/>
      <c r="UDI72" s="488"/>
      <c r="UDJ72" s="488"/>
      <c r="UDK72" s="488"/>
      <c r="UDL72" s="488"/>
      <c r="UDM72" s="489"/>
      <c r="UDN72" s="490"/>
      <c r="UDO72" s="488"/>
      <c r="UDP72" s="488"/>
      <c r="UDQ72" s="488"/>
      <c r="UDR72" s="488"/>
      <c r="UDS72" s="488"/>
      <c r="UDT72" s="488"/>
      <c r="UDU72" s="489"/>
      <c r="UDV72" s="490"/>
      <c r="UDW72" s="488"/>
      <c r="UDX72" s="488"/>
      <c r="UDY72" s="488"/>
      <c r="UDZ72" s="488"/>
      <c r="UEA72" s="488"/>
      <c r="UEB72" s="488"/>
      <c r="UEC72" s="489"/>
      <c r="UED72" s="490"/>
      <c r="UEE72" s="488"/>
      <c r="UEF72" s="488"/>
      <c r="UEG72" s="488"/>
      <c r="UEH72" s="488"/>
      <c r="UEI72" s="488"/>
      <c r="UEJ72" s="488"/>
      <c r="UEK72" s="489"/>
      <c r="UEL72" s="490"/>
      <c r="UEM72" s="488"/>
      <c r="UEN72" s="488"/>
      <c r="UEO72" s="488"/>
      <c r="UEP72" s="488"/>
      <c r="UEQ72" s="488"/>
      <c r="UER72" s="488"/>
      <c r="UES72" s="489"/>
      <c r="UET72" s="490"/>
      <c r="UEU72" s="488"/>
      <c r="UEV72" s="488"/>
      <c r="UEW72" s="488"/>
      <c r="UEX72" s="488"/>
      <c r="UEY72" s="488"/>
      <c r="UEZ72" s="488"/>
      <c r="UFA72" s="489"/>
      <c r="UFB72" s="490"/>
      <c r="UFC72" s="488"/>
      <c r="UFD72" s="488"/>
      <c r="UFE72" s="488"/>
      <c r="UFF72" s="488"/>
      <c r="UFG72" s="488"/>
      <c r="UFH72" s="488"/>
      <c r="UFI72" s="489"/>
      <c r="UFJ72" s="490"/>
      <c r="UFK72" s="488"/>
      <c r="UFL72" s="488"/>
      <c r="UFM72" s="488"/>
      <c r="UFN72" s="488"/>
      <c r="UFO72" s="488"/>
      <c r="UFP72" s="488"/>
      <c r="UFQ72" s="489"/>
      <c r="UFR72" s="490"/>
      <c r="UFS72" s="488"/>
      <c r="UFT72" s="488"/>
      <c r="UFU72" s="488"/>
      <c r="UFV72" s="488"/>
      <c r="UFW72" s="488"/>
      <c r="UFX72" s="488"/>
      <c r="UFY72" s="489"/>
      <c r="UFZ72" s="490"/>
      <c r="UGA72" s="488"/>
      <c r="UGB72" s="488"/>
      <c r="UGC72" s="488"/>
      <c r="UGD72" s="488"/>
      <c r="UGE72" s="488"/>
      <c r="UGF72" s="488"/>
      <c r="UGG72" s="489"/>
      <c r="UGH72" s="490"/>
      <c r="UGI72" s="488"/>
      <c r="UGJ72" s="488"/>
      <c r="UGK72" s="488"/>
      <c r="UGL72" s="488"/>
      <c r="UGM72" s="488"/>
      <c r="UGN72" s="488"/>
      <c r="UGO72" s="489"/>
      <c r="UGP72" s="490"/>
      <c r="UGQ72" s="488"/>
      <c r="UGR72" s="488"/>
      <c r="UGS72" s="488"/>
      <c r="UGT72" s="488"/>
      <c r="UGU72" s="488"/>
      <c r="UGV72" s="488"/>
      <c r="UGW72" s="489"/>
      <c r="UGX72" s="490"/>
      <c r="UGY72" s="488"/>
      <c r="UGZ72" s="488"/>
      <c r="UHA72" s="488"/>
      <c r="UHB72" s="488"/>
      <c r="UHC72" s="488"/>
      <c r="UHD72" s="488"/>
      <c r="UHE72" s="489"/>
      <c r="UHF72" s="490"/>
      <c r="UHG72" s="488"/>
      <c r="UHH72" s="488"/>
      <c r="UHI72" s="488"/>
      <c r="UHJ72" s="488"/>
      <c r="UHK72" s="488"/>
      <c r="UHL72" s="488"/>
      <c r="UHM72" s="489"/>
      <c r="UHN72" s="490"/>
      <c r="UHO72" s="488"/>
      <c r="UHP72" s="488"/>
      <c r="UHQ72" s="488"/>
      <c r="UHR72" s="488"/>
      <c r="UHS72" s="488"/>
      <c r="UHT72" s="488"/>
      <c r="UHU72" s="489"/>
      <c r="UHV72" s="490"/>
      <c r="UHW72" s="488"/>
      <c r="UHX72" s="488"/>
      <c r="UHY72" s="488"/>
      <c r="UHZ72" s="488"/>
      <c r="UIA72" s="488"/>
      <c r="UIB72" s="488"/>
      <c r="UIC72" s="489"/>
      <c r="UID72" s="490"/>
      <c r="UIE72" s="488"/>
      <c r="UIF72" s="488"/>
      <c r="UIG72" s="488"/>
      <c r="UIH72" s="488"/>
      <c r="UII72" s="488"/>
      <c r="UIJ72" s="488"/>
      <c r="UIK72" s="489"/>
      <c r="UIL72" s="490"/>
      <c r="UIM72" s="488"/>
      <c r="UIN72" s="488"/>
      <c r="UIO72" s="488"/>
      <c r="UIP72" s="488"/>
      <c r="UIQ72" s="488"/>
      <c r="UIR72" s="488"/>
      <c r="UIS72" s="489"/>
      <c r="UIT72" s="490"/>
      <c r="UIU72" s="488"/>
      <c r="UIV72" s="488"/>
      <c r="UIW72" s="488"/>
      <c r="UIX72" s="488"/>
      <c r="UIY72" s="488"/>
      <c r="UIZ72" s="488"/>
      <c r="UJA72" s="489"/>
      <c r="UJB72" s="490"/>
      <c r="UJC72" s="488"/>
      <c r="UJD72" s="488"/>
      <c r="UJE72" s="488"/>
      <c r="UJF72" s="488"/>
      <c r="UJG72" s="488"/>
      <c r="UJH72" s="488"/>
      <c r="UJI72" s="489"/>
      <c r="UJJ72" s="490"/>
      <c r="UJK72" s="488"/>
      <c r="UJL72" s="488"/>
      <c r="UJM72" s="488"/>
      <c r="UJN72" s="488"/>
      <c r="UJO72" s="488"/>
      <c r="UJP72" s="488"/>
      <c r="UJQ72" s="489"/>
      <c r="UJR72" s="490"/>
      <c r="UJS72" s="488"/>
      <c r="UJT72" s="488"/>
      <c r="UJU72" s="488"/>
      <c r="UJV72" s="488"/>
      <c r="UJW72" s="488"/>
      <c r="UJX72" s="488"/>
      <c r="UJY72" s="489"/>
      <c r="UJZ72" s="490"/>
      <c r="UKA72" s="488"/>
      <c r="UKB72" s="488"/>
      <c r="UKC72" s="488"/>
      <c r="UKD72" s="488"/>
      <c r="UKE72" s="488"/>
      <c r="UKF72" s="488"/>
      <c r="UKG72" s="489"/>
      <c r="UKH72" s="490"/>
      <c r="UKI72" s="488"/>
      <c r="UKJ72" s="488"/>
      <c r="UKK72" s="488"/>
      <c r="UKL72" s="488"/>
      <c r="UKM72" s="488"/>
      <c r="UKN72" s="488"/>
      <c r="UKO72" s="489"/>
      <c r="UKP72" s="490"/>
      <c r="UKQ72" s="488"/>
      <c r="UKR72" s="488"/>
      <c r="UKS72" s="488"/>
      <c r="UKT72" s="488"/>
      <c r="UKU72" s="488"/>
      <c r="UKV72" s="488"/>
      <c r="UKW72" s="489"/>
      <c r="UKX72" s="490"/>
      <c r="UKY72" s="488"/>
      <c r="UKZ72" s="488"/>
      <c r="ULA72" s="488"/>
      <c r="ULB72" s="488"/>
      <c r="ULC72" s="488"/>
      <c r="ULD72" s="488"/>
      <c r="ULE72" s="489"/>
      <c r="ULF72" s="490"/>
      <c r="ULG72" s="488"/>
      <c r="ULH72" s="488"/>
      <c r="ULI72" s="488"/>
      <c r="ULJ72" s="488"/>
      <c r="ULK72" s="488"/>
      <c r="ULL72" s="488"/>
      <c r="ULM72" s="489"/>
      <c r="ULN72" s="490"/>
      <c r="ULO72" s="488"/>
      <c r="ULP72" s="488"/>
      <c r="ULQ72" s="488"/>
      <c r="ULR72" s="488"/>
      <c r="ULS72" s="488"/>
      <c r="ULT72" s="488"/>
      <c r="ULU72" s="489"/>
      <c r="ULV72" s="490"/>
      <c r="ULW72" s="488"/>
      <c r="ULX72" s="488"/>
      <c r="ULY72" s="488"/>
      <c r="ULZ72" s="488"/>
      <c r="UMA72" s="488"/>
      <c r="UMB72" s="488"/>
      <c r="UMC72" s="489"/>
      <c r="UMD72" s="490"/>
      <c r="UME72" s="488"/>
      <c r="UMF72" s="488"/>
      <c r="UMG72" s="488"/>
      <c r="UMH72" s="488"/>
      <c r="UMI72" s="488"/>
      <c r="UMJ72" s="488"/>
      <c r="UMK72" s="489"/>
      <c r="UML72" s="490"/>
      <c r="UMM72" s="488"/>
      <c r="UMN72" s="488"/>
      <c r="UMO72" s="488"/>
      <c r="UMP72" s="488"/>
      <c r="UMQ72" s="488"/>
      <c r="UMR72" s="488"/>
      <c r="UMS72" s="489"/>
      <c r="UMT72" s="490"/>
      <c r="UMU72" s="488"/>
      <c r="UMV72" s="488"/>
      <c r="UMW72" s="488"/>
      <c r="UMX72" s="488"/>
      <c r="UMY72" s="488"/>
      <c r="UMZ72" s="488"/>
      <c r="UNA72" s="489"/>
      <c r="UNB72" s="490"/>
      <c r="UNC72" s="488"/>
      <c r="UND72" s="488"/>
      <c r="UNE72" s="488"/>
      <c r="UNF72" s="488"/>
      <c r="UNG72" s="488"/>
      <c r="UNH72" s="488"/>
      <c r="UNI72" s="489"/>
      <c r="UNJ72" s="490"/>
      <c r="UNK72" s="488"/>
      <c r="UNL72" s="488"/>
      <c r="UNM72" s="488"/>
      <c r="UNN72" s="488"/>
      <c r="UNO72" s="488"/>
      <c r="UNP72" s="488"/>
      <c r="UNQ72" s="489"/>
      <c r="UNR72" s="490"/>
      <c r="UNS72" s="488"/>
      <c r="UNT72" s="488"/>
      <c r="UNU72" s="488"/>
      <c r="UNV72" s="488"/>
      <c r="UNW72" s="488"/>
      <c r="UNX72" s="488"/>
      <c r="UNY72" s="489"/>
      <c r="UNZ72" s="490"/>
      <c r="UOA72" s="488"/>
      <c r="UOB72" s="488"/>
      <c r="UOC72" s="488"/>
      <c r="UOD72" s="488"/>
      <c r="UOE72" s="488"/>
      <c r="UOF72" s="488"/>
      <c r="UOG72" s="489"/>
      <c r="UOH72" s="490"/>
      <c r="UOI72" s="488"/>
      <c r="UOJ72" s="488"/>
      <c r="UOK72" s="488"/>
      <c r="UOL72" s="488"/>
      <c r="UOM72" s="488"/>
      <c r="UON72" s="488"/>
      <c r="UOO72" s="489"/>
      <c r="UOP72" s="490"/>
      <c r="UOQ72" s="488"/>
      <c r="UOR72" s="488"/>
      <c r="UOS72" s="488"/>
      <c r="UOT72" s="488"/>
      <c r="UOU72" s="488"/>
      <c r="UOV72" s="488"/>
      <c r="UOW72" s="489"/>
      <c r="UOX72" s="490"/>
      <c r="UOY72" s="488"/>
      <c r="UOZ72" s="488"/>
      <c r="UPA72" s="488"/>
      <c r="UPB72" s="488"/>
      <c r="UPC72" s="488"/>
      <c r="UPD72" s="488"/>
      <c r="UPE72" s="489"/>
      <c r="UPF72" s="490"/>
      <c r="UPG72" s="488"/>
      <c r="UPH72" s="488"/>
      <c r="UPI72" s="488"/>
      <c r="UPJ72" s="488"/>
      <c r="UPK72" s="488"/>
      <c r="UPL72" s="488"/>
      <c r="UPM72" s="489"/>
      <c r="UPN72" s="490"/>
      <c r="UPO72" s="488"/>
      <c r="UPP72" s="488"/>
      <c r="UPQ72" s="488"/>
      <c r="UPR72" s="488"/>
      <c r="UPS72" s="488"/>
      <c r="UPT72" s="488"/>
      <c r="UPU72" s="489"/>
      <c r="UPV72" s="490"/>
      <c r="UPW72" s="488"/>
      <c r="UPX72" s="488"/>
      <c r="UPY72" s="488"/>
      <c r="UPZ72" s="488"/>
      <c r="UQA72" s="488"/>
      <c r="UQB72" s="488"/>
      <c r="UQC72" s="489"/>
      <c r="UQD72" s="490"/>
      <c r="UQE72" s="488"/>
      <c r="UQF72" s="488"/>
      <c r="UQG72" s="488"/>
      <c r="UQH72" s="488"/>
      <c r="UQI72" s="488"/>
      <c r="UQJ72" s="488"/>
      <c r="UQK72" s="489"/>
      <c r="UQL72" s="490"/>
      <c r="UQM72" s="488"/>
      <c r="UQN72" s="488"/>
      <c r="UQO72" s="488"/>
      <c r="UQP72" s="488"/>
      <c r="UQQ72" s="488"/>
      <c r="UQR72" s="488"/>
      <c r="UQS72" s="489"/>
      <c r="UQT72" s="490"/>
      <c r="UQU72" s="488"/>
      <c r="UQV72" s="488"/>
      <c r="UQW72" s="488"/>
      <c r="UQX72" s="488"/>
      <c r="UQY72" s="488"/>
      <c r="UQZ72" s="488"/>
      <c r="URA72" s="489"/>
      <c r="URB72" s="490"/>
      <c r="URC72" s="488"/>
      <c r="URD72" s="488"/>
      <c r="URE72" s="488"/>
      <c r="URF72" s="488"/>
      <c r="URG72" s="488"/>
      <c r="URH72" s="488"/>
      <c r="URI72" s="489"/>
      <c r="URJ72" s="490"/>
      <c r="URK72" s="488"/>
      <c r="URL72" s="488"/>
      <c r="URM72" s="488"/>
      <c r="URN72" s="488"/>
      <c r="URO72" s="488"/>
      <c r="URP72" s="488"/>
      <c r="URQ72" s="489"/>
      <c r="URR72" s="490"/>
      <c r="URS72" s="488"/>
      <c r="URT72" s="488"/>
      <c r="URU72" s="488"/>
      <c r="URV72" s="488"/>
      <c r="URW72" s="488"/>
      <c r="URX72" s="488"/>
      <c r="URY72" s="489"/>
      <c r="URZ72" s="490"/>
      <c r="USA72" s="488"/>
      <c r="USB72" s="488"/>
      <c r="USC72" s="488"/>
      <c r="USD72" s="488"/>
      <c r="USE72" s="488"/>
      <c r="USF72" s="488"/>
      <c r="USG72" s="489"/>
      <c r="USH72" s="490"/>
      <c r="USI72" s="488"/>
      <c r="USJ72" s="488"/>
      <c r="USK72" s="488"/>
      <c r="USL72" s="488"/>
      <c r="USM72" s="488"/>
      <c r="USN72" s="488"/>
      <c r="USO72" s="489"/>
      <c r="USP72" s="490"/>
      <c r="USQ72" s="488"/>
      <c r="USR72" s="488"/>
      <c r="USS72" s="488"/>
      <c r="UST72" s="488"/>
      <c r="USU72" s="488"/>
      <c r="USV72" s="488"/>
      <c r="USW72" s="489"/>
      <c r="USX72" s="490"/>
      <c r="USY72" s="488"/>
      <c r="USZ72" s="488"/>
      <c r="UTA72" s="488"/>
      <c r="UTB72" s="488"/>
      <c r="UTC72" s="488"/>
      <c r="UTD72" s="488"/>
      <c r="UTE72" s="489"/>
      <c r="UTF72" s="490"/>
      <c r="UTG72" s="488"/>
      <c r="UTH72" s="488"/>
      <c r="UTI72" s="488"/>
      <c r="UTJ72" s="488"/>
      <c r="UTK72" s="488"/>
      <c r="UTL72" s="488"/>
      <c r="UTM72" s="489"/>
      <c r="UTN72" s="490"/>
      <c r="UTO72" s="488"/>
      <c r="UTP72" s="488"/>
      <c r="UTQ72" s="488"/>
      <c r="UTR72" s="488"/>
      <c r="UTS72" s="488"/>
      <c r="UTT72" s="488"/>
      <c r="UTU72" s="489"/>
      <c r="UTV72" s="490"/>
      <c r="UTW72" s="488"/>
      <c r="UTX72" s="488"/>
      <c r="UTY72" s="488"/>
      <c r="UTZ72" s="488"/>
      <c r="UUA72" s="488"/>
      <c r="UUB72" s="488"/>
      <c r="UUC72" s="489"/>
      <c r="UUD72" s="490"/>
      <c r="UUE72" s="488"/>
      <c r="UUF72" s="488"/>
      <c r="UUG72" s="488"/>
      <c r="UUH72" s="488"/>
      <c r="UUI72" s="488"/>
      <c r="UUJ72" s="488"/>
      <c r="UUK72" s="489"/>
      <c r="UUL72" s="490"/>
      <c r="UUM72" s="488"/>
      <c r="UUN72" s="488"/>
      <c r="UUO72" s="488"/>
      <c r="UUP72" s="488"/>
      <c r="UUQ72" s="488"/>
      <c r="UUR72" s="488"/>
      <c r="UUS72" s="489"/>
      <c r="UUT72" s="490"/>
      <c r="UUU72" s="488"/>
      <c r="UUV72" s="488"/>
      <c r="UUW72" s="488"/>
      <c r="UUX72" s="488"/>
      <c r="UUY72" s="488"/>
      <c r="UUZ72" s="488"/>
      <c r="UVA72" s="489"/>
      <c r="UVB72" s="490"/>
      <c r="UVC72" s="488"/>
      <c r="UVD72" s="488"/>
      <c r="UVE72" s="488"/>
      <c r="UVF72" s="488"/>
      <c r="UVG72" s="488"/>
      <c r="UVH72" s="488"/>
      <c r="UVI72" s="489"/>
      <c r="UVJ72" s="490"/>
      <c r="UVK72" s="488"/>
      <c r="UVL72" s="488"/>
      <c r="UVM72" s="488"/>
      <c r="UVN72" s="488"/>
      <c r="UVO72" s="488"/>
      <c r="UVP72" s="488"/>
      <c r="UVQ72" s="489"/>
      <c r="UVR72" s="490"/>
      <c r="UVS72" s="488"/>
      <c r="UVT72" s="488"/>
      <c r="UVU72" s="488"/>
      <c r="UVV72" s="488"/>
      <c r="UVW72" s="488"/>
      <c r="UVX72" s="488"/>
      <c r="UVY72" s="489"/>
      <c r="UVZ72" s="490"/>
      <c r="UWA72" s="488"/>
      <c r="UWB72" s="488"/>
      <c r="UWC72" s="488"/>
      <c r="UWD72" s="488"/>
      <c r="UWE72" s="488"/>
      <c r="UWF72" s="488"/>
      <c r="UWG72" s="489"/>
      <c r="UWH72" s="490"/>
      <c r="UWI72" s="488"/>
      <c r="UWJ72" s="488"/>
      <c r="UWK72" s="488"/>
      <c r="UWL72" s="488"/>
      <c r="UWM72" s="488"/>
      <c r="UWN72" s="488"/>
      <c r="UWO72" s="489"/>
      <c r="UWP72" s="490"/>
      <c r="UWQ72" s="488"/>
      <c r="UWR72" s="488"/>
      <c r="UWS72" s="488"/>
      <c r="UWT72" s="488"/>
      <c r="UWU72" s="488"/>
      <c r="UWV72" s="488"/>
      <c r="UWW72" s="489"/>
      <c r="UWX72" s="490"/>
      <c r="UWY72" s="488"/>
      <c r="UWZ72" s="488"/>
      <c r="UXA72" s="488"/>
      <c r="UXB72" s="488"/>
      <c r="UXC72" s="488"/>
      <c r="UXD72" s="488"/>
      <c r="UXE72" s="489"/>
      <c r="UXF72" s="490"/>
      <c r="UXG72" s="488"/>
      <c r="UXH72" s="488"/>
      <c r="UXI72" s="488"/>
      <c r="UXJ72" s="488"/>
      <c r="UXK72" s="488"/>
      <c r="UXL72" s="488"/>
      <c r="UXM72" s="489"/>
      <c r="UXN72" s="490"/>
      <c r="UXO72" s="488"/>
      <c r="UXP72" s="488"/>
      <c r="UXQ72" s="488"/>
      <c r="UXR72" s="488"/>
      <c r="UXS72" s="488"/>
      <c r="UXT72" s="488"/>
      <c r="UXU72" s="489"/>
      <c r="UXV72" s="490"/>
      <c r="UXW72" s="488"/>
      <c r="UXX72" s="488"/>
      <c r="UXY72" s="488"/>
      <c r="UXZ72" s="488"/>
      <c r="UYA72" s="488"/>
      <c r="UYB72" s="488"/>
      <c r="UYC72" s="489"/>
      <c r="UYD72" s="490"/>
      <c r="UYE72" s="488"/>
      <c r="UYF72" s="488"/>
      <c r="UYG72" s="488"/>
      <c r="UYH72" s="488"/>
      <c r="UYI72" s="488"/>
      <c r="UYJ72" s="488"/>
      <c r="UYK72" s="489"/>
      <c r="UYL72" s="490"/>
      <c r="UYM72" s="488"/>
      <c r="UYN72" s="488"/>
      <c r="UYO72" s="488"/>
      <c r="UYP72" s="488"/>
      <c r="UYQ72" s="488"/>
      <c r="UYR72" s="488"/>
      <c r="UYS72" s="489"/>
      <c r="UYT72" s="490"/>
      <c r="UYU72" s="488"/>
      <c r="UYV72" s="488"/>
      <c r="UYW72" s="488"/>
      <c r="UYX72" s="488"/>
      <c r="UYY72" s="488"/>
      <c r="UYZ72" s="488"/>
      <c r="UZA72" s="489"/>
      <c r="UZB72" s="490"/>
      <c r="UZC72" s="488"/>
      <c r="UZD72" s="488"/>
      <c r="UZE72" s="488"/>
      <c r="UZF72" s="488"/>
      <c r="UZG72" s="488"/>
      <c r="UZH72" s="488"/>
      <c r="UZI72" s="489"/>
      <c r="UZJ72" s="490"/>
      <c r="UZK72" s="488"/>
      <c r="UZL72" s="488"/>
      <c r="UZM72" s="488"/>
      <c r="UZN72" s="488"/>
      <c r="UZO72" s="488"/>
      <c r="UZP72" s="488"/>
      <c r="UZQ72" s="489"/>
      <c r="UZR72" s="490"/>
      <c r="UZS72" s="488"/>
      <c r="UZT72" s="488"/>
      <c r="UZU72" s="488"/>
      <c r="UZV72" s="488"/>
      <c r="UZW72" s="488"/>
      <c r="UZX72" s="488"/>
      <c r="UZY72" s="489"/>
      <c r="UZZ72" s="490"/>
      <c r="VAA72" s="488"/>
      <c r="VAB72" s="488"/>
      <c r="VAC72" s="488"/>
      <c r="VAD72" s="488"/>
      <c r="VAE72" s="488"/>
      <c r="VAF72" s="488"/>
      <c r="VAG72" s="489"/>
      <c r="VAH72" s="490"/>
      <c r="VAI72" s="488"/>
      <c r="VAJ72" s="488"/>
      <c r="VAK72" s="488"/>
      <c r="VAL72" s="488"/>
      <c r="VAM72" s="488"/>
      <c r="VAN72" s="488"/>
      <c r="VAO72" s="489"/>
      <c r="VAP72" s="490"/>
      <c r="VAQ72" s="488"/>
      <c r="VAR72" s="488"/>
      <c r="VAS72" s="488"/>
      <c r="VAT72" s="488"/>
      <c r="VAU72" s="488"/>
      <c r="VAV72" s="488"/>
      <c r="VAW72" s="489"/>
      <c r="VAX72" s="490"/>
      <c r="VAY72" s="488"/>
      <c r="VAZ72" s="488"/>
      <c r="VBA72" s="488"/>
      <c r="VBB72" s="488"/>
      <c r="VBC72" s="488"/>
      <c r="VBD72" s="488"/>
      <c r="VBE72" s="489"/>
      <c r="VBF72" s="490"/>
      <c r="VBG72" s="488"/>
      <c r="VBH72" s="488"/>
      <c r="VBI72" s="488"/>
      <c r="VBJ72" s="488"/>
      <c r="VBK72" s="488"/>
      <c r="VBL72" s="488"/>
      <c r="VBM72" s="489"/>
      <c r="VBN72" s="490"/>
      <c r="VBO72" s="488"/>
      <c r="VBP72" s="488"/>
      <c r="VBQ72" s="488"/>
      <c r="VBR72" s="488"/>
      <c r="VBS72" s="488"/>
      <c r="VBT72" s="488"/>
      <c r="VBU72" s="489"/>
      <c r="VBV72" s="490"/>
      <c r="VBW72" s="488"/>
      <c r="VBX72" s="488"/>
      <c r="VBY72" s="488"/>
      <c r="VBZ72" s="488"/>
      <c r="VCA72" s="488"/>
      <c r="VCB72" s="488"/>
      <c r="VCC72" s="489"/>
      <c r="VCD72" s="490"/>
      <c r="VCE72" s="488"/>
      <c r="VCF72" s="488"/>
      <c r="VCG72" s="488"/>
      <c r="VCH72" s="488"/>
      <c r="VCI72" s="488"/>
      <c r="VCJ72" s="488"/>
      <c r="VCK72" s="489"/>
      <c r="VCL72" s="490"/>
      <c r="VCM72" s="488"/>
      <c r="VCN72" s="488"/>
      <c r="VCO72" s="488"/>
      <c r="VCP72" s="488"/>
      <c r="VCQ72" s="488"/>
      <c r="VCR72" s="488"/>
      <c r="VCS72" s="489"/>
      <c r="VCT72" s="490"/>
      <c r="VCU72" s="488"/>
      <c r="VCV72" s="488"/>
      <c r="VCW72" s="488"/>
      <c r="VCX72" s="488"/>
      <c r="VCY72" s="488"/>
      <c r="VCZ72" s="488"/>
      <c r="VDA72" s="489"/>
      <c r="VDB72" s="490"/>
      <c r="VDC72" s="488"/>
      <c r="VDD72" s="488"/>
      <c r="VDE72" s="488"/>
      <c r="VDF72" s="488"/>
      <c r="VDG72" s="488"/>
      <c r="VDH72" s="488"/>
      <c r="VDI72" s="489"/>
      <c r="VDJ72" s="490"/>
      <c r="VDK72" s="488"/>
      <c r="VDL72" s="488"/>
      <c r="VDM72" s="488"/>
      <c r="VDN72" s="488"/>
      <c r="VDO72" s="488"/>
      <c r="VDP72" s="488"/>
      <c r="VDQ72" s="489"/>
      <c r="VDR72" s="490"/>
      <c r="VDS72" s="488"/>
      <c r="VDT72" s="488"/>
      <c r="VDU72" s="488"/>
      <c r="VDV72" s="488"/>
      <c r="VDW72" s="488"/>
      <c r="VDX72" s="488"/>
      <c r="VDY72" s="489"/>
      <c r="VDZ72" s="490"/>
      <c r="VEA72" s="488"/>
      <c r="VEB72" s="488"/>
      <c r="VEC72" s="488"/>
      <c r="VED72" s="488"/>
      <c r="VEE72" s="488"/>
      <c r="VEF72" s="488"/>
      <c r="VEG72" s="489"/>
      <c r="VEH72" s="490"/>
      <c r="VEI72" s="488"/>
      <c r="VEJ72" s="488"/>
      <c r="VEK72" s="488"/>
      <c r="VEL72" s="488"/>
      <c r="VEM72" s="488"/>
      <c r="VEN72" s="488"/>
      <c r="VEO72" s="489"/>
      <c r="VEP72" s="490"/>
      <c r="VEQ72" s="488"/>
      <c r="VER72" s="488"/>
      <c r="VES72" s="488"/>
      <c r="VET72" s="488"/>
      <c r="VEU72" s="488"/>
      <c r="VEV72" s="488"/>
      <c r="VEW72" s="489"/>
      <c r="VEX72" s="490"/>
      <c r="VEY72" s="488"/>
      <c r="VEZ72" s="488"/>
      <c r="VFA72" s="488"/>
      <c r="VFB72" s="488"/>
      <c r="VFC72" s="488"/>
      <c r="VFD72" s="488"/>
      <c r="VFE72" s="489"/>
      <c r="VFF72" s="490"/>
      <c r="VFG72" s="488"/>
      <c r="VFH72" s="488"/>
      <c r="VFI72" s="488"/>
      <c r="VFJ72" s="488"/>
      <c r="VFK72" s="488"/>
      <c r="VFL72" s="488"/>
      <c r="VFM72" s="489"/>
      <c r="VFN72" s="490"/>
      <c r="VFO72" s="488"/>
      <c r="VFP72" s="488"/>
      <c r="VFQ72" s="488"/>
      <c r="VFR72" s="488"/>
      <c r="VFS72" s="488"/>
      <c r="VFT72" s="488"/>
      <c r="VFU72" s="489"/>
      <c r="VFV72" s="490"/>
      <c r="VFW72" s="488"/>
      <c r="VFX72" s="488"/>
      <c r="VFY72" s="488"/>
      <c r="VFZ72" s="488"/>
      <c r="VGA72" s="488"/>
      <c r="VGB72" s="488"/>
      <c r="VGC72" s="489"/>
      <c r="VGD72" s="490"/>
      <c r="VGE72" s="488"/>
      <c r="VGF72" s="488"/>
      <c r="VGG72" s="488"/>
      <c r="VGH72" s="488"/>
      <c r="VGI72" s="488"/>
      <c r="VGJ72" s="488"/>
      <c r="VGK72" s="489"/>
      <c r="VGL72" s="490"/>
      <c r="VGM72" s="488"/>
      <c r="VGN72" s="488"/>
      <c r="VGO72" s="488"/>
      <c r="VGP72" s="488"/>
      <c r="VGQ72" s="488"/>
      <c r="VGR72" s="488"/>
      <c r="VGS72" s="489"/>
      <c r="VGT72" s="490"/>
      <c r="VGU72" s="488"/>
      <c r="VGV72" s="488"/>
      <c r="VGW72" s="488"/>
      <c r="VGX72" s="488"/>
      <c r="VGY72" s="488"/>
      <c r="VGZ72" s="488"/>
      <c r="VHA72" s="489"/>
      <c r="VHB72" s="490"/>
      <c r="VHC72" s="488"/>
      <c r="VHD72" s="488"/>
      <c r="VHE72" s="488"/>
      <c r="VHF72" s="488"/>
      <c r="VHG72" s="488"/>
      <c r="VHH72" s="488"/>
      <c r="VHI72" s="489"/>
      <c r="VHJ72" s="490"/>
      <c r="VHK72" s="488"/>
      <c r="VHL72" s="488"/>
      <c r="VHM72" s="488"/>
      <c r="VHN72" s="488"/>
      <c r="VHO72" s="488"/>
      <c r="VHP72" s="488"/>
      <c r="VHQ72" s="489"/>
      <c r="VHR72" s="490"/>
      <c r="VHS72" s="488"/>
      <c r="VHT72" s="488"/>
      <c r="VHU72" s="488"/>
      <c r="VHV72" s="488"/>
      <c r="VHW72" s="488"/>
      <c r="VHX72" s="488"/>
      <c r="VHY72" s="489"/>
      <c r="VHZ72" s="490"/>
      <c r="VIA72" s="488"/>
      <c r="VIB72" s="488"/>
      <c r="VIC72" s="488"/>
      <c r="VID72" s="488"/>
      <c r="VIE72" s="488"/>
      <c r="VIF72" s="488"/>
      <c r="VIG72" s="489"/>
      <c r="VIH72" s="490"/>
      <c r="VII72" s="488"/>
      <c r="VIJ72" s="488"/>
      <c r="VIK72" s="488"/>
      <c r="VIL72" s="488"/>
      <c r="VIM72" s="488"/>
      <c r="VIN72" s="488"/>
      <c r="VIO72" s="489"/>
      <c r="VIP72" s="490"/>
      <c r="VIQ72" s="488"/>
      <c r="VIR72" s="488"/>
      <c r="VIS72" s="488"/>
      <c r="VIT72" s="488"/>
      <c r="VIU72" s="488"/>
      <c r="VIV72" s="488"/>
      <c r="VIW72" s="489"/>
      <c r="VIX72" s="490"/>
      <c r="VIY72" s="488"/>
      <c r="VIZ72" s="488"/>
      <c r="VJA72" s="488"/>
      <c r="VJB72" s="488"/>
      <c r="VJC72" s="488"/>
      <c r="VJD72" s="488"/>
      <c r="VJE72" s="489"/>
      <c r="VJF72" s="490"/>
      <c r="VJG72" s="488"/>
      <c r="VJH72" s="488"/>
      <c r="VJI72" s="488"/>
      <c r="VJJ72" s="488"/>
      <c r="VJK72" s="488"/>
      <c r="VJL72" s="488"/>
      <c r="VJM72" s="489"/>
      <c r="VJN72" s="490"/>
      <c r="VJO72" s="488"/>
      <c r="VJP72" s="488"/>
      <c r="VJQ72" s="488"/>
      <c r="VJR72" s="488"/>
      <c r="VJS72" s="488"/>
      <c r="VJT72" s="488"/>
      <c r="VJU72" s="489"/>
      <c r="VJV72" s="490"/>
      <c r="VJW72" s="488"/>
      <c r="VJX72" s="488"/>
      <c r="VJY72" s="488"/>
      <c r="VJZ72" s="488"/>
      <c r="VKA72" s="488"/>
      <c r="VKB72" s="488"/>
      <c r="VKC72" s="489"/>
      <c r="VKD72" s="490"/>
      <c r="VKE72" s="488"/>
      <c r="VKF72" s="488"/>
      <c r="VKG72" s="488"/>
      <c r="VKH72" s="488"/>
      <c r="VKI72" s="488"/>
      <c r="VKJ72" s="488"/>
      <c r="VKK72" s="489"/>
      <c r="VKL72" s="490"/>
      <c r="VKM72" s="488"/>
      <c r="VKN72" s="488"/>
      <c r="VKO72" s="488"/>
      <c r="VKP72" s="488"/>
      <c r="VKQ72" s="488"/>
      <c r="VKR72" s="488"/>
      <c r="VKS72" s="489"/>
      <c r="VKT72" s="490"/>
      <c r="VKU72" s="488"/>
      <c r="VKV72" s="488"/>
      <c r="VKW72" s="488"/>
      <c r="VKX72" s="488"/>
      <c r="VKY72" s="488"/>
      <c r="VKZ72" s="488"/>
      <c r="VLA72" s="489"/>
      <c r="VLB72" s="490"/>
      <c r="VLC72" s="488"/>
      <c r="VLD72" s="488"/>
      <c r="VLE72" s="488"/>
      <c r="VLF72" s="488"/>
      <c r="VLG72" s="488"/>
      <c r="VLH72" s="488"/>
      <c r="VLI72" s="489"/>
      <c r="VLJ72" s="490"/>
      <c r="VLK72" s="488"/>
      <c r="VLL72" s="488"/>
      <c r="VLM72" s="488"/>
      <c r="VLN72" s="488"/>
      <c r="VLO72" s="488"/>
      <c r="VLP72" s="488"/>
      <c r="VLQ72" s="489"/>
      <c r="VLR72" s="490"/>
      <c r="VLS72" s="488"/>
      <c r="VLT72" s="488"/>
      <c r="VLU72" s="488"/>
      <c r="VLV72" s="488"/>
      <c r="VLW72" s="488"/>
      <c r="VLX72" s="488"/>
      <c r="VLY72" s="489"/>
      <c r="VLZ72" s="490"/>
      <c r="VMA72" s="488"/>
      <c r="VMB72" s="488"/>
      <c r="VMC72" s="488"/>
      <c r="VMD72" s="488"/>
      <c r="VME72" s="488"/>
      <c r="VMF72" s="488"/>
      <c r="VMG72" s="489"/>
      <c r="VMH72" s="490"/>
      <c r="VMI72" s="488"/>
      <c r="VMJ72" s="488"/>
      <c r="VMK72" s="488"/>
      <c r="VML72" s="488"/>
      <c r="VMM72" s="488"/>
      <c r="VMN72" s="488"/>
      <c r="VMO72" s="489"/>
      <c r="VMP72" s="490"/>
      <c r="VMQ72" s="488"/>
      <c r="VMR72" s="488"/>
      <c r="VMS72" s="488"/>
      <c r="VMT72" s="488"/>
      <c r="VMU72" s="488"/>
      <c r="VMV72" s="488"/>
      <c r="VMW72" s="489"/>
      <c r="VMX72" s="490"/>
      <c r="VMY72" s="488"/>
      <c r="VMZ72" s="488"/>
      <c r="VNA72" s="488"/>
      <c r="VNB72" s="488"/>
      <c r="VNC72" s="488"/>
      <c r="VND72" s="488"/>
      <c r="VNE72" s="489"/>
      <c r="VNF72" s="490"/>
      <c r="VNG72" s="488"/>
      <c r="VNH72" s="488"/>
      <c r="VNI72" s="488"/>
      <c r="VNJ72" s="488"/>
      <c r="VNK72" s="488"/>
      <c r="VNL72" s="488"/>
      <c r="VNM72" s="489"/>
      <c r="VNN72" s="490"/>
      <c r="VNO72" s="488"/>
      <c r="VNP72" s="488"/>
      <c r="VNQ72" s="488"/>
      <c r="VNR72" s="488"/>
      <c r="VNS72" s="488"/>
      <c r="VNT72" s="488"/>
      <c r="VNU72" s="489"/>
      <c r="VNV72" s="490"/>
      <c r="VNW72" s="488"/>
      <c r="VNX72" s="488"/>
      <c r="VNY72" s="488"/>
      <c r="VNZ72" s="488"/>
      <c r="VOA72" s="488"/>
      <c r="VOB72" s="488"/>
      <c r="VOC72" s="489"/>
      <c r="VOD72" s="490"/>
      <c r="VOE72" s="488"/>
      <c r="VOF72" s="488"/>
      <c r="VOG72" s="488"/>
      <c r="VOH72" s="488"/>
      <c r="VOI72" s="488"/>
      <c r="VOJ72" s="488"/>
      <c r="VOK72" s="489"/>
      <c r="VOL72" s="490"/>
      <c r="VOM72" s="488"/>
      <c r="VON72" s="488"/>
      <c r="VOO72" s="488"/>
      <c r="VOP72" s="488"/>
      <c r="VOQ72" s="488"/>
      <c r="VOR72" s="488"/>
      <c r="VOS72" s="489"/>
      <c r="VOT72" s="490"/>
      <c r="VOU72" s="488"/>
      <c r="VOV72" s="488"/>
      <c r="VOW72" s="488"/>
      <c r="VOX72" s="488"/>
      <c r="VOY72" s="488"/>
      <c r="VOZ72" s="488"/>
      <c r="VPA72" s="489"/>
      <c r="VPB72" s="490"/>
      <c r="VPC72" s="488"/>
      <c r="VPD72" s="488"/>
      <c r="VPE72" s="488"/>
      <c r="VPF72" s="488"/>
      <c r="VPG72" s="488"/>
      <c r="VPH72" s="488"/>
      <c r="VPI72" s="489"/>
      <c r="VPJ72" s="490"/>
      <c r="VPK72" s="488"/>
      <c r="VPL72" s="488"/>
      <c r="VPM72" s="488"/>
      <c r="VPN72" s="488"/>
      <c r="VPO72" s="488"/>
      <c r="VPP72" s="488"/>
      <c r="VPQ72" s="489"/>
      <c r="VPR72" s="490"/>
      <c r="VPS72" s="488"/>
      <c r="VPT72" s="488"/>
      <c r="VPU72" s="488"/>
      <c r="VPV72" s="488"/>
      <c r="VPW72" s="488"/>
      <c r="VPX72" s="488"/>
      <c r="VPY72" s="489"/>
      <c r="VPZ72" s="490"/>
      <c r="VQA72" s="488"/>
      <c r="VQB72" s="488"/>
      <c r="VQC72" s="488"/>
      <c r="VQD72" s="488"/>
      <c r="VQE72" s="488"/>
      <c r="VQF72" s="488"/>
      <c r="VQG72" s="489"/>
      <c r="VQH72" s="490"/>
      <c r="VQI72" s="488"/>
      <c r="VQJ72" s="488"/>
      <c r="VQK72" s="488"/>
      <c r="VQL72" s="488"/>
      <c r="VQM72" s="488"/>
      <c r="VQN72" s="488"/>
      <c r="VQO72" s="489"/>
      <c r="VQP72" s="490"/>
      <c r="VQQ72" s="488"/>
      <c r="VQR72" s="488"/>
      <c r="VQS72" s="488"/>
      <c r="VQT72" s="488"/>
      <c r="VQU72" s="488"/>
      <c r="VQV72" s="488"/>
      <c r="VQW72" s="489"/>
      <c r="VQX72" s="490"/>
      <c r="VQY72" s="488"/>
      <c r="VQZ72" s="488"/>
      <c r="VRA72" s="488"/>
      <c r="VRB72" s="488"/>
      <c r="VRC72" s="488"/>
      <c r="VRD72" s="488"/>
      <c r="VRE72" s="489"/>
      <c r="VRF72" s="490"/>
      <c r="VRG72" s="488"/>
      <c r="VRH72" s="488"/>
      <c r="VRI72" s="488"/>
      <c r="VRJ72" s="488"/>
      <c r="VRK72" s="488"/>
      <c r="VRL72" s="488"/>
      <c r="VRM72" s="489"/>
      <c r="VRN72" s="490"/>
      <c r="VRO72" s="488"/>
      <c r="VRP72" s="488"/>
      <c r="VRQ72" s="488"/>
      <c r="VRR72" s="488"/>
      <c r="VRS72" s="488"/>
      <c r="VRT72" s="488"/>
      <c r="VRU72" s="489"/>
      <c r="VRV72" s="490"/>
      <c r="VRW72" s="488"/>
      <c r="VRX72" s="488"/>
      <c r="VRY72" s="488"/>
      <c r="VRZ72" s="488"/>
      <c r="VSA72" s="488"/>
      <c r="VSB72" s="488"/>
      <c r="VSC72" s="489"/>
      <c r="VSD72" s="490"/>
      <c r="VSE72" s="488"/>
      <c r="VSF72" s="488"/>
      <c r="VSG72" s="488"/>
      <c r="VSH72" s="488"/>
      <c r="VSI72" s="488"/>
      <c r="VSJ72" s="488"/>
      <c r="VSK72" s="489"/>
      <c r="VSL72" s="490"/>
      <c r="VSM72" s="488"/>
      <c r="VSN72" s="488"/>
      <c r="VSO72" s="488"/>
      <c r="VSP72" s="488"/>
      <c r="VSQ72" s="488"/>
      <c r="VSR72" s="488"/>
      <c r="VSS72" s="489"/>
      <c r="VST72" s="490"/>
      <c r="VSU72" s="488"/>
      <c r="VSV72" s="488"/>
      <c r="VSW72" s="488"/>
      <c r="VSX72" s="488"/>
      <c r="VSY72" s="488"/>
      <c r="VSZ72" s="488"/>
      <c r="VTA72" s="489"/>
      <c r="VTB72" s="490"/>
      <c r="VTC72" s="488"/>
      <c r="VTD72" s="488"/>
      <c r="VTE72" s="488"/>
      <c r="VTF72" s="488"/>
      <c r="VTG72" s="488"/>
      <c r="VTH72" s="488"/>
      <c r="VTI72" s="489"/>
      <c r="VTJ72" s="490"/>
      <c r="VTK72" s="488"/>
      <c r="VTL72" s="488"/>
      <c r="VTM72" s="488"/>
      <c r="VTN72" s="488"/>
      <c r="VTO72" s="488"/>
      <c r="VTP72" s="488"/>
      <c r="VTQ72" s="489"/>
      <c r="VTR72" s="490"/>
      <c r="VTS72" s="488"/>
      <c r="VTT72" s="488"/>
      <c r="VTU72" s="488"/>
      <c r="VTV72" s="488"/>
      <c r="VTW72" s="488"/>
      <c r="VTX72" s="488"/>
      <c r="VTY72" s="489"/>
      <c r="VTZ72" s="490"/>
      <c r="VUA72" s="488"/>
      <c r="VUB72" s="488"/>
      <c r="VUC72" s="488"/>
      <c r="VUD72" s="488"/>
      <c r="VUE72" s="488"/>
      <c r="VUF72" s="488"/>
      <c r="VUG72" s="489"/>
      <c r="VUH72" s="490"/>
      <c r="VUI72" s="488"/>
      <c r="VUJ72" s="488"/>
      <c r="VUK72" s="488"/>
      <c r="VUL72" s="488"/>
      <c r="VUM72" s="488"/>
      <c r="VUN72" s="488"/>
      <c r="VUO72" s="489"/>
      <c r="VUP72" s="490"/>
      <c r="VUQ72" s="488"/>
      <c r="VUR72" s="488"/>
      <c r="VUS72" s="488"/>
      <c r="VUT72" s="488"/>
      <c r="VUU72" s="488"/>
      <c r="VUV72" s="488"/>
      <c r="VUW72" s="489"/>
      <c r="VUX72" s="490"/>
      <c r="VUY72" s="488"/>
      <c r="VUZ72" s="488"/>
      <c r="VVA72" s="488"/>
      <c r="VVB72" s="488"/>
      <c r="VVC72" s="488"/>
      <c r="VVD72" s="488"/>
      <c r="VVE72" s="489"/>
      <c r="VVF72" s="490"/>
      <c r="VVG72" s="488"/>
      <c r="VVH72" s="488"/>
      <c r="VVI72" s="488"/>
      <c r="VVJ72" s="488"/>
      <c r="VVK72" s="488"/>
      <c r="VVL72" s="488"/>
      <c r="VVM72" s="489"/>
      <c r="VVN72" s="490"/>
      <c r="VVO72" s="488"/>
      <c r="VVP72" s="488"/>
      <c r="VVQ72" s="488"/>
      <c r="VVR72" s="488"/>
      <c r="VVS72" s="488"/>
      <c r="VVT72" s="488"/>
      <c r="VVU72" s="489"/>
      <c r="VVV72" s="490"/>
      <c r="VVW72" s="488"/>
      <c r="VVX72" s="488"/>
      <c r="VVY72" s="488"/>
      <c r="VVZ72" s="488"/>
      <c r="VWA72" s="488"/>
      <c r="VWB72" s="488"/>
      <c r="VWC72" s="489"/>
      <c r="VWD72" s="490"/>
      <c r="VWE72" s="488"/>
      <c r="VWF72" s="488"/>
      <c r="VWG72" s="488"/>
      <c r="VWH72" s="488"/>
      <c r="VWI72" s="488"/>
      <c r="VWJ72" s="488"/>
      <c r="VWK72" s="489"/>
      <c r="VWL72" s="490"/>
      <c r="VWM72" s="488"/>
      <c r="VWN72" s="488"/>
      <c r="VWO72" s="488"/>
      <c r="VWP72" s="488"/>
      <c r="VWQ72" s="488"/>
      <c r="VWR72" s="488"/>
      <c r="VWS72" s="489"/>
      <c r="VWT72" s="490"/>
      <c r="VWU72" s="488"/>
      <c r="VWV72" s="488"/>
      <c r="VWW72" s="488"/>
      <c r="VWX72" s="488"/>
      <c r="VWY72" s="488"/>
      <c r="VWZ72" s="488"/>
      <c r="VXA72" s="489"/>
      <c r="VXB72" s="490"/>
      <c r="VXC72" s="488"/>
      <c r="VXD72" s="488"/>
      <c r="VXE72" s="488"/>
      <c r="VXF72" s="488"/>
      <c r="VXG72" s="488"/>
      <c r="VXH72" s="488"/>
      <c r="VXI72" s="489"/>
      <c r="VXJ72" s="490"/>
      <c r="VXK72" s="488"/>
      <c r="VXL72" s="488"/>
      <c r="VXM72" s="488"/>
      <c r="VXN72" s="488"/>
      <c r="VXO72" s="488"/>
      <c r="VXP72" s="488"/>
      <c r="VXQ72" s="489"/>
      <c r="VXR72" s="490"/>
      <c r="VXS72" s="488"/>
      <c r="VXT72" s="488"/>
      <c r="VXU72" s="488"/>
      <c r="VXV72" s="488"/>
      <c r="VXW72" s="488"/>
      <c r="VXX72" s="488"/>
      <c r="VXY72" s="489"/>
      <c r="VXZ72" s="490"/>
      <c r="VYA72" s="488"/>
      <c r="VYB72" s="488"/>
      <c r="VYC72" s="488"/>
      <c r="VYD72" s="488"/>
      <c r="VYE72" s="488"/>
      <c r="VYF72" s="488"/>
      <c r="VYG72" s="489"/>
      <c r="VYH72" s="490"/>
      <c r="VYI72" s="488"/>
      <c r="VYJ72" s="488"/>
      <c r="VYK72" s="488"/>
      <c r="VYL72" s="488"/>
      <c r="VYM72" s="488"/>
      <c r="VYN72" s="488"/>
      <c r="VYO72" s="489"/>
      <c r="VYP72" s="490"/>
      <c r="VYQ72" s="488"/>
      <c r="VYR72" s="488"/>
      <c r="VYS72" s="488"/>
      <c r="VYT72" s="488"/>
      <c r="VYU72" s="488"/>
      <c r="VYV72" s="488"/>
      <c r="VYW72" s="489"/>
      <c r="VYX72" s="490"/>
      <c r="VYY72" s="488"/>
      <c r="VYZ72" s="488"/>
      <c r="VZA72" s="488"/>
      <c r="VZB72" s="488"/>
      <c r="VZC72" s="488"/>
      <c r="VZD72" s="488"/>
      <c r="VZE72" s="489"/>
      <c r="VZF72" s="490"/>
      <c r="VZG72" s="488"/>
      <c r="VZH72" s="488"/>
      <c r="VZI72" s="488"/>
      <c r="VZJ72" s="488"/>
      <c r="VZK72" s="488"/>
      <c r="VZL72" s="488"/>
      <c r="VZM72" s="489"/>
      <c r="VZN72" s="490"/>
      <c r="VZO72" s="488"/>
      <c r="VZP72" s="488"/>
      <c r="VZQ72" s="488"/>
      <c r="VZR72" s="488"/>
      <c r="VZS72" s="488"/>
      <c r="VZT72" s="488"/>
      <c r="VZU72" s="489"/>
      <c r="VZV72" s="490"/>
      <c r="VZW72" s="488"/>
      <c r="VZX72" s="488"/>
      <c r="VZY72" s="488"/>
      <c r="VZZ72" s="488"/>
      <c r="WAA72" s="488"/>
      <c r="WAB72" s="488"/>
      <c r="WAC72" s="489"/>
      <c r="WAD72" s="490"/>
      <c r="WAE72" s="488"/>
      <c r="WAF72" s="488"/>
      <c r="WAG72" s="488"/>
      <c r="WAH72" s="488"/>
      <c r="WAI72" s="488"/>
      <c r="WAJ72" s="488"/>
      <c r="WAK72" s="489"/>
      <c r="WAL72" s="490"/>
      <c r="WAM72" s="488"/>
      <c r="WAN72" s="488"/>
      <c r="WAO72" s="488"/>
      <c r="WAP72" s="488"/>
      <c r="WAQ72" s="488"/>
      <c r="WAR72" s="488"/>
      <c r="WAS72" s="489"/>
      <c r="WAT72" s="490"/>
      <c r="WAU72" s="488"/>
      <c r="WAV72" s="488"/>
      <c r="WAW72" s="488"/>
      <c r="WAX72" s="488"/>
      <c r="WAY72" s="488"/>
      <c r="WAZ72" s="488"/>
      <c r="WBA72" s="489"/>
      <c r="WBB72" s="490"/>
      <c r="WBC72" s="488"/>
      <c r="WBD72" s="488"/>
      <c r="WBE72" s="488"/>
      <c r="WBF72" s="488"/>
      <c r="WBG72" s="488"/>
      <c r="WBH72" s="488"/>
      <c r="WBI72" s="489"/>
      <c r="WBJ72" s="490"/>
      <c r="WBK72" s="488"/>
      <c r="WBL72" s="488"/>
      <c r="WBM72" s="488"/>
      <c r="WBN72" s="488"/>
      <c r="WBO72" s="488"/>
      <c r="WBP72" s="488"/>
      <c r="WBQ72" s="489"/>
      <c r="WBR72" s="490"/>
      <c r="WBS72" s="488"/>
      <c r="WBT72" s="488"/>
      <c r="WBU72" s="488"/>
      <c r="WBV72" s="488"/>
      <c r="WBW72" s="488"/>
      <c r="WBX72" s="488"/>
      <c r="WBY72" s="489"/>
      <c r="WBZ72" s="490"/>
      <c r="WCA72" s="488"/>
      <c r="WCB72" s="488"/>
      <c r="WCC72" s="488"/>
      <c r="WCD72" s="488"/>
      <c r="WCE72" s="488"/>
      <c r="WCF72" s="488"/>
      <c r="WCG72" s="489"/>
      <c r="WCH72" s="490"/>
      <c r="WCI72" s="488"/>
      <c r="WCJ72" s="488"/>
      <c r="WCK72" s="488"/>
      <c r="WCL72" s="488"/>
      <c r="WCM72" s="488"/>
      <c r="WCN72" s="488"/>
      <c r="WCO72" s="489"/>
      <c r="WCP72" s="490"/>
      <c r="WCQ72" s="488"/>
      <c r="WCR72" s="488"/>
      <c r="WCS72" s="488"/>
      <c r="WCT72" s="488"/>
      <c r="WCU72" s="488"/>
      <c r="WCV72" s="488"/>
      <c r="WCW72" s="489"/>
      <c r="WCX72" s="490"/>
      <c r="WCY72" s="488"/>
      <c r="WCZ72" s="488"/>
      <c r="WDA72" s="488"/>
      <c r="WDB72" s="488"/>
      <c r="WDC72" s="488"/>
      <c r="WDD72" s="488"/>
      <c r="WDE72" s="489"/>
      <c r="WDF72" s="490"/>
      <c r="WDG72" s="488"/>
      <c r="WDH72" s="488"/>
      <c r="WDI72" s="488"/>
      <c r="WDJ72" s="488"/>
      <c r="WDK72" s="488"/>
      <c r="WDL72" s="488"/>
      <c r="WDM72" s="489"/>
      <c r="WDN72" s="490"/>
      <c r="WDO72" s="488"/>
      <c r="WDP72" s="488"/>
      <c r="WDQ72" s="488"/>
      <c r="WDR72" s="488"/>
      <c r="WDS72" s="488"/>
      <c r="WDT72" s="488"/>
      <c r="WDU72" s="489"/>
      <c r="WDV72" s="490"/>
      <c r="WDW72" s="488"/>
      <c r="WDX72" s="488"/>
      <c r="WDY72" s="488"/>
      <c r="WDZ72" s="488"/>
      <c r="WEA72" s="488"/>
      <c r="WEB72" s="488"/>
      <c r="WEC72" s="489"/>
      <c r="WED72" s="490"/>
      <c r="WEE72" s="488"/>
      <c r="WEF72" s="488"/>
      <c r="WEG72" s="488"/>
      <c r="WEH72" s="488"/>
      <c r="WEI72" s="488"/>
      <c r="WEJ72" s="488"/>
      <c r="WEK72" s="489"/>
      <c r="WEL72" s="490"/>
      <c r="WEM72" s="488"/>
      <c r="WEN72" s="488"/>
      <c r="WEO72" s="488"/>
      <c r="WEP72" s="488"/>
      <c r="WEQ72" s="488"/>
      <c r="WER72" s="488"/>
      <c r="WES72" s="489"/>
      <c r="WET72" s="490"/>
      <c r="WEU72" s="488"/>
      <c r="WEV72" s="488"/>
      <c r="WEW72" s="488"/>
      <c r="WEX72" s="488"/>
      <c r="WEY72" s="488"/>
      <c r="WEZ72" s="488"/>
      <c r="WFA72" s="489"/>
      <c r="WFB72" s="490"/>
      <c r="WFC72" s="488"/>
      <c r="WFD72" s="488"/>
      <c r="WFE72" s="488"/>
      <c r="WFF72" s="488"/>
      <c r="WFG72" s="488"/>
      <c r="WFH72" s="488"/>
      <c r="WFI72" s="489"/>
      <c r="WFJ72" s="490"/>
      <c r="WFK72" s="488"/>
      <c r="WFL72" s="488"/>
      <c r="WFM72" s="488"/>
      <c r="WFN72" s="488"/>
      <c r="WFO72" s="488"/>
      <c r="WFP72" s="488"/>
      <c r="WFQ72" s="489"/>
      <c r="WFR72" s="490"/>
      <c r="WFS72" s="488"/>
      <c r="WFT72" s="488"/>
      <c r="WFU72" s="488"/>
      <c r="WFV72" s="488"/>
      <c r="WFW72" s="488"/>
      <c r="WFX72" s="488"/>
      <c r="WFY72" s="489"/>
      <c r="WFZ72" s="490"/>
      <c r="WGA72" s="488"/>
      <c r="WGB72" s="488"/>
      <c r="WGC72" s="488"/>
      <c r="WGD72" s="488"/>
      <c r="WGE72" s="488"/>
      <c r="WGF72" s="488"/>
      <c r="WGG72" s="489"/>
      <c r="WGH72" s="490"/>
      <c r="WGI72" s="488"/>
      <c r="WGJ72" s="488"/>
      <c r="WGK72" s="488"/>
      <c r="WGL72" s="488"/>
      <c r="WGM72" s="488"/>
      <c r="WGN72" s="488"/>
      <c r="WGO72" s="489"/>
      <c r="WGP72" s="490"/>
      <c r="WGQ72" s="488"/>
      <c r="WGR72" s="488"/>
      <c r="WGS72" s="488"/>
      <c r="WGT72" s="488"/>
      <c r="WGU72" s="488"/>
      <c r="WGV72" s="488"/>
      <c r="WGW72" s="489"/>
      <c r="WGX72" s="490"/>
      <c r="WGY72" s="488"/>
      <c r="WGZ72" s="488"/>
      <c r="WHA72" s="488"/>
      <c r="WHB72" s="488"/>
      <c r="WHC72" s="488"/>
      <c r="WHD72" s="488"/>
      <c r="WHE72" s="489"/>
      <c r="WHF72" s="490"/>
      <c r="WHG72" s="488"/>
      <c r="WHH72" s="488"/>
      <c r="WHI72" s="488"/>
      <c r="WHJ72" s="488"/>
      <c r="WHK72" s="488"/>
      <c r="WHL72" s="488"/>
      <c r="WHM72" s="489"/>
      <c r="WHN72" s="490"/>
      <c r="WHO72" s="488"/>
      <c r="WHP72" s="488"/>
      <c r="WHQ72" s="488"/>
      <c r="WHR72" s="488"/>
      <c r="WHS72" s="488"/>
      <c r="WHT72" s="488"/>
      <c r="WHU72" s="489"/>
      <c r="WHV72" s="490"/>
      <c r="WHW72" s="488"/>
      <c r="WHX72" s="488"/>
      <c r="WHY72" s="488"/>
      <c r="WHZ72" s="488"/>
      <c r="WIA72" s="488"/>
      <c r="WIB72" s="488"/>
      <c r="WIC72" s="489"/>
      <c r="WID72" s="490"/>
      <c r="WIE72" s="488"/>
      <c r="WIF72" s="488"/>
      <c r="WIG72" s="488"/>
      <c r="WIH72" s="488"/>
      <c r="WII72" s="488"/>
      <c r="WIJ72" s="488"/>
      <c r="WIK72" s="489"/>
      <c r="WIL72" s="490"/>
      <c r="WIM72" s="488"/>
      <c r="WIN72" s="488"/>
      <c r="WIO72" s="488"/>
      <c r="WIP72" s="488"/>
      <c r="WIQ72" s="488"/>
      <c r="WIR72" s="488"/>
      <c r="WIS72" s="489"/>
      <c r="WIT72" s="490"/>
      <c r="WIU72" s="488"/>
      <c r="WIV72" s="488"/>
      <c r="WIW72" s="488"/>
      <c r="WIX72" s="488"/>
      <c r="WIY72" s="488"/>
      <c r="WIZ72" s="488"/>
      <c r="WJA72" s="489"/>
      <c r="WJB72" s="490"/>
      <c r="WJC72" s="488"/>
      <c r="WJD72" s="488"/>
      <c r="WJE72" s="488"/>
      <c r="WJF72" s="488"/>
      <c r="WJG72" s="488"/>
      <c r="WJH72" s="488"/>
      <c r="WJI72" s="489"/>
      <c r="WJJ72" s="490"/>
      <c r="WJK72" s="488"/>
      <c r="WJL72" s="488"/>
      <c r="WJM72" s="488"/>
      <c r="WJN72" s="488"/>
      <c r="WJO72" s="488"/>
      <c r="WJP72" s="488"/>
      <c r="WJQ72" s="489"/>
      <c r="WJR72" s="490"/>
      <c r="WJS72" s="488"/>
      <c r="WJT72" s="488"/>
      <c r="WJU72" s="488"/>
      <c r="WJV72" s="488"/>
      <c r="WJW72" s="488"/>
      <c r="WJX72" s="488"/>
      <c r="WJY72" s="489"/>
      <c r="WJZ72" s="490"/>
      <c r="WKA72" s="488"/>
      <c r="WKB72" s="488"/>
      <c r="WKC72" s="488"/>
      <c r="WKD72" s="488"/>
      <c r="WKE72" s="488"/>
      <c r="WKF72" s="488"/>
      <c r="WKG72" s="489"/>
      <c r="WKH72" s="490"/>
      <c r="WKI72" s="488"/>
      <c r="WKJ72" s="488"/>
      <c r="WKK72" s="488"/>
      <c r="WKL72" s="488"/>
      <c r="WKM72" s="488"/>
      <c r="WKN72" s="488"/>
      <c r="WKO72" s="489"/>
      <c r="WKP72" s="490"/>
      <c r="WKQ72" s="488"/>
      <c r="WKR72" s="488"/>
      <c r="WKS72" s="488"/>
      <c r="WKT72" s="488"/>
      <c r="WKU72" s="488"/>
      <c r="WKV72" s="488"/>
      <c r="WKW72" s="489"/>
      <c r="WKX72" s="490"/>
      <c r="WKY72" s="488"/>
      <c r="WKZ72" s="488"/>
      <c r="WLA72" s="488"/>
      <c r="WLB72" s="488"/>
      <c r="WLC72" s="488"/>
      <c r="WLD72" s="488"/>
      <c r="WLE72" s="489"/>
      <c r="WLF72" s="490"/>
      <c r="WLG72" s="488"/>
      <c r="WLH72" s="488"/>
      <c r="WLI72" s="488"/>
      <c r="WLJ72" s="488"/>
      <c r="WLK72" s="488"/>
      <c r="WLL72" s="488"/>
      <c r="WLM72" s="489"/>
      <c r="WLN72" s="490"/>
      <c r="WLO72" s="488"/>
      <c r="WLP72" s="488"/>
      <c r="WLQ72" s="488"/>
      <c r="WLR72" s="488"/>
      <c r="WLS72" s="488"/>
      <c r="WLT72" s="488"/>
      <c r="WLU72" s="489"/>
      <c r="WLV72" s="490"/>
      <c r="WLW72" s="488"/>
      <c r="WLX72" s="488"/>
      <c r="WLY72" s="488"/>
      <c r="WLZ72" s="488"/>
      <c r="WMA72" s="488"/>
      <c r="WMB72" s="488"/>
      <c r="WMC72" s="489"/>
      <c r="WMD72" s="490"/>
      <c r="WME72" s="488"/>
      <c r="WMF72" s="488"/>
      <c r="WMG72" s="488"/>
      <c r="WMH72" s="488"/>
      <c r="WMI72" s="488"/>
      <c r="WMJ72" s="488"/>
      <c r="WMK72" s="489"/>
      <c r="WML72" s="490"/>
      <c r="WMM72" s="488"/>
      <c r="WMN72" s="488"/>
      <c r="WMO72" s="488"/>
      <c r="WMP72" s="488"/>
      <c r="WMQ72" s="488"/>
      <c r="WMR72" s="488"/>
      <c r="WMS72" s="489"/>
      <c r="WMT72" s="490"/>
      <c r="WMU72" s="488"/>
      <c r="WMV72" s="488"/>
      <c r="WMW72" s="488"/>
      <c r="WMX72" s="488"/>
      <c r="WMY72" s="488"/>
      <c r="WMZ72" s="488"/>
      <c r="WNA72" s="489"/>
      <c r="WNB72" s="490"/>
      <c r="WNC72" s="488"/>
      <c r="WND72" s="488"/>
      <c r="WNE72" s="488"/>
      <c r="WNF72" s="488"/>
      <c r="WNG72" s="488"/>
      <c r="WNH72" s="488"/>
      <c r="WNI72" s="489"/>
      <c r="WNJ72" s="490"/>
      <c r="WNK72" s="488"/>
      <c r="WNL72" s="488"/>
      <c r="WNM72" s="488"/>
      <c r="WNN72" s="488"/>
      <c r="WNO72" s="488"/>
      <c r="WNP72" s="488"/>
      <c r="WNQ72" s="489"/>
      <c r="WNR72" s="490"/>
      <c r="WNS72" s="488"/>
      <c r="WNT72" s="488"/>
      <c r="WNU72" s="488"/>
      <c r="WNV72" s="488"/>
      <c r="WNW72" s="488"/>
      <c r="WNX72" s="488"/>
      <c r="WNY72" s="489"/>
      <c r="WNZ72" s="490"/>
      <c r="WOA72" s="488"/>
      <c r="WOB72" s="488"/>
      <c r="WOC72" s="488"/>
      <c r="WOD72" s="488"/>
      <c r="WOE72" s="488"/>
      <c r="WOF72" s="488"/>
      <c r="WOG72" s="489"/>
      <c r="WOH72" s="490"/>
      <c r="WOI72" s="488"/>
      <c r="WOJ72" s="488"/>
      <c r="WOK72" s="488"/>
      <c r="WOL72" s="488"/>
      <c r="WOM72" s="488"/>
      <c r="WON72" s="488"/>
      <c r="WOO72" s="489"/>
      <c r="WOP72" s="490"/>
      <c r="WOQ72" s="488"/>
      <c r="WOR72" s="488"/>
      <c r="WOS72" s="488"/>
      <c r="WOT72" s="488"/>
      <c r="WOU72" s="488"/>
      <c r="WOV72" s="488"/>
      <c r="WOW72" s="489"/>
      <c r="WOX72" s="490"/>
      <c r="WOY72" s="488"/>
      <c r="WOZ72" s="488"/>
      <c r="WPA72" s="488"/>
      <c r="WPB72" s="488"/>
      <c r="WPC72" s="488"/>
      <c r="WPD72" s="488"/>
      <c r="WPE72" s="489"/>
      <c r="WPF72" s="490"/>
      <c r="WPG72" s="488"/>
      <c r="WPH72" s="488"/>
      <c r="WPI72" s="488"/>
      <c r="WPJ72" s="488"/>
      <c r="WPK72" s="488"/>
      <c r="WPL72" s="488"/>
      <c r="WPM72" s="489"/>
      <c r="WPN72" s="490"/>
      <c r="WPO72" s="488"/>
      <c r="WPP72" s="488"/>
      <c r="WPQ72" s="488"/>
      <c r="WPR72" s="488"/>
      <c r="WPS72" s="488"/>
      <c r="WPT72" s="488"/>
      <c r="WPU72" s="489"/>
      <c r="WPV72" s="490"/>
      <c r="WPW72" s="488"/>
      <c r="WPX72" s="488"/>
      <c r="WPY72" s="488"/>
      <c r="WPZ72" s="488"/>
      <c r="WQA72" s="488"/>
      <c r="WQB72" s="488"/>
      <c r="WQC72" s="489"/>
      <c r="WQD72" s="490"/>
      <c r="WQE72" s="488"/>
      <c r="WQF72" s="488"/>
      <c r="WQG72" s="488"/>
      <c r="WQH72" s="488"/>
      <c r="WQI72" s="488"/>
      <c r="WQJ72" s="488"/>
      <c r="WQK72" s="489"/>
      <c r="WQL72" s="490"/>
      <c r="WQM72" s="488"/>
      <c r="WQN72" s="488"/>
      <c r="WQO72" s="488"/>
      <c r="WQP72" s="488"/>
      <c r="WQQ72" s="488"/>
      <c r="WQR72" s="488"/>
      <c r="WQS72" s="489"/>
      <c r="WQT72" s="490"/>
      <c r="WQU72" s="488"/>
      <c r="WQV72" s="488"/>
      <c r="WQW72" s="488"/>
      <c r="WQX72" s="488"/>
      <c r="WQY72" s="488"/>
      <c r="WQZ72" s="488"/>
      <c r="WRA72" s="489"/>
      <c r="WRB72" s="490"/>
      <c r="WRC72" s="488"/>
      <c r="WRD72" s="488"/>
      <c r="WRE72" s="488"/>
      <c r="WRF72" s="488"/>
      <c r="WRG72" s="488"/>
      <c r="WRH72" s="488"/>
      <c r="WRI72" s="489"/>
      <c r="WRJ72" s="490"/>
      <c r="WRK72" s="488"/>
      <c r="WRL72" s="488"/>
      <c r="WRM72" s="488"/>
      <c r="WRN72" s="488"/>
      <c r="WRO72" s="488"/>
      <c r="WRP72" s="488"/>
      <c r="WRQ72" s="489"/>
      <c r="WRR72" s="490"/>
      <c r="WRS72" s="488"/>
      <c r="WRT72" s="488"/>
      <c r="WRU72" s="488"/>
      <c r="WRV72" s="488"/>
      <c r="WRW72" s="488"/>
      <c r="WRX72" s="488"/>
      <c r="WRY72" s="489"/>
      <c r="WRZ72" s="490"/>
      <c r="WSA72" s="488"/>
      <c r="WSB72" s="488"/>
      <c r="WSC72" s="488"/>
      <c r="WSD72" s="488"/>
      <c r="WSE72" s="488"/>
      <c r="WSF72" s="488"/>
      <c r="WSG72" s="489"/>
      <c r="WSH72" s="490"/>
      <c r="WSI72" s="488"/>
      <c r="WSJ72" s="488"/>
      <c r="WSK72" s="488"/>
      <c r="WSL72" s="488"/>
      <c r="WSM72" s="488"/>
      <c r="WSN72" s="488"/>
      <c r="WSO72" s="489"/>
      <c r="WSP72" s="490"/>
      <c r="WSQ72" s="488"/>
      <c r="WSR72" s="488"/>
      <c r="WSS72" s="488"/>
      <c r="WST72" s="488"/>
      <c r="WSU72" s="488"/>
      <c r="WSV72" s="488"/>
      <c r="WSW72" s="489"/>
      <c r="WSX72" s="490"/>
      <c r="WSY72" s="488"/>
      <c r="WSZ72" s="488"/>
      <c r="WTA72" s="488"/>
      <c r="WTB72" s="488"/>
      <c r="WTC72" s="488"/>
      <c r="WTD72" s="488"/>
      <c r="WTE72" s="489"/>
      <c r="WTF72" s="490"/>
      <c r="WTG72" s="488"/>
      <c r="WTH72" s="488"/>
      <c r="WTI72" s="488"/>
      <c r="WTJ72" s="488"/>
      <c r="WTK72" s="488"/>
      <c r="WTL72" s="488"/>
      <c r="WTM72" s="489"/>
      <c r="WTN72" s="490"/>
      <c r="WTO72" s="488"/>
      <c r="WTP72" s="488"/>
      <c r="WTQ72" s="488"/>
      <c r="WTR72" s="488"/>
      <c r="WTS72" s="488"/>
      <c r="WTT72" s="488"/>
      <c r="WTU72" s="489"/>
      <c r="WTV72" s="490"/>
      <c r="WTW72" s="488"/>
      <c r="WTX72" s="488"/>
      <c r="WTY72" s="488"/>
      <c r="WTZ72" s="488"/>
      <c r="WUA72" s="488"/>
      <c r="WUB72" s="488"/>
      <c r="WUC72" s="489"/>
      <c r="WUD72" s="490"/>
      <c r="WUE72" s="488"/>
      <c r="WUF72" s="488"/>
      <c r="WUG72" s="488"/>
      <c r="WUH72" s="488"/>
      <c r="WUI72" s="488"/>
      <c r="WUJ72" s="488"/>
      <c r="WUK72" s="489"/>
      <c r="WUL72" s="490"/>
      <c r="WUM72" s="488"/>
      <c r="WUN72" s="488"/>
      <c r="WUO72" s="488"/>
      <c r="WUP72" s="488"/>
      <c r="WUQ72" s="488"/>
      <c r="WUR72" s="488"/>
      <c r="WUS72" s="489"/>
      <c r="WUT72" s="490"/>
      <c r="WUU72" s="488"/>
      <c r="WUV72" s="488"/>
      <c r="WUW72" s="488"/>
      <c r="WUX72" s="488"/>
      <c r="WUY72" s="488"/>
      <c r="WUZ72" s="488"/>
      <c r="WVA72" s="489"/>
      <c r="WVB72" s="490"/>
      <c r="WVC72" s="488"/>
      <c r="WVD72" s="488"/>
      <c r="WVE72" s="488"/>
      <c r="WVF72" s="488"/>
      <c r="WVG72" s="488"/>
      <c r="WVH72" s="488"/>
      <c r="WVI72" s="489"/>
      <c r="WVJ72" s="490"/>
      <c r="WVK72" s="488"/>
      <c r="WVL72" s="488"/>
      <c r="WVM72" s="488"/>
      <c r="WVN72" s="488"/>
      <c r="WVO72" s="488"/>
      <c r="WVP72" s="488"/>
      <c r="WVQ72" s="489"/>
      <c r="WVR72" s="490"/>
      <c r="WVS72" s="488"/>
      <c r="WVT72" s="488"/>
      <c r="WVU72" s="488"/>
      <c r="WVV72" s="488"/>
      <c r="WVW72" s="488"/>
      <c r="WVX72" s="488"/>
      <c r="WVY72" s="489"/>
      <c r="WVZ72" s="490"/>
      <c r="WWA72" s="488"/>
      <c r="WWB72" s="488"/>
      <c r="WWC72" s="488"/>
      <c r="WWD72" s="488"/>
      <c r="WWE72" s="488"/>
      <c r="WWF72" s="488"/>
      <c r="WWG72" s="489"/>
      <c r="WWH72" s="490"/>
      <c r="WWI72" s="488"/>
      <c r="WWJ72" s="488"/>
      <c r="WWK72" s="488"/>
      <c r="WWL72" s="488"/>
      <c r="WWM72" s="488"/>
      <c r="WWN72" s="488"/>
      <c r="WWO72" s="489"/>
      <c r="WWP72" s="490"/>
      <c r="WWQ72" s="488"/>
      <c r="WWR72" s="488"/>
      <c r="WWS72" s="488"/>
      <c r="WWT72" s="488"/>
      <c r="WWU72" s="488"/>
      <c r="WWV72" s="488"/>
      <c r="WWW72" s="489"/>
      <c r="WWX72" s="490"/>
      <c r="WWY72" s="488"/>
      <c r="WWZ72" s="488"/>
      <c r="WXA72" s="488"/>
      <c r="WXB72" s="488"/>
      <c r="WXC72" s="488"/>
      <c r="WXD72" s="488"/>
      <c r="WXE72" s="489"/>
      <c r="WXF72" s="490"/>
      <c r="WXG72" s="488"/>
      <c r="WXH72" s="488"/>
      <c r="WXI72" s="488"/>
      <c r="WXJ72" s="488"/>
      <c r="WXK72" s="488"/>
      <c r="WXL72" s="488"/>
      <c r="WXM72" s="489"/>
      <c r="WXN72" s="490"/>
      <c r="WXO72" s="488"/>
      <c r="WXP72" s="488"/>
      <c r="WXQ72" s="488"/>
      <c r="WXR72" s="488"/>
      <c r="WXS72" s="488"/>
      <c r="WXT72" s="488"/>
      <c r="WXU72" s="489"/>
      <c r="WXV72" s="490"/>
      <c r="WXW72" s="488"/>
      <c r="WXX72" s="488"/>
      <c r="WXY72" s="488"/>
      <c r="WXZ72" s="488"/>
      <c r="WYA72" s="488"/>
      <c r="WYB72" s="488"/>
      <c r="WYC72" s="489"/>
      <c r="WYD72" s="490"/>
      <c r="WYE72" s="488"/>
      <c r="WYF72" s="488"/>
      <c r="WYG72" s="488"/>
      <c r="WYH72" s="488"/>
      <c r="WYI72" s="488"/>
      <c r="WYJ72" s="488"/>
      <c r="WYK72" s="489"/>
      <c r="WYL72" s="490"/>
      <c r="WYM72" s="488"/>
      <c r="WYN72" s="488"/>
      <c r="WYO72" s="488"/>
      <c r="WYP72" s="488"/>
      <c r="WYQ72" s="488"/>
      <c r="WYR72" s="488"/>
      <c r="WYS72" s="489"/>
      <c r="WYT72" s="490"/>
      <c r="WYU72" s="488"/>
      <c r="WYV72" s="488"/>
      <c r="WYW72" s="488"/>
      <c r="WYX72" s="488"/>
      <c r="WYY72" s="488"/>
      <c r="WYZ72" s="488"/>
      <c r="WZA72" s="489"/>
      <c r="WZB72" s="490"/>
      <c r="WZC72" s="488"/>
      <c r="WZD72" s="488"/>
      <c r="WZE72" s="488"/>
      <c r="WZF72" s="488"/>
      <c r="WZG72" s="488"/>
      <c r="WZH72" s="488"/>
      <c r="WZI72" s="489"/>
      <c r="WZJ72" s="490"/>
      <c r="WZK72" s="488"/>
      <c r="WZL72" s="488"/>
      <c r="WZM72" s="488"/>
      <c r="WZN72" s="488"/>
      <c r="WZO72" s="488"/>
      <c r="WZP72" s="488"/>
      <c r="WZQ72" s="489"/>
      <c r="WZR72" s="490"/>
      <c r="WZS72" s="488"/>
      <c r="WZT72" s="488"/>
      <c r="WZU72" s="488"/>
      <c r="WZV72" s="488"/>
      <c r="WZW72" s="488"/>
      <c r="WZX72" s="488"/>
      <c r="WZY72" s="489"/>
      <c r="WZZ72" s="490"/>
      <c r="XAA72" s="488"/>
      <c r="XAB72" s="488"/>
      <c r="XAC72" s="488"/>
      <c r="XAD72" s="488"/>
      <c r="XAE72" s="488"/>
      <c r="XAF72" s="488"/>
      <c r="XAG72" s="489"/>
      <c r="XAH72" s="490"/>
      <c r="XAI72" s="488"/>
      <c r="XAJ72" s="488"/>
      <c r="XAK72" s="488"/>
      <c r="XAL72" s="488"/>
      <c r="XAM72" s="488"/>
      <c r="XAN72" s="488"/>
      <c r="XAO72" s="489"/>
      <c r="XAP72" s="490"/>
      <c r="XAQ72" s="488"/>
      <c r="XAR72" s="488"/>
      <c r="XAS72" s="488"/>
      <c r="XAT72" s="488"/>
      <c r="XAU72" s="488"/>
      <c r="XAV72" s="488"/>
      <c r="XAW72" s="489"/>
      <c r="XAX72" s="490"/>
      <c r="XAY72" s="488"/>
      <c r="XAZ72" s="488"/>
      <c r="XBA72" s="488"/>
      <c r="XBB72" s="488"/>
      <c r="XBC72" s="488"/>
      <c r="XBD72" s="488"/>
      <c r="XBE72" s="489"/>
      <c r="XBF72" s="490"/>
      <c r="XBG72" s="488"/>
      <c r="XBH72" s="488"/>
      <c r="XBI72" s="488"/>
      <c r="XBJ72" s="488"/>
      <c r="XBK72" s="488"/>
      <c r="XBL72" s="488"/>
      <c r="XBM72" s="489"/>
      <c r="XBN72" s="490"/>
      <c r="XBO72" s="488"/>
      <c r="XBP72" s="488"/>
      <c r="XBQ72" s="488"/>
      <c r="XBR72" s="488"/>
      <c r="XBS72" s="488"/>
      <c r="XBT72" s="488"/>
      <c r="XBU72" s="489"/>
      <c r="XBV72" s="490"/>
      <c r="XBW72" s="488"/>
      <c r="XBX72" s="488"/>
      <c r="XBY72" s="488"/>
      <c r="XBZ72" s="488"/>
      <c r="XCA72" s="488"/>
      <c r="XCB72" s="488"/>
      <c r="XCC72" s="489"/>
      <c r="XCD72" s="490"/>
      <c r="XCE72" s="488"/>
      <c r="XCF72" s="488"/>
      <c r="XCG72" s="488"/>
      <c r="XCH72" s="488"/>
      <c r="XCI72" s="488"/>
      <c r="XCJ72" s="488"/>
      <c r="XCK72" s="489"/>
      <c r="XCL72" s="490"/>
      <c r="XCM72" s="488"/>
      <c r="XCN72" s="488"/>
      <c r="XCO72" s="488"/>
      <c r="XCP72" s="488"/>
      <c r="XCQ72" s="488"/>
      <c r="XCR72" s="488"/>
      <c r="XCS72" s="489"/>
      <c r="XCT72" s="490"/>
      <c r="XCU72" s="488"/>
      <c r="XCV72" s="488"/>
      <c r="XCW72" s="488"/>
      <c r="XCX72" s="488"/>
      <c r="XCY72" s="488"/>
      <c r="XCZ72" s="488"/>
      <c r="XDA72" s="489"/>
      <c r="XDB72" s="490"/>
      <c r="XDC72" s="488"/>
      <c r="XDD72" s="488"/>
      <c r="XDE72" s="488"/>
      <c r="XDF72" s="488"/>
      <c r="XDG72" s="488"/>
      <c r="XDH72" s="488"/>
      <c r="XDI72" s="489"/>
      <c r="XDJ72" s="490"/>
      <c r="XDK72" s="488"/>
      <c r="XDL72" s="488"/>
      <c r="XDM72" s="488"/>
      <c r="XDN72" s="488"/>
      <c r="XDO72" s="488"/>
      <c r="XDP72" s="488"/>
      <c r="XDQ72" s="489"/>
      <c r="XDR72" s="490"/>
      <c r="XDS72" s="488"/>
      <c r="XDT72" s="488"/>
      <c r="XDU72" s="488"/>
      <c r="XDV72" s="488"/>
      <c r="XDW72" s="488"/>
      <c r="XDX72" s="488"/>
      <c r="XDY72" s="489"/>
      <c r="XDZ72" s="490"/>
      <c r="XEA72" s="488"/>
      <c r="XEB72" s="488"/>
      <c r="XEC72" s="488"/>
      <c r="XED72" s="488"/>
      <c r="XEE72" s="488"/>
      <c r="XEF72" s="488"/>
      <c r="XEG72" s="489"/>
      <c r="XEH72" s="490"/>
      <c r="XEI72" s="488"/>
      <c r="XEJ72" s="488"/>
      <c r="XEK72" s="488"/>
      <c r="XEL72" s="488"/>
      <c r="XEM72" s="488"/>
      <c r="XEN72" s="488"/>
      <c r="XEO72" s="489"/>
      <c r="XEP72" s="490"/>
      <c r="XEQ72" s="488"/>
      <c r="XER72" s="488"/>
      <c r="XES72" s="488"/>
      <c r="XET72" s="488"/>
      <c r="XEU72" s="488"/>
      <c r="XEV72" s="488"/>
      <c r="XEW72" s="489"/>
      <c r="XEX72" s="490"/>
      <c r="XEY72" s="488"/>
      <c r="XEZ72" s="488"/>
      <c r="XFA72" s="488"/>
      <c r="XFB72" s="488"/>
      <c r="XFC72" s="488"/>
      <c r="XFD72" s="488"/>
    </row>
    <row r="73" spans="1:16384" s="433" customFormat="1" ht="15" outlineLevel="1" x14ac:dyDescent="0.25">
      <c r="A73" s="488"/>
      <c r="B73" s="488"/>
      <c r="C73" s="488"/>
      <c r="D73" s="488"/>
      <c r="E73" s="488"/>
      <c r="F73" s="697" t="s">
        <v>9880</v>
      </c>
      <c r="G73" s="698"/>
      <c r="H73" s="698"/>
      <c r="I73" s="488"/>
      <c r="J73" s="488"/>
      <c r="K73" s="488"/>
      <c r="L73" s="488"/>
      <c r="M73" s="488"/>
      <c r="N73" s="697" t="s">
        <v>9880</v>
      </c>
      <c r="O73" s="698"/>
      <c r="P73" s="698"/>
      <c r="Q73" s="488"/>
      <c r="R73" s="488"/>
      <c r="S73" s="488"/>
      <c r="T73" s="488"/>
      <c r="U73" s="488"/>
      <c r="V73" s="697" t="s">
        <v>9880</v>
      </c>
      <c r="W73" s="698"/>
      <c r="X73" s="698"/>
      <c r="Y73" s="488"/>
      <c r="Z73" s="488"/>
      <c r="AA73" s="488"/>
      <c r="AB73" s="488"/>
      <c r="AC73" s="488"/>
      <c r="AD73" s="697" t="s">
        <v>9880</v>
      </c>
      <c r="AE73" s="698"/>
      <c r="AF73" s="698"/>
      <c r="AG73" s="488"/>
      <c r="AH73" s="488"/>
      <c r="AI73" s="488"/>
      <c r="AJ73" s="488"/>
      <c r="AK73" s="488"/>
      <c r="AL73" s="697" t="s">
        <v>9880</v>
      </c>
      <c r="AM73" s="698"/>
      <c r="AN73" s="698"/>
      <c r="AO73" s="488"/>
      <c r="AP73" s="488"/>
      <c r="AQ73" s="488"/>
      <c r="AR73" s="488"/>
      <c r="AS73" s="488"/>
      <c r="AT73" s="697" t="s">
        <v>9880</v>
      </c>
      <c r="AU73" s="698"/>
      <c r="AV73" s="698"/>
      <c r="AW73" s="488"/>
      <c r="AX73" s="488"/>
      <c r="AY73" s="488"/>
      <c r="AZ73" s="488"/>
      <c r="BA73" s="488"/>
      <c r="BB73" s="697" t="s">
        <v>9880</v>
      </c>
      <c r="BC73" s="698"/>
      <c r="BD73" s="698"/>
      <c r="BE73" s="488"/>
      <c r="BF73" s="488"/>
      <c r="BG73" s="488"/>
      <c r="BH73" s="488"/>
      <c r="BI73" s="488"/>
      <c r="BJ73" s="697" t="s">
        <v>9880</v>
      </c>
      <c r="BK73" s="698"/>
      <c r="BL73" s="698"/>
      <c r="BM73" s="488"/>
      <c r="BN73" s="488"/>
      <c r="BO73" s="488"/>
      <c r="BP73" s="488"/>
      <c r="BQ73" s="488"/>
      <c r="BR73" s="697" t="s">
        <v>9880</v>
      </c>
      <c r="BS73" s="698"/>
      <c r="BT73" s="698"/>
      <c r="BU73" s="488"/>
      <c r="BV73" s="488"/>
      <c r="BW73" s="488"/>
      <c r="BX73" s="488"/>
      <c r="BY73" s="488"/>
      <c r="BZ73" s="697" t="s">
        <v>9880</v>
      </c>
      <c r="CA73" s="698"/>
      <c r="CB73" s="698"/>
      <c r="CC73" s="488"/>
      <c r="CD73" s="488"/>
      <c r="CE73" s="488"/>
      <c r="CF73" s="488"/>
      <c r="CG73" s="488"/>
      <c r="CH73" s="697" t="s">
        <v>9880</v>
      </c>
      <c r="CI73" s="698"/>
      <c r="CJ73" s="698"/>
      <c r="CK73" s="488"/>
      <c r="CL73" s="488"/>
      <c r="CM73" s="488"/>
      <c r="CN73" s="488"/>
      <c r="CO73" s="488"/>
      <c r="CP73" s="697" t="s">
        <v>9880</v>
      </c>
      <c r="CQ73" s="698"/>
      <c r="CR73" s="698"/>
      <c r="CS73" s="488"/>
      <c r="CT73" s="488"/>
      <c r="CU73" s="488"/>
      <c r="CV73" s="488"/>
      <c r="CW73" s="488"/>
      <c r="CX73" s="697" t="s">
        <v>9880</v>
      </c>
      <c r="CY73" s="698"/>
      <c r="CZ73" s="698"/>
      <c r="DA73" s="488"/>
      <c r="DB73" s="488"/>
      <c r="DC73" s="488"/>
      <c r="DD73" s="488"/>
      <c r="DE73" s="488"/>
      <c r="DF73" s="697" t="s">
        <v>9880</v>
      </c>
      <c r="DG73" s="698"/>
      <c r="DH73" s="698"/>
      <c r="DI73" s="488"/>
      <c r="DJ73" s="488"/>
      <c r="DK73" s="488"/>
      <c r="DL73" s="488"/>
      <c r="DM73" s="488"/>
      <c r="DN73" s="697" t="s">
        <v>9880</v>
      </c>
      <c r="DO73" s="698"/>
      <c r="DP73" s="698"/>
      <c r="DQ73" s="488"/>
      <c r="DR73" s="488"/>
      <c r="DS73" s="488"/>
      <c r="DT73" s="488"/>
      <c r="DU73" s="488"/>
      <c r="DV73" s="697" t="s">
        <v>9880</v>
      </c>
      <c r="DW73" s="698"/>
      <c r="DX73" s="698"/>
      <c r="DY73" s="488"/>
      <c r="DZ73" s="488"/>
      <c r="EA73" s="488"/>
      <c r="EB73" s="488"/>
      <c r="EC73" s="488"/>
      <c r="ED73" s="697" t="s">
        <v>9880</v>
      </c>
      <c r="EE73" s="698"/>
      <c r="EF73" s="698"/>
      <c r="EG73" s="488"/>
      <c r="EH73" s="488"/>
      <c r="EI73" s="488"/>
      <c r="EJ73" s="488"/>
      <c r="EK73" s="488"/>
      <c r="EL73" s="697" t="s">
        <v>9880</v>
      </c>
      <c r="EM73" s="698"/>
      <c r="EN73" s="698"/>
      <c r="EO73" s="488"/>
      <c r="EP73" s="488"/>
      <c r="EQ73" s="488"/>
      <c r="ER73" s="488"/>
      <c r="ES73" s="488"/>
      <c r="ET73" s="697" t="s">
        <v>9880</v>
      </c>
      <c r="EU73" s="698"/>
      <c r="EV73" s="698"/>
      <c r="EW73" s="488"/>
      <c r="EX73" s="488"/>
      <c r="EY73" s="488"/>
      <c r="EZ73" s="488"/>
      <c r="FA73" s="488"/>
      <c r="FB73" s="697" t="s">
        <v>9880</v>
      </c>
      <c r="FC73" s="698"/>
      <c r="FD73" s="698"/>
      <c r="FE73" s="488"/>
      <c r="FF73" s="488"/>
      <c r="FG73" s="488"/>
      <c r="FH73" s="488"/>
      <c r="FI73" s="488"/>
      <c r="FJ73" s="697" t="s">
        <v>9880</v>
      </c>
      <c r="FK73" s="698"/>
      <c r="FL73" s="698"/>
      <c r="FM73" s="488"/>
      <c r="FN73" s="488"/>
      <c r="FO73" s="488"/>
      <c r="FP73" s="488"/>
      <c r="FQ73" s="488"/>
      <c r="FR73" s="697" t="s">
        <v>9880</v>
      </c>
      <c r="FS73" s="698"/>
      <c r="FT73" s="698"/>
      <c r="FU73" s="488"/>
      <c r="FV73" s="488"/>
      <c r="FW73" s="488"/>
      <c r="FX73" s="488"/>
      <c r="FY73" s="488"/>
      <c r="FZ73" s="697" t="s">
        <v>9880</v>
      </c>
      <c r="GA73" s="698"/>
      <c r="GB73" s="698"/>
      <c r="GC73" s="488"/>
      <c r="GD73" s="488"/>
      <c r="GE73" s="488"/>
      <c r="GF73" s="488"/>
      <c r="GG73" s="488"/>
      <c r="GH73" s="697" t="s">
        <v>9880</v>
      </c>
      <c r="GI73" s="698"/>
      <c r="GJ73" s="698"/>
      <c r="GK73" s="488"/>
      <c r="GL73" s="488"/>
      <c r="GM73" s="488"/>
      <c r="GN73" s="488"/>
      <c r="GO73" s="488"/>
      <c r="GP73" s="697" t="s">
        <v>9880</v>
      </c>
      <c r="GQ73" s="698"/>
      <c r="GR73" s="698"/>
      <c r="GS73" s="488"/>
      <c r="GT73" s="488"/>
      <c r="GU73" s="488"/>
      <c r="GV73" s="488"/>
      <c r="GW73" s="488"/>
      <c r="GX73" s="697" t="s">
        <v>9880</v>
      </c>
      <c r="GY73" s="698"/>
      <c r="GZ73" s="698"/>
      <c r="HA73" s="488"/>
      <c r="HB73" s="488"/>
      <c r="HC73" s="488"/>
      <c r="HD73" s="488"/>
      <c r="HE73" s="488"/>
      <c r="HF73" s="697" t="s">
        <v>9880</v>
      </c>
      <c r="HG73" s="698"/>
      <c r="HH73" s="698"/>
      <c r="HI73" s="488"/>
      <c r="HJ73" s="488"/>
      <c r="HK73" s="488"/>
      <c r="HL73" s="488"/>
      <c r="HM73" s="488"/>
      <c r="HN73" s="697" t="s">
        <v>9880</v>
      </c>
      <c r="HO73" s="698"/>
      <c r="HP73" s="698"/>
      <c r="HQ73" s="488"/>
      <c r="HR73" s="488"/>
      <c r="HS73" s="488"/>
      <c r="HT73" s="488"/>
      <c r="HU73" s="488"/>
      <c r="HV73" s="697" t="s">
        <v>9880</v>
      </c>
      <c r="HW73" s="698"/>
      <c r="HX73" s="698"/>
      <c r="HY73" s="488"/>
      <c r="HZ73" s="488"/>
      <c r="IA73" s="488"/>
      <c r="IB73" s="488"/>
      <c r="IC73" s="488"/>
      <c r="ID73" s="697" t="s">
        <v>9880</v>
      </c>
      <c r="IE73" s="698"/>
      <c r="IF73" s="698"/>
      <c r="IG73" s="488"/>
      <c r="IH73" s="488"/>
      <c r="II73" s="488"/>
      <c r="IJ73" s="488"/>
      <c r="IK73" s="488"/>
      <c r="IL73" s="697" t="s">
        <v>9880</v>
      </c>
      <c r="IM73" s="698"/>
      <c r="IN73" s="698"/>
      <c r="IO73" s="488"/>
      <c r="IP73" s="488"/>
      <c r="IQ73" s="488"/>
      <c r="IR73" s="488"/>
      <c r="IS73" s="488"/>
      <c r="IT73" s="697" t="s">
        <v>9880</v>
      </c>
      <c r="IU73" s="698"/>
      <c r="IV73" s="698"/>
      <c r="IW73" s="488"/>
      <c r="IX73" s="488"/>
      <c r="IY73" s="488"/>
      <c r="IZ73" s="488"/>
      <c r="JA73" s="488"/>
      <c r="JB73" s="697" t="s">
        <v>9880</v>
      </c>
      <c r="JC73" s="698"/>
      <c r="JD73" s="698"/>
      <c r="JE73" s="488"/>
      <c r="JF73" s="488"/>
      <c r="JG73" s="488"/>
      <c r="JH73" s="488"/>
      <c r="JI73" s="488"/>
      <c r="JJ73" s="697" t="s">
        <v>9880</v>
      </c>
      <c r="JK73" s="698"/>
      <c r="JL73" s="698"/>
      <c r="JM73" s="488"/>
      <c r="JN73" s="488"/>
      <c r="JO73" s="488"/>
      <c r="JP73" s="488"/>
      <c r="JQ73" s="488"/>
      <c r="JR73" s="697" t="s">
        <v>9880</v>
      </c>
      <c r="JS73" s="698"/>
      <c r="JT73" s="698"/>
      <c r="JU73" s="488"/>
      <c r="JV73" s="488"/>
      <c r="JW73" s="488"/>
      <c r="JX73" s="488"/>
      <c r="JY73" s="488"/>
      <c r="JZ73" s="697" t="s">
        <v>9880</v>
      </c>
      <c r="KA73" s="698"/>
      <c r="KB73" s="698"/>
      <c r="KC73" s="488"/>
      <c r="KD73" s="488"/>
      <c r="KE73" s="488"/>
      <c r="KF73" s="488"/>
      <c r="KG73" s="488"/>
      <c r="KH73" s="697" t="s">
        <v>9880</v>
      </c>
      <c r="KI73" s="698"/>
      <c r="KJ73" s="698"/>
      <c r="KK73" s="488"/>
      <c r="KL73" s="488"/>
      <c r="KM73" s="488"/>
      <c r="KN73" s="488"/>
      <c r="KO73" s="488"/>
      <c r="KP73" s="697" t="s">
        <v>9880</v>
      </c>
      <c r="KQ73" s="698"/>
      <c r="KR73" s="698"/>
      <c r="KS73" s="488"/>
      <c r="KT73" s="488"/>
      <c r="KU73" s="488"/>
      <c r="KV73" s="488"/>
      <c r="KW73" s="488"/>
      <c r="KX73" s="697" t="s">
        <v>9880</v>
      </c>
      <c r="KY73" s="698"/>
      <c r="KZ73" s="698"/>
      <c r="LA73" s="488"/>
      <c r="LB73" s="488"/>
      <c r="LC73" s="488"/>
      <c r="LD73" s="488"/>
      <c r="LE73" s="488"/>
      <c r="LF73" s="697" t="s">
        <v>9880</v>
      </c>
      <c r="LG73" s="698"/>
      <c r="LH73" s="698"/>
      <c r="LI73" s="488"/>
      <c r="LJ73" s="488"/>
      <c r="LK73" s="488"/>
      <c r="LL73" s="488"/>
      <c r="LM73" s="488"/>
      <c r="LN73" s="697" t="s">
        <v>9880</v>
      </c>
      <c r="LO73" s="698"/>
      <c r="LP73" s="698"/>
      <c r="LQ73" s="488"/>
      <c r="LR73" s="488"/>
      <c r="LS73" s="488"/>
      <c r="LT73" s="488"/>
      <c r="LU73" s="488"/>
      <c r="LV73" s="697" t="s">
        <v>9880</v>
      </c>
      <c r="LW73" s="698"/>
      <c r="LX73" s="698"/>
      <c r="LY73" s="488"/>
      <c r="LZ73" s="488"/>
      <c r="MA73" s="488"/>
      <c r="MB73" s="488"/>
      <c r="MC73" s="488"/>
      <c r="MD73" s="697" t="s">
        <v>9880</v>
      </c>
      <c r="ME73" s="698"/>
      <c r="MF73" s="698"/>
      <c r="MG73" s="488"/>
      <c r="MH73" s="488"/>
      <c r="MI73" s="488"/>
      <c r="MJ73" s="488"/>
      <c r="MK73" s="488"/>
      <c r="ML73" s="697" t="s">
        <v>9880</v>
      </c>
      <c r="MM73" s="698"/>
      <c r="MN73" s="698"/>
      <c r="MO73" s="488"/>
      <c r="MP73" s="488"/>
      <c r="MQ73" s="488"/>
      <c r="MR73" s="488"/>
      <c r="MS73" s="488"/>
      <c r="MT73" s="697" t="s">
        <v>9880</v>
      </c>
      <c r="MU73" s="698"/>
      <c r="MV73" s="698"/>
      <c r="MW73" s="488"/>
      <c r="MX73" s="488"/>
      <c r="MY73" s="488"/>
      <c r="MZ73" s="488"/>
      <c r="NA73" s="488"/>
      <c r="NB73" s="697" t="s">
        <v>9880</v>
      </c>
      <c r="NC73" s="698"/>
      <c r="ND73" s="698"/>
      <c r="NE73" s="488"/>
      <c r="NF73" s="488"/>
      <c r="NG73" s="488"/>
      <c r="NH73" s="488"/>
      <c r="NI73" s="488"/>
      <c r="NJ73" s="697" t="s">
        <v>9880</v>
      </c>
      <c r="NK73" s="698"/>
      <c r="NL73" s="698"/>
      <c r="NM73" s="488"/>
      <c r="NN73" s="488"/>
      <c r="NO73" s="488"/>
      <c r="NP73" s="488"/>
      <c r="NQ73" s="488"/>
      <c r="NR73" s="697" t="s">
        <v>9880</v>
      </c>
      <c r="NS73" s="698"/>
      <c r="NT73" s="698"/>
      <c r="NU73" s="488"/>
      <c r="NV73" s="488"/>
      <c r="NW73" s="488"/>
      <c r="NX73" s="488"/>
      <c r="NY73" s="488"/>
      <c r="NZ73" s="697" t="s">
        <v>9880</v>
      </c>
      <c r="OA73" s="698"/>
      <c r="OB73" s="698"/>
      <c r="OC73" s="488"/>
      <c r="OD73" s="488"/>
      <c r="OE73" s="488"/>
      <c r="OF73" s="488"/>
      <c r="OG73" s="488"/>
      <c r="OH73" s="697" t="s">
        <v>9880</v>
      </c>
      <c r="OI73" s="698"/>
      <c r="OJ73" s="698"/>
      <c r="OK73" s="488"/>
      <c r="OL73" s="488"/>
      <c r="OM73" s="488"/>
      <c r="ON73" s="488"/>
      <c r="OO73" s="488"/>
      <c r="OP73" s="697" t="s">
        <v>9880</v>
      </c>
      <c r="OQ73" s="698"/>
      <c r="OR73" s="698"/>
      <c r="OS73" s="488"/>
      <c r="OT73" s="488"/>
      <c r="OU73" s="488"/>
      <c r="OV73" s="488"/>
      <c r="OW73" s="488"/>
      <c r="OX73" s="697" t="s">
        <v>9880</v>
      </c>
      <c r="OY73" s="698"/>
      <c r="OZ73" s="698"/>
      <c r="PA73" s="488"/>
      <c r="PB73" s="488"/>
      <c r="PC73" s="488"/>
      <c r="PD73" s="488"/>
      <c r="PE73" s="488"/>
      <c r="PF73" s="697" t="s">
        <v>9880</v>
      </c>
      <c r="PG73" s="698"/>
      <c r="PH73" s="698"/>
      <c r="PI73" s="488"/>
      <c r="PJ73" s="488"/>
      <c r="PK73" s="488"/>
      <c r="PL73" s="488"/>
      <c r="PM73" s="488"/>
      <c r="PN73" s="697" t="s">
        <v>9880</v>
      </c>
      <c r="PO73" s="698"/>
      <c r="PP73" s="698"/>
      <c r="PQ73" s="488"/>
      <c r="PR73" s="488"/>
      <c r="PS73" s="488"/>
      <c r="PT73" s="488"/>
      <c r="PU73" s="488"/>
      <c r="PV73" s="697" t="s">
        <v>9880</v>
      </c>
      <c r="PW73" s="698"/>
      <c r="PX73" s="698"/>
      <c r="PY73" s="488"/>
      <c r="PZ73" s="488"/>
      <c r="QA73" s="488"/>
      <c r="QB73" s="488"/>
      <c r="QC73" s="488"/>
      <c r="QD73" s="697" t="s">
        <v>9880</v>
      </c>
      <c r="QE73" s="698"/>
      <c r="QF73" s="698"/>
      <c r="QG73" s="488"/>
      <c r="QH73" s="488"/>
      <c r="QI73" s="488"/>
      <c r="QJ73" s="488"/>
      <c r="QK73" s="488"/>
      <c r="QL73" s="697" t="s">
        <v>9880</v>
      </c>
      <c r="QM73" s="698"/>
      <c r="QN73" s="698"/>
      <c r="QO73" s="488"/>
      <c r="QP73" s="488"/>
      <c r="QQ73" s="488"/>
      <c r="QR73" s="488"/>
      <c r="QS73" s="488"/>
      <c r="QT73" s="697" t="s">
        <v>9880</v>
      </c>
      <c r="QU73" s="698"/>
      <c r="QV73" s="698"/>
      <c r="QW73" s="488"/>
      <c r="QX73" s="488"/>
      <c r="QY73" s="488"/>
      <c r="QZ73" s="488"/>
      <c r="RA73" s="488"/>
      <c r="RB73" s="697" t="s">
        <v>9880</v>
      </c>
      <c r="RC73" s="698"/>
      <c r="RD73" s="698"/>
      <c r="RE73" s="488"/>
      <c r="RF73" s="488"/>
      <c r="RG73" s="488"/>
      <c r="RH73" s="488"/>
      <c r="RI73" s="488"/>
      <c r="RJ73" s="697" t="s">
        <v>9880</v>
      </c>
      <c r="RK73" s="698"/>
      <c r="RL73" s="698"/>
      <c r="RM73" s="488"/>
      <c r="RN73" s="488"/>
      <c r="RO73" s="488"/>
      <c r="RP73" s="488"/>
      <c r="RQ73" s="488"/>
      <c r="RR73" s="697" t="s">
        <v>9880</v>
      </c>
      <c r="RS73" s="698"/>
      <c r="RT73" s="698"/>
      <c r="RU73" s="488"/>
      <c r="RV73" s="488"/>
      <c r="RW73" s="488"/>
      <c r="RX73" s="488"/>
      <c r="RY73" s="488"/>
      <c r="RZ73" s="697" t="s">
        <v>9880</v>
      </c>
      <c r="SA73" s="698"/>
      <c r="SB73" s="698"/>
      <c r="SC73" s="488"/>
      <c r="SD73" s="488"/>
      <c r="SE73" s="488"/>
      <c r="SF73" s="488"/>
      <c r="SG73" s="488"/>
      <c r="SH73" s="697" t="s">
        <v>9880</v>
      </c>
      <c r="SI73" s="698"/>
      <c r="SJ73" s="698"/>
      <c r="SK73" s="488"/>
      <c r="SL73" s="488"/>
      <c r="SM73" s="488"/>
      <c r="SN73" s="488"/>
      <c r="SO73" s="488"/>
      <c r="SP73" s="697" t="s">
        <v>9880</v>
      </c>
      <c r="SQ73" s="698"/>
      <c r="SR73" s="698"/>
      <c r="SS73" s="488"/>
      <c r="ST73" s="488"/>
      <c r="SU73" s="488"/>
      <c r="SV73" s="488"/>
      <c r="SW73" s="488"/>
      <c r="SX73" s="697" t="s">
        <v>9880</v>
      </c>
      <c r="SY73" s="698"/>
      <c r="SZ73" s="698"/>
      <c r="TA73" s="488"/>
      <c r="TB73" s="488"/>
      <c r="TC73" s="488"/>
      <c r="TD73" s="488"/>
      <c r="TE73" s="488"/>
      <c r="TF73" s="697" t="s">
        <v>9880</v>
      </c>
      <c r="TG73" s="698"/>
      <c r="TH73" s="698"/>
      <c r="TI73" s="488"/>
      <c r="TJ73" s="488"/>
      <c r="TK73" s="488"/>
      <c r="TL73" s="488"/>
      <c r="TM73" s="488"/>
      <c r="TN73" s="697" t="s">
        <v>9880</v>
      </c>
      <c r="TO73" s="698"/>
      <c r="TP73" s="698"/>
      <c r="TQ73" s="488"/>
      <c r="TR73" s="488"/>
      <c r="TS73" s="488"/>
      <c r="TT73" s="488"/>
      <c r="TU73" s="488"/>
      <c r="TV73" s="697" t="s">
        <v>9880</v>
      </c>
      <c r="TW73" s="698"/>
      <c r="TX73" s="698"/>
      <c r="TY73" s="488"/>
      <c r="TZ73" s="488"/>
      <c r="UA73" s="488"/>
      <c r="UB73" s="488"/>
      <c r="UC73" s="488"/>
      <c r="UD73" s="697" t="s">
        <v>9880</v>
      </c>
      <c r="UE73" s="698"/>
      <c r="UF73" s="698"/>
      <c r="UG73" s="488"/>
      <c r="UH73" s="488"/>
      <c r="UI73" s="488"/>
      <c r="UJ73" s="488"/>
      <c r="UK73" s="488"/>
      <c r="UL73" s="697" t="s">
        <v>9880</v>
      </c>
      <c r="UM73" s="698"/>
      <c r="UN73" s="698"/>
      <c r="UO73" s="488"/>
      <c r="UP73" s="488"/>
      <c r="UQ73" s="488"/>
      <c r="UR73" s="488"/>
      <c r="US73" s="488"/>
      <c r="UT73" s="697" t="s">
        <v>9880</v>
      </c>
      <c r="UU73" s="698"/>
      <c r="UV73" s="698"/>
      <c r="UW73" s="488"/>
      <c r="UX73" s="488"/>
      <c r="UY73" s="488"/>
      <c r="UZ73" s="488"/>
      <c r="VA73" s="488"/>
      <c r="VB73" s="697" t="s">
        <v>9880</v>
      </c>
      <c r="VC73" s="698"/>
      <c r="VD73" s="698"/>
      <c r="VE73" s="488"/>
      <c r="VF73" s="488"/>
      <c r="VG73" s="488"/>
      <c r="VH73" s="488"/>
      <c r="VI73" s="488"/>
      <c r="VJ73" s="697" t="s">
        <v>9880</v>
      </c>
      <c r="VK73" s="698"/>
      <c r="VL73" s="698"/>
      <c r="VM73" s="488"/>
      <c r="VN73" s="488"/>
      <c r="VO73" s="488"/>
      <c r="VP73" s="488"/>
      <c r="VQ73" s="488"/>
      <c r="VR73" s="697" t="s">
        <v>9880</v>
      </c>
      <c r="VS73" s="698"/>
      <c r="VT73" s="698"/>
      <c r="VU73" s="488"/>
      <c r="VV73" s="488"/>
      <c r="VW73" s="488"/>
      <c r="VX73" s="488"/>
      <c r="VY73" s="488"/>
      <c r="VZ73" s="697" t="s">
        <v>9880</v>
      </c>
      <c r="WA73" s="698"/>
      <c r="WB73" s="698"/>
      <c r="WC73" s="488"/>
      <c r="WD73" s="488"/>
      <c r="WE73" s="488"/>
      <c r="WF73" s="488"/>
      <c r="WG73" s="488"/>
      <c r="WH73" s="697" t="s">
        <v>9880</v>
      </c>
      <c r="WI73" s="698"/>
      <c r="WJ73" s="698"/>
      <c r="WK73" s="488"/>
      <c r="WL73" s="488"/>
      <c r="WM73" s="488"/>
      <c r="WN73" s="488"/>
      <c r="WO73" s="488"/>
      <c r="WP73" s="697" t="s">
        <v>9880</v>
      </c>
      <c r="WQ73" s="698"/>
      <c r="WR73" s="698"/>
      <c r="WS73" s="488"/>
      <c r="WT73" s="488"/>
      <c r="WU73" s="488"/>
      <c r="WV73" s="488"/>
      <c r="WW73" s="488"/>
      <c r="WX73" s="697" t="s">
        <v>9880</v>
      </c>
      <c r="WY73" s="698"/>
      <c r="WZ73" s="698"/>
      <c r="XA73" s="488"/>
      <c r="XB73" s="488"/>
      <c r="XC73" s="488"/>
      <c r="XD73" s="488"/>
      <c r="XE73" s="488"/>
      <c r="XF73" s="697" t="s">
        <v>9880</v>
      </c>
      <c r="XG73" s="698"/>
      <c r="XH73" s="698"/>
      <c r="XI73" s="488"/>
      <c r="XJ73" s="488"/>
      <c r="XK73" s="488"/>
      <c r="XL73" s="488"/>
      <c r="XM73" s="488"/>
      <c r="XN73" s="697" t="s">
        <v>9880</v>
      </c>
      <c r="XO73" s="698"/>
      <c r="XP73" s="698"/>
      <c r="XQ73" s="488"/>
      <c r="XR73" s="488"/>
      <c r="XS73" s="488"/>
      <c r="XT73" s="488"/>
      <c r="XU73" s="488"/>
      <c r="XV73" s="697" t="s">
        <v>9880</v>
      </c>
      <c r="XW73" s="698"/>
      <c r="XX73" s="698"/>
      <c r="XY73" s="488"/>
      <c r="XZ73" s="488"/>
      <c r="YA73" s="488"/>
      <c r="YB73" s="488"/>
      <c r="YC73" s="488"/>
      <c r="YD73" s="697" t="s">
        <v>9880</v>
      </c>
      <c r="YE73" s="698"/>
      <c r="YF73" s="698"/>
      <c r="YG73" s="488"/>
      <c r="YH73" s="488"/>
      <c r="YI73" s="488"/>
      <c r="YJ73" s="488"/>
      <c r="YK73" s="488"/>
      <c r="YL73" s="697" t="s">
        <v>9880</v>
      </c>
      <c r="YM73" s="698"/>
      <c r="YN73" s="698"/>
      <c r="YO73" s="488"/>
      <c r="YP73" s="488"/>
      <c r="YQ73" s="488"/>
      <c r="YR73" s="488"/>
      <c r="YS73" s="488"/>
      <c r="YT73" s="697" t="s">
        <v>9880</v>
      </c>
      <c r="YU73" s="698"/>
      <c r="YV73" s="698"/>
      <c r="YW73" s="488"/>
      <c r="YX73" s="488"/>
      <c r="YY73" s="488"/>
      <c r="YZ73" s="488"/>
      <c r="ZA73" s="488"/>
      <c r="ZB73" s="697" t="s">
        <v>9880</v>
      </c>
      <c r="ZC73" s="698"/>
      <c r="ZD73" s="698"/>
      <c r="ZE73" s="488"/>
      <c r="ZF73" s="488"/>
      <c r="ZG73" s="488"/>
      <c r="ZH73" s="488"/>
      <c r="ZI73" s="488"/>
      <c r="ZJ73" s="697" t="s">
        <v>9880</v>
      </c>
      <c r="ZK73" s="698"/>
      <c r="ZL73" s="698"/>
      <c r="ZM73" s="488"/>
      <c r="ZN73" s="488"/>
      <c r="ZO73" s="488"/>
      <c r="ZP73" s="488"/>
      <c r="ZQ73" s="488"/>
      <c r="ZR73" s="697" t="s">
        <v>9880</v>
      </c>
      <c r="ZS73" s="698"/>
      <c r="ZT73" s="698"/>
      <c r="ZU73" s="488"/>
      <c r="ZV73" s="488"/>
      <c r="ZW73" s="488"/>
      <c r="ZX73" s="488"/>
      <c r="ZY73" s="488"/>
      <c r="ZZ73" s="697" t="s">
        <v>9880</v>
      </c>
      <c r="AAA73" s="698"/>
      <c r="AAB73" s="698"/>
      <c r="AAC73" s="488"/>
      <c r="AAD73" s="488"/>
      <c r="AAE73" s="488"/>
      <c r="AAF73" s="488"/>
      <c r="AAG73" s="488"/>
      <c r="AAH73" s="697" t="s">
        <v>9880</v>
      </c>
      <c r="AAI73" s="698"/>
      <c r="AAJ73" s="698"/>
      <c r="AAK73" s="488"/>
      <c r="AAL73" s="488"/>
      <c r="AAM73" s="488"/>
      <c r="AAN73" s="488"/>
      <c r="AAO73" s="488"/>
      <c r="AAP73" s="697" t="s">
        <v>9880</v>
      </c>
      <c r="AAQ73" s="698"/>
      <c r="AAR73" s="698"/>
      <c r="AAS73" s="488"/>
      <c r="AAT73" s="488"/>
      <c r="AAU73" s="488"/>
      <c r="AAV73" s="488"/>
      <c r="AAW73" s="488"/>
      <c r="AAX73" s="697" t="s">
        <v>9880</v>
      </c>
      <c r="AAY73" s="698"/>
      <c r="AAZ73" s="698"/>
      <c r="ABA73" s="488"/>
      <c r="ABB73" s="488"/>
      <c r="ABC73" s="488"/>
      <c r="ABD73" s="488"/>
      <c r="ABE73" s="488"/>
      <c r="ABF73" s="697" t="s">
        <v>9880</v>
      </c>
      <c r="ABG73" s="698"/>
      <c r="ABH73" s="698"/>
      <c r="ABI73" s="488"/>
      <c r="ABJ73" s="488"/>
      <c r="ABK73" s="488"/>
      <c r="ABL73" s="488"/>
      <c r="ABM73" s="488"/>
      <c r="ABN73" s="697" t="s">
        <v>9880</v>
      </c>
      <c r="ABO73" s="698"/>
      <c r="ABP73" s="698"/>
      <c r="ABQ73" s="488"/>
      <c r="ABR73" s="488"/>
      <c r="ABS73" s="488"/>
      <c r="ABT73" s="488"/>
      <c r="ABU73" s="488"/>
      <c r="ABV73" s="697" t="s">
        <v>9880</v>
      </c>
      <c r="ABW73" s="698"/>
      <c r="ABX73" s="698"/>
      <c r="ABY73" s="488"/>
      <c r="ABZ73" s="488"/>
      <c r="ACA73" s="488"/>
      <c r="ACB73" s="488"/>
      <c r="ACC73" s="488"/>
      <c r="ACD73" s="697" t="s">
        <v>9880</v>
      </c>
      <c r="ACE73" s="698"/>
      <c r="ACF73" s="698"/>
      <c r="ACG73" s="488"/>
      <c r="ACH73" s="488"/>
      <c r="ACI73" s="488"/>
      <c r="ACJ73" s="488"/>
      <c r="ACK73" s="488"/>
      <c r="ACL73" s="697" t="s">
        <v>9880</v>
      </c>
      <c r="ACM73" s="698"/>
      <c r="ACN73" s="698"/>
      <c r="ACO73" s="488"/>
      <c r="ACP73" s="488"/>
      <c r="ACQ73" s="488"/>
      <c r="ACR73" s="488"/>
      <c r="ACS73" s="488"/>
      <c r="ACT73" s="697" t="s">
        <v>9880</v>
      </c>
      <c r="ACU73" s="698"/>
      <c r="ACV73" s="698"/>
      <c r="ACW73" s="488"/>
      <c r="ACX73" s="488"/>
      <c r="ACY73" s="488"/>
      <c r="ACZ73" s="488"/>
      <c r="ADA73" s="488"/>
      <c r="ADB73" s="697" t="s">
        <v>9880</v>
      </c>
      <c r="ADC73" s="698"/>
      <c r="ADD73" s="698"/>
      <c r="ADE73" s="488"/>
      <c r="ADF73" s="488"/>
      <c r="ADG73" s="488"/>
      <c r="ADH73" s="488"/>
      <c r="ADI73" s="488"/>
      <c r="ADJ73" s="697" t="s">
        <v>9880</v>
      </c>
      <c r="ADK73" s="698"/>
      <c r="ADL73" s="698"/>
      <c r="ADM73" s="488"/>
      <c r="ADN73" s="488"/>
      <c r="ADO73" s="488"/>
      <c r="ADP73" s="488"/>
      <c r="ADQ73" s="488"/>
      <c r="ADR73" s="697" t="s">
        <v>9880</v>
      </c>
      <c r="ADS73" s="698"/>
      <c r="ADT73" s="698"/>
      <c r="ADU73" s="488"/>
      <c r="ADV73" s="488"/>
      <c r="ADW73" s="488"/>
      <c r="ADX73" s="488"/>
      <c r="ADY73" s="488"/>
      <c r="ADZ73" s="697" t="s">
        <v>9880</v>
      </c>
      <c r="AEA73" s="698"/>
      <c r="AEB73" s="698"/>
      <c r="AEC73" s="488"/>
      <c r="AED73" s="488"/>
      <c r="AEE73" s="488"/>
      <c r="AEF73" s="488"/>
      <c r="AEG73" s="488"/>
      <c r="AEH73" s="697" t="s">
        <v>9880</v>
      </c>
      <c r="AEI73" s="698"/>
      <c r="AEJ73" s="698"/>
      <c r="AEK73" s="488"/>
      <c r="AEL73" s="488"/>
      <c r="AEM73" s="488"/>
      <c r="AEN73" s="488"/>
      <c r="AEO73" s="488"/>
      <c r="AEP73" s="697" t="s">
        <v>9880</v>
      </c>
      <c r="AEQ73" s="698"/>
      <c r="AER73" s="698"/>
      <c r="AES73" s="488"/>
      <c r="AET73" s="488"/>
      <c r="AEU73" s="488"/>
      <c r="AEV73" s="488"/>
      <c r="AEW73" s="488"/>
      <c r="AEX73" s="697" t="s">
        <v>9880</v>
      </c>
      <c r="AEY73" s="698"/>
      <c r="AEZ73" s="698"/>
      <c r="AFA73" s="488"/>
      <c r="AFB73" s="488"/>
      <c r="AFC73" s="488"/>
      <c r="AFD73" s="488"/>
      <c r="AFE73" s="488"/>
      <c r="AFF73" s="697" t="s">
        <v>9880</v>
      </c>
      <c r="AFG73" s="698"/>
      <c r="AFH73" s="698"/>
      <c r="AFI73" s="488"/>
      <c r="AFJ73" s="488"/>
      <c r="AFK73" s="488"/>
      <c r="AFL73" s="488"/>
      <c r="AFM73" s="488"/>
      <c r="AFN73" s="697" t="s">
        <v>9880</v>
      </c>
      <c r="AFO73" s="698"/>
      <c r="AFP73" s="698"/>
      <c r="AFQ73" s="488"/>
      <c r="AFR73" s="488"/>
      <c r="AFS73" s="488"/>
      <c r="AFT73" s="488"/>
      <c r="AFU73" s="488"/>
      <c r="AFV73" s="697" t="s">
        <v>9880</v>
      </c>
      <c r="AFW73" s="698"/>
      <c r="AFX73" s="698"/>
      <c r="AFY73" s="488"/>
      <c r="AFZ73" s="488"/>
      <c r="AGA73" s="488"/>
      <c r="AGB73" s="488"/>
      <c r="AGC73" s="488"/>
      <c r="AGD73" s="697" t="s">
        <v>9880</v>
      </c>
      <c r="AGE73" s="698"/>
      <c r="AGF73" s="698"/>
      <c r="AGG73" s="488"/>
      <c r="AGH73" s="488"/>
      <c r="AGI73" s="488"/>
      <c r="AGJ73" s="488"/>
      <c r="AGK73" s="488"/>
      <c r="AGL73" s="697" t="s">
        <v>9880</v>
      </c>
      <c r="AGM73" s="698"/>
      <c r="AGN73" s="698"/>
      <c r="AGO73" s="488"/>
      <c r="AGP73" s="488"/>
      <c r="AGQ73" s="488"/>
      <c r="AGR73" s="488"/>
      <c r="AGS73" s="488"/>
      <c r="AGT73" s="697" t="s">
        <v>9880</v>
      </c>
      <c r="AGU73" s="698"/>
      <c r="AGV73" s="698"/>
      <c r="AGW73" s="488"/>
      <c r="AGX73" s="488"/>
      <c r="AGY73" s="488"/>
      <c r="AGZ73" s="488"/>
      <c r="AHA73" s="488"/>
      <c r="AHB73" s="697" t="s">
        <v>9880</v>
      </c>
      <c r="AHC73" s="698"/>
      <c r="AHD73" s="698"/>
      <c r="AHE73" s="488"/>
      <c r="AHF73" s="488"/>
      <c r="AHG73" s="488"/>
      <c r="AHH73" s="488"/>
      <c r="AHI73" s="488"/>
      <c r="AHJ73" s="697" t="s">
        <v>9880</v>
      </c>
      <c r="AHK73" s="698"/>
      <c r="AHL73" s="698"/>
      <c r="AHM73" s="488"/>
      <c r="AHN73" s="488"/>
      <c r="AHO73" s="488"/>
      <c r="AHP73" s="488"/>
      <c r="AHQ73" s="488"/>
      <c r="AHR73" s="697" t="s">
        <v>9880</v>
      </c>
      <c r="AHS73" s="698"/>
      <c r="AHT73" s="698"/>
      <c r="AHU73" s="488"/>
      <c r="AHV73" s="488"/>
      <c r="AHW73" s="488"/>
      <c r="AHX73" s="488"/>
      <c r="AHY73" s="488"/>
      <c r="AHZ73" s="697" t="s">
        <v>9880</v>
      </c>
      <c r="AIA73" s="698"/>
      <c r="AIB73" s="698"/>
      <c r="AIC73" s="488"/>
      <c r="AID73" s="488"/>
      <c r="AIE73" s="488"/>
      <c r="AIF73" s="488"/>
      <c r="AIG73" s="488"/>
      <c r="AIH73" s="697" t="s">
        <v>9880</v>
      </c>
      <c r="AII73" s="698"/>
      <c r="AIJ73" s="698"/>
      <c r="AIK73" s="488"/>
      <c r="AIL73" s="488"/>
      <c r="AIM73" s="488"/>
      <c r="AIN73" s="488"/>
      <c r="AIO73" s="488"/>
      <c r="AIP73" s="697" t="s">
        <v>9880</v>
      </c>
      <c r="AIQ73" s="698"/>
      <c r="AIR73" s="698"/>
      <c r="AIS73" s="488"/>
      <c r="AIT73" s="488"/>
      <c r="AIU73" s="488"/>
      <c r="AIV73" s="488"/>
      <c r="AIW73" s="488"/>
      <c r="AIX73" s="697" t="s">
        <v>9880</v>
      </c>
      <c r="AIY73" s="698"/>
      <c r="AIZ73" s="698"/>
      <c r="AJA73" s="488"/>
      <c r="AJB73" s="488"/>
      <c r="AJC73" s="488"/>
      <c r="AJD73" s="488"/>
      <c r="AJE73" s="488"/>
      <c r="AJF73" s="697" t="s">
        <v>9880</v>
      </c>
      <c r="AJG73" s="698"/>
      <c r="AJH73" s="698"/>
      <c r="AJI73" s="488"/>
      <c r="AJJ73" s="488"/>
      <c r="AJK73" s="488"/>
      <c r="AJL73" s="488"/>
      <c r="AJM73" s="488"/>
      <c r="AJN73" s="697" t="s">
        <v>9880</v>
      </c>
      <c r="AJO73" s="698"/>
      <c r="AJP73" s="698"/>
      <c r="AJQ73" s="488"/>
      <c r="AJR73" s="488"/>
      <c r="AJS73" s="488"/>
      <c r="AJT73" s="488"/>
      <c r="AJU73" s="488"/>
      <c r="AJV73" s="697" t="s">
        <v>9880</v>
      </c>
      <c r="AJW73" s="698"/>
      <c r="AJX73" s="698"/>
      <c r="AJY73" s="488"/>
      <c r="AJZ73" s="488"/>
      <c r="AKA73" s="488"/>
      <c r="AKB73" s="488"/>
      <c r="AKC73" s="488"/>
      <c r="AKD73" s="697" t="s">
        <v>9880</v>
      </c>
      <c r="AKE73" s="698"/>
      <c r="AKF73" s="698"/>
      <c r="AKG73" s="488"/>
      <c r="AKH73" s="488"/>
      <c r="AKI73" s="488"/>
      <c r="AKJ73" s="488"/>
      <c r="AKK73" s="488"/>
      <c r="AKL73" s="697" t="s">
        <v>9880</v>
      </c>
      <c r="AKM73" s="698"/>
      <c r="AKN73" s="698"/>
      <c r="AKO73" s="488"/>
      <c r="AKP73" s="488"/>
      <c r="AKQ73" s="488"/>
      <c r="AKR73" s="488"/>
      <c r="AKS73" s="488"/>
      <c r="AKT73" s="697" t="s">
        <v>9880</v>
      </c>
      <c r="AKU73" s="698"/>
      <c r="AKV73" s="698"/>
      <c r="AKW73" s="488"/>
      <c r="AKX73" s="488"/>
      <c r="AKY73" s="488"/>
      <c r="AKZ73" s="488"/>
      <c r="ALA73" s="488"/>
      <c r="ALB73" s="697" t="s">
        <v>9880</v>
      </c>
      <c r="ALC73" s="698"/>
      <c r="ALD73" s="698"/>
      <c r="ALE73" s="488"/>
      <c r="ALF73" s="488"/>
      <c r="ALG73" s="488"/>
      <c r="ALH73" s="488"/>
      <c r="ALI73" s="488"/>
      <c r="ALJ73" s="697" t="s">
        <v>9880</v>
      </c>
      <c r="ALK73" s="698"/>
      <c r="ALL73" s="698"/>
      <c r="ALM73" s="488"/>
      <c r="ALN73" s="488"/>
      <c r="ALO73" s="488"/>
      <c r="ALP73" s="488"/>
      <c r="ALQ73" s="488"/>
      <c r="ALR73" s="697" t="s">
        <v>9880</v>
      </c>
      <c r="ALS73" s="698"/>
      <c r="ALT73" s="698"/>
      <c r="ALU73" s="488"/>
      <c r="ALV73" s="488"/>
      <c r="ALW73" s="488"/>
      <c r="ALX73" s="488"/>
      <c r="ALY73" s="488"/>
      <c r="ALZ73" s="697" t="s">
        <v>9880</v>
      </c>
      <c r="AMA73" s="698"/>
      <c r="AMB73" s="698"/>
      <c r="AMC73" s="488"/>
      <c r="AMD73" s="488"/>
      <c r="AME73" s="488"/>
      <c r="AMF73" s="488"/>
      <c r="AMG73" s="488"/>
      <c r="AMH73" s="697" t="s">
        <v>9880</v>
      </c>
      <c r="AMI73" s="698"/>
      <c r="AMJ73" s="698"/>
      <c r="AMK73" s="488"/>
      <c r="AML73" s="488"/>
      <c r="AMM73" s="488"/>
      <c r="AMN73" s="488"/>
      <c r="AMO73" s="488"/>
      <c r="AMP73" s="697" t="s">
        <v>9880</v>
      </c>
      <c r="AMQ73" s="698"/>
      <c r="AMR73" s="698"/>
      <c r="AMS73" s="488"/>
      <c r="AMT73" s="488"/>
      <c r="AMU73" s="488"/>
      <c r="AMV73" s="488"/>
      <c r="AMW73" s="488"/>
      <c r="AMX73" s="697" t="s">
        <v>9880</v>
      </c>
      <c r="AMY73" s="698"/>
      <c r="AMZ73" s="698"/>
      <c r="ANA73" s="488"/>
      <c r="ANB73" s="488"/>
      <c r="ANC73" s="488"/>
      <c r="AND73" s="488"/>
      <c r="ANE73" s="488"/>
      <c r="ANF73" s="697" t="s">
        <v>9880</v>
      </c>
      <c r="ANG73" s="698"/>
      <c r="ANH73" s="698"/>
      <c r="ANI73" s="488"/>
      <c r="ANJ73" s="488"/>
      <c r="ANK73" s="488"/>
      <c r="ANL73" s="488"/>
      <c r="ANM73" s="488"/>
      <c r="ANN73" s="697" t="s">
        <v>9880</v>
      </c>
      <c r="ANO73" s="698"/>
      <c r="ANP73" s="698"/>
      <c r="ANQ73" s="488"/>
      <c r="ANR73" s="488"/>
      <c r="ANS73" s="488"/>
      <c r="ANT73" s="488"/>
      <c r="ANU73" s="488"/>
      <c r="ANV73" s="697" t="s">
        <v>9880</v>
      </c>
      <c r="ANW73" s="698"/>
      <c r="ANX73" s="698"/>
      <c r="ANY73" s="488"/>
      <c r="ANZ73" s="488"/>
      <c r="AOA73" s="488"/>
      <c r="AOB73" s="488"/>
      <c r="AOC73" s="488"/>
      <c r="AOD73" s="697" t="s">
        <v>9880</v>
      </c>
      <c r="AOE73" s="698"/>
      <c r="AOF73" s="698"/>
      <c r="AOG73" s="488"/>
      <c r="AOH73" s="488"/>
      <c r="AOI73" s="488"/>
      <c r="AOJ73" s="488"/>
      <c r="AOK73" s="488"/>
      <c r="AOL73" s="697" t="s">
        <v>9880</v>
      </c>
      <c r="AOM73" s="698"/>
      <c r="AON73" s="698"/>
      <c r="AOO73" s="488"/>
      <c r="AOP73" s="488"/>
      <c r="AOQ73" s="488"/>
      <c r="AOR73" s="488"/>
      <c r="AOS73" s="488"/>
      <c r="AOT73" s="697" t="s">
        <v>9880</v>
      </c>
      <c r="AOU73" s="698"/>
      <c r="AOV73" s="698"/>
      <c r="AOW73" s="488"/>
      <c r="AOX73" s="488"/>
      <c r="AOY73" s="488"/>
      <c r="AOZ73" s="488"/>
      <c r="APA73" s="488"/>
      <c r="APB73" s="697" t="s">
        <v>9880</v>
      </c>
      <c r="APC73" s="698"/>
      <c r="APD73" s="698"/>
      <c r="APE73" s="488"/>
      <c r="APF73" s="488"/>
      <c r="APG73" s="488"/>
      <c r="APH73" s="488"/>
      <c r="API73" s="488"/>
      <c r="APJ73" s="697" t="s">
        <v>9880</v>
      </c>
      <c r="APK73" s="698"/>
      <c r="APL73" s="698"/>
      <c r="APM73" s="488"/>
      <c r="APN73" s="488"/>
      <c r="APO73" s="488"/>
      <c r="APP73" s="488"/>
      <c r="APQ73" s="488"/>
      <c r="APR73" s="697" t="s">
        <v>9880</v>
      </c>
      <c r="APS73" s="698"/>
      <c r="APT73" s="698"/>
      <c r="APU73" s="488"/>
      <c r="APV73" s="488"/>
      <c r="APW73" s="488"/>
      <c r="APX73" s="488"/>
      <c r="APY73" s="488"/>
      <c r="APZ73" s="697" t="s">
        <v>9880</v>
      </c>
      <c r="AQA73" s="698"/>
      <c r="AQB73" s="698"/>
      <c r="AQC73" s="488"/>
      <c r="AQD73" s="488"/>
      <c r="AQE73" s="488"/>
      <c r="AQF73" s="488"/>
      <c r="AQG73" s="488"/>
      <c r="AQH73" s="697" t="s">
        <v>9880</v>
      </c>
      <c r="AQI73" s="698"/>
      <c r="AQJ73" s="698"/>
      <c r="AQK73" s="488"/>
      <c r="AQL73" s="488"/>
      <c r="AQM73" s="488"/>
      <c r="AQN73" s="488"/>
      <c r="AQO73" s="488"/>
      <c r="AQP73" s="697" t="s">
        <v>9880</v>
      </c>
      <c r="AQQ73" s="698"/>
      <c r="AQR73" s="698"/>
      <c r="AQS73" s="488"/>
      <c r="AQT73" s="488"/>
      <c r="AQU73" s="488"/>
      <c r="AQV73" s="488"/>
      <c r="AQW73" s="488"/>
      <c r="AQX73" s="697" t="s">
        <v>9880</v>
      </c>
      <c r="AQY73" s="698"/>
      <c r="AQZ73" s="698"/>
      <c r="ARA73" s="488"/>
      <c r="ARB73" s="488"/>
      <c r="ARC73" s="488"/>
      <c r="ARD73" s="488"/>
      <c r="ARE73" s="488"/>
      <c r="ARF73" s="697" t="s">
        <v>9880</v>
      </c>
      <c r="ARG73" s="698"/>
      <c r="ARH73" s="698"/>
      <c r="ARI73" s="488"/>
      <c r="ARJ73" s="488"/>
      <c r="ARK73" s="488"/>
      <c r="ARL73" s="488"/>
      <c r="ARM73" s="488"/>
      <c r="ARN73" s="697" t="s">
        <v>9880</v>
      </c>
      <c r="ARO73" s="698"/>
      <c r="ARP73" s="698"/>
      <c r="ARQ73" s="488"/>
      <c r="ARR73" s="488"/>
      <c r="ARS73" s="488"/>
      <c r="ART73" s="488"/>
      <c r="ARU73" s="488"/>
      <c r="ARV73" s="697" t="s">
        <v>9880</v>
      </c>
      <c r="ARW73" s="698"/>
      <c r="ARX73" s="698"/>
      <c r="ARY73" s="488"/>
      <c r="ARZ73" s="488"/>
      <c r="ASA73" s="488"/>
      <c r="ASB73" s="488"/>
      <c r="ASC73" s="488"/>
      <c r="ASD73" s="697" t="s">
        <v>9880</v>
      </c>
      <c r="ASE73" s="698"/>
      <c r="ASF73" s="698"/>
      <c r="ASG73" s="488"/>
      <c r="ASH73" s="488"/>
      <c r="ASI73" s="488"/>
      <c r="ASJ73" s="488"/>
      <c r="ASK73" s="488"/>
      <c r="ASL73" s="697" t="s">
        <v>9880</v>
      </c>
      <c r="ASM73" s="698"/>
      <c r="ASN73" s="698"/>
      <c r="ASO73" s="488"/>
      <c r="ASP73" s="488"/>
      <c r="ASQ73" s="488"/>
      <c r="ASR73" s="488"/>
      <c r="ASS73" s="488"/>
      <c r="AST73" s="697" t="s">
        <v>9880</v>
      </c>
      <c r="ASU73" s="698"/>
      <c r="ASV73" s="698"/>
      <c r="ASW73" s="488"/>
      <c r="ASX73" s="488"/>
      <c r="ASY73" s="488"/>
      <c r="ASZ73" s="488"/>
      <c r="ATA73" s="488"/>
      <c r="ATB73" s="697" t="s">
        <v>9880</v>
      </c>
      <c r="ATC73" s="698"/>
      <c r="ATD73" s="698"/>
      <c r="ATE73" s="488"/>
      <c r="ATF73" s="488"/>
      <c r="ATG73" s="488"/>
      <c r="ATH73" s="488"/>
      <c r="ATI73" s="488"/>
      <c r="ATJ73" s="697" t="s">
        <v>9880</v>
      </c>
      <c r="ATK73" s="698"/>
      <c r="ATL73" s="698"/>
      <c r="ATM73" s="488"/>
      <c r="ATN73" s="488"/>
      <c r="ATO73" s="488"/>
      <c r="ATP73" s="488"/>
      <c r="ATQ73" s="488"/>
      <c r="ATR73" s="697" t="s">
        <v>9880</v>
      </c>
      <c r="ATS73" s="698"/>
      <c r="ATT73" s="698"/>
      <c r="ATU73" s="488"/>
      <c r="ATV73" s="488"/>
      <c r="ATW73" s="488"/>
      <c r="ATX73" s="488"/>
      <c r="ATY73" s="488"/>
      <c r="ATZ73" s="697" t="s">
        <v>9880</v>
      </c>
      <c r="AUA73" s="698"/>
      <c r="AUB73" s="698"/>
      <c r="AUC73" s="488"/>
      <c r="AUD73" s="488"/>
      <c r="AUE73" s="488"/>
      <c r="AUF73" s="488"/>
      <c r="AUG73" s="488"/>
      <c r="AUH73" s="697" t="s">
        <v>9880</v>
      </c>
      <c r="AUI73" s="698"/>
      <c r="AUJ73" s="698"/>
      <c r="AUK73" s="488"/>
      <c r="AUL73" s="488"/>
      <c r="AUM73" s="488"/>
      <c r="AUN73" s="488"/>
      <c r="AUO73" s="488"/>
      <c r="AUP73" s="697" t="s">
        <v>9880</v>
      </c>
      <c r="AUQ73" s="698"/>
      <c r="AUR73" s="698"/>
      <c r="AUS73" s="488"/>
      <c r="AUT73" s="488"/>
      <c r="AUU73" s="488"/>
      <c r="AUV73" s="488"/>
      <c r="AUW73" s="488"/>
      <c r="AUX73" s="697" t="s">
        <v>9880</v>
      </c>
      <c r="AUY73" s="698"/>
      <c r="AUZ73" s="698"/>
      <c r="AVA73" s="488"/>
      <c r="AVB73" s="488"/>
      <c r="AVC73" s="488"/>
      <c r="AVD73" s="488"/>
      <c r="AVE73" s="488"/>
      <c r="AVF73" s="697" t="s">
        <v>9880</v>
      </c>
      <c r="AVG73" s="698"/>
      <c r="AVH73" s="698"/>
      <c r="AVI73" s="488"/>
      <c r="AVJ73" s="488"/>
      <c r="AVK73" s="488"/>
      <c r="AVL73" s="488"/>
      <c r="AVM73" s="488"/>
      <c r="AVN73" s="697" t="s">
        <v>9880</v>
      </c>
      <c r="AVO73" s="698"/>
      <c r="AVP73" s="698"/>
      <c r="AVQ73" s="488"/>
      <c r="AVR73" s="488"/>
      <c r="AVS73" s="488"/>
      <c r="AVT73" s="488"/>
      <c r="AVU73" s="488"/>
      <c r="AVV73" s="697" t="s">
        <v>9880</v>
      </c>
      <c r="AVW73" s="698"/>
      <c r="AVX73" s="698"/>
      <c r="AVY73" s="488"/>
      <c r="AVZ73" s="488"/>
      <c r="AWA73" s="488"/>
      <c r="AWB73" s="488"/>
      <c r="AWC73" s="488"/>
      <c r="AWD73" s="697" t="s">
        <v>9880</v>
      </c>
      <c r="AWE73" s="698"/>
      <c r="AWF73" s="698"/>
      <c r="AWG73" s="488"/>
      <c r="AWH73" s="488"/>
      <c r="AWI73" s="488"/>
      <c r="AWJ73" s="488"/>
      <c r="AWK73" s="488"/>
      <c r="AWL73" s="697" t="s">
        <v>9880</v>
      </c>
      <c r="AWM73" s="698"/>
      <c r="AWN73" s="698"/>
      <c r="AWO73" s="488"/>
      <c r="AWP73" s="488"/>
      <c r="AWQ73" s="488"/>
      <c r="AWR73" s="488"/>
      <c r="AWS73" s="488"/>
      <c r="AWT73" s="697" t="s">
        <v>9880</v>
      </c>
      <c r="AWU73" s="698"/>
      <c r="AWV73" s="698"/>
      <c r="AWW73" s="488"/>
      <c r="AWX73" s="488"/>
      <c r="AWY73" s="488"/>
      <c r="AWZ73" s="488"/>
      <c r="AXA73" s="488"/>
      <c r="AXB73" s="697" t="s">
        <v>9880</v>
      </c>
      <c r="AXC73" s="698"/>
      <c r="AXD73" s="698"/>
      <c r="AXE73" s="488"/>
      <c r="AXF73" s="488"/>
      <c r="AXG73" s="488"/>
      <c r="AXH73" s="488"/>
      <c r="AXI73" s="488"/>
      <c r="AXJ73" s="697" t="s">
        <v>9880</v>
      </c>
      <c r="AXK73" s="698"/>
      <c r="AXL73" s="698"/>
      <c r="AXM73" s="488"/>
      <c r="AXN73" s="488"/>
      <c r="AXO73" s="488"/>
      <c r="AXP73" s="488"/>
      <c r="AXQ73" s="488"/>
      <c r="AXR73" s="697" t="s">
        <v>9880</v>
      </c>
      <c r="AXS73" s="698"/>
      <c r="AXT73" s="698"/>
      <c r="AXU73" s="488"/>
      <c r="AXV73" s="488"/>
      <c r="AXW73" s="488"/>
      <c r="AXX73" s="488"/>
      <c r="AXY73" s="488"/>
      <c r="AXZ73" s="697" t="s">
        <v>9880</v>
      </c>
      <c r="AYA73" s="698"/>
      <c r="AYB73" s="698"/>
      <c r="AYC73" s="488"/>
      <c r="AYD73" s="488"/>
      <c r="AYE73" s="488"/>
      <c r="AYF73" s="488"/>
      <c r="AYG73" s="488"/>
      <c r="AYH73" s="697" t="s">
        <v>9880</v>
      </c>
      <c r="AYI73" s="698"/>
      <c r="AYJ73" s="698"/>
      <c r="AYK73" s="488"/>
      <c r="AYL73" s="488"/>
      <c r="AYM73" s="488"/>
      <c r="AYN73" s="488"/>
      <c r="AYO73" s="488"/>
      <c r="AYP73" s="697" t="s">
        <v>9880</v>
      </c>
      <c r="AYQ73" s="698"/>
      <c r="AYR73" s="698"/>
      <c r="AYS73" s="488"/>
      <c r="AYT73" s="488"/>
      <c r="AYU73" s="488"/>
      <c r="AYV73" s="488"/>
      <c r="AYW73" s="488"/>
      <c r="AYX73" s="697" t="s">
        <v>9880</v>
      </c>
      <c r="AYY73" s="698"/>
      <c r="AYZ73" s="698"/>
      <c r="AZA73" s="488"/>
      <c r="AZB73" s="488"/>
      <c r="AZC73" s="488"/>
      <c r="AZD73" s="488"/>
      <c r="AZE73" s="488"/>
      <c r="AZF73" s="697" t="s">
        <v>9880</v>
      </c>
      <c r="AZG73" s="698"/>
      <c r="AZH73" s="698"/>
      <c r="AZI73" s="488"/>
      <c r="AZJ73" s="488"/>
      <c r="AZK73" s="488"/>
      <c r="AZL73" s="488"/>
      <c r="AZM73" s="488"/>
      <c r="AZN73" s="697" t="s">
        <v>9880</v>
      </c>
      <c r="AZO73" s="698"/>
      <c r="AZP73" s="698"/>
      <c r="AZQ73" s="488"/>
      <c r="AZR73" s="488"/>
      <c r="AZS73" s="488"/>
      <c r="AZT73" s="488"/>
      <c r="AZU73" s="488"/>
      <c r="AZV73" s="697" t="s">
        <v>9880</v>
      </c>
      <c r="AZW73" s="698"/>
      <c r="AZX73" s="698"/>
      <c r="AZY73" s="488"/>
      <c r="AZZ73" s="488"/>
      <c r="BAA73" s="488"/>
      <c r="BAB73" s="488"/>
      <c r="BAC73" s="488"/>
      <c r="BAD73" s="697" t="s">
        <v>9880</v>
      </c>
      <c r="BAE73" s="698"/>
      <c r="BAF73" s="698"/>
      <c r="BAG73" s="488"/>
      <c r="BAH73" s="488"/>
      <c r="BAI73" s="488"/>
      <c r="BAJ73" s="488"/>
      <c r="BAK73" s="488"/>
      <c r="BAL73" s="697" t="s">
        <v>9880</v>
      </c>
      <c r="BAM73" s="698"/>
      <c r="BAN73" s="698"/>
      <c r="BAO73" s="488"/>
      <c r="BAP73" s="488"/>
      <c r="BAQ73" s="488"/>
      <c r="BAR73" s="488"/>
      <c r="BAS73" s="488"/>
      <c r="BAT73" s="697" t="s">
        <v>9880</v>
      </c>
      <c r="BAU73" s="698"/>
      <c r="BAV73" s="698"/>
      <c r="BAW73" s="488"/>
      <c r="BAX73" s="488"/>
      <c r="BAY73" s="488"/>
      <c r="BAZ73" s="488"/>
      <c r="BBA73" s="488"/>
      <c r="BBB73" s="697" t="s">
        <v>9880</v>
      </c>
      <c r="BBC73" s="698"/>
      <c r="BBD73" s="698"/>
      <c r="BBE73" s="488"/>
      <c r="BBF73" s="488"/>
      <c r="BBG73" s="488"/>
      <c r="BBH73" s="488"/>
      <c r="BBI73" s="488"/>
      <c r="BBJ73" s="697" t="s">
        <v>9880</v>
      </c>
      <c r="BBK73" s="698"/>
      <c r="BBL73" s="698"/>
      <c r="BBM73" s="488"/>
      <c r="BBN73" s="488"/>
      <c r="BBO73" s="488"/>
      <c r="BBP73" s="488"/>
      <c r="BBQ73" s="488"/>
      <c r="BBR73" s="697" t="s">
        <v>9880</v>
      </c>
      <c r="BBS73" s="698"/>
      <c r="BBT73" s="698"/>
      <c r="BBU73" s="488"/>
      <c r="BBV73" s="488"/>
      <c r="BBW73" s="488"/>
      <c r="BBX73" s="488"/>
      <c r="BBY73" s="488"/>
      <c r="BBZ73" s="697" t="s">
        <v>9880</v>
      </c>
      <c r="BCA73" s="698"/>
      <c r="BCB73" s="698"/>
      <c r="BCC73" s="488"/>
      <c r="BCD73" s="488"/>
      <c r="BCE73" s="488"/>
      <c r="BCF73" s="488"/>
      <c r="BCG73" s="488"/>
      <c r="BCH73" s="697" t="s">
        <v>9880</v>
      </c>
      <c r="BCI73" s="698"/>
      <c r="BCJ73" s="698"/>
      <c r="BCK73" s="488"/>
      <c r="BCL73" s="488"/>
      <c r="BCM73" s="488"/>
      <c r="BCN73" s="488"/>
      <c r="BCO73" s="488"/>
      <c r="BCP73" s="697" t="s">
        <v>9880</v>
      </c>
      <c r="BCQ73" s="698"/>
      <c r="BCR73" s="698"/>
      <c r="BCS73" s="488"/>
      <c r="BCT73" s="488"/>
      <c r="BCU73" s="488"/>
      <c r="BCV73" s="488"/>
      <c r="BCW73" s="488"/>
      <c r="BCX73" s="697" t="s">
        <v>9880</v>
      </c>
      <c r="BCY73" s="698"/>
      <c r="BCZ73" s="698"/>
      <c r="BDA73" s="488"/>
      <c r="BDB73" s="488"/>
      <c r="BDC73" s="488"/>
      <c r="BDD73" s="488"/>
      <c r="BDE73" s="488"/>
      <c r="BDF73" s="697" t="s">
        <v>9880</v>
      </c>
      <c r="BDG73" s="698"/>
      <c r="BDH73" s="698"/>
      <c r="BDI73" s="488"/>
      <c r="BDJ73" s="488"/>
      <c r="BDK73" s="488"/>
      <c r="BDL73" s="488"/>
      <c r="BDM73" s="488"/>
      <c r="BDN73" s="697" t="s">
        <v>9880</v>
      </c>
      <c r="BDO73" s="698"/>
      <c r="BDP73" s="698"/>
      <c r="BDQ73" s="488"/>
      <c r="BDR73" s="488"/>
      <c r="BDS73" s="488"/>
      <c r="BDT73" s="488"/>
      <c r="BDU73" s="488"/>
      <c r="BDV73" s="697" t="s">
        <v>9880</v>
      </c>
      <c r="BDW73" s="698"/>
      <c r="BDX73" s="698"/>
      <c r="BDY73" s="488"/>
      <c r="BDZ73" s="488"/>
      <c r="BEA73" s="488"/>
      <c r="BEB73" s="488"/>
      <c r="BEC73" s="488"/>
      <c r="BED73" s="697" t="s">
        <v>9880</v>
      </c>
      <c r="BEE73" s="698"/>
      <c r="BEF73" s="698"/>
      <c r="BEG73" s="488"/>
      <c r="BEH73" s="488"/>
      <c r="BEI73" s="488"/>
      <c r="BEJ73" s="488"/>
      <c r="BEK73" s="488"/>
      <c r="BEL73" s="697" t="s">
        <v>9880</v>
      </c>
      <c r="BEM73" s="698"/>
      <c r="BEN73" s="698"/>
      <c r="BEO73" s="488"/>
      <c r="BEP73" s="488"/>
      <c r="BEQ73" s="488"/>
      <c r="BER73" s="488"/>
      <c r="BES73" s="488"/>
      <c r="BET73" s="697" t="s">
        <v>9880</v>
      </c>
      <c r="BEU73" s="698"/>
      <c r="BEV73" s="698"/>
      <c r="BEW73" s="488"/>
      <c r="BEX73" s="488"/>
      <c r="BEY73" s="488"/>
      <c r="BEZ73" s="488"/>
      <c r="BFA73" s="488"/>
      <c r="BFB73" s="697" t="s">
        <v>9880</v>
      </c>
      <c r="BFC73" s="698"/>
      <c r="BFD73" s="698"/>
      <c r="BFE73" s="488"/>
      <c r="BFF73" s="488"/>
      <c r="BFG73" s="488"/>
      <c r="BFH73" s="488"/>
      <c r="BFI73" s="488"/>
      <c r="BFJ73" s="697" t="s">
        <v>9880</v>
      </c>
      <c r="BFK73" s="698"/>
      <c r="BFL73" s="698"/>
      <c r="BFM73" s="488"/>
      <c r="BFN73" s="488"/>
      <c r="BFO73" s="488"/>
      <c r="BFP73" s="488"/>
      <c r="BFQ73" s="488"/>
      <c r="BFR73" s="697" t="s">
        <v>9880</v>
      </c>
      <c r="BFS73" s="698"/>
      <c r="BFT73" s="698"/>
      <c r="BFU73" s="488"/>
      <c r="BFV73" s="488"/>
      <c r="BFW73" s="488"/>
      <c r="BFX73" s="488"/>
      <c r="BFY73" s="488"/>
      <c r="BFZ73" s="697" t="s">
        <v>9880</v>
      </c>
      <c r="BGA73" s="698"/>
      <c r="BGB73" s="698"/>
      <c r="BGC73" s="488"/>
      <c r="BGD73" s="488"/>
      <c r="BGE73" s="488"/>
      <c r="BGF73" s="488"/>
      <c r="BGG73" s="488"/>
      <c r="BGH73" s="697" t="s">
        <v>9880</v>
      </c>
      <c r="BGI73" s="698"/>
      <c r="BGJ73" s="698"/>
      <c r="BGK73" s="488"/>
      <c r="BGL73" s="488"/>
      <c r="BGM73" s="488"/>
      <c r="BGN73" s="488"/>
      <c r="BGO73" s="488"/>
      <c r="BGP73" s="697" t="s">
        <v>9880</v>
      </c>
      <c r="BGQ73" s="698"/>
      <c r="BGR73" s="698"/>
      <c r="BGS73" s="488"/>
      <c r="BGT73" s="488"/>
      <c r="BGU73" s="488"/>
      <c r="BGV73" s="488"/>
      <c r="BGW73" s="488"/>
      <c r="BGX73" s="697" t="s">
        <v>9880</v>
      </c>
      <c r="BGY73" s="698"/>
      <c r="BGZ73" s="698"/>
      <c r="BHA73" s="488"/>
      <c r="BHB73" s="488"/>
      <c r="BHC73" s="488"/>
      <c r="BHD73" s="488"/>
      <c r="BHE73" s="488"/>
      <c r="BHF73" s="697" t="s">
        <v>9880</v>
      </c>
      <c r="BHG73" s="698"/>
      <c r="BHH73" s="698"/>
      <c r="BHI73" s="488"/>
      <c r="BHJ73" s="488"/>
      <c r="BHK73" s="488"/>
      <c r="BHL73" s="488"/>
      <c r="BHM73" s="488"/>
      <c r="BHN73" s="697" t="s">
        <v>9880</v>
      </c>
      <c r="BHO73" s="698"/>
      <c r="BHP73" s="698"/>
      <c r="BHQ73" s="488"/>
      <c r="BHR73" s="488"/>
      <c r="BHS73" s="488"/>
      <c r="BHT73" s="488"/>
      <c r="BHU73" s="488"/>
      <c r="BHV73" s="697" t="s">
        <v>9880</v>
      </c>
      <c r="BHW73" s="698"/>
      <c r="BHX73" s="698"/>
      <c r="BHY73" s="488"/>
      <c r="BHZ73" s="488"/>
      <c r="BIA73" s="488"/>
      <c r="BIB73" s="488"/>
      <c r="BIC73" s="488"/>
      <c r="BID73" s="697" t="s">
        <v>9880</v>
      </c>
      <c r="BIE73" s="698"/>
      <c r="BIF73" s="698"/>
      <c r="BIG73" s="488"/>
      <c r="BIH73" s="488"/>
      <c r="BII73" s="488"/>
      <c r="BIJ73" s="488"/>
      <c r="BIK73" s="488"/>
      <c r="BIL73" s="697" t="s">
        <v>9880</v>
      </c>
      <c r="BIM73" s="698"/>
      <c r="BIN73" s="698"/>
      <c r="BIO73" s="488"/>
      <c r="BIP73" s="488"/>
      <c r="BIQ73" s="488"/>
      <c r="BIR73" s="488"/>
      <c r="BIS73" s="488"/>
      <c r="BIT73" s="697" t="s">
        <v>9880</v>
      </c>
      <c r="BIU73" s="698"/>
      <c r="BIV73" s="698"/>
      <c r="BIW73" s="488"/>
      <c r="BIX73" s="488"/>
      <c r="BIY73" s="488"/>
      <c r="BIZ73" s="488"/>
      <c r="BJA73" s="488"/>
      <c r="BJB73" s="697" t="s">
        <v>9880</v>
      </c>
      <c r="BJC73" s="698"/>
      <c r="BJD73" s="698"/>
      <c r="BJE73" s="488"/>
      <c r="BJF73" s="488"/>
      <c r="BJG73" s="488"/>
      <c r="BJH73" s="488"/>
      <c r="BJI73" s="488"/>
      <c r="BJJ73" s="697" t="s">
        <v>9880</v>
      </c>
      <c r="BJK73" s="698"/>
      <c r="BJL73" s="698"/>
      <c r="BJM73" s="488"/>
      <c r="BJN73" s="488"/>
      <c r="BJO73" s="488"/>
      <c r="BJP73" s="488"/>
      <c r="BJQ73" s="488"/>
      <c r="BJR73" s="697" t="s">
        <v>9880</v>
      </c>
      <c r="BJS73" s="698"/>
      <c r="BJT73" s="698"/>
      <c r="BJU73" s="488"/>
      <c r="BJV73" s="488"/>
      <c r="BJW73" s="488"/>
      <c r="BJX73" s="488"/>
      <c r="BJY73" s="488"/>
      <c r="BJZ73" s="697" t="s">
        <v>9880</v>
      </c>
      <c r="BKA73" s="698"/>
      <c r="BKB73" s="698"/>
      <c r="BKC73" s="488"/>
      <c r="BKD73" s="488"/>
      <c r="BKE73" s="488"/>
      <c r="BKF73" s="488"/>
      <c r="BKG73" s="488"/>
      <c r="BKH73" s="697" t="s">
        <v>9880</v>
      </c>
      <c r="BKI73" s="698"/>
      <c r="BKJ73" s="698"/>
      <c r="BKK73" s="488"/>
      <c r="BKL73" s="488"/>
      <c r="BKM73" s="488"/>
      <c r="BKN73" s="488"/>
      <c r="BKO73" s="488"/>
      <c r="BKP73" s="697" t="s">
        <v>9880</v>
      </c>
      <c r="BKQ73" s="698"/>
      <c r="BKR73" s="698"/>
      <c r="BKS73" s="488"/>
      <c r="BKT73" s="488"/>
      <c r="BKU73" s="488"/>
      <c r="BKV73" s="488"/>
      <c r="BKW73" s="488"/>
      <c r="BKX73" s="697" t="s">
        <v>9880</v>
      </c>
      <c r="BKY73" s="698"/>
      <c r="BKZ73" s="698"/>
      <c r="BLA73" s="488"/>
      <c r="BLB73" s="488"/>
      <c r="BLC73" s="488"/>
      <c r="BLD73" s="488"/>
      <c r="BLE73" s="488"/>
      <c r="BLF73" s="697" t="s">
        <v>9880</v>
      </c>
      <c r="BLG73" s="698"/>
      <c r="BLH73" s="698"/>
      <c r="BLI73" s="488"/>
      <c r="BLJ73" s="488"/>
      <c r="BLK73" s="488"/>
      <c r="BLL73" s="488"/>
      <c r="BLM73" s="488"/>
      <c r="BLN73" s="697" t="s">
        <v>9880</v>
      </c>
      <c r="BLO73" s="698"/>
      <c r="BLP73" s="698"/>
      <c r="BLQ73" s="488"/>
      <c r="BLR73" s="488"/>
      <c r="BLS73" s="488"/>
      <c r="BLT73" s="488"/>
      <c r="BLU73" s="488"/>
      <c r="BLV73" s="697" t="s">
        <v>9880</v>
      </c>
      <c r="BLW73" s="698"/>
      <c r="BLX73" s="698"/>
      <c r="BLY73" s="488"/>
      <c r="BLZ73" s="488"/>
      <c r="BMA73" s="488"/>
      <c r="BMB73" s="488"/>
      <c r="BMC73" s="488"/>
      <c r="BMD73" s="697" t="s">
        <v>9880</v>
      </c>
      <c r="BME73" s="698"/>
      <c r="BMF73" s="698"/>
      <c r="BMG73" s="488"/>
      <c r="BMH73" s="488"/>
      <c r="BMI73" s="488"/>
      <c r="BMJ73" s="488"/>
      <c r="BMK73" s="488"/>
      <c r="BML73" s="697" t="s">
        <v>9880</v>
      </c>
      <c r="BMM73" s="698"/>
      <c r="BMN73" s="698"/>
      <c r="BMO73" s="488"/>
      <c r="BMP73" s="488"/>
      <c r="BMQ73" s="488"/>
      <c r="BMR73" s="488"/>
      <c r="BMS73" s="488"/>
      <c r="BMT73" s="697" t="s">
        <v>9880</v>
      </c>
      <c r="BMU73" s="698"/>
      <c r="BMV73" s="698"/>
      <c r="BMW73" s="488"/>
      <c r="BMX73" s="488"/>
      <c r="BMY73" s="488"/>
      <c r="BMZ73" s="488"/>
      <c r="BNA73" s="488"/>
      <c r="BNB73" s="697" t="s">
        <v>9880</v>
      </c>
      <c r="BNC73" s="698"/>
      <c r="BND73" s="698"/>
      <c r="BNE73" s="488"/>
      <c r="BNF73" s="488"/>
      <c r="BNG73" s="488"/>
      <c r="BNH73" s="488"/>
      <c r="BNI73" s="488"/>
      <c r="BNJ73" s="697" t="s">
        <v>9880</v>
      </c>
      <c r="BNK73" s="698"/>
      <c r="BNL73" s="698"/>
      <c r="BNM73" s="488"/>
      <c r="BNN73" s="488"/>
      <c r="BNO73" s="488"/>
      <c r="BNP73" s="488"/>
      <c r="BNQ73" s="488"/>
      <c r="BNR73" s="697" t="s">
        <v>9880</v>
      </c>
      <c r="BNS73" s="698"/>
      <c r="BNT73" s="698"/>
      <c r="BNU73" s="488"/>
      <c r="BNV73" s="488"/>
      <c r="BNW73" s="488"/>
      <c r="BNX73" s="488"/>
      <c r="BNY73" s="488"/>
      <c r="BNZ73" s="697" t="s">
        <v>9880</v>
      </c>
      <c r="BOA73" s="698"/>
      <c r="BOB73" s="698"/>
      <c r="BOC73" s="488"/>
      <c r="BOD73" s="488"/>
      <c r="BOE73" s="488"/>
      <c r="BOF73" s="488"/>
      <c r="BOG73" s="488"/>
      <c r="BOH73" s="697" t="s">
        <v>9880</v>
      </c>
      <c r="BOI73" s="698"/>
      <c r="BOJ73" s="698"/>
      <c r="BOK73" s="488"/>
      <c r="BOL73" s="488"/>
      <c r="BOM73" s="488"/>
      <c r="BON73" s="488"/>
      <c r="BOO73" s="488"/>
      <c r="BOP73" s="697" t="s">
        <v>9880</v>
      </c>
      <c r="BOQ73" s="698"/>
      <c r="BOR73" s="698"/>
      <c r="BOS73" s="488"/>
      <c r="BOT73" s="488"/>
      <c r="BOU73" s="488"/>
      <c r="BOV73" s="488"/>
      <c r="BOW73" s="488"/>
      <c r="BOX73" s="697" t="s">
        <v>9880</v>
      </c>
      <c r="BOY73" s="698"/>
      <c r="BOZ73" s="698"/>
      <c r="BPA73" s="488"/>
      <c r="BPB73" s="488"/>
      <c r="BPC73" s="488"/>
      <c r="BPD73" s="488"/>
      <c r="BPE73" s="488"/>
      <c r="BPF73" s="697" t="s">
        <v>9880</v>
      </c>
      <c r="BPG73" s="698"/>
      <c r="BPH73" s="698"/>
      <c r="BPI73" s="488"/>
      <c r="BPJ73" s="488"/>
      <c r="BPK73" s="488"/>
      <c r="BPL73" s="488"/>
      <c r="BPM73" s="488"/>
      <c r="BPN73" s="697" t="s">
        <v>9880</v>
      </c>
      <c r="BPO73" s="698"/>
      <c r="BPP73" s="698"/>
      <c r="BPQ73" s="488"/>
      <c r="BPR73" s="488"/>
      <c r="BPS73" s="488"/>
      <c r="BPT73" s="488"/>
      <c r="BPU73" s="488"/>
      <c r="BPV73" s="697" t="s">
        <v>9880</v>
      </c>
      <c r="BPW73" s="698"/>
      <c r="BPX73" s="698"/>
      <c r="BPY73" s="488"/>
      <c r="BPZ73" s="488"/>
      <c r="BQA73" s="488"/>
      <c r="BQB73" s="488"/>
      <c r="BQC73" s="488"/>
      <c r="BQD73" s="697" t="s">
        <v>9880</v>
      </c>
      <c r="BQE73" s="698"/>
      <c r="BQF73" s="698"/>
      <c r="BQG73" s="488"/>
      <c r="BQH73" s="488"/>
      <c r="BQI73" s="488"/>
      <c r="BQJ73" s="488"/>
      <c r="BQK73" s="488"/>
      <c r="BQL73" s="697" t="s">
        <v>9880</v>
      </c>
      <c r="BQM73" s="698"/>
      <c r="BQN73" s="698"/>
      <c r="BQO73" s="488"/>
      <c r="BQP73" s="488"/>
      <c r="BQQ73" s="488"/>
      <c r="BQR73" s="488"/>
      <c r="BQS73" s="488"/>
      <c r="BQT73" s="697" t="s">
        <v>9880</v>
      </c>
      <c r="BQU73" s="698"/>
      <c r="BQV73" s="698"/>
      <c r="BQW73" s="488"/>
      <c r="BQX73" s="488"/>
      <c r="BQY73" s="488"/>
      <c r="BQZ73" s="488"/>
      <c r="BRA73" s="488"/>
      <c r="BRB73" s="697" t="s">
        <v>9880</v>
      </c>
      <c r="BRC73" s="698"/>
      <c r="BRD73" s="698"/>
      <c r="BRE73" s="488"/>
      <c r="BRF73" s="488"/>
      <c r="BRG73" s="488"/>
      <c r="BRH73" s="488"/>
      <c r="BRI73" s="488"/>
      <c r="BRJ73" s="697" t="s">
        <v>9880</v>
      </c>
      <c r="BRK73" s="698"/>
      <c r="BRL73" s="698"/>
      <c r="BRM73" s="488"/>
      <c r="BRN73" s="488"/>
      <c r="BRO73" s="488"/>
      <c r="BRP73" s="488"/>
      <c r="BRQ73" s="488"/>
      <c r="BRR73" s="697" t="s">
        <v>9880</v>
      </c>
      <c r="BRS73" s="698"/>
      <c r="BRT73" s="698"/>
      <c r="BRU73" s="488"/>
      <c r="BRV73" s="488"/>
      <c r="BRW73" s="488"/>
      <c r="BRX73" s="488"/>
      <c r="BRY73" s="488"/>
      <c r="BRZ73" s="697" t="s">
        <v>9880</v>
      </c>
      <c r="BSA73" s="698"/>
      <c r="BSB73" s="698"/>
      <c r="BSC73" s="488"/>
      <c r="BSD73" s="488"/>
      <c r="BSE73" s="488"/>
      <c r="BSF73" s="488"/>
      <c r="BSG73" s="488"/>
      <c r="BSH73" s="697" t="s">
        <v>9880</v>
      </c>
      <c r="BSI73" s="698"/>
      <c r="BSJ73" s="698"/>
      <c r="BSK73" s="488"/>
      <c r="BSL73" s="488"/>
      <c r="BSM73" s="488"/>
      <c r="BSN73" s="488"/>
      <c r="BSO73" s="488"/>
      <c r="BSP73" s="697" t="s">
        <v>9880</v>
      </c>
      <c r="BSQ73" s="698"/>
      <c r="BSR73" s="698"/>
      <c r="BSS73" s="488"/>
      <c r="BST73" s="488"/>
      <c r="BSU73" s="488"/>
      <c r="BSV73" s="488"/>
      <c r="BSW73" s="488"/>
      <c r="BSX73" s="697" t="s">
        <v>9880</v>
      </c>
      <c r="BSY73" s="698"/>
      <c r="BSZ73" s="698"/>
      <c r="BTA73" s="488"/>
      <c r="BTB73" s="488"/>
      <c r="BTC73" s="488"/>
      <c r="BTD73" s="488"/>
      <c r="BTE73" s="488"/>
      <c r="BTF73" s="697" t="s">
        <v>9880</v>
      </c>
      <c r="BTG73" s="698"/>
      <c r="BTH73" s="698"/>
      <c r="BTI73" s="488"/>
      <c r="BTJ73" s="488"/>
      <c r="BTK73" s="488"/>
      <c r="BTL73" s="488"/>
      <c r="BTM73" s="488"/>
      <c r="BTN73" s="697" t="s">
        <v>9880</v>
      </c>
      <c r="BTO73" s="698"/>
      <c r="BTP73" s="698"/>
      <c r="BTQ73" s="488"/>
      <c r="BTR73" s="488"/>
      <c r="BTS73" s="488"/>
      <c r="BTT73" s="488"/>
      <c r="BTU73" s="488"/>
      <c r="BTV73" s="697" t="s">
        <v>9880</v>
      </c>
      <c r="BTW73" s="698"/>
      <c r="BTX73" s="698"/>
      <c r="BTY73" s="488"/>
      <c r="BTZ73" s="488"/>
      <c r="BUA73" s="488"/>
      <c r="BUB73" s="488"/>
      <c r="BUC73" s="488"/>
      <c r="BUD73" s="697" t="s">
        <v>9880</v>
      </c>
      <c r="BUE73" s="698"/>
      <c r="BUF73" s="698"/>
      <c r="BUG73" s="488"/>
      <c r="BUH73" s="488"/>
      <c r="BUI73" s="488"/>
      <c r="BUJ73" s="488"/>
      <c r="BUK73" s="488"/>
      <c r="BUL73" s="697" t="s">
        <v>9880</v>
      </c>
      <c r="BUM73" s="698"/>
      <c r="BUN73" s="698"/>
      <c r="BUO73" s="488"/>
      <c r="BUP73" s="488"/>
      <c r="BUQ73" s="488"/>
      <c r="BUR73" s="488"/>
      <c r="BUS73" s="488"/>
      <c r="BUT73" s="697" t="s">
        <v>9880</v>
      </c>
      <c r="BUU73" s="698"/>
      <c r="BUV73" s="698"/>
      <c r="BUW73" s="488"/>
      <c r="BUX73" s="488"/>
      <c r="BUY73" s="488"/>
      <c r="BUZ73" s="488"/>
      <c r="BVA73" s="488"/>
      <c r="BVB73" s="697" t="s">
        <v>9880</v>
      </c>
      <c r="BVC73" s="698"/>
      <c r="BVD73" s="698"/>
      <c r="BVE73" s="488"/>
      <c r="BVF73" s="488"/>
      <c r="BVG73" s="488"/>
      <c r="BVH73" s="488"/>
      <c r="BVI73" s="488"/>
      <c r="BVJ73" s="697" t="s">
        <v>9880</v>
      </c>
      <c r="BVK73" s="698"/>
      <c r="BVL73" s="698"/>
      <c r="BVM73" s="488"/>
      <c r="BVN73" s="488"/>
      <c r="BVO73" s="488"/>
      <c r="BVP73" s="488"/>
      <c r="BVQ73" s="488"/>
      <c r="BVR73" s="697" t="s">
        <v>9880</v>
      </c>
      <c r="BVS73" s="698"/>
      <c r="BVT73" s="698"/>
      <c r="BVU73" s="488"/>
      <c r="BVV73" s="488"/>
      <c r="BVW73" s="488"/>
      <c r="BVX73" s="488"/>
      <c r="BVY73" s="488"/>
      <c r="BVZ73" s="697" t="s">
        <v>9880</v>
      </c>
      <c r="BWA73" s="698"/>
      <c r="BWB73" s="698"/>
      <c r="BWC73" s="488"/>
      <c r="BWD73" s="488"/>
      <c r="BWE73" s="488"/>
      <c r="BWF73" s="488"/>
      <c r="BWG73" s="488"/>
      <c r="BWH73" s="697" t="s">
        <v>9880</v>
      </c>
      <c r="BWI73" s="698"/>
      <c r="BWJ73" s="698"/>
      <c r="BWK73" s="488"/>
      <c r="BWL73" s="488"/>
      <c r="BWM73" s="488"/>
      <c r="BWN73" s="488"/>
      <c r="BWO73" s="488"/>
      <c r="BWP73" s="697" t="s">
        <v>9880</v>
      </c>
      <c r="BWQ73" s="698"/>
      <c r="BWR73" s="698"/>
      <c r="BWS73" s="488"/>
      <c r="BWT73" s="488"/>
      <c r="BWU73" s="488"/>
      <c r="BWV73" s="488"/>
      <c r="BWW73" s="488"/>
      <c r="BWX73" s="697" t="s">
        <v>9880</v>
      </c>
      <c r="BWY73" s="698"/>
      <c r="BWZ73" s="698"/>
      <c r="BXA73" s="488"/>
      <c r="BXB73" s="488"/>
      <c r="BXC73" s="488"/>
      <c r="BXD73" s="488"/>
      <c r="BXE73" s="488"/>
      <c r="BXF73" s="697" t="s">
        <v>9880</v>
      </c>
      <c r="BXG73" s="698"/>
      <c r="BXH73" s="698"/>
      <c r="BXI73" s="488"/>
      <c r="BXJ73" s="488"/>
      <c r="BXK73" s="488"/>
      <c r="BXL73" s="488"/>
      <c r="BXM73" s="488"/>
      <c r="BXN73" s="697" t="s">
        <v>9880</v>
      </c>
      <c r="BXO73" s="698"/>
      <c r="BXP73" s="698"/>
      <c r="BXQ73" s="488"/>
      <c r="BXR73" s="488"/>
      <c r="BXS73" s="488"/>
      <c r="BXT73" s="488"/>
      <c r="BXU73" s="488"/>
      <c r="BXV73" s="697" t="s">
        <v>9880</v>
      </c>
      <c r="BXW73" s="698"/>
      <c r="BXX73" s="698"/>
      <c r="BXY73" s="488"/>
      <c r="BXZ73" s="488"/>
      <c r="BYA73" s="488"/>
      <c r="BYB73" s="488"/>
      <c r="BYC73" s="488"/>
      <c r="BYD73" s="697" t="s">
        <v>9880</v>
      </c>
      <c r="BYE73" s="698"/>
      <c r="BYF73" s="698"/>
      <c r="BYG73" s="488"/>
      <c r="BYH73" s="488"/>
      <c r="BYI73" s="488"/>
      <c r="BYJ73" s="488"/>
      <c r="BYK73" s="488"/>
      <c r="BYL73" s="697" t="s">
        <v>9880</v>
      </c>
      <c r="BYM73" s="698"/>
      <c r="BYN73" s="698"/>
      <c r="BYO73" s="488"/>
      <c r="BYP73" s="488"/>
      <c r="BYQ73" s="488"/>
      <c r="BYR73" s="488"/>
      <c r="BYS73" s="488"/>
      <c r="BYT73" s="697" t="s">
        <v>9880</v>
      </c>
      <c r="BYU73" s="698"/>
      <c r="BYV73" s="698"/>
      <c r="BYW73" s="488"/>
      <c r="BYX73" s="488"/>
      <c r="BYY73" s="488"/>
      <c r="BYZ73" s="488"/>
      <c r="BZA73" s="488"/>
      <c r="BZB73" s="697" t="s">
        <v>9880</v>
      </c>
      <c r="BZC73" s="698"/>
      <c r="BZD73" s="698"/>
      <c r="BZE73" s="488"/>
      <c r="BZF73" s="488"/>
      <c r="BZG73" s="488"/>
      <c r="BZH73" s="488"/>
      <c r="BZI73" s="488"/>
      <c r="BZJ73" s="697" t="s">
        <v>9880</v>
      </c>
      <c r="BZK73" s="698"/>
      <c r="BZL73" s="698"/>
      <c r="BZM73" s="488"/>
      <c r="BZN73" s="488"/>
      <c r="BZO73" s="488"/>
      <c r="BZP73" s="488"/>
      <c r="BZQ73" s="488"/>
      <c r="BZR73" s="697" t="s">
        <v>9880</v>
      </c>
      <c r="BZS73" s="698"/>
      <c r="BZT73" s="698"/>
      <c r="BZU73" s="488"/>
      <c r="BZV73" s="488"/>
      <c r="BZW73" s="488"/>
      <c r="BZX73" s="488"/>
      <c r="BZY73" s="488"/>
      <c r="BZZ73" s="697" t="s">
        <v>9880</v>
      </c>
      <c r="CAA73" s="698"/>
      <c r="CAB73" s="698"/>
      <c r="CAC73" s="488"/>
      <c r="CAD73" s="488"/>
      <c r="CAE73" s="488"/>
      <c r="CAF73" s="488"/>
      <c r="CAG73" s="488"/>
      <c r="CAH73" s="697" t="s">
        <v>9880</v>
      </c>
      <c r="CAI73" s="698"/>
      <c r="CAJ73" s="698"/>
      <c r="CAK73" s="488"/>
      <c r="CAL73" s="488"/>
      <c r="CAM73" s="488"/>
      <c r="CAN73" s="488"/>
      <c r="CAO73" s="488"/>
      <c r="CAP73" s="697" t="s">
        <v>9880</v>
      </c>
      <c r="CAQ73" s="698"/>
      <c r="CAR73" s="698"/>
      <c r="CAS73" s="488"/>
      <c r="CAT73" s="488"/>
      <c r="CAU73" s="488"/>
      <c r="CAV73" s="488"/>
      <c r="CAW73" s="488"/>
      <c r="CAX73" s="697" t="s">
        <v>9880</v>
      </c>
      <c r="CAY73" s="698"/>
      <c r="CAZ73" s="698"/>
      <c r="CBA73" s="488"/>
      <c r="CBB73" s="488"/>
      <c r="CBC73" s="488"/>
      <c r="CBD73" s="488"/>
      <c r="CBE73" s="488"/>
      <c r="CBF73" s="697" t="s">
        <v>9880</v>
      </c>
      <c r="CBG73" s="698"/>
      <c r="CBH73" s="698"/>
      <c r="CBI73" s="488"/>
      <c r="CBJ73" s="488"/>
      <c r="CBK73" s="488"/>
      <c r="CBL73" s="488"/>
      <c r="CBM73" s="488"/>
      <c r="CBN73" s="697" t="s">
        <v>9880</v>
      </c>
      <c r="CBO73" s="698"/>
      <c r="CBP73" s="698"/>
      <c r="CBQ73" s="488"/>
      <c r="CBR73" s="488"/>
      <c r="CBS73" s="488"/>
      <c r="CBT73" s="488"/>
      <c r="CBU73" s="488"/>
      <c r="CBV73" s="697" t="s">
        <v>9880</v>
      </c>
      <c r="CBW73" s="698"/>
      <c r="CBX73" s="698"/>
      <c r="CBY73" s="488"/>
      <c r="CBZ73" s="488"/>
      <c r="CCA73" s="488"/>
      <c r="CCB73" s="488"/>
      <c r="CCC73" s="488"/>
      <c r="CCD73" s="697" t="s">
        <v>9880</v>
      </c>
      <c r="CCE73" s="698"/>
      <c r="CCF73" s="698"/>
      <c r="CCG73" s="488"/>
      <c r="CCH73" s="488"/>
      <c r="CCI73" s="488"/>
      <c r="CCJ73" s="488"/>
      <c r="CCK73" s="488"/>
      <c r="CCL73" s="697" t="s">
        <v>9880</v>
      </c>
      <c r="CCM73" s="698"/>
      <c r="CCN73" s="698"/>
      <c r="CCO73" s="488"/>
      <c r="CCP73" s="488"/>
      <c r="CCQ73" s="488"/>
      <c r="CCR73" s="488"/>
      <c r="CCS73" s="488"/>
      <c r="CCT73" s="697" t="s">
        <v>9880</v>
      </c>
      <c r="CCU73" s="698"/>
      <c r="CCV73" s="698"/>
      <c r="CCW73" s="488"/>
      <c r="CCX73" s="488"/>
      <c r="CCY73" s="488"/>
      <c r="CCZ73" s="488"/>
      <c r="CDA73" s="488"/>
      <c r="CDB73" s="697" t="s">
        <v>9880</v>
      </c>
      <c r="CDC73" s="698"/>
      <c r="CDD73" s="698"/>
      <c r="CDE73" s="488"/>
      <c r="CDF73" s="488"/>
      <c r="CDG73" s="488"/>
      <c r="CDH73" s="488"/>
      <c r="CDI73" s="488"/>
      <c r="CDJ73" s="697" t="s">
        <v>9880</v>
      </c>
      <c r="CDK73" s="698"/>
      <c r="CDL73" s="698"/>
      <c r="CDM73" s="488"/>
      <c r="CDN73" s="488"/>
      <c r="CDO73" s="488"/>
      <c r="CDP73" s="488"/>
      <c r="CDQ73" s="488"/>
      <c r="CDR73" s="697" t="s">
        <v>9880</v>
      </c>
      <c r="CDS73" s="698"/>
      <c r="CDT73" s="698"/>
      <c r="CDU73" s="488"/>
      <c r="CDV73" s="488"/>
      <c r="CDW73" s="488"/>
      <c r="CDX73" s="488"/>
      <c r="CDY73" s="488"/>
      <c r="CDZ73" s="697" t="s">
        <v>9880</v>
      </c>
      <c r="CEA73" s="698"/>
      <c r="CEB73" s="698"/>
      <c r="CEC73" s="488"/>
      <c r="CED73" s="488"/>
      <c r="CEE73" s="488"/>
      <c r="CEF73" s="488"/>
      <c r="CEG73" s="488"/>
      <c r="CEH73" s="697" t="s">
        <v>9880</v>
      </c>
      <c r="CEI73" s="698"/>
      <c r="CEJ73" s="698"/>
      <c r="CEK73" s="488"/>
      <c r="CEL73" s="488"/>
      <c r="CEM73" s="488"/>
      <c r="CEN73" s="488"/>
      <c r="CEO73" s="488"/>
      <c r="CEP73" s="697" t="s">
        <v>9880</v>
      </c>
      <c r="CEQ73" s="698"/>
      <c r="CER73" s="698"/>
      <c r="CES73" s="488"/>
      <c r="CET73" s="488"/>
      <c r="CEU73" s="488"/>
      <c r="CEV73" s="488"/>
      <c r="CEW73" s="488"/>
      <c r="CEX73" s="697" t="s">
        <v>9880</v>
      </c>
      <c r="CEY73" s="698"/>
      <c r="CEZ73" s="698"/>
      <c r="CFA73" s="488"/>
      <c r="CFB73" s="488"/>
      <c r="CFC73" s="488"/>
      <c r="CFD73" s="488"/>
      <c r="CFE73" s="488"/>
      <c r="CFF73" s="697" t="s">
        <v>9880</v>
      </c>
      <c r="CFG73" s="698"/>
      <c r="CFH73" s="698"/>
      <c r="CFI73" s="488"/>
      <c r="CFJ73" s="488"/>
      <c r="CFK73" s="488"/>
      <c r="CFL73" s="488"/>
      <c r="CFM73" s="488"/>
      <c r="CFN73" s="697" t="s">
        <v>9880</v>
      </c>
      <c r="CFO73" s="698"/>
      <c r="CFP73" s="698"/>
      <c r="CFQ73" s="488"/>
      <c r="CFR73" s="488"/>
      <c r="CFS73" s="488"/>
      <c r="CFT73" s="488"/>
      <c r="CFU73" s="488"/>
      <c r="CFV73" s="697" t="s">
        <v>9880</v>
      </c>
      <c r="CFW73" s="698"/>
      <c r="CFX73" s="698"/>
      <c r="CFY73" s="488"/>
      <c r="CFZ73" s="488"/>
      <c r="CGA73" s="488"/>
      <c r="CGB73" s="488"/>
      <c r="CGC73" s="488"/>
      <c r="CGD73" s="697" t="s">
        <v>9880</v>
      </c>
      <c r="CGE73" s="698"/>
      <c r="CGF73" s="698"/>
      <c r="CGG73" s="488"/>
      <c r="CGH73" s="488"/>
      <c r="CGI73" s="488"/>
      <c r="CGJ73" s="488"/>
      <c r="CGK73" s="488"/>
      <c r="CGL73" s="697" t="s">
        <v>9880</v>
      </c>
      <c r="CGM73" s="698"/>
      <c r="CGN73" s="698"/>
      <c r="CGO73" s="488"/>
      <c r="CGP73" s="488"/>
      <c r="CGQ73" s="488"/>
      <c r="CGR73" s="488"/>
      <c r="CGS73" s="488"/>
      <c r="CGT73" s="697" t="s">
        <v>9880</v>
      </c>
      <c r="CGU73" s="698"/>
      <c r="CGV73" s="698"/>
      <c r="CGW73" s="488"/>
      <c r="CGX73" s="488"/>
      <c r="CGY73" s="488"/>
      <c r="CGZ73" s="488"/>
      <c r="CHA73" s="488"/>
      <c r="CHB73" s="697" t="s">
        <v>9880</v>
      </c>
      <c r="CHC73" s="698"/>
      <c r="CHD73" s="698"/>
      <c r="CHE73" s="488"/>
      <c r="CHF73" s="488"/>
      <c r="CHG73" s="488"/>
      <c r="CHH73" s="488"/>
      <c r="CHI73" s="488"/>
      <c r="CHJ73" s="697" t="s">
        <v>9880</v>
      </c>
      <c r="CHK73" s="698"/>
      <c r="CHL73" s="698"/>
      <c r="CHM73" s="488"/>
      <c r="CHN73" s="488"/>
      <c r="CHO73" s="488"/>
      <c r="CHP73" s="488"/>
      <c r="CHQ73" s="488"/>
      <c r="CHR73" s="697" t="s">
        <v>9880</v>
      </c>
      <c r="CHS73" s="698"/>
      <c r="CHT73" s="698"/>
      <c r="CHU73" s="488"/>
      <c r="CHV73" s="488"/>
      <c r="CHW73" s="488"/>
      <c r="CHX73" s="488"/>
      <c r="CHY73" s="488"/>
      <c r="CHZ73" s="697" t="s">
        <v>9880</v>
      </c>
      <c r="CIA73" s="698"/>
      <c r="CIB73" s="698"/>
      <c r="CIC73" s="488"/>
      <c r="CID73" s="488"/>
      <c r="CIE73" s="488"/>
      <c r="CIF73" s="488"/>
      <c r="CIG73" s="488"/>
      <c r="CIH73" s="697" t="s">
        <v>9880</v>
      </c>
      <c r="CII73" s="698"/>
      <c r="CIJ73" s="698"/>
      <c r="CIK73" s="488"/>
      <c r="CIL73" s="488"/>
      <c r="CIM73" s="488"/>
      <c r="CIN73" s="488"/>
      <c r="CIO73" s="488"/>
      <c r="CIP73" s="697" t="s">
        <v>9880</v>
      </c>
      <c r="CIQ73" s="698"/>
      <c r="CIR73" s="698"/>
      <c r="CIS73" s="488"/>
      <c r="CIT73" s="488"/>
      <c r="CIU73" s="488"/>
      <c r="CIV73" s="488"/>
      <c r="CIW73" s="488"/>
      <c r="CIX73" s="697" t="s">
        <v>9880</v>
      </c>
      <c r="CIY73" s="698"/>
      <c r="CIZ73" s="698"/>
      <c r="CJA73" s="488"/>
      <c r="CJB73" s="488"/>
      <c r="CJC73" s="488"/>
      <c r="CJD73" s="488"/>
      <c r="CJE73" s="488"/>
      <c r="CJF73" s="697" t="s">
        <v>9880</v>
      </c>
      <c r="CJG73" s="698"/>
      <c r="CJH73" s="698"/>
      <c r="CJI73" s="488"/>
      <c r="CJJ73" s="488"/>
      <c r="CJK73" s="488"/>
      <c r="CJL73" s="488"/>
      <c r="CJM73" s="488"/>
      <c r="CJN73" s="697" t="s">
        <v>9880</v>
      </c>
      <c r="CJO73" s="698"/>
      <c r="CJP73" s="698"/>
      <c r="CJQ73" s="488"/>
      <c r="CJR73" s="488"/>
      <c r="CJS73" s="488"/>
      <c r="CJT73" s="488"/>
      <c r="CJU73" s="488"/>
      <c r="CJV73" s="697" t="s">
        <v>9880</v>
      </c>
      <c r="CJW73" s="698"/>
      <c r="CJX73" s="698"/>
      <c r="CJY73" s="488"/>
      <c r="CJZ73" s="488"/>
      <c r="CKA73" s="488"/>
      <c r="CKB73" s="488"/>
      <c r="CKC73" s="488"/>
      <c r="CKD73" s="697" t="s">
        <v>9880</v>
      </c>
      <c r="CKE73" s="698"/>
      <c r="CKF73" s="698"/>
      <c r="CKG73" s="488"/>
      <c r="CKH73" s="488"/>
      <c r="CKI73" s="488"/>
      <c r="CKJ73" s="488"/>
      <c r="CKK73" s="488"/>
      <c r="CKL73" s="697" t="s">
        <v>9880</v>
      </c>
      <c r="CKM73" s="698"/>
      <c r="CKN73" s="698"/>
      <c r="CKO73" s="488"/>
      <c r="CKP73" s="488"/>
      <c r="CKQ73" s="488"/>
      <c r="CKR73" s="488"/>
      <c r="CKS73" s="488"/>
      <c r="CKT73" s="697" t="s">
        <v>9880</v>
      </c>
      <c r="CKU73" s="698"/>
      <c r="CKV73" s="698"/>
      <c r="CKW73" s="488"/>
      <c r="CKX73" s="488"/>
      <c r="CKY73" s="488"/>
      <c r="CKZ73" s="488"/>
      <c r="CLA73" s="488"/>
      <c r="CLB73" s="697" t="s">
        <v>9880</v>
      </c>
      <c r="CLC73" s="698"/>
      <c r="CLD73" s="698"/>
      <c r="CLE73" s="488"/>
      <c r="CLF73" s="488"/>
      <c r="CLG73" s="488"/>
      <c r="CLH73" s="488"/>
      <c r="CLI73" s="488"/>
      <c r="CLJ73" s="697" t="s">
        <v>9880</v>
      </c>
      <c r="CLK73" s="698"/>
      <c r="CLL73" s="698"/>
      <c r="CLM73" s="488"/>
      <c r="CLN73" s="488"/>
      <c r="CLO73" s="488"/>
      <c r="CLP73" s="488"/>
      <c r="CLQ73" s="488"/>
      <c r="CLR73" s="697" t="s">
        <v>9880</v>
      </c>
      <c r="CLS73" s="698"/>
      <c r="CLT73" s="698"/>
      <c r="CLU73" s="488"/>
      <c r="CLV73" s="488"/>
      <c r="CLW73" s="488"/>
      <c r="CLX73" s="488"/>
      <c r="CLY73" s="488"/>
      <c r="CLZ73" s="697" t="s">
        <v>9880</v>
      </c>
      <c r="CMA73" s="698"/>
      <c r="CMB73" s="698"/>
      <c r="CMC73" s="488"/>
      <c r="CMD73" s="488"/>
      <c r="CME73" s="488"/>
      <c r="CMF73" s="488"/>
      <c r="CMG73" s="488"/>
      <c r="CMH73" s="697" t="s">
        <v>9880</v>
      </c>
      <c r="CMI73" s="698"/>
      <c r="CMJ73" s="698"/>
      <c r="CMK73" s="488"/>
      <c r="CML73" s="488"/>
      <c r="CMM73" s="488"/>
      <c r="CMN73" s="488"/>
      <c r="CMO73" s="488"/>
      <c r="CMP73" s="697" t="s">
        <v>9880</v>
      </c>
      <c r="CMQ73" s="698"/>
      <c r="CMR73" s="698"/>
      <c r="CMS73" s="488"/>
      <c r="CMT73" s="488"/>
      <c r="CMU73" s="488"/>
      <c r="CMV73" s="488"/>
      <c r="CMW73" s="488"/>
      <c r="CMX73" s="697" t="s">
        <v>9880</v>
      </c>
      <c r="CMY73" s="698"/>
      <c r="CMZ73" s="698"/>
      <c r="CNA73" s="488"/>
      <c r="CNB73" s="488"/>
      <c r="CNC73" s="488"/>
      <c r="CND73" s="488"/>
      <c r="CNE73" s="488"/>
      <c r="CNF73" s="697" t="s">
        <v>9880</v>
      </c>
      <c r="CNG73" s="698"/>
      <c r="CNH73" s="698"/>
      <c r="CNI73" s="488"/>
      <c r="CNJ73" s="488"/>
      <c r="CNK73" s="488"/>
      <c r="CNL73" s="488"/>
      <c r="CNM73" s="488"/>
      <c r="CNN73" s="697" t="s">
        <v>9880</v>
      </c>
      <c r="CNO73" s="698"/>
      <c r="CNP73" s="698"/>
      <c r="CNQ73" s="488"/>
      <c r="CNR73" s="488"/>
      <c r="CNS73" s="488"/>
      <c r="CNT73" s="488"/>
      <c r="CNU73" s="488"/>
      <c r="CNV73" s="697" t="s">
        <v>9880</v>
      </c>
      <c r="CNW73" s="698"/>
      <c r="CNX73" s="698"/>
      <c r="CNY73" s="488"/>
      <c r="CNZ73" s="488"/>
      <c r="COA73" s="488"/>
      <c r="COB73" s="488"/>
      <c r="COC73" s="488"/>
      <c r="COD73" s="697" t="s">
        <v>9880</v>
      </c>
      <c r="COE73" s="698"/>
      <c r="COF73" s="698"/>
      <c r="COG73" s="488"/>
      <c r="COH73" s="488"/>
      <c r="COI73" s="488"/>
      <c r="COJ73" s="488"/>
      <c r="COK73" s="488"/>
      <c r="COL73" s="697" t="s">
        <v>9880</v>
      </c>
      <c r="COM73" s="698"/>
      <c r="CON73" s="698"/>
      <c r="COO73" s="488"/>
      <c r="COP73" s="488"/>
      <c r="COQ73" s="488"/>
      <c r="COR73" s="488"/>
      <c r="COS73" s="488"/>
      <c r="COT73" s="697" t="s">
        <v>9880</v>
      </c>
      <c r="COU73" s="698"/>
      <c r="COV73" s="698"/>
      <c r="COW73" s="488"/>
      <c r="COX73" s="488"/>
      <c r="COY73" s="488"/>
      <c r="COZ73" s="488"/>
      <c r="CPA73" s="488"/>
      <c r="CPB73" s="697" t="s">
        <v>9880</v>
      </c>
      <c r="CPC73" s="698"/>
      <c r="CPD73" s="698"/>
      <c r="CPE73" s="488"/>
      <c r="CPF73" s="488"/>
      <c r="CPG73" s="488"/>
      <c r="CPH73" s="488"/>
      <c r="CPI73" s="488"/>
      <c r="CPJ73" s="697" t="s">
        <v>9880</v>
      </c>
      <c r="CPK73" s="698"/>
      <c r="CPL73" s="698"/>
      <c r="CPM73" s="488"/>
      <c r="CPN73" s="488"/>
      <c r="CPO73" s="488"/>
      <c r="CPP73" s="488"/>
      <c r="CPQ73" s="488"/>
      <c r="CPR73" s="697" t="s">
        <v>9880</v>
      </c>
      <c r="CPS73" s="698"/>
      <c r="CPT73" s="698"/>
      <c r="CPU73" s="488"/>
      <c r="CPV73" s="488"/>
      <c r="CPW73" s="488"/>
      <c r="CPX73" s="488"/>
      <c r="CPY73" s="488"/>
      <c r="CPZ73" s="697" t="s">
        <v>9880</v>
      </c>
      <c r="CQA73" s="698"/>
      <c r="CQB73" s="698"/>
      <c r="CQC73" s="488"/>
      <c r="CQD73" s="488"/>
      <c r="CQE73" s="488"/>
      <c r="CQF73" s="488"/>
      <c r="CQG73" s="488"/>
      <c r="CQH73" s="697" t="s">
        <v>9880</v>
      </c>
      <c r="CQI73" s="698"/>
      <c r="CQJ73" s="698"/>
      <c r="CQK73" s="488"/>
      <c r="CQL73" s="488"/>
      <c r="CQM73" s="488"/>
      <c r="CQN73" s="488"/>
      <c r="CQO73" s="488"/>
      <c r="CQP73" s="697" t="s">
        <v>9880</v>
      </c>
      <c r="CQQ73" s="698"/>
      <c r="CQR73" s="698"/>
      <c r="CQS73" s="488"/>
      <c r="CQT73" s="488"/>
      <c r="CQU73" s="488"/>
      <c r="CQV73" s="488"/>
      <c r="CQW73" s="488"/>
      <c r="CQX73" s="697" t="s">
        <v>9880</v>
      </c>
      <c r="CQY73" s="698"/>
      <c r="CQZ73" s="698"/>
      <c r="CRA73" s="488"/>
      <c r="CRB73" s="488"/>
      <c r="CRC73" s="488"/>
      <c r="CRD73" s="488"/>
      <c r="CRE73" s="488"/>
      <c r="CRF73" s="697" t="s">
        <v>9880</v>
      </c>
      <c r="CRG73" s="698"/>
      <c r="CRH73" s="698"/>
      <c r="CRI73" s="488"/>
      <c r="CRJ73" s="488"/>
      <c r="CRK73" s="488"/>
      <c r="CRL73" s="488"/>
      <c r="CRM73" s="488"/>
      <c r="CRN73" s="697" t="s">
        <v>9880</v>
      </c>
      <c r="CRO73" s="698"/>
      <c r="CRP73" s="698"/>
      <c r="CRQ73" s="488"/>
      <c r="CRR73" s="488"/>
      <c r="CRS73" s="488"/>
      <c r="CRT73" s="488"/>
      <c r="CRU73" s="488"/>
      <c r="CRV73" s="697" t="s">
        <v>9880</v>
      </c>
      <c r="CRW73" s="698"/>
      <c r="CRX73" s="698"/>
      <c r="CRY73" s="488"/>
      <c r="CRZ73" s="488"/>
      <c r="CSA73" s="488"/>
      <c r="CSB73" s="488"/>
      <c r="CSC73" s="488"/>
      <c r="CSD73" s="697" t="s">
        <v>9880</v>
      </c>
      <c r="CSE73" s="698"/>
      <c r="CSF73" s="698"/>
      <c r="CSG73" s="488"/>
      <c r="CSH73" s="488"/>
      <c r="CSI73" s="488"/>
      <c r="CSJ73" s="488"/>
      <c r="CSK73" s="488"/>
      <c r="CSL73" s="697" t="s">
        <v>9880</v>
      </c>
      <c r="CSM73" s="698"/>
      <c r="CSN73" s="698"/>
      <c r="CSO73" s="488"/>
      <c r="CSP73" s="488"/>
      <c r="CSQ73" s="488"/>
      <c r="CSR73" s="488"/>
      <c r="CSS73" s="488"/>
      <c r="CST73" s="697" t="s">
        <v>9880</v>
      </c>
      <c r="CSU73" s="698"/>
      <c r="CSV73" s="698"/>
      <c r="CSW73" s="488"/>
      <c r="CSX73" s="488"/>
      <c r="CSY73" s="488"/>
      <c r="CSZ73" s="488"/>
      <c r="CTA73" s="488"/>
      <c r="CTB73" s="697" t="s">
        <v>9880</v>
      </c>
      <c r="CTC73" s="698"/>
      <c r="CTD73" s="698"/>
      <c r="CTE73" s="488"/>
      <c r="CTF73" s="488"/>
      <c r="CTG73" s="488"/>
      <c r="CTH73" s="488"/>
      <c r="CTI73" s="488"/>
      <c r="CTJ73" s="697" t="s">
        <v>9880</v>
      </c>
      <c r="CTK73" s="698"/>
      <c r="CTL73" s="698"/>
      <c r="CTM73" s="488"/>
      <c r="CTN73" s="488"/>
      <c r="CTO73" s="488"/>
      <c r="CTP73" s="488"/>
      <c r="CTQ73" s="488"/>
      <c r="CTR73" s="697" t="s">
        <v>9880</v>
      </c>
      <c r="CTS73" s="698"/>
      <c r="CTT73" s="698"/>
      <c r="CTU73" s="488"/>
      <c r="CTV73" s="488"/>
      <c r="CTW73" s="488"/>
      <c r="CTX73" s="488"/>
      <c r="CTY73" s="488"/>
      <c r="CTZ73" s="697" t="s">
        <v>9880</v>
      </c>
      <c r="CUA73" s="698"/>
      <c r="CUB73" s="698"/>
      <c r="CUC73" s="488"/>
      <c r="CUD73" s="488"/>
      <c r="CUE73" s="488"/>
      <c r="CUF73" s="488"/>
      <c r="CUG73" s="488"/>
      <c r="CUH73" s="697" t="s">
        <v>9880</v>
      </c>
      <c r="CUI73" s="698"/>
      <c r="CUJ73" s="698"/>
      <c r="CUK73" s="488"/>
      <c r="CUL73" s="488"/>
      <c r="CUM73" s="488"/>
      <c r="CUN73" s="488"/>
      <c r="CUO73" s="488"/>
      <c r="CUP73" s="697" t="s">
        <v>9880</v>
      </c>
      <c r="CUQ73" s="698"/>
      <c r="CUR73" s="698"/>
      <c r="CUS73" s="488"/>
      <c r="CUT73" s="488"/>
      <c r="CUU73" s="488"/>
      <c r="CUV73" s="488"/>
      <c r="CUW73" s="488"/>
      <c r="CUX73" s="697" t="s">
        <v>9880</v>
      </c>
      <c r="CUY73" s="698"/>
      <c r="CUZ73" s="698"/>
      <c r="CVA73" s="488"/>
      <c r="CVB73" s="488"/>
      <c r="CVC73" s="488"/>
      <c r="CVD73" s="488"/>
      <c r="CVE73" s="488"/>
      <c r="CVF73" s="697" t="s">
        <v>9880</v>
      </c>
      <c r="CVG73" s="698"/>
      <c r="CVH73" s="698"/>
      <c r="CVI73" s="488"/>
      <c r="CVJ73" s="488"/>
      <c r="CVK73" s="488"/>
      <c r="CVL73" s="488"/>
      <c r="CVM73" s="488"/>
      <c r="CVN73" s="697" t="s">
        <v>9880</v>
      </c>
      <c r="CVO73" s="698"/>
      <c r="CVP73" s="698"/>
      <c r="CVQ73" s="488"/>
      <c r="CVR73" s="488"/>
      <c r="CVS73" s="488"/>
      <c r="CVT73" s="488"/>
      <c r="CVU73" s="488"/>
      <c r="CVV73" s="697" t="s">
        <v>9880</v>
      </c>
      <c r="CVW73" s="698"/>
      <c r="CVX73" s="698"/>
      <c r="CVY73" s="488"/>
      <c r="CVZ73" s="488"/>
      <c r="CWA73" s="488"/>
      <c r="CWB73" s="488"/>
      <c r="CWC73" s="488"/>
      <c r="CWD73" s="697" t="s">
        <v>9880</v>
      </c>
      <c r="CWE73" s="698"/>
      <c r="CWF73" s="698"/>
      <c r="CWG73" s="488"/>
      <c r="CWH73" s="488"/>
      <c r="CWI73" s="488"/>
      <c r="CWJ73" s="488"/>
      <c r="CWK73" s="488"/>
      <c r="CWL73" s="697" t="s">
        <v>9880</v>
      </c>
      <c r="CWM73" s="698"/>
      <c r="CWN73" s="698"/>
      <c r="CWO73" s="488"/>
      <c r="CWP73" s="488"/>
      <c r="CWQ73" s="488"/>
      <c r="CWR73" s="488"/>
      <c r="CWS73" s="488"/>
      <c r="CWT73" s="697" t="s">
        <v>9880</v>
      </c>
      <c r="CWU73" s="698"/>
      <c r="CWV73" s="698"/>
      <c r="CWW73" s="488"/>
      <c r="CWX73" s="488"/>
      <c r="CWY73" s="488"/>
      <c r="CWZ73" s="488"/>
      <c r="CXA73" s="488"/>
      <c r="CXB73" s="697" t="s">
        <v>9880</v>
      </c>
      <c r="CXC73" s="698"/>
      <c r="CXD73" s="698"/>
      <c r="CXE73" s="488"/>
      <c r="CXF73" s="488"/>
      <c r="CXG73" s="488"/>
      <c r="CXH73" s="488"/>
      <c r="CXI73" s="488"/>
      <c r="CXJ73" s="697" t="s">
        <v>9880</v>
      </c>
      <c r="CXK73" s="698"/>
      <c r="CXL73" s="698"/>
      <c r="CXM73" s="488"/>
      <c r="CXN73" s="488"/>
      <c r="CXO73" s="488"/>
      <c r="CXP73" s="488"/>
      <c r="CXQ73" s="488"/>
      <c r="CXR73" s="697" t="s">
        <v>9880</v>
      </c>
      <c r="CXS73" s="698"/>
      <c r="CXT73" s="698"/>
      <c r="CXU73" s="488"/>
      <c r="CXV73" s="488"/>
      <c r="CXW73" s="488"/>
      <c r="CXX73" s="488"/>
      <c r="CXY73" s="488"/>
      <c r="CXZ73" s="697" t="s">
        <v>9880</v>
      </c>
      <c r="CYA73" s="698"/>
      <c r="CYB73" s="698"/>
      <c r="CYC73" s="488"/>
      <c r="CYD73" s="488"/>
      <c r="CYE73" s="488"/>
      <c r="CYF73" s="488"/>
      <c r="CYG73" s="488"/>
      <c r="CYH73" s="697" t="s">
        <v>9880</v>
      </c>
      <c r="CYI73" s="698"/>
      <c r="CYJ73" s="698"/>
      <c r="CYK73" s="488"/>
      <c r="CYL73" s="488"/>
      <c r="CYM73" s="488"/>
      <c r="CYN73" s="488"/>
      <c r="CYO73" s="488"/>
      <c r="CYP73" s="697" t="s">
        <v>9880</v>
      </c>
      <c r="CYQ73" s="698"/>
      <c r="CYR73" s="698"/>
      <c r="CYS73" s="488"/>
      <c r="CYT73" s="488"/>
      <c r="CYU73" s="488"/>
      <c r="CYV73" s="488"/>
      <c r="CYW73" s="488"/>
      <c r="CYX73" s="697" t="s">
        <v>9880</v>
      </c>
      <c r="CYY73" s="698"/>
      <c r="CYZ73" s="698"/>
      <c r="CZA73" s="488"/>
      <c r="CZB73" s="488"/>
      <c r="CZC73" s="488"/>
      <c r="CZD73" s="488"/>
      <c r="CZE73" s="488"/>
      <c r="CZF73" s="697" t="s">
        <v>9880</v>
      </c>
      <c r="CZG73" s="698"/>
      <c r="CZH73" s="698"/>
      <c r="CZI73" s="488"/>
      <c r="CZJ73" s="488"/>
      <c r="CZK73" s="488"/>
      <c r="CZL73" s="488"/>
      <c r="CZM73" s="488"/>
      <c r="CZN73" s="697" t="s">
        <v>9880</v>
      </c>
      <c r="CZO73" s="698"/>
      <c r="CZP73" s="698"/>
      <c r="CZQ73" s="488"/>
      <c r="CZR73" s="488"/>
      <c r="CZS73" s="488"/>
      <c r="CZT73" s="488"/>
      <c r="CZU73" s="488"/>
      <c r="CZV73" s="697" t="s">
        <v>9880</v>
      </c>
      <c r="CZW73" s="698"/>
      <c r="CZX73" s="698"/>
      <c r="CZY73" s="488"/>
      <c r="CZZ73" s="488"/>
      <c r="DAA73" s="488"/>
      <c r="DAB73" s="488"/>
      <c r="DAC73" s="488"/>
      <c r="DAD73" s="697" t="s">
        <v>9880</v>
      </c>
      <c r="DAE73" s="698"/>
      <c r="DAF73" s="698"/>
      <c r="DAG73" s="488"/>
      <c r="DAH73" s="488"/>
      <c r="DAI73" s="488"/>
      <c r="DAJ73" s="488"/>
      <c r="DAK73" s="488"/>
      <c r="DAL73" s="697" t="s">
        <v>9880</v>
      </c>
      <c r="DAM73" s="698"/>
      <c r="DAN73" s="698"/>
      <c r="DAO73" s="488"/>
      <c r="DAP73" s="488"/>
      <c r="DAQ73" s="488"/>
      <c r="DAR73" s="488"/>
      <c r="DAS73" s="488"/>
      <c r="DAT73" s="697" t="s">
        <v>9880</v>
      </c>
      <c r="DAU73" s="698"/>
      <c r="DAV73" s="698"/>
      <c r="DAW73" s="488"/>
      <c r="DAX73" s="488"/>
      <c r="DAY73" s="488"/>
      <c r="DAZ73" s="488"/>
      <c r="DBA73" s="488"/>
      <c r="DBB73" s="697" t="s">
        <v>9880</v>
      </c>
      <c r="DBC73" s="698"/>
      <c r="DBD73" s="698"/>
      <c r="DBE73" s="488"/>
      <c r="DBF73" s="488"/>
      <c r="DBG73" s="488"/>
      <c r="DBH73" s="488"/>
      <c r="DBI73" s="488"/>
      <c r="DBJ73" s="697" t="s">
        <v>9880</v>
      </c>
      <c r="DBK73" s="698"/>
      <c r="DBL73" s="698"/>
      <c r="DBM73" s="488"/>
      <c r="DBN73" s="488"/>
      <c r="DBO73" s="488"/>
      <c r="DBP73" s="488"/>
      <c r="DBQ73" s="488"/>
      <c r="DBR73" s="697" t="s">
        <v>9880</v>
      </c>
      <c r="DBS73" s="698"/>
      <c r="DBT73" s="698"/>
      <c r="DBU73" s="488"/>
      <c r="DBV73" s="488"/>
      <c r="DBW73" s="488"/>
      <c r="DBX73" s="488"/>
      <c r="DBY73" s="488"/>
      <c r="DBZ73" s="697" t="s">
        <v>9880</v>
      </c>
      <c r="DCA73" s="698"/>
      <c r="DCB73" s="698"/>
      <c r="DCC73" s="488"/>
      <c r="DCD73" s="488"/>
      <c r="DCE73" s="488"/>
      <c r="DCF73" s="488"/>
      <c r="DCG73" s="488"/>
      <c r="DCH73" s="697" t="s">
        <v>9880</v>
      </c>
      <c r="DCI73" s="698"/>
      <c r="DCJ73" s="698"/>
      <c r="DCK73" s="488"/>
      <c r="DCL73" s="488"/>
      <c r="DCM73" s="488"/>
      <c r="DCN73" s="488"/>
      <c r="DCO73" s="488"/>
      <c r="DCP73" s="697" t="s">
        <v>9880</v>
      </c>
      <c r="DCQ73" s="698"/>
      <c r="DCR73" s="698"/>
      <c r="DCS73" s="488"/>
      <c r="DCT73" s="488"/>
      <c r="DCU73" s="488"/>
      <c r="DCV73" s="488"/>
      <c r="DCW73" s="488"/>
      <c r="DCX73" s="697" t="s">
        <v>9880</v>
      </c>
      <c r="DCY73" s="698"/>
      <c r="DCZ73" s="698"/>
      <c r="DDA73" s="488"/>
      <c r="DDB73" s="488"/>
      <c r="DDC73" s="488"/>
      <c r="DDD73" s="488"/>
      <c r="DDE73" s="488"/>
      <c r="DDF73" s="697" t="s">
        <v>9880</v>
      </c>
      <c r="DDG73" s="698"/>
      <c r="DDH73" s="698"/>
      <c r="DDI73" s="488"/>
      <c r="DDJ73" s="488"/>
      <c r="DDK73" s="488"/>
      <c r="DDL73" s="488"/>
      <c r="DDM73" s="488"/>
      <c r="DDN73" s="697" t="s">
        <v>9880</v>
      </c>
      <c r="DDO73" s="698"/>
      <c r="DDP73" s="698"/>
      <c r="DDQ73" s="488"/>
      <c r="DDR73" s="488"/>
      <c r="DDS73" s="488"/>
      <c r="DDT73" s="488"/>
      <c r="DDU73" s="488"/>
      <c r="DDV73" s="697" t="s">
        <v>9880</v>
      </c>
      <c r="DDW73" s="698"/>
      <c r="DDX73" s="698"/>
      <c r="DDY73" s="488"/>
      <c r="DDZ73" s="488"/>
      <c r="DEA73" s="488"/>
      <c r="DEB73" s="488"/>
      <c r="DEC73" s="488"/>
      <c r="DED73" s="697" t="s">
        <v>9880</v>
      </c>
      <c r="DEE73" s="698"/>
      <c r="DEF73" s="698"/>
      <c r="DEG73" s="488"/>
      <c r="DEH73" s="488"/>
      <c r="DEI73" s="488"/>
      <c r="DEJ73" s="488"/>
      <c r="DEK73" s="488"/>
      <c r="DEL73" s="697" t="s">
        <v>9880</v>
      </c>
      <c r="DEM73" s="698"/>
      <c r="DEN73" s="698"/>
      <c r="DEO73" s="488"/>
      <c r="DEP73" s="488"/>
      <c r="DEQ73" s="488"/>
      <c r="DER73" s="488"/>
      <c r="DES73" s="488"/>
      <c r="DET73" s="697" t="s">
        <v>9880</v>
      </c>
      <c r="DEU73" s="698"/>
      <c r="DEV73" s="698"/>
      <c r="DEW73" s="488"/>
      <c r="DEX73" s="488"/>
      <c r="DEY73" s="488"/>
      <c r="DEZ73" s="488"/>
      <c r="DFA73" s="488"/>
      <c r="DFB73" s="697" t="s">
        <v>9880</v>
      </c>
      <c r="DFC73" s="698"/>
      <c r="DFD73" s="698"/>
      <c r="DFE73" s="488"/>
      <c r="DFF73" s="488"/>
      <c r="DFG73" s="488"/>
      <c r="DFH73" s="488"/>
      <c r="DFI73" s="488"/>
      <c r="DFJ73" s="697" t="s">
        <v>9880</v>
      </c>
      <c r="DFK73" s="698"/>
      <c r="DFL73" s="698"/>
      <c r="DFM73" s="488"/>
      <c r="DFN73" s="488"/>
      <c r="DFO73" s="488"/>
      <c r="DFP73" s="488"/>
      <c r="DFQ73" s="488"/>
      <c r="DFR73" s="697" t="s">
        <v>9880</v>
      </c>
      <c r="DFS73" s="698"/>
      <c r="DFT73" s="698"/>
      <c r="DFU73" s="488"/>
      <c r="DFV73" s="488"/>
      <c r="DFW73" s="488"/>
      <c r="DFX73" s="488"/>
      <c r="DFY73" s="488"/>
      <c r="DFZ73" s="697" t="s">
        <v>9880</v>
      </c>
      <c r="DGA73" s="698"/>
      <c r="DGB73" s="698"/>
      <c r="DGC73" s="488"/>
      <c r="DGD73" s="488"/>
      <c r="DGE73" s="488"/>
      <c r="DGF73" s="488"/>
      <c r="DGG73" s="488"/>
      <c r="DGH73" s="697" t="s">
        <v>9880</v>
      </c>
      <c r="DGI73" s="698"/>
      <c r="DGJ73" s="698"/>
      <c r="DGK73" s="488"/>
      <c r="DGL73" s="488"/>
      <c r="DGM73" s="488"/>
      <c r="DGN73" s="488"/>
      <c r="DGO73" s="488"/>
      <c r="DGP73" s="697" t="s">
        <v>9880</v>
      </c>
      <c r="DGQ73" s="698"/>
      <c r="DGR73" s="698"/>
      <c r="DGS73" s="488"/>
      <c r="DGT73" s="488"/>
      <c r="DGU73" s="488"/>
      <c r="DGV73" s="488"/>
      <c r="DGW73" s="488"/>
      <c r="DGX73" s="697" t="s">
        <v>9880</v>
      </c>
      <c r="DGY73" s="698"/>
      <c r="DGZ73" s="698"/>
      <c r="DHA73" s="488"/>
      <c r="DHB73" s="488"/>
      <c r="DHC73" s="488"/>
      <c r="DHD73" s="488"/>
      <c r="DHE73" s="488"/>
      <c r="DHF73" s="697" t="s">
        <v>9880</v>
      </c>
      <c r="DHG73" s="698"/>
      <c r="DHH73" s="698"/>
      <c r="DHI73" s="488"/>
      <c r="DHJ73" s="488"/>
      <c r="DHK73" s="488"/>
      <c r="DHL73" s="488"/>
      <c r="DHM73" s="488"/>
      <c r="DHN73" s="697" t="s">
        <v>9880</v>
      </c>
      <c r="DHO73" s="698"/>
      <c r="DHP73" s="698"/>
      <c r="DHQ73" s="488"/>
      <c r="DHR73" s="488"/>
      <c r="DHS73" s="488"/>
      <c r="DHT73" s="488"/>
      <c r="DHU73" s="488"/>
      <c r="DHV73" s="697" t="s">
        <v>9880</v>
      </c>
      <c r="DHW73" s="698"/>
      <c r="DHX73" s="698"/>
      <c r="DHY73" s="488"/>
      <c r="DHZ73" s="488"/>
      <c r="DIA73" s="488"/>
      <c r="DIB73" s="488"/>
      <c r="DIC73" s="488"/>
      <c r="DID73" s="697" t="s">
        <v>9880</v>
      </c>
      <c r="DIE73" s="698"/>
      <c r="DIF73" s="698"/>
      <c r="DIG73" s="488"/>
      <c r="DIH73" s="488"/>
      <c r="DII73" s="488"/>
      <c r="DIJ73" s="488"/>
      <c r="DIK73" s="488"/>
      <c r="DIL73" s="697" t="s">
        <v>9880</v>
      </c>
      <c r="DIM73" s="698"/>
      <c r="DIN73" s="698"/>
      <c r="DIO73" s="488"/>
      <c r="DIP73" s="488"/>
      <c r="DIQ73" s="488"/>
      <c r="DIR73" s="488"/>
      <c r="DIS73" s="488"/>
      <c r="DIT73" s="697" t="s">
        <v>9880</v>
      </c>
      <c r="DIU73" s="698"/>
      <c r="DIV73" s="698"/>
      <c r="DIW73" s="488"/>
      <c r="DIX73" s="488"/>
      <c r="DIY73" s="488"/>
      <c r="DIZ73" s="488"/>
      <c r="DJA73" s="488"/>
      <c r="DJB73" s="697" t="s">
        <v>9880</v>
      </c>
      <c r="DJC73" s="698"/>
      <c r="DJD73" s="698"/>
      <c r="DJE73" s="488"/>
      <c r="DJF73" s="488"/>
      <c r="DJG73" s="488"/>
      <c r="DJH73" s="488"/>
      <c r="DJI73" s="488"/>
      <c r="DJJ73" s="697" t="s">
        <v>9880</v>
      </c>
      <c r="DJK73" s="698"/>
      <c r="DJL73" s="698"/>
      <c r="DJM73" s="488"/>
      <c r="DJN73" s="488"/>
      <c r="DJO73" s="488"/>
      <c r="DJP73" s="488"/>
      <c r="DJQ73" s="488"/>
      <c r="DJR73" s="697" t="s">
        <v>9880</v>
      </c>
      <c r="DJS73" s="698"/>
      <c r="DJT73" s="698"/>
      <c r="DJU73" s="488"/>
      <c r="DJV73" s="488"/>
      <c r="DJW73" s="488"/>
      <c r="DJX73" s="488"/>
      <c r="DJY73" s="488"/>
      <c r="DJZ73" s="697" t="s">
        <v>9880</v>
      </c>
      <c r="DKA73" s="698"/>
      <c r="DKB73" s="698"/>
      <c r="DKC73" s="488"/>
      <c r="DKD73" s="488"/>
      <c r="DKE73" s="488"/>
      <c r="DKF73" s="488"/>
      <c r="DKG73" s="488"/>
      <c r="DKH73" s="697" t="s">
        <v>9880</v>
      </c>
      <c r="DKI73" s="698"/>
      <c r="DKJ73" s="698"/>
      <c r="DKK73" s="488"/>
      <c r="DKL73" s="488"/>
      <c r="DKM73" s="488"/>
      <c r="DKN73" s="488"/>
      <c r="DKO73" s="488"/>
      <c r="DKP73" s="697" t="s">
        <v>9880</v>
      </c>
      <c r="DKQ73" s="698"/>
      <c r="DKR73" s="698"/>
      <c r="DKS73" s="488"/>
      <c r="DKT73" s="488"/>
      <c r="DKU73" s="488"/>
      <c r="DKV73" s="488"/>
      <c r="DKW73" s="488"/>
      <c r="DKX73" s="697" t="s">
        <v>9880</v>
      </c>
      <c r="DKY73" s="698"/>
      <c r="DKZ73" s="698"/>
      <c r="DLA73" s="488"/>
      <c r="DLB73" s="488"/>
      <c r="DLC73" s="488"/>
      <c r="DLD73" s="488"/>
      <c r="DLE73" s="488"/>
      <c r="DLF73" s="697" t="s">
        <v>9880</v>
      </c>
      <c r="DLG73" s="698"/>
      <c r="DLH73" s="698"/>
      <c r="DLI73" s="488"/>
      <c r="DLJ73" s="488"/>
      <c r="DLK73" s="488"/>
      <c r="DLL73" s="488"/>
      <c r="DLM73" s="488"/>
      <c r="DLN73" s="697" t="s">
        <v>9880</v>
      </c>
      <c r="DLO73" s="698"/>
      <c r="DLP73" s="698"/>
      <c r="DLQ73" s="488"/>
      <c r="DLR73" s="488"/>
      <c r="DLS73" s="488"/>
      <c r="DLT73" s="488"/>
      <c r="DLU73" s="488"/>
      <c r="DLV73" s="697" t="s">
        <v>9880</v>
      </c>
      <c r="DLW73" s="698"/>
      <c r="DLX73" s="698"/>
      <c r="DLY73" s="488"/>
      <c r="DLZ73" s="488"/>
      <c r="DMA73" s="488"/>
      <c r="DMB73" s="488"/>
      <c r="DMC73" s="488"/>
      <c r="DMD73" s="697" t="s">
        <v>9880</v>
      </c>
      <c r="DME73" s="698"/>
      <c r="DMF73" s="698"/>
      <c r="DMG73" s="488"/>
      <c r="DMH73" s="488"/>
      <c r="DMI73" s="488"/>
      <c r="DMJ73" s="488"/>
      <c r="DMK73" s="488"/>
      <c r="DML73" s="697" t="s">
        <v>9880</v>
      </c>
      <c r="DMM73" s="698"/>
      <c r="DMN73" s="698"/>
      <c r="DMO73" s="488"/>
      <c r="DMP73" s="488"/>
      <c r="DMQ73" s="488"/>
      <c r="DMR73" s="488"/>
      <c r="DMS73" s="488"/>
      <c r="DMT73" s="697" t="s">
        <v>9880</v>
      </c>
      <c r="DMU73" s="698"/>
      <c r="DMV73" s="698"/>
      <c r="DMW73" s="488"/>
      <c r="DMX73" s="488"/>
      <c r="DMY73" s="488"/>
      <c r="DMZ73" s="488"/>
      <c r="DNA73" s="488"/>
      <c r="DNB73" s="697" t="s">
        <v>9880</v>
      </c>
      <c r="DNC73" s="698"/>
      <c r="DND73" s="698"/>
      <c r="DNE73" s="488"/>
      <c r="DNF73" s="488"/>
      <c r="DNG73" s="488"/>
      <c r="DNH73" s="488"/>
      <c r="DNI73" s="488"/>
      <c r="DNJ73" s="697" t="s">
        <v>9880</v>
      </c>
      <c r="DNK73" s="698"/>
      <c r="DNL73" s="698"/>
      <c r="DNM73" s="488"/>
      <c r="DNN73" s="488"/>
      <c r="DNO73" s="488"/>
      <c r="DNP73" s="488"/>
      <c r="DNQ73" s="488"/>
      <c r="DNR73" s="697" t="s">
        <v>9880</v>
      </c>
      <c r="DNS73" s="698"/>
      <c r="DNT73" s="698"/>
      <c r="DNU73" s="488"/>
      <c r="DNV73" s="488"/>
      <c r="DNW73" s="488"/>
      <c r="DNX73" s="488"/>
      <c r="DNY73" s="488"/>
      <c r="DNZ73" s="697" t="s">
        <v>9880</v>
      </c>
      <c r="DOA73" s="698"/>
      <c r="DOB73" s="698"/>
      <c r="DOC73" s="488"/>
      <c r="DOD73" s="488"/>
      <c r="DOE73" s="488"/>
      <c r="DOF73" s="488"/>
      <c r="DOG73" s="488"/>
      <c r="DOH73" s="697" t="s">
        <v>9880</v>
      </c>
      <c r="DOI73" s="698"/>
      <c r="DOJ73" s="698"/>
      <c r="DOK73" s="488"/>
      <c r="DOL73" s="488"/>
      <c r="DOM73" s="488"/>
      <c r="DON73" s="488"/>
      <c r="DOO73" s="488"/>
      <c r="DOP73" s="697" t="s">
        <v>9880</v>
      </c>
      <c r="DOQ73" s="698"/>
      <c r="DOR73" s="698"/>
      <c r="DOS73" s="488"/>
      <c r="DOT73" s="488"/>
      <c r="DOU73" s="488"/>
      <c r="DOV73" s="488"/>
      <c r="DOW73" s="488"/>
      <c r="DOX73" s="697" t="s">
        <v>9880</v>
      </c>
      <c r="DOY73" s="698"/>
      <c r="DOZ73" s="698"/>
      <c r="DPA73" s="488"/>
      <c r="DPB73" s="488"/>
      <c r="DPC73" s="488"/>
      <c r="DPD73" s="488"/>
      <c r="DPE73" s="488"/>
      <c r="DPF73" s="697" t="s">
        <v>9880</v>
      </c>
      <c r="DPG73" s="698"/>
      <c r="DPH73" s="698"/>
      <c r="DPI73" s="488"/>
      <c r="DPJ73" s="488"/>
      <c r="DPK73" s="488"/>
      <c r="DPL73" s="488"/>
      <c r="DPM73" s="488"/>
      <c r="DPN73" s="697" t="s">
        <v>9880</v>
      </c>
      <c r="DPO73" s="698"/>
      <c r="DPP73" s="698"/>
      <c r="DPQ73" s="488"/>
      <c r="DPR73" s="488"/>
      <c r="DPS73" s="488"/>
      <c r="DPT73" s="488"/>
      <c r="DPU73" s="488"/>
      <c r="DPV73" s="697" t="s">
        <v>9880</v>
      </c>
      <c r="DPW73" s="698"/>
      <c r="DPX73" s="698"/>
      <c r="DPY73" s="488"/>
      <c r="DPZ73" s="488"/>
      <c r="DQA73" s="488"/>
      <c r="DQB73" s="488"/>
      <c r="DQC73" s="488"/>
      <c r="DQD73" s="697" t="s">
        <v>9880</v>
      </c>
      <c r="DQE73" s="698"/>
      <c r="DQF73" s="698"/>
      <c r="DQG73" s="488"/>
      <c r="DQH73" s="488"/>
      <c r="DQI73" s="488"/>
      <c r="DQJ73" s="488"/>
      <c r="DQK73" s="488"/>
      <c r="DQL73" s="697" t="s">
        <v>9880</v>
      </c>
      <c r="DQM73" s="698"/>
      <c r="DQN73" s="698"/>
      <c r="DQO73" s="488"/>
      <c r="DQP73" s="488"/>
      <c r="DQQ73" s="488"/>
      <c r="DQR73" s="488"/>
      <c r="DQS73" s="488"/>
      <c r="DQT73" s="697" t="s">
        <v>9880</v>
      </c>
      <c r="DQU73" s="698"/>
      <c r="DQV73" s="698"/>
      <c r="DQW73" s="488"/>
      <c r="DQX73" s="488"/>
      <c r="DQY73" s="488"/>
      <c r="DQZ73" s="488"/>
      <c r="DRA73" s="488"/>
      <c r="DRB73" s="697" t="s">
        <v>9880</v>
      </c>
      <c r="DRC73" s="698"/>
      <c r="DRD73" s="698"/>
      <c r="DRE73" s="488"/>
      <c r="DRF73" s="488"/>
      <c r="DRG73" s="488"/>
      <c r="DRH73" s="488"/>
      <c r="DRI73" s="488"/>
      <c r="DRJ73" s="697" t="s">
        <v>9880</v>
      </c>
      <c r="DRK73" s="698"/>
      <c r="DRL73" s="698"/>
      <c r="DRM73" s="488"/>
      <c r="DRN73" s="488"/>
      <c r="DRO73" s="488"/>
      <c r="DRP73" s="488"/>
      <c r="DRQ73" s="488"/>
      <c r="DRR73" s="697" t="s">
        <v>9880</v>
      </c>
      <c r="DRS73" s="698"/>
      <c r="DRT73" s="698"/>
      <c r="DRU73" s="488"/>
      <c r="DRV73" s="488"/>
      <c r="DRW73" s="488"/>
      <c r="DRX73" s="488"/>
      <c r="DRY73" s="488"/>
      <c r="DRZ73" s="697" t="s">
        <v>9880</v>
      </c>
      <c r="DSA73" s="698"/>
      <c r="DSB73" s="698"/>
      <c r="DSC73" s="488"/>
      <c r="DSD73" s="488"/>
      <c r="DSE73" s="488"/>
      <c r="DSF73" s="488"/>
      <c r="DSG73" s="488"/>
      <c r="DSH73" s="697" t="s">
        <v>9880</v>
      </c>
      <c r="DSI73" s="698"/>
      <c r="DSJ73" s="698"/>
      <c r="DSK73" s="488"/>
      <c r="DSL73" s="488"/>
      <c r="DSM73" s="488"/>
      <c r="DSN73" s="488"/>
      <c r="DSO73" s="488"/>
      <c r="DSP73" s="697" t="s">
        <v>9880</v>
      </c>
      <c r="DSQ73" s="698"/>
      <c r="DSR73" s="698"/>
      <c r="DSS73" s="488"/>
      <c r="DST73" s="488"/>
      <c r="DSU73" s="488"/>
      <c r="DSV73" s="488"/>
      <c r="DSW73" s="488"/>
      <c r="DSX73" s="697" t="s">
        <v>9880</v>
      </c>
      <c r="DSY73" s="698"/>
      <c r="DSZ73" s="698"/>
      <c r="DTA73" s="488"/>
      <c r="DTB73" s="488"/>
      <c r="DTC73" s="488"/>
      <c r="DTD73" s="488"/>
      <c r="DTE73" s="488"/>
      <c r="DTF73" s="697" t="s">
        <v>9880</v>
      </c>
      <c r="DTG73" s="698"/>
      <c r="DTH73" s="698"/>
      <c r="DTI73" s="488"/>
      <c r="DTJ73" s="488"/>
      <c r="DTK73" s="488"/>
      <c r="DTL73" s="488"/>
      <c r="DTM73" s="488"/>
      <c r="DTN73" s="697" t="s">
        <v>9880</v>
      </c>
      <c r="DTO73" s="698"/>
      <c r="DTP73" s="698"/>
      <c r="DTQ73" s="488"/>
      <c r="DTR73" s="488"/>
      <c r="DTS73" s="488"/>
      <c r="DTT73" s="488"/>
      <c r="DTU73" s="488"/>
      <c r="DTV73" s="697" t="s">
        <v>9880</v>
      </c>
      <c r="DTW73" s="698"/>
      <c r="DTX73" s="698"/>
      <c r="DTY73" s="488"/>
      <c r="DTZ73" s="488"/>
      <c r="DUA73" s="488"/>
      <c r="DUB73" s="488"/>
      <c r="DUC73" s="488"/>
      <c r="DUD73" s="697" t="s">
        <v>9880</v>
      </c>
      <c r="DUE73" s="698"/>
      <c r="DUF73" s="698"/>
      <c r="DUG73" s="488"/>
      <c r="DUH73" s="488"/>
      <c r="DUI73" s="488"/>
      <c r="DUJ73" s="488"/>
      <c r="DUK73" s="488"/>
      <c r="DUL73" s="697" t="s">
        <v>9880</v>
      </c>
      <c r="DUM73" s="698"/>
      <c r="DUN73" s="698"/>
      <c r="DUO73" s="488"/>
      <c r="DUP73" s="488"/>
      <c r="DUQ73" s="488"/>
      <c r="DUR73" s="488"/>
      <c r="DUS73" s="488"/>
      <c r="DUT73" s="697" t="s">
        <v>9880</v>
      </c>
      <c r="DUU73" s="698"/>
      <c r="DUV73" s="698"/>
      <c r="DUW73" s="488"/>
      <c r="DUX73" s="488"/>
      <c r="DUY73" s="488"/>
      <c r="DUZ73" s="488"/>
      <c r="DVA73" s="488"/>
      <c r="DVB73" s="697" t="s">
        <v>9880</v>
      </c>
      <c r="DVC73" s="698"/>
      <c r="DVD73" s="698"/>
      <c r="DVE73" s="488"/>
      <c r="DVF73" s="488"/>
      <c r="DVG73" s="488"/>
      <c r="DVH73" s="488"/>
      <c r="DVI73" s="488"/>
      <c r="DVJ73" s="697" t="s">
        <v>9880</v>
      </c>
      <c r="DVK73" s="698"/>
      <c r="DVL73" s="698"/>
      <c r="DVM73" s="488"/>
      <c r="DVN73" s="488"/>
      <c r="DVO73" s="488"/>
      <c r="DVP73" s="488"/>
      <c r="DVQ73" s="488"/>
      <c r="DVR73" s="697" t="s">
        <v>9880</v>
      </c>
      <c r="DVS73" s="698"/>
      <c r="DVT73" s="698"/>
      <c r="DVU73" s="488"/>
      <c r="DVV73" s="488"/>
      <c r="DVW73" s="488"/>
      <c r="DVX73" s="488"/>
      <c r="DVY73" s="488"/>
      <c r="DVZ73" s="697" t="s">
        <v>9880</v>
      </c>
      <c r="DWA73" s="698"/>
      <c r="DWB73" s="698"/>
      <c r="DWC73" s="488"/>
      <c r="DWD73" s="488"/>
      <c r="DWE73" s="488"/>
      <c r="DWF73" s="488"/>
      <c r="DWG73" s="488"/>
      <c r="DWH73" s="697" t="s">
        <v>9880</v>
      </c>
      <c r="DWI73" s="698"/>
      <c r="DWJ73" s="698"/>
      <c r="DWK73" s="488"/>
      <c r="DWL73" s="488"/>
      <c r="DWM73" s="488"/>
      <c r="DWN73" s="488"/>
      <c r="DWO73" s="488"/>
      <c r="DWP73" s="697" t="s">
        <v>9880</v>
      </c>
      <c r="DWQ73" s="698"/>
      <c r="DWR73" s="698"/>
      <c r="DWS73" s="488"/>
      <c r="DWT73" s="488"/>
      <c r="DWU73" s="488"/>
      <c r="DWV73" s="488"/>
      <c r="DWW73" s="488"/>
      <c r="DWX73" s="697" t="s">
        <v>9880</v>
      </c>
      <c r="DWY73" s="698"/>
      <c r="DWZ73" s="698"/>
      <c r="DXA73" s="488"/>
      <c r="DXB73" s="488"/>
      <c r="DXC73" s="488"/>
      <c r="DXD73" s="488"/>
      <c r="DXE73" s="488"/>
      <c r="DXF73" s="697" t="s">
        <v>9880</v>
      </c>
      <c r="DXG73" s="698"/>
      <c r="DXH73" s="698"/>
      <c r="DXI73" s="488"/>
      <c r="DXJ73" s="488"/>
      <c r="DXK73" s="488"/>
      <c r="DXL73" s="488"/>
      <c r="DXM73" s="488"/>
      <c r="DXN73" s="697" t="s">
        <v>9880</v>
      </c>
      <c r="DXO73" s="698"/>
      <c r="DXP73" s="698"/>
      <c r="DXQ73" s="488"/>
      <c r="DXR73" s="488"/>
      <c r="DXS73" s="488"/>
      <c r="DXT73" s="488"/>
      <c r="DXU73" s="488"/>
      <c r="DXV73" s="697" t="s">
        <v>9880</v>
      </c>
      <c r="DXW73" s="698"/>
      <c r="DXX73" s="698"/>
      <c r="DXY73" s="488"/>
      <c r="DXZ73" s="488"/>
      <c r="DYA73" s="488"/>
      <c r="DYB73" s="488"/>
      <c r="DYC73" s="488"/>
      <c r="DYD73" s="697" t="s">
        <v>9880</v>
      </c>
      <c r="DYE73" s="698"/>
      <c r="DYF73" s="698"/>
      <c r="DYG73" s="488"/>
      <c r="DYH73" s="488"/>
      <c r="DYI73" s="488"/>
      <c r="DYJ73" s="488"/>
      <c r="DYK73" s="488"/>
      <c r="DYL73" s="697" t="s">
        <v>9880</v>
      </c>
      <c r="DYM73" s="698"/>
      <c r="DYN73" s="698"/>
      <c r="DYO73" s="488"/>
      <c r="DYP73" s="488"/>
      <c r="DYQ73" s="488"/>
      <c r="DYR73" s="488"/>
      <c r="DYS73" s="488"/>
      <c r="DYT73" s="697" t="s">
        <v>9880</v>
      </c>
      <c r="DYU73" s="698"/>
      <c r="DYV73" s="698"/>
      <c r="DYW73" s="488"/>
      <c r="DYX73" s="488"/>
      <c r="DYY73" s="488"/>
      <c r="DYZ73" s="488"/>
      <c r="DZA73" s="488"/>
      <c r="DZB73" s="697" t="s">
        <v>9880</v>
      </c>
      <c r="DZC73" s="698"/>
      <c r="DZD73" s="698"/>
      <c r="DZE73" s="488"/>
      <c r="DZF73" s="488"/>
      <c r="DZG73" s="488"/>
      <c r="DZH73" s="488"/>
      <c r="DZI73" s="488"/>
      <c r="DZJ73" s="697" t="s">
        <v>9880</v>
      </c>
      <c r="DZK73" s="698"/>
      <c r="DZL73" s="698"/>
      <c r="DZM73" s="488"/>
      <c r="DZN73" s="488"/>
      <c r="DZO73" s="488"/>
      <c r="DZP73" s="488"/>
      <c r="DZQ73" s="488"/>
      <c r="DZR73" s="697" t="s">
        <v>9880</v>
      </c>
      <c r="DZS73" s="698"/>
      <c r="DZT73" s="698"/>
      <c r="DZU73" s="488"/>
      <c r="DZV73" s="488"/>
      <c r="DZW73" s="488"/>
      <c r="DZX73" s="488"/>
      <c r="DZY73" s="488"/>
      <c r="DZZ73" s="697" t="s">
        <v>9880</v>
      </c>
      <c r="EAA73" s="698"/>
      <c r="EAB73" s="698"/>
      <c r="EAC73" s="488"/>
      <c r="EAD73" s="488"/>
      <c r="EAE73" s="488"/>
      <c r="EAF73" s="488"/>
      <c r="EAG73" s="488"/>
      <c r="EAH73" s="697" t="s">
        <v>9880</v>
      </c>
      <c r="EAI73" s="698"/>
      <c r="EAJ73" s="698"/>
      <c r="EAK73" s="488"/>
      <c r="EAL73" s="488"/>
      <c r="EAM73" s="488"/>
      <c r="EAN73" s="488"/>
      <c r="EAO73" s="488"/>
      <c r="EAP73" s="697" t="s">
        <v>9880</v>
      </c>
      <c r="EAQ73" s="698"/>
      <c r="EAR73" s="698"/>
      <c r="EAS73" s="488"/>
      <c r="EAT73" s="488"/>
      <c r="EAU73" s="488"/>
      <c r="EAV73" s="488"/>
      <c r="EAW73" s="488"/>
      <c r="EAX73" s="697" t="s">
        <v>9880</v>
      </c>
      <c r="EAY73" s="698"/>
      <c r="EAZ73" s="698"/>
      <c r="EBA73" s="488"/>
      <c r="EBB73" s="488"/>
      <c r="EBC73" s="488"/>
      <c r="EBD73" s="488"/>
      <c r="EBE73" s="488"/>
      <c r="EBF73" s="697" t="s">
        <v>9880</v>
      </c>
      <c r="EBG73" s="698"/>
      <c r="EBH73" s="698"/>
      <c r="EBI73" s="488"/>
      <c r="EBJ73" s="488"/>
      <c r="EBK73" s="488"/>
      <c r="EBL73" s="488"/>
      <c r="EBM73" s="488"/>
      <c r="EBN73" s="697" t="s">
        <v>9880</v>
      </c>
      <c r="EBO73" s="698"/>
      <c r="EBP73" s="698"/>
      <c r="EBQ73" s="488"/>
      <c r="EBR73" s="488"/>
      <c r="EBS73" s="488"/>
      <c r="EBT73" s="488"/>
      <c r="EBU73" s="488"/>
      <c r="EBV73" s="697" t="s">
        <v>9880</v>
      </c>
      <c r="EBW73" s="698"/>
      <c r="EBX73" s="698"/>
      <c r="EBY73" s="488"/>
      <c r="EBZ73" s="488"/>
      <c r="ECA73" s="488"/>
      <c r="ECB73" s="488"/>
      <c r="ECC73" s="488"/>
      <c r="ECD73" s="697" t="s">
        <v>9880</v>
      </c>
      <c r="ECE73" s="698"/>
      <c r="ECF73" s="698"/>
      <c r="ECG73" s="488"/>
      <c r="ECH73" s="488"/>
      <c r="ECI73" s="488"/>
      <c r="ECJ73" s="488"/>
      <c r="ECK73" s="488"/>
      <c r="ECL73" s="697" t="s">
        <v>9880</v>
      </c>
      <c r="ECM73" s="698"/>
      <c r="ECN73" s="698"/>
      <c r="ECO73" s="488"/>
      <c r="ECP73" s="488"/>
      <c r="ECQ73" s="488"/>
      <c r="ECR73" s="488"/>
      <c r="ECS73" s="488"/>
      <c r="ECT73" s="697" t="s">
        <v>9880</v>
      </c>
      <c r="ECU73" s="698"/>
      <c r="ECV73" s="698"/>
      <c r="ECW73" s="488"/>
      <c r="ECX73" s="488"/>
      <c r="ECY73" s="488"/>
      <c r="ECZ73" s="488"/>
      <c r="EDA73" s="488"/>
      <c r="EDB73" s="697" t="s">
        <v>9880</v>
      </c>
      <c r="EDC73" s="698"/>
      <c r="EDD73" s="698"/>
      <c r="EDE73" s="488"/>
      <c r="EDF73" s="488"/>
      <c r="EDG73" s="488"/>
      <c r="EDH73" s="488"/>
      <c r="EDI73" s="488"/>
      <c r="EDJ73" s="697" t="s">
        <v>9880</v>
      </c>
      <c r="EDK73" s="698"/>
      <c r="EDL73" s="698"/>
      <c r="EDM73" s="488"/>
      <c r="EDN73" s="488"/>
      <c r="EDO73" s="488"/>
      <c r="EDP73" s="488"/>
      <c r="EDQ73" s="488"/>
      <c r="EDR73" s="697" t="s">
        <v>9880</v>
      </c>
      <c r="EDS73" s="698"/>
      <c r="EDT73" s="698"/>
      <c r="EDU73" s="488"/>
      <c r="EDV73" s="488"/>
      <c r="EDW73" s="488"/>
      <c r="EDX73" s="488"/>
      <c r="EDY73" s="488"/>
      <c r="EDZ73" s="697" t="s">
        <v>9880</v>
      </c>
      <c r="EEA73" s="698"/>
      <c r="EEB73" s="698"/>
      <c r="EEC73" s="488"/>
      <c r="EED73" s="488"/>
      <c r="EEE73" s="488"/>
      <c r="EEF73" s="488"/>
      <c r="EEG73" s="488"/>
      <c r="EEH73" s="697" t="s">
        <v>9880</v>
      </c>
      <c r="EEI73" s="698"/>
      <c r="EEJ73" s="698"/>
      <c r="EEK73" s="488"/>
      <c r="EEL73" s="488"/>
      <c r="EEM73" s="488"/>
      <c r="EEN73" s="488"/>
      <c r="EEO73" s="488"/>
      <c r="EEP73" s="697" t="s">
        <v>9880</v>
      </c>
      <c r="EEQ73" s="698"/>
      <c r="EER73" s="698"/>
      <c r="EES73" s="488"/>
      <c r="EET73" s="488"/>
      <c r="EEU73" s="488"/>
      <c r="EEV73" s="488"/>
      <c r="EEW73" s="488"/>
      <c r="EEX73" s="697" t="s">
        <v>9880</v>
      </c>
      <c r="EEY73" s="698"/>
      <c r="EEZ73" s="698"/>
      <c r="EFA73" s="488"/>
      <c r="EFB73" s="488"/>
      <c r="EFC73" s="488"/>
      <c r="EFD73" s="488"/>
      <c r="EFE73" s="488"/>
      <c r="EFF73" s="697" t="s">
        <v>9880</v>
      </c>
      <c r="EFG73" s="698"/>
      <c r="EFH73" s="698"/>
      <c r="EFI73" s="488"/>
      <c r="EFJ73" s="488"/>
      <c r="EFK73" s="488"/>
      <c r="EFL73" s="488"/>
      <c r="EFM73" s="488"/>
      <c r="EFN73" s="697" t="s">
        <v>9880</v>
      </c>
      <c r="EFO73" s="698"/>
      <c r="EFP73" s="698"/>
      <c r="EFQ73" s="488"/>
      <c r="EFR73" s="488"/>
      <c r="EFS73" s="488"/>
      <c r="EFT73" s="488"/>
      <c r="EFU73" s="488"/>
      <c r="EFV73" s="697" t="s">
        <v>9880</v>
      </c>
      <c r="EFW73" s="698"/>
      <c r="EFX73" s="698"/>
      <c r="EFY73" s="488"/>
      <c r="EFZ73" s="488"/>
      <c r="EGA73" s="488"/>
      <c r="EGB73" s="488"/>
      <c r="EGC73" s="488"/>
      <c r="EGD73" s="697" t="s">
        <v>9880</v>
      </c>
      <c r="EGE73" s="698"/>
      <c r="EGF73" s="698"/>
      <c r="EGG73" s="488"/>
      <c r="EGH73" s="488"/>
      <c r="EGI73" s="488"/>
      <c r="EGJ73" s="488"/>
      <c r="EGK73" s="488"/>
      <c r="EGL73" s="697" t="s">
        <v>9880</v>
      </c>
      <c r="EGM73" s="698"/>
      <c r="EGN73" s="698"/>
      <c r="EGO73" s="488"/>
      <c r="EGP73" s="488"/>
      <c r="EGQ73" s="488"/>
      <c r="EGR73" s="488"/>
      <c r="EGS73" s="488"/>
      <c r="EGT73" s="697" t="s">
        <v>9880</v>
      </c>
      <c r="EGU73" s="698"/>
      <c r="EGV73" s="698"/>
      <c r="EGW73" s="488"/>
      <c r="EGX73" s="488"/>
      <c r="EGY73" s="488"/>
      <c r="EGZ73" s="488"/>
      <c r="EHA73" s="488"/>
      <c r="EHB73" s="697" t="s">
        <v>9880</v>
      </c>
      <c r="EHC73" s="698"/>
      <c r="EHD73" s="698"/>
      <c r="EHE73" s="488"/>
      <c r="EHF73" s="488"/>
      <c r="EHG73" s="488"/>
      <c r="EHH73" s="488"/>
      <c r="EHI73" s="488"/>
      <c r="EHJ73" s="697" t="s">
        <v>9880</v>
      </c>
      <c r="EHK73" s="698"/>
      <c r="EHL73" s="698"/>
      <c r="EHM73" s="488"/>
      <c r="EHN73" s="488"/>
      <c r="EHO73" s="488"/>
      <c r="EHP73" s="488"/>
      <c r="EHQ73" s="488"/>
      <c r="EHR73" s="697" t="s">
        <v>9880</v>
      </c>
      <c r="EHS73" s="698"/>
      <c r="EHT73" s="698"/>
      <c r="EHU73" s="488"/>
      <c r="EHV73" s="488"/>
      <c r="EHW73" s="488"/>
      <c r="EHX73" s="488"/>
      <c r="EHY73" s="488"/>
      <c r="EHZ73" s="697" t="s">
        <v>9880</v>
      </c>
      <c r="EIA73" s="698"/>
      <c r="EIB73" s="698"/>
      <c r="EIC73" s="488"/>
      <c r="EID73" s="488"/>
      <c r="EIE73" s="488"/>
      <c r="EIF73" s="488"/>
      <c r="EIG73" s="488"/>
      <c r="EIH73" s="697" t="s">
        <v>9880</v>
      </c>
      <c r="EII73" s="698"/>
      <c r="EIJ73" s="698"/>
      <c r="EIK73" s="488"/>
      <c r="EIL73" s="488"/>
      <c r="EIM73" s="488"/>
      <c r="EIN73" s="488"/>
      <c r="EIO73" s="488"/>
      <c r="EIP73" s="697" t="s">
        <v>9880</v>
      </c>
      <c r="EIQ73" s="698"/>
      <c r="EIR73" s="698"/>
      <c r="EIS73" s="488"/>
      <c r="EIT73" s="488"/>
      <c r="EIU73" s="488"/>
      <c r="EIV73" s="488"/>
      <c r="EIW73" s="488"/>
      <c r="EIX73" s="697" t="s">
        <v>9880</v>
      </c>
      <c r="EIY73" s="698"/>
      <c r="EIZ73" s="698"/>
      <c r="EJA73" s="488"/>
      <c r="EJB73" s="488"/>
      <c r="EJC73" s="488"/>
      <c r="EJD73" s="488"/>
      <c r="EJE73" s="488"/>
      <c r="EJF73" s="697" t="s">
        <v>9880</v>
      </c>
      <c r="EJG73" s="698"/>
      <c r="EJH73" s="698"/>
      <c r="EJI73" s="488"/>
      <c r="EJJ73" s="488"/>
      <c r="EJK73" s="488"/>
      <c r="EJL73" s="488"/>
      <c r="EJM73" s="488"/>
      <c r="EJN73" s="697" t="s">
        <v>9880</v>
      </c>
      <c r="EJO73" s="698"/>
      <c r="EJP73" s="698"/>
      <c r="EJQ73" s="488"/>
      <c r="EJR73" s="488"/>
      <c r="EJS73" s="488"/>
      <c r="EJT73" s="488"/>
      <c r="EJU73" s="488"/>
      <c r="EJV73" s="697" t="s">
        <v>9880</v>
      </c>
      <c r="EJW73" s="698"/>
      <c r="EJX73" s="698"/>
      <c r="EJY73" s="488"/>
      <c r="EJZ73" s="488"/>
      <c r="EKA73" s="488"/>
      <c r="EKB73" s="488"/>
      <c r="EKC73" s="488"/>
      <c r="EKD73" s="697" t="s">
        <v>9880</v>
      </c>
      <c r="EKE73" s="698"/>
      <c r="EKF73" s="698"/>
      <c r="EKG73" s="488"/>
      <c r="EKH73" s="488"/>
      <c r="EKI73" s="488"/>
      <c r="EKJ73" s="488"/>
      <c r="EKK73" s="488"/>
      <c r="EKL73" s="697" t="s">
        <v>9880</v>
      </c>
      <c r="EKM73" s="698"/>
      <c r="EKN73" s="698"/>
      <c r="EKO73" s="488"/>
      <c r="EKP73" s="488"/>
      <c r="EKQ73" s="488"/>
      <c r="EKR73" s="488"/>
      <c r="EKS73" s="488"/>
      <c r="EKT73" s="697" t="s">
        <v>9880</v>
      </c>
      <c r="EKU73" s="698"/>
      <c r="EKV73" s="698"/>
      <c r="EKW73" s="488"/>
      <c r="EKX73" s="488"/>
      <c r="EKY73" s="488"/>
      <c r="EKZ73" s="488"/>
      <c r="ELA73" s="488"/>
      <c r="ELB73" s="697" t="s">
        <v>9880</v>
      </c>
      <c r="ELC73" s="698"/>
      <c r="ELD73" s="698"/>
      <c r="ELE73" s="488"/>
      <c r="ELF73" s="488"/>
      <c r="ELG73" s="488"/>
      <c r="ELH73" s="488"/>
      <c r="ELI73" s="488"/>
      <c r="ELJ73" s="697" t="s">
        <v>9880</v>
      </c>
      <c r="ELK73" s="698"/>
      <c r="ELL73" s="698"/>
      <c r="ELM73" s="488"/>
      <c r="ELN73" s="488"/>
      <c r="ELO73" s="488"/>
      <c r="ELP73" s="488"/>
      <c r="ELQ73" s="488"/>
      <c r="ELR73" s="697" t="s">
        <v>9880</v>
      </c>
      <c r="ELS73" s="698"/>
      <c r="ELT73" s="698"/>
      <c r="ELU73" s="488"/>
      <c r="ELV73" s="488"/>
      <c r="ELW73" s="488"/>
      <c r="ELX73" s="488"/>
      <c r="ELY73" s="488"/>
      <c r="ELZ73" s="697" t="s">
        <v>9880</v>
      </c>
      <c r="EMA73" s="698"/>
      <c r="EMB73" s="698"/>
      <c r="EMC73" s="488"/>
      <c r="EMD73" s="488"/>
      <c r="EME73" s="488"/>
      <c r="EMF73" s="488"/>
      <c r="EMG73" s="488"/>
      <c r="EMH73" s="697" t="s">
        <v>9880</v>
      </c>
      <c r="EMI73" s="698"/>
      <c r="EMJ73" s="698"/>
      <c r="EMK73" s="488"/>
      <c r="EML73" s="488"/>
      <c r="EMM73" s="488"/>
      <c r="EMN73" s="488"/>
      <c r="EMO73" s="488"/>
      <c r="EMP73" s="697" t="s">
        <v>9880</v>
      </c>
      <c r="EMQ73" s="698"/>
      <c r="EMR73" s="698"/>
      <c r="EMS73" s="488"/>
      <c r="EMT73" s="488"/>
      <c r="EMU73" s="488"/>
      <c r="EMV73" s="488"/>
      <c r="EMW73" s="488"/>
      <c r="EMX73" s="697" t="s">
        <v>9880</v>
      </c>
      <c r="EMY73" s="698"/>
      <c r="EMZ73" s="698"/>
      <c r="ENA73" s="488"/>
      <c r="ENB73" s="488"/>
      <c r="ENC73" s="488"/>
      <c r="END73" s="488"/>
      <c r="ENE73" s="488"/>
      <c r="ENF73" s="697" t="s">
        <v>9880</v>
      </c>
      <c r="ENG73" s="698"/>
      <c r="ENH73" s="698"/>
      <c r="ENI73" s="488"/>
      <c r="ENJ73" s="488"/>
      <c r="ENK73" s="488"/>
      <c r="ENL73" s="488"/>
      <c r="ENM73" s="488"/>
      <c r="ENN73" s="697" t="s">
        <v>9880</v>
      </c>
      <c r="ENO73" s="698"/>
      <c r="ENP73" s="698"/>
      <c r="ENQ73" s="488"/>
      <c r="ENR73" s="488"/>
      <c r="ENS73" s="488"/>
      <c r="ENT73" s="488"/>
      <c r="ENU73" s="488"/>
      <c r="ENV73" s="697" t="s">
        <v>9880</v>
      </c>
      <c r="ENW73" s="698"/>
      <c r="ENX73" s="698"/>
      <c r="ENY73" s="488"/>
      <c r="ENZ73" s="488"/>
      <c r="EOA73" s="488"/>
      <c r="EOB73" s="488"/>
      <c r="EOC73" s="488"/>
      <c r="EOD73" s="697" t="s">
        <v>9880</v>
      </c>
      <c r="EOE73" s="698"/>
      <c r="EOF73" s="698"/>
      <c r="EOG73" s="488"/>
      <c r="EOH73" s="488"/>
      <c r="EOI73" s="488"/>
      <c r="EOJ73" s="488"/>
      <c r="EOK73" s="488"/>
      <c r="EOL73" s="697" t="s">
        <v>9880</v>
      </c>
      <c r="EOM73" s="698"/>
      <c r="EON73" s="698"/>
      <c r="EOO73" s="488"/>
      <c r="EOP73" s="488"/>
      <c r="EOQ73" s="488"/>
      <c r="EOR73" s="488"/>
      <c r="EOS73" s="488"/>
      <c r="EOT73" s="697" t="s">
        <v>9880</v>
      </c>
      <c r="EOU73" s="698"/>
      <c r="EOV73" s="698"/>
      <c r="EOW73" s="488"/>
      <c r="EOX73" s="488"/>
      <c r="EOY73" s="488"/>
      <c r="EOZ73" s="488"/>
      <c r="EPA73" s="488"/>
      <c r="EPB73" s="697" t="s">
        <v>9880</v>
      </c>
      <c r="EPC73" s="698"/>
      <c r="EPD73" s="698"/>
      <c r="EPE73" s="488"/>
      <c r="EPF73" s="488"/>
      <c r="EPG73" s="488"/>
      <c r="EPH73" s="488"/>
      <c r="EPI73" s="488"/>
      <c r="EPJ73" s="697" t="s">
        <v>9880</v>
      </c>
      <c r="EPK73" s="698"/>
      <c r="EPL73" s="698"/>
      <c r="EPM73" s="488"/>
      <c r="EPN73" s="488"/>
      <c r="EPO73" s="488"/>
      <c r="EPP73" s="488"/>
      <c r="EPQ73" s="488"/>
      <c r="EPR73" s="697" t="s">
        <v>9880</v>
      </c>
      <c r="EPS73" s="698"/>
      <c r="EPT73" s="698"/>
      <c r="EPU73" s="488"/>
      <c r="EPV73" s="488"/>
      <c r="EPW73" s="488"/>
      <c r="EPX73" s="488"/>
      <c r="EPY73" s="488"/>
      <c r="EPZ73" s="697" t="s">
        <v>9880</v>
      </c>
      <c r="EQA73" s="698"/>
      <c r="EQB73" s="698"/>
      <c r="EQC73" s="488"/>
      <c r="EQD73" s="488"/>
      <c r="EQE73" s="488"/>
      <c r="EQF73" s="488"/>
      <c r="EQG73" s="488"/>
      <c r="EQH73" s="697" t="s">
        <v>9880</v>
      </c>
      <c r="EQI73" s="698"/>
      <c r="EQJ73" s="698"/>
      <c r="EQK73" s="488"/>
      <c r="EQL73" s="488"/>
      <c r="EQM73" s="488"/>
      <c r="EQN73" s="488"/>
      <c r="EQO73" s="488"/>
      <c r="EQP73" s="697" t="s">
        <v>9880</v>
      </c>
      <c r="EQQ73" s="698"/>
      <c r="EQR73" s="698"/>
      <c r="EQS73" s="488"/>
      <c r="EQT73" s="488"/>
      <c r="EQU73" s="488"/>
      <c r="EQV73" s="488"/>
      <c r="EQW73" s="488"/>
      <c r="EQX73" s="697" t="s">
        <v>9880</v>
      </c>
      <c r="EQY73" s="698"/>
      <c r="EQZ73" s="698"/>
      <c r="ERA73" s="488"/>
      <c r="ERB73" s="488"/>
      <c r="ERC73" s="488"/>
      <c r="ERD73" s="488"/>
      <c r="ERE73" s="488"/>
      <c r="ERF73" s="697" t="s">
        <v>9880</v>
      </c>
      <c r="ERG73" s="698"/>
      <c r="ERH73" s="698"/>
      <c r="ERI73" s="488"/>
      <c r="ERJ73" s="488"/>
      <c r="ERK73" s="488"/>
      <c r="ERL73" s="488"/>
      <c r="ERM73" s="488"/>
      <c r="ERN73" s="697" t="s">
        <v>9880</v>
      </c>
      <c r="ERO73" s="698"/>
      <c r="ERP73" s="698"/>
      <c r="ERQ73" s="488"/>
      <c r="ERR73" s="488"/>
      <c r="ERS73" s="488"/>
      <c r="ERT73" s="488"/>
      <c r="ERU73" s="488"/>
      <c r="ERV73" s="697" t="s">
        <v>9880</v>
      </c>
      <c r="ERW73" s="698"/>
      <c r="ERX73" s="698"/>
      <c r="ERY73" s="488"/>
      <c r="ERZ73" s="488"/>
      <c r="ESA73" s="488"/>
      <c r="ESB73" s="488"/>
      <c r="ESC73" s="488"/>
      <c r="ESD73" s="697" t="s">
        <v>9880</v>
      </c>
      <c r="ESE73" s="698"/>
      <c r="ESF73" s="698"/>
      <c r="ESG73" s="488"/>
      <c r="ESH73" s="488"/>
      <c r="ESI73" s="488"/>
      <c r="ESJ73" s="488"/>
      <c r="ESK73" s="488"/>
      <c r="ESL73" s="697" t="s">
        <v>9880</v>
      </c>
      <c r="ESM73" s="698"/>
      <c r="ESN73" s="698"/>
      <c r="ESO73" s="488"/>
      <c r="ESP73" s="488"/>
      <c r="ESQ73" s="488"/>
      <c r="ESR73" s="488"/>
      <c r="ESS73" s="488"/>
      <c r="EST73" s="697" t="s">
        <v>9880</v>
      </c>
      <c r="ESU73" s="698"/>
      <c r="ESV73" s="698"/>
      <c r="ESW73" s="488"/>
      <c r="ESX73" s="488"/>
      <c r="ESY73" s="488"/>
      <c r="ESZ73" s="488"/>
      <c r="ETA73" s="488"/>
      <c r="ETB73" s="697" t="s">
        <v>9880</v>
      </c>
      <c r="ETC73" s="698"/>
      <c r="ETD73" s="698"/>
      <c r="ETE73" s="488"/>
      <c r="ETF73" s="488"/>
      <c r="ETG73" s="488"/>
      <c r="ETH73" s="488"/>
      <c r="ETI73" s="488"/>
      <c r="ETJ73" s="697" t="s">
        <v>9880</v>
      </c>
      <c r="ETK73" s="698"/>
      <c r="ETL73" s="698"/>
      <c r="ETM73" s="488"/>
      <c r="ETN73" s="488"/>
      <c r="ETO73" s="488"/>
      <c r="ETP73" s="488"/>
      <c r="ETQ73" s="488"/>
      <c r="ETR73" s="697" t="s">
        <v>9880</v>
      </c>
      <c r="ETS73" s="698"/>
      <c r="ETT73" s="698"/>
      <c r="ETU73" s="488"/>
      <c r="ETV73" s="488"/>
      <c r="ETW73" s="488"/>
      <c r="ETX73" s="488"/>
      <c r="ETY73" s="488"/>
      <c r="ETZ73" s="697" t="s">
        <v>9880</v>
      </c>
      <c r="EUA73" s="698"/>
      <c r="EUB73" s="698"/>
      <c r="EUC73" s="488"/>
      <c r="EUD73" s="488"/>
      <c r="EUE73" s="488"/>
      <c r="EUF73" s="488"/>
      <c r="EUG73" s="488"/>
      <c r="EUH73" s="697" t="s">
        <v>9880</v>
      </c>
      <c r="EUI73" s="698"/>
      <c r="EUJ73" s="698"/>
      <c r="EUK73" s="488"/>
      <c r="EUL73" s="488"/>
      <c r="EUM73" s="488"/>
      <c r="EUN73" s="488"/>
      <c r="EUO73" s="488"/>
      <c r="EUP73" s="697" t="s">
        <v>9880</v>
      </c>
      <c r="EUQ73" s="698"/>
      <c r="EUR73" s="698"/>
      <c r="EUS73" s="488"/>
      <c r="EUT73" s="488"/>
      <c r="EUU73" s="488"/>
      <c r="EUV73" s="488"/>
      <c r="EUW73" s="488"/>
      <c r="EUX73" s="697" t="s">
        <v>9880</v>
      </c>
      <c r="EUY73" s="698"/>
      <c r="EUZ73" s="698"/>
      <c r="EVA73" s="488"/>
      <c r="EVB73" s="488"/>
      <c r="EVC73" s="488"/>
      <c r="EVD73" s="488"/>
      <c r="EVE73" s="488"/>
      <c r="EVF73" s="697" t="s">
        <v>9880</v>
      </c>
      <c r="EVG73" s="698"/>
      <c r="EVH73" s="698"/>
      <c r="EVI73" s="488"/>
      <c r="EVJ73" s="488"/>
      <c r="EVK73" s="488"/>
      <c r="EVL73" s="488"/>
      <c r="EVM73" s="488"/>
      <c r="EVN73" s="697" t="s">
        <v>9880</v>
      </c>
      <c r="EVO73" s="698"/>
      <c r="EVP73" s="698"/>
      <c r="EVQ73" s="488"/>
      <c r="EVR73" s="488"/>
      <c r="EVS73" s="488"/>
      <c r="EVT73" s="488"/>
      <c r="EVU73" s="488"/>
      <c r="EVV73" s="697" t="s">
        <v>9880</v>
      </c>
      <c r="EVW73" s="698"/>
      <c r="EVX73" s="698"/>
      <c r="EVY73" s="488"/>
      <c r="EVZ73" s="488"/>
      <c r="EWA73" s="488"/>
      <c r="EWB73" s="488"/>
      <c r="EWC73" s="488"/>
      <c r="EWD73" s="697" t="s">
        <v>9880</v>
      </c>
      <c r="EWE73" s="698"/>
      <c r="EWF73" s="698"/>
      <c r="EWG73" s="488"/>
      <c r="EWH73" s="488"/>
      <c r="EWI73" s="488"/>
      <c r="EWJ73" s="488"/>
      <c r="EWK73" s="488"/>
      <c r="EWL73" s="697" t="s">
        <v>9880</v>
      </c>
      <c r="EWM73" s="698"/>
      <c r="EWN73" s="698"/>
      <c r="EWO73" s="488"/>
      <c r="EWP73" s="488"/>
      <c r="EWQ73" s="488"/>
      <c r="EWR73" s="488"/>
      <c r="EWS73" s="488"/>
      <c r="EWT73" s="697" t="s">
        <v>9880</v>
      </c>
      <c r="EWU73" s="698"/>
      <c r="EWV73" s="698"/>
      <c r="EWW73" s="488"/>
      <c r="EWX73" s="488"/>
      <c r="EWY73" s="488"/>
      <c r="EWZ73" s="488"/>
      <c r="EXA73" s="488"/>
      <c r="EXB73" s="697" t="s">
        <v>9880</v>
      </c>
      <c r="EXC73" s="698"/>
      <c r="EXD73" s="698"/>
      <c r="EXE73" s="488"/>
      <c r="EXF73" s="488"/>
      <c r="EXG73" s="488"/>
      <c r="EXH73" s="488"/>
      <c r="EXI73" s="488"/>
      <c r="EXJ73" s="697" t="s">
        <v>9880</v>
      </c>
      <c r="EXK73" s="698"/>
      <c r="EXL73" s="698"/>
      <c r="EXM73" s="488"/>
      <c r="EXN73" s="488"/>
      <c r="EXO73" s="488"/>
      <c r="EXP73" s="488"/>
      <c r="EXQ73" s="488"/>
      <c r="EXR73" s="697" t="s">
        <v>9880</v>
      </c>
      <c r="EXS73" s="698"/>
      <c r="EXT73" s="698"/>
      <c r="EXU73" s="488"/>
      <c r="EXV73" s="488"/>
      <c r="EXW73" s="488"/>
      <c r="EXX73" s="488"/>
      <c r="EXY73" s="488"/>
      <c r="EXZ73" s="697" t="s">
        <v>9880</v>
      </c>
      <c r="EYA73" s="698"/>
      <c r="EYB73" s="698"/>
      <c r="EYC73" s="488"/>
      <c r="EYD73" s="488"/>
      <c r="EYE73" s="488"/>
      <c r="EYF73" s="488"/>
      <c r="EYG73" s="488"/>
      <c r="EYH73" s="697" t="s">
        <v>9880</v>
      </c>
      <c r="EYI73" s="698"/>
      <c r="EYJ73" s="698"/>
      <c r="EYK73" s="488"/>
      <c r="EYL73" s="488"/>
      <c r="EYM73" s="488"/>
      <c r="EYN73" s="488"/>
      <c r="EYO73" s="488"/>
      <c r="EYP73" s="697" t="s">
        <v>9880</v>
      </c>
      <c r="EYQ73" s="698"/>
      <c r="EYR73" s="698"/>
      <c r="EYS73" s="488"/>
      <c r="EYT73" s="488"/>
      <c r="EYU73" s="488"/>
      <c r="EYV73" s="488"/>
      <c r="EYW73" s="488"/>
      <c r="EYX73" s="697" t="s">
        <v>9880</v>
      </c>
      <c r="EYY73" s="698"/>
      <c r="EYZ73" s="698"/>
      <c r="EZA73" s="488"/>
      <c r="EZB73" s="488"/>
      <c r="EZC73" s="488"/>
      <c r="EZD73" s="488"/>
      <c r="EZE73" s="488"/>
      <c r="EZF73" s="697" t="s">
        <v>9880</v>
      </c>
      <c r="EZG73" s="698"/>
      <c r="EZH73" s="698"/>
      <c r="EZI73" s="488"/>
      <c r="EZJ73" s="488"/>
      <c r="EZK73" s="488"/>
      <c r="EZL73" s="488"/>
      <c r="EZM73" s="488"/>
      <c r="EZN73" s="697" t="s">
        <v>9880</v>
      </c>
      <c r="EZO73" s="698"/>
      <c r="EZP73" s="698"/>
      <c r="EZQ73" s="488"/>
      <c r="EZR73" s="488"/>
      <c r="EZS73" s="488"/>
      <c r="EZT73" s="488"/>
      <c r="EZU73" s="488"/>
      <c r="EZV73" s="697" t="s">
        <v>9880</v>
      </c>
      <c r="EZW73" s="698"/>
      <c r="EZX73" s="698"/>
      <c r="EZY73" s="488"/>
      <c r="EZZ73" s="488"/>
      <c r="FAA73" s="488"/>
      <c r="FAB73" s="488"/>
      <c r="FAC73" s="488"/>
      <c r="FAD73" s="697" t="s">
        <v>9880</v>
      </c>
      <c r="FAE73" s="698"/>
      <c r="FAF73" s="698"/>
      <c r="FAG73" s="488"/>
      <c r="FAH73" s="488"/>
      <c r="FAI73" s="488"/>
      <c r="FAJ73" s="488"/>
      <c r="FAK73" s="488"/>
      <c r="FAL73" s="697" t="s">
        <v>9880</v>
      </c>
      <c r="FAM73" s="698"/>
      <c r="FAN73" s="698"/>
      <c r="FAO73" s="488"/>
      <c r="FAP73" s="488"/>
      <c r="FAQ73" s="488"/>
      <c r="FAR73" s="488"/>
      <c r="FAS73" s="488"/>
      <c r="FAT73" s="697" t="s">
        <v>9880</v>
      </c>
      <c r="FAU73" s="698"/>
      <c r="FAV73" s="698"/>
      <c r="FAW73" s="488"/>
      <c r="FAX73" s="488"/>
      <c r="FAY73" s="488"/>
      <c r="FAZ73" s="488"/>
      <c r="FBA73" s="488"/>
      <c r="FBB73" s="697" t="s">
        <v>9880</v>
      </c>
      <c r="FBC73" s="698"/>
      <c r="FBD73" s="698"/>
      <c r="FBE73" s="488"/>
      <c r="FBF73" s="488"/>
      <c r="FBG73" s="488"/>
      <c r="FBH73" s="488"/>
      <c r="FBI73" s="488"/>
      <c r="FBJ73" s="697" t="s">
        <v>9880</v>
      </c>
      <c r="FBK73" s="698"/>
      <c r="FBL73" s="698"/>
      <c r="FBM73" s="488"/>
      <c r="FBN73" s="488"/>
      <c r="FBO73" s="488"/>
      <c r="FBP73" s="488"/>
      <c r="FBQ73" s="488"/>
      <c r="FBR73" s="697" t="s">
        <v>9880</v>
      </c>
      <c r="FBS73" s="698"/>
      <c r="FBT73" s="698"/>
      <c r="FBU73" s="488"/>
      <c r="FBV73" s="488"/>
      <c r="FBW73" s="488"/>
      <c r="FBX73" s="488"/>
      <c r="FBY73" s="488"/>
      <c r="FBZ73" s="697" t="s">
        <v>9880</v>
      </c>
      <c r="FCA73" s="698"/>
      <c r="FCB73" s="698"/>
      <c r="FCC73" s="488"/>
      <c r="FCD73" s="488"/>
      <c r="FCE73" s="488"/>
      <c r="FCF73" s="488"/>
      <c r="FCG73" s="488"/>
      <c r="FCH73" s="697" t="s">
        <v>9880</v>
      </c>
      <c r="FCI73" s="698"/>
      <c r="FCJ73" s="698"/>
      <c r="FCK73" s="488"/>
      <c r="FCL73" s="488"/>
      <c r="FCM73" s="488"/>
      <c r="FCN73" s="488"/>
      <c r="FCO73" s="488"/>
      <c r="FCP73" s="697" t="s">
        <v>9880</v>
      </c>
      <c r="FCQ73" s="698"/>
      <c r="FCR73" s="698"/>
      <c r="FCS73" s="488"/>
      <c r="FCT73" s="488"/>
      <c r="FCU73" s="488"/>
      <c r="FCV73" s="488"/>
      <c r="FCW73" s="488"/>
      <c r="FCX73" s="697" t="s">
        <v>9880</v>
      </c>
      <c r="FCY73" s="698"/>
      <c r="FCZ73" s="698"/>
      <c r="FDA73" s="488"/>
      <c r="FDB73" s="488"/>
      <c r="FDC73" s="488"/>
      <c r="FDD73" s="488"/>
      <c r="FDE73" s="488"/>
      <c r="FDF73" s="697" t="s">
        <v>9880</v>
      </c>
      <c r="FDG73" s="698"/>
      <c r="FDH73" s="698"/>
      <c r="FDI73" s="488"/>
      <c r="FDJ73" s="488"/>
      <c r="FDK73" s="488"/>
      <c r="FDL73" s="488"/>
      <c r="FDM73" s="488"/>
      <c r="FDN73" s="697" t="s">
        <v>9880</v>
      </c>
      <c r="FDO73" s="698"/>
      <c r="FDP73" s="698"/>
      <c r="FDQ73" s="488"/>
      <c r="FDR73" s="488"/>
      <c r="FDS73" s="488"/>
      <c r="FDT73" s="488"/>
      <c r="FDU73" s="488"/>
      <c r="FDV73" s="697" t="s">
        <v>9880</v>
      </c>
      <c r="FDW73" s="698"/>
      <c r="FDX73" s="698"/>
      <c r="FDY73" s="488"/>
      <c r="FDZ73" s="488"/>
      <c r="FEA73" s="488"/>
      <c r="FEB73" s="488"/>
      <c r="FEC73" s="488"/>
      <c r="FED73" s="697" t="s">
        <v>9880</v>
      </c>
      <c r="FEE73" s="698"/>
      <c r="FEF73" s="698"/>
      <c r="FEG73" s="488"/>
      <c r="FEH73" s="488"/>
      <c r="FEI73" s="488"/>
      <c r="FEJ73" s="488"/>
      <c r="FEK73" s="488"/>
      <c r="FEL73" s="697" t="s">
        <v>9880</v>
      </c>
      <c r="FEM73" s="698"/>
      <c r="FEN73" s="698"/>
      <c r="FEO73" s="488"/>
      <c r="FEP73" s="488"/>
      <c r="FEQ73" s="488"/>
      <c r="FER73" s="488"/>
      <c r="FES73" s="488"/>
      <c r="FET73" s="697" t="s">
        <v>9880</v>
      </c>
      <c r="FEU73" s="698"/>
      <c r="FEV73" s="698"/>
      <c r="FEW73" s="488"/>
      <c r="FEX73" s="488"/>
      <c r="FEY73" s="488"/>
      <c r="FEZ73" s="488"/>
      <c r="FFA73" s="488"/>
      <c r="FFB73" s="697" t="s">
        <v>9880</v>
      </c>
      <c r="FFC73" s="698"/>
      <c r="FFD73" s="698"/>
      <c r="FFE73" s="488"/>
      <c r="FFF73" s="488"/>
      <c r="FFG73" s="488"/>
      <c r="FFH73" s="488"/>
      <c r="FFI73" s="488"/>
      <c r="FFJ73" s="697" t="s">
        <v>9880</v>
      </c>
      <c r="FFK73" s="698"/>
      <c r="FFL73" s="698"/>
      <c r="FFM73" s="488"/>
      <c r="FFN73" s="488"/>
      <c r="FFO73" s="488"/>
      <c r="FFP73" s="488"/>
      <c r="FFQ73" s="488"/>
      <c r="FFR73" s="697" t="s">
        <v>9880</v>
      </c>
      <c r="FFS73" s="698"/>
      <c r="FFT73" s="698"/>
      <c r="FFU73" s="488"/>
      <c r="FFV73" s="488"/>
      <c r="FFW73" s="488"/>
      <c r="FFX73" s="488"/>
      <c r="FFY73" s="488"/>
      <c r="FFZ73" s="697" t="s">
        <v>9880</v>
      </c>
      <c r="FGA73" s="698"/>
      <c r="FGB73" s="698"/>
      <c r="FGC73" s="488"/>
      <c r="FGD73" s="488"/>
      <c r="FGE73" s="488"/>
      <c r="FGF73" s="488"/>
      <c r="FGG73" s="488"/>
      <c r="FGH73" s="697" t="s">
        <v>9880</v>
      </c>
      <c r="FGI73" s="698"/>
      <c r="FGJ73" s="698"/>
      <c r="FGK73" s="488"/>
      <c r="FGL73" s="488"/>
      <c r="FGM73" s="488"/>
      <c r="FGN73" s="488"/>
      <c r="FGO73" s="488"/>
      <c r="FGP73" s="697" t="s">
        <v>9880</v>
      </c>
      <c r="FGQ73" s="698"/>
      <c r="FGR73" s="698"/>
      <c r="FGS73" s="488"/>
      <c r="FGT73" s="488"/>
      <c r="FGU73" s="488"/>
      <c r="FGV73" s="488"/>
      <c r="FGW73" s="488"/>
      <c r="FGX73" s="697" t="s">
        <v>9880</v>
      </c>
      <c r="FGY73" s="698"/>
      <c r="FGZ73" s="698"/>
      <c r="FHA73" s="488"/>
      <c r="FHB73" s="488"/>
      <c r="FHC73" s="488"/>
      <c r="FHD73" s="488"/>
      <c r="FHE73" s="488"/>
      <c r="FHF73" s="697" t="s">
        <v>9880</v>
      </c>
      <c r="FHG73" s="698"/>
      <c r="FHH73" s="698"/>
      <c r="FHI73" s="488"/>
      <c r="FHJ73" s="488"/>
      <c r="FHK73" s="488"/>
      <c r="FHL73" s="488"/>
      <c r="FHM73" s="488"/>
      <c r="FHN73" s="697" t="s">
        <v>9880</v>
      </c>
      <c r="FHO73" s="698"/>
      <c r="FHP73" s="698"/>
      <c r="FHQ73" s="488"/>
      <c r="FHR73" s="488"/>
      <c r="FHS73" s="488"/>
      <c r="FHT73" s="488"/>
      <c r="FHU73" s="488"/>
      <c r="FHV73" s="697" t="s">
        <v>9880</v>
      </c>
      <c r="FHW73" s="698"/>
      <c r="FHX73" s="698"/>
      <c r="FHY73" s="488"/>
      <c r="FHZ73" s="488"/>
      <c r="FIA73" s="488"/>
      <c r="FIB73" s="488"/>
      <c r="FIC73" s="488"/>
      <c r="FID73" s="697" t="s">
        <v>9880</v>
      </c>
      <c r="FIE73" s="698"/>
      <c r="FIF73" s="698"/>
      <c r="FIG73" s="488"/>
      <c r="FIH73" s="488"/>
      <c r="FII73" s="488"/>
      <c r="FIJ73" s="488"/>
      <c r="FIK73" s="488"/>
      <c r="FIL73" s="697" t="s">
        <v>9880</v>
      </c>
      <c r="FIM73" s="698"/>
      <c r="FIN73" s="698"/>
      <c r="FIO73" s="488"/>
      <c r="FIP73" s="488"/>
      <c r="FIQ73" s="488"/>
      <c r="FIR73" s="488"/>
      <c r="FIS73" s="488"/>
      <c r="FIT73" s="697" t="s">
        <v>9880</v>
      </c>
      <c r="FIU73" s="698"/>
      <c r="FIV73" s="698"/>
      <c r="FIW73" s="488"/>
      <c r="FIX73" s="488"/>
      <c r="FIY73" s="488"/>
      <c r="FIZ73" s="488"/>
      <c r="FJA73" s="488"/>
      <c r="FJB73" s="697" t="s">
        <v>9880</v>
      </c>
      <c r="FJC73" s="698"/>
      <c r="FJD73" s="698"/>
      <c r="FJE73" s="488"/>
      <c r="FJF73" s="488"/>
      <c r="FJG73" s="488"/>
      <c r="FJH73" s="488"/>
      <c r="FJI73" s="488"/>
      <c r="FJJ73" s="697" t="s">
        <v>9880</v>
      </c>
      <c r="FJK73" s="698"/>
      <c r="FJL73" s="698"/>
      <c r="FJM73" s="488"/>
      <c r="FJN73" s="488"/>
      <c r="FJO73" s="488"/>
      <c r="FJP73" s="488"/>
      <c r="FJQ73" s="488"/>
      <c r="FJR73" s="697" t="s">
        <v>9880</v>
      </c>
      <c r="FJS73" s="698"/>
      <c r="FJT73" s="698"/>
      <c r="FJU73" s="488"/>
      <c r="FJV73" s="488"/>
      <c r="FJW73" s="488"/>
      <c r="FJX73" s="488"/>
      <c r="FJY73" s="488"/>
      <c r="FJZ73" s="697" t="s">
        <v>9880</v>
      </c>
      <c r="FKA73" s="698"/>
      <c r="FKB73" s="698"/>
      <c r="FKC73" s="488"/>
      <c r="FKD73" s="488"/>
      <c r="FKE73" s="488"/>
      <c r="FKF73" s="488"/>
      <c r="FKG73" s="488"/>
      <c r="FKH73" s="697" t="s">
        <v>9880</v>
      </c>
      <c r="FKI73" s="698"/>
      <c r="FKJ73" s="698"/>
      <c r="FKK73" s="488"/>
      <c r="FKL73" s="488"/>
      <c r="FKM73" s="488"/>
      <c r="FKN73" s="488"/>
      <c r="FKO73" s="488"/>
      <c r="FKP73" s="697" t="s">
        <v>9880</v>
      </c>
      <c r="FKQ73" s="698"/>
      <c r="FKR73" s="698"/>
      <c r="FKS73" s="488"/>
      <c r="FKT73" s="488"/>
      <c r="FKU73" s="488"/>
      <c r="FKV73" s="488"/>
      <c r="FKW73" s="488"/>
      <c r="FKX73" s="697" t="s">
        <v>9880</v>
      </c>
      <c r="FKY73" s="698"/>
      <c r="FKZ73" s="698"/>
      <c r="FLA73" s="488"/>
      <c r="FLB73" s="488"/>
      <c r="FLC73" s="488"/>
      <c r="FLD73" s="488"/>
      <c r="FLE73" s="488"/>
      <c r="FLF73" s="697" t="s">
        <v>9880</v>
      </c>
      <c r="FLG73" s="698"/>
      <c r="FLH73" s="698"/>
      <c r="FLI73" s="488"/>
      <c r="FLJ73" s="488"/>
      <c r="FLK73" s="488"/>
      <c r="FLL73" s="488"/>
      <c r="FLM73" s="488"/>
      <c r="FLN73" s="697" t="s">
        <v>9880</v>
      </c>
      <c r="FLO73" s="698"/>
      <c r="FLP73" s="698"/>
      <c r="FLQ73" s="488"/>
      <c r="FLR73" s="488"/>
      <c r="FLS73" s="488"/>
      <c r="FLT73" s="488"/>
      <c r="FLU73" s="488"/>
      <c r="FLV73" s="697" t="s">
        <v>9880</v>
      </c>
      <c r="FLW73" s="698"/>
      <c r="FLX73" s="698"/>
      <c r="FLY73" s="488"/>
      <c r="FLZ73" s="488"/>
      <c r="FMA73" s="488"/>
      <c r="FMB73" s="488"/>
      <c r="FMC73" s="488"/>
      <c r="FMD73" s="697" t="s">
        <v>9880</v>
      </c>
      <c r="FME73" s="698"/>
      <c r="FMF73" s="698"/>
      <c r="FMG73" s="488"/>
      <c r="FMH73" s="488"/>
      <c r="FMI73" s="488"/>
      <c r="FMJ73" s="488"/>
      <c r="FMK73" s="488"/>
      <c r="FML73" s="697" t="s">
        <v>9880</v>
      </c>
      <c r="FMM73" s="698"/>
      <c r="FMN73" s="698"/>
      <c r="FMO73" s="488"/>
      <c r="FMP73" s="488"/>
      <c r="FMQ73" s="488"/>
      <c r="FMR73" s="488"/>
      <c r="FMS73" s="488"/>
      <c r="FMT73" s="697" t="s">
        <v>9880</v>
      </c>
      <c r="FMU73" s="698"/>
      <c r="FMV73" s="698"/>
      <c r="FMW73" s="488"/>
      <c r="FMX73" s="488"/>
      <c r="FMY73" s="488"/>
      <c r="FMZ73" s="488"/>
      <c r="FNA73" s="488"/>
      <c r="FNB73" s="697" t="s">
        <v>9880</v>
      </c>
      <c r="FNC73" s="698"/>
      <c r="FND73" s="698"/>
      <c r="FNE73" s="488"/>
      <c r="FNF73" s="488"/>
      <c r="FNG73" s="488"/>
      <c r="FNH73" s="488"/>
      <c r="FNI73" s="488"/>
      <c r="FNJ73" s="697" t="s">
        <v>9880</v>
      </c>
      <c r="FNK73" s="698"/>
      <c r="FNL73" s="698"/>
      <c r="FNM73" s="488"/>
      <c r="FNN73" s="488"/>
      <c r="FNO73" s="488"/>
      <c r="FNP73" s="488"/>
      <c r="FNQ73" s="488"/>
      <c r="FNR73" s="697" t="s">
        <v>9880</v>
      </c>
      <c r="FNS73" s="698"/>
      <c r="FNT73" s="698"/>
      <c r="FNU73" s="488"/>
      <c r="FNV73" s="488"/>
      <c r="FNW73" s="488"/>
      <c r="FNX73" s="488"/>
      <c r="FNY73" s="488"/>
      <c r="FNZ73" s="697" t="s">
        <v>9880</v>
      </c>
      <c r="FOA73" s="698"/>
      <c r="FOB73" s="698"/>
      <c r="FOC73" s="488"/>
      <c r="FOD73" s="488"/>
      <c r="FOE73" s="488"/>
      <c r="FOF73" s="488"/>
      <c r="FOG73" s="488"/>
      <c r="FOH73" s="697" t="s">
        <v>9880</v>
      </c>
      <c r="FOI73" s="698"/>
      <c r="FOJ73" s="698"/>
      <c r="FOK73" s="488"/>
      <c r="FOL73" s="488"/>
      <c r="FOM73" s="488"/>
      <c r="FON73" s="488"/>
      <c r="FOO73" s="488"/>
      <c r="FOP73" s="697" t="s">
        <v>9880</v>
      </c>
      <c r="FOQ73" s="698"/>
      <c r="FOR73" s="698"/>
      <c r="FOS73" s="488"/>
      <c r="FOT73" s="488"/>
      <c r="FOU73" s="488"/>
      <c r="FOV73" s="488"/>
      <c r="FOW73" s="488"/>
      <c r="FOX73" s="697" t="s">
        <v>9880</v>
      </c>
      <c r="FOY73" s="698"/>
      <c r="FOZ73" s="698"/>
      <c r="FPA73" s="488"/>
      <c r="FPB73" s="488"/>
      <c r="FPC73" s="488"/>
      <c r="FPD73" s="488"/>
      <c r="FPE73" s="488"/>
      <c r="FPF73" s="697" t="s">
        <v>9880</v>
      </c>
      <c r="FPG73" s="698"/>
      <c r="FPH73" s="698"/>
      <c r="FPI73" s="488"/>
      <c r="FPJ73" s="488"/>
      <c r="FPK73" s="488"/>
      <c r="FPL73" s="488"/>
      <c r="FPM73" s="488"/>
      <c r="FPN73" s="697" t="s">
        <v>9880</v>
      </c>
      <c r="FPO73" s="698"/>
      <c r="FPP73" s="698"/>
      <c r="FPQ73" s="488"/>
      <c r="FPR73" s="488"/>
      <c r="FPS73" s="488"/>
      <c r="FPT73" s="488"/>
      <c r="FPU73" s="488"/>
      <c r="FPV73" s="697" t="s">
        <v>9880</v>
      </c>
      <c r="FPW73" s="698"/>
      <c r="FPX73" s="698"/>
      <c r="FPY73" s="488"/>
      <c r="FPZ73" s="488"/>
      <c r="FQA73" s="488"/>
      <c r="FQB73" s="488"/>
      <c r="FQC73" s="488"/>
      <c r="FQD73" s="697" t="s">
        <v>9880</v>
      </c>
      <c r="FQE73" s="698"/>
      <c r="FQF73" s="698"/>
      <c r="FQG73" s="488"/>
      <c r="FQH73" s="488"/>
      <c r="FQI73" s="488"/>
      <c r="FQJ73" s="488"/>
      <c r="FQK73" s="488"/>
      <c r="FQL73" s="697" t="s">
        <v>9880</v>
      </c>
      <c r="FQM73" s="698"/>
      <c r="FQN73" s="698"/>
      <c r="FQO73" s="488"/>
      <c r="FQP73" s="488"/>
      <c r="FQQ73" s="488"/>
      <c r="FQR73" s="488"/>
      <c r="FQS73" s="488"/>
      <c r="FQT73" s="697" t="s">
        <v>9880</v>
      </c>
      <c r="FQU73" s="698"/>
      <c r="FQV73" s="698"/>
      <c r="FQW73" s="488"/>
      <c r="FQX73" s="488"/>
      <c r="FQY73" s="488"/>
      <c r="FQZ73" s="488"/>
      <c r="FRA73" s="488"/>
      <c r="FRB73" s="697" t="s">
        <v>9880</v>
      </c>
      <c r="FRC73" s="698"/>
      <c r="FRD73" s="698"/>
      <c r="FRE73" s="488"/>
      <c r="FRF73" s="488"/>
      <c r="FRG73" s="488"/>
      <c r="FRH73" s="488"/>
      <c r="FRI73" s="488"/>
      <c r="FRJ73" s="697" t="s">
        <v>9880</v>
      </c>
      <c r="FRK73" s="698"/>
      <c r="FRL73" s="698"/>
      <c r="FRM73" s="488"/>
      <c r="FRN73" s="488"/>
      <c r="FRO73" s="488"/>
      <c r="FRP73" s="488"/>
      <c r="FRQ73" s="488"/>
      <c r="FRR73" s="697" t="s">
        <v>9880</v>
      </c>
      <c r="FRS73" s="698"/>
      <c r="FRT73" s="698"/>
      <c r="FRU73" s="488"/>
      <c r="FRV73" s="488"/>
      <c r="FRW73" s="488"/>
      <c r="FRX73" s="488"/>
      <c r="FRY73" s="488"/>
      <c r="FRZ73" s="697" t="s">
        <v>9880</v>
      </c>
      <c r="FSA73" s="698"/>
      <c r="FSB73" s="698"/>
      <c r="FSC73" s="488"/>
      <c r="FSD73" s="488"/>
      <c r="FSE73" s="488"/>
      <c r="FSF73" s="488"/>
      <c r="FSG73" s="488"/>
      <c r="FSH73" s="697" t="s">
        <v>9880</v>
      </c>
      <c r="FSI73" s="698"/>
      <c r="FSJ73" s="698"/>
      <c r="FSK73" s="488"/>
      <c r="FSL73" s="488"/>
      <c r="FSM73" s="488"/>
      <c r="FSN73" s="488"/>
      <c r="FSO73" s="488"/>
      <c r="FSP73" s="697" t="s">
        <v>9880</v>
      </c>
      <c r="FSQ73" s="698"/>
      <c r="FSR73" s="698"/>
      <c r="FSS73" s="488"/>
      <c r="FST73" s="488"/>
      <c r="FSU73" s="488"/>
      <c r="FSV73" s="488"/>
      <c r="FSW73" s="488"/>
      <c r="FSX73" s="697" t="s">
        <v>9880</v>
      </c>
      <c r="FSY73" s="698"/>
      <c r="FSZ73" s="698"/>
      <c r="FTA73" s="488"/>
      <c r="FTB73" s="488"/>
      <c r="FTC73" s="488"/>
      <c r="FTD73" s="488"/>
      <c r="FTE73" s="488"/>
      <c r="FTF73" s="697" t="s">
        <v>9880</v>
      </c>
      <c r="FTG73" s="698"/>
      <c r="FTH73" s="698"/>
      <c r="FTI73" s="488"/>
      <c r="FTJ73" s="488"/>
      <c r="FTK73" s="488"/>
      <c r="FTL73" s="488"/>
      <c r="FTM73" s="488"/>
      <c r="FTN73" s="697" t="s">
        <v>9880</v>
      </c>
      <c r="FTO73" s="698"/>
      <c r="FTP73" s="698"/>
      <c r="FTQ73" s="488"/>
      <c r="FTR73" s="488"/>
      <c r="FTS73" s="488"/>
      <c r="FTT73" s="488"/>
      <c r="FTU73" s="488"/>
      <c r="FTV73" s="697" t="s">
        <v>9880</v>
      </c>
      <c r="FTW73" s="698"/>
      <c r="FTX73" s="698"/>
      <c r="FTY73" s="488"/>
      <c r="FTZ73" s="488"/>
      <c r="FUA73" s="488"/>
      <c r="FUB73" s="488"/>
      <c r="FUC73" s="488"/>
      <c r="FUD73" s="697" t="s">
        <v>9880</v>
      </c>
      <c r="FUE73" s="698"/>
      <c r="FUF73" s="698"/>
      <c r="FUG73" s="488"/>
      <c r="FUH73" s="488"/>
      <c r="FUI73" s="488"/>
      <c r="FUJ73" s="488"/>
      <c r="FUK73" s="488"/>
      <c r="FUL73" s="697" t="s">
        <v>9880</v>
      </c>
      <c r="FUM73" s="698"/>
      <c r="FUN73" s="698"/>
      <c r="FUO73" s="488"/>
      <c r="FUP73" s="488"/>
      <c r="FUQ73" s="488"/>
      <c r="FUR73" s="488"/>
      <c r="FUS73" s="488"/>
      <c r="FUT73" s="697" t="s">
        <v>9880</v>
      </c>
      <c r="FUU73" s="698"/>
      <c r="FUV73" s="698"/>
      <c r="FUW73" s="488"/>
      <c r="FUX73" s="488"/>
      <c r="FUY73" s="488"/>
      <c r="FUZ73" s="488"/>
      <c r="FVA73" s="488"/>
      <c r="FVB73" s="697" t="s">
        <v>9880</v>
      </c>
      <c r="FVC73" s="698"/>
      <c r="FVD73" s="698"/>
      <c r="FVE73" s="488"/>
      <c r="FVF73" s="488"/>
      <c r="FVG73" s="488"/>
      <c r="FVH73" s="488"/>
      <c r="FVI73" s="488"/>
      <c r="FVJ73" s="697" t="s">
        <v>9880</v>
      </c>
      <c r="FVK73" s="698"/>
      <c r="FVL73" s="698"/>
      <c r="FVM73" s="488"/>
      <c r="FVN73" s="488"/>
      <c r="FVO73" s="488"/>
      <c r="FVP73" s="488"/>
      <c r="FVQ73" s="488"/>
      <c r="FVR73" s="697" t="s">
        <v>9880</v>
      </c>
      <c r="FVS73" s="698"/>
      <c r="FVT73" s="698"/>
      <c r="FVU73" s="488"/>
      <c r="FVV73" s="488"/>
      <c r="FVW73" s="488"/>
      <c r="FVX73" s="488"/>
      <c r="FVY73" s="488"/>
      <c r="FVZ73" s="697" t="s">
        <v>9880</v>
      </c>
      <c r="FWA73" s="698"/>
      <c r="FWB73" s="698"/>
      <c r="FWC73" s="488"/>
      <c r="FWD73" s="488"/>
      <c r="FWE73" s="488"/>
      <c r="FWF73" s="488"/>
      <c r="FWG73" s="488"/>
      <c r="FWH73" s="697" t="s">
        <v>9880</v>
      </c>
      <c r="FWI73" s="698"/>
      <c r="FWJ73" s="698"/>
      <c r="FWK73" s="488"/>
      <c r="FWL73" s="488"/>
      <c r="FWM73" s="488"/>
      <c r="FWN73" s="488"/>
      <c r="FWO73" s="488"/>
      <c r="FWP73" s="697" t="s">
        <v>9880</v>
      </c>
      <c r="FWQ73" s="698"/>
      <c r="FWR73" s="698"/>
      <c r="FWS73" s="488"/>
      <c r="FWT73" s="488"/>
      <c r="FWU73" s="488"/>
      <c r="FWV73" s="488"/>
      <c r="FWW73" s="488"/>
      <c r="FWX73" s="697" t="s">
        <v>9880</v>
      </c>
      <c r="FWY73" s="698"/>
      <c r="FWZ73" s="698"/>
      <c r="FXA73" s="488"/>
      <c r="FXB73" s="488"/>
      <c r="FXC73" s="488"/>
      <c r="FXD73" s="488"/>
      <c r="FXE73" s="488"/>
      <c r="FXF73" s="697" t="s">
        <v>9880</v>
      </c>
      <c r="FXG73" s="698"/>
      <c r="FXH73" s="698"/>
      <c r="FXI73" s="488"/>
      <c r="FXJ73" s="488"/>
      <c r="FXK73" s="488"/>
      <c r="FXL73" s="488"/>
      <c r="FXM73" s="488"/>
      <c r="FXN73" s="697" t="s">
        <v>9880</v>
      </c>
      <c r="FXO73" s="698"/>
      <c r="FXP73" s="698"/>
      <c r="FXQ73" s="488"/>
      <c r="FXR73" s="488"/>
      <c r="FXS73" s="488"/>
      <c r="FXT73" s="488"/>
      <c r="FXU73" s="488"/>
      <c r="FXV73" s="697" t="s">
        <v>9880</v>
      </c>
      <c r="FXW73" s="698"/>
      <c r="FXX73" s="698"/>
      <c r="FXY73" s="488"/>
      <c r="FXZ73" s="488"/>
      <c r="FYA73" s="488"/>
      <c r="FYB73" s="488"/>
      <c r="FYC73" s="488"/>
      <c r="FYD73" s="697" t="s">
        <v>9880</v>
      </c>
      <c r="FYE73" s="698"/>
      <c r="FYF73" s="698"/>
      <c r="FYG73" s="488"/>
      <c r="FYH73" s="488"/>
      <c r="FYI73" s="488"/>
      <c r="FYJ73" s="488"/>
      <c r="FYK73" s="488"/>
      <c r="FYL73" s="697" t="s">
        <v>9880</v>
      </c>
      <c r="FYM73" s="698"/>
      <c r="FYN73" s="698"/>
      <c r="FYO73" s="488"/>
      <c r="FYP73" s="488"/>
      <c r="FYQ73" s="488"/>
      <c r="FYR73" s="488"/>
      <c r="FYS73" s="488"/>
      <c r="FYT73" s="697" t="s">
        <v>9880</v>
      </c>
      <c r="FYU73" s="698"/>
      <c r="FYV73" s="698"/>
      <c r="FYW73" s="488"/>
      <c r="FYX73" s="488"/>
      <c r="FYY73" s="488"/>
      <c r="FYZ73" s="488"/>
      <c r="FZA73" s="488"/>
      <c r="FZB73" s="697" t="s">
        <v>9880</v>
      </c>
      <c r="FZC73" s="698"/>
      <c r="FZD73" s="698"/>
      <c r="FZE73" s="488"/>
      <c r="FZF73" s="488"/>
      <c r="FZG73" s="488"/>
      <c r="FZH73" s="488"/>
      <c r="FZI73" s="488"/>
      <c r="FZJ73" s="697" t="s">
        <v>9880</v>
      </c>
      <c r="FZK73" s="698"/>
      <c r="FZL73" s="698"/>
      <c r="FZM73" s="488"/>
      <c r="FZN73" s="488"/>
      <c r="FZO73" s="488"/>
      <c r="FZP73" s="488"/>
      <c r="FZQ73" s="488"/>
      <c r="FZR73" s="697" t="s">
        <v>9880</v>
      </c>
      <c r="FZS73" s="698"/>
      <c r="FZT73" s="698"/>
      <c r="FZU73" s="488"/>
      <c r="FZV73" s="488"/>
      <c r="FZW73" s="488"/>
      <c r="FZX73" s="488"/>
      <c r="FZY73" s="488"/>
      <c r="FZZ73" s="697" t="s">
        <v>9880</v>
      </c>
      <c r="GAA73" s="698"/>
      <c r="GAB73" s="698"/>
      <c r="GAC73" s="488"/>
      <c r="GAD73" s="488"/>
      <c r="GAE73" s="488"/>
      <c r="GAF73" s="488"/>
      <c r="GAG73" s="488"/>
      <c r="GAH73" s="697" t="s">
        <v>9880</v>
      </c>
      <c r="GAI73" s="698"/>
      <c r="GAJ73" s="698"/>
      <c r="GAK73" s="488"/>
      <c r="GAL73" s="488"/>
      <c r="GAM73" s="488"/>
      <c r="GAN73" s="488"/>
      <c r="GAO73" s="488"/>
      <c r="GAP73" s="697" t="s">
        <v>9880</v>
      </c>
      <c r="GAQ73" s="698"/>
      <c r="GAR73" s="698"/>
      <c r="GAS73" s="488"/>
      <c r="GAT73" s="488"/>
      <c r="GAU73" s="488"/>
      <c r="GAV73" s="488"/>
      <c r="GAW73" s="488"/>
      <c r="GAX73" s="697" t="s">
        <v>9880</v>
      </c>
      <c r="GAY73" s="698"/>
      <c r="GAZ73" s="698"/>
      <c r="GBA73" s="488"/>
      <c r="GBB73" s="488"/>
      <c r="GBC73" s="488"/>
      <c r="GBD73" s="488"/>
      <c r="GBE73" s="488"/>
      <c r="GBF73" s="697" t="s">
        <v>9880</v>
      </c>
      <c r="GBG73" s="698"/>
      <c r="GBH73" s="698"/>
      <c r="GBI73" s="488"/>
      <c r="GBJ73" s="488"/>
      <c r="GBK73" s="488"/>
      <c r="GBL73" s="488"/>
      <c r="GBM73" s="488"/>
      <c r="GBN73" s="697" t="s">
        <v>9880</v>
      </c>
      <c r="GBO73" s="698"/>
      <c r="GBP73" s="698"/>
      <c r="GBQ73" s="488"/>
      <c r="GBR73" s="488"/>
      <c r="GBS73" s="488"/>
      <c r="GBT73" s="488"/>
      <c r="GBU73" s="488"/>
      <c r="GBV73" s="697" t="s">
        <v>9880</v>
      </c>
      <c r="GBW73" s="698"/>
      <c r="GBX73" s="698"/>
      <c r="GBY73" s="488"/>
      <c r="GBZ73" s="488"/>
      <c r="GCA73" s="488"/>
      <c r="GCB73" s="488"/>
      <c r="GCC73" s="488"/>
      <c r="GCD73" s="697" t="s">
        <v>9880</v>
      </c>
      <c r="GCE73" s="698"/>
      <c r="GCF73" s="698"/>
      <c r="GCG73" s="488"/>
      <c r="GCH73" s="488"/>
      <c r="GCI73" s="488"/>
      <c r="GCJ73" s="488"/>
      <c r="GCK73" s="488"/>
      <c r="GCL73" s="697" t="s">
        <v>9880</v>
      </c>
      <c r="GCM73" s="698"/>
      <c r="GCN73" s="698"/>
      <c r="GCO73" s="488"/>
      <c r="GCP73" s="488"/>
      <c r="GCQ73" s="488"/>
      <c r="GCR73" s="488"/>
      <c r="GCS73" s="488"/>
      <c r="GCT73" s="697" t="s">
        <v>9880</v>
      </c>
      <c r="GCU73" s="698"/>
      <c r="GCV73" s="698"/>
      <c r="GCW73" s="488"/>
      <c r="GCX73" s="488"/>
      <c r="GCY73" s="488"/>
      <c r="GCZ73" s="488"/>
      <c r="GDA73" s="488"/>
      <c r="GDB73" s="697" t="s">
        <v>9880</v>
      </c>
      <c r="GDC73" s="698"/>
      <c r="GDD73" s="698"/>
      <c r="GDE73" s="488"/>
      <c r="GDF73" s="488"/>
      <c r="GDG73" s="488"/>
      <c r="GDH73" s="488"/>
      <c r="GDI73" s="488"/>
      <c r="GDJ73" s="697" t="s">
        <v>9880</v>
      </c>
      <c r="GDK73" s="698"/>
      <c r="GDL73" s="698"/>
      <c r="GDM73" s="488"/>
      <c r="GDN73" s="488"/>
      <c r="GDO73" s="488"/>
      <c r="GDP73" s="488"/>
      <c r="GDQ73" s="488"/>
      <c r="GDR73" s="697" t="s">
        <v>9880</v>
      </c>
      <c r="GDS73" s="698"/>
      <c r="GDT73" s="698"/>
      <c r="GDU73" s="488"/>
      <c r="GDV73" s="488"/>
      <c r="GDW73" s="488"/>
      <c r="GDX73" s="488"/>
      <c r="GDY73" s="488"/>
      <c r="GDZ73" s="697" t="s">
        <v>9880</v>
      </c>
      <c r="GEA73" s="698"/>
      <c r="GEB73" s="698"/>
      <c r="GEC73" s="488"/>
      <c r="GED73" s="488"/>
      <c r="GEE73" s="488"/>
      <c r="GEF73" s="488"/>
      <c r="GEG73" s="488"/>
      <c r="GEH73" s="697" t="s">
        <v>9880</v>
      </c>
      <c r="GEI73" s="698"/>
      <c r="GEJ73" s="698"/>
      <c r="GEK73" s="488"/>
      <c r="GEL73" s="488"/>
      <c r="GEM73" s="488"/>
      <c r="GEN73" s="488"/>
      <c r="GEO73" s="488"/>
      <c r="GEP73" s="697" t="s">
        <v>9880</v>
      </c>
      <c r="GEQ73" s="698"/>
      <c r="GER73" s="698"/>
      <c r="GES73" s="488"/>
      <c r="GET73" s="488"/>
      <c r="GEU73" s="488"/>
      <c r="GEV73" s="488"/>
      <c r="GEW73" s="488"/>
      <c r="GEX73" s="697" t="s">
        <v>9880</v>
      </c>
      <c r="GEY73" s="698"/>
      <c r="GEZ73" s="698"/>
      <c r="GFA73" s="488"/>
      <c r="GFB73" s="488"/>
      <c r="GFC73" s="488"/>
      <c r="GFD73" s="488"/>
      <c r="GFE73" s="488"/>
      <c r="GFF73" s="697" t="s">
        <v>9880</v>
      </c>
      <c r="GFG73" s="698"/>
      <c r="GFH73" s="698"/>
      <c r="GFI73" s="488"/>
      <c r="GFJ73" s="488"/>
      <c r="GFK73" s="488"/>
      <c r="GFL73" s="488"/>
      <c r="GFM73" s="488"/>
      <c r="GFN73" s="697" t="s">
        <v>9880</v>
      </c>
      <c r="GFO73" s="698"/>
      <c r="GFP73" s="698"/>
      <c r="GFQ73" s="488"/>
      <c r="GFR73" s="488"/>
      <c r="GFS73" s="488"/>
      <c r="GFT73" s="488"/>
      <c r="GFU73" s="488"/>
      <c r="GFV73" s="697" t="s">
        <v>9880</v>
      </c>
      <c r="GFW73" s="698"/>
      <c r="GFX73" s="698"/>
      <c r="GFY73" s="488"/>
      <c r="GFZ73" s="488"/>
      <c r="GGA73" s="488"/>
      <c r="GGB73" s="488"/>
      <c r="GGC73" s="488"/>
      <c r="GGD73" s="697" t="s">
        <v>9880</v>
      </c>
      <c r="GGE73" s="698"/>
      <c r="GGF73" s="698"/>
      <c r="GGG73" s="488"/>
      <c r="GGH73" s="488"/>
      <c r="GGI73" s="488"/>
      <c r="GGJ73" s="488"/>
      <c r="GGK73" s="488"/>
      <c r="GGL73" s="697" t="s">
        <v>9880</v>
      </c>
      <c r="GGM73" s="698"/>
      <c r="GGN73" s="698"/>
      <c r="GGO73" s="488"/>
      <c r="GGP73" s="488"/>
      <c r="GGQ73" s="488"/>
      <c r="GGR73" s="488"/>
      <c r="GGS73" s="488"/>
      <c r="GGT73" s="697" t="s">
        <v>9880</v>
      </c>
      <c r="GGU73" s="698"/>
      <c r="GGV73" s="698"/>
      <c r="GGW73" s="488"/>
      <c r="GGX73" s="488"/>
      <c r="GGY73" s="488"/>
      <c r="GGZ73" s="488"/>
      <c r="GHA73" s="488"/>
      <c r="GHB73" s="697" t="s">
        <v>9880</v>
      </c>
      <c r="GHC73" s="698"/>
      <c r="GHD73" s="698"/>
      <c r="GHE73" s="488"/>
      <c r="GHF73" s="488"/>
      <c r="GHG73" s="488"/>
      <c r="GHH73" s="488"/>
      <c r="GHI73" s="488"/>
      <c r="GHJ73" s="697" t="s">
        <v>9880</v>
      </c>
      <c r="GHK73" s="698"/>
      <c r="GHL73" s="698"/>
      <c r="GHM73" s="488"/>
      <c r="GHN73" s="488"/>
      <c r="GHO73" s="488"/>
      <c r="GHP73" s="488"/>
      <c r="GHQ73" s="488"/>
      <c r="GHR73" s="697" t="s">
        <v>9880</v>
      </c>
      <c r="GHS73" s="698"/>
      <c r="GHT73" s="698"/>
      <c r="GHU73" s="488"/>
      <c r="GHV73" s="488"/>
      <c r="GHW73" s="488"/>
      <c r="GHX73" s="488"/>
      <c r="GHY73" s="488"/>
      <c r="GHZ73" s="697" t="s">
        <v>9880</v>
      </c>
      <c r="GIA73" s="698"/>
      <c r="GIB73" s="698"/>
      <c r="GIC73" s="488"/>
      <c r="GID73" s="488"/>
      <c r="GIE73" s="488"/>
      <c r="GIF73" s="488"/>
      <c r="GIG73" s="488"/>
      <c r="GIH73" s="697" t="s">
        <v>9880</v>
      </c>
      <c r="GII73" s="698"/>
      <c r="GIJ73" s="698"/>
      <c r="GIK73" s="488"/>
      <c r="GIL73" s="488"/>
      <c r="GIM73" s="488"/>
      <c r="GIN73" s="488"/>
      <c r="GIO73" s="488"/>
      <c r="GIP73" s="697" t="s">
        <v>9880</v>
      </c>
      <c r="GIQ73" s="698"/>
      <c r="GIR73" s="698"/>
      <c r="GIS73" s="488"/>
      <c r="GIT73" s="488"/>
      <c r="GIU73" s="488"/>
      <c r="GIV73" s="488"/>
      <c r="GIW73" s="488"/>
      <c r="GIX73" s="697" t="s">
        <v>9880</v>
      </c>
      <c r="GIY73" s="698"/>
      <c r="GIZ73" s="698"/>
      <c r="GJA73" s="488"/>
      <c r="GJB73" s="488"/>
      <c r="GJC73" s="488"/>
      <c r="GJD73" s="488"/>
      <c r="GJE73" s="488"/>
      <c r="GJF73" s="697" t="s">
        <v>9880</v>
      </c>
      <c r="GJG73" s="698"/>
      <c r="GJH73" s="698"/>
      <c r="GJI73" s="488"/>
      <c r="GJJ73" s="488"/>
      <c r="GJK73" s="488"/>
      <c r="GJL73" s="488"/>
      <c r="GJM73" s="488"/>
      <c r="GJN73" s="697" t="s">
        <v>9880</v>
      </c>
      <c r="GJO73" s="698"/>
      <c r="GJP73" s="698"/>
      <c r="GJQ73" s="488"/>
      <c r="GJR73" s="488"/>
      <c r="GJS73" s="488"/>
      <c r="GJT73" s="488"/>
      <c r="GJU73" s="488"/>
      <c r="GJV73" s="697" t="s">
        <v>9880</v>
      </c>
      <c r="GJW73" s="698"/>
      <c r="GJX73" s="698"/>
      <c r="GJY73" s="488"/>
      <c r="GJZ73" s="488"/>
      <c r="GKA73" s="488"/>
      <c r="GKB73" s="488"/>
      <c r="GKC73" s="488"/>
      <c r="GKD73" s="697" t="s">
        <v>9880</v>
      </c>
      <c r="GKE73" s="698"/>
      <c r="GKF73" s="698"/>
      <c r="GKG73" s="488"/>
      <c r="GKH73" s="488"/>
      <c r="GKI73" s="488"/>
      <c r="GKJ73" s="488"/>
      <c r="GKK73" s="488"/>
      <c r="GKL73" s="697" t="s">
        <v>9880</v>
      </c>
      <c r="GKM73" s="698"/>
      <c r="GKN73" s="698"/>
      <c r="GKO73" s="488"/>
      <c r="GKP73" s="488"/>
      <c r="GKQ73" s="488"/>
      <c r="GKR73" s="488"/>
      <c r="GKS73" s="488"/>
      <c r="GKT73" s="697" t="s">
        <v>9880</v>
      </c>
      <c r="GKU73" s="698"/>
      <c r="GKV73" s="698"/>
      <c r="GKW73" s="488"/>
      <c r="GKX73" s="488"/>
      <c r="GKY73" s="488"/>
      <c r="GKZ73" s="488"/>
      <c r="GLA73" s="488"/>
      <c r="GLB73" s="697" t="s">
        <v>9880</v>
      </c>
      <c r="GLC73" s="698"/>
      <c r="GLD73" s="698"/>
      <c r="GLE73" s="488"/>
      <c r="GLF73" s="488"/>
      <c r="GLG73" s="488"/>
      <c r="GLH73" s="488"/>
      <c r="GLI73" s="488"/>
      <c r="GLJ73" s="697" t="s">
        <v>9880</v>
      </c>
      <c r="GLK73" s="698"/>
      <c r="GLL73" s="698"/>
      <c r="GLM73" s="488"/>
      <c r="GLN73" s="488"/>
      <c r="GLO73" s="488"/>
      <c r="GLP73" s="488"/>
      <c r="GLQ73" s="488"/>
      <c r="GLR73" s="697" t="s">
        <v>9880</v>
      </c>
      <c r="GLS73" s="698"/>
      <c r="GLT73" s="698"/>
      <c r="GLU73" s="488"/>
      <c r="GLV73" s="488"/>
      <c r="GLW73" s="488"/>
      <c r="GLX73" s="488"/>
      <c r="GLY73" s="488"/>
      <c r="GLZ73" s="697" t="s">
        <v>9880</v>
      </c>
      <c r="GMA73" s="698"/>
      <c r="GMB73" s="698"/>
      <c r="GMC73" s="488"/>
      <c r="GMD73" s="488"/>
      <c r="GME73" s="488"/>
      <c r="GMF73" s="488"/>
      <c r="GMG73" s="488"/>
      <c r="GMH73" s="697" t="s">
        <v>9880</v>
      </c>
      <c r="GMI73" s="698"/>
      <c r="GMJ73" s="698"/>
      <c r="GMK73" s="488"/>
      <c r="GML73" s="488"/>
      <c r="GMM73" s="488"/>
      <c r="GMN73" s="488"/>
      <c r="GMO73" s="488"/>
      <c r="GMP73" s="697" t="s">
        <v>9880</v>
      </c>
      <c r="GMQ73" s="698"/>
      <c r="GMR73" s="698"/>
      <c r="GMS73" s="488"/>
      <c r="GMT73" s="488"/>
      <c r="GMU73" s="488"/>
      <c r="GMV73" s="488"/>
      <c r="GMW73" s="488"/>
      <c r="GMX73" s="697" t="s">
        <v>9880</v>
      </c>
      <c r="GMY73" s="698"/>
      <c r="GMZ73" s="698"/>
      <c r="GNA73" s="488"/>
      <c r="GNB73" s="488"/>
      <c r="GNC73" s="488"/>
      <c r="GND73" s="488"/>
      <c r="GNE73" s="488"/>
      <c r="GNF73" s="697" t="s">
        <v>9880</v>
      </c>
      <c r="GNG73" s="698"/>
      <c r="GNH73" s="698"/>
      <c r="GNI73" s="488"/>
      <c r="GNJ73" s="488"/>
      <c r="GNK73" s="488"/>
      <c r="GNL73" s="488"/>
      <c r="GNM73" s="488"/>
      <c r="GNN73" s="697" t="s">
        <v>9880</v>
      </c>
      <c r="GNO73" s="698"/>
      <c r="GNP73" s="698"/>
      <c r="GNQ73" s="488"/>
      <c r="GNR73" s="488"/>
      <c r="GNS73" s="488"/>
      <c r="GNT73" s="488"/>
      <c r="GNU73" s="488"/>
      <c r="GNV73" s="697" t="s">
        <v>9880</v>
      </c>
      <c r="GNW73" s="698"/>
      <c r="GNX73" s="698"/>
      <c r="GNY73" s="488"/>
      <c r="GNZ73" s="488"/>
      <c r="GOA73" s="488"/>
      <c r="GOB73" s="488"/>
      <c r="GOC73" s="488"/>
      <c r="GOD73" s="697" t="s">
        <v>9880</v>
      </c>
      <c r="GOE73" s="698"/>
      <c r="GOF73" s="698"/>
      <c r="GOG73" s="488"/>
      <c r="GOH73" s="488"/>
      <c r="GOI73" s="488"/>
      <c r="GOJ73" s="488"/>
      <c r="GOK73" s="488"/>
      <c r="GOL73" s="697" t="s">
        <v>9880</v>
      </c>
      <c r="GOM73" s="698"/>
      <c r="GON73" s="698"/>
      <c r="GOO73" s="488"/>
      <c r="GOP73" s="488"/>
      <c r="GOQ73" s="488"/>
      <c r="GOR73" s="488"/>
      <c r="GOS73" s="488"/>
      <c r="GOT73" s="697" t="s">
        <v>9880</v>
      </c>
      <c r="GOU73" s="698"/>
      <c r="GOV73" s="698"/>
      <c r="GOW73" s="488"/>
      <c r="GOX73" s="488"/>
      <c r="GOY73" s="488"/>
      <c r="GOZ73" s="488"/>
      <c r="GPA73" s="488"/>
      <c r="GPB73" s="697" t="s">
        <v>9880</v>
      </c>
      <c r="GPC73" s="698"/>
      <c r="GPD73" s="698"/>
      <c r="GPE73" s="488"/>
      <c r="GPF73" s="488"/>
      <c r="GPG73" s="488"/>
      <c r="GPH73" s="488"/>
      <c r="GPI73" s="488"/>
      <c r="GPJ73" s="697" t="s">
        <v>9880</v>
      </c>
      <c r="GPK73" s="698"/>
      <c r="GPL73" s="698"/>
      <c r="GPM73" s="488"/>
      <c r="GPN73" s="488"/>
      <c r="GPO73" s="488"/>
      <c r="GPP73" s="488"/>
      <c r="GPQ73" s="488"/>
      <c r="GPR73" s="697" t="s">
        <v>9880</v>
      </c>
      <c r="GPS73" s="698"/>
      <c r="GPT73" s="698"/>
      <c r="GPU73" s="488"/>
      <c r="GPV73" s="488"/>
      <c r="GPW73" s="488"/>
      <c r="GPX73" s="488"/>
      <c r="GPY73" s="488"/>
      <c r="GPZ73" s="697" t="s">
        <v>9880</v>
      </c>
      <c r="GQA73" s="698"/>
      <c r="GQB73" s="698"/>
      <c r="GQC73" s="488"/>
      <c r="GQD73" s="488"/>
      <c r="GQE73" s="488"/>
      <c r="GQF73" s="488"/>
      <c r="GQG73" s="488"/>
      <c r="GQH73" s="697" t="s">
        <v>9880</v>
      </c>
      <c r="GQI73" s="698"/>
      <c r="GQJ73" s="698"/>
      <c r="GQK73" s="488"/>
      <c r="GQL73" s="488"/>
      <c r="GQM73" s="488"/>
      <c r="GQN73" s="488"/>
      <c r="GQO73" s="488"/>
      <c r="GQP73" s="697" t="s">
        <v>9880</v>
      </c>
      <c r="GQQ73" s="698"/>
      <c r="GQR73" s="698"/>
      <c r="GQS73" s="488"/>
      <c r="GQT73" s="488"/>
      <c r="GQU73" s="488"/>
      <c r="GQV73" s="488"/>
      <c r="GQW73" s="488"/>
      <c r="GQX73" s="697" t="s">
        <v>9880</v>
      </c>
      <c r="GQY73" s="698"/>
      <c r="GQZ73" s="698"/>
      <c r="GRA73" s="488"/>
      <c r="GRB73" s="488"/>
      <c r="GRC73" s="488"/>
      <c r="GRD73" s="488"/>
      <c r="GRE73" s="488"/>
      <c r="GRF73" s="697" t="s">
        <v>9880</v>
      </c>
      <c r="GRG73" s="698"/>
      <c r="GRH73" s="698"/>
      <c r="GRI73" s="488"/>
      <c r="GRJ73" s="488"/>
      <c r="GRK73" s="488"/>
      <c r="GRL73" s="488"/>
      <c r="GRM73" s="488"/>
      <c r="GRN73" s="697" t="s">
        <v>9880</v>
      </c>
      <c r="GRO73" s="698"/>
      <c r="GRP73" s="698"/>
      <c r="GRQ73" s="488"/>
      <c r="GRR73" s="488"/>
      <c r="GRS73" s="488"/>
      <c r="GRT73" s="488"/>
      <c r="GRU73" s="488"/>
      <c r="GRV73" s="697" t="s">
        <v>9880</v>
      </c>
      <c r="GRW73" s="698"/>
      <c r="GRX73" s="698"/>
      <c r="GRY73" s="488"/>
      <c r="GRZ73" s="488"/>
      <c r="GSA73" s="488"/>
      <c r="GSB73" s="488"/>
      <c r="GSC73" s="488"/>
      <c r="GSD73" s="697" t="s">
        <v>9880</v>
      </c>
      <c r="GSE73" s="698"/>
      <c r="GSF73" s="698"/>
      <c r="GSG73" s="488"/>
      <c r="GSH73" s="488"/>
      <c r="GSI73" s="488"/>
      <c r="GSJ73" s="488"/>
      <c r="GSK73" s="488"/>
      <c r="GSL73" s="697" t="s">
        <v>9880</v>
      </c>
      <c r="GSM73" s="698"/>
      <c r="GSN73" s="698"/>
      <c r="GSO73" s="488"/>
      <c r="GSP73" s="488"/>
      <c r="GSQ73" s="488"/>
      <c r="GSR73" s="488"/>
      <c r="GSS73" s="488"/>
      <c r="GST73" s="697" t="s">
        <v>9880</v>
      </c>
      <c r="GSU73" s="698"/>
      <c r="GSV73" s="698"/>
      <c r="GSW73" s="488"/>
      <c r="GSX73" s="488"/>
      <c r="GSY73" s="488"/>
      <c r="GSZ73" s="488"/>
      <c r="GTA73" s="488"/>
      <c r="GTB73" s="697" t="s">
        <v>9880</v>
      </c>
      <c r="GTC73" s="698"/>
      <c r="GTD73" s="698"/>
      <c r="GTE73" s="488"/>
      <c r="GTF73" s="488"/>
      <c r="GTG73" s="488"/>
      <c r="GTH73" s="488"/>
      <c r="GTI73" s="488"/>
      <c r="GTJ73" s="697" t="s">
        <v>9880</v>
      </c>
      <c r="GTK73" s="698"/>
      <c r="GTL73" s="698"/>
      <c r="GTM73" s="488"/>
      <c r="GTN73" s="488"/>
      <c r="GTO73" s="488"/>
      <c r="GTP73" s="488"/>
      <c r="GTQ73" s="488"/>
      <c r="GTR73" s="697" t="s">
        <v>9880</v>
      </c>
      <c r="GTS73" s="698"/>
      <c r="GTT73" s="698"/>
      <c r="GTU73" s="488"/>
      <c r="GTV73" s="488"/>
      <c r="GTW73" s="488"/>
      <c r="GTX73" s="488"/>
      <c r="GTY73" s="488"/>
      <c r="GTZ73" s="697" t="s">
        <v>9880</v>
      </c>
      <c r="GUA73" s="698"/>
      <c r="GUB73" s="698"/>
      <c r="GUC73" s="488"/>
      <c r="GUD73" s="488"/>
      <c r="GUE73" s="488"/>
      <c r="GUF73" s="488"/>
      <c r="GUG73" s="488"/>
      <c r="GUH73" s="697" t="s">
        <v>9880</v>
      </c>
      <c r="GUI73" s="698"/>
      <c r="GUJ73" s="698"/>
      <c r="GUK73" s="488"/>
      <c r="GUL73" s="488"/>
      <c r="GUM73" s="488"/>
      <c r="GUN73" s="488"/>
      <c r="GUO73" s="488"/>
      <c r="GUP73" s="697" t="s">
        <v>9880</v>
      </c>
      <c r="GUQ73" s="698"/>
      <c r="GUR73" s="698"/>
      <c r="GUS73" s="488"/>
      <c r="GUT73" s="488"/>
      <c r="GUU73" s="488"/>
      <c r="GUV73" s="488"/>
      <c r="GUW73" s="488"/>
      <c r="GUX73" s="697" t="s">
        <v>9880</v>
      </c>
      <c r="GUY73" s="698"/>
      <c r="GUZ73" s="698"/>
      <c r="GVA73" s="488"/>
      <c r="GVB73" s="488"/>
      <c r="GVC73" s="488"/>
      <c r="GVD73" s="488"/>
      <c r="GVE73" s="488"/>
      <c r="GVF73" s="697" t="s">
        <v>9880</v>
      </c>
      <c r="GVG73" s="698"/>
      <c r="GVH73" s="698"/>
      <c r="GVI73" s="488"/>
      <c r="GVJ73" s="488"/>
      <c r="GVK73" s="488"/>
      <c r="GVL73" s="488"/>
      <c r="GVM73" s="488"/>
      <c r="GVN73" s="697" t="s">
        <v>9880</v>
      </c>
      <c r="GVO73" s="698"/>
      <c r="GVP73" s="698"/>
      <c r="GVQ73" s="488"/>
      <c r="GVR73" s="488"/>
      <c r="GVS73" s="488"/>
      <c r="GVT73" s="488"/>
      <c r="GVU73" s="488"/>
      <c r="GVV73" s="697" t="s">
        <v>9880</v>
      </c>
      <c r="GVW73" s="698"/>
      <c r="GVX73" s="698"/>
      <c r="GVY73" s="488"/>
      <c r="GVZ73" s="488"/>
      <c r="GWA73" s="488"/>
      <c r="GWB73" s="488"/>
      <c r="GWC73" s="488"/>
      <c r="GWD73" s="697" t="s">
        <v>9880</v>
      </c>
      <c r="GWE73" s="698"/>
      <c r="GWF73" s="698"/>
      <c r="GWG73" s="488"/>
      <c r="GWH73" s="488"/>
      <c r="GWI73" s="488"/>
      <c r="GWJ73" s="488"/>
      <c r="GWK73" s="488"/>
      <c r="GWL73" s="697" t="s">
        <v>9880</v>
      </c>
      <c r="GWM73" s="698"/>
      <c r="GWN73" s="698"/>
      <c r="GWO73" s="488"/>
      <c r="GWP73" s="488"/>
      <c r="GWQ73" s="488"/>
      <c r="GWR73" s="488"/>
      <c r="GWS73" s="488"/>
      <c r="GWT73" s="697" t="s">
        <v>9880</v>
      </c>
      <c r="GWU73" s="698"/>
      <c r="GWV73" s="698"/>
      <c r="GWW73" s="488"/>
      <c r="GWX73" s="488"/>
      <c r="GWY73" s="488"/>
      <c r="GWZ73" s="488"/>
      <c r="GXA73" s="488"/>
      <c r="GXB73" s="697" t="s">
        <v>9880</v>
      </c>
      <c r="GXC73" s="698"/>
      <c r="GXD73" s="698"/>
      <c r="GXE73" s="488"/>
      <c r="GXF73" s="488"/>
      <c r="GXG73" s="488"/>
      <c r="GXH73" s="488"/>
      <c r="GXI73" s="488"/>
      <c r="GXJ73" s="697" t="s">
        <v>9880</v>
      </c>
      <c r="GXK73" s="698"/>
      <c r="GXL73" s="698"/>
      <c r="GXM73" s="488"/>
      <c r="GXN73" s="488"/>
      <c r="GXO73" s="488"/>
      <c r="GXP73" s="488"/>
      <c r="GXQ73" s="488"/>
      <c r="GXR73" s="697" t="s">
        <v>9880</v>
      </c>
      <c r="GXS73" s="698"/>
      <c r="GXT73" s="698"/>
      <c r="GXU73" s="488"/>
      <c r="GXV73" s="488"/>
      <c r="GXW73" s="488"/>
      <c r="GXX73" s="488"/>
      <c r="GXY73" s="488"/>
      <c r="GXZ73" s="697" t="s">
        <v>9880</v>
      </c>
      <c r="GYA73" s="698"/>
      <c r="GYB73" s="698"/>
      <c r="GYC73" s="488"/>
      <c r="GYD73" s="488"/>
      <c r="GYE73" s="488"/>
      <c r="GYF73" s="488"/>
      <c r="GYG73" s="488"/>
      <c r="GYH73" s="697" t="s">
        <v>9880</v>
      </c>
      <c r="GYI73" s="698"/>
      <c r="GYJ73" s="698"/>
      <c r="GYK73" s="488"/>
      <c r="GYL73" s="488"/>
      <c r="GYM73" s="488"/>
      <c r="GYN73" s="488"/>
      <c r="GYO73" s="488"/>
      <c r="GYP73" s="697" t="s">
        <v>9880</v>
      </c>
      <c r="GYQ73" s="698"/>
      <c r="GYR73" s="698"/>
      <c r="GYS73" s="488"/>
      <c r="GYT73" s="488"/>
      <c r="GYU73" s="488"/>
      <c r="GYV73" s="488"/>
      <c r="GYW73" s="488"/>
      <c r="GYX73" s="697" t="s">
        <v>9880</v>
      </c>
      <c r="GYY73" s="698"/>
      <c r="GYZ73" s="698"/>
      <c r="GZA73" s="488"/>
      <c r="GZB73" s="488"/>
      <c r="GZC73" s="488"/>
      <c r="GZD73" s="488"/>
      <c r="GZE73" s="488"/>
      <c r="GZF73" s="697" t="s">
        <v>9880</v>
      </c>
      <c r="GZG73" s="698"/>
      <c r="GZH73" s="698"/>
      <c r="GZI73" s="488"/>
      <c r="GZJ73" s="488"/>
      <c r="GZK73" s="488"/>
      <c r="GZL73" s="488"/>
      <c r="GZM73" s="488"/>
      <c r="GZN73" s="697" t="s">
        <v>9880</v>
      </c>
      <c r="GZO73" s="698"/>
      <c r="GZP73" s="698"/>
      <c r="GZQ73" s="488"/>
      <c r="GZR73" s="488"/>
      <c r="GZS73" s="488"/>
      <c r="GZT73" s="488"/>
      <c r="GZU73" s="488"/>
      <c r="GZV73" s="697" t="s">
        <v>9880</v>
      </c>
      <c r="GZW73" s="698"/>
      <c r="GZX73" s="698"/>
      <c r="GZY73" s="488"/>
      <c r="GZZ73" s="488"/>
      <c r="HAA73" s="488"/>
      <c r="HAB73" s="488"/>
      <c r="HAC73" s="488"/>
      <c r="HAD73" s="697" t="s">
        <v>9880</v>
      </c>
      <c r="HAE73" s="698"/>
      <c r="HAF73" s="698"/>
      <c r="HAG73" s="488"/>
      <c r="HAH73" s="488"/>
      <c r="HAI73" s="488"/>
      <c r="HAJ73" s="488"/>
      <c r="HAK73" s="488"/>
      <c r="HAL73" s="697" t="s">
        <v>9880</v>
      </c>
      <c r="HAM73" s="698"/>
      <c r="HAN73" s="698"/>
      <c r="HAO73" s="488"/>
      <c r="HAP73" s="488"/>
      <c r="HAQ73" s="488"/>
      <c r="HAR73" s="488"/>
      <c r="HAS73" s="488"/>
      <c r="HAT73" s="697" t="s">
        <v>9880</v>
      </c>
      <c r="HAU73" s="698"/>
      <c r="HAV73" s="698"/>
      <c r="HAW73" s="488"/>
      <c r="HAX73" s="488"/>
      <c r="HAY73" s="488"/>
      <c r="HAZ73" s="488"/>
      <c r="HBA73" s="488"/>
      <c r="HBB73" s="697" t="s">
        <v>9880</v>
      </c>
      <c r="HBC73" s="698"/>
      <c r="HBD73" s="698"/>
      <c r="HBE73" s="488"/>
      <c r="HBF73" s="488"/>
      <c r="HBG73" s="488"/>
      <c r="HBH73" s="488"/>
      <c r="HBI73" s="488"/>
      <c r="HBJ73" s="697" t="s">
        <v>9880</v>
      </c>
      <c r="HBK73" s="698"/>
      <c r="HBL73" s="698"/>
      <c r="HBM73" s="488"/>
      <c r="HBN73" s="488"/>
      <c r="HBO73" s="488"/>
      <c r="HBP73" s="488"/>
      <c r="HBQ73" s="488"/>
      <c r="HBR73" s="697" t="s">
        <v>9880</v>
      </c>
      <c r="HBS73" s="698"/>
      <c r="HBT73" s="698"/>
      <c r="HBU73" s="488"/>
      <c r="HBV73" s="488"/>
      <c r="HBW73" s="488"/>
      <c r="HBX73" s="488"/>
      <c r="HBY73" s="488"/>
      <c r="HBZ73" s="697" t="s">
        <v>9880</v>
      </c>
      <c r="HCA73" s="698"/>
      <c r="HCB73" s="698"/>
      <c r="HCC73" s="488"/>
      <c r="HCD73" s="488"/>
      <c r="HCE73" s="488"/>
      <c r="HCF73" s="488"/>
      <c r="HCG73" s="488"/>
      <c r="HCH73" s="697" t="s">
        <v>9880</v>
      </c>
      <c r="HCI73" s="698"/>
      <c r="HCJ73" s="698"/>
      <c r="HCK73" s="488"/>
      <c r="HCL73" s="488"/>
      <c r="HCM73" s="488"/>
      <c r="HCN73" s="488"/>
      <c r="HCO73" s="488"/>
      <c r="HCP73" s="697" t="s">
        <v>9880</v>
      </c>
      <c r="HCQ73" s="698"/>
      <c r="HCR73" s="698"/>
      <c r="HCS73" s="488"/>
      <c r="HCT73" s="488"/>
      <c r="HCU73" s="488"/>
      <c r="HCV73" s="488"/>
      <c r="HCW73" s="488"/>
      <c r="HCX73" s="697" t="s">
        <v>9880</v>
      </c>
      <c r="HCY73" s="698"/>
      <c r="HCZ73" s="698"/>
      <c r="HDA73" s="488"/>
      <c r="HDB73" s="488"/>
      <c r="HDC73" s="488"/>
      <c r="HDD73" s="488"/>
      <c r="HDE73" s="488"/>
      <c r="HDF73" s="697" t="s">
        <v>9880</v>
      </c>
      <c r="HDG73" s="698"/>
      <c r="HDH73" s="698"/>
      <c r="HDI73" s="488"/>
      <c r="HDJ73" s="488"/>
      <c r="HDK73" s="488"/>
      <c r="HDL73" s="488"/>
      <c r="HDM73" s="488"/>
      <c r="HDN73" s="697" t="s">
        <v>9880</v>
      </c>
      <c r="HDO73" s="698"/>
      <c r="HDP73" s="698"/>
      <c r="HDQ73" s="488"/>
      <c r="HDR73" s="488"/>
      <c r="HDS73" s="488"/>
      <c r="HDT73" s="488"/>
      <c r="HDU73" s="488"/>
      <c r="HDV73" s="697" t="s">
        <v>9880</v>
      </c>
      <c r="HDW73" s="698"/>
      <c r="HDX73" s="698"/>
      <c r="HDY73" s="488"/>
      <c r="HDZ73" s="488"/>
      <c r="HEA73" s="488"/>
      <c r="HEB73" s="488"/>
      <c r="HEC73" s="488"/>
      <c r="HED73" s="697" t="s">
        <v>9880</v>
      </c>
      <c r="HEE73" s="698"/>
      <c r="HEF73" s="698"/>
      <c r="HEG73" s="488"/>
      <c r="HEH73" s="488"/>
      <c r="HEI73" s="488"/>
      <c r="HEJ73" s="488"/>
      <c r="HEK73" s="488"/>
      <c r="HEL73" s="697" t="s">
        <v>9880</v>
      </c>
      <c r="HEM73" s="698"/>
      <c r="HEN73" s="698"/>
      <c r="HEO73" s="488"/>
      <c r="HEP73" s="488"/>
      <c r="HEQ73" s="488"/>
      <c r="HER73" s="488"/>
      <c r="HES73" s="488"/>
      <c r="HET73" s="697" t="s">
        <v>9880</v>
      </c>
      <c r="HEU73" s="698"/>
      <c r="HEV73" s="698"/>
      <c r="HEW73" s="488"/>
      <c r="HEX73" s="488"/>
      <c r="HEY73" s="488"/>
      <c r="HEZ73" s="488"/>
      <c r="HFA73" s="488"/>
      <c r="HFB73" s="697" t="s">
        <v>9880</v>
      </c>
      <c r="HFC73" s="698"/>
      <c r="HFD73" s="698"/>
      <c r="HFE73" s="488"/>
      <c r="HFF73" s="488"/>
      <c r="HFG73" s="488"/>
      <c r="HFH73" s="488"/>
      <c r="HFI73" s="488"/>
      <c r="HFJ73" s="697" t="s">
        <v>9880</v>
      </c>
      <c r="HFK73" s="698"/>
      <c r="HFL73" s="698"/>
      <c r="HFM73" s="488"/>
      <c r="HFN73" s="488"/>
      <c r="HFO73" s="488"/>
      <c r="HFP73" s="488"/>
      <c r="HFQ73" s="488"/>
      <c r="HFR73" s="697" t="s">
        <v>9880</v>
      </c>
      <c r="HFS73" s="698"/>
      <c r="HFT73" s="698"/>
      <c r="HFU73" s="488"/>
      <c r="HFV73" s="488"/>
      <c r="HFW73" s="488"/>
      <c r="HFX73" s="488"/>
      <c r="HFY73" s="488"/>
      <c r="HFZ73" s="697" t="s">
        <v>9880</v>
      </c>
      <c r="HGA73" s="698"/>
      <c r="HGB73" s="698"/>
      <c r="HGC73" s="488"/>
      <c r="HGD73" s="488"/>
      <c r="HGE73" s="488"/>
      <c r="HGF73" s="488"/>
      <c r="HGG73" s="488"/>
      <c r="HGH73" s="697" t="s">
        <v>9880</v>
      </c>
      <c r="HGI73" s="698"/>
      <c r="HGJ73" s="698"/>
      <c r="HGK73" s="488"/>
      <c r="HGL73" s="488"/>
      <c r="HGM73" s="488"/>
      <c r="HGN73" s="488"/>
      <c r="HGO73" s="488"/>
      <c r="HGP73" s="697" t="s">
        <v>9880</v>
      </c>
      <c r="HGQ73" s="698"/>
      <c r="HGR73" s="698"/>
      <c r="HGS73" s="488"/>
      <c r="HGT73" s="488"/>
      <c r="HGU73" s="488"/>
      <c r="HGV73" s="488"/>
      <c r="HGW73" s="488"/>
      <c r="HGX73" s="697" t="s">
        <v>9880</v>
      </c>
      <c r="HGY73" s="698"/>
      <c r="HGZ73" s="698"/>
      <c r="HHA73" s="488"/>
      <c r="HHB73" s="488"/>
      <c r="HHC73" s="488"/>
      <c r="HHD73" s="488"/>
      <c r="HHE73" s="488"/>
      <c r="HHF73" s="697" t="s">
        <v>9880</v>
      </c>
      <c r="HHG73" s="698"/>
      <c r="HHH73" s="698"/>
      <c r="HHI73" s="488"/>
      <c r="HHJ73" s="488"/>
      <c r="HHK73" s="488"/>
      <c r="HHL73" s="488"/>
      <c r="HHM73" s="488"/>
      <c r="HHN73" s="697" t="s">
        <v>9880</v>
      </c>
      <c r="HHO73" s="698"/>
      <c r="HHP73" s="698"/>
      <c r="HHQ73" s="488"/>
      <c r="HHR73" s="488"/>
      <c r="HHS73" s="488"/>
      <c r="HHT73" s="488"/>
      <c r="HHU73" s="488"/>
      <c r="HHV73" s="697" t="s">
        <v>9880</v>
      </c>
      <c r="HHW73" s="698"/>
      <c r="HHX73" s="698"/>
      <c r="HHY73" s="488"/>
      <c r="HHZ73" s="488"/>
      <c r="HIA73" s="488"/>
      <c r="HIB73" s="488"/>
      <c r="HIC73" s="488"/>
      <c r="HID73" s="697" t="s">
        <v>9880</v>
      </c>
      <c r="HIE73" s="698"/>
      <c r="HIF73" s="698"/>
      <c r="HIG73" s="488"/>
      <c r="HIH73" s="488"/>
      <c r="HII73" s="488"/>
      <c r="HIJ73" s="488"/>
      <c r="HIK73" s="488"/>
      <c r="HIL73" s="697" t="s">
        <v>9880</v>
      </c>
      <c r="HIM73" s="698"/>
      <c r="HIN73" s="698"/>
      <c r="HIO73" s="488"/>
      <c r="HIP73" s="488"/>
      <c r="HIQ73" s="488"/>
      <c r="HIR73" s="488"/>
      <c r="HIS73" s="488"/>
      <c r="HIT73" s="697" t="s">
        <v>9880</v>
      </c>
      <c r="HIU73" s="698"/>
      <c r="HIV73" s="698"/>
      <c r="HIW73" s="488"/>
      <c r="HIX73" s="488"/>
      <c r="HIY73" s="488"/>
      <c r="HIZ73" s="488"/>
      <c r="HJA73" s="488"/>
      <c r="HJB73" s="697" t="s">
        <v>9880</v>
      </c>
      <c r="HJC73" s="698"/>
      <c r="HJD73" s="698"/>
      <c r="HJE73" s="488"/>
      <c r="HJF73" s="488"/>
      <c r="HJG73" s="488"/>
      <c r="HJH73" s="488"/>
      <c r="HJI73" s="488"/>
      <c r="HJJ73" s="697" t="s">
        <v>9880</v>
      </c>
      <c r="HJK73" s="698"/>
      <c r="HJL73" s="698"/>
      <c r="HJM73" s="488"/>
      <c r="HJN73" s="488"/>
      <c r="HJO73" s="488"/>
      <c r="HJP73" s="488"/>
      <c r="HJQ73" s="488"/>
      <c r="HJR73" s="697" t="s">
        <v>9880</v>
      </c>
      <c r="HJS73" s="698"/>
      <c r="HJT73" s="698"/>
      <c r="HJU73" s="488"/>
      <c r="HJV73" s="488"/>
      <c r="HJW73" s="488"/>
      <c r="HJX73" s="488"/>
      <c r="HJY73" s="488"/>
      <c r="HJZ73" s="697" t="s">
        <v>9880</v>
      </c>
      <c r="HKA73" s="698"/>
      <c r="HKB73" s="698"/>
      <c r="HKC73" s="488"/>
      <c r="HKD73" s="488"/>
      <c r="HKE73" s="488"/>
      <c r="HKF73" s="488"/>
      <c r="HKG73" s="488"/>
      <c r="HKH73" s="697" t="s">
        <v>9880</v>
      </c>
      <c r="HKI73" s="698"/>
      <c r="HKJ73" s="698"/>
      <c r="HKK73" s="488"/>
      <c r="HKL73" s="488"/>
      <c r="HKM73" s="488"/>
      <c r="HKN73" s="488"/>
      <c r="HKO73" s="488"/>
      <c r="HKP73" s="697" t="s">
        <v>9880</v>
      </c>
      <c r="HKQ73" s="698"/>
      <c r="HKR73" s="698"/>
      <c r="HKS73" s="488"/>
      <c r="HKT73" s="488"/>
      <c r="HKU73" s="488"/>
      <c r="HKV73" s="488"/>
      <c r="HKW73" s="488"/>
      <c r="HKX73" s="697" t="s">
        <v>9880</v>
      </c>
      <c r="HKY73" s="698"/>
      <c r="HKZ73" s="698"/>
      <c r="HLA73" s="488"/>
      <c r="HLB73" s="488"/>
      <c r="HLC73" s="488"/>
      <c r="HLD73" s="488"/>
      <c r="HLE73" s="488"/>
      <c r="HLF73" s="697" t="s">
        <v>9880</v>
      </c>
      <c r="HLG73" s="698"/>
      <c r="HLH73" s="698"/>
      <c r="HLI73" s="488"/>
      <c r="HLJ73" s="488"/>
      <c r="HLK73" s="488"/>
      <c r="HLL73" s="488"/>
      <c r="HLM73" s="488"/>
      <c r="HLN73" s="697" t="s">
        <v>9880</v>
      </c>
      <c r="HLO73" s="698"/>
      <c r="HLP73" s="698"/>
      <c r="HLQ73" s="488"/>
      <c r="HLR73" s="488"/>
      <c r="HLS73" s="488"/>
      <c r="HLT73" s="488"/>
      <c r="HLU73" s="488"/>
      <c r="HLV73" s="697" t="s">
        <v>9880</v>
      </c>
      <c r="HLW73" s="698"/>
      <c r="HLX73" s="698"/>
      <c r="HLY73" s="488"/>
      <c r="HLZ73" s="488"/>
      <c r="HMA73" s="488"/>
      <c r="HMB73" s="488"/>
      <c r="HMC73" s="488"/>
      <c r="HMD73" s="697" t="s">
        <v>9880</v>
      </c>
      <c r="HME73" s="698"/>
      <c r="HMF73" s="698"/>
      <c r="HMG73" s="488"/>
      <c r="HMH73" s="488"/>
      <c r="HMI73" s="488"/>
      <c r="HMJ73" s="488"/>
      <c r="HMK73" s="488"/>
      <c r="HML73" s="697" t="s">
        <v>9880</v>
      </c>
      <c r="HMM73" s="698"/>
      <c r="HMN73" s="698"/>
      <c r="HMO73" s="488"/>
      <c r="HMP73" s="488"/>
      <c r="HMQ73" s="488"/>
      <c r="HMR73" s="488"/>
      <c r="HMS73" s="488"/>
      <c r="HMT73" s="697" t="s">
        <v>9880</v>
      </c>
      <c r="HMU73" s="698"/>
      <c r="HMV73" s="698"/>
      <c r="HMW73" s="488"/>
      <c r="HMX73" s="488"/>
      <c r="HMY73" s="488"/>
      <c r="HMZ73" s="488"/>
      <c r="HNA73" s="488"/>
      <c r="HNB73" s="697" t="s">
        <v>9880</v>
      </c>
      <c r="HNC73" s="698"/>
      <c r="HND73" s="698"/>
      <c r="HNE73" s="488"/>
      <c r="HNF73" s="488"/>
      <c r="HNG73" s="488"/>
      <c r="HNH73" s="488"/>
      <c r="HNI73" s="488"/>
      <c r="HNJ73" s="697" t="s">
        <v>9880</v>
      </c>
      <c r="HNK73" s="698"/>
      <c r="HNL73" s="698"/>
      <c r="HNM73" s="488"/>
      <c r="HNN73" s="488"/>
      <c r="HNO73" s="488"/>
      <c r="HNP73" s="488"/>
      <c r="HNQ73" s="488"/>
      <c r="HNR73" s="697" t="s">
        <v>9880</v>
      </c>
      <c r="HNS73" s="698"/>
      <c r="HNT73" s="698"/>
      <c r="HNU73" s="488"/>
      <c r="HNV73" s="488"/>
      <c r="HNW73" s="488"/>
      <c r="HNX73" s="488"/>
      <c r="HNY73" s="488"/>
      <c r="HNZ73" s="697" t="s">
        <v>9880</v>
      </c>
      <c r="HOA73" s="698"/>
      <c r="HOB73" s="698"/>
      <c r="HOC73" s="488"/>
      <c r="HOD73" s="488"/>
      <c r="HOE73" s="488"/>
      <c r="HOF73" s="488"/>
      <c r="HOG73" s="488"/>
      <c r="HOH73" s="697" t="s">
        <v>9880</v>
      </c>
      <c r="HOI73" s="698"/>
      <c r="HOJ73" s="698"/>
      <c r="HOK73" s="488"/>
      <c r="HOL73" s="488"/>
      <c r="HOM73" s="488"/>
      <c r="HON73" s="488"/>
      <c r="HOO73" s="488"/>
      <c r="HOP73" s="697" t="s">
        <v>9880</v>
      </c>
      <c r="HOQ73" s="698"/>
      <c r="HOR73" s="698"/>
      <c r="HOS73" s="488"/>
      <c r="HOT73" s="488"/>
      <c r="HOU73" s="488"/>
      <c r="HOV73" s="488"/>
      <c r="HOW73" s="488"/>
      <c r="HOX73" s="697" t="s">
        <v>9880</v>
      </c>
      <c r="HOY73" s="698"/>
      <c r="HOZ73" s="698"/>
      <c r="HPA73" s="488"/>
      <c r="HPB73" s="488"/>
      <c r="HPC73" s="488"/>
      <c r="HPD73" s="488"/>
      <c r="HPE73" s="488"/>
      <c r="HPF73" s="697" t="s">
        <v>9880</v>
      </c>
      <c r="HPG73" s="698"/>
      <c r="HPH73" s="698"/>
      <c r="HPI73" s="488"/>
      <c r="HPJ73" s="488"/>
      <c r="HPK73" s="488"/>
      <c r="HPL73" s="488"/>
      <c r="HPM73" s="488"/>
      <c r="HPN73" s="697" t="s">
        <v>9880</v>
      </c>
      <c r="HPO73" s="698"/>
      <c r="HPP73" s="698"/>
      <c r="HPQ73" s="488"/>
      <c r="HPR73" s="488"/>
      <c r="HPS73" s="488"/>
      <c r="HPT73" s="488"/>
      <c r="HPU73" s="488"/>
      <c r="HPV73" s="697" t="s">
        <v>9880</v>
      </c>
      <c r="HPW73" s="698"/>
      <c r="HPX73" s="698"/>
      <c r="HPY73" s="488"/>
      <c r="HPZ73" s="488"/>
      <c r="HQA73" s="488"/>
      <c r="HQB73" s="488"/>
      <c r="HQC73" s="488"/>
      <c r="HQD73" s="697" t="s">
        <v>9880</v>
      </c>
      <c r="HQE73" s="698"/>
      <c r="HQF73" s="698"/>
      <c r="HQG73" s="488"/>
      <c r="HQH73" s="488"/>
      <c r="HQI73" s="488"/>
      <c r="HQJ73" s="488"/>
      <c r="HQK73" s="488"/>
      <c r="HQL73" s="697" t="s">
        <v>9880</v>
      </c>
      <c r="HQM73" s="698"/>
      <c r="HQN73" s="698"/>
      <c r="HQO73" s="488"/>
      <c r="HQP73" s="488"/>
      <c r="HQQ73" s="488"/>
      <c r="HQR73" s="488"/>
      <c r="HQS73" s="488"/>
      <c r="HQT73" s="697" t="s">
        <v>9880</v>
      </c>
      <c r="HQU73" s="698"/>
      <c r="HQV73" s="698"/>
      <c r="HQW73" s="488"/>
      <c r="HQX73" s="488"/>
      <c r="HQY73" s="488"/>
      <c r="HQZ73" s="488"/>
      <c r="HRA73" s="488"/>
      <c r="HRB73" s="697" t="s">
        <v>9880</v>
      </c>
      <c r="HRC73" s="698"/>
      <c r="HRD73" s="698"/>
      <c r="HRE73" s="488"/>
      <c r="HRF73" s="488"/>
      <c r="HRG73" s="488"/>
      <c r="HRH73" s="488"/>
      <c r="HRI73" s="488"/>
      <c r="HRJ73" s="697" t="s">
        <v>9880</v>
      </c>
      <c r="HRK73" s="698"/>
      <c r="HRL73" s="698"/>
      <c r="HRM73" s="488"/>
      <c r="HRN73" s="488"/>
      <c r="HRO73" s="488"/>
      <c r="HRP73" s="488"/>
      <c r="HRQ73" s="488"/>
      <c r="HRR73" s="697" t="s">
        <v>9880</v>
      </c>
      <c r="HRS73" s="698"/>
      <c r="HRT73" s="698"/>
      <c r="HRU73" s="488"/>
      <c r="HRV73" s="488"/>
      <c r="HRW73" s="488"/>
      <c r="HRX73" s="488"/>
      <c r="HRY73" s="488"/>
      <c r="HRZ73" s="697" t="s">
        <v>9880</v>
      </c>
      <c r="HSA73" s="698"/>
      <c r="HSB73" s="698"/>
      <c r="HSC73" s="488"/>
      <c r="HSD73" s="488"/>
      <c r="HSE73" s="488"/>
      <c r="HSF73" s="488"/>
      <c r="HSG73" s="488"/>
      <c r="HSH73" s="697" t="s">
        <v>9880</v>
      </c>
      <c r="HSI73" s="698"/>
      <c r="HSJ73" s="698"/>
      <c r="HSK73" s="488"/>
      <c r="HSL73" s="488"/>
      <c r="HSM73" s="488"/>
      <c r="HSN73" s="488"/>
      <c r="HSO73" s="488"/>
      <c r="HSP73" s="697" t="s">
        <v>9880</v>
      </c>
      <c r="HSQ73" s="698"/>
      <c r="HSR73" s="698"/>
      <c r="HSS73" s="488"/>
      <c r="HST73" s="488"/>
      <c r="HSU73" s="488"/>
      <c r="HSV73" s="488"/>
      <c r="HSW73" s="488"/>
      <c r="HSX73" s="697" t="s">
        <v>9880</v>
      </c>
      <c r="HSY73" s="698"/>
      <c r="HSZ73" s="698"/>
      <c r="HTA73" s="488"/>
      <c r="HTB73" s="488"/>
      <c r="HTC73" s="488"/>
      <c r="HTD73" s="488"/>
      <c r="HTE73" s="488"/>
      <c r="HTF73" s="697" t="s">
        <v>9880</v>
      </c>
      <c r="HTG73" s="698"/>
      <c r="HTH73" s="698"/>
      <c r="HTI73" s="488"/>
      <c r="HTJ73" s="488"/>
      <c r="HTK73" s="488"/>
      <c r="HTL73" s="488"/>
      <c r="HTM73" s="488"/>
      <c r="HTN73" s="697" t="s">
        <v>9880</v>
      </c>
      <c r="HTO73" s="698"/>
      <c r="HTP73" s="698"/>
      <c r="HTQ73" s="488"/>
      <c r="HTR73" s="488"/>
      <c r="HTS73" s="488"/>
      <c r="HTT73" s="488"/>
      <c r="HTU73" s="488"/>
      <c r="HTV73" s="697" t="s">
        <v>9880</v>
      </c>
      <c r="HTW73" s="698"/>
      <c r="HTX73" s="698"/>
      <c r="HTY73" s="488"/>
      <c r="HTZ73" s="488"/>
      <c r="HUA73" s="488"/>
      <c r="HUB73" s="488"/>
      <c r="HUC73" s="488"/>
      <c r="HUD73" s="697" t="s">
        <v>9880</v>
      </c>
      <c r="HUE73" s="698"/>
      <c r="HUF73" s="698"/>
      <c r="HUG73" s="488"/>
      <c r="HUH73" s="488"/>
      <c r="HUI73" s="488"/>
      <c r="HUJ73" s="488"/>
      <c r="HUK73" s="488"/>
      <c r="HUL73" s="697" t="s">
        <v>9880</v>
      </c>
      <c r="HUM73" s="698"/>
      <c r="HUN73" s="698"/>
      <c r="HUO73" s="488"/>
      <c r="HUP73" s="488"/>
      <c r="HUQ73" s="488"/>
      <c r="HUR73" s="488"/>
      <c r="HUS73" s="488"/>
      <c r="HUT73" s="697" t="s">
        <v>9880</v>
      </c>
      <c r="HUU73" s="698"/>
      <c r="HUV73" s="698"/>
      <c r="HUW73" s="488"/>
      <c r="HUX73" s="488"/>
      <c r="HUY73" s="488"/>
      <c r="HUZ73" s="488"/>
      <c r="HVA73" s="488"/>
      <c r="HVB73" s="697" t="s">
        <v>9880</v>
      </c>
      <c r="HVC73" s="698"/>
      <c r="HVD73" s="698"/>
      <c r="HVE73" s="488"/>
      <c r="HVF73" s="488"/>
      <c r="HVG73" s="488"/>
      <c r="HVH73" s="488"/>
      <c r="HVI73" s="488"/>
      <c r="HVJ73" s="697" t="s">
        <v>9880</v>
      </c>
      <c r="HVK73" s="698"/>
      <c r="HVL73" s="698"/>
      <c r="HVM73" s="488"/>
      <c r="HVN73" s="488"/>
      <c r="HVO73" s="488"/>
      <c r="HVP73" s="488"/>
      <c r="HVQ73" s="488"/>
      <c r="HVR73" s="697" t="s">
        <v>9880</v>
      </c>
      <c r="HVS73" s="698"/>
      <c r="HVT73" s="698"/>
      <c r="HVU73" s="488"/>
      <c r="HVV73" s="488"/>
      <c r="HVW73" s="488"/>
      <c r="HVX73" s="488"/>
      <c r="HVY73" s="488"/>
      <c r="HVZ73" s="697" t="s">
        <v>9880</v>
      </c>
      <c r="HWA73" s="698"/>
      <c r="HWB73" s="698"/>
      <c r="HWC73" s="488"/>
      <c r="HWD73" s="488"/>
      <c r="HWE73" s="488"/>
      <c r="HWF73" s="488"/>
      <c r="HWG73" s="488"/>
      <c r="HWH73" s="697" t="s">
        <v>9880</v>
      </c>
      <c r="HWI73" s="698"/>
      <c r="HWJ73" s="698"/>
      <c r="HWK73" s="488"/>
      <c r="HWL73" s="488"/>
      <c r="HWM73" s="488"/>
      <c r="HWN73" s="488"/>
      <c r="HWO73" s="488"/>
      <c r="HWP73" s="697" t="s">
        <v>9880</v>
      </c>
      <c r="HWQ73" s="698"/>
      <c r="HWR73" s="698"/>
      <c r="HWS73" s="488"/>
      <c r="HWT73" s="488"/>
      <c r="HWU73" s="488"/>
      <c r="HWV73" s="488"/>
      <c r="HWW73" s="488"/>
      <c r="HWX73" s="697" t="s">
        <v>9880</v>
      </c>
      <c r="HWY73" s="698"/>
      <c r="HWZ73" s="698"/>
      <c r="HXA73" s="488"/>
      <c r="HXB73" s="488"/>
      <c r="HXC73" s="488"/>
      <c r="HXD73" s="488"/>
      <c r="HXE73" s="488"/>
      <c r="HXF73" s="697" t="s">
        <v>9880</v>
      </c>
      <c r="HXG73" s="698"/>
      <c r="HXH73" s="698"/>
      <c r="HXI73" s="488"/>
      <c r="HXJ73" s="488"/>
      <c r="HXK73" s="488"/>
      <c r="HXL73" s="488"/>
      <c r="HXM73" s="488"/>
      <c r="HXN73" s="697" t="s">
        <v>9880</v>
      </c>
      <c r="HXO73" s="698"/>
      <c r="HXP73" s="698"/>
      <c r="HXQ73" s="488"/>
      <c r="HXR73" s="488"/>
      <c r="HXS73" s="488"/>
      <c r="HXT73" s="488"/>
      <c r="HXU73" s="488"/>
      <c r="HXV73" s="697" t="s">
        <v>9880</v>
      </c>
      <c r="HXW73" s="698"/>
      <c r="HXX73" s="698"/>
      <c r="HXY73" s="488"/>
      <c r="HXZ73" s="488"/>
      <c r="HYA73" s="488"/>
      <c r="HYB73" s="488"/>
      <c r="HYC73" s="488"/>
      <c r="HYD73" s="697" t="s">
        <v>9880</v>
      </c>
      <c r="HYE73" s="698"/>
      <c r="HYF73" s="698"/>
      <c r="HYG73" s="488"/>
      <c r="HYH73" s="488"/>
      <c r="HYI73" s="488"/>
      <c r="HYJ73" s="488"/>
      <c r="HYK73" s="488"/>
      <c r="HYL73" s="697" t="s">
        <v>9880</v>
      </c>
      <c r="HYM73" s="698"/>
      <c r="HYN73" s="698"/>
      <c r="HYO73" s="488"/>
      <c r="HYP73" s="488"/>
      <c r="HYQ73" s="488"/>
      <c r="HYR73" s="488"/>
      <c r="HYS73" s="488"/>
      <c r="HYT73" s="697" t="s">
        <v>9880</v>
      </c>
      <c r="HYU73" s="698"/>
      <c r="HYV73" s="698"/>
      <c r="HYW73" s="488"/>
      <c r="HYX73" s="488"/>
      <c r="HYY73" s="488"/>
      <c r="HYZ73" s="488"/>
      <c r="HZA73" s="488"/>
      <c r="HZB73" s="697" t="s">
        <v>9880</v>
      </c>
      <c r="HZC73" s="698"/>
      <c r="HZD73" s="698"/>
      <c r="HZE73" s="488"/>
      <c r="HZF73" s="488"/>
      <c r="HZG73" s="488"/>
      <c r="HZH73" s="488"/>
      <c r="HZI73" s="488"/>
      <c r="HZJ73" s="697" t="s">
        <v>9880</v>
      </c>
      <c r="HZK73" s="698"/>
      <c r="HZL73" s="698"/>
      <c r="HZM73" s="488"/>
      <c r="HZN73" s="488"/>
      <c r="HZO73" s="488"/>
      <c r="HZP73" s="488"/>
      <c r="HZQ73" s="488"/>
      <c r="HZR73" s="697" t="s">
        <v>9880</v>
      </c>
      <c r="HZS73" s="698"/>
      <c r="HZT73" s="698"/>
      <c r="HZU73" s="488"/>
      <c r="HZV73" s="488"/>
      <c r="HZW73" s="488"/>
      <c r="HZX73" s="488"/>
      <c r="HZY73" s="488"/>
      <c r="HZZ73" s="697" t="s">
        <v>9880</v>
      </c>
      <c r="IAA73" s="698"/>
      <c r="IAB73" s="698"/>
      <c r="IAC73" s="488"/>
      <c r="IAD73" s="488"/>
      <c r="IAE73" s="488"/>
      <c r="IAF73" s="488"/>
      <c r="IAG73" s="488"/>
      <c r="IAH73" s="697" t="s">
        <v>9880</v>
      </c>
      <c r="IAI73" s="698"/>
      <c r="IAJ73" s="698"/>
      <c r="IAK73" s="488"/>
      <c r="IAL73" s="488"/>
      <c r="IAM73" s="488"/>
      <c r="IAN73" s="488"/>
      <c r="IAO73" s="488"/>
      <c r="IAP73" s="697" t="s">
        <v>9880</v>
      </c>
      <c r="IAQ73" s="698"/>
      <c r="IAR73" s="698"/>
      <c r="IAS73" s="488"/>
      <c r="IAT73" s="488"/>
      <c r="IAU73" s="488"/>
      <c r="IAV73" s="488"/>
      <c r="IAW73" s="488"/>
      <c r="IAX73" s="697" t="s">
        <v>9880</v>
      </c>
      <c r="IAY73" s="698"/>
      <c r="IAZ73" s="698"/>
      <c r="IBA73" s="488"/>
      <c r="IBB73" s="488"/>
      <c r="IBC73" s="488"/>
      <c r="IBD73" s="488"/>
      <c r="IBE73" s="488"/>
      <c r="IBF73" s="697" t="s">
        <v>9880</v>
      </c>
      <c r="IBG73" s="698"/>
      <c r="IBH73" s="698"/>
      <c r="IBI73" s="488"/>
      <c r="IBJ73" s="488"/>
      <c r="IBK73" s="488"/>
      <c r="IBL73" s="488"/>
      <c r="IBM73" s="488"/>
      <c r="IBN73" s="697" t="s">
        <v>9880</v>
      </c>
      <c r="IBO73" s="698"/>
      <c r="IBP73" s="698"/>
      <c r="IBQ73" s="488"/>
      <c r="IBR73" s="488"/>
      <c r="IBS73" s="488"/>
      <c r="IBT73" s="488"/>
      <c r="IBU73" s="488"/>
      <c r="IBV73" s="697" t="s">
        <v>9880</v>
      </c>
      <c r="IBW73" s="698"/>
      <c r="IBX73" s="698"/>
      <c r="IBY73" s="488"/>
      <c r="IBZ73" s="488"/>
      <c r="ICA73" s="488"/>
      <c r="ICB73" s="488"/>
      <c r="ICC73" s="488"/>
      <c r="ICD73" s="697" t="s">
        <v>9880</v>
      </c>
      <c r="ICE73" s="698"/>
      <c r="ICF73" s="698"/>
      <c r="ICG73" s="488"/>
      <c r="ICH73" s="488"/>
      <c r="ICI73" s="488"/>
      <c r="ICJ73" s="488"/>
      <c r="ICK73" s="488"/>
      <c r="ICL73" s="697" t="s">
        <v>9880</v>
      </c>
      <c r="ICM73" s="698"/>
      <c r="ICN73" s="698"/>
      <c r="ICO73" s="488"/>
      <c r="ICP73" s="488"/>
      <c r="ICQ73" s="488"/>
      <c r="ICR73" s="488"/>
      <c r="ICS73" s="488"/>
      <c r="ICT73" s="697" t="s">
        <v>9880</v>
      </c>
      <c r="ICU73" s="698"/>
      <c r="ICV73" s="698"/>
      <c r="ICW73" s="488"/>
      <c r="ICX73" s="488"/>
      <c r="ICY73" s="488"/>
      <c r="ICZ73" s="488"/>
      <c r="IDA73" s="488"/>
      <c r="IDB73" s="697" t="s">
        <v>9880</v>
      </c>
      <c r="IDC73" s="698"/>
      <c r="IDD73" s="698"/>
      <c r="IDE73" s="488"/>
      <c r="IDF73" s="488"/>
      <c r="IDG73" s="488"/>
      <c r="IDH73" s="488"/>
      <c r="IDI73" s="488"/>
      <c r="IDJ73" s="697" t="s">
        <v>9880</v>
      </c>
      <c r="IDK73" s="698"/>
      <c r="IDL73" s="698"/>
      <c r="IDM73" s="488"/>
      <c r="IDN73" s="488"/>
      <c r="IDO73" s="488"/>
      <c r="IDP73" s="488"/>
      <c r="IDQ73" s="488"/>
      <c r="IDR73" s="697" t="s">
        <v>9880</v>
      </c>
      <c r="IDS73" s="698"/>
      <c r="IDT73" s="698"/>
      <c r="IDU73" s="488"/>
      <c r="IDV73" s="488"/>
      <c r="IDW73" s="488"/>
      <c r="IDX73" s="488"/>
      <c r="IDY73" s="488"/>
      <c r="IDZ73" s="697" t="s">
        <v>9880</v>
      </c>
      <c r="IEA73" s="698"/>
      <c r="IEB73" s="698"/>
      <c r="IEC73" s="488"/>
      <c r="IED73" s="488"/>
      <c r="IEE73" s="488"/>
      <c r="IEF73" s="488"/>
      <c r="IEG73" s="488"/>
      <c r="IEH73" s="697" t="s">
        <v>9880</v>
      </c>
      <c r="IEI73" s="698"/>
      <c r="IEJ73" s="698"/>
      <c r="IEK73" s="488"/>
      <c r="IEL73" s="488"/>
      <c r="IEM73" s="488"/>
      <c r="IEN73" s="488"/>
      <c r="IEO73" s="488"/>
      <c r="IEP73" s="697" t="s">
        <v>9880</v>
      </c>
      <c r="IEQ73" s="698"/>
      <c r="IER73" s="698"/>
      <c r="IES73" s="488"/>
      <c r="IET73" s="488"/>
      <c r="IEU73" s="488"/>
      <c r="IEV73" s="488"/>
      <c r="IEW73" s="488"/>
      <c r="IEX73" s="697" t="s">
        <v>9880</v>
      </c>
      <c r="IEY73" s="698"/>
      <c r="IEZ73" s="698"/>
      <c r="IFA73" s="488"/>
      <c r="IFB73" s="488"/>
      <c r="IFC73" s="488"/>
      <c r="IFD73" s="488"/>
      <c r="IFE73" s="488"/>
      <c r="IFF73" s="697" t="s">
        <v>9880</v>
      </c>
      <c r="IFG73" s="698"/>
      <c r="IFH73" s="698"/>
      <c r="IFI73" s="488"/>
      <c r="IFJ73" s="488"/>
      <c r="IFK73" s="488"/>
      <c r="IFL73" s="488"/>
      <c r="IFM73" s="488"/>
      <c r="IFN73" s="697" t="s">
        <v>9880</v>
      </c>
      <c r="IFO73" s="698"/>
      <c r="IFP73" s="698"/>
      <c r="IFQ73" s="488"/>
      <c r="IFR73" s="488"/>
      <c r="IFS73" s="488"/>
      <c r="IFT73" s="488"/>
      <c r="IFU73" s="488"/>
      <c r="IFV73" s="697" t="s">
        <v>9880</v>
      </c>
      <c r="IFW73" s="698"/>
      <c r="IFX73" s="698"/>
      <c r="IFY73" s="488"/>
      <c r="IFZ73" s="488"/>
      <c r="IGA73" s="488"/>
      <c r="IGB73" s="488"/>
      <c r="IGC73" s="488"/>
      <c r="IGD73" s="697" t="s">
        <v>9880</v>
      </c>
      <c r="IGE73" s="698"/>
      <c r="IGF73" s="698"/>
      <c r="IGG73" s="488"/>
      <c r="IGH73" s="488"/>
      <c r="IGI73" s="488"/>
      <c r="IGJ73" s="488"/>
      <c r="IGK73" s="488"/>
      <c r="IGL73" s="697" t="s">
        <v>9880</v>
      </c>
      <c r="IGM73" s="698"/>
      <c r="IGN73" s="698"/>
      <c r="IGO73" s="488"/>
      <c r="IGP73" s="488"/>
      <c r="IGQ73" s="488"/>
      <c r="IGR73" s="488"/>
      <c r="IGS73" s="488"/>
      <c r="IGT73" s="697" t="s">
        <v>9880</v>
      </c>
      <c r="IGU73" s="698"/>
      <c r="IGV73" s="698"/>
      <c r="IGW73" s="488"/>
      <c r="IGX73" s="488"/>
      <c r="IGY73" s="488"/>
      <c r="IGZ73" s="488"/>
      <c r="IHA73" s="488"/>
      <c r="IHB73" s="697" t="s">
        <v>9880</v>
      </c>
      <c r="IHC73" s="698"/>
      <c r="IHD73" s="698"/>
      <c r="IHE73" s="488"/>
      <c r="IHF73" s="488"/>
      <c r="IHG73" s="488"/>
      <c r="IHH73" s="488"/>
      <c r="IHI73" s="488"/>
      <c r="IHJ73" s="697" t="s">
        <v>9880</v>
      </c>
      <c r="IHK73" s="698"/>
      <c r="IHL73" s="698"/>
      <c r="IHM73" s="488"/>
      <c r="IHN73" s="488"/>
      <c r="IHO73" s="488"/>
      <c r="IHP73" s="488"/>
      <c r="IHQ73" s="488"/>
      <c r="IHR73" s="697" t="s">
        <v>9880</v>
      </c>
      <c r="IHS73" s="698"/>
      <c r="IHT73" s="698"/>
      <c r="IHU73" s="488"/>
      <c r="IHV73" s="488"/>
      <c r="IHW73" s="488"/>
      <c r="IHX73" s="488"/>
      <c r="IHY73" s="488"/>
      <c r="IHZ73" s="697" t="s">
        <v>9880</v>
      </c>
      <c r="IIA73" s="698"/>
      <c r="IIB73" s="698"/>
      <c r="IIC73" s="488"/>
      <c r="IID73" s="488"/>
      <c r="IIE73" s="488"/>
      <c r="IIF73" s="488"/>
      <c r="IIG73" s="488"/>
      <c r="IIH73" s="697" t="s">
        <v>9880</v>
      </c>
      <c r="III73" s="698"/>
      <c r="IIJ73" s="698"/>
      <c r="IIK73" s="488"/>
      <c r="IIL73" s="488"/>
      <c r="IIM73" s="488"/>
      <c r="IIN73" s="488"/>
      <c r="IIO73" s="488"/>
      <c r="IIP73" s="697" t="s">
        <v>9880</v>
      </c>
      <c r="IIQ73" s="698"/>
      <c r="IIR73" s="698"/>
      <c r="IIS73" s="488"/>
      <c r="IIT73" s="488"/>
      <c r="IIU73" s="488"/>
      <c r="IIV73" s="488"/>
      <c r="IIW73" s="488"/>
      <c r="IIX73" s="697" t="s">
        <v>9880</v>
      </c>
      <c r="IIY73" s="698"/>
      <c r="IIZ73" s="698"/>
      <c r="IJA73" s="488"/>
      <c r="IJB73" s="488"/>
      <c r="IJC73" s="488"/>
      <c r="IJD73" s="488"/>
      <c r="IJE73" s="488"/>
      <c r="IJF73" s="697" t="s">
        <v>9880</v>
      </c>
      <c r="IJG73" s="698"/>
      <c r="IJH73" s="698"/>
      <c r="IJI73" s="488"/>
      <c r="IJJ73" s="488"/>
      <c r="IJK73" s="488"/>
      <c r="IJL73" s="488"/>
      <c r="IJM73" s="488"/>
      <c r="IJN73" s="697" t="s">
        <v>9880</v>
      </c>
      <c r="IJO73" s="698"/>
      <c r="IJP73" s="698"/>
      <c r="IJQ73" s="488"/>
      <c r="IJR73" s="488"/>
      <c r="IJS73" s="488"/>
      <c r="IJT73" s="488"/>
      <c r="IJU73" s="488"/>
      <c r="IJV73" s="697" t="s">
        <v>9880</v>
      </c>
      <c r="IJW73" s="698"/>
      <c r="IJX73" s="698"/>
      <c r="IJY73" s="488"/>
      <c r="IJZ73" s="488"/>
      <c r="IKA73" s="488"/>
      <c r="IKB73" s="488"/>
      <c r="IKC73" s="488"/>
      <c r="IKD73" s="697" t="s">
        <v>9880</v>
      </c>
      <c r="IKE73" s="698"/>
      <c r="IKF73" s="698"/>
      <c r="IKG73" s="488"/>
      <c r="IKH73" s="488"/>
      <c r="IKI73" s="488"/>
      <c r="IKJ73" s="488"/>
      <c r="IKK73" s="488"/>
      <c r="IKL73" s="697" t="s">
        <v>9880</v>
      </c>
      <c r="IKM73" s="698"/>
      <c r="IKN73" s="698"/>
      <c r="IKO73" s="488"/>
      <c r="IKP73" s="488"/>
      <c r="IKQ73" s="488"/>
      <c r="IKR73" s="488"/>
      <c r="IKS73" s="488"/>
      <c r="IKT73" s="697" t="s">
        <v>9880</v>
      </c>
      <c r="IKU73" s="698"/>
      <c r="IKV73" s="698"/>
      <c r="IKW73" s="488"/>
      <c r="IKX73" s="488"/>
      <c r="IKY73" s="488"/>
      <c r="IKZ73" s="488"/>
      <c r="ILA73" s="488"/>
      <c r="ILB73" s="697" t="s">
        <v>9880</v>
      </c>
      <c r="ILC73" s="698"/>
      <c r="ILD73" s="698"/>
      <c r="ILE73" s="488"/>
      <c r="ILF73" s="488"/>
      <c r="ILG73" s="488"/>
      <c r="ILH73" s="488"/>
      <c r="ILI73" s="488"/>
      <c r="ILJ73" s="697" t="s">
        <v>9880</v>
      </c>
      <c r="ILK73" s="698"/>
      <c r="ILL73" s="698"/>
      <c r="ILM73" s="488"/>
      <c r="ILN73" s="488"/>
      <c r="ILO73" s="488"/>
      <c r="ILP73" s="488"/>
      <c r="ILQ73" s="488"/>
      <c r="ILR73" s="697" t="s">
        <v>9880</v>
      </c>
      <c r="ILS73" s="698"/>
      <c r="ILT73" s="698"/>
      <c r="ILU73" s="488"/>
      <c r="ILV73" s="488"/>
      <c r="ILW73" s="488"/>
      <c r="ILX73" s="488"/>
      <c r="ILY73" s="488"/>
      <c r="ILZ73" s="697" t="s">
        <v>9880</v>
      </c>
      <c r="IMA73" s="698"/>
      <c r="IMB73" s="698"/>
      <c r="IMC73" s="488"/>
      <c r="IMD73" s="488"/>
      <c r="IME73" s="488"/>
      <c r="IMF73" s="488"/>
      <c r="IMG73" s="488"/>
      <c r="IMH73" s="697" t="s">
        <v>9880</v>
      </c>
      <c r="IMI73" s="698"/>
      <c r="IMJ73" s="698"/>
      <c r="IMK73" s="488"/>
      <c r="IML73" s="488"/>
      <c r="IMM73" s="488"/>
      <c r="IMN73" s="488"/>
      <c r="IMO73" s="488"/>
      <c r="IMP73" s="697" t="s">
        <v>9880</v>
      </c>
      <c r="IMQ73" s="698"/>
      <c r="IMR73" s="698"/>
      <c r="IMS73" s="488"/>
      <c r="IMT73" s="488"/>
      <c r="IMU73" s="488"/>
      <c r="IMV73" s="488"/>
      <c r="IMW73" s="488"/>
      <c r="IMX73" s="697" t="s">
        <v>9880</v>
      </c>
      <c r="IMY73" s="698"/>
      <c r="IMZ73" s="698"/>
      <c r="INA73" s="488"/>
      <c r="INB73" s="488"/>
      <c r="INC73" s="488"/>
      <c r="IND73" s="488"/>
      <c r="INE73" s="488"/>
      <c r="INF73" s="697" t="s">
        <v>9880</v>
      </c>
      <c r="ING73" s="698"/>
      <c r="INH73" s="698"/>
      <c r="INI73" s="488"/>
      <c r="INJ73" s="488"/>
      <c r="INK73" s="488"/>
      <c r="INL73" s="488"/>
      <c r="INM73" s="488"/>
      <c r="INN73" s="697" t="s">
        <v>9880</v>
      </c>
      <c r="INO73" s="698"/>
      <c r="INP73" s="698"/>
      <c r="INQ73" s="488"/>
      <c r="INR73" s="488"/>
      <c r="INS73" s="488"/>
      <c r="INT73" s="488"/>
      <c r="INU73" s="488"/>
      <c r="INV73" s="697" t="s">
        <v>9880</v>
      </c>
      <c r="INW73" s="698"/>
      <c r="INX73" s="698"/>
      <c r="INY73" s="488"/>
      <c r="INZ73" s="488"/>
      <c r="IOA73" s="488"/>
      <c r="IOB73" s="488"/>
      <c r="IOC73" s="488"/>
      <c r="IOD73" s="697" t="s">
        <v>9880</v>
      </c>
      <c r="IOE73" s="698"/>
      <c r="IOF73" s="698"/>
      <c r="IOG73" s="488"/>
      <c r="IOH73" s="488"/>
      <c r="IOI73" s="488"/>
      <c r="IOJ73" s="488"/>
      <c r="IOK73" s="488"/>
      <c r="IOL73" s="697" t="s">
        <v>9880</v>
      </c>
      <c r="IOM73" s="698"/>
      <c r="ION73" s="698"/>
      <c r="IOO73" s="488"/>
      <c r="IOP73" s="488"/>
      <c r="IOQ73" s="488"/>
      <c r="IOR73" s="488"/>
      <c r="IOS73" s="488"/>
      <c r="IOT73" s="697" t="s">
        <v>9880</v>
      </c>
      <c r="IOU73" s="698"/>
      <c r="IOV73" s="698"/>
      <c r="IOW73" s="488"/>
      <c r="IOX73" s="488"/>
      <c r="IOY73" s="488"/>
      <c r="IOZ73" s="488"/>
      <c r="IPA73" s="488"/>
      <c r="IPB73" s="697" t="s">
        <v>9880</v>
      </c>
      <c r="IPC73" s="698"/>
      <c r="IPD73" s="698"/>
      <c r="IPE73" s="488"/>
      <c r="IPF73" s="488"/>
      <c r="IPG73" s="488"/>
      <c r="IPH73" s="488"/>
      <c r="IPI73" s="488"/>
      <c r="IPJ73" s="697" t="s">
        <v>9880</v>
      </c>
      <c r="IPK73" s="698"/>
      <c r="IPL73" s="698"/>
      <c r="IPM73" s="488"/>
      <c r="IPN73" s="488"/>
      <c r="IPO73" s="488"/>
      <c r="IPP73" s="488"/>
      <c r="IPQ73" s="488"/>
      <c r="IPR73" s="697" t="s">
        <v>9880</v>
      </c>
      <c r="IPS73" s="698"/>
      <c r="IPT73" s="698"/>
      <c r="IPU73" s="488"/>
      <c r="IPV73" s="488"/>
      <c r="IPW73" s="488"/>
      <c r="IPX73" s="488"/>
      <c r="IPY73" s="488"/>
      <c r="IPZ73" s="697" t="s">
        <v>9880</v>
      </c>
      <c r="IQA73" s="698"/>
      <c r="IQB73" s="698"/>
      <c r="IQC73" s="488"/>
      <c r="IQD73" s="488"/>
      <c r="IQE73" s="488"/>
      <c r="IQF73" s="488"/>
      <c r="IQG73" s="488"/>
      <c r="IQH73" s="697" t="s">
        <v>9880</v>
      </c>
      <c r="IQI73" s="698"/>
      <c r="IQJ73" s="698"/>
      <c r="IQK73" s="488"/>
      <c r="IQL73" s="488"/>
      <c r="IQM73" s="488"/>
      <c r="IQN73" s="488"/>
      <c r="IQO73" s="488"/>
      <c r="IQP73" s="697" t="s">
        <v>9880</v>
      </c>
      <c r="IQQ73" s="698"/>
      <c r="IQR73" s="698"/>
      <c r="IQS73" s="488"/>
      <c r="IQT73" s="488"/>
      <c r="IQU73" s="488"/>
      <c r="IQV73" s="488"/>
      <c r="IQW73" s="488"/>
      <c r="IQX73" s="697" t="s">
        <v>9880</v>
      </c>
      <c r="IQY73" s="698"/>
      <c r="IQZ73" s="698"/>
      <c r="IRA73" s="488"/>
      <c r="IRB73" s="488"/>
      <c r="IRC73" s="488"/>
      <c r="IRD73" s="488"/>
      <c r="IRE73" s="488"/>
      <c r="IRF73" s="697" t="s">
        <v>9880</v>
      </c>
      <c r="IRG73" s="698"/>
      <c r="IRH73" s="698"/>
      <c r="IRI73" s="488"/>
      <c r="IRJ73" s="488"/>
      <c r="IRK73" s="488"/>
      <c r="IRL73" s="488"/>
      <c r="IRM73" s="488"/>
      <c r="IRN73" s="697" t="s">
        <v>9880</v>
      </c>
      <c r="IRO73" s="698"/>
      <c r="IRP73" s="698"/>
      <c r="IRQ73" s="488"/>
      <c r="IRR73" s="488"/>
      <c r="IRS73" s="488"/>
      <c r="IRT73" s="488"/>
      <c r="IRU73" s="488"/>
      <c r="IRV73" s="697" t="s">
        <v>9880</v>
      </c>
      <c r="IRW73" s="698"/>
      <c r="IRX73" s="698"/>
      <c r="IRY73" s="488"/>
      <c r="IRZ73" s="488"/>
      <c r="ISA73" s="488"/>
      <c r="ISB73" s="488"/>
      <c r="ISC73" s="488"/>
      <c r="ISD73" s="697" t="s">
        <v>9880</v>
      </c>
      <c r="ISE73" s="698"/>
      <c r="ISF73" s="698"/>
      <c r="ISG73" s="488"/>
      <c r="ISH73" s="488"/>
      <c r="ISI73" s="488"/>
      <c r="ISJ73" s="488"/>
      <c r="ISK73" s="488"/>
      <c r="ISL73" s="697" t="s">
        <v>9880</v>
      </c>
      <c r="ISM73" s="698"/>
      <c r="ISN73" s="698"/>
      <c r="ISO73" s="488"/>
      <c r="ISP73" s="488"/>
      <c r="ISQ73" s="488"/>
      <c r="ISR73" s="488"/>
      <c r="ISS73" s="488"/>
      <c r="IST73" s="697" t="s">
        <v>9880</v>
      </c>
      <c r="ISU73" s="698"/>
      <c r="ISV73" s="698"/>
      <c r="ISW73" s="488"/>
      <c r="ISX73" s="488"/>
      <c r="ISY73" s="488"/>
      <c r="ISZ73" s="488"/>
      <c r="ITA73" s="488"/>
      <c r="ITB73" s="697" t="s">
        <v>9880</v>
      </c>
      <c r="ITC73" s="698"/>
      <c r="ITD73" s="698"/>
      <c r="ITE73" s="488"/>
      <c r="ITF73" s="488"/>
      <c r="ITG73" s="488"/>
      <c r="ITH73" s="488"/>
      <c r="ITI73" s="488"/>
      <c r="ITJ73" s="697" t="s">
        <v>9880</v>
      </c>
      <c r="ITK73" s="698"/>
      <c r="ITL73" s="698"/>
      <c r="ITM73" s="488"/>
      <c r="ITN73" s="488"/>
      <c r="ITO73" s="488"/>
      <c r="ITP73" s="488"/>
      <c r="ITQ73" s="488"/>
      <c r="ITR73" s="697" t="s">
        <v>9880</v>
      </c>
      <c r="ITS73" s="698"/>
      <c r="ITT73" s="698"/>
      <c r="ITU73" s="488"/>
      <c r="ITV73" s="488"/>
      <c r="ITW73" s="488"/>
      <c r="ITX73" s="488"/>
      <c r="ITY73" s="488"/>
      <c r="ITZ73" s="697" t="s">
        <v>9880</v>
      </c>
      <c r="IUA73" s="698"/>
      <c r="IUB73" s="698"/>
      <c r="IUC73" s="488"/>
      <c r="IUD73" s="488"/>
      <c r="IUE73" s="488"/>
      <c r="IUF73" s="488"/>
      <c r="IUG73" s="488"/>
      <c r="IUH73" s="697" t="s">
        <v>9880</v>
      </c>
      <c r="IUI73" s="698"/>
      <c r="IUJ73" s="698"/>
      <c r="IUK73" s="488"/>
      <c r="IUL73" s="488"/>
      <c r="IUM73" s="488"/>
      <c r="IUN73" s="488"/>
      <c r="IUO73" s="488"/>
      <c r="IUP73" s="697" t="s">
        <v>9880</v>
      </c>
      <c r="IUQ73" s="698"/>
      <c r="IUR73" s="698"/>
      <c r="IUS73" s="488"/>
      <c r="IUT73" s="488"/>
      <c r="IUU73" s="488"/>
      <c r="IUV73" s="488"/>
      <c r="IUW73" s="488"/>
      <c r="IUX73" s="697" t="s">
        <v>9880</v>
      </c>
      <c r="IUY73" s="698"/>
      <c r="IUZ73" s="698"/>
      <c r="IVA73" s="488"/>
      <c r="IVB73" s="488"/>
      <c r="IVC73" s="488"/>
      <c r="IVD73" s="488"/>
      <c r="IVE73" s="488"/>
      <c r="IVF73" s="697" t="s">
        <v>9880</v>
      </c>
      <c r="IVG73" s="698"/>
      <c r="IVH73" s="698"/>
      <c r="IVI73" s="488"/>
      <c r="IVJ73" s="488"/>
      <c r="IVK73" s="488"/>
      <c r="IVL73" s="488"/>
      <c r="IVM73" s="488"/>
      <c r="IVN73" s="697" t="s">
        <v>9880</v>
      </c>
      <c r="IVO73" s="698"/>
      <c r="IVP73" s="698"/>
      <c r="IVQ73" s="488"/>
      <c r="IVR73" s="488"/>
      <c r="IVS73" s="488"/>
      <c r="IVT73" s="488"/>
      <c r="IVU73" s="488"/>
      <c r="IVV73" s="697" t="s">
        <v>9880</v>
      </c>
      <c r="IVW73" s="698"/>
      <c r="IVX73" s="698"/>
      <c r="IVY73" s="488"/>
      <c r="IVZ73" s="488"/>
      <c r="IWA73" s="488"/>
      <c r="IWB73" s="488"/>
      <c r="IWC73" s="488"/>
      <c r="IWD73" s="697" t="s">
        <v>9880</v>
      </c>
      <c r="IWE73" s="698"/>
      <c r="IWF73" s="698"/>
      <c r="IWG73" s="488"/>
      <c r="IWH73" s="488"/>
      <c r="IWI73" s="488"/>
      <c r="IWJ73" s="488"/>
      <c r="IWK73" s="488"/>
      <c r="IWL73" s="697" t="s">
        <v>9880</v>
      </c>
      <c r="IWM73" s="698"/>
      <c r="IWN73" s="698"/>
      <c r="IWO73" s="488"/>
      <c r="IWP73" s="488"/>
      <c r="IWQ73" s="488"/>
      <c r="IWR73" s="488"/>
      <c r="IWS73" s="488"/>
      <c r="IWT73" s="697" t="s">
        <v>9880</v>
      </c>
      <c r="IWU73" s="698"/>
      <c r="IWV73" s="698"/>
      <c r="IWW73" s="488"/>
      <c r="IWX73" s="488"/>
      <c r="IWY73" s="488"/>
      <c r="IWZ73" s="488"/>
      <c r="IXA73" s="488"/>
      <c r="IXB73" s="697" t="s">
        <v>9880</v>
      </c>
      <c r="IXC73" s="698"/>
      <c r="IXD73" s="698"/>
      <c r="IXE73" s="488"/>
      <c r="IXF73" s="488"/>
      <c r="IXG73" s="488"/>
      <c r="IXH73" s="488"/>
      <c r="IXI73" s="488"/>
      <c r="IXJ73" s="697" t="s">
        <v>9880</v>
      </c>
      <c r="IXK73" s="698"/>
      <c r="IXL73" s="698"/>
      <c r="IXM73" s="488"/>
      <c r="IXN73" s="488"/>
      <c r="IXO73" s="488"/>
      <c r="IXP73" s="488"/>
      <c r="IXQ73" s="488"/>
      <c r="IXR73" s="697" t="s">
        <v>9880</v>
      </c>
      <c r="IXS73" s="698"/>
      <c r="IXT73" s="698"/>
      <c r="IXU73" s="488"/>
      <c r="IXV73" s="488"/>
      <c r="IXW73" s="488"/>
      <c r="IXX73" s="488"/>
      <c r="IXY73" s="488"/>
      <c r="IXZ73" s="697" t="s">
        <v>9880</v>
      </c>
      <c r="IYA73" s="698"/>
      <c r="IYB73" s="698"/>
      <c r="IYC73" s="488"/>
      <c r="IYD73" s="488"/>
      <c r="IYE73" s="488"/>
      <c r="IYF73" s="488"/>
      <c r="IYG73" s="488"/>
      <c r="IYH73" s="697" t="s">
        <v>9880</v>
      </c>
      <c r="IYI73" s="698"/>
      <c r="IYJ73" s="698"/>
      <c r="IYK73" s="488"/>
      <c r="IYL73" s="488"/>
      <c r="IYM73" s="488"/>
      <c r="IYN73" s="488"/>
      <c r="IYO73" s="488"/>
      <c r="IYP73" s="697" t="s">
        <v>9880</v>
      </c>
      <c r="IYQ73" s="698"/>
      <c r="IYR73" s="698"/>
      <c r="IYS73" s="488"/>
      <c r="IYT73" s="488"/>
      <c r="IYU73" s="488"/>
      <c r="IYV73" s="488"/>
      <c r="IYW73" s="488"/>
      <c r="IYX73" s="697" t="s">
        <v>9880</v>
      </c>
      <c r="IYY73" s="698"/>
      <c r="IYZ73" s="698"/>
      <c r="IZA73" s="488"/>
      <c r="IZB73" s="488"/>
      <c r="IZC73" s="488"/>
      <c r="IZD73" s="488"/>
      <c r="IZE73" s="488"/>
      <c r="IZF73" s="697" t="s">
        <v>9880</v>
      </c>
      <c r="IZG73" s="698"/>
      <c r="IZH73" s="698"/>
      <c r="IZI73" s="488"/>
      <c r="IZJ73" s="488"/>
      <c r="IZK73" s="488"/>
      <c r="IZL73" s="488"/>
      <c r="IZM73" s="488"/>
      <c r="IZN73" s="697" t="s">
        <v>9880</v>
      </c>
      <c r="IZO73" s="698"/>
      <c r="IZP73" s="698"/>
      <c r="IZQ73" s="488"/>
      <c r="IZR73" s="488"/>
      <c r="IZS73" s="488"/>
      <c r="IZT73" s="488"/>
      <c r="IZU73" s="488"/>
      <c r="IZV73" s="697" t="s">
        <v>9880</v>
      </c>
      <c r="IZW73" s="698"/>
      <c r="IZX73" s="698"/>
      <c r="IZY73" s="488"/>
      <c r="IZZ73" s="488"/>
      <c r="JAA73" s="488"/>
      <c r="JAB73" s="488"/>
      <c r="JAC73" s="488"/>
      <c r="JAD73" s="697" t="s">
        <v>9880</v>
      </c>
      <c r="JAE73" s="698"/>
      <c r="JAF73" s="698"/>
      <c r="JAG73" s="488"/>
      <c r="JAH73" s="488"/>
      <c r="JAI73" s="488"/>
      <c r="JAJ73" s="488"/>
      <c r="JAK73" s="488"/>
      <c r="JAL73" s="697" t="s">
        <v>9880</v>
      </c>
      <c r="JAM73" s="698"/>
      <c r="JAN73" s="698"/>
      <c r="JAO73" s="488"/>
      <c r="JAP73" s="488"/>
      <c r="JAQ73" s="488"/>
      <c r="JAR73" s="488"/>
      <c r="JAS73" s="488"/>
      <c r="JAT73" s="697" t="s">
        <v>9880</v>
      </c>
      <c r="JAU73" s="698"/>
      <c r="JAV73" s="698"/>
      <c r="JAW73" s="488"/>
      <c r="JAX73" s="488"/>
      <c r="JAY73" s="488"/>
      <c r="JAZ73" s="488"/>
      <c r="JBA73" s="488"/>
      <c r="JBB73" s="697" t="s">
        <v>9880</v>
      </c>
      <c r="JBC73" s="698"/>
      <c r="JBD73" s="698"/>
      <c r="JBE73" s="488"/>
      <c r="JBF73" s="488"/>
      <c r="JBG73" s="488"/>
      <c r="JBH73" s="488"/>
      <c r="JBI73" s="488"/>
      <c r="JBJ73" s="697" t="s">
        <v>9880</v>
      </c>
      <c r="JBK73" s="698"/>
      <c r="JBL73" s="698"/>
      <c r="JBM73" s="488"/>
      <c r="JBN73" s="488"/>
      <c r="JBO73" s="488"/>
      <c r="JBP73" s="488"/>
      <c r="JBQ73" s="488"/>
      <c r="JBR73" s="697" t="s">
        <v>9880</v>
      </c>
      <c r="JBS73" s="698"/>
      <c r="JBT73" s="698"/>
      <c r="JBU73" s="488"/>
      <c r="JBV73" s="488"/>
      <c r="JBW73" s="488"/>
      <c r="JBX73" s="488"/>
      <c r="JBY73" s="488"/>
      <c r="JBZ73" s="697" t="s">
        <v>9880</v>
      </c>
      <c r="JCA73" s="698"/>
      <c r="JCB73" s="698"/>
      <c r="JCC73" s="488"/>
      <c r="JCD73" s="488"/>
      <c r="JCE73" s="488"/>
      <c r="JCF73" s="488"/>
      <c r="JCG73" s="488"/>
      <c r="JCH73" s="697" t="s">
        <v>9880</v>
      </c>
      <c r="JCI73" s="698"/>
      <c r="JCJ73" s="698"/>
      <c r="JCK73" s="488"/>
      <c r="JCL73" s="488"/>
      <c r="JCM73" s="488"/>
      <c r="JCN73" s="488"/>
      <c r="JCO73" s="488"/>
      <c r="JCP73" s="697" t="s">
        <v>9880</v>
      </c>
      <c r="JCQ73" s="698"/>
      <c r="JCR73" s="698"/>
      <c r="JCS73" s="488"/>
      <c r="JCT73" s="488"/>
      <c r="JCU73" s="488"/>
      <c r="JCV73" s="488"/>
      <c r="JCW73" s="488"/>
      <c r="JCX73" s="697" t="s">
        <v>9880</v>
      </c>
      <c r="JCY73" s="698"/>
      <c r="JCZ73" s="698"/>
      <c r="JDA73" s="488"/>
      <c r="JDB73" s="488"/>
      <c r="JDC73" s="488"/>
      <c r="JDD73" s="488"/>
      <c r="JDE73" s="488"/>
      <c r="JDF73" s="697" t="s">
        <v>9880</v>
      </c>
      <c r="JDG73" s="698"/>
      <c r="JDH73" s="698"/>
      <c r="JDI73" s="488"/>
      <c r="JDJ73" s="488"/>
      <c r="JDK73" s="488"/>
      <c r="JDL73" s="488"/>
      <c r="JDM73" s="488"/>
      <c r="JDN73" s="697" t="s">
        <v>9880</v>
      </c>
      <c r="JDO73" s="698"/>
      <c r="JDP73" s="698"/>
      <c r="JDQ73" s="488"/>
      <c r="JDR73" s="488"/>
      <c r="JDS73" s="488"/>
      <c r="JDT73" s="488"/>
      <c r="JDU73" s="488"/>
      <c r="JDV73" s="697" t="s">
        <v>9880</v>
      </c>
      <c r="JDW73" s="698"/>
      <c r="JDX73" s="698"/>
      <c r="JDY73" s="488"/>
      <c r="JDZ73" s="488"/>
      <c r="JEA73" s="488"/>
      <c r="JEB73" s="488"/>
      <c r="JEC73" s="488"/>
      <c r="JED73" s="697" t="s">
        <v>9880</v>
      </c>
      <c r="JEE73" s="698"/>
      <c r="JEF73" s="698"/>
      <c r="JEG73" s="488"/>
      <c r="JEH73" s="488"/>
      <c r="JEI73" s="488"/>
      <c r="JEJ73" s="488"/>
      <c r="JEK73" s="488"/>
      <c r="JEL73" s="697" t="s">
        <v>9880</v>
      </c>
      <c r="JEM73" s="698"/>
      <c r="JEN73" s="698"/>
      <c r="JEO73" s="488"/>
      <c r="JEP73" s="488"/>
      <c r="JEQ73" s="488"/>
      <c r="JER73" s="488"/>
      <c r="JES73" s="488"/>
      <c r="JET73" s="697" t="s">
        <v>9880</v>
      </c>
      <c r="JEU73" s="698"/>
      <c r="JEV73" s="698"/>
      <c r="JEW73" s="488"/>
      <c r="JEX73" s="488"/>
      <c r="JEY73" s="488"/>
      <c r="JEZ73" s="488"/>
      <c r="JFA73" s="488"/>
      <c r="JFB73" s="697" t="s">
        <v>9880</v>
      </c>
      <c r="JFC73" s="698"/>
      <c r="JFD73" s="698"/>
      <c r="JFE73" s="488"/>
      <c r="JFF73" s="488"/>
      <c r="JFG73" s="488"/>
      <c r="JFH73" s="488"/>
      <c r="JFI73" s="488"/>
      <c r="JFJ73" s="697" t="s">
        <v>9880</v>
      </c>
      <c r="JFK73" s="698"/>
      <c r="JFL73" s="698"/>
      <c r="JFM73" s="488"/>
      <c r="JFN73" s="488"/>
      <c r="JFO73" s="488"/>
      <c r="JFP73" s="488"/>
      <c r="JFQ73" s="488"/>
      <c r="JFR73" s="697" t="s">
        <v>9880</v>
      </c>
      <c r="JFS73" s="698"/>
      <c r="JFT73" s="698"/>
      <c r="JFU73" s="488"/>
      <c r="JFV73" s="488"/>
      <c r="JFW73" s="488"/>
      <c r="JFX73" s="488"/>
      <c r="JFY73" s="488"/>
      <c r="JFZ73" s="697" t="s">
        <v>9880</v>
      </c>
      <c r="JGA73" s="698"/>
      <c r="JGB73" s="698"/>
      <c r="JGC73" s="488"/>
      <c r="JGD73" s="488"/>
      <c r="JGE73" s="488"/>
      <c r="JGF73" s="488"/>
      <c r="JGG73" s="488"/>
      <c r="JGH73" s="697" t="s">
        <v>9880</v>
      </c>
      <c r="JGI73" s="698"/>
      <c r="JGJ73" s="698"/>
      <c r="JGK73" s="488"/>
      <c r="JGL73" s="488"/>
      <c r="JGM73" s="488"/>
      <c r="JGN73" s="488"/>
      <c r="JGO73" s="488"/>
      <c r="JGP73" s="697" t="s">
        <v>9880</v>
      </c>
      <c r="JGQ73" s="698"/>
      <c r="JGR73" s="698"/>
      <c r="JGS73" s="488"/>
      <c r="JGT73" s="488"/>
      <c r="JGU73" s="488"/>
      <c r="JGV73" s="488"/>
      <c r="JGW73" s="488"/>
      <c r="JGX73" s="697" t="s">
        <v>9880</v>
      </c>
      <c r="JGY73" s="698"/>
      <c r="JGZ73" s="698"/>
      <c r="JHA73" s="488"/>
      <c r="JHB73" s="488"/>
      <c r="JHC73" s="488"/>
      <c r="JHD73" s="488"/>
      <c r="JHE73" s="488"/>
      <c r="JHF73" s="697" t="s">
        <v>9880</v>
      </c>
      <c r="JHG73" s="698"/>
      <c r="JHH73" s="698"/>
      <c r="JHI73" s="488"/>
      <c r="JHJ73" s="488"/>
      <c r="JHK73" s="488"/>
      <c r="JHL73" s="488"/>
      <c r="JHM73" s="488"/>
      <c r="JHN73" s="697" t="s">
        <v>9880</v>
      </c>
      <c r="JHO73" s="698"/>
      <c r="JHP73" s="698"/>
      <c r="JHQ73" s="488"/>
      <c r="JHR73" s="488"/>
      <c r="JHS73" s="488"/>
      <c r="JHT73" s="488"/>
      <c r="JHU73" s="488"/>
      <c r="JHV73" s="697" t="s">
        <v>9880</v>
      </c>
      <c r="JHW73" s="698"/>
      <c r="JHX73" s="698"/>
      <c r="JHY73" s="488"/>
      <c r="JHZ73" s="488"/>
      <c r="JIA73" s="488"/>
      <c r="JIB73" s="488"/>
      <c r="JIC73" s="488"/>
      <c r="JID73" s="697" t="s">
        <v>9880</v>
      </c>
      <c r="JIE73" s="698"/>
      <c r="JIF73" s="698"/>
      <c r="JIG73" s="488"/>
      <c r="JIH73" s="488"/>
      <c r="JII73" s="488"/>
      <c r="JIJ73" s="488"/>
      <c r="JIK73" s="488"/>
      <c r="JIL73" s="697" t="s">
        <v>9880</v>
      </c>
      <c r="JIM73" s="698"/>
      <c r="JIN73" s="698"/>
      <c r="JIO73" s="488"/>
      <c r="JIP73" s="488"/>
      <c r="JIQ73" s="488"/>
      <c r="JIR73" s="488"/>
      <c r="JIS73" s="488"/>
      <c r="JIT73" s="697" t="s">
        <v>9880</v>
      </c>
      <c r="JIU73" s="698"/>
      <c r="JIV73" s="698"/>
      <c r="JIW73" s="488"/>
      <c r="JIX73" s="488"/>
      <c r="JIY73" s="488"/>
      <c r="JIZ73" s="488"/>
      <c r="JJA73" s="488"/>
      <c r="JJB73" s="697" t="s">
        <v>9880</v>
      </c>
      <c r="JJC73" s="698"/>
      <c r="JJD73" s="698"/>
      <c r="JJE73" s="488"/>
      <c r="JJF73" s="488"/>
      <c r="JJG73" s="488"/>
      <c r="JJH73" s="488"/>
      <c r="JJI73" s="488"/>
      <c r="JJJ73" s="697" t="s">
        <v>9880</v>
      </c>
      <c r="JJK73" s="698"/>
      <c r="JJL73" s="698"/>
      <c r="JJM73" s="488"/>
      <c r="JJN73" s="488"/>
      <c r="JJO73" s="488"/>
      <c r="JJP73" s="488"/>
      <c r="JJQ73" s="488"/>
      <c r="JJR73" s="697" t="s">
        <v>9880</v>
      </c>
      <c r="JJS73" s="698"/>
      <c r="JJT73" s="698"/>
      <c r="JJU73" s="488"/>
      <c r="JJV73" s="488"/>
      <c r="JJW73" s="488"/>
      <c r="JJX73" s="488"/>
      <c r="JJY73" s="488"/>
      <c r="JJZ73" s="697" t="s">
        <v>9880</v>
      </c>
      <c r="JKA73" s="698"/>
      <c r="JKB73" s="698"/>
      <c r="JKC73" s="488"/>
      <c r="JKD73" s="488"/>
      <c r="JKE73" s="488"/>
      <c r="JKF73" s="488"/>
      <c r="JKG73" s="488"/>
      <c r="JKH73" s="697" t="s">
        <v>9880</v>
      </c>
      <c r="JKI73" s="698"/>
      <c r="JKJ73" s="698"/>
      <c r="JKK73" s="488"/>
      <c r="JKL73" s="488"/>
      <c r="JKM73" s="488"/>
      <c r="JKN73" s="488"/>
      <c r="JKO73" s="488"/>
      <c r="JKP73" s="697" t="s">
        <v>9880</v>
      </c>
      <c r="JKQ73" s="698"/>
      <c r="JKR73" s="698"/>
      <c r="JKS73" s="488"/>
      <c r="JKT73" s="488"/>
      <c r="JKU73" s="488"/>
      <c r="JKV73" s="488"/>
      <c r="JKW73" s="488"/>
      <c r="JKX73" s="697" t="s">
        <v>9880</v>
      </c>
      <c r="JKY73" s="698"/>
      <c r="JKZ73" s="698"/>
      <c r="JLA73" s="488"/>
      <c r="JLB73" s="488"/>
      <c r="JLC73" s="488"/>
      <c r="JLD73" s="488"/>
      <c r="JLE73" s="488"/>
      <c r="JLF73" s="697" t="s">
        <v>9880</v>
      </c>
      <c r="JLG73" s="698"/>
      <c r="JLH73" s="698"/>
      <c r="JLI73" s="488"/>
      <c r="JLJ73" s="488"/>
      <c r="JLK73" s="488"/>
      <c r="JLL73" s="488"/>
      <c r="JLM73" s="488"/>
      <c r="JLN73" s="697" t="s">
        <v>9880</v>
      </c>
      <c r="JLO73" s="698"/>
      <c r="JLP73" s="698"/>
      <c r="JLQ73" s="488"/>
      <c r="JLR73" s="488"/>
      <c r="JLS73" s="488"/>
      <c r="JLT73" s="488"/>
      <c r="JLU73" s="488"/>
      <c r="JLV73" s="697" t="s">
        <v>9880</v>
      </c>
      <c r="JLW73" s="698"/>
      <c r="JLX73" s="698"/>
      <c r="JLY73" s="488"/>
      <c r="JLZ73" s="488"/>
      <c r="JMA73" s="488"/>
      <c r="JMB73" s="488"/>
      <c r="JMC73" s="488"/>
      <c r="JMD73" s="697" t="s">
        <v>9880</v>
      </c>
      <c r="JME73" s="698"/>
      <c r="JMF73" s="698"/>
      <c r="JMG73" s="488"/>
      <c r="JMH73" s="488"/>
      <c r="JMI73" s="488"/>
      <c r="JMJ73" s="488"/>
      <c r="JMK73" s="488"/>
      <c r="JML73" s="697" t="s">
        <v>9880</v>
      </c>
      <c r="JMM73" s="698"/>
      <c r="JMN73" s="698"/>
      <c r="JMO73" s="488"/>
      <c r="JMP73" s="488"/>
      <c r="JMQ73" s="488"/>
      <c r="JMR73" s="488"/>
      <c r="JMS73" s="488"/>
      <c r="JMT73" s="697" t="s">
        <v>9880</v>
      </c>
      <c r="JMU73" s="698"/>
      <c r="JMV73" s="698"/>
      <c r="JMW73" s="488"/>
      <c r="JMX73" s="488"/>
      <c r="JMY73" s="488"/>
      <c r="JMZ73" s="488"/>
      <c r="JNA73" s="488"/>
      <c r="JNB73" s="697" t="s">
        <v>9880</v>
      </c>
      <c r="JNC73" s="698"/>
      <c r="JND73" s="698"/>
      <c r="JNE73" s="488"/>
      <c r="JNF73" s="488"/>
      <c r="JNG73" s="488"/>
      <c r="JNH73" s="488"/>
      <c r="JNI73" s="488"/>
      <c r="JNJ73" s="697" t="s">
        <v>9880</v>
      </c>
      <c r="JNK73" s="698"/>
      <c r="JNL73" s="698"/>
      <c r="JNM73" s="488"/>
      <c r="JNN73" s="488"/>
      <c r="JNO73" s="488"/>
      <c r="JNP73" s="488"/>
      <c r="JNQ73" s="488"/>
      <c r="JNR73" s="697" t="s">
        <v>9880</v>
      </c>
      <c r="JNS73" s="698"/>
      <c r="JNT73" s="698"/>
      <c r="JNU73" s="488"/>
      <c r="JNV73" s="488"/>
      <c r="JNW73" s="488"/>
      <c r="JNX73" s="488"/>
      <c r="JNY73" s="488"/>
      <c r="JNZ73" s="697" t="s">
        <v>9880</v>
      </c>
      <c r="JOA73" s="698"/>
      <c r="JOB73" s="698"/>
      <c r="JOC73" s="488"/>
      <c r="JOD73" s="488"/>
      <c r="JOE73" s="488"/>
      <c r="JOF73" s="488"/>
      <c r="JOG73" s="488"/>
      <c r="JOH73" s="697" t="s">
        <v>9880</v>
      </c>
      <c r="JOI73" s="698"/>
      <c r="JOJ73" s="698"/>
      <c r="JOK73" s="488"/>
      <c r="JOL73" s="488"/>
      <c r="JOM73" s="488"/>
      <c r="JON73" s="488"/>
      <c r="JOO73" s="488"/>
      <c r="JOP73" s="697" t="s">
        <v>9880</v>
      </c>
      <c r="JOQ73" s="698"/>
      <c r="JOR73" s="698"/>
      <c r="JOS73" s="488"/>
      <c r="JOT73" s="488"/>
      <c r="JOU73" s="488"/>
      <c r="JOV73" s="488"/>
      <c r="JOW73" s="488"/>
      <c r="JOX73" s="697" t="s">
        <v>9880</v>
      </c>
      <c r="JOY73" s="698"/>
      <c r="JOZ73" s="698"/>
      <c r="JPA73" s="488"/>
      <c r="JPB73" s="488"/>
      <c r="JPC73" s="488"/>
      <c r="JPD73" s="488"/>
      <c r="JPE73" s="488"/>
      <c r="JPF73" s="697" t="s">
        <v>9880</v>
      </c>
      <c r="JPG73" s="698"/>
      <c r="JPH73" s="698"/>
      <c r="JPI73" s="488"/>
      <c r="JPJ73" s="488"/>
      <c r="JPK73" s="488"/>
      <c r="JPL73" s="488"/>
      <c r="JPM73" s="488"/>
      <c r="JPN73" s="697" t="s">
        <v>9880</v>
      </c>
      <c r="JPO73" s="698"/>
      <c r="JPP73" s="698"/>
      <c r="JPQ73" s="488"/>
      <c r="JPR73" s="488"/>
      <c r="JPS73" s="488"/>
      <c r="JPT73" s="488"/>
      <c r="JPU73" s="488"/>
      <c r="JPV73" s="697" t="s">
        <v>9880</v>
      </c>
      <c r="JPW73" s="698"/>
      <c r="JPX73" s="698"/>
      <c r="JPY73" s="488"/>
      <c r="JPZ73" s="488"/>
      <c r="JQA73" s="488"/>
      <c r="JQB73" s="488"/>
      <c r="JQC73" s="488"/>
      <c r="JQD73" s="697" t="s">
        <v>9880</v>
      </c>
      <c r="JQE73" s="698"/>
      <c r="JQF73" s="698"/>
      <c r="JQG73" s="488"/>
      <c r="JQH73" s="488"/>
      <c r="JQI73" s="488"/>
      <c r="JQJ73" s="488"/>
      <c r="JQK73" s="488"/>
      <c r="JQL73" s="697" t="s">
        <v>9880</v>
      </c>
      <c r="JQM73" s="698"/>
      <c r="JQN73" s="698"/>
      <c r="JQO73" s="488"/>
      <c r="JQP73" s="488"/>
      <c r="JQQ73" s="488"/>
      <c r="JQR73" s="488"/>
      <c r="JQS73" s="488"/>
      <c r="JQT73" s="697" t="s">
        <v>9880</v>
      </c>
      <c r="JQU73" s="698"/>
      <c r="JQV73" s="698"/>
      <c r="JQW73" s="488"/>
      <c r="JQX73" s="488"/>
      <c r="JQY73" s="488"/>
      <c r="JQZ73" s="488"/>
      <c r="JRA73" s="488"/>
      <c r="JRB73" s="697" t="s">
        <v>9880</v>
      </c>
      <c r="JRC73" s="698"/>
      <c r="JRD73" s="698"/>
      <c r="JRE73" s="488"/>
      <c r="JRF73" s="488"/>
      <c r="JRG73" s="488"/>
      <c r="JRH73" s="488"/>
      <c r="JRI73" s="488"/>
      <c r="JRJ73" s="697" t="s">
        <v>9880</v>
      </c>
      <c r="JRK73" s="698"/>
      <c r="JRL73" s="698"/>
      <c r="JRM73" s="488"/>
      <c r="JRN73" s="488"/>
      <c r="JRO73" s="488"/>
      <c r="JRP73" s="488"/>
      <c r="JRQ73" s="488"/>
      <c r="JRR73" s="697" t="s">
        <v>9880</v>
      </c>
      <c r="JRS73" s="698"/>
      <c r="JRT73" s="698"/>
      <c r="JRU73" s="488"/>
      <c r="JRV73" s="488"/>
      <c r="JRW73" s="488"/>
      <c r="JRX73" s="488"/>
      <c r="JRY73" s="488"/>
      <c r="JRZ73" s="697" t="s">
        <v>9880</v>
      </c>
      <c r="JSA73" s="698"/>
      <c r="JSB73" s="698"/>
      <c r="JSC73" s="488"/>
      <c r="JSD73" s="488"/>
      <c r="JSE73" s="488"/>
      <c r="JSF73" s="488"/>
      <c r="JSG73" s="488"/>
      <c r="JSH73" s="697" t="s">
        <v>9880</v>
      </c>
      <c r="JSI73" s="698"/>
      <c r="JSJ73" s="698"/>
      <c r="JSK73" s="488"/>
      <c r="JSL73" s="488"/>
      <c r="JSM73" s="488"/>
      <c r="JSN73" s="488"/>
      <c r="JSO73" s="488"/>
      <c r="JSP73" s="697" t="s">
        <v>9880</v>
      </c>
      <c r="JSQ73" s="698"/>
      <c r="JSR73" s="698"/>
      <c r="JSS73" s="488"/>
      <c r="JST73" s="488"/>
      <c r="JSU73" s="488"/>
      <c r="JSV73" s="488"/>
      <c r="JSW73" s="488"/>
      <c r="JSX73" s="697" t="s">
        <v>9880</v>
      </c>
      <c r="JSY73" s="698"/>
      <c r="JSZ73" s="698"/>
      <c r="JTA73" s="488"/>
      <c r="JTB73" s="488"/>
      <c r="JTC73" s="488"/>
      <c r="JTD73" s="488"/>
      <c r="JTE73" s="488"/>
      <c r="JTF73" s="697" t="s">
        <v>9880</v>
      </c>
      <c r="JTG73" s="698"/>
      <c r="JTH73" s="698"/>
      <c r="JTI73" s="488"/>
      <c r="JTJ73" s="488"/>
      <c r="JTK73" s="488"/>
      <c r="JTL73" s="488"/>
      <c r="JTM73" s="488"/>
      <c r="JTN73" s="697" t="s">
        <v>9880</v>
      </c>
      <c r="JTO73" s="698"/>
      <c r="JTP73" s="698"/>
      <c r="JTQ73" s="488"/>
      <c r="JTR73" s="488"/>
      <c r="JTS73" s="488"/>
      <c r="JTT73" s="488"/>
      <c r="JTU73" s="488"/>
      <c r="JTV73" s="697" t="s">
        <v>9880</v>
      </c>
      <c r="JTW73" s="698"/>
      <c r="JTX73" s="698"/>
      <c r="JTY73" s="488"/>
      <c r="JTZ73" s="488"/>
      <c r="JUA73" s="488"/>
      <c r="JUB73" s="488"/>
      <c r="JUC73" s="488"/>
      <c r="JUD73" s="697" t="s">
        <v>9880</v>
      </c>
      <c r="JUE73" s="698"/>
      <c r="JUF73" s="698"/>
      <c r="JUG73" s="488"/>
      <c r="JUH73" s="488"/>
      <c r="JUI73" s="488"/>
      <c r="JUJ73" s="488"/>
      <c r="JUK73" s="488"/>
      <c r="JUL73" s="697" t="s">
        <v>9880</v>
      </c>
      <c r="JUM73" s="698"/>
      <c r="JUN73" s="698"/>
      <c r="JUO73" s="488"/>
      <c r="JUP73" s="488"/>
      <c r="JUQ73" s="488"/>
      <c r="JUR73" s="488"/>
      <c r="JUS73" s="488"/>
      <c r="JUT73" s="697" t="s">
        <v>9880</v>
      </c>
      <c r="JUU73" s="698"/>
      <c r="JUV73" s="698"/>
      <c r="JUW73" s="488"/>
      <c r="JUX73" s="488"/>
      <c r="JUY73" s="488"/>
      <c r="JUZ73" s="488"/>
      <c r="JVA73" s="488"/>
      <c r="JVB73" s="697" t="s">
        <v>9880</v>
      </c>
      <c r="JVC73" s="698"/>
      <c r="JVD73" s="698"/>
      <c r="JVE73" s="488"/>
      <c r="JVF73" s="488"/>
      <c r="JVG73" s="488"/>
      <c r="JVH73" s="488"/>
      <c r="JVI73" s="488"/>
      <c r="JVJ73" s="697" t="s">
        <v>9880</v>
      </c>
      <c r="JVK73" s="698"/>
      <c r="JVL73" s="698"/>
      <c r="JVM73" s="488"/>
      <c r="JVN73" s="488"/>
      <c r="JVO73" s="488"/>
      <c r="JVP73" s="488"/>
      <c r="JVQ73" s="488"/>
      <c r="JVR73" s="697" t="s">
        <v>9880</v>
      </c>
      <c r="JVS73" s="698"/>
      <c r="JVT73" s="698"/>
      <c r="JVU73" s="488"/>
      <c r="JVV73" s="488"/>
      <c r="JVW73" s="488"/>
      <c r="JVX73" s="488"/>
      <c r="JVY73" s="488"/>
      <c r="JVZ73" s="697" t="s">
        <v>9880</v>
      </c>
      <c r="JWA73" s="698"/>
      <c r="JWB73" s="698"/>
      <c r="JWC73" s="488"/>
      <c r="JWD73" s="488"/>
      <c r="JWE73" s="488"/>
      <c r="JWF73" s="488"/>
      <c r="JWG73" s="488"/>
      <c r="JWH73" s="697" t="s">
        <v>9880</v>
      </c>
      <c r="JWI73" s="698"/>
      <c r="JWJ73" s="698"/>
      <c r="JWK73" s="488"/>
      <c r="JWL73" s="488"/>
      <c r="JWM73" s="488"/>
      <c r="JWN73" s="488"/>
      <c r="JWO73" s="488"/>
      <c r="JWP73" s="697" t="s">
        <v>9880</v>
      </c>
      <c r="JWQ73" s="698"/>
      <c r="JWR73" s="698"/>
      <c r="JWS73" s="488"/>
      <c r="JWT73" s="488"/>
      <c r="JWU73" s="488"/>
      <c r="JWV73" s="488"/>
      <c r="JWW73" s="488"/>
      <c r="JWX73" s="697" t="s">
        <v>9880</v>
      </c>
      <c r="JWY73" s="698"/>
      <c r="JWZ73" s="698"/>
      <c r="JXA73" s="488"/>
      <c r="JXB73" s="488"/>
      <c r="JXC73" s="488"/>
      <c r="JXD73" s="488"/>
      <c r="JXE73" s="488"/>
      <c r="JXF73" s="697" t="s">
        <v>9880</v>
      </c>
      <c r="JXG73" s="698"/>
      <c r="JXH73" s="698"/>
      <c r="JXI73" s="488"/>
      <c r="JXJ73" s="488"/>
      <c r="JXK73" s="488"/>
      <c r="JXL73" s="488"/>
      <c r="JXM73" s="488"/>
      <c r="JXN73" s="697" t="s">
        <v>9880</v>
      </c>
      <c r="JXO73" s="698"/>
      <c r="JXP73" s="698"/>
      <c r="JXQ73" s="488"/>
      <c r="JXR73" s="488"/>
      <c r="JXS73" s="488"/>
      <c r="JXT73" s="488"/>
      <c r="JXU73" s="488"/>
      <c r="JXV73" s="697" t="s">
        <v>9880</v>
      </c>
      <c r="JXW73" s="698"/>
      <c r="JXX73" s="698"/>
      <c r="JXY73" s="488"/>
      <c r="JXZ73" s="488"/>
      <c r="JYA73" s="488"/>
      <c r="JYB73" s="488"/>
      <c r="JYC73" s="488"/>
      <c r="JYD73" s="697" t="s">
        <v>9880</v>
      </c>
      <c r="JYE73" s="698"/>
      <c r="JYF73" s="698"/>
      <c r="JYG73" s="488"/>
      <c r="JYH73" s="488"/>
      <c r="JYI73" s="488"/>
      <c r="JYJ73" s="488"/>
      <c r="JYK73" s="488"/>
      <c r="JYL73" s="697" t="s">
        <v>9880</v>
      </c>
      <c r="JYM73" s="698"/>
      <c r="JYN73" s="698"/>
      <c r="JYO73" s="488"/>
      <c r="JYP73" s="488"/>
      <c r="JYQ73" s="488"/>
      <c r="JYR73" s="488"/>
      <c r="JYS73" s="488"/>
      <c r="JYT73" s="697" t="s">
        <v>9880</v>
      </c>
      <c r="JYU73" s="698"/>
      <c r="JYV73" s="698"/>
      <c r="JYW73" s="488"/>
      <c r="JYX73" s="488"/>
      <c r="JYY73" s="488"/>
      <c r="JYZ73" s="488"/>
      <c r="JZA73" s="488"/>
      <c r="JZB73" s="697" t="s">
        <v>9880</v>
      </c>
      <c r="JZC73" s="698"/>
      <c r="JZD73" s="698"/>
      <c r="JZE73" s="488"/>
      <c r="JZF73" s="488"/>
      <c r="JZG73" s="488"/>
      <c r="JZH73" s="488"/>
      <c r="JZI73" s="488"/>
      <c r="JZJ73" s="697" t="s">
        <v>9880</v>
      </c>
      <c r="JZK73" s="698"/>
      <c r="JZL73" s="698"/>
      <c r="JZM73" s="488"/>
      <c r="JZN73" s="488"/>
      <c r="JZO73" s="488"/>
      <c r="JZP73" s="488"/>
      <c r="JZQ73" s="488"/>
      <c r="JZR73" s="697" t="s">
        <v>9880</v>
      </c>
      <c r="JZS73" s="698"/>
      <c r="JZT73" s="698"/>
      <c r="JZU73" s="488"/>
      <c r="JZV73" s="488"/>
      <c r="JZW73" s="488"/>
      <c r="JZX73" s="488"/>
      <c r="JZY73" s="488"/>
      <c r="JZZ73" s="697" t="s">
        <v>9880</v>
      </c>
      <c r="KAA73" s="698"/>
      <c r="KAB73" s="698"/>
      <c r="KAC73" s="488"/>
      <c r="KAD73" s="488"/>
      <c r="KAE73" s="488"/>
      <c r="KAF73" s="488"/>
      <c r="KAG73" s="488"/>
      <c r="KAH73" s="697" t="s">
        <v>9880</v>
      </c>
      <c r="KAI73" s="698"/>
      <c r="KAJ73" s="698"/>
      <c r="KAK73" s="488"/>
      <c r="KAL73" s="488"/>
      <c r="KAM73" s="488"/>
      <c r="KAN73" s="488"/>
      <c r="KAO73" s="488"/>
      <c r="KAP73" s="697" t="s">
        <v>9880</v>
      </c>
      <c r="KAQ73" s="698"/>
      <c r="KAR73" s="698"/>
      <c r="KAS73" s="488"/>
      <c r="KAT73" s="488"/>
      <c r="KAU73" s="488"/>
      <c r="KAV73" s="488"/>
      <c r="KAW73" s="488"/>
      <c r="KAX73" s="697" t="s">
        <v>9880</v>
      </c>
      <c r="KAY73" s="698"/>
      <c r="KAZ73" s="698"/>
      <c r="KBA73" s="488"/>
      <c r="KBB73" s="488"/>
      <c r="KBC73" s="488"/>
      <c r="KBD73" s="488"/>
      <c r="KBE73" s="488"/>
      <c r="KBF73" s="697" t="s">
        <v>9880</v>
      </c>
      <c r="KBG73" s="698"/>
      <c r="KBH73" s="698"/>
      <c r="KBI73" s="488"/>
      <c r="KBJ73" s="488"/>
      <c r="KBK73" s="488"/>
      <c r="KBL73" s="488"/>
      <c r="KBM73" s="488"/>
      <c r="KBN73" s="697" t="s">
        <v>9880</v>
      </c>
      <c r="KBO73" s="698"/>
      <c r="KBP73" s="698"/>
      <c r="KBQ73" s="488"/>
      <c r="KBR73" s="488"/>
      <c r="KBS73" s="488"/>
      <c r="KBT73" s="488"/>
      <c r="KBU73" s="488"/>
      <c r="KBV73" s="697" t="s">
        <v>9880</v>
      </c>
      <c r="KBW73" s="698"/>
      <c r="KBX73" s="698"/>
      <c r="KBY73" s="488"/>
      <c r="KBZ73" s="488"/>
      <c r="KCA73" s="488"/>
      <c r="KCB73" s="488"/>
      <c r="KCC73" s="488"/>
      <c r="KCD73" s="697" t="s">
        <v>9880</v>
      </c>
      <c r="KCE73" s="698"/>
      <c r="KCF73" s="698"/>
      <c r="KCG73" s="488"/>
      <c r="KCH73" s="488"/>
      <c r="KCI73" s="488"/>
      <c r="KCJ73" s="488"/>
      <c r="KCK73" s="488"/>
      <c r="KCL73" s="697" t="s">
        <v>9880</v>
      </c>
      <c r="KCM73" s="698"/>
      <c r="KCN73" s="698"/>
      <c r="KCO73" s="488"/>
      <c r="KCP73" s="488"/>
      <c r="KCQ73" s="488"/>
      <c r="KCR73" s="488"/>
      <c r="KCS73" s="488"/>
      <c r="KCT73" s="697" t="s">
        <v>9880</v>
      </c>
      <c r="KCU73" s="698"/>
      <c r="KCV73" s="698"/>
      <c r="KCW73" s="488"/>
      <c r="KCX73" s="488"/>
      <c r="KCY73" s="488"/>
      <c r="KCZ73" s="488"/>
      <c r="KDA73" s="488"/>
      <c r="KDB73" s="697" t="s">
        <v>9880</v>
      </c>
      <c r="KDC73" s="698"/>
      <c r="KDD73" s="698"/>
      <c r="KDE73" s="488"/>
      <c r="KDF73" s="488"/>
      <c r="KDG73" s="488"/>
      <c r="KDH73" s="488"/>
      <c r="KDI73" s="488"/>
      <c r="KDJ73" s="697" t="s">
        <v>9880</v>
      </c>
      <c r="KDK73" s="698"/>
      <c r="KDL73" s="698"/>
      <c r="KDM73" s="488"/>
      <c r="KDN73" s="488"/>
      <c r="KDO73" s="488"/>
      <c r="KDP73" s="488"/>
      <c r="KDQ73" s="488"/>
      <c r="KDR73" s="697" t="s">
        <v>9880</v>
      </c>
      <c r="KDS73" s="698"/>
      <c r="KDT73" s="698"/>
      <c r="KDU73" s="488"/>
      <c r="KDV73" s="488"/>
      <c r="KDW73" s="488"/>
      <c r="KDX73" s="488"/>
      <c r="KDY73" s="488"/>
      <c r="KDZ73" s="697" t="s">
        <v>9880</v>
      </c>
      <c r="KEA73" s="698"/>
      <c r="KEB73" s="698"/>
      <c r="KEC73" s="488"/>
      <c r="KED73" s="488"/>
      <c r="KEE73" s="488"/>
      <c r="KEF73" s="488"/>
      <c r="KEG73" s="488"/>
      <c r="KEH73" s="697" t="s">
        <v>9880</v>
      </c>
      <c r="KEI73" s="698"/>
      <c r="KEJ73" s="698"/>
      <c r="KEK73" s="488"/>
      <c r="KEL73" s="488"/>
      <c r="KEM73" s="488"/>
      <c r="KEN73" s="488"/>
      <c r="KEO73" s="488"/>
      <c r="KEP73" s="697" t="s">
        <v>9880</v>
      </c>
      <c r="KEQ73" s="698"/>
      <c r="KER73" s="698"/>
      <c r="KES73" s="488"/>
      <c r="KET73" s="488"/>
      <c r="KEU73" s="488"/>
      <c r="KEV73" s="488"/>
      <c r="KEW73" s="488"/>
      <c r="KEX73" s="697" t="s">
        <v>9880</v>
      </c>
      <c r="KEY73" s="698"/>
      <c r="KEZ73" s="698"/>
      <c r="KFA73" s="488"/>
      <c r="KFB73" s="488"/>
      <c r="KFC73" s="488"/>
      <c r="KFD73" s="488"/>
      <c r="KFE73" s="488"/>
      <c r="KFF73" s="697" t="s">
        <v>9880</v>
      </c>
      <c r="KFG73" s="698"/>
      <c r="KFH73" s="698"/>
      <c r="KFI73" s="488"/>
      <c r="KFJ73" s="488"/>
      <c r="KFK73" s="488"/>
      <c r="KFL73" s="488"/>
      <c r="KFM73" s="488"/>
      <c r="KFN73" s="697" t="s">
        <v>9880</v>
      </c>
      <c r="KFO73" s="698"/>
      <c r="KFP73" s="698"/>
      <c r="KFQ73" s="488"/>
      <c r="KFR73" s="488"/>
      <c r="KFS73" s="488"/>
      <c r="KFT73" s="488"/>
      <c r="KFU73" s="488"/>
      <c r="KFV73" s="697" t="s">
        <v>9880</v>
      </c>
      <c r="KFW73" s="698"/>
      <c r="KFX73" s="698"/>
      <c r="KFY73" s="488"/>
      <c r="KFZ73" s="488"/>
      <c r="KGA73" s="488"/>
      <c r="KGB73" s="488"/>
      <c r="KGC73" s="488"/>
      <c r="KGD73" s="697" t="s">
        <v>9880</v>
      </c>
      <c r="KGE73" s="698"/>
      <c r="KGF73" s="698"/>
      <c r="KGG73" s="488"/>
      <c r="KGH73" s="488"/>
      <c r="KGI73" s="488"/>
      <c r="KGJ73" s="488"/>
      <c r="KGK73" s="488"/>
      <c r="KGL73" s="697" t="s">
        <v>9880</v>
      </c>
      <c r="KGM73" s="698"/>
      <c r="KGN73" s="698"/>
      <c r="KGO73" s="488"/>
      <c r="KGP73" s="488"/>
      <c r="KGQ73" s="488"/>
      <c r="KGR73" s="488"/>
      <c r="KGS73" s="488"/>
      <c r="KGT73" s="697" t="s">
        <v>9880</v>
      </c>
      <c r="KGU73" s="698"/>
      <c r="KGV73" s="698"/>
      <c r="KGW73" s="488"/>
      <c r="KGX73" s="488"/>
      <c r="KGY73" s="488"/>
      <c r="KGZ73" s="488"/>
      <c r="KHA73" s="488"/>
      <c r="KHB73" s="697" t="s">
        <v>9880</v>
      </c>
      <c r="KHC73" s="698"/>
      <c r="KHD73" s="698"/>
      <c r="KHE73" s="488"/>
      <c r="KHF73" s="488"/>
      <c r="KHG73" s="488"/>
      <c r="KHH73" s="488"/>
      <c r="KHI73" s="488"/>
      <c r="KHJ73" s="697" t="s">
        <v>9880</v>
      </c>
      <c r="KHK73" s="698"/>
      <c r="KHL73" s="698"/>
      <c r="KHM73" s="488"/>
      <c r="KHN73" s="488"/>
      <c r="KHO73" s="488"/>
      <c r="KHP73" s="488"/>
      <c r="KHQ73" s="488"/>
      <c r="KHR73" s="697" t="s">
        <v>9880</v>
      </c>
      <c r="KHS73" s="698"/>
      <c r="KHT73" s="698"/>
      <c r="KHU73" s="488"/>
      <c r="KHV73" s="488"/>
      <c r="KHW73" s="488"/>
      <c r="KHX73" s="488"/>
      <c r="KHY73" s="488"/>
      <c r="KHZ73" s="697" t="s">
        <v>9880</v>
      </c>
      <c r="KIA73" s="698"/>
      <c r="KIB73" s="698"/>
      <c r="KIC73" s="488"/>
      <c r="KID73" s="488"/>
      <c r="KIE73" s="488"/>
      <c r="KIF73" s="488"/>
      <c r="KIG73" s="488"/>
      <c r="KIH73" s="697" t="s">
        <v>9880</v>
      </c>
      <c r="KII73" s="698"/>
      <c r="KIJ73" s="698"/>
      <c r="KIK73" s="488"/>
      <c r="KIL73" s="488"/>
      <c r="KIM73" s="488"/>
      <c r="KIN73" s="488"/>
      <c r="KIO73" s="488"/>
      <c r="KIP73" s="697" t="s">
        <v>9880</v>
      </c>
      <c r="KIQ73" s="698"/>
      <c r="KIR73" s="698"/>
      <c r="KIS73" s="488"/>
      <c r="KIT73" s="488"/>
      <c r="KIU73" s="488"/>
      <c r="KIV73" s="488"/>
      <c r="KIW73" s="488"/>
      <c r="KIX73" s="697" t="s">
        <v>9880</v>
      </c>
      <c r="KIY73" s="698"/>
      <c r="KIZ73" s="698"/>
      <c r="KJA73" s="488"/>
      <c r="KJB73" s="488"/>
      <c r="KJC73" s="488"/>
      <c r="KJD73" s="488"/>
      <c r="KJE73" s="488"/>
      <c r="KJF73" s="697" t="s">
        <v>9880</v>
      </c>
      <c r="KJG73" s="698"/>
      <c r="KJH73" s="698"/>
      <c r="KJI73" s="488"/>
      <c r="KJJ73" s="488"/>
      <c r="KJK73" s="488"/>
      <c r="KJL73" s="488"/>
      <c r="KJM73" s="488"/>
      <c r="KJN73" s="697" t="s">
        <v>9880</v>
      </c>
      <c r="KJO73" s="698"/>
      <c r="KJP73" s="698"/>
      <c r="KJQ73" s="488"/>
      <c r="KJR73" s="488"/>
      <c r="KJS73" s="488"/>
      <c r="KJT73" s="488"/>
      <c r="KJU73" s="488"/>
      <c r="KJV73" s="697" t="s">
        <v>9880</v>
      </c>
      <c r="KJW73" s="698"/>
      <c r="KJX73" s="698"/>
      <c r="KJY73" s="488"/>
      <c r="KJZ73" s="488"/>
      <c r="KKA73" s="488"/>
      <c r="KKB73" s="488"/>
      <c r="KKC73" s="488"/>
      <c r="KKD73" s="697" t="s">
        <v>9880</v>
      </c>
      <c r="KKE73" s="698"/>
      <c r="KKF73" s="698"/>
      <c r="KKG73" s="488"/>
      <c r="KKH73" s="488"/>
      <c r="KKI73" s="488"/>
      <c r="KKJ73" s="488"/>
      <c r="KKK73" s="488"/>
      <c r="KKL73" s="697" t="s">
        <v>9880</v>
      </c>
      <c r="KKM73" s="698"/>
      <c r="KKN73" s="698"/>
      <c r="KKO73" s="488"/>
      <c r="KKP73" s="488"/>
      <c r="KKQ73" s="488"/>
      <c r="KKR73" s="488"/>
      <c r="KKS73" s="488"/>
      <c r="KKT73" s="697" t="s">
        <v>9880</v>
      </c>
      <c r="KKU73" s="698"/>
      <c r="KKV73" s="698"/>
      <c r="KKW73" s="488"/>
      <c r="KKX73" s="488"/>
      <c r="KKY73" s="488"/>
      <c r="KKZ73" s="488"/>
      <c r="KLA73" s="488"/>
      <c r="KLB73" s="697" t="s">
        <v>9880</v>
      </c>
      <c r="KLC73" s="698"/>
      <c r="KLD73" s="698"/>
      <c r="KLE73" s="488"/>
      <c r="KLF73" s="488"/>
      <c r="KLG73" s="488"/>
      <c r="KLH73" s="488"/>
      <c r="KLI73" s="488"/>
      <c r="KLJ73" s="697" t="s">
        <v>9880</v>
      </c>
      <c r="KLK73" s="698"/>
      <c r="KLL73" s="698"/>
      <c r="KLM73" s="488"/>
      <c r="KLN73" s="488"/>
      <c r="KLO73" s="488"/>
      <c r="KLP73" s="488"/>
      <c r="KLQ73" s="488"/>
      <c r="KLR73" s="697" t="s">
        <v>9880</v>
      </c>
      <c r="KLS73" s="698"/>
      <c r="KLT73" s="698"/>
      <c r="KLU73" s="488"/>
      <c r="KLV73" s="488"/>
      <c r="KLW73" s="488"/>
      <c r="KLX73" s="488"/>
      <c r="KLY73" s="488"/>
      <c r="KLZ73" s="697" t="s">
        <v>9880</v>
      </c>
      <c r="KMA73" s="698"/>
      <c r="KMB73" s="698"/>
      <c r="KMC73" s="488"/>
      <c r="KMD73" s="488"/>
      <c r="KME73" s="488"/>
      <c r="KMF73" s="488"/>
      <c r="KMG73" s="488"/>
      <c r="KMH73" s="697" t="s">
        <v>9880</v>
      </c>
      <c r="KMI73" s="698"/>
      <c r="KMJ73" s="698"/>
      <c r="KMK73" s="488"/>
      <c r="KML73" s="488"/>
      <c r="KMM73" s="488"/>
      <c r="KMN73" s="488"/>
      <c r="KMO73" s="488"/>
      <c r="KMP73" s="697" t="s">
        <v>9880</v>
      </c>
      <c r="KMQ73" s="698"/>
      <c r="KMR73" s="698"/>
      <c r="KMS73" s="488"/>
      <c r="KMT73" s="488"/>
      <c r="KMU73" s="488"/>
      <c r="KMV73" s="488"/>
      <c r="KMW73" s="488"/>
      <c r="KMX73" s="697" t="s">
        <v>9880</v>
      </c>
      <c r="KMY73" s="698"/>
      <c r="KMZ73" s="698"/>
      <c r="KNA73" s="488"/>
      <c r="KNB73" s="488"/>
      <c r="KNC73" s="488"/>
      <c r="KND73" s="488"/>
      <c r="KNE73" s="488"/>
      <c r="KNF73" s="697" t="s">
        <v>9880</v>
      </c>
      <c r="KNG73" s="698"/>
      <c r="KNH73" s="698"/>
      <c r="KNI73" s="488"/>
      <c r="KNJ73" s="488"/>
      <c r="KNK73" s="488"/>
      <c r="KNL73" s="488"/>
      <c r="KNM73" s="488"/>
      <c r="KNN73" s="697" t="s">
        <v>9880</v>
      </c>
      <c r="KNO73" s="698"/>
      <c r="KNP73" s="698"/>
      <c r="KNQ73" s="488"/>
      <c r="KNR73" s="488"/>
      <c r="KNS73" s="488"/>
      <c r="KNT73" s="488"/>
      <c r="KNU73" s="488"/>
      <c r="KNV73" s="697" t="s">
        <v>9880</v>
      </c>
      <c r="KNW73" s="698"/>
      <c r="KNX73" s="698"/>
      <c r="KNY73" s="488"/>
      <c r="KNZ73" s="488"/>
      <c r="KOA73" s="488"/>
      <c r="KOB73" s="488"/>
      <c r="KOC73" s="488"/>
      <c r="KOD73" s="697" t="s">
        <v>9880</v>
      </c>
      <c r="KOE73" s="698"/>
      <c r="KOF73" s="698"/>
      <c r="KOG73" s="488"/>
      <c r="KOH73" s="488"/>
      <c r="KOI73" s="488"/>
      <c r="KOJ73" s="488"/>
      <c r="KOK73" s="488"/>
      <c r="KOL73" s="697" t="s">
        <v>9880</v>
      </c>
      <c r="KOM73" s="698"/>
      <c r="KON73" s="698"/>
      <c r="KOO73" s="488"/>
      <c r="KOP73" s="488"/>
      <c r="KOQ73" s="488"/>
      <c r="KOR73" s="488"/>
      <c r="KOS73" s="488"/>
      <c r="KOT73" s="697" t="s">
        <v>9880</v>
      </c>
      <c r="KOU73" s="698"/>
      <c r="KOV73" s="698"/>
      <c r="KOW73" s="488"/>
      <c r="KOX73" s="488"/>
      <c r="KOY73" s="488"/>
      <c r="KOZ73" s="488"/>
      <c r="KPA73" s="488"/>
      <c r="KPB73" s="697" t="s">
        <v>9880</v>
      </c>
      <c r="KPC73" s="698"/>
      <c r="KPD73" s="698"/>
      <c r="KPE73" s="488"/>
      <c r="KPF73" s="488"/>
      <c r="KPG73" s="488"/>
      <c r="KPH73" s="488"/>
      <c r="KPI73" s="488"/>
      <c r="KPJ73" s="697" t="s">
        <v>9880</v>
      </c>
      <c r="KPK73" s="698"/>
      <c r="KPL73" s="698"/>
      <c r="KPM73" s="488"/>
      <c r="KPN73" s="488"/>
      <c r="KPO73" s="488"/>
      <c r="KPP73" s="488"/>
      <c r="KPQ73" s="488"/>
      <c r="KPR73" s="697" t="s">
        <v>9880</v>
      </c>
      <c r="KPS73" s="698"/>
      <c r="KPT73" s="698"/>
      <c r="KPU73" s="488"/>
      <c r="KPV73" s="488"/>
      <c r="KPW73" s="488"/>
      <c r="KPX73" s="488"/>
      <c r="KPY73" s="488"/>
      <c r="KPZ73" s="697" t="s">
        <v>9880</v>
      </c>
      <c r="KQA73" s="698"/>
      <c r="KQB73" s="698"/>
      <c r="KQC73" s="488"/>
      <c r="KQD73" s="488"/>
      <c r="KQE73" s="488"/>
      <c r="KQF73" s="488"/>
      <c r="KQG73" s="488"/>
      <c r="KQH73" s="697" t="s">
        <v>9880</v>
      </c>
      <c r="KQI73" s="698"/>
      <c r="KQJ73" s="698"/>
      <c r="KQK73" s="488"/>
      <c r="KQL73" s="488"/>
      <c r="KQM73" s="488"/>
      <c r="KQN73" s="488"/>
      <c r="KQO73" s="488"/>
      <c r="KQP73" s="697" t="s">
        <v>9880</v>
      </c>
      <c r="KQQ73" s="698"/>
      <c r="KQR73" s="698"/>
      <c r="KQS73" s="488"/>
      <c r="KQT73" s="488"/>
      <c r="KQU73" s="488"/>
      <c r="KQV73" s="488"/>
      <c r="KQW73" s="488"/>
      <c r="KQX73" s="697" t="s">
        <v>9880</v>
      </c>
      <c r="KQY73" s="698"/>
      <c r="KQZ73" s="698"/>
      <c r="KRA73" s="488"/>
      <c r="KRB73" s="488"/>
      <c r="KRC73" s="488"/>
      <c r="KRD73" s="488"/>
      <c r="KRE73" s="488"/>
      <c r="KRF73" s="697" t="s">
        <v>9880</v>
      </c>
      <c r="KRG73" s="698"/>
      <c r="KRH73" s="698"/>
      <c r="KRI73" s="488"/>
      <c r="KRJ73" s="488"/>
      <c r="KRK73" s="488"/>
      <c r="KRL73" s="488"/>
      <c r="KRM73" s="488"/>
      <c r="KRN73" s="697" t="s">
        <v>9880</v>
      </c>
      <c r="KRO73" s="698"/>
      <c r="KRP73" s="698"/>
      <c r="KRQ73" s="488"/>
      <c r="KRR73" s="488"/>
      <c r="KRS73" s="488"/>
      <c r="KRT73" s="488"/>
      <c r="KRU73" s="488"/>
      <c r="KRV73" s="697" t="s">
        <v>9880</v>
      </c>
      <c r="KRW73" s="698"/>
      <c r="KRX73" s="698"/>
      <c r="KRY73" s="488"/>
      <c r="KRZ73" s="488"/>
      <c r="KSA73" s="488"/>
      <c r="KSB73" s="488"/>
      <c r="KSC73" s="488"/>
      <c r="KSD73" s="697" t="s">
        <v>9880</v>
      </c>
      <c r="KSE73" s="698"/>
      <c r="KSF73" s="698"/>
      <c r="KSG73" s="488"/>
      <c r="KSH73" s="488"/>
      <c r="KSI73" s="488"/>
      <c r="KSJ73" s="488"/>
      <c r="KSK73" s="488"/>
      <c r="KSL73" s="697" t="s">
        <v>9880</v>
      </c>
      <c r="KSM73" s="698"/>
      <c r="KSN73" s="698"/>
      <c r="KSO73" s="488"/>
      <c r="KSP73" s="488"/>
      <c r="KSQ73" s="488"/>
      <c r="KSR73" s="488"/>
      <c r="KSS73" s="488"/>
      <c r="KST73" s="697" t="s">
        <v>9880</v>
      </c>
      <c r="KSU73" s="698"/>
      <c r="KSV73" s="698"/>
      <c r="KSW73" s="488"/>
      <c r="KSX73" s="488"/>
      <c r="KSY73" s="488"/>
      <c r="KSZ73" s="488"/>
      <c r="KTA73" s="488"/>
      <c r="KTB73" s="697" t="s">
        <v>9880</v>
      </c>
      <c r="KTC73" s="698"/>
      <c r="KTD73" s="698"/>
      <c r="KTE73" s="488"/>
      <c r="KTF73" s="488"/>
      <c r="KTG73" s="488"/>
      <c r="KTH73" s="488"/>
      <c r="KTI73" s="488"/>
      <c r="KTJ73" s="697" t="s">
        <v>9880</v>
      </c>
      <c r="KTK73" s="698"/>
      <c r="KTL73" s="698"/>
      <c r="KTM73" s="488"/>
      <c r="KTN73" s="488"/>
      <c r="KTO73" s="488"/>
      <c r="KTP73" s="488"/>
      <c r="KTQ73" s="488"/>
      <c r="KTR73" s="697" t="s">
        <v>9880</v>
      </c>
      <c r="KTS73" s="698"/>
      <c r="KTT73" s="698"/>
      <c r="KTU73" s="488"/>
      <c r="KTV73" s="488"/>
      <c r="KTW73" s="488"/>
      <c r="KTX73" s="488"/>
      <c r="KTY73" s="488"/>
      <c r="KTZ73" s="697" t="s">
        <v>9880</v>
      </c>
      <c r="KUA73" s="698"/>
      <c r="KUB73" s="698"/>
      <c r="KUC73" s="488"/>
      <c r="KUD73" s="488"/>
      <c r="KUE73" s="488"/>
      <c r="KUF73" s="488"/>
      <c r="KUG73" s="488"/>
      <c r="KUH73" s="697" t="s">
        <v>9880</v>
      </c>
      <c r="KUI73" s="698"/>
      <c r="KUJ73" s="698"/>
      <c r="KUK73" s="488"/>
      <c r="KUL73" s="488"/>
      <c r="KUM73" s="488"/>
      <c r="KUN73" s="488"/>
      <c r="KUO73" s="488"/>
      <c r="KUP73" s="697" t="s">
        <v>9880</v>
      </c>
      <c r="KUQ73" s="698"/>
      <c r="KUR73" s="698"/>
      <c r="KUS73" s="488"/>
      <c r="KUT73" s="488"/>
      <c r="KUU73" s="488"/>
      <c r="KUV73" s="488"/>
      <c r="KUW73" s="488"/>
      <c r="KUX73" s="697" t="s">
        <v>9880</v>
      </c>
      <c r="KUY73" s="698"/>
      <c r="KUZ73" s="698"/>
      <c r="KVA73" s="488"/>
      <c r="KVB73" s="488"/>
      <c r="KVC73" s="488"/>
      <c r="KVD73" s="488"/>
      <c r="KVE73" s="488"/>
      <c r="KVF73" s="697" t="s">
        <v>9880</v>
      </c>
      <c r="KVG73" s="698"/>
      <c r="KVH73" s="698"/>
      <c r="KVI73" s="488"/>
      <c r="KVJ73" s="488"/>
      <c r="KVK73" s="488"/>
      <c r="KVL73" s="488"/>
      <c r="KVM73" s="488"/>
      <c r="KVN73" s="697" t="s">
        <v>9880</v>
      </c>
      <c r="KVO73" s="698"/>
      <c r="KVP73" s="698"/>
      <c r="KVQ73" s="488"/>
      <c r="KVR73" s="488"/>
      <c r="KVS73" s="488"/>
      <c r="KVT73" s="488"/>
      <c r="KVU73" s="488"/>
      <c r="KVV73" s="697" t="s">
        <v>9880</v>
      </c>
      <c r="KVW73" s="698"/>
      <c r="KVX73" s="698"/>
      <c r="KVY73" s="488"/>
      <c r="KVZ73" s="488"/>
      <c r="KWA73" s="488"/>
      <c r="KWB73" s="488"/>
      <c r="KWC73" s="488"/>
      <c r="KWD73" s="697" t="s">
        <v>9880</v>
      </c>
      <c r="KWE73" s="698"/>
      <c r="KWF73" s="698"/>
      <c r="KWG73" s="488"/>
      <c r="KWH73" s="488"/>
      <c r="KWI73" s="488"/>
      <c r="KWJ73" s="488"/>
      <c r="KWK73" s="488"/>
      <c r="KWL73" s="697" t="s">
        <v>9880</v>
      </c>
      <c r="KWM73" s="698"/>
      <c r="KWN73" s="698"/>
      <c r="KWO73" s="488"/>
      <c r="KWP73" s="488"/>
      <c r="KWQ73" s="488"/>
      <c r="KWR73" s="488"/>
      <c r="KWS73" s="488"/>
      <c r="KWT73" s="697" t="s">
        <v>9880</v>
      </c>
      <c r="KWU73" s="698"/>
      <c r="KWV73" s="698"/>
      <c r="KWW73" s="488"/>
      <c r="KWX73" s="488"/>
      <c r="KWY73" s="488"/>
      <c r="KWZ73" s="488"/>
      <c r="KXA73" s="488"/>
      <c r="KXB73" s="697" t="s">
        <v>9880</v>
      </c>
      <c r="KXC73" s="698"/>
      <c r="KXD73" s="698"/>
      <c r="KXE73" s="488"/>
      <c r="KXF73" s="488"/>
      <c r="KXG73" s="488"/>
      <c r="KXH73" s="488"/>
      <c r="KXI73" s="488"/>
      <c r="KXJ73" s="697" t="s">
        <v>9880</v>
      </c>
      <c r="KXK73" s="698"/>
      <c r="KXL73" s="698"/>
      <c r="KXM73" s="488"/>
      <c r="KXN73" s="488"/>
      <c r="KXO73" s="488"/>
      <c r="KXP73" s="488"/>
      <c r="KXQ73" s="488"/>
      <c r="KXR73" s="697" t="s">
        <v>9880</v>
      </c>
      <c r="KXS73" s="698"/>
      <c r="KXT73" s="698"/>
      <c r="KXU73" s="488"/>
      <c r="KXV73" s="488"/>
      <c r="KXW73" s="488"/>
      <c r="KXX73" s="488"/>
      <c r="KXY73" s="488"/>
      <c r="KXZ73" s="697" t="s">
        <v>9880</v>
      </c>
      <c r="KYA73" s="698"/>
      <c r="KYB73" s="698"/>
      <c r="KYC73" s="488"/>
      <c r="KYD73" s="488"/>
      <c r="KYE73" s="488"/>
      <c r="KYF73" s="488"/>
      <c r="KYG73" s="488"/>
      <c r="KYH73" s="697" t="s">
        <v>9880</v>
      </c>
      <c r="KYI73" s="698"/>
      <c r="KYJ73" s="698"/>
      <c r="KYK73" s="488"/>
      <c r="KYL73" s="488"/>
      <c r="KYM73" s="488"/>
      <c r="KYN73" s="488"/>
      <c r="KYO73" s="488"/>
      <c r="KYP73" s="697" t="s">
        <v>9880</v>
      </c>
      <c r="KYQ73" s="698"/>
      <c r="KYR73" s="698"/>
      <c r="KYS73" s="488"/>
      <c r="KYT73" s="488"/>
      <c r="KYU73" s="488"/>
      <c r="KYV73" s="488"/>
      <c r="KYW73" s="488"/>
      <c r="KYX73" s="697" t="s">
        <v>9880</v>
      </c>
      <c r="KYY73" s="698"/>
      <c r="KYZ73" s="698"/>
      <c r="KZA73" s="488"/>
      <c r="KZB73" s="488"/>
      <c r="KZC73" s="488"/>
      <c r="KZD73" s="488"/>
      <c r="KZE73" s="488"/>
      <c r="KZF73" s="697" t="s">
        <v>9880</v>
      </c>
      <c r="KZG73" s="698"/>
      <c r="KZH73" s="698"/>
      <c r="KZI73" s="488"/>
      <c r="KZJ73" s="488"/>
      <c r="KZK73" s="488"/>
      <c r="KZL73" s="488"/>
      <c r="KZM73" s="488"/>
      <c r="KZN73" s="697" t="s">
        <v>9880</v>
      </c>
      <c r="KZO73" s="698"/>
      <c r="KZP73" s="698"/>
      <c r="KZQ73" s="488"/>
      <c r="KZR73" s="488"/>
      <c r="KZS73" s="488"/>
      <c r="KZT73" s="488"/>
      <c r="KZU73" s="488"/>
      <c r="KZV73" s="697" t="s">
        <v>9880</v>
      </c>
      <c r="KZW73" s="698"/>
      <c r="KZX73" s="698"/>
      <c r="KZY73" s="488"/>
      <c r="KZZ73" s="488"/>
      <c r="LAA73" s="488"/>
      <c r="LAB73" s="488"/>
      <c r="LAC73" s="488"/>
      <c r="LAD73" s="697" t="s">
        <v>9880</v>
      </c>
      <c r="LAE73" s="698"/>
      <c r="LAF73" s="698"/>
      <c r="LAG73" s="488"/>
      <c r="LAH73" s="488"/>
      <c r="LAI73" s="488"/>
      <c r="LAJ73" s="488"/>
      <c r="LAK73" s="488"/>
      <c r="LAL73" s="697" t="s">
        <v>9880</v>
      </c>
      <c r="LAM73" s="698"/>
      <c r="LAN73" s="698"/>
      <c r="LAO73" s="488"/>
      <c r="LAP73" s="488"/>
      <c r="LAQ73" s="488"/>
      <c r="LAR73" s="488"/>
      <c r="LAS73" s="488"/>
      <c r="LAT73" s="697" t="s">
        <v>9880</v>
      </c>
      <c r="LAU73" s="698"/>
      <c r="LAV73" s="698"/>
      <c r="LAW73" s="488"/>
      <c r="LAX73" s="488"/>
      <c r="LAY73" s="488"/>
      <c r="LAZ73" s="488"/>
      <c r="LBA73" s="488"/>
      <c r="LBB73" s="697" t="s">
        <v>9880</v>
      </c>
      <c r="LBC73" s="698"/>
      <c r="LBD73" s="698"/>
      <c r="LBE73" s="488"/>
      <c r="LBF73" s="488"/>
      <c r="LBG73" s="488"/>
      <c r="LBH73" s="488"/>
      <c r="LBI73" s="488"/>
      <c r="LBJ73" s="697" t="s">
        <v>9880</v>
      </c>
      <c r="LBK73" s="698"/>
      <c r="LBL73" s="698"/>
      <c r="LBM73" s="488"/>
      <c r="LBN73" s="488"/>
      <c r="LBO73" s="488"/>
      <c r="LBP73" s="488"/>
      <c r="LBQ73" s="488"/>
      <c r="LBR73" s="697" t="s">
        <v>9880</v>
      </c>
      <c r="LBS73" s="698"/>
      <c r="LBT73" s="698"/>
      <c r="LBU73" s="488"/>
      <c r="LBV73" s="488"/>
      <c r="LBW73" s="488"/>
      <c r="LBX73" s="488"/>
      <c r="LBY73" s="488"/>
      <c r="LBZ73" s="697" t="s">
        <v>9880</v>
      </c>
      <c r="LCA73" s="698"/>
      <c r="LCB73" s="698"/>
      <c r="LCC73" s="488"/>
      <c r="LCD73" s="488"/>
      <c r="LCE73" s="488"/>
      <c r="LCF73" s="488"/>
      <c r="LCG73" s="488"/>
      <c r="LCH73" s="697" t="s">
        <v>9880</v>
      </c>
      <c r="LCI73" s="698"/>
      <c r="LCJ73" s="698"/>
      <c r="LCK73" s="488"/>
      <c r="LCL73" s="488"/>
      <c r="LCM73" s="488"/>
      <c r="LCN73" s="488"/>
      <c r="LCO73" s="488"/>
      <c r="LCP73" s="697" t="s">
        <v>9880</v>
      </c>
      <c r="LCQ73" s="698"/>
      <c r="LCR73" s="698"/>
      <c r="LCS73" s="488"/>
      <c r="LCT73" s="488"/>
      <c r="LCU73" s="488"/>
      <c r="LCV73" s="488"/>
      <c r="LCW73" s="488"/>
      <c r="LCX73" s="697" t="s">
        <v>9880</v>
      </c>
      <c r="LCY73" s="698"/>
      <c r="LCZ73" s="698"/>
      <c r="LDA73" s="488"/>
      <c r="LDB73" s="488"/>
      <c r="LDC73" s="488"/>
      <c r="LDD73" s="488"/>
      <c r="LDE73" s="488"/>
      <c r="LDF73" s="697" t="s">
        <v>9880</v>
      </c>
      <c r="LDG73" s="698"/>
      <c r="LDH73" s="698"/>
      <c r="LDI73" s="488"/>
      <c r="LDJ73" s="488"/>
      <c r="LDK73" s="488"/>
      <c r="LDL73" s="488"/>
      <c r="LDM73" s="488"/>
      <c r="LDN73" s="697" t="s">
        <v>9880</v>
      </c>
      <c r="LDO73" s="698"/>
      <c r="LDP73" s="698"/>
      <c r="LDQ73" s="488"/>
      <c r="LDR73" s="488"/>
      <c r="LDS73" s="488"/>
      <c r="LDT73" s="488"/>
      <c r="LDU73" s="488"/>
      <c r="LDV73" s="697" t="s">
        <v>9880</v>
      </c>
      <c r="LDW73" s="698"/>
      <c r="LDX73" s="698"/>
      <c r="LDY73" s="488"/>
      <c r="LDZ73" s="488"/>
      <c r="LEA73" s="488"/>
      <c r="LEB73" s="488"/>
      <c r="LEC73" s="488"/>
      <c r="LED73" s="697" t="s">
        <v>9880</v>
      </c>
      <c r="LEE73" s="698"/>
      <c r="LEF73" s="698"/>
      <c r="LEG73" s="488"/>
      <c r="LEH73" s="488"/>
      <c r="LEI73" s="488"/>
      <c r="LEJ73" s="488"/>
      <c r="LEK73" s="488"/>
      <c r="LEL73" s="697" t="s">
        <v>9880</v>
      </c>
      <c r="LEM73" s="698"/>
      <c r="LEN73" s="698"/>
      <c r="LEO73" s="488"/>
      <c r="LEP73" s="488"/>
      <c r="LEQ73" s="488"/>
      <c r="LER73" s="488"/>
      <c r="LES73" s="488"/>
      <c r="LET73" s="697" t="s">
        <v>9880</v>
      </c>
      <c r="LEU73" s="698"/>
      <c r="LEV73" s="698"/>
      <c r="LEW73" s="488"/>
      <c r="LEX73" s="488"/>
      <c r="LEY73" s="488"/>
      <c r="LEZ73" s="488"/>
      <c r="LFA73" s="488"/>
      <c r="LFB73" s="697" t="s">
        <v>9880</v>
      </c>
      <c r="LFC73" s="698"/>
      <c r="LFD73" s="698"/>
      <c r="LFE73" s="488"/>
      <c r="LFF73" s="488"/>
      <c r="LFG73" s="488"/>
      <c r="LFH73" s="488"/>
      <c r="LFI73" s="488"/>
      <c r="LFJ73" s="697" t="s">
        <v>9880</v>
      </c>
      <c r="LFK73" s="698"/>
      <c r="LFL73" s="698"/>
      <c r="LFM73" s="488"/>
      <c r="LFN73" s="488"/>
      <c r="LFO73" s="488"/>
      <c r="LFP73" s="488"/>
      <c r="LFQ73" s="488"/>
      <c r="LFR73" s="697" t="s">
        <v>9880</v>
      </c>
      <c r="LFS73" s="698"/>
      <c r="LFT73" s="698"/>
      <c r="LFU73" s="488"/>
      <c r="LFV73" s="488"/>
      <c r="LFW73" s="488"/>
      <c r="LFX73" s="488"/>
      <c r="LFY73" s="488"/>
      <c r="LFZ73" s="697" t="s">
        <v>9880</v>
      </c>
      <c r="LGA73" s="698"/>
      <c r="LGB73" s="698"/>
      <c r="LGC73" s="488"/>
      <c r="LGD73" s="488"/>
      <c r="LGE73" s="488"/>
      <c r="LGF73" s="488"/>
      <c r="LGG73" s="488"/>
      <c r="LGH73" s="697" t="s">
        <v>9880</v>
      </c>
      <c r="LGI73" s="698"/>
      <c r="LGJ73" s="698"/>
      <c r="LGK73" s="488"/>
      <c r="LGL73" s="488"/>
      <c r="LGM73" s="488"/>
      <c r="LGN73" s="488"/>
      <c r="LGO73" s="488"/>
      <c r="LGP73" s="697" t="s">
        <v>9880</v>
      </c>
      <c r="LGQ73" s="698"/>
      <c r="LGR73" s="698"/>
      <c r="LGS73" s="488"/>
      <c r="LGT73" s="488"/>
      <c r="LGU73" s="488"/>
      <c r="LGV73" s="488"/>
      <c r="LGW73" s="488"/>
      <c r="LGX73" s="697" t="s">
        <v>9880</v>
      </c>
      <c r="LGY73" s="698"/>
      <c r="LGZ73" s="698"/>
      <c r="LHA73" s="488"/>
      <c r="LHB73" s="488"/>
      <c r="LHC73" s="488"/>
      <c r="LHD73" s="488"/>
      <c r="LHE73" s="488"/>
      <c r="LHF73" s="697" t="s">
        <v>9880</v>
      </c>
      <c r="LHG73" s="698"/>
      <c r="LHH73" s="698"/>
      <c r="LHI73" s="488"/>
      <c r="LHJ73" s="488"/>
      <c r="LHK73" s="488"/>
      <c r="LHL73" s="488"/>
      <c r="LHM73" s="488"/>
      <c r="LHN73" s="697" t="s">
        <v>9880</v>
      </c>
      <c r="LHO73" s="698"/>
      <c r="LHP73" s="698"/>
      <c r="LHQ73" s="488"/>
      <c r="LHR73" s="488"/>
      <c r="LHS73" s="488"/>
      <c r="LHT73" s="488"/>
      <c r="LHU73" s="488"/>
      <c r="LHV73" s="697" t="s">
        <v>9880</v>
      </c>
      <c r="LHW73" s="698"/>
      <c r="LHX73" s="698"/>
      <c r="LHY73" s="488"/>
      <c r="LHZ73" s="488"/>
      <c r="LIA73" s="488"/>
      <c r="LIB73" s="488"/>
      <c r="LIC73" s="488"/>
      <c r="LID73" s="697" t="s">
        <v>9880</v>
      </c>
      <c r="LIE73" s="698"/>
      <c r="LIF73" s="698"/>
      <c r="LIG73" s="488"/>
      <c r="LIH73" s="488"/>
      <c r="LII73" s="488"/>
      <c r="LIJ73" s="488"/>
      <c r="LIK73" s="488"/>
      <c r="LIL73" s="697" t="s">
        <v>9880</v>
      </c>
      <c r="LIM73" s="698"/>
      <c r="LIN73" s="698"/>
      <c r="LIO73" s="488"/>
      <c r="LIP73" s="488"/>
      <c r="LIQ73" s="488"/>
      <c r="LIR73" s="488"/>
      <c r="LIS73" s="488"/>
      <c r="LIT73" s="697" t="s">
        <v>9880</v>
      </c>
      <c r="LIU73" s="698"/>
      <c r="LIV73" s="698"/>
      <c r="LIW73" s="488"/>
      <c r="LIX73" s="488"/>
      <c r="LIY73" s="488"/>
      <c r="LIZ73" s="488"/>
      <c r="LJA73" s="488"/>
      <c r="LJB73" s="697" t="s">
        <v>9880</v>
      </c>
      <c r="LJC73" s="698"/>
      <c r="LJD73" s="698"/>
      <c r="LJE73" s="488"/>
      <c r="LJF73" s="488"/>
      <c r="LJG73" s="488"/>
      <c r="LJH73" s="488"/>
      <c r="LJI73" s="488"/>
      <c r="LJJ73" s="697" t="s">
        <v>9880</v>
      </c>
      <c r="LJK73" s="698"/>
      <c r="LJL73" s="698"/>
      <c r="LJM73" s="488"/>
      <c r="LJN73" s="488"/>
      <c r="LJO73" s="488"/>
      <c r="LJP73" s="488"/>
      <c r="LJQ73" s="488"/>
      <c r="LJR73" s="697" t="s">
        <v>9880</v>
      </c>
      <c r="LJS73" s="698"/>
      <c r="LJT73" s="698"/>
      <c r="LJU73" s="488"/>
      <c r="LJV73" s="488"/>
      <c r="LJW73" s="488"/>
      <c r="LJX73" s="488"/>
      <c r="LJY73" s="488"/>
      <c r="LJZ73" s="697" t="s">
        <v>9880</v>
      </c>
      <c r="LKA73" s="698"/>
      <c r="LKB73" s="698"/>
      <c r="LKC73" s="488"/>
      <c r="LKD73" s="488"/>
      <c r="LKE73" s="488"/>
      <c r="LKF73" s="488"/>
      <c r="LKG73" s="488"/>
      <c r="LKH73" s="697" t="s">
        <v>9880</v>
      </c>
      <c r="LKI73" s="698"/>
      <c r="LKJ73" s="698"/>
      <c r="LKK73" s="488"/>
      <c r="LKL73" s="488"/>
      <c r="LKM73" s="488"/>
      <c r="LKN73" s="488"/>
      <c r="LKO73" s="488"/>
      <c r="LKP73" s="697" t="s">
        <v>9880</v>
      </c>
      <c r="LKQ73" s="698"/>
      <c r="LKR73" s="698"/>
      <c r="LKS73" s="488"/>
      <c r="LKT73" s="488"/>
      <c r="LKU73" s="488"/>
      <c r="LKV73" s="488"/>
      <c r="LKW73" s="488"/>
      <c r="LKX73" s="697" t="s">
        <v>9880</v>
      </c>
      <c r="LKY73" s="698"/>
      <c r="LKZ73" s="698"/>
      <c r="LLA73" s="488"/>
      <c r="LLB73" s="488"/>
      <c r="LLC73" s="488"/>
      <c r="LLD73" s="488"/>
      <c r="LLE73" s="488"/>
      <c r="LLF73" s="697" t="s">
        <v>9880</v>
      </c>
      <c r="LLG73" s="698"/>
      <c r="LLH73" s="698"/>
      <c r="LLI73" s="488"/>
      <c r="LLJ73" s="488"/>
      <c r="LLK73" s="488"/>
      <c r="LLL73" s="488"/>
      <c r="LLM73" s="488"/>
      <c r="LLN73" s="697" t="s">
        <v>9880</v>
      </c>
      <c r="LLO73" s="698"/>
      <c r="LLP73" s="698"/>
      <c r="LLQ73" s="488"/>
      <c r="LLR73" s="488"/>
      <c r="LLS73" s="488"/>
      <c r="LLT73" s="488"/>
      <c r="LLU73" s="488"/>
      <c r="LLV73" s="697" t="s">
        <v>9880</v>
      </c>
      <c r="LLW73" s="698"/>
      <c r="LLX73" s="698"/>
      <c r="LLY73" s="488"/>
      <c r="LLZ73" s="488"/>
      <c r="LMA73" s="488"/>
      <c r="LMB73" s="488"/>
      <c r="LMC73" s="488"/>
      <c r="LMD73" s="697" t="s">
        <v>9880</v>
      </c>
      <c r="LME73" s="698"/>
      <c r="LMF73" s="698"/>
      <c r="LMG73" s="488"/>
      <c r="LMH73" s="488"/>
      <c r="LMI73" s="488"/>
      <c r="LMJ73" s="488"/>
      <c r="LMK73" s="488"/>
      <c r="LML73" s="697" t="s">
        <v>9880</v>
      </c>
      <c r="LMM73" s="698"/>
      <c r="LMN73" s="698"/>
      <c r="LMO73" s="488"/>
      <c r="LMP73" s="488"/>
      <c r="LMQ73" s="488"/>
      <c r="LMR73" s="488"/>
      <c r="LMS73" s="488"/>
      <c r="LMT73" s="697" t="s">
        <v>9880</v>
      </c>
      <c r="LMU73" s="698"/>
      <c r="LMV73" s="698"/>
      <c r="LMW73" s="488"/>
      <c r="LMX73" s="488"/>
      <c r="LMY73" s="488"/>
      <c r="LMZ73" s="488"/>
      <c r="LNA73" s="488"/>
      <c r="LNB73" s="697" t="s">
        <v>9880</v>
      </c>
      <c r="LNC73" s="698"/>
      <c r="LND73" s="698"/>
      <c r="LNE73" s="488"/>
      <c r="LNF73" s="488"/>
      <c r="LNG73" s="488"/>
      <c r="LNH73" s="488"/>
      <c r="LNI73" s="488"/>
      <c r="LNJ73" s="697" t="s">
        <v>9880</v>
      </c>
      <c r="LNK73" s="698"/>
      <c r="LNL73" s="698"/>
      <c r="LNM73" s="488"/>
      <c r="LNN73" s="488"/>
      <c r="LNO73" s="488"/>
      <c r="LNP73" s="488"/>
      <c r="LNQ73" s="488"/>
      <c r="LNR73" s="697" t="s">
        <v>9880</v>
      </c>
      <c r="LNS73" s="698"/>
      <c r="LNT73" s="698"/>
      <c r="LNU73" s="488"/>
      <c r="LNV73" s="488"/>
      <c r="LNW73" s="488"/>
      <c r="LNX73" s="488"/>
      <c r="LNY73" s="488"/>
      <c r="LNZ73" s="697" t="s">
        <v>9880</v>
      </c>
      <c r="LOA73" s="698"/>
      <c r="LOB73" s="698"/>
      <c r="LOC73" s="488"/>
      <c r="LOD73" s="488"/>
      <c r="LOE73" s="488"/>
      <c r="LOF73" s="488"/>
      <c r="LOG73" s="488"/>
      <c r="LOH73" s="697" t="s">
        <v>9880</v>
      </c>
      <c r="LOI73" s="698"/>
      <c r="LOJ73" s="698"/>
      <c r="LOK73" s="488"/>
      <c r="LOL73" s="488"/>
      <c r="LOM73" s="488"/>
      <c r="LON73" s="488"/>
      <c r="LOO73" s="488"/>
      <c r="LOP73" s="697" t="s">
        <v>9880</v>
      </c>
      <c r="LOQ73" s="698"/>
      <c r="LOR73" s="698"/>
      <c r="LOS73" s="488"/>
      <c r="LOT73" s="488"/>
      <c r="LOU73" s="488"/>
      <c r="LOV73" s="488"/>
      <c r="LOW73" s="488"/>
      <c r="LOX73" s="697" t="s">
        <v>9880</v>
      </c>
      <c r="LOY73" s="698"/>
      <c r="LOZ73" s="698"/>
      <c r="LPA73" s="488"/>
      <c r="LPB73" s="488"/>
      <c r="LPC73" s="488"/>
      <c r="LPD73" s="488"/>
      <c r="LPE73" s="488"/>
      <c r="LPF73" s="697" t="s">
        <v>9880</v>
      </c>
      <c r="LPG73" s="698"/>
      <c r="LPH73" s="698"/>
      <c r="LPI73" s="488"/>
      <c r="LPJ73" s="488"/>
      <c r="LPK73" s="488"/>
      <c r="LPL73" s="488"/>
      <c r="LPM73" s="488"/>
      <c r="LPN73" s="697" t="s">
        <v>9880</v>
      </c>
      <c r="LPO73" s="698"/>
      <c r="LPP73" s="698"/>
      <c r="LPQ73" s="488"/>
      <c r="LPR73" s="488"/>
      <c r="LPS73" s="488"/>
      <c r="LPT73" s="488"/>
      <c r="LPU73" s="488"/>
      <c r="LPV73" s="697" t="s">
        <v>9880</v>
      </c>
      <c r="LPW73" s="698"/>
      <c r="LPX73" s="698"/>
      <c r="LPY73" s="488"/>
      <c r="LPZ73" s="488"/>
      <c r="LQA73" s="488"/>
      <c r="LQB73" s="488"/>
      <c r="LQC73" s="488"/>
      <c r="LQD73" s="697" t="s">
        <v>9880</v>
      </c>
      <c r="LQE73" s="698"/>
      <c r="LQF73" s="698"/>
      <c r="LQG73" s="488"/>
      <c r="LQH73" s="488"/>
      <c r="LQI73" s="488"/>
      <c r="LQJ73" s="488"/>
      <c r="LQK73" s="488"/>
      <c r="LQL73" s="697" t="s">
        <v>9880</v>
      </c>
      <c r="LQM73" s="698"/>
      <c r="LQN73" s="698"/>
      <c r="LQO73" s="488"/>
      <c r="LQP73" s="488"/>
      <c r="LQQ73" s="488"/>
      <c r="LQR73" s="488"/>
      <c r="LQS73" s="488"/>
      <c r="LQT73" s="697" t="s">
        <v>9880</v>
      </c>
      <c r="LQU73" s="698"/>
      <c r="LQV73" s="698"/>
      <c r="LQW73" s="488"/>
      <c r="LQX73" s="488"/>
      <c r="LQY73" s="488"/>
      <c r="LQZ73" s="488"/>
      <c r="LRA73" s="488"/>
      <c r="LRB73" s="697" t="s">
        <v>9880</v>
      </c>
      <c r="LRC73" s="698"/>
      <c r="LRD73" s="698"/>
      <c r="LRE73" s="488"/>
      <c r="LRF73" s="488"/>
      <c r="LRG73" s="488"/>
      <c r="LRH73" s="488"/>
      <c r="LRI73" s="488"/>
      <c r="LRJ73" s="697" t="s">
        <v>9880</v>
      </c>
      <c r="LRK73" s="698"/>
      <c r="LRL73" s="698"/>
      <c r="LRM73" s="488"/>
      <c r="LRN73" s="488"/>
      <c r="LRO73" s="488"/>
      <c r="LRP73" s="488"/>
      <c r="LRQ73" s="488"/>
      <c r="LRR73" s="697" t="s">
        <v>9880</v>
      </c>
      <c r="LRS73" s="698"/>
      <c r="LRT73" s="698"/>
      <c r="LRU73" s="488"/>
      <c r="LRV73" s="488"/>
      <c r="LRW73" s="488"/>
      <c r="LRX73" s="488"/>
      <c r="LRY73" s="488"/>
      <c r="LRZ73" s="697" t="s">
        <v>9880</v>
      </c>
      <c r="LSA73" s="698"/>
      <c r="LSB73" s="698"/>
      <c r="LSC73" s="488"/>
      <c r="LSD73" s="488"/>
      <c r="LSE73" s="488"/>
      <c r="LSF73" s="488"/>
      <c r="LSG73" s="488"/>
      <c r="LSH73" s="697" t="s">
        <v>9880</v>
      </c>
      <c r="LSI73" s="698"/>
      <c r="LSJ73" s="698"/>
      <c r="LSK73" s="488"/>
      <c r="LSL73" s="488"/>
      <c r="LSM73" s="488"/>
      <c r="LSN73" s="488"/>
      <c r="LSO73" s="488"/>
      <c r="LSP73" s="697" t="s">
        <v>9880</v>
      </c>
      <c r="LSQ73" s="698"/>
      <c r="LSR73" s="698"/>
      <c r="LSS73" s="488"/>
      <c r="LST73" s="488"/>
      <c r="LSU73" s="488"/>
      <c r="LSV73" s="488"/>
      <c r="LSW73" s="488"/>
      <c r="LSX73" s="697" t="s">
        <v>9880</v>
      </c>
      <c r="LSY73" s="698"/>
      <c r="LSZ73" s="698"/>
      <c r="LTA73" s="488"/>
      <c r="LTB73" s="488"/>
      <c r="LTC73" s="488"/>
      <c r="LTD73" s="488"/>
      <c r="LTE73" s="488"/>
      <c r="LTF73" s="697" t="s">
        <v>9880</v>
      </c>
      <c r="LTG73" s="698"/>
      <c r="LTH73" s="698"/>
      <c r="LTI73" s="488"/>
      <c r="LTJ73" s="488"/>
      <c r="LTK73" s="488"/>
      <c r="LTL73" s="488"/>
      <c r="LTM73" s="488"/>
      <c r="LTN73" s="697" t="s">
        <v>9880</v>
      </c>
      <c r="LTO73" s="698"/>
      <c r="LTP73" s="698"/>
      <c r="LTQ73" s="488"/>
      <c r="LTR73" s="488"/>
      <c r="LTS73" s="488"/>
      <c r="LTT73" s="488"/>
      <c r="LTU73" s="488"/>
      <c r="LTV73" s="697" t="s">
        <v>9880</v>
      </c>
      <c r="LTW73" s="698"/>
      <c r="LTX73" s="698"/>
      <c r="LTY73" s="488"/>
      <c r="LTZ73" s="488"/>
      <c r="LUA73" s="488"/>
      <c r="LUB73" s="488"/>
      <c r="LUC73" s="488"/>
      <c r="LUD73" s="697" t="s">
        <v>9880</v>
      </c>
      <c r="LUE73" s="698"/>
      <c r="LUF73" s="698"/>
      <c r="LUG73" s="488"/>
      <c r="LUH73" s="488"/>
      <c r="LUI73" s="488"/>
      <c r="LUJ73" s="488"/>
      <c r="LUK73" s="488"/>
      <c r="LUL73" s="697" t="s">
        <v>9880</v>
      </c>
      <c r="LUM73" s="698"/>
      <c r="LUN73" s="698"/>
      <c r="LUO73" s="488"/>
      <c r="LUP73" s="488"/>
      <c r="LUQ73" s="488"/>
      <c r="LUR73" s="488"/>
      <c r="LUS73" s="488"/>
      <c r="LUT73" s="697" t="s">
        <v>9880</v>
      </c>
      <c r="LUU73" s="698"/>
      <c r="LUV73" s="698"/>
      <c r="LUW73" s="488"/>
      <c r="LUX73" s="488"/>
      <c r="LUY73" s="488"/>
      <c r="LUZ73" s="488"/>
      <c r="LVA73" s="488"/>
      <c r="LVB73" s="697" t="s">
        <v>9880</v>
      </c>
      <c r="LVC73" s="698"/>
      <c r="LVD73" s="698"/>
      <c r="LVE73" s="488"/>
      <c r="LVF73" s="488"/>
      <c r="LVG73" s="488"/>
      <c r="LVH73" s="488"/>
      <c r="LVI73" s="488"/>
      <c r="LVJ73" s="697" t="s">
        <v>9880</v>
      </c>
      <c r="LVK73" s="698"/>
      <c r="LVL73" s="698"/>
      <c r="LVM73" s="488"/>
      <c r="LVN73" s="488"/>
      <c r="LVO73" s="488"/>
      <c r="LVP73" s="488"/>
      <c r="LVQ73" s="488"/>
      <c r="LVR73" s="697" t="s">
        <v>9880</v>
      </c>
      <c r="LVS73" s="698"/>
      <c r="LVT73" s="698"/>
      <c r="LVU73" s="488"/>
      <c r="LVV73" s="488"/>
      <c r="LVW73" s="488"/>
      <c r="LVX73" s="488"/>
      <c r="LVY73" s="488"/>
      <c r="LVZ73" s="697" t="s">
        <v>9880</v>
      </c>
      <c r="LWA73" s="698"/>
      <c r="LWB73" s="698"/>
      <c r="LWC73" s="488"/>
      <c r="LWD73" s="488"/>
      <c r="LWE73" s="488"/>
      <c r="LWF73" s="488"/>
      <c r="LWG73" s="488"/>
      <c r="LWH73" s="697" t="s">
        <v>9880</v>
      </c>
      <c r="LWI73" s="698"/>
      <c r="LWJ73" s="698"/>
      <c r="LWK73" s="488"/>
      <c r="LWL73" s="488"/>
      <c r="LWM73" s="488"/>
      <c r="LWN73" s="488"/>
      <c r="LWO73" s="488"/>
      <c r="LWP73" s="697" t="s">
        <v>9880</v>
      </c>
      <c r="LWQ73" s="698"/>
      <c r="LWR73" s="698"/>
      <c r="LWS73" s="488"/>
      <c r="LWT73" s="488"/>
      <c r="LWU73" s="488"/>
      <c r="LWV73" s="488"/>
      <c r="LWW73" s="488"/>
      <c r="LWX73" s="697" t="s">
        <v>9880</v>
      </c>
      <c r="LWY73" s="698"/>
      <c r="LWZ73" s="698"/>
      <c r="LXA73" s="488"/>
      <c r="LXB73" s="488"/>
      <c r="LXC73" s="488"/>
      <c r="LXD73" s="488"/>
      <c r="LXE73" s="488"/>
      <c r="LXF73" s="697" t="s">
        <v>9880</v>
      </c>
      <c r="LXG73" s="698"/>
      <c r="LXH73" s="698"/>
      <c r="LXI73" s="488"/>
      <c r="LXJ73" s="488"/>
      <c r="LXK73" s="488"/>
      <c r="LXL73" s="488"/>
      <c r="LXM73" s="488"/>
      <c r="LXN73" s="697" t="s">
        <v>9880</v>
      </c>
      <c r="LXO73" s="698"/>
      <c r="LXP73" s="698"/>
      <c r="LXQ73" s="488"/>
      <c r="LXR73" s="488"/>
      <c r="LXS73" s="488"/>
      <c r="LXT73" s="488"/>
      <c r="LXU73" s="488"/>
      <c r="LXV73" s="697" t="s">
        <v>9880</v>
      </c>
      <c r="LXW73" s="698"/>
      <c r="LXX73" s="698"/>
      <c r="LXY73" s="488"/>
      <c r="LXZ73" s="488"/>
      <c r="LYA73" s="488"/>
      <c r="LYB73" s="488"/>
      <c r="LYC73" s="488"/>
      <c r="LYD73" s="697" t="s">
        <v>9880</v>
      </c>
      <c r="LYE73" s="698"/>
      <c r="LYF73" s="698"/>
      <c r="LYG73" s="488"/>
      <c r="LYH73" s="488"/>
      <c r="LYI73" s="488"/>
      <c r="LYJ73" s="488"/>
      <c r="LYK73" s="488"/>
      <c r="LYL73" s="697" t="s">
        <v>9880</v>
      </c>
      <c r="LYM73" s="698"/>
      <c r="LYN73" s="698"/>
      <c r="LYO73" s="488"/>
      <c r="LYP73" s="488"/>
      <c r="LYQ73" s="488"/>
      <c r="LYR73" s="488"/>
      <c r="LYS73" s="488"/>
      <c r="LYT73" s="697" t="s">
        <v>9880</v>
      </c>
      <c r="LYU73" s="698"/>
      <c r="LYV73" s="698"/>
      <c r="LYW73" s="488"/>
      <c r="LYX73" s="488"/>
      <c r="LYY73" s="488"/>
      <c r="LYZ73" s="488"/>
      <c r="LZA73" s="488"/>
      <c r="LZB73" s="697" t="s">
        <v>9880</v>
      </c>
      <c r="LZC73" s="698"/>
      <c r="LZD73" s="698"/>
      <c r="LZE73" s="488"/>
      <c r="LZF73" s="488"/>
      <c r="LZG73" s="488"/>
      <c r="LZH73" s="488"/>
      <c r="LZI73" s="488"/>
      <c r="LZJ73" s="697" t="s">
        <v>9880</v>
      </c>
      <c r="LZK73" s="698"/>
      <c r="LZL73" s="698"/>
      <c r="LZM73" s="488"/>
      <c r="LZN73" s="488"/>
      <c r="LZO73" s="488"/>
      <c r="LZP73" s="488"/>
      <c r="LZQ73" s="488"/>
      <c r="LZR73" s="697" t="s">
        <v>9880</v>
      </c>
      <c r="LZS73" s="698"/>
      <c r="LZT73" s="698"/>
      <c r="LZU73" s="488"/>
      <c r="LZV73" s="488"/>
      <c r="LZW73" s="488"/>
      <c r="LZX73" s="488"/>
      <c r="LZY73" s="488"/>
      <c r="LZZ73" s="697" t="s">
        <v>9880</v>
      </c>
      <c r="MAA73" s="698"/>
      <c r="MAB73" s="698"/>
      <c r="MAC73" s="488"/>
      <c r="MAD73" s="488"/>
      <c r="MAE73" s="488"/>
      <c r="MAF73" s="488"/>
      <c r="MAG73" s="488"/>
      <c r="MAH73" s="697" t="s">
        <v>9880</v>
      </c>
      <c r="MAI73" s="698"/>
      <c r="MAJ73" s="698"/>
      <c r="MAK73" s="488"/>
      <c r="MAL73" s="488"/>
      <c r="MAM73" s="488"/>
      <c r="MAN73" s="488"/>
      <c r="MAO73" s="488"/>
      <c r="MAP73" s="697" t="s">
        <v>9880</v>
      </c>
      <c r="MAQ73" s="698"/>
      <c r="MAR73" s="698"/>
      <c r="MAS73" s="488"/>
      <c r="MAT73" s="488"/>
      <c r="MAU73" s="488"/>
      <c r="MAV73" s="488"/>
      <c r="MAW73" s="488"/>
      <c r="MAX73" s="697" t="s">
        <v>9880</v>
      </c>
      <c r="MAY73" s="698"/>
      <c r="MAZ73" s="698"/>
      <c r="MBA73" s="488"/>
      <c r="MBB73" s="488"/>
      <c r="MBC73" s="488"/>
      <c r="MBD73" s="488"/>
      <c r="MBE73" s="488"/>
      <c r="MBF73" s="697" t="s">
        <v>9880</v>
      </c>
      <c r="MBG73" s="698"/>
      <c r="MBH73" s="698"/>
      <c r="MBI73" s="488"/>
      <c r="MBJ73" s="488"/>
      <c r="MBK73" s="488"/>
      <c r="MBL73" s="488"/>
      <c r="MBM73" s="488"/>
      <c r="MBN73" s="697" t="s">
        <v>9880</v>
      </c>
      <c r="MBO73" s="698"/>
      <c r="MBP73" s="698"/>
      <c r="MBQ73" s="488"/>
      <c r="MBR73" s="488"/>
      <c r="MBS73" s="488"/>
      <c r="MBT73" s="488"/>
      <c r="MBU73" s="488"/>
      <c r="MBV73" s="697" t="s">
        <v>9880</v>
      </c>
      <c r="MBW73" s="698"/>
      <c r="MBX73" s="698"/>
      <c r="MBY73" s="488"/>
      <c r="MBZ73" s="488"/>
      <c r="MCA73" s="488"/>
      <c r="MCB73" s="488"/>
      <c r="MCC73" s="488"/>
      <c r="MCD73" s="697" t="s">
        <v>9880</v>
      </c>
      <c r="MCE73" s="698"/>
      <c r="MCF73" s="698"/>
      <c r="MCG73" s="488"/>
      <c r="MCH73" s="488"/>
      <c r="MCI73" s="488"/>
      <c r="MCJ73" s="488"/>
      <c r="MCK73" s="488"/>
      <c r="MCL73" s="697" t="s">
        <v>9880</v>
      </c>
      <c r="MCM73" s="698"/>
      <c r="MCN73" s="698"/>
      <c r="MCO73" s="488"/>
      <c r="MCP73" s="488"/>
      <c r="MCQ73" s="488"/>
      <c r="MCR73" s="488"/>
      <c r="MCS73" s="488"/>
      <c r="MCT73" s="697" t="s">
        <v>9880</v>
      </c>
      <c r="MCU73" s="698"/>
      <c r="MCV73" s="698"/>
      <c r="MCW73" s="488"/>
      <c r="MCX73" s="488"/>
      <c r="MCY73" s="488"/>
      <c r="MCZ73" s="488"/>
      <c r="MDA73" s="488"/>
      <c r="MDB73" s="697" t="s">
        <v>9880</v>
      </c>
      <c r="MDC73" s="698"/>
      <c r="MDD73" s="698"/>
      <c r="MDE73" s="488"/>
      <c r="MDF73" s="488"/>
      <c r="MDG73" s="488"/>
      <c r="MDH73" s="488"/>
      <c r="MDI73" s="488"/>
      <c r="MDJ73" s="697" t="s">
        <v>9880</v>
      </c>
      <c r="MDK73" s="698"/>
      <c r="MDL73" s="698"/>
      <c r="MDM73" s="488"/>
      <c r="MDN73" s="488"/>
      <c r="MDO73" s="488"/>
      <c r="MDP73" s="488"/>
      <c r="MDQ73" s="488"/>
      <c r="MDR73" s="697" t="s">
        <v>9880</v>
      </c>
      <c r="MDS73" s="698"/>
      <c r="MDT73" s="698"/>
      <c r="MDU73" s="488"/>
      <c r="MDV73" s="488"/>
      <c r="MDW73" s="488"/>
      <c r="MDX73" s="488"/>
      <c r="MDY73" s="488"/>
      <c r="MDZ73" s="697" t="s">
        <v>9880</v>
      </c>
      <c r="MEA73" s="698"/>
      <c r="MEB73" s="698"/>
      <c r="MEC73" s="488"/>
      <c r="MED73" s="488"/>
      <c r="MEE73" s="488"/>
      <c r="MEF73" s="488"/>
      <c r="MEG73" s="488"/>
      <c r="MEH73" s="697" t="s">
        <v>9880</v>
      </c>
      <c r="MEI73" s="698"/>
      <c r="MEJ73" s="698"/>
      <c r="MEK73" s="488"/>
      <c r="MEL73" s="488"/>
      <c r="MEM73" s="488"/>
      <c r="MEN73" s="488"/>
      <c r="MEO73" s="488"/>
      <c r="MEP73" s="697" t="s">
        <v>9880</v>
      </c>
      <c r="MEQ73" s="698"/>
      <c r="MER73" s="698"/>
      <c r="MES73" s="488"/>
      <c r="MET73" s="488"/>
      <c r="MEU73" s="488"/>
      <c r="MEV73" s="488"/>
      <c r="MEW73" s="488"/>
      <c r="MEX73" s="697" t="s">
        <v>9880</v>
      </c>
      <c r="MEY73" s="698"/>
      <c r="MEZ73" s="698"/>
      <c r="MFA73" s="488"/>
      <c r="MFB73" s="488"/>
      <c r="MFC73" s="488"/>
      <c r="MFD73" s="488"/>
      <c r="MFE73" s="488"/>
      <c r="MFF73" s="697" t="s">
        <v>9880</v>
      </c>
      <c r="MFG73" s="698"/>
      <c r="MFH73" s="698"/>
      <c r="MFI73" s="488"/>
      <c r="MFJ73" s="488"/>
      <c r="MFK73" s="488"/>
      <c r="MFL73" s="488"/>
      <c r="MFM73" s="488"/>
      <c r="MFN73" s="697" t="s">
        <v>9880</v>
      </c>
      <c r="MFO73" s="698"/>
      <c r="MFP73" s="698"/>
      <c r="MFQ73" s="488"/>
      <c r="MFR73" s="488"/>
      <c r="MFS73" s="488"/>
      <c r="MFT73" s="488"/>
      <c r="MFU73" s="488"/>
      <c r="MFV73" s="697" t="s">
        <v>9880</v>
      </c>
      <c r="MFW73" s="698"/>
      <c r="MFX73" s="698"/>
      <c r="MFY73" s="488"/>
      <c r="MFZ73" s="488"/>
      <c r="MGA73" s="488"/>
      <c r="MGB73" s="488"/>
      <c r="MGC73" s="488"/>
      <c r="MGD73" s="697" t="s">
        <v>9880</v>
      </c>
      <c r="MGE73" s="698"/>
      <c r="MGF73" s="698"/>
      <c r="MGG73" s="488"/>
      <c r="MGH73" s="488"/>
      <c r="MGI73" s="488"/>
      <c r="MGJ73" s="488"/>
      <c r="MGK73" s="488"/>
      <c r="MGL73" s="697" t="s">
        <v>9880</v>
      </c>
      <c r="MGM73" s="698"/>
      <c r="MGN73" s="698"/>
      <c r="MGO73" s="488"/>
      <c r="MGP73" s="488"/>
      <c r="MGQ73" s="488"/>
      <c r="MGR73" s="488"/>
      <c r="MGS73" s="488"/>
      <c r="MGT73" s="697" t="s">
        <v>9880</v>
      </c>
      <c r="MGU73" s="698"/>
      <c r="MGV73" s="698"/>
      <c r="MGW73" s="488"/>
      <c r="MGX73" s="488"/>
      <c r="MGY73" s="488"/>
      <c r="MGZ73" s="488"/>
      <c r="MHA73" s="488"/>
      <c r="MHB73" s="697" t="s">
        <v>9880</v>
      </c>
      <c r="MHC73" s="698"/>
      <c r="MHD73" s="698"/>
      <c r="MHE73" s="488"/>
      <c r="MHF73" s="488"/>
      <c r="MHG73" s="488"/>
      <c r="MHH73" s="488"/>
      <c r="MHI73" s="488"/>
      <c r="MHJ73" s="697" t="s">
        <v>9880</v>
      </c>
      <c r="MHK73" s="698"/>
      <c r="MHL73" s="698"/>
      <c r="MHM73" s="488"/>
      <c r="MHN73" s="488"/>
      <c r="MHO73" s="488"/>
      <c r="MHP73" s="488"/>
      <c r="MHQ73" s="488"/>
      <c r="MHR73" s="697" t="s">
        <v>9880</v>
      </c>
      <c r="MHS73" s="698"/>
      <c r="MHT73" s="698"/>
      <c r="MHU73" s="488"/>
      <c r="MHV73" s="488"/>
      <c r="MHW73" s="488"/>
      <c r="MHX73" s="488"/>
      <c r="MHY73" s="488"/>
      <c r="MHZ73" s="697" t="s">
        <v>9880</v>
      </c>
      <c r="MIA73" s="698"/>
      <c r="MIB73" s="698"/>
      <c r="MIC73" s="488"/>
      <c r="MID73" s="488"/>
      <c r="MIE73" s="488"/>
      <c r="MIF73" s="488"/>
      <c r="MIG73" s="488"/>
      <c r="MIH73" s="697" t="s">
        <v>9880</v>
      </c>
      <c r="MII73" s="698"/>
      <c r="MIJ73" s="698"/>
      <c r="MIK73" s="488"/>
      <c r="MIL73" s="488"/>
      <c r="MIM73" s="488"/>
      <c r="MIN73" s="488"/>
      <c r="MIO73" s="488"/>
      <c r="MIP73" s="697" t="s">
        <v>9880</v>
      </c>
      <c r="MIQ73" s="698"/>
      <c r="MIR73" s="698"/>
      <c r="MIS73" s="488"/>
      <c r="MIT73" s="488"/>
      <c r="MIU73" s="488"/>
      <c r="MIV73" s="488"/>
      <c r="MIW73" s="488"/>
      <c r="MIX73" s="697" t="s">
        <v>9880</v>
      </c>
      <c r="MIY73" s="698"/>
      <c r="MIZ73" s="698"/>
      <c r="MJA73" s="488"/>
      <c r="MJB73" s="488"/>
      <c r="MJC73" s="488"/>
      <c r="MJD73" s="488"/>
      <c r="MJE73" s="488"/>
      <c r="MJF73" s="697" t="s">
        <v>9880</v>
      </c>
      <c r="MJG73" s="698"/>
      <c r="MJH73" s="698"/>
      <c r="MJI73" s="488"/>
      <c r="MJJ73" s="488"/>
      <c r="MJK73" s="488"/>
      <c r="MJL73" s="488"/>
      <c r="MJM73" s="488"/>
      <c r="MJN73" s="697" t="s">
        <v>9880</v>
      </c>
      <c r="MJO73" s="698"/>
      <c r="MJP73" s="698"/>
      <c r="MJQ73" s="488"/>
      <c r="MJR73" s="488"/>
      <c r="MJS73" s="488"/>
      <c r="MJT73" s="488"/>
      <c r="MJU73" s="488"/>
      <c r="MJV73" s="697" t="s">
        <v>9880</v>
      </c>
      <c r="MJW73" s="698"/>
      <c r="MJX73" s="698"/>
      <c r="MJY73" s="488"/>
      <c r="MJZ73" s="488"/>
      <c r="MKA73" s="488"/>
      <c r="MKB73" s="488"/>
      <c r="MKC73" s="488"/>
      <c r="MKD73" s="697" t="s">
        <v>9880</v>
      </c>
      <c r="MKE73" s="698"/>
      <c r="MKF73" s="698"/>
      <c r="MKG73" s="488"/>
      <c r="MKH73" s="488"/>
      <c r="MKI73" s="488"/>
      <c r="MKJ73" s="488"/>
      <c r="MKK73" s="488"/>
      <c r="MKL73" s="697" t="s">
        <v>9880</v>
      </c>
      <c r="MKM73" s="698"/>
      <c r="MKN73" s="698"/>
      <c r="MKO73" s="488"/>
      <c r="MKP73" s="488"/>
      <c r="MKQ73" s="488"/>
      <c r="MKR73" s="488"/>
      <c r="MKS73" s="488"/>
      <c r="MKT73" s="697" t="s">
        <v>9880</v>
      </c>
      <c r="MKU73" s="698"/>
      <c r="MKV73" s="698"/>
      <c r="MKW73" s="488"/>
      <c r="MKX73" s="488"/>
      <c r="MKY73" s="488"/>
      <c r="MKZ73" s="488"/>
      <c r="MLA73" s="488"/>
      <c r="MLB73" s="697" t="s">
        <v>9880</v>
      </c>
      <c r="MLC73" s="698"/>
      <c r="MLD73" s="698"/>
      <c r="MLE73" s="488"/>
      <c r="MLF73" s="488"/>
      <c r="MLG73" s="488"/>
      <c r="MLH73" s="488"/>
      <c r="MLI73" s="488"/>
      <c r="MLJ73" s="697" t="s">
        <v>9880</v>
      </c>
      <c r="MLK73" s="698"/>
      <c r="MLL73" s="698"/>
      <c r="MLM73" s="488"/>
      <c r="MLN73" s="488"/>
      <c r="MLO73" s="488"/>
      <c r="MLP73" s="488"/>
      <c r="MLQ73" s="488"/>
      <c r="MLR73" s="697" t="s">
        <v>9880</v>
      </c>
      <c r="MLS73" s="698"/>
      <c r="MLT73" s="698"/>
      <c r="MLU73" s="488"/>
      <c r="MLV73" s="488"/>
      <c r="MLW73" s="488"/>
      <c r="MLX73" s="488"/>
      <c r="MLY73" s="488"/>
      <c r="MLZ73" s="697" t="s">
        <v>9880</v>
      </c>
      <c r="MMA73" s="698"/>
      <c r="MMB73" s="698"/>
      <c r="MMC73" s="488"/>
      <c r="MMD73" s="488"/>
      <c r="MME73" s="488"/>
      <c r="MMF73" s="488"/>
      <c r="MMG73" s="488"/>
      <c r="MMH73" s="697" t="s">
        <v>9880</v>
      </c>
      <c r="MMI73" s="698"/>
      <c r="MMJ73" s="698"/>
      <c r="MMK73" s="488"/>
      <c r="MML73" s="488"/>
      <c r="MMM73" s="488"/>
      <c r="MMN73" s="488"/>
      <c r="MMO73" s="488"/>
      <c r="MMP73" s="697" t="s">
        <v>9880</v>
      </c>
      <c r="MMQ73" s="698"/>
      <c r="MMR73" s="698"/>
      <c r="MMS73" s="488"/>
      <c r="MMT73" s="488"/>
      <c r="MMU73" s="488"/>
      <c r="MMV73" s="488"/>
      <c r="MMW73" s="488"/>
      <c r="MMX73" s="697" t="s">
        <v>9880</v>
      </c>
      <c r="MMY73" s="698"/>
      <c r="MMZ73" s="698"/>
      <c r="MNA73" s="488"/>
      <c r="MNB73" s="488"/>
      <c r="MNC73" s="488"/>
      <c r="MND73" s="488"/>
      <c r="MNE73" s="488"/>
      <c r="MNF73" s="697" t="s">
        <v>9880</v>
      </c>
      <c r="MNG73" s="698"/>
      <c r="MNH73" s="698"/>
      <c r="MNI73" s="488"/>
      <c r="MNJ73" s="488"/>
      <c r="MNK73" s="488"/>
      <c r="MNL73" s="488"/>
      <c r="MNM73" s="488"/>
      <c r="MNN73" s="697" t="s">
        <v>9880</v>
      </c>
      <c r="MNO73" s="698"/>
      <c r="MNP73" s="698"/>
      <c r="MNQ73" s="488"/>
      <c r="MNR73" s="488"/>
      <c r="MNS73" s="488"/>
      <c r="MNT73" s="488"/>
      <c r="MNU73" s="488"/>
      <c r="MNV73" s="697" t="s">
        <v>9880</v>
      </c>
      <c r="MNW73" s="698"/>
      <c r="MNX73" s="698"/>
      <c r="MNY73" s="488"/>
      <c r="MNZ73" s="488"/>
      <c r="MOA73" s="488"/>
      <c r="MOB73" s="488"/>
      <c r="MOC73" s="488"/>
      <c r="MOD73" s="697" t="s">
        <v>9880</v>
      </c>
      <c r="MOE73" s="698"/>
      <c r="MOF73" s="698"/>
      <c r="MOG73" s="488"/>
      <c r="MOH73" s="488"/>
      <c r="MOI73" s="488"/>
      <c r="MOJ73" s="488"/>
      <c r="MOK73" s="488"/>
      <c r="MOL73" s="697" t="s">
        <v>9880</v>
      </c>
      <c r="MOM73" s="698"/>
      <c r="MON73" s="698"/>
      <c r="MOO73" s="488"/>
      <c r="MOP73" s="488"/>
      <c r="MOQ73" s="488"/>
      <c r="MOR73" s="488"/>
      <c r="MOS73" s="488"/>
      <c r="MOT73" s="697" t="s">
        <v>9880</v>
      </c>
      <c r="MOU73" s="698"/>
      <c r="MOV73" s="698"/>
      <c r="MOW73" s="488"/>
      <c r="MOX73" s="488"/>
      <c r="MOY73" s="488"/>
      <c r="MOZ73" s="488"/>
      <c r="MPA73" s="488"/>
      <c r="MPB73" s="697" t="s">
        <v>9880</v>
      </c>
      <c r="MPC73" s="698"/>
      <c r="MPD73" s="698"/>
      <c r="MPE73" s="488"/>
      <c r="MPF73" s="488"/>
      <c r="MPG73" s="488"/>
      <c r="MPH73" s="488"/>
      <c r="MPI73" s="488"/>
      <c r="MPJ73" s="697" t="s">
        <v>9880</v>
      </c>
      <c r="MPK73" s="698"/>
      <c r="MPL73" s="698"/>
      <c r="MPM73" s="488"/>
      <c r="MPN73" s="488"/>
      <c r="MPO73" s="488"/>
      <c r="MPP73" s="488"/>
      <c r="MPQ73" s="488"/>
      <c r="MPR73" s="697" t="s">
        <v>9880</v>
      </c>
      <c r="MPS73" s="698"/>
      <c r="MPT73" s="698"/>
      <c r="MPU73" s="488"/>
      <c r="MPV73" s="488"/>
      <c r="MPW73" s="488"/>
      <c r="MPX73" s="488"/>
      <c r="MPY73" s="488"/>
      <c r="MPZ73" s="697" t="s">
        <v>9880</v>
      </c>
      <c r="MQA73" s="698"/>
      <c r="MQB73" s="698"/>
      <c r="MQC73" s="488"/>
      <c r="MQD73" s="488"/>
      <c r="MQE73" s="488"/>
      <c r="MQF73" s="488"/>
      <c r="MQG73" s="488"/>
      <c r="MQH73" s="697" t="s">
        <v>9880</v>
      </c>
      <c r="MQI73" s="698"/>
      <c r="MQJ73" s="698"/>
      <c r="MQK73" s="488"/>
      <c r="MQL73" s="488"/>
      <c r="MQM73" s="488"/>
      <c r="MQN73" s="488"/>
      <c r="MQO73" s="488"/>
      <c r="MQP73" s="697" t="s">
        <v>9880</v>
      </c>
      <c r="MQQ73" s="698"/>
      <c r="MQR73" s="698"/>
      <c r="MQS73" s="488"/>
      <c r="MQT73" s="488"/>
      <c r="MQU73" s="488"/>
      <c r="MQV73" s="488"/>
      <c r="MQW73" s="488"/>
      <c r="MQX73" s="697" t="s">
        <v>9880</v>
      </c>
      <c r="MQY73" s="698"/>
      <c r="MQZ73" s="698"/>
      <c r="MRA73" s="488"/>
      <c r="MRB73" s="488"/>
      <c r="MRC73" s="488"/>
      <c r="MRD73" s="488"/>
      <c r="MRE73" s="488"/>
      <c r="MRF73" s="697" t="s">
        <v>9880</v>
      </c>
      <c r="MRG73" s="698"/>
      <c r="MRH73" s="698"/>
      <c r="MRI73" s="488"/>
      <c r="MRJ73" s="488"/>
      <c r="MRK73" s="488"/>
      <c r="MRL73" s="488"/>
      <c r="MRM73" s="488"/>
      <c r="MRN73" s="697" t="s">
        <v>9880</v>
      </c>
      <c r="MRO73" s="698"/>
      <c r="MRP73" s="698"/>
      <c r="MRQ73" s="488"/>
      <c r="MRR73" s="488"/>
      <c r="MRS73" s="488"/>
      <c r="MRT73" s="488"/>
      <c r="MRU73" s="488"/>
      <c r="MRV73" s="697" t="s">
        <v>9880</v>
      </c>
      <c r="MRW73" s="698"/>
      <c r="MRX73" s="698"/>
      <c r="MRY73" s="488"/>
      <c r="MRZ73" s="488"/>
      <c r="MSA73" s="488"/>
      <c r="MSB73" s="488"/>
      <c r="MSC73" s="488"/>
      <c r="MSD73" s="697" t="s">
        <v>9880</v>
      </c>
      <c r="MSE73" s="698"/>
      <c r="MSF73" s="698"/>
      <c r="MSG73" s="488"/>
      <c r="MSH73" s="488"/>
      <c r="MSI73" s="488"/>
      <c r="MSJ73" s="488"/>
      <c r="MSK73" s="488"/>
      <c r="MSL73" s="697" t="s">
        <v>9880</v>
      </c>
      <c r="MSM73" s="698"/>
      <c r="MSN73" s="698"/>
      <c r="MSO73" s="488"/>
      <c r="MSP73" s="488"/>
      <c r="MSQ73" s="488"/>
      <c r="MSR73" s="488"/>
      <c r="MSS73" s="488"/>
      <c r="MST73" s="697" t="s">
        <v>9880</v>
      </c>
      <c r="MSU73" s="698"/>
      <c r="MSV73" s="698"/>
      <c r="MSW73" s="488"/>
      <c r="MSX73" s="488"/>
      <c r="MSY73" s="488"/>
      <c r="MSZ73" s="488"/>
      <c r="MTA73" s="488"/>
      <c r="MTB73" s="697" t="s">
        <v>9880</v>
      </c>
      <c r="MTC73" s="698"/>
      <c r="MTD73" s="698"/>
      <c r="MTE73" s="488"/>
      <c r="MTF73" s="488"/>
      <c r="MTG73" s="488"/>
      <c r="MTH73" s="488"/>
      <c r="MTI73" s="488"/>
      <c r="MTJ73" s="697" t="s">
        <v>9880</v>
      </c>
      <c r="MTK73" s="698"/>
      <c r="MTL73" s="698"/>
      <c r="MTM73" s="488"/>
      <c r="MTN73" s="488"/>
      <c r="MTO73" s="488"/>
      <c r="MTP73" s="488"/>
      <c r="MTQ73" s="488"/>
      <c r="MTR73" s="697" t="s">
        <v>9880</v>
      </c>
      <c r="MTS73" s="698"/>
      <c r="MTT73" s="698"/>
      <c r="MTU73" s="488"/>
      <c r="MTV73" s="488"/>
      <c r="MTW73" s="488"/>
      <c r="MTX73" s="488"/>
      <c r="MTY73" s="488"/>
      <c r="MTZ73" s="697" t="s">
        <v>9880</v>
      </c>
      <c r="MUA73" s="698"/>
      <c r="MUB73" s="698"/>
      <c r="MUC73" s="488"/>
      <c r="MUD73" s="488"/>
      <c r="MUE73" s="488"/>
      <c r="MUF73" s="488"/>
      <c r="MUG73" s="488"/>
      <c r="MUH73" s="697" t="s">
        <v>9880</v>
      </c>
      <c r="MUI73" s="698"/>
      <c r="MUJ73" s="698"/>
      <c r="MUK73" s="488"/>
      <c r="MUL73" s="488"/>
      <c r="MUM73" s="488"/>
      <c r="MUN73" s="488"/>
      <c r="MUO73" s="488"/>
      <c r="MUP73" s="697" t="s">
        <v>9880</v>
      </c>
      <c r="MUQ73" s="698"/>
      <c r="MUR73" s="698"/>
      <c r="MUS73" s="488"/>
      <c r="MUT73" s="488"/>
      <c r="MUU73" s="488"/>
      <c r="MUV73" s="488"/>
      <c r="MUW73" s="488"/>
      <c r="MUX73" s="697" t="s">
        <v>9880</v>
      </c>
      <c r="MUY73" s="698"/>
      <c r="MUZ73" s="698"/>
      <c r="MVA73" s="488"/>
      <c r="MVB73" s="488"/>
      <c r="MVC73" s="488"/>
      <c r="MVD73" s="488"/>
      <c r="MVE73" s="488"/>
      <c r="MVF73" s="697" t="s">
        <v>9880</v>
      </c>
      <c r="MVG73" s="698"/>
      <c r="MVH73" s="698"/>
      <c r="MVI73" s="488"/>
      <c r="MVJ73" s="488"/>
      <c r="MVK73" s="488"/>
      <c r="MVL73" s="488"/>
      <c r="MVM73" s="488"/>
      <c r="MVN73" s="697" t="s">
        <v>9880</v>
      </c>
      <c r="MVO73" s="698"/>
      <c r="MVP73" s="698"/>
      <c r="MVQ73" s="488"/>
      <c r="MVR73" s="488"/>
      <c r="MVS73" s="488"/>
      <c r="MVT73" s="488"/>
      <c r="MVU73" s="488"/>
      <c r="MVV73" s="697" t="s">
        <v>9880</v>
      </c>
      <c r="MVW73" s="698"/>
      <c r="MVX73" s="698"/>
      <c r="MVY73" s="488"/>
      <c r="MVZ73" s="488"/>
      <c r="MWA73" s="488"/>
      <c r="MWB73" s="488"/>
      <c r="MWC73" s="488"/>
      <c r="MWD73" s="697" t="s">
        <v>9880</v>
      </c>
      <c r="MWE73" s="698"/>
      <c r="MWF73" s="698"/>
      <c r="MWG73" s="488"/>
      <c r="MWH73" s="488"/>
      <c r="MWI73" s="488"/>
      <c r="MWJ73" s="488"/>
      <c r="MWK73" s="488"/>
      <c r="MWL73" s="697" t="s">
        <v>9880</v>
      </c>
      <c r="MWM73" s="698"/>
      <c r="MWN73" s="698"/>
      <c r="MWO73" s="488"/>
      <c r="MWP73" s="488"/>
      <c r="MWQ73" s="488"/>
      <c r="MWR73" s="488"/>
      <c r="MWS73" s="488"/>
      <c r="MWT73" s="697" t="s">
        <v>9880</v>
      </c>
      <c r="MWU73" s="698"/>
      <c r="MWV73" s="698"/>
      <c r="MWW73" s="488"/>
      <c r="MWX73" s="488"/>
      <c r="MWY73" s="488"/>
      <c r="MWZ73" s="488"/>
      <c r="MXA73" s="488"/>
      <c r="MXB73" s="697" t="s">
        <v>9880</v>
      </c>
      <c r="MXC73" s="698"/>
      <c r="MXD73" s="698"/>
      <c r="MXE73" s="488"/>
      <c r="MXF73" s="488"/>
      <c r="MXG73" s="488"/>
      <c r="MXH73" s="488"/>
      <c r="MXI73" s="488"/>
      <c r="MXJ73" s="697" t="s">
        <v>9880</v>
      </c>
      <c r="MXK73" s="698"/>
      <c r="MXL73" s="698"/>
      <c r="MXM73" s="488"/>
      <c r="MXN73" s="488"/>
      <c r="MXO73" s="488"/>
      <c r="MXP73" s="488"/>
      <c r="MXQ73" s="488"/>
      <c r="MXR73" s="697" t="s">
        <v>9880</v>
      </c>
      <c r="MXS73" s="698"/>
      <c r="MXT73" s="698"/>
      <c r="MXU73" s="488"/>
      <c r="MXV73" s="488"/>
      <c r="MXW73" s="488"/>
      <c r="MXX73" s="488"/>
      <c r="MXY73" s="488"/>
      <c r="MXZ73" s="697" t="s">
        <v>9880</v>
      </c>
      <c r="MYA73" s="698"/>
      <c r="MYB73" s="698"/>
      <c r="MYC73" s="488"/>
      <c r="MYD73" s="488"/>
      <c r="MYE73" s="488"/>
      <c r="MYF73" s="488"/>
      <c r="MYG73" s="488"/>
      <c r="MYH73" s="697" t="s">
        <v>9880</v>
      </c>
      <c r="MYI73" s="698"/>
      <c r="MYJ73" s="698"/>
      <c r="MYK73" s="488"/>
      <c r="MYL73" s="488"/>
      <c r="MYM73" s="488"/>
      <c r="MYN73" s="488"/>
      <c r="MYO73" s="488"/>
      <c r="MYP73" s="697" t="s">
        <v>9880</v>
      </c>
      <c r="MYQ73" s="698"/>
      <c r="MYR73" s="698"/>
      <c r="MYS73" s="488"/>
      <c r="MYT73" s="488"/>
      <c r="MYU73" s="488"/>
      <c r="MYV73" s="488"/>
      <c r="MYW73" s="488"/>
      <c r="MYX73" s="697" t="s">
        <v>9880</v>
      </c>
      <c r="MYY73" s="698"/>
      <c r="MYZ73" s="698"/>
      <c r="MZA73" s="488"/>
      <c r="MZB73" s="488"/>
      <c r="MZC73" s="488"/>
      <c r="MZD73" s="488"/>
      <c r="MZE73" s="488"/>
      <c r="MZF73" s="697" t="s">
        <v>9880</v>
      </c>
      <c r="MZG73" s="698"/>
      <c r="MZH73" s="698"/>
      <c r="MZI73" s="488"/>
      <c r="MZJ73" s="488"/>
      <c r="MZK73" s="488"/>
      <c r="MZL73" s="488"/>
      <c r="MZM73" s="488"/>
      <c r="MZN73" s="697" t="s">
        <v>9880</v>
      </c>
      <c r="MZO73" s="698"/>
      <c r="MZP73" s="698"/>
      <c r="MZQ73" s="488"/>
      <c r="MZR73" s="488"/>
      <c r="MZS73" s="488"/>
      <c r="MZT73" s="488"/>
      <c r="MZU73" s="488"/>
      <c r="MZV73" s="697" t="s">
        <v>9880</v>
      </c>
      <c r="MZW73" s="698"/>
      <c r="MZX73" s="698"/>
      <c r="MZY73" s="488"/>
      <c r="MZZ73" s="488"/>
      <c r="NAA73" s="488"/>
      <c r="NAB73" s="488"/>
      <c r="NAC73" s="488"/>
      <c r="NAD73" s="697" t="s">
        <v>9880</v>
      </c>
      <c r="NAE73" s="698"/>
      <c r="NAF73" s="698"/>
      <c r="NAG73" s="488"/>
      <c r="NAH73" s="488"/>
      <c r="NAI73" s="488"/>
      <c r="NAJ73" s="488"/>
      <c r="NAK73" s="488"/>
      <c r="NAL73" s="697" t="s">
        <v>9880</v>
      </c>
      <c r="NAM73" s="698"/>
      <c r="NAN73" s="698"/>
      <c r="NAO73" s="488"/>
      <c r="NAP73" s="488"/>
      <c r="NAQ73" s="488"/>
      <c r="NAR73" s="488"/>
      <c r="NAS73" s="488"/>
      <c r="NAT73" s="697" t="s">
        <v>9880</v>
      </c>
      <c r="NAU73" s="698"/>
      <c r="NAV73" s="698"/>
      <c r="NAW73" s="488"/>
      <c r="NAX73" s="488"/>
      <c r="NAY73" s="488"/>
      <c r="NAZ73" s="488"/>
      <c r="NBA73" s="488"/>
      <c r="NBB73" s="697" t="s">
        <v>9880</v>
      </c>
      <c r="NBC73" s="698"/>
      <c r="NBD73" s="698"/>
      <c r="NBE73" s="488"/>
      <c r="NBF73" s="488"/>
      <c r="NBG73" s="488"/>
      <c r="NBH73" s="488"/>
      <c r="NBI73" s="488"/>
      <c r="NBJ73" s="697" t="s">
        <v>9880</v>
      </c>
      <c r="NBK73" s="698"/>
      <c r="NBL73" s="698"/>
      <c r="NBM73" s="488"/>
      <c r="NBN73" s="488"/>
      <c r="NBO73" s="488"/>
      <c r="NBP73" s="488"/>
      <c r="NBQ73" s="488"/>
      <c r="NBR73" s="697" t="s">
        <v>9880</v>
      </c>
      <c r="NBS73" s="698"/>
      <c r="NBT73" s="698"/>
      <c r="NBU73" s="488"/>
      <c r="NBV73" s="488"/>
      <c r="NBW73" s="488"/>
      <c r="NBX73" s="488"/>
      <c r="NBY73" s="488"/>
      <c r="NBZ73" s="697" t="s">
        <v>9880</v>
      </c>
      <c r="NCA73" s="698"/>
      <c r="NCB73" s="698"/>
      <c r="NCC73" s="488"/>
      <c r="NCD73" s="488"/>
      <c r="NCE73" s="488"/>
      <c r="NCF73" s="488"/>
      <c r="NCG73" s="488"/>
      <c r="NCH73" s="697" t="s">
        <v>9880</v>
      </c>
      <c r="NCI73" s="698"/>
      <c r="NCJ73" s="698"/>
      <c r="NCK73" s="488"/>
      <c r="NCL73" s="488"/>
      <c r="NCM73" s="488"/>
      <c r="NCN73" s="488"/>
      <c r="NCO73" s="488"/>
      <c r="NCP73" s="697" t="s">
        <v>9880</v>
      </c>
      <c r="NCQ73" s="698"/>
      <c r="NCR73" s="698"/>
      <c r="NCS73" s="488"/>
      <c r="NCT73" s="488"/>
      <c r="NCU73" s="488"/>
      <c r="NCV73" s="488"/>
      <c r="NCW73" s="488"/>
      <c r="NCX73" s="697" t="s">
        <v>9880</v>
      </c>
      <c r="NCY73" s="698"/>
      <c r="NCZ73" s="698"/>
      <c r="NDA73" s="488"/>
      <c r="NDB73" s="488"/>
      <c r="NDC73" s="488"/>
      <c r="NDD73" s="488"/>
      <c r="NDE73" s="488"/>
      <c r="NDF73" s="697" t="s">
        <v>9880</v>
      </c>
      <c r="NDG73" s="698"/>
      <c r="NDH73" s="698"/>
      <c r="NDI73" s="488"/>
      <c r="NDJ73" s="488"/>
      <c r="NDK73" s="488"/>
      <c r="NDL73" s="488"/>
      <c r="NDM73" s="488"/>
      <c r="NDN73" s="697" t="s">
        <v>9880</v>
      </c>
      <c r="NDO73" s="698"/>
      <c r="NDP73" s="698"/>
      <c r="NDQ73" s="488"/>
      <c r="NDR73" s="488"/>
      <c r="NDS73" s="488"/>
      <c r="NDT73" s="488"/>
      <c r="NDU73" s="488"/>
      <c r="NDV73" s="697" t="s">
        <v>9880</v>
      </c>
      <c r="NDW73" s="698"/>
      <c r="NDX73" s="698"/>
      <c r="NDY73" s="488"/>
      <c r="NDZ73" s="488"/>
      <c r="NEA73" s="488"/>
      <c r="NEB73" s="488"/>
      <c r="NEC73" s="488"/>
      <c r="NED73" s="697" t="s">
        <v>9880</v>
      </c>
      <c r="NEE73" s="698"/>
      <c r="NEF73" s="698"/>
      <c r="NEG73" s="488"/>
      <c r="NEH73" s="488"/>
      <c r="NEI73" s="488"/>
      <c r="NEJ73" s="488"/>
      <c r="NEK73" s="488"/>
      <c r="NEL73" s="697" t="s">
        <v>9880</v>
      </c>
      <c r="NEM73" s="698"/>
      <c r="NEN73" s="698"/>
      <c r="NEO73" s="488"/>
      <c r="NEP73" s="488"/>
      <c r="NEQ73" s="488"/>
      <c r="NER73" s="488"/>
      <c r="NES73" s="488"/>
      <c r="NET73" s="697" t="s">
        <v>9880</v>
      </c>
      <c r="NEU73" s="698"/>
      <c r="NEV73" s="698"/>
      <c r="NEW73" s="488"/>
      <c r="NEX73" s="488"/>
      <c r="NEY73" s="488"/>
      <c r="NEZ73" s="488"/>
      <c r="NFA73" s="488"/>
      <c r="NFB73" s="697" t="s">
        <v>9880</v>
      </c>
      <c r="NFC73" s="698"/>
      <c r="NFD73" s="698"/>
      <c r="NFE73" s="488"/>
      <c r="NFF73" s="488"/>
      <c r="NFG73" s="488"/>
      <c r="NFH73" s="488"/>
      <c r="NFI73" s="488"/>
      <c r="NFJ73" s="697" t="s">
        <v>9880</v>
      </c>
      <c r="NFK73" s="698"/>
      <c r="NFL73" s="698"/>
      <c r="NFM73" s="488"/>
      <c r="NFN73" s="488"/>
      <c r="NFO73" s="488"/>
      <c r="NFP73" s="488"/>
      <c r="NFQ73" s="488"/>
      <c r="NFR73" s="697" t="s">
        <v>9880</v>
      </c>
      <c r="NFS73" s="698"/>
      <c r="NFT73" s="698"/>
      <c r="NFU73" s="488"/>
      <c r="NFV73" s="488"/>
      <c r="NFW73" s="488"/>
      <c r="NFX73" s="488"/>
      <c r="NFY73" s="488"/>
      <c r="NFZ73" s="697" t="s">
        <v>9880</v>
      </c>
      <c r="NGA73" s="698"/>
      <c r="NGB73" s="698"/>
      <c r="NGC73" s="488"/>
      <c r="NGD73" s="488"/>
      <c r="NGE73" s="488"/>
      <c r="NGF73" s="488"/>
      <c r="NGG73" s="488"/>
      <c r="NGH73" s="697" t="s">
        <v>9880</v>
      </c>
      <c r="NGI73" s="698"/>
      <c r="NGJ73" s="698"/>
      <c r="NGK73" s="488"/>
      <c r="NGL73" s="488"/>
      <c r="NGM73" s="488"/>
      <c r="NGN73" s="488"/>
      <c r="NGO73" s="488"/>
      <c r="NGP73" s="697" t="s">
        <v>9880</v>
      </c>
      <c r="NGQ73" s="698"/>
      <c r="NGR73" s="698"/>
      <c r="NGS73" s="488"/>
      <c r="NGT73" s="488"/>
      <c r="NGU73" s="488"/>
      <c r="NGV73" s="488"/>
      <c r="NGW73" s="488"/>
      <c r="NGX73" s="697" t="s">
        <v>9880</v>
      </c>
      <c r="NGY73" s="698"/>
      <c r="NGZ73" s="698"/>
      <c r="NHA73" s="488"/>
      <c r="NHB73" s="488"/>
      <c r="NHC73" s="488"/>
      <c r="NHD73" s="488"/>
      <c r="NHE73" s="488"/>
      <c r="NHF73" s="697" t="s">
        <v>9880</v>
      </c>
      <c r="NHG73" s="698"/>
      <c r="NHH73" s="698"/>
      <c r="NHI73" s="488"/>
      <c r="NHJ73" s="488"/>
      <c r="NHK73" s="488"/>
      <c r="NHL73" s="488"/>
      <c r="NHM73" s="488"/>
      <c r="NHN73" s="697" t="s">
        <v>9880</v>
      </c>
      <c r="NHO73" s="698"/>
      <c r="NHP73" s="698"/>
      <c r="NHQ73" s="488"/>
      <c r="NHR73" s="488"/>
      <c r="NHS73" s="488"/>
      <c r="NHT73" s="488"/>
      <c r="NHU73" s="488"/>
      <c r="NHV73" s="697" t="s">
        <v>9880</v>
      </c>
      <c r="NHW73" s="698"/>
      <c r="NHX73" s="698"/>
      <c r="NHY73" s="488"/>
      <c r="NHZ73" s="488"/>
      <c r="NIA73" s="488"/>
      <c r="NIB73" s="488"/>
      <c r="NIC73" s="488"/>
      <c r="NID73" s="697" t="s">
        <v>9880</v>
      </c>
      <c r="NIE73" s="698"/>
      <c r="NIF73" s="698"/>
      <c r="NIG73" s="488"/>
      <c r="NIH73" s="488"/>
      <c r="NII73" s="488"/>
      <c r="NIJ73" s="488"/>
      <c r="NIK73" s="488"/>
      <c r="NIL73" s="697" t="s">
        <v>9880</v>
      </c>
      <c r="NIM73" s="698"/>
      <c r="NIN73" s="698"/>
      <c r="NIO73" s="488"/>
      <c r="NIP73" s="488"/>
      <c r="NIQ73" s="488"/>
      <c r="NIR73" s="488"/>
      <c r="NIS73" s="488"/>
      <c r="NIT73" s="697" t="s">
        <v>9880</v>
      </c>
      <c r="NIU73" s="698"/>
      <c r="NIV73" s="698"/>
      <c r="NIW73" s="488"/>
      <c r="NIX73" s="488"/>
      <c r="NIY73" s="488"/>
      <c r="NIZ73" s="488"/>
      <c r="NJA73" s="488"/>
      <c r="NJB73" s="697" t="s">
        <v>9880</v>
      </c>
      <c r="NJC73" s="698"/>
      <c r="NJD73" s="698"/>
      <c r="NJE73" s="488"/>
      <c r="NJF73" s="488"/>
      <c r="NJG73" s="488"/>
      <c r="NJH73" s="488"/>
      <c r="NJI73" s="488"/>
      <c r="NJJ73" s="697" t="s">
        <v>9880</v>
      </c>
      <c r="NJK73" s="698"/>
      <c r="NJL73" s="698"/>
      <c r="NJM73" s="488"/>
      <c r="NJN73" s="488"/>
      <c r="NJO73" s="488"/>
      <c r="NJP73" s="488"/>
      <c r="NJQ73" s="488"/>
      <c r="NJR73" s="697" t="s">
        <v>9880</v>
      </c>
      <c r="NJS73" s="698"/>
      <c r="NJT73" s="698"/>
      <c r="NJU73" s="488"/>
      <c r="NJV73" s="488"/>
      <c r="NJW73" s="488"/>
      <c r="NJX73" s="488"/>
      <c r="NJY73" s="488"/>
      <c r="NJZ73" s="697" t="s">
        <v>9880</v>
      </c>
      <c r="NKA73" s="698"/>
      <c r="NKB73" s="698"/>
      <c r="NKC73" s="488"/>
      <c r="NKD73" s="488"/>
      <c r="NKE73" s="488"/>
      <c r="NKF73" s="488"/>
      <c r="NKG73" s="488"/>
      <c r="NKH73" s="697" t="s">
        <v>9880</v>
      </c>
      <c r="NKI73" s="698"/>
      <c r="NKJ73" s="698"/>
      <c r="NKK73" s="488"/>
      <c r="NKL73" s="488"/>
      <c r="NKM73" s="488"/>
      <c r="NKN73" s="488"/>
      <c r="NKO73" s="488"/>
      <c r="NKP73" s="697" t="s">
        <v>9880</v>
      </c>
      <c r="NKQ73" s="698"/>
      <c r="NKR73" s="698"/>
      <c r="NKS73" s="488"/>
      <c r="NKT73" s="488"/>
      <c r="NKU73" s="488"/>
      <c r="NKV73" s="488"/>
      <c r="NKW73" s="488"/>
      <c r="NKX73" s="697" t="s">
        <v>9880</v>
      </c>
      <c r="NKY73" s="698"/>
      <c r="NKZ73" s="698"/>
      <c r="NLA73" s="488"/>
      <c r="NLB73" s="488"/>
      <c r="NLC73" s="488"/>
      <c r="NLD73" s="488"/>
      <c r="NLE73" s="488"/>
      <c r="NLF73" s="697" t="s">
        <v>9880</v>
      </c>
      <c r="NLG73" s="698"/>
      <c r="NLH73" s="698"/>
      <c r="NLI73" s="488"/>
      <c r="NLJ73" s="488"/>
      <c r="NLK73" s="488"/>
      <c r="NLL73" s="488"/>
      <c r="NLM73" s="488"/>
      <c r="NLN73" s="697" t="s">
        <v>9880</v>
      </c>
      <c r="NLO73" s="698"/>
      <c r="NLP73" s="698"/>
      <c r="NLQ73" s="488"/>
      <c r="NLR73" s="488"/>
      <c r="NLS73" s="488"/>
      <c r="NLT73" s="488"/>
      <c r="NLU73" s="488"/>
      <c r="NLV73" s="697" t="s">
        <v>9880</v>
      </c>
      <c r="NLW73" s="698"/>
      <c r="NLX73" s="698"/>
      <c r="NLY73" s="488"/>
      <c r="NLZ73" s="488"/>
      <c r="NMA73" s="488"/>
      <c r="NMB73" s="488"/>
      <c r="NMC73" s="488"/>
      <c r="NMD73" s="697" t="s">
        <v>9880</v>
      </c>
      <c r="NME73" s="698"/>
      <c r="NMF73" s="698"/>
      <c r="NMG73" s="488"/>
      <c r="NMH73" s="488"/>
      <c r="NMI73" s="488"/>
      <c r="NMJ73" s="488"/>
      <c r="NMK73" s="488"/>
      <c r="NML73" s="697" t="s">
        <v>9880</v>
      </c>
      <c r="NMM73" s="698"/>
      <c r="NMN73" s="698"/>
      <c r="NMO73" s="488"/>
      <c r="NMP73" s="488"/>
      <c r="NMQ73" s="488"/>
      <c r="NMR73" s="488"/>
      <c r="NMS73" s="488"/>
      <c r="NMT73" s="697" t="s">
        <v>9880</v>
      </c>
      <c r="NMU73" s="698"/>
      <c r="NMV73" s="698"/>
      <c r="NMW73" s="488"/>
      <c r="NMX73" s="488"/>
      <c r="NMY73" s="488"/>
      <c r="NMZ73" s="488"/>
      <c r="NNA73" s="488"/>
      <c r="NNB73" s="697" t="s">
        <v>9880</v>
      </c>
      <c r="NNC73" s="698"/>
      <c r="NND73" s="698"/>
      <c r="NNE73" s="488"/>
      <c r="NNF73" s="488"/>
      <c r="NNG73" s="488"/>
      <c r="NNH73" s="488"/>
      <c r="NNI73" s="488"/>
      <c r="NNJ73" s="697" t="s">
        <v>9880</v>
      </c>
      <c r="NNK73" s="698"/>
      <c r="NNL73" s="698"/>
      <c r="NNM73" s="488"/>
      <c r="NNN73" s="488"/>
      <c r="NNO73" s="488"/>
      <c r="NNP73" s="488"/>
      <c r="NNQ73" s="488"/>
      <c r="NNR73" s="697" t="s">
        <v>9880</v>
      </c>
      <c r="NNS73" s="698"/>
      <c r="NNT73" s="698"/>
      <c r="NNU73" s="488"/>
      <c r="NNV73" s="488"/>
      <c r="NNW73" s="488"/>
      <c r="NNX73" s="488"/>
      <c r="NNY73" s="488"/>
      <c r="NNZ73" s="697" t="s">
        <v>9880</v>
      </c>
      <c r="NOA73" s="698"/>
      <c r="NOB73" s="698"/>
      <c r="NOC73" s="488"/>
      <c r="NOD73" s="488"/>
      <c r="NOE73" s="488"/>
      <c r="NOF73" s="488"/>
      <c r="NOG73" s="488"/>
      <c r="NOH73" s="697" t="s">
        <v>9880</v>
      </c>
      <c r="NOI73" s="698"/>
      <c r="NOJ73" s="698"/>
      <c r="NOK73" s="488"/>
      <c r="NOL73" s="488"/>
      <c r="NOM73" s="488"/>
      <c r="NON73" s="488"/>
      <c r="NOO73" s="488"/>
      <c r="NOP73" s="697" t="s">
        <v>9880</v>
      </c>
      <c r="NOQ73" s="698"/>
      <c r="NOR73" s="698"/>
      <c r="NOS73" s="488"/>
      <c r="NOT73" s="488"/>
      <c r="NOU73" s="488"/>
      <c r="NOV73" s="488"/>
      <c r="NOW73" s="488"/>
      <c r="NOX73" s="697" t="s">
        <v>9880</v>
      </c>
      <c r="NOY73" s="698"/>
      <c r="NOZ73" s="698"/>
      <c r="NPA73" s="488"/>
      <c r="NPB73" s="488"/>
      <c r="NPC73" s="488"/>
      <c r="NPD73" s="488"/>
      <c r="NPE73" s="488"/>
      <c r="NPF73" s="697" t="s">
        <v>9880</v>
      </c>
      <c r="NPG73" s="698"/>
      <c r="NPH73" s="698"/>
      <c r="NPI73" s="488"/>
      <c r="NPJ73" s="488"/>
      <c r="NPK73" s="488"/>
      <c r="NPL73" s="488"/>
      <c r="NPM73" s="488"/>
      <c r="NPN73" s="697" t="s">
        <v>9880</v>
      </c>
      <c r="NPO73" s="698"/>
      <c r="NPP73" s="698"/>
      <c r="NPQ73" s="488"/>
      <c r="NPR73" s="488"/>
      <c r="NPS73" s="488"/>
      <c r="NPT73" s="488"/>
      <c r="NPU73" s="488"/>
      <c r="NPV73" s="697" t="s">
        <v>9880</v>
      </c>
      <c r="NPW73" s="698"/>
      <c r="NPX73" s="698"/>
      <c r="NPY73" s="488"/>
      <c r="NPZ73" s="488"/>
      <c r="NQA73" s="488"/>
      <c r="NQB73" s="488"/>
      <c r="NQC73" s="488"/>
      <c r="NQD73" s="697" t="s">
        <v>9880</v>
      </c>
      <c r="NQE73" s="698"/>
      <c r="NQF73" s="698"/>
      <c r="NQG73" s="488"/>
      <c r="NQH73" s="488"/>
      <c r="NQI73" s="488"/>
      <c r="NQJ73" s="488"/>
      <c r="NQK73" s="488"/>
      <c r="NQL73" s="697" t="s">
        <v>9880</v>
      </c>
      <c r="NQM73" s="698"/>
      <c r="NQN73" s="698"/>
      <c r="NQO73" s="488"/>
      <c r="NQP73" s="488"/>
      <c r="NQQ73" s="488"/>
      <c r="NQR73" s="488"/>
      <c r="NQS73" s="488"/>
      <c r="NQT73" s="697" t="s">
        <v>9880</v>
      </c>
      <c r="NQU73" s="698"/>
      <c r="NQV73" s="698"/>
      <c r="NQW73" s="488"/>
      <c r="NQX73" s="488"/>
      <c r="NQY73" s="488"/>
      <c r="NQZ73" s="488"/>
      <c r="NRA73" s="488"/>
      <c r="NRB73" s="697" t="s">
        <v>9880</v>
      </c>
      <c r="NRC73" s="698"/>
      <c r="NRD73" s="698"/>
      <c r="NRE73" s="488"/>
      <c r="NRF73" s="488"/>
      <c r="NRG73" s="488"/>
      <c r="NRH73" s="488"/>
      <c r="NRI73" s="488"/>
      <c r="NRJ73" s="697" t="s">
        <v>9880</v>
      </c>
      <c r="NRK73" s="698"/>
      <c r="NRL73" s="698"/>
      <c r="NRM73" s="488"/>
      <c r="NRN73" s="488"/>
      <c r="NRO73" s="488"/>
      <c r="NRP73" s="488"/>
      <c r="NRQ73" s="488"/>
      <c r="NRR73" s="697" t="s">
        <v>9880</v>
      </c>
      <c r="NRS73" s="698"/>
      <c r="NRT73" s="698"/>
      <c r="NRU73" s="488"/>
      <c r="NRV73" s="488"/>
      <c r="NRW73" s="488"/>
      <c r="NRX73" s="488"/>
      <c r="NRY73" s="488"/>
      <c r="NRZ73" s="697" t="s">
        <v>9880</v>
      </c>
      <c r="NSA73" s="698"/>
      <c r="NSB73" s="698"/>
      <c r="NSC73" s="488"/>
      <c r="NSD73" s="488"/>
      <c r="NSE73" s="488"/>
      <c r="NSF73" s="488"/>
      <c r="NSG73" s="488"/>
      <c r="NSH73" s="697" t="s">
        <v>9880</v>
      </c>
      <c r="NSI73" s="698"/>
      <c r="NSJ73" s="698"/>
      <c r="NSK73" s="488"/>
      <c r="NSL73" s="488"/>
      <c r="NSM73" s="488"/>
      <c r="NSN73" s="488"/>
      <c r="NSO73" s="488"/>
      <c r="NSP73" s="697" t="s">
        <v>9880</v>
      </c>
      <c r="NSQ73" s="698"/>
      <c r="NSR73" s="698"/>
      <c r="NSS73" s="488"/>
      <c r="NST73" s="488"/>
      <c r="NSU73" s="488"/>
      <c r="NSV73" s="488"/>
      <c r="NSW73" s="488"/>
      <c r="NSX73" s="697" t="s">
        <v>9880</v>
      </c>
      <c r="NSY73" s="698"/>
      <c r="NSZ73" s="698"/>
      <c r="NTA73" s="488"/>
      <c r="NTB73" s="488"/>
      <c r="NTC73" s="488"/>
      <c r="NTD73" s="488"/>
      <c r="NTE73" s="488"/>
      <c r="NTF73" s="697" t="s">
        <v>9880</v>
      </c>
      <c r="NTG73" s="698"/>
      <c r="NTH73" s="698"/>
      <c r="NTI73" s="488"/>
      <c r="NTJ73" s="488"/>
      <c r="NTK73" s="488"/>
      <c r="NTL73" s="488"/>
      <c r="NTM73" s="488"/>
      <c r="NTN73" s="697" t="s">
        <v>9880</v>
      </c>
      <c r="NTO73" s="698"/>
      <c r="NTP73" s="698"/>
      <c r="NTQ73" s="488"/>
      <c r="NTR73" s="488"/>
      <c r="NTS73" s="488"/>
      <c r="NTT73" s="488"/>
      <c r="NTU73" s="488"/>
      <c r="NTV73" s="697" t="s">
        <v>9880</v>
      </c>
      <c r="NTW73" s="698"/>
      <c r="NTX73" s="698"/>
      <c r="NTY73" s="488"/>
      <c r="NTZ73" s="488"/>
      <c r="NUA73" s="488"/>
      <c r="NUB73" s="488"/>
      <c r="NUC73" s="488"/>
      <c r="NUD73" s="697" t="s">
        <v>9880</v>
      </c>
      <c r="NUE73" s="698"/>
      <c r="NUF73" s="698"/>
      <c r="NUG73" s="488"/>
      <c r="NUH73" s="488"/>
      <c r="NUI73" s="488"/>
      <c r="NUJ73" s="488"/>
      <c r="NUK73" s="488"/>
      <c r="NUL73" s="697" t="s">
        <v>9880</v>
      </c>
      <c r="NUM73" s="698"/>
      <c r="NUN73" s="698"/>
      <c r="NUO73" s="488"/>
      <c r="NUP73" s="488"/>
      <c r="NUQ73" s="488"/>
      <c r="NUR73" s="488"/>
      <c r="NUS73" s="488"/>
      <c r="NUT73" s="697" t="s">
        <v>9880</v>
      </c>
      <c r="NUU73" s="698"/>
      <c r="NUV73" s="698"/>
      <c r="NUW73" s="488"/>
      <c r="NUX73" s="488"/>
      <c r="NUY73" s="488"/>
      <c r="NUZ73" s="488"/>
      <c r="NVA73" s="488"/>
      <c r="NVB73" s="697" t="s">
        <v>9880</v>
      </c>
      <c r="NVC73" s="698"/>
      <c r="NVD73" s="698"/>
      <c r="NVE73" s="488"/>
      <c r="NVF73" s="488"/>
      <c r="NVG73" s="488"/>
      <c r="NVH73" s="488"/>
      <c r="NVI73" s="488"/>
      <c r="NVJ73" s="697" t="s">
        <v>9880</v>
      </c>
      <c r="NVK73" s="698"/>
      <c r="NVL73" s="698"/>
      <c r="NVM73" s="488"/>
      <c r="NVN73" s="488"/>
      <c r="NVO73" s="488"/>
      <c r="NVP73" s="488"/>
      <c r="NVQ73" s="488"/>
      <c r="NVR73" s="697" t="s">
        <v>9880</v>
      </c>
      <c r="NVS73" s="698"/>
      <c r="NVT73" s="698"/>
      <c r="NVU73" s="488"/>
      <c r="NVV73" s="488"/>
      <c r="NVW73" s="488"/>
      <c r="NVX73" s="488"/>
      <c r="NVY73" s="488"/>
      <c r="NVZ73" s="697" t="s">
        <v>9880</v>
      </c>
      <c r="NWA73" s="698"/>
      <c r="NWB73" s="698"/>
      <c r="NWC73" s="488"/>
      <c r="NWD73" s="488"/>
      <c r="NWE73" s="488"/>
      <c r="NWF73" s="488"/>
      <c r="NWG73" s="488"/>
      <c r="NWH73" s="697" t="s">
        <v>9880</v>
      </c>
      <c r="NWI73" s="698"/>
      <c r="NWJ73" s="698"/>
      <c r="NWK73" s="488"/>
      <c r="NWL73" s="488"/>
      <c r="NWM73" s="488"/>
      <c r="NWN73" s="488"/>
      <c r="NWO73" s="488"/>
      <c r="NWP73" s="697" t="s">
        <v>9880</v>
      </c>
      <c r="NWQ73" s="698"/>
      <c r="NWR73" s="698"/>
      <c r="NWS73" s="488"/>
      <c r="NWT73" s="488"/>
      <c r="NWU73" s="488"/>
      <c r="NWV73" s="488"/>
      <c r="NWW73" s="488"/>
      <c r="NWX73" s="697" t="s">
        <v>9880</v>
      </c>
      <c r="NWY73" s="698"/>
      <c r="NWZ73" s="698"/>
      <c r="NXA73" s="488"/>
      <c r="NXB73" s="488"/>
      <c r="NXC73" s="488"/>
      <c r="NXD73" s="488"/>
      <c r="NXE73" s="488"/>
      <c r="NXF73" s="697" t="s">
        <v>9880</v>
      </c>
      <c r="NXG73" s="698"/>
      <c r="NXH73" s="698"/>
      <c r="NXI73" s="488"/>
      <c r="NXJ73" s="488"/>
      <c r="NXK73" s="488"/>
      <c r="NXL73" s="488"/>
      <c r="NXM73" s="488"/>
      <c r="NXN73" s="697" t="s">
        <v>9880</v>
      </c>
      <c r="NXO73" s="698"/>
      <c r="NXP73" s="698"/>
      <c r="NXQ73" s="488"/>
      <c r="NXR73" s="488"/>
      <c r="NXS73" s="488"/>
      <c r="NXT73" s="488"/>
      <c r="NXU73" s="488"/>
      <c r="NXV73" s="697" t="s">
        <v>9880</v>
      </c>
      <c r="NXW73" s="698"/>
      <c r="NXX73" s="698"/>
      <c r="NXY73" s="488"/>
      <c r="NXZ73" s="488"/>
      <c r="NYA73" s="488"/>
      <c r="NYB73" s="488"/>
      <c r="NYC73" s="488"/>
      <c r="NYD73" s="697" t="s">
        <v>9880</v>
      </c>
      <c r="NYE73" s="698"/>
      <c r="NYF73" s="698"/>
      <c r="NYG73" s="488"/>
      <c r="NYH73" s="488"/>
      <c r="NYI73" s="488"/>
      <c r="NYJ73" s="488"/>
      <c r="NYK73" s="488"/>
      <c r="NYL73" s="697" t="s">
        <v>9880</v>
      </c>
      <c r="NYM73" s="698"/>
      <c r="NYN73" s="698"/>
      <c r="NYO73" s="488"/>
      <c r="NYP73" s="488"/>
      <c r="NYQ73" s="488"/>
      <c r="NYR73" s="488"/>
      <c r="NYS73" s="488"/>
      <c r="NYT73" s="697" t="s">
        <v>9880</v>
      </c>
      <c r="NYU73" s="698"/>
      <c r="NYV73" s="698"/>
      <c r="NYW73" s="488"/>
      <c r="NYX73" s="488"/>
      <c r="NYY73" s="488"/>
      <c r="NYZ73" s="488"/>
      <c r="NZA73" s="488"/>
      <c r="NZB73" s="697" t="s">
        <v>9880</v>
      </c>
      <c r="NZC73" s="698"/>
      <c r="NZD73" s="698"/>
      <c r="NZE73" s="488"/>
      <c r="NZF73" s="488"/>
      <c r="NZG73" s="488"/>
      <c r="NZH73" s="488"/>
      <c r="NZI73" s="488"/>
      <c r="NZJ73" s="697" t="s">
        <v>9880</v>
      </c>
      <c r="NZK73" s="698"/>
      <c r="NZL73" s="698"/>
      <c r="NZM73" s="488"/>
      <c r="NZN73" s="488"/>
      <c r="NZO73" s="488"/>
      <c r="NZP73" s="488"/>
      <c r="NZQ73" s="488"/>
      <c r="NZR73" s="697" t="s">
        <v>9880</v>
      </c>
      <c r="NZS73" s="698"/>
      <c r="NZT73" s="698"/>
      <c r="NZU73" s="488"/>
      <c r="NZV73" s="488"/>
      <c r="NZW73" s="488"/>
      <c r="NZX73" s="488"/>
      <c r="NZY73" s="488"/>
      <c r="NZZ73" s="697" t="s">
        <v>9880</v>
      </c>
      <c r="OAA73" s="698"/>
      <c r="OAB73" s="698"/>
      <c r="OAC73" s="488"/>
      <c r="OAD73" s="488"/>
      <c r="OAE73" s="488"/>
      <c r="OAF73" s="488"/>
      <c r="OAG73" s="488"/>
      <c r="OAH73" s="697" t="s">
        <v>9880</v>
      </c>
      <c r="OAI73" s="698"/>
      <c r="OAJ73" s="698"/>
      <c r="OAK73" s="488"/>
      <c r="OAL73" s="488"/>
      <c r="OAM73" s="488"/>
      <c r="OAN73" s="488"/>
      <c r="OAO73" s="488"/>
      <c r="OAP73" s="697" t="s">
        <v>9880</v>
      </c>
      <c r="OAQ73" s="698"/>
      <c r="OAR73" s="698"/>
      <c r="OAS73" s="488"/>
      <c r="OAT73" s="488"/>
      <c r="OAU73" s="488"/>
      <c r="OAV73" s="488"/>
      <c r="OAW73" s="488"/>
      <c r="OAX73" s="697" t="s">
        <v>9880</v>
      </c>
      <c r="OAY73" s="698"/>
      <c r="OAZ73" s="698"/>
      <c r="OBA73" s="488"/>
      <c r="OBB73" s="488"/>
      <c r="OBC73" s="488"/>
      <c r="OBD73" s="488"/>
      <c r="OBE73" s="488"/>
      <c r="OBF73" s="697" t="s">
        <v>9880</v>
      </c>
      <c r="OBG73" s="698"/>
      <c r="OBH73" s="698"/>
      <c r="OBI73" s="488"/>
      <c r="OBJ73" s="488"/>
      <c r="OBK73" s="488"/>
      <c r="OBL73" s="488"/>
      <c r="OBM73" s="488"/>
      <c r="OBN73" s="697" t="s">
        <v>9880</v>
      </c>
      <c r="OBO73" s="698"/>
      <c r="OBP73" s="698"/>
      <c r="OBQ73" s="488"/>
      <c r="OBR73" s="488"/>
      <c r="OBS73" s="488"/>
      <c r="OBT73" s="488"/>
      <c r="OBU73" s="488"/>
      <c r="OBV73" s="697" t="s">
        <v>9880</v>
      </c>
      <c r="OBW73" s="698"/>
      <c r="OBX73" s="698"/>
      <c r="OBY73" s="488"/>
      <c r="OBZ73" s="488"/>
      <c r="OCA73" s="488"/>
      <c r="OCB73" s="488"/>
      <c r="OCC73" s="488"/>
      <c r="OCD73" s="697" t="s">
        <v>9880</v>
      </c>
      <c r="OCE73" s="698"/>
      <c r="OCF73" s="698"/>
      <c r="OCG73" s="488"/>
      <c r="OCH73" s="488"/>
      <c r="OCI73" s="488"/>
      <c r="OCJ73" s="488"/>
      <c r="OCK73" s="488"/>
      <c r="OCL73" s="697" t="s">
        <v>9880</v>
      </c>
      <c r="OCM73" s="698"/>
      <c r="OCN73" s="698"/>
      <c r="OCO73" s="488"/>
      <c r="OCP73" s="488"/>
      <c r="OCQ73" s="488"/>
      <c r="OCR73" s="488"/>
      <c r="OCS73" s="488"/>
      <c r="OCT73" s="697" t="s">
        <v>9880</v>
      </c>
      <c r="OCU73" s="698"/>
      <c r="OCV73" s="698"/>
      <c r="OCW73" s="488"/>
      <c r="OCX73" s="488"/>
      <c r="OCY73" s="488"/>
      <c r="OCZ73" s="488"/>
      <c r="ODA73" s="488"/>
      <c r="ODB73" s="697" t="s">
        <v>9880</v>
      </c>
      <c r="ODC73" s="698"/>
      <c r="ODD73" s="698"/>
      <c r="ODE73" s="488"/>
      <c r="ODF73" s="488"/>
      <c r="ODG73" s="488"/>
      <c r="ODH73" s="488"/>
      <c r="ODI73" s="488"/>
      <c r="ODJ73" s="697" t="s">
        <v>9880</v>
      </c>
      <c r="ODK73" s="698"/>
      <c r="ODL73" s="698"/>
      <c r="ODM73" s="488"/>
      <c r="ODN73" s="488"/>
      <c r="ODO73" s="488"/>
      <c r="ODP73" s="488"/>
      <c r="ODQ73" s="488"/>
      <c r="ODR73" s="697" t="s">
        <v>9880</v>
      </c>
      <c r="ODS73" s="698"/>
      <c r="ODT73" s="698"/>
      <c r="ODU73" s="488"/>
      <c r="ODV73" s="488"/>
      <c r="ODW73" s="488"/>
      <c r="ODX73" s="488"/>
      <c r="ODY73" s="488"/>
      <c r="ODZ73" s="697" t="s">
        <v>9880</v>
      </c>
      <c r="OEA73" s="698"/>
      <c r="OEB73" s="698"/>
      <c r="OEC73" s="488"/>
      <c r="OED73" s="488"/>
      <c r="OEE73" s="488"/>
      <c r="OEF73" s="488"/>
      <c r="OEG73" s="488"/>
      <c r="OEH73" s="697" t="s">
        <v>9880</v>
      </c>
      <c r="OEI73" s="698"/>
      <c r="OEJ73" s="698"/>
      <c r="OEK73" s="488"/>
      <c r="OEL73" s="488"/>
      <c r="OEM73" s="488"/>
      <c r="OEN73" s="488"/>
      <c r="OEO73" s="488"/>
      <c r="OEP73" s="697" t="s">
        <v>9880</v>
      </c>
      <c r="OEQ73" s="698"/>
      <c r="OER73" s="698"/>
      <c r="OES73" s="488"/>
      <c r="OET73" s="488"/>
      <c r="OEU73" s="488"/>
      <c r="OEV73" s="488"/>
      <c r="OEW73" s="488"/>
      <c r="OEX73" s="697" t="s">
        <v>9880</v>
      </c>
      <c r="OEY73" s="698"/>
      <c r="OEZ73" s="698"/>
      <c r="OFA73" s="488"/>
      <c r="OFB73" s="488"/>
      <c r="OFC73" s="488"/>
      <c r="OFD73" s="488"/>
      <c r="OFE73" s="488"/>
      <c r="OFF73" s="697" t="s">
        <v>9880</v>
      </c>
      <c r="OFG73" s="698"/>
      <c r="OFH73" s="698"/>
      <c r="OFI73" s="488"/>
      <c r="OFJ73" s="488"/>
      <c r="OFK73" s="488"/>
      <c r="OFL73" s="488"/>
      <c r="OFM73" s="488"/>
      <c r="OFN73" s="697" t="s">
        <v>9880</v>
      </c>
      <c r="OFO73" s="698"/>
      <c r="OFP73" s="698"/>
      <c r="OFQ73" s="488"/>
      <c r="OFR73" s="488"/>
      <c r="OFS73" s="488"/>
      <c r="OFT73" s="488"/>
      <c r="OFU73" s="488"/>
      <c r="OFV73" s="697" t="s">
        <v>9880</v>
      </c>
      <c r="OFW73" s="698"/>
      <c r="OFX73" s="698"/>
      <c r="OFY73" s="488"/>
      <c r="OFZ73" s="488"/>
      <c r="OGA73" s="488"/>
      <c r="OGB73" s="488"/>
      <c r="OGC73" s="488"/>
      <c r="OGD73" s="697" t="s">
        <v>9880</v>
      </c>
      <c r="OGE73" s="698"/>
      <c r="OGF73" s="698"/>
      <c r="OGG73" s="488"/>
      <c r="OGH73" s="488"/>
      <c r="OGI73" s="488"/>
      <c r="OGJ73" s="488"/>
      <c r="OGK73" s="488"/>
      <c r="OGL73" s="697" t="s">
        <v>9880</v>
      </c>
      <c r="OGM73" s="698"/>
      <c r="OGN73" s="698"/>
      <c r="OGO73" s="488"/>
      <c r="OGP73" s="488"/>
      <c r="OGQ73" s="488"/>
      <c r="OGR73" s="488"/>
      <c r="OGS73" s="488"/>
      <c r="OGT73" s="697" t="s">
        <v>9880</v>
      </c>
      <c r="OGU73" s="698"/>
      <c r="OGV73" s="698"/>
      <c r="OGW73" s="488"/>
      <c r="OGX73" s="488"/>
      <c r="OGY73" s="488"/>
      <c r="OGZ73" s="488"/>
      <c r="OHA73" s="488"/>
      <c r="OHB73" s="697" t="s">
        <v>9880</v>
      </c>
      <c r="OHC73" s="698"/>
      <c r="OHD73" s="698"/>
      <c r="OHE73" s="488"/>
      <c r="OHF73" s="488"/>
      <c r="OHG73" s="488"/>
      <c r="OHH73" s="488"/>
      <c r="OHI73" s="488"/>
      <c r="OHJ73" s="697" t="s">
        <v>9880</v>
      </c>
      <c r="OHK73" s="698"/>
      <c r="OHL73" s="698"/>
      <c r="OHM73" s="488"/>
      <c r="OHN73" s="488"/>
      <c r="OHO73" s="488"/>
      <c r="OHP73" s="488"/>
      <c r="OHQ73" s="488"/>
      <c r="OHR73" s="697" t="s">
        <v>9880</v>
      </c>
      <c r="OHS73" s="698"/>
      <c r="OHT73" s="698"/>
      <c r="OHU73" s="488"/>
      <c r="OHV73" s="488"/>
      <c r="OHW73" s="488"/>
      <c r="OHX73" s="488"/>
      <c r="OHY73" s="488"/>
      <c r="OHZ73" s="697" t="s">
        <v>9880</v>
      </c>
      <c r="OIA73" s="698"/>
      <c r="OIB73" s="698"/>
      <c r="OIC73" s="488"/>
      <c r="OID73" s="488"/>
      <c r="OIE73" s="488"/>
      <c r="OIF73" s="488"/>
      <c r="OIG73" s="488"/>
      <c r="OIH73" s="697" t="s">
        <v>9880</v>
      </c>
      <c r="OII73" s="698"/>
      <c r="OIJ73" s="698"/>
      <c r="OIK73" s="488"/>
      <c r="OIL73" s="488"/>
      <c r="OIM73" s="488"/>
      <c r="OIN73" s="488"/>
      <c r="OIO73" s="488"/>
      <c r="OIP73" s="697" t="s">
        <v>9880</v>
      </c>
      <c r="OIQ73" s="698"/>
      <c r="OIR73" s="698"/>
      <c r="OIS73" s="488"/>
      <c r="OIT73" s="488"/>
      <c r="OIU73" s="488"/>
      <c r="OIV73" s="488"/>
      <c r="OIW73" s="488"/>
      <c r="OIX73" s="697" t="s">
        <v>9880</v>
      </c>
      <c r="OIY73" s="698"/>
      <c r="OIZ73" s="698"/>
      <c r="OJA73" s="488"/>
      <c r="OJB73" s="488"/>
      <c r="OJC73" s="488"/>
      <c r="OJD73" s="488"/>
      <c r="OJE73" s="488"/>
      <c r="OJF73" s="697" t="s">
        <v>9880</v>
      </c>
      <c r="OJG73" s="698"/>
      <c r="OJH73" s="698"/>
      <c r="OJI73" s="488"/>
      <c r="OJJ73" s="488"/>
      <c r="OJK73" s="488"/>
      <c r="OJL73" s="488"/>
      <c r="OJM73" s="488"/>
      <c r="OJN73" s="697" t="s">
        <v>9880</v>
      </c>
      <c r="OJO73" s="698"/>
      <c r="OJP73" s="698"/>
      <c r="OJQ73" s="488"/>
      <c r="OJR73" s="488"/>
      <c r="OJS73" s="488"/>
      <c r="OJT73" s="488"/>
      <c r="OJU73" s="488"/>
      <c r="OJV73" s="697" t="s">
        <v>9880</v>
      </c>
      <c r="OJW73" s="698"/>
      <c r="OJX73" s="698"/>
      <c r="OJY73" s="488"/>
      <c r="OJZ73" s="488"/>
      <c r="OKA73" s="488"/>
      <c r="OKB73" s="488"/>
      <c r="OKC73" s="488"/>
      <c r="OKD73" s="697" t="s">
        <v>9880</v>
      </c>
      <c r="OKE73" s="698"/>
      <c r="OKF73" s="698"/>
      <c r="OKG73" s="488"/>
      <c r="OKH73" s="488"/>
      <c r="OKI73" s="488"/>
      <c r="OKJ73" s="488"/>
      <c r="OKK73" s="488"/>
      <c r="OKL73" s="697" t="s">
        <v>9880</v>
      </c>
      <c r="OKM73" s="698"/>
      <c r="OKN73" s="698"/>
      <c r="OKO73" s="488"/>
      <c r="OKP73" s="488"/>
      <c r="OKQ73" s="488"/>
      <c r="OKR73" s="488"/>
      <c r="OKS73" s="488"/>
      <c r="OKT73" s="697" t="s">
        <v>9880</v>
      </c>
      <c r="OKU73" s="698"/>
      <c r="OKV73" s="698"/>
      <c r="OKW73" s="488"/>
      <c r="OKX73" s="488"/>
      <c r="OKY73" s="488"/>
      <c r="OKZ73" s="488"/>
      <c r="OLA73" s="488"/>
      <c r="OLB73" s="697" t="s">
        <v>9880</v>
      </c>
      <c r="OLC73" s="698"/>
      <c r="OLD73" s="698"/>
      <c r="OLE73" s="488"/>
      <c r="OLF73" s="488"/>
      <c r="OLG73" s="488"/>
      <c r="OLH73" s="488"/>
      <c r="OLI73" s="488"/>
      <c r="OLJ73" s="697" t="s">
        <v>9880</v>
      </c>
      <c r="OLK73" s="698"/>
      <c r="OLL73" s="698"/>
      <c r="OLM73" s="488"/>
      <c r="OLN73" s="488"/>
      <c r="OLO73" s="488"/>
      <c r="OLP73" s="488"/>
      <c r="OLQ73" s="488"/>
      <c r="OLR73" s="697" t="s">
        <v>9880</v>
      </c>
      <c r="OLS73" s="698"/>
      <c r="OLT73" s="698"/>
      <c r="OLU73" s="488"/>
      <c r="OLV73" s="488"/>
      <c r="OLW73" s="488"/>
      <c r="OLX73" s="488"/>
      <c r="OLY73" s="488"/>
      <c r="OLZ73" s="697" t="s">
        <v>9880</v>
      </c>
      <c r="OMA73" s="698"/>
      <c r="OMB73" s="698"/>
      <c r="OMC73" s="488"/>
      <c r="OMD73" s="488"/>
      <c r="OME73" s="488"/>
      <c r="OMF73" s="488"/>
      <c r="OMG73" s="488"/>
      <c r="OMH73" s="697" t="s">
        <v>9880</v>
      </c>
      <c r="OMI73" s="698"/>
      <c r="OMJ73" s="698"/>
      <c r="OMK73" s="488"/>
      <c r="OML73" s="488"/>
      <c r="OMM73" s="488"/>
      <c r="OMN73" s="488"/>
      <c r="OMO73" s="488"/>
      <c r="OMP73" s="697" t="s">
        <v>9880</v>
      </c>
      <c r="OMQ73" s="698"/>
      <c r="OMR73" s="698"/>
      <c r="OMS73" s="488"/>
      <c r="OMT73" s="488"/>
      <c r="OMU73" s="488"/>
      <c r="OMV73" s="488"/>
      <c r="OMW73" s="488"/>
      <c r="OMX73" s="697" t="s">
        <v>9880</v>
      </c>
      <c r="OMY73" s="698"/>
      <c r="OMZ73" s="698"/>
      <c r="ONA73" s="488"/>
      <c r="ONB73" s="488"/>
      <c r="ONC73" s="488"/>
      <c r="OND73" s="488"/>
      <c r="ONE73" s="488"/>
      <c r="ONF73" s="697" t="s">
        <v>9880</v>
      </c>
      <c r="ONG73" s="698"/>
      <c r="ONH73" s="698"/>
      <c r="ONI73" s="488"/>
      <c r="ONJ73" s="488"/>
      <c r="ONK73" s="488"/>
      <c r="ONL73" s="488"/>
      <c r="ONM73" s="488"/>
      <c r="ONN73" s="697" t="s">
        <v>9880</v>
      </c>
      <c r="ONO73" s="698"/>
      <c r="ONP73" s="698"/>
      <c r="ONQ73" s="488"/>
      <c r="ONR73" s="488"/>
      <c r="ONS73" s="488"/>
      <c r="ONT73" s="488"/>
      <c r="ONU73" s="488"/>
      <c r="ONV73" s="697" t="s">
        <v>9880</v>
      </c>
      <c r="ONW73" s="698"/>
      <c r="ONX73" s="698"/>
      <c r="ONY73" s="488"/>
      <c r="ONZ73" s="488"/>
      <c r="OOA73" s="488"/>
      <c r="OOB73" s="488"/>
      <c r="OOC73" s="488"/>
      <c r="OOD73" s="697" t="s">
        <v>9880</v>
      </c>
      <c r="OOE73" s="698"/>
      <c r="OOF73" s="698"/>
      <c r="OOG73" s="488"/>
      <c r="OOH73" s="488"/>
      <c r="OOI73" s="488"/>
      <c r="OOJ73" s="488"/>
      <c r="OOK73" s="488"/>
      <c r="OOL73" s="697" t="s">
        <v>9880</v>
      </c>
      <c r="OOM73" s="698"/>
      <c r="OON73" s="698"/>
      <c r="OOO73" s="488"/>
      <c r="OOP73" s="488"/>
      <c r="OOQ73" s="488"/>
      <c r="OOR73" s="488"/>
      <c r="OOS73" s="488"/>
      <c r="OOT73" s="697" t="s">
        <v>9880</v>
      </c>
      <c r="OOU73" s="698"/>
      <c r="OOV73" s="698"/>
      <c r="OOW73" s="488"/>
      <c r="OOX73" s="488"/>
      <c r="OOY73" s="488"/>
      <c r="OOZ73" s="488"/>
      <c r="OPA73" s="488"/>
      <c r="OPB73" s="697" t="s">
        <v>9880</v>
      </c>
      <c r="OPC73" s="698"/>
      <c r="OPD73" s="698"/>
      <c r="OPE73" s="488"/>
      <c r="OPF73" s="488"/>
      <c r="OPG73" s="488"/>
      <c r="OPH73" s="488"/>
      <c r="OPI73" s="488"/>
      <c r="OPJ73" s="697" t="s">
        <v>9880</v>
      </c>
      <c r="OPK73" s="698"/>
      <c r="OPL73" s="698"/>
      <c r="OPM73" s="488"/>
      <c r="OPN73" s="488"/>
      <c r="OPO73" s="488"/>
      <c r="OPP73" s="488"/>
      <c r="OPQ73" s="488"/>
      <c r="OPR73" s="697" t="s">
        <v>9880</v>
      </c>
      <c r="OPS73" s="698"/>
      <c r="OPT73" s="698"/>
      <c r="OPU73" s="488"/>
      <c r="OPV73" s="488"/>
      <c r="OPW73" s="488"/>
      <c r="OPX73" s="488"/>
      <c r="OPY73" s="488"/>
      <c r="OPZ73" s="697" t="s">
        <v>9880</v>
      </c>
      <c r="OQA73" s="698"/>
      <c r="OQB73" s="698"/>
      <c r="OQC73" s="488"/>
      <c r="OQD73" s="488"/>
      <c r="OQE73" s="488"/>
      <c r="OQF73" s="488"/>
      <c r="OQG73" s="488"/>
      <c r="OQH73" s="697" t="s">
        <v>9880</v>
      </c>
      <c r="OQI73" s="698"/>
      <c r="OQJ73" s="698"/>
      <c r="OQK73" s="488"/>
      <c r="OQL73" s="488"/>
      <c r="OQM73" s="488"/>
      <c r="OQN73" s="488"/>
      <c r="OQO73" s="488"/>
      <c r="OQP73" s="697" t="s">
        <v>9880</v>
      </c>
      <c r="OQQ73" s="698"/>
      <c r="OQR73" s="698"/>
      <c r="OQS73" s="488"/>
      <c r="OQT73" s="488"/>
      <c r="OQU73" s="488"/>
      <c r="OQV73" s="488"/>
      <c r="OQW73" s="488"/>
      <c r="OQX73" s="697" t="s">
        <v>9880</v>
      </c>
      <c r="OQY73" s="698"/>
      <c r="OQZ73" s="698"/>
      <c r="ORA73" s="488"/>
      <c r="ORB73" s="488"/>
      <c r="ORC73" s="488"/>
      <c r="ORD73" s="488"/>
      <c r="ORE73" s="488"/>
      <c r="ORF73" s="697" t="s">
        <v>9880</v>
      </c>
      <c r="ORG73" s="698"/>
      <c r="ORH73" s="698"/>
      <c r="ORI73" s="488"/>
      <c r="ORJ73" s="488"/>
      <c r="ORK73" s="488"/>
      <c r="ORL73" s="488"/>
      <c r="ORM73" s="488"/>
      <c r="ORN73" s="697" t="s">
        <v>9880</v>
      </c>
      <c r="ORO73" s="698"/>
      <c r="ORP73" s="698"/>
      <c r="ORQ73" s="488"/>
      <c r="ORR73" s="488"/>
      <c r="ORS73" s="488"/>
      <c r="ORT73" s="488"/>
      <c r="ORU73" s="488"/>
      <c r="ORV73" s="697" t="s">
        <v>9880</v>
      </c>
      <c r="ORW73" s="698"/>
      <c r="ORX73" s="698"/>
      <c r="ORY73" s="488"/>
      <c r="ORZ73" s="488"/>
      <c r="OSA73" s="488"/>
      <c r="OSB73" s="488"/>
      <c r="OSC73" s="488"/>
      <c r="OSD73" s="697" t="s">
        <v>9880</v>
      </c>
      <c r="OSE73" s="698"/>
      <c r="OSF73" s="698"/>
      <c r="OSG73" s="488"/>
      <c r="OSH73" s="488"/>
      <c r="OSI73" s="488"/>
      <c r="OSJ73" s="488"/>
      <c r="OSK73" s="488"/>
      <c r="OSL73" s="697" t="s">
        <v>9880</v>
      </c>
      <c r="OSM73" s="698"/>
      <c r="OSN73" s="698"/>
      <c r="OSO73" s="488"/>
      <c r="OSP73" s="488"/>
      <c r="OSQ73" s="488"/>
      <c r="OSR73" s="488"/>
      <c r="OSS73" s="488"/>
      <c r="OST73" s="697" t="s">
        <v>9880</v>
      </c>
      <c r="OSU73" s="698"/>
      <c r="OSV73" s="698"/>
      <c r="OSW73" s="488"/>
      <c r="OSX73" s="488"/>
      <c r="OSY73" s="488"/>
      <c r="OSZ73" s="488"/>
      <c r="OTA73" s="488"/>
      <c r="OTB73" s="697" t="s">
        <v>9880</v>
      </c>
      <c r="OTC73" s="698"/>
      <c r="OTD73" s="698"/>
      <c r="OTE73" s="488"/>
      <c r="OTF73" s="488"/>
      <c r="OTG73" s="488"/>
      <c r="OTH73" s="488"/>
      <c r="OTI73" s="488"/>
      <c r="OTJ73" s="697" t="s">
        <v>9880</v>
      </c>
      <c r="OTK73" s="698"/>
      <c r="OTL73" s="698"/>
      <c r="OTM73" s="488"/>
      <c r="OTN73" s="488"/>
      <c r="OTO73" s="488"/>
      <c r="OTP73" s="488"/>
      <c r="OTQ73" s="488"/>
      <c r="OTR73" s="697" t="s">
        <v>9880</v>
      </c>
      <c r="OTS73" s="698"/>
      <c r="OTT73" s="698"/>
      <c r="OTU73" s="488"/>
      <c r="OTV73" s="488"/>
      <c r="OTW73" s="488"/>
      <c r="OTX73" s="488"/>
      <c r="OTY73" s="488"/>
      <c r="OTZ73" s="697" t="s">
        <v>9880</v>
      </c>
      <c r="OUA73" s="698"/>
      <c r="OUB73" s="698"/>
      <c r="OUC73" s="488"/>
      <c r="OUD73" s="488"/>
      <c r="OUE73" s="488"/>
      <c r="OUF73" s="488"/>
      <c r="OUG73" s="488"/>
      <c r="OUH73" s="697" t="s">
        <v>9880</v>
      </c>
      <c r="OUI73" s="698"/>
      <c r="OUJ73" s="698"/>
      <c r="OUK73" s="488"/>
      <c r="OUL73" s="488"/>
      <c r="OUM73" s="488"/>
      <c r="OUN73" s="488"/>
      <c r="OUO73" s="488"/>
      <c r="OUP73" s="697" t="s">
        <v>9880</v>
      </c>
      <c r="OUQ73" s="698"/>
      <c r="OUR73" s="698"/>
      <c r="OUS73" s="488"/>
      <c r="OUT73" s="488"/>
      <c r="OUU73" s="488"/>
      <c r="OUV73" s="488"/>
      <c r="OUW73" s="488"/>
      <c r="OUX73" s="697" t="s">
        <v>9880</v>
      </c>
      <c r="OUY73" s="698"/>
      <c r="OUZ73" s="698"/>
      <c r="OVA73" s="488"/>
      <c r="OVB73" s="488"/>
      <c r="OVC73" s="488"/>
      <c r="OVD73" s="488"/>
      <c r="OVE73" s="488"/>
      <c r="OVF73" s="697" t="s">
        <v>9880</v>
      </c>
      <c r="OVG73" s="698"/>
      <c r="OVH73" s="698"/>
      <c r="OVI73" s="488"/>
      <c r="OVJ73" s="488"/>
      <c r="OVK73" s="488"/>
      <c r="OVL73" s="488"/>
      <c r="OVM73" s="488"/>
      <c r="OVN73" s="697" t="s">
        <v>9880</v>
      </c>
      <c r="OVO73" s="698"/>
      <c r="OVP73" s="698"/>
      <c r="OVQ73" s="488"/>
      <c r="OVR73" s="488"/>
      <c r="OVS73" s="488"/>
      <c r="OVT73" s="488"/>
      <c r="OVU73" s="488"/>
      <c r="OVV73" s="697" t="s">
        <v>9880</v>
      </c>
      <c r="OVW73" s="698"/>
      <c r="OVX73" s="698"/>
      <c r="OVY73" s="488"/>
      <c r="OVZ73" s="488"/>
      <c r="OWA73" s="488"/>
      <c r="OWB73" s="488"/>
      <c r="OWC73" s="488"/>
      <c r="OWD73" s="697" t="s">
        <v>9880</v>
      </c>
      <c r="OWE73" s="698"/>
      <c r="OWF73" s="698"/>
      <c r="OWG73" s="488"/>
      <c r="OWH73" s="488"/>
      <c r="OWI73" s="488"/>
      <c r="OWJ73" s="488"/>
      <c r="OWK73" s="488"/>
      <c r="OWL73" s="697" t="s">
        <v>9880</v>
      </c>
      <c r="OWM73" s="698"/>
      <c r="OWN73" s="698"/>
      <c r="OWO73" s="488"/>
      <c r="OWP73" s="488"/>
      <c r="OWQ73" s="488"/>
      <c r="OWR73" s="488"/>
      <c r="OWS73" s="488"/>
      <c r="OWT73" s="697" t="s">
        <v>9880</v>
      </c>
      <c r="OWU73" s="698"/>
      <c r="OWV73" s="698"/>
      <c r="OWW73" s="488"/>
      <c r="OWX73" s="488"/>
      <c r="OWY73" s="488"/>
      <c r="OWZ73" s="488"/>
      <c r="OXA73" s="488"/>
      <c r="OXB73" s="697" t="s">
        <v>9880</v>
      </c>
      <c r="OXC73" s="698"/>
      <c r="OXD73" s="698"/>
      <c r="OXE73" s="488"/>
      <c r="OXF73" s="488"/>
      <c r="OXG73" s="488"/>
      <c r="OXH73" s="488"/>
      <c r="OXI73" s="488"/>
      <c r="OXJ73" s="697" t="s">
        <v>9880</v>
      </c>
      <c r="OXK73" s="698"/>
      <c r="OXL73" s="698"/>
      <c r="OXM73" s="488"/>
      <c r="OXN73" s="488"/>
      <c r="OXO73" s="488"/>
      <c r="OXP73" s="488"/>
      <c r="OXQ73" s="488"/>
      <c r="OXR73" s="697" t="s">
        <v>9880</v>
      </c>
      <c r="OXS73" s="698"/>
      <c r="OXT73" s="698"/>
      <c r="OXU73" s="488"/>
      <c r="OXV73" s="488"/>
      <c r="OXW73" s="488"/>
      <c r="OXX73" s="488"/>
      <c r="OXY73" s="488"/>
      <c r="OXZ73" s="697" t="s">
        <v>9880</v>
      </c>
      <c r="OYA73" s="698"/>
      <c r="OYB73" s="698"/>
      <c r="OYC73" s="488"/>
      <c r="OYD73" s="488"/>
      <c r="OYE73" s="488"/>
      <c r="OYF73" s="488"/>
      <c r="OYG73" s="488"/>
      <c r="OYH73" s="697" t="s">
        <v>9880</v>
      </c>
      <c r="OYI73" s="698"/>
      <c r="OYJ73" s="698"/>
      <c r="OYK73" s="488"/>
      <c r="OYL73" s="488"/>
      <c r="OYM73" s="488"/>
      <c r="OYN73" s="488"/>
      <c r="OYO73" s="488"/>
      <c r="OYP73" s="697" t="s">
        <v>9880</v>
      </c>
      <c r="OYQ73" s="698"/>
      <c r="OYR73" s="698"/>
      <c r="OYS73" s="488"/>
      <c r="OYT73" s="488"/>
      <c r="OYU73" s="488"/>
      <c r="OYV73" s="488"/>
      <c r="OYW73" s="488"/>
      <c r="OYX73" s="697" t="s">
        <v>9880</v>
      </c>
      <c r="OYY73" s="698"/>
      <c r="OYZ73" s="698"/>
      <c r="OZA73" s="488"/>
      <c r="OZB73" s="488"/>
      <c r="OZC73" s="488"/>
      <c r="OZD73" s="488"/>
      <c r="OZE73" s="488"/>
      <c r="OZF73" s="697" t="s">
        <v>9880</v>
      </c>
      <c r="OZG73" s="698"/>
      <c r="OZH73" s="698"/>
      <c r="OZI73" s="488"/>
      <c r="OZJ73" s="488"/>
      <c r="OZK73" s="488"/>
      <c r="OZL73" s="488"/>
      <c r="OZM73" s="488"/>
      <c r="OZN73" s="697" t="s">
        <v>9880</v>
      </c>
      <c r="OZO73" s="698"/>
      <c r="OZP73" s="698"/>
      <c r="OZQ73" s="488"/>
      <c r="OZR73" s="488"/>
      <c r="OZS73" s="488"/>
      <c r="OZT73" s="488"/>
      <c r="OZU73" s="488"/>
      <c r="OZV73" s="697" t="s">
        <v>9880</v>
      </c>
      <c r="OZW73" s="698"/>
      <c r="OZX73" s="698"/>
      <c r="OZY73" s="488"/>
      <c r="OZZ73" s="488"/>
      <c r="PAA73" s="488"/>
      <c r="PAB73" s="488"/>
      <c r="PAC73" s="488"/>
      <c r="PAD73" s="697" t="s">
        <v>9880</v>
      </c>
      <c r="PAE73" s="698"/>
      <c r="PAF73" s="698"/>
      <c r="PAG73" s="488"/>
      <c r="PAH73" s="488"/>
      <c r="PAI73" s="488"/>
      <c r="PAJ73" s="488"/>
      <c r="PAK73" s="488"/>
      <c r="PAL73" s="697" t="s">
        <v>9880</v>
      </c>
      <c r="PAM73" s="698"/>
      <c r="PAN73" s="698"/>
      <c r="PAO73" s="488"/>
      <c r="PAP73" s="488"/>
      <c r="PAQ73" s="488"/>
      <c r="PAR73" s="488"/>
      <c r="PAS73" s="488"/>
      <c r="PAT73" s="697" t="s">
        <v>9880</v>
      </c>
      <c r="PAU73" s="698"/>
      <c r="PAV73" s="698"/>
      <c r="PAW73" s="488"/>
      <c r="PAX73" s="488"/>
      <c r="PAY73" s="488"/>
      <c r="PAZ73" s="488"/>
      <c r="PBA73" s="488"/>
      <c r="PBB73" s="697" t="s">
        <v>9880</v>
      </c>
      <c r="PBC73" s="698"/>
      <c r="PBD73" s="698"/>
      <c r="PBE73" s="488"/>
      <c r="PBF73" s="488"/>
      <c r="PBG73" s="488"/>
      <c r="PBH73" s="488"/>
      <c r="PBI73" s="488"/>
      <c r="PBJ73" s="697" t="s">
        <v>9880</v>
      </c>
      <c r="PBK73" s="698"/>
      <c r="PBL73" s="698"/>
      <c r="PBM73" s="488"/>
      <c r="PBN73" s="488"/>
      <c r="PBO73" s="488"/>
      <c r="PBP73" s="488"/>
      <c r="PBQ73" s="488"/>
      <c r="PBR73" s="697" t="s">
        <v>9880</v>
      </c>
      <c r="PBS73" s="698"/>
      <c r="PBT73" s="698"/>
      <c r="PBU73" s="488"/>
      <c r="PBV73" s="488"/>
      <c r="PBW73" s="488"/>
      <c r="PBX73" s="488"/>
      <c r="PBY73" s="488"/>
      <c r="PBZ73" s="697" t="s">
        <v>9880</v>
      </c>
      <c r="PCA73" s="698"/>
      <c r="PCB73" s="698"/>
      <c r="PCC73" s="488"/>
      <c r="PCD73" s="488"/>
      <c r="PCE73" s="488"/>
      <c r="PCF73" s="488"/>
      <c r="PCG73" s="488"/>
      <c r="PCH73" s="697" t="s">
        <v>9880</v>
      </c>
      <c r="PCI73" s="698"/>
      <c r="PCJ73" s="698"/>
      <c r="PCK73" s="488"/>
      <c r="PCL73" s="488"/>
      <c r="PCM73" s="488"/>
      <c r="PCN73" s="488"/>
      <c r="PCO73" s="488"/>
      <c r="PCP73" s="697" t="s">
        <v>9880</v>
      </c>
      <c r="PCQ73" s="698"/>
      <c r="PCR73" s="698"/>
      <c r="PCS73" s="488"/>
      <c r="PCT73" s="488"/>
      <c r="PCU73" s="488"/>
      <c r="PCV73" s="488"/>
      <c r="PCW73" s="488"/>
      <c r="PCX73" s="697" t="s">
        <v>9880</v>
      </c>
      <c r="PCY73" s="698"/>
      <c r="PCZ73" s="698"/>
      <c r="PDA73" s="488"/>
      <c r="PDB73" s="488"/>
      <c r="PDC73" s="488"/>
      <c r="PDD73" s="488"/>
      <c r="PDE73" s="488"/>
      <c r="PDF73" s="697" t="s">
        <v>9880</v>
      </c>
      <c r="PDG73" s="698"/>
      <c r="PDH73" s="698"/>
      <c r="PDI73" s="488"/>
      <c r="PDJ73" s="488"/>
      <c r="PDK73" s="488"/>
      <c r="PDL73" s="488"/>
      <c r="PDM73" s="488"/>
      <c r="PDN73" s="697" t="s">
        <v>9880</v>
      </c>
      <c r="PDO73" s="698"/>
      <c r="PDP73" s="698"/>
      <c r="PDQ73" s="488"/>
      <c r="PDR73" s="488"/>
      <c r="PDS73" s="488"/>
      <c r="PDT73" s="488"/>
      <c r="PDU73" s="488"/>
      <c r="PDV73" s="697" t="s">
        <v>9880</v>
      </c>
      <c r="PDW73" s="698"/>
      <c r="PDX73" s="698"/>
      <c r="PDY73" s="488"/>
      <c r="PDZ73" s="488"/>
      <c r="PEA73" s="488"/>
      <c r="PEB73" s="488"/>
      <c r="PEC73" s="488"/>
      <c r="PED73" s="697" t="s">
        <v>9880</v>
      </c>
      <c r="PEE73" s="698"/>
      <c r="PEF73" s="698"/>
      <c r="PEG73" s="488"/>
      <c r="PEH73" s="488"/>
      <c r="PEI73" s="488"/>
      <c r="PEJ73" s="488"/>
      <c r="PEK73" s="488"/>
      <c r="PEL73" s="697" t="s">
        <v>9880</v>
      </c>
      <c r="PEM73" s="698"/>
      <c r="PEN73" s="698"/>
      <c r="PEO73" s="488"/>
      <c r="PEP73" s="488"/>
      <c r="PEQ73" s="488"/>
      <c r="PER73" s="488"/>
      <c r="PES73" s="488"/>
      <c r="PET73" s="697" t="s">
        <v>9880</v>
      </c>
      <c r="PEU73" s="698"/>
      <c r="PEV73" s="698"/>
      <c r="PEW73" s="488"/>
      <c r="PEX73" s="488"/>
      <c r="PEY73" s="488"/>
      <c r="PEZ73" s="488"/>
      <c r="PFA73" s="488"/>
      <c r="PFB73" s="697" t="s">
        <v>9880</v>
      </c>
      <c r="PFC73" s="698"/>
      <c r="PFD73" s="698"/>
      <c r="PFE73" s="488"/>
      <c r="PFF73" s="488"/>
      <c r="PFG73" s="488"/>
      <c r="PFH73" s="488"/>
      <c r="PFI73" s="488"/>
      <c r="PFJ73" s="697" t="s">
        <v>9880</v>
      </c>
      <c r="PFK73" s="698"/>
      <c r="PFL73" s="698"/>
      <c r="PFM73" s="488"/>
      <c r="PFN73" s="488"/>
      <c r="PFO73" s="488"/>
      <c r="PFP73" s="488"/>
      <c r="PFQ73" s="488"/>
      <c r="PFR73" s="697" t="s">
        <v>9880</v>
      </c>
      <c r="PFS73" s="698"/>
      <c r="PFT73" s="698"/>
      <c r="PFU73" s="488"/>
      <c r="PFV73" s="488"/>
      <c r="PFW73" s="488"/>
      <c r="PFX73" s="488"/>
      <c r="PFY73" s="488"/>
      <c r="PFZ73" s="697" t="s">
        <v>9880</v>
      </c>
      <c r="PGA73" s="698"/>
      <c r="PGB73" s="698"/>
      <c r="PGC73" s="488"/>
      <c r="PGD73" s="488"/>
      <c r="PGE73" s="488"/>
      <c r="PGF73" s="488"/>
      <c r="PGG73" s="488"/>
      <c r="PGH73" s="697" t="s">
        <v>9880</v>
      </c>
      <c r="PGI73" s="698"/>
      <c r="PGJ73" s="698"/>
      <c r="PGK73" s="488"/>
      <c r="PGL73" s="488"/>
      <c r="PGM73" s="488"/>
      <c r="PGN73" s="488"/>
      <c r="PGO73" s="488"/>
      <c r="PGP73" s="697" t="s">
        <v>9880</v>
      </c>
      <c r="PGQ73" s="698"/>
      <c r="PGR73" s="698"/>
      <c r="PGS73" s="488"/>
      <c r="PGT73" s="488"/>
      <c r="PGU73" s="488"/>
      <c r="PGV73" s="488"/>
      <c r="PGW73" s="488"/>
      <c r="PGX73" s="697" t="s">
        <v>9880</v>
      </c>
      <c r="PGY73" s="698"/>
      <c r="PGZ73" s="698"/>
      <c r="PHA73" s="488"/>
      <c r="PHB73" s="488"/>
      <c r="PHC73" s="488"/>
      <c r="PHD73" s="488"/>
      <c r="PHE73" s="488"/>
      <c r="PHF73" s="697" t="s">
        <v>9880</v>
      </c>
      <c r="PHG73" s="698"/>
      <c r="PHH73" s="698"/>
      <c r="PHI73" s="488"/>
      <c r="PHJ73" s="488"/>
      <c r="PHK73" s="488"/>
      <c r="PHL73" s="488"/>
      <c r="PHM73" s="488"/>
      <c r="PHN73" s="697" t="s">
        <v>9880</v>
      </c>
      <c r="PHO73" s="698"/>
      <c r="PHP73" s="698"/>
      <c r="PHQ73" s="488"/>
      <c r="PHR73" s="488"/>
      <c r="PHS73" s="488"/>
      <c r="PHT73" s="488"/>
      <c r="PHU73" s="488"/>
      <c r="PHV73" s="697" t="s">
        <v>9880</v>
      </c>
      <c r="PHW73" s="698"/>
      <c r="PHX73" s="698"/>
      <c r="PHY73" s="488"/>
      <c r="PHZ73" s="488"/>
      <c r="PIA73" s="488"/>
      <c r="PIB73" s="488"/>
      <c r="PIC73" s="488"/>
      <c r="PID73" s="697" t="s">
        <v>9880</v>
      </c>
      <c r="PIE73" s="698"/>
      <c r="PIF73" s="698"/>
      <c r="PIG73" s="488"/>
      <c r="PIH73" s="488"/>
      <c r="PII73" s="488"/>
      <c r="PIJ73" s="488"/>
      <c r="PIK73" s="488"/>
      <c r="PIL73" s="697" t="s">
        <v>9880</v>
      </c>
      <c r="PIM73" s="698"/>
      <c r="PIN73" s="698"/>
      <c r="PIO73" s="488"/>
      <c r="PIP73" s="488"/>
      <c r="PIQ73" s="488"/>
      <c r="PIR73" s="488"/>
      <c r="PIS73" s="488"/>
      <c r="PIT73" s="697" t="s">
        <v>9880</v>
      </c>
      <c r="PIU73" s="698"/>
      <c r="PIV73" s="698"/>
      <c r="PIW73" s="488"/>
      <c r="PIX73" s="488"/>
      <c r="PIY73" s="488"/>
      <c r="PIZ73" s="488"/>
      <c r="PJA73" s="488"/>
      <c r="PJB73" s="697" t="s">
        <v>9880</v>
      </c>
      <c r="PJC73" s="698"/>
      <c r="PJD73" s="698"/>
      <c r="PJE73" s="488"/>
      <c r="PJF73" s="488"/>
      <c r="PJG73" s="488"/>
      <c r="PJH73" s="488"/>
      <c r="PJI73" s="488"/>
      <c r="PJJ73" s="697" t="s">
        <v>9880</v>
      </c>
      <c r="PJK73" s="698"/>
      <c r="PJL73" s="698"/>
      <c r="PJM73" s="488"/>
      <c r="PJN73" s="488"/>
      <c r="PJO73" s="488"/>
      <c r="PJP73" s="488"/>
      <c r="PJQ73" s="488"/>
      <c r="PJR73" s="697" t="s">
        <v>9880</v>
      </c>
      <c r="PJS73" s="698"/>
      <c r="PJT73" s="698"/>
      <c r="PJU73" s="488"/>
      <c r="PJV73" s="488"/>
      <c r="PJW73" s="488"/>
      <c r="PJX73" s="488"/>
      <c r="PJY73" s="488"/>
      <c r="PJZ73" s="697" t="s">
        <v>9880</v>
      </c>
      <c r="PKA73" s="698"/>
      <c r="PKB73" s="698"/>
      <c r="PKC73" s="488"/>
      <c r="PKD73" s="488"/>
      <c r="PKE73" s="488"/>
      <c r="PKF73" s="488"/>
      <c r="PKG73" s="488"/>
      <c r="PKH73" s="697" t="s">
        <v>9880</v>
      </c>
      <c r="PKI73" s="698"/>
      <c r="PKJ73" s="698"/>
      <c r="PKK73" s="488"/>
      <c r="PKL73" s="488"/>
      <c r="PKM73" s="488"/>
      <c r="PKN73" s="488"/>
      <c r="PKO73" s="488"/>
      <c r="PKP73" s="697" t="s">
        <v>9880</v>
      </c>
      <c r="PKQ73" s="698"/>
      <c r="PKR73" s="698"/>
      <c r="PKS73" s="488"/>
      <c r="PKT73" s="488"/>
      <c r="PKU73" s="488"/>
      <c r="PKV73" s="488"/>
      <c r="PKW73" s="488"/>
      <c r="PKX73" s="697" t="s">
        <v>9880</v>
      </c>
      <c r="PKY73" s="698"/>
      <c r="PKZ73" s="698"/>
      <c r="PLA73" s="488"/>
      <c r="PLB73" s="488"/>
      <c r="PLC73" s="488"/>
      <c r="PLD73" s="488"/>
      <c r="PLE73" s="488"/>
      <c r="PLF73" s="697" t="s">
        <v>9880</v>
      </c>
      <c r="PLG73" s="698"/>
      <c r="PLH73" s="698"/>
      <c r="PLI73" s="488"/>
      <c r="PLJ73" s="488"/>
      <c r="PLK73" s="488"/>
      <c r="PLL73" s="488"/>
      <c r="PLM73" s="488"/>
      <c r="PLN73" s="697" t="s">
        <v>9880</v>
      </c>
      <c r="PLO73" s="698"/>
      <c r="PLP73" s="698"/>
      <c r="PLQ73" s="488"/>
      <c r="PLR73" s="488"/>
      <c r="PLS73" s="488"/>
      <c r="PLT73" s="488"/>
      <c r="PLU73" s="488"/>
      <c r="PLV73" s="697" t="s">
        <v>9880</v>
      </c>
      <c r="PLW73" s="698"/>
      <c r="PLX73" s="698"/>
      <c r="PLY73" s="488"/>
      <c r="PLZ73" s="488"/>
      <c r="PMA73" s="488"/>
      <c r="PMB73" s="488"/>
      <c r="PMC73" s="488"/>
      <c r="PMD73" s="697" t="s">
        <v>9880</v>
      </c>
      <c r="PME73" s="698"/>
      <c r="PMF73" s="698"/>
      <c r="PMG73" s="488"/>
      <c r="PMH73" s="488"/>
      <c r="PMI73" s="488"/>
      <c r="PMJ73" s="488"/>
      <c r="PMK73" s="488"/>
      <c r="PML73" s="697" t="s">
        <v>9880</v>
      </c>
      <c r="PMM73" s="698"/>
      <c r="PMN73" s="698"/>
      <c r="PMO73" s="488"/>
      <c r="PMP73" s="488"/>
      <c r="PMQ73" s="488"/>
      <c r="PMR73" s="488"/>
      <c r="PMS73" s="488"/>
      <c r="PMT73" s="697" t="s">
        <v>9880</v>
      </c>
      <c r="PMU73" s="698"/>
      <c r="PMV73" s="698"/>
      <c r="PMW73" s="488"/>
      <c r="PMX73" s="488"/>
      <c r="PMY73" s="488"/>
      <c r="PMZ73" s="488"/>
      <c r="PNA73" s="488"/>
      <c r="PNB73" s="697" t="s">
        <v>9880</v>
      </c>
      <c r="PNC73" s="698"/>
      <c r="PND73" s="698"/>
      <c r="PNE73" s="488"/>
      <c r="PNF73" s="488"/>
      <c r="PNG73" s="488"/>
      <c r="PNH73" s="488"/>
      <c r="PNI73" s="488"/>
      <c r="PNJ73" s="697" t="s">
        <v>9880</v>
      </c>
      <c r="PNK73" s="698"/>
      <c r="PNL73" s="698"/>
      <c r="PNM73" s="488"/>
      <c r="PNN73" s="488"/>
      <c r="PNO73" s="488"/>
      <c r="PNP73" s="488"/>
      <c r="PNQ73" s="488"/>
      <c r="PNR73" s="697" t="s">
        <v>9880</v>
      </c>
      <c r="PNS73" s="698"/>
      <c r="PNT73" s="698"/>
      <c r="PNU73" s="488"/>
      <c r="PNV73" s="488"/>
      <c r="PNW73" s="488"/>
      <c r="PNX73" s="488"/>
      <c r="PNY73" s="488"/>
      <c r="PNZ73" s="697" t="s">
        <v>9880</v>
      </c>
      <c r="POA73" s="698"/>
      <c r="POB73" s="698"/>
      <c r="POC73" s="488"/>
      <c r="POD73" s="488"/>
      <c r="POE73" s="488"/>
      <c r="POF73" s="488"/>
      <c r="POG73" s="488"/>
      <c r="POH73" s="697" t="s">
        <v>9880</v>
      </c>
      <c r="POI73" s="698"/>
      <c r="POJ73" s="698"/>
      <c r="POK73" s="488"/>
      <c r="POL73" s="488"/>
      <c r="POM73" s="488"/>
      <c r="PON73" s="488"/>
      <c r="POO73" s="488"/>
      <c r="POP73" s="697" t="s">
        <v>9880</v>
      </c>
      <c r="POQ73" s="698"/>
      <c r="POR73" s="698"/>
      <c r="POS73" s="488"/>
      <c r="POT73" s="488"/>
      <c r="POU73" s="488"/>
      <c r="POV73" s="488"/>
      <c r="POW73" s="488"/>
      <c r="POX73" s="697" t="s">
        <v>9880</v>
      </c>
      <c r="POY73" s="698"/>
      <c r="POZ73" s="698"/>
      <c r="PPA73" s="488"/>
      <c r="PPB73" s="488"/>
      <c r="PPC73" s="488"/>
      <c r="PPD73" s="488"/>
      <c r="PPE73" s="488"/>
      <c r="PPF73" s="697" t="s">
        <v>9880</v>
      </c>
      <c r="PPG73" s="698"/>
      <c r="PPH73" s="698"/>
      <c r="PPI73" s="488"/>
      <c r="PPJ73" s="488"/>
      <c r="PPK73" s="488"/>
      <c r="PPL73" s="488"/>
      <c r="PPM73" s="488"/>
      <c r="PPN73" s="697" t="s">
        <v>9880</v>
      </c>
      <c r="PPO73" s="698"/>
      <c r="PPP73" s="698"/>
      <c r="PPQ73" s="488"/>
      <c r="PPR73" s="488"/>
      <c r="PPS73" s="488"/>
      <c r="PPT73" s="488"/>
      <c r="PPU73" s="488"/>
      <c r="PPV73" s="697" t="s">
        <v>9880</v>
      </c>
      <c r="PPW73" s="698"/>
      <c r="PPX73" s="698"/>
      <c r="PPY73" s="488"/>
      <c r="PPZ73" s="488"/>
      <c r="PQA73" s="488"/>
      <c r="PQB73" s="488"/>
      <c r="PQC73" s="488"/>
      <c r="PQD73" s="697" t="s">
        <v>9880</v>
      </c>
      <c r="PQE73" s="698"/>
      <c r="PQF73" s="698"/>
      <c r="PQG73" s="488"/>
      <c r="PQH73" s="488"/>
      <c r="PQI73" s="488"/>
      <c r="PQJ73" s="488"/>
      <c r="PQK73" s="488"/>
      <c r="PQL73" s="697" t="s">
        <v>9880</v>
      </c>
      <c r="PQM73" s="698"/>
      <c r="PQN73" s="698"/>
      <c r="PQO73" s="488"/>
      <c r="PQP73" s="488"/>
      <c r="PQQ73" s="488"/>
      <c r="PQR73" s="488"/>
      <c r="PQS73" s="488"/>
      <c r="PQT73" s="697" t="s">
        <v>9880</v>
      </c>
      <c r="PQU73" s="698"/>
      <c r="PQV73" s="698"/>
      <c r="PQW73" s="488"/>
      <c r="PQX73" s="488"/>
      <c r="PQY73" s="488"/>
      <c r="PQZ73" s="488"/>
      <c r="PRA73" s="488"/>
      <c r="PRB73" s="697" t="s">
        <v>9880</v>
      </c>
      <c r="PRC73" s="698"/>
      <c r="PRD73" s="698"/>
      <c r="PRE73" s="488"/>
      <c r="PRF73" s="488"/>
      <c r="PRG73" s="488"/>
      <c r="PRH73" s="488"/>
      <c r="PRI73" s="488"/>
      <c r="PRJ73" s="697" t="s">
        <v>9880</v>
      </c>
      <c r="PRK73" s="698"/>
      <c r="PRL73" s="698"/>
      <c r="PRM73" s="488"/>
      <c r="PRN73" s="488"/>
      <c r="PRO73" s="488"/>
      <c r="PRP73" s="488"/>
      <c r="PRQ73" s="488"/>
      <c r="PRR73" s="697" t="s">
        <v>9880</v>
      </c>
      <c r="PRS73" s="698"/>
      <c r="PRT73" s="698"/>
      <c r="PRU73" s="488"/>
      <c r="PRV73" s="488"/>
      <c r="PRW73" s="488"/>
      <c r="PRX73" s="488"/>
      <c r="PRY73" s="488"/>
      <c r="PRZ73" s="697" t="s">
        <v>9880</v>
      </c>
      <c r="PSA73" s="698"/>
      <c r="PSB73" s="698"/>
      <c r="PSC73" s="488"/>
      <c r="PSD73" s="488"/>
      <c r="PSE73" s="488"/>
      <c r="PSF73" s="488"/>
      <c r="PSG73" s="488"/>
      <c r="PSH73" s="697" t="s">
        <v>9880</v>
      </c>
      <c r="PSI73" s="698"/>
      <c r="PSJ73" s="698"/>
      <c r="PSK73" s="488"/>
      <c r="PSL73" s="488"/>
      <c r="PSM73" s="488"/>
      <c r="PSN73" s="488"/>
      <c r="PSO73" s="488"/>
      <c r="PSP73" s="697" t="s">
        <v>9880</v>
      </c>
      <c r="PSQ73" s="698"/>
      <c r="PSR73" s="698"/>
      <c r="PSS73" s="488"/>
      <c r="PST73" s="488"/>
      <c r="PSU73" s="488"/>
      <c r="PSV73" s="488"/>
      <c r="PSW73" s="488"/>
      <c r="PSX73" s="697" t="s">
        <v>9880</v>
      </c>
      <c r="PSY73" s="698"/>
      <c r="PSZ73" s="698"/>
      <c r="PTA73" s="488"/>
      <c r="PTB73" s="488"/>
      <c r="PTC73" s="488"/>
      <c r="PTD73" s="488"/>
      <c r="PTE73" s="488"/>
      <c r="PTF73" s="697" t="s">
        <v>9880</v>
      </c>
      <c r="PTG73" s="698"/>
      <c r="PTH73" s="698"/>
      <c r="PTI73" s="488"/>
      <c r="PTJ73" s="488"/>
      <c r="PTK73" s="488"/>
      <c r="PTL73" s="488"/>
      <c r="PTM73" s="488"/>
      <c r="PTN73" s="697" t="s">
        <v>9880</v>
      </c>
      <c r="PTO73" s="698"/>
      <c r="PTP73" s="698"/>
      <c r="PTQ73" s="488"/>
      <c r="PTR73" s="488"/>
      <c r="PTS73" s="488"/>
      <c r="PTT73" s="488"/>
      <c r="PTU73" s="488"/>
      <c r="PTV73" s="697" t="s">
        <v>9880</v>
      </c>
      <c r="PTW73" s="698"/>
      <c r="PTX73" s="698"/>
      <c r="PTY73" s="488"/>
      <c r="PTZ73" s="488"/>
      <c r="PUA73" s="488"/>
      <c r="PUB73" s="488"/>
      <c r="PUC73" s="488"/>
      <c r="PUD73" s="697" t="s">
        <v>9880</v>
      </c>
      <c r="PUE73" s="698"/>
      <c r="PUF73" s="698"/>
      <c r="PUG73" s="488"/>
      <c r="PUH73" s="488"/>
      <c r="PUI73" s="488"/>
      <c r="PUJ73" s="488"/>
      <c r="PUK73" s="488"/>
      <c r="PUL73" s="697" t="s">
        <v>9880</v>
      </c>
      <c r="PUM73" s="698"/>
      <c r="PUN73" s="698"/>
      <c r="PUO73" s="488"/>
      <c r="PUP73" s="488"/>
      <c r="PUQ73" s="488"/>
      <c r="PUR73" s="488"/>
      <c r="PUS73" s="488"/>
      <c r="PUT73" s="697" t="s">
        <v>9880</v>
      </c>
      <c r="PUU73" s="698"/>
      <c r="PUV73" s="698"/>
      <c r="PUW73" s="488"/>
      <c r="PUX73" s="488"/>
      <c r="PUY73" s="488"/>
      <c r="PUZ73" s="488"/>
      <c r="PVA73" s="488"/>
      <c r="PVB73" s="697" t="s">
        <v>9880</v>
      </c>
      <c r="PVC73" s="698"/>
      <c r="PVD73" s="698"/>
      <c r="PVE73" s="488"/>
      <c r="PVF73" s="488"/>
      <c r="PVG73" s="488"/>
      <c r="PVH73" s="488"/>
      <c r="PVI73" s="488"/>
      <c r="PVJ73" s="697" t="s">
        <v>9880</v>
      </c>
      <c r="PVK73" s="698"/>
      <c r="PVL73" s="698"/>
      <c r="PVM73" s="488"/>
      <c r="PVN73" s="488"/>
      <c r="PVO73" s="488"/>
      <c r="PVP73" s="488"/>
      <c r="PVQ73" s="488"/>
      <c r="PVR73" s="697" t="s">
        <v>9880</v>
      </c>
      <c r="PVS73" s="698"/>
      <c r="PVT73" s="698"/>
      <c r="PVU73" s="488"/>
      <c r="PVV73" s="488"/>
      <c r="PVW73" s="488"/>
      <c r="PVX73" s="488"/>
      <c r="PVY73" s="488"/>
      <c r="PVZ73" s="697" t="s">
        <v>9880</v>
      </c>
      <c r="PWA73" s="698"/>
      <c r="PWB73" s="698"/>
      <c r="PWC73" s="488"/>
      <c r="PWD73" s="488"/>
      <c r="PWE73" s="488"/>
      <c r="PWF73" s="488"/>
      <c r="PWG73" s="488"/>
      <c r="PWH73" s="697" t="s">
        <v>9880</v>
      </c>
      <c r="PWI73" s="698"/>
      <c r="PWJ73" s="698"/>
      <c r="PWK73" s="488"/>
      <c r="PWL73" s="488"/>
      <c r="PWM73" s="488"/>
      <c r="PWN73" s="488"/>
      <c r="PWO73" s="488"/>
      <c r="PWP73" s="697" t="s">
        <v>9880</v>
      </c>
      <c r="PWQ73" s="698"/>
      <c r="PWR73" s="698"/>
      <c r="PWS73" s="488"/>
      <c r="PWT73" s="488"/>
      <c r="PWU73" s="488"/>
      <c r="PWV73" s="488"/>
      <c r="PWW73" s="488"/>
      <c r="PWX73" s="697" t="s">
        <v>9880</v>
      </c>
      <c r="PWY73" s="698"/>
      <c r="PWZ73" s="698"/>
      <c r="PXA73" s="488"/>
      <c r="PXB73" s="488"/>
      <c r="PXC73" s="488"/>
      <c r="PXD73" s="488"/>
      <c r="PXE73" s="488"/>
      <c r="PXF73" s="697" t="s">
        <v>9880</v>
      </c>
      <c r="PXG73" s="698"/>
      <c r="PXH73" s="698"/>
      <c r="PXI73" s="488"/>
      <c r="PXJ73" s="488"/>
      <c r="PXK73" s="488"/>
      <c r="PXL73" s="488"/>
      <c r="PXM73" s="488"/>
      <c r="PXN73" s="697" t="s">
        <v>9880</v>
      </c>
      <c r="PXO73" s="698"/>
      <c r="PXP73" s="698"/>
      <c r="PXQ73" s="488"/>
      <c r="PXR73" s="488"/>
      <c r="PXS73" s="488"/>
      <c r="PXT73" s="488"/>
      <c r="PXU73" s="488"/>
      <c r="PXV73" s="697" t="s">
        <v>9880</v>
      </c>
      <c r="PXW73" s="698"/>
      <c r="PXX73" s="698"/>
      <c r="PXY73" s="488"/>
      <c r="PXZ73" s="488"/>
      <c r="PYA73" s="488"/>
      <c r="PYB73" s="488"/>
      <c r="PYC73" s="488"/>
      <c r="PYD73" s="697" t="s">
        <v>9880</v>
      </c>
      <c r="PYE73" s="698"/>
      <c r="PYF73" s="698"/>
      <c r="PYG73" s="488"/>
      <c r="PYH73" s="488"/>
      <c r="PYI73" s="488"/>
      <c r="PYJ73" s="488"/>
      <c r="PYK73" s="488"/>
      <c r="PYL73" s="697" t="s">
        <v>9880</v>
      </c>
      <c r="PYM73" s="698"/>
      <c r="PYN73" s="698"/>
      <c r="PYO73" s="488"/>
      <c r="PYP73" s="488"/>
      <c r="PYQ73" s="488"/>
      <c r="PYR73" s="488"/>
      <c r="PYS73" s="488"/>
      <c r="PYT73" s="697" t="s">
        <v>9880</v>
      </c>
      <c r="PYU73" s="698"/>
      <c r="PYV73" s="698"/>
      <c r="PYW73" s="488"/>
      <c r="PYX73" s="488"/>
      <c r="PYY73" s="488"/>
      <c r="PYZ73" s="488"/>
      <c r="PZA73" s="488"/>
      <c r="PZB73" s="697" t="s">
        <v>9880</v>
      </c>
      <c r="PZC73" s="698"/>
      <c r="PZD73" s="698"/>
      <c r="PZE73" s="488"/>
      <c r="PZF73" s="488"/>
      <c r="PZG73" s="488"/>
      <c r="PZH73" s="488"/>
      <c r="PZI73" s="488"/>
      <c r="PZJ73" s="697" t="s">
        <v>9880</v>
      </c>
      <c r="PZK73" s="698"/>
      <c r="PZL73" s="698"/>
      <c r="PZM73" s="488"/>
      <c r="PZN73" s="488"/>
      <c r="PZO73" s="488"/>
      <c r="PZP73" s="488"/>
      <c r="PZQ73" s="488"/>
      <c r="PZR73" s="697" t="s">
        <v>9880</v>
      </c>
      <c r="PZS73" s="698"/>
      <c r="PZT73" s="698"/>
      <c r="PZU73" s="488"/>
      <c r="PZV73" s="488"/>
      <c r="PZW73" s="488"/>
      <c r="PZX73" s="488"/>
      <c r="PZY73" s="488"/>
      <c r="PZZ73" s="697" t="s">
        <v>9880</v>
      </c>
      <c r="QAA73" s="698"/>
      <c r="QAB73" s="698"/>
      <c r="QAC73" s="488"/>
      <c r="QAD73" s="488"/>
      <c r="QAE73" s="488"/>
      <c r="QAF73" s="488"/>
      <c r="QAG73" s="488"/>
      <c r="QAH73" s="697" t="s">
        <v>9880</v>
      </c>
      <c r="QAI73" s="698"/>
      <c r="QAJ73" s="698"/>
      <c r="QAK73" s="488"/>
      <c r="QAL73" s="488"/>
      <c r="QAM73" s="488"/>
      <c r="QAN73" s="488"/>
      <c r="QAO73" s="488"/>
      <c r="QAP73" s="697" t="s">
        <v>9880</v>
      </c>
      <c r="QAQ73" s="698"/>
      <c r="QAR73" s="698"/>
      <c r="QAS73" s="488"/>
      <c r="QAT73" s="488"/>
      <c r="QAU73" s="488"/>
      <c r="QAV73" s="488"/>
      <c r="QAW73" s="488"/>
      <c r="QAX73" s="697" t="s">
        <v>9880</v>
      </c>
      <c r="QAY73" s="698"/>
      <c r="QAZ73" s="698"/>
      <c r="QBA73" s="488"/>
      <c r="QBB73" s="488"/>
      <c r="QBC73" s="488"/>
      <c r="QBD73" s="488"/>
      <c r="QBE73" s="488"/>
      <c r="QBF73" s="697" t="s">
        <v>9880</v>
      </c>
      <c r="QBG73" s="698"/>
      <c r="QBH73" s="698"/>
      <c r="QBI73" s="488"/>
      <c r="QBJ73" s="488"/>
      <c r="QBK73" s="488"/>
      <c r="QBL73" s="488"/>
      <c r="QBM73" s="488"/>
      <c r="QBN73" s="697" t="s">
        <v>9880</v>
      </c>
      <c r="QBO73" s="698"/>
      <c r="QBP73" s="698"/>
      <c r="QBQ73" s="488"/>
      <c r="QBR73" s="488"/>
      <c r="QBS73" s="488"/>
      <c r="QBT73" s="488"/>
      <c r="QBU73" s="488"/>
      <c r="QBV73" s="697" t="s">
        <v>9880</v>
      </c>
      <c r="QBW73" s="698"/>
      <c r="QBX73" s="698"/>
      <c r="QBY73" s="488"/>
      <c r="QBZ73" s="488"/>
      <c r="QCA73" s="488"/>
      <c r="QCB73" s="488"/>
      <c r="QCC73" s="488"/>
      <c r="QCD73" s="697" t="s">
        <v>9880</v>
      </c>
      <c r="QCE73" s="698"/>
      <c r="QCF73" s="698"/>
      <c r="QCG73" s="488"/>
      <c r="QCH73" s="488"/>
      <c r="QCI73" s="488"/>
      <c r="QCJ73" s="488"/>
      <c r="QCK73" s="488"/>
      <c r="QCL73" s="697" t="s">
        <v>9880</v>
      </c>
      <c r="QCM73" s="698"/>
      <c r="QCN73" s="698"/>
      <c r="QCO73" s="488"/>
      <c r="QCP73" s="488"/>
      <c r="QCQ73" s="488"/>
      <c r="QCR73" s="488"/>
      <c r="QCS73" s="488"/>
      <c r="QCT73" s="697" t="s">
        <v>9880</v>
      </c>
      <c r="QCU73" s="698"/>
      <c r="QCV73" s="698"/>
      <c r="QCW73" s="488"/>
      <c r="QCX73" s="488"/>
      <c r="QCY73" s="488"/>
      <c r="QCZ73" s="488"/>
      <c r="QDA73" s="488"/>
      <c r="QDB73" s="697" t="s">
        <v>9880</v>
      </c>
      <c r="QDC73" s="698"/>
      <c r="QDD73" s="698"/>
      <c r="QDE73" s="488"/>
      <c r="QDF73" s="488"/>
      <c r="QDG73" s="488"/>
      <c r="QDH73" s="488"/>
      <c r="QDI73" s="488"/>
      <c r="QDJ73" s="697" t="s">
        <v>9880</v>
      </c>
      <c r="QDK73" s="698"/>
      <c r="QDL73" s="698"/>
      <c r="QDM73" s="488"/>
      <c r="QDN73" s="488"/>
      <c r="QDO73" s="488"/>
      <c r="QDP73" s="488"/>
      <c r="QDQ73" s="488"/>
      <c r="QDR73" s="697" t="s">
        <v>9880</v>
      </c>
      <c r="QDS73" s="698"/>
      <c r="QDT73" s="698"/>
      <c r="QDU73" s="488"/>
      <c r="QDV73" s="488"/>
      <c r="QDW73" s="488"/>
      <c r="QDX73" s="488"/>
      <c r="QDY73" s="488"/>
      <c r="QDZ73" s="697" t="s">
        <v>9880</v>
      </c>
      <c r="QEA73" s="698"/>
      <c r="QEB73" s="698"/>
      <c r="QEC73" s="488"/>
      <c r="QED73" s="488"/>
      <c r="QEE73" s="488"/>
      <c r="QEF73" s="488"/>
      <c r="QEG73" s="488"/>
      <c r="QEH73" s="697" t="s">
        <v>9880</v>
      </c>
      <c r="QEI73" s="698"/>
      <c r="QEJ73" s="698"/>
      <c r="QEK73" s="488"/>
      <c r="QEL73" s="488"/>
      <c r="QEM73" s="488"/>
      <c r="QEN73" s="488"/>
      <c r="QEO73" s="488"/>
      <c r="QEP73" s="697" t="s">
        <v>9880</v>
      </c>
      <c r="QEQ73" s="698"/>
      <c r="QER73" s="698"/>
      <c r="QES73" s="488"/>
      <c r="QET73" s="488"/>
      <c r="QEU73" s="488"/>
      <c r="QEV73" s="488"/>
      <c r="QEW73" s="488"/>
      <c r="QEX73" s="697" t="s">
        <v>9880</v>
      </c>
      <c r="QEY73" s="698"/>
      <c r="QEZ73" s="698"/>
      <c r="QFA73" s="488"/>
      <c r="QFB73" s="488"/>
      <c r="QFC73" s="488"/>
      <c r="QFD73" s="488"/>
      <c r="QFE73" s="488"/>
      <c r="QFF73" s="697" t="s">
        <v>9880</v>
      </c>
      <c r="QFG73" s="698"/>
      <c r="QFH73" s="698"/>
      <c r="QFI73" s="488"/>
      <c r="QFJ73" s="488"/>
      <c r="QFK73" s="488"/>
      <c r="QFL73" s="488"/>
      <c r="QFM73" s="488"/>
      <c r="QFN73" s="697" t="s">
        <v>9880</v>
      </c>
      <c r="QFO73" s="698"/>
      <c r="QFP73" s="698"/>
      <c r="QFQ73" s="488"/>
      <c r="QFR73" s="488"/>
      <c r="QFS73" s="488"/>
      <c r="QFT73" s="488"/>
      <c r="QFU73" s="488"/>
      <c r="QFV73" s="697" t="s">
        <v>9880</v>
      </c>
      <c r="QFW73" s="698"/>
      <c r="QFX73" s="698"/>
      <c r="QFY73" s="488"/>
      <c r="QFZ73" s="488"/>
      <c r="QGA73" s="488"/>
      <c r="QGB73" s="488"/>
      <c r="QGC73" s="488"/>
      <c r="QGD73" s="697" t="s">
        <v>9880</v>
      </c>
      <c r="QGE73" s="698"/>
      <c r="QGF73" s="698"/>
      <c r="QGG73" s="488"/>
      <c r="QGH73" s="488"/>
      <c r="QGI73" s="488"/>
      <c r="QGJ73" s="488"/>
      <c r="QGK73" s="488"/>
      <c r="QGL73" s="697" t="s">
        <v>9880</v>
      </c>
      <c r="QGM73" s="698"/>
      <c r="QGN73" s="698"/>
      <c r="QGO73" s="488"/>
      <c r="QGP73" s="488"/>
      <c r="QGQ73" s="488"/>
      <c r="QGR73" s="488"/>
      <c r="QGS73" s="488"/>
      <c r="QGT73" s="697" t="s">
        <v>9880</v>
      </c>
      <c r="QGU73" s="698"/>
      <c r="QGV73" s="698"/>
      <c r="QGW73" s="488"/>
      <c r="QGX73" s="488"/>
      <c r="QGY73" s="488"/>
      <c r="QGZ73" s="488"/>
      <c r="QHA73" s="488"/>
      <c r="QHB73" s="697" t="s">
        <v>9880</v>
      </c>
      <c r="QHC73" s="698"/>
      <c r="QHD73" s="698"/>
      <c r="QHE73" s="488"/>
      <c r="QHF73" s="488"/>
      <c r="QHG73" s="488"/>
      <c r="QHH73" s="488"/>
      <c r="QHI73" s="488"/>
      <c r="QHJ73" s="697" t="s">
        <v>9880</v>
      </c>
      <c r="QHK73" s="698"/>
      <c r="QHL73" s="698"/>
      <c r="QHM73" s="488"/>
      <c r="QHN73" s="488"/>
      <c r="QHO73" s="488"/>
      <c r="QHP73" s="488"/>
      <c r="QHQ73" s="488"/>
      <c r="QHR73" s="697" t="s">
        <v>9880</v>
      </c>
      <c r="QHS73" s="698"/>
      <c r="QHT73" s="698"/>
      <c r="QHU73" s="488"/>
      <c r="QHV73" s="488"/>
      <c r="QHW73" s="488"/>
      <c r="QHX73" s="488"/>
      <c r="QHY73" s="488"/>
      <c r="QHZ73" s="697" t="s">
        <v>9880</v>
      </c>
      <c r="QIA73" s="698"/>
      <c r="QIB73" s="698"/>
      <c r="QIC73" s="488"/>
      <c r="QID73" s="488"/>
      <c r="QIE73" s="488"/>
      <c r="QIF73" s="488"/>
      <c r="QIG73" s="488"/>
      <c r="QIH73" s="697" t="s">
        <v>9880</v>
      </c>
      <c r="QII73" s="698"/>
      <c r="QIJ73" s="698"/>
      <c r="QIK73" s="488"/>
      <c r="QIL73" s="488"/>
      <c r="QIM73" s="488"/>
      <c r="QIN73" s="488"/>
      <c r="QIO73" s="488"/>
      <c r="QIP73" s="697" t="s">
        <v>9880</v>
      </c>
      <c r="QIQ73" s="698"/>
      <c r="QIR73" s="698"/>
      <c r="QIS73" s="488"/>
      <c r="QIT73" s="488"/>
      <c r="QIU73" s="488"/>
      <c r="QIV73" s="488"/>
      <c r="QIW73" s="488"/>
      <c r="QIX73" s="697" t="s">
        <v>9880</v>
      </c>
      <c r="QIY73" s="698"/>
      <c r="QIZ73" s="698"/>
      <c r="QJA73" s="488"/>
      <c r="QJB73" s="488"/>
      <c r="QJC73" s="488"/>
      <c r="QJD73" s="488"/>
      <c r="QJE73" s="488"/>
      <c r="QJF73" s="697" t="s">
        <v>9880</v>
      </c>
      <c r="QJG73" s="698"/>
      <c r="QJH73" s="698"/>
      <c r="QJI73" s="488"/>
      <c r="QJJ73" s="488"/>
      <c r="QJK73" s="488"/>
      <c r="QJL73" s="488"/>
      <c r="QJM73" s="488"/>
      <c r="QJN73" s="697" t="s">
        <v>9880</v>
      </c>
      <c r="QJO73" s="698"/>
      <c r="QJP73" s="698"/>
      <c r="QJQ73" s="488"/>
      <c r="QJR73" s="488"/>
      <c r="QJS73" s="488"/>
      <c r="QJT73" s="488"/>
      <c r="QJU73" s="488"/>
      <c r="QJV73" s="697" t="s">
        <v>9880</v>
      </c>
      <c r="QJW73" s="698"/>
      <c r="QJX73" s="698"/>
      <c r="QJY73" s="488"/>
      <c r="QJZ73" s="488"/>
      <c r="QKA73" s="488"/>
      <c r="QKB73" s="488"/>
      <c r="QKC73" s="488"/>
      <c r="QKD73" s="697" t="s">
        <v>9880</v>
      </c>
      <c r="QKE73" s="698"/>
      <c r="QKF73" s="698"/>
      <c r="QKG73" s="488"/>
      <c r="QKH73" s="488"/>
      <c r="QKI73" s="488"/>
      <c r="QKJ73" s="488"/>
      <c r="QKK73" s="488"/>
      <c r="QKL73" s="697" t="s">
        <v>9880</v>
      </c>
      <c r="QKM73" s="698"/>
      <c r="QKN73" s="698"/>
      <c r="QKO73" s="488"/>
      <c r="QKP73" s="488"/>
      <c r="QKQ73" s="488"/>
      <c r="QKR73" s="488"/>
      <c r="QKS73" s="488"/>
      <c r="QKT73" s="697" t="s">
        <v>9880</v>
      </c>
      <c r="QKU73" s="698"/>
      <c r="QKV73" s="698"/>
      <c r="QKW73" s="488"/>
      <c r="QKX73" s="488"/>
      <c r="QKY73" s="488"/>
      <c r="QKZ73" s="488"/>
      <c r="QLA73" s="488"/>
      <c r="QLB73" s="697" t="s">
        <v>9880</v>
      </c>
      <c r="QLC73" s="698"/>
      <c r="QLD73" s="698"/>
      <c r="QLE73" s="488"/>
      <c r="QLF73" s="488"/>
      <c r="QLG73" s="488"/>
      <c r="QLH73" s="488"/>
      <c r="QLI73" s="488"/>
      <c r="QLJ73" s="697" t="s">
        <v>9880</v>
      </c>
      <c r="QLK73" s="698"/>
      <c r="QLL73" s="698"/>
      <c r="QLM73" s="488"/>
      <c r="QLN73" s="488"/>
      <c r="QLO73" s="488"/>
      <c r="QLP73" s="488"/>
      <c r="QLQ73" s="488"/>
      <c r="QLR73" s="697" t="s">
        <v>9880</v>
      </c>
      <c r="QLS73" s="698"/>
      <c r="QLT73" s="698"/>
      <c r="QLU73" s="488"/>
      <c r="QLV73" s="488"/>
      <c r="QLW73" s="488"/>
      <c r="QLX73" s="488"/>
      <c r="QLY73" s="488"/>
      <c r="QLZ73" s="697" t="s">
        <v>9880</v>
      </c>
      <c r="QMA73" s="698"/>
      <c r="QMB73" s="698"/>
      <c r="QMC73" s="488"/>
      <c r="QMD73" s="488"/>
      <c r="QME73" s="488"/>
      <c r="QMF73" s="488"/>
      <c r="QMG73" s="488"/>
      <c r="QMH73" s="697" t="s">
        <v>9880</v>
      </c>
      <c r="QMI73" s="698"/>
      <c r="QMJ73" s="698"/>
      <c r="QMK73" s="488"/>
      <c r="QML73" s="488"/>
      <c r="QMM73" s="488"/>
      <c r="QMN73" s="488"/>
      <c r="QMO73" s="488"/>
      <c r="QMP73" s="697" t="s">
        <v>9880</v>
      </c>
      <c r="QMQ73" s="698"/>
      <c r="QMR73" s="698"/>
      <c r="QMS73" s="488"/>
      <c r="QMT73" s="488"/>
      <c r="QMU73" s="488"/>
      <c r="QMV73" s="488"/>
      <c r="QMW73" s="488"/>
      <c r="QMX73" s="697" t="s">
        <v>9880</v>
      </c>
      <c r="QMY73" s="698"/>
      <c r="QMZ73" s="698"/>
      <c r="QNA73" s="488"/>
      <c r="QNB73" s="488"/>
      <c r="QNC73" s="488"/>
      <c r="QND73" s="488"/>
      <c r="QNE73" s="488"/>
      <c r="QNF73" s="697" t="s">
        <v>9880</v>
      </c>
      <c r="QNG73" s="698"/>
      <c r="QNH73" s="698"/>
      <c r="QNI73" s="488"/>
      <c r="QNJ73" s="488"/>
      <c r="QNK73" s="488"/>
      <c r="QNL73" s="488"/>
      <c r="QNM73" s="488"/>
      <c r="QNN73" s="697" t="s">
        <v>9880</v>
      </c>
      <c r="QNO73" s="698"/>
      <c r="QNP73" s="698"/>
      <c r="QNQ73" s="488"/>
      <c r="QNR73" s="488"/>
      <c r="QNS73" s="488"/>
      <c r="QNT73" s="488"/>
      <c r="QNU73" s="488"/>
      <c r="QNV73" s="697" t="s">
        <v>9880</v>
      </c>
      <c r="QNW73" s="698"/>
      <c r="QNX73" s="698"/>
      <c r="QNY73" s="488"/>
      <c r="QNZ73" s="488"/>
      <c r="QOA73" s="488"/>
      <c r="QOB73" s="488"/>
      <c r="QOC73" s="488"/>
      <c r="QOD73" s="697" t="s">
        <v>9880</v>
      </c>
      <c r="QOE73" s="698"/>
      <c r="QOF73" s="698"/>
      <c r="QOG73" s="488"/>
      <c r="QOH73" s="488"/>
      <c r="QOI73" s="488"/>
      <c r="QOJ73" s="488"/>
      <c r="QOK73" s="488"/>
      <c r="QOL73" s="697" t="s">
        <v>9880</v>
      </c>
      <c r="QOM73" s="698"/>
      <c r="QON73" s="698"/>
      <c r="QOO73" s="488"/>
      <c r="QOP73" s="488"/>
      <c r="QOQ73" s="488"/>
      <c r="QOR73" s="488"/>
      <c r="QOS73" s="488"/>
      <c r="QOT73" s="697" t="s">
        <v>9880</v>
      </c>
      <c r="QOU73" s="698"/>
      <c r="QOV73" s="698"/>
      <c r="QOW73" s="488"/>
      <c r="QOX73" s="488"/>
      <c r="QOY73" s="488"/>
      <c r="QOZ73" s="488"/>
      <c r="QPA73" s="488"/>
      <c r="QPB73" s="697" t="s">
        <v>9880</v>
      </c>
      <c r="QPC73" s="698"/>
      <c r="QPD73" s="698"/>
      <c r="QPE73" s="488"/>
      <c r="QPF73" s="488"/>
      <c r="QPG73" s="488"/>
      <c r="QPH73" s="488"/>
      <c r="QPI73" s="488"/>
      <c r="QPJ73" s="697" t="s">
        <v>9880</v>
      </c>
      <c r="QPK73" s="698"/>
      <c r="QPL73" s="698"/>
      <c r="QPM73" s="488"/>
      <c r="QPN73" s="488"/>
      <c r="QPO73" s="488"/>
      <c r="QPP73" s="488"/>
      <c r="QPQ73" s="488"/>
      <c r="QPR73" s="697" t="s">
        <v>9880</v>
      </c>
      <c r="QPS73" s="698"/>
      <c r="QPT73" s="698"/>
      <c r="QPU73" s="488"/>
      <c r="QPV73" s="488"/>
      <c r="QPW73" s="488"/>
      <c r="QPX73" s="488"/>
      <c r="QPY73" s="488"/>
      <c r="QPZ73" s="697" t="s">
        <v>9880</v>
      </c>
      <c r="QQA73" s="698"/>
      <c r="QQB73" s="698"/>
      <c r="QQC73" s="488"/>
      <c r="QQD73" s="488"/>
      <c r="QQE73" s="488"/>
      <c r="QQF73" s="488"/>
      <c r="QQG73" s="488"/>
      <c r="QQH73" s="697" t="s">
        <v>9880</v>
      </c>
      <c r="QQI73" s="698"/>
      <c r="QQJ73" s="698"/>
      <c r="QQK73" s="488"/>
      <c r="QQL73" s="488"/>
      <c r="QQM73" s="488"/>
      <c r="QQN73" s="488"/>
      <c r="QQO73" s="488"/>
      <c r="QQP73" s="697" t="s">
        <v>9880</v>
      </c>
      <c r="QQQ73" s="698"/>
      <c r="QQR73" s="698"/>
      <c r="QQS73" s="488"/>
      <c r="QQT73" s="488"/>
      <c r="QQU73" s="488"/>
      <c r="QQV73" s="488"/>
      <c r="QQW73" s="488"/>
      <c r="QQX73" s="697" t="s">
        <v>9880</v>
      </c>
      <c r="QQY73" s="698"/>
      <c r="QQZ73" s="698"/>
      <c r="QRA73" s="488"/>
      <c r="QRB73" s="488"/>
      <c r="QRC73" s="488"/>
      <c r="QRD73" s="488"/>
      <c r="QRE73" s="488"/>
      <c r="QRF73" s="697" t="s">
        <v>9880</v>
      </c>
      <c r="QRG73" s="698"/>
      <c r="QRH73" s="698"/>
      <c r="QRI73" s="488"/>
      <c r="QRJ73" s="488"/>
      <c r="QRK73" s="488"/>
      <c r="QRL73" s="488"/>
      <c r="QRM73" s="488"/>
      <c r="QRN73" s="697" t="s">
        <v>9880</v>
      </c>
      <c r="QRO73" s="698"/>
      <c r="QRP73" s="698"/>
      <c r="QRQ73" s="488"/>
      <c r="QRR73" s="488"/>
      <c r="QRS73" s="488"/>
      <c r="QRT73" s="488"/>
      <c r="QRU73" s="488"/>
      <c r="QRV73" s="697" t="s">
        <v>9880</v>
      </c>
      <c r="QRW73" s="698"/>
      <c r="QRX73" s="698"/>
      <c r="QRY73" s="488"/>
      <c r="QRZ73" s="488"/>
      <c r="QSA73" s="488"/>
      <c r="QSB73" s="488"/>
      <c r="QSC73" s="488"/>
      <c r="QSD73" s="697" t="s">
        <v>9880</v>
      </c>
      <c r="QSE73" s="698"/>
      <c r="QSF73" s="698"/>
      <c r="QSG73" s="488"/>
      <c r="QSH73" s="488"/>
      <c r="QSI73" s="488"/>
      <c r="QSJ73" s="488"/>
      <c r="QSK73" s="488"/>
      <c r="QSL73" s="697" t="s">
        <v>9880</v>
      </c>
      <c r="QSM73" s="698"/>
      <c r="QSN73" s="698"/>
      <c r="QSO73" s="488"/>
      <c r="QSP73" s="488"/>
      <c r="QSQ73" s="488"/>
      <c r="QSR73" s="488"/>
      <c r="QSS73" s="488"/>
      <c r="QST73" s="697" t="s">
        <v>9880</v>
      </c>
      <c r="QSU73" s="698"/>
      <c r="QSV73" s="698"/>
      <c r="QSW73" s="488"/>
      <c r="QSX73" s="488"/>
      <c r="QSY73" s="488"/>
      <c r="QSZ73" s="488"/>
      <c r="QTA73" s="488"/>
      <c r="QTB73" s="697" t="s">
        <v>9880</v>
      </c>
      <c r="QTC73" s="698"/>
      <c r="QTD73" s="698"/>
      <c r="QTE73" s="488"/>
      <c r="QTF73" s="488"/>
      <c r="QTG73" s="488"/>
      <c r="QTH73" s="488"/>
      <c r="QTI73" s="488"/>
      <c r="QTJ73" s="697" t="s">
        <v>9880</v>
      </c>
      <c r="QTK73" s="698"/>
      <c r="QTL73" s="698"/>
      <c r="QTM73" s="488"/>
      <c r="QTN73" s="488"/>
      <c r="QTO73" s="488"/>
      <c r="QTP73" s="488"/>
      <c r="QTQ73" s="488"/>
      <c r="QTR73" s="697" t="s">
        <v>9880</v>
      </c>
      <c r="QTS73" s="698"/>
      <c r="QTT73" s="698"/>
      <c r="QTU73" s="488"/>
      <c r="QTV73" s="488"/>
      <c r="QTW73" s="488"/>
      <c r="QTX73" s="488"/>
      <c r="QTY73" s="488"/>
      <c r="QTZ73" s="697" t="s">
        <v>9880</v>
      </c>
      <c r="QUA73" s="698"/>
      <c r="QUB73" s="698"/>
      <c r="QUC73" s="488"/>
      <c r="QUD73" s="488"/>
      <c r="QUE73" s="488"/>
      <c r="QUF73" s="488"/>
      <c r="QUG73" s="488"/>
      <c r="QUH73" s="697" t="s">
        <v>9880</v>
      </c>
      <c r="QUI73" s="698"/>
      <c r="QUJ73" s="698"/>
      <c r="QUK73" s="488"/>
      <c r="QUL73" s="488"/>
      <c r="QUM73" s="488"/>
      <c r="QUN73" s="488"/>
      <c r="QUO73" s="488"/>
      <c r="QUP73" s="697" t="s">
        <v>9880</v>
      </c>
      <c r="QUQ73" s="698"/>
      <c r="QUR73" s="698"/>
      <c r="QUS73" s="488"/>
      <c r="QUT73" s="488"/>
      <c r="QUU73" s="488"/>
      <c r="QUV73" s="488"/>
      <c r="QUW73" s="488"/>
      <c r="QUX73" s="697" t="s">
        <v>9880</v>
      </c>
      <c r="QUY73" s="698"/>
      <c r="QUZ73" s="698"/>
      <c r="QVA73" s="488"/>
      <c r="QVB73" s="488"/>
      <c r="QVC73" s="488"/>
      <c r="QVD73" s="488"/>
      <c r="QVE73" s="488"/>
      <c r="QVF73" s="697" t="s">
        <v>9880</v>
      </c>
      <c r="QVG73" s="698"/>
      <c r="QVH73" s="698"/>
      <c r="QVI73" s="488"/>
      <c r="QVJ73" s="488"/>
      <c r="QVK73" s="488"/>
      <c r="QVL73" s="488"/>
      <c r="QVM73" s="488"/>
      <c r="QVN73" s="697" t="s">
        <v>9880</v>
      </c>
      <c r="QVO73" s="698"/>
      <c r="QVP73" s="698"/>
      <c r="QVQ73" s="488"/>
      <c r="QVR73" s="488"/>
      <c r="QVS73" s="488"/>
      <c r="QVT73" s="488"/>
      <c r="QVU73" s="488"/>
      <c r="QVV73" s="697" t="s">
        <v>9880</v>
      </c>
      <c r="QVW73" s="698"/>
      <c r="QVX73" s="698"/>
      <c r="QVY73" s="488"/>
      <c r="QVZ73" s="488"/>
      <c r="QWA73" s="488"/>
      <c r="QWB73" s="488"/>
      <c r="QWC73" s="488"/>
      <c r="QWD73" s="697" t="s">
        <v>9880</v>
      </c>
      <c r="QWE73" s="698"/>
      <c r="QWF73" s="698"/>
      <c r="QWG73" s="488"/>
      <c r="QWH73" s="488"/>
      <c r="QWI73" s="488"/>
      <c r="QWJ73" s="488"/>
      <c r="QWK73" s="488"/>
      <c r="QWL73" s="697" t="s">
        <v>9880</v>
      </c>
      <c r="QWM73" s="698"/>
      <c r="QWN73" s="698"/>
      <c r="QWO73" s="488"/>
      <c r="QWP73" s="488"/>
      <c r="QWQ73" s="488"/>
      <c r="QWR73" s="488"/>
      <c r="QWS73" s="488"/>
      <c r="QWT73" s="697" t="s">
        <v>9880</v>
      </c>
      <c r="QWU73" s="698"/>
      <c r="QWV73" s="698"/>
      <c r="QWW73" s="488"/>
      <c r="QWX73" s="488"/>
      <c r="QWY73" s="488"/>
      <c r="QWZ73" s="488"/>
      <c r="QXA73" s="488"/>
      <c r="QXB73" s="697" t="s">
        <v>9880</v>
      </c>
      <c r="QXC73" s="698"/>
      <c r="QXD73" s="698"/>
      <c r="QXE73" s="488"/>
      <c r="QXF73" s="488"/>
      <c r="QXG73" s="488"/>
      <c r="QXH73" s="488"/>
      <c r="QXI73" s="488"/>
      <c r="QXJ73" s="697" t="s">
        <v>9880</v>
      </c>
      <c r="QXK73" s="698"/>
      <c r="QXL73" s="698"/>
      <c r="QXM73" s="488"/>
      <c r="QXN73" s="488"/>
      <c r="QXO73" s="488"/>
      <c r="QXP73" s="488"/>
      <c r="QXQ73" s="488"/>
      <c r="QXR73" s="697" t="s">
        <v>9880</v>
      </c>
      <c r="QXS73" s="698"/>
      <c r="QXT73" s="698"/>
      <c r="QXU73" s="488"/>
      <c r="QXV73" s="488"/>
      <c r="QXW73" s="488"/>
      <c r="QXX73" s="488"/>
      <c r="QXY73" s="488"/>
      <c r="QXZ73" s="697" t="s">
        <v>9880</v>
      </c>
      <c r="QYA73" s="698"/>
      <c r="QYB73" s="698"/>
      <c r="QYC73" s="488"/>
      <c r="QYD73" s="488"/>
      <c r="QYE73" s="488"/>
      <c r="QYF73" s="488"/>
      <c r="QYG73" s="488"/>
      <c r="QYH73" s="697" t="s">
        <v>9880</v>
      </c>
      <c r="QYI73" s="698"/>
      <c r="QYJ73" s="698"/>
      <c r="QYK73" s="488"/>
      <c r="QYL73" s="488"/>
      <c r="QYM73" s="488"/>
      <c r="QYN73" s="488"/>
      <c r="QYO73" s="488"/>
      <c r="QYP73" s="697" t="s">
        <v>9880</v>
      </c>
      <c r="QYQ73" s="698"/>
      <c r="QYR73" s="698"/>
      <c r="QYS73" s="488"/>
      <c r="QYT73" s="488"/>
      <c r="QYU73" s="488"/>
      <c r="QYV73" s="488"/>
      <c r="QYW73" s="488"/>
      <c r="QYX73" s="697" t="s">
        <v>9880</v>
      </c>
      <c r="QYY73" s="698"/>
      <c r="QYZ73" s="698"/>
      <c r="QZA73" s="488"/>
      <c r="QZB73" s="488"/>
      <c r="QZC73" s="488"/>
      <c r="QZD73" s="488"/>
      <c r="QZE73" s="488"/>
      <c r="QZF73" s="697" t="s">
        <v>9880</v>
      </c>
      <c r="QZG73" s="698"/>
      <c r="QZH73" s="698"/>
      <c r="QZI73" s="488"/>
      <c r="QZJ73" s="488"/>
      <c r="QZK73" s="488"/>
      <c r="QZL73" s="488"/>
      <c r="QZM73" s="488"/>
      <c r="QZN73" s="697" t="s">
        <v>9880</v>
      </c>
      <c r="QZO73" s="698"/>
      <c r="QZP73" s="698"/>
      <c r="QZQ73" s="488"/>
      <c r="QZR73" s="488"/>
      <c r="QZS73" s="488"/>
      <c r="QZT73" s="488"/>
      <c r="QZU73" s="488"/>
      <c r="QZV73" s="697" t="s">
        <v>9880</v>
      </c>
      <c r="QZW73" s="698"/>
      <c r="QZX73" s="698"/>
      <c r="QZY73" s="488"/>
      <c r="QZZ73" s="488"/>
      <c r="RAA73" s="488"/>
      <c r="RAB73" s="488"/>
      <c r="RAC73" s="488"/>
      <c r="RAD73" s="697" t="s">
        <v>9880</v>
      </c>
      <c r="RAE73" s="698"/>
      <c r="RAF73" s="698"/>
      <c r="RAG73" s="488"/>
      <c r="RAH73" s="488"/>
      <c r="RAI73" s="488"/>
      <c r="RAJ73" s="488"/>
      <c r="RAK73" s="488"/>
      <c r="RAL73" s="697" t="s">
        <v>9880</v>
      </c>
      <c r="RAM73" s="698"/>
      <c r="RAN73" s="698"/>
      <c r="RAO73" s="488"/>
      <c r="RAP73" s="488"/>
      <c r="RAQ73" s="488"/>
      <c r="RAR73" s="488"/>
      <c r="RAS73" s="488"/>
      <c r="RAT73" s="697" t="s">
        <v>9880</v>
      </c>
      <c r="RAU73" s="698"/>
      <c r="RAV73" s="698"/>
      <c r="RAW73" s="488"/>
      <c r="RAX73" s="488"/>
      <c r="RAY73" s="488"/>
      <c r="RAZ73" s="488"/>
      <c r="RBA73" s="488"/>
      <c r="RBB73" s="697" t="s">
        <v>9880</v>
      </c>
      <c r="RBC73" s="698"/>
      <c r="RBD73" s="698"/>
      <c r="RBE73" s="488"/>
      <c r="RBF73" s="488"/>
      <c r="RBG73" s="488"/>
      <c r="RBH73" s="488"/>
      <c r="RBI73" s="488"/>
      <c r="RBJ73" s="697" t="s">
        <v>9880</v>
      </c>
      <c r="RBK73" s="698"/>
      <c r="RBL73" s="698"/>
      <c r="RBM73" s="488"/>
      <c r="RBN73" s="488"/>
      <c r="RBO73" s="488"/>
      <c r="RBP73" s="488"/>
      <c r="RBQ73" s="488"/>
      <c r="RBR73" s="697" t="s">
        <v>9880</v>
      </c>
      <c r="RBS73" s="698"/>
      <c r="RBT73" s="698"/>
      <c r="RBU73" s="488"/>
      <c r="RBV73" s="488"/>
      <c r="RBW73" s="488"/>
      <c r="RBX73" s="488"/>
      <c r="RBY73" s="488"/>
      <c r="RBZ73" s="697" t="s">
        <v>9880</v>
      </c>
      <c r="RCA73" s="698"/>
      <c r="RCB73" s="698"/>
      <c r="RCC73" s="488"/>
      <c r="RCD73" s="488"/>
      <c r="RCE73" s="488"/>
      <c r="RCF73" s="488"/>
      <c r="RCG73" s="488"/>
      <c r="RCH73" s="697" t="s">
        <v>9880</v>
      </c>
      <c r="RCI73" s="698"/>
      <c r="RCJ73" s="698"/>
      <c r="RCK73" s="488"/>
      <c r="RCL73" s="488"/>
      <c r="RCM73" s="488"/>
      <c r="RCN73" s="488"/>
      <c r="RCO73" s="488"/>
      <c r="RCP73" s="697" t="s">
        <v>9880</v>
      </c>
      <c r="RCQ73" s="698"/>
      <c r="RCR73" s="698"/>
      <c r="RCS73" s="488"/>
      <c r="RCT73" s="488"/>
      <c r="RCU73" s="488"/>
      <c r="RCV73" s="488"/>
      <c r="RCW73" s="488"/>
      <c r="RCX73" s="697" t="s">
        <v>9880</v>
      </c>
      <c r="RCY73" s="698"/>
      <c r="RCZ73" s="698"/>
      <c r="RDA73" s="488"/>
      <c r="RDB73" s="488"/>
      <c r="RDC73" s="488"/>
      <c r="RDD73" s="488"/>
      <c r="RDE73" s="488"/>
      <c r="RDF73" s="697" t="s">
        <v>9880</v>
      </c>
      <c r="RDG73" s="698"/>
      <c r="RDH73" s="698"/>
      <c r="RDI73" s="488"/>
      <c r="RDJ73" s="488"/>
      <c r="RDK73" s="488"/>
      <c r="RDL73" s="488"/>
      <c r="RDM73" s="488"/>
      <c r="RDN73" s="697" t="s">
        <v>9880</v>
      </c>
      <c r="RDO73" s="698"/>
      <c r="RDP73" s="698"/>
      <c r="RDQ73" s="488"/>
      <c r="RDR73" s="488"/>
      <c r="RDS73" s="488"/>
      <c r="RDT73" s="488"/>
      <c r="RDU73" s="488"/>
      <c r="RDV73" s="697" t="s">
        <v>9880</v>
      </c>
      <c r="RDW73" s="698"/>
      <c r="RDX73" s="698"/>
      <c r="RDY73" s="488"/>
      <c r="RDZ73" s="488"/>
      <c r="REA73" s="488"/>
      <c r="REB73" s="488"/>
      <c r="REC73" s="488"/>
      <c r="RED73" s="697" t="s">
        <v>9880</v>
      </c>
      <c r="REE73" s="698"/>
      <c r="REF73" s="698"/>
      <c r="REG73" s="488"/>
      <c r="REH73" s="488"/>
      <c r="REI73" s="488"/>
      <c r="REJ73" s="488"/>
      <c r="REK73" s="488"/>
      <c r="REL73" s="697" t="s">
        <v>9880</v>
      </c>
      <c r="REM73" s="698"/>
      <c r="REN73" s="698"/>
      <c r="REO73" s="488"/>
      <c r="REP73" s="488"/>
      <c r="REQ73" s="488"/>
      <c r="RER73" s="488"/>
      <c r="RES73" s="488"/>
      <c r="RET73" s="697" t="s">
        <v>9880</v>
      </c>
      <c r="REU73" s="698"/>
      <c r="REV73" s="698"/>
      <c r="REW73" s="488"/>
      <c r="REX73" s="488"/>
      <c r="REY73" s="488"/>
      <c r="REZ73" s="488"/>
      <c r="RFA73" s="488"/>
      <c r="RFB73" s="697" t="s">
        <v>9880</v>
      </c>
      <c r="RFC73" s="698"/>
      <c r="RFD73" s="698"/>
      <c r="RFE73" s="488"/>
      <c r="RFF73" s="488"/>
      <c r="RFG73" s="488"/>
      <c r="RFH73" s="488"/>
      <c r="RFI73" s="488"/>
      <c r="RFJ73" s="697" t="s">
        <v>9880</v>
      </c>
      <c r="RFK73" s="698"/>
      <c r="RFL73" s="698"/>
      <c r="RFM73" s="488"/>
      <c r="RFN73" s="488"/>
      <c r="RFO73" s="488"/>
      <c r="RFP73" s="488"/>
      <c r="RFQ73" s="488"/>
      <c r="RFR73" s="697" t="s">
        <v>9880</v>
      </c>
      <c r="RFS73" s="698"/>
      <c r="RFT73" s="698"/>
      <c r="RFU73" s="488"/>
      <c r="RFV73" s="488"/>
      <c r="RFW73" s="488"/>
      <c r="RFX73" s="488"/>
      <c r="RFY73" s="488"/>
      <c r="RFZ73" s="697" t="s">
        <v>9880</v>
      </c>
      <c r="RGA73" s="698"/>
      <c r="RGB73" s="698"/>
      <c r="RGC73" s="488"/>
      <c r="RGD73" s="488"/>
      <c r="RGE73" s="488"/>
      <c r="RGF73" s="488"/>
      <c r="RGG73" s="488"/>
      <c r="RGH73" s="697" t="s">
        <v>9880</v>
      </c>
      <c r="RGI73" s="698"/>
      <c r="RGJ73" s="698"/>
      <c r="RGK73" s="488"/>
      <c r="RGL73" s="488"/>
      <c r="RGM73" s="488"/>
      <c r="RGN73" s="488"/>
      <c r="RGO73" s="488"/>
      <c r="RGP73" s="697" t="s">
        <v>9880</v>
      </c>
      <c r="RGQ73" s="698"/>
      <c r="RGR73" s="698"/>
      <c r="RGS73" s="488"/>
      <c r="RGT73" s="488"/>
      <c r="RGU73" s="488"/>
      <c r="RGV73" s="488"/>
      <c r="RGW73" s="488"/>
      <c r="RGX73" s="697" t="s">
        <v>9880</v>
      </c>
      <c r="RGY73" s="698"/>
      <c r="RGZ73" s="698"/>
      <c r="RHA73" s="488"/>
      <c r="RHB73" s="488"/>
      <c r="RHC73" s="488"/>
      <c r="RHD73" s="488"/>
      <c r="RHE73" s="488"/>
      <c r="RHF73" s="697" t="s">
        <v>9880</v>
      </c>
      <c r="RHG73" s="698"/>
      <c r="RHH73" s="698"/>
      <c r="RHI73" s="488"/>
      <c r="RHJ73" s="488"/>
      <c r="RHK73" s="488"/>
      <c r="RHL73" s="488"/>
      <c r="RHM73" s="488"/>
      <c r="RHN73" s="697" t="s">
        <v>9880</v>
      </c>
      <c r="RHO73" s="698"/>
      <c r="RHP73" s="698"/>
      <c r="RHQ73" s="488"/>
      <c r="RHR73" s="488"/>
      <c r="RHS73" s="488"/>
      <c r="RHT73" s="488"/>
      <c r="RHU73" s="488"/>
      <c r="RHV73" s="697" t="s">
        <v>9880</v>
      </c>
      <c r="RHW73" s="698"/>
      <c r="RHX73" s="698"/>
      <c r="RHY73" s="488"/>
      <c r="RHZ73" s="488"/>
      <c r="RIA73" s="488"/>
      <c r="RIB73" s="488"/>
      <c r="RIC73" s="488"/>
      <c r="RID73" s="697" t="s">
        <v>9880</v>
      </c>
      <c r="RIE73" s="698"/>
      <c r="RIF73" s="698"/>
      <c r="RIG73" s="488"/>
      <c r="RIH73" s="488"/>
      <c r="RII73" s="488"/>
      <c r="RIJ73" s="488"/>
      <c r="RIK73" s="488"/>
      <c r="RIL73" s="697" t="s">
        <v>9880</v>
      </c>
      <c r="RIM73" s="698"/>
      <c r="RIN73" s="698"/>
      <c r="RIO73" s="488"/>
      <c r="RIP73" s="488"/>
      <c r="RIQ73" s="488"/>
      <c r="RIR73" s="488"/>
      <c r="RIS73" s="488"/>
      <c r="RIT73" s="697" t="s">
        <v>9880</v>
      </c>
      <c r="RIU73" s="698"/>
      <c r="RIV73" s="698"/>
      <c r="RIW73" s="488"/>
      <c r="RIX73" s="488"/>
      <c r="RIY73" s="488"/>
      <c r="RIZ73" s="488"/>
      <c r="RJA73" s="488"/>
      <c r="RJB73" s="697" t="s">
        <v>9880</v>
      </c>
      <c r="RJC73" s="698"/>
      <c r="RJD73" s="698"/>
      <c r="RJE73" s="488"/>
      <c r="RJF73" s="488"/>
      <c r="RJG73" s="488"/>
      <c r="RJH73" s="488"/>
      <c r="RJI73" s="488"/>
      <c r="RJJ73" s="697" t="s">
        <v>9880</v>
      </c>
      <c r="RJK73" s="698"/>
      <c r="RJL73" s="698"/>
      <c r="RJM73" s="488"/>
      <c r="RJN73" s="488"/>
      <c r="RJO73" s="488"/>
      <c r="RJP73" s="488"/>
      <c r="RJQ73" s="488"/>
      <c r="RJR73" s="697" t="s">
        <v>9880</v>
      </c>
      <c r="RJS73" s="698"/>
      <c r="RJT73" s="698"/>
      <c r="RJU73" s="488"/>
      <c r="RJV73" s="488"/>
      <c r="RJW73" s="488"/>
      <c r="RJX73" s="488"/>
      <c r="RJY73" s="488"/>
      <c r="RJZ73" s="697" t="s">
        <v>9880</v>
      </c>
      <c r="RKA73" s="698"/>
      <c r="RKB73" s="698"/>
      <c r="RKC73" s="488"/>
      <c r="RKD73" s="488"/>
      <c r="RKE73" s="488"/>
      <c r="RKF73" s="488"/>
      <c r="RKG73" s="488"/>
      <c r="RKH73" s="697" t="s">
        <v>9880</v>
      </c>
      <c r="RKI73" s="698"/>
      <c r="RKJ73" s="698"/>
      <c r="RKK73" s="488"/>
      <c r="RKL73" s="488"/>
      <c r="RKM73" s="488"/>
      <c r="RKN73" s="488"/>
      <c r="RKO73" s="488"/>
      <c r="RKP73" s="697" t="s">
        <v>9880</v>
      </c>
      <c r="RKQ73" s="698"/>
      <c r="RKR73" s="698"/>
      <c r="RKS73" s="488"/>
      <c r="RKT73" s="488"/>
      <c r="RKU73" s="488"/>
      <c r="RKV73" s="488"/>
      <c r="RKW73" s="488"/>
      <c r="RKX73" s="697" t="s">
        <v>9880</v>
      </c>
      <c r="RKY73" s="698"/>
      <c r="RKZ73" s="698"/>
      <c r="RLA73" s="488"/>
      <c r="RLB73" s="488"/>
      <c r="RLC73" s="488"/>
      <c r="RLD73" s="488"/>
      <c r="RLE73" s="488"/>
      <c r="RLF73" s="697" t="s">
        <v>9880</v>
      </c>
      <c r="RLG73" s="698"/>
      <c r="RLH73" s="698"/>
      <c r="RLI73" s="488"/>
      <c r="RLJ73" s="488"/>
      <c r="RLK73" s="488"/>
      <c r="RLL73" s="488"/>
      <c r="RLM73" s="488"/>
      <c r="RLN73" s="697" t="s">
        <v>9880</v>
      </c>
      <c r="RLO73" s="698"/>
      <c r="RLP73" s="698"/>
      <c r="RLQ73" s="488"/>
      <c r="RLR73" s="488"/>
      <c r="RLS73" s="488"/>
      <c r="RLT73" s="488"/>
      <c r="RLU73" s="488"/>
      <c r="RLV73" s="697" t="s">
        <v>9880</v>
      </c>
      <c r="RLW73" s="698"/>
      <c r="RLX73" s="698"/>
      <c r="RLY73" s="488"/>
      <c r="RLZ73" s="488"/>
      <c r="RMA73" s="488"/>
      <c r="RMB73" s="488"/>
      <c r="RMC73" s="488"/>
      <c r="RMD73" s="697" t="s">
        <v>9880</v>
      </c>
      <c r="RME73" s="698"/>
      <c r="RMF73" s="698"/>
      <c r="RMG73" s="488"/>
      <c r="RMH73" s="488"/>
      <c r="RMI73" s="488"/>
      <c r="RMJ73" s="488"/>
      <c r="RMK73" s="488"/>
      <c r="RML73" s="697" t="s">
        <v>9880</v>
      </c>
      <c r="RMM73" s="698"/>
      <c r="RMN73" s="698"/>
      <c r="RMO73" s="488"/>
      <c r="RMP73" s="488"/>
      <c r="RMQ73" s="488"/>
      <c r="RMR73" s="488"/>
      <c r="RMS73" s="488"/>
      <c r="RMT73" s="697" t="s">
        <v>9880</v>
      </c>
      <c r="RMU73" s="698"/>
      <c r="RMV73" s="698"/>
      <c r="RMW73" s="488"/>
      <c r="RMX73" s="488"/>
      <c r="RMY73" s="488"/>
      <c r="RMZ73" s="488"/>
      <c r="RNA73" s="488"/>
      <c r="RNB73" s="697" t="s">
        <v>9880</v>
      </c>
      <c r="RNC73" s="698"/>
      <c r="RND73" s="698"/>
      <c r="RNE73" s="488"/>
      <c r="RNF73" s="488"/>
      <c r="RNG73" s="488"/>
      <c r="RNH73" s="488"/>
      <c r="RNI73" s="488"/>
      <c r="RNJ73" s="697" t="s">
        <v>9880</v>
      </c>
      <c r="RNK73" s="698"/>
      <c r="RNL73" s="698"/>
      <c r="RNM73" s="488"/>
      <c r="RNN73" s="488"/>
      <c r="RNO73" s="488"/>
      <c r="RNP73" s="488"/>
      <c r="RNQ73" s="488"/>
      <c r="RNR73" s="697" t="s">
        <v>9880</v>
      </c>
      <c r="RNS73" s="698"/>
      <c r="RNT73" s="698"/>
      <c r="RNU73" s="488"/>
      <c r="RNV73" s="488"/>
      <c r="RNW73" s="488"/>
      <c r="RNX73" s="488"/>
      <c r="RNY73" s="488"/>
      <c r="RNZ73" s="697" t="s">
        <v>9880</v>
      </c>
      <c r="ROA73" s="698"/>
      <c r="ROB73" s="698"/>
      <c r="ROC73" s="488"/>
      <c r="ROD73" s="488"/>
      <c r="ROE73" s="488"/>
      <c r="ROF73" s="488"/>
      <c r="ROG73" s="488"/>
      <c r="ROH73" s="697" t="s">
        <v>9880</v>
      </c>
      <c r="ROI73" s="698"/>
      <c r="ROJ73" s="698"/>
      <c r="ROK73" s="488"/>
      <c r="ROL73" s="488"/>
      <c r="ROM73" s="488"/>
      <c r="RON73" s="488"/>
      <c r="ROO73" s="488"/>
      <c r="ROP73" s="697" t="s">
        <v>9880</v>
      </c>
      <c r="ROQ73" s="698"/>
      <c r="ROR73" s="698"/>
      <c r="ROS73" s="488"/>
      <c r="ROT73" s="488"/>
      <c r="ROU73" s="488"/>
      <c r="ROV73" s="488"/>
      <c r="ROW73" s="488"/>
      <c r="ROX73" s="697" t="s">
        <v>9880</v>
      </c>
      <c r="ROY73" s="698"/>
      <c r="ROZ73" s="698"/>
      <c r="RPA73" s="488"/>
      <c r="RPB73" s="488"/>
      <c r="RPC73" s="488"/>
      <c r="RPD73" s="488"/>
      <c r="RPE73" s="488"/>
      <c r="RPF73" s="697" t="s">
        <v>9880</v>
      </c>
      <c r="RPG73" s="698"/>
      <c r="RPH73" s="698"/>
      <c r="RPI73" s="488"/>
      <c r="RPJ73" s="488"/>
      <c r="RPK73" s="488"/>
      <c r="RPL73" s="488"/>
      <c r="RPM73" s="488"/>
      <c r="RPN73" s="697" t="s">
        <v>9880</v>
      </c>
      <c r="RPO73" s="698"/>
      <c r="RPP73" s="698"/>
      <c r="RPQ73" s="488"/>
      <c r="RPR73" s="488"/>
      <c r="RPS73" s="488"/>
      <c r="RPT73" s="488"/>
      <c r="RPU73" s="488"/>
      <c r="RPV73" s="697" t="s">
        <v>9880</v>
      </c>
      <c r="RPW73" s="698"/>
      <c r="RPX73" s="698"/>
      <c r="RPY73" s="488"/>
      <c r="RPZ73" s="488"/>
      <c r="RQA73" s="488"/>
      <c r="RQB73" s="488"/>
      <c r="RQC73" s="488"/>
      <c r="RQD73" s="697" t="s">
        <v>9880</v>
      </c>
      <c r="RQE73" s="698"/>
      <c r="RQF73" s="698"/>
      <c r="RQG73" s="488"/>
      <c r="RQH73" s="488"/>
      <c r="RQI73" s="488"/>
      <c r="RQJ73" s="488"/>
      <c r="RQK73" s="488"/>
      <c r="RQL73" s="697" t="s">
        <v>9880</v>
      </c>
      <c r="RQM73" s="698"/>
      <c r="RQN73" s="698"/>
      <c r="RQO73" s="488"/>
      <c r="RQP73" s="488"/>
      <c r="RQQ73" s="488"/>
      <c r="RQR73" s="488"/>
      <c r="RQS73" s="488"/>
      <c r="RQT73" s="697" t="s">
        <v>9880</v>
      </c>
      <c r="RQU73" s="698"/>
      <c r="RQV73" s="698"/>
      <c r="RQW73" s="488"/>
      <c r="RQX73" s="488"/>
      <c r="RQY73" s="488"/>
      <c r="RQZ73" s="488"/>
      <c r="RRA73" s="488"/>
      <c r="RRB73" s="697" t="s">
        <v>9880</v>
      </c>
      <c r="RRC73" s="698"/>
      <c r="RRD73" s="698"/>
      <c r="RRE73" s="488"/>
      <c r="RRF73" s="488"/>
      <c r="RRG73" s="488"/>
      <c r="RRH73" s="488"/>
      <c r="RRI73" s="488"/>
      <c r="RRJ73" s="697" t="s">
        <v>9880</v>
      </c>
      <c r="RRK73" s="698"/>
      <c r="RRL73" s="698"/>
      <c r="RRM73" s="488"/>
      <c r="RRN73" s="488"/>
      <c r="RRO73" s="488"/>
      <c r="RRP73" s="488"/>
      <c r="RRQ73" s="488"/>
      <c r="RRR73" s="697" t="s">
        <v>9880</v>
      </c>
      <c r="RRS73" s="698"/>
      <c r="RRT73" s="698"/>
      <c r="RRU73" s="488"/>
      <c r="RRV73" s="488"/>
      <c r="RRW73" s="488"/>
      <c r="RRX73" s="488"/>
      <c r="RRY73" s="488"/>
      <c r="RRZ73" s="697" t="s">
        <v>9880</v>
      </c>
      <c r="RSA73" s="698"/>
      <c r="RSB73" s="698"/>
      <c r="RSC73" s="488"/>
      <c r="RSD73" s="488"/>
      <c r="RSE73" s="488"/>
      <c r="RSF73" s="488"/>
      <c r="RSG73" s="488"/>
      <c r="RSH73" s="697" t="s">
        <v>9880</v>
      </c>
      <c r="RSI73" s="698"/>
      <c r="RSJ73" s="698"/>
      <c r="RSK73" s="488"/>
      <c r="RSL73" s="488"/>
      <c r="RSM73" s="488"/>
      <c r="RSN73" s="488"/>
      <c r="RSO73" s="488"/>
      <c r="RSP73" s="697" t="s">
        <v>9880</v>
      </c>
      <c r="RSQ73" s="698"/>
      <c r="RSR73" s="698"/>
      <c r="RSS73" s="488"/>
      <c r="RST73" s="488"/>
      <c r="RSU73" s="488"/>
      <c r="RSV73" s="488"/>
      <c r="RSW73" s="488"/>
      <c r="RSX73" s="697" t="s">
        <v>9880</v>
      </c>
      <c r="RSY73" s="698"/>
      <c r="RSZ73" s="698"/>
      <c r="RTA73" s="488"/>
      <c r="RTB73" s="488"/>
      <c r="RTC73" s="488"/>
      <c r="RTD73" s="488"/>
      <c r="RTE73" s="488"/>
      <c r="RTF73" s="697" t="s">
        <v>9880</v>
      </c>
      <c r="RTG73" s="698"/>
      <c r="RTH73" s="698"/>
      <c r="RTI73" s="488"/>
      <c r="RTJ73" s="488"/>
      <c r="RTK73" s="488"/>
      <c r="RTL73" s="488"/>
      <c r="RTM73" s="488"/>
      <c r="RTN73" s="697" t="s">
        <v>9880</v>
      </c>
      <c r="RTO73" s="698"/>
      <c r="RTP73" s="698"/>
      <c r="RTQ73" s="488"/>
      <c r="RTR73" s="488"/>
      <c r="RTS73" s="488"/>
      <c r="RTT73" s="488"/>
      <c r="RTU73" s="488"/>
      <c r="RTV73" s="697" t="s">
        <v>9880</v>
      </c>
      <c r="RTW73" s="698"/>
      <c r="RTX73" s="698"/>
      <c r="RTY73" s="488"/>
      <c r="RTZ73" s="488"/>
      <c r="RUA73" s="488"/>
      <c r="RUB73" s="488"/>
      <c r="RUC73" s="488"/>
      <c r="RUD73" s="697" t="s">
        <v>9880</v>
      </c>
      <c r="RUE73" s="698"/>
      <c r="RUF73" s="698"/>
      <c r="RUG73" s="488"/>
      <c r="RUH73" s="488"/>
      <c r="RUI73" s="488"/>
      <c r="RUJ73" s="488"/>
      <c r="RUK73" s="488"/>
      <c r="RUL73" s="697" t="s">
        <v>9880</v>
      </c>
      <c r="RUM73" s="698"/>
      <c r="RUN73" s="698"/>
      <c r="RUO73" s="488"/>
      <c r="RUP73" s="488"/>
      <c r="RUQ73" s="488"/>
      <c r="RUR73" s="488"/>
      <c r="RUS73" s="488"/>
      <c r="RUT73" s="697" t="s">
        <v>9880</v>
      </c>
      <c r="RUU73" s="698"/>
      <c r="RUV73" s="698"/>
      <c r="RUW73" s="488"/>
      <c r="RUX73" s="488"/>
      <c r="RUY73" s="488"/>
      <c r="RUZ73" s="488"/>
      <c r="RVA73" s="488"/>
      <c r="RVB73" s="697" t="s">
        <v>9880</v>
      </c>
      <c r="RVC73" s="698"/>
      <c r="RVD73" s="698"/>
      <c r="RVE73" s="488"/>
      <c r="RVF73" s="488"/>
      <c r="RVG73" s="488"/>
      <c r="RVH73" s="488"/>
      <c r="RVI73" s="488"/>
      <c r="RVJ73" s="697" t="s">
        <v>9880</v>
      </c>
      <c r="RVK73" s="698"/>
      <c r="RVL73" s="698"/>
      <c r="RVM73" s="488"/>
      <c r="RVN73" s="488"/>
      <c r="RVO73" s="488"/>
      <c r="RVP73" s="488"/>
      <c r="RVQ73" s="488"/>
      <c r="RVR73" s="697" t="s">
        <v>9880</v>
      </c>
      <c r="RVS73" s="698"/>
      <c r="RVT73" s="698"/>
      <c r="RVU73" s="488"/>
      <c r="RVV73" s="488"/>
      <c r="RVW73" s="488"/>
      <c r="RVX73" s="488"/>
      <c r="RVY73" s="488"/>
      <c r="RVZ73" s="697" t="s">
        <v>9880</v>
      </c>
      <c r="RWA73" s="698"/>
      <c r="RWB73" s="698"/>
      <c r="RWC73" s="488"/>
      <c r="RWD73" s="488"/>
      <c r="RWE73" s="488"/>
      <c r="RWF73" s="488"/>
      <c r="RWG73" s="488"/>
      <c r="RWH73" s="697" t="s">
        <v>9880</v>
      </c>
      <c r="RWI73" s="698"/>
      <c r="RWJ73" s="698"/>
      <c r="RWK73" s="488"/>
      <c r="RWL73" s="488"/>
      <c r="RWM73" s="488"/>
      <c r="RWN73" s="488"/>
      <c r="RWO73" s="488"/>
      <c r="RWP73" s="697" t="s">
        <v>9880</v>
      </c>
      <c r="RWQ73" s="698"/>
      <c r="RWR73" s="698"/>
      <c r="RWS73" s="488"/>
      <c r="RWT73" s="488"/>
      <c r="RWU73" s="488"/>
      <c r="RWV73" s="488"/>
      <c r="RWW73" s="488"/>
      <c r="RWX73" s="697" t="s">
        <v>9880</v>
      </c>
      <c r="RWY73" s="698"/>
      <c r="RWZ73" s="698"/>
      <c r="RXA73" s="488"/>
      <c r="RXB73" s="488"/>
      <c r="RXC73" s="488"/>
      <c r="RXD73" s="488"/>
      <c r="RXE73" s="488"/>
      <c r="RXF73" s="697" t="s">
        <v>9880</v>
      </c>
      <c r="RXG73" s="698"/>
      <c r="RXH73" s="698"/>
      <c r="RXI73" s="488"/>
      <c r="RXJ73" s="488"/>
      <c r="RXK73" s="488"/>
      <c r="RXL73" s="488"/>
      <c r="RXM73" s="488"/>
      <c r="RXN73" s="697" t="s">
        <v>9880</v>
      </c>
      <c r="RXO73" s="698"/>
      <c r="RXP73" s="698"/>
      <c r="RXQ73" s="488"/>
      <c r="RXR73" s="488"/>
      <c r="RXS73" s="488"/>
      <c r="RXT73" s="488"/>
      <c r="RXU73" s="488"/>
      <c r="RXV73" s="697" t="s">
        <v>9880</v>
      </c>
      <c r="RXW73" s="698"/>
      <c r="RXX73" s="698"/>
      <c r="RXY73" s="488"/>
      <c r="RXZ73" s="488"/>
      <c r="RYA73" s="488"/>
      <c r="RYB73" s="488"/>
      <c r="RYC73" s="488"/>
      <c r="RYD73" s="697" t="s">
        <v>9880</v>
      </c>
      <c r="RYE73" s="698"/>
      <c r="RYF73" s="698"/>
      <c r="RYG73" s="488"/>
      <c r="RYH73" s="488"/>
      <c r="RYI73" s="488"/>
      <c r="RYJ73" s="488"/>
      <c r="RYK73" s="488"/>
      <c r="RYL73" s="697" t="s">
        <v>9880</v>
      </c>
      <c r="RYM73" s="698"/>
      <c r="RYN73" s="698"/>
      <c r="RYO73" s="488"/>
      <c r="RYP73" s="488"/>
      <c r="RYQ73" s="488"/>
      <c r="RYR73" s="488"/>
      <c r="RYS73" s="488"/>
      <c r="RYT73" s="697" t="s">
        <v>9880</v>
      </c>
      <c r="RYU73" s="698"/>
      <c r="RYV73" s="698"/>
      <c r="RYW73" s="488"/>
      <c r="RYX73" s="488"/>
      <c r="RYY73" s="488"/>
      <c r="RYZ73" s="488"/>
      <c r="RZA73" s="488"/>
      <c r="RZB73" s="697" t="s">
        <v>9880</v>
      </c>
      <c r="RZC73" s="698"/>
      <c r="RZD73" s="698"/>
      <c r="RZE73" s="488"/>
      <c r="RZF73" s="488"/>
      <c r="RZG73" s="488"/>
      <c r="RZH73" s="488"/>
      <c r="RZI73" s="488"/>
      <c r="RZJ73" s="697" t="s">
        <v>9880</v>
      </c>
      <c r="RZK73" s="698"/>
      <c r="RZL73" s="698"/>
      <c r="RZM73" s="488"/>
      <c r="RZN73" s="488"/>
      <c r="RZO73" s="488"/>
      <c r="RZP73" s="488"/>
      <c r="RZQ73" s="488"/>
      <c r="RZR73" s="697" t="s">
        <v>9880</v>
      </c>
      <c r="RZS73" s="698"/>
      <c r="RZT73" s="698"/>
      <c r="RZU73" s="488"/>
      <c r="RZV73" s="488"/>
      <c r="RZW73" s="488"/>
      <c r="RZX73" s="488"/>
      <c r="RZY73" s="488"/>
      <c r="RZZ73" s="697" t="s">
        <v>9880</v>
      </c>
      <c r="SAA73" s="698"/>
      <c r="SAB73" s="698"/>
      <c r="SAC73" s="488"/>
      <c r="SAD73" s="488"/>
      <c r="SAE73" s="488"/>
      <c r="SAF73" s="488"/>
      <c r="SAG73" s="488"/>
      <c r="SAH73" s="697" t="s">
        <v>9880</v>
      </c>
      <c r="SAI73" s="698"/>
      <c r="SAJ73" s="698"/>
      <c r="SAK73" s="488"/>
      <c r="SAL73" s="488"/>
      <c r="SAM73" s="488"/>
      <c r="SAN73" s="488"/>
      <c r="SAO73" s="488"/>
      <c r="SAP73" s="697" t="s">
        <v>9880</v>
      </c>
      <c r="SAQ73" s="698"/>
      <c r="SAR73" s="698"/>
      <c r="SAS73" s="488"/>
      <c r="SAT73" s="488"/>
      <c r="SAU73" s="488"/>
      <c r="SAV73" s="488"/>
      <c r="SAW73" s="488"/>
      <c r="SAX73" s="697" t="s">
        <v>9880</v>
      </c>
      <c r="SAY73" s="698"/>
      <c r="SAZ73" s="698"/>
      <c r="SBA73" s="488"/>
      <c r="SBB73" s="488"/>
      <c r="SBC73" s="488"/>
      <c r="SBD73" s="488"/>
      <c r="SBE73" s="488"/>
      <c r="SBF73" s="697" t="s">
        <v>9880</v>
      </c>
      <c r="SBG73" s="698"/>
      <c r="SBH73" s="698"/>
      <c r="SBI73" s="488"/>
      <c r="SBJ73" s="488"/>
      <c r="SBK73" s="488"/>
      <c r="SBL73" s="488"/>
      <c r="SBM73" s="488"/>
      <c r="SBN73" s="697" t="s">
        <v>9880</v>
      </c>
      <c r="SBO73" s="698"/>
      <c r="SBP73" s="698"/>
      <c r="SBQ73" s="488"/>
      <c r="SBR73" s="488"/>
      <c r="SBS73" s="488"/>
      <c r="SBT73" s="488"/>
      <c r="SBU73" s="488"/>
      <c r="SBV73" s="697" t="s">
        <v>9880</v>
      </c>
      <c r="SBW73" s="698"/>
      <c r="SBX73" s="698"/>
      <c r="SBY73" s="488"/>
      <c r="SBZ73" s="488"/>
      <c r="SCA73" s="488"/>
      <c r="SCB73" s="488"/>
      <c r="SCC73" s="488"/>
      <c r="SCD73" s="697" t="s">
        <v>9880</v>
      </c>
      <c r="SCE73" s="698"/>
      <c r="SCF73" s="698"/>
      <c r="SCG73" s="488"/>
      <c r="SCH73" s="488"/>
      <c r="SCI73" s="488"/>
      <c r="SCJ73" s="488"/>
      <c r="SCK73" s="488"/>
      <c r="SCL73" s="697" t="s">
        <v>9880</v>
      </c>
      <c r="SCM73" s="698"/>
      <c r="SCN73" s="698"/>
      <c r="SCO73" s="488"/>
      <c r="SCP73" s="488"/>
      <c r="SCQ73" s="488"/>
      <c r="SCR73" s="488"/>
      <c r="SCS73" s="488"/>
      <c r="SCT73" s="697" t="s">
        <v>9880</v>
      </c>
      <c r="SCU73" s="698"/>
      <c r="SCV73" s="698"/>
      <c r="SCW73" s="488"/>
      <c r="SCX73" s="488"/>
      <c r="SCY73" s="488"/>
      <c r="SCZ73" s="488"/>
      <c r="SDA73" s="488"/>
      <c r="SDB73" s="697" t="s">
        <v>9880</v>
      </c>
      <c r="SDC73" s="698"/>
      <c r="SDD73" s="698"/>
      <c r="SDE73" s="488"/>
      <c r="SDF73" s="488"/>
      <c r="SDG73" s="488"/>
      <c r="SDH73" s="488"/>
      <c r="SDI73" s="488"/>
      <c r="SDJ73" s="697" t="s">
        <v>9880</v>
      </c>
      <c r="SDK73" s="698"/>
      <c r="SDL73" s="698"/>
      <c r="SDM73" s="488"/>
      <c r="SDN73" s="488"/>
      <c r="SDO73" s="488"/>
      <c r="SDP73" s="488"/>
      <c r="SDQ73" s="488"/>
      <c r="SDR73" s="697" t="s">
        <v>9880</v>
      </c>
      <c r="SDS73" s="698"/>
      <c r="SDT73" s="698"/>
      <c r="SDU73" s="488"/>
      <c r="SDV73" s="488"/>
      <c r="SDW73" s="488"/>
      <c r="SDX73" s="488"/>
      <c r="SDY73" s="488"/>
      <c r="SDZ73" s="697" t="s">
        <v>9880</v>
      </c>
      <c r="SEA73" s="698"/>
      <c r="SEB73" s="698"/>
      <c r="SEC73" s="488"/>
      <c r="SED73" s="488"/>
      <c r="SEE73" s="488"/>
      <c r="SEF73" s="488"/>
      <c r="SEG73" s="488"/>
      <c r="SEH73" s="697" t="s">
        <v>9880</v>
      </c>
      <c r="SEI73" s="698"/>
      <c r="SEJ73" s="698"/>
      <c r="SEK73" s="488"/>
      <c r="SEL73" s="488"/>
      <c r="SEM73" s="488"/>
      <c r="SEN73" s="488"/>
      <c r="SEO73" s="488"/>
      <c r="SEP73" s="697" t="s">
        <v>9880</v>
      </c>
      <c r="SEQ73" s="698"/>
      <c r="SER73" s="698"/>
      <c r="SES73" s="488"/>
      <c r="SET73" s="488"/>
      <c r="SEU73" s="488"/>
      <c r="SEV73" s="488"/>
      <c r="SEW73" s="488"/>
      <c r="SEX73" s="697" t="s">
        <v>9880</v>
      </c>
      <c r="SEY73" s="698"/>
      <c r="SEZ73" s="698"/>
      <c r="SFA73" s="488"/>
      <c r="SFB73" s="488"/>
      <c r="SFC73" s="488"/>
      <c r="SFD73" s="488"/>
      <c r="SFE73" s="488"/>
      <c r="SFF73" s="697" t="s">
        <v>9880</v>
      </c>
      <c r="SFG73" s="698"/>
      <c r="SFH73" s="698"/>
      <c r="SFI73" s="488"/>
      <c r="SFJ73" s="488"/>
      <c r="SFK73" s="488"/>
      <c r="SFL73" s="488"/>
      <c r="SFM73" s="488"/>
      <c r="SFN73" s="697" t="s">
        <v>9880</v>
      </c>
      <c r="SFO73" s="698"/>
      <c r="SFP73" s="698"/>
      <c r="SFQ73" s="488"/>
      <c r="SFR73" s="488"/>
      <c r="SFS73" s="488"/>
      <c r="SFT73" s="488"/>
      <c r="SFU73" s="488"/>
      <c r="SFV73" s="697" t="s">
        <v>9880</v>
      </c>
      <c r="SFW73" s="698"/>
      <c r="SFX73" s="698"/>
      <c r="SFY73" s="488"/>
      <c r="SFZ73" s="488"/>
      <c r="SGA73" s="488"/>
      <c r="SGB73" s="488"/>
      <c r="SGC73" s="488"/>
      <c r="SGD73" s="697" t="s">
        <v>9880</v>
      </c>
      <c r="SGE73" s="698"/>
      <c r="SGF73" s="698"/>
      <c r="SGG73" s="488"/>
      <c r="SGH73" s="488"/>
      <c r="SGI73" s="488"/>
      <c r="SGJ73" s="488"/>
      <c r="SGK73" s="488"/>
      <c r="SGL73" s="697" t="s">
        <v>9880</v>
      </c>
      <c r="SGM73" s="698"/>
      <c r="SGN73" s="698"/>
      <c r="SGO73" s="488"/>
      <c r="SGP73" s="488"/>
      <c r="SGQ73" s="488"/>
      <c r="SGR73" s="488"/>
      <c r="SGS73" s="488"/>
      <c r="SGT73" s="697" t="s">
        <v>9880</v>
      </c>
      <c r="SGU73" s="698"/>
      <c r="SGV73" s="698"/>
      <c r="SGW73" s="488"/>
      <c r="SGX73" s="488"/>
      <c r="SGY73" s="488"/>
      <c r="SGZ73" s="488"/>
      <c r="SHA73" s="488"/>
      <c r="SHB73" s="697" t="s">
        <v>9880</v>
      </c>
      <c r="SHC73" s="698"/>
      <c r="SHD73" s="698"/>
      <c r="SHE73" s="488"/>
      <c r="SHF73" s="488"/>
      <c r="SHG73" s="488"/>
      <c r="SHH73" s="488"/>
      <c r="SHI73" s="488"/>
      <c r="SHJ73" s="697" t="s">
        <v>9880</v>
      </c>
      <c r="SHK73" s="698"/>
      <c r="SHL73" s="698"/>
      <c r="SHM73" s="488"/>
      <c r="SHN73" s="488"/>
      <c r="SHO73" s="488"/>
      <c r="SHP73" s="488"/>
      <c r="SHQ73" s="488"/>
      <c r="SHR73" s="697" t="s">
        <v>9880</v>
      </c>
      <c r="SHS73" s="698"/>
      <c r="SHT73" s="698"/>
      <c r="SHU73" s="488"/>
      <c r="SHV73" s="488"/>
      <c r="SHW73" s="488"/>
      <c r="SHX73" s="488"/>
      <c r="SHY73" s="488"/>
      <c r="SHZ73" s="697" t="s">
        <v>9880</v>
      </c>
      <c r="SIA73" s="698"/>
      <c r="SIB73" s="698"/>
      <c r="SIC73" s="488"/>
      <c r="SID73" s="488"/>
      <c r="SIE73" s="488"/>
      <c r="SIF73" s="488"/>
      <c r="SIG73" s="488"/>
      <c r="SIH73" s="697" t="s">
        <v>9880</v>
      </c>
      <c r="SII73" s="698"/>
      <c r="SIJ73" s="698"/>
      <c r="SIK73" s="488"/>
      <c r="SIL73" s="488"/>
      <c r="SIM73" s="488"/>
      <c r="SIN73" s="488"/>
      <c r="SIO73" s="488"/>
      <c r="SIP73" s="697" t="s">
        <v>9880</v>
      </c>
      <c r="SIQ73" s="698"/>
      <c r="SIR73" s="698"/>
      <c r="SIS73" s="488"/>
      <c r="SIT73" s="488"/>
      <c r="SIU73" s="488"/>
      <c r="SIV73" s="488"/>
      <c r="SIW73" s="488"/>
      <c r="SIX73" s="697" t="s">
        <v>9880</v>
      </c>
      <c r="SIY73" s="698"/>
      <c r="SIZ73" s="698"/>
      <c r="SJA73" s="488"/>
      <c r="SJB73" s="488"/>
      <c r="SJC73" s="488"/>
      <c r="SJD73" s="488"/>
      <c r="SJE73" s="488"/>
      <c r="SJF73" s="697" t="s">
        <v>9880</v>
      </c>
      <c r="SJG73" s="698"/>
      <c r="SJH73" s="698"/>
      <c r="SJI73" s="488"/>
      <c r="SJJ73" s="488"/>
      <c r="SJK73" s="488"/>
      <c r="SJL73" s="488"/>
      <c r="SJM73" s="488"/>
      <c r="SJN73" s="697" t="s">
        <v>9880</v>
      </c>
      <c r="SJO73" s="698"/>
      <c r="SJP73" s="698"/>
      <c r="SJQ73" s="488"/>
      <c r="SJR73" s="488"/>
      <c r="SJS73" s="488"/>
      <c r="SJT73" s="488"/>
      <c r="SJU73" s="488"/>
      <c r="SJV73" s="697" t="s">
        <v>9880</v>
      </c>
      <c r="SJW73" s="698"/>
      <c r="SJX73" s="698"/>
      <c r="SJY73" s="488"/>
      <c r="SJZ73" s="488"/>
      <c r="SKA73" s="488"/>
      <c r="SKB73" s="488"/>
      <c r="SKC73" s="488"/>
      <c r="SKD73" s="697" t="s">
        <v>9880</v>
      </c>
      <c r="SKE73" s="698"/>
      <c r="SKF73" s="698"/>
      <c r="SKG73" s="488"/>
      <c r="SKH73" s="488"/>
      <c r="SKI73" s="488"/>
      <c r="SKJ73" s="488"/>
      <c r="SKK73" s="488"/>
      <c r="SKL73" s="697" t="s">
        <v>9880</v>
      </c>
      <c r="SKM73" s="698"/>
      <c r="SKN73" s="698"/>
      <c r="SKO73" s="488"/>
      <c r="SKP73" s="488"/>
      <c r="SKQ73" s="488"/>
      <c r="SKR73" s="488"/>
      <c r="SKS73" s="488"/>
      <c r="SKT73" s="697" t="s">
        <v>9880</v>
      </c>
      <c r="SKU73" s="698"/>
      <c r="SKV73" s="698"/>
      <c r="SKW73" s="488"/>
      <c r="SKX73" s="488"/>
      <c r="SKY73" s="488"/>
      <c r="SKZ73" s="488"/>
      <c r="SLA73" s="488"/>
      <c r="SLB73" s="697" t="s">
        <v>9880</v>
      </c>
      <c r="SLC73" s="698"/>
      <c r="SLD73" s="698"/>
      <c r="SLE73" s="488"/>
      <c r="SLF73" s="488"/>
      <c r="SLG73" s="488"/>
      <c r="SLH73" s="488"/>
      <c r="SLI73" s="488"/>
      <c r="SLJ73" s="697" t="s">
        <v>9880</v>
      </c>
      <c r="SLK73" s="698"/>
      <c r="SLL73" s="698"/>
      <c r="SLM73" s="488"/>
      <c r="SLN73" s="488"/>
      <c r="SLO73" s="488"/>
      <c r="SLP73" s="488"/>
      <c r="SLQ73" s="488"/>
      <c r="SLR73" s="697" t="s">
        <v>9880</v>
      </c>
      <c r="SLS73" s="698"/>
      <c r="SLT73" s="698"/>
      <c r="SLU73" s="488"/>
      <c r="SLV73" s="488"/>
      <c r="SLW73" s="488"/>
      <c r="SLX73" s="488"/>
      <c r="SLY73" s="488"/>
      <c r="SLZ73" s="697" t="s">
        <v>9880</v>
      </c>
      <c r="SMA73" s="698"/>
      <c r="SMB73" s="698"/>
      <c r="SMC73" s="488"/>
      <c r="SMD73" s="488"/>
      <c r="SME73" s="488"/>
      <c r="SMF73" s="488"/>
      <c r="SMG73" s="488"/>
      <c r="SMH73" s="697" t="s">
        <v>9880</v>
      </c>
      <c r="SMI73" s="698"/>
      <c r="SMJ73" s="698"/>
      <c r="SMK73" s="488"/>
      <c r="SML73" s="488"/>
      <c r="SMM73" s="488"/>
      <c r="SMN73" s="488"/>
      <c r="SMO73" s="488"/>
      <c r="SMP73" s="697" t="s">
        <v>9880</v>
      </c>
      <c r="SMQ73" s="698"/>
      <c r="SMR73" s="698"/>
      <c r="SMS73" s="488"/>
      <c r="SMT73" s="488"/>
      <c r="SMU73" s="488"/>
      <c r="SMV73" s="488"/>
      <c r="SMW73" s="488"/>
      <c r="SMX73" s="697" t="s">
        <v>9880</v>
      </c>
      <c r="SMY73" s="698"/>
      <c r="SMZ73" s="698"/>
      <c r="SNA73" s="488"/>
      <c r="SNB73" s="488"/>
      <c r="SNC73" s="488"/>
      <c r="SND73" s="488"/>
      <c r="SNE73" s="488"/>
      <c r="SNF73" s="697" t="s">
        <v>9880</v>
      </c>
      <c r="SNG73" s="698"/>
      <c r="SNH73" s="698"/>
      <c r="SNI73" s="488"/>
      <c r="SNJ73" s="488"/>
      <c r="SNK73" s="488"/>
      <c r="SNL73" s="488"/>
      <c r="SNM73" s="488"/>
      <c r="SNN73" s="697" t="s">
        <v>9880</v>
      </c>
      <c r="SNO73" s="698"/>
      <c r="SNP73" s="698"/>
      <c r="SNQ73" s="488"/>
      <c r="SNR73" s="488"/>
      <c r="SNS73" s="488"/>
      <c r="SNT73" s="488"/>
      <c r="SNU73" s="488"/>
      <c r="SNV73" s="697" t="s">
        <v>9880</v>
      </c>
      <c r="SNW73" s="698"/>
      <c r="SNX73" s="698"/>
      <c r="SNY73" s="488"/>
      <c r="SNZ73" s="488"/>
      <c r="SOA73" s="488"/>
      <c r="SOB73" s="488"/>
      <c r="SOC73" s="488"/>
      <c r="SOD73" s="697" t="s">
        <v>9880</v>
      </c>
      <c r="SOE73" s="698"/>
      <c r="SOF73" s="698"/>
      <c r="SOG73" s="488"/>
      <c r="SOH73" s="488"/>
      <c r="SOI73" s="488"/>
      <c r="SOJ73" s="488"/>
      <c r="SOK73" s="488"/>
      <c r="SOL73" s="697" t="s">
        <v>9880</v>
      </c>
      <c r="SOM73" s="698"/>
      <c r="SON73" s="698"/>
      <c r="SOO73" s="488"/>
      <c r="SOP73" s="488"/>
      <c r="SOQ73" s="488"/>
      <c r="SOR73" s="488"/>
      <c r="SOS73" s="488"/>
      <c r="SOT73" s="697" t="s">
        <v>9880</v>
      </c>
      <c r="SOU73" s="698"/>
      <c r="SOV73" s="698"/>
      <c r="SOW73" s="488"/>
      <c r="SOX73" s="488"/>
      <c r="SOY73" s="488"/>
      <c r="SOZ73" s="488"/>
      <c r="SPA73" s="488"/>
      <c r="SPB73" s="697" t="s">
        <v>9880</v>
      </c>
      <c r="SPC73" s="698"/>
      <c r="SPD73" s="698"/>
      <c r="SPE73" s="488"/>
      <c r="SPF73" s="488"/>
      <c r="SPG73" s="488"/>
      <c r="SPH73" s="488"/>
      <c r="SPI73" s="488"/>
      <c r="SPJ73" s="697" t="s">
        <v>9880</v>
      </c>
      <c r="SPK73" s="698"/>
      <c r="SPL73" s="698"/>
      <c r="SPM73" s="488"/>
      <c r="SPN73" s="488"/>
      <c r="SPO73" s="488"/>
      <c r="SPP73" s="488"/>
      <c r="SPQ73" s="488"/>
      <c r="SPR73" s="697" t="s">
        <v>9880</v>
      </c>
      <c r="SPS73" s="698"/>
      <c r="SPT73" s="698"/>
      <c r="SPU73" s="488"/>
      <c r="SPV73" s="488"/>
      <c r="SPW73" s="488"/>
      <c r="SPX73" s="488"/>
      <c r="SPY73" s="488"/>
      <c r="SPZ73" s="697" t="s">
        <v>9880</v>
      </c>
      <c r="SQA73" s="698"/>
      <c r="SQB73" s="698"/>
      <c r="SQC73" s="488"/>
      <c r="SQD73" s="488"/>
      <c r="SQE73" s="488"/>
      <c r="SQF73" s="488"/>
      <c r="SQG73" s="488"/>
      <c r="SQH73" s="697" t="s">
        <v>9880</v>
      </c>
      <c r="SQI73" s="698"/>
      <c r="SQJ73" s="698"/>
      <c r="SQK73" s="488"/>
      <c r="SQL73" s="488"/>
      <c r="SQM73" s="488"/>
      <c r="SQN73" s="488"/>
      <c r="SQO73" s="488"/>
      <c r="SQP73" s="697" t="s">
        <v>9880</v>
      </c>
      <c r="SQQ73" s="698"/>
      <c r="SQR73" s="698"/>
      <c r="SQS73" s="488"/>
      <c r="SQT73" s="488"/>
      <c r="SQU73" s="488"/>
      <c r="SQV73" s="488"/>
      <c r="SQW73" s="488"/>
      <c r="SQX73" s="697" t="s">
        <v>9880</v>
      </c>
      <c r="SQY73" s="698"/>
      <c r="SQZ73" s="698"/>
      <c r="SRA73" s="488"/>
      <c r="SRB73" s="488"/>
      <c r="SRC73" s="488"/>
      <c r="SRD73" s="488"/>
      <c r="SRE73" s="488"/>
      <c r="SRF73" s="697" t="s">
        <v>9880</v>
      </c>
      <c r="SRG73" s="698"/>
      <c r="SRH73" s="698"/>
      <c r="SRI73" s="488"/>
      <c r="SRJ73" s="488"/>
      <c r="SRK73" s="488"/>
      <c r="SRL73" s="488"/>
      <c r="SRM73" s="488"/>
      <c r="SRN73" s="697" t="s">
        <v>9880</v>
      </c>
      <c r="SRO73" s="698"/>
      <c r="SRP73" s="698"/>
      <c r="SRQ73" s="488"/>
      <c r="SRR73" s="488"/>
      <c r="SRS73" s="488"/>
      <c r="SRT73" s="488"/>
      <c r="SRU73" s="488"/>
      <c r="SRV73" s="697" t="s">
        <v>9880</v>
      </c>
      <c r="SRW73" s="698"/>
      <c r="SRX73" s="698"/>
      <c r="SRY73" s="488"/>
      <c r="SRZ73" s="488"/>
      <c r="SSA73" s="488"/>
      <c r="SSB73" s="488"/>
      <c r="SSC73" s="488"/>
      <c r="SSD73" s="697" t="s">
        <v>9880</v>
      </c>
      <c r="SSE73" s="698"/>
      <c r="SSF73" s="698"/>
      <c r="SSG73" s="488"/>
      <c r="SSH73" s="488"/>
      <c r="SSI73" s="488"/>
      <c r="SSJ73" s="488"/>
      <c r="SSK73" s="488"/>
      <c r="SSL73" s="697" t="s">
        <v>9880</v>
      </c>
      <c r="SSM73" s="698"/>
      <c r="SSN73" s="698"/>
      <c r="SSO73" s="488"/>
      <c r="SSP73" s="488"/>
      <c r="SSQ73" s="488"/>
      <c r="SSR73" s="488"/>
      <c r="SSS73" s="488"/>
      <c r="SST73" s="697" t="s">
        <v>9880</v>
      </c>
      <c r="SSU73" s="698"/>
      <c r="SSV73" s="698"/>
      <c r="SSW73" s="488"/>
      <c r="SSX73" s="488"/>
      <c r="SSY73" s="488"/>
      <c r="SSZ73" s="488"/>
      <c r="STA73" s="488"/>
      <c r="STB73" s="697" t="s">
        <v>9880</v>
      </c>
      <c r="STC73" s="698"/>
      <c r="STD73" s="698"/>
      <c r="STE73" s="488"/>
      <c r="STF73" s="488"/>
      <c r="STG73" s="488"/>
      <c r="STH73" s="488"/>
      <c r="STI73" s="488"/>
      <c r="STJ73" s="697" t="s">
        <v>9880</v>
      </c>
      <c r="STK73" s="698"/>
      <c r="STL73" s="698"/>
      <c r="STM73" s="488"/>
      <c r="STN73" s="488"/>
      <c r="STO73" s="488"/>
      <c r="STP73" s="488"/>
      <c r="STQ73" s="488"/>
      <c r="STR73" s="697" t="s">
        <v>9880</v>
      </c>
      <c r="STS73" s="698"/>
      <c r="STT73" s="698"/>
      <c r="STU73" s="488"/>
      <c r="STV73" s="488"/>
      <c r="STW73" s="488"/>
      <c r="STX73" s="488"/>
      <c r="STY73" s="488"/>
      <c r="STZ73" s="697" t="s">
        <v>9880</v>
      </c>
      <c r="SUA73" s="698"/>
      <c r="SUB73" s="698"/>
      <c r="SUC73" s="488"/>
      <c r="SUD73" s="488"/>
      <c r="SUE73" s="488"/>
      <c r="SUF73" s="488"/>
      <c r="SUG73" s="488"/>
      <c r="SUH73" s="697" t="s">
        <v>9880</v>
      </c>
      <c r="SUI73" s="698"/>
      <c r="SUJ73" s="698"/>
      <c r="SUK73" s="488"/>
      <c r="SUL73" s="488"/>
      <c r="SUM73" s="488"/>
      <c r="SUN73" s="488"/>
      <c r="SUO73" s="488"/>
      <c r="SUP73" s="697" t="s">
        <v>9880</v>
      </c>
      <c r="SUQ73" s="698"/>
      <c r="SUR73" s="698"/>
      <c r="SUS73" s="488"/>
      <c r="SUT73" s="488"/>
      <c r="SUU73" s="488"/>
      <c r="SUV73" s="488"/>
      <c r="SUW73" s="488"/>
      <c r="SUX73" s="697" t="s">
        <v>9880</v>
      </c>
      <c r="SUY73" s="698"/>
      <c r="SUZ73" s="698"/>
      <c r="SVA73" s="488"/>
      <c r="SVB73" s="488"/>
      <c r="SVC73" s="488"/>
      <c r="SVD73" s="488"/>
      <c r="SVE73" s="488"/>
      <c r="SVF73" s="697" t="s">
        <v>9880</v>
      </c>
      <c r="SVG73" s="698"/>
      <c r="SVH73" s="698"/>
      <c r="SVI73" s="488"/>
      <c r="SVJ73" s="488"/>
      <c r="SVK73" s="488"/>
      <c r="SVL73" s="488"/>
      <c r="SVM73" s="488"/>
      <c r="SVN73" s="697" t="s">
        <v>9880</v>
      </c>
      <c r="SVO73" s="698"/>
      <c r="SVP73" s="698"/>
      <c r="SVQ73" s="488"/>
      <c r="SVR73" s="488"/>
      <c r="SVS73" s="488"/>
      <c r="SVT73" s="488"/>
      <c r="SVU73" s="488"/>
      <c r="SVV73" s="697" t="s">
        <v>9880</v>
      </c>
      <c r="SVW73" s="698"/>
      <c r="SVX73" s="698"/>
      <c r="SVY73" s="488"/>
      <c r="SVZ73" s="488"/>
      <c r="SWA73" s="488"/>
      <c r="SWB73" s="488"/>
      <c r="SWC73" s="488"/>
      <c r="SWD73" s="697" t="s">
        <v>9880</v>
      </c>
      <c r="SWE73" s="698"/>
      <c r="SWF73" s="698"/>
      <c r="SWG73" s="488"/>
      <c r="SWH73" s="488"/>
      <c r="SWI73" s="488"/>
      <c r="SWJ73" s="488"/>
      <c r="SWK73" s="488"/>
      <c r="SWL73" s="697" t="s">
        <v>9880</v>
      </c>
      <c r="SWM73" s="698"/>
      <c r="SWN73" s="698"/>
      <c r="SWO73" s="488"/>
      <c r="SWP73" s="488"/>
      <c r="SWQ73" s="488"/>
      <c r="SWR73" s="488"/>
      <c r="SWS73" s="488"/>
      <c r="SWT73" s="697" t="s">
        <v>9880</v>
      </c>
      <c r="SWU73" s="698"/>
      <c r="SWV73" s="698"/>
      <c r="SWW73" s="488"/>
      <c r="SWX73" s="488"/>
      <c r="SWY73" s="488"/>
      <c r="SWZ73" s="488"/>
      <c r="SXA73" s="488"/>
      <c r="SXB73" s="697" t="s">
        <v>9880</v>
      </c>
      <c r="SXC73" s="698"/>
      <c r="SXD73" s="698"/>
      <c r="SXE73" s="488"/>
      <c r="SXF73" s="488"/>
      <c r="SXG73" s="488"/>
      <c r="SXH73" s="488"/>
      <c r="SXI73" s="488"/>
      <c r="SXJ73" s="697" t="s">
        <v>9880</v>
      </c>
      <c r="SXK73" s="698"/>
      <c r="SXL73" s="698"/>
      <c r="SXM73" s="488"/>
      <c r="SXN73" s="488"/>
      <c r="SXO73" s="488"/>
      <c r="SXP73" s="488"/>
      <c r="SXQ73" s="488"/>
      <c r="SXR73" s="697" t="s">
        <v>9880</v>
      </c>
      <c r="SXS73" s="698"/>
      <c r="SXT73" s="698"/>
      <c r="SXU73" s="488"/>
      <c r="SXV73" s="488"/>
      <c r="SXW73" s="488"/>
      <c r="SXX73" s="488"/>
      <c r="SXY73" s="488"/>
      <c r="SXZ73" s="697" t="s">
        <v>9880</v>
      </c>
      <c r="SYA73" s="698"/>
      <c r="SYB73" s="698"/>
      <c r="SYC73" s="488"/>
      <c r="SYD73" s="488"/>
      <c r="SYE73" s="488"/>
      <c r="SYF73" s="488"/>
      <c r="SYG73" s="488"/>
      <c r="SYH73" s="697" t="s">
        <v>9880</v>
      </c>
      <c r="SYI73" s="698"/>
      <c r="SYJ73" s="698"/>
      <c r="SYK73" s="488"/>
      <c r="SYL73" s="488"/>
      <c r="SYM73" s="488"/>
      <c r="SYN73" s="488"/>
      <c r="SYO73" s="488"/>
      <c r="SYP73" s="697" t="s">
        <v>9880</v>
      </c>
      <c r="SYQ73" s="698"/>
      <c r="SYR73" s="698"/>
      <c r="SYS73" s="488"/>
      <c r="SYT73" s="488"/>
      <c r="SYU73" s="488"/>
      <c r="SYV73" s="488"/>
      <c r="SYW73" s="488"/>
      <c r="SYX73" s="697" t="s">
        <v>9880</v>
      </c>
      <c r="SYY73" s="698"/>
      <c r="SYZ73" s="698"/>
      <c r="SZA73" s="488"/>
      <c r="SZB73" s="488"/>
      <c r="SZC73" s="488"/>
      <c r="SZD73" s="488"/>
      <c r="SZE73" s="488"/>
      <c r="SZF73" s="697" t="s">
        <v>9880</v>
      </c>
      <c r="SZG73" s="698"/>
      <c r="SZH73" s="698"/>
      <c r="SZI73" s="488"/>
      <c r="SZJ73" s="488"/>
      <c r="SZK73" s="488"/>
      <c r="SZL73" s="488"/>
      <c r="SZM73" s="488"/>
      <c r="SZN73" s="697" t="s">
        <v>9880</v>
      </c>
      <c r="SZO73" s="698"/>
      <c r="SZP73" s="698"/>
      <c r="SZQ73" s="488"/>
      <c r="SZR73" s="488"/>
      <c r="SZS73" s="488"/>
      <c r="SZT73" s="488"/>
      <c r="SZU73" s="488"/>
      <c r="SZV73" s="697" t="s">
        <v>9880</v>
      </c>
      <c r="SZW73" s="698"/>
      <c r="SZX73" s="698"/>
      <c r="SZY73" s="488"/>
      <c r="SZZ73" s="488"/>
      <c r="TAA73" s="488"/>
      <c r="TAB73" s="488"/>
      <c r="TAC73" s="488"/>
      <c r="TAD73" s="697" t="s">
        <v>9880</v>
      </c>
      <c r="TAE73" s="698"/>
      <c r="TAF73" s="698"/>
      <c r="TAG73" s="488"/>
      <c r="TAH73" s="488"/>
      <c r="TAI73" s="488"/>
      <c r="TAJ73" s="488"/>
      <c r="TAK73" s="488"/>
      <c r="TAL73" s="697" t="s">
        <v>9880</v>
      </c>
      <c r="TAM73" s="698"/>
      <c r="TAN73" s="698"/>
      <c r="TAO73" s="488"/>
      <c r="TAP73" s="488"/>
      <c r="TAQ73" s="488"/>
      <c r="TAR73" s="488"/>
      <c r="TAS73" s="488"/>
      <c r="TAT73" s="697" t="s">
        <v>9880</v>
      </c>
      <c r="TAU73" s="698"/>
      <c r="TAV73" s="698"/>
      <c r="TAW73" s="488"/>
      <c r="TAX73" s="488"/>
      <c r="TAY73" s="488"/>
      <c r="TAZ73" s="488"/>
      <c r="TBA73" s="488"/>
      <c r="TBB73" s="697" t="s">
        <v>9880</v>
      </c>
      <c r="TBC73" s="698"/>
      <c r="TBD73" s="698"/>
      <c r="TBE73" s="488"/>
      <c r="TBF73" s="488"/>
      <c r="TBG73" s="488"/>
      <c r="TBH73" s="488"/>
      <c r="TBI73" s="488"/>
      <c r="TBJ73" s="697" t="s">
        <v>9880</v>
      </c>
      <c r="TBK73" s="698"/>
      <c r="TBL73" s="698"/>
      <c r="TBM73" s="488"/>
      <c r="TBN73" s="488"/>
      <c r="TBO73" s="488"/>
      <c r="TBP73" s="488"/>
      <c r="TBQ73" s="488"/>
      <c r="TBR73" s="697" t="s">
        <v>9880</v>
      </c>
      <c r="TBS73" s="698"/>
      <c r="TBT73" s="698"/>
      <c r="TBU73" s="488"/>
      <c r="TBV73" s="488"/>
      <c r="TBW73" s="488"/>
      <c r="TBX73" s="488"/>
      <c r="TBY73" s="488"/>
      <c r="TBZ73" s="697" t="s">
        <v>9880</v>
      </c>
      <c r="TCA73" s="698"/>
      <c r="TCB73" s="698"/>
      <c r="TCC73" s="488"/>
      <c r="TCD73" s="488"/>
      <c r="TCE73" s="488"/>
      <c r="TCF73" s="488"/>
      <c r="TCG73" s="488"/>
      <c r="TCH73" s="697" t="s">
        <v>9880</v>
      </c>
      <c r="TCI73" s="698"/>
      <c r="TCJ73" s="698"/>
      <c r="TCK73" s="488"/>
      <c r="TCL73" s="488"/>
      <c r="TCM73" s="488"/>
      <c r="TCN73" s="488"/>
      <c r="TCO73" s="488"/>
      <c r="TCP73" s="697" t="s">
        <v>9880</v>
      </c>
      <c r="TCQ73" s="698"/>
      <c r="TCR73" s="698"/>
      <c r="TCS73" s="488"/>
      <c r="TCT73" s="488"/>
      <c r="TCU73" s="488"/>
      <c r="TCV73" s="488"/>
      <c r="TCW73" s="488"/>
      <c r="TCX73" s="697" t="s">
        <v>9880</v>
      </c>
      <c r="TCY73" s="698"/>
      <c r="TCZ73" s="698"/>
      <c r="TDA73" s="488"/>
      <c r="TDB73" s="488"/>
      <c r="TDC73" s="488"/>
      <c r="TDD73" s="488"/>
      <c r="TDE73" s="488"/>
      <c r="TDF73" s="697" t="s">
        <v>9880</v>
      </c>
      <c r="TDG73" s="698"/>
      <c r="TDH73" s="698"/>
      <c r="TDI73" s="488"/>
      <c r="TDJ73" s="488"/>
      <c r="TDK73" s="488"/>
      <c r="TDL73" s="488"/>
      <c r="TDM73" s="488"/>
      <c r="TDN73" s="697" t="s">
        <v>9880</v>
      </c>
      <c r="TDO73" s="698"/>
      <c r="TDP73" s="698"/>
      <c r="TDQ73" s="488"/>
      <c r="TDR73" s="488"/>
      <c r="TDS73" s="488"/>
      <c r="TDT73" s="488"/>
      <c r="TDU73" s="488"/>
      <c r="TDV73" s="697" t="s">
        <v>9880</v>
      </c>
      <c r="TDW73" s="698"/>
      <c r="TDX73" s="698"/>
      <c r="TDY73" s="488"/>
      <c r="TDZ73" s="488"/>
      <c r="TEA73" s="488"/>
      <c r="TEB73" s="488"/>
      <c r="TEC73" s="488"/>
      <c r="TED73" s="697" t="s">
        <v>9880</v>
      </c>
      <c r="TEE73" s="698"/>
      <c r="TEF73" s="698"/>
      <c r="TEG73" s="488"/>
      <c r="TEH73" s="488"/>
      <c r="TEI73" s="488"/>
      <c r="TEJ73" s="488"/>
      <c r="TEK73" s="488"/>
      <c r="TEL73" s="697" t="s">
        <v>9880</v>
      </c>
      <c r="TEM73" s="698"/>
      <c r="TEN73" s="698"/>
      <c r="TEO73" s="488"/>
      <c r="TEP73" s="488"/>
      <c r="TEQ73" s="488"/>
      <c r="TER73" s="488"/>
      <c r="TES73" s="488"/>
      <c r="TET73" s="697" t="s">
        <v>9880</v>
      </c>
      <c r="TEU73" s="698"/>
      <c r="TEV73" s="698"/>
      <c r="TEW73" s="488"/>
      <c r="TEX73" s="488"/>
      <c r="TEY73" s="488"/>
      <c r="TEZ73" s="488"/>
      <c r="TFA73" s="488"/>
      <c r="TFB73" s="697" t="s">
        <v>9880</v>
      </c>
      <c r="TFC73" s="698"/>
      <c r="TFD73" s="698"/>
      <c r="TFE73" s="488"/>
      <c r="TFF73" s="488"/>
      <c r="TFG73" s="488"/>
      <c r="TFH73" s="488"/>
      <c r="TFI73" s="488"/>
      <c r="TFJ73" s="697" t="s">
        <v>9880</v>
      </c>
      <c r="TFK73" s="698"/>
      <c r="TFL73" s="698"/>
      <c r="TFM73" s="488"/>
      <c r="TFN73" s="488"/>
      <c r="TFO73" s="488"/>
      <c r="TFP73" s="488"/>
      <c r="TFQ73" s="488"/>
      <c r="TFR73" s="697" t="s">
        <v>9880</v>
      </c>
      <c r="TFS73" s="698"/>
      <c r="TFT73" s="698"/>
      <c r="TFU73" s="488"/>
      <c r="TFV73" s="488"/>
      <c r="TFW73" s="488"/>
      <c r="TFX73" s="488"/>
      <c r="TFY73" s="488"/>
      <c r="TFZ73" s="697" t="s">
        <v>9880</v>
      </c>
      <c r="TGA73" s="698"/>
      <c r="TGB73" s="698"/>
      <c r="TGC73" s="488"/>
      <c r="TGD73" s="488"/>
      <c r="TGE73" s="488"/>
      <c r="TGF73" s="488"/>
      <c r="TGG73" s="488"/>
      <c r="TGH73" s="697" t="s">
        <v>9880</v>
      </c>
      <c r="TGI73" s="698"/>
      <c r="TGJ73" s="698"/>
      <c r="TGK73" s="488"/>
      <c r="TGL73" s="488"/>
      <c r="TGM73" s="488"/>
      <c r="TGN73" s="488"/>
      <c r="TGO73" s="488"/>
      <c r="TGP73" s="697" t="s">
        <v>9880</v>
      </c>
      <c r="TGQ73" s="698"/>
      <c r="TGR73" s="698"/>
      <c r="TGS73" s="488"/>
      <c r="TGT73" s="488"/>
      <c r="TGU73" s="488"/>
      <c r="TGV73" s="488"/>
      <c r="TGW73" s="488"/>
      <c r="TGX73" s="697" t="s">
        <v>9880</v>
      </c>
      <c r="TGY73" s="698"/>
      <c r="TGZ73" s="698"/>
      <c r="THA73" s="488"/>
      <c r="THB73" s="488"/>
      <c r="THC73" s="488"/>
      <c r="THD73" s="488"/>
      <c r="THE73" s="488"/>
      <c r="THF73" s="697" t="s">
        <v>9880</v>
      </c>
      <c r="THG73" s="698"/>
      <c r="THH73" s="698"/>
      <c r="THI73" s="488"/>
      <c r="THJ73" s="488"/>
      <c r="THK73" s="488"/>
      <c r="THL73" s="488"/>
      <c r="THM73" s="488"/>
      <c r="THN73" s="697" t="s">
        <v>9880</v>
      </c>
      <c r="THO73" s="698"/>
      <c r="THP73" s="698"/>
      <c r="THQ73" s="488"/>
      <c r="THR73" s="488"/>
      <c r="THS73" s="488"/>
      <c r="THT73" s="488"/>
      <c r="THU73" s="488"/>
      <c r="THV73" s="697" t="s">
        <v>9880</v>
      </c>
      <c r="THW73" s="698"/>
      <c r="THX73" s="698"/>
      <c r="THY73" s="488"/>
      <c r="THZ73" s="488"/>
      <c r="TIA73" s="488"/>
      <c r="TIB73" s="488"/>
      <c r="TIC73" s="488"/>
      <c r="TID73" s="697" t="s">
        <v>9880</v>
      </c>
      <c r="TIE73" s="698"/>
      <c r="TIF73" s="698"/>
      <c r="TIG73" s="488"/>
      <c r="TIH73" s="488"/>
      <c r="TII73" s="488"/>
      <c r="TIJ73" s="488"/>
      <c r="TIK73" s="488"/>
      <c r="TIL73" s="697" t="s">
        <v>9880</v>
      </c>
      <c r="TIM73" s="698"/>
      <c r="TIN73" s="698"/>
      <c r="TIO73" s="488"/>
      <c r="TIP73" s="488"/>
      <c r="TIQ73" s="488"/>
      <c r="TIR73" s="488"/>
      <c r="TIS73" s="488"/>
      <c r="TIT73" s="697" t="s">
        <v>9880</v>
      </c>
      <c r="TIU73" s="698"/>
      <c r="TIV73" s="698"/>
      <c r="TIW73" s="488"/>
      <c r="TIX73" s="488"/>
      <c r="TIY73" s="488"/>
      <c r="TIZ73" s="488"/>
      <c r="TJA73" s="488"/>
      <c r="TJB73" s="697" t="s">
        <v>9880</v>
      </c>
      <c r="TJC73" s="698"/>
      <c r="TJD73" s="698"/>
      <c r="TJE73" s="488"/>
      <c r="TJF73" s="488"/>
      <c r="TJG73" s="488"/>
      <c r="TJH73" s="488"/>
      <c r="TJI73" s="488"/>
      <c r="TJJ73" s="697" t="s">
        <v>9880</v>
      </c>
      <c r="TJK73" s="698"/>
      <c r="TJL73" s="698"/>
      <c r="TJM73" s="488"/>
      <c r="TJN73" s="488"/>
      <c r="TJO73" s="488"/>
      <c r="TJP73" s="488"/>
      <c r="TJQ73" s="488"/>
      <c r="TJR73" s="697" t="s">
        <v>9880</v>
      </c>
      <c r="TJS73" s="698"/>
      <c r="TJT73" s="698"/>
      <c r="TJU73" s="488"/>
      <c r="TJV73" s="488"/>
      <c r="TJW73" s="488"/>
      <c r="TJX73" s="488"/>
      <c r="TJY73" s="488"/>
      <c r="TJZ73" s="697" t="s">
        <v>9880</v>
      </c>
      <c r="TKA73" s="698"/>
      <c r="TKB73" s="698"/>
      <c r="TKC73" s="488"/>
      <c r="TKD73" s="488"/>
      <c r="TKE73" s="488"/>
      <c r="TKF73" s="488"/>
      <c r="TKG73" s="488"/>
      <c r="TKH73" s="697" t="s">
        <v>9880</v>
      </c>
      <c r="TKI73" s="698"/>
      <c r="TKJ73" s="698"/>
      <c r="TKK73" s="488"/>
      <c r="TKL73" s="488"/>
      <c r="TKM73" s="488"/>
      <c r="TKN73" s="488"/>
      <c r="TKO73" s="488"/>
      <c r="TKP73" s="697" t="s">
        <v>9880</v>
      </c>
      <c r="TKQ73" s="698"/>
      <c r="TKR73" s="698"/>
      <c r="TKS73" s="488"/>
      <c r="TKT73" s="488"/>
      <c r="TKU73" s="488"/>
      <c r="TKV73" s="488"/>
      <c r="TKW73" s="488"/>
      <c r="TKX73" s="697" t="s">
        <v>9880</v>
      </c>
      <c r="TKY73" s="698"/>
      <c r="TKZ73" s="698"/>
      <c r="TLA73" s="488"/>
      <c r="TLB73" s="488"/>
      <c r="TLC73" s="488"/>
      <c r="TLD73" s="488"/>
      <c r="TLE73" s="488"/>
      <c r="TLF73" s="697" t="s">
        <v>9880</v>
      </c>
      <c r="TLG73" s="698"/>
      <c r="TLH73" s="698"/>
      <c r="TLI73" s="488"/>
      <c r="TLJ73" s="488"/>
      <c r="TLK73" s="488"/>
      <c r="TLL73" s="488"/>
      <c r="TLM73" s="488"/>
      <c r="TLN73" s="697" t="s">
        <v>9880</v>
      </c>
      <c r="TLO73" s="698"/>
      <c r="TLP73" s="698"/>
      <c r="TLQ73" s="488"/>
      <c r="TLR73" s="488"/>
      <c r="TLS73" s="488"/>
      <c r="TLT73" s="488"/>
      <c r="TLU73" s="488"/>
      <c r="TLV73" s="697" t="s">
        <v>9880</v>
      </c>
      <c r="TLW73" s="698"/>
      <c r="TLX73" s="698"/>
      <c r="TLY73" s="488"/>
      <c r="TLZ73" s="488"/>
      <c r="TMA73" s="488"/>
      <c r="TMB73" s="488"/>
      <c r="TMC73" s="488"/>
      <c r="TMD73" s="697" t="s">
        <v>9880</v>
      </c>
      <c r="TME73" s="698"/>
      <c r="TMF73" s="698"/>
      <c r="TMG73" s="488"/>
      <c r="TMH73" s="488"/>
      <c r="TMI73" s="488"/>
      <c r="TMJ73" s="488"/>
      <c r="TMK73" s="488"/>
      <c r="TML73" s="697" t="s">
        <v>9880</v>
      </c>
      <c r="TMM73" s="698"/>
      <c r="TMN73" s="698"/>
      <c r="TMO73" s="488"/>
      <c r="TMP73" s="488"/>
      <c r="TMQ73" s="488"/>
      <c r="TMR73" s="488"/>
      <c r="TMS73" s="488"/>
      <c r="TMT73" s="697" t="s">
        <v>9880</v>
      </c>
      <c r="TMU73" s="698"/>
      <c r="TMV73" s="698"/>
      <c r="TMW73" s="488"/>
      <c r="TMX73" s="488"/>
      <c r="TMY73" s="488"/>
      <c r="TMZ73" s="488"/>
      <c r="TNA73" s="488"/>
      <c r="TNB73" s="697" t="s">
        <v>9880</v>
      </c>
      <c r="TNC73" s="698"/>
      <c r="TND73" s="698"/>
      <c r="TNE73" s="488"/>
      <c r="TNF73" s="488"/>
      <c r="TNG73" s="488"/>
      <c r="TNH73" s="488"/>
      <c r="TNI73" s="488"/>
      <c r="TNJ73" s="697" t="s">
        <v>9880</v>
      </c>
      <c r="TNK73" s="698"/>
      <c r="TNL73" s="698"/>
      <c r="TNM73" s="488"/>
      <c r="TNN73" s="488"/>
      <c r="TNO73" s="488"/>
      <c r="TNP73" s="488"/>
      <c r="TNQ73" s="488"/>
      <c r="TNR73" s="697" t="s">
        <v>9880</v>
      </c>
      <c r="TNS73" s="698"/>
      <c r="TNT73" s="698"/>
      <c r="TNU73" s="488"/>
      <c r="TNV73" s="488"/>
      <c r="TNW73" s="488"/>
      <c r="TNX73" s="488"/>
      <c r="TNY73" s="488"/>
      <c r="TNZ73" s="697" t="s">
        <v>9880</v>
      </c>
      <c r="TOA73" s="698"/>
      <c r="TOB73" s="698"/>
      <c r="TOC73" s="488"/>
      <c r="TOD73" s="488"/>
      <c r="TOE73" s="488"/>
      <c r="TOF73" s="488"/>
      <c r="TOG73" s="488"/>
      <c r="TOH73" s="697" t="s">
        <v>9880</v>
      </c>
      <c r="TOI73" s="698"/>
      <c r="TOJ73" s="698"/>
      <c r="TOK73" s="488"/>
      <c r="TOL73" s="488"/>
      <c r="TOM73" s="488"/>
      <c r="TON73" s="488"/>
      <c r="TOO73" s="488"/>
      <c r="TOP73" s="697" t="s">
        <v>9880</v>
      </c>
      <c r="TOQ73" s="698"/>
      <c r="TOR73" s="698"/>
      <c r="TOS73" s="488"/>
      <c r="TOT73" s="488"/>
      <c r="TOU73" s="488"/>
      <c r="TOV73" s="488"/>
      <c r="TOW73" s="488"/>
      <c r="TOX73" s="697" t="s">
        <v>9880</v>
      </c>
      <c r="TOY73" s="698"/>
      <c r="TOZ73" s="698"/>
      <c r="TPA73" s="488"/>
      <c r="TPB73" s="488"/>
      <c r="TPC73" s="488"/>
      <c r="TPD73" s="488"/>
      <c r="TPE73" s="488"/>
      <c r="TPF73" s="697" t="s">
        <v>9880</v>
      </c>
      <c r="TPG73" s="698"/>
      <c r="TPH73" s="698"/>
      <c r="TPI73" s="488"/>
      <c r="TPJ73" s="488"/>
      <c r="TPK73" s="488"/>
      <c r="TPL73" s="488"/>
      <c r="TPM73" s="488"/>
      <c r="TPN73" s="697" t="s">
        <v>9880</v>
      </c>
      <c r="TPO73" s="698"/>
      <c r="TPP73" s="698"/>
      <c r="TPQ73" s="488"/>
      <c r="TPR73" s="488"/>
      <c r="TPS73" s="488"/>
      <c r="TPT73" s="488"/>
      <c r="TPU73" s="488"/>
      <c r="TPV73" s="697" t="s">
        <v>9880</v>
      </c>
      <c r="TPW73" s="698"/>
      <c r="TPX73" s="698"/>
      <c r="TPY73" s="488"/>
      <c r="TPZ73" s="488"/>
      <c r="TQA73" s="488"/>
      <c r="TQB73" s="488"/>
      <c r="TQC73" s="488"/>
      <c r="TQD73" s="697" t="s">
        <v>9880</v>
      </c>
      <c r="TQE73" s="698"/>
      <c r="TQF73" s="698"/>
      <c r="TQG73" s="488"/>
      <c r="TQH73" s="488"/>
      <c r="TQI73" s="488"/>
      <c r="TQJ73" s="488"/>
      <c r="TQK73" s="488"/>
      <c r="TQL73" s="697" t="s">
        <v>9880</v>
      </c>
      <c r="TQM73" s="698"/>
      <c r="TQN73" s="698"/>
      <c r="TQO73" s="488"/>
      <c r="TQP73" s="488"/>
      <c r="TQQ73" s="488"/>
      <c r="TQR73" s="488"/>
      <c r="TQS73" s="488"/>
      <c r="TQT73" s="697" t="s">
        <v>9880</v>
      </c>
      <c r="TQU73" s="698"/>
      <c r="TQV73" s="698"/>
      <c r="TQW73" s="488"/>
      <c r="TQX73" s="488"/>
      <c r="TQY73" s="488"/>
      <c r="TQZ73" s="488"/>
      <c r="TRA73" s="488"/>
      <c r="TRB73" s="697" t="s">
        <v>9880</v>
      </c>
      <c r="TRC73" s="698"/>
      <c r="TRD73" s="698"/>
      <c r="TRE73" s="488"/>
      <c r="TRF73" s="488"/>
      <c r="TRG73" s="488"/>
      <c r="TRH73" s="488"/>
      <c r="TRI73" s="488"/>
      <c r="TRJ73" s="697" t="s">
        <v>9880</v>
      </c>
      <c r="TRK73" s="698"/>
      <c r="TRL73" s="698"/>
      <c r="TRM73" s="488"/>
      <c r="TRN73" s="488"/>
      <c r="TRO73" s="488"/>
      <c r="TRP73" s="488"/>
      <c r="TRQ73" s="488"/>
      <c r="TRR73" s="697" t="s">
        <v>9880</v>
      </c>
      <c r="TRS73" s="698"/>
      <c r="TRT73" s="698"/>
      <c r="TRU73" s="488"/>
      <c r="TRV73" s="488"/>
      <c r="TRW73" s="488"/>
      <c r="TRX73" s="488"/>
      <c r="TRY73" s="488"/>
      <c r="TRZ73" s="697" t="s">
        <v>9880</v>
      </c>
      <c r="TSA73" s="698"/>
      <c r="TSB73" s="698"/>
      <c r="TSC73" s="488"/>
      <c r="TSD73" s="488"/>
      <c r="TSE73" s="488"/>
      <c r="TSF73" s="488"/>
      <c r="TSG73" s="488"/>
      <c r="TSH73" s="697" t="s">
        <v>9880</v>
      </c>
      <c r="TSI73" s="698"/>
      <c r="TSJ73" s="698"/>
      <c r="TSK73" s="488"/>
      <c r="TSL73" s="488"/>
      <c r="TSM73" s="488"/>
      <c r="TSN73" s="488"/>
      <c r="TSO73" s="488"/>
      <c r="TSP73" s="697" t="s">
        <v>9880</v>
      </c>
      <c r="TSQ73" s="698"/>
      <c r="TSR73" s="698"/>
      <c r="TSS73" s="488"/>
      <c r="TST73" s="488"/>
      <c r="TSU73" s="488"/>
      <c r="TSV73" s="488"/>
      <c r="TSW73" s="488"/>
      <c r="TSX73" s="697" t="s">
        <v>9880</v>
      </c>
      <c r="TSY73" s="698"/>
      <c r="TSZ73" s="698"/>
      <c r="TTA73" s="488"/>
      <c r="TTB73" s="488"/>
      <c r="TTC73" s="488"/>
      <c r="TTD73" s="488"/>
      <c r="TTE73" s="488"/>
      <c r="TTF73" s="697" t="s">
        <v>9880</v>
      </c>
      <c r="TTG73" s="698"/>
      <c r="TTH73" s="698"/>
      <c r="TTI73" s="488"/>
      <c r="TTJ73" s="488"/>
      <c r="TTK73" s="488"/>
      <c r="TTL73" s="488"/>
      <c r="TTM73" s="488"/>
      <c r="TTN73" s="697" t="s">
        <v>9880</v>
      </c>
      <c r="TTO73" s="698"/>
      <c r="TTP73" s="698"/>
      <c r="TTQ73" s="488"/>
      <c r="TTR73" s="488"/>
      <c r="TTS73" s="488"/>
      <c r="TTT73" s="488"/>
      <c r="TTU73" s="488"/>
      <c r="TTV73" s="697" t="s">
        <v>9880</v>
      </c>
      <c r="TTW73" s="698"/>
      <c r="TTX73" s="698"/>
      <c r="TTY73" s="488"/>
      <c r="TTZ73" s="488"/>
      <c r="TUA73" s="488"/>
      <c r="TUB73" s="488"/>
      <c r="TUC73" s="488"/>
      <c r="TUD73" s="697" t="s">
        <v>9880</v>
      </c>
      <c r="TUE73" s="698"/>
      <c r="TUF73" s="698"/>
      <c r="TUG73" s="488"/>
      <c r="TUH73" s="488"/>
      <c r="TUI73" s="488"/>
      <c r="TUJ73" s="488"/>
      <c r="TUK73" s="488"/>
      <c r="TUL73" s="697" t="s">
        <v>9880</v>
      </c>
      <c r="TUM73" s="698"/>
      <c r="TUN73" s="698"/>
      <c r="TUO73" s="488"/>
      <c r="TUP73" s="488"/>
      <c r="TUQ73" s="488"/>
      <c r="TUR73" s="488"/>
      <c r="TUS73" s="488"/>
      <c r="TUT73" s="697" t="s">
        <v>9880</v>
      </c>
      <c r="TUU73" s="698"/>
      <c r="TUV73" s="698"/>
      <c r="TUW73" s="488"/>
      <c r="TUX73" s="488"/>
      <c r="TUY73" s="488"/>
      <c r="TUZ73" s="488"/>
      <c r="TVA73" s="488"/>
      <c r="TVB73" s="697" t="s">
        <v>9880</v>
      </c>
      <c r="TVC73" s="698"/>
      <c r="TVD73" s="698"/>
      <c r="TVE73" s="488"/>
      <c r="TVF73" s="488"/>
      <c r="TVG73" s="488"/>
      <c r="TVH73" s="488"/>
      <c r="TVI73" s="488"/>
      <c r="TVJ73" s="697" t="s">
        <v>9880</v>
      </c>
      <c r="TVK73" s="698"/>
      <c r="TVL73" s="698"/>
      <c r="TVM73" s="488"/>
      <c r="TVN73" s="488"/>
      <c r="TVO73" s="488"/>
      <c r="TVP73" s="488"/>
      <c r="TVQ73" s="488"/>
      <c r="TVR73" s="697" t="s">
        <v>9880</v>
      </c>
      <c r="TVS73" s="698"/>
      <c r="TVT73" s="698"/>
      <c r="TVU73" s="488"/>
      <c r="TVV73" s="488"/>
      <c r="TVW73" s="488"/>
      <c r="TVX73" s="488"/>
      <c r="TVY73" s="488"/>
      <c r="TVZ73" s="697" t="s">
        <v>9880</v>
      </c>
      <c r="TWA73" s="698"/>
      <c r="TWB73" s="698"/>
      <c r="TWC73" s="488"/>
      <c r="TWD73" s="488"/>
      <c r="TWE73" s="488"/>
      <c r="TWF73" s="488"/>
      <c r="TWG73" s="488"/>
      <c r="TWH73" s="697" t="s">
        <v>9880</v>
      </c>
      <c r="TWI73" s="698"/>
      <c r="TWJ73" s="698"/>
      <c r="TWK73" s="488"/>
      <c r="TWL73" s="488"/>
      <c r="TWM73" s="488"/>
      <c r="TWN73" s="488"/>
      <c r="TWO73" s="488"/>
      <c r="TWP73" s="697" t="s">
        <v>9880</v>
      </c>
      <c r="TWQ73" s="698"/>
      <c r="TWR73" s="698"/>
      <c r="TWS73" s="488"/>
      <c r="TWT73" s="488"/>
      <c r="TWU73" s="488"/>
      <c r="TWV73" s="488"/>
      <c r="TWW73" s="488"/>
      <c r="TWX73" s="697" t="s">
        <v>9880</v>
      </c>
      <c r="TWY73" s="698"/>
      <c r="TWZ73" s="698"/>
      <c r="TXA73" s="488"/>
      <c r="TXB73" s="488"/>
      <c r="TXC73" s="488"/>
      <c r="TXD73" s="488"/>
      <c r="TXE73" s="488"/>
      <c r="TXF73" s="697" t="s">
        <v>9880</v>
      </c>
      <c r="TXG73" s="698"/>
      <c r="TXH73" s="698"/>
      <c r="TXI73" s="488"/>
      <c r="TXJ73" s="488"/>
      <c r="TXK73" s="488"/>
      <c r="TXL73" s="488"/>
      <c r="TXM73" s="488"/>
      <c r="TXN73" s="697" t="s">
        <v>9880</v>
      </c>
      <c r="TXO73" s="698"/>
      <c r="TXP73" s="698"/>
      <c r="TXQ73" s="488"/>
      <c r="TXR73" s="488"/>
      <c r="TXS73" s="488"/>
      <c r="TXT73" s="488"/>
      <c r="TXU73" s="488"/>
      <c r="TXV73" s="697" t="s">
        <v>9880</v>
      </c>
      <c r="TXW73" s="698"/>
      <c r="TXX73" s="698"/>
      <c r="TXY73" s="488"/>
      <c r="TXZ73" s="488"/>
      <c r="TYA73" s="488"/>
      <c r="TYB73" s="488"/>
      <c r="TYC73" s="488"/>
      <c r="TYD73" s="697" t="s">
        <v>9880</v>
      </c>
      <c r="TYE73" s="698"/>
      <c r="TYF73" s="698"/>
      <c r="TYG73" s="488"/>
      <c r="TYH73" s="488"/>
      <c r="TYI73" s="488"/>
      <c r="TYJ73" s="488"/>
      <c r="TYK73" s="488"/>
      <c r="TYL73" s="697" t="s">
        <v>9880</v>
      </c>
      <c r="TYM73" s="698"/>
      <c r="TYN73" s="698"/>
      <c r="TYO73" s="488"/>
      <c r="TYP73" s="488"/>
      <c r="TYQ73" s="488"/>
      <c r="TYR73" s="488"/>
      <c r="TYS73" s="488"/>
      <c r="TYT73" s="697" t="s">
        <v>9880</v>
      </c>
      <c r="TYU73" s="698"/>
      <c r="TYV73" s="698"/>
      <c r="TYW73" s="488"/>
      <c r="TYX73" s="488"/>
      <c r="TYY73" s="488"/>
      <c r="TYZ73" s="488"/>
      <c r="TZA73" s="488"/>
      <c r="TZB73" s="697" t="s">
        <v>9880</v>
      </c>
      <c r="TZC73" s="698"/>
      <c r="TZD73" s="698"/>
      <c r="TZE73" s="488"/>
      <c r="TZF73" s="488"/>
      <c r="TZG73" s="488"/>
      <c r="TZH73" s="488"/>
      <c r="TZI73" s="488"/>
      <c r="TZJ73" s="697" t="s">
        <v>9880</v>
      </c>
      <c r="TZK73" s="698"/>
      <c r="TZL73" s="698"/>
      <c r="TZM73" s="488"/>
      <c r="TZN73" s="488"/>
      <c r="TZO73" s="488"/>
      <c r="TZP73" s="488"/>
      <c r="TZQ73" s="488"/>
      <c r="TZR73" s="697" t="s">
        <v>9880</v>
      </c>
      <c r="TZS73" s="698"/>
      <c r="TZT73" s="698"/>
      <c r="TZU73" s="488"/>
      <c r="TZV73" s="488"/>
      <c r="TZW73" s="488"/>
      <c r="TZX73" s="488"/>
      <c r="TZY73" s="488"/>
      <c r="TZZ73" s="697" t="s">
        <v>9880</v>
      </c>
      <c r="UAA73" s="698"/>
      <c r="UAB73" s="698"/>
      <c r="UAC73" s="488"/>
      <c r="UAD73" s="488"/>
      <c r="UAE73" s="488"/>
      <c r="UAF73" s="488"/>
      <c r="UAG73" s="488"/>
      <c r="UAH73" s="697" t="s">
        <v>9880</v>
      </c>
      <c r="UAI73" s="698"/>
      <c r="UAJ73" s="698"/>
      <c r="UAK73" s="488"/>
      <c r="UAL73" s="488"/>
      <c r="UAM73" s="488"/>
      <c r="UAN73" s="488"/>
      <c r="UAO73" s="488"/>
      <c r="UAP73" s="697" t="s">
        <v>9880</v>
      </c>
      <c r="UAQ73" s="698"/>
      <c r="UAR73" s="698"/>
      <c r="UAS73" s="488"/>
      <c r="UAT73" s="488"/>
      <c r="UAU73" s="488"/>
      <c r="UAV73" s="488"/>
      <c r="UAW73" s="488"/>
      <c r="UAX73" s="697" t="s">
        <v>9880</v>
      </c>
      <c r="UAY73" s="698"/>
      <c r="UAZ73" s="698"/>
      <c r="UBA73" s="488"/>
      <c r="UBB73" s="488"/>
      <c r="UBC73" s="488"/>
      <c r="UBD73" s="488"/>
      <c r="UBE73" s="488"/>
      <c r="UBF73" s="697" t="s">
        <v>9880</v>
      </c>
      <c r="UBG73" s="698"/>
      <c r="UBH73" s="698"/>
      <c r="UBI73" s="488"/>
      <c r="UBJ73" s="488"/>
      <c r="UBK73" s="488"/>
      <c r="UBL73" s="488"/>
      <c r="UBM73" s="488"/>
      <c r="UBN73" s="697" t="s">
        <v>9880</v>
      </c>
      <c r="UBO73" s="698"/>
      <c r="UBP73" s="698"/>
      <c r="UBQ73" s="488"/>
      <c r="UBR73" s="488"/>
      <c r="UBS73" s="488"/>
      <c r="UBT73" s="488"/>
      <c r="UBU73" s="488"/>
      <c r="UBV73" s="697" t="s">
        <v>9880</v>
      </c>
      <c r="UBW73" s="698"/>
      <c r="UBX73" s="698"/>
      <c r="UBY73" s="488"/>
      <c r="UBZ73" s="488"/>
      <c r="UCA73" s="488"/>
      <c r="UCB73" s="488"/>
      <c r="UCC73" s="488"/>
      <c r="UCD73" s="697" t="s">
        <v>9880</v>
      </c>
      <c r="UCE73" s="698"/>
      <c r="UCF73" s="698"/>
      <c r="UCG73" s="488"/>
      <c r="UCH73" s="488"/>
      <c r="UCI73" s="488"/>
      <c r="UCJ73" s="488"/>
      <c r="UCK73" s="488"/>
      <c r="UCL73" s="697" t="s">
        <v>9880</v>
      </c>
      <c r="UCM73" s="698"/>
      <c r="UCN73" s="698"/>
      <c r="UCO73" s="488"/>
      <c r="UCP73" s="488"/>
      <c r="UCQ73" s="488"/>
      <c r="UCR73" s="488"/>
      <c r="UCS73" s="488"/>
      <c r="UCT73" s="697" t="s">
        <v>9880</v>
      </c>
      <c r="UCU73" s="698"/>
      <c r="UCV73" s="698"/>
      <c r="UCW73" s="488"/>
      <c r="UCX73" s="488"/>
      <c r="UCY73" s="488"/>
      <c r="UCZ73" s="488"/>
      <c r="UDA73" s="488"/>
      <c r="UDB73" s="697" t="s">
        <v>9880</v>
      </c>
      <c r="UDC73" s="698"/>
      <c r="UDD73" s="698"/>
      <c r="UDE73" s="488"/>
      <c r="UDF73" s="488"/>
      <c r="UDG73" s="488"/>
      <c r="UDH73" s="488"/>
      <c r="UDI73" s="488"/>
      <c r="UDJ73" s="697" t="s">
        <v>9880</v>
      </c>
      <c r="UDK73" s="698"/>
      <c r="UDL73" s="698"/>
      <c r="UDM73" s="488"/>
      <c r="UDN73" s="488"/>
      <c r="UDO73" s="488"/>
      <c r="UDP73" s="488"/>
      <c r="UDQ73" s="488"/>
      <c r="UDR73" s="697" t="s">
        <v>9880</v>
      </c>
      <c r="UDS73" s="698"/>
      <c r="UDT73" s="698"/>
      <c r="UDU73" s="488"/>
      <c r="UDV73" s="488"/>
      <c r="UDW73" s="488"/>
      <c r="UDX73" s="488"/>
      <c r="UDY73" s="488"/>
      <c r="UDZ73" s="697" t="s">
        <v>9880</v>
      </c>
      <c r="UEA73" s="698"/>
      <c r="UEB73" s="698"/>
      <c r="UEC73" s="488"/>
      <c r="UED73" s="488"/>
      <c r="UEE73" s="488"/>
      <c r="UEF73" s="488"/>
      <c r="UEG73" s="488"/>
      <c r="UEH73" s="697" t="s">
        <v>9880</v>
      </c>
      <c r="UEI73" s="698"/>
      <c r="UEJ73" s="698"/>
      <c r="UEK73" s="488"/>
      <c r="UEL73" s="488"/>
      <c r="UEM73" s="488"/>
      <c r="UEN73" s="488"/>
      <c r="UEO73" s="488"/>
      <c r="UEP73" s="697" t="s">
        <v>9880</v>
      </c>
      <c r="UEQ73" s="698"/>
      <c r="UER73" s="698"/>
      <c r="UES73" s="488"/>
      <c r="UET73" s="488"/>
      <c r="UEU73" s="488"/>
      <c r="UEV73" s="488"/>
      <c r="UEW73" s="488"/>
      <c r="UEX73" s="697" t="s">
        <v>9880</v>
      </c>
      <c r="UEY73" s="698"/>
      <c r="UEZ73" s="698"/>
      <c r="UFA73" s="488"/>
      <c r="UFB73" s="488"/>
      <c r="UFC73" s="488"/>
      <c r="UFD73" s="488"/>
      <c r="UFE73" s="488"/>
      <c r="UFF73" s="697" t="s">
        <v>9880</v>
      </c>
      <c r="UFG73" s="698"/>
      <c r="UFH73" s="698"/>
      <c r="UFI73" s="488"/>
      <c r="UFJ73" s="488"/>
      <c r="UFK73" s="488"/>
      <c r="UFL73" s="488"/>
      <c r="UFM73" s="488"/>
      <c r="UFN73" s="697" t="s">
        <v>9880</v>
      </c>
      <c r="UFO73" s="698"/>
      <c r="UFP73" s="698"/>
      <c r="UFQ73" s="488"/>
      <c r="UFR73" s="488"/>
      <c r="UFS73" s="488"/>
      <c r="UFT73" s="488"/>
      <c r="UFU73" s="488"/>
      <c r="UFV73" s="697" t="s">
        <v>9880</v>
      </c>
      <c r="UFW73" s="698"/>
      <c r="UFX73" s="698"/>
      <c r="UFY73" s="488"/>
      <c r="UFZ73" s="488"/>
      <c r="UGA73" s="488"/>
      <c r="UGB73" s="488"/>
      <c r="UGC73" s="488"/>
      <c r="UGD73" s="697" t="s">
        <v>9880</v>
      </c>
      <c r="UGE73" s="698"/>
      <c r="UGF73" s="698"/>
      <c r="UGG73" s="488"/>
      <c r="UGH73" s="488"/>
      <c r="UGI73" s="488"/>
      <c r="UGJ73" s="488"/>
      <c r="UGK73" s="488"/>
      <c r="UGL73" s="697" t="s">
        <v>9880</v>
      </c>
      <c r="UGM73" s="698"/>
      <c r="UGN73" s="698"/>
      <c r="UGO73" s="488"/>
      <c r="UGP73" s="488"/>
      <c r="UGQ73" s="488"/>
      <c r="UGR73" s="488"/>
      <c r="UGS73" s="488"/>
      <c r="UGT73" s="697" t="s">
        <v>9880</v>
      </c>
      <c r="UGU73" s="698"/>
      <c r="UGV73" s="698"/>
      <c r="UGW73" s="488"/>
      <c r="UGX73" s="488"/>
      <c r="UGY73" s="488"/>
      <c r="UGZ73" s="488"/>
      <c r="UHA73" s="488"/>
      <c r="UHB73" s="697" t="s">
        <v>9880</v>
      </c>
      <c r="UHC73" s="698"/>
      <c r="UHD73" s="698"/>
      <c r="UHE73" s="488"/>
      <c r="UHF73" s="488"/>
      <c r="UHG73" s="488"/>
      <c r="UHH73" s="488"/>
      <c r="UHI73" s="488"/>
      <c r="UHJ73" s="697" t="s">
        <v>9880</v>
      </c>
      <c r="UHK73" s="698"/>
      <c r="UHL73" s="698"/>
      <c r="UHM73" s="488"/>
      <c r="UHN73" s="488"/>
      <c r="UHO73" s="488"/>
      <c r="UHP73" s="488"/>
      <c r="UHQ73" s="488"/>
      <c r="UHR73" s="697" t="s">
        <v>9880</v>
      </c>
      <c r="UHS73" s="698"/>
      <c r="UHT73" s="698"/>
      <c r="UHU73" s="488"/>
      <c r="UHV73" s="488"/>
      <c r="UHW73" s="488"/>
      <c r="UHX73" s="488"/>
      <c r="UHY73" s="488"/>
      <c r="UHZ73" s="697" t="s">
        <v>9880</v>
      </c>
      <c r="UIA73" s="698"/>
      <c r="UIB73" s="698"/>
      <c r="UIC73" s="488"/>
      <c r="UID73" s="488"/>
      <c r="UIE73" s="488"/>
      <c r="UIF73" s="488"/>
      <c r="UIG73" s="488"/>
      <c r="UIH73" s="697" t="s">
        <v>9880</v>
      </c>
      <c r="UII73" s="698"/>
      <c r="UIJ73" s="698"/>
      <c r="UIK73" s="488"/>
      <c r="UIL73" s="488"/>
      <c r="UIM73" s="488"/>
      <c r="UIN73" s="488"/>
      <c r="UIO73" s="488"/>
      <c r="UIP73" s="697" t="s">
        <v>9880</v>
      </c>
      <c r="UIQ73" s="698"/>
      <c r="UIR73" s="698"/>
      <c r="UIS73" s="488"/>
      <c r="UIT73" s="488"/>
      <c r="UIU73" s="488"/>
      <c r="UIV73" s="488"/>
      <c r="UIW73" s="488"/>
      <c r="UIX73" s="697" t="s">
        <v>9880</v>
      </c>
      <c r="UIY73" s="698"/>
      <c r="UIZ73" s="698"/>
      <c r="UJA73" s="488"/>
      <c r="UJB73" s="488"/>
      <c r="UJC73" s="488"/>
      <c r="UJD73" s="488"/>
      <c r="UJE73" s="488"/>
      <c r="UJF73" s="697" t="s">
        <v>9880</v>
      </c>
      <c r="UJG73" s="698"/>
      <c r="UJH73" s="698"/>
      <c r="UJI73" s="488"/>
      <c r="UJJ73" s="488"/>
      <c r="UJK73" s="488"/>
      <c r="UJL73" s="488"/>
      <c r="UJM73" s="488"/>
      <c r="UJN73" s="697" t="s">
        <v>9880</v>
      </c>
      <c r="UJO73" s="698"/>
      <c r="UJP73" s="698"/>
      <c r="UJQ73" s="488"/>
      <c r="UJR73" s="488"/>
      <c r="UJS73" s="488"/>
      <c r="UJT73" s="488"/>
      <c r="UJU73" s="488"/>
      <c r="UJV73" s="697" t="s">
        <v>9880</v>
      </c>
      <c r="UJW73" s="698"/>
      <c r="UJX73" s="698"/>
      <c r="UJY73" s="488"/>
      <c r="UJZ73" s="488"/>
      <c r="UKA73" s="488"/>
      <c r="UKB73" s="488"/>
      <c r="UKC73" s="488"/>
      <c r="UKD73" s="697" t="s">
        <v>9880</v>
      </c>
      <c r="UKE73" s="698"/>
      <c r="UKF73" s="698"/>
      <c r="UKG73" s="488"/>
      <c r="UKH73" s="488"/>
      <c r="UKI73" s="488"/>
      <c r="UKJ73" s="488"/>
      <c r="UKK73" s="488"/>
      <c r="UKL73" s="697" t="s">
        <v>9880</v>
      </c>
      <c r="UKM73" s="698"/>
      <c r="UKN73" s="698"/>
      <c r="UKO73" s="488"/>
      <c r="UKP73" s="488"/>
      <c r="UKQ73" s="488"/>
      <c r="UKR73" s="488"/>
      <c r="UKS73" s="488"/>
      <c r="UKT73" s="697" t="s">
        <v>9880</v>
      </c>
      <c r="UKU73" s="698"/>
      <c r="UKV73" s="698"/>
      <c r="UKW73" s="488"/>
      <c r="UKX73" s="488"/>
      <c r="UKY73" s="488"/>
      <c r="UKZ73" s="488"/>
      <c r="ULA73" s="488"/>
      <c r="ULB73" s="697" t="s">
        <v>9880</v>
      </c>
      <c r="ULC73" s="698"/>
      <c r="ULD73" s="698"/>
      <c r="ULE73" s="488"/>
      <c r="ULF73" s="488"/>
      <c r="ULG73" s="488"/>
      <c r="ULH73" s="488"/>
      <c r="ULI73" s="488"/>
      <c r="ULJ73" s="697" t="s">
        <v>9880</v>
      </c>
      <c r="ULK73" s="698"/>
      <c r="ULL73" s="698"/>
      <c r="ULM73" s="488"/>
      <c r="ULN73" s="488"/>
      <c r="ULO73" s="488"/>
      <c r="ULP73" s="488"/>
      <c r="ULQ73" s="488"/>
      <c r="ULR73" s="697" t="s">
        <v>9880</v>
      </c>
      <c r="ULS73" s="698"/>
      <c r="ULT73" s="698"/>
      <c r="ULU73" s="488"/>
      <c r="ULV73" s="488"/>
      <c r="ULW73" s="488"/>
      <c r="ULX73" s="488"/>
      <c r="ULY73" s="488"/>
      <c r="ULZ73" s="697" t="s">
        <v>9880</v>
      </c>
      <c r="UMA73" s="698"/>
      <c r="UMB73" s="698"/>
      <c r="UMC73" s="488"/>
      <c r="UMD73" s="488"/>
      <c r="UME73" s="488"/>
      <c r="UMF73" s="488"/>
      <c r="UMG73" s="488"/>
      <c r="UMH73" s="697" t="s">
        <v>9880</v>
      </c>
      <c r="UMI73" s="698"/>
      <c r="UMJ73" s="698"/>
      <c r="UMK73" s="488"/>
      <c r="UML73" s="488"/>
      <c r="UMM73" s="488"/>
      <c r="UMN73" s="488"/>
      <c r="UMO73" s="488"/>
      <c r="UMP73" s="697" t="s">
        <v>9880</v>
      </c>
      <c r="UMQ73" s="698"/>
      <c r="UMR73" s="698"/>
      <c r="UMS73" s="488"/>
      <c r="UMT73" s="488"/>
      <c r="UMU73" s="488"/>
      <c r="UMV73" s="488"/>
      <c r="UMW73" s="488"/>
      <c r="UMX73" s="697" t="s">
        <v>9880</v>
      </c>
      <c r="UMY73" s="698"/>
      <c r="UMZ73" s="698"/>
      <c r="UNA73" s="488"/>
      <c r="UNB73" s="488"/>
      <c r="UNC73" s="488"/>
      <c r="UND73" s="488"/>
      <c r="UNE73" s="488"/>
      <c r="UNF73" s="697" t="s">
        <v>9880</v>
      </c>
      <c r="UNG73" s="698"/>
      <c r="UNH73" s="698"/>
      <c r="UNI73" s="488"/>
      <c r="UNJ73" s="488"/>
      <c r="UNK73" s="488"/>
      <c r="UNL73" s="488"/>
      <c r="UNM73" s="488"/>
      <c r="UNN73" s="697" t="s">
        <v>9880</v>
      </c>
      <c r="UNO73" s="698"/>
      <c r="UNP73" s="698"/>
      <c r="UNQ73" s="488"/>
      <c r="UNR73" s="488"/>
      <c r="UNS73" s="488"/>
      <c r="UNT73" s="488"/>
      <c r="UNU73" s="488"/>
      <c r="UNV73" s="697" t="s">
        <v>9880</v>
      </c>
      <c r="UNW73" s="698"/>
      <c r="UNX73" s="698"/>
      <c r="UNY73" s="488"/>
      <c r="UNZ73" s="488"/>
      <c r="UOA73" s="488"/>
      <c r="UOB73" s="488"/>
      <c r="UOC73" s="488"/>
      <c r="UOD73" s="697" t="s">
        <v>9880</v>
      </c>
      <c r="UOE73" s="698"/>
      <c r="UOF73" s="698"/>
      <c r="UOG73" s="488"/>
      <c r="UOH73" s="488"/>
      <c r="UOI73" s="488"/>
      <c r="UOJ73" s="488"/>
      <c r="UOK73" s="488"/>
      <c r="UOL73" s="697" t="s">
        <v>9880</v>
      </c>
      <c r="UOM73" s="698"/>
      <c r="UON73" s="698"/>
      <c r="UOO73" s="488"/>
      <c r="UOP73" s="488"/>
      <c r="UOQ73" s="488"/>
      <c r="UOR73" s="488"/>
      <c r="UOS73" s="488"/>
      <c r="UOT73" s="697" t="s">
        <v>9880</v>
      </c>
      <c r="UOU73" s="698"/>
      <c r="UOV73" s="698"/>
      <c r="UOW73" s="488"/>
      <c r="UOX73" s="488"/>
      <c r="UOY73" s="488"/>
      <c r="UOZ73" s="488"/>
      <c r="UPA73" s="488"/>
      <c r="UPB73" s="697" t="s">
        <v>9880</v>
      </c>
      <c r="UPC73" s="698"/>
      <c r="UPD73" s="698"/>
      <c r="UPE73" s="488"/>
      <c r="UPF73" s="488"/>
      <c r="UPG73" s="488"/>
      <c r="UPH73" s="488"/>
      <c r="UPI73" s="488"/>
      <c r="UPJ73" s="697" t="s">
        <v>9880</v>
      </c>
      <c r="UPK73" s="698"/>
      <c r="UPL73" s="698"/>
      <c r="UPM73" s="488"/>
      <c r="UPN73" s="488"/>
      <c r="UPO73" s="488"/>
      <c r="UPP73" s="488"/>
      <c r="UPQ73" s="488"/>
      <c r="UPR73" s="697" t="s">
        <v>9880</v>
      </c>
      <c r="UPS73" s="698"/>
      <c r="UPT73" s="698"/>
      <c r="UPU73" s="488"/>
      <c r="UPV73" s="488"/>
      <c r="UPW73" s="488"/>
      <c r="UPX73" s="488"/>
      <c r="UPY73" s="488"/>
      <c r="UPZ73" s="697" t="s">
        <v>9880</v>
      </c>
      <c r="UQA73" s="698"/>
      <c r="UQB73" s="698"/>
      <c r="UQC73" s="488"/>
      <c r="UQD73" s="488"/>
      <c r="UQE73" s="488"/>
      <c r="UQF73" s="488"/>
      <c r="UQG73" s="488"/>
      <c r="UQH73" s="697" t="s">
        <v>9880</v>
      </c>
      <c r="UQI73" s="698"/>
      <c r="UQJ73" s="698"/>
      <c r="UQK73" s="488"/>
      <c r="UQL73" s="488"/>
      <c r="UQM73" s="488"/>
      <c r="UQN73" s="488"/>
      <c r="UQO73" s="488"/>
      <c r="UQP73" s="697" t="s">
        <v>9880</v>
      </c>
      <c r="UQQ73" s="698"/>
      <c r="UQR73" s="698"/>
      <c r="UQS73" s="488"/>
      <c r="UQT73" s="488"/>
      <c r="UQU73" s="488"/>
      <c r="UQV73" s="488"/>
      <c r="UQW73" s="488"/>
      <c r="UQX73" s="697" t="s">
        <v>9880</v>
      </c>
      <c r="UQY73" s="698"/>
      <c r="UQZ73" s="698"/>
      <c r="URA73" s="488"/>
      <c r="URB73" s="488"/>
      <c r="URC73" s="488"/>
      <c r="URD73" s="488"/>
      <c r="URE73" s="488"/>
      <c r="URF73" s="697" t="s">
        <v>9880</v>
      </c>
      <c r="URG73" s="698"/>
      <c r="URH73" s="698"/>
      <c r="URI73" s="488"/>
      <c r="URJ73" s="488"/>
      <c r="URK73" s="488"/>
      <c r="URL73" s="488"/>
      <c r="URM73" s="488"/>
      <c r="URN73" s="697" t="s">
        <v>9880</v>
      </c>
      <c r="URO73" s="698"/>
      <c r="URP73" s="698"/>
      <c r="URQ73" s="488"/>
      <c r="URR73" s="488"/>
      <c r="URS73" s="488"/>
      <c r="URT73" s="488"/>
      <c r="URU73" s="488"/>
      <c r="URV73" s="697" t="s">
        <v>9880</v>
      </c>
      <c r="URW73" s="698"/>
      <c r="URX73" s="698"/>
      <c r="URY73" s="488"/>
      <c r="URZ73" s="488"/>
      <c r="USA73" s="488"/>
      <c r="USB73" s="488"/>
      <c r="USC73" s="488"/>
      <c r="USD73" s="697" t="s">
        <v>9880</v>
      </c>
      <c r="USE73" s="698"/>
      <c r="USF73" s="698"/>
      <c r="USG73" s="488"/>
      <c r="USH73" s="488"/>
      <c r="USI73" s="488"/>
      <c r="USJ73" s="488"/>
      <c r="USK73" s="488"/>
      <c r="USL73" s="697" t="s">
        <v>9880</v>
      </c>
      <c r="USM73" s="698"/>
      <c r="USN73" s="698"/>
      <c r="USO73" s="488"/>
      <c r="USP73" s="488"/>
      <c r="USQ73" s="488"/>
      <c r="USR73" s="488"/>
      <c r="USS73" s="488"/>
      <c r="UST73" s="697" t="s">
        <v>9880</v>
      </c>
      <c r="USU73" s="698"/>
      <c r="USV73" s="698"/>
      <c r="USW73" s="488"/>
      <c r="USX73" s="488"/>
      <c r="USY73" s="488"/>
      <c r="USZ73" s="488"/>
      <c r="UTA73" s="488"/>
      <c r="UTB73" s="697" t="s">
        <v>9880</v>
      </c>
      <c r="UTC73" s="698"/>
      <c r="UTD73" s="698"/>
      <c r="UTE73" s="488"/>
      <c r="UTF73" s="488"/>
      <c r="UTG73" s="488"/>
      <c r="UTH73" s="488"/>
      <c r="UTI73" s="488"/>
      <c r="UTJ73" s="697" t="s">
        <v>9880</v>
      </c>
      <c r="UTK73" s="698"/>
      <c r="UTL73" s="698"/>
      <c r="UTM73" s="488"/>
      <c r="UTN73" s="488"/>
      <c r="UTO73" s="488"/>
      <c r="UTP73" s="488"/>
      <c r="UTQ73" s="488"/>
      <c r="UTR73" s="697" t="s">
        <v>9880</v>
      </c>
      <c r="UTS73" s="698"/>
      <c r="UTT73" s="698"/>
      <c r="UTU73" s="488"/>
      <c r="UTV73" s="488"/>
      <c r="UTW73" s="488"/>
      <c r="UTX73" s="488"/>
      <c r="UTY73" s="488"/>
      <c r="UTZ73" s="697" t="s">
        <v>9880</v>
      </c>
      <c r="UUA73" s="698"/>
      <c r="UUB73" s="698"/>
      <c r="UUC73" s="488"/>
      <c r="UUD73" s="488"/>
      <c r="UUE73" s="488"/>
      <c r="UUF73" s="488"/>
      <c r="UUG73" s="488"/>
      <c r="UUH73" s="697" t="s">
        <v>9880</v>
      </c>
      <c r="UUI73" s="698"/>
      <c r="UUJ73" s="698"/>
      <c r="UUK73" s="488"/>
      <c r="UUL73" s="488"/>
      <c r="UUM73" s="488"/>
      <c r="UUN73" s="488"/>
      <c r="UUO73" s="488"/>
      <c r="UUP73" s="697" t="s">
        <v>9880</v>
      </c>
      <c r="UUQ73" s="698"/>
      <c r="UUR73" s="698"/>
      <c r="UUS73" s="488"/>
      <c r="UUT73" s="488"/>
      <c r="UUU73" s="488"/>
      <c r="UUV73" s="488"/>
      <c r="UUW73" s="488"/>
      <c r="UUX73" s="697" t="s">
        <v>9880</v>
      </c>
      <c r="UUY73" s="698"/>
      <c r="UUZ73" s="698"/>
      <c r="UVA73" s="488"/>
      <c r="UVB73" s="488"/>
      <c r="UVC73" s="488"/>
      <c r="UVD73" s="488"/>
      <c r="UVE73" s="488"/>
      <c r="UVF73" s="697" t="s">
        <v>9880</v>
      </c>
      <c r="UVG73" s="698"/>
      <c r="UVH73" s="698"/>
      <c r="UVI73" s="488"/>
      <c r="UVJ73" s="488"/>
      <c r="UVK73" s="488"/>
      <c r="UVL73" s="488"/>
      <c r="UVM73" s="488"/>
      <c r="UVN73" s="697" t="s">
        <v>9880</v>
      </c>
      <c r="UVO73" s="698"/>
      <c r="UVP73" s="698"/>
      <c r="UVQ73" s="488"/>
      <c r="UVR73" s="488"/>
      <c r="UVS73" s="488"/>
      <c r="UVT73" s="488"/>
      <c r="UVU73" s="488"/>
      <c r="UVV73" s="697" t="s">
        <v>9880</v>
      </c>
      <c r="UVW73" s="698"/>
      <c r="UVX73" s="698"/>
      <c r="UVY73" s="488"/>
      <c r="UVZ73" s="488"/>
      <c r="UWA73" s="488"/>
      <c r="UWB73" s="488"/>
      <c r="UWC73" s="488"/>
      <c r="UWD73" s="697" t="s">
        <v>9880</v>
      </c>
      <c r="UWE73" s="698"/>
      <c r="UWF73" s="698"/>
      <c r="UWG73" s="488"/>
      <c r="UWH73" s="488"/>
      <c r="UWI73" s="488"/>
      <c r="UWJ73" s="488"/>
      <c r="UWK73" s="488"/>
      <c r="UWL73" s="697" t="s">
        <v>9880</v>
      </c>
      <c r="UWM73" s="698"/>
      <c r="UWN73" s="698"/>
      <c r="UWO73" s="488"/>
      <c r="UWP73" s="488"/>
      <c r="UWQ73" s="488"/>
      <c r="UWR73" s="488"/>
      <c r="UWS73" s="488"/>
      <c r="UWT73" s="697" t="s">
        <v>9880</v>
      </c>
      <c r="UWU73" s="698"/>
      <c r="UWV73" s="698"/>
      <c r="UWW73" s="488"/>
      <c r="UWX73" s="488"/>
      <c r="UWY73" s="488"/>
      <c r="UWZ73" s="488"/>
      <c r="UXA73" s="488"/>
      <c r="UXB73" s="697" t="s">
        <v>9880</v>
      </c>
      <c r="UXC73" s="698"/>
      <c r="UXD73" s="698"/>
      <c r="UXE73" s="488"/>
      <c r="UXF73" s="488"/>
      <c r="UXG73" s="488"/>
      <c r="UXH73" s="488"/>
      <c r="UXI73" s="488"/>
      <c r="UXJ73" s="697" t="s">
        <v>9880</v>
      </c>
      <c r="UXK73" s="698"/>
      <c r="UXL73" s="698"/>
      <c r="UXM73" s="488"/>
      <c r="UXN73" s="488"/>
      <c r="UXO73" s="488"/>
      <c r="UXP73" s="488"/>
      <c r="UXQ73" s="488"/>
      <c r="UXR73" s="697" t="s">
        <v>9880</v>
      </c>
      <c r="UXS73" s="698"/>
      <c r="UXT73" s="698"/>
      <c r="UXU73" s="488"/>
      <c r="UXV73" s="488"/>
      <c r="UXW73" s="488"/>
      <c r="UXX73" s="488"/>
      <c r="UXY73" s="488"/>
      <c r="UXZ73" s="697" t="s">
        <v>9880</v>
      </c>
      <c r="UYA73" s="698"/>
      <c r="UYB73" s="698"/>
      <c r="UYC73" s="488"/>
      <c r="UYD73" s="488"/>
      <c r="UYE73" s="488"/>
      <c r="UYF73" s="488"/>
      <c r="UYG73" s="488"/>
      <c r="UYH73" s="697" t="s">
        <v>9880</v>
      </c>
      <c r="UYI73" s="698"/>
      <c r="UYJ73" s="698"/>
      <c r="UYK73" s="488"/>
      <c r="UYL73" s="488"/>
      <c r="UYM73" s="488"/>
      <c r="UYN73" s="488"/>
      <c r="UYO73" s="488"/>
      <c r="UYP73" s="697" t="s">
        <v>9880</v>
      </c>
      <c r="UYQ73" s="698"/>
      <c r="UYR73" s="698"/>
      <c r="UYS73" s="488"/>
      <c r="UYT73" s="488"/>
      <c r="UYU73" s="488"/>
      <c r="UYV73" s="488"/>
      <c r="UYW73" s="488"/>
      <c r="UYX73" s="697" t="s">
        <v>9880</v>
      </c>
      <c r="UYY73" s="698"/>
      <c r="UYZ73" s="698"/>
      <c r="UZA73" s="488"/>
      <c r="UZB73" s="488"/>
      <c r="UZC73" s="488"/>
      <c r="UZD73" s="488"/>
      <c r="UZE73" s="488"/>
      <c r="UZF73" s="697" t="s">
        <v>9880</v>
      </c>
      <c r="UZG73" s="698"/>
      <c r="UZH73" s="698"/>
      <c r="UZI73" s="488"/>
      <c r="UZJ73" s="488"/>
      <c r="UZK73" s="488"/>
      <c r="UZL73" s="488"/>
      <c r="UZM73" s="488"/>
      <c r="UZN73" s="697" t="s">
        <v>9880</v>
      </c>
      <c r="UZO73" s="698"/>
      <c r="UZP73" s="698"/>
      <c r="UZQ73" s="488"/>
      <c r="UZR73" s="488"/>
      <c r="UZS73" s="488"/>
      <c r="UZT73" s="488"/>
      <c r="UZU73" s="488"/>
      <c r="UZV73" s="697" t="s">
        <v>9880</v>
      </c>
      <c r="UZW73" s="698"/>
      <c r="UZX73" s="698"/>
      <c r="UZY73" s="488"/>
      <c r="UZZ73" s="488"/>
      <c r="VAA73" s="488"/>
      <c r="VAB73" s="488"/>
      <c r="VAC73" s="488"/>
      <c r="VAD73" s="697" t="s">
        <v>9880</v>
      </c>
      <c r="VAE73" s="698"/>
      <c r="VAF73" s="698"/>
      <c r="VAG73" s="488"/>
      <c r="VAH73" s="488"/>
      <c r="VAI73" s="488"/>
      <c r="VAJ73" s="488"/>
      <c r="VAK73" s="488"/>
      <c r="VAL73" s="697" t="s">
        <v>9880</v>
      </c>
      <c r="VAM73" s="698"/>
      <c r="VAN73" s="698"/>
      <c r="VAO73" s="488"/>
      <c r="VAP73" s="488"/>
      <c r="VAQ73" s="488"/>
      <c r="VAR73" s="488"/>
      <c r="VAS73" s="488"/>
      <c r="VAT73" s="697" t="s">
        <v>9880</v>
      </c>
      <c r="VAU73" s="698"/>
      <c r="VAV73" s="698"/>
      <c r="VAW73" s="488"/>
      <c r="VAX73" s="488"/>
      <c r="VAY73" s="488"/>
      <c r="VAZ73" s="488"/>
      <c r="VBA73" s="488"/>
      <c r="VBB73" s="697" t="s">
        <v>9880</v>
      </c>
      <c r="VBC73" s="698"/>
      <c r="VBD73" s="698"/>
      <c r="VBE73" s="488"/>
      <c r="VBF73" s="488"/>
      <c r="VBG73" s="488"/>
      <c r="VBH73" s="488"/>
      <c r="VBI73" s="488"/>
      <c r="VBJ73" s="697" t="s">
        <v>9880</v>
      </c>
      <c r="VBK73" s="698"/>
      <c r="VBL73" s="698"/>
      <c r="VBM73" s="488"/>
      <c r="VBN73" s="488"/>
      <c r="VBO73" s="488"/>
      <c r="VBP73" s="488"/>
      <c r="VBQ73" s="488"/>
      <c r="VBR73" s="697" t="s">
        <v>9880</v>
      </c>
      <c r="VBS73" s="698"/>
      <c r="VBT73" s="698"/>
      <c r="VBU73" s="488"/>
      <c r="VBV73" s="488"/>
      <c r="VBW73" s="488"/>
      <c r="VBX73" s="488"/>
      <c r="VBY73" s="488"/>
      <c r="VBZ73" s="697" t="s">
        <v>9880</v>
      </c>
      <c r="VCA73" s="698"/>
      <c r="VCB73" s="698"/>
      <c r="VCC73" s="488"/>
      <c r="VCD73" s="488"/>
      <c r="VCE73" s="488"/>
      <c r="VCF73" s="488"/>
      <c r="VCG73" s="488"/>
      <c r="VCH73" s="697" t="s">
        <v>9880</v>
      </c>
      <c r="VCI73" s="698"/>
      <c r="VCJ73" s="698"/>
      <c r="VCK73" s="488"/>
      <c r="VCL73" s="488"/>
      <c r="VCM73" s="488"/>
      <c r="VCN73" s="488"/>
      <c r="VCO73" s="488"/>
      <c r="VCP73" s="697" t="s">
        <v>9880</v>
      </c>
      <c r="VCQ73" s="698"/>
      <c r="VCR73" s="698"/>
      <c r="VCS73" s="488"/>
      <c r="VCT73" s="488"/>
      <c r="VCU73" s="488"/>
      <c r="VCV73" s="488"/>
      <c r="VCW73" s="488"/>
      <c r="VCX73" s="697" t="s">
        <v>9880</v>
      </c>
      <c r="VCY73" s="698"/>
      <c r="VCZ73" s="698"/>
      <c r="VDA73" s="488"/>
      <c r="VDB73" s="488"/>
      <c r="VDC73" s="488"/>
      <c r="VDD73" s="488"/>
      <c r="VDE73" s="488"/>
      <c r="VDF73" s="697" t="s">
        <v>9880</v>
      </c>
      <c r="VDG73" s="698"/>
      <c r="VDH73" s="698"/>
      <c r="VDI73" s="488"/>
      <c r="VDJ73" s="488"/>
      <c r="VDK73" s="488"/>
      <c r="VDL73" s="488"/>
      <c r="VDM73" s="488"/>
      <c r="VDN73" s="697" t="s">
        <v>9880</v>
      </c>
      <c r="VDO73" s="698"/>
      <c r="VDP73" s="698"/>
      <c r="VDQ73" s="488"/>
      <c r="VDR73" s="488"/>
      <c r="VDS73" s="488"/>
      <c r="VDT73" s="488"/>
      <c r="VDU73" s="488"/>
      <c r="VDV73" s="697" t="s">
        <v>9880</v>
      </c>
      <c r="VDW73" s="698"/>
      <c r="VDX73" s="698"/>
      <c r="VDY73" s="488"/>
      <c r="VDZ73" s="488"/>
      <c r="VEA73" s="488"/>
      <c r="VEB73" s="488"/>
      <c r="VEC73" s="488"/>
      <c r="VED73" s="697" t="s">
        <v>9880</v>
      </c>
      <c r="VEE73" s="698"/>
      <c r="VEF73" s="698"/>
      <c r="VEG73" s="488"/>
      <c r="VEH73" s="488"/>
      <c r="VEI73" s="488"/>
      <c r="VEJ73" s="488"/>
      <c r="VEK73" s="488"/>
      <c r="VEL73" s="697" t="s">
        <v>9880</v>
      </c>
      <c r="VEM73" s="698"/>
      <c r="VEN73" s="698"/>
      <c r="VEO73" s="488"/>
      <c r="VEP73" s="488"/>
      <c r="VEQ73" s="488"/>
      <c r="VER73" s="488"/>
      <c r="VES73" s="488"/>
      <c r="VET73" s="697" t="s">
        <v>9880</v>
      </c>
      <c r="VEU73" s="698"/>
      <c r="VEV73" s="698"/>
      <c r="VEW73" s="488"/>
      <c r="VEX73" s="488"/>
      <c r="VEY73" s="488"/>
      <c r="VEZ73" s="488"/>
      <c r="VFA73" s="488"/>
      <c r="VFB73" s="697" t="s">
        <v>9880</v>
      </c>
      <c r="VFC73" s="698"/>
      <c r="VFD73" s="698"/>
      <c r="VFE73" s="488"/>
      <c r="VFF73" s="488"/>
      <c r="VFG73" s="488"/>
      <c r="VFH73" s="488"/>
      <c r="VFI73" s="488"/>
      <c r="VFJ73" s="697" t="s">
        <v>9880</v>
      </c>
      <c r="VFK73" s="698"/>
      <c r="VFL73" s="698"/>
      <c r="VFM73" s="488"/>
      <c r="VFN73" s="488"/>
      <c r="VFO73" s="488"/>
      <c r="VFP73" s="488"/>
      <c r="VFQ73" s="488"/>
      <c r="VFR73" s="697" t="s">
        <v>9880</v>
      </c>
      <c r="VFS73" s="698"/>
      <c r="VFT73" s="698"/>
      <c r="VFU73" s="488"/>
      <c r="VFV73" s="488"/>
      <c r="VFW73" s="488"/>
      <c r="VFX73" s="488"/>
      <c r="VFY73" s="488"/>
      <c r="VFZ73" s="697" t="s">
        <v>9880</v>
      </c>
      <c r="VGA73" s="698"/>
      <c r="VGB73" s="698"/>
      <c r="VGC73" s="488"/>
      <c r="VGD73" s="488"/>
      <c r="VGE73" s="488"/>
      <c r="VGF73" s="488"/>
      <c r="VGG73" s="488"/>
      <c r="VGH73" s="697" t="s">
        <v>9880</v>
      </c>
      <c r="VGI73" s="698"/>
      <c r="VGJ73" s="698"/>
      <c r="VGK73" s="488"/>
      <c r="VGL73" s="488"/>
      <c r="VGM73" s="488"/>
      <c r="VGN73" s="488"/>
      <c r="VGO73" s="488"/>
      <c r="VGP73" s="697" t="s">
        <v>9880</v>
      </c>
      <c r="VGQ73" s="698"/>
      <c r="VGR73" s="698"/>
      <c r="VGS73" s="488"/>
      <c r="VGT73" s="488"/>
      <c r="VGU73" s="488"/>
      <c r="VGV73" s="488"/>
      <c r="VGW73" s="488"/>
      <c r="VGX73" s="697" t="s">
        <v>9880</v>
      </c>
      <c r="VGY73" s="698"/>
      <c r="VGZ73" s="698"/>
      <c r="VHA73" s="488"/>
      <c r="VHB73" s="488"/>
      <c r="VHC73" s="488"/>
      <c r="VHD73" s="488"/>
      <c r="VHE73" s="488"/>
      <c r="VHF73" s="697" t="s">
        <v>9880</v>
      </c>
      <c r="VHG73" s="698"/>
      <c r="VHH73" s="698"/>
      <c r="VHI73" s="488"/>
      <c r="VHJ73" s="488"/>
      <c r="VHK73" s="488"/>
      <c r="VHL73" s="488"/>
      <c r="VHM73" s="488"/>
      <c r="VHN73" s="697" t="s">
        <v>9880</v>
      </c>
      <c r="VHO73" s="698"/>
      <c r="VHP73" s="698"/>
      <c r="VHQ73" s="488"/>
      <c r="VHR73" s="488"/>
      <c r="VHS73" s="488"/>
      <c r="VHT73" s="488"/>
      <c r="VHU73" s="488"/>
      <c r="VHV73" s="697" t="s">
        <v>9880</v>
      </c>
      <c r="VHW73" s="698"/>
      <c r="VHX73" s="698"/>
      <c r="VHY73" s="488"/>
      <c r="VHZ73" s="488"/>
      <c r="VIA73" s="488"/>
      <c r="VIB73" s="488"/>
      <c r="VIC73" s="488"/>
      <c r="VID73" s="697" t="s">
        <v>9880</v>
      </c>
      <c r="VIE73" s="698"/>
      <c r="VIF73" s="698"/>
      <c r="VIG73" s="488"/>
      <c r="VIH73" s="488"/>
      <c r="VII73" s="488"/>
      <c r="VIJ73" s="488"/>
      <c r="VIK73" s="488"/>
      <c r="VIL73" s="697" t="s">
        <v>9880</v>
      </c>
      <c r="VIM73" s="698"/>
      <c r="VIN73" s="698"/>
      <c r="VIO73" s="488"/>
      <c r="VIP73" s="488"/>
      <c r="VIQ73" s="488"/>
      <c r="VIR73" s="488"/>
      <c r="VIS73" s="488"/>
      <c r="VIT73" s="697" t="s">
        <v>9880</v>
      </c>
      <c r="VIU73" s="698"/>
      <c r="VIV73" s="698"/>
      <c r="VIW73" s="488"/>
      <c r="VIX73" s="488"/>
      <c r="VIY73" s="488"/>
      <c r="VIZ73" s="488"/>
      <c r="VJA73" s="488"/>
      <c r="VJB73" s="697" t="s">
        <v>9880</v>
      </c>
      <c r="VJC73" s="698"/>
      <c r="VJD73" s="698"/>
      <c r="VJE73" s="488"/>
      <c r="VJF73" s="488"/>
      <c r="VJG73" s="488"/>
      <c r="VJH73" s="488"/>
      <c r="VJI73" s="488"/>
      <c r="VJJ73" s="697" t="s">
        <v>9880</v>
      </c>
      <c r="VJK73" s="698"/>
      <c r="VJL73" s="698"/>
      <c r="VJM73" s="488"/>
      <c r="VJN73" s="488"/>
      <c r="VJO73" s="488"/>
      <c r="VJP73" s="488"/>
      <c r="VJQ73" s="488"/>
      <c r="VJR73" s="697" t="s">
        <v>9880</v>
      </c>
      <c r="VJS73" s="698"/>
      <c r="VJT73" s="698"/>
      <c r="VJU73" s="488"/>
      <c r="VJV73" s="488"/>
      <c r="VJW73" s="488"/>
      <c r="VJX73" s="488"/>
      <c r="VJY73" s="488"/>
      <c r="VJZ73" s="697" t="s">
        <v>9880</v>
      </c>
      <c r="VKA73" s="698"/>
      <c r="VKB73" s="698"/>
      <c r="VKC73" s="488"/>
      <c r="VKD73" s="488"/>
      <c r="VKE73" s="488"/>
      <c r="VKF73" s="488"/>
      <c r="VKG73" s="488"/>
      <c r="VKH73" s="697" t="s">
        <v>9880</v>
      </c>
      <c r="VKI73" s="698"/>
      <c r="VKJ73" s="698"/>
      <c r="VKK73" s="488"/>
      <c r="VKL73" s="488"/>
      <c r="VKM73" s="488"/>
      <c r="VKN73" s="488"/>
      <c r="VKO73" s="488"/>
      <c r="VKP73" s="697" t="s">
        <v>9880</v>
      </c>
      <c r="VKQ73" s="698"/>
      <c r="VKR73" s="698"/>
      <c r="VKS73" s="488"/>
      <c r="VKT73" s="488"/>
      <c r="VKU73" s="488"/>
      <c r="VKV73" s="488"/>
      <c r="VKW73" s="488"/>
      <c r="VKX73" s="697" t="s">
        <v>9880</v>
      </c>
      <c r="VKY73" s="698"/>
      <c r="VKZ73" s="698"/>
      <c r="VLA73" s="488"/>
      <c r="VLB73" s="488"/>
      <c r="VLC73" s="488"/>
      <c r="VLD73" s="488"/>
      <c r="VLE73" s="488"/>
      <c r="VLF73" s="697" t="s">
        <v>9880</v>
      </c>
      <c r="VLG73" s="698"/>
      <c r="VLH73" s="698"/>
      <c r="VLI73" s="488"/>
      <c r="VLJ73" s="488"/>
      <c r="VLK73" s="488"/>
      <c r="VLL73" s="488"/>
      <c r="VLM73" s="488"/>
      <c r="VLN73" s="697" t="s">
        <v>9880</v>
      </c>
      <c r="VLO73" s="698"/>
      <c r="VLP73" s="698"/>
      <c r="VLQ73" s="488"/>
      <c r="VLR73" s="488"/>
      <c r="VLS73" s="488"/>
      <c r="VLT73" s="488"/>
      <c r="VLU73" s="488"/>
      <c r="VLV73" s="697" t="s">
        <v>9880</v>
      </c>
      <c r="VLW73" s="698"/>
      <c r="VLX73" s="698"/>
      <c r="VLY73" s="488"/>
      <c r="VLZ73" s="488"/>
      <c r="VMA73" s="488"/>
      <c r="VMB73" s="488"/>
      <c r="VMC73" s="488"/>
      <c r="VMD73" s="697" t="s">
        <v>9880</v>
      </c>
      <c r="VME73" s="698"/>
      <c r="VMF73" s="698"/>
      <c r="VMG73" s="488"/>
      <c r="VMH73" s="488"/>
      <c r="VMI73" s="488"/>
      <c r="VMJ73" s="488"/>
      <c r="VMK73" s="488"/>
      <c r="VML73" s="697" t="s">
        <v>9880</v>
      </c>
      <c r="VMM73" s="698"/>
      <c r="VMN73" s="698"/>
      <c r="VMO73" s="488"/>
      <c r="VMP73" s="488"/>
      <c r="VMQ73" s="488"/>
      <c r="VMR73" s="488"/>
      <c r="VMS73" s="488"/>
      <c r="VMT73" s="697" t="s">
        <v>9880</v>
      </c>
      <c r="VMU73" s="698"/>
      <c r="VMV73" s="698"/>
      <c r="VMW73" s="488"/>
      <c r="VMX73" s="488"/>
      <c r="VMY73" s="488"/>
      <c r="VMZ73" s="488"/>
      <c r="VNA73" s="488"/>
      <c r="VNB73" s="697" t="s">
        <v>9880</v>
      </c>
      <c r="VNC73" s="698"/>
      <c r="VND73" s="698"/>
      <c r="VNE73" s="488"/>
      <c r="VNF73" s="488"/>
      <c r="VNG73" s="488"/>
      <c r="VNH73" s="488"/>
      <c r="VNI73" s="488"/>
      <c r="VNJ73" s="697" t="s">
        <v>9880</v>
      </c>
      <c r="VNK73" s="698"/>
      <c r="VNL73" s="698"/>
      <c r="VNM73" s="488"/>
      <c r="VNN73" s="488"/>
      <c r="VNO73" s="488"/>
      <c r="VNP73" s="488"/>
      <c r="VNQ73" s="488"/>
      <c r="VNR73" s="697" t="s">
        <v>9880</v>
      </c>
      <c r="VNS73" s="698"/>
      <c r="VNT73" s="698"/>
      <c r="VNU73" s="488"/>
      <c r="VNV73" s="488"/>
      <c r="VNW73" s="488"/>
      <c r="VNX73" s="488"/>
      <c r="VNY73" s="488"/>
      <c r="VNZ73" s="697" t="s">
        <v>9880</v>
      </c>
      <c r="VOA73" s="698"/>
      <c r="VOB73" s="698"/>
      <c r="VOC73" s="488"/>
      <c r="VOD73" s="488"/>
      <c r="VOE73" s="488"/>
      <c r="VOF73" s="488"/>
      <c r="VOG73" s="488"/>
      <c r="VOH73" s="697" t="s">
        <v>9880</v>
      </c>
      <c r="VOI73" s="698"/>
      <c r="VOJ73" s="698"/>
      <c r="VOK73" s="488"/>
      <c r="VOL73" s="488"/>
      <c r="VOM73" s="488"/>
      <c r="VON73" s="488"/>
      <c r="VOO73" s="488"/>
      <c r="VOP73" s="697" t="s">
        <v>9880</v>
      </c>
      <c r="VOQ73" s="698"/>
      <c r="VOR73" s="698"/>
      <c r="VOS73" s="488"/>
      <c r="VOT73" s="488"/>
      <c r="VOU73" s="488"/>
      <c r="VOV73" s="488"/>
      <c r="VOW73" s="488"/>
      <c r="VOX73" s="697" t="s">
        <v>9880</v>
      </c>
      <c r="VOY73" s="698"/>
      <c r="VOZ73" s="698"/>
      <c r="VPA73" s="488"/>
      <c r="VPB73" s="488"/>
      <c r="VPC73" s="488"/>
      <c r="VPD73" s="488"/>
      <c r="VPE73" s="488"/>
      <c r="VPF73" s="697" t="s">
        <v>9880</v>
      </c>
      <c r="VPG73" s="698"/>
      <c r="VPH73" s="698"/>
      <c r="VPI73" s="488"/>
      <c r="VPJ73" s="488"/>
      <c r="VPK73" s="488"/>
      <c r="VPL73" s="488"/>
      <c r="VPM73" s="488"/>
      <c r="VPN73" s="697" t="s">
        <v>9880</v>
      </c>
      <c r="VPO73" s="698"/>
      <c r="VPP73" s="698"/>
      <c r="VPQ73" s="488"/>
      <c r="VPR73" s="488"/>
      <c r="VPS73" s="488"/>
      <c r="VPT73" s="488"/>
      <c r="VPU73" s="488"/>
      <c r="VPV73" s="697" t="s">
        <v>9880</v>
      </c>
      <c r="VPW73" s="698"/>
      <c r="VPX73" s="698"/>
      <c r="VPY73" s="488"/>
      <c r="VPZ73" s="488"/>
      <c r="VQA73" s="488"/>
      <c r="VQB73" s="488"/>
      <c r="VQC73" s="488"/>
      <c r="VQD73" s="697" t="s">
        <v>9880</v>
      </c>
      <c r="VQE73" s="698"/>
      <c r="VQF73" s="698"/>
      <c r="VQG73" s="488"/>
      <c r="VQH73" s="488"/>
      <c r="VQI73" s="488"/>
      <c r="VQJ73" s="488"/>
      <c r="VQK73" s="488"/>
      <c r="VQL73" s="697" t="s">
        <v>9880</v>
      </c>
      <c r="VQM73" s="698"/>
      <c r="VQN73" s="698"/>
      <c r="VQO73" s="488"/>
      <c r="VQP73" s="488"/>
      <c r="VQQ73" s="488"/>
      <c r="VQR73" s="488"/>
      <c r="VQS73" s="488"/>
      <c r="VQT73" s="697" t="s">
        <v>9880</v>
      </c>
      <c r="VQU73" s="698"/>
      <c r="VQV73" s="698"/>
      <c r="VQW73" s="488"/>
      <c r="VQX73" s="488"/>
      <c r="VQY73" s="488"/>
      <c r="VQZ73" s="488"/>
      <c r="VRA73" s="488"/>
      <c r="VRB73" s="697" t="s">
        <v>9880</v>
      </c>
      <c r="VRC73" s="698"/>
      <c r="VRD73" s="698"/>
      <c r="VRE73" s="488"/>
      <c r="VRF73" s="488"/>
      <c r="VRG73" s="488"/>
      <c r="VRH73" s="488"/>
      <c r="VRI73" s="488"/>
      <c r="VRJ73" s="697" t="s">
        <v>9880</v>
      </c>
      <c r="VRK73" s="698"/>
      <c r="VRL73" s="698"/>
      <c r="VRM73" s="488"/>
      <c r="VRN73" s="488"/>
      <c r="VRO73" s="488"/>
      <c r="VRP73" s="488"/>
      <c r="VRQ73" s="488"/>
      <c r="VRR73" s="697" t="s">
        <v>9880</v>
      </c>
      <c r="VRS73" s="698"/>
      <c r="VRT73" s="698"/>
      <c r="VRU73" s="488"/>
      <c r="VRV73" s="488"/>
      <c r="VRW73" s="488"/>
      <c r="VRX73" s="488"/>
      <c r="VRY73" s="488"/>
      <c r="VRZ73" s="697" t="s">
        <v>9880</v>
      </c>
      <c r="VSA73" s="698"/>
      <c r="VSB73" s="698"/>
      <c r="VSC73" s="488"/>
      <c r="VSD73" s="488"/>
      <c r="VSE73" s="488"/>
      <c r="VSF73" s="488"/>
      <c r="VSG73" s="488"/>
      <c r="VSH73" s="697" t="s">
        <v>9880</v>
      </c>
      <c r="VSI73" s="698"/>
      <c r="VSJ73" s="698"/>
      <c r="VSK73" s="488"/>
      <c r="VSL73" s="488"/>
      <c r="VSM73" s="488"/>
      <c r="VSN73" s="488"/>
      <c r="VSO73" s="488"/>
      <c r="VSP73" s="697" t="s">
        <v>9880</v>
      </c>
      <c r="VSQ73" s="698"/>
      <c r="VSR73" s="698"/>
      <c r="VSS73" s="488"/>
      <c r="VST73" s="488"/>
      <c r="VSU73" s="488"/>
      <c r="VSV73" s="488"/>
      <c r="VSW73" s="488"/>
      <c r="VSX73" s="697" t="s">
        <v>9880</v>
      </c>
      <c r="VSY73" s="698"/>
      <c r="VSZ73" s="698"/>
      <c r="VTA73" s="488"/>
      <c r="VTB73" s="488"/>
      <c r="VTC73" s="488"/>
      <c r="VTD73" s="488"/>
      <c r="VTE73" s="488"/>
      <c r="VTF73" s="697" t="s">
        <v>9880</v>
      </c>
      <c r="VTG73" s="698"/>
      <c r="VTH73" s="698"/>
      <c r="VTI73" s="488"/>
      <c r="VTJ73" s="488"/>
      <c r="VTK73" s="488"/>
      <c r="VTL73" s="488"/>
      <c r="VTM73" s="488"/>
      <c r="VTN73" s="697" t="s">
        <v>9880</v>
      </c>
      <c r="VTO73" s="698"/>
      <c r="VTP73" s="698"/>
      <c r="VTQ73" s="488"/>
      <c r="VTR73" s="488"/>
      <c r="VTS73" s="488"/>
      <c r="VTT73" s="488"/>
      <c r="VTU73" s="488"/>
      <c r="VTV73" s="697" t="s">
        <v>9880</v>
      </c>
      <c r="VTW73" s="698"/>
      <c r="VTX73" s="698"/>
      <c r="VTY73" s="488"/>
      <c r="VTZ73" s="488"/>
      <c r="VUA73" s="488"/>
      <c r="VUB73" s="488"/>
      <c r="VUC73" s="488"/>
      <c r="VUD73" s="697" t="s">
        <v>9880</v>
      </c>
      <c r="VUE73" s="698"/>
      <c r="VUF73" s="698"/>
      <c r="VUG73" s="488"/>
      <c r="VUH73" s="488"/>
      <c r="VUI73" s="488"/>
      <c r="VUJ73" s="488"/>
      <c r="VUK73" s="488"/>
      <c r="VUL73" s="697" t="s">
        <v>9880</v>
      </c>
      <c r="VUM73" s="698"/>
      <c r="VUN73" s="698"/>
      <c r="VUO73" s="488"/>
      <c r="VUP73" s="488"/>
      <c r="VUQ73" s="488"/>
      <c r="VUR73" s="488"/>
      <c r="VUS73" s="488"/>
      <c r="VUT73" s="697" t="s">
        <v>9880</v>
      </c>
      <c r="VUU73" s="698"/>
      <c r="VUV73" s="698"/>
      <c r="VUW73" s="488"/>
      <c r="VUX73" s="488"/>
      <c r="VUY73" s="488"/>
      <c r="VUZ73" s="488"/>
      <c r="VVA73" s="488"/>
      <c r="VVB73" s="697" t="s">
        <v>9880</v>
      </c>
      <c r="VVC73" s="698"/>
      <c r="VVD73" s="698"/>
      <c r="VVE73" s="488"/>
      <c r="VVF73" s="488"/>
      <c r="VVG73" s="488"/>
      <c r="VVH73" s="488"/>
      <c r="VVI73" s="488"/>
      <c r="VVJ73" s="697" t="s">
        <v>9880</v>
      </c>
      <c r="VVK73" s="698"/>
      <c r="VVL73" s="698"/>
      <c r="VVM73" s="488"/>
      <c r="VVN73" s="488"/>
      <c r="VVO73" s="488"/>
      <c r="VVP73" s="488"/>
      <c r="VVQ73" s="488"/>
      <c r="VVR73" s="697" t="s">
        <v>9880</v>
      </c>
      <c r="VVS73" s="698"/>
      <c r="VVT73" s="698"/>
      <c r="VVU73" s="488"/>
      <c r="VVV73" s="488"/>
      <c r="VVW73" s="488"/>
      <c r="VVX73" s="488"/>
      <c r="VVY73" s="488"/>
      <c r="VVZ73" s="697" t="s">
        <v>9880</v>
      </c>
      <c r="VWA73" s="698"/>
      <c r="VWB73" s="698"/>
      <c r="VWC73" s="488"/>
      <c r="VWD73" s="488"/>
      <c r="VWE73" s="488"/>
      <c r="VWF73" s="488"/>
      <c r="VWG73" s="488"/>
      <c r="VWH73" s="697" t="s">
        <v>9880</v>
      </c>
      <c r="VWI73" s="698"/>
      <c r="VWJ73" s="698"/>
      <c r="VWK73" s="488"/>
      <c r="VWL73" s="488"/>
      <c r="VWM73" s="488"/>
      <c r="VWN73" s="488"/>
      <c r="VWO73" s="488"/>
      <c r="VWP73" s="697" t="s">
        <v>9880</v>
      </c>
      <c r="VWQ73" s="698"/>
      <c r="VWR73" s="698"/>
      <c r="VWS73" s="488"/>
      <c r="VWT73" s="488"/>
      <c r="VWU73" s="488"/>
      <c r="VWV73" s="488"/>
      <c r="VWW73" s="488"/>
      <c r="VWX73" s="697" t="s">
        <v>9880</v>
      </c>
      <c r="VWY73" s="698"/>
      <c r="VWZ73" s="698"/>
      <c r="VXA73" s="488"/>
      <c r="VXB73" s="488"/>
      <c r="VXC73" s="488"/>
      <c r="VXD73" s="488"/>
      <c r="VXE73" s="488"/>
      <c r="VXF73" s="697" t="s">
        <v>9880</v>
      </c>
      <c r="VXG73" s="698"/>
      <c r="VXH73" s="698"/>
      <c r="VXI73" s="488"/>
      <c r="VXJ73" s="488"/>
      <c r="VXK73" s="488"/>
      <c r="VXL73" s="488"/>
      <c r="VXM73" s="488"/>
      <c r="VXN73" s="697" t="s">
        <v>9880</v>
      </c>
      <c r="VXO73" s="698"/>
      <c r="VXP73" s="698"/>
      <c r="VXQ73" s="488"/>
      <c r="VXR73" s="488"/>
      <c r="VXS73" s="488"/>
      <c r="VXT73" s="488"/>
      <c r="VXU73" s="488"/>
      <c r="VXV73" s="697" t="s">
        <v>9880</v>
      </c>
      <c r="VXW73" s="698"/>
      <c r="VXX73" s="698"/>
      <c r="VXY73" s="488"/>
      <c r="VXZ73" s="488"/>
      <c r="VYA73" s="488"/>
      <c r="VYB73" s="488"/>
      <c r="VYC73" s="488"/>
      <c r="VYD73" s="697" t="s">
        <v>9880</v>
      </c>
      <c r="VYE73" s="698"/>
      <c r="VYF73" s="698"/>
      <c r="VYG73" s="488"/>
      <c r="VYH73" s="488"/>
      <c r="VYI73" s="488"/>
      <c r="VYJ73" s="488"/>
      <c r="VYK73" s="488"/>
      <c r="VYL73" s="697" t="s">
        <v>9880</v>
      </c>
      <c r="VYM73" s="698"/>
      <c r="VYN73" s="698"/>
      <c r="VYO73" s="488"/>
      <c r="VYP73" s="488"/>
      <c r="VYQ73" s="488"/>
      <c r="VYR73" s="488"/>
      <c r="VYS73" s="488"/>
      <c r="VYT73" s="697" t="s">
        <v>9880</v>
      </c>
      <c r="VYU73" s="698"/>
      <c r="VYV73" s="698"/>
      <c r="VYW73" s="488"/>
      <c r="VYX73" s="488"/>
      <c r="VYY73" s="488"/>
      <c r="VYZ73" s="488"/>
      <c r="VZA73" s="488"/>
      <c r="VZB73" s="697" t="s">
        <v>9880</v>
      </c>
      <c r="VZC73" s="698"/>
      <c r="VZD73" s="698"/>
      <c r="VZE73" s="488"/>
      <c r="VZF73" s="488"/>
      <c r="VZG73" s="488"/>
      <c r="VZH73" s="488"/>
      <c r="VZI73" s="488"/>
      <c r="VZJ73" s="697" t="s">
        <v>9880</v>
      </c>
      <c r="VZK73" s="698"/>
      <c r="VZL73" s="698"/>
      <c r="VZM73" s="488"/>
      <c r="VZN73" s="488"/>
      <c r="VZO73" s="488"/>
      <c r="VZP73" s="488"/>
      <c r="VZQ73" s="488"/>
      <c r="VZR73" s="697" t="s">
        <v>9880</v>
      </c>
      <c r="VZS73" s="698"/>
      <c r="VZT73" s="698"/>
      <c r="VZU73" s="488"/>
      <c r="VZV73" s="488"/>
      <c r="VZW73" s="488"/>
      <c r="VZX73" s="488"/>
      <c r="VZY73" s="488"/>
      <c r="VZZ73" s="697" t="s">
        <v>9880</v>
      </c>
      <c r="WAA73" s="698"/>
      <c r="WAB73" s="698"/>
      <c r="WAC73" s="488"/>
      <c r="WAD73" s="488"/>
      <c r="WAE73" s="488"/>
      <c r="WAF73" s="488"/>
      <c r="WAG73" s="488"/>
      <c r="WAH73" s="697" t="s">
        <v>9880</v>
      </c>
      <c r="WAI73" s="698"/>
      <c r="WAJ73" s="698"/>
      <c r="WAK73" s="488"/>
      <c r="WAL73" s="488"/>
      <c r="WAM73" s="488"/>
      <c r="WAN73" s="488"/>
      <c r="WAO73" s="488"/>
      <c r="WAP73" s="697" t="s">
        <v>9880</v>
      </c>
      <c r="WAQ73" s="698"/>
      <c r="WAR73" s="698"/>
      <c r="WAS73" s="488"/>
      <c r="WAT73" s="488"/>
      <c r="WAU73" s="488"/>
      <c r="WAV73" s="488"/>
      <c r="WAW73" s="488"/>
      <c r="WAX73" s="697" t="s">
        <v>9880</v>
      </c>
      <c r="WAY73" s="698"/>
      <c r="WAZ73" s="698"/>
      <c r="WBA73" s="488"/>
      <c r="WBB73" s="488"/>
      <c r="WBC73" s="488"/>
      <c r="WBD73" s="488"/>
      <c r="WBE73" s="488"/>
      <c r="WBF73" s="697" t="s">
        <v>9880</v>
      </c>
      <c r="WBG73" s="698"/>
      <c r="WBH73" s="698"/>
      <c r="WBI73" s="488"/>
      <c r="WBJ73" s="488"/>
      <c r="WBK73" s="488"/>
      <c r="WBL73" s="488"/>
      <c r="WBM73" s="488"/>
      <c r="WBN73" s="697" t="s">
        <v>9880</v>
      </c>
      <c r="WBO73" s="698"/>
      <c r="WBP73" s="698"/>
      <c r="WBQ73" s="488"/>
      <c r="WBR73" s="488"/>
      <c r="WBS73" s="488"/>
      <c r="WBT73" s="488"/>
      <c r="WBU73" s="488"/>
      <c r="WBV73" s="697" t="s">
        <v>9880</v>
      </c>
      <c r="WBW73" s="698"/>
      <c r="WBX73" s="698"/>
      <c r="WBY73" s="488"/>
      <c r="WBZ73" s="488"/>
      <c r="WCA73" s="488"/>
      <c r="WCB73" s="488"/>
      <c r="WCC73" s="488"/>
      <c r="WCD73" s="697" t="s">
        <v>9880</v>
      </c>
      <c r="WCE73" s="698"/>
      <c r="WCF73" s="698"/>
      <c r="WCG73" s="488"/>
      <c r="WCH73" s="488"/>
      <c r="WCI73" s="488"/>
      <c r="WCJ73" s="488"/>
      <c r="WCK73" s="488"/>
      <c r="WCL73" s="697" t="s">
        <v>9880</v>
      </c>
      <c r="WCM73" s="698"/>
      <c r="WCN73" s="698"/>
      <c r="WCO73" s="488"/>
      <c r="WCP73" s="488"/>
      <c r="WCQ73" s="488"/>
      <c r="WCR73" s="488"/>
      <c r="WCS73" s="488"/>
      <c r="WCT73" s="697" t="s">
        <v>9880</v>
      </c>
      <c r="WCU73" s="698"/>
      <c r="WCV73" s="698"/>
      <c r="WCW73" s="488"/>
      <c r="WCX73" s="488"/>
      <c r="WCY73" s="488"/>
      <c r="WCZ73" s="488"/>
      <c r="WDA73" s="488"/>
      <c r="WDB73" s="697" t="s">
        <v>9880</v>
      </c>
      <c r="WDC73" s="698"/>
      <c r="WDD73" s="698"/>
      <c r="WDE73" s="488"/>
      <c r="WDF73" s="488"/>
      <c r="WDG73" s="488"/>
      <c r="WDH73" s="488"/>
      <c r="WDI73" s="488"/>
      <c r="WDJ73" s="697" t="s">
        <v>9880</v>
      </c>
      <c r="WDK73" s="698"/>
      <c r="WDL73" s="698"/>
      <c r="WDM73" s="488"/>
      <c r="WDN73" s="488"/>
      <c r="WDO73" s="488"/>
      <c r="WDP73" s="488"/>
      <c r="WDQ73" s="488"/>
      <c r="WDR73" s="697" t="s">
        <v>9880</v>
      </c>
      <c r="WDS73" s="698"/>
      <c r="WDT73" s="698"/>
      <c r="WDU73" s="488"/>
      <c r="WDV73" s="488"/>
      <c r="WDW73" s="488"/>
      <c r="WDX73" s="488"/>
      <c r="WDY73" s="488"/>
      <c r="WDZ73" s="697" t="s">
        <v>9880</v>
      </c>
      <c r="WEA73" s="698"/>
      <c r="WEB73" s="698"/>
      <c r="WEC73" s="488"/>
      <c r="WED73" s="488"/>
      <c r="WEE73" s="488"/>
      <c r="WEF73" s="488"/>
      <c r="WEG73" s="488"/>
      <c r="WEH73" s="697" t="s">
        <v>9880</v>
      </c>
      <c r="WEI73" s="698"/>
      <c r="WEJ73" s="698"/>
      <c r="WEK73" s="488"/>
      <c r="WEL73" s="488"/>
      <c r="WEM73" s="488"/>
      <c r="WEN73" s="488"/>
      <c r="WEO73" s="488"/>
      <c r="WEP73" s="697" t="s">
        <v>9880</v>
      </c>
      <c r="WEQ73" s="698"/>
      <c r="WER73" s="698"/>
      <c r="WES73" s="488"/>
      <c r="WET73" s="488"/>
      <c r="WEU73" s="488"/>
      <c r="WEV73" s="488"/>
      <c r="WEW73" s="488"/>
      <c r="WEX73" s="697" t="s">
        <v>9880</v>
      </c>
      <c r="WEY73" s="698"/>
      <c r="WEZ73" s="698"/>
      <c r="WFA73" s="488"/>
      <c r="WFB73" s="488"/>
      <c r="WFC73" s="488"/>
      <c r="WFD73" s="488"/>
      <c r="WFE73" s="488"/>
      <c r="WFF73" s="697" t="s">
        <v>9880</v>
      </c>
      <c r="WFG73" s="698"/>
      <c r="WFH73" s="698"/>
      <c r="WFI73" s="488"/>
      <c r="WFJ73" s="488"/>
      <c r="WFK73" s="488"/>
      <c r="WFL73" s="488"/>
      <c r="WFM73" s="488"/>
      <c r="WFN73" s="697" t="s">
        <v>9880</v>
      </c>
      <c r="WFO73" s="698"/>
      <c r="WFP73" s="698"/>
      <c r="WFQ73" s="488"/>
      <c r="WFR73" s="488"/>
      <c r="WFS73" s="488"/>
      <c r="WFT73" s="488"/>
      <c r="WFU73" s="488"/>
      <c r="WFV73" s="697" t="s">
        <v>9880</v>
      </c>
      <c r="WFW73" s="698"/>
      <c r="WFX73" s="698"/>
      <c r="WFY73" s="488"/>
      <c r="WFZ73" s="488"/>
      <c r="WGA73" s="488"/>
      <c r="WGB73" s="488"/>
      <c r="WGC73" s="488"/>
      <c r="WGD73" s="697" t="s">
        <v>9880</v>
      </c>
      <c r="WGE73" s="698"/>
      <c r="WGF73" s="698"/>
      <c r="WGG73" s="488"/>
      <c r="WGH73" s="488"/>
      <c r="WGI73" s="488"/>
      <c r="WGJ73" s="488"/>
      <c r="WGK73" s="488"/>
      <c r="WGL73" s="697" t="s">
        <v>9880</v>
      </c>
      <c r="WGM73" s="698"/>
      <c r="WGN73" s="698"/>
      <c r="WGO73" s="488"/>
      <c r="WGP73" s="488"/>
      <c r="WGQ73" s="488"/>
      <c r="WGR73" s="488"/>
      <c r="WGS73" s="488"/>
      <c r="WGT73" s="697" t="s">
        <v>9880</v>
      </c>
      <c r="WGU73" s="698"/>
      <c r="WGV73" s="698"/>
      <c r="WGW73" s="488"/>
      <c r="WGX73" s="488"/>
      <c r="WGY73" s="488"/>
      <c r="WGZ73" s="488"/>
      <c r="WHA73" s="488"/>
      <c r="WHB73" s="697" t="s">
        <v>9880</v>
      </c>
      <c r="WHC73" s="698"/>
      <c r="WHD73" s="698"/>
      <c r="WHE73" s="488"/>
      <c r="WHF73" s="488"/>
      <c r="WHG73" s="488"/>
      <c r="WHH73" s="488"/>
      <c r="WHI73" s="488"/>
      <c r="WHJ73" s="697" t="s">
        <v>9880</v>
      </c>
      <c r="WHK73" s="698"/>
      <c r="WHL73" s="698"/>
      <c r="WHM73" s="488"/>
      <c r="WHN73" s="488"/>
      <c r="WHO73" s="488"/>
      <c r="WHP73" s="488"/>
      <c r="WHQ73" s="488"/>
      <c r="WHR73" s="697" t="s">
        <v>9880</v>
      </c>
      <c r="WHS73" s="698"/>
      <c r="WHT73" s="698"/>
      <c r="WHU73" s="488"/>
      <c r="WHV73" s="488"/>
      <c r="WHW73" s="488"/>
      <c r="WHX73" s="488"/>
      <c r="WHY73" s="488"/>
      <c r="WHZ73" s="697" t="s">
        <v>9880</v>
      </c>
      <c r="WIA73" s="698"/>
      <c r="WIB73" s="698"/>
      <c r="WIC73" s="488"/>
      <c r="WID73" s="488"/>
      <c r="WIE73" s="488"/>
      <c r="WIF73" s="488"/>
      <c r="WIG73" s="488"/>
      <c r="WIH73" s="697" t="s">
        <v>9880</v>
      </c>
      <c r="WII73" s="698"/>
      <c r="WIJ73" s="698"/>
      <c r="WIK73" s="488"/>
      <c r="WIL73" s="488"/>
      <c r="WIM73" s="488"/>
      <c r="WIN73" s="488"/>
      <c r="WIO73" s="488"/>
      <c r="WIP73" s="697" t="s">
        <v>9880</v>
      </c>
      <c r="WIQ73" s="698"/>
      <c r="WIR73" s="698"/>
      <c r="WIS73" s="488"/>
      <c r="WIT73" s="488"/>
      <c r="WIU73" s="488"/>
      <c r="WIV73" s="488"/>
      <c r="WIW73" s="488"/>
      <c r="WIX73" s="697" t="s">
        <v>9880</v>
      </c>
      <c r="WIY73" s="698"/>
      <c r="WIZ73" s="698"/>
      <c r="WJA73" s="488"/>
      <c r="WJB73" s="488"/>
      <c r="WJC73" s="488"/>
      <c r="WJD73" s="488"/>
      <c r="WJE73" s="488"/>
      <c r="WJF73" s="697" t="s">
        <v>9880</v>
      </c>
      <c r="WJG73" s="698"/>
      <c r="WJH73" s="698"/>
      <c r="WJI73" s="488"/>
      <c r="WJJ73" s="488"/>
      <c r="WJK73" s="488"/>
      <c r="WJL73" s="488"/>
      <c r="WJM73" s="488"/>
      <c r="WJN73" s="697" t="s">
        <v>9880</v>
      </c>
      <c r="WJO73" s="698"/>
      <c r="WJP73" s="698"/>
      <c r="WJQ73" s="488"/>
      <c r="WJR73" s="488"/>
      <c r="WJS73" s="488"/>
      <c r="WJT73" s="488"/>
      <c r="WJU73" s="488"/>
      <c r="WJV73" s="697" t="s">
        <v>9880</v>
      </c>
      <c r="WJW73" s="698"/>
      <c r="WJX73" s="698"/>
      <c r="WJY73" s="488"/>
      <c r="WJZ73" s="488"/>
      <c r="WKA73" s="488"/>
      <c r="WKB73" s="488"/>
      <c r="WKC73" s="488"/>
      <c r="WKD73" s="697" t="s">
        <v>9880</v>
      </c>
      <c r="WKE73" s="698"/>
      <c r="WKF73" s="698"/>
      <c r="WKG73" s="488"/>
      <c r="WKH73" s="488"/>
      <c r="WKI73" s="488"/>
      <c r="WKJ73" s="488"/>
      <c r="WKK73" s="488"/>
      <c r="WKL73" s="697" t="s">
        <v>9880</v>
      </c>
      <c r="WKM73" s="698"/>
      <c r="WKN73" s="698"/>
      <c r="WKO73" s="488"/>
      <c r="WKP73" s="488"/>
      <c r="WKQ73" s="488"/>
      <c r="WKR73" s="488"/>
      <c r="WKS73" s="488"/>
      <c r="WKT73" s="697" t="s">
        <v>9880</v>
      </c>
      <c r="WKU73" s="698"/>
      <c r="WKV73" s="698"/>
      <c r="WKW73" s="488"/>
      <c r="WKX73" s="488"/>
      <c r="WKY73" s="488"/>
      <c r="WKZ73" s="488"/>
      <c r="WLA73" s="488"/>
      <c r="WLB73" s="697" t="s">
        <v>9880</v>
      </c>
      <c r="WLC73" s="698"/>
      <c r="WLD73" s="698"/>
      <c r="WLE73" s="488"/>
      <c r="WLF73" s="488"/>
      <c r="WLG73" s="488"/>
      <c r="WLH73" s="488"/>
      <c r="WLI73" s="488"/>
      <c r="WLJ73" s="697" t="s">
        <v>9880</v>
      </c>
      <c r="WLK73" s="698"/>
      <c r="WLL73" s="698"/>
      <c r="WLM73" s="488"/>
      <c r="WLN73" s="488"/>
      <c r="WLO73" s="488"/>
      <c r="WLP73" s="488"/>
      <c r="WLQ73" s="488"/>
      <c r="WLR73" s="697" t="s">
        <v>9880</v>
      </c>
      <c r="WLS73" s="698"/>
      <c r="WLT73" s="698"/>
      <c r="WLU73" s="488"/>
      <c r="WLV73" s="488"/>
      <c r="WLW73" s="488"/>
      <c r="WLX73" s="488"/>
      <c r="WLY73" s="488"/>
      <c r="WLZ73" s="697" t="s">
        <v>9880</v>
      </c>
      <c r="WMA73" s="698"/>
      <c r="WMB73" s="698"/>
      <c r="WMC73" s="488"/>
      <c r="WMD73" s="488"/>
      <c r="WME73" s="488"/>
      <c r="WMF73" s="488"/>
      <c r="WMG73" s="488"/>
      <c r="WMH73" s="697" t="s">
        <v>9880</v>
      </c>
      <c r="WMI73" s="698"/>
      <c r="WMJ73" s="698"/>
      <c r="WMK73" s="488"/>
      <c r="WML73" s="488"/>
      <c r="WMM73" s="488"/>
      <c r="WMN73" s="488"/>
      <c r="WMO73" s="488"/>
      <c r="WMP73" s="697" t="s">
        <v>9880</v>
      </c>
      <c r="WMQ73" s="698"/>
      <c r="WMR73" s="698"/>
      <c r="WMS73" s="488"/>
      <c r="WMT73" s="488"/>
      <c r="WMU73" s="488"/>
      <c r="WMV73" s="488"/>
      <c r="WMW73" s="488"/>
      <c r="WMX73" s="697" t="s">
        <v>9880</v>
      </c>
      <c r="WMY73" s="698"/>
      <c r="WMZ73" s="698"/>
      <c r="WNA73" s="488"/>
      <c r="WNB73" s="488"/>
      <c r="WNC73" s="488"/>
      <c r="WND73" s="488"/>
      <c r="WNE73" s="488"/>
      <c r="WNF73" s="697" t="s">
        <v>9880</v>
      </c>
      <c r="WNG73" s="698"/>
      <c r="WNH73" s="698"/>
      <c r="WNI73" s="488"/>
      <c r="WNJ73" s="488"/>
      <c r="WNK73" s="488"/>
      <c r="WNL73" s="488"/>
      <c r="WNM73" s="488"/>
      <c r="WNN73" s="697" t="s">
        <v>9880</v>
      </c>
      <c r="WNO73" s="698"/>
      <c r="WNP73" s="698"/>
      <c r="WNQ73" s="488"/>
      <c r="WNR73" s="488"/>
      <c r="WNS73" s="488"/>
      <c r="WNT73" s="488"/>
      <c r="WNU73" s="488"/>
      <c r="WNV73" s="697" t="s">
        <v>9880</v>
      </c>
      <c r="WNW73" s="698"/>
      <c r="WNX73" s="698"/>
      <c r="WNY73" s="488"/>
      <c r="WNZ73" s="488"/>
      <c r="WOA73" s="488"/>
      <c r="WOB73" s="488"/>
      <c r="WOC73" s="488"/>
      <c r="WOD73" s="697" t="s">
        <v>9880</v>
      </c>
      <c r="WOE73" s="698"/>
      <c r="WOF73" s="698"/>
      <c r="WOG73" s="488"/>
      <c r="WOH73" s="488"/>
      <c r="WOI73" s="488"/>
      <c r="WOJ73" s="488"/>
      <c r="WOK73" s="488"/>
      <c r="WOL73" s="697" t="s">
        <v>9880</v>
      </c>
      <c r="WOM73" s="698"/>
      <c r="WON73" s="698"/>
      <c r="WOO73" s="488"/>
      <c r="WOP73" s="488"/>
      <c r="WOQ73" s="488"/>
      <c r="WOR73" s="488"/>
      <c r="WOS73" s="488"/>
      <c r="WOT73" s="697" t="s">
        <v>9880</v>
      </c>
      <c r="WOU73" s="698"/>
      <c r="WOV73" s="698"/>
      <c r="WOW73" s="488"/>
      <c r="WOX73" s="488"/>
      <c r="WOY73" s="488"/>
      <c r="WOZ73" s="488"/>
      <c r="WPA73" s="488"/>
      <c r="WPB73" s="697" t="s">
        <v>9880</v>
      </c>
      <c r="WPC73" s="698"/>
      <c r="WPD73" s="698"/>
      <c r="WPE73" s="488"/>
      <c r="WPF73" s="488"/>
      <c r="WPG73" s="488"/>
      <c r="WPH73" s="488"/>
      <c r="WPI73" s="488"/>
      <c r="WPJ73" s="697" t="s">
        <v>9880</v>
      </c>
      <c r="WPK73" s="698"/>
      <c r="WPL73" s="698"/>
      <c r="WPM73" s="488"/>
      <c r="WPN73" s="488"/>
      <c r="WPO73" s="488"/>
      <c r="WPP73" s="488"/>
      <c r="WPQ73" s="488"/>
      <c r="WPR73" s="697" t="s">
        <v>9880</v>
      </c>
      <c r="WPS73" s="698"/>
      <c r="WPT73" s="698"/>
      <c r="WPU73" s="488"/>
      <c r="WPV73" s="488"/>
      <c r="WPW73" s="488"/>
      <c r="WPX73" s="488"/>
      <c r="WPY73" s="488"/>
      <c r="WPZ73" s="697" t="s">
        <v>9880</v>
      </c>
      <c r="WQA73" s="698"/>
      <c r="WQB73" s="698"/>
      <c r="WQC73" s="488"/>
      <c r="WQD73" s="488"/>
      <c r="WQE73" s="488"/>
      <c r="WQF73" s="488"/>
      <c r="WQG73" s="488"/>
      <c r="WQH73" s="697" t="s">
        <v>9880</v>
      </c>
      <c r="WQI73" s="698"/>
      <c r="WQJ73" s="698"/>
      <c r="WQK73" s="488"/>
      <c r="WQL73" s="488"/>
      <c r="WQM73" s="488"/>
      <c r="WQN73" s="488"/>
      <c r="WQO73" s="488"/>
      <c r="WQP73" s="697" t="s">
        <v>9880</v>
      </c>
      <c r="WQQ73" s="698"/>
      <c r="WQR73" s="698"/>
      <c r="WQS73" s="488"/>
      <c r="WQT73" s="488"/>
      <c r="WQU73" s="488"/>
      <c r="WQV73" s="488"/>
      <c r="WQW73" s="488"/>
      <c r="WQX73" s="697" t="s">
        <v>9880</v>
      </c>
      <c r="WQY73" s="698"/>
      <c r="WQZ73" s="698"/>
      <c r="WRA73" s="488"/>
      <c r="WRB73" s="488"/>
      <c r="WRC73" s="488"/>
      <c r="WRD73" s="488"/>
      <c r="WRE73" s="488"/>
      <c r="WRF73" s="697" t="s">
        <v>9880</v>
      </c>
      <c r="WRG73" s="698"/>
      <c r="WRH73" s="698"/>
      <c r="WRI73" s="488"/>
      <c r="WRJ73" s="488"/>
      <c r="WRK73" s="488"/>
      <c r="WRL73" s="488"/>
      <c r="WRM73" s="488"/>
      <c r="WRN73" s="697" t="s">
        <v>9880</v>
      </c>
      <c r="WRO73" s="698"/>
      <c r="WRP73" s="698"/>
      <c r="WRQ73" s="488"/>
      <c r="WRR73" s="488"/>
      <c r="WRS73" s="488"/>
      <c r="WRT73" s="488"/>
      <c r="WRU73" s="488"/>
      <c r="WRV73" s="697" t="s">
        <v>9880</v>
      </c>
      <c r="WRW73" s="698"/>
      <c r="WRX73" s="698"/>
      <c r="WRY73" s="488"/>
      <c r="WRZ73" s="488"/>
      <c r="WSA73" s="488"/>
      <c r="WSB73" s="488"/>
      <c r="WSC73" s="488"/>
      <c r="WSD73" s="697" t="s">
        <v>9880</v>
      </c>
      <c r="WSE73" s="698"/>
      <c r="WSF73" s="698"/>
      <c r="WSG73" s="488"/>
      <c r="WSH73" s="488"/>
      <c r="WSI73" s="488"/>
      <c r="WSJ73" s="488"/>
      <c r="WSK73" s="488"/>
      <c r="WSL73" s="697" t="s">
        <v>9880</v>
      </c>
      <c r="WSM73" s="698"/>
      <c r="WSN73" s="698"/>
      <c r="WSO73" s="488"/>
      <c r="WSP73" s="488"/>
      <c r="WSQ73" s="488"/>
      <c r="WSR73" s="488"/>
      <c r="WSS73" s="488"/>
      <c r="WST73" s="697" t="s">
        <v>9880</v>
      </c>
      <c r="WSU73" s="698"/>
      <c r="WSV73" s="698"/>
      <c r="WSW73" s="488"/>
      <c r="WSX73" s="488"/>
      <c r="WSY73" s="488"/>
      <c r="WSZ73" s="488"/>
      <c r="WTA73" s="488"/>
      <c r="WTB73" s="697" t="s">
        <v>9880</v>
      </c>
      <c r="WTC73" s="698"/>
      <c r="WTD73" s="698"/>
      <c r="WTE73" s="488"/>
      <c r="WTF73" s="488"/>
      <c r="WTG73" s="488"/>
      <c r="WTH73" s="488"/>
      <c r="WTI73" s="488"/>
      <c r="WTJ73" s="697" t="s">
        <v>9880</v>
      </c>
      <c r="WTK73" s="698"/>
      <c r="WTL73" s="698"/>
      <c r="WTM73" s="488"/>
      <c r="WTN73" s="488"/>
      <c r="WTO73" s="488"/>
      <c r="WTP73" s="488"/>
      <c r="WTQ73" s="488"/>
      <c r="WTR73" s="697" t="s">
        <v>9880</v>
      </c>
      <c r="WTS73" s="698"/>
      <c r="WTT73" s="698"/>
      <c r="WTU73" s="488"/>
      <c r="WTV73" s="488"/>
      <c r="WTW73" s="488"/>
      <c r="WTX73" s="488"/>
      <c r="WTY73" s="488"/>
      <c r="WTZ73" s="697" t="s">
        <v>9880</v>
      </c>
      <c r="WUA73" s="698"/>
      <c r="WUB73" s="698"/>
      <c r="WUC73" s="488"/>
      <c r="WUD73" s="488"/>
      <c r="WUE73" s="488"/>
      <c r="WUF73" s="488"/>
      <c r="WUG73" s="488"/>
      <c r="WUH73" s="697" t="s">
        <v>9880</v>
      </c>
      <c r="WUI73" s="698"/>
      <c r="WUJ73" s="698"/>
      <c r="WUK73" s="488"/>
      <c r="WUL73" s="488"/>
      <c r="WUM73" s="488"/>
      <c r="WUN73" s="488"/>
      <c r="WUO73" s="488"/>
      <c r="WUP73" s="697" t="s">
        <v>9880</v>
      </c>
      <c r="WUQ73" s="698"/>
      <c r="WUR73" s="698"/>
      <c r="WUS73" s="488"/>
      <c r="WUT73" s="488"/>
      <c r="WUU73" s="488"/>
      <c r="WUV73" s="488"/>
      <c r="WUW73" s="488"/>
      <c r="WUX73" s="697" t="s">
        <v>9880</v>
      </c>
      <c r="WUY73" s="698"/>
      <c r="WUZ73" s="698"/>
      <c r="WVA73" s="488"/>
      <c r="WVB73" s="488"/>
      <c r="WVC73" s="488"/>
      <c r="WVD73" s="488"/>
      <c r="WVE73" s="488"/>
      <c r="WVF73" s="697" t="s">
        <v>9880</v>
      </c>
      <c r="WVG73" s="698"/>
      <c r="WVH73" s="698"/>
      <c r="WVI73" s="488"/>
      <c r="WVJ73" s="488"/>
      <c r="WVK73" s="488"/>
      <c r="WVL73" s="488"/>
      <c r="WVM73" s="488"/>
      <c r="WVN73" s="697" t="s">
        <v>9880</v>
      </c>
      <c r="WVO73" s="698"/>
      <c r="WVP73" s="698"/>
      <c r="WVQ73" s="488"/>
      <c r="WVR73" s="488"/>
      <c r="WVS73" s="488"/>
      <c r="WVT73" s="488"/>
      <c r="WVU73" s="488"/>
      <c r="WVV73" s="697" t="s">
        <v>9880</v>
      </c>
      <c r="WVW73" s="698"/>
      <c r="WVX73" s="698"/>
      <c r="WVY73" s="488"/>
      <c r="WVZ73" s="488"/>
      <c r="WWA73" s="488"/>
      <c r="WWB73" s="488"/>
      <c r="WWC73" s="488"/>
      <c r="WWD73" s="697" t="s">
        <v>9880</v>
      </c>
      <c r="WWE73" s="698"/>
      <c r="WWF73" s="698"/>
      <c r="WWG73" s="488"/>
      <c r="WWH73" s="488"/>
      <c r="WWI73" s="488"/>
      <c r="WWJ73" s="488"/>
      <c r="WWK73" s="488"/>
      <c r="WWL73" s="697" t="s">
        <v>9880</v>
      </c>
      <c r="WWM73" s="698"/>
      <c r="WWN73" s="698"/>
      <c r="WWO73" s="488"/>
      <c r="WWP73" s="488"/>
      <c r="WWQ73" s="488"/>
      <c r="WWR73" s="488"/>
      <c r="WWS73" s="488"/>
      <c r="WWT73" s="697" t="s">
        <v>9880</v>
      </c>
      <c r="WWU73" s="698"/>
      <c r="WWV73" s="698"/>
      <c r="WWW73" s="488"/>
      <c r="WWX73" s="488"/>
      <c r="WWY73" s="488"/>
      <c r="WWZ73" s="488"/>
      <c r="WXA73" s="488"/>
      <c r="WXB73" s="697" t="s">
        <v>9880</v>
      </c>
      <c r="WXC73" s="698"/>
      <c r="WXD73" s="698"/>
      <c r="WXE73" s="488"/>
      <c r="WXF73" s="488"/>
      <c r="WXG73" s="488"/>
      <c r="WXH73" s="488"/>
      <c r="WXI73" s="488"/>
      <c r="WXJ73" s="697" t="s">
        <v>9880</v>
      </c>
      <c r="WXK73" s="698"/>
      <c r="WXL73" s="698"/>
      <c r="WXM73" s="488"/>
      <c r="WXN73" s="488"/>
      <c r="WXO73" s="488"/>
      <c r="WXP73" s="488"/>
      <c r="WXQ73" s="488"/>
      <c r="WXR73" s="697" t="s">
        <v>9880</v>
      </c>
      <c r="WXS73" s="698"/>
      <c r="WXT73" s="698"/>
      <c r="WXU73" s="488"/>
      <c r="WXV73" s="488"/>
      <c r="WXW73" s="488"/>
      <c r="WXX73" s="488"/>
      <c r="WXY73" s="488"/>
      <c r="WXZ73" s="697" t="s">
        <v>9880</v>
      </c>
      <c r="WYA73" s="698"/>
      <c r="WYB73" s="698"/>
      <c r="WYC73" s="488"/>
      <c r="WYD73" s="488"/>
      <c r="WYE73" s="488"/>
      <c r="WYF73" s="488"/>
      <c r="WYG73" s="488"/>
      <c r="WYH73" s="697" t="s">
        <v>9880</v>
      </c>
      <c r="WYI73" s="698"/>
      <c r="WYJ73" s="698"/>
      <c r="WYK73" s="488"/>
      <c r="WYL73" s="488"/>
      <c r="WYM73" s="488"/>
      <c r="WYN73" s="488"/>
      <c r="WYO73" s="488"/>
      <c r="WYP73" s="697" t="s">
        <v>9880</v>
      </c>
      <c r="WYQ73" s="698"/>
      <c r="WYR73" s="698"/>
      <c r="WYS73" s="488"/>
      <c r="WYT73" s="488"/>
      <c r="WYU73" s="488"/>
      <c r="WYV73" s="488"/>
      <c r="WYW73" s="488"/>
      <c r="WYX73" s="697" t="s">
        <v>9880</v>
      </c>
      <c r="WYY73" s="698"/>
      <c r="WYZ73" s="698"/>
      <c r="WZA73" s="488"/>
      <c r="WZB73" s="488"/>
      <c r="WZC73" s="488"/>
      <c r="WZD73" s="488"/>
      <c r="WZE73" s="488"/>
      <c r="WZF73" s="697" t="s">
        <v>9880</v>
      </c>
      <c r="WZG73" s="698"/>
      <c r="WZH73" s="698"/>
      <c r="WZI73" s="488"/>
      <c r="WZJ73" s="488"/>
      <c r="WZK73" s="488"/>
      <c r="WZL73" s="488"/>
      <c r="WZM73" s="488"/>
      <c r="WZN73" s="697" t="s">
        <v>9880</v>
      </c>
      <c r="WZO73" s="698"/>
      <c r="WZP73" s="698"/>
      <c r="WZQ73" s="488"/>
      <c r="WZR73" s="488"/>
      <c r="WZS73" s="488"/>
      <c r="WZT73" s="488"/>
      <c r="WZU73" s="488"/>
      <c r="WZV73" s="697" t="s">
        <v>9880</v>
      </c>
      <c r="WZW73" s="698"/>
      <c r="WZX73" s="698"/>
      <c r="WZY73" s="488"/>
      <c r="WZZ73" s="488"/>
      <c r="XAA73" s="488"/>
      <c r="XAB73" s="488"/>
      <c r="XAC73" s="488"/>
      <c r="XAD73" s="697" t="s">
        <v>9880</v>
      </c>
      <c r="XAE73" s="698"/>
      <c r="XAF73" s="698"/>
      <c r="XAG73" s="488"/>
      <c r="XAH73" s="488"/>
      <c r="XAI73" s="488"/>
      <c r="XAJ73" s="488"/>
      <c r="XAK73" s="488"/>
      <c r="XAL73" s="697" t="s">
        <v>9880</v>
      </c>
      <c r="XAM73" s="698"/>
      <c r="XAN73" s="698"/>
      <c r="XAO73" s="488"/>
      <c r="XAP73" s="488"/>
      <c r="XAQ73" s="488"/>
      <c r="XAR73" s="488"/>
      <c r="XAS73" s="488"/>
      <c r="XAT73" s="697" t="s">
        <v>9880</v>
      </c>
      <c r="XAU73" s="698"/>
      <c r="XAV73" s="698"/>
      <c r="XAW73" s="488"/>
      <c r="XAX73" s="488"/>
      <c r="XAY73" s="488"/>
      <c r="XAZ73" s="488"/>
      <c r="XBA73" s="488"/>
      <c r="XBB73" s="697" t="s">
        <v>9880</v>
      </c>
      <c r="XBC73" s="698"/>
      <c r="XBD73" s="698"/>
      <c r="XBE73" s="488"/>
      <c r="XBF73" s="488"/>
      <c r="XBG73" s="488"/>
      <c r="XBH73" s="488"/>
      <c r="XBI73" s="488"/>
      <c r="XBJ73" s="697" t="s">
        <v>9880</v>
      </c>
      <c r="XBK73" s="698"/>
      <c r="XBL73" s="698"/>
      <c r="XBM73" s="488"/>
      <c r="XBN73" s="488"/>
      <c r="XBO73" s="488"/>
      <c r="XBP73" s="488"/>
      <c r="XBQ73" s="488"/>
      <c r="XBR73" s="697" t="s">
        <v>9880</v>
      </c>
      <c r="XBS73" s="698"/>
      <c r="XBT73" s="698"/>
      <c r="XBU73" s="488"/>
      <c r="XBV73" s="488"/>
      <c r="XBW73" s="488"/>
      <c r="XBX73" s="488"/>
      <c r="XBY73" s="488"/>
      <c r="XBZ73" s="697" t="s">
        <v>9880</v>
      </c>
      <c r="XCA73" s="698"/>
      <c r="XCB73" s="698"/>
      <c r="XCC73" s="488"/>
      <c r="XCD73" s="488"/>
      <c r="XCE73" s="488"/>
      <c r="XCF73" s="488"/>
      <c r="XCG73" s="488"/>
      <c r="XCH73" s="697" t="s">
        <v>9880</v>
      </c>
      <c r="XCI73" s="698"/>
      <c r="XCJ73" s="698"/>
      <c r="XCK73" s="488"/>
      <c r="XCL73" s="488"/>
      <c r="XCM73" s="488"/>
      <c r="XCN73" s="488"/>
      <c r="XCO73" s="488"/>
      <c r="XCP73" s="697" t="s">
        <v>9880</v>
      </c>
      <c r="XCQ73" s="698"/>
      <c r="XCR73" s="698"/>
      <c r="XCS73" s="488"/>
      <c r="XCT73" s="488"/>
      <c r="XCU73" s="488"/>
      <c r="XCV73" s="488"/>
      <c r="XCW73" s="488"/>
      <c r="XCX73" s="697" t="s">
        <v>9880</v>
      </c>
      <c r="XCY73" s="698"/>
      <c r="XCZ73" s="698"/>
      <c r="XDA73" s="488"/>
      <c r="XDB73" s="488"/>
      <c r="XDC73" s="488"/>
      <c r="XDD73" s="488"/>
      <c r="XDE73" s="488"/>
      <c r="XDF73" s="697" t="s">
        <v>9880</v>
      </c>
      <c r="XDG73" s="698"/>
      <c r="XDH73" s="698"/>
      <c r="XDI73" s="488"/>
      <c r="XDJ73" s="488"/>
      <c r="XDK73" s="488"/>
      <c r="XDL73" s="488"/>
      <c r="XDM73" s="488"/>
      <c r="XDN73" s="697" t="s">
        <v>9880</v>
      </c>
      <c r="XDO73" s="698"/>
      <c r="XDP73" s="698"/>
      <c r="XDQ73" s="488"/>
      <c r="XDR73" s="488"/>
      <c r="XDS73" s="488"/>
      <c r="XDT73" s="488"/>
      <c r="XDU73" s="488"/>
      <c r="XDV73" s="697" t="s">
        <v>9880</v>
      </c>
      <c r="XDW73" s="698"/>
      <c r="XDX73" s="698"/>
      <c r="XDY73" s="488"/>
      <c r="XDZ73" s="488"/>
      <c r="XEA73" s="488"/>
      <c r="XEB73" s="488"/>
      <c r="XEC73" s="488"/>
      <c r="XED73" s="697" t="s">
        <v>9880</v>
      </c>
      <c r="XEE73" s="698"/>
      <c r="XEF73" s="698"/>
      <c r="XEG73" s="488"/>
      <c r="XEH73" s="488"/>
      <c r="XEI73" s="488"/>
      <c r="XEJ73" s="488"/>
      <c r="XEK73" s="488"/>
      <c r="XEL73" s="697" t="s">
        <v>9880</v>
      </c>
      <c r="XEM73" s="698"/>
      <c r="XEN73" s="698"/>
      <c r="XEO73" s="488"/>
      <c r="XEP73" s="488"/>
      <c r="XEQ73" s="488"/>
      <c r="XER73" s="488"/>
      <c r="XES73" s="488"/>
      <c r="XET73" s="697" t="s">
        <v>9880</v>
      </c>
      <c r="XEU73" s="698"/>
      <c r="XEV73" s="698"/>
      <c r="XEW73" s="488"/>
      <c r="XEX73" s="488"/>
      <c r="XEY73" s="488"/>
      <c r="XEZ73" s="488"/>
      <c r="XFA73" s="488"/>
      <c r="XFB73" s="697" t="s">
        <v>9880</v>
      </c>
      <c r="XFC73" s="698"/>
      <c r="XFD73" s="698"/>
    </row>
    <row r="74" spans="1:16384" outlineLevel="1" x14ac:dyDescent="0.2"/>
    <row r="75" spans="1:16384" x14ac:dyDescent="0.2"/>
    <row r="76" spans="1:16384" ht="15" outlineLevel="1" x14ac:dyDescent="0.25">
      <c r="A76" s="378" t="str">
        <f>IF(Háttéradatok!$G$34&lt;&gt;"",(CONCATENATE("2a",VLOOKUP(Háttéradatok!$G$34,Háttéradatok!$I$32:$J$42,2,FALSE)," ","melléklet - Költségterv - "," ",Háttéradatok!$G$34," ","jogcímen nyújott támogatáshoz")),"")</f>
        <v/>
      </c>
      <c r="B76" s="378"/>
      <c r="C76" s="378"/>
      <c r="D76" s="378"/>
      <c r="E76" s="378"/>
      <c r="F76" s="378"/>
      <c r="G76" s="378"/>
      <c r="H76" s="379"/>
    </row>
    <row r="77" spans="1:16384" ht="14.25" outlineLevel="1" thickBot="1" x14ac:dyDescent="0.3">
      <c r="A77" s="426" t="s">
        <v>9798</v>
      </c>
    </row>
    <row r="78" spans="1:16384" s="427" customFormat="1" ht="64.5" outlineLevel="1" thickBot="1" x14ac:dyDescent="0.25">
      <c r="A78" s="375" t="s">
        <v>9799</v>
      </c>
      <c r="B78" s="394" t="s">
        <v>9768</v>
      </c>
      <c r="C78" s="394" t="s">
        <v>9770</v>
      </c>
      <c r="D78" s="394" t="s">
        <v>9771</v>
      </c>
      <c r="E78" s="394" t="s">
        <v>9800</v>
      </c>
      <c r="F78" s="394" t="s">
        <v>9775</v>
      </c>
      <c r="G78" s="394" t="s">
        <v>9777</v>
      </c>
      <c r="H78" s="376" t="s">
        <v>9758</v>
      </c>
    </row>
    <row r="79" spans="1:16384" ht="13.5" outlineLevel="1" x14ac:dyDescent="0.2">
      <c r="A79" s="428" t="s">
        <v>9767</v>
      </c>
      <c r="B79" s="395">
        <f>SUM(B80:B81)</f>
        <v>0</v>
      </c>
      <c r="C79" s="395">
        <f>SUM(C80:C81)</f>
        <v>0</v>
      </c>
      <c r="D79" s="395">
        <f>SUM(D80:D81)</f>
        <v>0</v>
      </c>
      <c r="E79" s="395">
        <f t="shared" ref="E79" si="28">SUM(E80:E81)</f>
        <v>0</v>
      </c>
      <c r="F79" s="396">
        <f>SUM(F80:F81)</f>
        <v>0</v>
      </c>
      <c r="G79" s="395">
        <f t="shared" ref="G79" si="29">SUM(G80:G81)</f>
        <v>0</v>
      </c>
      <c r="H79" s="397">
        <f>SUM(H80:H81)</f>
        <v>0</v>
      </c>
    </row>
    <row r="80" spans="1:16384" outlineLevel="1" x14ac:dyDescent="0.2">
      <c r="A80" s="429" t="s">
        <v>9762</v>
      </c>
      <c r="B80" s="318">
        <f>SUM(SUMIFS('6.Költségvetés'!$I$4:$I$103,'6.Költségvetés'!$D$4:$D$103,M02a!A80,'6.Költségvetés'!$C$4:$C$103,Háttéradatok!$D$2,'6.Költségvetés'!$L$4:$L$103,Háttéradatok!$G$34)+SUMIFS('6.Költségvetés'!$I$4:$I$103,'6.Költségvetés'!$D$4:$D$103,M02a!A80,'6.Költségvetés'!$C$4:$C$103,Háttéradatok!$D$3,'6.Költségvetés'!$L$4:$L$103,Háttéradatok!$G$34)+SUMIFS('6.Költségvetés'!$I$4:$I$103,'6.Költségvetés'!$D$4:$D$103,M02a!A80,'6.Költségvetés'!$C$4:$C$103,Háttéradatok!$D$4,'6.Költségvetés'!$L$4:$L$103,Háttéradatok!$G$34)+SUMIFS('6.Költségvetés'!$I$4:$I$103,'6.Költségvetés'!$D$4:$D$103,M02a!A80,'6.Költségvetés'!$C$4:$C$103,Háttéradatok!$D$5,'6.Költségvetés'!$L$4:$L$103,Háttéradatok!$G$34)+SUMIFS('6.Költségvetés'!$I$4:$I$103,'6.Költségvetés'!$D$4:$D$103,M02a!A80,'6.Költségvetés'!$C$4:$C$103,Háttéradatok!$D$6,'6.Költségvetés'!$L$4:$L$103,Háttéradatok!$G$34))</f>
        <v>0</v>
      </c>
      <c r="C80" s="318">
        <f>SUMIFS('6.Költségvetés'!$I$4:$I$103,'6.Költségvetés'!$D$4:$D$103,M02a!A80,'6.Költségvetés'!$C$4:$C$103,Háttéradatok!$D$7,'6.Költségvetés'!$L$4:$L$103,Háttéradatok!$G$34)</f>
        <v>0</v>
      </c>
      <c r="D80" s="318">
        <f>SUMIFS('6.Költségvetés'!$I$4:$I$103,'6.Költségvetés'!$D$4:$D$103,M02a!A80,'6.Költségvetés'!$C$4:$C$103,Háttéradatok!$D$8,'6.Költségvetés'!$L$4:$L$103,Háttéradatok!$G$34)</f>
        <v>0</v>
      </c>
      <c r="E80" s="318">
        <f>SUMIFS('6.Költségvetés'!$I$4:$I$103,'6.Költségvetés'!$D$4:$D$103,M02a!A80,'6.Költségvetés'!$C$4:$C$103,Háttéradatok!$D$9,'6.Költségvetés'!$L$4:$L$103,Háttéradatok!$G$34)</f>
        <v>0</v>
      </c>
      <c r="F80" s="380">
        <f>SUMIFS('6.Költségvetés'!$I$4:$I$103,'6.Költségvetés'!$D$4:$D$103,M02a!A80,'6.Költségvetés'!$C$4:$C$103,Háttéradatok!$D$10,'6.Költségvetés'!$L$4:$L$103,Háttéradatok!$G$34)</f>
        <v>0</v>
      </c>
      <c r="G80" s="318">
        <f>SUMIFS('6.Költségvetés'!$I$4:$I$103,'6.Költségvetés'!$D$4:$D$103,M02a!A80,'6.Költségvetés'!$C$4:$C$103,Háttéradatok!$D$11,'6.Költségvetés'!$L$4:$L$103,Háttéradatok!$G$34)</f>
        <v>0</v>
      </c>
      <c r="H80" s="381">
        <f>SUM(B80:G80)</f>
        <v>0</v>
      </c>
    </row>
    <row r="81" spans="1:8" outlineLevel="1" x14ac:dyDescent="0.2">
      <c r="A81" s="429" t="s">
        <v>9763</v>
      </c>
      <c r="B81" s="318">
        <f>SUM(SUMIFS('6.Költségvetés'!$I$4:$I$103,'6.Költségvetés'!$D$4:$D$103,M02a!A81,'6.Költségvetés'!$C$4:$C$103,Háttéradatok!$D$2,'6.Költségvetés'!$L$4:$L$103,Háttéradatok!$G$34)+SUMIFS('6.Költségvetés'!$I$4:$I$103,'6.Költségvetés'!$D$4:$D$103,M02a!A81,'6.Költségvetés'!$C$4:$C$103,Háttéradatok!$D$3,'6.Költségvetés'!$L$4:$L$103,Háttéradatok!$G$34)+SUMIFS('6.Költségvetés'!$I$4:$I$103,'6.Költségvetés'!$D$4:$D$103,M02a!A81,'6.Költségvetés'!$C$4:$C$103,Háttéradatok!$D$4,'6.Költségvetés'!$L$4:$L$103,Háttéradatok!$G$34)+SUMIFS('6.Költségvetés'!$I$4:$I$103,'6.Költségvetés'!$D$4:$D$103,M02a!A81,'6.Költségvetés'!$C$4:$C$103,Háttéradatok!$D$5,'6.Költségvetés'!$L$4:$L$103,Háttéradatok!$G$34)+SUMIFS('6.Költségvetés'!$I$4:$I$103,'6.Költségvetés'!$D$4:$D$103,M02a!A81,'6.Költségvetés'!$C$4:$C$103,Háttéradatok!$D$6,'6.Költségvetés'!$L$4:$L$103,Háttéradatok!$G$34))</f>
        <v>0</v>
      </c>
      <c r="C81" s="318">
        <f>SUMIFS('6.Költségvetés'!$I$4:$I$103,'6.Költségvetés'!$D$4:$D$103,M02a!A81,'6.Költségvetés'!$C$4:$C$103,Háttéradatok!$D$7,'6.Költségvetés'!$L$4:$L$103,Háttéradatok!$G$34)</f>
        <v>0</v>
      </c>
      <c r="D81" s="318">
        <f>SUMIFS('6.Költségvetés'!$I$4:$I$103,'6.Költségvetés'!$D$4:$D$103,M02a!A81,'6.Költségvetés'!$C$4:$C$103,Háttéradatok!$D$8,'6.Költségvetés'!$L$4:$L$103,Háttéradatok!$G$34)</f>
        <v>0</v>
      </c>
      <c r="E81" s="318">
        <f>SUMIFS('6.Költségvetés'!$I$4:$I$103,'6.Költségvetés'!$D$4:$D$103,M02a!A81,'6.Költségvetés'!$C$4:$C$103,Háttéradatok!$D$9,'6.Költségvetés'!$L$4:$L$103,Háttéradatok!$G$34)</f>
        <v>0</v>
      </c>
      <c r="F81" s="380">
        <f>SUMIFS('6.Költségvetés'!$I$4:$I$103,'6.Költségvetés'!$D$4:$D$103,M02a!A81,'6.Költségvetés'!$C$4:$C$103,Háttéradatok!$D$10,'6.Költségvetés'!$L$4:$L$103,Háttéradatok!$G$34)</f>
        <v>0</v>
      </c>
      <c r="G81" s="318">
        <f>SUMIFS('6.Költségvetés'!$I$4:$I$103,'6.Költségvetés'!$D$4:$D$103,M02a!A81,'6.Költségvetés'!$C$4:$C$103,Háttéradatok!$D$11,'6.Költségvetés'!$L$4:$L$103,Háttéradatok!$G$34)</f>
        <v>0</v>
      </c>
      <c r="H81" s="381">
        <f>SUM(B81:G81)</f>
        <v>0</v>
      </c>
    </row>
    <row r="82" spans="1:8" s="427" customFormat="1" ht="25.5" outlineLevel="1" x14ac:dyDescent="0.2">
      <c r="A82" s="430" t="s">
        <v>9769</v>
      </c>
      <c r="B82" s="385">
        <f>SUM(B83:B86)</f>
        <v>0</v>
      </c>
      <c r="C82" s="385">
        <f>SUM(C83:C86)</f>
        <v>0</v>
      </c>
      <c r="D82" s="385">
        <f>SUM(D83:D86)</f>
        <v>0</v>
      </c>
      <c r="E82" s="385">
        <f t="shared" ref="E82" si="30">SUM(E83:E86)</f>
        <v>0</v>
      </c>
      <c r="F82" s="386">
        <f>SUM(F83:F86)</f>
        <v>0</v>
      </c>
      <c r="G82" s="385">
        <f t="shared" ref="G82:H82" si="31">SUM(G83:G86)</f>
        <v>0</v>
      </c>
      <c r="H82" s="387">
        <f t="shared" si="31"/>
        <v>0</v>
      </c>
    </row>
    <row r="83" spans="1:8" outlineLevel="1" x14ac:dyDescent="0.2">
      <c r="A83" s="429" t="s">
        <v>9759</v>
      </c>
      <c r="B83" s="318">
        <f>SUM(SUMIFS('6.Költségvetés'!$I$4:$I$103,'6.Költségvetés'!$D$4:$D$103,M02a!A83,'6.Költségvetés'!$C$4:$C$103,Háttéradatok!$D$2,'6.Költségvetés'!$L$4:$L$103,Háttéradatok!$G$34)+SUMIFS('6.Költségvetés'!$I$4:$I$103,'6.Költségvetés'!$D$4:$D$103,M02a!A83,'6.Költségvetés'!$C$4:$C$103,Háttéradatok!$D$3,'6.Költségvetés'!$L$4:$L$103,Háttéradatok!$G$34)+SUMIFS('6.Költségvetés'!$I$4:$I$103,'6.Költségvetés'!$D$4:$D$103,M02a!A83,'6.Költségvetés'!$C$4:$C$103,Háttéradatok!$D$4,'6.Költségvetés'!$L$4:$L$103,Háttéradatok!$G$34)+SUMIFS('6.Költségvetés'!$I$4:$I$103,'6.Költségvetés'!$D$4:$D$103,M02a!A83,'6.Költségvetés'!$C$4:$C$103,Háttéradatok!$D$5,'6.Költségvetés'!$L$4:$L$103,Háttéradatok!$G$34)+SUMIFS('6.Költségvetés'!$I$4:$I$103,'6.Költségvetés'!$D$4:$D$103,M02a!A83,'6.Költségvetés'!$C$4:$C$103,Háttéradatok!$D$6,'6.Költségvetés'!$L$4:$L$103,Háttéradatok!$G$34))</f>
        <v>0</v>
      </c>
      <c r="C83" s="318">
        <f>SUMIFS('6.Költségvetés'!$I$4:$I$103,'6.Költségvetés'!$D$4:$D$103,M02a!A83,'6.Költségvetés'!$C$4:$C$103,Háttéradatok!$D$7,'6.Költségvetés'!$L$4:$L$103,Háttéradatok!$G$34)</f>
        <v>0</v>
      </c>
      <c r="D83" s="318">
        <f>SUMIFS('6.Költségvetés'!$I$4:$I$103,'6.Költségvetés'!$D$4:$D$103,M02a!A83,'6.Költségvetés'!$C$4:$C$103,Háttéradatok!$D$8,'6.Költségvetés'!$L$4:$L$103,Háttéradatok!$G$34)</f>
        <v>0</v>
      </c>
      <c r="E83" s="318">
        <f>SUMIFS('6.Költségvetés'!$I$4:$I$103,'6.Költségvetés'!$D$4:$D$103,M02a!A83,'6.Költségvetés'!$C$4:$C$103,Háttéradatok!$D$9,'6.Költségvetés'!$L$4:$L$103,Háttéradatok!$G$34)</f>
        <v>0</v>
      </c>
      <c r="F83" s="380">
        <f>SUMIFS('6.Költségvetés'!$I$4:$I$103,'6.Költségvetés'!$D$4:$D$103,M02a!A83,'6.Költségvetés'!$C$4:$C$103,Háttéradatok!$D$10,'6.Költségvetés'!$L$4:$L$103,Háttéradatok!$G$34)</f>
        <v>0</v>
      </c>
      <c r="G83" s="318">
        <f>SUMIFS('6.Költségvetés'!$I$4:$I$103,'6.Költségvetés'!$D$4:$D$103,M02a!A83,'6.Költségvetés'!$C$4:$C$103,Háttéradatok!$D$11,'6.Költségvetés'!$L$4:$L$103,Háttéradatok!$G$34)</f>
        <v>0</v>
      </c>
      <c r="H83" s="381">
        <f>SUM(B83:G83)</f>
        <v>0</v>
      </c>
    </row>
    <row r="84" spans="1:8" outlineLevel="1" x14ac:dyDescent="0.2">
      <c r="A84" s="429" t="s">
        <v>9760</v>
      </c>
      <c r="B84" s="318">
        <f>SUM(SUMIFS('6.Költségvetés'!$I$4:$I$103,'6.Költségvetés'!$D$4:$D$103,M02a!A84,'6.Költségvetés'!$C$4:$C$103,Háttéradatok!$D$2,'6.Költségvetés'!$L$4:$L$103,Háttéradatok!$G$34)+SUMIFS('6.Költségvetés'!$I$4:$I$103,'6.Költségvetés'!$D$4:$D$103,M02a!A84,'6.Költségvetés'!$C$4:$C$103,Háttéradatok!$D$3,'6.Költségvetés'!$L$4:$L$103,Háttéradatok!$G$34)+SUMIFS('6.Költségvetés'!$I$4:$I$103,'6.Költségvetés'!$D$4:$D$103,M02a!A84,'6.Költségvetés'!$C$4:$C$103,Háttéradatok!$D$4,'6.Költségvetés'!$L$4:$L$103,Háttéradatok!$G$34)+SUMIFS('6.Költségvetés'!$I$4:$I$103,'6.Költségvetés'!$D$4:$D$103,M02a!A84,'6.Költségvetés'!$C$4:$C$103,Háttéradatok!$D$5,'6.Költségvetés'!$L$4:$L$103,Háttéradatok!$G$34)+SUMIFS('6.Költségvetés'!$I$4:$I$103,'6.Költségvetés'!$D$4:$D$103,M02a!A84,'6.Költségvetés'!$C$4:$C$103,Háttéradatok!$D$6,'6.Költségvetés'!$L$4:$L$103,Háttéradatok!$G$34))</f>
        <v>0</v>
      </c>
      <c r="C84" s="318">
        <f>SUMIFS('6.Költségvetés'!$I$4:$I$103,'6.Költségvetés'!$D$4:$D$103,M02a!A84,'6.Költségvetés'!$C$4:$C$103,Háttéradatok!$D$7,'6.Költségvetés'!$L$4:$L$103,Háttéradatok!$G$34)</f>
        <v>0</v>
      </c>
      <c r="D84" s="318">
        <f>SUMIFS('6.Költségvetés'!$I$4:$I$103,'6.Költségvetés'!$D$4:$D$103,M02a!A84,'6.Költségvetés'!$C$4:$C$103,Háttéradatok!$D$8,'6.Költségvetés'!$L$4:$L$103,Háttéradatok!$G$34)</f>
        <v>0</v>
      </c>
      <c r="E84" s="318">
        <f>SUMIFS('6.Költségvetés'!$I$4:$I$103,'6.Költségvetés'!$D$4:$D$103,M02a!A84,'6.Költségvetés'!$C$4:$C$103,Háttéradatok!$D$9,'6.Költségvetés'!$L$4:$L$103,Háttéradatok!$G$34)</f>
        <v>0</v>
      </c>
      <c r="F84" s="380">
        <f>SUMIFS('6.Költségvetés'!$I$4:$I$103,'6.Költségvetés'!$D$4:$D$103,M02a!A84,'6.Költségvetés'!$C$4:$C$103,Háttéradatok!$D$10,'6.Költségvetés'!$L$4:$L$103,Háttéradatok!$G$34)</f>
        <v>0</v>
      </c>
      <c r="G84" s="318">
        <f>SUMIFS('6.Költségvetés'!$I$4:$I$103,'6.Költségvetés'!$D$4:$D$103,M02a!A84,'6.Költségvetés'!$C$4:$C$103,Háttéradatok!$D$11,'6.Költségvetés'!$L$4:$L$103,Háttéradatok!$G$34)</f>
        <v>0</v>
      </c>
      <c r="H84" s="381">
        <f>SUM(B84:G84)</f>
        <v>0</v>
      </c>
    </row>
    <row r="85" spans="1:8" outlineLevel="1" x14ac:dyDescent="0.2">
      <c r="A85" s="429" t="s">
        <v>9772</v>
      </c>
      <c r="B85" s="318">
        <f>SUM(SUMIFS('6.Költségvetés'!$I$4:$I$103,'6.Költségvetés'!$D$4:$D$103,M02a!A85,'6.Költségvetés'!$C$4:$C$103,Háttéradatok!$D$2,'6.Költségvetés'!$L$4:$L$103,Háttéradatok!$G$34)+SUMIFS('6.Költségvetés'!$I$4:$I$103,'6.Költségvetés'!$D$4:$D$103,M02a!A85,'6.Költségvetés'!$C$4:$C$103,Háttéradatok!$D$3,'6.Költségvetés'!$L$4:$L$103,Háttéradatok!$G$34)+SUMIFS('6.Költségvetés'!$I$4:$I$103,'6.Költségvetés'!$D$4:$D$103,M02a!A85,'6.Költségvetés'!$C$4:$C$103,Háttéradatok!$D$4,'6.Költségvetés'!$L$4:$L$103,Háttéradatok!$G$34)+SUMIFS('6.Költségvetés'!$I$4:$I$103,'6.Költségvetés'!$D$4:$D$103,M02a!A85,'6.Költségvetés'!$C$4:$C$103,Háttéradatok!$D$5,'6.Költségvetés'!$L$4:$L$103,Háttéradatok!$G$34)+SUMIFS('6.Költségvetés'!$I$4:$I$103,'6.Költségvetés'!$D$4:$D$103,M02a!A85,'6.Költségvetés'!$C$4:$C$103,Háttéradatok!$D$6,'6.Költségvetés'!$L$4:$L$103,Háttéradatok!$G$34))</f>
        <v>0</v>
      </c>
      <c r="C85" s="318">
        <f>SUMIFS('6.Költségvetés'!$I$4:$I$103,'6.Költségvetés'!$D$4:$D$103,M02a!A85,'6.Költségvetés'!$C$4:$C$103,Háttéradatok!$D$7,'6.Költségvetés'!$L$4:$L$103,Háttéradatok!$G$34)</f>
        <v>0</v>
      </c>
      <c r="D85" s="318">
        <f>SUMIFS('6.Költségvetés'!$I$4:$I$103,'6.Költségvetés'!$D$4:$D$103,M02a!A85,'6.Költségvetés'!$C$4:$C$103,Háttéradatok!$D$8,'6.Költségvetés'!$L$4:$L$103,Háttéradatok!$G$34)</f>
        <v>0</v>
      </c>
      <c r="E85" s="318">
        <f>SUMIFS('6.Költségvetés'!$I$4:$I$103,'6.Költségvetés'!$D$4:$D$103,M02a!A85,'6.Költségvetés'!$C$4:$C$103,Háttéradatok!$D$9,'6.Költségvetés'!$L$4:$L$103,Háttéradatok!$G$34)</f>
        <v>0</v>
      </c>
      <c r="F85" s="380">
        <f>SUMIFS('6.Költségvetés'!$I$4:$I$103,'6.Költségvetés'!$D$4:$D$103,M02a!A85,'6.Költségvetés'!$C$4:$C$103,Háttéradatok!$D$10,'6.Költségvetés'!$L$4:$L$103,Háttéradatok!$G$34)</f>
        <v>0</v>
      </c>
      <c r="G85" s="318">
        <f>SUMIFS('6.Költségvetés'!$I$4:$I$103,'6.Költségvetés'!$D$4:$D$103,M02a!A85,'6.Költségvetés'!$C$4:$C$103,Háttéradatok!$D$11,'6.Költségvetés'!$L$4:$L$103,Háttéradatok!$G$34)</f>
        <v>0</v>
      </c>
      <c r="H85" s="381">
        <f>SUM(B85:G85)</f>
        <v>0</v>
      </c>
    </row>
    <row r="86" spans="1:8" ht="25.5" outlineLevel="1" x14ac:dyDescent="0.2">
      <c r="A86" s="429" t="s">
        <v>9774</v>
      </c>
      <c r="B86" s="318">
        <f>SUM(SUMIFS('6.Költségvetés'!$I$4:$I$103,'6.Költségvetés'!$D$4:$D$103,M02a!A86,'6.Költségvetés'!$C$4:$C$103,Háttéradatok!$D$2,'6.Költségvetés'!$L$4:$L$103,Háttéradatok!$G$34)+SUMIFS('6.Költségvetés'!$I$4:$I$103,'6.Költségvetés'!$D$4:$D$103,M02a!A86,'6.Költségvetés'!$C$4:$C$103,Háttéradatok!$D$3,'6.Költségvetés'!$L$4:$L$103,Háttéradatok!$G$34)+SUMIFS('6.Költségvetés'!$I$4:$I$103,'6.Költségvetés'!$D$4:$D$103,M02a!A86,'6.Költségvetés'!$C$4:$C$103,Háttéradatok!$D$4,'6.Költségvetés'!$L$4:$L$103,Háttéradatok!$G$34)+SUMIFS('6.Költségvetés'!$I$4:$I$103,'6.Költségvetés'!$D$4:$D$103,M02a!A86,'6.Költségvetés'!$C$4:$C$103,Háttéradatok!$D$5,'6.Költségvetés'!$L$4:$L$103,Háttéradatok!$G$34)+SUMIFS('6.Költségvetés'!$I$4:$I$103,'6.Költségvetés'!$D$4:$D$103,M02a!A86,'6.Költségvetés'!$C$4:$C$103,Háttéradatok!$D$6,'6.Költségvetés'!$L$4:$L$103,Háttéradatok!$G$34))</f>
        <v>0</v>
      </c>
      <c r="C86" s="318">
        <f>SUMIFS('6.Költségvetés'!$I$4:$I$103,'6.Költségvetés'!$D$4:$D$103,M02a!A86,'6.Költségvetés'!$C$4:$C$103,Háttéradatok!$D$7,'6.Költségvetés'!$L$4:$L$103,Háttéradatok!$G$34)</f>
        <v>0</v>
      </c>
      <c r="D86" s="318">
        <f>SUMIFS('6.Költségvetés'!$I$4:$I$103,'6.Költségvetés'!$D$4:$D$103,M02a!A86,'6.Költségvetés'!$C$4:$C$103,Háttéradatok!$D$8,'6.Költségvetés'!$L$4:$L$103,Háttéradatok!$G$34)</f>
        <v>0</v>
      </c>
      <c r="E86" s="318">
        <f>SUMIFS('6.Költségvetés'!$I$4:$I$103,'6.Költségvetés'!$D$4:$D$103,M02a!A86,'6.Költségvetés'!$C$4:$C$103,Háttéradatok!$D$9,'6.Költségvetés'!$L$4:$L$103,Háttéradatok!$G$34)</f>
        <v>0</v>
      </c>
      <c r="F86" s="380">
        <f>SUMIFS('6.Költségvetés'!$I$4:$I$103,'6.Költségvetés'!$D$4:$D$103,M02a!A86,'6.Költségvetés'!$C$4:$C$103,Háttéradatok!$D$10,'6.Költségvetés'!$L$4:$L$103,Háttéradatok!$G$34)</f>
        <v>0</v>
      </c>
      <c r="G86" s="318">
        <f>SUMIFS('6.Költségvetés'!$I$4:$I$103,'6.Költségvetés'!$D$4:$D$103,M02a!A86,'6.Költségvetés'!$C$4:$C$103,Háttéradatok!$D$11,'6.Költségvetés'!$L$4:$L$103,Háttéradatok!$G$34)</f>
        <v>0</v>
      </c>
      <c r="H86" s="381">
        <f>SUM(B86:G86)</f>
        <v>0</v>
      </c>
    </row>
    <row r="87" spans="1:8" s="427" customFormat="1" ht="25.5" outlineLevel="1" x14ac:dyDescent="0.2">
      <c r="A87" s="430" t="s">
        <v>9776</v>
      </c>
      <c r="B87" s="385">
        <f>SUM(B88:B89)</f>
        <v>0</v>
      </c>
      <c r="C87" s="385">
        <f>SUM(C88:C89)</f>
        <v>0</v>
      </c>
      <c r="D87" s="385">
        <f>SUM(D88:D89)</f>
        <v>0</v>
      </c>
      <c r="E87" s="385">
        <f t="shared" ref="E87" si="32">SUM(E88:E89)</f>
        <v>0</v>
      </c>
      <c r="F87" s="386">
        <f>SUM(F88:F89)</f>
        <v>0</v>
      </c>
      <c r="G87" s="385">
        <f t="shared" ref="G87:H87" si="33">SUM(G88:G89)</f>
        <v>0</v>
      </c>
      <c r="H87" s="387">
        <f t="shared" si="33"/>
        <v>0</v>
      </c>
    </row>
    <row r="88" spans="1:8" ht="25.5" outlineLevel="1" x14ac:dyDescent="0.2">
      <c r="A88" s="429" t="s">
        <v>9778</v>
      </c>
      <c r="B88" s="318">
        <f>SUM(SUMIFS('6.Költségvetés'!$I$4:$I$103,'6.Költségvetés'!$D$4:$D$103,M02a!A88,'6.Költségvetés'!$C$4:$C$103,Háttéradatok!$D$2,'6.Költségvetés'!$L$4:$L$103,Háttéradatok!$G$34)+SUMIFS('6.Költségvetés'!$I$4:$I$103,'6.Költségvetés'!$D$4:$D$103,M02a!A88,'6.Költségvetés'!$C$4:$C$103,Háttéradatok!$D$3,'6.Költségvetés'!$L$4:$L$103,Háttéradatok!$G$34)+SUMIFS('6.Költségvetés'!$I$4:$I$103,'6.Költségvetés'!$D$4:$D$103,M02a!A88,'6.Költségvetés'!$C$4:$C$103,Háttéradatok!$D$4,'6.Költségvetés'!$L$4:$L$103,Háttéradatok!$G$34)+SUMIFS('6.Költségvetés'!$I$4:$I$103,'6.Költségvetés'!$D$4:$D$103,M02a!A88,'6.Költségvetés'!$C$4:$C$103,Háttéradatok!$D$5,'6.Költségvetés'!$L$4:$L$103,Háttéradatok!$G$34)+SUMIFS('6.Költségvetés'!$I$4:$I$103,'6.Költségvetés'!$D$4:$D$103,M02a!A88,'6.Költségvetés'!$C$4:$C$103,Háttéradatok!$D$6,'6.Költségvetés'!$L$4:$L$103,Háttéradatok!$G$34))</f>
        <v>0</v>
      </c>
      <c r="C88" s="318">
        <f>SUMIFS('6.Költségvetés'!$I$4:$I$103,'6.Költségvetés'!$D$4:$D$103,M02a!A88,'6.Költségvetés'!$C$4:$C$103,Háttéradatok!$D$7,'6.Költségvetés'!$L$4:$L$103,Háttéradatok!$G$34)</f>
        <v>0</v>
      </c>
      <c r="D88" s="318">
        <f>SUMIFS('6.Költségvetés'!$I$4:$I$103,'6.Költségvetés'!$D$4:$D$103,M02a!A88,'6.Költségvetés'!$C$4:$C$103,Háttéradatok!$D$8,'6.Költségvetés'!$L$4:$L$103,Háttéradatok!$G$34)</f>
        <v>0</v>
      </c>
      <c r="E88" s="318">
        <f>SUMIFS('6.Költségvetés'!$I$4:$I$103,'6.Költségvetés'!$D$4:$D$103,M02a!A88,'6.Költségvetés'!$C$4:$C$103,Háttéradatok!$D$9,'6.Költségvetés'!$L$4:$L$103,Háttéradatok!$G$34)</f>
        <v>0</v>
      </c>
      <c r="F88" s="380">
        <f>SUMIFS('6.Költségvetés'!$I$4:$I$103,'6.Költségvetés'!$D$4:$D$103,M02a!A88,'6.Költségvetés'!$C$4:$C$103,Háttéradatok!$D$10,'6.Költségvetés'!$L$4:$L$103,Háttéradatok!$G$34)</f>
        <v>0</v>
      </c>
      <c r="G88" s="318">
        <f>SUMIFS('6.Költségvetés'!$I$4:$I$103,'6.Költségvetés'!$D$4:$D$103,M02a!A88,'6.Költségvetés'!$C$4:$C$103,Háttéradatok!$D$11,'6.Költségvetés'!$L$4:$L$103,Háttéradatok!$G$34)</f>
        <v>0</v>
      </c>
      <c r="H88" s="381">
        <f>SUM(B88:G88)</f>
        <v>0</v>
      </c>
    </row>
    <row r="89" spans="1:8" outlineLevel="1" x14ac:dyDescent="0.2">
      <c r="A89" s="429" t="s">
        <v>9779</v>
      </c>
      <c r="B89" s="318">
        <f>SUM(SUMIFS('6.Költségvetés'!$I$4:$I$103,'6.Költségvetés'!$D$4:$D$103,M02a!A89,'6.Költségvetés'!$C$4:$C$103,Háttéradatok!$D$2,'6.Költségvetés'!$L$4:$L$103,Háttéradatok!$G$34)+SUMIFS('6.Költségvetés'!$I$4:$I$103,'6.Költségvetés'!$D$4:$D$103,M02a!A89,'6.Költségvetés'!$C$4:$C$103,Háttéradatok!$D$3,'6.Költségvetés'!$L$4:$L$103,Háttéradatok!$G$34)+SUMIFS('6.Költségvetés'!$I$4:$I$103,'6.Költségvetés'!$D$4:$D$103,M02a!A89,'6.Költségvetés'!$C$4:$C$103,Háttéradatok!$D$4,'6.Költségvetés'!$L$4:$L$103,Háttéradatok!$G$34)+SUMIFS('6.Költségvetés'!$I$4:$I$103,'6.Költségvetés'!$D$4:$D$103,M02a!A89,'6.Költségvetés'!$C$4:$C$103,Háttéradatok!$D$5,'6.Költségvetés'!$L$4:$L$103,Háttéradatok!$G$34)+SUMIFS('6.Költségvetés'!$I$4:$I$103,'6.Költségvetés'!$D$4:$D$103,M02a!A89,'6.Költségvetés'!$C$4:$C$103,Háttéradatok!$D$6,'6.Költségvetés'!$L$4:$L$103,Háttéradatok!$G$34))</f>
        <v>0</v>
      </c>
      <c r="C89" s="318">
        <f>SUMIFS('6.Költségvetés'!$I$4:$I$103,'6.Költségvetés'!$D$4:$D$103,M02a!A89,'6.Költségvetés'!$C$4:$C$103,Háttéradatok!$D$7,'6.Költségvetés'!$L$4:$L$103,Háttéradatok!$G$34)</f>
        <v>0</v>
      </c>
      <c r="D89" s="318">
        <f>SUMIFS('6.Költségvetés'!$I$4:$I$103,'6.Költségvetés'!$D$4:$D$103,M02a!A89,'6.Költségvetés'!$C$4:$C$103,Háttéradatok!$D$8,'6.Költségvetés'!$L$4:$L$103,Háttéradatok!$G$34)</f>
        <v>0</v>
      </c>
      <c r="E89" s="318">
        <f>SUMIFS('6.Költségvetés'!$I$4:$I$103,'6.Költségvetés'!$D$4:$D$103,M02a!A89,'6.Költségvetés'!$C$4:$C$103,Háttéradatok!$D$9,'6.Költségvetés'!$L$4:$L$103,Háttéradatok!$G$34)</f>
        <v>0</v>
      </c>
      <c r="F89" s="380">
        <f>SUMIFS('6.Költségvetés'!$I$4:$I$103,'6.Költségvetés'!$D$4:$D$103,M02a!A89,'6.Költségvetés'!$C$4:$C$103,Háttéradatok!$D$10,'6.Költségvetés'!$L$4:$L$103,Háttéradatok!$G$34)</f>
        <v>0</v>
      </c>
      <c r="G89" s="318">
        <f>SUMIFS('6.Költségvetés'!$I$4:$I$103,'6.Költségvetés'!$D$4:$D$103,M02a!A89,'6.Költségvetés'!$C$4:$C$103,Háttéradatok!$D$11,'6.Költségvetés'!$L$4:$L$103,Háttéradatok!$G$34)</f>
        <v>0</v>
      </c>
      <c r="H89" s="381">
        <f>SUM(B89:G89)</f>
        <v>0</v>
      </c>
    </row>
    <row r="90" spans="1:8" s="427" customFormat="1" ht="25.5" outlineLevel="1" x14ac:dyDescent="0.2">
      <c r="A90" s="430" t="s">
        <v>9780</v>
      </c>
      <c r="B90" s="385">
        <f>SUM(B91:B93)</f>
        <v>0</v>
      </c>
      <c r="C90" s="385">
        <f>SUM(C91:C93)</f>
        <v>0</v>
      </c>
      <c r="D90" s="385">
        <f>SUM(D91:D93)</f>
        <v>0</v>
      </c>
      <c r="E90" s="385">
        <f t="shared" ref="E90" si="34">SUM(E91:E93)</f>
        <v>0</v>
      </c>
      <c r="F90" s="386">
        <f>SUM(F91:F93)</f>
        <v>0</v>
      </c>
      <c r="G90" s="385">
        <f t="shared" ref="G90:H90" si="35">SUM(G91:G93)</f>
        <v>0</v>
      </c>
      <c r="H90" s="387">
        <f t="shared" si="35"/>
        <v>0</v>
      </c>
    </row>
    <row r="91" spans="1:8" ht="25.5" outlineLevel="1" x14ac:dyDescent="0.2">
      <c r="A91" s="429" t="s">
        <v>9782</v>
      </c>
      <c r="B91" s="318">
        <f>SUM(SUMIFS('6.Költségvetés'!$I$4:$I$103,'6.Költségvetés'!$D$4:$D$103,M02a!A91,'6.Költségvetés'!$C$4:$C$103,Háttéradatok!$D$2,'6.Költségvetés'!$L$4:$L$103,Háttéradatok!$G$34)+SUMIFS('6.Költségvetés'!$I$4:$I$103,'6.Költségvetés'!$D$4:$D$103,M02a!A91,'6.Költségvetés'!$C$4:$C$103,Háttéradatok!$D$3,'6.Költségvetés'!$L$4:$L$103,Háttéradatok!$G$34)+SUMIFS('6.Költségvetés'!$I$4:$I$103,'6.Költségvetés'!$D$4:$D$103,M02a!A91,'6.Költségvetés'!$C$4:$C$103,Háttéradatok!$D$4,'6.Költségvetés'!$L$4:$L$103,Háttéradatok!$G$34)+SUMIFS('6.Költségvetés'!$I$4:$I$103,'6.Költségvetés'!$D$4:$D$103,M02a!A91,'6.Költségvetés'!$C$4:$C$103,Háttéradatok!$D$5,'6.Költségvetés'!$L$4:$L$103,Háttéradatok!$G$34)+SUMIFS('6.Költségvetés'!$I$4:$I$103,'6.Költségvetés'!$D$4:$D$103,M02a!A91,'6.Költségvetés'!$C$4:$C$103,Háttéradatok!$D$6,'6.Költségvetés'!$L$4:$L$103,Háttéradatok!$G$34))</f>
        <v>0</v>
      </c>
      <c r="C91" s="318">
        <f>SUMIFS('6.Költségvetés'!$I$4:$I$103,'6.Költségvetés'!$D$4:$D$103,M02a!A91,'6.Költségvetés'!$C$4:$C$103,Háttéradatok!$D$7,'6.Költségvetés'!$L$4:$L$103,Háttéradatok!$G$34)</f>
        <v>0</v>
      </c>
      <c r="D91" s="318">
        <f>SUMIFS('6.Költségvetés'!$I$4:$I$103,'6.Költségvetés'!$D$4:$D$103,M02a!A91,'6.Költségvetés'!$C$4:$C$103,Háttéradatok!$D$8,'6.Költségvetés'!$L$4:$L$103,Háttéradatok!$G$34)</f>
        <v>0</v>
      </c>
      <c r="E91" s="318">
        <f>SUMIFS('6.Költségvetés'!$I$4:$I$103,'6.Költségvetés'!$D$4:$D$103,M02a!A91,'6.Költségvetés'!$C$4:$C$103,Háttéradatok!$D$9,'6.Költségvetés'!$L$4:$L$103,Háttéradatok!$G$34)</f>
        <v>0</v>
      </c>
      <c r="F91" s="380">
        <f>SUMIFS('6.Költségvetés'!$I$4:$I$103,'6.Költségvetés'!$D$4:$D$103,M02a!A91,'6.Költségvetés'!$C$4:$C$103,Háttéradatok!$D$10,'6.Költségvetés'!$L$4:$L$103,Háttéradatok!$G$34)</f>
        <v>0</v>
      </c>
      <c r="G91" s="318">
        <f>SUMIFS('6.Költségvetés'!$I$4:$I$103,'6.Költségvetés'!$D$4:$D$103,M02a!A91,'6.Költségvetés'!$C$4:$C$103,Háttéradatok!$D$11,'6.Költségvetés'!$L$4:$L$103,Háttéradatok!$G$34)</f>
        <v>0</v>
      </c>
      <c r="H91" s="381">
        <f>SUM(B91:G91)</f>
        <v>0</v>
      </c>
    </row>
    <row r="92" spans="1:8" ht="25.5" outlineLevel="1" x14ac:dyDescent="0.2">
      <c r="A92" s="429" t="s">
        <v>9783</v>
      </c>
      <c r="B92" s="318">
        <f>SUM(SUMIFS('6.Költségvetés'!$I$4:$I$103,'6.Költségvetés'!$D$4:$D$103,M02a!A92,'6.Költségvetés'!$C$4:$C$103,Háttéradatok!$D$2,'6.Költségvetés'!$L$4:$L$103,Háttéradatok!$G$34)+SUMIFS('6.Költségvetés'!$I$4:$I$103,'6.Költségvetés'!$D$4:$D$103,M02a!A92,'6.Költségvetés'!$C$4:$C$103,Háttéradatok!$D$3,'6.Költségvetés'!$L$4:$L$103,Háttéradatok!$G$34)+SUMIFS('6.Költségvetés'!$I$4:$I$103,'6.Költségvetés'!$D$4:$D$103,M02a!A92,'6.Költségvetés'!$C$4:$C$103,Háttéradatok!$D$4,'6.Költségvetés'!$L$4:$L$103,Háttéradatok!$G$34)+SUMIFS('6.Költségvetés'!$I$4:$I$103,'6.Költségvetés'!$D$4:$D$103,M02a!A92,'6.Költségvetés'!$C$4:$C$103,Háttéradatok!$D$5,'6.Költségvetés'!$L$4:$L$103,Háttéradatok!$G$34)+SUMIFS('6.Költségvetés'!$I$4:$I$103,'6.Költségvetés'!$D$4:$D$103,M02a!A92,'6.Költségvetés'!$C$4:$C$103,Háttéradatok!$D$6,'6.Költségvetés'!$L$4:$L$103,Háttéradatok!$G$34))</f>
        <v>0</v>
      </c>
      <c r="C92" s="318">
        <f>SUMIFS('6.Költségvetés'!$I$4:$I$103,'6.Költségvetés'!$D$4:$D$103,M02a!A92,'6.Költségvetés'!$C$4:$C$103,Háttéradatok!$D$7,'6.Költségvetés'!$L$4:$L$103,Háttéradatok!$G$34)</f>
        <v>0</v>
      </c>
      <c r="D92" s="318">
        <f>SUMIFS('6.Költségvetés'!$I$4:$I$103,'6.Költségvetés'!$D$4:$D$103,M02a!A92,'6.Költségvetés'!$C$4:$C$103,Háttéradatok!$D$8,'6.Költségvetés'!$L$4:$L$103,Háttéradatok!$G$34)</f>
        <v>0</v>
      </c>
      <c r="E92" s="318">
        <f>SUMIFS('6.Költségvetés'!$I$4:$I$103,'6.Költségvetés'!$D$4:$D$103,M02a!A92,'6.Költségvetés'!$C$4:$C$103,Háttéradatok!$D$9,'6.Költségvetés'!$L$4:$L$103,Háttéradatok!$G$34)</f>
        <v>0</v>
      </c>
      <c r="F92" s="380">
        <f>SUMIFS('6.Költségvetés'!$I$4:$I$103,'6.Költségvetés'!$D$4:$D$103,M02a!A92,'6.Költségvetés'!$C$4:$C$103,Háttéradatok!$D$10,'6.Költségvetés'!$L$4:$L$103,Háttéradatok!$G$34)</f>
        <v>0</v>
      </c>
      <c r="G92" s="318">
        <f>SUMIFS('6.Költségvetés'!$I$4:$I$103,'6.Költségvetés'!$D$4:$D$103,M02a!A92,'6.Költségvetés'!$C$4:$C$103,Háttéradatok!$D$11,'6.Költségvetés'!$L$4:$L$103,Háttéradatok!$G$34)</f>
        <v>0</v>
      </c>
      <c r="H92" s="381">
        <f>SUM(B92:G92)</f>
        <v>0</v>
      </c>
    </row>
    <row r="93" spans="1:8" outlineLevel="1" x14ac:dyDescent="0.2">
      <c r="A93" s="429" t="s">
        <v>9785</v>
      </c>
      <c r="B93" s="318">
        <f>SUM(SUMIFS('6.Költségvetés'!$I$4:$I$103,'6.Költségvetés'!$D$4:$D$103,M02a!A93,'6.Költségvetés'!$C$4:$C$103,Háttéradatok!$D$2,'6.Költségvetés'!$L$4:$L$103,Háttéradatok!$G$34)+SUMIFS('6.Költségvetés'!$I$4:$I$103,'6.Költségvetés'!$D$4:$D$103,M02a!A93,'6.Költségvetés'!$C$4:$C$103,Háttéradatok!$D$3,'6.Költségvetés'!$L$4:$L$103,Háttéradatok!$G$34)+SUMIFS('6.Költségvetés'!$I$4:$I$103,'6.Költségvetés'!$D$4:$D$103,M02a!A93,'6.Költségvetés'!$C$4:$C$103,Háttéradatok!$D$4,'6.Költségvetés'!$L$4:$L$103,Háttéradatok!$G$34)+SUMIFS('6.Költségvetés'!$I$4:$I$103,'6.Költségvetés'!$D$4:$D$103,M02a!A93,'6.Költségvetés'!$C$4:$C$103,Háttéradatok!$D$5,'6.Költségvetés'!$L$4:$L$103,Háttéradatok!$G$34)+SUMIFS('6.Költségvetés'!$I$4:$I$103,'6.Költségvetés'!$D$4:$D$103,M02a!A93,'6.Költségvetés'!$C$4:$C$103,Háttéradatok!$D$6,'6.Költségvetés'!$L$4:$L$103,Háttéradatok!$G$34))</f>
        <v>0</v>
      </c>
      <c r="C93" s="318">
        <f>SUMIFS('6.Költségvetés'!$I$4:$I$103,'6.Költségvetés'!$D$4:$D$103,M02a!A93,'6.Költségvetés'!$C$4:$C$103,Háttéradatok!$D$7,'6.Költségvetés'!$L$4:$L$103,Háttéradatok!$G$34)</f>
        <v>0</v>
      </c>
      <c r="D93" s="318">
        <f>SUMIFS('6.Költségvetés'!$I$4:$I$103,'6.Költségvetés'!$D$4:$D$103,M02a!A93,'6.Költségvetés'!$C$4:$C$103,Háttéradatok!$D$8,'6.Költségvetés'!$L$4:$L$103,Háttéradatok!$G$34)</f>
        <v>0</v>
      </c>
      <c r="E93" s="318">
        <f>SUMIFS('6.Költségvetés'!$I$4:$I$103,'6.Költségvetés'!$D$4:$D$103,M02a!A93,'6.Költségvetés'!$C$4:$C$103,Háttéradatok!$D$9,'6.Költségvetés'!$L$4:$L$103,Háttéradatok!$G$34)</f>
        <v>0</v>
      </c>
      <c r="F93" s="380">
        <f>SUMIFS('6.Költségvetés'!$I$4:$I$103,'6.Költségvetés'!$D$4:$D$103,M02a!A93,'6.Költségvetés'!$C$4:$C$103,Háttéradatok!$D$10,'6.Költségvetés'!$L$4:$L$103,Háttéradatok!$G$34)</f>
        <v>0</v>
      </c>
      <c r="G93" s="318">
        <f>SUMIFS('6.Költségvetés'!$I$4:$I$103,'6.Költségvetés'!$D$4:$D$103,M02a!A93,'6.Költségvetés'!$C$4:$C$103,Háttéradatok!$D$11,'6.Költségvetés'!$L$4:$L$103,Háttéradatok!$G$34)</f>
        <v>0</v>
      </c>
      <c r="H93" s="381">
        <f>SUM(B93:G93)</f>
        <v>0</v>
      </c>
    </row>
    <row r="94" spans="1:8" s="427" customFormat="1" ht="13.5" outlineLevel="1" x14ac:dyDescent="0.2">
      <c r="A94" s="430" t="s">
        <v>9786</v>
      </c>
      <c r="B94" s="385">
        <f>SUM(B95:B96)</f>
        <v>0</v>
      </c>
      <c r="C94" s="385">
        <f>SUM(C95:C96)</f>
        <v>0</v>
      </c>
      <c r="D94" s="385">
        <f>SUM(D95:D96)</f>
        <v>0</v>
      </c>
      <c r="E94" s="385">
        <f t="shared" ref="E94" si="36">SUM(E95:E96)</f>
        <v>0</v>
      </c>
      <c r="F94" s="386">
        <f>SUM(F95:F96)</f>
        <v>0</v>
      </c>
      <c r="G94" s="385">
        <f t="shared" ref="G94:H94" si="37">SUM(G95:G96)</f>
        <v>0</v>
      </c>
      <c r="H94" s="387">
        <f t="shared" si="37"/>
        <v>0</v>
      </c>
    </row>
    <row r="95" spans="1:8" outlineLevel="1" x14ac:dyDescent="0.2">
      <c r="A95" s="429" t="s">
        <v>9787</v>
      </c>
      <c r="B95" s="318">
        <f>SUM(SUMIFS('6.Költségvetés'!$I$4:$I$103,'6.Költségvetés'!$D$4:$D$103,M02a!A95,'6.Költségvetés'!$C$4:$C$103,Háttéradatok!$D$2,'6.Költségvetés'!$L$4:$L$103,Háttéradatok!$G$34)+SUMIFS('6.Költségvetés'!$I$4:$I$103,'6.Költségvetés'!$D$4:$D$103,M02a!A95,'6.Költségvetés'!$C$4:$C$103,Háttéradatok!$D$3,'6.Költségvetés'!$L$4:$L$103,Háttéradatok!$G$34)+SUMIFS('6.Költségvetés'!$I$4:$I$103,'6.Költségvetés'!$D$4:$D$103,M02a!A95,'6.Költségvetés'!$C$4:$C$103,Háttéradatok!$D$4,'6.Költségvetés'!$L$4:$L$103,Háttéradatok!$G$34)+SUMIFS('6.Költségvetés'!$I$4:$I$103,'6.Költségvetés'!$D$4:$D$103,M02a!A95,'6.Költségvetés'!$C$4:$C$103,Háttéradatok!$D$5,'6.Költségvetés'!$L$4:$L$103,Háttéradatok!$G$34)+SUMIFS('6.Költségvetés'!$I$4:$I$103,'6.Költségvetés'!$D$4:$D$103,M02a!A95,'6.Költségvetés'!$C$4:$C$103,Háttéradatok!$D$6,'6.Költségvetés'!$L$4:$L$103,Háttéradatok!$G$34))</f>
        <v>0</v>
      </c>
      <c r="C95" s="318">
        <f>SUMIFS('6.Költségvetés'!$I$4:$I$103,'6.Költségvetés'!$D$4:$D$103,M02a!A95,'6.Költségvetés'!$C$4:$C$103,Háttéradatok!$D$7,'6.Költségvetés'!$L$4:$L$103,Háttéradatok!$G$34)</f>
        <v>0</v>
      </c>
      <c r="D95" s="318">
        <f>SUMIFS('6.Költségvetés'!$I$4:$I$103,'6.Költségvetés'!$D$4:$D$103,M02a!A95,'6.Költségvetés'!$C$4:$C$103,Háttéradatok!$D$8,'6.Költségvetés'!$L$4:$L$103,Háttéradatok!$G$34)</f>
        <v>0</v>
      </c>
      <c r="E95" s="318">
        <f>SUMIFS('6.Költségvetés'!$I$4:$I$103,'6.Költségvetés'!$D$4:$D$103,M02a!A95,'6.Költségvetés'!$C$4:$C$103,Háttéradatok!$D$9,'6.Költségvetés'!$L$4:$L$103,Háttéradatok!$G$34)</f>
        <v>0</v>
      </c>
      <c r="F95" s="380">
        <f>SUMIFS('6.Költségvetés'!$I$4:$I$103,'6.Költségvetés'!$D$4:$D$103,M02a!A95,'6.Költségvetés'!$C$4:$C$103,Háttéradatok!$D$10,'6.Költségvetés'!$L$4:$L$103,Háttéradatok!$G$34)</f>
        <v>0</v>
      </c>
      <c r="G95" s="318">
        <f>SUMIFS('6.Költségvetés'!$I$4:$I$103,'6.Költségvetés'!$D$4:$D$103,M02a!A95,'6.Költségvetés'!$C$4:$C$103,Háttéradatok!$D$11,'6.Költségvetés'!$L$4:$L$103,Háttéradatok!$G$34)</f>
        <v>0</v>
      </c>
      <c r="H95" s="381">
        <f>SUM(B95:G95)</f>
        <v>0</v>
      </c>
    </row>
    <row r="96" spans="1:8" outlineLevel="1" x14ac:dyDescent="0.2">
      <c r="A96" s="429" t="s">
        <v>9788</v>
      </c>
      <c r="B96" s="318">
        <f>SUM(SUMIFS('6.Költségvetés'!$I$4:$I$103,'6.Költségvetés'!$D$4:$D$103,M02a!A96,'6.Költségvetés'!$C$4:$C$103,Háttéradatok!$D$2,'6.Költségvetés'!$L$4:$L$103,Háttéradatok!$G$34)+SUMIFS('6.Költségvetés'!$I$4:$I$103,'6.Költségvetés'!$D$4:$D$103,M02a!A96,'6.Költségvetés'!$C$4:$C$103,Háttéradatok!$D$3,'6.Költségvetés'!$L$4:$L$103,Háttéradatok!$G$34)+SUMIFS('6.Költségvetés'!$I$4:$I$103,'6.Költségvetés'!$D$4:$D$103,M02a!A96,'6.Költségvetés'!$C$4:$C$103,Háttéradatok!$D$4,'6.Költségvetés'!$L$4:$L$103,Háttéradatok!$G$34)+SUMIFS('6.Költségvetés'!$I$4:$I$103,'6.Költségvetés'!$D$4:$D$103,M02a!A96,'6.Költségvetés'!$C$4:$C$103,Háttéradatok!$D$5,'6.Költségvetés'!$L$4:$L$103,Háttéradatok!$G$34)+SUMIFS('6.Költségvetés'!$I$4:$I$103,'6.Költségvetés'!$D$4:$D$103,M02a!A96,'6.Költségvetés'!$C$4:$C$103,Háttéradatok!$D$6,'6.Költségvetés'!$L$4:$L$103,Háttéradatok!$G$34))</f>
        <v>0</v>
      </c>
      <c r="C96" s="318">
        <f>SUMIFS('6.Költségvetés'!$I$4:$I$103,'6.Költségvetés'!$D$4:$D$103,M02a!A96,'6.Költségvetés'!$C$4:$C$103,Háttéradatok!$D$7,'6.Költségvetés'!$L$4:$L$103,Háttéradatok!$G$34)</f>
        <v>0</v>
      </c>
      <c r="D96" s="318">
        <f>SUMIFS('6.Költségvetés'!$I$4:$I$103,'6.Költségvetés'!$D$4:$D$103,M02a!A96,'6.Költségvetés'!$C$4:$C$103,Háttéradatok!$D$8,'6.Költségvetés'!$L$4:$L$103,Háttéradatok!$G$34)</f>
        <v>0</v>
      </c>
      <c r="E96" s="318">
        <f>SUMIFS('6.Költségvetés'!$I$4:$I$103,'6.Költségvetés'!$D$4:$D$103,M02a!A96,'6.Költségvetés'!$C$4:$C$103,Háttéradatok!$D$9,'6.Költségvetés'!$L$4:$L$103,Háttéradatok!$G$34)</f>
        <v>0</v>
      </c>
      <c r="F96" s="380">
        <f>SUMIFS('6.Költségvetés'!$I$4:$I$103,'6.Költségvetés'!$D$4:$D$103,M02a!A96,'6.Költségvetés'!$C$4:$C$103,Háttéradatok!$D$10,'6.Költségvetés'!$L$4:$L$103,Háttéradatok!$G$34)</f>
        <v>0</v>
      </c>
      <c r="G96" s="318">
        <f>SUMIFS('6.Költségvetés'!$I$4:$I$103,'6.Költségvetés'!$D$4:$D$103,M02a!A96,'6.Költségvetés'!$C$4:$C$103,Háttéradatok!$D$11,'6.Költségvetés'!$L$4:$L$103,Háttéradatok!$G$34)</f>
        <v>0</v>
      </c>
      <c r="H96" s="381">
        <f>SUM(B96:G96)</f>
        <v>0</v>
      </c>
    </row>
    <row r="97" spans="1:16384" ht="25.5" outlineLevel="1" x14ac:dyDescent="0.2">
      <c r="A97" s="430" t="s">
        <v>9789</v>
      </c>
      <c r="B97" s="382">
        <f>SUM(B98:B102)</f>
        <v>0</v>
      </c>
      <c r="C97" s="382">
        <f>SUM(C98:C102)</f>
        <v>0</v>
      </c>
      <c r="D97" s="382">
        <f>SUM(D98:D102)</f>
        <v>0</v>
      </c>
      <c r="E97" s="382">
        <f t="shared" ref="E97" si="38">SUM(E98:E102)</f>
        <v>0</v>
      </c>
      <c r="F97" s="383">
        <f>SUM(F98:F102)</f>
        <v>0</v>
      </c>
      <c r="G97" s="382">
        <f t="shared" ref="G97:H97" si="39">SUM(G98:G102)</f>
        <v>0</v>
      </c>
      <c r="H97" s="384">
        <f t="shared" si="39"/>
        <v>0</v>
      </c>
    </row>
    <row r="98" spans="1:16384" outlineLevel="1" x14ac:dyDescent="0.2">
      <c r="A98" s="429" t="s">
        <v>9790</v>
      </c>
      <c r="B98" s="318">
        <f>SUM(SUMIFS('6.Költségvetés'!$I$4:$I$103,'6.Költségvetés'!$D$4:$D$103,M02a!A98,'6.Költségvetés'!$C$4:$C$103,Háttéradatok!$D$2,'6.Költségvetés'!$L$4:$L$103,Háttéradatok!$G$34)+SUMIFS('6.Költségvetés'!$I$4:$I$103,'6.Költségvetés'!$D$4:$D$103,M02a!A98,'6.Költségvetés'!$C$4:$C$103,Háttéradatok!$D$3,'6.Költségvetés'!$L$4:$L$103,Háttéradatok!$G$34)+SUMIFS('6.Költségvetés'!$I$4:$I$103,'6.Költségvetés'!$D$4:$D$103,M02a!A98,'6.Költségvetés'!$C$4:$C$103,Háttéradatok!$D$4,'6.Költségvetés'!$L$4:$L$103,Háttéradatok!$G$34)+SUMIFS('6.Költségvetés'!$I$4:$I$103,'6.Költségvetés'!$D$4:$D$103,M02a!A98,'6.Költségvetés'!$C$4:$C$103,Háttéradatok!$D$5,'6.Költségvetés'!$L$4:$L$103,Háttéradatok!$G$34)+SUMIFS('6.Költségvetés'!$I$4:$I$103,'6.Költségvetés'!$D$4:$D$103,M02a!A98,'6.Költségvetés'!$C$4:$C$103,Háttéradatok!$D$6,'6.Költségvetés'!$L$4:$L$103,Háttéradatok!$G$34))</f>
        <v>0</v>
      </c>
      <c r="C98" s="318">
        <f>SUMIFS('6.Költségvetés'!$I$4:$I$103,'6.Költségvetés'!$D$4:$D$103,M02a!A98,'6.Költségvetés'!$C$4:$C$103,Háttéradatok!$D$7,'6.Költségvetés'!$L$4:$L$103,Háttéradatok!$G$34)</f>
        <v>0</v>
      </c>
      <c r="D98" s="318">
        <f>SUMIFS('6.Költségvetés'!$I$4:$I$103,'6.Költségvetés'!$D$4:$D$103,M02a!A98,'6.Költségvetés'!$C$4:$C$103,Háttéradatok!$D$8,'6.Költségvetés'!$L$4:$L$103,Háttéradatok!$G$34)</f>
        <v>0</v>
      </c>
      <c r="E98" s="318">
        <f>SUMIFS('6.Költségvetés'!$I$4:$I$103,'6.Költségvetés'!$D$4:$D$103,M02a!A98,'6.Költségvetés'!$C$4:$C$103,Háttéradatok!$D$9,'6.Költségvetés'!$L$4:$L$103,Háttéradatok!$G$34)</f>
        <v>0</v>
      </c>
      <c r="F98" s="380">
        <f>SUMIFS('6.Költségvetés'!$I$4:$I$103,'6.Költségvetés'!$D$4:$D$103,M02a!A98,'6.Költségvetés'!$C$4:$C$103,Háttéradatok!$D$10,'6.Költségvetés'!$L$4:$L$103,Háttéradatok!$G$34)</f>
        <v>0</v>
      </c>
      <c r="G98" s="318">
        <f>SUMIFS('6.Költségvetés'!$I$4:$I$103,'6.Költségvetés'!$D$4:$D$103,M02a!A98,'6.Költségvetés'!$C$4:$C$103,Háttéradatok!$D$11,'6.Költségvetés'!$L$4:$L$103,Háttéradatok!$G$34)</f>
        <v>0</v>
      </c>
      <c r="H98" s="381">
        <f t="shared" ref="H98:H105" si="40">SUM(B98:G98)</f>
        <v>0</v>
      </c>
    </row>
    <row r="99" spans="1:16384" outlineLevel="1" x14ac:dyDescent="0.2">
      <c r="A99" s="429" t="s">
        <v>9791</v>
      </c>
      <c r="B99" s="318">
        <f>SUM(SUMIFS('6.Költségvetés'!$I$4:$I$103,'6.Költségvetés'!$D$4:$D$103,M02a!A99,'6.Költségvetés'!$C$4:$C$103,Háttéradatok!$D$2,'6.Költségvetés'!$L$4:$L$103,Háttéradatok!$G$34)+SUMIFS('6.Költségvetés'!$I$4:$I$103,'6.Költségvetés'!$D$4:$D$103,M02a!A99,'6.Költségvetés'!$C$4:$C$103,Háttéradatok!$D$3,'6.Költségvetés'!$L$4:$L$103,Háttéradatok!$G$34)+SUMIFS('6.Költségvetés'!$I$4:$I$103,'6.Költségvetés'!$D$4:$D$103,M02a!A99,'6.Költségvetés'!$C$4:$C$103,Háttéradatok!$D$4,'6.Költségvetés'!$L$4:$L$103,Háttéradatok!$G$34)+SUMIFS('6.Költségvetés'!$I$4:$I$103,'6.Költségvetés'!$D$4:$D$103,M02a!A99,'6.Költségvetés'!$C$4:$C$103,Háttéradatok!$D$5,'6.Költségvetés'!$L$4:$L$103,Háttéradatok!$G$34)+SUMIFS('6.Költségvetés'!$I$4:$I$103,'6.Költségvetés'!$D$4:$D$103,M02a!A99,'6.Költségvetés'!$C$4:$C$103,Háttéradatok!$D$6,'6.Költségvetés'!$L$4:$L$103,Háttéradatok!$G$34))</f>
        <v>0</v>
      </c>
      <c r="C99" s="318">
        <f>SUMIFS('6.Költségvetés'!$I$4:$I$103,'6.Költségvetés'!$D$4:$D$103,M02a!A99,'6.Költségvetés'!$C$4:$C$103,Háttéradatok!$D$7,'6.Költségvetés'!$L$4:$L$103,Háttéradatok!$G$34)</f>
        <v>0</v>
      </c>
      <c r="D99" s="318">
        <f>SUMIFS('6.Költségvetés'!$I$4:$I$103,'6.Költségvetés'!$D$4:$D$103,M02a!A99,'6.Költségvetés'!$C$4:$C$103,Háttéradatok!$D$8,'6.Költségvetés'!$L$4:$L$103,Háttéradatok!$G$34)</f>
        <v>0</v>
      </c>
      <c r="E99" s="318">
        <f>SUMIFS('6.Költségvetés'!$I$4:$I$103,'6.Költségvetés'!$D$4:$D$103,M02a!A99,'6.Költségvetés'!$C$4:$C$103,Háttéradatok!$D$9,'6.Költségvetés'!$L$4:$L$103,Háttéradatok!$G$34)</f>
        <v>0</v>
      </c>
      <c r="F99" s="380">
        <f>SUMIFS('6.Költségvetés'!$I$4:$I$103,'6.Költségvetés'!$D$4:$D$103,M02a!A99,'6.Költségvetés'!$C$4:$C$103,Háttéradatok!$D$10,'6.Költségvetés'!$L$4:$L$103,Háttéradatok!$G$34)</f>
        <v>0</v>
      </c>
      <c r="G99" s="318">
        <f>SUMIFS('6.Költségvetés'!$I$4:$I$103,'6.Költségvetés'!$D$4:$D$103,M02a!A99,'6.Költségvetés'!$C$4:$C$103,Háttéradatok!$D$11,'6.Költségvetés'!$L$4:$L$103,Háttéradatok!$G$34)</f>
        <v>0</v>
      </c>
      <c r="H99" s="381">
        <f t="shared" si="40"/>
        <v>0</v>
      </c>
    </row>
    <row r="100" spans="1:16384" ht="25.5" outlineLevel="1" x14ac:dyDescent="0.2">
      <c r="A100" s="429" t="s">
        <v>9792</v>
      </c>
      <c r="B100" s="318">
        <f>SUM(SUMIFS('6.Költségvetés'!$I$4:$I$103,'6.Költségvetés'!$D$4:$D$103,M02a!A100,'6.Költségvetés'!$C$4:$C$103,Háttéradatok!$D$2,'6.Költségvetés'!$L$4:$L$103,Háttéradatok!$G$34)+SUMIFS('6.Költségvetés'!$I$4:$I$103,'6.Költségvetés'!$D$4:$D$103,M02a!A100,'6.Költségvetés'!$C$4:$C$103,Háttéradatok!$D$3,'6.Költségvetés'!$L$4:$L$103,Háttéradatok!$G$34)+SUMIFS('6.Költségvetés'!$I$4:$I$103,'6.Költségvetés'!$D$4:$D$103,M02a!A100,'6.Költségvetés'!$C$4:$C$103,Háttéradatok!$D$4,'6.Költségvetés'!$L$4:$L$103,Háttéradatok!$G$34)+SUMIFS('6.Költségvetés'!$I$4:$I$103,'6.Költségvetés'!$D$4:$D$103,M02a!A100,'6.Költségvetés'!$C$4:$C$103,Háttéradatok!$D$5,'6.Költségvetés'!$L$4:$L$103,Háttéradatok!$G$34)+SUMIFS('6.Költségvetés'!$I$4:$I$103,'6.Költségvetés'!$D$4:$D$103,M02a!A100,'6.Költségvetés'!$C$4:$C$103,Háttéradatok!$D$6,'6.Költségvetés'!$L$4:$L$103,Háttéradatok!$G$34))</f>
        <v>0</v>
      </c>
      <c r="C100" s="318">
        <f>SUMIFS('6.Költségvetés'!$I$4:$I$103,'6.Költségvetés'!$D$4:$D$103,M02a!A100,'6.Költségvetés'!$C$4:$C$103,Háttéradatok!$D$7,'6.Költségvetés'!$L$4:$L$103,Háttéradatok!$G$34)</f>
        <v>0</v>
      </c>
      <c r="D100" s="318">
        <f>SUMIFS('6.Költségvetés'!$I$4:$I$103,'6.Költségvetés'!$D$4:$D$103,M02a!A100,'6.Költségvetés'!$C$4:$C$103,Háttéradatok!$D$8,'6.Költségvetés'!$L$4:$L$103,Háttéradatok!$G$34)</f>
        <v>0</v>
      </c>
      <c r="E100" s="318">
        <f>SUMIFS('6.Költségvetés'!$I$4:$I$103,'6.Költségvetés'!$D$4:$D$103,M02a!A100,'6.Költségvetés'!$C$4:$C$103,Háttéradatok!$D$9,'6.Költségvetés'!$L$4:$L$103,Háttéradatok!$G$34)</f>
        <v>0</v>
      </c>
      <c r="F100" s="380">
        <f>SUMIFS('6.Költségvetés'!$I$4:$I$103,'6.Költségvetés'!$D$4:$D$103,M02a!A100,'6.Költségvetés'!$C$4:$C$103,Háttéradatok!$D$10,'6.Költségvetés'!$L$4:$L$103,Háttéradatok!$G$34)</f>
        <v>0</v>
      </c>
      <c r="G100" s="318">
        <f>SUMIFS('6.Költségvetés'!$I$4:$I$103,'6.Költségvetés'!$D$4:$D$103,M02a!A100,'6.Költségvetés'!$C$4:$C$103,Háttéradatok!$D$11,'6.Költségvetés'!$L$4:$L$103,Háttéradatok!$G$34)</f>
        <v>0</v>
      </c>
      <c r="H100" s="381">
        <f t="shared" si="40"/>
        <v>0</v>
      </c>
    </row>
    <row r="101" spans="1:16384" outlineLevel="1" x14ac:dyDescent="0.2">
      <c r="A101" s="429" t="s">
        <v>9793</v>
      </c>
      <c r="B101" s="318">
        <f>SUM(SUMIFS('6.Költségvetés'!$I$4:$I$103,'6.Költségvetés'!$D$4:$D$103,M02a!A101,'6.Költségvetés'!$C$4:$C$103,Háttéradatok!$D$2,'6.Költségvetés'!$L$4:$L$103,Háttéradatok!$G$34)+SUMIFS('6.Költségvetés'!$I$4:$I$103,'6.Költségvetés'!$D$4:$D$103,M02a!A101,'6.Költségvetés'!$C$4:$C$103,Háttéradatok!$D$3,'6.Költségvetés'!$L$4:$L$103,Háttéradatok!$G$34)+SUMIFS('6.Költségvetés'!$I$4:$I$103,'6.Költségvetés'!$D$4:$D$103,M02a!A101,'6.Költségvetés'!$C$4:$C$103,Háttéradatok!$D$4,'6.Költségvetés'!$L$4:$L$103,Háttéradatok!$G$34)+SUMIFS('6.Költségvetés'!$I$4:$I$103,'6.Költségvetés'!$D$4:$D$103,M02a!A101,'6.Költségvetés'!$C$4:$C$103,Háttéradatok!$D$5,'6.Költségvetés'!$L$4:$L$103,Háttéradatok!$G$34)+SUMIFS('6.Költségvetés'!$I$4:$I$103,'6.Költségvetés'!$D$4:$D$103,M02a!A101,'6.Költségvetés'!$C$4:$C$103,Háttéradatok!$D$6,'6.Költségvetés'!$L$4:$L$103,Háttéradatok!$G$34))</f>
        <v>0</v>
      </c>
      <c r="C101" s="318">
        <f>SUMIFS('6.Költségvetés'!$I$4:$I$103,'6.Költségvetés'!$D$4:$D$103,M02a!A101,'6.Költségvetés'!$C$4:$C$103,Háttéradatok!$D$7,'6.Költségvetés'!$L$4:$L$103,Háttéradatok!$G$34)</f>
        <v>0</v>
      </c>
      <c r="D101" s="318">
        <f>SUMIFS('6.Költségvetés'!$I$4:$I$103,'6.Költségvetés'!$D$4:$D$103,M02a!A101,'6.Költségvetés'!$C$4:$C$103,Háttéradatok!$D$8,'6.Költségvetés'!$L$4:$L$103,Háttéradatok!$G$34)</f>
        <v>0</v>
      </c>
      <c r="E101" s="318">
        <f>SUMIFS('6.Költségvetés'!$I$4:$I$103,'6.Költségvetés'!$D$4:$D$103,M02a!A101,'6.Költségvetés'!$C$4:$C$103,Háttéradatok!$D$9,'6.Költségvetés'!$L$4:$L$103,Háttéradatok!$G$34)</f>
        <v>0</v>
      </c>
      <c r="F101" s="380">
        <f>SUMIFS('6.Költségvetés'!$I$4:$I$103,'6.Költségvetés'!$D$4:$D$103,M02a!A101,'6.Költségvetés'!$C$4:$C$103,Háttéradatok!$D$10,'6.Költségvetés'!$L$4:$L$103,Háttéradatok!$G$34)</f>
        <v>0</v>
      </c>
      <c r="G101" s="318">
        <f>SUMIFS('6.Költségvetés'!$I$4:$I$103,'6.Költségvetés'!$D$4:$D$103,M02a!A101,'6.Költségvetés'!$C$4:$C$103,Háttéradatok!$D$11,'6.Költségvetés'!$L$4:$L$103,Háttéradatok!$G$34)</f>
        <v>0</v>
      </c>
      <c r="H101" s="381">
        <f t="shared" si="40"/>
        <v>0</v>
      </c>
    </row>
    <row r="102" spans="1:16384" ht="25.5" outlineLevel="1" x14ac:dyDescent="0.2">
      <c r="A102" s="429" t="s">
        <v>9795</v>
      </c>
      <c r="B102" s="318">
        <f>SUM(SUMIFS('6.Költségvetés'!$I$4:$I$103,'6.Költségvetés'!$D$4:$D$103,M02a!A102,'6.Költségvetés'!$C$4:$C$103,Háttéradatok!$D$2,'6.Költségvetés'!$L$4:$L$103,Háttéradatok!$G$34)+SUMIFS('6.Költségvetés'!$I$4:$I$103,'6.Költségvetés'!$D$4:$D$103,M02a!A102,'6.Költségvetés'!$C$4:$C$103,Háttéradatok!$D$3,'6.Költségvetés'!$L$4:$L$103,Háttéradatok!$G$34)+SUMIFS('6.Költségvetés'!$I$4:$I$103,'6.Költségvetés'!$D$4:$D$103,M02a!A102,'6.Költségvetés'!$C$4:$C$103,Háttéradatok!$D$4,'6.Költségvetés'!$L$4:$L$103,Háttéradatok!$G$34)+SUMIFS('6.Költségvetés'!$I$4:$I$103,'6.Költségvetés'!$D$4:$D$103,M02a!A102,'6.Költségvetés'!$C$4:$C$103,Háttéradatok!$D$5,'6.Költségvetés'!$L$4:$L$103,Háttéradatok!$G$34)+SUMIFS('6.Költségvetés'!$I$4:$I$103,'6.Költségvetés'!$D$4:$D$103,M02a!A102,'6.Költségvetés'!$C$4:$C$103,Háttéradatok!$D$6,'6.Költségvetés'!$L$4:$L$103,Háttéradatok!$G$34))</f>
        <v>0</v>
      </c>
      <c r="C102" s="318">
        <f>SUMIFS('6.Költségvetés'!$I$4:$I$103,'6.Költségvetés'!$D$4:$D$103,M02a!A102,'6.Költségvetés'!$C$4:$C$103,Háttéradatok!$D$7,'6.Költségvetés'!$L$4:$L$103,Háttéradatok!$G$34)</f>
        <v>0</v>
      </c>
      <c r="D102" s="318">
        <f>SUMIFS('6.Költségvetés'!$I$4:$I$103,'6.Költségvetés'!$D$4:$D$103,M02a!A102,'6.Költségvetés'!$C$4:$C$103,Háttéradatok!$D$8,'6.Költségvetés'!$L$4:$L$103,Háttéradatok!$G$34)</f>
        <v>0</v>
      </c>
      <c r="E102" s="318">
        <f>SUMIFS('6.Költségvetés'!$I$4:$I$103,'6.Költségvetés'!$D$4:$D$103,M02a!A102,'6.Költségvetés'!$C$4:$C$103,Háttéradatok!$D$9,'6.Költségvetés'!$L$4:$L$103,Háttéradatok!$G$34)</f>
        <v>0</v>
      </c>
      <c r="F102" s="380">
        <f>SUMIFS('6.Költségvetés'!$I$4:$I$103,'6.Költségvetés'!$D$4:$D$103,M02a!A102,'6.Költségvetés'!$C$4:$C$103,Háttéradatok!$D$10,'6.Költségvetés'!$L$4:$L$103,Háttéradatok!$G$34)</f>
        <v>0</v>
      </c>
      <c r="G102" s="318">
        <f>SUMIFS('6.Költségvetés'!$I$4:$I$103,'6.Költségvetés'!$D$4:$D$103,M02a!A102,'6.Költségvetés'!$C$4:$C$103,Háttéradatok!$D$11,'6.Költségvetés'!$L$4:$L$103,Háttéradatok!$G$34)</f>
        <v>0</v>
      </c>
      <c r="H102" s="381">
        <f t="shared" si="40"/>
        <v>0</v>
      </c>
    </row>
    <row r="103" spans="1:16384" s="427" customFormat="1" outlineLevel="1" x14ac:dyDescent="0.2">
      <c r="A103" s="430" t="s">
        <v>9796</v>
      </c>
      <c r="B103" s="388">
        <f>SUM(SUMIFS('6.Költségvetés'!$I$4:$I$103,'6.Költségvetés'!$D$4:$D$103,M02a!A103,'6.Költségvetés'!$C$4:$C$103,Háttéradatok!$D$2,'6.Költségvetés'!$L$4:$L$103,Háttéradatok!$G$34)+SUMIFS('6.Költségvetés'!$I$4:$I$103,'6.Költségvetés'!$D$4:$D$103,M02a!A103,'6.Költségvetés'!$C$4:$C$103,Háttéradatok!$D$3,'6.Költségvetés'!$L$4:$L$103,Háttéradatok!$G$34)+SUMIFS('6.Költségvetés'!$I$4:$I$103,'6.Költségvetés'!$D$4:$D$103,M02a!A103,'6.Költségvetés'!$C$4:$C$103,Háttéradatok!$D$4,'6.Költségvetés'!$L$4:$L$103,Háttéradatok!$G$34)+SUMIFS('6.Költségvetés'!$I$4:$I$103,'6.Költségvetés'!$D$4:$D$103,M02a!A103,'6.Költségvetés'!$C$4:$C$103,Háttéradatok!$D$5,'6.Költségvetés'!$L$4:$L$103,Háttéradatok!$G$34)+SUMIFS('6.Költségvetés'!$I$4:$I$103,'6.Költségvetés'!$D$4:$D$103,M02a!A103,'6.Költségvetés'!$C$4:$C$103,Háttéradatok!$D$6,'6.Költségvetés'!$L$4:$L$103,Háttéradatok!$G$34))</f>
        <v>0</v>
      </c>
      <c r="C103" s="388">
        <f>SUMIFS('6.Költségvetés'!$I$4:$I$103,'6.Költségvetés'!$D$4:$D$103,M02a!A103,'6.Költségvetés'!$C$4:$C$103,Háttéradatok!$D$7,'6.Költségvetés'!$L$4:$L$103,Háttéradatok!$G$34)</f>
        <v>0</v>
      </c>
      <c r="D103" s="388">
        <f>SUMIFS('6.Költségvetés'!$I$4:$I$103,'6.Költségvetés'!$D$4:$D$103,M02a!A103,'6.Költségvetés'!$C$4:$C$103,Háttéradatok!$D$8,'6.Költségvetés'!$L$4:$L$103,Háttéradatok!$G$34)</f>
        <v>0</v>
      </c>
      <c r="E103" s="388">
        <f>SUMIFS('6.Költségvetés'!$I$4:$I$103,'6.Költségvetés'!$D$4:$D$103,M02a!A103,'6.Költségvetés'!$C$4:$C$103,Háttéradatok!$D$9,'6.Költségvetés'!$L$4:$L$103,Háttéradatok!$G$34)</f>
        <v>0</v>
      </c>
      <c r="F103" s="389">
        <f>SUMIFS('6.Költségvetés'!$I$4:$I$103,'6.Költségvetés'!$D$4:$D$103,M02a!A103,'6.Költségvetés'!$C$4:$C$103,Háttéradatok!$D$10,'6.Költségvetés'!$L$4:$L$103,Háttéradatok!$G$34)</f>
        <v>0</v>
      </c>
      <c r="G103" s="388">
        <f>SUMIFS('6.Költségvetés'!$I$4:$I$103,'6.Költségvetés'!$D$4:$D$103,M02a!A103,'6.Költségvetés'!$C$4:$C$103,Háttéradatok!$D$11,'6.Költségvetés'!$L$4:$L$103,Háttéradatok!$G$34)</f>
        <v>0</v>
      </c>
      <c r="H103" s="390">
        <f t="shared" si="40"/>
        <v>0</v>
      </c>
    </row>
    <row r="104" spans="1:16384" s="427" customFormat="1" ht="13.5" outlineLevel="1" thickBot="1" x14ac:dyDescent="0.25">
      <c r="A104" s="431" t="s">
        <v>9797</v>
      </c>
      <c r="B104" s="388">
        <f>SUM(SUMIFS('6.Költségvetés'!$I$4:$I$103,'6.Költségvetés'!$D$4:$D$103,M02a!A104,'6.Költségvetés'!$C$4:$C$103,Háttéradatok!$D$2,'6.Költségvetés'!$L$4:$L$103,Háttéradatok!$G$34)+SUMIFS('6.Költségvetés'!$I$4:$I$103,'6.Költségvetés'!$D$4:$D$103,M02a!A104,'6.Költségvetés'!$C$4:$C$103,Háttéradatok!$D$3,'6.Költségvetés'!$L$4:$L$103,Háttéradatok!$G$34)+SUMIFS('6.Költségvetés'!$I$4:$I$103,'6.Költségvetés'!$D$4:$D$103,M02a!A104,'6.Költségvetés'!$C$4:$C$103,Háttéradatok!$D$4,'6.Költségvetés'!$L$4:$L$103,Háttéradatok!$G$34)+SUMIFS('6.Költségvetés'!$I$4:$I$103,'6.Költségvetés'!$D$4:$D$103,M02a!A104,'6.Költségvetés'!$C$4:$C$103,Háttéradatok!$D$5,'6.Költségvetés'!$L$4:$L$103,Háttéradatok!$G$34)+SUMIFS('6.Költségvetés'!$I$4:$I$103,'6.Költségvetés'!$D$4:$D$103,M02a!A104,'6.Költségvetés'!$C$4:$C$103,Háttéradatok!$D$6,'6.Költségvetés'!$L$4:$L$103,Háttéradatok!$G$34))</f>
        <v>0</v>
      </c>
      <c r="C104" s="388">
        <f>SUMIFS('6.Költségvetés'!$I$4:$I$103,'6.Költségvetés'!$D$4:$D$103,M02a!A104,'6.Költségvetés'!$C$4:$C$103,Háttéradatok!$D$7,'6.Költségvetés'!$L$4:$L$103,Háttéradatok!$G$34)</f>
        <v>0</v>
      </c>
      <c r="D104" s="388">
        <f>SUMIFS('6.Költségvetés'!$I$4:$I$103,'6.Költségvetés'!$D$4:$D$103,M02a!A104,'6.Költségvetés'!$C$4:$C$103,Háttéradatok!$D$8,'6.Költségvetés'!$L$4:$L$103,Háttéradatok!$G$34)</f>
        <v>0</v>
      </c>
      <c r="E104" s="388">
        <f>SUMIFS('6.Költségvetés'!$I$4:$I$103,'6.Költségvetés'!$D$4:$D$103,M02a!A104,'6.Költségvetés'!$C$4:$C$103,Háttéradatok!$D$9,'6.Költségvetés'!$L$4:$L$103,Háttéradatok!$G$34)</f>
        <v>0</v>
      </c>
      <c r="F104" s="389">
        <f>SUMIFS('6.Költségvetés'!$I$4:$I$103,'6.Költségvetés'!$D$4:$D$103,M02a!A104,'6.Költségvetés'!$C$4:$C$103,Háttéradatok!$D$10,'6.Költségvetés'!$L$4:$L$103,Háttéradatok!$G$34)</f>
        <v>0</v>
      </c>
      <c r="G104" s="388">
        <f>SUMIFS('6.Költségvetés'!$I$4:$I$103,'6.Költségvetés'!$D$4:$D$103,M02a!A104,'6.Költségvetés'!$C$4:$C$103,Háttéradatok!$D$11,'6.Költségvetés'!$L$4:$L$103,Háttéradatok!$G$34)</f>
        <v>0</v>
      </c>
      <c r="H104" s="391">
        <f t="shared" si="40"/>
        <v>0</v>
      </c>
    </row>
    <row r="105" spans="1:16384" s="433" customFormat="1" ht="14.25" outlineLevel="1" thickBot="1" x14ac:dyDescent="0.3">
      <c r="A105" s="432" t="s">
        <v>9801</v>
      </c>
      <c r="B105" s="392">
        <f t="shared" ref="B105:G105" si="41">SUM(B79,B82,B87,B90,B94,B97,B103,B104)</f>
        <v>0</v>
      </c>
      <c r="C105" s="392">
        <f t="shared" si="41"/>
        <v>0</v>
      </c>
      <c r="D105" s="392">
        <f t="shared" si="41"/>
        <v>0</v>
      </c>
      <c r="E105" s="392">
        <f t="shared" si="41"/>
        <v>0</v>
      </c>
      <c r="F105" s="392">
        <f t="shared" si="41"/>
        <v>0</v>
      </c>
      <c r="G105" s="392">
        <f t="shared" si="41"/>
        <v>0</v>
      </c>
      <c r="H105" s="393">
        <f t="shared" si="40"/>
        <v>0</v>
      </c>
    </row>
    <row r="106" spans="1:16384" s="433" customFormat="1" ht="13.5" outlineLevel="1" x14ac:dyDescent="0.25">
      <c r="A106" s="485"/>
      <c r="B106" s="486"/>
      <c r="C106" s="486"/>
      <c r="D106" s="486"/>
      <c r="E106" s="486"/>
      <c r="F106" s="486"/>
      <c r="G106" s="486"/>
      <c r="H106" s="487"/>
      <c r="I106" s="485"/>
      <c r="J106" s="486"/>
      <c r="K106" s="486"/>
      <c r="L106" s="486"/>
      <c r="M106" s="486"/>
      <c r="N106" s="486"/>
      <c r="O106" s="486"/>
      <c r="P106" s="487"/>
      <c r="Q106" s="485"/>
      <c r="R106" s="486"/>
      <c r="S106" s="486"/>
      <c r="T106" s="486"/>
      <c r="U106" s="486"/>
      <c r="V106" s="486"/>
      <c r="W106" s="486"/>
      <c r="X106" s="487"/>
      <c r="Y106" s="485"/>
      <c r="Z106" s="486"/>
      <c r="AA106" s="486"/>
      <c r="AB106" s="486"/>
      <c r="AC106" s="486"/>
      <c r="AD106" s="486"/>
      <c r="AE106" s="486"/>
      <c r="AF106" s="487"/>
      <c r="AG106" s="485"/>
      <c r="AH106" s="486"/>
      <c r="AI106" s="486"/>
      <c r="AJ106" s="486"/>
      <c r="AK106" s="486"/>
      <c r="AL106" s="486"/>
      <c r="AM106" s="486"/>
      <c r="AN106" s="487"/>
      <c r="AO106" s="485"/>
      <c r="AP106" s="486"/>
      <c r="AQ106" s="486"/>
      <c r="AR106" s="486"/>
      <c r="AS106" s="486"/>
      <c r="AT106" s="486"/>
      <c r="AU106" s="486"/>
      <c r="AV106" s="487"/>
      <c r="AW106" s="485"/>
      <c r="AX106" s="486"/>
      <c r="AY106" s="486"/>
      <c r="AZ106" s="486"/>
      <c r="BA106" s="486"/>
      <c r="BB106" s="486"/>
      <c r="BC106" s="486"/>
      <c r="BD106" s="487"/>
      <c r="BE106" s="485"/>
      <c r="BF106" s="486"/>
      <c r="BG106" s="486"/>
      <c r="BH106" s="486"/>
      <c r="BI106" s="486"/>
      <c r="BJ106" s="486"/>
      <c r="BK106" s="486"/>
      <c r="BL106" s="487"/>
      <c r="BM106" s="485"/>
      <c r="BN106" s="486"/>
      <c r="BO106" s="486"/>
      <c r="BP106" s="486"/>
      <c r="BQ106" s="486"/>
      <c r="BR106" s="486"/>
      <c r="BS106" s="486"/>
      <c r="BT106" s="487"/>
      <c r="BU106" s="485"/>
      <c r="BV106" s="486"/>
      <c r="BW106" s="486"/>
      <c r="BX106" s="486"/>
      <c r="BY106" s="486"/>
      <c r="BZ106" s="486"/>
      <c r="CA106" s="486"/>
      <c r="CB106" s="487"/>
      <c r="CC106" s="485"/>
      <c r="CD106" s="486"/>
      <c r="CE106" s="486"/>
      <c r="CF106" s="486"/>
      <c r="CG106" s="486"/>
      <c r="CH106" s="486"/>
      <c r="CI106" s="486"/>
      <c r="CJ106" s="487"/>
      <c r="CK106" s="485"/>
      <c r="CL106" s="486"/>
      <c r="CM106" s="486"/>
      <c r="CN106" s="486"/>
      <c r="CO106" s="486"/>
      <c r="CP106" s="486"/>
      <c r="CQ106" s="486"/>
      <c r="CR106" s="487"/>
      <c r="CS106" s="485"/>
      <c r="CT106" s="486"/>
      <c r="CU106" s="486"/>
      <c r="CV106" s="486"/>
      <c r="CW106" s="486"/>
      <c r="CX106" s="486"/>
      <c r="CY106" s="486"/>
      <c r="CZ106" s="487"/>
      <c r="DA106" s="485"/>
      <c r="DB106" s="486"/>
      <c r="DC106" s="486"/>
      <c r="DD106" s="486"/>
      <c r="DE106" s="486"/>
      <c r="DF106" s="486"/>
      <c r="DG106" s="486"/>
      <c r="DH106" s="487"/>
      <c r="DI106" s="485"/>
      <c r="DJ106" s="486"/>
      <c r="DK106" s="486"/>
      <c r="DL106" s="486"/>
      <c r="DM106" s="486"/>
      <c r="DN106" s="486"/>
      <c r="DO106" s="486"/>
      <c r="DP106" s="487"/>
      <c r="DQ106" s="485"/>
      <c r="DR106" s="486"/>
      <c r="DS106" s="486"/>
      <c r="DT106" s="486"/>
      <c r="DU106" s="486"/>
      <c r="DV106" s="486"/>
      <c r="DW106" s="486"/>
      <c r="DX106" s="487"/>
      <c r="DY106" s="485"/>
      <c r="DZ106" s="486"/>
      <c r="EA106" s="486"/>
      <c r="EB106" s="486"/>
      <c r="EC106" s="486"/>
      <c r="ED106" s="486"/>
      <c r="EE106" s="486"/>
      <c r="EF106" s="487"/>
      <c r="EG106" s="485"/>
      <c r="EH106" s="486"/>
      <c r="EI106" s="486"/>
      <c r="EJ106" s="486"/>
      <c r="EK106" s="486"/>
      <c r="EL106" s="486"/>
      <c r="EM106" s="486"/>
      <c r="EN106" s="487"/>
      <c r="EO106" s="485"/>
      <c r="EP106" s="486"/>
      <c r="EQ106" s="486"/>
      <c r="ER106" s="486"/>
      <c r="ES106" s="486"/>
      <c r="ET106" s="486"/>
      <c r="EU106" s="486"/>
      <c r="EV106" s="487"/>
      <c r="EW106" s="485"/>
      <c r="EX106" s="486"/>
      <c r="EY106" s="486"/>
      <c r="EZ106" s="486"/>
      <c r="FA106" s="486"/>
      <c r="FB106" s="486"/>
      <c r="FC106" s="486"/>
      <c r="FD106" s="487"/>
      <c r="FE106" s="485"/>
      <c r="FF106" s="486"/>
      <c r="FG106" s="486"/>
      <c r="FH106" s="486"/>
      <c r="FI106" s="486"/>
      <c r="FJ106" s="486"/>
      <c r="FK106" s="486"/>
      <c r="FL106" s="487"/>
      <c r="FM106" s="485"/>
      <c r="FN106" s="486"/>
      <c r="FO106" s="486"/>
      <c r="FP106" s="486"/>
      <c r="FQ106" s="486"/>
      <c r="FR106" s="486"/>
      <c r="FS106" s="486"/>
      <c r="FT106" s="487"/>
      <c r="FU106" s="485"/>
      <c r="FV106" s="486"/>
      <c r="FW106" s="486"/>
      <c r="FX106" s="486"/>
      <c r="FY106" s="486"/>
      <c r="FZ106" s="486"/>
      <c r="GA106" s="486"/>
      <c r="GB106" s="487"/>
      <c r="GC106" s="485"/>
      <c r="GD106" s="486"/>
      <c r="GE106" s="486"/>
      <c r="GF106" s="486"/>
      <c r="GG106" s="486"/>
      <c r="GH106" s="486"/>
      <c r="GI106" s="486"/>
      <c r="GJ106" s="487"/>
      <c r="GK106" s="485"/>
      <c r="GL106" s="486"/>
      <c r="GM106" s="486"/>
      <c r="GN106" s="486"/>
      <c r="GO106" s="486"/>
      <c r="GP106" s="486"/>
      <c r="GQ106" s="486"/>
      <c r="GR106" s="487"/>
      <c r="GS106" s="485"/>
      <c r="GT106" s="486"/>
      <c r="GU106" s="486"/>
      <c r="GV106" s="486"/>
      <c r="GW106" s="486"/>
      <c r="GX106" s="486"/>
      <c r="GY106" s="486"/>
      <c r="GZ106" s="487"/>
      <c r="HA106" s="485"/>
      <c r="HB106" s="486"/>
      <c r="HC106" s="486"/>
      <c r="HD106" s="486"/>
      <c r="HE106" s="486"/>
      <c r="HF106" s="486"/>
      <c r="HG106" s="486"/>
      <c r="HH106" s="487"/>
      <c r="HI106" s="485"/>
      <c r="HJ106" s="486"/>
      <c r="HK106" s="486"/>
      <c r="HL106" s="486"/>
      <c r="HM106" s="486"/>
      <c r="HN106" s="486"/>
      <c r="HO106" s="486"/>
      <c r="HP106" s="487"/>
      <c r="HQ106" s="485"/>
      <c r="HR106" s="486"/>
      <c r="HS106" s="486"/>
      <c r="HT106" s="486"/>
      <c r="HU106" s="486"/>
      <c r="HV106" s="486"/>
      <c r="HW106" s="486"/>
      <c r="HX106" s="487"/>
      <c r="HY106" s="485"/>
      <c r="HZ106" s="486"/>
      <c r="IA106" s="486"/>
      <c r="IB106" s="486"/>
      <c r="IC106" s="486"/>
      <c r="ID106" s="486"/>
      <c r="IE106" s="486"/>
      <c r="IF106" s="487"/>
      <c r="IG106" s="485"/>
      <c r="IH106" s="486"/>
      <c r="II106" s="486"/>
      <c r="IJ106" s="486"/>
      <c r="IK106" s="486"/>
      <c r="IL106" s="486"/>
      <c r="IM106" s="486"/>
      <c r="IN106" s="487"/>
      <c r="IO106" s="485"/>
      <c r="IP106" s="486"/>
      <c r="IQ106" s="486"/>
      <c r="IR106" s="486"/>
      <c r="IS106" s="486"/>
      <c r="IT106" s="486"/>
      <c r="IU106" s="486"/>
      <c r="IV106" s="487"/>
      <c r="IW106" s="485"/>
      <c r="IX106" s="486"/>
      <c r="IY106" s="486"/>
      <c r="IZ106" s="486"/>
      <c r="JA106" s="486"/>
      <c r="JB106" s="486"/>
      <c r="JC106" s="486"/>
      <c r="JD106" s="487"/>
      <c r="JE106" s="485"/>
      <c r="JF106" s="486"/>
      <c r="JG106" s="486"/>
      <c r="JH106" s="486"/>
      <c r="JI106" s="486"/>
      <c r="JJ106" s="486"/>
      <c r="JK106" s="486"/>
      <c r="JL106" s="487"/>
      <c r="JM106" s="485"/>
      <c r="JN106" s="486"/>
      <c r="JO106" s="486"/>
      <c r="JP106" s="486"/>
      <c r="JQ106" s="486"/>
      <c r="JR106" s="486"/>
      <c r="JS106" s="486"/>
      <c r="JT106" s="487"/>
      <c r="JU106" s="485"/>
      <c r="JV106" s="486"/>
      <c r="JW106" s="486"/>
      <c r="JX106" s="486"/>
      <c r="JY106" s="486"/>
      <c r="JZ106" s="486"/>
      <c r="KA106" s="486"/>
      <c r="KB106" s="487"/>
      <c r="KC106" s="485"/>
      <c r="KD106" s="486"/>
      <c r="KE106" s="486"/>
      <c r="KF106" s="486"/>
      <c r="KG106" s="486"/>
      <c r="KH106" s="486"/>
      <c r="KI106" s="486"/>
      <c r="KJ106" s="487"/>
      <c r="KK106" s="485"/>
      <c r="KL106" s="486"/>
      <c r="KM106" s="486"/>
      <c r="KN106" s="486"/>
      <c r="KO106" s="486"/>
      <c r="KP106" s="486"/>
      <c r="KQ106" s="486"/>
      <c r="KR106" s="487"/>
      <c r="KS106" s="485"/>
      <c r="KT106" s="486"/>
      <c r="KU106" s="486"/>
      <c r="KV106" s="486"/>
      <c r="KW106" s="486"/>
      <c r="KX106" s="486"/>
      <c r="KY106" s="486"/>
      <c r="KZ106" s="487"/>
      <c r="LA106" s="485"/>
      <c r="LB106" s="486"/>
      <c r="LC106" s="486"/>
      <c r="LD106" s="486"/>
      <c r="LE106" s="486"/>
      <c r="LF106" s="486"/>
      <c r="LG106" s="486"/>
      <c r="LH106" s="487"/>
      <c r="LI106" s="485"/>
      <c r="LJ106" s="486"/>
      <c r="LK106" s="486"/>
      <c r="LL106" s="486"/>
      <c r="LM106" s="486"/>
      <c r="LN106" s="486"/>
      <c r="LO106" s="486"/>
      <c r="LP106" s="487"/>
      <c r="LQ106" s="485"/>
      <c r="LR106" s="486"/>
      <c r="LS106" s="486"/>
      <c r="LT106" s="486"/>
      <c r="LU106" s="486"/>
      <c r="LV106" s="486"/>
      <c r="LW106" s="486"/>
      <c r="LX106" s="487"/>
      <c r="LY106" s="485"/>
      <c r="LZ106" s="486"/>
      <c r="MA106" s="486"/>
      <c r="MB106" s="486"/>
      <c r="MC106" s="486"/>
      <c r="MD106" s="486"/>
      <c r="ME106" s="486"/>
      <c r="MF106" s="487"/>
      <c r="MG106" s="485"/>
      <c r="MH106" s="486"/>
      <c r="MI106" s="486"/>
      <c r="MJ106" s="486"/>
      <c r="MK106" s="486"/>
      <c r="ML106" s="486"/>
      <c r="MM106" s="486"/>
      <c r="MN106" s="487"/>
      <c r="MO106" s="485"/>
      <c r="MP106" s="486"/>
      <c r="MQ106" s="486"/>
      <c r="MR106" s="486"/>
      <c r="MS106" s="486"/>
      <c r="MT106" s="486"/>
      <c r="MU106" s="486"/>
      <c r="MV106" s="487"/>
      <c r="MW106" s="485"/>
      <c r="MX106" s="486"/>
      <c r="MY106" s="486"/>
      <c r="MZ106" s="486"/>
      <c r="NA106" s="486"/>
      <c r="NB106" s="486"/>
      <c r="NC106" s="486"/>
      <c r="ND106" s="487"/>
      <c r="NE106" s="485"/>
      <c r="NF106" s="486"/>
      <c r="NG106" s="486"/>
      <c r="NH106" s="486"/>
      <c r="NI106" s="486"/>
      <c r="NJ106" s="486"/>
      <c r="NK106" s="486"/>
      <c r="NL106" s="487"/>
      <c r="NM106" s="485"/>
      <c r="NN106" s="486"/>
      <c r="NO106" s="486"/>
      <c r="NP106" s="486"/>
      <c r="NQ106" s="486"/>
      <c r="NR106" s="486"/>
      <c r="NS106" s="486"/>
      <c r="NT106" s="487"/>
      <c r="NU106" s="485"/>
      <c r="NV106" s="486"/>
      <c r="NW106" s="486"/>
      <c r="NX106" s="486"/>
      <c r="NY106" s="486"/>
      <c r="NZ106" s="486"/>
      <c r="OA106" s="486"/>
      <c r="OB106" s="487"/>
      <c r="OC106" s="485"/>
      <c r="OD106" s="486"/>
      <c r="OE106" s="486"/>
      <c r="OF106" s="486"/>
      <c r="OG106" s="486"/>
      <c r="OH106" s="486"/>
      <c r="OI106" s="486"/>
      <c r="OJ106" s="487"/>
      <c r="OK106" s="485"/>
      <c r="OL106" s="486"/>
      <c r="OM106" s="486"/>
      <c r="ON106" s="486"/>
      <c r="OO106" s="486"/>
      <c r="OP106" s="486"/>
      <c r="OQ106" s="486"/>
      <c r="OR106" s="487"/>
      <c r="OS106" s="485"/>
      <c r="OT106" s="486"/>
      <c r="OU106" s="486"/>
      <c r="OV106" s="486"/>
      <c r="OW106" s="486"/>
      <c r="OX106" s="486"/>
      <c r="OY106" s="486"/>
      <c r="OZ106" s="487"/>
      <c r="PA106" s="485"/>
      <c r="PB106" s="486"/>
      <c r="PC106" s="486"/>
      <c r="PD106" s="486"/>
      <c r="PE106" s="486"/>
      <c r="PF106" s="486"/>
      <c r="PG106" s="486"/>
      <c r="PH106" s="487"/>
      <c r="PI106" s="485"/>
      <c r="PJ106" s="486"/>
      <c r="PK106" s="486"/>
      <c r="PL106" s="486"/>
      <c r="PM106" s="486"/>
      <c r="PN106" s="486"/>
      <c r="PO106" s="486"/>
      <c r="PP106" s="487"/>
      <c r="PQ106" s="485"/>
      <c r="PR106" s="486"/>
      <c r="PS106" s="486"/>
      <c r="PT106" s="486"/>
      <c r="PU106" s="486"/>
      <c r="PV106" s="486"/>
      <c r="PW106" s="486"/>
      <c r="PX106" s="487"/>
      <c r="PY106" s="485"/>
      <c r="PZ106" s="486"/>
      <c r="QA106" s="486"/>
      <c r="QB106" s="486"/>
      <c r="QC106" s="486"/>
      <c r="QD106" s="486"/>
      <c r="QE106" s="486"/>
      <c r="QF106" s="487"/>
      <c r="QG106" s="485"/>
      <c r="QH106" s="486"/>
      <c r="QI106" s="486"/>
      <c r="QJ106" s="486"/>
      <c r="QK106" s="486"/>
      <c r="QL106" s="486"/>
      <c r="QM106" s="486"/>
      <c r="QN106" s="487"/>
      <c r="QO106" s="485"/>
      <c r="QP106" s="486"/>
      <c r="QQ106" s="486"/>
      <c r="QR106" s="486"/>
      <c r="QS106" s="486"/>
      <c r="QT106" s="486"/>
      <c r="QU106" s="486"/>
      <c r="QV106" s="487"/>
      <c r="QW106" s="485"/>
      <c r="QX106" s="486"/>
      <c r="QY106" s="486"/>
      <c r="QZ106" s="486"/>
      <c r="RA106" s="486"/>
      <c r="RB106" s="486"/>
      <c r="RC106" s="486"/>
      <c r="RD106" s="487"/>
      <c r="RE106" s="485"/>
      <c r="RF106" s="486"/>
      <c r="RG106" s="486"/>
      <c r="RH106" s="486"/>
      <c r="RI106" s="486"/>
      <c r="RJ106" s="486"/>
      <c r="RK106" s="486"/>
      <c r="RL106" s="487"/>
      <c r="RM106" s="485"/>
      <c r="RN106" s="486"/>
      <c r="RO106" s="486"/>
      <c r="RP106" s="486"/>
      <c r="RQ106" s="486"/>
      <c r="RR106" s="486"/>
      <c r="RS106" s="486"/>
      <c r="RT106" s="487"/>
      <c r="RU106" s="485"/>
      <c r="RV106" s="486"/>
      <c r="RW106" s="486"/>
      <c r="RX106" s="486"/>
      <c r="RY106" s="486"/>
      <c r="RZ106" s="486"/>
      <c r="SA106" s="486"/>
      <c r="SB106" s="487"/>
      <c r="SC106" s="485"/>
      <c r="SD106" s="486"/>
      <c r="SE106" s="486"/>
      <c r="SF106" s="486"/>
      <c r="SG106" s="486"/>
      <c r="SH106" s="486"/>
      <c r="SI106" s="486"/>
      <c r="SJ106" s="487"/>
      <c r="SK106" s="485"/>
      <c r="SL106" s="486"/>
      <c r="SM106" s="486"/>
      <c r="SN106" s="486"/>
      <c r="SO106" s="486"/>
      <c r="SP106" s="486"/>
      <c r="SQ106" s="486"/>
      <c r="SR106" s="487"/>
      <c r="SS106" s="485"/>
      <c r="ST106" s="486"/>
      <c r="SU106" s="486"/>
      <c r="SV106" s="486"/>
      <c r="SW106" s="486"/>
      <c r="SX106" s="486"/>
      <c r="SY106" s="486"/>
      <c r="SZ106" s="487"/>
      <c r="TA106" s="485"/>
      <c r="TB106" s="486"/>
      <c r="TC106" s="486"/>
      <c r="TD106" s="486"/>
      <c r="TE106" s="486"/>
      <c r="TF106" s="486"/>
      <c r="TG106" s="486"/>
      <c r="TH106" s="487"/>
      <c r="TI106" s="485"/>
      <c r="TJ106" s="486"/>
      <c r="TK106" s="486"/>
      <c r="TL106" s="486"/>
      <c r="TM106" s="486"/>
      <c r="TN106" s="486"/>
      <c r="TO106" s="486"/>
      <c r="TP106" s="487"/>
      <c r="TQ106" s="485"/>
      <c r="TR106" s="486"/>
      <c r="TS106" s="486"/>
      <c r="TT106" s="486"/>
      <c r="TU106" s="486"/>
      <c r="TV106" s="486"/>
      <c r="TW106" s="486"/>
      <c r="TX106" s="487"/>
      <c r="TY106" s="485"/>
      <c r="TZ106" s="486"/>
      <c r="UA106" s="486"/>
      <c r="UB106" s="486"/>
      <c r="UC106" s="486"/>
      <c r="UD106" s="486"/>
      <c r="UE106" s="486"/>
      <c r="UF106" s="487"/>
      <c r="UG106" s="485"/>
      <c r="UH106" s="486"/>
      <c r="UI106" s="486"/>
      <c r="UJ106" s="486"/>
      <c r="UK106" s="486"/>
      <c r="UL106" s="486"/>
      <c r="UM106" s="486"/>
      <c r="UN106" s="487"/>
      <c r="UO106" s="485"/>
      <c r="UP106" s="486"/>
      <c r="UQ106" s="486"/>
      <c r="UR106" s="486"/>
      <c r="US106" s="486"/>
      <c r="UT106" s="486"/>
      <c r="UU106" s="486"/>
      <c r="UV106" s="487"/>
      <c r="UW106" s="485"/>
      <c r="UX106" s="486"/>
      <c r="UY106" s="486"/>
      <c r="UZ106" s="486"/>
      <c r="VA106" s="486"/>
      <c r="VB106" s="486"/>
      <c r="VC106" s="486"/>
      <c r="VD106" s="487"/>
      <c r="VE106" s="485"/>
      <c r="VF106" s="486"/>
      <c r="VG106" s="486"/>
      <c r="VH106" s="486"/>
      <c r="VI106" s="486"/>
      <c r="VJ106" s="486"/>
      <c r="VK106" s="486"/>
      <c r="VL106" s="487"/>
      <c r="VM106" s="485"/>
      <c r="VN106" s="486"/>
      <c r="VO106" s="486"/>
      <c r="VP106" s="486"/>
      <c r="VQ106" s="486"/>
      <c r="VR106" s="486"/>
      <c r="VS106" s="486"/>
      <c r="VT106" s="487"/>
      <c r="VU106" s="485"/>
      <c r="VV106" s="486"/>
      <c r="VW106" s="486"/>
      <c r="VX106" s="486"/>
      <c r="VY106" s="486"/>
      <c r="VZ106" s="486"/>
      <c r="WA106" s="486"/>
      <c r="WB106" s="487"/>
      <c r="WC106" s="485"/>
      <c r="WD106" s="486"/>
      <c r="WE106" s="486"/>
      <c r="WF106" s="486"/>
      <c r="WG106" s="486"/>
      <c r="WH106" s="486"/>
      <c r="WI106" s="486"/>
      <c r="WJ106" s="487"/>
      <c r="WK106" s="485"/>
      <c r="WL106" s="486"/>
      <c r="WM106" s="486"/>
      <c r="WN106" s="486"/>
      <c r="WO106" s="486"/>
      <c r="WP106" s="486"/>
      <c r="WQ106" s="486"/>
      <c r="WR106" s="487"/>
      <c r="WS106" s="485"/>
      <c r="WT106" s="486"/>
      <c r="WU106" s="486"/>
      <c r="WV106" s="486"/>
      <c r="WW106" s="486"/>
      <c r="WX106" s="486"/>
      <c r="WY106" s="486"/>
      <c r="WZ106" s="487"/>
      <c r="XA106" s="485"/>
      <c r="XB106" s="486"/>
      <c r="XC106" s="486"/>
      <c r="XD106" s="486"/>
      <c r="XE106" s="486"/>
      <c r="XF106" s="486"/>
      <c r="XG106" s="486"/>
      <c r="XH106" s="487"/>
      <c r="XI106" s="485"/>
      <c r="XJ106" s="486"/>
      <c r="XK106" s="486"/>
      <c r="XL106" s="486"/>
      <c r="XM106" s="486"/>
      <c r="XN106" s="486"/>
      <c r="XO106" s="486"/>
      <c r="XP106" s="487"/>
      <c r="XQ106" s="485"/>
      <c r="XR106" s="486"/>
      <c r="XS106" s="486"/>
      <c r="XT106" s="486"/>
      <c r="XU106" s="486"/>
      <c r="XV106" s="486"/>
      <c r="XW106" s="486"/>
      <c r="XX106" s="487"/>
      <c r="XY106" s="485"/>
      <c r="XZ106" s="486"/>
      <c r="YA106" s="486"/>
      <c r="YB106" s="486"/>
      <c r="YC106" s="486"/>
      <c r="YD106" s="486"/>
      <c r="YE106" s="486"/>
      <c r="YF106" s="487"/>
      <c r="YG106" s="485"/>
      <c r="YH106" s="486"/>
      <c r="YI106" s="486"/>
      <c r="YJ106" s="486"/>
      <c r="YK106" s="486"/>
      <c r="YL106" s="486"/>
      <c r="YM106" s="486"/>
      <c r="YN106" s="487"/>
      <c r="YO106" s="485"/>
      <c r="YP106" s="486"/>
      <c r="YQ106" s="486"/>
      <c r="YR106" s="486"/>
      <c r="YS106" s="486"/>
      <c r="YT106" s="486"/>
      <c r="YU106" s="486"/>
      <c r="YV106" s="487"/>
      <c r="YW106" s="485"/>
      <c r="YX106" s="486"/>
      <c r="YY106" s="486"/>
      <c r="YZ106" s="486"/>
      <c r="ZA106" s="486"/>
      <c r="ZB106" s="486"/>
      <c r="ZC106" s="486"/>
      <c r="ZD106" s="487"/>
      <c r="ZE106" s="485"/>
      <c r="ZF106" s="486"/>
      <c r="ZG106" s="486"/>
      <c r="ZH106" s="486"/>
      <c r="ZI106" s="486"/>
      <c r="ZJ106" s="486"/>
      <c r="ZK106" s="486"/>
      <c r="ZL106" s="487"/>
      <c r="ZM106" s="485"/>
      <c r="ZN106" s="486"/>
      <c r="ZO106" s="486"/>
      <c r="ZP106" s="486"/>
      <c r="ZQ106" s="486"/>
      <c r="ZR106" s="486"/>
      <c r="ZS106" s="486"/>
      <c r="ZT106" s="487"/>
      <c r="ZU106" s="485"/>
      <c r="ZV106" s="486"/>
      <c r="ZW106" s="486"/>
      <c r="ZX106" s="486"/>
      <c r="ZY106" s="486"/>
      <c r="ZZ106" s="486"/>
      <c r="AAA106" s="486"/>
      <c r="AAB106" s="487"/>
      <c r="AAC106" s="485"/>
      <c r="AAD106" s="486"/>
      <c r="AAE106" s="486"/>
      <c r="AAF106" s="486"/>
      <c r="AAG106" s="486"/>
      <c r="AAH106" s="486"/>
      <c r="AAI106" s="486"/>
      <c r="AAJ106" s="487"/>
      <c r="AAK106" s="485"/>
      <c r="AAL106" s="486"/>
      <c r="AAM106" s="486"/>
      <c r="AAN106" s="486"/>
      <c r="AAO106" s="486"/>
      <c r="AAP106" s="486"/>
      <c r="AAQ106" s="486"/>
      <c r="AAR106" s="487"/>
      <c r="AAS106" s="485"/>
      <c r="AAT106" s="486"/>
      <c r="AAU106" s="486"/>
      <c r="AAV106" s="486"/>
      <c r="AAW106" s="486"/>
      <c r="AAX106" s="486"/>
      <c r="AAY106" s="486"/>
      <c r="AAZ106" s="487"/>
      <c r="ABA106" s="485"/>
      <c r="ABB106" s="486"/>
      <c r="ABC106" s="486"/>
      <c r="ABD106" s="486"/>
      <c r="ABE106" s="486"/>
      <c r="ABF106" s="486"/>
      <c r="ABG106" s="486"/>
      <c r="ABH106" s="487"/>
      <c r="ABI106" s="485"/>
      <c r="ABJ106" s="486"/>
      <c r="ABK106" s="486"/>
      <c r="ABL106" s="486"/>
      <c r="ABM106" s="486"/>
      <c r="ABN106" s="486"/>
      <c r="ABO106" s="486"/>
      <c r="ABP106" s="487"/>
      <c r="ABQ106" s="485"/>
      <c r="ABR106" s="486"/>
      <c r="ABS106" s="486"/>
      <c r="ABT106" s="486"/>
      <c r="ABU106" s="486"/>
      <c r="ABV106" s="486"/>
      <c r="ABW106" s="486"/>
      <c r="ABX106" s="487"/>
      <c r="ABY106" s="485"/>
      <c r="ABZ106" s="486"/>
      <c r="ACA106" s="486"/>
      <c r="ACB106" s="486"/>
      <c r="ACC106" s="486"/>
      <c r="ACD106" s="486"/>
      <c r="ACE106" s="486"/>
      <c r="ACF106" s="487"/>
      <c r="ACG106" s="485"/>
      <c r="ACH106" s="486"/>
      <c r="ACI106" s="486"/>
      <c r="ACJ106" s="486"/>
      <c r="ACK106" s="486"/>
      <c r="ACL106" s="486"/>
      <c r="ACM106" s="486"/>
      <c r="ACN106" s="487"/>
      <c r="ACO106" s="485"/>
      <c r="ACP106" s="486"/>
      <c r="ACQ106" s="486"/>
      <c r="ACR106" s="486"/>
      <c r="ACS106" s="486"/>
      <c r="ACT106" s="486"/>
      <c r="ACU106" s="486"/>
      <c r="ACV106" s="487"/>
      <c r="ACW106" s="485"/>
      <c r="ACX106" s="486"/>
      <c r="ACY106" s="486"/>
      <c r="ACZ106" s="486"/>
      <c r="ADA106" s="486"/>
      <c r="ADB106" s="486"/>
      <c r="ADC106" s="486"/>
      <c r="ADD106" s="487"/>
      <c r="ADE106" s="485"/>
      <c r="ADF106" s="486"/>
      <c r="ADG106" s="486"/>
      <c r="ADH106" s="486"/>
      <c r="ADI106" s="486"/>
      <c r="ADJ106" s="486"/>
      <c r="ADK106" s="486"/>
      <c r="ADL106" s="487"/>
      <c r="ADM106" s="485"/>
      <c r="ADN106" s="486"/>
      <c r="ADO106" s="486"/>
      <c r="ADP106" s="486"/>
      <c r="ADQ106" s="486"/>
      <c r="ADR106" s="486"/>
      <c r="ADS106" s="486"/>
      <c r="ADT106" s="487"/>
      <c r="ADU106" s="485"/>
      <c r="ADV106" s="486"/>
      <c r="ADW106" s="486"/>
      <c r="ADX106" s="486"/>
      <c r="ADY106" s="486"/>
      <c r="ADZ106" s="486"/>
      <c r="AEA106" s="486"/>
      <c r="AEB106" s="487"/>
      <c r="AEC106" s="485"/>
      <c r="AED106" s="486"/>
      <c r="AEE106" s="486"/>
      <c r="AEF106" s="486"/>
      <c r="AEG106" s="486"/>
      <c r="AEH106" s="486"/>
      <c r="AEI106" s="486"/>
      <c r="AEJ106" s="487"/>
      <c r="AEK106" s="485"/>
      <c r="AEL106" s="486"/>
      <c r="AEM106" s="486"/>
      <c r="AEN106" s="486"/>
      <c r="AEO106" s="486"/>
      <c r="AEP106" s="486"/>
      <c r="AEQ106" s="486"/>
      <c r="AER106" s="487"/>
      <c r="AES106" s="485"/>
      <c r="AET106" s="486"/>
      <c r="AEU106" s="486"/>
      <c r="AEV106" s="486"/>
      <c r="AEW106" s="486"/>
      <c r="AEX106" s="486"/>
      <c r="AEY106" s="486"/>
      <c r="AEZ106" s="487"/>
      <c r="AFA106" s="485"/>
      <c r="AFB106" s="486"/>
      <c r="AFC106" s="486"/>
      <c r="AFD106" s="486"/>
      <c r="AFE106" s="486"/>
      <c r="AFF106" s="486"/>
      <c r="AFG106" s="486"/>
      <c r="AFH106" s="487"/>
      <c r="AFI106" s="485"/>
      <c r="AFJ106" s="486"/>
      <c r="AFK106" s="486"/>
      <c r="AFL106" s="486"/>
      <c r="AFM106" s="486"/>
      <c r="AFN106" s="486"/>
      <c r="AFO106" s="486"/>
      <c r="AFP106" s="487"/>
      <c r="AFQ106" s="485"/>
      <c r="AFR106" s="486"/>
      <c r="AFS106" s="486"/>
      <c r="AFT106" s="486"/>
      <c r="AFU106" s="486"/>
      <c r="AFV106" s="486"/>
      <c r="AFW106" s="486"/>
      <c r="AFX106" s="487"/>
      <c r="AFY106" s="485"/>
      <c r="AFZ106" s="486"/>
      <c r="AGA106" s="486"/>
      <c r="AGB106" s="486"/>
      <c r="AGC106" s="486"/>
      <c r="AGD106" s="486"/>
      <c r="AGE106" s="486"/>
      <c r="AGF106" s="487"/>
      <c r="AGG106" s="485"/>
      <c r="AGH106" s="486"/>
      <c r="AGI106" s="486"/>
      <c r="AGJ106" s="486"/>
      <c r="AGK106" s="486"/>
      <c r="AGL106" s="486"/>
      <c r="AGM106" s="486"/>
      <c r="AGN106" s="487"/>
      <c r="AGO106" s="485"/>
      <c r="AGP106" s="486"/>
      <c r="AGQ106" s="486"/>
      <c r="AGR106" s="486"/>
      <c r="AGS106" s="486"/>
      <c r="AGT106" s="486"/>
      <c r="AGU106" s="486"/>
      <c r="AGV106" s="487"/>
      <c r="AGW106" s="485"/>
      <c r="AGX106" s="486"/>
      <c r="AGY106" s="486"/>
      <c r="AGZ106" s="486"/>
      <c r="AHA106" s="486"/>
      <c r="AHB106" s="486"/>
      <c r="AHC106" s="486"/>
      <c r="AHD106" s="487"/>
      <c r="AHE106" s="485"/>
      <c r="AHF106" s="486"/>
      <c r="AHG106" s="486"/>
      <c r="AHH106" s="486"/>
      <c r="AHI106" s="486"/>
      <c r="AHJ106" s="486"/>
      <c r="AHK106" s="486"/>
      <c r="AHL106" s="487"/>
      <c r="AHM106" s="485"/>
      <c r="AHN106" s="486"/>
      <c r="AHO106" s="486"/>
      <c r="AHP106" s="486"/>
      <c r="AHQ106" s="486"/>
      <c r="AHR106" s="486"/>
      <c r="AHS106" s="486"/>
      <c r="AHT106" s="487"/>
      <c r="AHU106" s="485"/>
      <c r="AHV106" s="486"/>
      <c r="AHW106" s="486"/>
      <c r="AHX106" s="486"/>
      <c r="AHY106" s="486"/>
      <c r="AHZ106" s="486"/>
      <c r="AIA106" s="486"/>
      <c r="AIB106" s="487"/>
      <c r="AIC106" s="485"/>
      <c r="AID106" s="486"/>
      <c r="AIE106" s="486"/>
      <c r="AIF106" s="486"/>
      <c r="AIG106" s="486"/>
      <c r="AIH106" s="486"/>
      <c r="AII106" s="486"/>
      <c r="AIJ106" s="487"/>
      <c r="AIK106" s="485"/>
      <c r="AIL106" s="486"/>
      <c r="AIM106" s="486"/>
      <c r="AIN106" s="486"/>
      <c r="AIO106" s="486"/>
      <c r="AIP106" s="486"/>
      <c r="AIQ106" s="486"/>
      <c r="AIR106" s="487"/>
      <c r="AIS106" s="485"/>
      <c r="AIT106" s="486"/>
      <c r="AIU106" s="486"/>
      <c r="AIV106" s="486"/>
      <c r="AIW106" s="486"/>
      <c r="AIX106" s="486"/>
      <c r="AIY106" s="486"/>
      <c r="AIZ106" s="487"/>
      <c r="AJA106" s="485"/>
      <c r="AJB106" s="486"/>
      <c r="AJC106" s="486"/>
      <c r="AJD106" s="486"/>
      <c r="AJE106" s="486"/>
      <c r="AJF106" s="486"/>
      <c r="AJG106" s="486"/>
      <c r="AJH106" s="487"/>
      <c r="AJI106" s="485"/>
      <c r="AJJ106" s="486"/>
      <c r="AJK106" s="486"/>
      <c r="AJL106" s="486"/>
      <c r="AJM106" s="486"/>
      <c r="AJN106" s="486"/>
      <c r="AJO106" s="486"/>
      <c r="AJP106" s="487"/>
      <c r="AJQ106" s="485"/>
      <c r="AJR106" s="486"/>
      <c r="AJS106" s="486"/>
      <c r="AJT106" s="486"/>
      <c r="AJU106" s="486"/>
      <c r="AJV106" s="486"/>
      <c r="AJW106" s="486"/>
      <c r="AJX106" s="487"/>
      <c r="AJY106" s="485"/>
      <c r="AJZ106" s="486"/>
      <c r="AKA106" s="486"/>
      <c r="AKB106" s="486"/>
      <c r="AKC106" s="486"/>
      <c r="AKD106" s="486"/>
      <c r="AKE106" s="486"/>
      <c r="AKF106" s="487"/>
      <c r="AKG106" s="485"/>
      <c r="AKH106" s="486"/>
      <c r="AKI106" s="486"/>
      <c r="AKJ106" s="486"/>
      <c r="AKK106" s="486"/>
      <c r="AKL106" s="486"/>
      <c r="AKM106" s="486"/>
      <c r="AKN106" s="487"/>
      <c r="AKO106" s="485"/>
      <c r="AKP106" s="486"/>
      <c r="AKQ106" s="486"/>
      <c r="AKR106" s="486"/>
      <c r="AKS106" s="486"/>
      <c r="AKT106" s="486"/>
      <c r="AKU106" s="486"/>
      <c r="AKV106" s="487"/>
      <c r="AKW106" s="485"/>
      <c r="AKX106" s="486"/>
      <c r="AKY106" s="486"/>
      <c r="AKZ106" s="486"/>
      <c r="ALA106" s="486"/>
      <c r="ALB106" s="486"/>
      <c r="ALC106" s="486"/>
      <c r="ALD106" s="487"/>
      <c r="ALE106" s="485"/>
      <c r="ALF106" s="486"/>
      <c r="ALG106" s="486"/>
      <c r="ALH106" s="486"/>
      <c r="ALI106" s="486"/>
      <c r="ALJ106" s="486"/>
      <c r="ALK106" s="486"/>
      <c r="ALL106" s="487"/>
      <c r="ALM106" s="485"/>
      <c r="ALN106" s="486"/>
      <c r="ALO106" s="486"/>
      <c r="ALP106" s="486"/>
      <c r="ALQ106" s="486"/>
      <c r="ALR106" s="486"/>
      <c r="ALS106" s="486"/>
      <c r="ALT106" s="487"/>
      <c r="ALU106" s="485"/>
      <c r="ALV106" s="486"/>
      <c r="ALW106" s="486"/>
      <c r="ALX106" s="486"/>
      <c r="ALY106" s="486"/>
      <c r="ALZ106" s="486"/>
      <c r="AMA106" s="486"/>
      <c r="AMB106" s="487"/>
      <c r="AMC106" s="485"/>
      <c r="AMD106" s="486"/>
      <c r="AME106" s="486"/>
      <c r="AMF106" s="486"/>
      <c r="AMG106" s="486"/>
      <c r="AMH106" s="486"/>
      <c r="AMI106" s="486"/>
      <c r="AMJ106" s="487"/>
      <c r="AMK106" s="485"/>
      <c r="AML106" s="486"/>
      <c r="AMM106" s="486"/>
      <c r="AMN106" s="486"/>
      <c r="AMO106" s="486"/>
      <c r="AMP106" s="486"/>
      <c r="AMQ106" s="486"/>
      <c r="AMR106" s="487"/>
      <c r="AMS106" s="485"/>
      <c r="AMT106" s="486"/>
      <c r="AMU106" s="486"/>
      <c r="AMV106" s="486"/>
      <c r="AMW106" s="486"/>
      <c r="AMX106" s="486"/>
      <c r="AMY106" s="486"/>
      <c r="AMZ106" s="487"/>
      <c r="ANA106" s="485"/>
      <c r="ANB106" s="486"/>
      <c r="ANC106" s="486"/>
      <c r="AND106" s="486"/>
      <c r="ANE106" s="486"/>
      <c r="ANF106" s="486"/>
      <c r="ANG106" s="486"/>
      <c r="ANH106" s="487"/>
      <c r="ANI106" s="485"/>
      <c r="ANJ106" s="486"/>
      <c r="ANK106" s="486"/>
      <c r="ANL106" s="486"/>
      <c r="ANM106" s="486"/>
      <c r="ANN106" s="486"/>
      <c r="ANO106" s="486"/>
      <c r="ANP106" s="487"/>
      <c r="ANQ106" s="485"/>
      <c r="ANR106" s="486"/>
      <c r="ANS106" s="486"/>
      <c r="ANT106" s="486"/>
      <c r="ANU106" s="486"/>
      <c r="ANV106" s="486"/>
      <c r="ANW106" s="486"/>
      <c r="ANX106" s="487"/>
      <c r="ANY106" s="485"/>
      <c r="ANZ106" s="486"/>
      <c r="AOA106" s="486"/>
      <c r="AOB106" s="486"/>
      <c r="AOC106" s="486"/>
      <c r="AOD106" s="486"/>
      <c r="AOE106" s="486"/>
      <c r="AOF106" s="487"/>
      <c r="AOG106" s="485"/>
      <c r="AOH106" s="486"/>
      <c r="AOI106" s="486"/>
      <c r="AOJ106" s="486"/>
      <c r="AOK106" s="486"/>
      <c r="AOL106" s="486"/>
      <c r="AOM106" s="486"/>
      <c r="AON106" s="487"/>
      <c r="AOO106" s="485"/>
      <c r="AOP106" s="486"/>
      <c r="AOQ106" s="486"/>
      <c r="AOR106" s="486"/>
      <c r="AOS106" s="486"/>
      <c r="AOT106" s="486"/>
      <c r="AOU106" s="486"/>
      <c r="AOV106" s="487"/>
      <c r="AOW106" s="485"/>
      <c r="AOX106" s="486"/>
      <c r="AOY106" s="486"/>
      <c r="AOZ106" s="486"/>
      <c r="APA106" s="486"/>
      <c r="APB106" s="486"/>
      <c r="APC106" s="486"/>
      <c r="APD106" s="487"/>
      <c r="APE106" s="485"/>
      <c r="APF106" s="486"/>
      <c r="APG106" s="486"/>
      <c r="APH106" s="486"/>
      <c r="API106" s="486"/>
      <c r="APJ106" s="486"/>
      <c r="APK106" s="486"/>
      <c r="APL106" s="487"/>
      <c r="APM106" s="485"/>
      <c r="APN106" s="486"/>
      <c r="APO106" s="486"/>
      <c r="APP106" s="486"/>
      <c r="APQ106" s="486"/>
      <c r="APR106" s="486"/>
      <c r="APS106" s="486"/>
      <c r="APT106" s="487"/>
      <c r="APU106" s="485"/>
      <c r="APV106" s="486"/>
      <c r="APW106" s="486"/>
      <c r="APX106" s="486"/>
      <c r="APY106" s="486"/>
      <c r="APZ106" s="486"/>
      <c r="AQA106" s="486"/>
      <c r="AQB106" s="487"/>
      <c r="AQC106" s="485"/>
      <c r="AQD106" s="486"/>
      <c r="AQE106" s="486"/>
      <c r="AQF106" s="486"/>
      <c r="AQG106" s="486"/>
      <c r="AQH106" s="486"/>
      <c r="AQI106" s="486"/>
      <c r="AQJ106" s="487"/>
      <c r="AQK106" s="485"/>
      <c r="AQL106" s="486"/>
      <c r="AQM106" s="486"/>
      <c r="AQN106" s="486"/>
      <c r="AQO106" s="486"/>
      <c r="AQP106" s="486"/>
      <c r="AQQ106" s="486"/>
      <c r="AQR106" s="487"/>
      <c r="AQS106" s="485"/>
      <c r="AQT106" s="486"/>
      <c r="AQU106" s="486"/>
      <c r="AQV106" s="486"/>
      <c r="AQW106" s="486"/>
      <c r="AQX106" s="486"/>
      <c r="AQY106" s="486"/>
      <c r="AQZ106" s="487"/>
      <c r="ARA106" s="485"/>
      <c r="ARB106" s="486"/>
      <c r="ARC106" s="486"/>
      <c r="ARD106" s="486"/>
      <c r="ARE106" s="486"/>
      <c r="ARF106" s="486"/>
      <c r="ARG106" s="486"/>
      <c r="ARH106" s="487"/>
      <c r="ARI106" s="485"/>
      <c r="ARJ106" s="486"/>
      <c r="ARK106" s="486"/>
      <c r="ARL106" s="486"/>
      <c r="ARM106" s="486"/>
      <c r="ARN106" s="486"/>
      <c r="ARO106" s="486"/>
      <c r="ARP106" s="487"/>
      <c r="ARQ106" s="485"/>
      <c r="ARR106" s="486"/>
      <c r="ARS106" s="486"/>
      <c r="ART106" s="486"/>
      <c r="ARU106" s="486"/>
      <c r="ARV106" s="486"/>
      <c r="ARW106" s="486"/>
      <c r="ARX106" s="487"/>
      <c r="ARY106" s="485"/>
      <c r="ARZ106" s="486"/>
      <c r="ASA106" s="486"/>
      <c r="ASB106" s="486"/>
      <c r="ASC106" s="486"/>
      <c r="ASD106" s="486"/>
      <c r="ASE106" s="486"/>
      <c r="ASF106" s="487"/>
      <c r="ASG106" s="485"/>
      <c r="ASH106" s="486"/>
      <c r="ASI106" s="486"/>
      <c r="ASJ106" s="486"/>
      <c r="ASK106" s="486"/>
      <c r="ASL106" s="486"/>
      <c r="ASM106" s="486"/>
      <c r="ASN106" s="487"/>
      <c r="ASO106" s="485"/>
      <c r="ASP106" s="486"/>
      <c r="ASQ106" s="486"/>
      <c r="ASR106" s="486"/>
      <c r="ASS106" s="486"/>
      <c r="AST106" s="486"/>
      <c r="ASU106" s="486"/>
      <c r="ASV106" s="487"/>
      <c r="ASW106" s="485"/>
      <c r="ASX106" s="486"/>
      <c r="ASY106" s="486"/>
      <c r="ASZ106" s="486"/>
      <c r="ATA106" s="486"/>
      <c r="ATB106" s="486"/>
      <c r="ATC106" s="486"/>
      <c r="ATD106" s="487"/>
      <c r="ATE106" s="485"/>
      <c r="ATF106" s="486"/>
      <c r="ATG106" s="486"/>
      <c r="ATH106" s="486"/>
      <c r="ATI106" s="486"/>
      <c r="ATJ106" s="486"/>
      <c r="ATK106" s="486"/>
      <c r="ATL106" s="487"/>
      <c r="ATM106" s="485"/>
      <c r="ATN106" s="486"/>
      <c r="ATO106" s="486"/>
      <c r="ATP106" s="486"/>
      <c r="ATQ106" s="486"/>
      <c r="ATR106" s="486"/>
      <c r="ATS106" s="486"/>
      <c r="ATT106" s="487"/>
      <c r="ATU106" s="485"/>
      <c r="ATV106" s="486"/>
      <c r="ATW106" s="486"/>
      <c r="ATX106" s="486"/>
      <c r="ATY106" s="486"/>
      <c r="ATZ106" s="486"/>
      <c r="AUA106" s="486"/>
      <c r="AUB106" s="487"/>
      <c r="AUC106" s="485"/>
      <c r="AUD106" s="486"/>
      <c r="AUE106" s="486"/>
      <c r="AUF106" s="486"/>
      <c r="AUG106" s="486"/>
      <c r="AUH106" s="486"/>
      <c r="AUI106" s="486"/>
      <c r="AUJ106" s="487"/>
      <c r="AUK106" s="485"/>
      <c r="AUL106" s="486"/>
      <c r="AUM106" s="486"/>
      <c r="AUN106" s="486"/>
      <c r="AUO106" s="486"/>
      <c r="AUP106" s="486"/>
      <c r="AUQ106" s="486"/>
      <c r="AUR106" s="487"/>
      <c r="AUS106" s="485"/>
      <c r="AUT106" s="486"/>
      <c r="AUU106" s="486"/>
      <c r="AUV106" s="486"/>
      <c r="AUW106" s="486"/>
      <c r="AUX106" s="486"/>
      <c r="AUY106" s="486"/>
      <c r="AUZ106" s="487"/>
      <c r="AVA106" s="485"/>
      <c r="AVB106" s="486"/>
      <c r="AVC106" s="486"/>
      <c r="AVD106" s="486"/>
      <c r="AVE106" s="486"/>
      <c r="AVF106" s="486"/>
      <c r="AVG106" s="486"/>
      <c r="AVH106" s="487"/>
      <c r="AVI106" s="485"/>
      <c r="AVJ106" s="486"/>
      <c r="AVK106" s="486"/>
      <c r="AVL106" s="486"/>
      <c r="AVM106" s="486"/>
      <c r="AVN106" s="486"/>
      <c r="AVO106" s="486"/>
      <c r="AVP106" s="487"/>
      <c r="AVQ106" s="485"/>
      <c r="AVR106" s="486"/>
      <c r="AVS106" s="486"/>
      <c r="AVT106" s="486"/>
      <c r="AVU106" s="486"/>
      <c r="AVV106" s="486"/>
      <c r="AVW106" s="486"/>
      <c r="AVX106" s="487"/>
      <c r="AVY106" s="485"/>
      <c r="AVZ106" s="486"/>
      <c r="AWA106" s="486"/>
      <c r="AWB106" s="486"/>
      <c r="AWC106" s="486"/>
      <c r="AWD106" s="486"/>
      <c r="AWE106" s="486"/>
      <c r="AWF106" s="487"/>
      <c r="AWG106" s="485"/>
      <c r="AWH106" s="486"/>
      <c r="AWI106" s="486"/>
      <c r="AWJ106" s="486"/>
      <c r="AWK106" s="486"/>
      <c r="AWL106" s="486"/>
      <c r="AWM106" s="486"/>
      <c r="AWN106" s="487"/>
      <c r="AWO106" s="485"/>
      <c r="AWP106" s="486"/>
      <c r="AWQ106" s="486"/>
      <c r="AWR106" s="486"/>
      <c r="AWS106" s="486"/>
      <c r="AWT106" s="486"/>
      <c r="AWU106" s="486"/>
      <c r="AWV106" s="487"/>
      <c r="AWW106" s="485"/>
      <c r="AWX106" s="486"/>
      <c r="AWY106" s="486"/>
      <c r="AWZ106" s="486"/>
      <c r="AXA106" s="486"/>
      <c r="AXB106" s="486"/>
      <c r="AXC106" s="486"/>
      <c r="AXD106" s="487"/>
      <c r="AXE106" s="485"/>
      <c r="AXF106" s="486"/>
      <c r="AXG106" s="486"/>
      <c r="AXH106" s="486"/>
      <c r="AXI106" s="486"/>
      <c r="AXJ106" s="486"/>
      <c r="AXK106" s="486"/>
      <c r="AXL106" s="487"/>
      <c r="AXM106" s="485"/>
      <c r="AXN106" s="486"/>
      <c r="AXO106" s="486"/>
      <c r="AXP106" s="486"/>
      <c r="AXQ106" s="486"/>
      <c r="AXR106" s="486"/>
      <c r="AXS106" s="486"/>
      <c r="AXT106" s="487"/>
      <c r="AXU106" s="485"/>
      <c r="AXV106" s="486"/>
      <c r="AXW106" s="486"/>
      <c r="AXX106" s="486"/>
      <c r="AXY106" s="486"/>
      <c r="AXZ106" s="486"/>
      <c r="AYA106" s="486"/>
      <c r="AYB106" s="487"/>
      <c r="AYC106" s="485"/>
      <c r="AYD106" s="486"/>
      <c r="AYE106" s="486"/>
      <c r="AYF106" s="486"/>
      <c r="AYG106" s="486"/>
      <c r="AYH106" s="486"/>
      <c r="AYI106" s="486"/>
      <c r="AYJ106" s="487"/>
      <c r="AYK106" s="485"/>
      <c r="AYL106" s="486"/>
      <c r="AYM106" s="486"/>
      <c r="AYN106" s="486"/>
      <c r="AYO106" s="486"/>
      <c r="AYP106" s="486"/>
      <c r="AYQ106" s="486"/>
      <c r="AYR106" s="487"/>
      <c r="AYS106" s="485"/>
      <c r="AYT106" s="486"/>
      <c r="AYU106" s="486"/>
      <c r="AYV106" s="486"/>
      <c r="AYW106" s="486"/>
      <c r="AYX106" s="486"/>
      <c r="AYY106" s="486"/>
      <c r="AYZ106" s="487"/>
      <c r="AZA106" s="485"/>
      <c r="AZB106" s="486"/>
      <c r="AZC106" s="486"/>
      <c r="AZD106" s="486"/>
      <c r="AZE106" s="486"/>
      <c r="AZF106" s="486"/>
      <c r="AZG106" s="486"/>
      <c r="AZH106" s="487"/>
      <c r="AZI106" s="485"/>
      <c r="AZJ106" s="486"/>
      <c r="AZK106" s="486"/>
      <c r="AZL106" s="486"/>
      <c r="AZM106" s="486"/>
      <c r="AZN106" s="486"/>
      <c r="AZO106" s="486"/>
      <c r="AZP106" s="487"/>
      <c r="AZQ106" s="485"/>
      <c r="AZR106" s="486"/>
      <c r="AZS106" s="486"/>
      <c r="AZT106" s="486"/>
      <c r="AZU106" s="486"/>
      <c r="AZV106" s="486"/>
      <c r="AZW106" s="486"/>
      <c r="AZX106" s="487"/>
      <c r="AZY106" s="485"/>
      <c r="AZZ106" s="486"/>
      <c r="BAA106" s="486"/>
      <c r="BAB106" s="486"/>
      <c r="BAC106" s="486"/>
      <c r="BAD106" s="486"/>
      <c r="BAE106" s="486"/>
      <c r="BAF106" s="487"/>
      <c r="BAG106" s="485"/>
      <c r="BAH106" s="486"/>
      <c r="BAI106" s="486"/>
      <c r="BAJ106" s="486"/>
      <c r="BAK106" s="486"/>
      <c r="BAL106" s="486"/>
      <c r="BAM106" s="486"/>
      <c r="BAN106" s="487"/>
      <c r="BAO106" s="485"/>
      <c r="BAP106" s="486"/>
      <c r="BAQ106" s="486"/>
      <c r="BAR106" s="486"/>
      <c r="BAS106" s="486"/>
      <c r="BAT106" s="486"/>
      <c r="BAU106" s="486"/>
      <c r="BAV106" s="487"/>
      <c r="BAW106" s="485"/>
      <c r="BAX106" s="486"/>
      <c r="BAY106" s="486"/>
      <c r="BAZ106" s="486"/>
      <c r="BBA106" s="486"/>
      <c r="BBB106" s="486"/>
      <c r="BBC106" s="486"/>
      <c r="BBD106" s="487"/>
      <c r="BBE106" s="485"/>
      <c r="BBF106" s="486"/>
      <c r="BBG106" s="486"/>
      <c r="BBH106" s="486"/>
      <c r="BBI106" s="486"/>
      <c r="BBJ106" s="486"/>
      <c r="BBK106" s="486"/>
      <c r="BBL106" s="487"/>
      <c r="BBM106" s="485"/>
      <c r="BBN106" s="486"/>
      <c r="BBO106" s="486"/>
      <c r="BBP106" s="486"/>
      <c r="BBQ106" s="486"/>
      <c r="BBR106" s="486"/>
      <c r="BBS106" s="486"/>
      <c r="BBT106" s="487"/>
      <c r="BBU106" s="485"/>
      <c r="BBV106" s="486"/>
      <c r="BBW106" s="486"/>
      <c r="BBX106" s="486"/>
      <c r="BBY106" s="486"/>
      <c r="BBZ106" s="486"/>
      <c r="BCA106" s="486"/>
      <c r="BCB106" s="487"/>
      <c r="BCC106" s="485"/>
      <c r="BCD106" s="486"/>
      <c r="BCE106" s="486"/>
      <c r="BCF106" s="486"/>
      <c r="BCG106" s="486"/>
      <c r="BCH106" s="486"/>
      <c r="BCI106" s="486"/>
      <c r="BCJ106" s="487"/>
      <c r="BCK106" s="485"/>
      <c r="BCL106" s="486"/>
      <c r="BCM106" s="486"/>
      <c r="BCN106" s="486"/>
      <c r="BCO106" s="486"/>
      <c r="BCP106" s="486"/>
      <c r="BCQ106" s="486"/>
      <c r="BCR106" s="487"/>
      <c r="BCS106" s="485"/>
      <c r="BCT106" s="486"/>
      <c r="BCU106" s="486"/>
      <c r="BCV106" s="486"/>
      <c r="BCW106" s="486"/>
      <c r="BCX106" s="486"/>
      <c r="BCY106" s="486"/>
      <c r="BCZ106" s="487"/>
      <c r="BDA106" s="485"/>
      <c r="BDB106" s="486"/>
      <c r="BDC106" s="486"/>
      <c r="BDD106" s="486"/>
      <c r="BDE106" s="486"/>
      <c r="BDF106" s="486"/>
      <c r="BDG106" s="486"/>
      <c r="BDH106" s="487"/>
      <c r="BDI106" s="485"/>
      <c r="BDJ106" s="486"/>
      <c r="BDK106" s="486"/>
      <c r="BDL106" s="486"/>
      <c r="BDM106" s="486"/>
      <c r="BDN106" s="486"/>
      <c r="BDO106" s="486"/>
      <c r="BDP106" s="487"/>
      <c r="BDQ106" s="485"/>
      <c r="BDR106" s="486"/>
      <c r="BDS106" s="486"/>
      <c r="BDT106" s="486"/>
      <c r="BDU106" s="486"/>
      <c r="BDV106" s="486"/>
      <c r="BDW106" s="486"/>
      <c r="BDX106" s="487"/>
      <c r="BDY106" s="485"/>
      <c r="BDZ106" s="486"/>
      <c r="BEA106" s="486"/>
      <c r="BEB106" s="486"/>
      <c r="BEC106" s="486"/>
      <c r="BED106" s="486"/>
      <c r="BEE106" s="486"/>
      <c r="BEF106" s="487"/>
      <c r="BEG106" s="485"/>
      <c r="BEH106" s="486"/>
      <c r="BEI106" s="486"/>
      <c r="BEJ106" s="486"/>
      <c r="BEK106" s="486"/>
      <c r="BEL106" s="486"/>
      <c r="BEM106" s="486"/>
      <c r="BEN106" s="487"/>
      <c r="BEO106" s="485"/>
      <c r="BEP106" s="486"/>
      <c r="BEQ106" s="486"/>
      <c r="BER106" s="486"/>
      <c r="BES106" s="486"/>
      <c r="BET106" s="486"/>
      <c r="BEU106" s="486"/>
      <c r="BEV106" s="487"/>
      <c r="BEW106" s="485"/>
      <c r="BEX106" s="486"/>
      <c r="BEY106" s="486"/>
      <c r="BEZ106" s="486"/>
      <c r="BFA106" s="486"/>
      <c r="BFB106" s="486"/>
      <c r="BFC106" s="486"/>
      <c r="BFD106" s="487"/>
      <c r="BFE106" s="485"/>
      <c r="BFF106" s="486"/>
      <c r="BFG106" s="486"/>
      <c r="BFH106" s="486"/>
      <c r="BFI106" s="486"/>
      <c r="BFJ106" s="486"/>
      <c r="BFK106" s="486"/>
      <c r="BFL106" s="487"/>
      <c r="BFM106" s="485"/>
      <c r="BFN106" s="486"/>
      <c r="BFO106" s="486"/>
      <c r="BFP106" s="486"/>
      <c r="BFQ106" s="486"/>
      <c r="BFR106" s="486"/>
      <c r="BFS106" s="486"/>
      <c r="BFT106" s="487"/>
      <c r="BFU106" s="485"/>
      <c r="BFV106" s="486"/>
      <c r="BFW106" s="486"/>
      <c r="BFX106" s="486"/>
      <c r="BFY106" s="486"/>
      <c r="BFZ106" s="486"/>
      <c r="BGA106" s="486"/>
      <c r="BGB106" s="487"/>
      <c r="BGC106" s="485"/>
      <c r="BGD106" s="486"/>
      <c r="BGE106" s="486"/>
      <c r="BGF106" s="486"/>
      <c r="BGG106" s="486"/>
      <c r="BGH106" s="486"/>
      <c r="BGI106" s="486"/>
      <c r="BGJ106" s="487"/>
      <c r="BGK106" s="485"/>
      <c r="BGL106" s="486"/>
      <c r="BGM106" s="486"/>
      <c r="BGN106" s="486"/>
      <c r="BGO106" s="486"/>
      <c r="BGP106" s="486"/>
      <c r="BGQ106" s="486"/>
      <c r="BGR106" s="487"/>
      <c r="BGS106" s="485"/>
      <c r="BGT106" s="486"/>
      <c r="BGU106" s="486"/>
      <c r="BGV106" s="486"/>
      <c r="BGW106" s="486"/>
      <c r="BGX106" s="486"/>
      <c r="BGY106" s="486"/>
      <c r="BGZ106" s="487"/>
      <c r="BHA106" s="485"/>
      <c r="BHB106" s="486"/>
      <c r="BHC106" s="486"/>
      <c r="BHD106" s="486"/>
      <c r="BHE106" s="486"/>
      <c r="BHF106" s="486"/>
      <c r="BHG106" s="486"/>
      <c r="BHH106" s="487"/>
      <c r="BHI106" s="485"/>
      <c r="BHJ106" s="486"/>
      <c r="BHK106" s="486"/>
      <c r="BHL106" s="486"/>
      <c r="BHM106" s="486"/>
      <c r="BHN106" s="486"/>
      <c r="BHO106" s="486"/>
      <c r="BHP106" s="487"/>
      <c r="BHQ106" s="485"/>
      <c r="BHR106" s="486"/>
      <c r="BHS106" s="486"/>
      <c r="BHT106" s="486"/>
      <c r="BHU106" s="486"/>
      <c r="BHV106" s="486"/>
      <c r="BHW106" s="486"/>
      <c r="BHX106" s="487"/>
      <c r="BHY106" s="485"/>
      <c r="BHZ106" s="486"/>
      <c r="BIA106" s="486"/>
      <c r="BIB106" s="486"/>
      <c r="BIC106" s="486"/>
      <c r="BID106" s="486"/>
      <c r="BIE106" s="486"/>
      <c r="BIF106" s="487"/>
      <c r="BIG106" s="485"/>
      <c r="BIH106" s="486"/>
      <c r="BII106" s="486"/>
      <c r="BIJ106" s="486"/>
      <c r="BIK106" s="486"/>
      <c r="BIL106" s="486"/>
      <c r="BIM106" s="486"/>
      <c r="BIN106" s="487"/>
      <c r="BIO106" s="485"/>
      <c r="BIP106" s="486"/>
      <c r="BIQ106" s="486"/>
      <c r="BIR106" s="486"/>
      <c r="BIS106" s="486"/>
      <c r="BIT106" s="486"/>
      <c r="BIU106" s="486"/>
      <c r="BIV106" s="487"/>
      <c r="BIW106" s="485"/>
      <c r="BIX106" s="486"/>
      <c r="BIY106" s="486"/>
      <c r="BIZ106" s="486"/>
      <c r="BJA106" s="486"/>
      <c r="BJB106" s="486"/>
      <c r="BJC106" s="486"/>
      <c r="BJD106" s="487"/>
      <c r="BJE106" s="485"/>
      <c r="BJF106" s="486"/>
      <c r="BJG106" s="486"/>
      <c r="BJH106" s="486"/>
      <c r="BJI106" s="486"/>
      <c r="BJJ106" s="486"/>
      <c r="BJK106" s="486"/>
      <c r="BJL106" s="487"/>
      <c r="BJM106" s="485"/>
      <c r="BJN106" s="486"/>
      <c r="BJO106" s="486"/>
      <c r="BJP106" s="486"/>
      <c r="BJQ106" s="486"/>
      <c r="BJR106" s="486"/>
      <c r="BJS106" s="486"/>
      <c r="BJT106" s="487"/>
      <c r="BJU106" s="485"/>
      <c r="BJV106" s="486"/>
      <c r="BJW106" s="486"/>
      <c r="BJX106" s="486"/>
      <c r="BJY106" s="486"/>
      <c r="BJZ106" s="486"/>
      <c r="BKA106" s="486"/>
      <c r="BKB106" s="487"/>
      <c r="BKC106" s="485"/>
      <c r="BKD106" s="486"/>
      <c r="BKE106" s="486"/>
      <c r="BKF106" s="486"/>
      <c r="BKG106" s="486"/>
      <c r="BKH106" s="486"/>
      <c r="BKI106" s="486"/>
      <c r="BKJ106" s="487"/>
      <c r="BKK106" s="485"/>
      <c r="BKL106" s="486"/>
      <c r="BKM106" s="486"/>
      <c r="BKN106" s="486"/>
      <c r="BKO106" s="486"/>
      <c r="BKP106" s="486"/>
      <c r="BKQ106" s="486"/>
      <c r="BKR106" s="487"/>
      <c r="BKS106" s="485"/>
      <c r="BKT106" s="486"/>
      <c r="BKU106" s="486"/>
      <c r="BKV106" s="486"/>
      <c r="BKW106" s="486"/>
      <c r="BKX106" s="486"/>
      <c r="BKY106" s="486"/>
      <c r="BKZ106" s="487"/>
      <c r="BLA106" s="485"/>
      <c r="BLB106" s="486"/>
      <c r="BLC106" s="486"/>
      <c r="BLD106" s="486"/>
      <c r="BLE106" s="486"/>
      <c r="BLF106" s="486"/>
      <c r="BLG106" s="486"/>
      <c r="BLH106" s="487"/>
      <c r="BLI106" s="485"/>
      <c r="BLJ106" s="486"/>
      <c r="BLK106" s="486"/>
      <c r="BLL106" s="486"/>
      <c r="BLM106" s="486"/>
      <c r="BLN106" s="486"/>
      <c r="BLO106" s="486"/>
      <c r="BLP106" s="487"/>
      <c r="BLQ106" s="485"/>
      <c r="BLR106" s="486"/>
      <c r="BLS106" s="486"/>
      <c r="BLT106" s="486"/>
      <c r="BLU106" s="486"/>
      <c r="BLV106" s="486"/>
      <c r="BLW106" s="486"/>
      <c r="BLX106" s="487"/>
      <c r="BLY106" s="485"/>
      <c r="BLZ106" s="486"/>
      <c r="BMA106" s="486"/>
      <c r="BMB106" s="486"/>
      <c r="BMC106" s="486"/>
      <c r="BMD106" s="486"/>
      <c r="BME106" s="486"/>
      <c r="BMF106" s="487"/>
      <c r="BMG106" s="485"/>
      <c r="BMH106" s="486"/>
      <c r="BMI106" s="486"/>
      <c r="BMJ106" s="486"/>
      <c r="BMK106" s="486"/>
      <c r="BML106" s="486"/>
      <c r="BMM106" s="486"/>
      <c r="BMN106" s="487"/>
      <c r="BMO106" s="485"/>
      <c r="BMP106" s="486"/>
      <c r="BMQ106" s="486"/>
      <c r="BMR106" s="486"/>
      <c r="BMS106" s="486"/>
      <c r="BMT106" s="486"/>
      <c r="BMU106" s="486"/>
      <c r="BMV106" s="487"/>
      <c r="BMW106" s="485"/>
      <c r="BMX106" s="486"/>
      <c r="BMY106" s="486"/>
      <c r="BMZ106" s="486"/>
      <c r="BNA106" s="486"/>
      <c r="BNB106" s="486"/>
      <c r="BNC106" s="486"/>
      <c r="BND106" s="487"/>
      <c r="BNE106" s="485"/>
      <c r="BNF106" s="486"/>
      <c r="BNG106" s="486"/>
      <c r="BNH106" s="486"/>
      <c r="BNI106" s="486"/>
      <c r="BNJ106" s="486"/>
      <c r="BNK106" s="486"/>
      <c r="BNL106" s="487"/>
      <c r="BNM106" s="485"/>
      <c r="BNN106" s="486"/>
      <c r="BNO106" s="486"/>
      <c r="BNP106" s="486"/>
      <c r="BNQ106" s="486"/>
      <c r="BNR106" s="486"/>
      <c r="BNS106" s="486"/>
      <c r="BNT106" s="487"/>
      <c r="BNU106" s="485"/>
      <c r="BNV106" s="486"/>
      <c r="BNW106" s="486"/>
      <c r="BNX106" s="486"/>
      <c r="BNY106" s="486"/>
      <c r="BNZ106" s="486"/>
      <c r="BOA106" s="486"/>
      <c r="BOB106" s="487"/>
      <c r="BOC106" s="485"/>
      <c r="BOD106" s="486"/>
      <c r="BOE106" s="486"/>
      <c r="BOF106" s="486"/>
      <c r="BOG106" s="486"/>
      <c r="BOH106" s="486"/>
      <c r="BOI106" s="486"/>
      <c r="BOJ106" s="487"/>
      <c r="BOK106" s="485"/>
      <c r="BOL106" s="486"/>
      <c r="BOM106" s="486"/>
      <c r="BON106" s="486"/>
      <c r="BOO106" s="486"/>
      <c r="BOP106" s="486"/>
      <c r="BOQ106" s="486"/>
      <c r="BOR106" s="487"/>
      <c r="BOS106" s="485"/>
      <c r="BOT106" s="486"/>
      <c r="BOU106" s="486"/>
      <c r="BOV106" s="486"/>
      <c r="BOW106" s="486"/>
      <c r="BOX106" s="486"/>
      <c r="BOY106" s="486"/>
      <c r="BOZ106" s="487"/>
      <c r="BPA106" s="485"/>
      <c r="BPB106" s="486"/>
      <c r="BPC106" s="486"/>
      <c r="BPD106" s="486"/>
      <c r="BPE106" s="486"/>
      <c r="BPF106" s="486"/>
      <c r="BPG106" s="486"/>
      <c r="BPH106" s="487"/>
      <c r="BPI106" s="485"/>
      <c r="BPJ106" s="486"/>
      <c r="BPK106" s="486"/>
      <c r="BPL106" s="486"/>
      <c r="BPM106" s="486"/>
      <c r="BPN106" s="486"/>
      <c r="BPO106" s="486"/>
      <c r="BPP106" s="487"/>
      <c r="BPQ106" s="485"/>
      <c r="BPR106" s="486"/>
      <c r="BPS106" s="486"/>
      <c r="BPT106" s="486"/>
      <c r="BPU106" s="486"/>
      <c r="BPV106" s="486"/>
      <c r="BPW106" s="486"/>
      <c r="BPX106" s="487"/>
      <c r="BPY106" s="485"/>
      <c r="BPZ106" s="486"/>
      <c r="BQA106" s="486"/>
      <c r="BQB106" s="486"/>
      <c r="BQC106" s="486"/>
      <c r="BQD106" s="486"/>
      <c r="BQE106" s="486"/>
      <c r="BQF106" s="487"/>
      <c r="BQG106" s="485"/>
      <c r="BQH106" s="486"/>
      <c r="BQI106" s="486"/>
      <c r="BQJ106" s="486"/>
      <c r="BQK106" s="486"/>
      <c r="BQL106" s="486"/>
      <c r="BQM106" s="486"/>
      <c r="BQN106" s="487"/>
      <c r="BQO106" s="485"/>
      <c r="BQP106" s="486"/>
      <c r="BQQ106" s="486"/>
      <c r="BQR106" s="486"/>
      <c r="BQS106" s="486"/>
      <c r="BQT106" s="486"/>
      <c r="BQU106" s="486"/>
      <c r="BQV106" s="487"/>
      <c r="BQW106" s="485"/>
      <c r="BQX106" s="486"/>
      <c r="BQY106" s="486"/>
      <c r="BQZ106" s="486"/>
      <c r="BRA106" s="486"/>
      <c r="BRB106" s="486"/>
      <c r="BRC106" s="486"/>
      <c r="BRD106" s="487"/>
      <c r="BRE106" s="485"/>
      <c r="BRF106" s="486"/>
      <c r="BRG106" s="486"/>
      <c r="BRH106" s="486"/>
      <c r="BRI106" s="486"/>
      <c r="BRJ106" s="486"/>
      <c r="BRK106" s="486"/>
      <c r="BRL106" s="487"/>
      <c r="BRM106" s="485"/>
      <c r="BRN106" s="486"/>
      <c r="BRO106" s="486"/>
      <c r="BRP106" s="486"/>
      <c r="BRQ106" s="486"/>
      <c r="BRR106" s="486"/>
      <c r="BRS106" s="486"/>
      <c r="BRT106" s="487"/>
      <c r="BRU106" s="485"/>
      <c r="BRV106" s="486"/>
      <c r="BRW106" s="486"/>
      <c r="BRX106" s="486"/>
      <c r="BRY106" s="486"/>
      <c r="BRZ106" s="486"/>
      <c r="BSA106" s="486"/>
      <c r="BSB106" s="487"/>
      <c r="BSC106" s="485"/>
      <c r="BSD106" s="486"/>
      <c r="BSE106" s="486"/>
      <c r="BSF106" s="486"/>
      <c r="BSG106" s="486"/>
      <c r="BSH106" s="486"/>
      <c r="BSI106" s="486"/>
      <c r="BSJ106" s="487"/>
      <c r="BSK106" s="485"/>
      <c r="BSL106" s="486"/>
      <c r="BSM106" s="486"/>
      <c r="BSN106" s="486"/>
      <c r="BSO106" s="486"/>
      <c r="BSP106" s="486"/>
      <c r="BSQ106" s="486"/>
      <c r="BSR106" s="487"/>
      <c r="BSS106" s="485"/>
      <c r="BST106" s="486"/>
      <c r="BSU106" s="486"/>
      <c r="BSV106" s="486"/>
      <c r="BSW106" s="486"/>
      <c r="BSX106" s="486"/>
      <c r="BSY106" s="486"/>
      <c r="BSZ106" s="487"/>
      <c r="BTA106" s="485"/>
      <c r="BTB106" s="486"/>
      <c r="BTC106" s="486"/>
      <c r="BTD106" s="486"/>
      <c r="BTE106" s="486"/>
      <c r="BTF106" s="486"/>
      <c r="BTG106" s="486"/>
      <c r="BTH106" s="487"/>
      <c r="BTI106" s="485"/>
      <c r="BTJ106" s="486"/>
      <c r="BTK106" s="486"/>
      <c r="BTL106" s="486"/>
      <c r="BTM106" s="486"/>
      <c r="BTN106" s="486"/>
      <c r="BTO106" s="486"/>
      <c r="BTP106" s="487"/>
      <c r="BTQ106" s="485"/>
      <c r="BTR106" s="486"/>
      <c r="BTS106" s="486"/>
      <c r="BTT106" s="486"/>
      <c r="BTU106" s="486"/>
      <c r="BTV106" s="486"/>
      <c r="BTW106" s="486"/>
      <c r="BTX106" s="487"/>
      <c r="BTY106" s="485"/>
      <c r="BTZ106" s="486"/>
      <c r="BUA106" s="486"/>
      <c r="BUB106" s="486"/>
      <c r="BUC106" s="486"/>
      <c r="BUD106" s="486"/>
      <c r="BUE106" s="486"/>
      <c r="BUF106" s="487"/>
      <c r="BUG106" s="485"/>
      <c r="BUH106" s="486"/>
      <c r="BUI106" s="486"/>
      <c r="BUJ106" s="486"/>
      <c r="BUK106" s="486"/>
      <c r="BUL106" s="486"/>
      <c r="BUM106" s="486"/>
      <c r="BUN106" s="487"/>
      <c r="BUO106" s="485"/>
      <c r="BUP106" s="486"/>
      <c r="BUQ106" s="486"/>
      <c r="BUR106" s="486"/>
      <c r="BUS106" s="486"/>
      <c r="BUT106" s="486"/>
      <c r="BUU106" s="486"/>
      <c r="BUV106" s="487"/>
      <c r="BUW106" s="485"/>
      <c r="BUX106" s="486"/>
      <c r="BUY106" s="486"/>
      <c r="BUZ106" s="486"/>
      <c r="BVA106" s="486"/>
      <c r="BVB106" s="486"/>
      <c r="BVC106" s="486"/>
      <c r="BVD106" s="487"/>
      <c r="BVE106" s="485"/>
      <c r="BVF106" s="486"/>
      <c r="BVG106" s="486"/>
      <c r="BVH106" s="486"/>
      <c r="BVI106" s="486"/>
      <c r="BVJ106" s="486"/>
      <c r="BVK106" s="486"/>
      <c r="BVL106" s="487"/>
      <c r="BVM106" s="485"/>
      <c r="BVN106" s="486"/>
      <c r="BVO106" s="486"/>
      <c r="BVP106" s="486"/>
      <c r="BVQ106" s="486"/>
      <c r="BVR106" s="486"/>
      <c r="BVS106" s="486"/>
      <c r="BVT106" s="487"/>
      <c r="BVU106" s="485"/>
      <c r="BVV106" s="486"/>
      <c r="BVW106" s="486"/>
      <c r="BVX106" s="486"/>
      <c r="BVY106" s="486"/>
      <c r="BVZ106" s="486"/>
      <c r="BWA106" s="486"/>
      <c r="BWB106" s="487"/>
      <c r="BWC106" s="485"/>
      <c r="BWD106" s="486"/>
      <c r="BWE106" s="486"/>
      <c r="BWF106" s="486"/>
      <c r="BWG106" s="486"/>
      <c r="BWH106" s="486"/>
      <c r="BWI106" s="486"/>
      <c r="BWJ106" s="487"/>
      <c r="BWK106" s="485"/>
      <c r="BWL106" s="486"/>
      <c r="BWM106" s="486"/>
      <c r="BWN106" s="486"/>
      <c r="BWO106" s="486"/>
      <c r="BWP106" s="486"/>
      <c r="BWQ106" s="486"/>
      <c r="BWR106" s="487"/>
      <c r="BWS106" s="485"/>
      <c r="BWT106" s="486"/>
      <c r="BWU106" s="486"/>
      <c r="BWV106" s="486"/>
      <c r="BWW106" s="486"/>
      <c r="BWX106" s="486"/>
      <c r="BWY106" s="486"/>
      <c r="BWZ106" s="487"/>
      <c r="BXA106" s="485"/>
      <c r="BXB106" s="486"/>
      <c r="BXC106" s="486"/>
      <c r="BXD106" s="486"/>
      <c r="BXE106" s="486"/>
      <c r="BXF106" s="486"/>
      <c r="BXG106" s="486"/>
      <c r="BXH106" s="487"/>
      <c r="BXI106" s="485"/>
      <c r="BXJ106" s="486"/>
      <c r="BXK106" s="486"/>
      <c r="BXL106" s="486"/>
      <c r="BXM106" s="486"/>
      <c r="BXN106" s="486"/>
      <c r="BXO106" s="486"/>
      <c r="BXP106" s="487"/>
      <c r="BXQ106" s="485"/>
      <c r="BXR106" s="486"/>
      <c r="BXS106" s="486"/>
      <c r="BXT106" s="486"/>
      <c r="BXU106" s="486"/>
      <c r="BXV106" s="486"/>
      <c r="BXW106" s="486"/>
      <c r="BXX106" s="487"/>
      <c r="BXY106" s="485"/>
      <c r="BXZ106" s="486"/>
      <c r="BYA106" s="486"/>
      <c r="BYB106" s="486"/>
      <c r="BYC106" s="486"/>
      <c r="BYD106" s="486"/>
      <c r="BYE106" s="486"/>
      <c r="BYF106" s="487"/>
      <c r="BYG106" s="485"/>
      <c r="BYH106" s="486"/>
      <c r="BYI106" s="486"/>
      <c r="BYJ106" s="486"/>
      <c r="BYK106" s="486"/>
      <c r="BYL106" s="486"/>
      <c r="BYM106" s="486"/>
      <c r="BYN106" s="487"/>
      <c r="BYO106" s="485"/>
      <c r="BYP106" s="486"/>
      <c r="BYQ106" s="486"/>
      <c r="BYR106" s="486"/>
      <c r="BYS106" s="486"/>
      <c r="BYT106" s="486"/>
      <c r="BYU106" s="486"/>
      <c r="BYV106" s="487"/>
      <c r="BYW106" s="485"/>
      <c r="BYX106" s="486"/>
      <c r="BYY106" s="486"/>
      <c r="BYZ106" s="486"/>
      <c r="BZA106" s="486"/>
      <c r="BZB106" s="486"/>
      <c r="BZC106" s="486"/>
      <c r="BZD106" s="487"/>
      <c r="BZE106" s="485"/>
      <c r="BZF106" s="486"/>
      <c r="BZG106" s="486"/>
      <c r="BZH106" s="486"/>
      <c r="BZI106" s="486"/>
      <c r="BZJ106" s="486"/>
      <c r="BZK106" s="486"/>
      <c r="BZL106" s="487"/>
      <c r="BZM106" s="485"/>
      <c r="BZN106" s="486"/>
      <c r="BZO106" s="486"/>
      <c r="BZP106" s="486"/>
      <c r="BZQ106" s="486"/>
      <c r="BZR106" s="486"/>
      <c r="BZS106" s="486"/>
      <c r="BZT106" s="487"/>
      <c r="BZU106" s="485"/>
      <c r="BZV106" s="486"/>
      <c r="BZW106" s="486"/>
      <c r="BZX106" s="486"/>
      <c r="BZY106" s="486"/>
      <c r="BZZ106" s="486"/>
      <c r="CAA106" s="486"/>
      <c r="CAB106" s="487"/>
      <c r="CAC106" s="485"/>
      <c r="CAD106" s="486"/>
      <c r="CAE106" s="486"/>
      <c r="CAF106" s="486"/>
      <c r="CAG106" s="486"/>
      <c r="CAH106" s="486"/>
      <c r="CAI106" s="486"/>
      <c r="CAJ106" s="487"/>
      <c r="CAK106" s="485"/>
      <c r="CAL106" s="486"/>
      <c r="CAM106" s="486"/>
      <c r="CAN106" s="486"/>
      <c r="CAO106" s="486"/>
      <c r="CAP106" s="486"/>
      <c r="CAQ106" s="486"/>
      <c r="CAR106" s="487"/>
      <c r="CAS106" s="485"/>
      <c r="CAT106" s="486"/>
      <c r="CAU106" s="486"/>
      <c r="CAV106" s="486"/>
      <c r="CAW106" s="486"/>
      <c r="CAX106" s="486"/>
      <c r="CAY106" s="486"/>
      <c r="CAZ106" s="487"/>
      <c r="CBA106" s="485"/>
      <c r="CBB106" s="486"/>
      <c r="CBC106" s="486"/>
      <c r="CBD106" s="486"/>
      <c r="CBE106" s="486"/>
      <c r="CBF106" s="486"/>
      <c r="CBG106" s="486"/>
      <c r="CBH106" s="487"/>
      <c r="CBI106" s="485"/>
      <c r="CBJ106" s="486"/>
      <c r="CBK106" s="486"/>
      <c r="CBL106" s="486"/>
      <c r="CBM106" s="486"/>
      <c r="CBN106" s="486"/>
      <c r="CBO106" s="486"/>
      <c r="CBP106" s="487"/>
      <c r="CBQ106" s="485"/>
      <c r="CBR106" s="486"/>
      <c r="CBS106" s="486"/>
      <c r="CBT106" s="486"/>
      <c r="CBU106" s="486"/>
      <c r="CBV106" s="486"/>
      <c r="CBW106" s="486"/>
      <c r="CBX106" s="487"/>
      <c r="CBY106" s="485"/>
      <c r="CBZ106" s="486"/>
      <c r="CCA106" s="486"/>
      <c r="CCB106" s="486"/>
      <c r="CCC106" s="486"/>
      <c r="CCD106" s="486"/>
      <c r="CCE106" s="486"/>
      <c r="CCF106" s="487"/>
      <c r="CCG106" s="485"/>
      <c r="CCH106" s="486"/>
      <c r="CCI106" s="486"/>
      <c r="CCJ106" s="486"/>
      <c r="CCK106" s="486"/>
      <c r="CCL106" s="486"/>
      <c r="CCM106" s="486"/>
      <c r="CCN106" s="487"/>
      <c r="CCO106" s="485"/>
      <c r="CCP106" s="486"/>
      <c r="CCQ106" s="486"/>
      <c r="CCR106" s="486"/>
      <c r="CCS106" s="486"/>
      <c r="CCT106" s="486"/>
      <c r="CCU106" s="486"/>
      <c r="CCV106" s="487"/>
      <c r="CCW106" s="485"/>
      <c r="CCX106" s="486"/>
      <c r="CCY106" s="486"/>
      <c r="CCZ106" s="486"/>
      <c r="CDA106" s="486"/>
      <c r="CDB106" s="486"/>
      <c r="CDC106" s="486"/>
      <c r="CDD106" s="487"/>
      <c r="CDE106" s="485"/>
      <c r="CDF106" s="486"/>
      <c r="CDG106" s="486"/>
      <c r="CDH106" s="486"/>
      <c r="CDI106" s="486"/>
      <c r="CDJ106" s="486"/>
      <c r="CDK106" s="486"/>
      <c r="CDL106" s="487"/>
      <c r="CDM106" s="485"/>
      <c r="CDN106" s="486"/>
      <c r="CDO106" s="486"/>
      <c r="CDP106" s="486"/>
      <c r="CDQ106" s="486"/>
      <c r="CDR106" s="486"/>
      <c r="CDS106" s="486"/>
      <c r="CDT106" s="487"/>
      <c r="CDU106" s="485"/>
      <c r="CDV106" s="486"/>
      <c r="CDW106" s="486"/>
      <c r="CDX106" s="486"/>
      <c r="CDY106" s="486"/>
      <c r="CDZ106" s="486"/>
      <c r="CEA106" s="486"/>
      <c r="CEB106" s="487"/>
      <c r="CEC106" s="485"/>
      <c r="CED106" s="486"/>
      <c r="CEE106" s="486"/>
      <c r="CEF106" s="486"/>
      <c r="CEG106" s="486"/>
      <c r="CEH106" s="486"/>
      <c r="CEI106" s="486"/>
      <c r="CEJ106" s="487"/>
      <c r="CEK106" s="485"/>
      <c r="CEL106" s="486"/>
      <c r="CEM106" s="486"/>
      <c r="CEN106" s="486"/>
      <c r="CEO106" s="486"/>
      <c r="CEP106" s="486"/>
      <c r="CEQ106" s="486"/>
      <c r="CER106" s="487"/>
      <c r="CES106" s="485"/>
      <c r="CET106" s="486"/>
      <c r="CEU106" s="486"/>
      <c r="CEV106" s="486"/>
      <c r="CEW106" s="486"/>
      <c r="CEX106" s="486"/>
      <c r="CEY106" s="486"/>
      <c r="CEZ106" s="487"/>
      <c r="CFA106" s="485"/>
      <c r="CFB106" s="486"/>
      <c r="CFC106" s="486"/>
      <c r="CFD106" s="486"/>
      <c r="CFE106" s="486"/>
      <c r="CFF106" s="486"/>
      <c r="CFG106" s="486"/>
      <c r="CFH106" s="487"/>
      <c r="CFI106" s="485"/>
      <c r="CFJ106" s="486"/>
      <c r="CFK106" s="486"/>
      <c r="CFL106" s="486"/>
      <c r="CFM106" s="486"/>
      <c r="CFN106" s="486"/>
      <c r="CFO106" s="486"/>
      <c r="CFP106" s="487"/>
      <c r="CFQ106" s="485"/>
      <c r="CFR106" s="486"/>
      <c r="CFS106" s="486"/>
      <c r="CFT106" s="486"/>
      <c r="CFU106" s="486"/>
      <c r="CFV106" s="486"/>
      <c r="CFW106" s="486"/>
      <c r="CFX106" s="487"/>
      <c r="CFY106" s="485"/>
      <c r="CFZ106" s="486"/>
      <c r="CGA106" s="486"/>
      <c r="CGB106" s="486"/>
      <c r="CGC106" s="486"/>
      <c r="CGD106" s="486"/>
      <c r="CGE106" s="486"/>
      <c r="CGF106" s="487"/>
      <c r="CGG106" s="485"/>
      <c r="CGH106" s="486"/>
      <c r="CGI106" s="486"/>
      <c r="CGJ106" s="486"/>
      <c r="CGK106" s="486"/>
      <c r="CGL106" s="486"/>
      <c r="CGM106" s="486"/>
      <c r="CGN106" s="487"/>
      <c r="CGO106" s="485"/>
      <c r="CGP106" s="486"/>
      <c r="CGQ106" s="486"/>
      <c r="CGR106" s="486"/>
      <c r="CGS106" s="486"/>
      <c r="CGT106" s="486"/>
      <c r="CGU106" s="486"/>
      <c r="CGV106" s="487"/>
      <c r="CGW106" s="485"/>
      <c r="CGX106" s="486"/>
      <c r="CGY106" s="486"/>
      <c r="CGZ106" s="486"/>
      <c r="CHA106" s="486"/>
      <c r="CHB106" s="486"/>
      <c r="CHC106" s="486"/>
      <c r="CHD106" s="487"/>
      <c r="CHE106" s="485"/>
      <c r="CHF106" s="486"/>
      <c r="CHG106" s="486"/>
      <c r="CHH106" s="486"/>
      <c r="CHI106" s="486"/>
      <c r="CHJ106" s="486"/>
      <c r="CHK106" s="486"/>
      <c r="CHL106" s="487"/>
      <c r="CHM106" s="485"/>
      <c r="CHN106" s="486"/>
      <c r="CHO106" s="486"/>
      <c r="CHP106" s="486"/>
      <c r="CHQ106" s="486"/>
      <c r="CHR106" s="486"/>
      <c r="CHS106" s="486"/>
      <c r="CHT106" s="487"/>
      <c r="CHU106" s="485"/>
      <c r="CHV106" s="486"/>
      <c r="CHW106" s="486"/>
      <c r="CHX106" s="486"/>
      <c r="CHY106" s="486"/>
      <c r="CHZ106" s="486"/>
      <c r="CIA106" s="486"/>
      <c r="CIB106" s="487"/>
      <c r="CIC106" s="485"/>
      <c r="CID106" s="486"/>
      <c r="CIE106" s="486"/>
      <c r="CIF106" s="486"/>
      <c r="CIG106" s="486"/>
      <c r="CIH106" s="486"/>
      <c r="CII106" s="486"/>
      <c r="CIJ106" s="487"/>
      <c r="CIK106" s="485"/>
      <c r="CIL106" s="486"/>
      <c r="CIM106" s="486"/>
      <c r="CIN106" s="486"/>
      <c r="CIO106" s="486"/>
      <c r="CIP106" s="486"/>
      <c r="CIQ106" s="486"/>
      <c r="CIR106" s="487"/>
      <c r="CIS106" s="485"/>
      <c r="CIT106" s="486"/>
      <c r="CIU106" s="486"/>
      <c r="CIV106" s="486"/>
      <c r="CIW106" s="486"/>
      <c r="CIX106" s="486"/>
      <c r="CIY106" s="486"/>
      <c r="CIZ106" s="487"/>
      <c r="CJA106" s="485"/>
      <c r="CJB106" s="486"/>
      <c r="CJC106" s="486"/>
      <c r="CJD106" s="486"/>
      <c r="CJE106" s="486"/>
      <c r="CJF106" s="486"/>
      <c r="CJG106" s="486"/>
      <c r="CJH106" s="487"/>
      <c r="CJI106" s="485"/>
      <c r="CJJ106" s="486"/>
      <c r="CJK106" s="486"/>
      <c r="CJL106" s="486"/>
      <c r="CJM106" s="486"/>
      <c r="CJN106" s="486"/>
      <c r="CJO106" s="486"/>
      <c r="CJP106" s="487"/>
      <c r="CJQ106" s="485"/>
      <c r="CJR106" s="486"/>
      <c r="CJS106" s="486"/>
      <c r="CJT106" s="486"/>
      <c r="CJU106" s="486"/>
      <c r="CJV106" s="486"/>
      <c r="CJW106" s="486"/>
      <c r="CJX106" s="487"/>
      <c r="CJY106" s="485"/>
      <c r="CJZ106" s="486"/>
      <c r="CKA106" s="486"/>
      <c r="CKB106" s="486"/>
      <c r="CKC106" s="486"/>
      <c r="CKD106" s="486"/>
      <c r="CKE106" s="486"/>
      <c r="CKF106" s="487"/>
      <c r="CKG106" s="485"/>
      <c r="CKH106" s="486"/>
      <c r="CKI106" s="486"/>
      <c r="CKJ106" s="486"/>
      <c r="CKK106" s="486"/>
      <c r="CKL106" s="486"/>
      <c r="CKM106" s="486"/>
      <c r="CKN106" s="487"/>
      <c r="CKO106" s="485"/>
      <c r="CKP106" s="486"/>
      <c r="CKQ106" s="486"/>
      <c r="CKR106" s="486"/>
      <c r="CKS106" s="486"/>
      <c r="CKT106" s="486"/>
      <c r="CKU106" s="486"/>
      <c r="CKV106" s="487"/>
      <c r="CKW106" s="485"/>
      <c r="CKX106" s="486"/>
      <c r="CKY106" s="486"/>
      <c r="CKZ106" s="486"/>
      <c r="CLA106" s="486"/>
      <c r="CLB106" s="486"/>
      <c r="CLC106" s="486"/>
      <c r="CLD106" s="487"/>
      <c r="CLE106" s="485"/>
      <c r="CLF106" s="486"/>
      <c r="CLG106" s="486"/>
      <c r="CLH106" s="486"/>
      <c r="CLI106" s="486"/>
      <c r="CLJ106" s="486"/>
      <c r="CLK106" s="486"/>
      <c r="CLL106" s="487"/>
      <c r="CLM106" s="485"/>
      <c r="CLN106" s="486"/>
      <c r="CLO106" s="486"/>
      <c r="CLP106" s="486"/>
      <c r="CLQ106" s="486"/>
      <c r="CLR106" s="486"/>
      <c r="CLS106" s="486"/>
      <c r="CLT106" s="487"/>
      <c r="CLU106" s="485"/>
      <c r="CLV106" s="486"/>
      <c r="CLW106" s="486"/>
      <c r="CLX106" s="486"/>
      <c r="CLY106" s="486"/>
      <c r="CLZ106" s="486"/>
      <c r="CMA106" s="486"/>
      <c r="CMB106" s="487"/>
      <c r="CMC106" s="485"/>
      <c r="CMD106" s="486"/>
      <c r="CME106" s="486"/>
      <c r="CMF106" s="486"/>
      <c r="CMG106" s="486"/>
      <c r="CMH106" s="486"/>
      <c r="CMI106" s="486"/>
      <c r="CMJ106" s="487"/>
      <c r="CMK106" s="485"/>
      <c r="CML106" s="486"/>
      <c r="CMM106" s="486"/>
      <c r="CMN106" s="486"/>
      <c r="CMO106" s="486"/>
      <c r="CMP106" s="486"/>
      <c r="CMQ106" s="486"/>
      <c r="CMR106" s="487"/>
      <c r="CMS106" s="485"/>
      <c r="CMT106" s="486"/>
      <c r="CMU106" s="486"/>
      <c r="CMV106" s="486"/>
      <c r="CMW106" s="486"/>
      <c r="CMX106" s="486"/>
      <c r="CMY106" s="486"/>
      <c r="CMZ106" s="487"/>
      <c r="CNA106" s="485"/>
      <c r="CNB106" s="486"/>
      <c r="CNC106" s="486"/>
      <c r="CND106" s="486"/>
      <c r="CNE106" s="486"/>
      <c r="CNF106" s="486"/>
      <c r="CNG106" s="486"/>
      <c r="CNH106" s="487"/>
      <c r="CNI106" s="485"/>
      <c r="CNJ106" s="486"/>
      <c r="CNK106" s="486"/>
      <c r="CNL106" s="486"/>
      <c r="CNM106" s="486"/>
      <c r="CNN106" s="486"/>
      <c r="CNO106" s="486"/>
      <c r="CNP106" s="487"/>
      <c r="CNQ106" s="485"/>
      <c r="CNR106" s="486"/>
      <c r="CNS106" s="486"/>
      <c r="CNT106" s="486"/>
      <c r="CNU106" s="486"/>
      <c r="CNV106" s="486"/>
      <c r="CNW106" s="486"/>
      <c r="CNX106" s="487"/>
      <c r="CNY106" s="485"/>
      <c r="CNZ106" s="486"/>
      <c r="COA106" s="486"/>
      <c r="COB106" s="486"/>
      <c r="COC106" s="486"/>
      <c r="COD106" s="486"/>
      <c r="COE106" s="486"/>
      <c r="COF106" s="487"/>
      <c r="COG106" s="485"/>
      <c r="COH106" s="486"/>
      <c r="COI106" s="486"/>
      <c r="COJ106" s="486"/>
      <c r="COK106" s="486"/>
      <c r="COL106" s="486"/>
      <c r="COM106" s="486"/>
      <c r="CON106" s="487"/>
      <c r="COO106" s="485"/>
      <c r="COP106" s="486"/>
      <c r="COQ106" s="486"/>
      <c r="COR106" s="486"/>
      <c r="COS106" s="486"/>
      <c r="COT106" s="486"/>
      <c r="COU106" s="486"/>
      <c r="COV106" s="487"/>
      <c r="COW106" s="485"/>
      <c r="COX106" s="486"/>
      <c r="COY106" s="486"/>
      <c r="COZ106" s="486"/>
      <c r="CPA106" s="486"/>
      <c r="CPB106" s="486"/>
      <c r="CPC106" s="486"/>
      <c r="CPD106" s="487"/>
      <c r="CPE106" s="485"/>
      <c r="CPF106" s="486"/>
      <c r="CPG106" s="486"/>
      <c r="CPH106" s="486"/>
      <c r="CPI106" s="486"/>
      <c r="CPJ106" s="486"/>
      <c r="CPK106" s="486"/>
      <c r="CPL106" s="487"/>
      <c r="CPM106" s="485"/>
      <c r="CPN106" s="486"/>
      <c r="CPO106" s="486"/>
      <c r="CPP106" s="486"/>
      <c r="CPQ106" s="486"/>
      <c r="CPR106" s="486"/>
      <c r="CPS106" s="486"/>
      <c r="CPT106" s="487"/>
      <c r="CPU106" s="485"/>
      <c r="CPV106" s="486"/>
      <c r="CPW106" s="486"/>
      <c r="CPX106" s="486"/>
      <c r="CPY106" s="486"/>
      <c r="CPZ106" s="486"/>
      <c r="CQA106" s="486"/>
      <c r="CQB106" s="487"/>
      <c r="CQC106" s="485"/>
      <c r="CQD106" s="486"/>
      <c r="CQE106" s="486"/>
      <c r="CQF106" s="486"/>
      <c r="CQG106" s="486"/>
      <c r="CQH106" s="486"/>
      <c r="CQI106" s="486"/>
      <c r="CQJ106" s="487"/>
      <c r="CQK106" s="485"/>
      <c r="CQL106" s="486"/>
      <c r="CQM106" s="486"/>
      <c r="CQN106" s="486"/>
      <c r="CQO106" s="486"/>
      <c r="CQP106" s="486"/>
      <c r="CQQ106" s="486"/>
      <c r="CQR106" s="487"/>
      <c r="CQS106" s="485"/>
      <c r="CQT106" s="486"/>
      <c r="CQU106" s="486"/>
      <c r="CQV106" s="486"/>
      <c r="CQW106" s="486"/>
      <c r="CQX106" s="486"/>
      <c r="CQY106" s="486"/>
      <c r="CQZ106" s="487"/>
      <c r="CRA106" s="485"/>
      <c r="CRB106" s="486"/>
      <c r="CRC106" s="486"/>
      <c r="CRD106" s="486"/>
      <c r="CRE106" s="486"/>
      <c r="CRF106" s="486"/>
      <c r="CRG106" s="486"/>
      <c r="CRH106" s="487"/>
      <c r="CRI106" s="485"/>
      <c r="CRJ106" s="486"/>
      <c r="CRK106" s="486"/>
      <c r="CRL106" s="486"/>
      <c r="CRM106" s="486"/>
      <c r="CRN106" s="486"/>
      <c r="CRO106" s="486"/>
      <c r="CRP106" s="487"/>
      <c r="CRQ106" s="485"/>
      <c r="CRR106" s="486"/>
      <c r="CRS106" s="486"/>
      <c r="CRT106" s="486"/>
      <c r="CRU106" s="486"/>
      <c r="CRV106" s="486"/>
      <c r="CRW106" s="486"/>
      <c r="CRX106" s="487"/>
      <c r="CRY106" s="485"/>
      <c r="CRZ106" s="486"/>
      <c r="CSA106" s="486"/>
      <c r="CSB106" s="486"/>
      <c r="CSC106" s="486"/>
      <c r="CSD106" s="486"/>
      <c r="CSE106" s="486"/>
      <c r="CSF106" s="487"/>
      <c r="CSG106" s="485"/>
      <c r="CSH106" s="486"/>
      <c r="CSI106" s="486"/>
      <c r="CSJ106" s="486"/>
      <c r="CSK106" s="486"/>
      <c r="CSL106" s="486"/>
      <c r="CSM106" s="486"/>
      <c r="CSN106" s="487"/>
      <c r="CSO106" s="485"/>
      <c r="CSP106" s="486"/>
      <c r="CSQ106" s="486"/>
      <c r="CSR106" s="486"/>
      <c r="CSS106" s="486"/>
      <c r="CST106" s="486"/>
      <c r="CSU106" s="486"/>
      <c r="CSV106" s="487"/>
      <c r="CSW106" s="485"/>
      <c r="CSX106" s="486"/>
      <c r="CSY106" s="486"/>
      <c r="CSZ106" s="486"/>
      <c r="CTA106" s="486"/>
      <c r="CTB106" s="486"/>
      <c r="CTC106" s="486"/>
      <c r="CTD106" s="487"/>
      <c r="CTE106" s="485"/>
      <c r="CTF106" s="486"/>
      <c r="CTG106" s="486"/>
      <c r="CTH106" s="486"/>
      <c r="CTI106" s="486"/>
      <c r="CTJ106" s="486"/>
      <c r="CTK106" s="486"/>
      <c r="CTL106" s="487"/>
      <c r="CTM106" s="485"/>
      <c r="CTN106" s="486"/>
      <c r="CTO106" s="486"/>
      <c r="CTP106" s="486"/>
      <c r="CTQ106" s="486"/>
      <c r="CTR106" s="486"/>
      <c r="CTS106" s="486"/>
      <c r="CTT106" s="487"/>
      <c r="CTU106" s="485"/>
      <c r="CTV106" s="486"/>
      <c r="CTW106" s="486"/>
      <c r="CTX106" s="486"/>
      <c r="CTY106" s="486"/>
      <c r="CTZ106" s="486"/>
      <c r="CUA106" s="486"/>
      <c r="CUB106" s="487"/>
      <c r="CUC106" s="485"/>
      <c r="CUD106" s="486"/>
      <c r="CUE106" s="486"/>
      <c r="CUF106" s="486"/>
      <c r="CUG106" s="486"/>
      <c r="CUH106" s="486"/>
      <c r="CUI106" s="486"/>
      <c r="CUJ106" s="487"/>
      <c r="CUK106" s="485"/>
      <c r="CUL106" s="486"/>
      <c r="CUM106" s="486"/>
      <c r="CUN106" s="486"/>
      <c r="CUO106" s="486"/>
      <c r="CUP106" s="486"/>
      <c r="CUQ106" s="486"/>
      <c r="CUR106" s="487"/>
      <c r="CUS106" s="485"/>
      <c r="CUT106" s="486"/>
      <c r="CUU106" s="486"/>
      <c r="CUV106" s="486"/>
      <c r="CUW106" s="486"/>
      <c r="CUX106" s="486"/>
      <c r="CUY106" s="486"/>
      <c r="CUZ106" s="487"/>
      <c r="CVA106" s="485"/>
      <c r="CVB106" s="486"/>
      <c r="CVC106" s="486"/>
      <c r="CVD106" s="486"/>
      <c r="CVE106" s="486"/>
      <c r="CVF106" s="486"/>
      <c r="CVG106" s="486"/>
      <c r="CVH106" s="487"/>
      <c r="CVI106" s="485"/>
      <c r="CVJ106" s="486"/>
      <c r="CVK106" s="486"/>
      <c r="CVL106" s="486"/>
      <c r="CVM106" s="486"/>
      <c r="CVN106" s="486"/>
      <c r="CVO106" s="486"/>
      <c r="CVP106" s="487"/>
      <c r="CVQ106" s="485"/>
      <c r="CVR106" s="486"/>
      <c r="CVS106" s="486"/>
      <c r="CVT106" s="486"/>
      <c r="CVU106" s="486"/>
      <c r="CVV106" s="486"/>
      <c r="CVW106" s="486"/>
      <c r="CVX106" s="487"/>
      <c r="CVY106" s="485"/>
      <c r="CVZ106" s="486"/>
      <c r="CWA106" s="486"/>
      <c r="CWB106" s="486"/>
      <c r="CWC106" s="486"/>
      <c r="CWD106" s="486"/>
      <c r="CWE106" s="486"/>
      <c r="CWF106" s="487"/>
      <c r="CWG106" s="485"/>
      <c r="CWH106" s="486"/>
      <c r="CWI106" s="486"/>
      <c r="CWJ106" s="486"/>
      <c r="CWK106" s="486"/>
      <c r="CWL106" s="486"/>
      <c r="CWM106" s="486"/>
      <c r="CWN106" s="487"/>
      <c r="CWO106" s="485"/>
      <c r="CWP106" s="486"/>
      <c r="CWQ106" s="486"/>
      <c r="CWR106" s="486"/>
      <c r="CWS106" s="486"/>
      <c r="CWT106" s="486"/>
      <c r="CWU106" s="486"/>
      <c r="CWV106" s="487"/>
      <c r="CWW106" s="485"/>
      <c r="CWX106" s="486"/>
      <c r="CWY106" s="486"/>
      <c r="CWZ106" s="486"/>
      <c r="CXA106" s="486"/>
      <c r="CXB106" s="486"/>
      <c r="CXC106" s="486"/>
      <c r="CXD106" s="487"/>
      <c r="CXE106" s="485"/>
      <c r="CXF106" s="486"/>
      <c r="CXG106" s="486"/>
      <c r="CXH106" s="486"/>
      <c r="CXI106" s="486"/>
      <c r="CXJ106" s="486"/>
      <c r="CXK106" s="486"/>
      <c r="CXL106" s="487"/>
      <c r="CXM106" s="485"/>
      <c r="CXN106" s="486"/>
      <c r="CXO106" s="486"/>
      <c r="CXP106" s="486"/>
      <c r="CXQ106" s="486"/>
      <c r="CXR106" s="486"/>
      <c r="CXS106" s="486"/>
      <c r="CXT106" s="487"/>
      <c r="CXU106" s="485"/>
      <c r="CXV106" s="486"/>
      <c r="CXW106" s="486"/>
      <c r="CXX106" s="486"/>
      <c r="CXY106" s="486"/>
      <c r="CXZ106" s="486"/>
      <c r="CYA106" s="486"/>
      <c r="CYB106" s="487"/>
      <c r="CYC106" s="485"/>
      <c r="CYD106" s="486"/>
      <c r="CYE106" s="486"/>
      <c r="CYF106" s="486"/>
      <c r="CYG106" s="486"/>
      <c r="CYH106" s="486"/>
      <c r="CYI106" s="486"/>
      <c r="CYJ106" s="487"/>
      <c r="CYK106" s="485"/>
      <c r="CYL106" s="486"/>
      <c r="CYM106" s="486"/>
      <c r="CYN106" s="486"/>
      <c r="CYO106" s="486"/>
      <c r="CYP106" s="486"/>
      <c r="CYQ106" s="486"/>
      <c r="CYR106" s="487"/>
      <c r="CYS106" s="485"/>
      <c r="CYT106" s="486"/>
      <c r="CYU106" s="486"/>
      <c r="CYV106" s="486"/>
      <c r="CYW106" s="486"/>
      <c r="CYX106" s="486"/>
      <c r="CYY106" s="486"/>
      <c r="CYZ106" s="487"/>
      <c r="CZA106" s="485"/>
      <c r="CZB106" s="486"/>
      <c r="CZC106" s="486"/>
      <c r="CZD106" s="486"/>
      <c r="CZE106" s="486"/>
      <c r="CZF106" s="486"/>
      <c r="CZG106" s="486"/>
      <c r="CZH106" s="487"/>
      <c r="CZI106" s="485"/>
      <c r="CZJ106" s="486"/>
      <c r="CZK106" s="486"/>
      <c r="CZL106" s="486"/>
      <c r="CZM106" s="486"/>
      <c r="CZN106" s="486"/>
      <c r="CZO106" s="486"/>
      <c r="CZP106" s="487"/>
      <c r="CZQ106" s="485"/>
      <c r="CZR106" s="486"/>
      <c r="CZS106" s="486"/>
      <c r="CZT106" s="486"/>
      <c r="CZU106" s="486"/>
      <c r="CZV106" s="486"/>
      <c r="CZW106" s="486"/>
      <c r="CZX106" s="487"/>
      <c r="CZY106" s="485"/>
      <c r="CZZ106" s="486"/>
      <c r="DAA106" s="486"/>
      <c r="DAB106" s="486"/>
      <c r="DAC106" s="486"/>
      <c r="DAD106" s="486"/>
      <c r="DAE106" s="486"/>
      <c r="DAF106" s="487"/>
      <c r="DAG106" s="485"/>
      <c r="DAH106" s="486"/>
      <c r="DAI106" s="486"/>
      <c r="DAJ106" s="486"/>
      <c r="DAK106" s="486"/>
      <c r="DAL106" s="486"/>
      <c r="DAM106" s="486"/>
      <c r="DAN106" s="487"/>
      <c r="DAO106" s="485"/>
      <c r="DAP106" s="486"/>
      <c r="DAQ106" s="486"/>
      <c r="DAR106" s="486"/>
      <c r="DAS106" s="486"/>
      <c r="DAT106" s="486"/>
      <c r="DAU106" s="486"/>
      <c r="DAV106" s="487"/>
      <c r="DAW106" s="485"/>
      <c r="DAX106" s="486"/>
      <c r="DAY106" s="486"/>
      <c r="DAZ106" s="486"/>
      <c r="DBA106" s="486"/>
      <c r="DBB106" s="486"/>
      <c r="DBC106" s="486"/>
      <c r="DBD106" s="487"/>
      <c r="DBE106" s="485"/>
      <c r="DBF106" s="486"/>
      <c r="DBG106" s="486"/>
      <c r="DBH106" s="486"/>
      <c r="DBI106" s="486"/>
      <c r="DBJ106" s="486"/>
      <c r="DBK106" s="486"/>
      <c r="DBL106" s="487"/>
      <c r="DBM106" s="485"/>
      <c r="DBN106" s="486"/>
      <c r="DBO106" s="486"/>
      <c r="DBP106" s="486"/>
      <c r="DBQ106" s="486"/>
      <c r="DBR106" s="486"/>
      <c r="DBS106" s="486"/>
      <c r="DBT106" s="487"/>
      <c r="DBU106" s="485"/>
      <c r="DBV106" s="486"/>
      <c r="DBW106" s="486"/>
      <c r="DBX106" s="486"/>
      <c r="DBY106" s="486"/>
      <c r="DBZ106" s="486"/>
      <c r="DCA106" s="486"/>
      <c r="DCB106" s="487"/>
      <c r="DCC106" s="485"/>
      <c r="DCD106" s="486"/>
      <c r="DCE106" s="486"/>
      <c r="DCF106" s="486"/>
      <c r="DCG106" s="486"/>
      <c r="DCH106" s="486"/>
      <c r="DCI106" s="486"/>
      <c r="DCJ106" s="487"/>
      <c r="DCK106" s="485"/>
      <c r="DCL106" s="486"/>
      <c r="DCM106" s="486"/>
      <c r="DCN106" s="486"/>
      <c r="DCO106" s="486"/>
      <c r="DCP106" s="486"/>
      <c r="DCQ106" s="486"/>
      <c r="DCR106" s="487"/>
      <c r="DCS106" s="485"/>
      <c r="DCT106" s="486"/>
      <c r="DCU106" s="486"/>
      <c r="DCV106" s="486"/>
      <c r="DCW106" s="486"/>
      <c r="DCX106" s="486"/>
      <c r="DCY106" s="486"/>
      <c r="DCZ106" s="487"/>
      <c r="DDA106" s="485"/>
      <c r="DDB106" s="486"/>
      <c r="DDC106" s="486"/>
      <c r="DDD106" s="486"/>
      <c r="DDE106" s="486"/>
      <c r="DDF106" s="486"/>
      <c r="DDG106" s="486"/>
      <c r="DDH106" s="487"/>
      <c r="DDI106" s="485"/>
      <c r="DDJ106" s="486"/>
      <c r="DDK106" s="486"/>
      <c r="DDL106" s="486"/>
      <c r="DDM106" s="486"/>
      <c r="DDN106" s="486"/>
      <c r="DDO106" s="486"/>
      <c r="DDP106" s="487"/>
      <c r="DDQ106" s="485"/>
      <c r="DDR106" s="486"/>
      <c r="DDS106" s="486"/>
      <c r="DDT106" s="486"/>
      <c r="DDU106" s="486"/>
      <c r="DDV106" s="486"/>
      <c r="DDW106" s="486"/>
      <c r="DDX106" s="487"/>
      <c r="DDY106" s="485"/>
      <c r="DDZ106" s="486"/>
      <c r="DEA106" s="486"/>
      <c r="DEB106" s="486"/>
      <c r="DEC106" s="486"/>
      <c r="DED106" s="486"/>
      <c r="DEE106" s="486"/>
      <c r="DEF106" s="487"/>
      <c r="DEG106" s="485"/>
      <c r="DEH106" s="486"/>
      <c r="DEI106" s="486"/>
      <c r="DEJ106" s="486"/>
      <c r="DEK106" s="486"/>
      <c r="DEL106" s="486"/>
      <c r="DEM106" s="486"/>
      <c r="DEN106" s="487"/>
      <c r="DEO106" s="485"/>
      <c r="DEP106" s="486"/>
      <c r="DEQ106" s="486"/>
      <c r="DER106" s="486"/>
      <c r="DES106" s="486"/>
      <c r="DET106" s="486"/>
      <c r="DEU106" s="486"/>
      <c r="DEV106" s="487"/>
      <c r="DEW106" s="485"/>
      <c r="DEX106" s="486"/>
      <c r="DEY106" s="486"/>
      <c r="DEZ106" s="486"/>
      <c r="DFA106" s="486"/>
      <c r="DFB106" s="486"/>
      <c r="DFC106" s="486"/>
      <c r="DFD106" s="487"/>
      <c r="DFE106" s="485"/>
      <c r="DFF106" s="486"/>
      <c r="DFG106" s="486"/>
      <c r="DFH106" s="486"/>
      <c r="DFI106" s="486"/>
      <c r="DFJ106" s="486"/>
      <c r="DFK106" s="486"/>
      <c r="DFL106" s="487"/>
      <c r="DFM106" s="485"/>
      <c r="DFN106" s="486"/>
      <c r="DFO106" s="486"/>
      <c r="DFP106" s="486"/>
      <c r="DFQ106" s="486"/>
      <c r="DFR106" s="486"/>
      <c r="DFS106" s="486"/>
      <c r="DFT106" s="487"/>
      <c r="DFU106" s="485"/>
      <c r="DFV106" s="486"/>
      <c r="DFW106" s="486"/>
      <c r="DFX106" s="486"/>
      <c r="DFY106" s="486"/>
      <c r="DFZ106" s="486"/>
      <c r="DGA106" s="486"/>
      <c r="DGB106" s="487"/>
      <c r="DGC106" s="485"/>
      <c r="DGD106" s="486"/>
      <c r="DGE106" s="486"/>
      <c r="DGF106" s="486"/>
      <c r="DGG106" s="486"/>
      <c r="DGH106" s="486"/>
      <c r="DGI106" s="486"/>
      <c r="DGJ106" s="487"/>
      <c r="DGK106" s="485"/>
      <c r="DGL106" s="486"/>
      <c r="DGM106" s="486"/>
      <c r="DGN106" s="486"/>
      <c r="DGO106" s="486"/>
      <c r="DGP106" s="486"/>
      <c r="DGQ106" s="486"/>
      <c r="DGR106" s="487"/>
      <c r="DGS106" s="485"/>
      <c r="DGT106" s="486"/>
      <c r="DGU106" s="486"/>
      <c r="DGV106" s="486"/>
      <c r="DGW106" s="486"/>
      <c r="DGX106" s="486"/>
      <c r="DGY106" s="486"/>
      <c r="DGZ106" s="487"/>
      <c r="DHA106" s="485"/>
      <c r="DHB106" s="486"/>
      <c r="DHC106" s="486"/>
      <c r="DHD106" s="486"/>
      <c r="DHE106" s="486"/>
      <c r="DHF106" s="486"/>
      <c r="DHG106" s="486"/>
      <c r="DHH106" s="487"/>
      <c r="DHI106" s="485"/>
      <c r="DHJ106" s="486"/>
      <c r="DHK106" s="486"/>
      <c r="DHL106" s="486"/>
      <c r="DHM106" s="486"/>
      <c r="DHN106" s="486"/>
      <c r="DHO106" s="486"/>
      <c r="DHP106" s="487"/>
      <c r="DHQ106" s="485"/>
      <c r="DHR106" s="486"/>
      <c r="DHS106" s="486"/>
      <c r="DHT106" s="486"/>
      <c r="DHU106" s="486"/>
      <c r="DHV106" s="486"/>
      <c r="DHW106" s="486"/>
      <c r="DHX106" s="487"/>
      <c r="DHY106" s="485"/>
      <c r="DHZ106" s="486"/>
      <c r="DIA106" s="486"/>
      <c r="DIB106" s="486"/>
      <c r="DIC106" s="486"/>
      <c r="DID106" s="486"/>
      <c r="DIE106" s="486"/>
      <c r="DIF106" s="487"/>
      <c r="DIG106" s="485"/>
      <c r="DIH106" s="486"/>
      <c r="DII106" s="486"/>
      <c r="DIJ106" s="486"/>
      <c r="DIK106" s="486"/>
      <c r="DIL106" s="486"/>
      <c r="DIM106" s="486"/>
      <c r="DIN106" s="487"/>
      <c r="DIO106" s="485"/>
      <c r="DIP106" s="486"/>
      <c r="DIQ106" s="486"/>
      <c r="DIR106" s="486"/>
      <c r="DIS106" s="486"/>
      <c r="DIT106" s="486"/>
      <c r="DIU106" s="486"/>
      <c r="DIV106" s="487"/>
      <c r="DIW106" s="485"/>
      <c r="DIX106" s="486"/>
      <c r="DIY106" s="486"/>
      <c r="DIZ106" s="486"/>
      <c r="DJA106" s="486"/>
      <c r="DJB106" s="486"/>
      <c r="DJC106" s="486"/>
      <c r="DJD106" s="487"/>
      <c r="DJE106" s="485"/>
      <c r="DJF106" s="486"/>
      <c r="DJG106" s="486"/>
      <c r="DJH106" s="486"/>
      <c r="DJI106" s="486"/>
      <c r="DJJ106" s="486"/>
      <c r="DJK106" s="486"/>
      <c r="DJL106" s="487"/>
      <c r="DJM106" s="485"/>
      <c r="DJN106" s="486"/>
      <c r="DJO106" s="486"/>
      <c r="DJP106" s="486"/>
      <c r="DJQ106" s="486"/>
      <c r="DJR106" s="486"/>
      <c r="DJS106" s="486"/>
      <c r="DJT106" s="487"/>
      <c r="DJU106" s="485"/>
      <c r="DJV106" s="486"/>
      <c r="DJW106" s="486"/>
      <c r="DJX106" s="486"/>
      <c r="DJY106" s="486"/>
      <c r="DJZ106" s="486"/>
      <c r="DKA106" s="486"/>
      <c r="DKB106" s="487"/>
      <c r="DKC106" s="485"/>
      <c r="DKD106" s="486"/>
      <c r="DKE106" s="486"/>
      <c r="DKF106" s="486"/>
      <c r="DKG106" s="486"/>
      <c r="DKH106" s="486"/>
      <c r="DKI106" s="486"/>
      <c r="DKJ106" s="487"/>
      <c r="DKK106" s="485"/>
      <c r="DKL106" s="486"/>
      <c r="DKM106" s="486"/>
      <c r="DKN106" s="486"/>
      <c r="DKO106" s="486"/>
      <c r="DKP106" s="486"/>
      <c r="DKQ106" s="486"/>
      <c r="DKR106" s="487"/>
      <c r="DKS106" s="485"/>
      <c r="DKT106" s="486"/>
      <c r="DKU106" s="486"/>
      <c r="DKV106" s="486"/>
      <c r="DKW106" s="486"/>
      <c r="DKX106" s="486"/>
      <c r="DKY106" s="486"/>
      <c r="DKZ106" s="487"/>
      <c r="DLA106" s="485"/>
      <c r="DLB106" s="486"/>
      <c r="DLC106" s="486"/>
      <c r="DLD106" s="486"/>
      <c r="DLE106" s="486"/>
      <c r="DLF106" s="486"/>
      <c r="DLG106" s="486"/>
      <c r="DLH106" s="487"/>
      <c r="DLI106" s="485"/>
      <c r="DLJ106" s="486"/>
      <c r="DLK106" s="486"/>
      <c r="DLL106" s="486"/>
      <c r="DLM106" s="486"/>
      <c r="DLN106" s="486"/>
      <c r="DLO106" s="486"/>
      <c r="DLP106" s="487"/>
      <c r="DLQ106" s="485"/>
      <c r="DLR106" s="486"/>
      <c r="DLS106" s="486"/>
      <c r="DLT106" s="486"/>
      <c r="DLU106" s="486"/>
      <c r="DLV106" s="486"/>
      <c r="DLW106" s="486"/>
      <c r="DLX106" s="487"/>
      <c r="DLY106" s="485"/>
      <c r="DLZ106" s="486"/>
      <c r="DMA106" s="486"/>
      <c r="DMB106" s="486"/>
      <c r="DMC106" s="486"/>
      <c r="DMD106" s="486"/>
      <c r="DME106" s="486"/>
      <c r="DMF106" s="487"/>
      <c r="DMG106" s="485"/>
      <c r="DMH106" s="486"/>
      <c r="DMI106" s="486"/>
      <c r="DMJ106" s="486"/>
      <c r="DMK106" s="486"/>
      <c r="DML106" s="486"/>
      <c r="DMM106" s="486"/>
      <c r="DMN106" s="487"/>
      <c r="DMO106" s="485"/>
      <c r="DMP106" s="486"/>
      <c r="DMQ106" s="486"/>
      <c r="DMR106" s="486"/>
      <c r="DMS106" s="486"/>
      <c r="DMT106" s="486"/>
      <c r="DMU106" s="486"/>
      <c r="DMV106" s="487"/>
      <c r="DMW106" s="485"/>
      <c r="DMX106" s="486"/>
      <c r="DMY106" s="486"/>
      <c r="DMZ106" s="486"/>
      <c r="DNA106" s="486"/>
      <c r="DNB106" s="486"/>
      <c r="DNC106" s="486"/>
      <c r="DND106" s="487"/>
      <c r="DNE106" s="485"/>
      <c r="DNF106" s="486"/>
      <c r="DNG106" s="486"/>
      <c r="DNH106" s="486"/>
      <c r="DNI106" s="486"/>
      <c r="DNJ106" s="486"/>
      <c r="DNK106" s="486"/>
      <c r="DNL106" s="487"/>
      <c r="DNM106" s="485"/>
      <c r="DNN106" s="486"/>
      <c r="DNO106" s="486"/>
      <c r="DNP106" s="486"/>
      <c r="DNQ106" s="486"/>
      <c r="DNR106" s="486"/>
      <c r="DNS106" s="486"/>
      <c r="DNT106" s="487"/>
      <c r="DNU106" s="485"/>
      <c r="DNV106" s="486"/>
      <c r="DNW106" s="486"/>
      <c r="DNX106" s="486"/>
      <c r="DNY106" s="486"/>
      <c r="DNZ106" s="486"/>
      <c r="DOA106" s="486"/>
      <c r="DOB106" s="487"/>
      <c r="DOC106" s="485"/>
      <c r="DOD106" s="486"/>
      <c r="DOE106" s="486"/>
      <c r="DOF106" s="486"/>
      <c r="DOG106" s="486"/>
      <c r="DOH106" s="486"/>
      <c r="DOI106" s="486"/>
      <c r="DOJ106" s="487"/>
      <c r="DOK106" s="485"/>
      <c r="DOL106" s="486"/>
      <c r="DOM106" s="486"/>
      <c r="DON106" s="486"/>
      <c r="DOO106" s="486"/>
      <c r="DOP106" s="486"/>
      <c r="DOQ106" s="486"/>
      <c r="DOR106" s="487"/>
      <c r="DOS106" s="485"/>
      <c r="DOT106" s="486"/>
      <c r="DOU106" s="486"/>
      <c r="DOV106" s="486"/>
      <c r="DOW106" s="486"/>
      <c r="DOX106" s="486"/>
      <c r="DOY106" s="486"/>
      <c r="DOZ106" s="487"/>
      <c r="DPA106" s="485"/>
      <c r="DPB106" s="486"/>
      <c r="DPC106" s="486"/>
      <c r="DPD106" s="486"/>
      <c r="DPE106" s="486"/>
      <c r="DPF106" s="486"/>
      <c r="DPG106" s="486"/>
      <c r="DPH106" s="487"/>
      <c r="DPI106" s="485"/>
      <c r="DPJ106" s="486"/>
      <c r="DPK106" s="486"/>
      <c r="DPL106" s="486"/>
      <c r="DPM106" s="486"/>
      <c r="DPN106" s="486"/>
      <c r="DPO106" s="486"/>
      <c r="DPP106" s="487"/>
      <c r="DPQ106" s="485"/>
      <c r="DPR106" s="486"/>
      <c r="DPS106" s="486"/>
      <c r="DPT106" s="486"/>
      <c r="DPU106" s="486"/>
      <c r="DPV106" s="486"/>
      <c r="DPW106" s="486"/>
      <c r="DPX106" s="487"/>
      <c r="DPY106" s="485"/>
      <c r="DPZ106" s="486"/>
      <c r="DQA106" s="486"/>
      <c r="DQB106" s="486"/>
      <c r="DQC106" s="486"/>
      <c r="DQD106" s="486"/>
      <c r="DQE106" s="486"/>
      <c r="DQF106" s="487"/>
      <c r="DQG106" s="485"/>
      <c r="DQH106" s="486"/>
      <c r="DQI106" s="486"/>
      <c r="DQJ106" s="486"/>
      <c r="DQK106" s="486"/>
      <c r="DQL106" s="486"/>
      <c r="DQM106" s="486"/>
      <c r="DQN106" s="487"/>
      <c r="DQO106" s="485"/>
      <c r="DQP106" s="486"/>
      <c r="DQQ106" s="486"/>
      <c r="DQR106" s="486"/>
      <c r="DQS106" s="486"/>
      <c r="DQT106" s="486"/>
      <c r="DQU106" s="486"/>
      <c r="DQV106" s="487"/>
      <c r="DQW106" s="485"/>
      <c r="DQX106" s="486"/>
      <c r="DQY106" s="486"/>
      <c r="DQZ106" s="486"/>
      <c r="DRA106" s="486"/>
      <c r="DRB106" s="486"/>
      <c r="DRC106" s="486"/>
      <c r="DRD106" s="487"/>
      <c r="DRE106" s="485"/>
      <c r="DRF106" s="486"/>
      <c r="DRG106" s="486"/>
      <c r="DRH106" s="486"/>
      <c r="DRI106" s="486"/>
      <c r="DRJ106" s="486"/>
      <c r="DRK106" s="486"/>
      <c r="DRL106" s="487"/>
      <c r="DRM106" s="485"/>
      <c r="DRN106" s="486"/>
      <c r="DRO106" s="486"/>
      <c r="DRP106" s="486"/>
      <c r="DRQ106" s="486"/>
      <c r="DRR106" s="486"/>
      <c r="DRS106" s="486"/>
      <c r="DRT106" s="487"/>
      <c r="DRU106" s="485"/>
      <c r="DRV106" s="486"/>
      <c r="DRW106" s="486"/>
      <c r="DRX106" s="486"/>
      <c r="DRY106" s="486"/>
      <c r="DRZ106" s="486"/>
      <c r="DSA106" s="486"/>
      <c r="DSB106" s="487"/>
      <c r="DSC106" s="485"/>
      <c r="DSD106" s="486"/>
      <c r="DSE106" s="486"/>
      <c r="DSF106" s="486"/>
      <c r="DSG106" s="486"/>
      <c r="DSH106" s="486"/>
      <c r="DSI106" s="486"/>
      <c r="DSJ106" s="487"/>
      <c r="DSK106" s="485"/>
      <c r="DSL106" s="486"/>
      <c r="DSM106" s="486"/>
      <c r="DSN106" s="486"/>
      <c r="DSO106" s="486"/>
      <c r="DSP106" s="486"/>
      <c r="DSQ106" s="486"/>
      <c r="DSR106" s="487"/>
      <c r="DSS106" s="485"/>
      <c r="DST106" s="486"/>
      <c r="DSU106" s="486"/>
      <c r="DSV106" s="486"/>
      <c r="DSW106" s="486"/>
      <c r="DSX106" s="486"/>
      <c r="DSY106" s="486"/>
      <c r="DSZ106" s="487"/>
      <c r="DTA106" s="485"/>
      <c r="DTB106" s="486"/>
      <c r="DTC106" s="486"/>
      <c r="DTD106" s="486"/>
      <c r="DTE106" s="486"/>
      <c r="DTF106" s="486"/>
      <c r="DTG106" s="486"/>
      <c r="DTH106" s="487"/>
      <c r="DTI106" s="485"/>
      <c r="DTJ106" s="486"/>
      <c r="DTK106" s="486"/>
      <c r="DTL106" s="486"/>
      <c r="DTM106" s="486"/>
      <c r="DTN106" s="486"/>
      <c r="DTO106" s="486"/>
      <c r="DTP106" s="487"/>
      <c r="DTQ106" s="485"/>
      <c r="DTR106" s="486"/>
      <c r="DTS106" s="486"/>
      <c r="DTT106" s="486"/>
      <c r="DTU106" s="486"/>
      <c r="DTV106" s="486"/>
      <c r="DTW106" s="486"/>
      <c r="DTX106" s="487"/>
      <c r="DTY106" s="485"/>
      <c r="DTZ106" s="486"/>
      <c r="DUA106" s="486"/>
      <c r="DUB106" s="486"/>
      <c r="DUC106" s="486"/>
      <c r="DUD106" s="486"/>
      <c r="DUE106" s="486"/>
      <c r="DUF106" s="487"/>
      <c r="DUG106" s="485"/>
      <c r="DUH106" s="486"/>
      <c r="DUI106" s="486"/>
      <c r="DUJ106" s="486"/>
      <c r="DUK106" s="486"/>
      <c r="DUL106" s="486"/>
      <c r="DUM106" s="486"/>
      <c r="DUN106" s="487"/>
      <c r="DUO106" s="485"/>
      <c r="DUP106" s="486"/>
      <c r="DUQ106" s="486"/>
      <c r="DUR106" s="486"/>
      <c r="DUS106" s="486"/>
      <c r="DUT106" s="486"/>
      <c r="DUU106" s="486"/>
      <c r="DUV106" s="487"/>
      <c r="DUW106" s="485"/>
      <c r="DUX106" s="486"/>
      <c r="DUY106" s="486"/>
      <c r="DUZ106" s="486"/>
      <c r="DVA106" s="486"/>
      <c r="DVB106" s="486"/>
      <c r="DVC106" s="486"/>
      <c r="DVD106" s="487"/>
      <c r="DVE106" s="485"/>
      <c r="DVF106" s="486"/>
      <c r="DVG106" s="486"/>
      <c r="DVH106" s="486"/>
      <c r="DVI106" s="486"/>
      <c r="DVJ106" s="486"/>
      <c r="DVK106" s="486"/>
      <c r="DVL106" s="487"/>
      <c r="DVM106" s="485"/>
      <c r="DVN106" s="486"/>
      <c r="DVO106" s="486"/>
      <c r="DVP106" s="486"/>
      <c r="DVQ106" s="486"/>
      <c r="DVR106" s="486"/>
      <c r="DVS106" s="486"/>
      <c r="DVT106" s="487"/>
      <c r="DVU106" s="485"/>
      <c r="DVV106" s="486"/>
      <c r="DVW106" s="486"/>
      <c r="DVX106" s="486"/>
      <c r="DVY106" s="486"/>
      <c r="DVZ106" s="486"/>
      <c r="DWA106" s="486"/>
      <c r="DWB106" s="487"/>
      <c r="DWC106" s="485"/>
      <c r="DWD106" s="486"/>
      <c r="DWE106" s="486"/>
      <c r="DWF106" s="486"/>
      <c r="DWG106" s="486"/>
      <c r="DWH106" s="486"/>
      <c r="DWI106" s="486"/>
      <c r="DWJ106" s="487"/>
      <c r="DWK106" s="485"/>
      <c r="DWL106" s="486"/>
      <c r="DWM106" s="486"/>
      <c r="DWN106" s="486"/>
      <c r="DWO106" s="486"/>
      <c r="DWP106" s="486"/>
      <c r="DWQ106" s="486"/>
      <c r="DWR106" s="487"/>
      <c r="DWS106" s="485"/>
      <c r="DWT106" s="486"/>
      <c r="DWU106" s="486"/>
      <c r="DWV106" s="486"/>
      <c r="DWW106" s="486"/>
      <c r="DWX106" s="486"/>
      <c r="DWY106" s="486"/>
      <c r="DWZ106" s="487"/>
      <c r="DXA106" s="485"/>
      <c r="DXB106" s="486"/>
      <c r="DXC106" s="486"/>
      <c r="DXD106" s="486"/>
      <c r="DXE106" s="486"/>
      <c r="DXF106" s="486"/>
      <c r="DXG106" s="486"/>
      <c r="DXH106" s="487"/>
      <c r="DXI106" s="485"/>
      <c r="DXJ106" s="486"/>
      <c r="DXK106" s="486"/>
      <c r="DXL106" s="486"/>
      <c r="DXM106" s="486"/>
      <c r="DXN106" s="486"/>
      <c r="DXO106" s="486"/>
      <c r="DXP106" s="487"/>
      <c r="DXQ106" s="485"/>
      <c r="DXR106" s="486"/>
      <c r="DXS106" s="486"/>
      <c r="DXT106" s="486"/>
      <c r="DXU106" s="486"/>
      <c r="DXV106" s="486"/>
      <c r="DXW106" s="486"/>
      <c r="DXX106" s="487"/>
      <c r="DXY106" s="485"/>
      <c r="DXZ106" s="486"/>
      <c r="DYA106" s="486"/>
      <c r="DYB106" s="486"/>
      <c r="DYC106" s="486"/>
      <c r="DYD106" s="486"/>
      <c r="DYE106" s="486"/>
      <c r="DYF106" s="487"/>
      <c r="DYG106" s="485"/>
      <c r="DYH106" s="486"/>
      <c r="DYI106" s="486"/>
      <c r="DYJ106" s="486"/>
      <c r="DYK106" s="486"/>
      <c r="DYL106" s="486"/>
      <c r="DYM106" s="486"/>
      <c r="DYN106" s="487"/>
      <c r="DYO106" s="485"/>
      <c r="DYP106" s="486"/>
      <c r="DYQ106" s="486"/>
      <c r="DYR106" s="486"/>
      <c r="DYS106" s="486"/>
      <c r="DYT106" s="486"/>
      <c r="DYU106" s="486"/>
      <c r="DYV106" s="487"/>
      <c r="DYW106" s="485"/>
      <c r="DYX106" s="486"/>
      <c r="DYY106" s="486"/>
      <c r="DYZ106" s="486"/>
      <c r="DZA106" s="486"/>
      <c r="DZB106" s="486"/>
      <c r="DZC106" s="486"/>
      <c r="DZD106" s="487"/>
      <c r="DZE106" s="485"/>
      <c r="DZF106" s="486"/>
      <c r="DZG106" s="486"/>
      <c r="DZH106" s="486"/>
      <c r="DZI106" s="486"/>
      <c r="DZJ106" s="486"/>
      <c r="DZK106" s="486"/>
      <c r="DZL106" s="487"/>
      <c r="DZM106" s="485"/>
      <c r="DZN106" s="486"/>
      <c r="DZO106" s="486"/>
      <c r="DZP106" s="486"/>
      <c r="DZQ106" s="486"/>
      <c r="DZR106" s="486"/>
      <c r="DZS106" s="486"/>
      <c r="DZT106" s="487"/>
      <c r="DZU106" s="485"/>
      <c r="DZV106" s="486"/>
      <c r="DZW106" s="486"/>
      <c r="DZX106" s="486"/>
      <c r="DZY106" s="486"/>
      <c r="DZZ106" s="486"/>
      <c r="EAA106" s="486"/>
      <c r="EAB106" s="487"/>
      <c r="EAC106" s="485"/>
      <c r="EAD106" s="486"/>
      <c r="EAE106" s="486"/>
      <c r="EAF106" s="486"/>
      <c r="EAG106" s="486"/>
      <c r="EAH106" s="486"/>
      <c r="EAI106" s="486"/>
      <c r="EAJ106" s="487"/>
      <c r="EAK106" s="485"/>
      <c r="EAL106" s="486"/>
      <c r="EAM106" s="486"/>
      <c r="EAN106" s="486"/>
      <c r="EAO106" s="486"/>
      <c r="EAP106" s="486"/>
      <c r="EAQ106" s="486"/>
      <c r="EAR106" s="487"/>
      <c r="EAS106" s="485"/>
      <c r="EAT106" s="486"/>
      <c r="EAU106" s="486"/>
      <c r="EAV106" s="486"/>
      <c r="EAW106" s="486"/>
      <c r="EAX106" s="486"/>
      <c r="EAY106" s="486"/>
      <c r="EAZ106" s="487"/>
      <c r="EBA106" s="485"/>
      <c r="EBB106" s="486"/>
      <c r="EBC106" s="486"/>
      <c r="EBD106" s="486"/>
      <c r="EBE106" s="486"/>
      <c r="EBF106" s="486"/>
      <c r="EBG106" s="486"/>
      <c r="EBH106" s="487"/>
      <c r="EBI106" s="485"/>
      <c r="EBJ106" s="486"/>
      <c r="EBK106" s="486"/>
      <c r="EBL106" s="486"/>
      <c r="EBM106" s="486"/>
      <c r="EBN106" s="486"/>
      <c r="EBO106" s="486"/>
      <c r="EBP106" s="487"/>
      <c r="EBQ106" s="485"/>
      <c r="EBR106" s="486"/>
      <c r="EBS106" s="486"/>
      <c r="EBT106" s="486"/>
      <c r="EBU106" s="486"/>
      <c r="EBV106" s="486"/>
      <c r="EBW106" s="486"/>
      <c r="EBX106" s="487"/>
      <c r="EBY106" s="485"/>
      <c r="EBZ106" s="486"/>
      <c r="ECA106" s="486"/>
      <c r="ECB106" s="486"/>
      <c r="ECC106" s="486"/>
      <c r="ECD106" s="486"/>
      <c r="ECE106" s="486"/>
      <c r="ECF106" s="487"/>
      <c r="ECG106" s="485"/>
      <c r="ECH106" s="486"/>
      <c r="ECI106" s="486"/>
      <c r="ECJ106" s="486"/>
      <c r="ECK106" s="486"/>
      <c r="ECL106" s="486"/>
      <c r="ECM106" s="486"/>
      <c r="ECN106" s="487"/>
      <c r="ECO106" s="485"/>
      <c r="ECP106" s="486"/>
      <c r="ECQ106" s="486"/>
      <c r="ECR106" s="486"/>
      <c r="ECS106" s="486"/>
      <c r="ECT106" s="486"/>
      <c r="ECU106" s="486"/>
      <c r="ECV106" s="487"/>
      <c r="ECW106" s="485"/>
      <c r="ECX106" s="486"/>
      <c r="ECY106" s="486"/>
      <c r="ECZ106" s="486"/>
      <c r="EDA106" s="486"/>
      <c r="EDB106" s="486"/>
      <c r="EDC106" s="486"/>
      <c r="EDD106" s="487"/>
      <c r="EDE106" s="485"/>
      <c r="EDF106" s="486"/>
      <c r="EDG106" s="486"/>
      <c r="EDH106" s="486"/>
      <c r="EDI106" s="486"/>
      <c r="EDJ106" s="486"/>
      <c r="EDK106" s="486"/>
      <c r="EDL106" s="487"/>
      <c r="EDM106" s="485"/>
      <c r="EDN106" s="486"/>
      <c r="EDO106" s="486"/>
      <c r="EDP106" s="486"/>
      <c r="EDQ106" s="486"/>
      <c r="EDR106" s="486"/>
      <c r="EDS106" s="486"/>
      <c r="EDT106" s="487"/>
      <c r="EDU106" s="485"/>
      <c r="EDV106" s="486"/>
      <c r="EDW106" s="486"/>
      <c r="EDX106" s="486"/>
      <c r="EDY106" s="486"/>
      <c r="EDZ106" s="486"/>
      <c r="EEA106" s="486"/>
      <c r="EEB106" s="487"/>
      <c r="EEC106" s="485"/>
      <c r="EED106" s="486"/>
      <c r="EEE106" s="486"/>
      <c r="EEF106" s="486"/>
      <c r="EEG106" s="486"/>
      <c r="EEH106" s="486"/>
      <c r="EEI106" s="486"/>
      <c r="EEJ106" s="487"/>
      <c r="EEK106" s="485"/>
      <c r="EEL106" s="486"/>
      <c r="EEM106" s="486"/>
      <c r="EEN106" s="486"/>
      <c r="EEO106" s="486"/>
      <c r="EEP106" s="486"/>
      <c r="EEQ106" s="486"/>
      <c r="EER106" s="487"/>
      <c r="EES106" s="485"/>
      <c r="EET106" s="486"/>
      <c r="EEU106" s="486"/>
      <c r="EEV106" s="486"/>
      <c r="EEW106" s="486"/>
      <c r="EEX106" s="486"/>
      <c r="EEY106" s="486"/>
      <c r="EEZ106" s="487"/>
      <c r="EFA106" s="485"/>
      <c r="EFB106" s="486"/>
      <c r="EFC106" s="486"/>
      <c r="EFD106" s="486"/>
      <c r="EFE106" s="486"/>
      <c r="EFF106" s="486"/>
      <c r="EFG106" s="486"/>
      <c r="EFH106" s="487"/>
      <c r="EFI106" s="485"/>
      <c r="EFJ106" s="486"/>
      <c r="EFK106" s="486"/>
      <c r="EFL106" s="486"/>
      <c r="EFM106" s="486"/>
      <c r="EFN106" s="486"/>
      <c r="EFO106" s="486"/>
      <c r="EFP106" s="487"/>
      <c r="EFQ106" s="485"/>
      <c r="EFR106" s="486"/>
      <c r="EFS106" s="486"/>
      <c r="EFT106" s="486"/>
      <c r="EFU106" s="486"/>
      <c r="EFV106" s="486"/>
      <c r="EFW106" s="486"/>
      <c r="EFX106" s="487"/>
      <c r="EFY106" s="485"/>
      <c r="EFZ106" s="486"/>
      <c r="EGA106" s="486"/>
      <c r="EGB106" s="486"/>
      <c r="EGC106" s="486"/>
      <c r="EGD106" s="486"/>
      <c r="EGE106" s="486"/>
      <c r="EGF106" s="487"/>
      <c r="EGG106" s="485"/>
      <c r="EGH106" s="486"/>
      <c r="EGI106" s="486"/>
      <c r="EGJ106" s="486"/>
      <c r="EGK106" s="486"/>
      <c r="EGL106" s="486"/>
      <c r="EGM106" s="486"/>
      <c r="EGN106" s="487"/>
      <c r="EGO106" s="485"/>
      <c r="EGP106" s="486"/>
      <c r="EGQ106" s="486"/>
      <c r="EGR106" s="486"/>
      <c r="EGS106" s="486"/>
      <c r="EGT106" s="486"/>
      <c r="EGU106" s="486"/>
      <c r="EGV106" s="487"/>
      <c r="EGW106" s="485"/>
      <c r="EGX106" s="486"/>
      <c r="EGY106" s="486"/>
      <c r="EGZ106" s="486"/>
      <c r="EHA106" s="486"/>
      <c r="EHB106" s="486"/>
      <c r="EHC106" s="486"/>
      <c r="EHD106" s="487"/>
      <c r="EHE106" s="485"/>
      <c r="EHF106" s="486"/>
      <c r="EHG106" s="486"/>
      <c r="EHH106" s="486"/>
      <c r="EHI106" s="486"/>
      <c r="EHJ106" s="486"/>
      <c r="EHK106" s="486"/>
      <c r="EHL106" s="487"/>
      <c r="EHM106" s="485"/>
      <c r="EHN106" s="486"/>
      <c r="EHO106" s="486"/>
      <c r="EHP106" s="486"/>
      <c r="EHQ106" s="486"/>
      <c r="EHR106" s="486"/>
      <c r="EHS106" s="486"/>
      <c r="EHT106" s="487"/>
      <c r="EHU106" s="485"/>
      <c r="EHV106" s="486"/>
      <c r="EHW106" s="486"/>
      <c r="EHX106" s="486"/>
      <c r="EHY106" s="486"/>
      <c r="EHZ106" s="486"/>
      <c r="EIA106" s="486"/>
      <c r="EIB106" s="487"/>
      <c r="EIC106" s="485"/>
      <c r="EID106" s="486"/>
      <c r="EIE106" s="486"/>
      <c r="EIF106" s="486"/>
      <c r="EIG106" s="486"/>
      <c r="EIH106" s="486"/>
      <c r="EII106" s="486"/>
      <c r="EIJ106" s="487"/>
      <c r="EIK106" s="485"/>
      <c r="EIL106" s="486"/>
      <c r="EIM106" s="486"/>
      <c r="EIN106" s="486"/>
      <c r="EIO106" s="486"/>
      <c r="EIP106" s="486"/>
      <c r="EIQ106" s="486"/>
      <c r="EIR106" s="487"/>
      <c r="EIS106" s="485"/>
      <c r="EIT106" s="486"/>
      <c r="EIU106" s="486"/>
      <c r="EIV106" s="486"/>
      <c r="EIW106" s="486"/>
      <c r="EIX106" s="486"/>
      <c r="EIY106" s="486"/>
      <c r="EIZ106" s="487"/>
      <c r="EJA106" s="485"/>
      <c r="EJB106" s="486"/>
      <c r="EJC106" s="486"/>
      <c r="EJD106" s="486"/>
      <c r="EJE106" s="486"/>
      <c r="EJF106" s="486"/>
      <c r="EJG106" s="486"/>
      <c r="EJH106" s="487"/>
      <c r="EJI106" s="485"/>
      <c r="EJJ106" s="486"/>
      <c r="EJK106" s="486"/>
      <c r="EJL106" s="486"/>
      <c r="EJM106" s="486"/>
      <c r="EJN106" s="486"/>
      <c r="EJO106" s="486"/>
      <c r="EJP106" s="487"/>
      <c r="EJQ106" s="485"/>
      <c r="EJR106" s="486"/>
      <c r="EJS106" s="486"/>
      <c r="EJT106" s="486"/>
      <c r="EJU106" s="486"/>
      <c r="EJV106" s="486"/>
      <c r="EJW106" s="486"/>
      <c r="EJX106" s="487"/>
      <c r="EJY106" s="485"/>
      <c r="EJZ106" s="486"/>
      <c r="EKA106" s="486"/>
      <c r="EKB106" s="486"/>
      <c r="EKC106" s="486"/>
      <c r="EKD106" s="486"/>
      <c r="EKE106" s="486"/>
      <c r="EKF106" s="487"/>
      <c r="EKG106" s="485"/>
      <c r="EKH106" s="486"/>
      <c r="EKI106" s="486"/>
      <c r="EKJ106" s="486"/>
      <c r="EKK106" s="486"/>
      <c r="EKL106" s="486"/>
      <c r="EKM106" s="486"/>
      <c r="EKN106" s="487"/>
      <c r="EKO106" s="485"/>
      <c r="EKP106" s="486"/>
      <c r="EKQ106" s="486"/>
      <c r="EKR106" s="486"/>
      <c r="EKS106" s="486"/>
      <c r="EKT106" s="486"/>
      <c r="EKU106" s="486"/>
      <c r="EKV106" s="487"/>
      <c r="EKW106" s="485"/>
      <c r="EKX106" s="486"/>
      <c r="EKY106" s="486"/>
      <c r="EKZ106" s="486"/>
      <c r="ELA106" s="486"/>
      <c r="ELB106" s="486"/>
      <c r="ELC106" s="486"/>
      <c r="ELD106" s="487"/>
      <c r="ELE106" s="485"/>
      <c r="ELF106" s="486"/>
      <c r="ELG106" s="486"/>
      <c r="ELH106" s="486"/>
      <c r="ELI106" s="486"/>
      <c r="ELJ106" s="486"/>
      <c r="ELK106" s="486"/>
      <c r="ELL106" s="487"/>
      <c r="ELM106" s="485"/>
      <c r="ELN106" s="486"/>
      <c r="ELO106" s="486"/>
      <c r="ELP106" s="486"/>
      <c r="ELQ106" s="486"/>
      <c r="ELR106" s="486"/>
      <c r="ELS106" s="486"/>
      <c r="ELT106" s="487"/>
      <c r="ELU106" s="485"/>
      <c r="ELV106" s="486"/>
      <c r="ELW106" s="486"/>
      <c r="ELX106" s="486"/>
      <c r="ELY106" s="486"/>
      <c r="ELZ106" s="486"/>
      <c r="EMA106" s="486"/>
      <c r="EMB106" s="487"/>
      <c r="EMC106" s="485"/>
      <c r="EMD106" s="486"/>
      <c r="EME106" s="486"/>
      <c r="EMF106" s="486"/>
      <c r="EMG106" s="486"/>
      <c r="EMH106" s="486"/>
      <c r="EMI106" s="486"/>
      <c r="EMJ106" s="487"/>
      <c r="EMK106" s="485"/>
      <c r="EML106" s="486"/>
      <c r="EMM106" s="486"/>
      <c r="EMN106" s="486"/>
      <c r="EMO106" s="486"/>
      <c r="EMP106" s="486"/>
      <c r="EMQ106" s="486"/>
      <c r="EMR106" s="487"/>
      <c r="EMS106" s="485"/>
      <c r="EMT106" s="486"/>
      <c r="EMU106" s="486"/>
      <c r="EMV106" s="486"/>
      <c r="EMW106" s="486"/>
      <c r="EMX106" s="486"/>
      <c r="EMY106" s="486"/>
      <c r="EMZ106" s="487"/>
      <c r="ENA106" s="485"/>
      <c r="ENB106" s="486"/>
      <c r="ENC106" s="486"/>
      <c r="END106" s="486"/>
      <c r="ENE106" s="486"/>
      <c r="ENF106" s="486"/>
      <c r="ENG106" s="486"/>
      <c r="ENH106" s="487"/>
      <c r="ENI106" s="485"/>
      <c r="ENJ106" s="486"/>
      <c r="ENK106" s="486"/>
      <c r="ENL106" s="486"/>
      <c r="ENM106" s="486"/>
      <c r="ENN106" s="486"/>
      <c r="ENO106" s="486"/>
      <c r="ENP106" s="487"/>
      <c r="ENQ106" s="485"/>
      <c r="ENR106" s="486"/>
      <c r="ENS106" s="486"/>
      <c r="ENT106" s="486"/>
      <c r="ENU106" s="486"/>
      <c r="ENV106" s="486"/>
      <c r="ENW106" s="486"/>
      <c r="ENX106" s="487"/>
      <c r="ENY106" s="485"/>
      <c r="ENZ106" s="486"/>
      <c r="EOA106" s="486"/>
      <c r="EOB106" s="486"/>
      <c r="EOC106" s="486"/>
      <c r="EOD106" s="486"/>
      <c r="EOE106" s="486"/>
      <c r="EOF106" s="487"/>
      <c r="EOG106" s="485"/>
      <c r="EOH106" s="486"/>
      <c r="EOI106" s="486"/>
      <c r="EOJ106" s="486"/>
      <c r="EOK106" s="486"/>
      <c r="EOL106" s="486"/>
      <c r="EOM106" s="486"/>
      <c r="EON106" s="487"/>
      <c r="EOO106" s="485"/>
      <c r="EOP106" s="486"/>
      <c r="EOQ106" s="486"/>
      <c r="EOR106" s="486"/>
      <c r="EOS106" s="486"/>
      <c r="EOT106" s="486"/>
      <c r="EOU106" s="486"/>
      <c r="EOV106" s="487"/>
      <c r="EOW106" s="485"/>
      <c r="EOX106" s="486"/>
      <c r="EOY106" s="486"/>
      <c r="EOZ106" s="486"/>
      <c r="EPA106" s="486"/>
      <c r="EPB106" s="486"/>
      <c r="EPC106" s="486"/>
      <c r="EPD106" s="487"/>
      <c r="EPE106" s="485"/>
      <c r="EPF106" s="486"/>
      <c r="EPG106" s="486"/>
      <c r="EPH106" s="486"/>
      <c r="EPI106" s="486"/>
      <c r="EPJ106" s="486"/>
      <c r="EPK106" s="486"/>
      <c r="EPL106" s="487"/>
      <c r="EPM106" s="485"/>
      <c r="EPN106" s="486"/>
      <c r="EPO106" s="486"/>
      <c r="EPP106" s="486"/>
      <c r="EPQ106" s="486"/>
      <c r="EPR106" s="486"/>
      <c r="EPS106" s="486"/>
      <c r="EPT106" s="487"/>
      <c r="EPU106" s="485"/>
      <c r="EPV106" s="486"/>
      <c r="EPW106" s="486"/>
      <c r="EPX106" s="486"/>
      <c r="EPY106" s="486"/>
      <c r="EPZ106" s="486"/>
      <c r="EQA106" s="486"/>
      <c r="EQB106" s="487"/>
      <c r="EQC106" s="485"/>
      <c r="EQD106" s="486"/>
      <c r="EQE106" s="486"/>
      <c r="EQF106" s="486"/>
      <c r="EQG106" s="486"/>
      <c r="EQH106" s="486"/>
      <c r="EQI106" s="486"/>
      <c r="EQJ106" s="487"/>
      <c r="EQK106" s="485"/>
      <c r="EQL106" s="486"/>
      <c r="EQM106" s="486"/>
      <c r="EQN106" s="486"/>
      <c r="EQO106" s="486"/>
      <c r="EQP106" s="486"/>
      <c r="EQQ106" s="486"/>
      <c r="EQR106" s="487"/>
      <c r="EQS106" s="485"/>
      <c r="EQT106" s="486"/>
      <c r="EQU106" s="486"/>
      <c r="EQV106" s="486"/>
      <c r="EQW106" s="486"/>
      <c r="EQX106" s="486"/>
      <c r="EQY106" s="486"/>
      <c r="EQZ106" s="487"/>
      <c r="ERA106" s="485"/>
      <c r="ERB106" s="486"/>
      <c r="ERC106" s="486"/>
      <c r="ERD106" s="486"/>
      <c r="ERE106" s="486"/>
      <c r="ERF106" s="486"/>
      <c r="ERG106" s="486"/>
      <c r="ERH106" s="487"/>
      <c r="ERI106" s="485"/>
      <c r="ERJ106" s="486"/>
      <c r="ERK106" s="486"/>
      <c r="ERL106" s="486"/>
      <c r="ERM106" s="486"/>
      <c r="ERN106" s="486"/>
      <c r="ERO106" s="486"/>
      <c r="ERP106" s="487"/>
      <c r="ERQ106" s="485"/>
      <c r="ERR106" s="486"/>
      <c r="ERS106" s="486"/>
      <c r="ERT106" s="486"/>
      <c r="ERU106" s="486"/>
      <c r="ERV106" s="486"/>
      <c r="ERW106" s="486"/>
      <c r="ERX106" s="487"/>
      <c r="ERY106" s="485"/>
      <c r="ERZ106" s="486"/>
      <c r="ESA106" s="486"/>
      <c r="ESB106" s="486"/>
      <c r="ESC106" s="486"/>
      <c r="ESD106" s="486"/>
      <c r="ESE106" s="486"/>
      <c r="ESF106" s="487"/>
      <c r="ESG106" s="485"/>
      <c r="ESH106" s="486"/>
      <c r="ESI106" s="486"/>
      <c r="ESJ106" s="486"/>
      <c r="ESK106" s="486"/>
      <c r="ESL106" s="486"/>
      <c r="ESM106" s="486"/>
      <c r="ESN106" s="487"/>
      <c r="ESO106" s="485"/>
      <c r="ESP106" s="486"/>
      <c r="ESQ106" s="486"/>
      <c r="ESR106" s="486"/>
      <c r="ESS106" s="486"/>
      <c r="EST106" s="486"/>
      <c r="ESU106" s="486"/>
      <c r="ESV106" s="487"/>
      <c r="ESW106" s="485"/>
      <c r="ESX106" s="486"/>
      <c r="ESY106" s="486"/>
      <c r="ESZ106" s="486"/>
      <c r="ETA106" s="486"/>
      <c r="ETB106" s="486"/>
      <c r="ETC106" s="486"/>
      <c r="ETD106" s="487"/>
      <c r="ETE106" s="485"/>
      <c r="ETF106" s="486"/>
      <c r="ETG106" s="486"/>
      <c r="ETH106" s="486"/>
      <c r="ETI106" s="486"/>
      <c r="ETJ106" s="486"/>
      <c r="ETK106" s="486"/>
      <c r="ETL106" s="487"/>
      <c r="ETM106" s="485"/>
      <c r="ETN106" s="486"/>
      <c r="ETO106" s="486"/>
      <c r="ETP106" s="486"/>
      <c r="ETQ106" s="486"/>
      <c r="ETR106" s="486"/>
      <c r="ETS106" s="486"/>
      <c r="ETT106" s="487"/>
      <c r="ETU106" s="485"/>
      <c r="ETV106" s="486"/>
      <c r="ETW106" s="486"/>
      <c r="ETX106" s="486"/>
      <c r="ETY106" s="486"/>
      <c r="ETZ106" s="486"/>
      <c r="EUA106" s="486"/>
      <c r="EUB106" s="487"/>
      <c r="EUC106" s="485"/>
      <c r="EUD106" s="486"/>
      <c r="EUE106" s="486"/>
      <c r="EUF106" s="486"/>
      <c r="EUG106" s="486"/>
      <c r="EUH106" s="486"/>
      <c r="EUI106" s="486"/>
      <c r="EUJ106" s="487"/>
      <c r="EUK106" s="485"/>
      <c r="EUL106" s="486"/>
      <c r="EUM106" s="486"/>
      <c r="EUN106" s="486"/>
      <c r="EUO106" s="486"/>
      <c r="EUP106" s="486"/>
      <c r="EUQ106" s="486"/>
      <c r="EUR106" s="487"/>
      <c r="EUS106" s="485"/>
      <c r="EUT106" s="486"/>
      <c r="EUU106" s="486"/>
      <c r="EUV106" s="486"/>
      <c r="EUW106" s="486"/>
      <c r="EUX106" s="486"/>
      <c r="EUY106" s="486"/>
      <c r="EUZ106" s="487"/>
      <c r="EVA106" s="485"/>
      <c r="EVB106" s="486"/>
      <c r="EVC106" s="486"/>
      <c r="EVD106" s="486"/>
      <c r="EVE106" s="486"/>
      <c r="EVF106" s="486"/>
      <c r="EVG106" s="486"/>
      <c r="EVH106" s="487"/>
      <c r="EVI106" s="485"/>
      <c r="EVJ106" s="486"/>
      <c r="EVK106" s="486"/>
      <c r="EVL106" s="486"/>
      <c r="EVM106" s="486"/>
      <c r="EVN106" s="486"/>
      <c r="EVO106" s="486"/>
      <c r="EVP106" s="487"/>
      <c r="EVQ106" s="485"/>
      <c r="EVR106" s="486"/>
      <c r="EVS106" s="486"/>
      <c r="EVT106" s="486"/>
      <c r="EVU106" s="486"/>
      <c r="EVV106" s="486"/>
      <c r="EVW106" s="486"/>
      <c r="EVX106" s="487"/>
      <c r="EVY106" s="485"/>
      <c r="EVZ106" s="486"/>
      <c r="EWA106" s="486"/>
      <c r="EWB106" s="486"/>
      <c r="EWC106" s="486"/>
      <c r="EWD106" s="486"/>
      <c r="EWE106" s="486"/>
      <c r="EWF106" s="487"/>
      <c r="EWG106" s="485"/>
      <c r="EWH106" s="486"/>
      <c r="EWI106" s="486"/>
      <c r="EWJ106" s="486"/>
      <c r="EWK106" s="486"/>
      <c r="EWL106" s="486"/>
      <c r="EWM106" s="486"/>
      <c r="EWN106" s="487"/>
      <c r="EWO106" s="485"/>
      <c r="EWP106" s="486"/>
      <c r="EWQ106" s="486"/>
      <c r="EWR106" s="486"/>
      <c r="EWS106" s="486"/>
      <c r="EWT106" s="486"/>
      <c r="EWU106" s="486"/>
      <c r="EWV106" s="487"/>
      <c r="EWW106" s="485"/>
      <c r="EWX106" s="486"/>
      <c r="EWY106" s="486"/>
      <c r="EWZ106" s="486"/>
      <c r="EXA106" s="486"/>
      <c r="EXB106" s="486"/>
      <c r="EXC106" s="486"/>
      <c r="EXD106" s="487"/>
      <c r="EXE106" s="485"/>
      <c r="EXF106" s="486"/>
      <c r="EXG106" s="486"/>
      <c r="EXH106" s="486"/>
      <c r="EXI106" s="486"/>
      <c r="EXJ106" s="486"/>
      <c r="EXK106" s="486"/>
      <c r="EXL106" s="487"/>
      <c r="EXM106" s="485"/>
      <c r="EXN106" s="486"/>
      <c r="EXO106" s="486"/>
      <c r="EXP106" s="486"/>
      <c r="EXQ106" s="486"/>
      <c r="EXR106" s="486"/>
      <c r="EXS106" s="486"/>
      <c r="EXT106" s="487"/>
      <c r="EXU106" s="485"/>
      <c r="EXV106" s="486"/>
      <c r="EXW106" s="486"/>
      <c r="EXX106" s="486"/>
      <c r="EXY106" s="486"/>
      <c r="EXZ106" s="486"/>
      <c r="EYA106" s="486"/>
      <c r="EYB106" s="487"/>
      <c r="EYC106" s="485"/>
      <c r="EYD106" s="486"/>
      <c r="EYE106" s="486"/>
      <c r="EYF106" s="486"/>
      <c r="EYG106" s="486"/>
      <c r="EYH106" s="486"/>
      <c r="EYI106" s="486"/>
      <c r="EYJ106" s="487"/>
      <c r="EYK106" s="485"/>
      <c r="EYL106" s="486"/>
      <c r="EYM106" s="486"/>
      <c r="EYN106" s="486"/>
      <c r="EYO106" s="486"/>
      <c r="EYP106" s="486"/>
      <c r="EYQ106" s="486"/>
      <c r="EYR106" s="487"/>
      <c r="EYS106" s="485"/>
      <c r="EYT106" s="486"/>
      <c r="EYU106" s="486"/>
      <c r="EYV106" s="486"/>
      <c r="EYW106" s="486"/>
      <c r="EYX106" s="486"/>
      <c r="EYY106" s="486"/>
      <c r="EYZ106" s="487"/>
      <c r="EZA106" s="485"/>
      <c r="EZB106" s="486"/>
      <c r="EZC106" s="486"/>
      <c r="EZD106" s="486"/>
      <c r="EZE106" s="486"/>
      <c r="EZF106" s="486"/>
      <c r="EZG106" s="486"/>
      <c r="EZH106" s="487"/>
      <c r="EZI106" s="485"/>
      <c r="EZJ106" s="486"/>
      <c r="EZK106" s="486"/>
      <c r="EZL106" s="486"/>
      <c r="EZM106" s="486"/>
      <c r="EZN106" s="486"/>
      <c r="EZO106" s="486"/>
      <c r="EZP106" s="487"/>
      <c r="EZQ106" s="485"/>
      <c r="EZR106" s="486"/>
      <c r="EZS106" s="486"/>
      <c r="EZT106" s="486"/>
      <c r="EZU106" s="486"/>
      <c r="EZV106" s="486"/>
      <c r="EZW106" s="486"/>
      <c r="EZX106" s="487"/>
      <c r="EZY106" s="485"/>
      <c r="EZZ106" s="486"/>
      <c r="FAA106" s="486"/>
      <c r="FAB106" s="486"/>
      <c r="FAC106" s="486"/>
      <c r="FAD106" s="486"/>
      <c r="FAE106" s="486"/>
      <c r="FAF106" s="487"/>
      <c r="FAG106" s="485"/>
      <c r="FAH106" s="486"/>
      <c r="FAI106" s="486"/>
      <c r="FAJ106" s="486"/>
      <c r="FAK106" s="486"/>
      <c r="FAL106" s="486"/>
      <c r="FAM106" s="486"/>
      <c r="FAN106" s="487"/>
      <c r="FAO106" s="485"/>
      <c r="FAP106" s="486"/>
      <c r="FAQ106" s="486"/>
      <c r="FAR106" s="486"/>
      <c r="FAS106" s="486"/>
      <c r="FAT106" s="486"/>
      <c r="FAU106" s="486"/>
      <c r="FAV106" s="487"/>
      <c r="FAW106" s="485"/>
      <c r="FAX106" s="486"/>
      <c r="FAY106" s="486"/>
      <c r="FAZ106" s="486"/>
      <c r="FBA106" s="486"/>
      <c r="FBB106" s="486"/>
      <c r="FBC106" s="486"/>
      <c r="FBD106" s="487"/>
      <c r="FBE106" s="485"/>
      <c r="FBF106" s="486"/>
      <c r="FBG106" s="486"/>
      <c r="FBH106" s="486"/>
      <c r="FBI106" s="486"/>
      <c r="FBJ106" s="486"/>
      <c r="FBK106" s="486"/>
      <c r="FBL106" s="487"/>
      <c r="FBM106" s="485"/>
      <c r="FBN106" s="486"/>
      <c r="FBO106" s="486"/>
      <c r="FBP106" s="486"/>
      <c r="FBQ106" s="486"/>
      <c r="FBR106" s="486"/>
      <c r="FBS106" s="486"/>
      <c r="FBT106" s="487"/>
      <c r="FBU106" s="485"/>
      <c r="FBV106" s="486"/>
      <c r="FBW106" s="486"/>
      <c r="FBX106" s="486"/>
      <c r="FBY106" s="486"/>
      <c r="FBZ106" s="486"/>
      <c r="FCA106" s="486"/>
      <c r="FCB106" s="487"/>
      <c r="FCC106" s="485"/>
      <c r="FCD106" s="486"/>
      <c r="FCE106" s="486"/>
      <c r="FCF106" s="486"/>
      <c r="FCG106" s="486"/>
      <c r="FCH106" s="486"/>
      <c r="FCI106" s="486"/>
      <c r="FCJ106" s="487"/>
      <c r="FCK106" s="485"/>
      <c r="FCL106" s="486"/>
      <c r="FCM106" s="486"/>
      <c r="FCN106" s="486"/>
      <c r="FCO106" s="486"/>
      <c r="FCP106" s="486"/>
      <c r="FCQ106" s="486"/>
      <c r="FCR106" s="487"/>
      <c r="FCS106" s="485"/>
      <c r="FCT106" s="486"/>
      <c r="FCU106" s="486"/>
      <c r="FCV106" s="486"/>
      <c r="FCW106" s="486"/>
      <c r="FCX106" s="486"/>
      <c r="FCY106" s="486"/>
      <c r="FCZ106" s="487"/>
      <c r="FDA106" s="485"/>
      <c r="FDB106" s="486"/>
      <c r="FDC106" s="486"/>
      <c r="FDD106" s="486"/>
      <c r="FDE106" s="486"/>
      <c r="FDF106" s="486"/>
      <c r="FDG106" s="486"/>
      <c r="FDH106" s="487"/>
      <c r="FDI106" s="485"/>
      <c r="FDJ106" s="486"/>
      <c r="FDK106" s="486"/>
      <c r="FDL106" s="486"/>
      <c r="FDM106" s="486"/>
      <c r="FDN106" s="486"/>
      <c r="FDO106" s="486"/>
      <c r="FDP106" s="487"/>
      <c r="FDQ106" s="485"/>
      <c r="FDR106" s="486"/>
      <c r="FDS106" s="486"/>
      <c r="FDT106" s="486"/>
      <c r="FDU106" s="486"/>
      <c r="FDV106" s="486"/>
      <c r="FDW106" s="486"/>
      <c r="FDX106" s="487"/>
      <c r="FDY106" s="485"/>
      <c r="FDZ106" s="486"/>
      <c r="FEA106" s="486"/>
      <c r="FEB106" s="486"/>
      <c r="FEC106" s="486"/>
      <c r="FED106" s="486"/>
      <c r="FEE106" s="486"/>
      <c r="FEF106" s="487"/>
      <c r="FEG106" s="485"/>
      <c r="FEH106" s="486"/>
      <c r="FEI106" s="486"/>
      <c r="FEJ106" s="486"/>
      <c r="FEK106" s="486"/>
      <c r="FEL106" s="486"/>
      <c r="FEM106" s="486"/>
      <c r="FEN106" s="487"/>
      <c r="FEO106" s="485"/>
      <c r="FEP106" s="486"/>
      <c r="FEQ106" s="486"/>
      <c r="FER106" s="486"/>
      <c r="FES106" s="486"/>
      <c r="FET106" s="486"/>
      <c r="FEU106" s="486"/>
      <c r="FEV106" s="487"/>
      <c r="FEW106" s="485"/>
      <c r="FEX106" s="486"/>
      <c r="FEY106" s="486"/>
      <c r="FEZ106" s="486"/>
      <c r="FFA106" s="486"/>
      <c r="FFB106" s="486"/>
      <c r="FFC106" s="486"/>
      <c r="FFD106" s="487"/>
      <c r="FFE106" s="485"/>
      <c r="FFF106" s="486"/>
      <c r="FFG106" s="486"/>
      <c r="FFH106" s="486"/>
      <c r="FFI106" s="486"/>
      <c r="FFJ106" s="486"/>
      <c r="FFK106" s="486"/>
      <c r="FFL106" s="487"/>
      <c r="FFM106" s="485"/>
      <c r="FFN106" s="486"/>
      <c r="FFO106" s="486"/>
      <c r="FFP106" s="486"/>
      <c r="FFQ106" s="486"/>
      <c r="FFR106" s="486"/>
      <c r="FFS106" s="486"/>
      <c r="FFT106" s="487"/>
      <c r="FFU106" s="485"/>
      <c r="FFV106" s="486"/>
      <c r="FFW106" s="486"/>
      <c r="FFX106" s="486"/>
      <c r="FFY106" s="486"/>
      <c r="FFZ106" s="486"/>
      <c r="FGA106" s="486"/>
      <c r="FGB106" s="487"/>
      <c r="FGC106" s="485"/>
      <c r="FGD106" s="486"/>
      <c r="FGE106" s="486"/>
      <c r="FGF106" s="486"/>
      <c r="FGG106" s="486"/>
      <c r="FGH106" s="486"/>
      <c r="FGI106" s="486"/>
      <c r="FGJ106" s="487"/>
      <c r="FGK106" s="485"/>
      <c r="FGL106" s="486"/>
      <c r="FGM106" s="486"/>
      <c r="FGN106" s="486"/>
      <c r="FGO106" s="486"/>
      <c r="FGP106" s="486"/>
      <c r="FGQ106" s="486"/>
      <c r="FGR106" s="487"/>
      <c r="FGS106" s="485"/>
      <c r="FGT106" s="486"/>
      <c r="FGU106" s="486"/>
      <c r="FGV106" s="486"/>
      <c r="FGW106" s="486"/>
      <c r="FGX106" s="486"/>
      <c r="FGY106" s="486"/>
      <c r="FGZ106" s="487"/>
      <c r="FHA106" s="485"/>
      <c r="FHB106" s="486"/>
      <c r="FHC106" s="486"/>
      <c r="FHD106" s="486"/>
      <c r="FHE106" s="486"/>
      <c r="FHF106" s="486"/>
      <c r="FHG106" s="486"/>
      <c r="FHH106" s="487"/>
      <c r="FHI106" s="485"/>
      <c r="FHJ106" s="486"/>
      <c r="FHK106" s="486"/>
      <c r="FHL106" s="486"/>
      <c r="FHM106" s="486"/>
      <c r="FHN106" s="486"/>
      <c r="FHO106" s="486"/>
      <c r="FHP106" s="487"/>
      <c r="FHQ106" s="485"/>
      <c r="FHR106" s="486"/>
      <c r="FHS106" s="486"/>
      <c r="FHT106" s="486"/>
      <c r="FHU106" s="486"/>
      <c r="FHV106" s="486"/>
      <c r="FHW106" s="486"/>
      <c r="FHX106" s="487"/>
      <c r="FHY106" s="485"/>
      <c r="FHZ106" s="486"/>
      <c r="FIA106" s="486"/>
      <c r="FIB106" s="486"/>
      <c r="FIC106" s="486"/>
      <c r="FID106" s="486"/>
      <c r="FIE106" s="486"/>
      <c r="FIF106" s="487"/>
      <c r="FIG106" s="485"/>
      <c r="FIH106" s="486"/>
      <c r="FII106" s="486"/>
      <c r="FIJ106" s="486"/>
      <c r="FIK106" s="486"/>
      <c r="FIL106" s="486"/>
      <c r="FIM106" s="486"/>
      <c r="FIN106" s="487"/>
      <c r="FIO106" s="485"/>
      <c r="FIP106" s="486"/>
      <c r="FIQ106" s="486"/>
      <c r="FIR106" s="486"/>
      <c r="FIS106" s="486"/>
      <c r="FIT106" s="486"/>
      <c r="FIU106" s="486"/>
      <c r="FIV106" s="487"/>
      <c r="FIW106" s="485"/>
      <c r="FIX106" s="486"/>
      <c r="FIY106" s="486"/>
      <c r="FIZ106" s="486"/>
      <c r="FJA106" s="486"/>
      <c r="FJB106" s="486"/>
      <c r="FJC106" s="486"/>
      <c r="FJD106" s="487"/>
      <c r="FJE106" s="485"/>
      <c r="FJF106" s="486"/>
      <c r="FJG106" s="486"/>
      <c r="FJH106" s="486"/>
      <c r="FJI106" s="486"/>
      <c r="FJJ106" s="486"/>
      <c r="FJK106" s="486"/>
      <c r="FJL106" s="487"/>
      <c r="FJM106" s="485"/>
      <c r="FJN106" s="486"/>
      <c r="FJO106" s="486"/>
      <c r="FJP106" s="486"/>
      <c r="FJQ106" s="486"/>
      <c r="FJR106" s="486"/>
      <c r="FJS106" s="486"/>
      <c r="FJT106" s="487"/>
      <c r="FJU106" s="485"/>
      <c r="FJV106" s="486"/>
      <c r="FJW106" s="486"/>
      <c r="FJX106" s="486"/>
      <c r="FJY106" s="486"/>
      <c r="FJZ106" s="486"/>
      <c r="FKA106" s="486"/>
      <c r="FKB106" s="487"/>
      <c r="FKC106" s="485"/>
      <c r="FKD106" s="486"/>
      <c r="FKE106" s="486"/>
      <c r="FKF106" s="486"/>
      <c r="FKG106" s="486"/>
      <c r="FKH106" s="486"/>
      <c r="FKI106" s="486"/>
      <c r="FKJ106" s="487"/>
      <c r="FKK106" s="485"/>
      <c r="FKL106" s="486"/>
      <c r="FKM106" s="486"/>
      <c r="FKN106" s="486"/>
      <c r="FKO106" s="486"/>
      <c r="FKP106" s="486"/>
      <c r="FKQ106" s="486"/>
      <c r="FKR106" s="487"/>
      <c r="FKS106" s="485"/>
      <c r="FKT106" s="486"/>
      <c r="FKU106" s="486"/>
      <c r="FKV106" s="486"/>
      <c r="FKW106" s="486"/>
      <c r="FKX106" s="486"/>
      <c r="FKY106" s="486"/>
      <c r="FKZ106" s="487"/>
      <c r="FLA106" s="485"/>
      <c r="FLB106" s="486"/>
      <c r="FLC106" s="486"/>
      <c r="FLD106" s="486"/>
      <c r="FLE106" s="486"/>
      <c r="FLF106" s="486"/>
      <c r="FLG106" s="486"/>
      <c r="FLH106" s="487"/>
      <c r="FLI106" s="485"/>
      <c r="FLJ106" s="486"/>
      <c r="FLK106" s="486"/>
      <c r="FLL106" s="486"/>
      <c r="FLM106" s="486"/>
      <c r="FLN106" s="486"/>
      <c r="FLO106" s="486"/>
      <c r="FLP106" s="487"/>
      <c r="FLQ106" s="485"/>
      <c r="FLR106" s="486"/>
      <c r="FLS106" s="486"/>
      <c r="FLT106" s="486"/>
      <c r="FLU106" s="486"/>
      <c r="FLV106" s="486"/>
      <c r="FLW106" s="486"/>
      <c r="FLX106" s="487"/>
      <c r="FLY106" s="485"/>
      <c r="FLZ106" s="486"/>
      <c r="FMA106" s="486"/>
      <c r="FMB106" s="486"/>
      <c r="FMC106" s="486"/>
      <c r="FMD106" s="486"/>
      <c r="FME106" s="486"/>
      <c r="FMF106" s="487"/>
      <c r="FMG106" s="485"/>
      <c r="FMH106" s="486"/>
      <c r="FMI106" s="486"/>
      <c r="FMJ106" s="486"/>
      <c r="FMK106" s="486"/>
      <c r="FML106" s="486"/>
      <c r="FMM106" s="486"/>
      <c r="FMN106" s="487"/>
      <c r="FMO106" s="485"/>
      <c r="FMP106" s="486"/>
      <c r="FMQ106" s="486"/>
      <c r="FMR106" s="486"/>
      <c r="FMS106" s="486"/>
      <c r="FMT106" s="486"/>
      <c r="FMU106" s="486"/>
      <c r="FMV106" s="487"/>
      <c r="FMW106" s="485"/>
      <c r="FMX106" s="486"/>
      <c r="FMY106" s="486"/>
      <c r="FMZ106" s="486"/>
      <c r="FNA106" s="486"/>
      <c r="FNB106" s="486"/>
      <c r="FNC106" s="486"/>
      <c r="FND106" s="487"/>
      <c r="FNE106" s="485"/>
      <c r="FNF106" s="486"/>
      <c r="FNG106" s="486"/>
      <c r="FNH106" s="486"/>
      <c r="FNI106" s="486"/>
      <c r="FNJ106" s="486"/>
      <c r="FNK106" s="486"/>
      <c r="FNL106" s="487"/>
      <c r="FNM106" s="485"/>
      <c r="FNN106" s="486"/>
      <c r="FNO106" s="486"/>
      <c r="FNP106" s="486"/>
      <c r="FNQ106" s="486"/>
      <c r="FNR106" s="486"/>
      <c r="FNS106" s="486"/>
      <c r="FNT106" s="487"/>
      <c r="FNU106" s="485"/>
      <c r="FNV106" s="486"/>
      <c r="FNW106" s="486"/>
      <c r="FNX106" s="486"/>
      <c r="FNY106" s="486"/>
      <c r="FNZ106" s="486"/>
      <c r="FOA106" s="486"/>
      <c r="FOB106" s="487"/>
      <c r="FOC106" s="485"/>
      <c r="FOD106" s="486"/>
      <c r="FOE106" s="486"/>
      <c r="FOF106" s="486"/>
      <c r="FOG106" s="486"/>
      <c r="FOH106" s="486"/>
      <c r="FOI106" s="486"/>
      <c r="FOJ106" s="487"/>
      <c r="FOK106" s="485"/>
      <c r="FOL106" s="486"/>
      <c r="FOM106" s="486"/>
      <c r="FON106" s="486"/>
      <c r="FOO106" s="486"/>
      <c r="FOP106" s="486"/>
      <c r="FOQ106" s="486"/>
      <c r="FOR106" s="487"/>
      <c r="FOS106" s="485"/>
      <c r="FOT106" s="486"/>
      <c r="FOU106" s="486"/>
      <c r="FOV106" s="486"/>
      <c r="FOW106" s="486"/>
      <c r="FOX106" s="486"/>
      <c r="FOY106" s="486"/>
      <c r="FOZ106" s="487"/>
      <c r="FPA106" s="485"/>
      <c r="FPB106" s="486"/>
      <c r="FPC106" s="486"/>
      <c r="FPD106" s="486"/>
      <c r="FPE106" s="486"/>
      <c r="FPF106" s="486"/>
      <c r="FPG106" s="486"/>
      <c r="FPH106" s="487"/>
      <c r="FPI106" s="485"/>
      <c r="FPJ106" s="486"/>
      <c r="FPK106" s="486"/>
      <c r="FPL106" s="486"/>
      <c r="FPM106" s="486"/>
      <c r="FPN106" s="486"/>
      <c r="FPO106" s="486"/>
      <c r="FPP106" s="487"/>
      <c r="FPQ106" s="485"/>
      <c r="FPR106" s="486"/>
      <c r="FPS106" s="486"/>
      <c r="FPT106" s="486"/>
      <c r="FPU106" s="486"/>
      <c r="FPV106" s="486"/>
      <c r="FPW106" s="486"/>
      <c r="FPX106" s="487"/>
      <c r="FPY106" s="485"/>
      <c r="FPZ106" s="486"/>
      <c r="FQA106" s="486"/>
      <c r="FQB106" s="486"/>
      <c r="FQC106" s="486"/>
      <c r="FQD106" s="486"/>
      <c r="FQE106" s="486"/>
      <c r="FQF106" s="487"/>
      <c r="FQG106" s="485"/>
      <c r="FQH106" s="486"/>
      <c r="FQI106" s="486"/>
      <c r="FQJ106" s="486"/>
      <c r="FQK106" s="486"/>
      <c r="FQL106" s="486"/>
      <c r="FQM106" s="486"/>
      <c r="FQN106" s="487"/>
      <c r="FQO106" s="485"/>
      <c r="FQP106" s="486"/>
      <c r="FQQ106" s="486"/>
      <c r="FQR106" s="486"/>
      <c r="FQS106" s="486"/>
      <c r="FQT106" s="486"/>
      <c r="FQU106" s="486"/>
      <c r="FQV106" s="487"/>
      <c r="FQW106" s="485"/>
      <c r="FQX106" s="486"/>
      <c r="FQY106" s="486"/>
      <c r="FQZ106" s="486"/>
      <c r="FRA106" s="486"/>
      <c r="FRB106" s="486"/>
      <c r="FRC106" s="486"/>
      <c r="FRD106" s="487"/>
      <c r="FRE106" s="485"/>
      <c r="FRF106" s="486"/>
      <c r="FRG106" s="486"/>
      <c r="FRH106" s="486"/>
      <c r="FRI106" s="486"/>
      <c r="FRJ106" s="486"/>
      <c r="FRK106" s="486"/>
      <c r="FRL106" s="487"/>
      <c r="FRM106" s="485"/>
      <c r="FRN106" s="486"/>
      <c r="FRO106" s="486"/>
      <c r="FRP106" s="486"/>
      <c r="FRQ106" s="486"/>
      <c r="FRR106" s="486"/>
      <c r="FRS106" s="486"/>
      <c r="FRT106" s="487"/>
      <c r="FRU106" s="485"/>
      <c r="FRV106" s="486"/>
      <c r="FRW106" s="486"/>
      <c r="FRX106" s="486"/>
      <c r="FRY106" s="486"/>
      <c r="FRZ106" s="486"/>
      <c r="FSA106" s="486"/>
      <c r="FSB106" s="487"/>
      <c r="FSC106" s="485"/>
      <c r="FSD106" s="486"/>
      <c r="FSE106" s="486"/>
      <c r="FSF106" s="486"/>
      <c r="FSG106" s="486"/>
      <c r="FSH106" s="486"/>
      <c r="FSI106" s="486"/>
      <c r="FSJ106" s="487"/>
      <c r="FSK106" s="485"/>
      <c r="FSL106" s="486"/>
      <c r="FSM106" s="486"/>
      <c r="FSN106" s="486"/>
      <c r="FSO106" s="486"/>
      <c r="FSP106" s="486"/>
      <c r="FSQ106" s="486"/>
      <c r="FSR106" s="487"/>
      <c r="FSS106" s="485"/>
      <c r="FST106" s="486"/>
      <c r="FSU106" s="486"/>
      <c r="FSV106" s="486"/>
      <c r="FSW106" s="486"/>
      <c r="FSX106" s="486"/>
      <c r="FSY106" s="486"/>
      <c r="FSZ106" s="487"/>
      <c r="FTA106" s="485"/>
      <c r="FTB106" s="486"/>
      <c r="FTC106" s="486"/>
      <c r="FTD106" s="486"/>
      <c r="FTE106" s="486"/>
      <c r="FTF106" s="486"/>
      <c r="FTG106" s="486"/>
      <c r="FTH106" s="487"/>
      <c r="FTI106" s="485"/>
      <c r="FTJ106" s="486"/>
      <c r="FTK106" s="486"/>
      <c r="FTL106" s="486"/>
      <c r="FTM106" s="486"/>
      <c r="FTN106" s="486"/>
      <c r="FTO106" s="486"/>
      <c r="FTP106" s="487"/>
      <c r="FTQ106" s="485"/>
      <c r="FTR106" s="486"/>
      <c r="FTS106" s="486"/>
      <c r="FTT106" s="486"/>
      <c r="FTU106" s="486"/>
      <c r="FTV106" s="486"/>
      <c r="FTW106" s="486"/>
      <c r="FTX106" s="487"/>
      <c r="FTY106" s="485"/>
      <c r="FTZ106" s="486"/>
      <c r="FUA106" s="486"/>
      <c r="FUB106" s="486"/>
      <c r="FUC106" s="486"/>
      <c r="FUD106" s="486"/>
      <c r="FUE106" s="486"/>
      <c r="FUF106" s="487"/>
      <c r="FUG106" s="485"/>
      <c r="FUH106" s="486"/>
      <c r="FUI106" s="486"/>
      <c r="FUJ106" s="486"/>
      <c r="FUK106" s="486"/>
      <c r="FUL106" s="486"/>
      <c r="FUM106" s="486"/>
      <c r="FUN106" s="487"/>
      <c r="FUO106" s="485"/>
      <c r="FUP106" s="486"/>
      <c r="FUQ106" s="486"/>
      <c r="FUR106" s="486"/>
      <c r="FUS106" s="486"/>
      <c r="FUT106" s="486"/>
      <c r="FUU106" s="486"/>
      <c r="FUV106" s="487"/>
      <c r="FUW106" s="485"/>
      <c r="FUX106" s="486"/>
      <c r="FUY106" s="486"/>
      <c r="FUZ106" s="486"/>
      <c r="FVA106" s="486"/>
      <c r="FVB106" s="486"/>
      <c r="FVC106" s="486"/>
      <c r="FVD106" s="487"/>
      <c r="FVE106" s="485"/>
      <c r="FVF106" s="486"/>
      <c r="FVG106" s="486"/>
      <c r="FVH106" s="486"/>
      <c r="FVI106" s="486"/>
      <c r="FVJ106" s="486"/>
      <c r="FVK106" s="486"/>
      <c r="FVL106" s="487"/>
      <c r="FVM106" s="485"/>
      <c r="FVN106" s="486"/>
      <c r="FVO106" s="486"/>
      <c r="FVP106" s="486"/>
      <c r="FVQ106" s="486"/>
      <c r="FVR106" s="486"/>
      <c r="FVS106" s="486"/>
      <c r="FVT106" s="487"/>
      <c r="FVU106" s="485"/>
      <c r="FVV106" s="486"/>
      <c r="FVW106" s="486"/>
      <c r="FVX106" s="486"/>
      <c r="FVY106" s="486"/>
      <c r="FVZ106" s="486"/>
      <c r="FWA106" s="486"/>
      <c r="FWB106" s="487"/>
      <c r="FWC106" s="485"/>
      <c r="FWD106" s="486"/>
      <c r="FWE106" s="486"/>
      <c r="FWF106" s="486"/>
      <c r="FWG106" s="486"/>
      <c r="FWH106" s="486"/>
      <c r="FWI106" s="486"/>
      <c r="FWJ106" s="487"/>
      <c r="FWK106" s="485"/>
      <c r="FWL106" s="486"/>
      <c r="FWM106" s="486"/>
      <c r="FWN106" s="486"/>
      <c r="FWO106" s="486"/>
      <c r="FWP106" s="486"/>
      <c r="FWQ106" s="486"/>
      <c r="FWR106" s="487"/>
      <c r="FWS106" s="485"/>
      <c r="FWT106" s="486"/>
      <c r="FWU106" s="486"/>
      <c r="FWV106" s="486"/>
      <c r="FWW106" s="486"/>
      <c r="FWX106" s="486"/>
      <c r="FWY106" s="486"/>
      <c r="FWZ106" s="487"/>
      <c r="FXA106" s="485"/>
      <c r="FXB106" s="486"/>
      <c r="FXC106" s="486"/>
      <c r="FXD106" s="486"/>
      <c r="FXE106" s="486"/>
      <c r="FXF106" s="486"/>
      <c r="FXG106" s="486"/>
      <c r="FXH106" s="487"/>
      <c r="FXI106" s="485"/>
      <c r="FXJ106" s="486"/>
      <c r="FXK106" s="486"/>
      <c r="FXL106" s="486"/>
      <c r="FXM106" s="486"/>
      <c r="FXN106" s="486"/>
      <c r="FXO106" s="486"/>
      <c r="FXP106" s="487"/>
      <c r="FXQ106" s="485"/>
      <c r="FXR106" s="486"/>
      <c r="FXS106" s="486"/>
      <c r="FXT106" s="486"/>
      <c r="FXU106" s="486"/>
      <c r="FXV106" s="486"/>
      <c r="FXW106" s="486"/>
      <c r="FXX106" s="487"/>
      <c r="FXY106" s="485"/>
      <c r="FXZ106" s="486"/>
      <c r="FYA106" s="486"/>
      <c r="FYB106" s="486"/>
      <c r="FYC106" s="486"/>
      <c r="FYD106" s="486"/>
      <c r="FYE106" s="486"/>
      <c r="FYF106" s="487"/>
      <c r="FYG106" s="485"/>
      <c r="FYH106" s="486"/>
      <c r="FYI106" s="486"/>
      <c r="FYJ106" s="486"/>
      <c r="FYK106" s="486"/>
      <c r="FYL106" s="486"/>
      <c r="FYM106" s="486"/>
      <c r="FYN106" s="487"/>
      <c r="FYO106" s="485"/>
      <c r="FYP106" s="486"/>
      <c r="FYQ106" s="486"/>
      <c r="FYR106" s="486"/>
      <c r="FYS106" s="486"/>
      <c r="FYT106" s="486"/>
      <c r="FYU106" s="486"/>
      <c r="FYV106" s="487"/>
      <c r="FYW106" s="485"/>
      <c r="FYX106" s="486"/>
      <c r="FYY106" s="486"/>
      <c r="FYZ106" s="486"/>
      <c r="FZA106" s="486"/>
      <c r="FZB106" s="486"/>
      <c r="FZC106" s="486"/>
      <c r="FZD106" s="487"/>
      <c r="FZE106" s="485"/>
      <c r="FZF106" s="486"/>
      <c r="FZG106" s="486"/>
      <c r="FZH106" s="486"/>
      <c r="FZI106" s="486"/>
      <c r="FZJ106" s="486"/>
      <c r="FZK106" s="486"/>
      <c r="FZL106" s="487"/>
      <c r="FZM106" s="485"/>
      <c r="FZN106" s="486"/>
      <c r="FZO106" s="486"/>
      <c r="FZP106" s="486"/>
      <c r="FZQ106" s="486"/>
      <c r="FZR106" s="486"/>
      <c r="FZS106" s="486"/>
      <c r="FZT106" s="487"/>
      <c r="FZU106" s="485"/>
      <c r="FZV106" s="486"/>
      <c r="FZW106" s="486"/>
      <c r="FZX106" s="486"/>
      <c r="FZY106" s="486"/>
      <c r="FZZ106" s="486"/>
      <c r="GAA106" s="486"/>
      <c r="GAB106" s="487"/>
      <c r="GAC106" s="485"/>
      <c r="GAD106" s="486"/>
      <c r="GAE106" s="486"/>
      <c r="GAF106" s="486"/>
      <c r="GAG106" s="486"/>
      <c r="GAH106" s="486"/>
      <c r="GAI106" s="486"/>
      <c r="GAJ106" s="487"/>
      <c r="GAK106" s="485"/>
      <c r="GAL106" s="486"/>
      <c r="GAM106" s="486"/>
      <c r="GAN106" s="486"/>
      <c r="GAO106" s="486"/>
      <c r="GAP106" s="486"/>
      <c r="GAQ106" s="486"/>
      <c r="GAR106" s="487"/>
      <c r="GAS106" s="485"/>
      <c r="GAT106" s="486"/>
      <c r="GAU106" s="486"/>
      <c r="GAV106" s="486"/>
      <c r="GAW106" s="486"/>
      <c r="GAX106" s="486"/>
      <c r="GAY106" s="486"/>
      <c r="GAZ106" s="487"/>
      <c r="GBA106" s="485"/>
      <c r="GBB106" s="486"/>
      <c r="GBC106" s="486"/>
      <c r="GBD106" s="486"/>
      <c r="GBE106" s="486"/>
      <c r="GBF106" s="486"/>
      <c r="GBG106" s="486"/>
      <c r="GBH106" s="487"/>
      <c r="GBI106" s="485"/>
      <c r="GBJ106" s="486"/>
      <c r="GBK106" s="486"/>
      <c r="GBL106" s="486"/>
      <c r="GBM106" s="486"/>
      <c r="GBN106" s="486"/>
      <c r="GBO106" s="486"/>
      <c r="GBP106" s="487"/>
      <c r="GBQ106" s="485"/>
      <c r="GBR106" s="486"/>
      <c r="GBS106" s="486"/>
      <c r="GBT106" s="486"/>
      <c r="GBU106" s="486"/>
      <c r="GBV106" s="486"/>
      <c r="GBW106" s="486"/>
      <c r="GBX106" s="487"/>
      <c r="GBY106" s="485"/>
      <c r="GBZ106" s="486"/>
      <c r="GCA106" s="486"/>
      <c r="GCB106" s="486"/>
      <c r="GCC106" s="486"/>
      <c r="GCD106" s="486"/>
      <c r="GCE106" s="486"/>
      <c r="GCF106" s="487"/>
      <c r="GCG106" s="485"/>
      <c r="GCH106" s="486"/>
      <c r="GCI106" s="486"/>
      <c r="GCJ106" s="486"/>
      <c r="GCK106" s="486"/>
      <c r="GCL106" s="486"/>
      <c r="GCM106" s="486"/>
      <c r="GCN106" s="487"/>
      <c r="GCO106" s="485"/>
      <c r="GCP106" s="486"/>
      <c r="GCQ106" s="486"/>
      <c r="GCR106" s="486"/>
      <c r="GCS106" s="486"/>
      <c r="GCT106" s="486"/>
      <c r="GCU106" s="486"/>
      <c r="GCV106" s="487"/>
      <c r="GCW106" s="485"/>
      <c r="GCX106" s="486"/>
      <c r="GCY106" s="486"/>
      <c r="GCZ106" s="486"/>
      <c r="GDA106" s="486"/>
      <c r="GDB106" s="486"/>
      <c r="GDC106" s="486"/>
      <c r="GDD106" s="487"/>
      <c r="GDE106" s="485"/>
      <c r="GDF106" s="486"/>
      <c r="GDG106" s="486"/>
      <c r="GDH106" s="486"/>
      <c r="GDI106" s="486"/>
      <c r="GDJ106" s="486"/>
      <c r="GDK106" s="486"/>
      <c r="GDL106" s="487"/>
      <c r="GDM106" s="485"/>
      <c r="GDN106" s="486"/>
      <c r="GDO106" s="486"/>
      <c r="GDP106" s="486"/>
      <c r="GDQ106" s="486"/>
      <c r="GDR106" s="486"/>
      <c r="GDS106" s="486"/>
      <c r="GDT106" s="487"/>
      <c r="GDU106" s="485"/>
      <c r="GDV106" s="486"/>
      <c r="GDW106" s="486"/>
      <c r="GDX106" s="486"/>
      <c r="GDY106" s="486"/>
      <c r="GDZ106" s="486"/>
      <c r="GEA106" s="486"/>
      <c r="GEB106" s="487"/>
      <c r="GEC106" s="485"/>
      <c r="GED106" s="486"/>
      <c r="GEE106" s="486"/>
      <c r="GEF106" s="486"/>
      <c r="GEG106" s="486"/>
      <c r="GEH106" s="486"/>
      <c r="GEI106" s="486"/>
      <c r="GEJ106" s="487"/>
      <c r="GEK106" s="485"/>
      <c r="GEL106" s="486"/>
      <c r="GEM106" s="486"/>
      <c r="GEN106" s="486"/>
      <c r="GEO106" s="486"/>
      <c r="GEP106" s="486"/>
      <c r="GEQ106" s="486"/>
      <c r="GER106" s="487"/>
      <c r="GES106" s="485"/>
      <c r="GET106" s="486"/>
      <c r="GEU106" s="486"/>
      <c r="GEV106" s="486"/>
      <c r="GEW106" s="486"/>
      <c r="GEX106" s="486"/>
      <c r="GEY106" s="486"/>
      <c r="GEZ106" s="487"/>
      <c r="GFA106" s="485"/>
      <c r="GFB106" s="486"/>
      <c r="GFC106" s="486"/>
      <c r="GFD106" s="486"/>
      <c r="GFE106" s="486"/>
      <c r="GFF106" s="486"/>
      <c r="GFG106" s="486"/>
      <c r="GFH106" s="487"/>
      <c r="GFI106" s="485"/>
      <c r="GFJ106" s="486"/>
      <c r="GFK106" s="486"/>
      <c r="GFL106" s="486"/>
      <c r="GFM106" s="486"/>
      <c r="GFN106" s="486"/>
      <c r="GFO106" s="486"/>
      <c r="GFP106" s="487"/>
      <c r="GFQ106" s="485"/>
      <c r="GFR106" s="486"/>
      <c r="GFS106" s="486"/>
      <c r="GFT106" s="486"/>
      <c r="GFU106" s="486"/>
      <c r="GFV106" s="486"/>
      <c r="GFW106" s="486"/>
      <c r="GFX106" s="487"/>
      <c r="GFY106" s="485"/>
      <c r="GFZ106" s="486"/>
      <c r="GGA106" s="486"/>
      <c r="GGB106" s="486"/>
      <c r="GGC106" s="486"/>
      <c r="GGD106" s="486"/>
      <c r="GGE106" s="486"/>
      <c r="GGF106" s="487"/>
      <c r="GGG106" s="485"/>
      <c r="GGH106" s="486"/>
      <c r="GGI106" s="486"/>
      <c r="GGJ106" s="486"/>
      <c r="GGK106" s="486"/>
      <c r="GGL106" s="486"/>
      <c r="GGM106" s="486"/>
      <c r="GGN106" s="487"/>
      <c r="GGO106" s="485"/>
      <c r="GGP106" s="486"/>
      <c r="GGQ106" s="486"/>
      <c r="GGR106" s="486"/>
      <c r="GGS106" s="486"/>
      <c r="GGT106" s="486"/>
      <c r="GGU106" s="486"/>
      <c r="GGV106" s="487"/>
      <c r="GGW106" s="485"/>
      <c r="GGX106" s="486"/>
      <c r="GGY106" s="486"/>
      <c r="GGZ106" s="486"/>
      <c r="GHA106" s="486"/>
      <c r="GHB106" s="486"/>
      <c r="GHC106" s="486"/>
      <c r="GHD106" s="487"/>
      <c r="GHE106" s="485"/>
      <c r="GHF106" s="486"/>
      <c r="GHG106" s="486"/>
      <c r="GHH106" s="486"/>
      <c r="GHI106" s="486"/>
      <c r="GHJ106" s="486"/>
      <c r="GHK106" s="486"/>
      <c r="GHL106" s="487"/>
      <c r="GHM106" s="485"/>
      <c r="GHN106" s="486"/>
      <c r="GHO106" s="486"/>
      <c r="GHP106" s="486"/>
      <c r="GHQ106" s="486"/>
      <c r="GHR106" s="486"/>
      <c r="GHS106" s="486"/>
      <c r="GHT106" s="487"/>
      <c r="GHU106" s="485"/>
      <c r="GHV106" s="486"/>
      <c r="GHW106" s="486"/>
      <c r="GHX106" s="486"/>
      <c r="GHY106" s="486"/>
      <c r="GHZ106" s="486"/>
      <c r="GIA106" s="486"/>
      <c r="GIB106" s="487"/>
      <c r="GIC106" s="485"/>
      <c r="GID106" s="486"/>
      <c r="GIE106" s="486"/>
      <c r="GIF106" s="486"/>
      <c r="GIG106" s="486"/>
      <c r="GIH106" s="486"/>
      <c r="GII106" s="486"/>
      <c r="GIJ106" s="487"/>
      <c r="GIK106" s="485"/>
      <c r="GIL106" s="486"/>
      <c r="GIM106" s="486"/>
      <c r="GIN106" s="486"/>
      <c r="GIO106" s="486"/>
      <c r="GIP106" s="486"/>
      <c r="GIQ106" s="486"/>
      <c r="GIR106" s="487"/>
      <c r="GIS106" s="485"/>
      <c r="GIT106" s="486"/>
      <c r="GIU106" s="486"/>
      <c r="GIV106" s="486"/>
      <c r="GIW106" s="486"/>
      <c r="GIX106" s="486"/>
      <c r="GIY106" s="486"/>
      <c r="GIZ106" s="487"/>
      <c r="GJA106" s="485"/>
      <c r="GJB106" s="486"/>
      <c r="GJC106" s="486"/>
      <c r="GJD106" s="486"/>
      <c r="GJE106" s="486"/>
      <c r="GJF106" s="486"/>
      <c r="GJG106" s="486"/>
      <c r="GJH106" s="487"/>
      <c r="GJI106" s="485"/>
      <c r="GJJ106" s="486"/>
      <c r="GJK106" s="486"/>
      <c r="GJL106" s="486"/>
      <c r="GJM106" s="486"/>
      <c r="GJN106" s="486"/>
      <c r="GJO106" s="486"/>
      <c r="GJP106" s="487"/>
      <c r="GJQ106" s="485"/>
      <c r="GJR106" s="486"/>
      <c r="GJS106" s="486"/>
      <c r="GJT106" s="486"/>
      <c r="GJU106" s="486"/>
      <c r="GJV106" s="486"/>
      <c r="GJW106" s="486"/>
      <c r="GJX106" s="487"/>
      <c r="GJY106" s="485"/>
      <c r="GJZ106" s="486"/>
      <c r="GKA106" s="486"/>
      <c r="GKB106" s="486"/>
      <c r="GKC106" s="486"/>
      <c r="GKD106" s="486"/>
      <c r="GKE106" s="486"/>
      <c r="GKF106" s="487"/>
      <c r="GKG106" s="485"/>
      <c r="GKH106" s="486"/>
      <c r="GKI106" s="486"/>
      <c r="GKJ106" s="486"/>
      <c r="GKK106" s="486"/>
      <c r="GKL106" s="486"/>
      <c r="GKM106" s="486"/>
      <c r="GKN106" s="487"/>
      <c r="GKO106" s="485"/>
      <c r="GKP106" s="486"/>
      <c r="GKQ106" s="486"/>
      <c r="GKR106" s="486"/>
      <c r="GKS106" s="486"/>
      <c r="GKT106" s="486"/>
      <c r="GKU106" s="486"/>
      <c r="GKV106" s="487"/>
      <c r="GKW106" s="485"/>
      <c r="GKX106" s="486"/>
      <c r="GKY106" s="486"/>
      <c r="GKZ106" s="486"/>
      <c r="GLA106" s="486"/>
      <c r="GLB106" s="486"/>
      <c r="GLC106" s="486"/>
      <c r="GLD106" s="487"/>
      <c r="GLE106" s="485"/>
      <c r="GLF106" s="486"/>
      <c r="GLG106" s="486"/>
      <c r="GLH106" s="486"/>
      <c r="GLI106" s="486"/>
      <c r="GLJ106" s="486"/>
      <c r="GLK106" s="486"/>
      <c r="GLL106" s="487"/>
      <c r="GLM106" s="485"/>
      <c r="GLN106" s="486"/>
      <c r="GLO106" s="486"/>
      <c r="GLP106" s="486"/>
      <c r="GLQ106" s="486"/>
      <c r="GLR106" s="486"/>
      <c r="GLS106" s="486"/>
      <c r="GLT106" s="487"/>
      <c r="GLU106" s="485"/>
      <c r="GLV106" s="486"/>
      <c r="GLW106" s="486"/>
      <c r="GLX106" s="486"/>
      <c r="GLY106" s="486"/>
      <c r="GLZ106" s="486"/>
      <c r="GMA106" s="486"/>
      <c r="GMB106" s="487"/>
      <c r="GMC106" s="485"/>
      <c r="GMD106" s="486"/>
      <c r="GME106" s="486"/>
      <c r="GMF106" s="486"/>
      <c r="GMG106" s="486"/>
      <c r="GMH106" s="486"/>
      <c r="GMI106" s="486"/>
      <c r="GMJ106" s="487"/>
      <c r="GMK106" s="485"/>
      <c r="GML106" s="486"/>
      <c r="GMM106" s="486"/>
      <c r="GMN106" s="486"/>
      <c r="GMO106" s="486"/>
      <c r="GMP106" s="486"/>
      <c r="GMQ106" s="486"/>
      <c r="GMR106" s="487"/>
      <c r="GMS106" s="485"/>
      <c r="GMT106" s="486"/>
      <c r="GMU106" s="486"/>
      <c r="GMV106" s="486"/>
      <c r="GMW106" s="486"/>
      <c r="GMX106" s="486"/>
      <c r="GMY106" s="486"/>
      <c r="GMZ106" s="487"/>
      <c r="GNA106" s="485"/>
      <c r="GNB106" s="486"/>
      <c r="GNC106" s="486"/>
      <c r="GND106" s="486"/>
      <c r="GNE106" s="486"/>
      <c r="GNF106" s="486"/>
      <c r="GNG106" s="486"/>
      <c r="GNH106" s="487"/>
      <c r="GNI106" s="485"/>
      <c r="GNJ106" s="486"/>
      <c r="GNK106" s="486"/>
      <c r="GNL106" s="486"/>
      <c r="GNM106" s="486"/>
      <c r="GNN106" s="486"/>
      <c r="GNO106" s="486"/>
      <c r="GNP106" s="487"/>
      <c r="GNQ106" s="485"/>
      <c r="GNR106" s="486"/>
      <c r="GNS106" s="486"/>
      <c r="GNT106" s="486"/>
      <c r="GNU106" s="486"/>
      <c r="GNV106" s="486"/>
      <c r="GNW106" s="486"/>
      <c r="GNX106" s="487"/>
      <c r="GNY106" s="485"/>
      <c r="GNZ106" s="486"/>
      <c r="GOA106" s="486"/>
      <c r="GOB106" s="486"/>
      <c r="GOC106" s="486"/>
      <c r="GOD106" s="486"/>
      <c r="GOE106" s="486"/>
      <c r="GOF106" s="487"/>
      <c r="GOG106" s="485"/>
      <c r="GOH106" s="486"/>
      <c r="GOI106" s="486"/>
      <c r="GOJ106" s="486"/>
      <c r="GOK106" s="486"/>
      <c r="GOL106" s="486"/>
      <c r="GOM106" s="486"/>
      <c r="GON106" s="487"/>
      <c r="GOO106" s="485"/>
      <c r="GOP106" s="486"/>
      <c r="GOQ106" s="486"/>
      <c r="GOR106" s="486"/>
      <c r="GOS106" s="486"/>
      <c r="GOT106" s="486"/>
      <c r="GOU106" s="486"/>
      <c r="GOV106" s="487"/>
      <c r="GOW106" s="485"/>
      <c r="GOX106" s="486"/>
      <c r="GOY106" s="486"/>
      <c r="GOZ106" s="486"/>
      <c r="GPA106" s="486"/>
      <c r="GPB106" s="486"/>
      <c r="GPC106" s="486"/>
      <c r="GPD106" s="487"/>
      <c r="GPE106" s="485"/>
      <c r="GPF106" s="486"/>
      <c r="GPG106" s="486"/>
      <c r="GPH106" s="486"/>
      <c r="GPI106" s="486"/>
      <c r="GPJ106" s="486"/>
      <c r="GPK106" s="486"/>
      <c r="GPL106" s="487"/>
      <c r="GPM106" s="485"/>
      <c r="GPN106" s="486"/>
      <c r="GPO106" s="486"/>
      <c r="GPP106" s="486"/>
      <c r="GPQ106" s="486"/>
      <c r="GPR106" s="486"/>
      <c r="GPS106" s="486"/>
      <c r="GPT106" s="487"/>
      <c r="GPU106" s="485"/>
      <c r="GPV106" s="486"/>
      <c r="GPW106" s="486"/>
      <c r="GPX106" s="486"/>
      <c r="GPY106" s="486"/>
      <c r="GPZ106" s="486"/>
      <c r="GQA106" s="486"/>
      <c r="GQB106" s="487"/>
      <c r="GQC106" s="485"/>
      <c r="GQD106" s="486"/>
      <c r="GQE106" s="486"/>
      <c r="GQF106" s="486"/>
      <c r="GQG106" s="486"/>
      <c r="GQH106" s="486"/>
      <c r="GQI106" s="486"/>
      <c r="GQJ106" s="487"/>
      <c r="GQK106" s="485"/>
      <c r="GQL106" s="486"/>
      <c r="GQM106" s="486"/>
      <c r="GQN106" s="486"/>
      <c r="GQO106" s="486"/>
      <c r="GQP106" s="486"/>
      <c r="GQQ106" s="486"/>
      <c r="GQR106" s="487"/>
      <c r="GQS106" s="485"/>
      <c r="GQT106" s="486"/>
      <c r="GQU106" s="486"/>
      <c r="GQV106" s="486"/>
      <c r="GQW106" s="486"/>
      <c r="GQX106" s="486"/>
      <c r="GQY106" s="486"/>
      <c r="GQZ106" s="487"/>
      <c r="GRA106" s="485"/>
      <c r="GRB106" s="486"/>
      <c r="GRC106" s="486"/>
      <c r="GRD106" s="486"/>
      <c r="GRE106" s="486"/>
      <c r="GRF106" s="486"/>
      <c r="GRG106" s="486"/>
      <c r="GRH106" s="487"/>
      <c r="GRI106" s="485"/>
      <c r="GRJ106" s="486"/>
      <c r="GRK106" s="486"/>
      <c r="GRL106" s="486"/>
      <c r="GRM106" s="486"/>
      <c r="GRN106" s="486"/>
      <c r="GRO106" s="486"/>
      <c r="GRP106" s="487"/>
      <c r="GRQ106" s="485"/>
      <c r="GRR106" s="486"/>
      <c r="GRS106" s="486"/>
      <c r="GRT106" s="486"/>
      <c r="GRU106" s="486"/>
      <c r="GRV106" s="486"/>
      <c r="GRW106" s="486"/>
      <c r="GRX106" s="487"/>
      <c r="GRY106" s="485"/>
      <c r="GRZ106" s="486"/>
      <c r="GSA106" s="486"/>
      <c r="GSB106" s="486"/>
      <c r="GSC106" s="486"/>
      <c r="GSD106" s="486"/>
      <c r="GSE106" s="486"/>
      <c r="GSF106" s="487"/>
      <c r="GSG106" s="485"/>
      <c r="GSH106" s="486"/>
      <c r="GSI106" s="486"/>
      <c r="GSJ106" s="486"/>
      <c r="GSK106" s="486"/>
      <c r="GSL106" s="486"/>
      <c r="GSM106" s="486"/>
      <c r="GSN106" s="487"/>
      <c r="GSO106" s="485"/>
      <c r="GSP106" s="486"/>
      <c r="GSQ106" s="486"/>
      <c r="GSR106" s="486"/>
      <c r="GSS106" s="486"/>
      <c r="GST106" s="486"/>
      <c r="GSU106" s="486"/>
      <c r="GSV106" s="487"/>
      <c r="GSW106" s="485"/>
      <c r="GSX106" s="486"/>
      <c r="GSY106" s="486"/>
      <c r="GSZ106" s="486"/>
      <c r="GTA106" s="486"/>
      <c r="GTB106" s="486"/>
      <c r="GTC106" s="486"/>
      <c r="GTD106" s="487"/>
      <c r="GTE106" s="485"/>
      <c r="GTF106" s="486"/>
      <c r="GTG106" s="486"/>
      <c r="GTH106" s="486"/>
      <c r="GTI106" s="486"/>
      <c r="GTJ106" s="486"/>
      <c r="GTK106" s="486"/>
      <c r="GTL106" s="487"/>
      <c r="GTM106" s="485"/>
      <c r="GTN106" s="486"/>
      <c r="GTO106" s="486"/>
      <c r="GTP106" s="486"/>
      <c r="GTQ106" s="486"/>
      <c r="GTR106" s="486"/>
      <c r="GTS106" s="486"/>
      <c r="GTT106" s="487"/>
      <c r="GTU106" s="485"/>
      <c r="GTV106" s="486"/>
      <c r="GTW106" s="486"/>
      <c r="GTX106" s="486"/>
      <c r="GTY106" s="486"/>
      <c r="GTZ106" s="486"/>
      <c r="GUA106" s="486"/>
      <c r="GUB106" s="487"/>
      <c r="GUC106" s="485"/>
      <c r="GUD106" s="486"/>
      <c r="GUE106" s="486"/>
      <c r="GUF106" s="486"/>
      <c r="GUG106" s="486"/>
      <c r="GUH106" s="486"/>
      <c r="GUI106" s="486"/>
      <c r="GUJ106" s="487"/>
      <c r="GUK106" s="485"/>
      <c r="GUL106" s="486"/>
      <c r="GUM106" s="486"/>
      <c r="GUN106" s="486"/>
      <c r="GUO106" s="486"/>
      <c r="GUP106" s="486"/>
      <c r="GUQ106" s="486"/>
      <c r="GUR106" s="487"/>
      <c r="GUS106" s="485"/>
      <c r="GUT106" s="486"/>
      <c r="GUU106" s="486"/>
      <c r="GUV106" s="486"/>
      <c r="GUW106" s="486"/>
      <c r="GUX106" s="486"/>
      <c r="GUY106" s="486"/>
      <c r="GUZ106" s="487"/>
      <c r="GVA106" s="485"/>
      <c r="GVB106" s="486"/>
      <c r="GVC106" s="486"/>
      <c r="GVD106" s="486"/>
      <c r="GVE106" s="486"/>
      <c r="GVF106" s="486"/>
      <c r="GVG106" s="486"/>
      <c r="GVH106" s="487"/>
      <c r="GVI106" s="485"/>
      <c r="GVJ106" s="486"/>
      <c r="GVK106" s="486"/>
      <c r="GVL106" s="486"/>
      <c r="GVM106" s="486"/>
      <c r="GVN106" s="486"/>
      <c r="GVO106" s="486"/>
      <c r="GVP106" s="487"/>
      <c r="GVQ106" s="485"/>
      <c r="GVR106" s="486"/>
      <c r="GVS106" s="486"/>
      <c r="GVT106" s="486"/>
      <c r="GVU106" s="486"/>
      <c r="GVV106" s="486"/>
      <c r="GVW106" s="486"/>
      <c r="GVX106" s="487"/>
      <c r="GVY106" s="485"/>
      <c r="GVZ106" s="486"/>
      <c r="GWA106" s="486"/>
      <c r="GWB106" s="486"/>
      <c r="GWC106" s="486"/>
      <c r="GWD106" s="486"/>
      <c r="GWE106" s="486"/>
      <c r="GWF106" s="487"/>
      <c r="GWG106" s="485"/>
      <c r="GWH106" s="486"/>
      <c r="GWI106" s="486"/>
      <c r="GWJ106" s="486"/>
      <c r="GWK106" s="486"/>
      <c r="GWL106" s="486"/>
      <c r="GWM106" s="486"/>
      <c r="GWN106" s="487"/>
      <c r="GWO106" s="485"/>
      <c r="GWP106" s="486"/>
      <c r="GWQ106" s="486"/>
      <c r="GWR106" s="486"/>
      <c r="GWS106" s="486"/>
      <c r="GWT106" s="486"/>
      <c r="GWU106" s="486"/>
      <c r="GWV106" s="487"/>
      <c r="GWW106" s="485"/>
      <c r="GWX106" s="486"/>
      <c r="GWY106" s="486"/>
      <c r="GWZ106" s="486"/>
      <c r="GXA106" s="486"/>
      <c r="GXB106" s="486"/>
      <c r="GXC106" s="486"/>
      <c r="GXD106" s="487"/>
      <c r="GXE106" s="485"/>
      <c r="GXF106" s="486"/>
      <c r="GXG106" s="486"/>
      <c r="GXH106" s="486"/>
      <c r="GXI106" s="486"/>
      <c r="GXJ106" s="486"/>
      <c r="GXK106" s="486"/>
      <c r="GXL106" s="487"/>
      <c r="GXM106" s="485"/>
      <c r="GXN106" s="486"/>
      <c r="GXO106" s="486"/>
      <c r="GXP106" s="486"/>
      <c r="GXQ106" s="486"/>
      <c r="GXR106" s="486"/>
      <c r="GXS106" s="486"/>
      <c r="GXT106" s="487"/>
      <c r="GXU106" s="485"/>
      <c r="GXV106" s="486"/>
      <c r="GXW106" s="486"/>
      <c r="GXX106" s="486"/>
      <c r="GXY106" s="486"/>
      <c r="GXZ106" s="486"/>
      <c r="GYA106" s="486"/>
      <c r="GYB106" s="487"/>
      <c r="GYC106" s="485"/>
      <c r="GYD106" s="486"/>
      <c r="GYE106" s="486"/>
      <c r="GYF106" s="486"/>
      <c r="GYG106" s="486"/>
      <c r="GYH106" s="486"/>
      <c r="GYI106" s="486"/>
      <c r="GYJ106" s="487"/>
      <c r="GYK106" s="485"/>
      <c r="GYL106" s="486"/>
      <c r="GYM106" s="486"/>
      <c r="GYN106" s="486"/>
      <c r="GYO106" s="486"/>
      <c r="GYP106" s="486"/>
      <c r="GYQ106" s="486"/>
      <c r="GYR106" s="487"/>
      <c r="GYS106" s="485"/>
      <c r="GYT106" s="486"/>
      <c r="GYU106" s="486"/>
      <c r="GYV106" s="486"/>
      <c r="GYW106" s="486"/>
      <c r="GYX106" s="486"/>
      <c r="GYY106" s="486"/>
      <c r="GYZ106" s="487"/>
      <c r="GZA106" s="485"/>
      <c r="GZB106" s="486"/>
      <c r="GZC106" s="486"/>
      <c r="GZD106" s="486"/>
      <c r="GZE106" s="486"/>
      <c r="GZF106" s="486"/>
      <c r="GZG106" s="486"/>
      <c r="GZH106" s="487"/>
      <c r="GZI106" s="485"/>
      <c r="GZJ106" s="486"/>
      <c r="GZK106" s="486"/>
      <c r="GZL106" s="486"/>
      <c r="GZM106" s="486"/>
      <c r="GZN106" s="486"/>
      <c r="GZO106" s="486"/>
      <c r="GZP106" s="487"/>
      <c r="GZQ106" s="485"/>
      <c r="GZR106" s="486"/>
      <c r="GZS106" s="486"/>
      <c r="GZT106" s="486"/>
      <c r="GZU106" s="486"/>
      <c r="GZV106" s="486"/>
      <c r="GZW106" s="486"/>
      <c r="GZX106" s="487"/>
      <c r="GZY106" s="485"/>
      <c r="GZZ106" s="486"/>
      <c r="HAA106" s="486"/>
      <c r="HAB106" s="486"/>
      <c r="HAC106" s="486"/>
      <c r="HAD106" s="486"/>
      <c r="HAE106" s="486"/>
      <c r="HAF106" s="487"/>
      <c r="HAG106" s="485"/>
      <c r="HAH106" s="486"/>
      <c r="HAI106" s="486"/>
      <c r="HAJ106" s="486"/>
      <c r="HAK106" s="486"/>
      <c r="HAL106" s="486"/>
      <c r="HAM106" s="486"/>
      <c r="HAN106" s="487"/>
      <c r="HAO106" s="485"/>
      <c r="HAP106" s="486"/>
      <c r="HAQ106" s="486"/>
      <c r="HAR106" s="486"/>
      <c r="HAS106" s="486"/>
      <c r="HAT106" s="486"/>
      <c r="HAU106" s="486"/>
      <c r="HAV106" s="487"/>
      <c r="HAW106" s="485"/>
      <c r="HAX106" s="486"/>
      <c r="HAY106" s="486"/>
      <c r="HAZ106" s="486"/>
      <c r="HBA106" s="486"/>
      <c r="HBB106" s="486"/>
      <c r="HBC106" s="486"/>
      <c r="HBD106" s="487"/>
      <c r="HBE106" s="485"/>
      <c r="HBF106" s="486"/>
      <c r="HBG106" s="486"/>
      <c r="HBH106" s="486"/>
      <c r="HBI106" s="486"/>
      <c r="HBJ106" s="486"/>
      <c r="HBK106" s="486"/>
      <c r="HBL106" s="487"/>
      <c r="HBM106" s="485"/>
      <c r="HBN106" s="486"/>
      <c r="HBO106" s="486"/>
      <c r="HBP106" s="486"/>
      <c r="HBQ106" s="486"/>
      <c r="HBR106" s="486"/>
      <c r="HBS106" s="486"/>
      <c r="HBT106" s="487"/>
      <c r="HBU106" s="485"/>
      <c r="HBV106" s="486"/>
      <c r="HBW106" s="486"/>
      <c r="HBX106" s="486"/>
      <c r="HBY106" s="486"/>
      <c r="HBZ106" s="486"/>
      <c r="HCA106" s="486"/>
      <c r="HCB106" s="487"/>
      <c r="HCC106" s="485"/>
      <c r="HCD106" s="486"/>
      <c r="HCE106" s="486"/>
      <c r="HCF106" s="486"/>
      <c r="HCG106" s="486"/>
      <c r="HCH106" s="486"/>
      <c r="HCI106" s="486"/>
      <c r="HCJ106" s="487"/>
      <c r="HCK106" s="485"/>
      <c r="HCL106" s="486"/>
      <c r="HCM106" s="486"/>
      <c r="HCN106" s="486"/>
      <c r="HCO106" s="486"/>
      <c r="HCP106" s="486"/>
      <c r="HCQ106" s="486"/>
      <c r="HCR106" s="487"/>
      <c r="HCS106" s="485"/>
      <c r="HCT106" s="486"/>
      <c r="HCU106" s="486"/>
      <c r="HCV106" s="486"/>
      <c r="HCW106" s="486"/>
      <c r="HCX106" s="486"/>
      <c r="HCY106" s="486"/>
      <c r="HCZ106" s="487"/>
      <c r="HDA106" s="485"/>
      <c r="HDB106" s="486"/>
      <c r="HDC106" s="486"/>
      <c r="HDD106" s="486"/>
      <c r="HDE106" s="486"/>
      <c r="HDF106" s="486"/>
      <c r="HDG106" s="486"/>
      <c r="HDH106" s="487"/>
      <c r="HDI106" s="485"/>
      <c r="HDJ106" s="486"/>
      <c r="HDK106" s="486"/>
      <c r="HDL106" s="486"/>
      <c r="HDM106" s="486"/>
      <c r="HDN106" s="486"/>
      <c r="HDO106" s="486"/>
      <c r="HDP106" s="487"/>
      <c r="HDQ106" s="485"/>
      <c r="HDR106" s="486"/>
      <c r="HDS106" s="486"/>
      <c r="HDT106" s="486"/>
      <c r="HDU106" s="486"/>
      <c r="HDV106" s="486"/>
      <c r="HDW106" s="486"/>
      <c r="HDX106" s="487"/>
      <c r="HDY106" s="485"/>
      <c r="HDZ106" s="486"/>
      <c r="HEA106" s="486"/>
      <c r="HEB106" s="486"/>
      <c r="HEC106" s="486"/>
      <c r="HED106" s="486"/>
      <c r="HEE106" s="486"/>
      <c r="HEF106" s="487"/>
      <c r="HEG106" s="485"/>
      <c r="HEH106" s="486"/>
      <c r="HEI106" s="486"/>
      <c r="HEJ106" s="486"/>
      <c r="HEK106" s="486"/>
      <c r="HEL106" s="486"/>
      <c r="HEM106" s="486"/>
      <c r="HEN106" s="487"/>
      <c r="HEO106" s="485"/>
      <c r="HEP106" s="486"/>
      <c r="HEQ106" s="486"/>
      <c r="HER106" s="486"/>
      <c r="HES106" s="486"/>
      <c r="HET106" s="486"/>
      <c r="HEU106" s="486"/>
      <c r="HEV106" s="487"/>
      <c r="HEW106" s="485"/>
      <c r="HEX106" s="486"/>
      <c r="HEY106" s="486"/>
      <c r="HEZ106" s="486"/>
      <c r="HFA106" s="486"/>
      <c r="HFB106" s="486"/>
      <c r="HFC106" s="486"/>
      <c r="HFD106" s="487"/>
      <c r="HFE106" s="485"/>
      <c r="HFF106" s="486"/>
      <c r="HFG106" s="486"/>
      <c r="HFH106" s="486"/>
      <c r="HFI106" s="486"/>
      <c r="HFJ106" s="486"/>
      <c r="HFK106" s="486"/>
      <c r="HFL106" s="487"/>
      <c r="HFM106" s="485"/>
      <c r="HFN106" s="486"/>
      <c r="HFO106" s="486"/>
      <c r="HFP106" s="486"/>
      <c r="HFQ106" s="486"/>
      <c r="HFR106" s="486"/>
      <c r="HFS106" s="486"/>
      <c r="HFT106" s="487"/>
      <c r="HFU106" s="485"/>
      <c r="HFV106" s="486"/>
      <c r="HFW106" s="486"/>
      <c r="HFX106" s="486"/>
      <c r="HFY106" s="486"/>
      <c r="HFZ106" s="486"/>
      <c r="HGA106" s="486"/>
      <c r="HGB106" s="487"/>
      <c r="HGC106" s="485"/>
      <c r="HGD106" s="486"/>
      <c r="HGE106" s="486"/>
      <c r="HGF106" s="486"/>
      <c r="HGG106" s="486"/>
      <c r="HGH106" s="486"/>
      <c r="HGI106" s="486"/>
      <c r="HGJ106" s="487"/>
      <c r="HGK106" s="485"/>
      <c r="HGL106" s="486"/>
      <c r="HGM106" s="486"/>
      <c r="HGN106" s="486"/>
      <c r="HGO106" s="486"/>
      <c r="HGP106" s="486"/>
      <c r="HGQ106" s="486"/>
      <c r="HGR106" s="487"/>
      <c r="HGS106" s="485"/>
      <c r="HGT106" s="486"/>
      <c r="HGU106" s="486"/>
      <c r="HGV106" s="486"/>
      <c r="HGW106" s="486"/>
      <c r="HGX106" s="486"/>
      <c r="HGY106" s="486"/>
      <c r="HGZ106" s="487"/>
      <c r="HHA106" s="485"/>
      <c r="HHB106" s="486"/>
      <c r="HHC106" s="486"/>
      <c r="HHD106" s="486"/>
      <c r="HHE106" s="486"/>
      <c r="HHF106" s="486"/>
      <c r="HHG106" s="486"/>
      <c r="HHH106" s="487"/>
      <c r="HHI106" s="485"/>
      <c r="HHJ106" s="486"/>
      <c r="HHK106" s="486"/>
      <c r="HHL106" s="486"/>
      <c r="HHM106" s="486"/>
      <c r="HHN106" s="486"/>
      <c r="HHO106" s="486"/>
      <c r="HHP106" s="487"/>
      <c r="HHQ106" s="485"/>
      <c r="HHR106" s="486"/>
      <c r="HHS106" s="486"/>
      <c r="HHT106" s="486"/>
      <c r="HHU106" s="486"/>
      <c r="HHV106" s="486"/>
      <c r="HHW106" s="486"/>
      <c r="HHX106" s="487"/>
      <c r="HHY106" s="485"/>
      <c r="HHZ106" s="486"/>
      <c r="HIA106" s="486"/>
      <c r="HIB106" s="486"/>
      <c r="HIC106" s="486"/>
      <c r="HID106" s="486"/>
      <c r="HIE106" s="486"/>
      <c r="HIF106" s="487"/>
      <c r="HIG106" s="485"/>
      <c r="HIH106" s="486"/>
      <c r="HII106" s="486"/>
      <c r="HIJ106" s="486"/>
      <c r="HIK106" s="486"/>
      <c r="HIL106" s="486"/>
      <c r="HIM106" s="486"/>
      <c r="HIN106" s="487"/>
      <c r="HIO106" s="485"/>
      <c r="HIP106" s="486"/>
      <c r="HIQ106" s="486"/>
      <c r="HIR106" s="486"/>
      <c r="HIS106" s="486"/>
      <c r="HIT106" s="486"/>
      <c r="HIU106" s="486"/>
      <c r="HIV106" s="487"/>
      <c r="HIW106" s="485"/>
      <c r="HIX106" s="486"/>
      <c r="HIY106" s="486"/>
      <c r="HIZ106" s="486"/>
      <c r="HJA106" s="486"/>
      <c r="HJB106" s="486"/>
      <c r="HJC106" s="486"/>
      <c r="HJD106" s="487"/>
      <c r="HJE106" s="485"/>
      <c r="HJF106" s="486"/>
      <c r="HJG106" s="486"/>
      <c r="HJH106" s="486"/>
      <c r="HJI106" s="486"/>
      <c r="HJJ106" s="486"/>
      <c r="HJK106" s="486"/>
      <c r="HJL106" s="487"/>
      <c r="HJM106" s="485"/>
      <c r="HJN106" s="486"/>
      <c r="HJO106" s="486"/>
      <c r="HJP106" s="486"/>
      <c r="HJQ106" s="486"/>
      <c r="HJR106" s="486"/>
      <c r="HJS106" s="486"/>
      <c r="HJT106" s="487"/>
      <c r="HJU106" s="485"/>
      <c r="HJV106" s="486"/>
      <c r="HJW106" s="486"/>
      <c r="HJX106" s="486"/>
      <c r="HJY106" s="486"/>
      <c r="HJZ106" s="486"/>
      <c r="HKA106" s="486"/>
      <c r="HKB106" s="487"/>
      <c r="HKC106" s="485"/>
      <c r="HKD106" s="486"/>
      <c r="HKE106" s="486"/>
      <c r="HKF106" s="486"/>
      <c r="HKG106" s="486"/>
      <c r="HKH106" s="486"/>
      <c r="HKI106" s="486"/>
      <c r="HKJ106" s="487"/>
      <c r="HKK106" s="485"/>
      <c r="HKL106" s="486"/>
      <c r="HKM106" s="486"/>
      <c r="HKN106" s="486"/>
      <c r="HKO106" s="486"/>
      <c r="HKP106" s="486"/>
      <c r="HKQ106" s="486"/>
      <c r="HKR106" s="487"/>
      <c r="HKS106" s="485"/>
      <c r="HKT106" s="486"/>
      <c r="HKU106" s="486"/>
      <c r="HKV106" s="486"/>
      <c r="HKW106" s="486"/>
      <c r="HKX106" s="486"/>
      <c r="HKY106" s="486"/>
      <c r="HKZ106" s="487"/>
      <c r="HLA106" s="485"/>
      <c r="HLB106" s="486"/>
      <c r="HLC106" s="486"/>
      <c r="HLD106" s="486"/>
      <c r="HLE106" s="486"/>
      <c r="HLF106" s="486"/>
      <c r="HLG106" s="486"/>
      <c r="HLH106" s="487"/>
      <c r="HLI106" s="485"/>
      <c r="HLJ106" s="486"/>
      <c r="HLK106" s="486"/>
      <c r="HLL106" s="486"/>
      <c r="HLM106" s="486"/>
      <c r="HLN106" s="486"/>
      <c r="HLO106" s="486"/>
      <c r="HLP106" s="487"/>
      <c r="HLQ106" s="485"/>
      <c r="HLR106" s="486"/>
      <c r="HLS106" s="486"/>
      <c r="HLT106" s="486"/>
      <c r="HLU106" s="486"/>
      <c r="HLV106" s="486"/>
      <c r="HLW106" s="486"/>
      <c r="HLX106" s="487"/>
      <c r="HLY106" s="485"/>
      <c r="HLZ106" s="486"/>
      <c r="HMA106" s="486"/>
      <c r="HMB106" s="486"/>
      <c r="HMC106" s="486"/>
      <c r="HMD106" s="486"/>
      <c r="HME106" s="486"/>
      <c r="HMF106" s="487"/>
      <c r="HMG106" s="485"/>
      <c r="HMH106" s="486"/>
      <c r="HMI106" s="486"/>
      <c r="HMJ106" s="486"/>
      <c r="HMK106" s="486"/>
      <c r="HML106" s="486"/>
      <c r="HMM106" s="486"/>
      <c r="HMN106" s="487"/>
      <c r="HMO106" s="485"/>
      <c r="HMP106" s="486"/>
      <c r="HMQ106" s="486"/>
      <c r="HMR106" s="486"/>
      <c r="HMS106" s="486"/>
      <c r="HMT106" s="486"/>
      <c r="HMU106" s="486"/>
      <c r="HMV106" s="487"/>
      <c r="HMW106" s="485"/>
      <c r="HMX106" s="486"/>
      <c r="HMY106" s="486"/>
      <c r="HMZ106" s="486"/>
      <c r="HNA106" s="486"/>
      <c r="HNB106" s="486"/>
      <c r="HNC106" s="486"/>
      <c r="HND106" s="487"/>
      <c r="HNE106" s="485"/>
      <c r="HNF106" s="486"/>
      <c r="HNG106" s="486"/>
      <c r="HNH106" s="486"/>
      <c r="HNI106" s="486"/>
      <c r="HNJ106" s="486"/>
      <c r="HNK106" s="486"/>
      <c r="HNL106" s="487"/>
      <c r="HNM106" s="485"/>
      <c r="HNN106" s="486"/>
      <c r="HNO106" s="486"/>
      <c r="HNP106" s="486"/>
      <c r="HNQ106" s="486"/>
      <c r="HNR106" s="486"/>
      <c r="HNS106" s="486"/>
      <c r="HNT106" s="487"/>
      <c r="HNU106" s="485"/>
      <c r="HNV106" s="486"/>
      <c r="HNW106" s="486"/>
      <c r="HNX106" s="486"/>
      <c r="HNY106" s="486"/>
      <c r="HNZ106" s="486"/>
      <c r="HOA106" s="486"/>
      <c r="HOB106" s="487"/>
      <c r="HOC106" s="485"/>
      <c r="HOD106" s="486"/>
      <c r="HOE106" s="486"/>
      <c r="HOF106" s="486"/>
      <c r="HOG106" s="486"/>
      <c r="HOH106" s="486"/>
      <c r="HOI106" s="486"/>
      <c r="HOJ106" s="487"/>
      <c r="HOK106" s="485"/>
      <c r="HOL106" s="486"/>
      <c r="HOM106" s="486"/>
      <c r="HON106" s="486"/>
      <c r="HOO106" s="486"/>
      <c r="HOP106" s="486"/>
      <c r="HOQ106" s="486"/>
      <c r="HOR106" s="487"/>
      <c r="HOS106" s="485"/>
      <c r="HOT106" s="486"/>
      <c r="HOU106" s="486"/>
      <c r="HOV106" s="486"/>
      <c r="HOW106" s="486"/>
      <c r="HOX106" s="486"/>
      <c r="HOY106" s="486"/>
      <c r="HOZ106" s="487"/>
      <c r="HPA106" s="485"/>
      <c r="HPB106" s="486"/>
      <c r="HPC106" s="486"/>
      <c r="HPD106" s="486"/>
      <c r="HPE106" s="486"/>
      <c r="HPF106" s="486"/>
      <c r="HPG106" s="486"/>
      <c r="HPH106" s="487"/>
      <c r="HPI106" s="485"/>
      <c r="HPJ106" s="486"/>
      <c r="HPK106" s="486"/>
      <c r="HPL106" s="486"/>
      <c r="HPM106" s="486"/>
      <c r="HPN106" s="486"/>
      <c r="HPO106" s="486"/>
      <c r="HPP106" s="487"/>
      <c r="HPQ106" s="485"/>
      <c r="HPR106" s="486"/>
      <c r="HPS106" s="486"/>
      <c r="HPT106" s="486"/>
      <c r="HPU106" s="486"/>
      <c r="HPV106" s="486"/>
      <c r="HPW106" s="486"/>
      <c r="HPX106" s="487"/>
      <c r="HPY106" s="485"/>
      <c r="HPZ106" s="486"/>
      <c r="HQA106" s="486"/>
      <c r="HQB106" s="486"/>
      <c r="HQC106" s="486"/>
      <c r="HQD106" s="486"/>
      <c r="HQE106" s="486"/>
      <c r="HQF106" s="487"/>
      <c r="HQG106" s="485"/>
      <c r="HQH106" s="486"/>
      <c r="HQI106" s="486"/>
      <c r="HQJ106" s="486"/>
      <c r="HQK106" s="486"/>
      <c r="HQL106" s="486"/>
      <c r="HQM106" s="486"/>
      <c r="HQN106" s="487"/>
      <c r="HQO106" s="485"/>
      <c r="HQP106" s="486"/>
      <c r="HQQ106" s="486"/>
      <c r="HQR106" s="486"/>
      <c r="HQS106" s="486"/>
      <c r="HQT106" s="486"/>
      <c r="HQU106" s="486"/>
      <c r="HQV106" s="487"/>
      <c r="HQW106" s="485"/>
      <c r="HQX106" s="486"/>
      <c r="HQY106" s="486"/>
      <c r="HQZ106" s="486"/>
      <c r="HRA106" s="486"/>
      <c r="HRB106" s="486"/>
      <c r="HRC106" s="486"/>
      <c r="HRD106" s="487"/>
      <c r="HRE106" s="485"/>
      <c r="HRF106" s="486"/>
      <c r="HRG106" s="486"/>
      <c r="HRH106" s="486"/>
      <c r="HRI106" s="486"/>
      <c r="HRJ106" s="486"/>
      <c r="HRK106" s="486"/>
      <c r="HRL106" s="487"/>
      <c r="HRM106" s="485"/>
      <c r="HRN106" s="486"/>
      <c r="HRO106" s="486"/>
      <c r="HRP106" s="486"/>
      <c r="HRQ106" s="486"/>
      <c r="HRR106" s="486"/>
      <c r="HRS106" s="486"/>
      <c r="HRT106" s="487"/>
      <c r="HRU106" s="485"/>
      <c r="HRV106" s="486"/>
      <c r="HRW106" s="486"/>
      <c r="HRX106" s="486"/>
      <c r="HRY106" s="486"/>
      <c r="HRZ106" s="486"/>
      <c r="HSA106" s="486"/>
      <c r="HSB106" s="487"/>
      <c r="HSC106" s="485"/>
      <c r="HSD106" s="486"/>
      <c r="HSE106" s="486"/>
      <c r="HSF106" s="486"/>
      <c r="HSG106" s="486"/>
      <c r="HSH106" s="486"/>
      <c r="HSI106" s="486"/>
      <c r="HSJ106" s="487"/>
      <c r="HSK106" s="485"/>
      <c r="HSL106" s="486"/>
      <c r="HSM106" s="486"/>
      <c r="HSN106" s="486"/>
      <c r="HSO106" s="486"/>
      <c r="HSP106" s="486"/>
      <c r="HSQ106" s="486"/>
      <c r="HSR106" s="487"/>
      <c r="HSS106" s="485"/>
      <c r="HST106" s="486"/>
      <c r="HSU106" s="486"/>
      <c r="HSV106" s="486"/>
      <c r="HSW106" s="486"/>
      <c r="HSX106" s="486"/>
      <c r="HSY106" s="486"/>
      <c r="HSZ106" s="487"/>
      <c r="HTA106" s="485"/>
      <c r="HTB106" s="486"/>
      <c r="HTC106" s="486"/>
      <c r="HTD106" s="486"/>
      <c r="HTE106" s="486"/>
      <c r="HTF106" s="486"/>
      <c r="HTG106" s="486"/>
      <c r="HTH106" s="487"/>
      <c r="HTI106" s="485"/>
      <c r="HTJ106" s="486"/>
      <c r="HTK106" s="486"/>
      <c r="HTL106" s="486"/>
      <c r="HTM106" s="486"/>
      <c r="HTN106" s="486"/>
      <c r="HTO106" s="486"/>
      <c r="HTP106" s="487"/>
      <c r="HTQ106" s="485"/>
      <c r="HTR106" s="486"/>
      <c r="HTS106" s="486"/>
      <c r="HTT106" s="486"/>
      <c r="HTU106" s="486"/>
      <c r="HTV106" s="486"/>
      <c r="HTW106" s="486"/>
      <c r="HTX106" s="487"/>
      <c r="HTY106" s="485"/>
      <c r="HTZ106" s="486"/>
      <c r="HUA106" s="486"/>
      <c r="HUB106" s="486"/>
      <c r="HUC106" s="486"/>
      <c r="HUD106" s="486"/>
      <c r="HUE106" s="486"/>
      <c r="HUF106" s="487"/>
      <c r="HUG106" s="485"/>
      <c r="HUH106" s="486"/>
      <c r="HUI106" s="486"/>
      <c r="HUJ106" s="486"/>
      <c r="HUK106" s="486"/>
      <c r="HUL106" s="486"/>
      <c r="HUM106" s="486"/>
      <c r="HUN106" s="487"/>
      <c r="HUO106" s="485"/>
      <c r="HUP106" s="486"/>
      <c r="HUQ106" s="486"/>
      <c r="HUR106" s="486"/>
      <c r="HUS106" s="486"/>
      <c r="HUT106" s="486"/>
      <c r="HUU106" s="486"/>
      <c r="HUV106" s="487"/>
      <c r="HUW106" s="485"/>
      <c r="HUX106" s="486"/>
      <c r="HUY106" s="486"/>
      <c r="HUZ106" s="486"/>
      <c r="HVA106" s="486"/>
      <c r="HVB106" s="486"/>
      <c r="HVC106" s="486"/>
      <c r="HVD106" s="487"/>
      <c r="HVE106" s="485"/>
      <c r="HVF106" s="486"/>
      <c r="HVG106" s="486"/>
      <c r="HVH106" s="486"/>
      <c r="HVI106" s="486"/>
      <c r="HVJ106" s="486"/>
      <c r="HVK106" s="486"/>
      <c r="HVL106" s="487"/>
      <c r="HVM106" s="485"/>
      <c r="HVN106" s="486"/>
      <c r="HVO106" s="486"/>
      <c r="HVP106" s="486"/>
      <c r="HVQ106" s="486"/>
      <c r="HVR106" s="486"/>
      <c r="HVS106" s="486"/>
      <c r="HVT106" s="487"/>
      <c r="HVU106" s="485"/>
      <c r="HVV106" s="486"/>
      <c r="HVW106" s="486"/>
      <c r="HVX106" s="486"/>
      <c r="HVY106" s="486"/>
      <c r="HVZ106" s="486"/>
      <c r="HWA106" s="486"/>
      <c r="HWB106" s="487"/>
      <c r="HWC106" s="485"/>
      <c r="HWD106" s="486"/>
      <c r="HWE106" s="486"/>
      <c r="HWF106" s="486"/>
      <c r="HWG106" s="486"/>
      <c r="HWH106" s="486"/>
      <c r="HWI106" s="486"/>
      <c r="HWJ106" s="487"/>
      <c r="HWK106" s="485"/>
      <c r="HWL106" s="486"/>
      <c r="HWM106" s="486"/>
      <c r="HWN106" s="486"/>
      <c r="HWO106" s="486"/>
      <c r="HWP106" s="486"/>
      <c r="HWQ106" s="486"/>
      <c r="HWR106" s="487"/>
      <c r="HWS106" s="485"/>
      <c r="HWT106" s="486"/>
      <c r="HWU106" s="486"/>
      <c r="HWV106" s="486"/>
      <c r="HWW106" s="486"/>
      <c r="HWX106" s="486"/>
      <c r="HWY106" s="486"/>
      <c r="HWZ106" s="487"/>
      <c r="HXA106" s="485"/>
      <c r="HXB106" s="486"/>
      <c r="HXC106" s="486"/>
      <c r="HXD106" s="486"/>
      <c r="HXE106" s="486"/>
      <c r="HXF106" s="486"/>
      <c r="HXG106" s="486"/>
      <c r="HXH106" s="487"/>
      <c r="HXI106" s="485"/>
      <c r="HXJ106" s="486"/>
      <c r="HXK106" s="486"/>
      <c r="HXL106" s="486"/>
      <c r="HXM106" s="486"/>
      <c r="HXN106" s="486"/>
      <c r="HXO106" s="486"/>
      <c r="HXP106" s="487"/>
      <c r="HXQ106" s="485"/>
      <c r="HXR106" s="486"/>
      <c r="HXS106" s="486"/>
      <c r="HXT106" s="486"/>
      <c r="HXU106" s="486"/>
      <c r="HXV106" s="486"/>
      <c r="HXW106" s="486"/>
      <c r="HXX106" s="487"/>
      <c r="HXY106" s="485"/>
      <c r="HXZ106" s="486"/>
      <c r="HYA106" s="486"/>
      <c r="HYB106" s="486"/>
      <c r="HYC106" s="486"/>
      <c r="HYD106" s="486"/>
      <c r="HYE106" s="486"/>
      <c r="HYF106" s="487"/>
      <c r="HYG106" s="485"/>
      <c r="HYH106" s="486"/>
      <c r="HYI106" s="486"/>
      <c r="HYJ106" s="486"/>
      <c r="HYK106" s="486"/>
      <c r="HYL106" s="486"/>
      <c r="HYM106" s="486"/>
      <c r="HYN106" s="487"/>
      <c r="HYO106" s="485"/>
      <c r="HYP106" s="486"/>
      <c r="HYQ106" s="486"/>
      <c r="HYR106" s="486"/>
      <c r="HYS106" s="486"/>
      <c r="HYT106" s="486"/>
      <c r="HYU106" s="486"/>
      <c r="HYV106" s="487"/>
      <c r="HYW106" s="485"/>
      <c r="HYX106" s="486"/>
      <c r="HYY106" s="486"/>
      <c r="HYZ106" s="486"/>
      <c r="HZA106" s="486"/>
      <c r="HZB106" s="486"/>
      <c r="HZC106" s="486"/>
      <c r="HZD106" s="487"/>
      <c r="HZE106" s="485"/>
      <c r="HZF106" s="486"/>
      <c r="HZG106" s="486"/>
      <c r="HZH106" s="486"/>
      <c r="HZI106" s="486"/>
      <c r="HZJ106" s="486"/>
      <c r="HZK106" s="486"/>
      <c r="HZL106" s="487"/>
      <c r="HZM106" s="485"/>
      <c r="HZN106" s="486"/>
      <c r="HZO106" s="486"/>
      <c r="HZP106" s="486"/>
      <c r="HZQ106" s="486"/>
      <c r="HZR106" s="486"/>
      <c r="HZS106" s="486"/>
      <c r="HZT106" s="487"/>
      <c r="HZU106" s="485"/>
      <c r="HZV106" s="486"/>
      <c r="HZW106" s="486"/>
      <c r="HZX106" s="486"/>
      <c r="HZY106" s="486"/>
      <c r="HZZ106" s="486"/>
      <c r="IAA106" s="486"/>
      <c r="IAB106" s="487"/>
      <c r="IAC106" s="485"/>
      <c r="IAD106" s="486"/>
      <c r="IAE106" s="486"/>
      <c r="IAF106" s="486"/>
      <c r="IAG106" s="486"/>
      <c r="IAH106" s="486"/>
      <c r="IAI106" s="486"/>
      <c r="IAJ106" s="487"/>
      <c r="IAK106" s="485"/>
      <c r="IAL106" s="486"/>
      <c r="IAM106" s="486"/>
      <c r="IAN106" s="486"/>
      <c r="IAO106" s="486"/>
      <c r="IAP106" s="486"/>
      <c r="IAQ106" s="486"/>
      <c r="IAR106" s="487"/>
      <c r="IAS106" s="485"/>
      <c r="IAT106" s="486"/>
      <c r="IAU106" s="486"/>
      <c r="IAV106" s="486"/>
      <c r="IAW106" s="486"/>
      <c r="IAX106" s="486"/>
      <c r="IAY106" s="486"/>
      <c r="IAZ106" s="487"/>
      <c r="IBA106" s="485"/>
      <c r="IBB106" s="486"/>
      <c r="IBC106" s="486"/>
      <c r="IBD106" s="486"/>
      <c r="IBE106" s="486"/>
      <c r="IBF106" s="486"/>
      <c r="IBG106" s="486"/>
      <c r="IBH106" s="487"/>
      <c r="IBI106" s="485"/>
      <c r="IBJ106" s="486"/>
      <c r="IBK106" s="486"/>
      <c r="IBL106" s="486"/>
      <c r="IBM106" s="486"/>
      <c r="IBN106" s="486"/>
      <c r="IBO106" s="486"/>
      <c r="IBP106" s="487"/>
      <c r="IBQ106" s="485"/>
      <c r="IBR106" s="486"/>
      <c r="IBS106" s="486"/>
      <c r="IBT106" s="486"/>
      <c r="IBU106" s="486"/>
      <c r="IBV106" s="486"/>
      <c r="IBW106" s="486"/>
      <c r="IBX106" s="487"/>
      <c r="IBY106" s="485"/>
      <c r="IBZ106" s="486"/>
      <c r="ICA106" s="486"/>
      <c r="ICB106" s="486"/>
      <c r="ICC106" s="486"/>
      <c r="ICD106" s="486"/>
      <c r="ICE106" s="486"/>
      <c r="ICF106" s="487"/>
      <c r="ICG106" s="485"/>
      <c r="ICH106" s="486"/>
      <c r="ICI106" s="486"/>
      <c r="ICJ106" s="486"/>
      <c r="ICK106" s="486"/>
      <c r="ICL106" s="486"/>
      <c r="ICM106" s="486"/>
      <c r="ICN106" s="487"/>
      <c r="ICO106" s="485"/>
      <c r="ICP106" s="486"/>
      <c r="ICQ106" s="486"/>
      <c r="ICR106" s="486"/>
      <c r="ICS106" s="486"/>
      <c r="ICT106" s="486"/>
      <c r="ICU106" s="486"/>
      <c r="ICV106" s="487"/>
      <c r="ICW106" s="485"/>
      <c r="ICX106" s="486"/>
      <c r="ICY106" s="486"/>
      <c r="ICZ106" s="486"/>
      <c r="IDA106" s="486"/>
      <c r="IDB106" s="486"/>
      <c r="IDC106" s="486"/>
      <c r="IDD106" s="487"/>
      <c r="IDE106" s="485"/>
      <c r="IDF106" s="486"/>
      <c r="IDG106" s="486"/>
      <c r="IDH106" s="486"/>
      <c r="IDI106" s="486"/>
      <c r="IDJ106" s="486"/>
      <c r="IDK106" s="486"/>
      <c r="IDL106" s="487"/>
      <c r="IDM106" s="485"/>
      <c r="IDN106" s="486"/>
      <c r="IDO106" s="486"/>
      <c r="IDP106" s="486"/>
      <c r="IDQ106" s="486"/>
      <c r="IDR106" s="486"/>
      <c r="IDS106" s="486"/>
      <c r="IDT106" s="487"/>
      <c r="IDU106" s="485"/>
      <c r="IDV106" s="486"/>
      <c r="IDW106" s="486"/>
      <c r="IDX106" s="486"/>
      <c r="IDY106" s="486"/>
      <c r="IDZ106" s="486"/>
      <c r="IEA106" s="486"/>
      <c r="IEB106" s="487"/>
      <c r="IEC106" s="485"/>
      <c r="IED106" s="486"/>
      <c r="IEE106" s="486"/>
      <c r="IEF106" s="486"/>
      <c r="IEG106" s="486"/>
      <c r="IEH106" s="486"/>
      <c r="IEI106" s="486"/>
      <c r="IEJ106" s="487"/>
      <c r="IEK106" s="485"/>
      <c r="IEL106" s="486"/>
      <c r="IEM106" s="486"/>
      <c r="IEN106" s="486"/>
      <c r="IEO106" s="486"/>
      <c r="IEP106" s="486"/>
      <c r="IEQ106" s="486"/>
      <c r="IER106" s="487"/>
      <c r="IES106" s="485"/>
      <c r="IET106" s="486"/>
      <c r="IEU106" s="486"/>
      <c r="IEV106" s="486"/>
      <c r="IEW106" s="486"/>
      <c r="IEX106" s="486"/>
      <c r="IEY106" s="486"/>
      <c r="IEZ106" s="487"/>
      <c r="IFA106" s="485"/>
      <c r="IFB106" s="486"/>
      <c r="IFC106" s="486"/>
      <c r="IFD106" s="486"/>
      <c r="IFE106" s="486"/>
      <c r="IFF106" s="486"/>
      <c r="IFG106" s="486"/>
      <c r="IFH106" s="487"/>
      <c r="IFI106" s="485"/>
      <c r="IFJ106" s="486"/>
      <c r="IFK106" s="486"/>
      <c r="IFL106" s="486"/>
      <c r="IFM106" s="486"/>
      <c r="IFN106" s="486"/>
      <c r="IFO106" s="486"/>
      <c r="IFP106" s="487"/>
      <c r="IFQ106" s="485"/>
      <c r="IFR106" s="486"/>
      <c r="IFS106" s="486"/>
      <c r="IFT106" s="486"/>
      <c r="IFU106" s="486"/>
      <c r="IFV106" s="486"/>
      <c r="IFW106" s="486"/>
      <c r="IFX106" s="487"/>
      <c r="IFY106" s="485"/>
      <c r="IFZ106" s="486"/>
      <c r="IGA106" s="486"/>
      <c r="IGB106" s="486"/>
      <c r="IGC106" s="486"/>
      <c r="IGD106" s="486"/>
      <c r="IGE106" s="486"/>
      <c r="IGF106" s="487"/>
      <c r="IGG106" s="485"/>
      <c r="IGH106" s="486"/>
      <c r="IGI106" s="486"/>
      <c r="IGJ106" s="486"/>
      <c r="IGK106" s="486"/>
      <c r="IGL106" s="486"/>
      <c r="IGM106" s="486"/>
      <c r="IGN106" s="487"/>
      <c r="IGO106" s="485"/>
      <c r="IGP106" s="486"/>
      <c r="IGQ106" s="486"/>
      <c r="IGR106" s="486"/>
      <c r="IGS106" s="486"/>
      <c r="IGT106" s="486"/>
      <c r="IGU106" s="486"/>
      <c r="IGV106" s="487"/>
      <c r="IGW106" s="485"/>
      <c r="IGX106" s="486"/>
      <c r="IGY106" s="486"/>
      <c r="IGZ106" s="486"/>
      <c r="IHA106" s="486"/>
      <c r="IHB106" s="486"/>
      <c r="IHC106" s="486"/>
      <c r="IHD106" s="487"/>
      <c r="IHE106" s="485"/>
      <c r="IHF106" s="486"/>
      <c r="IHG106" s="486"/>
      <c r="IHH106" s="486"/>
      <c r="IHI106" s="486"/>
      <c r="IHJ106" s="486"/>
      <c r="IHK106" s="486"/>
      <c r="IHL106" s="487"/>
      <c r="IHM106" s="485"/>
      <c r="IHN106" s="486"/>
      <c r="IHO106" s="486"/>
      <c r="IHP106" s="486"/>
      <c r="IHQ106" s="486"/>
      <c r="IHR106" s="486"/>
      <c r="IHS106" s="486"/>
      <c r="IHT106" s="487"/>
      <c r="IHU106" s="485"/>
      <c r="IHV106" s="486"/>
      <c r="IHW106" s="486"/>
      <c r="IHX106" s="486"/>
      <c r="IHY106" s="486"/>
      <c r="IHZ106" s="486"/>
      <c r="IIA106" s="486"/>
      <c r="IIB106" s="487"/>
      <c r="IIC106" s="485"/>
      <c r="IID106" s="486"/>
      <c r="IIE106" s="486"/>
      <c r="IIF106" s="486"/>
      <c r="IIG106" s="486"/>
      <c r="IIH106" s="486"/>
      <c r="III106" s="486"/>
      <c r="IIJ106" s="487"/>
      <c r="IIK106" s="485"/>
      <c r="IIL106" s="486"/>
      <c r="IIM106" s="486"/>
      <c r="IIN106" s="486"/>
      <c r="IIO106" s="486"/>
      <c r="IIP106" s="486"/>
      <c r="IIQ106" s="486"/>
      <c r="IIR106" s="487"/>
      <c r="IIS106" s="485"/>
      <c r="IIT106" s="486"/>
      <c r="IIU106" s="486"/>
      <c r="IIV106" s="486"/>
      <c r="IIW106" s="486"/>
      <c r="IIX106" s="486"/>
      <c r="IIY106" s="486"/>
      <c r="IIZ106" s="487"/>
      <c r="IJA106" s="485"/>
      <c r="IJB106" s="486"/>
      <c r="IJC106" s="486"/>
      <c r="IJD106" s="486"/>
      <c r="IJE106" s="486"/>
      <c r="IJF106" s="486"/>
      <c r="IJG106" s="486"/>
      <c r="IJH106" s="487"/>
      <c r="IJI106" s="485"/>
      <c r="IJJ106" s="486"/>
      <c r="IJK106" s="486"/>
      <c r="IJL106" s="486"/>
      <c r="IJM106" s="486"/>
      <c r="IJN106" s="486"/>
      <c r="IJO106" s="486"/>
      <c r="IJP106" s="487"/>
      <c r="IJQ106" s="485"/>
      <c r="IJR106" s="486"/>
      <c r="IJS106" s="486"/>
      <c r="IJT106" s="486"/>
      <c r="IJU106" s="486"/>
      <c r="IJV106" s="486"/>
      <c r="IJW106" s="486"/>
      <c r="IJX106" s="487"/>
      <c r="IJY106" s="485"/>
      <c r="IJZ106" s="486"/>
      <c r="IKA106" s="486"/>
      <c r="IKB106" s="486"/>
      <c r="IKC106" s="486"/>
      <c r="IKD106" s="486"/>
      <c r="IKE106" s="486"/>
      <c r="IKF106" s="487"/>
      <c r="IKG106" s="485"/>
      <c r="IKH106" s="486"/>
      <c r="IKI106" s="486"/>
      <c r="IKJ106" s="486"/>
      <c r="IKK106" s="486"/>
      <c r="IKL106" s="486"/>
      <c r="IKM106" s="486"/>
      <c r="IKN106" s="487"/>
      <c r="IKO106" s="485"/>
      <c r="IKP106" s="486"/>
      <c r="IKQ106" s="486"/>
      <c r="IKR106" s="486"/>
      <c r="IKS106" s="486"/>
      <c r="IKT106" s="486"/>
      <c r="IKU106" s="486"/>
      <c r="IKV106" s="487"/>
      <c r="IKW106" s="485"/>
      <c r="IKX106" s="486"/>
      <c r="IKY106" s="486"/>
      <c r="IKZ106" s="486"/>
      <c r="ILA106" s="486"/>
      <c r="ILB106" s="486"/>
      <c r="ILC106" s="486"/>
      <c r="ILD106" s="487"/>
      <c r="ILE106" s="485"/>
      <c r="ILF106" s="486"/>
      <c r="ILG106" s="486"/>
      <c r="ILH106" s="486"/>
      <c r="ILI106" s="486"/>
      <c r="ILJ106" s="486"/>
      <c r="ILK106" s="486"/>
      <c r="ILL106" s="487"/>
      <c r="ILM106" s="485"/>
      <c r="ILN106" s="486"/>
      <c r="ILO106" s="486"/>
      <c r="ILP106" s="486"/>
      <c r="ILQ106" s="486"/>
      <c r="ILR106" s="486"/>
      <c r="ILS106" s="486"/>
      <c r="ILT106" s="487"/>
      <c r="ILU106" s="485"/>
      <c r="ILV106" s="486"/>
      <c r="ILW106" s="486"/>
      <c r="ILX106" s="486"/>
      <c r="ILY106" s="486"/>
      <c r="ILZ106" s="486"/>
      <c r="IMA106" s="486"/>
      <c r="IMB106" s="487"/>
      <c r="IMC106" s="485"/>
      <c r="IMD106" s="486"/>
      <c r="IME106" s="486"/>
      <c r="IMF106" s="486"/>
      <c r="IMG106" s="486"/>
      <c r="IMH106" s="486"/>
      <c r="IMI106" s="486"/>
      <c r="IMJ106" s="487"/>
      <c r="IMK106" s="485"/>
      <c r="IML106" s="486"/>
      <c r="IMM106" s="486"/>
      <c r="IMN106" s="486"/>
      <c r="IMO106" s="486"/>
      <c r="IMP106" s="486"/>
      <c r="IMQ106" s="486"/>
      <c r="IMR106" s="487"/>
      <c r="IMS106" s="485"/>
      <c r="IMT106" s="486"/>
      <c r="IMU106" s="486"/>
      <c r="IMV106" s="486"/>
      <c r="IMW106" s="486"/>
      <c r="IMX106" s="486"/>
      <c r="IMY106" s="486"/>
      <c r="IMZ106" s="487"/>
      <c r="INA106" s="485"/>
      <c r="INB106" s="486"/>
      <c r="INC106" s="486"/>
      <c r="IND106" s="486"/>
      <c r="INE106" s="486"/>
      <c r="INF106" s="486"/>
      <c r="ING106" s="486"/>
      <c r="INH106" s="487"/>
      <c r="INI106" s="485"/>
      <c r="INJ106" s="486"/>
      <c r="INK106" s="486"/>
      <c r="INL106" s="486"/>
      <c r="INM106" s="486"/>
      <c r="INN106" s="486"/>
      <c r="INO106" s="486"/>
      <c r="INP106" s="487"/>
      <c r="INQ106" s="485"/>
      <c r="INR106" s="486"/>
      <c r="INS106" s="486"/>
      <c r="INT106" s="486"/>
      <c r="INU106" s="486"/>
      <c r="INV106" s="486"/>
      <c r="INW106" s="486"/>
      <c r="INX106" s="487"/>
      <c r="INY106" s="485"/>
      <c r="INZ106" s="486"/>
      <c r="IOA106" s="486"/>
      <c r="IOB106" s="486"/>
      <c r="IOC106" s="486"/>
      <c r="IOD106" s="486"/>
      <c r="IOE106" s="486"/>
      <c r="IOF106" s="487"/>
      <c r="IOG106" s="485"/>
      <c r="IOH106" s="486"/>
      <c r="IOI106" s="486"/>
      <c r="IOJ106" s="486"/>
      <c r="IOK106" s="486"/>
      <c r="IOL106" s="486"/>
      <c r="IOM106" s="486"/>
      <c r="ION106" s="487"/>
      <c r="IOO106" s="485"/>
      <c r="IOP106" s="486"/>
      <c r="IOQ106" s="486"/>
      <c r="IOR106" s="486"/>
      <c r="IOS106" s="486"/>
      <c r="IOT106" s="486"/>
      <c r="IOU106" s="486"/>
      <c r="IOV106" s="487"/>
      <c r="IOW106" s="485"/>
      <c r="IOX106" s="486"/>
      <c r="IOY106" s="486"/>
      <c r="IOZ106" s="486"/>
      <c r="IPA106" s="486"/>
      <c r="IPB106" s="486"/>
      <c r="IPC106" s="486"/>
      <c r="IPD106" s="487"/>
      <c r="IPE106" s="485"/>
      <c r="IPF106" s="486"/>
      <c r="IPG106" s="486"/>
      <c r="IPH106" s="486"/>
      <c r="IPI106" s="486"/>
      <c r="IPJ106" s="486"/>
      <c r="IPK106" s="486"/>
      <c r="IPL106" s="487"/>
      <c r="IPM106" s="485"/>
      <c r="IPN106" s="486"/>
      <c r="IPO106" s="486"/>
      <c r="IPP106" s="486"/>
      <c r="IPQ106" s="486"/>
      <c r="IPR106" s="486"/>
      <c r="IPS106" s="486"/>
      <c r="IPT106" s="487"/>
      <c r="IPU106" s="485"/>
      <c r="IPV106" s="486"/>
      <c r="IPW106" s="486"/>
      <c r="IPX106" s="486"/>
      <c r="IPY106" s="486"/>
      <c r="IPZ106" s="486"/>
      <c r="IQA106" s="486"/>
      <c r="IQB106" s="487"/>
      <c r="IQC106" s="485"/>
      <c r="IQD106" s="486"/>
      <c r="IQE106" s="486"/>
      <c r="IQF106" s="486"/>
      <c r="IQG106" s="486"/>
      <c r="IQH106" s="486"/>
      <c r="IQI106" s="486"/>
      <c r="IQJ106" s="487"/>
      <c r="IQK106" s="485"/>
      <c r="IQL106" s="486"/>
      <c r="IQM106" s="486"/>
      <c r="IQN106" s="486"/>
      <c r="IQO106" s="486"/>
      <c r="IQP106" s="486"/>
      <c r="IQQ106" s="486"/>
      <c r="IQR106" s="487"/>
      <c r="IQS106" s="485"/>
      <c r="IQT106" s="486"/>
      <c r="IQU106" s="486"/>
      <c r="IQV106" s="486"/>
      <c r="IQW106" s="486"/>
      <c r="IQX106" s="486"/>
      <c r="IQY106" s="486"/>
      <c r="IQZ106" s="487"/>
      <c r="IRA106" s="485"/>
      <c r="IRB106" s="486"/>
      <c r="IRC106" s="486"/>
      <c r="IRD106" s="486"/>
      <c r="IRE106" s="486"/>
      <c r="IRF106" s="486"/>
      <c r="IRG106" s="486"/>
      <c r="IRH106" s="487"/>
      <c r="IRI106" s="485"/>
      <c r="IRJ106" s="486"/>
      <c r="IRK106" s="486"/>
      <c r="IRL106" s="486"/>
      <c r="IRM106" s="486"/>
      <c r="IRN106" s="486"/>
      <c r="IRO106" s="486"/>
      <c r="IRP106" s="487"/>
      <c r="IRQ106" s="485"/>
      <c r="IRR106" s="486"/>
      <c r="IRS106" s="486"/>
      <c r="IRT106" s="486"/>
      <c r="IRU106" s="486"/>
      <c r="IRV106" s="486"/>
      <c r="IRW106" s="486"/>
      <c r="IRX106" s="487"/>
      <c r="IRY106" s="485"/>
      <c r="IRZ106" s="486"/>
      <c r="ISA106" s="486"/>
      <c r="ISB106" s="486"/>
      <c r="ISC106" s="486"/>
      <c r="ISD106" s="486"/>
      <c r="ISE106" s="486"/>
      <c r="ISF106" s="487"/>
      <c r="ISG106" s="485"/>
      <c r="ISH106" s="486"/>
      <c r="ISI106" s="486"/>
      <c r="ISJ106" s="486"/>
      <c r="ISK106" s="486"/>
      <c r="ISL106" s="486"/>
      <c r="ISM106" s="486"/>
      <c r="ISN106" s="487"/>
      <c r="ISO106" s="485"/>
      <c r="ISP106" s="486"/>
      <c r="ISQ106" s="486"/>
      <c r="ISR106" s="486"/>
      <c r="ISS106" s="486"/>
      <c r="IST106" s="486"/>
      <c r="ISU106" s="486"/>
      <c r="ISV106" s="487"/>
      <c r="ISW106" s="485"/>
      <c r="ISX106" s="486"/>
      <c r="ISY106" s="486"/>
      <c r="ISZ106" s="486"/>
      <c r="ITA106" s="486"/>
      <c r="ITB106" s="486"/>
      <c r="ITC106" s="486"/>
      <c r="ITD106" s="487"/>
      <c r="ITE106" s="485"/>
      <c r="ITF106" s="486"/>
      <c r="ITG106" s="486"/>
      <c r="ITH106" s="486"/>
      <c r="ITI106" s="486"/>
      <c r="ITJ106" s="486"/>
      <c r="ITK106" s="486"/>
      <c r="ITL106" s="487"/>
      <c r="ITM106" s="485"/>
      <c r="ITN106" s="486"/>
      <c r="ITO106" s="486"/>
      <c r="ITP106" s="486"/>
      <c r="ITQ106" s="486"/>
      <c r="ITR106" s="486"/>
      <c r="ITS106" s="486"/>
      <c r="ITT106" s="487"/>
      <c r="ITU106" s="485"/>
      <c r="ITV106" s="486"/>
      <c r="ITW106" s="486"/>
      <c r="ITX106" s="486"/>
      <c r="ITY106" s="486"/>
      <c r="ITZ106" s="486"/>
      <c r="IUA106" s="486"/>
      <c r="IUB106" s="487"/>
      <c r="IUC106" s="485"/>
      <c r="IUD106" s="486"/>
      <c r="IUE106" s="486"/>
      <c r="IUF106" s="486"/>
      <c r="IUG106" s="486"/>
      <c r="IUH106" s="486"/>
      <c r="IUI106" s="486"/>
      <c r="IUJ106" s="487"/>
      <c r="IUK106" s="485"/>
      <c r="IUL106" s="486"/>
      <c r="IUM106" s="486"/>
      <c r="IUN106" s="486"/>
      <c r="IUO106" s="486"/>
      <c r="IUP106" s="486"/>
      <c r="IUQ106" s="486"/>
      <c r="IUR106" s="487"/>
      <c r="IUS106" s="485"/>
      <c r="IUT106" s="486"/>
      <c r="IUU106" s="486"/>
      <c r="IUV106" s="486"/>
      <c r="IUW106" s="486"/>
      <c r="IUX106" s="486"/>
      <c r="IUY106" s="486"/>
      <c r="IUZ106" s="487"/>
      <c r="IVA106" s="485"/>
      <c r="IVB106" s="486"/>
      <c r="IVC106" s="486"/>
      <c r="IVD106" s="486"/>
      <c r="IVE106" s="486"/>
      <c r="IVF106" s="486"/>
      <c r="IVG106" s="486"/>
      <c r="IVH106" s="487"/>
      <c r="IVI106" s="485"/>
      <c r="IVJ106" s="486"/>
      <c r="IVK106" s="486"/>
      <c r="IVL106" s="486"/>
      <c r="IVM106" s="486"/>
      <c r="IVN106" s="486"/>
      <c r="IVO106" s="486"/>
      <c r="IVP106" s="487"/>
      <c r="IVQ106" s="485"/>
      <c r="IVR106" s="486"/>
      <c r="IVS106" s="486"/>
      <c r="IVT106" s="486"/>
      <c r="IVU106" s="486"/>
      <c r="IVV106" s="486"/>
      <c r="IVW106" s="486"/>
      <c r="IVX106" s="487"/>
      <c r="IVY106" s="485"/>
      <c r="IVZ106" s="486"/>
      <c r="IWA106" s="486"/>
      <c r="IWB106" s="486"/>
      <c r="IWC106" s="486"/>
      <c r="IWD106" s="486"/>
      <c r="IWE106" s="486"/>
      <c r="IWF106" s="487"/>
      <c r="IWG106" s="485"/>
      <c r="IWH106" s="486"/>
      <c r="IWI106" s="486"/>
      <c r="IWJ106" s="486"/>
      <c r="IWK106" s="486"/>
      <c r="IWL106" s="486"/>
      <c r="IWM106" s="486"/>
      <c r="IWN106" s="487"/>
      <c r="IWO106" s="485"/>
      <c r="IWP106" s="486"/>
      <c r="IWQ106" s="486"/>
      <c r="IWR106" s="486"/>
      <c r="IWS106" s="486"/>
      <c r="IWT106" s="486"/>
      <c r="IWU106" s="486"/>
      <c r="IWV106" s="487"/>
      <c r="IWW106" s="485"/>
      <c r="IWX106" s="486"/>
      <c r="IWY106" s="486"/>
      <c r="IWZ106" s="486"/>
      <c r="IXA106" s="486"/>
      <c r="IXB106" s="486"/>
      <c r="IXC106" s="486"/>
      <c r="IXD106" s="487"/>
      <c r="IXE106" s="485"/>
      <c r="IXF106" s="486"/>
      <c r="IXG106" s="486"/>
      <c r="IXH106" s="486"/>
      <c r="IXI106" s="486"/>
      <c r="IXJ106" s="486"/>
      <c r="IXK106" s="486"/>
      <c r="IXL106" s="487"/>
      <c r="IXM106" s="485"/>
      <c r="IXN106" s="486"/>
      <c r="IXO106" s="486"/>
      <c r="IXP106" s="486"/>
      <c r="IXQ106" s="486"/>
      <c r="IXR106" s="486"/>
      <c r="IXS106" s="486"/>
      <c r="IXT106" s="487"/>
      <c r="IXU106" s="485"/>
      <c r="IXV106" s="486"/>
      <c r="IXW106" s="486"/>
      <c r="IXX106" s="486"/>
      <c r="IXY106" s="486"/>
      <c r="IXZ106" s="486"/>
      <c r="IYA106" s="486"/>
      <c r="IYB106" s="487"/>
      <c r="IYC106" s="485"/>
      <c r="IYD106" s="486"/>
      <c r="IYE106" s="486"/>
      <c r="IYF106" s="486"/>
      <c r="IYG106" s="486"/>
      <c r="IYH106" s="486"/>
      <c r="IYI106" s="486"/>
      <c r="IYJ106" s="487"/>
      <c r="IYK106" s="485"/>
      <c r="IYL106" s="486"/>
      <c r="IYM106" s="486"/>
      <c r="IYN106" s="486"/>
      <c r="IYO106" s="486"/>
      <c r="IYP106" s="486"/>
      <c r="IYQ106" s="486"/>
      <c r="IYR106" s="487"/>
      <c r="IYS106" s="485"/>
      <c r="IYT106" s="486"/>
      <c r="IYU106" s="486"/>
      <c r="IYV106" s="486"/>
      <c r="IYW106" s="486"/>
      <c r="IYX106" s="486"/>
      <c r="IYY106" s="486"/>
      <c r="IYZ106" s="487"/>
      <c r="IZA106" s="485"/>
      <c r="IZB106" s="486"/>
      <c r="IZC106" s="486"/>
      <c r="IZD106" s="486"/>
      <c r="IZE106" s="486"/>
      <c r="IZF106" s="486"/>
      <c r="IZG106" s="486"/>
      <c r="IZH106" s="487"/>
      <c r="IZI106" s="485"/>
      <c r="IZJ106" s="486"/>
      <c r="IZK106" s="486"/>
      <c r="IZL106" s="486"/>
      <c r="IZM106" s="486"/>
      <c r="IZN106" s="486"/>
      <c r="IZO106" s="486"/>
      <c r="IZP106" s="487"/>
      <c r="IZQ106" s="485"/>
      <c r="IZR106" s="486"/>
      <c r="IZS106" s="486"/>
      <c r="IZT106" s="486"/>
      <c r="IZU106" s="486"/>
      <c r="IZV106" s="486"/>
      <c r="IZW106" s="486"/>
      <c r="IZX106" s="487"/>
      <c r="IZY106" s="485"/>
      <c r="IZZ106" s="486"/>
      <c r="JAA106" s="486"/>
      <c r="JAB106" s="486"/>
      <c r="JAC106" s="486"/>
      <c r="JAD106" s="486"/>
      <c r="JAE106" s="486"/>
      <c r="JAF106" s="487"/>
      <c r="JAG106" s="485"/>
      <c r="JAH106" s="486"/>
      <c r="JAI106" s="486"/>
      <c r="JAJ106" s="486"/>
      <c r="JAK106" s="486"/>
      <c r="JAL106" s="486"/>
      <c r="JAM106" s="486"/>
      <c r="JAN106" s="487"/>
      <c r="JAO106" s="485"/>
      <c r="JAP106" s="486"/>
      <c r="JAQ106" s="486"/>
      <c r="JAR106" s="486"/>
      <c r="JAS106" s="486"/>
      <c r="JAT106" s="486"/>
      <c r="JAU106" s="486"/>
      <c r="JAV106" s="487"/>
      <c r="JAW106" s="485"/>
      <c r="JAX106" s="486"/>
      <c r="JAY106" s="486"/>
      <c r="JAZ106" s="486"/>
      <c r="JBA106" s="486"/>
      <c r="JBB106" s="486"/>
      <c r="JBC106" s="486"/>
      <c r="JBD106" s="487"/>
      <c r="JBE106" s="485"/>
      <c r="JBF106" s="486"/>
      <c r="JBG106" s="486"/>
      <c r="JBH106" s="486"/>
      <c r="JBI106" s="486"/>
      <c r="JBJ106" s="486"/>
      <c r="JBK106" s="486"/>
      <c r="JBL106" s="487"/>
      <c r="JBM106" s="485"/>
      <c r="JBN106" s="486"/>
      <c r="JBO106" s="486"/>
      <c r="JBP106" s="486"/>
      <c r="JBQ106" s="486"/>
      <c r="JBR106" s="486"/>
      <c r="JBS106" s="486"/>
      <c r="JBT106" s="487"/>
      <c r="JBU106" s="485"/>
      <c r="JBV106" s="486"/>
      <c r="JBW106" s="486"/>
      <c r="JBX106" s="486"/>
      <c r="JBY106" s="486"/>
      <c r="JBZ106" s="486"/>
      <c r="JCA106" s="486"/>
      <c r="JCB106" s="487"/>
      <c r="JCC106" s="485"/>
      <c r="JCD106" s="486"/>
      <c r="JCE106" s="486"/>
      <c r="JCF106" s="486"/>
      <c r="JCG106" s="486"/>
      <c r="JCH106" s="486"/>
      <c r="JCI106" s="486"/>
      <c r="JCJ106" s="487"/>
      <c r="JCK106" s="485"/>
      <c r="JCL106" s="486"/>
      <c r="JCM106" s="486"/>
      <c r="JCN106" s="486"/>
      <c r="JCO106" s="486"/>
      <c r="JCP106" s="486"/>
      <c r="JCQ106" s="486"/>
      <c r="JCR106" s="487"/>
      <c r="JCS106" s="485"/>
      <c r="JCT106" s="486"/>
      <c r="JCU106" s="486"/>
      <c r="JCV106" s="486"/>
      <c r="JCW106" s="486"/>
      <c r="JCX106" s="486"/>
      <c r="JCY106" s="486"/>
      <c r="JCZ106" s="487"/>
      <c r="JDA106" s="485"/>
      <c r="JDB106" s="486"/>
      <c r="JDC106" s="486"/>
      <c r="JDD106" s="486"/>
      <c r="JDE106" s="486"/>
      <c r="JDF106" s="486"/>
      <c r="JDG106" s="486"/>
      <c r="JDH106" s="487"/>
      <c r="JDI106" s="485"/>
      <c r="JDJ106" s="486"/>
      <c r="JDK106" s="486"/>
      <c r="JDL106" s="486"/>
      <c r="JDM106" s="486"/>
      <c r="JDN106" s="486"/>
      <c r="JDO106" s="486"/>
      <c r="JDP106" s="487"/>
      <c r="JDQ106" s="485"/>
      <c r="JDR106" s="486"/>
      <c r="JDS106" s="486"/>
      <c r="JDT106" s="486"/>
      <c r="JDU106" s="486"/>
      <c r="JDV106" s="486"/>
      <c r="JDW106" s="486"/>
      <c r="JDX106" s="487"/>
      <c r="JDY106" s="485"/>
      <c r="JDZ106" s="486"/>
      <c r="JEA106" s="486"/>
      <c r="JEB106" s="486"/>
      <c r="JEC106" s="486"/>
      <c r="JED106" s="486"/>
      <c r="JEE106" s="486"/>
      <c r="JEF106" s="487"/>
      <c r="JEG106" s="485"/>
      <c r="JEH106" s="486"/>
      <c r="JEI106" s="486"/>
      <c r="JEJ106" s="486"/>
      <c r="JEK106" s="486"/>
      <c r="JEL106" s="486"/>
      <c r="JEM106" s="486"/>
      <c r="JEN106" s="487"/>
      <c r="JEO106" s="485"/>
      <c r="JEP106" s="486"/>
      <c r="JEQ106" s="486"/>
      <c r="JER106" s="486"/>
      <c r="JES106" s="486"/>
      <c r="JET106" s="486"/>
      <c r="JEU106" s="486"/>
      <c r="JEV106" s="487"/>
      <c r="JEW106" s="485"/>
      <c r="JEX106" s="486"/>
      <c r="JEY106" s="486"/>
      <c r="JEZ106" s="486"/>
      <c r="JFA106" s="486"/>
      <c r="JFB106" s="486"/>
      <c r="JFC106" s="486"/>
      <c r="JFD106" s="487"/>
      <c r="JFE106" s="485"/>
      <c r="JFF106" s="486"/>
      <c r="JFG106" s="486"/>
      <c r="JFH106" s="486"/>
      <c r="JFI106" s="486"/>
      <c r="JFJ106" s="486"/>
      <c r="JFK106" s="486"/>
      <c r="JFL106" s="487"/>
      <c r="JFM106" s="485"/>
      <c r="JFN106" s="486"/>
      <c r="JFO106" s="486"/>
      <c r="JFP106" s="486"/>
      <c r="JFQ106" s="486"/>
      <c r="JFR106" s="486"/>
      <c r="JFS106" s="486"/>
      <c r="JFT106" s="487"/>
      <c r="JFU106" s="485"/>
      <c r="JFV106" s="486"/>
      <c r="JFW106" s="486"/>
      <c r="JFX106" s="486"/>
      <c r="JFY106" s="486"/>
      <c r="JFZ106" s="486"/>
      <c r="JGA106" s="486"/>
      <c r="JGB106" s="487"/>
      <c r="JGC106" s="485"/>
      <c r="JGD106" s="486"/>
      <c r="JGE106" s="486"/>
      <c r="JGF106" s="486"/>
      <c r="JGG106" s="486"/>
      <c r="JGH106" s="486"/>
      <c r="JGI106" s="486"/>
      <c r="JGJ106" s="487"/>
      <c r="JGK106" s="485"/>
      <c r="JGL106" s="486"/>
      <c r="JGM106" s="486"/>
      <c r="JGN106" s="486"/>
      <c r="JGO106" s="486"/>
      <c r="JGP106" s="486"/>
      <c r="JGQ106" s="486"/>
      <c r="JGR106" s="487"/>
      <c r="JGS106" s="485"/>
      <c r="JGT106" s="486"/>
      <c r="JGU106" s="486"/>
      <c r="JGV106" s="486"/>
      <c r="JGW106" s="486"/>
      <c r="JGX106" s="486"/>
      <c r="JGY106" s="486"/>
      <c r="JGZ106" s="487"/>
      <c r="JHA106" s="485"/>
      <c r="JHB106" s="486"/>
      <c r="JHC106" s="486"/>
      <c r="JHD106" s="486"/>
      <c r="JHE106" s="486"/>
      <c r="JHF106" s="486"/>
      <c r="JHG106" s="486"/>
      <c r="JHH106" s="487"/>
      <c r="JHI106" s="485"/>
      <c r="JHJ106" s="486"/>
      <c r="JHK106" s="486"/>
      <c r="JHL106" s="486"/>
      <c r="JHM106" s="486"/>
      <c r="JHN106" s="486"/>
      <c r="JHO106" s="486"/>
      <c r="JHP106" s="487"/>
      <c r="JHQ106" s="485"/>
      <c r="JHR106" s="486"/>
      <c r="JHS106" s="486"/>
      <c r="JHT106" s="486"/>
      <c r="JHU106" s="486"/>
      <c r="JHV106" s="486"/>
      <c r="JHW106" s="486"/>
      <c r="JHX106" s="487"/>
      <c r="JHY106" s="485"/>
      <c r="JHZ106" s="486"/>
      <c r="JIA106" s="486"/>
      <c r="JIB106" s="486"/>
      <c r="JIC106" s="486"/>
      <c r="JID106" s="486"/>
      <c r="JIE106" s="486"/>
      <c r="JIF106" s="487"/>
      <c r="JIG106" s="485"/>
      <c r="JIH106" s="486"/>
      <c r="JII106" s="486"/>
      <c r="JIJ106" s="486"/>
      <c r="JIK106" s="486"/>
      <c r="JIL106" s="486"/>
      <c r="JIM106" s="486"/>
      <c r="JIN106" s="487"/>
      <c r="JIO106" s="485"/>
      <c r="JIP106" s="486"/>
      <c r="JIQ106" s="486"/>
      <c r="JIR106" s="486"/>
      <c r="JIS106" s="486"/>
      <c r="JIT106" s="486"/>
      <c r="JIU106" s="486"/>
      <c r="JIV106" s="487"/>
      <c r="JIW106" s="485"/>
      <c r="JIX106" s="486"/>
      <c r="JIY106" s="486"/>
      <c r="JIZ106" s="486"/>
      <c r="JJA106" s="486"/>
      <c r="JJB106" s="486"/>
      <c r="JJC106" s="486"/>
      <c r="JJD106" s="487"/>
      <c r="JJE106" s="485"/>
      <c r="JJF106" s="486"/>
      <c r="JJG106" s="486"/>
      <c r="JJH106" s="486"/>
      <c r="JJI106" s="486"/>
      <c r="JJJ106" s="486"/>
      <c r="JJK106" s="486"/>
      <c r="JJL106" s="487"/>
      <c r="JJM106" s="485"/>
      <c r="JJN106" s="486"/>
      <c r="JJO106" s="486"/>
      <c r="JJP106" s="486"/>
      <c r="JJQ106" s="486"/>
      <c r="JJR106" s="486"/>
      <c r="JJS106" s="486"/>
      <c r="JJT106" s="487"/>
      <c r="JJU106" s="485"/>
      <c r="JJV106" s="486"/>
      <c r="JJW106" s="486"/>
      <c r="JJX106" s="486"/>
      <c r="JJY106" s="486"/>
      <c r="JJZ106" s="486"/>
      <c r="JKA106" s="486"/>
      <c r="JKB106" s="487"/>
      <c r="JKC106" s="485"/>
      <c r="JKD106" s="486"/>
      <c r="JKE106" s="486"/>
      <c r="JKF106" s="486"/>
      <c r="JKG106" s="486"/>
      <c r="JKH106" s="486"/>
      <c r="JKI106" s="486"/>
      <c r="JKJ106" s="487"/>
      <c r="JKK106" s="485"/>
      <c r="JKL106" s="486"/>
      <c r="JKM106" s="486"/>
      <c r="JKN106" s="486"/>
      <c r="JKO106" s="486"/>
      <c r="JKP106" s="486"/>
      <c r="JKQ106" s="486"/>
      <c r="JKR106" s="487"/>
      <c r="JKS106" s="485"/>
      <c r="JKT106" s="486"/>
      <c r="JKU106" s="486"/>
      <c r="JKV106" s="486"/>
      <c r="JKW106" s="486"/>
      <c r="JKX106" s="486"/>
      <c r="JKY106" s="486"/>
      <c r="JKZ106" s="487"/>
      <c r="JLA106" s="485"/>
      <c r="JLB106" s="486"/>
      <c r="JLC106" s="486"/>
      <c r="JLD106" s="486"/>
      <c r="JLE106" s="486"/>
      <c r="JLF106" s="486"/>
      <c r="JLG106" s="486"/>
      <c r="JLH106" s="487"/>
      <c r="JLI106" s="485"/>
      <c r="JLJ106" s="486"/>
      <c r="JLK106" s="486"/>
      <c r="JLL106" s="486"/>
      <c r="JLM106" s="486"/>
      <c r="JLN106" s="486"/>
      <c r="JLO106" s="486"/>
      <c r="JLP106" s="487"/>
      <c r="JLQ106" s="485"/>
      <c r="JLR106" s="486"/>
      <c r="JLS106" s="486"/>
      <c r="JLT106" s="486"/>
      <c r="JLU106" s="486"/>
      <c r="JLV106" s="486"/>
      <c r="JLW106" s="486"/>
      <c r="JLX106" s="487"/>
      <c r="JLY106" s="485"/>
      <c r="JLZ106" s="486"/>
      <c r="JMA106" s="486"/>
      <c r="JMB106" s="486"/>
      <c r="JMC106" s="486"/>
      <c r="JMD106" s="486"/>
      <c r="JME106" s="486"/>
      <c r="JMF106" s="487"/>
      <c r="JMG106" s="485"/>
      <c r="JMH106" s="486"/>
      <c r="JMI106" s="486"/>
      <c r="JMJ106" s="486"/>
      <c r="JMK106" s="486"/>
      <c r="JML106" s="486"/>
      <c r="JMM106" s="486"/>
      <c r="JMN106" s="487"/>
      <c r="JMO106" s="485"/>
      <c r="JMP106" s="486"/>
      <c r="JMQ106" s="486"/>
      <c r="JMR106" s="486"/>
      <c r="JMS106" s="486"/>
      <c r="JMT106" s="486"/>
      <c r="JMU106" s="486"/>
      <c r="JMV106" s="487"/>
      <c r="JMW106" s="485"/>
      <c r="JMX106" s="486"/>
      <c r="JMY106" s="486"/>
      <c r="JMZ106" s="486"/>
      <c r="JNA106" s="486"/>
      <c r="JNB106" s="486"/>
      <c r="JNC106" s="486"/>
      <c r="JND106" s="487"/>
      <c r="JNE106" s="485"/>
      <c r="JNF106" s="486"/>
      <c r="JNG106" s="486"/>
      <c r="JNH106" s="486"/>
      <c r="JNI106" s="486"/>
      <c r="JNJ106" s="486"/>
      <c r="JNK106" s="486"/>
      <c r="JNL106" s="487"/>
      <c r="JNM106" s="485"/>
      <c r="JNN106" s="486"/>
      <c r="JNO106" s="486"/>
      <c r="JNP106" s="486"/>
      <c r="JNQ106" s="486"/>
      <c r="JNR106" s="486"/>
      <c r="JNS106" s="486"/>
      <c r="JNT106" s="487"/>
      <c r="JNU106" s="485"/>
      <c r="JNV106" s="486"/>
      <c r="JNW106" s="486"/>
      <c r="JNX106" s="486"/>
      <c r="JNY106" s="486"/>
      <c r="JNZ106" s="486"/>
      <c r="JOA106" s="486"/>
      <c r="JOB106" s="487"/>
      <c r="JOC106" s="485"/>
      <c r="JOD106" s="486"/>
      <c r="JOE106" s="486"/>
      <c r="JOF106" s="486"/>
      <c r="JOG106" s="486"/>
      <c r="JOH106" s="486"/>
      <c r="JOI106" s="486"/>
      <c r="JOJ106" s="487"/>
      <c r="JOK106" s="485"/>
      <c r="JOL106" s="486"/>
      <c r="JOM106" s="486"/>
      <c r="JON106" s="486"/>
      <c r="JOO106" s="486"/>
      <c r="JOP106" s="486"/>
      <c r="JOQ106" s="486"/>
      <c r="JOR106" s="487"/>
      <c r="JOS106" s="485"/>
      <c r="JOT106" s="486"/>
      <c r="JOU106" s="486"/>
      <c r="JOV106" s="486"/>
      <c r="JOW106" s="486"/>
      <c r="JOX106" s="486"/>
      <c r="JOY106" s="486"/>
      <c r="JOZ106" s="487"/>
      <c r="JPA106" s="485"/>
      <c r="JPB106" s="486"/>
      <c r="JPC106" s="486"/>
      <c r="JPD106" s="486"/>
      <c r="JPE106" s="486"/>
      <c r="JPF106" s="486"/>
      <c r="JPG106" s="486"/>
      <c r="JPH106" s="487"/>
      <c r="JPI106" s="485"/>
      <c r="JPJ106" s="486"/>
      <c r="JPK106" s="486"/>
      <c r="JPL106" s="486"/>
      <c r="JPM106" s="486"/>
      <c r="JPN106" s="486"/>
      <c r="JPO106" s="486"/>
      <c r="JPP106" s="487"/>
      <c r="JPQ106" s="485"/>
      <c r="JPR106" s="486"/>
      <c r="JPS106" s="486"/>
      <c r="JPT106" s="486"/>
      <c r="JPU106" s="486"/>
      <c r="JPV106" s="486"/>
      <c r="JPW106" s="486"/>
      <c r="JPX106" s="487"/>
      <c r="JPY106" s="485"/>
      <c r="JPZ106" s="486"/>
      <c r="JQA106" s="486"/>
      <c r="JQB106" s="486"/>
      <c r="JQC106" s="486"/>
      <c r="JQD106" s="486"/>
      <c r="JQE106" s="486"/>
      <c r="JQF106" s="487"/>
      <c r="JQG106" s="485"/>
      <c r="JQH106" s="486"/>
      <c r="JQI106" s="486"/>
      <c r="JQJ106" s="486"/>
      <c r="JQK106" s="486"/>
      <c r="JQL106" s="486"/>
      <c r="JQM106" s="486"/>
      <c r="JQN106" s="487"/>
      <c r="JQO106" s="485"/>
      <c r="JQP106" s="486"/>
      <c r="JQQ106" s="486"/>
      <c r="JQR106" s="486"/>
      <c r="JQS106" s="486"/>
      <c r="JQT106" s="486"/>
      <c r="JQU106" s="486"/>
      <c r="JQV106" s="487"/>
      <c r="JQW106" s="485"/>
      <c r="JQX106" s="486"/>
      <c r="JQY106" s="486"/>
      <c r="JQZ106" s="486"/>
      <c r="JRA106" s="486"/>
      <c r="JRB106" s="486"/>
      <c r="JRC106" s="486"/>
      <c r="JRD106" s="487"/>
      <c r="JRE106" s="485"/>
      <c r="JRF106" s="486"/>
      <c r="JRG106" s="486"/>
      <c r="JRH106" s="486"/>
      <c r="JRI106" s="486"/>
      <c r="JRJ106" s="486"/>
      <c r="JRK106" s="486"/>
      <c r="JRL106" s="487"/>
      <c r="JRM106" s="485"/>
      <c r="JRN106" s="486"/>
      <c r="JRO106" s="486"/>
      <c r="JRP106" s="486"/>
      <c r="JRQ106" s="486"/>
      <c r="JRR106" s="486"/>
      <c r="JRS106" s="486"/>
      <c r="JRT106" s="487"/>
      <c r="JRU106" s="485"/>
      <c r="JRV106" s="486"/>
      <c r="JRW106" s="486"/>
      <c r="JRX106" s="486"/>
      <c r="JRY106" s="486"/>
      <c r="JRZ106" s="486"/>
      <c r="JSA106" s="486"/>
      <c r="JSB106" s="487"/>
      <c r="JSC106" s="485"/>
      <c r="JSD106" s="486"/>
      <c r="JSE106" s="486"/>
      <c r="JSF106" s="486"/>
      <c r="JSG106" s="486"/>
      <c r="JSH106" s="486"/>
      <c r="JSI106" s="486"/>
      <c r="JSJ106" s="487"/>
      <c r="JSK106" s="485"/>
      <c r="JSL106" s="486"/>
      <c r="JSM106" s="486"/>
      <c r="JSN106" s="486"/>
      <c r="JSO106" s="486"/>
      <c r="JSP106" s="486"/>
      <c r="JSQ106" s="486"/>
      <c r="JSR106" s="487"/>
      <c r="JSS106" s="485"/>
      <c r="JST106" s="486"/>
      <c r="JSU106" s="486"/>
      <c r="JSV106" s="486"/>
      <c r="JSW106" s="486"/>
      <c r="JSX106" s="486"/>
      <c r="JSY106" s="486"/>
      <c r="JSZ106" s="487"/>
      <c r="JTA106" s="485"/>
      <c r="JTB106" s="486"/>
      <c r="JTC106" s="486"/>
      <c r="JTD106" s="486"/>
      <c r="JTE106" s="486"/>
      <c r="JTF106" s="486"/>
      <c r="JTG106" s="486"/>
      <c r="JTH106" s="487"/>
      <c r="JTI106" s="485"/>
      <c r="JTJ106" s="486"/>
      <c r="JTK106" s="486"/>
      <c r="JTL106" s="486"/>
      <c r="JTM106" s="486"/>
      <c r="JTN106" s="486"/>
      <c r="JTO106" s="486"/>
      <c r="JTP106" s="487"/>
      <c r="JTQ106" s="485"/>
      <c r="JTR106" s="486"/>
      <c r="JTS106" s="486"/>
      <c r="JTT106" s="486"/>
      <c r="JTU106" s="486"/>
      <c r="JTV106" s="486"/>
      <c r="JTW106" s="486"/>
      <c r="JTX106" s="487"/>
      <c r="JTY106" s="485"/>
      <c r="JTZ106" s="486"/>
      <c r="JUA106" s="486"/>
      <c r="JUB106" s="486"/>
      <c r="JUC106" s="486"/>
      <c r="JUD106" s="486"/>
      <c r="JUE106" s="486"/>
      <c r="JUF106" s="487"/>
      <c r="JUG106" s="485"/>
      <c r="JUH106" s="486"/>
      <c r="JUI106" s="486"/>
      <c r="JUJ106" s="486"/>
      <c r="JUK106" s="486"/>
      <c r="JUL106" s="486"/>
      <c r="JUM106" s="486"/>
      <c r="JUN106" s="487"/>
      <c r="JUO106" s="485"/>
      <c r="JUP106" s="486"/>
      <c r="JUQ106" s="486"/>
      <c r="JUR106" s="486"/>
      <c r="JUS106" s="486"/>
      <c r="JUT106" s="486"/>
      <c r="JUU106" s="486"/>
      <c r="JUV106" s="487"/>
      <c r="JUW106" s="485"/>
      <c r="JUX106" s="486"/>
      <c r="JUY106" s="486"/>
      <c r="JUZ106" s="486"/>
      <c r="JVA106" s="486"/>
      <c r="JVB106" s="486"/>
      <c r="JVC106" s="486"/>
      <c r="JVD106" s="487"/>
      <c r="JVE106" s="485"/>
      <c r="JVF106" s="486"/>
      <c r="JVG106" s="486"/>
      <c r="JVH106" s="486"/>
      <c r="JVI106" s="486"/>
      <c r="JVJ106" s="486"/>
      <c r="JVK106" s="486"/>
      <c r="JVL106" s="487"/>
      <c r="JVM106" s="485"/>
      <c r="JVN106" s="486"/>
      <c r="JVO106" s="486"/>
      <c r="JVP106" s="486"/>
      <c r="JVQ106" s="486"/>
      <c r="JVR106" s="486"/>
      <c r="JVS106" s="486"/>
      <c r="JVT106" s="487"/>
      <c r="JVU106" s="485"/>
      <c r="JVV106" s="486"/>
      <c r="JVW106" s="486"/>
      <c r="JVX106" s="486"/>
      <c r="JVY106" s="486"/>
      <c r="JVZ106" s="486"/>
      <c r="JWA106" s="486"/>
      <c r="JWB106" s="487"/>
      <c r="JWC106" s="485"/>
      <c r="JWD106" s="486"/>
      <c r="JWE106" s="486"/>
      <c r="JWF106" s="486"/>
      <c r="JWG106" s="486"/>
      <c r="JWH106" s="486"/>
      <c r="JWI106" s="486"/>
      <c r="JWJ106" s="487"/>
      <c r="JWK106" s="485"/>
      <c r="JWL106" s="486"/>
      <c r="JWM106" s="486"/>
      <c r="JWN106" s="486"/>
      <c r="JWO106" s="486"/>
      <c r="JWP106" s="486"/>
      <c r="JWQ106" s="486"/>
      <c r="JWR106" s="487"/>
      <c r="JWS106" s="485"/>
      <c r="JWT106" s="486"/>
      <c r="JWU106" s="486"/>
      <c r="JWV106" s="486"/>
      <c r="JWW106" s="486"/>
      <c r="JWX106" s="486"/>
      <c r="JWY106" s="486"/>
      <c r="JWZ106" s="487"/>
      <c r="JXA106" s="485"/>
      <c r="JXB106" s="486"/>
      <c r="JXC106" s="486"/>
      <c r="JXD106" s="486"/>
      <c r="JXE106" s="486"/>
      <c r="JXF106" s="486"/>
      <c r="JXG106" s="486"/>
      <c r="JXH106" s="487"/>
      <c r="JXI106" s="485"/>
      <c r="JXJ106" s="486"/>
      <c r="JXK106" s="486"/>
      <c r="JXL106" s="486"/>
      <c r="JXM106" s="486"/>
      <c r="JXN106" s="486"/>
      <c r="JXO106" s="486"/>
      <c r="JXP106" s="487"/>
      <c r="JXQ106" s="485"/>
      <c r="JXR106" s="486"/>
      <c r="JXS106" s="486"/>
      <c r="JXT106" s="486"/>
      <c r="JXU106" s="486"/>
      <c r="JXV106" s="486"/>
      <c r="JXW106" s="486"/>
      <c r="JXX106" s="487"/>
      <c r="JXY106" s="485"/>
      <c r="JXZ106" s="486"/>
      <c r="JYA106" s="486"/>
      <c r="JYB106" s="486"/>
      <c r="JYC106" s="486"/>
      <c r="JYD106" s="486"/>
      <c r="JYE106" s="486"/>
      <c r="JYF106" s="487"/>
      <c r="JYG106" s="485"/>
      <c r="JYH106" s="486"/>
      <c r="JYI106" s="486"/>
      <c r="JYJ106" s="486"/>
      <c r="JYK106" s="486"/>
      <c r="JYL106" s="486"/>
      <c r="JYM106" s="486"/>
      <c r="JYN106" s="487"/>
      <c r="JYO106" s="485"/>
      <c r="JYP106" s="486"/>
      <c r="JYQ106" s="486"/>
      <c r="JYR106" s="486"/>
      <c r="JYS106" s="486"/>
      <c r="JYT106" s="486"/>
      <c r="JYU106" s="486"/>
      <c r="JYV106" s="487"/>
      <c r="JYW106" s="485"/>
      <c r="JYX106" s="486"/>
      <c r="JYY106" s="486"/>
      <c r="JYZ106" s="486"/>
      <c r="JZA106" s="486"/>
      <c r="JZB106" s="486"/>
      <c r="JZC106" s="486"/>
      <c r="JZD106" s="487"/>
      <c r="JZE106" s="485"/>
      <c r="JZF106" s="486"/>
      <c r="JZG106" s="486"/>
      <c r="JZH106" s="486"/>
      <c r="JZI106" s="486"/>
      <c r="JZJ106" s="486"/>
      <c r="JZK106" s="486"/>
      <c r="JZL106" s="487"/>
      <c r="JZM106" s="485"/>
      <c r="JZN106" s="486"/>
      <c r="JZO106" s="486"/>
      <c r="JZP106" s="486"/>
      <c r="JZQ106" s="486"/>
      <c r="JZR106" s="486"/>
      <c r="JZS106" s="486"/>
      <c r="JZT106" s="487"/>
      <c r="JZU106" s="485"/>
      <c r="JZV106" s="486"/>
      <c r="JZW106" s="486"/>
      <c r="JZX106" s="486"/>
      <c r="JZY106" s="486"/>
      <c r="JZZ106" s="486"/>
      <c r="KAA106" s="486"/>
      <c r="KAB106" s="487"/>
      <c r="KAC106" s="485"/>
      <c r="KAD106" s="486"/>
      <c r="KAE106" s="486"/>
      <c r="KAF106" s="486"/>
      <c r="KAG106" s="486"/>
      <c r="KAH106" s="486"/>
      <c r="KAI106" s="486"/>
      <c r="KAJ106" s="487"/>
      <c r="KAK106" s="485"/>
      <c r="KAL106" s="486"/>
      <c r="KAM106" s="486"/>
      <c r="KAN106" s="486"/>
      <c r="KAO106" s="486"/>
      <c r="KAP106" s="486"/>
      <c r="KAQ106" s="486"/>
      <c r="KAR106" s="487"/>
      <c r="KAS106" s="485"/>
      <c r="KAT106" s="486"/>
      <c r="KAU106" s="486"/>
      <c r="KAV106" s="486"/>
      <c r="KAW106" s="486"/>
      <c r="KAX106" s="486"/>
      <c r="KAY106" s="486"/>
      <c r="KAZ106" s="487"/>
      <c r="KBA106" s="485"/>
      <c r="KBB106" s="486"/>
      <c r="KBC106" s="486"/>
      <c r="KBD106" s="486"/>
      <c r="KBE106" s="486"/>
      <c r="KBF106" s="486"/>
      <c r="KBG106" s="486"/>
      <c r="KBH106" s="487"/>
      <c r="KBI106" s="485"/>
      <c r="KBJ106" s="486"/>
      <c r="KBK106" s="486"/>
      <c r="KBL106" s="486"/>
      <c r="KBM106" s="486"/>
      <c r="KBN106" s="486"/>
      <c r="KBO106" s="486"/>
      <c r="KBP106" s="487"/>
      <c r="KBQ106" s="485"/>
      <c r="KBR106" s="486"/>
      <c r="KBS106" s="486"/>
      <c r="KBT106" s="486"/>
      <c r="KBU106" s="486"/>
      <c r="KBV106" s="486"/>
      <c r="KBW106" s="486"/>
      <c r="KBX106" s="487"/>
      <c r="KBY106" s="485"/>
      <c r="KBZ106" s="486"/>
      <c r="KCA106" s="486"/>
      <c r="KCB106" s="486"/>
      <c r="KCC106" s="486"/>
      <c r="KCD106" s="486"/>
      <c r="KCE106" s="486"/>
      <c r="KCF106" s="487"/>
      <c r="KCG106" s="485"/>
      <c r="KCH106" s="486"/>
      <c r="KCI106" s="486"/>
      <c r="KCJ106" s="486"/>
      <c r="KCK106" s="486"/>
      <c r="KCL106" s="486"/>
      <c r="KCM106" s="486"/>
      <c r="KCN106" s="487"/>
      <c r="KCO106" s="485"/>
      <c r="KCP106" s="486"/>
      <c r="KCQ106" s="486"/>
      <c r="KCR106" s="486"/>
      <c r="KCS106" s="486"/>
      <c r="KCT106" s="486"/>
      <c r="KCU106" s="486"/>
      <c r="KCV106" s="487"/>
      <c r="KCW106" s="485"/>
      <c r="KCX106" s="486"/>
      <c r="KCY106" s="486"/>
      <c r="KCZ106" s="486"/>
      <c r="KDA106" s="486"/>
      <c r="KDB106" s="486"/>
      <c r="KDC106" s="486"/>
      <c r="KDD106" s="487"/>
      <c r="KDE106" s="485"/>
      <c r="KDF106" s="486"/>
      <c r="KDG106" s="486"/>
      <c r="KDH106" s="486"/>
      <c r="KDI106" s="486"/>
      <c r="KDJ106" s="486"/>
      <c r="KDK106" s="486"/>
      <c r="KDL106" s="487"/>
      <c r="KDM106" s="485"/>
      <c r="KDN106" s="486"/>
      <c r="KDO106" s="486"/>
      <c r="KDP106" s="486"/>
      <c r="KDQ106" s="486"/>
      <c r="KDR106" s="486"/>
      <c r="KDS106" s="486"/>
      <c r="KDT106" s="487"/>
      <c r="KDU106" s="485"/>
      <c r="KDV106" s="486"/>
      <c r="KDW106" s="486"/>
      <c r="KDX106" s="486"/>
      <c r="KDY106" s="486"/>
      <c r="KDZ106" s="486"/>
      <c r="KEA106" s="486"/>
      <c r="KEB106" s="487"/>
      <c r="KEC106" s="485"/>
      <c r="KED106" s="486"/>
      <c r="KEE106" s="486"/>
      <c r="KEF106" s="486"/>
      <c r="KEG106" s="486"/>
      <c r="KEH106" s="486"/>
      <c r="KEI106" s="486"/>
      <c r="KEJ106" s="487"/>
      <c r="KEK106" s="485"/>
      <c r="KEL106" s="486"/>
      <c r="KEM106" s="486"/>
      <c r="KEN106" s="486"/>
      <c r="KEO106" s="486"/>
      <c r="KEP106" s="486"/>
      <c r="KEQ106" s="486"/>
      <c r="KER106" s="487"/>
      <c r="KES106" s="485"/>
      <c r="KET106" s="486"/>
      <c r="KEU106" s="486"/>
      <c r="KEV106" s="486"/>
      <c r="KEW106" s="486"/>
      <c r="KEX106" s="486"/>
      <c r="KEY106" s="486"/>
      <c r="KEZ106" s="487"/>
      <c r="KFA106" s="485"/>
      <c r="KFB106" s="486"/>
      <c r="KFC106" s="486"/>
      <c r="KFD106" s="486"/>
      <c r="KFE106" s="486"/>
      <c r="KFF106" s="486"/>
      <c r="KFG106" s="486"/>
      <c r="KFH106" s="487"/>
      <c r="KFI106" s="485"/>
      <c r="KFJ106" s="486"/>
      <c r="KFK106" s="486"/>
      <c r="KFL106" s="486"/>
      <c r="KFM106" s="486"/>
      <c r="KFN106" s="486"/>
      <c r="KFO106" s="486"/>
      <c r="KFP106" s="487"/>
      <c r="KFQ106" s="485"/>
      <c r="KFR106" s="486"/>
      <c r="KFS106" s="486"/>
      <c r="KFT106" s="486"/>
      <c r="KFU106" s="486"/>
      <c r="KFV106" s="486"/>
      <c r="KFW106" s="486"/>
      <c r="KFX106" s="487"/>
      <c r="KFY106" s="485"/>
      <c r="KFZ106" s="486"/>
      <c r="KGA106" s="486"/>
      <c r="KGB106" s="486"/>
      <c r="KGC106" s="486"/>
      <c r="KGD106" s="486"/>
      <c r="KGE106" s="486"/>
      <c r="KGF106" s="487"/>
      <c r="KGG106" s="485"/>
      <c r="KGH106" s="486"/>
      <c r="KGI106" s="486"/>
      <c r="KGJ106" s="486"/>
      <c r="KGK106" s="486"/>
      <c r="KGL106" s="486"/>
      <c r="KGM106" s="486"/>
      <c r="KGN106" s="487"/>
      <c r="KGO106" s="485"/>
      <c r="KGP106" s="486"/>
      <c r="KGQ106" s="486"/>
      <c r="KGR106" s="486"/>
      <c r="KGS106" s="486"/>
      <c r="KGT106" s="486"/>
      <c r="KGU106" s="486"/>
      <c r="KGV106" s="487"/>
      <c r="KGW106" s="485"/>
      <c r="KGX106" s="486"/>
      <c r="KGY106" s="486"/>
      <c r="KGZ106" s="486"/>
      <c r="KHA106" s="486"/>
      <c r="KHB106" s="486"/>
      <c r="KHC106" s="486"/>
      <c r="KHD106" s="487"/>
      <c r="KHE106" s="485"/>
      <c r="KHF106" s="486"/>
      <c r="KHG106" s="486"/>
      <c r="KHH106" s="486"/>
      <c r="KHI106" s="486"/>
      <c r="KHJ106" s="486"/>
      <c r="KHK106" s="486"/>
      <c r="KHL106" s="487"/>
      <c r="KHM106" s="485"/>
      <c r="KHN106" s="486"/>
      <c r="KHO106" s="486"/>
      <c r="KHP106" s="486"/>
      <c r="KHQ106" s="486"/>
      <c r="KHR106" s="486"/>
      <c r="KHS106" s="486"/>
      <c r="KHT106" s="487"/>
      <c r="KHU106" s="485"/>
      <c r="KHV106" s="486"/>
      <c r="KHW106" s="486"/>
      <c r="KHX106" s="486"/>
      <c r="KHY106" s="486"/>
      <c r="KHZ106" s="486"/>
      <c r="KIA106" s="486"/>
      <c r="KIB106" s="487"/>
      <c r="KIC106" s="485"/>
      <c r="KID106" s="486"/>
      <c r="KIE106" s="486"/>
      <c r="KIF106" s="486"/>
      <c r="KIG106" s="486"/>
      <c r="KIH106" s="486"/>
      <c r="KII106" s="486"/>
      <c r="KIJ106" s="487"/>
      <c r="KIK106" s="485"/>
      <c r="KIL106" s="486"/>
      <c r="KIM106" s="486"/>
      <c r="KIN106" s="486"/>
      <c r="KIO106" s="486"/>
      <c r="KIP106" s="486"/>
      <c r="KIQ106" s="486"/>
      <c r="KIR106" s="487"/>
      <c r="KIS106" s="485"/>
      <c r="KIT106" s="486"/>
      <c r="KIU106" s="486"/>
      <c r="KIV106" s="486"/>
      <c r="KIW106" s="486"/>
      <c r="KIX106" s="486"/>
      <c r="KIY106" s="486"/>
      <c r="KIZ106" s="487"/>
      <c r="KJA106" s="485"/>
      <c r="KJB106" s="486"/>
      <c r="KJC106" s="486"/>
      <c r="KJD106" s="486"/>
      <c r="KJE106" s="486"/>
      <c r="KJF106" s="486"/>
      <c r="KJG106" s="486"/>
      <c r="KJH106" s="487"/>
      <c r="KJI106" s="485"/>
      <c r="KJJ106" s="486"/>
      <c r="KJK106" s="486"/>
      <c r="KJL106" s="486"/>
      <c r="KJM106" s="486"/>
      <c r="KJN106" s="486"/>
      <c r="KJO106" s="486"/>
      <c r="KJP106" s="487"/>
      <c r="KJQ106" s="485"/>
      <c r="KJR106" s="486"/>
      <c r="KJS106" s="486"/>
      <c r="KJT106" s="486"/>
      <c r="KJU106" s="486"/>
      <c r="KJV106" s="486"/>
      <c r="KJW106" s="486"/>
      <c r="KJX106" s="487"/>
      <c r="KJY106" s="485"/>
      <c r="KJZ106" s="486"/>
      <c r="KKA106" s="486"/>
      <c r="KKB106" s="486"/>
      <c r="KKC106" s="486"/>
      <c r="KKD106" s="486"/>
      <c r="KKE106" s="486"/>
      <c r="KKF106" s="487"/>
      <c r="KKG106" s="485"/>
      <c r="KKH106" s="486"/>
      <c r="KKI106" s="486"/>
      <c r="KKJ106" s="486"/>
      <c r="KKK106" s="486"/>
      <c r="KKL106" s="486"/>
      <c r="KKM106" s="486"/>
      <c r="KKN106" s="487"/>
      <c r="KKO106" s="485"/>
      <c r="KKP106" s="486"/>
      <c r="KKQ106" s="486"/>
      <c r="KKR106" s="486"/>
      <c r="KKS106" s="486"/>
      <c r="KKT106" s="486"/>
      <c r="KKU106" s="486"/>
      <c r="KKV106" s="487"/>
      <c r="KKW106" s="485"/>
      <c r="KKX106" s="486"/>
      <c r="KKY106" s="486"/>
      <c r="KKZ106" s="486"/>
      <c r="KLA106" s="486"/>
      <c r="KLB106" s="486"/>
      <c r="KLC106" s="486"/>
      <c r="KLD106" s="487"/>
      <c r="KLE106" s="485"/>
      <c r="KLF106" s="486"/>
      <c r="KLG106" s="486"/>
      <c r="KLH106" s="486"/>
      <c r="KLI106" s="486"/>
      <c r="KLJ106" s="486"/>
      <c r="KLK106" s="486"/>
      <c r="KLL106" s="487"/>
      <c r="KLM106" s="485"/>
      <c r="KLN106" s="486"/>
      <c r="KLO106" s="486"/>
      <c r="KLP106" s="486"/>
      <c r="KLQ106" s="486"/>
      <c r="KLR106" s="486"/>
      <c r="KLS106" s="486"/>
      <c r="KLT106" s="487"/>
      <c r="KLU106" s="485"/>
      <c r="KLV106" s="486"/>
      <c r="KLW106" s="486"/>
      <c r="KLX106" s="486"/>
      <c r="KLY106" s="486"/>
      <c r="KLZ106" s="486"/>
      <c r="KMA106" s="486"/>
      <c r="KMB106" s="487"/>
      <c r="KMC106" s="485"/>
      <c r="KMD106" s="486"/>
      <c r="KME106" s="486"/>
      <c r="KMF106" s="486"/>
      <c r="KMG106" s="486"/>
      <c r="KMH106" s="486"/>
      <c r="KMI106" s="486"/>
      <c r="KMJ106" s="487"/>
      <c r="KMK106" s="485"/>
      <c r="KML106" s="486"/>
      <c r="KMM106" s="486"/>
      <c r="KMN106" s="486"/>
      <c r="KMO106" s="486"/>
      <c r="KMP106" s="486"/>
      <c r="KMQ106" s="486"/>
      <c r="KMR106" s="487"/>
      <c r="KMS106" s="485"/>
      <c r="KMT106" s="486"/>
      <c r="KMU106" s="486"/>
      <c r="KMV106" s="486"/>
      <c r="KMW106" s="486"/>
      <c r="KMX106" s="486"/>
      <c r="KMY106" s="486"/>
      <c r="KMZ106" s="487"/>
      <c r="KNA106" s="485"/>
      <c r="KNB106" s="486"/>
      <c r="KNC106" s="486"/>
      <c r="KND106" s="486"/>
      <c r="KNE106" s="486"/>
      <c r="KNF106" s="486"/>
      <c r="KNG106" s="486"/>
      <c r="KNH106" s="487"/>
      <c r="KNI106" s="485"/>
      <c r="KNJ106" s="486"/>
      <c r="KNK106" s="486"/>
      <c r="KNL106" s="486"/>
      <c r="KNM106" s="486"/>
      <c r="KNN106" s="486"/>
      <c r="KNO106" s="486"/>
      <c r="KNP106" s="487"/>
      <c r="KNQ106" s="485"/>
      <c r="KNR106" s="486"/>
      <c r="KNS106" s="486"/>
      <c r="KNT106" s="486"/>
      <c r="KNU106" s="486"/>
      <c r="KNV106" s="486"/>
      <c r="KNW106" s="486"/>
      <c r="KNX106" s="487"/>
      <c r="KNY106" s="485"/>
      <c r="KNZ106" s="486"/>
      <c r="KOA106" s="486"/>
      <c r="KOB106" s="486"/>
      <c r="KOC106" s="486"/>
      <c r="KOD106" s="486"/>
      <c r="KOE106" s="486"/>
      <c r="KOF106" s="487"/>
      <c r="KOG106" s="485"/>
      <c r="KOH106" s="486"/>
      <c r="KOI106" s="486"/>
      <c r="KOJ106" s="486"/>
      <c r="KOK106" s="486"/>
      <c r="KOL106" s="486"/>
      <c r="KOM106" s="486"/>
      <c r="KON106" s="487"/>
      <c r="KOO106" s="485"/>
      <c r="KOP106" s="486"/>
      <c r="KOQ106" s="486"/>
      <c r="KOR106" s="486"/>
      <c r="KOS106" s="486"/>
      <c r="KOT106" s="486"/>
      <c r="KOU106" s="486"/>
      <c r="KOV106" s="487"/>
      <c r="KOW106" s="485"/>
      <c r="KOX106" s="486"/>
      <c r="KOY106" s="486"/>
      <c r="KOZ106" s="486"/>
      <c r="KPA106" s="486"/>
      <c r="KPB106" s="486"/>
      <c r="KPC106" s="486"/>
      <c r="KPD106" s="487"/>
      <c r="KPE106" s="485"/>
      <c r="KPF106" s="486"/>
      <c r="KPG106" s="486"/>
      <c r="KPH106" s="486"/>
      <c r="KPI106" s="486"/>
      <c r="KPJ106" s="486"/>
      <c r="KPK106" s="486"/>
      <c r="KPL106" s="487"/>
      <c r="KPM106" s="485"/>
      <c r="KPN106" s="486"/>
      <c r="KPO106" s="486"/>
      <c r="KPP106" s="486"/>
      <c r="KPQ106" s="486"/>
      <c r="KPR106" s="486"/>
      <c r="KPS106" s="486"/>
      <c r="KPT106" s="487"/>
      <c r="KPU106" s="485"/>
      <c r="KPV106" s="486"/>
      <c r="KPW106" s="486"/>
      <c r="KPX106" s="486"/>
      <c r="KPY106" s="486"/>
      <c r="KPZ106" s="486"/>
      <c r="KQA106" s="486"/>
      <c r="KQB106" s="487"/>
      <c r="KQC106" s="485"/>
      <c r="KQD106" s="486"/>
      <c r="KQE106" s="486"/>
      <c r="KQF106" s="486"/>
      <c r="KQG106" s="486"/>
      <c r="KQH106" s="486"/>
      <c r="KQI106" s="486"/>
      <c r="KQJ106" s="487"/>
      <c r="KQK106" s="485"/>
      <c r="KQL106" s="486"/>
      <c r="KQM106" s="486"/>
      <c r="KQN106" s="486"/>
      <c r="KQO106" s="486"/>
      <c r="KQP106" s="486"/>
      <c r="KQQ106" s="486"/>
      <c r="KQR106" s="487"/>
      <c r="KQS106" s="485"/>
      <c r="KQT106" s="486"/>
      <c r="KQU106" s="486"/>
      <c r="KQV106" s="486"/>
      <c r="KQW106" s="486"/>
      <c r="KQX106" s="486"/>
      <c r="KQY106" s="486"/>
      <c r="KQZ106" s="487"/>
      <c r="KRA106" s="485"/>
      <c r="KRB106" s="486"/>
      <c r="KRC106" s="486"/>
      <c r="KRD106" s="486"/>
      <c r="KRE106" s="486"/>
      <c r="KRF106" s="486"/>
      <c r="KRG106" s="486"/>
      <c r="KRH106" s="487"/>
      <c r="KRI106" s="485"/>
      <c r="KRJ106" s="486"/>
      <c r="KRK106" s="486"/>
      <c r="KRL106" s="486"/>
      <c r="KRM106" s="486"/>
      <c r="KRN106" s="486"/>
      <c r="KRO106" s="486"/>
      <c r="KRP106" s="487"/>
      <c r="KRQ106" s="485"/>
      <c r="KRR106" s="486"/>
      <c r="KRS106" s="486"/>
      <c r="KRT106" s="486"/>
      <c r="KRU106" s="486"/>
      <c r="KRV106" s="486"/>
      <c r="KRW106" s="486"/>
      <c r="KRX106" s="487"/>
      <c r="KRY106" s="485"/>
      <c r="KRZ106" s="486"/>
      <c r="KSA106" s="486"/>
      <c r="KSB106" s="486"/>
      <c r="KSC106" s="486"/>
      <c r="KSD106" s="486"/>
      <c r="KSE106" s="486"/>
      <c r="KSF106" s="487"/>
      <c r="KSG106" s="485"/>
      <c r="KSH106" s="486"/>
      <c r="KSI106" s="486"/>
      <c r="KSJ106" s="486"/>
      <c r="KSK106" s="486"/>
      <c r="KSL106" s="486"/>
      <c r="KSM106" s="486"/>
      <c r="KSN106" s="487"/>
      <c r="KSO106" s="485"/>
      <c r="KSP106" s="486"/>
      <c r="KSQ106" s="486"/>
      <c r="KSR106" s="486"/>
      <c r="KSS106" s="486"/>
      <c r="KST106" s="486"/>
      <c r="KSU106" s="486"/>
      <c r="KSV106" s="487"/>
      <c r="KSW106" s="485"/>
      <c r="KSX106" s="486"/>
      <c r="KSY106" s="486"/>
      <c r="KSZ106" s="486"/>
      <c r="KTA106" s="486"/>
      <c r="KTB106" s="486"/>
      <c r="KTC106" s="486"/>
      <c r="KTD106" s="487"/>
      <c r="KTE106" s="485"/>
      <c r="KTF106" s="486"/>
      <c r="KTG106" s="486"/>
      <c r="KTH106" s="486"/>
      <c r="KTI106" s="486"/>
      <c r="KTJ106" s="486"/>
      <c r="KTK106" s="486"/>
      <c r="KTL106" s="487"/>
      <c r="KTM106" s="485"/>
      <c r="KTN106" s="486"/>
      <c r="KTO106" s="486"/>
      <c r="KTP106" s="486"/>
      <c r="KTQ106" s="486"/>
      <c r="KTR106" s="486"/>
      <c r="KTS106" s="486"/>
      <c r="KTT106" s="487"/>
      <c r="KTU106" s="485"/>
      <c r="KTV106" s="486"/>
      <c r="KTW106" s="486"/>
      <c r="KTX106" s="486"/>
      <c r="KTY106" s="486"/>
      <c r="KTZ106" s="486"/>
      <c r="KUA106" s="486"/>
      <c r="KUB106" s="487"/>
      <c r="KUC106" s="485"/>
      <c r="KUD106" s="486"/>
      <c r="KUE106" s="486"/>
      <c r="KUF106" s="486"/>
      <c r="KUG106" s="486"/>
      <c r="KUH106" s="486"/>
      <c r="KUI106" s="486"/>
      <c r="KUJ106" s="487"/>
      <c r="KUK106" s="485"/>
      <c r="KUL106" s="486"/>
      <c r="KUM106" s="486"/>
      <c r="KUN106" s="486"/>
      <c r="KUO106" s="486"/>
      <c r="KUP106" s="486"/>
      <c r="KUQ106" s="486"/>
      <c r="KUR106" s="487"/>
      <c r="KUS106" s="485"/>
      <c r="KUT106" s="486"/>
      <c r="KUU106" s="486"/>
      <c r="KUV106" s="486"/>
      <c r="KUW106" s="486"/>
      <c r="KUX106" s="486"/>
      <c r="KUY106" s="486"/>
      <c r="KUZ106" s="487"/>
      <c r="KVA106" s="485"/>
      <c r="KVB106" s="486"/>
      <c r="KVC106" s="486"/>
      <c r="KVD106" s="486"/>
      <c r="KVE106" s="486"/>
      <c r="KVF106" s="486"/>
      <c r="KVG106" s="486"/>
      <c r="KVH106" s="487"/>
      <c r="KVI106" s="485"/>
      <c r="KVJ106" s="486"/>
      <c r="KVK106" s="486"/>
      <c r="KVL106" s="486"/>
      <c r="KVM106" s="486"/>
      <c r="KVN106" s="486"/>
      <c r="KVO106" s="486"/>
      <c r="KVP106" s="487"/>
      <c r="KVQ106" s="485"/>
      <c r="KVR106" s="486"/>
      <c r="KVS106" s="486"/>
      <c r="KVT106" s="486"/>
      <c r="KVU106" s="486"/>
      <c r="KVV106" s="486"/>
      <c r="KVW106" s="486"/>
      <c r="KVX106" s="487"/>
      <c r="KVY106" s="485"/>
      <c r="KVZ106" s="486"/>
      <c r="KWA106" s="486"/>
      <c r="KWB106" s="486"/>
      <c r="KWC106" s="486"/>
      <c r="KWD106" s="486"/>
      <c r="KWE106" s="486"/>
      <c r="KWF106" s="487"/>
      <c r="KWG106" s="485"/>
      <c r="KWH106" s="486"/>
      <c r="KWI106" s="486"/>
      <c r="KWJ106" s="486"/>
      <c r="KWK106" s="486"/>
      <c r="KWL106" s="486"/>
      <c r="KWM106" s="486"/>
      <c r="KWN106" s="487"/>
      <c r="KWO106" s="485"/>
      <c r="KWP106" s="486"/>
      <c r="KWQ106" s="486"/>
      <c r="KWR106" s="486"/>
      <c r="KWS106" s="486"/>
      <c r="KWT106" s="486"/>
      <c r="KWU106" s="486"/>
      <c r="KWV106" s="487"/>
      <c r="KWW106" s="485"/>
      <c r="KWX106" s="486"/>
      <c r="KWY106" s="486"/>
      <c r="KWZ106" s="486"/>
      <c r="KXA106" s="486"/>
      <c r="KXB106" s="486"/>
      <c r="KXC106" s="486"/>
      <c r="KXD106" s="487"/>
      <c r="KXE106" s="485"/>
      <c r="KXF106" s="486"/>
      <c r="KXG106" s="486"/>
      <c r="KXH106" s="486"/>
      <c r="KXI106" s="486"/>
      <c r="KXJ106" s="486"/>
      <c r="KXK106" s="486"/>
      <c r="KXL106" s="487"/>
      <c r="KXM106" s="485"/>
      <c r="KXN106" s="486"/>
      <c r="KXO106" s="486"/>
      <c r="KXP106" s="486"/>
      <c r="KXQ106" s="486"/>
      <c r="KXR106" s="486"/>
      <c r="KXS106" s="486"/>
      <c r="KXT106" s="487"/>
      <c r="KXU106" s="485"/>
      <c r="KXV106" s="486"/>
      <c r="KXW106" s="486"/>
      <c r="KXX106" s="486"/>
      <c r="KXY106" s="486"/>
      <c r="KXZ106" s="486"/>
      <c r="KYA106" s="486"/>
      <c r="KYB106" s="487"/>
      <c r="KYC106" s="485"/>
      <c r="KYD106" s="486"/>
      <c r="KYE106" s="486"/>
      <c r="KYF106" s="486"/>
      <c r="KYG106" s="486"/>
      <c r="KYH106" s="486"/>
      <c r="KYI106" s="486"/>
      <c r="KYJ106" s="487"/>
      <c r="KYK106" s="485"/>
      <c r="KYL106" s="486"/>
      <c r="KYM106" s="486"/>
      <c r="KYN106" s="486"/>
      <c r="KYO106" s="486"/>
      <c r="KYP106" s="486"/>
      <c r="KYQ106" s="486"/>
      <c r="KYR106" s="487"/>
      <c r="KYS106" s="485"/>
      <c r="KYT106" s="486"/>
      <c r="KYU106" s="486"/>
      <c r="KYV106" s="486"/>
      <c r="KYW106" s="486"/>
      <c r="KYX106" s="486"/>
      <c r="KYY106" s="486"/>
      <c r="KYZ106" s="487"/>
      <c r="KZA106" s="485"/>
      <c r="KZB106" s="486"/>
      <c r="KZC106" s="486"/>
      <c r="KZD106" s="486"/>
      <c r="KZE106" s="486"/>
      <c r="KZF106" s="486"/>
      <c r="KZG106" s="486"/>
      <c r="KZH106" s="487"/>
      <c r="KZI106" s="485"/>
      <c r="KZJ106" s="486"/>
      <c r="KZK106" s="486"/>
      <c r="KZL106" s="486"/>
      <c r="KZM106" s="486"/>
      <c r="KZN106" s="486"/>
      <c r="KZO106" s="486"/>
      <c r="KZP106" s="487"/>
      <c r="KZQ106" s="485"/>
      <c r="KZR106" s="486"/>
      <c r="KZS106" s="486"/>
      <c r="KZT106" s="486"/>
      <c r="KZU106" s="486"/>
      <c r="KZV106" s="486"/>
      <c r="KZW106" s="486"/>
      <c r="KZX106" s="487"/>
      <c r="KZY106" s="485"/>
      <c r="KZZ106" s="486"/>
      <c r="LAA106" s="486"/>
      <c r="LAB106" s="486"/>
      <c r="LAC106" s="486"/>
      <c r="LAD106" s="486"/>
      <c r="LAE106" s="486"/>
      <c r="LAF106" s="487"/>
      <c r="LAG106" s="485"/>
      <c r="LAH106" s="486"/>
      <c r="LAI106" s="486"/>
      <c r="LAJ106" s="486"/>
      <c r="LAK106" s="486"/>
      <c r="LAL106" s="486"/>
      <c r="LAM106" s="486"/>
      <c r="LAN106" s="487"/>
      <c r="LAO106" s="485"/>
      <c r="LAP106" s="486"/>
      <c r="LAQ106" s="486"/>
      <c r="LAR106" s="486"/>
      <c r="LAS106" s="486"/>
      <c r="LAT106" s="486"/>
      <c r="LAU106" s="486"/>
      <c r="LAV106" s="487"/>
      <c r="LAW106" s="485"/>
      <c r="LAX106" s="486"/>
      <c r="LAY106" s="486"/>
      <c r="LAZ106" s="486"/>
      <c r="LBA106" s="486"/>
      <c r="LBB106" s="486"/>
      <c r="LBC106" s="486"/>
      <c r="LBD106" s="487"/>
      <c r="LBE106" s="485"/>
      <c r="LBF106" s="486"/>
      <c r="LBG106" s="486"/>
      <c r="LBH106" s="486"/>
      <c r="LBI106" s="486"/>
      <c r="LBJ106" s="486"/>
      <c r="LBK106" s="486"/>
      <c r="LBL106" s="487"/>
      <c r="LBM106" s="485"/>
      <c r="LBN106" s="486"/>
      <c r="LBO106" s="486"/>
      <c r="LBP106" s="486"/>
      <c r="LBQ106" s="486"/>
      <c r="LBR106" s="486"/>
      <c r="LBS106" s="486"/>
      <c r="LBT106" s="487"/>
      <c r="LBU106" s="485"/>
      <c r="LBV106" s="486"/>
      <c r="LBW106" s="486"/>
      <c r="LBX106" s="486"/>
      <c r="LBY106" s="486"/>
      <c r="LBZ106" s="486"/>
      <c r="LCA106" s="486"/>
      <c r="LCB106" s="487"/>
      <c r="LCC106" s="485"/>
      <c r="LCD106" s="486"/>
      <c r="LCE106" s="486"/>
      <c r="LCF106" s="486"/>
      <c r="LCG106" s="486"/>
      <c r="LCH106" s="486"/>
      <c r="LCI106" s="486"/>
      <c r="LCJ106" s="487"/>
      <c r="LCK106" s="485"/>
      <c r="LCL106" s="486"/>
      <c r="LCM106" s="486"/>
      <c r="LCN106" s="486"/>
      <c r="LCO106" s="486"/>
      <c r="LCP106" s="486"/>
      <c r="LCQ106" s="486"/>
      <c r="LCR106" s="487"/>
      <c r="LCS106" s="485"/>
      <c r="LCT106" s="486"/>
      <c r="LCU106" s="486"/>
      <c r="LCV106" s="486"/>
      <c r="LCW106" s="486"/>
      <c r="LCX106" s="486"/>
      <c r="LCY106" s="486"/>
      <c r="LCZ106" s="487"/>
      <c r="LDA106" s="485"/>
      <c r="LDB106" s="486"/>
      <c r="LDC106" s="486"/>
      <c r="LDD106" s="486"/>
      <c r="LDE106" s="486"/>
      <c r="LDF106" s="486"/>
      <c r="LDG106" s="486"/>
      <c r="LDH106" s="487"/>
      <c r="LDI106" s="485"/>
      <c r="LDJ106" s="486"/>
      <c r="LDK106" s="486"/>
      <c r="LDL106" s="486"/>
      <c r="LDM106" s="486"/>
      <c r="LDN106" s="486"/>
      <c r="LDO106" s="486"/>
      <c r="LDP106" s="487"/>
      <c r="LDQ106" s="485"/>
      <c r="LDR106" s="486"/>
      <c r="LDS106" s="486"/>
      <c r="LDT106" s="486"/>
      <c r="LDU106" s="486"/>
      <c r="LDV106" s="486"/>
      <c r="LDW106" s="486"/>
      <c r="LDX106" s="487"/>
      <c r="LDY106" s="485"/>
      <c r="LDZ106" s="486"/>
      <c r="LEA106" s="486"/>
      <c r="LEB106" s="486"/>
      <c r="LEC106" s="486"/>
      <c r="LED106" s="486"/>
      <c r="LEE106" s="486"/>
      <c r="LEF106" s="487"/>
      <c r="LEG106" s="485"/>
      <c r="LEH106" s="486"/>
      <c r="LEI106" s="486"/>
      <c r="LEJ106" s="486"/>
      <c r="LEK106" s="486"/>
      <c r="LEL106" s="486"/>
      <c r="LEM106" s="486"/>
      <c r="LEN106" s="487"/>
      <c r="LEO106" s="485"/>
      <c r="LEP106" s="486"/>
      <c r="LEQ106" s="486"/>
      <c r="LER106" s="486"/>
      <c r="LES106" s="486"/>
      <c r="LET106" s="486"/>
      <c r="LEU106" s="486"/>
      <c r="LEV106" s="487"/>
      <c r="LEW106" s="485"/>
      <c r="LEX106" s="486"/>
      <c r="LEY106" s="486"/>
      <c r="LEZ106" s="486"/>
      <c r="LFA106" s="486"/>
      <c r="LFB106" s="486"/>
      <c r="LFC106" s="486"/>
      <c r="LFD106" s="487"/>
      <c r="LFE106" s="485"/>
      <c r="LFF106" s="486"/>
      <c r="LFG106" s="486"/>
      <c r="LFH106" s="486"/>
      <c r="LFI106" s="486"/>
      <c r="LFJ106" s="486"/>
      <c r="LFK106" s="486"/>
      <c r="LFL106" s="487"/>
      <c r="LFM106" s="485"/>
      <c r="LFN106" s="486"/>
      <c r="LFO106" s="486"/>
      <c r="LFP106" s="486"/>
      <c r="LFQ106" s="486"/>
      <c r="LFR106" s="486"/>
      <c r="LFS106" s="486"/>
      <c r="LFT106" s="487"/>
      <c r="LFU106" s="485"/>
      <c r="LFV106" s="486"/>
      <c r="LFW106" s="486"/>
      <c r="LFX106" s="486"/>
      <c r="LFY106" s="486"/>
      <c r="LFZ106" s="486"/>
      <c r="LGA106" s="486"/>
      <c r="LGB106" s="487"/>
      <c r="LGC106" s="485"/>
      <c r="LGD106" s="486"/>
      <c r="LGE106" s="486"/>
      <c r="LGF106" s="486"/>
      <c r="LGG106" s="486"/>
      <c r="LGH106" s="486"/>
      <c r="LGI106" s="486"/>
      <c r="LGJ106" s="487"/>
      <c r="LGK106" s="485"/>
      <c r="LGL106" s="486"/>
      <c r="LGM106" s="486"/>
      <c r="LGN106" s="486"/>
      <c r="LGO106" s="486"/>
      <c r="LGP106" s="486"/>
      <c r="LGQ106" s="486"/>
      <c r="LGR106" s="487"/>
      <c r="LGS106" s="485"/>
      <c r="LGT106" s="486"/>
      <c r="LGU106" s="486"/>
      <c r="LGV106" s="486"/>
      <c r="LGW106" s="486"/>
      <c r="LGX106" s="486"/>
      <c r="LGY106" s="486"/>
      <c r="LGZ106" s="487"/>
      <c r="LHA106" s="485"/>
      <c r="LHB106" s="486"/>
      <c r="LHC106" s="486"/>
      <c r="LHD106" s="486"/>
      <c r="LHE106" s="486"/>
      <c r="LHF106" s="486"/>
      <c r="LHG106" s="486"/>
      <c r="LHH106" s="487"/>
      <c r="LHI106" s="485"/>
      <c r="LHJ106" s="486"/>
      <c r="LHK106" s="486"/>
      <c r="LHL106" s="486"/>
      <c r="LHM106" s="486"/>
      <c r="LHN106" s="486"/>
      <c r="LHO106" s="486"/>
      <c r="LHP106" s="487"/>
      <c r="LHQ106" s="485"/>
      <c r="LHR106" s="486"/>
      <c r="LHS106" s="486"/>
      <c r="LHT106" s="486"/>
      <c r="LHU106" s="486"/>
      <c r="LHV106" s="486"/>
      <c r="LHW106" s="486"/>
      <c r="LHX106" s="487"/>
      <c r="LHY106" s="485"/>
      <c r="LHZ106" s="486"/>
      <c r="LIA106" s="486"/>
      <c r="LIB106" s="486"/>
      <c r="LIC106" s="486"/>
      <c r="LID106" s="486"/>
      <c r="LIE106" s="486"/>
      <c r="LIF106" s="487"/>
      <c r="LIG106" s="485"/>
      <c r="LIH106" s="486"/>
      <c r="LII106" s="486"/>
      <c r="LIJ106" s="486"/>
      <c r="LIK106" s="486"/>
      <c r="LIL106" s="486"/>
      <c r="LIM106" s="486"/>
      <c r="LIN106" s="487"/>
      <c r="LIO106" s="485"/>
      <c r="LIP106" s="486"/>
      <c r="LIQ106" s="486"/>
      <c r="LIR106" s="486"/>
      <c r="LIS106" s="486"/>
      <c r="LIT106" s="486"/>
      <c r="LIU106" s="486"/>
      <c r="LIV106" s="487"/>
      <c r="LIW106" s="485"/>
      <c r="LIX106" s="486"/>
      <c r="LIY106" s="486"/>
      <c r="LIZ106" s="486"/>
      <c r="LJA106" s="486"/>
      <c r="LJB106" s="486"/>
      <c r="LJC106" s="486"/>
      <c r="LJD106" s="487"/>
      <c r="LJE106" s="485"/>
      <c r="LJF106" s="486"/>
      <c r="LJG106" s="486"/>
      <c r="LJH106" s="486"/>
      <c r="LJI106" s="486"/>
      <c r="LJJ106" s="486"/>
      <c r="LJK106" s="486"/>
      <c r="LJL106" s="487"/>
      <c r="LJM106" s="485"/>
      <c r="LJN106" s="486"/>
      <c r="LJO106" s="486"/>
      <c r="LJP106" s="486"/>
      <c r="LJQ106" s="486"/>
      <c r="LJR106" s="486"/>
      <c r="LJS106" s="486"/>
      <c r="LJT106" s="487"/>
      <c r="LJU106" s="485"/>
      <c r="LJV106" s="486"/>
      <c r="LJW106" s="486"/>
      <c r="LJX106" s="486"/>
      <c r="LJY106" s="486"/>
      <c r="LJZ106" s="486"/>
      <c r="LKA106" s="486"/>
      <c r="LKB106" s="487"/>
      <c r="LKC106" s="485"/>
      <c r="LKD106" s="486"/>
      <c r="LKE106" s="486"/>
      <c r="LKF106" s="486"/>
      <c r="LKG106" s="486"/>
      <c r="LKH106" s="486"/>
      <c r="LKI106" s="486"/>
      <c r="LKJ106" s="487"/>
      <c r="LKK106" s="485"/>
      <c r="LKL106" s="486"/>
      <c r="LKM106" s="486"/>
      <c r="LKN106" s="486"/>
      <c r="LKO106" s="486"/>
      <c r="LKP106" s="486"/>
      <c r="LKQ106" s="486"/>
      <c r="LKR106" s="487"/>
      <c r="LKS106" s="485"/>
      <c r="LKT106" s="486"/>
      <c r="LKU106" s="486"/>
      <c r="LKV106" s="486"/>
      <c r="LKW106" s="486"/>
      <c r="LKX106" s="486"/>
      <c r="LKY106" s="486"/>
      <c r="LKZ106" s="487"/>
      <c r="LLA106" s="485"/>
      <c r="LLB106" s="486"/>
      <c r="LLC106" s="486"/>
      <c r="LLD106" s="486"/>
      <c r="LLE106" s="486"/>
      <c r="LLF106" s="486"/>
      <c r="LLG106" s="486"/>
      <c r="LLH106" s="487"/>
      <c r="LLI106" s="485"/>
      <c r="LLJ106" s="486"/>
      <c r="LLK106" s="486"/>
      <c r="LLL106" s="486"/>
      <c r="LLM106" s="486"/>
      <c r="LLN106" s="486"/>
      <c r="LLO106" s="486"/>
      <c r="LLP106" s="487"/>
      <c r="LLQ106" s="485"/>
      <c r="LLR106" s="486"/>
      <c r="LLS106" s="486"/>
      <c r="LLT106" s="486"/>
      <c r="LLU106" s="486"/>
      <c r="LLV106" s="486"/>
      <c r="LLW106" s="486"/>
      <c r="LLX106" s="487"/>
      <c r="LLY106" s="485"/>
      <c r="LLZ106" s="486"/>
      <c r="LMA106" s="486"/>
      <c r="LMB106" s="486"/>
      <c r="LMC106" s="486"/>
      <c r="LMD106" s="486"/>
      <c r="LME106" s="486"/>
      <c r="LMF106" s="487"/>
      <c r="LMG106" s="485"/>
      <c r="LMH106" s="486"/>
      <c r="LMI106" s="486"/>
      <c r="LMJ106" s="486"/>
      <c r="LMK106" s="486"/>
      <c r="LML106" s="486"/>
      <c r="LMM106" s="486"/>
      <c r="LMN106" s="487"/>
      <c r="LMO106" s="485"/>
      <c r="LMP106" s="486"/>
      <c r="LMQ106" s="486"/>
      <c r="LMR106" s="486"/>
      <c r="LMS106" s="486"/>
      <c r="LMT106" s="486"/>
      <c r="LMU106" s="486"/>
      <c r="LMV106" s="487"/>
      <c r="LMW106" s="485"/>
      <c r="LMX106" s="486"/>
      <c r="LMY106" s="486"/>
      <c r="LMZ106" s="486"/>
      <c r="LNA106" s="486"/>
      <c r="LNB106" s="486"/>
      <c r="LNC106" s="486"/>
      <c r="LND106" s="487"/>
      <c r="LNE106" s="485"/>
      <c r="LNF106" s="486"/>
      <c r="LNG106" s="486"/>
      <c r="LNH106" s="486"/>
      <c r="LNI106" s="486"/>
      <c r="LNJ106" s="486"/>
      <c r="LNK106" s="486"/>
      <c r="LNL106" s="487"/>
      <c r="LNM106" s="485"/>
      <c r="LNN106" s="486"/>
      <c r="LNO106" s="486"/>
      <c r="LNP106" s="486"/>
      <c r="LNQ106" s="486"/>
      <c r="LNR106" s="486"/>
      <c r="LNS106" s="486"/>
      <c r="LNT106" s="487"/>
      <c r="LNU106" s="485"/>
      <c r="LNV106" s="486"/>
      <c r="LNW106" s="486"/>
      <c r="LNX106" s="486"/>
      <c r="LNY106" s="486"/>
      <c r="LNZ106" s="486"/>
      <c r="LOA106" s="486"/>
      <c r="LOB106" s="487"/>
      <c r="LOC106" s="485"/>
      <c r="LOD106" s="486"/>
      <c r="LOE106" s="486"/>
      <c r="LOF106" s="486"/>
      <c r="LOG106" s="486"/>
      <c r="LOH106" s="486"/>
      <c r="LOI106" s="486"/>
      <c r="LOJ106" s="487"/>
      <c r="LOK106" s="485"/>
      <c r="LOL106" s="486"/>
      <c r="LOM106" s="486"/>
      <c r="LON106" s="486"/>
      <c r="LOO106" s="486"/>
      <c r="LOP106" s="486"/>
      <c r="LOQ106" s="486"/>
      <c r="LOR106" s="487"/>
      <c r="LOS106" s="485"/>
      <c r="LOT106" s="486"/>
      <c r="LOU106" s="486"/>
      <c r="LOV106" s="486"/>
      <c r="LOW106" s="486"/>
      <c r="LOX106" s="486"/>
      <c r="LOY106" s="486"/>
      <c r="LOZ106" s="487"/>
      <c r="LPA106" s="485"/>
      <c r="LPB106" s="486"/>
      <c r="LPC106" s="486"/>
      <c r="LPD106" s="486"/>
      <c r="LPE106" s="486"/>
      <c r="LPF106" s="486"/>
      <c r="LPG106" s="486"/>
      <c r="LPH106" s="487"/>
      <c r="LPI106" s="485"/>
      <c r="LPJ106" s="486"/>
      <c r="LPK106" s="486"/>
      <c r="LPL106" s="486"/>
      <c r="LPM106" s="486"/>
      <c r="LPN106" s="486"/>
      <c r="LPO106" s="486"/>
      <c r="LPP106" s="487"/>
      <c r="LPQ106" s="485"/>
      <c r="LPR106" s="486"/>
      <c r="LPS106" s="486"/>
      <c r="LPT106" s="486"/>
      <c r="LPU106" s="486"/>
      <c r="LPV106" s="486"/>
      <c r="LPW106" s="486"/>
      <c r="LPX106" s="487"/>
      <c r="LPY106" s="485"/>
      <c r="LPZ106" s="486"/>
      <c r="LQA106" s="486"/>
      <c r="LQB106" s="486"/>
      <c r="LQC106" s="486"/>
      <c r="LQD106" s="486"/>
      <c r="LQE106" s="486"/>
      <c r="LQF106" s="487"/>
      <c r="LQG106" s="485"/>
      <c r="LQH106" s="486"/>
      <c r="LQI106" s="486"/>
      <c r="LQJ106" s="486"/>
      <c r="LQK106" s="486"/>
      <c r="LQL106" s="486"/>
      <c r="LQM106" s="486"/>
      <c r="LQN106" s="487"/>
      <c r="LQO106" s="485"/>
      <c r="LQP106" s="486"/>
      <c r="LQQ106" s="486"/>
      <c r="LQR106" s="486"/>
      <c r="LQS106" s="486"/>
      <c r="LQT106" s="486"/>
      <c r="LQU106" s="486"/>
      <c r="LQV106" s="487"/>
      <c r="LQW106" s="485"/>
      <c r="LQX106" s="486"/>
      <c r="LQY106" s="486"/>
      <c r="LQZ106" s="486"/>
      <c r="LRA106" s="486"/>
      <c r="LRB106" s="486"/>
      <c r="LRC106" s="486"/>
      <c r="LRD106" s="487"/>
      <c r="LRE106" s="485"/>
      <c r="LRF106" s="486"/>
      <c r="LRG106" s="486"/>
      <c r="LRH106" s="486"/>
      <c r="LRI106" s="486"/>
      <c r="LRJ106" s="486"/>
      <c r="LRK106" s="486"/>
      <c r="LRL106" s="487"/>
      <c r="LRM106" s="485"/>
      <c r="LRN106" s="486"/>
      <c r="LRO106" s="486"/>
      <c r="LRP106" s="486"/>
      <c r="LRQ106" s="486"/>
      <c r="LRR106" s="486"/>
      <c r="LRS106" s="486"/>
      <c r="LRT106" s="487"/>
      <c r="LRU106" s="485"/>
      <c r="LRV106" s="486"/>
      <c r="LRW106" s="486"/>
      <c r="LRX106" s="486"/>
      <c r="LRY106" s="486"/>
      <c r="LRZ106" s="486"/>
      <c r="LSA106" s="486"/>
      <c r="LSB106" s="487"/>
      <c r="LSC106" s="485"/>
      <c r="LSD106" s="486"/>
      <c r="LSE106" s="486"/>
      <c r="LSF106" s="486"/>
      <c r="LSG106" s="486"/>
      <c r="LSH106" s="486"/>
      <c r="LSI106" s="486"/>
      <c r="LSJ106" s="487"/>
      <c r="LSK106" s="485"/>
      <c r="LSL106" s="486"/>
      <c r="LSM106" s="486"/>
      <c r="LSN106" s="486"/>
      <c r="LSO106" s="486"/>
      <c r="LSP106" s="486"/>
      <c r="LSQ106" s="486"/>
      <c r="LSR106" s="487"/>
      <c r="LSS106" s="485"/>
      <c r="LST106" s="486"/>
      <c r="LSU106" s="486"/>
      <c r="LSV106" s="486"/>
      <c r="LSW106" s="486"/>
      <c r="LSX106" s="486"/>
      <c r="LSY106" s="486"/>
      <c r="LSZ106" s="487"/>
      <c r="LTA106" s="485"/>
      <c r="LTB106" s="486"/>
      <c r="LTC106" s="486"/>
      <c r="LTD106" s="486"/>
      <c r="LTE106" s="486"/>
      <c r="LTF106" s="486"/>
      <c r="LTG106" s="486"/>
      <c r="LTH106" s="487"/>
      <c r="LTI106" s="485"/>
      <c r="LTJ106" s="486"/>
      <c r="LTK106" s="486"/>
      <c r="LTL106" s="486"/>
      <c r="LTM106" s="486"/>
      <c r="LTN106" s="486"/>
      <c r="LTO106" s="486"/>
      <c r="LTP106" s="487"/>
      <c r="LTQ106" s="485"/>
      <c r="LTR106" s="486"/>
      <c r="LTS106" s="486"/>
      <c r="LTT106" s="486"/>
      <c r="LTU106" s="486"/>
      <c r="LTV106" s="486"/>
      <c r="LTW106" s="486"/>
      <c r="LTX106" s="487"/>
      <c r="LTY106" s="485"/>
      <c r="LTZ106" s="486"/>
      <c r="LUA106" s="486"/>
      <c r="LUB106" s="486"/>
      <c r="LUC106" s="486"/>
      <c r="LUD106" s="486"/>
      <c r="LUE106" s="486"/>
      <c r="LUF106" s="487"/>
      <c r="LUG106" s="485"/>
      <c r="LUH106" s="486"/>
      <c r="LUI106" s="486"/>
      <c r="LUJ106" s="486"/>
      <c r="LUK106" s="486"/>
      <c r="LUL106" s="486"/>
      <c r="LUM106" s="486"/>
      <c r="LUN106" s="487"/>
      <c r="LUO106" s="485"/>
      <c r="LUP106" s="486"/>
      <c r="LUQ106" s="486"/>
      <c r="LUR106" s="486"/>
      <c r="LUS106" s="486"/>
      <c r="LUT106" s="486"/>
      <c r="LUU106" s="486"/>
      <c r="LUV106" s="487"/>
      <c r="LUW106" s="485"/>
      <c r="LUX106" s="486"/>
      <c r="LUY106" s="486"/>
      <c r="LUZ106" s="486"/>
      <c r="LVA106" s="486"/>
      <c r="LVB106" s="486"/>
      <c r="LVC106" s="486"/>
      <c r="LVD106" s="487"/>
      <c r="LVE106" s="485"/>
      <c r="LVF106" s="486"/>
      <c r="LVG106" s="486"/>
      <c r="LVH106" s="486"/>
      <c r="LVI106" s="486"/>
      <c r="LVJ106" s="486"/>
      <c r="LVK106" s="486"/>
      <c r="LVL106" s="487"/>
      <c r="LVM106" s="485"/>
      <c r="LVN106" s="486"/>
      <c r="LVO106" s="486"/>
      <c r="LVP106" s="486"/>
      <c r="LVQ106" s="486"/>
      <c r="LVR106" s="486"/>
      <c r="LVS106" s="486"/>
      <c r="LVT106" s="487"/>
      <c r="LVU106" s="485"/>
      <c r="LVV106" s="486"/>
      <c r="LVW106" s="486"/>
      <c r="LVX106" s="486"/>
      <c r="LVY106" s="486"/>
      <c r="LVZ106" s="486"/>
      <c r="LWA106" s="486"/>
      <c r="LWB106" s="487"/>
      <c r="LWC106" s="485"/>
      <c r="LWD106" s="486"/>
      <c r="LWE106" s="486"/>
      <c r="LWF106" s="486"/>
      <c r="LWG106" s="486"/>
      <c r="LWH106" s="486"/>
      <c r="LWI106" s="486"/>
      <c r="LWJ106" s="487"/>
      <c r="LWK106" s="485"/>
      <c r="LWL106" s="486"/>
      <c r="LWM106" s="486"/>
      <c r="LWN106" s="486"/>
      <c r="LWO106" s="486"/>
      <c r="LWP106" s="486"/>
      <c r="LWQ106" s="486"/>
      <c r="LWR106" s="487"/>
      <c r="LWS106" s="485"/>
      <c r="LWT106" s="486"/>
      <c r="LWU106" s="486"/>
      <c r="LWV106" s="486"/>
      <c r="LWW106" s="486"/>
      <c r="LWX106" s="486"/>
      <c r="LWY106" s="486"/>
      <c r="LWZ106" s="487"/>
      <c r="LXA106" s="485"/>
      <c r="LXB106" s="486"/>
      <c r="LXC106" s="486"/>
      <c r="LXD106" s="486"/>
      <c r="LXE106" s="486"/>
      <c r="LXF106" s="486"/>
      <c r="LXG106" s="486"/>
      <c r="LXH106" s="487"/>
      <c r="LXI106" s="485"/>
      <c r="LXJ106" s="486"/>
      <c r="LXK106" s="486"/>
      <c r="LXL106" s="486"/>
      <c r="LXM106" s="486"/>
      <c r="LXN106" s="486"/>
      <c r="LXO106" s="486"/>
      <c r="LXP106" s="487"/>
      <c r="LXQ106" s="485"/>
      <c r="LXR106" s="486"/>
      <c r="LXS106" s="486"/>
      <c r="LXT106" s="486"/>
      <c r="LXU106" s="486"/>
      <c r="LXV106" s="486"/>
      <c r="LXW106" s="486"/>
      <c r="LXX106" s="487"/>
      <c r="LXY106" s="485"/>
      <c r="LXZ106" s="486"/>
      <c r="LYA106" s="486"/>
      <c r="LYB106" s="486"/>
      <c r="LYC106" s="486"/>
      <c r="LYD106" s="486"/>
      <c r="LYE106" s="486"/>
      <c r="LYF106" s="487"/>
      <c r="LYG106" s="485"/>
      <c r="LYH106" s="486"/>
      <c r="LYI106" s="486"/>
      <c r="LYJ106" s="486"/>
      <c r="LYK106" s="486"/>
      <c r="LYL106" s="486"/>
      <c r="LYM106" s="486"/>
      <c r="LYN106" s="487"/>
      <c r="LYO106" s="485"/>
      <c r="LYP106" s="486"/>
      <c r="LYQ106" s="486"/>
      <c r="LYR106" s="486"/>
      <c r="LYS106" s="486"/>
      <c r="LYT106" s="486"/>
      <c r="LYU106" s="486"/>
      <c r="LYV106" s="487"/>
      <c r="LYW106" s="485"/>
      <c r="LYX106" s="486"/>
      <c r="LYY106" s="486"/>
      <c r="LYZ106" s="486"/>
      <c r="LZA106" s="486"/>
      <c r="LZB106" s="486"/>
      <c r="LZC106" s="486"/>
      <c r="LZD106" s="487"/>
      <c r="LZE106" s="485"/>
      <c r="LZF106" s="486"/>
      <c r="LZG106" s="486"/>
      <c r="LZH106" s="486"/>
      <c r="LZI106" s="486"/>
      <c r="LZJ106" s="486"/>
      <c r="LZK106" s="486"/>
      <c r="LZL106" s="487"/>
      <c r="LZM106" s="485"/>
      <c r="LZN106" s="486"/>
      <c r="LZO106" s="486"/>
      <c r="LZP106" s="486"/>
      <c r="LZQ106" s="486"/>
      <c r="LZR106" s="486"/>
      <c r="LZS106" s="486"/>
      <c r="LZT106" s="487"/>
      <c r="LZU106" s="485"/>
      <c r="LZV106" s="486"/>
      <c r="LZW106" s="486"/>
      <c r="LZX106" s="486"/>
      <c r="LZY106" s="486"/>
      <c r="LZZ106" s="486"/>
      <c r="MAA106" s="486"/>
      <c r="MAB106" s="487"/>
      <c r="MAC106" s="485"/>
      <c r="MAD106" s="486"/>
      <c r="MAE106" s="486"/>
      <c r="MAF106" s="486"/>
      <c r="MAG106" s="486"/>
      <c r="MAH106" s="486"/>
      <c r="MAI106" s="486"/>
      <c r="MAJ106" s="487"/>
      <c r="MAK106" s="485"/>
      <c r="MAL106" s="486"/>
      <c r="MAM106" s="486"/>
      <c r="MAN106" s="486"/>
      <c r="MAO106" s="486"/>
      <c r="MAP106" s="486"/>
      <c r="MAQ106" s="486"/>
      <c r="MAR106" s="487"/>
      <c r="MAS106" s="485"/>
      <c r="MAT106" s="486"/>
      <c r="MAU106" s="486"/>
      <c r="MAV106" s="486"/>
      <c r="MAW106" s="486"/>
      <c r="MAX106" s="486"/>
      <c r="MAY106" s="486"/>
      <c r="MAZ106" s="487"/>
      <c r="MBA106" s="485"/>
      <c r="MBB106" s="486"/>
      <c r="MBC106" s="486"/>
      <c r="MBD106" s="486"/>
      <c r="MBE106" s="486"/>
      <c r="MBF106" s="486"/>
      <c r="MBG106" s="486"/>
      <c r="MBH106" s="487"/>
      <c r="MBI106" s="485"/>
      <c r="MBJ106" s="486"/>
      <c r="MBK106" s="486"/>
      <c r="MBL106" s="486"/>
      <c r="MBM106" s="486"/>
      <c r="MBN106" s="486"/>
      <c r="MBO106" s="486"/>
      <c r="MBP106" s="487"/>
      <c r="MBQ106" s="485"/>
      <c r="MBR106" s="486"/>
      <c r="MBS106" s="486"/>
      <c r="MBT106" s="486"/>
      <c r="MBU106" s="486"/>
      <c r="MBV106" s="486"/>
      <c r="MBW106" s="486"/>
      <c r="MBX106" s="487"/>
      <c r="MBY106" s="485"/>
      <c r="MBZ106" s="486"/>
      <c r="MCA106" s="486"/>
      <c r="MCB106" s="486"/>
      <c r="MCC106" s="486"/>
      <c r="MCD106" s="486"/>
      <c r="MCE106" s="486"/>
      <c r="MCF106" s="487"/>
      <c r="MCG106" s="485"/>
      <c r="MCH106" s="486"/>
      <c r="MCI106" s="486"/>
      <c r="MCJ106" s="486"/>
      <c r="MCK106" s="486"/>
      <c r="MCL106" s="486"/>
      <c r="MCM106" s="486"/>
      <c r="MCN106" s="487"/>
      <c r="MCO106" s="485"/>
      <c r="MCP106" s="486"/>
      <c r="MCQ106" s="486"/>
      <c r="MCR106" s="486"/>
      <c r="MCS106" s="486"/>
      <c r="MCT106" s="486"/>
      <c r="MCU106" s="486"/>
      <c r="MCV106" s="487"/>
      <c r="MCW106" s="485"/>
      <c r="MCX106" s="486"/>
      <c r="MCY106" s="486"/>
      <c r="MCZ106" s="486"/>
      <c r="MDA106" s="486"/>
      <c r="MDB106" s="486"/>
      <c r="MDC106" s="486"/>
      <c r="MDD106" s="487"/>
      <c r="MDE106" s="485"/>
      <c r="MDF106" s="486"/>
      <c r="MDG106" s="486"/>
      <c r="MDH106" s="486"/>
      <c r="MDI106" s="486"/>
      <c r="MDJ106" s="486"/>
      <c r="MDK106" s="486"/>
      <c r="MDL106" s="487"/>
      <c r="MDM106" s="485"/>
      <c r="MDN106" s="486"/>
      <c r="MDO106" s="486"/>
      <c r="MDP106" s="486"/>
      <c r="MDQ106" s="486"/>
      <c r="MDR106" s="486"/>
      <c r="MDS106" s="486"/>
      <c r="MDT106" s="487"/>
      <c r="MDU106" s="485"/>
      <c r="MDV106" s="486"/>
      <c r="MDW106" s="486"/>
      <c r="MDX106" s="486"/>
      <c r="MDY106" s="486"/>
      <c r="MDZ106" s="486"/>
      <c r="MEA106" s="486"/>
      <c r="MEB106" s="487"/>
      <c r="MEC106" s="485"/>
      <c r="MED106" s="486"/>
      <c r="MEE106" s="486"/>
      <c r="MEF106" s="486"/>
      <c r="MEG106" s="486"/>
      <c r="MEH106" s="486"/>
      <c r="MEI106" s="486"/>
      <c r="MEJ106" s="487"/>
      <c r="MEK106" s="485"/>
      <c r="MEL106" s="486"/>
      <c r="MEM106" s="486"/>
      <c r="MEN106" s="486"/>
      <c r="MEO106" s="486"/>
      <c r="MEP106" s="486"/>
      <c r="MEQ106" s="486"/>
      <c r="MER106" s="487"/>
      <c r="MES106" s="485"/>
      <c r="MET106" s="486"/>
      <c r="MEU106" s="486"/>
      <c r="MEV106" s="486"/>
      <c r="MEW106" s="486"/>
      <c r="MEX106" s="486"/>
      <c r="MEY106" s="486"/>
      <c r="MEZ106" s="487"/>
      <c r="MFA106" s="485"/>
      <c r="MFB106" s="486"/>
      <c r="MFC106" s="486"/>
      <c r="MFD106" s="486"/>
      <c r="MFE106" s="486"/>
      <c r="MFF106" s="486"/>
      <c r="MFG106" s="486"/>
      <c r="MFH106" s="487"/>
      <c r="MFI106" s="485"/>
      <c r="MFJ106" s="486"/>
      <c r="MFK106" s="486"/>
      <c r="MFL106" s="486"/>
      <c r="MFM106" s="486"/>
      <c r="MFN106" s="486"/>
      <c r="MFO106" s="486"/>
      <c r="MFP106" s="487"/>
      <c r="MFQ106" s="485"/>
      <c r="MFR106" s="486"/>
      <c r="MFS106" s="486"/>
      <c r="MFT106" s="486"/>
      <c r="MFU106" s="486"/>
      <c r="MFV106" s="486"/>
      <c r="MFW106" s="486"/>
      <c r="MFX106" s="487"/>
      <c r="MFY106" s="485"/>
      <c r="MFZ106" s="486"/>
      <c r="MGA106" s="486"/>
      <c r="MGB106" s="486"/>
      <c r="MGC106" s="486"/>
      <c r="MGD106" s="486"/>
      <c r="MGE106" s="486"/>
      <c r="MGF106" s="487"/>
      <c r="MGG106" s="485"/>
      <c r="MGH106" s="486"/>
      <c r="MGI106" s="486"/>
      <c r="MGJ106" s="486"/>
      <c r="MGK106" s="486"/>
      <c r="MGL106" s="486"/>
      <c r="MGM106" s="486"/>
      <c r="MGN106" s="487"/>
      <c r="MGO106" s="485"/>
      <c r="MGP106" s="486"/>
      <c r="MGQ106" s="486"/>
      <c r="MGR106" s="486"/>
      <c r="MGS106" s="486"/>
      <c r="MGT106" s="486"/>
      <c r="MGU106" s="486"/>
      <c r="MGV106" s="487"/>
      <c r="MGW106" s="485"/>
      <c r="MGX106" s="486"/>
      <c r="MGY106" s="486"/>
      <c r="MGZ106" s="486"/>
      <c r="MHA106" s="486"/>
      <c r="MHB106" s="486"/>
      <c r="MHC106" s="486"/>
      <c r="MHD106" s="487"/>
      <c r="MHE106" s="485"/>
      <c r="MHF106" s="486"/>
      <c r="MHG106" s="486"/>
      <c r="MHH106" s="486"/>
      <c r="MHI106" s="486"/>
      <c r="MHJ106" s="486"/>
      <c r="MHK106" s="486"/>
      <c r="MHL106" s="487"/>
      <c r="MHM106" s="485"/>
      <c r="MHN106" s="486"/>
      <c r="MHO106" s="486"/>
      <c r="MHP106" s="486"/>
      <c r="MHQ106" s="486"/>
      <c r="MHR106" s="486"/>
      <c r="MHS106" s="486"/>
      <c r="MHT106" s="487"/>
      <c r="MHU106" s="485"/>
      <c r="MHV106" s="486"/>
      <c r="MHW106" s="486"/>
      <c r="MHX106" s="486"/>
      <c r="MHY106" s="486"/>
      <c r="MHZ106" s="486"/>
      <c r="MIA106" s="486"/>
      <c r="MIB106" s="487"/>
      <c r="MIC106" s="485"/>
      <c r="MID106" s="486"/>
      <c r="MIE106" s="486"/>
      <c r="MIF106" s="486"/>
      <c r="MIG106" s="486"/>
      <c r="MIH106" s="486"/>
      <c r="MII106" s="486"/>
      <c r="MIJ106" s="487"/>
      <c r="MIK106" s="485"/>
      <c r="MIL106" s="486"/>
      <c r="MIM106" s="486"/>
      <c r="MIN106" s="486"/>
      <c r="MIO106" s="486"/>
      <c r="MIP106" s="486"/>
      <c r="MIQ106" s="486"/>
      <c r="MIR106" s="487"/>
      <c r="MIS106" s="485"/>
      <c r="MIT106" s="486"/>
      <c r="MIU106" s="486"/>
      <c r="MIV106" s="486"/>
      <c r="MIW106" s="486"/>
      <c r="MIX106" s="486"/>
      <c r="MIY106" s="486"/>
      <c r="MIZ106" s="487"/>
      <c r="MJA106" s="485"/>
      <c r="MJB106" s="486"/>
      <c r="MJC106" s="486"/>
      <c r="MJD106" s="486"/>
      <c r="MJE106" s="486"/>
      <c r="MJF106" s="486"/>
      <c r="MJG106" s="486"/>
      <c r="MJH106" s="487"/>
      <c r="MJI106" s="485"/>
      <c r="MJJ106" s="486"/>
      <c r="MJK106" s="486"/>
      <c r="MJL106" s="486"/>
      <c r="MJM106" s="486"/>
      <c r="MJN106" s="486"/>
      <c r="MJO106" s="486"/>
      <c r="MJP106" s="487"/>
      <c r="MJQ106" s="485"/>
      <c r="MJR106" s="486"/>
      <c r="MJS106" s="486"/>
      <c r="MJT106" s="486"/>
      <c r="MJU106" s="486"/>
      <c r="MJV106" s="486"/>
      <c r="MJW106" s="486"/>
      <c r="MJX106" s="487"/>
      <c r="MJY106" s="485"/>
      <c r="MJZ106" s="486"/>
      <c r="MKA106" s="486"/>
      <c r="MKB106" s="486"/>
      <c r="MKC106" s="486"/>
      <c r="MKD106" s="486"/>
      <c r="MKE106" s="486"/>
      <c r="MKF106" s="487"/>
      <c r="MKG106" s="485"/>
      <c r="MKH106" s="486"/>
      <c r="MKI106" s="486"/>
      <c r="MKJ106" s="486"/>
      <c r="MKK106" s="486"/>
      <c r="MKL106" s="486"/>
      <c r="MKM106" s="486"/>
      <c r="MKN106" s="487"/>
      <c r="MKO106" s="485"/>
      <c r="MKP106" s="486"/>
      <c r="MKQ106" s="486"/>
      <c r="MKR106" s="486"/>
      <c r="MKS106" s="486"/>
      <c r="MKT106" s="486"/>
      <c r="MKU106" s="486"/>
      <c r="MKV106" s="487"/>
      <c r="MKW106" s="485"/>
      <c r="MKX106" s="486"/>
      <c r="MKY106" s="486"/>
      <c r="MKZ106" s="486"/>
      <c r="MLA106" s="486"/>
      <c r="MLB106" s="486"/>
      <c r="MLC106" s="486"/>
      <c r="MLD106" s="487"/>
      <c r="MLE106" s="485"/>
      <c r="MLF106" s="486"/>
      <c r="MLG106" s="486"/>
      <c r="MLH106" s="486"/>
      <c r="MLI106" s="486"/>
      <c r="MLJ106" s="486"/>
      <c r="MLK106" s="486"/>
      <c r="MLL106" s="487"/>
      <c r="MLM106" s="485"/>
      <c r="MLN106" s="486"/>
      <c r="MLO106" s="486"/>
      <c r="MLP106" s="486"/>
      <c r="MLQ106" s="486"/>
      <c r="MLR106" s="486"/>
      <c r="MLS106" s="486"/>
      <c r="MLT106" s="487"/>
      <c r="MLU106" s="485"/>
      <c r="MLV106" s="486"/>
      <c r="MLW106" s="486"/>
      <c r="MLX106" s="486"/>
      <c r="MLY106" s="486"/>
      <c r="MLZ106" s="486"/>
      <c r="MMA106" s="486"/>
      <c r="MMB106" s="487"/>
      <c r="MMC106" s="485"/>
      <c r="MMD106" s="486"/>
      <c r="MME106" s="486"/>
      <c r="MMF106" s="486"/>
      <c r="MMG106" s="486"/>
      <c r="MMH106" s="486"/>
      <c r="MMI106" s="486"/>
      <c r="MMJ106" s="487"/>
      <c r="MMK106" s="485"/>
      <c r="MML106" s="486"/>
      <c r="MMM106" s="486"/>
      <c r="MMN106" s="486"/>
      <c r="MMO106" s="486"/>
      <c r="MMP106" s="486"/>
      <c r="MMQ106" s="486"/>
      <c r="MMR106" s="487"/>
      <c r="MMS106" s="485"/>
      <c r="MMT106" s="486"/>
      <c r="MMU106" s="486"/>
      <c r="MMV106" s="486"/>
      <c r="MMW106" s="486"/>
      <c r="MMX106" s="486"/>
      <c r="MMY106" s="486"/>
      <c r="MMZ106" s="487"/>
      <c r="MNA106" s="485"/>
      <c r="MNB106" s="486"/>
      <c r="MNC106" s="486"/>
      <c r="MND106" s="486"/>
      <c r="MNE106" s="486"/>
      <c r="MNF106" s="486"/>
      <c r="MNG106" s="486"/>
      <c r="MNH106" s="487"/>
      <c r="MNI106" s="485"/>
      <c r="MNJ106" s="486"/>
      <c r="MNK106" s="486"/>
      <c r="MNL106" s="486"/>
      <c r="MNM106" s="486"/>
      <c r="MNN106" s="486"/>
      <c r="MNO106" s="486"/>
      <c r="MNP106" s="487"/>
      <c r="MNQ106" s="485"/>
      <c r="MNR106" s="486"/>
      <c r="MNS106" s="486"/>
      <c r="MNT106" s="486"/>
      <c r="MNU106" s="486"/>
      <c r="MNV106" s="486"/>
      <c r="MNW106" s="486"/>
      <c r="MNX106" s="487"/>
      <c r="MNY106" s="485"/>
      <c r="MNZ106" s="486"/>
      <c r="MOA106" s="486"/>
      <c r="MOB106" s="486"/>
      <c r="MOC106" s="486"/>
      <c r="MOD106" s="486"/>
      <c r="MOE106" s="486"/>
      <c r="MOF106" s="487"/>
      <c r="MOG106" s="485"/>
      <c r="MOH106" s="486"/>
      <c r="MOI106" s="486"/>
      <c r="MOJ106" s="486"/>
      <c r="MOK106" s="486"/>
      <c r="MOL106" s="486"/>
      <c r="MOM106" s="486"/>
      <c r="MON106" s="487"/>
      <c r="MOO106" s="485"/>
      <c r="MOP106" s="486"/>
      <c r="MOQ106" s="486"/>
      <c r="MOR106" s="486"/>
      <c r="MOS106" s="486"/>
      <c r="MOT106" s="486"/>
      <c r="MOU106" s="486"/>
      <c r="MOV106" s="487"/>
      <c r="MOW106" s="485"/>
      <c r="MOX106" s="486"/>
      <c r="MOY106" s="486"/>
      <c r="MOZ106" s="486"/>
      <c r="MPA106" s="486"/>
      <c r="MPB106" s="486"/>
      <c r="MPC106" s="486"/>
      <c r="MPD106" s="487"/>
      <c r="MPE106" s="485"/>
      <c r="MPF106" s="486"/>
      <c r="MPG106" s="486"/>
      <c r="MPH106" s="486"/>
      <c r="MPI106" s="486"/>
      <c r="MPJ106" s="486"/>
      <c r="MPK106" s="486"/>
      <c r="MPL106" s="487"/>
      <c r="MPM106" s="485"/>
      <c r="MPN106" s="486"/>
      <c r="MPO106" s="486"/>
      <c r="MPP106" s="486"/>
      <c r="MPQ106" s="486"/>
      <c r="MPR106" s="486"/>
      <c r="MPS106" s="486"/>
      <c r="MPT106" s="487"/>
      <c r="MPU106" s="485"/>
      <c r="MPV106" s="486"/>
      <c r="MPW106" s="486"/>
      <c r="MPX106" s="486"/>
      <c r="MPY106" s="486"/>
      <c r="MPZ106" s="486"/>
      <c r="MQA106" s="486"/>
      <c r="MQB106" s="487"/>
      <c r="MQC106" s="485"/>
      <c r="MQD106" s="486"/>
      <c r="MQE106" s="486"/>
      <c r="MQF106" s="486"/>
      <c r="MQG106" s="486"/>
      <c r="MQH106" s="486"/>
      <c r="MQI106" s="486"/>
      <c r="MQJ106" s="487"/>
      <c r="MQK106" s="485"/>
      <c r="MQL106" s="486"/>
      <c r="MQM106" s="486"/>
      <c r="MQN106" s="486"/>
      <c r="MQO106" s="486"/>
      <c r="MQP106" s="486"/>
      <c r="MQQ106" s="486"/>
      <c r="MQR106" s="487"/>
      <c r="MQS106" s="485"/>
      <c r="MQT106" s="486"/>
      <c r="MQU106" s="486"/>
      <c r="MQV106" s="486"/>
      <c r="MQW106" s="486"/>
      <c r="MQX106" s="486"/>
      <c r="MQY106" s="486"/>
      <c r="MQZ106" s="487"/>
      <c r="MRA106" s="485"/>
      <c r="MRB106" s="486"/>
      <c r="MRC106" s="486"/>
      <c r="MRD106" s="486"/>
      <c r="MRE106" s="486"/>
      <c r="MRF106" s="486"/>
      <c r="MRG106" s="486"/>
      <c r="MRH106" s="487"/>
      <c r="MRI106" s="485"/>
      <c r="MRJ106" s="486"/>
      <c r="MRK106" s="486"/>
      <c r="MRL106" s="486"/>
      <c r="MRM106" s="486"/>
      <c r="MRN106" s="486"/>
      <c r="MRO106" s="486"/>
      <c r="MRP106" s="487"/>
      <c r="MRQ106" s="485"/>
      <c r="MRR106" s="486"/>
      <c r="MRS106" s="486"/>
      <c r="MRT106" s="486"/>
      <c r="MRU106" s="486"/>
      <c r="MRV106" s="486"/>
      <c r="MRW106" s="486"/>
      <c r="MRX106" s="487"/>
      <c r="MRY106" s="485"/>
      <c r="MRZ106" s="486"/>
      <c r="MSA106" s="486"/>
      <c r="MSB106" s="486"/>
      <c r="MSC106" s="486"/>
      <c r="MSD106" s="486"/>
      <c r="MSE106" s="486"/>
      <c r="MSF106" s="487"/>
      <c r="MSG106" s="485"/>
      <c r="MSH106" s="486"/>
      <c r="MSI106" s="486"/>
      <c r="MSJ106" s="486"/>
      <c r="MSK106" s="486"/>
      <c r="MSL106" s="486"/>
      <c r="MSM106" s="486"/>
      <c r="MSN106" s="487"/>
      <c r="MSO106" s="485"/>
      <c r="MSP106" s="486"/>
      <c r="MSQ106" s="486"/>
      <c r="MSR106" s="486"/>
      <c r="MSS106" s="486"/>
      <c r="MST106" s="486"/>
      <c r="MSU106" s="486"/>
      <c r="MSV106" s="487"/>
      <c r="MSW106" s="485"/>
      <c r="MSX106" s="486"/>
      <c r="MSY106" s="486"/>
      <c r="MSZ106" s="486"/>
      <c r="MTA106" s="486"/>
      <c r="MTB106" s="486"/>
      <c r="MTC106" s="486"/>
      <c r="MTD106" s="487"/>
      <c r="MTE106" s="485"/>
      <c r="MTF106" s="486"/>
      <c r="MTG106" s="486"/>
      <c r="MTH106" s="486"/>
      <c r="MTI106" s="486"/>
      <c r="MTJ106" s="486"/>
      <c r="MTK106" s="486"/>
      <c r="MTL106" s="487"/>
      <c r="MTM106" s="485"/>
      <c r="MTN106" s="486"/>
      <c r="MTO106" s="486"/>
      <c r="MTP106" s="486"/>
      <c r="MTQ106" s="486"/>
      <c r="MTR106" s="486"/>
      <c r="MTS106" s="486"/>
      <c r="MTT106" s="487"/>
      <c r="MTU106" s="485"/>
      <c r="MTV106" s="486"/>
      <c r="MTW106" s="486"/>
      <c r="MTX106" s="486"/>
      <c r="MTY106" s="486"/>
      <c r="MTZ106" s="486"/>
      <c r="MUA106" s="486"/>
      <c r="MUB106" s="487"/>
      <c r="MUC106" s="485"/>
      <c r="MUD106" s="486"/>
      <c r="MUE106" s="486"/>
      <c r="MUF106" s="486"/>
      <c r="MUG106" s="486"/>
      <c r="MUH106" s="486"/>
      <c r="MUI106" s="486"/>
      <c r="MUJ106" s="487"/>
      <c r="MUK106" s="485"/>
      <c r="MUL106" s="486"/>
      <c r="MUM106" s="486"/>
      <c r="MUN106" s="486"/>
      <c r="MUO106" s="486"/>
      <c r="MUP106" s="486"/>
      <c r="MUQ106" s="486"/>
      <c r="MUR106" s="487"/>
      <c r="MUS106" s="485"/>
      <c r="MUT106" s="486"/>
      <c r="MUU106" s="486"/>
      <c r="MUV106" s="486"/>
      <c r="MUW106" s="486"/>
      <c r="MUX106" s="486"/>
      <c r="MUY106" s="486"/>
      <c r="MUZ106" s="487"/>
      <c r="MVA106" s="485"/>
      <c r="MVB106" s="486"/>
      <c r="MVC106" s="486"/>
      <c r="MVD106" s="486"/>
      <c r="MVE106" s="486"/>
      <c r="MVF106" s="486"/>
      <c r="MVG106" s="486"/>
      <c r="MVH106" s="487"/>
      <c r="MVI106" s="485"/>
      <c r="MVJ106" s="486"/>
      <c r="MVK106" s="486"/>
      <c r="MVL106" s="486"/>
      <c r="MVM106" s="486"/>
      <c r="MVN106" s="486"/>
      <c r="MVO106" s="486"/>
      <c r="MVP106" s="487"/>
      <c r="MVQ106" s="485"/>
      <c r="MVR106" s="486"/>
      <c r="MVS106" s="486"/>
      <c r="MVT106" s="486"/>
      <c r="MVU106" s="486"/>
      <c r="MVV106" s="486"/>
      <c r="MVW106" s="486"/>
      <c r="MVX106" s="487"/>
      <c r="MVY106" s="485"/>
      <c r="MVZ106" s="486"/>
      <c r="MWA106" s="486"/>
      <c r="MWB106" s="486"/>
      <c r="MWC106" s="486"/>
      <c r="MWD106" s="486"/>
      <c r="MWE106" s="486"/>
      <c r="MWF106" s="487"/>
      <c r="MWG106" s="485"/>
      <c r="MWH106" s="486"/>
      <c r="MWI106" s="486"/>
      <c r="MWJ106" s="486"/>
      <c r="MWK106" s="486"/>
      <c r="MWL106" s="486"/>
      <c r="MWM106" s="486"/>
      <c r="MWN106" s="487"/>
      <c r="MWO106" s="485"/>
      <c r="MWP106" s="486"/>
      <c r="MWQ106" s="486"/>
      <c r="MWR106" s="486"/>
      <c r="MWS106" s="486"/>
      <c r="MWT106" s="486"/>
      <c r="MWU106" s="486"/>
      <c r="MWV106" s="487"/>
      <c r="MWW106" s="485"/>
      <c r="MWX106" s="486"/>
      <c r="MWY106" s="486"/>
      <c r="MWZ106" s="486"/>
      <c r="MXA106" s="486"/>
      <c r="MXB106" s="486"/>
      <c r="MXC106" s="486"/>
      <c r="MXD106" s="487"/>
      <c r="MXE106" s="485"/>
      <c r="MXF106" s="486"/>
      <c r="MXG106" s="486"/>
      <c r="MXH106" s="486"/>
      <c r="MXI106" s="486"/>
      <c r="MXJ106" s="486"/>
      <c r="MXK106" s="486"/>
      <c r="MXL106" s="487"/>
      <c r="MXM106" s="485"/>
      <c r="MXN106" s="486"/>
      <c r="MXO106" s="486"/>
      <c r="MXP106" s="486"/>
      <c r="MXQ106" s="486"/>
      <c r="MXR106" s="486"/>
      <c r="MXS106" s="486"/>
      <c r="MXT106" s="487"/>
      <c r="MXU106" s="485"/>
      <c r="MXV106" s="486"/>
      <c r="MXW106" s="486"/>
      <c r="MXX106" s="486"/>
      <c r="MXY106" s="486"/>
      <c r="MXZ106" s="486"/>
      <c r="MYA106" s="486"/>
      <c r="MYB106" s="487"/>
      <c r="MYC106" s="485"/>
      <c r="MYD106" s="486"/>
      <c r="MYE106" s="486"/>
      <c r="MYF106" s="486"/>
      <c r="MYG106" s="486"/>
      <c r="MYH106" s="486"/>
      <c r="MYI106" s="486"/>
      <c r="MYJ106" s="487"/>
      <c r="MYK106" s="485"/>
      <c r="MYL106" s="486"/>
      <c r="MYM106" s="486"/>
      <c r="MYN106" s="486"/>
      <c r="MYO106" s="486"/>
      <c r="MYP106" s="486"/>
      <c r="MYQ106" s="486"/>
      <c r="MYR106" s="487"/>
      <c r="MYS106" s="485"/>
      <c r="MYT106" s="486"/>
      <c r="MYU106" s="486"/>
      <c r="MYV106" s="486"/>
      <c r="MYW106" s="486"/>
      <c r="MYX106" s="486"/>
      <c r="MYY106" s="486"/>
      <c r="MYZ106" s="487"/>
      <c r="MZA106" s="485"/>
      <c r="MZB106" s="486"/>
      <c r="MZC106" s="486"/>
      <c r="MZD106" s="486"/>
      <c r="MZE106" s="486"/>
      <c r="MZF106" s="486"/>
      <c r="MZG106" s="486"/>
      <c r="MZH106" s="487"/>
      <c r="MZI106" s="485"/>
      <c r="MZJ106" s="486"/>
      <c r="MZK106" s="486"/>
      <c r="MZL106" s="486"/>
      <c r="MZM106" s="486"/>
      <c r="MZN106" s="486"/>
      <c r="MZO106" s="486"/>
      <c r="MZP106" s="487"/>
      <c r="MZQ106" s="485"/>
      <c r="MZR106" s="486"/>
      <c r="MZS106" s="486"/>
      <c r="MZT106" s="486"/>
      <c r="MZU106" s="486"/>
      <c r="MZV106" s="486"/>
      <c r="MZW106" s="486"/>
      <c r="MZX106" s="487"/>
      <c r="MZY106" s="485"/>
      <c r="MZZ106" s="486"/>
      <c r="NAA106" s="486"/>
      <c r="NAB106" s="486"/>
      <c r="NAC106" s="486"/>
      <c r="NAD106" s="486"/>
      <c r="NAE106" s="486"/>
      <c r="NAF106" s="487"/>
      <c r="NAG106" s="485"/>
      <c r="NAH106" s="486"/>
      <c r="NAI106" s="486"/>
      <c r="NAJ106" s="486"/>
      <c r="NAK106" s="486"/>
      <c r="NAL106" s="486"/>
      <c r="NAM106" s="486"/>
      <c r="NAN106" s="487"/>
      <c r="NAO106" s="485"/>
      <c r="NAP106" s="486"/>
      <c r="NAQ106" s="486"/>
      <c r="NAR106" s="486"/>
      <c r="NAS106" s="486"/>
      <c r="NAT106" s="486"/>
      <c r="NAU106" s="486"/>
      <c r="NAV106" s="487"/>
      <c r="NAW106" s="485"/>
      <c r="NAX106" s="486"/>
      <c r="NAY106" s="486"/>
      <c r="NAZ106" s="486"/>
      <c r="NBA106" s="486"/>
      <c r="NBB106" s="486"/>
      <c r="NBC106" s="486"/>
      <c r="NBD106" s="487"/>
      <c r="NBE106" s="485"/>
      <c r="NBF106" s="486"/>
      <c r="NBG106" s="486"/>
      <c r="NBH106" s="486"/>
      <c r="NBI106" s="486"/>
      <c r="NBJ106" s="486"/>
      <c r="NBK106" s="486"/>
      <c r="NBL106" s="487"/>
      <c r="NBM106" s="485"/>
      <c r="NBN106" s="486"/>
      <c r="NBO106" s="486"/>
      <c r="NBP106" s="486"/>
      <c r="NBQ106" s="486"/>
      <c r="NBR106" s="486"/>
      <c r="NBS106" s="486"/>
      <c r="NBT106" s="487"/>
      <c r="NBU106" s="485"/>
      <c r="NBV106" s="486"/>
      <c r="NBW106" s="486"/>
      <c r="NBX106" s="486"/>
      <c r="NBY106" s="486"/>
      <c r="NBZ106" s="486"/>
      <c r="NCA106" s="486"/>
      <c r="NCB106" s="487"/>
      <c r="NCC106" s="485"/>
      <c r="NCD106" s="486"/>
      <c r="NCE106" s="486"/>
      <c r="NCF106" s="486"/>
      <c r="NCG106" s="486"/>
      <c r="NCH106" s="486"/>
      <c r="NCI106" s="486"/>
      <c r="NCJ106" s="487"/>
      <c r="NCK106" s="485"/>
      <c r="NCL106" s="486"/>
      <c r="NCM106" s="486"/>
      <c r="NCN106" s="486"/>
      <c r="NCO106" s="486"/>
      <c r="NCP106" s="486"/>
      <c r="NCQ106" s="486"/>
      <c r="NCR106" s="487"/>
      <c r="NCS106" s="485"/>
      <c r="NCT106" s="486"/>
      <c r="NCU106" s="486"/>
      <c r="NCV106" s="486"/>
      <c r="NCW106" s="486"/>
      <c r="NCX106" s="486"/>
      <c r="NCY106" s="486"/>
      <c r="NCZ106" s="487"/>
      <c r="NDA106" s="485"/>
      <c r="NDB106" s="486"/>
      <c r="NDC106" s="486"/>
      <c r="NDD106" s="486"/>
      <c r="NDE106" s="486"/>
      <c r="NDF106" s="486"/>
      <c r="NDG106" s="486"/>
      <c r="NDH106" s="487"/>
      <c r="NDI106" s="485"/>
      <c r="NDJ106" s="486"/>
      <c r="NDK106" s="486"/>
      <c r="NDL106" s="486"/>
      <c r="NDM106" s="486"/>
      <c r="NDN106" s="486"/>
      <c r="NDO106" s="486"/>
      <c r="NDP106" s="487"/>
      <c r="NDQ106" s="485"/>
      <c r="NDR106" s="486"/>
      <c r="NDS106" s="486"/>
      <c r="NDT106" s="486"/>
      <c r="NDU106" s="486"/>
      <c r="NDV106" s="486"/>
      <c r="NDW106" s="486"/>
      <c r="NDX106" s="487"/>
      <c r="NDY106" s="485"/>
      <c r="NDZ106" s="486"/>
      <c r="NEA106" s="486"/>
      <c r="NEB106" s="486"/>
      <c r="NEC106" s="486"/>
      <c r="NED106" s="486"/>
      <c r="NEE106" s="486"/>
      <c r="NEF106" s="487"/>
      <c r="NEG106" s="485"/>
      <c r="NEH106" s="486"/>
      <c r="NEI106" s="486"/>
      <c r="NEJ106" s="486"/>
      <c r="NEK106" s="486"/>
      <c r="NEL106" s="486"/>
      <c r="NEM106" s="486"/>
      <c r="NEN106" s="487"/>
      <c r="NEO106" s="485"/>
      <c r="NEP106" s="486"/>
      <c r="NEQ106" s="486"/>
      <c r="NER106" s="486"/>
      <c r="NES106" s="486"/>
      <c r="NET106" s="486"/>
      <c r="NEU106" s="486"/>
      <c r="NEV106" s="487"/>
      <c r="NEW106" s="485"/>
      <c r="NEX106" s="486"/>
      <c r="NEY106" s="486"/>
      <c r="NEZ106" s="486"/>
      <c r="NFA106" s="486"/>
      <c r="NFB106" s="486"/>
      <c r="NFC106" s="486"/>
      <c r="NFD106" s="487"/>
      <c r="NFE106" s="485"/>
      <c r="NFF106" s="486"/>
      <c r="NFG106" s="486"/>
      <c r="NFH106" s="486"/>
      <c r="NFI106" s="486"/>
      <c r="NFJ106" s="486"/>
      <c r="NFK106" s="486"/>
      <c r="NFL106" s="487"/>
      <c r="NFM106" s="485"/>
      <c r="NFN106" s="486"/>
      <c r="NFO106" s="486"/>
      <c r="NFP106" s="486"/>
      <c r="NFQ106" s="486"/>
      <c r="NFR106" s="486"/>
      <c r="NFS106" s="486"/>
      <c r="NFT106" s="487"/>
      <c r="NFU106" s="485"/>
      <c r="NFV106" s="486"/>
      <c r="NFW106" s="486"/>
      <c r="NFX106" s="486"/>
      <c r="NFY106" s="486"/>
      <c r="NFZ106" s="486"/>
      <c r="NGA106" s="486"/>
      <c r="NGB106" s="487"/>
      <c r="NGC106" s="485"/>
      <c r="NGD106" s="486"/>
      <c r="NGE106" s="486"/>
      <c r="NGF106" s="486"/>
      <c r="NGG106" s="486"/>
      <c r="NGH106" s="486"/>
      <c r="NGI106" s="486"/>
      <c r="NGJ106" s="487"/>
      <c r="NGK106" s="485"/>
      <c r="NGL106" s="486"/>
      <c r="NGM106" s="486"/>
      <c r="NGN106" s="486"/>
      <c r="NGO106" s="486"/>
      <c r="NGP106" s="486"/>
      <c r="NGQ106" s="486"/>
      <c r="NGR106" s="487"/>
      <c r="NGS106" s="485"/>
      <c r="NGT106" s="486"/>
      <c r="NGU106" s="486"/>
      <c r="NGV106" s="486"/>
      <c r="NGW106" s="486"/>
      <c r="NGX106" s="486"/>
      <c r="NGY106" s="486"/>
      <c r="NGZ106" s="487"/>
      <c r="NHA106" s="485"/>
      <c r="NHB106" s="486"/>
      <c r="NHC106" s="486"/>
      <c r="NHD106" s="486"/>
      <c r="NHE106" s="486"/>
      <c r="NHF106" s="486"/>
      <c r="NHG106" s="486"/>
      <c r="NHH106" s="487"/>
      <c r="NHI106" s="485"/>
      <c r="NHJ106" s="486"/>
      <c r="NHK106" s="486"/>
      <c r="NHL106" s="486"/>
      <c r="NHM106" s="486"/>
      <c r="NHN106" s="486"/>
      <c r="NHO106" s="486"/>
      <c r="NHP106" s="487"/>
      <c r="NHQ106" s="485"/>
      <c r="NHR106" s="486"/>
      <c r="NHS106" s="486"/>
      <c r="NHT106" s="486"/>
      <c r="NHU106" s="486"/>
      <c r="NHV106" s="486"/>
      <c r="NHW106" s="486"/>
      <c r="NHX106" s="487"/>
      <c r="NHY106" s="485"/>
      <c r="NHZ106" s="486"/>
      <c r="NIA106" s="486"/>
      <c r="NIB106" s="486"/>
      <c r="NIC106" s="486"/>
      <c r="NID106" s="486"/>
      <c r="NIE106" s="486"/>
      <c r="NIF106" s="487"/>
      <c r="NIG106" s="485"/>
      <c r="NIH106" s="486"/>
      <c r="NII106" s="486"/>
      <c r="NIJ106" s="486"/>
      <c r="NIK106" s="486"/>
      <c r="NIL106" s="486"/>
      <c r="NIM106" s="486"/>
      <c r="NIN106" s="487"/>
      <c r="NIO106" s="485"/>
      <c r="NIP106" s="486"/>
      <c r="NIQ106" s="486"/>
      <c r="NIR106" s="486"/>
      <c r="NIS106" s="486"/>
      <c r="NIT106" s="486"/>
      <c r="NIU106" s="486"/>
      <c r="NIV106" s="487"/>
      <c r="NIW106" s="485"/>
      <c r="NIX106" s="486"/>
      <c r="NIY106" s="486"/>
      <c r="NIZ106" s="486"/>
      <c r="NJA106" s="486"/>
      <c r="NJB106" s="486"/>
      <c r="NJC106" s="486"/>
      <c r="NJD106" s="487"/>
      <c r="NJE106" s="485"/>
      <c r="NJF106" s="486"/>
      <c r="NJG106" s="486"/>
      <c r="NJH106" s="486"/>
      <c r="NJI106" s="486"/>
      <c r="NJJ106" s="486"/>
      <c r="NJK106" s="486"/>
      <c r="NJL106" s="487"/>
      <c r="NJM106" s="485"/>
      <c r="NJN106" s="486"/>
      <c r="NJO106" s="486"/>
      <c r="NJP106" s="486"/>
      <c r="NJQ106" s="486"/>
      <c r="NJR106" s="486"/>
      <c r="NJS106" s="486"/>
      <c r="NJT106" s="487"/>
      <c r="NJU106" s="485"/>
      <c r="NJV106" s="486"/>
      <c r="NJW106" s="486"/>
      <c r="NJX106" s="486"/>
      <c r="NJY106" s="486"/>
      <c r="NJZ106" s="486"/>
      <c r="NKA106" s="486"/>
      <c r="NKB106" s="487"/>
      <c r="NKC106" s="485"/>
      <c r="NKD106" s="486"/>
      <c r="NKE106" s="486"/>
      <c r="NKF106" s="486"/>
      <c r="NKG106" s="486"/>
      <c r="NKH106" s="486"/>
      <c r="NKI106" s="486"/>
      <c r="NKJ106" s="487"/>
      <c r="NKK106" s="485"/>
      <c r="NKL106" s="486"/>
      <c r="NKM106" s="486"/>
      <c r="NKN106" s="486"/>
      <c r="NKO106" s="486"/>
      <c r="NKP106" s="486"/>
      <c r="NKQ106" s="486"/>
      <c r="NKR106" s="487"/>
      <c r="NKS106" s="485"/>
      <c r="NKT106" s="486"/>
      <c r="NKU106" s="486"/>
      <c r="NKV106" s="486"/>
      <c r="NKW106" s="486"/>
      <c r="NKX106" s="486"/>
      <c r="NKY106" s="486"/>
      <c r="NKZ106" s="487"/>
      <c r="NLA106" s="485"/>
      <c r="NLB106" s="486"/>
      <c r="NLC106" s="486"/>
      <c r="NLD106" s="486"/>
      <c r="NLE106" s="486"/>
      <c r="NLF106" s="486"/>
      <c r="NLG106" s="486"/>
      <c r="NLH106" s="487"/>
      <c r="NLI106" s="485"/>
      <c r="NLJ106" s="486"/>
      <c r="NLK106" s="486"/>
      <c r="NLL106" s="486"/>
      <c r="NLM106" s="486"/>
      <c r="NLN106" s="486"/>
      <c r="NLO106" s="486"/>
      <c r="NLP106" s="487"/>
      <c r="NLQ106" s="485"/>
      <c r="NLR106" s="486"/>
      <c r="NLS106" s="486"/>
      <c r="NLT106" s="486"/>
      <c r="NLU106" s="486"/>
      <c r="NLV106" s="486"/>
      <c r="NLW106" s="486"/>
      <c r="NLX106" s="487"/>
      <c r="NLY106" s="485"/>
      <c r="NLZ106" s="486"/>
      <c r="NMA106" s="486"/>
      <c r="NMB106" s="486"/>
      <c r="NMC106" s="486"/>
      <c r="NMD106" s="486"/>
      <c r="NME106" s="486"/>
      <c r="NMF106" s="487"/>
      <c r="NMG106" s="485"/>
      <c r="NMH106" s="486"/>
      <c r="NMI106" s="486"/>
      <c r="NMJ106" s="486"/>
      <c r="NMK106" s="486"/>
      <c r="NML106" s="486"/>
      <c r="NMM106" s="486"/>
      <c r="NMN106" s="487"/>
      <c r="NMO106" s="485"/>
      <c r="NMP106" s="486"/>
      <c r="NMQ106" s="486"/>
      <c r="NMR106" s="486"/>
      <c r="NMS106" s="486"/>
      <c r="NMT106" s="486"/>
      <c r="NMU106" s="486"/>
      <c r="NMV106" s="487"/>
      <c r="NMW106" s="485"/>
      <c r="NMX106" s="486"/>
      <c r="NMY106" s="486"/>
      <c r="NMZ106" s="486"/>
      <c r="NNA106" s="486"/>
      <c r="NNB106" s="486"/>
      <c r="NNC106" s="486"/>
      <c r="NND106" s="487"/>
      <c r="NNE106" s="485"/>
      <c r="NNF106" s="486"/>
      <c r="NNG106" s="486"/>
      <c r="NNH106" s="486"/>
      <c r="NNI106" s="486"/>
      <c r="NNJ106" s="486"/>
      <c r="NNK106" s="486"/>
      <c r="NNL106" s="487"/>
      <c r="NNM106" s="485"/>
      <c r="NNN106" s="486"/>
      <c r="NNO106" s="486"/>
      <c r="NNP106" s="486"/>
      <c r="NNQ106" s="486"/>
      <c r="NNR106" s="486"/>
      <c r="NNS106" s="486"/>
      <c r="NNT106" s="487"/>
      <c r="NNU106" s="485"/>
      <c r="NNV106" s="486"/>
      <c r="NNW106" s="486"/>
      <c r="NNX106" s="486"/>
      <c r="NNY106" s="486"/>
      <c r="NNZ106" s="486"/>
      <c r="NOA106" s="486"/>
      <c r="NOB106" s="487"/>
      <c r="NOC106" s="485"/>
      <c r="NOD106" s="486"/>
      <c r="NOE106" s="486"/>
      <c r="NOF106" s="486"/>
      <c r="NOG106" s="486"/>
      <c r="NOH106" s="486"/>
      <c r="NOI106" s="486"/>
      <c r="NOJ106" s="487"/>
      <c r="NOK106" s="485"/>
      <c r="NOL106" s="486"/>
      <c r="NOM106" s="486"/>
      <c r="NON106" s="486"/>
      <c r="NOO106" s="486"/>
      <c r="NOP106" s="486"/>
      <c r="NOQ106" s="486"/>
      <c r="NOR106" s="487"/>
      <c r="NOS106" s="485"/>
      <c r="NOT106" s="486"/>
      <c r="NOU106" s="486"/>
      <c r="NOV106" s="486"/>
      <c r="NOW106" s="486"/>
      <c r="NOX106" s="486"/>
      <c r="NOY106" s="486"/>
      <c r="NOZ106" s="487"/>
      <c r="NPA106" s="485"/>
      <c r="NPB106" s="486"/>
      <c r="NPC106" s="486"/>
      <c r="NPD106" s="486"/>
      <c r="NPE106" s="486"/>
      <c r="NPF106" s="486"/>
      <c r="NPG106" s="486"/>
      <c r="NPH106" s="487"/>
      <c r="NPI106" s="485"/>
      <c r="NPJ106" s="486"/>
      <c r="NPK106" s="486"/>
      <c r="NPL106" s="486"/>
      <c r="NPM106" s="486"/>
      <c r="NPN106" s="486"/>
      <c r="NPO106" s="486"/>
      <c r="NPP106" s="487"/>
      <c r="NPQ106" s="485"/>
      <c r="NPR106" s="486"/>
      <c r="NPS106" s="486"/>
      <c r="NPT106" s="486"/>
      <c r="NPU106" s="486"/>
      <c r="NPV106" s="486"/>
      <c r="NPW106" s="486"/>
      <c r="NPX106" s="487"/>
      <c r="NPY106" s="485"/>
      <c r="NPZ106" s="486"/>
      <c r="NQA106" s="486"/>
      <c r="NQB106" s="486"/>
      <c r="NQC106" s="486"/>
      <c r="NQD106" s="486"/>
      <c r="NQE106" s="486"/>
      <c r="NQF106" s="487"/>
      <c r="NQG106" s="485"/>
      <c r="NQH106" s="486"/>
      <c r="NQI106" s="486"/>
      <c r="NQJ106" s="486"/>
      <c r="NQK106" s="486"/>
      <c r="NQL106" s="486"/>
      <c r="NQM106" s="486"/>
      <c r="NQN106" s="487"/>
      <c r="NQO106" s="485"/>
      <c r="NQP106" s="486"/>
      <c r="NQQ106" s="486"/>
      <c r="NQR106" s="486"/>
      <c r="NQS106" s="486"/>
      <c r="NQT106" s="486"/>
      <c r="NQU106" s="486"/>
      <c r="NQV106" s="487"/>
      <c r="NQW106" s="485"/>
      <c r="NQX106" s="486"/>
      <c r="NQY106" s="486"/>
      <c r="NQZ106" s="486"/>
      <c r="NRA106" s="486"/>
      <c r="NRB106" s="486"/>
      <c r="NRC106" s="486"/>
      <c r="NRD106" s="487"/>
      <c r="NRE106" s="485"/>
      <c r="NRF106" s="486"/>
      <c r="NRG106" s="486"/>
      <c r="NRH106" s="486"/>
      <c r="NRI106" s="486"/>
      <c r="NRJ106" s="486"/>
      <c r="NRK106" s="486"/>
      <c r="NRL106" s="487"/>
      <c r="NRM106" s="485"/>
      <c r="NRN106" s="486"/>
      <c r="NRO106" s="486"/>
      <c r="NRP106" s="486"/>
      <c r="NRQ106" s="486"/>
      <c r="NRR106" s="486"/>
      <c r="NRS106" s="486"/>
      <c r="NRT106" s="487"/>
      <c r="NRU106" s="485"/>
      <c r="NRV106" s="486"/>
      <c r="NRW106" s="486"/>
      <c r="NRX106" s="486"/>
      <c r="NRY106" s="486"/>
      <c r="NRZ106" s="486"/>
      <c r="NSA106" s="486"/>
      <c r="NSB106" s="487"/>
      <c r="NSC106" s="485"/>
      <c r="NSD106" s="486"/>
      <c r="NSE106" s="486"/>
      <c r="NSF106" s="486"/>
      <c r="NSG106" s="486"/>
      <c r="NSH106" s="486"/>
      <c r="NSI106" s="486"/>
      <c r="NSJ106" s="487"/>
      <c r="NSK106" s="485"/>
      <c r="NSL106" s="486"/>
      <c r="NSM106" s="486"/>
      <c r="NSN106" s="486"/>
      <c r="NSO106" s="486"/>
      <c r="NSP106" s="486"/>
      <c r="NSQ106" s="486"/>
      <c r="NSR106" s="487"/>
      <c r="NSS106" s="485"/>
      <c r="NST106" s="486"/>
      <c r="NSU106" s="486"/>
      <c r="NSV106" s="486"/>
      <c r="NSW106" s="486"/>
      <c r="NSX106" s="486"/>
      <c r="NSY106" s="486"/>
      <c r="NSZ106" s="487"/>
      <c r="NTA106" s="485"/>
      <c r="NTB106" s="486"/>
      <c r="NTC106" s="486"/>
      <c r="NTD106" s="486"/>
      <c r="NTE106" s="486"/>
      <c r="NTF106" s="486"/>
      <c r="NTG106" s="486"/>
      <c r="NTH106" s="487"/>
      <c r="NTI106" s="485"/>
      <c r="NTJ106" s="486"/>
      <c r="NTK106" s="486"/>
      <c r="NTL106" s="486"/>
      <c r="NTM106" s="486"/>
      <c r="NTN106" s="486"/>
      <c r="NTO106" s="486"/>
      <c r="NTP106" s="487"/>
      <c r="NTQ106" s="485"/>
      <c r="NTR106" s="486"/>
      <c r="NTS106" s="486"/>
      <c r="NTT106" s="486"/>
      <c r="NTU106" s="486"/>
      <c r="NTV106" s="486"/>
      <c r="NTW106" s="486"/>
      <c r="NTX106" s="487"/>
      <c r="NTY106" s="485"/>
      <c r="NTZ106" s="486"/>
      <c r="NUA106" s="486"/>
      <c r="NUB106" s="486"/>
      <c r="NUC106" s="486"/>
      <c r="NUD106" s="486"/>
      <c r="NUE106" s="486"/>
      <c r="NUF106" s="487"/>
      <c r="NUG106" s="485"/>
      <c r="NUH106" s="486"/>
      <c r="NUI106" s="486"/>
      <c r="NUJ106" s="486"/>
      <c r="NUK106" s="486"/>
      <c r="NUL106" s="486"/>
      <c r="NUM106" s="486"/>
      <c r="NUN106" s="487"/>
      <c r="NUO106" s="485"/>
      <c r="NUP106" s="486"/>
      <c r="NUQ106" s="486"/>
      <c r="NUR106" s="486"/>
      <c r="NUS106" s="486"/>
      <c r="NUT106" s="486"/>
      <c r="NUU106" s="486"/>
      <c r="NUV106" s="487"/>
      <c r="NUW106" s="485"/>
      <c r="NUX106" s="486"/>
      <c r="NUY106" s="486"/>
      <c r="NUZ106" s="486"/>
      <c r="NVA106" s="486"/>
      <c r="NVB106" s="486"/>
      <c r="NVC106" s="486"/>
      <c r="NVD106" s="487"/>
      <c r="NVE106" s="485"/>
      <c r="NVF106" s="486"/>
      <c r="NVG106" s="486"/>
      <c r="NVH106" s="486"/>
      <c r="NVI106" s="486"/>
      <c r="NVJ106" s="486"/>
      <c r="NVK106" s="486"/>
      <c r="NVL106" s="487"/>
      <c r="NVM106" s="485"/>
      <c r="NVN106" s="486"/>
      <c r="NVO106" s="486"/>
      <c r="NVP106" s="486"/>
      <c r="NVQ106" s="486"/>
      <c r="NVR106" s="486"/>
      <c r="NVS106" s="486"/>
      <c r="NVT106" s="487"/>
      <c r="NVU106" s="485"/>
      <c r="NVV106" s="486"/>
      <c r="NVW106" s="486"/>
      <c r="NVX106" s="486"/>
      <c r="NVY106" s="486"/>
      <c r="NVZ106" s="486"/>
      <c r="NWA106" s="486"/>
      <c r="NWB106" s="487"/>
      <c r="NWC106" s="485"/>
      <c r="NWD106" s="486"/>
      <c r="NWE106" s="486"/>
      <c r="NWF106" s="486"/>
      <c r="NWG106" s="486"/>
      <c r="NWH106" s="486"/>
      <c r="NWI106" s="486"/>
      <c r="NWJ106" s="487"/>
      <c r="NWK106" s="485"/>
      <c r="NWL106" s="486"/>
      <c r="NWM106" s="486"/>
      <c r="NWN106" s="486"/>
      <c r="NWO106" s="486"/>
      <c r="NWP106" s="486"/>
      <c r="NWQ106" s="486"/>
      <c r="NWR106" s="487"/>
      <c r="NWS106" s="485"/>
      <c r="NWT106" s="486"/>
      <c r="NWU106" s="486"/>
      <c r="NWV106" s="486"/>
      <c r="NWW106" s="486"/>
      <c r="NWX106" s="486"/>
      <c r="NWY106" s="486"/>
      <c r="NWZ106" s="487"/>
      <c r="NXA106" s="485"/>
      <c r="NXB106" s="486"/>
      <c r="NXC106" s="486"/>
      <c r="NXD106" s="486"/>
      <c r="NXE106" s="486"/>
      <c r="NXF106" s="486"/>
      <c r="NXG106" s="486"/>
      <c r="NXH106" s="487"/>
      <c r="NXI106" s="485"/>
      <c r="NXJ106" s="486"/>
      <c r="NXK106" s="486"/>
      <c r="NXL106" s="486"/>
      <c r="NXM106" s="486"/>
      <c r="NXN106" s="486"/>
      <c r="NXO106" s="486"/>
      <c r="NXP106" s="487"/>
      <c r="NXQ106" s="485"/>
      <c r="NXR106" s="486"/>
      <c r="NXS106" s="486"/>
      <c r="NXT106" s="486"/>
      <c r="NXU106" s="486"/>
      <c r="NXV106" s="486"/>
      <c r="NXW106" s="486"/>
      <c r="NXX106" s="487"/>
      <c r="NXY106" s="485"/>
      <c r="NXZ106" s="486"/>
      <c r="NYA106" s="486"/>
      <c r="NYB106" s="486"/>
      <c r="NYC106" s="486"/>
      <c r="NYD106" s="486"/>
      <c r="NYE106" s="486"/>
      <c r="NYF106" s="487"/>
      <c r="NYG106" s="485"/>
      <c r="NYH106" s="486"/>
      <c r="NYI106" s="486"/>
      <c r="NYJ106" s="486"/>
      <c r="NYK106" s="486"/>
      <c r="NYL106" s="486"/>
      <c r="NYM106" s="486"/>
      <c r="NYN106" s="487"/>
      <c r="NYO106" s="485"/>
      <c r="NYP106" s="486"/>
      <c r="NYQ106" s="486"/>
      <c r="NYR106" s="486"/>
      <c r="NYS106" s="486"/>
      <c r="NYT106" s="486"/>
      <c r="NYU106" s="486"/>
      <c r="NYV106" s="487"/>
      <c r="NYW106" s="485"/>
      <c r="NYX106" s="486"/>
      <c r="NYY106" s="486"/>
      <c r="NYZ106" s="486"/>
      <c r="NZA106" s="486"/>
      <c r="NZB106" s="486"/>
      <c r="NZC106" s="486"/>
      <c r="NZD106" s="487"/>
      <c r="NZE106" s="485"/>
      <c r="NZF106" s="486"/>
      <c r="NZG106" s="486"/>
      <c r="NZH106" s="486"/>
      <c r="NZI106" s="486"/>
      <c r="NZJ106" s="486"/>
      <c r="NZK106" s="486"/>
      <c r="NZL106" s="487"/>
      <c r="NZM106" s="485"/>
      <c r="NZN106" s="486"/>
      <c r="NZO106" s="486"/>
      <c r="NZP106" s="486"/>
      <c r="NZQ106" s="486"/>
      <c r="NZR106" s="486"/>
      <c r="NZS106" s="486"/>
      <c r="NZT106" s="487"/>
      <c r="NZU106" s="485"/>
      <c r="NZV106" s="486"/>
      <c r="NZW106" s="486"/>
      <c r="NZX106" s="486"/>
      <c r="NZY106" s="486"/>
      <c r="NZZ106" s="486"/>
      <c r="OAA106" s="486"/>
      <c r="OAB106" s="487"/>
      <c r="OAC106" s="485"/>
      <c r="OAD106" s="486"/>
      <c r="OAE106" s="486"/>
      <c r="OAF106" s="486"/>
      <c r="OAG106" s="486"/>
      <c r="OAH106" s="486"/>
      <c r="OAI106" s="486"/>
      <c r="OAJ106" s="487"/>
      <c r="OAK106" s="485"/>
      <c r="OAL106" s="486"/>
      <c r="OAM106" s="486"/>
      <c r="OAN106" s="486"/>
      <c r="OAO106" s="486"/>
      <c r="OAP106" s="486"/>
      <c r="OAQ106" s="486"/>
      <c r="OAR106" s="487"/>
      <c r="OAS106" s="485"/>
      <c r="OAT106" s="486"/>
      <c r="OAU106" s="486"/>
      <c r="OAV106" s="486"/>
      <c r="OAW106" s="486"/>
      <c r="OAX106" s="486"/>
      <c r="OAY106" s="486"/>
      <c r="OAZ106" s="487"/>
      <c r="OBA106" s="485"/>
      <c r="OBB106" s="486"/>
      <c r="OBC106" s="486"/>
      <c r="OBD106" s="486"/>
      <c r="OBE106" s="486"/>
      <c r="OBF106" s="486"/>
      <c r="OBG106" s="486"/>
      <c r="OBH106" s="487"/>
      <c r="OBI106" s="485"/>
      <c r="OBJ106" s="486"/>
      <c r="OBK106" s="486"/>
      <c r="OBL106" s="486"/>
      <c r="OBM106" s="486"/>
      <c r="OBN106" s="486"/>
      <c r="OBO106" s="486"/>
      <c r="OBP106" s="487"/>
      <c r="OBQ106" s="485"/>
      <c r="OBR106" s="486"/>
      <c r="OBS106" s="486"/>
      <c r="OBT106" s="486"/>
      <c r="OBU106" s="486"/>
      <c r="OBV106" s="486"/>
      <c r="OBW106" s="486"/>
      <c r="OBX106" s="487"/>
      <c r="OBY106" s="485"/>
      <c r="OBZ106" s="486"/>
      <c r="OCA106" s="486"/>
      <c r="OCB106" s="486"/>
      <c r="OCC106" s="486"/>
      <c r="OCD106" s="486"/>
      <c r="OCE106" s="486"/>
      <c r="OCF106" s="487"/>
      <c r="OCG106" s="485"/>
      <c r="OCH106" s="486"/>
      <c r="OCI106" s="486"/>
      <c r="OCJ106" s="486"/>
      <c r="OCK106" s="486"/>
      <c r="OCL106" s="486"/>
      <c r="OCM106" s="486"/>
      <c r="OCN106" s="487"/>
      <c r="OCO106" s="485"/>
      <c r="OCP106" s="486"/>
      <c r="OCQ106" s="486"/>
      <c r="OCR106" s="486"/>
      <c r="OCS106" s="486"/>
      <c r="OCT106" s="486"/>
      <c r="OCU106" s="486"/>
      <c r="OCV106" s="487"/>
      <c r="OCW106" s="485"/>
      <c r="OCX106" s="486"/>
      <c r="OCY106" s="486"/>
      <c r="OCZ106" s="486"/>
      <c r="ODA106" s="486"/>
      <c r="ODB106" s="486"/>
      <c r="ODC106" s="486"/>
      <c r="ODD106" s="487"/>
      <c r="ODE106" s="485"/>
      <c r="ODF106" s="486"/>
      <c r="ODG106" s="486"/>
      <c r="ODH106" s="486"/>
      <c r="ODI106" s="486"/>
      <c r="ODJ106" s="486"/>
      <c r="ODK106" s="486"/>
      <c r="ODL106" s="487"/>
      <c r="ODM106" s="485"/>
      <c r="ODN106" s="486"/>
      <c r="ODO106" s="486"/>
      <c r="ODP106" s="486"/>
      <c r="ODQ106" s="486"/>
      <c r="ODR106" s="486"/>
      <c r="ODS106" s="486"/>
      <c r="ODT106" s="487"/>
      <c r="ODU106" s="485"/>
      <c r="ODV106" s="486"/>
      <c r="ODW106" s="486"/>
      <c r="ODX106" s="486"/>
      <c r="ODY106" s="486"/>
      <c r="ODZ106" s="486"/>
      <c r="OEA106" s="486"/>
      <c r="OEB106" s="487"/>
      <c r="OEC106" s="485"/>
      <c r="OED106" s="486"/>
      <c r="OEE106" s="486"/>
      <c r="OEF106" s="486"/>
      <c r="OEG106" s="486"/>
      <c r="OEH106" s="486"/>
      <c r="OEI106" s="486"/>
      <c r="OEJ106" s="487"/>
      <c r="OEK106" s="485"/>
      <c r="OEL106" s="486"/>
      <c r="OEM106" s="486"/>
      <c r="OEN106" s="486"/>
      <c r="OEO106" s="486"/>
      <c r="OEP106" s="486"/>
      <c r="OEQ106" s="486"/>
      <c r="OER106" s="487"/>
      <c r="OES106" s="485"/>
      <c r="OET106" s="486"/>
      <c r="OEU106" s="486"/>
      <c r="OEV106" s="486"/>
      <c r="OEW106" s="486"/>
      <c r="OEX106" s="486"/>
      <c r="OEY106" s="486"/>
      <c r="OEZ106" s="487"/>
      <c r="OFA106" s="485"/>
      <c r="OFB106" s="486"/>
      <c r="OFC106" s="486"/>
      <c r="OFD106" s="486"/>
      <c r="OFE106" s="486"/>
      <c r="OFF106" s="486"/>
      <c r="OFG106" s="486"/>
      <c r="OFH106" s="487"/>
      <c r="OFI106" s="485"/>
      <c r="OFJ106" s="486"/>
      <c r="OFK106" s="486"/>
      <c r="OFL106" s="486"/>
      <c r="OFM106" s="486"/>
      <c r="OFN106" s="486"/>
      <c r="OFO106" s="486"/>
      <c r="OFP106" s="487"/>
      <c r="OFQ106" s="485"/>
      <c r="OFR106" s="486"/>
      <c r="OFS106" s="486"/>
      <c r="OFT106" s="486"/>
      <c r="OFU106" s="486"/>
      <c r="OFV106" s="486"/>
      <c r="OFW106" s="486"/>
      <c r="OFX106" s="487"/>
      <c r="OFY106" s="485"/>
      <c r="OFZ106" s="486"/>
      <c r="OGA106" s="486"/>
      <c r="OGB106" s="486"/>
      <c r="OGC106" s="486"/>
      <c r="OGD106" s="486"/>
      <c r="OGE106" s="486"/>
      <c r="OGF106" s="487"/>
      <c r="OGG106" s="485"/>
      <c r="OGH106" s="486"/>
      <c r="OGI106" s="486"/>
      <c r="OGJ106" s="486"/>
      <c r="OGK106" s="486"/>
      <c r="OGL106" s="486"/>
      <c r="OGM106" s="486"/>
      <c r="OGN106" s="487"/>
      <c r="OGO106" s="485"/>
      <c r="OGP106" s="486"/>
      <c r="OGQ106" s="486"/>
      <c r="OGR106" s="486"/>
      <c r="OGS106" s="486"/>
      <c r="OGT106" s="486"/>
      <c r="OGU106" s="486"/>
      <c r="OGV106" s="487"/>
      <c r="OGW106" s="485"/>
      <c r="OGX106" s="486"/>
      <c r="OGY106" s="486"/>
      <c r="OGZ106" s="486"/>
      <c r="OHA106" s="486"/>
      <c r="OHB106" s="486"/>
      <c r="OHC106" s="486"/>
      <c r="OHD106" s="487"/>
      <c r="OHE106" s="485"/>
      <c r="OHF106" s="486"/>
      <c r="OHG106" s="486"/>
      <c r="OHH106" s="486"/>
      <c r="OHI106" s="486"/>
      <c r="OHJ106" s="486"/>
      <c r="OHK106" s="486"/>
      <c r="OHL106" s="487"/>
      <c r="OHM106" s="485"/>
      <c r="OHN106" s="486"/>
      <c r="OHO106" s="486"/>
      <c r="OHP106" s="486"/>
      <c r="OHQ106" s="486"/>
      <c r="OHR106" s="486"/>
      <c r="OHS106" s="486"/>
      <c r="OHT106" s="487"/>
      <c r="OHU106" s="485"/>
      <c r="OHV106" s="486"/>
      <c r="OHW106" s="486"/>
      <c r="OHX106" s="486"/>
      <c r="OHY106" s="486"/>
      <c r="OHZ106" s="486"/>
      <c r="OIA106" s="486"/>
      <c r="OIB106" s="487"/>
      <c r="OIC106" s="485"/>
      <c r="OID106" s="486"/>
      <c r="OIE106" s="486"/>
      <c r="OIF106" s="486"/>
      <c r="OIG106" s="486"/>
      <c r="OIH106" s="486"/>
      <c r="OII106" s="486"/>
      <c r="OIJ106" s="487"/>
      <c r="OIK106" s="485"/>
      <c r="OIL106" s="486"/>
      <c r="OIM106" s="486"/>
      <c r="OIN106" s="486"/>
      <c r="OIO106" s="486"/>
      <c r="OIP106" s="486"/>
      <c r="OIQ106" s="486"/>
      <c r="OIR106" s="487"/>
      <c r="OIS106" s="485"/>
      <c r="OIT106" s="486"/>
      <c r="OIU106" s="486"/>
      <c r="OIV106" s="486"/>
      <c r="OIW106" s="486"/>
      <c r="OIX106" s="486"/>
      <c r="OIY106" s="486"/>
      <c r="OIZ106" s="487"/>
      <c r="OJA106" s="485"/>
      <c r="OJB106" s="486"/>
      <c r="OJC106" s="486"/>
      <c r="OJD106" s="486"/>
      <c r="OJE106" s="486"/>
      <c r="OJF106" s="486"/>
      <c r="OJG106" s="486"/>
      <c r="OJH106" s="487"/>
      <c r="OJI106" s="485"/>
      <c r="OJJ106" s="486"/>
      <c r="OJK106" s="486"/>
      <c r="OJL106" s="486"/>
      <c r="OJM106" s="486"/>
      <c r="OJN106" s="486"/>
      <c r="OJO106" s="486"/>
      <c r="OJP106" s="487"/>
      <c r="OJQ106" s="485"/>
      <c r="OJR106" s="486"/>
      <c r="OJS106" s="486"/>
      <c r="OJT106" s="486"/>
      <c r="OJU106" s="486"/>
      <c r="OJV106" s="486"/>
      <c r="OJW106" s="486"/>
      <c r="OJX106" s="487"/>
      <c r="OJY106" s="485"/>
      <c r="OJZ106" s="486"/>
      <c r="OKA106" s="486"/>
      <c r="OKB106" s="486"/>
      <c r="OKC106" s="486"/>
      <c r="OKD106" s="486"/>
      <c r="OKE106" s="486"/>
      <c r="OKF106" s="487"/>
      <c r="OKG106" s="485"/>
      <c r="OKH106" s="486"/>
      <c r="OKI106" s="486"/>
      <c r="OKJ106" s="486"/>
      <c r="OKK106" s="486"/>
      <c r="OKL106" s="486"/>
      <c r="OKM106" s="486"/>
      <c r="OKN106" s="487"/>
      <c r="OKO106" s="485"/>
      <c r="OKP106" s="486"/>
      <c r="OKQ106" s="486"/>
      <c r="OKR106" s="486"/>
      <c r="OKS106" s="486"/>
      <c r="OKT106" s="486"/>
      <c r="OKU106" s="486"/>
      <c r="OKV106" s="487"/>
      <c r="OKW106" s="485"/>
      <c r="OKX106" s="486"/>
      <c r="OKY106" s="486"/>
      <c r="OKZ106" s="486"/>
      <c r="OLA106" s="486"/>
      <c r="OLB106" s="486"/>
      <c r="OLC106" s="486"/>
      <c r="OLD106" s="487"/>
      <c r="OLE106" s="485"/>
      <c r="OLF106" s="486"/>
      <c r="OLG106" s="486"/>
      <c r="OLH106" s="486"/>
      <c r="OLI106" s="486"/>
      <c r="OLJ106" s="486"/>
      <c r="OLK106" s="486"/>
      <c r="OLL106" s="487"/>
      <c r="OLM106" s="485"/>
      <c r="OLN106" s="486"/>
      <c r="OLO106" s="486"/>
      <c r="OLP106" s="486"/>
      <c r="OLQ106" s="486"/>
      <c r="OLR106" s="486"/>
      <c r="OLS106" s="486"/>
      <c r="OLT106" s="487"/>
      <c r="OLU106" s="485"/>
      <c r="OLV106" s="486"/>
      <c r="OLW106" s="486"/>
      <c r="OLX106" s="486"/>
      <c r="OLY106" s="486"/>
      <c r="OLZ106" s="486"/>
      <c r="OMA106" s="486"/>
      <c r="OMB106" s="487"/>
      <c r="OMC106" s="485"/>
      <c r="OMD106" s="486"/>
      <c r="OME106" s="486"/>
      <c r="OMF106" s="486"/>
      <c r="OMG106" s="486"/>
      <c r="OMH106" s="486"/>
      <c r="OMI106" s="486"/>
      <c r="OMJ106" s="487"/>
      <c r="OMK106" s="485"/>
      <c r="OML106" s="486"/>
      <c r="OMM106" s="486"/>
      <c r="OMN106" s="486"/>
      <c r="OMO106" s="486"/>
      <c r="OMP106" s="486"/>
      <c r="OMQ106" s="486"/>
      <c r="OMR106" s="487"/>
      <c r="OMS106" s="485"/>
      <c r="OMT106" s="486"/>
      <c r="OMU106" s="486"/>
      <c r="OMV106" s="486"/>
      <c r="OMW106" s="486"/>
      <c r="OMX106" s="486"/>
      <c r="OMY106" s="486"/>
      <c r="OMZ106" s="487"/>
      <c r="ONA106" s="485"/>
      <c r="ONB106" s="486"/>
      <c r="ONC106" s="486"/>
      <c r="OND106" s="486"/>
      <c r="ONE106" s="486"/>
      <c r="ONF106" s="486"/>
      <c r="ONG106" s="486"/>
      <c r="ONH106" s="487"/>
      <c r="ONI106" s="485"/>
      <c r="ONJ106" s="486"/>
      <c r="ONK106" s="486"/>
      <c r="ONL106" s="486"/>
      <c r="ONM106" s="486"/>
      <c r="ONN106" s="486"/>
      <c r="ONO106" s="486"/>
      <c r="ONP106" s="487"/>
      <c r="ONQ106" s="485"/>
      <c r="ONR106" s="486"/>
      <c r="ONS106" s="486"/>
      <c r="ONT106" s="486"/>
      <c r="ONU106" s="486"/>
      <c r="ONV106" s="486"/>
      <c r="ONW106" s="486"/>
      <c r="ONX106" s="487"/>
      <c r="ONY106" s="485"/>
      <c r="ONZ106" s="486"/>
      <c r="OOA106" s="486"/>
      <c r="OOB106" s="486"/>
      <c r="OOC106" s="486"/>
      <c r="OOD106" s="486"/>
      <c r="OOE106" s="486"/>
      <c r="OOF106" s="487"/>
      <c r="OOG106" s="485"/>
      <c r="OOH106" s="486"/>
      <c r="OOI106" s="486"/>
      <c r="OOJ106" s="486"/>
      <c r="OOK106" s="486"/>
      <c r="OOL106" s="486"/>
      <c r="OOM106" s="486"/>
      <c r="OON106" s="487"/>
      <c r="OOO106" s="485"/>
      <c r="OOP106" s="486"/>
      <c r="OOQ106" s="486"/>
      <c r="OOR106" s="486"/>
      <c r="OOS106" s="486"/>
      <c r="OOT106" s="486"/>
      <c r="OOU106" s="486"/>
      <c r="OOV106" s="487"/>
      <c r="OOW106" s="485"/>
      <c r="OOX106" s="486"/>
      <c r="OOY106" s="486"/>
      <c r="OOZ106" s="486"/>
      <c r="OPA106" s="486"/>
      <c r="OPB106" s="486"/>
      <c r="OPC106" s="486"/>
      <c r="OPD106" s="487"/>
      <c r="OPE106" s="485"/>
      <c r="OPF106" s="486"/>
      <c r="OPG106" s="486"/>
      <c r="OPH106" s="486"/>
      <c r="OPI106" s="486"/>
      <c r="OPJ106" s="486"/>
      <c r="OPK106" s="486"/>
      <c r="OPL106" s="487"/>
      <c r="OPM106" s="485"/>
      <c r="OPN106" s="486"/>
      <c r="OPO106" s="486"/>
      <c r="OPP106" s="486"/>
      <c r="OPQ106" s="486"/>
      <c r="OPR106" s="486"/>
      <c r="OPS106" s="486"/>
      <c r="OPT106" s="487"/>
      <c r="OPU106" s="485"/>
      <c r="OPV106" s="486"/>
      <c r="OPW106" s="486"/>
      <c r="OPX106" s="486"/>
      <c r="OPY106" s="486"/>
      <c r="OPZ106" s="486"/>
      <c r="OQA106" s="486"/>
      <c r="OQB106" s="487"/>
      <c r="OQC106" s="485"/>
      <c r="OQD106" s="486"/>
      <c r="OQE106" s="486"/>
      <c r="OQF106" s="486"/>
      <c r="OQG106" s="486"/>
      <c r="OQH106" s="486"/>
      <c r="OQI106" s="486"/>
      <c r="OQJ106" s="487"/>
      <c r="OQK106" s="485"/>
      <c r="OQL106" s="486"/>
      <c r="OQM106" s="486"/>
      <c r="OQN106" s="486"/>
      <c r="OQO106" s="486"/>
      <c r="OQP106" s="486"/>
      <c r="OQQ106" s="486"/>
      <c r="OQR106" s="487"/>
      <c r="OQS106" s="485"/>
      <c r="OQT106" s="486"/>
      <c r="OQU106" s="486"/>
      <c r="OQV106" s="486"/>
      <c r="OQW106" s="486"/>
      <c r="OQX106" s="486"/>
      <c r="OQY106" s="486"/>
      <c r="OQZ106" s="487"/>
      <c r="ORA106" s="485"/>
      <c r="ORB106" s="486"/>
      <c r="ORC106" s="486"/>
      <c r="ORD106" s="486"/>
      <c r="ORE106" s="486"/>
      <c r="ORF106" s="486"/>
      <c r="ORG106" s="486"/>
      <c r="ORH106" s="487"/>
      <c r="ORI106" s="485"/>
      <c r="ORJ106" s="486"/>
      <c r="ORK106" s="486"/>
      <c r="ORL106" s="486"/>
      <c r="ORM106" s="486"/>
      <c r="ORN106" s="486"/>
      <c r="ORO106" s="486"/>
      <c r="ORP106" s="487"/>
      <c r="ORQ106" s="485"/>
      <c r="ORR106" s="486"/>
      <c r="ORS106" s="486"/>
      <c r="ORT106" s="486"/>
      <c r="ORU106" s="486"/>
      <c r="ORV106" s="486"/>
      <c r="ORW106" s="486"/>
      <c r="ORX106" s="487"/>
      <c r="ORY106" s="485"/>
      <c r="ORZ106" s="486"/>
      <c r="OSA106" s="486"/>
      <c r="OSB106" s="486"/>
      <c r="OSC106" s="486"/>
      <c r="OSD106" s="486"/>
      <c r="OSE106" s="486"/>
      <c r="OSF106" s="487"/>
      <c r="OSG106" s="485"/>
      <c r="OSH106" s="486"/>
      <c r="OSI106" s="486"/>
      <c r="OSJ106" s="486"/>
      <c r="OSK106" s="486"/>
      <c r="OSL106" s="486"/>
      <c r="OSM106" s="486"/>
      <c r="OSN106" s="487"/>
      <c r="OSO106" s="485"/>
      <c r="OSP106" s="486"/>
      <c r="OSQ106" s="486"/>
      <c r="OSR106" s="486"/>
      <c r="OSS106" s="486"/>
      <c r="OST106" s="486"/>
      <c r="OSU106" s="486"/>
      <c r="OSV106" s="487"/>
      <c r="OSW106" s="485"/>
      <c r="OSX106" s="486"/>
      <c r="OSY106" s="486"/>
      <c r="OSZ106" s="486"/>
      <c r="OTA106" s="486"/>
      <c r="OTB106" s="486"/>
      <c r="OTC106" s="486"/>
      <c r="OTD106" s="487"/>
      <c r="OTE106" s="485"/>
      <c r="OTF106" s="486"/>
      <c r="OTG106" s="486"/>
      <c r="OTH106" s="486"/>
      <c r="OTI106" s="486"/>
      <c r="OTJ106" s="486"/>
      <c r="OTK106" s="486"/>
      <c r="OTL106" s="487"/>
      <c r="OTM106" s="485"/>
      <c r="OTN106" s="486"/>
      <c r="OTO106" s="486"/>
      <c r="OTP106" s="486"/>
      <c r="OTQ106" s="486"/>
      <c r="OTR106" s="486"/>
      <c r="OTS106" s="486"/>
      <c r="OTT106" s="487"/>
      <c r="OTU106" s="485"/>
      <c r="OTV106" s="486"/>
      <c r="OTW106" s="486"/>
      <c r="OTX106" s="486"/>
      <c r="OTY106" s="486"/>
      <c r="OTZ106" s="486"/>
      <c r="OUA106" s="486"/>
      <c r="OUB106" s="487"/>
      <c r="OUC106" s="485"/>
      <c r="OUD106" s="486"/>
      <c r="OUE106" s="486"/>
      <c r="OUF106" s="486"/>
      <c r="OUG106" s="486"/>
      <c r="OUH106" s="486"/>
      <c r="OUI106" s="486"/>
      <c r="OUJ106" s="487"/>
      <c r="OUK106" s="485"/>
      <c r="OUL106" s="486"/>
      <c r="OUM106" s="486"/>
      <c r="OUN106" s="486"/>
      <c r="OUO106" s="486"/>
      <c r="OUP106" s="486"/>
      <c r="OUQ106" s="486"/>
      <c r="OUR106" s="487"/>
      <c r="OUS106" s="485"/>
      <c r="OUT106" s="486"/>
      <c r="OUU106" s="486"/>
      <c r="OUV106" s="486"/>
      <c r="OUW106" s="486"/>
      <c r="OUX106" s="486"/>
      <c r="OUY106" s="486"/>
      <c r="OUZ106" s="487"/>
      <c r="OVA106" s="485"/>
      <c r="OVB106" s="486"/>
      <c r="OVC106" s="486"/>
      <c r="OVD106" s="486"/>
      <c r="OVE106" s="486"/>
      <c r="OVF106" s="486"/>
      <c r="OVG106" s="486"/>
      <c r="OVH106" s="487"/>
      <c r="OVI106" s="485"/>
      <c r="OVJ106" s="486"/>
      <c r="OVK106" s="486"/>
      <c r="OVL106" s="486"/>
      <c r="OVM106" s="486"/>
      <c r="OVN106" s="486"/>
      <c r="OVO106" s="486"/>
      <c r="OVP106" s="487"/>
      <c r="OVQ106" s="485"/>
      <c r="OVR106" s="486"/>
      <c r="OVS106" s="486"/>
      <c r="OVT106" s="486"/>
      <c r="OVU106" s="486"/>
      <c r="OVV106" s="486"/>
      <c r="OVW106" s="486"/>
      <c r="OVX106" s="487"/>
      <c r="OVY106" s="485"/>
      <c r="OVZ106" s="486"/>
      <c r="OWA106" s="486"/>
      <c r="OWB106" s="486"/>
      <c r="OWC106" s="486"/>
      <c r="OWD106" s="486"/>
      <c r="OWE106" s="486"/>
      <c r="OWF106" s="487"/>
      <c r="OWG106" s="485"/>
      <c r="OWH106" s="486"/>
      <c r="OWI106" s="486"/>
      <c r="OWJ106" s="486"/>
      <c r="OWK106" s="486"/>
      <c r="OWL106" s="486"/>
      <c r="OWM106" s="486"/>
      <c r="OWN106" s="487"/>
      <c r="OWO106" s="485"/>
      <c r="OWP106" s="486"/>
      <c r="OWQ106" s="486"/>
      <c r="OWR106" s="486"/>
      <c r="OWS106" s="486"/>
      <c r="OWT106" s="486"/>
      <c r="OWU106" s="486"/>
      <c r="OWV106" s="487"/>
      <c r="OWW106" s="485"/>
      <c r="OWX106" s="486"/>
      <c r="OWY106" s="486"/>
      <c r="OWZ106" s="486"/>
      <c r="OXA106" s="486"/>
      <c r="OXB106" s="486"/>
      <c r="OXC106" s="486"/>
      <c r="OXD106" s="487"/>
      <c r="OXE106" s="485"/>
      <c r="OXF106" s="486"/>
      <c r="OXG106" s="486"/>
      <c r="OXH106" s="486"/>
      <c r="OXI106" s="486"/>
      <c r="OXJ106" s="486"/>
      <c r="OXK106" s="486"/>
      <c r="OXL106" s="487"/>
      <c r="OXM106" s="485"/>
      <c r="OXN106" s="486"/>
      <c r="OXO106" s="486"/>
      <c r="OXP106" s="486"/>
      <c r="OXQ106" s="486"/>
      <c r="OXR106" s="486"/>
      <c r="OXS106" s="486"/>
      <c r="OXT106" s="487"/>
      <c r="OXU106" s="485"/>
      <c r="OXV106" s="486"/>
      <c r="OXW106" s="486"/>
      <c r="OXX106" s="486"/>
      <c r="OXY106" s="486"/>
      <c r="OXZ106" s="486"/>
      <c r="OYA106" s="486"/>
      <c r="OYB106" s="487"/>
      <c r="OYC106" s="485"/>
      <c r="OYD106" s="486"/>
      <c r="OYE106" s="486"/>
      <c r="OYF106" s="486"/>
      <c r="OYG106" s="486"/>
      <c r="OYH106" s="486"/>
      <c r="OYI106" s="486"/>
      <c r="OYJ106" s="487"/>
      <c r="OYK106" s="485"/>
      <c r="OYL106" s="486"/>
      <c r="OYM106" s="486"/>
      <c r="OYN106" s="486"/>
      <c r="OYO106" s="486"/>
      <c r="OYP106" s="486"/>
      <c r="OYQ106" s="486"/>
      <c r="OYR106" s="487"/>
      <c r="OYS106" s="485"/>
      <c r="OYT106" s="486"/>
      <c r="OYU106" s="486"/>
      <c r="OYV106" s="486"/>
      <c r="OYW106" s="486"/>
      <c r="OYX106" s="486"/>
      <c r="OYY106" s="486"/>
      <c r="OYZ106" s="487"/>
      <c r="OZA106" s="485"/>
      <c r="OZB106" s="486"/>
      <c r="OZC106" s="486"/>
      <c r="OZD106" s="486"/>
      <c r="OZE106" s="486"/>
      <c r="OZF106" s="486"/>
      <c r="OZG106" s="486"/>
      <c r="OZH106" s="487"/>
      <c r="OZI106" s="485"/>
      <c r="OZJ106" s="486"/>
      <c r="OZK106" s="486"/>
      <c r="OZL106" s="486"/>
      <c r="OZM106" s="486"/>
      <c r="OZN106" s="486"/>
      <c r="OZO106" s="486"/>
      <c r="OZP106" s="487"/>
      <c r="OZQ106" s="485"/>
      <c r="OZR106" s="486"/>
      <c r="OZS106" s="486"/>
      <c r="OZT106" s="486"/>
      <c r="OZU106" s="486"/>
      <c r="OZV106" s="486"/>
      <c r="OZW106" s="486"/>
      <c r="OZX106" s="487"/>
      <c r="OZY106" s="485"/>
      <c r="OZZ106" s="486"/>
      <c r="PAA106" s="486"/>
      <c r="PAB106" s="486"/>
      <c r="PAC106" s="486"/>
      <c r="PAD106" s="486"/>
      <c r="PAE106" s="486"/>
      <c r="PAF106" s="487"/>
      <c r="PAG106" s="485"/>
      <c r="PAH106" s="486"/>
      <c r="PAI106" s="486"/>
      <c r="PAJ106" s="486"/>
      <c r="PAK106" s="486"/>
      <c r="PAL106" s="486"/>
      <c r="PAM106" s="486"/>
      <c r="PAN106" s="487"/>
      <c r="PAO106" s="485"/>
      <c r="PAP106" s="486"/>
      <c r="PAQ106" s="486"/>
      <c r="PAR106" s="486"/>
      <c r="PAS106" s="486"/>
      <c r="PAT106" s="486"/>
      <c r="PAU106" s="486"/>
      <c r="PAV106" s="487"/>
      <c r="PAW106" s="485"/>
      <c r="PAX106" s="486"/>
      <c r="PAY106" s="486"/>
      <c r="PAZ106" s="486"/>
      <c r="PBA106" s="486"/>
      <c r="PBB106" s="486"/>
      <c r="PBC106" s="486"/>
      <c r="PBD106" s="487"/>
      <c r="PBE106" s="485"/>
      <c r="PBF106" s="486"/>
      <c r="PBG106" s="486"/>
      <c r="PBH106" s="486"/>
      <c r="PBI106" s="486"/>
      <c r="PBJ106" s="486"/>
      <c r="PBK106" s="486"/>
      <c r="PBL106" s="487"/>
      <c r="PBM106" s="485"/>
      <c r="PBN106" s="486"/>
      <c r="PBO106" s="486"/>
      <c r="PBP106" s="486"/>
      <c r="PBQ106" s="486"/>
      <c r="PBR106" s="486"/>
      <c r="PBS106" s="486"/>
      <c r="PBT106" s="487"/>
      <c r="PBU106" s="485"/>
      <c r="PBV106" s="486"/>
      <c r="PBW106" s="486"/>
      <c r="PBX106" s="486"/>
      <c r="PBY106" s="486"/>
      <c r="PBZ106" s="486"/>
      <c r="PCA106" s="486"/>
      <c r="PCB106" s="487"/>
      <c r="PCC106" s="485"/>
      <c r="PCD106" s="486"/>
      <c r="PCE106" s="486"/>
      <c r="PCF106" s="486"/>
      <c r="PCG106" s="486"/>
      <c r="PCH106" s="486"/>
      <c r="PCI106" s="486"/>
      <c r="PCJ106" s="487"/>
      <c r="PCK106" s="485"/>
      <c r="PCL106" s="486"/>
      <c r="PCM106" s="486"/>
      <c r="PCN106" s="486"/>
      <c r="PCO106" s="486"/>
      <c r="PCP106" s="486"/>
      <c r="PCQ106" s="486"/>
      <c r="PCR106" s="487"/>
      <c r="PCS106" s="485"/>
      <c r="PCT106" s="486"/>
      <c r="PCU106" s="486"/>
      <c r="PCV106" s="486"/>
      <c r="PCW106" s="486"/>
      <c r="PCX106" s="486"/>
      <c r="PCY106" s="486"/>
      <c r="PCZ106" s="487"/>
      <c r="PDA106" s="485"/>
      <c r="PDB106" s="486"/>
      <c r="PDC106" s="486"/>
      <c r="PDD106" s="486"/>
      <c r="PDE106" s="486"/>
      <c r="PDF106" s="486"/>
      <c r="PDG106" s="486"/>
      <c r="PDH106" s="487"/>
      <c r="PDI106" s="485"/>
      <c r="PDJ106" s="486"/>
      <c r="PDK106" s="486"/>
      <c r="PDL106" s="486"/>
      <c r="PDM106" s="486"/>
      <c r="PDN106" s="486"/>
      <c r="PDO106" s="486"/>
      <c r="PDP106" s="487"/>
      <c r="PDQ106" s="485"/>
      <c r="PDR106" s="486"/>
      <c r="PDS106" s="486"/>
      <c r="PDT106" s="486"/>
      <c r="PDU106" s="486"/>
      <c r="PDV106" s="486"/>
      <c r="PDW106" s="486"/>
      <c r="PDX106" s="487"/>
      <c r="PDY106" s="485"/>
      <c r="PDZ106" s="486"/>
      <c r="PEA106" s="486"/>
      <c r="PEB106" s="486"/>
      <c r="PEC106" s="486"/>
      <c r="PED106" s="486"/>
      <c r="PEE106" s="486"/>
      <c r="PEF106" s="487"/>
      <c r="PEG106" s="485"/>
      <c r="PEH106" s="486"/>
      <c r="PEI106" s="486"/>
      <c r="PEJ106" s="486"/>
      <c r="PEK106" s="486"/>
      <c r="PEL106" s="486"/>
      <c r="PEM106" s="486"/>
      <c r="PEN106" s="487"/>
      <c r="PEO106" s="485"/>
      <c r="PEP106" s="486"/>
      <c r="PEQ106" s="486"/>
      <c r="PER106" s="486"/>
      <c r="PES106" s="486"/>
      <c r="PET106" s="486"/>
      <c r="PEU106" s="486"/>
      <c r="PEV106" s="487"/>
      <c r="PEW106" s="485"/>
      <c r="PEX106" s="486"/>
      <c r="PEY106" s="486"/>
      <c r="PEZ106" s="486"/>
      <c r="PFA106" s="486"/>
      <c r="PFB106" s="486"/>
      <c r="PFC106" s="486"/>
      <c r="PFD106" s="487"/>
      <c r="PFE106" s="485"/>
      <c r="PFF106" s="486"/>
      <c r="PFG106" s="486"/>
      <c r="PFH106" s="486"/>
      <c r="PFI106" s="486"/>
      <c r="PFJ106" s="486"/>
      <c r="PFK106" s="486"/>
      <c r="PFL106" s="487"/>
      <c r="PFM106" s="485"/>
      <c r="PFN106" s="486"/>
      <c r="PFO106" s="486"/>
      <c r="PFP106" s="486"/>
      <c r="PFQ106" s="486"/>
      <c r="PFR106" s="486"/>
      <c r="PFS106" s="486"/>
      <c r="PFT106" s="487"/>
      <c r="PFU106" s="485"/>
      <c r="PFV106" s="486"/>
      <c r="PFW106" s="486"/>
      <c r="PFX106" s="486"/>
      <c r="PFY106" s="486"/>
      <c r="PFZ106" s="486"/>
      <c r="PGA106" s="486"/>
      <c r="PGB106" s="487"/>
      <c r="PGC106" s="485"/>
      <c r="PGD106" s="486"/>
      <c r="PGE106" s="486"/>
      <c r="PGF106" s="486"/>
      <c r="PGG106" s="486"/>
      <c r="PGH106" s="486"/>
      <c r="PGI106" s="486"/>
      <c r="PGJ106" s="487"/>
      <c r="PGK106" s="485"/>
      <c r="PGL106" s="486"/>
      <c r="PGM106" s="486"/>
      <c r="PGN106" s="486"/>
      <c r="PGO106" s="486"/>
      <c r="PGP106" s="486"/>
      <c r="PGQ106" s="486"/>
      <c r="PGR106" s="487"/>
      <c r="PGS106" s="485"/>
      <c r="PGT106" s="486"/>
      <c r="PGU106" s="486"/>
      <c r="PGV106" s="486"/>
      <c r="PGW106" s="486"/>
      <c r="PGX106" s="486"/>
      <c r="PGY106" s="486"/>
      <c r="PGZ106" s="487"/>
      <c r="PHA106" s="485"/>
      <c r="PHB106" s="486"/>
      <c r="PHC106" s="486"/>
      <c r="PHD106" s="486"/>
      <c r="PHE106" s="486"/>
      <c r="PHF106" s="486"/>
      <c r="PHG106" s="486"/>
      <c r="PHH106" s="487"/>
      <c r="PHI106" s="485"/>
      <c r="PHJ106" s="486"/>
      <c r="PHK106" s="486"/>
      <c r="PHL106" s="486"/>
      <c r="PHM106" s="486"/>
      <c r="PHN106" s="486"/>
      <c r="PHO106" s="486"/>
      <c r="PHP106" s="487"/>
      <c r="PHQ106" s="485"/>
      <c r="PHR106" s="486"/>
      <c r="PHS106" s="486"/>
      <c r="PHT106" s="486"/>
      <c r="PHU106" s="486"/>
      <c r="PHV106" s="486"/>
      <c r="PHW106" s="486"/>
      <c r="PHX106" s="487"/>
      <c r="PHY106" s="485"/>
      <c r="PHZ106" s="486"/>
      <c r="PIA106" s="486"/>
      <c r="PIB106" s="486"/>
      <c r="PIC106" s="486"/>
      <c r="PID106" s="486"/>
      <c r="PIE106" s="486"/>
      <c r="PIF106" s="487"/>
      <c r="PIG106" s="485"/>
      <c r="PIH106" s="486"/>
      <c r="PII106" s="486"/>
      <c r="PIJ106" s="486"/>
      <c r="PIK106" s="486"/>
      <c r="PIL106" s="486"/>
      <c r="PIM106" s="486"/>
      <c r="PIN106" s="487"/>
      <c r="PIO106" s="485"/>
      <c r="PIP106" s="486"/>
      <c r="PIQ106" s="486"/>
      <c r="PIR106" s="486"/>
      <c r="PIS106" s="486"/>
      <c r="PIT106" s="486"/>
      <c r="PIU106" s="486"/>
      <c r="PIV106" s="487"/>
      <c r="PIW106" s="485"/>
      <c r="PIX106" s="486"/>
      <c r="PIY106" s="486"/>
      <c r="PIZ106" s="486"/>
      <c r="PJA106" s="486"/>
      <c r="PJB106" s="486"/>
      <c r="PJC106" s="486"/>
      <c r="PJD106" s="487"/>
      <c r="PJE106" s="485"/>
      <c r="PJF106" s="486"/>
      <c r="PJG106" s="486"/>
      <c r="PJH106" s="486"/>
      <c r="PJI106" s="486"/>
      <c r="PJJ106" s="486"/>
      <c r="PJK106" s="486"/>
      <c r="PJL106" s="487"/>
      <c r="PJM106" s="485"/>
      <c r="PJN106" s="486"/>
      <c r="PJO106" s="486"/>
      <c r="PJP106" s="486"/>
      <c r="PJQ106" s="486"/>
      <c r="PJR106" s="486"/>
      <c r="PJS106" s="486"/>
      <c r="PJT106" s="487"/>
      <c r="PJU106" s="485"/>
      <c r="PJV106" s="486"/>
      <c r="PJW106" s="486"/>
      <c r="PJX106" s="486"/>
      <c r="PJY106" s="486"/>
      <c r="PJZ106" s="486"/>
      <c r="PKA106" s="486"/>
      <c r="PKB106" s="487"/>
      <c r="PKC106" s="485"/>
      <c r="PKD106" s="486"/>
      <c r="PKE106" s="486"/>
      <c r="PKF106" s="486"/>
      <c r="PKG106" s="486"/>
      <c r="PKH106" s="486"/>
      <c r="PKI106" s="486"/>
      <c r="PKJ106" s="487"/>
      <c r="PKK106" s="485"/>
      <c r="PKL106" s="486"/>
      <c r="PKM106" s="486"/>
      <c r="PKN106" s="486"/>
      <c r="PKO106" s="486"/>
      <c r="PKP106" s="486"/>
      <c r="PKQ106" s="486"/>
      <c r="PKR106" s="487"/>
      <c r="PKS106" s="485"/>
      <c r="PKT106" s="486"/>
      <c r="PKU106" s="486"/>
      <c r="PKV106" s="486"/>
      <c r="PKW106" s="486"/>
      <c r="PKX106" s="486"/>
      <c r="PKY106" s="486"/>
      <c r="PKZ106" s="487"/>
      <c r="PLA106" s="485"/>
      <c r="PLB106" s="486"/>
      <c r="PLC106" s="486"/>
      <c r="PLD106" s="486"/>
      <c r="PLE106" s="486"/>
      <c r="PLF106" s="486"/>
      <c r="PLG106" s="486"/>
      <c r="PLH106" s="487"/>
      <c r="PLI106" s="485"/>
      <c r="PLJ106" s="486"/>
      <c r="PLK106" s="486"/>
      <c r="PLL106" s="486"/>
      <c r="PLM106" s="486"/>
      <c r="PLN106" s="486"/>
      <c r="PLO106" s="486"/>
      <c r="PLP106" s="487"/>
      <c r="PLQ106" s="485"/>
      <c r="PLR106" s="486"/>
      <c r="PLS106" s="486"/>
      <c r="PLT106" s="486"/>
      <c r="PLU106" s="486"/>
      <c r="PLV106" s="486"/>
      <c r="PLW106" s="486"/>
      <c r="PLX106" s="487"/>
      <c r="PLY106" s="485"/>
      <c r="PLZ106" s="486"/>
      <c r="PMA106" s="486"/>
      <c r="PMB106" s="486"/>
      <c r="PMC106" s="486"/>
      <c r="PMD106" s="486"/>
      <c r="PME106" s="486"/>
      <c r="PMF106" s="487"/>
      <c r="PMG106" s="485"/>
      <c r="PMH106" s="486"/>
      <c r="PMI106" s="486"/>
      <c r="PMJ106" s="486"/>
      <c r="PMK106" s="486"/>
      <c r="PML106" s="486"/>
      <c r="PMM106" s="486"/>
      <c r="PMN106" s="487"/>
      <c r="PMO106" s="485"/>
      <c r="PMP106" s="486"/>
      <c r="PMQ106" s="486"/>
      <c r="PMR106" s="486"/>
      <c r="PMS106" s="486"/>
      <c r="PMT106" s="486"/>
      <c r="PMU106" s="486"/>
      <c r="PMV106" s="487"/>
      <c r="PMW106" s="485"/>
      <c r="PMX106" s="486"/>
      <c r="PMY106" s="486"/>
      <c r="PMZ106" s="486"/>
      <c r="PNA106" s="486"/>
      <c r="PNB106" s="486"/>
      <c r="PNC106" s="486"/>
      <c r="PND106" s="487"/>
      <c r="PNE106" s="485"/>
      <c r="PNF106" s="486"/>
      <c r="PNG106" s="486"/>
      <c r="PNH106" s="486"/>
      <c r="PNI106" s="486"/>
      <c r="PNJ106" s="486"/>
      <c r="PNK106" s="486"/>
      <c r="PNL106" s="487"/>
      <c r="PNM106" s="485"/>
      <c r="PNN106" s="486"/>
      <c r="PNO106" s="486"/>
      <c r="PNP106" s="486"/>
      <c r="PNQ106" s="486"/>
      <c r="PNR106" s="486"/>
      <c r="PNS106" s="486"/>
      <c r="PNT106" s="487"/>
      <c r="PNU106" s="485"/>
      <c r="PNV106" s="486"/>
      <c r="PNW106" s="486"/>
      <c r="PNX106" s="486"/>
      <c r="PNY106" s="486"/>
      <c r="PNZ106" s="486"/>
      <c r="POA106" s="486"/>
      <c r="POB106" s="487"/>
      <c r="POC106" s="485"/>
      <c r="POD106" s="486"/>
      <c r="POE106" s="486"/>
      <c r="POF106" s="486"/>
      <c r="POG106" s="486"/>
      <c r="POH106" s="486"/>
      <c r="POI106" s="486"/>
      <c r="POJ106" s="487"/>
      <c r="POK106" s="485"/>
      <c r="POL106" s="486"/>
      <c r="POM106" s="486"/>
      <c r="PON106" s="486"/>
      <c r="POO106" s="486"/>
      <c r="POP106" s="486"/>
      <c r="POQ106" s="486"/>
      <c r="POR106" s="487"/>
      <c r="POS106" s="485"/>
      <c r="POT106" s="486"/>
      <c r="POU106" s="486"/>
      <c r="POV106" s="486"/>
      <c r="POW106" s="486"/>
      <c r="POX106" s="486"/>
      <c r="POY106" s="486"/>
      <c r="POZ106" s="487"/>
      <c r="PPA106" s="485"/>
      <c r="PPB106" s="486"/>
      <c r="PPC106" s="486"/>
      <c r="PPD106" s="486"/>
      <c r="PPE106" s="486"/>
      <c r="PPF106" s="486"/>
      <c r="PPG106" s="486"/>
      <c r="PPH106" s="487"/>
      <c r="PPI106" s="485"/>
      <c r="PPJ106" s="486"/>
      <c r="PPK106" s="486"/>
      <c r="PPL106" s="486"/>
      <c r="PPM106" s="486"/>
      <c r="PPN106" s="486"/>
      <c r="PPO106" s="486"/>
      <c r="PPP106" s="487"/>
      <c r="PPQ106" s="485"/>
      <c r="PPR106" s="486"/>
      <c r="PPS106" s="486"/>
      <c r="PPT106" s="486"/>
      <c r="PPU106" s="486"/>
      <c r="PPV106" s="486"/>
      <c r="PPW106" s="486"/>
      <c r="PPX106" s="487"/>
      <c r="PPY106" s="485"/>
      <c r="PPZ106" s="486"/>
      <c r="PQA106" s="486"/>
      <c r="PQB106" s="486"/>
      <c r="PQC106" s="486"/>
      <c r="PQD106" s="486"/>
      <c r="PQE106" s="486"/>
      <c r="PQF106" s="487"/>
      <c r="PQG106" s="485"/>
      <c r="PQH106" s="486"/>
      <c r="PQI106" s="486"/>
      <c r="PQJ106" s="486"/>
      <c r="PQK106" s="486"/>
      <c r="PQL106" s="486"/>
      <c r="PQM106" s="486"/>
      <c r="PQN106" s="487"/>
      <c r="PQO106" s="485"/>
      <c r="PQP106" s="486"/>
      <c r="PQQ106" s="486"/>
      <c r="PQR106" s="486"/>
      <c r="PQS106" s="486"/>
      <c r="PQT106" s="486"/>
      <c r="PQU106" s="486"/>
      <c r="PQV106" s="487"/>
      <c r="PQW106" s="485"/>
      <c r="PQX106" s="486"/>
      <c r="PQY106" s="486"/>
      <c r="PQZ106" s="486"/>
      <c r="PRA106" s="486"/>
      <c r="PRB106" s="486"/>
      <c r="PRC106" s="486"/>
      <c r="PRD106" s="487"/>
      <c r="PRE106" s="485"/>
      <c r="PRF106" s="486"/>
      <c r="PRG106" s="486"/>
      <c r="PRH106" s="486"/>
      <c r="PRI106" s="486"/>
      <c r="PRJ106" s="486"/>
      <c r="PRK106" s="486"/>
      <c r="PRL106" s="487"/>
      <c r="PRM106" s="485"/>
      <c r="PRN106" s="486"/>
      <c r="PRO106" s="486"/>
      <c r="PRP106" s="486"/>
      <c r="PRQ106" s="486"/>
      <c r="PRR106" s="486"/>
      <c r="PRS106" s="486"/>
      <c r="PRT106" s="487"/>
      <c r="PRU106" s="485"/>
      <c r="PRV106" s="486"/>
      <c r="PRW106" s="486"/>
      <c r="PRX106" s="486"/>
      <c r="PRY106" s="486"/>
      <c r="PRZ106" s="486"/>
      <c r="PSA106" s="486"/>
      <c r="PSB106" s="487"/>
      <c r="PSC106" s="485"/>
      <c r="PSD106" s="486"/>
      <c r="PSE106" s="486"/>
      <c r="PSF106" s="486"/>
      <c r="PSG106" s="486"/>
      <c r="PSH106" s="486"/>
      <c r="PSI106" s="486"/>
      <c r="PSJ106" s="487"/>
      <c r="PSK106" s="485"/>
      <c r="PSL106" s="486"/>
      <c r="PSM106" s="486"/>
      <c r="PSN106" s="486"/>
      <c r="PSO106" s="486"/>
      <c r="PSP106" s="486"/>
      <c r="PSQ106" s="486"/>
      <c r="PSR106" s="487"/>
      <c r="PSS106" s="485"/>
      <c r="PST106" s="486"/>
      <c r="PSU106" s="486"/>
      <c r="PSV106" s="486"/>
      <c r="PSW106" s="486"/>
      <c r="PSX106" s="486"/>
      <c r="PSY106" s="486"/>
      <c r="PSZ106" s="487"/>
      <c r="PTA106" s="485"/>
      <c r="PTB106" s="486"/>
      <c r="PTC106" s="486"/>
      <c r="PTD106" s="486"/>
      <c r="PTE106" s="486"/>
      <c r="PTF106" s="486"/>
      <c r="PTG106" s="486"/>
      <c r="PTH106" s="487"/>
      <c r="PTI106" s="485"/>
      <c r="PTJ106" s="486"/>
      <c r="PTK106" s="486"/>
      <c r="PTL106" s="486"/>
      <c r="PTM106" s="486"/>
      <c r="PTN106" s="486"/>
      <c r="PTO106" s="486"/>
      <c r="PTP106" s="487"/>
      <c r="PTQ106" s="485"/>
      <c r="PTR106" s="486"/>
      <c r="PTS106" s="486"/>
      <c r="PTT106" s="486"/>
      <c r="PTU106" s="486"/>
      <c r="PTV106" s="486"/>
      <c r="PTW106" s="486"/>
      <c r="PTX106" s="487"/>
      <c r="PTY106" s="485"/>
      <c r="PTZ106" s="486"/>
      <c r="PUA106" s="486"/>
      <c r="PUB106" s="486"/>
      <c r="PUC106" s="486"/>
      <c r="PUD106" s="486"/>
      <c r="PUE106" s="486"/>
      <c r="PUF106" s="487"/>
      <c r="PUG106" s="485"/>
      <c r="PUH106" s="486"/>
      <c r="PUI106" s="486"/>
      <c r="PUJ106" s="486"/>
      <c r="PUK106" s="486"/>
      <c r="PUL106" s="486"/>
      <c r="PUM106" s="486"/>
      <c r="PUN106" s="487"/>
      <c r="PUO106" s="485"/>
      <c r="PUP106" s="486"/>
      <c r="PUQ106" s="486"/>
      <c r="PUR106" s="486"/>
      <c r="PUS106" s="486"/>
      <c r="PUT106" s="486"/>
      <c r="PUU106" s="486"/>
      <c r="PUV106" s="487"/>
      <c r="PUW106" s="485"/>
      <c r="PUX106" s="486"/>
      <c r="PUY106" s="486"/>
      <c r="PUZ106" s="486"/>
      <c r="PVA106" s="486"/>
      <c r="PVB106" s="486"/>
      <c r="PVC106" s="486"/>
      <c r="PVD106" s="487"/>
      <c r="PVE106" s="485"/>
      <c r="PVF106" s="486"/>
      <c r="PVG106" s="486"/>
      <c r="PVH106" s="486"/>
      <c r="PVI106" s="486"/>
      <c r="PVJ106" s="486"/>
      <c r="PVK106" s="486"/>
      <c r="PVL106" s="487"/>
      <c r="PVM106" s="485"/>
      <c r="PVN106" s="486"/>
      <c r="PVO106" s="486"/>
      <c r="PVP106" s="486"/>
      <c r="PVQ106" s="486"/>
      <c r="PVR106" s="486"/>
      <c r="PVS106" s="486"/>
      <c r="PVT106" s="487"/>
      <c r="PVU106" s="485"/>
      <c r="PVV106" s="486"/>
      <c r="PVW106" s="486"/>
      <c r="PVX106" s="486"/>
      <c r="PVY106" s="486"/>
      <c r="PVZ106" s="486"/>
      <c r="PWA106" s="486"/>
      <c r="PWB106" s="487"/>
      <c r="PWC106" s="485"/>
      <c r="PWD106" s="486"/>
      <c r="PWE106" s="486"/>
      <c r="PWF106" s="486"/>
      <c r="PWG106" s="486"/>
      <c r="PWH106" s="486"/>
      <c r="PWI106" s="486"/>
      <c r="PWJ106" s="487"/>
      <c r="PWK106" s="485"/>
      <c r="PWL106" s="486"/>
      <c r="PWM106" s="486"/>
      <c r="PWN106" s="486"/>
      <c r="PWO106" s="486"/>
      <c r="PWP106" s="486"/>
      <c r="PWQ106" s="486"/>
      <c r="PWR106" s="487"/>
      <c r="PWS106" s="485"/>
      <c r="PWT106" s="486"/>
      <c r="PWU106" s="486"/>
      <c r="PWV106" s="486"/>
      <c r="PWW106" s="486"/>
      <c r="PWX106" s="486"/>
      <c r="PWY106" s="486"/>
      <c r="PWZ106" s="487"/>
      <c r="PXA106" s="485"/>
      <c r="PXB106" s="486"/>
      <c r="PXC106" s="486"/>
      <c r="PXD106" s="486"/>
      <c r="PXE106" s="486"/>
      <c r="PXF106" s="486"/>
      <c r="PXG106" s="486"/>
      <c r="PXH106" s="487"/>
      <c r="PXI106" s="485"/>
      <c r="PXJ106" s="486"/>
      <c r="PXK106" s="486"/>
      <c r="PXL106" s="486"/>
      <c r="PXM106" s="486"/>
      <c r="PXN106" s="486"/>
      <c r="PXO106" s="486"/>
      <c r="PXP106" s="487"/>
      <c r="PXQ106" s="485"/>
      <c r="PXR106" s="486"/>
      <c r="PXS106" s="486"/>
      <c r="PXT106" s="486"/>
      <c r="PXU106" s="486"/>
      <c r="PXV106" s="486"/>
      <c r="PXW106" s="486"/>
      <c r="PXX106" s="487"/>
      <c r="PXY106" s="485"/>
      <c r="PXZ106" s="486"/>
      <c r="PYA106" s="486"/>
      <c r="PYB106" s="486"/>
      <c r="PYC106" s="486"/>
      <c r="PYD106" s="486"/>
      <c r="PYE106" s="486"/>
      <c r="PYF106" s="487"/>
      <c r="PYG106" s="485"/>
      <c r="PYH106" s="486"/>
      <c r="PYI106" s="486"/>
      <c r="PYJ106" s="486"/>
      <c r="PYK106" s="486"/>
      <c r="PYL106" s="486"/>
      <c r="PYM106" s="486"/>
      <c r="PYN106" s="487"/>
      <c r="PYO106" s="485"/>
      <c r="PYP106" s="486"/>
      <c r="PYQ106" s="486"/>
      <c r="PYR106" s="486"/>
      <c r="PYS106" s="486"/>
      <c r="PYT106" s="486"/>
      <c r="PYU106" s="486"/>
      <c r="PYV106" s="487"/>
      <c r="PYW106" s="485"/>
      <c r="PYX106" s="486"/>
      <c r="PYY106" s="486"/>
      <c r="PYZ106" s="486"/>
      <c r="PZA106" s="486"/>
      <c r="PZB106" s="486"/>
      <c r="PZC106" s="486"/>
      <c r="PZD106" s="487"/>
      <c r="PZE106" s="485"/>
      <c r="PZF106" s="486"/>
      <c r="PZG106" s="486"/>
      <c r="PZH106" s="486"/>
      <c r="PZI106" s="486"/>
      <c r="PZJ106" s="486"/>
      <c r="PZK106" s="486"/>
      <c r="PZL106" s="487"/>
      <c r="PZM106" s="485"/>
      <c r="PZN106" s="486"/>
      <c r="PZO106" s="486"/>
      <c r="PZP106" s="486"/>
      <c r="PZQ106" s="486"/>
      <c r="PZR106" s="486"/>
      <c r="PZS106" s="486"/>
      <c r="PZT106" s="487"/>
      <c r="PZU106" s="485"/>
      <c r="PZV106" s="486"/>
      <c r="PZW106" s="486"/>
      <c r="PZX106" s="486"/>
      <c r="PZY106" s="486"/>
      <c r="PZZ106" s="486"/>
      <c r="QAA106" s="486"/>
      <c r="QAB106" s="487"/>
      <c r="QAC106" s="485"/>
      <c r="QAD106" s="486"/>
      <c r="QAE106" s="486"/>
      <c r="QAF106" s="486"/>
      <c r="QAG106" s="486"/>
      <c r="QAH106" s="486"/>
      <c r="QAI106" s="486"/>
      <c r="QAJ106" s="487"/>
      <c r="QAK106" s="485"/>
      <c r="QAL106" s="486"/>
      <c r="QAM106" s="486"/>
      <c r="QAN106" s="486"/>
      <c r="QAO106" s="486"/>
      <c r="QAP106" s="486"/>
      <c r="QAQ106" s="486"/>
      <c r="QAR106" s="487"/>
      <c r="QAS106" s="485"/>
      <c r="QAT106" s="486"/>
      <c r="QAU106" s="486"/>
      <c r="QAV106" s="486"/>
      <c r="QAW106" s="486"/>
      <c r="QAX106" s="486"/>
      <c r="QAY106" s="486"/>
      <c r="QAZ106" s="487"/>
      <c r="QBA106" s="485"/>
      <c r="QBB106" s="486"/>
      <c r="QBC106" s="486"/>
      <c r="QBD106" s="486"/>
      <c r="QBE106" s="486"/>
      <c r="QBF106" s="486"/>
      <c r="QBG106" s="486"/>
      <c r="QBH106" s="487"/>
      <c r="QBI106" s="485"/>
      <c r="QBJ106" s="486"/>
      <c r="QBK106" s="486"/>
      <c r="QBL106" s="486"/>
      <c r="QBM106" s="486"/>
      <c r="QBN106" s="486"/>
      <c r="QBO106" s="486"/>
      <c r="QBP106" s="487"/>
      <c r="QBQ106" s="485"/>
      <c r="QBR106" s="486"/>
      <c r="QBS106" s="486"/>
      <c r="QBT106" s="486"/>
      <c r="QBU106" s="486"/>
      <c r="QBV106" s="486"/>
      <c r="QBW106" s="486"/>
      <c r="QBX106" s="487"/>
      <c r="QBY106" s="485"/>
      <c r="QBZ106" s="486"/>
      <c r="QCA106" s="486"/>
      <c r="QCB106" s="486"/>
      <c r="QCC106" s="486"/>
      <c r="QCD106" s="486"/>
      <c r="QCE106" s="486"/>
      <c r="QCF106" s="487"/>
      <c r="QCG106" s="485"/>
      <c r="QCH106" s="486"/>
      <c r="QCI106" s="486"/>
      <c r="QCJ106" s="486"/>
      <c r="QCK106" s="486"/>
      <c r="QCL106" s="486"/>
      <c r="QCM106" s="486"/>
      <c r="QCN106" s="487"/>
      <c r="QCO106" s="485"/>
      <c r="QCP106" s="486"/>
      <c r="QCQ106" s="486"/>
      <c r="QCR106" s="486"/>
      <c r="QCS106" s="486"/>
      <c r="QCT106" s="486"/>
      <c r="QCU106" s="486"/>
      <c r="QCV106" s="487"/>
      <c r="QCW106" s="485"/>
      <c r="QCX106" s="486"/>
      <c r="QCY106" s="486"/>
      <c r="QCZ106" s="486"/>
      <c r="QDA106" s="486"/>
      <c r="QDB106" s="486"/>
      <c r="QDC106" s="486"/>
      <c r="QDD106" s="487"/>
      <c r="QDE106" s="485"/>
      <c r="QDF106" s="486"/>
      <c r="QDG106" s="486"/>
      <c r="QDH106" s="486"/>
      <c r="QDI106" s="486"/>
      <c r="QDJ106" s="486"/>
      <c r="QDK106" s="486"/>
      <c r="QDL106" s="487"/>
      <c r="QDM106" s="485"/>
      <c r="QDN106" s="486"/>
      <c r="QDO106" s="486"/>
      <c r="QDP106" s="486"/>
      <c r="QDQ106" s="486"/>
      <c r="QDR106" s="486"/>
      <c r="QDS106" s="486"/>
      <c r="QDT106" s="487"/>
      <c r="QDU106" s="485"/>
      <c r="QDV106" s="486"/>
      <c r="QDW106" s="486"/>
      <c r="QDX106" s="486"/>
      <c r="QDY106" s="486"/>
      <c r="QDZ106" s="486"/>
      <c r="QEA106" s="486"/>
      <c r="QEB106" s="487"/>
      <c r="QEC106" s="485"/>
      <c r="QED106" s="486"/>
      <c r="QEE106" s="486"/>
      <c r="QEF106" s="486"/>
      <c r="QEG106" s="486"/>
      <c r="QEH106" s="486"/>
      <c r="QEI106" s="486"/>
      <c r="QEJ106" s="487"/>
      <c r="QEK106" s="485"/>
      <c r="QEL106" s="486"/>
      <c r="QEM106" s="486"/>
      <c r="QEN106" s="486"/>
      <c r="QEO106" s="486"/>
      <c r="QEP106" s="486"/>
      <c r="QEQ106" s="486"/>
      <c r="QER106" s="487"/>
      <c r="QES106" s="485"/>
      <c r="QET106" s="486"/>
      <c r="QEU106" s="486"/>
      <c r="QEV106" s="486"/>
      <c r="QEW106" s="486"/>
      <c r="QEX106" s="486"/>
      <c r="QEY106" s="486"/>
      <c r="QEZ106" s="487"/>
      <c r="QFA106" s="485"/>
      <c r="QFB106" s="486"/>
      <c r="QFC106" s="486"/>
      <c r="QFD106" s="486"/>
      <c r="QFE106" s="486"/>
      <c r="QFF106" s="486"/>
      <c r="QFG106" s="486"/>
      <c r="QFH106" s="487"/>
      <c r="QFI106" s="485"/>
      <c r="QFJ106" s="486"/>
      <c r="QFK106" s="486"/>
      <c r="QFL106" s="486"/>
      <c r="QFM106" s="486"/>
      <c r="QFN106" s="486"/>
      <c r="QFO106" s="486"/>
      <c r="QFP106" s="487"/>
      <c r="QFQ106" s="485"/>
      <c r="QFR106" s="486"/>
      <c r="QFS106" s="486"/>
      <c r="QFT106" s="486"/>
      <c r="QFU106" s="486"/>
      <c r="QFV106" s="486"/>
      <c r="QFW106" s="486"/>
      <c r="QFX106" s="487"/>
      <c r="QFY106" s="485"/>
      <c r="QFZ106" s="486"/>
      <c r="QGA106" s="486"/>
      <c r="QGB106" s="486"/>
      <c r="QGC106" s="486"/>
      <c r="QGD106" s="486"/>
      <c r="QGE106" s="486"/>
      <c r="QGF106" s="487"/>
      <c r="QGG106" s="485"/>
      <c r="QGH106" s="486"/>
      <c r="QGI106" s="486"/>
      <c r="QGJ106" s="486"/>
      <c r="QGK106" s="486"/>
      <c r="QGL106" s="486"/>
      <c r="QGM106" s="486"/>
      <c r="QGN106" s="487"/>
      <c r="QGO106" s="485"/>
      <c r="QGP106" s="486"/>
      <c r="QGQ106" s="486"/>
      <c r="QGR106" s="486"/>
      <c r="QGS106" s="486"/>
      <c r="QGT106" s="486"/>
      <c r="QGU106" s="486"/>
      <c r="QGV106" s="487"/>
      <c r="QGW106" s="485"/>
      <c r="QGX106" s="486"/>
      <c r="QGY106" s="486"/>
      <c r="QGZ106" s="486"/>
      <c r="QHA106" s="486"/>
      <c r="QHB106" s="486"/>
      <c r="QHC106" s="486"/>
      <c r="QHD106" s="487"/>
      <c r="QHE106" s="485"/>
      <c r="QHF106" s="486"/>
      <c r="QHG106" s="486"/>
      <c r="QHH106" s="486"/>
      <c r="QHI106" s="486"/>
      <c r="QHJ106" s="486"/>
      <c r="QHK106" s="486"/>
      <c r="QHL106" s="487"/>
      <c r="QHM106" s="485"/>
      <c r="QHN106" s="486"/>
      <c r="QHO106" s="486"/>
      <c r="QHP106" s="486"/>
      <c r="QHQ106" s="486"/>
      <c r="QHR106" s="486"/>
      <c r="QHS106" s="486"/>
      <c r="QHT106" s="487"/>
      <c r="QHU106" s="485"/>
      <c r="QHV106" s="486"/>
      <c r="QHW106" s="486"/>
      <c r="QHX106" s="486"/>
      <c r="QHY106" s="486"/>
      <c r="QHZ106" s="486"/>
      <c r="QIA106" s="486"/>
      <c r="QIB106" s="487"/>
      <c r="QIC106" s="485"/>
      <c r="QID106" s="486"/>
      <c r="QIE106" s="486"/>
      <c r="QIF106" s="486"/>
      <c r="QIG106" s="486"/>
      <c r="QIH106" s="486"/>
      <c r="QII106" s="486"/>
      <c r="QIJ106" s="487"/>
      <c r="QIK106" s="485"/>
      <c r="QIL106" s="486"/>
      <c r="QIM106" s="486"/>
      <c r="QIN106" s="486"/>
      <c r="QIO106" s="486"/>
      <c r="QIP106" s="486"/>
      <c r="QIQ106" s="486"/>
      <c r="QIR106" s="487"/>
      <c r="QIS106" s="485"/>
      <c r="QIT106" s="486"/>
      <c r="QIU106" s="486"/>
      <c r="QIV106" s="486"/>
      <c r="QIW106" s="486"/>
      <c r="QIX106" s="486"/>
      <c r="QIY106" s="486"/>
      <c r="QIZ106" s="487"/>
      <c r="QJA106" s="485"/>
      <c r="QJB106" s="486"/>
      <c r="QJC106" s="486"/>
      <c r="QJD106" s="486"/>
      <c r="QJE106" s="486"/>
      <c r="QJF106" s="486"/>
      <c r="QJG106" s="486"/>
      <c r="QJH106" s="487"/>
      <c r="QJI106" s="485"/>
      <c r="QJJ106" s="486"/>
      <c r="QJK106" s="486"/>
      <c r="QJL106" s="486"/>
      <c r="QJM106" s="486"/>
      <c r="QJN106" s="486"/>
      <c r="QJO106" s="486"/>
      <c r="QJP106" s="487"/>
      <c r="QJQ106" s="485"/>
      <c r="QJR106" s="486"/>
      <c r="QJS106" s="486"/>
      <c r="QJT106" s="486"/>
      <c r="QJU106" s="486"/>
      <c r="QJV106" s="486"/>
      <c r="QJW106" s="486"/>
      <c r="QJX106" s="487"/>
      <c r="QJY106" s="485"/>
      <c r="QJZ106" s="486"/>
      <c r="QKA106" s="486"/>
      <c r="QKB106" s="486"/>
      <c r="QKC106" s="486"/>
      <c r="QKD106" s="486"/>
      <c r="QKE106" s="486"/>
      <c r="QKF106" s="487"/>
      <c r="QKG106" s="485"/>
      <c r="QKH106" s="486"/>
      <c r="QKI106" s="486"/>
      <c r="QKJ106" s="486"/>
      <c r="QKK106" s="486"/>
      <c r="QKL106" s="486"/>
      <c r="QKM106" s="486"/>
      <c r="QKN106" s="487"/>
      <c r="QKO106" s="485"/>
      <c r="QKP106" s="486"/>
      <c r="QKQ106" s="486"/>
      <c r="QKR106" s="486"/>
      <c r="QKS106" s="486"/>
      <c r="QKT106" s="486"/>
      <c r="QKU106" s="486"/>
      <c r="QKV106" s="487"/>
      <c r="QKW106" s="485"/>
      <c r="QKX106" s="486"/>
      <c r="QKY106" s="486"/>
      <c r="QKZ106" s="486"/>
      <c r="QLA106" s="486"/>
      <c r="QLB106" s="486"/>
      <c r="QLC106" s="486"/>
      <c r="QLD106" s="487"/>
      <c r="QLE106" s="485"/>
      <c r="QLF106" s="486"/>
      <c r="QLG106" s="486"/>
      <c r="QLH106" s="486"/>
      <c r="QLI106" s="486"/>
      <c r="QLJ106" s="486"/>
      <c r="QLK106" s="486"/>
      <c r="QLL106" s="487"/>
      <c r="QLM106" s="485"/>
      <c r="QLN106" s="486"/>
      <c r="QLO106" s="486"/>
      <c r="QLP106" s="486"/>
      <c r="QLQ106" s="486"/>
      <c r="QLR106" s="486"/>
      <c r="QLS106" s="486"/>
      <c r="QLT106" s="487"/>
      <c r="QLU106" s="485"/>
      <c r="QLV106" s="486"/>
      <c r="QLW106" s="486"/>
      <c r="QLX106" s="486"/>
      <c r="QLY106" s="486"/>
      <c r="QLZ106" s="486"/>
      <c r="QMA106" s="486"/>
      <c r="QMB106" s="487"/>
      <c r="QMC106" s="485"/>
      <c r="QMD106" s="486"/>
      <c r="QME106" s="486"/>
      <c r="QMF106" s="486"/>
      <c r="QMG106" s="486"/>
      <c r="QMH106" s="486"/>
      <c r="QMI106" s="486"/>
      <c r="QMJ106" s="487"/>
      <c r="QMK106" s="485"/>
      <c r="QML106" s="486"/>
      <c r="QMM106" s="486"/>
      <c r="QMN106" s="486"/>
      <c r="QMO106" s="486"/>
      <c r="QMP106" s="486"/>
      <c r="QMQ106" s="486"/>
      <c r="QMR106" s="487"/>
      <c r="QMS106" s="485"/>
      <c r="QMT106" s="486"/>
      <c r="QMU106" s="486"/>
      <c r="QMV106" s="486"/>
      <c r="QMW106" s="486"/>
      <c r="QMX106" s="486"/>
      <c r="QMY106" s="486"/>
      <c r="QMZ106" s="487"/>
      <c r="QNA106" s="485"/>
      <c r="QNB106" s="486"/>
      <c r="QNC106" s="486"/>
      <c r="QND106" s="486"/>
      <c r="QNE106" s="486"/>
      <c r="QNF106" s="486"/>
      <c r="QNG106" s="486"/>
      <c r="QNH106" s="487"/>
      <c r="QNI106" s="485"/>
      <c r="QNJ106" s="486"/>
      <c r="QNK106" s="486"/>
      <c r="QNL106" s="486"/>
      <c r="QNM106" s="486"/>
      <c r="QNN106" s="486"/>
      <c r="QNO106" s="486"/>
      <c r="QNP106" s="487"/>
      <c r="QNQ106" s="485"/>
      <c r="QNR106" s="486"/>
      <c r="QNS106" s="486"/>
      <c r="QNT106" s="486"/>
      <c r="QNU106" s="486"/>
      <c r="QNV106" s="486"/>
      <c r="QNW106" s="486"/>
      <c r="QNX106" s="487"/>
      <c r="QNY106" s="485"/>
      <c r="QNZ106" s="486"/>
      <c r="QOA106" s="486"/>
      <c r="QOB106" s="486"/>
      <c r="QOC106" s="486"/>
      <c r="QOD106" s="486"/>
      <c r="QOE106" s="486"/>
      <c r="QOF106" s="487"/>
      <c r="QOG106" s="485"/>
      <c r="QOH106" s="486"/>
      <c r="QOI106" s="486"/>
      <c r="QOJ106" s="486"/>
      <c r="QOK106" s="486"/>
      <c r="QOL106" s="486"/>
      <c r="QOM106" s="486"/>
      <c r="QON106" s="487"/>
      <c r="QOO106" s="485"/>
      <c r="QOP106" s="486"/>
      <c r="QOQ106" s="486"/>
      <c r="QOR106" s="486"/>
      <c r="QOS106" s="486"/>
      <c r="QOT106" s="486"/>
      <c r="QOU106" s="486"/>
      <c r="QOV106" s="487"/>
      <c r="QOW106" s="485"/>
      <c r="QOX106" s="486"/>
      <c r="QOY106" s="486"/>
      <c r="QOZ106" s="486"/>
      <c r="QPA106" s="486"/>
      <c r="QPB106" s="486"/>
      <c r="QPC106" s="486"/>
      <c r="QPD106" s="487"/>
      <c r="QPE106" s="485"/>
      <c r="QPF106" s="486"/>
      <c r="QPG106" s="486"/>
      <c r="QPH106" s="486"/>
      <c r="QPI106" s="486"/>
      <c r="QPJ106" s="486"/>
      <c r="QPK106" s="486"/>
      <c r="QPL106" s="487"/>
      <c r="QPM106" s="485"/>
      <c r="QPN106" s="486"/>
      <c r="QPO106" s="486"/>
      <c r="QPP106" s="486"/>
      <c r="QPQ106" s="486"/>
      <c r="QPR106" s="486"/>
      <c r="QPS106" s="486"/>
      <c r="QPT106" s="487"/>
      <c r="QPU106" s="485"/>
      <c r="QPV106" s="486"/>
      <c r="QPW106" s="486"/>
      <c r="QPX106" s="486"/>
      <c r="QPY106" s="486"/>
      <c r="QPZ106" s="486"/>
      <c r="QQA106" s="486"/>
      <c r="QQB106" s="487"/>
      <c r="QQC106" s="485"/>
      <c r="QQD106" s="486"/>
      <c r="QQE106" s="486"/>
      <c r="QQF106" s="486"/>
      <c r="QQG106" s="486"/>
      <c r="QQH106" s="486"/>
      <c r="QQI106" s="486"/>
      <c r="QQJ106" s="487"/>
      <c r="QQK106" s="485"/>
      <c r="QQL106" s="486"/>
      <c r="QQM106" s="486"/>
      <c r="QQN106" s="486"/>
      <c r="QQO106" s="486"/>
      <c r="QQP106" s="486"/>
      <c r="QQQ106" s="486"/>
      <c r="QQR106" s="487"/>
      <c r="QQS106" s="485"/>
      <c r="QQT106" s="486"/>
      <c r="QQU106" s="486"/>
      <c r="QQV106" s="486"/>
      <c r="QQW106" s="486"/>
      <c r="QQX106" s="486"/>
      <c r="QQY106" s="486"/>
      <c r="QQZ106" s="487"/>
      <c r="QRA106" s="485"/>
      <c r="QRB106" s="486"/>
      <c r="QRC106" s="486"/>
      <c r="QRD106" s="486"/>
      <c r="QRE106" s="486"/>
      <c r="QRF106" s="486"/>
      <c r="QRG106" s="486"/>
      <c r="QRH106" s="487"/>
      <c r="QRI106" s="485"/>
      <c r="QRJ106" s="486"/>
      <c r="QRK106" s="486"/>
      <c r="QRL106" s="486"/>
      <c r="QRM106" s="486"/>
      <c r="QRN106" s="486"/>
      <c r="QRO106" s="486"/>
      <c r="QRP106" s="487"/>
      <c r="QRQ106" s="485"/>
      <c r="QRR106" s="486"/>
      <c r="QRS106" s="486"/>
      <c r="QRT106" s="486"/>
      <c r="QRU106" s="486"/>
      <c r="QRV106" s="486"/>
      <c r="QRW106" s="486"/>
      <c r="QRX106" s="487"/>
      <c r="QRY106" s="485"/>
      <c r="QRZ106" s="486"/>
      <c r="QSA106" s="486"/>
      <c r="QSB106" s="486"/>
      <c r="QSC106" s="486"/>
      <c r="QSD106" s="486"/>
      <c r="QSE106" s="486"/>
      <c r="QSF106" s="487"/>
      <c r="QSG106" s="485"/>
      <c r="QSH106" s="486"/>
      <c r="QSI106" s="486"/>
      <c r="QSJ106" s="486"/>
      <c r="QSK106" s="486"/>
      <c r="QSL106" s="486"/>
      <c r="QSM106" s="486"/>
      <c r="QSN106" s="487"/>
      <c r="QSO106" s="485"/>
      <c r="QSP106" s="486"/>
      <c r="QSQ106" s="486"/>
      <c r="QSR106" s="486"/>
      <c r="QSS106" s="486"/>
      <c r="QST106" s="486"/>
      <c r="QSU106" s="486"/>
      <c r="QSV106" s="487"/>
      <c r="QSW106" s="485"/>
      <c r="QSX106" s="486"/>
      <c r="QSY106" s="486"/>
      <c r="QSZ106" s="486"/>
      <c r="QTA106" s="486"/>
      <c r="QTB106" s="486"/>
      <c r="QTC106" s="486"/>
      <c r="QTD106" s="487"/>
      <c r="QTE106" s="485"/>
      <c r="QTF106" s="486"/>
      <c r="QTG106" s="486"/>
      <c r="QTH106" s="486"/>
      <c r="QTI106" s="486"/>
      <c r="QTJ106" s="486"/>
      <c r="QTK106" s="486"/>
      <c r="QTL106" s="487"/>
      <c r="QTM106" s="485"/>
      <c r="QTN106" s="486"/>
      <c r="QTO106" s="486"/>
      <c r="QTP106" s="486"/>
      <c r="QTQ106" s="486"/>
      <c r="QTR106" s="486"/>
      <c r="QTS106" s="486"/>
      <c r="QTT106" s="487"/>
      <c r="QTU106" s="485"/>
      <c r="QTV106" s="486"/>
      <c r="QTW106" s="486"/>
      <c r="QTX106" s="486"/>
      <c r="QTY106" s="486"/>
      <c r="QTZ106" s="486"/>
      <c r="QUA106" s="486"/>
      <c r="QUB106" s="487"/>
      <c r="QUC106" s="485"/>
      <c r="QUD106" s="486"/>
      <c r="QUE106" s="486"/>
      <c r="QUF106" s="486"/>
      <c r="QUG106" s="486"/>
      <c r="QUH106" s="486"/>
      <c r="QUI106" s="486"/>
      <c r="QUJ106" s="487"/>
      <c r="QUK106" s="485"/>
      <c r="QUL106" s="486"/>
      <c r="QUM106" s="486"/>
      <c r="QUN106" s="486"/>
      <c r="QUO106" s="486"/>
      <c r="QUP106" s="486"/>
      <c r="QUQ106" s="486"/>
      <c r="QUR106" s="487"/>
      <c r="QUS106" s="485"/>
      <c r="QUT106" s="486"/>
      <c r="QUU106" s="486"/>
      <c r="QUV106" s="486"/>
      <c r="QUW106" s="486"/>
      <c r="QUX106" s="486"/>
      <c r="QUY106" s="486"/>
      <c r="QUZ106" s="487"/>
      <c r="QVA106" s="485"/>
      <c r="QVB106" s="486"/>
      <c r="QVC106" s="486"/>
      <c r="QVD106" s="486"/>
      <c r="QVE106" s="486"/>
      <c r="QVF106" s="486"/>
      <c r="QVG106" s="486"/>
      <c r="QVH106" s="487"/>
      <c r="QVI106" s="485"/>
      <c r="QVJ106" s="486"/>
      <c r="QVK106" s="486"/>
      <c r="QVL106" s="486"/>
      <c r="QVM106" s="486"/>
      <c r="QVN106" s="486"/>
      <c r="QVO106" s="486"/>
      <c r="QVP106" s="487"/>
      <c r="QVQ106" s="485"/>
      <c r="QVR106" s="486"/>
      <c r="QVS106" s="486"/>
      <c r="QVT106" s="486"/>
      <c r="QVU106" s="486"/>
      <c r="QVV106" s="486"/>
      <c r="QVW106" s="486"/>
      <c r="QVX106" s="487"/>
      <c r="QVY106" s="485"/>
      <c r="QVZ106" s="486"/>
      <c r="QWA106" s="486"/>
      <c r="QWB106" s="486"/>
      <c r="QWC106" s="486"/>
      <c r="QWD106" s="486"/>
      <c r="QWE106" s="486"/>
      <c r="QWF106" s="487"/>
      <c r="QWG106" s="485"/>
      <c r="QWH106" s="486"/>
      <c r="QWI106" s="486"/>
      <c r="QWJ106" s="486"/>
      <c r="QWK106" s="486"/>
      <c r="QWL106" s="486"/>
      <c r="QWM106" s="486"/>
      <c r="QWN106" s="487"/>
      <c r="QWO106" s="485"/>
      <c r="QWP106" s="486"/>
      <c r="QWQ106" s="486"/>
      <c r="QWR106" s="486"/>
      <c r="QWS106" s="486"/>
      <c r="QWT106" s="486"/>
      <c r="QWU106" s="486"/>
      <c r="QWV106" s="487"/>
      <c r="QWW106" s="485"/>
      <c r="QWX106" s="486"/>
      <c r="QWY106" s="486"/>
      <c r="QWZ106" s="486"/>
      <c r="QXA106" s="486"/>
      <c r="QXB106" s="486"/>
      <c r="QXC106" s="486"/>
      <c r="QXD106" s="487"/>
      <c r="QXE106" s="485"/>
      <c r="QXF106" s="486"/>
      <c r="QXG106" s="486"/>
      <c r="QXH106" s="486"/>
      <c r="QXI106" s="486"/>
      <c r="QXJ106" s="486"/>
      <c r="QXK106" s="486"/>
      <c r="QXL106" s="487"/>
      <c r="QXM106" s="485"/>
      <c r="QXN106" s="486"/>
      <c r="QXO106" s="486"/>
      <c r="QXP106" s="486"/>
      <c r="QXQ106" s="486"/>
      <c r="QXR106" s="486"/>
      <c r="QXS106" s="486"/>
      <c r="QXT106" s="487"/>
      <c r="QXU106" s="485"/>
      <c r="QXV106" s="486"/>
      <c r="QXW106" s="486"/>
      <c r="QXX106" s="486"/>
      <c r="QXY106" s="486"/>
      <c r="QXZ106" s="486"/>
      <c r="QYA106" s="486"/>
      <c r="QYB106" s="487"/>
      <c r="QYC106" s="485"/>
      <c r="QYD106" s="486"/>
      <c r="QYE106" s="486"/>
      <c r="QYF106" s="486"/>
      <c r="QYG106" s="486"/>
      <c r="QYH106" s="486"/>
      <c r="QYI106" s="486"/>
      <c r="QYJ106" s="487"/>
      <c r="QYK106" s="485"/>
      <c r="QYL106" s="486"/>
      <c r="QYM106" s="486"/>
      <c r="QYN106" s="486"/>
      <c r="QYO106" s="486"/>
      <c r="QYP106" s="486"/>
      <c r="QYQ106" s="486"/>
      <c r="QYR106" s="487"/>
      <c r="QYS106" s="485"/>
      <c r="QYT106" s="486"/>
      <c r="QYU106" s="486"/>
      <c r="QYV106" s="486"/>
      <c r="QYW106" s="486"/>
      <c r="QYX106" s="486"/>
      <c r="QYY106" s="486"/>
      <c r="QYZ106" s="487"/>
      <c r="QZA106" s="485"/>
      <c r="QZB106" s="486"/>
      <c r="QZC106" s="486"/>
      <c r="QZD106" s="486"/>
      <c r="QZE106" s="486"/>
      <c r="QZF106" s="486"/>
      <c r="QZG106" s="486"/>
      <c r="QZH106" s="487"/>
      <c r="QZI106" s="485"/>
      <c r="QZJ106" s="486"/>
      <c r="QZK106" s="486"/>
      <c r="QZL106" s="486"/>
      <c r="QZM106" s="486"/>
      <c r="QZN106" s="486"/>
      <c r="QZO106" s="486"/>
      <c r="QZP106" s="487"/>
      <c r="QZQ106" s="485"/>
      <c r="QZR106" s="486"/>
      <c r="QZS106" s="486"/>
      <c r="QZT106" s="486"/>
      <c r="QZU106" s="486"/>
      <c r="QZV106" s="486"/>
      <c r="QZW106" s="486"/>
      <c r="QZX106" s="487"/>
      <c r="QZY106" s="485"/>
      <c r="QZZ106" s="486"/>
      <c r="RAA106" s="486"/>
      <c r="RAB106" s="486"/>
      <c r="RAC106" s="486"/>
      <c r="RAD106" s="486"/>
      <c r="RAE106" s="486"/>
      <c r="RAF106" s="487"/>
      <c r="RAG106" s="485"/>
      <c r="RAH106" s="486"/>
      <c r="RAI106" s="486"/>
      <c r="RAJ106" s="486"/>
      <c r="RAK106" s="486"/>
      <c r="RAL106" s="486"/>
      <c r="RAM106" s="486"/>
      <c r="RAN106" s="487"/>
      <c r="RAO106" s="485"/>
      <c r="RAP106" s="486"/>
      <c r="RAQ106" s="486"/>
      <c r="RAR106" s="486"/>
      <c r="RAS106" s="486"/>
      <c r="RAT106" s="486"/>
      <c r="RAU106" s="486"/>
      <c r="RAV106" s="487"/>
      <c r="RAW106" s="485"/>
      <c r="RAX106" s="486"/>
      <c r="RAY106" s="486"/>
      <c r="RAZ106" s="486"/>
      <c r="RBA106" s="486"/>
      <c r="RBB106" s="486"/>
      <c r="RBC106" s="486"/>
      <c r="RBD106" s="487"/>
      <c r="RBE106" s="485"/>
      <c r="RBF106" s="486"/>
      <c r="RBG106" s="486"/>
      <c r="RBH106" s="486"/>
      <c r="RBI106" s="486"/>
      <c r="RBJ106" s="486"/>
      <c r="RBK106" s="486"/>
      <c r="RBL106" s="487"/>
      <c r="RBM106" s="485"/>
      <c r="RBN106" s="486"/>
      <c r="RBO106" s="486"/>
      <c r="RBP106" s="486"/>
      <c r="RBQ106" s="486"/>
      <c r="RBR106" s="486"/>
      <c r="RBS106" s="486"/>
      <c r="RBT106" s="487"/>
      <c r="RBU106" s="485"/>
      <c r="RBV106" s="486"/>
      <c r="RBW106" s="486"/>
      <c r="RBX106" s="486"/>
      <c r="RBY106" s="486"/>
      <c r="RBZ106" s="486"/>
      <c r="RCA106" s="486"/>
      <c r="RCB106" s="487"/>
      <c r="RCC106" s="485"/>
      <c r="RCD106" s="486"/>
      <c r="RCE106" s="486"/>
      <c r="RCF106" s="486"/>
      <c r="RCG106" s="486"/>
      <c r="RCH106" s="486"/>
      <c r="RCI106" s="486"/>
      <c r="RCJ106" s="487"/>
      <c r="RCK106" s="485"/>
      <c r="RCL106" s="486"/>
      <c r="RCM106" s="486"/>
      <c r="RCN106" s="486"/>
      <c r="RCO106" s="486"/>
      <c r="RCP106" s="486"/>
      <c r="RCQ106" s="486"/>
      <c r="RCR106" s="487"/>
      <c r="RCS106" s="485"/>
      <c r="RCT106" s="486"/>
      <c r="RCU106" s="486"/>
      <c r="RCV106" s="486"/>
      <c r="RCW106" s="486"/>
      <c r="RCX106" s="486"/>
      <c r="RCY106" s="486"/>
      <c r="RCZ106" s="487"/>
      <c r="RDA106" s="485"/>
      <c r="RDB106" s="486"/>
      <c r="RDC106" s="486"/>
      <c r="RDD106" s="486"/>
      <c r="RDE106" s="486"/>
      <c r="RDF106" s="486"/>
      <c r="RDG106" s="486"/>
      <c r="RDH106" s="487"/>
      <c r="RDI106" s="485"/>
      <c r="RDJ106" s="486"/>
      <c r="RDK106" s="486"/>
      <c r="RDL106" s="486"/>
      <c r="RDM106" s="486"/>
      <c r="RDN106" s="486"/>
      <c r="RDO106" s="486"/>
      <c r="RDP106" s="487"/>
      <c r="RDQ106" s="485"/>
      <c r="RDR106" s="486"/>
      <c r="RDS106" s="486"/>
      <c r="RDT106" s="486"/>
      <c r="RDU106" s="486"/>
      <c r="RDV106" s="486"/>
      <c r="RDW106" s="486"/>
      <c r="RDX106" s="487"/>
      <c r="RDY106" s="485"/>
      <c r="RDZ106" s="486"/>
      <c r="REA106" s="486"/>
      <c r="REB106" s="486"/>
      <c r="REC106" s="486"/>
      <c r="RED106" s="486"/>
      <c r="REE106" s="486"/>
      <c r="REF106" s="487"/>
      <c r="REG106" s="485"/>
      <c r="REH106" s="486"/>
      <c r="REI106" s="486"/>
      <c r="REJ106" s="486"/>
      <c r="REK106" s="486"/>
      <c r="REL106" s="486"/>
      <c r="REM106" s="486"/>
      <c r="REN106" s="487"/>
      <c r="REO106" s="485"/>
      <c r="REP106" s="486"/>
      <c r="REQ106" s="486"/>
      <c r="RER106" s="486"/>
      <c r="RES106" s="486"/>
      <c r="RET106" s="486"/>
      <c r="REU106" s="486"/>
      <c r="REV106" s="487"/>
      <c r="REW106" s="485"/>
      <c r="REX106" s="486"/>
      <c r="REY106" s="486"/>
      <c r="REZ106" s="486"/>
      <c r="RFA106" s="486"/>
      <c r="RFB106" s="486"/>
      <c r="RFC106" s="486"/>
      <c r="RFD106" s="487"/>
      <c r="RFE106" s="485"/>
      <c r="RFF106" s="486"/>
      <c r="RFG106" s="486"/>
      <c r="RFH106" s="486"/>
      <c r="RFI106" s="486"/>
      <c r="RFJ106" s="486"/>
      <c r="RFK106" s="486"/>
      <c r="RFL106" s="487"/>
      <c r="RFM106" s="485"/>
      <c r="RFN106" s="486"/>
      <c r="RFO106" s="486"/>
      <c r="RFP106" s="486"/>
      <c r="RFQ106" s="486"/>
      <c r="RFR106" s="486"/>
      <c r="RFS106" s="486"/>
      <c r="RFT106" s="487"/>
      <c r="RFU106" s="485"/>
      <c r="RFV106" s="486"/>
      <c r="RFW106" s="486"/>
      <c r="RFX106" s="486"/>
      <c r="RFY106" s="486"/>
      <c r="RFZ106" s="486"/>
      <c r="RGA106" s="486"/>
      <c r="RGB106" s="487"/>
      <c r="RGC106" s="485"/>
      <c r="RGD106" s="486"/>
      <c r="RGE106" s="486"/>
      <c r="RGF106" s="486"/>
      <c r="RGG106" s="486"/>
      <c r="RGH106" s="486"/>
      <c r="RGI106" s="486"/>
      <c r="RGJ106" s="487"/>
      <c r="RGK106" s="485"/>
      <c r="RGL106" s="486"/>
      <c r="RGM106" s="486"/>
      <c r="RGN106" s="486"/>
      <c r="RGO106" s="486"/>
      <c r="RGP106" s="486"/>
      <c r="RGQ106" s="486"/>
      <c r="RGR106" s="487"/>
      <c r="RGS106" s="485"/>
      <c r="RGT106" s="486"/>
      <c r="RGU106" s="486"/>
      <c r="RGV106" s="486"/>
      <c r="RGW106" s="486"/>
      <c r="RGX106" s="486"/>
      <c r="RGY106" s="486"/>
      <c r="RGZ106" s="487"/>
      <c r="RHA106" s="485"/>
      <c r="RHB106" s="486"/>
      <c r="RHC106" s="486"/>
      <c r="RHD106" s="486"/>
      <c r="RHE106" s="486"/>
      <c r="RHF106" s="486"/>
      <c r="RHG106" s="486"/>
      <c r="RHH106" s="487"/>
      <c r="RHI106" s="485"/>
      <c r="RHJ106" s="486"/>
      <c r="RHK106" s="486"/>
      <c r="RHL106" s="486"/>
      <c r="RHM106" s="486"/>
      <c r="RHN106" s="486"/>
      <c r="RHO106" s="486"/>
      <c r="RHP106" s="487"/>
      <c r="RHQ106" s="485"/>
      <c r="RHR106" s="486"/>
      <c r="RHS106" s="486"/>
      <c r="RHT106" s="486"/>
      <c r="RHU106" s="486"/>
      <c r="RHV106" s="486"/>
      <c r="RHW106" s="486"/>
      <c r="RHX106" s="487"/>
      <c r="RHY106" s="485"/>
      <c r="RHZ106" s="486"/>
      <c r="RIA106" s="486"/>
      <c r="RIB106" s="486"/>
      <c r="RIC106" s="486"/>
      <c r="RID106" s="486"/>
      <c r="RIE106" s="486"/>
      <c r="RIF106" s="487"/>
      <c r="RIG106" s="485"/>
      <c r="RIH106" s="486"/>
      <c r="RII106" s="486"/>
      <c r="RIJ106" s="486"/>
      <c r="RIK106" s="486"/>
      <c r="RIL106" s="486"/>
      <c r="RIM106" s="486"/>
      <c r="RIN106" s="487"/>
      <c r="RIO106" s="485"/>
      <c r="RIP106" s="486"/>
      <c r="RIQ106" s="486"/>
      <c r="RIR106" s="486"/>
      <c r="RIS106" s="486"/>
      <c r="RIT106" s="486"/>
      <c r="RIU106" s="486"/>
      <c r="RIV106" s="487"/>
      <c r="RIW106" s="485"/>
      <c r="RIX106" s="486"/>
      <c r="RIY106" s="486"/>
      <c r="RIZ106" s="486"/>
      <c r="RJA106" s="486"/>
      <c r="RJB106" s="486"/>
      <c r="RJC106" s="486"/>
      <c r="RJD106" s="487"/>
      <c r="RJE106" s="485"/>
      <c r="RJF106" s="486"/>
      <c r="RJG106" s="486"/>
      <c r="RJH106" s="486"/>
      <c r="RJI106" s="486"/>
      <c r="RJJ106" s="486"/>
      <c r="RJK106" s="486"/>
      <c r="RJL106" s="487"/>
      <c r="RJM106" s="485"/>
      <c r="RJN106" s="486"/>
      <c r="RJO106" s="486"/>
      <c r="RJP106" s="486"/>
      <c r="RJQ106" s="486"/>
      <c r="RJR106" s="486"/>
      <c r="RJS106" s="486"/>
      <c r="RJT106" s="487"/>
      <c r="RJU106" s="485"/>
      <c r="RJV106" s="486"/>
      <c r="RJW106" s="486"/>
      <c r="RJX106" s="486"/>
      <c r="RJY106" s="486"/>
      <c r="RJZ106" s="486"/>
      <c r="RKA106" s="486"/>
      <c r="RKB106" s="487"/>
      <c r="RKC106" s="485"/>
      <c r="RKD106" s="486"/>
      <c r="RKE106" s="486"/>
      <c r="RKF106" s="486"/>
      <c r="RKG106" s="486"/>
      <c r="RKH106" s="486"/>
      <c r="RKI106" s="486"/>
      <c r="RKJ106" s="487"/>
      <c r="RKK106" s="485"/>
      <c r="RKL106" s="486"/>
      <c r="RKM106" s="486"/>
      <c r="RKN106" s="486"/>
      <c r="RKO106" s="486"/>
      <c r="RKP106" s="486"/>
      <c r="RKQ106" s="486"/>
      <c r="RKR106" s="487"/>
      <c r="RKS106" s="485"/>
      <c r="RKT106" s="486"/>
      <c r="RKU106" s="486"/>
      <c r="RKV106" s="486"/>
      <c r="RKW106" s="486"/>
      <c r="RKX106" s="486"/>
      <c r="RKY106" s="486"/>
      <c r="RKZ106" s="487"/>
      <c r="RLA106" s="485"/>
      <c r="RLB106" s="486"/>
      <c r="RLC106" s="486"/>
      <c r="RLD106" s="486"/>
      <c r="RLE106" s="486"/>
      <c r="RLF106" s="486"/>
      <c r="RLG106" s="486"/>
      <c r="RLH106" s="487"/>
      <c r="RLI106" s="485"/>
      <c r="RLJ106" s="486"/>
      <c r="RLK106" s="486"/>
      <c r="RLL106" s="486"/>
      <c r="RLM106" s="486"/>
      <c r="RLN106" s="486"/>
      <c r="RLO106" s="486"/>
      <c r="RLP106" s="487"/>
      <c r="RLQ106" s="485"/>
      <c r="RLR106" s="486"/>
      <c r="RLS106" s="486"/>
      <c r="RLT106" s="486"/>
      <c r="RLU106" s="486"/>
      <c r="RLV106" s="486"/>
      <c r="RLW106" s="486"/>
      <c r="RLX106" s="487"/>
      <c r="RLY106" s="485"/>
      <c r="RLZ106" s="486"/>
      <c r="RMA106" s="486"/>
      <c r="RMB106" s="486"/>
      <c r="RMC106" s="486"/>
      <c r="RMD106" s="486"/>
      <c r="RME106" s="486"/>
      <c r="RMF106" s="487"/>
      <c r="RMG106" s="485"/>
      <c r="RMH106" s="486"/>
      <c r="RMI106" s="486"/>
      <c r="RMJ106" s="486"/>
      <c r="RMK106" s="486"/>
      <c r="RML106" s="486"/>
      <c r="RMM106" s="486"/>
      <c r="RMN106" s="487"/>
      <c r="RMO106" s="485"/>
      <c r="RMP106" s="486"/>
      <c r="RMQ106" s="486"/>
      <c r="RMR106" s="486"/>
      <c r="RMS106" s="486"/>
      <c r="RMT106" s="486"/>
      <c r="RMU106" s="486"/>
      <c r="RMV106" s="487"/>
      <c r="RMW106" s="485"/>
      <c r="RMX106" s="486"/>
      <c r="RMY106" s="486"/>
      <c r="RMZ106" s="486"/>
      <c r="RNA106" s="486"/>
      <c r="RNB106" s="486"/>
      <c r="RNC106" s="486"/>
      <c r="RND106" s="487"/>
      <c r="RNE106" s="485"/>
      <c r="RNF106" s="486"/>
      <c r="RNG106" s="486"/>
      <c r="RNH106" s="486"/>
      <c r="RNI106" s="486"/>
      <c r="RNJ106" s="486"/>
      <c r="RNK106" s="486"/>
      <c r="RNL106" s="487"/>
      <c r="RNM106" s="485"/>
      <c r="RNN106" s="486"/>
      <c r="RNO106" s="486"/>
      <c r="RNP106" s="486"/>
      <c r="RNQ106" s="486"/>
      <c r="RNR106" s="486"/>
      <c r="RNS106" s="486"/>
      <c r="RNT106" s="487"/>
      <c r="RNU106" s="485"/>
      <c r="RNV106" s="486"/>
      <c r="RNW106" s="486"/>
      <c r="RNX106" s="486"/>
      <c r="RNY106" s="486"/>
      <c r="RNZ106" s="486"/>
      <c r="ROA106" s="486"/>
      <c r="ROB106" s="487"/>
      <c r="ROC106" s="485"/>
      <c r="ROD106" s="486"/>
      <c r="ROE106" s="486"/>
      <c r="ROF106" s="486"/>
      <c r="ROG106" s="486"/>
      <c r="ROH106" s="486"/>
      <c r="ROI106" s="486"/>
      <c r="ROJ106" s="487"/>
      <c r="ROK106" s="485"/>
      <c r="ROL106" s="486"/>
      <c r="ROM106" s="486"/>
      <c r="RON106" s="486"/>
      <c r="ROO106" s="486"/>
      <c r="ROP106" s="486"/>
      <c r="ROQ106" s="486"/>
      <c r="ROR106" s="487"/>
      <c r="ROS106" s="485"/>
      <c r="ROT106" s="486"/>
      <c r="ROU106" s="486"/>
      <c r="ROV106" s="486"/>
      <c r="ROW106" s="486"/>
      <c r="ROX106" s="486"/>
      <c r="ROY106" s="486"/>
      <c r="ROZ106" s="487"/>
      <c r="RPA106" s="485"/>
      <c r="RPB106" s="486"/>
      <c r="RPC106" s="486"/>
      <c r="RPD106" s="486"/>
      <c r="RPE106" s="486"/>
      <c r="RPF106" s="486"/>
      <c r="RPG106" s="486"/>
      <c r="RPH106" s="487"/>
      <c r="RPI106" s="485"/>
      <c r="RPJ106" s="486"/>
      <c r="RPK106" s="486"/>
      <c r="RPL106" s="486"/>
      <c r="RPM106" s="486"/>
      <c r="RPN106" s="486"/>
      <c r="RPO106" s="486"/>
      <c r="RPP106" s="487"/>
      <c r="RPQ106" s="485"/>
      <c r="RPR106" s="486"/>
      <c r="RPS106" s="486"/>
      <c r="RPT106" s="486"/>
      <c r="RPU106" s="486"/>
      <c r="RPV106" s="486"/>
      <c r="RPW106" s="486"/>
      <c r="RPX106" s="487"/>
      <c r="RPY106" s="485"/>
      <c r="RPZ106" s="486"/>
      <c r="RQA106" s="486"/>
      <c r="RQB106" s="486"/>
      <c r="RQC106" s="486"/>
      <c r="RQD106" s="486"/>
      <c r="RQE106" s="486"/>
      <c r="RQF106" s="487"/>
      <c r="RQG106" s="485"/>
      <c r="RQH106" s="486"/>
      <c r="RQI106" s="486"/>
      <c r="RQJ106" s="486"/>
      <c r="RQK106" s="486"/>
      <c r="RQL106" s="486"/>
      <c r="RQM106" s="486"/>
      <c r="RQN106" s="487"/>
      <c r="RQO106" s="485"/>
      <c r="RQP106" s="486"/>
      <c r="RQQ106" s="486"/>
      <c r="RQR106" s="486"/>
      <c r="RQS106" s="486"/>
      <c r="RQT106" s="486"/>
      <c r="RQU106" s="486"/>
      <c r="RQV106" s="487"/>
      <c r="RQW106" s="485"/>
      <c r="RQX106" s="486"/>
      <c r="RQY106" s="486"/>
      <c r="RQZ106" s="486"/>
      <c r="RRA106" s="486"/>
      <c r="RRB106" s="486"/>
      <c r="RRC106" s="486"/>
      <c r="RRD106" s="487"/>
      <c r="RRE106" s="485"/>
      <c r="RRF106" s="486"/>
      <c r="RRG106" s="486"/>
      <c r="RRH106" s="486"/>
      <c r="RRI106" s="486"/>
      <c r="RRJ106" s="486"/>
      <c r="RRK106" s="486"/>
      <c r="RRL106" s="487"/>
      <c r="RRM106" s="485"/>
      <c r="RRN106" s="486"/>
      <c r="RRO106" s="486"/>
      <c r="RRP106" s="486"/>
      <c r="RRQ106" s="486"/>
      <c r="RRR106" s="486"/>
      <c r="RRS106" s="486"/>
      <c r="RRT106" s="487"/>
      <c r="RRU106" s="485"/>
      <c r="RRV106" s="486"/>
      <c r="RRW106" s="486"/>
      <c r="RRX106" s="486"/>
      <c r="RRY106" s="486"/>
      <c r="RRZ106" s="486"/>
      <c r="RSA106" s="486"/>
      <c r="RSB106" s="487"/>
      <c r="RSC106" s="485"/>
      <c r="RSD106" s="486"/>
      <c r="RSE106" s="486"/>
      <c r="RSF106" s="486"/>
      <c r="RSG106" s="486"/>
      <c r="RSH106" s="486"/>
      <c r="RSI106" s="486"/>
      <c r="RSJ106" s="487"/>
      <c r="RSK106" s="485"/>
      <c r="RSL106" s="486"/>
      <c r="RSM106" s="486"/>
      <c r="RSN106" s="486"/>
      <c r="RSO106" s="486"/>
      <c r="RSP106" s="486"/>
      <c r="RSQ106" s="486"/>
      <c r="RSR106" s="487"/>
      <c r="RSS106" s="485"/>
      <c r="RST106" s="486"/>
      <c r="RSU106" s="486"/>
      <c r="RSV106" s="486"/>
      <c r="RSW106" s="486"/>
      <c r="RSX106" s="486"/>
      <c r="RSY106" s="486"/>
      <c r="RSZ106" s="487"/>
      <c r="RTA106" s="485"/>
      <c r="RTB106" s="486"/>
      <c r="RTC106" s="486"/>
      <c r="RTD106" s="486"/>
      <c r="RTE106" s="486"/>
      <c r="RTF106" s="486"/>
      <c r="RTG106" s="486"/>
      <c r="RTH106" s="487"/>
      <c r="RTI106" s="485"/>
      <c r="RTJ106" s="486"/>
      <c r="RTK106" s="486"/>
      <c r="RTL106" s="486"/>
      <c r="RTM106" s="486"/>
      <c r="RTN106" s="486"/>
      <c r="RTO106" s="486"/>
      <c r="RTP106" s="487"/>
      <c r="RTQ106" s="485"/>
      <c r="RTR106" s="486"/>
      <c r="RTS106" s="486"/>
      <c r="RTT106" s="486"/>
      <c r="RTU106" s="486"/>
      <c r="RTV106" s="486"/>
      <c r="RTW106" s="486"/>
      <c r="RTX106" s="487"/>
      <c r="RTY106" s="485"/>
      <c r="RTZ106" s="486"/>
      <c r="RUA106" s="486"/>
      <c r="RUB106" s="486"/>
      <c r="RUC106" s="486"/>
      <c r="RUD106" s="486"/>
      <c r="RUE106" s="486"/>
      <c r="RUF106" s="487"/>
      <c r="RUG106" s="485"/>
      <c r="RUH106" s="486"/>
      <c r="RUI106" s="486"/>
      <c r="RUJ106" s="486"/>
      <c r="RUK106" s="486"/>
      <c r="RUL106" s="486"/>
      <c r="RUM106" s="486"/>
      <c r="RUN106" s="487"/>
      <c r="RUO106" s="485"/>
      <c r="RUP106" s="486"/>
      <c r="RUQ106" s="486"/>
      <c r="RUR106" s="486"/>
      <c r="RUS106" s="486"/>
      <c r="RUT106" s="486"/>
      <c r="RUU106" s="486"/>
      <c r="RUV106" s="487"/>
      <c r="RUW106" s="485"/>
      <c r="RUX106" s="486"/>
      <c r="RUY106" s="486"/>
      <c r="RUZ106" s="486"/>
      <c r="RVA106" s="486"/>
      <c r="RVB106" s="486"/>
      <c r="RVC106" s="486"/>
      <c r="RVD106" s="487"/>
      <c r="RVE106" s="485"/>
      <c r="RVF106" s="486"/>
      <c r="RVG106" s="486"/>
      <c r="RVH106" s="486"/>
      <c r="RVI106" s="486"/>
      <c r="RVJ106" s="486"/>
      <c r="RVK106" s="486"/>
      <c r="RVL106" s="487"/>
      <c r="RVM106" s="485"/>
      <c r="RVN106" s="486"/>
      <c r="RVO106" s="486"/>
      <c r="RVP106" s="486"/>
      <c r="RVQ106" s="486"/>
      <c r="RVR106" s="486"/>
      <c r="RVS106" s="486"/>
      <c r="RVT106" s="487"/>
      <c r="RVU106" s="485"/>
      <c r="RVV106" s="486"/>
      <c r="RVW106" s="486"/>
      <c r="RVX106" s="486"/>
      <c r="RVY106" s="486"/>
      <c r="RVZ106" s="486"/>
      <c r="RWA106" s="486"/>
      <c r="RWB106" s="487"/>
      <c r="RWC106" s="485"/>
      <c r="RWD106" s="486"/>
      <c r="RWE106" s="486"/>
      <c r="RWF106" s="486"/>
      <c r="RWG106" s="486"/>
      <c r="RWH106" s="486"/>
      <c r="RWI106" s="486"/>
      <c r="RWJ106" s="487"/>
      <c r="RWK106" s="485"/>
      <c r="RWL106" s="486"/>
      <c r="RWM106" s="486"/>
      <c r="RWN106" s="486"/>
      <c r="RWO106" s="486"/>
      <c r="RWP106" s="486"/>
      <c r="RWQ106" s="486"/>
      <c r="RWR106" s="487"/>
      <c r="RWS106" s="485"/>
      <c r="RWT106" s="486"/>
      <c r="RWU106" s="486"/>
      <c r="RWV106" s="486"/>
      <c r="RWW106" s="486"/>
      <c r="RWX106" s="486"/>
      <c r="RWY106" s="486"/>
      <c r="RWZ106" s="487"/>
      <c r="RXA106" s="485"/>
      <c r="RXB106" s="486"/>
      <c r="RXC106" s="486"/>
      <c r="RXD106" s="486"/>
      <c r="RXE106" s="486"/>
      <c r="RXF106" s="486"/>
      <c r="RXG106" s="486"/>
      <c r="RXH106" s="487"/>
      <c r="RXI106" s="485"/>
      <c r="RXJ106" s="486"/>
      <c r="RXK106" s="486"/>
      <c r="RXL106" s="486"/>
      <c r="RXM106" s="486"/>
      <c r="RXN106" s="486"/>
      <c r="RXO106" s="486"/>
      <c r="RXP106" s="487"/>
      <c r="RXQ106" s="485"/>
      <c r="RXR106" s="486"/>
      <c r="RXS106" s="486"/>
      <c r="RXT106" s="486"/>
      <c r="RXU106" s="486"/>
      <c r="RXV106" s="486"/>
      <c r="RXW106" s="486"/>
      <c r="RXX106" s="487"/>
      <c r="RXY106" s="485"/>
      <c r="RXZ106" s="486"/>
      <c r="RYA106" s="486"/>
      <c r="RYB106" s="486"/>
      <c r="RYC106" s="486"/>
      <c r="RYD106" s="486"/>
      <c r="RYE106" s="486"/>
      <c r="RYF106" s="487"/>
      <c r="RYG106" s="485"/>
      <c r="RYH106" s="486"/>
      <c r="RYI106" s="486"/>
      <c r="RYJ106" s="486"/>
      <c r="RYK106" s="486"/>
      <c r="RYL106" s="486"/>
      <c r="RYM106" s="486"/>
      <c r="RYN106" s="487"/>
      <c r="RYO106" s="485"/>
      <c r="RYP106" s="486"/>
      <c r="RYQ106" s="486"/>
      <c r="RYR106" s="486"/>
      <c r="RYS106" s="486"/>
      <c r="RYT106" s="486"/>
      <c r="RYU106" s="486"/>
      <c r="RYV106" s="487"/>
      <c r="RYW106" s="485"/>
      <c r="RYX106" s="486"/>
      <c r="RYY106" s="486"/>
      <c r="RYZ106" s="486"/>
      <c r="RZA106" s="486"/>
      <c r="RZB106" s="486"/>
      <c r="RZC106" s="486"/>
      <c r="RZD106" s="487"/>
      <c r="RZE106" s="485"/>
      <c r="RZF106" s="486"/>
      <c r="RZG106" s="486"/>
      <c r="RZH106" s="486"/>
      <c r="RZI106" s="486"/>
      <c r="RZJ106" s="486"/>
      <c r="RZK106" s="486"/>
      <c r="RZL106" s="487"/>
      <c r="RZM106" s="485"/>
      <c r="RZN106" s="486"/>
      <c r="RZO106" s="486"/>
      <c r="RZP106" s="486"/>
      <c r="RZQ106" s="486"/>
      <c r="RZR106" s="486"/>
      <c r="RZS106" s="486"/>
      <c r="RZT106" s="487"/>
      <c r="RZU106" s="485"/>
      <c r="RZV106" s="486"/>
      <c r="RZW106" s="486"/>
      <c r="RZX106" s="486"/>
      <c r="RZY106" s="486"/>
      <c r="RZZ106" s="486"/>
      <c r="SAA106" s="486"/>
      <c r="SAB106" s="487"/>
      <c r="SAC106" s="485"/>
      <c r="SAD106" s="486"/>
      <c r="SAE106" s="486"/>
      <c r="SAF106" s="486"/>
      <c r="SAG106" s="486"/>
      <c r="SAH106" s="486"/>
      <c r="SAI106" s="486"/>
      <c r="SAJ106" s="487"/>
      <c r="SAK106" s="485"/>
      <c r="SAL106" s="486"/>
      <c r="SAM106" s="486"/>
      <c r="SAN106" s="486"/>
      <c r="SAO106" s="486"/>
      <c r="SAP106" s="486"/>
      <c r="SAQ106" s="486"/>
      <c r="SAR106" s="487"/>
      <c r="SAS106" s="485"/>
      <c r="SAT106" s="486"/>
      <c r="SAU106" s="486"/>
      <c r="SAV106" s="486"/>
      <c r="SAW106" s="486"/>
      <c r="SAX106" s="486"/>
      <c r="SAY106" s="486"/>
      <c r="SAZ106" s="487"/>
      <c r="SBA106" s="485"/>
      <c r="SBB106" s="486"/>
      <c r="SBC106" s="486"/>
      <c r="SBD106" s="486"/>
      <c r="SBE106" s="486"/>
      <c r="SBF106" s="486"/>
      <c r="SBG106" s="486"/>
      <c r="SBH106" s="487"/>
      <c r="SBI106" s="485"/>
      <c r="SBJ106" s="486"/>
      <c r="SBK106" s="486"/>
      <c r="SBL106" s="486"/>
      <c r="SBM106" s="486"/>
      <c r="SBN106" s="486"/>
      <c r="SBO106" s="486"/>
      <c r="SBP106" s="487"/>
      <c r="SBQ106" s="485"/>
      <c r="SBR106" s="486"/>
      <c r="SBS106" s="486"/>
      <c r="SBT106" s="486"/>
      <c r="SBU106" s="486"/>
      <c r="SBV106" s="486"/>
      <c r="SBW106" s="486"/>
      <c r="SBX106" s="487"/>
      <c r="SBY106" s="485"/>
      <c r="SBZ106" s="486"/>
      <c r="SCA106" s="486"/>
      <c r="SCB106" s="486"/>
      <c r="SCC106" s="486"/>
      <c r="SCD106" s="486"/>
      <c r="SCE106" s="486"/>
      <c r="SCF106" s="487"/>
      <c r="SCG106" s="485"/>
      <c r="SCH106" s="486"/>
      <c r="SCI106" s="486"/>
      <c r="SCJ106" s="486"/>
      <c r="SCK106" s="486"/>
      <c r="SCL106" s="486"/>
      <c r="SCM106" s="486"/>
      <c r="SCN106" s="487"/>
      <c r="SCO106" s="485"/>
      <c r="SCP106" s="486"/>
      <c r="SCQ106" s="486"/>
      <c r="SCR106" s="486"/>
      <c r="SCS106" s="486"/>
      <c r="SCT106" s="486"/>
      <c r="SCU106" s="486"/>
      <c r="SCV106" s="487"/>
      <c r="SCW106" s="485"/>
      <c r="SCX106" s="486"/>
      <c r="SCY106" s="486"/>
      <c r="SCZ106" s="486"/>
      <c r="SDA106" s="486"/>
      <c r="SDB106" s="486"/>
      <c r="SDC106" s="486"/>
      <c r="SDD106" s="487"/>
      <c r="SDE106" s="485"/>
      <c r="SDF106" s="486"/>
      <c r="SDG106" s="486"/>
      <c r="SDH106" s="486"/>
      <c r="SDI106" s="486"/>
      <c r="SDJ106" s="486"/>
      <c r="SDK106" s="486"/>
      <c r="SDL106" s="487"/>
      <c r="SDM106" s="485"/>
      <c r="SDN106" s="486"/>
      <c r="SDO106" s="486"/>
      <c r="SDP106" s="486"/>
      <c r="SDQ106" s="486"/>
      <c r="SDR106" s="486"/>
      <c r="SDS106" s="486"/>
      <c r="SDT106" s="487"/>
      <c r="SDU106" s="485"/>
      <c r="SDV106" s="486"/>
      <c r="SDW106" s="486"/>
      <c r="SDX106" s="486"/>
      <c r="SDY106" s="486"/>
      <c r="SDZ106" s="486"/>
      <c r="SEA106" s="486"/>
      <c r="SEB106" s="487"/>
      <c r="SEC106" s="485"/>
      <c r="SED106" s="486"/>
      <c r="SEE106" s="486"/>
      <c r="SEF106" s="486"/>
      <c r="SEG106" s="486"/>
      <c r="SEH106" s="486"/>
      <c r="SEI106" s="486"/>
      <c r="SEJ106" s="487"/>
      <c r="SEK106" s="485"/>
      <c r="SEL106" s="486"/>
      <c r="SEM106" s="486"/>
      <c r="SEN106" s="486"/>
      <c r="SEO106" s="486"/>
      <c r="SEP106" s="486"/>
      <c r="SEQ106" s="486"/>
      <c r="SER106" s="487"/>
      <c r="SES106" s="485"/>
      <c r="SET106" s="486"/>
      <c r="SEU106" s="486"/>
      <c r="SEV106" s="486"/>
      <c r="SEW106" s="486"/>
      <c r="SEX106" s="486"/>
      <c r="SEY106" s="486"/>
      <c r="SEZ106" s="487"/>
      <c r="SFA106" s="485"/>
      <c r="SFB106" s="486"/>
      <c r="SFC106" s="486"/>
      <c r="SFD106" s="486"/>
      <c r="SFE106" s="486"/>
      <c r="SFF106" s="486"/>
      <c r="SFG106" s="486"/>
      <c r="SFH106" s="487"/>
      <c r="SFI106" s="485"/>
      <c r="SFJ106" s="486"/>
      <c r="SFK106" s="486"/>
      <c r="SFL106" s="486"/>
      <c r="SFM106" s="486"/>
      <c r="SFN106" s="486"/>
      <c r="SFO106" s="486"/>
      <c r="SFP106" s="487"/>
      <c r="SFQ106" s="485"/>
      <c r="SFR106" s="486"/>
      <c r="SFS106" s="486"/>
      <c r="SFT106" s="486"/>
      <c r="SFU106" s="486"/>
      <c r="SFV106" s="486"/>
      <c r="SFW106" s="486"/>
      <c r="SFX106" s="487"/>
      <c r="SFY106" s="485"/>
      <c r="SFZ106" s="486"/>
      <c r="SGA106" s="486"/>
      <c r="SGB106" s="486"/>
      <c r="SGC106" s="486"/>
      <c r="SGD106" s="486"/>
      <c r="SGE106" s="486"/>
      <c r="SGF106" s="487"/>
      <c r="SGG106" s="485"/>
      <c r="SGH106" s="486"/>
      <c r="SGI106" s="486"/>
      <c r="SGJ106" s="486"/>
      <c r="SGK106" s="486"/>
      <c r="SGL106" s="486"/>
      <c r="SGM106" s="486"/>
      <c r="SGN106" s="487"/>
      <c r="SGO106" s="485"/>
      <c r="SGP106" s="486"/>
      <c r="SGQ106" s="486"/>
      <c r="SGR106" s="486"/>
      <c r="SGS106" s="486"/>
      <c r="SGT106" s="486"/>
      <c r="SGU106" s="486"/>
      <c r="SGV106" s="487"/>
      <c r="SGW106" s="485"/>
      <c r="SGX106" s="486"/>
      <c r="SGY106" s="486"/>
      <c r="SGZ106" s="486"/>
      <c r="SHA106" s="486"/>
      <c r="SHB106" s="486"/>
      <c r="SHC106" s="486"/>
      <c r="SHD106" s="487"/>
      <c r="SHE106" s="485"/>
      <c r="SHF106" s="486"/>
      <c r="SHG106" s="486"/>
      <c r="SHH106" s="486"/>
      <c r="SHI106" s="486"/>
      <c r="SHJ106" s="486"/>
      <c r="SHK106" s="486"/>
      <c r="SHL106" s="487"/>
      <c r="SHM106" s="485"/>
      <c r="SHN106" s="486"/>
      <c r="SHO106" s="486"/>
      <c r="SHP106" s="486"/>
      <c r="SHQ106" s="486"/>
      <c r="SHR106" s="486"/>
      <c r="SHS106" s="486"/>
      <c r="SHT106" s="487"/>
      <c r="SHU106" s="485"/>
      <c r="SHV106" s="486"/>
      <c r="SHW106" s="486"/>
      <c r="SHX106" s="486"/>
      <c r="SHY106" s="486"/>
      <c r="SHZ106" s="486"/>
      <c r="SIA106" s="486"/>
      <c r="SIB106" s="487"/>
      <c r="SIC106" s="485"/>
      <c r="SID106" s="486"/>
      <c r="SIE106" s="486"/>
      <c r="SIF106" s="486"/>
      <c r="SIG106" s="486"/>
      <c r="SIH106" s="486"/>
      <c r="SII106" s="486"/>
      <c r="SIJ106" s="487"/>
      <c r="SIK106" s="485"/>
      <c r="SIL106" s="486"/>
      <c r="SIM106" s="486"/>
      <c r="SIN106" s="486"/>
      <c r="SIO106" s="486"/>
      <c r="SIP106" s="486"/>
      <c r="SIQ106" s="486"/>
      <c r="SIR106" s="487"/>
      <c r="SIS106" s="485"/>
      <c r="SIT106" s="486"/>
      <c r="SIU106" s="486"/>
      <c r="SIV106" s="486"/>
      <c r="SIW106" s="486"/>
      <c r="SIX106" s="486"/>
      <c r="SIY106" s="486"/>
      <c r="SIZ106" s="487"/>
      <c r="SJA106" s="485"/>
      <c r="SJB106" s="486"/>
      <c r="SJC106" s="486"/>
      <c r="SJD106" s="486"/>
      <c r="SJE106" s="486"/>
      <c r="SJF106" s="486"/>
      <c r="SJG106" s="486"/>
      <c r="SJH106" s="487"/>
      <c r="SJI106" s="485"/>
      <c r="SJJ106" s="486"/>
      <c r="SJK106" s="486"/>
      <c r="SJL106" s="486"/>
      <c r="SJM106" s="486"/>
      <c r="SJN106" s="486"/>
      <c r="SJO106" s="486"/>
      <c r="SJP106" s="487"/>
      <c r="SJQ106" s="485"/>
      <c r="SJR106" s="486"/>
      <c r="SJS106" s="486"/>
      <c r="SJT106" s="486"/>
      <c r="SJU106" s="486"/>
      <c r="SJV106" s="486"/>
      <c r="SJW106" s="486"/>
      <c r="SJX106" s="487"/>
      <c r="SJY106" s="485"/>
      <c r="SJZ106" s="486"/>
      <c r="SKA106" s="486"/>
      <c r="SKB106" s="486"/>
      <c r="SKC106" s="486"/>
      <c r="SKD106" s="486"/>
      <c r="SKE106" s="486"/>
      <c r="SKF106" s="487"/>
      <c r="SKG106" s="485"/>
      <c r="SKH106" s="486"/>
      <c r="SKI106" s="486"/>
      <c r="SKJ106" s="486"/>
      <c r="SKK106" s="486"/>
      <c r="SKL106" s="486"/>
      <c r="SKM106" s="486"/>
      <c r="SKN106" s="487"/>
      <c r="SKO106" s="485"/>
      <c r="SKP106" s="486"/>
      <c r="SKQ106" s="486"/>
      <c r="SKR106" s="486"/>
      <c r="SKS106" s="486"/>
      <c r="SKT106" s="486"/>
      <c r="SKU106" s="486"/>
      <c r="SKV106" s="487"/>
      <c r="SKW106" s="485"/>
      <c r="SKX106" s="486"/>
      <c r="SKY106" s="486"/>
      <c r="SKZ106" s="486"/>
      <c r="SLA106" s="486"/>
      <c r="SLB106" s="486"/>
      <c r="SLC106" s="486"/>
      <c r="SLD106" s="487"/>
      <c r="SLE106" s="485"/>
      <c r="SLF106" s="486"/>
      <c r="SLG106" s="486"/>
      <c r="SLH106" s="486"/>
      <c r="SLI106" s="486"/>
      <c r="SLJ106" s="486"/>
      <c r="SLK106" s="486"/>
      <c r="SLL106" s="487"/>
      <c r="SLM106" s="485"/>
      <c r="SLN106" s="486"/>
      <c r="SLO106" s="486"/>
      <c r="SLP106" s="486"/>
      <c r="SLQ106" s="486"/>
      <c r="SLR106" s="486"/>
      <c r="SLS106" s="486"/>
      <c r="SLT106" s="487"/>
      <c r="SLU106" s="485"/>
      <c r="SLV106" s="486"/>
      <c r="SLW106" s="486"/>
      <c r="SLX106" s="486"/>
      <c r="SLY106" s="486"/>
      <c r="SLZ106" s="486"/>
      <c r="SMA106" s="486"/>
      <c r="SMB106" s="487"/>
      <c r="SMC106" s="485"/>
      <c r="SMD106" s="486"/>
      <c r="SME106" s="486"/>
      <c r="SMF106" s="486"/>
      <c r="SMG106" s="486"/>
      <c r="SMH106" s="486"/>
      <c r="SMI106" s="486"/>
      <c r="SMJ106" s="487"/>
      <c r="SMK106" s="485"/>
      <c r="SML106" s="486"/>
      <c r="SMM106" s="486"/>
      <c r="SMN106" s="486"/>
      <c r="SMO106" s="486"/>
      <c r="SMP106" s="486"/>
      <c r="SMQ106" s="486"/>
      <c r="SMR106" s="487"/>
      <c r="SMS106" s="485"/>
      <c r="SMT106" s="486"/>
      <c r="SMU106" s="486"/>
      <c r="SMV106" s="486"/>
      <c r="SMW106" s="486"/>
      <c r="SMX106" s="486"/>
      <c r="SMY106" s="486"/>
      <c r="SMZ106" s="487"/>
      <c r="SNA106" s="485"/>
      <c r="SNB106" s="486"/>
      <c r="SNC106" s="486"/>
      <c r="SND106" s="486"/>
      <c r="SNE106" s="486"/>
      <c r="SNF106" s="486"/>
      <c r="SNG106" s="486"/>
      <c r="SNH106" s="487"/>
      <c r="SNI106" s="485"/>
      <c r="SNJ106" s="486"/>
      <c r="SNK106" s="486"/>
      <c r="SNL106" s="486"/>
      <c r="SNM106" s="486"/>
      <c r="SNN106" s="486"/>
      <c r="SNO106" s="486"/>
      <c r="SNP106" s="487"/>
      <c r="SNQ106" s="485"/>
      <c r="SNR106" s="486"/>
      <c r="SNS106" s="486"/>
      <c r="SNT106" s="486"/>
      <c r="SNU106" s="486"/>
      <c r="SNV106" s="486"/>
      <c r="SNW106" s="486"/>
      <c r="SNX106" s="487"/>
      <c r="SNY106" s="485"/>
      <c r="SNZ106" s="486"/>
      <c r="SOA106" s="486"/>
      <c r="SOB106" s="486"/>
      <c r="SOC106" s="486"/>
      <c r="SOD106" s="486"/>
      <c r="SOE106" s="486"/>
      <c r="SOF106" s="487"/>
      <c r="SOG106" s="485"/>
      <c r="SOH106" s="486"/>
      <c r="SOI106" s="486"/>
      <c r="SOJ106" s="486"/>
      <c r="SOK106" s="486"/>
      <c r="SOL106" s="486"/>
      <c r="SOM106" s="486"/>
      <c r="SON106" s="487"/>
      <c r="SOO106" s="485"/>
      <c r="SOP106" s="486"/>
      <c r="SOQ106" s="486"/>
      <c r="SOR106" s="486"/>
      <c r="SOS106" s="486"/>
      <c r="SOT106" s="486"/>
      <c r="SOU106" s="486"/>
      <c r="SOV106" s="487"/>
      <c r="SOW106" s="485"/>
      <c r="SOX106" s="486"/>
      <c r="SOY106" s="486"/>
      <c r="SOZ106" s="486"/>
      <c r="SPA106" s="486"/>
      <c r="SPB106" s="486"/>
      <c r="SPC106" s="486"/>
      <c r="SPD106" s="487"/>
      <c r="SPE106" s="485"/>
      <c r="SPF106" s="486"/>
      <c r="SPG106" s="486"/>
      <c r="SPH106" s="486"/>
      <c r="SPI106" s="486"/>
      <c r="SPJ106" s="486"/>
      <c r="SPK106" s="486"/>
      <c r="SPL106" s="487"/>
      <c r="SPM106" s="485"/>
      <c r="SPN106" s="486"/>
      <c r="SPO106" s="486"/>
      <c r="SPP106" s="486"/>
      <c r="SPQ106" s="486"/>
      <c r="SPR106" s="486"/>
      <c r="SPS106" s="486"/>
      <c r="SPT106" s="487"/>
      <c r="SPU106" s="485"/>
      <c r="SPV106" s="486"/>
      <c r="SPW106" s="486"/>
      <c r="SPX106" s="486"/>
      <c r="SPY106" s="486"/>
      <c r="SPZ106" s="486"/>
      <c r="SQA106" s="486"/>
      <c r="SQB106" s="487"/>
      <c r="SQC106" s="485"/>
      <c r="SQD106" s="486"/>
      <c r="SQE106" s="486"/>
      <c r="SQF106" s="486"/>
      <c r="SQG106" s="486"/>
      <c r="SQH106" s="486"/>
      <c r="SQI106" s="486"/>
      <c r="SQJ106" s="487"/>
      <c r="SQK106" s="485"/>
      <c r="SQL106" s="486"/>
      <c r="SQM106" s="486"/>
      <c r="SQN106" s="486"/>
      <c r="SQO106" s="486"/>
      <c r="SQP106" s="486"/>
      <c r="SQQ106" s="486"/>
      <c r="SQR106" s="487"/>
      <c r="SQS106" s="485"/>
      <c r="SQT106" s="486"/>
      <c r="SQU106" s="486"/>
      <c r="SQV106" s="486"/>
      <c r="SQW106" s="486"/>
      <c r="SQX106" s="486"/>
      <c r="SQY106" s="486"/>
      <c r="SQZ106" s="487"/>
      <c r="SRA106" s="485"/>
      <c r="SRB106" s="486"/>
      <c r="SRC106" s="486"/>
      <c r="SRD106" s="486"/>
      <c r="SRE106" s="486"/>
      <c r="SRF106" s="486"/>
      <c r="SRG106" s="486"/>
      <c r="SRH106" s="487"/>
      <c r="SRI106" s="485"/>
      <c r="SRJ106" s="486"/>
      <c r="SRK106" s="486"/>
      <c r="SRL106" s="486"/>
      <c r="SRM106" s="486"/>
      <c r="SRN106" s="486"/>
      <c r="SRO106" s="486"/>
      <c r="SRP106" s="487"/>
      <c r="SRQ106" s="485"/>
      <c r="SRR106" s="486"/>
      <c r="SRS106" s="486"/>
      <c r="SRT106" s="486"/>
      <c r="SRU106" s="486"/>
      <c r="SRV106" s="486"/>
      <c r="SRW106" s="486"/>
      <c r="SRX106" s="487"/>
      <c r="SRY106" s="485"/>
      <c r="SRZ106" s="486"/>
      <c r="SSA106" s="486"/>
      <c r="SSB106" s="486"/>
      <c r="SSC106" s="486"/>
      <c r="SSD106" s="486"/>
      <c r="SSE106" s="486"/>
      <c r="SSF106" s="487"/>
      <c r="SSG106" s="485"/>
      <c r="SSH106" s="486"/>
      <c r="SSI106" s="486"/>
      <c r="SSJ106" s="486"/>
      <c r="SSK106" s="486"/>
      <c r="SSL106" s="486"/>
      <c r="SSM106" s="486"/>
      <c r="SSN106" s="487"/>
      <c r="SSO106" s="485"/>
      <c r="SSP106" s="486"/>
      <c r="SSQ106" s="486"/>
      <c r="SSR106" s="486"/>
      <c r="SSS106" s="486"/>
      <c r="SST106" s="486"/>
      <c r="SSU106" s="486"/>
      <c r="SSV106" s="487"/>
      <c r="SSW106" s="485"/>
      <c r="SSX106" s="486"/>
      <c r="SSY106" s="486"/>
      <c r="SSZ106" s="486"/>
      <c r="STA106" s="486"/>
      <c r="STB106" s="486"/>
      <c r="STC106" s="486"/>
      <c r="STD106" s="487"/>
      <c r="STE106" s="485"/>
      <c r="STF106" s="486"/>
      <c r="STG106" s="486"/>
      <c r="STH106" s="486"/>
      <c r="STI106" s="486"/>
      <c r="STJ106" s="486"/>
      <c r="STK106" s="486"/>
      <c r="STL106" s="487"/>
      <c r="STM106" s="485"/>
      <c r="STN106" s="486"/>
      <c r="STO106" s="486"/>
      <c r="STP106" s="486"/>
      <c r="STQ106" s="486"/>
      <c r="STR106" s="486"/>
      <c r="STS106" s="486"/>
      <c r="STT106" s="487"/>
      <c r="STU106" s="485"/>
      <c r="STV106" s="486"/>
      <c r="STW106" s="486"/>
      <c r="STX106" s="486"/>
      <c r="STY106" s="486"/>
      <c r="STZ106" s="486"/>
      <c r="SUA106" s="486"/>
      <c r="SUB106" s="487"/>
      <c r="SUC106" s="485"/>
      <c r="SUD106" s="486"/>
      <c r="SUE106" s="486"/>
      <c r="SUF106" s="486"/>
      <c r="SUG106" s="486"/>
      <c r="SUH106" s="486"/>
      <c r="SUI106" s="486"/>
      <c r="SUJ106" s="487"/>
      <c r="SUK106" s="485"/>
      <c r="SUL106" s="486"/>
      <c r="SUM106" s="486"/>
      <c r="SUN106" s="486"/>
      <c r="SUO106" s="486"/>
      <c r="SUP106" s="486"/>
      <c r="SUQ106" s="486"/>
      <c r="SUR106" s="487"/>
      <c r="SUS106" s="485"/>
      <c r="SUT106" s="486"/>
      <c r="SUU106" s="486"/>
      <c r="SUV106" s="486"/>
      <c r="SUW106" s="486"/>
      <c r="SUX106" s="486"/>
      <c r="SUY106" s="486"/>
      <c r="SUZ106" s="487"/>
      <c r="SVA106" s="485"/>
      <c r="SVB106" s="486"/>
      <c r="SVC106" s="486"/>
      <c r="SVD106" s="486"/>
      <c r="SVE106" s="486"/>
      <c r="SVF106" s="486"/>
      <c r="SVG106" s="486"/>
      <c r="SVH106" s="487"/>
      <c r="SVI106" s="485"/>
      <c r="SVJ106" s="486"/>
      <c r="SVK106" s="486"/>
      <c r="SVL106" s="486"/>
      <c r="SVM106" s="486"/>
      <c r="SVN106" s="486"/>
      <c r="SVO106" s="486"/>
      <c r="SVP106" s="487"/>
      <c r="SVQ106" s="485"/>
      <c r="SVR106" s="486"/>
      <c r="SVS106" s="486"/>
      <c r="SVT106" s="486"/>
      <c r="SVU106" s="486"/>
      <c r="SVV106" s="486"/>
      <c r="SVW106" s="486"/>
      <c r="SVX106" s="487"/>
      <c r="SVY106" s="485"/>
      <c r="SVZ106" s="486"/>
      <c r="SWA106" s="486"/>
      <c r="SWB106" s="486"/>
      <c r="SWC106" s="486"/>
      <c r="SWD106" s="486"/>
      <c r="SWE106" s="486"/>
      <c r="SWF106" s="487"/>
      <c r="SWG106" s="485"/>
      <c r="SWH106" s="486"/>
      <c r="SWI106" s="486"/>
      <c r="SWJ106" s="486"/>
      <c r="SWK106" s="486"/>
      <c r="SWL106" s="486"/>
      <c r="SWM106" s="486"/>
      <c r="SWN106" s="487"/>
      <c r="SWO106" s="485"/>
      <c r="SWP106" s="486"/>
      <c r="SWQ106" s="486"/>
      <c r="SWR106" s="486"/>
      <c r="SWS106" s="486"/>
      <c r="SWT106" s="486"/>
      <c r="SWU106" s="486"/>
      <c r="SWV106" s="487"/>
      <c r="SWW106" s="485"/>
      <c r="SWX106" s="486"/>
      <c r="SWY106" s="486"/>
      <c r="SWZ106" s="486"/>
      <c r="SXA106" s="486"/>
      <c r="SXB106" s="486"/>
      <c r="SXC106" s="486"/>
      <c r="SXD106" s="487"/>
      <c r="SXE106" s="485"/>
      <c r="SXF106" s="486"/>
      <c r="SXG106" s="486"/>
      <c r="SXH106" s="486"/>
      <c r="SXI106" s="486"/>
      <c r="SXJ106" s="486"/>
      <c r="SXK106" s="486"/>
      <c r="SXL106" s="487"/>
      <c r="SXM106" s="485"/>
      <c r="SXN106" s="486"/>
      <c r="SXO106" s="486"/>
      <c r="SXP106" s="486"/>
      <c r="SXQ106" s="486"/>
      <c r="SXR106" s="486"/>
      <c r="SXS106" s="486"/>
      <c r="SXT106" s="487"/>
      <c r="SXU106" s="485"/>
      <c r="SXV106" s="486"/>
      <c r="SXW106" s="486"/>
      <c r="SXX106" s="486"/>
      <c r="SXY106" s="486"/>
      <c r="SXZ106" s="486"/>
      <c r="SYA106" s="486"/>
      <c r="SYB106" s="487"/>
      <c r="SYC106" s="485"/>
      <c r="SYD106" s="486"/>
      <c r="SYE106" s="486"/>
      <c r="SYF106" s="486"/>
      <c r="SYG106" s="486"/>
      <c r="SYH106" s="486"/>
      <c r="SYI106" s="486"/>
      <c r="SYJ106" s="487"/>
      <c r="SYK106" s="485"/>
      <c r="SYL106" s="486"/>
      <c r="SYM106" s="486"/>
      <c r="SYN106" s="486"/>
      <c r="SYO106" s="486"/>
      <c r="SYP106" s="486"/>
      <c r="SYQ106" s="486"/>
      <c r="SYR106" s="487"/>
      <c r="SYS106" s="485"/>
      <c r="SYT106" s="486"/>
      <c r="SYU106" s="486"/>
      <c r="SYV106" s="486"/>
      <c r="SYW106" s="486"/>
      <c r="SYX106" s="486"/>
      <c r="SYY106" s="486"/>
      <c r="SYZ106" s="487"/>
      <c r="SZA106" s="485"/>
      <c r="SZB106" s="486"/>
      <c r="SZC106" s="486"/>
      <c r="SZD106" s="486"/>
      <c r="SZE106" s="486"/>
      <c r="SZF106" s="486"/>
      <c r="SZG106" s="486"/>
      <c r="SZH106" s="487"/>
      <c r="SZI106" s="485"/>
      <c r="SZJ106" s="486"/>
      <c r="SZK106" s="486"/>
      <c r="SZL106" s="486"/>
      <c r="SZM106" s="486"/>
      <c r="SZN106" s="486"/>
      <c r="SZO106" s="486"/>
      <c r="SZP106" s="487"/>
      <c r="SZQ106" s="485"/>
      <c r="SZR106" s="486"/>
      <c r="SZS106" s="486"/>
      <c r="SZT106" s="486"/>
      <c r="SZU106" s="486"/>
      <c r="SZV106" s="486"/>
      <c r="SZW106" s="486"/>
      <c r="SZX106" s="487"/>
      <c r="SZY106" s="485"/>
      <c r="SZZ106" s="486"/>
      <c r="TAA106" s="486"/>
      <c r="TAB106" s="486"/>
      <c r="TAC106" s="486"/>
      <c r="TAD106" s="486"/>
      <c r="TAE106" s="486"/>
      <c r="TAF106" s="487"/>
      <c r="TAG106" s="485"/>
      <c r="TAH106" s="486"/>
      <c r="TAI106" s="486"/>
      <c r="TAJ106" s="486"/>
      <c r="TAK106" s="486"/>
      <c r="TAL106" s="486"/>
      <c r="TAM106" s="486"/>
      <c r="TAN106" s="487"/>
      <c r="TAO106" s="485"/>
      <c r="TAP106" s="486"/>
      <c r="TAQ106" s="486"/>
      <c r="TAR106" s="486"/>
      <c r="TAS106" s="486"/>
      <c r="TAT106" s="486"/>
      <c r="TAU106" s="486"/>
      <c r="TAV106" s="487"/>
      <c r="TAW106" s="485"/>
      <c r="TAX106" s="486"/>
      <c r="TAY106" s="486"/>
      <c r="TAZ106" s="486"/>
      <c r="TBA106" s="486"/>
      <c r="TBB106" s="486"/>
      <c r="TBC106" s="486"/>
      <c r="TBD106" s="487"/>
      <c r="TBE106" s="485"/>
      <c r="TBF106" s="486"/>
      <c r="TBG106" s="486"/>
      <c r="TBH106" s="486"/>
      <c r="TBI106" s="486"/>
      <c r="TBJ106" s="486"/>
      <c r="TBK106" s="486"/>
      <c r="TBL106" s="487"/>
      <c r="TBM106" s="485"/>
      <c r="TBN106" s="486"/>
      <c r="TBO106" s="486"/>
      <c r="TBP106" s="486"/>
      <c r="TBQ106" s="486"/>
      <c r="TBR106" s="486"/>
      <c r="TBS106" s="486"/>
      <c r="TBT106" s="487"/>
      <c r="TBU106" s="485"/>
      <c r="TBV106" s="486"/>
      <c r="TBW106" s="486"/>
      <c r="TBX106" s="486"/>
      <c r="TBY106" s="486"/>
      <c r="TBZ106" s="486"/>
      <c r="TCA106" s="486"/>
      <c r="TCB106" s="487"/>
      <c r="TCC106" s="485"/>
      <c r="TCD106" s="486"/>
      <c r="TCE106" s="486"/>
      <c r="TCF106" s="486"/>
      <c r="TCG106" s="486"/>
      <c r="TCH106" s="486"/>
      <c r="TCI106" s="486"/>
      <c r="TCJ106" s="487"/>
      <c r="TCK106" s="485"/>
      <c r="TCL106" s="486"/>
      <c r="TCM106" s="486"/>
      <c r="TCN106" s="486"/>
      <c r="TCO106" s="486"/>
      <c r="TCP106" s="486"/>
      <c r="TCQ106" s="486"/>
      <c r="TCR106" s="487"/>
      <c r="TCS106" s="485"/>
      <c r="TCT106" s="486"/>
      <c r="TCU106" s="486"/>
      <c r="TCV106" s="486"/>
      <c r="TCW106" s="486"/>
      <c r="TCX106" s="486"/>
      <c r="TCY106" s="486"/>
      <c r="TCZ106" s="487"/>
      <c r="TDA106" s="485"/>
      <c r="TDB106" s="486"/>
      <c r="TDC106" s="486"/>
      <c r="TDD106" s="486"/>
      <c r="TDE106" s="486"/>
      <c r="TDF106" s="486"/>
      <c r="TDG106" s="486"/>
      <c r="TDH106" s="487"/>
      <c r="TDI106" s="485"/>
      <c r="TDJ106" s="486"/>
      <c r="TDK106" s="486"/>
      <c r="TDL106" s="486"/>
      <c r="TDM106" s="486"/>
      <c r="TDN106" s="486"/>
      <c r="TDO106" s="486"/>
      <c r="TDP106" s="487"/>
      <c r="TDQ106" s="485"/>
      <c r="TDR106" s="486"/>
      <c r="TDS106" s="486"/>
      <c r="TDT106" s="486"/>
      <c r="TDU106" s="486"/>
      <c r="TDV106" s="486"/>
      <c r="TDW106" s="486"/>
      <c r="TDX106" s="487"/>
      <c r="TDY106" s="485"/>
      <c r="TDZ106" s="486"/>
      <c r="TEA106" s="486"/>
      <c r="TEB106" s="486"/>
      <c r="TEC106" s="486"/>
      <c r="TED106" s="486"/>
      <c r="TEE106" s="486"/>
      <c r="TEF106" s="487"/>
      <c r="TEG106" s="485"/>
      <c r="TEH106" s="486"/>
      <c r="TEI106" s="486"/>
      <c r="TEJ106" s="486"/>
      <c r="TEK106" s="486"/>
      <c r="TEL106" s="486"/>
      <c r="TEM106" s="486"/>
      <c r="TEN106" s="487"/>
      <c r="TEO106" s="485"/>
      <c r="TEP106" s="486"/>
      <c r="TEQ106" s="486"/>
      <c r="TER106" s="486"/>
      <c r="TES106" s="486"/>
      <c r="TET106" s="486"/>
      <c r="TEU106" s="486"/>
      <c r="TEV106" s="487"/>
      <c r="TEW106" s="485"/>
      <c r="TEX106" s="486"/>
      <c r="TEY106" s="486"/>
      <c r="TEZ106" s="486"/>
      <c r="TFA106" s="486"/>
      <c r="TFB106" s="486"/>
      <c r="TFC106" s="486"/>
      <c r="TFD106" s="487"/>
      <c r="TFE106" s="485"/>
      <c r="TFF106" s="486"/>
      <c r="TFG106" s="486"/>
      <c r="TFH106" s="486"/>
      <c r="TFI106" s="486"/>
      <c r="TFJ106" s="486"/>
      <c r="TFK106" s="486"/>
      <c r="TFL106" s="487"/>
      <c r="TFM106" s="485"/>
      <c r="TFN106" s="486"/>
      <c r="TFO106" s="486"/>
      <c r="TFP106" s="486"/>
      <c r="TFQ106" s="486"/>
      <c r="TFR106" s="486"/>
      <c r="TFS106" s="486"/>
      <c r="TFT106" s="487"/>
      <c r="TFU106" s="485"/>
      <c r="TFV106" s="486"/>
      <c r="TFW106" s="486"/>
      <c r="TFX106" s="486"/>
      <c r="TFY106" s="486"/>
      <c r="TFZ106" s="486"/>
      <c r="TGA106" s="486"/>
      <c r="TGB106" s="487"/>
      <c r="TGC106" s="485"/>
      <c r="TGD106" s="486"/>
      <c r="TGE106" s="486"/>
      <c r="TGF106" s="486"/>
      <c r="TGG106" s="486"/>
      <c r="TGH106" s="486"/>
      <c r="TGI106" s="486"/>
      <c r="TGJ106" s="487"/>
      <c r="TGK106" s="485"/>
      <c r="TGL106" s="486"/>
      <c r="TGM106" s="486"/>
      <c r="TGN106" s="486"/>
      <c r="TGO106" s="486"/>
      <c r="TGP106" s="486"/>
      <c r="TGQ106" s="486"/>
      <c r="TGR106" s="487"/>
      <c r="TGS106" s="485"/>
      <c r="TGT106" s="486"/>
      <c r="TGU106" s="486"/>
      <c r="TGV106" s="486"/>
      <c r="TGW106" s="486"/>
      <c r="TGX106" s="486"/>
      <c r="TGY106" s="486"/>
      <c r="TGZ106" s="487"/>
      <c r="THA106" s="485"/>
      <c r="THB106" s="486"/>
      <c r="THC106" s="486"/>
      <c r="THD106" s="486"/>
      <c r="THE106" s="486"/>
      <c r="THF106" s="486"/>
      <c r="THG106" s="486"/>
      <c r="THH106" s="487"/>
      <c r="THI106" s="485"/>
      <c r="THJ106" s="486"/>
      <c r="THK106" s="486"/>
      <c r="THL106" s="486"/>
      <c r="THM106" s="486"/>
      <c r="THN106" s="486"/>
      <c r="THO106" s="486"/>
      <c r="THP106" s="487"/>
      <c r="THQ106" s="485"/>
      <c r="THR106" s="486"/>
      <c r="THS106" s="486"/>
      <c r="THT106" s="486"/>
      <c r="THU106" s="486"/>
      <c r="THV106" s="486"/>
      <c r="THW106" s="486"/>
      <c r="THX106" s="487"/>
      <c r="THY106" s="485"/>
      <c r="THZ106" s="486"/>
      <c r="TIA106" s="486"/>
      <c r="TIB106" s="486"/>
      <c r="TIC106" s="486"/>
      <c r="TID106" s="486"/>
      <c r="TIE106" s="486"/>
      <c r="TIF106" s="487"/>
      <c r="TIG106" s="485"/>
      <c r="TIH106" s="486"/>
      <c r="TII106" s="486"/>
      <c r="TIJ106" s="486"/>
      <c r="TIK106" s="486"/>
      <c r="TIL106" s="486"/>
      <c r="TIM106" s="486"/>
      <c r="TIN106" s="487"/>
      <c r="TIO106" s="485"/>
      <c r="TIP106" s="486"/>
      <c r="TIQ106" s="486"/>
      <c r="TIR106" s="486"/>
      <c r="TIS106" s="486"/>
      <c r="TIT106" s="486"/>
      <c r="TIU106" s="486"/>
      <c r="TIV106" s="487"/>
      <c r="TIW106" s="485"/>
      <c r="TIX106" s="486"/>
      <c r="TIY106" s="486"/>
      <c r="TIZ106" s="486"/>
      <c r="TJA106" s="486"/>
      <c r="TJB106" s="486"/>
      <c r="TJC106" s="486"/>
      <c r="TJD106" s="487"/>
      <c r="TJE106" s="485"/>
      <c r="TJF106" s="486"/>
      <c r="TJG106" s="486"/>
      <c r="TJH106" s="486"/>
      <c r="TJI106" s="486"/>
      <c r="TJJ106" s="486"/>
      <c r="TJK106" s="486"/>
      <c r="TJL106" s="487"/>
      <c r="TJM106" s="485"/>
      <c r="TJN106" s="486"/>
      <c r="TJO106" s="486"/>
      <c r="TJP106" s="486"/>
      <c r="TJQ106" s="486"/>
      <c r="TJR106" s="486"/>
      <c r="TJS106" s="486"/>
      <c r="TJT106" s="487"/>
      <c r="TJU106" s="485"/>
      <c r="TJV106" s="486"/>
      <c r="TJW106" s="486"/>
      <c r="TJX106" s="486"/>
      <c r="TJY106" s="486"/>
      <c r="TJZ106" s="486"/>
      <c r="TKA106" s="486"/>
      <c r="TKB106" s="487"/>
      <c r="TKC106" s="485"/>
      <c r="TKD106" s="486"/>
      <c r="TKE106" s="486"/>
      <c r="TKF106" s="486"/>
      <c r="TKG106" s="486"/>
      <c r="TKH106" s="486"/>
      <c r="TKI106" s="486"/>
      <c r="TKJ106" s="487"/>
      <c r="TKK106" s="485"/>
      <c r="TKL106" s="486"/>
      <c r="TKM106" s="486"/>
      <c r="TKN106" s="486"/>
      <c r="TKO106" s="486"/>
      <c r="TKP106" s="486"/>
      <c r="TKQ106" s="486"/>
      <c r="TKR106" s="487"/>
      <c r="TKS106" s="485"/>
      <c r="TKT106" s="486"/>
      <c r="TKU106" s="486"/>
      <c r="TKV106" s="486"/>
      <c r="TKW106" s="486"/>
      <c r="TKX106" s="486"/>
      <c r="TKY106" s="486"/>
      <c r="TKZ106" s="487"/>
      <c r="TLA106" s="485"/>
      <c r="TLB106" s="486"/>
      <c r="TLC106" s="486"/>
      <c r="TLD106" s="486"/>
      <c r="TLE106" s="486"/>
      <c r="TLF106" s="486"/>
      <c r="TLG106" s="486"/>
      <c r="TLH106" s="487"/>
      <c r="TLI106" s="485"/>
      <c r="TLJ106" s="486"/>
      <c r="TLK106" s="486"/>
      <c r="TLL106" s="486"/>
      <c r="TLM106" s="486"/>
      <c r="TLN106" s="486"/>
      <c r="TLO106" s="486"/>
      <c r="TLP106" s="487"/>
      <c r="TLQ106" s="485"/>
      <c r="TLR106" s="486"/>
      <c r="TLS106" s="486"/>
      <c r="TLT106" s="486"/>
      <c r="TLU106" s="486"/>
      <c r="TLV106" s="486"/>
      <c r="TLW106" s="486"/>
      <c r="TLX106" s="487"/>
      <c r="TLY106" s="485"/>
      <c r="TLZ106" s="486"/>
      <c r="TMA106" s="486"/>
      <c r="TMB106" s="486"/>
      <c r="TMC106" s="486"/>
      <c r="TMD106" s="486"/>
      <c r="TME106" s="486"/>
      <c r="TMF106" s="487"/>
      <c r="TMG106" s="485"/>
      <c r="TMH106" s="486"/>
      <c r="TMI106" s="486"/>
      <c r="TMJ106" s="486"/>
      <c r="TMK106" s="486"/>
      <c r="TML106" s="486"/>
      <c r="TMM106" s="486"/>
      <c r="TMN106" s="487"/>
      <c r="TMO106" s="485"/>
      <c r="TMP106" s="486"/>
      <c r="TMQ106" s="486"/>
      <c r="TMR106" s="486"/>
      <c r="TMS106" s="486"/>
      <c r="TMT106" s="486"/>
      <c r="TMU106" s="486"/>
      <c r="TMV106" s="487"/>
      <c r="TMW106" s="485"/>
      <c r="TMX106" s="486"/>
      <c r="TMY106" s="486"/>
      <c r="TMZ106" s="486"/>
      <c r="TNA106" s="486"/>
      <c r="TNB106" s="486"/>
      <c r="TNC106" s="486"/>
      <c r="TND106" s="487"/>
      <c r="TNE106" s="485"/>
      <c r="TNF106" s="486"/>
      <c r="TNG106" s="486"/>
      <c r="TNH106" s="486"/>
      <c r="TNI106" s="486"/>
      <c r="TNJ106" s="486"/>
      <c r="TNK106" s="486"/>
      <c r="TNL106" s="487"/>
      <c r="TNM106" s="485"/>
      <c r="TNN106" s="486"/>
      <c r="TNO106" s="486"/>
      <c r="TNP106" s="486"/>
      <c r="TNQ106" s="486"/>
      <c r="TNR106" s="486"/>
      <c r="TNS106" s="486"/>
      <c r="TNT106" s="487"/>
      <c r="TNU106" s="485"/>
      <c r="TNV106" s="486"/>
      <c r="TNW106" s="486"/>
      <c r="TNX106" s="486"/>
      <c r="TNY106" s="486"/>
      <c r="TNZ106" s="486"/>
      <c r="TOA106" s="486"/>
      <c r="TOB106" s="487"/>
      <c r="TOC106" s="485"/>
      <c r="TOD106" s="486"/>
      <c r="TOE106" s="486"/>
      <c r="TOF106" s="486"/>
      <c r="TOG106" s="486"/>
      <c r="TOH106" s="486"/>
      <c r="TOI106" s="486"/>
      <c r="TOJ106" s="487"/>
      <c r="TOK106" s="485"/>
      <c r="TOL106" s="486"/>
      <c r="TOM106" s="486"/>
      <c r="TON106" s="486"/>
      <c r="TOO106" s="486"/>
      <c r="TOP106" s="486"/>
      <c r="TOQ106" s="486"/>
      <c r="TOR106" s="487"/>
      <c r="TOS106" s="485"/>
      <c r="TOT106" s="486"/>
      <c r="TOU106" s="486"/>
      <c r="TOV106" s="486"/>
      <c r="TOW106" s="486"/>
      <c r="TOX106" s="486"/>
      <c r="TOY106" s="486"/>
      <c r="TOZ106" s="487"/>
      <c r="TPA106" s="485"/>
      <c r="TPB106" s="486"/>
      <c r="TPC106" s="486"/>
      <c r="TPD106" s="486"/>
      <c r="TPE106" s="486"/>
      <c r="TPF106" s="486"/>
      <c r="TPG106" s="486"/>
      <c r="TPH106" s="487"/>
      <c r="TPI106" s="485"/>
      <c r="TPJ106" s="486"/>
      <c r="TPK106" s="486"/>
      <c r="TPL106" s="486"/>
      <c r="TPM106" s="486"/>
      <c r="TPN106" s="486"/>
      <c r="TPO106" s="486"/>
      <c r="TPP106" s="487"/>
      <c r="TPQ106" s="485"/>
      <c r="TPR106" s="486"/>
      <c r="TPS106" s="486"/>
      <c r="TPT106" s="486"/>
      <c r="TPU106" s="486"/>
      <c r="TPV106" s="486"/>
      <c r="TPW106" s="486"/>
      <c r="TPX106" s="487"/>
      <c r="TPY106" s="485"/>
      <c r="TPZ106" s="486"/>
      <c r="TQA106" s="486"/>
      <c r="TQB106" s="486"/>
      <c r="TQC106" s="486"/>
      <c r="TQD106" s="486"/>
      <c r="TQE106" s="486"/>
      <c r="TQF106" s="487"/>
      <c r="TQG106" s="485"/>
      <c r="TQH106" s="486"/>
      <c r="TQI106" s="486"/>
      <c r="TQJ106" s="486"/>
      <c r="TQK106" s="486"/>
      <c r="TQL106" s="486"/>
      <c r="TQM106" s="486"/>
      <c r="TQN106" s="487"/>
      <c r="TQO106" s="485"/>
      <c r="TQP106" s="486"/>
      <c r="TQQ106" s="486"/>
      <c r="TQR106" s="486"/>
      <c r="TQS106" s="486"/>
      <c r="TQT106" s="486"/>
      <c r="TQU106" s="486"/>
      <c r="TQV106" s="487"/>
      <c r="TQW106" s="485"/>
      <c r="TQX106" s="486"/>
      <c r="TQY106" s="486"/>
      <c r="TQZ106" s="486"/>
      <c r="TRA106" s="486"/>
      <c r="TRB106" s="486"/>
      <c r="TRC106" s="486"/>
      <c r="TRD106" s="487"/>
      <c r="TRE106" s="485"/>
      <c r="TRF106" s="486"/>
      <c r="TRG106" s="486"/>
      <c r="TRH106" s="486"/>
      <c r="TRI106" s="486"/>
      <c r="TRJ106" s="486"/>
      <c r="TRK106" s="486"/>
      <c r="TRL106" s="487"/>
      <c r="TRM106" s="485"/>
      <c r="TRN106" s="486"/>
      <c r="TRO106" s="486"/>
      <c r="TRP106" s="486"/>
      <c r="TRQ106" s="486"/>
      <c r="TRR106" s="486"/>
      <c r="TRS106" s="486"/>
      <c r="TRT106" s="487"/>
      <c r="TRU106" s="485"/>
      <c r="TRV106" s="486"/>
      <c r="TRW106" s="486"/>
      <c r="TRX106" s="486"/>
      <c r="TRY106" s="486"/>
      <c r="TRZ106" s="486"/>
      <c r="TSA106" s="486"/>
      <c r="TSB106" s="487"/>
      <c r="TSC106" s="485"/>
      <c r="TSD106" s="486"/>
      <c r="TSE106" s="486"/>
      <c r="TSF106" s="486"/>
      <c r="TSG106" s="486"/>
      <c r="TSH106" s="486"/>
      <c r="TSI106" s="486"/>
      <c r="TSJ106" s="487"/>
      <c r="TSK106" s="485"/>
      <c r="TSL106" s="486"/>
      <c r="TSM106" s="486"/>
      <c r="TSN106" s="486"/>
      <c r="TSO106" s="486"/>
      <c r="TSP106" s="486"/>
      <c r="TSQ106" s="486"/>
      <c r="TSR106" s="487"/>
      <c r="TSS106" s="485"/>
      <c r="TST106" s="486"/>
      <c r="TSU106" s="486"/>
      <c r="TSV106" s="486"/>
      <c r="TSW106" s="486"/>
      <c r="TSX106" s="486"/>
      <c r="TSY106" s="486"/>
      <c r="TSZ106" s="487"/>
      <c r="TTA106" s="485"/>
      <c r="TTB106" s="486"/>
      <c r="TTC106" s="486"/>
      <c r="TTD106" s="486"/>
      <c r="TTE106" s="486"/>
      <c r="TTF106" s="486"/>
      <c r="TTG106" s="486"/>
      <c r="TTH106" s="487"/>
      <c r="TTI106" s="485"/>
      <c r="TTJ106" s="486"/>
      <c r="TTK106" s="486"/>
      <c r="TTL106" s="486"/>
      <c r="TTM106" s="486"/>
      <c r="TTN106" s="486"/>
      <c r="TTO106" s="486"/>
      <c r="TTP106" s="487"/>
      <c r="TTQ106" s="485"/>
      <c r="TTR106" s="486"/>
      <c r="TTS106" s="486"/>
      <c r="TTT106" s="486"/>
      <c r="TTU106" s="486"/>
      <c r="TTV106" s="486"/>
      <c r="TTW106" s="486"/>
      <c r="TTX106" s="487"/>
      <c r="TTY106" s="485"/>
      <c r="TTZ106" s="486"/>
      <c r="TUA106" s="486"/>
      <c r="TUB106" s="486"/>
      <c r="TUC106" s="486"/>
      <c r="TUD106" s="486"/>
      <c r="TUE106" s="486"/>
      <c r="TUF106" s="487"/>
      <c r="TUG106" s="485"/>
      <c r="TUH106" s="486"/>
      <c r="TUI106" s="486"/>
      <c r="TUJ106" s="486"/>
      <c r="TUK106" s="486"/>
      <c r="TUL106" s="486"/>
      <c r="TUM106" s="486"/>
      <c r="TUN106" s="487"/>
      <c r="TUO106" s="485"/>
      <c r="TUP106" s="486"/>
      <c r="TUQ106" s="486"/>
      <c r="TUR106" s="486"/>
      <c r="TUS106" s="486"/>
      <c r="TUT106" s="486"/>
      <c r="TUU106" s="486"/>
      <c r="TUV106" s="487"/>
      <c r="TUW106" s="485"/>
      <c r="TUX106" s="486"/>
      <c r="TUY106" s="486"/>
      <c r="TUZ106" s="486"/>
      <c r="TVA106" s="486"/>
      <c r="TVB106" s="486"/>
      <c r="TVC106" s="486"/>
      <c r="TVD106" s="487"/>
      <c r="TVE106" s="485"/>
      <c r="TVF106" s="486"/>
      <c r="TVG106" s="486"/>
      <c r="TVH106" s="486"/>
      <c r="TVI106" s="486"/>
      <c r="TVJ106" s="486"/>
      <c r="TVK106" s="486"/>
      <c r="TVL106" s="487"/>
      <c r="TVM106" s="485"/>
      <c r="TVN106" s="486"/>
      <c r="TVO106" s="486"/>
      <c r="TVP106" s="486"/>
      <c r="TVQ106" s="486"/>
      <c r="TVR106" s="486"/>
      <c r="TVS106" s="486"/>
      <c r="TVT106" s="487"/>
      <c r="TVU106" s="485"/>
      <c r="TVV106" s="486"/>
      <c r="TVW106" s="486"/>
      <c r="TVX106" s="486"/>
      <c r="TVY106" s="486"/>
      <c r="TVZ106" s="486"/>
      <c r="TWA106" s="486"/>
      <c r="TWB106" s="487"/>
      <c r="TWC106" s="485"/>
      <c r="TWD106" s="486"/>
      <c r="TWE106" s="486"/>
      <c r="TWF106" s="486"/>
      <c r="TWG106" s="486"/>
      <c r="TWH106" s="486"/>
      <c r="TWI106" s="486"/>
      <c r="TWJ106" s="487"/>
      <c r="TWK106" s="485"/>
      <c r="TWL106" s="486"/>
      <c r="TWM106" s="486"/>
      <c r="TWN106" s="486"/>
      <c r="TWO106" s="486"/>
      <c r="TWP106" s="486"/>
      <c r="TWQ106" s="486"/>
      <c r="TWR106" s="487"/>
      <c r="TWS106" s="485"/>
      <c r="TWT106" s="486"/>
      <c r="TWU106" s="486"/>
      <c r="TWV106" s="486"/>
      <c r="TWW106" s="486"/>
      <c r="TWX106" s="486"/>
      <c r="TWY106" s="486"/>
      <c r="TWZ106" s="487"/>
      <c r="TXA106" s="485"/>
      <c r="TXB106" s="486"/>
      <c r="TXC106" s="486"/>
      <c r="TXD106" s="486"/>
      <c r="TXE106" s="486"/>
      <c r="TXF106" s="486"/>
      <c r="TXG106" s="486"/>
      <c r="TXH106" s="487"/>
      <c r="TXI106" s="485"/>
      <c r="TXJ106" s="486"/>
      <c r="TXK106" s="486"/>
      <c r="TXL106" s="486"/>
      <c r="TXM106" s="486"/>
      <c r="TXN106" s="486"/>
      <c r="TXO106" s="486"/>
      <c r="TXP106" s="487"/>
      <c r="TXQ106" s="485"/>
      <c r="TXR106" s="486"/>
      <c r="TXS106" s="486"/>
      <c r="TXT106" s="486"/>
      <c r="TXU106" s="486"/>
      <c r="TXV106" s="486"/>
      <c r="TXW106" s="486"/>
      <c r="TXX106" s="487"/>
      <c r="TXY106" s="485"/>
      <c r="TXZ106" s="486"/>
      <c r="TYA106" s="486"/>
      <c r="TYB106" s="486"/>
      <c r="TYC106" s="486"/>
      <c r="TYD106" s="486"/>
      <c r="TYE106" s="486"/>
      <c r="TYF106" s="487"/>
      <c r="TYG106" s="485"/>
      <c r="TYH106" s="486"/>
      <c r="TYI106" s="486"/>
      <c r="TYJ106" s="486"/>
      <c r="TYK106" s="486"/>
      <c r="TYL106" s="486"/>
      <c r="TYM106" s="486"/>
      <c r="TYN106" s="487"/>
      <c r="TYO106" s="485"/>
      <c r="TYP106" s="486"/>
      <c r="TYQ106" s="486"/>
      <c r="TYR106" s="486"/>
      <c r="TYS106" s="486"/>
      <c r="TYT106" s="486"/>
      <c r="TYU106" s="486"/>
      <c r="TYV106" s="487"/>
      <c r="TYW106" s="485"/>
      <c r="TYX106" s="486"/>
      <c r="TYY106" s="486"/>
      <c r="TYZ106" s="486"/>
      <c r="TZA106" s="486"/>
      <c r="TZB106" s="486"/>
      <c r="TZC106" s="486"/>
      <c r="TZD106" s="487"/>
      <c r="TZE106" s="485"/>
      <c r="TZF106" s="486"/>
      <c r="TZG106" s="486"/>
      <c r="TZH106" s="486"/>
      <c r="TZI106" s="486"/>
      <c r="TZJ106" s="486"/>
      <c r="TZK106" s="486"/>
      <c r="TZL106" s="487"/>
      <c r="TZM106" s="485"/>
      <c r="TZN106" s="486"/>
      <c r="TZO106" s="486"/>
      <c r="TZP106" s="486"/>
      <c r="TZQ106" s="486"/>
      <c r="TZR106" s="486"/>
      <c r="TZS106" s="486"/>
      <c r="TZT106" s="487"/>
      <c r="TZU106" s="485"/>
      <c r="TZV106" s="486"/>
      <c r="TZW106" s="486"/>
      <c r="TZX106" s="486"/>
      <c r="TZY106" s="486"/>
      <c r="TZZ106" s="486"/>
      <c r="UAA106" s="486"/>
      <c r="UAB106" s="487"/>
      <c r="UAC106" s="485"/>
      <c r="UAD106" s="486"/>
      <c r="UAE106" s="486"/>
      <c r="UAF106" s="486"/>
      <c r="UAG106" s="486"/>
      <c r="UAH106" s="486"/>
      <c r="UAI106" s="486"/>
      <c r="UAJ106" s="487"/>
      <c r="UAK106" s="485"/>
      <c r="UAL106" s="486"/>
      <c r="UAM106" s="486"/>
      <c r="UAN106" s="486"/>
      <c r="UAO106" s="486"/>
      <c r="UAP106" s="486"/>
      <c r="UAQ106" s="486"/>
      <c r="UAR106" s="487"/>
      <c r="UAS106" s="485"/>
      <c r="UAT106" s="486"/>
      <c r="UAU106" s="486"/>
      <c r="UAV106" s="486"/>
      <c r="UAW106" s="486"/>
      <c r="UAX106" s="486"/>
      <c r="UAY106" s="486"/>
      <c r="UAZ106" s="487"/>
      <c r="UBA106" s="485"/>
      <c r="UBB106" s="486"/>
      <c r="UBC106" s="486"/>
      <c r="UBD106" s="486"/>
      <c r="UBE106" s="486"/>
      <c r="UBF106" s="486"/>
      <c r="UBG106" s="486"/>
      <c r="UBH106" s="487"/>
      <c r="UBI106" s="485"/>
      <c r="UBJ106" s="486"/>
      <c r="UBK106" s="486"/>
      <c r="UBL106" s="486"/>
      <c r="UBM106" s="486"/>
      <c r="UBN106" s="486"/>
      <c r="UBO106" s="486"/>
      <c r="UBP106" s="487"/>
      <c r="UBQ106" s="485"/>
      <c r="UBR106" s="486"/>
      <c r="UBS106" s="486"/>
      <c r="UBT106" s="486"/>
      <c r="UBU106" s="486"/>
      <c r="UBV106" s="486"/>
      <c r="UBW106" s="486"/>
      <c r="UBX106" s="487"/>
      <c r="UBY106" s="485"/>
      <c r="UBZ106" s="486"/>
      <c r="UCA106" s="486"/>
      <c r="UCB106" s="486"/>
      <c r="UCC106" s="486"/>
      <c r="UCD106" s="486"/>
      <c r="UCE106" s="486"/>
      <c r="UCF106" s="487"/>
      <c r="UCG106" s="485"/>
      <c r="UCH106" s="486"/>
      <c r="UCI106" s="486"/>
      <c r="UCJ106" s="486"/>
      <c r="UCK106" s="486"/>
      <c r="UCL106" s="486"/>
      <c r="UCM106" s="486"/>
      <c r="UCN106" s="487"/>
      <c r="UCO106" s="485"/>
      <c r="UCP106" s="486"/>
      <c r="UCQ106" s="486"/>
      <c r="UCR106" s="486"/>
      <c r="UCS106" s="486"/>
      <c r="UCT106" s="486"/>
      <c r="UCU106" s="486"/>
      <c r="UCV106" s="487"/>
      <c r="UCW106" s="485"/>
      <c r="UCX106" s="486"/>
      <c r="UCY106" s="486"/>
      <c r="UCZ106" s="486"/>
      <c r="UDA106" s="486"/>
      <c r="UDB106" s="486"/>
      <c r="UDC106" s="486"/>
      <c r="UDD106" s="487"/>
      <c r="UDE106" s="485"/>
      <c r="UDF106" s="486"/>
      <c r="UDG106" s="486"/>
      <c r="UDH106" s="486"/>
      <c r="UDI106" s="486"/>
      <c r="UDJ106" s="486"/>
      <c r="UDK106" s="486"/>
      <c r="UDL106" s="487"/>
      <c r="UDM106" s="485"/>
      <c r="UDN106" s="486"/>
      <c r="UDO106" s="486"/>
      <c r="UDP106" s="486"/>
      <c r="UDQ106" s="486"/>
      <c r="UDR106" s="486"/>
      <c r="UDS106" s="486"/>
      <c r="UDT106" s="487"/>
      <c r="UDU106" s="485"/>
      <c r="UDV106" s="486"/>
      <c r="UDW106" s="486"/>
      <c r="UDX106" s="486"/>
      <c r="UDY106" s="486"/>
      <c r="UDZ106" s="486"/>
      <c r="UEA106" s="486"/>
      <c r="UEB106" s="487"/>
      <c r="UEC106" s="485"/>
      <c r="UED106" s="486"/>
      <c r="UEE106" s="486"/>
      <c r="UEF106" s="486"/>
      <c r="UEG106" s="486"/>
      <c r="UEH106" s="486"/>
      <c r="UEI106" s="486"/>
      <c r="UEJ106" s="487"/>
      <c r="UEK106" s="485"/>
      <c r="UEL106" s="486"/>
      <c r="UEM106" s="486"/>
      <c r="UEN106" s="486"/>
      <c r="UEO106" s="486"/>
      <c r="UEP106" s="486"/>
      <c r="UEQ106" s="486"/>
      <c r="UER106" s="487"/>
      <c r="UES106" s="485"/>
      <c r="UET106" s="486"/>
      <c r="UEU106" s="486"/>
      <c r="UEV106" s="486"/>
      <c r="UEW106" s="486"/>
      <c r="UEX106" s="486"/>
      <c r="UEY106" s="486"/>
      <c r="UEZ106" s="487"/>
      <c r="UFA106" s="485"/>
      <c r="UFB106" s="486"/>
      <c r="UFC106" s="486"/>
      <c r="UFD106" s="486"/>
      <c r="UFE106" s="486"/>
      <c r="UFF106" s="486"/>
      <c r="UFG106" s="486"/>
      <c r="UFH106" s="487"/>
      <c r="UFI106" s="485"/>
      <c r="UFJ106" s="486"/>
      <c r="UFK106" s="486"/>
      <c r="UFL106" s="486"/>
      <c r="UFM106" s="486"/>
      <c r="UFN106" s="486"/>
      <c r="UFO106" s="486"/>
      <c r="UFP106" s="487"/>
      <c r="UFQ106" s="485"/>
      <c r="UFR106" s="486"/>
      <c r="UFS106" s="486"/>
      <c r="UFT106" s="486"/>
      <c r="UFU106" s="486"/>
      <c r="UFV106" s="486"/>
      <c r="UFW106" s="486"/>
      <c r="UFX106" s="487"/>
      <c r="UFY106" s="485"/>
      <c r="UFZ106" s="486"/>
      <c r="UGA106" s="486"/>
      <c r="UGB106" s="486"/>
      <c r="UGC106" s="486"/>
      <c r="UGD106" s="486"/>
      <c r="UGE106" s="486"/>
      <c r="UGF106" s="487"/>
      <c r="UGG106" s="485"/>
      <c r="UGH106" s="486"/>
      <c r="UGI106" s="486"/>
      <c r="UGJ106" s="486"/>
      <c r="UGK106" s="486"/>
      <c r="UGL106" s="486"/>
      <c r="UGM106" s="486"/>
      <c r="UGN106" s="487"/>
      <c r="UGO106" s="485"/>
      <c r="UGP106" s="486"/>
      <c r="UGQ106" s="486"/>
      <c r="UGR106" s="486"/>
      <c r="UGS106" s="486"/>
      <c r="UGT106" s="486"/>
      <c r="UGU106" s="486"/>
      <c r="UGV106" s="487"/>
      <c r="UGW106" s="485"/>
      <c r="UGX106" s="486"/>
      <c r="UGY106" s="486"/>
      <c r="UGZ106" s="486"/>
      <c r="UHA106" s="486"/>
      <c r="UHB106" s="486"/>
      <c r="UHC106" s="486"/>
      <c r="UHD106" s="487"/>
      <c r="UHE106" s="485"/>
      <c r="UHF106" s="486"/>
      <c r="UHG106" s="486"/>
      <c r="UHH106" s="486"/>
      <c r="UHI106" s="486"/>
      <c r="UHJ106" s="486"/>
      <c r="UHK106" s="486"/>
      <c r="UHL106" s="487"/>
      <c r="UHM106" s="485"/>
      <c r="UHN106" s="486"/>
      <c r="UHO106" s="486"/>
      <c r="UHP106" s="486"/>
      <c r="UHQ106" s="486"/>
      <c r="UHR106" s="486"/>
      <c r="UHS106" s="486"/>
      <c r="UHT106" s="487"/>
      <c r="UHU106" s="485"/>
      <c r="UHV106" s="486"/>
      <c r="UHW106" s="486"/>
      <c r="UHX106" s="486"/>
      <c r="UHY106" s="486"/>
      <c r="UHZ106" s="486"/>
      <c r="UIA106" s="486"/>
      <c r="UIB106" s="487"/>
      <c r="UIC106" s="485"/>
      <c r="UID106" s="486"/>
      <c r="UIE106" s="486"/>
      <c r="UIF106" s="486"/>
      <c r="UIG106" s="486"/>
      <c r="UIH106" s="486"/>
      <c r="UII106" s="486"/>
      <c r="UIJ106" s="487"/>
      <c r="UIK106" s="485"/>
      <c r="UIL106" s="486"/>
      <c r="UIM106" s="486"/>
      <c r="UIN106" s="486"/>
      <c r="UIO106" s="486"/>
      <c r="UIP106" s="486"/>
      <c r="UIQ106" s="486"/>
      <c r="UIR106" s="487"/>
      <c r="UIS106" s="485"/>
      <c r="UIT106" s="486"/>
      <c r="UIU106" s="486"/>
      <c r="UIV106" s="486"/>
      <c r="UIW106" s="486"/>
      <c r="UIX106" s="486"/>
      <c r="UIY106" s="486"/>
      <c r="UIZ106" s="487"/>
      <c r="UJA106" s="485"/>
      <c r="UJB106" s="486"/>
      <c r="UJC106" s="486"/>
      <c r="UJD106" s="486"/>
      <c r="UJE106" s="486"/>
      <c r="UJF106" s="486"/>
      <c r="UJG106" s="486"/>
      <c r="UJH106" s="487"/>
      <c r="UJI106" s="485"/>
      <c r="UJJ106" s="486"/>
      <c r="UJK106" s="486"/>
      <c r="UJL106" s="486"/>
      <c r="UJM106" s="486"/>
      <c r="UJN106" s="486"/>
      <c r="UJO106" s="486"/>
      <c r="UJP106" s="487"/>
      <c r="UJQ106" s="485"/>
      <c r="UJR106" s="486"/>
      <c r="UJS106" s="486"/>
      <c r="UJT106" s="486"/>
      <c r="UJU106" s="486"/>
      <c r="UJV106" s="486"/>
      <c r="UJW106" s="486"/>
      <c r="UJX106" s="487"/>
      <c r="UJY106" s="485"/>
      <c r="UJZ106" s="486"/>
      <c r="UKA106" s="486"/>
      <c r="UKB106" s="486"/>
      <c r="UKC106" s="486"/>
      <c r="UKD106" s="486"/>
      <c r="UKE106" s="486"/>
      <c r="UKF106" s="487"/>
      <c r="UKG106" s="485"/>
      <c r="UKH106" s="486"/>
      <c r="UKI106" s="486"/>
      <c r="UKJ106" s="486"/>
      <c r="UKK106" s="486"/>
      <c r="UKL106" s="486"/>
      <c r="UKM106" s="486"/>
      <c r="UKN106" s="487"/>
      <c r="UKO106" s="485"/>
      <c r="UKP106" s="486"/>
      <c r="UKQ106" s="486"/>
      <c r="UKR106" s="486"/>
      <c r="UKS106" s="486"/>
      <c r="UKT106" s="486"/>
      <c r="UKU106" s="486"/>
      <c r="UKV106" s="487"/>
      <c r="UKW106" s="485"/>
      <c r="UKX106" s="486"/>
      <c r="UKY106" s="486"/>
      <c r="UKZ106" s="486"/>
      <c r="ULA106" s="486"/>
      <c r="ULB106" s="486"/>
      <c r="ULC106" s="486"/>
      <c r="ULD106" s="487"/>
      <c r="ULE106" s="485"/>
      <c r="ULF106" s="486"/>
      <c r="ULG106" s="486"/>
      <c r="ULH106" s="486"/>
      <c r="ULI106" s="486"/>
      <c r="ULJ106" s="486"/>
      <c r="ULK106" s="486"/>
      <c r="ULL106" s="487"/>
      <c r="ULM106" s="485"/>
      <c r="ULN106" s="486"/>
      <c r="ULO106" s="486"/>
      <c r="ULP106" s="486"/>
      <c r="ULQ106" s="486"/>
      <c r="ULR106" s="486"/>
      <c r="ULS106" s="486"/>
      <c r="ULT106" s="487"/>
      <c r="ULU106" s="485"/>
      <c r="ULV106" s="486"/>
      <c r="ULW106" s="486"/>
      <c r="ULX106" s="486"/>
      <c r="ULY106" s="486"/>
      <c r="ULZ106" s="486"/>
      <c r="UMA106" s="486"/>
      <c r="UMB106" s="487"/>
      <c r="UMC106" s="485"/>
      <c r="UMD106" s="486"/>
      <c r="UME106" s="486"/>
      <c r="UMF106" s="486"/>
      <c r="UMG106" s="486"/>
      <c r="UMH106" s="486"/>
      <c r="UMI106" s="486"/>
      <c r="UMJ106" s="487"/>
      <c r="UMK106" s="485"/>
      <c r="UML106" s="486"/>
      <c r="UMM106" s="486"/>
      <c r="UMN106" s="486"/>
      <c r="UMO106" s="486"/>
      <c r="UMP106" s="486"/>
      <c r="UMQ106" s="486"/>
      <c r="UMR106" s="487"/>
      <c r="UMS106" s="485"/>
      <c r="UMT106" s="486"/>
      <c r="UMU106" s="486"/>
      <c r="UMV106" s="486"/>
      <c r="UMW106" s="486"/>
      <c r="UMX106" s="486"/>
      <c r="UMY106" s="486"/>
      <c r="UMZ106" s="487"/>
      <c r="UNA106" s="485"/>
      <c r="UNB106" s="486"/>
      <c r="UNC106" s="486"/>
      <c r="UND106" s="486"/>
      <c r="UNE106" s="486"/>
      <c r="UNF106" s="486"/>
      <c r="UNG106" s="486"/>
      <c r="UNH106" s="487"/>
      <c r="UNI106" s="485"/>
      <c r="UNJ106" s="486"/>
      <c r="UNK106" s="486"/>
      <c r="UNL106" s="486"/>
      <c r="UNM106" s="486"/>
      <c r="UNN106" s="486"/>
      <c r="UNO106" s="486"/>
      <c r="UNP106" s="487"/>
      <c r="UNQ106" s="485"/>
      <c r="UNR106" s="486"/>
      <c r="UNS106" s="486"/>
      <c r="UNT106" s="486"/>
      <c r="UNU106" s="486"/>
      <c r="UNV106" s="486"/>
      <c r="UNW106" s="486"/>
      <c r="UNX106" s="487"/>
      <c r="UNY106" s="485"/>
      <c r="UNZ106" s="486"/>
      <c r="UOA106" s="486"/>
      <c r="UOB106" s="486"/>
      <c r="UOC106" s="486"/>
      <c r="UOD106" s="486"/>
      <c r="UOE106" s="486"/>
      <c r="UOF106" s="487"/>
      <c r="UOG106" s="485"/>
      <c r="UOH106" s="486"/>
      <c r="UOI106" s="486"/>
      <c r="UOJ106" s="486"/>
      <c r="UOK106" s="486"/>
      <c r="UOL106" s="486"/>
      <c r="UOM106" s="486"/>
      <c r="UON106" s="487"/>
      <c r="UOO106" s="485"/>
      <c r="UOP106" s="486"/>
      <c r="UOQ106" s="486"/>
      <c r="UOR106" s="486"/>
      <c r="UOS106" s="486"/>
      <c r="UOT106" s="486"/>
      <c r="UOU106" s="486"/>
      <c r="UOV106" s="487"/>
      <c r="UOW106" s="485"/>
      <c r="UOX106" s="486"/>
      <c r="UOY106" s="486"/>
      <c r="UOZ106" s="486"/>
      <c r="UPA106" s="486"/>
      <c r="UPB106" s="486"/>
      <c r="UPC106" s="486"/>
      <c r="UPD106" s="487"/>
      <c r="UPE106" s="485"/>
      <c r="UPF106" s="486"/>
      <c r="UPG106" s="486"/>
      <c r="UPH106" s="486"/>
      <c r="UPI106" s="486"/>
      <c r="UPJ106" s="486"/>
      <c r="UPK106" s="486"/>
      <c r="UPL106" s="487"/>
      <c r="UPM106" s="485"/>
      <c r="UPN106" s="486"/>
      <c r="UPO106" s="486"/>
      <c r="UPP106" s="486"/>
      <c r="UPQ106" s="486"/>
      <c r="UPR106" s="486"/>
      <c r="UPS106" s="486"/>
      <c r="UPT106" s="487"/>
      <c r="UPU106" s="485"/>
      <c r="UPV106" s="486"/>
      <c r="UPW106" s="486"/>
      <c r="UPX106" s="486"/>
      <c r="UPY106" s="486"/>
      <c r="UPZ106" s="486"/>
      <c r="UQA106" s="486"/>
      <c r="UQB106" s="487"/>
      <c r="UQC106" s="485"/>
      <c r="UQD106" s="486"/>
      <c r="UQE106" s="486"/>
      <c r="UQF106" s="486"/>
      <c r="UQG106" s="486"/>
      <c r="UQH106" s="486"/>
      <c r="UQI106" s="486"/>
      <c r="UQJ106" s="487"/>
      <c r="UQK106" s="485"/>
      <c r="UQL106" s="486"/>
      <c r="UQM106" s="486"/>
      <c r="UQN106" s="486"/>
      <c r="UQO106" s="486"/>
      <c r="UQP106" s="486"/>
      <c r="UQQ106" s="486"/>
      <c r="UQR106" s="487"/>
      <c r="UQS106" s="485"/>
      <c r="UQT106" s="486"/>
      <c r="UQU106" s="486"/>
      <c r="UQV106" s="486"/>
      <c r="UQW106" s="486"/>
      <c r="UQX106" s="486"/>
      <c r="UQY106" s="486"/>
      <c r="UQZ106" s="487"/>
      <c r="URA106" s="485"/>
      <c r="URB106" s="486"/>
      <c r="URC106" s="486"/>
      <c r="URD106" s="486"/>
      <c r="URE106" s="486"/>
      <c r="URF106" s="486"/>
      <c r="URG106" s="486"/>
      <c r="URH106" s="487"/>
      <c r="URI106" s="485"/>
      <c r="URJ106" s="486"/>
      <c r="URK106" s="486"/>
      <c r="URL106" s="486"/>
      <c r="URM106" s="486"/>
      <c r="URN106" s="486"/>
      <c r="URO106" s="486"/>
      <c r="URP106" s="487"/>
      <c r="URQ106" s="485"/>
      <c r="URR106" s="486"/>
      <c r="URS106" s="486"/>
      <c r="URT106" s="486"/>
      <c r="URU106" s="486"/>
      <c r="URV106" s="486"/>
      <c r="URW106" s="486"/>
      <c r="URX106" s="487"/>
      <c r="URY106" s="485"/>
      <c r="URZ106" s="486"/>
      <c r="USA106" s="486"/>
      <c r="USB106" s="486"/>
      <c r="USC106" s="486"/>
      <c r="USD106" s="486"/>
      <c r="USE106" s="486"/>
      <c r="USF106" s="487"/>
      <c r="USG106" s="485"/>
      <c r="USH106" s="486"/>
      <c r="USI106" s="486"/>
      <c r="USJ106" s="486"/>
      <c r="USK106" s="486"/>
      <c r="USL106" s="486"/>
      <c r="USM106" s="486"/>
      <c r="USN106" s="487"/>
      <c r="USO106" s="485"/>
      <c r="USP106" s="486"/>
      <c r="USQ106" s="486"/>
      <c r="USR106" s="486"/>
      <c r="USS106" s="486"/>
      <c r="UST106" s="486"/>
      <c r="USU106" s="486"/>
      <c r="USV106" s="487"/>
      <c r="USW106" s="485"/>
      <c r="USX106" s="486"/>
      <c r="USY106" s="486"/>
      <c r="USZ106" s="486"/>
      <c r="UTA106" s="486"/>
      <c r="UTB106" s="486"/>
      <c r="UTC106" s="486"/>
      <c r="UTD106" s="487"/>
      <c r="UTE106" s="485"/>
      <c r="UTF106" s="486"/>
      <c r="UTG106" s="486"/>
      <c r="UTH106" s="486"/>
      <c r="UTI106" s="486"/>
      <c r="UTJ106" s="486"/>
      <c r="UTK106" s="486"/>
      <c r="UTL106" s="487"/>
      <c r="UTM106" s="485"/>
      <c r="UTN106" s="486"/>
      <c r="UTO106" s="486"/>
      <c r="UTP106" s="486"/>
      <c r="UTQ106" s="486"/>
      <c r="UTR106" s="486"/>
      <c r="UTS106" s="486"/>
      <c r="UTT106" s="487"/>
      <c r="UTU106" s="485"/>
      <c r="UTV106" s="486"/>
      <c r="UTW106" s="486"/>
      <c r="UTX106" s="486"/>
      <c r="UTY106" s="486"/>
      <c r="UTZ106" s="486"/>
      <c r="UUA106" s="486"/>
      <c r="UUB106" s="487"/>
      <c r="UUC106" s="485"/>
      <c r="UUD106" s="486"/>
      <c r="UUE106" s="486"/>
      <c r="UUF106" s="486"/>
      <c r="UUG106" s="486"/>
      <c r="UUH106" s="486"/>
      <c r="UUI106" s="486"/>
      <c r="UUJ106" s="487"/>
      <c r="UUK106" s="485"/>
      <c r="UUL106" s="486"/>
      <c r="UUM106" s="486"/>
      <c r="UUN106" s="486"/>
      <c r="UUO106" s="486"/>
      <c r="UUP106" s="486"/>
      <c r="UUQ106" s="486"/>
      <c r="UUR106" s="487"/>
      <c r="UUS106" s="485"/>
      <c r="UUT106" s="486"/>
      <c r="UUU106" s="486"/>
      <c r="UUV106" s="486"/>
      <c r="UUW106" s="486"/>
      <c r="UUX106" s="486"/>
      <c r="UUY106" s="486"/>
      <c r="UUZ106" s="487"/>
      <c r="UVA106" s="485"/>
      <c r="UVB106" s="486"/>
      <c r="UVC106" s="486"/>
      <c r="UVD106" s="486"/>
      <c r="UVE106" s="486"/>
      <c r="UVF106" s="486"/>
      <c r="UVG106" s="486"/>
      <c r="UVH106" s="487"/>
      <c r="UVI106" s="485"/>
      <c r="UVJ106" s="486"/>
      <c r="UVK106" s="486"/>
      <c r="UVL106" s="486"/>
      <c r="UVM106" s="486"/>
      <c r="UVN106" s="486"/>
      <c r="UVO106" s="486"/>
      <c r="UVP106" s="487"/>
      <c r="UVQ106" s="485"/>
      <c r="UVR106" s="486"/>
      <c r="UVS106" s="486"/>
      <c r="UVT106" s="486"/>
      <c r="UVU106" s="486"/>
      <c r="UVV106" s="486"/>
      <c r="UVW106" s="486"/>
      <c r="UVX106" s="487"/>
      <c r="UVY106" s="485"/>
      <c r="UVZ106" s="486"/>
      <c r="UWA106" s="486"/>
      <c r="UWB106" s="486"/>
      <c r="UWC106" s="486"/>
      <c r="UWD106" s="486"/>
      <c r="UWE106" s="486"/>
      <c r="UWF106" s="487"/>
      <c r="UWG106" s="485"/>
      <c r="UWH106" s="486"/>
      <c r="UWI106" s="486"/>
      <c r="UWJ106" s="486"/>
      <c r="UWK106" s="486"/>
      <c r="UWL106" s="486"/>
      <c r="UWM106" s="486"/>
      <c r="UWN106" s="487"/>
      <c r="UWO106" s="485"/>
      <c r="UWP106" s="486"/>
      <c r="UWQ106" s="486"/>
      <c r="UWR106" s="486"/>
      <c r="UWS106" s="486"/>
      <c r="UWT106" s="486"/>
      <c r="UWU106" s="486"/>
      <c r="UWV106" s="487"/>
      <c r="UWW106" s="485"/>
      <c r="UWX106" s="486"/>
      <c r="UWY106" s="486"/>
      <c r="UWZ106" s="486"/>
      <c r="UXA106" s="486"/>
      <c r="UXB106" s="486"/>
      <c r="UXC106" s="486"/>
      <c r="UXD106" s="487"/>
      <c r="UXE106" s="485"/>
      <c r="UXF106" s="486"/>
      <c r="UXG106" s="486"/>
      <c r="UXH106" s="486"/>
      <c r="UXI106" s="486"/>
      <c r="UXJ106" s="486"/>
      <c r="UXK106" s="486"/>
      <c r="UXL106" s="487"/>
      <c r="UXM106" s="485"/>
      <c r="UXN106" s="486"/>
      <c r="UXO106" s="486"/>
      <c r="UXP106" s="486"/>
      <c r="UXQ106" s="486"/>
      <c r="UXR106" s="486"/>
      <c r="UXS106" s="486"/>
      <c r="UXT106" s="487"/>
      <c r="UXU106" s="485"/>
      <c r="UXV106" s="486"/>
      <c r="UXW106" s="486"/>
      <c r="UXX106" s="486"/>
      <c r="UXY106" s="486"/>
      <c r="UXZ106" s="486"/>
      <c r="UYA106" s="486"/>
      <c r="UYB106" s="487"/>
      <c r="UYC106" s="485"/>
      <c r="UYD106" s="486"/>
      <c r="UYE106" s="486"/>
      <c r="UYF106" s="486"/>
      <c r="UYG106" s="486"/>
      <c r="UYH106" s="486"/>
      <c r="UYI106" s="486"/>
      <c r="UYJ106" s="487"/>
      <c r="UYK106" s="485"/>
      <c r="UYL106" s="486"/>
      <c r="UYM106" s="486"/>
      <c r="UYN106" s="486"/>
      <c r="UYO106" s="486"/>
      <c r="UYP106" s="486"/>
      <c r="UYQ106" s="486"/>
      <c r="UYR106" s="487"/>
      <c r="UYS106" s="485"/>
      <c r="UYT106" s="486"/>
      <c r="UYU106" s="486"/>
      <c r="UYV106" s="486"/>
      <c r="UYW106" s="486"/>
      <c r="UYX106" s="486"/>
      <c r="UYY106" s="486"/>
      <c r="UYZ106" s="487"/>
      <c r="UZA106" s="485"/>
      <c r="UZB106" s="486"/>
      <c r="UZC106" s="486"/>
      <c r="UZD106" s="486"/>
      <c r="UZE106" s="486"/>
      <c r="UZF106" s="486"/>
      <c r="UZG106" s="486"/>
      <c r="UZH106" s="487"/>
      <c r="UZI106" s="485"/>
      <c r="UZJ106" s="486"/>
      <c r="UZK106" s="486"/>
      <c r="UZL106" s="486"/>
      <c r="UZM106" s="486"/>
      <c r="UZN106" s="486"/>
      <c r="UZO106" s="486"/>
      <c r="UZP106" s="487"/>
      <c r="UZQ106" s="485"/>
      <c r="UZR106" s="486"/>
      <c r="UZS106" s="486"/>
      <c r="UZT106" s="486"/>
      <c r="UZU106" s="486"/>
      <c r="UZV106" s="486"/>
      <c r="UZW106" s="486"/>
      <c r="UZX106" s="487"/>
      <c r="UZY106" s="485"/>
      <c r="UZZ106" s="486"/>
      <c r="VAA106" s="486"/>
      <c r="VAB106" s="486"/>
      <c r="VAC106" s="486"/>
      <c r="VAD106" s="486"/>
      <c r="VAE106" s="486"/>
      <c r="VAF106" s="487"/>
      <c r="VAG106" s="485"/>
      <c r="VAH106" s="486"/>
      <c r="VAI106" s="486"/>
      <c r="VAJ106" s="486"/>
      <c r="VAK106" s="486"/>
      <c r="VAL106" s="486"/>
      <c r="VAM106" s="486"/>
      <c r="VAN106" s="487"/>
      <c r="VAO106" s="485"/>
      <c r="VAP106" s="486"/>
      <c r="VAQ106" s="486"/>
      <c r="VAR106" s="486"/>
      <c r="VAS106" s="486"/>
      <c r="VAT106" s="486"/>
      <c r="VAU106" s="486"/>
      <c r="VAV106" s="487"/>
      <c r="VAW106" s="485"/>
      <c r="VAX106" s="486"/>
      <c r="VAY106" s="486"/>
      <c r="VAZ106" s="486"/>
      <c r="VBA106" s="486"/>
      <c r="VBB106" s="486"/>
      <c r="VBC106" s="486"/>
      <c r="VBD106" s="487"/>
      <c r="VBE106" s="485"/>
      <c r="VBF106" s="486"/>
      <c r="VBG106" s="486"/>
      <c r="VBH106" s="486"/>
      <c r="VBI106" s="486"/>
      <c r="VBJ106" s="486"/>
      <c r="VBK106" s="486"/>
      <c r="VBL106" s="487"/>
      <c r="VBM106" s="485"/>
      <c r="VBN106" s="486"/>
      <c r="VBO106" s="486"/>
      <c r="VBP106" s="486"/>
      <c r="VBQ106" s="486"/>
      <c r="VBR106" s="486"/>
      <c r="VBS106" s="486"/>
      <c r="VBT106" s="487"/>
      <c r="VBU106" s="485"/>
      <c r="VBV106" s="486"/>
      <c r="VBW106" s="486"/>
      <c r="VBX106" s="486"/>
      <c r="VBY106" s="486"/>
      <c r="VBZ106" s="486"/>
      <c r="VCA106" s="486"/>
      <c r="VCB106" s="487"/>
      <c r="VCC106" s="485"/>
      <c r="VCD106" s="486"/>
      <c r="VCE106" s="486"/>
      <c r="VCF106" s="486"/>
      <c r="VCG106" s="486"/>
      <c r="VCH106" s="486"/>
      <c r="VCI106" s="486"/>
      <c r="VCJ106" s="487"/>
      <c r="VCK106" s="485"/>
      <c r="VCL106" s="486"/>
      <c r="VCM106" s="486"/>
      <c r="VCN106" s="486"/>
      <c r="VCO106" s="486"/>
      <c r="VCP106" s="486"/>
      <c r="VCQ106" s="486"/>
      <c r="VCR106" s="487"/>
      <c r="VCS106" s="485"/>
      <c r="VCT106" s="486"/>
      <c r="VCU106" s="486"/>
      <c r="VCV106" s="486"/>
      <c r="VCW106" s="486"/>
      <c r="VCX106" s="486"/>
      <c r="VCY106" s="486"/>
      <c r="VCZ106" s="487"/>
      <c r="VDA106" s="485"/>
      <c r="VDB106" s="486"/>
      <c r="VDC106" s="486"/>
      <c r="VDD106" s="486"/>
      <c r="VDE106" s="486"/>
      <c r="VDF106" s="486"/>
      <c r="VDG106" s="486"/>
      <c r="VDH106" s="487"/>
      <c r="VDI106" s="485"/>
      <c r="VDJ106" s="486"/>
      <c r="VDK106" s="486"/>
      <c r="VDL106" s="486"/>
      <c r="VDM106" s="486"/>
      <c r="VDN106" s="486"/>
      <c r="VDO106" s="486"/>
      <c r="VDP106" s="487"/>
      <c r="VDQ106" s="485"/>
      <c r="VDR106" s="486"/>
      <c r="VDS106" s="486"/>
      <c r="VDT106" s="486"/>
      <c r="VDU106" s="486"/>
      <c r="VDV106" s="486"/>
      <c r="VDW106" s="486"/>
      <c r="VDX106" s="487"/>
      <c r="VDY106" s="485"/>
      <c r="VDZ106" s="486"/>
      <c r="VEA106" s="486"/>
      <c r="VEB106" s="486"/>
      <c r="VEC106" s="486"/>
      <c r="VED106" s="486"/>
      <c r="VEE106" s="486"/>
      <c r="VEF106" s="487"/>
      <c r="VEG106" s="485"/>
      <c r="VEH106" s="486"/>
      <c r="VEI106" s="486"/>
      <c r="VEJ106" s="486"/>
      <c r="VEK106" s="486"/>
      <c r="VEL106" s="486"/>
      <c r="VEM106" s="486"/>
      <c r="VEN106" s="487"/>
      <c r="VEO106" s="485"/>
      <c r="VEP106" s="486"/>
      <c r="VEQ106" s="486"/>
      <c r="VER106" s="486"/>
      <c r="VES106" s="486"/>
      <c r="VET106" s="486"/>
      <c r="VEU106" s="486"/>
      <c r="VEV106" s="487"/>
      <c r="VEW106" s="485"/>
      <c r="VEX106" s="486"/>
      <c r="VEY106" s="486"/>
      <c r="VEZ106" s="486"/>
      <c r="VFA106" s="486"/>
      <c r="VFB106" s="486"/>
      <c r="VFC106" s="486"/>
      <c r="VFD106" s="487"/>
      <c r="VFE106" s="485"/>
      <c r="VFF106" s="486"/>
      <c r="VFG106" s="486"/>
      <c r="VFH106" s="486"/>
      <c r="VFI106" s="486"/>
      <c r="VFJ106" s="486"/>
      <c r="VFK106" s="486"/>
      <c r="VFL106" s="487"/>
      <c r="VFM106" s="485"/>
      <c r="VFN106" s="486"/>
      <c r="VFO106" s="486"/>
      <c r="VFP106" s="486"/>
      <c r="VFQ106" s="486"/>
      <c r="VFR106" s="486"/>
      <c r="VFS106" s="486"/>
      <c r="VFT106" s="487"/>
      <c r="VFU106" s="485"/>
      <c r="VFV106" s="486"/>
      <c r="VFW106" s="486"/>
      <c r="VFX106" s="486"/>
      <c r="VFY106" s="486"/>
      <c r="VFZ106" s="486"/>
      <c r="VGA106" s="486"/>
      <c r="VGB106" s="487"/>
      <c r="VGC106" s="485"/>
      <c r="VGD106" s="486"/>
      <c r="VGE106" s="486"/>
      <c r="VGF106" s="486"/>
      <c r="VGG106" s="486"/>
      <c r="VGH106" s="486"/>
      <c r="VGI106" s="486"/>
      <c r="VGJ106" s="487"/>
      <c r="VGK106" s="485"/>
      <c r="VGL106" s="486"/>
      <c r="VGM106" s="486"/>
      <c r="VGN106" s="486"/>
      <c r="VGO106" s="486"/>
      <c r="VGP106" s="486"/>
      <c r="VGQ106" s="486"/>
      <c r="VGR106" s="487"/>
      <c r="VGS106" s="485"/>
      <c r="VGT106" s="486"/>
      <c r="VGU106" s="486"/>
      <c r="VGV106" s="486"/>
      <c r="VGW106" s="486"/>
      <c r="VGX106" s="486"/>
      <c r="VGY106" s="486"/>
      <c r="VGZ106" s="487"/>
      <c r="VHA106" s="485"/>
      <c r="VHB106" s="486"/>
      <c r="VHC106" s="486"/>
      <c r="VHD106" s="486"/>
      <c r="VHE106" s="486"/>
      <c r="VHF106" s="486"/>
      <c r="VHG106" s="486"/>
      <c r="VHH106" s="487"/>
      <c r="VHI106" s="485"/>
      <c r="VHJ106" s="486"/>
      <c r="VHK106" s="486"/>
      <c r="VHL106" s="486"/>
      <c r="VHM106" s="486"/>
      <c r="VHN106" s="486"/>
      <c r="VHO106" s="486"/>
      <c r="VHP106" s="487"/>
      <c r="VHQ106" s="485"/>
      <c r="VHR106" s="486"/>
      <c r="VHS106" s="486"/>
      <c r="VHT106" s="486"/>
      <c r="VHU106" s="486"/>
      <c r="VHV106" s="486"/>
      <c r="VHW106" s="486"/>
      <c r="VHX106" s="487"/>
      <c r="VHY106" s="485"/>
      <c r="VHZ106" s="486"/>
      <c r="VIA106" s="486"/>
      <c r="VIB106" s="486"/>
      <c r="VIC106" s="486"/>
      <c r="VID106" s="486"/>
      <c r="VIE106" s="486"/>
      <c r="VIF106" s="487"/>
      <c r="VIG106" s="485"/>
      <c r="VIH106" s="486"/>
      <c r="VII106" s="486"/>
      <c r="VIJ106" s="486"/>
      <c r="VIK106" s="486"/>
      <c r="VIL106" s="486"/>
      <c r="VIM106" s="486"/>
      <c r="VIN106" s="487"/>
      <c r="VIO106" s="485"/>
      <c r="VIP106" s="486"/>
      <c r="VIQ106" s="486"/>
      <c r="VIR106" s="486"/>
      <c r="VIS106" s="486"/>
      <c r="VIT106" s="486"/>
      <c r="VIU106" s="486"/>
      <c r="VIV106" s="487"/>
      <c r="VIW106" s="485"/>
      <c r="VIX106" s="486"/>
      <c r="VIY106" s="486"/>
      <c r="VIZ106" s="486"/>
      <c r="VJA106" s="486"/>
      <c r="VJB106" s="486"/>
      <c r="VJC106" s="486"/>
      <c r="VJD106" s="487"/>
      <c r="VJE106" s="485"/>
      <c r="VJF106" s="486"/>
      <c r="VJG106" s="486"/>
      <c r="VJH106" s="486"/>
      <c r="VJI106" s="486"/>
      <c r="VJJ106" s="486"/>
      <c r="VJK106" s="486"/>
      <c r="VJL106" s="487"/>
      <c r="VJM106" s="485"/>
      <c r="VJN106" s="486"/>
      <c r="VJO106" s="486"/>
      <c r="VJP106" s="486"/>
      <c r="VJQ106" s="486"/>
      <c r="VJR106" s="486"/>
      <c r="VJS106" s="486"/>
      <c r="VJT106" s="487"/>
      <c r="VJU106" s="485"/>
      <c r="VJV106" s="486"/>
      <c r="VJW106" s="486"/>
      <c r="VJX106" s="486"/>
      <c r="VJY106" s="486"/>
      <c r="VJZ106" s="486"/>
      <c r="VKA106" s="486"/>
      <c r="VKB106" s="487"/>
      <c r="VKC106" s="485"/>
      <c r="VKD106" s="486"/>
      <c r="VKE106" s="486"/>
      <c r="VKF106" s="486"/>
      <c r="VKG106" s="486"/>
      <c r="VKH106" s="486"/>
      <c r="VKI106" s="486"/>
      <c r="VKJ106" s="487"/>
      <c r="VKK106" s="485"/>
      <c r="VKL106" s="486"/>
      <c r="VKM106" s="486"/>
      <c r="VKN106" s="486"/>
      <c r="VKO106" s="486"/>
      <c r="VKP106" s="486"/>
      <c r="VKQ106" s="486"/>
      <c r="VKR106" s="487"/>
      <c r="VKS106" s="485"/>
      <c r="VKT106" s="486"/>
      <c r="VKU106" s="486"/>
      <c r="VKV106" s="486"/>
      <c r="VKW106" s="486"/>
      <c r="VKX106" s="486"/>
      <c r="VKY106" s="486"/>
      <c r="VKZ106" s="487"/>
      <c r="VLA106" s="485"/>
      <c r="VLB106" s="486"/>
      <c r="VLC106" s="486"/>
      <c r="VLD106" s="486"/>
      <c r="VLE106" s="486"/>
      <c r="VLF106" s="486"/>
      <c r="VLG106" s="486"/>
      <c r="VLH106" s="487"/>
      <c r="VLI106" s="485"/>
      <c r="VLJ106" s="486"/>
      <c r="VLK106" s="486"/>
      <c r="VLL106" s="486"/>
      <c r="VLM106" s="486"/>
      <c r="VLN106" s="486"/>
      <c r="VLO106" s="486"/>
      <c r="VLP106" s="487"/>
      <c r="VLQ106" s="485"/>
      <c r="VLR106" s="486"/>
      <c r="VLS106" s="486"/>
      <c r="VLT106" s="486"/>
      <c r="VLU106" s="486"/>
      <c r="VLV106" s="486"/>
      <c r="VLW106" s="486"/>
      <c r="VLX106" s="487"/>
      <c r="VLY106" s="485"/>
      <c r="VLZ106" s="486"/>
      <c r="VMA106" s="486"/>
      <c r="VMB106" s="486"/>
      <c r="VMC106" s="486"/>
      <c r="VMD106" s="486"/>
      <c r="VME106" s="486"/>
      <c r="VMF106" s="487"/>
      <c r="VMG106" s="485"/>
      <c r="VMH106" s="486"/>
      <c r="VMI106" s="486"/>
      <c r="VMJ106" s="486"/>
      <c r="VMK106" s="486"/>
      <c r="VML106" s="486"/>
      <c r="VMM106" s="486"/>
      <c r="VMN106" s="487"/>
      <c r="VMO106" s="485"/>
      <c r="VMP106" s="486"/>
      <c r="VMQ106" s="486"/>
      <c r="VMR106" s="486"/>
      <c r="VMS106" s="486"/>
      <c r="VMT106" s="486"/>
      <c r="VMU106" s="486"/>
      <c r="VMV106" s="487"/>
      <c r="VMW106" s="485"/>
      <c r="VMX106" s="486"/>
      <c r="VMY106" s="486"/>
      <c r="VMZ106" s="486"/>
      <c r="VNA106" s="486"/>
      <c r="VNB106" s="486"/>
      <c r="VNC106" s="486"/>
      <c r="VND106" s="487"/>
      <c r="VNE106" s="485"/>
      <c r="VNF106" s="486"/>
      <c r="VNG106" s="486"/>
      <c r="VNH106" s="486"/>
      <c r="VNI106" s="486"/>
      <c r="VNJ106" s="486"/>
      <c r="VNK106" s="486"/>
      <c r="VNL106" s="487"/>
      <c r="VNM106" s="485"/>
      <c r="VNN106" s="486"/>
      <c r="VNO106" s="486"/>
      <c r="VNP106" s="486"/>
      <c r="VNQ106" s="486"/>
      <c r="VNR106" s="486"/>
      <c r="VNS106" s="486"/>
      <c r="VNT106" s="487"/>
      <c r="VNU106" s="485"/>
      <c r="VNV106" s="486"/>
      <c r="VNW106" s="486"/>
      <c r="VNX106" s="486"/>
      <c r="VNY106" s="486"/>
      <c r="VNZ106" s="486"/>
      <c r="VOA106" s="486"/>
      <c r="VOB106" s="487"/>
      <c r="VOC106" s="485"/>
      <c r="VOD106" s="486"/>
      <c r="VOE106" s="486"/>
      <c r="VOF106" s="486"/>
      <c r="VOG106" s="486"/>
      <c r="VOH106" s="486"/>
      <c r="VOI106" s="486"/>
      <c r="VOJ106" s="487"/>
      <c r="VOK106" s="485"/>
      <c r="VOL106" s="486"/>
      <c r="VOM106" s="486"/>
      <c r="VON106" s="486"/>
      <c r="VOO106" s="486"/>
      <c r="VOP106" s="486"/>
      <c r="VOQ106" s="486"/>
      <c r="VOR106" s="487"/>
      <c r="VOS106" s="485"/>
      <c r="VOT106" s="486"/>
      <c r="VOU106" s="486"/>
      <c r="VOV106" s="486"/>
      <c r="VOW106" s="486"/>
      <c r="VOX106" s="486"/>
      <c r="VOY106" s="486"/>
      <c r="VOZ106" s="487"/>
      <c r="VPA106" s="485"/>
      <c r="VPB106" s="486"/>
      <c r="VPC106" s="486"/>
      <c r="VPD106" s="486"/>
      <c r="VPE106" s="486"/>
      <c r="VPF106" s="486"/>
      <c r="VPG106" s="486"/>
      <c r="VPH106" s="487"/>
      <c r="VPI106" s="485"/>
      <c r="VPJ106" s="486"/>
      <c r="VPK106" s="486"/>
      <c r="VPL106" s="486"/>
      <c r="VPM106" s="486"/>
      <c r="VPN106" s="486"/>
      <c r="VPO106" s="486"/>
      <c r="VPP106" s="487"/>
      <c r="VPQ106" s="485"/>
      <c r="VPR106" s="486"/>
      <c r="VPS106" s="486"/>
      <c r="VPT106" s="486"/>
      <c r="VPU106" s="486"/>
      <c r="VPV106" s="486"/>
      <c r="VPW106" s="486"/>
      <c r="VPX106" s="487"/>
      <c r="VPY106" s="485"/>
      <c r="VPZ106" s="486"/>
      <c r="VQA106" s="486"/>
      <c r="VQB106" s="486"/>
      <c r="VQC106" s="486"/>
      <c r="VQD106" s="486"/>
      <c r="VQE106" s="486"/>
      <c r="VQF106" s="487"/>
      <c r="VQG106" s="485"/>
      <c r="VQH106" s="486"/>
      <c r="VQI106" s="486"/>
      <c r="VQJ106" s="486"/>
      <c r="VQK106" s="486"/>
      <c r="VQL106" s="486"/>
      <c r="VQM106" s="486"/>
      <c r="VQN106" s="487"/>
      <c r="VQO106" s="485"/>
      <c r="VQP106" s="486"/>
      <c r="VQQ106" s="486"/>
      <c r="VQR106" s="486"/>
      <c r="VQS106" s="486"/>
      <c r="VQT106" s="486"/>
      <c r="VQU106" s="486"/>
      <c r="VQV106" s="487"/>
      <c r="VQW106" s="485"/>
      <c r="VQX106" s="486"/>
      <c r="VQY106" s="486"/>
      <c r="VQZ106" s="486"/>
      <c r="VRA106" s="486"/>
      <c r="VRB106" s="486"/>
      <c r="VRC106" s="486"/>
      <c r="VRD106" s="487"/>
      <c r="VRE106" s="485"/>
      <c r="VRF106" s="486"/>
      <c r="VRG106" s="486"/>
      <c r="VRH106" s="486"/>
      <c r="VRI106" s="486"/>
      <c r="VRJ106" s="486"/>
      <c r="VRK106" s="486"/>
      <c r="VRL106" s="487"/>
      <c r="VRM106" s="485"/>
      <c r="VRN106" s="486"/>
      <c r="VRO106" s="486"/>
      <c r="VRP106" s="486"/>
      <c r="VRQ106" s="486"/>
      <c r="VRR106" s="486"/>
      <c r="VRS106" s="486"/>
      <c r="VRT106" s="487"/>
      <c r="VRU106" s="485"/>
      <c r="VRV106" s="486"/>
      <c r="VRW106" s="486"/>
      <c r="VRX106" s="486"/>
      <c r="VRY106" s="486"/>
      <c r="VRZ106" s="486"/>
      <c r="VSA106" s="486"/>
      <c r="VSB106" s="487"/>
      <c r="VSC106" s="485"/>
      <c r="VSD106" s="486"/>
      <c r="VSE106" s="486"/>
      <c r="VSF106" s="486"/>
      <c r="VSG106" s="486"/>
      <c r="VSH106" s="486"/>
      <c r="VSI106" s="486"/>
      <c r="VSJ106" s="487"/>
      <c r="VSK106" s="485"/>
      <c r="VSL106" s="486"/>
      <c r="VSM106" s="486"/>
      <c r="VSN106" s="486"/>
      <c r="VSO106" s="486"/>
      <c r="VSP106" s="486"/>
      <c r="VSQ106" s="486"/>
      <c r="VSR106" s="487"/>
      <c r="VSS106" s="485"/>
      <c r="VST106" s="486"/>
      <c r="VSU106" s="486"/>
      <c r="VSV106" s="486"/>
      <c r="VSW106" s="486"/>
      <c r="VSX106" s="486"/>
      <c r="VSY106" s="486"/>
      <c r="VSZ106" s="487"/>
      <c r="VTA106" s="485"/>
      <c r="VTB106" s="486"/>
      <c r="VTC106" s="486"/>
      <c r="VTD106" s="486"/>
      <c r="VTE106" s="486"/>
      <c r="VTF106" s="486"/>
      <c r="VTG106" s="486"/>
      <c r="VTH106" s="487"/>
      <c r="VTI106" s="485"/>
      <c r="VTJ106" s="486"/>
      <c r="VTK106" s="486"/>
      <c r="VTL106" s="486"/>
      <c r="VTM106" s="486"/>
      <c r="VTN106" s="486"/>
      <c r="VTO106" s="486"/>
      <c r="VTP106" s="487"/>
      <c r="VTQ106" s="485"/>
      <c r="VTR106" s="486"/>
      <c r="VTS106" s="486"/>
      <c r="VTT106" s="486"/>
      <c r="VTU106" s="486"/>
      <c r="VTV106" s="486"/>
      <c r="VTW106" s="486"/>
      <c r="VTX106" s="487"/>
      <c r="VTY106" s="485"/>
      <c r="VTZ106" s="486"/>
      <c r="VUA106" s="486"/>
      <c r="VUB106" s="486"/>
      <c r="VUC106" s="486"/>
      <c r="VUD106" s="486"/>
      <c r="VUE106" s="486"/>
      <c r="VUF106" s="487"/>
      <c r="VUG106" s="485"/>
      <c r="VUH106" s="486"/>
      <c r="VUI106" s="486"/>
      <c r="VUJ106" s="486"/>
      <c r="VUK106" s="486"/>
      <c r="VUL106" s="486"/>
      <c r="VUM106" s="486"/>
      <c r="VUN106" s="487"/>
      <c r="VUO106" s="485"/>
      <c r="VUP106" s="486"/>
      <c r="VUQ106" s="486"/>
      <c r="VUR106" s="486"/>
      <c r="VUS106" s="486"/>
      <c r="VUT106" s="486"/>
      <c r="VUU106" s="486"/>
      <c r="VUV106" s="487"/>
      <c r="VUW106" s="485"/>
      <c r="VUX106" s="486"/>
      <c r="VUY106" s="486"/>
      <c r="VUZ106" s="486"/>
      <c r="VVA106" s="486"/>
      <c r="VVB106" s="486"/>
      <c r="VVC106" s="486"/>
      <c r="VVD106" s="487"/>
      <c r="VVE106" s="485"/>
      <c r="VVF106" s="486"/>
      <c r="VVG106" s="486"/>
      <c r="VVH106" s="486"/>
      <c r="VVI106" s="486"/>
      <c r="VVJ106" s="486"/>
      <c r="VVK106" s="486"/>
      <c r="VVL106" s="487"/>
      <c r="VVM106" s="485"/>
      <c r="VVN106" s="486"/>
      <c r="VVO106" s="486"/>
      <c r="VVP106" s="486"/>
      <c r="VVQ106" s="486"/>
      <c r="VVR106" s="486"/>
      <c r="VVS106" s="486"/>
      <c r="VVT106" s="487"/>
      <c r="VVU106" s="485"/>
      <c r="VVV106" s="486"/>
      <c r="VVW106" s="486"/>
      <c r="VVX106" s="486"/>
      <c r="VVY106" s="486"/>
      <c r="VVZ106" s="486"/>
      <c r="VWA106" s="486"/>
      <c r="VWB106" s="487"/>
      <c r="VWC106" s="485"/>
      <c r="VWD106" s="486"/>
      <c r="VWE106" s="486"/>
      <c r="VWF106" s="486"/>
      <c r="VWG106" s="486"/>
      <c r="VWH106" s="486"/>
      <c r="VWI106" s="486"/>
      <c r="VWJ106" s="487"/>
      <c r="VWK106" s="485"/>
      <c r="VWL106" s="486"/>
      <c r="VWM106" s="486"/>
      <c r="VWN106" s="486"/>
      <c r="VWO106" s="486"/>
      <c r="VWP106" s="486"/>
      <c r="VWQ106" s="486"/>
      <c r="VWR106" s="487"/>
      <c r="VWS106" s="485"/>
      <c r="VWT106" s="486"/>
      <c r="VWU106" s="486"/>
      <c r="VWV106" s="486"/>
      <c r="VWW106" s="486"/>
      <c r="VWX106" s="486"/>
      <c r="VWY106" s="486"/>
      <c r="VWZ106" s="487"/>
      <c r="VXA106" s="485"/>
      <c r="VXB106" s="486"/>
      <c r="VXC106" s="486"/>
      <c r="VXD106" s="486"/>
      <c r="VXE106" s="486"/>
      <c r="VXF106" s="486"/>
      <c r="VXG106" s="486"/>
      <c r="VXH106" s="487"/>
      <c r="VXI106" s="485"/>
      <c r="VXJ106" s="486"/>
      <c r="VXK106" s="486"/>
      <c r="VXL106" s="486"/>
      <c r="VXM106" s="486"/>
      <c r="VXN106" s="486"/>
      <c r="VXO106" s="486"/>
      <c r="VXP106" s="487"/>
      <c r="VXQ106" s="485"/>
      <c r="VXR106" s="486"/>
      <c r="VXS106" s="486"/>
      <c r="VXT106" s="486"/>
      <c r="VXU106" s="486"/>
      <c r="VXV106" s="486"/>
      <c r="VXW106" s="486"/>
      <c r="VXX106" s="487"/>
      <c r="VXY106" s="485"/>
      <c r="VXZ106" s="486"/>
      <c r="VYA106" s="486"/>
      <c r="VYB106" s="486"/>
      <c r="VYC106" s="486"/>
      <c r="VYD106" s="486"/>
      <c r="VYE106" s="486"/>
      <c r="VYF106" s="487"/>
      <c r="VYG106" s="485"/>
      <c r="VYH106" s="486"/>
      <c r="VYI106" s="486"/>
      <c r="VYJ106" s="486"/>
      <c r="VYK106" s="486"/>
      <c r="VYL106" s="486"/>
      <c r="VYM106" s="486"/>
      <c r="VYN106" s="487"/>
      <c r="VYO106" s="485"/>
      <c r="VYP106" s="486"/>
      <c r="VYQ106" s="486"/>
      <c r="VYR106" s="486"/>
      <c r="VYS106" s="486"/>
      <c r="VYT106" s="486"/>
      <c r="VYU106" s="486"/>
      <c r="VYV106" s="487"/>
      <c r="VYW106" s="485"/>
      <c r="VYX106" s="486"/>
      <c r="VYY106" s="486"/>
      <c r="VYZ106" s="486"/>
      <c r="VZA106" s="486"/>
      <c r="VZB106" s="486"/>
      <c r="VZC106" s="486"/>
      <c r="VZD106" s="487"/>
      <c r="VZE106" s="485"/>
      <c r="VZF106" s="486"/>
      <c r="VZG106" s="486"/>
      <c r="VZH106" s="486"/>
      <c r="VZI106" s="486"/>
      <c r="VZJ106" s="486"/>
      <c r="VZK106" s="486"/>
      <c r="VZL106" s="487"/>
      <c r="VZM106" s="485"/>
      <c r="VZN106" s="486"/>
      <c r="VZO106" s="486"/>
      <c r="VZP106" s="486"/>
      <c r="VZQ106" s="486"/>
      <c r="VZR106" s="486"/>
      <c r="VZS106" s="486"/>
      <c r="VZT106" s="487"/>
      <c r="VZU106" s="485"/>
      <c r="VZV106" s="486"/>
      <c r="VZW106" s="486"/>
      <c r="VZX106" s="486"/>
      <c r="VZY106" s="486"/>
      <c r="VZZ106" s="486"/>
      <c r="WAA106" s="486"/>
      <c r="WAB106" s="487"/>
      <c r="WAC106" s="485"/>
      <c r="WAD106" s="486"/>
      <c r="WAE106" s="486"/>
      <c r="WAF106" s="486"/>
      <c r="WAG106" s="486"/>
      <c r="WAH106" s="486"/>
      <c r="WAI106" s="486"/>
      <c r="WAJ106" s="487"/>
      <c r="WAK106" s="485"/>
      <c r="WAL106" s="486"/>
      <c r="WAM106" s="486"/>
      <c r="WAN106" s="486"/>
      <c r="WAO106" s="486"/>
      <c r="WAP106" s="486"/>
      <c r="WAQ106" s="486"/>
      <c r="WAR106" s="487"/>
      <c r="WAS106" s="485"/>
      <c r="WAT106" s="486"/>
      <c r="WAU106" s="486"/>
      <c r="WAV106" s="486"/>
      <c r="WAW106" s="486"/>
      <c r="WAX106" s="486"/>
      <c r="WAY106" s="486"/>
      <c r="WAZ106" s="487"/>
      <c r="WBA106" s="485"/>
      <c r="WBB106" s="486"/>
      <c r="WBC106" s="486"/>
      <c r="WBD106" s="486"/>
      <c r="WBE106" s="486"/>
      <c r="WBF106" s="486"/>
      <c r="WBG106" s="486"/>
      <c r="WBH106" s="487"/>
      <c r="WBI106" s="485"/>
      <c r="WBJ106" s="486"/>
      <c r="WBK106" s="486"/>
      <c r="WBL106" s="486"/>
      <c r="WBM106" s="486"/>
      <c r="WBN106" s="486"/>
      <c r="WBO106" s="486"/>
      <c r="WBP106" s="487"/>
      <c r="WBQ106" s="485"/>
      <c r="WBR106" s="486"/>
      <c r="WBS106" s="486"/>
      <c r="WBT106" s="486"/>
      <c r="WBU106" s="486"/>
      <c r="WBV106" s="486"/>
      <c r="WBW106" s="486"/>
      <c r="WBX106" s="487"/>
      <c r="WBY106" s="485"/>
      <c r="WBZ106" s="486"/>
      <c r="WCA106" s="486"/>
      <c r="WCB106" s="486"/>
      <c r="WCC106" s="486"/>
      <c r="WCD106" s="486"/>
      <c r="WCE106" s="486"/>
      <c r="WCF106" s="487"/>
      <c r="WCG106" s="485"/>
      <c r="WCH106" s="486"/>
      <c r="WCI106" s="486"/>
      <c r="WCJ106" s="486"/>
      <c r="WCK106" s="486"/>
      <c r="WCL106" s="486"/>
      <c r="WCM106" s="486"/>
      <c r="WCN106" s="487"/>
      <c r="WCO106" s="485"/>
      <c r="WCP106" s="486"/>
      <c r="WCQ106" s="486"/>
      <c r="WCR106" s="486"/>
      <c r="WCS106" s="486"/>
      <c r="WCT106" s="486"/>
      <c r="WCU106" s="486"/>
      <c r="WCV106" s="487"/>
      <c r="WCW106" s="485"/>
      <c r="WCX106" s="486"/>
      <c r="WCY106" s="486"/>
      <c r="WCZ106" s="486"/>
      <c r="WDA106" s="486"/>
      <c r="WDB106" s="486"/>
      <c r="WDC106" s="486"/>
      <c r="WDD106" s="487"/>
      <c r="WDE106" s="485"/>
      <c r="WDF106" s="486"/>
      <c r="WDG106" s="486"/>
      <c r="WDH106" s="486"/>
      <c r="WDI106" s="486"/>
      <c r="WDJ106" s="486"/>
      <c r="WDK106" s="486"/>
      <c r="WDL106" s="487"/>
      <c r="WDM106" s="485"/>
      <c r="WDN106" s="486"/>
      <c r="WDO106" s="486"/>
      <c r="WDP106" s="486"/>
      <c r="WDQ106" s="486"/>
      <c r="WDR106" s="486"/>
      <c r="WDS106" s="486"/>
      <c r="WDT106" s="487"/>
      <c r="WDU106" s="485"/>
      <c r="WDV106" s="486"/>
      <c r="WDW106" s="486"/>
      <c r="WDX106" s="486"/>
      <c r="WDY106" s="486"/>
      <c r="WDZ106" s="486"/>
      <c r="WEA106" s="486"/>
      <c r="WEB106" s="487"/>
      <c r="WEC106" s="485"/>
      <c r="WED106" s="486"/>
      <c r="WEE106" s="486"/>
      <c r="WEF106" s="486"/>
      <c r="WEG106" s="486"/>
      <c r="WEH106" s="486"/>
      <c r="WEI106" s="486"/>
      <c r="WEJ106" s="487"/>
      <c r="WEK106" s="485"/>
      <c r="WEL106" s="486"/>
      <c r="WEM106" s="486"/>
      <c r="WEN106" s="486"/>
      <c r="WEO106" s="486"/>
      <c r="WEP106" s="486"/>
      <c r="WEQ106" s="486"/>
      <c r="WER106" s="487"/>
      <c r="WES106" s="485"/>
      <c r="WET106" s="486"/>
      <c r="WEU106" s="486"/>
      <c r="WEV106" s="486"/>
      <c r="WEW106" s="486"/>
      <c r="WEX106" s="486"/>
      <c r="WEY106" s="486"/>
      <c r="WEZ106" s="487"/>
      <c r="WFA106" s="485"/>
      <c r="WFB106" s="486"/>
      <c r="WFC106" s="486"/>
      <c r="WFD106" s="486"/>
      <c r="WFE106" s="486"/>
      <c r="WFF106" s="486"/>
      <c r="WFG106" s="486"/>
      <c r="WFH106" s="487"/>
      <c r="WFI106" s="485"/>
      <c r="WFJ106" s="486"/>
      <c r="WFK106" s="486"/>
      <c r="WFL106" s="486"/>
      <c r="WFM106" s="486"/>
      <c r="WFN106" s="486"/>
      <c r="WFO106" s="486"/>
      <c r="WFP106" s="487"/>
      <c r="WFQ106" s="485"/>
      <c r="WFR106" s="486"/>
      <c r="WFS106" s="486"/>
      <c r="WFT106" s="486"/>
      <c r="WFU106" s="486"/>
      <c r="WFV106" s="486"/>
      <c r="WFW106" s="486"/>
      <c r="WFX106" s="487"/>
      <c r="WFY106" s="485"/>
      <c r="WFZ106" s="486"/>
      <c r="WGA106" s="486"/>
      <c r="WGB106" s="486"/>
      <c r="WGC106" s="486"/>
      <c r="WGD106" s="486"/>
      <c r="WGE106" s="486"/>
      <c r="WGF106" s="487"/>
      <c r="WGG106" s="485"/>
      <c r="WGH106" s="486"/>
      <c r="WGI106" s="486"/>
      <c r="WGJ106" s="486"/>
      <c r="WGK106" s="486"/>
      <c r="WGL106" s="486"/>
      <c r="WGM106" s="486"/>
      <c r="WGN106" s="487"/>
      <c r="WGO106" s="485"/>
      <c r="WGP106" s="486"/>
      <c r="WGQ106" s="486"/>
      <c r="WGR106" s="486"/>
      <c r="WGS106" s="486"/>
      <c r="WGT106" s="486"/>
      <c r="WGU106" s="486"/>
      <c r="WGV106" s="487"/>
      <c r="WGW106" s="485"/>
      <c r="WGX106" s="486"/>
      <c r="WGY106" s="486"/>
      <c r="WGZ106" s="486"/>
      <c r="WHA106" s="486"/>
      <c r="WHB106" s="486"/>
      <c r="WHC106" s="486"/>
      <c r="WHD106" s="487"/>
      <c r="WHE106" s="485"/>
      <c r="WHF106" s="486"/>
      <c r="WHG106" s="486"/>
      <c r="WHH106" s="486"/>
      <c r="WHI106" s="486"/>
      <c r="WHJ106" s="486"/>
      <c r="WHK106" s="486"/>
      <c r="WHL106" s="487"/>
      <c r="WHM106" s="485"/>
      <c r="WHN106" s="486"/>
      <c r="WHO106" s="486"/>
      <c r="WHP106" s="486"/>
      <c r="WHQ106" s="486"/>
      <c r="WHR106" s="486"/>
      <c r="WHS106" s="486"/>
      <c r="WHT106" s="487"/>
      <c r="WHU106" s="485"/>
      <c r="WHV106" s="486"/>
      <c r="WHW106" s="486"/>
      <c r="WHX106" s="486"/>
      <c r="WHY106" s="486"/>
      <c r="WHZ106" s="486"/>
      <c r="WIA106" s="486"/>
      <c r="WIB106" s="487"/>
      <c r="WIC106" s="485"/>
      <c r="WID106" s="486"/>
      <c r="WIE106" s="486"/>
      <c r="WIF106" s="486"/>
      <c r="WIG106" s="486"/>
      <c r="WIH106" s="486"/>
      <c r="WII106" s="486"/>
      <c r="WIJ106" s="487"/>
      <c r="WIK106" s="485"/>
      <c r="WIL106" s="486"/>
      <c r="WIM106" s="486"/>
      <c r="WIN106" s="486"/>
      <c r="WIO106" s="486"/>
      <c r="WIP106" s="486"/>
      <c r="WIQ106" s="486"/>
      <c r="WIR106" s="487"/>
      <c r="WIS106" s="485"/>
      <c r="WIT106" s="486"/>
      <c r="WIU106" s="486"/>
      <c r="WIV106" s="486"/>
      <c r="WIW106" s="486"/>
      <c r="WIX106" s="486"/>
      <c r="WIY106" s="486"/>
      <c r="WIZ106" s="487"/>
      <c r="WJA106" s="485"/>
      <c r="WJB106" s="486"/>
      <c r="WJC106" s="486"/>
      <c r="WJD106" s="486"/>
      <c r="WJE106" s="486"/>
      <c r="WJF106" s="486"/>
      <c r="WJG106" s="486"/>
      <c r="WJH106" s="487"/>
      <c r="WJI106" s="485"/>
      <c r="WJJ106" s="486"/>
      <c r="WJK106" s="486"/>
      <c r="WJL106" s="486"/>
      <c r="WJM106" s="486"/>
      <c r="WJN106" s="486"/>
      <c r="WJO106" s="486"/>
      <c r="WJP106" s="487"/>
      <c r="WJQ106" s="485"/>
      <c r="WJR106" s="486"/>
      <c r="WJS106" s="486"/>
      <c r="WJT106" s="486"/>
      <c r="WJU106" s="486"/>
      <c r="WJV106" s="486"/>
      <c r="WJW106" s="486"/>
      <c r="WJX106" s="487"/>
      <c r="WJY106" s="485"/>
      <c r="WJZ106" s="486"/>
      <c r="WKA106" s="486"/>
      <c r="WKB106" s="486"/>
      <c r="WKC106" s="486"/>
      <c r="WKD106" s="486"/>
      <c r="WKE106" s="486"/>
      <c r="WKF106" s="487"/>
      <c r="WKG106" s="485"/>
      <c r="WKH106" s="486"/>
      <c r="WKI106" s="486"/>
      <c r="WKJ106" s="486"/>
      <c r="WKK106" s="486"/>
      <c r="WKL106" s="486"/>
      <c r="WKM106" s="486"/>
      <c r="WKN106" s="487"/>
      <c r="WKO106" s="485"/>
      <c r="WKP106" s="486"/>
      <c r="WKQ106" s="486"/>
      <c r="WKR106" s="486"/>
      <c r="WKS106" s="486"/>
      <c r="WKT106" s="486"/>
      <c r="WKU106" s="486"/>
      <c r="WKV106" s="487"/>
      <c r="WKW106" s="485"/>
      <c r="WKX106" s="486"/>
      <c r="WKY106" s="486"/>
      <c r="WKZ106" s="486"/>
      <c r="WLA106" s="486"/>
      <c r="WLB106" s="486"/>
      <c r="WLC106" s="486"/>
      <c r="WLD106" s="487"/>
      <c r="WLE106" s="485"/>
      <c r="WLF106" s="486"/>
      <c r="WLG106" s="486"/>
      <c r="WLH106" s="486"/>
      <c r="WLI106" s="486"/>
      <c r="WLJ106" s="486"/>
      <c r="WLK106" s="486"/>
      <c r="WLL106" s="487"/>
      <c r="WLM106" s="485"/>
      <c r="WLN106" s="486"/>
      <c r="WLO106" s="486"/>
      <c r="WLP106" s="486"/>
      <c r="WLQ106" s="486"/>
      <c r="WLR106" s="486"/>
      <c r="WLS106" s="486"/>
      <c r="WLT106" s="487"/>
      <c r="WLU106" s="485"/>
      <c r="WLV106" s="486"/>
      <c r="WLW106" s="486"/>
      <c r="WLX106" s="486"/>
      <c r="WLY106" s="486"/>
      <c r="WLZ106" s="486"/>
      <c r="WMA106" s="486"/>
      <c r="WMB106" s="487"/>
      <c r="WMC106" s="485"/>
      <c r="WMD106" s="486"/>
      <c r="WME106" s="486"/>
      <c r="WMF106" s="486"/>
      <c r="WMG106" s="486"/>
      <c r="WMH106" s="486"/>
      <c r="WMI106" s="486"/>
      <c r="WMJ106" s="487"/>
      <c r="WMK106" s="485"/>
      <c r="WML106" s="486"/>
      <c r="WMM106" s="486"/>
      <c r="WMN106" s="486"/>
      <c r="WMO106" s="486"/>
      <c r="WMP106" s="486"/>
      <c r="WMQ106" s="486"/>
      <c r="WMR106" s="487"/>
      <c r="WMS106" s="485"/>
      <c r="WMT106" s="486"/>
      <c r="WMU106" s="486"/>
      <c r="WMV106" s="486"/>
      <c r="WMW106" s="486"/>
      <c r="WMX106" s="486"/>
      <c r="WMY106" s="486"/>
      <c r="WMZ106" s="487"/>
      <c r="WNA106" s="485"/>
      <c r="WNB106" s="486"/>
      <c r="WNC106" s="486"/>
      <c r="WND106" s="486"/>
      <c r="WNE106" s="486"/>
      <c r="WNF106" s="486"/>
      <c r="WNG106" s="486"/>
      <c r="WNH106" s="487"/>
      <c r="WNI106" s="485"/>
      <c r="WNJ106" s="486"/>
      <c r="WNK106" s="486"/>
      <c r="WNL106" s="486"/>
      <c r="WNM106" s="486"/>
      <c r="WNN106" s="486"/>
      <c r="WNO106" s="486"/>
      <c r="WNP106" s="487"/>
      <c r="WNQ106" s="485"/>
      <c r="WNR106" s="486"/>
      <c r="WNS106" s="486"/>
      <c r="WNT106" s="486"/>
      <c r="WNU106" s="486"/>
      <c r="WNV106" s="486"/>
      <c r="WNW106" s="486"/>
      <c r="WNX106" s="487"/>
      <c r="WNY106" s="485"/>
      <c r="WNZ106" s="486"/>
      <c r="WOA106" s="486"/>
      <c r="WOB106" s="486"/>
      <c r="WOC106" s="486"/>
      <c r="WOD106" s="486"/>
      <c r="WOE106" s="486"/>
      <c r="WOF106" s="487"/>
      <c r="WOG106" s="485"/>
      <c r="WOH106" s="486"/>
      <c r="WOI106" s="486"/>
      <c r="WOJ106" s="486"/>
      <c r="WOK106" s="486"/>
      <c r="WOL106" s="486"/>
      <c r="WOM106" s="486"/>
      <c r="WON106" s="487"/>
      <c r="WOO106" s="485"/>
      <c r="WOP106" s="486"/>
      <c r="WOQ106" s="486"/>
      <c r="WOR106" s="486"/>
      <c r="WOS106" s="486"/>
      <c r="WOT106" s="486"/>
      <c r="WOU106" s="486"/>
      <c r="WOV106" s="487"/>
      <c r="WOW106" s="485"/>
      <c r="WOX106" s="486"/>
      <c r="WOY106" s="486"/>
      <c r="WOZ106" s="486"/>
      <c r="WPA106" s="486"/>
      <c r="WPB106" s="486"/>
      <c r="WPC106" s="486"/>
      <c r="WPD106" s="487"/>
      <c r="WPE106" s="485"/>
      <c r="WPF106" s="486"/>
      <c r="WPG106" s="486"/>
      <c r="WPH106" s="486"/>
      <c r="WPI106" s="486"/>
      <c r="WPJ106" s="486"/>
      <c r="WPK106" s="486"/>
      <c r="WPL106" s="487"/>
      <c r="WPM106" s="485"/>
      <c r="WPN106" s="486"/>
      <c r="WPO106" s="486"/>
      <c r="WPP106" s="486"/>
      <c r="WPQ106" s="486"/>
      <c r="WPR106" s="486"/>
      <c r="WPS106" s="486"/>
      <c r="WPT106" s="487"/>
      <c r="WPU106" s="485"/>
      <c r="WPV106" s="486"/>
      <c r="WPW106" s="486"/>
      <c r="WPX106" s="486"/>
      <c r="WPY106" s="486"/>
      <c r="WPZ106" s="486"/>
      <c r="WQA106" s="486"/>
      <c r="WQB106" s="487"/>
      <c r="WQC106" s="485"/>
      <c r="WQD106" s="486"/>
      <c r="WQE106" s="486"/>
      <c r="WQF106" s="486"/>
      <c r="WQG106" s="486"/>
      <c r="WQH106" s="486"/>
      <c r="WQI106" s="486"/>
      <c r="WQJ106" s="487"/>
      <c r="WQK106" s="485"/>
      <c r="WQL106" s="486"/>
      <c r="WQM106" s="486"/>
      <c r="WQN106" s="486"/>
      <c r="WQO106" s="486"/>
      <c r="WQP106" s="486"/>
      <c r="WQQ106" s="486"/>
      <c r="WQR106" s="487"/>
      <c r="WQS106" s="485"/>
      <c r="WQT106" s="486"/>
      <c r="WQU106" s="486"/>
      <c r="WQV106" s="486"/>
      <c r="WQW106" s="486"/>
      <c r="WQX106" s="486"/>
      <c r="WQY106" s="486"/>
      <c r="WQZ106" s="487"/>
      <c r="WRA106" s="485"/>
      <c r="WRB106" s="486"/>
      <c r="WRC106" s="486"/>
      <c r="WRD106" s="486"/>
      <c r="WRE106" s="486"/>
      <c r="WRF106" s="486"/>
      <c r="WRG106" s="486"/>
      <c r="WRH106" s="487"/>
      <c r="WRI106" s="485"/>
      <c r="WRJ106" s="486"/>
      <c r="WRK106" s="486"/>
      <c r="WRL106" s="486"/>
      <c r="WRM106" s="486"/>
      <c r="WRN106" s="486"/>
      <c r="WRO106" s="486"/>
      <c r="WRP106" s="487"/>
      <c r="WRQ106" s="485"/>
      <c r="WRR106" s="486"/>
      <c r="WRS106" s="486"/>
      <c r="WRT106" s="486"/>
      <c r="WRU106" s="486"/>
      <c r="WRV106" s="486"/>
      <c r="WRW106" s="486"/>
      <c r="WRX106" s="487"/>
      <c r="WRY106" s="485"/>
      <c r="WRZ106" s="486"/>
      <c r="WSA106" s="486"/>
      <c r="WSB106" s="486"/>
      <c r="WSC106" s="486"/>
      <c r="WSD106" s="486"/>
      <c r="WSE106" s="486"/>
      <c r="WSF106" s="487"/>
      <c r="WSG106" s="485"/>
      <c r="WSH106" s="486"/>
      <c r="WSI106" s="486"/>
      <c r="WSJ106" s="486"/>
      <c r="WSK106" s="486"/>
      <c r="WSL106" s="486"/>
      <c r="WSM106" s="486"/>
      <c r="WSN106" s="487"/>
      <c r="WSO106" s="485"/>
      <c r="WSP106" s="486"/>
      <c r="WSQ106" s="486"/>
      <c r="WSR106" s="486"/>
      <c r="WSS106" s="486"/>
      <c r="WST106" s="486"/>
      <c r="WSU106" s="486"/>
      <c r="WSV106" s="487"/>
      <c r="WSW106" s="485"/>
      <c r="WSX106" s="486"/>
      <c r="WSY106" s="486"/>
      <c r="WSZ106" s="486"/>
      <c r="WTA106" s="486"/>
      <c r="WTB106" s="486"/>
      <c r="WTC106" s="486"/>
      <c r="WTD106" s="487"/>
      <c r="WTE106" s="485"/>
      <c r="WTF106" s="486"/>
      <c r="WTG106" s="486"/>
      <c r="WTH106" s="486"/>
      <c r="WTI106" s="486"/>
      <c r="WTJ106" s="486"/>
      <c r="WTK106" s="486"/>
      <c r="WTL106" s="487"/>
      <c r="WTM106" s="485"/>
      <c r="WTN106" s="486"/>
      <c r="WTO106" s="486"/>
      <c r="WTP106" s="486"/>
      <c r="WTQ106" s="486"/>
      <c r="WTR106" s="486"/>
      <c r="WTS106" s="486"/>
      <c r="WTT106" s="487"/>
      <c r="WTU106" s="485"/>
      <c r="WTV106" s="486"/>
      <c r="WTW106" s="486"/>
      <c r="WTX106" s="486"/>
      <c r="WTY106" s="486"/>
      <c r="WTZ106" s="486"/>
      <c r="WUA106" s="486"/>
      <c r="WUB106" s="487"/>
      <c r="WUC106" s="485"/>
      <c r="WUD106" s="486"/>
      <c r="WUE106" s="486"/>
      <c r="WUF106" s="486"/>
      <c r="WUG106" s="486"/>
      <c r="WUH106" s="486"/>
      <c r="WUI106" s="486"/>
      <c r="WUJ106" s="487"/>
      <c r="WUK106" s="485"/>
      <c r="WUL106" s="486"/>
      <c r="WUM106" s="486"/>
      <c r="WUN106" s="486"/>
      <c r="WUO106" s="486"/>
      <c r="WUP106" s="486"/>
      <c r="WUQ106" s="486"/>
      <c r="WUR106" s="487"/>
      <c r="WUS106" s="485"/>
      <c r="WUT106" s="486"/>
      <c r="WUU106" s="486"/>
      <c r="WUV106" s="486"/>
      <c r="WUW106" s="486"/>
      <c r="WUX106" s="486"/>
      <c r="WUY106" s="486"/>
      <c r="WUZ106" s="487"/>
      <c r="WVA106" s="485"/>
      <c r="WVB106" s="486"/>
      <c r="WVC106" s="486"/>
      <c r="WVD106" s="486"/>
      <c r="WVE106" s="486"/>
      <c r="WVF106" s="486"/>
      <c r="WVG106" s="486"/>
      <c r="WVH106" s="487"/>
      <c r="WVI106" s="485"/>
      <c r="WVJ106" s="486"/>
      <c r="WVK106" s="486"/>
      <c r="WVL106" s="486"/>
      <c r="WVM106" s="486"/>
      <c r="WVN106" s="486"/>
      <c r="WVO106" s="486"/>
      <c r="WVP106" s="487"/>
      <c r="WVQ106" s="485"/>
      <c r="WVR106" s="486"/>
      <c r="WVS106" s="486"/>
      <c r="WVT106" s="486"/>
      <c r="WVU106" s="486"/>
      <c r="WVV106" s="486"/>
      <c r="WVW106" s="486"/>
      <c r="WVX106" s="487"/>
      <c r="WVY106" s="485"/>
      <c r="WVZ106" s="486"/>
      <c r="WWA106" s="486"/>
      <c r="WWB106" s="486"/>
      <c r="WWC106" s="486"/>
      <c r="WWD106" s="486"/>
      <c r="WWE106" s="486"/>
      <c r="WWF106" s="487"/>
      <c r="WWG106" s="485"/>
      <c r="WWH106" s="486"/>
      <c r="WWI106" s="486"/>
      <c r="WWJ106" s="486"/>
      <c r="WWK106" s="486"/>
      <c r="WWL106" s="486"/>
      <c r="WWM106" s="486"/>
      <c r="WWN106" s="487"/>
      <c r="WWO106" s="485"/>
      <c r="WWP106" s="486"/>
      <c r="WWQ106" s="486"/>
      <c r="WWR106" s="486"/>
      <c r="WWS106" s="486"/>
      <c r="WWT106" s="486"/>
      <c r="WWU106" s="486"/>
      <c r="WWV106" s="487"/>
      <c r="WWW106" s="485"/>
      <c r="WWX106" s="486"/>
      <c r="WWY106" s="486"/>
      <c r="WWZ106" s="486"/>
      <c r="WXA106" s="486"/>
      <c r="WXB106" s="486"/>
      <c r="WXC106" s="486"/>
      <c r="WXD106" s="487"/>
      <c r="WXE106" s="485"/>
      <c r="WXF106" s="486"/>
      <c r="WXG106" s="486"/>
      <c r="WXH106" s="486"/>
      <c r="WXI106" s="486"/>
      <c r="WXJ106" s="486"/>
      <c r="WXK106" s="486"/>
      <c r="WXL106" s="487"/>
      <c r="WXM106" s="485"/>
      <c r="WXN106" s="486"/>
      <c r="WXO106" s="486"/>
      <c r="WXP106" s="486"/>
      <c r="WXQ106" s="486"/>
      <c r="WXR106" s="486"/>
      <c r="WXS106" s="486"/>
      <c r="WXT106" s="487"/>
      <c r="WXU106" s="485"/>
      <c r="WXV106" s="486"/>
      <c r="WXW106" s="486"/>
      <c r="WXX106" s="486"/>
      <c r="WXY106" s="486"/>
      <c r="WXZ106" s="486"/>
      <c r="WYA106" s="486"/>
      <c r="WYB106" s="487"/>
      <c r="WYC106" s="485"/>
      <c r="WYD106" s="486"/>
      <c r="WYE106" s="486"/>
      <c r="WYF106" s="486"/>
      <c r="WYG106" s="486"/>
      <c r="WYH106" s="486"/>
      <c r="WYI106" s="486"/>
      <c r="WYJ106" s="487"/>
      <c r="WYK106" s="485"/>
      <c r="WYL106" s="486"/>
      <c r="WYM106" s="486"/>
      <c r="WYN106" s="486"/>
      <c r="WYO106" s="486"/>
      <c r="WYP106" s="486"/>
      <c r="WYQ106" s="486"/>
      <c r="WYR106" s="487"/>
      <c r="WYS106" s="485"/>
      <c r="WYT106" s="486"/>
      <c r="WYU106" s="486"/>
      <c r="WYV106" s="486"/>
      <c r="WYW106" s="486"/>
      <c r="WYX106" s="486"/>
      <c r="WYY106" s="486"/>
      <c r="WYZ106" s="487"/>
      <c r="WZA106" s="485"/>
      <c r="WZB106" s="486"/>
      <c r="WZC106" s="486"/>
      <c r="WZD106" s="486"/>
      <c r="WZE106" s="486"/>
      <c r="WZF106" s="486"/>
      <c r="WZG106" s="486"/>
      <c r="WZH106" s="487"/>
      <c r="WZI106" s="485"/>
      <c r="WZJ106" s="486"/>
      <c r="WZK106" s="486"/>
      <c r="WZL106" s="486"/>
      <c r="WZM106" s="486"/>
      <c r="WZN106" s="486"/>
      <c r="WZO106" s="486"/>
      <c r="WZP106" s="487"/>
      <c r="WZQ106" s="485"/>
      <c r="WZR106" s="486"/>
      <c r="WZS106" s="486"/>
      <c r="WZT106" s="486"/>
      <c r="WZU106" s="486"/>
      <c r="WZV106" s="486"/>
      <c r="WZW106" s="486"/>
      <c r="WZX106" s="487"/>
      <c r="WZY106" s="485"/>
      <c r="WZZ106" s="486"/>
      <c r="XAA106" s="486"/>
      <c r="XAB106" s="486"/>
      <c r="XAC106" s="486"/>
      <c r="XAD106" s="486"/>
      <c r="XAE106" s="486"/>
      <c r="XAF106" s="487"/>
      <c r="XAG106" s="485"/>
      <c r="XAH106" s="486"/>
      <c r="XAI106" s="486"/>
      <c r="XAJ106" s="486"/>
      <c r="XAK106" s="486"/>
      <c r="XAL106" s="486"/>
      <c r="XAM106" s="486"/>
      <c r="XAN106" s="487"/>
      <c r="XAO106" s="485"/>
      <c r="XAP106" s="486"/>
      <c r="XAQ106" s="486"/>
      <c r="XAR106" s="486"/>
      <c r="XAS106" s="486"/>
      <c r="XAT106" s="486"/>
      <c r="XAU106" s="486"/>
      <c r="XAV106" s="487"/>
      <c r="XAW106" s="485"/>
      <c r="XAX106" s="486"/>
      <c r="XAY106" s="486"/>
      <c r="XAZ106" s="486"/>
      <c r="XBA106" s="486"/>
      <c r="XBB106" s="486"/>
      <c r="XBC106" s="486"/>
      <c r="XBD106" s="487"/>
      <c r="XBE106" s="485"/>
      <c r="XBF106" s="486"/>
      <c r="XBG106" s="486"/>
      <c r="XBH106" s="486"/>
      <c r="XBI106" s="486"/>
      <c r="XBJ106" s="486"/>
      <c r="XBK106" s="486"/>
      <c r="XBL106" s="487"/>
      <c r="XBM106" s="485"/>
      <c r="XBN106" s="486"/>
      <c r="XBO106" s="486"/>
      <c r="XBP106" s="486"/>
      <c r="XBQ106" s="486"/>
      <c r="XBR106" s="486"/>
      <c r="XBS106" s="486"/>
      <c r="XBT106" s="487"/>
      <c r="XBU106" s="485"/>
      <c r="XBV106" s="486"/>
      <c r="XBW106" s="486"/>
      <c r="XBX106" s="486"/>
      <c r="XBY106" s="486"/>
      <c r="XBZ106" s="486"/>
      <c r="XCA106" s="486"/>
      <c r="XCB106" s="487"/>
      <c r="XCC106" s="485"/>
      <c r="XCD106" s="486"/>
      <c r="XCE106" s="486"/>
      <c r="XCF106" s="486"/>
      <c r="XCG106" s="486"/>
      <c r="XCH106" s="486"/>
      <c r="XCI106" s="486"/>
      <c r="XCJ106" s="487"/>
      <c r="XCK106" s="485"/>
      <c r="XCL106" s="486"/>
      <c r="XCM106" s="486"/>
      <c r="XCN106" s="486"/>
      <c r="XCO106" s="486"/>
      <c r="XCP106" s="486"/>
      <c r="XCQ106" s="486"/>
      <c r="XCR106" s="487"/>
      <c r="XCS106" s="485"/>
      <c r="XCT106" s="486"/>
      <c r="XCU106" s="486"/>
      <c r="XCV106" s="486"/>
      <c r="XCW106" s="486"/>
      <c r="XCX106" s="486"/>
      <c r="XCY106" s="486"/>
      <c r="XCZ106" s="487"/>
      <c r="XDA106" s="485"/>
      <c r="XDB106" s="486"/>
      <c r="XDC106" s="486"/>
      <c r="XDD106" s="486"/>
      <c r="XDE106" s="486"/>
      <c r="XDF106" s="486"/>
      <c r="XDG106" s="486"/>
      <c r="XDH106" s="487"/>
      <c r="XDI106" s="485"/>
      <c r="XDJ106" s="486"/>
      <c r="XDK106" s="486"/>
      <c r="XDL106" s="486"/>
      <c r="XDM106" s="486"/>
      <c r="XDN106" s="486"/>
      <c r="XDO106" s="486"/>
      <c r="XDP106" s="487"/>
      <c r="XDQ106" s="485"/>
      <c r="XDR106" s="486"/>
      <c r="XDS106" s="486"/>
      <c r="XDT106" s="486"/>
      <c r="XDU106" s="486"/>
      <c r="XDV106" s="486"/>
      <c r="XDW106" s="486"/>
      <c r="XDX106" s="487"/>
      <c r="XDY106" s="485"/>
      <c r="XDZ106" s="486"/>
      <c r="XEA106" s="486"/>
      <c r="XEB106" s="486"/>
      <c r="XEC106" s="486"/>
      <c r="XED106" s="486"/>
      <c r="XEE106" s="486"/>
      <c r="XEF106" s="487"/>
      <c r="XEG106" s="485"/>
      <c r="XEH106" s="486"/>
      <c r="XEI106" s="486"/>
      <c r="XEJ106" s="486"/>
      <c r="XEK106" s="486"/>
      <c r="XEL106" s="486"/>
      <c r="XEM106" s="486"/>
      <c r="XEN106" s="487"/>
      <c r="XEO106" s="485"/>
      <c r="XEP106" s="486"/>
      <c r="XEQ106" s="486"/>
      <c r="XER106" s="486"/>
      <c r="XES106" s="486"/>
      <c r="XET106" s="486"/>
      <c r="XEU106" s="486"/>
      <c r="XEV106" s="487"/>
      <c r="XEW106" s="485"/>
      <c r="XEX106" s="486"/>
      <c r="XEY106" s="486"/>
      <c r="XEZ106" s="486"/>
      <c r="XFA106" s="486"/>
      <c r="XFB106" s="486"/>
      <c r="XFC106" s="486"/>
      <c r="XFD106" s="487"/>
    </row>
    <row r="107" spans="1:16384" s="433" customFormat="1" ht="15" outlineLevel="1" x14ac:dyDescent="0.25">
      <c r="A107" s="699" t="s">
        <v>10061</v>
      </c>
      <c r="B107" s="700"/>
      <c r="C107" s="488"/>
      <c r="D107" s="488"/>
      <c r="E107" s="488"/>
      <c r="F107" s="488"/>
      <c r="G107" s="488"/>
      <c r="H107" s="488"/>
      <c r="I107" s="699" t="s">
        <v>10061</v>
      </c>
      <c r="J107" s="700"/>
      <c r="K107" s="488"/>
      <c r="L107" s="488"/>
      <c r="M107" s="488"/>
      <c r="N107" s="488"/>
      <c r="O107" s="488"/>
      <c r="P107" s="488"/>
      <c r="Q107" s="699" t="s">
        <v>10061</v>
      </c>
      <c r="R107" s="700"/>
      <c r="S107" s="488"/>
      <c r="T107" s="488"/>
      <c r="U107" s="488"/>
      <c r="V107" s="488"/>
      <c r="W107" s="488"/>
      <c r="X107" s="488"/>
      <c r="Y107" s="699" t="s">
        <v>10061</v>
      </c>
      <c r="Z107" s="700"/>
      <c r="AA107" s="488"/>
      <c r="AB107" s="488"/>
      <c r="AC107" s="488"/>
      <c r="AD107" s="488"/>
      <c r="AE107" s="488"/>
      <c r="AF107" s="488"/>
      <c r="AG107" s="699" t="s">
        <v>10061</v>
      </c>
      <c r="AH107" s="700"/>
      <c r="AI107" s="488"/>
      <c r="AJ107" s="488"/>
      <c r="AK107" s="488"/>
      <c r="AL107" s="488"/>
      <c r="AM107" s="488"/>
      <c r="AN107" s="488"/>
      <c r="AO107" s="699" t="s">
        <v>10061</v>
      </c>
      <c r="AP107" s="700"/>
      <c r="AQ107" s="488"/>
      <c r="AR107" s="488"/>
      <c r="AS107" s="488"/>
      <c r="AT107" s="488"/>
      <c r="AU107" s="488"/>
      <c r="AV107" s="488"/>
      <c r="AW107" s="699" t="s">
        <v>10061</v>
      </c>
      <c r="AX107" s="700"/>
      <c r="AY107" s="488"/>
      <c r="AZ107" s="488"/>
      <c r="BA107" s="488"/>
      <c r="BB107" s="488"/>
      <c r="BC107" s="488"/>
      <c r="BD107" s="488"/>
      <c r="BE107" s="699" t="s">
        <v>10061</v>
      </c>
      <c r="BF107" s="700"/>
      <c r="BG107" s="488"/>
      <c r="BH107" s="488"/>
      <c r="BI107" s="488"/>
      <c r="BJ107" s="488"/>
      <c r="BK107" s="488"/>
      <c r="BL107" s="488"/>
      <c r="BM107" s="699" t="s">
        <v>10061</v>
      </c>
      <c r="BN107" s="700"/>
      <c r="BO107" s="488"/>
      <c r="BP107" s="488"/>
      <c r="BQ107" s="488"/>
      <c r="BR107" s="488"/>
      <c r="BS107" s="488"/>
      <c r="BT107" s="488"/>
      <c r="BU107" s="699" t="s">
        <v>10061</v>
      </c>
      <c r="BV107" s="700"/>
      <c r="BW107" s="488"/>
      <c r="BX107" s="488"/>
      <c r="BY107" s="488"/>
      <c r="BZ107" s="488"/>
      <c r="CA107" s="488"/>
      <c r="CB107" s="488"/>
      <c r="CC107" s="699" t="s">
        <v>10061</v>
      </c>
      <c r="CD107" s="700"/>
      <c r="CE107" s="488"/>
      <c r="CF107" s="488"/>
      <c r="CG107" s="488"/>
      <c r="CH107" s="488"/>
      <c r="CI107" s="488"/>
      <c r="CJ107" s="488"/>
      <c r="CK107" s="699" t="s">
        <v>10061</v>
      </c>
      <c r="CL107" s="700"/>
      <c r="CM107" s="488"/>
      <c r="CN107" s="488"/>
      <c r="CO107" s="488"/>
      <c r="CP107" s="488"/>
      <c r="CQ107" s="488"/>
      <c r="CR107" s="488"/>
      <c r="CS107" s="699" t="s">
        <v>10061</v>
      </c>
      <c r="CT107" s="700"/>
      <c r="CU107" s="488"/>
      <c r="CV107" s="488"/>
      <c r="CW107" s="488"/>
      <c r="CX107" s="488"/>
      <c r="CY107" s="488"/>
      <c r="CZ107" s="488"/>
      <c r="DA107" s="699" t="s">
        <v>10061</v>
      </c>
      <c r="DB107" s="700"/>
      <c r="DC107" s="488"/>
      <c r="DD107" s="488"/>
      <c r="DE107" s="488"/>
      <c r="DF107" s="488"/>
      <c r="DG107" s="488"/>
      <c r="DH107" s="488"/>
      <c r="DI107" s="699" t="s">
        <v>10061</v>
      </c>
      <c r="DJ107" s="700"/>
      <c r="DK107" s="488"/>
      <c r="DL107" s="488"/>
      <c r="DM107" s="488"/>
      <c r="DN107" s="488"/>
      <c r="DO107" s="488"/>
      <c r="DP107" s="488"/>
      <c r="DQ107" s="699" t="s">
        <v>10061</v>
      </c>
      <c r="DR107" s="700"/>
      <c r="DS107" s="488"/>
      <c r="DT107" s="488"/>
      <c r="DU107" s="488"/>
      <c r="DV107" s="488"/>
      <c r="DW107" s="488"/>
      <c r="DX107" s="488"/>
      <c r="DY107" s="699" t="s">
        <v>10061</v>
      </c>
      <c r="DZ107" s="700"/>
      <c r="EA107" s="488"/>
      <c r="EB107" s="488"/>
      <c r="EC107" s="488"/>
      <c r="ED107" s="488"/>
      <c r="EE107" s="488"/>
      <c r="EF107" s="488"/>
      <c r="EG107" s="699" t="s">
        <v>10061</v>
      </c>
      <c r="EH107" s="700"/>
      <c r="EI107" s="488"/>
      <c r="EJ107" s="488"/>
      <c r="EK107" s="488"/>
      <c r="EL107" s="488"/>
      <c r="EM107" s="488"/>
      <c r="EN107" s="488"/>
      <c r="EO107" s="699" t="s">
        <v>10061</v>
      </c>
      <c r="EP107" s="700"/>
      <c r="EQ107" s="488"/>
      <c r="ER107" s="488"/>
      <c r="ES107" s="488"/>
      <c r="ET107" s="488"/>
      <c r="EU107" s="488"/>
      <c r="EV107" s="488"/>
      <c r="EW107" s="699" t="s">
        <v>10061</v>
      </c>
      <c r="EX107" s="700"/>
      <c r="EY107" s="488"/>
      <c r="EZ107" s="488"/>
      <c r="FA107" s="488"/>
      <c r="FB107" s="488"/>
      <c r="FC107" s="488"/>
      <c r="FD107" s="488"/>
      <c r="FE107" s="699" t="s">
        <v>10061</v>
      </c>
      <c r="FF107" s="700"/>
      <c r="FG107" s="488"/>
      <c r="FH107" s="488"/>
      <c r="FI107" s="488"/>
      <c r="FJ107" s="488"/>
      <c r="FK107" s="488"/>
      <c r="FL107" s="488"/>
      <c r="FM107" s="699" t="s">
        <v>10061</v>
      </c>
      <c r="FN107" s="700"/>
      <c r="FO107" s="488"/>
      <c r="FP107" s="488"/>
      <c r="FQ107" s="488"/>
      <c r="FR107" s="488"/>
      <c r="FS107" s="488"/>
      <c r="FT107" s="488"/>
      <c r="FU107" s="699" t="s">
        <v>10061</v>
      </c>
      <c r="FV107" s="700"/>
      <c r="FW107" s="488"/>
      <c r="FX107" s="488"/>
      <c r="FY107" s="488"/>
      <c r="FZ107" s="488"/>
      <c r="GA107" s="488"/>
      <c r="GB107" s="488"/>
      <c r="GC107" s="699" t="s">
        <v>10061</v>
      </c>
      <c r="GD107" s="700"/>
      <c r="GE107" s="488"/>
      <c r="GF107" s="488"/>
      <c r="GG107" s="488"/>
      <c r="GH107" s="488"/>
      <c r="GI107" s="488"/>
      <c r="GJ107" s="488"/>
      <c r="GK107" s="699" t="s">
        <v>10061</v>
      </c>
      <c r="GL107" s="700"/>
      <c r="GM107" s="488"/>
      <c r="GN107" s="488"/>
      <c r="GO107" s="488"/>
      <c r="GP107" s="488"/>
      <c r="GQ107" s="488"/>
      <c r="GR107" s="488"/>
      <c r="GS107" s="699" t="s">
        <v>10061</v>
      </c>
      <c r="GT107" s="700"/>
      <c r="GU107" s="488"/>
      <c r="GV107" s="488"/>
      <c r="GW107" s="488"/>
      <c r="GX107" s="488"/>
      <c r="GY107" s="488"/>
      <c r="GZ107" s="488"/>
      <c r="HA107" s="699" t="s">
        <v>10061</v>
      </c>
      <c r="HB107" s="700"/>
      <c r="HC107" s="488"/>
      <c r="HD107" s="488"/>
      <c r="HE107" s="488"/>
      <c r="HF107" s="488"/>
      <c r="HG107" s="488"/>
      <c r="HH107" s="488"/>
      <c r="HI107" s="699" t="s">
        <v>10061</v>
      </c>
      <c r="HJ107" s="700"/>
      <c r="HK107" s="488"/>
      <c r="HL107" s="488"/>
      <c r="HM107" s="488"/>
      <c r="HN107" s="488"/>
      <c r="HO107" s="488"/>
      <c r="HP107" s="488"/>
      <c r="HQ107" s="699" t="s">
        <v>10061</v>
      </c>
      <c r="HR107" s="700"/>
      <c r="HS107" s="488"/>
      <c r="HT107" s="488"/>
      <c r="HU107" s="488"/>
      <c r="HV107" s="488"/>
      <c r="HW107" s="488"/>
      <c r="HX107" s="488"/>
      <c r="HY107" s="699" t="s">
        <v>10061</v>
      </c>
      <c r="HZ107" s="700"/>
      <c r="IA107" s="488"/>
      <c r="IB107" s="488"/>
      <c r="IC107" s="488"/>
      <c r="ID107" s="488"/>
      <c r="IE107" s="488"/>
      <c r="IF107" s="488"/>
      <c r="IG107" s="699" t="s">
        <v>10061</v>
      </c>
      <c r="IH107" s="700"/>
      <c r="II107" s="488"/>
      <c r="IJ107" s="488"/>
      <c r="IK107" s="488"/>
      <c r="IL107" s="488"/>
      <c r="IM107" s="488"/>
      <c r="IN107" s="488"/>
      <c r="IO107" s="699" t="s">
        <v>10061</v>
      </c>
      <c r="IP107" s="700"/>
      <c r="IQ107" s="488"/>
      <c r="IR107" s="488"/>
      <c r="IS107" s="488"/>
      <c r="IT107" s="488"/>
      <c r="IU107" s="488"/>
      <c r="IV107" s="488"/>
      <c r="IW107" s="699" t="s">
        <v>10061</v>
      </c>
      <c r="IX107" s="700"/>
      <c r="IY107" s="488"/>
      <c r="IZ107" s="488"/>
      <c r="JA107" s="488"/>
      <c r="JB107" s="488"/>
      <c r="JC107" s="488"/>
      <c r="JD107" s="488"/>
      <c r="JE107" s="699" t="s">
        <v>10061</v>
      </c>
      <c r="JF107" s="700"/>
      <c r="JG107" s="488"/>
      <c r="JH107" s="488"/>
      <c r="JI107" s="488"/>
      <c r="JJ107" s="488"/>
      <c r="JK107" s="488"/>
      <c r="JL107" s="488"/>
      <c r="JM107" s="699" t="s">
        <v>10061</v>
      </c>
      <c r="JN107" s="700"/>
      <c r="JO107" s="488"/>
      <c r="JP107" s="488"/>
      <c r="JQ107" s="488"/>
      <c r="JR107" s="488"/>
      <c r="JS107" s="488"/>
      <c r="JT107" s="488"/>
      <c r="JU107" s="699" t="s">
        <v>10061</v>
      </c>
      <c r="JV107" s="700"/>
      <c r="JW107" s="488"/>
      <c r="JX107" s="488"/>
      <c r="JY107" s="488"/>
      <c r="JZ107" s="488"/>
      <c r="KA107" s="488"/>
      <c r="KB107" s="488"/>
      <c r="KC107" s="699" t="s">
        <v>10061</v>
      </c>
      <c r="KD107" s="700"/>
      <c r="KE107" s="488"/>
      <c r="KF107" s="488"/>
      <c r="KG107" s="488"/>
      <c r="KH107" s="488"/>
      <c r="KI107" s="488"/>
      <c r="KJ107" s="488"/>
      <c r="KK107" s="699" t="s">
        <v>10061</v>
      </c>
      <c r="KL107" s="700"/>
      <c r="KM107" s="488"/>
      <c r="KN107" s="488"/>
      <c r="KO107" s="488"/>
      <c r="KP107" s="488"/>
      <c r="KQ107" s="488"/>
      <c r="KR107" s="488"/>
      <c r="KS107" s="699" t="s">
        <v>10061</v>
      </c>
      <c r="KT107" s="700"/>
      <c r="KU107" s="488"/>
      <c r="KV107" s="488"/>
      <c r="KW107" s="488"/>
      <c r="KX107" s="488"/>
      <c r="KY107" s="488"/>
      <c r="KZ107" s="488"/>
      <c r="LA107" s="699" t="s">
        <v>10061</v>
      </c>
      <c r="LB107" s="700"/>
      <c r="LC107" s="488"/>
      <c r="LD107" s="488"/>
      <c r="LE107" s="488"/>
      <c r="LF107" s="488"/>
      <c r="LG107" s="488"/>
      <c r="LH107" s="488"/>
      <c r="LI107" s="699" t="s">
        <v>10061</v>
      </c>
      <c r="LJ107" s="700"/>
      <c r="LK107" s="488"/>
      <c r="LL107" s="488"/>
      <c r="LM107" s="488"/>
      <c r="LN107" s="488"/>
      <c r="LO107" s="488"/>
      <c r="LP107" s="488"/>
      <c r="LQ107" s="699" t="s">
        <v>10061</v>
      </c>
      <c r="LR107" s="700"/>
      <c r="LS107" s="488"/>
      <c r="LT107" s="488"/>
      <c r="LU107" s="488"/>
      <c r="LV107" s="488"/>
      <c r="LW107" s="488"/>
      <c r="LX107" s="488"/>
      <c r="LY107" s="699" t="s">
        <v>10061</v>
      </c>
      <c r="LZ107" s="700"/>
      <c r="MA107" s="488"/>
      <c r="MB107" s="488"/>
      <c r="MC107" s="488"/>
      <c r="MD107" s="488"/>
      <c r="ME107" s="488"/>
      <c r="MF107" s="488"/>
      <c r="MG107" s="699" t="s">
        <v>10061</v>
      </c>
      <c r="MH107" s="700"/>
      <c r="MI107" s="488"/>
      <c r="MJ107" s="488"/>
      <c r="MK107" s="488"/>
      <c r="ML107" s="488"/>
      <c r="MM107" s="488"/>
      <c r="MN107" s="488"/>
      <c r="MO107" s="699" t="s">
        <v>10061</v>
      </c>
      <c r="MP107" s="700"/>
      <c r="MQ107" s="488"/>
      <c r="MR107" s="488"/>
      <c r="MS107" s="488"/>
      <c r="MT107" s="488"/>
      <c r="MU107" s="488"/>
      <c r="MV107" s="488"/>
      <c r="MW107" s="699" t="s">
        <v>10061</v>
      </c>
      <c r="MX107" s="700"/>
      <c r="MY107" s="488"/>
      <c r="MZ107" s="488"/>
      <c r="NA107" s="488"/>
      <c r="NB107" s="488"/>
      <c r="NC107" s="488"/>
      <c r="ND107" s="488"/>
      <c r="NE107" s="699" t="s">
        <v>10061</v>
      </c>
      <c r="NF107" s="700"/>
      <c r="NG107" s="488"/>
      <c r="NH107" s="488"/>
      <c r="NI107" s="488"/>
      <c r="NJ107" s="488"/>
      <c r="NK107" s="488"/>
      <c r="NL107" s="488"/>
      <c r="NM107" s="699" t="s">
        <v>10061</v>
      </c>
      <c r="NN107" s="700"/>
      <c r="NO107" s="488"/>
      <c r="NP107" s="488"/>
      <c r="NQ107" s="488"/>
      <c r="NR107" s="488"/>
      <c r="NS107" s="488"/>
      <c r="NT107" s="488"/>
      <c r="NU107" s="699" t="s">
        <v>10061</v>
      </c>
      <c r="NV107" s="700"/>
      <c r="NW107" s="488"/>
      <c r="NX107" s="488"/>
      <c r="NY107" s="488"/>
      <c r="NZ107" s="488"/>
      <c r="OA107" s="488"/>
      <c r="OB107" s="488"/>
      <c r="OC107" s="699" t="s">
        <v>10061</v>
      </c>
      <c r="OD107" s="700"/>
      <c r="OE107" s="488"/>
      <c r="OF107" s="488"/>
      <c r="OG107" s="488"/>
      <c r="OH107" s="488"/>
      <c r="OI107" s="488"/>
      <c r="OJ107" s="488"/>
      <c r="OK107" s="699" t="s">
        <v>10061</v>
      </c>
      <c r="OL107" s="700"/>
      <c r="OM107" s="488"/>
      <c r="ON107" s="488"/>
      <c r="OO107" s="488"/>
      <c r="OP107" s="488"/>
      <c r="OQ107" s="488"/>
      <c r="OR107" s="488"/>
      <c r="OS107" s="699" t="s">
        <v>10061</v>
      </c>
      <c r="OT107" s="700"/>
      <c r="OU107" s="488"/>
      <c r="OV107" s="488"/>
      <c r="OW107" s="488"/>
      <c r="OX107" s="488"/>
      <c r="OY107" s="488"/>
      <c r="OZ107" s="488"/>
      <c r="PA107" s="699" t="s">
        <v>10061</v>
      </c>
      <c r="PB107" s="700"/>
      <c r="PC107" s="488"/>
      <c r="PD107" s="488"/>
      <c r="PE107" s="488"/>
      <c r="PF107" s="488"/>
      <c r="PG107" s="488"/>
      <c r="PH107" s="488"/>
      <c r="PI107" s="699" t="s">
        <v>10061</v>
      </c>
      <c r="PJ107" s="700"/>
      <c r="PK107" s="488"/>
      <c r="PL107" s="488"/>
      <c r="PM107" s="488"/>
      <c r="PN107" s="488"/>
      <c r="PO107" s="488"/>
      <c r="PP107" s="488"/>
      <c r="PQ107" s="699" t="s">
        <v>10061</v>
      </c>
      <c r="PR107" s="700"/>
      <c r="PS107" s="488"/>
      <c r="PT107" s="488"/>
      <c r="PU107" s="488"/>
      <c r="PV107" s="488"/>
      <c r="PW107" s="488"/>
      <c r="PX107" s="488"/>
      <c r="PY107" s="699" t="s">
        <v>10061</v>
      </c>
      <c r="PZ107" s="700"/>
      <c r="QA107" s="488"/>
      <c r="QB107" s="488"/>
      <c r="QC107" s="488"/>
      <c r="QD107" s="488"/>
      <c r="QE107" s="488"/>
      <c r="QF107" s="488"/>
      <c r="QG107" s="699" t="s">
        <v>10061</v>
      </c>
      <c r="QH107" s="700"/>
      <c r="QI107" s="488"/>
      <c r="QJ107" s="488"/>
      <c r="QK107" s="488"/>
      <c r="QL107" s="488"/>
      <c r="QM107" s="488"/>
      <c r="QN107" s="488"/>
      <c r="QO107" s="699" t="s">
        <v>10061</v>
      </c>
      <c r="QP107" s="700"/>
      <c r="QQ107" s="488"/>
      <c r="QR107" s="488"/>
      <c r="QS107" s="488"/>
      <c r="QT107" s="488"/>
      <c r="QU107" s="488"/>
      <c r="QV107" s="488"/>
      <c r="QW107" s="699" t="s">
        <v>10061</v>
      </c>
      <c r="QX107" s="700"/>
      <c r="QY107" s="488"/>
      <c r="QZ107" s="488"/>
      <c r="RA107" s="488"/>
      <c r="RB107" s="488"/>
      <c r="RC107" s="488"/>
      <c r="RD107" s="488"/>
      <c r="RE107" s="699" t="s">
        <v>10061</v>
      </c>
      <c r="RF107" s="700"/>
      <c r="RG107" s="488"/>
      <c r="RH107" s="488"/>
      <c r="RI107" s="488"/>
      <c r="RJ107" s="488"/>
      <c r="RK107" s="488"/>
      <c r="RL107" s="488"/>
      <c r="RM107" s="699" t="s">
        <v>10061</v>
      </c>
      <c r="RN107" s="700"/>
      <c r="RO107" s="488"/>
      <c r="RP107" s="488"/>
      <c r="RQ107" s="488"/>
      <c r="RR107" s="488"/>
      <c r="RS107" s="488"/>
      <c r="RT107" s="488"/>
      <c r="RU107" s="699" t="s">
        <v>10061</v>
      </c>
      <c r="RV107" s="700"/>
      <c r="RW107" s="488"/>
      <c r="RX107" s="488"/>
      <c r="RY107" s="488"/>
      <c r="RZ107" s="488"/>
      <c r="SA107" s="488"/>
      <c r="SB107" s="488"/>
      <c r="SC107" s="699" t="s">
        <v>10061</v>
      </c>
      <c r="SD107" s="700"/>
      <c r="SE107" s="488"/>
      <c r="SF107" s="488"/>
      <c r="SG107" s="488"/>
      <c r="SH107" s="488"/>
      <c r="SI107" s="488"/>
      <c r="SJ107" s="488"/>
      <c r="SK107" s="699" t="s">
        <v>10061</v>
      </c>
      <c r="SL107" s="700"/>
      <c r="SM107" s="488"/>
      <c r="SN107" s="488"/>
      <c r="SO107" s="488"/>
      <c r="SP107" s="488"/>
      <c r="SQ107" s="488"/>
      <c r="SR107" s="488"/>
      <c r="SS107" s="699" t="s">
        <v>10061</v>
      </c>
      <c r="ST107" s="700"/>
      <c r="SU107" s="488"/>
      <c r="SV107" s="488"/>
      <c r="SW107" s="488"/>
      <c r="SX107" s="488"/>
      <c r="SY107" s="488"/>
      <c r="SZ107" s="488"/>
      <c r="TA107" s="699" t="s">
        <v>10061</v>
      </c>
      <c r="TB107" s="700"/>
      <c r="TC107" s="488"/>
      <c r="TD107" s="488"/>
      <c r="TE107" s="488"/>
      <c r="TF107" s="488"/>
      <c r="TG107" s="488"/>
      <c r="TH107" s="488"/>
      <c r="TI107" s="699" t="s">
        <v>10061</v>
      </c>
      <c r="TJ107" s="700"/>
      <c r="TK107" s="488"/>
      <c r="TL107" s="488"/>
      <c r="TM107" s="488"/>
      <c r="TN107" s="488"/>
      <c r="TO107" s="488"/>
      <c r="TP107" s="488"/>
      <c r="TQ107" s="699" t="s">
        <v>10061</v>
      </c>
      <c r="TR107" s="700"/>
      <c r="TS107" s="488"/>
      <c r="TT107" s="488"/>
      <c r="TU107" s="488"/>
      <c r="TV107" s="488"/>
      <c r="TW107" s="488"/>
      <c r="TX107" s="488"/>
      <c r="TY107" s="699" t="s">
        <v>10061</v>
      </c>
      <c r="TZ107" s="700"/>
      <c r="UA107" s="488"/>
      <c r="UB107" s="488"/>
      <c r="UC107" s="488"/>
      <c r="UD107" s="488"/>
      <c r="UE107" s="488"/>
      <c r="UF107" s="488"/>
      <c r="UG107" s="699" t="s">
        <v>10061</v>
      </c>
      <c r="UH107" s="700"/>
      <c r="UI107" s="488"/>
      <c r="UJ107" s="488"/>
      <c r="UK107" s="488"/>
      <c r="UL107" s="488"/>
      <c r="UM107" s="488"/>
      <c r="UN107" s="488"/>
      <c r="UO107" s="699" t="s">
        <v>10061</v>
      </c>
      <c r="UP107" s="700"/>
      <c r="UQ107" s="488"/>
      <c r="UR107" s="488"/>
      <c r="US107" s="488"/>
      <c r="UT107" s="488"/>
      <c r="UU107" s="488"/>
      <c r="UV107" s="488"/>
      <c r="UW107" s="699" t="s">
        <v>10061</v>
      </c>
      <c r="UX107" s="700"/>
      <c r="UY107" s="488"/>
      <c r="UZ107" s="488"/>
      <c r="VA107" s="488"/>
      <c r="VB107" s="488"/>
      <c r="VC107" s="488"/>
      <c r="VD107" s="488"/>
      <c r="VE107" s="699" t="s">
        <v>10061</v>
      </c>
      <c r="VF107" s="700"/>
      <c r="VG107" s="488"/>
      <c r="VH107" s="488"/>
      <c r="VI107" s="488"/>
      <c r="VJ107" s="488"/>
      <c r="VK107" s="488"/>
      <c r="VL107" s="488"/>
      <c r="VM107" s="699" t="s">
        <v>10061</v>
      </c>
      <c r="VN107" s="700"/>
      <c r="VO107" s="488"/>
      <c r="VP107" s="488"/>
      <c r="VQ107" s="488"/>
      <c r="VR107" s="488"/>
      <c r="VS107" s="488"/>
      <c r="VT107" s="488"/>
      <c r="VU107" s="699" t="s">
        <v>10061</v>
      </c>
      <c r="VV107" s="700"/>
      <c r="VW107" s="488"/>
      <c r="VX107" s="488"/>
      <c r="VY107" s="488"/>
      <c r="VZ107" s="488"/>
      <c r="WA107" s="488"/>
      <c r="WB107" s="488"/>
      <c r="WC107" s="699" t="s">
        <v>10061</v>
      </c>
      <c r="WD107" s="700"/>
      <c r="WE107" s="488"/>
      <c r="WF107" s="488"/>
      <c r="WG107" s="488"/>
      <c r="WH107" s="488"/>
      <c r="WI107" s="488"/>
      <c r="WJ107" s="488"/>
      <c r="WK107" s="699" t="s">
        <v>10061</v>
      </c>
      <c r="WL107" s="700"/>
      <c r="WM107" s="488"/>
      <c r="WN107" s="488"/>
      <c r="WO107" s="488"/>
      <c r="WP107" s="488"/>
      <c r="WQ107" s="488"/>
      <c r="WR107" s="488"/>
      <c r="WS107" s="699" t="s">
        <v>10061</v>
      </c>
      <c r="WT107" s="700"/>
      <c r="WU107" s="488"/>
      <c r="WV107" s="488"/>
      <c r="WW107" s="488"/>
      <c r="WX107" s="488"/>
      <c r="WY107" s="488"/>
      <c r="WZ107" s="488"/>
      <c r="XA107" s="699" t="s">
        <v>10061</v>
      </c>
      <c r="XB107" s="700"/>
      <c r="XC107" s="488"/>
      <c r="XD107" s="488"/>
      <c r="XE107" s="488"/>
      <c r="XF107" s="488"/>
      <c r="XG107" s="488"/>
      <c r="XH107" s="488"/>
      <c r="XI107" s="699" t="s">
        <v>10061</v>
      </c>
      <c r="XJ107" s="700"/>
      <c r="XK107" s="488"/>
      <c r="XL107" s="488"/>
      <c r="XM107" s="488"/>
      <c r="XN107" s="488"/>
      <c r="XO107" s="488"/>
      <c r="XP107" s="488"/>
      <c r="XQ107" s="699" t="s">
        <v>10061</v>
      </c>
      <c r="XR107" s="700"/>
      <c r="XS107" s="488"/>
      <c r="XT107" s="488"/>
      <c r="XU107" s="488"/>
      <c r="XV107" s="488"/>
      <c r="XW107" s="488"/>
      <c r="XX107" s="488"/>
      <c r="XY107" s="699" t="s">
        <v>10061</v>
      </c>
      <c r="XZ107" s="700"/>
      <c r="YA107" s="488"/>
      <c r="YB107" s="488"/>
      <c r="YC107" s="488"/>
      <c r="YD107" s="488"/>
      <c r="YE107" s="488"/>
      <c r="YF107" s="488"/>
      <c r="YG107" s="699" t="s">
        <v>10061</v>
      </c>
      <c r="YH107" s="700"/>
      <c r="YI107" s="488"/>
      <c r="YJ107" s="488"/>
      <c r="YK107" s="488"/>
      <c r="YL107" s="488"/>
      <c r="YM107" s="488"/>
      <c r="YN107" s="488"/>
      <c r="YO107" s="699" t="s">
        <v>10061</v>
      </c>
      <c r="YP107" s="700"/>
      <c r="YQ107" s="488"/>
      <c r="YR107" s="488"/>
      <c r="YS107" s="488"/>
      <c r="YT107" s="488"/>
      <c r="YU107" s="488"/>
      <c r="YV107" s="488"/>
      <c r="YW107" s="699" t="s">
        <v>10061</v>
      </c>
      <c r="YX107" s="700"/>
      <c r="YY107" s="488"/>
      <c r="YZ107" s="488"/>
      <c r="ZA107" s="488"/>
      <c r="ZB107" s="488"/>
      <c r="ZC107" s="488"/>
      <c r="ZD107" s="488"/>
      <c r="ZE107" s="699" t="s">
        <v>10061</v>
      </c>
      <c r="ZF107" s="700"/>
      <c r="ZG107" s="488"/>
      <c r="ZH107" s="488"/>
      <c r="ZI107" s="488"/>
      <c r="ZJ107" s="488"/>
      <c r="ZK107" s="488"/>
      <c r="ZL107" s="488"/>
      <c r="ZM107" s="699" t="s">
        <v>10061</v>
      </c>
      <c r="ZN107" s="700"/>
      <c r="ZO107" s="488"/>
      <c r="ZP107" s="488"/>
      <c r="ZQ107" s="488"/>
      <c r="ZR107" s="488"/>
      <c r="ZS107" s="488"/>
      <c r="ZT107" s="488"/>
      <c r="ZU107" s="699" t="s">
        <v>10061</v>
      </c>
      <c r="ZV107" s="700"/>
      <c r="ZW107" s="488"/>
      <c r="ZX107" s="488"/>
      <c r="ZY107" s="488"/>
      <c r="ZZ107" s="488"/>
      <c r="AAA107" s="488"/>
      <c r="AAB107" s="488"/>
      <c r="AAC107" s="699" t="s">
        <v>10061</v>
      </c>
      <c r="AAD107" s="700"/>
      <c r="AAE107" s="488"/>
      <c r="AAF107" s="488"/>
      <c r="AAG107" s="488"/>
      <c r="AAH107" s="488"/>
      <c r="AAI107" s="488"/>
      <c r="AAJ107" s="488"/>
      <c r="AAK107" s="699" t="s">
        <v>10061</v>
      </c>
      <c r="AAL107" s="700"/>
      <c r="AAM107" s="488"/>
      <c r="AAN107" s="488"/>
      <c r="AAO107" s="488"/>
      <c r="AAP107" s="488"/>
      <c r="AAQ107" s="488"/>
      <c r="AAR107" s="488"/>
      <c r="AAS107" s="699" t="s">
        <v>10061</v>
      </c>
      <c r="AAT107" s="700"/>
      <c r="AAU107" s="488"/>
      <c r="AAV107" s="488"/>
      <c r="AAW107" s="488"/>
      <c r="AAX107" s="488"/>
      <c r="AAY107" s="488"/>
      <c r="AAZ107" s="488"/>
      <c r="ABA107" s="699" t="s">
        <v>10061</v>
      </c>
      <c r="ABB107" s="700"/>
      <c r="ABC107" s="488"/>
      <c r="ABD107" s="488"/>
      <c r="ABE107" s="488"/>
      <c r="ABF107" s="488"/>
      <c r="ABG107" s="488"/>
      <c r="ABH107" s="488"/>
      <c r="ABI107" s="699" t="s">
        <v>10061</v>
      </c>
      <c r="ABJ107" s="700"/>
      <c r="ABK107" s="488"/>
      <c r="ABL107" s="488"/>
      <c r="ABM107" s="488"/>
      <c r="ABN107" s="488"/>
      <c r="ABO107" s="488"/>
      <c r="ABP107" s="488"/>
      <c r="ABQ107" s="699" t="s">
        <v>10061</v>
      </c>
      <c r="ABR107" s="700"/>
      <c r="ABS107" s="488"/>
      <c r="ABT107" s="488"/>
      <c r="ABU107" s="488"/>
      <c r="ABV107" s="488"/>
      <c r="ABW107" s="488"/>
      <c r="ABX107" s="488"/>
      <c r="ABY107" s="699" t="s">
        <v>10061</v>
      </c>
      <c r="ABZ107" s="700"/>
      <c r="ACA107" s="488"/>
      <c r="ACB107" s="488"/>
      <c r="ACC107" s="488"/>
      <c r="ACD107" s="488"/>
      <c r="ACE107" s="488"/>
      <c r="ACF107" s="488"/>
      <c r="ACG107" s="699" t="s">
        <v>10061</v>
      </c>
      <c r="ACH107" s="700"/>
      <c r="ACI107" s="488"/>
      <c r="ACJ107" s="488"/>
      <c r="ACK107" s="488"/>
      <c r="ACL107" s="488"/>
      <c r="ACM107" s="488"/>
      <c r="ACN107" s="488"/>
      <c r="ACO107" s="699" t="s">
        <v>10061</v>
      </c>
      <c r="ACP107" s="700"/>
      <c r="ACQ107" s="488"/>
      <c r="ACR107" s="488"/>
      <c r="ACS107" s="488"/>
      <c r="ACT107" s="488"/>
      <c r="ACU107" s="488"/>
      <c r="ACV107" s="488"/>
      <c r="ACW107" s="699" t="s">
        <v>10061</v>
      </c>
      <c r="ACX107" s="700"/>
      <c r="ACY107" s="488"/>
      <c r="ACZ107" s="488"/>
      <c r="ADA107" s="488"/>
      <c r="ADB107" s="488"/>
      <c r="ADC107" s="488"/>
      <c r="ADD107" s="488"/>
      <c r="ADE107" s="699" t="s">
        <v>10061</v>
      </c>
      <c r="ADF107" s="700"/>
      <c r="ADG107" s="488"/>
      <c r="ADH107" s="488"/>
      <c r="ADI107" s="488"/>
      <c r="ADJ107" s="488"/>
      <c r="ADK107" s="488"/>
      <c r="ADL107" s="488"/>
      <c r="ADM107" s="699" t="s">
        <v>10061</v>
      </c>
      <c r="ADN107" s="700"/>
      <c r="ADO107" s="488"/>
      <c r="ADP107" s="488"/>
      <c r="ADQ107" s="488"/>
      <c r="ADR107" s="488"/>
      <c r="ADS107" s="488"/>
      <c r="ADT107" s="488"/>
      <c r="ADU107" s="699" t="s">
        <v>10061</v>
      </c>
      <c r="ADV107" s="700"/>
      <c r="ADW107" s="488"/>
      <c r="ADX107" s="488"/>
      <c r="ADY107" s="488"/>
      <c r="ADZ107" s="488"/>
      <c r="AEA107" s="488"/>
      <c r="AEB107" s="488"/>
      <c r="AEC107" s="699" t="s">
        <v>10061</v>
      </c>
      <c r="AED107" s="700"/>
      <c r="AEE107" s="488"/>
      <c r="AEF107" s="488"/>
      <c r="AEG107" s="488"/>
      <c r="AEH107" s="488"/>
      <c r="AEI107" s="488"/>
      <c r="AEJ107" s="488"/>
      <c r="AEK107" s="699" t="s">
        <v>10061</v>
      </c>
      <c r="AEL107" s="700"/>
      <c r="AEM107" s="488"/>
      <c r="AEN107" s="488"/>
      <c r="AEO107" s="488"/>
      <c r="AEP107" s="488"/>
      <c r="AEQ107" s="488"/>
      <c r="AER107" s="488"/>
      <c r="AES107" s="699" t="s">
        <v>10061</v>
      </c>
      <c r="AET107" s="700"/>
      <c r="AEU107" s="488"/>
      <c r="AEV107" s="488"/>
      <c r="AEW107" s="488"/>
      <c r="AEX107" s="488"/>
      <c r="AEY107" s="488"/>
      <c r="AEZ107" s="488"/>
      <c r="AFA107" s="699" t="s">
        <v>10061</v>
      </c>
      <c r="AFB107" s="700"/>
      <c r="AFC107" s="488"/>
      <c r="AFD107" s="488"/>
      <c r="AFE107" s="488"/>
      <c r="AFF107" s="488"/>
      <c r="AFG107" s="488"/>
      <c r="AFH107" s="488"/>
      <c r="AFI107" s="699" t="s">
        <v>10061</v>
      </c>
      <c r="AFJ107" s="700"/>
      <c r="AFK107" s="488"/>
      <c r="AFL107" s="488"/>
      <c r="AFM107" s="488"/>
      <c r="AFN107" s="488"/>
      <c r="AFO107" s="488"/>
      <c r="AFP107" s="488"/>
      <c r="AFQ107" s="699" t="s">
        <v>10061</v>
      </c>
      <c r="AFR107" s="700"/>
      <c r="AFS107" s="488"/>
      <c r="AFT107" s="488"/>
      <c r="AFU107" s="488"/>
      <c r="AFV107" s="488"/>
      <c r="AFW107" s="488"/>
      <c r="AFX107" s="488"/>
      <c r="AFY107" s="699" t="s">
        <v>10061</v>
      </c>
      <c r="AFZ107" s="700"/>
      <c r="AGA107" s="488"/>
      <c r="AGB107" s="488"/>
      <c r="AGC107" s="488"/>
      <c r="AGD107" s="488"/>
      <c r="AGE107" s="488"/>
      <c r="AGF107" s="488"/>
      <c r="AGG107" s="699" t="s">
        <v>10061</v>
      </c>
      <c r="AGH107" s="700"/>
      <c r="AGI107" s="488"/>
      <c r="AGJ107" s="488"/>
      <c r="AGK107" s="488"/>
      <c r="AGL107" s="488"/>
      <c r="AGM107" s="488"/>
      <c r="AGN107" s="488"/>
      <c r="AGO107" s="699" t="s">
        <v>10061</v>
      </c>
      <c r="AGP107" s="700"/>
      <c r="AGQ107" s="488"/>
      <c r="AGR107" s="488"/>
      <c r="AGS107" s="488"/>
      <c r="AGT107" s="488"/>
      <c r="AGU107" s="488"/>
      <c r="AGV107" s="488"/>
      <c r="AGW107" s="699" t="s">
        <v>10061</v>
      </c>
      <c r="AGX107" s="700"/>
      <c r="AGY107" s="488"/>
      <c r="AGZ107" s="488"/>
      <c r="AHA107" s="488"/>
      <c r="AHB107" s="488"/>
      <c r="AHC107" s="488"/>
      <c r="AHD107" s="488"/>
      <c r="AHE107" s="699" t="s">
        <v>10061</v>
      </c>
      <c r="AHF107" s="700"/>
      <c r="AHG107" s="488"/>
      <c r="AHH107" s="488"/>
      <c r="AHI107" s="488"/>
      <c r="AHJ107" s="488"/>
      <c r="AHK107" s="488"/>
      <c r="AHL107" s="488"/>
      <c r="AHM107" s="699" t="s">
        <v>10061</v>
      </c>
      <c r="AHN107" s="700"/>
      <c r="AHO107" s="488"/>
      <c r="AHP107" s="488"/>
      <c r="AHQ107" s="488"/>
      <c r="AHR107" s="488"/>
      <c r="AHS107" s="488"/>
      <c r="AHT107" s="488"/>
      <c r="AHU107" s="699" t="s">
        <v>10061</v>
      </c>
      <c r="AHV107" s="700"/>
      <c r="AHW107" s="488"/>
      <c r="AHX107" s="488"/>
      <c r="AHY107" s="488"/>
      <c r="AHZ107" s="488"/>
      <c r="AIA107" s="488"/>
      <c r="AIB107" s="488"/>
      <c r="AIC107" s="699" t="s">
        <v>10061</v>
      </c>
      <c r="AID107" s="700"/>
      <c r="AIE107" s="488"/>
      <c r="AIF107" s="488"/>
      <c r="AIG107" s="488"/>
      <c r="AIH107" s="488"/>
      <c r="AII107" s="488"/>
      <c r="AIJ107" s="488"/>
      <c r="AIK107" s="699" t="s">
        <v>10061</v>
      </c>
      <c r="AIL107" s="700"/>
      <c r="AIM107" s="488"/>
      <c r="AIN107" s="488"/>
      <c r="AIO107" s="488"/>
      <c r="AIP107" s="488"/>
      <c r="AIQ107" s="488"/>
      <c r="AIR107" s="488"/>
      <c r="AIS107" s="699" t="s">
        <v>10061</v>
      </c>
      <c r="AIT107" s="700"/>
      <c r="AIU107" s="488"/>
      <c r="AIV107" s="488"/>
      <c r="AIW107" s="488"/>
      <c r="AIX107" s="488"/>
      <c r="AIY107" s="488"/>
      <c r="AIZ107" s="488"/>
      <c r="AJA107" s="699" t="s">
        <v>10061</v>
      </c>
      <c r="AJB107" s="700"/>
      <c r="AJC107" s="488"/>
      <c r="AJD107" s="488"/>
      <c r="AJE107" s="488"/>
      <c r="AJF107" s="488"/>
      <c r="AJG107" s="488"/>
      <c r="AJH107" s="488"/>
      <c r="AJI107" s="699" t="s">
        <v>10061</v>
      </c>
      <c r="AJJ107" s="700"/>
      <c r="AJK107" s="488"/>
      <c r="AJL107" s="488"/>
      <c r="AJM107" s="488"/>
      <c r="AJN107" s="488"/>
      <c r="AJO107" s="488"/>
      <c r="AJP107" s="488"/>
      <c r="AJQ107" s="699" t="s">
        <v>10061</v>
      </c>
      <c r="AJR107" s="700"/>
      <c r="AJS107" s="488"/>
      <c r="AJT107" s="488"/>
      <c r="AJU107" s="488"/>
      <c r="AJV107" s="488"/>
      <c r="AJW107" s="488"/>
      <c r="AJX107" s="488"/>
      <c r="AJY107" s="699" t="s">
        <v>10061</v>
      </c>
      <c r="AJZ107" s="700"/>
      <c r="AKA107" s="488"/>
      <c r="AKB107" s="488"/>
      <c r="AKC107" s="488"/>
      <c r="AKD107" s="488"/>
      <c r="AKE107" s="488"/>
      <c r="AKF107" s="488"/>
      <c r="AKG107" s="699" t="s">
        <v>10061</v>
      </c>
      <c r="AKH107" s="700"/>
      <c r="AKI107" s="488"/>
      <c r="AKJ107" s="488"/>
      <c r="AKK107" s="488"/>
      <c r="AKL107" s="488"/>
      <c r="AKM107" s="488"/>
      <c r="AKN107" s="488"/>
      <c r="AKO107" s="699" t="s">
        <v>10061</v>
      </c>
      <c r="AKP107" s="700"/>
      <c r="AKQ107" s="488"/>
      <c r="AKR107" s="488"/>
      <c r="AKS107" s="488"/>
      <c r="AKT107" s="488"/>
      <c r="AKU107" s="488"/>
      <c r="AKV107" s="488"/>
      <c r="AKW107" s="699" t="s">
        <v>10061</v>
      </c>
      <c r="AKX107" s="700"/>
      <c r="AKY107" s="488"/>
      <c r="AKZ107" s="488"/>
      <c r="ALA107" s="488"/>
      <c r="ALB107" s="488"/>
      <c r="ALC107" s="488"/>
      <c r="ALD107" s="488"/>
      <c r="ALE107" s="699" t="s">
        <v>10061</v>
      </c>
      <c r="ALF107" s="700"/>
      <c r="ALG107" s="488"/>
      <c r="ALH107" s="488"/>
      <c r="ALI107" s="488"/>
      <c r="ALJ107" s="488"/>
      <c r="ALK107" s="488"/>
      <c r="ALL107" s="488"/>
      <c r="ALM107" s="699" t="s">
        <v>10061</v>
      </c>
      <c r="ALN107" s="700"/>
      <c r="ALO107" s="488"/>
      <c r="ALP107" s="488"/>
      <c r="ALQ107" s="488"/>
      <c r="ALR107" s="488"/>
      <c r="ALS107" s="488"/>
      <c r="ALT107" s="488"/>
      <c r="ALU107" s="699" t="s">
        <v>10061</v>
      </c>
      <c r="ALV107" s="700"/>
      <c r="ALW107" s="488"/>
      <c r="ALX107" s="488"/>
      <c r="ALY107" s="488"/>
      <c r="ALZ107" s="488"/>
      <c r="AMA107" s="488"/>
      <c r="AMB107" s="488"/>
      <c r="AMC107" s="699" t="s">
        <v>10061</v>
      </c>
      <c r="AMD107" s="700"/>
      <c r="AME107" s="488"/>
      <c r="AMF107" s="488"/>
      <c r="AMG107" s="488"/>
      <c r="AMH107" s="488"/>
      <c r="AMI107" s="488"/>
      <c r="AMJ107" s="488"/>
      <c r="AMK107" s="699" t="s">
        <v>10061</v>
      </c>
      <c r="AML107" s="700"/>
      <c r="AMM107" s="488"/>
      <c r="AMN107" s="488"/>
      <c r="AMO107" s="488"/>
      <c r="AMP107" s="488"/>
      <c r="AMQ107" s="488"/>
      <c r="AMR107" s="488"/>
      <c r="AMS107" s="699" t="s">
        <v>10061</v>
      </c>
      <c r="AMT107" s="700"/>
      <c r="AMU107" s="488"/>
      <c r="AMV107" s="488"/>
      <c r="AMW107" s="488"/>
      <c r="AMX107" s="488"/>
      <c r="AMY107" s="488"/>
      <c r="AMZ107" s="488"/>
      <c r="ANA107" s="699" t="s">
        <v>10061</v>
      </c>
      <c r="ANB107" s="700"/>
      <c r="ANC107" s="488"/>
      <c r="AND107" s="488"/>
      <c r="ANE107" s="488"/>
      <c r="ANF107" s="488"/>
      <c r="ANG107" s="488"/>
      <c r="ANH107" s="488"/>
      <c r="ANI107" s="699" t="s">
        <v>10061</v>
      </c>
      <c r="ANJ107" s="700"/>
      <c r="ANK107" s="488"/>
      <c r="ANL107" s="488"/>
      <c r="ANM107" s="488"/>
      <c r="ANN107" s="488"/>
      <c r="ANO107" s="488"/>
      <c r="ANP107" s="488"/>
      <c r="ANQ107" s="699" t="s">
        <v>10061</v>
      </c>
      <c r="ANR107" s="700"/>
      <c r="ANS107" s="488"/>
      <c r="ANT107" s="488"/>
      <c r="ANU107" s="488"/>
      <c r="ANV107" s="488"/>
      <c r="ANW107" s="488"/>
      <c r="ANX107" s="488"/>
      <c r="ANY107" s="699" t="s">
        <v>10061</v>
      </c>
      <c r="ANZ107" s="700"/>
      <c r="AOA107" s="488"/>
      <c r="AOB107" s="488"/>
      <c r="AOC107" s="488"/>
      <c r="AOD107" s="488"/>
      <c r="AOE107" s="488"/>
      <c r="AOF107" s="488"/>
      <c r="AOG107" s="699" t="s">
        <v>10061</v>
      </c>
      <c r="AOH107" s="700"/>
      <c r="AOI107" s="488"/>
      <c r="AOJ107" s="488"/>
      <c r="AOK107" s="488"/>
      <c r="AOL107" s="488"/>
      <c r="AOM107" s="488"/>
      <c r="AON107" s="488"/>
      <c r="AOO107" s="699" t="s">
        <v>10061</v>
      </c>
      <c r="AOP107" s="700"/>
      <c r="AOQ107" s="488"/>
      <c r="AOR107" s="488"/>
      <c r="AOS107" s="488"/>
      <c r="AOT107" s="488"/>
      <c r="AOU107" s="488"/>
      <c r="AOV107" s="488"/>
      <c r="AOW107" s="699" t="s">
        <v>10061</v>
      </c>
      <c r="AOX107" s="700"/>
      <c r="AOY107" s="488"/>
      <c r="AOZ107" s="488"/>
      <c r="APA107" s="488"/>
      <c r="APB107" s="488"/>
      <c r="APC107" s="488"/>
      <c r="APD107" s="488"/>
      <c r="APE107" s="699" t="s">
        <v>10061</v>
      </c>
      <c r="APF107" s="700"/>
      <c r="APG107" s="488"/>
      <c r="APH107" s="488"/>
      <c r="API107" s="488"/>
      <c r="APJ107" s="488"/>
      <c r="APK107" s="488"/>
      <c r="APL107" s="488"/>
      <c r="APM107" s="699" t="s">
        <v>10061</v>
      </c>
      <c r="APN107" s="700"/>
      <c r="APO107" s="488"/>
      <c r="APP107" s="488"/>
      <c r="APQ107" s="488"/>
      <c r="APR107" s="488"/>
      <c r="APS107" s="488"/>
      <c r="APT107" s="488"/>
      <c r="APU107" s="699" t="s">
        <v>10061</v>
      </c>
      <c r="APV107" s="700"/>
      <c r="APW107" s="488"/>
      <c r="APX107" s="488"/>
      <c r="APY107" s="488"/>
      <c r="APZ107" s="488"/>
      <c r="AQA107" s="488"/>
      <c r="AQB107" s="488"/>
      <c r="AQC107" s="699" t="s">
        <v>10061</v>
      </c>
      <c r="AQD107" s="700"/>
      <c r="AQE107" s="488"/>
      <c r="AQF107" s="488"/>
      <c r="AQG107" s="488"/>
      <c r="AQH107" s="488"/>
      <c r="AQI107" s="488"/>
      <c r="AQJ107" s="488"/>
      <c r="AQK107" s="699" t="s">
        <v>10061</v>
      </c>
      <c r="AQL107" s="700"/>
      <c r="AQM107" s="488"/>
      <c r="AQN107" s="488"/>
      <c r="AQO107" s="488"/>
      <c r="AQP107" s="488"/>
      <c r="AQQ107" s="488"/>
      <c r="AQR107" s="488"/>
      <c r="AQS107" s="699" t="s">
        <v>10061</v>
      </c>
      <c r="AQT107" s="700"/>
      <c r="AQU107" s="488"/>
      <c r="AQV107" s="488"/>
      <c r="AQW107" s="488"/>
      <c r="AQX107" s="488"/>
      <c r="AQY107" s="488"/>
      <c r="AQZ107" s="488"/>
      <c r="ARA107" s="699" t="s">
        <v>10061</v>
      </c>
      <c r="ARB107" s="700"/>
      <c r="ARC107" s="488"/>
      <c r="ARD107" s="488"/>
      <c r="ARE107" s="488"/>
      <c r="ARF107" s="488"/>
      <c r="ARG107" s="488"/>
      <c r="ARH107" s="488"/>
      <c r="ARI107" s="699" t="s">
        <v>10061</v>
      </c>
      <c r="ARJ107" s="700"/>
      <c r="ARK107" s="488"/>
      <c r="ARL107" s="488"/>
      <c r="ARM107" s="488"/>
      <c r="ARN107" s="488"/>
      <c r="ARO107" s="488"/>
      <c r="ARP107" s="488"/>
      <c r="ARQ107" s="699" t="s">
        <v>10061</v>
      </c>
      <c r="ARR107" s="700"/>
      <c r="ARS107" s="488"/>
      <c r="ART107" s="488"/>
      <c r="ARU107" s="488"/>
      <c r="ARV107" s="488"/>
      <c r="ARW107" s="488"/>
      <c r="ARX107" s="488"/>
      <c r="ARY107" s="699" t="s">
        <v>10061</v>
      </c>
      <c r="ARZ107" s="700"/>
      <c r="ASA107" s="488"/>
      <c r="ASB107" s="488"/>
      <c r="ASC107" s="488"/>
      <c r="ASD107" s="488"/>
      <c r="ASE107" s="488"/>
      <c r="ASF107" s="488"/>
      <c r="ASG107" s="699" t="s">
        <v>10061</v>
      </c>
      <c r="ASH107" s="700"/>
      <c r="ASI107" s="488"/>
      <c r="ASJ107" s="488"/>
      <c r="ASK107" s="488"/>
      <c r="ASL107" s="488"/>
      <c r="ASM107" s="488"/>
      <c r="ASN107" s="488"/>
      <c r="ASO107" s="699" t="s">
        <v>10061</v>
      </c>
      <c r="ASP107" s="700"/>
      <c r="ASQ107" s="488"/>
      <c r="ASR107" s="488"/>
      <c r="ASS107" s="488"/>
      <c r="AST107" s="488"/>
      <c r="ASU107" s="488"/>
      <c r="ASV107" s="488"/>
      <c r="ASW107" s="699" t="s">
        <v>10061</v>
      </c>
      <c r="ASX107" s="700"/>
      <c r="ASY107" s="488"/>
      <c r="ASZ107" s="488"/>
      <c r="ATA107" s="488"/>
      <c r="ATB107" s="488"/>
      <c r="ATC107" s="488"/>
      <c r="ATD107" s="488"/>
      <c r="ATE107" s="699" t="s">
        <v>10061</v>
      </c>
      <c r="ATF107" s="700"/>
      <c r="ATG107" s="488"/>
      <c r="ATH107" s="488"/>
      <c r="ATI107" s="488"/>
      <c r="ATJ107" s="488"/>
      <c r="ATK107" s="488"/>
      <c r="ATL107" s="488"/>
      <c r="ATM107" s="699" t="s">
        <v>10061</v>
      </c>
      <c r="ATN107" s="700"/>
      <c r="ATO107" s="488"/>
      <c r="ATP107" s="488"/>
      <c r="ATQ107" s="488"/>
      <c r="ATR107" s="488"/>
      <c r="ATS107" s="488"/>
      <c r="ATT107" s="488"/>
      <c r="ATU107" s="699" t="s">
        <v>10061</v>
      </c>
      <c r="ATV107" s="700"/>
      <c r="ATW107" s="488"/>
      <c r="ATX107" s="488"/>
      <c r="ATY107" s="488"/>
      <c r="ATZ107" s="488"/>
      <c r="AUA107" s="488"/>
      <c r="AUB107" s="488"/>
      <c r="AUC107" s="699" t="s">
        <v>10061</v>
      </c>
      <c r="AUD107" s="700"/>
      <c r="AUE107" s="488"/>
      <c r="AUF107" s="488"/>
      <c r="AUG107" s="488"/>
      <c r="AUH107" s="488"/>
      <c r="AUI107" s="488"/>
      <c r="AUJ107" s="488"/>
      <c r="AUK107" s="699" t="s">
        <v>10061</v>
      </c>
      <c r="AUL107" s="700"/>
      <c r="AUM107" s="488"/>
      <c r="AUN107" s="488"/>
      <c r="AUO107" s="488"/>
      <c r="AUP107" s="488"/>
      <c r="AUQ107" s="488"/>
      <c r="AUR107" s="488"/>
      <c r="AUS107" s="699" t="s">
        <v>10061</v>
      </c>
      <c r="AUT107" s="700"/>
      <c r="AUU107" s="488"/>
      <c r="AUV107" s="488"/>
      <c r="AUW107" s="488"/>
      <c r="AUX107" s="488"/>
      <c r="AUY107" s="488"/>
      <c r="AUZ107" s="488"/>
      <c r="AVA107" s="699" t="s">
        <v>10061</v>
      </c>
      <c r="AVB107" s="700"/>
      <c r="AVC107" s="488"/>
      <c r="AVD107" s="488"/>
      <c r="AVE107" s="488"/>
      <c r="AVF107" s="488"/>
      <c r="AVG107" s="488"/>
      <c r="AVH107" s="488"/>
      <c r="AVI107" s="699" t="s">
        <v>10061</v>
      </c>
      <c r="AVJ107" s="700"/>
      <c r="AVK107" s="488"/>
      <c r="AVL107" s="488"/>
      <c r="AVM107" s="488"/>
      <c r="AVN107" s="488"/>
      <c r="AVO107" s="488"/>
      <c r="AVP107" s="488"/>
      <c r="AVQ107" s="699" t="s">
        <v>10061</v>
      </c>
      <c r="AVR107" s="700"/>
      <c r="AVS107" s="488"/>
      <c r="AVT107" s="488"/>
      <c r="AVU107" s="488"/>
      <c r="AVV107" s="488"/>
      <c r="AVW107" s="488"/>
      <c r="AVX107" s="488"/>
      <c r="AVY107" s="699" t="s">
        <v>10061</v>
      </c>
      <c r="AVZ107" s="700"/>
      <c r="AWA107" s="488"/>
      <c r="AWB107" s="488"/>
      <c r="AWC107" s="488"/>
      <c r="AWD107" s="488"/>
      <c r="AWE107" s="488"/>
      <c r="AWF107" s="488"/>
      <c r="AWG107" s="699" t="s">
        <v>10061</v>
      </c>
      <c r="AWH107" s="700"/>
      <c r="AWI107" s="488"/>
      <c r="AWJ107" s="488"/>
      <c r="AWK107" s="488"/>
      <c r="AWL107" s="488"/>
      <c r="AWM107" s="488"/>
      <c r="AWN107" s="488"/>
      <c r="AWO107" s="699" t="s">
        <v>10061</v>
      </c>
      <c r="AWP107" s="700"/>
      <c r="AWQ107" s="488"/>
      <c r="AWR107" s="488"/>
      <c r="AWS107" s="488"/>
      <c r="AWT107" s="488"/>
      <c r="AWU107" s="488"/>
      <c r="AWV107" s="488"/>
      <c r="AWW107" s="699" t="s">
        <v>10061</v>
      </c>
      <c r="AWX107" s="700"/>
      <c r="AWY107" s="488"/>
      <c r="AWZ107" s="488"/>
      <c r="AXA107" s="488"/>
      <c r="AXB107" s="488"/>
      <c r="AXC107" s="488"/>
      <c r="AXD107" s="488"/>
      <c r="AXE107" s="699" t="s">
        <v>10061</v>
      </c>
      <c r="AXF107" s="700"/>
      <c r="AXG107" s="488"/>
      <c r="AXH107" s="488"/>
      <c r="AXI107" s="488"/>
      <c r="AXJ107" s="488"/>
      <c r="AXK107" s="488"/>
      <c r="AXL107" s="488"/>
      <c r="AXM107" s="699" t="s">
        <v>10061</v>
      </c>
      <c r="AXN107" s="700"/>
      <c r="AXO107" s="488"/>
      <c r="AXP107" s="488"/>
      <c r="AXQ107" s="488"/>
      <c r="AXR107" s="488"/>
      <c r="AXS107" s="488"/>
      <c r="AXT107" s="488"/>
      <c r="AXU107" s="699" t="s">
        <v>10061</v>
      </c>
      <c r="AXV107" s="700"/>
      <c r="AXW107" s="488"/>
      <c r="AXX107" s="488"/>
      <c r="AXY107" s="488"/>
      <c r="AXZ107" s="488"/>
      <c r="AYA107" s="488"/>
      <c r="AYB107" s="488"/>
      <c r="AYC107" s="699" t="s">
        <v>10061</v>
      </c>
      <c r="AYD107" s="700"/>
      <c r="AYE107" s="488"/>
      <c r="AYF107" s="488"/>
      <c r="AYG107" s="488"/>
      <c r="AYH107" s="488"/>
      <c r="AYI107" s="488"/>
      <c r="AYJ107" s="488"/>
      <c r="AYK107" s="699" t="s">
        <v>10061</v>
      </c>
      <c r="AYL107" s="700"/>
      <c r="AYM107" s="488"/>
      <c r="AYN107" s="488"/>
      <c r="AYO107" s="488"/>
      <c r="AYP107" s="488"/>
      <c r="AYQ107" s="488"/>
      <c r="AYR107" s="488"/>
      <c r="AYS107" s="699" t="s">
        <v>10061</v>
      </c>
      <c r="AYT107" s="700"/>
      <c r="AYU107" s="488"/>
      <c r="AYV107" s="488"/>
      <c r="AYW107" s="488"/>
      <c r="AYX107" s="488"/>
      <c r="AYY107" s="488"/>
      <c r="AYZ107" s="488"/>
      <c r="AZA107" s="699" t="s">
        <v>10061</v>
      </c>
      <c r="AZB107" s="700"/>
      <c r="AZC107" s="488"/>
      <c r="AZD107" s="488"/>
      <c r="AZE107" s="488"/>
      <c r="AZF107" s="488"/>
      <c r="AZG107" s="488"/>
      <c r="AZH107" s="488"/>
      <c r="AZI107" s="699" t="s">
        <v>10061</v>
      </c>
      <c r="AZJ107" s="700"/>
      <c r="AZK107" s="488"/>
      <c r="AZL107" s="488"/>
      <c r="AZM107" s="488"/>
      <c r="AZN107" s="488"/>
      <c r="AZO107" s="488"/>
      <c r="AZP107" s="488"/>
      <c r="AZQ107" s="699" t="s">
        <v>10061</v>
      </c>
      <c r="AZR107" s="700"/>
      <c r="AZS107" s="488"/>
      <c r="AZT107" s="488"/>
      <c r="AZU107" s="488"/>
      <c r="AZV107" s="488"/>
      <c r="AZW107" s="488"/>
      <c r="AZX107" s="488"/>
      <c r="AZY107" s="699" t="s">
        <v>10061</v>
      </c>
      <c r="AZZ107" s="700"/>
      <c r="BAA107" s="488"/>
      <c r="BAB107" s="488"/>
      <c r="BAC107" s="488"/>
      <c r="BAD107" s="488"/>
      <c r="BAE107" s="488"/>
      <c r="BAF107" s="488"/>
      <c r="BAG107" s="699" t="s">
        <v>10061</v>
      </c>
      <c r="BAH107" s="700"/>
      <c r="BAI107" s="488"/>
      <c r="BAJ107" s="488"/>
      <c r="BAK107" s="488"/>
      <c r="BAL107" s="488"/>
      <c r="BAM107" s="488"/>
      <c r="BAN107" s="488"/>
      <c r="BAO107" s="699" t="s">
        <v>10061</v>
      </c>
      <c r="BAP107" s="700"/>
      <c r="BAQ107" s="488"/>
      <c r="BAR107" s="488"/>
      <c r="BAS107" s="488"/>
      <c r="BAT107" s="488"/>
      <c r="BAU107" s="488"/>
      <c r="BAV107" s="488"/>
      <c r="BAW107" s="699" t="s">
        <v>10061</v>
      </c>
      <c r="BAX107" s="700"/>
      <c r="BAY107" s="488"/>
      <c r="BAZ107" s="488"/>
      <c r="BBA107" s="488"/>
      <c r="BBB107" s="488"/>
      <c r="BBC107" s="488"/>
      <c r="BBD107" s="488"/>
      <c r="BBE107" s="699" t="s">
        <v>10061</v>
      </c>
      <c r="BBF107" s="700"/>
      <c r="BBG107" s="488"/>
      <c r="BBH107" s="488"/>
      <c r="BBI107" s="488"/>
      <c r="BBJ107" s="488"/>
      <c r="BBK107" s="488"/>
      <c r="BBL107" s="488"/>
      <c r="BBM107" s="699" t="s">
        <v>10061</v>
      </c>
      <c r="BBN107" s="700"/>
      <c r="BBO107" s="488"/>
      <c r="BBP107" s="488"/>
      <c r="BBQ107" s="488"/>
      <c r="BBR107" s="488"/>
      <c r="BBS107" s="488"/>
      <c r="BBT107" s="488"/>
      <c r="BBU107" s="699" t="s">
        <v>10061</v>
      </c>
      <c r="BBV107" s="700"/>
      <c r="BBW107" s="488"/>
      <c r="BBX107" s="488"/>
      <c r="BBY107" s="488"/>
      <c r="BBZ107" s="488"/>
      <c r="BCA107" s="488"/>
      <c r="BCB107" s="488"/>
      <c r="BCC107" s="699" t="s">
        <v>10061</v>
      </c>
      <c r="BCD107" s="700"/>
      <c r="BCE107" s="488"/>
      <c r="BCF107" s="488"/>
      <c r="BCG107" s="488"/>
      <c r="BCH107" s="488"/>
      <c r="BCI107" s="488"/>
      <c r="BCJ107" s="488"/>
      <c r="BCK107" s="699" t="s">
        <v>10061</v>
      </c>
      <c r="BCL107" s="700"/>
      <c r="BCM107" s="488"/>
      <c r="BCN107" s="488"/>
      <c r="BCO107" s="488"/>
      <c r="BCP107" s="488"/>
      <c r="BCQ107" s="488"/>
      <c r="BCR107" s="488"/>
      <c r="BCS107" s="699" t="s">
        <v>10061</v>
      </c>
      <c r="BCT107" s="700"/>
      <c r="BCU107" s="488"/>
      <c r="BCV107" s="488"/>
      <c r="BCW107" s="488"/>
      <c r="BCX107" s="488"/>
      <c r="BCY107" s="488"/>
      <c r="BCZ107" s="488"/>
      <c r="BDA107" s="699" t="s">
        <v>10061</v>
      </c>
      <c r="BDB107" s="700"/>
      <c r="BDC107" s="488"/>
      <c r="BDD107" s="488"/>
      <c r="BDE107" s="488"/>
      <c r="BDF107" s="488"/>
      <c r="BDG107" s="488"/>
      <c r="BDH107" s="488"/>
      <c r="BDI107" s="699" t="s">
        <v>10061</v>
      </c>
      <c r="BDJ107" s="700"/>
      <c r="BDK107" s="488"/>
      <c r="BDL107" s="488"/>
      <c r="BDM107" s="488"/>
      <c r="BDN107" s="488"/>
      <c r="BDO107" s="488"/>
      <c r="BDP107" s="488"/>
      <c r="BDQ107" s="699" t="s">
        <v>10061</v>
      </c>
      <c r="BDR107" s="700"/>
      <c r="BDS107" s="488"/>
      <c r="BDT107" s="488"/>
      <c r="BDU107" s="488"/>
      <c r="BDV107" s="488"/>
      <c r="BDW107" s="488"/>
      <c r="BDX107" s="488"/>
      <c r="BDY107" s="699" t="s">
        <v>10061</v>
      </c>
      <c r="BDZ107" s="700"/>
      <c r="BEA107" s="488"/>
      <c r="BEB107" s="488"/>
      <c r="BEC107" s="488"/>
      <c r="BED107" s="488"/>
      <c r="BEE107" s="488"/>
      <c r="BEF107" s="488"/>
      <c r="BEG107" s="699" t="s">
        <v>10061</v>
      </c>
      <c r="BEH107" s="700"/>
      <c r="BEI107" s="488"/>
      <c r="BEJ107" s="488"/>
      <c r="BEK107" s="488"/>
      <c r="BEL107" s="488"/>
      <c r="BEM107" s="488"/>
      <c r="BEN107" s="488"/>
      <c r="BEO107" s="699" t="s">
        <v>10061</v>
      </c>
      <c r="BEP107" s="700"/>
      <c r="BEQ107" s="488"/>
      <c r="BER107" s="488"/>
      <c r="BES107" s="488"/>
      <c r="BET107" s="488"/>
      <c r="BEU107" s="488"/>
      <c r="BEV107" s="488"/>
      <c r="BEW107" s="699" t="s">
        <v>10061</v>
      </c>
      <c r="BEX107" s="700"/>
      <c r="BEY107" s="488"/>
      <c r="BEZ107" s="488"/>
      <c r="BFA107" s="488"/>
      <c r="BFB107" s="488"/>
      <c r="BFC107" s="488"/>
      <c r="BFD107" s="488"/>
      <c r="BFE107" s="699" t="s">
        <v>10061</v>
      </c>
      <c r="BFF107" s="700"/>
      <c r="BFG107" s="488"/>
      <c r="BFH107" s="488"/>
      <c r="BFI107" s="488"/>
      <c r="BFJ107" s="488"/>
      <c r="BFK107" s="488"/>
      <c r="BFL107" s="488"/>
      <c r="BFM107" s="699" t="s">
        <v>10061</v>
      </c>
      <c r="BFN107" s="700"/>
      <c r="BFO107" s="488"/>
      <c r="BFP107" s="488"/>
      <c r="BFQ107" s="488"/>
      <c r="BFR107" s="488"/>
      <c r="BFS107" s="488"/>
      <c r="BFT107" s="488"/>
      <c r="BFU107" s="699" t="s">
        <v>10061</v>
      </c>
      <c r="BFV107" s="700"/>
      <c r="BFW107" s="488"/>
      <c r="BFX107" s="488"/>
      <c r="BFY107" s="488"/>
      <c r="BFZ107" s="488"/>
      <c r="BGA107" s="488"/>
      <c r="BGB107" s="488"/>
      <c r="BGC107" s="699" t="s">
        <v>10061</v>
      </c>
      <c r="BGD107" s="700"/>
      <c r="BGE107" s="488"/>
      <c r="BGF107" s="488"/>
      <c r="BGG107" s="488"/>
      <c r="BGH107" s="488"/>
      <c r="BGI107" s="488"/>
      <c r="BGJ107" s="488"/>
      <c r="BGK107" s="699" t="s">
        <v>10061</v>
      </c>
      <c r="BGL107" s="700"/>
      <c r="BGM107" s="488"/>
      <c r="BGN107" s="488"/>
      <c r="BGO107" s="488"/>
      <c r="BGP107" s="488"/>
      <c r="BGQ107" s="488"/>
      <c r="BGR107" s="488"/>
      <c r="BGS107" s="699" t="s">
        <v>10061</v>
      </c>
      <c r="BGT107" s="700"/>
      <c r="BGU107" s="488"/>
      <c r="BGV107" s="488"/>
      <c r="BGW107" s="488"/>
      <c r="BGX107" s="488"/>
      <c r="BGY107" s="488"/>
      <c r="BGZ107" s="488"/>
      <c r="BHA107" s="699" t="s">
        <v>10061</v>
      </c>
      <c r="BHB107" s="700"/>
      <c r="BHC107" s="488"/>
      <c r="BHD107" s="488"/>
      <c r="BHE107" s="488"/>
      <c r="BHF107" s="488"/>
      <c r="BHG107" s="488"/>
      <c r="BHH107" s="488"/>
      <c r="BHI107" s="699" t="s">
        <v>10061</v>
      </c>
      <c r="BHJ107" s="700"/>
      <c r="BHK107" s="488"/>
      <c r="BHL107" s="488"/>
      <c r="BHM107" s="488"/>
      <c r="BHN107" s="488"/>
      <c r="BHO107" s="488"/>
      <c r="BHP107" s="488"/>
      <c r="BHQ107" s="699" t="s">
        <v>10061</v>
      </c>
      <c r="BHR107" s="700"/>
      <c r="BHS107" s="488"/>
      <c r="BHT107" s="488"/>
      <c r="BHU107" s="488"/>
      <c r="BHV107" s="488"/>
      <c r="BHW107" s="488"/>
      <c r="BHX107" s="488"/>
      <c r="BHY107" s="699" t="s">
        <v>10061</v>
      </c>
      <c r="BHZ107" s="700"/>
      <c r="BIA107" s="488"/>
      <c r="BIB107" s="488"/>
      <c r="BIC107" s="488"/>
      <c r="BID107" s="488"/>
      <c r="BIE107" s="488"/>
      <c r="BIF107" s="488"/>
      <c r="BIG107" s="699" t="s">
        <v>10061</v>
      </c>
      <c r="BIH107" s="700"/>
      <c r="BII107" s="488"/>
      <c r="BIJ107" s="488"/>
      <c r="BIK107" s="488"/>
      <c r="BIL107" s="488"/>
      <c r="BIM107" s="488"/>
      <c r="BIN107" s="488"/>
      <c r="BIO107" s="699" t="s">
        <v>10061</v>
      </c>
      <c r="BIP107" s="700"/>
      <c r="BIQ107" s="488"/>
      <c r="BIR107" s="488"/>
      <c r="BIS107" s="488"/>
      <c r="BIT107" s="488"/>
      <c r="BIU107" s="488"/>
      <c r="BIV107" s="488"/>
      <c r="BIW107" s="699" t="s">
        <v>10061</v>
      </c>
      <c r="BIX107" s="700"/>
      <c r="BIY107" s="488"/>
      <c r="BIZ107" s="488"/>
      <c r="BJA107" s="488"/>
      <c r="BJB107" s="488"/>
      <c r="BJC107" s="488"/>
      <c r="BJD107" s="488"/>
      <c r="BJE107" s="699" t="s">
        <v>10061</v>
      </c>
      <c r="BJF107" s="700"/>
      <c r="BJG107" s="488"/>
      <c r="BJH107" s="488"/>
      <c r="BJI107" s="488"/>
      <c r="BJJ107" s="488"/>
      <c r="BJK107" s="488"/>
      <c r="BJL107" s="488"/>
      <c r="BJM107" s="699" t="s">
        <v>10061</v>
      </c>
      <c r="BJN107" s="700"/>
      <c r="BJO107" s="488"/>
      <c r="BJP107" s="488"/>
      <c r="BJQ107" s="488"/>
      <c r="BJR107" s="488"/>
      <c r="BJS107" s="488"/>
      <c r="BJT107" s="488"/>
      <c r="BJU107" s="699" t="s">
        <v>10061</v>
      </c>
      <c r="BJV107" s="700"/>
      <c r="BJW107" s="488"/>
      <c r="BJX107" s="488"/>
      <c r="BJY107" s="488"/>
      <c r="BJZ107" s="488"/>
      <c r="BKA107" s="488"/>
      <c r="BKB107" s="488"/>
      <c r="BKC107" s="699" t="s">
        <v>10061</v>
      </c>
      <c r="BKD107" s="700"/>
      <c r="BKE107" s="488"/>
      <c r="BKF107" s="488"/>
      <c r="BKG107" s="488"/>
      <c r="BKH107" s="488"/>
      <c r="BKI107" s="488"/>
      <c r="BKJ107" s="488"/>
      <c r="BKK107" s="699" t="s">
        <v>10061</v>
      </c>
      <c r="BKL107" s="700"/>
      <c r="BKM107" s="488"/>
      <c r="BKN107" s="488"/>
      <c r="BKO107" s="488"/>
      <c r="BKP107" s="488"/>
      <c r="BKQ107" s="488"/>
      <c r="BKR107" s="488"/>
      <c r="BKS107" s="699" t="s">
        <v>10061</v>
      </c>
      <c r="BKT107" s="700"/>
      <c r="BKU107" s="488"/>
      <c r="BKV107" s="488"/>
      <c r="BKW107" s="488"/>
      <c r="BKX107" s="488"/>
      <c r="BKY107" s="488"/>
      <c r="BKZ107" s="488"/>
      <c r="BLA107" s="699" t="s">
        <v>10061</v>
      </c>
      <c r="BLB107" s="700"/>
      <c r="BLC107" s="488"/>
      <c r="BLD107" s="488"/>
      <c r="BLE107" s="488"/>
      <c r="BLF107" s="488"/>
      <c r="BLG107" s="488"/>
      <c r="BLH107" s="488"/>
      <c r="BLI107" s="699" t="s">
        <v>10061</v>
      </c>
      <c r="BLJ107" s="700"/>
      <c r="BLK107" s="488"/>
      <c r="BLL107" s="488"/>
      <c r="BLM107" s="488"/>
      <c r="BLN107" s="488"/>
      <c r="BLO107" s="488"/>
      <c r="BLP107" s="488"/>
      <c r="BLQ107" s="699" t="s">
        <v>10061</v>
      </c>
      <c r="BLR107" s="700"/>
      <c r="BLS107" s="488"/>
      <c r="BLT107" s="488"/>
      <c r="BLU107" s="488"/>
      <c r="BLV107" s="488"/>
      <c r="BLW107" s="488"/>
      <c r="BLX107" s="488"/>
      <c r="BLY107" s="699" t="s">
        <v>10061</v>
      </c>
      <c r="BLZ107" s="700"/>
      <c r="BMA107" s="488"/>
      <c r="BMB107" s="488"/>
      <c r="BMC107" s="488"/>
      <c r="BMD107" s="488"/>
      <c r="BME107" s="488"/>
      <c r="BMF107" s="488"/>
      <c r="BMG107" s="699" t="s">
        <v>10061</v>
      </c>
      <c r="BMH107" s="700"/>
      <c r="BMI107" s="488"/>
      <c r="BMJ107" s="488"/>
      <c r="BMK107" s="488"/>
      <c r="BML107" s="488"/>
      <c r="BMM107" s="488"/>
      <c r="BMN107" s="488"/>
      <c r="BMO107" s="699" t="s">
        <v>10061</v>
      </c>
      <c r="BMP107" s="700"/>
      <c r="BMQ107" s="488"/>
      <c r="BMR107" s="488"/>
      <c r="BMS107" s="488"/>
      <c r="BMT107" s="488"/>
      <c r="BMU107" s="488"/>
      <c r="BMV107" s="488"/>
      <c r="BMW107" s="699" t="s">
        <v>10061</v>
      </c>
      <c r="BMX107" s="700"/>
      <c r="BMY107" s="488"/>
      <c r="BMZ107" s="488"/>
      <c r="BNA107" s="488"/>
      <c r="BNB107" s="488"/>
      <c r="BNC107" s="488"/>
      <c r="BND107" s="488"/>
      <c r="BNE107" s="699" t="s">
        <v>10061</v>
      </c>
      <c r="BNF107" s="700"/>
      <c r="BNG107" s="488"/>
      <c r="BNH107" s="488"/>
      <c r="BNI107" s="488"/>
      <c r="BNJ107" s="488"/>
      <c r="BNK107" s="488"/>
      <c r="BNL107" s="488"/>
      <c r="BNM107" s="699" t="s">
        <v>10061</v>
      </c>
      <c r="BNN107" s="700"/>
      <c r="BNO107" s="488"/>
      <c r="BNP107" s="488"/>
      <c r="BNQ107" s="488"/>
      <c r="BNR107" s="488"/>
      <c r="BNS107" s="488"/>
      <c r="BNT107" s="488"/>
      <c r="BNU107" s="699" t="s">
        <v>10061</v>
      </c>
      <c r="BNV107" s="700"/>
      <c r="BNW107" s="488"/>
      <c r="BNX107" s="488"/>
      <c r="BNY107" s="488"/>
      <c r="BNZ107" s="488"/>
      <c r="BOA107" s="488"/>
      <c r="BOB107" s="488"/>
      <c r="BOC107" s="699" t="s">
        <v>10061</v>
      </c>
      <c r="BOD107" s="700"/>
      <c r="BOE107" s="488"/>
      <c r="BOF107" s="488"/>
      <c r="BOG107" s="488"/>
      <c r="BOH107" s="488"/>
      <c r="BOI107" s="488"/>
      <c r="BOJ107" s="488"/>
      <c r="BOK107" s="699" t="s">
        <v>10061</v>
      </c>
      <c r="BOL107" s="700"/>
      <c r="BOM107" s="488"/>
      <c r="BON107" s="488"/>
      <c r="BOO107" s="488"/>
      <c r="BOP107" s="488"/>
      <c r="BOQ107" s="488"/>
      <c r="BOR107" s="488"/>
      <c r="BOS107" s="699" t="s">
        <v>10061</v>
      </c>
      <c r="BOT107" s="700"/>
      <c r="BOU107" s="488"/>
      <c r="BOV107" s="488"/>
      <c r="BOW107" s="488"/>
      <c r="BOX107" s="488"/>
      <c r="BOY107" s="488"/>
      <c r="BOZ107" s="488"/>
      <c r="BPA107" s="699" t="s">
        <v>10061</v>
      </c>
      <c r="BPB107" s="700"/>
      <c r="BPC107" s="488"/>
      <c r="BPD107" s="488"/>
      <c r="BPE107" s="488"/>
      <c r="BPF107" s="488"/>
      <c r="BPG107" s="488"/>
      <c r="BPH107" s="488"/>
      <c r="BPI107" s="699" t="s">
        <v>10061</v>
      </c>
      <c r="BPJ107" s="700"/>
      <c r="BPK107" s="488"/>
      <c r="BPL107" s="488"/>
      <c r="BPM107" s="488"/>
      <c r="BPN107" s="488"/>
      <c r="BPO107" s="488"/>
      <c r="BPP107" s="488"/>
      <c r="BPQ107" s="699" t="s">
        <v>10061</v>
      </c>
      <c r="BPR107" s="700"/>
      <c r="BPS107" s="488"/>
      <c r="BPT107" s="488"/>
      <c r="BPU107" s="488"/>
      <c r="BPV107" s="488"/>
      <c r="BPW107" s="488"/>
      <c r="BPX107" s="488"/>
      <c r="BPY107" s="699" t="s">
        <v>10061</v>
      </c>
      <c r="BPZ107" s="700"/>
      <c r="BQA107" s="488"/>
      <c r="BQB107" s="488"/>
      <c r="BQC107" s="488"/>
      <c r="BQD107" s="488"/>
      <c r="BQE107" s="488"/>
      <c r="BQF107" s="488"/>
      <c r="BQG107" s="699" t="s">
        <v>10061</v>
      </c>
      <c r="BQH107" s="700"/>
      <c r="BQI107" s="488"/>
      <c r="BQJ107" s="488"/>
      <c r="BQK107" s="488"/>
      <c r="BQL107" s="488"/>
      <c r="BQM107" s="488"/>
      <c r="BQN107" s="488"/>
      <c r="BQO107" s="699" t="s">
        <v>10061</v>
      </c>
      <c r="BQP107" s="700"/>
      <c r="BQQ107" s="488"/>
      <c r="BQR107" s="488"/>
      <c r="BQS107" s="488"/>
      <c r="BQT107" s="488"/>
      <c r="BQU107" s="488"/>
      <c r="BQV107" s="488"/>
      <c r="BQW107" s="699" t="s">
        <v>10061</v>
      </c>
      <c r="BQX107" s="700"/>
      <c r="BQY107" s="488"/>
      <c r="BQZ107" s="488"/>
      <c r="BRA107" s="488"/>
      <c r="BRB107" s="488"/>
      <c r="BRC107" s="488"/>
      <c r="BRD107" s="488"/>
      <c r="BRE107" s="699" t="s">
        <v>10061</v>
      </c>
      <c r="BRF107" s="700"/>
      <c r="BRG107" s="488"/>
      <c r="BRH107" s="488"/>
      <c r="BRI107" s="488"/>
      <c r="BRJ107" s="488"/>
      <c r="BRK107" s="488"/>
      <c r="BRL107" s="488"/>
      <c r="BRM107" s="699" t="s">
        <v>10061</v>
      </c>
      <c r="BRN107" s="700"/>
      <c r="BRO107" s="488"/>
      <c r="BRP107" s="488"/>
      <c r="BRQ107" s="488"/>
      <c r="BRR107" s="488"/>
      <c r="BRS107" s="488"/>
      <c r="BRT107" s="488"/>
      <c r="BRU107" s="699" t="s">
        <v>10061</v>
      </c>
      <c r="BRV107" s="700"/>
      <c r="BRW107" s="488"/>
      <c r="BRX107" s="488"/>
      <c r="BRY107" s="488"/>
      <c r="BRZ107" s="488"/>
      <c r="BSA107" s="488"/>
      <c r="BSB107" s="488"/>
      <c r="BSC107" s="699" t="s">
        <v>10061</v>
      </c>
      <c r="BSD107" s="700"/>
      <c r="BSE107" s="488"/>
      <c r="BSF107" s="488"/>
      <c r="BSG107" s="488"/>
      <c r="BSH107" s="488"/>
      <c r="BSI107" s="488"/>
      <c r="BSJ107" s="488"/>
      <c r="BSK107" s="699" t="s">
        <v>10061</v>
      </c>
      <c r="BSL107" s="700"/>
      <c r="BSM107" s="488"/>
      <c r="BSN107" s="488"/>
      <c r="BSO107" s="488"/>
      <c r="BSP107" s="488"/>
      <c r="BSQ107" s="488"/>
      <c r="BSR107" s="488"/>
      <c r="BSS107" s="699" t="s">
        <v>10061</v>
      </c>
      <c r="BST107" s="700"/>
      <c r="BSU107" s="488"/>
      <c r="BSV107" s="488"/>
      <c r="BSW107" s="488"/>
      <c r="BSX107" s="488"/>
      <c r="BSY107" s="488"/>
      <c r="BSZ107" s="488"/>
      <c r="BTA107" s="699" t="s">
        <v>10061</v>
      </c>
      <c r="BTB107" s="700"/>
      <c r="BTC107" s="488"/>
      <c r="BTD107" s="488"/>
      <c r="BTE107" s="488"/>
      <c r="BTF107" s="488"/>
      <c r="BTG107" s="488"/>
      <c r="BTH107" s="488"/>
      <c r="BTI107" s="699" t="s">
        <v>10061</v>
      </c>
      <c r="BTJ107" s="700"/>
      <c r="BTK107" s="488"/>
      <c r="BTL107" s="488"/>
      <c r="BTM107" s="488"/>
      <c r="BTN107" s="488"/>
      <c r="BTO107" s="488"/>
      <c r="BTP107" s="488"/>
      <c r="BTQ107" s="699" t="s">
        <v>10061</v>
      </c>
      <c r="BTR107" s="700"/>
      <c r="BTS107" s="488"/>
      <c r="BTT107" s="488"/>
      <c r="BTU107" s="488"/>
      <c r="BTV107" s="488"/>
      <c r="BTW107" s="488"/>
      <c r="BTX107" s="488"/>
      <c r="BTY107" s="699" t="s">
        <v>10061</v>
      </c>
      <c r="BTZ107" s="700"/>
      <c r="BUA107" s="488"/>
      <c r="BUB107" s="488"/>
      <c r="BUC107" s="488"/>
      <c r="BUD107" s="488"/>
      <c r="BUE107" s="488"/>
      <c r="BUF107" s="488"/>
      <c r="BUG107" s="699" t="s">
        <v>10061</v>
      </c>
      <c r="BUH107" s="700"/>
      <c r="BUI107" s="488"/>
      <c r="BUJ107" s="488"/>
      <c r="BUK107" s="488"/>
      <c r="BUL107" s="488"/>
      <c r="BUM107" s="488"/>
      <c r="BUN107" s="488"/>
      <c r="BUO107" s="699" t="s">
        <v>10061</v>
      </c>
      <c r="BUP107" s="700"/>
      <c r="BUQ107" s="488"/>
      <c r="BUR107" s="488"/>
      <c r="BUS107" s="488"/>
      <c r="BUT107" s="488"/>
      <c r="BUU107" s="488"/>
      <c r="BUV107" s="488"/>
      <c r="BUW107" s="699" t="s">
        <v>10061</v>
      </c>
      <c r="BUX107" s="700"/>
      <c r="BUY107" s="488"/>
      <c r="BUZ107" s="488"/>
      <c r="BVA107" s="488"/>
      <c r="BVB107" s="488"/>
      <c r="BVC107" s="488"/>
      <c r="BVD107" s="488"/>
      <c r="BVE107" s="699" t="s">
        <v>10061</v>
      </c>
      <c r="BVF107" s="700"/>
      <c r="BVG107" s="488"/>
      <c r="BVH107" s="488"/>
      <c r="BVI107" s="488"/>
      <c r="BVJ107" s="488"/>
      <c r="BVK107" s="488"/>
      <c r="BVL107" s="488"/>
      <c r="BVM107" s="699" t="s">
        <v>10061</v>
      </c>
      <c r="BVN107" s="700"/>
      <c r="BVO107" s="488"/>
      <c r="BVP107" s="488"/>
      <c r="BVQ107" s="488"/>
      <c r="BVR107" s="488"/>
      <c r="BVS107" s="488"/>
      <c r="BVT107" s="488"/>
      <c r="BVU107" s="699" t="s">
        <v>10061</v>
      </c>
      <c r="BVV107" s="700"/>
      <c r="BVW107" s="488"/>
      <c r="BVX107" s="488"/>
      <c r="BVY107" s="488"/>
      <c r="BVZ107" s="488"/>
      <c r="BWA107" s="488"/>
      <c r="BWB107" s="488"/>
      <c r="BWC107" s="699" t="s">
        <v>10061</v>
      </c>
      <c r="BWD107" s="700"/>
      <c r="BWE107" s="488"/>
      <c r="BWF107" s="488"/>
      <c r="BWG107" s="488"/>
      <c r="BWH107" s="488"/>
      <c r="BWI107" s="488"/>
      <c r="BWJ107" s="488"/>
      <c r="BWK107" s="699" t="s">
        <v>10061</v>
      </c>
      <c r="BWL107" s="700"/>
      <c r="BWM107" s="488"/>
      <c r="BWN107" s="488"/>
      <c r="BWO107" s="488"/>
      <c r="BWP107" s="488"/>
      <c r="BWQ107" s="488"/>
      <c r="BWR107" s="488"/>
      <c r="BWS107" s="699" t="s">
        <v>10061</v>
      </c>
      <c r="BWT107" s="700"/>
      <c r="BWU107" s="488"/>
      <c r="BWV107" s="488"/>
      <c r="BWW107" s="488"/>
      <c r="BWX107" s="488"/>
      <c r="BWY107" s="488"/>
      <c r="BWZ107" s="488"/>
      <c r="BXA107" s="699" t="s">
        <v>10061</v>
      </c>
      <c r="BXB107" s="700"/>
      <c r="BXC107" s="488"/>
      <c r="BXD107" s="488"/>
      <c r="BXE107" s="488"/>
      <c r="BXF107" s="488"/>
      <c r="BXG107" s="488"/>
      <c r="BXH107" s="488"/>
      <c r="BXI107" s="699" t="s">
        <v>10061</v>
      </c>
      <c r="BXJ107" s="700"/>
      <c r="BXK107" s="488"/>
      <c r="BXL107" s="488"/>
      <c r="BXM107" s="488"/>
      <c r="BXN107" s="488"/>
      <c r="BXO107" s="488"/>
      <c r="BXP107" s="488"/>
      <c r="BXQ107" s="699" t="s">
        <v>10061</v>
      </c>
      <c r="BXR107" s="700"/>
      <c r="BXS107" s="488"/>
      <c r="BXT107" s="488"/>
      <c r="BXU107" s="488"/>
      <c r="BXV107" s="488"/>
      <c r="BXW107" s="488"/>
      <c r="BXX107" s="488"/>
      <c r="BXY107" s="699" t="s">
        <v>10061</v>
      </c>
      <c r="BXZ107" s="700"/>
      <c r="BYA107" s="488"/>
      <c r="BYB107" s="488"/>
      <c r="BYC107" s="488"/>
      <c r="BYD107" s="488"/>
      <c r="BYE107" s="488"/>
      <c r="BYF107" s="488"/>
      <c r="BYG107" s="699" t="s">
        <v>10061</v>
      </c>
      <c r="BYH107" s="700"/>
      <c r="BYI107" s="488"/>
      <c r="BYJ107" s="488"/>
      <c r="BYK107" s="488"/>
      <c r="BYL107" s="488"/>
      <c r="BYM107" s="488"/>
      <c r="BYN107" s="488"/>
      <c r="BYO107" s="699" t="s">
        <v>10061</v>
      </c>
      <c r="BYP107" s="700"/>
      <c r="BYQ107" s="488"/>
      <c r="BYR107" s="488"/>
      <c r="BYS107" s="488"/>
      <c r="BYT107" s="488"/>
      <c r="BYU107" s="488"/>
      <c r="BYV107" s="488"/>
      <c r="BYW107" s="699" t="s">
        <v>10061</v>
      </c>
      <c r="BYX107" s="700"/>
      <c r="BYY107" s="488"/>
      <c r="BYZ107" s="488"/>
      <c r="BZA107" s="488"/>
      <c r="BZB107" s="488"/>
      <c r="BZC107" s="488"/>
      <c r="BZD107" s="488"/>
      <c r="BZE107" s="699" t="s">
        <v>10061</v>
      </c>
      <c r="BZF107" s="700"/>
      <c r="BZG107" s="488"/>
      <c r="BZH107" s="488"/>
      <c r="BZI107" s="488"/>
      <c r="BZJ107" s="488"/>
      <c r="BZK107" s="488"/>
      <c r="BZL107" s="488"/>
      <c r="BZM107" s="699" t="s">
        <v>10061</v>
      </c>
      <c r="BZN107" s="700"/>
      <c r="BZO107" s="488"/>
      <c r="BZP107" s="488"/>
      <c r="BZQ107" s="488"/>
      <c r="BZR107" s="488"/>
      <c r="BZS107" s="488"/>
      <c r="BZT107" s="488"/>
      <c r="BZU107" s="699" t="s">
        <v>10061</v>
      </c>
      <c r="BZV107" s="700"/>
      <c r="BZW107" s="488"/>
      <c r="BZX107" s="488"/>
      <c r="BZY107" s="488"/>
      <c r="BZZ107" s="488"/>
      <c r="CAA107" s="488"/>
      <c r="CAB107" s="488"/>
      <c r="CAC107" s="699" t="s">
        <v>10061</v>
      </c>
      <c r="CAD107" s="700"/>
      <c r="CAE107" s="488"/>
      <c r="CAF107" s="488"/>
      <c r="CAG107" s="488"/>
      <c r="CAH107" s="488"/>
      <c r="CAI107" s="488"/>
      <c r="CAJ107" s="488"/>
      <c r="CAK107" s="699" t="s">
        <v>10061</v>
      </c>
      <c r="CAL107" s="700"/>
      <c r="CAM107" s="488"/>
      <c r="CAN107" s="488"/>
      <c r="CAO107" s="488"/>
      <c r="CAP107" s="488"/>
      <c r="CAQ107" s="488"/>
      <c r="CAR107" s="488"/>
      <c r="CAS107" s="699" t="s">
        <v>10061</v>
      </c>
      <c r="CAT107" s="700"/>
      <c r="CAU107" s="488"/>
      <c r="CAV107" s="488"/>
      <c r="CAW107" s="488"/>
      <c r="CAX107" s="488"/>
      <c r="CAY107" s="488"/>
      <c r="CAZ107" s="488"/>
      <c r="CBA107" s="699" t="s">
        <v>10061</v>
      </c>
      <c r="CBB107" s="700"/>
      <c r="CBC107" s="488"/>
      <c r="CBD107" s="488"/>
      <c r="CBE107" s="488"/>
      <c r="CBF107" s="488"/>
      <c r="CBG107" s="488"/>
      <c r="CBH107" s="488"/>
      <c r="CBI107" s="699" t="s">
        <v>10061</v>
      </c>
      <c r="CBJ107" s="700"/>
      <c r="CBK107" s="488"/>
      <c r="CBL107" s="488"/>
      <c r="CBM107" s="488"/>
      <c r="CBN107" s="488"/>
      <c r="CBO107" s="488"/>
      <c r="CBP107" s="488"/>
      <c r="CBQ107" s="699" t="s">
        <v>10061</v>
      </c>
      <c r="CBR107" s="700"/>
      <c r="CBS107" s="488"/>
      <c r="CBT107" s="488"/>
      <c r="CBU107" s="488"/>
      <c r="CBV107" s="488"/>
      <c r="CBW107" s="488"/>
      <c r="CBX107" s="488"/>
      <c r="CBY107" s="699" t="s">
        <v>10061</v>
      </c>
      <c r="CBZ107" s="700"/>
      <c r="CCA107" s="488"/>
      <c r="CCB107" s="488"/>
      <c r="CCC107" s="488"/>
      <c r="CCD107" s="488"/>
      <c r="CCE107" s="488"/>
      <c r="CCF107" s="488"/>
      <c r="CCG107" s="699" t="s">
        <v>10061</v>
      </c>
      <c r="CCH107" s="700"/>
      <c r="CCI107" s="488"/>
      <c r="CCJ107" s="488"/>
      <c r="CCK107" s="488"/>
      <c r="CCL107" s="488"/>
      <c r="CCM107" s="488"/>
      <c r="CCN107" s="488"/>
      <c r="CCO107" s="699" t="s">
        <v>10061</v>
      </c>
      <c r="CCP107" s="700"/>
      <c r="CCQ107" s="488"/>
      <c r="CCR107" s="488"/>
      <c r="CCS107" s="488"/>
      <c r="CCT107" s="488"/>
      <c r="CCU107" s="488"/>
      <c r="CCV107" s="488"/>
      <c r="CCW107" s="699" t="s">
        <v>10061</v>
      </c>
      <c r="CCX107" s="700"/>
      <c r="CCY107" s="488"/>
      <c r="CCZ107" s="488"/>
      <c r="CDA107" s="488"/>
      <c r="CDB107" s="488"/>
      <c r="CDC107" s="488"/>
      <c r="CDD107" s="488"/>
      <c r="CDE107" s="699" t="s">
        <v>10061</v>
      </c>
      <c r="CDF107" s="700"/>
      <c r="CDG107" s="488"/>
      <c r="CDH107" s="488"/>
      <c r="CDI107" s="488"/>
      <c r="CDJ107" s="488"/>
      <c r="CDK107" s="488"/>
      <c r="CDL107" s="488"/>
      <c r="CDM107" s="699" t="s">
        <v>10061</v>
      </c>
      <c r="CDN107" s="700"/>
      <c r="CDO107" s="488"/>
      <c r="CDP107" s="488"/>
      <c r="CDQ107" s="488"/>
      <c r="CDR107" s="488"/>
      <c r="CDS107" s="488"/>
      <c r="CDT107" s="488"/>
      <c r="CDU107" s="699" t="s">
        <v>10061</v>
      </c>
      <c r="CDV107" s="700"/>
      <c r="CDW107" s="488"/>
      <c r="CDX107" s="488"/>
      <c r="CDY107" s="488"/>
      <c r="CDZ107" s="488"/>
      <c r="CEA107" s="488"/>
      <c r="CEB107" s="488"/>
      <c r="CEC107" s="699" t="s">
        <v>10061</v>
      </c>
      <c r="CED107" s="700"/>
      <c r="CEE107" s="488"/>
      <c r="CEF107" s="488"/>
      <c r="CEG107" s="488"/>
      <c r="CEH107" s="488"/>
      <c r="CEI107" s="488"/>
      <c r="CEJ107" s="488"/>
      <c r="CEK107" s="699" t="s">
        <v>10061</v>
      </c>
      <c r="CEL107" s="700"/>
      <c r="CEM107" s="488"/>
      <c r="CEN107" s="488"/>
      <c r="CEO107" s="488"/>
      <c r="CEP107" s="488"/>
      <c r="CEQ107" s="488"/>
      <c r="CER107" s="488"/>
      <c r="CES107" s="699" t="s">
        <v>10061</v>
      </c>
      <c r="CET107" s="700"/>
      <c r="CEU107" s="488"/>
      <c r="CEV107" s="488"/>
      <c r="CEW107" s="488"/>
      <c r="CEX107" s="488"/>
      <c r="CEY107" s="488"/>
      <c r="CEZ107" s="488"/>
      <c r="CFA107" s="699" t="s">
        <v>10061</v>
      </c>
      <c r="CFB107" s="700"/>
      <c r="CFC107" s="488"/>
      <c r="CFD107" s="488"/>
      <c r="CFE107" s="488"/>
      <c r="CFF107" s="488"/>
      <c r="CFG107" s="488"/>
      <c r="CFH107" s="488"/>
      <c r="CFI107" s="699" t="s">
        <v>10061</v>
      </c>
      <c r="CFJ107" s="700"/>
      <c r="CFK107" s="488"/>
      <c r="CFL107" s="488"/>
      <c r="CFM107" s="488"/>
      <c r="CFN107" s="488"/>
      <c r="CFO107" s="488"/>
      <c r="CFP107" s="488"/>
      <c r="CFQ107" s="699" t="s">
        <v>10061</v>
      </c>
      <c r="CFR107" s="700"/>
      <c r="CFS107" s="488"/>
      <c r="CFT107" s="488"/>
      <c r="CFU107" s="488"/>
      <c r="CFV107" s="488"/>
      <c r="CFW107" s="488"/>
      <c r="CFX107" s="488"/>
      <c r="CFY107" s="699" t="s">
        <v>10061</v>
      </c>
      <c r="CFZ107" s="700"/>
      <c r="CGA107" s="488"/>
      <c r="CGB107" s="488"/>
      <c r="CGC107" s="488"/>
      <c r="CGD107" s="488"/>
      <c r="CGE107" s="488"/>
      <c r="CGF107" s="488"/>
      <c r="CGG107" s="699" t="s">
        <v>10061</v>
      </c>
      <c r="CGH107" s="700"/>
      <c r="CGI107" s="488"/>
      <c r="CGJ107" s="488"/>
      <c r="CGK107" s="488"/>
      <c r="CGL107" s="488"/>
      <c r="CGM107" s="488"/>
      <c r="CGN107" s="488"/>
      <c r="CGO107" s="699" t="s">
        <v>10061</v>
      </c>
      <c r="CGP107" s="700"/>
      <c r="CGQ107" s="488"/>
      <c r="CGR107" s="488"/>
      <c r="CGS107" s="488"/>
      <c r="CGT107" s="488"/>
      <c r="CGU107" s="488"/>
      <c r="CGV107" s="488"/>
      <c r="CGW107" s="699" t="s">
        <v>10061</v>
      </c>
      <c r="CGX107" s="700"/>
      <c r="CGY107" s="488"/>
      <c r="CGZ107" s="488"/>
      <c r="CHA107" s="488"/>
      <c r="CHB107" s="488"/>
      <c r="CHC107" s="488"/>
      <c r="CHD107" s="488"/>
      <c r="CHE107" s="699" t="s">
        <v>10061</v>
      </c>
      <c r="CHF107" s="700"/>
      <c r="CHG107" s="488"/>
      <c r="CHH107" s="488"/>
      <c r="CHI107" s="488"/>
      <c r="CHJ107" s="488"/>
      <c r="CHK107" s="488"/>
      <c r="CHL107" s="488"/>
      <c r="CHM107" s="699" t="s">
        <v>10061</v>
      </c>
      <c r="CHN107" s="700"/>
      <c r="CHO107" s="488"/>
      <c r="CHP107" s="488"/>
      <c r="CHQ107" s="488"/>
      <c r="CHR107" s="488"/>
      <c r="CHS107" s="488"/>
      <c r="CHT107" s="488"/>
      <c r="CHU107" s="699" t="s">
        <v>10061</v>
      </c>
      <c r="CHV107" s="700"/>
      <c r="CHW107" s="488"/>
      <c r="CHX107" s="488"/>
      <c r="CHY107" s="488"/>
      <c r="CHZ107" s="488"/>
      <c r="CIA107" s="488"/>
      <c r="CIB107" s="488"/>
      <c r="CIC107" s="699" t="s">
        <v>10061</v>
      </c>
      <c r="CID107" s="700"/>
      <c r="CIE107" s="488"/>
      <c r="CIF107" s="488"/>
      <c r="CIG107" s="488"/>
      <c r="CIH107" s="488"/>
      <c r="CII107" s="488"/>
      <c r="CIJ107" s="488"/>
      <c r="CIK107" s="699" t="s">
        <v>10061</v>
      </c>
      <c r="CIL107" s="700"/>
      <c r="CIM107" s="488"/>
      <c r="CIN107" s="488"/>
      <c r="CIO107" s="488"/>
      <c r="CIP107" s="488"/>
      <c r="CIQ107" s="488"/>
      <c r="CIR107" s="488"/>
      <c r="CIS107" s="699" t="s">
        <v>10061</v>
      </c>
      <c r="CIT107" s="700"/>
      <c r="CIU107" s="488"/>
      <c r="CIV107" s="488"/>
      <c r="CIW107" s="488"/>
      <c r="CIX107" s="488"/>
      <c r="CIY107" s="488"/>
      <c r="CIZ107" s="488"/>
      <c r="CJA107" s="699" t="s">
        <v>10061</v>
      </c>
      <c r="CJB107" s="700"/>
      <c r="CJC107" s="488"/>
      <c r="CJD107" s="488"/>
      <c r="CJE107" s="488"/>
      <c r="CJF107" s="488"/>
      <c r="CJG107" s="488"/>
      <c r="CJH107" s="488"/>
      <c r="CJI107" s="699" t="s">
        <v>10061</v>
      </c>
      <c r="CJJ107" s="700"/>
      <c r="CJK107" s="488"/>
      <c r="CJL107" s="488"/>
      <c r="CJM107" s="488"/>
      <c r="CJN107" s="488"/>
      <c r="CJO107" s="488"/>
      <c r="CJP107" s="488"/>
      <c r="CJQ107" s="699" t="s">
        <v>10061</v>
      </c>
      <c r="CJR107" s="700"/>
      <c r="CJS107" s="488"/>
      <c r="CJT107" s="488"/>
      <c r="CJU107" s="488"/>
      <c r="CJV107" s="488"/>
      <c r="CJW107" s="488"/>
      <c r="CJX107" s="488"/>
      <c r="CJY107" s="699" t="s">
        <v>10061</v>
      </c>
      <c r="CJZ107" s="700"/>
      <c r="CKA107" s="488"/>
      <c r="CKB107" s="488"/>
      <c r="CKC107" s="488"/>
      <c r="CKD107" s="488"/>
      <c r="CKE107" s="488"/>
      <c r="CKF107" s="488"/>
      <c r="CKG107" s="699" t="s">
        <v>10061</v>
      </c>
      <c r="CKH107" s="700"/>
      <c r="CKI107" s="488"/>
      <c r="CKJ107" s="488"/>
      <c r="CKK107" s="488"/>
      <c r="CKL107" s="488"/>
      <c r="CKM107" s="488"/>
      <c r="CKN107" s="488"/>
      <c r="CKO107" s="699" t="s">
        <v>10061</v>
      </c>
      <c r="CKP107" s="700"/>
      <c r="CKQ107" s="488"/>
      <c r="CKR107" s="488"/>
      <c r="CKS107" s="488"/>
      <c r="CKT107" s="488"/>
      <c r="CKU107" s="488"/>
      <c r="CKV107" s="488"/>
      <c r="CKW107" s="699" t="s">
        <v>10061</v>
      </c>
      <c r="CKX107" s="700"/>
      <c r="CKY107" s="488"/>
      <c r="CKZ107" s="488"/>
      <c r="CLA107" s="488"/>
      <c r="CLB107" s="488"/>
      <c r="CLC107" s="488"/>
      <c r="CLD107" s="488"/>
      <c r="CLE107" s="699" t="s">
        <v>10061</v>
      </c>
      <c r="CLF107" s="700"/>
      <c r="CLG107" s="488"/>
      <c r="CLH107" s="488"/>
      <c r="CLI107" s="488"/>
      <c r="CLJ107" s="488"/>
      <c r="CLK107" s="488"/>
      <c r="CLL107" s="488"/>
      <c r="CLM107" s="699" t="s">
        <v>10061</v>
      </c>
      <c r="CLN107" s="700"/>
      <c r="CLO107" s="488"/>
      <c r="CLP107" s="488"/>
      <c r="CLQ107" s="488"/>
      <c r="CLR107" s="488"/>
      <c r="CLS107" s="488"/>
      <c r="CLT107" s="488"/>
      <c r="CLU107" s="699" t="s">
        <v>10061</v>
      </c>
      <c r="CLV107" s="700"/>
      <c r="CLW107" s="488"/>
      <c r="CLX107" s="488"/>
      <c r="CLY107" s="488"/>
      <c r="CLZ107" s="488"/>
      <c r="CMA107" s="488"/>
      <c r="CMB107" s="488"/>
      <c r="CMC107" s="699" t="s">
        <v>10061</v>
      </c>
      <c r="CMD107" s="700"/>
      <c r="CME107" s="488"/>
      <c r="CMF107" s="488"/>
      <c r="CMG107" s="488"/>
      <c r="CMH107" s="488"/>
      <c r="CMI107" s="488"/>
      <c r="CMJ107" s="488"/>
      <c r="CMK107" s="699" t="s">
        <v>10061</v>
      </c>
      <c r="CML107" s="700"/>
      <c r="CMM107" s="488"/>
      <c r="CMN107" s="488"/>
      <c r="CMO107" s="488"/>
      <c r="CMP107" s="488"/>
      <c r="CMQ107" s="488"/>
      <c r="CMR107" s="488"/>
      <c r="CMS107" s="699" t="s">
        <v>10061</v>
      </c>
      <c r="CMT107" s="700"/>
      <c r="CMU107" s="488"/>
      <c r="CMV107" s="488"/>
      <c r="CMW107" s="488"/>
      <c r="CMX107" s="488"/>
      <c r="CMY107" s="488"/>
      <c r="CMZ107" s="488"/>
      <c r="CNA107" s="699" t="s">
        <v>10061</v>
      </c>
      <c r="CNB107" s="700"/>
      <c r="CNC107" s="488"/>
      <c r="CND107" s="488"/>
      <c r="CNE107" s="488"/>
      <c r="CNF107" s="488"/>
      <c r="CNG107" s="488"/>
      <c r="CNH107" s="488"/>
      <c r="CNI107" s="699" t="s">
        <v>10061</v>
      </c>
      <c r="CNJ107" s="700"/>
      <c r="CNK107" s="488"/>
      <c r="CNL107" s="488"/>
      <c r="CNM107" s="488"/>
      <c r="CNN107" s="488"/>
      <c r="CNO107" s="488"/>
      <c r="CNP107" s="488"/>
      <c r="CNQ107" s="699" t="s">
        <v>10061</v>
      </c>
      <c r="CNR107" s="700"/>
      <c r="CNS107" s="488"/>
      <c r="CNT107" s="488"/>
      <c r="CNU107" s="488"/>
      <c r="CNV107" s="488"/>
      <c r="CNW107" s="488"/>
      <c r="CNX107" s="488"/>
      <c r="CNY107" s="699" t="s">
        <v>10061</v>
      </c>
      <c r="CNZ107" s="700"/>
      <c r="COA107" s="488"/>
      <c r="COB107" s="488"/>
      <c r="COC107" s="488"/>
      <c r="COD107" s="488"/>
      <c r="COE107" s="488"/>
      <c r="COF107" s="488"/>
      <c r="COG107" s="699" t="s">
        <v>10061</v>
      </c>
      <c r="COH107" s="700"/>
      <c r="COI107" s="488"/>
      <c r="COJ107" s="488"/>
      <c r="COK107" s="488"/>
      <c r="COL107" s="488"/>
      <c r="COM107" s="488"/>
      <c r="CON107" s="488"/>
      <c r="COO107" s="699" t="s">
        <v>10061</v>
      </c>
      <c r="COP107" s="700"/>
      <c r="COQ107" s="488"/>
      <c r="COR107" s="488"/>
      <c r="COS107" s="488"/>
      <c r="COT107" s="488"/>
      <c r="COU107" s="488"/>
      <c r="COV107" s="488"/>
      <c r="COW107" s="699" t="s">
        <v>10061</v>
      </c>
      <c r="COX107" s="700"/>
      <c r="COY107" s="488"/>
      <c r="COZ107" s="488"/>
      <c r="CPA107" s="488"/>
      <c r="CPB107" s="488"/>
      <c r="CPC107" s="488"/>
      <c r="CPD107" s="488"/>
      <c r="CPE107" s="699" t="s">
        <v>10061</v>
      </c>
      <c r="CPF107" s="700"/>
      <c r="CPG107" s="488"/>
      <c r="CPH107" s="488"/>
      <c r="CPI107" s="488"/>
      <c r="CPJ107" s="488"/>
      <c r="CPK107" s="488"/>
      <c r="CPL107" s="488"/>
      <c r="CPM107" s="699" t="s">
        <v>10061</v>
      </c>
      <c r="CPN107" s="700"/>
      <c r="CPO107" s="488"/>
      <c r="CPP107" s="488"/>
      <c r="CPQ107" s="488"/>
      <c r="CPR107" s="488"/>
      <c r="CPS107" s="488"/>
      <c r="CPT107" s="488"/>
      <c r="CPU107" s="699" t="s">
        <v>10061</v>
      </c>
      <c r="CPV107" s="700"/>
      <c r="CPW107" s="488"/>
      <c r="CPX107" s="488"/>
      <c r="CPY107" s="488"/>
      <c r="CPZ107" s="488"/>
      <c r="CQA107" s="488"/>
      <c r="CQB107" s="488"/>
      <c r="CQC107" s="699" t="s">
        <v>10061</v>
      </c>
      <c r="CQD107" s="700"/>
      <c r="CQE107" s="488"/>
      <c r="CQF107" s="488"/>
      <c r="CQG107" s="488"/>
      <c r="CQH107" s="488"/>
      <c r="CQI107" s="488"/>
      <c r="CQJ107" s="488"/>
      <c r="CQK107" s="699" t="s">
        <v>10061</v>
      </c>
      <c r="CQL107" s="700"/>
      <c r="CQM107" s="488"/>
      <c r="CQN107" s="488"/>
      <c r="CQO107" s="488"/>
      <c r="CQP107" s="488"/>
      <c r="CQQ107" s="488"/>
      <c r="CQR107" s="488"/>
      <c r="CQS107" s="699" t="s">
        <v>10061</v>
      </c>
      <c r="CQT107" s="700"/>
      <c r="CQU107" s="488"/>
      <c r="CQV107" s="488"/>
      <c r="CQW107" s="488"/>
      <c r="CQX107" s="488"/>
      <c r="CQY107" s="488"/>
      <c r="CQZ107" s="488"/>
      <c r="CRA107" s="699" t="s">
        <v>10061</v>
      </c>
      <c r="CRB107" s="700"/>
      <c r="CRC107" s="488"/>
      <c r="CRD107" s="488"/>
      <c r="CRE107" s="488"/>
      <c r="CRF107" s="488"/>
      <c r="CRG107" s="488"/>
      <c r="CRH107" s="488"/>
      <c r="CRI107" s="699" t="s">
        <v>10061</v>
      </c>
      <c r="CRJ107" s="700"/>
      <c r="CRK107" s="488"/>
      <c r="CRL107" s="488"/>
      <c r="CRM107" s="488"/>
      <c r="CRN107" s="488"/>
      <c r="CRO107" s="488"/>
      <c r="CRP107" s="488"/>
      <c r="CRQ107" s="699" t="s">
        <v>10061</v>
      </c>
      <c r="CRR107" s="700"/>
      <c r="CRS107" s="488"/>
      <c r="CRT107" s="488"/>
      <c r="CRU107" s="488"/>
      <c r="CRV107" s="488"/>
      <c r="CRW107" s="488"/>
      <c r="CRX107" s="488"/>
      <c r="CRY107" s="699" t="s">
        <v>10061</v>
      </c>
      <c r="CRZ107" s="700"/>
      <c r="CSA107" s="488"/>
      <c r="CSB107" s="488"/>
      <c r="CSC107" s="488"/>
      <c r="CSD107" s="488"/>
      <c r="CSE107" s="488"/>
      <c r="CSF107" s="488"/>
      <c r="CSG107" s="699" t="s">
        <v>10061</v>
      </c>
      <c r="CSH107" s="700"/>
      <c r="CSI107" s="488"/>
      <c r="CSJ107" s="488"/>
      <c r="CSK107" s="488"/>
      <c r="CSL107" s="488"/>
      <c r="CSM107" s="488"/>
      <c r="CSN107" s="488"/>
      <c r="CSO107" s="699" t="s">
        <v>10061</v>
      </c>
      <c r="CSP107" s="700"/>
      <c r="CSQ107" s="488"/>
      <c r="CSR107" s="488"/>
      <c r="CSS107" s="488"/>
      <c r="CST107" s="488"/>
      <c r="CSU107" s="488"/>
      <c r="CSV107" s="488"/>
      <c r="CSW107" s="699" t="s">
        <v>10061</v>
      </c>
      <c r="CSX107" s="700"/>
      <c r="CSY107" s="488"/>
      <c r="CSZ107" s="488"/>
      <c r="CTA107" s="488"/>
      <c r="CTB107" s="488"/>
      <c r="CTC107" s="488"/>
      <c r="CTD107" s="488"/>
      <c r="CTE107" s="699" t="s">
        <v>10061</v>
      </c>
      <c r="CTF107" s="700"/>
      <c r="CTG107" s="488"/>
      <c r="CTH107" s="488"/>
      <c r="CTI107" s="488"/>
      <c r="CTJ107" s="488"/>
      <c r="CTK107" s="488"/>
      <c r="CTL107" s="488"/>
      <c r="CTM107" s="699" t="s">
        <v>10061</v>
      </c>
      <c r="CTN107" s="700"/>
      <c r="CTO107" s="488"/>
      <c r="CTP107" s="488"/>
      <c r="CTQ107" s="488"/>
      <c r="CTR107" s="488"/>
      <c r="CTS107" s="488"/>
      <c r="CTT107" s="488"/>
      <c r="CTU107" s="699" t="s">
        <v>10061</v>
      </c>
      <c r="CTV107" s="700"/>
      <c r="CTW107" s="488"/>
      <c r="CTX107" s="488"/>
      <c r="CTY107" s="488"/>
      <c r="CTZ107" s="488"/>
      <c r="CUA107" s="488"/>
      <c r="CUB107" s="488"/>
      <c r="CUC107" s="699" t="s">
        <v>10061</v>
      </c>
      <c r="CUD107" s="700"/>
      <c r="CUE107" s="488"/>
      <c r="CUF107" s="488"/>
      <c r="CUG107" s="488"/>
      <c r="CUH107" s="488"/>
      <c r="CUI107" s="488"/>
      <c r="CUJ107" s="488"/>
      <c r="CUK107" s="699" t="s">
        <v>10061</v>
      </c>
      <c r="CUL107" s="700"/>
      <c r="CUM107" s="488"/>
      <c r="CUN107" s="488"/>
      <c r="CUO107" s="488"/>
      <c r="CUP107" s="488"/>
      <c r="CUQ107" s="488"/>
      <c r="CUR107" s="488"/>
      <c r="CUS107" s="699" t="s">
        <v>10061</v>
      </c>
      <c r="CUT107" s="700"/>
      <c r="CUU107" s="488"/>
      <c r="CUV107" s="488"/>
      <c r="CUW107" s="488"/>
      <c r="CUX107" s="488"/>
      <c r="CUY107" s="488"/>
      <c r="CUZ107" s="488"/>
      <c r="CVA107" s="699" t="s">
        <v>10061</v>
      </c>
      <c r="CVB107" s="700"/>
      <c r="CVC107" s="488"/>
      <c r="CVD107" s="488"/>
      <c r="CVE107" s="488"/>
      <c r="CVF107" s="488"/>
      <c r="CVG107" s="488"/>
      <c r="CVH107" s="488"/>
      <c r="CVI107" s="699" t="s">
        <v>10061</v>
      </c>
      <c r="CVJ107" s="700"/>
      <c r="CVK107" s="488"/>
      <c r="CVL107" s="488"/>
      <c r="CVM107" s="488"/>
      <c r="CVN107" s="488"/>
      <c r="CVO107" s="488"/>
      <c r="CVP107" s="488"/>
      <c r="CVQ107" s="699" t="s">
        <v>10061</v>
      </c>
      <c r="CVR107" s="700"/>
      <c r="CVS107" s="488"/>
      <c r="CVT107" s="488"/>
      <c r="CVU107" s="488"/>
      <c r="CVV107" s="488"/>
      <c r="CVW107" s="488"/>
      <c r="CVX107" s="488"/>
      <c r="CVY107" s="699" t="s">
        <v>10061</v>
      </c>
      <c r="CVZ107" s="700"/>
      <c r="CWA107" s="488"/>
      <c r="CWB107" s="488"/>
      <c r="CWC107" s="488"/>
      <c r="CWD107" s="488"/>
      <c r="CWE107" s="488"/>
      <c r="CWF107" s="488"/>
      <c r="CWG107" s="699" t="s">
        <v>10061</v>
      </c>
      <c r="CWH107" s="700"/>
      <c r="CWI107" s="488"/>
      <c r="CWJ107" s="488"/>
      <c r="CWK107" s="488"/>
      <c r="CWL107" s="488"/>
      <c r="CWM107" s="488"/>
      <c r="CWN107" s="488"/>
      <c r="CWO107" s="699" t="s">
        <v>10061</v>
      </c>
      <c r="CWP107" s="700"/>
      <c r="CWQ107" s="488"/>
      <c r="CWR107" s="488"/>
      <c r="CWS107" s="488"/>
      <c r="CWT107" s="488"/>
      <c r="CWU107" s="488"/>
      <c r="CWV107" s="488"/>
      <c r="CWW107" s="699" t="s">
        <v>10061</v>
      </c>
      <c r="CWX107" s="700"/>
      <c r="CWY107" s="488"/>
      <c r="CWZ107" s="488"/>
      <c r="CXA107" s="488"/>
      <c r="CXB107" s="488"/>
      <c r="CXC107" s="488"/>
      <c r="CXD107" s="488"/>
      <c r="CXE107" s="699" t="s">
        <v>10061</v>
      </c>
      <c r="CXF107" s="700"/>
      <c r="CXG107" s="488"/>
      <c r="CXH107" s="488"/>
      <c r="CXI107" s="488"/>
      <c r="CXJ107" s="488"/>
      <c r="CXK107" s="488"/>
      <c r="CXL107" s="488"/>
      <c r="CXM107" s="699" t="s">
        <v>10061</v>
      </c>
      <c r="CXN107" s="700"/>
      <c r="CXO107" s="488"/>
      <c r="CXP107" s="488"/>
      <c r="CXQ107" s="488"/>
      <c r="CXR107" s="488"/>
      <c r="CXS107" s="488"/>
      <c r="CXT107" s="488"/>
      <c r="CXU107" s="699" t="s">
        <v>10061</v>
      </c>
      <c r="CXV107" s="700"/>
      <c r="CXW107" s="488"/>
      <c r="CXX107" s="488"/>
      <c r="CXY107" s="488"/>
      <c r="CXZ107" s="488"/>
      <c r="CYA107" s="488"/>
      <c r="CYB107" s="488"/>
      <c r="CYC107" s="699" t="s">
        <v>10061</v>
      </c>
      <c r="CYD107" s="700"/>
      <c r="CYE107" s="488"/>
      <c r="CYF107" s="488"/>
      <c r="CYG107" s="488"/>
      <c r="CYH107" s="488"/>
      <c r="CYI107" s="488"/>
      <c r="CYJ107" s="488"/>
      <c r="CYK107" s="699" t="s">
        <v>10061</v>
      </c>
      <c r="CYL107" s="700"/>
      <c r="CYM107" s="488"/>
      <c r="CYN107" s="488"/>
      <c r="CYO107" s="488"/>
      <c r="CYP107" s="488"/>
      <c r="CYQ107" s="488"/>
      <c r="CYR107" s="488"/>
      <c r="CYS107" s="699" t="s">
        <v>10061</v>
      </c>
      <c r="CYT107" s="700"/>
      <c r="CYU107" s="488"/>
      <c r="CYV107" s="488"/>
      <c r="CYW107" s="488"/>
      <c r="CYX107" s="488"/>
      <c r="CYY107" s="488"/>
      <c r="CYZ107" s="488"/>
      <c r="CZA107" s="699" t="s">
        <v>10061</v>
      </c>
      <c r="CZB107" s="700"/>
      <c r="CZC107" s="488"/>
      <c r="CZD107" s="488"/>
      <c r="CZE107" s="488"/>
      <c r="CZF107" s="488"/>
      <c r="CZG107" s="488"/>
      <c r="CZH107" s="488"/>
      <c r="CZI107" s="699" t="s">
        <v>10061</v>
      </c>
      <c r="CZJ107" s="700"/>
      <c r="CZK107" s="488"/>
      <c r="CZL107" s="488"/>
      <c r="CZM107" s="488"/>
      <c r="CZN107" s="488"/>
      <c r="CZO107" s="488"/>
      <c r="CZP107" s="488"/>
      <c r="CZQ107" s="699" t="s">
        <v>10061</v>
      </c>
      <c r="CZR107" s="700"/>
      <c r="CZS107" s="488"/>
      <c r="CZT107" s="488"/>
      <c r="CZU107" s="488"/>
      <c r="CZV107" s="488"/>
      <c r="CZW107" s="488"/>
      <c r="CZX107" s="488"/>
      <c r="CZY107" s="699" t="s">
        <v>10061</v>
      </c>
      <c r="CZZ107" s="700"/>
      <c r="DAA107" s="488"/>
      <c r="DAB107" s="488"/>
      <c r="DAC107" s="488"/>
      <c r="DAD107" s="488"/>
      <c r="DAE107" s="488"/>
      <c r="DAF107" s="488"/>
      <c r="DAG107" s="699" t="s">
        <v>10061</v>
      </c>
      <c r="DAH107" s="700"/>
      <c r="DAI107" s="488"/>
      <c r="DAJ107" s="488"/>
      <c r="DAK107" s="488"/>
      <c r="DAL107" s="488"/>
      <c r="DAM107" s="488"/>
      <c r="DAN107" s="488"/>
      <c r="DAO107" s="699" t="s">
        <v>10061</v>
      </c>
      <c r="DAP107" s="700"/>
      <c r="DAQ107" s="488"/>
      <c r="DAR107" s="488"/>
      <c r="DAS107" s="488"/>
      <c r="DAT107" s="488"/>
      <c r="DAU107" s="488"/>
      <c r="DAV107" s="488"/>
      <c r="DAW107" s="699" t="s">
        <v>10061</v>
      </c>
      <c r="DAX107" s="700"/>
      <c r="DAY107" s="488"/>
      <c r="DAZ107" s="488"/>
      <c r="DBA107" s="488"/>
      <c r="DBB107" s="488"/>
      <c r="DBC107" s="488"/>
      <c r="DBD107" s="488"/>
      <c r="DBE107" s="699" t="s">
        <v>10061</v>
      </c>
      <c r="DBF107" s="700"/>
      <c r="DBG107" s="488"/>
      <c r="DBH107" s="488"/>
      <c r="DBI107" s="488"/>
      <c r="DBJ107" s="488"/>
      <c r="DBK107" s="488"/>
      <c r="DBL107" s="488"/>
      <c r="DBM107" s="699" t="s">
        <v>10061</v>
      </c>
      <c r="DBN107" s="700"/>
      <c r="DBO107" s="488"/>
      <c r="DBP107" s="488"/>
      <c r="DBQ107" s="488"/>
      <c r="DBR107" s="488"/>
      <c r="DBS107" s="488"/>
      <c r="DBT107" s="488"/>
      <c r="DBU107" s="699" t="s">
        <v>10061</v>
      </c>
      <c r="DBV107" s="700"/>
      <c r="DBW107" s="488"/>
      <c r="DBX107" s="488"/>
      <c r="DBY107" s="488"/>
      <c r="DBZ107" s="488"/>
      <c r="DCA107" s="488"/>
      <c r="DCB107" s="488"/>
      <c r="DCC107" s="699" t="s">
        <v>10061</v>
      </c>
      <c r="DCD107" s="700"/>
      <c r="DCE107" s="488"/>
      <c r="DCF107" s="488"/>
      <c r="DCG107" s="488"/>
      <c r="DCH107" s="488"/>
      <c r="DCI107" s="488"/>
      <c r="DCJ107" s="488"/>
      <c r="DCK107" s="699" t="s">
        <v>10061</v>
      </c>
      <c r="DCL107" s="700"/>
      <c r="DCM107" s="488"/>
      <c r="DCN107" s="488"/>
      <c r="DCO107" s="488"/>
      <c r="DCP107" s="488"/>
      <c r="DCQ107" s="488"/>
      <c r="DCR107" s="488"/>
      <c r="DCS107" s="699" t="s">
        <v>10061</v>
      </c>
      <c r="DCT107" s="700"/>
      <c r="DCU107" s="488"/>
      <c r="DCV107" s="488"/>
      <c r="DCW107" s="488"/>
      <c r="DCX107" s="488"/>
      <c r="DCY107" s="488"/>
      <c r="DCZ107" s="488"/>
      <c r="DDA107" s="699" t="s">
        <v>10061</v>
      </c>
      <c r="DDB107" s="700"/>
      <c r="DDC107" s="488"/>
      <c r="DDD107" s="488"/>
      <c r="DDE107" s="488"/>
      <c r="DDF107" s="488"/>
      <c r="DDG107" s="488"/>
      <c r="DDH107" s="488"/>
      <c r="DDI107" s="699" t="s">
        <v>10061</v>
      </c>
      <c r="DDJ107" s="700"/>
      <c r="DDK107" s="488"/>
      <c r="DDL107" s="488"/>
      <c r="DDM107" s="488"/>
      <c r="DDN107" s="488"/>
      <c r="DDO107" s="488"/>
      <c r="DDP107" s="488"/>
      <c r="DDQ107" s="699" t="s">
        <v>10061</v>
      </c>
      <c r="DDR107" s="700"/>
      <c r="DDS107" s="488"/>
      <c r="DDT107" s="488"/>
      <c r="DDU107" s="488"/>
      <c r="DDV107" s="488"/>
      <c r="DDW107" s="488"/>
      <c r="DDX107" s="488"/>
      <c r="DDY107" s="699" t="s">
        <v>10061</v>
      </c>
      <c r="DDZ107" s="700"/>
      <c r="DEA107" s="488"/>
      <c r="DEB107" s="488"/>
      <c r="DEC107" s="488"/>
      <c r="DED107" s="488"/>
      <c r="DEE107" s="488"/>
      <c r="DEF107" s="488"/>
      <c r="DEG107" s="699" t="s">
        <v>10061</v>
      </c>
      <c r="DEH107" s="700"/>
      <c r="DEI107" s="488"/>
      <c r="DEJ107" s="488"/>
      <c r="DEK107" s="488"/>
      <c r="DEL107" s="488"/>
      <c r="DEM107" s="488"/>
      <c r="DEN107" s="488"/>
      <c r="DEO107" s="699" t="s">
        <v>10061</v>
      </c>
      <c r="DEP107" s="700"/>
      <c r="DEQ107" s="488"/>
      <c r="DER107" s="488"/>
      <c r="DES107" s="488"/>
      <c r="DET107" s="488"/>
      <c r="DEU107" s="488"/>
      <c r="DEV107" s="488"/>
      <c r="DEW107" s="699" t="s">
        <v>10061</v>
      </c>
      <c r="DEX107" s="700"/>
      <c r="DEY107" s="488"/>
      <c r="DEZ107" s="488"/>
      <c r="DFA107" s="488"/>
      <c r="DFB107" s="488"/>
      <c r="DFC107" s="488"/>
      <c r="DFD107" s="488"/>
      <c r="DFE107" s="699" t="s">
        <v>10061</v>
      </c>
      <c r="DFF107" s="700"/>
      <c r="DFG107" s="488"/>
      <c r="DFH107" s="488"/>
      <c r="DFI107" s="488"/>
      <c r="DFJ107" s="488"/>
      <c r="DFK107" s="488"/>
      <c r="DFL107" s="488"/>
      <c r="DFM107" s="699" t="s">
        <v>10061</v>
      </c>
      <c r="DFN107" s="700"/>
      <c r="DFO107" s="488"/>
      <c r="DFP107" s="488"/>
      <c r="DFQ107" s="488"/>
      <c r="DFR107" s="488"/>
      <c r="DFS107" s="488"/>
      <c r="DFT107" s="488"/>
      <c r="DFU107" s="699" t="s">
        <v>10061</v>
      </c>
      <c r="DFV107" s="700"/>
      <c r="DFW107" s="488"/>
      <c r="DFX107" s="488"/>
      <c r="DFY107" s="488"/>
      <c r="DFZ107" s="488"/>
      <c r="DGA107" s="488"/>
      <c r="DGB107" s="488"/>
      <c r="DGC107" s="699" t="s">
        <v>10061</v>
      </c>
      <c r="DGD107" s="700"/>
      <c r="DGE107" s="488"/>
      <c r="DGF107" s="488"/>
      <c r="DGG107" s="488"/>
      <c r="DGH107" s="488"/>
      <c r="DGI107" s="488"/>
      <c r="DGJ107" s="488"/>
      <c r="DGK107" s="699" t="s">
        <v>10061</v>
      </c>
      <c r="DGL107" s="700"/>
      <c r="DGM107" s="488"/>
      <c r="DGN107" s="488"/>
      <c r="DGO107" s="488"/>
      <c r="DGP107" s="488"/>
      <c r="DGQ107" s="488"/>
      <c r="DGR107" s="488"/>
      <c r="DGS107" s="699" t="s">
        <v>10061</v>
      </c>
      <c r="DGT107" s="700"/>
      <c r="DGU107" s="488"/>
      <c r="DGV107" s="488"/>
      <c r="DGW107" s="488"/>
      <c r="DGX107" s="488"/>
      <c r="DGY107" s="488"/>
      <c r="DGZ107" s="488"/>
      <c r="DHA107" s="699" t="s">
        <v>10061</v>
      </c>
      <c r="DHB107" s="700"/>
      <c r="DHC107" s="488"/>
      <c r="DHD107" s="488"/>
      <c r="DHE107" s="488"/>
      <c r="DHF107" s="488"/>
      <c r="DHG107" s="488"/>
      <c r="DHH107" s="488"/>
      <c r="DHI107" s="699" t="s">
        <v>10061</v>
      </c>
      <c r="DHJ107" s="700"/>
      <c r="DHK107" s="488"/>
      <c r="DHL107" s="488"/>
      <c r="DHM107" s="488"/>
      <c r="DHN107" s="488"/>
      <c r="DHO107" s="488"/>
      <c r="DHP107" s="488"/>
      <c r="DHQ107" s="699" t="s">
        <v>10061</v>
      </c>
      <c r="DHR107" s="700"/>
      <c r="DHS107" s="488"/>
      <c r="DHT107" s="488"/>
      <c r="DHU107" s="488"/>
      <c r="DHV107" s="488"/>
      <c r="DHW107" s="488"/>
      <c r="DHX107" s="488"/>
      <c r="DHY107" s="699" t="s">
        <v>10061</v>
      </c>
      <c r="DHZ107" s="700"/>
      <c r="DIA107" s="488"/>
      <c r="DIB107" s="488"/>
      <c r="DIC107" s="488"/>
      <c r="DID107" s="488"/>
      <c r="DIE107" s="488"/>
      <c r="DIF107" s="488"/>
      <c r="DIG107" s="699" t="s">
        <v>10061</v>
      </c>
      <c r="DIH107" s="700"/>
      <c r="DII107" s="488"/>
      <c r="DIJ107" s="488"/>
      <c r="DIK107" s="488"/>
      <c r="DIL107" s="488"/>
      <c r="DIM107" s="488"/>
      <c r="DIN107" s="488"/>
      <c r="DIO107" s="699" t="s">
        <v>10061</v>
      </c>
      <c r="DIP107" s="700"/>
      <c r="DIQ107" s="488"/>
      <c r="DIR107" s="488"/>
      <c r="DIS107" s="488"/>
      <c r="DIT107" s="488"/>
      <c r="DIU107" s="488"/>
      <c r="DIV107" s="488"/>
      <c r="DIW107" s="699" t="s">
        <v>10061</v>
      </c>
      <c r="DIX107" s="700"/>
      <c r="DIY107" s="488"/>
      <c r="DIZ107" s="488"/>
      <c r="DJA107" s="488"/>
      <c r="DJB107" s="488"/>
      <c r="DJC107" s="488"/>
      <c r="DJD107" s="488"/>
      <c r="DJE107" s="699" t="s">
        <v>10061</v>
      </c>
      <c r="DJF107" s="700"/>
      <c r="DJG107" s="488"/>
      <c r="DJH107" s="488"/>
      <c r="DJI107" s="488"/>
      <c r="DJJ107" s="488"/>
      <c r="DJK107" s="488"/>
      <c r="DJL107" s="488"/>
      <c r="DJM107" s="699" t="s">
        <v>10061</v>
      </c>
      <c r="DJN107" s="700"/>
      <c r="DJO107" s="488"/>
      <c r="DJP107" s="488"/>
      <c r="DJQ107" s="488"/>
      <c r="DJR107" s="488"/>
      <c r="DJS107" s="488"/>
      <c r="DJT107" s="488"/>
      <c r="DJU107" s="699" t="s">
        <v>10061</v>
      </c>
      <c r="DJV107" s="700"/>
      <c r="DJW107" s="488"/>
      <c r="DJX107" s="488"/>
      <c r="DJY107" s="488"/>
      <c r="DJZ107" s="488"/>
      <c r="DKA107" s="488"/>
      <c r="DKB107" s="488"/>
      <c r="DKC107" s="699" t="s">
        <v>10061</v>
      </c>
      <c r="DKD107" s="700"/>
      <c r="DKE107" s="488"/>
      <c r="DKF107" s="488"/>
      <c r="DKG107" s="488"/>
      <c r="DKH107" s="488"/>
      <c r="DKI107" s="488"/>
      <c r="DKJ107" s="488"/>
      <c r="DKK107" s="699" t="s">
        <v>10061</v>
      </c>
      <c r="DKL107" s="700"/>
      <c r="DKM107" s="488"/>
      <c r="DKN107" s="488"/>
      <c r="DKO107" s="488"/>
      <c r="DKP107" s="488"/>
      <c r="DKQ107" s="488"/>
      <c r="DKR107" s="488"/>
      <c r="DKS107" s="699" t="s">
        <v>10061</v>
      </c>
      <c r="DKT107" s="700"/>
      <c r="DKU107" s="488"/>
      <c r="DKV107" s="488"/>
      <c r="DKW107" s="488"/>
      <c r="DKX107" s="488"/>
      <c r="DKY107" s="488"/>
      <c r="DKZ107" s="488"/>
      <c r="DLA107" s="699" t="s">
        <v>10061</v>
      </c>
      <c r="DLB107" s="700"/>
      <c r="DLC107" s="488"/>
      <c r="DLD107" s="488"/>
      <c r="DLE107" s="488"/>
      <c r="DLF107" s="488"/>
      <c r="DLG107" s="488"/>
      <c r="DLH107" s="488"/>
      <c r="DLI107" s="699" t="s">
        <v>10061</v>
      </c>
      <c r="DLJ107" s="700"/>
      <c r="DLK107" s="488"/>
      <c r="DLL107" s="488"/>
      <c r="DLM107" s="488"/>
      <c r="DLN107" s="488"/>
      <c r="DLO107" s="488"/>
      <c r="DLP107" s="488"/>
      <c r="DLQ107" s="699" t="s">
        <v>10061</v>
      </c>
      <c r="DLR107" s="700"/>
      <c r="DLS107" s="488"/>
      <c r="DLT107" s="488"/>
      <c r="DLU107" s="488"/>
      <c r="DLV107" s="488"/>
      <c r="DLW107" s="488"/>
      <c r="DLX107" s="488"/>
      <c r="DLY107" s="699" t="s">
        <v>10061</v>
      </c>
      <c r="DLZ107" s="700"/>
      <c r="DMA107" s="488"/>
      <c r="DMB107" s="488"/>
      <c r="DMC107" s="488"/>
      <c r="DMD107" s="488"/>
      <c r="DME107" s="488"/>
      <c r="DMF107" s="488"/>
      <c r="DMG107" s="699" t="s">
        <v>10061</v>
      </c>
      <c r="DMH107" s="700"/>
      <c r="DMI107" s="488"/>
      <c r="DMJ107" s="488"/>
      <c r="DMK107" s="488"/>
      <c r="DML107" s="488"/>
      <c r="DMM107" s="488"/>
      <c r="DMN107" s="488"/>
      <c r="DMO107" s="699" t="s">
        <v>10061</v>
      </c>
      <c r="DMP107" s="700"/>
      <c r="DMQ107" s="488"/>
      <c r="DMR107" s="488"/>
      <c r="DMS107" s="488"/>
      <c r="DMT107" s="488"/>
      <c r="DMU107" s="488"/>
      <c r="DMV107" s="488"/>
      <c r="DMW107" s="699" t="s">
        <v>10061</v>
      </c>
      <c r="DMX107" s="700"/>
      <c r="DMY107" s="488"/>
      <c r="DMZ107" s="488"/>
      <c r="DNA107" s="488"/>
      <c r="DNB107" s="488"/>
      <c r="DNC107" s="488"/>
      <c r="DND107" s="488"/>
      <c r="DNE107" s="699" t="s">
        <v>10061</v>
      </c>
      <c r="DNF107" s="700"/>
      <c r="DNG107" s="488"/>
      <c r="DNH107" s="488"/>
      <c r="DNI107" s="488"/>
      <c r="DNJ107" s="488"/>
      <c r="DNK107" s="488"/>
      <c r="DNL107" s="488"/>
      <c r="DNM107" s="699" t="s">
        <v>10061</v>
      </c>
      <c r="DNN107" s="700"/>
      <c r="DNO107" s="488"/>
      <c r="DNP107" s="488"/>
      <c r="DNQ107" s="488"/>
      <c r="DNR107" s="488"/>
      <c r="DNS107" s="488"/>
      <c r="DNT107" s="488"/>
      <c r="DNU107" s="699" t="s">
        <v>10061</v>
      </c>
      <c r="DNV107" s="700"/>
      <c r="DNW107" s="488"/>
      <c r="DNX107" s="488"/>
      <c r="DNY107" s="488"/>
      <c r="DNZ107" s="488"/>
      <c r="DOA107" s="488"/>
      <c r="DOB107" s="488"/>
      <c r="DOC107" s="699" t="s">
        <v>10061</v>
      </c>
      <c r="DOD107" s="700"/>
      <c r="DOE107" s="488"/>
      <c r="DOF107" s="488"/>
      <c r="DOG107" s="488"/>
      <c r="DOH107" s="488"/>
      <c r="DOI107" s="488"/>
      <c r="DOJ107" s="488"/>
      <c r="DOK107" s="699" t="s">
        <v>10061</v>
      </c>
      <c r="DOL107" s="700"/>
      <c r="DOM107" s="488"/>
      <c r="DON107" s="488"/>
      <c r="DOO107" s="488"/>
      <c r="DOP107" s="488"/>
      <c r="DOQ107" s="488"/>
      <c r="DOR107" s="488"/>
      <c r="DOS107" s="699" t="s">
        <v>10061</v>
      </c>
      <c r="DOT107" s="700"/>
      <c r="DOU107" s="488"/>
      <c r="DOV107" s="488"/>
      <c r="DOW107" s="488"/>
      <c r="DOX107" s="488"/>
      <c r="DOY107" s="488"/>
      <c r="DOZ107" s="488"/>
      <c r="DPA107" s="699" t="s">
        <v>10061</v>
      </c>
      <c r="DPB107" s="700"/>
      <c r="DPC107" s="488"/>
      <c r="DPD107" s="488"/>
      <c r="DPE107" s="488"/>
      <c r="DPF107" s="488"/>
      <c r="DPG107" s="488"/>
      <c r="DPH107" s="488"/>
      <c r="DPI107" s="699" t="s">
        <v>10061</v>
      </c>
      <c r="DPJ107" s="700"/>
      <c r="DPK107" s="488"/>
      <c r="DPL107" s="488"/>
      <c r="DPM107" s="488"/>
      <c r="DPN107" s="488"/>
      <c r="DPO107" s="488"/>
      <c r="DPP107" s="488"/>
      <c r="DPQ107" s="699" t="s">
        <v>10061</v>
      </c>
      <c r="DPR107" s="700"/>
      <c r="DPS107" s="488"/>
      <c r="DPT107" s="488"/>
      <c r="DPU107" s="488"/>
      <c r="DPV107" s="488"/>
      <c r="DPW107" s="488"/>
      <c r="DPX107" s="488"/>
      <c r="DPY107" s="699" t="s">
        <v>10061</v>
      </c>
      <c r="DPZ107" s="700"/>
      <c r="DQA107" s="488"/>
      <c r="DQB107" s="488"/>
      <c r="DQC107" s="488"/>
      <c r="DQD107" s="488"/>
      <c r="DQE107" s="488"/>
      <c r="DQF107" s="488"/>
      <c r="DQG107" s="699" t="s">
        <v>10061</v>
      </c>
      <c r="DQH107" s="700"/>
      <c r="DQI107" s="488"/>
      <c r="DQJ107" s="488"/>
      <c r="DQK107" s="488"/>
      <c r="DQL107" s="488"/>
      <c r="DQM107" s="488"/>
      <c r="DQN107" s="488"/>
      <c r="DQO107" s="699" t="s">
        <v>10061</v>
      </c>
      <c r="DQP107" s="700"/>
      <c r="DQQ107" s="488"/>
      <c r="DQR107" s="488"/>
      <c r="DQS107" s="488"/>
      <c r="DQT107" s="488"/>
      <c r="DQU107" s="488"/>
      <c r="DQV107" s="488"/>
      <c r="DQW107" s="699" t="s">
        <v>10061</v>
      </c>
      <c r="DQX107" s="700"/>
      <c r="DQY107" s="488"/>
      <c r="DQZ107" s="488"/>
      <c r="DRA107" s="488"/>
      <c r="DRB107" s="488"/>
      <c r="DRC107" s="488"/>
      <c r="DRD107" s="488"/>
      <c r="DRE107" s="699" t="s">
        <v>10061</v>
      </c>
      <c r="DRF107" s="700"/>
      <c r="DRG107" s="488"/>
      <c r="DRH107" s="488"/>
      <c r="DRI107" s="488"/>
      <c r="DRJ107" s="488"/>
      <c r="DRK107" s="488"/>
      <c r="DRL107" s="488"/>
      <c r="DRM107" s="699" t="s">
        <v>10061</v>
      </c>
      <c r="DRN107" s="700"/>
      <c r="DRO107" s="488"/>
      <c r="DRP107" s="488"/>
      <c r="DRQ107" s="488"/>
      <c r="DRR107" s="488"/>
      <c r="DRS107" s="488"/>
      <c r="DRT107" s="488"/>
      <c r="DRU107" s="699" t="s">
        <v>10061</v>
      </c>
      <c r="DRV107" s="700"/>
      <c r="DRW107" s="488"/>
      <c r="DRX107" s="488"/>
      <c r="DRY107" s="488"/>
      <c r="DRZ107" s="488"/>
      <c r="DSA107" s="488"/>
      <c r="DSB107" s="488"/>
      <c r="DSC107" s="699" t="s">
        <v>10061</v>
      </c>
      <c r="DSD107" s="700"/>
      <c r="DSE107" s="488"/>
      <c r="DSF107" s="488"/>
      <c r="DSG107" s="488"/>
      <c r="DSH107" s="488"/>
      <c r="DSI107" s="488"/>
      <c r="DSJ107" s="488"/>
      <c r="DSK107" s="699" t="s">
        <v>10061</v>
      </c>
      <c r="DSL107" s="700"/>
      <c r="DSM107" s="488"/>
      <c r="DSN107" s="488"/>
      <c r="DSO107" s="488"/>
      <c r="DSP107" s="488"/>
      <c r="DSQ107" s="488"/>
      <c r="DSR107" s="488"/>
      <c r="DSS107" s="699" t="s">
        <v>10061</v>
      </c>
      <c r="DST107" s="700"/>
      <c r="DSU107" s="488"/>
      <c r="DSV107" s="488"/>
      <c r="DSW107" s="488"/>
      <c r="DSX107" s="488"/>
      <c r="DSY107" s="488"/>
      <c r="DSZ107" s="488"/>
      <c r="DTA107" s="699" t="s">
        <v>10061</v>
      </c>
      <c r="DTB107" s="700"/>
      <c r="DTC107" s="488"/>
      <c r="DTD107" s="488"/>
      <c r="DTE107" s="488"/>
      <c r="DTF107" s="488"/>
      <c r="DTG107" s="488"/>
      <c r="DTH107" s="488"/>
      <c r="DTI107" s="699" t="s">
        <v>10061</v>
      </c>
      <c r="DTJ107" s="700"/>
      <c r="DTK107" s="488"/>
      <c r="DTL107" s="488"/>
      <c r="DTM107" s="488"/>
      <c r="DTN107" s="488"/>
      <c r="DTO107" s="488"/>
      <c r="DTP107" s="488"/>
      <c r="DTQ107" s="699" t="s">
        <v>10061</v>
      </c>
      <c r="DTR107" s="700"/>
      <c r="DTS107" s="488"/>
      <c r="DTT107" s="488"/>
      <c r="DTU107" s="488"/>
      <c r="DTV107" s="488"/>
      <c r="DTW107" s="488"/>
      <c r="DTX107" s="488"/>
      <c r="DTY107" s="699" t="s">
        <v>10061</v>
      </c>
      <c r="DTZ107" s="700"/>
      <c r="DUA107" s="488"/>
      <c r="DUB107" s="488"/>
      <c r="DUC107" s="488"/>
      <c r="DUD107" s="488"/>
      <c r="DUE107" s="488"/>
      <c r="DUF107" s="488"/>
      <c r="DUG107" s="699" t="s">
        <v>10061</v>
      </c>
      <c r="DUH107" s="700"/>
      <c r="DUI107" s="488"/>
      <c r="DUJ107" s="488"/>
      <c r="DUK107" s="488"/>
      <c r="DUL107" s="488"/>
      <c r="DUM107" s="488"/>
      <c r="DUN107" s="488"/>
      <c r="DUO107" s="699" t="s">
        <v>10061</v>
      </c>
      <c r="DUP107" s="700"/>
      <c r="DUQ107" s="488"/>
      <c r="DUR107" s="488"/>
      <c r="DUS107" s="488"/>
      <c r="DUT107" s="488"/>
      <c r="DUU107" s="488"/>
      <c r="DUV107" s="488"/>
      <c r="DUW107" s="699" t="s">
        <v>10061</v>
      </c>
      <c r="DUX107" s="700"/>
      <c r="DUY107" s="488"/>
      <c r="DUZ107" s="488"/>
      <c r="DVA107" s="488"/>
      <c r="DVB107" s="488"/>
      <c r="DVC107" s="488"/>
      <c r="DVD107" s="488"/>
      <c r="DVE107" s="699" t="s">
        <v>10061</v>
      </c>
      <c r="DVF107" s="700"/>
      <c r="DVG107" s="488"/>
      <c r="DVH107" s="488"/>
      <c r="DVI107" s="488"/>
      <c r="DVJ107" s="488"/>
      <c r="DVK107" s="488"/>
      <c r="DVL107" s="488"/>
      <c r="DVM107" s="699" t="s">
        <v>10061</v>
      </c>
      <c r="DVN107" s="700"/>
      <c r="DVO107" s="488"/>
      <c r="DVP107" s="488"/>
      <c r="DVQ107" s="488"/>
      <c r="DVR107" s="488"/>
      <c r="DVS107" s="488"/>
      <c r="DVT107" s="488"/>
      <c r="DVU107" s="699" t="s">
        <v>10061</v>
      </c>
      <c r="DVV107" s="700"/>
      <c r="DVW107" s="488"/>
      <c r="DVX107" s="488"/>
      <c r="DVY107" s="488"/>
      <c r="DVZ107" s="488"/>
      <c r="DWA107" s="488"/>
      <c r="DWB107" s="488"/>
      <c r="DWC107" s="699" t="s">
        <v>10061</v>
      </c>
      <c r="DWD107" s="700"/>
      <c r="DWE107" s="488"/>
      <c r="DWF107" s="488"/>
      <c r="DWG107" s="488"/>
      <c r="DWH107" s="488"/>
      <c r="DWI107" s="488"/>
      <c r="DWJ107" s="488"/>
      <c r="DWK107" s="699" t="s">
        <v>10061</v>
      </c>
      <c r="DWL107" s="700"/>
      <c r="DWM107" s="488"/>
      <c r="DWN107" s="488"/>
      <c r="DWO107" s="488"/>
      <c r="DWP107" s="488"/>
      <c r="DWQ107" s="488"/>
      <c r="DWR107" s="488"/>
      <c r="DWS107" s="699" t="s">
        <v>10061</v>
      </c>
      <c r="DWT107" s="700"/>
      <c r="DWU107" s="488"/>
      <c r="DWV107" s="488"/>
      <c r="DWW107" s="488"/>
      <c r="DWX107" s="488"/>
      <c r="DWY107" s="488"/>
      <c r="DWZ107" s="488"/>
      <c r="DXA107" s="699" t="s">
        <v>10061</v>
      </c>
      <c r="DXB107" s="700"/>
      <c r="DXC107" s="488"/>
      <c r="DXD107" s="488"/>
      <c r="DXE107" s="488"/>
      <c r="DXF107" s="488"/>
      <c r="DXG107" s="488"/>
      <c r="DXH107" s="488"/>
      <c r="DXI107" s="699" t="s">
        <v>10061</v>
      </c>
      <c r="DXJ107" s="700"/>
      <c r="DXK107" s="488"/>
      <c r="DXL107" s="488"/>
      <c r="DXM107" s="488"/>
      <c r="DXN107" s="488"/>
      <c r="DXO107" s="488"/>
      <c r="DXP107" s="488"/>
      <c r="DXQ107" s="699" t="s">
        <v>10061</v>
      </c>
      <c r="DXR107" s="700"/>
      <c r="DXS107" s="488"/>
      <c r="DXT107" s="488"/>
      <c r="DXU107" s="488"/>
      <c r="DXV107" s="488"/>
      <c r="DXW107" s="488"/>
      <c r="DXX107" s="488"/>
      <c r="DXY107" s="699" t="s">
        <v>10061</v>
      </c>
      <c r="DXZ107" s="700"/>
      <c r="DYA107" s="488"/>
      <c r="DYB107" s="488"/>
      <c r="DYC107" s="488"/>
      <c r="DYD107" s="488"/>
      <c r="DYE107" s="488"/>
      <c r="DYF107" s="488"/>
      <c r="DYG107" s="699" t="s">
        <v>10061</v>
      </c>
      <c r="DYH107" s="700"/>
      <c r="DYI107" s="488"/>
      <c r="DYJ107" s="488"/>
      <c r="DYK107" s="488"/>
      <c r="DYL107" s="488"/>
      <c r="DYM107" s="488"/>
      <c r="DYN107" s="488"/>
      <c r="DYO107" s="699" t="s">
        <v>10061</v>
      </c>
      <c r="DYP107" s="700"/>
      <c r="DYQ107" s="488"/>
      <c r="DYR107" s="488"/>
      <c r="DYS107" s="488"/>
      <c r="DYT107" s="488"/>
      <c r="DYU107" s="488"/>
      <c r="DYV107" s="488"/>
      <c r="DYW107" s="699" t="s">
        <v>10061</v>
      </c>
      <c r="DYX107" s="700"/>
      <c r="DYY107" s="488"/>
      <c r="DYZ107" s="488"/>
      <c r="DZA107" s="488"/>
      <c r="DZB107" s="488"/>
      <c r="DZC107" s="488"/>
      <c r="DZD107" s="488"/>
      <c r="DZE107" s="699" t="s">
        <v>10061</v>
      </c>
      <c r="DZF107" s="700"/>
      <c r="DZG107" s="488"/>
      <c r="DZH107" s="488"/>
      <c r="DZI107" s="488"/>
      <c r="DZJ107" s="488"/>
      <c r="DZK107" s="488"/>
      <c r="DZL107" s="488"/>
      <c r="DZM107" s="699" t="s">
        <v>10061</v>
      </c>
      <c r="DZN107" s="700"/>
      <c r="DZO107" s="488"/>
      <c r="DZP107" s="488"/>
      <c r="DZQ107" s="488"/>
      <c r="DZR107" s="488"/>
      <c r="DZS107" s="488"/>
      <c r="DZT107" s="488"/>
      <c r="DZU107" s="699" t="s">
        <v>10061</v>
      </c>
      <c r="DZV107" s="700"/>
      <c r="DZW107" s="488"/>
      <c r="DZX107" s="488"/>
      <c r="DZY107" s="488"/>
      <c r="DZZ107" s="488"/>
      <c r="EAA107" s="488"/>
      <c r="EAB107" s="488"/>
      <c r="EAC107" s="699" t="s">
        <v>10061</v>
      </c>
      <c r="EAD107" s="700"/>
      <c r="EAE107" s="488"/>
      <c r="EAF107" s="488"/>
      <c r="EAG107" s="488"/>
      <c r="EAH107" s="488"/>
      <c r="EAI107" s="488"/>
      <c r="EAJ107" s="488"/>
      <c r="EAK107" s="699" t="s">
        <v>10061</v>
      </c>
      <c r="EAL107" s="700"/>
      <c r="EAM107" s="488"/>
      <c r="EAN107" s="488"/>
      <c r="EAO107" s="488"/>
      <c r="EAP107" s="488"/>
      <c r="EAQ107" s="488"/>
      <c r="EAR107" s="488"/>
      <c r="EAS107" s="699" t="s">
        <v>10061</v>
      </c>
      <c r="EAT107" s="700"/>
      <c r="EAU107" s="488"/>
      <c r="EAV107" s="488"/>
      <c r="EAW107" s="488"/>
      <c r="EAX107" s="488"/>
      <c r="EAY107" s="488"/>
      <c r="EAZ107" s="488"/>
      <c r="EBA107" s="699" t="s">
        <v>10061</v>
      </c>
      <c r="EBB107" s="700"/>
      <c r="EBC107" s="488"/>
      <c r="EBD107" s="488"/>
      <c r="EBE107" s="488"/>
      <c r="EBF107" s="488"/>
      <c r="EBG107" s="488"/>
      <c r="EBH107" s="488"/>
      <c r="EBI107" s="699" t="s">
        <v>10061</v>
      </c>
      <c r="EBJ107" s="700"/>
      <c r="EBK107" s="488"/>
      <c r="EBL107" s="488"/>
      <c r="EBM107" s="488"/>
      <c r="EBN107" s="488"/>
      <c r="EBO107" s="488"/>
      <c r="EBP107" s="488"/>
      <c r="EBQ107" s="699" t="s">
        <v>10061</v>
      </c>
      <c r="EBR107" s="700"/>
      <c r="EBS107" s="488"/>
      <c r="EBT107" s="488"/>
      <c r="EBU107" s="488"/>
      <c r="EBV107" s="488"/>
      <c r="EBW107" s="488"/>
      <c r="EBX107" s="488"/>
      <c r="EBY107" s="699" t="s">
        <v>10061</v>
      </c>
      <c r="EBZ107" s="700"/>
      <c r="ECA107" s="488"/>
      <c r="ECB107" s="488"/>
      <c r="ECC107" s="488"/>
      <c r="ECD107" s="488"/>
      <c r="ECE107" s="488"/>
      <c r="ECF107" s="488"/>
      <c r="ECG107" s="699" t="s">
        <v>10061</v>
      </c>
      <c r="ECH107" s="700"/>
      <c r="ECI107" s="488"/>
      <c r="ECJ107" s="488"/>
      <c r="ECK107" s="488"/>
      <c r="ECL107" s="488"/>
      <c r="ECM107" s="488"/>
      <c r="ECN107" s="488"/>
      <c r="ECO107" s="699" t="s">
        <v>10061</v>
      </c>
      <c r="ECP107" s="700"/>
      <c r="ECQ107" s="488"/>
      <c r="ECR107" s="488"/>
      <c r="ECS107" s="488"/>
      <c r="ECT107" s="488"/>
      <c r="ECU107" s="488"/>
      <c r="ECV107" s="488"/>
      <c r="ECW107" s="699" t="s">
        <v>10061</v>
      </c>
      <c r="ECX107" s="700"/>
      <c r="ECY107" s="488"/>
      <c r="ECZ107" s="488"/>
      <c r="EDA107" s="488"/>
      <c r="EDB107" s="488"/>
      <c r="EDC107" s="488"/>
      <c r="EDD107" s="488"/>
      <c r="EDE107" s="699" t="s">
        <v>10061</v>
      </c>
      <c r="EDF107" s="700"/>
      <c r="EDG107" s="488"/>
      <c r="EDH107" s="488"/>
      <c r="EDI107" s="488"/>
      <c r="EDJ107" s="488"/>
      <c r="EDK107" s="488"/>
      <c r="EDL107" s="488"/>
      <c r="EDM107" s="699" t="s">
        <v>10061</v>
      </c>
      <c r="EDN107" s="700"/>
      <c r="EDO107" s="488"/>
      <c r="EDP107" s="488"/>
      <c r="EDQ107" s="488"/>
      <c r="EDR107" s="488"/>
      <c r="EDS107" s="488"/>
      <c r="EDT107" s="488"/>
      <c r="EDU107" s="699" t="s">
        <v>10061</v>
      </c>
      <c r="EDV107" s="700"/>
      <c r="EDW107" s="488"/>
      <c r="EDX107" s="488"/>
      <c r="EDY107" s="488"/>
      <c r="EDZ107" s="488"/>
      <c r="EEA107" s="488"/>
      <c r="EEB107" s="488"/>
      <c r="EEC107" s="699" t="s">
        <v>10061</v>
      </c>
      <c r="EED107" s="700"/>
      <c r="EEE107" s="488"/>
      <c r="EEF107" s="488"/>
      <c r="EEG107" s="488"/>
      <c r="EEH107" s="488"/>
      <c r="EEI107" s="488"/>
      <c r="EEJ107" s="488"/>
      <c r="EEK107" s="699" t="s">
        <v>10061</v>
      </c>
      <c r="EEL107" s="700"/>
      <c r="EEM107" s="488"/>
      <c r="EEN107" s="488"/>
      <c r="EEO107" s="488"/>
      <c r="EEP107" s="488"/>
      <c r="EEQ107" s="488"/>
      <c r="EER107" s="488"/>
      <c r="EES107" s="699" t="s">
        <v>10061</v>
      </c>
      <c r="EET107" s="700"/>
      <c r="EEU107" s="488"/>
      <c r="EEV107" s="488"/>
      <c r="EEW107" s="488"/>
      <c r="EEX107" s="488"/>
      <c r="EEY107" s="488"/>
      <c r="EEZ107" s="488"/>
      <c r="EFA107" s="699" t="s">
        <v>10061</v>
      </c>
      <c r="EFB107" s="700"/>
      <c r="EFC107" s="488"/>
      <c r="EFD107" s="488"/>
      <c r="EFE107" s="488"/>
      <c r="EFF107" s="488"/>
      <c r="EFG107" s="488"/>
      <c r="EFH107" s="488"/>
      <c r="EFI107" s="699" t="s">
        <v>10061</v>
      </c>
      <c r="EFJ107" s="700"/>
      <c r="EFK107" s="488"/>
      <c r="EFL107" s="488"/>
      <c r="EFM107" s="488"/>
      <c r="EFN107" s="488"/>
      <c r="EFO107" s="488"/>
      <c r="EFP107" s="488"/>
      <c r="EFQ107" s="699" t="s">
        <v>10061</v>
      </c>
      <c r="EFR107" s="700"/>
      <c r="EFS107" s="488"/>
      <c r="EFT107" s="488"/>
      <c r="EFU107" s="488"/>
      <c r="EFV107" s="488"/>
      <c r="EFW107" s="488"/>
      <c r="EFX107" s="488"/>
      <c r="EFY107" s="699" t="s">
        <v>10061</v>
      </c>
      <c r="EFZ107" s="700"/>
      <c r="EGA107" s="488"/>
      <c r="EGB107" s="488"/>
      <c r="EGC107" s="488"/>
      <c r="EGD107" s="488"/>
      <c r="EGE107" s="488"/>
      <c r="EGF107" s="488"/>
      <c r="EGG107" s="699" t="s">
        <v>10061</v>
      </c>
      <c r="EGH107" s="700"/>
      <c r="EGI107" s="488"/>
      <c r="EGJ107" s="488"/>
      <c r="EGK107" s="488"/>
      <c r="EGL107" s="488"/>
      <c r="EGM107" s="488"/>
      <c r="EGN107" s="488"/>
      <c r="EGO107" s="699" t="s">
        <v>10061</v>
      </c>
      <c r="EGP107" s="700"/>
      <c r="EGQ107" s="488"/>
      <c r="EGR107" s="488"/>
      <c r="EGS107" s="488"/>
      <c r="EGT107" s="488"/>
      <c r="EGU107" s="488"/>
      <c r="EGV107" s="488"/>
      <c r="EGW107" s="699" t="s">
        <v>10061</v>
      </c>
      <c r="EGX107" s="700"/>
      <c r="EGY107" s="488"/>
      <c r="EGZ107" s="488"/>
      <c r="EHA107" s="488"/>
      <c r="EHB107" s="488"/>
      <c r="EHC107" s="488"/>
      <c r="EHD107" s="488"/>
      <c r="EHE107" s="699" t="s">
        <v>10061</v>
      </c>
      <c r="EHF107" s="700"/>
      <c r="EHG107" s="488"/>
      <c r="EHH107" s="488"/>
      <c r="EHI107" s="488"/>
      <c r="EHJ107" s="488"/>
      <c r="EHK107" s="488"/>
      <c r="EHL107" s="488"/>
      <c r="EHM107" s="699" t="s">
        <v>10061</v>
      </c>
      <c r="EHN107" s="700"/>
      <c r="EHO107" s="488"/>
      <c r="EHP107" s="488"/>
      <c r="EHQ107" s="488"/>
      <c r="EHR107" s="488"/>
      <c r="EHS107" s="488"/>
      <c r="EHT107" s="488"/>
      <c r="EHU107" s="699" t="s">
        <v>10061</v>
      </c>
      <c r="EHV107" s="700"/>
      <c r="EHW107" s="488"/>
      <c r="EHX107" s="488"/>
      <c r="EHY107" s="488"/>
      <c r="EHZ107" s="488"/>
      <c r="EIA107" s="488"/>
      <c r="EIB107" s="488"/>
      <c r="EIC107" s="699" t="s">
        <v>10061</v>
      </c>
      <c r="EID107" s="700"/>
      <c r="EIE107" s="488"/>
      <c r="EIF107" s="488"/>
      <c r="EIG107" s="488"/>
      <c r="EIH107" s="488"/>
      <c r="EII107" s="488"/>
      <c r="EIJ107" s="488"/>
      <c r="EIK107" s="699" t="s">
        <v>10061</v>
      </c>
      <c r="EIL107" s="700"/>
      <c r="EIM107" s="488"/>
      <c r="EIN107" s="488"/>
      <c r="EIO107" s="488"/>
      <c r="EIP107" s="488"/>
      <c r="EIQ107" s="488"/>
      <c r="EIR107" s="488"/>
      <c r="EIS107" s="699" t="s">
        <v>10061</v>
      </c>
      <c r="EIT107" s="700"/>
      <c r="EIU107" s="488"/>
      <c r="EIV107" s="488"/>
      <c r="EIW107" s="488"/>
      <c r="EIX107" s="488"/>
      <c r="EIY107" s="488"/>
      <c r="EIZ107" s="488"/>
      <c r="EJA107" s="699" t="s">
        <v>10061</v>
      </c>
      <c r="EJB107" s="700"/>
      <c r="EJC107" s="488"/>
      <c r="EJD107" s="488"/>
      <c r="EJE107" s="488"/>
      <c r="EJF107" s="488"/>
      <c r="EJG107" s="488"/>
      <c r="EJH107" s="488"/>
      <c r="EJI107" s="699" t="s">
        <v>10061</v>
      </c>
      <c r="EJJ107" s="700"/>
      <c r="EJK107" s="488"/>
      <c r="EJL107" s="488"/>
      <c r="EJM107" s="488"/>
      <c r="EJN107" s="488"/>
      <c r="EJO107" s="488"/>
      <c r="EJP107" s="488"/>
      <c r="EJQ107" s="699" t="s">
        <v>10061</v>
      </c>
      <c r="EJR107" s="700"/>
      <c r="EJS107" s="488"/>
      <c r="EJT107" s="488"/>
      <c r="EJU107" s="488"/>
      <c r="EJV107" s="488"/>
      <c r="EJW107" s="488"/>
      <c r="EJX107" s="488"/>
      <c r="EJY107" s="699" t="s">
        <v>10061</v>
      </c>
      <c r="EJZ107" s="700"/>
      <c r="EKA107" s="488"/>
      <c r="EKB107" s="488"/>
      <c r="EKC107" s="488"/>
      <c r="EKD107" s="488"/>
      <c r="EKE107" s="488"/>
      <c r="EKF107" s="488"/>
      <c r="EKG107" s="699" t="s">
        <v>10061</v>
      </c>
      <c r="EKH107" s="700"/>
      <c r="EKI107" s="488"/>
      <c r="EKJ107" s="488"/>
      <c r="EKK107" s="488"/>
      <c r="EKL107" s="488"/>
      <c r="EKM107" s="488"/>
      <c r="EKN107" s="488"/>
      <c r="EKO107" s="699" t="s">
        <v>10061</v>
      </c>
      <c r="EKP107" s="700"/>
      <c r="EKQ107" s="488"/>
      <c r="EKR107" s="488"/>
      <c r="EKS107" s="488"/>
      <c r="EKT107" s="488"/>
      <c r="EKU107" s="488"/>
      <c r="EKV107" s="488"/>
      <c r="EKW107" s="699" t="s">
        <v>10061</v>
      </c>
      <c r="EKX107" s="700"/>
      <c r="EKY107" s="488"/>
      <c r="EKZ107" s="488"/>
      <c r="ELA107" s="488"/>
      <c r="ELB107" s="488"/>
      <c r="ELC107" s="488"/>
      <c r="ELD107" s="488"/>
      <c r="ELE107" s="699" t="s">
        <v>10061</v>
      </c>
      <c r="ELF107" s="700"/>
      <c r="ELG107" s="488"/>
      <c r="ELH107" s="488"/>
      <c r="ELI107" s="488"/>
      <c r="ELJ107" s="488"/>
      <c r="ELK107" s="488"/>
      <c r="ELL107" s="488"/>
      <c r="ELM107" s="699" t="s">
        <v>10061</v>
      </c>
      <c r="ELN107" s="700"/>
      <c r="ELO107" s="488"/>
      <c r="ELP107" s="488"/>
      <c r="ELQ107" s="488"/>
      <c r="ELR107" s="488"/>
      <c r="ELS107" s="488"/>
      <c r="ELT107" s="488"/>
      <c r="ELU107" s="699" t="s">
        <v>10061</v>
      </c>
      <c r="ELV107" s="700"/>
      <c r="ELW107" s="488"/>
      <c r="ELX107" s="488"/>
      <c r="ELY107" s="488"/>
      <c r="ELZ107" s="488"/>
      <c r="EMA107" s="488"/>
      <c r="EMB107" s="488"/>
      <c r="EMC107" s="699" t="s">
        <v>10061</v>
      </c>
      <c r="EMD107" s="700"/>
      <c r="EME107" s="488"/>
      <c r="EMF107" s="488"/>
      <c r="EMG107" s="488"/>
      <c r="EMH107" s="488"/>
      <c r="EMI107" s="488"/>
      <c r="EMJ107" s="488"/>
      <c r="EMK107" s="699" t="s">
        <v>10061</v>
      </c>
      <c r="EML107" s="700"/>
      <c r="EMM107" s="488"/>
      <c r="EMN107" s="488"/>
      <c r="EMO107" s="488"/>
      <c r="EMP107" s="488"/>
      <c r="EMQ107" s="488"/>
      <c r="EMR107" s="488"/>
      <c r="EMS107" s="699" t="s">
        <v>10061</v>
      </c>
      <c r="EMT107" s="700"/>
      <c r="EMU107" s="488"/>
      <c r="EMV107" s="488"/>
      <c r="EMW107" s="488"/>
      <c r="EMX107" s="488"/>
      <c r="EMY107" s="488"/>
      <c r="EMZ107" s="488"/>
      <c r="ENA107" s="699" t="s">
        <v>10061</v>
      </c>
      <c r="ENB107" s="700"/>
      <c r="ENC107" s="488"/>
      <c r="END107" s="488"/>
      <c r="ENE107" s="488"/>
      <c r="ENF107" s="488"/>
      <c r="ENG107" s="488"/>
      <c r="ENH107" s="488"/>
      <c r="ENI107" s="699" t="s">
        <v>10061</v>
      </c>
      <c r="ENJ107" s="700"/>
      <c r="ENK107" s="488"/>
      <c r="ENL107" s="488"/>
      <c r="ENM107" s="488"/>
      <c r="ENN107" s="488"/>
      <c r="ENO107" s="488"/>
      <c r="ENP107" s="488"/>
      <c r="ENQ107" s="699" t="s">
        <v>10061</v>
      </c>
      <c r="ENR107" s="700"/>
      <c r="ENS107" s="488"/>
      <c r="ENT107" s="488"/>
      <c r="ENU107" s="488"/>
      <c r="ENV107" s="488"/>
      <c r="ENW107" s="488"/>
      <c r="ENX107" s="488"/>
      <c r="ENY107" s="699" t="s">
        <v>10061</v>
      </c>
      <c r="ENZ107" s="700"/>
      <c r="EOA107" s="488"/>
      <c r="EOB107" s="488"/>
      <c r="EOC107" s="488"/>
      <c r="EOD107" s="488"/>
      <c r="EOE107" s="488"/>
      <c r="EOF107" s="488"/>
      <c r="EOG107" s="699" t="s">
        <v>10061</v>
      </c>
      <c r="EOH107" s="700"/>
      <c r="EOI107" s="488"/>
      <c r="EOJ107" s="488"/>
      <c r="EOK107" s="488"/>
      <c r="EOL107" s="488"/>
      <c r="EOM107" s="488"/>
      <c r="EON107" s="488"/>
      <c r="EOO107" s="699" t="s">
        <v>10061</v>
      </c>
      <c r="EOP107" s="700"/>
      <c r="EOQ107" s="488"/>
      <c r="EOR107" s="488"/>
      <c r="EOS107" s="488"/>
      <c r="EOT107" s="488"/>
      <c r="EOU107" s="488"/>
      <c r="EOV107" s="488"/>
      <c r="EOW107" s="699" t="s">
        <v>10061</v>
      </c>
      <c r="EOX107" s="700"/>
      <c r="EOY107" s="488"/>
      <c r="EOZ107" s="488"/>
      <c r="EPA107" s="488"/>
      <c r="EPB107" s="488"/>
      <c r="EPC107" s="488"/>
      <c r="EPD107" s="488"/>
      <c r="EPE107" s="699" t="s">
        <v>10061</v>
      </c>
      <c r="EPF107" s="700"/>
      <c r="EPG107" s="488"/>
      <c r="EPH107" s="488"/>
      <c r="EPI107" s="488"/>
      <c r="EPJ107" s="488"/>
      <c r="EPK107" s="488"/>
      <c r="EPL107" s="488"/>
      <c r="EPM107" s="699" t="s">
        <v>10061</v>
      </c>
      <c r="EPN107" s="700"/>
      <c r="EPO107" s="488"/>
      <c r="EPP107" s="488"/>
      <c r="EPQ107" s="488"/>
      <c r="EPR107" s="488"/>
      <c r="EPS107" s="488"/>
      <c r="EPT107" s="488"/>
      <c r="EPU107" s="699" t="s">
        <v>10061</v>
      </c>
      <c r="EPV107" s="700"/>
      <c r="EPW107" s="488"/>
      <c r="EPX107" s="488"/>
      <c r="EPY107" s="488"/>
      <c r="EPZ107" s="488"/>
      <c r="EQA107" s="488"/>
      <c r="EQB107" s="488"/>
      <c r="EQC107" s="699" t="s">
        <v>10061</v>
      </c>
      <c r="EQD107" s="700"/>
      <c r="EQE107" s="488"/>
      <c r="EQF107" s="488"/>
      <c r="EQG107" s="488"/>
      <c r="EQH107" s="488"/>
      <c r="EQI107" s="488"/>
      <c r="EQJ107" s="488"/>
      <c r="EQK107" s="699" t="s">
        <v>10061</v>
      </c>
      <c r="EQL107" s="700"/>
      <c r="EQM107" s="488"/>
      <c r="EQN107" s="488"/>
      <c r="EQO107" s="488"/>
      <c r="EQP107" s="488"/>
      <c r="EQQ107" s="488"/>
      <c r="EQR107" s="488"/>
      <c r="EQS107" s="699" t="s">
        <v>10061</v>
      </c>
      <c r="EQT107" s="700"/>
      <c r="EQU107" s="488"/>
      <c r="EQV107" s="488"/>
      <c r="EQW107" s="488"/>
      <c r="EQX107" s="488"/>
      <c r="EQY107" s="488"/>
      <c r="EQZ107" s="488"/>
      <c r="ERA107" s="699" t="s">
        <v>10061</v>
      </c>
      <c r="ERB107" s="700"/>
      <c r="ERC107" s="488"/>
      <c r="ERD107" s="488"/>
      <c r="ERE107" s="488"/>
      <c r="ERF107" s="488"/>
      <c r="ERG107" s="488"/>
      <c r="ERH107" s="488"/>
      <c r="ERI107" s="699" t="s">
        <v>10061</v>
      </c>
      <c r="ERJ107" s="700"/>
      <c r="ERK107" s="488"/>
      <c r="ERL107" s="488"/>
      <c r="ERM107" s="488"/>
      <c r="ERN107" s="488"/>
      <c r="ERO107" s="488"/>
      <c r="ERP107" s="488"/>
      <c r="ERQ107" s="699" t="s">
        <v>10061</v>
      </c>
      <c r="ERR107" s="700"/>
      <c r="ERS107" s="488"/>
      <c r="ERT107" s="488"/>
      <c r="ERU107" s="488"/>
      <c r="ERV107" s="488"/>
      <c r="ERW107" s="488"/>
      <c r="ERX107" s="488"/>
      <c r="ERY107" s="699" t="s">
        <v>10061</v>
      </c>
      <c r="ERZ107" s="700"/>
      <c r="ESA107" s="488"/>
      <c r="ESB107" s="488"/>
      <c r="ESC107" s="488"/>
      <c r="ESD107" s="488"/>
      <c r="ESE107" s="488"/>
      <c r="ESF107" s="488"/>
      <c r="ESG107" s="699" t="s">
        <v>10061</v>
      </c>
      <c r="ESH107" s="700"/>
      <c r="ESI107" s="488"/>
      <c r="ESJ107" s="488"/>
      <c r="ESK107" s="488"/>
      <c r="ESL107" s="488"/>
      <c r="ESM107" s="488"/>
      <c r="ESN107" s="488"/>
      <c r="ESO107" s="699" t="s">
        <v>10061</v>
      </c>
      <c r="ESP107" s="700"/>
      <c r="ESQ107" s="488"/>
      <c r="ESR107" s="488"/>
      <c r="ESS107" s="488"/>
      <c r="EST107" s="488"/>
      <c r="ESU107" s="488"/>
      <c r="ESV107" s="488"/>
      <c r="ESW107" s="699" t="s">
        <v>10061</v>
      </c>
      <c r="ESX107" s="700"/>
      <c r="ESY107" s="488"/>
      <c r="ESZ107" s="488"/>
      <c r="ETA107" s="488"/>
      <c r="ETB107" s="488"/>
      <c r="ETC107" s="488"/>
      <c r="ETD107" s="488"/>
      <c r="ETE107" s="699" t="s">
        <v>10061</v>
      </c>
      <c r="ETF107" s="700"/>
      <c r="ETG107" s="488"/>
      <c r="ETH107" s="488"/>
      <c r="ETI107" s="488"/>
      <c r="ETJ107" s="488"/>
      <c r="ETK107" s="488"/>
      <c r="ETL107" s="488"/>
      <c r="ETM107" s="699" t="s">
        <v>10061</v>
      </c>
      <c r="ETN107" s="700"/>
      <c r="ETO107" s="488"/>
      <c r="ETP107" s="488"/>
      <c r="ETQ107" s="488"/>
      <c r="ETR107" s="488"/>
      <c r="ETS107" s="488"/>
      <c r="ETT107" s="488"/>
      <c r="ETU107" s="699" t="s">
        <v>10061</v>
      </c>
      <c r="ETV107" s="700"/>
      <c r="ETW107" s="488"/>
      <c r="ETX107" s="488"/>
      <c r="ETY107" s="488"/>
      <c r="ETZ107" s="488"/>
      <c r="EUA107" s="488"/>
      <c r="EUB107" s="488"/>
      <c r="EUC107" s="699" t="s">
        <v>10061</v>
      </c>
      <c r="EUD107" s="700"/>
      <c r="EUE107" s="488"/>
      <c r="EUF107" s="488"/>
      <c r="EUG107" s="488"/>
      <c r="EUH107" s="488"/>
      <c r="EUI107" s="488"/>
      <c r="EUJ107" s="488"/>
      <c r="EUK107" s="699" t="s">
        <v>10061</v>
      </c>
      <c r="EUL107" s="700"/>
      <c r="EUM107" s="488"/>
      <c r="EUN107" s="488"/>
      <c r="EUO107" s="488"/>
      <c r="EUP107" s="488"/>
      <c r="EUQ107" s="488"/>
      <c r="EUR107" s="488"/>
      <c r="EUS107" s="699" t="s">
        <v>10061</v>
      </c>
      <c r="EUT107" s="700"/>
      <c r="EUU107" s="488"/>
      <c r="EUV107" s="488"/>
      <c r="EUW107" s="488"/>
      <c r="EUX107" s="488"/>
      <c r="EUY107" s="488"/>
      <c r="EUZ107" s="488"/>
      <c r="EVA107" s="699" t="s">
        <v>10061</v>
      </c>
      <c r="EVB107" s="700"/>
      <c r="EVC107" s="488"/>
      <c r="EVD107" s="488"/>
      <c r="EVE107" s="488"/>
      <c r="EVF107" s="488"/>
      <c r="EVG107" s="488"/>
      <c r="EVH107" s="488"/>
      <c r="EVI107" s="699" t="s">
        <v>10061</v>
      </c>
      <c r="EVJ107" s="700"/>
      <c r="EVK107" s="488"/>
      <c r="EVL107" s="488"/>
      <c r="EVM107" s="488"/>
      <c r="EVN107" s="488"/>
      <c r="EVO107" s="488"/>
      <c r="EVP107" s="488"/>
      <c r="EVQ107" s="699" t="s">
        <v>10061</v>
      </c>
      <c r="EVR107" s="700"/>
      <c r="EVS107" s="488"/>
      <c r="EVT107" s="488"/>
      <c r="EVU107" s="488"/>
      <c r="EVV107" s="488"/>
      <c r="EVW107" s="488"/>
      <c r="EVX107" s="488"/>
      <c r="EVY107" s="699" t="s">
        <v>10061</v>
      </c>
      <c r="EVZ107" s="700"/>
      <c r="EWA107" s="488"/>
      <c r="EWB107" s="488"/>
      <c r="EWC107" s="488"/>
      <c r="EWD107" s="488"/>
      <c r="EWE107" s="488"/>
      <c r="EWF107" s="488"/>
      <c r="EWG107" s="699" t="s">
        <v>10061</v>
      </c>
      <c r="EWH107" s="700"/>
      <c r="EWI107" s="488"/>
      <c r="EWJ107" s="488"/>
      <c r="EWK107" s="488"/>
      <c r="EWL107" s="488"/>
      <c r="EWM107" s="488"/>
      <c r="EWN107" s="488"/>
      <c r="EWO107" s="699" t="s">
        <v>10061</v>
      </c>
      <c r="EWP107" s="700"/>
      <c r="EWQ107" s="488"/>
      <c r="EWR107" s="488"/>
      <c r="EWS107" s="488"/>
      <c r="EWT107" s="488"/>
      <c r="EWU107" s="488"/>
      <c r="EWV107" s="488"/>
      <c r="EWW107" s="699" t="s">
        <v>10061</v>
      </c>
      <c r="EWX107" s="700"/>
      <c r="EWY107" s="488"/>
      <c r="EWZ107" s="488"/>
      <c r="EXA107" s="488"/>
      <c r="EXB107" s="488"/>
      <c r="EXC107" s="488"/>
      <c r="EXD107" s="488"/>
      <c r="EXE107" s="699" t="s">
        <v>10061</v>
      </c>
      <c r="EXF107" s="700"/>
      <c r="EXG107" s="488"/>
      <c r="EXH107" s="488"/>
      <c r="EXI107" s="488"/>
      <c r="EXJ107" s="488"/>
      <c r="EXK107" s="488"/>
      <c r="EXL107" s="488"/>
      <c r="EXM107" s="699" t="s">
        <v>10061</v>
      </c>
      <c r="EXN107" s="700"/>
      <c r="EXO107" s="488"/>
      <c r="EXP107" s="488"/>
      <c r="EXQ107" s="488"/>
      <c r="EXR107" s="488"/>
      <c r="EXS107" s="488"/>
      <c r="EXT107" s="488"/>
      <c r="EXU107" s="699" t="s">
        <v>10061</v>
      </c>
      <c r="EXV107" s="700"/>
      <c r="EXW107" s="488"/>
      <c r="EXX107" s="488"/>
      <c r="EXY107" s="488"/>
      <c r="EXZ107" s="488"/>
      <c r="EYA107" s="488"/>
      <c r="EYB107" s="488"/>
      <c r="EYC107" s="699" t="s">
        <v>10061</v>
      </c>
      <c r="EYD107" s="700"/>
      <c r="EYE107" s="488"/>
      <c r="EYF107" s="488"/>
      <c r="EYG107" s="488"/>
      <c r="EYH107" s="488"/>
      <c r="EYI107" s="488"/>
      <c r="EYJ107" s="488"/>
      <c r="EYK107" s="699" t="s">
        <v>10061</v>
      </c>
      <c r="EYL107" s="700"/>
      <c r="EYM107" s="488"/>
      <c r="EYN107" s="488"/>
      <c r="EYO107" s="488"/>
      <c r="EYP107" s="488"/>
      <c r="EYQ107" s="488"/>
      <c r="EYR107" s="488"/>
      <c r="EYS107" s="699" t="s">
        <v>10061</v>
      </c>
      <c r="EYT107" s="700"/>
      <c r="EYU107" s="488"/>
      <c r="EYV107" s="488"/>
      <c r="EYW107" s="488"/>
      <c r="EYX107" s="488"/>
      <c r="EYY107" s="488"/>
      <c r="EYZ107" s="488"/>
      <c r="EZA107" s="699" t="s">
        <v>10061</v>
      </c>
      <c r="EZB107" s="700"/>
      <c r="EZC107" s="488"/>
      <c r="EZD107" s="488"/>
      <c r="EZE107" s="488"/>
      <c r="EZF107" s="488"/>
      <c r="EZG107" s="488"/>
      <c r="EZH107" s="488"/>
      <c r="EZI107" s="699" t="s">
        <v>10061</v>
      </c>
      <c r="EZJ107" s="700"/>
      <c r="EZK107" s="488"/>
      <c r="EZL107" s="488"/>
      <c r="EZM107" s="488"/>
      <c r="EZN107" s="488"/>
      <c r="EZO107" s="488"/>
      <c r="EZP107" s="488"/>
      <c r="EZQ107" s="699" t="s">
        <v>10061</v>
      </c>
      <c r="EZR107" s="700"/>
      <c r="EZS107" s="488"/>
      <c r="EZT107" s="488"/>
      <c r="EZU107" s="488"/>
      <c r="EZV107" s="488"/>
      <c r="EZW107" s="488"/>
      <c r="EZX107" s="488"/>
      <c r="EZY107" s="699" t="s">
        <v>10061</v>
      </c>
      <c r="EZZ107" s="700"/>
      <c r="FAA107" s="488"/>
      <c r="FAB107" s="488"/>
      <c r="FAC107" s="488"/>
      <c r="FAD107" s="488"/>
      <c r="FAE107" s="488"/>
      <c r="FAF107" s="488"/>
      <c r="FAG107" s="699" t="s">
        <v>10061</v>
      </c>
      <c r="FAH107" s="700"/>
      <c r="FAI107" s="488"/>
      <c r="FAJ107" s="488"/>
      <c r="FAK107" s="488"/>
      <c r="FAL107" s="488"/>
      <c r="FAM107" s="488"/>
      <c r="FAN107" s="488"/>
      <c r="FAO107" s="699" t="s">
        <v>10061</v>
      </c>
      <c r="FAP107" s="700"/>
      <c r="FAQ107" s="488"/>
      <c r="FAR107" s="488"/>
      <c r="FAS107" s="488"/>
      <c r="FAT107" s="488"/>
      <c r="FAU107" s="488"/>
      <c r="FAV107" s="488"/>
      <c r="FAW107" s="699" t="s">
        <v>10061</v>
      </c>
      <c r="FAX107" s="700"/>
      <c r="FAY107" s="488"/>
      <c r="FAZ107" s="488"/>
      <c r="FBA107" s="488"/>
      <c r="FBB107" s="488"/>
      <c r="FBC107" s="488"/>
      <c r="FBD107" s="488"/>
      <c r="FBE107" s="699" t="s">
        <v>10061</v>
      </c>
      <c r="FBF107" s="700"/>
      <c r="FBG107" s="488"/>
      <c r="FBH107" s="488"/>
      <c r="FBI107" s="488"/>
      <c r="FBJ107" s="488"/>
      <c r="FBK107" s="488"/>
      <c r="FBL107" s="488"/>
      <c r="FBM107" s="699" t="s">
        <v>10061</v>
      </c>
      <c r="FBN107" s="700"/>
      <c r="FBO107" s="488"/>
      <c r="FBP107" s="488"/>
      <c r="FBQ107" s="488"/>
      <c r="FBR107" s="488"/>
      <c r="FBS107" s="488"/>
      <c r="FBT107" s="488"/>
      <c r="FBU107" s="699" t="s">
        <v>10061</v>
      </c>
      <c r="FBV107" s="700"/>
      <c r="FBW107" s="488"/>
      <c r="FBX107" s="488"/>
      <c r="FBY107" s="488"/>
      <c r="FBZ107" s="488"/>
      <c r="FCA107" s="488"/>
      <c r="FCB107" s="488"/>
      <c r="FCC107" s="699" t="s">
        <v>10061</v>
      </c>
      <c r="FCD107" s="700"/>
      <c r="FCE107" s="488"/>
      <c r="FCF107" s="488"/>
      <c r="FCG107" s="488"/>
      <c r="FCH107" s="488"/>
      <c r="FCI107" s="488"/>
      <c r="FCJ107" s="488"/>
      <c r="FCK107" s="699" t="s">
        <v>10061</v>
      </c>
      <c r="FCL107" s="700"/>
      <c r="FCM107" s="488"/>
      <c r="FCN107" s="488"/>
      <c r="FCO107" s="488"/>
      <c r="FCP107" s="488"/>
      <c r="FCQ107" s="488"/>
      <c r="FCR107" s="488"/>
      <c r="FCS107" s="699" t="s">
        <v>10061</v>
      </c>
      <c r="FCT107" s="700"/>
      <c r="FCU107" s="488"/>
      <c r="FCV107" s="488"/>
      <c r="FCW107" s="488"/>
      <c r="FCX107" s="488"/>
      <c r="FCY107" s="488"/>
      <c r="FCZ107" s="488"/>
      <c r="FDA107" s="699" t="s">
        <v>10061</v>
      </c>
      <c r="FDB107" s="700"/>
      <c r="FDC107" s="488"/>
      <c r="FDD107" s="488"/>
      <c r="FDE107" s="488"/>
      <c r="FDF107" s="488"/>
      <c r="FDG107" s="488"/>
      <c r="FDH107" s="488"/>
      <c r="FDI107" s="699" t="s">
        <v>10061</v>
      </c>
      <c r="FDJ107" s="700"/>
      <c r="FDK107" s="488"/>
      <c r="FDL107" s="488"/>
      <c r="FDM107" s="488"/>
      <c r="FDN107" s="488"/>
      <c r="FDO107" s="488"/>
      <c r="FDP107" s="488"/>
      <c r="FDQ107" s="699" t="s">
        <v>10061</v>
      </c>
      <c r="FDR107" s="700"/>
      <c r="FDS107" s="488"/>
      <c r="FDT107" s="488"/>
      <c r="FDU107" s="488"/>
      <c r="FDV107" s="488"/>
      <c r="FDW107" s="488"/>
      <c r="FDX107" s="488"/>
      <c r="FDY107" s="699" t="s">
        <v>10061</v>
      </c>
      <c r="FDZ107" s="700"/>
      <c r="FEA107" s="488"/>
      <c r="FEB107" s="488"/>
      <c r="FEC107" s="488"/>
      <c r="FED107" s="488"/>
      <c r="FEE107" s="488"/>
      <c r="FEF107" s="488"/>
      <c r="FEG107" s="699" t="s">
        <v>10061</v>
      </c>
      <c r="FEH107" s="700"/>
      <c r="FEI107" s="488"/>
      <c r="FEJ107" s="488"/>
      <c r="FEK107" s="488"/>
      <c r="FEL107" s="488"/>
      <c r="FEM107" s="488"/>
      <c r="FEN107" s="488"/>
      <c r="FEO107" s="699" t="s">
        <v>10061</v>
      </c>
      <c r="FEP107" s="700"/>
      <c r="FEQ107" s="488"/>
      <c r="FER107" s="488"/>
      <c r="FES107" s="488"/>
      <c r="FET107" s="488"/>
      <c r="FEU107" s="488"/>
      <c r="FEV107" s="488"/>
      <c r="FEW107" s="699" t="s">
        <v>10061</v>
      </c>
      <c r="FEX107" s="700"/>
      <c r="FEY107" s="488"/>
      <c r="FEZ107" s="488"/>
      <c r="FFA107" s="488"/>
      <c r="FFB107" s="488"/>
      <c r="FFC107" s="488"/>
      <c r="FFD107" s="488"/>
      <c r="FFE107" s="699" t="s">
        <v>10061</v>
      </c>
      <c r="FFF107" s="700"/>
      <c r="FFG107" s="488"/>
      <c r="FFH107" s="488"/>
      <c r="FFI107" s="488"/>
      <c r="FFJ107" s="488"/>
      <c r="FFK107" s="488"/>
      <c r="FFL107" s="488"/>
      <c r="FFM107" s="699" t="s">
        <v>10061</v>
      </c>
      <c r="FFN107" s="700"/>
      <c r="FFO107" s="488"/>
      <c r="FFP107" s="488"/>
      <c r="FFQ107" s="488"/>
      <c r="FFR107" s="488"/>
      <c r="FFS107" s="488"/>
      <c r="FFT107" s="488"/>
      <c r="FFU107" s="699" t="s">
        <v>10061</v>
      </c>
      <c r="FFV107" s="700"/>
      <c r="FFW107" s="488"/>
      <c r="FFX107" s="488"/>
      <c r="FFY107" s="488"/>
      <c r="FFZ107" s="488"/>
      <c r="FGA107" s="488"/>
      <c r="FGB107" s="488"/>
      <c r="FGC107" s="699" t="s">
        <v>10061</v>
      </c>
      <c r="FGD107" s="700"/>
      <c r="FGE107" s="488"/>
      <c r="FGF107" s="488"/>
      <c r="FGG107" s="488"/>
      <c r="FGH107" s="488"/>
      <c r="FGI107" s="488"/>
      <c r="FGJ107" s="488"/>
      <c r="FGK107" s="699" t="s">
        <v>10061</v>
      </c>
      <c r="FGL107" s="700"/>
      <c r="FGM107" s="488"/>
      <c r="FGN107" s="488"/>
      <c r="FGO107" s="488"/>
      <c r="FGP107" s="488"/>
      <c r="FGQ107" s="488"/>
      <c r="FGR107" s="488"/>
      <c r="FGS107" s="699" t="s">
        <v>10061</v>
      </c>
      <c r="FGT107" s="700"/>
      <c r="FGU107" s="488"/>
      <c r="FGV107" s="488"/>
      <c r="FGW107" s="488"/>
      <c r="FGX107" s="488"/>
      <c r="FGY107" s="488"/>
      <c r="FGZ107" s="488"/>
      <c r="FHA107" s="699" t="s">
        <v>10061</v>
      </c>
      <c r="FHB107" s="700"/>
      <c r="FHC107" s="488"/>
      <c r="FHD107" s="488"/>
      <c r="FHE107" s="488"/>
      <c r="FHF107" s="488"/>
      <c r="FHG107" s="488"/>
      <c r="FHH107" s="488"/>
      <c r="FHI107" s="699" t="s">
        <v>10061</v>
      </c>
      <c r="FHJ107" s="700"/>
      <c r="FHK107" s="488"/>
      <c r="FHL107" s="488"/>
      <c r="FHM107" s="488"/>
      <c r="FHN107" s="488"/>
      <c r="FHO107" s="488"/>
      <c r="FHP107" s="488"/>
      <c r="FHQ107" s="699" t="s">
        <v>10061</v>
      </c>
      <c r="FHR107" s="700"/>
      <c r="FHS107" s="488"/>
      <c r="FHT107" s="488"/>
      <c r="FHU107" s="488"/>
      <c r="FHV107" s="488"/>
      <c r="FHW107" s="488"/>
      <c r="FHX107" s="488"/>
      <c r="FHY107" s="699" t="s">
        <v>10061</v>
      </c>
      <c r="FHZ107" s="700"/>
      <c r="FIA107" s="488"/>
      <c r="FIB107" s="488"/>
      <c r="FIC107" s="488"/>
      <c r="FID107" s="488"/>
      <c r="FIE107" s="488"/>
      <c r="FIF107" s="488"/>
      <c r="FIG107" s="699" t="s">
        <v>10061</v>
      </c>
      <c r="FIH107" s="700"/>
      <c r="FII107" s="488"/>
      <c r="FIJ107" s="488"/>
      <c r="FIK107" s="488"/>
      <c r="FIL107" s="488"/>
      <c r="FIM107" s="488"/>
      <c r="FIN107" s="488"/>
      <c r="FIO107" s="699" t="s">
        <v>10061</v>
      </c>
      <c r="FIP107" s="700"/>
      <c r="FIQ107" s="488"/>
      <c r="FIR107" s="488"/>
      <c r="FIS107" s="488"/>
      <c r="FIT107" s="488"/>
      <c r="FIU107" s="488"/>
      <c r="FIV107" s="488"/>
      <c r="FIW107" s="699" t="s">
        <v>10061</v>
      </c>
      <c r="FIX107" s="700"/>
      <c r="FIY107" s="488"/>
      <c r="FIZ107" s="488"/>
      <c r="FJA107" s="488"/>
      <c r="FJB107" s="488"/>
      <c r="FJC107" s="488"/>
      <c r="FJD107" s="488"/>
      <c r="FJE107" s="699" t="s">
        <v>10061</v>
      </c>
      <c r="FJF107" s="700"/>
      <c r="FJG107" s="488"/>
      <c r="FJH107" s="488"/>
      <c r="FJI107" s="488"/>
      <c r="FJJ107" s="488"/>
      <c r="FJK107" s="488"/>
      <c r="FJL107" s="488"/>
      <c r="FJM107" s="699" t="s">
        <v>10061</v>
      </c>
      <c r="FJN107" s="700"/>
      <c r="FJO107" s="488"/>
      <c r="FJP107" s="488"/>
      <c r="FJQ107" s="488"/>
      <c r="FJR107" s="488"/>
      <c r="FJS107" s="488"/>
      <c r="FJT107" s="488"/>
      <c r="FJU107" s="699" t="s">
        <v>10061</v>
      </c>
      <c r="FJV107" s="700"/>
      <c r="FJW107" s="488"/>
      <c r="FJX107" s="488"/>
      <c r="FJY107" s="488"/>
      <c r="FJZ107" s="488"/>
      <c r="FKA107" s="488"/>
      <c r="FKB107" s="488"/>
      <c r="FKC107" s="699" t="s">
        <v>10061</v>
      </c>
      <c r="FKD107" s="700"/>
      <c r="FKE107" s="488"/>
      <c r="FKF107" s="488"/>
      <c r="FKG107" s="488"/>
      <c r="FKH107" s="488"/>
      <c r="FKI107" s="488"/>
      <c r="FKJ107" s="488"/>
      <c r="FKK107" s="699" t="s">
        <v>10061</v>
      </c>
      <c r="FKL107" s="700"/>
      <c r="FKM107" s="488"/>
      <c r="FKN107" s="488"/>
      <c r="FKO107" s="488"/>
      <c r="FKP107" s="488"/>
      <c r="FKQ107" s="488"/>
      <c r="FKR107" s="488"/>
      <c r="FKS107" s="699" t="s">
        <v>10061</v>
      </c>
      <c r="FKT107" s="700"/>
      <c r="FKU107" s="488"/>
      <c r="FKV107" s="488"/>
      <c r="FKW107" s="488"/>
      <c r="FKX107" s="488"/>
      <c r="FKY107" s="488"/>
      <c r="FKZ107" s="488"/>
      <c r="FLA107" s="699" t="s">
        <v>10061</v>
      </c>
      <c r="FLB107" s="700"/>
      <c r="FLC107" s="488"/>
      <c r="FLD107" s="488"/>
      <c r="FLE107" s="488"/>
      <c r="FLF107" s="488"/>
      <c r="FLG107" s="488"/>
      <c r="FLH107" s="488"/>
      <c r="FLI107" s="699" t="s">
        <v>10061</v>
      </c>
      <c r="FLJ107" s="700"/>
      <c r="FLK107" s="488"/>
      <c r="FLL107" s="488"/>
      <c r="FLM107" s="488"/>
      <c r="FLN107" s="488"/>
      <c r="FLO107" s="488"/>
      <c r="FLP107" s="488"/>
      <c r="FLQ107" s="699" t="s">
        <v>10061</v>
      </c>
      <c r="FLR107" s="700"/>
      <c r="FLS107" s="488"/>
      <c r="FLT107" s="488"/>
      <c r="FLU107" s="488"/>
      <c r="FLV107" s="488"/>
      <c r="FLW107" s="488"/>
      <c r="FLX107" s="488"/>
      <c r="FLY107" s="699" t="s">
        <v>10061</v>
      </c>
      <c r="FLZ107" s="700"/>
      <c r="FMA107" s="488"/>
      <c r="FMB107" s="488"/>
      <c r="FMC107" s="488"/>
      <c r="FMD107" s="488"/>
      <c r="FME107" s="488"/>
      <c r="FMF107" s="488"/>
      <c r="FMG107" s="699" t="s">
        <v>10061</v>
      </c>
      <c r="FMH107" s="700"/>
      <c r="FMI107" s="488"/>
      <c r="FMJ107" s="488"/>
      <c r="FMK107" s="488"/>
      <c r="FML107" s="488"/>
      <c r="FMM107" s="488"/>
      <c r="FMN107" s="488"/>
      <c r="FMO107" s="699" t="s">
        <v>10061</v>
      </c>
      <c r="FMP107" s="700"/>
      <c r="FMQ107" s="488"/>
      <c r="FMR107" s="488"/>
      <c r="FMS107" s="488"/>
      <c r="FMT107" s="488"/>
      <c r="FMU107" s="488"/>
      <c r="FMV107" s="488"/>
      <c r="FMW107" s="699" t="s">
        <v>10061</v>
      </c>
      <c r="FMX107" s="700"/>
      <c r="FMY107" s="488"/>
      <c r="FMZ107" s="488"/>
      <c r="FNA107" s="488"/>
      <c r="FNB107" s="488"/>
      <c r="FNC107" s="488"/>
      <c r="FND107" s="488"/>
      <c r="FNE107" s="699" t="s">
        <v>10061</v>
      </c>
      <c r="FNF107" s="700"/>
      <c r="FNG107" s="488"/>
      <c r="FNH107" s="488"/>
      <c r="FNI107" s="488"/>
      <c r="FNJ107" s="488"/>
      <c r="FNK107" s="488"/>
      <c r="FNL107" s="488"/>
      <c r="FNM107" s="699" t="s">
        <v>10061</v>
      </c>
      <c r="FNN107" s="700"/>
      <c r="FNO107" s="488"/>
      <c r="FNP107" s="488"/>
      <c r="FNQ107" s="488"/>
      <c r="FNR107" s="488"/>
      <c r="FNS107" s="488"/>
      <c r="FNT107" s="488"/>
      <c r="FNU107" s="699" t="s">
        <v>10061</v>
      </c>
      <c r="FNV107" s="700"/>
      <c r="FNW107" s="488"/>
      <c r="FNX107" s="488"/>
      <c r="FNY107" s="488"/>
      <c r="FNZ107" s="488"/>
      <c r="FOA107" s="488"/>
      <c r="FOB107" s="488"/>
      <c r="FOC107" s="699" t="s">
        <v>10061</v>
      </c>
      <c r="FOD107" s="700"/>
      <c r="FOE107" s="488"/>
      <c r="FOF107" s="488"/>
      <c r="FOG107" s="488"/>
      <c r="FOH107" s="488"/>
      <c r="FOI107" s="488"/>
      <c r="FOJ107" s="488"/>
      <c r="FOK107" s="699" t="s">
        <v>10061</v>
      </c>
      <c r="FOL107" s="700"/>
      <c r="FOM107" s="488"/>
      <c r="FON107" s="488"/>
      <c r="FOO107" s="488"/>
      <c r="FOP107" s="488"/>
      <c r="FOQ107" s="488"/>
      <c r="FOR107" s="488"/>
      <c r="FOS107" s="699" t="s">
        <v>10061</v>
      </c>
      <c r="FOT107" s="700"/>
      <c r="FOU107" s="488"/>
      <c r="FOV107" s="488"/>
      <c r="FOW107" s="488"/>
      <c r="FOX107" s="488"/>
      <c r="FOY107" s="488"/>
      <c r="FOZ107" s="488"/>
      <c r="FPA107" s="699" t="s">
        <v>10061</v>
      </c>
      <c r="FPB107" s="700"/>
      <c r="FPC107" s="488"/>
      <c r="FPD107" s="488"/>
      <c r="FPE107" s="488"/>
      <c r="FPF107" s="488"/>
      <c r="FPG107" s="488"/>
      <c r="FPH107" s="488"/>
      <c r="FPI107" s="699" t="s">
        <v>10061</v>
      </c>
      <c r="FPJ107" s="700"/>
      <c r="FPK107" s="488"/>
      <c r="FPL107" s="488"/>
      <c r="FPM107" s="488"/>
      <c r="FPN107" s="488"/>
      <c r="FPO107" s="488"/>
      <c r="FPP107" s="488"/>
      <c r="FPQ107" s="699" t="s">
        <v>10061</v>
      </c>
      <c r="FPR107" s="700"/>
      <c r="FPS107" s="488"/>
      <c r="FPT107" s="488"/>
      <c r="FPU107" s="488"/>
      <c r="FPV107" s="488"/>
      <c r="FPW107" s="488"/>
      <c r="FPX107" s="488"/>
      <c r="FPY107" s="699" t="s">
        <v>10061</v>
      </c>
      <c r="FPZ107" s="700"/>
      <c r="FQA107" s="488"/>
      <c r="FQB107" s="488"/>
      <c r="FQC107" s="488"/>
      <c r="FQD107" s="488"/>
      <c r="FQE107" s="488"/>
      <c r="FQF107" s="488"/>
      <c r="FQG107" s="699" t="s">
        <v>10061</v>
      </c>
      <c r="FQH107" s="700"/>
      <c r="FQI107" s="488"/>
      <c r="FQJ107" s="488"/>
      <c r="FQK107" s="488"/>
      <c r="FQL107" s="488"/>
      <c r="FQM107" s="488"/>
      <c r="FQN107" s="488"/>
      <c r="FQO107" s="699" t="s">
        <v>10061</v>
      </c>
      <c r="FQP107" s="700"/>
      <c r="FQQ107" s="488"/>
      <c r="FQR107" s="488"/>
      <c r="FQS107" s="488"/>
      <c r="FQT107" s="488"/>
      <c r="FQU107" s="488"/>
      <c r="FQV107" s="488"/>
      <c r="FQW107" s="699" t="s">
        <v>10061</v>
      </c>
      <c r="FQX107" s="700"/>
      <c r="FQY107" s="488"/>
      <c r="FQZ107" s="488"/>
      <c r="FRA107" s="488"/>
      <c r="FRB107" s="488"/>
      <c r="FRC107" s="488"/>
      <c r="FRD107" s="488"/>
      <c r="FRE107" s="699" t="s">
        <v>10061</v>
      </c>
      <c r="FRF107" s="700"/>
      <c r="FRG107" s="488"/>
      <c r="FRH107" s="488"/>
      <c r="FRI107" s="488"/>
      <c r="FRJ107" s="488"/>
      <c r="FRK107" s="488"/>
      <c r="FRL107" s="488"/>
      <c r="FRM107" s="699" t="s">
        <v>10061</v>
      </c>
      <c r="FRN107" s="700"/>
      <c r="FRO107" s="488"/>
      <c r="FRP107" s="488"/>
      <c r="FRQ107" s="488"/>
      <c r="FRR107" s="488"/>
      <c r="FRS107" s="488"/>
      <c r="FRT107" s="488"/>
      <c r="FRU107" s="699" t="s">
        <v>10061</v>
      </c>
      <c r="FRV107" s="700"/>
      <c r="FRW107" s="488"/>
      <c r="FRX107" s="488"/>
      <c r="FRY107" s="488"/>
      <c r="FRZ107" s="488"/>
      <c r="FSA107" s="488"/>
      <c r="FSB107" s="488"/>
      <c r="FSC107" s="699" t="s">
        <v>10061</v>
      </c>
      <c r="FSD107" s="700"/>
      <c r="FSE107" s="488"/>
      <c r="FSF107" s="488"/>
      <c r="FSG107" s="488"/>
      <c r="FSH107" s="488"/>
      <c r="FSI107" s="488"/>
      <c r="FSJ107" s="488"/>
      <c r="FSK107" s="699" t="s">
        <v>10061</v>
      </c>
      <c r="FSL107" s="700"/>
      <c r="FSM107" s="488"/>
      <c r="FSN107" s="488"/>
      <c r="FSO107" s="488"/>
      <c r="FSP107" s="488"/>
      <c r="FSQ107" s="488"/>
      <c r="FSR107" s="488"/>
      <c r="FSS107" s="699" t="s">
        <v>10061</v>
      </c>
      <c r="FST107" s="700"/>
      <c r="FSU107" s="488"/>
      <c r="FSV107" s="488"/>
      <c r="FSW107" s="488"/>
      <c r="FSX107" s="488"/>
      <c r="FSY107" s="488"/>
      <c r="FSZ107" s="488"/>
      <c r="FTA107" s="699" t="s">
        <v>10061</v>
      </c>
      <c r="FTB107" s="700"/>
      <c r="FTC107" s="488"/>
      <c r="FTD107" s="488"/>
      <c r="FTE107" s="488"/>
      <c r="FTF107" s="488"/>
      <c r="FTG107" s="488"/>
      <c r="FTH107" s="488"/>
      <c r="FTI107" s="699" t="s">
        <v>10061</v>
      </c>
      <c r="FTJ107" s="700"/>
      <c r="FTK107" s="488"/>
      <c r="FTL107" s="488"/>
      <c r="FTM107" s="488"/>
      <c r="FTN107" s="488"/>
      <c r="FTO107" s="488"/>
      <c r="FTP107" s="488"/>
      <c r="FTQ107" s="699" t="s">
        <v>10061</v>
      </c>
      <c r="FTR107" s="700"/>
      <c r="FTS107" s="488"/>
      <c r="FTT107" s="488"/>
      <c r="FTU107" s="488"/>
      <c r="FTV107" s="488"/>
      <c r="FTW107" s="488"/>
      <c r="FTX107" s="488"/>
      <c r="FTY107" s="699" t="s">
        <v>10061</v>
      </c>
      <c r="FTZ107" s="700"/>
      <c r="FUA107" s="488"/>
      <c r="FUB107" s="488"/>
      <c r="FUC107" s="488"/>
      <c r="FUD107" s="488"/>
      <c r="FUE107" s="488"/>
      <c r="FUF107" s="488"/>
      <c r="FUG107" s="699" t="s">
        <v>10061</v>
      </c>
      <c r="FUH107" s="700"/>
      <c r="FUI107" s="488"/>
      <c r="FUJ107" s="488"/>
      <c r="FUK107" s="488"/>
      <c r="FUL107" s="488"/>
      <c r="FUM107" s="488"/>
      <c r="FUN107" s="488"/>
      <c r="FUO107" s="699" t="s">
        <v>10061</v>
      </c>
      <c r="FUP107" s="700"/>
      <c r="FUQ107" s="488"/>
      <c r="FUR107" s="488"/>
      <c r="FUS107" s="488"/>
      <c r="FUT107" s="488"/>
      <c r="FUU107" s="488"/>
      <c r="FUV107" s="488"/>
      <c r="FUW107" s="699" t="s">
        <v>10061</v>
      </c>
      <c r="FUX107" s="700"/>
      <c r="FUY107" s="488"/>
      <c r="FUZ107" s="488"/>
      <c r="FVA107" s="488"/>
      <c r="FVB107" s="488"/>
      <c r="FVC107" s="488"/>
      <c r="FVD107" s="488"/>
      <c r="FVE107" s="699" t="s">
        <v>10061</v>
      </c>
      <c r="FVF107" s="700"/>
      <c r="FVG107" s="488"/>
      <c r="FVH107" s="488"/>
      <c r="FVI107" s="488"/>
      <c r="FVJ107" s="488"/>
      <c r="FVK107" s="488"/>
      <c r="FVL107" s="488"/>
      <c r="FVM107" s="699" t="s">
        <v>10061</v>
      </c>
      <c r="FVN107" s="700"/>
      <c r="FVO107" s="488"/>
      <c r="FVP107" s="488"/>
      <c r="FVQ107" s="488"/>
      <c r="FVR107" s="488"/>
      <c r="FVS107" s="488"/>
      <c r="FVT107" s="488"/>
      <c r="FVU107" s="699" t="s">
        <v>10061</v>
      </c>
      <c r="FVV107" s="700"/>
      <c r="FVW107" s="488"/>
      <c r="FVX107" s="488"/>
      <c r="FVY107" s="488"/>
      <c r="FVZ107" s="488"/>
      <c r="FWA107" s="488"/>
      <c r="FWB107" s="488"/>
      <c r="FWC107" s="699" t="s">
        <v>10061</v>
      </c>
      <c r="FWD107" s="700"/>
      <c r="FWE107" s="488"/>
      <c r="FWF107" s="488"/>
      <c r="FWG107" s="488"/>
      <c r="FWH107" s="488"/>
      <c r="FWI107" s="488"/>
      <c r="FWJ107" s="488"/>
      <c r="FWK107" s="699" t="s">
        <v>10061</v>
      </c>
      <c r="FWL107" s="700"/>
      <c r="FWM107" s="488"/>
      <c r="FWN107" s="488"/>
      <c r="FWO107" s="488"/>
      <c r="FWP107" s="488"/>
      <c r="FWQ107" s="488"/>
      <c r="FWR107" s="488"/>
      <c r="FWS107" s="699" t="s">
        <v>10061</v>
      </c>
      <c r="FWT107" s="700"/>
      <c r="FWU107" s="488"/>
      <c r="FWV107" s="488"/>
      <c r="FWW107" s="488"/>
      <c r="FWX107" s="488"/>
      <c r="FWY107" s="488"/>
      <c r="FWZ107" s="488"/>
      <c r="FXA107" s="699" t="s">
        <v>10061</v>
      </c>
      <c r="FXB107" s="700"/>
      <c r="FXC107" s="488"/>
      <c r="FXD107" s="488"/>
      <c r="FXE107" s="488"/>
      <c r="FXF107" s="488"/>
      <c r="FXG107" s="488"/>
      <c r="FXH107" s="488"/>
      <c r="FXI107" s="699" t="s">
        <v>10061</v>
      </c>
      <c r="FXJ107" s="700"/>
      <c r="FXK107" s="488"/>
      <c r="FXL107" s="488"/>
      <c r="FXM107" s="488"/>
      <c r="FXN107" s="488"/>
      <c r="FXO107" s="488"/>
      <c r="FXP107" s="488"/>
      <c r="FXQ107" s="699" t="s">
        <v>10061</v>
      </c>
      <c r="FXR107" s="700"/>
      <c r="FXS107" s="488"/>
      <c r="FXT107" s="488"/>
      <c r="FXU107" s="488"/>
      <c r="FXV107" s="488"/>
      <c r="FXW107" s="488"/>
      <c r="FXX107" s="488"/>
      <c r="FXY107" s="699" t="s">
        <v>10061</v>
      </c>
      <c r="FXZ107" s="700"/>
      <c r="FYA107" s="488"/>
      <c r="FYB107" s="488"/>
      <c r="FYC107" s="488"/>
      <c r="FYD107" s="488"/>
      <c r="FYE107" s="488"/>
      <c r="FYF107" s="488"/>
      <c r="FYG107" s="699" t="s">
        <v>10061</v>
      </c>
      <c r="FYH107" s="700"/>
      <c r="FYI107" s="488"/>
      <c r="FYJ107" s="488"/>
      <c r="FYK107" s="488"/>
      <c r="FYL107" s="488"/>
      <c r="FYM107" s="488"/>
      <c r="FYN107" s="488"/>
      <c r="FYO107" s="699" t="s">
        <v>10061</v>
      </c>
      <c r="FYP107" s="700"/>
      <c r="FYQ107" s="488"/>
      <c r="FYR107" s="488"/>
      <c r="FYS107" s="488"/>
      <c r="FYT107" s="488"/>
      <c r="FYU107" s="488"/>
      <c r="FYV107" s="488"/>
      <c r="FYW107" s="699" t="s">
        <v>10061</v>
      </c>
      <c r="FYX107" s="700"/>
      <c r="FYY107" s="488"/>
      <c r="FYZ107" s="488"/>
      <c r="FZA107" s="488"/>
      <c r="FZB107" s="488"/>
      <c r="FZC107" s="488"/>
      <c r="FZD107" s="488"/>
      <c r="FZE107" s="699" t="s">
        <v>10061</v>
      </c>
      <c r="FZF107" s="700"/>
      <c r="FZG107" s="488"/>
      <c r="FZH107" s="488"/>
      <c r="FZI107" s="488"/>
      <c r="FZJ107" s="488"/>
      <c r="FZK107" s="488"/>
      <c r="FZL107" s="488"/>
      <c r="FZM107" s="699" t="s">
        <v>10061</v>
      </c>
      <c r="FZN107" s="700"/>
      <c r="FZO107" s="488"/>
      <c r="FZP107" s="488"/>
      <c r="FZQ107" s="488"/>
      <c r="FZR107" s="488"/>
      <c r="FZS107" s="488"/>
      <c r="FZT107" s="488"/>
      <c r="FZU107" s="699" t="s">
        <v>10061</v>
      </c>
      <c r="FZV107" s="700"/>
      <c r="FZW107" s="488"/>
      <c r="FZX107" s="488"/>
      <c r="FZY107" s="488"/>
      <c r="FZZ107" s="488"/>
      <c r="GAA107" s="488"/>
      <c r="GAB107" s="488"/>
      <c r="GAC107" s="699" t="s">
        <v>10061</v>
      </c>
      <c r="GAD107" s="700"/>
      <c r="GAE107" s="488"/>
      <c r="GAF107" s="488"/>
      <c r="GAG107" s="488"/>
      <c r="GAH107" s="488"/>
      <c r="GAI107" s="488"/>
      <c r="GAJ107" s="488"/>
      <c r="GAK107" s="699" t="s">
        <v>10061</v>
      </c>
      <c r="GAL107" s="700"/>
      <c r="GAM107" s="488"/>
      <c r="GAN107" s="488"/>
      <c r="GAO107" s="488"/>
      <c r="GAP107" s="488"/>
      <c r="GAQ107" s="488"/>
      <c r="GAR107" s="488"/>
      <c r="GAS107" s="699" t="s">
        <v>10061</v>
      </c>
      <c r="GAT107" s="700"/>
      <c r="GAU107" s="488"/>
      <c r="GAV107" s="488"/>
      <c r="GAW107" s="488"/>
      <c r="GAX107" s="488"/>
      <c r="GAY107" s="488"/>
      <c r="GAZ107" s="488"/>
      <c r="GBA107" s="699" t="s">
        <v>10061</v>
      </c>
      <c r="GBB107" s="700"/>
      <c r="GBC107" s="488"/>
      <c r="GBD107" s="488"/>
      <c r="GBE107" s="488"/>
      <c r="GBF107" s="488"/>
      <c r="GBG107" s="488"/>
      <c r="GBH107" s="488"/>
      <c r="GBI107" s="699" t="s">
        <v>10061</v>
      </c>
      <c r="GBJ107" s="700"/>
      <c r="GBK107" s="488"/>
      <c r="GBL107" s="488"/>
      <c r="GBM107" s="488"/>
      <c r="GBN107" s="488"/>
      <c r="GBO107" s="488"/>
      <c r="GBP107" s="488"/>
      <c r="GBQ107" s="699" t="s">
        <v>10061</v>
      </c>
      <c r="GBR107" s="700"/>
      <c r="GBS107" s="488"/>
      <c r="GBT107" s="488"/>
      <c r="GBU107" s="488"/>
      <c r="GBV107" s="488"/>
      <c r="GBW107" s="488"/>
      <c r="GBX107" s="488"/>
      <c r="GBY107" s="699" t="s">
        <v>10061</v>
      </c>
      <c r="GBZ107" s="700"/>
      <c r="GCA107" s="488"/>
      <c r="GCB107" s="488"/>
      <c r="GCC107" s="488"/>
      <c r="GCD107" s="488"/>
      <c r="GCE107" s="488"/>
      <c r="GCF107" s="488"/>
      <c r="GCG107" s="699" t="s">
        <v>10061</v>
      </c>
      <c r="GCH107" s="700"/>
      <c r="GCI107" s="488"/>
      <c r="GCJ107" s="488"/>
      <c r="GCK107" s="488"/>
      <c r="GCL107" s="488"/>
      <c r="GCM107" s="488"/>
      <c r="GCN107" s="488"/>
      <c r="GCO107" s="699" t="s">
        <v>10061</v>
      </c>
      <c r="GCP107" s="700"/>
      <c r="GCQ107" s="488"/>
      <c r="GCR107" s="488"/>
      <c r="GCS107" s="488"/>
      <c r="GCT107" s="488"/>
      <c r="GCU107" s="488"/>
      <c r="GCV107" s="488"/>
      <c r="GCW107" s="699" t="s">
        <v>10061</v>
      </c>
      <c r="GCX107" s="700"/>
      <c r="GCY107" s="488"/>
      <c r="GCZ107" s="488"/>
      <c r="GDA107" s="488"/>
      <c r="GDB107" s="488"/>
      <c r="GDC107" s="488"/>
      <c r="GDD107" s="488"/>
      <c r="GDE107" s="699" t="s">
        <v>10061</v>
      </c>
      <c r="GDF107" s="700"/>
      <c r="GDG107" s="488"/>
      <c r="GDH107" s="488"/>
      <c r="GDI107" s="488"/>
      <c r="GDJ107" s="488"/>
      <c r="GDK107" s="488"/>
      <c r="GDL107" s="488"/>
      <c r="GDM107" s="699" t="s">
        <v>10061</v>
      </c>
      <c r="GDN107" s="700"/>
      <c r="GDO107" s="488"/>
      <c r="GDP107" s="488"/>
      <c r="GDQ107" s="488"/>
      <c r="GDR107" s="488"/>
      <c r="GDS107" s="488"/>
      <c r="GDT107" s="488"/>
      <c r="GDU107" s="699" t="s">
        <v>10061</v>
      </c>
      <c r="GDV107" s="700"/>
      <c r="GDW107" s="488"/>
      <c r="GDX107" s="488"/>
      <c r="GDY107" s="488"/>
      <c r="GDZ107" s="488"/>
      <c r="GEA107" s="488"/>
      <c r="GEB107" s="488"/>
      <c r="GEC107" s="699" t="s">
        <v>10061</v>
      </c>
      <c r="GED107" s="700"/>
      <c r="GEE107" s="488"/>
      <c r="GEF107" s="488"/>
      <c r="GEG107" s="488"/>
      <c r="GEH107" s="488"/>
      <c r="GEI107" s="488"/>
      <c r="GEJ107" s="488"/>
      <c r="GEK107" s="699" t="s">
        <v>10061</v>
      </c>
      <c r="GEL107" s="700"/>
      <c r="GEM107" s="488"/>
      <c r="GEN107" s="488"/>
      <c r="GEO107" s="488"/>
      <c r="GEP107" s="488"/>
      <c r="GEQ107" s="488"/>
      <c r="GER107" s="488"/>
      <c r="GES107" s="699" t="s">
        <v>10061</v>
      </c>
      <c r="GET107" s="700"/>
      <c r="GEU107" s="488"/>
      <c r="GEV107" s="488"/>
      <c r="GEW107" s="488"/>
      <c r="GEX107" s="488"/>
      <c r="GEY107" s="488"/>
      <c r="GEZ107" s="488"/>
      <c r="GFA107" s="699" t="s">
        <v>10061</v>
      </c>
      <c r="GFB107" s="700"/>
      <c r="GFC107" s="488"/>
      <c r="GFD107" s="488"/>
      <c r="GFE107" s="488"/>
      <c r="GFF107" s="488"/>
      <c r="GFG107" s="488"/>
      <c r="GFH107" s="488"/>
      <c r="GFI107" s="699" t="s">
        <v>10061</v>
      </c>
      <c r="GFJ107" s="700"/>
      <c r="GFK107" s="488"/>
      <c r="GFL107" s="488"/>
      <c r="GFM107" s="488"/>
      <c r="GFN107" s="488"/>
      <c r="GFO107" s="488"/>
      <c r="GFP107" s="488"/>
      <c r="GFQ107" s="699" t="s">
        <v>10061</v>
      </c>
      <c r="GFR107" s="700"/>
      <c r="GFS107" s="488"/>
      <c r="GFT107" s="488"/>
      <c r="GFU107" s="488"/>
      <c r="GFV107" s="488"/>
      <c r="GFW107" s="488"/>
      <c r="GFX107" s="488"/>
      <c r="GFY107" s="699" t="s">
        <v>10061</v>
      </c>
      <c r="GFZ107" s="700"/>
      <c r="GGA107" s="488"/>
      <c r="GGB107" s="488"/>
      <c r="GGC107" s="488"/>
      <c r="GGD107" s="488"/>
      <c r="GGE107" s="488"/>
      <c r="GGF107" s="488"/>
      <c r="GGG107" s="699" t="s">
        <v>10061</v>
      </c>
      <c r="GGH107" s="700"/>
      <c r="GGI107" s="488"/>
      <c r="GGJ107" s="488"/>
      <c r="GGK107" s="488"/>
      <c r="GGL107" s="488"/>
      <c r="GGM107" s="488"/>
      <c r="GGN107" s="488"/>
      <c r="GGO107" s="699" t="s">
        <v>10061</v>
      </c>
      <c r="GGP107" s="700"/>
      <c r="GGQ107" s="488"/>
      <c r="GGR107" s="488"/>
      <c r="GGS107" s="488"/>
      <c r="GGT107" s="488"/>
      <c r="GGU107" s="488"/>
      <c r="GGV107" s="488"/>
      <c r="GGW107" s="699" t="s">
        <v>10061</v>
      </c>
      <c r="GGX107" s="700"/>
      <c r="GGY107" s="488"/>
      <c r="GGZ107" s="488"/>
      <c r="GHA107" s="488"/>
      <c r="GHB107" s="488"/>
      <c r="GHC107" s="488"/>
      <c r="GHD107" s="488"/>
      <c r="GHE107" s="699" t="s">
        <v>10061</v>
      </c>
      <c r="GHF107" s="700"/>
      <c r="GHG107" s="488"/>
      <c r="GHH107" s="488"/>
      <c r="GHI107" s="488"/>
      <c r="GHJ107" s="488"/>
      <c r="GHK107" s="488"/>
      <c r="GHL107" s="488"/>
      <c r="GHM107" s="699" t="s">
        <v>10061</v>
      </c>
      <c r="GHN107" s="700"/>
      <c r="GHO107" s="488"/>
      <c r="GHP107" s="488"/>
      <c r="GHQ107" s="488"/>
      <c r="GHR107" s="488"/>
      <c r="GHS107" s="488"/>
      <c r="GHT107" s="488"/>
      <c r="GHU107" s="699" t="s">
        <v>10061</v>
      </c>
      <c r="GHV107" s="700"/>
      <c r="GHW107" s="488"/>
      <c r="GHX107" s="488"/>
      <c r="GHY107" s="488"/>
      <c r="GHZ107" s="488"/>
      <c r="GIA107" s="488"/>
      <c r="GIB107" s="488"/>
      <c r="GIC107" s="699" t="s">
        <v>10061</v>
      </c>
      <c r="GID107" s="700"/>
      <c r="GIE107" s="488"/>
      <c r="GIF107" s="488"/>
      <c r="GIG107" s="488"/>
      <c r="GIH107" s="488"/>
      <c r="GII107" s="488"/>
      <c r="GIJ107" s="488"/>
      <c r="GIK107" s="699" t="s">
        <v>10061</v>
      </c>
      <c r="GIL107" s="700"/>
      <c r="GIM107" s="488"/>
      <c r="GIN107" s="488"/>
      <c r="GIO107" s="488"/>
      <c r="GIP107" s="488"/>
      <c r="GIQ107" s="488"/>
      <c r="GIR107" s="488"/>
      <c r="GIS107" s="699" t="s">
        <v>10061</v>
      </c>
      <c r="GIT107" s="700"/>
      <c r="GIU107" s="488"/>
      <c r="GIV107" s="488"/>
      <c r="GIW107" s="488"/>
      <c r="GIX107" s="488"/>
      <c r="GIY107" s="488"/>
      <c r="GIZ107" s="488"/>
      <c r="GJA107" s="699" t="s">
        <v>10061</v>
      </c>
      <c r="GJB107" s="700"/>
      <c r="GJC107" s="488"/>
      <c r="GJD107" s="488"/>
      <c r="GJE107" s="488"/>
      <c r="GJF107" s="488"/>
      <c r="GJG107" s="488"/>
      <c r="GJH107" s="488"/>
      <c r="GJI107" s="699" t="s">
        <v>10061</v>
      </c>
      <c r="GJJ107" s="700"/>
      <c r="GJK107" s="488"/>
      <c r="GJL107" s="488"/>
      <c r="GJM107" s="488"/>
      <c r="GJN107" s="488"/>
      <c r="GJO107" s="488"/>
      <c r="GJP107" s="488"/>
      <c r="GJQ107" s="699" t="s">
        <v>10061</v>
      </c>
      <c r="GJR107" s="700"/>
      <c r="GJS107" s="488"/>
      <c r="GJT107" s="488"/>
      <c r="GJU107" s="488"/>
      <c r="GJV107" s="488"/>
      <c r="GJW107" s="488"/>
      <c r="GJX107" s="488"/>
      <c r="GJY107" s="699" t="s">
        <v>10061</v>
      </c>
      <c r="GJZ107" s="700"/>
      <c r="GKA107" s="488"/>
      <c r="GKB107" s="488"/>
      <c r="GKC107" s="488"/>
      <c r="GKD107" s="488"/>
      <c r="GKE107" s="488"/>
      <c r="GKF107" s="488"/>
      <c r="GKG107" s="699" t="s">
        <v>10061</v>
      </c>
      <c r="GKH107" s="700"/>
      <c r="GKI107" s="488"/>
      <c r="GKJ107" s="488"/>
      <c r="GKK107" s="488"/>
      <c r="GKL107" s="488"/>
      <c r="GKM107" s="488"/>
      <c r="GKN107" s="488"/>
      <c r="GKO107" s="699" t="s">
        <v>10061</v>
      </c>
      <c r="GKP107" s="700"/>
      <c r="GKQ107" s="488"/>
      <c r="GKR107" s="488"/>
      <c r="GKS107" s="488"/>
      <c r="GKT107" s="488"/>
      <c r="GKU107" s="488"/>
      <c r="GKV107" s="488"/>
      <c r="GKW107" s="699" t="s">
        <v>10061</v>
      </c>
      <c r="GKX107" s="700"/>
      <c r="GKY107" s="488"/>
      <c r="GKZ107" s="488"/>
      <c r="GLA107" s="488"/>
      <c r="GLB107" s="488"/>
      <c r="GLC107" s="488"/>
      <c r="GLD107" s="488"/>
      <c r="GLE107" s="699" t="s">
        <v>10061</v>
      </c>
      <c r="GLF107" s="700"/>
      <c r="GLG107" s="488"/>
      <c r="GLH107" s="488"/>
      <c r="GLI107" s="488"/>
      <c r="GLJ107" s="488"/>
      <c r="GLK107" s="488"/>
      <c r="GLL107" s="488"/>
      <c r="GLM107" s="699" t="s">
        <v>10061</v>
      </c>
      <c r="GLN107" s="700"/>
      <c r="GLO107" s="488"/>
      <c r="GLP107" s="488"/>
      <c r="GLQ107" s="488"/>
      <c r="GLR107" s="488"/>
      <c r="GLS107" s="488"/>
      <c r="GLT107" s="488"/>
      <c r="GLU107" s="699" t="s">
        <v>10061</v>
      </c>
      <c r="GLV107" s="700"/>
      <c r="GLW107" s="488"/>
      <c r="GLX107" s="488"/>
      <c r="GLY107" s="488"/>
      <c r="GLZ107" s="488"/>
      <c r="GMA107" s="488"/>
      <c r="GMB107" s="488"/>
      <c r="GMC107" s="699" t="s">
        <v>10061</v>
      </c>
      <c r="GMD107" s="700"/>
      <c r="GME107" s="488"/>
      <c r="GMF107" s="488"/>
      <c r="GMG107" s="488"/>
      <c r="GMH107" s="488"/>
      <c r="GMI107" s="488"/>
      <c r="GMJ107" s="488"/>
      <c r="GMK107" s="699" t="s">
        <v>10061</v>
      </c>
      <c r="GML107" s="700"/>
      <c r="GMM107" s="488"/>
      <c r="GMN107" s="488"/>
      <c r="GMO107" s="488"/>
      <c r="GMP107" s="488"/>
      <c r="GMQ107" s="488"/>
      <c r="GMR107" s="488"/>
      <c r="GMS107" s="699" t="s">
        <v>10061</v>
      </c>
      <c r="GMT107" s="700"/>
      <c r="GMU107" s="488"/>
      <c r="GMV107" s="488"/>
      <c r="GMW107" s="488"/>
      <c r="GMX107" s="488"/>
      <c r="GMY107" s="488"/>
      <c r="GMZ107" s="488"/>
      <c r="GNA107" s="699" t="s">
        <v>10061</v>
      </c>
      <c r="GNB107" s="700"/>
      <c r="GNC107" s="488"/>
      <c r="GND107" s="488"/>
      <c r="GNE107" s="488"/>
      <c r="GNF107" s="488"/>
      <c r="GNG107" s="488"/>
      <c r="GNH107" s="488"/>
      <c r="GNI107" s="699" t="s">
        <v>10061</v>
      </c>
      <c r="GNJ107" s="700"/>
      <c r="GNK107" s="488"/>
      <c r="GNL107" s="488"/>
      <c r="GNM107" s="488"/>
      <c r="GNN107" s="488"/>
      <c r="GNO107" s="488"/>
      <c r="GNP107" s="488"/>
      <c r="GNQ107" s="699" t="s">
        <v>10061</v>
      </c>
      <c r="GNR107" s="700"/>
      <c r="GNS107" s="488"/>
      <c r="GNT107" s="488"/>
      <c r="GNU107" s="488"/>
      <c r="GNV107" s="488"/>
      <c r="GNW107" s="488"/>
      <c r="GNX107" s="488"/>
      <c r="GNY107" s="699" t="s">
        <v>10061</v>
      </c>
      <c r="GNZ107" s="700"/>
      <c r="GOA107" s="488"/>
      <c r="GOB107" s="488"/>
      <c r="GOC107" s="488"/>
      <c r="GOD107" s="488"/>
      <c r="GOE107" s="488"/>
      <c r="GOF107" s="488"/>
      <c r="GOG107" s="699" t="s">
        <v>10061</v>
      </c>
      <c r="GOH107" s="700"/>
      <c r="GOI107" s="488"/>
      <c r="GOJ107" s="488"/>
      <c r="GOK107" s="488"/>
      <c r="GOL107" s="488"/>
      <c r="GOM107" s="488"/>
      <c r="GON107" s="488"/>
      <c r="GOO107" s="699" t="s">
        <v>10061</v>
      </c>
      <c r="GOP107" s="700"/>
      <c r="GOQ107" s="488"/>
      <c r="GOR107" s="488"/>
      <c r="GOS107" s="488"/>
      <c r="GOT107" s="488"/>
      <c r="GOU107" s="488"/>
      <c r="GOV107" s="488"/>
      <c r="GOW107" s="699" t="s">
        <v>10061</v>
      </c>
      <c r="GOX107" s="700"/>
      <c r="GOY107" s="488"/>
      <c r="GOZ107" s="488"/>
      <c r="GPA107" s="488"/>
      <c r="GPB107" s="488"/>
      <c r="GPC107" s="488"/>
      <c r="GPD107" s="488"/>
      <c r="GPE107" s="699" t="s">
        <v>10061</v>
      </c>
      <c r="GPF107" s="700"/>
      <c r="GPG107" s="488"/>
      <c r="GPH107" s="488"/>
      <c r="GPI107" s="488"/>
      <c r="GPJ107" s="488"/>
      <c r="GPK107" s="488"/>
      <c r="GPL107" s="488"/>
      <c r="GPM107" s="699" t="s">
        <v>10061</v>
      </c>
      <c r="GPN107" s="700"/>
      <c r="GPO107" s="488"/>
      <c r="GPP107" s="488"/>
      <c r="GPQ107" s="488"/>
      <c r="GPR107" s="488"/>
      <c r="GPS107" s="488"/>
      <c r="GPT107" s="488"/>
      <c r="GPU107" s="699" t="s">
        <v>10061</v>
      </c>
      <c r="GPV107" s="700"/>
      <c r="GPW107" s="488"/>
      <c r="GPX107" s="488"/>
      <c r="GPY107" s="488"/>
      <c r="GPZ107" s="488"/>
      <c r="GQA107" s="488"/>
      <c r="GQB107" s="488"/>
      <c r="GQC107" s="699" t="s">
        <v>10061</v>
      </c>
      <c r="GQD107" s="700"/>
      <c r="GQE107" s="488"/>
      <c r="GQF107" s="488"/>
      <c r="GQG107" s="488"/>
      <c r="GQH107" s="488"/>
      <c r="GQI107" s="488"/>
      <c r="GQJ107" s="488"/>
      <c r="GQK107" s="699" t="s">
        <v>10061</v>
      </c>
      <c r="GQL107" s="700"/>
      <c r="GQM107" s="488"/>
      <c r="GQN107" s="488"/>
      <c r="GQO107" s="488"/>
      <c r="GQP107" s="488"/>
      <c r="GQQ107" s="488"/>
      <c r="GQR107" s="488"/>
      <c r="GQS107" s="699" t="s">
        <v>10061</v>
      </c>
      <c r="GQT107" s="700"/>
      <c r="GQU107" s="488"/>
      <c r="GQV107" s="488"/>
      <c r="GQW107" s="488"/>
      <c r="GQX107" s="488"/>
      <c r="GQY107" s="488"/>
      <c r="GQZ107" s="488"/>
      <c r="GRA107" s="699" t="s">
        <v>10061</v>
      </c>
      <c r="GRB107" s="700"/>
      <c r="GRC107" s="488"/>
      <c r="GRD107" s="488"/>
      <c r="GRE107" s="488"/>
      <c r="GRF107" s="488"/>
      <c r="GRG107" s="488"/>
      <c r="GRH107" s="488"/>
      <c r="GRI107" s="699" t="s">
        <v>10061</v>
      </c>
      <c r="GRJ107" s="700"/>
      <c r="GRK107" s="488"/>
      <c r="GRL107" s="488"/>
      <c r="GRM107" s="488"/>
      <c r="GRN107" s="488"/>
      <c r="GRO107" s="488"/>
      <c r="GRP107" s="488"/>
      <c r="GRQ107" s="699" t="s">
        <v>10061</v>
      </c>
      <c r="GRR107" s="700"/>
      <c r="GRS107" s="488"/>
      <c r="GRT107" s="488"/>
      <c r="GRU107" s="488"/>
      <c r="GRV107" s="488"/>
      <c r="GRW107" s="488"/>
      <c r="GRX107" s="488"/>
      <c r="GRY107" s="699" t="s">
        <v>10061</v>
      </c>
      <c r="GRZ107" s="700"/>
      <c r="GSA107" s="488"/>
      <c r="GSB107" s="488"/>
      <c r="GSC107" s="488"/>
      <c r="GSD107" s="488"/>
      <c r="GSE107" s="488"/>
      <c r="GSF107" s="488"/>
      <c r="GSG107" s="699" t="s">
        <v>10061</v>
      </c>
      <c r="GSH107" s="700"/>
      <c r="GSI107" s="488"/>
      <c r="GSJ107" s="488"/>
      <c r="GSK107" s="488"/>
      <c r="GSL107" s="488"/>
      <c r="GSM107" s="488"/>
      <c r="GSN107" s="488"/>
      <c r="GSO107" s="699" t="s">
        <v>10061</v>
      </c>
      <c r="GSP107" s="700"/>
      <c r="GSQ107" s="488"/>
      <c r="GSR107" s="488"/>
      <c r="GSS107" s="488"/>
      <c r="GST107" s="488"/>
      <c r="GSU107" s="488"/>
      <c r="GSV107" s="488"/>
      <c r="GSW107" s="699" t="s">
        <v>10061</v>
      </c>
      <c r="GSX107" s="700"/>
      <c r="GSY107" s="488"/>
      <c r="GSZ107" s="488"/>
      <c r="GTA107" s="488"/>
      <c r="GTB107" s="488"/>
      <c r="GTC107" s="488"/>
      <c r="GTD107" s="488"/>
      <c r="GTE107" s="699" t="s">
        <v>10061</v>
      </c>
      <c r="GTF107" s="700"/>
      <c r="GTG107" s="488"/>
      <c r="GTH107" s="488"/>
      <c r="GTI107" s="488"/>
      <c r="GTJ107" s="488"/>
      <c r="GTK107" s="488"/>
      <c r="GTL107" s="488"/>
      <c r="GTM107" s="699" t="s">
        <v>10061</v>
      </c>
      <c r="GTN107" s="700"/>
      <c r="GTO107" s="488"/>
      <c r="GTP107" s="488"/>
      <c r="GTQ107" s="488"/>
      <c r="GTR107" s="488"/>
      <c r="GTS107" s="488"/>
      <c r="GTT107" s="488"/>
      <c r="GTU107" s="699" t="s">
        <v>10061</v>
      </c>
      <c r="GTV107" s="700"/>
      <c r="GTW107" s="488"/>
      <c r="GTX107" s="488"/>
      <c r="GTY107" s="488"/>
      <c r="GTZ107" s="488"/>
      <c r="GUA107" s="488"/>
      <c r="GUB107" s="488"/>
      <c r="GUC107" s="699" t="s">
        <v>10061</v>
      </c>
      <c r="GUD107" s="700"/>
      <c r="GUE107" s="488"/>
      <c r="GUF107" s="488"/>
      <c r="GUG107" s="488"/>
      <c r="GUH107" s="488"/>
      <c r="GUI107" s="488"/>
      <c r="GUJ107" s="488"/>
      <c r="GUK107" s="699" t="s">
        <v>10061</v>
      </c>
      <c r="GUL107" s="700"/>
      <c r="GUM107" s="488"/>
      <c r="GUN107" s="488"/>
      <c r="GUO107" s="488"/>
      <c r="GUP107" s="488"/>
      <c r="GUQ107" s="488"/>
      <c r="GUR107" s="488"/>
      <c r="GUS107" s="699" t="s">
        <v>10061</v>
      </c>
      <c r="GUT107" s="700"/>
      <c r="GUU107" s="488"/>
      <c r="GUV107" s="488"/>
      <c r="GUW107" s="488"/>
      <c r="GUX107" s="488"/>
      <c r="GUY107" s="488"/>
      <c r="GUZ107" s="488"/>
      <c r="GVA107" s="699" t="s">
        <v>10061</v>
      </c>
      <c r="GVB107" s="700"/>
      <c r="GVC107" s="488"/>
      <c r="GVD107" s="488"/>
      <c r="GVE107" s="488"/>
      <c r="GVF107" s="488"/>
      <c r="GVG107" s="488"/>
      <c r="GVH107" s="488"/>
      <c r="GVI107" s="699" t="s">
        <v>10061</v>
      </c>
      <c r="GVJ107" s="700"/>
      <c r="GVK107" s="488"/>
      <c r="GVL107" s="488"/>
      <c r="GVM107" s="488"/>
      <c r="GVN107" s="488"/>
      <c r="GVO107" s="488"/>
      <c r="GVP107" s="488"/>
      <c r="GVQ107" s="699" t="s">
        <v>10061</v>
      </c>
      <c r="GVR107" s="700"/>
      <c r="GVS107" s="488"/>
      <c r="GVT107" s="488"/>
      <c r="GVU107" s="488"/>
      <c r="GVV107" s="488"/>
      <c r="GVW107" s="488"/>
      <c r="GVX107" s="488"/>
      <c r="GVY107" s="699" t="s">
        <v>10061</v>
      </c>
      <c r="GVZ107" s="700"/>
      <c r="GWA107" s="488"/>
      <c r="GWB107" s="488"/>
      <c r="GWC107" s="488"/>
      <c r="GWD107" s="488"/>
      <c r="GWE107" s="488"/>
      <c r="GWF107" s="488"/>
      <c r="GWG107" s="699" t="s">
        <v>10061</v>
      </c>
      <c r="GWH107" s="700"/>
      <c r="GWI107" s="488"/>
      <c r="GWJ107" s="488"/>
      <c r="GWK107" s="488"/>
      <c r="GWL107" s="488"/>
      <c r="GWM107" s="488"/>
      <c r="GWN107" s="488"/>
      <c r="GWO107" s="699" t="s">
        <v>10061</v>
      </c>
      <c r="GWP107" s="700"/>
      <c r="GWQ107" s="488"/>
      <c r="GWR107" s="488"/>
      <c r="GWS107" s="488"/>
      <c r="GWT107" s="488"/>
      <c r="GWU107" s="488"/>
      <c r="GWV107" s="488"/>
      <c r="GWW107" s="699" t="s">
        <v>10061</v>
      </c>
      <c r="GWX107" s="700"/>
      <c r="GWY107" s="488"/>
      <c r="GWZ107" s="488"/>
      <c r="GXA107" s="488"/>
      <c r="GXB107" s="488"/>
      <c r="GXC107" s="488"/>
      <c r="GXD107" s="488"/>
      <c r="GXE107" s="699" t="s">
        <v>10061</v>
      </c>
      <c r="GXF107" s="700"/>
      <c r="GXG107" s="488"/>
      <c r="GXH107" s="488"/>
      <c r="GXI107" s="488"/>
      <c r="GXJ107" s="488"/>
      <c r="GXK107" s="488"/>
      <c r="GXL107" s="488"/>
      <c r="GXM107" s="699" t="s">
        <v>10061</v>
      </c>
      <c r="GXN107" s="700"/>
      <c r="GXO107" s="488"/>
      <c r="GXP107" s="488"/>
      <c r="GXQ107" s="488"/>
      <c r="GXR107" s="488"/>
      <c r="GXS107" s="488"/>
      <c r="GXT107" s="488"/>
      <c r="GXU107" s="699" t="s">
        <v>10061</v>
      </c>
      <c r="GXV107" s="700"/>
      <c r="GXW107" s="488"/>
      <c r="GXX107" s="488"/>
      <c r="GXY107" s="488"/>
      <c r="GXZ107" s="488"/>
      <c r="GYA107" s="488"/>
      <c r="GYB107" s="488"/>
      <c r="GYC107" s="699" t="s">
        <v>10061</v>
      </c>
      <c r="GYD107" s="700"/>
      <c r="GYE107" s="488"/>
      <c r="GYF107" s="488"/>
      <c r="GYG107" s="488"/>
      <c r="GYH107" s="488"/>
      <c r="GYI107" s="488"/>
      <c r="GYJ107" s="488"/>
      <c r="GYK107" s="699" t="s">
        <v>10061</v>
      </c>
      <c r="GYL107" s="700"/>
      <c r="GYM107" s="488"/>
      <c r="GYN107" s="488"/>
      <c r="GYO107" s="488"/>
      <c r="GYP107" s="488"/>
      <c r="GYQ107" s="488"/>
      <c r="GYR107" s="488"/>
      <c r="GYS107" s="699" t="s">
        <v>10061</v>
      </c>
      <c r="GYT107" s="700"/>
      <c r="GYU107" s="488"/>
      <c r="GYV107" s="488"/>
      <c r="GYW107" s="488"/>
      <c r="GYX107" s="488"/>
      <c r="GYY107" s="488"/>
      <c r="GYZ107" s="488"/>
      <c r="GZA107" s="699" t="s">
        <v>10061</v>
      </c>
      <c r="GZB107" s="700"/>
      <c r="GZC107" s="488"/>
      <c r="GZD107" s="488"/>
      <c r="GZE107" s="488"/>
      <c r="GZF107" s="488"/>
      <c r="GZG107" s="488"/>
      <c r="GZH107" s="488"/>
      <c r="GZI107" s="699" t="s">
        <v>10061</v>
      </c>
      <c r="GZJ107" s="700"/>
      <c r="GZK107" s="488"/>
      <c r="GZL107" s="488"/>
      <c r="GZM107" s="488"/>
      <c r="GZN107" s="488"/>
      <c r="GZO107" s="488"/>
      <c r="GZP107" s="488"/>
      <c r="GZQ107" s="699" t="s">
        <v>10061</v>
      </c>
      <c r="GZR107" s="700"/>
      <c r="GZS107" s="488"/>
      <c r="GZT107" s="488"/>
      <c r="GZU107" s="488"/>
      <c r="GZV107" s="488"/>
      <c r="GZW107" s="488"/>
      <c r="GZX107" s="488"/>
      <c r="GZY107" s="699" t="s">
        <v>10061</v>
      </c>
      <c r="GZZ107" s="700"/>
      <c r="HAA107" s="488"/>
      <c r="HAB107" s="488"/>
      <c r="HAC107" s="488"/>
      <c r="HAD107" s="488"/>
      <c r="HAE107" s="488"/>
      <c r="HAF107" s="488"/>
      <c r="HAG107" s="699" t="s">
        <v>10061</v>
      </c>
      <c r="HAH107" s="700"/>
      <c r="HAI107" s="488"/>
      <c r="HAJ107" s="488"/>
      <c r="HAK107" s="488"/>
      <c r="HAL107" s="488"/>
      <c r="HAM107" s="488"/>
      <c r="HAN107" s="488"/>
      <c r="HAO107" s="699" t="s">
        <v>10061</v>
      </c>
      <c r="HAP107" s="700"/>
      <c r="HAQ107" s="488"/>
      <c r="HAR107" s="488"/>
      <c r="HAS107" s="488"/>
      <c r="HAT107" s="488"/>
      <c r="HAU107" s="488"/>
      <c r="HAV107" s="488"/>
      <c r="HAW107" s="699" t="s">
        <v>10061</v>
      </c>
      <c r="HAX107" s="700"/>
      <c r="HAY107" s="488"/>
      <c r="HAZ107" s="488"/>
      <c r="HBA107" s="488"/>
      <c r="HBB107" s="488"/>
      <c r="HBC107" s="488"/>
      <c r="HBD107" s="488"/>
      <c r="HBE107" s="699" t="s">
        <v>10061</v>
      </c>
      <c r="HBF107" s="700"/>
      <c r="HBG107" s="488"/>
      <c r="HBH107" s="488"/>
      <c r="HBI107" s="488"/>
      <c r="HBJ107" s="488"/>
      <c r="HBK107" s="488"/>
      <c r="HBL107" s="488"/>
      <c r="HBM107" s="699" t="s">
        <v>10061</v>
      </c>
      <c r="HBN107" s="700"/>
      <c r="HBO107" s="488"/>
      <c r="HBP107" s="488"/>
      <c r="HBQ107" s="488"/>
      <c r="HBR107" s="488"/>
      <c r="HBS107" s="488"/>
      <c r="HBT107" s="488"/>
      <c r="HBU107" s="699" t="s">
        <v>10061</v>
      </c>
      <c r="HBV107" s="700"/>
      <c r="HBW107" s="488"/>
      <c r="HBX107" s="488"/>
      <c r="HBY107" s="488"/>
      <c r="HBZ107" s="488"/>
      <c r="HCA107" s="488"/>
      <c r="HCB107" s="488"/>
      <c r="HCC107" s="699" t="s">
        <v>10061</v>
      </c>
      <c r="HCD107" s="700"/>
      <c r="HCE107" s="488"/>
      <c r="HCF107" s="488"/>
      <c r="HCG107" s="488"/>
      <c r="HCH107" s="488"/>
      <c r="HCI107" s="488"/>
      <c r="HCJ107" s="488"/>
      <c r="HCK107" s="699" t="s">
        <v>10061</v>
      </c>
      <c r="HCL107" s="700"/>
      <c r="HCM107" s="488"/>
      <c r="HCN107" s="488"/>
      <c r="HCO107" s="488"/>
      <c r="HCP107" s="488"/>
      <c r="HCQ107" s="488"/>
      <c r="HCR107" s="488"/>
      <c r="HCS107" s="699" t="s">
        <v>10061</v>
      </c>
      <c r="HCT107" s="700"/>
      <c r="HCU107" s="488"/>
      <c r="HCV107" s="488"/>
      <c r="HCW107" s="488"/>
      <c r="HCX107" s="488"/>
      <c r="HCY107" s="488"/>
      <c r="HCZ107" s="488"/>
      <c r="HDA107" s="699" t="s">
        <v>10061</v>
      </c>
      <c r="HDB107" s="700"/>
      <c r="HDC107" s="488"/>
      <c r="HDD107" s="488"/>
      <c r="HDE107" s="488"/>
      <c r="HDF107" s="488"/>
      <c r="HDG107" s="488"/>
      <c r="HDH107" s="488"/>
      <c r="HDI107" s="699" t="s">
        <v>10061</v>
      </c>
      <c r="HDJ107" s="700"/>
      <c r="HDK107" s="488"/>
      <c r="HDL107" s="488"/>
      <c r="HDM107" s="488"/>
      <c r="HDN107" s="488"/>
      <c r="HDO107" s="488"/>
      <c r="HDP107" s="488"/>
      <c r="HDQ107" s="699" t="s">
        <v>10061</v>
      </c>
      <c r="HDR107" s="700"/>
      <c r="HDS107" s="488"/>
      <c r="HDT107" s="488"/>
      <c r="HDU107" s="488"/>
      <c r="HDV107" s="488"/>
      <c r="HDW107" s="488"/>
      <c r="HDX107" s="488"/>
      <c r="HDY107" s="699" t="s">
        <v>10061</v>
      </c>
      <c r="HDZ107" s="700"/>
      <c r="HEA107" s="488"/>
      <c r="HEB107" s="488"/>
      <c r="HEC107" s="488"/>
      <c r="HED107" s="488"/>
      <c r="HEE107" s="488"/>
      <c r="HEF107" s="488"/>
      <c r="HEG107" s="699" t="s">
        <v>10061</v>
      </c>
      <c r="HEH107" s="700"/>
      <c r="HEI107" s="488"/>
      <c r="HEJ107" s="488"/>
      <c r="HEK107" s="488"/>
      <c r="HEL107" s="488"/>
      <c r="HEM107" s="488"/>
      <c r="HEN107" s="488"/>
      <c r="HEO107" s="699" t="s">
        <v>10061</v>
      </c>
      <c r="HEP107" s="700"/>
      <c r="HEQ107" s="488"/>
      <c r="HER107" s="488"/>
      <c r="HES107" s="488"/>
      <c r="HET107" s="488"/>
      <c r="HEU107" s="488"/>
      <c r="HEV107" s="488"/>
      <c r="HEW107" s="699" t="s">
        <v>10061</v>
      </c>
      <c r="HEX107" s="700"/>
      <c r="HEY107" s="488"/>
      <c r="HEZ107" s="488"/>
      <c r="HFA107" s="488"/>
      <c r="HFB107" s="488"/>
      <c r="HFC107" s="488"/>
      <c r="HFD107" s="488"/>
      <c r="HFE107" s="699" t="s">
        <v>10061</v>
      </c>
      <c r="HFF107" s="700"/>
      <c r="HFG107" s="488"/>
      <c r="HFH107" s="488"/>
      <c r="HFI107" s="488"/>
      <c r="HFJ107" s="488"/>
      <c r="HFK107" s="488"/>
      <c r="HFL107" s="488"/>
      <c r="HFM107" s="699" t="s">
        <v>10061</v>
      </c>
      <c r="HFN107" s="700"/>
      <c r="HFO107" s="488"/>
      <c r="HFP107" s="488"/>
      <c r="HFQ107" s="488"/>
      <c r="HFR107" s="488"/>
      <c r="HFS107" s="488"/>
      <c r="HFT107" s="488"/>
      <c r="HFU107" s="699" t="s">
        <v>10061</v>
      </c>
      <c r="HFV107" s="700"/>
      <c r="HFW107" s="488"/>
      <c r="HFX107" s="488"/>
      <c r="HFY107" s="488"/>
      <c r="HFZ107" s="488"/>
      <c r="HGA107" s="488"/>
      <c r="HGB107" s="488"/>
      <c r="HGC107" s="699" t="s">
        <v>10061</v>
      </c>
      <c r="HGD107" s="700"/>
      <c r="HGE107" s="488"/>
      <c r="HGF107" s="488"/>
      <c r="HGG107" s="488"/>
      <c r="HGH107" s="488"/>
      <c r="HGI107" s="488"/>
      <c r="HGJ107" s="488"/>
      <c r="HGK107" s="699" t="s">
        <v>10061</v>
      </c>
      <c r="HGL107" s="700"/>
      <c r="HGM107" s="488"/>
      <c r="HGN107" s="488"/>
      <c r="HGO107" s="488"/>
      <c r="HGP107" s="488"/>
      <c r="HGQ107" s="488"/>
      <c r="HGR107" s="488"/>
      <c r="HGS107" s="699" t="s">
        <v>10061</v>
      </c>
      <c r="HGT107" s="700"/>
      <c r="HGU107" s="488"/>
      <c r="HGV107" s="488"/>
      <c r="HGW107" s="488"/>
      <c r="HGX107" s="488"/>
      <c r="HGY107" s="488"/>
      <c r="HGZ107" s="488"/>
      <c r="HHA107" s="699" t="s">
        <v>10061</v>
      </c>
      <c r="HHB107" s="700"/>
      <c r="HHC107" s="488"/>
      <c r="HHD107" s="488"/>
      <c r="HHE107" s="488"/>
      <c r="HHF107" s="488"/>
      <c r="HHG107" s="488"/>
      <c r="HHH107" s="488"/>
      <c r="HHI107" s="699" t="s">
        <v>10061</v>
      </c>
      <c r="HHJ107" s="700"/>
      <c r="HHK107" s="488"/>
      <c r="HHL107" s="488"/>
      <c r="HHM107" s="488"/>
      <c r="HHN107" s="488"/>
      <c r="HHO107" s="488"/>
      <c r="HHP107" s="488"/>
      <c r="HHQ107" s="699" t="s">
        <v>10061</v>
      </c>
      <c r="HHR107" s="700"/>
      <c r="HHS107" s="488"/>
      <c r="HHT107" s="488"/>
      <c r="HHU107" s="488"/>
      <c r="HHV107" s="488"/>
      <c r="HHW107" s="488"/>
      <c r="HHX107" s="488"/>
      <c r="HHY107" s="699" t="s">
        <v>10061</v>
      </c>
      <c r="HHZ107" s="700"/>
      <c r="HIA107" s="488"/>
      <c r="HIB107" s="488"/>
      <c r="HIC107" s="488"/>
      <c r="HID107" s="488"/>
      <c r="HIE107" s="488"/>
      <c r="HIF107" s="488"/>
      <c r="HIG107" s="699" t="s">
        <v>10061</v>
      </c>
      <c r="HIH107" s="700"/>
      <c r="HII107" s="488"/>
      <c r="HIJ107" s="488"/>
      <c r="HIK107" s="488"/>
      <c r="HIL107" s="488"/>
      <c r="HIM107" s="488"/>
      <c r="HIN107" s="488"/>
      <c r="HIO107" s="699" t="s">
        <v>10061</v>
      </c>
      <c r="HIP107" s="700"/>
      <c r="HIQ107" s="488"/>
      <c r="HIR107" s="488"/>
      <c r="HIS107" s="488"/>
      <c r="HIT107" s="488"/>
      <c r="HIU107" s="488"/>
      <c r="HIV107" s="488"/>
      <c r="HIW107" s="699" t="s">
        <v>10061</v>
      </c>
      <c r="HIX107" s="700"/>
      <c r="HIY107" s="488"/>
      <c r="HIZ107" s="488"/>
      <c r="HJA107" s="488"/>
      <c r="HJB107" s="488"/>
      <c r="HJC107" s="488"/>
      <c r="HJD107" s="488"/>
      <c r="HJE107" s="699" t="s">
        <v>10061</v>
      </c>
      <c r="HJF107" s="700"/>
      <c r="HJG107" s="488"/>
      <c r="HJH107" s="488"/>
      <c r="HJI107" s="488"/>
      <c r="HJJ107" s="488"/>
      <c r="HJK107" s="488"/>
      <c r="HJL107" s="488"/>
      <c r="HJM107" s="699" t="s">
        <v>10061</v>
      </c>
      <c r="HJN107" s="700"/>
      <c r="HJO107" s="488"/>
      <c r="HJP107" s="488"/>
      <c r="HJQ107" s="488"/>
      <c r="HJR107" s="488"/>
      <c r="HJS107" s="488"/>
      <c r="HJT107" s="488"/>
      <c r="HJU107" s="699" t="s">
        <v>10061</v>
      </c>
      <c r="HJV107" s="700"/>
      <c r="HJW107" s="488"/>
      <c r="HJX107" s="488"/>
      <c r="HJY107" s="488"/>
      <c r="HJZ107" s="488"/>
      <c r="HKA107" s="488"/>
      <c r="HKB107" s="488"/>
      <c r="HKC107" s="699" t="s">
        <v>10061</v>
      </c>
      <c r="HKD107" s="700"/>
      <c r="HKE107" s="488"/>
      <c r="HKF107" s="488"/>
      <c r="HKG107" s="488"/>
      <c r="HKH107" s="488"/>
      <c r="HKI107" s="488"/>
      <c r="HKJ107" s="488"/>
      <c r="HKK107" s="699" t="s">
        <v>10061</v>
      </c>
      <c r="HKL107" s="700"/>
      <c r="HKM107" s="488"/>
      <c r="HKN107" s="488"/>
      <c r="HKO107" s="488"/>
      <c r="HKP107" s="488"/>
      <c r="HKQ107" s="488"/>
      <c r="HKR107" s="488"/>
      <c r="HKS107" s="699" t="s">
        <v>10061</v>
      </c>
      <c r="HKT107" s="700"/>
      <c r="HKU107" s="488"/>
      <c r="HKV107" s="488"/>
      <c r="HKW107" s="488"/>
      <c r="HKX107" s="488"/>
      <c r="HKY107" s="488"/>
      <c r="HKZ107" s="488"/>
      <c r="HLA107" s="699" t="s">
        <v>10061</v>
      </c>
      <c r="HLB107" s="700"/>
      <c r="HLC107" s="488"/>
      <c r="HLD107" s="488"/>
      <c r="HLE107" s="488"/>
      <c r="HLF107" s="488"/>
      <c r="HLG107" s="488"/>
      <c r="HLH107" s="488"/>
      <c r="HLI107" s="699" t="s">
        <v>10061</v>
      </c>
      <c r="HLJ107" s="700"/>
      <c r="HLK107" s="488"/>
      <c r="HLL107" s="488"/>
      <c r="HLM107" s="488"/>
      <c r="HLN107" s="488"/>
      <c r="HLO107" s="488"/>
      <c r="HLP107" s="488"/>
      <c r="HLQ107" s="699" t="s">
        <v>10061</v>
      </c>
      <c r="HLR107" s="700"/>
      <c r="HLS107" s="488"/>
      <c r="HLT107" s="488"/>
      <c r="HLU107" s="488"/>
      <c r="HLV107" s="488"/>
      <c r="HLW107" s="488"/>
      <c r="HLX107" s="488"/>
      <c r="HLY107" s="699" t="s">
        <v>10061</v>
      </c>
      <c r="HLZ107" s="700"/>
      <c r="HMA107" s="488"/>
      <c r="HMB107" s="488"/>
      <c r="HMC107" s="488"/>
      <c r="HMD107" s="488"/>
      <c r="HME107" s="488"/>
      <c r="HMF107" s="488"/>
      <c r="HMG107" s="699" t="s">
        <v>10061</v>
      </c>
      <c r="HMH107" s="700"/>
      <c r="HMI107" s="488"/>
      <c r="HMJ107" s="488"/>
      <c r="HMK107" s="488"/>
      <c r="HML107" s="488"/>
      <c r="HMM107" s="488"/>
      <c r="HMN107" s="488"/>
      <c r="HMO107" s="699" t="s">
        <v>10061</v>
      </c>
      <c r="HMP107" s="700"/>
      <c r="HMQ107" s="488"/>
      <c r="HMR107" s="488"/>
      <c r="HMS107" s="488"/>
      <c r="HMT107" s="488"/>
      <c r="HMU107" s="488"/>
      <c r="HMV107" s="488"/>
      <c r="HMW107" s="699" t="s">
        <v>10061</v>
      </c>
      <c r="HMX107" s="700"/>
      <c r="HMY107" s="488"/>
      <c r="HMZ107" s="488"/>
      <c r="HNA107" s="488"/>
      <c r="HNB107" s="488"/>
      <c r="HNC107" s="488"/>
      <c r="HND107" s="488"/>
      <c r="HNE107" s="699" t="s">
        <v>10061</v>
      </c>
      <c r="HNF107" s="700"/>
      <c r="HNG107" s="488"/>
      <c r="HNH107" s="488"/>
      <c r="HNI107" s="488"/>
      <c r="HNJ107" s="488"/>
      <c r="HNK107" s="488"/>
      <c r="HNL107" s="488"/>
      <c r="HNM107" s="699" t="s">
        <v>10061</v>
      </c>
      <c r="HNN107" s="700"/>
      <c r="HNO107" s="488"/>
      <c r="HNP107" s="488"/>
      <c r="HNQ107" s="488"/>
      <c r="HNR107" s="488"/>
      <c r="HNS107" s="488"/>
      <c r="HNT107" s="488"/>
      <c r="HNU107" s="699" t="s">
        <v>10061</v>
      </c>
      <c r="HNV107" s="700"/>
      <c r="HNW107" s="488"/>
      <c r="HNX107" s="488"/>
      <c r="HNY107" s="488"/>
      <c r="HNZ107" s="488"/>
      <c r="HOA107" s="488"/>
      <c r="HOB107" s="488"/>
      <c r="HOC107" s="699" t="s">
        <v>10061</v>
      </c>
      <c r="HOD107" s="700"/>
      <c r="HOE107" s="488"/>
      <c r="HOF107" s="488"/>
      <c r="HOG107" s="488"/>
      <c r="HOH107" s="488"/>
      <c r="HOI107" s="488"/>
      <c r="HOJ107" s="488"/>
      <c r="HOK107" s="699" t="s">
        <v>10061</v>
      </c>
      <c r="HOL107" s="700"/>
      <c r="HOM107" s="488"/>
      <c r="HON107" s="488"/>
      <c r="HOO107" s="488"/>
      <c r="HOP107" s="488"/>
      <c r="HOQ107" s="488"/>
      <c r="HOR107" s="488"/>
      <c r="HOS107" s="699" t="s">
        <v>10061</v>
      </c>
      <c r="HOT107" s="700"/>
      <c r="HOU107" s="488"/>
      <c r="HOV107" s="488"/>
      <c r="HOW107" s="488"/>
      <c r="HOX107" s="488"/>
      <c r="HOY107" s="488"/>
      <c r="HOZ107" s="488"/>
      <c r="HPA107" s="699" t="s">
        <v>10061</v>
      </c>
      <c r="HPB107" s="700"/>
      <c r="HPC107" s="488"/>
      <c r="HPD107" s="488"/>
      <c r="HPE107" s="488"/>
      <c r="HPF107" s="488"/>
      <c r="HPG107" s="488"/>
      <c r="HPH107" s="488"/>
      <c r="HPI107" s="699" t="s">
        <v>10061</v>
      </c>
      <c r="HPJ107" s="700"/>
      <c r="HPK107" s="488"/>
      <c r="HPL107" s="488"/>
      <c r="HPM107" s="488"/>
      <c r="HPN107" s="488"/>
      <c r="HPO107" s="488"/>
      <c r="HPP107" s="488"/>
      <c r="HPQ107" s="699" t="s">
        <v>10061</v>
      </c>
      <c r="HPR107" s="700"/>
      <c r="HPS107" s="488"/>
      <c r="HPT107" s="488"/>
      <c r="HPU107" s="488"/>
      <c r="HPV107" s="488"/>
      <c r="HPW107" s="488"/>
      <c r="HPX107" s="488"/>
      <c r="HPY107" s="699" t="s">
        <v>10061</v>
      </c>
      <c r="HPZ107" s="700"/>
      <c r="HQA107" s="488"/>
      <c r="HQB107" s="488"/>
      <c r="HQC107" s="488"/>
      <c r="HQD107" s="488"/>
      <c r="HQE107" s="488"/>
      <c r="HQF107" s="488"/>
      <c r="HQG107" s="699" t="s">
        <v>10061</v>
      </c>
      <c r="HQH107" s="700"/>
      <c r="HQI107" s="488"/>
      <c r="HQJ107" s="488"/>
      <c r="HQK107" s="488"/>
      <c r="HQL107" s="488"/>
      <c r="HQM107" s="488"/>
      <c r="HQN107" s="488"/>
      <c r="HQO107" s="699" t="s">
        <v>10061</v>
      </c>
      <c r="HQP107" s="700"/>
      <c r="HQQ107" s="488"/>
      <c r="HQR107" s="488"/>
      <c r="HQS107" s="488"/>
      <c r="HQT107" s="488"/>
      <c r="HQU107" s="488"/>
      <c r="HQV107" s="488"/>
      <c r="HQW107" s="699" t="s">
        <v>10061</v>
      </c>
      <c r="HQX107" s="700"/>
      <c r="HQY107" s="488"/>
      <c r="HQZ107" s="488"/>
      <c r="HRA107" s="488"/>
      <c r="HRB107" s="488"/>
      <c r="HRC107" s="488"/>
      <c r="HRD107" s="488"/>
      <c r="HRE107" s="699" t="s">
        <v>10061</v>
      </c>
      <c r="HRF107" s="700"/>
      <c r="HRG107" s="488"/>
      <c r="HRH107" s="488"/>
      <c r="HRI107" s="488"/>
      <c r="HRJ107" s="488"/>
      <c r="HRK107" s="488"/>
      <c r="HRL107" s="488"/>
      <c r="HRM107" s="699" t="s">
        <v>10061</v>
      </c>
      <c r="HRN107" s="700"/>
      <c r="HRO107" s="488"/>
      <c r="HRP107" s="488"/>
      <c r="HRQ107" s="488"/>
      <c r="HRR107" s="488"/>
      <c r="HRS107" s="488"/>
      <c r="HRT107" s="488"/>
      <c r="HRU107" s="699" t="s">
        <v>10061</v>
      </c>
      <c r="HRV107" s="700"/>
      <c r="HRW107" s="488"/>
      <c r="HRX107" s="488"/>
      <c r="HRY107" s="488"/>
      <c r="HRZ107" s="488"/>
      <c r="HSA107" s="488"/>
      <c r="HSB107" s="488"/>
      <c r="HSC107" s="699" t="s">
        <v>10061</v>
      </c>
      <c r="HSD107" s="700"/>
      <c r="HSE107" s="488"/>
      <c r="HSF107" s="488"/>
      <c r="HSG107" s="488"/>
      <c r="HSH107" s="488"/>
      <c r="HSI107" s="488"/>
      <c r="HSJ107" s="488"/>
      <c r="HSK107" s="699" t="s">
        <v>10061</v>
      </c>
      <c r="HSL107" s="700"/>
      <c r="HSM107" s="488"/>
      <c r="HSN107" s="488"/>
      <c r="HSO107" s="488"/>
      <c r="HSP107" s="488"/>
      <c r="HSQ107" s="488"/>
      <c r="HSR107" s="488"/>
      <c r="HSS107" s="699" t="s">
        <v>10061</v>
      </c>
      <c r="HST107" s="700"/>
      <c r="HSU107" s="488"/>
      <c r="HSV107" s="488"/>
      <c r="HSW107" s="488"/>
      <c r="HSX107" s="488"/>
      <c r="HSY107" s="488"/>
      <c r="HSZ107" s="488"/>
      <c r="HTA107" s="699" t="s">
        <v>10061</v>
      </c>
      <c r="HTB107" s="700"/>
      <c r="HTC107" s="488"/>
      <c r="HTD107" s="488"/>
      <c r="HTE107" s="488"/>
      <c r="HTF107" s="488"/>
      <c r="HTG107" s="488"/>
      <c r="HTH107" s="488"/>
      <c r="HTI107" s="699" t="s">
        <v>10061</v>
      </c>
      <c r="HTJ107" s="700"/>
      <c r="HTK107" s="488"/>
      <c r="HTL107" s="488"/>
      <c r="HTM107" s="488"/>
      <c r="HTN107" s="488"/>
      <c r="HTO107" s="488"/>
      <c r="HTP107" s="488"/>
      <c r="HTQ107" s="699" t="s">
        <v>10061</v>
      </c>
      <c r="HTR107" s="700"/>
      <c r="HTS107" s="488"/>
      <c r="HTT107" s="488"/>
      <c r="HTU107" s="488"/>
      <c r="HTV107" s="488"/>
      <c r="HTW107" s="488"/>
      <c r="HTX107" s="488"/>
      <c r="HTY107" s="699" t="s">
        <v>10061</v>
      </c>
      <c r="HTZ107" s="700"/>
      <c r="HUA107" s="488"/>
      <c r="HUB107" s="488"/>
      <c r="HUC107" s="488"/>
      <c r="HUD107" s="488"/>
      <c r="HUE107" s="488"/>
      <c r="HUF107" s="488"/>
      <c r="HUG107" s="699" t="s">
        <v>10061</v>
      </c>
      <c r="HUH107" s="700"/>
      <c r="HUI107" s="488"/>
      <c r="HUJ107" s="488"/>
      <c r="HUK107" s="488"/>
      <c r="HUL107" s="488"/>
      <c r="HUM107" s="488"/>
      <c r="HUN107" s="488"/>
      <c r="HUO107" s="699" t="s">
        <v>10061</v>
      </c>
      <c r="HUP107" s="700"/>
      <c r="HUQ107" s="488"/>
      <c r="HUR107" s="488"/>
      <c r="HUS107" s="488"/>
      <c r="HUT107" s="488"/>
      <c r="HUU107" s="488"/>
      <c r="HUV107" s="488"/>
      <c r="HUW107" s="699" t="s">
        <v>10061</v>
      </c>
      <c r="HUX107" s="700"/>
      <c r="HUY107" s="488"/>
      <c r="HUZ107" s="488"/>
      <c r="HVA107" s="488"/>
      <c r="HVB107" s="488"/>
      <c r="HVC107" s="488"/>
      <c r="HVD107" s="488"/>
      <c r="HVE107" s="699" t="s">
        <v>10061</v>
      </c>
      <c r="HVF107" s="700"/>
      <c r="HVG107" s="488"/>
      <c r="HVH107" s="488"/>
      <c r="HVI107" s="488"/>
      <c r="HVJ107" s="488"/>
      <c r="HVK107" s="488"/>
      <c r="HVL107" s="488"/>
      <c r="HVM107" s="699" t="s">
        <v>10061</v>
      </c>
      <c r="HVN107" s="700"/>
      <c r="HVO107" s="488"/>
      <c r="HVP107" s="488"/>
      <c r="HVQ107" s="488"/>
      <c r="HVR107" s="488"/>
      <c r="HVS107" s="488"/>
      <c r="HVT107" s="488"/>
      <c r="HVU107" s="699" t="s">
        <v>10061</v>
      </c>
      <c r="HVV107" s="700"/>
      <c r="HVW107" s="488"/>
      <c r="HVX107" s="488"/>
      <c r="HVY107" s="488"/>
      <c r="HVZ107" s="488"/>
      <c r="HWA107" s="488"/>
      <c r="HWB107" s="488"/>
      <c r="HWC107" s="699" t="s">
        <v>10061</v>
      </c>
      <c r="HWD107" s="700"/>
      <c r="HWE107" s="488"/>
      <c r="HWF107" s="488"/>
      <c r="HWG107" s="488"/>
      <c r="HWH107" s="488"/>
      <c r="HWI107" s="488"/>
      <c r="HWJ107" s="488"/>
      <c r="HWK107" s="699" t="s">
        <v>10061</v>
      </c>
      <c r="HWL107" s="700"/>
      <c r="HWM107" s="488"/>
      <c r="HWN107" s="488"/>
      <c r="HWO107" s="488"/>
      <c r="HWP107" s="488"/>
      <c r="HWQ107" s="488"/>
      <c r="HWR107" s="488"/>
      <c r="HWS107" s="699" t="s">
        <v>10061</v>
      </c>
      <c r="HWT107" s="700"/>
      <c r="HWU107" s="488"/>
      <c r="HWV107" s="488"/>
      <c r="HWW107" s="488"/>
      <c r="HWX107" s="488"/>
      <c r="HWY107" s="488"/>
      <c r="HWZ107" s="488"/>
      <c r="HXA107" s="699" t="s">
        <v>10061</v>
      </c>
      <c r="HXB107" s="700"/>
      <c r="HXC107" s="488"/>
      <c r="HXD107" s="488"/>
      <c r="HXE107" s="488"/>
      <c r="HXF107" s="488"/>
      <c r="HXG107" s="488"/>
      <c r="HXH107" s="488"/>
      <c r="HXI107" s="699" t="s">
        <v>10061</v>
      </c>
      <c r="HXJ107" s="700"/>
      <c r="HXK107" s="488"/>
      <c r="HXL107" s="488"/>
      <c r="HXM107" s="488"/>
      <c r="HXN107" s="488"/>
      <c r="HXO107" s="488"/>
      <c r="HXP107" s="488"/>
      <c r="HXQ107" s="699" t="s">
        <v>10061</v>
      </c>
      <c r="HXR107" s="700"/>
      <c r="HXS107" s="488"/>
      <c r="HXT107" s="488"/>
      <c r="HXU107" s="488"/>
      <c r="HXV107" s="488"/>
      <c r="HXW107" s="488"/>
      <c r="HXX107" s="488"/>
      <c r="HXY107" s="699" t="s">
        <v>10061</v>
      </c>
      <c r="HXZ107" s="700"/>
      <c r="HYA107" s="488"/>
      <c r="HYB107" s="488"/>
      <c r="HYC107" s="488"/>
      <c r="HYD107" s="488"/>
      <c r="HYE107" s="488"/>
      <c r="HYF107" s="488"/>
      <c r="HYG107" s="699" t="s">
        <v>10061</v>
      </c>
      <c r="HYH107" s="700"/>
      <c r="HYI107" s="488"/>
      <c r="HYJ107" s="488"/>
      <c r="HYK107" s="488"/>
      <c r="HYL107" s="488"/>
      <c r="HYM107" s="488"/>
      <c r="HYN107" s="488"/>
      <c r="HYO107" s="699" t="s">
        <v>10061</v>
      </c>
      <c r="HYP107" s="700"/>
      <c r="HYQ107" s="488"/>
      <c r="HYR107" s="488"/>
      <c r="HYS107" s="488"/>
      <c r="HYT107" s="488"/>
      <c r="HYU107" s="488"/>
      <c r="HYV107" s="488"/>
      <c r="HYW107" s="699" t="s">
        <v>10061</v>
      </c>
      <c r="HYX107" s="700"/>
      <c r="HYY107" s="488"/>
      <c r="HYZ107" s="488"/>
      <c r="HZA107" s="488"/>
      <c r="HZB107" s="488"/>
      <c r="HZC107" s="488"/>
      <c r="HZD107" s="488"/>
      <c r="HZE107" s="699" t="s">
        <v>10061</v>
      </c>
      <c r="HZF107" s="700"/>
      <c r="HZG107" s="488"/>
      <c r="HZH107" s="488"/>
      <c r="HZI107" s="488"/>
      <c r="HZJ107" s="488"/>
      <c r="HZK107" s="488"/>
      <c r="HZL107" s="488"/>
      <c r="HZM107" s="699" t="s">
        <v>10061</v>
      </c>
      <c r="HZN107" s="700"/>
      <c r="HZO107" s="488"/>
      <c r="HZP107" s="488"/>
      <c r="HZQ107" s="488"/>
      <c r="HZR107" s="488"/>
      <c r="HZS107" s="488"/>
      <c r="HZT107" s="488"/>
      <c r="HZU107" s="699" t="s">
        <v>10061</v>
      </c>
      <c r="HZV107" s="700"/>
      <c r="HZW107" s="488"/>
      <c r="HZX107" s="488"/>
      <c r="HZY107" s="488"/>
      <c r="HZZ107" s="488"/>
      <c r="IAA107" s="488"/>
      <c r="IAB107" s="488"/>
      <c r="IAC107" s="699" t="s">
        <v>10061</v>
      </c>
      <c r="IAD107" s="700"/>
      <c r="IAE107" s="488"/>
      <c r="IAF107" s="488"/>
      <c r="IAG107" s="488"/>
      <c r="IAH107" s="488"/>
      <c r="IAI107" s="488"/>
      <c r="IAJ107" s="488"/>
      <c r="IAK107" s="699" t="s">
        <v>10061</v>
      </c>
      <c r="IAL107" s="700"/>
      <c r="IAM107" s="488"/>
      <c r="IAN107" s="488"/>
      <c r="IAO107" s="488"/>
      <c r="IAP107" s="488"/>
      <c r="IAQ107" s="488"/>
      <c r="IAR107" s="488"/>
      <c r="IAS107" s="699" t="s">
        <v>10061</v>
      </c>
      <c r="IAT107" s="700"/>
      <c r="IAU107" s="488"/>
      <c r="IAV107" s="488"/>
      <c r="IAW107" s="488"/>
      <c r="IAX107" s="488"/>
      <c r="IAY107" s="488"/>
      <c r="IAZ107" s="488"/>
      <c r="IBA107" s="699" t="s">
        <v>10061</v>
      </c>
      <c r="IBB107" s="700"/>
      <c r="IBC107" s="488"/>
      <c r="IBD107" s="488"/>
      <c r="IBE107" s="488"/>
      <c r="IBF107" s="488"/>
      <c r="IBG107" s="488"/>
      <c r="IBH107" s="488"/>
      <c r="IBI107" s="699" t="s">
        <v>10061</v>
      </c>
      <c r="IBJ107" s="700"/>
      <c r="IBK107" s="488"/>
      <c r="IBL107" s="488"/>
      <c r="IBM107" s="488"/>
      <c r="IBN107" s="488"/>
      <c r="IBO107" s="488"/>
      <c r="IBP107" s="488"/>
      <c r="IBQ107" s="699" t="s">
        <v>10061</v>
      </c>
      <c r="IBR107" s="700"/>
      <c r="IBS107" s="488"/>
      <c r="IBT107" s="488"/>
      <c r="IBU107" s="488"/>
      <c r="IBV107" s="488"/>
      <c r="IBW107" s="488"/>
      <c r="IBX107" s="488"/>
      <c r="IBY107" s="699" t="s">
        <v>10061</v>
      </c>
      <c r="IBZ107" s="700"/>
      <c r="ICA107" s="488"/>
      <c r="ICB107" s="488"/>
      <c r="ICC107" s="488"/>
      <c r="ICD107" s="488"/>
      <c r="ICE107" s="488"/>
      <c r="ICF107" s="488"/>
      <c r="ICG107" s="699" t="s">
        <v>10061</v>
      </c>
      <c r="ICH107" s="700"/>
      <c r="ICI107" s="488"/>
      <c r="ICJ107" s="488"/>
      <c r="ICK107" s="488"/>
      <c r="ICL107" s="488"/>
      <c r="ICM107" s="488"/>
      <c r="ICN107" s="488"/>
      <c r="ICO107" s="699" t="s">
        <v>10061</v>
      </c>
      <c r="ICP107" s="700"/>
      <c r="ICQ107" s="488"/>
      <c r="ICR107" s="488"/>
      <c r="ICS107" s="488"/>
      <c r="ICT107" s="488"/>
      <c r="ICU107" s="488"/>
      <c r="ICV107" s="488"/>
      <c r="ICW107" s="699" t="s">
        <v>10061</v>
      </c>
      <c r="ICX107" s="700"/>
      <c r="ICY107" s="488"/>
      <c r="ICZ107" s="488"/>
      <c r="IDA107" s="488"/>
      <c r="IDB107" s="488"/>
      <c r="IDC107" s="488"/>
      <c r="IDD107" s="488"/>
      <c r="IDE107" s="699" t="s">
        <v>10061</v>
      </c>
      <c r="IDF107" s="700"/>
      <c r="IDG107" s="488"/>
      <c r="IDH107" s="488"/>
      <c r="IDI107" s="488"/>
      <c r="IDJ107" s="488"/>
      <c r="IDK107" s="488"/>
      <c r="IDL107" s="488"/>
      <c r="IDM107" s="699" t="s">
        <v>10061</v>
      </c>
      <c r="IDN107" s="700"/>
      <c r="IDO107" s="488"/>
      <c r="IDP107" s="488"/>
      <c r="IDQ107" s="488"/>
      <c r="IDR107" s="488"/>
      <c r="IDS107" s="488"/>
      <c r="IDT107" s="488"/>
      <c r="IDU107" s="699" t="s">
        <v>10061</v>
      </c>
      <c r="IDV107" s="700"/>
      <c r="IDW107" s="488"/>
      <c r="IDX107" s="488"/>
      <c r="IDY107" s="488"/>
      <c r="IDZ107" s="488"/>
      <c r="IEA107" s="488"/>
      <c r="IEB107" s="488"/>
      <c r="IEC107" s="699" t="s">
        <v>10061</v>
      </c>
      <c r="IED107" s="700"/>
      <c r="IEE107" s="488"/>
      <c r="IEF107" s="488"/>
      <c r="IEG107" s="488"/>
      <c r="IEH107" s="488"/>
      <c r="IEI107" s="488"/>
      <c r="IEJ107" s="488"/>
      <c r="IEK107" s="699" t="s">
        <v>10061</v>
      </c>
      <c r="IEL107" s="700"/>
      <c r="IEM107" s="488"/>
      <c r="IEN107" s="488"/>
      <c r="IEO107" s="488"/>
      <c r="IEP107" s="488"/>
      <c r="IEQ107" s="488"/>
      <c r="IER107" s="488"/>
      <c r="IES107" s="699" t="s">
        <v>10061</v>
      </c>
      <c r="IET107" s="700"/>
      <c r="IEU107" s="488"/>
      <c r="IEV107" s="488"/>
      <c r="IEW107" s="488"/>
      <c r="IEX107" s="488"/>
      <c r="IEY107" s="488"/>
      <c r="IEZ107" s="488"/>
      <c r="IFA107" s="699" t="s">
        <v>10061</v>
      </c>
      <c r="IFB107" s="700"/>
      <c r="IFC107" s="488"/>
      <c r="IFD107" s="488"/>
      <c r="IFE107" s="488"/>
      <c r="IFF107" s="488"/>
      <c r="IFG107" s="488"/>
      <c r="IFH107" s="488"/>
      <c r="IFI107" s="699" t="s">
        <v>10061</v>
      </c>
      <c r="IFJ107" s="700"/>
      <c r="IFK107" s="488"/>
      <c r="IFL107" s="488"/>
      <c r="IFM107" s="488"/>
      <c r="IFN107" s="488"/>
      <c r="IFO107" s="488"/>
      <c r="IFP107" s="488"/>
      <c r="IFQ107" s="699" t="s">
        <v>10061</v>
      </c>
      <c r="IFR107" s="700"/>
      <c r="IFS107" s="488"/>
      <c r="IFT107" s="488"/>
      <c r="IFU107" s="488"/>
      <c r="IFV107" s="488"/>
      <c r="IFW107" s="488"/>
      <c r="IFX107" s="488"/>
      <c r="IFY107" s="699" t="s">
        <v>10061</v>
      </c>
      <c r="IFZ107" s="700"/>
      <c r="IGA107" s="488"/>
      <c r="IGB107" s="488"/>
      <c r="IGC107" s="488"/>
      <c r="IGD107" s="488"/>
      <c r="IGE107" s="488"/>
      <c r="IGF107" s="488"/>
      <c r="IGG107" s="699" t="s">
        <v>10061</v>
      </c>
      <c r="IGH107" s="700"/>
      <c r="IGI107" s="488"/>
      <c r="IGJ107" s="488"/>
      <c r="IGK107" s="488"/>
      <c r="IGL107" s="488"/>
      <c r="IGM107" s="488"/>
      <c r="IGN107" s="488"/>
      <c r="IGO107" s="699" t="s">
        <v>10061</v>
      </c>
      <c r="IGP107" s="700"/>
      <c r="IGQ107" s="488"/>
      <c r="IGR107" s="488"/>
      <c r="IGS107" s="488"/>
      <c r="IGT107" s="488"/>
      <c r="IGU107" s="488"/>
      <c r="IGV107" s="488"/>
      <c r="IGW107" s="699" t="s">
        <v>10061</v>
      </c>
      <c r="IGX107" s="700"/>
      <c r="IGY107" s="488"/>
      <c r="IGZ107" s="488"/>
      <c r="IHA107" s="488"/>
      <c r="IHB107" s="488"/>
      <c r="IHC107" s="488"/>
      <c r="IHD107" s="488"/>
      <c r="IHE107" s="699" t="s">
        <v>10061</v>
      </c>
      <c r="IHF107" s="700"/>
      <c r="IHG107" s="488"/>
      <c r="IHH107" s="488"/>
      <c r="IHI107" s="488"/>
      <c r="IHJ107" s="488"/>
      <c r="IHK107" s="488"/>
      <c r="IHL107" s="488"/>
      <c r="IHM107" s="699" t="s">
        <v>10061</v>
      </c>
      <c r="IHN107" s="700"/>
      <c r="IHO107" s="488"/>
      <c r="IHP107" s="488"/>
      <c r="IHQ107" s="488"/>
      <c r="IHR107" s="488"/>
      <c r="IHS107" s="488"/>
      <c r="IHT107" s="488"/>
      <c r="IHU107" s="699" t="s">
        <v>10061</v>
      </c>
      <c r="IHV107" s="700"/>
      <c r="IHW107" s="488"/>
      <c r="IHX107" s="488"/>
      <c r="IHY107" s="488"/>
      <c r="IHZ107" s="488"/>
      <c r="IIA107" s="488"/>
      <c r="IIB107" s="488"/>
      <c r="IIC107" s="699" t="s">
        <v>10061</v>
      </c>
      <c r="IID107" s="700"/>
      <c r="IIE107" s="488"/>
      <c r="IIF107" s="488"/>
      <c r="IIG107" s="488"/>
      <c r="IIH107" s="488"/>
      <c r="III107" s="488"/>
      <c r="IIJ107" s="488"/>
      <c r="IIK107" s="699" t="s">
        <v>10061</v>
      </c>
      <c r="IIL107" s="700"/>
      <c r="IIM107" s="488"/>
      <c r="IIN107" s="488"/>
      <c r="IIO107" s="488"/>
      <c r="IIP107" s="488"/>
      <c r="IIQ107" s="488"/>
      <c r="IIR107" s="488"/>
      <c r="IIS107" s="699" t="s">
        <v>10061</v>
      </c>
      <c r="IIT107" s="700"/>
      <c r="IIU107" s="488"/>
      <c r="IIV107" s="488"/>
      <c r="IIW107" s="488"/>
      <c r="IIX107" s="488"/>
      <c r="IIY107" s="488"/>
      <c r="IIZ107" s="488"/>
      <c r="IJA107" s="699" t="s">
        <v>10061</v>
      </c>
      <c r="IJB107" s="700"/>
      <c r="IJC107" s="488"/>
      <c r="IJD107" s="488"/>
      <c r="IJE107" s="488"/>
      <c r="IJF107" s="488"/>
      <c r="IJG107" s="488"/>
      <c r="IJH107" s="488"/>
      <c r="IJI107" s="699" t="s">
        <v>10061</v>
      </c>
      <c r="IJJ107" s="700"/>
      <c r="IJK107" s="488"/>
      <c r="IJL107" s="488"/>
      <c r="IJM107" s="488"/>
      <c r="IJN107" s="488"/>
      <c r="IJO107" s="488"/>
      <c r="IJP107" s="488"/>
      <c r="IJQ107" s="699" t="s">
        <v>10061</v>
      </c>
      <c r="IJR107" s="700"/>
      <c r="IJS107" s="488"/>
      <c r="IJT107" s="488"/>
      <c r="IJU107" s="488"/>
      <c r="IJV107" s="488"/>
      <c r="IJW107" s="488"/>
      <c r="IJX107" s="488"/>
      <c r="IJY107" s="699" t="s">
        <v>10061</v>
      </c>
      <c r="IJZ107" s="700"/>
      <c r="IKA107" s="488"/>
      <c r="IKB107" s="488"/>
      <c r="IKC107" s="488"/>
      <c r="IKD107" s="488"/>
      <c r="IKE107" s="488"/>
      <c r="IKF107" s="488"/>
      <c r="IKG107" s="699" t="s">
        <v>10061</v>
      </c>
      <c r="IKH107" s="700"/>
      <c r="IKI107" s="488"/>
      <c r="IKJ107" s="488"/>
      <c r="IKK107" s="488"/>
      <c r="IKL107" s="488"/>
      <c r="IKM107" s="488"/>
      <c r="IKN107" s="488"/>
      <c r="IKO107" s="699" t="s">
        <v>10061</v>
      </c>
      <c r="IKP107" s="700"/>
      <c r="IKQ107" s="488"/>
      <c r="IKR107" s="488"/>
      <c r="IKS107" s="488"/>
      <c r="IKT107" s="488"/>
      <c r="IKU107" s="488"/>
      <c r="IKV107" s="488"/>
      <c r="IKW107" s="699" t="s">
        <v>10061</v>
      </c>
      <c r="IKX107" s="700"/>
      <c r="IKY107" s="488"/>
      <c r="IKZ107" s="488"/>
      <c r="ILA107" s="488"/>
      <c r="ILB107" s="488"/>
      <c r="ILC107" s="488"/>
      <c r="ILD107" s="488"/>
      <c r="ILE107" s="699" t="s">
        <v>10061</v>
      </c>
      <c r="ILF107" s="700"/>
      <c r="ILG107" s="488"/>
      <c r="ILH107" s="488"/>
      <c r="ILI107" s="488"/>
      <c r="ILJ107" s="488"/>
      <c r="ILK107" s="488"/>
      <c r="ILL107" s="488"/>
      <c r="ILM107" s="699" t="s">
        <v>10061</v>
      </c>
      <c r="ILN107" s="700"/>
      <c r="ILO107" s="488"/>
      <c r="ILP107" s="488"/>
      <c r="ILQ107" s="488"/>
      <c r="ILR107" s="488"/>
      <c r="ILS107" s="488"/>
      <c r="ILT107" s="488"/>
      <c r="ILU107" s="699" t="s">
        <v>10061</v>
      </c>
      <c r="ILV107" s="700"/>
      <c r="ILW107" s="488"/>
      <c r="ILX107" s="488"/>
      <c r="ILY107" s="488"/>
      <c r="ILZ107" s="488"/>
      <c r="IMA107" s="488"/>
      <c r="IMB107" s="488"/>
      <c r="IMC107" s="699" t="s">
        <v>10061</v>
      </c>
      <c r="IMD107" s="700"/>
      <c r="IME107" s="488"/>
      <c r="IMF107" s="488"/>
      <c r="IMG107" s="488"/>
      <c r="IMH107" s="488"/>
      <c r="IMI107" s="488"/>
      <c r="IMJ107" s="488"/>
      <c r="IMK107" s="699" t="s">
        <v>10061</v>
      </c>
      <c r="IML107" s="700"/>
      <c r="IMM107" s="488"/>
      <c r="IMN107" s="488"/>
      <c r="IMO107" s="488"/>
      <c r="IMP107" s="488"/>
      <c r="IMQ107" s="488"/>
      <c r="IMR107" s="488"/>
      <c r="IMS107" s="699" t="s">
        <v>10061</v>
      </c>
      <c r="IMT107" s="700"/>
      <c r="IMU107" s="488"/>
      <c r="IMV107" s="488"/>
      <c r="IMW107" s="488"/>
      <c r="IMX107" s="488"/>
      <c r="IMY107" s="488"/>
      <c r="IMZ107" s="488"/>
      <c r="INA107" s="699" t="s">
        <v>10061</v>
      </c>
      <c r="INB107" s="700"/>
      <c r="INC107" s="488"/>
      <c r="IND107" s="488"/>
      <c r="INE107" s="488"/>
      <c r="INF107" s="488"/>
      <c r="ING107" s="488"/>
      <c r="INH107" s="488"/>
      <c r="INI107" s="699" t="s">
        <v>10061</v>
      </c>
      <c r="INJ107" s="700"/>
      <c r="INK107" s="488"/>
      <c r="INL107" s="488"/>
      <c r="INM107" s="488"/>
      <c r="INN107" s="488"/>
      <c r="INO107" s="488"/>
      <c r="INP107" s="488"/>
      <c r="INQ107" s="699" t="s">
        <v>10061</v>
      </c>
      <c r="INR107" s="700"/>
      <c r="INS107" s="488"/>
      <c r="INT107" s="488"/>
      <c r="INU107" s="488"/>
      <c r="INV107" s="488"/>
      <c r="INW107" s="488"/>
      <c r="INX107" s="488"/>
      <c r="INY107" s="699" t="s">
        <v>10061</v>
      </c>
      <c r="INZ107" s="700"/>
      <c r="IOA107" s="488"/>
      <c r="IOB107" s="488"/>
      <c r="IOC107" s="488"/>
      <c r="IOD107" s="488"/>
      <c r="IOE107" s="488"/>
      <c r="IOF107" s="488"/>
      <c r="IOG107" s="699" t="s">
        <v>10061</v>
      </c>
      <c r="IOH107" s="700"/>
      <c r="IOI107" s="488"/>
      <c r="IOJ107" s="488"/>
      <c r="IOK107" s="488"/>
      <c r="IOL107" s="488"/>
      <c r="IOM107" s="488"/>
      <c r="ION107" s="488"/>
      <c r="IOO107" s="699" t="s">
        <v>10061</v>
      </c>
      <c r="IOP107" s="700"/>
      <c r="IOQ107" s="488"/>
      <c r="IOR107" s="488"/>
      <c r="IOS107" s="488"/>
      <c r="IOT107" s="488"/>
      <c r="IOU107" s="488"/>
      <c r="IOV107" s="488"/>
      <c r="IOW107" s="699" t="s">
        <v>10061</v>
      </c>
      <c r="IOX107" s="700"/>
      <c r="IOY107" s="488"/>
      <c r="IOZ107" s="488"/>
      <c r="IPA107" s="488"/>
      <c r="IPB107" s="488"/>
      <c r="IPC107" s="488"/>
      <c r="IPD107" s="488"/>
      <c r="IPE107" s="699" t="s">
        <v>10061</v>
      </c>
      <c r="IPF107" s="700"/>
      <c r="IPG107" s="488"/>
      <c r="IPH107" s="488"/>
      <c r="IPI107" s="488"/>
      <c r="IPJ107" s="488"/>
      <c r="IPK107" s="488"/>
      <c r="IPL107" s="488"/>
      <c r="IPM107" s="699" t="s">
        <v>10061</v>
      </c>
      <c r="IPN107" s="700"/>
      <c r="IPO107" s="488"/>
      <c r="IPP107" s="488"/>
      <c r="IPQ107" s="488"/>
      <c r="IPR107" s="488"/>
      <c r="IPS107" s="488"/>
      <c r="IPT107" s="488"/>
      <c r="IPU107" s="699" t="s">
        <v>10061</v>
      </c>
      <c r="IPV107" s="700"/>
      <c r="IPW107" s="488"/>
      <c r="IPX107" s="488"/>
      <c r="IPY107" s="488"/>
      <c r="IPZ107" s="488"/>
      <c r="IQA107" s="488"/>
      <c r="IQB107" s="488"/>
      <c r="IQC107" s="699" t="s">
        <v>10061</v>
      </c>
      <c r="IQD107" s="700"/>
      <c r="IQE107" s="488"/>
      <c r="IQF107" s="488"/>
      <c r="IQG107" s="488"/>
      <c r="IQH107" s="488"/>
      <c r="IQI107" s="488"/>
      <c r="IQJ107" s="488"/>
      <c r="IQK107" s="699" t="s">
        <v>10061</v>
      </c>
      <c r="IQL107" s="700"/>
      <c r="IQM107" s="488"/>
      <c r="IQN107" s="488"/>
      <c r="IQO107" s="488"/>
      <c r="IQP107" s="488"/>
      <c r="IQQ107" s="488"/>
      <c r="IQR107" s="488"/>
      <c r="IQS107" s="699" t="s">
        <v>10061</v>
      </c>
      <c r="IQT107" s="700"/>
      <c r="IQU107" s="488"/>
      <c r="IQV107" s="488"/>
      <c r="IQW107" s="488"/>
      <c r="IQX107" s="488"/>
      <c r="IQY107" s="488"/>
      <c r="IQZ107" s="488"/>
      <c r="IRA107" s="699" t="s">
        <v>10061</v>
      </c>
      <c r="IRB107" s="700"/>
      <c r="IRC107" s="488"/>
      <c r="IRD107" s="488"/>
      <c r="IRE107" s="488"/>
      <c r="IRF107" s="488"/>
      <c r="IRG107" s="488"/>
      <c r="IRH107" s="488"/>
      <c r="IRI107" s="699" t="s">
        <v>10061</v>
      </c>
      <c r="IRJ107" s="700"/>
      <c r="IRK107" s="488"/>
      <c r="IRL107" s="488"/>
      <c r="IRM107" s="488"/>
      <c r="IRN107" s="488"/>
      <c r="IRO107" s="488"/>
      <c r="IRP107" s="488"/>
      <c r="IRQ107" s="699" t="s">
        <v>10061</v>
      </c>
      <c r="IRR107" s="700"/>
      <c r="IRS107" s="488"/>
      <c r="IRT107" s="488"/>
      <c r="IRU107" s="488"/>
      <c r="IRV107" s="488"/>
      <c r="IRW107" s="488"/>
      <c r="IRX107" s="488"/>
      <c r="IRY107" s="699" t="s">
        <v>10061</v>
      </c>
      <c r="IRZ107" s="700"/>
      <c r="ISA107" s="488"/>
      <c r="ISB107" s="488"/>
      <c r="ISC107" s="488"/>
      <c r="ISD107" s="488"/>
      <c r="ISE107" s="488"/>
      <c r="ISF107" s="488"/>
      <c r="ISG107" s="699" t="s">
        <v>10061</v>
      </c>
      <c r="ISH107" s="700"/>
      <c r="ISI107" s="488"/>
      <c r="ISJ107" s="488"/>
      <c r="ISK107" s="488"/>
      <c r="ISL107" s="488"/>
      <c r="ISM107" s="488"/>
      <c r="ISN107" s="488"/>
      <c r="ISO107" s="699" t="s">
        <v>10061</v>
      </c>
      <c r="ISP107" s="700"/>
      <c r="ISQ107" s="488"/>
      <c r="ISR107" s="488"/>
      <c r="ISS107" s="488"/>
      <c r="IST107" s="488"/>
      <c r="ISU107" s="488"/>
      <c r="ISV107" s="488"/>
      <c r="ISW107" s="699" t="s">
        <v>10061</v>
      </c>
      <c r="ISX107" s="700"/>
      <c r="ISY107" s="488"/>
      <c r="ISZ107" s="488"/>
      <c r="ITA107" s="488"/>
      <c r="ITB107" s="488"/>
      <c r="ITC107" s="488"/>
      <c r="ITD107" s="488"/>
      <c r="ITE107" s="699" t="s">
        <v>10061</v>
      </c>
      <c r="ITF107" s="700"/>
      <c r="ITG107" s="488"/>
      <c r="ITH107" s="488"/>
      <c r="ITI107" s="488"/>
      <c r="ITJ107" s="488"/>
      <c r="ITK107" s="488"/>
      <c r="ITL107" s="488"/>
      <c r="ITM107" s="699" t="s">
        <v>10061</v>
      </c>
      <c r="ITN107" s="700"/>
      <c r="ITO107" s="488"/>
      <c r="ITP107" s="488"/>
      <c r="ITQ107" s="488"/>
      <c r="ITR107" s="488"/>
      <c r="ITS107" s="488"/>
      <c r="ITT107" s="488"/>
      <c r="ITU107" s="699" t="s">
        <v>10061</v>
      </c>
      <c r="ITV107" s="700"/>
      <c r="ITW107" s="488"/>
      <c r="ITX107" s="488"/>
      <c r="ITY107" s="488"/>
      <c r="ITZ107" s="488"/>
      <c r="IUA107" s="488"/>
      <c r="IUB107" s="488"/>
      <c r="IUC107" s="699" t="s">
        <v>10061</v>
      </c>
      <c r="IUD107" s="700"/>
      <c r="IUE107" s="488"/>
      <c r="IUF107" s="488"/>
      <c r="IUG107" s="488"/>
      <c r="IUH107" s="488"/>
      <c r="IUI107" s="488"/>
      <c r="IUJ107" s="488"/>
      <c r="IUK107" s="699" t="s">
        <v>10061</v>
      </c>
      <c r="IUL107" s="700"/>
      <c r="IUM107" s="488"/>
      <c r="IUN107" s="488"/>
      <c r="IUO107" s="488"/>
      <c r="IUP107" s="488"/>
      <c r="IUQ107" s="488"/>
      <c r="IUR107" s="488"/>
      <c r="IUS107" s="699" t="s">
        <v>10061</v>
      </c>
      <c r="IUT107" s="700"/>
      <c r="IUU107" s="488"/>
      <c r="IUV107" s="488"/>
      <c r="IUW107" s="488"/>
      <c r="IUX107" s="488"/>
      <c r="IUY107" s="488"/>
      <c r="IUZ107" s="488"/>
      <c r="IVA107" s="699" t="s">
        <v>10061</v>
      </c>
      <c r="IVB107" s="700"/>
      <c r="IVC107" s="488"/>
      <c r="IVD107" s="488"/>
      <c r="IVE107" s="488"/>
      <c r="IVF107" s="488"/>
      <c r="IVG107" s="488"/>
      <c r="IVH107" s="488"/>
      <c r="IVI107" s="699" t="s">
        <v>10061</v>
      </c>
      <c r="IVJ107" s="700"/>
      <c r="IVK107" s="488"/>
      <c r="IVL107" s="488"/>
      <c r="IVM107" s="488"/>
      <c r="IVN107" s="488"/>
      <c r="IVO107" s="488"/>
      <c r="IVP107" s="488"/>
      <c r="IVQ107" s="699" t="s">
        <v>10061</v>
      </c>
      <c r="IVR107" s="700"/>
      <c r="IVS107" s="488"/>
      <c r="IVT107" s="488"/>
      <c r="IVU107" s="488"/>
      <c r="IVV107" s="488"/>
      <c r="IVW107" s="488"/>
      <c r="IVX107" s="488"/>
      <c r="IVY107" s="699" t="s">
        <v>10061</v>
      </c>
      <c r="IVZ107" s="700"/>
      <c r="IWA107" s="488"/>
      <c r="IWB107" s="488"/>
      <c r="IWC107" s="488"/>
      <c r="IWD107" s="488"/>
      <c r="IWE107" s="488"/>
      <c r="IWF107" s="488"/>
      <c r="IWG107" s="699" t="s">
        <v>10061</v>
      </c>
      <c r="IWH107" s="700"/>
      <c r="IWI107" s="488"/>
      <c r="IWJ107" s="488"/>
      <c r="IWK107" s="488"/>
      <c r="IWL107" s="488"/>
      <c r="IWM107" s="488"/>
      <c r="IWN107" s="488"/>
      <c r="IWO107" s="699" t="s">
        <v>10061</v>
      </c>
      <c r="IWP107" s="700"/>
      <c r="IWQ107" s="488"/>
      <c r="IWR107" s="488"/>
      <c r="IWS107" s="488"/>
      <c r="IWT107" s="488"/>
      <c r="IWU107" s="488"/>
      <c r="IWV107" s="488"/>
      <c r="IWW107" s="699" t="s">
        <v>10061</v>
      </c>
      <c r="IWX107" s="700"/>
      <c r="IWY107" s="488"/>
      <c r="IWZ107" s="488"/>
      <c r="IXA107" s="488"/>
      <c r="IXB107" s="488"/>
      <c r="IXC107" s="488"/>
      <c r="IXD107" s="488"/>
      <c r="IXE107" s="699" t="s">
        <v>10061</v>
      </c>
      <c r="IXF107" s="700"/>
      <c r="IXG107" s="488"/>
      <c r="IXH107" s="488"/>
      <c r="IXI107" s="488"/>
      <c r="IXJ107" s="488"/>
      <c r="IXK107" s="488"/>
      <c r="IXL107" s="488"/>
      <c r="IXM107" s="699" t="s">
        <v>10061</v>
      </c>
      <c r="IXN107" s="700"/>
      <c r="IXO107" s="488"/>
      <c r="IXP107" s="488"/>
      <c r="IXQ107" s="488"/>
      <c r="IXR107" s="488"/>
      <c r="IXS107" s="488"/>
      <c r="IXT107" s="488"/>
      <c r="IXU107" s="699" t="s">
        <v>10061</v>
      </c>
      <c r="IXV107" s="700"/>
      <c r="IXW107" s="488"/>
      <c r="IXX107" s="488"/>
      <c r="IXY107" s="488"/>
      <c r="IXZ107" s="488"/>
      <c r="IYA107" s="488"/>
      <c r="IYB107" s="488"/>
      <c r="IYC107" s="699" t="s">
        <v>10061</v>
      </c>
      <c r="IYD107" s="700"/>
      <c r="IYE107" s="488"/>
      <c r="IYF107" s="488"/>
      <c r="IYG107" s="488"/>
      <c r="IYH107" s="488"/>
      <c r="IYI107" s="488"/>
      <c r="IYJ107" s="488"/>
      <c r="IYK107" s="699" t="s">
        <v>10061</v>
      </c>
      <c r="IYL107" s="700"/>
      <c r="IYM107" s="488"/>
      <c r="IYN107" s="488"/>
      <c r="IYO107" s="488"/>
      <c r="IYP107" s="488"/>
      <c r="IYQ107" s="488"/>
      <c r="IYR107" s="488"/>
      <c r="IYS107" s="699" t="s">
        <v>10061</v>
      </c>
      <c r="IYT107" s="700"/>
      <c r="IYU107" s="488"/>
      <c r="IYV107" s="488"/>
      <c r="IYW107" s="488"/>
      <c r="IYX107" s="488"/>
      <c r="IYY107" s="488"/>
      <c r="IYZ107" s="488"/>
      <c r="IZA107" s="699" t="s">
        <v>10061</v>
      </c>
      <c r="IZB107" s="700"/>
      <c r="IZC107" s="488"/>
      <c r="IZD107" s="488"/>
      <c r="IZE107" s="488"/>
      <c r="IZF107" s="488"/>
      <c r="IZG107" s="488"/>
      <c r="IZH107" s="488"/>
      <c r="IZI107" s="699" t="s">
        <v>10061</v>
      </c>
      <c r="IZJ107" s="700"/>
      <c r="IZK107" s="488"/>
      <c r="IZL107" s="488"/>
      <c r="IZM107" s="488"/>
      <c r="IZN107" s="488"/>
      <c r="IZO107" s="488"/>
      <c r="IZP107" s="488"/>
      <c r="IZQ107" s="699" t="s">
        <v>10061</v>
      </c>
      <c r="IZR107" s="700"/>
      <c r="IZS107" s="488"/>
      <c r="IZT107" s="488"/>
      <c r="IZU107" s="488"/>
      <c r="IZV107" s="488"/>
      <c r="IZW107" s="488"/>
      <c r="IZX107" s="488"/>
      <c r="IZY107" s="699" t="s">
        <v>10061</v>
      </c>
      <c r="IZZ107" s="700"/>
      <c r="JAA107" s="488"/>
      <c r="JAB107" s="488"/>
      <c r="JAC107" s="488"/>
      <c r="JAD107" s="488"/>
      <c r="JAE107" s="488"/>
      <c r="JAF107" s="488"/>
      <c r="JAG107" s="699" t="s">
        <v>10061</v>
      </c>
      <c r="JAH107" s="700"/>
      <c r="JAI107" s="488"/>
      <c r="JAJ107" s="488"/>
      <c r="JAK107" s="488"/>
      <c r="JAL107" s="488"/>
      <c r="JAM107" s="488"/>
      <c r="JAN107" s="488"/>
      <c r="JAO107" s="699" t="s">
        <v>10061</v>
      </c>
      <c r="JAP107" s="700"/>
      <c r="JAQ107" s="488"/>
      <c r="JAR107" s="488"/>
      <c r="JAS107" s="488"/>
      <c r="JAT107" s="488"/>
      <c r="JAU107" s="488"/>
      <c r="JAV107" s="488"/>
      <c r="JAW107" s="699" t="s">
        <v>10061</v>
      </c>
      <c r="JAX107" s="700"/>
      <c r="JAY107" s="488"/>
      <c r="JAZ107" s="488"/>
      <c r="JBA107" s="488"/>
      <c r="JBB107" s="488"/>
      <c r="JBC107" s="488"/>
      <c r="JBD107" s="488"/>
      <c r="JBE107" s="699" t="s">
        <v>10061</v>
      </c>
      <c r="JBF107" s="700"/>
      <c r="JBG107" s="488"/>
      <c r="JBH107" s="488"/>
      <c r="JBI107" s="488"/>
      <c r="JBJ107" s="488"/>
      <c r="JBK107" s="488"/>
      <c r="JBL107" s="488"/>
      <c r="JBM107" s="699" t="s">
        <v>10061</v>
      </c>
      <c r="JBN107" s="700"/>
      <c r="JBO107" s="488"/>
      <c r="JBP107" s="488"/>
      <c r="JBQ107" s="488"/>
      <c r="JBR107" s="488"/>
      <c r="JBS107" s="488"/>
      <c r="JBT107" s="488"/>
      <c r="JBU107" s="699" t="s">
        <v>10061</v>
      </c>
      <c r="JBV107" s="700"/>
      <c r="JBW107" s="488"/>
      <c r="JBX107" s="488"/>
      <c r="JBY107" s="488"/>
      <c r="JBZ107" s="488"/>
      <c r="JCA107" s="488"/>
      <c r="JCB107" s="488"/>
      <c r="JCC107" s="699" t="s">
        <v>10061</v>
      </c>
      <c r="JCD107" s="700"/>
      <c r="JCE107" s="488"/>
      <c r="JCF107" s="488"/>
      <c r="JCG107" s="488"/>
      <c r="JCH107" s="488"/>
      <c r="JCI107" s="488"/>
      <c r="JCJ107" s="488"/>
      <c r="JCK107" s="699" t="s">
        <v>10061</v>
      </c>
      <c r="JCL107" s="700"/>
      <c r="JCM107" s="488"/>
      <c r="JCN107" s="488"/>
      <c r="JCO107" s="488"/>
      <c r="JCP107" s="488"/>
      <c r="JCQ107" s="488"/>
      <c r="JCR107" s="488"/>
      <c r="JCS107" s="699" t="s">
        <v>10061</v>
      </c>
      <c r="JCT107" s="700"/>
      <c r="JCU107" s="488"/>
      <c r="JCV107" s="488"/>
      <c r="JCW107" s="488"/>
      <c r="JCX107" s="488"/>
      <c r="JCY107" s="488"/>
      <c r="JCZ107" s="488"/>
      <c r="JDA107" s="699" t="s">
        <v>10061</v>
      </c>
      <c r="JDB107" s="700"/>
      <c r="JDC107" s="488"/>
      <c r="JDD107" s="488"/>
      <c r="JDE107" s="488"/>
      <c r="JDF107" s="488"/>
      <c r="JDG107" s="488"/>
      <c r="JDH107" s="488"/>
      <c r="JDI107" s="699" t="s">
        <v>10061</v>
      </c>
      <c r="JDJ107" s="700"/>
      <c r="JDK107" s="488"/>
      <c r="JDL107" s="488"/>
      <c r="JDM107" s="488"/>
      <c r="JDN107" s="488"/>
      <c r="JDO107" s="488"/>
      <c r="JDP107" s="488"/>
      <c r="JDQ107" s="699" t="s">
        <v>10061</v>
      </c>
      <c r="JDR107" s="700"/>
      <c r="JDS107" s="488"/>
      <c r="JDT107" s="488"/>
      <c r="JDU107" s="488"/>
      <c r="JDV107" s="488"/>
      <c r="JDW107" s="488"/>
      <c r="JDX107" s="488"/>
      <c r="JDY107" s="699" t="s">
        <v>10061</v>
      </c>
      <c r="JDZ107" s="700"/>
      <c r="JEA107" s="488"/>
      <c r="JEB107" s="488"/>
      <c r="JEC107" s="488"/>
      <c r="JED107" s="488"/>
      <c r="JEE107" s="488"/>
      <c r="JEF107" s="488"/>
      <c r="JEG107" s="699" t="s">
        <v>10061</v>
      </c>
      <c r="JEH107" s="700"/>
      <c r="JEI107" s="488"/>
      <c r="JEJ107" s="488"/>
      <c r="JEK107" s="488"/>
      <c r="JEL107" s="488"/>
      <c r="JEM107" s="488"/>
      <c r="JEN107" s="488"/>
      <c r="JEO107" s="699" t="s">
        <v>10061</v>
      </c>
      <c r="JEP107" s="700"/>
      <c r="JEQ107" s="488"/>
      <c r="JER107" s="488"/>
      <c r="JES107" s="488"/>
      <c r="JET107" s="488"/>
      <c r="JEU107" s="488"/>
      <c r="JEV107" s="488"/>
      <c r="JEW107" s="699" t="s">
        <v>10061</v>
      </c>
      <c r="JEX107" s="700"/>
      <c r="JEY107" s="488"/>
      <c r="JEZ107" s="488"/>
      <c r="JFA107" s="488"/>
      <c r="JFB107" s="488"/>
      <c r="JFC107" s="488"/>
      <c r="JFD107" s="488"/>
      <c r="JFE107" s="699" t="s">
        <v>10061</v>
      </c>
      <c r="JFF107" s="700"/>
      <c r="JFG107" s="488"/>
      <c r="JFH107" s="488"/>
      <c r="JFI107" s="488"/>
      <c r="JFJ107" s="488"/>
      <c r="JFK107" s="488"/>
      <c r="JFL107" s="488"/>
      <c r="JFM107" s="699" t="s">
        <v>10061</v>
      </c>
      <c r="JFN107" s="700"/>
      <c r="JFO107" s="488"/>
      <c r="JFP107" s="488"/>
      <c r="JFQ107" s="488"/>
      <c r="JFR107" s="488"/>
      <c r="JFS107" s="488"/>
      <c r="JFT107" s="488"/>
      <c r="JFU107" s="699" t="s">
        <v>10061</v>
      </c>
      <c r="JFV107" s="700"/>
      <c r="JFW107" s="488"/>
      <c r="JFX107" s="488"/>
      <c r="JFY107" s="488"/>
      <c r="JFZ107" s="488"/>
      <c r="JGA107" s="488"/>
      <c r="JGB107" s="488"/>
      <c r="JGC107" s="699" t="s">
        <v>10061</v>
      </c>
      <c r="JGD107" s="700"/>
      <c r="JGE107" s="488"/>
      <c r="JGF107" s="488"/>
      <c r="JGG107" s="488"/>
      <c r="JGH107" s="488"/>
      <c r="JGI107" s="488"/>
      <c r="JGJ107" s="488"/>
      <c r="JGK107" s="699" t="s">
        <v>10061</v>
      </c>
      <c r="JGL107" s="700"/>
      <c r="JGM107" s="488"/>
      <c r="JGN107" s="488"/>
      <c r="JGO107" s="488"/>
      <c r="JGP107" s="488"/>
      <c r="JGQ107" s="488"/>
      <c r="JGR107" s="488"/>
      <c r="JGS107" s="699" t="s">
        <v>10061</v>
      </c>
      <c r="JGT107" s="700"/>
      <c r="JGU107" s="488"/>
      <c r="JGV107" s="488"/>
      <c r="JGW107" s="488"/>
      <c r="JGX107" s="488"/>
      <c r="JGY107" s="488"/>
      <c r="JGZ107" s="488"/>
      <c r="JHA107" s="699" t="s">
        <v>10061</v>
      </c>
      <c r="JHB107" s="700"/>
      <c r="JHC107" s="488"/>
      <c r="JHD107" s="488"/>
      <c r="JHE107" s="488"/>
      <c r="JHF107" s="488"/>
      <c r="JHG107" s="488"/>
      <c r="JHH107" s="488"/>
      <c r="JHI107" s="699" t="s">
        <v>10061</v>
      </c>
      <c r="JHJ107" s="700"/>
      <c r="JHK107" s="488"/>
      <c r="JHL107" s="488"/>
      <c r="JHM107" s="488"/>
      <c r="JHN107" s="488"/>
      <c r="JHO107" s="488"/>
      <c r="JHP107" s="488"/>
      <c r="JHQ107" s="699" t="s">
        <v>10061</v>
      </c>
      <c r="JHR107" s="700"/>
      <c r="JHS107" s="488"/>
      <c r="JHT107" s="488"/>
      <c r="JHU107" s="488"/>
      <c r="JHV107" s="488"/>
      <c r="JHW107" s="488"/>
      <c r="JHX107" s="488"/>
      <c r="JHY107" s="699" t="s">
        <v>10061</v>
      </c>
      <c r="JHZ107" s="700"/>
      <c r="JIA107" s="488"/>
      <c r="JIB107" s="488"/>
      <c r="JIC107" s="488"/>
      <c r="JID107" s="488"/>
      <c r="JIE107" s="488"/>
      <c r="JIF107" s="488"/>
      <c r="JIG107" s="699" t="s">
        <v>10061</v>
      </c>
      <c r="JIH107" s="700"/>
      <c r="JII107" s="488"/>
      <c r="JIJ107" s="488"/>
      <c r="JIK107" s="488"/>
      <c r="JIL107" s="488"/>
      <c r="JIM107" s="488"/>
      <c r="JIN107" s="488"/>
      <c r="JIO107" s="699" t="s">
        <v>10061</v>
      </c>
      <c r="JIP107" s="700"/>
      <c r="JIQ107" s="488"/>
      <c r="JIR107" s="488"/>
      <c r="JIS107" s="488"/>
      <c r="JIT107" s="488"/>
      <c r="JIU107" s="488"/>
      <c r="JIV107" s="488"/>
      <c r="JIW107" s="699" t="s">
        <v>10061</v>
      </c>
      <c r="JIX107" s="700"/>
      <c r="JIY107" s="488"/>
      <c r="JIZ107" s="488"/>
      <c r="JJA107" s="488"/>
      <c r="JJB107" s="488"/>
      <c r="JJC107" s="488"/>
      <c r="JJD107" s="488"/>
      <c r="JJE107" s="699" t="s">
        <v>10061</v>
      </c>
      <c r="JJF107" s="700"/>
      <c r="JJG107" s="488"/>
      <c r="JJH107" s="488"/>
      <c r="JJI107" s="488"/>
      <c r="JJJ107" s="488"/>
      <c r="JJK107" s="488"/>
      <c r="JJL107" s="488"/>
      <c r="JJM107" s="699" t="s">
        <v>10061</v>
      </c>
      <c r="JJN107" s="700"/>
      <c r="JJO107" s="488"/>
      <c r="JJP107" s="488"/>
      <c r="JJQ107" s="488"/>
      <c r="JJR107" s="488"/>
      <c r="JJS107" s="488"/>
      <c r="JJT107" s="488"/>
      <c r="JJU107" s="699" t="s">
        <v>10061</v>
      </c>
      <c r="JJV107" s="700"/>
      <c r="JJW107" s="488"/>
      <c r="JJX107" s="488"/>
      <c r="JJY107" s="488"/>
      <c r="JJZ107" s="488"/>
      <c r="JKA107" s="488"/>
      <c r="JKB107" s="488"/>
      <c r="JKC107" s="699" t="s">
        <v>10061</v>
      </c>
      <c r="JKD107" s="700"/>
      <c r="JKE107" s="488"/>
      <c r="JKF107" s="488"/>
      <c r="JKG107" s="488"/>
      <c r="JKH107" s="488"/>
      <c r="JKI107" s="488"/>
      <c r="JKJ107" s="488"/>
      <c r="JKK107" s="699" t="s">
        <v>10061</v>
      </c>
      <c r="JKL107" s="700"/>
      <c r="JKM107" s="488"/>
      <c r="JKN107" s="488"/>
      <c r="JKO107" s="488"/>
      <c r="JKP107" s="488"/>
      <c r="JKQ107" s="488"/>
      <c r="JKR107" s="488"/>
      <c r="JKS107" s="699" t="s">
        <v>10061</v>
      </c>
      <c r="JKT107" s="700"/>
      <c r="JKU107" s="488"/>
      <c r="JKV107" s="488"/>
      <c r="JKW107" s="488"/>
      <c r="JKX107" s="488"/>
      <c r="JKY107" s="488"/>
      <c r="JKZ107" s="488"/>
      <c r="JLA107" s="699" t="s">
        <v>10061</v>
      </c>
      <c r="JLB107" s="700"/>
      <c r="JLC107" s="488"/>
      <c r="JLD107" s="488"/>
      <c r="JLE107" s="488"/>
      <c r="JLF107" s="488"/>
      <c r="JLG107" s="488"/>
      <c r="JLH107" s="488"/>
      <c r="JLI107" s="699" t="s">
        <v>10061</v>
      </c>
      <c r="JLJ107" s="700"/>
      <c r="JLK107" s="488"/>
      <c r="JLL107" s="488"/>
      <c r="JLM107" s="488"/>
      <c r="JLN107" s="488"/>
      <c r="JLO107" s="488"/>
      <c r="JLP107" s="488"/>
      <c r="JLQ107" s="699" t="s">
        <v>10061</v>
      </c>
      <c r="JLR107" s="700"/>
      <c r="JLS107" s="488"/>
      <c r="JLT107" s="488"/>
      <c r="JLU107" s="488"/>
      <c r="JLV107" s="488"/>
      <c r="JLW107" s="488"/>
      <c r="JLX107" s="488"/>
      <c r="JLY107" s="699" t="s">
        <v>10061</v>
      </c>
      <c r="JLZ107" s="700"/>
      <c r="JMA107" s="488"/>
      <c r="JMB107" s="488"/>
      <c r="JMC107" s="488"/>
      <c r="JMD107" s="488"/>
      <c r="JME107" s="488"/>
      <c r="JMF107" s="488"/>
      <c r="JMG107" s="699" t="s">
        <v>10061</v>
      </c>
      <c r="JMH107" s="700"/>
      <c r="JMI107" s="488"/>
      <c r="JMJ107" s="488"/>
      <c r="JMK107" s="488"/>
      <c r="JML107" s="488"/>
      <c r="JMM107" s="488"/>
      <c r="JMN107" s="488"/>
      <c r="JMO107" s="699" t="s">
        <v>10061</v>
      </c>
      <c r="JMP107" s="700"/>
      <c r="JMQ107" s="488"/>
      <c r="JMR107" s="488"/>
      <c r="JMS107" s="488"/>
      <c r="JMT107" s="488"/>
      <c r="JMU107" s="488"/>
      <c r="JMV107" s="488"/>
      <c r="JMW107" s="699" t="s">
        <v>10061</v>
      </c>
      <c r="JMX107" s="700"/>
      <c r="JMY107" s="488"/>
      <c r="JMZ107" s="488"/>
      <c r="JNA107" s="488"/>
      <c r="JNB107" s="488"/>
      <c r="JNC107" s="488"/>
      <c r="JND107" s="488"/>
      <c r="JNE107" s="699" t="s">
        <v>10061</v>
      </c>
      <c r="JNF107" s="700"/>
      <c r="JNG107" s="488"/>
      <c r="JNH107" s="488"/>
      <c r="JNI107" s="488"/>
      <c r="JNJ107" s="488"/>
      <c r="JNK107" s="488"/>
      <c r="JNL107" s="488"/>
      <c r="JNM107" s="699" t="s">
        <v>10061</v>
      </c>
      <c r="JNN107" s="700"/>
      <c r="JNO107" s="488"/>
      <c r="JNP107" s="488"/>
      <c r="JNQ107" s="488"/>
      <c r="JNR107" s="488"/>
      <c r="JNS107" s="488"/>
      <c r="JNT107" s="488"/>
      <c r="JNU107" s="699" t="s">
        <v>10061</v>
      </c>
      <c r="JNV107" s="700"/>
      <c r="JNW107" s="488"/>
      <c r="JNX107" s="488"/>
      <c r="JNY107" s="488"/>
      <c r="JNZ107" s="488"/>
      <c r="JOA107" s="488"/>
      <c r="JOB107" s="488"/>
      <c r="JOC107" s="699" t="s">
        <v>10061</v>
      </c>
      <c r="JOD107" s="700"/>
      <c r="JOE107" s="488"/>
      <c r="JOF107" s="488"/>
      <c r="JOG107" s="488"/>
      <c r="JOH107" s="488"/>
      <c r="JOI107" s="488"/>
      <c r="JOJ107" s="488"/>
      <c r="JOK107" s="699" t="s">
        <v>10061</v>
      </c>
      <c r="JOL107" s="700"/>
      <c r="JOM107" s="488"/>
      <c r="JON107" s="488"/>
      <c r="JOO107" s="488"/>
      <c r="JOP107" s="488"/>
      <c r="JOQ107" s="488"/>
      <c r="JOR107" s="488"/>
      <c r="JOS107" s="699" t="s">
        <v>10061</v>
      </c>
      <c r="JOT107" s="700"/>
      <c r="JOU107" s="488"/>
      <c r="JOV107" s="488"/>
      <c r="JOW107" s="488"/>
      <c r="JOX107" s="488"/>
      <c r="JOY107" s="488"/>
      <c r="JOZ107" s="488"/>
      <c r="JPA107" s="699" t="s">
        <v>10061</v>
      </c>
      <c r="JPB107" s="700"/>
      <c r="JPC107" s="488"/>
      <c r="JPD107" s="488"/>
      <c r="JPE107" s="488"/>
      <c r="JPF107" s="488"/>
      <c r="JPG107" s="488"/>
      <c r="JPH107" s="488"/>
      <c r="JPI107" s="699" t="s">
        <v>10061</v>
      </c>
      <c r="JPJ107" s="700"/>
      <c r="JPK107" s="488"/>
      <c r="JPL107" s="488"/>
      <c r="JPM107" s="488"/>
      <c r="JPN107" s="488"/>
      <c r="JPO107" s="488"/>
      <c r="JPP107" s="488"/>
      <c r="JPQ107" s="699" t="s">
        <v>10061</v>
      </c>
      <c r="JPR107" s="700"/>
      <c r="JPS107" s="488"/>
      <c r="JPT107" s="488"/>
      <c r="JPU107" s="488"/>
      <c r="JPV107" s="488"/>
      <c r="JPW107" s="488"/>
      <c r="JPX107" s="488"/>
      <c r="JPY107" s="699" t="s">
        <v>10061</v>
      </c>
      <c r="JPZ107" s="700"/>
      <c r="JQA107" s="488"/>
      <c r="JQB107" s="488"/>
      <c r="JQC107" s="488"/>
      <c r="JQD107" s="488"/>
      <c r="JQE107" s="488"/>
      <c r="JQF107" s="488"/>
      <c r="JQG107" s="699" t="s">
        <v>10061</v>
      </c>
      <c r="JQH107" s="700"/>
      <c r="JQI107" s="488"/>
      <c r="JQJ107" s="488"/>
      <c r="JQK107" s="488"/>
      <c r="JQL107" s="488"/>
      <c r="JQM107" s="488"/>
      <c r="JQN107" s="488"/>
      <c r="JQO107" s="699" t="s">
        <v>10061</v>
      </c>
      <c r="JQP107" s="700"/>
      <c r="JQQ107" s="488"/>
      <c r="JQR107" s="488"/>
      <c r="JQS107" s="488"/>
      <c r="JQT107" s="488"/>
      <c r="JQU107" s="488"/>
      <c r="JQV107" s="488"/>
      <c r="JQW107" s="699" t="s">
        <v>10061</v>
      </c>
      <c r="JQX107" s="700"/>
      <c r="JQY107" s="488"/>
      <c r="JQZ107" s="488"/>
      <c r="JRA107" s="488"/>
      <c r="JRB107" s="488"/>
      <c r="JRC107" s="488"/>
      <c r="JRD107" s="488"/>
      <c r="JRE107" s="699" t="s">
        <v>10061</v>
      </c>
      <c r="JRF107" s="700"/>
      <c r="JRG107" s="488"/>
      <c r="JRH107" s="488"/>
      <c r="JRI107" s="488"/>
      <c r="JRJ107" s="488"/>
      <c r="JRK107" s="488"/>
      <c r="JRL107" s="488"/>
      <c r="JRM107" s="699" t="s">
        <v>10061</v>
      </c>
      <c r="JRN107" s="700"/>
      <c r="JRO107" s="488"/>
      <c r="JRP107" s="488"/>
      <c r="JRQ107" s="488"/>
      <c r="JRR107" s="488"/>
      <c r="JRS107" s="488"/>
      <c r="JRT107" s="488"/>
      <c r="JRU107" s="699" t="s">
        <v>10061</v>
      </c>
      <c r="JRV107" s="700"/>
      <c r="JRW107" s="488"/>
      <c r="JRX107" s="488"/>
      <c r="JRY107" s="488"/>
      <c r="JRZ107" s="488"/>
      <c r="JSA107" s="488"/>
      <c r="JSB107" s="488"/>
      <c r="JSC107" s="699" t="s">
        <v>10061</v>
      </c>
      <c r="JSD107" s="700"/>
      <c r="JSE107" s="488"/>
      <c r="JSF107" s="488"/>
      <c r="JSG107" s="488"/>
      <c r="JSH107" s="488"/>
      <c r="JSI107" s="488"/>
      <c r="JSJ107" s="488"/>
      <c r="JSK107" s="699" t="s">
        <v>10061</v>
      </c>
      <c r="JSL107" s="700"/>
      <c r="JSM107" s="488"/>
      <c r="JSN107" s="488"/>
      <c r="JSO107" s="488"/>
      <c r="JSP107" s="488"/>
      <c r="JSQ107" s="488"/>
      <c r="JSR107" s="488"/>
      <c r="JSS107" s="699" t="s">
        <v>10061</v>
      </c>
      <c r="JST107" s="700"/>
      <c r="JSU107" s="488"/>
      <c r="JSV107" s="488"/>
      <c r="JSW107" s="488"/>
      <c r="JSX107" s="488"/>
      <c r="JSY107" s="488"/>
      <c r="JSZ107" s="488"/>
      <c r="JTA107" s="699" t="s">
        <v>10061</v>
      </c>
      <c r="JTB107" s="700"/>
      <c r="JTC107" s="488"/>
      <c r="JTD107" s="488"/>
      <c r="JTE107" s="488"/>
      <c r="JTF107" s="488"/>
      <c r="JTG107" s="488"/>
      <c r="JTH107" s="488"/>
      <c r="JTI107" s="699" t="s">
        <v>10061</v>
      </c>
      <c r="JTJ107" s="700"/>
      <c r="JTK107" s="488"/>
      <c r="JTL107" s="488"/>
      <c r="JTM107" s="488"/>
      <c r="JTN107" s="488"/>
      <c r="JTO107" s="488"/>
      <c r="JTP107" s="488"/>
      <c r="JTQ107" s="699" t="s">
        <v>10061</v>
      </c>
      <c r="JTR107" s="700"/>
      <c r="JTS107" s="488"/>
      <c r="JTT107" s="488"/>
      <c r="JTU107" s="488"/>
      <c r="JTV107" s="488"/>
      <c r="JTW107" s="488"/>
      <c r="JTX107" s="488"/>
      <c r="JTY107" s="699" t="s">
        <v>10061</v>
      </c>
      <c r="JTZ107" s="700"/>
      <c r="JUA107" s="488"/>
      <c r="JUB107" s="488"/>
      <c r="JUC107" s="488"/>
      <c r="JUD107" s="488"/>
      <c r="JUE107" s="488"/>
      <c r="JUF107" s="488"/>
      <c r="JUG107" s="699" t="s">
        <v>10061</v>
      </c>
      <c r="JUH107" s="700"/>
      <c r="JUI107" s="488"/>
      <c r="JUJ107" s="488"/>
      <c r="JUK107" s="488"/>
      <c r="JUL107" s="488"/>
      <c r="JUM107" s="488"/>
      <c r="JUN107" s="488"/>
      <c r="JUO107" s="699" t="s">
        <v>10061</v>
      </c>
      <c r="JUP107" s="700"/>
      <c r="JUQ107" s="488"/>
      <c r="JUR107" s="488"/>
      <c r="JUS107" s="488"/>
      <c r="JUT107" s="488"/>
      <c r="JUU107" s="488"/>
      <c r="JUV107" s="488"/>
      <c r="JUW107" s="699" t="s">
        <v>10061</v>
      </c>
      <c r="JUX107" s="700"/>
      <c r="JUY107" s="488"/>
      <c r="JUZ107" s="488"/>
      <c r="JVA107" s="488"/>
      <c r="JVB107" s="488"/>
      <c r="JVC107" s="488"/>
      <c r="JVD107" s="488"/>
      <c r="JVE107" s="699" t="s">
        <v>10061</v>
      </c>
      <c r="JVF107" s="700"/>
      <c r="JVG107" s="488"/>
      <c r="JVH107" s="488"/>
      <c r="JVI107" s="488"/>
      <c r="JVJ107" s="488"/>
      <c r="JVK107" s="488"/>
      <c r="JVL107" s="488"/>
      <c r="JVM107" s="699" t="s">
        <v>10061</v>
      </c>
      <c r="JVN107" s="700"/>
      <c r="JVO107" s="488"/>
      <c r="JVP107" s="488"/>
      <c r="JVQ107" s="488"/>
      <c r="JVR107" s="488"/>
      <c r="JVS107" s="488"/>
      <c r="JVT107" s="488"/>
      <c r="JVU107" s="699" t="s">
        <v>10061</v>
      </c>
      <c r="JVV107" s="700"/>
      <c r="JVW107" s="488"/>
      <c r="JVX107" s="488"/>
      <c r="JVY107" s="488"/>
      <c r="JVZ107" s="488"/>
      <c r="JWA107" s="488"/>
      <c r="JWB107" s="488"/>
      <c r="JWC107" s="699" t="s">
        <v>10061</v>
      </c>
      <c r="JWD107" s="700"/>
      <c r="JWE107" s="488"/>
      <c r="JWF107" s="488"/>
      <c r="JWG107" s="488"/>
      <c r="JWH107" s="488"/>
      <c r="JWI107" s="488"/>
      <c r="JWJ107" s="488"/>
      <c r="JWK107" s="699" t="s">
        <v>10061</v>
      </c>
      <c r="JWL107" s="700"/>
      <c r="JWM107" s="488"/>
      <c r="JWN107" s="488"/>
      <c r="JWO107" s="488"/>
      <c r="JWP107" s="488"/>
      <c r="JWQ107" s="488"/>
      <c r="JWR107" s="488"/>
      <c r="JWS107" s="699" t="s">
        <v>10061</v>
      </c>
      <c r="JWT107" s="700"/>
      <c r="JWU107" s="488"/>
      <c r="JWV107" s="488"/>
      <c r="JWW107" s="488"/>
      <c r="JWX107" s="488"/>
      <c r="JWY107" s="488"/>
      <c r="JWZ107" s="488"/>
      <c r="JXA107" s="699" t="s">
        <v>10061</v>
      </c>
      <c r="JXB107" s="700"/>
      <c r="JXC107" s="488"/>
      <c r="JXD107" s="488"/>
      <c r="JXE107" s="488"/>
      <c r="JXF107" s="488"/>
      <c r="JXG107" s="488"/>
      <c r="JXH107" s="488"/>
      <c r="JXI107" s="699" t="s">
        <v>10061</v>
      </c>
      <c r="JXJ107" s="700"/>
      <c r="JXK107" s="488"/>
      <c r="JXL107" s="488"/>
      <c r="JXM107" s="488"/>
      <c r="JXN107" s="488"/>
      <c r="JXO107" s="488"/>
      <c r="JXP107" s="488"/>
      <c r="JXQ107" s="699" t="s">
        <v>10061</v>
      </c>
      <c r="JXR107" s="700"/>
      <c r="JXS107" s="488"/>
      <c r="JXT107" s="488"/>
      <c r="JXU107" s="488"/>
      <c r="JXV107" s="488"/>
      <c r="JXW107" s="488"/>
      <c r="JXX107" s="488"/>
      <c r="JXY107" s="699" t="s">
        <v>10061</v>
      </c>
      <c r="JXZ107" s="700"/>
      <c r="JYA107" s="488"/>
      <c r="JYB107" s="488"/>
      <c r="JYC107" s="488"/>
      <c r="JYD107" s="488"/>
      <c r="JYE107" s="488"/>
      <c r="JYF107" s="488"/>
      <c r="JYG107" s="699" t="s">
        <v>10061</v>
      </c>
      <c r="JYH107" s="700"/>
      <c r="JYI107" s="488"/>
      <c r="JYJ107" s="488"/>
      <c r="JYK107" s="488"/>
      <c r="JYL107" s="488"/>
      <c r="JYM107" s="488"/>
      <c r="JYN107" s="488"/>
      <c r="JYO107" s="699" t="s">
        <v>10061</v>
      </c>
      <c r="JYP107" s="700"/>
      <c r="JYQ107" s="488"/>
      <c r="JYR107" s="488"/>
      <c r="JYS107" s="488"/>
      <c r="JYT107" s="488"/>
      <c r="JYU107" s="488"/>
      <c r="JYV107" s="488"/>
      <c r="JYW107" s="699" t="s">
        <v>10061</v>
      </c>
      <c r="JYX107" s="700"/>
      <c r="JYY107" s="488"/>
      <c r="JYZ107" s="488"/>
      <c r="JZA107" s="488"/>
      <c r="JZB107" s="488"/>
      <c r="JZC107" s="488"/>
      <c r="JZD107" s="488"/>
      <c r="JZE107" s="699" t="s">
        <v>10061</v>
      </c>
      <c r="JZF107" s="700"/>
      <c r="JZG107" s="488"/>
      <c r="JZH107" s="488"/>
      <c r="JZI107" s="488"/>
      <c r="JZJ107" s="488"/>
      <c r="JZK107" s="488"/>
      <c r="JZL107" s="488"/>
      <c r="JZM107" s="699" t="s">
        <v>10061</v>
      </c>
      <c r="JZN107" s="700"/>
      <c r="JZO107" s="488"/>
      <c r="JZP107" s="488"/>
      <c r="JZQ107" s="488"/>
      <c r="JZR107" s="488"/>
      <c r="JZS107" s="488"/>
      <c r="JZT107" s="488"/>
      <c r="JZU107" s="699" t="s">
        <v>10061</v>
      </c>
      <c r="JZV107" s="700"/>
      <c r="JZW107" s="488"/>
      <c r="JZX107" s="488"/>
      <c r="JZY107" s="488"/>
      <c r="JZZ107" s="488"/>
      <c r="KAA107" s="488"/>
      <c r="KAB107" s="488"/>
      <c r="KAC107" s="699" t="s">
        <v>10061</v>
      </c>
      <c r="KAD107" s="700"/>
      <c r="KAE107" s="488"/>
      <c r="KAF107" s="488"/>
      <c r="KAG107" s="488"/>
      <c r="KAH107" s="488"/>
      <c r="KAI107" s="488"/>
      <c r="KAJ107" s="488"/>
      <c r="KAK107" s="699" t="s">
        <v>10061</v>
      </c>
      <c r="KAL107" s="700"/>
      <c r="KAM107" s="488"/>
      <c r="KAN107" s="488"/>
      <c r="KAO107" s="488"/>
      <c r="KAP107" s="488"/>
      <c r="KAQ107" s="488"/>
      <c r="KAR107" s="488"/>
      <c r="KAS107" s="699" t="s">
        <v>10061</v>
      </c>
      <c r="KAT107" s="700"/>
      <c r="KAU107" s="488"/>
      <c r="KAV107" s="488"/>
      <c r="KAW107" s="488"/>
      <c r="KAX107" s="488"/>
      <c r="KAY107" s="488"/>
      <c r="KAZ107" s="488"/>
      <c r="KBA107" s="699" t="s">
        <v>10061</v>
      </c>
      <c r="KBB107" s="700"/>
      <c r="KBC107" s="488"/>
      <c r="KBD107" s="488"/>
      <c r="KBE107" s="488"/>
      <c r="KBF107" s="488"/>
      <c r="KBG107" s="488"/>
      <c r="KBH107" s="488"/>
      <c r="KBI107" s="699" t="s">
        <v>10061</v>
      </c>
      <c r="KBJ107" s="700"/>
      <c r="KBK107" s="488"/>
      <c r="KBL107" s="488"/>
      <c r="KBM107" s="488"/>
      <c r="KBN107" s="488"/>
      <c r="KBO107" s="488"/>
      <c r="KBP107" s="488"/>
      <c r="KBQ107" s="699" t="s">
        <v>10061</v>
      </c>
      <c r="KBR107" s="700"/>
      <c r="KBS107" s="488"/>
      <c r="KBT107" s="488"/>
      <c r="KBU107" s="488"/>
      <c r="KBV107" s="488"/>
      <c r="KBW107" s="488"/>
      <c r="KBX107" s="488"/>
      <c r="KBY107" s="699" t="s">
        <v>10061</v>
      </c>
      <c r="KBZ107" s="700"/>
      <c r="KCA107" s="488"/>
      <c r="KCB107" s="488"/>
      <c r="KCC107" s="488"/>
      <c r="KCD107" s="488"/>
      <c r="KCE107" s="488"/>
      <c r="KCF107" s="488"/>
      <c r="KCG107" s="699" t="s">
        <v>10061</v>
      </c>
      <c r="KCH107" s="700"/>
      <c r="KCI107" s="488"/>
      <c r="KCJ107" s="488"/>
      <c r="KCK107" s="488"/>
      <c r="KCL107" s="488"/>
      <c r="KCM107" s="488"/>
      <c r="KCN107" s="488"/>
      <c r="KCO107" s="699" t="s">
        <v>10061</v>
      </c>
      <c r="KCP107" s="700"/>
      <c r="KCQ107" s="488"/>
      <c r="KCR107" s="488"/>
      <c r="KCS107" s="488"/>
      <c r="KCT107" s="488"/>
      <c r="KCU107" s="488"/>
      <c r="KCV107" s="488"/>
      <c r="KCW107" s="699" t="s">
        <v>10061</v>
      </c>
      <c r="KCX107" s="700"/>
      <c r="KCY107" s="488"/>
      <c r="KCZ107" s="488"/>
      <c r="KDA107" s="488"/>
      <c r="KDB107" s="488"/>
      <c r="KDC107" s="488"/>
      <c r="KDD107" s="488"/>
      <c r="KDE107" s="699" t="s">
        <v>10061</v>
      </c>
      <c r="KDF107" s="700"/>
      <c r="KDG107" s="488"/>
      <c r="KDH107" s="488"/>
      <c r="KDI107" s="488"/>
      <c r="KDJ107" s="488"/>
      <c r="KDK107" s="488"/>
      <c r="KDL107" s="488"/>
      <c r="KDM107" s="699" t="s">
        <v>10061</v>
      </c>
      <c r="KDN107" s="700"/>
      <c r="KDO107" s="488"/>
      <c r="KDP107" s="488"/>
      <c r="KDQ107" s="488"/>
      <c r="KDR107" s="488"/>
      <c r="KDS107" s="488"/>
      <c r="KDT107" s="488"/>
      <c r="KDU107" s="699" t="s">
        <v>10061</v>
      </c>
      <c r="KDV107" s="700"/>
      <c r="KDW107" s="488"/>
      <c r="KDX107" s="488"/>
      <c r="KDY107" s="488"/>
      <c r="KDZ107" s="488"/>
      <c r="KEA107" s="488"/>
      <c r="KEB107" s="488"/>
      <c r="KEC107" s="699" t="s">
        <v>10061</v>
      </c>
      <c r="KED107" s="700"/>
      <c r="KEE107" s="488"/>
      <c r="KEF107" s="488"/>
      <c r="KEG107" s="488"/>
      <c r="KEH107" s="488"/>
      <c r="KEI107" s="488"/>
      <c r="KEJ107" s="488"/>
      <c r="KEK107" s="699" t="s">
        <v>10061</v>
      </c>
      <c r="KEL107" s="700"/>
      <c r="KEM107" s="488"/>
      <c r="KEN107" s="488"/>
      <c r="KEO107" s="488"/>
      <c r="KEP107" s="488"/>
      <c r="KEQ107" s="488"/>
      <c r="KER107" s="488"/>
      <c r="KES107" s="699" t="s">
        <v>10061</v>
      </c>
      <c r="KET107" s="700"/>
      <c r="KEU107" s="488"/>
      <c r="KEV107" s="488"/>
      <c r="KEW107" s="488"/>
      <c r="KEX107" s="488"/>
      <c r="KEY107" s="488"/>
      <c r="KEZ107" s="488"/>
      <c r="KFA107" s="699" t="s">
        <v>10061</v>
      </c>
      <c r="KFB107" s="700"/>
      <c r="KFC107" s="488"/>
      <c r="KFD107" s="488"/>
      <c r="KFE107" s="488"/>
      <c r="KFF107" s="488"/>
      <c r="KFG107" s="488"/>
      <c r="KFH107" s="488"/>
      <c r="KFI107" s="699" t="s">
        <v>10061</v>
      </c>
      <c r="KFJ107" s="700"/>
      <c r="KFK107" s="488"/>
      <c r="KFL107" s="488"/>
      <c r="KFM107" s="488"/>
      <c r="KFN107" s="488"/>
      <c r="KFO107" s="488"/>
      <c r="KFP107" s="488"/>
      <c r="KFQ107" s="699" t="s">
        <v>10061</v>
      </c>
      <c r="KFR107" s="700"/>
      <c r="KFS107" s="488"/>
      <c r="KFT107" s="488"/>
      <c r="KFU107" s="488"/>
      <c r="KFV107" s="488"/>
      <c r="KFW107" s="488"/>
      <c r="KFX107" s="488"/>
      <c r="KFY107" s="699" t="s">
        <v>10061</v>
      </c>
      <c r="KFZ107" s="700"/>
      <c r="KGA107" s="488"/>
      <c r="KGB107" s="488"/>
      <c r="KGC107" s="488"/>
      <c r="KGD107" s="488"/>
      <c r="KGE107" s="488"/>
      <c r="KGF107" s="488"/>
      <c r="KGG107" s="699" t="s">
        <v>10061</v>
      </c>
      <c r="KGH107" s="700"/>
      <c r="KGI107" s="488"/>
      <c r="KGJ107" s="488"/>
      <c r="KGK107" s="488"/>
      <c r="KGL107" s="488"/>
      <c r="KGM107" s="488"/>
      <c r="KGN107" s="488"/>
      <c r="KGO107" s="699" t="s">
        <v>10061</v>
      </c>
      <c r="KGP107" s="700"/>
      <c r="KGQ107" s="488"/>
      <c r="KGR107" s="488"/>
      <c r="KGS107" s="488"/>
      <c r="KGT107" s="488"/>
      <c r="KGU107" s="488"/>
      <c r="KGV107" s="488"/>
      <c r="KGW107" s="699" t="s">
        <v>10061</v>
      </c>
      <c r="KGX107" s="700"/>
      <c r="KGY107" s="488"/>
      <c r="KGZ107" s="488"/>
      <c r="KHA107" s="488"/>
      <c r="KHB107" s="488"/>
      <c r="KHC107" s="488"/>
      <c r="KHD107" s="488"/>
      <c r="KHE107" s="699" t="s">
        <v>10061</v>
      </c>
      <c r="KHF107" s="700"/>
      <c r="KHG107" s="488"/>
      <c r="KHH107" s="488"/>
      <c r="KHI107" s="488"/>
      <c r="KHJ107" s="488"/>
      <c r="KHK107" s="488"/>
      <c r="KHL107" s="488"/>
      <c r="KHM107" s="699" t="s">
        <v>10061</v>
      </c>
      <c r="KHN107" s="700"/>
      <c r="KHO107" s="488"/>
      <c r="KHP107" s="488"/>
      <c r="KHQ107" s="488"/>
      <c r="KHR107" s="488"/>
      <c r="KHS107" s="488"/>
      <c r="KHT107" s="488"/>
      <c r="KHU107" s="699" t="s">
        <v>10061</v>
      </c>
      <c r="KHV107" s="700"/>
      <c r="KHW107" s="488"/>
      <c r="KHX107" s="488"/>
      <c r="KHY107" s="488"/>
      <c r="KHZ107" s="488"/>
      <c r="KIA107" s="488"/>
      <c r="KIB107" s="488"/>
      <c r="KIC107" s="699" t="s">
        <v>10061</v>
      </c>
      <c r="KID107" s="700"/>
      <c r="KIE107" s="488"/>
      <c r="KIF107" s="488"/>
      <c r="KIG107" s="488"/>
      <c r="KIH107" s="488"/>
      <c r="KII107" s="488"/>
      <c r="KIJ107" s="488"/>
      <c r="KIK107" s="699" t="s">
        <v>10061</v>
      </c>
      <c r="KIL107" s="700"/>
      <c r="KIM107" s="488"/>
      <c r="KIN107" s="488"/>
      <c r="KIO107" s="488"/>
      <c r="KIP107" s="488"/>
      <c r="KIQ107" s="488"/>
      <c r="KIR107" s="488"/>
      <c r="KIS107" s="699" t="s">
        <v>10061</v>
      </c>
      <c r="KIT107" s="700"/>
      <c r="KIU107" s="488"/>
      <c r="KIV107" s="488"/>
      <c r="KIW107" s="488"/>
      <c r="KIX107" s="488"/>
      <c r="KIY107" s="488"/>
      <c r="KIZ107" s="488"/>
      <c r="KJA107" s="699" t="s">
        <v>10061</v>
      </c>
      <c r="KJB107" s="700"/>
      <c r="KJC107" s="488"/>
      <c r="KJD107" s="488"/>
      <c r="KJE107" s="488"/>
      <c r="KJF107" s="488"/>
      <c r="KJG107" s="488"/>
      <c r="KJH107" s="488"/>
      <c r="KJI107" s="699" t="s">
        <v>10061</v>
      </c>
      <c r="KJJ107" s="700"/>
      <c r="KJK107" s="488"/>
      <c r="KJL107" s="488"/>
      <c r="KJM107" s="488"/>
      <c r="KJN107" s="488"/>
      <c r="KJO107" s="488"/>
      <c r="KJP107" s="488"/>
      <c r="KJQ107" s="699" t="s">
        <v>10061</v>
      </c>
      <c r="KJR107" s="700"/>
      <c r="KJS107" s="488"/>
      <c r="KJT107" s="488"/>
      <c r="KJU107" s="488"/>
      <c r="KJV107" s="488"/>
      <c r="KJW107" s="488"/>
      <c r="KJX107" s="488"/>
      <c r="KJY107" s="699" t="s">
        <v>10061</v>
      </c>
      <c r="KJZ107" s="700"/>
      <c r="KKA107" s="488"/>
      <c r="KKB107" s="488"/>
      <c r="KKC107" s="488"/>
      <c r="KKD107" s="488"/>
      <c r="KKE107" s="488"/>
      <c r="KKF107" s="488"/>
      <c r="KKG107" s="699" t="s">
        <v>10061</v>
      </c>
      <c r="KKH107" s="700"/>
      <c r="KKI107" s="488"/>
      <c r="KKJ107" s="488"/>
      <c r="KKK107" s="488"/>
      <c r="KKL107" s="488"/>
      <c r="KKM107" s="488"/>
      <c r="KKN107" s="488"/>
      <c r="KKO107" s="699" t="s">
        <v>10061</v>
      </c>
      <c r="KKP107" s="700"/>
      <c r="KKQ107" s="488"/>
      <c r="KKR107" s="488"/>
      <c r="KKS107" s="488"/>
      <c r="KKT107" s="488"/>
      <c r="KKU107" s="488"/>
      <c r="KKV107" s="488"/>
      <c r="KKW107" s="699" t="s">
        <v>10061</v>
      </c>
      <c r="KKX107" s="700"/>
      <c r="KKY107" s="488"/>
      <c r="KKZ107" s="488"/>
      <c r="KLA107" s="488"/>
      <c r="KLB107" s="488"/>
      <c r="KLC107" s="488"/>
      <c r="KLD107" s="488"/>
      <c r="KLE107" s="699" t="s">
        <v>10061</v>
      </c>
      <c r="KLF107" s="700"/>
      <c r="KLG107" s="488"/>
      <c r="KLH107" s="488"/>
      <c r="KLI107" s="488"/>
      <c r="KLJ107" s="488"/>
      <c r="KLK107" s="488"/>
      <c r="KLL107" s="488"/>
      <c r="KLM107" s="699" t="s">
        <v>10061</v>
      </c>
      <c r="KLN107" s="700"/>
      <c r="KLO107" s="488"/>
      <c r="KLP107" s="488"/>
      <c r="KLQ107" s="488"/>
      <c r="KLR107" s="488"/>
      <c r="KLS107" s="488"/>
      <c r="KLT107" s="488"/>
      <c r="KLU107" s="699" t="s">
        <v>10061</v>
      </c>
      <c r="KLV107" s="700"/>
      <c r="KLW107" s="488"/>
      <c r="KLX107" s="488"/>
      <c r="KLY107" s="488"/>
      <c r="KLZ107" s="488"/>
      <c r="KMA107" s="488"/>
      <c r="KMB107" s="488"/>
      <c r="KMC107" s="699" t="s">
        <v>10061</v>
      </c>
      <c r="KMD107" s="700"/>
      <c r="KME107" s="488"/>
      <c r="KMF107" s="488"/>
      <c r="KMG107" s="488"/>
      <c r="KMH107" s="488"/>
      <c r="KMI107" s="488"/>
      <c r="KMJ107" s="488"/>
      <c r="KMK107" s="699" t="s">
        <v>10061</v>
      </c>
      <c r="KML107" s="700"/>
      <c r="KMM107" s="488"/>
      <c r="KMN107" s="488"/>
      <c r="KMO107" s="488"/>
      <c r="KMP107" s="488"/>
      <c r="KMQ107" s="488"/>
      <c r="KMR107" s="488"/>
      <c r="KMS107" s="699" t="s">
        <v>10061</v>
      </c>
      <c r="KMT107" s="700"/>
      <c r="KMU107" s="488"/>
      <c r="KMV107" s="488"/>
      <c r="KMW107" s="488"/>
      <c r="KMX107" s="488"/>
      <c r="KMY107" s="488"/>
      <c r="KMZ107" s="488"/>
      <c r="KNA107" s="699" t="s">
        <v>10061</v>
      </c>
      <c r="KNB107" s="700"/>
      <c r="KNC107" s="488"/>
      <c r="KND107" s="488"/>
      <c r="KNE107" s="488"/>
      <c r="KNF107" s="488"/>
      <c r="KNG107" s="488"/>
      <c r="KNH107" s="488"/>
      <c r="KNI107" s="699" t="s">
        <v>10061</v>
      </c>
      <c r="KNJ107" s="700"/>
      <c r="KNK107" s="488"/>
      <c r="KNL107" s="488"/>
      <c r="KNM107" s="488"/>
      <c r="KNN107" s="488"/>
      <c r="KNO107" s="488"/>
      <c r="KNP107" s="488"/>
      <c r="KNQ107" s="699" t="s">
        <v>10061</v>
      </c>
      <c r="KNR107" s="700"/>
      <c r="KNS107" s="488"/>
      <c r="KNT107" s="488"/>
      <c r="KNU107" s="488"/>
      <c r="KNV107" s="488"/>
      <c r="KNW107" s="488"/>
      <c r="KNX107" s="488"/>
      <c r="KNY107" s="699" t="s">
        <v>10061</v>
      </c>
      <c r="KNZ107" s="700"/>
      <c r="KOA107" s="488"/>
      <c r="KOB107" s="488"/>
      <c r="KOC107" s="488"/>
      <c r="KOD107" s="488"/>
      <c r="KOE107" s="488"/>
      <c r="KOF107" s="488"/>
      <c r="KOG107" s="699" t="s">
        <v>10061</v>
      </c>
      <c r="KOH107" s="700"/>
      <c r="KOI107" s="488"/>
      <c r="KOJ107" s="488"/>
      <c r="KOK107" s="488"/>
      <c r="KOL107" s="488"/>
      <c r="KOM107" s="488"/>
      <c r="KON107" s="488"/>
      <c r="KOO107" s="699" t="s">
        <v>10061</v>
      </c>
      <c r="KOP107" s="700"/>
      <c r="KOQ107" s="488"/>
      <c r="KOR107" s="488"/>
      <c r="KOS107" s="488"/>
      <c r="KOT107" s="488"/>
      <c r="KOU107" s="488"/>
      <c r="KOV107" s="488"/>
      <c r="KOW107" s="699" t="s">
        <v>10061</v>
      </c>
      <c r="KOX107" s="700"/>
      <c r="KOY107" s="488"/>
      <c r="KOZ107" s="488"/>
      <c r="KPA107" s="488"/>
      <c r="KPB107" s="488"/>
      <c r="KPC107" s="488"/>
      <c r="KPD107" s="488"/>
      <c r="KPE107" s="699" t="s">
        <v>10061</v>
      </c>
      <c r="KPF107" s="700"/>
      <c r="KPG107" s="488"/>
      <c r="KPH107" s="488"/>
      <c r="KPI107" s="488"/>
      <c r="KPJ107" s="488"/>
      <c r="KPK107" s="488"/>
      <c r="KPL107" s="488"/>
      <c r="KPM107" s="699" t="s">
        <v>10061</v>
      </c>
      <c r="KPN107" s="700"/>
      <c r="KPO107" s="488"/>
      <c r="KPP107" s="488"/>
      <c r="KPQ107" s="488"/>
      <c r="KPR107" s="488"/>
      <c r="KPS107" s="488"/>
      <c r="KPT107" s="488"/>
      <c r="KPU107" s="699" t="s">
        <v>10061</v>
      </c>
      <c r="KPV107" s="700"/>
      <c r="KPW107" s="488"/>
      <c r="KPX107" s="488"/>
      <c r="KPY107" s="488"/>
      <c r="KPZ107" s="488"/>
      <c r="KQA107" s="488"/>
      <c r="KQB107" s="488"/>
      <c r="KQC107" s="699" t="s">
        <v>10061</v>
      </c>
      <c r="KQD107" s="700"/>
      <c r="KQE107" s="488"/>
      <c r="KQF107" s="488"/>
      <c r="KQG107" s="488"/>
      <c r="KQH107" s="488"/>
      <c r="KQI107" s="488"/>
      <c r="KQJ107" s="488"/>
      <c r="KQK107" s="699" t="s">
        <v>10061</v>
      </c>
      <c r="KQL107" s="700"/>
      <c r="KQM107" s="488"/>
      <c r="KQN107" s="488"/>
      <c r="KQO107" s="488"/>
      <c r="KQP107" s="488"/>
      <c r="KQQ107" s="488"/>
      <c r="KQR107" s="488"/>
      <c r="KQS107" s="699" t="s">
        <v>10061</v>
      </c>
      <c r="KQT107" s="700"/>
      <c r="KQU107" s="488"/>
      <c r="KQV107" s="488"/>
      <c r="KQW107" s="488"/>
      <c r="KQX107" s="488"/>
      <c r="KQY107" s="488"/>
      <c r="KQZ107" s="488"/>
      <c r="KRA107" s="699" t="s">
        <v>10061</v>
      </c>
      <c r="KRB107" s="700"/>
      <c r="KRC107" s="488"/>
      <c r="KRD107" s="488"/>
      <c r="KRE107" s="488"/>
      <c r="KRF107" s="488"/>
      <c r="KRG107" s="488"/>
      <c r="KRH107" s="488"/>
      <c r="KRI107" s="699" t="s">
        <v>10061</v>
      </c>
      <c r="KRJ107" s="700"/>
      <c r="KRK107" s="488"/>
      <c r="KRL107" s="488"/>
      <c r="KRM107" s="488"/>
      <c r="KRN107" s="488"/>
      <c r="KRO107" s="488"/>
      <c r="KRP107" s="488"/>
      <c r="KRQ107" s="699" t="s">
        <v>10061</v>
      </c>
      <c r="KRR107" s="700"/>
      <c r="KRS107" s="488"/>
      <c r="KRT107" s="488"/>
      <c r="KRU107" s="488"/>
      <c r="KRV107" s="488"/>
      <c r="KRW107" s="488"/>
      <c r="KRX107" s="488"/>
      <c r="KRY107" s="699" t="s">
        <v>10061</v>
      </c>
      <c r="KRZ107" s="700"/>
      <c r="KSA107" s="488"/>
      <c r="KSB107" s="488"/>
      <c r="KSC107" s="488"/>
      <c r="KSD107" s="488"/>
      <c r="KSE107" s="488"/>
      <c r="KSF107" s="488"/>
      <c r="KSG107" s="699" t="s">
        <v>10061</v>
      </c>
      <c r="KSH107" s="700"/>
      <c r="KSI107" s="488"/>
      <c r="KSJ107" s="488"/>
      <c r="KSK107" s="488"/>
      <c r="KSL107" s="488"/>
      <c r="KSM107" s="488"/>
      <c r="KSN107" s="488"/>
      <c r="KSO107" s="699" t="s">
        <v>10061</v>
      </c>
      <c r="KSP107" s="700"/>
      <c r="KSQ107" s="488"/>
      <c r="KSR107" s="488"/>
      <c r="KSS107" s="488"/>
      <c r="KST107" s="488"/>
      <c r="KSU107" s="488"/>
      <c r="KSV107" s="488"/>
      <c r="KSW107" s="699" t="s">
        <v>10061</v>
      </c>
      <c r="KSX107" s="700"/>
      <c r="KSY107" s="488"/>
      <c r="KSZ107" s="488"/>
      <c r="KTA107" s="488"/>
      <c r="KTB107" s="488"/>
      <c r="KTC107" s="488"/>
      <c r="KTD107" s="488"/>
      <c r="KTE107" s="699" t="s">
        <v>10061</v>
      </c>
      <c r="KTF107" s="700"/>
      <c r="KTG107" s="488"/>
      <c r="KTH107" s="488"/>
      <c r="KTI107" s="488"/>
      <c r="KTJ107" s="488"/>
      <c r="KTK107" s="488"/>
      <c r="KTL107" s="488"/>
      <c r="KTM107" s="699" t="s">
        <v>10061</v>
      </c>
      <c r="KTN107" s="700"/>
      <c r="KTO107" s="488"/>
      <c r="KTP107" s="488"/>
      <c r="KTQ107" s="488"/>
      <c r="KTR107" s="488"/>
      <c r="KTS107" s="488"/>
      <c r="KTT107" s="488"/>
      <c r="KTU107" s="699" t="s">
        <v>10061</v>
      </c>
      <c r="KTV107" s="700"/>
      <c r="KTW107" s="488"/>
      <c r="KTX107" s="488"/>
      <c r="KTY107" s="488"/>
      <c r="KTZ107" s="488"/>
      <c r="KUA107" s="488"/>
      <c r="KUB107" s="488"/>
      <c r="KUC107" s="699" t="s">
        <v>10061</v>
      </c>
      <c r="KUD107" s="700"/>
      <c r="KUE107" s="488"/>
      <c r="KUF107" s="488"/>
      <c r="KUG107" s="488"/>
      <c r="KUH107" s="488"/>
      <c r="KUI107" s="488"/>
      <c r="KUJ107" s="488"/>
      <c r="KUK107" s="699" t="s">
        <v>10061</v>
      </c>
      <c r="KUL107" s="700"/>
      <c r="KUM107" s="488"/>
      <c r="KUN107" s="488"/>
      <c r="KUO107" s="488"/>
      <c r="KUP107" s="488"/>
      <c r="KUQ107" s="488"/>
      <c r="KUR107" s="488"/>
      <c r="KUS107" s="699" t="s">
        <v>10061</v>
      </c>
      <c r="KUT107" s="700"/>
      <c r="KUU107" s="488"/>
      <c r="KUV107" s="488"/>
      <c r="KUW107" s="488"/>
      <c r="KUX107" s="488"/>
      <c r="KUY107" s="488"/>
      <c r="KUZ107" s="488"/>
      <c r="KVA107" s="699" t="s">
        <v>10061</v>
      </c>
      <c r="KVB107" s="700"/>
      <c r="KVC107" s="488"/>
      <c r="KVD107" s="488"/>
      <c r="KVE107" s="488"/>
      <c r="KVF107" s="488"/>
      <c r="KVG107" s="488"/>
      <c r="KVH107" s="488"/>
      <c r="KVI107" s="699" t="s">
        <v>10061</v>
      </c>
      <c r="KVJ107" s="700"/>
      <c r="KVK107" s="488"/>
      <c r="KVL107" s="488"/>
      <c r="KVM107" s="488"/>
      <c r="KVN107" s="488"/>
      <c r="KVO107" s="488"/>
      <c r="KVP107" s="488"/>
      <c r="KVQ107" s="699" t="s">
        <v>10061</v>
      </c>
      <c r="KVR107" s="700"/>
      <c r="KVS107" s="488"/>
      <c r="KVT107" s="488"/>
      <c r="KVU107" s="488"/>
      <c r="KVV107" s="488"/>
      <c r="KVW107" s="488"/>
      <c r="KVX107" s="488"/>
      <c r="KVY107" s="699" t="s">
        <v>10061</v>
      </c>
      <c r="KVZ107" s="700"/>
      <c r="KWA107" s="488"/>
      <c r="KWB107" s="488"/>
      <c r="KWC107" s="488"/>
      <c r="KWD107" s="488"/>
      <c r="KWE107" s="488"/>
      <c r="KWF107" s="488"/>
      <c r="KWG107" s="699" t="s">
        <v>10061</v>
      </c>
      <c r="KWH107" s="700"/>
      <c r="KWI107" s="488"/>
      <c r="KWJ107" s="488"/>
      <c r="KWK107" s="488"/>
      <c r="KWL107" s="488"/>
      <c r="KWM107" s="488"/>
      <c r="KWN107" s="488"/>
      <c r="KWO107" s="699" t="s">
        <v>10061</v>
      </c>
      <c r="KWP107" s="700"/>
      <c r="KWQ107" s="488"/>
      <c r="KWR107" s="488"/>
      <c r="KWS107" s="488"/>
      <c r="KWT107" s="488"/>
      <c r="KWU107" s="488"/>
      <c r="KWV107" s="488"/>
      <c r="KWW107" s="699" t="s">
        <v>10061</v>
      </c>
      <c r="KWX107" s="700"/>
      <c r="KWY107" s="488"/>
      <c r="KWZ107" s="488"/>
      <c r="KXA107" s="488"/>
      <c r="KXB107" s="488"/>
      <c r="KXC107" s="488"/>
      <c r="KXD107" s="488"/>
      <c r="KXE107" s="699" t="s">
        <v>10061</v>
      </c>
      <c r="KXF107" s="700"/>
      <c r="KXG107" s="488"/>
      <c r="KXH107" s="488"/>
      <c r="KXI107" s="488"/>
      <c r="KXJ107" s="488"/>
      <c r="KXK107" s="488"/>
      <c r="KXL107" s="488"/>
      <c r="KXM107" s="699" t="s">
        <v>10061</v>
      </c>
      <c r="KXN107" s="700"/>
      <c r="KXO107" s="488"/>
      <c r="KXP107" s="488"/>
      <c r="KXQ107" s="488"/>
      <c r="KXR107" s="488"/>
      <c r="KXS107" s="488"/>
      <c r="KXT107" s="488"/>
      <c r="KXU107" s="699" t="s">
        <v>10061</v>
      </c>
      <c r="KXV107" s="700"/>
      <c r="KXW107" s="488"/>
      <c r="KXX107" s="488"/>
      <c r="KXY107" s="488"/>
      <c r="KXZ107" s="488"/>
      <c r="KYA107" s="488"/>
      <c r="KYB107" s="488"/>
      <c r="KYC107" s="699" t="s">
        <v>10061</v>
      </c>
      <c r="KYD107" s="700"/>
      <c r="KYE107" s="488"/>
      <c r="KYF107" s="488"/>
      <c r="KYG107" s="488"/>
      <c r="KYH107" s="488"/>
      <c r="KYI107" s="488"/>
      <c r="KYJ107" s="488"/>
      <c r="KYK107" s="699" t="s">
        <v>10061</v>
      </c>
      <c r="KYL107" s="700"/>
      <c r="KYM107" s="488"/>
      <c r="KYN107" s="488"/>
      <c r="KYO107" s="488"/>
      <c r="KYP107" s="488"/>
      <c r="KYQ107" s="488"/>
      <c r="KYR107" s="488"/>
      <c r="KYS107" s="699" t="s">
        <v>10061</v>
      </c>
      <c r="KYT107" s="700"/>
      <c r="KYU107" s="488"/>
      <c r="KYV107" s="488"/>
      <c r="KYW107" s="488"/>
      <c r="KYX107" s="488"/>
      <c r="KYY107" s="488"/>
      <c r="KYZ107" s="488"/>
      <c r="KZA107" s="699" t="s">
        <v>10061</v>
      </c>
      <c r="KZB107" s="700"/>
      <c r="KZC107" s="488"/>
      <c r="KZD107" s="488"/>
      <c r="KZE107" s="488"/>
      <c r="KZF107" s="488"/>
      <c r="KZG107" s="488"/>
      <c r="KZH107" s="488"/>
      <c r="KZI107" s="699" t="s">
        <v>10061</v>
      </c>
      <c r="KZJ107" s="700"/>
      <c r="KZK107" s="488"/>
      <c r="KZL107" s="488"/>
      <c r="KZM107" s="488"/>
      <c r="KZN107" s="488"/>
      <c r="KZO107" s="488"/>
      <c r="KZP107" s="488"/>
      <c r="KZQ107" s="699" t="s">
        <v>10061</v>
      </c>
      <c r="KZR107" s="700"/>
      <c r="KZS107" s="488"/>
      <c r="KZT107" s="488"/>
      <c r="KZU107" s="488"/>
      <c r="KZV107" s="488"/>
      <c r="KZW107" s="488"/>
      <c r="KZX107" s="488"/>
      <c r="KZY107" s="699" t="s">
        <v>10061</v>
      </c>
      <c r="KZZ107" s="700"/>
      <c r="LAA107" s="488"/>
      <c r="LAB107" s="488"/>
      <c r="LAC107" s="488"/>
      <c r="LAD107" s="488"/>
      <c r="LAE107" s="488"/>
      <c r="LAF107" s="488"/>
      <c r="LAG107" s="699" t="s">
        <v>10061</v>
      </c>
      <c r="LAH107" s="700"/>
      <c r="LAI107" s="488"/>
      <c r="LAJ107" s="488"/>
      <c r="LAK107" s="488"/>
      <c r="LAL107" s="488"/>
      <c r="LAM107" s="488"/>
      <c r="LAN107" s="488"/>
      <c r="LAO107" s="699" t="s">
        <v>10061</v>
      </c>
      <c r="LAP107" s="700"/>
      <c r="LAQ107" s="488"/>
      <c r="LAR107" s="488"/>
      <c r="LAS107" s="488"/>
      <c r="LAT107" s="488"/>
      <c r="LAU107" s="488"/>
      <c r="LAV107" s="488"/>
      <c r="LAW107" s="699" t="s">
        <v>10061</v>
      </c>
      <c r="LAX107" s="700"/>
      <c r="LAY107" s="488"/>
      <c r="LAZ107" s="488"/>
      <c r="LBA107" s="488"/>
      <c r="LBB107" s="488"/>
      <c r="LBC107" s="488"/>
      <c r="LBD107" s="488"/>
      <c r="LBE107" s="699" t="s">
        <v>10061</v>
      </c>
      <c r="LBF107" s="700"/>
      <c r="LBG107" s="488"/>
      <c r="LBH107" s="488"/>
      <c r="LBI107" s="488"/>
      <c r="LBJ107" s="488"/>
      <c r="LBK107" s="488"/>
      <c r="LBL107" s="488"/>
      <c r="LBM107" s="699" t="s">
        <v>10061</v>
      </c>
      <c r="LBN107" s="700"/>
      <c r="LBO107" s="488"/>
      <c r="LBP107" s="488"/>
      <c r="LBQ107" s="488"/>
      <c r="LBR107" s="488"/>
      <c r="LBS107" s="488"/>
      <c r="LBT107" s="488"/>
      <c r="LBU107" s="699" t="s">
        <v>10061</v>
      </c>
      <c r="LBV107" s="700"/>
      <c r="LBW107" s="488"/>
      <c r="LBX107" s="488"/>
      <c r="LBY107" s="488"/>
      <c r="LBZ107" s="488"/>
      <c r="LCA107" s="488"/>
      <c r="LCB107" s="488"/>
      <c r="LCC107" s="699" t="s">
        <v>10061</v>
      </c>
      <c r="LCD107" s="700"/>
      <c r="LCE107" s="488"/>
      <c r="LCF107" s="488"/>
      <c r="LCG107" s="488"/>
      <c r="LCH107" s="488"/>
      <c r="LCI107" s="488"/>
      <c r="LCJ107" s="488"/>
      <c r="LCK107" s="699" t="s">
        <v>10061</v>
      </c>
      <c r="LCL107" s="700"/>
      <c r="LCM107" s="488"/>
      <c r="LCN107" s="488"/>
      <c r="LCO107" s="488"/>
      <c r="LCP107" s="488"/>
      <c r="LCQ107" s="488"/>
      <c r="LCR107" s="488"/>
      <c r="LCS107" s="699" t="s">
        <v>10061</v>
      </c>
      <c r="LCT107" s="700"/>
      <c r="LCU107" s="488"/>
      <c r="LCV107" s="488"/>
      <c r="LCW107" s="488"/>
      <c r="LCX107" s="488"/>
      <c r="LCY107" s="488"/>
      <c r="LCZ107" s="488"/>
      <c r="LDA107" s="699" t="s">
        <v>10061</v>
      </c>
      <c r="LDB107" s="700"/>
      <c r="LDC107" s="488"/>
      <c r="LDD107" s="488"/>
      <c r="LDE107" s="488"/>
      <c r="LDF107" s="488"/>
      <c r="LDG107" s="488"/>
      <c r="LDH107" s="488"/>
      <c r="LDI107" s="699" t="s">
        <v>10061</v>
      </c>
      <c r="LDJ107" s="700"/>
      <c r="LDK107" s="488"/>
      <c r="LDL107" s="488"/>
      <c r="LDM107" s="488"/>
      <c r="LDN107" s="488"/>
      <c r="LDO107" s="488"/>
      <c r="LDP107" s="488"/>
      <c r="LDQ107" s="699" t="s">
        <v>10061</v>
      </c>
      <c r="LDR107" s="700"/>
      <c r="LDS107" s="488"/>
      <c r="LDT107" s="488"/>
      <c r="LDU107" s="488"/>
      <c r="LDV107" s="488"/>
      <c r="LDW107" s="488"/>
      <c r="LDX107" s="488"/>
      <c r="LDY107" s="699" t="s">
        <v>10061</v>
      </c>
      <c r="LDZ107" s="700"/>
      <c r="LEA107" s="488"/>
      <c r="LEB107" s="488"/>
      <c r="LEC107" s="488"/>
      <c r="LED107" s="488"/>
      <c r="LEE107" s="488"/>
      <c r="LEF107" s="488"/>
      <c r="LEG107" s="699" t="s">
        <v>10061</v>
      </c>
      <c r="LEH107" s="700"/>
      <c r="LEI107" s="488"/>
      <c r="LEJ107" s="488"/>
      <c r="LEK107" s="488"/>
      <c r="LEL107" s="488"/>
      <c r="LEM107" s="488"/>
      <c r="LEN107" s="488"/>
      <c r="LEO107" s="699" t="s">
        <v>10061</v>
      </c>
      <c r="LEP107" s="700"/>
      <c r="LEQ107" s="488"/>
      <c r="LER107" s="488"/>
      <c r="LES107" s="488"/>
      <c r="LET107" s="488"/>
      <c r="LEU107" s="488"/>
      <c r="LEV107" s="488"/>
      <c r="LEW107" s="699" t="s">
        <v>10061</v>
      </c>
      <c r="LEX107" s="700"/>
      <c r="LEY107" s="488"/>
      <c r="LEZ107" s="488"/>
      <c r="LFA107" s="488"/>
      <c r="LFB107" s="488"/>
      <c r="LFC107" s="488"/>
      <c r="LFD107" s="488"/>
      <c r="LFE107" s="699" t="s">
        <v>10061</v>
      </c>
      <c r="LFF107" s="700"/>
      <c r="LFG107" s="488"/>
      <c r="LFH107" s="488"/>
      <c r="LFI107" s="488"/>
      <c r="LFJ107" s="488"/>
      <c r="LFK107" s="488"/>
      <c r="LFL107" s="488"/>
      <c r="LFM107" s="699" t="s">
        <v>10061</v>
      </c>
      <c r="LFN107" s="700"/>
      <c r="LFO107" s="488"/>
      <c r="LFP107" s="488"/>
      <c r="LFQ107" s="488"/>
      <c r="LFR107" s="488"/>
      <c r="LFS107" s="488"/>
      <c r="LFT107" s="488"/>
      <c r="LFU107" s="699" t="s">
        <v>10061</v>
      </c>
      <c r="LFV107" s="700"/>
      <c r="LFW107" s="488"/>
      <c r="LFX107" s="488"/>
      <c r="LFY107" s="488"/>
      <c r="LFZ107" s="488"/>
      <c r="LGA107" s="488"/>
      <c r="LGB107" s="488"/>
      <c r="LGC107" s="699" t="s">
        <v>10061</v>
      </c>
      <c r="LGD107" s="700"/>
      <c r="LGE107" s="488"/>
      <c r="LGF107" s="488"/>
      <c r="LGG107" s="488"/>
      <c r="LGH107" s="488"/>
      <c r="LGI107" s="488"/>
      <c r="LGJ107" s="488"/>
      <c r="LGK107" s="699" t="s">
        <v>10061</v>
      </c>
      <c r="LGL107" s="700"/>
      <c r="LGM107" s="488"/>
      <c r="LGN107" s="488"/>
      <c r="LGO107" s="488"/>
      <c r="LGP107" s="488"/>
      <c r="LGQ107" s="488"/>
      <c r="LGR107" s="488"/>
      <c r="LGS107" s="699" t="s">
        <v>10061</v>
      </c>
      <c r="LGT107" s="700"/>
      <c r="LGU107" s="488"/>
      <c r="LGV107" s="488"/>
      <c r="LGW107" s="488"/>
      <c r="LGX107" s="488"/>
      <c r="LGY107" s="488"/>
      <c r="LGZ107" s="488"/>
      <c r="LHA107" s="699" t="s">
        <v>10061</v>
      </c>
      <c r="LHB107" s="700"/>
      <c r="LHC107" s="488"/>
      <c r="LHD107" s="488"/>
      <c r="LHE107" s="488"/>
      <c r="LHF107" s="488"/>
      <c r="LHG107" s="488"/>
      <c r="LHH107" s="488"/>
      <c r="LHI107" s="699" t="s">
        <v>10061</v>
      </c>
      <c r="LHJ107" s="700"/>
      <c r="LHK107" s="488"/>
      <c r="LHL107" s="488"/>
      <c r="LHM107" s="488"/>
      <c r="LHN107" s="488"/>
      <c r="LHO107" s="488"/>
      <c r="LHP107" s="488"/>
      <c r="LHQ107" s="699" t="s">
        <v>10061</v>
      </c>
      <c r="LHR107" s="700"/>
      <c r="LHS107" s="488"/>
      <c r="LHT107" s="488"/>
      <c r="LHU107" s="488"/>
      <c r="LHV107" s="488"/>
      <c r="LHW107" s="488"/>
      <c r="LHX107" s="488"/>
      <c r="LHY107" s="699" t="s">
        <v>10061</v>
      </c>
      <c r="LHZ107" s="700"/>
      <c r="LIA107" s="488"/>
      <c r="LIB107" s="488"/>
      <c r="LIC107" s="488"/>
      <c r="LID107" s="488"/>
      <c r="LIE107" s="488"/>
      <c r="LIF107" s="488"/>
      <c r="LIG107" s="699" t="s">
        <v>10061</v>
      </c>
      <c r="LIH107" s="700"/>
      <c r="LII107" s="488"/>
      <c r="LIJ107" s="488"/>
      <c r="LIK107" s="488"/>
      <c r="LIL107" s="488"/>
      <c r="LIM107" s="488"/>
      <c r="LIN107" s="488"/>
      <c r="LIO107" s="699" t="s">
        <v>10061</v>
      </c>
      <c r="LIP107" s="700"/>
      <c r="LIQ107" s="488"/>
      <c r="LIR107" s="488"/>
      <c r="LIS107" s="488"/>
      <c r="LIT107" s="488"/>
      <c r="LIU107" s="488"/>
      <c r="LIV107" s="488"/>
      <c r="LIW107" s="699" t="s">
        <v>10061</v>
      </c>
      <c r="LIX107" s="700"/>
      <c r="LIY107" s="488"/>
      <c r="LIZ107" s="488"/>
      <c r="LJA107" s="488"/>
      <c r="LJB107" s="488"/>
      <c r="LJC107" s="488"/>
      <c r="LJD107" s="488"/>
      <c r="LJE107" s="699" t="s">
        <v>10061</v>
      </c>
      <c r="LJF107" s="700"/>
      <c r="LJG107" s="488"/>
      <c r="LJH107" s="488"/>
      <c r="LJI107" s="488"/>
      <c r="LJJ107" s="488"/>
      <c r="LJK107" s="488"/>
      <c r="LJL107" s="488"/>
      <c r="LJM107" s="699" t="s">
        <v>10061</v>
      </c>
      <c r="LJN107" s="700"/>
      <c r="LJO107" s="488"/>
      <c r="LJP107" s="488"/>
      <c r="LJQ107" s="488"/>
      <c r="LJR107" s="488"/>
      <c r="LJS107" s="488"/>
      <c r="LJT107" s="488"/>
      <c r="LJU107" s="699" t="s">
        <v>10061</v>
      </c>
      <c r="LJV107" s="700"/>
      <c r="LJW107" s="488"/>
      <c r="LJX107" s="488"/>
      <c r="LJY107" s="488"/>
      <c r="LJZ107" s="488"/>
      <c r="LKA107" s="488"/>
      <c r="LKB107" s="488"/>
      <c r="LKC107" s="699" t="s">
        <v>10061</v>
      </c>
      <c r="LKD107" s="700"/>
      <c r="LKE107" s="488"/>
      <c r="LKF107" s="488"/>
      <c r="LKG107" s="488"/>
      <c r="LKH107" s="488"/>
      <c r="LKI107" s="488"/>
      <c r="LKJ107" s="488"/>
      <c r="LKK107" s="699" t="s">
        <v>10061</v>
      </c>
      <c r="LKL107" s="700"/>
      <c r="LKM107" s="488"/>
      <c r="LKN107" s="488"/>
      <c r="LKO107" s="488"/>
      <c r="LKP107" s="488"/>
      <c r="LKQ107" s="488"/>
      <c r="LKR107" s="488"/>
      <c r="LKS107" s="699" t="s">
        <v>10061</v>
      </c>
      <c r="LKT107" s="700"/>
      <c r="LKU107" s="488"/>
      <c r="LKV107" s="488"/>
      <c r="LKW107" s="488"/>
      <c r="LKX107" s="488"/>
      <c r="LKY107" s="488"/>
      <c r="LKZ107" s="488"/>
      <c r="LLA107" s="699" t="s">
        <v>10061</v>
      </c>
      <c r="LLB107" s="700"/>
      <c r="LLC107" s="488"/>
      <c r="LLD107" s="488"/>
      <c r="LLE107" s="488"/>
      <c r="LLF107" s="488"/>
      <c r="LLG107" s="488"/>
      <c r="LLH107" s="488"/>
      <c r="LLI107" s="699" t="s">
        <v>10061</v>
      </c>
      <c r="LLJ107" s="700"/>
      <c r="LLK107" s="488"/>
      <c r="LLL107" s="488"/>
      <c r="LLM107" s="488"/>
      <c r="LLN107" s="488"/>
      <c r="LLO107" s="488"/>
      <c r="LLP107" s="488"/>
      <c r="LLQ107" s="699" t="s">
        <v>10061</v>
      </c>
      <c r="LLR107" s="700"/>
      <c r="LLS107" s="488"/>
      <c r="LLT107" s="488"/>
      <c r="LLU107" s="488"/>
      <c r="LLV107" s="488"/>
      <c r="LLW107" s="488"/>
      <c r="LLX107" s="488"/>
      <c r="LLY107" s="699" t="s">
        <v>10061</v>
      </c>
      <c r="LLZ107" s="700"/>
      <c r="LMA107" s="488"/>
      <c r="LMB107" s="488"/>
      <c r="LMC107" s="488"/>
      <c r="LMD107" s="488"/>
      <c r="LME107" s="488"/>
      <c r="LMF107" s="488"/>
      <c r="LMG107" s="699" t="s">
        <v>10061</v>
      </c>
      <c r="LMH107" s="700"/>
      <c r="LMI107" s="488"/>
      <c r="LMJ107" s="488"/>
      <c r="LMK107" s="488"/>
      <c r="LML107" s="488"/>
      <c r="LMM107" s="488"/>
      <c r="LMN107" s="488"/>
      <c r="LMO107" s="699" t="s">
        <v>10061</v>
      </c>
      <c r="LMP107" s="700"/>
      <c r="LMQ107" s="488"/>
      <c r="LMR107" s="488"/>
      <c r="LMS107" s="488"/>
      <c r="LMT107" s="488"/>
      <c r="LMU107" s="488"/>
      <c r="LMV107" s="488"/>
      <c r="LMW107" s="699" t="s">
        <v>10061</v>
      </c>
      <c r="LMX107" s="700"/>
      <c r="LMY107" s="488"/>
      <c r="LMZ107" s="488"/>
      <c r="LNA107" s="488"/>
      <c r="LNB107" s="488"/>
      <c r="LNC107" s="488"/>
      <c r="LND107" s="488"/>
      <c r="LNE107" s="699" t="s">
        <v>10061</v>
      </c>
      <c r="LNF107" s="700"/>
      <c r="LNG107" s="488"/>
      <c r="LNH107" s="488"/>
      <c r="LNI107" s="488"/>
      <c r="LNJ107" s="488"/>
      <c r="LNK107" s="488"/>
      <c r="LNL107" s="488"/>
      <c r="LNM107" s="699" t="s">
        <v>10061</v>
      </c>
      <c r="LNN107" s="700"/>
      <c r="LNO107" s="488"/>
      <c r="LNP107" s="488"/>
      <c r="LNQ107" s="488"/>
      <c r="LNR107" s="488"/>
      <c r="LNS107" s="488"/>
      <c r="LNT107" s="488"/>
      <c r="LNU107" s="699" t="s">
        <v>10061</v>
      </c>
      <c r="LNV107" s="700"/>
      <c r="LNW107" s="488"/>
      <c r="LNX107" s="488"/>
      <c r="LNY107" s="488"/>
      <c r="LNZ107" s="488"/>
      <c r="LOA107" s="488"/>
      <c r="LOB107" s="488"/>
      <c r="LOC107" s="699" t="s">
        <v>10061</v>
      </c>
      <c r="LOD107" s="700"/>
      <c r="LOE107" s="488"/>
      <c r="LOF107" s="488"/>
      <c r="LOG107" s="488"/>
      <c r="LOH107" s="488"/>
      <c r="LOI107" s="488"/>
      <c r="LOJ107" s="488"/>
      <c r="LOK107" s="699" t="s">
        <v>10061</v>
      </c>
      <c r="LOL107" s="700"/>
      <c r="LOM107" s="488"/>
      <c r="LON107" s="488"/>
      <c r="LOO107" s="488"/>
      <c r="LOP107" s="488"/>
      <c r="LOQ107" s="488"/>
      <c r="LOR107" s="488"/>
      <c r="LOS107" s="699" t="s">
        <v>10061</v>
      </c>
      <c r="LOT107" s="700"/>
      <c r="LOU107" s="488"/>
      <c r="LOV107" s="488"/>
      <c r="LOW107" s="488"/>
      <c r="LOX107" s="488"/>
      <c r="LOY107" s="488"/>
      <c r="LOZ107" s="488"/>
      <c r="LPA107" s="699" t="s">
        <v>10061</v>
      </c>
      <c r="LPB107" s="700"/>
      <c r="LPC107" s="488"/>
      <c r="LPD107" s="488"/>
      <c r="LPE107" s="488"/>
      <c r="LPF107" s="488"/>
      <c r="LPG107" s="488"/>
      <c r="LPH107" s="488"/>
      <c r="LPI107" s="699" t="s">
        <v>10061</v>
      </c>
      <c r="LPJ107" s="700"/>
      <c r="LPK107" s="488"/>
      <c r="LPL107" s="488"/>
      <c r="LPM107" s="488"/>
      <c r="LPN107" s="488"/>
      <c r="LPO107" s="488"/>
      <c r="LPP107" s="488"/>
      <c r="LPQ107" s="699" t="s">
        <v>10061</v>
      </c>
      <c r="LPR107" s="700"/>
      <c r="LPS107" s="488"/>
      <c r="LPT107" s="488"/>
      <c r="LPU107" s="488"/>
      <c r="LPV107" s="488"/>
      <c r="LPW107" s="488"/>
      <c r="LPX107" s="488"/>
      <c r="LPY107" s="699" t="s">
        <v>10061</v>
      </c>
      <c r="LPZ107" s="700"/>
      <c r="LQA107" s="488"/>
      <c r="LQB107" s="488"/>
      <c r="LQC107" s="488"/>
      <c r="LQD107" s="488"/>
      <c r="LQE107" s="488"/>
      <c r="LQF107" s="488"/>
      <c r="LQG107" s="699" t="s">
        <v>10061</v>
      </c>
      <c r="LQH107" s="700"/>
      <c r="LQI107" s="488"/>
      <c r="LQJ107" s="488"/>
      <c r="LQK107" s="488"/>
      <c r="LQL107" s="488"/>
      <c r="LQM107" s="488"/>
      <c r="LQN107" s="488"/>
      <c r="LQO107" s="699" t="s">
        <v>10061</v>
      </c>
      <c r="LQP107" s="700"/>
      <c r="LQQ107" s="488"/>
      <c r="LQR107" s="488"/>
      <c r="LQS107" s="488"/>
      <c r="LQT107" s="488"/>
      <c r="LQU107" s="488"/>
      <c r="LQV107" s="488"/>
      <c r="LQW107" s="699" t="s">
        <v>10061</v>
      </c>
      <c r="LQX107" s="700"/>
      <c r="LQY107" s="488"/>
      <c r="LQZ107" s="488"/>
      <c r="LRA107" s="488"/>
      <c r="LRB107" s="488"/>
      <c r="LRC107" s="488"/>
      <c r="LRD107" s="488"/>
      <c r="LRE107" s="699" t="s">
        <v>10061</v>
      </c>
      <c r="LRF107" s="700"/>
      <c r="LRG107" s="488"/>
      <c r="LRH107" s="488"/>
      <c r="LRI107" s="488"/>
      <c r="LRJ107" s="488"/>
      <c r="LRK107" s="488"/>
      <c r="LRL107" s="488"/>
      <c r="LRM107" s="699" t="s">
        <v>10061</v>
      </c>
      <c r="LRN107" s="700"/>
      <c r="LRO107" s="488"/>
      <c r="LRP107" s="488"/>
      <c r="LRQ107" s="488"/>
      <c r="LRR107" s="488"/>
      <c r="LRS107" s="488"/>
      <c r="LRT107" s="488"/>
      <c r="LRU107" s="699" t="s">
        <v>10061</v>
      </c>
      <c r="LRV107" s="700"/>
      <c r="LRW107" s="488"/>
      <c r="LRX107" s="488"/>
      <c r="LRY107" s="488"/>
      <c r="LRZ107" s="488"/>
      <c r="LSA107" s="488"/>
      <c r="LSB107" s="488"/>
      <c r="LSC107" s="699" t="s">
        <v>10061</v>
      </c>
      <c r="LSD107" s="700"/>
      <c r="LSE107" s="488"/>
      <c r="LSF107" s="488"/>
      <c r="LSG107" s="488"/>
      <c r="LSH107" s="488"/>
      <c r="LSI107" s="488"/>
      <c r="LSJ107" s="488"/>
      <c r="LSK107" s="699" t="s">
        <v>10061</v>
      </c>
      <c r="LSL107" s="700"/>
      <c r="LSM107" s="488"/>
      <c r="LSN107" s="488"/>
      <c r="LSO107" s="488"/>
      <c r="LSP107" s="488"/>
      <c r="LSQ107" s="488"/>
      <c r="LSR107" s="488"/>
      <c r="LSS107" s="699" t="s">
        <v>10061</v>
      </c>
      <c r="LST107" s="700"/>
      <c r="LSU107" s="488"/>
      <c r="LSV107" s="488"/>
      <c r="LSW107" s="488"/>
      <c r="LSX107" s="488"/>
      <c r="LSY107" s="488"/>
      <c r="LSZ107" s="488"/>
      <c r="LTA107" s="699" t="s">
        <v>10061</v>
      </c>
      <c r="LTB107" s="700"/>
      <c r="LTC107" s="488"/>
      <c r="LTD107" s="488"/>
      <c r="LTE107" s="488"/>
      <c r="LTF107" s="488"/>
      <c r="LTG107" s="488"/>
      <c r="LTH107" s="488"/>
      <c r="LTI107" s="699" t="s">
        <v>10061</v>
      </c>
      <c r="LTJ107" s="700"/>
      <c r="LTK107" s="488"/>
      <c r="LTL107" s="488"/>
      <c r="LTM107" s="488"/>
      <c r="LTN107" s="488"/>
      <c r="LTO107" s="488"/>
      <c r="LTP107" s="488"/>
      <c r="LTQ107" s="699" t="s">
        <v>10061</v>
      </c>
      <c r="LTR107" s="700"/>
      <c r="LTS107" s="488"/>
      <c r="LTT107" s="488"/>
      <c r="LTU107" s="488"/>
      <c r="LTV107" s="488"/>
      <c r="LTW107" s="488"/>
      <c r="LTX107" s="488"/>
      <c r="LTY107" s="699" t="s">
        <v>10061</v>
      </c>
      <c r="LTZ107" s="700"/>
      <c r="LUA107" s="488"/>
      <c r="LUB107" s="488"/>
      <c r="LUC107" s="488"/>
      <c r="LUD107" s="488"/>
      <c r="LUE107" s="488"/>
      <c r="LUF107" s="488"/>
      <c r="LUG107" s="699" t="s">
        <v>10061</v>
      </c>
      <c r="LUH107" s="700"/>
      <c r="LUI107" s="488"/>
      <c r="LUJ107" s="488"/>
      <c r="LUK107" s="488"/>
      <c r="LUL107" s="488"/>
      <c r="LUM107" s="488"/>
      <c r="LUN107" s="488"/>
      <c r="LUO107" s="699" t="s">
        <v>10061</v>
      </c>
      <c r="LUP107" s="700"/>
      <c r="LUQ107" s="488"/>
      <c r="LUR107" s="488"/>
      <c r="LUS107" s="488"/>
      <c r="LUT107" s="488"/>
      <c r="LUU107" s="488"/>
      <c r="LUV107" s="488"/>
      <c r="LUW107" s="699" t="s">
        <v>10061</v>
      </c>
      <c r="LUX107" s="700"/>
      <c r="LUY107" s="488"/>
      <c r="LUZ107" s="488"/>
      <c r="LVA107" s="488"/>
      <c r="LVB107" s="488"/>
      <c r="LVC107" s="488"/>
      <c r="LVD107" s="488"/>
      <c r="LVE107" s="699" t="s">
        <v>10061</v>
      </c>
      <c r="LVF107" s="700"/>
      <c r="LVG107" s="488"/>
      <c r="LVH107" s="488"/>
      <c r="LVI107" s="488"/>
      <c r="LVJ107" s="488"/>
      <c r="LVK107" s="488"/>
      <c r="LVL107" s="488"/>
      <c r="LVM107" s="699" t="s">
        <v>10061</v>
      </c>
      <c r="LVN107" s="700"/>
      <c r="LVO107" s="488"/>
      <c r="LVP107" s="488"/>
      <c r="LVQ107" s="488"/>
      <c r="LVR107" s="488"/>
      <c r="LVS107" s="488"/>
      <c r="LVT107" s="488"/>
      <c r="LVU107" s="699" t="s">
        <v>10061</v>
      </c>
      <c r="LVV107" s="700"/>
      <c r="LVW107" s="488"/>
      <c r="LVX107" s="488"/>
      <c r="LVY107" s="488"/>
      <c r="LVZ107" s="488"/>
      <c r="LWA107" s="488"/>
      <c r="LWB107" s="488"/>
      <c r="LWC107" s="699" t="s">
        <v>10061</v>
      </c>
      <c r="LWD107" s="700"/>
      <c r="LWE107" s="488"/>
      <c r="LWF107" s="488"/>
      <c r="LWG107" s="488"/>
      <c r="LWH107" s="488"/>
      <c r="LWI107" s="488"/>
      <c r="LWJ107" s="488"/>
      <c r="LWK107" s="699" t="s">
        <v>10061</v>
      </c>
      <c r="LWL107" s="700"/>
      <c r="LWM107" s="488"/>
      <c r="LWN107" s="488"/>
      <c r="LWO107" s="488"/>
      <c r="LWP107" s="488"/>
      <c r="LWQ107" s="488"/>
      <c r="LWR107" s="488"/>
      <c r="LWS107" s="699" t="s">
        <v>10061</v>
      </c>
      <c r="LWT107" s="700"/>
      <c r="LWU107" s="488"/>
      <c r="LWV107" s="488"/>
      <c r="LWW107" s="488"/>
      <c r="LWX107" s="488"/>
      <c r="LWY107" s="488"/>
      <c r="LWZ107" s="488"/>
      <c r="LXA107" s="699" t="s">
        <v>10061</v>
      </c>
      <c r="LXB107" s="700"/>
      <c r="LXC107" s="488"/>
      <c r="LXD107" s="488"/>
      <c r="LXE107" s="488"/>
      <c r="LXF107" s="488"/>
      <c r="LXG107" s="488"/>
      <c r="LXH107" s="488"/>
      <c r="LXI107" s="699" t="s">
        <v>10061</v>
      </c>
      <c r="LXJ107" s="700"/>
      <c r="LXK107" s="488"/>
      <c r="LXL107" s="488"/>
      <c r="LXM107" s="488"/>
      <c r="LXN107" s="488"/>
      <c r="LXO107" s="488"/>
      <c r="LXP107" s="488"/>
      <c r="LXQ107" s="699" t="s">
        <v>10061</v>
      </c>
      <c r="LXR107" s="700"/>
      <c r="LXS107" s="488"/>
      <c r="LXT107" s="488"/>
      <c r="LXU107" s="488"/>
      <c r="LXV107" s="488"/>
      <c r="LXW107" s="488"/>
      <c r="LXX107" s="488"/>
      <c r="LXY107" s="699" t="s">
        <v>10061</v>
      </c>
      <c r="LXZ107" s="700"/>
      <c r="LYA107" s="488"/>
      <c r="LYB107" s="488"/>
      <c r="LYC107" s="488"/>
      <c r="LYD107" s="488"/>
      <c r="LYE107" s="488"/>
      <c r="LYF107" s="488"/>
      <c r="LYG107" s="699" t="s">
        <v>10061</v>
      </c>
      <c r="LYH107" s="700"/>
      <c r="LYI107" s="488"/>
      <c r="LYJ107" s="488"/>
      <c r="LYK107" s="488"/>
      <c r="LYL107" s="488"/>
      <c r="LYM107" s="488"/>
      <c r="LYN107" s="488"/>
      <c r="LYO107" s="699" t="s">
        <v>10061</v>
      </c>
      <c r="LYP107" s="700"/>
      <c r="LYQ107" s="488"/>
      <c r="LYR107" s="488"/>
      <c r="LYS107" s="488"/>
      <c r="LYT107" s="488"/>
      <c r="LYU107" s="488"/>
      <c r="LYV107" s="488"/>
      <c r="LYW107" s="699" t="s">
        <v>10061</v>
      </c>
      <c r="LYX107" s="700"/>
      <c r="LYY107" s="488"/>
      <c r="LYZ107" s="488"/>
      <c r="LZA107" s="488"/>
      <c r="LZB107" s="488"/>
      <c r="LZC107" s="488"/>
      <c r="LZD107" s="488"/>
      <c r="LZE107" s="699" t="s">
        <v>10061</v>
      </c>
      <c r="LZF107" s="700"/>
      <c r="LZG107" s="488"/>
      <c r="LZH107" s="488"/>
      <c r="LZI107" s="488"/>
      <c r="LZJ107" s="488"/>
      <c r="LZK107" s="488"/>
      <c r="LZL107" s="488"/>
      <c r="LZM107" s="699" t="s">
        <v>10061</v>
      </c>
      <c r="LZN107" s="700"/>
      <c r="LZO107" s="488"/>
      <c r="LZP107" s="488"/>
      <c r="LZQ107" s="488"/>
      <c r="LZR107" s="488"/>
      <c r="LZS107" s="488"/>
      <c r="LZT107" s="488"/>
      <c r="LZU107" s="699" t="s">
        <v>10061</v>
      </c>
      <c r="LZV107" s="700"/>
      <c r="LZW107" s="488"/>
      <c r="LZX107" s="488"/>
      <c r="LZY107" s="488"/>
      <c r="LZZ107" s="488"/>
      <c r="MAA107" s="488"/>
      <c r="MAB107" s="488"/>
      <c r="MAC107" s="699" t="s">
        <v>10061</v>
      </c>
      <c r="MAD107" s="700"/>
      <c r="MAE107" s="488"/>
      <c r="MAF107" s="488"/>
      <c r="MAG107" s="488"/>
      <c r="MAH107" s="488"/>
      <c r="MAI107" s="488"/>
      <c r="MAJ107" s="488"/>
      <c r="MAK107" s="699" t="s">
        <v>10061</v>
      </c>
      <c r="MAL107" s="700"/>
      <c r="MAM107" s="488"/>
      <c r="MAN107" s="488"/>
      <c r="MAO107" s="488"/>
      <c r="MAP107" s="488"/>
      <c r="MAQ107" s="488"/>
      <c r="MAR107" s="488"/>
      <c r="MAS107" s="699" t="s">
        <v>10061</v>
      </c>
      <c r="MAT107" s="700"/>
      <c r="MAU107" s="488"/>
      <c r="MAV107" s="488"/>
      <c r="MAW107" s="488"/>
      <c r="MAX107" s="488"/>
      <c r="MAY107" s="488"/>
      <c r="MAZ107" s="488"/>
      <c r="MBA107" s="699" t="s">
        <v>10061</v>
      </c>
      <c r="MBB107" s="700"/>
      <c r="MBC107" s="488"/>
      <c r="MBD107" s="488"/>
      <c r="MBE107" s="488"/>
      <c r="MBF107" s="488"/>
      <c r="MBG107" s="488"/>
      <c r="MBH107" s="488"/>
      <c r="MBI107" s="699" t="s">
        <v>10061</v>
      </c>
      <c r="MBJ107" s="700"/>
      <c r="MBK107" s="488"/>
      <c r="MBL107" s="488"/>
      <c r="MBM107" s="488"/>
      <c r="MBN107" s="488"/>
      <c r="MBO107" s="488"/>
      <c r="MBP107" s="488"/>
      <c r="MBQ107" s="699" t="s">
        <v>10061</v>
      </c>
      <c r="MBR107" s="700"/>
      <c r="MBS107" s="488"/>
      <c r="MBT107" s="488"/>
      <c r="MBU107" s="488"/>
      <c r="MBV107" s="488"/>
      <c r="MBW107" s="488"/>
      <c r="MBX107" s="488"/>
      <c r="MBY107" s="699" t="s">
        <v>10061</v>
      </c>
      <c r="MBZ107" s="700"/>
      <c r="MCA107" s="488"/>
      <c r="MCB107" s="488"/>
      <c r="MCC107" s="488"/>
      <c r="MCD107" s="488"/>
      <c r="MCE107" s="488"/>
      <c r="MCF107" s="488"/>
      <c r="MCG107" s="699" t="s">
        <v>10061</v>
      </c>
      <c r="MCH107" s="700"/>
      <c r="MCI107" s="488"/>
      <c r="MCJ107" s="488"/>
      <c r="MCK107" s="488"/>
      <c r="MCL107" s="488"/>
      <c r="MCM107" s="488"/>
      <c r="MCN107" s="488"/>
      <c r="MCO107" s="699" t="s">
        <v>10061</v>
      </c>
      <c r="MCP107" s="700"/>
      <c r="MCQ107" s="488"/>
      <c r="MCR107" s="488"/>
      <c r="MCS107" s="488"/>
      <c r="MCT107" s="488"/>
      <c r="MCU107" s="488"/>
      <c r="MCV107" s="488"/>
      <c r="MCW107" s="699" t="s">
        <v>10061</v>
      </c>
      <c r="MCX107" s="700"/>
      <c r="MCY107" s="488"/>
      <c r="MCZ107" s="488"/>
      <c r="MDA107" s="488"/>
      <c r="MDB107" s="488"/>
      <c r="MDC107" s="488"/>
      <c r="MDD107" s="488"/>
      <c r="MDE107" s="699" t="s">
        <v>10061</v>
      </c>
      <c r="MDF107" s="700"/>
      <c r="MDG107" s="488"/>
      <c r="MDH107" s="488"/>
      <c r="MDI107" s="488"/>
      <c r="MDJ107" s="488"/>
      <c r="MDK107" s="488"/>
      <c r="MDL107" s="488"/>
      <c r="MDM107" s="699" t="s">
        <v>10061</v>
      </c>
      <c r="MDN107" s="700"/>
      <c r="MDO107" s="488"/>
      <c r="MDP107" s="488"/>
      <c r="MDQ107" s="488"/>
      <c r="MDR107" s="488"/>
      <c r="MDS107" s="488"/>
      <c r="MDT107" s="488"/>
      <c r="MDU107" s="699" t="s">
        <v>10061</v>
      </c>
      <c r="MDV107" s="700"/>
      <c r="MDW107" s="488"/>
      <c r="MDX107" s="488"/>
      <c r="MDY107" s="488"/>
      <c r="MDZ107" s="488"/>
      <c r="MEA107" s="488"/>
      <c r="MEB107" s="488"/>
      <c r="MEC107" s="699" t="s">
        <v>10061</v>
      </c>
      <c r="MED107" s="700"/>
      <c r="MEE107" s="488"/>
      <c r="MEF107" s="488"/>
      <c r="MEG107" s="488"/>
      <c r="MEH107" s="488"/>
      <c r="MEI107" s="488"/>
      <c r="MEJ107" s="488"/>
      <c r="MEK107" s="699" t="s">
        <v>10061</v>
      </c>
      <c r="MEL107" s="700"/>
      <c r="MEM107" s="488"/>
      <c r="MEN107" s="488"/>
      <c r="MEO107" s="488"/>
      <c r="MEP107" s="488"/>
      <c r="MEQ107" s="488"/>
      <c r="MER107" s="488"/>
      <c r="MES107" s="699" t="s">
        <v>10061</v>
      </c>
      <c r="MET107" s="700"/>
      <c r="MEU107" s="488"/>
      <c r="MEV107" s="488"/>
      <c r="MEW107" s="488"/>
      <c r="MEX107" s="488"/>
      <c r="MEY107" s="488"/>
      <c r="MEZ107" s="488"/>
      <c r="MFA107" s="699" t="s">
        <v>10061</v>
      </c>
      <c r="MFB107" s="700"/>
      <c r="MFC107" s="488"/>
      <c r="MFD107" s="488"/>
      <c r="MFE107" s="488"/>
      <c r="MFF107" s="488"/>
      <c r="MFG107" s="488"/>
      <c r="MFH107" s="488"/>
      <c r="MFI107" s="699" t="s">
        <v>10061</v>
      </c>
      <c r="MFJ107" s="700"/>
      <c r="MFK107" s="488"/>
      <c r="MFL107" s="488"/>
      <c r="MFM107" s="488"/>
      <c r="MFN107" s="488"/>
      <c r="MFO107" s="488"/>
      <c r="MFP107" s="488"/>
      <c r="MFQ107" s="699" t="s">
        <v>10061</v>
      </c>
      <c r="MFR107" s="700"/>
      <c r="MFS107" s="488"/>
      <c r="MFT107" s="488"/>
      <c r="MFU107" s="488"/>
      <c r="MFV107" s="488"/>
      <c r="MFW107" s="488"/>
      <c r="MFX107" s="488"/>
      <c r="MFY107" s="699" t="s">
        <v>10061</v>
      </c>
      <c r="MFZ107" s="700"/>
      <c r="MGA107" s="488"/>
      <c r="MGB107" s="488"/>
      <c r="MGC107" s="488"/>
      <c r="MGD107" s="488"/>
      <c r="MGE107" s="488"/>
      <c r="MGF107" s="488"/>
      <c r="MGG107" s="699" t="s">
        <v>10061</v>
      </c>
      <c r="MGH107" s="700"/>
      <c r="MGI107" s="488"/>
      <c r="MGJ107" s="488"/>
      <c r="MGK107" s="488"/>
      <c r="MGL107" s="488"/>
      <c r="MGM107" s="488"/>
      <c r="MGN107" s="488"/>
      <c r="MGO107" s="699" t="s">
        <v>10061</v>
      </c>
      <c r="MGP107" s="700"/>
      <c r="MGQ107" s="488"/>
      <c r="MGR107" s="488"/>
      <c r="MGS107" s="488"/>
      <c r="MGT107" s="488"/>
      <c r="MGU107" s="488"/>
      <c r="MGV107" s="488"/>
      <c r="MGW107" s="699" t="s">
        <v>10061</v>
      </c>
      <c r="MGX107" s="700"/>
      <c r="MGY107" s="488"/>
      <c r="MGZ107" s="488"/>
      <c r="MHA107" s="488"/>
      <c r="MHB107" s="488"/>
      <c r="MHC107" s="488"/>
      <c r="MHD107" s="488"/>
      <c r="MHE107" s="699" t="s">
        <v>10061</v>
      </c>
      <c r="MHF107" s="700"/>
      <c r="MHG107" s="488"/>
      <c r="MHH107" s="488"/>
      <c r="MHI107" s="488"/>
      <c r="MHJ107" s="488"/>
      <c r="MHK107" s="488"/>
      <c r="MHL107" s="488"/>
      <c r="MHM107" s="699" t="s">
        <v>10061</v>
      </c>
      <c r="MHN107" s="700"/>
      <c r="MHO107" s="488"/>
      <c r="MHP107" s="488"/>
      <c r="MHQ107" s="488"/>
      <c r="MHR107" s="488"/>
      <c r="MHS107" s="488"/>
      <c r="MHT107" s="488"/>
      <c r="MHU107" s="699" t="s">
        <v>10061</v>
      </c>
      <c r="MHV107" s="700"/>
      <c r="MHW107" s="488"/>
      <c r="MHX107" s="488"/>
      <c r="MHY107" s="488"/>
      <c r="MHZ107" s="488"/>
      <c r="MIA107" s="488"/>
      <c r="MIB107" s="488"/>
      <c r="MIC107" s="699" t="s">
        <v>10061</v>
      </c>
      <c r="MID107" s="700"/>
      <c r="MIE107" s="488"/>
      <c r="MIF107" s="488"/>
      <c r="MIG107" s="488"/>
      <c r="MIH107" s="488"/>
      <c r="MII107" s="488"/>
      <c r="MIJ107" s="488"/>
      <c r="MIK107" s="699" t="s">
        <v>10061</v>
      </c>
      <c r="MIL107" s="700"/>
      <c r="MIM107" s="488"/>
      <c r="MIN107" s="488"/>
      <c r="MIO107" s="488"/>
      <c r="MIP107" s="488"/>
      <c r="MIQ107" s="488"/>
      <c r="MIR107" s="488"/>
      <c r="MIS107" s="699" t="s">
        <v>10061</v>
      </c>
      <c r="MIT107" s="700"/>
      <c r="MIU107" s="488"/>
      <c r="MIV107" s="488"/>
      <c r="MIW107" s="488"/>
      <c r="MIX107" s="488"/>
      <c r="MIY107" s="488"/>
      <c r="MIZ107" s="488"/>
      <c r="MJA107" s="699" t="s">
        <v>10061</v>
      </c>
      <c r="MJB107" s="700"/>
      <c r="MJC107" s="488"/>
      <c r="MJD107" s="488"/>
      <c r="MJE107" s="488"/>
      <c r="MJF107" s="488"/>
      <c r="MJG107" s="488"/>
      <c r="MJH107" s="488"/>
      <c r="MJI107" s="699" t="s">
        <v>10061</v>
      </c>
      <c r="MJJ107" s="700"/>
      <c r="MJK107" s="488"/>
      <c r="MJL107" s="488"/>
      <c r="MJM107" s="488"/>
      <c r="MJN107" s="488"/>
      <c r="MJO107" s="488"/>
      <c r="MJP107" s="488"/>
      <c r="MJQ107" s="699" t="s">
        <v>10061</v>
      </c>
      <c r="MJR107" s="700"/>
      <c r="MJS107" s="488"/>
      <c r="MJT107" s="488"/>
      <c r="MJU107" s="488"/>
      <c r="MJV107" s="488"/>
      <c r="MJW107" s="488"/>
      <c r="MJX107" s="488"/>
      <c r="MJY107" s="699" t="s">
        <v>10061</v>
      </c>
      <c r="MJZ107" s="700"/>
      <c r="MKA107" s="488"/>
      <c r="MKB107" s="488"/>
      <c r="MKC107" s="488"/>
      <c r="MKD107" s="488"/>
      <c r="MKE107" s="488"/>
      <c r="MKF107" s="488"/>
      <c r="MKG107" s="699" t="s">
        <v>10061</v>
      </c>
      <c r="MKH107" s="700"/>
      <c r="MKI107" s="488"/>
      <c r="MKJ107" s="488"/>
      <c r="MKK107" s="488"/>
      <c r="MKL107" s="488"/>
      <c r="MKM107" s="488"/>
      <c r="MKN107" s="488"/>
      <c r="MKO107" s="699" t="s">
        <v>10061</v>
      </c>
      <c r="MKP107" s="700"/>
      <c r="MKQ107" s="488"/>
      <c r="MKR107" s="488"/>
      <c r="MKS107" s="488"/>
      <c r="MKT107" s="488"/>
      <c r="MKU107" s="488"/>
      <c r="MKV107" s="488"/>
      <c r="MKW107" s="699" t="s">
        <v>10061</v>
      </c>
      <c r="MKX107" s="700"/>
      <c r="MKY107" s="488"/>
      <c r="MKZ107" s="488"/>
      <c r="MLA107" s="488"/>
      <c r="MLB107" s="488"/>
      <c r="MLC107" s="488"/>
      <c r="MLD107" s="488"/>
      <c r="MLE107" s="699" t="s">
        <v>10061</v>
      </c>
      <c r="MLF107" s="700"/>
      <c r="MLG107" s="488"/>
      <c r="MLH107" s="488"/>
      <c r="MLI107" s="488"/>
      <c r="MLJ107" s="488"/>
      <c r="MLK107" s="488"/>
      <c r="MLL107" s="488"/>
      <c r="MLM107" s="699" t="s">
        <v>10061</v>
      </c>
      <c r="MLN107" s="700"/>
      <c r="MLO107" s="488"/>
      <c r="MLP107" s="488"/>
      <c r="MLQ107" s="488"/>
      <c r="MLR107" s="488"/>
      <c r="MLS107" s="488"/>
      <c r="MLT107" s="488"/>
      <c r="MLU107" s="699" t="s">
        <v>10061</v>
      </c>
      <c r="MLV107" s="700"/>
      <c r="MLW107" s="488"/>
      <c r="MLX107" s="488"/>
      <c r="MLY107" s="488"/>
      <c r="MLZ107" s="488"/>
      <c r="MMA107" s="488"/>
      <c r="MMB107" s="488"/>
      <c r="MMC107" s="699" t="s">
        <v>10061</v>
      </c>
      <c r="MMD107" s="700"/>
      <c r="MME107" s="488"/>
      <c r="MMF107" s="488"/>
      <c r="MMG107" s="488"/>
      <c r="MMH107" s="488"/>
      <c r="MMI107" s="488"/>
      <c r="MMJ107" s="488"/>
      <c r="MMK107" s="699" t="s">
        <v>10061</v>
      </c>
      <c r="MML107" s="700"/>
      <c r="MMM107" s="488"/>
      <c r="MMN107" s="488"/>
      <c r="MMO107" s="488"/>
      <c r="MMP107" s="488"/>
      <c r="MMQ107" s="488"/>
      <c r="MMR107" s="488"/>
      <c r="MMS107" s="699" t="s">
        <v>10061</v>
      </c>
      <c r="MMT107" s="700"/>
      <c r="MMU107" s="488"/>
      <c r="MMV107" s="488"/>
      <c r="MMW107" s="488"/>
      <c r="MMX107" s="488"/>
      <c r="MMY107" s="488"/>
      <c r="MMZ107" s="488"/>
      <c r="MNA107" s="699" t="s">
        <v>10061</v>
      </c>
      <c r="MNB107" s="700"/>
      <c r="MNC107" s="488"/>
      <c r="MND107" s="488"/>
      <c r="MNE107" s="488"/>
      <c r="MNF107" s="488"/>
      <c r="MNG107" s="488"/>
      <c r="MNH107" s="488"/>
      <c r="MNI107" s="699" t="s">
        <v>10061</v>
      </c>
      <c r="MNJ107" s="700"/>
      <c r="MNK107" s="488"/>
      <c r="MNL107" s="488"/>
      <c r="MNM107" s="488"/>
      <c r="MNN107" s="488"/>
      <c r="MNO107" s="488"/>
      <c r="MNP107" s="488"/>
      <c r="MNQ107" s="699" t="s">
        <v>10061</v>
      </c>
      <c r="MNR107" s="700"/>
      <c r="MNS107" s="488"/>
      <c r="MNT107" s="488"/>
      <c r="MNU107" s="488"/>
      <c r="MNV107" s="488"/>
      <c r="MNW107" s="488"/>
      <c r="MNX107" s="488"/>
      <c r="MNY107" s="699" t="s">
        <v>10061</v>
      </c>
      <c r="MNZ107" s="700"/>
      <c r="MOA107" s="488"/>
      <c r="MOB107" s="488"/>
      <c r="MOC107" s="488"/>
      <c r="MOD107" s="488"/>
      <c r="MOE107" s="488"/>
      <c r="MOF107" s="488"/>
      <c r="MOG107" s="699" t="s">
        <v>10061</v>
      </c>
      <c r="MOH107" s="700"/>
      <c r="MOI107" s="488"/>
      <c r="MOJ107" s="488"/>
      <c r="MOK107" s="488"/>
      <c r="MOL107" s="488"/>
      <c r="MOM107" s="488"/>
      <c r="MON107" s="488"/>
      <c r="MOO107" s="699" t="s">
        <v>10061</v>
      </c>
      <c r="MOP107" s="700"/>
      <c r="MOQ107" s="488"/>
      <c r="MOR107" s="488"/>
      <c r="MOS107" s="488"/>
      <c r="MOT107" s="488"/>
      <c r="MOU107" s="488"/>
      <c r="MOV107" s="488"/>
      <c r="MOW107" s="699" t="s">
        <v>10061</v>
      </c>
      <c r="MOX107" s="700"/>
      <c r="MOY107" s="488"/>
      <c r="MOZ107" s="488"/>
      <c r="MPA107" s="488"/>
      <c r="MPB107" s="488"/>
      <c r="MPC107" s="488"/>
      <c r="MPD107" s="488"/>
      <c r="MPE107" s="699" t="s">
        <v>10061</v>
      </c>
      <c r="MPF107" s="700"/>
      <c r="MPG107" s="488"/>
      <c r="MPH107" s="488"/>
      <c r="MPI107" s="488"/>
      <c r="MPJ107" s="488"/>
      <c r="MPK107" s="488"/>
      <c r="MPL107" s="488"/>
      <c r="MPM107" s="699" t="s">
        <v>10061</v>
      </c>
      <c r="MPN107" s="700"/>
      <c r="MPO107" s="488"/>
      <c r="MPP107" s="488"/>
      <c r="MPQ107" s="488"/>
      <c r="MPR107" s="488"/>
      <c r="MPS107" s="488"/>
      <c r="MPT107" s="488"/>
      <c r="MPU107" s="699" t="s">
        <v>10061</v>
      </c>
      <c r="MPV107" s="700"/>
      <c r="MPW107" s="488"/>
      <c r="MPX107" s="488"/>
      <c r="MPY107" s="488"/>
      <c r="MPZ107" s="488"/>
      <c r="MQA107" s="488"/>
      <c r="MQB107" s="488"/>
      <c r="MQC107" s="699" t="s">
        <v>10061</v>
      </c>
      <c r="MQD107" s="700"/>
      <c r="MQE107" s="488"/>
      <c r="MQF107" s="488"/>
      <c r="MQG107" s="488"/>
      <c r="MQH107" s="488"/>
      <c r="MQI107" s="488"/>
      <c r="MQJ107" s="488"/>
      <c r="MQK107" s="699" t="s">
        <v>10061</v>
      </c>
      <c r="MQL107" s="700"/>
      <c r="MQM107" s="488"/>
      <c r="MQN107" s="488"/>
      <c r="MQO107" s="488"/>
      <c r="MQP107" s="488"/>
      <c r="MQQ107" s="488"/>
      <c r="MQR107" s="488"/>
      <c r="MQS107" s="699" t="s">
        <v>10061</v>
      </c>
      <c r="MQT107" s="700"/>
      <c r="MQU107" s="488"/>
      <c r="MQV107" s="488"/>
      <c r="MQW107" s="488"/>
      <c r="MQX107" s="488"/>
      <c r="MQY107" s="488"/>
      <c r="MQZ107" s="488"/>
      <c r="MRA107" s="699" t="s">
        <v>10061</v>
      </c>
      <c r="MRB107" s="700"/>
      <c r="MRC107" s="488"/>
      <c r="MRD107" s="488"/>
      <c r="MRE107" s="488"/>
      <c r="MRF107" s="488"/>
      <c r="MRG107" s="488"/>
      <c r="MRH107" s="488"/>
      <c r="MRI107" s="699" t="s">
        <v>10061</v>
      </c>
      <c r="MRJ107" s="700"/>
      <c r="MRK107" s="488"/>
      <c r="MRL107" s="488"/>
      <c r="MRM107" s="488"/>
      <c r="MRN107" s="488"/>
      <c r="MRO107" s="488"/>
      <c r="MRP107" s="488"/>
      <c r="MRQ107" s="699" t="s">
        <v>10061</v>
      </c>
      <c r="MRR107" s="700"/>
      <c r="MRS107" s="488"/>
      <c r="MRT107" s="488"/>
      <c r="MRU107" s="488"/>
      <c r="MRV107" s="488"/>
      <c r="MRW107" s="488"/>
      <c r="MRX107" s="488"/>
      <c r="MRY107" s="699" t="s">
        <v>10061</v>
      </c>
      <c r="MRZ107" s="700"/>
      <c r="MSA107" s="488"/>
      <c r="MSB107" s="488"/>
      <c r="MSC107" s="488"/>
      <c r="MSD107" s="488"/>
      <c r="MSE107" s="488"/>
      <c r="MSF107" s="488"/>
      <c r="MSG107" s="699" t="s">
        <v>10061</v>
      </c>
      <c r="MSH107" s="700"/>
      <c r="MSI107" s="488"/>
      <c r="MSJ107" s="488"/>
      <c r="MSK107" s="488"/>
      <c r="MSL107" s="488"/>
      <c r="MSM107" s="488"/>
      <c r="MSN107" s="488"/>
      <c r="MSO107" s="699" t="s">
        <v>10061</v>
      </c>
      <c r="MSP107" s="700"/>
      <c r="MSQ107" s="488"/>
      <c r="MSR107" s="488"/>
      <c r="MSS107" s="488"/>
      <c r="MST107" s="488"/>
      <c r="MSU107" s="488"/>
      <c r="MSV107" s="488"/>
      <c r="MSW107" s="699" t="s">
        <v>10061</v>
      </c>
      <c r="MSX107" s="700"/>
      <c r="MSY107" s="488"/>
      <c r="MSZ107" s="488"/>
      <c r="MTA107" s="488"/>
      <c r="MTB107" s="488"/>
      <c r="MTC107" s="488"/>
      <c r="MTD107" s="488"/>
      <c r="MTE107" s="699" t="s">
        <v>10061</v>
      </c>
      <c r="MTF107" s="700"/>
      <c r="MTG107" s="488"/>
      <c r="MTH107" s="488"/>
      <c r="MTI107" s="488"/>
      <c r="MTJ107" s="488"/>
      <c r="MTK107" s="488"/>
      <c r="MTL107" s="488"/>
      <c r="MTM107" s="699" t="s">
        <v>10061</v>
      </c>
      <c r="MTN107" s="700"/>
      <c r="MTO107" s="488"/>
      <c r="MTP107" s="488"/>
      <c r="MTQ107" s="488"/>
      <c r="MTR107" s="488"/>
      <c r="MTS107" s="488"/>
      <c r="MTT107" s="488"/>
      <c r="MTU107" s="699" t="s">
        <v>10061</v>
      </c>
      <c r="MTV107" s="700"/>
      <c r="MTW107" s="488"/>
      <c r="MTX107" s="488"/>
      <c r="MTY107" s="488"/>
      <c r="MTZ107" s="488"/>
      <c r="MUA107" s="488"/>
      <c r="MUB107" s="488"/>
      <c r="MUC107" s="699" t="s">
        <v>10061</v>
      </c>
      <c r="MUD107" s="700"/>
      <c r="MUE107" s="488"/>
      <c r="MUF107" s="488"/>
      <c r="MUG107" s="488"/>
      <c r="MUH107" s="488"/>
      <c r="MUI107" s="488"/>
      <c r="MUJ107" s="488"/>
      <c r="MUK107" s="699" t="s">
        <v>10061</v>
      </c>
      <c r="MUL107" s="700"/>
      <c r="MUM107" s="488"/>
      <c r="MUN107" s="488"/>
      <c r="MUO107" s="488"/>
      <c r="MUP107" s="488"/>
      <c r="MUQ107" s="488"/>
      <c r="MUR107" s="488"/>
      <c r="MUS107" s="699" t="s">
        <v>10061</v>
      </c>
      <c r="MUT107" s="700"/>
      <c r="MUU107" s="488"/>
      <c r="MUV107" s="488"/>
      <c r="MUW107" s="488"/>
      <c r="MUX107" s="488"/>
      <c r="MUY107" s="488"/>
      <c r="MUZ107" s="488"/>
      <c r="MVA107" s="699" t="s">
        <v>10061</v>
      </c>
      <c r="MVB107" s="700"/>
      <c r="MVC107" s="488"/>
      <c r="MVD107" s="488"/>
      <c r="MVE107" s="488"/>
      <c r="MVF107" s="488"/>
      <c r="MVG107" s="488"/>
      <c r="MVH107" s="488"/>
      <c r="MVI107" s="699" t="s">
        <v>10061</v>
      </c>
      <c r="MVJ107" s="700"/>
      <c r="MVK107" s="488"/>
      <c r="MVL107" s="488"/>
      <c r="MVM107" s="488"/>
      <c r="MVN107" s="488"/>
      <c r="MVO107" s="488"/>
      <c r="MVP107" s="488"/>
      <c r="MVQ107" s="699" t="s">
        <v>10061</v>
      </c>
      <c r="MVR107" s="700"/>
      <c r="MVS107" s="488"/>
      <c r="MVT107" s="488"/>
      <c r="MVU107" s="488"/>
      <c r="MVV107" s="488"/>
      <c r="MVW107" s="488"/>
      <c r="MVX107" s="488"/>
      <c r="MVY107" s="699" t="s">
        <v>10061</v>
      </c>
      <c r="MVZ107" s="700"/>
      <c r="MWA107" s="488"/>
      <c r="MWB107" s="488"/>
      <c r="MWC107" s="488"/>
      <c r="MWD107" s="488"/>
      <c r="MWE107" s="488"/>
      <c r="MWF107" s="488"/>
      <c r="MWG107" s="699" t="s">
        <v>10061</v>
      </c>
      <c r="MWH107" s="700"/>
      <c r="MWI107" s="488"/>
      <c r="MWJ107" s="488"/>
      <c r="MWK107" s="488"/>
      <c r="MWL107" s="488"/>
      <c r="MWM107" s="488"/>
      <c r="MWN107" s="488"/>
      <c r="MWO107" s="699" t="s">
        <v>10061</v>
      </c>
      <c r="MWP107" s="700"/>
      <c r="MWQ107" s="488"/>
      <c r="MWR107" s="488"/>
      <c r="MWS107" s="488"/>
      <c r="MWT107" s="488"/>
      <c r="MWU107" s="488"/>
      <c r="MWV107" s="488"/>
      <c r="MWW107" s="699" t="s">
        <v>10061</v>
      </c>
      <c r="MWX107" s="700"/>
      <c r="MWY107" s="488"/>
      <c r="MWZ107" s="488"/>
      <c r="MXA107" s="488"/>
      <c r="MXB107" s="488"/>
      <c r="MXC107" s="488"/>
      <c r="MXD107" s="488"/>
      <c r="MXE107" s="699" t="s">
        <v>10061</v>
      </c>
      <c r="MXF107" s="700"/>
      <c r="MXG107" s="488"/>
      <c r="MXH107" s="488"/>
      <c r="MXI107" s="488"/>
      <c r="MXJ107" s="488"/>
      <c r="MXK107" s="488"/>
      <c r="MXL107" s="488"/>
      <c r="MXM107" s="699" t="s">
        <v>10061</v>
      </c>
      <c r="MXN107" s="700"/>
      <c r="MXO107" s="488"/>
      <c r="MXP107" s="488"/>
      <c r="MXQ107" s="488"/>
      <c r="MXR107" s="488"/>
      <c r="MXS107" s="488"/>
      <c r="MXT107" s="488"/>
      <c r="MXU107" s="699" t="s">
        <v>10061</v>
      </c>
      <c r="MXV107" s="700"/>
      <c r="MXW107" s="488"/>
      <c r="MXX107" s="488"/>
      <c r="MXY107" s="488"/>
      <c r="MXZ107" s="488"/>
      <c r="MYA107" s="488"/>
      <c r="MYB107" s="488"/>
      <c r="MYC107" s="699" t="s">
        <v>10061</v>
      </c>
      <c r="MYD107" s="700"/>
      <c r="MYE107" s="488"/>
      <c r="MYF107" s="488"/>
      <c r="MYG107" s="488"/>
      <c r="MYH107" s="488"/>
      <c r="MYI107" s="488"/>
      <c r="MYJ107" s="488"/>
      <c r="MYK107" s="699" t="s">
        <v>10061</v>
      </c>
      <c r="MYL107" s="700"/>
      <c r="MYM107" s="488"/>
      <c r="MYN107" s="488"/>
      <c r="MYO107" s="488"/>
      <c r="MYP107" s="488"/>
      <c r="MYQ107" s="488"/>
      <c r="MYR107" s="488"/>
      <c r="MYS107" s="699" t="s">
        <v>10061</v>
      </c>
      <c r="MYT107" s="700"/>
      <c r="MYU107" s="488"/>
      <c r="MYV107" s="488"/>
      <c r="MYW107" s="488"/>
      <c r="MYX107" s="488"/>
      <c r="MYY107" s="488"/>
      <c r="MYZ107" s="488"/>
      <c r="MZA107" s="699" t="s">
        <v>10061</v>
      </c>
      <c r="MZB107" s="700"/>
      <c r="MZC107" s="488"/>
      <c r="MZD107" s="488"/>
      <c r="MZE107" s="488"/>
      <c r="MZF107" s="488"/>
      <c r="MZG107" s="488"/>
      <c r="MZH107" s="488"/>
      <c r="MZI107" s="699" t="s">
        <v>10061</v>
      </c>
      <c r="MZJ107" s="700"/>
      <c r="MZK107" s="488"/>
      <c r="MZL107" s="488"/>
      <c r="MZM107" s="488"/>
      <c r="MZN107" s="488"/>
      <c r="MZO107" s="488"/>
      <c r="MZP107" s="488"/>
      <c r="MZQ107" s="699" t="s">
        <v>10061</v>
      </c>
      <c r="MZR107" s="700"/>
      <c r="MZS107" s="488"/>
      <c r="MZT107" s="488"/>
      <c r="MZU107" s="488"/>
      <c r="MZV107" s="488"/>
      <c r="MZW107" s="488"/>
      <c r="MZX107" s="488"/>
      <c r="MZY107" s="699" t="s">
        <v>10061</v>
      </c>
      <c r="MZZ107" s="700"/>
      <c r="NAA107" s="488"/>
      <c r="NAB107" s="488"/>
      <c r="NAC107" s="488"/>
      <c r="NAD107" s="488"/>
      <c r="NAE107" s="488"/>
      <c r="NAF107" s="488"/>
      <c r="NAG107" s="699" t="s">
        <v>10061</v>
      </c>
      <c r="NAH107" s="700"/>
      <c r="NAI107" s="488"/>
      <c r="NAJ107" s="488"/>
      <c r="NAK107" s="488"/>
      <c r="NAL107" s="488"/>
      <c r="NAM107" s="488"/>
      <c r="NAN107" s="488"/>
      <c r="NAO107" s="699" t="s">
        <v>10061</v>
      </c>
      <c r="NAP107" s="700"/>
      <c r="NAQ107" s="488"/>
      <c r="NAR107" s="488"/>
      <c r="NAS107" s="488"/>
      <c r="NAT107" s="488"/>
      <c r="NAU107" s="488"/>
      <c r="NAV107" s="488"/>
      <c r="NAW107" s="699" t="s">
        <v>10061</v>
      </c>
      <c r="NAX107" s="700"/>
      <c r="NAY107" s="488"/>
      <c r="NAZ107" s="488"/>
      <c r="NBA107" s="488"/>
      <c r="NBB107" s="488"/>
      <c r="NBC107" s="488"/>
      <c r="NBD107" s="488"/>
      <c r="NBE107" s="699" t="s">
        <v>10061</v>
      </c>
      <c r="NBF107" s="700"/>
      <c r="NBG107" s="488"/>
      <c r="NBH107" s="488"/>
      <c r="NBI107" s="488"/>
      <c r="NBJ107" s="488"/>
      <c r="NBK107" s="488"/>
      <c r="NBL107" s="488"/>
      <c r="NBM107" s="699" t="s">
        <v>10061</v>
      </c>
      <c r="NBN107" s="700"/>
      <c r="NBO107" s="488"/>
      <c r="NBP107" s="488"/>
      <c r="NBQ107" s="488"/>
      <c r="NBR107" s="488"/>
      <c r="NBS107" s="488"/>
      <c r="NBT107" s="488"/>
      <c r="NBU107" s="699" t="s">
        <v>10061</v>
      </c>
      <c r="NBV107" s="700"/>
      <c r="NBW107" s="488"/>
      <c r="NBX107" s="488"/>
      <c r="NBY107" s="488"/>
      <c r="NBZ107" s="488"/>
      <c r="NCA107" s="488"/>
      <c r="NCB107" s="488"/>
      <c r="NCC107" s="699" t="s">
        <v>10061</v>
      </c>
      <c r="NCD107" s="700"/>
      <c r="NCE107" s="488"/>
      <c r="NCF107" s="488"/>
      <c r="NCG107" s="488"/>
      <c r="NCH107" s="488"/>
      <c r="NCI107" s="488"/>
      <c r="NCJ107" s="488"/>
      <c r="NCK107" s="699" t="s">
        <v>10061</v>
      </c>
      <c r="NCL107" s="700"/>
      <c r="NCM107" s="488"/>
      <c r="NCN107" s="488"/>
      <c r="NCO107" s="488"/>
      <c r="NCP107" s="488"/>
      <c r="NCQ107" s="488"/>
      <c r="NCR107" s="488"/>
      <c r="NCS107" s="699" t="s">
        <v>10061</v>
      </c>
      <c r="NCT107" s="700"/>
      <c r="NCU107" s="488"/>
      <c r="NCV107" s="488"/>
      <c r="NCW107" s="488"/>
      <c r="NCX107" s="488"/>
      <c r="NCY107" s="488"/>
      <c r="NCZ107" s="488"/>
      <c r="NDA107" s="699" t="s">
        <v>10061</v>
      </c>
      <c r="NDB107" s="700"/>
      <c r="NDC107" s="488"/>
      <c r="NDD107" s="488"/>
      <c r="NDE107" s="488"/>
      <c r="NDF107" s="488"/>
      <c r="NDG107" s="488"/>
      <c r="NDH107" s="488"/>
      <c r="NDI107" s="699" t="s">
        <v>10061</v>
      </c>
      <c r="NDJ107" s="700"/>
      <c r="NDK107" s="488"/>
      <c r="NDL107" s="488"/>
      <c r="NDM107" s="488"/>
      <c r="NDN107" s="488"/>
      <c r="NDO107" s="488"/>
      <c r="NDP107" s="488"/>
      <c r="NDQ107" s="699" t="s">
        <v>10061</v>
      </c>
      <c r="NDR107" s="700"/>
      <c r="NDS107" s="488"/>
      <c r="NDT107" s="488"/>
      <c r="NDU107" s="488"/>
      <c r="NDV107" s="488"/>
      <c r="NDW107" s="488"/>
      <c r="NDX107" s="488"/>
      <c r="NDY107" s="699" t="s">
        <v>10061</v>
      </c>
      <c r="NDZ107" s="700"/>
      <c r="NEA107" s="488"/>
      <c r="NEB107" s="488"/>
      <c r="NEC107" s="488"/>
      <c r="NED107" s="488"/>
      <c r="NEE107" s="488"/>
      <c r="NEF107" s="488"/>
      <c r="NEG107" s="699" t="s">
        <v>10061</v>
      </c>
      <c r="NEH107" s="700"/>
      <c r="NEI107" s="488"/>
      <c r="NEJ107" s="488"/>
      <c r="NEK107" s="488"/>
      <c r="NEL107" s="488"/>
      <c r="NEM107" s="488"/>
      <c r="NEN107" s="488"/>
      <c r="NEO107" s="699" t="s">
        <v>10061</v>
      </c>
      <c r="NEP107" s="700"/>
      <c r="NEQ107" s="488"/>
      <c r="NER107" s="488"/>
      <c r="NES107" s="488"/>
      <c r="NET107" s="488"/>
      <c r="NEU107" s="488"/>
      <c r="NEV107" s="488"/>
      <c r="NEW107" s="699" t="s">
        <v>10061</v>
      </c>
      <c r="NEX107" s="700"/>
      <c r="NEY107" s="488"/>
      <c r="NEZ107" s="488"/>
      <c r="NFA107" s="488"/>
      <c r="NFB107" s="488"/>
      <c r="NFC107" s="488"/>
      <c r="NFD107" s="488"/>
      <c r="NFE107" s="699" t="s">
        <v>10061</v>
      </c>
      <c r="NFF107" s="700"/>
      <c r="NFG107" s="488"/>
      <c r="NFH107" s="488"/>
      <c r="NFI107" s="488"/>
      <c r="NFJ107" s="488"/>
      <c r="NFK107" s="488"/>
      <c r="NFL107" s="488"/>
      <c r="NFM107" s="699" t="s">
        <v>10061</v>
      </c>
      <c r="NFN107" s="700"/>
      <c r="NFO107" s="488"/>
      <c r="NFP107" s="488"/>
      <c r="NFQ107" s="488"/>
      <c r="NFR107" s="488"/>
      <c r="NFS107" s="488"/>
      <c r="NFT107" s="488"/>
      <c r="NFU107" s="699" t="s">
        <v>10061</v>
      </c>
      <c r="NFV107" s="700"/>
      <c r="NFW107" s="488"/>
      <c r="NFX107" s="488"/>
      <c r="NFY107" s="488"/>
      <c r="NFZ107" s="488"/>
      <c r="NGA107" s="488"/>
      <c r="NGB107" s="488"/>
      <c r="NGC107" s="699" t="s">
        <v>10061</v>
      </c>
      <c r="NGD107" s="700"/>
      <c r="NGE107" s="488"/>
      <c r="NGF107" s="488"/>
      <c r="NGG107" s="488"/>
      <c r="NGH107" s="488"/>
      <c r="NGI107" s="488"/>
      <c r="NGJ107" s="488"/>
      <c r="NGK107" s="699" t="s">
        <v>10061</v>
      </c>
      <c r="NGL107" s="700"/>
      <c r="NGM107" s="488"/>
      <c r="NGN107" s="488"/>
      <c r="NGO107" s="488"/>
      <c r="NGP107" s="488"/>
      <c r="NGQ107" s="488"/>
      <c r="NGR107" s="488"/>
      <c r="NGS107" s="699" t="s">
        <v>10061</v>
      </c>
      <c r="NGT107" s="700"/>
      <c r="NGU107" s="488"/>
      <c r="NGV107" s="488"/>
      <c r="NGW107" s="488"/>
      <c r="NGX107" s="488"/>
      <c r="NGY107" s="488"/>
      <c r="NGZ107" s="488"/>
      <c r="NHA107" s="699" t="s">
        <v>10061</v>
      </c>
      <c r="NHB107" s="700"/>
      <c r="NHC107" s="488"/>
      <c r="NHD107" s="488"/>
      <c r="NHE107" s="488"/>
      <c r="NHF107" s="488"/>
      <c r="NHG107" s="488"/>
      <c r="NHH107" s="488"/>
      <c r="NHI107" s="699" t="s">
        <v>10061</v>
      </c>
      <c r="NHJ107" s="700"/>
      <c r="NHK107" s="488"/>
      <c r="NHL107" s="488"/>
      <c r="NHM107" s="488"/>
      <c r="NHN107" s="488"/>
      <c r="NHO107" s="488"/>
      <c r="NHP107" s="488"/>
      <c r="NHQ107" s="699" t="s">
        <v>10061</v>
      </c>
      <c r="NHR107" s="700"/>
      <c r="NHS107" s="488"/>
      <c r="NHT107" s="488"/>
      <c r="NHU107" s="488"/>
      <c r="NHV107" s="488"/>
      <c r="NHW107" s="488"/>
      <c r="NHX107" s="488"/>
      <c r="NHY107" s="699" t="s">
        <v>10061</v>
      </c>
      <c r="NHZ107" s="700"/>
      <c r="NIA107" s="488"/>
      <c r="NIB107" s="488"/>
      <c r="NIC107" s="488"/>
      <c r="NID107" s="488"/>
      <c r="NIE107" s="488"/>
      <c r="NIF107" s="488"/>
      <c r="NIG107" s="699" t="s">
        <v>10061</v>
      </c>
      <c r="NIH107" s="700"/>
      <c r="NII107" s="488"/>
      <c r="NIJ107" s="488"/>
      <c r="NIK107" s="488"/>
      <c r="NIL107" s="488"/>
      <c r="NIM107" s="488"/>
      <c r="NIN107" s="488"/>
      <c r="NIO107" s="699" t="s">
        <v>10061</v>
      </c>
      <c r="NIP107" s="700"/>
      <c r="NIQ107" s="488"/>
      <c r="NIR107" s="488"/>
      <c r="NIS107" s="488"/>
      <c r="NIT107" s="488"/>
      <c r="NIU107" s="488"/>
      <c r="NIV107" s="488"/>
      <c r="NIW107" s="699" t="s">
        <v>10061</v>
      </c>
      <c r="NIX107" s="700"/>
      <c r="NIY107" s="488"/>
      <c r="NIZ107" s="488"/>
      <c r="NJA107" s="488"/>
      <c r="NJB107" s="488"/>
      <c r="NJC107" s="488"/>
      <c r="NJD107" s="488"/>
      <c r="NJE107" s="699" t="s">
        <v>10061</v>
      </c>
      <c r="NJF107" s="700"/>
      <c r="NJG107" s="488"/>
      <c r="NJH107" s="488"/>
      <c r="NJI107" s="488"/>
      <c r="NJJ107" s="488"/>
      <c r="NJK107" s="488"/>
      <c r="NJL107" s="488"/>
      <c r="NJM107" s="699" t="s">
        <v>10061</v>
      </c>
      <c r="NJN107" s="700"/>
      <c r="NJO107" s="488"/>
      <c r="NJP107" s="488"/>
      <c r="NJQ107" s="488"/>
      <c r="NJR107" s="488"/>
      <c r="NJS107" s="488"/>
      <c r="NJT107" s="488"/>
      <c r="NJU107" s="699" t="s">
        <v>10061</v>
      </c>
      <c r="NJV107" s="700"/>
      <c r="NJW107" s="488"/>
      <c r="NJX107" s="488"/>
      <c r="NJY107" s="488"/>
      <c r="NJZ107" s="488"/>
      <c r="NKA107" s="488"/>
      <c r="NKB107" s="488"/>
      <c r="NKC107" s="699" t="s">
        <v>10061</v>
      </c>
      <c r="NKD107" s="700"/>
      <c r="NKE107" s="488"/>
      <c r="NKF107" s="488"/>
      <c r="NKG107" s="488"/>
      <c r="NKH107" s="488"/>
      <c r="NKI107" s="488"/>
      <c r="NKJ107" s="488"/>
      <c r="NKK107" s="699" t="s">
        <v>10061</v>
      </c>
      <c r="NKL107" s="700"/>
      <c r="NKM107" s="488"/>
      <c r="NKN107" s="488"/>
      <c r="NKO107" s="488"/>
      <c r="NKP107" s="488"/>
      <c r="NKQ107" s="488"/>
      <c r="NKR107" s="488"/>
      <c r="NKS107" s="699" t="s">
        <v>10061</v>
      </c>
      <c r="NKT107" s="700"/>
      <c r="NKU107" s="488"/>
      <c r="NKV107" s="488"/>
      <c r="NKW107" s="488"/>
      <c r="NKX107" s="488"/>
      <c r="NKY107" s="488"/>
      <c r="NKZ107" s="488"/>
      <c r="NLA107" s="699" t="s">
        <v>10061</v>
      </c>
      <c r="NLB107" s="700"/>
      <c r="NLC107" s="488"/>
      <c r="NLD107" s="488"/>
      <c r="NLE107" s="488"/>
      <c r="NLF107" s="488"/>
      <c r="NLG107" s="488"/>
      <c r="NLH107" s="488"/>
      <c r="NLI107" s="699" t="s">
        <v>10061</v>
      </c>
      <c r="NLJ107" s="700"/>
      <c r="NLK107" s="488"/>
      <c r="NLL107" s="488"/>
      <c r="NLM107" s="488"/>
      <c r="NLN107" s="488"/>
      <c r="NLO107" s="488"/>
      <c r="NLP107" s="488"/>
      <c r="NLQ107" s="699" t="s">
        <v>10061</v>
      </c>
      <c r="NLR107" s="700"/>
      <c r="NLS107" s="488"/>
      <c r="NLT107" s="488"/>
      <c r="NLU107" s="488"/>
      <c r="NLV107" s="488"/>
      <c r="NLW107" s="488"/>
      <c r="NLX107" s="488"/>
      <c r="NLY107" s="699" t="s">
        <v>10061</v>
      </c>
      <c r="NLZ107" s="700"/>
      <c r="NMA107" s="488"/>
      <c r="NMB107" s="488"/>
      <c r="NMC107" s="488"/>
      <c r="NMD107" s="488"/>
      <c r="NME107" s="488"/>
      <c r="NMF107" s="488"/>
      <c r="NMG107" s="699" t="s">
        <v>10061</v>
      </c>
      <c r="NMH107" s="700"/>
      <c r="NMI107" s="488"/>
      <c r="NMJ107" s="488"/>
      <c r="NMK107" s="488"/>
      <c r="NML107" s="488"/>
      <c r="NMM107" s="488"/>
      <c r="NMN107" s="488"/>
      <c r="NMO107" s="699" t="s">
        <v>10061</v>
      </c>
      <c r="NMP107" s="700"/>
      <c r="NMQ107" s="488"/>
      <c r="NMR107" s="488"/>
      <c r="NMS107" s="488"/>
      <c r="NMT107" s="488"/>
      <c r="NMU107" s="488"/>
      <c r="NMV107" s="488"/>
      <c r="NMW107" s="699" t="s">
        <v>10061</v>
      </c>
      <c r="NMX107" s="700"/>
      <c r="NMY107" s="488"/>
      <c r="NMZ107" s="488"/>
      <c r="NNA107" s="488"/>
      <c r="NNB107" s="488"/>
      <c r="NNC107" s="488"/>
      <c r="NND107" s="488"/>
      <c r="NNE107" s="699" t="s">
        <v>10061</v>
      </c>
      <c r="NNF107" s="700"/>
      <c r="NNG107" s="488"/>
      <c r="NNH107" s="488"/>
      <c r="NNI107" s="488"/>
      <c r="NNJ107" s="488"/>
      <c r="NNK107" s="488"/>
      <c r="NNL107" s="488"/>
      <c r="NNM107" s="699" t="s">
        <v>10061</v>
      </c>
      <c r="NNN107" s="700"/>
      <c r="NNO107" s="488"/>
      <c r="NNP107" s="488"/>
      <c r="NNQ107" s="488"/>
      <c r="NNR107" s="488"/>
      <c r="NNS107" s="488"/>
      <c r="NNT107" s="488"/>
      <c r="NNU107" s="699" t="s">
        <v>10061</v>
      </c>
      <c r="NNV107" s="700"/>
      <c r="NNW107" s="488"/>
      <c r="NNX107" s="488"/>
      <c r="NNY107" s="488"/>
      <c r="NNZ107" s="488"/>
      <c r="NOA107" s="488"/>
      <c r="NOB107" s="488"/>
      <c r="NOC107" s="699" t="s">
        <v>10061</v>
      </c>
      <c r="NOD107" s="700"/>
      <c r="NOE107" s="488"/>
      <c r="NOF107" s="488"/>
      <c r="NOG107" s="488"/>
      <c r="NOH107" s="488"/>
      <c r="NOI107" s="488"/>
      <c r="NOJ107" s="488"/>
      <c r="NOK107" s="699" t="s">
        <v>10061</v>
      </c>
      <c r="NOL107" s="700"/>
      <c r="NOM107" s="488"/>
      <c r="NON107" s="488"/>
      <c r="NOO107" s="488"/>
      <c r="NOP107" s="488"/>
      <c r="NOQ107" s="488"/>
      <c r="NOR107" s="488"/>
      <c r="NOS107" s="699" t="s">
        <v>10061</v>
      </c>
      <c r="NOT107" s="700"/>
      <c r="NOU107" s="488"/>
      <c r="NOV107" s="488"/>
      <c r="NOW107" s="488"/>
      <c r="NOX107" s="488"/>
      <c r="NOY107" s="488"/>
      <c r="NOZ107" s="488"/>
      <c r="NPA107" s="699" t="s">
        <v>10061</v>
      </c>
      <c r="NPB107" s="700"/>
      <c r="NPC107" s="488"/>
      <c r="NPD107" s="488"/>
      <c r="NPE107" s="488"/>
      <c r="NPF107" s="488"/>
      <c r="NPG107" s="488"/>
      <c r="NPH107" s="488"/>
      <c r="NPI107" s="699" t="s">
        <v>10061</v>
      </c>
      <c r="NPJ107" s="700"/>
      <c r="NPK107" s="488"/>
      <c r="NPL107" s="488"/>
      <c r="NPM107" s="488"/>
      <c r="NPN107" s="488"/>
      <c r="NPO107" s="488"/>
      <c r="NPP107" s="488"/>
      <c r="NPQ107" s="699" t="s">
        <v>10061</v>
      </c>
      <c r="NPR107" s="700"/>
      <c r="NPS107" s="488"/>
      <c r="NPT107" s="488"/>
      <c r="NPU107" s="488"/>
      <c r="NPV107" s="488"/>
      <c r="NPW107" s="488"/>
      <c r="NPX107" s="488"/>
      <c r="NPY107" s="699" t="s">
        <v>10061</v>
      </c>
      <c r="NPZ107" s="700"/>
      <c r="NQA107" s="488"/>
      <c r="NQB107" s="488"/>
      <c r="NQC107" s="488"/>
      <c r="NQD107" s="488"/>
      <c r="NQE107" s="488"/>
      <c r="NQF107" s="488"/>
      <c r="NQG107" s="699" t="s">
        <v>10061</v>
      </c>
      <c r="NQH107" s="700"/>
      <c r="NQI107" s="488"/>
      <c r="NQJ107" s="488"/>
      <c r="NQK107" s="488"/>
      <c r="NQL107" s="488"/>
      <c r="NQM107" s="488"/>
      <c r="NQN107" s="488"/>
      <c r="NQO107" s="699" t="s">
        <v>10061</v>
      </c>
      <c r="NQP107" s="700"/>
      <c r="NQQ107" s="488"/>
      <c r="NQR107" s="488"/>
      <c r="NQS107" s="488"/>
      <c r="NQT107" s="488"/>
      <c r="NQU107" s="488"/>
      <c r="NQV107" s="488"/>
      <c r="NQW107" s="699" t="s">
        <v>10061</v>
      </c>
      <c r="NQX107" s="700"/>
      <c r="NQY107" s="488"/>
      <c r="NQZ107" s="488"/>
      <c r="NRA107" s="488"/>
      <c r="NRB107" s="488"/>
      <c r="NRC107" s="488"/>
      <c r="NRD107" s="488"/>
      <c r="NRE107" s="699" t="s">
        <v>10061</v>
      </c>
      <c r="NRF107" s="700"/>
      <c r="NRG107" s="488"/>
      <c r="NRH107" s="488"/>
      <c r="NRI107" s="488"/>
      <c r="NRJ107" s="488"/>
      <c r="NRK107" s="488"/>
      <c r="NRL107" s="488"/>
      <c r="NRM107" s="699" t="s">
        <v>10061</v>
      </c>
      <c r="NRN107" s="700"/>
      <c r="NRO107" s="488"/>
      <c r="NRP107" s="488"/>
      <c r="NRQ107" s="488"/>
      <c r="NRR107" s="488"/>
      <c r="NRS107" s="488"/>
      <c r="NRT107" s="488"/>
      <c r="NRU107" s="699" t="s">
        <v>10061</v>
      </c>
      <c r="NRV107" s="700"/>
      <c r="NRW107" s="488"/>
      <c r="NRX107" s="488"/>
      <c r="NRY107" s="488"/>
      <c r="NRZ107" s="488"/>
      <c r="NSA107" s="488"/>
      <c r="NSB107" s="488"/>
      <c r="NSC107" s="699" t="s">
        <v>10061</v>
      </c>
      <c r="NSD107" s="700"/>
      <c r="NSE107" s="488"/>
      <c r="NSF107" s="488"/>
      <c r="NSG107" s="488"/>
      <c r="NSH107" s="488"/>
      <c r="NSI107" s="488"/>
      <c r="NSJ107" s="488"/>
      <c r="NSK107" s="699" t="s">
        <v>10061</v>
      </c>
      <c r="NSL107" s="700"/>
      <c r="NSM107" s="488"/>
      <c r="NSN107" s="488"/>
      <c r="NSO107" s="488"/>
      <c r="NSP107" s="488"/>
      <c r="NSQ107" s="488"/>
      <c r="NSR107" s="488"/>
      <c r="NSS107" s="699" t="s">
        <v>10061</v>
      </c>
      <c r="NST107" s="700"/>
      <c r="NSU107" s="488"/>
      <c r="NSV107" s="488"/>
      <c r="NSW107" s="488"/>
      <c r="NSX107" s="488"/>
      <c r="NSY107" s="488"/>
      <c r="NSZ107" s="488"/>
      <c r="NTA107" s="699" t="s">
        <v>10061</v>
      </c>
      <c r="NTB107" s="700"/>
      <c r="NTC107" s="488"/>
      <c r="NTD107" s="488"/>
      <c r="NTE107" s="488"/>
      <c r="NTF107" s="488"/>
      <c r="NTG107" s="488"/>
      <c r="NTH107" s="488"/>
      <c r="NTI107" s="699" t="s">
        <v>10061</v>
      </c>
      <c r="NTJ107" s="700"/>
      <c r="NTK107" s="488"/>
      <c r="NTL107" s="488"/>
      <c r="NTM107" s="488"/>
      <c r="NTN107" s="488"/>
      <c r="NTO107" s="488"/>
      <c r="NTP107" s="488"/>
      <c r="NTQ107" s="699" t="s">
        <v>10061</v>
      </c>
      <c r="NTR107" s="700"/>
      <c r="NTS107" s="488"/>
      <c r="NTT107" s="488"/>
      <c r="NTU107" s="488"/>
      <c r="NTV107" s="488"/>
      <c r="NTW107" s="488"/>
      <c r="NTX107" s="488"/>
      <c r="NTY107" s="699" t="s">
        <v>10061</v>
      </c>
      <c r="NTZ107" s="700"/>
      <c r="NUA107" s="488"/>
      <c r="NUB107" s="488"/>
      <c r="NUC107" s="488"/>
      <c r="NUD107" s="488"/>
      <c r="NUE107" s="488"/>
      <c r="NUF107" s="488"/>
      <c r="NUG107" s="699" t="s">
        <v>10061</v>
      </c>
      <c r="NUH107" s="700"/>
      <c r="NUI107" s="488"/>
      <c r="NUJ107" s="488"/>
      <c r="NUK107" s="488"/>
      <c r="NUL107" s="488"/>
      <c r="NUM107" s="488"/>
      <c r="NUN107" s="488"/>
      <c r="NUO107" s="699" t="s">
        <v>10061</v>
      </c>
      <c r="NUP107" s="700"/>
      <c r="NUQ107" s="488"/>
      <c r="NUR107" s="488"/>
      <c r="NUS107" s="488"/>
      <c r="NUT107" s="488"/>
      <c r="NUU107" s="488"/>
      <c r="NUV107" s="488"/>
      <c r="NUW107" s="699" t="s">
        <v>10061</v>
      </c>
      <c r="NUX107" s="700"/>
      <c r="NUY107" s="488"/>
      <c r="NUZ107" s="488"/>
      <c r="NVA107" s="488"/>
      <c r="NVB107" s="488"/>
      <c r="NVC107" s="488"/>
      <c r="NVD107" s="488"/>
      <c r="NVE107" s="699" t="s">
        <v>10061</v>
      </c>
      <c r="NVF107" s="700"/>
      <c r="NVG107" s="488"/>
      <c r="NVH107" s="488"/>
      <c r="NVI107" s="488"/>
      <c r="NVJ107" s="488"/>
      <c r="NVK107" s="488"/>
      <c r="NVL107" s="488"/>
      <c r="NVM107" s="699" t="s">
        <v>10061</v>
      </c>
      <c r="NVN107" s="700"/>
      <c r="NVO107" s="488"/>
      <c r="NVP107" s="488"/>
      <c r="NVQ107" s="488"/>
      <c r="NVR107" s="488"/>
      <c r="NVS107" s="488"/>
      <c r="NVT107" s="488"/>
      <c r="NVU107" s="699" t="s">
        <v>10061</v>
      </c>
      <c r="NVV107" s="700"/>
      <c r="NVW107" s="488"/>
      <c r="NVX107" s="488"/>
      <c r="NVY107" s="488"/>
      <c r="NVZ107" s="488"/>
      <c r="NWA107" s="488"/>
      <c r="NWB107" s="488"/>
      <c r="NWC107" s="699" t="s">
        <v>10061</v>
      </c>
      <c r="NWD107" s="700"/>
      <c r="NWE107" s="488"/>
      <c r="NWF107" s="488"/>
      <c r="NWG107" s="488"/>
      <c r="NWH107" s="488"/>
      <c r="NWI107" s="488"/>
      <c r="NWJ107" s="488"/>
      <c r="NWK107" s="699" t="s">
        <v>10061</v>
      </c>
      <c r="NWL107" s="700"/>
      <c r="NWM107" s="488"/>
      <c r="NWN107" s="488"/>
      <c r="NWO107" s="488"/>
      <c r="NWP107" s="488"/>
      <c r="NWQ107" s="488"/>
      <c r="NWR107" s="488"/>
      <c r="NWS107" s="699" t="s">
        <v>10061</v>
      </c>
      <c r="NWT107" s="700"/>
      <c r="NWU107" s="488"/>
      <c r="NWV107" s="488"/>
      <c r="NWW107" s="488"/>
      <c r="NWX107" s="488"/>
      <c r="NWY107" s="488"/>
      <c r="NWZ107" s="488"/>
      <c r="NXA107" s="699" t="s">
        <v>10061</v>
      </c>
      <c r="NXB107" s="700"/>
      <c r="NXC107" s="488"/>
      <c r="NXD107" s="488"/>
      <c r="NXE107" s="488"/>
      <c r="NXF107" s="488"/>
      <c r="NXG107" s="488"/>
      <c r="NXH107" s="488"/>
      <c r="NXI107" s="699" t="s">
        <v>10061</v>
      </c>
      <c r="NXJ107" s="700"/>
      <c r="NXK107" s="488"/>
      <c r="NXL107" s="488"/>
      <c r="NXM107" s="488"/>
      <c r="NXN107" s="488"/>
      <c r="NXO107" s="488"/>
      <c r="NXP107" s="488"/>
      <c r="NXQ107" s="699" t="s">
        <v>10061</v>
      </c>
      <c r="NXR107" s="700"/>
      <c r="NXS107" s="488"/>
      <c r="NXT107" s="488"/>
      <c r="NXU107" s="488"/>
      <c r="NXV107" s="488"/>
      <c r="NXW107" s="488"/>
      <c r="NXX107" s="488"/>
      <c r="NXY107" s="699" t="s">
        <v>10061</v>
      </c>
      <c r="NXZ107" s="700"/>
      <c r="NYA107" s="488"/>
      <c r="NYB107" s="488"/>
      <c r="NYC107" s="488"/>
      <c r="NYD107" s="488"/>
      <c r="NYE107" s="488"/>
      <c r="NYF107" s="488"/>
      <c r="NYG107" s="699" t="s">
        <v>10061</v>
      </c>
      <c r="NYH107" s="700"/>
      <c r="NYI107" s="488"/>
      <c r="NYJ107" s="488"/>
      <c r="NYK107" s="488"/>
      <c r="NYL107" s="488"/>
      <c r="NYM107" s="488"/>
      <c r="NYN107" s="488"/>
      <c r="NYO107" s="699" t="s">
        <v>10061</v>
      </c>
      <c r="NYP107" s="700"/>
      <c r="NYQ107" s="488"/>
      <c r="NYR107" s="488"/>
      <c r="NYS107" s="488"/>
      <c r="NYT107" s="488"/>
      <c r="NYU107" s="488"/>
      <c r="NYV107" s="488"/>
      <c r="NYW107" s="699" t="s">
        <v>10061</v>
      </c>
      <c r="NYX107" s="700"/>
      <c r="NYY107" s="488"/>
      <c r="NYZ107" s="488"/>
      <c r="NZA107" s="488"/>
      <c r="NZB107" s="488"/>
      <c r="NZC107" s="488"/>
      <c r="NZD107" s="488"/>
      <c r="NZE107" s="699" t="s">
        <v>10061</v>
      </c>
      <c r="NZF107" s="700"/>
      <c r="NZG107" s="488"/>
      <c r="NZH107" s="488"/>
      <c r="NZI107" s="488"/>
      <c r="NZJ107" s="488"/>
      <c r="NZK107" s="488"/>
      <c r="NZL107" s="488"/>
      <c r="NZM107" s="699" t="s">
        <v>10061</v>
      </c>
      <c r="NZN107" s="700"/>
      <c r="NZO107" s="488"/>
      <c r="NZP107" s="488"/>
      <c r="NZQ107" s="488"/>
      <c r="NZR107" s="488"/>
      <c r="NZS107" s="488"/>
      <c r="NZT107" s="488"/>
      <c r="NZU107" s="699" t="s">
        <v>10061</v>
      </c>
      <c r="NZV107" s="700"/>
      <c r="NZW107" s="488"/>
      <c r="NZX107" s="488"/>
      <c r="NZY107" s="488"/>
      <c r="NZZ107" s="488"/>
      <c r="OAA107" s="488"/>
      <c r="OAB107" s="488"/>
      <c r="OAC107" s="699" t="s">
        <v>10061</v>
      </c>
      <c r="OAD107" s="700"/>
      <c r="OAE107" s="488"/>
      <c r="OAF107" s="488"/>
      <c r="OAG107" s="488"/>
      <c r="OAH107" s="488"/>
      <c r="OAI107" s="488"/>
      <c r="OAJ107" s="488"/>
      <c r="OAK107" s="699" t="s">
        <v>10061</v>
      </c>
      <c r="OAL107" s="700"/>
      <c r="OAM107" s="488"/>
      <c r="OAN107" s="488"/>
      <c r="OAO107" s="488"/>
      <c r="OAP107" s="488"/>
      <c r="OAQ107" s="488"/>
      <c r="OAR107" s="488"/>
      <c r="OAS107" s="699" t="s">
        <v>10061</v>
      </c>
      <c r="OAT107" s="700"/>
      <c r="OAU107" s="488"/>
      <c r="OAV107" s="488"/>
      <c r="OAW107" s="488"/>
      <c r="OAX107" s="488"/>
      <c r="OAY107" s="488"/>
      <c r="OAZ107" s="488"/>
      <c r="OBA107" s="699" t="s">
        <v>10061</v>
      </c>
      <c r="OBB107" s="700"/>
      <c r="OBC107" s="488"/>
      <c r="OBD107" s="488"/>
      <c r="OBE107" s="488"/>
      <c r="OBF107" s="488"/>
      <c r="OBG107" s="488"/>
      <c r="OBH107" s="488"/>
      <c r="OBI107" s="699" t="s">
        <v>10061</v>
      </c>
      <c r="OBJ107" s="700"/>
      <c r="OBK107" s="488"/>
      <c r="OBL107" s="488"/>
      <c r="OBM107" s="488"/>
      <c r="OBN107" s="488"/>
      <c r="OBO107" s="488"/>
      <c r="OBP107" s="488"/>
      <c r="OBQ107" s="699" t="s">
        <v>10061</v>
      </c>
      <c r="OBR107" s="700"/>
      <c r="OBS107" s="488"/>
      <c r="OBT107" s="488"/>
      <c r="OBU107" s="488"/>
      <c r="OBV107" s="488"/>
      <c r="OBW107" s="488"/>
      <c r="OBX107" s="488"/>
      <c r="OBY107" s="699" t="s">
        <v>10061</v>
      </c>
      <c r="OBZ107" s="700"/>
      <c r="OCA107" s="488"/>
      <c r="OCB107" s="488"/>
      <c r="OCC107" s="488"/>
      <c r="OCD107" s="488"/>
      <c r="OCE107" s="488"/>
      <c r="OCF107" s="488"/>
      <c r="OCG107" s="699" t="s">
        <v>10061</v>
      </c>
      <c r="OCH107" s="700"/>
      <c r="OCI107" s="488"/>
      <c r="OCJ107" s="488"/>
      <c r="OCK107" s="488"/>
      <c r="OCL107" s="488"/>
      <c r="OCM107" s="488"/>
      <c r="OCN107" s="488"/>
      <c r="OCO107" s="699" t="s">
        <v>10061</v>
      </c>
      <c r="OCP107" s="700"/>
      <c r="OCQ107" s="488"/>
      <c r="OCR107" s="488"/>
      <c r="OCS107" s="488"/>
      <c r="OCT107" s="488"/>
      <c r="OCU107" s="488"/>
      <c r="OCV107" s="488"/>
      <c r="OCW107" s="699" t="s">
        <v>10061</v>
      </c>
      <c r="OCX107" s="700"/>
      <c r="OCY107" s="488"/>
      <c r="OCZ107" s="488"/>
      <c r="ODA107" s="488"/>
      <c r="ODB107" s="488"/>
      <c r="ODC107" s="488"/>
      <c r="ODD107" s="488"/>
      <c r="ODE107" s="699" t="s">
        <v>10061</v>
      </c>
      <c r="ODF107" s="700"/>
      <c r="ODG107" s="488"/>
      <c r="ODH107" s="488"/>
      <c r="ODI107" s="488"/>
      <c r="ODJ107" s="488"/>
      <c r="ODK107" s="488"/>
      <c r="ODL107" s="488"/>
      <c r="ODM107" s="699" t="s">
        <v>10061</v>
      </c>
      <c r="ODN107" s="700"/>
      <c r="ODO107" s="488"/>
      <c r="ODP107" s="488"/>
      <c r="ODQ107" s="488"/>
      <c r="ODR107" s="488"/>
      <c r="ODS107" s="488"/>
      <c r="ODT107" s="488"/>
      <c r="ODU107" s="699" t="s">
        <v>10061</v>
      </c>
      <c r="ODV107" s="700"/>
      <c r="ODW107" s="488"/>
      <c r="ODX107" s="488"/>
      <c r="ODY107" s="488"/>
      <c r="ODZ107" s="488"/>
      <c r="OEA107" s="488"/>
      <c r="OEB107" s="488"/>
      <c r="OEC107" s="699" t="s">
        <v>10061</v>
      </c>
      <c r="OED107" s="700"/>
      <c r="OEE107" s="488"/>
      <c r="OEF107" s="488"/>
      <c r="OEG107" s="488"/>
      <c r="OEH107" s="488"/>
      <c r="OEI107" s="488"/>
      <c r="OEJ107" s="488"/>
      <c r="OEK107" s="699" t="s">
        <v>10061</v>
      </c>
      <c r="OEL107" s="700"/>
      <c r="OEM107" s="488"/>
      <c r="OEN107" s="488"/>
      <c r="OEO107" s="488"/>
      <c r="OEP107" s="488"/>
      <c r="OEQ107" s="488"/>
      <c r="OER107" s="488"/>
      <c r="OES107" s="699" t="s">
        <v>10061</v>
      </c>
      <c r="OET107" s="700"/>
      <c r="OEU107" s="488"/>
      <c r="OEV107" s="488"/>
      <c r="OEW107" s="488"/>
      <c r="OEX107" s="488"/>
      <c r="OEY107" s="488"/>
      <c r="OEZ107" s="488"/>
      <c r="OFA107" s="699" t="s">
        <v>10061</v>
      </c>
      <c r="OFB107" s="700"/>
      <c r="OFC107" s="488"/>
      <c r="OFD107" s="488"/>
      <c r="OFE107" s="488"/>
      <c r="OFF107" s="488"/>
      <c r="OFG107" s="488"/>
      <c r="OFH107" s="488"/>
      <c r="OFI107" s="699" t="s">
        <v>10061</v>
      </c>
      <c r="OFJ107" s="700"/>
      <c r="OFK107" s="488"/>
      <c r="OFL107" s="488"/>
      <c r="OFM107" s="488"/>
      <c r="OFN107" s="488"/>
      <c r="OFO107" s="488"/>
      <c r="OFP107" s="488"/>
      <c r="OFQ107" s="699" t="s">
        <v>10061</v>
      </c>
      <c r="OFR107" s="700"/>
      <c r="OFS107" s="488"/>
      <c r="OFT107" s="488"/>
      <c r="OFU107" s="488"/>
      <c r="OFV107" s="488"/>
      <c r="OFW107" s="488"/>
      <c r="OFX107" s="488"/>
      <c r="OFY107" s="699" t="s">
        <v>10061</v>
      </c>
      <c r="OFZ107" s="700"/>
      <c r="OGA107" s="488"/>
      <c r="OGB107" s="488"/>
      <c r="OGC107" s="488"/>
      <c r="OGD107" s="488"/>
      <c r="OGE107" s="488"/>
      <c r="OGF107" s="488"/>
      <c r="OGG107" s="699" t="s">
        <v>10061</v>
      </c>
      <c r="OGH107" s="700"/>
      <c r="OGI107" s="488"/>
      <c r="OGJ107" s="488"/>
      <c r="OGK107" s="488"/>
      <c r="OGL107" s="488"/>
      <c r="OGM107" s="488"/>
      <c r="OGN107" s="488"/>
      <c r="OGO107" s="699" t="s">
        <v>10061</v>
      </c>
      <c r="OGP107" s="700"/>
      <c r="OGQ107" s="488"/>
      <c r="OGR107" s="488"/>
      <c r="OGS107" s="488"/>
      <c r="OGT107" s="488"/>
      <c r="OGU107" s="488"/>
      <c r="OGV107" s="488"/>
      <c r="OGW107" s="699" t="s">
        <v>10061</v>
      </c>
      <c r="OGX107" s="700"/>
      <c r="OGY107" s="488"/>
      <c r="OGZ107" s="488"/>
      <c r="OHA107" s="488"/>
      <c r="OHB107" s="488"/>
      <c r="OHC107" s="488"/>
      <c r="OHD107" s="488"/>
      <c r="OHE107" s="699" t="s">
        <v>10061</v>
      </c>
      <c r="OHF107" s="700"/>
      <c r="OHG107" s="488"/>
      <c r="OHH107" s="488"/>
      <c r="OHI107" s="488"/>
      <c r="OHJ107" s="488"/>
      <c r="OHK107" s="488"/>
      <c r="OHL107" s="488"/>
      <c r="OHM107" s="699" t="s">
        <v>10061</v>
      </c>
      <c r="OHN107" s="700"/>
      <c r="OHO107" s="488"/>
      <c r="OHP107" s="488"/>
      <c r="OHQ107" s="488"/>
      <c r="OHR107" s="488"/>
      <c r="OHS107" s="488"/>
      <c r="OHT107" s="488"/>
      <c r="OHU107" s="699" t="s">
        <v>10061</v>
      </c>
      <c r="OHV107" s="700"/>
      <c r="OHW107" s="488"/>
      <c r="OHX107" s="488"/>
      <c r="OHY107" s="488"/>
      <c r="OHZ107" s="488"/>
      <c r="OIA107" s="488"/>
      <c r="OIB107" s="488"/>
      <c r="OIC107" s="699" t="s">
        <v>10061</v>
      </c>
      <c r="OID107" s="700"/>
      <c r="OIE107" s="488"/>
      <c r="OIF107" s="488"/>
      <c r="OIG107" s="488"/>
      <c r="OIH107" s="488"/>
      <c r="OII107" s="488"/>
      <c r="OIJ107" s="488"/>
      <c r="OIK107" s="699" t="s">
        <v>10061</v>
      </c>
      <c r="OIL107" s="700"/>
      <c r="OIM107" s="488"/>
      <c r="OIN107" s="488"/>
      <c r="OIO107" s="488"/>
      <c r="OIP107" s="488"/>
      <c r="OIQ107" s="488"/>
      <c r="OIR107" s="488"/>
      <c r="OIS107" s="699" t="s">
        <v>10061</v>
      </c>
      <c r="OIT107" s="700"/>
      <c r="OIU107" s="488"/>
      <c r="OIV107" s="488"/>
      <c r="OIW107" s="488"/>
      <c r="OIX107" s="488"/>
      <c r="OIY107" s="488"/>
      <c r="OIZ107" s="488"/>
      <c r="OJA107" s="699" t="s">
        <v>10061</v>
      </c>
      <c r="OJB107" s="700"/>
      <c r="OJC107" s="488"/>
      <c r="OJD107" s="488"/>
      <c r="OJE107" s="488"/>
      <c r="OJF107" s="488"/>
      <c r="OJG107" s="488"/>
      <c r="OJH107" s="488"/>
      <c r="OJI107" s="699" t="s">
        <v>10061</v>
      </c>
      <c r="OJJ107" s="700"/>
      <c r="OJK107" s="488"/>
      <c r="OJL107" s="488"/>
      <c r="OJM107" s="488"/>
      <c r="OJN107" s="488"/>
      <c r="OJO107" s="488"/>
      <c r="OJP107" s="488"/>
      <c r="OJQ107" s="699" t="s">
        <v>10061</v>
      </c>
      <c r="OJR107" s="700"/>
      <c r="OJS107" s="488"/>
      <c r="OJT107" s="488"/>
      <c r="OJU107" s="488"/>
      <c r="OJV107" s="488"/>
      <c r="OJW107" s="488"/>
      <c r="OJX107" s="488"/>
      <c r="OJY107" s="699" t="s">
        <v>10061</v>
      </c>
      <c r="OJZ107" s="700"/>
      <c r="OKA107" s="488"/>
      <c r="OKB107" s="488"/>
      <c r="OKC107" s="488"/>
      <c r="OKD107" s="488"/>
      <c r="OKE107" s="488"/>
      <c r="OKF107" s="488"/>
      <c r="OKG107" s="699" t="s">
        <v>10061</v>
      </c>
      <c r="OKH107" s="700"/>
      <c r="OKI107" s="488"/>
      <c r="OKJ107" s="488"/>
      <c r="OKK107" s="488"/>
      <c r="OKL107" s="488"/>
      <c r="OKM107" s="488"/>
      <c r="OKN107" s="488"/>
      <c r="OKO107" s="699" t="s">
        <v>10061</v>
      </c>
      <c r="OKP107" s="700"/>
      <c r="OKQ107" s="488"/>
      <c r="OKR107" s="488"/>
      <c r="OKS107" s="488"/>
      <c r="OKT107" s="488"/>
      <c r="OKU107" s="488"/>
      <c r="OKV107" s="488"/>
      <c r="OKW107" s="699" t="s">
        <v>10061</v>
      </c>
      <c r="OKX107" s="700"/>
      <c r="OKY107" s="488"/>
      <c r="OKZ107" s="488"/>
      <c r="OLA107" s="488"/>
      <c r="OLB107" s="488"/>
      <c r="OLC107" s="488"/>
      <c r="OLD107" s="488"/>
      <c r="OLE107" s="699" t="s">
        <v>10061</v>
      </c>
      <c r="OLF107" s="700"/>
      <c r="OLG107" s="488"/>
      <c r="OLH107" s="488"/>
      <c r="OLI107" s="488"/>
      <c r="OLJ107" s="488"/>
      <c r="OLK107" s="488"/>
      <c r="OLL107" s="488"/>
      <c r="OLM107" s="699" t="s">
        <v>10061</v>
      </c>
      <c r="OLN107" s="700"/>
      <c r="OLO107" s="488"/>
      <c r="OLP107" s="488"/>
      <c r="OLQ107" s="488"/>
      <c r="OLR107" s="488"/>
      <c r="OLS107" s="488"/>
      <c r="OLT107" s="488"/>
      <c r="OLU107" s="699" t="s">
        <v>10061</v>
      </c>
      <c r="OLV107" s="700"/>
      <c r="OLW107" s="488"/>
      <c r="OLX107" s="488"/>
      <c r="OLY107" s="488"/>
      <c r="OLZ107" s="488"/>
      <c r="OMA107" s="488"/>
      <c r="OMB107" s="488"/>
      <c r="OMC107" s="699" t="s">
        <v>10061</v>
      </c>
      <c r="OMD107" s="700"/>
      <c r="OME107" s="488"/>
      <c r="OMF107" s="488"/>
      <c r="OMG107" s="488"/>
      <c r="OMH107" s="488"/>
      <c r="OMI107" s="488"/>
      <c r="OMJ107" s="488"/>
      <c r="OMK107" s="699" t="s">
        <v>10061</v>
      </c>
      <c r="OML107" s="700"/>
      <c r="OMM107" s="488"/>
      <c r="OMN107" s="488"/>
      <c r="OMO107" s="488"/>
      <c r="OMP107" s="488"/>
      <c r="OMQ107" s="488"/>
      <c r="OMR107" s="488"/>
      <c r="OMS107" s="699" t="s">
        <v>10061</v>
      </c>
      <c r="OMT107" s="700"/>
      <c r="OMU107" s="488"/>
      <c r="OMV107" s="488"/>
      <c r="OMW107" s="488"/>
      <c r="OMX107" s="488"/>
      <c r="OMY107" s="488"/>
      <c r="OMZ107" s="488"/>
      <c r="ONA107" s="699" t="s">
        <v>10061</v>
      </c>
      <c r="ONB107" s="700"/>
      <c r="ONC107" s="488"/>
      <c r="OND107" s="488"/>
      <c r="ONE107" s="488"/>
      <c r="ONF107" s="488"/>
      <c r="ONG107" s="488"/>
      <c r="ONH107" s="488"/>
      <c r="ONI107" s="699" t="s">
        <v>10061</v>
      </c>
      <c r="ONJ107" s="700"/>
      <c r="ONK107" s="488"/>
      <c r="ONL107" s="488"/>
      <c r="ONM107" s="488"/>
      <c r="ONN107" s="488"/>
      <c r="ONO107" s="488"/>
      <c r="ONP107" s="488"/>
      <c r="ONQ107" s="699" t="s">
        <v>10061</v>
      </c>
      <c r="ONR107" s="700"/>
      <c r="ONS107" s="488"/>
      <c r="ONT107" s="488"/>
      <c r="ONU107" s="488"/>
      <c r="ONV107" s="488"/>
      <c r="ONW107" s="488"/>
      <c r="ONX107" s="488"/>
      <c r="ONY107" s="699" t="s">
        <v>10061</v>
      </c>
      <c r="ONZ107" s="700"/>
      <c r="OOA107" s="488"/>
      <c r="OOB107" s="488"/>
      <c r="OOC107" s="488"/>
      <c r="OOD107" s="488"/>
      <c r="OOE107" s="488"/>
      <c r="OOF107" s="488"/>
      <c r="OOG107" s="699" t="s">
        <v>10061</v>
      </c>
      <c r="OOH107" s="700"/>
      <c r="OOI107" s="488"/>
      <c r="OOJ107" s="488"/>
      <c r="OOK107" s="488"/>
      <c r="OOL107" s="488"/>
      <c r="OOM107" s="488"/>
      <c r="OON107" s="488"/>
      <c r="OOO107" s="699" t="s">
        <v>10061</v>
      </c>
      <c r="OOP107" s="700"/>
      <c r="OOQ107" s="488"/>
      <c r="OOR107" s="488"/>
      <c r="OOS107" s="488"/>
      <c r="OOT107" s="488"/>
      <c r="OOU107" s="488"/>
      <c r="OOV107" s="488"/>
      <c r="OOW107" s="699" t="s">
        <v>10061</v>
      </c>
      <c r="OOX107" s="700"/>
      <c r="OOY107" s="488"/>
      <c r="OOZ107" s="488"/>
      <c r="OPA107" s="488"/>
      <c r="OPB107" s="488"/>
      <c r="OPC107" s="488"/>
      <c r="OPD107" s="488"/>
      <c r="OPE107" s="699" t="s">
        <v>10061</v>
      </c>
      <c r="OPF107" s="700"/>
      <c r="OPG107" s="488"/>
      <c r="OPH107" s="488"/>
      <c r="OPI107" s="488"/>
      <c r="OPJ107" s="488"/>
      <c r="OPK107" s="488"/>
      <c r="OPL107" s="488"/>
      <c r="OPM107" s="699" t="s">
        <v>10061</v>
      </c>
      <c r="OPN107" s="700"/>
      <c r="OPO107" s="488"/>
      <c r="OPP107" s="488"/>
      <c r="OPQ107" s="488"/>
      <c r="OPR107" s="488"/>
      <c r="OPS107" s="488"/>
      <c r="OPT107" s="488"/>
      <c r="OPU107" s="699" t="s">
        <v>10061</v>
      </c>
      <c r="OPV107" s="700"/>
      <c r="OPW107" s="488"/>
      <c r="OPX107" s="488"/>
      <c r="OPY107" s="488"/>
      <c r="OPZ107" s="488"/>
      <c r="OQA107" s="488"/>
      <c r="OQB107" s="488"/>
      <c r="OQC107" s="699" t="s">
        <v>10061</v>
      </c>
      <c r="OQD107" s="700"/>
      <c r="OQE107" s="488"/>
      <c r="OQF107" s="488"/>
      <c r="OQG107" s="488"/>
      <c r="OQH107" s="488"/>
      <c r="OQI107" s="488"/>
      <c r="OQJ107" s="488"/>
      <c r="OQK107" s="699" t="s">
        <v>10061</v>
      </c>
      <c r="OQL107" s="700"/>
      <c r="OQM107" s="488"/>
      <c r="OQN107" s="488"/>
      <c r="OQO107" s="488"/>
      <c r="OQP107" s="488"/>
      <c r="OQQ107" s="488"/>
      <c r="OQR107" s="488"/>
      <c r="OQS107" s="699" t="s">
        <v>10061</v>
      </c>
      <c r="OQT107" s="700"/>
      <c r="OQU107" s="488"/>
      <c r="OQV107" s="488"/>
      <c r="OQW107" s="488"/>
      <c r="OQX107" s="488"/>
      <c r="OQY107" s="488"/>
      <c r="OQZ107" s="488"/>
      <c r="ORA107" s="699" t="s">
        <v>10061</v>
      </c>
      <c r="ORB107" s="700"/>
      <c r="ORC107" s="488"/>
      <c r="ORD107" s="488"/>
      <c r="ORE107" s="488"/>
      <c r="ORF107" s="488"/>
      <c r="ORG107" s="488"/>
      <c r="ORH107" s="488"/>
      <c r="ORI107" s="699" t="s">
        <v>10061</v>
      </c>
      <c r="ORJ107" s="700"/>
      <c r="ORK107" s="488"/>
      <c r="ORL107" s="488"/>
      <c r="ORM107" s="488"/>
      <c r="ORN107" s="488"/>
      <c r="ORO107" s="488"/>
      <c r="ORP107" s="488"/>
      <c r="ORQ107" s="699" t="s">
        <v>10061</v>
      </c>
      <c r="ORR107" s="700"/>
      <c r="ORS107" s="488"/>
      <c r="ORT107" s="488"/>
      <c r="ORU107" s="488"/>
      <c r="ORV107" s="488"/>
      <c r="ORW107" s="488"/>
      <c r="ORX107" s="488"/>
      <c r="ORY107" s="699" t="s">
        <v>10061</v>
      </c>
      <c r="ORZ107" s="700"/>
      <c r="OSA107" s="488"/>
      <c r="OSB107" s="488"/>
      <c r="OSC107" s="488"/>
      <c r="OSD107" s="488"/>
      <c r="OSE107" s="488"/>
      <c r="OSF107" s="488"/>
      <c r="OSG107" s="699" t="s">
        <v>10061</v>
      </c>
      <c r="OSH107" s="700"/>
      <c r="OSI107" s="488"/>
      <c r="OSJ107" s="488"/>
      <c r="OSK107" s="488"/>
      <c r="OSL107" s="488"/>
      <c r="OSM107" s="488"/>
      <c r="OSN107" s="488"/>
      <c r="OSO107" s="699" t="s">
        <v>10061</v>
      </c>
      <c r="OSP107" s="700"/>
      <c r="OSQ107" s="488"/>
      <c r="OSR107" s="488"/>
      <c r="OSS107" s="488"/>
      <c r="OST107" s="488"/>
      <c r="OSU107" s="488"/>
      <c r="OSV107" s="488"/>
      <c r="OSW107" s="699" t="s">
        <v>10061</v>
      </c>
      <c r="OSX107" s="700"/>
      <c r="OSY107" s="488"/>
      <c r="OSZ107" s="488"/>
      <c r="OTA107" s="488"/>
      <c r="OTB107" s="488"/>
      <c r="OTC107" s="488"/>
      <c r="OTD107" s="488"/>
      <c r="OTE107" s="699" t="s">
        <v>10061</v>
      </c>
      <c r="OTF107" s="700"/>
      <c r="OTG107" s="488"/>
      <c r="OTH107" s="488"/>
      <c r="OTI107" s="488"/>
      <c r="OTJ107" s="488"/>
      <c r="OTK107" s="488"/>
      <c r="OTL107" s="488"/>
      <c r="OTM107" s="699" t="s">
        <v>10061</v>
      </c>
      <c r="OTN107" s="700"/>
      <c r="OTO107" s="488"/>
      <c r="OTP107" s="488"/>
      <c r="OTQ107" s="488"/>
      <c r="OTR107" s="488"/>
      <c r="OTS107" s="488"/>
      <c r="OTT107" s="488"/>
      <c r="OTU107" s="699" t="s">
        <v>10061</v>
      </c>
      <c r="OTV107" s="700"/>
      <c r="OTW107" s="488"/>
      <c r="OTX107" s="488"/>
      <c r="OTY107" s="488"/>
      <c r="OTZ107" s="488"/>
      <c r="OUA107" s="488"/>
      <c r="OUB107" s="488"/>
      <c r="OUC107" s="699" t="s">
        <v>10061</v>
      </c>
      <c r="OUD107" s="700"/>
      <c r="OUE107" s="488"/>
      <c r="OUF107" s="488"/>
      <c r="OUG107" s="488"/>
      <c r="OUH107" s="488"/>
      <c r="OUI107" s="488"/>
      <c r="OUJ107" s="488"/>
      <c r="OUK107" s="699" t="s">
        <v>10061</v>
      </c>
      <c r="OUL107" s="700"/>
      <c r="OUM107" s="488"/>
      <c r="OUN107" s="488"/>
      <c r="OUO107" s="488"/>
      <c r="OUP107" s="488"/>
      <c r="OUQ107" s="488"/>
      <c r="OUR107" s="488"/>
      <c r="OUS107" s="699" t="s">
        <v>10061</v>
      </c>
      <c r="OUT107" s="700"/>
      <c r="OUU107" s="488"/>
      <c r="OUV107" s="488"/>
      <c r="OUW107" s="488"/>
      <c r="OUX107" s="488"/>
      <c r="OUY107" s="488"/>
      <c r="OUZ107" s="488"/>
      <c r="OVA107" s="699" t="s">
        <v>10061</v>
      </c>
      <c r="OVB107" s="700"/>
      <c r="OVC107" s="488"/>
      <c r="OVD107" s="488"/>
      <c r="OVE107" s="488"/>
      <c r="OVF107" s="488"/>
      <c r="OVG107" s="488"/>
      <c r="OVH107" s="488"/>
      <c r="OVI107" s="699" t="s">
        <v>10061</v>
      </c>
      <c r="OVJ107" s="700"/>
      <c r="OVK107" s="488"/>
      <c r="OVL107" s="488"/>
      <c r="OVM107" s="488"/>
      <c r="OVN107" s="488"/>
      <c r="OVO107" s="488"/>
      <c r="OVP107" s="488"/>
      <c r="OVQ107" s="699" t="s">
        <v>10061</v>
      </c>
      <c r="OVR107" s="700"/>
      <c r="OVS107" s="488"/>
      <c r="OVT107" s="488"/>
      <c r="OVU107" s="488"/>
      <c r="OVV107" s="488"/>
      <c r="OVW107" s="488"/>
      <c r="OVX107" s="488"/>
      <c r="OVY107" s="699" t="s">
        <v>10061</v>
      </c>
      <c r="OVZ107" s="700"/>
      <c r="OWA107" s="488"/>
      <c r="OWB107" s="488"/>
      <c r="OWC107" s="488"/>
      <c r="OWD107" s="488"/>
      <c r="OWE107" s="488"/>
      <c r="OWF107" s="488"/>
      <c r="OWG107" s="699" t="s">
        <v>10061</v>
      </c>
      <c r="OWH107" s="700"/>
      <c r="OWI107" s="488"/>
      <c r="OWJ107" s="488"/>
      <c r="OWK107" s="488"/>
      <c r="OWL107" s="488"/>
      <c r="OWM107" s="488"/>
      <c r="OWN107" s="488"/>
      <c r="OWO107" s="699" t="s">
        <v>10061</v>
      </c>
      <c r="OWP107" s="700"/>
      <c r="OWQ107" s="488"/>
      <c r="OWR107" s="488"/>
      <c r="OWS107" s="488"/>
      <c r="OWT107" s="488"/>
      <c r="OWU107" s="488"/>
      <c r="OWV107" s="488"/>
      <c r="OWW107" s="699" t="s">
        <v>10061</v>
      </c>
      <c r="OWX107" s="700"/>
      <c r="OWY107" s="488"/>
      <c r="OWZ107" s="488"/>
      <c r="OXA107" s="488"/>
      <c r="OXB107" s="488"/>
      <c r="OXC107" s="488"/>
      <c r="OXD107" s="488"/>
      <c r="OXE107" s="699" t="s">
        <v>10061</v>
      </c>
      <c r="OXF107" s="700"/>
      <c r="OXG107" s="488"/>
      <c r="OXH107" s="488"/>
      <c r="OXI107" s="488"/>
      <c r="OXJ107" s="488"/>
      <c r="OXK107" s="488"/>
      <c r="OXL107" s="488"/>
      <c r="OXM107" s="699" t="s">
        <v>10061</v>
      </c>
      <c r="OXN107" s="700"/>
      <c r="OXO107" s="488"/>
      <c r="OXP107" s="488"/>
      <c r="OXQ107" s="488"/>
      <c r="OXR107" s="488"/>
      <c r="OXS107" s="488"/>
      <c r="OXT107" s="488"/>
      <c r="OXU107" s="699" t="s">
        <v>10061</v>
      </c>
      <c r="OXV107" s="700"/>
      <c r="OXW107" s="488"/>
      <c r="OXX107" s="488"/>
      <c r="OXY107" s="488"/>
      <c r="OXZ107" s="488"/>
      <c r="OYA107" s="488"/>
      <c r="OYB107" s="488"/>
      <c r="OYC107" s="699" t="s">
        <v>10061</v>
      </c>
      <c r="OYD107" s="700"/>
      <c r="OYE107" s="488"/>
      <c r="OYF107" s="488"/>
      <c r="OYG107" s="488"/>
      <c r="OYH107" s="488"/>
      <c r="OYI107" s="488"/>
      <c r="OYJ107" s="488"/>
      <c r="OYK107" s="699" t="s">
        <v>10061</v>
      </c>
      <c r="OYL107" s="700"/>
      <c r="OYM107" s="488"/>
      <c r="OYN107" s="488"/>
      <c r="OYO107" s="488"/>
      <c r="OYP107" s="488"/>
      <c r="OYQ107" s="488"/>
      <c r="OYR107" s="488"/>
      <c r="OYS107" s="699" t="s">
        <v>10061</v>
      </c>
      <c r="OYT107" s="700"/>
      <c r="OYU107" s="488"/>
      <c r="OYV107" s="488"/>
      <c r="OYW107" s="488"/>
      <c r="OYX107" s="488"/>
      <c r="OYY107" s="488"/>
      <c r="OYZ107" s="488"/>
      <c r="OZA107" s="699" t="s">
        <v>10061</v>
      </c>
      <c r="OZB107" s="700"/>
      <c r="OZC107" s="488"/>
      <c r="OZD107" s="488"/>
      <c r="OZE107" s="488"/>
      <c r="OZF107" s="488"/>
      <c r="OZG107" s="488"/>
      <c r="OZH107" s="488"/>
      <c r="OZI107" s="699" t="s">
        <v>10061</v>
      </c>
      <c r="OZJ107" s="700"/>
      <c r="OZK107" s="488"/>
      <c r="OZL107" s="488"/>
      <c r="OZM107" s="488"/>
      <c r="OZN107" s="488"/>
      <c r="OZO107" s="488"/>
      <c r="OZP107" s="488"/>
      <c r="OZQ107" s="699" t="s">
        <v>10061</v>
      </c>
      <c r="OZR107" s="700"/>
      <c r="OZS107" s="488"/>
      <c r="OZT107" s="488"/>
      <c r="OZU107" s="488"/>
      <c r="OZV107" s="488"/>
      <c r="OZW107" s="488"/>
      <c r="OZX107" s="488"/>
      <c r="OZY107" s="699" t="s">
        <v>10061</v>
      </c>
      <c r="OZZ107" s="700"/>
      <c r="PAA107" s="488"/>
      <c r="PAB107" s="488"/>
      <c r="PAC107" s="488"/>
      <c r="PAD107" s="488"/>
      <c r="PAE107" s="488"/>
      <c r="PAF107" s="488"/>
      <c r="PAG107" s="699" t="s">
        <v>10061</v>
      </c>
      <c r="PAH107" s="700"/>
      <c r="PAI107" s="488"/>
      <c r="PAJ107" s="488"/>
      <c r="PAK107" s="488"/>
      <c r="PAL107" s="488"/>
      <c r="PAM107" s="488"/>
      <c r="PAN107" s="488"/>
      <c r="PAO107" s="699" t="s">
        <v>10061</v>
      </c>
      <c r="PAP107" s="700"/>
      <c r="PAQ107" s="488"/>
      <c r="PAR107" s="488"/>
      <c r="PAS107" s="488"/>
      <c r="PAT107" s="488"/>
      <c r="PAU107" s="488"/>
      <c r="PAV107" s="488"/>
      <c r="PAW107" s="699" t="s">
        <v>10061</v>
      </c>
      <c r="PAX107" s="700"/>
      <c r="PAY107" s="488"/>
      <c r="PAZ107" s="488"/>
      <c r="PBA107" s="488"/>
      <c r="PBB107" s="488"/>
      <c r="PBC107" s="488"/>
      <c r="PBD107" s="488"/>
      <c r="PBE107" s="699" t="s">
        <v>10061</v>
      </c>
      <c r="PBF107" s="700"/>
      <c r="PBG107" s="488"/>
      <c r="PBH107" s="488"/>
      <c r="PBI107" s="488"/>
      <c r="PBJ107" s="488"/>
      <c r="PBK107" s="488"/>
      <c r="PBL107" s="488"/>
      <c r="PBM107" s="699" t="s">
        <v>10061</v>
      </c>
      <c r="PBN107" s="700"/>
      <c r="PBO107" s="488"/>
      <c r="PBP107" s="488"/>
      <c r="PBQ107" s="488"/>
      <c r="PBR107" s="488"/>
      <c r="PBS107" s="488"/>
      <c r="PBT107" s="488"/>
      <c r="PBU107" s="699" t="s">
        <v>10061</v>
      </c>
      <c r="PBV107" s="700"/>
      <c r="PBW107" s="488"/>
      <c r="PBX107" s="488"/>
      <c r="PBY107" s="488"/>
      <c r="PBZ107" s="488"/>
      <c r="PCA107" s="488"/>
      <c r="PCB107" s="488"/>
      <c r="PCC107" s="699" t="s">
        <v>10061</v>
      </c>
      <c r="PCD107" s="700"/>
      <c r="PCE107" s="488"/>
      <c r="PCF107" s="488"/>
      <c r="PCG107" s="488"/>
      <c r="PCH107" s="488"/>
      <c r="PCI107" s="488"/>
      <c r="PCJ107" s="488"/>
      <c r="PCK107" s="699" t="s">
        <v>10061</v>
      </c>
      <c r="PCL107" s="700"/>
      <c r="PCM107" s="488"/>
      <c r="PCN107" s="488"/>
      <c r="PCO107" s="488"/>
      <c r="PCP107" s="488"/>
      <c r="PCQ107" s="488"/>
      <c r="PCR107" s="488"/>
      <c r="PCS107" s="699" t="s">
        <v>10061</v>
      </c>
      <c r="PCT107" s="700"/>
      <c r="PCU107" s="488"/>
      <c r="PCV107" s="488"/>
      <c r="PCW107" s="488"/>
      <c r="PCX107" s="488"/>
      <c r="PCY107" s="488"/>
      <c r="PCZ107" s="488"/>
      <c r="PDA107" s="699" t="s">
        <v>10061</v>
      </c>
      <c r="PDB107" s="700"/>
      <c r="PDC107" s="488"/>
      <c r="PDD107" s="488"/>
      <c r="PDE107" s="488"/>
      <c r="PDF107" s="488"/>
      <c r="PDG107" s="488"/>
      <c r="PDH107" s="488"/>
      <c r="PDI107" s="699" t="s">
        <v>10061</v>
      </c>
      <c r="PDJ107" s="700"/>
      <c r="PDK107" s="488"/>
      <c r="PDL107" s="488"/>
      <c r="PDM107" s="488"/>
      <c r="PDN107" s="488"/>
      <c r="PDO107" s="488"/>
      <c r="PDP107" s="488"/>
      <c r="PDQ107" s="699" t="s">
        <v>10061</v>
      </c>
      <c r="PDR107" s="700"/>
      <c r="PDS107" s="488"/>
      <c r="PDT107" s="488"/>
      <c r="PDU107" s="488"/>
      <c r="PDV107" s="488"/>
      <c r="PDW107" s="488"/>
      <c r="PDX107" s="488"/>
      <c r="PDY107" s="699" t="s">
        <v>10061</v>
      </c>
      <c r="PDZ107" s="700"/>
      <c r="PEA107" s="488"/>
      <c r="PEB107" s="488"/>
      <c r="PEC107" s="488"/>
      <c r="PED107" s="488"/>
      <c r="PEE107" s="488"/>
      <c r="PEF107" s="488"/>
      <c r="PEG107" s="699" t="s">
        <v>10061</v>
      </c>
      <c r="PEH107" s="700"/>
      <c r="PEI107" s="488"/>
      <c r="PEJ107" s="488"/>
      <c r="PEK107" s="488"/>
      <c r="PEL107" s="488"/>
      <c r="PEM107" s="488"/>
      <c r="PEN107" s="488"/>
      <c r="PEO107" s="699" t="s">
        <v>10061</v>
      </c>
      <c r="PEP107" s="700"/>
      <c r="PEQ107" s="488"/>
      <c r="PER107" s="488"/>
      <c r="PES107" s="488"/>
      <c r="PET107" s="488"/>
      <c r="PEU107" s="488"/>
      <c r="PEV107" s="488"/>
      <c r="PEW107" s="699" t="s">
        <v>10061</v>
      </c>
      <c r="PEX107" s="700"/>
      <c r="PEY107" s="488"/>
      <c r="PEZ107" s="488"/>
      <c r="PFA107" s="488"/>
      <c r="PFB107" s="488"/>
      <c r="PFC107" s="488"/>
      <c r="PFD107" s="488"/>
      <c r="PFE107" s="699" t="s">
        <v>10061</v>
      </c>
      <c r="PFF107" s="700"/>
      <c r="PFG107" s="488"/>
      <c r="PFH107" s="488"/>
      <c r="PFI107" s="488"/>
      <c r="PFJ107" s="488"/>
      <c r="PFK107" s="488"/>
      <c r="PFL107" s="488"/>
      <c r="PFM107" s="699" t="s">
        <v>10061</v>
      </c>
      <c r="PFN107" s="700"/>
      <c r="PFO107" s="488"/>
      <c r="PFP107" s="488"/>
      <c r="PFQ107" s="488"/>
      <c r="PFR107" s="488"/>
      <c r="PFS107" s="488"/>
      <c r="PFT107" s="488"/>
      <c r="PFU107" s="699" t="s">
        <v>10061</v>
      </c>
      <c r="PFV107" s="700"/>
      <c r="PFW107" s="488"/>
      <c r="PFX107" s="488"/>
      <c r="PFY107" s="488"/>
      <c r="PFZ107" s="488"/>
      <c r="PGA107" s="488"/>
      <c r="PGB107" s="488"/>
      <c r="PGC107" s="699" t="s">
        <v>10061</v>
      </c>
      <c r="PGD107" s="700"/>
      <c r="PGE107" s="488"/>
      <c r="PGF107" s="488"/>
      <c r="PGG107" s="488"/>
      <c r="PGH107" s="488"/>
      <c r="PGI107" s="488"/>
      <c r="PGJ107" s="488"/>
      <c r="PGK107" s="699" t="s">
        <v>10061</v>
      </c>
      <c r="PGL107" s="700"/>
      <c r="PGM107" s="488"/>
      <c r="PGN107" s="488"/>
      <c r="PGO107" s="488"/>
      <c r="PGP107" s="488"/>
      <c r="PGQ107" s="488"/>
      <c r="PGR107" s="488"/>
      <c r="PGS107" s="699" t="s">
        <v>10061</v>
      </c>
      <c r="PGT107" s="700"/>
      <c r="PGU107" s="488"/>
      <c r="PGV107" s="488"/>
      <c r="PGW107" s="488"/>
      <c r="PGX107" s="488"/>
      <c r="PGY107" s="488"/>
      <c r="PGZ107" s="488"/>
      <c r="PHA107" s="699" t="s">
        <v>10061</v>
      </c>
      <c r="PHB107" s="700"/>
      <c r="PHC107" s="488"/>
      <c r="PHD107" s="488"/>
      <c r="PHE107" s="488"/>
      <c r="PHF107" s="488"/>
      <c r="PHG107" s="488"/>
      <c r="PHH107" s="488"/>
      <c r="PHI107" s="699" t="s">
        <v>10061</v>
      </c>
      <c r="PHJ107" s="700"/>
      <c r="PHK107" s="488"/>
      <c r="PHL107" s="488"/>
      <c r="PHM107" s="488"/>
      <c r="PHN107" s="488"/>
      <c r="PHO107" s="488"/>
      <c r="PHP107" s="488"/>
      <c r="PHQ107" s="699" t="s">
        <v>10061</v>
      </c>
      <c r="PHR107" s="700"/>
      <c r="PHS107" s="488"/>
      <c r="PHT107" s="488"/>
      <c r="PHU107" s="488"/>
      <c r="PHV107" s="488"/>
      <c r="PHW107" s="488"/>
      <c r="PHX107" s="488"/>
      <c r="PHY107" s="699" t="s">
        <v>10061</v>
      </c>
      <c r="PHZ107" s="700"/>
      <c r="PIA107" s="488"/>
      <c r="PIB107" s="488"/>
      <c r="PIC107" s="488"/>
      <c r="PID107" s="488"/>
      <c r="PIE107" s="488"/>
      <c r="PIF107" s="488"/>
      <c r="PIG107" s="699" t="s">
        <v>10061</v>
      </c>
      <c r="PIH107" s="700"/>
      <c r="PII107" s="488"/>
      <c r="PIJ107" s="488"/>
      <c r="PIK107" s="488"/>
      <c r="PIL107" s="488"/>
      <c r="PIM107" s="488"/>
      <c r="PIN107" s="488"/>
      <c r="PIO107" s="699" t="s">
        <v>10061</v>
      </c>
      <c r="PIP107" s="700"/>
      <c r="PIQ107" s="488"/>
      <c r="PIR107" s="488"/>
      <c r="PIS107" s="488"/>
      <c r="PIT107" s="488"/>
      <c r="PIU107" s="488"/>
      <c r="PIV107" s="488"/>
      <c r="PIW107" s="699" t="s">
        <v>10061</v>
      </c>
      <c r="PIX107" s="700"/>
      <c r="PIY107" s="488"/>
      <c r="PIZ107" s="488"/>
      <c r="PJA107" s="488"/>
      <c r="PJB107" s="488"/>
      <c r="PJC107" s="488"/>
      <c r="PJD107" s="488"/>
      <c r="PJE107" s="699" t="s">
        <v>10061</v>
      </c>
      <c r="PJF107" s="700"/>
      <c r="PJG107" s="488"/>
      <c r="PJH107" s="488"/>
      <c r="PJI107" s="488"/>
      <c r="PJJ107" s="488"/>
      <c r="PJK107" s="488"/>
      <c r="PJL107" s="488"/>
      <c r="PJM107" s="699" t="s">
        <v>10061</v>
      </c>
      <c r="PJN107" s="700"/>
      <c r="PJO107" s="488"/>
      <c r="PJP107" s="488"/>
      <c r="PJQ107" s="488"/>
      <c r="PJR107" s="488"/>
      <c r="PJS107" s="488"/>
      <c r="PJT107" s="488"/>
      <c r="PJU107" s="699" t="s">
        <v>10061</v>
      </c>
      <c r="PJV107" s="700"/>
      <c r="PJW107" s="488"/>
      <c r="PJX107" s="488"/>
      <c r="PJY107" s="488"/>
      <c r="PJZ107" s="488"/>
      <c r="PKA107" s="488"/>
      <c r="PKB107" s="488"/>
      <c r="PKC107" s="699" t="s">
        <v>10061</v>
      </c>
      <c r="PKD107" s="700"/>
      <c r="PKE107" s="488"/>
      <c r="PKF107" s="488"/>
      <c r="PKG107" s="488"/>
      <c r="PKH107" s="488"/>
      <c r="PKI107" s="488"/>
      <c r="PKJ107" s="488"/>
      <c r="PKK107" s="699" t="s">
        <v>10061</v>
      </c>
      <c r="PKL107" s="700"/>
      <c r="PKM107" s="488"/>
      <c r="PKN107" s="488"/>
      <c r="PKO107" s="488"/>
      <c r="PKP107" s="488"/>
      <c r="PKQ107" s="488"/>
      <c r="PKR107" s="488"/>
      <c r="PKS107" s="699" t="s">
        <v>10061</v>
      </c>
      <c r="PKT107" s="700"/>
      <c r="PKU107" s="488"/>
      <c r="PKV107" s="488"/>
      <c r="PKW107" s="488"/>
      <c r="PKX107" s="488"/>
      <c r="PKY107" s="488"/>
      <c r="PKZ107" s="488"/>
      <c r="PLA107" s="699" t="s">
        <v>10061</v>
      </c>
      <c r="PLB107" s="700"/>
      <c r="PLC107" s="488"/>
      <c r="PLD107" s="488"/>
      <c r="PLE107" s="488"/>
      <c r="PLF107" s="488"/>
      <c r="PLG107" s="488"/>
      <c r="PLH107" s="488"/>
      <c r="PLI107" s="699" t="s">
        <v>10061</v>
      </c>
      <c r="PLJ107" s="700"/>
      <c r="PLK107" s="488"/>
      <c r="PLL107" s="488"/>
      <c r="PLM107" s="488"/>
      <c r="PLN107" s="488"/>
      <c r="PLO107" s="488"/>
      <c r="PLP107" s="488"/>
      <c r="PLQ107" s="699" t="s">
        <v>10061</v>
      </c>
      <c r="PLR107" s="700"/>
      <c r="PLS107" s="488"/>
      <c r="PLT107" s="488"/>
      <c r="PLU107" s="488"/>
      <c r="PLV107" s="488"/>
      <c r="PLW107" s="488"/>
      <c r="PLX107" s="488"/>
      <c r="PLY107" s="699" t="s">
        <v>10061</v>
      </c>
      <c r="PLZ107" s="700"/>
      <c r="PMA107" s="488"/>
      <c r="PMB107" s="488"/>
      <c r="PMC107" s="488"/>
      <c r="PMD107" s="488"/>
      <c r="PME107" s="488"/>
      <c r="PMF107" s="488"/>
      <c r="PMG107" s="699" t="s">
        <v>10061</v>
      </c>
      <c r="PMH107" s="700"/>
      <c r="PMI107" s="488"/>
      <c r="PMJ107" s="488"/>
      <c r="PMK107" s="488"/>
      <c r="PML107" s="488"/>
      <c r="PMM107" s="488"/>
      <c r="PMN107" s="488"/>
      <c r="PMO107" s="699" t="s">
        <v>10061</v>
      </c>
      <c r="PMP107" s="700"/>
      <c r="PMQ107" s="488"/>
      <c r="PMR107" s="488"/>
      <c r="PMS107" s="488"/>
      <c r="PMT107" s="488"/>
      <c r="PMU107" s="488"/>
      <c r="PMV107" s="488"/>
      <c r="PMW107" s="699" t="s">
        <v>10061</v>
      </c>
      <c r="PMX107" s="700"/>
      <c r="PMY107" s="488"/>
      <c r="PMZ107" s="488"/>
      <c r="PNA107" s="488"/>
      <c r="PNB107" s="488"/>
      <c r="PNC107" s="488"/>
      <c r="PND107" s="488"/>
      <c r="PNE107" s="699" t="s">
        <v>10061</v>
      </c>
      <c r="PNF107" s="700"/>
      <c r="PNG107" s="488"/>
      <c r="PNH107" s="488"/>
      <c r="PNI107" s="488"/>
      <c r="PNJ107" s="488"/>
      <c r="PNK107" s="488"/>
      <c r="PNL107" s="488"/>
      <c r="PNM107" s="699" t="s">
        <v>10061</v>
      </c>
      <c r="PNN107" s="700"/>
      <c r="PNO107" s="488"/>
      <c r="PNP107" s="488"/>
      <c r="PNQ107" s="488"/>
      <c r="PNR107" s="488"/>
      <c r="PNS107" s="488"/>
      <c r="PNT107" s="488"/>
      <c r="PNU107" s="699" t="s">
        <v>10061</v>
      </c>
      <c r="PNV107" s="700"/>
      <c r="PNW107" s="488"/>
      <c r="PNX107" s="488"/>
      <c r="PNY107" s="488"/>
      <c r="PNZ107" s="488"/>
      <c r="POA107" s="488"/>
      <c r="POB107" s="488"/>
      <c r="POC107" s="699" t="s">
        <v>10061</v>
      </c>
      <c r="POD107" s="700"/>
      <c r="POE107" s="488"/>
      <c r="POF107" s="488"/>
      <c r="POG107" s="488"/>
      <c r="POH107" s="488"/>
      <c r="POI107" s="488"/>
      <c r="POJ107" s="488"/>
      <c r="POK107" s="699" t="s">
        <v>10061</v>
      </c>
      <c r="POL107" s="700"/>
      <c r="POM107" s="488"/>
      <c r="PON107" s="488"/>
      <c r="POO107" s="488"/>
      <c r="POP107" s="488"/>
      <c r="POQ107" s="488"/>
      <c r="POR107" s="488"/>
      <c r="POS107" s="699" t="s">
        <v>10061</v>
      </c>
      <c r="POT107" s="700"/>
      <c r="POU107" s="488"/>
      <c r="POV107" s="488"/>
      <c r="POW107" s="488"/>
      <c r="POX107" s="488"/>
      <c r="POY107" s="488"/>
      <c r="POZ107" s="488"/>
      <c r="PPA107" s="699" t="s">
        <v>10061</v>
      </c>
      <c r="PPB107" s="700"/>
      <c r="PPC107" s="488"/>
      <c r="PPD107" s="488"/>
      <c r="PPE107" s="488"/>
      <c r="PPF107" s="488"/>
      <c r="PPG107" s="488"/>
      <c r="PPH107" s="488"/>
      <c r="PPI107" s="699" t="s">
        <v>10061</v>
      </c>
      <c r="PPJ107" s="700"/>
      <c r="PPK107" s="488"/>
      <c r="PPL107" s="488"/>
      <c r="PPM107" s="488"/>
      <c r="PPN107" s="488"/>
      <c r="PPO107" s="488"/>
      <c r="PPP107" s="488"/>
      <c r="PPQ107" s="699" t="s">
        <v>10061</v>
      </c>
      <c r="PPR107" s="700"/>
      <c r="PPS107" s="488"/>
      <c r="PPT107" s="488"/>
      <c r="PPU107" s="488"/>
      <c r="PPV107" s="488"/>
      <c r="PPW107" s="488"/>
      <c r="PPX107" s="488"/>
      <c r="PPY107" s="699" t="s">
        <v>10061</v>
      </c>
      <c r="PPZ107" s="700"/>
      <c r="PQA107" s="488"/>
      <c r="PQB107" s="488"/>
      <c r="PQC107" s="488"/>
      <c r="PQD107" s="488"/>
      <c r="PQE107" s="488"/>
      <c r="PQF107" s="488"/>
      <c r="PQG107" s="699" t="s">
        <v>10061</v>
      </c>
      <c r="PQH107" s="700"/>
      <c r="PQI107" s="488"/>
      <c r="PQJ107" s="488"/>
      <c r="PQK107" s="488"/>
      <c r="PQL107" s="488"/>
      <c r="PQM107" s="488"/>
      <c r="PQN107" s="488"/>
      <c r="PQO107" s="699" t="s">
        <v>10061</v>
      </c>
      <c r="PQP107" s="700"/>
      <c r="PQQ107" s="488"/>
      <c r="PQR107" s="488"/>
      <c r="PQS107" s="488"/>
      <c r="PQT107" s="488"/>
      <c r="PQU107" s="488"/>
      <c r="PQV107" s="488"/>
      <c r="PQW107" s="699" t="s">
        <v>10061</v>
      </c>
      <c r="PQX107" s="700"/>
      <c r="PQY107" s="488"/>
      <c r="PQZ107" s="488"/>
      <c r="PRA107" s="488"/>
      <c r="PRB107" s="488"/>
      <c r="PRC107" s="488"/>
      <c r="PRD107" s="488"/>
      <c r="PRE107" s="699" t="s">
        <v>10061</v>
      </c>
      <c r="PRF107" s="700"/>
      <c r="PRG107" s="488"/>
      <c r="PRH107" s="488"/>
      <c r="PRI107" s="488"/>
      <c r="PRJ107" s="488"/>
      <c r="PRK107" s="488"/>
      <c r="PRL107" s="488"/>
      <c r="PRM107" s="699" t="s">
        <v>10061</v>
      </c>
      <c r="PRN107" s="700"/>
      <c r="PRO107" s="488"/>
      <c r="PRP107" s="488"/>
      <c r="PRQ107" s="488"/>
      <c r="PRR107" s="488"/>
      <c r="PRS107" s="488"/>
      <c r="PRT107" s="488"/>
      <c r="PRU107" s="699" t="s">
        <v>10061</v>
      </c>
      <c r="PRV107" s="700"/>
      <c r="PRW107" s="488"/>
      <c r="PRX107" s="488"/>
      <c r="PRY107" s="488"/>
      <c r="PRZ107" s="488"/>
      <c r="PSA107" s="488"/>
      <c r="PSB107" s="488"/>
      <c r="PSC107" s="699" t="s">
        <v>10061</v>
      </c>
      <c r="PSD107" s="700"/>
      <c r="PSE107" s="488"/>
      <c r="PSF107" s="488"/>
      <c r="PSG107" s="488"/>
      <c r="PSH107" s="488"/>
      <c r="PSI107" s="488"/>
      <c r="PSJ107" s="488"/>
      <c r="PSK107" s="699" t="s">
        <v>10061</v>
      </c>
      <c r="PSL107" s="700"/>
      <c r="PSM107" s="488"/>
      <c r="PSN107" s="488"/>
      <c r="PSO107" s="488"/>
      <c r="PSP107" s="488"/>
      <c r="PSQ107" s="488"/>
      <c r="PSR107" s="488"/>
      <c r="PSS107" s="699" t="s">
        <v>10061</v>
      </c>
      <c r="PST107" s="700"/>
      <c r="PSU107" s="488"/>
      <c r="PSV107" s="488"/>
      <c r="PSW107" s="488"/>
      <c r="PSX107" s="488"/>
      <c r="PSY107" s="488"/>
      <c r="PSZ107" s="488"/>
      <c r="PTA107" s="699" t="s">
        <v>10061</v>
      </c>
      <c r="PTB107" s="700"/>
      <c r="PTC107" s="488"/>
      <c r="PTD107" s="488"/>
      <c r="PTE107" s="488"/>
      <c r="PTF107" s="488"/>
      <c r="PTG107" s="488"/>
      <c r="PTH107" s="488"/>
      <c r="PTI107" s="699" t="s">
        <v>10061</v>
      </c>
      <c r="PTJ107" s="700"/>
      <c r="PTK107" s="488"/>
      <c r="PTL107" s="488"/>
      <c r="PTM107" s="488"/>
      <c r="PTN107" s="488"/>
      <c r="PTO107" s="488"/>
      <c r="PTP107" s="488"/>
      <c r="PTQ107" s="699" t="s">
        <v>10061</v>
      </c>
      <c r="PTR107" s="700"/>
      <c r="PTS107" s="488"/>
      <c r="PTT107" s="488"/>
      <c r="PTU107" s="488"/>
      <c r="PTV107" s="488"/>
      <c r="PTW107" s="488"/>
      <c r="PTX107" s="488"/>
      <c r="PTY107" s="699" t="s">
        <v>10061</v>
      </c>
      <c r="PTZ107" s="700"/>
      <c r="PUA107" s="488"/>
      <c r="PUB107" s="488"/>
      <c r="PUC107" s="488"/>
      <c r="PUD107" s="488"/>
      <c r="PUE107" s="488"/>
      <c r="PUF107" s="488"/>
      <c r="PUG107" s="699" t="s">
        <v>10061</v>
      </c>
      <c r="PUH107" s="700"/>
      <c r="PUI107" s="488"/>
      <c r="PUJ107" s="488"/>
      <c r="PUK107" s="488"/>
      <c r="PUL107" s="488"/>
      <c r="PUM107" s="488"/>
      <c r="PUN107" s="488"/>
      <c r="PUO107" s="699" t="s">
        <v>10061</v>
      </c>
      <c r="PUP107" s="700"/>
      <c r="PUQ107" s="488"/>
      <c r="PUR107" s="488"/>
      <c r="PUS107" s="488"/>
      <c r="PUT107" s="488"/>
      <c r="PUU107" s="488"/>
      <c r="PUV107" s="488"/>
      <c r="PUW107" s="699" t="s">
        <v>10061</v>
      </c>
      <c r="PUX107" s="700"/>
      <c r="PUY107" s="488"/>
      <c r="PUZ107" s="488"/>
      <c r="PVA107" s="488"/>
      <c r="PVB107" s="488"/>
      <c r="PVC107" s="488"/>
      <c r="PVD107" s="488"/>
      <c r="PVE107" s="699" t="s">
        <v>10061</v>
      </c>
      <c r="PVF107" s="700"/>
      <c r="PVG107" s="488"/>
      <c r="PVH107" s="488"/>
      <c r="PVI107" s="488"/>
      <c r="PVJ107" s="488"/>
      <c r="PVK107" s="488"/>
      <c r="PVL107" s="488"/>
      <c r="PVM107" s="699" t="s">
        <v>10061</v>
      </c>
      <c r="PVN107" s="700"/>
      <c r="PVO107" s="488"/>
      <c r="PVP107" s="488"/>
      <c r="PVQ107" s="488"/>
      <c r="PVR107" s="488"/>
      <c r="PVS107" s="488"/>
      <c r="PVT107" s="488"/>
      <c r="PVU107" s="699" t="s">
        <v>10061</v>
      </c>
      <c r="PVV107" s="700"/>
      <c r="PVW107" s="488"/>
      <c r="PVX107" s="488"/>
      <c r="PVY107" s="488"/>
      <c r="PVZ107" s="488"/>
      <c r="PWA107" s="488"/>
      <c r="PWB107" s="488"/>
      <c r="PWC107" s="699" t="s">
        <v>10061</v>
      </c>
      <c r="PWD107" s="700"/>
      <c r="PWE107" s="488"/>
      <c r="PWF107" s="488"/>
      <c r="PWG107" s="488"/>
      <c r="PWH107" s="488"/>
      <c r="PWI107" s="488"/>
      <c r="PWJ107" s="488"/>
      <c r="PWK107" s="699" t="s">
        <v>10061</v>
      </c>
      <c r="PWL107" s="700"/>
      <c r="PWM107" s="488"/>
      <c r="PWN107" s="488"/>
      <c r="PWO107" s="488"/>
      <c r="PWP107" s="488"/>
      <c r="PWQ107" s="488"/>
      <c r="PWR107" s="488"/>
      <c r="PWS107" s="699" t="s">
        <v>10061</v>
      </c>
      <c r="PWT107" s="700"/>
      <c r="PWU107" s="488"/>
      <c r="PWV107" s="488"/>
      <c r="PWW107" s="488"/>
      <c r="PWX107" s="488"/>
      <c r="PWY107" s="488"/>
      <c r="PWZ107" s="488"/>
      <c r="PXA107" s="699" t="s">
        <v>10061</v>
      </c>
      <c r="PXB107" s="700"/>
      <c r="PXC107" s="488"/>
      <c r="PXD107" s="488"/>
      <c r="PXE107" s="488"/>
      <c r="PXF107" s="488"/>
      <c r="PXG107" s="488"/>
      <c r="PXH107" s="488"/>
      <c r="PXI107" s="699" t="s">
        <v>10061</v>
      </c>
      <c r="PXJ107" s="700"/>
      <c r="PXK107" s="488"/>
      <c r="PXL107" s="488"/>
      <c r="PXM107" s="488"/>
      <c r="PXN107" s="488"/>
      <c r="PXO107" s="488"/>
      <c r="PXP107" s="488"/>
      <c r="PXQ107" s="699" t="s">
        <v>10061</v>
      </c>
      <c r="PXR107" s="700"/>
      <c r="PXS107" s="488"/>
      <c r="PXT107" s="488"/>
      <c r="PXU107" s="488"/>
      <c r="PXV107" s="488"/>
      <c r="PXW107" s="488"/>
      <c r="PXX107" s="488"/>
      <c r="PXY107" s="699" t="s">
        <v>10061</v>
      </c>
      <c r="PXZ107" s="700"/>
      <c r="PYA107" s="488"/>
      <c r="PYB107" s="488"/>
      <c r="PYC107" s="488"/>
      <c r="PYD107" s="488"/>
      <c r="PYE107" s="488"/>
      <c r="PYF107" s="488"/>
      <c r="PYG107" s="699" t="s">
        <v>10061</v>
      </c>
      <c r="PYH107" s="700"/>
      <c r="PYI107" s="488"/>
      <c r="PYJ107" s="488"/>
      <c r="PYK107" s="488"/>
      <c r="PYL107" s="488"/>
      <c r="PYM107" s="488"/>
      <c r="PYN107" s="488"/>
      <c r="PYO107" s="699" t="s">
        <v>10061</v>
      </c>
      <c r="PYP107" s="700"/>
      <c r="PYQ107" s="488"/>
      <c r="PYR107" s="488"/>
      <c r="PYS107" s="488"/>
      <c r="PYT107" s="488"/>
      <c r="PYU107" s="488"/>
      <c r="PYV107" s="488"/>
      <c r="PYW107" s="699" t="s">
        <v>10061</v>
      </c>
      <c r="PYX107" s="700"/>
      <c r="PYY107" s="488"/>
      <c r="PYZ107" s="488"/>
      <c r="PZA107" s="488"/>
      <c r="PZB107" s="488"/>
      <c r="PZC107" s="488"/>
      <c r="PZD107" s="488"/>
      <c r="PZE107" s="699" t="s">
        <v>10061</v>
      </c>
      <c r="PZF107" s="700"/>
      <c r="PZG107" s="488"/>
      <c r="PZH107" s="488"/>
      <c r="PZI107" s="488"/>
      <c r="PZJ107" s="488"/>
      <c r="PZK107" s="488"/>
      <c r="PZL107" s="488"/>
      <c r="PZM107" s="699" t="s">
        <v>10061</v>
      </c>
      <c r="PZN107" s="700"/>
      <c r="PZO107" s="488"/>
      <c r="PZP107" s="488"/>
      <c r="PZQ107" s="488"/>
      <c r="PZR107" s="488"/>
      <c r="PZS107" s="488"/>
      <c r="PZT107" s="488"/>
      <c r="PZU107" s="699" t="s">
        <v>10061</v>
      </c>
      <c r="PZV107" s="700"/>
      <c r="PZW107" s="488"/>
      <c r="PZX107" s="488"/>
      <c r="PZY107" s="488"/>
      <c r="PZZ107" s="488"/>
      <c r="QAA107" s="488"/>
      <c r="QAB107" s="488"/>
      <c r="QAC107" s="699" t="s">
        <v>10061</v>
      </c>
      <c r="QAD107" s="700"/>
      <c r="QAE107" s="488"/>
      <c r="QAF107" s="488"/>
      <c r="QAG107" s="488"/>
      <c r="QAH107" s="488"/>
      <c r="QAI107" s="488"/>
      <c r="QAJ107" s="488"/>
      <c r="QAK107" s="699" t="s">
        <v>10061</v>
      </c>
      <c r="QAL107" s="700"/>
      <c r="QAM107" s="488"/>
      <c r="QAN107" s="488"/>
      <c r="QAO107" s="488"/>
      <c r="QAP107" s="488"/>
      <c r="QAQ107" s="488"/>
      <c r="QAR107" s="488"/>
      <c r="QAS107" s="699" t="s">
        <v>10061</v>
      </c>
      <c r="QAT107" s="700"/>
      <c r="QAU107" s="488"/>
      <c r="QAV107" s="488"/>
      <c r="QAW107" s="488"/>
      <c r="QAX107" s="488"/>
      <c r="QAY107" s="488"/>
      <c r="QAZ107" s="488"/>
      <c r="QBA107" s="699" t="s">
        <v>10061</v>
      </c>
      <c r="QBB107" s="700"/>
      <c r="QBC107" s="488"/>
      <c r="QBD107" s="488"/>
      <c r="QBE107" s="488"/>
      <c r="QBF107" s="488"/>
      <c r="QBG107" s="488"/>
      <c r="QBH107" s="488"/>
      <c r="QBI107" s="699" t="s">
        <v>10061</v>
      </c>
      <c r="QBJ107" s="700"/>
      <c r="QBK107" s="488"/>
      <c r="QBL107" s="488"/>
      <c r="QBM107" s="488"/>
      <c r="QBN107" s="488"/>
      <c r="QBO107" s="488"/>
      <c r="QBP107" s="488"/>
      <c r="QBQ107" s="699" t="s">
        <v>10061</v>
      </c>
      <c r="QBR107" s="700"/>
      <c r="QBS107" s="488"/>
      <c r="QBT107" s="488"/>
      <c r="QBU107" s="488"/>
      <c r="QBV107" s="488"/>
      <c r="QBW107" s="488"/>
      <c r="QBX107" s="488"/>
      <c r="QBY107" s="699" t="s">
        <v>10061</v>
      </c>
      <c r="QBZ107" s="700"/>
      <c r="QCA107" s="488"/>
      <c r="QCB107" s="488"/>
      <c r="QCC107" s="488"/>
      <c r="QCD107" s="488"/>
      <c r="QCE107" s="488"/>
      <c r="QCF107" s="488"/>
      <c r="QCG107" s="699" t="s">
        <v>10061</v>
      </c>
      <c r="QCH107" s="700"/>
      <c r="QCI107" s="488"/>
      <c r="QCJ107" s="488"/>
      <c r="QCK107" s="488"/>
      <c r="QCL107" s="488"/>
      <c r="QCM107" s="488"/>
      <c r="QCN107" s="488"/>
      <c r="QCO107" s="699" t="s">
        <v>10061</v>
      </c>
      <c r="QCP107" s="700"/>
      <c r="QCQ107" s="488"/>
      <c r="QCR107" s="488"/>
      <c r="QCS107" s="488"/>
      <c r="QCT107" s="488"/>
      <c r="QCU107" s="488"/>
      <c r="QCV107" s="488"/>
      <c r="QCW107" s="699" t="s">
        <v>10061</v>
      </c>
      <c r="QCX107" s="700"/>
      <c r="QCY107" s="488"/>
      <c r="QCZ107" s="488"/>
      <c r="QDA107" s="488"/>
      <c r="QDB107" s="488"/>
      <c r="QDC107" s="488"/>
      <c r="QDD107" s="488"/>
      <c r="QDE107" s="699" t="s">
        <v>10061</v>
      </c>
      <c r="QDF107" s="700"/>
      <c r="QDG107" s="488"/>
      <c r="QDH107" s="488"/>
      <c r="QDI107" s="488"/>
      <c r="QDJ107" s="488"/>
      <c r="QDK107" s="488"/>
      <c r="QDL107" s="488"/>
      <c r="QDM107" s="699" t="s">
        <v>10061</v>
      </c>
      <c r="QDN107" s="700"/>
      <c r="QDO107" s="488"/>
      <c r="QDP107" s="488"/>
      <c r="QDQ107" s="488"/>
      <c r="QDR107" s="488"/>
      <c r="QDS107" s="488"/>
      <c r="QDT107" s="488"/>
      <c r="QDU107" s="699" t="s">
        <v>10061</v>
      </c>
      <c r="QDV107" s="700"/>
      <c r="QDW107" s="488"/>
      <c r="QDX107" s="488"/>
      <c r="QDY107" s="488"/>
      <c r="QDZ107" s="488"/>
      <c r="QEA107" s="488"/>
      <c r="QEB107" s="488"/>
      <c r="QEC107" s="699" t="s">
        <v>10061</v>
      </c>
      <c r="QED107" s="700"/>
      <c r="QEE107" s="488"/>
      <c r="QEF107" s="488"/>
      <c r="QEG107" s="488"/>
      <c r="QEH107" s="488"/>
      <c r="QEI107" s="488"/>
      <c r="QEJ107" s="488"/>
      <c r="QEK107" s="699" t="s">
        <v>10061</v>
      </c>
      <c r="QEL107" s="700"/>
      <c r="QEM107" s="488"/>
      <c r="QEN107" s="488"/>
      <c r="QEO107" s="488"/>
      <c r="QEP107" s="488"/>
      <c r="QEQ107" s="488"/>
      <c r="QER107" s="488"/>
      <c r="QES107" s="699" t="s">
        <v>10061</v>
      </c>
      <c r="QET107" s="700"/>
      <c r="QEU107" s="488"/>
      <c r="QEV107" s="488"/>
      <c r="QEW107" s="488"/>
      <c r="QEX107" s="488"/>
      <c r="QEY107" s="488"/>
      <c r="QEZ107" s="488"/>
      <c r="QFA107" s="699" t="s">
        <v>10061</v>
      </c>
      <c r="QFB107" s="700"/>
      <c r="QFC107" s="488"/>
      <c r="QFD107" s="488"/>
      <c r="QFE107" s="488"/>
      <c r="QFF107" s="488"/>
      <c r="QFG107" s="488"/>
      <c r="QFH107" s="488"/>
      <c r="QFI107" s="699" t="s">
        <v>10061</v>
      </c>
      <c r="QFJ107" s="700"/>
      <c r="QFK107" s="488"/>
      <c r="QFL107" s="488"/>
      <c r="QFM107" s="488"/>
      <c r="QFN107" s="488"/>
      <c r="QFO107" s="488"/>
      <c r="QFP107" s="488"/>
      <c r="QFQ107" s="699" t="s">
        <v>10061</v>
      </c>
      <c r="QFR107" s="700"/>
      <c r="QFS107" s="488"/>
      <c r="QFT107" s="488"/>
      <c r="QFU107" s="488"/>
      <c r="QFV107" s="488"/>
      <c r="QFW107" s="488"/>
      <c r="QFX107" s="488"/>
      <c r="QFY107" s="699" t="s">
        <v>10061</v>
      </c>
      <c r="QFZ107" s="700"/>
      <c r="QGA107" s="488"/>
      <c r="QGB107" s="488"/>
      <c r="QGC107" s="488"/>
      <c r="QGD107" s="488"/>
      <c r="QGE107" s="488"/>
      <c r="QGF107" s="488"/>
      <c r="QGG107" s="699" t="s">
        <v>10061</v>
      </c>
      <c r="QGH107" s="700"/>
      <c r="QGI107" s="488"/>
      <c r="QGJ107" s="488"/>
      <c r="QGK107" s="488"/>
      <c r="QGL107" s="488"/>
      <c r="QGM107" s="488"/>
      <c r="QGN107" s="488"/>
      <c r="QGO107" s="699" t="s">
        <v>10061</v>
      </c>
      <c r="QGP107" s="700"/>
      <c r="QGQ107" s="488"/>
      <c r="QGR107" s="488"/>
      <c r="QGS107" s="488"/>
      <c r="QGT107" s="488"/>
      <c r="QGU107" s="488"/>
      <c r="QGV107" s="488"/>
      <c r="QGW107" s="699" t="s">
        <v>10061</v>
      </c>
      <c r="QGX107" s="700"/>
      <c r="QGY107" s="488"/>
      <c r="QGZ107" s="488"/>
      <c r="QHA107" s="488"/>
      <c r="QHB107" s="488"/>
      <c r="QHC107" s="488"/>
      <c r="QHD107" s="488"/>
      <c r="QHE107" s="699" t="s">
        <v>10061</v>
      </c>
      <c r="QHF107" s="700"/>
      <c r="QHG107" s="488"/>
      <c r="QHH107" s="488"/>
      <c r="QHI107" s="488"/>
      <c r="QHJ107" s="488"/>
      <c r="QHK107" s="488"/>
      <c r="QHL107" s="488"/>
      <c r="QHM107" s="699" t="s">
        <v>10061</v>
      </c>
      <c r="QHN107" s="700"/>
      <c r="QHO107" s="488"/>
      <c r="QHP107" s="488"/>
      <c r="QHQ107" s="488"/>
      <c r="QHR107" s="488"/>
      <c r="QHS107" s="488"/>
      <c r="QHT107" s="488"/>
      <c r="QHU107" s="699" t="s">
        <v>10061</v>
      </c>
      <c r="QHV107" s="700"/>
      <c r="QHW107" s="488"/>
      <c r="QHX107" s="488"/>
      <c r="QHY107" s="488"/>
      <c r="QHZ107" s="488"/>
      <c r="QIA107" s="488"/>
      <c r="QIB107" s="488"/>
      <c r="QIC107" s="699" t="s">
        <v>10061</v>
      </c>
      <c r="QID107" s="700"/>
      <c r="QIE107" s="488"/>
      <c r="QIF107" s="488"/>
      <c r="QIG107" s="488"/>
      <c r="QIH107" s="488"/>
      <c r="QII107" s="488"/>
      <c r="QIJ107" s="488"/>
      <c r="QIK107" s="699" t="s">
        <v>10061</v>
      </c>
      <c r="QIL107" s="700"/>
      <c r="QIM107" s="488"/>
      <c r="QIN107" s="488"/>
      <c r="QIO107" s="488"/>
      <c r="QIP107" s="488"/>
      <c r="QIQ107" s="488"/>
      <c r="QIR107" s="488"/>
      <c r="QIS107" s="699" t="s">
        <v>10061</v>
      </c>
      <c r="QIT107" s="700"/>
      <c r="QIU107" s="488"/>
      <c r="QIV107" s="488"/>
      <c r="QIW107" s="488"/>
      <c r="QIX107" s="488"/>
      <c r="QIY107" s="488"/>
      <c r="QIZ107" s="488"/>
      <c r="QJA107" s="699" t="s">
        <v>10061</v>
      </c>
      <c r="QJB107" s="700"/>
      <c r="QJC107" s="488"/>
      <c r="QJD107" s="488"/>
      <c r="QJE107" s="488"/>
      <c r="QJF107" s="488"/>
      <c r="QJG107" s="488"/>
      <c r="QJH107" s="488"/>
      <c r="QJI107" s="699" t="s">
        <v>10061</v>
      </c>
      <c r="QJJ107" s="700"/>
      <c r="QJK107" s="488"/>
      <c r="QJL107" s="488"/>
      <c r="QJM107" s="488"/>
      <c r="QJN107" s="488"/>
      <c r="QJO107" s="488"/>
      <c r="QJP107" s="488"/>
      <c r="QJQ107" s="699" t="s">
        <v>10061</v>
      </c>
      <c r="QJR107" s="700"/>
      <c r="QJS107" s="488"/>
      <c r="QJT107" s="488"/>
      <c r="QJU107" s="488"/>
      <c r="QJV107" s="488"/>
      <c r="QJW107" s="488"/>
      <c r="QJX107" s="488"/>
      <c r="QJY107" s="699" t="s">
        <v>10061</v>
      </c>
      <c r="QJZ107" s="700"/>
      <c r="QKA107" s="488"/>
      <c r="QKB107" s="488"/>
      <c r="QKC107" s="488"/>
      <c r="QKD107" s="488"/>
      <c r="QKE107" s="488"/>
      <c r="QKF107" s="488"/>
      <c r="QKG107" s="699" t="s">
        <v>10061</v>
      </c>
      <c r="QKH107" s="700"/>
      <c r="QKI107" s="488"/>
      <c r="QKJ107" s="488"/>
      <c r="QKK107" s="488"/>
      <c r="QKL107" s="488"/>
      <c r="QKM107" s="488"/>
      <c r="QKN107" s="488"/>
      <c r="QKO107" s="699" t="s">
        <v>10061</v>
      </c>
      <c r="QKP107" s="700"/>
      <c r="QKQ107" s="488"/>
      <c r="QKR107" s="488"/>
      <c r="QKS107" s="488"/>
      <c r="QKT107" s="488"/>
      <c r="QKU107" s="488"/>
      <c r="QKV107" s="488"/>
      <c r="QKW107" s="699" t="s">
        <v>10061</v>
      </c>
      <c r="QKX107" s="700"/>
      <c r="QKY107" s="488"/>
      <c r="QKZ107" s="488"/>
      <c r="QLA107" s="488"/>
      <c r="QLB107" s="488"/>
      <c r="QLC107" s="488"/>
      <c r="QLD107" s="488"/>
      <c r="QLE107" s="699" t="s">
        <v>10061</v>
      </c>
      <c r="QLF107" s="700"/>
      <c r="QLG107" s="488"/>
      <c r="QLH107" s="488"/>
      <c r="QLI107" s="488"/>
      <c r="QLJ107" s="488"/>
      <c r="QLK107" s="488"/>
      <c r="QLL107" s="488"/>
      <c r="QLM107" s="699" t="s">
        <v>10061</v>
      </c>
      <c r="QLN107" s="700"/>
      <c r="QLO107" s="488"/>
      <c r="QLP107" s="488"/>
      <c r="QLQ107" s="488"/>
      <c r="QLR107" s="488"/>
      <c r="QLS107" s="488"/>
      <c r="QLT107" s="488"/>
      <c r="QLU107" s="699" t="s">
        <v>10061</v>
      </c>
      <c r="QLV107" s="700"/>
      <c r="QLW107" s="488"/>
      <c r="QLX107" s="488"/>
      <c r="QLY107" s="488"/>
      <c r="QLZ107" s="488"/>
      <c r="QMA107" s="488"/>
      <c r="QMB107" s="488"/>
      <c r="QMC107" s="699" t="s">
        <v>10061</v>
      </c>
      <c r="QMD107" s="700"/>
      <c r="QME107" s="488"/>
      <c r="QMF107" s="488"/>
      <c r="QMG107" s="488"/>
      <c r="QMH107" s="488"/>
      <c r="QMI107" s="488"/>
      <c r="QMJ107" s="488"/>
      <c r="QMK107" s="699" t="s">
        <v>10061</v>
      </c>
      <c r="QML107" s="700"/>
      <c r="QMM107" s="488"/>
      <c r="QMN107" s="488"/>
      <c r="QMO107" s="488"/>
      <c r="QMP107" s="488"/>
      <c r="QMQ107" s="488"/>
      <c r="QMR107" s="488"/>
      <c r="QMS107" s="699" t="s">
        <v>10061</v>
      </c>
      <c r="QMT107" s="700"/>
      <c r="QMU107" s="488"/>
      <c r="QMV107" s="488"/>
      <c r="QMW107" s="488"/>
      <c r="QMX107" s="488"/>
      <c r="QMY107" s="488"/>
      <c r="QMZ107" s="488"/>
      <c r="QNA107" s="699" t="s">
        <v>10061</v>
      </c>
      <c r="QNB107" s="700"/>
      <c r="QNC107" s="488"/>
      <c r="QND107" s="488"/>
      <c r="QNE107" s="488"/>
      <c r="QNF107" s="488"/>
      <c r="QNG107" s="488"/>
      <c r="QNH107" s="488"/>
      <c r="QNI107" s="699" t="s">
        <v>10061</v>
      </c>
      <c r="QNJ107" s="700"/>
      <c r="QNK107" s="488"/>
      <c r="QNL107" s="488"/>
      <c r="QNM107" s="488"/>
      <c r="QNN107" s="488"/>
      <c r="QNO107" s="488"/>
      <c r="QNP107" s="488"/>
      <c r="QNQ107" s="699" t="s">
        <v>10061</v>
      </c>
      <c r="QNR107" s="700"/>
      <c r="QNS107" s="488"/>
      <c r="QNT107" s="488"/>
      <c r="QNU107" s="488"/>
      <c r="QNV107" s="488"/>
      <c r="QNW107" s="488"/>
      <c r="QNX107" s="488"/>
      <c r="QNY107" s="699" t="s">
        <v>10061</v>
      </c>
      <c r="QNZ107" s="700"/>
      <c r="QOA107" s="488"/>
      <c r="QOB107" s="488"/>
      <c r="QOC107" s="488"/>
      <c r="QOD107" s="488"/>
      <c r="QOE107" s="488"/>
      <c r="QOF107" s="488"/>
      <c r="QOG107" s="699" t="s">
        <v>10061</v>
      </c>
      <c r="QOH107" s="700"/>
      <c r="QOI107" s="488"/>
      <c r="QOJ107" s="488"/>
      <c r="QOK107" s="488"/>
      <c r="QOL107" s="488"/>
      <c r="QOM107" s="488"/>
      <c r="QON107" s="488"/>
      <c r="QOO107" s="699" t="s">
        <v>10061</v>
      </c>
      <c r="QOP107" s="700"/>
      <c r="QOQ107" s="488"/>
      <c r="QOR107" s="488"/>
      <c r="QOS107" s="488"/>
      <c r="QOT107" s="488"/>
      <c r="QOU107" s="488"/>
      <c r="QOV107" s="488"/>
      <c r="QOW107" s="699" t="s">
        <v>10061</v>
      </c>
      <c r="QOX107" s="700"/>
      <c r="QOY107" s="488"/>
      <c r="QOZ107" s="488"/>
      <c r="QPA107" s="488"/>
      <c r="QPB107" s="488"/>
      <c r="QPC107" s="488"/>
      <c r="QPD107" s="488"/>
      <c r="QPE107" s="699" t="s">
        <v>10061</v>
      </c>
      <c r="QPF107" s="700"/>
      <c r="QPG107" s="488"/>
      <c r="QPH107" s="488"/>
      <c r="QPI107" s="488"/>
      <c r="QPJ107" s="488"/>
      <c r="QPK107" s="488"/>
      <c r="QPL107" s="488"/>
      <c r="QPM107" s="699" t="s">
        <v>10061</v>
      </c>
      <c r="QPN107" s="700"/>
      <c r="QPO107" s="488"/>
      <c r="QPP107" s="488"/>
      <c r="QPQ107" s="488"/>
      <c r="QPR107" s="488"/>
      <c r="QPS107" s="488"/>
      <c r="QPT107" s="488"/>
      <c r="QPU107" s="699" t="s">
        <v>10061</v>
      </c>
      <c r="QPV107" s="700"/>
      <c r="QPW107" s="488"/>
      <c r="QPX107" s="488"/>
      <c r="QPY107" s="488"/>
      <c r="QPZ107" s="488"/>
      <c r="QQA107" s="488"/>
      <c r="QQB107" s="488"/>
      <c r="QQC107" s="699" t="s">
        <v>10061</v>
      </c>
      <c r="QQD107" s="700"/>
      <c r="QQE107" s="488"/>
      <c r="QQF107" s="488"/>
      <c r="QQG107" s="488"/>
      <c r="QQH107" s="488"/>
      <c r="QQI107" s="488"/>
      <c r="QQJ107" s="488"/>
      <c r="QQK107" s="699" t="s">
        <v>10061</v>
      </c>
      <c r="QQL107" s="700"/>
      <c r="QQM107" s="488"/>
      <c r="QQN107" s="488"/>
      <c r="QQO107" s="488"/>
      <c r="QQP107" s="488"/>
      <c r="QQQ107" s="488"/>
      <c r="QQR107" s="488"/>
      <c r="QQS107" s="699" t="s">
        <v>10061</v>
      </c>
      <c r="QQT107" s="700"/>
      <c r="QQU107" s="488"/>
      <c r="QQV107" s="488"/>
      <c r="QQW107" s="488"/>
      <c r="QQX107" s="488"/>
      <c r="QQY107" s="488"/>
      <c r="QQZ107" s="488"/>
      <c r="QRA107" s="699" t="s">
        <v>10061</v>
      </c>
      <c r="QRB107" s="700"/>
      <c r="QRC107" s="488"/>
      <c r="QRD107" s="488"/>
      <c r="QRE107" s="488"/>
      <c r="QRF107" s="488"/>
      <c r="QRG107" s="488"/>
      <c r="QRH107" s="488"/>
      <c r="QRI107" s="699" t="s">
        <v>10061</v>
      </c>
      <c r="QRJ107" s="700"/>
      <c r="QRK107" s="488"/>
      <c r="QRL107" s="488"/>
      <c r="QRM107" s="488"/>
      <c r="QRN107" s="488"/>
      <c r="QRO107" s="488"/>
      <c r="QRP107" s="488"/>
      <c r="QRQ107" s="699" t="s">
        <v>10061</v>
      </c>
      <c r="QRR107" s="700"/>
      <c r="QRS107" s="488"/>
      <c r="QRT107" s="488"/>
      <c r="QRU107" s="488"/>
      <c r="QRV107" s="488"/>
      <c r="QRW107" s="488"/>
      <c r="QRX107" s="488"/>
      <c r="QRY107" s="699" t="s">
        <v>10061</v>
      </c>
      <c r="QRZ107" s="700"/>
      <c r="QSA107" s="488"/>
      <c r="QSB107" s="488"/>
      <c r="QSC107" s="488"/>
      <c r="QSD107" s="488"/>
      <c r="QSE107" s="488"/>
      <c r="QSF107" s="488"/>
      <c r="QSG107" s="699" t="s">
        <v>10061</v>
      </c>
      <c r="QSH107" s="700"/>
      <c r="QSI107" s="488"/>
      <c r="QSJ107" s="488"/>
      <c r="QSK107" s="488"/>
      <c r="QSL107" s="488"/>
      <c r="QSM107" s="488"/>
      <c r="QSN107" s="488"/>
      <c r="QSO107" s="699" t="s">
        <v>10061</v>
      </c>
      <c r="QSP107" s="700"/>
      <c r="QSQ107" s="488"/>
      <c r="QSR107" s="488"/>
      <c r="QSS107" s="488"/>
      <c r="QST107" s="488"/>
      <c r="QSU107" s="488"/>
      <c r="QSV107" s="488"/>
      <c r="QSW107" s="699" t="s">
        <v>10061</v>
      </c>
      <c r="QSX107" s="700"/>
      <c r="QSY107" s="488"/>
      <c r="QSZ107" s="488"/>
      <c r="QTA107" s="488"/>
      <c r="QTB107" s="488"/>
      <c r="QTC107" s="488"/>
      <c r="QTD107" s="488"/>
      <c r="QTE107" s="699" t="s">
        <v>10061</v>
      </c>
      <c r="QTF107" s="700"/>
      <c r="QTG107" s="488"/>
      <c r="QTH107" s="488"/>
      <c r="QTI107" s="488"/>
      <c r="QTJ107" s="488"/>
      <c r="QTK107" s="488"/>
      <c r="QTL107" s="488"/>
      <c r="QTM107" s="699" t="s">
        <v>10061</v>
      </c>
      <c r="QTN107" s="700"/>
      <c r="QTO107" s="488"/>
      <c r="QTP107" s="488"/>
      <c r="QTQ107" s="488"/>
      <c r="QTR107" s="488"/>
      <c r="QTS107" s="488"/>
      <c r="QTT107" s="488"/>
      <c r="QTU107" s="699" t="s">
        <v>10061</v>
      </c>
      <c r="QTV107" s="700"/>
      <c r="QTW107" s="488"/>
      <c r="QTX107" s="488"/>
      <c r="QTY107" s="488"/>
      <c r="QTZ107" s="488"/>
      <c r="QUA107" s="488"/>
      <c r="QUB107" s="488"/>
      <c r="QUC107" s="699" t="s">
        <v>10061</v>
      </c>
      <c r="QUD107" s="700"/>
      <c r="QUE107" s="488"/>
      <c r="QUF107" s="488"/>
      <c r="QUG107" s="488"/>
      <c r="QUH107" s="488"/>
      <c r="QUI107" s="488"/>
      <c r="QUJ107" s="488"/>
      <c r="QUK107" s="699" t="s">
        <v>10061</v>
      </c>
      <c r="QUL107" s="700"/>
      <c r="QUM107" s="488"/>
      <c r="QUN107" s="488"/>
      <c r="QUO107" s="488"/>
      <c r="QUP107" s="488"/>
      <c r="QUQ107" s="488"/>
      <c r="QUR107" s="488"/>
      <c r="QUS107" s="699" t="s">
        <v>10061</v>
      </c>
      <c r="QUT107" s="700"/>
      <c r="QUU107" s="488"/>
      <c r="QUV107" s="488"/>
      <c r="QUW107" s="488"/>
      <c r="QUX107" s="488"/>
      <c r="QUY107" s="488"/>
      <c r="QUZ107" s="488"/>
      <c r="QVA107" s="699" t="s">
        <v>10061</v>
      </c>
      <c r="QVB107" s="700"/>
      <c r="QVC107" s="488"/>
      <c r="QVD107" s="488"/>
      <c r="QVE107" s="488"/>
      <c r="QVF107" s="488"/>
      <c r="QVG107" s="488"/>
      <c r="QVH107" s="488"/>
      <c r="QVI107" s="699" t="s">
        <v>10061</v>
      </c>
      <c r="QVJ107" s="700"/>
      <c r="QVK107" s="488"/>
      <c r="QVL107" s="488"/>
      <c r="QVM107" s="488"/>
      <c r="QVN107" s="488"/>
      <c r="QVO107" s="488"/>
      <c r="QVP107" s="488"/>
      <c r="QVQ107" s="699" t="s">
        <v>10061</v>
      </c>
      <c r="QVR107" s="700"/>
      <c r="QVS107" s="488"/>
      <c r="QVT107" s="488"/>
      <c r="QVU107" s="488"/>
      <c r="QVV107" s="488"/>
      <c r="QVW107" s="488"/>
      <c r="QVX107" s="488"/>
      <c r="QVY107" s="699" t="s">
        <v>10061</v>
      </c>
      <c r="QVZ107" s="700"/>
      <c r="QWA107" s="488"/>
      <c r="QWB107" s="488"/>
      <c r="QWC107" s="488"/>
      <c r="QWD107" s="488"/>
      <c r="QWE107" s="488"/>
      <c r="QWF107" s="488"/>
      <c r="QWG107" s="699" t="s">
        <v>10061</v>
      </c>
      <c r="QWH107" s="700"/>
      <c r="QWI107" s="488"/>
      <c r="QWJ107" s="488"/>
      <c r="QWK107" s="488"/>
      <c r="QWL107" s="488"/>
      <c r="QWM107" s="488"/>
      <c r="QWN107" s="488"/>
      <c r="QWO107" s="699" t="s">
        <v>10061</v>
      </c>
      <c r="QWP107" s="700"/>
      <c r="QWQ107" s="488"/>
      <c r="QWR107" s="488"/>
      <c r="QWS107" s="488"/>
      <c r="QWT107" s="488"/>
      <c r="QWU107" s="488"/>
      <c r="QWV107" s="488"/>
      <c r="QWW107" s="699" t="s">
        <v>10061</v>
      </c>
      <c r="QWX107" s="700"/>
      <c r="QWY107" s="488"/>
      <c r="QWZ107" s="488"/>
      <c r="QXA107" s="488"/>
      <c r="QXB107" s="488"/>
      <c r="QXC107" s="488"/>
      <c r="QXD107" s="488"/>
      <c r="QXE107" s="699" t="s">
        <v>10061</v>
      </c>
      <c r="QXF107" s="700"/>
      <c r="QXG107" s="488"/>
      <c r="QXH107" s="488"/>
      <c r="QXI107" s="488"/>
      <c r="QXJ107" s="488"/>
      <c r="QXK107" s="488"/>
      <c r="QXL107" s="488"/>
      <c r="QXM107" s="699" t="s">
        <v>10061</v>
      </c>
      <c r="QXN107" s="700"/>
      <c r="QXO107" s="488"/>
      <c r="QXP107" s="488"/>
      <c r="QXQ107" s="488"/>
      <c r="QXR107" s="488"/>
      <c r="QXS107" s="488"/>
      <c r="QXT107" s="488"/>
      <c r="QXU107" s="699" t="s">
        <v>10061</v>
      </c>
      <c r="QXV107" s="700"/>
      <c r="QXW107" s="488"/>
      <c r="QXX107" s="488"/>
      <c r="QXY107" s="488"/>
      <c r="QXZ107" s="488"/>
      <c r="QYA107" s="488"/>
      <c r="QYB107" s="488"/>
      <c r="QYC107" s="699" t="s">
        <v>10061</v>
      </c>
      <c r="QYD107" s="700"/>
      <c r="QYE107" s="488"/>
      <c r="QYF107" s="488"/>
      <c r="QYG107" s="488"/>
      <c r="QYH107" s="488"/>
      <c r="QYI107" s="488"/>
      <c r="QYJ107" s="488"/>
      <c r="QYK107" s="699" t="s">
        <v>10061</v>
      </c>
      <c r="QYL107" s="700"/>
      <c r="QYM107" s="488"/>
      <c r="QYN107" s="488"/>
      <c r="QYO107" s="488"/>
      <c r="QYP107" s="488"/>
      <c r="QYQ107" s="488"/>
      <c r="QYR107" s="488"/>
      <c r="QYS107" s="699" t="s">
        <v>10061</v>
      </c>
      <c r="QYT107" s="700"/>
      <c r="QYU107" s="488"/>
      <c r="QYV107" s="488"/>
      <c r="QYW107" s="488"/>
      <c r="QYX107" s="488"/>
      <c r="QYY107" s="488"/>
      <c r="QYZ107" s="488"/>
      <c r="QZA107" s="699" t="s">
        <v>10061</v>
      </c>
      <c r="QZB107" s="700"/>
      <c r="QZC107" s="488"/>
      <c r="QZD107" s="488"/>
      <c r="QZE107" s="488"/>
      <c r="QZF107" s="488"/>
      <c r="QZG107" s="488"/>
      <c r="QZH107" s="488"/>
      <c r="QZI107" s="699" t="s">
        <v>10061</v>
      </c>
      <c r="QZJ107" s="700"/>
      <c r="QZK107" s="488"/>
      <c r="QZL107" s="488"/>
      <c r="QZM107" s="488"/>
      <c r="QZN107" s="488"/>
      <c r="QZO107" s="488"/>
      <c r="QZP107" s="488"/>
      <c r="QZQ107" s="699" t="s">
        <v>10061</v>
      </c>
      <c r="QZR107" s="700"/>
      <c r="QZS107" s="488"/>
      <c r="QZT107" s="488"/>
      <c r="QZU107" s="488"/>
      <c r="QZV107" s="488"/>
      <c r="QZW107" s="488"/>
      <c r="QZX107" s="488"/>
      <c r="QZY107" s="699" t="s">
        <v>10061</v>
      </c>
      <c r="QZZ107" s="700"/>
      <c r="RAA107" s="488"/>
      <c r="RAB107" s="488"/>
      <c r="RAC107" s="488"/>
      <c r="RAD107" s="488"/>
      <c r="RAE107" s="488"/>
      <c r="RAF107" s="488"/>
      <c r="RAG107" s="699" t="s">
        <v>10061</v>
      </c>
      <c r="RAH107" s="700"/>
      <c r="RAI107" s="488"/>
      <c r="RAJ107" s="488"/>
      <c r="RAK107" s="488"/>
      <c r="RAL107" s="488"/>
      <c r="RAM107" s="488"/>
      <c r="RAN107" s="488"/>
      <c r="RAO107" s="699" t="s">
        <v>10061</v>
      </c>
      <c r="RAP107" s="700"/>
      <c r="RAQ107" s="488"/>
      <c r="RAR107" s="488"/>
      <c r="RAS107" s="488"/>
      <c r="RAT107" s="488"/>
      <c r="RAU107" s="488"/>
      <c r="RAV107" s="488"/>
      <c r="RAW107" s="699" t="s">
        <v>10061</v>
      </c>
      <c r="RAX107" s="700"/>
      <c r="RAY107" s="488"/>
      <c r="RAZ107" s="488"/>
      <c r="RBA107" s="488"/>
      <c r="RBB107" s="488"/>
      <c r="RBC107" s="488"/>
      <c r="RBD107" s="488"/>
      <c r="RBE107" s="699" t="s">
        <v>10061</v>
      </c>
      <c r="RBF107" s="700"/>
      <c r="RBG107" s="488"/>
      <c r="RBH107" s="488"/>
      <c r="RBI107" s="488"/>
      <c r="RBJ107" s="488"/>
      <c r="RBK107" s="488"/>
      <c r="RBL107" s="488"/>
      <c r="RBM107" s="699" t="s">
        <v>10061</v>
      </c>
      <c r="RBN107" s="700"/>
      <c r="RBO107" s="488"/>
      <c r="RBP107" s="488"/>
      <c r="RBQ107" s="488"/>
      <c r="RBR107" s="488"/>
      <c r="RBS107" s="488"/>
      <c r="RBT107" s="488"/>
      <c r="RBU107" s="699" t="s">
        <v>10061</v>
      </c>
      <c r="RBV107" s="700"/>
      <c r="RBW107" s="488"/>
      <c r="RBX107" s="488"/>
      <c r="RBY107" s="488"/>
      <c r="RBZ107" s="488"/>
      <c r="RCA107" s="488"/>
      <c r="RCB107" s="488"/>
      <c r="RCC107" s="699" t="s">
        <v>10061</v>
      </c>
      <c r="RCD107" s="700"/>
      <c r="RCE107" s="488"/>
      <c r="RCF107" s="488"/>
      <c r="RCG107" s="488"/>
      <c r="RCH107" s="488"/>
      <c r="RCI107" s="488"/>
      <c r="RCJ107" s="488"/>
      <c r="RCK107" s="699" t="s">
        <v>10061</v>
      </c>
      <c r="RCL107" s="700"/>
      <c r="RCM107" s="488"/>
      <c r="RCN107" s="488"/>
      <c r="RCO107" s="488"/>
      <c r="RCP107" s="488"/>
      <c r="RCQ107" s="488"/>
      <c r="RCR107" s="488"/>
      <c r="RCS107" s="699" t="s">
        <v>10061</v>
      </c>
      <c r="RCT107" s="700"/>
      <c r="RCU107" s="488"/>
      <c r="RCV107" s="488"/>
      <c r="RCW107" s="488"/>
      <c r="RCX107" s="488"/>
      <c r="RCY107" s="488"/>
      <c r="RCZ107" s="488"/>
      <c r="RDA107" s="699" t="s">
        <v>10061</v>
      </c>
      <c r="RDB107" s="700"/>
      <c r="RDC107" s="488"/>
      <c r="RDD107" s="488"/>
      <c r="RDE107" s="488"/>
      <c r="RDF107" s="488"/>
      <c r="RDG107" s="488"/>
      <c r="RDH107" s="488"/>
      <c r="RDI107" s="699" t="s">
        <v>10061</v>
      </c>
      <c r="RDJ107" s="700"/>
      <c r="RDK107" s="488"/>
      <c r="RDL107" s="488"/>
      <c r="RDM107" s="488"/>
      <c r="RDN107" s="488"/>
      <c r="RDO107" s="488"/>
      <c r="RDP107" s="488"/>
      <c r="RDQ107" s="699" t="s">
        <v>10061</v>
      </c>
      <c r="RDR107" s="700"/>
      <c r="RDS107" s="488"/>
      <c r="RDT107" s="488"/>
      <c r="RDU107" s="488"/>
      <c r="RDV107" s="488"/>
      <c r="RDW107" s="488"/>
      <c r="RDX107" s="488"/>
      <c r="RDY107" s="699" t="s">
        <v>10061</v>
      </c>
      <c r="RDZ107" s="700"/>
      <c r="REA107" s="488"/>
      <c r="REB107" s="488"/>
      <c r="REC107" s="488"/>
      <c r="RED107" s="488"/>
      <c r="REE107" s="488"/>
      <c r="REF107" s="488"/>
      <c r="REG107" s="699" t="s">
        <v>10061</v>
      </c>
      <c r="REH107" s="700"/>
      <c r="REI107" s="488"/>
      <c r="REJ107" s="488"/>
      <c r="REK107" s="488"/>
      <c r="REL107" s="488"/>
      <c r="REM107" s="488"/>
      <c r="REN107" s="488"/>
      <c r="REO107" s="699" t="s">
        <v>10061</v>
      </c>
      <c r="REP107" s="700"/>
      <c r="REQ107" s="488"/>
      <c r="RER107" s="488"/>
      <c r="RES107" s="488"/>
      <c r="RET107" s="488"/>
      <c r="REU107" s="488"/>
      <c r="REV107" s="488"/>
      <c r="REW107" s="699" t="s">
        <v>10061</v>
      </c>
      <c r="REX107" s="700"/>
      <c r="REY107" s="488"/>
      <c r="REZ107" s="488"/>
      <c r="RFA107" s="488"/>
      <c r="RFB107" s="488"/>
      <c r="RFC107" s="488"/>
      <c r="RFD107" s="488"/>
      <c r="RFE107" s="699" t="s">
        <v>10061</v>
      </c>
      <c r="RFF107" s="700"/>
      <c r="RFG107" s="488"/>
      <c r="RFH107" s="488"/>
      <c r="RFI107" s="488"/>
      <c r="RFJ107" s="488"/>
      <c r="RFK107" s="488"/>
      <c r="RFL107" s="488"/>
      <c r="RFM107" s="699" t="s">
        <v>10061</v>
      </c>
      <c r="RFN107" s="700"/>
      <c r="RFO107" s="488"/>
      <c r="RFP107" s="488"/>
      <c r="RFQ107" s="488"/>
      <c r="RFR107" s="488"/>
      <c r="RFS107" s="488"/>
      <c r="RFT107" s="488"/>
      <c r="RFU107" s="699" t="s">
        <v>10061</v>
      </c>
      <c r="RFV107" s="700"/>
      <c r="RFW107" s="488"/>
      <c r="RFX107" s="488"/>
      <c r="RFY107" s="488"/>
      <c r="RFZ107" s="488"/>
      <c r="RGA107" s="488"/>
      <c r="RGB107" s="488"/>
      <c r="RGC107" s="699" t="s">
        <v>10061</v>
      </c>
      <c r="RGD107" s="700"/>
      <c r="RGE107" s="488"/>
      <c r="RGF107" s="488"/>
      <c r="RGG107" s="488"/>
      <c r="RGH107" s="488"/>
      <c r="RGI107" s="488"/>
      <c r="RGJ107" s="488"/>
      <c r="RGK107" s="699" t="s">
        <v>10061</v>
      </c>
      <c r="RGL107" s="700"/>
      <c r="RGM107" s="488"/>
      <c r="RGN107" s="488"/>
      <c r="RGO107" s="488"/>
      <c r="RGP107" s="488"/>
      <c r="RGQ107" s="488"/>
      <c r="RGR107" s="488"/>
      <c r="RGS107" s="699" t="s">
        <v>10061</v>
      </c>
      <c r="RGT107" s="700"/>
      <c r="RGU107" s="488"/>
      <c r="RGV107" s="488"/>
      <c r="RGW107" s="488"/>
      <c r="RGX107" s="488"/>
      <c r="RGY107" s="488"/>
      <c r="RGZ107" s="488"/>
      <c r="RHA107" s="699" t="s">
        <v>10061</v>
      </c>
      <c r="RHB107" s="700"/>
      <c r="RHC107" s="488"/>
      <c r="RHD107" s="488"/>
      <c r="RHE107" s="488"/>
      <c r="RHF107" s="488"/>
      <c r="RHG107" s="488"/>
      <c r="RHH107" s="488"/>
      <c r="RHI107" s="699" t="s">
        <v>10061</v>
      </c>
      <c r="RHJ107" s="700"/>
      <c r="RHK107" s="488"/>
      <c r="RHL107" s="488"/>
      <c r="RHM107" s="488"/>
      <c r="RHN107" s="488"/>
      <c r="RHO107" s="488"/>
      <c r="RHP107" s="488"/>
      <c r="RHQ107" s="699" t="s">
        <v>10061</v>
      </c>
      <c r="RHR107" s="700"/>
      <c r="RHS107" s="488"/>
      <c r="RHT107" s="488"/>
      <c r="RHU107" s="488"/>
      <c r="RHV107" s="488"/>
      <c r="RHW107" s="488"/>
      <c r="RHX107" s="488"/>
      <c r="RHY107" s="699" t="s">
        <v>10061</v>
      </c>
      <c r="RHZ107" s="700"/>
      <c r="RIA107" s="488"/>
      <c r="RIB107" s="488"/>
      <c r="RIC107" s="488"/>
      <c r="RID107" s="488"/>
      <c r="RIE107" s="488"/>
      <c r="RIF107" s="488"/>
      <c r="RIG107" s="699" t="s">
        <v>10061</v>
      </c>
      <c r="RIH107" s="700"/>
      <c r="RII107" s="488"/>
      <c r="RIJ107" s="488"/>
      <c r="RIK107" s="488"/>
      <c r="RIL107" s="488"/>
      <c r="RIM107" s="488"/>
      <c r="RIN107" s="488"/>
      <c r="RIO107" s="699" t="s">
        <v>10061</v>
      </c>
      <c r="RIP107" s="700"/>
      <c r="RIQ107" s="488"/>
      <c r="RIR107" s="488"/>
      <c r="RIS107" s="488"/>
      <c r="RIT107" s="488"/>
      <c r="RIU107" s="488"/>
      <c r="RIV107" s="488"/>
      <c r="RIW107" s="699" t="s">
        <v>10061</v>
      </c>
      <c r="RIX107" s="700"/>
      <c r="RIY107" s="488"/>
      <c r="RIZ107" s="488"/>
      <c r="RJA107" s="488"/>
      <c r="RJB107" s="488"/>
      <c r="RJC107" s="488"/>
      <c r="RJD107" s="488"/>
      <c r="RJE107" s="699" t="s">
        <v>10061</v>
      </c>
      <c r="RJF107" s="700"/>
      <c r="RJG107" s="488"/>
      <c r="RJH107" s="488"/>
      <c r="RJI107" s="488"/>
      <c r="RJJ107" s="488"/>
      <c r="RJK107" s="488"/>
      <c r="RJL107" s="488"/>
      <c r="RJM107" s="699" t="s">
        <v>10061</v>
      </c>
      <c r="RJN107" s="700"/>
      <c r="RJO107" s="488"/>
      <c r="RJP107" s="488"/>
      <c r="RJQ107" s="488"/>
      <c r="RJR107" s="488"/>
      <c r="RJS107" s="488"/>
      <c r="RJT107" s="488"/>
      <c r="RJU107" s="699" t="s">
        <v>10061</v>
      </c>
      <c r="RJV107" s="700"/>
      <c r="RJW107" s="488"/>
      <c r="RJX107" s="488"/>
      <c r="RJY107" s="488"/>
      <c r="RJZ107" s="488"/>
      <c r="RKA107" s="488"/>
      <c r="RKB107" s="488"/>
      <c r="RKC107" s="699" t="s">
        <v>10061</v>
      </c>
      <c r="RKD107" s="700"/>
      <c r="RKE107" s="488"/>
      <c r="RKF107" s="488"/>
      <c r="RKG107" s="488"/>
      <c r="RKH107" s="488"/>
      <c r="RKI107" s="488"/>
      <c r="RKJ107" s="488"/>
      <c r="RKK107" s="699" t="s">
        <v>10061</v>
      </c>
      <c r="RKL107" s="700"/>
      <c r="RKM107" s="488"/>
      <c r="RKN107" s="488"/>
      <c r="RKO107" s="488"/>
      <c r="RKP107" s="488"/>
      <c r="RKQ107" s="488"/>
      <c r="RKR107" s="488"/>
      <c r="RKS107" s="699" t="s">
        <v>10061</v>
      </c>
      <c r="RKT107" s="700"/>
      <c r="RKU107" s="488"/>
      <c r="RKV107" s="488"/>
      <c r="RKW107" s="488"/>
      <c r="RKX107" s="488"/>
      <c r="RKY107" s="488"/>
      <c r="RKZ107" s="488"/>
      <c r="RLA107" s="699" t="s">
        <v>10061</v>
      </c>
      <c r="RLB107" s="700"/>
      <c r="RLC107" s="488"/>
      <c r="RLD107" s="488"/>
      <c r="RLE107" s="488"/>
      <c r="RLF107" s="488"/>
      <c r="RLG107" s="488"/>
      <c r="RLH107" s="488"/>
      <c r="RLI107" s="699" t="s">
        <v>10061</v>
      </c>
      <c r="RLJ107" s="700"/>
      <c r="RLK107" s="488"/>
      <c r="RLL107" s="488"/>
      <c r="RLM107" s="488"/>
      <c r="RLN107" s="488"/>
      <c r="RLO107" s="488"/>
      <c r="RLP107" s="488"/>
      <c r="RLQ107" s="699" t="s">
        <v>10061</v>
      </c>
      <c r="RLR107" s="700"/>
      <c r="RLS107" s="488"/>
      <c r="RLT107" s="488"/>
      <c r="RLU107" s="488"/>
      <c r="RLV107" s="488"/>
      <c r="RLW107" s="488"/>
      <c r="RLX107" s="488"/>
      <c r="RLY107" s="699" t="s">
        <v>10061</v>
      </c>
      <c r="RLZ107" s="700"/>
      <c r="RMA107" s="488"/>
      <c r="RMB107" s="488"/>
      <c r="RMC107" s="488"/>
      <c r="RMD107" s="488"/>
      <c r="RME107" s="488"/>
      <c r="RMF107" s="488"/>
      <c r="RMG107" s="699" t="s">
        <v>10061</v>
      </c>
      <c r="RMH107" s="700"/>
      <c r="RMI107" s="488"/>
      <c r="RMJ107" s="488"/>
      <c r="RMK107" s="488"/>
      <c r="RML107" s="488"/>
      <c r="RMM107" s="488"/>
      <c r="RMN107" s="488"/>
      <c r="RMO107" s="699" t="s">
        <v>10061</v>
      </c>
      <c r="RMP107" s="700"/>
      <c r="RMQ107" s="488"/>
      <c r="RMR107" s="488"/>
      <c r="RMS107" s="488"/>
      <c r="RMT107" s="488"/>
      <c r="RMU107" s="488"/>
      <c r="RMV107" s="488"/>
      <c r="RMW107" s="699" t="s">
        <v>10061</v>
      </c>
      <c r="RMX107" s="700"/>
      <c r="RMY107" s="488"/>
      <c r="RMZ107" s="488"/>
      <c r="RNA107" s="488"/>
      <c r="RNB107" s="488"/>
      <c r="RNC107" s="488"/>
      <c r="RND107" s="488"/>
      <c r="RNE107" s="699" t="s">
        <v>10061</v>
      </c>
      <c r="RNF107" s="700"/>
      <c r="RNG107" s="488"/>
      <c r="RNH107" s="488"/>
      <c r="RNI107" s="488"/>
      <c r="RNJ107" s="488"/>
      <c r="RNK107" s="488"/>
      <c r="RNL107" s="488"/>
      <c r="RNM107" s="699" t="s">
        <v>10061</v>
      </c>
      <c r="RNN107" s="700"/>
      <c r="RNO107" s="488"/>
      <c r="RNP107" s="488"/>
      <c r="RNQ107" s="488"/>
      <c r="RNR107" s="488"/>
      <c r="RNS107" s="488"/>
      <c r="RNT107" s="488"/>
      <c r="RNU107" s="699" t="s">
        <v>10061</v>
      </c>
      <c r="RNV107" s="700"/>
      <c r="RNW107" s="488"/>
      <c r="RNX107" s="488"/>
      <c r="RNY107" s="488"/>
      <c r="RNZ107" s="488"/>
      <c r="ROA107" s="488"/>
      <c r="ROB107" s="488"/>
      <c r="ROC107" s="699" t="s">
        <v>10061</v>
      </c>
      <c r="ROD107" s="700"/>
      <c r="ROE107" s="488"/>
      <c r="ROF107" s="488"/>
      <c r="ROG107" s="488"/>
      <c r="ROH107" s="488"/>
      <c r="ROI107" s="488"/>
      <c r="ROJ107" s="488"/>
      <c r="ROK107" s="699" t="s">
        <v>10061</v>
      </c>
      <c r="ROL107" s="700"/>
      <c r="ROM107" s="488"/>
      <c r="RON107" s="488"/>
      <c r="ROO107" s="488"/>
      <c r="ROP107" s="488"/>
      <c r="ROQ107" s="488"/>
      <c r="ROR107" s="488"/>
      <c r="ROS107" s="699" t="s">
        <v>10061</v>
      </c>
      <c r="ROT107" s="700"/>
      <c r="ROU107" s="488"/>
      <c r="ROV107" s="488"/>
      <c r="ROW107" s="488"/>
      <c r="ROX107" s="488"/>
      <c r="ROY107" s="488"/>
      <c r="ROZ107" s="488"/>
      <c r="RPA107" s="699" t="s">
        <v>10061</v>
      </c>
      <c r="RPB107" s="700"/>
      <c r="RPC107" s="488"/>
      <c r="RPD107" s="488"/>
      <c r="RPE107" s="488"/>
      <c r="RPF107" s="488"/>
      <c r="RPG107" s="488"/>
      <c r="RPH107" s="488"/>
      <c r="RPI107" s="699" t="s">
        <v>10061</v>
      </c>
      <c r="RPJ107" s="700"/>
      <c r="RPK107" s="488"/>
      <c r="RPL107" s="488"/>
      <c r="RPM107" s="488"/>
      <c r="RPN107" s="488"/>
      <c r="RPO107" s="488"/>
      <c r="RPP107" s="488"/>
      <c r="RPQ107" s="699" t="s">
        <v>10061</v>
      </c>
      <c r="RPR107" s="700"/>
      <c r="RPS107" s="488"/>
      <c r="RPT107" s="488"/>
      <c r="RPU107" s="488"/>
      <c r="RPV107" s="488"/>
      <c r="RPW107" s="488"/>
      <c r="RPX107" s="488"/>
      <c r="RPY107" s="699" t="s">
        <v>10061</v>
      </c>
      <c r="RPZ107" s="700"/>
      <c r="RQA107" s="488"/>
      <c r="RQB107" s="488"/>
      <c r="RQC107" s="488"/>
      <c r="RQD107" s="488"/>
      <c r="RQE107" s="488"/>
      <c r="RQF107" s="488"/>
      <c r="RQG107" s="699" t="s">
        <v>10061</v>
      </c>
      <c r="RQH107" s="700"/>
      <c r="RQI107" s="488"/>
      <c r="RQJ107" s="488"/>
      <c r="RQK107" s="488"/>
      <c r="RQL107" s="488"/>
      <c r="RQM107" s="488"/>
      <c r="RQN107" s="488"/>
      <c r="RQO107" s="699" t="s">
        <v>10061</v>
      </c>
      <c r="RQP107" s="700"/>
      <c r="RQQ107" s="488"/>
      <c r="RQR107" s="488"/>
      <c r="RQS107" s="488"/>
      <c r="RQT107" s="488"/>
      <c r="RQU107" s="488"/>
      <c r="RQV107" s="488"/>
      <c r="RQW107" s="699" t="s">
        <v>10061</v>
      </c>
      <c r="RQX107" s="700"/>
      <c r="RQY107" s="488"/>
      <c r="RQZ107" s="488"/>
      <c r="RRA107" s="488"/>
      <c r="RRB107" s="488"/>
      <c r="RRC107" s="488"/>
      <c r="RRD107" s="488"/>
      <c r="RRE107" s="699" t="s">
        <v>10061</v>
      </c>
      <c r="RRF107" s="700"/>
      <c r="RRG107" s="488"/>
      <c r="RRH107" s="488"/>
      <c r="RRI107" s="488"/>
      <c r="RRJ107" s="488"/>
      <c r="RRK107" s="488"/>
      <c r="RRL107" s="488"/>
      <c r="RRM107" s="699" t="s">
        <v>10061</v>
      </c>
      <c r="RRN107" s="700"/>
      <c r="RRO107" s="488"/>
      <c r="RRP107" s="488"/>
      <c r="RRQ107" s="488"/>
      <c r="RRR107" s="488"/>
      <c r="RRS107" s="488"/>
      <c r="RRT107" s="488"/>
      <c r="RRU107" s="699" t="s">
        <v>10061</v>
      </c>
      <c r="RRV107" s="700"/>
      <c r="RRW107" s="488"/>
      <c r="RRX107" s="488"/>
      <c r="RRY107" s="488"/>
      <c r="RRZ107" s="488"/>
      <c r="RSA107" s="488"/>
      <c r="RSB107" s="488"/>
      <c r="RSC107" s="699" t="s">
        <v>10061</v>
      </c>
      <c r="RSD107" s="700"/>
      <c r="RSE107" s="488"/>
      <c r="RSF107" s="488"/>
      <c r="RSG107" s="488"/>
      <c r="RSH107" s="488"/>
      <c r="RSI107" s="488"/>
      <c r="RSJ107" s="488"/>
      <c r="RSK107" s="699" t="s">
        <v>10061</v>
      </c>
      <c r="RSL107" s="700"/>
      <c r="RSM107" s="488"/>
      <c r="RSN107" s="488"/>
      <c r="RSO107" s="488"/>
      <c r="RSP107" s="488"/>
      <c r="RSQ107" s="488"/>
      <c r="RSR107" s="488"/>
      <c r="RSS107" s="699" t="s">
        <v>10061</v>
      </c>
      <c r="RST107" s="700"/>
      <c r="RSU107" s="488"/>
      <c r="RSV107" s="488"/>
      <c r="RSW107" s="488"/>
      <c r="RSX107" s="488"/>
      <c r="RSY107" s="488"/>
      <c r="RSZ107" s="488"/>
      <c r="RTA107" s="699" t="s">
        <v>10061</v>
      </c>
      <c r="RTB107" s="700"/>
      <c r="RTC107" s="488"/>
      <c r="RTD107" s="488"/>
      <c r="RTE107" s="488"/>
      <c r="RTF107" s="488"/>
      <c r="RTG107" s="488"/>
      <c r="RTH107" s="488"/>
      <c r="RTI107" s="699" t="s">
        <v>10061</v>
      </c>
      <c r="RTJ107" s="700"/>
      <c r="RTK107" s="488"/>
      <c r="RTL107" s="488"/>
      <c r="RTM107" s="488"/>
      <c r="RTN107" s="488"/>
      <c r="RTO107" s="488"/>
      <c r="RTP107" s="488"/>
      <c r="RTQ107" s="699" t="s">
        <v>10061</v>
      </c>
      <c r="RTR107" s="700"/>
      <c r="RTS107" s="488"/>
      <c r="RTT107" s="488"/>
      <c r="RTU107" s="488"/>
      <c r="RTV107" s="488"/>
      <c r="RTW107" s="488"/>
      <c r="RTX107" s="488"/>
      <c r="RTY107" s="699" t="s">
        <v>10061</v>
      </c>
      <c r="RTZ107" s="700"/>
      <c r="RUA107" s="488"/>
      <c r="RUB107" s="488"/>
      <c r="RUC107" s="488"/>
      <c r="RUD107" s="488"/>
      <c r="RUE107" s="488"/>
      <c r="RUF107" s="488"/>
      <c r="RUG107" s="699" t="s">
        <v>10061</v>
      </c>
      <c r="RUH107" s="700"/>
      <c r="RUI107" s="488"/>
      <c r="RUJ107" s="488"/>
      <c r="RUK107" s="488"/>
      <c r="RUL107" s="488"/>
      <c r="RUM107" s="488"/>
      <c r="RUN107" s="488"/>
      <c r="RUO107" s="699" t="s">
        <v>10061</v>
      </c>
      <c r="RUP107" s="700"/>
      <c r="RUQ107" s="488"/>
      <c r="RUR107" s="488"/>
      <c r="RUS107" s="488"/>
      <c r="RUT107" s="488"/>
      <c r="RUU107" s="488"/>
      <c r="RUV107" s="488"/>
      <c r="RUW107" s="699" t="s">
        <v>10061</v>
      </c>
      <c r="RUX107" s="700"/>
      <c r="RUY107" s="488"/>
      <c r="RUZ107" s="488"/>
      <c r="RVA107" s="488"/>
      <c r="RVB107" s="488"/>
      <c r="RVC107" s="488"/>
      <c r="RVD107" s="488"/>
      <c r="RVE107" s="699" t="s">
        <v>10061</v>
      </c>
      <c r="RVF107" s="700"/>
      <c r="RVG107" s="488"/>
      <c r="RVH107" s="488"/>
      <c r="RVI107" s="488"/>
      <c r="RVJ107" s="488"/>
      <c r="RVK107" s="488"/>
      <c r="RVL107" s="488"/>
      <c r="RVM107" s="699" t="s">
        <v>10061</v>
      </c>
      <c r="RVN107" s="700"/>
      <c r="RVO107" s="488"/>
      <c r="RVP107" s="488"/>
      <c r="RVQ107" s="488"/>
      <c r="RVR107" s="488"/>
      <c r="RVS107" s="488"/>
      <c r="RVT107" s="488"/>
      <c r="RVU107" s="699" t="s">
        <v>10061</v>
      </c>
      <c r="RVV107" s="700"/>
      <c r="RVW107" s="488"/>
      <c r="RVX107" s="488"/>
      <c r="RVY107" s="488"/>
      <c r="RVZ107" s="488"/>
      <c r="RWA107" s="488"/>
      <c r="RWB107" s="488"/>
      <c r="RWC107" s="699" t="s">
        <v>10061</v>
      </c>
      <c r="RWD107" s="700"/>
      <c r="RWE107" s="488"/>
      <c r="RWF107" s="488"/>
      <c r="RWG107" s="488"/>
      <c r="RWH107" s="488"/>
      <c r="RWI107" s="488"/>
      <c r="RWJ107" s="488"/>
      <c r="RWK107" s="699" t="s">
        <v>10061</v>
      </c>
      <c r="RWL107" s="700"/>
      <c r="RWM107" s="488"/>
      <c r="RWN107" s="488"/>
      <c r="RWO107" s="488"/>
      <c r="RWP107" s="488"/>
      <c r="RWQ107" s="488"/>
      <c r="RWR107" s="488"/>
      <c r="RWS107" s="699" t="s">
        <v>10061</v>
      </c>
      <c r="RWT107" s="700"/>
      <c r="RWU107" s="488"/>
      <c r="RWV107" s="488"/>
      <c r="RWW107" s="488"/>
      <c r="RWX107" s="488"/>
      <c r="RWY107" s="488"/>
      <c r="RWZ107" s="488"/>
      <c r="RXA107" s="699" t="s">
        <v>10061</v>
      </c>
      <c r="RXB107" s="700"/>
      <c r="RXC107" s="488"/>
      <c r="RXD107" s="488"/>
      <c r="RXE107" s="488"/>
      <c r="RXF107" s="488"/>
      <c r="RXG107" s="488"/>
      <c r="RXH107" s="488"/>
      <c r="RXI107" s="699" t="s">
        <v>10061</v>
      </c>
      <c r="RXJ107" s="700"/>
      <c r="RXK107" s="488"/>
      <c r="RXL107" s="488"/>
      <c r="RXM107" s="488"/>
      <c r="RXN107" s="488"/>
      <c r="RXO107" s="488"/>
      <c r="RXP107" s="488"/>
      <c r="RXQ107" s="699" t="s">
        <v>10061</v>
      </c>
      <c r="RXR107" s="700"/>
      <c r="RXS107" s="488"/>
      <c r="RXT107" s="488"/>
      <c r="RXU107" s="488"/>
      <c r="RXV107" s="488"/>
      <c r="RXW107" s="488"/>
      <c r="RXX107" s="488"/>
      <c r="RXY107" s="699" t="s">
        <v>10061</v>
      </c>
      <c r="RXZ107" s="700"/>
      <c r="RYA107" s="488"/>
      <c r="RYB107" s="488"/>
      <c r="RYC107" s="488"/>
      <c r="RYD107" s="488"/>
      <c r="RYE107" s="488"/>
      <c r="RYF107" s="488"/>
      <c r="RYG107" s="699" t="s">
        <v>10061</v>
      </c>
      <c r="RYH107" s="700"/>
      <c r="RYI107" s="488"/>
      <c r="RYJ107" s="488"/>
      <c r="RYK107" s="488"/>
      <c r="RYL107" s="488"/>
      <c r="RYM107" s="488"/>
      <c r="RYN107" s="488"/>
      <c r="RYO107" s="699" t="s">
        <v>10061</v>
      </c>
      <c r="RYP107" s="700"/>
      <c r="RYQ107" s="488"/>
      <c r="RYR107" s="488"/>
      <c r="RYS107" s="488"/>
      <c r="RYT107" s="488"/>
      <c r="RYU107" s="488"/>
      <c r="RYV107" s="488"/>
      <c r="RYW107" s="699" t="s">
        <v>10061</v>
      </c>
      <c r="RYX107" s="700"/>
      <c r="RYY107" s="488"/>
      <c r="RYZ107" s="488"/>
      <c r="RZA107" s="488"/>
      <c r="RZB107" s="488"/>
      <c r="RZC107" s="488"/>
      <c r="RZD107" s="488"/>
      <c r="RZE107" s="699" t="s">
        <v>10061</v>
      </c>
      <c r="RZF107" s="700"/>
      <c r="RZG107" s="488"/>
      <c r="RZH107" s="488"/>
      <c r="RZI107" s="488"/>
      <c r="RZJ107" s="488"/>
      <c r="RZK107" s="488"/>
      <c r="RZL107" s="488"/>
      <c r="RZM107" s="699" t="s">
        <v>10061</v>
      </c>
      <c r="RZN107" s="700"/>
      <c r="RZO107" s="488"/>
      <c r="RZP107" s="488"/>
      <c r="RZQ107" s="488"/>
      <c r="RZR107" s="488"/>
      <c r="RZS107" s="488"/>
      <c r="RZT107" s="488"/>
      <c r="RZU107" s="699" t="s">
        <v>10061</v>
      </c>
      <c r="RZV107" s="700"/>
      <c r="RZW107" s="488"/>
      <c r="RZX107" s="488"/>
      <c r="RZY107" s="488"/>
      <c r="RZZ107" s="488"/>
      <c r="SAA107" s="488"/>
      <c r="SAB107" s="488"/>
      <c r="SAC107" s="699" t="s">
        <v>10061</v>
      </c>
      <c r="SAD107" s="700"/>
      <c r="SAE107" s="488"/>
      <c r="SAF107" s="488"/>
      <c r="SAG107" s="488"/>
      <c r="SAH107" s="488"/>
      <c r="SAI107" s="488"/>
      <c r="SAJ107" s="488"/>
      <c r="SAK107" s="699" t="s">
        <v>10061</v>
      </c>
      <c r="SAL107" s="700"/>
      <c r="SAM107" s="488"/>
      <c r="SAN107" s="488"/>
      <c r="SAO107" s="488"/>
      <c r="SAP107" s="488"/>
      <c r="SAQ107" s="488"/>
      <c r="SAR107" s="488"/>
      <c r="SAS107" s="699" t="s">
        <v>10061</v>
      </c>
      <c r="SAT107" s="700"/>
      <c r="SAU107" s="488"/>
      <c r="SAV107" s="488"/>
      <c r="SAW107" s="488"/>
      <c r="SAX107" s="488"/>
      <c r="SAY107" s="488"/>
      <c r="SAZ107" s="488"/>
      <c r="SBA107" s="699" t="s">
        <v>10061</v>
      </c>
      <c r="SBB107" s="700"/>
      <c r="SBC107" s="488"/>
      <c r="SBD107" s="488"/>
      <c r="SBE107" s="488"/>
      <c r="SBF107" s="488"/>
      <c r="SBG107" s="488"/>
      <c r="SBH107" s="488"/>
      <c r="SBI107" s="699" t="s">
        <v>10061</v>
      </c>
      <c r="SBJ107" s="700"/>
      <c r="SBK107" s="488"/>
      <c r="SBL107" s="488"/>
      <c r="SBM107" s="488"/>
      <c r="SBN107" s="488"/>
      <c r="SBO107" s="488"/>
      <c r="SBP107" s="488"/>
      <c r="SBQ107" s="699" t="s">
        <v>10061</v>
      </c>
      <c r="SBR107" s="700"/>
      <c r="SBS107" s="488"/>
      <c r="SBT107" s="488"/>
      <c r="SBU107" s="488"/>
      <c r="SBV107" s="488"/>
      <c r="SBW107" s="488"/>
      <c r="SBX107" s="488"/>
      <c r="SBY107" s="699" t="s">
        <v>10061</v>
      </c>
      <c r="SBZ107" s="700"/>
      <c r="SCA107" s="488"/>
      <c r="SCB107" s="488"/>
      <c r="SCC107" s="488"/>
      <c r="SCD107" s="488"/>
      <c r="SCE107" s="488"/>
      <c r="SCF107" s="488"/>
      <c r="SCG107" s="699" t="s">
        <v>10061</v>
      </c>
      <c r="SCH107" s="700"/>
      <c r="SCI107" s="488"/>
      <c r="SCJ107" s="488"/>
      <c r="SCK107" s="488"/>
      <c r="SCL107" s="488"/>
      <c r="SCM107" s="488"/>
      <c r="SCN107" s="488"/>
      <c r="SCO107" s="699" t="s">
        <v>10061</v>
      </c>
      <c r="SCP107" s="700"/>
      <c r="SCQ107" s="488"/>
      <c r="SCR107" s="488"/>
      <c r="SCS107" s="488"/>
      <c r="SCT107" s="488"/>
      <c r="SCU107" s="488"/>
      <c r="SCV107" s="488"/>
      <c r="SCW107" s="699" t="s">
        <v>10061</v>
      </c>
      <c r="SCX107" s="700"/>
      <c r="SCY107" s="488"/>
      <c r="SCZ107" s="488"/>
      <c r="SDA107" s="488"/>
      <c r="SDB107" s="488"/>
      <c r="SDC107" s="488"/>
      <c r="SDD107" s="488"/>
      <c r="SDE107" s="699" t="s">
        <v>10061</v>
      </c>
      <c r="SDF107" s="700"/>
      <c r="SDG107" s="488"/>
      <c r="SDH107" s="488"/>
      <c r="SDI107" s="488"/>
      <c r="SDJ107" s="488"/>
      <c r="SDK107" s="488"/>
      <c r="SDL107" s="488"/>
      <c r="SDM107" s="699" t="s">
        <v>10061</v>
      </c>
      <c r="SDN107" s="700"/>
      <c r="SDO107" s="488"/>
      <c r="SDP107" s="488"/>
      <c r="SDQ107" s="488"/>
      <c r="SDR107" s="488"/>
      <c r="SDS107" s="488"/>
      <c r="SDT107" s="488"/>
      <c r="SDU107" s="699" t="s">
        <v>10061</v>
      </c>
      <c r="SDV107" s="700"/>
      <c r="SDW107" s="488"/>
      <c r="SDX107" s="488"/>
      <c r="SDY107" s="488"/>
      <c r="SDZ107" s="488"/>
      <c r="SEA107" s="488"/>
      <c r="SEB107" s="488"/>
      <c r="SEC107" s="699" t="s">
        <v>10061</v>
      </c>
      <c r="SED107" s="700"/>
      <c r="SEE107" s="488"/>
      <c r="SEF107" s="488"/>
      <c r="SEG107" s="488"/>
      <c r="SEH107" s="488"/>
      <c r="SEI107" s="488"/>
      <c r="SEJ107" s="488"/>
      <c r="SEK107" s="699" t="s">
        <v>10061</v>
      </c>
      <c r="SEL107" s="700"/>
      <c r="SEM107" s="488"/>
      <c r="SEN107" s="488"/>
      <c r="SEO107" s="488"/>
      <c r="SEP107" s="488"/>
      <c r="SEQ107" s="488"/>
      <c r="SER107" s="488"/>
      <c r="SES107" s="699" t="s">
        <v>10061</v>
      </c>
      <c r="SET107" s="700"/>
      <c r="SEU107" s="488"/>
      <c r="SEV107" s="488"/>
      <c r="SEW107" s="488"/>
      <c r="SEX107" s="488"/>
      <c r="SEY107" s="488"/>
      <c r="SEZ107" s="488"/>
      <c r="SFA107" s="699" t="s">
        <v>10061</v>
      </c>
      <c r="SFB107" s="700"/>
      <c r="SFC107" s="488"/>
      <c r="SFD107" s="488"/>
      <c r="SFE107" s="488"/>
      <c r="SFF107" s="488"/>
      <c r="SFG107" s="488"/>
      <c r="SFH107" s="488"/>
      <c r="SFI107" s="699" t="s">
        <v>10061</v>
      </c>
      <c r="SFJ107" s="700"/>
      <c r="SFK107" s="488"/>
      <c r="SFL107" s="488"/>
      <c r="SFM107" s="488"/>
      <c r="SFN107" s="488"/>
      <c r="SFO107" s="488"/>
      <c r="SFP107" s="488"/>
      <c r="SFQ107" s="699" t="s">
        <v>10061</v>
      </c>
      <c r="SFR107" s="700"/>
      <c r="SFS107" s="488"/>
      <c r="SFT107" s="488"/>
      <c r="SFU107" s="488"/>
      <c r="SFV107" s="488"/>
      <c r="SFW107" s="488"/>
      <c r="SFX107" s="488"/>
      <c r="SFY107" s="699" t="s">
        <v>10061</v>
      </c>
      <c r="SFZ107" s="700"/>
      <c r="SGA107" s="488"/>
      <c r="SGB107" s="488"/>
      <c r="SGC107" s="488"/>
      <c r="SGD107" s="488"/>
      <c r="SGE107" s="488"/>
      <c r="SGF107" s="488"/>
      <c r="SGG107" s="699" t="s">
        <v>10061</v>
      </c>
      <c r="SGH107" s="700"/>
      <c r="SGI107" s="488"/>
      <c r="SGJ107" s="488"/>
      <c r="SGK107" s="488"/>
      <c r="SGL107" s="488"/>
      <c r="SGM107" s="488"/>
      <c r="SGN107" s="488"/>
      <c r="SGO107" s="699" t="s">
        <v>10061</v>
      </c>
      <c r="SGP107" s="700"/>
      <c r="SGQ107" s="488"/>
      <c r="SGR107" s="488"/>
      <c r="SGS107" s="488"/>
      <c r="SGT107" s="488"/>
      <c r="SGU107" s="488"/>
      <c r="SGV107" s="488"/>
      <c r="SGW107" s="699" t="s">
        <v>10061</v>
      </c>
      <c r="SGX107" s="700"/>
      <c r="SGY107" s="488"/>
      <c r="SGZ107" s="488"/>
      <c r="SHA107" s="488"/>
      <c r="SHB107" s="488"/>
      <c r="SHC107" s="488"/>
      <c r="SHD107" s="488"/>
      <c r="SHE107" s="699" t="s">
        <v>10061</v>
      </c>
      <c r="SHF107" s="700"/>
      <c r="SHG107" s="488"/>
      <c r="SHH107" s="488"/>
      <c r="SHI107" s="488"/>
      <c r="SHJ107" s="488"/>
      <c r="SHK107" s="488"/>
      <c r="SHL107" s="488"/>
      <c r="SHM107" s="699" t="s">
        <v>10061</v>
      </c>
      <c r="SHN107" s="700"/>
      <c r="SHO107" s="488"/>
      <c r="SHP107" s="488"/>
      <c r="SHQ107" s="488"/>
      <c r="SHR107" s="488"/>
      <c r="SHS107" s="488"/>
      <c r="SHT107" s="488"/>
      <c r="SHU107" s="699" t="s">
        <v>10061</v>
      </c>
      <c r="SHV107" s="700"/>
      <c r="SHW107" s="488"/>
      <c r="SHX107" s="488"/>
      <c r="SHY107" s="488"/>
      <c r="SHZ107" s="488"/>
      <c r="SIA107" s="488"/>
      <c r="SIB107" s="488"/>
      <c r="SIC107" s="699" t="s">
        <v>10061</v>
      </c>
      <c r="SID107" s="700"/>
      <c r="SIE107" s="488"/>
      <c r="SIF107" s="488"/>
      <c r="SIG107" s="488"/>
      <c r="SIH107" s="488"/>
      <c r="SII107" s="488"/>
      <c r="SIJ107" s="488"/>
      <c r="SIK107" s="699" t="s">
        <v>10061</v>
      </c>
      <c r="SIL107" s="700"/>
      <c r="SIM107" s="488"/>
      <c r="SIN107" s="488"/>
      <c r="SIO107" s="488"/>
      <c r="SIP107" s="488"/>
      <c r="SIQ107" s="488"/>
      <c r="SIR107" s="488"/>
      <c r="SIS107" s="699" t="s">
        <v>10061</v>
      </c>
      <c r="SIT107" s="700"/>
      <c r="SIU107" s="488"/>
      <c r="SIV107" s="488"/>
      <c r="SIW107" s="488"/>
      <c r="SIX107" s="488"/>
      <c r="SIY107" s="488"/>
      <c r="SIZ107" s="488"/>
      <c r="SJA107" s="699" t="s">
        <v>10061</v>
      </c>
      <c r="SJB107" s="700"/>
      <c r="SJC107" s="488"/>
      <c r="SJD107" s="488"/>
      <c r="SJE107" s="488"/>
      <c r="SJF107" s="488"/>
      <c r="SJG107" s="488"/>
      <c r="SJH107" s="488"/>
      <c r="SJI107" s="699" t="s">
        <v>10061</v>
      </c>
      <c r="SJJ107" s="700"/>
      <c r="SJK107" s="488"/>
      <c r="SJL107" s="488"/>
      <c r="SJM107" s="488"/>
      <c r="SJN107" s="488"/>
      <c r="SJO107" s="488"/>
      <c r="SJP107" s="488"/>
      <c r="SJQ107" s="699" t="s">
        <v>10061</v>
      </c>
      <c r="SJR107" s="700"/>
      <c r="SJS107" s="488"/>
      <c r="SJT107" s="488"/>
      <c r="SJU107" s="488"/>
      <c r="SJV107" s="488"/>
      <c r="SJW107" s="488"/>
      <c r="SJX107" s="488"/>
      <c r="SJY107" s="699" t="s">
        <v>10061</v>
      </c>
      <c r="SJZ107" s="700"/>
      <c r="SKA107" s="488"/>
      <c r="SKB107" s="488"/>
      <c r="SKC107" s="488"/>
      <c r="SKD107" s="488"/>
      <c r="SKE107" s="488"/>
      <c r="SKF107" s="488"/>
      <c r="SKG107" s="699" t="s">
        <v>10061</v>
      </c>
      <c r="SKH107" s="700"/>
      <c r="SKI107" s="488"/>
      <c r="SKJ107" s="488"/>
      <c r="SKK107" s="488"/>
      <c r="SKL107" s="488"/>
      <c r="SKM107" s="488"/>
      <c r="SKN107" s="488"/>
      <c r="SKO107" s="699" t="s">
        <v>10061</v>
      </c>
      <c r="SKP107" s="700"/>
      <c r="SKQ107" s="488"/>
      <c r="SKR107" s="488"/>
      <c r="SKS107" s="488"/>
      <c r="SKT107" s="488"/>
      <c r="SKU107" s="488"/>
      <c r="SKV107" s="488"/>
      <c r="SKW107" s="699" t="s">
        <v>10061</v>
      </c>
      <c r="SKX107" s="700"/>
      <c r="SKY107" s="488"/>
      <c r="SKZ107" s="488"/>
      <c r="SLA107" s="488"/>
      <c r="SLB107" s="488"/>
      <c r="SLC107" s="488"/>
      <c r="SLD107" s="488"/>
      <c r="SLE107" s="699" t="s">
        <v>10061</v>
      </c>
      <c r="SLF107" s="700"/>
      <c r="SLG107" s="488"/>
      <c r="SLH107" s="488"/>
      <c r="SLI107" s="488"/>
      <c r="SLJ107" s="488"/>
      <c r="SLK107" s="488"/>
      <c r="SLL107" s="488"/>
      <c r="SLM107" s="699" t="s">
        <v>10061</v>
      </c>
      <c r="SLN107" s="700"/>
      <c r="SLO107" s="488"/>
      <c r="SLP107" s="488"/>
      <c r="SLQ107" s="488"/>
      <c r="SLR107" s="488"/>
      <c r="SLS107" s="488"/>
      <c r="SLT107" s="488"/>
      <c r="SLU107" s="699" t="s">
        <v>10061</v>
      </c>
      <c r="SLV107" s="700"/>
      <c r="SLW107" s="488"/>
      <c r="SLX107" s="488"/>
      <c r="SLY107" s="488"/>
      <c r="SLZ107" s="488"/>
      <c r="SMA107" s="488"/>
      <c r="SMB107" s="488"/>
      <c r="SMC107" s="699" t="s">
        <v>10061</v>
      </c>
      <c r="SMD107" s="700"/>
      <c r="SME107" s="488"/>
      <c r="SMF107" s="488"/>
      <c r="SMG107" s="488"/>
      <c r="SMH107" s="488"/>
      <c r="SMI107" s="488"/>
      <c r="SMJ107" s="488"/>
      <c r="SMK107" s="699" t="s">
        <v>10061</v>
      </c>
      <c r="SML107" s="700"/>
      <c r="SMM107" s="488"/>
      <c r="SMN107" s="488"/>
      <c r="SMO107" s="488"/>
      <c r="SMP107" s="488"/>
      <c r="SMQ107" s="488"/>
      <c r="SMR107" s="488"/>
      <c r="SMS107" s="699" t="s">
        <v>10061</v>
      </c>
      <c r="SMT107" s="700"/>
      <c r="SMU107" s="488"/>
      <c r="SMV107" s="488"/>
      <c r="SMW107" s="488"/>
      <c r="SMX107" s="488"/>
      <c r="SMY107" s="488"/>
      <c r="SMZ107" s="488"/>
      <c r="SNA107" s="699" t="s">
        <v>10061</v>
      </c>
      <c r="SNB107" s="700"/>
      <c r="SNC107" s="488"/>
      <c r="SND107" s="488"/>
      <c r="SNE107" s="488"/>
      <c r="SNF107" s="488"/>
      <c r="SNG107" s="488"/>
      <c r="SNH107" s="488"/>
      <c r="SNI107" s="699" t="s">
        <v>10061</v>
      </c>
      <c r="SNJ107" s="700"/>
      <c r="SNK107" s="488"/>
      <c r="SNL107" s="488"/>
      <c r="SNM107" s="488"/>
      <c r="SNN107" s="488"/>
      <c r="SNO107" s="488"/>
      <c r="SNP107" s="488"/>
      <c r="SNQ107" s="699" t="s">
        <v>10061</v>
      </c>
      <c r="SNR107" s="700"/>
      <c r="SNS107" s="488"/>
      <c r="SNT107" s="488"/>
      <c r="SNU107" s="488"/>
      <c r="SNV107" s="488"/>
      <c r="SNW107" s="488"/>
      <c r="SNX107" s="488"/>
      <c r="SNY107" s="699" t="s">
        <v>10061</v>
      </c>
      <c r="SNZ107" s="700"/>
      <c r="SOA107" s="488"/>
      <c r="SOB107" s="488"/>
      <c r="SOC107" s="488"/>
      <c r="SOD107" s="488"/>
      <c r="SOE107" s="488"/>
      <c r="SOF107" s="488"/>
      <c r="SOG107" s="699" t="s">
        <v>10061</v>
      </c>
      <c r="SOH107" s="700"/>
      <c r="SOI107" s="488"/>
      <c r="SOJ107" s="488"/>
      <c r="SOK107" s="488"/>
      <c r="SOL107" s="488"/>
      <c r="SOM107" s="488"/>
      <c r="SON107" s="488"/>
      <c r="SOO107" s="699" t="s">
        <v>10061</v>
      </c>
      <c r="SOP107" s="700"/>
      <c r="SOQ107" s="488"/>
      <c r="SOR107" s="488"/>
      <c r="SOS107" s="488"/>
      <c r="SOT107" s="488"/>
      <c r="SOU107" s="488"/>
      <c r="SOV107" s="488"/>
      <c r="SOW107" s="699" t="s">
        <v>10061</v>
      </c>
      <c r="SOX107" s="700"/>
      <c r="SOY107" s="488"/>
      <c r="SOZ107" s="488"/>
      <c r="SPA107" s="488"/>
      <c r="SPB107" s="488"/>
      <c r="SPC107" s="488"/>
      <c r="SPD107" s="488"/>
      <c r="SPE107" s="699" t="s">
        <v>10061</v>
      </c>
      <c r="SPF107" s="700"/>
      <c r="SPG107" s="488"/>
      <c r="SPH107" s="488"/>
      <c r="SPI107" s="488"/>
      <c r="SPJ107" s="488"/>
      <c r="SPK107" s="488"/>
      <c r="SPL107" s="488"/>
      <c r="SPM107" s="699" t="s">
        <v>10061</v>
      </c>
      <c r="SPN107" s="700"/>
      <c r="SPO107" s="488"/>
      <c r="SPP107" s="488"/>
      <c r="SPQ107" s="488"/>
      <c r="SPR107" s="488"/>
      <c r="SPS107" s="488"/>
      <c r="SPT107" s="488"/>
      <c r="SPU107" s="699" t="s">
        <v>10061</v>
      </c>
      <c r="SPV107" s="700"/>
      <c r="SPW107" s="488"/>
      <c r="SPX107" s="488"/>
      <c r="SPY107" s="488"/>
      <c r="SPZ107" s="488"/>
      <c r="SQA107" s="488"/>
      <c r="SQB107" s="488"/>
      <c r="SQC107" s="699" t="s">
        <v>10061</v>
      </c>
      <c r="SQD107" s="700"/>
      <c r="SQE107" s="488"/>
      <c r="SQF107" s="488"/>
      <c r="SQG107" s="488"/>
      <c r="SQH107" s="488"/>
      <c r="SQI107" s="488"/>
      <c r="SQJ107" s="488"/>
      <c r="SQK107" s="699" t="s">
        <v>10061</v>
      </c>
      <c r="SQL107" s="700"/>
      <c r="SQM107" s="488"/>
      <c r="SQN107" s="488"/>
      <c r="SQO107" s="488"/>
      <c r="SQP107" s="488"/>
      <c r="SQQ107" s="488"/>
      <c r="SQR107" s="488"/>
      <c r="SQS107" s="699" t="s">
        <v>10061</v>
      </c>
      <c r="SQT107" s="700"/>
      <c r="SQU107" s="488"/>
      <c r="SQV107" s="488"/>
      <c r="SQW107" s="488"/>
      <c r="SQX107" s="488"/>
      <c r="SQY107" s="488"/>
      <c r="SQZ107" s="488"/>
      <c r="SRA107" s="699" t="s">
        <v>10061</v>
      </c>
      <c r="SRB107" s="700"/>
      <c r="SRC107" s="488"/>
      <c r="SRD107" s="488"/>
      <c r="SRE107" s="488"/>
      <c r="SRF107" s="488"/>
      <c r="SRG107" s="488"/>
      <c r="SRH107" s="488"/>
      <c r="SRI107" s="699" t="s">
        <v>10061</v>
      </c>
      <c r="SRJ107" s="700"/>
      <c r="SRK107" s="488"/>
      <c r="SRL107" s="488"/>
      <c r="SRM107" s="488"/>
      <c r="SRN107" s="488"/>
      <c r="SRO107" s="488"/>
      <c r="SRP107" s="488"/>
      <c r="SRQ107" s="699" t="s">
        <v>10061</v>
      </c>
      <c r="SRR107" s="700"/>
      <c r="SRS107" s="488"/>
      <c r="SRT107" s="488"/>
      <c r="SRU107" s="488"/>
      <c r="SRV107" s="488"/>
      <c r="SRW107" s="488"/>
      <c r="SRX107" s="488"/>
      <c r="SRY107" s="699" t="s">
        <v>10061</v>
      </c>
      <c r="SRZ107" s="700"/>
      <c r="SSA107" s="488"/>
      <c r="SSB107" s="488"/>
      <c r="SSC107" s="488"/>
      <c r="SSD107" s="488"/>
      <c r="SSE107" s="488"/>
      <c r="SSF107" s="488"/>
      <c r="SSG107" s="699" t="s">
        <v>10061</v>
      </c>
      <c r="SSH107" s="700"/>
      <c r="SSI107" s="488"/>
      <c r="SSJ107" s="488"/>
      <c r="SSK107" s="488"/>
      <c r="SSL107" s="488"/>
      <c r="SSM107" s="488"/>
      <c r="SSN107" s="488"/>
      <c r="SSO107" s="699" t="s">
        <v>10061</v>
      </c>
      <c r="SSP107" s="700"/>
      <c r="SSQ107" s="488"/>
      <c r="SSR107" s="488"/>
      <c r="SSS107" s="488"/>
      <c r="SST107" s="488"/>
      <c r="SSU107" s="488"/>
      <c r="SSV107" s="488"/>
      <c r="SSW107" s="699" t="s">
        <v>10061</v>
      </c>
      <c r="SSX107" s="700"/>
      <c r="SSY107" s="488"/>
      <c r="SSZ107" s="488"/>
      <c r="STA107" s="488"/>
      <c r="STB107" s="488"/>
      <c r="STC107" s="488"/>
      <c r="STD107" s="488"/>
      <c r="STE107" s="699" t="s">
        <v>10061</v>
      </c>
      <c r="STF107" s="700"/>
      <c r="STG107" s="488"/>
      <c r="STH107" s="488"/>
      <c r="STI107" s="488"/>
      <c r="STJ107" s="488"/>
      <c r="STK107" s="488"/>
      <c r="STL107" s="488"/>
      <c r="STM107" s="699" t="s">
        <v>10061</v>
      </c>
      <c r="STN107" s="700"/>
      <c r="STO107" s="488"/>
      <c r="STP107" s="488"/>
      <c r="STQ107" s="488"/>
      <c r="STR107" s="488"/>
      <c r="STS107" s="488"/>
      <c r="STT107" s="488"/>
      <c r="STU107" s="699" t="s">
        <v>10061</v>
      </c>
      <c r="STV107" s="700"/>
      <c r="STW107" s="488"/>
      <c r="STX107" s="488"/>
      <c r="STY107" s="488"/>
      <c r="STZ107" s="488"/>
      <c r="SUA107" s="488"/>
      <c r="SUB107" s="488"/>
      <c r="SUC107" s="699" t="s">
        <v>10061</v>
      </c>
      <c r="SUD107" s="700"/>
      <c r="SUE107" s="488"/>
      <c r="SUF107" s="488"/>
      <c r="SUG107" s="488"/>
      <c r="SUH107" s="488"/>
      <c r="SUI107" s="488"/>
      <c r="SUJ107" s="488"/>
      <c r="SUK107" s="699" t="s">
        <v>10061</v>
      </c>
      <c r="SUL107" s="700"/>
      <c r="SUM107" s="488"/>
      <c r="SUN107" s="488"/>
      <c r="SUO107" s="488"/>
      <c r="SUP107" s="488"/>
      <c r="SUQ107" s="488"/>
      <c r="SUR107" s="488"/>
      <c r="SUS107" s="699" t="s">
        <v>10061</v>
      </c>
      <c r="SUT107" s="700"/>
      <c r="SUU107" s="488"/>
      <c r="SUV107" s="488"/>
      <c r="SUW107" s="488"/>
      <c r="SUX107" s="488"/>
      <c r="SUY107" s="488"/>
      <c r="SUZ107" s="488"/>
      <c r="SVA107" s="699" t="s">
        <v>10061</v>
      </c>
      <c r="SVB107" s="700"/>
      <c r="SVC107" s="488"/>
      <c r="SVD107" s="488"/>
      <c r="SVE107" s="488"/>
      <c r="SVF107" s="488"/>
      <c r="SVG107" s="488"/>
      <c r="SVH107" s="488"/>
      <c r="SVI107" s="699" t="s">
        <v>10061</v>
      </c>
      <c r="SVJ107" s="700"/>
      <c r="SVK107" s="488"/>
      <c r="SVL107" s="488"/>
      <c r="SVM107" s="488"/>
      <c r="SVN107" s="488"/>
      <c r="SVO107" s="488"/>
      <c r="SVP107" s="488"/>
      <c r="SVQ107" s="699" t="s">
        <v>10061</v>
      </c>
      <c r="SVR107" s="700"/>
      <c r="SVS107" s="488"/>
      <c r="SVT107" s="488"/>
      <c r="SVU107" s="488"/>
      <c r="SVV107" s="488"/>
      <c r="SVW107" s="488"/>
      <c r="SVX107" s="488"/>
      <c r="SVY107" s="699" t="s">
        <v>10061</v>
      </c>
      <c r="SVZ107" s="700"/>
      <c r="SWA107" s="488"/>
      <c r="SWB107" s="488"/>
      <c r="SWC107" s="488"/>
      <c r="SWD107" s="488"/>
      <c r="SWE107" s="488"/>
      <c r="SWF107" s="488"/>
      <c r="SWG107" s="699" t="s">
        <v>10061</v>
      </c>
      <c r="SWH107" s="700"/>
      <c r="SWI107" s="488"/>
      <c r="SWJ107" s="488"/>
      <c r="SWK107" s="488"/>
      <c r="SWL107" s="488"/>
      <c r="SWM107" s="488"/>
      <c r="SWN107" s="488"/>
      <c r="SWO107" s="699" t="s">
        <v>10061</v>
      </c>
      <c r="SWP107" s="700"/>
      <c r="SWQ107" s="488"/>
      <c r="SWR107" s="488"/>
      <c r="SWS107" s="488"/>
      <c r="SWT107" s="488"/>
      <c r="SWU107" s="488"/>
      <c r="SWV107" s="488"/>
      <c r="SWW107" s="699" t="s">
        <v>10061</v>
      </c>
      <c r="SWX107" s="700"/>
      <c r="SWY107" s="488"/>
      <c r="SWZ107" s="488"/>
      <c r="SXA107" s="488"/>
      <c r="SXB107" s="488"/>
      <c r="SXC107" s="488"/>
      <c r="SXD107" s="488"/>
      <c r="SXE107" s="699" t="s">
        <v>10061</v>
      </c>
      <c r="SXF107" s="700"/>
      <c r="SXG107" s="488"/>
      <c r="SXH107" s="488"/>
      <c r="SXI107" s="488"/>
      <c r="SXJ107" s="488"/>
      <c r="SXK107" s="488"/>
      <c r="SXL107" s="488"/>
      <c r="SXM107" s="699" t="s">
        <v>10061</v>
      </c>
      <c r="SXN107" s="700"/>
      <c r="SXO107" s="488"/>
      <c r="SXP107" s="488"/>
      <c r="SXQ107" s="488"/>
      <c r="SXR107" s="488"/>
      <c r="SXS107" s="488"/>
      <c r="SXT107" s="488"/>
      <c r="SXU107" s="699" t="s">
        <v>10061</v>
      </c>
      <c r="SXV107" s="700"/>
      <c r="SXW107" s="488"/>
      <c r="SXX107" s="488"/>
      <c r="SXY107" s="488"/>
      <c r="SXZ107" s="488"/>
      <c r="SYA107" s="488"/>
      <c r="SYB107" s="488"/>
      <c r="SYC107" s="699" t="s">
        <v>10061</v>
      </c>
      <c r="SYD107" s="700"/>
      <c r="SYE107" s="488"/>
      <c r="SYF107" s="488"/>
      <c r="SYG107" s="488"/>
      <c r="SYH107" s="488"/>
      <c r="SYI107" s="488"/>
      <c r="SYJ107" s="488"/>
      <c r="SYK107" s="699" t="s">
        <v>10061</v>
      </c>
      <c r="SYL107" s="700"/>
      <c r="SYM107" s="488"/>
      <c r="SYN107" s="488"/>
      <c r="SYO107" s="488"/>
      <c r="SYP107" s="488"/>
      <c r="SYQ107" s="488"/>
      <c r="SYR107" s="488"/>
      <c r="SYS107" s="699" t="s">
        <v>10061</v>
      </c>
      <c r="SYT107" s="700"/>
      <c r="SYU107" s="488"/>
      <c r="SYV107" s="488"/>
      <c r="SYW107" s="488"/>
      <c r="SYX107" s="488"/>
      <c r="SYY107" s="488"/>
      <c r="SYZ107" s="488"/>
      <c r="SZA107" s="699" t="s">
        <v>10061</v>
      </c>
      <c r="SZB107" s="700"/>
      <c r="SZC107" s="488"/>
      <c r="SZD107" s="488"/>
      <c r="SZE107" s="488"/>
      <c r="SZF107" s="488"/>
      <c r="SZG107" s="488"/>
      <c r="SZH107" s="488"/>
      <c r="SZI107" s="699" t="s">
        <v>10061</v>
      </c>
      <c r="SZJ107" s="700"/>
      <c r="SZK107" s="488"/>
      <c r="SZL107" s="488"/>
      <c r="SZM107" s="488"/>
      <c r="SZN107" s="488"/>
      <c r="SZO107" s="488"/>
      <c r="SZP107" s="488"/>
      <c r="SZQ107" s="699" t="s">
        <v>10061</v>
      </c>
      <c r="SZR107" s="700"/>
      <c r="SZS107" s="488"/>
      <c r="SZT107" s="488"/>
      <c r="SZU107" s="488"/>
      <c r="SZV107" s="488"/>
      <c r="SZW107" s="488"/>
      <c r="SZX107" s="488"/>
      <c r="SZY107" s="699" t="s">
        <v>10061</v>
      </c>
      <c r="SZZ107" s="700"/>
      <c r="TAA107" s="488"/>
      <c r="TAB107" s="488"/>
      <c r="TAC107" s="488"/>
      <c r="TAD107" s="488"/>
      <c r="TAE107" s="488"/>
      <c r="TAF107" s="488"/>
      <c r="TAG107" s="699" t="s">
        <v>10061</v>
      </c>
      <c r="TAH107" s="700"/>
      <c r="TAI107" s="488"/>
      <c r="TAJ107" s="488"/>
      <c r="TAK107" s="488"/>
      <c r="TAL107" s="488"/>
      <c r="TAM107" s="488"/>
      <c r="TAN107" s="488"/>
      <c r="TAO107" s="699" t="s">
        <v>10061</v>
      </c>
      <c r="TAP107" s="700"/>
      <c r="TAQ107" s="488"/>
      <c r="TAR107" s="488"/>
      <c r="TAS107" s="488"/>
      <c r="TAT107" s="488"/>
      <c r="TAU107" s="488"/>
      <c r="TAV107" s="488"/>
      <c r="TAW107" s="699" t="s">
        <v>10061</v>
      </c>
      <c r="TAX107" s="700"/>
      <c r="TAY107" s="488"/>
      <c r="TAZ107" s="488"/>
      <c r="TBA107" s="488"/>
      <c r="TBB107" s="488"/>
      <c r="TBC107" s="488"/>
      <c r="TBD107" s="488"/>
      <c r="TBE107" s="699" t="s">
        <v>10061</v>
      </c>
      <c r="TBF107" s="700"/>
      <c r="TBG107" s="488"/>
      <c r="TBH107" s="488"/>
      <c r="TBI107" s="488"/>
      <c r="TBJ107" s="488"/>
      <c r="TBK107" s="488"/>
      <c r="TBL107" s="488"/>
      <c r="TBM107" s="699" t="s">
        <v>10061</v>
      </c>
      <c r="TBN107" s="700"/>
      <c r="TBO107" s="488"/>
      <c r="TBP107" s="488"/>
      <c r="TBQ107" s="488"/>
      <c r="TBR107" s="488"/>
      <c r="TBS107" s="488"/>
      <c r="TBT107" s="488"/>
      <c r="TBU107" s="699" t="s">
        <v>10061</v>
      </c>
      <c r="TBV107" s="700"/>
      <c r="TBW107" s="488"/>
      <c r="TBX107" s="488"/>
      <c r="TBY107" s="488"/>
      <c r="TBZ107" s="488"/>
      <c r="TCA107" s="488"/>
      <c r="TCB107" s="488"/>
      <c r="TCC107" s="699" t="s">
        <v>10061</v>
      </c>
      <c r="TCD107" s="700"/>
      <c r="TCE107" s="488"/>
      <c r="TCF107" s="488"/>
      <c r="TCG107" s="488"/>
      <c r="TCH107" s="488"/>
      <c r="TCI107" s="488"/>
      <c r="TCJ107" s="488"/>
      <c r="TCK107" s="699" t="s">
        <v>10061</v>
      </c>
      <c r="TCL107" s="700"/>
      <c r="TCM107" s="488"/>
      <c r="TCN107" s="488"/>
      <c r="TCO107" s="488"/>
      <c r="TCP107" s="488"/>
      <c r="TCQ107" s="488"/>
      <c r="TCR107" s="488"/>
      <c r="TCS107" s="699" t="s">
        <v>10061</v>
      </c>
      <c r="TCT107" s="700"/>
      <c r="TCU107" s="488"/>
      <c r="TCV107" s="488"/>
      <c r="TCW107" s="488"/>
      <c r="TCX107" s="488"/>
      <c r="TCY107" s="488"/>
      <c r="TCZ107" s="488"/>
      <c r="TDA107" s="699" t="s">
        <v>10061</v>
      </c>
      <c r="TDB107" s="700"/>
      <c r="TDC107" s="488"/>
      <c r="TDD107" s="488"/>
      <c r="TDE107" s="488"/>
      <c r="TDF107" s="488"/>
      <c r="TDG107" s="488"/>
      <c r="TDH107" s="488"/>
      <c r="TDI107" s="699" t="s">
        <v>10061</v>
      </c>
      <c r="TDJ107" s="700"/>
      <c r="TDK107" s="488"/>
      <c r="TDL107" s="488"/>
      <c r="TDM107" s="488"/>
      <c r="TDN107" s="488"/>
      <c r="TDO107" s="488"/>
      <c r="TDP107" s="488"/>
      <c r="TDQ107" s="699" t="s">
        <v>10061</v>
      </c>
      <c r="TDR107" s="700"/>
      <c r="TDS107" s="488"/>
      <c r="TDT107" s="488"/>
      <c r="TDU107" s="488"/>
      <c r="TDV107" s="488"/>
      <c r="TDW107" s="488"/>
      <c r="TDX107" s="488"/>
      <c r="TDY107" s="699" t="s">
        <v>10061</v>
      </c>
      <c r="TDZ107" s="700"/>
      <c r="TEA107" s="488"/>
      <c r="TEB107" s="488"/>
      <c r="TEC107" s="488"/>
      <c r="TED107" s="488"/>
      <c r="TEE107" s="488"/>
      <c r="TEF107" s="488"/>
      <c r="TEG107" s="699" t="s">
        <v>10061</v>
      </c>
      <c r="TEH107" s="700"/>
      <c r="TEI107" s="488"/>
      <c r="TEJ107" s="488"/>
      <c r="TEK107" s="488"/>
      <c r="TEL107" s="488"/>
      <c r="TEM107" s="488"/>
      <c r="TEN107" s="488"/>
      <c r="TEO107" s="699" t="s">
        <v>10061</v>
      </c>
      <c r="TEP107" s="700"/>
      <c r="TEQ107" s="488"/>
      <c r="TER107" s="488"/>
      <c r="TES107" s="488"/>
      <c r="TET107" s="488"/>
      <c r="TEU107" s="488"/>
      <c r="TEV107" s="488"/>
      <c r="TEW107" s="699" t="s">
        <v>10061</v>
      </c>
      <c r="TEX107" s="700"/>
      <c r="TEY107" s="488"/>
      <c r="TEZ107" s="488"/>
      <c r="TFA107" s="488"/>
      <c r="TFB107" s="488"/>
      <c r="TFC107" s="488"/>
      <c r="TFD107" s="488"/>
      <c r="TFE107" s="699" t="s">
        <v>10061</v>
      </c>
      <c r="TFF107" s="700"/>
      <c r="TFG107" s="488"/>
      <c r="TFH107" s="488"/>
      <c r="TFI107" s="488"/>
      <c r="TFJ107" s="488"/>
      <c r="TFK107" s="488"/>
      <c r="TFL107" s="488"/>
      <c r="TFM107" s="699" t="s">
        <v>10061</v>
      </c>
      <c r="TFN107" s="700"/>
      <c r="TFO107" s="488"/>
      <c r="TFP107" s="488"/>
      <c r="TFQ107" s="488"/>
      <c r="TFR107" s="488"/>
      <c r="TFS107" s="488"/>
      <c r="TFT107" s="488"/>
      <c r="TFU107" s="699" t="s">
        <v>10061</v>
      </c>
      <c r="TFV107" s="700"/>
      <c r="TFW107" s="488"/>
      <c r="TFX107" s="488"/>
      <c r="TFY107" s="488"/>
      <c r="TFZ107" s="488"/>
      <c r="TGA107" s="488"/>
      <c r="TGB107" s="488"/>
      <c r="TGC107" s="699" t="s">
        <v>10061</v>
      </c>
      <c r="TGD107" s="700"/>
      <c r="TGE107" s="488"/>
      <c r="TGF107" s="488"/>
      <c r="TGG107" s="488"/>
      <c r="TGH107" s="488"/>
      <c r="TGI107" s="488"/>
      <c r="TGJ107" s="488"/>
      <c r="TGK107" s="699" t="s">
        <v>10061</v>
      </c>
      <c r="TGL107" s="700"/>
      <c r="TGM107" s="488"/>
      <c r="TGN107" s="488"/>
      <c r="TGO107" s="488"/>
      <c r="TGP107" s="488"/>
      <c r="TGQ107" s="488"/>
      <c r="TGR107" s="488"/>
      <c r="TGS107" s="699" t="s">
        <v>10061</v>
      </c>
      <c r="TGT107" s="700"/>
      <c r="TGU107" s="488"/>
      <c r="TGV107" s="488"/>
      <c r="TGW107" s="488"/>
      <c r="TGX107" s="488"/>
      <c r="TGY107" s="488"/>
      <c r="TGZ107" s="488"/>
      <c r="THA107" s="699" t="s">
        <v>10061</v>
      </c>
      <c r="THB107" s="700"/>
      <c r="THC107" s="488"/>
      <c r="THD107" s="488"/>
      <c r="THE107" s="488"/>
      <c r="THF107" s="488"/>
      <c r="THG107" s="488"/>
      <c r="THH107" s="488"/>
      <c r="THI107" s="699" t="s">
        <v>10061</v>
      </c>
      <c r="THJ107" s="700"/>
      <c r="THK107" s="488"/>
      <c r="THL107" s="488"/>
      <c r="THM107" s="488"/>
      <c r="THN107" s="488"/>
      <c r="THO107" s="488"/>
      <c r="THP107" s="488"/>
      <c r="THQ107" s="699" t="s">
        <v>10061</v>
      </c>
      <c r="THR107" s="700"/>
      <c r="THS107" s="488"/>
      <c r="THT107" s="488"/>
      <c r="THU107" s="488"/>
      <c r="THV107" s="488"/>
      <c r="THW107" s="488"/>
      <c r="THX107" s="488"/>
      <c r="THY107" s="699" t="s">
        <v>10061</v>
      </c>
      <c r="THZ107" s="700"/>
      <c r="TIA107" s="488"/>
      <c r="TIB107" s="488"/>
      <c r="TIC107" s="488"/>
      <c r="TID107" s="488"/>
      <c r="TIE107" s="488"/>
      <c r="TIF107" s="488"/>
      <c r="TIG107" s="699" t="s">
        <v>10061</v>
      </c>
      <c r="TIH107" s="700"/>
      <c r="TII107" s="488"/>
      <c r="TIJ107" s="488"/>
      <c r="TIK107" s="488"/>
      <c r="TIL107" s="488"/>
      <c r="TIM107" s="488"/>
      <c r="TIN107" s="488"/>
      <c r="TIO107" s="699" t="s">
        <v>10061</v>
      </c>
      <c r="TIP107" s="700"/>
      <c r="TIQ107" s="488"/>
      <c r="TIR107" s="488"/>
      <c r="TIS107" s="488"/>
      <c r="TIT107" s="488"/>
      <c r="TIU107" s="488"/>
      <c r="TIV107" s="488"/>
      <c r="TIW107" s="699" t="s">
        <v>10061</v>
      </c>
      <c r="TIX107" s="700"/>
      <c r="TIY107" s="488"/>
      <c r="TIZ107" s="488"/>
      <c r="TJA107" s="488"/>
      <c r="TJB107" s="488"/>
      <c r="TJC107" s="488"/>
      <c r="TJD107" s="488"/>
      <c r="TJE107" s="699" t="s">
        <v>10061</v>
      </c>
      <c r="TJF107" s="700"/>
      <c r="TJG107" s="488"/>
      <c r="TJH107" s="488"/>
      <c r="TJI107" s="488"/>
      <c r="TJJ107" s="488"/>
      <c r="TJK107" s="488"/>
      <c r="TJL107" s="488"/>
      <c r="TJM107" s="699" t="s">
        <v>10061</v>
      </c>
      <c r="TJN107" s="700"/>
      <c r="TJO107" s="488"/>
      <c r="TJP107" s="488"/>
      <c r="TJQ107" s="488"/>
      <c r="TJR107" s="488"/>
      <c r="TJS107" s="488"/>
      <c r="TJT107" s="488"/>
      <c r="TJU107" s="699" t="s">
        <v>10061</v>
      </c>
      <c r="TJV107" s="700"/>
      <c r="TJW107" s="488"/>
      <c r="TJX107" s="488"/>
      <c r="TJY107" s="488"/>
      <c r="TJZ107" s="488"/>
      <c r="TKA107" s="488"/>
      <c r="TKB107" s="488"/>
      <c r="TKC107" s="699" t="s">
        <v>10061</v>
      </c>
      <c r="TKD107" s="700"/>
      <c r="TKE107" s="488"/>
      <c r="TKF107" s="488"/>
      <c r="TKG107" s="488"/>
      <c r="TKH107" s="488"/>
      <c r="TKI107" s="488"/>
      <c r="TKJ107" s="488"/>
      <c r="TKK107" s="699" t="s">
        <v>10061</v>
      </c>
      <c r="TKL107" s="700"/>
      <c r="TKM107" s="488"/>
      <c r="TKN107" s="488"/>
      <c r="TKO107" s="488"/>
      <c r="TKP107" s="488"/>
      <c r="TKQ107" s="488"/>
      <c r="TKR107" s="488"/>
      <c r="TKS107" s="699" t="s">
        <v>10061</v>
      </c>
      <c r="TKT107" s="700"/>
      <c r="TKU107" s="488"/>
      <c r="TKV107" s="488"/>
      <c r="TKW107" s="488"/>
      <c r="TKX107" s="488"/>
      <c r="TKY107" s="488"/>
      <c r="TKZ107" s="488"/>
      <c r="TLA107" s="699" t="s">
        <v>10061</v>
      </c>
      <c r="TLB107" s="700"/>
      <c r="TLC107" s="488"/>
      <c r="TLD107" s="488"/>
      <c r="TLE107" s="488"/>
      <c r="TLF107" s="488"/>
      <c r="TLG107" s="488"/>
      <c r="TLH107" s="488"/>
      <c r="TLI107" s="699" t="s">
        <v>10061</v>
      </c>
      <c r="TLJ107" s="700"/>
      <c r="TLK107" s="488"/>
      <c r="TLL107" s="488"/>
      <c r="TLM107" s="488"/>
      <c r="TLN107" s="488"/>
      <c r="TLO107" s="488"/>
      <c r="TLP107" s="488"/>
      <c r="TLQ107" s="699" t="s">
        <v>10061</v>
      </c>
      <c r="TLR107" s="700"/>
      <c r="TLS107" s="488"/>
      <c r="TLT107" s="488"/>
      <c r="TLU107" s="488"/>
      <c r="TLV107" s="488"/>
      <c r="TLW107" s="488"/>
      <c r="TLX107" s="488"/>
      <c r="TLY107" s="699" t="s">
        <v>10061</v>
      </c>
      <c r="TLZ107" s="700"/>
      <c r="TMA107" s="488"/>
      <c r="TMB107" s="488"/>
      <c r="TMC107" s="488"/>
      <c r="TMD107" s="488"/>
      <c r="TME107" s="488"/>
      <c r="TMF107" s="488"/>
      <c r="TMG107" s="699" t="s">
        <v>10061</v>
      </c>
      <c r="TMH107" s="700"/>
      <c r="TMI107" s="488"/>
      <c r="TMJ107" s="488"/>
      <c r="TMK107" s="488"/>
      <c r="TML107" s="488"/>
      <c r="TMM107" s="488"/>
      <c r="TMN107" s="488"/>
      <c r="TMO107" s="699" t="s">
        <v>10061</v>
      </c>
      <c r="TMP107" s="700"/>
      <c r="TMQ107" s="488"/>
      <c r="TMR107" s="488"/>
      <c r="TMS107" s="488"/>
      <c r="TMT107" s="488"/>
      <c r="TMU107" s="488"/>
      <c r="TMV107" s="488"/>
      <c r="TMW107" s="699" t="s">
        <v>10061</v>
      </c>
      <c r="TMX107" s="700"/>
      <c r="TMY107" s="488"/>
      <c r="TMZ107" s="488"/>
      <c r="TNA107" s="488"/>
      <c r="TNB107" s="488"/>
      <c r="TNC107" s="488"/>
      <c r="TND107" s="488"/>
      <c r="TNE107" s="699" t="s">
        <v>10061</v>
      </c>
      <c r="TNF107" s="700"/>
      <c r="TNG107" s="488"/>
      <c r="TNH107" s="488"/>
      <c r="TNI107" s="488"/>
      <c r="TNJ107" s="488"/>
      <c r="TNK107" s="488"/>
      <c r="TNL107" s="488"/>
      <c r="TNM107" s="699" t="s">
        <v>10061</v>
      </c>
      <c r="TNN107" s="700"/>
      <c r="TNO107" s="488"/>
      <c r="TNP107" s="488"/>
      <c r="TNQ107" s="488"/>
      <c r="TNR107" s="488"/>
      <c r="TNS107" s="488"/>
      <c r="TNT107" s="488"/>
      <c r="TNU107" s="699" t="s">
        <v>10061</v>
      </c>
      <c r="TNV107" s="700"/>
      <c r="TNW107" s="488"/>
      <c r="TNX107" s="488"/>
      <c r="TNY107" s="488"/>
      <c r="TNZ107" s="488"/>
      <c r="TOA107" s="488"/>
      <c r="TOB107" s="488"/>
      <c r="TOC107" s="699" t="s">
        <v>10061</v>
      </c>
      <c r="TOD107" s="700"/>
      <c r="TOE107" s="488"/>
      <c r="TOF107" s="488"/>
      <c r="TOG107" s="488"/>
      <c r="TOH107" s="488"/>
      <c r="TOI107" s="488"/>
      <c r="TOJ107" s="488"/>
      <c r="TOK107" s="699" t="s">
        <v>10061</v>
      </c>
      <c r="TOL107" s="700"/>
      <c r="TOM107" s="488"/>
      <c r="TON107" s="488"/>
      <c r="TOO107" s="488"/>
      <c r="TOP107" s="488"/>
      <c r="TOQ107" s="488"/>
      <c r="TOR107" s="488"/>
      <c r="TOS107" s="699" t="s">
        <v>10061</v>
      </c>
      <c r="TOT107" s="700"/>
      <c r="TOU107" s="488"/>
      <c r="TOV107" s="488"/>
      <c r="TOW107" s="488"/>
      <c r="TOX107" s="488"/>
      <c r="TOY107" s="488"/>
      <c r="TOZ107" s="488"/>
      <c r="TPA107" s="699" t="s">
        <v>10061</v>
      </c>
      <c r="TPB107" s="700"/>
      <c r="TPC107" s="488"/>
      <c r="TPD107" s="488"/>
      <c r="TPE107" s="488"/>
      <c r="TPF107" s="488"/>
      <c r="TPG107" s="488"/>
      <c r="TPH107" s="488"/>
      <c r="TPI107" s="699" t="s">
        <v>10061</v>
      </c>
      <c r="TPJ107" s="700"/>
      <c r="TPK107" s="488"/>
      <c r="TPL107" s="488"/>
      <c r="TPM107" s="488"/>
      <c r="TPN107" s="488"/>
      <c r="TPO107" s="488"/>
      <c r="TPP107" s="488"/>
      <c r="TPQ107" s="699" t="s">
        <v>10061</v>
      </c>
      <c r="TPR107" s="700"/>
      <c r="TPS107" s="488"/>
      <c r="TPT107" s="488"/>
      <c r="TPU107" s="488"/>
      <c r="TPV107" s="488"/>
      <c r="TPW107" s="488"/>
      <c r="TPX107" s="488"/>
      <c r="TPY107" s="699" t="s">
        <v>10061</v>
      </c>
      <c r="TPZ107" s="700"/>
      <c r="TQA107" s="488"/>
      <c r="TQB107" s="488"/>
      <c r="TQC107" s="488"/>
      <c r="TQD107" s="488"/>
      <c r="TQE107" s="488"/>
      <c r="TQF107" s="488"/>
      <c r="TQG107" s="699" t="s">
        <v>10061</v>
      </c>
      <c r="TQH107" s="700"/>
      <c r="TQI107" s="488"/>
      <c r="TQJ107" s="488"/>
      <c r="TQK107" s="488"/>
      <c r="TQL107" s="488"/>
      <c r="TQM107" s="488"/>
      <c r="TQN107" s="488"/>
      <c r="TQO107" s="699" t="s">
        <v>10061</v>
      </c>
      <c r="TQP107" s="700"/>
      <c r="TQQ107" s="488"/>
      <c r="TQR107" s="488"/>
      <c r="TQS107" s="488"/>
      <c r="TQT107" s="488"/>
      <c r="TQU107" s="488"/>
      <c r="TQV107" s="488"/>
      <c r="TQW107" s="699" t="s">
        <v>10061</v>
      </c>
      <c r="TQX107" s="700"/>
      <c r="TQY107" s="488"/>
      <c r="TQZ107" s="488"/>
      <c r="TRA107" s="488"/>
      <c r="TRB107" s="488"/>
      <c r="TRC107" s="488"/>
      <c r="TRD107" s="488"/>
      <c r="TRE107" s="699" t="s">
        <v>10061</v>
      </c>
      <c r="TRF107" s="700"/>
      <c r="TRG107" s="488"/>
      <c r="TRH107" s="488"/>
      <c r="TRI107" s="488"/>
      <c r="TRJ107" s="488"/>
      <c r="TRK107" s="488"/>
      <c r="TRL107" s="488"/>
      <c r="TRM107" s="699" t="s">
        <v>10061</v>
      </c>
      <c r="TRN107" s="700"/>
      <c r="TRO107" s="488"/>
      <c r="TRP107" s="488"/>
      <c r="TRQ107" s="488"/>
      <c r="TRR107" s="488"/>
      <c r="TRS107" s="488"/>
      <c r="TRT107" s="488"/>
      <c r="TRU107" s="699" t="s">
        <v>10061</v>
      </c>
      <c r="TRV107" s="700"/>
      <c r="TRW107" s="488"/>
      <c r="TRX107" s="488"/>
      <c r="TRY107" s="488"/>
      <c r="TRZ107" s="488"/>
      <c r="TSA107" s="488"/>
      <c r="TSB107" s="488"/>
      <c r="TSC107" s="699" t="s">
        <v>10061</v>
      </c>
      <c r="TSD107" s="700"/>
      <c r="TSE107" s="488"/>
      <c r="TSF107" s="488"/>
      <c r="TSG107" s="488"/>
      <c r="TSH107" s="488"/>
      <c r="TSI107" s="488"/>
      <c r="TSJ107" s="488"/>
      <c r="TSK107" s="699" t="s">
        <v>10061</v>
      </c>
      <c r="TSL107" s="700"/>
      <c r="TSM107" s="488"/>
      <c r="TSN107" s="488"/>
      <c r="TSO107" s="488"/>
      <c r="TSP107" s="488"/>
      <c r="TSQ107" s="488"/>
      <c r="TSR107" s="488"/>
      <c r="TSS107" s="699" t="s">
        <v>10061</v>
      </c>
      <c r="TST107" s="700"/>
      <c r="TSU107" s="488"/>
      <c r="TSV107" s="488"/>
      <c r="TSW107" s="488"/>
      <c r="TSX107" s="488"/>
      <c r="TSY107" s="488"/>
      <c r="TSZ107" s="488"/>
      <c r="TTA107" s="699" t="s">
        <v>10061</v>
      </c>
      <c r="TTB107" s="700"/>
      <c r="TTC107" s="488"/>
      <c r="TTD107" s="488"/>
      <c r="TTE107" s="488"/>
      <c r="TTF107" s="488"/>
      <c r="TTG107" s="488"/>
      <c r="TTH107" s="488"/>
      <c r="TTI107" s="699" t="s">
        <v>10061</v>
      </c>
      <c r="TTJ107" s="700"/>
      <c r="TTK107" s="488"/>
      <c r="TTL107" s="488"/>
      <c r="TTM107" s="488"/>
      <c r="TTN107" s="488"/>
      <c r="TTO107" s="488"/>
      <c r="TTP107" s="488"/>
      <c r="TTQ107" s="699" t="s">
        <v>10061</v>
      </c>
      <c r="TTR107" s="700"/>
      <c r="TTS107" s="488"/>
      <c r="TTT107" s="488"/>
      <c r="TTU107" s="488"/>
      <c r="TTV107" s="488"/>
      <c r="TTW107" s="488"/>
      <c r="TTX107" s="488"/>
      <c r="TTY107" s="699" t="s">
        <v>10061</v>
      </c>
      <c r="TTZ107" s="700"/>
      <c r="TUA107" s="488"/>
      <c r="TUB107" s="488"/>
      <c r="TUC107" s="488"/>
      <c r="TUD107" s="488"/>
      <c r="TUE107" s="488"/>
      <c r="TUF107" s="488"/>
      <c r="TUG107" s="699" t="s">
        <v>10061</v>
      </c>
      <c r="TUH107" s="700"/>
      <c r="TUI107" s="488"/>
      <c r="TUJ107" s="488"/>
      <c r="TUK107" s="488"/>
      <c r="TUL107" s="488"/>
      <c r="TUM107" s="488"/>
      <c r="TUN107" s="488"/>
      <c r="TUO107" s="699" t="s">
        <v>10061</v>
      </c>
      <c r="TUP107" s="700"/>
      <c r="TUQ107" s="488"/>
      <c r="TUR107" s="488"/>
      <c r="TUS107" s="488"/>
      <c r="TUT107" s="488"/>
      <c r="TUU107" s="488"/>
      <c r="TUV107" s="488"/>
      <c r="TUW107" s="699" t="s">
        <v>10061</v>
      </c>
      <c r="TUX107" s="700"/>
      <c r="TUY107" s="488"/>
      <c r="TUZ107" s="488"/>
      <c r="TVA107" s="488"/>
      <c r="TVB107" s="488"/>
      <c r="TVC107" s="488"/>
      <c r="TVD107" s="488"/>
      <c r="TVE107" s="699" t="s">
        <v>10061</v>
      </c>
      <c r="TVF107" s="700"/>
      <c r="TVG107" s="488"/>
      <c r="TVH107" s="488"/>
      <c r="TVI107" s="488"/>
      <c r="TVJ107" s="488"/>
      <c r="TVK107" s="488"/>
      <c r="TVL107" s="488"/>
      <c r="TVM107" s="699" t="s">
        <v>10061</v>
      </c>
      <c r="TVN107" s="700"/>
      <c r="TVO107" s="488"/>
      <c r="TVP107" s="488"/>
      <c r="TVQ107" s="488"/>
      <c r="TVR107" s="488"/>
      <c r="TVS107" s="488"/>
      <c r="TVT107" s="488"/>
      <c r="TVU107" s="699" t="s">
        <v>10061</v>
      </c>
      <c r="TVV107" s="700"/>
      <c r="TVW107" s="488"/>
      <c r="TVX107" s="488"/>
      <c r="TVY107" s="488"/>
      <c r="TVZ107" s="488"/>
      <c r="TWA107" s="488"/>
      <c r="TWB107" s="488"/>
      <c r="TWC107" s="699" t="s">
        <v>10061</v>
      </c>
      <c r="TWD107" s="700"/>
      <c r="TWE107" s="488"/>
      <c r="TWF107" s="488"/>
      <c r="TWG107" s="488"/>
      <c r="TWH107" s="488"/>
      <c r="TWI107" s="488"/>
      <c r="TWJ107" s="488"/>
      <c r="TWK107" s="699" t="s">
        <v>10061</v>
      </c>
      <c r="TWL107" s="700"/>
      <c r="TWM107" s="488"/>
      <c r="TWN107" s="488"/>
      <c r="TWO107" s="488"/>
      <c r="TWP107" s="488"/>
      <c r="TWQ107" s="488"/>
      <c r="TWR107" s="488"/>
      <c r="TWS107" s="699" t="s">
        <v>10061</v>
      </c>
      <c r="TWT107" s="700"/>
      <c r="TWU107" s="488"/>
      <c r="TWV107" s="488"/>
      <c r="TWW107" s="488"/>
      <c r="TWX107" s="488"/>
      <c r="TWY107" s="488"/>
      <c r="TWZ107" s="488"/>
      <c r="TXA107" s="699" t="s">
        <v>10061</v>
      </c>
      <c r="TXB107" s="700"/>
      <c r="TXC107" s="488"/>
      <c r="TXD107" s="488"/>
      <c r="TXE107" s="488"/>
      <c r="TXF107" s="488"/>
      <c r="TXG107" s="488"/>
      <c r="TXH107" s="488"/>
      <c r="TXI107" s="699" t="s">
        <v>10061</v>
      </c>
      <c r="TXJ107" s="700"/>
      <c r="TXK107" s="488"/>
      <c r="TXL107" s="488"/>
      <c r="TXM107" s="488"/>
      <c r="TXN107" s="488"/>
      <c r="TXO107" s="488"/>
      <c r="TXP107" s="488"/>
      <c r="TXQ107" s="699" t="s">
        <v>10061</v>
      </c>
      <c r="TXR107" s="700"/>
      <c r="TXS107" s="488"/>
      <c r="TXT107" s="488"/>
      <c r="TXU107" s="488"/>
      <c r="TXV107" s="488"/>
      <c r="TXW107" s="488"/>
      <c r="TXX107" s="488"/>
      <c r="TXY107" s="699" t="s">
        <v>10061</v>
      </c>
      <c r="TXZ107" s="700"/>
      <c r="TYA107" s="488"/>
      <c r="TYB107" s="488"/>
      <c r="TYC107" s="488"/>
      <c r="TYD107" s="488"/>
      <c r="TYE107" s="488"/>
      <c r="TYF107" s="488"/>
      <c r="TYG107" s="699" t="s">
        <v>10061</v>
      </c>
      <c r="TYH107" s="700"/>
      <c r="TYI107" s="488"/>
      <c r="TYJ107" s="488"/>
      <c r="TYK107" s="488"/>
      <c r="TYL107" s="488"/>
      <c r="TYM107" s="488"/>
      <c r="TYN107" s="488"/>
      <c r="TYO107" s="699" t="s">
        <v>10061</v>
      </c>
      <c r="TYP107" s="700"/>
      <c r="TYQ107" s="488"/>
      <c r="TYR107" s="488"/>
      <c r="TYS107" s="488"/>
      <c r="TYT107" s="488"/>
      <c r="TYU107" s="488"/>
      <c r="TYV107" s="488"/>
      <c r="TYW107" s="699" t="s">
        <v>10061</v>
      </c>
      <c r="TYX107" s="700"/>
      <c r="TYY107" s="488"/>
      <c r="TYZ107" s="488"/>
      <c r="TZA107" s="488"/>
      <c r="TZB107" s="488"/>
      <c r="TZC107" s="488"/>
      <c r="TZD107" s="488"/>
      <c r="TZE107" s="699" t="s">
        <v>10061</v>
      </c>
      <c r="TZF107" s="700"/>
      <c r="TZG107" s="488"/>
      <c r="TZH107" s="488"/>
      <c r="TZI107" s="488"/>
      <c r="TZJ107" s="488"/>
      <c r="TZK107" s="488"/>
      <c r="TZL107" s="488"/>
      <c r="TZM107" s="699" t="s">
        <v>10061</v>
      </c>
      <c r="TZN107" s="700"/>
      <c r="TZO107" s="488"/>
      <c r="TZP107" s="488"/>
      <c r="TZQ107" s="488"/>
      <c r="TZR107" s="488"/>
      <c r="TZS107" s="488"/>
      <c r="TZT107" s="488"/>
      <c r="TZU107" s="699" t="s">
        <v>10061</v>
      </c>
      <c r="TZV107" s="700"/>
      <c r="TZW107" s="488"/>
      <c r="TZX107" s="488"/>
      <c r="TZY107" s="488"/>
      <c r="TZZ107" s="488"/>
      <c r="UAA107" s="488"/>
      <c r="UAB107" s="488"/>
      <c r="UAC107" s="699" t="s">
        <v>10061</v>
      </c>
      <c r="UAD107" s="700"/>
      <c r="UAE107" s="488"/>
      <c r="UAF107" s="488"/>
      <c r="UAG107" s="488"/>
      <c r="UAH107" s="488"/>
      <c r="UAI107" s="488"/>
      <c r="UAJ107" s="488"/>
      <c r="UAK107" s="699" t="s">
        <v>10061</v>
      </c>
      <c r="UAL107" s="700"/>
      <c r="UAM107" s="488"/>
      <c r="UAN107" s="488"/>
      <c r="UAO107" s="488"/>
      <c r="UAP107" s="488"/>
      <c r="UAQ107" s="488"/>
      <c r="UAR107" s="488"/>
      <c r="UAS107" s="699" t="s">
        <v>10061</v>
      </c>
      <c r="UAT107" s="700"/>
      <c r="UAU107" s="488"/>
      <c r="UAV107" s="488"/>
      <c r="UAW107" s="488"/>
      <c r="UAX107" s="488"/>
      <c r="UAY107" s="488"/>
      <c r="UAZ107" s="488"/>
      <c r="UBA107" s="699" t="s">
        <v>10061</v>
      </c>
      <c r="UBB107" s="700"/>
      <c r="UBC107" s="488"/>
      <c r="UBD107" s="488"/>
      <c r="UBE107" s="488"/>
      <c r="UBF107" s="488"/>
      <c r="UBG107" s="488"/>
      <c r="UBH107" s="488"/>
      <c r="UBI107" s="699" t="s">
        <v>10061</v>
      </c>
      <c r="UBJ107" s="700"/>
      <c r="UBK107" s="488"/>
      <c r="UBL107" s="488"/>
      <c r="UBM107" s="488"/>
      <c r="UBN107" s="488"/>
      <c r="UBO107" s="488"/>
      <c r="UBP107" s="488"/>
      <c r="UBQ107" s="699" t="s">
        <v>10061</v>
      </c>
      <c r="UBR107" s="700"/>
      <c r="UBS107" s="488"/>
      <c r="UBT107" s="488"/>
      <c r="UBU107" s="488"/>
      <c r="UBV107" s="488"/>
      <c r="UBW107" s="488"/>
      <c r="UBX107" s="488"/>
      <c r="UBY107" s="699" t="s">
        <v>10061</v>
      </c>
      <c r="UBZ107" s="700"/>
      <c r="UCA107" s="488"/>
      <c r="UCB107" s="488"/>
      <c r="UCC107" s="488"/>
      <c r="UCD107" s="488"/>
      <c r="UCE107" s="488"/>
      <c r="UCF107" s="488"/>
      <c r="UCG107" s="699" t="s">
        <v>10061</v>
      </c>
      <c r="UCH107" s="700"/>
      <c r="UCI107" s="488"/>
      <c r="UCJ107" s="488"/>
      <c r="UCK107" s="488"/>
      <c r="UCL107" s="488"/>
      <c r="UCM107" s="488"/>
      <c r="UCN107" s="488"/>
      <c r="UCO107" s="699" t="s">
        <v>10061</v>
      </c>
      <c r="UCP107" s="700"/>
      <c r="UCQ107" s="488"/>
      <c r="UCR107" s="488"/>
      <c r="UCS107" s="488"/>
      <c r="UCT107" s="488"/>
      <c r="UCU107" s="488"/>
      <c r="UCV107" s="488"/>
      <c r="UCW107" s="699" t="s">
        <v>10061</v>
      </c>
      <c r="UCX107" s="700"/>
      <c r="UCY107" s="488"/>
      <c r="UCZ107" s="488"/>
      <c r="UDA107" s="488"/>
      <c r="UDB107" s="488"/>
      <c r="UDC107" s="488"/>
      <c r="UDD107" s="488"/>
      <c r="UDE107" s="699" t="s">
        <v>10061</v>
      </c>
      <c r="UDF107" s="700"/>
      <c r="UDG107" s="488"/>
      <c r="UDH107" s="488"/>
      <c r="UDI107" s="488"/>
      <c r="UDJ107" s="488"/>
      <c r="UDK107" s="488"/>
      <c r="UDL107" s="488"/>
      <c r="UDM107" s="699" t="s">
        <v>10061</v>
      </c>
      <c r="UDN107" s="700"/>
      <c r="UDO107" s="488"/>
      <c r="UDP107" s="488"/>
      <c r="UDQ107" s="488"/>
      <c r="UDR107" s="488"/>
      <c r="UDS107" s="488"/>
      <c r="UDT107" s="488"/>
      <c r="UDU107" s="699" t="s">
        <v>10061</v>
      </c>
      <c r="UDV107" s="700"/>
      <c r="UDW107" s="488"/>
      <c r="UDX107" s="488"/>
      <c r="UDY107" s="488"/>
      <c r="UDZ107" s="488"/>
      <c r="UEA107" s="488"/>
      <c r="UEB107" s="488"/>
      <c r="UEC107" s="699" t="s">
        <v>10061</v>
      </c>
      <c r="UED107" s="700"/>
      <c r="UEE107" s="488"/>
      <c r="UEF107" s="488"/>
      <c r="UEG107" s="488"/>
      <c r="UEH107" s="488"/>
      <c r="UEI107" s="488"/>
      <c r="UEJ107" s="488"/>
      <c r="UEK107" s="699" t="s">
        <v>10061</v>
      </c>
      <c r="UEL107" s="700"/>
      <c r="UEM107" s="488"/>
      <c r="UEN107" s="488"/>
      <c r="UEO107" s="488"/>
      <c r="UEP107" s="488"/>
      <c r="UEQ107" s="488"/>
      <c r="UER107" s="488"/>
      <c r="UES107" s="699" t="s">
        <v>10061</v>
      </c>
      <c r="UET107" s="700"/>
      <c r="UEU107" s="488"/>
      <c r="UEV107" s="488"/>
      <c r="UEW107" s="488"/>
      <c r="UEX107" s="488"/>
      <c r="UEY107" s="488"/>
      <c r="UEZ107" s="488"/>
      <c r="UFA107" s="699" t="s">
        <v>10061</v>
      </c>
      <c r="UFB107" s="700"/>
      <c r="UFC107" s="488"/>
      <c r="UFD107" s="488"/>
      <c r="UFE107" s="488"/>
      <c r="UFF107" s="488"/>
      <c r="UFG107" s="488"/>
      <c r="UFH107" s="488"/>
      <c r="UFI107" s="699" t="s">
        <v>10061</v>
      </c>
      <c r="UFJ107" s="700"/>
      <c r="UFK107" s="488"/>
      <c r="UFL107" s="488"/>
      <c r="UFM107" s="488"/>
      <c r="UFN107" s="488"/>
      <c r="UFO107" s="488"/>
      <c r="UFP107" s="488"/>
      <c r="UFQ107" s="699" t="s">
        <v>10061</v>
      </c>
      <c r="UFR107" s="700"/>
      <c r="UFS107" s="488"/>
      <c r="UFT107" s="488"/>
      <c r="UFU107" s="488"/>
      <c r="UFV107" s="488"/>
      <c r="UFW107" s="488"/>
      <c r="UFX107" s="488"/>
      <c r="UFY107" s="699" t="s">
        <v>10061</v>
      </c>
      <c r="UFZ107" s="700"/>
      <c r="UGA107" s="488"/>
      <c r="UGB107" s="488"/>
      <c r="UGC107" s="488"/>
      <c r="UGD107" s="488"/>
      <c r="UGE107" s="488"/>
      <c r="UGF107" s="488"/>
      <c r="UGG107" s="699" t="s">
        <v>10061</v>
      </c>
      <c r="UGH107" s="700"/>
      <c r="UGI107" s="488"/>
      <c r="UGJ107" s="488"/>
      <c r="UGK107" s="488"/>
      <c r="UGL107" s="488"/>
      <c r="UGM107" s="488"/>
      <c r="UGN107" s="488"/>
      <c r="UGO107" s="699" t="s">
        <v>10061</v>
      </c>
      <c r="UGP107" s="700"/>
      <c r="UGQ107" s="488"/>
      <c r="UGR107" s="488"/>
      <c r="UGS107" s="488"/>
      <c r="UGT107" s="488"/>
      <c r="UGU107" s="488"/>
      <c r="UGV107" s="488"/>
      <c r="UGW107" s="699" t="s">
        <v>10061</v>
      </c>
      <c r="UGX107" s="700"/>
      <c r="UGY107" s="488"/>
      <c r="UGZ107" s="488"/>
      <c r="UHA107" s="488"/>
      <c r="UHB107" s="488"/>
      <c r="UHC107" s="488"/>
      <c r="UHD107" s="488"/>
      <c r="UHE107" s="699" t="s">
        <v>10061</v>
      </c>
      <c r="UHF107" s="700"/>
      <c r="UHG107" s="488"/>
      <c r="UHH107" s="488"/>
      <c r="UHI107" s="488"/>
      <c r="UHJ107" s="488"/>
      <c r="UHK107" s="488"/>
      <c r="UHL107" s="488"/>
      <c r="UHM107" s="699" t="s">
        <v>10061</v>
      </c>
      <c r="UHN107" s="700"/>
      <c r="UHO107" s="488"/>
      <c r="UHP107" s="488"/>
      <c r="UHQ107" s="488"/>
      <c r="UHR107" s="488"/>
      <c r="UHS107" s="488"/>
      <c r="UHT107" s="488"/>
      <c r="UHU107" s="699" t="s">
        <v>10061</v>
      </c>
      <c r="UHV107" s="700"/>
      <c r="UHW107" s="488"/>
      <c r="UHX107" s="488"/>
      <c r="UHY107" s="488"/>
      <c r="UHZ107" s="488"/>
      <c r="UIA107" s="488"/>
      <c r="UIB107" s="488"/>
      <c r="UIC107" s="699" t="s">
        <v>10061</v>
      </c>
      <c r="UID107" s="700"/>
      <c r="UIE107" s="488"/>
      <c r="UIF107" s="488"/>
      <c r="UIG107" s="488"/>
      <c r="UIH107" s="488"/>
      <c r="UII107" s="488"/>
      <c r="UIJ107" s="488"/>
      <c r="UIK107" s="699" t="s">
        <v>10061</v>
      </c>
      <c r="UIL107" s="700"/>
      <c r="UIM107" s="488"/>
      <c r="UIN107" s="488"/>
      <c r="UIO107" s="488"/>
      <c r="UIP107" s="488"/>
      <c r="UIQ107" s="488"/>
      <c r="UIR107" s="488"/>
      <c r="UIS107" s="699" t="s">
        <v>10061</v>
      </c>
      <c r="UIT107" s="700"/>
      <c r="UIU107" s="488"/>
      <c r="UIV107" s="488"/>
      <c r="UIW107" s="488"/>
      <c r="UIX107" s="488"/>
      <c r="UIY107" s="488"/>
      <c r="UIZ107" s="488"/>
      <c r="UJA107" s="699" t="s">
        <v>10061</v>
      </c>
      <c r="UJB107" s="700"/>
      <c r="UJC107" s="488"/>
      <c r="UJD107" s="488"/>
      <c r="UJE107" s="488"/>
      <c r="UJF107" s="488"/>
      <c r="UJG107" s="488"/>
      <c r="UJH107" s="488"/>
      <c r="UJI107" s="699" t="s">
        <v>10061</v>
      </c>
      <c r="UJJ107" s="700"/>
      <c r="UJK107" s="488"/>
      <c r="UJL107" s="488"/>
      <c r="UJM107" s="488"/>
      <c r="UJN107" s="488"/>
      <c r="UJO107" s="488"/>
      <c r="UJP107" s="488"/>
      <c r="UJQ107" s="699" t="s">
        <v>10061</v>
      </c>
      <c r="UJR107" s="700"/>
      <c r="UJS107" s="488"/>
      <c r="UJT107" s="488"/>
      <c r="UJU107" s="488"/>
      <c r="UJV107" s="488"/>
      <c r="UJW107" s="488"/>
      <c r="UJX107" s="488"/>
      <c r="UJY107" s="699" t="s">
        <v>10061</v>
      </c>
      <c r="UJZ107" s="700"/>
      <c r="UKA107" s="488"/>
      <c r="UKB107" s="488"/>
      <c r="UKC107" s="488"/>
      <c r="UKD107" s="488"/>
      <c r="UKE107" s="488"/>
      <c r="UKF107" s="488"/>
      <c r="UKG107" s="699" t="s">
        <v>10061</v>
      </c>
      <c r="UKH107" s="700"/>
      <c r="UKI107" s="488"/>
      <c r="UKJ107" s="488"/>
      <c r="UKK107" s="488"/>
      <c r="UKL107" s="488"/>
      <c r="UKM107" s="488"/>
      <c r="UKN107" s="488"/>
      <c r="UKO107" s="699" t="s">
        <v>10061</v>
      </c>
      <c r="UKP107" s="700"/>
      <c r="UKQ107" s="488"/>
      <c r="UKR107" s="488"/>
      <c r="UKS107" s="488"/>
      <c r="UKT107" s="488"/>
      <c r="UKU107" s="488"/>
      <c r="UKV107" s="488"/>
      <c r="UKW107" s="699" t="s">
        <v>10061</v>
      </c>
      <c r="UKX107" s="700"/>
      <c r="UKY107" s="488"/>
      <c r="UKZ107" s="488"/>
      <c r="ULA107" s="488"/>
      <c r="ULB107" s="488"/>
      <c r="ULC107" s="488"/>
      <c r="ULD107" s="488"/>
      <c r="ULE107" s="699" t="s">
        <v>10061</v>
      </c>
      <c r="ULF107" s="700"/>
      <c r="ULG107" s="488"/>
      <c r="ULH107" s="488"/>
      <c r="ULI107" s="488"/>
      <c r="ULJ107" s="488"/>
      <c r="ULK107" s="488"/>
      <c r="ULL107" s="488"/>
      <c r="ULM107" s="699" t="s">
        <v>10061</v>
      </c>
      <c r="ULN107" s="700"/>
      <c r="ULO107" s="488"/>
      <c r="ULP107" s="488"/>
      <c r="ULQ107" s="488"/>
      <c r="ULR107" s="488"/>
      <c r="ULS107" s="488"/>
      <c r="ULT107" s="488"/>
      <c r="ULU107" s="699" t="s">
        <v>10061</v>
      </c>
      <c r="ULV107" s="700"/>
      <c r="ULW107" s="488"/>
      <c r="ULX107" s="488"/>
      <c r="ULY107" s="488"/>
      <c r="ULZ107" s="488"/>
      <c r="UMA107" s="488"/>
      <c r="UMB107" s="488"/>
      <c r="UMC107" s="699" t="s">
        <v>10061</v>
      </c>
      <c r="UMD107" s="700"/>
      <c r="UME107" s="488"/>
      <c r="UMF107" s="488"/>
      <c r="UMG107" s="488"/>
      <c r="UMH107" s="488"/>
      <c r="UMI107" s="488"/>
      <c r="UMJ107" s="488"/>
      <c r="UMK107" s="699" t="s">
        <v>10061</v>
      </c>
      <c r="UML107" s="700"/>
      <c r="UMM107" s="488"/>
      <c r="UMN107" s="488"/>
      <c r="UMO107" s="488"/>
      <c r="UMP107" s="488"/>
      <c r="UMQ107" s="488"/>
      <c r="UMR107" s="488"/>
      <c r="UMS107" s="699" t="s">
        <v>10061</v>
      </c>
      <c r="UMT107" s="700"/>
      <c r="UMU107" s="488"/>
      <c r="UMV107" s="488"/>
      <c r="UMW107" s="488"/>
      <c r="UMX107" s="488"/>
      <c r="UMY107" s="488"/>
      <c r="UMZ107" s="488"/>
      <c r="UNA107" s="699" t="s">
        <v>10061</v>
      </c>
      <c r="UNB107" s="700"/>
      <c r="UNC107" s="488"/>
      <c r="UND107" s="488"/>
      <c r="UNE107" s="488"/>
      <c r="UNF107" s="488"/>
      <c r="UNG107" s="488"/>
      <c r="UNH107" s="488"/>
      <c r="UNI107" s="699" t="s">
        <v>10061</v>
      </c>
      <c r="UNJ107" s="700"/>
      <c r="UNK107" s="488"/>
      <c r="UNL107" s="488"/>
      <c r="UNM107" s="488"/>
      <c r="UNN107" s="488"/>
      <c r="UNO107" s="488"/>
      <c r="UNP107" s="488"/>
      <c r="UNQ107" s="699" t="s">
        <v>10061</v>
      </c>
      <c r="UNR107" s="700"/>
      <c r="UNS107" s="488"/>
      <c r="UNT107" s="488"/>
      <c r="UNU107" s="488"/>
      <c r="UNV107" s="488"/>
      <c r="UNW107" s="488"/>
      <c r="UNX107" s="488"/>
      <c r="UNY107" s="699" t="s">
        <v>10061</v>
      </c>
      <c r="UNZ107" s="700"/>
      <c r="UOA107" s="488"/>
      <c r="UOB107" s="488"/>
      <c r="UOC107" s="488"/>
      <c r="UOD107" s="488"/>
      <c r="UOE107" s="488"/>
      <c r="UOF107" s="488"/>
      <c r="UOG107" s="699" t="s">
        <v>10061</v>
      </c>
      <c r="UOH107" s="700"/>
      <c r="UOI107" s="488"/>
      <c r="UOJ107" s="488"/>
      <c r="UOK107" s="488"/>
      <c r="UOL107" s="488"/>
      <c r="UOM107" s="488"/>
      <c r="UON107" s="488"/>
      <c r="UOO107" s="699" t="s">
        <v>10061</v>
      </c>
      <c r="UOP107" s="700"/>
      <c r="UOQ107" s="488"/>
      <c r="UOR107" s="488"/>
      <c r="UOS107" s="488"/>
      <c r="UOT107" s="488"/>
      <c r="UOU107" s="488"/>
      <c r="UOV107" s="488"/>
      <c r="UOW107" s="699" t="s">
        <v>10061</v>
      </c>
      <c r="UOX107" s="700"/>
      <c r="UOY107" s="488"/>
      <c r="UOZ107" s="488"/>
      <c r="UPA107" s="488"/>
      <c r="UPB107" s="488"/>
      <c r="UPC107" s="488"/>
      <c r="UPD107" s="488"/>
      <c r="UPE107" s="699" t="s">
        <v>10061</v>
      </c>
      <c r="UPF107" s="700"/>
      <c r="UPG107" s="488"/>
      <c r="UPH107" s="488"/>
      <c r="UPI107" s="488"/>
      <c r="UPJ107" s="488"/>
      <c r="UPK107" s="488"/>
      <c r="UPL107" s="488"/>
      <c r="UPM107" s="699" t="s">
        <v>10061</v>
      </c>
      <c r="UPN107" s="700"/>
      <c r="UPO107" s="488"/>
      <c r="UPP107" s="488"/>
      <c r="UPQ107" s="488"/>
      <c r="UPR107" s="488"/>
      <c r="UPS107" s="488"/>
      <c r="UPT107" s="488"/>
      <c r="UPU107" s="699" t="s">
        <v>10061</v>
      </c>
      <c r="UPV107" s="700"/>
      <c r="UPW107" s="488"/>
      <c r="UPX107" s="488"/>
      <c r="UPY107" s="488"/>
      <c r="UPZ107" s="488"/>
      <c r="UQA107" s="488"/>
      <c r="UQB107" s="488"/>
      <c r="UQC107" s="699" t="s">
        <v>10061</v>
      </c>
      <c r="UQD107" s="700"/>
      <c r="UQE107" s="488"/>
      <c r="UQF107" s="488"/>
      <c r="UQG107" s="488"/>
      <c r="UQH107" s="488"/>
      <c r="UQI107" s="488"/>
      <c r="UQJ107" s="488"/>
      <c r="UQK107" s="699" t="s">
        <v>10061</v>
      </c>
      <c r="UQL107" s="700"/>
      <c r="UQM107" s="488"/>
      <c r="UQN107" s="488"/>
      <c r="UQO107" s="488"/>
      <c r="UQP107" s="488"/>
      <c r="UQQ107" s="488"/>
      <c r="UQR107" s="488"/>
      <c r="UQS107" s="699" t="s">
        <v>10061</v>
      </c>
      <c r="UQT107" s="700"/>
      <c r="UQU107" s="488"/>
      <c r="UQV107" s="488"/>
      <c r="UQW107" s="488"/>
      <c r="UQX107" s="488"/>
      <c r="UQY107" s="488"/>
      <c r="UQZ107" s="488"/>
      <c r="URA107" s="699" t="s">
        <v>10061</v>
      </c>
      <c r="URB107" s="700"/>
      <c r="URC107" s="488"/>
      <c r="URD107" s="488"/>
      <c r="URE107" s="488"/>
      <c r="URF107" s="488"/>
      <c r="URG107" s="488"/>
      <c r="URH107" s="488"/>
      <c r="URI107" s="699" t="s">
        <v>10061</v>
      </c>
      <c r="URJ107" s="700"/>
      <c r="URK107" s="488"/>
      <c r="URL107" s="488"/>
      <c r="URM107" s="488"/>
      <c r="URN107" s="488"/>
      <c r="URO107" s="488"/>
      <c r="URP107" s="488"/>
      <c r="URQ107" s="699" t="s">
        <v>10061</v>
      </c>
      <c r="URR107" s="700"/>
      <c r="URS107" s="488"/>
      <c r="URT107" s="488"/>
      <c r="URU107" s="488"/>
      <c r="URV107" s="488"/>
      <c r="URW107" s="488"/>
      <c r="URX107" s="488"/>
      <c r="URY107" s="699" t="s">
        <v>10061</v>
      </c>
      <c r="URZ107" s="700"/>
      <c r="USA107" s="488"/>
      <c r="USB107" s="488"/>
      <c r="USC107" s="488"/>
      <c r="USD107" s="488"/>
      <c r="USE107" s="488"/>
      <c r="USF107" s="488"/>
      <c r="USG107" s="699" t="s">
        <v>10061</v>
      </c>
      <c r="USH107" s="700"/>
      <c r="USI107" s="488"/>
      <c r="USJ107" s="488"/>
      <c r="USK107" s="488"/>
      <c r="USL107" s="488"/>
      <c r="USM107" s="488"/>
      <c r="USN107" s="488"/>
      <c r="USO107" s="699" t="s">
        <v>10061</v>
      </c>
      <c r="USP107" s="700"/>
      <c r="USQ107" s="488"/>
      <c r="USR107" s="488"/>
      <c r="USS107" s="488"/>
      <c r="UST107" s="488"/>
      <c r="USU107" s="488"/>
      <c r="USV107" s="488"/>
      <c r="USW107" s="699" t="s">
        <v>10061</v>
      </c>
      <c r="USX107" s="700"/>
      <c r="USY107" s="488"/>
      <c r="USZ107" s="488"/>
      <c r="UTA107" s="488"/>
      <c r="UTB107" s="488"/>
      <c r="UTC107" s="488"/>
      <c r="UTD107" s="488"/>
      <c r="UTE107" s="699" t="s">
        <v>10061</v>
      </c>
      <c r="UTF107" s="700"/>
      <c r="UTG107" s="488"/>
      <c r="UTH107" s="488"/>
      <c r="UTI107" s="488"/>
      <c r="UTJ107" s="488"/>
      <c r="UTK107" s="488"/>
      <c r="UTL107" s="488"/>
      <c r="UTM107" s="699" t="s">
        <v>10061</v>
      </c>
      <c r="UTN107" s="700"/>
      <c r="UTO107" s="488"/>
      <c r="UTP107" s="488"/>
      <c r="UTQ107" s="488"/>
      <c r="UTR107" s="488"/>
      <c r="UTS107" s="488"/>
      <c r="UTT107" s="488"/>
      <c r="UTU107" s="699" t="s">
        <v>10061</v>
      </c>
      <c r="UTV107" s="700"/>
      <c r="UTW107" s="488"/>
      <c r="UTX107" s="488"/>
      <c r="UTY107" s="488"/>
      <c r="UTZ107" s="488"/>
      <c r="UUA107" s="488"/>
      <c r="UUB107" s="488"/>
      <c r="UUC107" s="699" t="s">
        <v>10061</v>
      </c>
      <c r="UUD107" s="700"/>
      <c r="UUE107" s="488"/>
      <c r="UUF107" s="488"/>
      <c r="UUG107" s="488"/>
      <c r="UUH107" s="488"/>
      <c r="UUI107" s="488"/>
      <c r="UUJ107" s="488"/>
      <c r="UUK107" s="699" t="s">
        <v>10061</v>
      </c>
      <c r="UUL107" s="700"/>
      <c r="UUM107" s="488"/>
      <c r="UUN107" s="488"/>
      <c r="UUO107" s="488"/>
      <c r="UUP107" s="488"/>
      <c r="UUQ107" s="488"/>
      <c r="UUR107" s="488"/>
      <c r="UUS107" s="699" t="s">
        <v>10061</v>
      </c>
      <c r="UUT107" s="700"/>
      <c r="UUU107" s="488"/>
      <c r="UUV107" s="488"/>
      <c r="UUW107" s="488"/>
      <c r="UUX107" s="488"/>
      <c r="UUY107" s="488"/>
      <c r="UUZ107" s="488"/>
      <c r="UVA107" s="699" t="s">
        <v>10061</v>
      </c>
      <c r="UVB107" s="700"/>
      <c r="UVC107" s="488"/>
      <c r="UVD107" s="488"/>
      <c r="UVE107" s="488"/>
      <c r="UVF107" s="488"/>
      <c r="UVG107" s="488"/>
      <c r="UVH107" s="488"/>
      <c r="UVI107" s="699" t="s">
        <v>10061</v>
      </c>
      <c r="UVJ107" s="700"/>
      <c r="UVK107" s="488"/>
      <c r="UVL107" s="488"/>
      <c r="UVM107" s="488"/>
      <c r="UVN107" s="488"/>
      <c r="UVO107" s="488"/>
      <c r="UVP107" s="488"/>
      <c r="UVQ107" s="699" t="s">
        <v>10061</v>
      </c>
      <c r="UVR107" s="700"/>
      <c r="UVS107" s="488"/>
      <c r="UVT107" s="488"/>
      <c r="UVU107" s="488"/>
      <c r="UVV107" s="488"/>
      <c r="UVW107" s="488"/>
      <c r="UVX107" s="488"/>
      <c r="UVY107" s="699" t="s">
        <v>10061</v>
      </c>
      <c r="UVZ107" s="700"/>
      <c r="UWA107" s="488"/>
      <c r="UWB107" s="488"/>
      <c r="UWC107" s="488"/>
      <c r="UWD107" s="488"/>
      <c r="UWE107" s="488"/>
      <c r="UWF107" s="488"/>
      <c r="UWG107" s="699" t="s">
        <v>10061</v>
      </c>
      <c r="UWH107" s="700"/>
      <c r="UWI107" s="488"/>
      <c r="UWJ107" s="488"/>
      <c r="UWK107" s="488"/>
      <c r="UWL107" s="488"/>
      <c r="UWM107" s="488"/>
      <c r="UWN107" s="488"/>
      <c r="UWO107" s="699" t="s">
        <v>10061</v>
      </c>
      <c r="UWP107" s="700"/>
      <c r="UWQ107" s="488"/>
      <c r="UWR107" s="488"/>
      <c r="UWS107" s="488"/>
      <c r="UWT107" s="488"/>
      <c r="UWU107" s="488"/>
      <c r="UWV107" s="488"/>
      <c r="UWW107" s="699" t="s">
        <v>10061</v>
      </c>
      <c r="UWX107" s="700"/>
      <c r="UWY107" s="488"/>
      <c r="UWZ107" s="488"/>
      <c r="UXA107" s="488"/>
      <c r="UXB107" s="488"/>
      <c r="UXC107" s="488"/>
      <c r="UXD107" s="488"/>
      <c r="UXE107" s="699" t="s">
        <v>10061</v>
      </c>
      <c r="UXF107" s="700"/>
      <c r="UXG107" s="488"/>
      <c r="UXH107" s="488"/>
      <c r="UXI107" s="488"/>
      <c r="UXJ107" s="488"/>
      <c r="UXK107" s="488"/>
      <c r="UXL107" s="488"/>
      <c r="UXM107" s="699" t="s">
        <v>10061</v>
      </c>
      <c r="UXN107" s="700"/>
      <c r="UXO107" s="488"/>
      <c r="UXP107" s="488"/>
      <c r="UXQ107" s="488"/>
      <c r="UXR107" s="488"/>
      <c r="UXS107" s="488"/>
      <c r="UXT107" s="488"/>
      <c r="UXU107" s="699" t="s">
        <v>10061</v>
      </c>
      <c r="UXV107" s="700"/>
      <c r="UXW107" s="488"/>
      <c r="UXX107" s="488"/>
      <c r="UXY107" s="488"/>
      <c r="UXZ107" s="488"/>
      <c r="UYA107" s="488"/>
      <c r="UYB107" s="488"/>
      <c r="UYC107" s="699" t="s">
        <v>10061</v>
      </c>
      <c r="UYD107" s="700"/>
      <c r="UYE107" s="488"/>
      <c r="UYF107" s="488"/>
      <c r="UYG107" s="488"/>
      <c r="UYH107" s="488"/>
      <c r="UYI107" s="488"/>
      <c r="UYJ107" s="488"/>
      <c r="UYK107" s="699" t="s">
        <v>10061</v>
      </c>
      <c r="UYL107" s="700"/>
      <c r="UYM107" s="488"/>
      <c r="UYN107" s="488"/>
      <c r="UYO107" s="488"/>
      <c r="UYP107" s="488"/>
      <c r="UYQ107" s="488"/>
      <c r="UYR107" s="488"/>
      <c r="UYS107" s="699" t="s">
        <v>10061</v>
      </c>
      <c r="UYT107" s="700"/>
      <c r="UYU107" s="488"/>
      <c r="UYV107" s="488"/>
      <c r="UYW107" s="488"/>
      <c r="UYX107" s="488"/>
      <c r="UYY107" s="488"/>
      <c r="UYZ107" s="488"/>
      <c r="UZA107" s="699" t="s">
        <v>10061</v>
      </c>
      <c r="UZB107" s="700"/>
      <c r="UZC107" s="488"/>
      <c r="UZD107" s="488"/>
      <c r="UZE107" s="488"/>
      <c r="UZF107" s="488"/>
      <c r="UZG107" s="488"/>
      <c r="UZH107" s="488"/>
      <c r="UZI107" s="699" t="s">
        <v>10061</v>
      </c>
      <c r="UZJ107" s="700"/>
      <c r="UZK107" s="488"/>
      <c r="UZL107" s="488"/>
      <c r="UZM107" s="488"/>
      <c r="UZN107" s="488"/>
      <c r="UZO107" s="488"/>
      <c r="UZP107" s="488"/>
      <c r="UZQ107" s="699" t="s">
        <v>10061</v>
      </c>
      <c r="UZR107" s="700"/>
      <c r="UZS107" s="488"/>
      <c r="UZT107" s="488"/>
      <c r="UZU107" s="488"/>
      <c r="UZV107" s="488"/>
      <c r="UZW107" s="488"/>
      <c r="UZX107" s="488"/>
      <c r="UZY107" s="699" t="s">
        <v>10061</v>
      </c>
      <c r="UZZ107" s="700"/>
      <c r="VAA107" s="488"/>
      <c r="VAB107" s="488"/>
      <c r="VAC107" s="488"/>
      <c r="VAD107" s="488"/>
      <c r="VAE107" s="488"/>
      <c r="VAF107" s="488"/>
      <c r="VAG107" s="699" t="s">
        <v>10061</v>
      </c>
      <c r="VAH107" s="700"/>
      <c r="VAI107" s="488"/>
      <c r="VAJ107" s="488"/>
      <c r="VAK107" s="488"/>
      <c r="VAL107" s="488"/>
      <c r="VAM107" s="488"/>
      <c r="VAN107" s="488"/>
      <c r="VAO107" s="699" t="s">
        <v>10061</v>
      </c>
      <c r="VAP107" s="700"/>
      <c r="VAQ107" s="488"/>
      <c r="VAR107" s="488"/>
      <c r="VAS107" s="488"/>
      <c r="VAT107" s="488"/>
      <c r="VAU107" s="488"/>
      <c r="VAV107" s="488"/>
      <c r="VAW107" s="699" t="s">
        <v>10061</v>
      </c>
      <c r="VAX107" s="700"/>
      <c r="VAY107" s="488"/>
      <c r="VAZ107" s="488"/>
      <c r="VBA107" s="488"/>
      <c r="VBB107" s="488"/>
      <c r="VBC107" s="488"/>
      <c r="VBD107" s="488"/>
      <c r="VBE107" s="699" t="s">
        <v>10061</v>
      </c>
      <c r="VBF107" s="700"/>
      <c r="VBG107" s="488"/>
      <c r="VBH107" s="488"/>
      <c r="VBI107" s="488"/>
      <c r="VBJ107" s="488"/>
      <c r="VBK107" s="488"/>
      <c r="VBL107" s="488"/>
      <c r="VBM107" s="699" t="s">
        <v>10061</v>
      </c>
      <c r="VBN107" s="700"/>
      <c r="VBO107" s="488"/>
      <c r="VBP107" s="488"/>
      <c r="VBQ107" s="488"/>
      <c r="VBR107" s="488"/>
      <c r="VBS107" s="488"/>
      <c r="VBT107" s="488"/>
      <c r="VBU107" s="699" t="s">
        <v>10061</v>
      </c>
      <c r="VBV107" s="700"/>
      <c r="VBW107" s="488"/>
      <c r="VBX107" s="488"/>
      <c r="VBY107" s="488"/>
      <c r="VBZ107" s="488"/>
      <c r="VCA107" s="488"/>
      <c r="VCB107" s="488"/>
      <c r="VCC107" s="699" t="s">
        <v>10061</v>
      </c>
      <c r="VCD107" s="700"/>
      <c r="VCE107" s="488"/>
      <c r="VCF107" s="488"/>
      <c r="VCG107" s="488"/>
      <c r="VCH107" s="488"/>
      <c r="VCI107" s="488"/>
      <c r="VCJ107" s="488"/>
      <c r="VCK107" s="699" t="s">
        <v>10061</v>
      </c>
      <c r="VCL107" s="700"/>
      <c r="VCM107" s="488"/>
      <c r="VCN107" s="488"/>
      <c r="VCO107" s="488"/>
      <c r="VCP107" s="488"/>
      <c r="VCQ107" s="488"/>
      <c r="VCR107" s="488"/>
      <c r="VCS107" s="699" t="s">
        <v>10061</v>
      </c>
      <c r="VCT107" s="700"/>
      <c r="VCU107" s="488"/>
      <c r="VCV107" s="488"/>
      <c r="VCW107" s="488"/>
      <c r="VCX107" s="488"/>
      <c r="VCY107" s="488"/>
      <c r="VCZ107" s="488"/>
      <c r="VDA107" s="699" t="s">
        <v>10061</v>
      </c>
      <c r="VDB107" s="700"/>
      <c r="VDC107" s="488"/>
      <c r="VDD107" s="488"/>
      <c r="VDE107" s="488"/>
      <c r="VDF107" s="488"/>
      <c r="VDG107" s="488"/>
      <c r="VDH107" s="488"/>
      <c r="VDI107" s="699" t="s">
        <v>10061</v>
      </c>
      <c r="VDJ107" s="700"/>
      <c r="VDK107" s="488"/>
      <c r="VDL107" s="488"/>
      <c r="VDM107" s="488"/>
      <c r="VDN107" s="488"/>
      <c r="VDO107" s="488"/>
      <c r="VDP107" s="488"/>
      <c r="VDQ107" s="699" t="s">
        <v>10061</v>
      </c>
      <c r="VDR107" s="700"/>
      <c r="VDS107" s="488"/>
      <c r="VDT107" s="488"/>
      <c r="VDU107" s="488"/>
      <c r="VDV107" s="488"/>
      <c r="VDW107" s="488"/>
      <c r="VDX107" s="488"/>
      <c r="VDY107" s="699" t="s">
        <v>10061</v>
      </c>
      <c r="VDZ107" s="700"/>
      <c r="VEA107" s="488"/>
      <c r="VEB107" s="488"/>
      <c r="VEC107" s="488"/>
      <c r="VED107" s="488"/>
      <c r="VEE107" s="488"/>
      <c r="VEF107" s="488"/>
      <c r="VEG107" s="699" t="s">
        <v>10061</v>
      </c>
      <c r="VEH107" s="700"/>
      <c r="VEI107" s="488"/>
      <c r="VEJ107" s="488"/>
      <c r="VEK107" s="488"/>
      <c r="VEL107" s="488"/>
      <c r="VEM107" s="488"/>
      <c r="VEN107" s="488"/>
      <c r="VEO107" s="699" t="s">
        <v>10061</v>
      </c>
      <c r="VEP107" s="700"/>
      <c r="VEQ107" s="488"/>
      <c r="VER107" s="488"/>
      <c r="VES107" s="488"/>
      <c r="VET107" s="488"/>
      <c r="VEU107" s="488"/>
      <c r="VEV107" s="488"/>
      <c r="VEW107" s="699" t="s">
        <v>10061</v>
      </c>
      <c r="VEX107" s="700"/>
      <c r="VEY107" s="488"/>
      <c r="VEZ107" s="488"/>
      <c r="VFA107" s="488"/>
      <c r="VFB107" s="488"/>
      <c r="VFC107" s="488"/>
      <c r="VFD107" s="488"/>
      <c r="VFE107" s="699" t="s">
        <v>10061</v>
      </c>
      <c r="VFF107" s="700"/>
      <c r="VFG107" s="488"/>
      <c r="VFH107" s="488"/>
      <c r="VFI107" s="488"/>
      <c r="VFJ107" s="488"/>
      <c r="VFK107" s="488"/>
      <c r="VFL107" s="488"/>
      <c r="VFM107" s="699" t="s">
        <v>10061</v>
      </c>
      <c r="VFN107" s="700"/>
      <c r="VFO107" s="488"/>
      <c r="VFP107" s="488"/>
      <c r="VFQ107" s="488"/>
      <c r="VFR107" s="488"/>
      <c r="VFS107" s="488"/>
      <c r="VFT107" s="488"/>
      <c r="VFU107" s="699" t="s">
        <v>10061</v>
      </c>
      <c r="VFV107" s="700"/>
      <c r="VFW107" s="488"/>
      <c r="VFX107" s="488"/>
      <c r="VFY107" s="488"/>
      <c r="VFZ107" s="488"/>
      <c r="VGA107" s="488"/>
      <c r="VGB107" s="488"/>
      <c r="VGC107" s="699" t="s">
        <v>10061</v>
      </c>
      <c r="VGD107" s="700"/>
      <c r="VGE107" s="488"/>
      <c r="VGF107" s="488"/>
      <c r="VGG107" s="488"/>
      <c r="VGH107" s="488"/>
      <c r="VGI107" s="488"/>
      <c r="VGJ107" s="488"/>
      <c r="VGK107" s="699" t="s">
        <v>10061</v>
      </c>
      <c r="VGL107" s="700"/>
      <c r="VGM107" s="488"/>
      <c r="VGN107" s="488"/>
      <c r="VGO107" s="488"/>
      <c r="VGP107" s="488"/>
      <c r="VGQ107" s="488"/>
      <c r="VGR107" s="488"/>
      <c r="VGS107" s="699" t="s">
        <v>10061</v>
      </c>
      <c r="VGT107" s="700"/>
      <c r="VGU107" s="488"/>
      <c r="VGV107" s="488"/>
      <c r="VGW107" s="488"/>
      <c r="VGX107" s="488"/>
      <c r="VGY107" s="488"/>
      <c r="VGZ107" s="488"/>
      <c r="VHA107" s="699" t="s">
        <v>10061</v>
      </c>
      <c r="VHB107" s="700"/>
      <c r="VHC107" s="488"/>
      <c r="VHD107" s="488"/>
      <c r="VHE107" s="488"/>
      <c r="VHF107" s="488"/>
      <c r="VHG107" s="488"/>
      <c r="VHH107" s="488"/>
      <c r="VHI107" s="699" t="s">
        <v>10061</v>
      </c>
      <c r="VHJ107" s="700"/>
      <c r="VHK107" s="488"/>
      <c r="VHL107" s="488"/>
      <c r="VHM107" s="488"/>
      <c r="VHN107" s="488"/>
      <c r="VHO107" s="488"/>
      <c r="VHP107" s="488"/>
      <c r="VHQ107" s="699" t="s">
        <v>10061</v>
      </c>
      <c r="VHR107" s="700"/>
      <c r="VHS107" s="488"/>
      <c r="VHT107" s="488"/>
      <c r="VHU107" s="488"/>
      <c r="VHV107" s="488"/>
      <c r="VHW107" s="488"/>
      <c r="VHX107" s="488"/>
      <c r="VHY107" s="699" t="s">
        <v>10061</v>
      </c>
      <c r="VHZ107" s="700"/>
      <c r="VIA107" s="488"/>
      <c r="VIB107" s="488"/>
      <c r="VIC107" s="488"/>
      <c r="VID107" s="488"/>
      <c r="VIE107" s="488"/>
      <c r="VIF107" s="488"/>
      <c r="VIG107" s="699" t="s">
        <v>10061</v>
      </c>
      <c r="VIH107" s="700"/>
      <c r="VII107" s="488"/>
      <c r="VIJ107" s="488"/>
      <c r="VIK107" s="488"/>
      <c r="VIL107" s="488"/>
      <c r="VIM107" s="488"/>
      <c r="VIN107" s="488"/>
      <c r="VIO107" s="699" t="s">
        <v>10061</v>
      </c>
      <c r="VIP107" s="700"/>
      <c r="VIQ107" s="488"/>
      <c r="VIR107" s="488"/>
      <c r="VIS107" s="488"/>
      <c r="VIT107" s="488"/>
      <c r="VIU107" s="488"/>
      <c r="VIV107" s="488"/>
      <c r="VIW107" s="699" t="s">
        <v>10061</v>
      </c>
      <c r="VIX107" s="700"/>
      <c r="VIY107" s="488"/>
      <c r="VIZ107" s="488"/>
      <c r="VJA107" s="488"/>
      <c r="VJB107" s="488"/>
      <c r="VJC107" s="488"/>
      <c r="VJD107" s="488"/>
      <c r="VJE107" s="699" t="s">
        <v>10061</v>
      </c>
      <c r="VJF107" s="700"/>
      <c r="VJG107" s="488"/>
      <c r="VJH107" s="488"/>
      <c r="VJI107" s="488"/>
      <c r="VJJ107" s="488"/>
      <c r="VJK107" s="488"/>
      <c r="VJL107" s="488"/>
      <c r="VJM107" s="699" t="s">
        <v>10061</v>
      </c>
      <c r="VJN107" s="700"/>
      <c r="VJO107" s="488"/>
      <c r="VJP107" s="488"/>
      <c r="VJQ107" s="488"/>
      <c r="VJR107" s="488"/>
      <c r="VJS107" s="488"/>
      <c r="VJT107" s="488"/>
      <c r="VJU107" s="699" t="s">
        <v>10061</v>
      </c>
      <c r="VJV107" s="700"/>
      <c r="VJW107" s="488"/>
      <c r="VJX107" s="488"/>
      <c r="VJY107" s="488"/>
      <c r="VJZ107" s="488"/>
      <c r="VKA107" s="488"/>
      <c r="VKB107" s="488"/>
      <c r="VKC107" s="699" t="s">
        <v>10061</v>
      </c>
      <c r="VKD107" s="700"/>
      <c r="VKE107" s="488"/>
      <c r="VKF107" s="488"/>
      <c r="VKG107" s="488"/>
      <c r="VKH107" s="488"/>
      <c r="VKI107" s="488"/>
      <c r="VKJ107" s="488"/>
      <c r="VKK107" s="699" t="s">
        <v>10061</v>
      </c>
      <c r="VKL107" s="700"/>
      <c r="VKM107" s="488"/>
      <c r="VKN107" s="488"/>
      <c r="VKO107" s="488"/>
      <c r="VKP107" s="488"/>
      <c r="VKQ107" s="488"/>
      <c r="VKR107" s="488"/>
      <c r="VKS107" s="699" t="s">
        <v>10061</v>
      </c>
      <c r="VKT107" s="700"/>
      <c r="VKU107" s="488"/>
      <c r="VKV107" s="488"/>
      <c r="VKW107" s="488"/>
      <c r="VKX107" s="488"/>
      <c r="VKY107" s="488"/>
      <c r="VKZ107" s="488"/>
      <c r="VLA107" s="699" t="s">
        <v>10061</v>
      </c>
      <c r="VLB107" s="700"/>
      <c r="VLC107" s="488"/>
      <c r="VLD107" s="488"/>
      <c r="VLE107" s="488"/>
      <c r="VLF107" s="488"/>
      <c r="VLG107" s="488"/>
      <c r="VLH107" s="488"/>
      <c r="VLI107" s="699" t="s">
        <v>10061</v>
      </c>
      <c r="VLJ107" s="700"/>
      <c r="VLK107" s="488"/>
      <c r="VLL107" s="488"/>
      <c r="VLM107" s="488"/>
      <c r="VLN107" s="488"/>
      <c r="VLO107" s="488"/>
      <c r="VLP107" s="488"/>
      <c r="VLQ107" s="699" t="s">
        <v>10061</v>
      </c>
      <c r="VLR107" s="700"/>
      <c r="VLS107" s="488"/>
      <c r="VLT107" s="488"/>
      <c r="VLU107" s="488"/>
      <c r="VLV107" s="488"/>
      <c r="VLW107" s="488"/>
      <c r="VLX107" s="488"/>
      <c r="VLY107" s="699" t="s">
        <v>10061</v>
      </c>
      <c r="VLZ107" s="700"/>
      <c r="VMA107" s="488"/>
      <c r="VMB107" s="488"/>
      <c r="VMC107" s="488"/>
      <c r="VMD107" s="488"/>
      <c r="VME107" s="488"/>
      <c r="VMF107" s="488"/>
      <c r="VMG107" s="699" t="s">
        <v>10061</v>
      </c>
      <c r="VMH107" s="700"/>
      <c r="VMI107" s="488"/>
      <c r="VMJ107" s="488"/>
      <c r="VMK107" s="488"/>
      <c r="VML107" s="488"/>
      <c r="VMM107" s="488"/>
      <c r="VMN107" s="488"/>
      <c r="VMO107" s="699" t="s">
        <v>10061</v>
      </c>
      <c r="VMP107" s="700"/>
      <c r="VMQ107" s="488"/>
      <c r="VMR107" s="488"/>
      <c r="VMS107" s="488"/>
      <c r="VMT107" s="488"/>
      <c r="VMU107" s="488"/>
      <c r="VMV107" s="488"/>
      <c r="VMW107" s="699" t="s">
        <v>10061</v>
      </c>
      <c r="VMX107" s="700"/>
      <c r="VMY107" s="488"/>
      <c r="VMZ107" s="488"/>
      <c r="VNA107" s="488"/>
      <c r="VNB107" s="488"/>
      <c r="VNC107" s="488"/>
      <c r="VND107" s="488"/>
      <c r="VNE107" s="699" t="s">
        <v>10061</v>
      </c>
      <c r="VNF107" s="700"/>
      <c r="VNG107" s="488"/>
      <c r="VNH107" s="488"/>
      <c r="VNI107" s="488"/>
      <c r="VNJ107" s="488"/>
      <c r="VNK107" s="488"/>
      <c r="VNL107" s="488"/>
      <c r="VNM107" s="699" t="s">
        <v>10061</v>
      </c>
      <c r="VNN107" s="700"/>
      <c r="VNO107" s="488"/>
      <c r="VNP107" s="488"/>
      <c r="VNQ107" s="488"/>
      <c r="VNR107" s="488"/>
      <c r="VNS107" s="488"/>
      <c r="VNT107" s="488"/>
      <c r="VNU107" s="699" t="s">
        <v>10061</v>
      </c>
      <c r="VNV107" s="700"/>
      <c r="VNW107" s="488"/>
      <c r="VNX107" s="488"/>
      <c r="VNY107" s="488"/>
      <c r="VNZ107" s="488"/>
      <c r="VOA107" s="488"/>
      <c r="VOB107" s="488"/>
      <c r="VOC107" s="699" t="s">
        <v>10061</v>
      </c>
      <c r="VOD107" s="700"/>
      <c r="VOE107" s="488"/>
      <c r="VOF107" s="488"/>
      <c r="VOG107" s="488"/>
      <c r="VOH107" s="488"/>
      <c r="VOI107" s="488"/>
      <c r="VOJ107" s="488"/>
      <c r="VOK107" s="699" t="s">
        <v>10061</v>
      </c>
      <c r="VOL107" s="700"/>
      <c r="VOM107" s="488"/>
      <c r="VON107" s="488"/>
      <c r="VOO107" s="488"/>
      <c r="VOP107" s="488"/>
      <c r="VOQ107" s="488"/>
      <c r="VOR107" s="488"/>
      <c r="VOS107" s="699" t="s">
        <v>10061</v>
      </c>
      <c r="VOT107" s="700"/>
      <c r="VOU107" s="488"/>
      <c r="VOV107" s="488"/>
      <c r="VOW107" s="488"/>
      <c r="VOX107" s="488"/>
      <c r="VOY107" s="488"/>
      <c r="VOZ107" s="488"/>
      <c r="VPA107" s="699" t="s">
        <v>10061</v>
      </c>
      <c r="VPB107" s="700"/>
      <c r="VPC107" s="488"/>
      <c r="VPD107" s="488"/>
      <c r="VPE107" s="488"/>
      <c r="VPF107" s="488"/>
      <c r="VPG107" s="488"/>
      <c r="VPH107" s="488"/>
      <c r="VPI107" s="699" t="s">
        <v>10061</v>
      </c>
      <c r="VPJ107" s="700"/>
      <c r="VPK107" s="488"/>
      <c r="VPL107" s="488"/>
      <c r="VPM107" s="488"/>
      <c r="VPN107" s="488"/>
      <c r="VPO107" s="488"/>
      <c r="VPP107" s="488"/>
      <c r="VPQ107" s="699" t="s">
        <v>10061</v>
      </c>
      <c r="VPR107" s="700"/>
      <c r="VPS107" s="488"/>
      <c r="VPT107" s="488"/>
      <c r="VPU107" s="488"/>
      <c r="VPV107" s="488"/>
      <c r="VPW107" s="488"/>
      <c r="VPX107" s="488"/>
      <c r="VPY107" s="699" t="s">
        <v>10061</v>
      </c>
      <c r="VPZ107" s="700"/>
      <c r="VQA107" s="488"/>
      <c r="VQB107" s="488"/>
      <c r="VQC107" s="488"/>
      <c r="VQD107" s="488"/>
      <c r="VQE107" s="488"/>
      <c r="VQF107" s="488"/>
      <c r="VQG107" s="699" t="s">
        <v>10061</v>
      </c>
      <c r="VQH107" s="700"/>
      <c r="VQI107" s="488"/>
      <c r="VQJ107" s="488"/>
      <c r="VQK107" s="488"/>
      <c r="VQL107" s="488"/>
      <c r="VQM107" s="488"/>
      <c r="VQN107" s="488"/>
      <c r="VQO107" s="699" t="s">
        <v>10061</v>
      </c>
      <c r="VQP107" s="700"/>
      <c r="VQQ107" s="488"/>
      <c r="VQR107" s="488"/>
      <c r="VQS107" s="488"/>
      <c r="VQT107" s="488"/>
      <c r="VQU107" s="488"/>
      <c r="VQV107" s="488"/>
      <c r="VQW107" s="699" t="s">
        <v>10061</v>
      </c>
      <c r="VQX107" s="700"/>
      <c r="VQY107" s="488"/>
      <c r="VQZ107" s="488"/>
      <c r="VRA107" s="488"/>
      <c r="VRB107" s="488"/>
      <c r="VRC107" s="488"/>
      <c r="VRD107" s="488"/>
      <c r="VRE107" s="699" t="s">
        <v>10061</v>
      </c>
      <c r="VRF107" s="700"/>
      <c r="VRG107" s="488"/>
      <c r="VRH107" s="488"/>
      <c r="VRI107" s="488"/>
      <c r="VRJ107" s="488"/>
      <c r="VRK107" s="488"/>
      <c r="VRL107" s="488"/>
      <c r="VRM107" s="699" t="s">
        <v>10061</v>
      </c>
      <c r="VRN107" s="700"/>
      <c r="VRO107" s="488"/>
      <c r="VRP107" s="488"/>
      <c r="VRQ107" s="488"/>
      <c r="VRR107" s="488"/>
      <c r="VRS107" s="488"/>
      <c r="VRT107" s="488"/>
      <c r="VRU107" s="699" t="s">
        <v>10061</v>
      </c>
      <c r="VRV107" s="700"/>
      <c r="VRW107" s="488"/>
      <c r="VRX107" s="488"/>
      <c r="VRY107" s="488"/>
      <c r="VRZ107" s="488"/>
      <c r="VSA107" s="488"/>
      <c r="VSB107" s="488"/>
      <c r="VSC107" s="699" t="s">
        <v>10061</v>
      </c>
      <c r="VSD107" s="700"/>
      <c r="VSE107" s="488"/>
      <c r="VSF107" s="488"/>
      <c r="VSG107" s="488"/>
      <c r="VSH107" s="488"/>
      <c r="VSI107" s="488"/>
      <c r="VSJ107" s="488"/>
      <c r="VSK107" s="699" t="s">
        <v>10061</v>
      </c>
      <c r="VSL107" s="700"/>
      <c r="VSM107" s="488"/>
      <c r="VSN107" s="488"/>
      <c r="VSO107" s="488"/>
      <c r="VSP107" s="488"/>
      <c r="VSQ107" s="488"/>
      <c r="VSR107" s="488"/>
      <c r="VSS107" s="699" t="s">
        <v>10061</v>
      </c>
      <c r="VST107" s="700"/>
      <c r="VSU107" s="488"/>
      <c r="VSV107" s="488"/>
      <c r="VSW107" s="488"/>
      <c r="VSX107" s="488"/>
      <c r="VSY107" s="488"/>
      <c r="VSZ107" s="488"/>
      <c r="VTA107" s="699" t="s">
        <v>10061</v>
      </c>
      <c r="VTB107" s="700"/>
      <c r="VTC107" s="488"/>
      <c r="VTD107" s="488"/>
      <c r="VTE107" s="488"/>
      <c r="VTF107" s="488"/>
      <c r="VTG107" s="488"/>
      <c r="VTH107" s="488"/>
      <c r="VTI107" s="699" t="s">
        <v>10061</v>
      </c>
      <c r="VTJ107" s="700"/>
      <c r="VTK107" s="488"/>
      <c r="VTL107" s="488"/>
      <c r="VTM107" s="488"/>
      <c r="VTN107" s="488"/>
      <c r="VTO107" s="488"/>
      <c r="VTP107" s="488"/>
      <c r="VTQ107" s="699" t="s">
        <v>10061</v>
      </c>
      <c r="VTR107" s="700"/>
      <c r="VTS107" s="488"/>
      <c r="VTT107" s="488"/>
      <c r="VTU107" s="488"/>
      <c r="VTV107" s="488"/>
      <c r="VTW107" s="488"/>
      <c r="VTX107" s="488"/>
      <c r="VTY107" s="699" t="s">
        <v>10061</v>
      </c>
      <c r="VTZ107" s="700"/>
      <c r="VUA107" s="488"/>
      <c r="VUB107" s="488"/>
      <c r="VUC107" s="488"/>
      <c r="VUD107" s="488"/>
      <c r="VUE107" s="488"/>
      <c r="VUF107" s="488"/>
      <c r="VUG107" s="699" t="s">
        <v>10061</v>
      </c>
      <c r="VUH107" s="700"/>
      <c r="VUI107" s="488"/>
      <c r="VUJ107" s="488"/>
      <c r="VUK107" s="488"/>
      <c r="VUL107" s="488"/>
      <c r="VUM107" s="488"/>
      <c r="VUN107" s="488"/>
      <c r="VUO107" s="699" t="s">
        <v>10061</v>
      </c>
      <c r="VUP107" s="700"/>
      <c r="VUQ107" s="488"/>
      <c r="VUR107" s="488"/>
      <c r="VUS107" s="488"/>
      <c r="VUT107" s="488"/>
      <c r="VUU107" s="488"/>
      <c r="VUV107" s="488"/>
      <c r="VUW107" s="699" t="s">
        <v>10061</v>
      </c>
      <c r="VUX107" s="700"/>
      <c r="VUY107" s="488"/>
      <c r="VUZ107" s="488"/>
      <c r="VVA107" s="488"/>
      <c r="VVB107" s="488"/>
      <c r="VVC107" s="488"/>
      <c r="VVD107" s="488"/>
      <c r="VVE107" s="699" t="s">
        <v>10061</v>
      </c>
      <c r="VVF107" s="700"/>
      <c r="VVG107" s="488"/>
      <c r="VVH107" s="488"/>
      <c r="VVI107" s="488"/>
      <c r="VVJ107" s="488"/>
      <c r="VVK107" s="488"/>
      <c r="VVL107" s="488"/>
      <c r="VVM107" s="699" t="s">
        <v>10061</v>
      </c>
      <c r="VVN107" s="700"/>
      <c r="VVO107" s="488"/>
      <c r="VVP107" s="488"/>
      <c r="VVQ107" s="488"/>
      <c r="VVR107" s="488"/>
      <c r="VVS107" s="488"/>
      <c r="VVT107" s="488"/>
      <c r="VVU107" s="699" t="s">
        <v>10061</v>
      </c>
      <c r="VVV107" s="700"/>
      <c r="VVW107" s="488"/>
      <c r="VVX107" s="488"/>
      <c r="VVY107" s="488"/>
      <c r="VVZ107" s="488"/>
      <c r="VWA107" s="488"/>
      <c r="VWB107" s="488"/>
      <c r="VWC107" s="699" t="s">
        <v>10061</v>
      </c>
      <c r="VWD107" s="700"/>
      <c r="VWE107" s="488"/>
      <c r="VWF107" s="488"/>
      <c r="VWG107" s="488"/>
      <c r="VWH107" s="488"/>
      <c r="VWI107" s="488"/>
      <c r="VWJ107" s="488"/>
      <c r="VWK107" s="699" t="s">
        <v>10061</v>
      </c>
      <c r="VWL107" s="700"/>
      <c r="VWM107" s="488"/>
      <c r="VWN107" s="488"/>
      <c r="VWO107" s="488"/>
      <c r="VWP107" s="488"/>
      <c r="VWQ107" s="488"/>
      <c r="VWR107" s="488"/>
      <c r="VWS107" s="699" t="s">
        <v>10061</v>
      </c>
      <c r="VWT107" s="700"/>
      <c r="VWU107" s="488"/>
      <c r="VWV107" s="488"/>
      <c r="VWW107" s="488"/>
      <c r="VWX107" s="488"/>
      <c r="VWY107" s="488"/>
      <c r="VWZ107" s="488"/>
      <c r="VXA107" s="699" t="s">
        <v>10061</v>
      </c>
      <c r="VXB107" s="700"/>
      <c r="VXC107" s="488"/>
      <c r="VXD107" s="488"/>
      <c r="VXE107" s="488"/>
      <c r="VXF107" s="488"/>
      <c r="VXG107" s="488"/>
      <c r="VXH107" s="488"/>
      <c r="VXI107" s="699" t="s">
        <v>10061</v>
      </c>
      <c r="VXJ107" s="700"/>
      <c r="VXK107" s="488"/>
      <c r="VXL107" s="488"/>
      <c r="VXM107" s="488"/>
      <c r="VXN107" s="488"/>
      <c r="VXO107" s="488"/>
      <c r="VXP107" s="488"/>
      <c r="VXQ107" s="699" t="s">
        <v>10061</v>
      </c>
      <c r="VXR107" s="700"/>
      <c r="VXS107" s="488"/>
      <c r="VXT107" s="488"/>
      <c r="VXU107" s="488"/>
      <c r="VXV107" s="488"/>
      <c r="VXW107" s="488"/>
      <c r="VXX107" s="488"/>
      <c r="VXY107" s="699" t="s">
        <v>10061</v>
      </c>
      <c r="VXZ107" s="700"/>
      <c r="VYA107" s="488"/>
      <c r="VYB107" s="488"/>
      <c r="VYC107" s="488"/>
      <c r="VYD107" s="488"/>
      <c r="VYE107" s="488"/>
      <c r="VYF107" s="488"/>
      <c r="VYG107" s="699" t="s">
        <v>10061</v>
      </c>
      <c r="VYH107" s="700"/>
      <c r="VYI107" s="488"/>
      <c r="VYJ107" s="488"/>
      <c r="VYK107" s="488"/>
      <c r="VYL107" s="488"/>
      <c r="VYM107" s="488"/>
      <c r="VYN107" s="488"/>
      <c r="VYO107" s="699" t="s">
        <v>10061</v>
      </c>
      <c r="VYP107" s="700"/>
      <c r="VYQ107" s="488"/>
      <c r="VYR107" s="488"/>
      <c r="VYS107" s="488"/>
      <c r="VYT107" s="488"/>
      <c r="VYU107" s="488"/>
      <c r="VYV107" s="488"/>
      <c r="VYW107" s="699" t="s">
        <v>10061</v>
      </c>
      <c r="VYX107" s="700"/>
      <c r="VYY107" s="488"/>
      <c r="VYZ107" s="488"/>
      <c r="VZA107" s="488"/>
      <c r="VZB107" s="488"/>
      <c r="VZC107" s="488"/>
      <c r="VZD107" s="488"/>
      <c r="VZE107" s="699" t="s">
        <v>10061</v>
      </c>
      <c r="VZF107" s="700"/>
      <c r="VZG107" s="488"/>
      <c r="VZH107" s="488"/>
      <c r="VZI107" s="488"/>
      <c r="VZJ107" s="488"/>
      <c r="VZK107" s="488"/>
      <c r="VZL107" s="488"/>
      <c r="VZM107" s="699" t="s">
        <v>10061</v>
      </c>
      <c r="VZN107" s="700"/>
      <c r="VZO107" s="488"/>
      <c r="VZP107" s="488"/>
      <c r="VZQ107" s="488"/>
      <c r="VZR107" s="488"/>
      <c r="VZS107" s="488"/>
      <c r="VZT107" s="488"/>
      <c r="VZU107" s="699" t="s">
        <v>10061</v>
      </c>
      <c r="VZV107" s="700"/>
      <c r="VZW107" s="488"/>
      <c r="VZX107" s="488"/>
      <c r="VZY107" s="488"/>
      <c r="VZZ107" s="488"/>
      <c r="WAA107" s="488"/>
      <c r="WAB107" s="488"/>
      <c r="WAC107" s="699" t="s">
        <v>10061</v>
      </c>
      <c r="WAD107" s="700"/>
      <c r="WAE107" s="488"/>
      <c r="WAF107" s="488"/>
      <c r="WAG107" s="488"/>
      <c r="WAH107" s="488"/>
      <c r="WAI107" s="488"/>
      <c r="WAJ107" s="488"/>
      <c r="WAK107" s="699" t="s">
        <v>10061</v>
      </c>
      <c r="WAL107" s="700"/>
      <c r="WAM107" s="488"/>
      <c r="WAN107" s="488"/>
      <c r="WAO107" s="488"/>
      <c r="WAP107" s="488"/>
      <c r="WAQ107" s="488"/>
      <c r="WAR107" s="488"/>
      <c r="WAS107" s="699" t="s">
        <v>10061</v>
      </c>
      <c r="WAT107" s="700"/>
      <c r="WAU107" s="488"/>
      <c r="WAV107" s="488"/>
      <c r="WAW107" s="488"/>
      <c r="WAX107" s="488"/>
      <c r="WAY107" s="488"/>
      <c r="WAZ107" s="488"/>
      <c r="WBA107" s="699" t="s">
        <v>10061</v>
      </c>
      <c r="WBB107" s="700"/>
      <c r="WBC107" s="488"/>
      <c r="WBD107" s="488"/>
      <c r="WBE107" s="488"/>
      <c r="WBF107" s="488"/>
      <c r="WBG107" s="488"/>
      <c r="WBH107" s="488"/>
      <c r="WBI107" s="699" t="s">
        <v>10061</v>
      </c>
      <c r="WBJ107" s="700"/>
      <c r="WBK107" s="488"/>
      <c r="WBL107" s="488"/>
      <c r="WBM107" s="488"/>
      <c r="WBN107" s="488"/>
      <c r="WBO107" s="488"/>
      <c r="WBP107" s="488"/>
      <c r="WBQ107" s="699" t="s">
        <v>10061</v>
      </c>
      <c r="WBR107" s="700"/>
      <c r="WBS107" s="488"/>
      <c r="WBT107" s="488"/>
      <c r="WBU107" s="488"/>
      <c r="WBV107" s="488"/>
      <c r="WBW107" s="488"/>
      <c r="WBX107" s="488"/>
      <c r="WBY107" s="699" t="s">
        <v>10061</v>
      </c>
      <c r="WBZ107" s="700"/>
      <c r="WCA107" s="488"/>
      <c r="WCB107" s="488"/>
      <c r="WCC107" s="488"/>
      <c r="WCD107" s="488"/>
      <c r="WCE107" s="488"/>
      <c r="WCF107" s="488"/>
      <c r="WCG107" s="699" t="s">
        <v>10061</v>
      </c>
      <c r="WCH107" s="700"/>
      <c r="WCI107" s="488"/>
      <c r="WCJ107" s="488"/>
      <c r="WCK107" s="488"/>
      <c r="WCL107" s="488"/>
      <c r="WCM107" s="488"/>
      <c r="WCN107" s="488"/>
      <c r="WCO107" s="699" t="s">
        <v>10061</v>
      </c>
      <c r="WCP107" s="700"/>
      <c r="WCQ107" s="488"/>
      <c r="WCR107" s="488"/>
      <c r="WCS107" s="488"/>
      <c r="WCT107" s="488"/>
      <c r="WCU107" s="488"/>
      <c r="WCV107" s="488"/>
      <c r="WCW107" s="699" t="s">
        <v>10061</v>
      </c>
      <c r="WCX107" s="700"/>
      <c r="WCY107" s="488"/>
      <c r="WCZ107" s="488"/>
      <c r="WDA107" s="488"/>
      <c r="WDB107" s="488"/>
      <c r="WDC107" s="488"/>
      <c r="WDD107" s="488"/>
      <c r="WDE107" s="699" t="s">
        <v>10061</v>
      </c>
      <c r="WDF107" s="700"/>
      <c r="WDG107" s="488"/>
      <c r="WDH107" s="488"/>
      <c r="WDI107" s="488"/>
      <c r="WDJ107" s="488"/>
      <c r="WDK107" s="488"/>
      <c r="WDL107" s="488"/>
      <c r="WDM107" s="699" t="s">
        <v>10061</v>
      </c>
      <c r="WDN107" s="700"/>
      <c r="WDO107" s="488"/>
      <c r="WDP107" s="488"/>
      <c r="WDQ107" s="488"/>
      <c r="WDR107" s="488"/>
      <c r="WDS107" s="488"/>
      <c r="WDT107" s="488"/>
      <c r="WDU107" s="699" t="s">
        <v>10061</v>
      </c>
      <c r="WDV107" s="700"/>
      <c r="WDW107" s="488"/>
      <c r="WDX107" s="488"/>
      <c r="WDY107" s="488"/>
      <c r="WDZ107" s="488"/>
      <c r="WEA107" s="488"/>
      <c r="WEB107" s="488"/>
      <c r="WEC107" s="699" t="s">
        <v>10061</v>
      </c>
      <c r="WED107" s="700"/>
      <c r="WEE107" s="488"/>
      <c r="WEF107" s="488"/>
      <c r="WEG107" s="488"/>
      <c r="WEH107" s="488"/>
      <c r="WEI107" s="488"/>
      <c r="WEJ107" s="488"/>
      <c r="WEK107" s="699" t="s">
        <v>10061</v>
      </c>
      <c r="WEL107" s="700"/>
      <c r="WEM107" s="488"/>
      <c r="WEN107" s="488"/>
      <c r="WEO107" s="488"/>
      <c r="WEP107" s="488"/>
      <c r="WEQ107" s="488"/>
      <c r="WER107" s="488"/>
      <c r="WES107" s="699" t="s">
        <v>10061</v>
      </c>
      <c r="WET107" s="700"/>
      <c r="WEU107" s="488"/>
      <c r="WEV107" s="488"/>
      <c r="WEW107" s="488"/>
      <c r="WEX107" s="488"/>
      <c r="WEY107" s="488"/>
      <c r="WEZ107" s="488"/>
      <c r="WFA107" s="699" t="s">
        <v>10061</v>
      </c>
      <c r="WFB107" s="700"/>
      <c r="WFC107" s="488"/>
      <c r="WFD107" s="488"/>
      <c r="WFE107" s="488"/>
      <c r="WFF107" s="488"/>
      <c r="WFG107" s="488"/>
      <c r="WFH107" s="488"/>
      <c r="WFI107" s="699" t="s">
        <v>10061</v>
      </c>
      <c r="WFJ107" s="700"/>
      <c r="WFK107" s="488"/>
      <c r="WFL107" s="488"/>
      <c r="WFM107" s="488"/>
      <c r="WFN107" s="488"/>
      <c r="WFO107" s="488"/>
      <c r="WFP107" s="488"/>
      <c r="WFQ107" s="699" t="s">
        <v>10061</v>
      </c>
      <c r="WFR107" s="700"/>
      <c r="WFS107" s="488"/>
      <c r="WFT107" s="488"/>
      <c r="WFU107" s="488"/>
      <c r="WFV107" s="488"/>
      <c r="WFW107" s="488"/>
      <c r="WFX107" s="488"/>
      <c r="WFY107" s="699" t="s">
        <v>10061</v>
      </c>
      <c r="WFZ107" s="700"/>
      <c r="WGA107" s="488"/>
      <c r="WGB107" s="488"/>
      <c r="WGC107" s="488"/>
      <c r="WGD107" s="488"/>
      <c r="WGE107" s="488"/>
      <c r="WGF107" s="488"/>
      <c r="WGG107" s="699" t="s">
        <v>10061</v>
      </c>
      <c r="WGH107" s="700"/>
      <c r="WGI107" s="488"/>
      <c r="WGJ107" s="488"/>
      <c r="WGK107" s="488"/>
      <c r="WGL107" s="488"/>
      <c r="WGM107" s="488"/>
      <c r="WGN107" s="488"/>
      <c r="WGO107" s="699" t="s">
        <v>10061</v>
      </c>
      <c r="WGP107" s="700"/>
      <c r="WGQ107" s="488"/>
      <c r="WGR107" s="488"/>
      <c r="WGS107" s="488"/>
      <c r="WGT107" s="488"/>
      <c r="WGU107" s="488"/>
      <c r="WGV107" s="488"/>
      <c r="WGW107" s="699" t="s">
        <v>10061</v>
      </c>
      <c r="WGX107" s="700"/>
      <c r="WGY107" s="488"/>
      <c r="WGZ107" s="488"/>
      <c r="WHA107" s="488"/>
      <c r="WHB107" s="488"/>
      <c r="WHC107" s="488"/>
      <c r="WHD107" s="488"/>
      <c r="WHE107" s="699" t="s">
        <v>10061</v>
      </c>
      <c r="WHF107" s="700"/>
      <c r="WHG107" s="488"/>
      <c r="WHH107" s="488"/>
      <c r="WHI107" s="488"/>
      <c r="WHJ107" s="488"/>
      <c r="WHK107" s="488"/>
      <c r="WHL107" s="488"/>
      <c r="WHM107" s="699" t="s">
        <v>10061</v>
      </c>
      <c r="WHN107" s="700"/>
      <c r="WHO107" s="488"/>
      <c r="WHP107" s="488"/>
      <c r="WHQ107" s="488"/>
      <c r="WHR107" s="488"/>
      <c r="WHS107" s="488"/>
      <c r="WHT107" s="488"/>
      <c r="WHU107" s="699" t="s">
        <v>10061</v>
      </c>
      <c r="WHV107" s="700"/>
      <c r="WHW107" s="488"/>
      <c r="WHX107" s="488"/>
      <c r="WHY107" s="488"/>
      <c r="WHZ107" s="488"/>
      <c r="WIA107" s="488"/>
      <c r="WIB107" s="488"/>
      <c r="WIC107" s="699" t="s">
        <v>10061</v>
      </c>
      <c r="WID107" s="700"/>
      <c r="WIE107" s="488"/>
      <c r="WIF107" s="488"/>
      <c r="WIG107" s="488"/>
      <c r="WIH107" s="488"/>
      <c r="WII107" s="488"/>
      <c r="WIJ107" s="488"/>
      <c r="WIK107" s="699" t="s">
        <v>10061</v>
      </c>
      <c r="WIL107" s="700"/>
      <c r="WIM107" s="488"/>
      <c r="WIN107" s="488"/>
      <c r="WIO107" s="488"/>
      <c r="WIP107" s="488"/>
      <c r="WIQ107" s="488"/>
      <c r="WIR107" s="488"/>
      <c r="WIS107" s="699" t="s">
        <v>10061</v>
      </c>
      <c r="WIT107" s="700"/>
      <c r="WIU107" s="488"/>
      <c r="WIV107" s="488"/>
      <c r="WIW107" s="488"/>
      <c r="WIX107" s="488"/>
      <c r="WIY107" s="488"/>
      <c r="WIZ107" s="488"/>
      <c r="WJA107" s="699" t="s">
        <v>10061</v>
      </c>
      <c r="WJB107" s="700"/>
      <c r="WJC107" s="488"/>
      <c r="WJD107" s="488"/>
      <c r="WJE107" s="488"/>
      <c r="WJF107" s="488"/>
      <c r="WJG107" s="488"/>
      <c r="WJH107" s="488"/>
      <c r="WJI107" s="699" t="s">
        <v>10061</v>
      </c>
      <c r="WJJ107" s="700"/>
      <c r="WJK107" s="488"/>
      <c r="WJL107" s="488"/>
      <c r="WJM107" s="488"/>
      <c r="WJN107" s="488"/>
      <c r="WJO107" s="488"/>
      <c r="WJP107" s="488"/>
      <c r="WJQ107" s="699" t="s">
        <v>10061</v>
      </c>
      <c r="WJR107" s="700"/>
      <c r="WJS107" s="488"/>
      <c r="WJT107" s="488"/>
      <c r="WJU107" s="488"/>
      <c r="WJV107" s="488"/>
      <c r="WJW107" s="488"/>
      <c r="WJX107" s="488"/>
      <c r="WJY107" s="699" t="s">
        <v>10061</v>
      </c>
      <c r="WJZ107" s="700"/>
      <c r="WKA107" s="488"/>
      <c r="WKB107" s="488"/>
      <c r="WKC107" s="488"/>
      <c r="WKD107" s="488"/>
      <c r="WKE107" s="488"/>
      <c r="WKF107" s="488"/>
      <c r="WKG107" s="699" t="s">
        <v>10061</v>
      </c>
      <c r="WKH107" s="700"/>
      <c r="WKI107" s="488"/>
      <c r="WKJ107" s="488"/>
      <c r="WKK107" s="488"/>
      <c r="WKL107" s="488"/>
      <c r="WKM107" s="488"/>
      <c r="WKN107" s="488"/>
      <c r="WKO107" s="699" t="s">
        <v>10061</v>
      </c>
      <c r="WKP107" s="700"/>
      <c r="WKQ107" s="488"/>
      <c r="WKR107" s="488"/>
      <c r="WKS107" s="488"/>
      <c r="WKT107" s="488"/>
      <c r="WKU107" s="488"/>
      <c r="WKV107" s="488"/>
      <c r="WKW107" s="699" t="s">
        <v>10061</v>
      </c>
      <c r="WKX107" s="700"/>
      <c r="WKY107" s="488"/>
      <c r="WKZ107" s="488"/>
      <c r="WLA107" s="488"/>
      <c r="WLB107" s="488"/>
      <c r="WLC107" s="488"/>
      <c r="WLD107" s="488"/>
      <c r="WLE107" s="699" t="s">
        <v>10061</v>
      </c>
      <c r="WLF107" s="700"/>
      <c r="WLG107" s="488"/>
      <c r="WLH107" s="488"/>
      <c r="WLI107" s="488"/>
      <c r="WLJ107" s="488"/>
      <c r="WLK107" s="488"/>
      <c r="WLL107" s="488"/>
      <c r="WLM107" s="699" t="s">
        <v>10061</v>
      </c>
      <c r="WLN107" s="700"/>
      <c r="WLO107" s="488"/>
      <c r="WLP107" s="488"/>
      <c r="WLQ107" s="488"/>
      <c r="WLR107" s="488"/>
      <c r="WLS107" s="488"/>
      <c r="WLT107" s="488"/>
      <c r="WLU107" s="699" t="s">
        <v>10061</v>
      </c>
      <c r="WLV107" s="700"/>
      <c r="WLW107" s="488"/>
      <c r="WLX107" s="488"/>
      <c r="WLY107" s="488"/>
      <c r="WLZ107" s="488"/>
      <c r="WMA107" s="488"/>
      <c r="WMB107" s="488"/>
      <c r="WMC107" s="699" t="s">
        <v>10061</v>
      </c>
      <c r="WMD107" s="700"/>
      <c r="WME107" s="488"/>
      <c r="WMF107" s="488"/>
      <c r="WMG107" s="488"/>
      <c r="WMH107" s="488"/>
      <c r="WMI107" s="488"/>
      <c r="WMJ107" s="488"/>
      <c r="WMK107" s="699" t="s">
        <v>10061</v>
      </c>
      <c r="WML107" s="700"/>
      <c r="WMM107" s="488"/>
      <c r="WMN107" s="488"/>
      <c r="WMO107" s="488"/>
      <c r="WMP107" s="488"/>
      <c r="WMQ107" s="488"/>
      <c r="WMR107" s="488"/>
      <c r="WMS107" s="699" t="s">
        <v>10061</v>
      </c>
      <c r="WMT107" s="700"/>
      <c r="WMU107" s="488"/>
      <c r="WMV107" s="488"/>
      <c r="WMW107" s="488"/>
      <c r="WMX107" s="488"/>
      <c r="WMY107" s="488"/>
      <c r="WMZ107" s="488"/>
      <c r="WNA107" s="699" t="s">
        <v>10061</v>
      </c>
      <c r="WNB107" s="700"/>
      <c r="WNC107" s="488"/>
      <c r="WND107" s="488"/>
      <c r="WNE107" s="488"/>
      <c r="WNF107" s="488"/>
      <c r="WNG107" s="488"/>
      <c r="WNH107" s="488"/>
      <c r="WNI107" s="699" t="s">
        <v>10061</v>
      </c>
      <c r="WNJ107" s="700"/>
      <c r="WNK107" s="488"/>
      <c r="WNL107" s="488"/>
      <c r="WNM107" s="488"/>
      <c r="WNN107" s="488"/>
      <c r="WNO107" s="488"/>
      <c r="WNP107" s="488"/>
      <c r="WNQ107" s="699" t="s">
        <v>10061</v>
      </c>
      <c r="WNR107" s="700"/>
      <c r="WNS107" s="488"/>
      <c r="WNT107" s="488"/>
      <c r="WNU107" s="488"/>
      <c r="WNV107" s="488"/>
      <c r="WNW107" s="488"/>
      <c r="WNX107" s="488"/>
      <c r="WNY107" s="699" t="s">
        <v>10061</v>
      </c>
      <c r="WNZ107" s="700"/>
      <c r="WOA107" s="488"/>
      <c r="WOB107" s="488"/>
      <c r="WOC107" s="488"/>
      <c r="WOD107" s="488"/>
      <c r="WOE107" s="488"/>
      <c r="WOF107" s="488"/>
      <c r="WOG107" s="699" t="s">
        <v>10061</v>
      </c>
      <c r="WOH107" s="700"/>
      <c r="WOI107" s="488"/>
      <c r="WOJ107" s="488"/>
      <c r="WOK107" s="488"/>
      <c r="WOL107" s="488"/>
      <c r="WOM107" s="488"/>
      <c r="WON107" s="488"/>
      <c r="WOO107" s="699" t="s">
        <v>10061</v>
      </c>
      <c r="WOP107" s="700"/>
      <c r="WOQ107" s="488"/>
      <c r="WOR107" s="488"/>
      <c r="WOS107" s="488"/>
      <c r="WOT107" s="488"/>
      <c r="WOU107" s="488"/>
      <c r="WOV107" s="488"/>
      <c r="WOW107" s="699" t="s">
        <v>10061</v>
      </c>
      <c r="WOX107" s="700"/>
      <c r="WOY107" s="488"/>
      <c r="WOZ107" s="488"/>
      <c r="WPA107" s="488"/>
      <c r="WPB107" s="488"/>
      <c r="WPC107" s="488"/>
      <c r="WPD107" s="488"/>
      <c r="WPE107" s="699" t="s">
        <v>10061</v>
      </c>
      <c r="WPF107" s="700"/>
      <c r="WPG107" s="488"/>
      <c r="WPH107" s="488"/>
      <c r="WPI107" s="488"/>
      <c r="WPJ107" s="488"/>
      <c r="WPK107" s="488"/>
      <c r="WPL107" s="488"/>
      <c r="WPM107" s="699" t="s">
        <v>10061</v>
      </c>
      <c r="WPN107" s="700"/>
      <c r="WPO107" s="488"/>
      <c r="WPP107" s="488"/>
      <c r="WPQ107" s="488"/>
      <c r="WPR107" s="488"/>
      <c r="WPS107" s="488"/>
      <c r="WPT107" s="488"/>
      <c r="WPU107" s="699" t="s">
        <v>10061</v>
      </c>
      <c r="WPV107" s="700"/>
      <c r="WPW107" s="488"/>
      <c r="WPX107" s="488"/>
      <c r="WPY107" s="488"/>
      <c r="WPZ107" s="488"/>
      <c r="WQA107" s="488"/>
      <c r="WQB107" s="488"/>
      <c r="WQC107" s="699" t="s">
        <v>10061</v>
      </c>
      <c r="WQD107" s="700"/>
      <c r="WQE107" s="488"/>
      <c r="WQF107" s="488"/>
      <c r="WQG107" s="488"/>
      <c r="WQH107" s="488"/>
      <c r="WQI107" s="488"/>
      <c r="WQJ107" s="488"/>
      <c r="WQK107" s="699" t="s">
        <v>10061</v>
      </c>
      <c r="WQL107" s="700"/>
      <c r="WQM107" s="488"/>
      <c r="WQN107" s="488"/>
      <c r="WQO107" s="488"/>
      <c r="WQP107" s="488"/>
      <c r="WQQ107" s="488"/>
      <c r="WQR107" s="488"/>
      <c r="WQS107" s="699" t="s">
        <v>10061</v>
      </c>
      <c r="WQT107" s="700"/>
      <c r="WQU107" s="488"/>
      <c r="WQV107" s="488"/>
      <c r="WQW107" s="488"/>
      <c r="WQX107" s="488"/>
      <c r="WQY107" s="488"/>
      <c r="WQZ107" s="488"/>
      <c r="WRA107" s="699" t="s">
        <v>10061</v>
      </c>
      <c r="WRB107" s="700"/>
      <c r="WRC107" s="488"/>
      <c r="WRD107" s="488"/>
      <c r="WRE107" s="488"/>
      <c r="WRF107" s="488"/>
      <c r="WRG107" s="488"/>
      <c r="WRH107" s="488"/>
      <c r="WRI107" s="699" t="s">
        <v>10061</v>
      </c>
      <c r="WRJ107" s="700"/>
      <c r="WRK107" s="488"/>
      <c r="WRL107" s="488"/>
      <c r="WRM107" s="488"/>
      <c r="WRN107" s="488"/>
      <c r="WRO107" s="488"/>
      <c r="WRP107" s="488"/>
      <c r="WRQ107" s="699" t="s">
        <v>10061</v>
      </c>
      <c r="WRR107" s="700"/>
      <c r="WRS107" s="488"/>
      <c r="WRT107" s="488"/>
      <c r="WRU107" s="488"/>
      <c r="WRV107" s="488"/>
      <c r="WRW107" s="488"/>
      <c r="WRX107" s="488"/>
      <c r="WRY107" s="699" t="s">
        <v>10061</v>
      </c>
      <c r="WRZ107" s="700"/>
      <c r="WSA107" s="488"/>
      <c r="WSB107" s="488"/>
      <c r="WSC107" s="488"/>
      <c r="WSD107" s="488"/>
      <c r="WSE107" s="488"/>
      <c r="WSF107" s="488"/>
      <c r="WSG107" s="699" t="s">
        <v>10061</v>
      </c>
      <c r="WSH107" s="700"/>
      <c r="WSI107" s="488"/>
      <c r="WSJ107" s="488"/>
      <c r="WSK107" s="488"/>
      <c r="WSL107" s="488"/>
      <c r="WSM107" s="488"/>
      <c r="WSN107" s="488"/>
      <c r="WSO107" s="699" t="s">
        <v>10061</v>
      </c>
      <c r="WSP107" s="700"/>
      <c r="WSQ107" s="488"/>
      <c r="WSR107" s="488"/>
      <c r="WSS107" s="488"/>
      <c r="WST107" s="488"/>
      <c r="WSU107" s="488"/>
      <c r="WSV107" s="488"/>
      <c r="WSW107" s="699" t="s">
        <v>10061</v>
      </c>
      <c r="WSX107" s="700"/>
      <c r="WSY107" s="488"/>
      <c r="WSZ107" s="488"/>
      <c r="WTA107" s="488"/>
      <c r="WTB107" s="488"/>
      <c r="WTC107" s="488"/>
      <c r="WTD107" s="488"/>
      <c r="WTE107" s="699" t="s">
        <v>10061</v>
      </c>
      <c r="WTF107" s="700"/>
      <c r="WTG107" s="488"/>
      <c r="WTH107" s="488"/>
      <c r="WTI107" s="488"/>
      <c r="WTJ107" s="488"/>
      <c r="WTK107" s="488"/>
      <c r="WTL107" s="488"/>
      <c r="WTM107" s="699" t="s">
        <v>10061</v>
      </c>
      <c r="WTN107" s="700"/>
      <c r="WTO107" s="488"/>
      <c r="WTP107" s="488"/>
      <c r="WTQ107" s="488"/>
      <c r="WTR107" s="488"/>
      <c r="WTS107" s="488"/>
      <c r="WTT107" s="488"/>
      <c r="WTU107" s="699" t="s">
        <v>10061</v>
      </c>
      <c r="WTV107" s="700"/>
      <c r="WTW107" s="488"/>
      <c r="WTX107" s="488"/>
      <c r="WTY107" s="488"/>
      <c r="WTZ107" s="488"/>
      <c r="WUA107" s="488"/>
      <c r="WUB107" s="488"/>
      <c r="WUC107" s="699" t="s">
        <v>10061</v>
      </c>
      <c r="WUD107" s="700"/>
      <c r="WUE107" s="488"/>
      <c r="WUF107" s="488"/>
      <c r="WUG107" s="488"/>
      <c r="WUH107" s="488"/>
      <c r="WUI107" s="488"/>
      <c r="WUJ107" s="488"/>
      <c r="WUK107" s="699" t="s">
        <v>10061</v>
      </c>
      <c r="WUL107" s="700"/>
      <c r="WUM107" s="488"/>
      <c r="WUN107" s="488"/>
      <c r="WUO107" s="488"/>
      <c r="WUP107" s="488"/>
      <c r="WUQ107" s="488"/>
      <c r="WUR107" s="488"/>
      <c r="WUS107" s="699" t="s">
        <v>10061</v>
      </c>
      <c r="WUT107" s="700"/>
      <c r="WUU107" s="488"/>
      <c r="WUV107" s="488"/>
      <c r="WUW107" s="488"/>
      <c r="WUX107" s="488"/>
      <c r="WUY107" s="488"/>
      <c r="WUZ107" s="488"/>
      <c r="WVA107" s="699" t="s">
        <v>10061</v>
      </c>
      <c r="WVB107" s="700"/>
      <c r="WVC107" s="488"/>
      <c r="WVD107" s="488"/>
      <c r="WVE107" s="488"/>
      <c r="WVF107" s="488"/>
      <c r="WVG107" s="488"/>
      <c r="WVH107" s="488"/>
      <c r="WVI107" s="699" t="s">
        <v>10061</v>
      </c>
      <c r="WVJ107" s="700"/>
      <c r="WVK107" s="488"/>
      <c r="WVL107" s="488"/>
      <c r="WVM107" s="488"/>
      <c r="WVN107" s="488"/>
      <c r="WVO107" s="488"/>
      <c r="WVP107" s="488"/>
      <c r="WVQ107" s="699" t="s">
        <v>10061</v>
      </c>
      <c r="WVR107" s="700"/>
      <c r="WVS107" s="488"/>
      <c r="WVT107" s="488"/>
      <c r="WVU107" s="488"/>
      <c r="WVV107" s="488"/>
      <c r="WVW107" s="488"/>
      <c r="WVX107" s="488"/>
      <c r="WVY107" s="699" t="s">
        <v>10061</v>
      </c>
      <c r="WVZ107" s="700"/>
      <c r="WWA107" s="488"/>
      <c r="WWB107" s="488"/>
      <c r="WWC107" s="488"/>
      <c r="WWD107" s="488"/>
      <c r="WWE107" s="488"/>
      <c r="WWF107" s="488"/>
      <c r="WWG107" s="699" t="s">
        <v>10061</v>
      </c>
      <c r="WWH107" s="700"/>
      <c r="WWI107" s="488"/>
      <c r="WWJ107" s="488"/>
      <c r="WWK107" s="488"/>
      <c r="WWL107" s="488"/>
      <c r="WWM107" s="488"/>
      <c r="WWN107" s="488"/>
      <c r="WWO107" s="699" t="s">
        <v>10061</v>
      </c>
      <c r="WWP107" s="700"/>
      <c r="WWQ107" s="488"/>
      <c r="WWR107" s="488"/>
      <c r="WWS107" s="488"/>
      <c r="WWT107" s="488"/>
      <c r="WWU107" s="488"/>
      <c r="WWV107" s="488"/>
      <c r="WWW107" s="699" t="s">
        <v>10061</v>
      </c>
      <c r="WWX107" s="700"/>
      <c r="WWY107" s="488"/>
      <c r="WWZ107" s="488"/>
      <c r="WXA107" s="488"/>
      <c r="WXB107" s="488"/>
      <c r="WXC107" s="488"/>
      <c r="WXD107" s="488"/>
      <c r="WXE107" s="699" t="s">
        <v>10061</v>
      </c>
      <c r="WXF107" s="700"/>
      <c r="WXG107" s="488"/>
      <c r="WXH107" s="488"/>
      <c r="WXI107" s="488"/>
      <c r="WXJ107" s="488"/>
      <c r="WXK107" s="488"/>
      <c r="WXL107" s="488"/>
      <c r="WXM107" s="699" t="s">
        <v>10061</v>
      </c>
      <c r="WXN107" s="700"/>
      <c r="WXO107" s="488"/>
      <c r="WXP107" s="488"/>
      <c r="WXQ107" s="488"/>
      <c r="WXR107" s="488"/>
      <c r="WXS107" s="488"/>
      <c r="WXT107" s="488"/>
      <c r="WXU107" s="699" t="s">
        <v>10061</v>
      </c>
      <c r="WXV107" s="700"/>
      <c r="WXW107" s="488"/>
      <c r="WXX107" s="488"/>
      <c r="WXY107" s="488"/>
      <c r="WXZ107" s="488"/>
      <c r="WYA107" s="488"/>
      <c r="WYB107" s="488"/>
      <c r="WYC107" s="699" t="s">
        <v>10061</v>
      </c>
      <c r="WYD107" s="700"/>
      <c r="WYE107" s="488"/>
      <c r="WYF107" s="488"/>
      <c r="WYG107" s="488"/>
      <c r="WYH107" s="488"/>
      <c r="WYI107" s="488"/>
      <c r="WYJ107" s="488"/>
      <c r="WYK107" s="699" t="s">
        <v>10061</v>
      </c>
      <c r="WYL107" s="700"/>
      <c r="WYM107" s="488"/>
      <c r="WYN107" s="488"/>
      <c r="WYO107" s="488"/>
      <c r="WYP107" s="488"/>
      <c r="WYQ107" s="488"/>
      <c r="WYR107" s="488"/>
      <c r="WYS107" s="699" t="s">
        <v>10061</v>
      </c>
      <c r="WYT107" s="700"/>
      <c r="WYU107" s="488"/>
      <c r="WYV107" s="488"/>
      <c r="WYW107" s="488"/>
      <c r="WYX107" s="488"/>
      <c r="WYY107" s="488"/>
      <c r="WYZ107" s="488"/>
      <c r="WZA107" s="699" t="s">
        <v>10061</v>
      </c>
      <c r="WZB107" s="700"/>
      <c r="WZC107" s="488"/>
      <c r="WZD107" s="488"/>
      <c r="WZE107" s="488"/>
      <c r="WZF107" s="488"/>
      <c r="WZG107" s="488"/>
      <c r="WZH107" s="488"/>
      <c r="WZI107" s="699" t="s">
        <v>10061</v>
      </c>
      <c r="WZJ107" s="700"/>
      <c r="WZK107" s="488"/>
      <c r="WZL107" s="488"/>
      <c r="WZM107" s="488"/>
      <c r="WZN107" s="488"/>
      <c r="WZO107" s="488"/>
      <c r="WZP107" s="488"/>
      <c r="WZQ107" s="699" t="s">
        <v>10061</v>
      </c>
      <c r="WZR107" s="700"/>
      <c r="WZS107" s="488"/>
      <c r="WZT107" s="488"/>
      <c r="WZU107" s="488"/>
      <c r="WZV107" s="488"/>
      <c r="WZW107" s="488"/>
      <c r="WZX107" s="488"/>
      <c r="WZY107" s="699" t="s">
        <v>10061</v>
      </c>
      <c r="WZZ107" s="700"/>
      <c r="XAA107" s="488"/>
      <c r="XAB107" s="488"/>
      <c r="XAC107" s="488"/>
      <c r="XAD107" s="488"/>
      <c r="XAE107" s="488"/>
      <c r="XAF107" s="488"/>
      <c r="XAG107" s="699" t="s">
        <v>10061</v>
      </c>
      <c r="XAH107" s="700"/>
      <c r="XAI107" s="488"/>
      <c r="XAJ107" s="488"/>
      <c r="XAK107" s="488"/>
      <c r="XAL107" s="488"/>
      <c r="XAM107" s="488"/>
      <c r="XAN107" s="488"/>
      <c r="XAO107" s="699" t="s">
        <v>10061</v>
      </c>
      <c r="XAP107" s="700"/>
      <c r="XAQ107" s="488"/>
      <c r="XAR107" s="488"/>
      <c r="XAS107" s="488"/>
      <c r="XAT107" s="488"/>
      <c r="XAU107" s="488"/>
      <c r="XAV107" s="488"/>
      <c r="XAW107" s="699" t="s">
        <v>10061</v>
      </c>
      <c r="XAX107" s="700"/>
      <c r="XAY107" s="488"/>
      <c r="XAZ107" s="488"/>
      <c r="XBA107" s="488"/>
      <c r="XBB107" s="488"/>
      <c r="XBC107" s="488"/>
      <c r="XBD107" s="488"/>
      <c r="XBE107" s="699" t="s">
        <v>10061</v>
      </c>
      <c r="XBF107" s="700"/>
      <c r="XBG107" s="488"/>
      <c r="XBH107" s="488"/>
      <c r="XBI107" s="488"/>
      <c r="XBJ107" s="488"/>
      <c r="XBK107" s="488"/>
      <c r="XBL107" s="488"/>
      <c r="XBM107" s="699" t="s">
        <v>10061</v>
      </c>
      <c r="XBN107" s="700"/>
      <c r="XBO107" s="488"/>
      <c r="XBP107" s="488"/>
      <c r="XBQ107" s="488"/>
      <c r="XBR107" s="488"/>
      <c r="XBS107" s="488"/>
      <c r="XBT107" s="488"/>
      <c r="XBU107" s="699" t="s">
        <v>10061</v>
      </c>
      <c r="XBV107" s="700"/>
      <c r="XBW107" s="488"/>
      <c r="XBX107" s="488"/>
      <c r="XBY107" s="488"/>
      <c r="XBZ107" s="488"/>
      <c r="XCA107" s="488"/>
      <c r="XCB107" s="488"/>
      <c r="XCC107" s="699" t="s">
        <v>10061</v>
      </c>
      <c r="XCD107" s="700"/>
      <c r="XCE107" s="488"/>
      <c r="XCF107" s="488"/>
      <c r="XCG107" s="488"/>
      <c r="XCH107" s="488"/>
      <c r="XCI107" s="488"/>
      <c r="XCJ107" s="488"/>
      <c r="XCK107" s="699" t="s">
        <v>10061</v>
      </c>
      <c r="XCL107" s="700"/>
      <c r="XCM107" s="488"/>
      <c r="XCN107" s="488"/>
      <c r="XCO107" s="488"/>
      <c r="XCP107" s="488"/>
      <c r="XCQ107" s="488"/>
      <c r="XCR107" s="488"/>
      <c r="XCS107" s="699" t="s">
        <v>10061</v>
      </c>
      <c r="XCT107" s="700"/>
      <c r="XCU107" s="488"/>
      <c r="XCV107" s="488"/>
      <c r="XCW107" s="488"/>
      <c r="XCX107" s="488"/>
      <c r="XCY107" s="488"/>
      <c r="XCZ107" s="488"/>
      <c r="XDA107" s="699" t="s">
        <v>10061</v>
      </c>
      <c r="XDB107" s="700"/>
      <c r="XDC107" s="488"/>
      <c r="XDD107" s="488"/>
      <c r="XDE107" s="488"/>
      <c r="XDF107" s="488"/>
      <c r="XDG107" s="488"/>
      <c r="XDH107" s="488"/>
      <c r="XDI107" s="699" t="s">
        <v>10061</v>
      </c>
      <c r="XDJ107" s="700"/>
      <c r="XDK107" s="488"/>
      <c r="XDL107" s="488"/>
      <c r="XDM107" s="488"/>
      <c r="XDN107" s="488"/>
      <c r="XDO107" s="488"/>
      <c r="XDP107" s="488"/>
      <c r="XDQ107" s="699" t="s">
        <v>10061</v>
      </c>
      <c r="XDR107" s="700"/>
      <c r="XDS107" s="488"/>
      <c r="XDT107" s="488"/>
      <c r="XDU107" s="488"/>
      <c r="XDV107" s="488"/>
      <c r="XDW107" s="488"/>
      <c r="XDX107" s="488"/>
      <c r="XDY107" s="699" t="s">
        <v>10061</v>
      </c>
      <c r="XDZ107" s="700"/>
      <c r="XEA107" s="488"/>
      <c r="XEB107" s="488"/>
      <c r="XEC107" s="488"/>
      <c r="XED107" s="488"/>
      <c r="XEE107" s="488"/>
      <c r="XEF107" s="488"/>
      <c r="XEG107" s="699" t="s">
        <v>10061</v>
      </c>
      <c r="XEH107" s="700"/>
      <c r="XEI107" s="488"/>
      <c r="XEJ107" s="488"/>
      <c r="XEK107" s="488"/>
      <c r="XEL107" s="488"/>
      <c r="XEM107" s="488"/>
      <c r="XEN107" s="488"/>
      <c r="XEO107" s="699" t="s">
        <v>10061</v>
      </c>
      <c r="XEP107" s="700"/>
      <c r="XEQ107" s="488"/>
      <c r="XER107" s="488"/>
      <c r="XES107" s="488"/>
      <c r="XET107" s="488"/>
      <c r="XEU107" s="488"/>
      <c r="XEV107" s="488"/>
      <c r="XEW107" s="699" t="s">
        <v>10061</v>
      </c>
      <c r="XEX107" s="700"/>
      <c r="XEY107" s="488"/>
      <c r="XEZ107" s="488"/>
      <c r="XFA107" s="488"/>
      <c r="XFB107" s="488"/>
      <c r="XFC107" s="488"/>
      <c r="XFD107" s="488"/>
    </row>
    <row r="108" spans="1:16384" s="433" customFormat="1" ht="15" outlineLevel="1" x14ac:dyDescent="0.25">
      <c r="A108" s="489"/>
      <c r="B108" s="490"/>
      <c r="C108" s="488"/>
      <c r="D108" s="488"/>
      <c r="E108" s="488"/>
      <c r="F108" s="488"/>
      <c r="G108" s="488"/>
      <c r="H108" s="488"/>
      <c r="I108" s="489"/>
      <c r="J108" s="490"/>
      <c r="K108" s="488"/>
      <c r="L108" s="488"/>
      <c r="M108" s="488"/>
      <c r="N108" s="488"/>
      <c r="O108" s="488"/>
      <c r="P108" s="488"/>
      <c r="Q108" s="489"/>
      <c r="R108" s="490"/>
      <c r="S108" s="488"/>
      <c r="T108" s="488"/>
      <c r="U108" s="488"/>
      <c r="V108" s="488"/>
      <c r="W108" s="488"/>
      <c r="X108" s="488"/>
      <c r="Y108" s="489"/>
      <c r="Z108" s="490"/>
      <c r="AA108" s="488"/>
      <c r="AB108" s="488"/>
      <c r="AC108" s="488"/>
      <c r="AD108" s="488"/>
      <c r="AE108" s="488"/>
      <c r="AF108" s="488"/>
      <c r="AG108" s="489"/>
      <c r="AH108" s="490"/>
      <c r="AI108" s="488"/>
      <c r="AJ108" s="488"/>
      <c r="AK108" s="488"/>
      <c r="AL108" s="488"/>
      <c r="AM108" s="488"/>
      <c r="AN108" s="488"/>
      <c r="AO108" s="489"/>
      <c r="AP108" s="490"/>
      <c r="AQ108" s="488"/>
      <c r="AR108" s="488"/>
      <c r="AS108" s="488"/>
      <c r="AT108" s="488"/>
      <c r="AU108" s="488"/>
      <c r="AV108" s="488"/>
      <c r="AW108" s="489"/>
      <c r="AX108" s="490"/>
      <c r="AY108" s="488"/>
      <c r="AZ108" s="488"/>
      <c r="BA108" s="488"/>
      <c r="BB108" s="488"/>
      <c r="BC108" s="488"/>
      <c r="BD108" s="488"/>
      <c r="BE108" s="489"/>
      <c r="BF108" s="490"/>
      <c r="BG108" s="488"/>
      <c r="BH108" s="488"/>
      <c r="BI108" s="488"/>
      <c r="BJ108" s="488"/>
      <c r="BK108" s="488"/>
      <c r="BL108" s="488"/>
      <c r="BM108" s="489"/>
      <c r="BN108" s="490"/>
      <c r="BO108" s="488"/>
      <c r="BP108" s="488"/>
      <c r="BQ108" s="488"/>
      <c r="BR108" s="488"/>
      <c r="BS108" s="488"/>
      <c r="BT108" s="488"/>
      <c r="BU108" s="489"/>
      <c r="BV108" s="490"/>
      <c r="BW108" s="488"/>
      <c r="BX108" s="488"/>
      <c r="BY108" s="488"/>
      <c r="BZ108" s="488"/>
      <c r="CA108" s="488"/>
      <c r="CB108" s="488"/>
      <c r="CC108" s="489"/>
      <c r="CD108" s="490"/>
      <c r="CE108" s="488"/>
      <c r="CF108" s="488"/>
      <c r="CG108" s="488"/>
      <c r="CH108" s="488"/>
      <c r="CI108" s="488"/>
      <c r="CJ108" s="488"/>
      <c r="CK108" s="489"/>
      <c r="CL108" s="490"/>
      <c r="CM108" s="488"/>
      <c r="CN108" s="488"/>
      <c r="CO108" s="488"/>
      <c r="CP108" s="488"/>
      <c r="CQ108" s="488"/>
      <c r="CR108" s="488"/>
      <c r="CS108" s="489"/>
      <c r="CT108" s="490"/>
      <c r="CU108" s="488"/>
      <c r="CV108" s="488"/>
      <c r="CW108" s="488"/>
      <c r="CX108" s="488"/>
      <c r="CY108" s="488"/>
      <c r="CZ108" s="488"/>
      <c r="DA108" s="489"/>
      <c r="DB108" s="490"/>
      <c r="DC108" s="488"/>
      <c r="DD108" s="488"/>
      <c r="DE108" s="488"/>
      <c r="DF108" s="488"/>
      <c r="DG108" s="488"/>
      <c r="DH108" s="488"/>
      <c r="DI108" s="489"/>
      <c r="DJ108" s="490"/>
      <c r="DK108" s="488"/>
      <c r="DL108" s="488"/>
      <c r="DM108" s="488"/>
      <c r="DN108" s="488"/>
      <c r="DO108" s="488"/>
      <c r="DP108" s="488"/>
      <c r="DQ108" s="489"/>
      <c r="DR108" s="490"/>
      <c r="DS108" s="488"/>
      <c r="DT108" s="488"/>
      <c r="DU108" s="488"/>
      <c r="DV108" s="488"/>
      <c r="DW108" s="488"/>
      <c r="DX108" s="488"/>
      <c r="DY108" s="489"/>
      <c r="DZ108" s="490"/>
      <c r="EA108" s="488"/>
      <c r="EB108" s="488"/>
      <c r="EC108" s="488"/>
      <c r="ED108" s="488"/>
      <c r="EE108" s="488"/>
      <c r="EF108" s="488"/>
      <c r="EG108" s="489"/>
      <c r="EH108" s="490"/>
      <c r="EI108" s="488"/>
      <c r="EJ108" s="488"/>
      <c r="EK108" s="488"/>
      <c r="EL108" s="488"/>
      <c r="EM108" s="488"/>
      <c r="EN108" s="488"/>
      <c r="EO108" s="489"/>
      <c r="EP108" s="490"/>
      <c r="EQ108" s="488"/>
      <c r="ER108" s="488"/>
      <c r="ES108" s="488"/>
      <c r="ET108" s="488"/>
      <c r="EU108" s="488"/>
      <c r="EV108" s="488"/>
      <c r="EW108" s="489"/>
      <c r="EX108" s="490"/>
      <c r="EY108" s="488"/>
      <c r="EZ108" s="488"/>
      <c r="FA108" s="488"/>
      <c r="FB108" s="488"/>
      <c r="FC108" s="488"/>
      <c r="FD108" s="488"/>
      <c r="FE108" s="489"/>
      <c r="FF108" s="490"/>
      <c r="FG108" s="488"/>
      <c r="FH108" s="488"/>
      <c r="FI108" s="488"/>
      <c r="FJ108" s="488"/>
      <c r="FK108" s="488"/>
      <c r="FL108" s="488"/>
      <c r="FM108" s="489"/>
      <c r="FN108" s="490"/>
      <c r="FO108" s="488"/>
      <c r="FP108" s="488"/>
      <c r="FQ108" s="488"/>
      <c r="FR108" s="488"/>
      <c r="FS108" s="488"/>
      <c r="FT108" s="488"/>
      <c r="FU108" s="489"/>
      <c r="FV108" s="490"/>
      <c r="FW108" s="488"/>
      <c r="FX108" s="488"/>
      <c r="FY108" s="488"/>
      <c r="FZ108" s="488"/>
      <c r="GA108" s="488"/>
      <c r="GB108" s="488"/>
      <c r="GC108" s="489"/>
      <c r="GD108" s="490"/>
      <c r="GE108" s="488"/>
      <c r="GF108" s="488"/>
      <c r="GG108" s="488"/>
      <c r="GH108" s="488"/>
      <c r="GI108" s="488"/>
      <c r="GJ108" s="488"/>
      <c r="GK108" s="489"/>
      <c r="GL108" s="490"/>
      <c r="GM108" s="488"/>
      <c r="GN108" s="488"/>
      <c r="GO108" s="488"/>
      <c r="GP108" s="488"/>
      <c r="GQ108" s="488"/>
      <c r="GR108" s="488"/>
      <c r="GS108" s="489"/>
      <c r="GT108" s="490"/>
      <c r="GU108" s="488"/>
      <c r="GV108" s="488"/>
      <c r="GW108" s="488"/>
      <c r="GX108" s="488"/>
      <c r="GY108" s="488"/>
      <c r="GZ108" s="488"/>
      <c r="HA108" s="489"/>
      <c r="HB108" s="490"/>
      <c r="HC108" s="488"/>
      <c r="HD108" s="488"/>
      <c r="HE108" s="488"/>
      <c r="HF108" s="488"/>
      <c r="HG108" s="488"/>
      <c r="HH108" s="488"/>
      <c r="HI108" s="489"/>
      <c r="HJ108" s="490"/>
      <c r="HK108" s="488"/>
      <c r="HL108" s="488"/>
      <c r="HM108" s="488"/>
      <c r="HN108" s="488"/>
      <c r="HO108" s="488"/>
      <c r="HP108" s="488"/>
      <c r="HQ108" s="489"/>
      <c r="HR108" s="490"/>
      <c r="HS108" s="488"/>
      <c r="HT108" s="488"/>
      <c r="HU108" s="488"/>
      <c r="HV108" s="488"/>
      <c r="HW108" s="488"/>
      <c r="HX108" s="488"/>
      <c r="HY108" s="489"/>
      <c r="HZ108" s="490"/>
      <c r="IA108" s="488"/>
      <c r="IB108" s="488"/>
      <c r="IC108" s="488"/>
      <c r="ID108" s="488"/>
      <c r="IE108" s="488"/>
      <c r="IF108" s="488"/>
      <c r="IG108" s="489"/>
      <c r="IH108" s="490"/>
      <c r="II108" s="488"/>
      <c r="IJ108" s="488"/>
      <c r="IK108" s="488"/>
      <c r="IL108" s="488"/>
      <c r="IM108" s="488"/>
      <c r="IN108" s="488"/>
      <c r="IO108" s="489"/>
      <c r="IP108" s="490"/>
      <c r="IQ108" s="488"/>
      <c r="IR108" s="488"/>
      <c r="IS108" s="488"/>
      <c r="IT108" s="488"/>
      <c r="IU108" s="488"/>
      <c r="IV108" s="488"/>
      <c r="IW108" s="489"/>
      <c r="IX108" s="490"/>
      <c r="IY108" s="488"/>
      <c r="IZ108" s="488"/>
      <c r="JA108" s="488"/>
      <c r="JB108" s="488"/>
      <c r="JC108" s="488"/>
      <c r="JD108" s="488"/>
      <c r="JE108" s="489"/>
      <c r="JF108" s="490"/>
      <c r="JG108" s="488"/>
      <c r="JH108" s="488"/>
      <c r="JI108" s="488"/>
      <c r="JJ108" s="488"/>
      <c r="JK108" s="488"/>
      <c r="JL108" s="488"/>
      <c r="JM108" s="489"/>
      <c r="JN108" s="490"/>
      <c r="JO108" s="488"/>
      <c r="JP108" s="488"/>
      <c r="JQ108" s="488"/>
      <c r="JR108" s="488"/>
      <c r="JS108" s="488"/>
      <c r="JT108" s="488"/>
      <c r="JU108" s="489"/>
      <c r="JV108" s="490"/>
      <c r="JW108" s="488"/>
      <c r="JX108" s="488"/>
      <c r="JY108" s="488"/>
      <c r="JZ108" s="488"/>
      <c r="KA108" s="488"/>
      <c r="KB108" s="488"/>
      <c r="KC108" s="489"/>
      <c r="KD108" s="490"/>
      <c r="KE108" s="488"/>
      <c r="KF108" s="488"/>
      <c r="KG108" s="488"/>
      <c r="KH108" s="488"/>
      <c r="KI108" s="488"/>
      <c r="KJ108" s="488"/>
      <c r="KK108" s="489"/>
      <c r="KL108" s="490"/>
      <c r="KM108" s="488"/>
      <c r="KN108" s="488"/>
      <c r="KO108" s="488"/>
      <c r="KP108" s="488"/>
      <c r="KQ108" s="488"/>
      <c r="KR108" s="488"/>
      <c r="KS108" s="489"/>
      <c r="KT108" s="490"/>
      <c r="KU108" s="488"/>
      <c r="KV108" s="488"/>
      <c r="KW108" s="488"/>
      <c r="KX108" s="488"/>
      <c r="KY108" s="488"/>
      <c r="KZ108" s="488"/>
      <c r="LA108" s="489"/>
      <c r="LB108" s="490"/>
      <c r="LC108" s="488"/>
      <c r="LD108" s="488"/>
      <c r="LE108" s="488"/>
      <c r="LF108" s="488"/>
      <c r="LG108" s="488"/>
      <c r="LH108" s="488"/>
      <c r="LI108" s="489"/>
      <c r="LJ108" s="490"/>
      <c r="LK108" s="488"/>
      <c r="LL108" s="488"/>
      <c r="LM108" s="488"/>
      <c r="LN108" s="488"/>
      <c r="LO108" s="488"/>
      <c r="LP108" s="488"/>
      <c r="LQ108" s="489"/>
      <c r="LR108" s="490"/>
      <c r="LS108" s="488"/>
      <c r="LT108" s="488"/>
      <c r="LU108" s="488"/>
      <c r="LV108" s="488"/>
      <c r="LW108" s="488"/>
      <c r="LX108" s="488"/>
      <c r="LY108" s="489"/>
      <c r="LZ108" s="490"/>
      <c r="MA108" s="488"/>
      <c r="MB108" s="488"/>
      <c r="MC108" s="488"/>
      <c r="MD108" s="488"/>
      <c r="ME108" s="488"/>
      <c r="MF108" s="488"/>
      <c r="MG108" s="489"/>
      <c r="MH108" s="490"/>
      <c r="MI108" s="488"/>
      <c r="MJ108" s="488"/>
      <c r="MK108" s="488"/>
      <c r="ML108" s="488"/>
      <c r="MM108" s="488"/>
      <c r="MN108" s="488"/>
      <c r="MO108" s="489"/>
      <c r="MP108" s="490"/>
      <c r="MQ108" s="488"/>
      <c r="MR108" s="488"/>
      <c r="MS108" s="488"/>
      <c r="MT108" s="488"/>
      <c r="MU108" s="488"/>
      <c r="MV108" s="488"/>
      <c r="MW108" s="489"/>
      <c r="MX108" s="490"/>
      <c r="MY108" s="488"/>
      <c r="MZ108" s="488"/>
      <c r="NA108" s="488"/>
      <c r="NB108" s="488"/>
      <c r="NC108" s="488"/>
      <c r="ND108" s="488"/>
      <c r="NE108" s="489"/>
      <c r="NF108" s="490"/>
      <c r="NG108" s="488"/>
      <c r="NH108" s="488"/>
      <c r="NI108" s="488"/>
      <c r="NJ108" s="488"/>
      <c r="NK108" s="488"/>
      <c r="NL108" s="488"/>
      <c r="NM108" s="489"/>
      <c r="NN108" s="490"/>
      <c r="NO108" s="488"/>
      <c r="NP108" s="488"/>
      <c r="NQ108" s="488"/>
      <c r="NR108" s="488"/>
      <c r="NS108" s="488"/>
      <c r="NT108" s="488"/>
      <c r="NU108" s="489"/>
      <c r="NV108" s="490"/>
      <c r="NW108" s="488"/>
      <c r="NX108" s="488"/>
      <c r="NY108" s="488"/>
      <c r="NZ108" s="488"/>
      <c r="OA108" s="488"/>
      <c r="OB108" s="488"/>
      <c r="OC108" s="489"/>
      <c r="OD108" s="490"/>
      <c r="OE108" s="488"/>
      <c r="OF108" s="488"/>
      <c r="OG108" s="488"/>
      <c r="OH108" s="488"/>
      <c r="OI108" s="488"/>
      <c r="OJ108" s="488"/>
      <c r="OK108" s="489"/>
      <c r="OL108" s="490"/>
      <c r="OM108" s="488"/>
      <c r="ON108" s="488"/>
      <c r="OO108" s="488"/>
      <c r="OP108" s="488"/>
      <c r="OQ108" s="488"/>
      <c r="OR108" s="488"/>
      <c r="OS108" s="489"/>
      <c r="OT108" s="490"/>
      <c r="OU108" s="488"/>
      <c r="OV108" s="488"/>
      <c r="OW108" s="488"/>
      <c r="OX108" s="488"/>
      <c r="OY108" s="488"/>
      <c r="OZ108" s="488"/>
      <c r="PA108" s="489"/>
      <c r="PB108" s="490"/>
      <c r="PC108" s="488"/>
      <c r="PD108" s="488"/>
      <c r="PE108" s="488"/>
      <c r="PF108" s="488"/>
      <c r="PG108" s="488"/>
      <c r="PH108" s="488"/>
      <c r="PI108" s="489"/>
      <c r="PJ108" s="490"/>
      <c r="PK108" s="488"/>
      <c r="PL108" s="488"/>
      <c r="PM108" s="488"/>
      <c r="PN108" s="488"/>
      <c r="PO108" s="488"/>
      <c r="PP108" s="488"/>
      <c r="PQ108" s="489"/>
      <c r="PR108" s="490"/>
      <c r="PS108" s="488"/>
      <c r="PT108" s="488"/>
      <c r="PU108" s="488"/>
      <c r="PV108" s="488"/>
      <c r="PW108" s="488"/>
      <c r="PX108" s="488"/>
      <c r="PY108" s="489"/>
      <c r="PZ108" s="490"/>
      <c r="QA108" s="488"/>
      <c r="QB108" s="488"/>
      <c r="QC108" s="488"/>
      <c r="QD108" s="488"/>
      <c r="QE108" s="488"/>
      <c r="QF108" s="488"/>
      <c r="QG108" s="489"/>
      <c r="QH108" s="490"/>
      <c r="QI108" s="488"/>
      <c r="QJ108" s="488"/>
      <c r="QK108" s="488"/>
      <c r="QL108" s="488"/>
      <c r="QM108" s="488"/>
      <c r="QN108" s="488"/>
      <c r="QO108" s="489"/>
      <c r="QP108" s="490"/>
      <c r="QQ108" s="488"/>
      <c r="QR108" s="488"/>
      <c r="QS108" s="488"/>
      <c r="QT108" s="488"/>
      <c r="QU108" s="488"/>
      <c r="QV108" s="488"/>
      <c r="QW108" s="489"/>
      <c r="QX108" s="490"/>
      <c r="QY108" s="488"/>
      <c r="QZ108" s="488"/>
      <c r="RA108" s="488"/>
      <c r="RB108" s="488"/>
      <c r="RC108" s="488"/>
      <c r="RD108" s="488"/>
      <c r="RE108" s="489"/>
      <c r="RF108" s="490"/>
      <c r="RG108" s="488"/>
      <c r="RH108" s="488"/>
      <c r="RI108" s="488"/>
      <c r="RJ108" s="488"/>
      <c r="RK108" s="488"/>
      <c r="RL108" s="488"/>
      <c r="RM108" s="489"/>
      <c r="RN108" s="490"/>
      <c r="RO108" s="488"/>
      <c r="RP108" s="488"/>
      <c r="RQ108" s="488"/>
      <c r="RR108" s="488"/>
      <c r="RS108" s="488"/>
      <c r="RT108" s="488"/>
      <c r="RU108" s="489"/>
      <c r="RV108" s="490"/>
      <c r="RW108" s="488"/>
      <c r="RX108" s="488"/>
      <c r="RY108" s="488"/>
      <c r="RZ108" s="488"/>
      <c r="SA108" s="488"/>
      <c r="SB108" s="488"/>
      <c r="SC108" s="489"/>
      <c r="SD108" s="490"/>
      <c r="SE108" s="488"/>
      <c r="SF108" s="488"/>
      <c r="SG108" s="488"/>
      <c r="SH108" s="488"/>
      <c r="SI108" s="488"/>
      <c r="SJ108" s="488"/>
      <c r="SK108" s="489"/>
      <c r="SL108" s="490"/>
      <c r="SM108" s="488"/>
      <c r="SN108" s="488"/>
      <c r="SO108" s="488"/>
      <c r="SP108" s="488"/>
      <c r="SQ108" s="488"/>
      <c r="SR108" s="488"/>
      <c r="SS108" s="489"/>
      <c r="ST108" s="490"/>
      <c r="SU108" s="488"/>
      <c r="SV108" s="488"/>
      <c r="SW108" s="488"/>
      <c r="SX108" s="488"/>
      <c r="SY108" s="488"/>
      <c r="SZ108" s="488"/>
      <c r="TA108" s="489"/>
      <c r="TB108" s="490"/>
      <c r="TC108" s="488"/>
      <c r="TD108" s="488"/>
      <c r="TE108" s="488"/>
      <c r="TF108" s="488"/>
      <c r="TG108" s="488"/>
      <c r="TH108" s="488"/>
      <c r="TI108" s="489"/>
      <c r="TJ108" s="490"/>
      <c r="TK108" s="488"/>
      <c r="TL108" s="488"/>
      <c r="TM108" s="488"/>
      <c r="TN108" s="488"/>
      <c r="TO108" s="488"/>
      <c r="TP108" s="488"/>
      <c r="TQ108" s="489"/>
      <c r="TR108" s="490"/>
      <c r="TS108" s="488"/>
      <c r="TT108" s="488"/>
      <c r="TU108" s="488"/>
      <c r="TV108" s="488"/>
      <c r="TW108" s="488"/>
      <c r="TX108" s="488"/>
      <c r="TY108" s="489"/>
      <c r="TZ108" s="490"/>
      <c r="UA108" s="488"/>
      <c r="UB108" s="488"/>
      <c r="UC108" s="488"/>
      <c r="UD108" s="488"/>
      <c r="UE108" s="488"/>
      <c r="UF108" s="488"/>
      <c r="UG108" s="489"/>
      <c r="UH108" s="490"/>
      <c r="UI108" s="488"/>
      <c r="UJ108" s="488"/>
      <c r="UK108" s="488"/>
      <c r="UL108" s="488"/>
      <c r="UM108" s="488"/>
      <c r="UN108" s="488"/>
      <c r="UO108" s="489"/>
      <c r="UP108" s="490"/>
      <c r="UQ108" s="488"/>
      <c r="UR108" s="488"/>
      <c r="US108" s="488"/>
      <c r="UT108" s="488"/>
      <c r="UU108" s="488"/>
      <c r="UV108" s="488"/>
      <c r="UW108" s="489"/>
      <c r="UX108" s="490"/>
      <c r="UY108" s="488"/>
      <c r="UZ108" s="488"/>
      <c r="VA108" s="488"/>
      <c r="VB108" s="488"/>
      <c r="VC108" s="488"/>
      <c r="VD108" s="488"/>
      <c r="VE108" s="489"/>
      <c r="VF108" s="490"/>
      <c r="VG108" s="488"/>
      <c r="VH108" s="488"/>
      <c r="VI108" s="488"/>
      <c r="VJ108" s="488"/>
      <c r="VK108" s="488"/>
      <c r="VL108" s="488"/>
      <c r="VM108" s="489"/>
      <c r="VN108" s="490"/>
      <c r="VO108" s="488"/>
      <c r="VP108" s="488"/>
      <c r="VQ108" s="488"/>
      <c r="VR108" s="488"/>
      <c r="VS108" s="488"/>
      <c r="VT108" s="488"/>
      <c r="VU108" s="489"/>
      <c r="VV108" s="490"/>
      <c r="VW108" s="488"/>
      <c r="VX108" s="488"/>
      <c r="VY108" s="488"/>
      <c r="VZ108" s="488"/>
      <c r="WA108" s="488"/>
      <c r="WB108" s="488"/>
      <c r="WC108" s="489"/>
      <c r="WD108" s="490"/>
      <c r="WE108" s="488"/>
      <c r="WF108" s="488"/>
      <c r="WG108" s="488"/>
      <c r="WH108" s="488"/>
      <c r="WI108" s="488"/>
      <c r="WJ108" s="488"/>
      <c r="WK108" s="489"/>
      <c r="WL108" s="490"/>
      <c r="WM108" s="488"/>
      <c r="WN108" s="488"/>
      <c r="WO108" s="488"/>
      <c r="WP108" s="488"/>
      <c r="WQ108" s="488"/>
      <c r="WR108" s="488"/>
      <c r="WS108" s="489"/>
      <c r="WT108" s="490"/>
      <c r="WU108" s="488"/>
      <c r="WV108" s="488"/>
      <c r="WW108" s="488"/>
      <c r="WX108" s="488"/>
      <c r="WY108" s="488"/>
      <c r="WZ108" s="488"/>
      <c r="XA108" s="489"/>
      <c r="XB108" s="490"/>
      <c r="XC108" s="488"/>
      <c r="XD108" s="488"/>
      <c r="XE108" s="488"/>
      <c r="XF108" s="488"/>
      <c r="XG108" s="488"/>
      <c r="XH108" s="488"/>
      <c r="XI108" s="489"/>
      <c r="XJ108" s="490"/>
      <c r="XK108" s="488"/>
      <c r="XL108" s="488"/>
      <c r="XM108" s="488"/>
      <c r="XN108" s="488"/>
      <c r="XO108" s="488"/>
      <c r="XP108" s="488"/>
      <c r="XQ108" s="489"/>
      <c r="XR108" s="490"/>
      <c r="XS108" s="488"/>
      <c r="XT108" s="488"/>
      <c r="XU108" s="488"/>
      <c r="XV108" s="488"/>
      <c r="XW108" s="488"/>
      <c r="XX108" s="488"/>
      <c r="XY108" s="489"/>
      <c r="XZ108" s="490"/>
      <c r="YA108" s="488"/>
      <c r="YB108" s="488"/>
      <c r="YC108" s="488"/>
      <c r="YD108" s="488"/>
      <c r="YE108" s="488"/>
      <c r="YF108" s="488"/>
      <c r="YG108" s="489"/>
      <c r="YH108" s="490"/>
      <c r="YI108" s="488"/>
      <c r="YJ108" s="488"/>
      <c r="YK108" s="488"/>
      <c r="YL108" s="488"/>
      <c r="YM108" s="488"/>
      <c r="YN108" s="488"/>
      <c r="YO108" s="489"/>
      <c r="YP108" s="490"/>
      <c r="YQ108" s="488"/>
      <c r="YR108" s="488"/>
      <c r="YS108" s="488"/>
      <c r="YT108" s="488"/>
      <c r="YU108" s="488"/>
      <c r="YV108" s="488"/>
      <c r="YW108" s="489"/>
      <c r="YX108" s="490"/>
      <c r="YY108" s="488"/>
      <c r="YZ108" s="488"/>
      <c r="ZA108" s="488"/>
      <c r="ZB108" s="488"/>
      <c r="ZC108" s="488"/>
      <c r="ZD108" s="488"/>
      <c r="ZE108" s="489"/>
      <c r="ZF108" s="490"/>
      <c r="ZG108" s="488"/>
      <c r="ZH108" s="488"/>
      <c r="ZI108" s="488"/>
      <c r="ZJ108" s="488"/>
      <c r="ZK108" s="488"/>
      <c r="ZL108" s="488"/>
      <c r="ZM108" s="489"/>
      <c r="ZN108" s="490"/>
      <c r="ZO108" s="488"/>
      <c r="ZP108" s="488"/>
      <c r="ZQ108" s="488"/>
      <c r="ZR108" s="488"/>
      <c r="ZS108" s="488"/>
      <c r="ZT108" s="488"/>
      <c r="ZU108" s="489"/>
      <c r="ZV108" s="490"/>
      <c r="ZW108" s="488"/>
      <c r="ZX108" s="488"/>
      <c r="ZY108" s="488"/>
      <c r="ZZ108" s="488"/>
      <c r="AAA108" s="488"/>
      <c r="AAB108" s="488"/>
      <c r="AAC108" s="489"/>
      <c r="AAD108" s="490"/>
      <c r="AAE108" s="488"/>
      <c r="AAF108" s="488"/>
      <c r="AAG108" s="488"/>
      <c r="AAH108" s="488"/>
      <c r="AAI108" s="488"/>
      <c r="AAJ108" s="488"/>
      <c r="AAK108" s="489"/>
      <c r="AAL108" s="490"/>
      <c r="AAM108" s="488"/>
      <c r="AAN108" s="488"/>
      <c r="AAO108" s="488"/>
      <c r="AAP108" s="488"/>
      <c r="AAQ108" s="488"/>
      <c r="AAR108" s="488"/>
      <c r="AAS108" s="489"/>
      <c r="AAT108" s="490"/>
      <c r="AAU108" s="488"/>
      <c r="AAV108" s="488"/>
      <c r="AAW108" s="488"/>
      <c r="AAX108" s="488"/>
      <c r="AAY108" s="488"/>
      <c r="AAZ108" s="488"/>
      <c r="ABA108" s="489"/>
      <c r="ABB108" s="490"/>
      <c r="ABC108" s="488"/>
      <c r="ABD108" s="488"/>
      <c r="ABE108" s="488"/>
      <c r="ABF108" s="488"/>
      <c r="ABG108" s="488"/>
      <c r="ABH108" s="488"/>
      <c r="ABI108" s="489"/>
      <c r="ABJ108" s="490"/>
      <c r="ABK108" s="488"/>
      <c r="ABL108" s="488"/>
      <c r="ABM108" s="488"/>
      <c r="ABN108" s="488"/>
      <c r="ABO108" s="488"/>
      <c r="ABP108" s="488"/>
      <c r="ABQ108" s="489"/>
      <c r="ABR108" s="490"/>
      <c r="ABS108" s="488"/>
      <c r="ABT108" s="488"/>
      <c r="ABU108" s="488"/>
      <c r="ABV108" s="488"/>
      <c r="ABW108" s="488"/>
      <c r="ABX108" s="488"/>
      <c r="ABY108" s="489"/>
      <c r="ABZ108" s="490"/>
      <c r="ACA108" s="488"/>
      <c r="ACB108" s="488"/>
      <c r="ACC108" s="488"/>
      <c r="ACD108" s="488"/>
      <c r="ACE108" s="488"/>
      <c r="ACF108" s="488"/>
      <c r="ACG108" s="489"/>
      <c r="ACH108" s="490"/>
      <c r="ACI108" s="488"/>
      <c r="ACJ108" s="488"/>
      <c r="ACK108" s="488"/>
      <c r="ACL108" s="488"/>
      <c r="ACM108" s="488"/>
      <c r="ACN108" s="488"/>
      <c r="ACO108" s="489"/>
      <c r="ACP108" s="490"/>
      <c r="ACQ108" s="488"/>
      <c r="ACR108" s="488"/>
      <c r="ACS108" s="488"/>
      <c r="ACT108" s="488"/>
      <c r="ACU108" s="488"/>
      <c r="ACV108" s="488"/>
      <c r="ACW108" s="489"/>
      <c r="ACX108" s="490"/>
      <c r="ACY108" s="488"/>
      <c r="ACZ108" s="488"/>
      <c r="ADA108" s="488"/>
      <c r="ADB108" s="488"/>
      <c r="ADC108" s="488"/>
      <c r="ADD108" s="488"/>
      <c r="ADE108" s="489"/>
      <c r="ADF108" s="490"/>
      <c r="ADG108" s="488"/>
      <c r="ADH108" s="488"/>
      <c r="ADI108" s="488"/>
      <c r="ADJ108" s="488"/>
      <c r="ADK108" s="488"/>
      <c r="ADL108" s="488"/>
      <c r="ADM108" s="489"/>
      <c r="ADN108" s="490"/>
      <c r="ADO108" s="488"/>
      <c r="ADP108" s="488"/>
      <c r="ADQ108" s="488"/>
      <c r="ADR108" s="488"/>
      <c r="ADS108" s="488"/>
      <c r="ADT108" s="488"/>
      <c r="ADU108" s="489"/>
      <c r="ADV108" s="490"/>
      <c r="ADW108" s="488"/>
      <c r="ADX108" s="488"/>
      <c r="ADY108" s="488"/>
      <c r="ADZ108" s="488"/>
      <c r="AEA108" s="488"/>
      <c r="AEB108" s="488"/>
      <c r="AEC108" s="489"/>
      <c r="AED108" s="490"/>
      <c r="AEE108" s="488"/>
      <c r="AEF108" s="488"/>
      <c r="AEG108" s="488"/>
      <c r="AEH108" s="488"/>
      <c r="AEI108" s="488"/>
      <c r="AEJ108" s="488"/>
      <c r="AEK108" s="489"/>
      <c r="AEL108" s="490"/>
      <c r="AEM108" s="488"/>
      <c r="AEN108" s="488"/>
      <c r="AEO108" s="488"/>
      <c r="AEP108" s="488"/>
      <c r="AEQ108" s="488"/>
      <c r="AER108" s="488"/>
      <c r="AES108" s="489"/>
      <c r="AET108" s="490"/>
      <c r="AEU108" s="488"/>
      <c r="AEV108" s="488"/>
      <c r="AEW108" s="488"/>
      <c r="AEX108" s="488"/>
      <c r="AEY108" s="488"/>
      <c r="AEZ108" s="488"/>
      <c r="AFA108" s="489"/>
      <c r="AFB108" s="490"/>
      <c r="AFC108" s="488"/>
      <c r="AFD108" s="488"/>
      <c r="AFE108" s="488"/>
      <c r="AFF108" s="488"/>
      <c r="AFG108" s="488"/>
      <c r="AFH108" s="488"/>
      <c r="AFI108" s="489"/>
      <c r="AFJ108" s="490"/>
      <c r="AFK108" s="488"/>
      <c r="AFL108" s="488"/>
      <c r="AFM108" s="488"/>
      <c r="AFN108" s="488"/>
      <c r="AFO108" s="488"/>
      <c r="AFP108" s="488"/>
      <c r="AFQ108" s="489"/>
      <c r="AFR108" s="490"/>
      <c r="AFS108" s="488"/>
      <c r="AFT108" s="488"/>
      <c r="AFU108" s="488"/>
      <c r="AFV108" s="488"/>
      <c r="AFW108" s="488"/>
      <c r="AFX108" s="488"/>
      <c r="AFY108" s="489"/>
      <c r="AFZ108" s="490"/>
      <c r="AGA108" s="488"/>
      <c r="AGB108" s="488"/>
      <c r="AGC108" s="488"/>
      <c r="AGD108" s="488"/>
      <c r="AGE108" s="488"/>
      <c r="AGF108" s="488"/>
      <c r="AGG108" s="489"/>
      <c r="AGH108" s="490"/>
      <c r="AGI108" s="488"/>
      <c r="AGJ108" s="488"/>
      <c r="AGK108" s="488"/>
      <c r="AGL108" s="488"/>
      <c r="AGM108" s="488"/>
      <c r="AGN108" s="488"/>
      <c r="AGO108" s="489"/>
      <c r="AGP108" s="490"/>
      <c r="AGQ108" s="488"/>
      <c r="AGR108" s="488"/>
      <c r="AGS108" s="488"/>
      <c r="AGT108" s="488"/>
      <c r="AGU108" s="488"/>
      <c r="AGV108" s="488"/>
      <c r="AGW108" s="489"/>
      <c r="AGX108" s="490"/>
      <c r="AGY108" s="488"/>
      <c r="AGZ108" s="488"/>
      <c r="AHA108" s="488"/>
      <c r="AHB108" s="488"/>
      <c r="AHC108" s="488"/>
      <c r="AHD108" s="488"/>
      <c r="AHE108" s="489"/>
      <c r="AHF108" s="490"/>
      <c r="AHG108" s="488"/>
      <c r="AHH108" s="488"/>
      <c r="AHI108" s="488"/>
      <c r="AHJ108" s="488"/>
      <c r="AHK108" s="488"/>
      <c r="AHL108" s="488"/>
      <c r="AHM108" s="489"/>
      <c r="AHN108" s="490"/>
      <c r="AHO108" s="488"/>
      <c r="AHP108" s="488"/>
      <c r="AHQ108" s="488"/>
      <c r="AHR108" s="488"/>
      <c r="AHS108" s="488"/>
      <c r="AHT108" s="488"/>
      <c r="AHU108" s="489"/>
      <c r="AHV108" s="490"/>
      <c r="AHW108" s="488"/>
      <c r="AHX108" s="488"/>
      <c r="AHY108" s="488"/>
      <c r="AHZ108" s="488"/>
      <c r="AIA108" s="488"/>
      <c r="AIB108" s="488"/>
      <c r="AIC108" s="489"/>
      <c r="AID108" s="490"/>
      <c r="AIE108" s="488"/>
      <c r="AIF108" s="488"/>
      <c r="AIG108" s="488"/>
      <c r="AIH108" s="488"/>
      <c r="AII108" s="488"/>
      <c r="AIJ108" s="488"/>
      <c r="AIK108" s="489"/>
      <c r="AIL108" s="490"/>
      <c r="AIM108" s="488"/>
      <c r="AIN108" s="488"/>
      <c r="AIO108" s="488"/>
      <c r="AIP108" s="488"/>
      <c r="AIQ108" s="488"/>
      <c r="AIR108" s="488"/>
      <c r="AIS108" s="489"/>
      <c r="AIT108" s="490"/>
      <c r="AIU108" s="488"/>
      <c r="AIV108" s="488"/>
      <c r="AIW108" s="488"/>
      <c r="AIX108" s="488"/>
      <c r="AIY108" s="488"/>
      <c r="AIZ108" s="488"/>
      <c r="AJA108" s="489"/>
      <c r="AJB108" s="490"/>
      <c r="AJC108" s="488"/>
      <c r="AJD108" s="488"/>
      <c r="AJE108" s="488"/>
      <c r="AJF108" s="488"/>
      <c r="AJG108" s="488"/>
      <c r="AJH108" s="488"/>
      <c r="AJI108" s="489"/>
      <c r="AJJ108" s="490"/>
      <c r="AJK108" s="488"/>
      <c r="AJL108" s="488"/>
      <c r="AJM108" s="488"/>
      <c r="AJN108" s="488"/>
      <c r="AJO108" s="488"/>
      <c r="AJP108" s="488"/>
      <c r="AJQ108" s="489"/>
      <c r="AJR108" s="490"/>
      <c r="AJS108" s="488"/>
      <c r="AJT108" s="488"/>
      <c r="AJU108" s="488"/>
      <c r="AJV108" s="488"/>
      <c r="AJW108" s="488"/>
      <c r="AJX108" s="488"/>
      <c r="AJY108" s="489"/>
      <c r="AJZ108" s="490"/>
      <c r="AKA108" s="488"/>
      <c r="AKB108" s="488"/>
      <c r="AKC108" s="488"/>
      <c r="AKD108" s="488"/>
      <c r="AKE108" s="488"/>
      <c r="AKF108" s="488"/>
      <c r="AKG108" s="489"/>
      <c r="AKH108" s="490"/>
      <c r="AKI108" s="488"/>
      <c r="AKJ108" s="488"/>
      <c r="AKK108" s="488"/>
      <c r="AKL108" s="488"/>
      <c r="AKM108" s="488"/>
      <c r="AKN108" s="488"/>
      <c r="AKO108" s="489"/>
      <c r="AKP108" s="490"/>
      <c r="AKQ108" s="488"/>
      <c r="AKR108" s="488"/>
      <c r="AKS108" s="488"/>
      <c r="AKT108" s="488"/>
      <c r="AKU108" s="488"/>
      <c r="AKV108" s="488"/>
      <c r="AKW108" s="489"/>
      <c r="AKX108" s="490"/>
      <c r="AKY108" s="488"/>
      <c r="AKZ108" s="488"/>
      <c r="ALA108" s="488"/>
      <c r="ALB108" s="488"/>
      <c r="ALC108" s="488"/>
      <c r="ALD108" s="488"/>
      <c r="ALE108" s="489"/>
      <c r="ALF108" s="490"/>
      <c r="ALG108" s="488"/>
      <c r="ALH108" s="488"/>
      <c r="ALI108" s="488"/>
      <c r="ALJ108" s="488"/>
      <c r="ALK108" s="488"/>
      <c r="ALL108" s="488"/>
      <c r="ALM108" s="489"/>
      <c r="ALN108" s="490"/>
      <c r="ALO108" s="488"/>
      <c r="ALP108" s="488"/>
      <c r="ALQ108" s="488"/>
      <c r="ALR108" s="488"/>
      <c r="ALS108" s="488"/>
      <c r="ALT108" s="488"/>
      <c r="ALU108" s="489"/>
      <c r="ALV108" s="490"/>
      <c r="ALW108" s="488"/>
      <c r="ALX108" s="488"/>
      <c r="ALY108" s="488"/>
      <c r="ALZ108" s="488"/>
      <c r="AMA108" s="488"/>
      <c r="AMB108" s="488"/>
      <c r="AMC108" s="489"/>
      <c r="AMD108" s="490"/>
      <c r="AME108" s="488"/>
      <c r="AMF108" s="488"/>
      <c r="AMG108" s="488"/>
      <c r="AMH108" s="488"/>
      <c r="AMI108" s="488"/>
      <c r="AMJ108" s="488"/>
      <c r="AMK108" s="489"/>
      <c r="AML108" s="490"/>
      <c r="AMM108" s="488"/>
      <c r="AMN108" s="488"/>
      <c r="AMO108" s="488"/>
      <c r="AMP108" s="488"/>
      <c r="AMQ108" s="488"/>
      <c r="AMR108" s="488"/>
      <c r="AMS108" s="489"/>
      <c r="AMT108" s="490"/>
      <c r="AMU108" s="488"/>
      <c r="AMV108" s="488"/>
      <c r="AMW108" s="488"/>
      <c r="AMX108" s="488"/>
      <c r="AMY108" s="488"/>
      <c r="AMZ108" s="488"/>
      <c r="ANA108" s="489"/>
      <c r="ANB108" s="490"/>
      <c r="ANC108" s="488"/>
      <c r="AND108" s="488"/>
      <c r="ANE108" s="488"/>
      <c r="ANF108" s="488"/>
      <c r="ANG108" s="488"/>
      <c r="ANH108" s="488"/>
      <c r="ANI108" s="489"/>
      <c r="ANJ108" s="490"/>
      <c r="ANK108" s="488"/>
      <c r="ANL108" s="488"/>
      <c r="ANM108" s="488"/>
      <c r="ANN108" s="488"/>
      <c r="ANO108" s="488"/>
      <c r="ANP108" s="488"/>
      <c r="ANQ108" s="489"/>
      <c r="ANR108" s="490"/>
      <c r="ANS108" s="488"/>
      <c r="ANT108" s="488"/>
      <c r="ANU108" s="488"/>
      <c r="ANV108" s="488"/>
      <c r="ANW108" s="488"/>
      <c r="ANX108" s="488"/>
      <c r="ANY108" s="489"/>
      <c r="ANZ108" s="490"/>
      <c r="AOA108" s="488"/>
      <c r="AOB108" s="488"/>
      <c r="AOC108" s="488"/>
      <c r="AOD108" s="488"/>
      <c r="AOE108" s="488"/>
      <c r="AOF108" s="488"/>
      <c r="AOG108" s="489"/>
      <c r="AOH108" s="490"/>
      <c r="AOI108" s="488"/>
      <c r="AOJ108" s="488"/>
      <c r="AOK108" s="488"/>
      <c r="AOL108" s="488"/>
      <c r="AOM108" s="488"/>
      <c r="AON108" s="488"/>
      <c r="AOO108" s="489"/>
      <c r="AOP108" s="490"/>
      <c r="AOQ108" s="488"/>
      <c r="AOR108" s="488"/>
      <c r="AOS108" s="488"/>
      <c r="AOT108" s="488"/>
      <c r="AOU108" s="488"/>
      <c r="AOV108" s="488"/>
      <c r="AOW108" s="489"/>
      <c r="AOX108" s="490"/>
      <c r="AOY108" s="488"/>
      <c r="AOZ108" s="488"/>
      <c r="APA108" s="488"/>
      <c r="APB108" s="488"/>
      <c r="APC108" s="488"/>
      <c r="APD108" s="488"/>
      <c r="APE108" s="489"/>
      <c r="APF108" s="490"/>
      <c r="APG108" s="488"/>
      <c r="APH108" s="488"/>
      <c r="API108" s="488"/>
      <c r="APJ108" s="488"/>
      <c r="APK108" s="488"/>
      <c r="APL108" s="488"/>
      <c r="APM108" s="489"/>
      <c r="APN108" s="490"/>
      <c r="APO108" s="488"/>
      <c r="APP108" s="488"/>
      <c r="APQ108" s="488"/>
      <c r="APR108" s="488"/>
      <c r="APS108" s="488"/>
      <c r="APT108" s="488"/>
      <c r="APU108" s="489"/>
      <c r="APV108" s="490"/>
      <c r="APW108" s="488"/>
      <c r="APX108" s="488"/>
      <c r="APY108" s="488"/>
      <c r="APZ108" s="488"/>
      <c r="AQA108" s="488"/>
      <c r="AQB108" s="488"/>
      <c r="AQC108" s="489"/>
      <c r="AQD108" s="490"/>
      <c r="AQE108" s="488"/>
      <c r="AQF108" s="488"/>
      <c r="AQG108" s="488"/>
      <c r="AQH108" s="488"/>
      <c r="AQI108" s="488"/>
      <c r="AQJ108" s="488"/>
      <c r="AQK108" s="489"/>
      <c r="AQL108" s="490"/>
      <c r="AQM108" s="488"/>
      <c r="AQN108" s="488"/>
      <c r="AQO108" s="488"/>
      <c r="AQP108" s="488"/>
      <c r="AQQ108" s="488"/>
      <c r="AQR108" s="488"/>
      <c r="AQS108" s="489"/>
      <c r="AQT108" s="490"/>
      <c r="AQU108" s="488"/>
      <c r="AQV108" s="488"/>
      <c r="AQW108" s="488"/>
      <c r="AQX108" s="488"/>
      <c r="AQY108" s="488"/>
      <c r="AQZ108" s="488"/>
      <c r="ARA108" s="489"/>
      <c r="ARB108" s="490"/>
      <c r="ARC108" s="488"/>
      <c r="ARD108" s="488"/>
      <c r="ARE108" s="488"/>
      <c r="ARF108" s="488"/>
      <c r="ARG108" s="488"/>
      <c r="ARH108" s="488"/>
      <c r="ARI108" s="489"/>
      <c r="ARJ108" s="490"/>
      <c r="ARK108" s="488"/>
      <c r="ARL108" s="488"/>
      <c r="ARM108" s="488"/>
      <c r="ARN108" s="488"/>
      <c r="ARO108" s="488"/>
      <c r="ARP108" s="488"/>
      <c r="ARQ108" s="489"/>
      <c r="ARR108" s="490"/>
      <c r="ARS108" s="488"/>
      <c r="ART108" s="488"/>
      <c r="ARU108" s="488"/>
      <c r="ARV108" s="488"/>
      <c r="ARW108" s="488"/>
      <c r="ARX108" s="488"/>
      <c r="ARY108" s="489"/>
      <c r="ARZ108" s="490"/>
      <c r="ASA108" s="488"/>
      <c r="ASB108" s="488"/>
      <c r="ASC108" s="488"/>
      <c r="ASD108" s="488"/>
      <c r="ASE108" s="488"/>
      <c r="ASF108" s="488"/>
      <c r="ASG108" s="489"/>
      <c r="ASH108" s="490"/>
      <c r="ASI108" s="488"/>
      <c r="ASJ108" s="488"/>
      <c r="ASK108" s="488"/>
      <c r="ASL108" s="488"/>
      <c r="ASM108" s="488"/>
      <c r="ASN108" s="488"/>
      <c r="ASO108" s="489"/>
      <c r="ASP108" s="490"/>
      <c r="ASQ108" s="488"/>
      <c r="ASR108" s="488"/>
      <c r="ASS108" s="488"/>
      <c r="AST108" s="488"/>
      <c r="ASU108" s="488"/>
      <c r="ASV108" s="488"/>
      <c r="ASW108" s="489"/>
      <c r="ASX108" s="490"/>
      <c r="ASY108" s="488"/>
      <c r="ASZ108" s="488"/>
      <c r="ATA108" s="488"/>
      <c r="ATB108" s="488"/>
      <c r="ATC108" s="488"/>
      <c r="ATD108" s="488"/>
      <c r="ATE108" s="489"/>
      <c r="ATF108" s="490"/>
      <c r="ATG108" s="488"/>
      <c r="ATH108" s="488"/>
      <c r="ATI108" s="488"/>
      <c r="ATJ108" s="488"/>
      <c r="ATK108" s="488"/>
      <c r="ATL108" s="488"/>
      <c r="ATM108" s="489"/>
      <c r="ATN108" s="490"/>
      <c r="ATO108" s="488"/>
      <c r="ATP108" s="488"/>
      <c r="ATQ108" s="488"/>
      <c r="ATR108" s="488"/>
      <c r="ATS108" s="488"/>
      <c r="ATT108" s="488"/>
      <c r="ATU108" s="489"/>
      <c r="ATV108" s="490"/>
      <c r="ATW108" s="488"/>
      <c r="ATX108" s="488"/>
      <c r="ATY108" s="488"/>
      <c r="ATZ108" s="488"/>
      <c r="AUA108" s="488"/>
      <c r="AUB108" s="488"/>
      <c r="AUC108" s="489"/>
      <c r="AUD108" s="490"/>
      <c r="AUE108" s="488"/>
      <c r="AUF108" s="488"/>
      <c r="AUG108" s="488"/>
      <c r="AUH108" s="488"/>
      <c r="AUI108" s="488"/>
      <c r="AUJ108" s="488"/>
      <c r="AUK108" s="489"/>
      <c r="AUL108" s="490"/>
      <c r="AUM108" s="488"/>
      <c r="AUN108" s="488"/>
      <c r="AUO108" s="488"/>
      <c r="AUP108" s="488"/>
      <c r="AUQ108" s="488"/>
      <c r="AUR108" s="488"/>
      <c r="AUS108" s="489"/>
      <c r="AUT108" s="490"/>
      <c r="AUU108" s="488"/>
      <c r="AUV108" s="488"/>
      <c r="AUW108" s="488"/>
      <c r="AUX108" s="488"/>
      <c r="AUY108" s="488"/>
      <c r="AUZ108" s="488"/>
      <c r="AVA108" s="489"/>
      <c r="AVB108" s="490"/>
      <c r="AVC108" s="488"/>
      <c r="AVD108" s="488"/>
      <c r="AVE108" s="488"/>
      <c r="AVF108" s="488"/>
      <c r="AVG108" s="488"/>
      <c r="AVH108" s="488"/>
      <c r="AVI108" s="489"/>
      <c r="AVJ108" s="490"/>
      <c r="AVK108" s="488"/>
      <c r="AVL108" s="488"/>
      <c r="AVM108" s="488"/>
      <c r="AVN108" s="488"/>
      <c r="AVO108" s="488"/>
      <c r="AVP108" s="488"/>
      <c r="AVQ108" s="489"/>
      <c r="AVR108" s="490"/>
      <c r="AVS108" s="488"/>
      <c r="AVT108" s="488"/>
      <c r="AVU108" s="488"/>
      <c r="AVV108" s="488"/>
      <c r="AVW108" s="488"/>
      <c r="AVX108" s="488"/>
      <c r="AVY108" s="489"/>
      <c r="AVZ108" s="490"/>
      <c r="AWA108" s="488"/>
      <c r="AWB108" s="488"/>
      <c r="AWC108" s="488"/>
      <c r="AWD108" s="488"/>
      <c r="AWE108" s="488"/>
      <c r="AWF108" s="488"/>
      <c r="AWG108" s="489"/>
      <c r="AWH108" s="490"/>
      <c r="AWI108" s="488"/>
      <c r="AWJ108" s="488"/>
      <c r="AWK108" s="488"/>
      <c r="AWL108" s="488"/>
      <c r="AWM108" s="488"/>
      <c r="AWN108" s="488"/>
      <c r="AWO108" s="489"/>
      <c r="AWP108" s="490"/>
      <c r="AWQ108" s="488"/>
      <c r="AWR108" s="488"/>
      <c r="AWS108" s="488"/>
      <c r="AWT108" s="488"/>
      <c r="AWU108" s="488"/>
      <c r="AWV108" s="488"/>
      <c r="AWW108" s="489"/>
      <c r="AWX108" s="490"/>
      <c r="AWY108" s="488"/>
      <c r="AWZ108" s="488"/>
      <c r="AXA108" s="488"/>
      <c r="AXB108" s="488"/>
      <c r="AXC108" s="488"/>
      <c r="AXD108" s="488"/>
      <c r="AXE108" s="489"/>
      <c r="AXF108" s="490"/>
      <c r="AXG108" s="488"/>
      <c r="AXH108" s="488"/>
      <c r="AXI108" s="488"/>
      <c r="AXJ108" s="488"/>
      <c r="AXK108" s="488"/>
      <c r="AXL108" s="488"/>
      <c r="AXM108" s="489"/>
      <c r="AXN108" s="490"/>
      <c r="AXO108" s="488"/>
      <c r="AXP108" s="488"/>
      <c r="AXQ108" s="488"/>
      <c r="AXR108" s="488"/>
      <c r="AXS108" s="488"/>
      <c r="AXT108" s="488"/>
      <c r="AXU108" s="489"/>
      <c r="AXV108" s="490"/>
      <c r="AXW108" s="488"/>
      <c r="AXX108" s="488"/>
      <c r="AXY108" s="488"/>
      <c r="AXZ108" s="488"/>
      <c r="AYA108" s="488"/>
      <c r="AYB108" s="488"/>
      <c r="AYC108" s="489"/>
      <c r="AYD108" s="490"/>
      <c r="AYE108" s="488"/>
      <c r="AYF108" s="488"/>
      <c r="AYG108" s="488"/>
      <c r="AYH108" s="488"/>
      <c r="AYI108" s="488"/>
      <c r="AYJ108" s="488"/>
      <c r="AYK108" s="489"/>
      <c r="AYL108" s="490"/>
      <c r="AYM108" s="488"/>
      <c r="AYN108" s="488"/>
      <c r="AYO108" s="488"/>
      <c r="AYP108" s="488"/>
      <c r="AYQ108" s="488"/>
      <c r="AYR108" s="488"/>
      <c r="AYS108" s="489"/>
      <c r="AYT108" s="490"/>
      <c r="AYU108" s="488"/>
      <c r="AYV108" s="488"/>
      <c r="AYW108" s="488"/>
      <c r="AYX108" s="488"/>
      <c r="AYY108" s="488"/>
      <c r="AYZ108" s="488"/>
      <c r="AZA108" s="489"/>
      <c r="AZB108" s="490"/>
      <c r="AZC108" s="488"/>
      <c r="AZD108" s="488"/>
      <c r="AZE108" s="488"/>
      <c r="AZF108" s="488"/>
      <c r="AZG108" s="488"/>
      <c r="AZH108" s="488"/>
      <c r="AZI108" s="489"/>
      <c r="AZJ108" s="490"/>
      <c r="AZK108" s="488"/>
      <c r="AZL108" s="488"/>
      <c r="AZM108" s="488"/>
      <c r="AZN108" s="488"/>
      <c r="AZO108" s="488"/>
      <c r="AZP108" s="488"/>
      <c r="AZQ108" s="489"/>
      <c r="AZR108" s="490"/>
      <c r="AZS108" s="488"/>
      <c r="AZT108" s="488"/>
      <c r="AZU108" s="488"/>
      <c r="AZV108" s="488"/>
      <c r="AZW108" s="488"/>
      <c r="AZX108" s="488"/>
      <c r="AZY108" s="489"/>
      <c r="AZZ108" s="490"/>
      <c r="BAA108" s="488"/>
      <c r="BAB108" s="488"/>
      <c r="BAC108" s="488"/>
      <c r="BAD108" s="488"/>
      <c r="BAE108" s="488"/>
      <c r="BAF108" s="488"/>
      <c r="BAG108" s="489"/>
      <c r="BAH108" s="490"/>
      <c r="BAI108" s="488"/>
      <c r="BAJ108" s="488"/>
      <c r="BAK108" s="488"/>
      <c r="BAL108" s="488"/>
      <c r="BAM108" s="488"/>
      <c r="BAN108" s="488"/>
      <c r="BAO108" s="489"/>
      <c r="BAP108" s="490"/>
      <c r="BAQ108" s="488"/>
      <c r="BAR108" s="488"/>
      <c r="BAS108" s="488"/>
      <c r="BAT108" s="488"/>
      <c r="BAU108" s="488"/>
      <c r="BAV108" s="488"/>
      <c r="BAW108" s="489"/>
      <c r="BAX108" s="490"/>
      <c r="BAY108" s="488"/>
      <c r="BAZ108" s="488"/>
      <c r="BBA108" s="488"/>
      <c r="BBB108" s="488"/>
      <c r="BBC108" s="488"/>
      <c r="BBD108" s="488"/>
      <c r="BBE108" s="489"/>
      <c r="BBF108" s="490"/>
      <c r="BBG108" s="488"/>
      <c r="BBH108" s="488"/>
      <c r="BBI108" s="488"/>
      <c r="BBJ108" s="488"/>
      <c r="BBK108" s="488"/>
      <c r="BBL108" s="488"/>
      <c r="BBM108" s="489"/>
      <c r="BBN108" s="490"/>
      <c r="BBO108" s="488"/>
      <c r="BBP108" s="488"/>
      <c r="BBQ108" s="488"/>
      <c r="BBR108" s="488"/>
      <c r="BBS108" s="488"/>
      <c r="BBT108" s="488"/>
      <c r="BBU108" s="489"/>
      <c r="BBV108" s="490"/>
      <c r="BBW108" s="488"/>
      <c r="BBX108" s="488"/>
      <c r="BBY108" s="488"/>
      <c r="BBZ108" s="488"/>
      <c r="BCA108" s="488"/>
      <c r="BCB108" s="488"/>
      <c r="BCC108" s="489"/>
      <c r="BCD108" s="490"/>
      <c r="BCE108" s="488"/>
      <c r="BCF108" s="488"/>
      <c r="BCG108" s="488"/>
      <c r="BCH108" s="488"/>
      <c r="BCI108" s="488"/>
      <c r="BCJ108" s="488"/>
      <c r="BCK108" s="489"/>
      <c r="BCL108" s="490"/>
      <c r="BCM108" s="488"/>
      <c r="BCN108" s="488"/>
      <c r="BCO108" s="488"/>
      <c r="BCP108" s="488"/>
      <c r="BCQ108" s="488"/>
      <c r="BCR108" s="488"/>
      <c r="BCS108" s="489"/>
      <c r="BCT108" s="490"/>
      <c r="BCU108" s="488"/>
      <c r="BCV108" s="488"/>
      <c r="BCW108" s="488"/>
      <c r="BCX108" s="488"/>
      <c r="BCY108" s="488"/>
      <c r="BCZ108" s="488"/>
      <c r="BDA108" s="489"/>
      <c r="BDB108" s="490"/>
      <c r="BDC108" s="488"/>
      <c r="BDD108" s="488"/>
      <c r="BDE108" s="488"/>
      <c r="BDF108" s="488"/>
      <c r="BDG108" s="488"/>
      <c r="BDH108" s="488"/>
      <c r="BDI108" s="489"/>
      <c r="BDJ108" s="490"/>
      <c r="BDK108" s="488"/>
      <c r="BDL108" s="488"/>
      <c r="BDM108" s="488"/>
      <c r="BDN108" s="488"/>
      <c r="BDO108" s="488"/>
      <c r="BDP108" s="488"/>
      <c r="BDQ108" s="489"/>
      <c r="BDR108" s="490"/>
      <c r="BDS108" s="488"/>
      <c r="BDT108" s="488"/>
      <c r="BDU108" s="488"/>
      <c r="BDV108" s="488"/>
      <c r="BDW108" s="488"/>
      <c r="BDX108" s="488"/>
      <c r="BDY108" s="489"/>
      <c r="BDZ108" s="490"/>
      <c r="BEA108" s="488"/>
      <c r="BEB108" s="488"/>
      <c r="BEC108" s="488"/>
      <c r="BED108" s="488"/>
      <c r="BEE108" s="488"/>
      <c r="BEF108" s="488"/>
      <c r="BEG108" s="489"/>
      <c r="BEH108" s="490"/>
      <c r="BEI108" s="488"/>
      <c r="BEJ108" s="488"/>
      <c r="BEK108" s="488"/>
      <c r="BEL108" s="488"/>
      <c r="BEM108" s="488"/>
      <c r="BEN108" s="488"/>
      <c r="BEO108" s="489"/>
      <c r="BEP108" s="490"/>
      <c r="BEQ108" s="488"/>
      <c r="BER108" s="488"/>
      <c r="BES108" s="488"/>
      <c r="BET108" s="488"/>
      <c r="BEU108" s="488"/>
      <c r="BEV108" s="488"/>
      <c r="BEW108" s="489"/>
      <c r="BEX108" s="490"/>
      <c r="BEY108" s="488"/>
      <c r="BEZ108" s="488"/>
      <c r="BFA108" s="488"/>
      <c r="BFB108" s="488"/>
      <c r="BFC108" s="488"/>
      <c r="BFD108" s="488"/>
      <c r="BFE108" s="489"/>
      <c r="BFF108" s="490"/>
      <c r="BFG108" s="488"/>
      <c r="BFH108" s="488"/>
      <c r="BFI108" s="488"/>
      <c r="BFJ108" s="488"/>
      <c r="BFK108" s="488"/>
      <c r="BFL108" s="488"/>
      <c r="BFM108" s="489"/>
      <c r="BFN108" s="490"/>
      <c r="BFO108" s="488"/>
      <c r="BFP108" s="488"/>
      <c r="BFQ108" s="488"/>
      <c r="BFR108" s="488"/>
      <c r="BFS108" s="488"/>
      <c r="BFT108" s="488"/>
      <c r="BFU108" s="489"/>
      <c r="BFV108" s="490"/>
      <c r="BFW108" s="488"/>
      <c r="BFX108" s="488"/>
      <c r="BFY108" s="488"/>
      <c r="BFZ108" s="488"/>
      <c r="BGA108" s="488"/>
      <c r="BGB108" s="488"/>
      <c r="BGC108" s="489"/>
      <c r="BGD108" s="490"/>
      <c r="BGE108" s="488"/>
      <c r="BGF108" s="488"/>
      <c r="BGG108" s="488"/>
      <c r="BGH108" s="488"/>
      <c r="BGI108" s="488"/>
      <c r="BGJ108" s="488"/>
      <c r="BGK108" s="489"/>
      <c r="BGL108" s="490"/>
      <c r="BGM108" s="488"/>
      <c r="BGN108" s="488"/>
      <c r="BGO108" s="488"/>
      <c r="BGP108" s="488"/>
      <c r="BGQ108" s="488"/>
      <c r="BGR108" s="488"/>
      <c r="BGS108" s="489"/>
      <c r="BGT108" s="490"/>
      <c r="BGU108" s="488"/>
      <c r="BGV108" s="488"/>
      <c r="BGW108" s="488"/>
      <c r="BGX108" s="488"/>
      <c r="BGY108" s="488"/>
      <c r="BGZ108" s="488"/>
      <c r="BHA108" s="489"/>
      <c r="BHB108" s="490"/>
      <c r="BHC108" s="488"/>
      <c r="BHD108" s="488"/>
      <c r="BHE108" s="488"/>
      <c r="BHF108" s="488"/>
      <c r="BHG108" s="488"/>
      <c r="BHH108" s="488"/>
      <c r="BHI108" s="489"/>
      <c r="BHJ108" s="490"/>
      <c r="BHK108" s="488"/>
      <c r="BHL108" s="488"/>
      <c r="BHM108" s="488"/>
      <c r="BHN108" s="488"/>
      <c r="BHO108" s="488"/>
      <c r="BHP108" s="488"/>
      <c r="BHQ108" s="489"/>
      <c r="BHR108" s="490"/>
      <c r="BHS108" s="488"/>
      <c r="BHT108" s="488"/>
      <c r="BHU108" s="488"/>
      <c r="BHV108" s="488"/>
      <c r="BHW108" s="488"/>
      <c r="BHX108" s="488"/>
      <c r="BHY108" s="489"/>
      <c r="BHZ108" s="490"/>
      <c r="BIA108" s="488"/>
      <c r="BIB108" s="488"/>
      <c r="BIC108" s="488"/>
      <c r="BID108" s="488"/>
      <c r="BIE108" s="488"/>
      <c r="BIF108" s="488"/>
      <c r="BIG108" s="489"/>
      <c r="BIH108" s="490"/>
      <c r="BII108" s="488"/>
      <c r="BIJ108" s="488"/>
      <c r="BIK108" s="488"/>
      <c r="BIL108" s="488"/>
      <c r="BIM108" s="488"/>
      <c r="BIN108" s="488"/>
      <c r="BIO108" s="489"/>
      <c r="BIP108" s="490"/>
      <c r="BIQ108" s="488"/>
      <c r="BIR108" s="488"/>
      <c r="BIS108" s="488"/>
      <c r="BIT108" s="488"/>
      <c r="BIU108" s="488"/>
      <c r="BIV108" s="488"/>
      <c r="BIW108" s="489"/>
      <c r="BIX108" s="490"/>
      <c r="BIY108" s="488"/>
      <c r="BIZ108" s="488"/>
      <c r="BJA108" s="488"/>
      <c r="BJB108" s="488"/>
      <c r="BJC108" s="488"/>
      <c r="BJD108" s="488"/>
      <c r="BJE108" s="489"/>
      <c r="BJF108" s="490"/>
      <c r="BJG108" s="488"/>
      <c r="BJH108" s="488"/>
      <c r="BJI108" s="488"/>
      <c r="BJJ108" s="488"/>
      <c r="BJK108" s="488"/>
      <c r="BJL108" s="488"/>
      <c r="BJM108" s="489"/>
      <c r="BJN108" s="490"/>
      <c r="BJO108" s="488"/>
      <c r="BJP108" s="488"/>
      <c r="BJQ108" s="488"/>
      <c r="BJR108" s="488"/>
      <c r="BJS108" s="488"/>
      <c r="BJT108" s="488"/>
      <c r="BJU108" s="489"/>
      <c r="BJV108" s="490"/>
      <c r="BJW108" s="488"/>
      <c r="BJX108" s="488"/>
      <c r="BJY108" s="488"/>
      <c r="BJZ108" s="488"/>
      <c r="BKA108" s="488"/>
      <c r="BKB108" s="488"/>
      <c r="BKC108" s="489"/>
      <c r="BKD108" s="490"/>
      <c r="BKE108" s="488"/>
      <c r="BKF108" s="488"/>
      <c r="BKG108" s="488"/>
      <c r="BKH108" s="488"/>
      <c r="BKI108" s="488"/>
      <c r="BKJ108" s="488"/>
      <c r="BKK108" s="489"/>
      <c r="BKL108" s="490"/>
      <c r="BKM108" s="488"/>
      <c r="BKN108" s="488"/>
      <c r="BKO108" s="488"/>
      <c r="BKP108" s="488"/>
      <c r="BKQ108" s="488"/>
      <c r="BKR108" s="488"/>
      <c r="BKS108" s="489"/>
      <c r="BKT108" s="490"/>
      <c r="BKU108" s="488"/>
      <c r="BKV108" s="488"/>
      <c r="BKW108" s="488"/>
      <c r="BKX108" s="488"/>
      <c r="BKY108" s="488"/>
      <c r="BKZ108" s="488"/>
      <c r="BLA108" s="489"/>
      <c r="BLB108" s="490"/>
      <c r="BLC108" s="488"/>
      <c r="BLD108" s="488"/>
      <c r="BLE108" s="488"/>
      <c r="BLF108" s="488"/>
      <c r="BLG108" s="488"/>
      <c r="BLH108" s="488"/>
      <c r="BLI108" s="489"/>
      <c r="BLJ108" s="490"/>
      <c r="BLK108" s="488"/>
      <c r="BLL108" s="488"/>
      <c r="BLM108" s="488"/>
      <c r="BLN108" s="488"/>
      <c r="BLO108" s="488"/>
      <c r="BLP108" s="488"/>
      <c r="BLQ108" s="489"/>
      <c r="BLR108" s="490"/>
      <c r="BLS108" s="488"/>
      <c r="BLT108" s="488"/>
      <c r="BLU108" s="488"/>
      <c r="BLV108" s="488"/>
      <c r="BLW108" s="488"/>
      <c r="BLX108" s="488"/>
      <c r="BLY108" s="489"/>
      <c r="BLZ108" s="490"/>
      <c r="BMA108" s="488"/>
      <c r="BMB108" s="488"/>
      <c r="BMC108" s="488"/>
      <c r="BMD108" s="488"/>
      <c r="BME108" s="488"/>
      <c r="BMF108" s="488"/>
      <c r="BMG108" s="489"/>
      <c r="BMH108" s="490"/>
      <c r="BMI108" s="488"/>
      <c r="BMJ108" s="488"/>
      <c r="BMK108" s="488"/>
      <c r="BML108" s="488"/>
      <c r="BMM108" s="488"/>
      <c r="BMN108" s="488"/>
      <c r="BMO108" s="489"/>
      <c r="BMP108" s="490"/>
      <c r="BMQ108" s="488"/>
      <c r="BMR108" s="488"/>
      <c r="BMS108" s="488"/>
      <c r="BMT108" s="488"/>
      <c r="BMU108" s="488"/>
      <c r="BMV108" s="488"/>
      <c r="BMW108" s="489"/>
      <c r="BMX108" s="490"/>
      <c r="BMY108" s="488"/>
      <c r="BMZ108" s="488"/>
      <c r="BNA108" s="488"/>
      <c r="BNB108" s="488"/>
      <c r="BNC108" s="488"/>
      <c r="BND108" s="488"/>
      <c r="BNE108" s="489"/>
      <c r="BNF108" s="490"/>
      <c r="BNG108" s="488"/>
      <c r="BNH108" s="488"/>
      <c r="BNI108" s="488"/>
      <c r="BNJ108" s="488"/>
      <c r="BNK108" s="488"/>
      <c r="BNL108" s="488"/>
      <c r="BNM108" s="489"/>
      <c r="BNN108" s="490"/>
      <c r="BNO108" s="488"/>
      <c r="BNP108" s="488"/>
      <c r="BNQ108" s="488"/>
      <c r="BNR108" s="488"/>
      <c r="BNS108" s="488"/>
      <c r="BNT108" s="488"/>
      <c r="BNU108" s="489"/>
      <c r="BNV108" s="490"/>
      <c r="BNW108" s="488"/>
      <c r="BNX108" s="488"/>
      <c r="BNY108" s="488"/>
      <c r="BNZ108" s="488"/>
      <c r="BOA108" s="488"/>
      <c r="BOB108" s="488"/>
      <c r="BOC108" s="489"/>
      <c r="BOD108" s="490"/>
      <c r="BOE108" s="488"/>
      <c r="BOF108" s="488"/>
      <c r="BOG108" s="488"/>
      <c r="BOH108" s="488"/>
      <c r="BOI108" s="488"/>
      <c r="BOJ108" s="488"/>
      <c r="BOK108" s="489"/>
      <c r="BOL108" s="490"/>
      <c r="BOM108" s="488"/>
      <c r="BON108" s="488"/>
      <c r="BOO108" s="488"/>
      <c r="BOP108" s="488"/>
      <c r="BOQ108" s="488"/>
      <c r="BOR108" s="488"/>
      <c r="BOS108" s="489"/>
      <c r="BOT108" s="490"/>
      <c r="BOU108" s="488"/>
      <c r="BOV108" s="488"/>
      <c r="BOW108" s="488"/>
      <c r="BOX108" s="488"/>
      <c r="BOY108" s="488"/>
      <c r="BOZ108" s="488"/>
      <c r="BPA108" s="489"/>
      <c r="BPB108" s="490"/>
      <c r="BPC108" s="488"/>
      <c r="BPD108" s="488"/>
      <c r="BPE108" s="488"/>
      <c r="BPF108" s="488"/>
      <c r="BPG108" s="488"/>
      <c r="BPH108" s="488"/>
      <c r="BPI108" s="489"/>
      <c r="BPJ108" s="490"/>
      <c r="BPK108" s="488"/>
      <c r="BPL108" s="488"/>
      <c r="BPM108" s="488"/>
      <c r="BPN108" s="488"/>
      <c r="BPO108" s="488"/>
      <c r="BPP108" s="488"/>
      <c r="BPQ108" s="489"/>
      <c r="BPR108" s="490"/>
      <c r="BPS108" s="488"/>
      <c r="BPT108" s="488"/>
      <c r="BPU108" s="488"/>
      <c r="BPV108" s="488"/>
      <c r="BPW108" s="488"/>
      <c r="BPX108" s="488"/>
      <c r="BPY108" s="489"/>
      <c r="BPZ108" s="490"/>
      <c r="BQA108" s="488"/>
      <c r="BQB108" s="488"/>
      <c r="BQC108" s="488"/>
      <c r="BQD108" s="488"/>
      <c r="BQE108" s="488"/>
      <c r="BQF108" s="488"/>
      <c r="BQG108" s="489"/>
      <c r="BQH108" s="490"/>
      <c r="BQI108" s="488"/>
      <c r="BQJ108" s="488"/>
      <c r="BQK108" s="488"/>
      <c r="BQL108" s="488"/>
      <c r="BQM108" s="488"/>
      <c r="BQN108" s="488"/>
      <c r="BQO108" s="489"/>
      <c r="BQP108" s="490"/>
      <c r="BQQ108" s="488"/>
      <c r="BQR108" s="488"/>
      <c r="BQS108" s="488"/>
      <c r="BQT108" s="488"/>
      <c r="BQU108" s="488"/>
      <c r="BQV108" s="488"/>
      <c r="BQW108" s="489"/>
      <c r="BQX108" s="490"/>
      <c r="BQY108" s="488"/>
      <c r="BQZ108" s="488"/>
      <c r="BRA108" s="488"/>
      <c r="BRB108" s="488"/>
      <c r="BRC108" s="488"/>
      <c r="BRD108" s="488"/>
      <c r="BRE108" s="489"/>
      <c r="BRF108" s="490"/>
      <c r="BRG108" s="488"/>
      <c r="BRH108" s="488"/>
      <c r="BRI108" s="488"/>
      <c r="BRJ108" s="488"/>
      <c r="BRK108" s="488"/>
      <c r="BRL108" s="488"/>
      <c r="BRM108" s="489"/>
      <c r="BRN108" s="490"/>
      <c r="BRO108" s="488"/>
      <c r="BRP108" s="488"/>
      <c r="BRQ108" s="488"/>
      <c r="BRR108" s="488"/>
      <c r="BRS108" s="488"/>
      <c r="BRT108" s="488"/>
      <c r="BRU108" s="489"/>
      <c r="BRV108" s="490"/>
      <c r="BRW108" s="488"/>
      <c r="BRX108" s="488"/>
      <c r="BRY108" s="488"/>
      <c r="BRZ108" s="488"/>
      <c r="BSA108" s="488"/>
      <c r="BSB108" s="488"/>
      <c r="BSC108" s="489"/>
      <c r="BSD108" s="490"/>
      <c r="BSE108" s="488"/>
      <c r="BSF108" s="488"/>
      <c r="BSG108" s="488"/>
      <c r="BSH108" s="488"/>
      <c r="BSI108" s="488"/>
      <c r="BSJ108" s="488"/>
      <c r="BSK108" s="489"/>
      <c r="BSL108" s="490"/>
      <c r="BSM108" s="488"/>
      <c r="BSN108" s="488"/>
      <c r="BSO108" s="488"/>
      <c r="BSP108" s="488"/>
      <c r="BSQ108" s="488"/>
      <c r="BSR108" s="488"/>
      <c r="BSS108" s="489"/>
      <c r="BST108" s="490"/>
      <c r="BSU108" s="488"/>
      <c r="BSV108" s="488"/>
      <c r="BSW108" s="488"/>
      <c r="BSX108" s="488"/>
      <c r="BSY108" s="488"/>
      <c r="BSZ108" s="488"/>
      <c r="BTA108" s="489"/>
      <c r="BTB108" s="490"/>
      <c r="BTC108" s="488"/>
      <c r="BTD108" s="488"/>
      <c r="BTE108" s="488"/>
      <c r="BTF108" s="488"/>
      <c r="BTG108" s="488"/>
      <c r="BTH108" s="488"/>
      <c r="BTI108" s="489"/>
      <c r="BTJ108" s="490"/>
      <c r="BTK108" s="488"/>
      <c r="BTL108" s="488"/>
      <c r="BTM108" s="488"/>
      <c r="BTN108" s="488"/>
      <c r="BTO108" s="488"/>
      <c r="BTP108" s="488"/>
      <c r="BTQ108" s="489"/>
      <c r="BTR108" s="490"/>
      <c r="BTS108" s="488"/>
      <c r="BTT108" s="488"/>
      <c r="BTU108" s="488"/>
      <c r="BTV108" s="488"/>
      <c r="BTW108" s="488"/>
      <c r="BTX108" s="488"/>
      <c r="BTY108" s="489"/>
      <c r="BTZ108" s="490"/>
      <c r="BUA108" s="488"/>
      <c r="BUB108" s="488"/>
      <c r="BUC108" s="488"/>
      <c r="BUD108" s="488"/>
      <c r="BUE108" s="488"/>
      <c r="BUF108" s="488"/>
      <c r="BUG108" s="489"/>
      <c r="BUH108" s="490"/>
      <c r="BUI108" s="488"/>
      <c r="BUJ108" s="488"/>
      <c r="BUK108" s="488"/>
      <c r="BUL108" s="488"/>
      <c r="BUM108" s="488"/>
      <c r="BUN108" s="488"/>
      <c r="BUO108" s="489"/>
      <c r="BUP108" s="490"/>
      <c r="BUQ108" s="488"/>
      <c r="BUR108" s="488"/>
      <c r="BUS108" s="488"/>
      <c r="BUT108" s="488"/>
      <c r="BUU108" s="488"/>
      <c r="BUV108" s="488"/>
      <c r="BUW108" s="489"/>
      <c r="BUX108" s="490"/>
      <c r="BUY108" s="488"/>
      <c r="BUZ108" s="488"/>
      <c r="BVA108" s="488"/>
      <c r="BVB108" s="488"/>
      <c r="BVC108" s="488"/>
      <c r="BVD108" s="488"/>
      <c r="BVE108" s="489"/>
      <c r="BVF108" s="490"/>
      <c r="BVG108" s="488"/>
      <c r="BVH108" s="488"/>
      <c r="BVI108" s="488"/>
      <c r="BVJ108" s="488"/>
      <c r="BVK108" s="488"/>
      <c r="BVL108" s="488"/>
      <c r="BVM108" s="489"/>
      <c r="BVN108" s="490"/>
      <c r="BVO108" s="488"/>
      <c r="BVP108" s="488"/>
      <c r="BVQ108" s="488"/>
      <c r="BVR108" s="488"/>
      <c r="BVS108" s="488"/>
      <c r="BVT108" s="488"/>
      <c r="BVU108" s="489"/>
      <c r="BVV108" s="490"/>
      <c r="BVW108" s="488"/>
      <c r="BVX108" s="488"/>
      <c r="BVY108" s="488"/>
      <c r="BVZ108" s="488"/>
      <c r="BWA108" s="488"/>
      <c r="BWB108" s="488"/>
      <c r="BWC108" s="489"/>
      <c r="BWD108" s="490"/>
      <c r="BWE108" s="488"/>
      <c r="BWF108" s="488"/>
      <c r="BWG108" s="488"/>
      <c r="BWH108" s="488"/>
      <c r="BWI108" s="488"/>
      <c r="BWJ108" s="488"/>
      <c r="BWK108" s="489"/>
      <c r="BWL108" s="490"/>
      <c r="BWM108" s="488"/>
      <c r="BWN108" s="488"/>
      <c r="BWO108" s="488"/>
      <c r="BWP108" s="488"/>
      <c r="BWQ108" s="488"/>
      <c r="BWR108" s="488"/>
      <c r="BWS108" s="489"/>
      <c r="BWT108" s="490"/>
      <c r="BWU108" s="488"/>
      <c r="BWV108" s="488"/>
      <c r="BWW108" s="488"/>
      <c r="BWX108" s="488"/>
      <c r="BWY108" s="488"/>
      <c r="BWZ108" s="488"/>
      <c r="BXA108" s="489"/>
      <c r="BXB108" s="490"/>
      <c r="BXC108" s="488"/>
      <c r="BXD108" s="488"/>
      <c r="BXE108" s="488"/>
      <c r="BXF108" s="488"/>
      <c r="BXG108" s="488"/>
      <c r="BXH108" s="488"/>
      <c r="BXI108" s="489"/>
      <c r="BXJ108" s="490"/>
      <c r="BXK108" s="488"/>
      <c r="BXL108" s="488"/>
      <c r="BXM108" s="488"/>
      <c r="BXN108" s="488"/>
      <c r="BXO108" s="488"/>
      <c r="BXP108" s="488"/>
      <c r="BXQ108" s="489"/>
      <c r="BXR108" s="490"/>
      <c r="BXS108" s="488"/>
      <c r="BXT108" s="488"/>
      <c r="BXU108" s="488"/>
      <c r="BXV108" s="488"/>
      <c r="BXW108" s="488"/>
      <c r="BXX108" s="488"/>
      <c r="BXY108" s="489"/>
      <c r="BXZ108" s="490"/>
      <c r="BYA108" s="488"/>
      <c r="BYB108" s="488"/>
      <c r="BYC108" s="488"/>
      <c r="BYD108" s="488"/>
      <c r="BYE108" s="488"/>
      <c r="BYF108" s="488"/>
      <c r="BYG108" s="489"/>
      <c r="BYH108" s="490"/>
      <c r="BYI108" s="488"/>
      <c r="BYJ108" s="488"/>
      <c r="BYK108" s="488"/>
      <c r="BYL108" s="488"/>
      <c r="BYM108" s="488"/>
      <c r="BYN108" s="488"/>
      <c r="BYO108" s="489"/>
      <c r="BYP108" s="490"/>
      <c r="BYQ108" s="488"/>
      <c r="BYR108" s="488"/>
      <c r="BYS108" s="488"/>
      <c r="BYT108" s="488"/>
      <c r="BYU108" s="488"/>
      <c r="BYV108" s="488"/>
      <c r="BYW108" s="489"/>
      <c r="BYX108" s="490"/>
      <c r="BYY108" s="488"/>
      <c r="BYZ108" s="488"/>
      <c r="BZA108" s="488"/>
      <c r="BZB108" s="488"/>
      <c r="BZC108" s="488"/>
      <c r="BZD108" s="488"/>
      <c r="BZE108" s="489"/>
      <c r="BZF108" s="490"/>
      <c r="BZG108" s="488"/>
      <c r="BZH108" s="488"/>
      <c r="BZI108" s="488"/>
      <c r="BZJ108" s="488"/>
      <c r="BZK108" s="488"/>
      <c r="BZL108" s="488"/>
      <c r="BZM108" s="489"/>
      <c r="BZN108" s="490"/>
      <c r="BZO108" s="488"/>
      <c r="BZP108" s="488"/>
      <c r="BZQ108" s="488"/>
      <c r="BZR108" s="488"/>
      <c r="BZS108" s="488"/>
      <c r="BZT108" s="488"/>
      <c r="BZU108" s="489"/>
      <c r="BZV108" s="490"/>
      <c r="BZW108" s="488"/>
      <c r="BZX108" s="488"/>
      <c r="BZY108" s="488"/>
      <c r="BZZ108" s="488"/>
      <c r="CAA108" s="488"/>
      <c r="CAB108" s="488"/>
      <c r="CAC108" s="489"/>
      <c r="CAD108" s="490"/>
      <c r="CAE108" s="488"/>
      <c r="CAF108" s="488"/>
      <c r="CAG108" s="488"/>
      <c r="CAH108" s="488"/>
      <c r="CAI108" s="488"/>
      <c r="CAJ108" s="488"/>
      <c r="CAK108" s="489"/>
      <c r="CAL108" s="490"/>
      <c r="CAM108" s="488"/>
      <c r="CAN108" s="488"/>
      <c r="CAO108" s="488"/>
      <c r="CAP108" s="488"/>
      <c r="CAQ108" s="488"/>
      <c r="CAR108" s="488"/>
      <c r="CAS108" s="489"/>
      <c r="CAT108" s="490"/>
      <c r="CAU108" s="488"/>
      <c r="CAV108" s="488"/>
      <c r="CAW108" s="488"/>
      <c r="CAX108" s="488"/>
      <c r="CAY108" s="488"/>
      <c r="CAZ108" s="488"/>
      <c r="CBA108" s="489"/>
      <c r="CBB108" s="490"/>
      <c r="CBC108" s="488"/>
      <c r="CBD108" s="488"/>
      <c r="CBE108" s="488"/>
      <c r="CBF108" s="488"/>
      <c r="CBG108" s="488"/>
      <c r="CBH108" s="488"/>
      <c r="CBI108" s="489"/>
      <c r="CBJ108" s="490"/>
      <c r="CBK108" s="488"/>
      <c r="CBL108" s="488"/>
      <c r="CBM108" s="488"/>
      <c r="CBN108" s="488"/>
      <c r="CBO108" s="488"/>
      <c r="CBP108" s="488"/>
      <c r="CBQ108" s="489"/>
      <c r="CBR108" s="490"/>
      <c r="CBS108" s="488"/>
      <c r="CBT108" s="488"/>
      <c r="CBU108" s="488"/>
      <c r="CBV108" s="488"/>
      <c r="CBW108" s="488"/>
      <c r="CBX108" s="488"/>
      <c r="CBY108" s="489"/>
      <c r="CBZ108" s="490"/>
      <c r="CCA108" s="488"/>
      <c r="CCB108" s="488"/>
      <c r="CCC108" s="488"/>
      <c r="CCD108" s="488"/>
      <c r="CCE108" s="488"/>
      <c r="CCF108" s="488"/>
      <c r="CCG108" s="489"/>
      <c r="CCH108" s="490"/>
      <c r="CCI108" s="488"/>
      <c r="CCJ108" s="488"/>
      <c r="CCK108" s="488"/>
      <c r="CCL108" s="488"/>
      <c r="CCM108" s="488"/>
      <c r="CCN108" s="488"/>
      <c r="CCO108" s="489"/>
      <c r="CCP108" s="490"/>
      <c r="CCQ108" s="488"/>
      <c r="CCR108" s="488"/>
      <c r="CCS108" s="488"/>
      <c r="CCT108" s="488"/>
      <c r="CCU108" s="488"/>
      <c r="CCV108" s="488"/>
      <c r="CCW108" s="489"/>
      <c r="CCX108" s="490"/>
      <c r="CCY108" s="488"/>
      <c r="CCZ108" s="488"/>
      <c r="CDA108" s="488"/>
      <c r="CDB108" s="488"/>
      <c r="CDC108" s="488"/>
      <c r="CDD108" s="488"/>
      <c r="CDE108" s="489"/>
      <c r="CDF108" s="490"/>
      <c r="CDG108" s="488"/>
      <c r="CDH108" s="488"/>
      <c r="CDI108" s="488"/>
      <c r="CDJ108" s="488"/>
      <c r="CDK108" s="488"/>
      <c r="CDL108" s="488"/>
      <c r="CDM108" s="489"/>
      <c r="CDN108" s="490"/>
      <c r="CDO108" s="488"/>
      <c r="CDP108" s="488"/>
      <c r="CDQ108" s="488"/>
      <c r="CDR108" s="488"/>
      <c r="CDS108" s="488"/>
      <c r="CDT108" s="488"/>
      <c r="CDU108" s="489"/>
      <c r="CDV108" s="490"/>
      <c r="CDW108" s="488"/>
      <c r="CDX108" s="488"/>
      <c r="CDY108" s="488"/>
      <c r="CDZ108" s="488"/>
      <c r="CEA108" s="488"/>
      <c r="CEB108" s="488"/>
      <c r="CEC108" s="489"/>
      <c r="CED108" s="490"/>
      <c r="CEE108" s="488"/>
      <c r="CEF108" s="488"/>
      <c r="CEG108" s="488"/>
      <c r="CEH108" s="488"/>
      <c r="CEI108" s="488"/>
      <c r="CEJ108" s="488"/>
      <c r="CEK108" s="489"/>
      <c r="CEL108" s="490"/>
      <c r="CEM108" s="488"/>
      <c r="CEN108" s="488"/>
      <c r="CEO108" s="488"/>
      <c r="CEP108" s="488"/>
      <c r="CEQ108" s="488"/>
      <c r="CER108" s="488"/>
      <c r="CES108" s="489"/>
      <c r="CET108" s="490"/>
      <c r="CEU108" s="488"/>
      <c r="CEV108" s="488"/>
      <c r="CEW108" s="488"/>
      <c r="CEX108" s="488"/>
      <c r="CEY108" s="488"/>
      <c r="CEZ108" s="488"/>
      <c r="CFA108" s="489"/>
      <c r="CFB108" s="490"/>
      <c r="CFC108" s="488"/>
      <c r="CFD108" s="488"/>
      <c r="CFE108" s="488"/>
      <c r="CFF108" s="488"/>
      <c r="CFG108" s="488"/>
      <c r="CFH108" s="488"/>
      <c r="CFI108" s="489"/>
      <c r="CFJ108" s="490"/>
      <c r="CFK108" s="488"/>
      <c r="CFL108" s="488"/>
      <c r="CFM108" s="488"/>
      <c r="CFN108" s="488"/>
      <c r="CFO108" s="488"/>
      <c r="CFP108" s="488"/>
      <c r="CFQ108" s="489"/>
      <c r="CFR108" s="490"/>
      <c r="CFS108" s="488"/>
      <c r="CFT108" s="488"/>
      <c r="CFU108" s="488"/>
      <c r="CFV108" s="488"/>
      <c r="CFW108" s="488"/>
      <c r="CFX108" s="488"/>
      <c r="CFY108" s="489"/>
      <c r="CFZ108" s="490"/>
      <c r="CGA108" s="488"/>
      <c r="CGB108" s="488"/>
      <c r="CGC108" s="488"/>
      <c r="CGD108" s="488"/>
      <c r="CGE108" s="488"/>
      <c r="CGF108" s="488"/>
      <c r="CGG108" s="489"/>
      <c r="CGH108" s="490"/>
      <c r="CGI108" s="488"/>
      <c r="CGJ108" s="488"/>
      <c r="CGK108" s="488"/>
      <c r="CGL108" s="488"/>
      <c r="CGM108" s="488"/>
      <c r="CGN108" s="488"/>
      <c r="CGO108" s="489"/>
      <c r="CGP108" s="490"/>
      <c r="CGQ108" s="488"/>
      <c r="CGR108" s="488"/>
      <c r="CGS108" s="488"/>
      <c r="CGT108" s="488"/>
      <c r="CGU108" s="488"/>
      <c r="CGV108" s="488"/>
      <c r="CGW108" s="489"/>
      <c r="CGX108" s="490"/>
      <c r="CGY108" s="488"/>
      <c r="CGZ108" s="488"/>
      <c r="CHA108" s="488"/>
      <c r="CHB108" s="488"/>
      <c r="CHC108" s="488"/>
      <c r="CHD108" s="488"/>
      <c r="CHE108" s="489"/>
      <c r="CHF108" s="490"/>
      <c r="CHG108" s="488"/>
      <c r="CHH108" s="488"/>
      <c r="CHI108" s="488"/>
      <c r="CHJ108" s="488"/>
      <c r="CHK108" s="488"/>
      <c r="CHL108" s="488"/>
      <c r="CHM108" s="489"/>
      <c r="CHN108" s="490"/>
      <c r="CHO108" s="488"/>
      <c r="CHP108" s="488"/>
      <c r="CHQ108" s="488"/>
      <c r="CHR108" s="488"/>
      <c r="CHS108" s="488"/>
      <c r="CHT108" s="488"/>
      <c r="CHU108" s="489"/>
      <c r="CHV108" s="490"/>
      <c r="CHW108" s="488"/>
      <c r="CHX108" s="488"/>
      <c r="CHY108" s="488"/>
      <c r="CHZ108" s="488"/>
      <c r="CIA108" s="488"/>
      <c r="CIB108" s="488"/>
      <c r="CIC108" s="489"/>
      <c r="CID108" s="490"/>
      <c r="CIE108" s="488"/>
      <c r="CIF108" s="488"/>
      <c r="CIG108" s="488"/>
      <c r="CIH108" s="488"/>
      <c r="CII108" s="488"/>
      <c r="CIJ108" s="488"/>
      <c r="CIK108" s="489"/>
      <c r="CIL108" s="490"/>
      <c r="CIM108" s="488"/>
      <c r="CIN108" s="488"/>
      <c r="CIO108" s="488"/>
      <c r="CIP108" s="488"/>
      <c r="CIQ108" s="488"/>
      <c r="CIR108" s="488"/>
      <c r="CIS108" s="489"/>
      <c r="CIT108" s="490"/>
      <c r="CIU108" s="488"/>
      <c r="CIV108" s="488"/>
      <c r="CIW108" s="488"/>
      <c r="CIX108" s="488"/>
      <c r="CIY108" s="488"/>
      <c r="CIZ108" s="488"/>
      <c r="CJA108" s="489"/>
      <c r="CJB108" s="490"/>
      <c r="CJC108" s="488"/>
      <c r="CJD108" s="488"/>
      <c r="CJE108" s="488"/>
      <c r="CJF108" s="488"/>
      <c r="CJG108" s="488"/>
      <c r="CJH108" s="488"/>
      <c r="CJI108" s="489"/>
      <c r="CJJ108" s="490"/>
      <c r="CJK108" s="488"/>
      <c r="CJL108" s="488"/>
      <c r="CJM108" s="488"/>
      <c r="CJN108" s="488"/>
      <c r="CJO108" s="488"/>
      <c r="CJP108" s="488"/>
      <c r="CJQ108" s="489"/>
      <c r="CJR108" s="490"/>
      <c r="CJS108" s="488"/>
      <c r="CJT108" s="488"/>
      <c r="CJU108" s="488"/>
      <c r="CJV108" s="488"/>
      <c r="CJW108" s="488"/>
      <c r="CJX108" s="488"/>
      <c r="CJY108" s="489"/>
      <c r="CJZ108" s="490"/>
      <c r="CKA108" s="488"/>
      <c r="CKB108" s="488"/>
      <c r="CKC108" s="488"/>
      <c r="CKD108" s="488"/>
      <c r="CKE108" s="488"/>
      <c r="CKF108" s="488"/>
      <c r="CKG108" s="489"/>
      <c r="CKH108" s="490"/>
      <c r="CKI108" s="488"/>
      <c r="CKJ108" s="488"/>
      <c r="CKK108" s="488"/>
      <c r="CKL108" s="488"/>
      <c r="CKM108" s="488"/>
      <c r="CKN108" s="488"/>
      <c r="CKO108" s="489"/>
      <c r="CKP108" s="490"/>
      <c r="CKQ108" s="488"/>
      <c r="CKR108" s="488"/>
      <c r="CKS108" s="488"/>
      <c r="CKT108" s="488"/>
      <c r="CKU108" s="488"/>
      <c r="CKV108" s="488"/>
      <c r="CKW108" s="489"/>
      <c r="CKX108" s="490"/>
      <c r="CKY108" s="488"/>
      <c r="CKZ108" s="488"/>
      <c r="CLA108" s="488"/>
      <c r="CLB108" s="488"/>
      <c r="CLC108" s="488"/>
      <c r="CLD108" s="488"/>
      <c r="CLE108" s="489"/>
      <c r="CLF108" s="490"/>
      <c r="CLG108" s="488"/>
      <c r="CLH108" s="488"/>
      <c r="CLI108" s="488"/>
      <c r="CLJ108" s="488"/>
      <c r="CLK108" s="488"/>
      <c r="CLL108" s="488"/>
      <c r="CLM108" s="489"/>
      <c r="CLN108" s="490"/>
      <c r="CLO108" s="488"/>
      <c r="CLP108" s="488"/>
      <c r="CLQ108" s="488"/>
      <c r="CLR108" s="488"/>
      <c r="CLS108" s="488"/>
      <c r="CLT108" s="488"/>
      <c r="CLU108" s="489"/>
      <c r="CLV108" s="490"/>
      <c r="CLW108" s="488"/>
      <c r="CLX108" s="488"/>
      <c r="CLY108" s="488"/>
      <c r="CLZ108" s="488"/>
      <c r="CMA108" s="488"/>
      <c r="CMB108" s="488"/>
      <c r="CMC108" s="489"/>
      <c r="CMD108" s="490"/>
      <c r="CME108" s="488"/>
      <c r="CMF108" s="488"/>
      <c r="CMG108" s="488"/>
      <c r="CMH108" s="488"/>
      <c r="CMI108" s="488"/>
      <c r="CMJ108" s="488"/>
      <c r="CMK108" s="489"/>
      <c r="CML108" s="490"/>
      <c r="CMM108" s="488"/>
      <c r="CMN108" s="488"/>
      <c r="CMO108" s="488"/>
      <c r="CMP108" s="488"/>
      <c r="CMQ108" s="488"/>
      <c r="CMR108" s="488"/>
      <c r="CMS108" s="489"/>
      <c r="CMT108" s="490"/>
      <c r="CMU108" s="488"/>
      <c r="CMV108" s="488"/>
      <c r="CMW108" s="488"/>
      <c r="CMX108" s="488"/>
      <c r="CMY108" s="488"/>
      <c r="CMZ108" s="488"/>
      <c r="CNA108" s="489"/>
      <c r="CNB108" s="490"/>
      <c r="CNC108" s="488"/>
      <c r="CND108" s="488"/>
      <c r="CNE108" s="488"/>
      <c r="CNF108" s="488"/>
      <c r="CNG108" s="488"/>
      <c r="CNH108" s="488"/>
      <c r="CNI108" s="489"/>
      <c r="CNJ108" s="490"/>
      <c r="CNK108" s="488"/>
      <c r="CNL108" s="488"/>
      <c r="CNM108" s="488"/>
      <c r="CNN108" s="488"/>
      <c r="CNO108" s="488"/>
      <c r="CNP108" s="488"/>
      <c r="CNQ108" s="489"/>
      <c r="CNR108" s="490"/>
      <c r="CNS108" s="488"/>
      <c r="CNT108" s="488"/>
      <c r="CNU108" s="488"/>
      <c r="CNV108" s="488"/>
      <c r="CNW108" s="488"/>
      <c r="CNX108" s="488"/>
      <c r="CNY108" s="489"/>
      <c r="CNZ108" s="490"/>
      <c r="COA108" s="488"/>
      <c r="COB108" s="488"/>
      <c r="COC108" s="488"/>
      <c r="COD108" s="488"/>
      <c r="COE108" s="488"/>
      <c r="COF108" s="488"/>
      <c r="COG108" s="489"/>
      <c r="COH108" s="490"/>
      <c r="COI108" s="488"/>
      <c r="COJ108" s="488"/>
      <c r="COK108" s="488"/>
      <c r="COL108" s="488"/>
      <c r="COM108" s="488"/>
      <c r="CON108" s="488"/>
      <c r="COO108" s="489"/>
      <c r="COP108" s="490"/>
      <c r="COQ108" s="488"/>
      <c r="COR108" s="488"/>
      <c r="COS108" s="488"/>
      <c r="COT108" s="488"/>
      <c r="COU108" s="488"/>
      <c r="COV108" s="488"/>
      <c r="COW108" s="489"/>
      <c r="COX108" s="490"/>
      <c r="COY108" s="488"/>
      <c r="COZ108" s="488"/>
      <c r="CPA108" s="488"/>
      <c r="CPB108" s="488"/>
      <c r="CPC108" s="488"/>
      <c r="CPD108" s="488"/>
      <c r="CPE108" s="489"/>
      <c r="CPF108" s="490"/>
      <c r="CPG108" s="488"/>
      <c r="CPH108" s="488"/>
      <c r="CPI108" s="488"/>
      <c r="CPJ108" s="488"/>
      <c r="CPK108" s="488"/>
      <c r="CPL108" s="488"/>
      <c r="CPM108" s="489"/>
      <c r="CPN108" s="490"/>
      <c r="CPO108" s="488"/>
      <c r="CPP108" s="488"/>
      <c r="CPQ108" s="488"/>
      <c r="CPR108" s="488"/>
      <c r="CPS108" s="488"/>
      <c r="CPT108" s="488"/>
      <c r="CPU108" s="489"/>
      <c r="CPV108" s="490"/>
      <c r="CPW108" s="488"/>
      <c r="CPX108" s="488"/>
      <c r="CPY108" s="488"/>
      <c r="CPZ108" s="488"/>
      <c r="CQA108" s="488"/>
      <c r="CQB108" s="488"/>
      <c r="CQC108" s="489"/>
      <c r="CQD108" s="490"/>
      <c r="CQE108" s="488"/>
      <c r="CQF108" s="488"/>
      <c r="CQG108" s="488"/>
      <c r="CQH108" s="488"/>
      <c r="CQI108" s="488"/>
      <c r="CQJ108" s="488"/>
      <c r="CQK108" s="489"/>
      <c r="CQL108" s="490"/>
      <c r="CQM108" s="488"/>
      <c r="CQN108" s="488"/>
      <c r="CQO108" s="488"/>
      <c r="CQP108" s="488"/>
      <c r="CQQ108" s="488"/>
      <c r="CQR108" s="488"/>
      <c r="CQS108" s="489"/>
      <c r="CQT108" s="490"/>
      <c r="CQU108" s="488"/>
      <c r="CQV108" s="488"/>
      <c r="CQW108" s="488"/>
      <c r="CQX108" s="488"/>
      <c r="CQY108" s="488"/>
      <c r="CQZ108" s="488"/>
      <c r="CRA108" s="489"/>
      <c r="CRB108" s="490"/>
      <c r="CRC108" s="488"/>
      <c r="CRD108" s="488"/>
      <c r="CRE108" s="488"/>
      <c r="CRF108" s="488"/>
      <c r="CRG108" s="488"/>
      <c r="CRH108" s="488"/>
      <c r="CRI108" s="489"/>
      <c r="CRJ108" s="490"/>
      <c r="CRK108" s="488"/>
      <c r="CRL108" s="488"/>
      <c r="CRM108" s="488"/>
      <c r="CRN108" s="488"/>
      <c r="CRO108" s="488"/>
      <c r="CRP108" s="488"/>
      <c r="CRQ108" s="489"/>
      <c r="CRR108" s="490"/>
      <c r="CRS108" s="488"/>
      <c r="CRT108" s="488"/>
      <c r="CRU108" s="488"/>
      <c r="CRV108" s="488"/>
      <c r="CRW108" s="488"/>
      <c r="CRX108" s="488"/>
      <c r="CRY108" s="489"/>
      <c r="CRZ108" s="490"/>
      <c r="CSA108" s="488"/>
      <c r="CSB108" s="488"/>
      <c r="CSC108" s="488"/>
      <c r="CSD108" s="488"/>
      <c r="CSE108" s="488"/>
      <c r="CSF108" s="488"/>
      <c r="CSG108" s="489"/>
      <c r="CSH108" s="490"/>
      <c r="CSI108" s="488"/>
      <c r="CSJ108" s="488"/>
      <c r="CSK108" s="488"/>
      <c r="CSL108" s="488"/>
      <c r="CSM108" s="488"/>
      <c r="CSN108" s="488"/>
      <c r="CSO108" s="489"/>
      <c r="CSP108" s="490"/>
      <c r="CSQ108" s="488"/>
      <c r="CSR108" s="488"/>
      <c r="CSS108" s="488"/>
      <c r="CST108" s="488"/>
      <c r="CSU108" s="488"/>
      <c r="CSV108" s="488"/>
      <c r="CSW108" s="489"/>
      <c r="CSX108" s="490"/>
      <c r="CSY108" s="488"/>
      <c r="CSZ108" s="488"/>
      <c r="CTA108" s="488"/>
      <c r="CTB108" s="488"/>
      <c r="CTC108" s="488"/>
      <c r="CTD108" s="488"/>
      <c r="CTE108" s="489"/>
      <c r="CTF108" s="490"/>
      <c r="CTG108" s="488"/>
      <c r="CTH108" s="488"/>
      <c r="CTI108" s="488"/>
      <c r="CTJ108" s="488"/>
      <c r="CTK108" s="488"/>
      <c r="CTL108" s="488"/>
      <c r="CTM108" s="489"/>
      <c r="CTN108" s="490"/>
      <c r="CTO108" s="488"/>
      <c r="CTP108" s="488"/>
      <c r="CTQ108" s="488"/>
      <c r="CTR108" s="488"/>
      <c r="CTS108" s="488"/>
      <c r="CTT108" s="488"/>
      <c r="CTU108" s="489"/>
      <c r="CTV108" s="490"/>
      <c r="CTW108" s="488"/>
      <c r="CTX108" s="488"/>
      <c r="CTY108" s="488"/>
      <c r="CTZ108" s="488"/>
      <c r="CUA108" s="488"/>
      <c r="CUB108" s="488"/>
      <c r="CUC108" s="489"/>
      <c r="CUD108" s="490"/>
      <c r="CUE108" s="488"/>
      <c r="CUF108" s="488"/>
      <c r="CUG108" s="488"/>
      <c r="CUH108" s="488"/>
      <c r="CUI108" s="488"/>
      <c r="CUJ108" s="488"/>
      <c r="CUK108" s="489"/>
      <c r="CUL108" s="490"/>
      <c r="CUM108" s="488"/>
      <c r="CUN108" s="488"/>
      <c r="CUO108" s="488"/>
      <c r="CUP108" s="488"/>
      <c r="CUQ108" s="488"/>
      <c r="CUR108" s="488"/>
      <c r="CUS108" s="489"/>
      <c r="CUT108" s="490"/>
      <c r="CUU108" s="488"/>
      <c r="CUV108" s="488"/>
      <c r="CUW108" s="488"/>
      <c r="CUX108" s="488"/>
      <c r="CUY108" s="488"/>
      <c r="CUZ108" s="488"/>
      <c r="CVA108" s="489"/>
      <c r="CVB108" s="490"/>
      <c r="CVC108" s="488"/>
      <c r="CVD108" s="488"/>
      <c r="CVE108" s="488"/>
      <c r="CVF108" s="488"/>
      <c r="CVG108" s="488"/>
      <c r="CVH108" s="488"/>
      <c r="CVI108" s="489"/>
      <c r="CVJ108" s="490"/>
      <c r="CVK108" s="488"/>
      <c r="CVL108" s="488"/>
      <c r="CVM108" s="488"/>
      <c r="CVN108" s="488"/>
      <c r="CVO108" s="488"/>
      <c r="CVP108" s="488"/>
      <c r="CVQ108" s="489"/>
      <c r="CVR108" s="490"/>
      <c r="CVS108" s="488"/>
      <c r="CVT108" s="488"/>
      <c r="CVU108" s="488"/>
      <c r="CVV108" s="488"/>
      <c r="CVW108" s="488"/>
      <c r="CVX108" s="488"/>
      <c r="CVY108" s="489"/>
      <c r="CVZ108" s="490"/>
      <c r="CWA108" s="488"/>
      <c r="CWB108" s="488"/>
      <c r="CWC108" s="488"/>
      <c r="CWD108" s="488"/>
      <c r="CWE108" s="488"/>
      <c r="CWF108" s="488"/>
      <c r="CWG108" s="489"/>
      <c r="CWH108" s="490"/>
      <c r="CWI108" s="488"/>
      <c r="CWJ108" s="488"/>
      <c r="CWK108" s="488"/>
      <c r="CWL108" s="488"/>
      <c r="CWM108" s="488"/>
      <c r="CWN108" s="488"/>
      <c r="CWO108" s="489"/>
      <c r="CWP108" s="490"/>
      <c r="CWQ108" s="488"/>
      <c r="CWR108" s="488"/>
      <c r="CWS108" s="488"/>
      <c r="CWT108" s="488"/>
      <c r="CWU108" s="488"/>
      <c r="CWV108" s="488"/>
      <c r="CWW108" s="489"/>
      <c r="CWX108" s="490"/>
      <c r="CWY108" s="488"/>
      <c r="CWZ108" s="488"/>
      <c r="CXA108" s="488"/>
      <c r="CXB108" s="488"/>
      <c r="CXC108" s="488"/>
      <c r="CXD108" s="488"/>
      <c r="CXE108" s="489"/>
      <c r="CXF108" s="490"/>
      <c r="CXG108" s="488"/>
      <c r="CXH108" s="488"/>
      <c r="CXI108" s="488"/>
      <c r="CXJ108" s="488"/>
      <c r="CXK108" s="488"/>
      <c r="CXL108" s="488"/>
      <c r="CXM108" s="489"/>
      <c r="CXN108" s="490"/>
      <c r="CXO108" s="488"/>
      <c r="CXP108" s="488"/>
      <c r="CXQ108" s="488"/>
      <c r="CXR108" s="488"/>
      <c r="CXS108" s="488"/>
      <c r="CXT108" s="488"/>
      <c r="CXU108" s="489"/>
      <c r="CXV108" s="490"/>
      <c r="CXW108" s="488"/>
      <c r="CXX108" s="488"/>
      <c r="CXY108" s="488"/>
      <c r="CXZ108" s="488"/>
      <c r="CYA108" s="488"/>
      <c r="CYB108" s="488"/>
      <c r="CYC108" s="489"/>
      <c r="CYD108" s="490"/>
      <c r="CYE108" s="488"/>
      <c r="CYF108" s="488"/>
      <c r="CYG108" s="488"/>
      <c r="CYH108" s="488"/>
      <c r="CYI108" s="488"/>
      <c r="CYJ108" s="488"/>
      <c r="CYK108" s="489"/>
      <c r="CYL108" s="490"/>
      <c r="CYM108" s="488"/>
      <c r="CYN108" s="488"/>
      <c r="CYO108" s="488"/>
      <c r="CYP108" s="488"/>
      <c r="CYQ108" s="488"/>
      <c r="CYR108" s="488"/>
      <c r="CYS108" s="489"/>
      <c r="CYT108" s="490"/>
      <c r="CYU108" s="488"/>
      <c r="CYV108" s="488"/>
      <c r="CYW108" s="488"/>
      <c r="CYX108" s="488"/>
      <c r="CYY108" s="488"/>
      <c r="CYZ108" s="488"/>
      <c r="CZA108" s="489"/>
      <c r="CZB108" s="490"/>
      <c r="CZC108" s="488"/>
      <c r="CZD108" s="488"/>
      <c r="CZE108" s="488"/>
      <c r="CZF108" s="488"/>
      <c r="CZG108" s="488"/>
      <c r="CZH108" s="488"/>
      <c r="CZI108" s="489"/>
      <c r="CZJ108" s="490"/>
      <c r="CZK108" s="488"/>
      <c r="CZL108" s="488"/>
      <c r="CZM108" s="488"/>
      <c r="CZN108" s="488"/>
      <c r="CZO108" s="488"/>
      <c r="CZP108" s="488"/>
      <c r="CZQ108" s="489"/>
      <c r="CZR108" s="490"/>
      <c r="CZS108" s="488"/>
      <c r="CZT108" s="488"/>
      <c r="CZU108" s="488"/>
      <c r="CZV108" s="488"/>
      <c r="CZW108" s="488"/>
      <c r="CZX108" s="488"/>
      <c r="CZY108" s="489"/>
      <c r="CZZ108" s="490"/>
      <c r="DAA108" s="488"/>
      <c r="DAB108" s="488"/>
      <c r="DAC108" s="488"/>
      <c r="DAD108" s="488"/>
      <c r="DAE108" s="488"/>
      <c r="DAF108" s="488"/>
      <c r="DAG108" s="489"/>
      <c r="DAH108" s="490"/>
      <c r="DAI108" s="488"/>
      <c r="DAJ108" s="488"/>
      <c r="DAK108" s="488"/>
      <c r="DAL108" s="488"/>
      <c r="DAM108" s="488"/>
      <c r="DAN108" s="488"/>
      <c r="DAO108" s="489"/>
      <c r="DAP108" s="490"/>
      <c r="DAQ108" s="488"/>
      <c r="DAR108" s="488"/>
      <c r="DAS108" s="488"/>
      <c r="DAT108" s="488"/>
      <c r="DAU108" s="488"/>
      <c r="DAV108" s="488"/>
      <c r="DAW108" s="489"/>
      <c r="DAX108" s="490"/>
      <c r="DAY108" s="488"/>
      <c r="DAZ108" s="488"/>
      <c r="DBA108" s="488"/>
      <c r="DBB108" s="488"/>
      <c r="DBC108" s="488"/>
      <c r="DBD108" s="488"/>
      <c r="DBE108" s="489"/>
      <c r="DBF108" s="490"/>
      <c r="DBG108" s="488"/>
      <c r="DBH108" s="488"/>
      <c r="DBI108" s="488"/>
      <c r="DBJ108" s="488"/>
      <c r="DBK108" s="488"/>
      <c r="DBL108" s="488"/>
      <c r="DBM108" s="489"/>
      <c r="DBN108" s="490"/>
      <c r="DBO108" s="488"/>
      <c r="DBP108" s="488"/>
      <c r="DBQ108" s="488"/>
      <c r="DBR108" s="488"/>
      <c r="DBS108" s="488"/>
      <c r="DBT108" s="488"/>
      <c r="DBU108" s="489"/>
      <c r="DBV108" s="490"/>
      <c r="DBW108" s="488"/>
      <c r="DBX108" s="488"/>
      <c r="DBY108" s="488"/>
      <c r="DBZ108" s="488"/>
      <c r="DCA108" s="488"/>
      <c r="DCB108" s="488"/>
      <c r="DCC108" s="489"/>
      <c r="DCD108" s="490"/>
      <c r="DCE108" s="488"/>
      <c r="DCF108" s="488"/>
      <c r="DCG108" s="488"/>
      <c r="DCH108" s="488"/>
      <c r="DCI108" s="488"/>
      <c r="DCJ108" s="488"/>
      <c r="DCK108" s="489"/>
      <c r="DCL108" s="490"/>
      <c r="DCM108" s="488"/>
      <c r="DCN108" s="488"/>
      <c r="DCO108" s="488"/>
      <c r="DCP108" s="488"/>
      <c r="DCQ108" s="488"/>
      <c r="DCR108" s="488"/>
      <c r="DCS108" s="489"/>
      <c r="DCT108" s="490"/>
      <c r="DCU108" s="488"/>
      <c r="DCV108" s="488"/>
      <c r="DCW108" s="488"/>
      <c r="DCX108" s="488"/>
      <c r="DCY108" s="488"/>
      <c r="DCZ108" s="488"/>
      <c r="DDA108" s="489"/>
      <c r="DDB108" s="490"/>
      <c r="DDC108" s="488"/>
      <c r="DDD108" s="488"/>
      <c r="DDE108" s="488"/>
      <c r="DDF108" s="488"/>
      <c r="DDG108" s="488"/>
      <c r="DDH108" s="488"/>
      <c r="DDI108" s="489"/>
      <c r="DDJ108" s="490"/>
      <c r="DDK108" s="488"/>
      <c r="DDL108" s="488"/>
      <c r="DDM108" s="488"/>
      <c r="DDN108" s="488"/>
      <c r="DDO108" s="488"/>
      <c r="DDP108" s="488"/>
      <c r="DDQ108" s="489"/>
      <c r="DDR108" s="490"/>
      <c r="DDS108" s="488"/>
      <c r="DDT108" s="488"/>
      <c r="DDU108" s="488"/>
      <c r="DDV108" s="488"/>
      <c r="DDW108" s="488"/>
      <c r="DDX108" s="488"/>
      <c r="DDY108" s="489"/>
      <c r="DDZ108" s="490"/>
      <c r="DEA108" s="488"/>
      <c r="DEB108" s="488"/>
      <c r="DEC108" s="488"/>
      <c r="DED108" s="488"/>
      <c r="DEE108" s="488"/>
      <c r="DEF108" s="488"/>
      <c r="DEG108" s="489"/>
      <c r="DEH108" s="490"/>
      <c r="DEI108" s="488"/>
      <c r="DEJ108" s="488"/>
      <c r="DEK108" s="488"/>
      <c r="DEL108" s="488"/>
      <c r="DEM108" s="488"/>
      <c r="DEN108" s="488"/>
      <c r="DEO108" s="489"/>
      <c r="DEP108" s="490"/>
      <c r="DEQ108" s="488"/>
      <c r="DER108" s="488"/>
      <c r="DES108" s="488"/>
      <c r="DET108" s="488"/>
      <c r="DEU108" s="488"/>
      <c r="DEV108" s="488"/>
      <c r="DEW108" s="489"/>
      <c r="DEX108" s="490"/>
      <c r="DEY108" s="488"/>
      <c r="DEZ108" s="488"/>
      <c r="DFA108" s="488"/>
      <c r="DFB108" s="488"/>
      <c r="DFC108" s="488"/>
      <c r="DFD108" s="488"/>
      <c r="DFE108" s="489"/>
      <c r="DFF108" s="490"/>
      <c r="DFG108" s="488"/>
      <c r="DFH108" s="488"/>
      <c r="DFI108" s="488"/>
      <c r="DFJ108" s="488"/>
      <c r="DFK108" s="488"/>
      <c r="DFL108" s="488"/>
      <c r="DFM108" s="489"/>
      <c r="DFN108" s="490"/>
      <c r="DFO108" s="488"/>
      <c r="DFP108" s="488"/>
      <c r="DFQ108" s="488"/>
      <c r="DFR108" s="488"/>
      <c r="DFS108" s="488"/>
      <c r="DFT108" s="488"/>
      <c r="DFU108" s="489"/>
      <c r="DFV108" s="490"/>
      <c r="DFW108" s="488"/>
      <c r="DFX108" s="488"/>
      <c r="DFY108" s="488"/>
      <c r="DFZ108" s="488"/>
      <c r="DGA108" s="488"/>
      <c r="DGB108" s="488"/>
      <c r="DGC108" s="489"/>
      <c r="DGD108" s="490"/>
      <c r="DGE108" s="488"/>
      <c r="DGF108" s="488"/>
      <c r="DGG108" s="488"/>
      <c r="DGH108" s="488"/>
      <c r="DGI108" s="488"/>
      <c r="DGJ108" s="488"/>
      <c r="DGK108" s="489"/>
      <c r="DGL108" s="490"/>
      <c r="DGM108" s="488"/>
      <c r="DGN108" s="488"/>
      <c r="DGO108" s="488"/>
      <c r="DGP108" s="488"/>
      <c r="DGQ108" s="488"/>
      <c r="DGR108" s="488"/>
      <c r="DGS108" s="489"/>
      <c r="DGT108" s="490"/>
      <c r="DGU108" s="488"/>
      <c r="DGV108" s="488"/>
      <c r="DGW108" s="488"/>
      <c r="DGX108" s="488"/>
      <c r="DGY108" s="488"/>
      <c r="DGZ108" s="488"/>
      <c r="DHA108" s="489"/>
      <c r="DHB108" s="490"/>
      <c r="DHC108" s="488"/>
      <c r="DHD108" s="488"/>
      <c r="DHE108" s="488"/>
      <c r="DHF108" s="488"/>
      <c r="DHG108" s="488"/>
      <c r="DHH108" s="488"/>
      <c r="DHI108" s="489"/>
      <c r="DHJ108" s="490"/>
      <c r="DHK108" s="488"/>
      <c r="DHL108" s="488"/>
      <c r="DHM108" s="488"/>
      <c r="DHN108" s="488"/>
      <c r="DHO108" s="488"/>
      <c r="DHP108" s="488"/>
      <c r="DHQ108" s="489"/>
      <c r="DHR108" s="490"/>
      <c r="DHS108" s="488"/>
      <c r="DHT108" s="488"/>
      <c r="DHU108" s="488"/>
      <c r="DHV108" s="488"/>
      <c r="DHW108" s="488"/>
      <c r="DHX108" s="488"/>
      <c r="DHY108" s="489"/>
      <c r="DHZ108" s="490"/>
      <c r="DIA108" s="488"/>
      <c r="DIB108" s="488"/>
      <c r="DIC108" s="488"/>
      <c r="DID108" s="488"/>
      <c r="DIE108" s="488"/>
      <c r="DIF108" s="488"/>
      <c r="DIG108" s="489"/>
      <c r="DIH108" s="490"/>
      <c r="DII108" s="488"/>
      <c r="DIJ108" s="488"/>
      <c r="DIK108" s="488"/>
      <c r="DIL108" s="488"/>
      <c r="DIM108" s="488"/>
      <c r="DIN108" s="488"/>
      <c r="DIO108" s="489"/>
      <c r="DIP108" s="490"/>
      <c r="DIQ108" s="488"/>
      <c r="DIR108" s="488"/>
      <c r="DIS108" s="488"/>
      <c r="DIT108" s="488"/>
      <c r="DIU108" s="488"/>
      <c r="DIV108" s="488"/>
      <c r="DIW108" s="489"/>
      <c r="DIX108" s="490"/>
      <c r="DIY108" s="488"/>
      <c r="DIZ108" s="488"/>
      <c r="DJA108" s="488"/>
      <c r="DJB108" s="488"/>
      <c r="DJC108" s="488"/>
      <c r="DJD108" s="488"/>
      <c r="DJE108" s="489"/>
      <c r="DJF108" s="490"/>
      <c r="DJG108" s="488"/>
      <c r="DJH108" s="488"/>
      <c r="DJI108" s="488"/>
      <c r="DJJ108" s="488"/>
      <c r="DJK108" s="488"/>
      <c r="DJL108" s="488"/>
      <c r="DJM108" s="489"/>
      <c r="DJN108" s="490"/>
      <c r="DJO108" s="488"/>
      <c r="DJP108" s="488"/>
      <c r="DJQ108" s="488"/>
      <c r="DJR108" s="488"/>
      <c r="DJS108" s="488"/>
      <c r="DJT108" s="488"/>
      <c r="DJU108" s="489"/>
      <c r="DJV108" s="490"/>
      <c r="DJW108" s="488"/>
      <c r="DJX108" s="488"/>
      <c r="DJY108" s="488"/>
      <c r="DJZ108" s="488"/>
      <c r="DKA108" s="488"/>
      <c r="DKB108" s="488"/>
      <c r="DKC108" s="489"/>
      <c r="DKD108" s="490"/>
      <c r="DKE108" s="488"/>
      <c r="DKF108" s="488"/>
      <c r="DKG108" s="488"/>
      <c r="DKH108" s="488"/>
      <c r="DKI108" s="488"/>
      <c r="DKJ108" s="488"/>
      <c r="DKK108" s="489"/>
      <c r="DKL108" s="490"/>
      <c r="DKM108" s="488"/>
      <c r="DKN108" s="488"/>
      <c r="DKO108" s="488"/>
      <c r="DKP108" s="488"/>
      <c r="DKQ108" s="488"/>
      <c r="DKR108" s="488"/>
      <c r="DKS108" s="489"/>
      <c r="DKT108" s="490"/>
      <c r="DKU108" s="488"/>
      <c r="DKV108" s="488"/>
      <c r="DKW108" s="488"/>
      <c r="DKX108" s="488"/>
      <c r="DKY108" s="488"/>
      <c r="DKZ108" s="488"/>
      <c r="DLA108" s="489"/>
      <c r="DLB108" s="490"/>
      <c r="DLC108" s="488"/>
      <c r="DLD108" s="488"/>
      <c r="DLE108" s="488"/>
      <c r="DLF108" s="488"/>
      <c r="DLG108" s="488"/>
      <c r="DLH108" s="488"/>
      <c r="DLI108" s="489"/>
      <c r="DLJ108" s="490"/>
      <c r="DLK108" s="488"/>
      <c r="DLL108" s="488"/>
      <c r="DLM108" s="488"/>
      <c r="DLN108" s="488"/>
      <c r="DLO108" s="488"/>
      <c r="DLP108" s="488"/>
      <c r="DLQ108" s="489"/>
      <c r="DLR108" s="490"/>
      <c r="DLS108" s="488"/>
      <c r="DLT108" s="488"/>
      <c r="DLU108" s="488"/>
      <c r="DLV108" s="488"/>
      <c r="DLW108" s="488"/>
      <c r="DLX108" s="488"/>
      <c r="DLY108" s="489"/>
      <c r="DLZ108" s="490"/>
      <c r="DMA108" s="488"/>
      <c r="DMB108" s="488"/>
      <c r="DMC108" s="488"/>
      <c r="DMD108" s="488"/>
      <c r="DME108" s="488"/>
      <c r="DMF108" s="488"/>
      <c r="DMG108" s="489"/>
      <c r="DMH108" s="490"/>
      <c r="DMI108" s="488"/>
      <c r="DMJ108" s="488"/>
      <c r="DMK108" s="488"/>
      <c r="DML108" s="488"/>
      <c r="DMM108" s="488"/>
      <c r="DMN108" s="488"/>
      <c r="DMO108" s="489"/>
      <c r="DMP108" s="490"/>
      <c r="DMQ108" s="488"/>
      <c r="DMR108" s="488"/>
      <c r="DMS108" s="488"/>
      <c r="DMT108" s="488"/>
      <c r="DMU108" s="488"/>
      <c r="DMV108" s="488"/>
      <c r="DMW108" s="489"/>
      <c r="DMX108" s="490"/>
      <c r="DMY108" s="488"/>
      <c r="DMZ108" s="488"/>
      <c r="DNA108" s="488"/>
      <c r="DNB108" s="488"/>
      <c r="DNC108" s="488"/>
      <c r="DND108" s="488"/>
      <c r="DNE108" s="489"/>
      <c r="DNF108" s="490"/>
      <c r="DNG108" s="488"/>
      <c r="DNH108" s="488"/>
      <c r="DNI108" s="488"/>
      <c r="DNJ108" s="488"/>
      <c r="DNK108" s="488"/>
      <c r="DNL108" s="488"/>
      <c r="DNM108" s="489"/>
      <c r="DNN108" s="490"/>
      <c r="DNO108" s="488"/>
      <c r="DNP108" s="488"/>
      <c r="DNQ108" s="488"/>
      <c r="DNR108" s="488"/>
      <c r="DNS108" s="488"/>
      <c r="DNT108" s="488"/>
      <c r="DNU108" s="489"/>
      <c r="DNV108" s="490"/>
      <c r="DNW108" s="488"/>
      <c r="DNX108" s="488"/>
      <c r="DNY108" s="488"/>
      <c r="DNZ108" s="488"/>
      <c r="DOA108" s="488"/>
      <c r="DOB108" s="488"/>
      <c r="DOC108" s="489"/>
      <c r="DOD108" s="490"/>
      <c r="DOE108" s="488"/>
      <c r="DOF108" s="488"/>
      <c r="DOG108" s="488"/>
      <c r="DOH108" s="488"/>
      <c r="DOI108" s="488"/>
      <c r="DOJ108" s="488"/>
      <c r="DOK108" s="489"/>
      <c r="DOL108" s="490"/>
      <c r="DOM108" s="488"/>
      <c r="DON108" s="488"/>
      <c r="DOO108" s="488"/>
      <c r="DOP108" s="488"/>
      <c r="DOQ108" s="488"/>
      <c r="DOR108" s="488"/>
      <c r="DOS108" s="489"/>
      <c r="DOT108" s="490"/>
      <c r="DOU108" s="488"/>
      <c r="DOV108" s="488"/>
      <c r="DOW108" s="488"/>
      <c r="DOX108" s="488"/>
      <c r="DOY108" s="488"/>
      <c r="DOZ108" s="488"/>
      <c r="DPA108" s="489"/>
      <c r="DPB108" s="490"/>
      <c r="DPC108" s="488"/>
      <c r="DPD108" s="488"/>
      <c r="DPE108" s="488"/>
      <c r="DPF108" s="488"/>
      <c r="DPG108" s="488"/>
      <c r="DPH108" s="488"/>
      <c r="DPI108" s="489"/>
      <c r="DPJ108" s="490"/>
      <c r="DPK108" s="488"/>
      <c r="DPL108" s="488"/>
      <c r="DPM108" s="488"/>
      <c r="DPN108" s="488"/>
      <c r="DPO108" s="488"/>
      <c r="DPP108" s="488"/>
      <c r="DPQ108" s="489"/>
      <c r="DPR108" s="490"/>
      <c r="DPS108" s="488"/>
      <c r="DPT108" s="488"/>
      <c r="DPU108" s="488"/>
      <c r="DPV108" s="488"/>
      <c r="DPW108" s="488"/>
      <c r="DPX108" s="488"/>
      <c r="DPY108" s="489"/>
      <c r="DPZ108" s="490"/>
      <c r="DQA108" s="488"/>
      <c r="DQB108" s="488"/>
      <c r="DQC108" s="488"/>
      <c r="DQD108" s="488"/>
      <c r="DQE108" s="488"/>
      <c r="DQF108" s="488"/>
      <c r="DQG108" s="489"/>
      <c r="DQH108" s="490"/>
      <c r="DQI108" s="488"/>
      <c r="DQJ108" s="488"/>
      <c r="DQK108" s="488"/>
      <c r="DQL108" s="488"/>
      <c r="DQM108" s="488"/>
      <c r="DQN108" s="488"/>
      <c r="DQO108" s="489"/>
      <c r="DQP108" s="490"/>
      <c r="DQQ108" s="488"/>
      <c r="DQR108" s="488"/>
      <c r="DQS108" s="488"/>
      <c r="DQT108" s="488"/>
      <c r="DQU108" s="488"/>
      <c r="DQV108" s="488"/>
      <c r="DQW108" s="489"/>
      <c r="DQX108" s="490"/>
      <c r="DQY108" s="488"/>
      <c r="DQZ108" s="488"/>
      <c r="DRA108" s="488"/>
      <c r="DRB108" s="488"/>
      <c r="DRC108" s="488"/>
      <c r="DRD108" s="488"/>
      <c r="DRE108" s="489"/>
      <c r="DRF108" s="490"/>
      <c r="DRG108" s="488"/>
      <c r="DRH108" s="488"/>
      <c r="DRI108" s="488"/>
      <c r="DRJ108" s="488"/>
      <c r="DRK108" s="488"/>
      <c r="DRL108" s="488"/>
      <c r="DRM108" s="489"/>
      <c r="DRN108" s="490"/>
      <c r="DRO108" s="488"/>
      <c r="DRP108" s="488"/>
      <c r="DRQ108" s="488"/>
      <c r="DRR108" s="488"/>
      <c r="DRS108" s="488"/>
      <c r="DRT108" s="488"/>
      <c r="DRU108" s="489"/>
      <c r="DRV108" s="490"/>
      <c r="DRW108" s="488"/>
      <c r="DRX108" s="488"/>
      <c r="DRY108" s="488"/>
      <c r="DRZ108" s="488"/>
      <c r="DSA108" s="488"/>
      <c r="DSB108" s="488"/>
      <c r="DSC108" s="489"/>
      <c r="DSD108" s="490"/>
      <c r="DSE108" s="488"/>
      <c r="DSF108" s="488"/>
      <c r="DSG108" s="488"/>
      <c r="DSH108" s="488"/>
      <c r="DSI108" s="488"/>
      <c r="DSJ108" s="488"/>
      <c r="DSK108" s="489"/>
      <c r="DSL108" s="490"/>
      <c r="DSM108" s="488"/>
      <c r="DSN108" s="488"/>
      <c r="DSO108" s="488"/>
      <c r="DSP108" s="488"/>
      <c r="DSQ108" s="488"/>
      <c r="DSR108" s="488"/>
      <c r="DSS108" s="489"/>
      <c r="DST108" s="490"/>
      <c r="DSU108" s="488"/>
      <c r="DSV108" s="488"/>
      <c r="DSW108" s="488"/>
      <c r="DSX108" s="488"/>
      <c r="DSY108" s="488"/>
      <c r="DSZ108" s="488"/>
      <c r="DTA108" s="489"/>
      <c r="DTB108" s="490"/>
      <c r="DTC108" s="488"/>
      <c r="DTD108" s="488"/>
      <c r="DTE108" s="488"/>
      <c r="DTF108" s="488"/>
      <c r="DTG108" s="488"/>
      <c r="DTH108" s="488"/>
      <c r="DTI108" s="489"/>
      <c r="DTJ108" s="490"/>
      <c r="DTK108" s="488"/>
      <c r="DTL108" s="488"/>
      <c r="DTM108" s="488"/>
      <c r="DTN108" s="488"/>
      <c r="DTO108" s="488"/>
      <c r="DTP108" s="488"/>
      <c r="DTQ108" s="489"/>
      <c r="DTR108" s="490"/>
      <c r="DTS108" s="488"/>
      <c r="DTT108" s="488"/>
      <c r="DTU108" s="488"/>
      <c r="DTV108" s="488"/>
      <c r="DTW108" s="488"/>
      <c r="DTX108" s="488"/>
      <c r="DTY108" s="489"/>
      <c r="DTZ108" s="490"/>
      <c r="DUA108" s="488"/>
      <c r="DUB108" s="488"/>
      <c r="DUC108" s="488"/>
      <c r="DUD108" s="488"/>
      <c r="DUE108" s="488"/>
      <c r="DUF108" s="488"/>
      <c r="DUG108" s="489"/>
      <c r="DUH108" s="490"/>
      <c r="DUI108" s="488"/>
      <c r="DUJ108" s="488"/>
      <c r="DUK108" s="488"/>
      <c r="DUL108" s="488"/>
      <c r="DUM108" s="488"/>
      <c r="DUN108" s="488"/>
      <c r="DUO108" s="489"/>
      <c r="DUP108" s="490"/>
      <c r="DUQ108" s="488"/>
      <c r="DUR108" s="488"/>
      <c r="DUS108" s="488"/>
      <c r="DUT108" s="488"/>
      <c r="DUU108" s="488"/>
      <c r="DUV108" s="488"/>
      <c r="DUW108" s="489"/>
      <c r="DUX108" s="490"/>
      <c r="DUY108" s="488"/>
      <c r="DUZ108" s="488"/>
      <c r="DVA108" s="488"/>
      <c r="DVB108" s="488"/>
      <c r="DVC108" s="488"/>
      <c r="DVD108" s="488"/>
      <c r="DVE108" s="489"/>
      <c r="DVF108" s="490"/>
      <c r="DVG108" s="488"/>
      <c r="DVH108" s="488"/>
      <c r="DVI108" s="488"/>
      <c r="DVJ108" s="488"/>
      <c r="DVK108" s="488"/>
      <c r="DVL108" s="488"/>
      <c r="DVM108" s="489"/>
      <c r="DVN108" s="490"/>
      <c r="DVO108" s="488"/>
      <c r="DVP108" s="488"/>
      <c r="DVQ108" s="488"/>
      <c r="DVR108" s="488"/>
      <c r="DVS108" s="488"/>
      <c r="DVT108" s="488"/>
      <c r="DVU108" s="489"/>
      <c r="DVV108" s="490"/>
      <c r="DVW108" s="488"/>
      <c r="DVX108" s="488"/>
      <c r="DVY108" s="488"/>
      <c r="DVZ108" s="488"/>
      <c r="DWA108" s="488"/>
      <c r="DWB108" s="488"/>
      <c r="DWC108" s="489"/>
      <c r="DWD108" s="490"/>
      <c r="DWE108" s="488"/>
      <c r="DWF108" s="488"/>
      <c r="DWG108" s="488"/>
      <c r="DWH108" s="488"/>
      <c r="DWI108" s="488"/>
      <c r="DWJ108" s="488"/>
      <c r="DWK108" s="489"/>
      <c r="DWL108" s="490"/>
      <c r="DWM108" s="488"/>
      <c r="DWN108" s="488"/>
      <c r="DWO108" s="488"/>
      <c r="DWP108" s="488"/>
      <c r="DWQ108" s="488"/>
      <c r="DWR108" s="488"/>
      <c r="DWS108" s="489"/>
      <c r="DWT108" s="490"/>
      <c r="DWU108" s="488"/>
      <c r="DWV108" s="488"/>
      <c r="DWW108" s="488"/>
      <c r="DWX108" s="488"/>
      <c r="DWY108" s="488"/>
      <c r="DWZ108" s="488"/>
      <c r="DXA108" s="489"/>
      <c r="DXB108" s="490"/>
      <c r="DXC108" s="488"/>
      <c r="DXD108" s="488"/>
      <c r="DXE108" s="488"/>
      <c r="DXF108" s="488"/>
      <c r="DXG108" s="488"/>
      <c r="DXH108" s="488"/>
      <c r="DXI108" s="489"/>
      <c r="DXJ108" s="490"/>
      <c r="DXK108" s="488"/>
      <c r="DXL108" s="488"/>
      <c r="DXM108" s="488"/>
      <c r="DXN108" s="488"/>
      <c r="DXO108" s="488"/>
      <c r="DXP108" s="488"/>
      <c r="DXQ108" s="489"/>
      <c r="DXR108" s="490"/>
      <c r="DXS108" s="488"/>
      <c r="DXT108" s="488"/>
      <c r="DXU108" s="488"/>
      <c r="DXV108" s="488"/>
      <c r="DXW108" s="488"/>
      <c r="DXX108" s="488"/>
      <c r="DXY108" s="489"/>
      <c r="DXZ108" s="490"/>
      <c r="DYA108" s="488"/>
      <c r="DYB108" s="488"/>
      <c r="DYC108" s="488"/>
      <c r="DYD108" s="488"/>
      <c r="DYE108" s="488"/>
      <c r="DYF108" s="488"/>
      <c r="DYG108" s="489"/>
      <c r="DYH108" s="490"/>
      <c r="DYI108" s="488"/>
      <c r="DYJ108" s="488"/>
      <c r="DYK108" s="488"/>
      <c r="DYL108" s="488"/>
      <c r="DYM108" s="488"/>
      <c r="DYN108" s="488"/>
      <c r="DYO108" s="489"/>
      <c r="DYP108" s="490"/>
      <c r="DYQ108" s="488"/>
      <c r="DYR108" s="488"/>
      <c r="DYS108" s="488"/>
      <c r="DYT108" s="488"/>
      <c r="DYU108" s="488"/>
      <c r="DYV108" s="488"/>
      <c r="DYW108" s="489"/>
      <c r="DYX108" s="490"/>
      <c r="DYY108" s="488"/>
      <c r="DYZ108" s="488"/>
      <c r="DZA108" s="488"/>
      <c r="DZB108" s="488"/>
      <c r="DZC108" s="488"/>
      <c r="DZD108" s="488"/>
      <c r="DZE108" s="489"/>
      <c r="DZF108" s="490"/>
      <c r="DZG108" s="488"/>
      <c r="DZH108" s="488"/>
      <c r="DZI108" s="488"/>
      <c r="DZJ108" s="488"/>
      <c r="DZK108" s="488"/>
      <c r="DZL108" s="488"/>
      <c r="DZM108" s="489"/>
      <c r="DZN108" s="490"/>
      <c r="DZO108" s="488"/>
      <c r="DZP108" s="488"/>
      <c r="DZQ108" s="488"/>
      <c r="DZR108" s="488"/>
      <c r="DZS108" s="488"/>
      <c r="DZT108" s="488"/>
      <c r="DZU108" s="489"/>
      <c r="DZV108" s="490"/>
      <c r="DZW108" s="488"/>
      <c r="DZX108" s="488"/>
      <c r="DZY108" s="488"/>
      <c r="DZZ108" s="488"/>
      <c r="EAA108" s="488"/>
      <c r="EAB108" s="488"/>
      <c r="EAC108" s="489"/>
      <c r="EAD108" s="490"/>
      <c r="EAE108" s="488"/>
      <c r="EAF108" s="488"/>
      <c r="EAG108" s="488"/>
      <c r="EAH108" s="488"/>
      <c r="EAI108" s="488"/>
      <c r="EAJ108" s="488"/>
      <c r="EAK108" s="489"/>
      <c r="EAL108" s="490"/>
      <c r="EAM108" s="488"/>
      <c r="EAN108" s="488"/>
      <c r="EAO108" s="488"/>
      <c r="EAP108" s="488"/>
      <c r="EAQ108" s="488"/>
      <c r="EAR108" s="488"/>
      <c r="EAS108" s="489"/>
      <c r="EAT108" s="490"/>
      <c r="EAU108" s="488"/>
      <c r="EAV108" s="488"/>
      <c r="EAW108" s="488"/>
      <c r="EAX108" s="488"/>
      <c r="EAY108" s="488"/>
      <c r="EAZ108" s="488"/>
      <c r="EBA108" s="489"/>
      <c r="EBB108" s="490"/>
      <c r="EBC108" s="488"/>
      <c r="EBD108" s="488"/>
      <c r="EBE108" s="488"/>
      <c r="EBF108" s="488"/>
      <c r="EBG108" s="488"/>
      <c r="EBH108" s="488"/>
      <c r="EBI108" s="489"/>
      <c r="EBJ108" s="490"/>
      <c r="EBK108" s="488"/>
      <c r="EBL108" s="488"/>
      <c r="EBM108" s="488"/>
      <c r="EBN108" s="488"/>
      <c r="EBO108" s="488"/>
      <c r="EBP108" s="488"/>
      <c r="EBQ108" s="489"/>
      <c r="EBR108" s="490"/>
      <c r="EBS108" s="488"/>
      <c r="EBT108" s="488"/>
      <c r="EBU108" s="488"/>
      <c r="EBV108" s="488"/>
      <c r="EBW108" s="488"/>
      <c r="EBX108" s="488"/>
      <c r="EBY108" s="489"/>
      <c r="EBZ108" s="490"/>
      <c r="ECA108" s="488"/>
      <c r="ECB108" s="488"/>
      <c r="ECC108" s="488"/>
      <c r="ECD108" s="488"/>
      <c r="ECE108" s="488"/>
      <c r="ECF108" s="488"/>
      <c r="ECG108" s="489"/>
      <c r="ECH108" s="490"/>
      <c r="ECI108" s="488"/>
      <c r="ECJ108" s="488"/>
      <c r="ECK108" s="488"/>
      <c r="ECL108" s="488"/>
      <c r="ECM108" s="488"/>
      <c r="ECN108" s="488"/>
      <c r="ECO108" s="489"/>
      <c r="ECP108" s="490"/>
      <c r="ECQ108" s="488"/>
      <c r="ECR108" s="488"/>
      <c r="ECS108" s="488"/>
      <c r="ECT108" s="488"/>
      <c r="ECU108" s="488"/>
      <c r="ECV108" s="488"/>
      <c r="ECW108" s="489"/>
      <c r="ECX108" s="490"/>
      <c r="ECY108" s="488"/>
      <c r="ECZ108" s="488"/>
      <c r="EDA108" s="488"/>
      <c r="EDB108" s="488"/>
      <c r="EDC108" s="488"/>
      <c r="EDD108" s="488"/>
      <c r="EDE108" s="489"/>
      <c r="EDF108" s="490"/>
      <c r="EDG108" s="488"/>
      <c r="EDH108" s="488"/>
      <c r="EDI108" s="488"/>
      <c r="EDJ108" s="488"/>
      <c r="EDK108" s="488"/>
      <c r="EDL108" s="488"/>
      <c r="EDM108" s="489"/>
      <c r="EDN108" s="490"/>
      <c r="EDO108" s="488"/>
      <c r="EDP108" s="488"/>
      <c r="EDQ108" s="488"/>
      <c r="EDR108" s="488"/>
      <c r="EDS108" s="488"/>
      <c r="EDT108" s="488"/>
      <c r="EDU108" s="489"/>
      <c r="EDV108" s="490"/>
      <c r="EDW108" s="488"/>
      <c r="EDX108" s="488"/>
      <c r="EDY108" s="488"/>
      <c r="EDZ108" s="488"/>
      <c r="EEA108" s="488"/>
      <c r="EEB108" s="488"/>
      <c r="EEC108" s="489"/>
      <c r="EED108" s="490"/>
      <c r="EEE108" s="488"/>
      <c r="EEF108" s="488"/>
      <c r="EEG108" s="488"/>
      <c r="EEH108" s="488"/>
      <c r="EEI108" s="488"/>
      <c r="EEJ108" s="488"/>
      <c r="EEK108" s="489"/>
      <c r="EEL108" s="490"/>
      <c r="EEM108" s="488"/>
      <c r="EEN108" s="488"/>
      <c r="EEO108" s="488"/>
      <c r="EEP108" s="488"/>
      <c r="EEQ108" s="488"/>
      <c r="EER108" s="488"/>
      <c r="EES108" s="489"/>
      <c r="EET108" s="490"/>
      <c r="EEU108" s="488"/>
      <c r="EEV108" s="488"/>
      <c r="EEW108" s="488"/>
      <c r="EEX108" s="488"/>
      <c r="EEY108" s="488"/>
      <c r="EEZ108" s="488"/>
      <c r="EFA108" s="489"/>
      <c r="EFB108" s="490"/>
      <c r="EFC108" s="488"/>
      <c r="EFD108" s="488"/>
      <c r="EFE108" s="488"/>
      <c r="EFF108" s="488"/>
      <c r="EFG108" s="488"/>
      <c r="EFH108" s="488"/>
      <c r="EFI108" s="489"/>
      <c r="EFJ108" s="490"/>
      <c r="EFK108" s="488"/>
      <c r="EFL108" s="488"/>
      <c r="EFM108" s="488"/>
      <c r="EFN108" s="488"/>
      <c r="EFO108" s="488"/>
      <c r="EFP108" s="488"/>
      <c r="EFQ108" s="489"/>
      <c r="EFR108" s="490"/>
      <c r="EFS108" s="488"/>
      <c r="EFT108" s="488"/>
      <c r="EFU108" s="488"/>
      <c r="EFV108" s="488"/>
      <c r="EFW108" s="488"/>
      <c r="EFX108" s="488"/>
      <c r="EFY108" s="489"/>
      <c r="EFZ108" s="490"/>
      <c r="EGA108" s="488"/>
      <c r="EGB108" s="488"/>
      <c r="EGC108" s="488"/>
      <c r="EGD108" s="488"/>
      <c r="EGE108" s="488"/>
      <c r="EGF108" s="488"/>
      <c r="EGG108" s="489"/>
      <c r="EGH108" s="490"/>
      <c r="EGI108" s="488"/>
      <c r="EGJ108" s="488"/>
      <c r="EGK108" s="488"/>
      <c r="EGL108" s="488"/>
      <c r="EGM108" s="488"/>
      <c r="EGN108" s="488"/>
      <c r="EGO108" s="489"/>
      <c r="EGP108" s="490"/>
      <c r="EGQ108" s="488"/>
      <c r="EGR108" s="488"/>
      <c r="EGS108" s="488"/>
      <c r="EGT108" s="488"/>
      <c r="EGU108" s="488"/>
      <c r="EGV108" s="488"/>
      <c r="EGW108" s="489"/>
      <c r="EGX108" s="490"/>
      <c r="EGY108" s="488"/>
      <c r="EGZ108" s="488"/>
      <c r="EHA108" s="488"/>
      <c r="EHB108" s="488"/>
      <c r="EHC108" s="488"/>
      <c r="EHD108" s="488"/>
      <c r="EHE108" s="489"/>
      <c r="EHF108" s="490"/>
      <c r="EHG108" s="488"/>
      <c r="EHH108" s="488"/>
      <c r="EHI108" s="488"/>
      <c r="EHJ108" s="488"/>
      <c r="EHK108" s="488"/>
      <c r="EHL108" s="488"/>
      <c r="EHM108" s="489"/>
      <c r="EHN108" s="490"/>
      <c r="EHO108" s="488"/>
      <c r="EHP108" s="488"/>
      <c r="EHQ108" s="488"/>
      <c r="EHR108" s="488"/>
      <c r="EHS108" s="488"/>
      <c r="EHT108" s="488"/>
      <c r="EHU108" s="489"/>
      <c r="EHV108" s="490"/>
      <c r="EHW108" s="488"/>
      <c r="EHX108" s="488"/>
      <c r="EHY108" s="488"/>
      <c r="EHZ108" s="488"/>
      <c r="EIA108" s="488"/>
      <c r="EIB108" s="488"/>
      <c r="EIC108" s="489"/>
      <c r="EID108" s="490"/>
      <c r="EIE108" s="488"/>
      <c r="EIF108" s="488"/>
      <c r="EIG108" s="488"/>
      <c r="EIH108" s="488"/>
      <c r="EII108" s="488"/>
      <c r="EIJ108" s="488"/>
      <c r="EIK108" s="489"/>
      <c r="EIL108" s="490"/>
      <c r="EIM108" s="488"/>
      <c r="EIN108" s="488"/>
      <c r="EIO108" s="488"/>
      <c r="EIP108" s="488"/>
      <c r="EIQ108" s="488"/>
      <c r="EIR108" s="488"/>
      <c r="EIS108" s="489"/>
      <c r="EIT108" s="490"/>
      <c r="EIU108" s="488"/>
      <c r="EIV108" s="488"/>
      <c r="EIW108" s="488"/>
      <c r="EIX108" s="488"/>
      <c r="EIY108" s="488"/>
      <c r="EIZ108" s="488"/>
      <c r="EJA108" s="489"/>
      <c r="EJB108" s="490"/>
      <c r="EJC108" s="488"/>
      <c r="EJD108" s="488"/>
      <c r="EJE108" s="488"/>
      <c r="EJF108" s="488"/>
      <c r="EJG108" s="488"/>
      <c r="EJH108" s="488"/>
      <c r="EJI108" s="489"/>
      <c r="EJJ108" s="490"/>
      <c r="EJK108" s="488"/>
      <c r="EJL108" s="488"/>
      <c r="EJM108" s="488"/>
      <c r="EJN108" s="488"/>
      <c r="EJO108" s="488"/>
      <c r="EJP108" s="488"/>
      <c r="EJQ108" s="489"/>
      <c r="EJR108" s="490"/>
      <c r="EJS108" s="488"/>
      <c r="EJT108" s="488"/>
      <c r="EJU108" s="488"/>
      <c r="EJV108" s="488"/>
      <c r="EJW108" s="488"/>
      <c r="EJX108" s="488"/>
      <c r="EJY108" s="489"/>
      <c r="EJZ108" s="490"/>
      <c r="EKA108" s="488"/>
      <c r="EKB108" s="488"/>
      <c r="EKC108" s="488"/>
      <c r="EKD108" s="488"/>
      <c r="EKE108" s="488"/>
      <c r="EKF108" s="488"/>
      <c r="EKG108" s="489"/>
      <c r="EKH108" s="490"/>
      <c r="EKI108" s="488"/>
      <c r="EKJ108" s="488"/>
      <c r="EKK108" s="488"/>
      <c r="EKL108" s="488"/>
      <c r="EKM108" s="488"/>
      <c r="EKN108" s="488"/>
      <c r="EKO108" s="489"/>
      <c r="EKP108" s="490"/>
      <c r="EKQ108" s="488"/>
      <c r="EKR108" s="488"/>
      <c r="EKS108" s="488"/>
      <c r="EKT108" s="488"/>
      <c r="EKU108" s="488"/>
      <c r="EKV108" s="488"/>
      <c r="EKW108" s="489"/>
      <c r="EKX108" s="490"/>
      <c r="EKY108" s="488"/>
      <c r="EKZ108" s="488"/>
      <c r="ELA108" s="488"/>
      <c r="ELB108" s="488"/>
      <c r="ELC108" s="488"/>
      <c r="ELD108" s="488"/>
      <c r="ELE108" s="489"/>
      <c r="ELF108" s="490"/>
      <c r="ELG108" s="488"/>
      <c r="ELH108" s="488"/>
      <c r="ELI108" s="488"/>
      <c r="ELJ108" s="488"/>
      <c r="ELK108" s="488"/>
      <c r="ELL108" s="488"/>
      <c r="ELM108" s="489"/>
      <c r="ELN108" s="490"/>
      <c r="ELO108" s="488"/>
      <c r="ELP108" s="488"/>
      <c r="ELQ108" s="488"/>
      <c r="ELR108" s="488"/>
      <c r="ELS108" s="488"/>
      <c r="ELT108" s="488"/>
      <c r="ELU108" s="489"/>
      <c r="ELV108" s="490"/>
      <c r="ELW108" s="488"/>
      <c r="ELX108" s="488"/>
      <c r="ELY108" s="488"/>
      <c r="ELZ108" s="488"/>
      <c r="EMA108" s="488"/>
      <c r="EMB108" s="488"/>
      <c r="EMC108" s="489"/>
      <c r="EMD108" s="490"/>
      <c r="EME108" s="488"/>
      <c r="EMF108" s="488"/>
      <c r="EMG108" s="488"/>
      <c r="EMH108" s="488"/>
      <c r="EMI108" s="488"/>
      <c r="EMJ108" s="488"/>
      <c r="EMK108" s="489"/>
      <c r="EML108" s="490"/>
      <c r="EMM108" s="488"/>
      <c r="EMN108" s="488"/>
      <c r="EMO108" s="488"/>
      <c r="EMP108" s="488"/>
      <c r="EMQ108" s="488"/>
      <c r="EMR108" s="488"/>
      <c r="EMS108" s="489"/>
      <c r="EMT108" s="490"/>
      <c r="EMU108" s="488"/>
      <c r="EMV108" s="488"/>
      <c r="EMW108" s="488"/>
      <c r="EMX108" s="488"/>
      <c r="EMY108" s="488"/>
      <c r="EMZ108" s="488"/>
      <c r="ENA108" s="489"/>
      <c r="ENB108" s="490"/>
      <c r="ENC108" s="488"/>
      <c r="END108" s="488"/>
      <c r="ENE108" s="488"/>
      <c r="ENF108" s="488"/>
      <c r="ENG108" s="488"/>
      <c r="ENH108" s="488"/>
      <c r="ENI108" s="489"/>
      <c r="ENJ108" s="490"/>
      <c r="ENK108" s="488"/>
      <c r="ENL108" s="488"/>
      <c r="ENM108" s="488"/>
      <c r="ENN108" s="488"/>
      <c r="ENO108" s="488"/>
      <c r="ENP108" s="488"/>
      <c r="ENQ108" s="489"/>
      <c r="ENR108" s="490"/>
      <c r="ENS108" s="488"/>
      <c r="ENT108" s="488"/>
      <c r="ENU108" s="488"/>
      <c r="ENV108" s="488"/>
      <c r="ENW108" s="488"/>
      <c r="ENX108" s="488"/>
      <c r="ENY108" s="489"/>
      <c r="ENZ108" s="490"/>
      <c r="EOA108" s="488"/>
      <c r="EOB108" s="488"/>
      <c r="EOC108" s="488"/>
      <c r="EOD108" s="488"/>
      <c r="EOE108" s="488"/>
      <c r="EOF108" s="488"/>
      <c r="EOG108" s="489"/>
      <c r="EOH108" s="490"/>
      <c r="EOI108" s="488"/>
      <c r="EOJ108" s="488"/>
      <c r="EOK108" s="488"/>
      <c r="EOL108" s="488"/>
      <c r="EOM108" s="488"/>
      <c r="EON108" s="488"/>
      <c r="EOO108" s="489"/>
      <c r="EOP108" s="490"/>
      <c r="EOQ108" s="488"/>
      <c r="EOR108" s="488"/>
      <c r="EOS108" s="488"/>
      <c r="EOT108" s="488"/>
      <c r="EOU108" s="488"/>
      <c r="EOV108" s="488"/>
      <c r="EOW108" s="489"/>
      <c r="EOX108" s="490"/>
      <c r="EOY108" s="488"/>
      <c r="EOZ108" s="488"/>
      <c r="EPA108" s="488"/>
      <c r="EPB108" s="488"/>
      <c r="EPC108" s="488"/>
      <c r="EPD108" s="488"/>
      <c r="EPE108" s="489"/>
      <c r="EPF108" s="490"/>
      <c r="EPG108" s="488"/>
      <c r="EPH108" s="488"/>
      <c r="EPI108" s="488"/>
      <c r="EPJ108" s="488"/>
      <c r="EPK108" s="488"/>
      <c r="EPL108" s="488"/>
      <c r="EPM108" s="489"/>
      <c r="EPN108" s="490"/>
      <c r="EPO108" s="488"/>
      <c r="EPP108" s="488"/>
      <c r="EPQ108" s="488"/>
      <c r="EPR108" s="488"/>
      <c r="EPS108" s="488"/>
      <c r="EPT108" s="488"/>
      <c r="EPU108" s="489"/>
      <c r="EPV108" s="490"/>
      <c r="EPW108" s="488"/>
      <c r="EPX108" s="488"/>
      <c r="EPY108" s="488"/>
      <c r="EPZ108" s="488"/>
      <c r="EQA108" s="488"/>
      <c r="EQB108" s="488"/>
      <c r="EQC108" s="489"/>
      <c r="EQD108" s="490"/>
      <c r="EQE108" s="488"/>
      <c r="EQF108" s="488"/>
      <c r="EQG108" s="488"/>
      <c r="EQH108" s="488"/>
      <c r="EQI108" s="488"/>
      <c r="EQJ108" s="488"/>
      <c r="EQK108" s="489"/>
      <c r="EQL108" s="490"/>
      <c r="EQM108" s="488"/>
      <c r="EQN108" s="488"/>
      <c r="EQO108" s="488"/>
      <c r="EQP108" s="488"/>
      <c r="EQQ108" s="488"/>
      <c r="EQR108" s="488"/>
      <c r="EQS108" s="489"/>
      <c r="EQT108" s="490"/>
      <c r="EQU108" s="488"/>
      <c r="EQV108" s="488"/>
      <c r="EQW108" s="488"/>
      <c r="EQX108" s="488"/>
      <c r="EQY108" s="488"/>
      <c r="EQZ108" s="488"/>
      <c r="ERA108" s="489"/>
      <c r="ERB108" s="490"/>
      <c r="ERC108" s="488"/>
      <c r="ERD108" s="488"/>
      <c r="ERE108" s="488"/>
      <c r="ERF108" s="488"/>
      <c r="ERG108" s="488"/>
      <c r="ERH108" s="488"/>
      <c r="ERI108" s="489"/>
      <c r="ERJ108" s="490"/>
      <c r="ERK108" s="488"/>
      <c r="ERL108" s="488"/>
      <c r="ERM108" s="488"/>
      <c r="ERN108" s="488"/>
      <c r="ERO108" s="488"/>
      <c r="ERP108" s="488"/>
      <c r="ERQ108" s="489"/>
      <c r="ERR108" s="490"/>
      <c r="ERS108" s="488"/>
      <c r="ERT108" s="488"/>
      <c r="ERU108" s="488"/>
      <c r="ERV108" s="488"/>
      <c r="ERW108" s="488"/>
      <c r="ERX108" s="488"/>
      <c r="ERY108" s="489"/>
      <c r="ERZ108" s="490"/>
      <c r="ESA108" s="488"/>
      <c r="ESB108" s="488"/>
      <c r="ESC108" s="488"/>
      <c r="ESD108" s="488"/>
      <c r="ESE108" s="488"/>
      <c r="ESF108" s="488"/>
      <c r="ESG108" s="489"/>
      <c r="ESH108" s="490"/>
      <c r="ESI108" s="488"/>
      <c r="ESJ108" s="488"/>
      <c r="ESK108" s="488"/>
      <c r="ESL108" s="488"/>
      <c r="ESM108" s="488"/>
      <c r="ESN108" s="488"/>
      <c r="ESO108" s="489"/>
      <c r="ESP108" s="490"/>
      <c r="ESQ108" s="488"/>
      <c r="ESR108" s="488"/>
      <c r="ESS108" s="488"/>
      <c r="EST108" s="488"/>
      <c r="ESU108" s="488"/>
      <c r="ESV108" s="488"/>
      <c r="ESW108" s="489"/>
      <c r="ESX108" s="490"/>
      <c r="ESY108" s="488"/>
      <c r="ESZ108" s="488"/>
      <c r="ETA108" s="488"/>
      <c r="ETB108" s="488"/>
      <c r="ETC108" s="488"/>
      <c r="ETD108" s="488"/>
      <c r="ETE108" s="489"/>
      <c r="ETF108" s="490"/>
      <c r="ETG108" s="488"/>
      <c r="ETH108" s="488"/>
      <c r="ETI108" s="488"/>
      <c r="ETJ108" s="488"/>
      <c r="ETK108" s="488"/>
      <c r="ETL108" s="488"/>
      <c r="ETM108" s="489"/>
      <c r="ETN108" s="490"/>
      <c r="ETO108" s="488"/>
      <c r="ETP108" s="488"/>
      <c r="ETQ108" s="488"/>
      <c r="ETR108" s="488"/>
      <c r="ETS108" s="488"/>
      <c r="ETT108" s="488"/>
      <c r="ETU108" s="489"/>
      <c r="ETV108" s="490"/>
      <c r="ETW108" s="488"/>
      <c r="ETX108" s="488"/>
      <c r="ETY108" s="488"/>
      <c r="ETZ108" s="488"/>
      <c r="EUA108" s="488"/>
      <c r="EUB108" s="488"/>
      <c r="EUC108" s="489"/>
      <c r="EUD108" s="490"/>
      <c r="EUE108" s="488"/>
      <c r="EUF108" s="488"/>
      <c r="EUG108" s="488"/>
      <c r="EUH108" s="488"/>
      <c r="EUI108" s="488"/>
      <c r="EUJ108" s="488"/>
      <c r="EUK108" s="489"/>
      <c r="EUL108" s="490"/>
      <c r="EUM108" s="488"/>
      <c r="EUN108" s="488"/>
      <c r="EUO108" s="488"/>
      <c r="EUP108" s="488"/>
      <c r="EUQ108" s="488"/>
      <c r="EUR108" s="488"/>
      <c r="EUS108" s="489"/>
      <c r="EUT108" s="490"/>
      <c r="EUU108" s="488"/>
      <c r="EUV108" s="488"/>
      <c r="EUW108" s="488"/>
      <c r="EUX108" s="488"/>
      <c r="EUY108" s="488"/>
      <c r="EUZ108" s="488"/>
      <c r="EVA108" s="489"/>
      <c r="EVB108" s="490"/>
      <c r="EVC108" s="488"/>
      <c r="EVD108" s="488"/>
      <c r="EVE108" s="488"/>
      <c r="EVF108" s="488"/>
      <c r="EVG108" s="488"/>
      <c r="EVH108" s="488"/>
      <c r="EVI108" s="489"/>
      <c r="EVJ108" s="490"/>
      <c r="EVK108" s="488"/>
      <c r="EVL108" s="488"/>
      <c r="EVM108" s="488"/>
      <c r="EVN108" s="488"/>
      <c r="EVO108" s="488"/>
      <c r="EVP108" s="488"/>
      <c r="EVQ108" s="489"/>
      <c r="EVR108" s="490"/>
      <c r="EVS108" s="488"/>
      <c r="EVT108" s="488"/>
      <c r="EVU108" s="488"/>
      <c r="EVV108" s="488"/>
      <c r="EVW108" s="488"/>
      <c r="EVX108" s="488"/>
      <c r="EVY108" s="489"/>
      <c r="EVZ108" s="490"/>
      <c r="EWA108" s="488"/>
      <c r="EWB108" s="488"/>
      <c r="EWC108" s="488"/>
      <c r="EWD108" s="488"/>
      <c r="EWE108" s="488"/>
      <c r="EWF108" s="488"/>
      <c r="EWG108" s="489"/>
      <c r="EWH108" s="490"/>
      <c r="EWI108" s="488"/>
      <c r="EWJ108" s="488"/>
      <c r="EWK108" s="488"/>
      <c r="EWL108" s="488"/>
      <c r="EWM108" s="488"/>
      <c r="EWN108" s="488"/>
      <c r="EWO108" s="489"/>
      <c r="EWP108" s="490"/>
      <c r="EWQ108" s="488"/>
      <c r="EWR108" s="488"/>
      <c r="EWS108" s="488"/>
      <c r="EWT108" s="488"/>
      <c r="EWU108" s="488"/>
      <c r="EWV108" s="488"/>
      <c r="EWW108" s="489"/>
      <c r="EWX108" s="490"/>
      <c r="EWY108" s="488"/>
      <c r="EWZ108" s="488"/>
      <c r="EXA108" s="488"/>
      <c r="EXB108" s="488"/>
      <c r="EXC108" s="488"/>
      <c r="EXD108" s="488"/>
      <c r="EXE108" s="489"/>
      <c r="EXF108" s="490"/>
      <c r="EXG108" s="488"/>
      <c r="EXH108" s="488"/>
      <c r="EXI108" s="488"/>
      <c r="EXJ108" s="488"/>
      <c r="EXK108" s="488"/>
      <c r="EXL108" s="488"/>
      <c r="EXM108" s="489"/>
      <c r="EXN108" s="490"/>
      <c r="EXO108" s="488"/>
      <c r="EXP108" s="488"/>
      <c r="EXQ108" s="488"/>
      <c r="EXR108" s="488"/>
      <c r="EXS108" s="488"/>
      <c r="EXT108" s="488"/>
      <c r="EXU108" s="489"/>
      <c r="EXV108" s="490"/>
      <c r="EXW108" s="488"/>
      <c r="EXX108" s="488"/>
      <c r="EXY108" s="488"/>
      <c r="EXZ108" s="488"/>
      <c r="EYA108" s="488"/>
      <c r="EYB108" s="488"/>
      <c r="EYC108" s="489"/>
      <c r="EYD108" s="490"/>
      <c r="EYE108" s="488"/>
      <c r="EYF108" s="488"/>
      <c r="EYG108" s="488"/>
      <c r="EYH108" s="488"/>
      <c r="EYI108" s="488"/>
      <c r="EYJ108" s="488"/>
      <c r="EYK108" s="489"/>
      <c r="EYL108" s="490"/>
      <c r="EYM108" s="488"/>
      <c r="EYN108" s="488"/>
      <c r="EYO108" s="488"/>
      <c r="EYP108" s="488"/>
      <c r="EYQ108" s="488"/>
      <c r="EYR108" s="488"/>
      <c r="EYS108" s="489"/>
      <c r="EYT108" s="490"/>
      <c r="EYU108" s="488"/>
      <c r="EYV108" s="488"/>
      <c r="EYW108" s="488"/>
      <c r="EYX108" s="488"/>
      <c r="EYY108" s="488"/>
      <c r="EYZ108" s="488"/>
      <c r="EZA108" s="489"/>
      <c r="EZB108" s="490"/>
      <c r="EZC108" s="488"/>
      <c r="EZD108" s="488"/>
      <c r="EZE108" s="488"/>
      <c r="EZF108" s="488"/>
      <c r="EZG108" s="488"/>
      <c r="EZH108" s="488"/>
      <c r="EZI108" s="489"/>
      <c r="EZJ108" s="490"/>
      <c r="EZK108" s="488"/>
      <c r="EZL108" s="488"/>
      <c r="EZM108" s="488"/>
      <c r="EZN108" s="488"/>
      <c r="EZO108" s="488"/>
      <c r="EZP108" s="488"/>
      <c r="EZQ108" s="489"/>
      <c r="EZR108" s="490"/>
      <c r="EZS108" s="488"/>
      <c r="EZT108" s="488"/>
      <c r="EZU108" s="488"/>
      <c r="EZV108" s="488"/>
      <c r="EZW108" s="488"/>
      <c r="EZX108" s="488"/>
      <c r="EZY108" s="489"/>
      <c r="EZZ108" s="490"/>
      <c r="FAA108" s="488"/>
      <c r="FAB108" s="488"/>
      <c r="FAC108" s="488"/>
      <c r="FAD108" s="488"/>
      <c r="FAE108" s="488"/>
      <c r="FAF108" s="488"/>
      <c r="FAG108" s="489"/>
      <c r="FAH108" s="490"/>
      <c r="FAI108" s="488"/>
      <c r="FAJ108" s="488"/>
      <c r="FAK108" s="488"/>
      <c r="FAL108" s="488"/>
      <c r="FAM108" s="488"/>
      <c r="FAN108" s="488"/>
      <c r="FAO108" s="489"/>
      <c r="FAP108" s="490"/>
      <c r="FAQ108" s="488"/>
      <c r="FAR108" s="488"/>
      <c r="FAS108" s="488"/>
      <c r="FAT108" s="488"/>
      <c r="FAU108" s="488"/>
      <c r="FAV108" s="488"/>
      <c r="FAW108" s="489"/>
      <c r="FAX108" s="490"/>
      <c r="FAY108" s="488"/>
      <c r="FAZ108" s="488"/>
      <c r="FBA108" s="488"/>
      <c r="FBB108" s="488"/>
      <c r="FBC108" s="488"/>
      <c r="FBD108" s="488"/>
      <c r="FBE108" s="489"/>
      <c r="FBF108" s="490"/>
      <c r="FBG108" s="488"/>
      <c r="FBH108" s="488"/>
      <c r="FBI108" s="488"/>
      <c r="FBJ108" s="488"/>
      <c r="FBK108" s="488"/>
      <c r="FBL108" s="488"/>
      <c r="FBM108" s="489"/>
      <c r="FBN108" s="490"/>
      <c r="FBO108" s="488"/>
      <c r="FBP108" s="488"/>
      <c r="FBQ108" s="488"/>
      <c r="FBR108" s="488"/>
      <c r="FBS108" s="488"/>
      <c r="FBT108" s="488"/>
      <c r="FBU108" s="489"/>
      <c r="FBV108" s="490"/>
      <c r="FBW108" s="488"/>
      <c r="FBX108" s="488"/>
      <c r="FBY108" s="488"/>
      <c r="FBZ108" s="488"/>
      <c r="FCA108" s="488"/>
      <c r="FCB108" s="488"/>
      <c r="FCC108" s="489"/>
      <c r="FCD108" s="490"/>
      <c r="FCE108" s="488"/>
      <c r="FCF108" s="488"/>
      <c r="FCG108" s="488"/>
      <c r="FCH108" s="488"/>
      <c r="FCI108" s="488"/>
      <c r="FCJ108" s="488"/>
      <c r="FCK108" s="489"/>
      <c r="FCL108" s="490"/>
      <c r="FCM108" s="488"/>
      <c r="FCN108" s="488"/>
      <c r="FCO108" s="488"/>
      <c r="FCP108" s="488"/>
      <c r="FCQ108" s="488"/>
      <c r="FCR108" s="488"/>
      <c r="FCS108" s="489"/>
      <c r="FCT108" s="490"/>
      <c r="FCU108" s="488"/>
      <c r="FCV108" s="488"/>
      <c r="FCW108" s="488"/>
      <c r="FCX108" s="488"/>
      <c r="FCY108" s="488"/>
      <c r="FCZ108" s="488"/>
      <c r="FDA108" s="489"/>
      <c r="FDB108" s="490"/>
      <c r="FDC108" s="488"/>
      <c r="FDD108" s="488"/>
      <c r="FDE108" s="488"/>
      <c r="FDF108" s="488"/>
      <c r="FDG108" s="488"/>
      <c r="FDH108" s="488"/>
      <c r="FDI108" s="489"/>
      <c r="FDJ108" s="490"/>
      <c r="FDK108" s="488"/>
      <c r="FDL108" s="488"/>
      <c r="FDM108" s="488"/>
      <c r="FDN108" s="488"/>
      <c r="FDO108" s="488"/>
      <c r="FDP108" s="488"/>
      <c r="FDQ108" s="489"/>
      <c r="FDR108" s="490"/>
      <c r="FDS108" s="488"/>
      <c r="FDT108" s="488"/>
      <c r="FDU108" s="488"/>
      <c r="FDV108" s="488"/>
      <c r="FDW108" s="488"/>
      <c r="FDX108" s="488"/>
      <c r="FDY108" s="489"/>
      <c r="FDZ108" s="490"/>
      <c r="FEA108" s="488"/>
      <c r="FEB108" s="488"/>
      <c r="FEC108" s="488"/>
      <c r="FED108" s="488"/>
      <c r="FEE108" s="488"/>
      <c r="FEF108" s="488"/>
      <c r="FEG108" s="489"/>
      <c r="FEH108" s="490"/>
      <c r="FEI108" s="488"/>
      <c r="FEJ108" s="488"/>
      <c r="FEK108" s="488"/>
      <c r="FEL108" s="488"/>
      <c r="FEM108" s="488"/>
      <c r="FEN108" s="488"/>
      <c r="FEO108" s="489"/>
      <c r="FEP108" s="490"/>
      <c r="FEQ108" s="488"/>
      <c r="FER108" s="488"/>
      <c r="FES108" s="488"/>
      <c r="FET108" s="488"/>
      <c r="FEU108" s="488"/>
      <c r="FEV108" s="488"/>
      <c r="FEW108" s="489"/>
      <c r="FEX108" s="490"/>
      <c r="FEY108" s="488"/>
      <c r="FEZ108" s="488"/>
      <c r="FFA108" s="488"/>
      <c r="FFB108" s="488"/>
      <c r="FFC108" s="488"/>
      <c r="FFD108" s="488"/>
      <c r="FFE108" s="489"/>
      <c r="FFF108" s="490"/>
      <c r="FFG108" s="488"/>
      <c r="FFH108" s="488"/>
      <c r="FFI108" s="488"/>
      <c r="FFJ108" s="488"/>
      <c r="FFK108" s="488"/>
      <c r="FFL108" s="488"/>
      <c r="FFM108" s="489"/>
      <c r="FFN108" s="490"/>
      <c r="FFO108" s="488"/>
      <c r="FFP108" s="488"/>
      <c r="FFQ108" s="488"/>
      <c r="FFR108" s="488"/>
      <c r="FFS108" s="488"/>
      <c r="FFT108" s="488"/>
      <c r="FFU108" s="489"/>
      <c r="FFV108" s="490"/>
      <c r="FFW108" s="488"/>
      <c r="FFX108" s="488"/>
      <c r="FFY108" s="488"/>
      <c r="FFZ108" s="488"/>
      <c r="FGA108" s="488"/>
      <c r="FGB108" s="488"/>
      <c r="FGC108" s="489"/>
      <c r="FGD108" s="490"/>
      <c r="FGE108" s="488"/>
      <c r="FGF108" s="488"/>
      <c r="FGG108" s="488"/>
      <c r="FGH108" s="488"/>
      <c r="FGI108" s="488"/>
      <c r="FGJ108" s="488"/>
      <c r="FGK108" s="489"/>
      <c r="FGL108" s="490"/>
      <c r="FGM108" s="488"/>
      <c r="FGN108" s="488"/>
      <c r="FGO108" s="488"/>
      <c r="FGP108" s="488"/>
      <c r="FGQ108" s="488"/>
      <c r="FGR108" s="488"/>
      <c r="FGS108" s="489"/>
      <c r="FGT108" s="490"/>
      <c r="FGU108" s="488"/>
      <c r="FGV108" s="488"/>
      <c r="FGW108" s="488"/>
      <c r="FGX108" s="488"/>
      <c r="FGY108" s="488"/>
      <c r="FGZ108" s="488"/>
      <c r="FHA108" s="489"/>
      <c r="FHB108" s="490"/>
      <c r="FHC108" s="488"/>
      <c r="FHD108" s="488"/>
      <c r="FHE108" s="488"/>
      <c r="FHF108" s="488"/>
      <c r="FHG108" s="488"/>
      <c r="FHH108" s="488"/>
      <c r="FHI108" s="489"/>
      <c r="FHJ108" s="490"/>
      <c r="FHK108" s="488"/>
      <c r="FHL108" s="488"/>
      <c r="FHM108" s="488"/>
      <c r="FHN108" s="488"/>
      <c r="FHO108" s="488"/>
      <c r="FHP108" s="488"/>
      <c r="FHQ108" s="489"/>
      <c r="FHR108" s="490"/>
      <c r="FHS108" s="488"/>
      <c r="FHT108" s="488"/>
      <c r="FHU108" s="488"/>
      <c r="FHV108" s="488"/>
      <c r="FHW108" s="488"/>
      <c r="FHX108" s="488"/>
      <c r="FHY108" s="489"/>
      <c r="FHZ108" s="490"/>
      <c r="FIA108" s="488"/>
      <c r="FIB108" s="488"/>
      <c r="FIC108" s="488"/>
      <c r="FID108" s="488"/>
      <c r="FIE108" s="488"/>
      <c r="FIF108" s="488"/>
      <c r="FIG108" s="489"/>
      <c r="FIH108" s="490"/>
      <c r="FII108" s="488"/>
      <c r="FIJ108" s="488"/>
      <c r="FIK108" s="488"/>
      <c r="FIL108" s="488"/>
      <c r="FIM108" s="488"/>
      <c r="FIN108" s="488"/>
      <c r="FIO108" s="489"/>
      <c r="FIP108" s="490"/>
      <c r="FIQ108" s="488"/>
      <c r="FIR108" s="488"/>
      <c r="FIS108" s="488"/>
      <c r="FIT108" s="488"/>
      <c r="FIU108" s="488"/>
      <c r="FIV108" s="488"/>
      <c r="FIW108" s="489"/>
      <c r="FIX108" s="490"/>
      <c r="FIY108" s="488"/>
      <c r="FIZ108" s="488"/>
      <c r="FJA108" s="488"/>
      <c r="FJB108" s="488"/>
      <c r="FJC108" s="488"/>
      <c r="FJD108" s="488"/>
      <c r="FJE108" s="489"/>
      <c r="FJF108" s="490"/>
      <c r="FJG108" s="488"/>
      <c r="FJH108" s="488"/>
      <c r="FJI108" s="488"/>
      <c r="FJJ108" s="488"/>
      <c r="FJK108" s="488"/>
      <c r="FJL108" s="488"/>
      <c r="FJM108" s="489"/>
      <c r="FJN108" s="490"/>
      <c r="FJO108" s="488"/>
      <c r="FJP108" s="488"/>
      <c r="FJQ108" s="488"/>
      <c r="FJR108" s="488"/>
      <c r="FJS108" s="488"/>
      <c r="FJT108" s="488"/>
      <c r="FJU108" s="489"/>
      <c r="FJV108" s="490"/>
      <c r="FJW108" s="488"/>
      <c r="FJX108" s="488"/>
      <c r="FJY108" s="488"/>
      <c r="FJZ108" s="488"/>
      <c r="FKA108" s="488"/>
      <c r="FKB108" s="488"/>
      <c r="FKC108" s="489"/>
      <c r="FKD108" s="490"/>
      <c r="FKE108" s="488"/>
      <c r="FKF108" s="488"/>
      <c r="FKG108" s="488"/>
      <c r="FKH108" s="488"/>
      <c r="FKI108" s="488"/>
      <c r="FKJ108" s="488"/>
      <c r="FKK108" s="489"/>
      <c r="FKL108" s="490"/>
      <c r="FKM108" s="488"/>
      <c r="FKN108" s="488"/>
      <c r="FKO108" s="488"/>
      <c r="FKP108" s="488"/>
      <c r="FKQ108" s="488"/>
      <c r="FKR108" s="488"/>
      <c r="FKS108" s="489"/>
      <c r="FKT108" s="490"/>
      <c r="FKU108" s="488"/>
      <c r="FKV108" s="488"/>
      <c r="FKW108" s="488"/>
      <c r="FKX108" s="488"/>
      <c r="FKY108" s="488"/>
      <c r="FKZ108" s="488"/>
      <c r="FLA108" s="489"/>
      <c r="FLB108" s="490"/>
      <c r="FLC108" s="488"/>
      <c r="FLD108" s="488"/>
      <c r="FLE108" s="488"/>
      <c r="FLF108" s="488"/>
      <c r="FLG108" s="488"/>
      <c r="FLH108" s="488"/>
      <c r="FLI108" s="489"/>
      <c r="FLJ108" s="490"/>
      <c r="FLK108" s="488"/>
      <c r="FLL108" s="488"/>
      <c r="FLM108" s="488"/>
      <c r="FLN108" s="488"/>
      <c r="FLO108" s="488"/>
      <c r="FLP108" s="488"/>
      <c r="FLQ108" s="489"/>
      <c r="FLR108" s="490"/>
      <c r="FLS108" s="488"/>
      <c r="FLT108" s="488"/>
      <c r="FLU108" s="488"/>
      <c r="FLV108" s="488"/>
      <c r="FLW108" s="488"/>
      <c r="FLX108" s="488"/>
      <c r="FLY108" s="489"/>
      <c r="FLZ108" s="490"/>
      <c r="FMA108" s="488"/>
      <c r="FMB108" s="488"/>
      <c r="FMC108" s="488"/>
      <c r="FMD108" s="488"/>
      <c r="FME108" s="488"/>
      <c r="FMF108" s="488"/>
      <c r="FMG108" s="489"/>
      <c r="FMH108" s="490"/>
      <c r="FMI108" s="488"/>
      <c r="FMJ108" s="488"/>
      <c r="FMK108" s="488"/>
      <c r="FML108" s="488"/>
      <c r="FMM108" s="488"/>
      <c r="FMN108" s="488"/>
      <c r="FMO108" s="489"/>
      <c r="FMP108" s="490"/>
      <c r="FMQ108" s="488"/>
      <c r="FMR108" s="488"/>
      <c r="FMS108" s="488"/>
      <c r="FMT108" s="488"/>
      <c r="FMU108" s="488"/>
      <c r="FMV108" s="488"/>
      <c r="FMW108" s="489"/>
      <c r="FMX108" s="490"/>
      <c r="FMY108" s="488"/>
      <c r="FMZ108" s="488"/>
      <c r="FNA108" s="488"/>
      <c r="FNB108" s="488"/>
      <c r="FNC108" s="488"/>
      <c r="FND108" s="488"/>
      <c r="FNE108" s="489"/>
      <c r="FNF108" s="490"/>
      <c r="FNG108" s="488"/>
      <c r="FNH108" s="488"/>
      <c r="FNI108" s="488"/>
      <c r="FNJ108" s="488"/>
      <c r="FNK108" s="488"/>
      <c r="FNL108" s="488"/>
      <c r="FNM108" s="489"/>
      <c r="FNN108" s="490"/>
      <c r="FNO108" s="488"/>
      <c r="FNP108" s="488"/>
      <c r="FNQ108" s="488"/>
      <c r="FNR108" s="488"/>
      <c r="FNS108" s="488"/>
      <c r="FNT108" s="488"/>
      <c r="FNU108" s="489"/>
      <c r="FNV108" s="490"/>
      <c r="FNW108" s="488"/>
      <c r="FNX108" s="488"/>
      <c r="FNY108" s="488"/>
      <c r="FNZ108" s="488"/>
      <c r="FOA108" s="488"/>
      <c r="FOB108" s="488"/>
      <c r="FOC108" s="489"/>
      <c r="FOD108" s="490"/>
      <c r="FOE108" s="488"/>
      <c r="FOF108" s="488"/>
      <c r="FOG108" s="488"/>
      <c r="FOH108" s="488"/>
      <c r="FOI108" s="488"/>
      <c r="FOJ108" s="488"/>
      <c r="FOK108" s="489"/>
      <c r="FOL108" s="490"/>
      <c r="FOM108" s="488"/>
      <c r="FON108" s="488"/>
      <c r="FOO108" s="488"/>
      <c r="FOP108" s="488"/>
      <c r="FOQ108" s="488"/>
      <c r="FOR108" s="488"/>
      <c r="FOS108" s="489"/>
      <c r="FOT108" s="490"/>
      <c r="FOU108" s="488"/>
      <c r="FOV108" s="488"/>
      <c r="FOW108" s="488"/>
      <c r="FOX108" s="488"/>
      <c r="FOY108" s="488"/>
      <c r="FOZ108" s="488"/>
      <c r="FPA108" s="489"/>
      <c r="FPB108" s="490"/>
      <c r="FPC108" s="488"/>
      <c r="FPD108" s="488"/>
      <c r="FPE108" s="488"/>
      <c r="FPF108" s="488"/>
      <c r="FPG108" s="488"/>
      <c r="FPH108" s="488"/>
      <c r="FPI108" s="489"/>
      <c r="FPJ108" s="490"/>
      <c r="FPK108" s="488"/>
      <c r="FPL108" s="488"/>
      <c r="FPM108" s="488"/>
      <c r="FPN108" s="488"/>
      <c r="FPO108" s="488"/>
      <c r="FPP108" s="488"/>
      <c r="FPQ108" s="489"/>
      <c r="FPR108" s="490"/>
      <c r="FPS108" s="488"/>
      <c r="FPT108" s="488"/>
      <c r="FPU108" s="488"/>
      <c r="FPV108" s="488"/>
      <c r="FPW108" s="488"/>
      <c r="FPX108" s="488"/>
      <c r="FPY108" s="489"/>
      <c r="FPZ108" s="490"/>
      <c r="FQA108" s="488"/>
      <c r="FQB108" s="488"/>
      <c r="FQC108" s="488"/>
      <c r="FQD108" s="488"/>
      <c r="FQE108" s="488"/>
      <c r="FQF108" s="488"/>
      <c r="FQG108" s="489"/>
      <c r="FQH108" s="490"/>
      <c r="FQI108" s="488"/>
      <c r="FQJ108" s="488"/>
      <c r="FQK108" s="488"/>
      <c r="FQL108" s="488"/>
      <c r="FQM108" s="488"/>
      <c r="FQN108" s="488"/>
      <c r="FQO108" s="489"/>
      <c r="FQP108" s="490"/>
      <c r="FQQ108" s="488"/>
      <c r="FQR108" s="488"/>
      <c r="FQS108" s="488"/>
      <c r="FQT108" s="488"/>
      <c r="FQU108" s="488"/>
      <c r="FQV108" s="488"/>
      <c r="FQW108" s="489"/>
      <c r="FQX108" s="490"/>
      <c r="FQY108" s="488"/>
      <c r="FQZ108" s="488"/>
      <c r="FRA108" s="488"/>
      <c r="FRB108" s="488"/>
      <c r="FRC108" s="488"/>
      <c r="FRD108" s="488"/>
      <c r="FRE108" s="489"/>
      <c r="FRF108" s="490"/>
      <c r="FRG108" s="488"/>
      <c r="FRH108" s="488"/>
      <c r="FRI108" s="488"/>
      <c r="FRJ108" s="488"/>
      <c r="FRK108" s="488"/>
      <c r="FRL108" s="488"/>
      <c r="FRM108" s="489"/>
      <c r="FRN108" s="490"/>
      <c r="FRO108" s="488"/>
      <c r="FRP108" s="488"/>
      <c r="FRQ108" s="488"/>
      <c r="FRR108" s="488"/>
      <c r="FRS108" s="488"/>
      <c r="FRT108" s="488"/>
      <c r="FRU108" s="489"/>
      <c r="FRV108" s="490"/>
      <c r="FRW108" s="488"/>
      <c r="FRX108" s="488"/>
      <c r="FRY108" s="488"/>
      <c r="FRZ108" s="488"/>
      <c r="FSA108" s="488"/>
      <c r="FSB108" s="488"/>
      <c r="FSC108" s="489"/>
      <c r="FSD108" s="490"/>
      <c r="FSE108" s="488"/>
      <c r="FSF108" s="488"/>
      <c r="FSG108" s="488"/>
      <c r="FSH108" s="488"/>
      <c r="FSI108" s="488"/>
      <c r="FSJ108" s="488"/>
      <c r="FSK108" s="489"/>
      <c r="FSL108" s="490"/>
      <c r="FSM108" s="488"/>
      <c r="FSN108" s="488"/>
      <c r="FSO108" s="488"/>
      <c r="FSP108" s="488"/>
      <c r="FSQ108" s="488"/>
      <c r="FSR108" s="488"/>
      <c r="FSS108" s="489"/>
      <c r="FST108" s="490"/>
      <c r="FSU108" s="488"/>
      <c r="FSV108" s="488"/>
      <c r="FSW108" s="488"/>
      <c r="FSX108" s="488"/>
      <c r="FSY108" s="488"/>
      <c r="FSZ108" s="488"/>
      <c r="FTA108" s="489"/>
      <c r="FTB108" s="490"/>
      <c r="FTC108" s="488"/>
      <c r="FTD108" s="488"/>
      <c r="FTE108" s="488"/>
      <c r="FTF108" s="488"/>
      <c r="FTG108" s="488"/>
      <c r="FTH108" s="488"/>
      <c r="FTI108" s="489"/>
      <c r="FTJ108" s="490"/>
      <c r="FTK108" s="488"/>
      <c r="FTL108" s="488"/>
      <c r="FTM108" s="488"/>
      <c r="FTN108" s="488"/>
      <c r="FTO108" s="488"/>
      <c r="FTP108" s="488"/>
      <c r="FTQ108" s="489"/>
      <c r="FTR108" s="490"/>
      <c r="FTS108" s="488"/>
      <c r="FTT108" s="488"/>
      <c r="FTU108" s="488"/>
      <c r="FTV108" s="488"/>
      <c r="FTW108" s="488"/>
      <c r="FTX108" s="488"/>
      <c r="FTY108" s="489"/>
      <c r="FTZ108" s="490"/>
      <c r="FUA108" s="488"/>
      <c r="FUB108" s="488"/>
      <c r="FUC108" s="488"/>
      <c r="FUD108" s="488"/>
      <c r="FUE108" s="488"/>
      <c r="FUF108" s="488"/>
      <c r="FUG108" s="489"/>
      <c r="FUH108" s="490"/>
      <c r="FUI108" s="488"/>
      <c r="FUJ108" s="488"/>
      <c r="FUK108" s="488"/>
      <c r="FUL108" s="488"/>
      <c r="FUM108" s="488"/>
      <c r="FUN108" s="488"/>
      <c r="FUO108" s="489"/>
      <c r="FUP108" s="490"/>
      <c r="FUQ108" s="488"/>
      <c r="FUR108" s="488"/>
      <c r="FUS108" s="488"/>
      <c r="FUT108" s="488"/>
      <c r="FUU108" s="488"/>
      <c r="FUV108" s="488"/>
      <c r="FUW108" s="489"/>
      <c r="FUX108" s="490"/>
      <c r="FUY108" s="488"/>
      <c r="FUZ108" s="488"/>
      <c r="FVA108" s="488"/>
      <c r="FVB108" s="488"/>
      <c r="FVC108" s="488"/>
      <c r="FVD108" s="488"/>
      <c r="FVE108" s="489"/>
      <c r="FVF108" s="490"/>
      <c r="FVG108" s="488"/>
      <c r="FVH108" s="488"/>
      <c r="FVI108" s="488"/>
      <c r="FVJ108" s="488"/>
      <c r="FVK108" s="488"/>
      <c r="FVL108" s="488"/>
      <c r="FVM108" s="489"/>
      <c r="FVN108" s="490"/>
      <c r="FVO108" s="488"/>
      <c r="FVP108" s="488"/>
      <c r="FVQ108" s="488"/>
      <c r="FVR108" s="488"/>
      <c r="FVS108" s="488"/>
      <c r="FVT108" s="488"/>
      <c r="FVU108" s="489"/>
      <c r="FVV108" s="490"/>
      <c r="FVW108" s="488"/>
      <c r="FVX108" s="488"/>
      <c r="FVY108" s="488"/>
      <c r="FVZ108" s="488"/>
      <c r="FWA108" s="488"/>
      <c r="FWB108" s="488"/>
      <c r="FWC108" s="489"/>
      <c r="FWD108" s="490"/>
      <c r="FWE108" s="488"/>
      <c r="FWF108" s="488"/>
      <c r="FWG108" s="488"/>
      <c r="FWH108" s="488"/>
      <c r="FWI108" s="488"/>
      <c r="FWJ108" s="488"/>
      <c r="FWK108" s="489"/>
      <c r="FWL108" s="490"/>
      <c r="FWM108" s="488"/>
      <c r="FWN108" s="488"/>
      <c r="FWO108" s="488"/>
      <c r="FWP108" s="488"/>
      <c r="FWQ108" s="488"/>
      <c r="FWR108" s="488"/>
      <c r="FWS108" s="489"/>
      <c r="FWT108" s="490"/>
      <c r="FWU108" s="488"/>
      <c r="FWV108" s="488"/>
      <c r="FWW108" s="488"/>
      <c r="FWX108" s="488"/>
      <c r="FWY108" s="488"/>
      <c r="FWZ108" s="488"/>
      <c r="FXA108" s="489"/>
      <c r="FXB108" s="490"/>
      <c r="FXC108" s="488"/>
      <c r="FXD108" s="488"/>
      <c r="FXE108" s="488"/>
      <c r="FXF108" s="488"/>
      <c r="FXG108" s="488"/>
      <c r="FXH108" s="488"/>
      <c r="FXI108" s="489"/>
      <c r="FXJ108" s="490"/>
      <c r="FXK108" s="488"/>
      <c r="FXL108" s="488"/>
      <c r="FXM108" s="488"/>
      <c r="FXN108" s="488"/>
      <c r="FXO108" s="488"/>
      <c r="FXP108" s="488"/>
      <c r="FXQ108" s="489"/>
      <c r="FXR108" s="490"/>
      <c r="FXS108" s="488"/>
      <c r="FXT108" s="488"/>
      <c r="FXU108" s="488"/>
      <c r="FXV108" s="488"/>
      <c r="FXW108" s="488"/>
      <c r="FXX108" s="488"/>
      <c r="FXY108" s="489"/>
      <c r="FXZ108" s="490"/>
      <c r="FYA108" s="488"/>
      <c r="FYB108" s="488"/>
      <c r="FYC108" s="488"/>
      <c r="FYD108" s="488"/>
      <c r="FYE108" s="488"/>
      <c r="FYF108" s="488"/>
      <c r="FYG108" s="489"/>
      <c r="FYH108" s="490"/>
      <c r="FYI108" s="488"/>
      <c r="FYJ108" s="488"/>
      <c r="FYK108" s="488"/>
      <c r="FYL108" s="488"/>
      <c r="FYM108" s="488"/>
      <c r="FYN108" s="488"/>
      <c r="FYO108" s="489"/>
      <c r="FYP108" s="490"/>
      <c r="FYQ108" s="488"/>
      <c r="FYR108" s="488"/>
      <c r="FYS108" s="488"/>
      <c r="FYT108" s="488"/>
      <c r="FYU108" s="488"/>
      <c r="FYV108" s="488"/>
      <c r="FYW108" s="489"/>
      <c r="FYX108" s="490"/>
      <c r="FYY108" s="488"/>
      <c r="FYZ108" s="488"/>
      <c r="FZA108" s="488"/>
      <c r="FZB108" s="488"/>
      <c r="FZC108" s="488"/>
      <c r="FZD108" s="488"/>
      <c r="FZE108" s="489"/>
      <c r="FZF108" s="490"/>
      <c r="FZG108" s="488"/>
      <c r="FZH108" s="488"/>
      <c r="FZI108" s="488"/>
      <c r="FZJ108" s="488"/>
      <c r="FZK108" s="488"/>
      <c r="FZL108" s="488"/>
      <c r="FZM108" s="489"/>
      <c r="FZN108" s="490"/>
      <c r="FZO108" s="488"/>
      <c r="FZP108" s="488"/>
      <c r="FZQ108" s="488"/>
      <c r="FZR108" s="488"/>
      <c r="FZS108" s="488"/>
      <c r="FZT108" s="488"/>
      <c r="FZU108" s="489"/>
      <c r="FZV108" s="490"/>
      <c r="FZW108" s="488"/>
      <c r="FZX108" s="488"/>
      <c r="FZY108" s="488"/>
      <c r="FZZ108" s="488"/>
      <c r="GAA108" s="488"/>
      <c r="GAB108" s="488"/>
      <c r="GAC108" s="489"/>
      <c r="GAD108" s="490"/>
      <c r="GAE108" s="488"/>
      <c r="GAF108" s="488"/>
      <c r="GAG108" s="488"/>
      <c r="GAH108" s="488"/>
      <c r="GAI108" s="488"/>
      <c r="GAJ108" s="488"/>
      <c r="GAK108" s="489"/>
      <c r="GAL108" s="490"/>
      <c r="GAM108" s="488"/>
      <c r="GAN108" s="488"/>
      <c r="GAO108" s="488"/>
      <c r="GAP108" s="488"/>
      <c r="GAQ108" s="488"/>
      <c r="GAR108" s="488"/>
      <c r="GAS108" s="489"/>
      <c r="GAT108" s="490"/>
      <c r="GAU108" s="488"/>
      <c r="GAV108" s="488"/>
      <c r="GAW108" s="488"/>
      <c r="GAX108" s="488"/>
      <c r="GAY108" s="488"/>
      <c r="GAZ108" s="488"/>
      <c r="GBA108" s="489"/>
      <c r="GBB108" s="490"/>
      <c r="GBC108" s="488"/>
      <c r="GBD108" s="488"/>
      <c r="GBE108" s="488"/>
      <c r="GBF108" s="488"/>
      <c r="GBG108" s="488"/>
      <c r="GBH108" s="488"/>
      <c r="GBI108" s="489"/>
      <c r="GBJ108" s="490"/>
      <c r="GBK108" s="488"/>
      <c r="GBL108" s="488"/>
      <c r="GBM108" s="488"/>
      <c r="GBN108" s="488"/>
      <c r="GBO108" s="488"/>
      <c r="GBP108" s="488"/>
      <c r="GBQ108" s="489"/>
      <c r="GBR108" s="490"/>
      <c r="GBS108" s="488"/>
      <c r="GBT108" s="488"/>
      <c r="GBU108" s="488"/>
      <c r="GBV108" s="488"/>
      <c r="GBW108" s="488"/>
      <c r="GBX108" s="488"/>
      <c r="GBY108" s="489"/>
      <c r="GBZ108" s="490"/>
      <c r="GCA108" s="488"/>
      <c r="GCB108" s="488"/>
      <c r="GCC108" s="488"/>
      <c r="GCD108" s="488"/>
      <c r="GCE108" s="488"/>
      <c r="GCF108" s="488"/>
      <c r="GCG108" s="489"/>
      <c r="GCH108" s="490"/>
      <c r="GCI108" s="488"/>
      <c r="GCJ108" s="488"/>
      <c r="GCK108" s="488"/>
      <c r="GCL108" s="488"/>
      <c r="GCM108" s="488"/>
      <c r="GCN108" s="488"/>
      <c r="GCO108" s="489"/>
      <c r="GCP108" s="490"/>
      <c r="GCQ108" s="488"/>
      <c r="GCR108" s="488"/>
      <c r="GCS108" s="488"/>
      <c r="GCT108" s="488"/>
      <c r="GCU108" s="488"/>
      <c r="GCV108" s="488"/>
      <c r="GCW108" s="489"/>
      <c r="GCX108" s="490"/>
      <c r="GCY108" s="488"/>
      <c r="GCZ108" s="488"/>
      <c r="GDA108" s="488"/>
      <c r="GDB108" s="488"/>
      <c r="GDC108" s="488"/>
      <c r="GDD108" s="488"/>
      <c r="GDE108" s="489"/>
      <c r="GDF108" s="490"/>
      <c r="GDG108" s="488"/>
      <c r="GDH108" s="488"/>
      <c r="GDI108" s="488"/>
      <c r="GDJ108" s="488"/>
      <c r="GDK108" s="488"/>
      <c r="GDL108" s="488"/>
      <c r="GDM108" s="489"/>
      <c r="GDN108" s="490"/>
      <c r="GDO108" s="488"/>
      <c r="GDP108" s="488"/>
      <c r="GDQ108" s="488"/>
      <c r="GDR108" s="488"/>
      <c r="GDS108" s="488"/>
      <c r="GDT108" s="488"/>
      <c r="GDU108" s="489"/>
      <c r="GDV108" s="490"/>
      <c r="GDW108" s="488"/>
      <c r="GDX108" s="488"/>
      <c r="GDY108" s="488"/>
      <c r="GDZ108" s="488"/>
      <c r="GEA108" s="488"/>
      <c r="GEB108" s="488"/>
      <c r="GEC108" s="489"/>
      <c r="GED108" s="490"/>
      <c r="GEE108" s="488"/>
      <c r="GEF108" s="488"/>
      <c r="GEG108" s="488"/>
      <c r="GEH108" s="488"/>
      <c r="GEI108" s="488"/>
      <c r="GEJ108" s="488"/>
      <c r="GEK108" s="489"/>
      <c r="GEL108" s="490"/>
      <c r="GEM108" s="488"/>
      <c r="GEN108" s="488"/>
      <c r="GEO108" s="488"/>
      <c r="GEP108" s="488"/>
      <c r="GEQ108" s="488"/>
      <c r="GER108" s="488"/>
      <c r="GES108" s="489"/>
      <c r="GET108" s="490"/>
      <c r="GEU108" s="488"/>
      <c r="GEV108" s="488"/>
      <c r="GEW108" s="488"/>
      <c r="GEX108" s="488"/>
      <c r="GEY108" s="488"/>
      <c r="GEZ108" s="488"/>
      <c r="GFA108" s="489"/>
      <c r="GFB108" s="490"/>
      <c r="GFC108" s="488"/>
      <c r="GFD108" s="488"/>
      <c r="GFE108" s="488"/>
      <c r="GFF108" s="488"/>
      <c r="GFG108" s="488"/>
      <c r="GFH108" s="488"/>
      <c r="GFI108" s="489"/>
      <c r="GFJ108" s="490"/>
      <c r="GFK108" s="488"/>
      <c r="GFL108" s="488"/>
      <c r="GFM108" s="488"/>
      <c r="GFN108" s="488"/>
      <c r="GFO108" s="488"/>
      <c r="GFP108" s="488"/>
      <c r="GFQ108" s="489"/>
      <c r="GFR108" s="490"/>
      <c r="GFS108" s="488"/>
      <c r="GFT108" s="488"/>
      <c r="GFU108" s="488"/>
      <c r="GFV108" s="488"/>
      <c r="GFW108" s="488"/>
      <c r="GFX108" s="488"/>
      <c r="GFY108" s="489"/>
      <c r="GFZ108" s="490"/>
      <c r="GGA108" s="488"/>
      <c r="GGB108" s="488"/>
      <c r="GGC108" s="488"/>
      <c r="GGD108" s="488"/>
      <c r="GGE108" s="488"/>
      <c r="GGF108" s="488"/>
      <c r="GGG108" s="489"/>
      <c r="GGH108" s="490"/>
      <c r="GGI108" s="488"/>
      <c r="GGJ108" s="488"/>
      <c r="GGK108" s="488"/>
      <c r="GGL108" s="488"/>
      <c r="GGM108" s="488"/>
      <c r="GGN108" s="488"/>
      <c r="GGO108" s="489"/>
      <c r="GGP108" s="490"/>
      <c r="GGQ108" s="488"/>
      <c r="GGR108" s="488"/>
      <c r="GGS108" s="488"/>
      <c r="GGT108" s="488"/>
      <c r="GGU108" s="488"/>
      <c r="GGV108" s="488"/>
      <c r="GGW108" s="489"/>
      <c r="GGX108" s="490"/>
      <c r="GGY108" s="488"/>
      <c r="GGZ108" s="488"/>
      <c r="GHA108" s="488"/>
      <c r="GHB108" s="488"/>
      <c r="GHC108" s="488"/>
      <c r="GHD108" s="488"/>
      <c r="GHE108" s="489"/>
      <c r="GHF108" s="490"/>
      <c r="GHG108" s="488"/>
      <c r="GHH108" s="488"/>
      <c r="GHI108" s="488"/>
      <c r="GHJ108" s="488"/>
      <c r="GHK108" s="488"/>
      <c r="GHL108" s="488"/>
      <c r="GHM108" s="489"/>
      <c r="GHN108" s="490"/>
      <c r="GHO108" s="488"/>
      <c r="GHP108" s="488"/>
      <c r="GHQ108" s="488"/>
      <c r="GHR108" s="488"/>
      <c r="GHS108" s="488"/>
      <c r="GHT108" s="488"/>
      <c r="GHU108" s="489"/>
      <c r="GHV108" s="490"/>
      <c r="GHW108" s="488"/>
      <c r="GHX108" s="488"/>
      <c r="GHY108" s="488"/>
      <c r="GHZ108" s="488"/>
      <c r="GIA108" s="488"/>
      <c r="GIB108" s="488"/>
      <c r="GIC108" s="489"/>
      <c r="GID108" s="490"/>
      <c r="GIE108" s="488"/>
      <c r="GIF108" s="488"/>
      <c r="GIG108" s="488"/>
      <c r="GIH108" s="488"/>
      <c r="GII108" s="488"/>
      <c r="GIJ108" s="488"/>
      <c r="GIK108" s="489"/>
      <c r="GIL108" s="490"/>
      <c r="GIM108" s="488"/>
      <c r="GIN108" s="488"/>
      <c r="GIO108" s="488"/>
      <c r="GIP108" s="488"/>
      <c r="GIQ108" s="488"/>
      <c r="GIR108" s="488"/>
      <c r="GIS108" s="489"/>
      <c r="GIT108" s="490"/>
      <c r="GIU108" s="488"/>
      <c r="GIV108" s="488"/>
      <c r="GIW108" s="488"/>
      <c r="GIX108" s="488"/>
      <c r="GIY108" s="488"/>
      <c r="GIZ108" s="488"/>
      <c r="GJA108" s="489"/>
      <c r="GJB108" s="490"/>
      <c r="GJC108" s="488"/>
      <c r="GJD108" s="488"/>
      <c r="GJE108" s="488"/>
      <c r="GJF108" s="488"/>
      <c r="GJG108" s="488"/>
      <c r="GJH108" s="488"/>
      <c r="GJI108" s="489"/>
      <c r="GJJ108" s="490"/>
      <c r="GJK108" s="488"/>
      <c r="GJL108" s="488"/>
      <c r="GJM108" s="488"/>
      <c r="GJN108" s="488"/>
      <c r="GJO108" s="488"/>
      <c r="GJP108" s="488"/>
      <c r="GJQ108" s="489"/>
      <c r="GJR108" s="490"/>
      <c r="GJS108" s="488"/>
      <c r="GJT108" s="488"/>
      <c r="GJU108" s="488"/>
      <c r="GJV108" s="488"/>
      <c r="GJW108" s="488"/>
      <c r="GJX108" s="488"/>
      <c r="GJY108" s="489"/>
      <c r="GJZ108" s="490"/>
      <c r="GKA108" s="488"/>
      <c r="GKB108" s="488"/>
      <c r="GKC108" s="488"/>
      <c r="GKD108" s="488"/>
      <c r="GKE108" s="488"/>
      <c r="GKF108" s="488"/>
      <c r="GKG108" s="489"/>
      <c r="GKH108" s="490"/>
      <c r="GKI108" s="488"/>
      <c r="GKJ108" s="488"/>
      <c r="GKK108" s="488"/>
      <c r="GKL108" s="488"/>
      <c r="GKM108" s="488"/>
      <c r="GKN108" s="488"/>
      <c r="GKO108" s="489"/>
      <c r="GKP108" s="490"/>
      <c r="GKQ108" s="488"/>
      <c r="GKR108" s="488"/>
      <c r="GKS108" s="488"/>
      <c r="GKT108" s="488"/>
      <c r="GKU108" s="488"/>
      <c r="GKV108" s="488"/>
      <c r="GKW108" s="489"/>
      <c r="GKX108" s="490"/>
      <c r="GKY108" s="488"/>
      <c r="GKZ108" s="488"/>
      <c r="GLA108" s="488"/>
      <c r="GLB108" s="488"/>
      <c r="GLC108" s="488"/>
      <c r="GLD108" s="488"/>
      <c r="GLE108" s="489"/>
      <c r="GLF108" s="490"/>
      <c r="GLG108" s="488"/>
      <c r="GLH108" s="488"/>
      <c r="GLI108" s="488"/>
      <c r="GLJ108" s="488"/>
      <c r="GLK108" s="488"/>
      <c r="GLL108" s="488"/>
      <c r="GLM108" s="489"/>
      <c r="GLN108" s="490"/>
      <c r="GLO108" s="488"/>
      <c r="GLP108" s="488"/>
      <c r="GLQ108" s="488"/>
      <c r="GLR108" s="488"/>
      <c r="GLS108" s="488"/>
      <c r="GLT108" s="488"/>
      <c r="GLU108" s="489"/>
      <c r="GLV108" s="490"/>
      <c r="GLW108" s="488"/>
      <c r="GLX108" s="488"/>
      <c r="GLY108" s="488"/>
      <c r="GLZ108" s="488"/>
      <c r="GMA108" s="488"/>
      <c r="GMB108" s="488"/>
      <c r="GMC108" s="489"/>
      <c r="GMD108" s="490"/>
      <c r="GME108" s="488"/>
      <c r="GMF108" s="488"/>
      <c r="GMG108" s="488"/>
      <c r="GMH108" s="488"/>
      <c r="GMI108" s="488"/>
      <c r="GMJ108" s="488"/>
      <c r="GMK108" s="489"/>
      <c r="GML108" s="490"/>
      <c r="GMM108" s="488"/>
      <c r="GMN108" s="488"/>
      <c r="GMO108" s="488"/>
      <c r="GMP108" s="488"/>
      <c r="GMQ108" s="488"/>
      <c r="GMR108" s="488"/>
      <c r="GMS108" s="489"/>
      <c r="GMT108" s="490"/>
      <c r="GMU108" s="488"/>
      <c r="GMV108" s="488"/>
      <c r="GMW108" s="488"/>
      <c r="GMX108" s="488"/>
      <c r="GMY108" s="488"/>
      <c r="GMZ108" s="488"/>
      <c r="GNA108" s="489"/>
      <c r="GNB108" s="490"/>
      <c r="GNC108" s="488"/>
      <c r="GND108" s="488"/>
      <c r="GNE108" s="488"/>
      <c r="GNF108" s="488"/>
      <c r="GNG108" s="488"/>
      <c r="GNH108" s="488"/>
      <c r="GNI108" s="489"/>
      <c r="GNJ108" s="490"/>
      <c r="GNK108" s="488"/>
      <c r="GNL108" s="488"/>
      <c r="GNM108" s="488"/>
      <c r="GNN108" s="488"/>
      <c r="GNO108" s="488"/>
      <c r="GNP108" s="488"/>
      <c r="GNQ108" s="489"/>
      <c r="GNR108" s="490"/>
      <c r="GNS108" s="488"/>
      <c r="GNT108" s="488"/>
      <c r="GNU108" s="488"/>
      <c r="GNV108" s="488"/>
      <c r="GNW108" s="488"/>
      <c r="GNX108" s="488"/>
      <c r="GNY108" s="489"/>
      <c r="GNZ108" s="490"/>
      <c r="GOA108" s="488"/>
      <c r="GOB108" s="488"/>
      <c r="GOC108" s="488"/>
      <c r="GOD108" s="488"/>
      <c r="GOE108" s="488"/>
      <c r="GOF108" s="488"/>
      <c r="GOG108" s="489"/>
      <c r="GOH108" s="490"/>
      <c r="GOI108" s="488"/>
      <c r="GOJ108" s="488"/>
      <c r="GOK108" s="488"/>
      <c r="GOL108" s="488"/>
      <c r="GOM108" s="488"/>
      <c r="GON108" s="488"/>
      <c r="GOO108" s="489"/>
      <c r="GOP108" s="490"/>
      <c r="GOQ108" s="488"/>
      <c r="GOR108" s="488"/>
      <c r="GOS108" s="488"/>
      <c r="GOT108" s="488"/>
      <c r="GOU108" s="488"/>
      <c r="GOV108" s="488"/>
      <c r="GOW108" s="489"/>
      <c r="GOX108" s="490"/>
      <c r="GOY108" s="488"/>
      <c r="GOZ108" s="488"/>
      <c r="GPA108" s="488"/>
      <c r="GPB108" s="488"/>
      <c r="GPC108" s="488"/>
      <c r="GPD108" s="488"/>
      <c r="GPE108" s="489"/>
      <c r="GPF108" s="490"/>
      <c r="GPG108" s="488"/>
      <c r="GPH108" s="488"/>
      <c r="GPI108" s="488"/>
      <c r="GPJ108" s="488"/>
      <c r="GPK108" s="488"/>
      <c r="GPL108" s="488"/>
      <c r="GPM108" s="489"/>
      <c r="GPN108" s="490"/>
      <c r="GPO108" s="488"/>
      <c r="GPP108" s="488"/>
      <c r="GPQ108" s="488"/>
      <c r="GPR108" s="488"/>
      <c r="GPS108" s="488"/>
      <c r="GPT108" s="488"/>
      <c r="GPU108" s="489"/>
      <c r="GPV108" s="490"/>
      <c r="GPW108" s="488"/>
      <c r="GPX108" s="488"/>
      <c r="GPY108" s="488"/>
      <c r="GPZ108" s="488"/>
      <c r="GQA108" s="488"/>
      <c r="GQB108" s="488"/>
      <c r="GQC108" s="489"/>
      <c r="GQD108" s="490"/>
      <c r="GQE108" s="488"/>
      <c r="GQF108" s="488"/>
      <c r="GQG108" s="488"/>
      <c r="GQH108" s="488"/>
      <c r="GQI108" s="488"/>
      <c r="GQJ108" s="488"/>
      <c r="GQK108" s="489"/>
      <c r="GQL108" s="490"/>
      <c r="GQM108" s="488"/>
      <c r="GQN108" s="488"/>
      <c r="GQO108" s="488"/>
      <c r="GQP108" s="488"/>
      <c r="GQQ108" s="488"/>
      <c r="GQR108" s="488"/>
      <c r="GQS108" s="489"/>
      <c r="GQT108" s="490"/>
      <c r="GQU108" s="488"/>
      <c r="GQV108" s="488"/>
      <c r="GQW108" s="488"/>
      <c r="GQX108" s="488"/>
      <c r="GQY108" s="488"/>
      <c r="GQZ108" s="488"/>
      <c r="GRA108" s="489"/>
      <c r="GRB108" s="490"/>
      <c r="GRC108" s="488"/>
      <c r="GRD108" s="488"/>
      <c r="GRE108" s="488"/>
      <c r="GRF108" s="488"/>
      <c r="GRG108" s="488"/>
      <c r="GRH108" s="488"/>
      <c r="GRI108" s="489"/>
      <c r="GRJ108" s="490"/>
      <c r="GRK108" s="488"/>
      <c r="GRL108" s="488"/>
      <c r="GRM108" s="488"/>
      <c r="GRN108" s="488"/>
      <c r="GRO108" s="488"/>
      <c r="GRP108" s="488"/>
      <c r="GRQ108" s="489"/>
      <c r="GRR108" s="490"/>
      <c r="GRS108" s="488"/>
      <c r="GRT108" s="488"/>
      <c r="GRU108" s="488"/>
      <c r="GRV108" s="488"/>
      <c r="GRW108" s="488"/>
      <c r="GRX108" s="488"/>
      <c r="GRY108" s="489"/>
      <c r="GRZ108" s="490"/>
      <c r="GSA108" s="488"/>
      <c r="GSB108" s="488"/>
      <c r="GSC108" s="488"/>
      <c r="GSD108" s="488"/>
      <c r="GSE108" s="488"/>
      <c r="GSF108" s="488"/>
      <c r="GSG108" s="489"/>
      <c r="GSH108" s="490"/>
      <c r="GSI108" s="488"/>
      <c r="GSJ108" s="488"/>
      <c r="GSK108" s="488"/>
      <c r="GSL108" s="488"/>
      <c r="GSM108" s="488"/>
      <c r="GSN108" s="488"/>
      <c r="GSO108" s="489"/>
      <c r="GSP108" s="490"/>
      <c r="GSQ108" s="488"/>
      <c r="GSR108" s="488"/>
      <c r="GSS108" s="488"/>
      <c r="GST108" s="488"/>
      <c r="GSU108" s="488"/>
      <c r="GSV108" s="488"/>
      <c r="GSW108" s="489"/>
      <c r="GSX108" s="490"/>
      <c r="GSY108" s="488"/>
      <c r="GSZ108" s="488"/>
      <c r="GTA108" s="488"/>
      <c r="GTB108" s="488"/>
      <c r="GTC108" s="488"/>
      <c r="GTD108" s="488"/>
      <c r="GTE108" s="489"/>
      <c r="GTF108" s="490"/>
      <c r="GTG108" s="488"/>
      <c r="GTH108" s="488"/>
      <c r="GTI108" s="488"/>
      <c r="GTJ108" s="488"/>
      <c r="GTK108" s="488"/>
      <c r="GTL108" s="488"/>
      <c r="GTM108" s="489"/>
      <c r="GTN108" s="490"/>
      <c r="GTO108" s="488"/>
      <c r="GTP108" s="488"/>
      <c r="GTQ108" s="488"/>
      <c r="GTR108" s="488"/>
      <c r="GTS108" s="488"/>
      <c r="GTT108" s="488"/>
      <c r="GTU108" s="489"/>
      <c r="GTV108" s="490"/>
      <c r="GTW108" s="488"/>
      <c r="GTX108" s="488"/>
      <c r="GTY108" s="488"/>
      <c r="GTZ108" s="488"/>
      <c r="GUA108" s="488"/>
      <c r="GUB108" s="488"/>
      <c r="GUC108" s="489"/>
      <c r="GUD108" s="490"/>
      <c r="GUE108" s="488"/>
      <c r="GUF108" s="488"/>
      <c r="GUG108" s="488"/>
      <c r="GUH108" s="488"/>
      <c r="GUI108" s="488"/>
      <c r="GUJ108" s="488"/>
      <c r="GUK108" s="489"/>
      <c r="GUL108" s="490"/>
      <c r="GUM108" s="488"/>
      <c r="GUN108" s="488"/>
      <c r="GUO108" s="488"/>
      <c r="GUP108" s="488"/>
      <c r="GUQ108" s="488"/>
      <c r="GUR108" s="488"/>
      <c r="GUS108" s="489"/>
      <c r="GUT108" s="490"/>
      <c r="GUU108" s="488"/>
      <c r="GUV108" s="488"/>
      <c r="GUW108" s="488"/>
      <c r="GUX108" s="488"/>
      <c r="GUY108" s="488"/>
      <c r="GUZ108" s="488"/>
      <c r="GVA108" s="489"/>
      <c r="GVB108" s="490"/>
      <c r="GVC108" s="488"/>
      <c r="GVD108" s="488"/>
      <c r="GVE108" s="488"/>
      <c r="GVF108" s="488"/>
      <c r="GVG108" s="488"/>
      <c r="GVH108" s="488"/>
      <c r="GVI108" s="489"/>
      <c r="GVJ108" s="490"/>
      <c r="GVK108" s="488"/>
      <c r="GVL108" s="488"/>
      <c r="GVM108" s="488"/>
      <c r="GVN108" s="488"/>
      <c r="GVO108" s="488"/>
      <c r="GVP108" s="488"/>
      <c r="GVQ108" s="489"/>
      <c r="GVR108" s="490"/>
      <c r="GVS108" s="488"/>
      <c r="GVT108" s="488"/>
      <c r="GVU108" s="488"/>
      <c r="GVV108" s="488"/>
      <c r="GVW108" s="488"/>
      <c r="GVX108" s="488"/>
      <c r="GVY108" s="489"/>
      <c r="GVZ108" s="490"/>
      <c r="GWA108" s="488"/>
      <c r="GWB108" s="488"/>
      <c r="GWC108" s="488"/>
      <c r="GWD108" s="488"/>
      <c r="GWE108" s="488"/>
      <c r="GWF108" s="488"/>
      <c r="GWG108" s="489"/>
      <c r="GWH108" s="490"/>
      <c r="GWI108" s="488"/>
      <c r="GWJ108" s="488"/>
      <c r="GWK108" s="488"/>
      <c r="GWL108" s="488"/>
      <c r="GWM108" s="488"/>
      <c r="GWN108" s="488"/>
      <c r="GWO108" s="489"/>
      <c r="GWP108" s="490"/>
      <c r="GWQ108" s="488"/>
      <c r="GWR108" s="488"/>
      <c r="GWS108" s="488"/>
      <c r="GWT108" s="488"/>
      <c r="GWU108" s="488"/>
      <c r="GWV108" s="488"/>
      <c r="GWW108" s="489"/>
      <c r="GWX108" s="490"/>
      <c r="GWY108" s="488"/>
      <c r="GWZ108" s="488"/>
      <c r="GXA108" s="488"/>
      <c r="GXB108" s="488"/>
      <c r="GXC108" s="488"/>
      <c r="GXD108" s="488"/>
      <c r="GXE108" s="489"/>
      <c r="GXF108" s="490"/>
      <c r="GXG108" s="488"/>
      <c r="GXH108" s="488"/>
      <c r="GXI108" s="488"/>
      <c r="GXJ108" s="488"/>
      <c r="GXK108" s="488"/>
      <c r="GXL108" s="488"/>
      <c r="GXM108" s="489"/>
      <c r="GXN108" s="490"/>
      <c r="GXO108" s="488"/>
      <c r="GXP108" s="488"/>
      <c r="GXQ108" s="488"/>
      <c r="GXR108" s="488"/>
      <c r="GXS108" s="488"/>
      <c r="GXT108" s="488"/>
      <c r="GXU108" s="489"/>
      <c r="GXV108" s="490"/>
      <c r="GXW108" s="488"/>
      <c r="GXX108" s="488"/>
      <c r="GXY108" s="488"/>
      <c r="GXZ108" s="488"/>
      <c r="GYA108" s="488"/>
      <c r="GYB108" s="488"/>
      <c r="GYC108" s="489"/>
      <c r="GYD108" s="490"/>
      <c r="GYE108" s="488"/>
      <c r="GYF108" s="488"/>
      <c r="GYG108" s="488"/>
      <c r="GYH108" s="488"/>
      <c r="GYI108" s="488"/>
      <c r="GYJ108" s="488"/>
      <c r="GYK108" s="489"/>
      <c r="GYL108" s="490"/>
      <c r="GYM108" s="488"/>
      <c r="GYN108" s="488"/>
      <c r="GYO108" s="488"/>
      <c r="GYP108" s="488"/>
      <c r="GYQ108" s="488"/>
      <c r="GYR108" s="488"/>
      <c r="GYS108" s="489"/>
      <c r="GYT108" s="490"/>
      <c r="GYU108" s="488"/>
      <c r="GYV108" s="488"/>
      <c r="GYW108" s="488"/>
      <c r="GYX108" s="488"/>
      <c r="GYY108" s="488"/>
      <c r="GYZ108" s="488"/>
      <c r="GZA108" s="489"/>
      <c r="GZB108" s="490"/>
      <c r="GZC108" s="488"/>
      <c r="GZD108" s="488"/>
      <c r="GZE108" s="488"/>
      <c r="GZF108" s="488"/>
      <c r="GZG108" s="488"/>
      <c r="GZH108" s="488"/>
      <c r="GZI108" s="489"/>
      <c r="GZJ108" s="490"/>
      <c r="GZK108" s="488"/>
      <c r="GZL108" s="488"/>
      <c r="GZM108" s="488"/>
      <c r="GZN108" s="488"/>
      <c r="GZO108" s="488"/>
      <c r="GZP108" s="488"/>
      <c r="GZQ108" s="489"/>
      <c r="GZR108" s="490"/>
      <c r="GZS108" s="488"/>
      <c r="GZT108" s="488"/>
      <c r="GZU108" s="488"/>
      <c r="GZV108" s="488"/>
      <c r="GZW108" s="488"/>
      <c r="GZX108" s="488"/>
      <c r="GZY108" s="489"/>
      <c r="GZZ108" s="490"/>
      <c r="HAA108" s="488"/>
      <c r="HAB108" s="488"/>
      <c r="HAC108" s="488"/>
      <c r="HAD108" s="488"/>
      <c r="HAE108" s="488"/>
      <c r="HAF108" s="488"/>
      <c r="HAG108" s="489"/>
      <c r="HAH108" s="490"/>
      <c r="HAI108" s="488"/>
      <c r="HAJ108" s="488"/>
      <c r="HAK108" s="488"/>
      <c r="HAL108" s="488"/>
      <c r="HAM108" s="488"/>
      <c r="HAN108" s="488"/>
      <c r="HAO108" s="489"/>
      <c r="HAP108" s="490"/>
      <c r="HAQ108" s="488"/>
      <c r="HAR108" s="488"/>
      <c r="HAS108" s="488"/>
      <c r="HAT108" s="488"/>
      <c r="HAU108" s="488"/>
      <c r="HAV108" s="488"/>
      <c r="HAW108" s="489"/>
      <c r="HAX108" s="490"/>
      <c r="HAY108" s="488"/>
      <c r="HAZ108" s="488"/>
      <c r="HBA108" s="488"/>
      <c r="HBB108" s="488"/>
      <c r="HBC108" s="488"/>
      <c r="HBD108" s="488"/>
      <c r="HBE108" s="489"/>
      <c r="HBF108" s="490"/>
      <c r="HBG108" s="488"/>
      <c r="HBH108" s="488"/>
      <c r="HBI108" s="488"/>
      <c r="HBJ108" s="488"/>
      <c r="HBK108" s="488"/>
      <c r="HBL108" s="488"/>
      <c r="HBM108" s="489"/>
      <c r="HBN108" s="490"/>
      <c r="HBO108" s="488"/>
      <c r="HBP108" s="488"/>
      <c r="HBQ108" s="488"/>
      <c r="HBR108" s="488"/>
      <c r="HBS108" s="488"/>
      <c r="HBT108" s="488"/>
      <c r="HBU108" s="489"/>
      <c r="HBV108" s="490"/>
      <c r="HBW108" s="488"/>
      <c r="HBX108" s="488"/>
      <c r="HBY108" s="488"/>
      <c r="HBZ108" s="488"/>
      <c r="HCA108" s="488"/>
      <c r="HCB108" s="488"/>
      <c r="HCC108" s="489"/>
      <c r="HCD108" s="490"/>
      <c r="HCE108" s="488"/>
      <c r="HCF108" s="488"/>
      <c r="HCG108" s="488"/>
      <c r="HCH108" s="488"/>
      <c r="HCI108" s="488"/>
      <c r="HCJ108" s="488"/>
      <c r="HCK108" s="489"/>
      <c r="HCL108" s="490"/>
      <c r="HCM108" s="488"/>
      <c r="HCN108" s="488"/>
      <c r="HCO108" s="488"/>
      <c r="HCP108" s="488"/>
      <c r="HCQ108" s="488"/>
      <c r="HCR108" s="488"/>
      <c r="HCS108" s="489"/>
      <c r="HCT108" s="490"/>
      <c r="HCU108" s="488"/>
      <c r="HCV108" s="488"/>
      <c r="HCW108" s="488"/>
      <c r="HCX108" s="488"/>
      <c r="HCY108" s="488"/>
      <c r="HCZ108" s="488"/>
      <c r="HDA108" s="489"/>
      <c r="HDB108" s="490"/>
      <c r="HDC108" s="488"/>
      <c r="HDD108" s="488"/>
      <c r="HDE108" s="488"/>
      <c r="HDF108" s="488"/>
      <c r="HDG108" s="488"/>
      <c r="HDH108" s="488"/>
      <c r="HDI108" s="489"/>
      <c r="HDJ108" s="490"/>
      <c r="HDK108" s="488"/>
      <c r="HDL108" s="488"/>
      <c r="HDM108" s="488"/>
      <c r="HDN108" s="488"/>
      <c r="HDO108" s="488"/>
      <c r="HDP108" s="488"/>
      <c r="HDQ108" s="489"/>
      <c r="HDR108" s="490"/>
      <c r="HDS108" s="488"/>
      <c r="HDT108" s="488"/>
      <c r="HDU108" s="488"/>
      <c r="HDV108" s="488"/>
      <c r="HDW108" s="488"/>
      <c r="HDX108" s="488"/>
      <c r="HDY108" s="489"/>
      <c r="HDZ108" s="490"/>
      <c r="HEA108" s="488"/>
      <c r="HEB108" s="488"/>
      <c r="HEC108" s="488"/>
      <c r="HED108" s="488"/>
      <c r="HEE108" s="488"/>
      <c r="HEF108" s="488"/>
      <c r="HEG108" s="489"/>
      <c r="HEH108" s="490"/>
      <c r="HEI108" s="488"/>
      <c r="HEJ108" s="488"/>
      <c r="HEK108" s="488"/>
      <c r="HEL108" s="488"/>
      <c r="HEM108" s="488"/>
      <c r="HEN108" s="488"/>
      <c r="HEO108" s="489"/>
      <c r="HEP108" s="490"/>
      <c r="HEQ108" s="488"/>
      <c r="HER108" s="488"/>
      <c r="HES108" s="488"/>
      <c r="HET108" s="488"/>
      <c r="HEU108" s="488"/>
      <c r="HEV108" s="488"/>
      <c r="HEW108" s="489"/>
      <c r="HEX108" s="490"/>
      <c r="HEY108" s="488"/>
      <c r="HEZ108" s="488"/>
      <c r="HFA108" s="488"/>
      <c r="HFB108" s="488"/>
      <c r="HFC108" s="488"/>
      <c r="HFD108" s="488"/>
      <c r="HFE108" s="489"/>
      <c r="HFF108" s="490"/>
      <c r="HFG108" s="488"/>
      <c r="HFH108" s="488"/>
      <c r="HFI108" s="488"/>
      <c r="HFJ108" s="488"/>
      <c r="HFK108" s="488"/>
      <c r="HFL108" s="488"/>
      <c r="HFM108" s="489"/>
      <c r="HFN108" s="490"/>
      <c r="HFO108" s="488"/>
      <c r="HFP108" s="488"/>
      <c r="HFQ108" s="488"/>
      <c r="HFR108" s="488"/>
      <c r="HFS108" s="488"/>
      <c r="HFT108" s="488"/>
      <c r="HFU108" s="489"/>
      <c r="HFV108" s="490"/>
      <c r="HFW108" s="488"/>
      <c r="HFX108" s="488"/>
      <c r="HFY108" s="488"/>
      <c r="HFZ108" s="488"/>
      <c r="HGA108" s="488"/>
      <c r="HGB108" s="488"/>
      <c r="HGC108" s="489"/>
      <c r="HGD108" s="490"/>
      <c r="HGE108" s="488"/>
      <c r="HGF108" s="488"/>
      <c r="HGG108" s="488"/>
      <c r="HGH108" s="488"/>
      <c r="HGI108" s="488"/>
      <c r="HGJ108" s="488"/>
      <c r="HGK108" s="489"/>
      <c r="HGL108" s="490"/>
      <c r="HGM108" s="488"/>
      <c r="HGN108" s="488"/>
      <c r="HGO108" s="488"/>
      <c r="HGP108" s="488"/>
      <c r="HGQ108" s="488"/>
      <c r="HGR108" s="488"/>
      <c r="HGS108" s="489"/>
      <c r="HGT108" s="490"/>
      <c r="HGU108" s="488"/>
      <c r="HGV108" s="488"/>
      <c r="HGW108" s="488"/>
      <c r="HGX108" s="488"/>
      <c r="HGY108" s="488"/>
      <c r="HGZ108" s="488"/>
      <c r="HHA108" s="489"/>
      <c r="HHB108" s="490"/>
      <c r="HHC108" s="488"/>
      <c r="HHD108" s="488"/>
      <c r="HHE108" s="488"/>
      <c r="HHF108" s="488"/>
      <c r="HHG108" s="488"/>
      <c r="HHH108" s="488"/>
      <c r="HHI108" s="489"/>
      <c r="HHJ108" s="490"/>
      <c r="HHK108" s="488"/>
      <c r="HHL108" s="488"/>
      <c r="HHM108" s="488"/>
      <c r="HHN108" s="488"/>
      <c r="HHO108" s="488"/>
      <c r="HHP108" s="488"/>
      <c r="HHQ108" s="489"/>
      <c r="HHR108" s="490"/>
      <c r="HHS108" s="488"/>
      <c r="HHT108" s="488"/>
      <c r="HHU108" s="488"/>
      <c r="HHV108" s="488"/>
      <c r="HHW108" s="488"/>
      <c r="HHX108" s="488"/>
      <c r="HHY108" s="489"/>
      <c r="HHZ108" s="490"/>
      <c r="HIA108" s="488"/>
      <c r="HIB108" s="488"/>
      <c r="HIC108" s="488"/>
      <c r="HID108" s="488"/>
      <c r="HIE108" s="488"/>
      <c r="HIF108" s="488"/>
      <c r="HIG108" s="489"/>
      <c r="HIH108" s="490"/>
      <c r="HII108" s="488"/>
      <c r="HIJ108" s="488"/>
      <c r="HIK108" s="488"/>
      <c r="HIL108" s="488"/>
      <c r="HIM108" s="488"/>
      <c r="HIN108" s="488"/>
      <c r="HIO108" s="489"/>
      <c r="HIP108" s="490"/>
      <c r="HIQ108" s="488"/>
      <c r="HIR108" s="488"/>
      <c r="HIS108" s="488"/>
      <c r="HIT108" s="488"/>
      <c r="HIU108" s="488"/>
      <c r="HIV108" s="488"/>
      <c r="HIW108" s="489"/>
      <c r="HIX108" s="490"/>
      <c r="HIY108" s="488"/>
      <c r="HIZ108" s="488"/>
      <c r="HJA108" s="488"/>
      <c r="HJB108" s="488"/>
      <c r="HJC108" s="488"/>
      <c r="HJD108" s="488"/>
      <c r="HJE108" s="489"/>
      <c r="HJF108" s="490"/>
      <c r="HJG108" s="488"/>
      <c r="HJH108" s="488"/>
      <c r="HJI108" s="488"/>
      <c r="HJJ108" s="488"/>
      <c r="HJK108" s="488"/>
      <c r="HJL108" s="488"/>
      <c r="HJM108" s="489"/>
      <c r="HJN108" s="490"/>
      <c r="HJO108" s="488"/>
      <c r="HJP108" s="488"/>
      <c r="HJQ108" s="488"/>
      <c r="HJR108" s="488"/>
      <c r="HJS108" s="488"/>
      <c r="HJT108" s="488"/>
      <c r="HJU108" s="489"/>
      <c r="HJV108" s="490"/>
      <c r="HJW108" s="488"/>
      <c r="HJX108" s="488"/>
      <c r="HJY108" s="488"/>
      <c r="HJZ108" s="488"/>
      <c r="HKA108" s="488"/>
      <c r="HKB108" s="488"/>
      <c r="HKC108" s="489"/>
      <c r="HKD108" s="490"/>
      <c r="HKE108" s="488"/>
      <c r="HKF108" s="488"/>
      <c r="HKG108" s="488"/>
      <c r="HKH108" s="488"/>
      <c r="HKI108" s="488"/>
      <c r="HKJ108" s="488"/>
      <c r="HKK108" s="489"/>
      <c r="HKL108" s="490"/>
      <c r="HKM108" s="488"/>
      <c r="HKN108" s="488"/>
      <c r="HKO108" s="488"/>
      <c r="HKP108" s="488"/>
      <c r="HKQ108" s="488"/>
      <c r="HKR108" s="488"/>
      <c r="HKS108" s="489"/>
      <c r="HKT108" s="490"/>
      <c r="HKU108" s="488"/>
      <c r="HKV108" s="488"/>
      <c r="HKW108" s="488"/>
      <c r="HKX108" s="488"/>
      <c r="HKY108" s="488"/>
      <c r="HKZ108" s="488"/>
      <c r="HLA108" s="489"/>
      <c r="HLB108" s="490"/>
      <c r="HLC108" s="488"/>
      <c r="HLD108" s="488"/>
      <c r="HLE108" s="488"/>
      <c r="HLF108" s="488"/>
      <c r="HLG108" s="488"/>
      <c r="HLH108" s="488"/>
      <c r="HLI108" s="489"/>
      <c r="HLJ108" s="490"/>
      <c r="HLK108" s="488"/>
      <c r="HLL108" s="488"/>
      <c r="HLM108" s="488"/>
      <c r="HLN108" s="488"/>
      <c r="HLO108" s="488"/>
      <c r="HLP108" s="488"/>
      <c r="HLQ108" s="489"/>
      <c r="HLR108" s="490"/>
      <c r="HLS108" s="488"/>
      <c r="HLT108" s="488"/>
      <c r="HLU108" s="488"/>
      <c r="HLV108" s="488"/>
      <c r="HLW108" s="488"/>
      <c r="HLX108" s="488"/>
      <c r="HLY108" s="489"/>
      <c r="HLZ108" s="490"/>
      <c r="HMA108" s="488"/>
      <c r="HMB108" s="488"/>
      <c r="HMC108" s="488"/>
      <c r="HMD108" s="488"/>
      <c r="HME108" s="488"/>
      <c r="HMF108" s="488"/>
      <c r="HMG108" s="489"/>
      <c r="HMH108" s="490"/>
      <c r="HMI108" s="488"/>
      <c r="HMJ108" s="488"/>
      <c r="HMK108" s="488"/>
      <c r="HML108" s="488"/>
      <c r="HMM108" s="488"/>
      <c r="HMN108" s="488"/>
      <c r="HMO108" s="489"/>
      <c r="HMP108" s="490"/>
      <c r="HMQ108" s="488"/>
      <c r="HMR108" s="488"/>
      <c r="HMS108" s="488"/>
      <c r="HMT108" s="488"/>
      <c r="HMU108" s="488"/>
      <c r="HMV108" s="488"/>
      <c r="HMW108" s="489"/>
      <c r="HMX108" s="490"/>
      <c r="HMY108" s="488"/>
      <c r="HMZ108" s="488"/>
      <c r="HNA108" s="488"/>
      <c r="HNB108" s="488"/>
      <c r="HNC108" s="488"/>
      <c r="HND108" s="488"/>
      <c r="HNE108" s="489"/>
      <c r="HNF108" s="490"/>
      <c r="HNG108" s="488"/>
      <c r="HNH108" s="488"/>
      <c r="HNI108" s="488"/>
      <c r="HNJ108" s="488"/>
      <c r="HNK108" s="488"/>
      <c r="HNL108" s="488"/>
      <c r="HNM108" s="489"/>
      <c r="HNN108" s="490"/>
      <c r="HNO108" s="488"/>
      <c r="HNP108" s="488"/>
      <c r="HNQ108" s="488"/>
      <c r="HNR108" s="488"/>
      <c r="HNS108" s="488"/>
      <c r="HNT108" s="488"/>
      <c r="HNU108" s="489"/>
      <c r="HNV108" s="490"/>
      <c r="HNW108" s="488"/>
      <c r="HNX108" s="488"/>
      <c r="HNY108" s="488"/>
      <c r="HNZ108" s="488"/>
      <c r="HOA108" s="488"/>
      <c r="HOB108" s="488"/>
      <c r="HOC108" s="489"/>
      <c r="HOD108" s="490"/>
      <c r="HOE108" s="488"/>
      <c r="HOF108" s="488"/>
      <c r="HOG108" s="488"/>
      <c r="HOH108" s="488"/>
      <c r="HOI108" s="488"/>
      <c r="HOJ108" s="488"/>
      <c r="HOK108" s="489"/>
      <c r="HOL108" s="490"/>
      <c r="HOM108" s="488"/>
      <c r="HON108" s="488"/>
      <c r="HOO108" s="488"/>
      <c r="HOP108" s="488"/>
      <c r="HOQ108" s="488"/>
      <c r="HOR108" s="488"/>
      <c r="HOS108" s="489"/>
      <c r="HOT108" s="490"/>
      <c r="HOU108" s="488"/>
      <c r="HOV108" s="488"/>
      <c r="HOW108" s="488"/>
      <c r="HOX108" s="488"/>
      <c r="HOY108" s="488"/>
      <c r="HOZ108" s="488"/>
      <c r="HPA108" s="489"/>
      <c r="HPB108" s="490"/>
      <c r="HPC108" s="488"/>
      <c r="HPD108" s="488"/>
      <c r="HPE108" s="488"/>
      <c r="HPF108" s="488"/>
      <c r="HPG108" s="488"/>
      <c r="HPH108" s="488"/>
      <c r="HPI108" s="489"/>
      <c r="HPJ108" s="490"/>
      <c r="HPK108" s="488"/>
      <c r="HPL108" s="488"/>
      <c r="HPM108" s="488"/>
      <c r="HPN108" s="488"/>
      <c r="HPO108" s="488"/>
      <c r="HPP108" s="488"/>
      <c r="HPQ108" s="489"/>
      <c r="HPR108" s="490"/>
      <c r="HPS108" s="488"/>
      <c r="HPT108" s="488"/>
      <c r="HPU108" s="488"/>
      <c r="HPV108" s="488"/>
      <c r="HPW108" s="488"/>
      <c r="HPX108" s="488"/>
      <c r="HPY108" s="489"/>
      <c r="HPZ108" s="490"/>
      <c r="HQA108" s="488"/>
      <c r="HQB108" s="488"/>
      <c r="HQC108" s="488"/>
      <c r="HQD108" s="488"/>
      <c r="HQE108" s="488"/>
      <c r="HQF108" s="488"/>
      <c r="HQG108" s="489"/>
      <c r="HQH108" s="490"/>
      <c r="HQI108" s="488"/>
      <c r="HQJ108" s="488"/>
      <c r="HQK108" s="488"/>
      <c r="HQL108" s="488"/>
      <c r="HQM108" s="488"/>
      <c r="HQN108" s="488"/>
      <c r="HQO108" s="489"/>
      <c r="HQP108" s="490"/>
      <c r="HQQ108" s="488"/>
      <c r="HQR108" s="488"/>
      <c r="HQS108" s="488"/>
      <c r="HQT108" s="488"/>
      <c r="HQU108" s="488"/>
      <c r="HQV108" s="488"/>
      <c r="HQW108" s="489"/>
      <c r="HQX108" s="490"/>
      <c r="HQY108" s="488"/>
      <c r="HQZ108" s="488"/>
      <c r="HRA108" s="488"/>
      <c r="HRB108" s="488"/>
      <c r="HRC108" s="488"/>
      <c r="HRD108" s="488"/>
      <c r="HRE108" s="489"/>
      <c r="HRF108" s="490"/>
      <c r="HRG108" s="488"/>
      <c r="HRH108" s="488"/>
      <c r="HRI108" s="488"/>
      <c r="HRJ108" s="488"/>
      <c r="HRK108" s="488"/>
      <c r="HRL108" s="488"/>
      <c r="HRM108" s="489"/>
      <c r="HRN108" s="490"/>
      <c r="HRO108" s="488"/>
      <c r="HRP108" s="488"/>
      <c r="HRQ108" s="488"/>
      <c r="HRR108" s="488"/>
      <c r="HRS108" s="488"/>
      <c r="HRT108" s="488"/>
      <c r="HRU108" s="489"/>
      <c r="HRV108" s="490"/>
      <c r="HRW108" s="488"/>
      <c r="HRX108" s="488"/>
      <c r="HRY108" s="488"/>
      <c r="HRZ108" s="488"/>
      <c r="HSA108" s="488"/>
      <c r="HSB108" s="488"/>
      <c r="HSC108" s="489"/>
      <c r="HSD108" s="490"/>
      <c r="HSE108" s="488"/>
      <c r="HSF108" s="488"/>
      <c r="HSG108" s="488"/>
      <c r="HSH108" s="488"/>
      <c r="HSI108" s="488"/>
      <c r="HSJ108" s="488"/>
      <c r="HSK108" s="489"/>
      <c r="HSL108" s="490"/>
      <c r="HSM108" s="488"/>
      <c r="HSN108" s="488"/>
      <c r="HSO108" s="488"/>
      <c r="HSP108" s="488"/>
      <c r="HSQ108" s="488"/>
      <c r="HSR108" s="488"/>
      <c r="HSS108" s="489"/>
      <c r="HST108" s="490"/>
      <c r="HSU108" s="488"/>
      <c r="HSV108" s="488"/>
      <c r="HSW108" s="488"/>
      <c r="HSX108" s="488"/>
      <c r="HSY108" s="488"/>
      <c r="HSZ108" s="488"/>
      <c r="HTA108" s="489"/>
      <c r="HTB108" s="490"/>
      <c r="HTC108" s="488"/>
      <c r="HTD108" s="488"/>
      <c r="HTE108" s="488"/>
      <c r="HTF108" s="488"/>
      <c r="HTG108" s="488"/>
      <c r="HTH108" s="488"/>
      <c r="HTI108" s="489"/>
      <c r="HTJ108" s="490"/>
      <c r="HTK108" s="488"/>
      <c r="HTL108" s="488"/>
      <c r="HTM108" s="488"/>
      <c r="HTN108" s="488"/>
      <c r="HTO108" s="488"/>
      <c r="HTP108" s="488"/>
      <c r="HTQ108" s="489"/>
      <c r="HTR108" s="490"/>
      <c r="HTS108" s="488"/>
      <c r="HTT108" s="488"/>
      <c r="HTU108" s="488"/>
      <c r="HTV108" s="488"/>
      <c r="HTW108" s="488"/>
      <c r="HTX108" s="488"/>
      <c r="HTY108" s="489"/>
      <c r="HTZ108" s="490"/>
      <c r="HUA108" s="488"/>
      <c r="HUB108" s="488"/>
      <c r="HUC108" s="488"/>
      <c r="HUD108" s="488"/>
      <c r="HUE108" s="488"/>
      <c r="HUF108" s="488"/>
      <c r="HUG108" s="489"/>
      <c r="HUH108" s="490"/>
      <c r="HUI108" s="488"/>
      <c r="HUJ108" s="488"/>
      <c r="HUK108" s="488"/>
      <c r="HUL108" s="488"/>
      <c r="HUM108" s="488"/>
      <c r="HUN108" s="488"/>
      <c r="HUO108" s="489"/>
      <c r="HUP108" s="490"/>
      <c r="HUQ108" s="488"/>
      <c r="HUR108" s="488"/>
      <c r="HUS108" s="488"/>
      <c r="HUT108" s="488"/>
      <c r="HUU108" s="488"/>
      <c r="HUV108" s="488"/>
      <c r="HUW108" s="489"/>
      <c r="HUX108" s="490"/>
      <c r="HUY108" s="488"/>
      <c r="HUZ108" s="488"/>
      <c r="HVA108" s="488"/>
      <c r="HVB108" s="488"/>
      <c r="HVC108" s="488"/>
      <c r="HVD108" s="488"/>
      <c r="HVE108" s="489"/>
      <c r="HVF108" s="490"/>
      <c r="HVG108" s="488"/>
      <c r="HVH108" s="488"/>
      <c r="HVI108" s="488"/>
      <c r="HVJ108" s="488"/>
      <c r="HVK108" s="488"/>
      <c r="HVL108" s="488"/>
      <c r="HVM108" s="489"/>
      <c r="HVN108" s="490"/>
      <c r="HVO108" s="488"/>
      <c r="HVP108" s="488"/>
      <c r="HVQ108" s="488"/>
      <c r="HVR108" s="488"/>
      <c r="HVS108" s="488"/>
      <c r="HVT108" s="488"/>
      <c r="HVU108" s="489"/>
      <c r="HVV108" s="490"/>
      <c r="HVW108" s="488"/>
      <c r="HVX108" s="488"/>
      <c r="HVY108" s="488"/>
      <c r="HVZ108" s="488"/>
      <c r="HWA108" s="488"/>
      <c r="HWB108" s="488"/>
      <c r="HWC108" s="489"/>
      <c r="HWD108" s="490"/>
      <c r="HWE108" s="488"/>
      <c r="HWF108" s="488"/>
      <c r="HWG108" s="488"/>
      <c r="HWH108" s="488"/>
      <c r="HWI108" s="488"/>
      <c r="HWJ108" s="488"/>
      <c r="HWK108" s="489"/>
      <c r="HWL108" s="490"/>
      <c r="HWM108" s="488"/>
      <c r="HWN108" s="488"/>
      <c r="HWO108" s="488"/>
      <c r="HWP108" s="488"/>
      <c r="HWQ108" s="488"/>
      <c r="HWR108" s="488"/>
      <c r="HWS108" s="489"/>
      <c r="HWT108" s="490"/>
      <c r="HWU108" s="488"/>
      <c r="HWV108" s="488"/>
      <c r="HWW108" s="488"/>
      <c r="HWX108" s="488"/>
      <c r="HWY108" s="488"/>
      <c r="HWZ108" s="488"/>
      <c r="HXA108" s="489"/>
      <c r="HXB108" s="490"/>
      <c r="HXC108" s="488"/>
      <c r="HXD108" s="488"/>
      <c r="HXE108" s="488"/>
      <c r="HXF108" s="488"/>
      <c r="HXG108" s="488"/>
      <c r="HXH108" s="488"/>
      <c r="HXI108" s="489"/>
      <c r="HXJ108" s="490"/>
      <c r="HXK108" s="488"/>
      <c r="HXL108" s="488"/>
      <c r="HXM108" s="488"/>
      <c r="HXN108" s="488"/>
      <c r="HXO108" s="488"/>
      <c r="HXP108" s="488"/>
      <c r="HXQ108" s="489"/>
      <c r="HXR108" s="490"/>
      <c r="HXS108" s="488"/>
      <c r="HXT108" s="488"/>
      <c r="HXU108" s="488"/>
      <c r="HXV108" s="488"/>
      <c r="HXW108" s="488"/>
      <c r="HXX108" s="488"/>
      <c r="HXY108" s="489"/>
      <c r="HXZ108" s="490"/>
      <c r="HYA108" s="488"/>
      <c r="HYB108" s="488"/>
      <c r="HYC108" s="488"/>
      <c r="HYD108" s="488"/>
      <c r="HYE108" s="488"/>
      <c r="HYF108" s="488"/>
      <c r="HYG108" s="489"/>
      <c r="HYH108" s="490"/>
      <c r="HYI108" s="488"/>
      <c r="HYJ108" s="488"/>
      <c r="HYK108" s="488"/>
      <c r="HYL108" s="488"/>
      <c r="HYM108" s="488"/>
      <c r="HYN108" s="488"/>
      <c r="HYO108" s="489"/>
      <c r="HYP108" s="490"/>
      <c r="HYQ108" s="488"/>
      <c r="HYR108" s="488"/>
      <c r="HYS108" s="488"/>
      <c r="HYT108" s="488"/>
      <c r="HYU108" s="488"/>
      <c r="HYV108" s="488"/>
      <c r="HYW108" s="489"/>
      <c r="HYX108" s="490"/>
      <c r="HYY108" s="488"/>
      <c r="HYZ108" s="488"/>
      <c r="HZA108" s="488"/>
      <c r="HZB108" s="488"/>
      <c r="HZC108" s="488"/>
      <c r="HZD108" s="488"/>
      <c r="HZE108" s="489"/>
      <c r="HZF108" s="490"/>
      <c r="HZG108" s="488"/>
      <c r="HZH108" s="488"/>
      <c r="HZI108" s="488"/>
      <c r="HZJ108" s="488"/>
      <c r="HZK108" s="488"/>
      <c r="HZL108" s="488"/>
      <c r="HZM108" s="489"/>
      <c r="HZN108" s="490"/>
      <c r="HZO108" s="488"/>
      <c r="HZP108" s="488"/>
      <c r="HZQ108" s="488"/>
      <c r="HZR108" s="488"/>
      <c r="HZS108" s="488"/>
      <c r="HZT108" s="488"/>
      <c r="HZU108" s="489"/>
      <c r="HZV108" s="490"/>
      <c r="HZW108" s="488"/>
      <c r="HZX108" s="488"/>
      <c r="HZY108" s="488"/>
      <c r="HZZ108" s="488"/>
      <c r="IAA108" s="488"/>
      <c r="IAB108" s="488"/>
      <c r="IAC108" s="489"/>
      <c r="IAD108" s="490"/>
      <c r="IAE108" s="488"/>
      <c r="IAF108" s="488"/>
      <c r="IAG108" s="488"/>
      <c r="IAH108" s="488"/>
      <c r="IAI108" s="488"/>
      <c r="IAJ108" s="488"/>
      <c r="IAK108" s="489"/>
      <c r="IAL108" s="490"/>
      <c r="IAM108" s="488"/>
      <c r="IAN108" s="488"/>
      <c r="IAO108" s="488"/>
      <c r="IAP108" s="488"/>
      <c r="IAQ108" s="488"/>
      <c r="IAR108" s="488"/>
      <c r="IAS108" s="489"/>
      <c r="IAT108" s="490"/>
      <c r="IAU108" s="488"/>
      <c r="IAV108" s="488"/>
      <c r="IAW108" s="488"/>
      <c r="IAX108" s="488"/>
      <c r="IAY108" s="488"/>
      <c r="IAZ108" s="488"/>
      <c r="IBA108" s="489"/>
      <c r="IBB108" s="490"/>
      <c r="IBC108" s="488"/>
      <c r="IBD108" s="488"/>
      <c r="IBE108" s="488"/>
      <c r="IBF108" s="488"/>
      <c r="IBG108" s="488"/>
      <c r="IBH108" s="488"/>
      <c r="IBI108" s="489"/>
      <c r="IBJ108" s="490"/>
      <c r="IBK108" s="488"/>
      <c r="IBL108" s="488"/>
      <c r="IBM108" s="488"/>
      <c r="IBN108" s="488"/>
      <c r="IBO108" s="488"/>
      <c r="IBP108" s="488"/>
      <c r="IBQ108" s="489"/>
      <c r="IBR108" s="490"/>
      <c r="IBS108" s="488"/>
      <c r="IBT108" s="488"/>
      <c r="IBU108" s="488"/>
      <c r="IBV108" s="488"/>
      <c r="IBW108" s="488"/>
      <c r="IBX108" s="488"/>
      <c r="IBY108" s="489"/>
      <c r="IBZ108" s="490"/>
      <c r="ICA108" s="488"/>
      <c r="ICB108" s="488"/>
      <c r="ICC108" s="488"/>
      <c r="ICD108" s="488"/>
      <c r="ICE108" s="488"/>
      <c r="ICF108" s="488"/>
      <c r="ICG108" s="489"/>
      <c r="ICH108" s="490"/>
      <c r="ICI108" s="488"/>
      <c r="ICJ108" s="488"/>
      <c r="ICK108" s="488"/>
      <c r="ICL108" s="488"/>
      <c r="ICM108" s="488"/>
      <c r="ICN108" s="488"/>
      <c r="ICO108" s="489"/>
      <c r="ICP108" s="490"/>
      <c r="ICQ108" s="488"/>
      <c r="ICR108" s="488"/>
      <c r="ICS108" s="488"/>
      <c r="ICT108" s="488"/>
      <c r="ICU108" s="488"/>
      <c r="ICV108" s="488"/>
      <c r="ICW108" s="489"/>
      <c r="ICX108" s="490"/>
      <c r="ICY108" s="488"/>
      <c r="ICZ108" s="488"/>
      <c r="IDA108" s="488"/>
      <c r="IDB108" s="488"/>
      <c r="IDC108" s="488"/>
      <c r="IDD108" s="488"/>
      <c r="IDE108" s="489"/>
      <c r="IDF108" s="490"/>
      <c r="IDG108" s="488"/>
      <c r="IDH108" s="488"/>
      <c r="IDI108" s="488"/>
      <c r="IDJ108" s="488"/>
      <c r="IDK108" s="488"/>
      <c r="IDL108" s="488"/>
      <c r="IDM108" s="489"/>
      <c r="IDN108" s="490"/>
      <c r="IDO108" s="488"/>
      <c r="IDP108" s="488"/>
      <c r="IDQ108" s="488"/>
      <c r="IDR108" s="488"/>
      <c r="IDS108" s="488"/>
      <c r="IDT108" s="488"/>
      <c r="IDU108" s="489"/>
      <c r="IDV108" s="490"/>
      <c r="IDW108" s="488"/>
      <c r="IDX108" s="488"/>
      <c r="IDY108" s="488"/>
      <c r="IDZ108" s="488"/>
      <c r="IEA108" s="488"/>
      <c r="IEB108" s="488"/>
      <c r="IEC108" s="489"/>
      <c r="IED108" s="490"/>
      <c r="IEE108" s="488"/>
      <c r="IEF108" s="488"/>
      <c r="IEG108" s="488"/>
      <c r="IEH108" s="488"/>
      <c r="IEI108" s="488"/>
      <c r="IEJ108" s="488"/>
      <c r="IEK108" s="489"/>
      <c r="IEL108" s="490"/>
      <c r="IEM108" s="488"/>
      <c r="IEN108" s="488"/>
      <c r="IEO108" s="488"/>
      <c r="IEP108" s="488"/>
      <c r="IEQ108" s="488"/>
      <c r="IER108" s="488"/>
      <c r="IES108" s="489"/>
      <c r="IET108" s="490"/>
      <c r="IEU108" s="488"/>
      <c r="IEV108" s="488"/>
      <c r="IEW108" s="488"/>
      <c r="IEX108" s="488"/>
      <c r="IEY108" s="488"/>
      <c r="IEZ108" s="488"/>
      <c r="IFA108" s="489"/>
      <c r="IFB108" s="490"/>
      <c r="IFC108" s="488"/>
      <c r="IFD108" s="488"/>
      <c r="IFE108" s="488"/>
      <c r="IFF108" s="488"/>
      <c r="IFG108" s="488"/>
      <c r="IFH108" s="488"/>
      <c r="IFI108" s="489"/>
      <c r="IFJ108" s="490"/>
      <c r="IFK108" s="488"/>
      <c r="IFL108" s="488"/>
      <c r="IFM108" s="488"/>
      <c r="IFN108" s="488"/>
      <c r="IFO108" s="488"/>
      <c r="IFP108" s="488"/>
      <c r="IFQ108" s="489"/>
      <c r="IFR108" s="490"/>
      <c r="IFS108" s="488"/>
      <c r="IFT108" s="488"/>
      <c r="IFU108" s="488"/>
      <c r="IFV108" s="488"/>
      <c r="IFW108" s="488"/>
      <c r="IFX108" s="488"/>
      <c r="IFY108" s="489"/>
      <c r="IFZ108" s="490"/>
      <c r="IGA108" s="488"/>
      <c r="IGB108" s="488"/>
      <c r="IGC108" s="488"/>
      <c r="IGD108" s="488"/>
      <c r="IGE108" s="488"/>
      <c r="IGF108" s="488"/>
      <c r="IGG108" s="489"/>
      <c r="IGH108" s="490"/>
      <c r="IGI108" s="488"/>
      <c r="IGJ108" s="488"/>
      <c r="IGK108" s="488"/>
      <c r="IGL108" s="488"/>
      <c r="IGM108" s="488"/>
      <c r="IGN108" s="488"/>
      <c r="IGO108" s="489"/>
      <c r="IGP108" s="490"/>
      <c r="IGQ108" s="488"/>
      <c r="IGR108" s="488"/>
      <c r="IGS108" s="488"/>
      <c r="IGT108" s="488"/>
      <c r="IGU108" s="488"/>
      <c r="IGV108" s="488"/>
      <c r="IGW108" s="489"/>
      <c r="IGX108" s="490"/>
      <c r="IGY108" s="488"/>
      <c r="IGZ108" s="488"/>
      <c r="IHA108" s="488"/>
      <c r="IHB108" s="488"/>
      <c r="IHC108" s="488"/>
      <c r="IHD108" s="488"/>
      <c r="IHE108" s="489"/>
      <c r="IHF108" s="490"/>
      <c r="IHG108" s="488"/>
      <c r="IHH108" s="488"/>
      <c r="IHI108" s="488"/>
      <c r="IHJ108" s="488"/>
      <c r="IHK108" s="488"/>
      <c r="IHL108" s="488"/>
      <c r="IHM108" s="489"/>
      <c r="IHN108" s="490"/>
      <c r="IHO108" s="488"/>
      <c r="IHP108" s="488"/>
      <c r="IHQ108" s="488"/>
      <c r="IHR108" s="488"/>
      <c r="IHS108" s="488"/>
      <c r="IHT108" s="488"/>
      <c r="IHU108" s="489"/>
      <c r="IHV108" s="490"/>
      <c r="IHW108" s="488"/>
      <c r="IHX108" s="488"/>
      <c r="IHY108" s="488"/>
      <c r="IHZ108" s="488"/>
      <c r="IIA108" s="488"/>
      <c r="IIB108" s="488"/>
      <c r="IIC108" s="489"/>
      <c r="IID108" s="490"/>
      <c r="IIE108" s="488"/>
      <c r="IIF108" s="488"/>
      <c r="IIG108" s="488"/>
      <c r="IIH108" s="488"/>
      <c r="III108" s="488"/>
      <c r="IIJ108" s="488"/>
      <c r="IIK108" s="489"/>
      <c r="IIL108" s="490"/>
      <c r="IIM108" s="488"/>
      <c r="IIN108" s="488"/>
      <c r="IIO108" s="488"/>
      <c r="IIP108" s="488"/>
      <c r="IIQ108" s="488"/>
      <c r="IIR108" s="488"/>
      <c r="IIS108" s="489"/>
      <c r="IIT108" s="490"/>
      <c r="IIU108" s="488"/>
      <c r="IIV108" s="488"/>
      <c r="IIW108" s="488"/>
      <c r="IIX108" s="488"/>
      <c r="IIY108" s="488"/>
      <c r="IIZ108" s="488"/>
      <c r="IJA108" s="489"/>
      <c r="IJB108" s="490"/>
      <c r="IJC108" s="488"/>
      <c r="IJD108" s="488"/>
      <c r="IJE108" s="488"/>
      <c r="IJF108" s="488"/>
      <c r="IJG108" s="488"/>
      <c r="IJH108" s="488"/>
      <c r="IJI108" s="489"/>
      <c r="IJJ108" s="490"/>
      <c r="IJK108" s="488"/>
      <c r="IJL108" s="488"/>
      <c r="IJM108" s="488"/>
      <c r="IJN108" s="488"/>
      <c r="IJO108" s="488"/>
      <c r="IJP108" s="488"/>
      <c r="IJQ108" s="489"/>
      <c r="IJR108" s="490"/>
      <c r="IJS108" s="488"/>
      <c r="IJT108" s="488"/>
      <c r="IJU108" s="488"/>
      <c r="IJV108" s="488"/>
      <c r="IJW108" s="488"/>
      <c r="IJX108" s="488"/>
      <c r="IJY108" s="489"/>
      <c r="IJZ108" s="490"/>
      <c r="IKA108" s="488"/>
      <c r="IKB108" s="488"/>
      <c r="IKC108" s="488"/>
      <c r="IKD108" s="488"/>
      <c r="IKE108" s="488"/>
      <c r="IKF108" s="488"/>
      <c r="IKG108" s="489"/>
      <c r="IKH108" s="490"/>
      <c r="IKI108" s="488"/>
      <c r="IKJ108" s="488"/>
      <c r="IKK108" s="488"/>
      <c r="IKL108" s="488"/>
      <c r="IKM108" s="488"/>
      <c r="IKN108" s="488"/>
      <c r="IKO108" s="489"/>
      <c r="IKP108" s="490"/>
      <c r="IKQ108" s="488"/>
      <c r="IKR108" s="488"/>
      <c r="IKS108" s="488"/>
      <c r="IKT108" s="488"/>
      <c r="IKU108" s="488"/>
      <c r="IKV108" s="488"/>
      <c r="IKW108" s="489"/>
      <c r="IKX108" s="490"/>
      <c r="IKY108" s="488"/>
      <c r="IKZ108" s="488"/>
      <c r="ILA108" s="488"/>
      <c r="ILB108" s="488"/>
      <c r="ILC108" s="488"/>
      <c r="ILD108" s="488"/>
      <c r="ILE108" s="489"/>
      <c r="ILF108" s="490"/>
      <c r="ILG108" s="488"/>
      <c r="ILH108" s="488"/>
      <c r="ILI108" s="488"/>
      <c r="ILJ108" s="488"/>
      <c r="ILK108" s="488"/>
      <c r="ILL108" s="488"/>
      <c r="ILM108" s="489"/>
      <c r="ILN108" s="490"/>
      <c r="ILO108" s="488"/>
      <c r="ILP108" s="488"/>
      <c r="ILQ108" s="488"/>
      <c r="ILR108" s="488"/>
      <c r="ILS108" s="488"/>
      <c r="ILT108" s="488"/>
      <c r="ILU108" s="489"/>
      <c r="ILV108" s="490"/>
      <c r="ILW108" s="488"/>
      <c r="ILX108" s="488"/>
      <c r="ILY108" s="488"/>
      <c r="ILZ108" s="488"/>
      <c r="IMA108" s="488"/>
      <c r="IMB108" s="488"/>
      <c r="IMC108" s="489"/>
      <c r="IMD108" s="490"/>
      <c r="IME108" s="488"/>
      <c r="IMF108" s="488"/>
      <c r="IMG108" s="488"/>
      <c r="IMH108" s="488"/>
      <c r="IMI108" s="488"/>
      <c r="IMJ108" s="488"/>
      <c r="IMK108" s="489"/>
      <c r="IML108" s="490"/>
      <c r="IMM108" s="488"/>
      <c r="IMN108" s="488"/>
      <c r="IMO108" s="488"/>
      <c r="IMP108" s="488"/>
      <c r="IMQ108" s="488"/>
      <c r="IMR108" s="488"/>
      <c r="IMS108" s="489"/>
      <c r="IMT108" s="490"/>
      <c r="IMU108" s="488"/>
      <c r="IMV108" s="488"/>
      <c r="IMW108" s="488"/>
      <c r="IMX108" s="488"/>
      <c r="IMY108" s="488"/>
      <c r="IMZ108" s="488"/>
      <c r="INA108" s="489"/>
      <c r="INB108" s="490"/>
      <c r="INC108" s="488"/>
      <c r="IND108" s="488"/>
      <c r="INE108" s="488"/>
      <c r="INF108" s="488"/>
      <c r="ING108" s="488"/>
      <c r="INH108" s="488"/>
      <c r="INI108" s="489"/>
      <c r="INJ108" s="490"/>
      <c r="INK108" s="488"/>
      <c r="INL108" s="488"/>
      <c r="INM108" s="488"/>
      <c r="INN108" s="488"/>
      <c r="INO108" s="488"/>
      <c r="INP108" s="488"/>
      <c r="INQ108" s="489"/>
      <c r="INR108" s="490"/>
      <c r="INS108" s="488"/>
      <c r="INT108" s="488"/>
      <c r="INU108" s="488"/>
      <c r="INV108" s="488"/>
      <c r="INW108" s="488"/>
      <c r="INX108" s="488"/>
      <c r="INY108" s="489"/>
      <c r="INZ108" s="490"/>
      <c r="IOA108" s="488"/>
      <c r="IOB108" s="488"/>
      <c r="IOC108" s="488"/>
      <c r="IOD108" s="488"/>
      <c r="IOE108" s="488"/>
      <c r="IOF108" s="488"/>
      <c r="IOG108" s="489"/>
      <c r="IOH108" s="490"/>
      <c r="IOI108" s="488"/>
      <c r="IOJ108" s="488"/>
      <c r="IOK108" s="488"/>
      <c r="IOL108" s="488"/>
      <c r="IOM108" s="488"/>
      <c r="ION108" s="488"/>
      <c r="IOO108" s="489"/>
      <c r="IOP108" s="490"/>
      <c r="IOQ108" s="488"/>
      <c r="IOR108" s="488"/>
      <c r="IOS108" s="488"/>
      <c r="IOT108" s="488"/>
      <c r="IOU108" s="488"/>
      <c r="IOV108" s="488"/>
      <c r="IOW108" s="489"/>
      <c r="IOX108" s="490"/>
      <c r="IOY108" s="488"/>
      <c r="IOZ108" s="488"/>
      <c r="IPA108" s="488"/>
      <c r="IPB108" s="488"/>
      <c r="IPC108" s="488"/>
      <c r="IPD108" s="488"/>
      <c r="IPE108" s="489"/>
      <c r="IPF108" s="490"/>
      <c r="IPG108" s="488"/>
      <c r="IPH108" s="488"/>
      <c r="IPI108" s="488"/>
      <c r="IPJ108" s="488"/>
      <c r="IPK108" s="488"/>
      <c r="IPL108" s="488"/>
      <c r="IPM108" s="489"/>
      <c r="IPN108" s="490"/>
      <c r="IPO108" s="488"/>
      <c r="IPP108" s="488"/>
      <c r="IPQ108" s="488"/>
      <c r="IPR108" s="488"/>
      <c r="IPS108" s="488"/>
      <c r="IPT108" s="488"/>
      <c r="IPU108" s="489"/>
      <c r="IPV108" s="490"/>
      <c r="IPW108" s="488"/>
      <c r="IPX108" s="488"/>
      <c r="IPY108" s="488"/>
      <c r="IPZ108" s="488"/>
      <c r="IQA108" s="488"/>
      <c r="IQB108" s="488"/>
      <c r="IQC108" s="489"/>
      <c r="IQD108" s="490"/>
      <c r="IQE108" s="488"/>
      <c r="IQF108" s="488"/>
      <c r="IQG108" s="488"/>
      <c r="IQH108" s="488"/>
      <c r="IQI108" s="488"/>
      <c r="IQJ108" s="488"/>
      <c r="IQK108" s="489"/>
      <c r="IQL108" s="490"/>
      <c r="IQM108" s="488"/>
      <c r="IQN108" s="488"/>
      <c r="IQO108" s="488"/>
      <c r="IQP108" s="488"/>
      <c r="IQQ108" s="488"/>
      <c r="IQR108" s="488"/>
      <c r="IQS108" s="489"/>
      <c r="IQT108" s="490"/>
      <c r="IQU108" s="488"/>
      <c r="IQV108" s="488"/>
      <c r="IQW108" s="488"/>
      <c r="IQX108" s="488"/>
      <c r="IQY108" s="488"/>
      <c r="IQZ108" s="488"/>
      <c r="IRA108" s="489"/>
      <c r="IRB108" s="490"/>
      <c r="IRC108" s="488"/>
      <c r="IRD108" s="488"/>
      <c r="IRE108" s="488"/>
      <c r="IRF108" s="488"/>
      <c r="IRG108" s="488"/>
      <c r="IRH108" s="488"/>
      <c r="IRI108" s="489"/>
      <c r="IRJ108" s="490"/>
      <c r="IRK108" s="488"/>
      <c r="IRL108" s="488"/>
      <c r="IRM108" s="488"/>
      <c r="IRN108" s="488"/>
      <c r="IRO108" s="488"/>
      <c r="IRP108" s="488"/>
      <c r="IRQ108" s="489"/>
      <c r="IRR108" s="490"/>
      <c r="IRS108" s="488"/>
      <c r="IRT108" s="488"/>
      <c r="IRU108" s="488"/>
      <c r="IRV108" s="488"/>
      <c r="IRW108" s="488"/>
      <c r="IRX108" s="488"/>
      <c r="IRY108" s="489"/>
      <c r="IRZ108" s="490"/>
      <c r="ISA108" s="488"/>
      <c r="ISB108" s="488"/>
      <c r="ISC108" s="488"/>
      <c r="ISD108" s="488"/>
      <c r="ISE108" s="488"/>
      <c r="ISF108" s="488"/>
      <c r="ISG108" s="489"/>
      <c r="ISH108" s="490"/>
      <c r="ISI108" s="488"/>
      <c r="ISJ108" s="488"/>
      <c r="ISK108" s="488"/>
      <c r="ISL108" s="488"/>
      <c r="ISM108" s="488"/>
      <c r="ISN108" s="488"/>
      <c r="ISO108" s="489"/>
      <c r="ISP108" s="490"/>
      <c r="ISQ108" s="488"/>
      <c r="ISR108" s="488"/>
      <c r="ISS108" s="488"/>
      <c r="IST108" s="488"/>
      <c r="ISU108" s="488"/>
      <c r="ISV108" s="488"/>
      <c r="ISW108" s="489"/>
      <c r="ISX108" s="490"/>
      <c r="ISY108" s="488"/>
      <c r="ISZ108" s="488"/>
      <c r="ITA108" s="488"/>
      <c r="ITB108" s="488"/>
      <c r="ITC108" s="488"/>
      <c r="ITD108" s="488"/>
      <c r="ITE108" s="489"/>
      <c r="ITF108" s="490"/>
      <c r="ITG108" s="488"/>
      <c r="ITH108" s="488"/>
      <c r="ITI108" s="488"/>
      <c r="ITJ108" s="488"/>
      <c r="ITK108" s="488"/>
      <c r="ITL108" s="488"/>
      <c r="ITM108" s="489"/>
      <c r="ITN108" s="490"/>
      <c r="ITO108" s="488"/>
      <c r="ITP108" s="488"/>
      <c r="ITQ108" s="488"/>
      <c r="ITR108" s="488"/>
      <c r="ITS108" s="488"/>
      <c r="ITT108" s="488"/>
      <c r="ITU108" s="489"/>
      <c r="ITV108" s="490"/>
      <c r="ITW108" s="488"/>
      <c r="ITX108" s="488"/>
      <c r="ITY108" s="488"/>
      <c r="ITZ108" s="488"/>
      <c r="IUA108" s="488"/>
      <c r="IUB108" s="488"/>
      <c r="IUC108" s="489"/>
      <c r="IUD108" s="490"/>
      <c r="IUE108" s="488"/>
      <c r="IUF108" s="488"/>
      <c r="IUG108" s="488"/>
      <c r="IUH108" s="488"/>
      <c r="IUI108" s="488"/>
      <c r="IUJ108" s="488"/>
      <c r="IUK108" s="489"/>
      <c r="IUL108" s="490"/>
      <c r="IUM108" s="488"/>
      <c r="IUN108" s="488"/>
      <c r="IUO108" s="488"/>
      <c r="IUP108" s="488"/>
      <c r="IUQ108" s="488"/>
      <c r="IUR108" s="488"/>
      <c r="IUS108" s="489"/>
      <c r="IUT108" s="490"/>
      <c r="IUU108" s="488"/>
      <c r="IUV108" s="488"/>
      <c r="IUW108" s="488"/>
      <c r="IUX108" s="488"/>
      <c r="IUY108" s="488"/>
      <c r="IUZ108" s="488"/>
      <c r="IVA108" s="489"/>
      <c r="IVB108" s="490"/>
      <c r="IVC108" s="488"/>
      <c r="IVD108" s="488"/>
      <c r="IVE108" s="488"/>
      <c r="IVF108" s="488"/>
      <c r="IVG108" s="488"/>
      <c r="IVH108" s="488"/>
      <c r="IVI108" s="489"/>
      <c r="IVJ108" s="490"/>
      <c r="IVK108" s="488"/>
      <c r="IVL108" s="488"/>
      <c r="IVM108" s="488"/>
      <c r="IVN108" s="488"/>
      <c r="IVO108" s="488"/>
      <c r="IVP108" s="488"/>
      <c r="IVQ108" s="489"/>
      <c r="IVR108" s="490"/>
      <c r="IVS108" s="488"/>
      <c r="IVT108" s="488"/>
      <c r="IVU108" s="488"/>
      <c r="IVV108" s="488"/>
      <c r="IVW108" s="488"/>
      <c r="IVX108" s="488"/>
      <c r="IVY108" s="489"/>
      <c r="IVZ108" s="490"/>
      <c r="IWA108" s="488"/>
      <c r="IWB108" s="488"/>
      <c r="IWC108" s="488"/>
      <c r="IWD108" s="488"/>
      <c r="IWE108" s="488"/>
      <c r="IWF108" s="488"/>
      <c r="IWG108" s="489"/>
      <c r="IWH108" s="490"/>
      <c r="IWI108" s="488"/>
      <c r="IWJ108" s="488"/>
      <c r="IWK108" s="488"/>
      <c r="IWL108" s="488"/>
      <c r="IWM108" s="488"/>
      <c r="IWN108" s="488"/>
      <c r="IWO108" s="489"/>
      <c r="IWP108" s="490"/>
      <c r="IWQ108" s="488"/>
      <c r="IWR108" s="488"/>
      <c r="IWS108" s="488"/>
      <c r="IWT108" s="488"/>
      <c r="IWU108" s="488"/>
      <c r="IWV108" s="488"/>
      <c r="IWW108" s="489"/>
      <c r="IWX108" s="490"/>
      <c r="IWY108" s="488"/>
      <c r="IWZ108" s="488"/>
      <c r="IXA108" s="488"/>
      <c r="IXB108" s="488"/>
      <c r="IXC108" s="488"/>
      <c r="IXD108" s="488"/>
      <c r="IXE108" s="489"/>
      <c r="IXF108" s="490"/>
      <c r="IXG108" s="488"/>
      <c r="IXH108" s="488"/>
      <c r="IXI108" s="488"/>
      <c r="IXJ108" s="488"/>
      <c r="IXK108" s="488"/>
      <c r="IXL108" s="488"/>
      <c r="IXM108" s="489"/>
      <c r="IXN108" s="490"/>
      <c r="IXO108" s="488"/>
      <c r="IXP108" s="488"/>
      <c r="IXQ108" s="488"/>
      <c r="IXR108" s="488"/>
      <c r="IXS108" s="488"/>
      <c r="IXT108" s="488"/>
      <c r="IXU108" s="489"/>
      <c r="IXV108" s="490"/>
      <c r="IXW108" s="488"/>
      <c r="IXX108" s="488"/>
      <c r="IXY108" s="488"/>
      <c r="IXZ108" s="488"/>
      <c r="IYA108" s="488"/>
      <c r="IYB108" s="488"/>
      <c r="IYC108" s="489"/>
      <c r="IYD108" s="490"/>
      <c r="IYE108" s="488"/>
      <c r="IYF108" s="488"/>
      <c r="IYG108" s="488"/>
      <c r="IYH108" s="488"/>
      <c r="IYI108" s="488"/>
      <c r="IYJ108" s="488"/>
      <c r="IYK108" s="489"/>
      <c r="IYL108" s="490"/>
      <c r="IYM108" s="488"/>
      <c r="IYN108" s="488"/>
      <c r="IYO108" s="488"/>
      <c r="IYP108" s="488"/>
      <c r="IYQ108" s="488"/>
      <c r="IYR108" s="488"/>
      <c r="IYS108" s="489"/>
      <c r="IYT108" s="490"/>
      <c r="IYU108" s="488"/>
      <c r="IYV108" s="488"/>
      <c r="IYW108" s="488"/>
      <c r="IYX108" s="488"/>
      <c r="IYY108" s="488"/>
      <c r="IYZ108" s="488"/>
      <c r="IZA108" s="489"/>
      <c r="IZB108" s="490"/>
      <c r="IZC108" s="488"/>
      <c r="IZD108" s="488"/>
      <c r="IZE108" s="488"/>
      <c r="IZF108" s="488"/>
      <c r="IZG108" s="488"/>
      <c r="IZH108" s="488"/>
      <c r="IZI108" s="489"/>
      <c r="IZJ108" s="490"/>
      <c r="IZK108" s="488"/>
      <c r="IZL108" s="488"/>
      <c r="IZM108" s="488"/>
      <c r="IZN108" s="488"/>
      <c r="IZO108" s="488"/>
      <c r="IZP108" s="488"/>
      <c r="IZQ108" s="489"/>
      <c r="IZR108" s="490"/>
      <c r="IZS108" s="488"/>
      <c r="IZT108" s="488"/>
      <c r="IZU108" s="488"/>
      <c r="IZV108" s="488"/>
      <c r="IZW108" s="488"/>
      <c r="IZX108" s="488"/>
      <c r="IZY108" s="489"/>
      <c r="IZZ108" s="490"/>
      <c r="JAA108" s="488"/>
      <c r="JAB108" s="488"/>
      <c r="JAC108" s="488"/>
      <c r="JAD108" s="488"/>
      <c r="JAE108" s="488"/>
      <c r="JAF108" s="488"/>
      <c r="JAG108" s="489"/>
      <c r="JAH108" s="490"/>
      <c r="JAI108" s="488"/>
      <c r="JAJ108" s="488"/>
      <c r="JAK108" s="488"/>
      <c r="JAL108" s="488"/>
      <c r="JAM108" s="488"/>
      <c r="JAN108" s="488"/>
      <c r="JAO108" s="489"/>
      <c r="JAP108" s="490"/>
      <c r="JAQ108" s="488"/>
      <c r="JAR108" s="488"/>
      <c r="JAS108" s="488"/>
      <c r="JAT108" s="488"/>
      <c r="JAU108" s="488"/>
      <c r="JAV108" s="488"/>
      <c r="JAW108" s="489"/>
      <c r="JAX108" s="490"/>
      <c r="JAY108" s="488"/>
      <c r="JAZ108" s="488"/>
      <c r="JBA108" s="488"/>
      <c r="JBB108" s="488"/>
      <c r="JBC108" s="488"/>
      <c r="JBD108" s="488"/>
      <c r="JBE108" s="489"/>
      <c r="JBF108" s="490"/>
      <c r="JBG108" s="488"/>
      <c r="JBH108" s="488"/>
      <c r="JBI108" s="488"/>
      <c r="JBJ108" s="488"/>
      <c r="JBK108" s="488"/>
      <c r="JBL108" s="488"/>
      <c r="JBM108" s="489"/>
      <c r="JBN108" s="490"/>
      <c r="JBO108" s="488"/>
      <c r="JBP108" s="488"/>
      <c r="JBQ108" s="488"/>
      <c r="JBR108" s="488"/>
      <c r="JBS108" s="488"/>
      <c r="JBT108" s="488"/>
      <c r="JBU108" s="489"/>
      <c r="JBV108" s="490"/>
      <c r="JBW108" s="488"/>
      <c r="JBX108" s="488"/>
      <c r="JBY108" s="488"/>
      <c r="JBZ108" s="488"/>
      <c r="JCA108" s="488"/>
      <c r="JCB108" s="488"/>
      <c r="JCC108" s="489"/>
      <c r="JCD108" s="490"/>
      <c r="JCE108" s="488"/>
      <c r="JCF108" s="488"/>
      <c r="JCG108" s="488"/>
      <c r="JCH108" s="488"/>
      <c r="JCI108" s="488"/>
      <c r="JCJ108" s="488"/>
      <c r="JCK108" s="489"/>
      <c r="JCL108" s="490"/>
      <c r="JCM108" s="488"/>
      <c r="JCN108" s="488"/>
      <c r="JCO108" s="488"/>
      <c r="JCP108" s="488"/>
      <c r="JCQ108" s="488"/>
      <c r="JCR108" s="488"/>
      <c r="JCS108" s="489"/>
      <c r="JCT108" s="490"/>
      <c r="JCU108" s="488"/>
      <c r="JCV108" s="488"/>
      <c r="JCW108" s="488"/>
      <c r="JCX108" s="488"/>
      <c r="JCY108" s="488"/>
      <c r="JCZ108" s="488"/>
      <c r="JDA108" s="489"/>
      <c r="JDB108" s="490"/>
      <c r="JDC108" s="488"/>
      <c r="JDD108" s="488"/>
      <c r="JDE108" s="488"/>
      <c r="JDF108" s="488"/>
      <c r="JDG108" s="488"/>
      <c r="JDH108" s="488"/>
      <c r="JDI108" s="489"/>
      <c r="JDJ108" s="490"/>
      <c r="JDK108" s="488"/>
      <c r="JDL108" s="488"/>
      <c r="JDM108" s="488"/>
      <c r="JDN108" s="488"/>
      <c r="JDO108" s="488"/>
      <c r="JDP108" s="488"/>
      <c r="JDQ108" s="489"/>
      <c r="JDR108" s="490"/>
      <c r="JDS108" s="488"/>
      <c r="JDT108" s="488"/>
      <c r="JDU108" s="488"/>
      <c r="JDV108" s="488"/>
      <c r="JDW108" s="488"/>
      <c r="JDX108" s="488"/>
      <c r="JDY108" s="489"/>
      <c r="JDZ108" s="490"/>
      <c r="JEA108" s="488"/>
      <c r="JEB108" s="488"/>
      <c r="JEC108" s="488"/>
      <c r="JED108" s="488"/>
      <c r="JEE108" s="488"/>
      <c r="JEF108" s="488"/>
      <c r="JEG108" s="489"/>
      <c r="JEH108" s="490"/>
      <c r="JEI108" s="488"/>
      <c r="JEJ108" s="488"/>
      <c r="JEK108" s="488"/>
      <c r="JEL108" s="488"/>
      <c r="JEM108" s="488"/>
      <c r="JEN108" s="488"/>
      <c r="JEO108" s="489"/>
      <c r="JEP108" s="490"/>
      <c r="JEQ108" s="488"/>
      <c r="JER108" s="488"/>
      <c r="JES108" s="488"/>
      <c r="JET108" s="488"/>
      <c r="JEU108" s="488"/>
      <c r="JEV108" s="488"/>
      <c r="JEW108" s="489"/>
      <c r="JEX108" s="490"/>
      <c r="JEY108" s="488"/>
      <c r="JEZ108" s="488"/>
      <c r="JFA108" s="488"/>
      <c r="JFB108" s="488"/>
      <c r="JFC108" s="488"/>
      <c r="JFD108" s="488"/>
      <c r="JFE108" s="489"/>
      <c r="JFF108" s="490"/>
      <c r="JFG108" s="488"/>
      <c r="JFH108" s="488"/>
      <c r="JFI108" s="488"/>
      <c r="JFJ108" s="488"/>
      <c r="JFK108" s="488"/>
      <c r="JFL108" s="488"/>
      <c r="JFM108" s="489"/>
      <c r="JFN108" s="490"/>
      <c r="JFO108" s="488"/>
      <c r="JFP108" s="488"/>
      <c r="JFQ108" s="488"/>
      <c r="JFR108" s="488"/>
      <c r="JFS108" s="488"/>
      <c r="JFT108" s="488"/>
      <c r="JFU108" s="489"/>
      <c r="JFV108" s="490"/>
      <c r="JFW108" s="488"/>
      <c r="JFX108" s="488"/>
      <c r="JFY108" s="488"/>
      <c r="JFZ108" s="488"/>
      <c r="JGA108" s="488"/>
      <c r="JGB108" s="488"/>
      <c r="JGC108" s="489"/>
      <c r="JGD108" s="490"/>
      <c r="JGE108" s="488"/>
      <c r="JGF108" s="488"/>
      <c r="JGG108" s="488"/>
      <c r="JGH108" s="488"/>
      <c r="JGI108" s="488"/>
      <c r="JGJ108" s="488"/>
      <c r="JGK108" s="489"/>
      <c r="JGL108" s="490"/>
      <c r="JGM108" s="488"/>
      <c r="JGN108" s="488"/>
      <c r="JGO108" s="488"/>
      <c r="JGP108" s="488"/>
      <c r="JGQ108" s="488"/>
      <c r="JGR108" s="488"/>
      <c r="JGS108" s="489"/>
      <c r="JGT108" s="490"/>
      <c r="JGU108" s="488"/>
      <c r="JGV108" s="488"/>
      <c r="JGW108" s="488"/>
      <c r="JGX108" s="488"/>
      <c r="JGY108" s="488"/>
      <c r="JGZ108" s="488"/>
      <c r="JHA108" s="489"/>
      <c r="JHB108" s="490"/>
      <c r="JHC108" s="488"/>
      <c r="JHD108" s="488"/>
      <c r="JHE108" s="488"/>
      <c r="JHF108" s="488"/>
      <c r="JHG108" s="488"/>
      <c r="JHH108" s="488"/>
      <c r="JHI108" s="489"/>
      <c r="JHJ108" s="490"/>
      <c r="JHK108" s="488"/>
      <c r="JHL108" s="488"/>
      <c r="JHM108" s="488"/>
      <c r="JHN108" s="488"/>
      <c r="JHO108" s="488"/>
      <c r="JHP108" s="488"/>
      <c r="JHQ108" s="489"/>
      <c r="JHR108" s="490"/>
      <c r="JHS108" s="488"/>
      <c r="JHT108" s="488"/>
      <c r="JHU108" s="488"/>
      <c r="JHV108" s="488"/>
      <c r="JHW108" s="488"/>
      <c r="JHX108" s="488"/>
      <c r="JHY108" s="489"/>
      <c r="JHZ108" s="490"/>
      <c r="JIA108" s="488"/>
      <c r="JIB108" s="488"/>
      <c r="JIC108" s="488"/>
      <c r="JID108" s="488"/>
      <c r="JIE108" s="488"/>
      <c r="JIF108" s="488"/>
      <c r="JIG108" s="489"/>
      <c r="JIH108" s="490"/>
      <c r="JII108" s="488"/>
      <c r="JIJ108" s="488"/>
      <c r="JIK108" s="488"/>
      <c r="JIL108" s="488"/>
      <c r="JIM108" s="488"/>
      <c r="JIN108" s="488"/>
      <c r="JIO108" s="489"/>
      <c r="JIP108" s="490"/>
      <c r="JIQ108" s="488"/>
      <c r="JIR108" s="488"/>
      <c r="JIS108" s="488"/>
      <c r="JIT108" s="488"/>
      <c r="JIU108" s="488"/>
      <c r="JIV108" s="488"/>
      <c r="JIW108" s="489"/>
      <c r="JIX108" s="490"/>
      <c r="JIY108" s="488"/>
      <c r="JIZ108" s="488"/>
      <c r="JJA108" s="488"/>
      <c r="JJB108" s="488"/>
      <c r="JJC108" s="488"/>
      <c r="JJD108" s="488"/>
      <c r="JJE108" s="489"/>
      <c r="JJF108" s="490"/>
      <c r="JJG108" s="488"/>
      <c r="JJH108" s="488"/>
      <c r="JJI108" s="488"/>
      <c r="JJJ108" s="488"/>
      <c r="JJK108" s="488"/>
      <c r="JJL108" s="488"/>
      <c r="JJM108" s="489"/>
      <c r="JJN108" s="490"/>
      <c r="JJO108" s="488"/>
      <c r="JJP108" s="488"/>
      <c r="JJQ108" s="488"/>
      <c r="JJR108" s="488"/>
      <c r="JJS108" s="488"/>
      <c r="JJT108" s="488"/>
      <c r="JJU108" s="489"/>
      <c r="JJV108" s="490"/>
      <c r="JJW108" s="488"/>
      <c r="JJX108" s="488"/>
      <c r="JJY108" s="488"/>
      <c r="JJZ108" s="488"/>
      <c r="JKA108" s="488"/>
      <c r="JKB108" s="488"/>
      <c r="JKC108" s="489"/>
      <c r="JKD108" s="490"/>
      <c r="JKE108" s="488"/>
      <c r="JKF108" s="488"/>
      <c r="JKG108" s="488"/>
      <c r="JKH108" s="488"/>
      <c r="JKI108" s="488"/>
      <c r="JKJ108" s="488"/>
      <c r="JKK108" s="489"/>
      <c r="JKL108" s="490"/>
      <c r="JKM108" s="488"/>
      <c r="JKN108" s="488"/>
      <c r="JKO108" s="488"/>
      <c r="JKP108" s="488"/>
      <c r="JKQ108" s="488"/>
      <c r="JKR108" s="488"/>
      <c r="JKS108" s="489"/>
      <c r="JKT108" s="490"/>
      <c r="JKU108" s="488"/>
      <c r="JKV108" s="488"/>
      <c r="JKW108" s="488"/>
      <c r="JKX108" s="488"/>
      <c r="JKY108" s="488"/>
      <c r="JKZ108" s="488"/>
      <c r="JLA108" s="489"/>
      <c r="JLB108" s="490"/>
      <c r="JLC108" s="488"/>
      <c r="JLD108" s="488"/>
      <c r="JLE108" s="488"/>
      <c r="JLF108" s="488"/>
      <c r="JLG108" s="488"/>
      <c r="JLH108" s="488"/>
      <c r="JLI108" s="489"/>
      <c r="JLJ108" s="490"/>
      <c r="JLK108" s="488"/>
      <c r="JLL108" s="488"/>
      <c r="JLM108" s="488"/>
      <c r="JLN108" s="488"/>
      <c r="JLO108" s="488"/>
      <c r="JLP108" s="488"/>
      <c r="JLQ108" s="489"/>
      <c r="JLR108" s="490"/>
      <c r="JLS108" s="488"/>
      <c r="JLT108" s="488"/>
      <c r="JLU108" s="488"/>
      <c r="JLV108" s="488"/>
      <c r="JLW108" s="488"/>
      <c r="JLX108" s="488"/>
      <c r="JLY108" s="489"/>
      <c r="JLZ108" s="490"/>
      <c r="JMA108" s="488"/>
      <c r="JMB108" s="488"/>
      <c r="JMC108" s="488"/>
      <c r="JMD108" s="488"/>
      <c r="JME108" s="488"/>
      <c r="JMF108" s="488"/>
      <c r="JMG108" s="489"/>
      <c r="JMH108" s="490"/>
      <c r="JMI108" s="488"/>
      <c r="JMJ108" s="488"/>
      <c r="JMK108" s="488"/>
      <c r="JML108" s="488"/>
      <c r="JMM108" s="488"/>
      <c r="JMN108" s="488"/>
      <c r="JMO108" s="489"/>
      <c r="JMP108" s="490"/>
      <c r="JMQ108" s="488"/>
      <c r="JMR108" s="488"/>
      <c r="JMS108" s="488"/>
      <c r="JMT108" s="488"/>
      <c r="JMU108" s="488"/>
      <c r="JMV108" s="488"/>
      <c r="JMW108" s="489"/>
      <c r="JMX108" s="490"/>
      <c r="JMY108" s="488"/>
      <c r="JMZ108" s="488"/>
      <c r="JNA108" s="488"/>
      <c r="JNB108" s="488"/>
      <c r="JNC108" s="488"/>
      <c r="JND108" s="488"/>
      <c r="JNE108" s="489"/>
      <c r="JNF108" s="490"/>
      <c r="JNG108" s="488"/>
      <c r="JNH108" s="488"/>
      <c r="JNI108" s="488"/>
      <c r="JNJ108" s="488"/>
      <c r="JNK108" s="488"/>
      <c r="JNL108" s="488"/>
      <c r="JNM108" s="489"/>
      <c r="JNN108" s="490"/>
      <c r="JNO108" s="488"/>
      <c r="JNP108" s="488"/>
      <c r="JNQ108" s="488"/>
      <c r="JNR108" s="488"/>
      <c r="JNS108" s="488"/>
      <c r="JNT108" s="488"/>
      <c r="JNU108" s="489"/>
      <c r="JNV108" s="490"/>
      <c r="JNW108" s="488"/>
      <c r="JNX108" s="488"/>
      <c r="JNY108" s="488"/>
      <c r="JNZ108" s="488"/>
      <c r="JOA108" s="488"/>
      <c r="JOB108" s="488"/>
      <c r="JOC108" s="489"/>
      <c r="JOD108" s="490"/>
      <c r="JOE108" s="488"/>
      <c r="JOF108" s="488"/>
      <c r="JOG108" s="488"/>
      <c r="JOH108" s="488"/>
      <c r="JOI108" s="488"/>
      <c r="JOJ108" s="488"/>
      <c r="JOK108" s="489"/>
      <c r="JOL108" s="490"/>
      <c r="JOM108" s="488"/>
      <c r="JON108" s="488"/>
      <c r="JOO108" s="488"/>
      <c r="JOP108" s="488"/>
      <c r="JOQ108" s="488"/>
      <c r="JOR108" s="488"/>
      <c r="JOS108" s="489"/>
      <c r="JOT108" s="490"/>
      <c r="JOU108" s="488"/>
      <c r="JOV108" s="488"/>
      <c r="JOW108" s="488"/>
      <c r="JOX108" s="488"/>
      <c r="JOY108" s="488"/>
      <c r="JOZ108" s="488"/>
      <c r="JPA108" s="489"/>
      <c r="JPB108" s="490"/>
      <c r="JPC108" s="488"/>
      <c r="JPD108" s="488"/>
      <c r="JPE108" s="488"/>
      <c r="JPF108" s="488"/>
      <c r="JPG108" s="488"/>
      <c r="JPH108" s="488"/>
      <c r="JPI108" s="489"/>
      <c r="JPJ108" s="490"/>
      <c r="JPK108" s="488"/>
      <c r="JPL108" s="488"/>
      <c r="JPM108" s="488"/>
      <c r="JPN108" s="488"/>
      <c r="JPO108" s="488"/>
      <c r="JPP108" s="488"/>
      <c r="JPQ108" s="489"/>
      <c r="JPR108" s="490"/>
      <c r="JPS108" s="488"/>
      <c r="JPT108" s="488"/>
      <c r="JPU108" s="488"/>
      <c r="JPV108" s="488"/>
      <c r="JPW108" s="488"/>
      <c r="JPX108" s="488"/>
      <c r="JPY108" s="489"/>
      <c r="JPZ108" s="490"/>
      <c r="JQA108" s="488"/>
      <c r="JQB108" s="488"/>
      <c r="JQC108" s="488"/>
      <c r="JQD108" s="488"/>
      <c r="JQE108" s="488"/>
      <c r="JQF108" s="488"/>
      <c r="JQG108" s="489"/>
      <c r="JQH108" s="490"/>
      <c r="JQI108" s="488"/>
      <c r="JQJ108" s="488"/>
      <c r="JQK108" s="488"/>
      <c r="JQL108" s="488"/>
      <c r="JQM108" s="488"/>
      <c r="JQN108" s="488"/>
      <c r="JQO108" s="489"/>
      <c r="JQP108" s="490"/>
      <c r="JQQ108" s="488"/>
      <c r="JQR108" s="488"/>
      <c r="JQS108" s="488"/>
      <c r="JQT108" s="488"/>
      <c r="JQU108" s="488"/>
      <c r="JQV108" s="488"/>
      <c r="JQW108" s="489"/>
      <c r="JQX108" s="490"/>
      <c r="JQY108" s="488"/>
      <c r="JQZ108" s="488"/>
      <c r="JRA108" s="488"/>
      <c r="JRB108" s="488"/>
      <c r="JRC108" s="488"/>
      <c r="JRD108" s="488"/>
      <c r="JRE108" s="489"/>
      <c r="JRF108" s="490"/>
      <c r="JRG108" s="488"/>
      <c r="JRH108" s="488"/>
      <c r="JRI108" s="488"/>
      <c r="JRJ108" s="488"/>
      <c r="JRK108" s="488"/>
      <c r="JRL108" s="488"/>
      <c r="JRM108" s="489"/>
      <c r="JRN108" s="490"/>
      <c r="JRO108" s="488"/>
      <c r="JRP108" s="488"/>
      <c r="JRQ108" s="488"/>
      <c r="JRR108" s="488"/>
      <c r="JRS108" s="488"/>
      <c r="JRT108" s="488"/>
      <c r="JRU108" s="489"/>
      <c r="JRV108" s="490"/>
      <c r="JRW108" s="488"/>
      <c r="JRX108" s="488"/>
      <c r="JRY108" s="488"/>
      <c r="JRZ108" s="488"/>
      <c r="JSA108" s="488"/>
      <c r="JSB108" s="488"/>
      <c r="JSC108" s="489"/>
      <c r="JSD108" s="490"/>
      <c r="JSE108" s="488"/>
      <c r="JSF108" s="488"/>
      <c r="JSG108" s="488"/>
      <c r="JSH108" s="488"/>
      <c r="JSI108" s="488"/>
      <c r="JSJ108" s="488"/>
      <c r="JSK108" s="489"/>
      <c r="JSL108" s="490"/>
      <c r="JSM108" s="488"/>
      <c r="JSN108" s="488"/>
      <c r="JSO108" s="488"/>
      <c r="JSP108" s="488"/>
      <c r="JSQ108" s="488"/>
      <c r="JSR108" s="488"/>
      <c r="JSS108" s="489"/>
      <c r="JST108" s="490"/>
      <c r="JSU108" s="488"/>
      <c r="JSV108" s="488"/>
      <c r="JSW108" s="488"/>
      <c r="JSX108" s="488"/>
      <c r="JSY108" s="488"/>
      <c r="JSZ108" s="488"/>
      <c r="JTA108" s="489"/>
      <c r="JTB108" s="490"/>
      <c r="JTC108" s="488"/>
      <c r="JTD108" s="488"/>
      <c r="JTE108" s="488"/>
      <c r="JTF108" s="488"/>
      <c r="JTG108" s="488"/>
      <c r="JTH108" s="488"/>
      <c r="JTI108" s="489"/>
      <c r="JTJ108" s="490"/>
      <c r="JTK108" s="488"/>
      <c r="JTL108" s="488"/>
      <c r="JTM108" s="488"/>
      <c r="JTN108" s="488"/>
      <c r="JTO108" s="488"/>
      <c r="JTP108" s="488"/>
      <c r="JTQ108" s="489"/>
      <c r="JTR108" s="490"/>
      <c r="JTS108" s="488"/>
      <c r="JTT108" s="488"/>
      <c r="JTU108" s="488"/>
      <c r="JTV108" s="488"/>
      <c r="JTW108" s="488"/>
      <c r="JTX108" s="488"/>
      <c r="JTY108" s="489"/>
      <c r="JTZ108" s="490"/>
      <c r="JUA108" s="488"/>
      <c r="JUB108" s="488"/>
      <c r="JUC108" s="488"/>
      <c r="JUD108" s="488"/>
      <c r="JUE108" s="488"/>
      <c r="JUF108" s="488"/>
      <c r="JUG108" s="489"/>
      <c r="JUH108" s="490"/>
      <c r="JUI108" s="488"/>
      <c r="JUJ108" s="488"/>
      <c r="JUK108" s="488"/>
      <c r="JUL108" s="488"/>
      <c r="JUM108" s="488"/>
      <c r="JUN108" s="488"/>
      <c r="JUO108" s="489"/>
      <c r="JUP108" s="490"/>
      <c r="JUQ108" s="488"/>
      <c r="JUR108" s="488"/>
      <c r="JUS108" s="488"/>
      <c r="JUT108" s="488"/>
      <c r="JUU108" s="488"/>
      <c r="JUV108" s="488"/>
      <c r="JUW108" s="489"/>
      <c r="JUX108" s="490"/>
      <c r="JUY108" s="488"/>
      <c r="JUZ108" s="488"/>
      <c r="JVA108" s="488"/>
      <c r="JVB108" s="488"/>
      <c r="JVC108" s="488"/>
      <c r="JVD108" s="488"/>
      <c r="JVE108" s="489"/>
      <c r="JVF108" s="490"/>
      <c r="JVG108" s="488"/>
      <c r="JVH108" s="488"/>
      <c r="JVI108" s="488"/>
      <c r="JVJ108" s="488"/>
      <c r="JVK108" s="488"/>
      <c r="JVL108" s="488"/>
      <c r="JVM108" s="489"/>
      <c r="JVN108" s="490"/>
      <c r="JVO108" s="488"/>
      <c r="JVP108" s="488"/>
      <c r="JVQ108" s="488"/>
      <c r="JVR108" s="488"/>
      <c r="JVS108" s="488"/>
      <c r="JVT108" s="488"/>
      <c r="JVU108" s="489"/>
      <c r="JVV108" s="490"/>
      <c r="JVW108" s="488"/>
      <c r="JVX108" s="488"/>
      <c r="JVY108" s="488"/>
      <c r="JVZ108" s="488"/>
      <c r="JWA108" s="488"/>
      <c r="JWB108" s="488"/>
      <c r="JWC108" s="489"/>
      <c r="JWD108" s="490"/>
      <c r="JWE108" s="488"/>
      <c r="JWF108" s="488"/>
      <c r="JWG108" s="488"/>
      <c r="JWH108" s="488"/>
      <c r="JWI108" s="488"/>
      <c r="JWJ108" s="488"/>
      <c r="JWK108" s="489"/>
      <c r="JWL108" s="490"/>
      <c r="JWM108" s="488"/>
      <c r="JWN108" s="488"/>
      <c r="JWO108" s="488"/>
      <c r="JWP108" s="488"/>
      <c r="JWQ108" s="488"/>
      <c r="JWR108" s="488"/>
      <c r="JWS108" s="489"/>
      <c r="JWT108" s="490"/>
      <c r="JWU108" s="488"/>
      <c r="JWV108" s="488"/>
      <c r="JWW108" s="488"/>
      <c r="JWX108" s="488"/>
      <c r="JWY108" s="488"/>
      <c r="JWZ108" s="488"/>
      <c r="JXA108" s="489"/>
      <c r="JXB108" s="490"/>
      <c r="JXC108" s="488"/>
      <c r="JXD108" s="488"/>
      <c r="JXE108" s="488"/>
      <c r="JXF108" s="488"/>
      <c r="JXG108" s="488"/>
      <c r="JXH108" s="488"/>
      <c r="JXI108" s="489"/>
      <c r="JXJ108" s="490"/>
      <c r="JXK108" s="488"/>
      <c r="JXL108" s="488"/>
      <c r="JXM108" s="488"/>
      <c r="JXN108" s="488"/>
      <c r="JXO108" s="488"/>
      <c r="JXP108" s="488"/>
      <c r="JXQ108" s="489"/>
      <c r="JXR108" s="490"/>
      <c r="JXS108" s="488"/>
      <c r="JXT108" s="488"/>
      <c r="JXU108" s="488"/>
      <c r="JXV108" s="488"/>
      <c r="JXW108" s="488"/>
      <c r="JXX108" s="488"/>
      <c r="JXY108" s="489"/>
      <c r="JXZ108" s="490"/>
      <c r="JYA108" s="488"/>
      <c r="JYB108" s="488"/>
      <c r="JYC108" s="488"/>
      <c r="JYD108" s="488"/>
      <c r="JYE108" s="488"/>
      <c r="JYF108" s="488"/>
      <c r="JYG108" s="489"/>
      <c r="JYH108" s="490"/>
      <c r="JYI108" s="488"/>
      <c r="JYJ108" s="488"/>
      <c r="JYK108" s="488"/>
      <c r="JYL108" s="488"/>
      <c r="JYM108" s="488"/>
      <c r="JYN108" s="488"/>
      <c r="JYO108" s="489"/>
      <c r="JYP108" s="490"/>
      <c r="JYQ108" s="488"/>
      <c r="JYR108" s="488"/>
      <c r="JYS108" s="488"/>
      <c r="JYT108" s="488"/>
      <c r="JYU108" s="488"/>
      <c r="JYV108" s="488"/>
      <c r="JYW108" s="489"/>
      <c r="JYX108" s="490"/>
      <c r="JYY108" s="488"/>
      <c r="JYZ108" s="488"/>
      <c r="JZA108" s="488"/>
      <c r="JZB108" s="488"/>
      <c r="JZC108" s="488"/>
      <c r="JZD108" s="488"/>
      <c r="JZE108" s="489"/>
      <c r="JZF108" s="490"/>
      <c r="JZG108" s="488"/>
      <c r="JZH108" s="488"/>
      <c r="JZI108" s="488"/>
      <c r="JZJ108" s="488"/>
      <c r="JZK108" s="488"/>
      <c r="JZL108" s="488"/>
      <c r="JZM108" s="489"/>
      <c r="JZN108" s="490"/>
      <c r="JZO108" s="488"/>
      <c r="JZP108" s="488"/>
      <c r="JZQ108" s="488"/>
      <c r="JZR108" s="488"/>
      <c r="JZS108" s="488"/>
      <c r="JZT108" s="488"/>
      <c r="JZU108" s="489"/>
      <c r="JZV108" s="490"/>
      <c r="JZW108" s="488"/>
      <c r="JZX108" s="488"/>
      <c r="JZY108" s="488"/>
      <c r="JZZ108" s="488"/>
      <c r="KAA108" s="488"/>
      <c r="KAB108" s="488"/>
      <c r="KAC108" s="489"/>
      <c r="KAD108" s="490"/>
      <c r="KAE108" s="488"/>
      <c r="KAF108" s="488"/>
      <c r="KAG108" s="488"/>
      <c r="KAH108" s="488"/>
      <c r="KAI108" s="488"/>
      <c r="KAJ108" s="488"/>
      <c r="KAK108" s="489"/>
      <c r="KAL108" s="490"/>
      <c r="KAM108" s="488"/>
      <c r="KAN108" s="488"/>
      <c r="KAO108" s="488"/>
      <c r="KAP108" s="488"/>
      <c r="KAQ108" s="488"/>
      <c r="KAR108" s="488"/>
      <c r="KAS108" s="489"/>
      <c r="KAT108" s="490"/>
      <c r="KAU108" s="488"/>
      <c r="KAV108" s="488"/>
      <c r="KAW108" s="488"/>
      <c r="KAX108" s="488"/>
      <c r="KAY108" s="488"/>
      <c r="KAZ108" s="488"/>
      <c r="KBA108" s="489"/>
      <c r="KBB108" s="490"/>
      <c r="KBC108" s="488"/>
      <c r="KBD108" s="488"/>
      <c r="KBE108" s="488"/>
      <c r="KBF108" s="488"/>
      <c r="KBG108" s="488"/>
      <c r="KBH108" s="488"/>
      <c r="KBI108" s="489"/>
      <c r="KBJ108" s="490"/>
      <c r="KBK108" s="488"/>
      <c r="KBL108" s="488"/>
      <c r="KBM108" s="488"/>
      <c r="KBN108" s="488"/>
      <c r="KBO108" s="488"/>
      <c r="KBP108" s="488"/>
      <c r="KBQ108" s="489"/>
      <c r="KBR108" s="490"/>
      <c r="KBS108" s="488"/>
      <c r="KBT108" s="488"/>
      <c r="KBU108" s="488"/>
      <c r="KBV108" s="488"/>
      <c r="KBW108" s="488"/>
      <c r="KBX108" s="488"/>
      <c r="KBY108" s="489"/>
      <c r="KBZ108" s="490"/>
      <c r="KCA108" s="488"/>
      <c r="KCB108" s="488"/>
      <c r="KCC108" s="488"/>
      <c r="KCD108" s="488"/>
      <c r="KCE108" s="488"/>
      <c r="KCF108" s="488"/>
      <c r="KCG108" s="489"/>
      <c r="KCH108" s="490"/>
      <c r="KCI108" s="488"/>
      <c r="KCJ108" s="488"/>
      <c r="KCK108" s="488"/>
      <c r="KCL108" s="488"/>
      <c r="KCM108" s="488"/>
      <c r="KCN108" s="488"/>
      <c r="KCO108" s="489"/>
      <c r="KCP108" s="490"/>
      <c r="KCQ108" s="488"/>
      <c r="KCR108" s="488"/>
      <c r="KCS108" s="488"/>
      <c r="KCT108" s="488"/>
      <c r="KCU108" s="488"/>
      <c r="KCV108" s="488"/>
      <c r="KCW108" s="489"/>
      <c r="KCX108" s="490"/>
      <c r="KCY108" s="488"/>
      <c r="KCZ108" s="488"/>
      <c r="KDA108" s="488"/>
      <c r="KDB108" s="488"/>
      <c r="KDC108" s="488"/>
      <c r="KDD108" s="488"/>
      <c r="KDE108" s="489"/>
      <c r="KDF108" s="490"/>
      <c r="KDG108" s="488"/>
      <c r="KDH108" s="488"/>
      <c r="KDI108" s="488"/>
      <c r="KDJ108" s="488"/>
      <c r="KDK108" s="488"/>
      <c r="KDL108" s="488"/>
      <c r="KDM108" s="489"/>
      <c r="KDN108" s="490"/>
      <c r="KDO108" s="488"/>
      <c r="KDP108" s="488"/>
      <c r="KDQ108" s="488"/>
      <c r="KDR108" s="488"/>
      <c r="KDS108" s="488"/>
      <c r="KDT108" s="488"/>
      <c r="KDU108" s="489"/>
      <c r="KDV108" s="490"/>
      <c r="KDW108" s="488"/>
      <c r="KDX108" s="488"/>
      <c r="KDY108" s="488"/>
      <c r="KDZ108" s="488"/>
      <c r="KEA108" s="488"/>
      <c r="KEB108" s="488"/>
      <c r="KEC108" s="489"/>
      <c r="KED108" s="490"/>
      <c r="KEE108" s="488"/>
      <c r="KEF108" s="488"/>
      <c r="KEG108" s="488"/>
      <c r="KEH108" s="488"/>
      <c r="KEI108" s="488"/>
      <c r="KEJ108" s="488"/>
      <c r="KEK108" s="489"/>
      <c r="KEL108" s="490"/>
      <c r="KEM108" s="488"/>
      <c r="KEN108" s="488"/>
      <c r="KEO108" s="488"/>
      <c r="KEP108" s="488"/>
      <c r="KEQ108" s="488"/>
      <c r="KER108" s="488"/>
      <c r="KES108" s="489"/>
      <c r="KET108" s="490"/>
      <c r="KEU108" s="488"/>
      <c r="KEV108" s="488"/>
      <c r="KEW108" s="488"/>
      <c r="KEX108" s="488"/>
      <c r="KEY108" s="488"/>
      <c r="KEZ108" s="488"/>
      <c r="KFA108" s="489"/>
      <c r="KFB108" s="490"/>
      <c r="KFC108" s="488"/>
      <c r="KFD108" s="488"/>
      <c r="KFE108" s="488"/>
      <c r="KFF108" s="488"/>
      <c r="KFG108" s="488"/>
      <c r="KFH108" s="488"/>
      <c r="KFI108" s="489"/>
      <c r="KFJ108" s="490"/>
      <c r="KFK108" s="488"/>
      <c r="KFL108" s="488"/>
      <c r="KFM108" s="488"/>
      <c r="KFN108" s="488"/>
      <c r="KFO108" s="488"/>
      <c r="KFP108" s="488"/>
      <c r="KFQ108" s="489"/>
      <c r="KFR108" s="490"/>
      <c r="KFS108" s="488"/>
      <c r="KFT108" s="488"/>
      <c r="KFU108" s="488"/>
      <c r="KFV108" s="488"/>
      <c r="KFW108" s="488"/>
      <c r="KFX108" s="488"/>
      <c r="KFY108" s="489"/>
      <c r="KFZ108" s="490"/>
      <c r="KGA108" s="488"/>
      <c r="KGB108" s="488"/>
      <c r="KGC108" s="488"/>
      <c r="KGD108" s="488"/>
      <c r="KGE108" s="488"/>
      <c r="KGF108" s="488"/>
      <c r="KGG108" s="489"/>
      <c r="KGH108" s="490"/>
      <c r="KGI108" s="488"/>
      <c r="KGJ108" s="488"/>
      <c r="KGK108" s="488"/>
      <c r="KGL108" s="488"/>
      <c r="KGM108" s="488"/>
      <c r="KGN108" s="488"/>
      <c r="KGO108" s="489"/>
      <c r="KGP108" s="490"/>
      <c r="KGQ108" s="488"/>
      <c r="KGR108" s="488"/>
      <c r="KGS108" s="488"/>
      <c r="KGT108" s="488"/>
      <c r="KGU108" s="488"/>
      <c r="KGV108" s="488"/>
      <c r="KGW108" s="489"/>
      <c r="KGX108" s="490"/>
      <c r="KGY108" s="488"/>
      <c r="KGZ108" s="488"/>
      <c r="KHA108" s="488"/>
      <c r="KHB108" s="488"/>
      <c r="KHC108" s="488"/>
      <c r="KHD108" s="488"/>
      <c r="KHE108" s="489"/>
      <c r="KHF108" s="490"/>
      <c r="KHG108" s="488"/>
      <c r="KHH108" s="488"/>
      <c r="KHI108" s="488"/>
      <c r="KHJ108" s="488"/>
      <c r="KHK108" s="488"/>
      <c r="KHL108" s="488"/>
      <c r="KHM108" s="489"/>
      <c r="KHN108" s="490"/>
      <c r="KHO108" s="488"/>
      <c r="KHP108" s="488"/>
      <c r="KHQ108" s="488"/>
      <c r="KHR108" s="488"/>
      <c r="KHS108" s="488"/>
      <c r="KHT108" s="488"/>
      <c r="KHU108" s="489"/>
      <c r="KHV108" s="490"/>
      <c r="KHW108" s="488"/>
      <c r="KHX108" s="488"/>
      <c r="KHY108" s="488"/>
      <c r="KHZ108" s="488"/>
      <c r="KIA108" s="488"/>
      <c r="KIB108" s="488"/>
      <c r="KIC108" s="489"/>
      <c r="KID108" s="490"/>
      <c r="KIE108" s="488"/>
      <c r="KIF108" s="488"/>
      <c r="KIG108" s="488"/>
      <c r="KIH108" s="488"/>
      <c r="KII108" s="488"/>
      <c r="KIJ108" s="488"/>
      <c r="KIK108" s="489"/>
      <c r="KIL108" s="490"/>
      <c r="KIM108" s="488"/>
      <c r="KIN108" s="488"/>
      <c r="KIO108" s="488"/>
      <c r="KIP108" s="488"/>
      <c r="KIQ108" s="488"/>
      <c r="KIR108" s="488"/>
      <c r="KIS108" s="489"/>
      <c r="KIT108" s="490"/>
      <c r="KIU108" s="488"/>
      <c r="KIV108" s="488"/>
      <c r="KIW108" s="488"/>
      <c r="KIX108" s="488"/>
      <c r="KIY108" s="488"/>
      <c r="KIZ108" s="488"/>
      <c r="KJA108" s="489"/>
      <c r="KJB108" s="490"/>
      <c r="KJC108" s="488"/>
      <c r="KJD108" s="488"/>
      <c r="KJE108" s="488"/>
      <c r="KJF108" s="488"/>
      <c r="KJG108" s="488"/>
      <c r="KJH108" s="488"/>
      <c r="KJI108" s="489"/>
      <c r="KJJ108" s="490"/>
      <c r="KJK108" s="488"/>
      <c r="KJL108" s="488"/>
      <c r="KJM108" s="488"/>
      <c r="KJN108" s="488"/>
      <c r="KJO108" s="488"/>
      <c r="KJP108" s="488"/>
      <c r="KJQ108" s="489"/>
      <c r="KJR108" s="490"/>
      <c r="KJS108" s="488"/>
      <c r="KJT108" s="488"/>
      <c r="KJU108" s="488"/>
      <c r="KJV108" s="488"/>
      <c r="KJW108" s="488"/>
      <c r="KJX108" s="488"/>
      <c r="KJY108" s="489"/>
      <c r="KJZ108" s="490"/>
      <c r="KKA108" s="488"/>
      <c r="KKB108" s="488"/>
      <c r="KKC108" s="488"/>
      <c r="KKD108" s="488"/>
      <c r="KKE108" s="488"/>
      <c r="KKF108" s="488"/>
      <c r="KKG108" s="489"/>
      <c r="KKH108" s="490"/>
      <c r="KKI108" s="488"/>
      <c r="KKJ108" s="488"/>
      <c r="KKK108" s="488"/>
      <c r="KKL108" s="488"/>
      <c r="KKM108" s="488"/>
      <c r="KKN108" s="488"/>
      <c r="KKO108" s="489"/>
      <c r="KKP108" s="490"/>
      <c r="KKQ108" s="488"/>
      <c r="KKR108" s="488"/>
      <c r="KKS108" s="488"/>
      <c r="KKT108" s="488"/>
      <c r="KKU108" s="488"/>
      <c r="KKV108" s="488"/>
      <c r="KKW108" s="489"/>
      <c r="KKX108" s="490"/>
      <c r="KKY108" s="488"/>
      <c r="KKZ108" s="488"/>
      <c r="KLA108" s="488"/>
      <c r="KLB108" s="488"/>
      <c r="KLC108" s="488"/>
      <c r="KLD108" s="488"/>
      <c r="KLE108" s="489"/>
      <c r="KLF108" s="490"/>
      <c r="KLG108" s="488"/>
      <c r="KLH108" s="488"/>
      <c r="KLI108" s="488"/>
      <c r="KLJ108" s="488"/>
      <c r="KLK108" s="488"/>
      <c r="KLL108" s="488"/>
      <c r="KLM108" s="489"/>
      <c r="KLN108" s="490"/>
      <c r="KLO108" s="488"/>
      <c r="KLP108" s="488"/>
      <c r="KLQ108" s="488"/>
      <c r="KLR108" s="488"/>
      <c r="KLS108" s="488"/>
      <c r="KLT108" s="488"/>
      <c r="KLU108" s="489"/>
      <c r="KLV108" s="490"/>
      <c r="KLW108" s="488"/>
      <c r="KLX108" s="488"/>
      <c r="KLY108" s="488"/>
      <c r="KLZ108" s="488"/>
      <c r="KMA108" s="488"/>
      <c r="KMB108" s="488"/>
      <c r="KMC108" s="489"/>
      <c r="KMD108" s="490"/>
      <c r="KME108" s="488"/>
      <c r="KMF108" s="488"/>
      <c r="KMG108" s="488"/>
      <c r="KMH108" s="488"/>
      <c r="KMI108" s="488"/>
      <c r="KMJ108" s="488"/>
      <c r="KMK108" s="489"/>
      <c r="KML108" s="490"/>
      <c r="KMM108" s="488"/>
      <c r="KMN108" s="488"/>
      <c r="KMO108" s="488"/>
      <c r="KMP108" s="488"/>
      <c r="KMQ108" s="488"/>
      <c r="KMR108" s="488"/>
      <c r="KMS108" s="489"/>
      <c r="KMT108" s="490"/>
      <c r="KMU108" s="488"/>
      <c r="KMV108" s="488"/>
      <c r="KMW108" s="488"/>
      <c r="KMX108" s="488"/>
      <c r="KMY108" s="488"/>
      <c r="KMZ108" s="488"/>
      <c r="KNA108" s="489"/>
      <c r="KNB108" s="490"/>
      <c r="KNC108" s="488"/>
      <c r="KND108" s="488"/>
      <c r="KNE108" s="488"/>
      <c r="KNF108" s="488"/>
      <c r="KNG108" s="488"/>
      <c r="KNH108" s="488"/>
      <c r="KNI108" s="489"/>
      <c r="KNJ108" s="490"/>
      <c r="KNK108" s="488"/>
      <c r="KNL108" s="488"/>
      <c r="KNM108" s="488"/>
      <c r="KNN108" s="488"/>
      <c r="KNO108" s="488"/>
      <c r="KNP108" s="488"/>
      <c r="KNQ108" s="489"/>
      <c r="KNR108" s="490"/>
      <c r="KNS108" s="488"/>
      <c r="KNT108" s="488"/>
      <c r="KNU108" s="488"/>
      <c r="KNV108" s="488"/>
      <c r="KNW108" s="488"/>
      <c r="KNX108" s="488"/>
      <c r="KNY108" s="489"/>
      <c r="KNZ108" s="490"/>
      <c r="KOA108" s="488"/>
      <c r="KOB108" s="488"/>
      <c r="KOC108" s="488"/>
      <c r="KOD108" s="488"/>
      <c r="KOE108" s="488"/>
      <c r="KOF108" s="488"/>
      <c r="KOG108" s="489"/>
      <c r="KOH108" s="490"/>
      <c r="KOI108" s="488"/>
      <c r="KOJ108" s="488"/>
      <c r="KOK108" s="488"/>
      <c r="KOL108" s="488"/>
      <c r="KOM108" s="488"/>
      <c r="KON108" s="488"/>
      <c r="KOO108" s="489"/>
      <c r="KOP108" s="490"/>
      <c r="KOQ108" s="488"/>
      <c r="KOR108" s="488"/>
      <c r="KOS108" s="488"/>
      <c r="KOT108" s="488"/>
      <c r="KOU108" s="488"/>
      <c r="KOV108" s="488"/>
      <c r="KOW108" s="489"/>
      <c r="KOX108" s="490"/>
      <c r="KOY108" s="488"/>
      <c r="KOZ108" s="488"/>
      <c r="KPA108" s="488"/>
      <c r="KPB108" s="488"/>
      <c r="KPC108" s="488"/>
      <c r="KPD108" s="488"/>
      <c r="KPE108" s="489"/>
      <c r="KPF108" s="490"/>
      <c r="KPG108" s="488"/>
      <c r="KPH108" s="488"/>
      <c r="KPI108" s="488"/>
      <c r="KPJ108" s="488"/>
      <c r="KPK108" s="488"/>
      <c r="KPL108" s="488"/>
      <c r="KPM108" s="489"/>
      <c r="KPN108" s="490"/>
      <c r="KPO108" s="488"/>
      <c r="KPP108" s="488"/>
      <c r="KPQ108" s="488"/>
      <c r="KPR108" s="488"/>
      <c r="KPS108" s="488"/>
      <c r="KPT108" s="488"/>
      <c r="KPU108" s="489"/>
      <c r="KPV108" s="490"/>
      <c r="KPW108" s="488"/>
      <c r="KPX108" s="488"/>
      <c r="KPY108" s="488"/>
      <c r="KPZ108" s="488"/>
      <c r="KQA108" s="488"/>
      <c r="KQB108" s="488"/>
      <c r="KQC108" s="489"/>
      <c r="KQD108" s="490"/>
      <c r="KQE108" s="488"/>
      <c r="KQF108" s="488"/>
      <c r="KQG108" s="488"/>
      <c r="KQH108" s="488"/>
      <c r="KQI108" s="488"/>
      <c r="KQJ108" s="488"/>
      <c r="KQK108" s="489"/>
      <c r="KQL108" s="490"/>
      <c r="KQM108" s="488"/>
      <c r="KQN108" s="488"/>
      <c r="KQO108" s="488"/>
      <c r="KQP108" s="488"/>
      <c r="KQQ108" s="488"/>
      <c r="KQR108" s="488"/>
      <c r="KQS108" s="489"/>
      <c r="KQT108" s="490"/>
      <c r="KQU108" s="488"/>
      <c r="KQV108" s="488"/>
      <c r="KQW108" s="488"/>
      <c r="KQX108" s="488"/>
      <c r="KQY108" s="488"/>
      <c r="KQZ108" s="488"/>
      <c r="KRA108" s="489"/>
      <c r="KRB108" s="490"/>
      <c r="KRC108" s="488"/>
      <c r="KRD108" s="488"/>
      <c r="KRE108" s="488"/>
      <c r="KRF108" s="488"/>
      <c r="KRG108" s="488"/>
      <c r="KRH108" s="488"/>
      <c r="KRI108" s="489"/>
      <c r="KRJ108" s="490"/>
      <c r="KRK108" s="488"/>
      <c r="KRL108" s="488"/>
      <c r="KRM108" s="488"/>
      <c r="KRN108" s="488"/>
      <c r="KRO108" s="488"/>
      <c r="KRP108" s="488"/>
      <c r="KRQ108" s="489"/>
      <c r="KRR108" s="490"/>
      <c r="KRS108" s="488"/>
      <c r="KRT108" s="488"/>
      <c r="KRU108" s="488"/>
      <c r="KRV108" s="488"/>
      <c r="KRW108" s="488"/>
      <c r="KRX108" s="488"/>
      <c r="KRY108" s="489"/>
      <c r="KRZ108" s="490"/>
      <c r="KSA108" s="488"/>
      <c r="KSB108" s="488"/>
      <c r="KSC108" s="488"/>
      <c r="KSD108" s="488"/>
      <c r="KSE108" s="488"/>
      <c r="KSF108" s="488"/>
      <c r="KSG108" s="489"/>
      <c r="KSH108" s="490"/>
      <c r="KSI108" s="488"/>
      <c r="KSJ108" s="488"/>
      <c r="KSK108" s="488"/>
      <c r="KSL108" s="488"/>
      <c r="KSM108" s="488"/>
      <c r="KSN108" s="488"/>
      <c r="KSO108" s="489"/>
      <c r="KSP108" s="490"/>
      <c r="KSQ108" s="488"/>
      <c r="KSR108" s="488"/>
      <c r="KSS108" s="488"/>
      <c r="KST108" s="488"/>
      <c r="KSU108" s="488"/>
      <c r="KSV108" s="488"/>
      <c r="KSW108" s="489"/>
      <c r="KSX108" s="490"/>
      <c r="KSY108" s="488"/>
      <c r="KSZ108" s="488"/>
      <c r="KTA108" s="488"/>
      <c r="KTB108" s="488"/>
      <c r="KTC108" s="488"/>
      <c r="KTD108" s="488"/>
      <c r="KTE108" s="489"/>
      <c r="KTF108" s="490"/>
      <c r="KTG108" s="488"/>
      <c r="KTH108" s="488"/>
      <c r="KTI108" s="488"/>
      <c r="KTJ108" s="488"/>
      <c r="KTK108" s="488"/>
      <c r="KTL108" s="488"/>
      <c r="KTM108" s="489"/>
      <c r="KTN108" s="490"/>
      <c r="KTO108" s="488"/>
      <c r="KTP108" s="488"/>
      <c r="KTQ108" s="488"/>
      <c r="KTR108" s="488"/>
      <c r="KTS108" s="488"/>
      <c r="KTT108" s="488"/>
      <c r="KTU108" s="489"/>
      <c r="KTV108" s="490"/>
      <c r="KTW108" s="488"/>
      <c r="KTX108" s="488"/>
      <c r="KTY108" s="488"/>
      <c r="KTZ108" s="488"/>
      <c r="KUA108" s="488"/>
      <c r="KUB108" s="488"/>
      <c r="KUC108" s="489"/>
      <c r="KUD108" s="490"/>
      <c r="KUE108" s="488"/>
      <c r="KUF108" s="488"/>
      <c r="KUG108" s="488"/>
      <c r="KUH108" s="488"/>
      <c r="KUI108" s="488"/>
      <c r="KUJ108" s="488"/>
      <c r="KUK108" s="489"/>
      <c r="KUL108" s="490"/>
      <c r="KUM108" s="488"/>
      <c r="KUN108" s="488"/>
      <c r="KUO108" s="488"/>
      <c r="KUP108" s="488"/>
      <c r="KUQ108" s="488"/>
      <c r="KUR108" s="488"/>
      <c r="KUS108" s="489"/>
      <c r="KUT108" s="490"/>
      <c r="KUU108" s="488"/>
      <c r="KUV108" s="488"/>
      <c r="KUW108" s="488"/>
      <c r="KUX108" s="488"/>
      <c r="KUY108" s="488"/>
      <c r="KUZ108" s="488"/>
      <c r="KVA108" s="489"/>
      <c r="KVB108" s="490"/>
      <c r="KVC108" s="488"/>
      <c r="KVD108" s="488"/>
      <c r="KVE108" s="488"/>
      <c r="KVF108" s="488"/>
      <c r="KVG108" s="488"/>
      <c r="KVH108" s="488"/>
      <c r="KVI108" s="489"/>
      <c r="KVJ108" s="490"/>
      <c r="KVK108" s="488"/>
      <c r="KVL108" s="488"/>
      <c r="KVM108" s="488"/>
      <c r="KVN108" s="488"/>
      <c r="KVO108" s="488"/>
      <c r="KVP108" s="488"/>
      <c r="KVQ108" s="489"/>
      <c r="KVR108" s="490"/>
      <c r="KVS108" s="488"/>
      <c r="KVT108" s="488"/>
      <c r="KVU108" s="488"/>
      <c r="KVV108" s="488"/>
      <c r="KVW108" s="488"/>
      <c r="KVX108" s="488"/>
      <c r="KVY108" s="489"/>
      <c r="KVZ108" s="490"/>
      <c r="KWA108" s="488"/>
      <c r="KWB108" s="488"/>
      <c r="KWC108" s="488"/>
      <c r="KWD108" s="488"/>
      <c r="KWE108" s="488"/>
      <c r="KWF108" s="488"/>
      <c r="KWG108" s="489"/>
      <c r="KWH108" s="490"/>
      <c r="KWI108" s="488"/>
      <c r="KWJ108" s="488"/>
      <c r="KWK108" s="488"/>
      <c r="KWL108" s="488"/>
      <c r="KWM108" s="488"/>
      <c r="KWN108" s="488"/>
      <c r="KWO108" s="489"/>
      <c r="KWP108" s="490"/>
      <c r="KWQ108" s="488"/>
      <c r="KWR108" s="488"/>
      <c r="KWS108" s="488"/>
      <c r="KWT108" s="488"/>
      <c r="KWU108" s="488"/>
      <c r="KWV108" s="488"/>
      <c r="KWW108" s="489"/>
      <c r="KWX108" s="490"/>
      <c r="KWY108" s="488"/>
      <c r="KWZ108" s="488"/>
      <c r="KXA108" s="488"/>
      <c r="KXB108" s="488"/>
      <c r="KXC108" s="488"/>
      <c r="KXD108" s="488"/>
      <c r="KXE108" s="489"/>
      <c r="KXF108" s="490"/>
      <c r="KXG108" s="488"/>
      <c r="KXH108" s="488"/>
      <c r="KXI108" s="488"/>
      <c r="KXJ108" s="488"/>
      <c r="KXK108" s="488"/>
      <c r="KXL108" s="488"/>
      <c r="KXM108" s="489"/>
      <c r="KXN108" s="490"/>
      <c r="KXO108" s="488"/>
      <c r="KXP108" s="488"/>
      <c r="KXQ108" s="488"/>
      <c r="KXR108" s="488"/>
      <c r="KXS108" s="488"/>
      <c r="KXT108" s="488"/>
      <c r="KXU108" s="489"/>
      <c r="KXV108" s="490"/>
      <c r="KXW108" s="488"/>
      <c r="KXX108" s="488"/>
      <c r="KXY108" s="488"/>
      <c r="KXZ108" s="488"/>
      <c r="KYA108" s="488"/>
      <c r="KYB108" s="488"/>
      <c r="KYC108" s="489"/>
      <c r="KYD108" s="490"/>
      <c r="KYE108" s="488"/>
      <c r="KYF108" s="488"/>
      <c r="KYG108" s="488"/>
      <c r="KYH108" s="488"/>
      <c r="KYI108" s="488"/>
      <c r="KYJ108" s="488"/>
      <c r="KYK108" s="489"/>
      <c r="KYL108" s="490"/>
      <c r="KYM108" s="488"/>
      <c r="KYN108" s="488"/>
      <c r="KYO108" s="488"/>
      <c r="KYP108" s="488"/>
      <c r="KYQ108" s="488"/>
      <c r="KYR108" s="488"/>
      <c r="KYS108" s="489"/>
      <c r="KYT108" s="490"/>
      <c r="KYU108" s="488"/>
      <c r="KYV108" s="488"/>
      <c r="KYW108" s="488"/>
      <c r="KYX108" s="488"/>
      <c r="KYY108" s="488"/>
      <c r="KYZ108" s="488"/>
      <c r="KZA108" s="489"/>
      <c r="KZB108" s="490"/>
      <c r="KZC108" s="488"/>
      <c r="KZD108" s="488"/>
      <c r="KZE108" s="488"/>
      <c r="KZF108" s="488"/>
      <c r="KZG108" s="488"/>
      <c r="KZH108" s="488"/>
      <c r="KZI108" s="489"/>
      <c r="KZJ108" s="490"/>
      <c r="KZK108" s="488"/>
      <c r="KZL108" s="488"/>
      <c r="KZM108" s="488"/>
      <c r="KZN108" s="488"/>
      <c r="KZO108" s="488"/>
      <c r="KZP108" s="488"/>
      <c r="KZQ108" s="489"/>
      <c r="KZR108" s="490"/>
      <c r="KZS108" s="488"/>
      <c r="KZT108" s="488"/>
      <c r="KZU108" s="488"/>
      <c r="KZV108" s="488"/>
      <c r="KZW108" s="488"/>
      <c r="KZX108" s="488"/>
      <c r="KZY108" s="489"/>
      <c r="KZZ108" s="490"/>
      <c r="LAA108" s="488"/>
      <c r="LAB108" s="488"/>
      <c r="LAC108" s="488"/>
      <c r="LAD108" s="488"/>
      <c r="LAE108" s="488"/>
      <c r="LAF108" s="488"/>
      <c r="LAG108" s="489"/>
      <c r="LAH108" s="490"/>
      <c r="LAI108" s="488"/>
      <c r="LAJ108" s="488"/>
      <c r="LAK108" s="488"/>
      <c r="LAL108" s="488"/>
      <c r="LAM108" s="488"/>
      <c r="LAN108" s="488"/>
      <c r="LAO108" s="489"/>
      <c r="LAP108" s="490"/>
      <c r="LAQ108" s="488"/>
      <c r="LAR108" s="488"/>
      <c r="LAS108" s="488"/>
      <c r="LAT108" s="488"/>
      <c r="LAU108" s="488"/>
      <c r="LAV108" s="488"/>
      <c r="LAW108" s="489"/>
      <c r="LAX108" s="490"/>
      <c r="LAY108" s="488"/>
      <c r="LAZ108" s="488"/>
      <c r="LBA108" s="488"/>
      <c r="LBB108" s="488"/>
      <c r="LBC108" s="488"/>
      <c r="LBD108" s="488"/>
      <c r="LBE108" s="489"/>
      <c r="LBF108" s="490"/>
      <c r="LBG108" s="488"/>
      <c r="LBH108" s="488"/>
      <c r="LBI108" s="488"/>
      <c r="LBJ108" s="488"/>
      <c r="LBK108" s="488"/>
      <c r="LBL108" s="488"/>
      <c r="LBM108" s="489"/>
      <c r="LBN108" s="490"/>
      <c r="LBO108" s="488"/>
      <c r="LBP108" s="488"/>
      <c r="LBQ108" s="488"/>
      <c r="LBR108" s="488"/>
      <c r="LBS108" s="488"/>
      <c r="LBT108" s="488"/>
      <c r="LBU108" s="489"/>
      <c r="LBV108" s="490"/>
      <c r="LBW108" s="488"/>
      <c r="LBX108" s="488"/>
      <c r="LBY108" s="488"/>
      <c r="LBZ108" s="488"/>
      <c r="LCA108" s="488"/>
      <c r="LCB108" s="488"/>
      <c r="LCC108" s="489"/>
      <c r="LCD108" s="490"/>
      <c r="LCE108" s="488"/>
      <c r="LCF108" s="488"/>
      <c r="LCG108" s="488"/>
      <c r="LCH108" s="488"/>
      <c r="LCI108" s="488"/>
      <c r="LCJ108" s="488"/>
      <c r="LCK108" s="489"/>
      <c r="LCL108" s="490"/>
      <c r="LCM108" s="488"/>
      <c r="LCN108" s="488"/>
      <c r="LCO108" s="488"/>
      <c r="LCP108" s="488"/>
      <c r="LCQ108" s="488"/>
      <c r="LCR108" s="488"/>
      <c r="LCS108" s="489"/>
      <c r="LCT108" s="490"/>
      <c r="LCU108" s="488"/>
      <c r="LCV108" s="488"/>
      <c r="LCW108" s="488"/>
      <c r="LCX108" s="488"/>
      <c r="LCY108" s="488"/>
      <c r="LCZ108" s="488"/>
      <c r="LDA108" s="489"/>
      <c r="LDB108" s="490"/>
      <c r="LDC108" s="488"/>
      <c r="LDD108" s="488"/>
      <c r="LDE108" s="488"/>
      <c r="LDF108" s="488"/>
      <c r="LDG108" s="488"/>
      <c r="LDH108" s="488"/>
      <c r="LDI108" s="489"/>
      <c r="LDJ108" s="490"/>
      <c r="LDK108" s="488"/>
      <c r="LDL108" s="488"/>
      <c r="LDM108" s="488"/>
      <c r="LDN108" s="488"/>
      <c r="LDO108" s="488"/>
      <c r="LDP108" s="488"/>
      <c r="LDQ108" s="489"/>
      <c r="LDR108" s="490"/>
      <c r="LDS108" s="488"/>
      <c r="LDT108" s="488"/>
      <c r="LDU108" s="488"/>
      <c r="LDV108" s="488"/>
      <c r="LDW108" s="488"/>
      <c r="LDX108" s="488"/>
      <c r="LDY108" s="489"/>
      <c r="LDZ108" s="490"/>
      <c r="LEA108" s="488"/>
      <c r="LEB108" s="488"/>
      <c r="LEC108" s="488"/>
      <c r="LED108" s="488"/>
      <c r="LEE108" s="488"/>
      <c r="LEF108" s="488"/>
      <c r="LEG108" s="489"/>
      <c r="LEH108" s="490"/>
      <c r="LEI108" s="488"/>
      <c r="LEJ108" s="488"/>
      <c r="LEK108" s="488"/>
      <c r="LEL108" s="488"/>
      <c r="LEM108" s="488"/>
      <c r="LEN108" s="488"/>
      <c r="LEO108" s="489"/>
      <c r="LEP108" s="490"/>
      <c r="LEQ108" s="488"/>
      <c r="LER108" s="488"/>
      <c r="LES108" s="488"/>
      <c r="LET108" s="488"/>
      <c r="LEU108" s="488"/>
      <c r="LEV108" s="488"/>
      <c r="LEW108" s="489"/>
      <c r="LEX108" s="490"/>
      <c r="LEY108" s="488"/>
      <c r="LEZ108" s="488"/>
      <c r="LFA108" s="488"/>
      <c r="LFB108" s="488"/>
      <c r="LFC108" s="488"/>
      <c r="LFD108" s="488"/>
      <c r="LFE108" s="489"/>
      <c r="LFF108" s="490"/>
      <c r="LFG108" s="488"/>
      <c r="LFH108" s="488"/>
      <c r="LFI108" s="488"/>
      <c r="LFJ108" s="488"/>
      <c r="LFK108" s="488"/>
      <c r="LFL108" s="488"/>
      <c r="LFM108" s="489"/>
      <c r="LFN108" s="490"/>
      <c r="LFO108" s="488"/>
      <c r="LFP108" s="488"/>
      <c r="LFQ108" s="488"/>
      <c r="LFR108" s="488"/>
      <c r="LFS108" s="488"/>
      <c r="LFT108" s="488"/>
      <c r="LFU108" s="489"/>
      <c r="LFV108" s="490"/>
      <c r="LFW108" s="488"/>
      <c r="LFX108" s="488"/>
      <c r="LFY108" s="488"/>
      <c r="LFZ108" s="488"/>
      <c r="LGA108" s="488"/>
      <c r="LGB108" s="488"/>
      <c r="LGC108" s="489"/>
      <c r="LGD108" s="490"/>
      <c r="LGE108" s="488"/>
      <c r="LGF108" s="488"/>
      <c r="LGG108" s="488"/>
      <c r="LGH108" s="488"/>
      <c r="LGI108" s="488"/>
      <c r="LGJ108" s="488"/>
      <c r="LGK108" s="489"/>
      <c r="LGL108" s="490"/>
      <c r="LGM108" s="488"/>
      <c r="LGN108" s="488"/>
      <c r="LGO108" s="488"/>
      <c r="LGP108" s="488"/>
      <c r="LGQ108" s="488"/>
      <c r="LGR108" s="488"/>
      <c r="LGS108" s="489"/>
      <c r="LGT108" s="490"/>
      <c r="LGU108" s="488"/>
      <c r="LGV108" s="488"/>
      <c r="LGW108" s="488"/>
      <c r="LGX108" s="488"/>
      <c r="LGY108" s="488"/>
      <c r="LGZ108" s="488"/>
      <c r="LHA108" s="489"/>
      <c r="LHB108" s="490"/>
      <c r="LHC108" s="488"/>
      <c r="LHD108" s="488"/>
      <c r="LHE108" s="488"/>
      <c r="LHF108" s="488"/>
      <c r="LHG108" s="488"/>
      <c r="LHH108" s="488"/>
      <c r="LHI108" s="489"/>
      <c r="LHJ108" s="490"/>
      <c r="LHK108" s="488"/>
      <c r="LHL108" s="488"/>
      <c r="LHM108" s="488"/>
      <c r="LHN108" s="488"/>
      <c r="LHO108" s="488"/>
      <c r="LHP108" s="488"/>
      <c r="LHQ108" s="489"/>
      <c r="LHR108" s="490"/>
      <c r="LHS108" s="488"/>
      <c r="LHT108" s="488"/>
      <c r="LHU108" s="488"/>
      <c r="LHV108" s="488"/>
      <c r="LHW108" s="488"/>
      <c r="LHX108" s="488"/>
      <c r="LHY108" s="489"/>
      <c r="LHZ108" s="490"/>
      <c r="LIA108" s="488"/>
      <c r="LIB108" s="488"/>
      <c r="LIC108" s="488"/>
      <c r="LID108" s="488"/>
      <c r="LIE108" s="488"/>
      <c r="LIF108" s="488"/>
      <c r="LIG108" s="489"/>
      <c r="LIH108" s="490"/>
      <c r="LII108" s="488"/>
      <c r="LIJ108" s="488"/>
      <c r="LIK108" s="488"/>
      <c r="LIL108" s="488"/>
      <c r="LIM108" s="488"/>
      <c r="LIN108" s="488"/>
      <c r="LIO108" s="489"/>
      <c r="LIP108" s="490"/>
      <c r="LIQ108" s="488"/>
      <c r="LIR108" s="488"/>
      <c r="LIS108" s="488"/>
      <c r="LIT108" s="488"/>
      <c r="LIU108" s="488"/>
      <c r="LIV108" s="488"/>
      <c r="LIW108" s="489"/>
      <c r="LIX108" s="490"/>
      <c r="LIY108" s="488"/>
      <c r="LIZ108" s="488"/>
      <c r="LJA108" s="488"/>
      <c r="LJB108" s="488"/>
      <c r="LJC108" s="488"/>
      <c r="LJD108" s="488"/>
      <c r="LJE108" s="489"/>
      <c r="LJF108" s="490"/>
      <c r="LJG108" s="488"/>
      <c r="LJH108" s="488"/>
      <c r="LJI108" s="488"/>
      <c r="LJJ108" s="488"/>
      <c r="LJK108" s="488"/>
      <c r="LJL108" s="488"/>
      <c r="LJM108" s="489"/>
      <c r="LJN108" s="490"/>
      <c r="LJO108" s="488"/>
      <c r="LJP108" s="488"/>
      <c r="LJQ108" s="488"/>
      <c r="LJR108" s="488"/>
      <c r="LJS108" s="488"/>
      <c r="LJT108" s="488"/>
      <c r="LJU108" s="489"/>
      <c r="LJV108" s="490"/>
      <c r="LJW108" s="488"/>
      <c r="LJX108" s="488"/>
      <c r="LJY108" s="488"/>
      <c r="LJZ108" s="488"/>
      <c r="LKA108" s="488"/>
      <c r="LKB108" s="488"/>
      <c r="LKC108" s="489"/>
      <c r="LKD108" s="490"/>
      <c r="LKE108" s="488"/>
      <c r="LKF108" s="488"/>
      <c r="LKG108" s="488"/>
      <c r="LKH108" s="488"/>
      <c r="LKI108" s="488"/>
      <c r="LKJ108" s="488"/>
      <c r="LKK108" s="489"/>
      <c r="LKL108" s="490"/>
      <c r="LKM108" s="488"/>
      <c r="LKN108" s="488"/>
      <c r="LKO108" s="488"/>
      <c r="LKP108" s="488"/>
      <c r="LKQ108" s="488"/>
      <c r="LKR108" s="488"/>
      <c r="LKS108" s="489"/>
      <c r="LKT108" s="490"/>
      <c r="LKU108" s="488"/>
      <c r="LKV108" s="488"/>
      <c r="LKW108" s="488"/>
      <c r="LKX108" s="488"/>
      <c r="LKY108" s="488"/>
      <c r="LKZ108" s="488"/>
      <c r="LLA108" s="489"/>
      <c r="LLB108" s="490"/>
      <c r="LLC108" s="488"/>
      <c r="LLD108" s="488"/>
      <c r="LLE108" s="488"/>
      <c r="LLF108" s="488"/>
      <c r="LLG108" s="488"/>
      <c r="LLH108" s="488"/>
      <c r="LLI108" s="489"/>
      <c r="LLJ108" s="490"/>
      <c r="LLK108" s="488"/>
      <c r="LLL108" s="488"/>
      <c r="LLM108" s="488"/>
      <c r="LLN108" s="488"/>
      <c r="LLO108" s="488"/>
      <c r="LLP108" s="488"/>
      <c r="LLQ108" s="489"/>
      <c r="LLR108" s="490"/>
      <c r="LLS108" s="488"/>
      <c r="LLT108" s="488"/>
      <c r="LLU108" s="488"/>
      <c r="LLV108" s="488"/>
      <c r="LLW108" s="488"/>
      <c r="LLX108" s="488"/>
      <c r="LLY108" s="489"/>
      <c r="LLZ108" s="490"/>
      <c r="LMA108" s="488"/>
      <c r="LMB108" s="488"/>
      <c r="LMC108" s="488"/>
      <c r="LMD108" s="488"/>
      <c r="LME108" s="488"/>
      <c r="LMF108" s="488"/>
      <c r="LMG108" s="489"/>
      <c r="LMH108" s="490"/>
      <c r="LMI108" s="488"/>
      <c r="LMJ108" s="488"/>
      <c r="LMK108" s="488"/>
      <c r="LML108" s="488"/>
      <c r="LMM108" s="488"/>
      <c r="LMN108" s="488"/>
      <c r="LMO108" s="489"/>
      <c r="LMP108" s="490"/>
      <c r="LMQ108" s="488"/>
      <c r="LMR108" s="488"/>
      <c r="LMS108" s="488"/>
      <c r="LMT108" s="488"/>
      <c r="LMU108" s="488"/>
      <c r="LMV108" s="488"/>
      <c r="LMW108" s="489"/>
      <c r="LMX108" s="490"/>
      <c r="LMY108" s="488"/>
      <c r="LMZ108" s="488"/>
      <c r="LNA108" s="488"/>
      <c r="LNB108" s="488"/>
      <c r="LNC108" s="488"/>
      <c r="LND108" s="488"/>
      <c r="LNE108" s="489"/>
      <c r="LNF108" s="490"/>
      <c r="LNG108" s="488"/>
      <c r="LNH108" s="488"/>
      <c r="LNI108" s="488"/>
      <c r="LNJ108" s="488"/>
      <c r="LNK108" s="488"/>
      <c r="LNL108" s="488"/>
      <c r="LNM108" s="489"/>
      <c r="LNN108" s="490"/>
      <c r="LNO108" s="488"/>
      <c r="LNP108" s="488"/>
      <c r="LNQ108" s="488"/>
      <c r="LNR108" s="488"/>
      <c r="LNS108" s="488"/>
      <c r="LNT108" s="488"/>
      <c r="LNU108" s="489"/>
      <c r="LNV108" s="490"/>
      <c r="LNW108" s="488"/>
      <c r="LNX108" s="488"/>
      <c r="LNY108" s="488"/>
      <c r="LNZ108" s="488"/>
      <c r="LOA108" s="488"/>
      <c r="LOB108" s="488"/>
      <c r="LOC108" s="489"/>
      <c r="LOD108" s="490"/>
      <c r="LOE108" s="488"/>
      <c r="LOF108" s="488"/>
      <c r="LOG108" s="488"/>
      <c r="LOH108" s="488"/>
      <c r="LOI108" s="488"/>
      <c r="LOJ108" s="488"/>
      <c r="LOK108" s="489"/>
      <c r="LOL108" s="490"/>
      <c r="LOM108" s="488"/>
      <c r="LON108" s="488"/>
      <c r="LOO108" s="488"/>
      <c r="LOP108" s="488"/>
      <c r="LOQ108" s="488"/>
      <c r="LOR108" s="488"/>
      <c r="LOS108" s="489"/>
      <c r="LOT108" s="490"/>
      <c r="LOU108" s="488"/>
      <c r="LOV108" s="488"/>
      <c r="LOW108" s="488"/>
      <c r="LOX108" s="488"/>
      <c r="LOY108" s="488"/>
      <c r="LOZ108" s="488"/>
      <c r="LPA108" s="489"/>
      <c r="LPB108" s="490"/>
      <c r="LPC108" s="488"/>
      <c r="LPD108" s="488"/>
      <c r="LPE108" s="488"/>
      <c r="LPF108" s="488"/>
      <c r="LPG108" s="488"/>
      <c r="LPH108" s="488"/>
      <c r="LPI108" s="489"/>
      <c r="LPJ108" s="490"/>
      <c r="LPK108" s="488"/>
      <c r="LPL108" s="488"/>
      <c r="LPM108" s="488"/>
      <c r="LPN108" s="488"/>
      <c r="LPO108" s="488"/>
      <c r="LPP108" s="488"/>
      <c r="LPQ108" s="489"/>
      <c r="LPR108" s="490"/>
      <c r="LPS108" s="488"/>
      <c r="LPT108" s="488"/>
      <c r="LPU108" s="488"/>
      <c r="LPV108" s="488"/>
      <c r="LPW108" s="488"/>
      <c r="LPX108" s="488"/>
      <c r="LPY108" s="489"/>
      <c r="LPZ108" s="490"/>
      <c r="LQA108" s="488"/>
      <c r="LQB108" s="488"/>
      <c r="LQC108" s="488"/>
      <c r="LQD108" s="488"/>
      <c r="LQE108" s="488"/>
      <c r="LQF108" s="488"/>
      <c r="LQG108" s="489"/>
      <c r="LQH108" s="490"/>
      <c r="LQI108" s="488"/>
      <c r="LQJ108" s="488"/>
      <c r="LQK108" s="488"/>
      <c r="LQL108" s="488"/>
      <c r="LQM108" s="488"/>
      <c r="LQN108" s="488"/>
      <c r="LQO108" s="489"/>
      <c r="LQP108" s="490"/>
      <c r="LQQ108" s="488"/>
      <c r="LQR108" s="488"/>
      <c r="LQS108" s="488"/>
      <c r="LQT108" s="488"/>
      <c r="LQU108" s="488"/>
      <c r="LQV108" s="488"/>
      <c r="LQW108" s="489"/>
      <c r="LQX108" s="490"/>
      <c r="LQY108" s="488"/>
      <c r="LQZ108" s="488"/>
      <c r="LRA108" s="488"/>
      <c r="LRB108" s="488"/>
      <c r="LRC108" s="488"/>
      <c r="LRD108" s="488"/>
      <c r="LRE108" s="489"/>
      <c r="LRF108" s="490"/>
      <c r="LRG108" s="488"/>
      <c r="LRH108" s="488"/>
      <c r="LRI108" s="488"/>
      <c r="LRJ108" s="488"/>
      <c r="LRK108" s="488"/>
      <c r="LRL108" s="488"/>
      <c r="LRM108" s="489"/>
      <c r="LRN108" s="490"/>
      <c r="LRO108" s="488"/>
      <c r="LRP108" s="488"/>
      <c r="LRQ108" s="488"/>
      <c r="LRR108" s="488"/>
      <c r="LRS108" s="488"/>
      <c r="LRT108" s="488"/>
      <c r="LRU108" s="489"/>
      <c r="LRV108" s="490"/>
      <c r="LRW108" s="488"/>
      <c r="LRX108" s="488"/>
      <c r="LRY108" s="488"/>
      <c r="LRZ108" s="488"/>
      <c r="LSA108" s="488"/>
      <c r="LSB108" s="488"/>
      <c r="LSC108" s="489"/>
      <c r="LSD108" s="490"/>
      <c r="LSE108" s="488"/>
      <c r="LSF108" s="488"/>
      <c r="LSG108" s="488"/>
      <c r="LSH108" s="488"/>
      <c r="LSI108" s="488"/>
      <c r="LSJ108" s="488"/>
      <c r="LSK108" s="489"/>
      <c r="LSL108" s="490"/>
      <c r="LSM108" s="488"/>
      <c r="LSN108" s="488"/>
      <c r="LSO108" s="488"/>
      <c r="LSP108" s="488"/>
      <c r="LSQ108" s="488"/>
      <c r="LSR108" s="488"/>
      <c r="LSS108" s="489"/>
      <c r="LST108" s="490"/>
      <c r="LSU108" s="488"/>
      <c r="LSV108" s="488"/>
      <c r="LSW108" s="488"/>
      <c r="LSX108" s="488"/>
      <c r="LSY108" s="488"/>
      <c r="LSZ108" s="488"/>
      <c r="LTA108" s="489"/>
      <c r="LTB108" s="490"/>
      <c r="LTC108" s="488"/>
      <c r="LTD108" s="488"/>
      <c r="LTE108" s="488"/>
      <c r="LTF108" s="488"/>
      <c r="LTG108" s="488"/>
      <c r="LTH108" s="488"/>
      <c r="LTI108" s="489"/>
      <c r="LTJ108" s="490"/>
      <c r="LTK108" s="488"/>
      <c r="LTL108" s="488"/>
      <c r="LTM108" s="488"/>
      <c r="LTN108" s="488"/>
      <c r="LTO108" s="488"/>
      <c r="LTP108" s="488"/>
      <c r="LTQ108" s="489"/>
      <c r="LTR108" s="490"/>
      <c r="LTS108" s="488"/>
      <c r="LTT108" s="488"/>
      <c r="LTU108" s="488"/>
      <c r="LTV108" s="488"/>
      <c r="LTW108" s="488"/>
      <c r="LTX108" s="488"/>
      <c r="LTY108" s="489"/>
      <c r="LTZ108" s="490"/>
      <c r="LUA108" s="488"/>
      <c r="LUB108" s="488"/>
      <c r="LUC108" s="488"/>
      <c r="LUD108" s="488"/>
      <c r="LUE108" s="488"/>
      <c r="LUF108" s="488"/>
      <c r="LUG108" s="489"/>
      <c r="LUH108" s="490"/>
      <c r="LUI108" s="488"/>
      <c r="LUJ108" s="488"/>
      <c r="LUK108" s="488"/>
      <c r="LUL108" s="488"/>
      <c r="LUM108" s="488"/>
      <c r="LUN108" s="488"/>
      <c r="LUO108" s="489"/>
      <c r="LUP108" s="490"/>
      <c r="LUQ108" s="488"/>
      <c r="LUR108" s="488"/>
      <c r="LUS108" s="488"/>
      <c r="LUT108" s="488"/>
      <c r="LUU108" s="488"/>
      <c r="LUV108" s="488"/>
      <c r="LUW108" s="489"/>
      <c r="LUX108" s="490"/>
      <c r="LUY108" s="488"/>
      <c r="LUZ108" s="488"/>
      <c r="LVA108" s="488"/>
      <c r="LVB108" s="488"/>
      <c r="LVC108" s="488"/>
      <c r="LVD108" s="488"/>
      <c r="LVE108" s="489"/>
      <c r="LVF108" s="490"/>
      <c r="LVG108" s="488"/>
      <c r="LVH108" s="488"/>
      <c r="LVI108" s="488"/>
      <c r="LVJ108" s="488"/>
      <c r="LVK108" s="488"/>
      <c r="LVL108" s="488"/>
      <c r="LVM108" s="489"/>
      <c r="LVN108" s="490"/>
      <c r="LVO108" s="488"/>
      <c r="LVP108" s="488"/>
      <c r="LVQ108" s="488"/>
      <c r="LVR108" s="488"/>
      <c r="LVS108" s="488"/>
      <c r="LVT108" s="488"/>
      <c r="LVU108" s="489"/>
      <c r="LVV108" s="490"/>
      <c r="LVW108" s="488"/>
      <c r="LVX108" s="488"/>
      <c r="LVY108" s="488"/>
      <c r="LVZ108" s="488"/>
      <c r="LWA108" s="488"/>
      <c r="LWB108" s="488"/>
      <c r="LWC108" s="489"/>
      <c r="LWD108" s="490"/>
      <c r="LWE108" s="488"/>
      <c r="LWF108" s="488"/>
      <c r="LWG108" s="488"/>
      <c r="LWH108" s="488"/>
      <c r="LWI108" s="488"/>
      <c r="LWJ108" s="488"/>
      <c r="LWK108" s="489"/>
      <c r="LWL108" s="490"/>
      <c r="LWM108" s="488"/>
      <c r="LWN108" s="488"/>
      <c r="LWO108" s="488"/>
      <c r="LWP108" s="488"/>
      <c r="LWQ108" s="488"/>
      <c r="LWR108" s="488"/>
      <c r="LWS108" s="489"/>
      <c r="LWT108" s="490"/>
      <c r="LWU108" s="488"/>
      <c r="LWV108" s="488"/>
      <c r="LWW108" s="488"/>
      <c r="LWX108" s="488"/>
      <c r="LWY108" s="488"/>
      <c r="LWZ108" s="488"/>
      <c r="LXA108" s="489"/>
      <c r="LXB108" s="490"/>
      <c r="LXC108" s="488"/>
      <c r="LXD108" s="488"/>
      <c r="LXE108" s="488"/>
      <c r="LXF108" s="488"/>
      <c r="LXG108" s="488"/>
      <c r="LXH108" s="488"/>
      <c r="LXI108" s="489"/>
      <c r="LXJ108" s="490"/>
      <c r="LXK108" s="488"/>
      <c r="LXL108" s="488"/>
      <c r="LXM108" s="488"/>
      <c r="LXN108" s="488"/>
      <c r="LXO108" s="488"/>
      <c r="LXP108" s="488"/>
      <c r="LXQ108" s="489"/>
      <c r="LXR108" s="490"/>
      <c r="LXS108" s="488"/>
      <c r="LXT108" s="488"/>
      <c r="LXU108" s="488"/>
      <c r="LXV108" s="488"/>
      <c r="LXW108" s="488"/>
      <c r="LXX108" s="488"/>
      <c r="LXY108" s="489"/>
      <c r="LXZ108" s="490"/>
      <c r="LYA108" s="488"/>
      <c r="LYB108" s="488"/>
      <c r="LYC108" s="488"/>
      <c r="LYD108" s="488"/>
      <c r="LYE108" s="488"/>
      <c r="LYF108" s="488"/>
      <c r="LYG108" s="489"/>
      <c r="LYH108" s="490"/>
      <c r="LYI108" s="488"/>
      <c r="LYJ108" s="488"/>
      <c r="LYK108" s="488"/>
      <c r="LYL108" s="488"/>
      <c r="LYM108" s="488"/>
      <c r="LYN108" s="488"/>
      <c r="LYO108" s="489"/>
      <c r="LYP108" s="490"/>
      <c r="LYQ108" s="488"/>
      <c r="LYR108" s="488"/>
      <c r="LYS108" s="488"/>
      <c r="LYT108" s="488"/>
      <c r="LYU108" s="488"/>
      <c r="LYV108" s="488"/>
      <c r="LYW108" s="489"/>
      <c r="LYX108" s="490"/>
      <c r="LYY108" s="488"/>
      <c r="LYZ108" s="488"/>
      <c r="LZA108" s="488"/>
      <c r="LZB108" s="488"/>
      <c r="LZC108" s="488"/>
      <c r="LZD108" s="488"/>
      <c r="LZE108" s="489"/>
      <c r="LZF108" s="490"/>
      <c r="LZG108" s="488"/>
      <c r="LZH108" s="488"/>
      <c r="LZI108" s="488"/>
      <c r="LZJ108" s="488"/>
      <c r="LZK108" s="488"/>
      <c r="LZL108" s="488"/>
      <c r="LZM108" s="489"/>
      <c r="LZN108" s="490"/>
      <c r="LZO108" s="488"/>
      <c r="LZP108" s="488"/>
      <c r="LZQ108" s="488"/>
      <c r="LZR108" s="488"/>
      <c r="LZS108" s="488"/>
      <c r="LZT108" s="488"/>
      <c r="LZU108" s="489"/>
      <c r="LZV108" s="490"/>
      <c r="LZW108" s="488"/>
      <c r="LZX108" s="488"/>
      <c r="LZY108" s="488"/>
      <c r="LZZ108" s="488"/>
      <c r="MAA108" s="488"/>
      <c r="MAB108" s="488"/>
      <c r="MAC108" s="489"/>
      <c r="MAD108" s="490"/>
      <c r="MAE108" s="488"/>
      <c r="MAF108" s="488"/>
      <c r="MAG108" s="488"/>
      <c r="MAH108" s="488"/>
      <c r="MAI108" s="488"/>
      <c r="MAJ108" s="488"/>
      <c r="MAK108" s="489"/>
      <c r="MAL108" s="490"/>
      <c r="MAM108" s="488"/>
      <c r="MAN108" s="488"/>
      <c r="MAO108" s="488"/>
      <c r="MAP108" s="488"/>
      <c r="MAQ108" s="488"/>
      <c r="MAR108" s="488"/>
      <c r="MAS108" s="489"/>
      <c r="MAT108" s="490"/>
      <c r="MAU108" s="488"/>
      <c r="MAV108" s="488"/>
      <c r="MAW108" s="488"/>
      <c r="MAX108" s="488"/>
      <c r="MAY108" s="488"/>
      <c r="MAZ108" s="488"/>
      <c r="MBA108" s="489"/>
      <c r="MBB108" s="490"/>
      <c r="MBC108" s="488"/>
      <c r="MBD108" s="488"/>
      <c r="MBE108" s="488"/>
      <c r="MBF108" s="488"/>
      <c r="MBG108" s="488"/>
      <c r="MBH108" s="488"/>
      <c r="MBI108" s="489"/>
      <c r="MBJ108" s="490"/>
      <c r="MBK108" s="488"/>
      <c r="MBL108" s="488"/>
      <c r="MBM108" s="488"/>
      <c r="MBN108" s="488"/>
      <c r="MBO108" s="488"/>
      <c r="MBP108" s="488"/>
      <c r="MBQ108" s="489"/>
      <c r="MBR108" s="490"/>
      <c r="MBS108" s="488"/>
      <c r="MBT108" s="488"/>
      <c r="MBU108" s="488"/>
      <c r="MBV108" s="488"/>
      <c r="MBW108" s="488"/>
      <c r="MBX108" s="488"/>
      <c r="MBY108" s="489"/>
      <c r="MBZ108" s="490"/>
      <c r="MCA108" s="488"/>
      <c r="MCB108" s="488"/>
      <c r="MCC108" s="488"/>
      <c r="MCD108" s="488"/>
      <c r="MCE108" s="488"/>
      <c r="MCF108" s="488"/>
      <c r="MCG108" s="489"/>
      <c r="MCH108" s="490"/>
      <c r="MCI108" s="488"/>
      <c r="MCJ108" s="488"/>
      <c r="MCK108" s="488"/>
      <c r="MCL108" s="488"/>
      <c r="MCM108" s="488"/>
      <c r="MCN108" s="488"/>
      <c r="MCO108" s="489"/>
      <c r="MCP108" s="490"/>
      <c r="MCQ108" s="488"/>
      <c r="MCR108" s="488"/>
      <c r="MCS108" s="488"/>
      <c r="MCT108" s="488"/>
      <c r="MCU108" s="488"/>
      <c r="MCV108" s="488"/>
      <c r="MCW108" s="489"/>
      <c r="MCX108" s="490"/>
      <c r="MCY108" s="488"/>
      <c r="MCZ108" s="488"/>
      <c r="MDA108" s="488"/>
      <c r="MDB108" s="488"/>
      <c r="MDC108" s="488"/>
      <c r="MDD108" s="488"/>
      <c r="MDE108" s="489"/>
      <c r="MDF108" s="490"/>
      <c r="MDG108" s="488"/>
      <c r="MDH108" s="488"/>
      <c r="MDI108" s="488"/>
      <c r="MDJ108" s="488"/>
      <c r="MDK108" s="488"/>
      <c r="MDL108" s="488"/>
      <c r="MDM108" s="489"/>
      <c r="MDN108" s="490"/>
      <c r="MDO108" s="488"/>
      <c r="MDP108" s="488"/>
      <c r="MDQ108" s="488"/>
      <c r="MDR108" s="488"/>
      <c r="MDS108" s="488"/>
      <c r="MDT108" s="488"/>
      <c r="MDU108" s="489"/>
      <c r="MDV108" s="490"/>
      <c r="MDW108" s="488"/>
      <c r="MDX108" s="488"/>
      <c r="MDY108" s="488"/>
      <c r="MDZ108" s="488"/>
      <c r="MEA108" s="488"/>
      <c r="MEB108" s="488"/>
      <c r="MEC108" s="489"/>
      <c r="MED108" s="490"/>
      <c r="MEE108" s="488"/>
      <c r="MEF108" s="488"/>
      <c r="MEG108" s="488"/>
      <c r="MEH108" s="488"/>
      <c r="MEI108" s="488"/>
      <c r="MEJ108" s="488"/>
      <c r="MEK108" s="489"/>
      <c r="MEL108" s="490"/>
      <c r="MEM108" s="488"/>
      <c r="MEN108" s="488"/>
      <c r="MEO108" s="488"/>
      <c r="MEP108" s="488"/>
      <c r="MEQ108" s="488"/>
      <c r="MER108" s="488"/>
      <c r="MES108" s="489"/>
      <c r="MET108" s="490"/>
      <c r="MEU108" s="488"/>
      <c r="MEV108" s="488"/>
      <c r="MEW108" s="488"/>
      <c r="MEX108" s="488"/>
      <c r="MEY108" s="488"/>
      <c r="MEZ108" s="488"/>
      <c r="MFA108" s="489"/>
      <c r="MFB108" s="490"/>
      <c r="MFC108" s="488"/>
      <c r="MFD108" s="488"/>
      <c r="MFE108" s="488"/>
      <c r="MFF108" s="488"/>
      <c r="MFG108" s="488"/>
      <c r="MFH108" s="488"/>
      <c r="MFI108" s="489"/>
      <c r="MFJ108" s="490"/>
      <c r="MFK108" s="488"/>
      <c r="MFL108" s="488"/>
      <c r="MFM108" s="488"/>
      <c r="MFN108" s="488"/>
      <c r="MFO108" s="488"/>
      <c r="MFP108" s="488"/>
      <c r="MFQ108" s="489"/>
      <c r="MFR108" s="490"/>
      <c r="MFS108" s="488"/>
      <c r="MFT108" s="488"/>
      <c r="MFU108" s="488"/>
      <c r="MFV108" s="488"/>
      <c r="MFW108" s="488"/>
      <c r="MFX108" s="488"/>
      <c r="MFY108" s="489"/>
      <c r="MFZ108" s="490"/>
      <c r="MGA108" s="488"/>
      <c r="MGB108" s="488"/>
      <c r="MGC108" s="488"/>
      <c r="MGD108" s="488"/>
      <c r="MGE108" s="488"/>
      <c r="MGF108" s="488"/>
      <c r="MGG108" s="489"/>
      <c r="MGH108" s="490"/>
      <c r="MGI108" s="488"/>
      <c r="MGJ108" s="488"/>
      <c r="MGK108" s="488"/>
      <c r="MGL108" s="488"/>
      <c r="MGM108" s="488"/>
      <c r="MGN108" s="488"/>
      <c r="MGO108" s="489"/>
      <c r="MGP108" s="490"/>
      <c r="MGQ108" s="488"/>
      <c r="MGR108" s="488"/>
      <c r="MGS108" s="488"/>
      <c r="MGT108" s="488"/>
      <c r="MGU108" s="488"/>
      <c r="MGV108" s="488"/>
      <c r="MGW108" s="489"/>
      <c r="MGX108" s="490"/>
      <c r="MGY108" s="488"/>
      <c r="MGZ108" s="488"/>
      <c r="MHA108" s="488"/>
      <c r="MHB108" s="488"/>
      <c r="MHC108" s="488"/>
      <c r="MHD108" s="488"/>
      <c r="MHE108" s="489"/>
      <c r="MHF108" s="490"/>
      <c r="MHG108" s="488"/>
      <c r="MHH108" s="488"/>
      <c r="MHI108" s="488"/>
      <c r="MHJ108" s="488"/>
      <c r="MHK108" s="488"/>
      <c r="MHL108" s="488"/>
      <c r="MHM108" s="489"/>
      <c r="MHN108" s="490"/>
      <c r="MHO108" s="488"/>
      <c r="MHP108" s="488"/>
      <c r="MHQ108" s="488"/>
      <c r="MHR108" s="488"/>
      <c r="MHS108" s="488"/>
      <c r="MHT108" s="488"/>
      <c r="MHU108" s="489"/>
      <c r="MHV108" s="490"/>
      <c r="MHW108" s="488"/>
      <c r="MHX108" s="488"/>
      <c r="MHY108" s="488"/>
      <c r="MHZ108" s="488"/>
      <c r="MIA108" s="488"/>
      <c r="MIB108" s="488"/>
      <c r="MIC108" s="489"/>
      <c r="MID108" s="490"/>
      <c r="MIE108" s="488"/>
      <c r="MIF108" s="488"/>
      <c r="MIG108" s="488"/>
      <c r="MIH108" s="488"/>
      <c r="MII108" s="488"/>
      <c r="MIJ108" s="488"/>
      <c r="MIK108" s="489"/>
      <c r="MIL108" s="490"/>
      <c r="MIM108" s="488"/>
      <c r="MIN108" s="488"/>
      <c r="MIO108" s="488"/>
      <c r="MIP108" s="488"/>
      <c r="MIQ108" s="488"/>
      <c r="MIR108" s="488"/>
      <c r="MIS108" s="489"/>
      <c r="MIT108" s="490"/>
      <c r="MIU108" s="488"/>
      <c r="MIV108" s="488"/>
      <c r="MIW108" s="488"/>
      <c r="MIX108" s="488"/>
      <c r="MIY108" s="488"/>
      <c r="MIZ108" s="488"/>
      <c r="MJA108" s="489"/>
      <c r="MJB108" s="490"/>
      <c r="MJC108" s="488"/>
      <c r="MJD108" s="488"/>
      <c r="MJE108" s="488"/>
      <c r="MJF108" s="488"/>
      <c r="MJG108" s="488"/>
      <c r="MJH108" s="488"/>
      <c r="MJI108" s="489"/>
      <c r="MJJ108" s="490"/>
      <c r="MJK108" s="488"/>
      <c r="MJL108" s="488"/>
      <c r="MJM108" s="488"/>
      <c r="MJN108" s="488"/>
      <c r="MJO108" s="488"/>
      <c r="MJP108" s="488"/>
      <c r="MJQ108" s="489"/>
      <c r="MJR108" s="490"/>
      <c r="MJS108" s="488"/>
      <c r="MJT108" s="488"/>
      <c r="MJU108" s="488"/>
      <c r="MJV108" s="488"/>
      <c r="MJW108" s="488"/>
      <c r="MJX108" s="488"/>
      <c r="MJY108" s="489"/>
      <c r="MJZ108" s="490"/>
      <c r="MKA108" s="488"/>
      <c r="MKB108" s="488"/>
      <c r="MKC108" s="488"/>
      <c r="MKD108" s="488"/>
      <c r="MKE108" s="488"/>
      <c r="MKF108" s="488"/>
      <c r="MKG108" s="489"/>
      <c r="MKH108" s="490"/>
      <c r="MKI108" s="488"/>
      <c r="MKJ108" s="488"/>
      <c r="MKK108" s="488"/>
      <c r="MKL108" s="488"/>
      <c r="MKM108" s="488"/>
      <c r="MKN108" s="488"/>
      <c r="MKO108" s="489"/>
      <c r="MKP108" s="490"/>
      <c r="MKQ108" s="488"/>
      <c r="MKR108" s="488"/>
      <c r="MKS108" s="488"/>
      <c r="MKT108" s="488"/>
      <c r="MKU108" s="488"/>
      <c r="MKV108" s="488"/>
      <c r="MKW108" s="489"/>
      <c r="MKX108" s="490"/>
      <c r="MKY108" s="488"/>
      <c r="MKZ108" s="488"/>
      <c r="MLA108" s="488"/>
      <c r="MLB108" s="488"/>
      <c r="MLC108" s="488"/>
      <c r="MLD108" s="488"/>
      <c r="MLE108" s="489"/>
      <c r="MLF108" s="490"/>
      <c r="MLG108" s="488"/>
      <c r="MLH108" s="488"/>
      <c r="MLI108" s="488"/>
      <c r="MLJ108" s="488"/>
      <c r="MLK108" s="488"/>
      <c r="MLL108" s="488"/>
      <c r="MLM108" s="489"/>
      <c r="MLN108" s="490"/>
      <c r="MLO108" s="488"/>
      <c r="MLP108" s="488"/>
      <c r="MLQ108" s="488"/>
      <c r="MLR108" s="488"/>
      <c r="MLS108" s="488"/>
      <c r="MLT108" s="488"/>
      <c r="MLU108" s="489"/>
      <c r="MLV108" s="490"/>
      <c r="MLW108" s="488"/>
      <c r="MLX108" s="488"/>
      <c r="MLY108" s="488"/>
      <c r="MLZ108" s="488"/>
      <c r="MMA108" s="488"/>
      <c r="MMB108" s="488"/>
      <c r="MMC108" s="489"/>
      <c r="MMD108" s="490"/>
      <c r="MME108" s="488"/>
      <c r="MMF108" s="488"/>
      <c r="MMG108" s="488"/>
      <c r="MMH108" s="488"/>
      <c r="MMI108" s="488"/>
      <c r="MMJ108" s="488"/>
      <c r="MMK108" s="489"/>
      <c r="MML108" s="490"/>
      <c r="MMM108" s="488"/>
      <c r="MMN108" s="488"/>
      <c r="MMO108" s="488"/>
      <c r="MMP108" s="488"/>
      <c r="MMQ108" s="488"/>
      <c r="MMR108" s="488"/>
      <c r="MMS108" s="489"/>
      <c r="MMT108" s="490"/>
      <c r="MMU108" s="488"/>
      <c r="MMV108" s="488"/>
      <c r="MMW108" s="488"/>
      <c r="MMX108" s="488"/>
      <c r="MMY108" s="488"/>
      <c r="MMZ108" s="488"/>
      <c r="MNA108" s="489"/>
      <c r="MNB108" s="490"/>
      <c r="MNC108" s="488"/>
      <c r="MND108" s="488"/>
      <c r="MNE108" s="488"/>
      <c r="MNF108" s="488"/>
      <c r="MNG108" s="488"/>
      <c r="MNH108" s="488"/>
      <c r="MNI108" s="489"/>
      <c r="MNJ108" s="490"/>
      <c r="MNK108" s="488"/>
      <c r="MNL108" s="488"/>
      <c r="MNM108" s="488"/>
      <c r="MNN108" s="488"/>
      <c r="MNO108" s="488"/>
      <c r="MNP108" s="488"/>
      <c r="MNQ108" s="489"/>
      <c r="MNR108" s="490"/>
      <c r="MNS108" s="488"/>
      <c r="MNT108" s="488"/>
      <c r="MNU108" s="488"/>
      <c r="MNV108" s="488"/>
      <c r="MNW108" s="488"/>
      <c r="MNX108" s="488"/>
      <c r="MNY108" s="489"/>
      <c r="MNZ108" s="490"/>
      <c r="MOA108" s="488"/>
      <c r="MOB108" s="488"/>
      <c r="MOC108" s="488"/>
      <c r="MOD108" s="488"/>
      <c r="MOE108" s="488"/>
      <c r="MOF108" s="488"/>
      <c r="MOG108" s="489"/>
      <c r="MOH108" s="490"/>
      <c r="MOI108" s="488"/>
      <c r="MOJ108" s="488"/>
      <c r="MOK108" s="488"/>
      <c r="MOL108" s="488"/>
      <c r="MOM108" s="488"/>
      <c r="MON108" s="488"/>
      <c r="MOO108" s="489"/>
      <c r="MOP108" s="490"/>
      <c r="MOQ108" s="488"/>
      <c r="MOR108" s="488"/>
      <c r="MOS108" s="488"/>
      <c r="MOT108" s="488"/>
      <c r="MOU108" s="488"/>
      <c r="MOV108" s="488"/>
      <c r="MOW108" s="489"/>
      <c r="MOX108" s="490"/>
      <c r="MOY108" s="488"/>
      <c r="MOZ108" s="488"/>
      <c r="MPA108" s="488"/>
      <c r="MPB108" s="488"/>
      <c r="MPC108" s="488"/>
      <c r="MPD108" s="488"/>
      <c r="MPE108" s="489"/>
      <c r="MPF108" s="490"/>
      <c r="MPG108" s="488"/>
      <c r="MPH108" s="488"/>
      <c r="MPI108" s="488"/>
      <c r="MPJ108" s="488"/>
      <c r="MPK108" s="488"/>
      <c r="MPL108" s="488"/>
      <c r="MPM108" s="489"/>
      <c r="MPN108" s="490"/>
      <c r="MPO108" s="488"/>
      <c r="MPP108" s="488"/>
      <c r="MPQ108" s="488"/>
      <c r="MPR108" s="488"/>
      <c r="MPS108" s="488"/>
      <c r="MPT108" s="488"/>
      <c r="MPU108" s="489"/>
      <c r="MPV108" s="490"/>
      <c r="MPW108" s="488"/>
      <c r="MPX108" s="488"/>
      <c r="MPY108" s="488"/>
      <c r="MPZ108" s="488"/>
      <c r="MQA108" s="488"/>
      <c r="MQB108" s="488"/>
      <c r="MQC108" s="489"/>
      <c r="MQD108" s="490"/>
      <c r="MQE108" s="488"/>
      <c r="MQF108" s="488"/>
      <c r="MQG108" s="488"/>
      <c r="MQH108" s="488"/>
      <c r="MQI108" s="488"/>
      <c r="MQJ108" s="488"/>
      <c r="MQK108" s="489"/>
      <c r="MQL108" s="490"/>
      <c r="MQM108" s="488"/>
      <c r="MQN108" s="488"/>
      <c r="MQO108" s="488"/>
      <c r="MQP108" s="488"/>
      <c r="MQQ108" s="488"/>
      <c r="MQR108" s="488"/>
      <c r="MQS108" s="489"/>
      <c r="MQT108" s="490"/>
      <c r="MQU108" s="488"/>
      <c r="MQV108" s="488"/>
      <c r="MQW108" s="488"/>
      <c r="MQX108" s="488"/>
      <c r="MQY108" s="488"/>
      <c r="MQZ108" s="488"/>
      <c r="MRA108" s="489"/>
      <c r="MRB108" s="490"/>
      <c r="MRC108" s="488"/>
      <c r="MRD108" s="488"/>
      <c r="MRE108" s="488"/>
      <c r="MRF108" s="488"/>
      <c r="MRG108" s="488"/>
      <c r="MRH108" s="488"/>
      <c r="MRI108" s="489"/>
      <c r="MRJ108" s="490"/>
      <c r="MRK108" s="488"/>
      <c r="MRL108" s="488"/>
      <c r="MRM108" s="488"/>
      <c r="MRN108" s="488"/>
      <c r="MRO108" s="488"/>
      <c r="MRP108" s="488"/>
      <c r="MRQ108" s="489"/>
      <c r="MRR108" s="490"/>
      <c r="MRS108" s="488"/>
      <c r="MRT108" s="488"/>
      <c r="MRU108" s="488"/>
      <c r="MRV108" s="488"/>
      <c r="MRW108" s="488"/>
      <c r="MRX108" s="488"/>
      <c r="MRY108" s="489"/>
      <c r="MRZ108" s="490"/>
      <c r="MSA108" s="488"/>
      <c r="MSB108" s="488"/>
      <c r="MSC108" s="488"/>
      <c r="MSD108" s="488"/>
      <c r="MSE108" s="488"/>
      <c r="MSF108" s="488"/>
      <c r="MSG108" s="489"/>
      <c r="MSH108" s="490"/>
      <c r="MSI108" s="488"/>
      <c r="MSJ108" s="488"/>
      <c r="MSK108" s="488"/>
      <c r="MSL108" s="488"/>
      <c r="MSM108" s="488"/>
      <c r="MSN108" s="488"/>
      <c r="MSO108" s="489"/>
      <c r="MSP108" s="490"/>
      <c r="MSQ108" s="488"/>
      <c r="MSR108" s="488"/>
      <c r="MSS108" s="488"/>
      <c r="MST108" s="488"/>
      <c r="MSU108" s="488"/>
      <c r="MSV108" s="488"/>
      <c r="MSW108" s="489"/>
      <c r="MSX108" s="490"/>
      <c r="MSY108" s="488"/>
      <c r="MSZ108" s="488"/>
      <c r="MTA108" s="488"/>
      <c r="MTB108" s="488"/>
      <c r="MTC108" s="488"/>
      <c r="MTD108" s="488"/>
      <c r="MTE108" s="489"/>
      <c r="MTF108" s="490"/>
      <c r="MTG108" s="488"/>
      <c r="MTH108" s="488"/>
      <c r="MTI108" s="488"/>
      <c r="MTJ108" s="488"/>
      <c r="MTK108" s="488"/>
      <c r="MTL108" s="488"/>
      <c r="MTM108" s="489"/>
      <c r="MTN108" s="490"/>
      <c r="MTO108" s="488"/>
      <c r="MTP108" s="488"/>
      <c r="MTQ108" s="488"/>
      <c r="MTR108" s="488"/>
      <c r="MTS108" s="488"/>
      <c r="MTT108" s="488"/>
      <c r="MTU108" s="489"/>
      <c r="MTV108" s="490"/>
      <c r="MTW108" s="488"/>
      <c r="MTX108" s="488"/>
      <c r="MTY108" s="488"/>
      <c r="MTZ108" s="488"/>
      <c r="MUA108" s="488"/>
      <c r="MUB108" s="488"/>
      <c r="MUC108" s="489"/>
      <c r="MUD108" s="490"/>
      <c r="MUE108" s="488"/>
      <c r="MUF108" s="488"/>
      <c r="MUG108" s="488"/>
      <c r="MUH108" s="488"/>
      <c r="MUI108" s="488"/>
      <c r="MUJ108" s="488"/>
      <c r="MUK108" s="489"/>
      <c r="MUL108" s="490"/>
      <c r="MUM108" s="488"/>
      <c r="MUN108" s="488"/>
      <c r="MUO108" s="488"/>
      <c r="MUP108" s="488"/>
      <c r="MUQ108" s="488"/>
      <c r="MUR108" s="488"/>
      <c r="MUS108" s="489"/>
      <c r="MUT108" s="490"/>
      <c r="MUU108" s="488"/>
      <c r="MUV108" s="488"/>
      <c r="MUW108" s="488"/>
      <c r="MUX108" s="488"/>
      <c r="MUY108" s="488"/>
      <c r="MUZ108" s="488"/>
      <c r="MVA108" s="489"/>
      <c r="MVB108" s="490"/>
      <c r="MVC108" s="488"/>
      <c r="MVD108" s="488"/>
      <c r="MVE108" s="488"/>
      <c r="MVF108" s="488"/>
      <c r="MVG108" s="488"/>
      <c r="MVH108" s="488"/>
      <c r="MVI108" s="489"/>
      <c r="MVJ108" s="490"/>
      <c r="MVK108" s="488"/>
      <c r="MVL108" s="488"/>
      <c r="MVM108" s="488"/>
      <c r="MVN108" s="488"/>
      <c r="MVO108" s="488"/>
      <c r="MVP108" s="488"/>
      <c r="MVQ108" s="489"/>
      <c r="MVR108" s="490"/>
      <c r="MVS108" s="488"/>
      <c r="MVT108" s="488"/>
      <c r="MVU108" s="488"/>
      <c r="MVV108" s="488"/>
      <c r="MVW108" s="488"/>
      <c r="MVX108" s="488"/>
      <c r="MVY108" s="489"/>
      <c r="MVZ108" s="490"/>
      <c r="MWA108" s="488"/>
      <c r="MWB108" s="488"/>
      <c r="MWC108" s="488"/>
      <c r="MWD108" s="488"/>
      <c r="MWE108" s="488"/>
      <c r="MWF108" s="488"/>
      <c r="MWG108" s="489"/>
      <c r="MWH108" s="490"/>
      <c r="MWI108" s="488"/>
      <c r="MWJ108" s="488"/>
      <c r="MWK108" s="488"/>
      <c r="MWL108" s="488"/>
      <c r="MWM108" s="488"/>
      <c r="MWN108" s="488"/>
      <c r="MWO108" s="489"/>
      <c r="MWP108" s="490"/>
      <c r="MWQ108" s="488"/>
      <c r="MWR108" s="488"/>
      <c r="MWS108" s="488"/>
      <c r="MWT108" s="488"/>
      <c r="MWU108" s="488"/>
      <c r="MWV108" s="488"/>
      <c r="MWW108" s="489"/>
      <c r="MWX108" s="490"/>
      <c r="MWY108" s="488"/>
      <c r="MWZ108" s="488"/>
      <c r="MXA108" s="488"/>
      <c r="MXB108" s="488"/>
      <c r="MXC108" s="488"/>
      <c r="MXD108" s="488"/>
      <c r="MXE108" s="489"/>
      <c r="MXF108" s="490"/>
      <c r="MXG108" s="488"/>
      <c r="MXH108" s="488"/>
      <c r="MXI108" s="488"/>
      <c r="MXJ108" s="488"/>
      <c r="MXK108" s="488"/>
      <c r="MXL108" s="488"/>
      <c r="MXM108" s="489"/>
      <c r="MXN108" s="490"/>
      <c r="MXO108" s="488"/>
      <c r="MXP108" s="488"/>
      <c r="MXQ108" s="488"/>
      <c r="MXR108" s="488"/>
      <c r="MXS108" s="488"/>
      <c r="MXT108" s="488"/>
      <c r="MXU108" s="489"/>
      <c r="MXV108" s="490"/>
      <c r="MXW108" s="488"/>
      <c r="MXX108" s="488"/>
      <c r="MXY108" s="488"/>
      <c r="MXZ108" s="488"/>
      <c r="MYA108" s="488"/>
      <c r="MYB108" s="488"/>
      <c r="MYC108" s="489"/>
      <c r="MYD108" s="490"/>
      <c r="MYE108" s="488"/>
      <c r="MYF108" s="488"/>
      <c r="MYG108" s="488"/>
      <c r="MYH108" s="488"/>
      <c r="MYI108" s="488"/>
      <c r="MYJ108" s="488"/>
      <c r="MYK108" s="489"/>
      <c r="MYL108" s="490"/>
      <c r="MYM108" s="488"/>
      <c r="MYN108" s="488"/>
      <c r="MYO108" s="488"/>
      <c r="MYP108" s="488"/>
      <c r="MYQ108" s="488"/>
      <c r="MYR108" s="488"/>
      <c r="MYS108" s="489"/>
      <c r="MYT108" s="490"/>
      <c r="MYU108" s="488"/>
      <c r="MYV108" s="488"/>
      <c r="MYW108" s="488"/>
      <c r="MYX108" s="488"/>
      <c r="MYY108" s="488"/>
      <c r="MYZ108" s="488"/>
      <c r="MZA108" s="489"/>
      <c r="MZB108" s="490"/>
      <c r="MZC108" s="488"/>
      <c r="MZD108" s="488"/>
      <c r="MZE108" s="488"/>
      <c r="MZF108" s="488"/>
      <c r="MZG108" s="488"/>
      <c r="MZH108" s="488"/>
      <c r="MZI108" s="489"/>
      <c r="MZJ108" s="490"/>
      <c r="MZK108" s="488"/>
      <c r="MZL108" s="488"/>
      <c r="MZM108" s="488"/>
      <c r="MZN108" s="488"/>
      <c r="MZO108" s="488"/>
      <c r="MZP108" s="488"/>
      <c r="MZQ108" s="489"/>
      <c r="MZR108" s="490"/>
      <c r="MZS108" s="488"/>
      <c r="MZT108" s="488"/>
      <c r="MZU108" s="488"/>
      <c r="MZV108" s="488"/>
      <c r="MZW108" s="488"/>
      <c r="MZX108" s="488"/>
      <c r="MZY108" s="489"/>
      <c r="MZZ108" s="490"/>
      <c r="NAA108" s="488"/>
      <c r="NAB108" s="488"/>
      <c r="NAC108" s="488"/>
      <c r="NAD108" s="488"/>
      <c r="NAE108" s="488"/>
      <c r="NAF108" s="488"/>
      <c r="NAG108" s="489"/>
      <c r="NAH108" s="490"/>
      <c r="NAI108" s="488"/>
      <c r="NAJ108" s="488"/>
      <c r="NAK108" s="488"/>
      <c r="NAL108" s="488"/>
      <c r="NAM108" s="488"/>
      <c r="NAN108" s="488"/>
      <c r="NAO108" s="489"/>
      <c r="NAP108" s="490"/>
      <c r="NAQ108" s="488"/>
      <c r="NAR108" s="488"/>
      <c r="NAS108" s="488"/>
      <c r="NAT108" s="488"/>
      <c r="NAU108" s="488"/>
      <c r="NAV108" s="488"/>
      <c r="NAW108" s="489"/>
      <c r="NAX108" s="490"/>
      <c r="NAY108" s="488"/>
      <c r="NAZ108" s="488"/>
      <c r="NBA108" s="488"/>
      <c r="NBB108" s="488"/>
      <c r="NBC108" s="488"/>
      <c r="NBD108" s="488"/>
      <c r="NBE108" s="489"/>
      <c r="NBF108" s="490"/>
      <c r="NBG108" s="488"/>
      <c r="NBH108" s="488"/>
      <c r="NBI108" s="488"/>
      <c r="NBJ108" s="488"/>
      <c r="NBK108" s="488"/>
      <c r="NBL108" s="488"/>
      <c r="NBM108" s="489"/>
      <c r="NBN108" s="490"/>
      <c r="NBO108" s="488"/>
      <c r="NBP108" s="488"/>
      <c r="NBQ108" s="488"/>
      <c r="NBR108" s="488"/>
      <c r="NBS108" s="488"/>
      <c r="NBT108" s="488"/>
      <c r="NBU108" s="489"/>
      <c r="NBV108" s="490"/>
      <c r="NBW108" s="488"/>
      <c r="NBX108" s="488"/>
      <c r="NBY108" s="488"/>
      <c r="NBZ108" s="488"/>
      <c r="NCA108" s="488"/>
      <c r="NCB108" s="488"/>
      <c r="NCC108" s="489"/>
      <c r="NCD108" s="490"/>
      <c r="NCE108" s="488"/>
      <c r="NCF108" s="488"/>
      <c r="NCG108" s="488"/>
      <c r="NCH108" s="488"/>
      <c r="NCI108" s="488"/>
      <c r="NCJ108" s="488"/>
      <c r="NCK108" s="489"/>
      <c r="NCL108" s="490"/>
      <c r="NCM108" s="488"/>
      <c r="NCN108" s="488"/>
      <c r="NCO108" s="488"/>
      <c r="NCP108" s="488"/>
      <c r="NCQ108" s="488"/>
      <c r="NCR108" s="488"/>
      <c r="NCS108" s="489"/>
      <c r="NCT108" s="490"/>
      <c r="NCU108" s="488"/>
      <c r="NCV108" s="488"/>
      <c r="NCW108" s="488"/>
      <c r="NCX108" s="488"/>
      <c r="NCY108" s="488"/>
      <c r="NCZ108" s="488"/>
      <c r="NDA108" s="489"/>
      <c r="NDB108" s="490"/>
      <c r="NDC108" s="488"/>
      <c r="NDD108" s="488"/>
      <c r="NDE108" s="488"/>
      <c r="NDF108" s="488"/>
      <c r="NDG108" s="488"/>
      <c r="NDH108" s="488"/>
      <c r="NDI108" s="489"/>
      <c r="NDJ108" s="490"/>
      <c r="NDK108" s="488"/>
      <c r="NDL108" s="488"/>
      <c r="NDM108" s="488"/>
      <c r="NDN108" s="488"/>
      <c r="NDO108" s="488"/>
      <c r="NDP108" s="488"/>
      <c r="NDQ108" s="489"/>
      <c r="NDR108" s="490"/>
      <c r="NDS108" s="488"/>
      <c r="NDT108" s="488"/>
      <c r="NDU108" s="488"/>
      <c r="NDV108" s="488"/>
      <c r="NDW108" s="488"/>
      <c r="NDX108" s="488"/>
      <c r="NDY108" s="489"/>
      <c r="NDZ108" s="490"/>
      <c r="NEA108" s="488"/>
      <c r="NEB108" s="488"/>
      <c r="NEC108" s="488"/>
      <c r="NED108" s="488"/>
      <c r="NEE108" s="488"/>
      <c r="NEF108" s="488"/>
      <c r="NEG108" s="489"/>
      <c r="NEH108" s="490"/>
      <c r="NEI108" s="488"/>
      <c r="NEJ108" s="488"/>
      <c r="NEK108" s="488"/>
      <c r="NEL108" s="488"/>
      <c r="NEM108" s="488"/>
      <c r="NEN108" s="488"/>
      <c r="NEO108" s="489"/>
      <c r="NEP108" s="490"/>
      <c r="NEQ108" s="488"/>
      <c r="NER108" s="488"/>
      <c r="NES108" s="488"/>
      <c r="NET108" s="488"/>
      <c r="NEU108" s="488"/>
      <c r="NEV108" s="488"/>
      <c r="NEW108" s="489"/>
      <c r="NEX108" s="490"/>
      <c r="NEY108" s="488"/>
      <c r="NEZ108" s="488"/>
      <c r="NFA108" s="488"/>
      <c r="NFB108" s="488"/>
      <c r="NFC108" s="488"/>
      <c r="NFD108" s="488"/>
      <c r="NFE108" s="489"/>
      <c r="NFF108" s="490"/>
      <c r="NFG108" s="488"/>
      <c r="NFH108" s="488"/>
      <c r="NFI108" s="488"/>
      <c r="NFJ108" s="488"/>
      <c r="NFK108" s="488"/>
      <c r="NFL108" s="488"/>
      <c r="NFM108" s="489"/>
      <c r="NFN108" s="490"/>
      <c r="NFO108" s="488"/>
      <c r="NFP108" s="488"/>
      <c r="NFQ108" s="488"/>
      <c r="NFR108" s="488"/>
      <c r="NFS108" s="488"/>
      <c r="NFT108" s="488"/>
      <c r="NFU108" s="489"/>
      <c r="NFV108" s="490"/>
      <c r="NFW108" s="488"/>
      <c r="NFX108" s="488"/>
      <c r="NFY108" s="488"/>
      <c r="NFZ108" s="488"/>
      <c r="NGA108" s="488"/>
      <c r="NGB108" s="488"/>
      <c r="NGC108" s="489"/>
      <c r="NGD108" s="490"/>
      <c r="NGE108" s="488"/>
      <c r="NGF108" s="488"/>
      <c r="NGG108" s="488"/>
      <c r="NGH108" s="488"/>
      <c r="NGI108" s="488"/>
      <c r="NGJ108" s="488"/>
      <c r="NGK108" s="489"/>
      <c r="NGL108" s="490"/>
      <c r="NGM108" s="488"/>
      <c r="NGN108" s="488"/>
      <c r="NGO108" s="488"/>
      <c r="NGP108" s="488"/>
      <c r="NGQ108" s="488"/>
      <c r="NGR108" s="488"/>
      <c r="NGS108" s="489"/>
      <c r="NGT108" s="490"/>
      <c r="NGU108" s="488"/>
      <c r="NGV108" s="488"/>
      <c r="NGW108" s="488"/>
      <c r="NGX108" s="488"/>
      <c r="NGY108" s="488"/>
      <c r="NGZ108" s="488"/>
      <c r="NHA108" s="489"/>
      <c r="NHB108" s="490"/>
      <c r="NHC108" s="488"/>
      <c r="NHD108" s="488"/>
      <c r="NHE108" s="488"/>
      <c r="NHF108" s="488"/>
      <c r="NHG108" s="488"/>
      <c r="NHH108" s="488"/>
      <c r="NHI108" s="489"/>
      <c r="NHJ108" s="490"/>
      <c r="NHK108" s="488"/>
      <c r="NHL108" s="488"/>
      <c r="NHM108" s="488"/>
      <c r="NHN108" s="488"/>
      <c r="NHO108" s="488"/>
      <c r="NHP108" s="488"/>
      <c r="NHQ108" s="489"/>
      <c r="NHR108" s="490"/>
      <c r="NHS108" s="488"/>
      <c r="NHT108" s="488"/>
      <c r="NHU108" s="488"/>
      <c r="NHV108" s="488"/>
      <c r="NHW108" s="488"/>
      <c r="NHX108" s="488"/>
      <c r="NHY108" s="489"/>
      <c r="NHZ108" s="490"/>
      <c r="NIA108" s="488"/>
      <c r="NIB108" s="488"/>
      <c r="NIC108" s="488"/>
      <c r="NID108" s="488"/>
      <c r="NIE108" s="488"/>
      <c r="NIF108" s="488"/>
      <c r="NIG108" s="489"/>
      <c r="NIH108" s="490"/>
      <c r="NII108" s="488"/>
      <c r="NIJ108" s="488"/>
      <c r="NIK108" s="488"/>
      <c r="NIL108" s="488"/>
      <c r="NIM108" s="488"/>
      <c r="NIN108" s="488"/>
      <c r="NIO108" s="489"/>
      <c r="NIP108" s="490"/>
      <c r="NIQ108" s="488"/>
      <c r="NIR108" s="488"/>
      <c r="NIS108" s="488"/>
      <c r="NIT108" s="488"/>
      <c r="NIU108" s="488"/>
      <c r="NIV108" s="488"/>
      <c r="NIW108" s="489"/>
      <c r="NIX108" s="490"/>
      <c r="NIY108" s="488"/>
      <c r="NIZ108" s="488"/>
      <c r="NJA108" s="488"/>
      <c r="NJB108" s="488"/>
      <c r="NJC108" s="488"/>
      <c r="NJD108" s="488"/>
      <c r="NJE108" s="489"/>
      <c r="NJF108" s="490"/>
      <c r="NJG108" s="488"/>
      <c r="NJH108" s="488"/>
      <c r="NJI108" s="488"/>
      <c r="NJJ108" s="488"/>
      <c r="NJK108" s="488"/>
      <c r="NJL108" s="488"/>
      <c r="NJM108" s="489"/>
      <c r="NJN108" s="490"/>
      <c r="NJO108" s="488"/>
      <c r="NJP108" s="488"/>
      <c r="NJQ108" s="488"/>
      <c r="NJR108" s="488"/>
      <c r="NJS108" s="488"/>
      <c r="NJT108" s="488"/>
      <c r="NJU108" s="489"/>
      <c r="NJV108" s="490"/>
      <c r="NJW108" s="488"/>
      <c r="NJX108" s="488"/>
      <c r="NJY108" s="488"/>
      <c r="NJZ108" s="488"/>
      <c r="NKA108" s="488"/>
      <c r="NKB108" s="488"/>
      <c r="NKC108" s="489"/>
      <c r="NKD108" s="490"/>
      <c r="NKE108" s="488"/>
      <c r="NKF108" s="488"/>
      <c r="NKG108" s="488"/>
      <c r="NKH108" s="488"/>
      <c r="NKI108" s="488"/>
      <c r="NKJ108" s="488"/>
      <c r="NKK108" s="489"/>
      <c r="NKL108" s="490"/>
      <c r="NKM108" s="488"/>
      <c r="NKN108" s="488"/>
      <c r="NKO108" s="488"/>
      <c r="NKP108" s="488"/>
      <c r="NKQ108" s="488"/>
      <c r="NKR108" s="488"/>
      <c r="NKS108" s="489"/>
      <c r="NKT108" s="490"/>
      <c r="NKU108" s="488"/>
      <c r="NKV108" s="488"/>
      <c r="NKW108" s="488"/>
      <c r="NKX108" s="488"/>
      <c r="NKY108" s="488"/>
      <c r="NKZ108" s="488"/>
      <c r="NLA108" s="489"/>
      <c r="NLB108" s="490"/>
      <c r="NLC108" s="488"/>
      <c r="NLD108" s="488"/>
      <c r="NLE108" s="488"/>
      <c r="NLF108" s="488"/>
      <c r="NLG108" s="488"/>
      <c r="NLH108" s="488"/>
      <c r="NLI108" s="489"/>
      <c r="NLJ108" s="490"/>
      <c r="NLK108" s="488"/>
      <c r="NLL108" s="488"/>
      <c r="NLM108" s="488"/>
      <c r="NLN108" s="488"/>
      <c r="NLO108" s="488"/>
      <c r="NLP108" s="488"/>
      <c r="NLQ108" s="489"/>
      <c r="NLR108" s="490"/>
      <c r="NLS108" s="488"/>
      <c r="NLT108" s="488"/>
      <c r="NLU108" s="488"/>
      <c r="NLV108" s="488"/>
      <c r="NLW108" s="488"/>
      <c r="NLX108" s="488"/>
      <c r="NLY108" s="489"/>
      <c r="NLZ108" s="490"/>
      <c r="NMA108" s="488"/>
      <c r="NMB108" s="488"/>
      <c r="NMC108" s="488"/>
      <c r="NMD108" s="488"/>
      <c r="NME108" s="488"/>
      <c r="NMF108" s="488"/>
      <c r="NMG108" s="489"/>
      <c r="NMH108" s="490"/>
      <c r="NMI108" s="488"/>
      <c r="NMJ108" s="488"/>
      <c r="NMK108" s="488"/>
      <c r="NML108" s="488"/>
      <c r="NMM108" s="488"/>
      <c r="NMN108" s="488"/>
      <c r="NMO108" s="489"/>
      <c r="NMP108" s="490"/>
      <c r="NMQ108" s="488"/>
      <c r="NMR108" s="488"/>
      <c r="NMS108" s="488"/>
      <c r="NMT108" s="488"/>
      <c r="NMU108" s="488"/>
      <c r="NMV108" s="488"/>
      <c r="NMW108" s="489"/>
      <c r="NMX108" s="490"/>
      <c r="NMY108" s="488"/>
      <c r="NMZ108" s="488"/>
      <c r="NNA108" s="488"/>
      <c r="NNB108" s="488"/>
      <c r="NNC108" s="488"/>
      <c r="NND108" s="488"/>
      <c r="NNE108" s="489"/>
      <c r="NNF108" s="490"/>
      <c r="NNG108" s="488"/>
      <c r="NNH108" s="488"/>
      <c r="NNI108" s="488"/>
      <c r="NNJ108" s="488"/>
      <c r="NNK108" s="488"/>
      <c r="NNL108" s="488"/>
      <c r="NNM108" s="489"/>
      <c r="NNN108" s="490"/>
      <c r="NNO108" s="488"/>
      <c r="NNP108" s="488"/>
      <c r="NNQ108" s="488"/>
      <c r="NNR108" s="488"/>
      <c r="NNS108" s="488"/>
      <c r="NNT108" s="488"/>
      <c r="NNU108" s="489"/>
      <c r="NNV108" s="490"/>
      <c r="NNW108" s="488"/>
      <c r="NNX108" s="488"/>
      <c r="NNY108" s="488"/>
      <c r="NNZ108" s="488"/>
      <c r="NOA108" s="488"/>
      <c r="NOB108" s="488"/>
      <c r="NOC108" s="489"/>
      <c r="NOD108" s="490"/>
      <c r="NOE108" s="488"/>
      <c r="NOF108" s="488"/>
      <c r="NOG108" s="488"/>
      <c r="NOH108" s="488"/>
      <c r="NOI108" s="488"/>
      <c r="NOJ108" s="488"/>
      <c r="NOK108" s="489"/>
      <c r="NOL108" s="490"/>
      <c r="NOM108" s="488"/>
      <c r="NON108" s="488"/>
      <c r="NOO108" s="488"/>
      <c r="NOP108" s="488"/>
      <c r="NOQ108" s="488"/>
      <c r="NOR108" s="488"/>
      <c r="NOS108" s="489"/>
      <c r="NOT108" s="490"/>
      <c r="NOU108" s="488"/>
      <c r="NOV108" s="488"/>
      <c r="NOW108" s="488"/>
      <c r="NOX108" s="488"/>
      <c r="NOY108" s="488"/>
      <c r="NOZ108" s="488"/>
      <c r="NPA108" s="489"/>
      <c r="NPB108" s="490"/>
      <c r="NPC108" s="488"/>
      <c r="NPD108" s="488"/>
      <c r="NPE108" s="488"/>
      <c r="NPF108" s="488"/>
      <c r="NPG108" s="488"/>
      <c r="NPH108" s="488"/>
      <c r="NPI108" s="489"/>
      <c r="NPJ108" s="490"/>
      <c r="NPK108" s="488"/>
      <c r="NPL108" s="488"/>
      <c r="NPM108" s="488"/>
      <c r="NPN108" s="488"/>
      <c r="NPO108" s="488"/>
      <c r="NPP108" s="488"/>
      <c r="NPQ108" s="489"/>
      <c r="NPR108" s="490"/>
      <c r="NPS108" s="488"/>
      <c r="NPT108" s="488"/>
      <c r="NPU108" s="488"/>
      <c r="NPV108" s="488"/>
      <c r="NPW108" s="488"/>
      <c r="NPX108" s="488"/>
      <c r="NPY108" s="489"/>
      <c r="NPZ108" s="490"/>
      <c r="NQA108" s="488"/>
      <c r="NQB108" s="488"/>
      <c r="NQC108" s="488"/>
      <c r="NQD108" s="488"/>
      <c r="NQE108" s="488"/>
      <c r="NQF108" s="488"/>
      <c r="NQG108" s="489"/>
      <c r="NQH108" s="490"/>
      <c r="NQI108" s="488"/>
      <c r="NQJ108" s="488"/>
      <c r="NQK108" s="488"/>
      <c r="NQL108" s="488"/>
      <c r="NQM108" s="488"/>
      <c r="NQN108" s="488"/>
      <c r="NQO108" s="489"/>
      <c r="NQP108" s="490"/>
      <c r="NQQ108" s="488"/>
      <c r="NQR108" s="488"/>
      <c r="NQS108" s="488"/>
      <c r="NQT108" s="488"/>
      <c r="NQU108" s="488"/>
      <c r="NQV108" s="488"/>
      <c r="NQW108" s="489"/>
      <c r="NQX108" s="490"/>
      <c r="NQY108" s="488"/>
      <c r="NQZ108" s="488"/>
      <c r="NRA108" s="488"/>
      <c r="NRB108" s="488"/>
      <c r="NRC108" s="488"/>
      <c r="NRD108" s="488"/>
      <c r="NRE108" s="489"/>
      <c r="NRF108" s="490"/>
      <c r="NRG108" s="488"/>
      <c r="NRH108" s="488"/>
      <c r="NRI108" s="488"/>
      <c r="NRJ108" s="488"/>
      <c r="NRK108" s="488"/>
      <c r="NRL108" s="488"/>
      <c r="NRM108" s="489"/>
      <c r="NRN108" s="490"/>
      <c r="NRO108" s="488"/>
      <c r="NRP108" s="488"/>
      <c r="NRQ108" s="488"/>
      <c r="NRR108" s="488"/>
      <c r="NRS108" s="488"/>
      <c r="NRT108" s="488"/>
      <c r="NRU108" s="489"/>
      <c r="NRV108" s="490"/>
      <c r="NRW108" s="488"/>
      <c r="NRX108" s="488"/>
      <c r="NRY108" s="488"/>
      <c r="NRZ108" s="488"/>
      <c r="NSA108" s="488"/>
      <c r="NSB108" s="488"/>
      <c r="NSC108" s="489"/>
      <c r="NSD108" s="490"/>
      <c r="NSE108" s="488"/>
      <c r="NSF108" s="488"/>
      <c r="NSG108" s="488"/>
      <c r="NSH108" s="488"/>
      <c r="NSI108" s="488"/>
      <c r="NSJ108" s="488"/>
      <c r="NSK108" s="489"/>
      <c r="NSL108" s="490"/>
      <c r="NSM108" s="488"/>
      <c r="NSN108" s="488"/>
      <c r="NSO108" s="488"/>
      <c r="NSP108" s="488"/>
      <c r="NSQ108" s="488"/>
      <c r="NSR108" s="488"/>
      <c r="NSS108" s="489"/>
      <c r="NST108" s="490"/>
      <c r="NSU108" s="488"/>
      <c r="NSV108" s="488"/>
      <c r="NSW108" s="488"/>
      <c r="NSX108" s="488"/>
      <c r="NSY108" s="488"/>
      <c r="NSZ108" s="488"/>
      <c r="NTA108" s="489"/>
      <c r="NTB108" s="490"/>
      <c r="NTC108" s="488"/>
      <c r="NTD108" s="488"/>
      <c r="NTE108" s="488"/>
      <c r="NTF108" s="488"/>
      <c r="NTG108" s="488"/>
      <c r="NTH108" s="488"/>
      <c r="NTI108" s="489"/>
      <c r="NTJ108" s="490"/>
      <c r="NTK108" s="488"/>
      <c r="NTL108" s="488"/>
      <c r="NTM108" s="488"/>
      <c r="NTN108" s="488"/>
      <c r="NTO108" s="488"/>
      <c r="NTP108" s="488"/>
      <c r="NTQ108" s="489"/>
      <c r="NTR108" s="490"/>
      <c r="NTS108" s="488"/>
      <c r="NTT108" s="488"/>
      <c r="NTU108" s="488"/>
      <c r="NTV108" s="488"/>
      <c r="NTW108" s="488"/>
      <c r="NTX108" s="488"/>
      <c r="NTY108" s="489"/>
      <c r="NTZ108" s="490"/>
      <c r="NUA108" s="488"/>
      <c r="NUB108" s="488"/>
      <c r="NUC108" s="488"/>
      <c r="NUD108" s="488"/>
      <c r="NUE108" s="488"/>
      <c r="NUF108" s="488"/>
      <c r="NUG108" s="489"/>
      <c r="NUH108" s="490"/>
      <c r="NUI108" s="488"/>
      <c r="NUJ108" s="488"/>
      <c r="NUK108" s="488"/>
      <c r="NUL108" s="488"/>
      <c r="NUM108" s="488"/>
      <c r="NUN108" s="488"/>
      <c r="NUO108" s="489"/>
      <c r="NUP108" s="490"/>
      <c r="NUQ108" s="488"/>
      <c r="NUR108" s="488"/>
      <c r="NUS108" s="488"/>
      <c r="NUT108" s="488"/>
      <c r="NUU108" s="488"/>
      <c r="NUV108" s="488"/>
      <c r="NUW108" s="489"/>
      <c r="NUX108" s="490"/>
      <c r="NUY108" s="488"/>
      <c r="NUZ108" s="488"/>
      <c r="NVA108" s="488"/>
      <c r="NVB108" s="488"/>
      <c r="NVC108" s="488"/>
      <c r="NVD108" s="488"/>
      <c r="NVE108" s="489"/>
      <c r="NVF108" s="490"/>
      <c r="NVG108" s="488"/>
      <c r="NVH108" s="488"/>
      <c r="NVI108" s="488"/>
      <c r="NVJ108" s="488"/>
      <c r="NVK108" s="488"/>
      <c r="NVL108" s="488"/>
      <c r="NVM108" s="489"/>
      <c r="NVN108" s="490"/>
      <c r="NVO108" s="488"/>
      <c r="NVP108" s="488"/>
      <c r="NVQ108" s="488"/>
      <c r="NVR108" s="488"/>
      <c r="NVS108" s="488"/>
      <c r="NVT108" s="488"/>
      <c r="NVU108" s="489"/>
      <c r="NVV108" s="490"/>
      <c r="NVW108" s="488"/>
      <c r="NVX108" s="488"/>
      <c r="NVY108" s="488"/>
      <c r="NVZ108" s="488"/>
      <c r="NWA108" s="488"/>
      <c r="NWB108" s="488"/>
      <c r="NWC108" s="489"/>
      <c r="NWD108" s="490"/>
      <c r="NWE108" s="488"/>
      <c r="NWF108" s="488"/>
      <c r="NWG108" s="488"/>
      <c r="NWH108" s="488"/>
      <c r="NWI108" s="488"/>
      <c r="NWJ108" s="488"/>
      <c r="NWK108" s="489"/>
      <c r="NWL108" s="490"/>
      <c r="NWM108" s="488"/>
      <c r="NWN108" s="488"/>
      <c r="NWO108" s="488"/>
      <c r="NWP108" s="488"/>
      <c r="NWQ108" s="488"/>
      <c r="NWR108" s="488"/>
      <c r="NWS108" s="489"/>
      <c r="NWT108" s="490"/>
      <c r="NWU108" s="488"/>
      <c r="NWV108" s="488"/>
      <c r="NWW108" s="488"/>
      <c r="NWX108" s="488"/>
      <c r="NWY108" s="488"/>
      <c r="NWZ108" s="488"/>
      <c r="NXA108" s="489"/>
      <c r="NXB108" s="490"/>
      <c r="NXC108" s="488"/>
      <c r="NXD108" s="488"/>
      <c r="NXE108" s="488"/>
      <c r="NXF108" s="488"/>
      <c r="NXG108" s="488"/>
      <c r="NXH108" s="488"/>
      <c r="NXI108" s="489"/>
      <c r="NXJ108" s="490"/>
      <c r="NXK108" s="488"/>
      <c r="NXL108" s="488"/>
      <c r="NXM108" s="488"/>
      <c r="NXN108" s="488"/>
      <c r="NXO108" s="488"/>
      <c r="NXP108" s="488"/>
      <c r="NXQ108" s="489"/>
      <c r="NXR108" s="490"/>
      <c r="NXS108" s="488"/>
      <c r="NXT108" s="488"/>
      <c r="NXU108" s="488"/>
      <c r="NXV108" s="488"/>
      <c r="NXW108" s="488"/>
      <c r="NXX108" s="488"/>
      <c r="NXY108" s="489"/>
      <c r="NXZ108" s="490"/>
      <c r="NYA108" s="488"/>
      <c r="NYB108" s="488"/>
      <c r="NYC108" s="488"/>
      <c r="NYD108" s="488"/>
      <c r="NYE108" s="488"/>
      <c r="NYF108" s="488"/>
      <c r="NYG108" s="489"/>
      <c r="NYH108" s="490"/>
      <c r="NYI108" s="488"/>
      <c r="NYJ108" s="488"/>
      <c r="NYK108" s="488"/>
      <c r="NYL108" s="488"/>
      <c r="NYM108" s="488"/>
      <c r="NYN108" s="488"/>
      <c r="NYO108" s="489"/>
      <c r="NYP108" s="490"/>
      <c r="NYQ108" s="488"/>
      <c r="NYR108" s="488"/>
      <c r="NYS108" s="488"/>
      <c r="NYT108" s="488"/>
      <c r="NYU108" s="488"/>
      <c r="NYV108" s="488"/>
      <c r="NYW108" s="489"/>
      <c r="NYX108" s="490"/>
      <c r="NYY108" s="488"/>
      <c r="NYZ108" s="488"/>
      <c r="NZA108" s="488"/>
      <c r="NZB108" s="488"/>
      <c r="NZC108" s="488"/>
      <c r="NZD108" s="488"/>
      <c r="NZE108" s="489"/>
      <c r="NZF108" s="490"/>
      <c r="NZG108" s="488"/>
      <c r="NZH108" s="488"/>
      <c r="NZI108" s="488"/>
      <c r="NZJ108" s="488"/>
      <c r="NZK108" s="488"/>
      <c r="NZL108" s="488"/>
      <c r="NZM108" s="489"/>
      <c r="NZN108" s="490"/>
      <c r="NZO108" s="488"/>
      <c r="NZP108" s="488"/>
      <c r="NZQ108" s="488"/>
      <c r="NZR108" s="488"/>
      <c r="NZS108" s="488"/>
      <c r="NZT108" s="488"/>
      <c r="NZU108" s="489"/>
      <c r="NZV108" s="490"/>
      <c r="NZW108" s="488"/>
      <c r="NZX108" s="488"/>
      <c r="NZY108" s="488"/>
      <c r="NZZ108" s="488"/>
      <c r="OAA108" s="488"/>
      <c r="OAB108" s="488"/>
      <c r="OAC108" s="489"/>
      <c r="OAD108" s="490"/>
      <c r="OAE108" s="488"/>
      <c r="OAF108" s="488"/>
      <c r="OAG108" s="488"/>
      <c r="OAH108" s="488"/>
      <c r="OAI108" s="488"/>
      <c r="OAJ108" s="488"/>
      <c r="OAK108" s="489"/>
      <c r="OAL108" s="490"/>
      <c r="OAM108" s="488"/>
      <c r="OAN108" s="488"/>
      <c r="OAO108" s="488"/>
      <c r="OAP108" s="488"/>
      <c r="OAQ108" s="488"/>
      <c r="OAR108" s="488"/>
      <c r="OAS108" s="489"/>
      <c r="OAT108" s="490"/>
      <c r="OAU108" s="488"/>
      <c r="OAV108" s="488"/>
      <c r="OAW108" s="488"/>
      <c r="OAX108" s="488"/>
      <c r="OAY108" s="488"/>
      <c r="OAZ108" s="488"/>
      <c r="OBA108" s="489"/>
      <c r="OBB108" s="490"/>
      <c r="OBC108" s="488"/>
      <c r="OBD108" s="488"/>
      <c r="OBE108" s="488"/>
      <c r="OBF108" s="488"/>
      <c r="OBG108" s="488"/>
      <c r="OBH108" s="488"/>
      <c r="OBI108" s="489"/>
      <c r="OBJ108" s="490"/>
      <c r="OBK108" s="488"/>
      <c r="OBL108" s="488"/>
      <c r="OBM108" s="488"/>
      <c r="OBN108" s="488"/>
      <c r="OBO108" s="488"/>
      <c r="OBP108" s="488"/>
      <c r="OBQ108" s="489"/>
      <c r="OBR108" s="490"/>
      <c r="OBS108" s="488"/>
      <c r="OBT108" s="488"/>
      <c r="OBU108" s="488"/>
      <c r="OBV108" s="488"/>
      <c r="OBW108" s="488"/>
      <c r="OBX108" s="488"/>
      <c r="OBY108" s="489"/>
      <c r="OBZ108" s="490"/>
      <c r="OCA108" s="488"/>
      <c r="OCB108" s="488"/>
      <c r="OCC108" s="488"/>
      <c r="OCD108" s="488"/>
      <c r="OCE108" s="488"/>
      <c r="OCF108" s="488"/>
      <c r="OCG108" s="489"/>
      <c r="OCH108" s="490"/>
      <c r="OCI108" s="488"/>
      <c r="OCJ108" s="488"/>
      <c r="OCK108" s="488"/>
      <c r="OCL108" s="488"/>
      <c r="OCM108" s="488"/>
      <c r="OCN108" s="488"/>
      <c r="OCO108" s="489"/>
      <c r="OCP108" s="490"/>
      <c r="OCQ108" s="488"/>
      <c r="OCR108" s="488"/>
      <c r="OCS108" s="488"/>
      <c r="OCT108" s="488"/>
      <c r="OCU108" s="488"/>
      <c r="OCV108" s="488"/>
      <c r="OCW108" s="489"/>
      <c r="OCX108" s="490"/>
      <c r="OCY108" s="488"/>
      <c r="OCZ108" s="488"/>
      <c r="ODA108" s="488"/>
      <c r="ODB108" s="488"/>
      <c r="ODC108" s="488"/>
      <c r="ODD108" s="488"/>
      <c r="ODE108" s="489"/>
      <c r="ODF108" s="490"/>
      <c r="ODG108" s="488"/>
      <c r="ODH108" s="488"/>
      <c r="ODI108" s="488"/>
      <c r="ODJ108" s="488"/>
      <c r="ODK108" s="488"/>
      <c r="ODL108" s="488"/>
      <c r="ODM108" s="489"/>
      <c r="ODN108" s="490"/>
      <c r="ODO108" s="488"/>
      <c r="ODP108" s="488"/>
      <c r="ODQ108" s="488"/>
      <c r="ODR108" s="488"/>
      <c r="ODS108" s="488"/>
      <c r="ODT108" s="488"/>
      <c r="ODU108" s="489"/>
      <c r="ODV108" s="490"/>
      <c r="ODW108" s="488"/>
      <c r="ODX108" s="488"/>
      <c r="ODY108" s="488"/>
      <c r="ODZ108" s="488"/>
      <c r="OEA108" s="488"/>
      <c r="OEB108" s="488"/>
      <c r="OEC108" s="489"/>
      <c r="OED108" s="490"/>
      <c r="OEE108" s="488"/>
      <c r="OEF108" s="488"/>
      <c r="OEG108" s="488"/>
      <c r="OEH108" s="488"/>
      <c r="OEI108" s="488"/>
      <c r="OEJ108" s="488"/>
      <c r="OEK108" s="489"/>
      <c r="OEL108" s="490"/>
      <c r="OEM108" s="488"/>
      <c r="OEN108" s="488"/>
      <c r="OEO108" s="488"/>
      <c r="OEP108" s="488"/>
      <c r="OEQ108" s="488"/>
      <c r="OER108" s="488"/>
      <c r="OES108" s="489"/>
      <c r="OET108" s="490"/>
      <c r="OEU108" s="488"/>
      <c r="OEV108" s="488"/>
      <c r="OEW108" s="488"/>
      <c r="OEX108" s="488"/>
      <c r="OEY108" s="488"/>
      <c r="OEZ108" s="488"/>
      <c r="OFA108" s="489"/>
      <c r="OFB108" s="490"/>
      <c r="OFC108" s="488"/>
      <c r="OFD108" s="488"/>
      <c r="OFE108" s="488"/>
      <c r="OFF108" s="488"/>
      <c r="OFG108" s="488"/>
      <c r="OFH108" s="488"/>
      <c r="OFI108" s="489"/>
      <c r="OFJ108" s="490"/>
      <c r="OFK108" s="488"/>
      <c r="OFL108" s="488"/>
      <c r="OFM108" s="488"/>
      <c r="OFN108" s="488"/>
      <c r="OFO108" s="488"/>
      <c r="OFP108" s="488"/>
      <c r="OFQ108" s="489"/>
      <c r="OFR108" s="490"/>
      <c r="OFS108" s="488"/>
      <c r="OFT108" s="488"/>
      <c r="OFU108" s="488"/>
      <c r="OFV108" s="488"/>
      <c r="OFW108" s="488"/>
      <c r="OFX108" s="488"/>
      <c r="OFY108" s="489"/>
      <c r="OFZ108" s="490"/>
      <c r="OGA108" s="488"/>
      <c r="OGB108" s="488"/>
      <c r="OGC108" s="488"/>
      <c r="OGD108" s="488"/>
      <c r="OGE108" s="488"/>
      <c r="OGF108" s="488"/>
      <c r="OGG108" s="489"/>
      <c r="OGH108" s="490"/>
      <c r="OGI108" s="488"/>
      <c r="OGJ108" s="488"/>
      <c r="OGK108" s="488"/>
      <c r="OGL108" s="488"/>
      <c r="OGM108" s="488"/>
      <c r="OGN108" s="488"/>
      <c r="OGO108" s="489"/>
      <c r="OGP108" s="490"/>
      <c r="OGQ108" s="488"/>
      <c r="OGR108" s="488"/>
      <c r="OGS108" s="488"/>
      <c r="OGT108" s="488"/>
      <c r="OGU108" s="488"/>
      <c r="OGV108" s="488"/>
      <c r="OGW108" s="489"/>
      <c r="OGX108" s="490"/>
      <c r="OGY108" s="488"/>
      <c r="OGZ108" s="488"/>
      <c r="OHA108" s="488"/>
      <c r="OHB108" s="488"/>
      <c r="OHC108" s="488"/>
      <c r="OHD108" s="488"/>
      <c r="OHE108" s="489"/>
      <c r="OHF108" s="490"/>
      <c r="OHG108" s="488"/>
      <c r="OHH108" s="488"/>
      <c r="OHI108" s="488"/>
      <c r="OHJ108" s="488"/>
      <c r="OHK108" s="488"/>
      <c r="OHL108" s="488"/>
      <c r="OHM108" s="489"/>
      <c r="OHN108" s="490"/>
      <c r="OHO108" s="488"/>
      <c r="OHP108" s="488"/>
      <c r="OHQ108" s="488"/>
      <c r="OHR108" s="488"/>
      <c r="OHS108" s="488"/>
      <c r="OHT108" s="488"/>
      <c r="OHU108" s="489"/>
      <c r="OHV108" s="490"/>
      <c r="OHW108" s="488"/>
      <c r="OHX108" s="488"/>
      <c r="OHY108" s="488"/>
      <c r="OHZ108" s="488"/>
      <c r="OIA108" s="488"/>
      <c r="OIB108" s="488"/>
      <c r="OIC108" s="489"/>
      <c r="OID108" s="490"/>
      <c r="OIE108" s="488"/>
      <c r="OIF108" s="488"/>
      <c r="OIG108" s="488"/>
      <c r="OIH108" s="488"/>
      <c r="OII108" s="488"/>
      <c r="OIJ108" s="488"/>
      <c r="OIK108" s="489"/>
      <c r="OIL108" s="490"/>
      <c r="OIM108" s="488"/>
      <c r="OIN108" s="488"/>
      <c r="OIO108" s="488"/>
      <c r="OIP108" s="488"/>
      <c r="OIQ108" s="488"/>
      <c r="OIR108" s="488"/>
      <c r="OIS108" s="489"/>
      <c r="OIT108" s="490"/>
      <c r="OIU108" s="488"/>
      <c r="OIV108" s="488"/>
      <c r="OIW108" s="488"/>
      <c r="OIX108" s="488"/>
      <c r="OIY108" s="488"/>
      <c r="OIZ108" s="488"/>
      <c r="OJA108" s="489"/>
      <c r="OJB108" s="490"/>
      <c r="OJC108" s="488"/>
      <c r="OJD108" s="488"/>
      <c r="OJE108" s="488"/>
      <c r="OJF108" s="488"/>
      <c r="OJG108" s="488"/>
      <c r="OJH108" s="488"/>
      <c r="OJI108" s="489"/>
      <c r="OJJ108" s="490"/>
      <c r="OJK108" s="488"/>
      <c r="OJL108" s="488"/>
      <c r="OJM108" s="488"/>
      <c r="OJN108" s="488"/>
      <c r="OJO108" s="488"/>
      <c r="OJP108" s="488"/>
      <c r="OJQ108" s="489"/>
      <c r="OJR108" s="490"/>
      <c r="OJS108" s="488"/>
      <c r="OJT108" s="488"/>
      <c r="OJU108" s="488"/>
      <c r="OJV108" s="488"/>
      <c r="OJW108" s="488"/>
      <c r="OJX108" s="488"/>
      <c r="OJY108" s="489"/>
      <c r="OJZ108" s="490"/>
      <c r="OKA108" s="488"/>
      <c r="OKB108" s="488"/>
      <c r="OKC108" s="488"/>
      <c r="OKD108" s="488"/>
      <c r="OKE108" s="488"/>
      <c r="OKF108" s="488"/>
      <c r="OKG108" s="489"/>
      <c r="OKH108" s="490"/>
      <c r="OKI108" s="488"/>
      <c r="OKJ108" s="488"/>
      <c r="OKK108" s="488"/>
      <c r="OKL108" s="488"/>
      <c r="OKM108" s="488"/>
      <c r="OKN108" s="488"/>
      <c r="OKO108" s="489"/>
      <c r="OKP108" s="490"/>
      <c r="OKQ108" s="488"/>
      <c r="OKR108" s="488"/>
      <c r="OKS108" s="488"/>
      <c r="OKT108" s="488"/>
      <c r="OKU108" s="488"/>
      <c r="OKV108" s="488"/>
      <c r="OKW108" s="489"/>
      <c r="OKX108" s="490"/>
      <c r="OKY108" s="488"/>
      <c r="OKZ108" s="488"/>
      <c r="OLA108" s="488"/>
      <c r="OLB108" s="488"/>
      <c r="OLC108" s="488"/>
      <c r="OLD108" s="488"/>
      <c r="OLE108" s="489"/>
      <c r="OLF108" s="490"/>
      <c r="OLG108" s="488"/>
      <c r="OLH108" s="488"/>
      <c r="OLI108" s="488"/>
      <c r="OLJ108" s="488"/>
      <c r="OLK108" s="488"/>
      <c r="OLL108" s="488"/>
      <c r="OLM108" s="489"/>
      <c r="OLN108" s="490"/>
      <c r="OLO108" s="488"/>
      <c r="OLP108" s="488"/>
      <c r="OLQ108" s="488"/>
      <c r="OLR108" s="488"/>
      <c r="OLS108" s="488"/>
      <c r="OLT108" s="488"/>
      <c r="OLU108" s="489"/>
      <c r="OLV108" s="490"/>
      <c r="OLW108" s="488"/>
      <c r="OLX108" s="488"/>
      <c r="OLY108" s="488"/>
      <c r="OLZ108" s="488"/>
      <c r="OMA108" s="488"/>
      <c r="OMB108" s="488"/>
      <c r="OMC108" s="489"/>
      <c r="OMD108" s="490"/>
      <c r="OME108" s="488"/>
      <c r="OMF108" s="488"/>
      <c r="OMG108" s="488"/>
      <c r="OMH108" s="488"/>
      <c r="OMI108" s="488"/>
      <c r="OMJ108" s="488"/>
      <c r="OMK108" s="489"/>
      <c r="OML108" s="490"/>
      <c r="OMM108" s="488"/>
      <c r="OMN108" s="488"/>
      <c r="OMO108" s="488"/>
      <c r="OMP108" s="488"/>
      <c r="OMQ108" s="488"/>
      <c r="OMR108" s="488"/>
      <c r="OMS108" s="489"/>
      <c r="OMT108" s="490"/>
      <c r="OMU108" s="488"/>
      <c r="OMV108" s="488"/>
      <c r="OMW108" s="488"/>
      <c r="OMX108" s="488"/>
      <c r="OMY108" s="488"/>
      <c r="OMZ108" s="488"/>
      <c r="ONA108" s="489"/>
      <c r="ONB108" s="490"/>
      <c r="ONC108" s="488"/>
      <c r="OND108" s="488"/>
      <c r="ONE108" s="488"/>
      <c r="ONF108" s="488"/>
      <c r="ONG108" s="488"/>
      <c r="ONH108" s="488"/>
      <c r="ONI108" s="489"/>
      <c r="ONJ108" s="490"/>
      <c r="ONK108" s="488"/>
      <c r="ONL108" s="488"/>
      <c r="ONM108" s="488"/>
      <c r="ONN108" s="488"/>
      <c r="ONO108" s="488"/>
      <c r="ONP108" s="488"/>
      <c r="ONQ108" s="489"/>
      <c r="ONR108" s="490"/>
      <c r="ONS108" s="488"/>
      <c r="ONT108" s="488"/>
      <c r="ONU108" s="488"/>
      <c r="ONV108" s="488"/>
      <c r="ONW108" s="488"/>
      <c r="ONX108" s="488"/>
      <c r="ONY108" s="489"/>
      <c r="ONZ108" s="490"/>
      <c r="OOA108" s="488"/>
      <c r="OOB108" s="488"/>
      <c r="OOC108" s="488"/>
      <c r="OOD108" s="488"/>
      <c r="OOE108" s="488"/>
      <c r="OOF108" s="488"/>
      <c r="OOG108" s="489"/>
      <c r="OOH108" s="490"/>
      <c r="OOI108" s="488"/>
      <c r="OOJ108" s="488"/>
      <c r="OOK108" s="488"/>
      <c r="OOL108" s="488"/>
      <c r="OOM108" s="488"/>
      <c r="OON108" s="488"/>
      <c r="OOO108" s="489"/>
      <c r="OOP108" s="490"/>
      <c r="OOQ108" s="488"/>
      <c r="OOR108" s="488"/>
      <c r="OOS108" s="488"/>
      <c r="OOT108" s="488"/>
      <c r="OOU108" s="488"/>
      <c r="OOV108" s="488"/>
      <c r="OOW108" s="489"/>
      <c r="OOX108" s="490"/>
      <c r="OOY108" s="488"/>
      <c r="OOZ108" s="488"/>
      <c r="OPA108" s="488"/>
      <c r="OPB108" s="488"/>
      <c r="OPC108" s="488"/>
      <c r="OPD108" s="488"/>
      <c r="OPE108" s="489"/>
      <c r="OPF108" s="490"/>
      <c r="OPG108" s="488"/>
      <c r="OPH108" s="488"/>
      <c r="OPI108" s="488"/>
      <c r="OPJ108" s="488"/>
      <c r="OPK108" s="488"/>
      <c r="OPL108" s="488"/>
      <c r="OPM108" s="489"/>
      <c r="OPN108" s="490"/>
      <c r="OPO108" s="488"/>
      <c r="OPP108" s="488"/>
      <c r="OPQ108" s="488"/>
      <c r="OPR108" s="488"/>
      <c r="OPS108" s="488"/>
      <c r="OPT108" s="488"/>
      <c r="OPU108" s="489"/>
      <c r="OPV108" s="490"/>
      <c r="OPW108" s="488"/>
      <c r="OPX108" s="488"/>
      <c r="OPY108" s="488"/>
      <c r="OPZ108" s="488"/>
      <c r="OQA108" s="488"/>
      <c r="OQB108" s="488"/>
      <c r="OQC108" s="489"/>
      <c r="OQD108" s="490"/>
      <c r="OQE108" s="488"/>
      <c r="OQF108" s="488"/>
      <c r="OQG108" s="488"/>
      <c r="OQH108" s="488"/>
      <c r="OQI108" s="488"/>
      <c r="OQJ108" s="488"/>
      <c r="OQK108" s="489"/>
      <c r="OQL108" s="490"/>
      <c r="OQM108" s="488"/>
      <c r="OQN108" s="488"/>
      <c r="OQO108" s="488"/>
      <c r="OQP108" s="488"/>
      <c r="OQQ108" s="488"/>
      <c r="OQR108" s="488"/>
      <c r="OQS108" s="489"/>
      <c r="OQT108" s="490"/>
      <c r="OQU108" s="488"/>
      <c r="OQV108" s="488"/>
      <c r="OQW108" s="488"/>
      <c r="OQX108" s="488"/>
      <c r="OQY108" s="488"/>
      <c r="OQZ108" s="488"/>
      <c r="ORA108" s="489"/>
      <c r="ORB108" s="490"/>
      <c r="ORC108" s="488"/>
      <c r="ORD108" s="488"/>
      <c r="ORE108" s="488"/>
      <c r="ORF108" s="488"/>
      <c r="ORG108" s="488"/>
      <c r="ORH108" s="488"/>
      <c r="ORI108" s="489"/>
      <c r="ORJ108" s="490"/>
      <c r="ORK108" s="488"/>
      <c r="ORL108" s="488"/>
      <c r="ORM108" s="488"/>
      <c r="ORN108" s="488"/>
      <c r="ORO108" s="488"/>
      <c r="ORP108" s="488"/>
      <c r="ORQ108" s="489"/>
      <c r="ORR108" s="490"/>
      <c r="ORS108" s="488"/>
      <c r="ORT108" s="488"/>
      <c r="ORU108" s="488"/>
      <c r="ORV108" s="488"/>
      <c r="ORW108" s="488"/>
      <c r="ORX108" s="488"/>
      <c r="ORY108" s="489"/>
      <c r="ORZ108" s="490"/>
      <c r="OSA108" s="488"/>
      <c r="OSB108" s="488"/>
      <c r="OSC108" s="488"/>
      <c r="OSD108" s="488"/>
      <c r="OSE108" s="488"/>
      <c r="OSF108" s="488"/>
      <c r="OSG108" s="489"/>
      <c r="OSH108" s="490"/>
      <c r="OSI108" s="488"/>
      <c r="OSJ108" s="488"/>
      <c r="OSK108" s="488"/>
      <c r="OSL108" s="488"/>
      <c r="OSM108" s="488"/>
      <c r="OSN108" s="488"/>
      <c r="OSO108" s="489"/>
      <c r="OSP108" s="490"/>
      <c r="OSQ108" s="488"/>
      <c r="OSR108" s="488"/>
      <c r="OSS108" s="488"/>
      <c r="OST108" s="488"/>
      <c r="OSU108" s="488"/>
      <c r="OSV108" s="488"/>
      <c r="OSW108" s="489"/>
      <c r="OSX108" s="490"/>
      <c r="OSY108" s="488"/>
      <c r="OSZ108" s="488"/>
      <c r="OTA108" s="488"/>
      <c r="OTB108" s="488"/>
      <c r="OTC108" s="488"/>
      <c r="OTD108" s="488"/>
      <c r="OTE108" s="489"/>
      <c r="OTF108" s="490"/>
      <c r="OTG108" s="488"/>
      <c r="OTH108" s="488"/>
      <c r="OTI108" s="488"/>
      <c r="OTJ108" s="488"/>
      <c r="OTK108" s="488"/>
      <c r="OTL108" s="488"/>
      <c r="OTM108" s="489"/>
      <c r="OTN108" s="490"/>
      <c r="OTO108" s="488"/>
      <c r="OTP108" s="488"/>
      <c r="OTQ108" s="488"/>
      <c r="OTR108" s="488"/>
      <c r="OTS108" s="488"/>
      <c r="OTT108" s="488"/>
      <c r="OTU108" s="489"/>
      <c r="OTV108" s="490"/>
      <c r="OTW108" s="488"/>
      <c r="OTX108" s="488"/>
      <c r="OTY108" s="488"/>
      <c r="OTZ108" s="488"/>
      <c r="OUA108" s="488"/>
      <c r="OUB108" s="488"/>
      <c r="OUC108" s="489"/>
      <c r="OUD108" s="490"/>
      <c r="OUE108" s="488"/>
      <c r="OUF108" s="488"/>
      <c r="OUG108" s="488"/>
      <c r="OUH108" s="488"/>
      <c r="OUI108" s="488"/>
      <c r="OUJ108" s="488"/>
      <c r="OUK108" s="489"/>
      <c r="OUL108" s="490"/>
      <c r="OUM108" s="488"/>
      <c r="OUN108" s="488"/>
      <c r="OUO108" s="488"/>
      <c r="OUP108" s="488"/>
      <c r="OUQ108" s="488"/>
      <c r="OUR108" s="488"/>
      <c r="OUS108" s="489"/>
      <c r="OUT108" s="490"/>
      <c r="OUU108" s="488"/>
      <c r="OUV108" s="488"/>
      <c r="OUW108" s="488"/>
      <c r="OUX108" s="488"/>
      <c r="OUY108" s="488"/>
      <c r="OUZ108" s="488"/>
      <c r="OVA108" s="489"/>
      <c r="OVB108" s="490"/>
      <c r="OVC108" s="488"/>
      <c r="OVD108" s="488"/>
      <c r="OVE108" s="488"/>
      <c r="OVF108" s="488"/>
      <c r="OVG108" s="488"/>
      <c r="OVH108" s="488"/>
      <c r="OVI108" s="489"/>
      <c r="OVJ108" s="490"/>
      <c r="OVK108" s="488"/>
      <c r="OVL108" s="488"/>
      <c r="OVM108" s="488"/>
      <c r="OVN108" s="488"/>
      <c r="OVO108" s="488"/>
      <c r="OVP108" s="488"/>
      <c r="OVQ108" s="489"/>
      <c r="OVR108" s="490"/>
      <c r="OVS108" s="488"/>
      <c r="OVT108" s="488"/>
      <c r="OVU108" s="488"/>
      <c r="OVV108" s="488"/>
      <c r="OVW108" s="488"/>
      <c r="OVX108" s="488"/>
      <c r="OVY108" s="489"/>
      <c r="OVZ108" s="490"/>
      <c r="OWA108" s="488"/>
      <c r="OWB108" s="488"/>
      <c r="OWC108" s="488"/>
      <c r="OWD108" s="488"/>
      <c r="OWE108" s="488"/>
      <c r="OWF108" s="488"/>
      <c r="OWG108" s="489"/>
      <c r="OWH108" s="490"/>
      <c r="OWI108" s="488"/>
      <c r="OWJ108" s="488"/>
      <c r="OWK108" s="488"/>
      <c r="OWL108" s="488"/>
      <c r="OWM108" s="488"/>
      <c r="OWN108" s="488"/>
      <c r="OWO108" s="489"/>
      <c r="OWP108" s="490"/>
      <c r="OWQ108" s="488"/>
      <c r="OWR108" s="488"/>
      <c r="OWS108" s="488"/>
      <c r="OWT108" s="488"/>
      <c r="OWU108" s="488"/>
      <c r="OWV108" s="488"/>
      <c r="OWW108" s="489"/>
      <c r="OWX108" s="490"/>
      <c r="OWY108" s="488"/>
      <c r="OWZ108" s="488"/>
      <c r="OXA108" s="488"/>
      <c r="OXB108" s="488"/>
      <c r="OXC108" s="488"/>
      <c r="OXD108" s="488"/>
      <c r="OXE108" s="489"/>
      <c r="OXF108" s="490"/>
      <c r="OXG108" s="488"/>
      <c r="OXH108" s="488"/>
      <c r="OXI108" s="488"/>
      <c r="OXJ108" s="488"/>
      <c r="OXK108" s="488"/>
      <c r="OXL108" s="488"/>
      <c r="OXM108" s="489"/>
      <c r="OXN108" s="490"/>
      <c r="OXO108" s="488"/>
      <c r="OXP108" s="488"/>
      <c r="OXQ108" s="488"/>
      <c r="OXR108" s="488"/>
      <c r="OXS108" s="488"/>
      <c r="OXT108" s="488"/>
      <c r="OXU108" s="489"/>
      <c r="OXV108" s="490"/>
      <c r="OXW108" s="488"/>
      <c r="OXX108" s="488"/>
      <c r="OXY108" s="488"/>
      <c r="OXZ108" s="488"/>
      <c r="OYA108" s="488"/>
      <c r="OYB108" s="488"/>
      <c r="OYC108" s="489"/>
      <c r="OYD108" s="490"/>
      <c r="OYE108" s="488"/>
      <c r="OYF108" s="488"/>
      <c r="OYG108" s="488"/>
      <c r="OYH108" s="488"/>
      <c r="OYI108" s="488"/>
      <c r="OYJ108" s="488"/>
      <c r="OYK108" s="489"/>
      <c r="OYL108" s="490"/>
      <c r="OYM108" s="488"/>
      <c r="OYN108" s="488"/>
      <c r="OYO108" s="488"/>
      <c r="OYP108" s="488"/>
      <c r="OYQ108" s="488"/>
      <c r="OYR108" s="488"/>
      <c r="OYS108" s="489"/>
      <c r="OYT108" s="490"/>
      <c r="OYU108" s="488"/>
      <c r="OYV108" s="488"/>
      <c r="OYW108" s="488"/>
      <c r="OYX108" s="488"/>
      <c r="OYY108" s="488"/>
      <c r="OYZ108" s="488"/>
      <c r="OZA108" s="489"/>
      <c r="OZB108" s="490"/>
      <c r="OZC108" s="488"/>
      <c r="OZD108" s="488"/>
      <c r="OZE108" s="488"/>
      <c r="OZF108" s="488"/>
      <c r="OZG108" s="488"/>
      <c r="OZH108" s="488"/>
      <c r="OZI108" s="489"/>
      <c r="OZJ108" s="490"/>
      <c r="OZK108" s="488"/>
      <c r="OZL108" s="488"/>
      <c r="OZM108" s="488"/>
      <c r="OZN108" s="488"/>
      <c r="OZO108" s="488"/>
      <c r="OZP108" s="488"/>
      <c r="OZQ108" s="489"/>
      <c r="OZR108" s="490"/>
      <c r="OZS108" s="488"/>
      <c r="OZT108" s="488"/>
      <c r="OZU108" s="488"/>
      <c r="OZV108" s="488"/>
      <c r="OZW108" s="488"/>
      <c r="OZX108" s="488"/>
      <c r="OZY108" s="489"/>
      <c r="OZZ108" s="490"/>
      <c r="PAA108" s="488"/>
      <c r="PAB108" s="488"/>
      <c r="PAC108" s="488"/>
      <c r="PAD108" s="488"/>
      <c r="PAE108" s="488"/>
      <c r="PAF108" s="488"/>
      <c r="PAG108" s="489"/>
      <c r="PAH108" s="490"/>
      <c r="PAI108" s="488"/>
      <c r="PAJ108" s="488"/>
      <c r="PAK108" s="488"/>
      <c r="PAL108" s="488"/>
      <c r="PAM108" s="488"/>
      <c r="PAN108" s="488"/>
      <c r="PAO108" s="489"/>
      <c r="PAP108" s="490"/>
      <c r="PAQ108" s="488"/>
      <c r="PAR108" s="488"/>
      <c r="PAS108" s="488"/>
      <c r="PAT108" s="488"/>
      <c r="PAU108" s="488"/>
      <c r="PAV108" s="488"/>
      <c r="PAW108" s="489"/>
      <c r="PAX108" s="490"/>
      <c r="PAY108" s="488"/>
      <c r="PAZ108" s="488"/>
      <c r="PBA108" s="488"/>
      <c r="PBB108" s="488"/>
      <c r="PBC108" s="488"/>
      <c r="PBD108" s="488"/>
      <c r="PBE108" s="489"/>
      <c r="PBF108" s="490"/>
      <c r="PBG108" s="488"/>
      <c r="PBH108" s="488"/>
      <c r="PBI108" s="488"/>
      <c r="PBJ108" s="488"/>
      <c r="PBK108" s="488"/>
      <c r="PBL108" s="488"/>
      <c r="PBM108" s="489"/>
      <c r="PBN108" s="490"/>
      <c r="PBO108" s="488"/>
      <c r="PBP108" s="488"/>
      <c r="PBQ108" s="488"/>
      <c r="PBR108" s="488"/>
      <c r="PBS108" s="488"/>
      <c r="PBT108" s="488"/>
      <c r="PBU108" s="489"/>
      <c r="PBV108" s="490"/>
      <c r="PBW108" s="488"/>
      <c r="PBX108" s="488"/>
      <c r="PBY108" s="488"/>
      <c r="PBZ108" s="488"/>
      <c r="PCA108" s="488"/>
      <c r="PCB108" s="488"/>
      <c r="PCC108" s="489"/>
      <c r="PCD108" s="490"/>
      <c r="PCE108" s="488"/>
      <c r="PCF108" s="488"/>
      <c r="PCG108" s="488"/>
      <c r="PCH108" s="488"/>
      <c r="PCI108" s="488"/>
      <c r="PCJ108" s="488"/>
      <c r="PCK108" s="489"/>
      <c r="PCL108" s="490"/>
      <c r="PCM108" s="488"/>
      <c r="PCN108" s="488"/>
      <c r="PCO108" s="488"/>
      <c r="PCP108" s="488"/>
      <c r="PCQ108" s="488"/>
      <c r="PCR108" s="488"/>
      <c r="PCS108" s="489"/>
      <c r="PCT108" s="490"/>
      <c r="PCU108" s="488"/>
      <c r="PCV108" s="488"/>
      <c r="PCW108" s="488"/>
      <c r="PCX108" s="488"/>
      <c r="PCY108" s="488"/>
      <c r="PCZ108" s="488"/>
      <c r="PDA108" s="489"/>
      <c r="PDB108" s="490"/>
      <c r="PDC108" s="488"/>
      <c r="PDD108" s="488"/>
      <c r="PDE108" s="488"/>
      <c r="PDF108" s="488"/>
      <c r="PDG108" s="488"/>
      <c r="PDH108" s="488"/>
      <c r="PDI108" s="489"/>
      <c r="PDJ108" s="490"/>
      <c r="PDK108" s="488"/>
      <c r="PDL108" s="488"/>
      <c r="PDM108" s="488"/>
      <c r="PDN108" s="488"/>
      <c r="PDO108" s="488"/>
      <c r="PDP108" s="488"/>
      <c r="PDQ108" s="489"/>
      <c r="PDR108" s="490"/>
      <c r="PDS108" s="488"/>
      <c r="PDT108" s="488"/>
      <c r="PDU108" s="488"/>
      <c r="PDV108" s="488"/>
      <c r="PDW108" s="488"/>
      <c r="PDX108" s="488"/>
      <c r="PDY108" s="489"/>
      <c r="PDZ108" s="490"/>
      <c r="PEA108" s="488"/>
      <c r="PEB108" s="488"/>
      <c r="PEC108" s="488"/>
      <c r="PED108" s="488"/>
      <c r="PEE108" s="488"/>
      <c r="PEF108" s="488"/>
      <c r="PEG108" s="489"/>
      <c r="PEH108" s="490"/>
      <c r="PEI108" s="488"/>
      <c r="PEJ108" s="488"/>
      <c r="PEK108" s="488"/>
      <c r="PEL108" s="488"/>
      <c r="PEM108" s="488"/>
      <c r="PEN108" s="488"/>
      <c r="PEO108" s="489"/>
      <c r="PEP108" s="490"/>
      <c r="PEQ108" s="488"/>
      <c r="PER108" s="488"/>
      <c r="PES108" s="488"/>
      <c r="PET108" s="488"/>
      <c r="PEU108" s="488"/>
      <c r="PEV108" s="488"/>
      <c r="PEW108" s="489"/>
      <c r="PEX108" s="490"/>
      <c r="PEY108" s="488"/>
      <c r="PEZ108" s="488"/>
      <c r="PFA108" s="488"/>
      <c r="PFB108" s="488"/>
      <c r="PFC108" s="488"/>
      <c r="PFD108" s="488"/>
      <c r="PFE108" s="489"/>
      <c r="PFF108" s="490"/>
      <c r="PFG108" s="488"/>
      <c r="PFH108" s="488"/>
      <c r="PFI108" s="488"/>
      <c r="PFJ108" s="488"/>
      <c r="PFK108" s="488"/>
      <c r="PFL108" s="488"/>
      <c r="PFM108" s="489"/>
      <c r="PFN108" s="490"/>
      <c r="PFO108" s="488"/>
      <c r="PFP108" s="488"/>
      <c r="PFQ108" s="488"/>
      <c r="PFR108" s="488"/>
      <c r="PFS108" s="488"/>
      <c r="PFT108" s="488"/>
      <c r="PFU108" s="489"/>
      <c r="PFV108" s="490"/>
      <c r="PFW108" s="488"/>
      <c r="PFX108" s="488"/>
      <c r="PFY108" s="488"/>
      <c r="PFZ108" s="488"/>
      <c r="PGA108" s="488"/>
      <c r="PGB108" s="488"/>
      <c r="PGC108" s="489"/>
      <c r="PGD108" s="490"/>
      <c r="PGE108" s="488"/>
      <c r="PGF108" s="488"/>
      <c r="PGG108" s="488"/>
      <c r="PGH108" s="488"/>
      <c r="PGI108" s="488"/>
      <c r="PGJ108" s="488"/>
      <c r="PGK108" s="489"/>
      <c r="PGL108" s="490"/>
      <c r="PGM108" s="488"/>
      <c r="PGN108" s="488"/>
      <c r="PGO108" s="488"/>
      <c r="PGP108" s="488"/>
      <c r="PGQ108" s="488"/>
      <c r="PGR108" s="488"/>
      <c r="PGS108" s="489"/>
      <c r="PGT108" s="490"/>
      <c r="PGU108" s="488"/>
      <c r="PGV108" s="488"/>
      <c r="PGW108" s="488"/>
      <c r="PGX108" s="488"/>
      <c r="PGY108" s="488"/>
      <c r="PGZ108" s="488"/>
      <c r="PHA108" s="489"/>
      <c r="PHB108" s="490"/>
      <c r="PHC108" s="488"/>
      <c r="PHD108" s="488"/>
      <c r="PHE108" s="488"/>
      <c r="PHF108" s="488"/>
      <c r="PHG108" s="488"/>
      <c r="PHH108" s="488"/>
      <c r="PHI108" s="489"/>
      <c r="PHJ108" s="490"/>
      <c r="PHK108" s="488"/>
      <c r="PHL108" s="488"/>
      <c r="PHM108" s="488"/>
      <c r="PHN108" s="488"/>
      <c r="PHO108" s="488"/>
      <c r="PHP108" s="488"/>
      <c r="PHQ108" s="489"/>
      <c r="PHR108" s="490"/>
      <c r="PHS108" s="488"/>
      <c r="PHT108" s="488"/>
      <c r="PHU108" s="488"/>
      <c r="PHV108" s="488"/>
      <c r="PHW108" s="488"/>
      <c r="PHX108" s="488"/>
      <c r="PHY108" s="489"/>
      <c r="PHZ108" s="490"/>
      <c r="PIA108" s="488"/>
      <c r="PIB108" s="488"/>
      <c r="PIC108" s="488"/>
      <c r="PID108" s="488"/>
      <c r="PIE108" s="488"/>
      <c r="PIF108" s="488"/>
      <c r="PIG108" s="489"/>
      <c r="PIH108" s="490"/>
      <c r="PII108" s="488"/>
      <c r="PIJ108" s="488"/>
      <c r="PIK108" s="488"/>
      <c r="PIL108" s="488"/>
      <c r="PIM108" s="488"/>
      <c r="PIN108" s="488"/>
      <c r="PIO108" s="489"/>
      <c r="PIP108" s="490"/>
      <c r="PIQ108" s="488"/>
      <c r="PIR108" s="488"/>
      <c r="PIS108" s="488"/>
      <c r="PIT108" s="488"/>
      <c r="PIU108" s="488"/>
      <c r="PIV108" s="488"/>
      <c r="PIW108" s="489"/>
      <c r="PIX108" s="490"/>
      <c r="PIY108" s="488"/>
      <c r="PIZ108" s="488"/>
      <c r="PJA108" s="488"/>
      <c r="PJB108" s="488"/>
      <c r="PJC108" s="488"/>
      <c r="PJD108" s="488"/>
      <c r="PJE108" s="489"/>
      <c r="PJF108" s="490"/>
      <c r="PJG108" s="488"/>
      <c r="PJH108" s="488"/>
      <c r="PJI108" s="488"/>
      <c r="PJJ108" s="488"/>
      <c r="PJK108" s="488"/>
      <c r="PJL108" s="488"/>
      <c r="PJM108" s="489"/>
      <c r="PJN108" s="490"/>
      <c r="PJO108" s="488"/>
      <c r="PJP108" s="488"/>
      <c r="PJQ108" s="488"/>
      <c r="PJR108" s="488"/>
      <c r="PJS108" s="488"/>
      <c r="PJT108" s="488"/>
      <c r="PJU108" s="489"/>
      <c r="PJV108" s="490"/>
      <c r="PJW108" s="488"/>
      <c r="PJX108" s="488"/>
      <c r="PJY108" s="488"/>
      <c r="PJZ108" s="488"/>
      <c r="PKA108" s="488"/>
      <c r="PKB108" s="488"/>
      <c r="PKC108" s="489"/>
      <c r="PKD108" s="490"/>
      <c r="PKE108" s="488"/>
      <c r="PKF108" s="488"/>
      <c r="PKG108" s="488"/>
      <c r="PKH108" s="488"/>
      <c r="PKI108" s="488"/>
      <c r="PKJ108" s="488"/>
      <c r="PKK108" s="489"/>
      <c r="PKL108" s="490"/>
      <c r="PKM108" s="488"/>
      <c r="PKN108" s="488"/>
      <c r="PKO108" s="488"/>
      <c r="PKP108" s="488"/>
      <c r="PKQ108" s="488"/>
      <c r="PKR108" s="488"/>
      <c r="PKS108" s="489"/>
      <c r="PKT108" s="490"/>
      <c r="PKU108" s="488"/>
      <c r="PKV108" s="488"/>
      <c r="PKW108" s="488"/>
      <c r="PKX108" s="488"/>
      <c r="PKY108" s="488"/>
      <c r="PKZ108" s="488"/>
      <c r="PLA108" s="489"/>
      <c r="PLB108" s="490"/>
      <c r="PLC108" s="488"/>
      <c r="PLD108" s="488"/>
      <c r="PLE108" s="488"/>
      <c r="PLF108" s="488"/>
      <c r="PLG108" s="488"/>
      <c r="PLH108" s="488"/>
      <c r="PLI108" s="489"/>
      <c r="PLJ108" s="490"/>
      <c r="PLK108" s="488"/>
      <c r="PLL108" s="488"/>
      <c r="PLM108" s="488"/>
      <c r="PLN108" s="488"/>
      <c r="PLO108" s="488"/>
      <c r="PLP108" s="488"/>
      <c r="PLQ108" s="489"/>
      <c r="PLR108" s="490"/>
      <c r="PLS108" s="488"/>
      <c r="PLT108" s="488"/>
      <c r="PLU108" s="488"/>
      <c r="PLV108" s="488"/>
      <c r="PLW108" s="488"/>
      <c r="PLX108" s="488"/>
      <c r="PLY108" s="489"/>
      <c r="PLZ108" s="490"/>
      <c r="PMA108" s="488"/>
      <c r="PMB108" s="488"/>
      <c r="PMC108" s="488"/>
      <c r="PMD108" s="488"/>
      <c r="PME108" s="488"/>
      <c r="PMF108" s="488"/>
      <c r="PMG108" s="489"/>
      <c r="PMH108" s="490"/>
      <c r="PMI108" s="488"/>
      <c r="PMJ108" s="488"/>
      <c r="PMK108" s="488"/>
      <c r="PML108" s="488"/>
      <c r="PMM108" s="488"/>
      <c r="PMN108" s="488"/>
      <c r="PMO108" s="489"/>
      <c r="PMP108" s="490"/>
      <c r="PMQ108" s="488"/>
      <c r="PMR108" s="488"/>
      <c r="PMS108" s="488"/>
      <c r="PMT108" s="488"/>
      <c r="PMU108" s="488"/>
      <c r="PMV108" s="488"/>
      <c r="PMW108" s="489"/>
      <c r="PMX108" s="490"/>
      <c r="PMY108" s="488"/>
      <c r="PMZ108" s="488"/>
      <c r="PNA108" s="488"/>
      <c r="PNB108" s="488"/>
      <c r="PNC108" s="488"/>
      <c r="PND108" s="488"/>
      <c r="PNE108" s="489"/>
      <c r="PNF108" s="490"/>
      <c r="PNG108" s="488"/>
      <c r="PNH108" s="488"/>
      <c r="PNI108" s="488"/>
      <c r="PNJ108" s="488"/>
      <c r="PNK108" s="488"/>
      <c r="PNL108" s="488"/>
      <c r="PNM108" s="489"/>
      <c r="PNN108" s="490"/>
      <c r="PNO108" s="488"/>
      <c r="PNP108" s="488"/>
      <c r="PNQ108" s="488"/>
      <c r="PNR108" s="488"/>
      <c r="PNS108" s="488"/>
      <c r="PNT108" s="488"/>
      <c r="PNU108" s="489"/>
      <c r="PNV108" s="490"/>
      <c r="PNW108" s="488"/>
      <c r="PNX108" s="488"/>
      <c r="PNY108" s="488"/>
      <c r="PNZ108" s="488"/>
      <c r="POA108" s="488"/>
      <c r="POB108" s="488"/>
      <c r="POC108" s="489"/>
      <c r="POD108" s="490"/>
      <c r="POE108" s="488"/>
      <c r="POF108" s="488"/>
      <c r="POG108" s="488"/>
      <c r="POH108" s="488"/>
      <c r="POI108" s="488"/>
      <c r="POJ108" s="488"/>
      <c r="POK108" s="489"/>
      <c r="POL108" s="490"/>
      <c r="POM108" s="488"/>
      <c r="PON108" s="488"/>
      <c r="POO108" s="488"/>
      <c r="POP108" s="488"/>
      <c r="POQ108" s="488"/>
      <c r="POR108" s="488"/>
      <c r="POS108" s="489"/>
      <c r="POT108" s="490"/>
      <c r="POU108" s="488"/>
      <c r="POV108" s="488"/>
      <c r="POW108" s="488"/>
      <c r="POX108" s="488"/>
      <c r="POY108" s="488"/>
      <c r="POZ108" s="488"/>
      <c r="PPA108" s="489"/>
      <c r="PPB108" s="490"/>
      <c r="PPC108" s="488"/>
      <c r="PPD108" s="488"/>
      <c r="PPE108" s="488"/>
      <c r="PPF108" s="488"/>
      <c r="PPG108" s="488"/>
      <c r="PPH108" s="488"/>
      <c r="PPI108" s="489"/>
      <c r="PPJ108" s="490"/>
      <c r="PPK108" s="488"/>
      <c r="PPL108" s="488"/>
      <c r="PPM108" s="488"/>
      <c r="PPN108" s="488"/>
      <c r="PPO108" s="488"/>
      <c r="PPP108" s="488"/>
      <c r="PPQ108" s="489"/>
      <c r="PPR108" s="490"/>
      <c r="PPS108" s="488"/>
      <c r="PPT108" s="488"/>
      <c r="PPU108" s="488"/>
      <c r="PPV108" s="488"/>
      <c r="PPW108" s="488"/>
      <c r="PPX108" s="488"/>
      <c r="PPY108" s="489"/>
      <c r="PPZ108" s="490"/>
      <c r="PQA108" s="488"/>
      <c r="PQB108" s="488"/>
      <c r="PQC108" s="488"/>
      <c r="PQD108" s="488"/>
      <c r="PQE108" s="488"/>
      <c r="PQF108" s="488"/>
      <c r="PQG108" s="489"/>
      <c r="PQH108" s="490"/>
      <c r="PQI108" s="488"/>
      <c r="PQJ108" s="488"/>
      <c r="PQK108" s="488"/>
      <c r="PQL108" s="488"/>
      <c r="PQM108" s="488"/>
      <c r="PQN108" s="488"/>
      <c r="PQO108" s="489"/>
      <c r="PQP108" s="490"/>
      <c r="PQQ108" s="488"/>
      <c r="PQR108" s="488"/>
      <c r="PQS108" s="488"/>
      <c r="PQT108" s="488"/>
      <c r="PQU108" s="488"/>
      <c r="PQV108" s="488"/>
      <c r="PQW108" s="489"/>
      <c r="PQX108" s="490"/>
      <c r="PQY108" s="488"/>
      <c r="PQZ108" s="488"/>
      <c r="PRA108" s="488"/>
      <c r="PRB108" s="488"/>
      <c r="PRC108" s="488"/>
      <c r="PRD108" s="488"/>
      <c r="PRE108" s="489"/>
      <c r="PRF108" s="490"/>
      <c r="PRG108" s="488"/>
      <c r="PRH108" s="488"/>
      <c r="PRI108" s="488"/>
      <c r="PRJ108" s="488"/>
      <c r="PRK108" s="488"/>
      <c r="PRL108" s="488"/>
      <c r="PRM108" s="489"/>
      <c r="PRN108" s="490"/>
      <c r="PRO108" s="488"/>
      <c r="PRP108" s="488"/>
      <c r="PRQ108" s="488"/>
      <c r="PRR108" s="488"/>
      <c r="PRS108" s="488"/>
      <c r="PRT108" s="488"/>
      <c r="PRU108" s="489"/>
      <c r="PRV108" s="490"/>
      <c r="PRW108" s="488"/>
      <c r="PRX108" s="488"/>
      <c r="PRY108" s="488"/>
      <c r="PRZ108" s="488"/>
      <c r="PSA108" s="488"/>
      <c r="PSB108" s="488"/>
      <c r="PSC108" s="489"/>
      <c r="PSD108" s="490"/>
      <c r="PSE108" s="488"/>
      <c r="PSF108" s="488"/>
      <c r="PSG108" s="488"/>
      <c r="PSH108" s="488"/>
      <c r="PSI108" s="488"/>
      <c r="PSJ108" s="488"/>
      <c r="PSK108" s="489"/>
      <c r="PSL108" s="490"/>
      <c r="PSM108" s="488"/>
      <c r="PSN108" s="488"/>
      <c r="PSO108" s="488"/>
      <c r="PSP108" s="488"/>
      <c r="PSQ108" s="488"/>
      <c r="PSR108" s="488"/>
      <c r="PSS108" s="489"/>
      <c r="PST108" s="490"/>
      <c r="PSU108" s="488"/>
      <c r="PSV108" s="488"/>
      <c r="PSW108" s="488"/>
      <c r="PSX108" s="488"/>
      <c r="PSY108" s="488"/>
      <c r="PSZ108" s="488"/>
      <c r="PTA108" s="489"/>
      <c r="PTB108" s="490"/>
      <c r="PTC108" s="488"/>
      <c r="PTD108" s="488"/>
      <c r="PTE108" s="488"/>
      <c r="PTF108" s="488"/>
      <c r="PTG108" s="488"/>
      <c r="PTH108" s="488"/>
      <c r="PTI108" s="489"/>
      <c r="PTJ108" s="490"/>
      <c r="PTK108" s="488"/>
      <c r="PTL108" s="488"/>
      <c r="PTM108" s="488"/>
      <c r="PTN108" s="488"/>
      <c r="PTO108" s="488"/>
      <c r="PTP108" s="488"/>
      <c r="PTQ108" s="489"/>
      <c r="PTR108" s="490"/>
      <c r="PTS108" s="488"/>
      <c r="PTT108" s="488"/>
      <c r="PTU108" s="488"/>
      <c r="PTV108" s="488"/>
      <c r="PTW108" s="488"/>
      <c r="PTX108" s="488"/>
      <c r="PTY108" s="489"/>
      <c r="PTZ108" s="490"/>
      <c r="PUA108" s="488"/>
      <c r="PUB108" s="488"/>
      <c r="PUC108" s="488"/>
      <c r="PUD108" s="488"/>
      <c r="PUE108" s="488"/>
      <c r="PUF108" s="488"/>
      <c r="PUG108" s="489"/>
      <c r="PUH108" s="490"/>
      <c r="PUI108" s="488"/>
      <c r="PUJ108" s="488"/>
      <c r="PUK108" s="488"/>
      <c r="PUL108" s="488"/>
      <c r="PUM108" s="488"/>
      <c r="PUN108" s="488"/>
      <c r="PUO108" s="489"/>
      <c r="PUP108" s="490"/>
      <c r="PUQ108" s="488"/>
      <c r="PUR108" s="488"/>
      <c r="PUS108" s="488"/>
      <c r="PUT108" s="488"/>
      <c r="PUU108" s="488"/>
      <c r="PUV108" s="488"/>
      <c r="PUW108" s="489"/>
      <c r="PUX108" s="490"/>
      <c r="PUY108" s="488"/>
      <c r="PUZ108" s="488"/>
      <c r="PVA108" s="488"/>
      <c r="PVB108" s="488"/>
      <c r="PVC108" s="488"/>
      <c r="PVD108" s="488"/>
      <c r="PVE108" s="489"/>
      <c r="PVF108" s="490"/>
      <c r="PVG108" s="488"/>
      <c r="PVH108" s="488"/>
      <c r="PVI108" s="488"/>
      <c r="PVJ108" s="488"/>
      <c r="PVK108" s="488"/>
      <c r="PVL108" s="488"/>
      <c r="PVM108" s="489"/>
      <c r="PVN108" s="490"/>
      <c r="PVO108" s="488"/>
      <c r="PVP108" s="488"/>
      <c r="PVQ108" s="488"/>
      <c r="PVR108" s="488"/>
      <c r="PVS108" s="488"/>
      <c r="PVT108" s="488"/>
      <c r="PVU108" s="489"/>
      <c r="PVV108" s="490"/>
      <c r="PVW108" s="488"/>
      <c r="PVX108" s="488"/>
      <c r="PVY108" s="488"/>
      <c r="PVZ108" s="488"/>
      <c r="PWA108" s="488"/>
      <c r="PWB108" s="488"/>
      <c r="PWC108" s="489"/>
      <c r="PWD108" s="490"/>
      <c r="PWE108" s="488"/>
      <c r="PWF108" s="488"/>
      <c r="PWG108" s="488"/>
      <c r="PWH108" s="488"/>
      <c r="PWI108" s="488"/>
      <c r="PWJ108" s="488"/>
      <c r="PWK108" s="489"/>
      <c r="PWL108" s="490"/>
      <c r="PWM108" s="488"/>
      <c r="PWN108" s="488"/>
      <c r="PWO108" s="488"/>
      <c r="PWP108" s="488"/>
      <c r="PWQ108" s="488"/>
      <c r="PWR108" s="488"/>
      <c r="PWS108" s="489"/>
      <c r="PWT108" s="490"/>
      <c r="PWU108" s="488"/>
      <c r="PWV108" s="488"/>
      <c r="PWW108" s="488"/>
      <c r="PWX108" s="488"/>
      <c r="PWY108" s="488"/>
      <c r="PWZ108" s="488"/>
      <c r="PXA108" s="489"/>
      <c r="PXB108" s="490"/>
      <c r="PXC108" s="488"/>
      <c r="PXD108" s="488"/>
      <c r="PXE108" s="488"/>
      <c r="PXF108" s="488"/>
      <c r="PXG108" s="488"/>
      <c r="PXH108" s="488"/>
      <c r="PXI108" s="489"/>
      <c r="PXJ108" s="490"/>
      <c r="PXK108" s="488"/>
      <c r="PXL108" s="488"/>
      <c r="PXM108" s="488"/>
      <c r="PXN108" s="488"/>
      <c r="PXO108" s="488"/>
      <c r="PXP108" s="488"/>
      <c r="PXQ108" s="489"/>
      <c r="PXR108" s="490"/>
      <c r="PXS108" s="488"/>
      <c r="PXT108" s="488"/>
      <c r="PXU108" s="488"/>
      <c r="PXV108" s="488"/>
      <c r="PXW108" s="488"/>
      <c r="PXX108" s="488"/>
      <c r="PXY108" s="489"/>
      <c r="PXZ108" s="490"/>
      <c r="PYA108" s="488"/>
      <c r="PYB108" s="488"/>
      <c r="PYC108" s="488"/>
      <c r="PYD108" s="488"/>
      <c r="PYE108" s="488"/>
      <c r="PYF108" s="488"/>
      <c r="PYG108" s="489"/>
      <c r="PYH108" s="490"/>
      <c r="PYI108" s="488"/>
      <c r="PYJ108" s="488"/>
      <c r="PYK108" s="488"/>
      <c r="PYL108" s="488"/>
      <c r="PYM108" s="488"/>
      <c r="PYN108" s="488"/>
      <c r="PYO108" s="489"/>
      <c r="PYP108" s="490"/>
      <c r="PYQ108" s="488"/>
      <c r="PYR108" s="488"/>
      <c r="PYS108" s="488"/>
      <c r="PYT108" s="488"/>
      <c r="PYU108" s="488"/>
      <c r="PYV108" s="488"/>
      <c r="PYW108" s="489"/>
      <c r="PYX108" s="490"/>
      <c r="PYY108" s="488"/>
      <c r="PYZ108" s="488"/>
      <c r="PZA108" s="488"/>
      <c r="PZB108" s="488"/>
      <c r="PZC108" s="488"/>
      <c r="PZD108" s="488"/>
      <c r="PZE108" s="489"/>
      <c r="PZF108" s="490"/>
      <c r="PZG108" s="488"/>
      <c r="PZH108" s="488"/>
      <c r="PZI108" s="488"/>
      <c r="PZJ108" s="488"/>
      <c r="PZK108" s="488"/>
      <c r="PZL108" s="488"/>
      <c r="PZM108" s="489"/>
      <c r="PZN108" s="490"/>
      <c r="PZO108" s="488"/>
      <c r="PZP108" s="488"/>
      <c r="PZQ108" s="488"/>
      <c r="PZR108" s="488"/>
      <c r="PZS108" s="488"/>
      <c r="PZT108" s="488"/>
      <c r="PZU108" s="489"/>
      <c r="PZV108" s="490"/>
      <c r="PZW108" s="488"/>
      <c r="PZX108" s="488"/>
      <c r="PZY108" s="488"/>
      <c r="PZZ108" s="488"/>
      <c r="QAA108" s="488"/>
      <c r="QAB108" s="488"/>
      <c r="QAC108" s="489"/>
      <c r="QAD108" s="490"/>
      <c r="QAE108" s="488"/>
      <c r="QAF108" s="488"/>
      <c r="QAG108" s="488"/>
      <c r="QAH108" s="488"/>
      <c r="QAI108" s="488"/>
      <c r="QAJ108" s="488"/>
      <c r="QAK108" s="489"/>
      <c r="QAL108" s="490"/>
      <c r="QAM108" s="488"/>
      <c r="QAN108" s="488"/>
      <c r="QAO108" s="488"/>
      <c r="QAP108" s="488"/>
      <c r="QAQ108" s="488"/>
      <c r="QAR108" s="488"/>
      <c r="QAS108" s="489"/>
      <c r="QAT108" s="490"/>
      <c r="QAU108" s="488"/>
      <c r="QAV108" s="488"/>
      <c r="QAW108" s="488"/>
      <c r="QAX108" s="488"/>
      <c r="QAY108" s="488"/>
      <c r="QAZ108" s="488"/>
      <c r="QBA108" s="489"/>
      <c r="QBB108" s="490"/>
      <c r="QBC108" s="488"/>
      <c r="QBD108" s="488"/>
      <c r="QBE108" s="488"/>
      <c r="QBF108" s="488"/>
      <c r="QBG108" s="488"/>
      <c r="QBH108" s="488"/>
      <c r="QBI108" s="489"/>
      <c r="QBJ108" s="490"/>
      <c r="QBK108" s="488"/>
      <c r="QBL108" s="488"/>
      <c r="QBM108" s="488"/>
      <c r="QBN108" s="488"/>
      <c r="QBO108" s="488"/>
      <c r="QBP108" s="488"/>
      <c r="QBQ108" s="489"/>
      <c r="QBR108" s="490"/>
      <c r="QBS108" s="488"/>
      <c r="QBT108" s="488"/>
      <c r="QBU108" s="488"/>
      <c r="QBV108" s="488"/>
      <c r="QBW108" s="488"/>
      <c r="QBX108" s="488"/>
      <c r="QBY108" s="489"/>
      <c r="QBZ108" s="490"/>
      <c r="QCA108" s="488"/>
      <c r="QCB108" s="488"/>
      <c r="QCC108" s="488"/>
      <c r="QCD108" s="488"/>
      <c r="QCE108" s="488"/>
      <c r="QCF108" s="488"/>
      <c r="QCG108" s="489"/>
      <c r="QCH108" s="490"/>
      <c r="QCI108" s="488"/>
      <c r="QCJ108" s="488"/>
      <c r="QCK108" s="488"/>
      <c r="QCL108" s="488"/>
      <c r="QCM108" s="488"/>
      <c r="QCN108" s="488"/>
      <c r="QCO108" s="489"/>
      <c r="QCP108" s="490"/>
      <c r="QCQ108" s="488"/>
      <c r="QCR108" s="488"/>
      <c r="QCS108" s="488"/>
      <c r="QCT108" s="488"/>
      <c r="QCU108" s="488"/>
      <c r="QCV108" s="488"/>
      <c r="QCW108" s="489"/>
      <c r="QCX108" s="490"/>
      <c r="QCY108" s="488"/>
      <c r="QCZ108" s="488"/>
      <c r="QDA108" s="488"/>
      <c r="QDB108" s="488"/>
      <c r="QDC108" s="488"/>
      <c r="QDD108" s="488"/>
      <c r="QDE108" s="489"/>
      <c r="QDF108" s="490"/>
      <c r="QDG108" s="488"/>
      <c r="QDH108" s="488"/>
      <c r="QDI108" s="488"/>
      <c r="QDJ108" s="488"/>
      <c r="QDK108" s="488"/>
      <c r="QDL108" s="488"/>
      <c r="QDM108" s="489"/>
      <c r="QDN108" s="490"/>
      <c r="QDO108" s="488"/>
      <c r="QDP108" s="488"/>
      <c r="QDQ108" s="488"/>
      <c r="QDR108" s="488"/>
      <c r="QDS108" s="488"/>
      <c r="QDT108" s="488"/>
      <c r="QDU108" s="489"/>
      <c r="QDV108" s="490"/>
      <c r="QDW108" s="488"/>
      <c r="QDX108" s="488"/>
      <c r="QDY108" s="488"/>
      <c r="QDZ108" s="488"/>
      <c r="QEA108" s="488"/>
      <c r="QEB108" s="488"/>
      <c r="QEC108" s="489"/>
      <c r="QED108" s="490"/>
      <c r="QEE108" s="488"/>
      <c r="QEF108" s="488"/>
      <c r="QEG108" s="488"/>
      <c r="QEH108" s="488"/>
      <c r="QEI108" s="488"/>
      <c r="QEJ108" s="488"/>
      <c r="QEK108" s="489"/>
      <c r="QEL108" s="490"/>
      <c r="QEM108" s="488"/>
      <c r="QEN108" s="488"/>
      <c r="QEO108" s="488"/>
      <c r="QEP108" s="488"/>
      <c r="QEQ108" s="488"/>
      <c r="QER108" s="488"/>
      <c r="QES108" s="489"/>
      <c r="QET108" s="490"/>
      <c r="QEU108" s="488"/>
      <c r="QEV108" s="488"/>
      <c r="QEW108" s="488"/>
      <c r="QEX108" s="488"/>
      <c r="QEY108" s="488"/>
      <c r="QEZ108" s="488"/>
      <c r="QFA108" s="489"/>
      <c r="QFB108" s="490"/>
      <c r="QFC108" s="488"/>
      <c r="QFD108" s="488"/>
      <c r="QFE108" s="488"/>
      <c r="QFF108" s="488"/>
      <c r="QFG108" s="488"/>
      <c r="QFH108" s="488"/>
      <c r="QFI108" s="489"/>
      <c r="QFJ108" s="490"/>
      <c r="QFK108" s="488"/>
      <c r="QFL108" s="488"/>
      <c r="QFM108" s="488"/>
      <c r="QFN108" s="488"/>
      <c r="QFO108" s="488"/>
      <c r="QFP108" s="488"/>
      <c r="QFQ108" s="489"/>
      <c r="QFR108" s="490"/>
      <c r="QFS108" s="488"/>
      <c r="QFT108" s="488"/>
      <c r="QFU108" s="488"/>
      <c r="QFV108" s="488"/>
      <c r="QFW108" s="488"/>
      <c r="QFX108" s="488"/>
      <c r="QFY108" s="489"/>
      <c r="QFZ108" s="490"/>
      <c r="QGA108" s="488"/>
      <c r="QGB108" s="488"/>
      <c r="QGC108" s="488"/>
      <c r="QGD108" s="488"/>
      <c r="QGE108" s="488"/>
      <c r="QGF108" s="488"/>
      <c r="QGG108" s="489"/>
      <c r="QGH108" s="490"/>
      <c r="QGI108" s="488"/>
      <c r="QGJ108" s="488"/>
      <c r="QGK108" s="488"/>
      <c r="QGL108" s="488"/>
      <c r="QGM108" s="488"/>
      <c r="QGN108" s="488"/>
      <c r="QGO108" s="489"/>
      <c r="QGP108" s="490"/>
      <c r="QGQ108" s="488"/>
      <c r="QGR108" s="488"/>
      <c r="QGS108" s="488"/>
      <c r="QGT108" s="488"/>
      <c r="QGU108" s="488"/>
      <c r="QGV108" s="488"/>
      <c r="QGW108" s="489"/>
      <c r="QGX108" s="490"/>
      <c r="QGY108" s="488"/>
      <c r="QGZ108" s="488"/>
      <c r="QHA108" s="488"/>
      <c r="QHB108" s="488"/>
      <c r="QHC108" s="488"/>
      <c r="QHD108" s="488"/>
      <c r="QHE108" s="489"/>
      <c r="QHF108" s="490"/>
      <c r="QHG108" s="488"/>
      <c r="QHH108" s="488"/>
      <c r="QHI108" s="488"/>
      <c r="QHJ108" s="488"/>
      <c r="QHK108" s="488"/>
      <c r="QHL108" s="488"/>
      <c r="QHM108" s="489"/>
      <c r="QHN108" s="490"/>
      <c r="QHO108" s="488"/>
      <c r="QHP108" s="488"/>
      <c r="QHQ108" s="488"/>
      <c r="QHR108" s="488"/>
      <c r="QHS108" s="488"/>
      <c r="QHT108" s="488"/>
      <c r="QHU108" s="489"/>
      <c r="QHV108" s="490"/>
      <c r="QHW108" s="488"/>
      <c r="QHX108" s="488"/>
      <c r="QHY108" s="488"/>
      <c r="QHZ108" s="488"/>
      <c r="QIA108" s="488"/>
      <c r="QIB108" s="488"/>
      <c r="QIC108" s="489"/>
      <c r="QID108" s="490"/>
      <c r="QIE108" s="488"/>
      <c r="QIF108" s="488"/>
      <c r="QIG108" s="488"/>
      <c r="QIH108" s="488"/>
      <c r="QII108" s="488"/>
      <c r="QIJ108" s="488"/>
      <c r="QIK108" s="489"/>
      <c r="QIL108" s="490"/>
      <c r="QIM108" s="488"/>
      <c r="QIN108" s="488"/>
      <c r="QIO108" s="488"/>
      <c r="QIP108" s="488"/>
      <c r="QIQ108" s="488"/>
      <c r="QIR108" s="488"/>
      <c r="QIS108" s="489"/>
      <c r="QIT108" s="490"/>
      <c r="QIU108" s="488"/>
      <c r="QIV108" s="488"/>
      <c r="QIW108" s="488"/>
      <c r="QIX108" s="488"/>
      <c r="QIY108" s="488"/>
      <c r="QIZ108" s="488"/>
      <c r="QJA108" s="489"/>
      <c r="QJB108" s="490"/>
      <c r="QJC108" s="488"/>
      <c r="QJD108" s="488"/>
      <c r="QJE108" s="488"/>
      <c r="QJF108" s="488"/>
      <c r="QJG108" s="488"/>
      <c r="QJH108" s="488"/>
      <c r="QJI108" s="489"/>
      <c r="QJJ108" s="490"/>
      <c r="QJK108" s="488"/>
      <c r="QJL108" s="488"/>
      <c r="QJM108" s="488"/>
      <c r="QJN108" s="488"/>
      <c r="QJO108" s="488"/>
      <c r="QJP108" s="488"/>
      <c r="QJQ108" s="489"/>
      <c r="QJR108" s="490"/>
      <c r="QJS108" s="488"/>
      <c r="QJT108" s="488"/>
      <c r="QJU108" s="488"/>
      <c r="QJV108" s="488"/>
      <c r="QJW108" s="488"/>
      <c r="QJX108" s="488"/>
      <c r="QJY108" s="489"/>
      <c r="QJZ108" s="490"/>
      <c r="QKA108" s="488"/>
      <c r="QKB108" s="488"/>
      <c r="QKC108" s="488"/>
      <c r="QKD108" s="488"/>
      <c r="QKE108" s="488"/>
      <c r="QKF108" s="488"/>
      <c r="QKG108" s="489"/>
      <c r="QKH108" s="490"/>
      <c r="QKI108" s="488"/>
      <c r="QKJ108" s="488"/>
      <c r="QKK108" s="488"/>
      <c r="QKL108" s="488"/>
      <c r="QKM108" s="488"/>
      <c r="QKN108" s="488"/>
      <c r="QKO108" s="489"/>
      <c r="QKP108" s="490"/>
      <c r="QKQ108" s="488"/>
      <c r="QKR108" s="488"/>
      <c r="QKS108" s="488"/>
      <c r="QKT108" s="488"/>
      <c r="QKU108" s="488"/>
      <c r="QKV108" s="488"/>
      <c r="QKW108" s="489"/>
      <c r="QKX108" s="490"/>
      <c r="QKY108" s="488"/>
      <c r="QKZ108" s="488"/>
      <c r="QLA108" s="488"/>
      <c r="QLB108" s="488"/>
      <c r="QLC108" s="488"/>
      <c r="QLD108" s="488"/>
      <c r="QLE108" s="489"/>
      <c r="QLF108" s="490"/>
      <c r="QLG108" s="488"/>
      <c r="QLH108" s="488"/>
      <c r="QLI108" s="488"/>
      <c r="QLJ108" s="488"/>
      <c r="QLK108" s="488"/>
      <c r="QLL108" s="488"/>
      <c r="QLM108" s="489"/>
      <c r="QLN108" s="490"/>
      <c r="QLO108" s="488"/>
      <c r="QLP108" s="488"/>
      <c r="QLQ108" s="488"/>
      <c r="QLR108" s="488"/>
      <c r="QLS108" s="488"/>
      <c r="QLT108" s="488"/>
      <c r="QLU108" s="489"/>
      <c r="QLV108" s="490"/>
      <c r="QLW108" s="488"/>
      <c r="QLX108" s="488"/>
      <c r="QLY108" s="488"/>
      <c r="QLZ108" s="488"/>
      <c r="QMA108" s="488"/>
      <c r="QMB108" s="488"/>
      <c r="QMC108" s="489"/>
      <c r="QMD108" s="490"/>
      <c r="QME108" s="488"/>
      <c r="QMF108" s="488"/>
      <c r="QMG108" s="488"/>
      <c r="QMH108" s="488"/>
      <c r="QMI108" s="488"/>
      <c r="QMJ108" s="488"/>
      <c r="QMK108" s="489"/>
      <c r="QML108" s="490"/>
      <c r="QMM108" s="488"/>
      <c r="QMN108" s="488"/>
      <c r="QMO108" s="488"/>
      <c r="QMP108" s="488"/>
      <c r="QMQ108" s="488"/>
      <c r="QMR108" s="488"/>
      <c r="QMS108" s="489"/>
      <c r="QMT108" s="490"/>
      <c r="QMU108" s="488"/>
      <c r="QMV108" s="488"/>
      <c r="QMW108" s="488"/>
      <c r="QMX108" s="488"/>
      <c r="QMY108" s="488"/>
      <c r="QMZ108" s="488"/>
      <c r="QNA108" s="489"/>
      <c r="QNB108" s="490"/>
      <c r="QNC108" s="488"/>
      <c r="QND108" s="488"/>
      <c r="QNE108" s="488"/>
      <c r="QNF108" s="488"/>
      <c r="QNG108" s="488"/>
      <c r="QNH108" s="488"/>
      <c r="QNI108" s="489"/>
      <c r="QNJ108" s="490"/>
      <c r="QNK108" s="488"/>
      <c r="QNL108" s="488"/>
      <c r="QNM108" s="488"/>
      <c r="QNN108" s="488"/>
      <c r="QNO108" s="488"/>
      <c r="QNP108" s="488"/>
      <c r="QNQ108" s="489"/>
      <c r="QNR108" s="490"/>
      <c r="QNS108" s="488"/>
      <c r="QNT108" s="488"/>
      <c r="QNU108" s="488"/>
      <c r="QNV108" s="488"/>
      <c r="QNW108" s="488"/>
      <c r="QNX108" s="488"/>
      <c r="QNY108" s="489"/>
      <c r="QNZ108" s="490"/>
      <c r="QOA108" s="488"/>
      <c r="QOB108" s="488"/>
      <c r="QOC108" s="488"/>
      <c r="QOD108" s="488"/>
      <c r="QOE108" s="488"/>
      <c r="QOF108" s="488"/>
      <c r="QOG108" s="489"/>
      <c r="QOH108" s="490"/>
      <c r="QOI108" s="488"/>
      <c r="QOJ108" s="488"/>
      <c r="QOK108" s="488"/>
      <c r="QOL108" s="488"/>
      <c r="QOM108" s="488"/>
      <c r="QON108" s="488"/>
      <c r="QOO108" s="489"/>
      <c r="QOP108" s="490"/>
      <c r="QOQ108" s="488"/>
      <c r="QOR108" s="488"/>
      <c r="QOS108" s="488"/>
      <c r="QOT108" s="488"/>
      <c r="QOU108" s="488"/>
      <c r="QOV108" s="488"/>
      <c r="QOW108" s="489"/>
      <c r="QOX108" s="490"/>
      <c r="QOY108" s="488"/>
      <c r="QOZ108" s="488"/>
      <c r="QPA108" s="488"/>
      <c r="QPB108" s="488"/>
      <c r="QPC108" s="488"/>
      <c r="QPD108" s="488"/>
      <c r="QPE108" s="489"/>
      <c r="QPF108" s="490"/>
      <c r="QPG108" s="488"/>
      <c r="QPH108" s="488"/>
      <c r="QPI108" s="488"/>
      <c r="QPJ108" s="488"/>
      <c r="QPK108" s="488"/>
      <c r="QPL108" s="488"/>
      <c r="QPM108" s="489"/>
      <c r="QPN108" s="490"/>
      <c r="QPO108" s="488"/>
      <c r="QPP108" s="488"/>
      <c r="QPQ108" s="488"/>
      <c r="QPR108" s="488"/>
      <c r="QPS108" s="488"/>
      <c r="QPT108" s="488"/>
      <c r="QPU108" s="489"/>
      <c r="QPV108" s="490"/>
      <c r="QPW108" s="488"/>
      <c r="QPX108" s="488"/>
      <c r="QPY108" s="488"/>
      <c r="QPZ108" s="488"/>
      <c r="QQA108" s="488"/>
      <c r="QQB108" s="488"/>
      <c r="QQC108" s="489"/>
      <c r="QQD108" s="490"/>
      <c r="QQE108" s="488"/>
      <c r="QQF108" s="488"/>
      <c r="QQG108" s="488"/>
      <c r="QQH108" s="488"/>
      <c r="QQI108" s="488"/>
      <c r="QQJ108" s="488"/>
      <c r="QQK108" s="489"/>
      <c r="QQL108" s="490"/>
      <c r="QQM108" s="488"/>
      <c r="QQN108" s="488"/>
      <c r="QQO108" s="488"/>
      <c r="QQP108" s="488"/>
      <c r="QQQ108" s="488"/>
      <c r="QQR108" s="488"/>
      <c r="QQS108" s="489"/>
      <c r="QQT108" s="490"/>
      <c r="QQU108" s="488"/>
      <c r="QQV108" s="488"/>
      <c r="QQW108" s="488"/>
      <c r="QQX108" s="488"/>
      <c r="QQY108" s="488"/>
      <c r="QQZ108" s="488"/>
      <c r="QRA108" s="489"/>
      <c r="QRB108" s="490"/>
      <c r="QRC108" s="488"/>
      <c r="QRD108" s="488"/>
      <c r="QRE108" s="488"/>
      <c r="QRF108" s="488"/>
      <c r="QRG108" s="488"/>
      <c r="QRH108" s="488"/>
      <c r="QRI108" s="489"/>
      <c r="QRJ108" s="490"/>
      <c r="QRK108" s="488"/>
      <c r="QRL108" s="488"/>
      <c r="QRM108" s="488"/>
      <c r="QRN108" s="488"/>
      <c r="QRO108" s="488"/>
      <c r="QRP108" s="488"/>
      <c r="QRQ108" s="489"/>
      <c r="QRR108" s="490"/>
      <c r="QRS108" s="488"/>
      <c r="QRT108" s="488"/>
      <c r="QRU108" s="488"/>
      <c r="QRV108" s="488"/>
      <c r="QRW108" s="488"/>
      <c r="QRX108" s="488"/>
      <c r="QRY108" s="489"/>
      <c r="QRZ108" s="490"/>
      <c r="QSA108" s="488"/>
      <c r="QSB108" s="488"/>
      <c r="QSC108" s="488"/>
      <c r="QSD108" s="488"/>
      <c r="QSE108" s="488"/>
      <c r="QSF108" s="488"/>
      <c r="QSG108" s="489"/>
      <c r="QSH108" s="490"/>
      <c r="QSI108" s="488"/>
      <c r="QSJ108" s="488"/>
      <c r="QSK108" s="488"/>
      <c r="QSL108" s="488"/>
      <c r="QSM108" s="488"/>
      <c r="QSN108" s="488"/>
      <c r="QSO108" s="489"/>
      <c r="QSP108" s="490"/>
      <c r="QSQ108" s="488"/>
      <c r="QSR108" s="488"/>
      <c r="QSS108" s="488"/>
      <c r="QST108" s="488"/>
      <c r="QSU108" s="488"/>
      <c r="QSV108" s="488"/>
      <c r="QSW108" s="489"/>
      <c r="QSX108" s="490"/>
      <c r="QSY108" s="488"/>
      <c r="QSZ108" s="488"/>
      <c r="QTA108" s="488"/>
      <c r="QTB108" s="488"/>
      <c r="QTC108" s="488"/>
      <c r="QTD108" s="488"/>
      <c r="QTE108" s="489"/>
      <c r="QTF108" s="490"/>
      <c r="QTG108" s="488"/>
      <c r="QTH108" s="488"/>
      <c r="QTI108" s="488"/>
      <c r="QTJ108" s="488"/>
      <c r="QTK108" s="488"/>
      <c r="QTL108" s="488"/>
      <c r="QTM108" s="489"/>
      <c r="QTN108" s="490"/>
      <c r="QTO108" s="488"/>
      <c r="QTP108" s="488"/>
      <c r="QTQ108" s="488"/>
      <c r="QTR108" s="488"/>
      <c r="QTS108" s="488"/>
      <c r="QTT108" s="488"/>
      <c r="QTU108" s="489"/>
      <c r="QTV108" s="490"/>
      <c r="QTW108" s="488"/>
      <c r="QTX108" s="488"/>
      <c r="QTY108" s="488"/>
      <c r="QTZ108" s="488"/>
      <c r="QUA108" s="488"/>
      <c r="QUB108" s="488"/>
      <c r="QUC108" s="489"/>
      <c r="QUD108" s="490"/>
      <c r="QUE108" s="488"/>
      <c r="QUF108" s="488"/>
      <c r="QUG108" s="488"/>
      <c r="QUH108" s="488"/>
      <c r="QUI108" s="488"/>
      <c r="QUJ108" s="488"/>
      <c r="QUK108" s="489"/>
      <c r="QUL108" s="490"/>
      <c r="QUM108" s="488"/>
      <c r="QUN108" s="488"/>
      <c r="QUO108" s="488"/>
      <c r="QUP108" s="488"/>
      <c r="QUQ108" s="488"/>
      <c r="QUR108" s="488"/>
      <c r="QUS108" s="489"/>
      <c r="QUT108" s="490"/>
      <c r="QUU108" s="488"/>
      <c r="QUV108" s="488"/>
      <c r="QUW108" s="488"/>
      <c r="QUX108" s="488"/>
      <c r="QUY108" s="488"/>
      <c r="QUZ108" s="488"/>
      <c r="QVA108" s="489"/>
      <c r="QVB108" s="490"/>
      <c r="QVC108" s="488"/>
      <c r="QVD108" s="488"/>
      <c r="QVE108" s="488"/>
      <c r="QVF108" s="488"/>
      <c r="QVG108" s="488"/>
      <c r="QVH108" s="488"/>
      <c r="QVI108" s="489"/>
      <c r="QVJ108" s="490"/>
      <c r="QVK108" s="488"/>
      <c r="QVL108" s="488"/>
      <c r="QVM108" s="488"/>
      <c r="QVN108" s="488"/>
      <c r="QVO108" s="488"/>
      <c r="QVP108" s="488"/>
      <c r="QVQ108" s="489"/>
      <c r="QVR108" s="490"/>
      <c r="QVS108" s="488"/>
      <c r="QVT108" s="488"/>
      <c r="QVU108" s="488"/>
      <c r="QVV108" s="488"/>
      <c r="QVW108" s="488"/>
      <c r="QVX108" s="488"/>
      <c r="QVY108" s="489"/>
      <c r="QVZ108" s="490"/>
      <c r="QWA108" s="488"/>
      <c r="QWB108" s="488"/>
      <c r="QWC108" s="488"/>
      <c r="QWD108" s="488"/>
      <c r="QWE108" s="488"/>
      <c r="QWF108" s="488"/>
      <c r="QWG108" s="489"/>
      <c r="QWH108" s="490"/>
      <c r="QWI108" s="488"/>
      <c r="QWJ108" s="488"/>
      <c r="QWK108" s="488"/>
      <c r="QWL108" s="488"/>
      <c r="QWM108" s="488"/>
      <c r="QWN108" s="488"/>
      <c r="QWO108" s="489"/>
      <c r="QWP108" s="490"/>
      <c r="QWQ108" s="488"/>
      <c r="QWR108" s="488"/>
      <c r="QWS108" s="488"/>
      <c r="QWT108" s="488"/>
      <c r="QWU108" s="488"/>
      <c r="QWV108" s="488"/>
      <c r="QWW108" s="489"/>
      <c r="QWX108" s="490"/>
      <c r="QWY108" s="488"/>
      <c r="QWZ108" s="488"/>
      <c r="QXA108" s="488"/>
      <c r="QXB108" s="488"/>
      <c r="QXC108" s="488"/>
      <c r="QXD108" s="488"/>
      <c r="QXE108" s="489"/>
      <c r="QXF108" s="490"/>
      <c r="QXG108" s="488"/>
      <c r="QXH108" s="488"/>
      <c r="QXI108" s="488"/>
      <c r="QXJ108" s="488"/>
      <c r="QXK108" s="488"/>
      <c r="QXL108" s="488"/>
      <c r="QXM108" s="489"/>
      <c r="QXN108" s="490"/>
      <c r="QXO108" s="488"/>
      <c r="QXP108" s="488"/>
      <c r="QXQ108" s="488"/>
      <c r="QXR108" s="488"/>
      <c r="QXS108" s="488"/>
      <c r="QXT108" s="488"/>
      <c r="QXU108" s="489"/>
      <c r="QXV108" s="490"/>
      <c r="QXW108" s="488"/>
      <c r="QXX108" s="488"/>
      <c r="QXY108" s="488"/>
      <c r="QXZ108" s="488"/>
      <c r="QYA108" s="488"/>
      <c r="QYB108" s="488"/>
      <c r="QYC108" s="489"/>
      <c r="QYD108" s="490"/>
      <c r="QYE108" s="488"/>
      <c r="QYF108" s="488"/>
      <c r="QYG108" s="488"/>
      <c r="QYH108" s="488"/>
      <c r="QYI108" s="488"/>
      <c r="QYJ108" s="488"/>
      <c r="QYK108" s="489"/>
      <c r="QYL108" s="490"/>
      <c r="QYM108" s="488"/>
      <c r="QYN108" s="488"/>
      <c r="QYO108" s="488"/>
      <c r="QYP108" s="488"/>
      <c r="QYQ108" s="488"/>
      <c r="QYR108" s="488"/>
      <c r="QYS108" s="489"/>
      <c r="QYT108" s="490"/>
      <c r="QYU108" s="488"/>
      <c r="QYV108" s="488"/>
      <c r="QYW108" s="488"/>
      <c r="QYX108" s="488"/>
      <c r="QYY108" s="488"/>
      <c r="QYZ108" s="488"/>
      <c r="QZA108" s="489"/>
      <c r="QZB108" s="490"/>
      <c r="QZC108" s="488"/>
      <c r="QZD108" s="488"/>
      <c r="QZE108" s="488"/>
      <c r="QZF108" s="488"/>
      <c r="QZG108" s="488"/>
      <c r="QZH108" s="488"/>
      <c r="QZI108" s="489"/>
      <c r="QZJ108" s="490"/>
      <c r="QZK108" s="488"/>
      <c r="QZL108" s="488"/>
      <c r="QZM108" s="488"/>
      <c r="QZN108" s="488"/>
      <c r="QZO108" s="488"/>
      <c r="QZP108" s="488"/>
      <c r="QZQ108" s="489"/>
      <c r="QZR108" s="490"/>
      <c r="QZS108" s="488"/>
      <c r="QZT108" s="488"/>
      <c r="QZU108" s="488"/>
      <c r="QZV108" s="488"/>
      <c r="QZW108" s="488"/>
      <c r="QZX108" s="488"/>
      <c r="QZY108" s="489"/>
      <c r="QZZ108" s="490"/>
      <c r="RAA108" s="488"/>
      <c r="RAB108" s="488"/>
      <c r="RAC108" s="488"/>
      <c r="RAD108" s="488"/>
      <c r="RAE108" s="488"/>
      <c r="RAF108" s="488"/>
      <c r="RAG108" s="489"/>
      <c r="RAH108" s="490"/>
      <c r="RAI108" s="488"/>
      <c r="RAJ108" s="488"/>
      <c r="RAK108" s="488"/>
      <c r="RAL108" s="488"/>
      <c r="RAM108" s="488"/>
      <c r="RAN108" s="488"/>
      <c r="RAO108" s="489"/>
      <c r="RAP108" s="490"/>
      <c r="RAQ108" s="488"/>
      <c r="RAR108" s="488"/>
      <c r="RAS108" s="488"/>
      <c r="RAT108" s="488"/>
      <c r="RAU108" s="488"/>
      <c r="RAV108" s="488"/>
      <c r="RAW108" s="489"/>
      <c r="RAX108" s="490"/>
      <c r="RAY108" s="488"/>
      <c r="RAZ108" s="488"/>
      <c r="RBA108" s="488"/>
      <c r="RBB108" s="488"/>
      <c r="RBC108" s="488"/>
      <c r="RBD108" s="488"/>
      <c r="RBE108" s="489"/>
      <c r="RBF108" s="490"/>
      <c r="RBG108" s="488"/>
      <c r="RBH108" s="488"/>
      <c r="RBI108" s="488"/>
      <c r="RBJ108" s="488"/>
      <c r="RBK108" s="488"/>
      <c r="RBL108" s="488"/>
      <c r="RBM108" s="489"/>
      <c r="RBN108" s="490"/>
      <c r="RBO108" s="488"/>
      <c r="RBP108" s="488"/>
      <c r="RBQ108" s="488"/>
      <c r="RBR108" s="488"/>
      <c r="RBS108" s="488"/>
      <c r="RBT108" s="488"/>
      <c r="RBU108" s="489"/>
      <c r="RBV108" s="490"/>
      <c r="RBW108" s="488"/>
      <c r="RBX108" s="488"/>
      <c r="RBY108" s="488"/>
      <c r="RBZ108" s="488"/>
      <c r="RCA108" s="488"/>
      <c r="RCB108" s="488"/>
      <c r="RCC108" s="489"/>
      <c r="RCD108" s="490"/>
      <c r="RCE108" s="488"/>
      <c r="RCF108" s="488"/>
      <c r="RCG108" s="488"/>
      <c r="RCH108" s="488"/>
      <c r="RCI108" s="488"/>
      <c r="RCJ108" s="488"/>
      <c r="RCK108" s="489"/>
      <c r="RCL108" s="490"/>
      <c r="RCM108" s="488"/>
      <c r="RCN108" s="488"/>
      <c r="RCO108" s="488"/>
      <c r="RCP108" s="488"/>
      <c r="RCQ108" s="488"/>
      <c r="RCR108" s="488"/>
      <c r="RCS108" s="489"/>
      <c r="RCT108" s="490"/>
      <c r="RCU108" s="488"/>
      <c r="RCV108" s="488"/>
      <c r="RCW108" s="488"/>
      <c r="RCX108" s="488"/>
      <c r="RCY108" s="488"/>
      <c r="RCZ108" s="488"/>
      <c r="RDA108" s="489"/>
      <c r="RDB108" s="490"/>
      <c r="RDC108" s="488"/>
      <c r="RDD108" s="488"/>
      <c r="RDE108" s="488"/>
      <c r="RDF108" s="488"/>
      <c r="RDG108" s="488"/>
      <c r="RDH108" s="488"/>
      <c r="RDI108" s="489"/>
      <c r="RDJ108" s="490"/>
      <c r="RDK108" s="488"/>
      <c r="RDL108" s="488"/>
      <c r="RDM108" s="488"/>
      <c r="RDN108" s="488"/>
      <c r="RDO108" s="488"/>
      <c r="RDP108" s="488"/>
      <c r="RDQ108" s="489"/>
      <c r="RDR108" s="490"/>
      <c r="RDS108" s="488"/>
      <c r="RDT108" s="488"/>
      <c r="RDU108" s="488"/>
      <c r="RDV108" s="488"/>
      <c r="RDW108" s="488"/>
      <c r="RDX108" s="488"/>
      <c r="RDY108" s="489"/>
      <c r="RDZ108" s="490"/>
      <c r="REA108" s="488"/>
      <c r="REB108" s="488"/>
      <c r="REC108" s="488"/>
      <c r="RED108" s="488"/>
      <c r="REE108" s="488"/>
      <c r="REF108" s="488"/>
      <c r="REG108" s="489"/>
      <c r="REH108" s="490"/>
      <c r="REI108" s="488"/>
      <c r="REJ108" s="488"/>
      <c r="REK108" s="488"/>
      <c r="REL108" s="488"/>
      <c r="REM108" s="488"/>
      <c r="REN108" s="488"/>
      <c r="REO108" s="489"/>
      <c r="REP108" s="490"/>
      <c r="REQ108" s="488"/>
      <c r="RER108" s="488"/>
      <c r="RES108" s="488"/>
      <c r="RET108" s="488"/>
      <c r="REU108" s="488"/>
      <c r="REV108" s="488"/>
      <c r="REW108" s="489"/>
      <c r="REX108" s="490"/>
      <c r="REY108" s="488"/>
      <c r="REZ108" s="488"/>
      <c r="RFA108" s="488"/>
      <c r="RFB108" s="488"/>
      <c r="RFC108" s="488"/>
      <c r="RFD108" s="488"/>
      <c r="RFE108" s="489"/>
      <c r="RFF108" s="490"/>
      <c r="RFG108" s="488"/>
      <c r="RFH108" s="488"/>
      <c r="RFI108" s="488"/>
      <c r="RFJ108" s="488"/>
      <c r="RFK108" s="488"/>
      <c r="RFL108" s="488"/>
      <c r="RFM108" s="489"/>
      <c r="RFN108" s="490"/>
      <c r="RFO108" s="488"/>
      <c r="RFP108" s="488"/>
      <c r="RFQ108" s="488"/>
      <c r="RFR108" s="488"/>
      <c r="RFS108" s="488"/>
      <c r="RFT108" s="488"/>
      <c r="RFU108" s="489"/>
      <c r="RFV108" s="490"/>
      <c r="RFW108" s="488"/>
      <c r="RFX108" s="488"/>
      <c r="RFY108" s="488"/>
      <c r="RFZ108" s="488"/>
      <c r="RGA108" s="488"/>
      <c r="RGB108" s="488"/>
      <c r="RGC108" s="489"/>
      <c r="RGD108" s="490"/>
      <c r="RGE108" s="488"/>
      <c r="RGF108" s="488"/>
      <c r="RGG108" s="488"/>
      <c r="RGH108" s="488"/>
      <c r="RGI108" s="488"/>
      <c r="RGJ108" s="488"/>
      <c r="RGK108" s="489"/>
      <c r="RGL108" s="490"/>
      <c r="RGM108" s="488"/>
      <c r="RGN108" s="488"/>
      <c r="RGO108" s="488"/>
      <c r="RGP108" s="488"/>
      <c r="RGQ108" s="488"/>
      <c r="RGR108" s="488"/>
      <c r="RGS108" s="489"/>
      <c r="RGT108" s="490"/>
      <c r="RGU108" s="488"/>
      <c r="RGV108" s="488"/>
      <c r="RGW108" s="488"/>
      <c r="RGX108" s="488"/>
      <c r="RGY108" s="488"/>
      <c r="RGZ108" s="488"/>
      <c r="RHA108" s="489"/>
      <c r="RHB108" s="490"/>
      <c r="RHC108" s="488"/>
      <c r="RHD108" s="488"/>
      <c r="RHE108" s="488"/>
      <c r="RHF108" s="488"/>
      <c r="RHG108" s="488"/>
      <c r="RHH108" s="488"/>
      <c r="RHI108" s="489"/>
      <c r="RHJ108" s="490"/>
      <c r="RHK108" s="488"/>
      <c r="RHL108" s="488"/>
      <c r="RHM108" s="488"/>
      <c r="RHN108" s="488"/>
      <c r="RHO108" s="488"/>
      <c r="RHP108" s="488"/>
      <c r="RHQ108" s="489"/>
      <c r="RHR108" s="490"/>
      <c r="RHS108" s="488"/>
      <c r="RHT108" s="488"/>
      <c r="RHU108" s="488"/>
      <c r="RHV108" s="488"/>
      <c r="RHW108" s="488"/>
      <c r="RHX108" s="488"/>
      <c r="RHY108" s="489"/>
      <c r="RHZ108" s="490"/>
      <c r="RIA108" s="488"/>
      <c r="RIB108" s="488"/>
      <c r="RIC108" s="488"/>
      <c r="RID108" s="488"/>
      <c r="RIE108" s="488"/>
      <c r="RIF108" s="488"/>
      <c r="RIG108" s="489"/>
      <c r="RIH108" s="490"/>
      <c r="RII108" s="488"/>
      <c r="RIJ108" s="488"/>
      <c r="RIK108" s="488"/>
      <c r="RIL108" s="488"/>
      <c r="RIM108" s="488"/>
      <c r="RIN108" s="488"/>
      <c r="RIO108" s="489"/>
      <c r="RIP108" s="490"/>
      <c r="RIQ108" s="488"/>
      <c r="RIR108" s="488"/>
      <c r="RIS108" s="488"/>
      <c r="RIT108" s="488"/>
      <c r="RIU108" s="488"/>
      <c r="RIV108" s="488"/>
      <c r="RIW108" s="489"/>
      <c r="RIX108" s="490"/>
      <c r="RIY108" s="488"/>
      <c r="RIZ108" s="488"/>
      <c r="RJA108" s="488"/>
      <c r="RJB108" s="488"/>
      <c r="RJC108" s="488"/>
      <c r="RJD108" s="488"/>
      <c r="RJE108" s="489"/>
      <c r="RJF108" s="490"/>
      <c r="RJG108" s="488"/>
      <c r="RJH108" s="488"/>
      <c r="RJI108" s="488"/>
      <c r="RJJ108" s="488"/>
      <c r="RJK108" s="488"/>
      <c r="RJL108" s="488"/>
      <c r="RJM108" s="489"/>
      <c r="RJN108" s="490"/>
      <c r="RJO108" s="488"/>
      <c r="RJP108" s="488"/>
      <c r="RJQ108" s="488"/>
      <c r="RJR108" s="488"/>
      <c r="RJS108" s="488"/>
      <c r="RJT108" s="488"/>
      <c r="RJU108" s="489"/>
      <c r="RJV108" s="490"/>
      <c r="RJW108" s="488"/>
      <c r="RJX108" s="488"/>
      <c r="RJY108" s="488"/>
      <c r="RJZ108" s="488"/>
      <c r="RKA108" s="488"/>
      <c r="RKB108" s="488"/>
      <c r="RKC108" s="489"/>
      <c r="RKD108" s="490"/>
      <c r="RKE108" s="488"/>
      <c r="RKF108" s="488"/>
      <c r="RKG108" s="488"/>
      <c r="RKH108" s="488"/>
      <c r="RKI108" s="488"/>
      <c r="RKJ108" s="488"/>
      <c r="RKK108" s="489"/>
      <c r="RKL108" s="490"/>
      <c r="RKM108" s="488"/>
      <c r="RKN108" s="488"/>
      <c r="RKO108" s="488"/>
      <c r="RKP108" s="488"/>
      <c r="RKQ108" s="488"/>
      <c r="RKR108" s="488"/>
      <c r="RKS108" s="489"/>
      <c r="RKT108" s="490"/>
      <c r="RKU108" s="488"/>
      <c r="RKV108" s="488"/>
      <c r="RKW108" s="488"/>
      <c r="RKX108" s="488"/>
      <c r="RKY108" s="488"/>
      <c r="RKZ108" s="488"/>
      <c r="RLA108" s="489"/>
      <c r="RLB108" s="490"/>
      <c r="RLC108" s="488"/>
      <c r="RLD108" s="488"/>
      <c r="RLE108" s="488"/>
      <c r="RLF108" s="488"/>
      <c r="RLG108" s="488"/>
      <c r="RLH108" s="488"/>
      <c r="RLI108" s="489"/>
      <c r="RLJ108" s="490"/>
      <c r="RLK108" s="488"/>
      <c r="RLL108" s="488"/>
      <c r="RLM108" s="488"/>
      <c r="RLN108" s="488"/>
      <c r="RLO108" s="488"/>
      <c r="RLP108" s="488"/>
      <c r="RLQ108" s="489"/>
      <c r="RLR108" s="490"/>
      <c r="RLS108" s="488"/>
      <c r="RLT108" s="488"/>
      <c r="RLU108" s="488"/>
      <c r="RLV108" s="488"/>
      <c r="RLW108" s="488"/>
      <c r="RLX108" s="488"/>
      <c r="RLY108" s="489"/>
      <c r="RLZ108" s="490"/>
      <c r="RMA108" s="488"/>
      <c r="RMB108" s="488"/>
      <c r="RMC108" s="488"/>
      <c r="RMD108" s="488"/>
      <c r="RME108" s="488"/>
      <c r="RMF108" s="488"/>
      <c r="RMG108" s="489"/>
      <c r="RMH108" s="490"/>
      <c r="RMI108" s="488"/>
      <c r="RMJ108" s="488"/>
      <c r="RMK108" s="488"/>
      <c r="RML108" s="488"/>
      <c r="RMM108" s="488"/>
      <c r="RMN108" s="488"/>
      <c r="RMO108" s="489"/>
      <c r="RMP108" s="490"/>
      <c r="RMQ108" s="488"/>
      <c r="RMR108" s="488"/>
      <c r="RMS108" s="488"/>
      <c r="RMT108" s="488"/>
      <c r="RMU108" s="488"/>
      <c r="RMV108" s="488"/>
      <c r="RMW108" s="489"/>
      <c r="RMX108" s="490"/>
      <c r="RMY108" s="488"/>
      <c r="RMZ108" s="488"/>
      <c r="RNA108" s="488"/>
      <c r="RNB108" s="488"/>
      <c r="RNC108" s="488"/>
      <c r="RND108" s="488"/>
      <c r="RNE108" s="489"/>
      <c r="RNF108" s="490"/>
      <c r="RNG108" s="488"/>
      <c r="RNH108" s="488"/>
      <c r="RNI108" s="488"/>
      <c r="RNJ108" s="488"/>
      <c r="RNK108" s="488"/>
      <c r="RNL108" s="488"/>
      <c r="RNM108" s="489"/>
      <c r="RNN108" s="490"/>
      <c r="RNO108" s="488"/>
      <c r="RNP108" s="488"/>
      <c r="RNQ108" s="488"/>
      <c r="RNR108" s="488"/>
      <c r="RNS108" s="488"/>
      <c r="RNT108" s="488"/>
      <c r="RNU108" s="489"/>
      <c r="RNV108" s="490"/>
      <c r="RNW108" s="488"/>
      <c r="RNX108" s="488"/>
      <c r="RNY108" s="488"/>
      <c r="RNZ108" s="488"/>
      <c r="ROA108" s="488"/>
      <c r="ROB108" s="488"/>
      <c r="ROC108" s="489"/>
      <c r="ROD108" s="490"/>
      <c r="ROE108" s="488"/>
      <c r="ROF108" s="488"/>
      <c r="ROG108" s="488"/>
      <c r="ROH108" s="488"/>
      <c r="ROI108" s="488"/>
      <c r="ROJ108" s="488"/>
      <c r="ROK108" s="489"/>
      <c r="ROL108" s="490"/>
      <c r="ROM108" s="488"/>
      <c r="RON108" s="488"/>
      <c r="ROO108" s="488"/>
      <c r="ROP108" s="488"/>
      <c r="ROQ108" s="488"/>
      <c r="ROR108" s="488"/>
      <c r="ROS108" s="489"/>
      <c r="ROT108" s="490"/>
      <c r="ROU108" s="488"/>
      <c r="ROV108" s="488"/>
      <c r="ROW108" s="488"/>
      <c r="ROX108" s="488"/>
      <c r="ROY108" s="488"/>
      <c r="ROZ108" s="488"/>
      <c r="RPA108" s="489"/>
      <c r="RPB108" s="490"/>
      <c r="RPC108" s="488"/>
      <c r="RPD108" s="488"/>
      <c r="RPE108" s="488"/>
      <c r="RPF108" s="488"/>
      <c r="RPG108" s="488"/>
      <c r="RPH108" s="488"/>
      <c r="RPI108" s="489"/>
      <c r="RPJ108" s="490"/>
      <c r="RPK108" s="488"/>
      <c r="RPL108" s="488"/>
      <c r="RPM108" s="488"/>
      <c r="RPN108" s="488"/>
      <c r="RPO108" s="488"/>
      <c r="RPP108" s="488"/>
      <c r="RPQ108" s="489"/>
      <c r="RPR108" s="490"/>
      <c r="RPS108" s="488"/>
      <c r="RPT108" s="488"/>
      <c r="RPU108" s="488"/>
      <c r="RPV108" s="488"/>
      <c r="RPW108" s="488"/>
      <c r="RPX108" s="488"/>
      <c r="RPY108" s="489"/>
      <c r="RPZ108" s="490"/>
      <c r="RQA108" s="488"/>
      <c r="RQB108" s="488"/>
      <c r="RQC108" s="488"/>
      <c r="RQD108" s="488"/>
      <c r="RQE108" s="488"/>
      <c r="RQF108" s="488"/>
      <c r="RQG108" s="489"/>
      <c r="RQH108" s="490"/>
      <c r="RQI108" s="488"/>
      <c r="RQJ108" s="488"/>
      <c r="RQK108" s="488"/>
      <c r="RQL108" s="488"/>
      <c r="RQM108" s="488"/>
      <c r="RQN108" s="488"/>
      <c r="RQO108" s="489"/>
      <c r="RQP108" s="490"/>
      <c r="RQQ108" s="488"/>
      <c r="RQR108" s="488"/>
      <c r="RQS108" s="488"/>
      <c r="RQT108" s="488"/>
      <c r="RQU108" s="488"/>
      <c r="RQV108" s="488"/>
      <c r="RQW108" s="489"/>
      <c r="RQX108" s="490"/>
      <c r="RQY108" s="488"/>
      <c r="RQZ108" s="488"/>
      <c r="RRA108" s="488"/>
      <c r="RRB108" s="488"/>
      <c r="RRC108" s="488"/>
      <c r="RRD108" s="488"/>
      <c r="RRE108" s="489"/>
      <c r="RRF108" s="490"/>
      <c r="RRG108" s="488"/>
      <c r="RRH108" s="488"/>
      <c r="RRI108" s="488"/>
      <c r="RRJ108" s="488"/>
      <c r="RRK108" s="488"/>
      <c r="RRL108" s="488"/>
      <c r="RRM108" s="489"/>
      <c r="RRN108" s="490"/>
      <c r="RRO108" s="488"/>
      <c r="RRP108" s="488"/>
      <c r="RRQ108" s="488"/>
      <c r="RRR108" s="488"/>
      <c r="RRS108" s="488"/>
      <c r="RRT108" s="488"/>
      <c r="RRU108" s="489"/>
      <c r="RRV108" s="490"/>
      <c r="RRW108" s="488"/>
      <c r="RRX108" s="488"/>
      <c r="RRY108" s="488"/>
      <c r="RRZ108" s="488"/>
      <c r="RSA108" s="488"/>
      <c r="RSB108" s="488"/>
      <c r="RSC108" s="489"/>
      <c r="RSD108" s="490"/>
      <c r="RSE108" s="488"/>
      <c r="RSF108" s="488"/>
      <c r="RSG108" s="488"/>
      <c r="RSH108" s="488"/>
      <c r="RSI108" s="488"/>
      <c r="RSJ108" s="488"/>
      <c r="RSK108" s="489"/>
      <c r="RSL108" s="490"/>
      <c r="RSM108" s="488"/>
      <c r="RSN108" s="488"/>
      <c r="RSO108" s="488"/>
      <c r="RSP108" s="488"/>
      <c r="RSQ108" s="488"/>
      <c r="RSR108" s="488"/>
      <c r="RSS108" s="489"/>
      <c r="RST108" s="490"/>
      <c r="RSU108" s="488"/>
      <c r="RSV108" s="488"/>
      <c r="RSW108" s="488"/>
      <c r="RSX108" s="488"/>
      <c r="RSY108" s="488"/>
      <c r="RSZ108" s="488"/>
      <c r="RTA108" s="489"/>
      <c r="RTB108" s="490"/>
      <c r="RTC108" s="488"/>
      <c r="RTD108" s="488"/>
      <c r="RTE108" s="488"/>
      <c r="RTF108" s="488"/>
      <c r="RTG108" s="488"/>
      <c r="RTH108" s="488"/>
      <c r="RTI108" s="489"/>
      <c r="RTJ108" s="490"/>
      <c r="RTK108" s="488"/>
      <c r="RTL108" s="488"/>
      <c r="RTM108" s="488"/>
      <c r="RTN108" s="488"/>
      <c r="RTO108" s="488"/>
      <c r="RTP108" s="488"/>
      <c r="RTQ108" s="489"/>
      <c r="RTR108" s="490"/>
      <c r="RTS108" s="488"/>
      <c r="RTT108" s="488"/>
      <c r="RTU108" s="488"/>
      <c r="RTV108" s="488"/>
      <c r="RTW108" s="488"/>
      <c r="RTX108" s="488"/>
      <c r="RTY108" s="489"/>
      <c r="RTZ108" s="490"/>
      <c r="RUA108" s="488"/>
      <c r="RUB108" s="488"/>
      <c r="RUC108" s="488"/>
      <c r="RUD108" s="488"/>
      <c r="RUE108" s="488"/>
      <c r="RUF108" s="488"/>
      <c r="RUG108" s="489"/>
      <c r="RUH108" s="490"/>
      <c r="RUI108" s="488"/>
      <c r="RUJ108" s="488"/>
      <c r="RUK108" s="488"/>
      <c r="RUL108" s="488"/>
      <c r="RUM108" s="488"/>
      <c r="RUN108" s="488"/>
      <c r="RUO108" s="489"/>
      <c r="RUP108" s="490"/>
      <c r="RUQ108" s="488"/>
      <c r="RUR108" s="488"/>
      <c r="RUS108" s="488"/>
      <c r="RUT108" s="488"/>
      <c r="RUU108" s="488"/>
      <c r="RUV108" s="488"/>
      <c r="RUW108" s="489"/>
      <c r="RUX108" s="490"/>
      <c r="RUY108" s="488"/>
      <c r="RUZ108" s="488"/>
      <c r="RVA108" s="488"/>
      <c r="RVB108" s="488"/>
      <c r="RVC108" s="488"/>
      <c r="RVD108" s="488"/>
      <c r="RVE108" s="489"/>
      <c r="RVF108" s="490"/>
      <c r="RVG108" s="488"/>
      <c r="RVH108" s="488"/>
      <c r="RVI108" s="488"/>
      <c r="RVJ108" s="488"/>
      <c r="RVK108" s="488"/>
      <c r="RVL108" s="488"/>
      <c r="RVM108" s="489"/>
      <c r="RVN108" s="490"/>
      <c r="RVO108" s="488"/>
      <c r="RVP108" s="488"/>
      <c r="RVQ108" s="488"/>
      <c r="RVR108" s="488"/>
      <c r="RVS108" s="488"/>
      <c r="RVT108" s="488"/>
      <c r="RVU108" s="489"/>
      <c r="RVV108" s="490"/>
      <c r="RVW108" s="488"/>
      <c r="RVX108" s="488"/>
      <c r="RVY108" s="488"/>
      <c r="RVZ108" s="488"/>
      <c r="RWA108" s="488"/>
      <c r="RWB108" s="488"/>
      <c r="RWC108" s="489"/>
      <c r="RWD108" s="490"/>
      <c r="RWE108" s="488"/>
      <c r="RWF108" s="488"/>
      <c r="RWG108" s="488"/>
      <c r="RWH108" s="488"/>
      <c r="RWI108" s="488"/>
      <c r="RWJ108" s="488"/>
      <c r="RWK108" s="489"/>
      <c r="RWL108" s="490"/>
      <c r="RWM108" s="488"/>
      <c r="RWN108" s="488"/>
      <c r="RWO108" s="488"/>
      <c r="RWP108" s="488"/>
      <c r="RWQ108" s="488"/>
      <c r="RWR108" s="488"/>
      <c r="RWS108" s="489"/>
      <c r="RWT108" s="490"/>
      <c r="RWU108" s="488"/>
      <c r="RWV108" s="488"/>
      <c r="RWW108" s="488"/>
      <c r="RWX108" s="488"/>
      <c r="RWY108" s="488"/>
      <c r="RWZ108" s="488"/>
      <c r="RXA108" s="489"/>
      <c r="RXB108" s="490"/>
      <c r="RXC108" s="488"/>
      <c r="RXD108" s="488"/>
      <c r="RXE108" s="488"/>
      <c r="RXF108" s="488"/>
      <c r="RXG108" s="488"/>
      <c r="RXH108" s="488"/>
      <c r="RXI108" s="489"/>
      <c r="RXJ108" s="490"/>
      <c r="RXK108" s="488"/>
      <c r="RXL108" s="488"/>
      <c r="RXM108" s="488"/>
      <c r="RXN108" s="488"/>
      <c r="RXO108" s="488"/>
      <c r="RXP108" s="488"/>
      <c r="RXQ108" s="489"/>
      <c r="RXR108" s="490"/>
      <c r="RXS108" s="488"/>
      <c r="RXT108" s="488"/>
      <c r="RXU108" s="488"/>
      <c r="RXV108" s="488"/>
      <c r="RXW108" s="488"/>
      <c r="RXX108" s="488"/>
      <c r="RXY108" s="489"/>
      <c r="RXZ108" s="490"/>
      <c r="RYA108" s="488"/>
      <c r="RYB108" s="488"/>
      <c r="RYC108" s="488"/>
      <c r="RYD108" s="488"/>
      <c r="RYE108" s="488"/>
      <c r="RYF108" s="488"/>
      <c r="RYG108" s="489"/>
      <c r="RYH108" s="490"/>
      <c r="RYI108" s="488"/>
      <c r="RYJ108" s="488"/>
      <c r="RYK108" s="488"/>
      <c r="RYL108" s="488"/>
      <c r="RYM108" s="488"/>
      <c r="RYN108" s="488"/>
      <c r="RYO108" s="489"/>
      <c r="RYP108" s="490"/>
      <c r="RYQ108" s="488"/>
      <c r="RYR108" s="488"/>
      <c r="RYS108" s="488"/>
      <c r="RYT108" s="488"/>
      <c r="RYU108" s="488"/>
      <c r="RYV108" s="488"/>
      <c r="RYW108" s="489"/>
      <c r="RYX108" s="490"/>
      <c r="RYY108" s="488"/>
      <c r="RYZ108" s="488"/>
      <c r="RZA108" s="488"/>
      <c r="RZB108" s="488"/>
      <c r="RZC108" s="488"/>
      <c r="RZD108" s="488"/>
      <c r="RZE108" s="489"/>
      <c r="RZF108" s="490"/>
      <c r="RZG108" s="488"/>
      <c r="RZH108" s="488"/>
      <c r="RZI108" s="488"/>
      <c r="RZJ108" s="488"/>
      <c r="RZK108" s="488"/>
      <c r="RZL108" s="488"/>
      <c r="RZM108" s="489"/>
      <c r="RZN108" s="490"/>
      <c r="RZO108" s="488"/>
      <c r="RZP108" s="488"/>
      <c r="RZQ108" s="488"/>
      <c r="RZR108" s="488"/>
      <c r="RZS108" s="488"/>
      <c r="RZT108" s="488"/>
      <c r="RZU108" s="489"/>
      <c r="RZV108" s="490"/>
      <c r="RZW108" s="488"/>
      <c r="RZX108" s="488"/>
      <c r="RZY108" s="488"/>
      <c r="RZZ108" s="488"/>
      <c r="SAA108" s="488"/>
      <c r="SAB108" s="488"/>
      <c r="SAC108" s="489"/>
      <c r="SAD108" s="490"/>
      <c r="SAE108" s="488"/>
      <c r="SAF108" s="488"/>
      <c r="SAG108" s="488"/>
      <c r="SAH108" s="488"/>
      <c r="SAI108" s="488"/>
      <c r="SAJ108" s="488"/>
      <c r="SAK108" s="489"/>
      <c r="SAL108" s="490"/>
      <c r="SAM108" s="488"/>
      <c r="SAN108" s="488"/>
      <c r="SAO108" s="488"/>
      <c r="SAP108" s="488"/>
      <c r="SAQ108" s="488"/>
      <c r="SAR108" s="488"/>
      <c r="SAS108" s="489"/>
      <c r="SAT108" s="490"/>
      <c r="SAU108" s="488"/>
      <c r="SAV108" s="488"/>
      <c r="SAW108" s="488"/>
      <c r="SAX108" s="488"/>
      <c r="SAY108" s="488"/>
      <c r="SAZ108" s="488"/>
      <c r="SBA108" s="489"/>
      <c r="SBB108" s="490"/>
      <c r="SBC108" s="488"/>
      <c r="SBD108" s="488"/>
      <c r="SBE108" s="488"/>
      <c r="SBF108" s="488"/>
      <c r="SBG108" s="488"/>
      <c r="SBH108" s="488"/>
      <c r="SBI108" s="489"/>
      <c r="SBJ108" s="490"/>
      <c r="SBK108" s="488"/>
      <c r="SBL108" s="488"/>
      <c r="SBM108" s="488"/>
      <c r="SBN108" s="488"/>
      <c r="SBO108" s="488"/>
      <c r="SBP108" s="488"/>
      <c r="SBQ108" s="489"/>
      <c r="SBR108" s="490"/>
      <c r="SBS108" s="488"/>
      <c r="SBT108" s="488"/>
      <c r="SBU108" s="488"/>
      <c r="SBV108" s="488"/>
      <c r="SBW108" s="488"/>
      <c r="SBX108" s="488"/>
      <c r="SBY108" s="489"/>
      <c r="SBZ108" s="490"/>
      <c r="SCA108" s="488"/>
      <c r="SCB108" s="488"/>
      <c r="SCC108" s="488"/>
      <c r="SCD108" s="488"/>
      <c r="SCE108" s="488"/>
      <c r="SCF108" s="488"/>
      <c r="SCG108" s="489"/>
      <c r="SCH108" s="490"/>
      <c r="SCI108" s="488"/>
      <c r="SCJ108" s="488"/>
      <c r="SCK108" s="488"/>
      <c r="SCL108" s="488"/>
      <c r="SCM108" s="488"/>
      <c r="SCN108" s="488"/>
      <c r="SCO108" s="489"/>
      <c r="SCP108" s="490"/>
      <c r="SCQ108" s="488"/>
      <c r="SCR108" s="488"/>
      <c r="SCS108" s="488"/>
      <c r="SCT108" s="488"/>
      <c r="SCU108" s="488"/>
      <c r="SCV108" s="488"/>
      <c r="SCW108" s="489"/>
      <c r="SCX108" s="490"/>
      <c r="SCY108" s="488"/>
      <c r="SCZ108" s="488"/>
      <c r="SDA108" s="488"/>
      <c r="SDB108" s="488"/>
      <c r="SDC108" s="488"/>
      <c r="SDD108" s="488"/>
      <c r="SDE108" s="489"/>
      <c r="SDF108" s="490"/>
      <c r="SDG108" s="488"/>
      <c r="SDH108" s="488"/>
      <c r="SDI108" s="488"/>
      <c r="SDJ108" s="488"/>
      <c r="SDK108" s="488"/>
      <c r="SDL108" s="488"/>
      <c r="SDM108" s="489"/>
      <c r="SDN108" s="490"/>
      <c r="SDO108" s="488"/>
      <c r="SDP108" s="488"/>
      <c r="SDQ108" s="488"/>
      <c r="SDR108" s="488"/>
      <c r="SDS108" s="488"/>
      <c r="SDT108" s="488"/>
      <c r="SDU108" s="489"/>
      <c r="SDV108" s="490"/>
      <c r="SDW108" s="488"/>
      <c r="SDX108" s="488"/>
      <c r="SDY108" s="488"/>
      <c r="SDZ108" s="488"/>
      <c r="SEA108" s="488"/>
      <c r="SEB108" s="488"/>
      <c r="SEC108" s="489"/>
      <c r="SED108" s="490"/>
      <c r="SEE108" s="488"/>
      <c r="SEF108" s="488"/>
      <c r="SEG108" s="488"/>
      <c r="SEH108" s="488"/>
      <c r="SEI108" s="488"/>
      <c r="SEJ108" s="488"/>
      <c r="SEK108" s="489"/>
      <c r="SEL108" s="490"/>
      <c r="SEM108" s="488"/>
      <c r="SEN108" s="488"/>
      <c r="SEO108" s="488"/>
      <c r="SEP108" s="488"/>
      <c r="SEQ108" s="488"/>
      <c r="SER108" s="488"/>
      <c r="SES108" s="489"/>
      <c r="SET108" s="490"/>
      <c r="SEU108" s="488"/>
      <c r="SEV108" s="488"/>
      <c r="SEW108" s="488"/>
      <c r="SEX108" s="488"/>
      <c r="SEY108" s="488"/>
      <c r="SEZ108" s="488"/>
      <c r="SFA108" s="489"/>
      <c r="SFB108" s="490"/>
      <c r="SFC108" s="488"/>
      <c r="SFD108" s="488"/>
      <c r="SFE108" s="488"/>
      <c r="SFF108" s="488"/>
      <c r="SFG108" s="488"/>
      <c r="SFH108" s="488"/>
      <c r="SFI108" s="489"/>
      <c r="SFJ108" s="490"/>
      <c r="SFK108" s="488"/>
      <c r="SFL108" s="488"/>
      <c r="SFM108" s="488"/>
      <c r="SFN108" s="488"/>
      <c r="SFO108" s="488"/>
      <c r="SFP108" s="488"/>
      <c r="SFQ108" s="489"/>
      <c r="SFR108" s="490"/>
      <c r="SFS108" s="488"/>
      <c r="SFT108" s="488"/>
      <c r="SFU108" s="488"/>
      <c r="SFV108" s="488"/>
      <c r="SFW108" s="488"/>
      <c r="SFX108" s="488"/>
      <c r="SFY108" s="489"/>
      <c r="SFZ108" s="490"/>
      <c r="SGA108" s="488"/>
      <c r="SGB108" s="488"/>
      <c r="SGC108" s="488"/>
      <c r="SGD108" s="488"/>
      <c r="SGE108" s="488"/>
      <c r="SGF108" s="488"/>
      <c r="SGG108" s="489"/>
      <c r="SGH108" s="490"/>
      <c r="SGI108" s="488"/>
      <c r="SGJ108" s="488"/>
      <c r="SGK108" s="488"/>
      <c r="SGL108" s="488"/>
      <c r="SGM108" s="488"/>
      <c r="SGN108" s="488"/>
      <c r="SGO108" s="489"/>
      <c r="SGP108" s="490"/>
      <c r="SGQ108" s="488"/>
      <c r="SGR108" s="488"/>
      <c r="SGS108" s="488"/>
      <c r="SGT108" s="488"/>
      <c r="SGU108" s="488"/>
      <c r="SGV108" s="488"/>
      <c r="SGW108" s="489"/>
      <c r="SGX108" s="490"/>
      <c r="SGY108" s="488"/>
      <c r="SGZ108" s="488"/>
      <c r="SHA108" s="488"/>
      <c r="SHB108" s="488"/>
      <c r="SHC108" s="488"/>
      <c r="SHD108" s="488"/>
      <c r="SHE108" s="489"/>
      <c r="SHF108" s="490"/>
      <c r="SHG108" s="488"/>
      <c r="SHH108" s="488"/>
      <c r="SHI108" s="488"/>
      <c r="SHJ108" s="488"/>
      <c r="SHK108" s="488"/>
      <c r="SHL108" s="488"/>
      <c r="SHM108" s="489"/>
      <c r="SHN108" s="490"/>
      <c r="SHO108" s="488"/>
      <c r="SHP108" s="488"/>
      <c r="SHQ108" s="488"/>
      <c r="SHR108" s="488"/>
      <c r="SHS108" s="488"/>
      <c r="SHT108" s="488"/>
      <c r="SHU108" s="489"/>
      <c r="SHV108" s="490"/>
      <c r="SHW108" s="488"/>
      <c r="SHX108" s="488"/>
      <c r="SHY108" s="488"/>
      <c r="SHZ108" s="488"/>
      <c r="SIA108" s="488"/>
      <c r="SIB108" s="488"/>
      <c r="SIC108" s="489"/>
      <c r="SID108" s="490"/>
      <c r="SIE108" s="488"/>
      <c r="SIF108" s="488"/>
      <c r="SIG108" s="488"/>
      <c r="SIH108" s="488"/>
      <c r="SII108" s="488"/>
      <c r="SIJ108" s="488"/>
      <c r="SIK108" s="489"/>
      <c r="SIL108" s="490"/>
      <c r="SIM108" s="488"/>
      <c r="SIN108" s="488"/>
      <c r="SIO108" s="488"/>
      <c r="SIP108" s="488"/>
      <c r="SIQ108" s="488"/>
      <c r="SIR108" s="488"/>
      <c r="SIS108" s="489"/>
      <c r="SIT108" s="490"/>
      <c r="SIU108" s="488"/>
      <c r="SIV108" s="488"/>
      <c r="SIW108" s="488"/>
      <c r="SIX108" s="488"/>
      <c r="SIY108" s="488"/>
      <c r="SIZ108" s="488"/>
      <c r="SJA108" s="489"/>
      <c r="SJB108" s="490"/>
      <c r="SJC108" s="488"/>
      <c r="SJD108" s="488"/>
      <c r="SJE108" s="488"/>
      <c r="SJF108" s="488"/>
      <c r="SJG108" s="488"/>
      <c r="SJH108" s="488"/>
      <c r="SJI108" s="489"/>
      <c r="SJJ108" s="490"/>
      <c r="SJK108" s="488"/>
      <c r="SJL108" s="488"/>
      <c r="SJM108" s="488"/>
      <c r="SJN108" s="488"/>
      <c r="SJO108" s="488"/>
      <c r="SJP108" s="488"/>
      <c r="SJQ108" s="489"/>
      <c r="SJR108" s="490"/>
      <c r="SJS108" s="488"/>
      <c r="SJT108" s="488"/>
      <c r="SJU108" s="488"/>
      <c r="SJV108" s="488"/>
      <c r="SJW108" s="488"/>
      <c r="SJX108" s="488"/>
      <c r="SJY108" s="489"/>
      <c r="SJZ108" s="490"/>
      <c r="SKA108" s="488"/>
      <c r="SKB108" s="488"/>
      <c r="SKC108" s="488"/>
      <c r="SKD108" s="488"/>
      <c r="SKE108" s="488"/>
      <c r="SKF108" s="488"/>
      <c r="SKG108" s="489"/>
      <c r="SKH108" s="490"/>
      <c r="SKI108" s="488"/>
      <c r="SKJ108" s="488"/>
      <c r="SKK108" s="488"/>
      <c r="SKL108" s="488"/>
      <c r="SKM108" s="488"/>
      <c r="SKN108" s="488"/>
      <c r="SKO108" s="489"/>
      <c r="SKP108" s="490"/>
      <c r="SKQ108" s="488"/>
      <c r="SKR108" s="488"/>
      <c r="SKS108" s="488"/>
      <c r="SKT108" s="488"/>
      <c r="SKU108" s="488"/>
      <c r="SKV108" s="488"/>
      <c r="SKW108" s="489"/>
      <c r="SKX108" s="490"/>
      <c r="SKY108" s="488"/>
      <c r="SKZ108" s="488"/>
      <c r="SLA108" s="488"/>
      <c r="SLB108" s="488"/>
      <c r="SLC108" s="488"/>
      <c r="SLD108" s="488"/>
      <c r="SLE108" s="489"/>
      <c r="SLF108" s="490"/>
      <c r="SLG108" s="488"/>
      <c r="SLH108" s="488"/>
      <c r="SLI108" s="488"/>
      <c r="SLJ108" s="488"/>
      <c r="SLK108" s="488"/>
      <c r="SLL108" s="488"/>
      <c r="SLM108" s="489"/>
      <c r="SLN108" s="490"/>
      <c r="SLO108" s="488"/>
      <c r="SLP108" s="488"/>
      <c r="SLQ108" s="488"/>
      <c r="SLR108" s="488"/>
      <c r="SLS108" s="488"/>
      <c r="SLT108" s="488"/>
      <c r="SLU108" s="489"/>
      <c r="SLV108" s="490"/>
      <c r="SLW108" s="488"/>
      <c r="SLX108" s="488"/>
      <c r="SLY108" s="488"/>
      <c r="SLZ108" s="488"/>
      <c r="SMA108" s="488"/>
      <c r="SMB108" s="488"/>
      <c r="SMC108" s="489"/>
      <c r="SMD108" s="490"/>
      <c r="SME108" s="488"/>
      <c r="SMF108" s="488"/>
      <c r="SMG108" s="488"/>
      <c r="SMH108" s="488"/>
      <c r="SMI108" s="488"/>
      <c r="SMJ108" s="488"/>
      <c r="SMK108" s="489"/>
      <c r="SML108" s="490"/>
      <c r="SMM108" s="488"/>
      <c r="SMN108" s="488"/>
      <c r="SMO108" s="488"/>
      <c r="SMP108" s="488"/>
      <c r="SMQ108" s="488"/>
      <c r="SMR108" s="488"/>
      <c r="SMS108" s="489"/>
      <c r="SMT108" s="490"/>
      <c r="SMU108" s="488"/>
      <c r="SMV108" s="488"/>
      <c r="SMW108" s="488"/>
      <c r="SMX108" s="488"/>
      <c r="SMY108" s="488"/>
      <c r="SMZ108" s="488"/>
      <c r="SNA108" s="489"/>
      <c r="SNB108" s="490"/>
      <c r="SNC108" s="488"/>
      <c r="SND108" s="488"/>
      <c r="SNE108" s="488"/>
      <c r="SNF108" s="488"/>
      <c r="SNG108" s="488"/>
      <c r="SNH108" s="488"/>
      <c r="SNI108" s="489"/>
      <c r="SNJ108" s="490"/>
      <c r="SNK108" s="488"/>
      <c r="SNL108" s="488"/>
      <c r="SNM108" s="488"/>
      <c r="SNN108" s="488"/>
      <c r="SNO108" s="488"/>
      <c r="SNP108" s="488"/>
      <c r="SNQ108" s="489"/>
      <c r="SNR108" s="490"/>
      <c r="SNS108" s="488"/>
      <c r="SNT108" s="488"/>
      <c r="SNU108" s="488"/>
      <c r="SNV108" s="488"/>
      <c r="SNW108" s="488"/>
      <c r="SNX108" s="488"/>
      <c r="SNY108" s="489"/>
      <c r="SNZ108" s="490"/>
      <c r="SOA108" s="488"/>
      <c r="SOB108" s="488"/>
      <c r="SOC108" s="488"/>
      <c r="SOD108" s="488"/>
      <c r="SOE108" s="488"/>
      <c r="SOF108" s="488"/>
      <c r="SOG108" s="489"/>
      <c r="SOH108" s="490"/>
      <c r="SOI108" s="488"/>
      <c r="SOJ108" s="488"/>
      <c r="SOK108" s="488"/>
      <c r="SOL108" s="488"/>
      <c r="SOM108" s="488"/>
      <c r="SON108" s="488"/>
      <c r="SOO108" s="489"/>
      <c r="SOP108" s="490"/>
      <c r="SOQ108" s="488"/>
      <c r="SOR108" s="488"/>
      <c r="SOS108" s="488"/>
      <c r="SOT108" s="488"/>
      <c r="SOU108" s="488"/>
      <c r="SOV108" s="488"/>
      <c r="SOW108" s="489"/>
      <c r="SOX108" s="490"/>
      <c r="SOY108" s="488"/>
      <c r="SOZ108" s="488"/>
      <c r="SPA108" s="488"/>
      <c r="SPB108" s="488"/>
      <c r="SPC108" s="488"/>
      <c r="SPD108" s="488"/>
      <c r="SPE108" s="489"/>
      <c r="SPF108" s="490"/>
      <c r="SPG108" s="488"/>
      <c r="SPH108" s="488"/>
      <c r="SPI108" s="488"/>
      <c r="SPJ108" s="488"/>
      <c r="SPK108" s="488"/>
      <c r="SPL108" s="488"/>
      <c r="SPM108" s="489"/>
      <c r="SPN108" s="490"/>
      <c r="SPO108" s="488"/>
      <c r="SPP108" s="488"/>
      <c r="SPQ108" s="488"/>
      <c r="SPR108" s="488"/>
      <c r="SPS108" s="488"/>
      <c r="SPT108" s="488"/>
      <c r="SPU108" s="489"/>
      <c r="SPV108" s="490"/>
      <c r="SPW108" s="488"/>
      <c r="SPX108" s="488"/>
      <c r="SPY108" s="488"/>
      <c r="SPZ108" s="488"/>
      <c r="SQA108" s="488"/>
      <c r="SQB108" s="488"/>
      <c r="SQC108" s="489"/>
      <c r="SQD108" s="490"/>
      <c r="SQE108" s="488"/>
      <c r="SQF108" s="488"/>
      <c r="SQG108" s="488"/>
      <c r="SQH108" s="488"/>
      <c r="SQI108" s="488"/>
      <c r="SQJ108" s="488"/>
      <c r="SQK108" s="489"/>
      <c r="SQL108" s="490"/>
      <c r="SQM108" s="488"/>
      <c r="SQN108" s="488"/>
      <c r="SQO108" s="488"/>
      <c r="SQP108" s="488"/>
      <c r="SQQ108" s="488"/>
      <c r="SQR108" s="488"/>
      <c r="SQS108" s="489"/>
      <c r="SQT108" s="490"/>
      <c r="SQU108" s="488"/>
      <c r="SQV108" s="488"/>
      <c r="SQW108" s="488"/>
      <c r="SQX108" s="488"/>
      <c r="SQY108" s="488"/>
      <c r="SQZ108" s="488"/>
      <c r="SRA108" s="489"/>
      <c r="SRB108" s="490"/>
      <c r="SRC108" s="488"/>
      <c r="SRD108" s="488"/>
      <c r="SRE108" s="488"/>
      <c r="SRF108" s="488"/>
      <c r="SRG108" s="488"/>
      <c r="SRH108" s="488"/>
      <c r="SRI108" s="489"/>
      <c r="SRJ108" s="490"/>
      <c r="SRK108" s="488"/>
      <c r="SRL108" s="488"/>
      <c r="SRM108" s="488"/>
      <c r="SRN108" s="488"/>
      <c r="SRO108" s="488"/>
      <c r="SRP108" s="488"/>
      <c r="SRQ108" s="489"/>
      <c r="SRR108" s="490"/>
      <c r="SRS108" s="488"/>
      <c r="SRT108" s="488"/>
      <c r="SRU108" s="488"/>
      <c r="SRV108" s="488"/>
      <c r="SRW108" s="488"/>
      <c r="SRX108" s="488"/>
      <c r="SRY108" s="489"/>
      <c r="SRZ108" s="490"/>
      <c r="SSA108" s="488"/>
      <c r="SSB108" s="488"/>
      <c r="SSC108" s="488"/>
      <c r="SSD108" s="488"/>
      <c r="SSE108" s="488"/>
      <c r="SSF108" s="488"/>
      <c r="SSG108" s="489"/>
      <c r="SSH108" s="490"/>
      <c r="SSI108" s="488"/>
      <c r="SSJ108" s="488"/>
      <c r="SSK108" s="488"/>
      <c r="SSL108" s="488"/>
      <c r="SSM108" s="488"/>
      <c r="SSN108" s="488"/>
      <c r="SSO108" s="489"/>
      <c r="SSP108" s="490"/>
      <c r="SSQ108" s="488"/>
      <c r="SSR108" s="488"/>
      <c r="SSS108" s="488"/>
      <c r="SST108" s="488"/>
      <c r="SSU108" s="488"/>
      <c r="SSV108" s="488"/>
      <c r="SSW108" s="489"/>
      <c r="SSX108" s="490"/>
      <c r="SSY108" s="488"/>
      <c r="SSZ108" s="488"/>
      <c r="STA108" s="488"/>
      <c r="STB108" s="488"/>
      <c r="STC108" s="488"/>
      <c r="STD108" s="488"/>
      <c r="STE108" s="489"/>
      <c r="STF108" s="490"/>
      <c r="STG108" s="488"/>
      <c r="STH108" s="488"/>
      <c r="STI108" s="488"/>
      <c r="STJ108" s="488"/>
      <c r="STK108" s="488"/>
      <c r="STL108" s="488"/>
      <c r="STM108" s="489"/>
      <c r="STN108" s="490"/>
      <c r="STO108" s="488"/>
      <c r="STP108" s="488"/>
      <c r="STQ108" s="488"/>
      <c r="STR108" s="488"/>
      <c r="STS108" s="488"/>
      <c r="STT108" s="488"/>
      <c r="STU108" s="489"/>
      <c r="STV108" s="490"/>
      <c r="STW108" s="488"/>
      <c r="STX108" s="488"/>
      <c r="STY108" s="488"/>
      <c r="STZ108" s="488"/>
      <c r="SUA108" s="488"/>
      <c r="SUB108" s="488"/>
      <c r="SUC108" s="489"/>
      <c r="SUD108" s="490"/>
      <c r="SUE108" s="488"/>
      <c r="SUF108" s="488"/>
      <c r="SUG108" s="488"/>
      <c r="SUH108" s="488"/>
      <c r="SUI108" s="488"/>
      <c r="SUJ108" s="488"/>
      <c r="SUK108" s="489"/>
      <c r="SUL108" s="490"/>
      <c r="SUM108" s="488"/>
      <c r="SUN108" s="488"/>
      <c r="SUO108" s="488"/>
      <c r="SUP108" s="488"/>
      <c r="SUQ108" s="488"/>
      <c r="SUR108" s="488"/>
      <c r="SUS108" s="489"/>
      <c r="SUT108" s="490"/>
      <c r="SUU108" s="488"/>
      <c r="SUV108" s="488"/>
      <c r="SUW108" s="488"/>
      <c r="SUX108" s="488"/>
      <c r="SUY108" s="488"/>
      <c r="SUZ108" s="488"/>
      <c r="SVA108" s="489"/>
      <c r="SVB108" s="490"/>
      <c r="SVC108" s="488"/>
      <c r="SVD108" s="488"/>
      <c r="SVE108" s="488"/>
      <c r="SVF108" s="488"/>
      <c r="SVG108" s="488"/>
      <c r="SVH108" s="488"/>
      <c r="SVI108" s="489"/>
      <c r="SVJ108" s="490"/>
      <c r="SVK108" s="488"/>
      <c r="SVL108" s="488"/>
      <c r="SVM108" s="488"/>
      <c r="SVN108" s="488"/>
      <c r="SVO108" s="488"/>
      <c r="SVP108" s="488"/>
      <c r="SVQ108" s="489"/>
      <c r="SVR108" s="490"/>
      <c r="SVS108" s="488"/>
      <c r="SVT108" s="488"/>
      <c r="SVU108" s="488"/>
      <c r="SVV108" s="488"/>
      <c r="SVW108" s="488"/>
      <c r="SVX108" s="488"/>
      <c r="SVY108" s="489"/>
      <c r="SVZ108" s="490"/>
      <c r="SWA108" s="488"/>
      <c r="SWB108" s="488"/>
      <c r="SWC108" s="488"/>
      <c r="SWD108" s="488"/>
      <c r="SWE108" s="488"/>
      <c r="SWF108" s="488"/>
      <c r="SWG108" s="489"/>
      <c r="SWH108" s="490"/>
      <c r="SWI108" s="488"/>
      <c r="SWJ108" s="488"/>
      <c r="SWK108" s="488"/>
      <c r="SWL108" s="488"/>
      <c r="SWM108" s="488"/>
      <c r="SWN108" s="488"/>
      <c r="SWO108" s="489"/>
      <c r="SWP108" s="490"/>
      <c r="SWQ108" s="488"/>
      <c r="SWR108" s="488"/>
      <c r="SWS108" s="488"/>
      <c r="SWT108" s="488"/>
      <c r="SWU108" s="488"/>
      <c r="SWV108" s="488"/>
      <c r="SWW108" s="489"/>
      <c r="SWX108" s="490"/>
      <c r="SWY108" s="488"/>
      <c r="SWZ108" s="488"/>
      <c r="SXA108" s="488"/>
      <c r="SXB108" s="488"/>
      <c r="SXC108" s="488"/>
      <c r="SXD108" s="488"/>
      <c r="SXE108" s="489"/>
      <c r="SXF108" s="490"/>
      <c r="SXG108" s="488"/>
      <c r="SXH108" s="488"/>
      <c r="SXI108" s="488"/>
      <c r="SXJ108" s="488"/>
      <c r="SXK108" s="488"/>
      <c r="SXL108" s="488"/>
      <c r="SXM108" s="489"/>
      <c r="SXN108" s="490"/>
      <c r="SXO108" s="488"/>
      <c r="SXP108" s="488"/>
      <c r="SXQ108" s="488"/>
      <c r="SXR108" s="488"/>
      <c r="SXS108" s="488"/>
      <c r="SXT108" s="488"/>
      <c r="SXU108" s="489"/>
      <c r="SXV108" s="490"/>
      <c r="SXW108" s="488"/>
      <c r="SXX108" s="488"/>
      <c r="SXY108" s="488"/>
      <c r="SXZ108" s="488"/>
      <c r="SYA108" s="488"/>
      <c r="SYB108" s="488"/>
      <c r="SYC108" s="489"/>
      <c r="SYD108" s="490"/>
      <c r="SYE108" s="488"/>
      <c r="SYF108" s="488"/>
      <c r="SYG108" s="488"/>
      <c r="SYH108" s="488"/>
      <c r="SYI108" s="488"/>
      <c r="SYJ108" s="488"/>
      <c r="SYK108" s="489"/>
      <c r="SYL108" s="490"/>
      <c r="SYM108" s="488"/>
      <c r="SYN108" s="488"/>
      <c r="SYO108" s="488"/>
      <c r="SYP108" s="488"/>
      <c r="SYQ108" s="488"/>
      <c r="SYR108" s="488"/>
      <c r="SYS108" s="489"/>
      <c r="SYT108" s="490"/>
      <c r="SYU108" s="488"/>
      <c r="SYV108" s="488"/>
      <c r="SYW108" s="488"/>
      <c r="SYX108" s="488"/>
      <c r="SYY108" s="488"/>
      <c r="SYZ108" s="488"/>
      <c r="SZA108" s="489"/>
      <c r="SZB108" s="490"/>
      <c r="SZC108" s="488"/>
      <c r="SZD108" s="488"/>
      <c r="SZE108" s="488"/>
      <c r="SZF108" s="488"/>
      <c r="SZG108" s="488"/>
      <c r="SZH108" s="488"/>
      <c r="SZI108" s="489"/>
      <c r="SZJ108" s="490"/>
      <c r="SZK108" s="488"/>
      <c r="SZL108" s="488"/>
      <c r="SZM108" s="488"/>
      <c r="SZN108" s="488"/>
      <c r="SZO108" s="488"/>
      <c r="SZP108" s="488"/>
      <c r="SZQ108" s="489"/>
      <c r="SZR108" s="490"/>
      <c r="SZS108" s="488"/>
      <c r="SZT108" s="488"/>
      <c r="SZU108" s="488"/>
      <c r="SZV108" s="488"/>
      <c r="SZW108" s="488"/>
      <c r="SZX108" s="488"/>
      <c r="SZY108" s="489"/>
      <c r="SZZ108" s="490"/>
      <c r="TAA108" s="488"/>
      <c r="TAB108" s="488"/>
      <c r="TAC108" s="488"/>
      <c r="TAD108" s="488"/>
      <c r="TAE108" s="488"/>
      <c r="TAF108" s="488"/>
      <c r="TAG108" s="489"/>
      <c r="TAH108" s="490"/>
      <c r="TAI108" s="488"/>
      <c r="TAJ108" s="488"/>
      <c r="TAK108" s="488"/>
      <c r="TAL108" s="488"/>
      <c r="TAM108" s="488"/>
      <c r="TAN108" s="488"/>
      <c r="TAO108" s="489"/>
      <c r="TAP108" s="490"/>
      <c r="TAQ108" s="488"/>
      <c r="TAR108" s="488"/>
      <c r="TAS108" s="488"/>
      <c r="TAT108" s="488"/>
      <c r="TAU108" s="488"/>
      <c r="TAV108" s="488"/>
      <c r="TAW108" s="489"/>
      <c r="TAX108" s="490"/>
      <c r="TAY108" s="488"/>
      <c r="TAZ108" s="488"/>
      <c r="TBA108" s="488"/>
      <c r="TBB108" s="488"/>
      <c r="TBC108" s="488"/>
      <c r="TBD108" s="488"/>
      <c r="TBE108" s="489"/>
      <c r="TBF108" s="490"/>
      <c r="TBG108" s="488"/>
      <c r="TBH108" s="488"/>
      <c r="TBI108" s="488"/>
      <c r="TBJ108" s="488"/>
      <c r="TBK108" s="488"/>
      <c r="TBL108" s="488"/>
      <c r="TBM108" s="489"/>
      <c r="TBN108" s="490"/>
      <c r="TBO108" s="488"/>
      <c r="TBP108" s="488"/>
      <c r="TBQ108" s="488"/>
      <c r="TBR108" s="488"/>
      <c r="TBS108" s="488"/>
      <c r="TBT108" s="488"/>
      <c r="TBU108" s="489"/>
      <c r="TBV108" s="490"/>
      <c r="TBW108" s="488"/>
      <c r="TBX108" s="488"/>
      <c r="TBY108" s="488"/>
      <c r="TBZ108" s="488"/>
      <c r="TCA108" s="488"/>
      <c r="TCB108" s="488"/>
      <c r="TCC108" s="489"/>
      <c r="TCD108" s="490"/>
      <c r="TCE108" s="488"/>
      <c r="TCF108" s="488"/>
      <c r="TCG108" s="488"/>
      <c r="TCH108" s="488"/>
      <c r="TCI108" s="488"/>
      <c r="TCJ108" s="488"/>
      <c r="TCK108" s="489"/>
      <c r="TCL108" s="490"/>
      <c r="TCM108" s="488"/>
      <c r="TCN108" s="488"/>
      <c r="TCO108" s="488"/>
      <c r="TCP108" s="488"/>
      <c r="TCQ108" s="488"/>
      <c r="TCR108" s="488"/>
      <c r="TCS108" s="489"/>
      <c r="TCT108" s="490"/>
      <c r="TCU108" s="488"/>
      <c r="TCV108" s="488"/>
      <c r="TCW108" s="488"/>
      <c r="TCX108" s="488"/>
      <c r="TCY108" s="488"/>
      <c r="TCZ108" s="488"/>
      <c r="TDA108" s="489"/>
      <c r="TDB108" s="490"/>
      <c r="TDC108" s="488"/>
      <c r="TDD108" s="488"/>
      <c r="TDE108" s="488"/>
      <c r="TDF108" s="488"/>
      <c r="TDG108" s="488"/>
      <c r="TDH108" s="488"/>
      <c r="TDI108" s="489"/>
      <c r="TDJ108" s="490"/>
      <c r="TDK108" s="488"/>
      <c r="TDL108" s="488"/>
      <c r="TDM108" s="488"/>
      <c r="TDN108" s="488"/>
      <c r="TDO108" s="488"/>
      <c r="TDP108" s="488"/>
      <c r="TDQ108" s="489"/>
      <c r="TDR108" s="490"/>
      <c r="TDS108" s="488"/>
      <c r="TDT108" s="488"/>
      <c r="TDU108" s="488"/>
      <c r="TDV108" s="488"/>
      <c r="TDW108" s="488"/>
      <c r="TDX108" s="488"/>
      <c r="TDY108" s="489"/>
      <c r="TDZ108" s="490"/>
      <c r="TEA108" s="488"/>
      <c r="TEB108" s="488"/>
      <c r="TEC108" s="488"/>
      <c r="TED108" s="488"/>
      <c r="TEE108" s="488"/>
      <c r="TEF108" s="488"/>
      <c r="TEG108" s="489"/>
      <c r="TEH108" s="490"/>
      <c r="TEI108" s="488"/>
      <c r="TEJ108" s="488"/>
      <c r="TEK108" s="488"/>
      <c r="TEL108" s="488"/>
      <c r="TEM108" s="488"/>
      <c r="TEN108" s="488"/>
      <c r="TEO108" s="489"/>
      <c r="TEP108" s="490"/>
      <c r="TEQ108" s="488"/>
      <c r="TER108" s="488"/>
      <c r="TES108" s="488"/>
      <c r="TET108" s="488"/>
      <c r="TEU108" s="488"/>
      <c r="TEV108" s="488"/>
      <c r="TEW108" s="489"/>
      <c r="TEX108" s="490"/>
      <c r="TEY108" s="488"/>
      <c r="TEZ108" s="488"/>
      <c r="TFA108" s="488"/>
      <c r="TFB108" s="488"/>
      <c r="TFC108" s="488"/>
      <c r="TFD108" s="488"/>
      <c r="TFE108" s="489"/>
      <c r="TFF108" s="490"/>
      <c r="TFG108" s="488"/>
      <c r="TFH108" s="488"/>
      <c r="TFI108" s="488"/>
      <c r="TFJ108" s="488"/>
      <c r="TFK108" s="488"/>
      <c r="TFL108" s="488"/>
      <c r="TFM108" s="489"/>
      <c r="TFN108" s="490"/>
      <c r="TFO108" s="488"/>
      <c r="TFP108" s="488"/>
      <c r="TFQ108" s="488"/>
      <c r="TFR108" s="488"/>
      <c r="TFS108" s="488"/>
      <c r="TFT108" s="488"/>
      <c r="TFU108" s="489"/>
      <c r="TFV108" s="490"/>
      <c r="TFW108" s="488"/>
      <c r="TFX108" s="488"/>
      <c r="TFY108" s="488"/>
      <c r="TFZ108" s="488"/>
      <c r="TGA108" s="488"/>
      <c r="TGB108" s="488"/>
      <c r="TGC108" s="489"/>
      <c r="TGD108" s="490"/>
      <c r="TGE108" s="488"/>
      <c r="TGF108" s="488"/>
      <c r="TGG108" s="488"/>
      <c r="TGH108" s="488"/>
      <c r="TGI108" s="488"/>
      <c r="TGJ108" s="488"/>
      <c r="TGK108" s="489"/>
      <c r="TGL108" s="490"/>
      <c r="TGM108" s="488"/>
      <c r="TGN108" s="488"/>
      <c r="TGO108" s="488"/>
      <c r="TGP108" s="488"/>
      <c r="TGQ108" s="488"/>
      <c r="TGR108" s="488"/>
      <c r="TGS108" s="489"/>
      <c r="TGT108" s="490"/>
      <c r="TGU108" s="488"/>
      <c r="TGV108" s="488"/>
      <c r="TGW108" s="488"/>
      <c r="TGX108" s="488"/>
      <c r="TGY108" s="488"/>
      <c r="TGZ108" s="488"/>
      <c r="THA108" s="489"/>
      <c r="THB108" s="490"/>
      <c r="THC108" s="488"/>
      <c r="THD108" s="488"/>
      <c r="THE108" s="488"/>
      <c r="THF108" s="488"/>
      <c r="THG108" s="488"/>
      <c r="THH108" s="488"/>
      <c r="THI108" s="489"/>
      <c r="THJ108" s="490"/>
      <c r="THK108" s="488"/>
      <c r="THL108" s="488"/>
      <c r="THM108" s="488"/>
      <c r="THN108" s="488"/>
      <c r="THO108" s="488"/>
      <c r="THP108" s="488"/>
      <c r="THQ108" s="489"/>
      <c r="THR108" s="490"/>
      <c r="THS108" s="488"/>
      <c r="THT108" s="488"/>
      <c r="THU108" s="488"/>
      <c r="THV108" s="488"/>
      <c r="THW108" s="488"/>
      <c r="THX108" s="488"/>
      <c r="THY108" s="489"/>
      <c r="THZ108" s="490"/>
      <c r="TIA108" s="488"/>
      <c r="TIB108" s="488"/>
      <c r="TIC108" s="488"/>
      <c r="TID108" s="488"/>
      <c r="TIE108" s="488"/>
      <c r="TIF108" s="488"/>
      <c r="TIG108" s="489"/>
      <c r="TIH108" s="490"/>
      <c r="TII108" s="488"/>
      <c r="TIJ108" s="488"/>
      <c r="TIK108" s="488"/>
      <c r="TIL108" s="488"/>
      <c r="TIM108" s="488"/>
      <c r="TIN108" s="488"/>
      <c r="TIO108" s="489"/>
      <c r="TIP108" s="490"/>
      <c r="TIQ108" s="488"/>
      <c r="TIR108" s="488"/>
      <c r="TIS108" s="488"/>
      <c r="TIT108" s="488"/>
      <c r="TIU108" s="488"/>
      <c r="TIV108" s="488"/>
      <c r="TIW108" s="489"/>
      <c r="TIX108" s="490"/>
      <c r="TIY108" s="488"/>
      <c r="TIZ108" s="488"/>
      <c r="TJA108" s="488"/>
      <c r="TJB108" s="488"/>
      <c r="TJC108" s="488"/>
      <c r="TJD108" s="488"/>
      <c r="TJE108" s="489"/>
      <c r="TJF108" s="490"/>
      <c r="TJG108" s="488"/>
      <c r="TJH108" s="488"/>
      <c r="TJI108" s="488"/>
      <c r="TJJ108" s="488"/>
      <c r="TJK108" s="488"/>
      <c r="TJL108" s="488"/>
      <c r="TJM108" s="489"/>
      <c r="TJN108" s="490"/>
      <c r="TJO108" s="488"/>
      <c r="TJP108" s="488"/>
      <c r="TJQ108" s="488"/>
      <c r="TJR108" s="488"/>
      <c r="TJS108" s="488"/>
      <c r="TJT108" s="488"/>
      <c r="TJU108" s="489"/>
      <c r="TJV108" s="490"/>
      <c r="TJW108" s="488"/>
      <c r="TJX108" s="488"/>
      <c r="TJY108" s="488"/>
      <c r="TJZ108" s="488"/>
      <c r="TKA108" s="488"/>
      <c r="TKB108" s="488"/>
      <c r="TKC108" s="489"/>
      <c r="TKD108" s="490"/>
      <c r="TKE108" s="488"/>
      <c r="TKF108" s="488"/>
      <c r="TKG108" s="488"/>
      <c r="TKH108" s="488"/>
      <c r="TKI108" s="488"/>
      <c r="TKJ108" s="488"/>
      <c r="TKK108" s="489"/>
      <c r="TKL108" s="490"/>
      <c r="TKM108" s="488"/>
      <c r="TKN108" s="488"/>
      <c r="TKO108" s="488"/>
      <c r="TKP108" s="488"/>
      <c r="TKQ108" s="488"/>
      <c r="TKR108" s="488"/>
      <c r="TKS108" s="489"/>
      <c r="TKT108" s="490"/>
      <c r="TKU108" s="488"/>
      <c r="TKV108" s="488"/>
      <c r="TKW108" s="488"/>
      <c r="TKX108" s="488"/>
      <c r="TKY108" s="488"/>
      <c r="TKZ108" s="488"/>
      <c r="TLA108" s="489"/>
      <c r="TLB108" s="490"/>
      <c r="TLC108" s="488"/>
      <c r="TLD108" s="488"/>
      <c r="TLE108" s="488"/>
      <c r="TLF108" s="488"/>
      <c r="TLG108" s="488"/>
      <c r="TLH108" s="488"/>
      <c r="TLI108" s="489"/>
      <c r="TLJ108" s="490"/>
      <c r="TLK108" s="488"/>
      <c r="TLL108" s="488"/>
      <c r="TLM108" s="488"/>
      <c r="TLN108" s="488"/>
      <c r="TLO108" s="488"/>
      <c r="TLP108" s="488"/>
      <c r="TLQ108" s="489"/>
      <c r="TLR108" s="490"/>
      <c r="TLS108" s="488"/>
      <c r="TLT108" s="488"/>
      <c r="TLU108" s="488"/>
      <c r="TLV108" s="488"/>
      <c r="TLW108" s="488"/>
      <c r="TLX108" s="488"/>
      <c r="TLY108" s="489"/>
      <c r="TLZ108" s="490"/>
      <c r="TMA108" s="488"/>
      <c r="TMB108" s="488"/>
      <c r="TMC108" s="488"/>
      <c r="TMD108" s="488"/>
      <c r="TME108" s="488"/>
      <c r="TMF108" s="488"/>
      <c r="TMG108" s="489"/>
      <c r="TMH108" s="490"/>
      <c r="TMI108" s="488"/>
      <c r="TMJ108" s="488"/>
      <c r="TMK108" s="488"/>
      <c r="TML108" s="488"/>
      <c r="TMM108" s="488"/>
      <c r="TMN108" s="488"/>
      <c r="TMO108" s="489"/>
      <c r="TMP108" s="490"/>
      <c r="TMQ108" s="488"/>
      <c r="TMR108" s="488"/>
      <c r="TMS108" s="488"/>
      <c r="TMT108" s="488"/>
      <c r="TMU108" s="488"/>
      <c r="TMV108" s="488"/>
      <c r="TMW108" s="489"/>
      <c r="TMX108" s="490"/>
      <c r="TMY108" s="488"/>
      <c r="TMZ108" s="488"/>
      <c r="TNA108" s="488"/>
      <c r="TNB108" s="488"/>
      <c r="TNC108" s="488"/>
      <c r="TND108" s="488"/>
      <c r="TNE108" s="489"/>
      <c r="TNF108" s="490"/>
      <c r="TNG108" s="488"/>
      <c r="TNH108" s="488"/>
      <c r="TNI108" s="488"/>
      <c r="TNJ108" s="488"/>
      <c r="TNK108" s="488"/>
      <c r="TNL108" s="488"/>
      <c r="TNM108" s="489"/>
      <c r="TNN108" s="490"/>
      <c r="TNO108" s="488"/>
      <c r="TNP108" s="488"/>
      <c r="TNQ108" s="488"/>
      <c r="TNR108" s="488"/>
      <c r="TNS108" s="488"/>
      <c r="TNT108" s="488"/>
      <c r="TNU108" s="489"/>
      <c r="TNV108" s="490"/>
      <c r="TNW108" s="488"/>
      <c r="TNX108" s="488"/>
      <c r="TNY108" s="488"/>
      <c r="TNZ108" s="488"/>
      <c r="TOA108" s="488"/>
      <c r="TOB108" s="488"/>
      <c r="TOC108" s="489"/>
      <c r="TOD108" s="490"/>
      <c r="TOE108" s="488"/>
      <c r="TOF108" s="488"/>
      <c r="TOG108" s="488"/>
      <c r="TOH108" s="488"/>
      <c r="TOI108" s="488"/>
      <c r="TOJ108" s="488"/>
      <c r="TOK108" s="489"/>
      <c r="TOL108" s="490"/>
      <c r="TOM108" s="488"/>
      <c r="TON108" s="488"/>
      <c r="TOO108" s="488"/>
      <c r="TOP108" s="488"/>
      <c r="TOQ108" s="488"/>
      <c r="TOR108" s="488"/>
      <c r="TOS108" s="489"/>
      <c r="TOT108" s="490"/>
      <c r="TOU108" s="488"/>
      <c r="TOV108" s="488"/>
      <c r="TOW108" s="488"/>
      <c r="TOX108" s="488"/>
      <c r="TOY108" s="488"/>
      <c r="TOZ108" s="488"/>
      <c r="TPA108" s="489"/>
      <c r="TPB108" s="490"/>
      <c r="TPC108" s="488"/>
      <c r="TPD108" s="488"/>
      <c r="TPE108" s="488"/>
      <c r="TPF108" s="488"/>
      <c r="TPG108" s="488"/>
      <c r="TPH108" s="488"/>
      <c r="TPI108" s="489"/>
      <c r="TPJ108" s="490"/>
      <c r="TPK108" s="488"/>
      <c r="TPL108" s="488"/>
      <c r="TPM108" s="488"/>
      <c r="TPN108" s="488"/>
      <c r="TPO108" s="488"/>
      <c r="TPP108" s="488"/>
      <c r="TPQ108" s="489"/>
      <c r="TPR108" s="490"/>
      <c r="TPS108" s="488"/>
      <c r="TPT108" s="488"/>
      <c r="TPU108" s="488"/>
      <c r="TPV108" s="488"/>
      <c r="TPW108" s="488"/>
      <c r="TPX108" s="488"/>
      <c r="TPY108" s="489"/>
      <c r="TPZ108" s="490"/>
      <c r="TQA108" s="488"/>
      <c r="TQB108" s="488"/>
      <c r="TQC108" s="488"/>
      <c r="TQD108" s="488"/>
      <c r="TQE108" s="488"/>
      <c r="TQF108" s="488"/>
      <c r="TQG108" s="489"/>
      <c r="TQH108" s="490"/>
      <c r="TQI108" s="488"/>
      <c r="TQJ108" s="488"/>
      <c r="TQK108" s="488"/>
      <c r="TQL108" s="488"/>
      <c r="TQM108" s="488"/>
      <c r="TQN108" s="488"/>
      <c r="TQO108" s="489"/>
      <c r="TQP108" s="490"/>
      <c r="TQQ108" s="488"/>
      <c r="TQR108" s="488"/>
      <c r="TQS108" s="488"/>
      <c r="TQT108" s="488"/>
      <c r="TQU108" s="488"/>
      <c r="TQV108" s="488"/>
      <c r="TQW108" s="489"/>
      <c r="TQX108" s="490"/>
      <c r="TQY108" s="488"/>
      <c r="TQZ108" s="488"/>
      <c r="TRA108" s="488"/>
      <c r="TRB108" s="488"/>
      <c r="TRC108" s="488"/>
      <c r="TRD108" s="488"/>
      <c r="TRE108" s="489"/>
      <c r="TRF108" s="490"/>
      <c r="TRG108" s="488"/>
      <c r="TRH108" s="488"/>
      <c r="TRI108" s="488"/>
      <c r="TRJ108" s="488"/>
      <c r="TRK108" s="488"/>
      <c r="TRL108" s="488"/>
      <c r="TRM108" s="489"/>
      <c r="TRN108" s="490"/>
      <c r="TRO108" s="488"/>
      <c r="TRP108" s="488"/>
      <c r="TRQ108" s="488"/>
      <c r="TRR108" s="488"/>
      <c r="TRS108" s="488"/>
      <c r="TRT108" s="488"/>
      <c r="TRU108" s="489"/>
      <c r="TRV108" s="490"/>
      <c r="TRW108" s="488"/>
      <c r="TRX108" s="488"/>
      <c r="TRY108" s="488"/>
      <c r="TRZ108" s="488"/>
      <c r="TSA108" s="488"/>
      <c r="TSB108" s="488"/>
      <c r="TSC108" s="489"/>
      <c r="TSD108" s="490"/>
      <c r="TSE108" s="488"/>
      <c r="TSF108" s="488"/>
      <c r="TSG108" s="488"/>
      <c r="TSH108" s="488"/>
      <c r="TSI108" s="488"/>
      <c r="TSJ108" s="488"/>
      <c r="TSK108" s="489"/>
      <c r="TSL108" s="490"/>
      <c r="TSM108" s="488"/>
      <c r="TSN108" s="488"/>
      <c r="TSO108" s="488"/>
      <c r="TSP108" s="488"/>
      <c r="TSQ108" s="488"/>
      <c r="TSR108" s="488"/>
      <c r="TSS108" s="489"/>
      <c r="TST108" s="490"/>
      <c r="TSU108" s="488"/>
      <c r="TSV108" s="488"/>
      <c r="TSW108" s="488"/>
      <c r="TSX108" s="488"/>
      <c r="TSY108" s="488"/>
      <c r="TSZ108" s="488"/>
      <c r="TTA108" s="489"/>
      <c r="TTB108" s="490"/>
      <c r="TTC108" s="488"/>
      <c r="TTD108" s="488"/>
      <c r="TTE108" s="488"/>
      <c r="TTF108" s="488"/>
      <c r="TTG108" s="488"/>
      <c r="TTH108" s="488"/>
      <c r="TTI108" s="489"/>
      <c r="TTJ108" s="490"/>
      <c r="TTK108" s="488"/>
      <c r="TTL108" s="488"/>
      <c r="TTM108" s="488"/>
      <c r="TTN108" s="488"/>
      <c r="TTO108" s="488"/>
      <c r="TTP108" s="488"/>
      <c r="TTQ108" s="489"/>
      <c r="TTR108" s="490"/>
      <c r="TTS108" s="488"/>
      <c r="TTT108" s="488"/>
      <c r="TTU108" s="488"/>
      <c r="TTV108" s="488"/>
      <c r="TTW108" s="488"/>
      <c r="TTX108" s="488"/>
      <c r="TTY108" s="489"/>
      <c r="TTZ108" s="490"/>
      <c r="TUA108" s="488"/>
      <c r="TUB108" s="488"/>
      <c r="TUC108" s="488"/>
      <c r="TUD108" s="488"/>
      <c r="TUE108" s="488"/>
      <c r="TUF108" s="488"/>
      <c r="TUG108" s="489"/>
      <c r="TUH108" s="490"/>
      <c r="TUI108" s="488"/>
      <c r="TUJ108" s="488"/>
      <c r="TUK108" s="488"/>
      <c r="TUL108" s="488"/>
      <c r="TUM108" s="488"/>
      <c r="TUN108" s="488"/>
      <c r="TUO108" s="489"/>
      <c r="TUP108" s="490"/>
      <c r="TUQ108" s="488"/>
      <c r="TUR108" s="488"/>
      <c r="TUS108" s="488"/>
      <c r="TUT108" s="488"/>
      <c r="TUU108" s="488"/>
      <c r="TUV108" s="488"/>
      <c r="TUW108" s="489"/>
      <c r="TUX108" s="490"/>
      <c r="TUY108" s="488"/>
      <c r="TUZ108" s="488"/>
      <c r="TVA108" s="488"/>
      <c r="TVB108" s="488"/>
      <c r="TVC108" s="488"/>
      <c r="TVD108" s="488"/>
      <c r="TVE108" s="489"/>
      <c r="TVF108" s="490"/>
      <c r="TVG108" s="488"/>
      <c r="TVH108" s="488"/>
      <c r="TVI108" s="488"/>
      <c r="TVJ108" s="488"/>
      <c r="TVK108" s="488"/>
      <c r="TVL108" s="488"/>
      <c r="TVM108" s="489"/>
      <c r="TVN108" s="490"/>
      <c r="TVO108" s="488"/>
      <c r="TVP108" s="488"/>
      <c r="TVQ108" s="488"/>
      <c r="TVR108" s="488"/>
      <c r="TVS108" s="488"/>
      <c r="TVT108" s="488"/>
      <c r="TVU108" s="489"/>
      <c r="TVV108" s="490"/>
      <c r="TVW108" s="488"/>
      <c r="TVX108" s="488"/>
      <c r="TVY108" s="488"/>
      <c r="TVZ108" s="488"/>
      <c r="TWA108" s="488"/>
      <c r="TWB108" s="488"/>
      <c r="TWC108" s="489"/>
      <c r="TWD108" s="490"/>
      <c r="TWE108" s="488"/>
      <c r="TWF108" s="488"/>
      <c r="TWG108" s="488"/>
      <c r="TWH108" s="488"/>
      <c r="TWI108" s="488"/>
      <c r="TWJ108" s="488"/>
      <c r="TWK108" s="489"/>
      <c r="TWL108" s="490"/>
      <c r="TWM108" s="488"/>
      <c r="TWN108" s="488"/>
      <c r="TWO108" s="488"/>
      <c r="TWP108" s="488"/>
      <c r="TWQ108" s="488"/>
      <c r="TWR108" s="488"/>
      <c r="TWS108" s="489"/>
      <c r="TWT108" s="490"/>
      <c r="TWU108" s="488"/>
      <c r="TWV108" s="488"/>
      <c r="TWW108" s="488"/>
      <c r="TWX108" s="488"/>
      <c r="TWY108" s="488"/>
      <c r="TWZ108" s="488"/>
      <c r="TXA108" s="489"/>
      <c r="TXB108" s="490"/>
      <c r="TXC108" s="488"/>
      <c r="TXD108" s="488"/>
      <c r="TXE108" s="488"/>
      <c r="TXF108" s="488"/>
      <c r="TXG108" s="488"/>
      <c r="TXH108" s="488"/>
      <c r="TXI108" s="489"/>
      <c r="TXJ108" s="490"/>
      <c r="TXK108" s="488"/>
      <c r="TXL108" s="488"/>
      <c r="TXM108" s="488"/>
      <c r="TXN108" s="488"/>
      <c r="TXO108" s="488"/>
      <c r="TXP108" s="488"/>
      <c r="TXQ108" s="489"/>
      <c r="TXR108" s="490"/>
      <c r="TXS108" s="488"/>
      <c r="TXT108" s="488"/>
      <c r="TXU108" s="488"/>
      <c r="TXV108" s="488"/>
      <c r="TXW108" s="488"/>
      <c r="TXX108" s="488"/>
      <c r="TXY108" s="489"/>
      <c r="TXZ108" s="490"/>
      <c r="TYA108" s="488"/>
      <c r="TYB108" s="488"/>
      <c r="TYC108" s="488"/>
      <c r="TYD108" s="488"/>
      <c r="TYE108" s="488"/>
      <c r="TYF108" s="488"/>
      <c r="TYG108" s="489"/>
      <c r="TYH108" s="490"/>
      <c r="TYI108" s="488"/>
      <c r="TYJ108" s="488"/>
      <c r="TYK108" s="488"/>
      <c r="TYL108" s="488"/>
      <c r="TYM108" s="488"/>
      <c r="TYN108" s="488"/>
      <c r="TYO108" s="489"/>
      <c r="TYP108" s="490"/>
      <c r="TYQ108" s="488"/>
      <c r="TYR108" s="488"/>
      <c r="TYS108" s="488"/>
      <c r="TYT108" s="488"/>
      <c r="TYU108" s="488"/>
      <c r="TYV108" s="488"/>
      <c r="TYW108" s="489"/>
      <c r="TYX108" s="490"/>
      <c r="TYY108" s="488"/>
      <c r="TYZ108" s="488"/>
      <c r="TZA108" s="488"/>
      <c r="TZB108" s="488"/>
      <c r="TZC108" s="488"/>
      <c r="TZD108" s="488"/>
      <c r="TZE108" s="489"/>
      <c r="TZF108" s="490"/>
      <c r="TZG108" s="488"/>
      <c r="TZH108" s="488"/>
      <c r="TZI108" s="488"/>
      <c r="TZJ108" s="488"/>
      <c r="TZK108" s="488"/>
      <c r="TZL108" s="488"/>
      <c r="TZM108" s="489"/>
      <c r="TZN108" s="490"/>
      <c r="TZO108" s="488"/>
      <c r="TZP108" s="488"/>
      <c r="TZQ108" s="488"/>
      <c r="TZR108" s="488"/>
      <c r="TZS108" s="488"/>
      <c r="TZT108" s="488"/>
      <c r="TZU108" s="489"/>
      <c r="TZV108" s="490"/>
      <c r="TZW108" s="488"/>
      <c r="TZX108" s="488"/>
      <c r="TZY108" s="488"/>
      <c r="TZZ108" s="488"/>
      <c r="UAA108" s="488"/>
      <c r="UAB108" s="488"/>
      <c r="UAC108" s="489"/>
      <c r="UAD108" s="490"/>
      <c r="UAE108" s="488"/>
      <c r="UAF108" s="488"/>
      <c r="UAG108" s="488"/>
      <c r="UAH108" s="488"/>
      <c r="UAI108" s="488"/>
      <c r="UAJ108" s="488"/>
      <c r="UAK108" s="489"/>
      <c r="UAL108" s="490"/>
      <c r="UAM108" s="488"/>
      <c r="UAN108" s="488"/>
      <c r="UAO108" s="488"/>
      <c r="UAP108" s="488"/>
      <c r="UAQ108" s="488"/>
      <c r="UAR108" s="488"/>
      <c r="UAS108" s="489"/>
      <c r="UAT108" s="490"/>
      <c r="UAU108" s="488"/>
      <c r="UAV108" s="488"/>
      <c r="UAW108" s="488"/>
      <c r="UAX108" s="488"/>
      <c r="UAY108" s="488"/>
      <c r="UAZ108" s="488"/>
      <c r="UBA108" s="489"/>
      <c r="UBB108" s="490"/>
      <c r="UBC108" s="488"/>
      <c r="UBD108" s="488"/>
      <c r="UBE108" s="488"/>
      <c r="UBF108" s="488"/>
      <c r="UBG108" s="488"/>
      <c r="UBH108" s="488"/>
      <c r="UBI108" s="489"/>
      <c r="UBJ108" s="490"/>
      <c r="UBK108" s="488"/>
      <c r="UBL108" s="488"/>
      <c r="UBM108" s="488"/>
      <c r="UBN108" s="488"/>
      <c r="UBO108" s="488"/>
      <c r="UBP108" s="488"/>
      <c r="UBQ108" s="489"/>
      <c r="UBR108" s="490"/>
      <c r="UBS108" s="488"/>
      <c r="UBT108" s="488"/>
      <c r="UBU108" s="488"/>
      <c r="UBV108" s="488"/>
      <c r="UBW108" s="488"/>
      <c r="UBX108" s="488"/>
      <c r="UBY108" s="489"/>
      <c r="UBZ108" s="490"/>
      <c r="UCA108" s="488"/>
      <c r="UCB108" s="488"/>
      <c r="UCC108" s="488"/>
      <c r="UCD108" s="488"/>
      <c r="UCE108" s="488"/>
      <c r="UCF108" s="488"/>
      <c r="UCG108" s="489"/>
      <c r="UCH108" s="490"/>
      <c r="UCI108" s="488"/>
      <c r="UCJ108" s="488"/>
      <c r="UCK108" s="488"/>
      <c r="UCL108" s="488"/>
      <c r="UCM108" s="488"/>
      <c r="UCN108" s="488"/>
      <c r="UCO108" s="489"/>
      <c r="UCP108" s="490"/>
      <c r="UCQ108" s="488"/>
      <c r="UCR108" s="488"/>
      <c r="UCS108" s="488"/>
      <c r="UCT108" s="488"/>
      <c r="UCU108" s="488"/>
      <c r="UCV108" s="488"/>
      <c r="UCW108" s="489"/>
      <c r="UCX108" s="490"/>
      <c r="UCY108" s="488"/>
      <c r="UCZ108" s="488"/>
      <c r="UDA108" s="488"/>
      <c r="UDB108" s="488"/>
      <c r="UDC108" s="488"/>
      <c r="UDD108" s="488"/>
      <c r="UDE108" s="489"/>
      <c r="UDF108" s="490"/>
      <c r="UDG108" s="488"/>
      <c r="UDH108" s="488"/>
      <c r="UDI108" s="488"/>
      <c r="UDJ108" s="488"/>
      <c r="UDK108" s="488"/>
      <c r="UDL108" s="488"/>
      <c r="UDM108" s="489"/>
      <c r="UDN108" s="490"/>
      <c r="UDO108" s="488"/>
      <c r="UDP108" s="488"/>
      <c r="UDQ108" s="488"/>
      <c r="UDR108" s="488"/>
      <c r="UDS108" s="488"/>
      <c r="UDT108" s="488"/>
      <c r="UDU108" s="489"/>
      <c r="UDV108" s="490"/>
      <c r="UDW108" s="488"/>
      <c r="UDX108" s="488"/>
      <c r="UDY108" s="488"/>
      <c r="UDZ108" s="488"/>
      <c r="UEA108" s="488"/>
      <c r="UEB108" s="488"/>
      <c r="UEC108" s="489"/>
      <c r="UED108" s="490"/>
      <c r="UEE108" s="488"/>
      <c r="UEF108" s="488"/>
      <c r="UEG108" s="488"/>
      <c r="UEH108" s="488"/>
      <c r="UEI108" s="488"/>
      <c r="UEJ108" s="488"/>
      <c r="UEK108" s="489"/>
      <c r="UEL108" s="490"/>
      <c r="UEM108" s="488"/>
      <c r="UEN108" s="488"/>
      <c r="UEO108" s="488"/>
      <c r="UEP108" s="488"/>
      <c r="UEQ108" s="488"/>
      <c r="UER108" s="488"/>
      <c r="UES108" s="489"/>
      <c r="UET108" s="490"/>
      <c r="UEU108" s="488"/>
      <c r="UEV108" s="488"/>
      <c r="UEW108" s="488"/>
      <c r="UEX108" s="488"/>
      <c r="UEY108" s="488"/>
      <c r="UEZ108" s="488"/>
      <c r="UFA108" s="489"/>
      <c r="UFB108" s="490"/>
      <c r="UFC108" s="488"/>
      <c r="UFD108" s="488"/>
      <c r="UFE108" s="488"/>
      <c r="UFF108" s="488"/>
      <c r="UFG108" s="488"/>
      <c r="UFH108" s="488"/>
      <c r="UFI108" s="489"/>
      <c r="UFJ108" s="490"/>
      <c r="UFK108" s="488"/>
      <c r="UFL108" s="488"/>
      <c r="UFM108" s="488"/>
      <c r="UFN108" s="488"/>
      <c r="UFO108" s="488"/>
      <c r="UFP108" s="488"/>
      <c r="UFQ108" s="489"/>
      <c r="UFR108" s="490"/>
      <c r="UFS108" s="488"/>
      <c r="UFT108" s="488"/>
      <c r="UFU108" s="488"/>
      <c r="UFV108" s="488"/>
      <c r="UFW108" s="488"/>
      <c r="UFX108" s="488"/>
      <c r="UFY108" s="489"/>
      <c r="UFZ108" s="490"/>
      <c r="UGA108" s="488"/>
      <c r="UGB108" s="488"/>
      <c r="UGC108" s="488"/>
      <c r="UGD108" s="488"/>
      <c r="UGE108" s="488"/>
      <c r="UGF108" s="488"/>
      <c r="UGG108" s="489"/>
      <c r="UGH108" s="490"/>
      <c r="UGI108" s="488"/>
      <c r="UGJ108" s="488"/>
      <c r="UGK108" s="488"/>
      <c r="UGL108" s="488"/>
      <c r="UGM108" s="488"/>
      <c r="UGN108" s="488"/>
      <c r="UGO108" s="489"/>
      <c r="UGP108" s="490"/>
      <c r="UGQ108" s="488"/>
      <c r="UGR108" s="488"/>
      <c r="UGS108" s="488"/>
      <c r="UGT108" s="488"/>
      <c r="UGU108" s="488"/>
      <c r="UGV108" s="488"/>
      <c r="UGW108" s="489"/>
      <c r="UGX108" s="490"/>
      <c r="UGY108" s="488"/>
      <c r="UGZ108" s="488"/>
      <c r="UHA108" s="488"/>
      <c r="UHB108" s="488"/>
      <c r="UHC108" s="488"/>
      <c r="UHD108" s="488"/>
      <c r="UHE108" s="489"/>
      <c r="UHF108" s="490"/>
      <c r="UHG108" s="488"/>
      <c r="UHH108" s="488"/>
      <c r="UHI108" s="488"/>
      <c r="UHJ108" s="488"/>
      <c r="UHK108" s="488"/>
      <c r="UHL108" s="488"/>
      <c r="UHM108" s="489"/>
      <c r="UHN108" s="490"/>
      <c r="UHO108" s="488"/>
      <c r="UHP108" s="488"/>
      <c r="UHQ108" s="488"/>
      <c r="UHR108" s="488"/>
      <c r="UHS108" s="488"/>
      <c r="UHT108" s="488"/>
      <c r="UHU108" s="489"/>
      <c r="UHV108" s="490"/>
      <c r="UHW108" s="488"/>
      <c r="UHX108" s="488"/>
      <c r="UHY108" s="488"/>
      <c r="UHZ108" s="488"/>
      <c r="UIA108" s="488"/>
      <c r="UIB108" s="488"/>
      <c r="UIC108" s="489"/>
      <c r="UID108" s="490"/>
      <c r="UIE108" s="488"/>
      <c r="UIF108" s="488"/>
      <c r="UIG108" s="488"/>
      <c r="UIH108" s="488"/>
      <c r="UII108" s="488"/>
      <c r="UIJ108" s="488"/>
      <c r="UIK108" s="489"/>
      <c r="UIL108" s="490"/>
      <c r="UIM108" s="488"/>
      <c r="UIN108" s="488"/>
      <c r="UIO108" s="488"/>
      <c r="UIP108" s="488"/>
      <c r="UIQ108" s="488"/>
      <c r="UIR108" s="488"/>
      <c r="UIS108" s="489"/>
      <c r="UIT108" s="490"/>
      <c r="UIU108" s="488"/>
      <c r="UIV108" s="488"/>
      <c r="UIW108" s="488"/>
      <c r="UIX108" s="488"/>
      <c r="UIY108" s="488"/>
      <c r="UIZ108" s="488"/>
      <c r="UJA108" s="489"/>
      <c r="UJB108" s="490"/>
      <c r="UJC108" s="488"/>
      <c r="UJD108" s="488"/>
      <c r="UJE108" s="488"/>
      <c r="UJF108" s="488"/>
      <c r="UJG108" s="488"/>
      <c r="UJH108" s="488"/>
      <c r="UJI108" s="489"/>
      <c r="UJJ108" s="490"/>
      <c r="UJK108" s="488"/>
      <c r="UJL108" s="488"/>
      <c r="UJM108" s="488"/>
      <c r="UJN108" s="488"/>
      <c r="UJO108" s="488"/>
      <c r="UJP108" s="488"/>
      <c r="UJQ108" s="489"/>
      <c r="UJR108" s="490"/>
      <c r="UJS108" s="488"/>
      <c r="UJT108" s="488"/>
      <c r="UJU108" s="488"/>
      <c r="UJV108" s="488"/>
      <c r="UJW108" s="488"/>
      <c r="UJX108" s="488"/>
      <c r="UJY108" s="489"/>
      <c r="UJZ108" s="490"/>
      <c r="UKA108" s="488"/>
      <c r="UKB108" s="488"/>
      <c r="UKC108" s="488"/>
      <c r="UKD108" s="488"/>
      <c r="UKE108" s="488"/>
      <c r="UKF108" s="488"/>
      <c r="UKG108" s="489"/>
      <c r="UKH108" s="490"/>
      <c r="UKI108" s="488"/>
      <c r="UKJ108" s="488"/>
      <c r="UKK108" s="488"/>
      <c r="UKL108" s="488"/>
      <c r="UKM108" s="488"/>
      <c r="UKN108" s="488"/>
      <c r="UKO108" s="489"/>
      <c r="UKP108" s="490"/>
      <c r="UKQ108" s="488"/>
      <c r="UKR108" s="488"/>
      <c r="UKS108" s="488"/>
      <c r="UKT108" s="488"/>
      <c r="UKU108" s="488"/>
      <c r="UKV108" s="488"/>
      <c r="UKW108" s="489"/>
      <c r="UKX108" s="490"/>
      <c r="UKY108" s="488"/>
      <c r="UKZ108" s="488"/>
      <c r="ULA108" s="488"/>
      <c r="ULB108" s="488"/>
      <c r="ULC108" s="488"/>
      <c r="ULD108" s="488"/>
      <c r="ULE108" s="489"/>
      <c r="ULF108" s="490"/>
      <c r="ULG108" s="488"/>
      <c r="ULH108" s="488"/>
      <c r="ULI108" s="488"/>
      <c r="ULJ108" s="488"/>
      <c r="ULK108" s="488"/>
      <c r="ULL108" s="488"/>
      <c r="ULM108" s="489"/>
      <c r="ULN108" s="490"/>
      <c r="ULO108" s="488"/>
      <c r="ULP108" s="488"/>
      <c r="ULQ108" s="488"/>
      <c r="ULR108" s="488"/>
      <c r="ULS108" s="488"/>
      <c r="ULT108" s="488"/>
      <c r="ULU108" s="489"/>
      <c r="ULV108" s="490"/>
      <c r="ULW108" s="488"/>
      <c r="ULX108" s="488"/>
      <c r="ULY108" s="488"/>
      <c r="ULZ108" s="488"/>
      <c r="UMA108" s="488"/>
      <c r="UMB108" s="488"/>
      <c r="UMC108" s="489"/>
      <c r="UMD108" s="490"/>
      <c r="UME108" s="488"/>
      <c r="UMF108" s="488"/>
      <c r="UMG108" s="488"/>
      <c r="UMH108" s="488"/>
      <c r="UMI108" s="488"/>
      <c r="UMJ108" s="488"/>
      <c r="UMK108" s="489"/>
      <c r="UML108" s="490"/>
      <c r="UMM108" s="488"/>
      <c r="UMN108" s="488"/>
      <c r="UMO108" s="488"/>
      <c r="UMP108" s="488"/>
      <c r="UMQ108" s="488"/>
      <c r="UMR108" s="488"/>
      <c r="UMS108" s="489"/>
      <c r="UMT108" s="490"/>
      <c r="UMU108" s="488"/>
      <c r="UMV108" s="488"/>
      <c r="UMW108" s="488"/>
      <c r="UMX108" s="488"/>
      <c r="UMY108" s="488"/>
      <c r="UMZ108" s="488"/>
      <c r="UNA108" s="489"/>
      <c r="UNB108" s="490"/>
      <c r="UNC108" s="488"/>
      <c r="UND108" s="488"/>
      <c r="UNE108" s="488"/>
      <c r="UNF108" s="488"/>
      <c r="UNG108" s="488"/>
      <c r="UNH108" s="488"/>
      <c r="UNI108" s="489"/>
      <c r="UNJ108" s="490"/>
      <c r="UNK108" s="488"/>
      <c r="UNL108" s="488"/>
      <c r="UNM108" s="488"/>
      <c r="UNN108" s="488"/>
      <c r="UNO108" s="488"/>
      <c r="UNP108" s="488"/>
      <c r="UNQ108" s="489"/>
      <c r="UNR108" s="490"/>
      <c r="UNS108" s="488"/>
      <c r="UNT108" s="488"/>
      <c r="UNU108" s="488"/>
      <c r="UNV108" s="488"/>
      <c r="UNW108" s="488"/>
      <c r="UNX108" s="488"/>
      <c r="UNY108" s="489"/>
      <c r="UNZ108" s="490"/>
      <c r="UOA108" s="488"/>
      <c r="UOB108" s="488"/>
      <c r="UOC108" s="488"/>
      <c r="UOD108" s="488"/>
      <c r="UOE108" s="488"/>
      <c r="UOF108" s="488"/>
      <c r="UOG108" s="489"/>
      <c r="UOH108" s="490"/>
      <c r="UOI108" s="488"/>
      <c r="UOJ108" s="488"/>
      <c r="UOK108" s="488"/>
      <c r="UOL108" s="488"/>
      <c r="UOM108" s="488"/>
      <c r="UON108" s="488"/>
      <c r="UOO108" s="489"/>
      <c r="UOP108" s="490"/>
      <c r="UOQ108" s="488"/>
      <c r="UOR108" s="488"/>
      <c r="UOS108" s="488"/>
      <c r="UOT108" s="488"/>
      <c r="UOU108" s="488"/>
      <c r="UOV108" s="488"/>
      <c r="UOW108" s="489"/>
      <c r="UOX108" s="490"/>
      <c r="UOY108" s="488"/>
      <c r="UOZ108" s="488"/>
      <c r="UPA108" s="488"/>
      <c r="UPB108" s="488"/>
      <c r="UPC108" s="488"/>
      <c r="UPD108" s="488"/>
      <c r="UPE108" s="489"/>
      <c r="UPF108" s="490"/>
      <c r="UPG108" s="488"/>
      <c r="UPH108" s="488"/>
      <c r="UPI108" s="488"/>
      <c r="UPJ108" s="488"/>
      <c r="UPK108" s="488"/>
      <c r="UPL108" s="488"/>
      <c r="UPM108" s="489"/>
      <c r="UPN108" s="490"/>
      <c r="UPO108" s="488"/>
      <c r="UPP108" s="488"/>
      <c r="UPQ108" s="488"/>
      <c r="UPR108" s="488"/>
      <c r="UPS108" s="488"/>
      <c r="UPT108" s="488"/>
      <c r="UPU108" s="489"/>
      <c r="UPV108" s="490"/>
      <c r="UPW108" s="488"/>
      <c r="UPX108" s="488"/>
      <c r="UPY108" s="488"/>
      <c r="UPZ108" s="488"/>
      <c r="UQA108" s="488"/>
      <c r="UQB108" s="488"/>
      <c r="UQC108" s="489"/>
      <c r="UQD108" s="490"/>
      <c r="UQE108" s="488"/>
      <c r="UQF108" s="488"/>
      <c r="UQG108" s="488"/>
      <c r="UQH108" s="488"/>
      <c r="UQI108" s="488"/>
      <c r="UQJ108" s="488"/>
      <c r="UQK108" s="489"/>
      <c r="UQL108" s="490"/>
      <c r="UQM108" s="488"/>
      <c r="UQN108" s="488"/>
      <c r="UQO108" s="488"/>
      <c r="UQP108" s="488"/>
      <c r="UQQ108" s="488"/>
      <c r="UQR108" s="488"/>
      <c r="UQS108" s="489"/>
      <c r="UQT108" s="490"/>
      <c r="UQU108" s="488"/>
      <c r="UQV108" s="488"/>
      <c r="UQW108" s="488"/>
      <c r="UQX108" s="488"/>
      <c r="UQY108" s="488"/>
      <c r="UQZ108" s="488"/>
      <c r="URA108" s="489"/>
      <c r="URB108" s="490"/>
      <c r="URC108" s="488"/>
      <c r="URD108" s="488"/>
      <c r="URE108" s="488"/>
      <c r="URF108" s="488"/>
      <c r="URG108" s="488"/>
      <c r="URH108" s="488"/>
      <c r="URI108" s="489"/>
      <c r="URJ108" s="490"/>
      <c r="URK108" s="488"/>
      <c r="URL108" s="488"/>
      <c r="URM108" s="488"/>
      <c r="URN108" s="488"/>
      <c r="URO108" s="488"/>
      <c r="URP108" s="488"/>
      <c r="URQ108" s="489"/>
      <c r="URR108" s="490"/>
      <c r="URS108" s="488"/>
      <c r="URT108" s="488"/>
      <c r="URU108" s="488"/>
      <c r="URV108" s="488"/>
      <c r="URW108" s="488"/>
      <c r="URX108" s="488"/>
      <c r="URY108" s="489"/>
      <c r="URZ108" s="490"/>
      <c r="USA108" s="488"/>
      <c r="USB108" s="488"/>
      <c r="USC108" s="488"/>
      <c r="USD108" s="488"/>
      <c r="USE108" s="488"/>
      <c r="USF108" s="488"/>
      <c r="USG108" s="489"/>
      <c r="USH108" s="490"/>
      <c r="USI108" s="488"/>
      <c r="USJ108" s="488"/>
      <c r="USK108" s="488"/>
      <c r="USL108" s="488"/>
      <c r="USM108" s="488"/>
      <c r="USN108" s="488"/>
      <c r="USO108" s="489"/>
      <c r="USP108" s="490"/>
      <c r="USQ108" s="488"/>
      <c r="USR108" s="488"/>
      <c r="USS108" s="488"/>
      <c r="UST108" s="488"/>
      <c r="USU108" s="488"/>
      <c r="USV108" s="488"/>
      <c r="USW108" s="489"/>
      <c r="USX108" s="490"/>
      <c r="USY108" s="488"/>
      <c r="USZ108" s="488"/>
      <c r="UTA108" s="488"/>
      <c r="UTB108" s="488"/>
      <c r="UTC108" s="488"/>
      <c r="UTD108" s="488"/>
      <c r="UTE108" s="489"/>
      <c r="UTF108" s="490"/>
      <c r="UTG108" s="488"/>
      <c r="UTH108" s="488"/>
      <c r="UTI108" s="488"/>
      <c r="UTJ108" s="488"/>
      <c r="UTK108" s="488"/>
      <c r="UTL108" s="488"/>
      <c r="UTM108" s="489"/>
      <c r="UTN108" s="490"/>
      <c r="UTO108" s="488"/>
      <c r="UTP108" s="488"/>
      <c r="UTQ108" s="488"/>
      <c r="UTR108" s="488"/>
      <c r="UTS108" s="488"/>
      <c r="UTT108" s="488"/>
      <c r="UTU108" s="489"/>
      <c r="UTV108" s="490"/>
      <c r="UTW108" s="488"/>
      <c r="UTX108" s="488"/>
      <c r="UTY108" s="488"/>
      <c r="UTZ108" s="488"/>
      <c r="UUA108" s="488"/>
      <c r="UUB108" s="488"/>
      <c r="UUC108" s="489"/>
      <c r="UUD108" s="490"/>
      <c r="UUE108" s="488"/>
      <c r="UUF108" s="488"/>
      <c r="UUG108" s="488"/>
      <c r="UUH108" s="488"/>
      <c r="UUI108" s="488"/>
      <c r="UUJ108" s="488"/>
      <c r="UUK108" s="489"/>
      <c r="UUL108" s="490"/>
      <c r="UUM108" s="488"/>
      <c r="UUN108" s="488"/>
      <c r="UUO108" s="488"/>
      <c r="UUP108" s="488"/>
      <c r="UUQ108" s="488"/>
      <c r="UUR108" s="488"/>
      <c r="UUS108" s="489"/>
      <c r="UUT108" s="490"/>
      <c r="UUU108" s="488"/>
      <c r="UUV108" s="488"/>
      <c r="UUW108" s="488"/>
      <c r="UUX108" s="488"/>
      <c r="UUY108" s="488"/>
      <c r="UUZ108" s="488"/>
      <c r="UVA108" s="489"/>
      <c r="UVB108" s="490"/>
      <c r="UVC108" s="488"/>
      <c r="UVD108" s="488"/>
      <c r="UVE108" s="488"/>
      <c r="UVF108" s="488"/>
      <c r="UVG108" s="488"/>
      <c r="UVH108" s="488"/>
      <c r="UVI108" s="489"/>
      <c r="UVJ108" s="490"/>
      <c r="UVK108" s="488"/>
      <c r="UVL108" s="488"/>
      <c r="UVM108" s="488"/>
      <c r="UVN108" s="488"/>
      <c r="UVO108" s="488"/>
      <c r="UVP108" s="488"/>
      <c r="UVQ108" s="489"/>
      <c r="UVR108" s="490"/>
      <c r="UVS108" s="488"/>
      <c r="UVT108" s="488"/>
      <c r="UVU108" s="488"/>
      <c r="UVV108" s="488"/>
      <c r="UVW108" s="488"/>
      <c r="UVX108" s="488"/>
      <c r="UVY108" s="489"/>
      <c r="UVZ108" s="490"/>
      <c r="UWA108" s="488"/>
      <c r="UWB108" s="488"/>
      <c r="UWC108" s="488"/>
      <c r="UWD108" s="488"/>
      <c r="UWE108" s="488"/>
      <c r="UWF108" s="488"/>
      <c r="UWG108" s="489"/>
      <c r="UWH108" s="490"/>
      <c r="UWI108" s="488"/>
      <c r="UWJ108" s="488"/>
      <c r="UWK108" s="488"/>
      <c r="UWL108" s="488"/>
      <c r="UWM108" s="488"/>
      <c r="UWN108" s="488"/>
      <c r="UWO108" s="489"/>
      <c r="UWP108" s="490"/>
      <c r="UWQ108" s="488"/>
      <c r="UWR108" s="488"/>
      <c r="UWS108" s="488"/>
      <c r="UWT108" s="488"/>
      <c r="UWU108" s="488"/>
      <c r="UWV108" s="488"/>
      <c r="UWW108" s="489"/>
      <c r="UWX108" s="490"/>
      <c r="UWY108" s="488"/>
      <c r="UWZ108" s="488"/>
      <c r="UXA108" s="488"/>
      <c r="UXB108" s="488"/>
      <c r="UXC108" s="488"/>
      <c r="UXD108" s="488"/>
      <c r="UXE108" s="489"/>
      <c r="UXF108" s="490"/>
      <c r="UXG108" s="488"/>
      <c r="UXH108" s="488"/>
      <c r="UXI108" s="488"/>
      <c r="UXJ108" s="488"/>
      <c r="UXK108" s="488"/>
      <c r="UXL108" s="488"/>
      <c r="UXM108" s="489"/>
      <c r="UXN108" s="490"/>
      <c r="UXO108" s="488"/>
      <c r="UXP108" s="488"/>
      <c r="UXQ108" s="488"/>
      <c r="UXR108" s="488"/>
      <c r="UXS108" s="488"/>
      <c r="UXT108" s="488"/>
      <c r="UXU108" s="489"/>
      <c r="UXV108" s="490"/>
      <c r="UXW108" s="488"/>
      <c r="UXX108" s="488"/>
      <c r="UXY108" s="488"/>
      <c r="UXZ108" s="488"/>
      <c r="UYA108" s="488"/>
      <c r="UYB108" s="488"/>
      <c r="UYC108" s="489"/>
      <c r="UYD108" s="490"/>
      <c r="UYE108" s="488"/>
      <c r="UYF108" s="488"/>
      <c r="UYG108" s="488"/>
      <c r="UYH108" s="488"/>
      <c r="UYI108" s="488"/>
      <c r="UYJ108" s="488"/>
      <c r="UYK108" s="489"/>
      <c r="UYL108" s="490"/>
      <c r="UYM108" s="488"/>
      <c r="UYN108" s="488"/>
      <c r="UYO108" s="488"/>
      <c r="UYP108" s="488"/>
      <c r="UYQ108" s="488"/>
      <c r="UYR108" s="488"/>
      <c r="UYS108" s="489"/>
      <c r="UYT108" s="490"/>
      <c r="UYU108" s="488"/>
      <c r="UYV108" s="488"/>
      <c r="UYW108" s="488"/>
      <c r="UYX108" s="488"/>
      <c r="UYY108" s="488"/>
      <c r="UYZ108" s="488"/>
      <c r="UZA108" s="489"/>
      <c r="UZB108" s="490"/>
      <c r="UZC108" s="488"/>
      <c r="UZD108" s="488"/>
      <c r="UZE108" s="488"/>
      <c r="UZF108" s="488"/>
      <c r="UZG108" s="488"/>
      <c r="UZH108" s="488"/>
      <c r="UZI108" s="489"/>
      <c r="UZJ108" s="490"/>
      <c r="UZK108" s="488"/>
      <c r="UZL108" s="488"/>
      <c r="UZM108" s="488"/>
      <c r="UZN108" s="488"/>
      <c r="UZO108" s="488"/>
      <c r="UZP108" s="488"/>
      <c r="UZQ108" s="489"/>
      <c r="UZR108" s="490"/>
      <c r="UZS108" s="488"/>
      <c r="UZT108" s="488"/>
      <c r="UZU108" s="488"/>
      <c r="UZV108" s="488"/>
      <c r="UZW108" s="488"/>
      <c r="UZX108" s="488"/>
      <c r="UZY108" s="489"/>
      <c r="UZZ108" s="490"/>
      <c r="VAA108" s="488"/>
      <c r="VAB108" s="488"/>
      <c r="VAC108" s="488"/>
      <c r="VAD108" s="488"/>
      <c r="VAE108" s="488"/>
      <c r="VAF108" s="488"/>
      <c r="VAG108" s="489"/>
      <c r="VAH108" s="490"/>
      <c r="VAI108" s="488"/>
      <c r="VAJ108" s="488"/>
      <c r="VAK108" s="488"/>
      <c r="VAL108" s="488"/>
      <c r="VAM108" s="488"/>
      <c r="VAN108" s="488"/>
      <c r="VAO108" s="489"/>
      <c r="VAP108" s="490"/>
      <c r="VAQ108" s="488"/>
      <c r="VAR108" s="488"/>
      <c r="VAS108" s="488"/>
      <c r="VAT108" s="488"/>
      <c r="VAU108" s="488"/>
      <c r="VAV108" s="488"/>
      <c r="VAW108" s="489"/>
      <c r="VAX108" s="490"/>
      <c r="VAY108" s="488"/>
      <c r="VAZ108" s="488"/>
      <c r="VBA108" s="488"/>
      <c r="VBB108" s="488"/>
      <c r="VBC108" s="488"/>
      <c r="VBD108" s="488"/>
      <c r="VBE108" s="489"/>
      <c r="VBF108" s="490"/>
      <c r="VBG108" s="488"/>
      <c r="VBH108" s="488"/>
      <c r="VBI108" s="488"/>
      <c r="VBJ108" s="488"/>
      <c r="VBK108" s="488"/>
      <c r="VBL108" s="488"/>
      <c r="VBM108" s="489"/>
      <c r="VBN108" s="490"/>
      <c r="VBO108" s="488"/>
      <c r="VBP108" s="488"/>
      <c r="VBQ108" s="488"/>
      <c r="VBR108" s="488"/>
      <c r="VBS108" s="488"/>
      <c r="VBT108" s="488"/>
      <c r="VBU108" s="489"/>
      <c r="VBV108" s="490"/>
      <c r="VBW108" s="488"/>
      <c r="VBX108" s="488"/>
      <c r="VBY108" s="488"/>
      <c r="VBZ108" s="488"/>
      <c r="VCA108" s="488"/>
      <c r="VCB108" s="488"/>
      <c r="VCC108" s="489"/>
      <c r="VCD108" s="490"/>
      <c r="VCE108" s="488"/>
      <c r="VCF108" s="488"/>
      <c r="VCG108" s="488"/>
      <c r="VCH108" s="488"/>
      <c r="VCI108" s="488"/>
      <c r="VCJ108" s="488"/>
      <c r="VCK108" s="489"/>
      <c r="VCL108" s="490"/>
      <c r="VCM108" s="488"/>
      <c r="VCN108" s="488"/>
      <c r="VCO108" s="488"/>
      <c r="VCP108" s="488"/>
      <c r="VCQ108" s="488"/>
      <c r="VCR108" s="488"/>
      <c r="VCS108" s="489"/>
      <c r="VCT108" s="490"/>
      <c r="VCU108" s="488"/>
      <c r="VCV108" s="488"/>
      <c r="VCW108" s="488"/>
      <c r="VCX108" s="488"/>
      <c r="VCY108" s="488"/>
      <c r="VCZ108" s="488"/>
      <c r="VDA108" s="489"/>
      <c r="VDB108" s="490"/>
      <c r="VDC108" s="488"/>
      <c r="VDD108" s="488"/>
      <c r="VDE108" s="488"/>
      <c r="VDF108" s="488"/>
      <c r="VDG108" s="488"/>
      <c r="VDH108" s="488"/>
      <c r="VDI108" s="489"/>
      <c r="VDJ108" s="490"/>
      <c r="VDK108" s="488"/>
      <c r="VDL108" s="488"/>
      <c r="VDM108" s="488"/>
      <c r="VDN108" s="488"/>
      <c r="VDO108" s="488"/>
      <c r="VDP108" s="488"/>
      <c r="VDQ108" s="489"/>
      <c r="VDR108" s="490"/>
      <c r="VDS108" s="488"/>
      <c r="VDT108" s="488"/>
      <c r="VDU108" s="488"/>
      <c r="VDV108" s="488"/>
      <c r="VDW108" s="488"/>
      <c r="VDX108" s="488"/>
      <c r="VDY108" s="489"/>
      <c r="VDZ108" s="490"/>
      <c r="VEA108" s="488"/>
      <c r="VEB108" s="488"/>
      <c r="VEC108" s="488"/>
      <c r="VED108" s="488"/>
      <c r="VEE108" s="488"/>
      <c r="VEF108" s="488"/>
      <c r="VEG108" s="489"/>
      <c r="VEH108" s="490"/>
      <c r="VEI108" s="488"/>
      <c r="VEJ108" s="488"/>
      <c r="VEK108" s="488"/>
      <c r="VEL108" s="488"/>
      <c r="VEM108" s="488"/>
      <c r="VEN108" s="488"/>
      <c r="VEO108" s="489"/>
      <c r="VEP108" s="490"/>
      <c r="VEQ108" s="488"/>
      <c r="VER108" s="488"/>
      <c r="VES108" s="488"/>
      <c r="VET108" s="488"/>
      <c r="VEU108" s="488"/>
      <c r="VEV108" s="488"/>
      <c r="VEW108" s="489"/>
      <c r="VEX108" s="490"/>
      <c r="VEY108" s="488"/>
      <c r="VEZ108" s="488"/>
      <c r="VFA108" s="488"/>
      <c r="VFB108" s="488"/>
      <c r="VFC108" s="488"/>
      <c r="VFD108" s="488"/>
      <c r="VFE108" s="489"/>
      <c r="VFF108" s="490"/>
      <c r="VFG108" s="488"/>
      <c r="VFH108" s="488"/>
      <c r="VFI108" s="488"/>
      <c r="VFJ108" s="488"/>
      <c r="VFK108" s="488"/>
      <c r="VFL108" s="488"/>
      <c r="VFM108" s="489"/>
      <c r="VFN108" s="490"/>
      <c r="VFO108" s="488"/>
      <c r="VFP108" s="488"/>
      <c r="VFQ108" s="488"/>
      <c r="VFR108" s="488"/>
      <c r="VFS108" s="488"/>
      <c r="VFT108" s="488"/>
      <c r="VFU108" s="489"/>
      <c r="VFV108" s="490"/>
      <c r="VFW108" s="488"/>
      <c r="VFX108" s="488"/>
      <c r="VFY108" s="488"/>
      <c r="VFZ108" s="488"/>
      <c r="VGA108" s="488"/>
      <c r="VGB108" s="488"/>
      <c r="VGC108" s="489"/>
      <c r="VGD108" s="490"/>
      <c r="VGE108" s="488"/>
      <c r="VGF108" s="488"/>
      <c r="VGG108" s="488"/>
      <c r="VGH108" s="488"/>
      <c r="VGI108" s="488"/>
      <c r="VGJ108" s="488"/>
      <c r="VGK108" s="489"/>
      <c r="VGL108" s="490"/>
      <c r="VGM108" s="488"/>
      <c r="VGN108" s="488"/>
      <c r="VGO108" s="488"/>
      <c r="VGP108" s="488"/>
      <c r="VGQ108" s="488"/>
      <c r="VGR108" s="488"/>
      <c r="VGS108" s="489"/>
      <c r="VGT108" s="490"/>
      <c r="VGU108" s="488"/>
      <c r="VGV108" s="488"/>
      <c r="VGW108" s="488"/>
      <c r="VGX108" s="488"/>
      <c r="VGY108" s="488"/>
      <c r="VGZ108" s="488"/>
      <c r="VHA108" s="489"/>
      <c r="VHB108" s="490"/>
      <c r="VHC108" s="488"/>
      <c r="VHD108" s="488"/>
      <c r="VHE108" s="488"/>
      <c r="VHF108" s="488"/>
      <c r="VHG108" s="488"/>
      <c r="VHH108" s="488"/>
      <c r="VHI108" s="489"/>
      <c r="VHJ108" s="490"/>
      <c r="VHK108" s="488"/>
      <c r="VHL108" s="488"/>
      <c r="VHM108" s="488"/>
      <c r="VHN108" s="488"/>
      <c r="VHO108" s="488"/>
      <c r="VHP108" s="488"/>
      <c r="VHQ108" s="489"/>
      <c r="VHR108" s="490"/>
      <c r="VHS108" s="488"/>
      <c r="VHT108" s="488"/>
      <c r="VHU108" s="488"/>
      <c r="VHV108" s="488"/>
      <c r="VHW108" s="488"/>
      <c r="VHX108" s="488"/>
      <c r="VHY108" s="489"/>
      <c r="VHZ108" s="490"/>
      <c r="VIA108" s="488"/>
      <c r="VIB108" s="488"/>
      <c r="VIC108" s="488"/>
      <c r="VID108" s="488"/>
      <c r="VIE108" s="488"/>
      <c r="VIF108" s="488"/>
      <c r="VIG108" s="489"/>
      <c r="VIH108" s="490"/>
      <c r="VII108" s="488"/>
      <c r="VIJ108" s="488"/>
      <c r="VIK108" s="488"/>
      <c r="VIL108" s="488"/>
      <c r="VIM108" s="488"/>
      <c r="VIN108" s="488"/>
      <c r="VIO108" s="489"/>
      <c r="VIP108" s="490"/>
      <c r="VIQ108" s="488"/>
      <c r="VIR108" s="488"/>
      <c r="VIS108" s="488"/>
      <c r="VIT108" s="488"/>
      <c r="VIU108" s="488"/>
      <c r="VIV108" s="488"/>
      <c r="VIW108" s="489"/>
      <c r="VIX108" s="490"/>
      <c r="VIY108" s="488"/>
      <c r="VIZ108" s="488"/>
      <c r="VJA108" s="488"/>
      <c r="VJB108" s="488"/>
      <c r="VJC108" s="488"/>
      <c r="VJD108" s="488"/>
      <c r="VJE108" s="489"/>
      <c r="VJF108" s="490"/>
      <c r="VJG108" s="488"/>
      <c r="VJH108" s="488"/>
      <c r="VJI108" s="488"/>
      <c r="VJJ108" s="488"/>
      <c r="VJK108" s="488"/>
      <c r="VJL108" s="488"/>
      <c r="VJM108" s="489"/>
      <c r="VJN108" s="490"/>
      <c r="VJO108" s="488"/>
      <c r="VJP108" s="488"/>
      <c r="VJQ108" s="488"/>
      <c r="VJR108" s="488"/>
      <c r="VJS108" s="488"/>
      <c r="VJT108" s="488"/>
      <c r="VJU108" s="489"/>
      <c r="VJV108" s="490"/>
      <c r="VJW108" s="488"/>
      <c r="VJX108" s="488"/>
      <c r="VJY108" s="488"/>
      <c r="VJZ108" s="488"/>
      <c r="VKA108" s="488"/>
      <c r="VKB108" s="488"/>
      <c r="VKC108" s="489"/>
      <c r="VKD108" s="490"/>
      <c r="VKE108" s="488"/>
      <c r="VKF108" s="488"/>
      <c r="VKG108" s="488"/>
      <c r="VKH108" s="488"/>
      <c r="VKI108" s="488"/>
      <c r="VKJ108" s="488"/>
      <c r="VKK108" s="489"/>
      <c r="VKL108" s="490"/>
      <c r="VKM108" s="488"/>
      <c r="VKN108" s="488"/>
      <c r="VKO108" s="488"/>
      <c r="VKP108" s="488"/>
      <c r="VKQ108" s="488"/>
      <c r="VKR108" s="488"/>
      <c r="VKS108" s="489"/>
      <c r="VKT108" s="490"/>
      <c r="VKU108" s="488"/>
      <c r="VKV108" s="488"/>
      <c r="VKW108" s="488"/>
      <c r="VKX108" s="488"/>
      <c r="VKY108" s="488"/>
      <c r="VKZ108" s="488"/>
      <c r="VLA108" s="489"/>
      <c r="VLB108" s="490"/>
      <c r="VLC108" s="488"/>
      <c r="VLD108" s="488"/>
      <c r="VLE108" s="488"/>
      <c r="VLF108" s="488"/>
      <c r="VLG108" s="488"/>
      <c r="VLH108" s="488"/>
      <c r="VLI108" s="489"/>
      <c r="VLJ108" s="490"/>
      <c r="VLK108" s="488"/>
      <c r="VLL108" s="488"/>
      <c r="VLM108" s="488"/>
      <c r="VLN108" s="488"/>
      <c r="VLO108" s="488"/>
      <c r="VLP108" s="488"/>
      <c r="VLQ108" s="489"/>
      <c r="VLR108" s="490"/>
      <c r="VLS108" s="488"/>
      <c r="VLT108" s="488"/>
      <c r="VLU108" s="488"/>
      <c r="VLV108" s="488"/>
      <c r="VLW108" s="488"/>
      <c r="VLX108" s="488"/>
      <c r="VLY108" s="489"/>
      <c r="VLZ108" s="490"/>
      <c r="VMA108" s="488"/>
      <c r="VMB108" s="488"/>
      <c r="VMC108" s="488"/>
      <c r="VMD108" s="488"/>
      <c r="VME108" s="488"/>
      <c r="VMF108" s="488"/>
      <c r="VMG108" s="489"/>
      <c r="VMH108" s="490"/>
      <c r="VMI108" s="488"/>
      <c r="VMJ108" s="488"/>
      <c r="VMK108" s="488"/>
      <c r="VML108" s="488"/>
      <c r="VMM108" s="488"/>
      <c r="VMN108" s="488"/>
      <c r="VMO108" s="489"/>
      <c r="VMP108" s="490"/>
      <c r="VMQ108" s="488"/>
      <c r="VMR108" s="488"/>
      <c r="VMS108" s="488"/>
      <c r="VMT108" s="488"/>
      <c r="VMU108" s="488"/>
      <c r="VMV108" s="488"/>
      <c r="VMW108" s="489"/>
      <c r="VMX108" s="490"/>
      <c r="VMY108" s="488"/>
      <c r="VMZ108" s="488"/>
      <c r="VNA108" s="488"/>
      <c r="VNB108" s="488"/>
      <c r="VNC108" s="488"/>
      <c r="VND108" s="488"/>
      <c r="VNE108" s="489"/>
      <c r="VNF108" s="490"/>
      <c r="VNG108" s="488"/>
      <c r="VNH108" s="488"/>
      <c r="VNI108" s="488"/>
      <c r="VNJ108" s="488"/>
      <c r="VNK108" s="488"/>
      <c r="VNL108" s="488"/>
      <c r="VNM108" s="489"/>
      <c r="VNN108" s="490"/>
      <c r="VNO108" s="488"/>
      <c r="VNP108" s="488"/>
      <c r="VNQ108" s="488"/>
      <c r="VNR108" s="488"/>
      <c r="VNS108" s="488"/>
      <c r="VNT108" s="488"/>
      <c r="VNU108" s="489"/>
      <c r="VNV108" s="490"/>
      <c r="VNW108" s="488"/>
      <c r="VNX108" s="488"/>
      <c r="VNY108" s="488"/>
      <c r="VNZ108" s="488"/>
      <c r="VOA108" s="488"/>
      <c r="VOB108" s="488"/>
      <c r="VOC108" s="489"/>
      <c r="VOD108" s="490"/>
      <c r="VOE108" s="488"/>
      <c r="VOF108" s="488"/>
      <c r="VOG108" s="488"/>
      <c r="VOH108" s="488"/>
      <c r="VOI108" s="488"/>
      <c r="VOJ108" s="488"/>
      <c r="VOK108" s="489"/>
      <c r="VOL108" s="490"/>
      <c r="VOM108" s="488"/>
      <c r="VON108" s="488"/>
      <c r="VOO108" s="488"/>
      <c r="VOP108" s="488"/>
      <c r="VOQ108" s="488"/>
      <c r="VOR108" s="488"/>
      <c r="VOS108" s="489"/>
      <c r="VOT108" s="490"/>
      <c r="VOU108" s="488"/>
      <c r="VOV108" s="488"/>
      <c r="VOW108" s="488"/>
      <c r="VOX108" s="488"/>
      <c r="VOY108" s="488"/>
      <c r="VOZ108" s="488"/>
      <c r="VPA108" s="489"/>
      <c r="VPB108" s="490"/>
      <c r="VPC108" s="488"/>
      <c r="VPD108" s="488"/>
      <c r="VPE108" s="488"/>
      <c r="VPF108" s="488"/>
      <c r="VPG108" s="488"/>
      <c r="VPH108" s="488"/>
      <c r="VPI108" s="489"/>
      <c r="VPJ108" s="490"/>
      <c r="VPK108" s="488"/>
      <c r="VPL108" s="488"/>
      <c r="VPM108" s="488"/>
      <c r="VPN108" s="488"/>
      <c r="VPO108" s="488"/>
      <c r="VPP108" s="488"/>
      <c r="VPQ108" s="489"/>
      <c r="VPR108" s="490"/>
      <c r="VPS108" s="488"/>
      <c r="VPT108" s="488"/>
      <c r="VPU108" s="488"/>
      <c r="VPV108" s="488"/>
      <c r="VPW108" s="488"/>
      <c r="VPX108" s="488"/>
      <c r="VPY108" s="489"/>
      <c r="VPZ108" s="490"/>
      <c r="VQA108" s="488"/>
      <c r="VQB108" s="488"/>
      <c r="VQC108" s="488"/>
      <c r="VQD108" s="488"/>
      <c r="VQE108" s="488"/>
      <c r="VQF108" s="488"/>
      <c r="VQG108" s="489"/>
      <c r="VQH108" s="490"/>
      <c r="VQI108" s="488"/>
      <c r="VQJ108" s="488"/>
      <c r="VQK108" s="488"/>
      <c r="VQL108" s="488"/>
      <c r="VQM108" s="488"/>
      <c r="VQN108" s="488"/>
      <c r="VQO108" s="489"/>
      <c r="VQP108" s="490"/>
      <c r="VQQ108" s="488"/>
      <c r="VQR108" s="488"/>
      <c r="VQS108" s="488"/>
      <c r="VQT108" s="488"/>
      <c r="VQU108" s="488"/>
      <c r="VQV108" s="488"/>
      <c r="VQW108" s="489"/>
      <c r="VQX108" s="490"/>
      <c r="VQY108" s="488"/>
      <c r="VQZ108" s="488"/>
      <c r="VRA108" s="488"/>
      <c r="VRB108" s="488"/>
      <c r="VRC108" s="488"/>
      <c r="VRD108" s="488"/>
      <c r="VRE108" s="489"/>
      <c r="VRF108" s="490"/>
      <c r="VRG108" s="488"/>
      <c r="VRH108" s="488"/>
      <c r="VRI108" s="488"/>
      <c r="VRJ108" s="488"/>
      <c r="VRK108" s="488"/>
      <c r="VRL108" s="488"/>
      <c r="VRM108" s="489"/>
      <c r="VRN108" s="490"/>
      <c r="VRO108" s="488"/>
      <c r="VRP108" s="488"/>
      <c r="VRQ108" s="488"/>
      <c r="VRR108" s="488"/>
      <c r="VRS108" s="488"/>
      <c r="VRT108" s="488"/>
      <c r="VRU108" s="489"/>
      <c r="VRV108" s="490"/>
      <c r="VRW108" s="488"/>
      <c r="VRX108" s="488"/>
      <c r="VRY108" s="488"/>
      <c r="VRZ108" s="488"/>
      <c r="VSA108" s="488"/>
      <c r="VSB108" s="488"/>
      <c r="VSC108" s="489"/>
      <c r="VSD108" s="490"/>
      <c r="VSE108" s="488"/>
      <c r="VSF108" s="488"/>
      <c r="VSG108" s="488"/>
      <c r="VSH108" s="488"/>
      <c r="VSI108" s="488"/>
      <c r="VSJ108" s="488"/>
      <c r="VSK108" s="489"/>
      <c r="VSL108" s="490"/>
      <c r="VSM108" s="488"/>
      <c r="VSN108" s="488"/>
      <c r="VSO108" s="488"/>
      <c r="VSP108" s="488"/>
      <c r="VSQ108" s="488"/>
      <c r="VSR108" s="488"/>
      <c r="VSS108" s="489"/>
      <c r="VST108" s="490"/>
      <c r="VSU108" s="488"/>
      <c r="VSV108" s="488"/>
      <c r="VSW108" s="488"/>
      <c r="VSX108" s="488"/>
      <c r="VSY108" s="488"/>
      <c r="VSZ108" s="488"/>
      <c r="VTA108" s="489"/>
      <c r="VTB108" s="490"/>
      <c r="VTC108" s="488"/>
      <c r="VTD108" s="488"/>
      <c r="VTE108" s="488"/>
      <c r="VTF108" s="488"/>
      <c r="VTG108" s="488"/>
      <c r="VTH108" s="488"/>
      <c r="VTI108" s="489"/>
      <c r="VTJ108" s="490"/>
      <c r="VTK108" s="488"/>
      <c r="VTL108" s="488"/>
      <c r="VTM108" s="488"/>
      <c r="VTN108" s="488"/>
      <c r="VTO108" s="488"/>
      <c r="VTP108" s="488"/>
      <c r="VTQ108" s="489"/>
      <c r="VTR108" s="490"/>
      <c r="VTS108" s="488"/>
      <c r="VTT108" s="488"/>
      <c r="VTU108" s="488"/>
      <c r="VTV108" s="488"/>
      <c r="VTW108" s="488"/>
      <c r="VTX108" s="488"/>
      <c r="VTY108" s="489"/>
      <c r="VTZ108" s="490"/>
      <c r="VUA108" s="488"/>
      <c r="VUB108" s="488"/>
      <c r="VUC108" s="488"/>
      <c r="VUD108" s="488"/>
      <c r="VUE108" s="488"/>
      <c r="VUF108" s="488"/>
      <c r="VUG108" s="489"/>
      <c r="VUH108" s="490"/>
      <c r="VUI108" s="488"/>
      <c r="VUJ108" s="488"/>
      <c r="VUK108" s="488"/>
      <c r="VUL108" s="488"/>
      <c r="VUM108" s="488"/>
      <c r="VUN108" s="488"/>
      <c r="VUO108" s="489"/>
      <c r="VUP108" s="490"/>
      <c r="VUQ108" s="488"/>
      <c r="VUR108" s="488"/>
      <c r="VUS108" s="488"/>
      <c r="VUT108" s="488"/>
      <c r="VUU108" s="488"/>
      <c r="VUV108" s="488"/>
      <c r="VUW108" s="489"/>
      <c r="VUX108" s="490"/>
      <c r="VUY108" s="488"/>
      <c r="VUZ108" s="488"/>
      <c r="VVA108" s="488"/>
      <c r="VVB108" s="488"/>
      <c r="VVC108" s="488"/>
      <c r="VVD108" s="488"/>
      <c r="VVE108" s="489"/>
      <c r="VVF108" s="490"/>
      <c r="VVG108" s="488"/>
      <c r="VVH108" s="488"/>
      <c r="VVI108" s="488"/>
      <c r="VVJ108" s="488"/>
      <c r="VVK108" s="488"/>
      <c r="VVL108" s="488"/>
      <c r="VVM108" s="489"/>
      <c r="VVN108" s="490"/>
      <c r="VVO108" s="488"/>
      <c r="VVP108" s="488"/>
      <c r="VVQ108" s="488"/>
      <c r="VVR108" s="488"/>
      <c r="VVS108" s="488"/>
      <c r="VVT108" s="488"/>
      <c r="VVU108" s="489"/>
      <c r="VVV108" s="490"/>
      <c r="VVW108" s="488"/>
      <c r="VVX108" s="488"/>
      <c r="VVY108" s="488"/>
      <c r="VVZ108" s="488"/>
      <c r="VWA108" s="488"/>
      <c r="VWB108" s="488"/>
      <c r="VWC108" s="489"/>
      <c r="VWD108" s="490"/>
      <c r="VWE108" s="488"/>
      <c r="VWF108" s="488"/>
      <c r="VWG108" s="488"/>
      <c r="VWH108" s="488"/>
      <c r="VWI108" s="488"/>
      <c r="VWJ108" s="488"/>
      <c r="VWK108" s="489"/>
      <c r="VWL108" s="490"/>
      <c r="VWM108" s="488"/>
      <c r="VWN108" s="488"/>
      <c r="VWO108" s="488"/>
      <c r="VWP108" s="488"/>
      <c r="VWQ108" s="488"/>
      <c r="VWR108" s="488"/>
      <c r="VWS108" s="489"/>
      <c r="VWT108" s="490"/>
      <c r="VWU108" s="488"/>
      <c r="VWV108" s="488"/>
      <c r="VWW108" s="488"/>
      <c r="VWX108" s="488"/>
      <c r="VWY108" s="488"/>
      <c r="VWZ108" s="488"/>
      <c r="VXA108" s="489"/>
      <c r="VXB108" s="490"/>
      <c r="VXC108" s="488"/>
      <c r="VXD108" s="488"/>
      <c r="VXE108" s="488"/>
      <c r="VXF108" s="488"/>
      <c r="VXG108" s="488"/>
      <c r="VXH108" s="488"/>
      <c r="VXI108" s="489"/>
      <c r="VXJ108" s="490"/>
      <c r="VXK108" s="488"/>
      <c r="VXL108" s="488"/>
      <c r="VXM108" s="488"/>
      <c r="VXN108" s="488"/>
      <c r="VXO108" s="488"/>
      <c r="VXP108" s="488"/>
      <c r="VXQ108" s="489"/>
      <c r="VXR108" s="490"/>
      <c r="VXS108" s="488"/>
      <c r="VXT108" s="488"/>
      <c r="VXU108" s="488"/>
      <c r="VXV108" s="488"/>
      <c r="VXW108" s="488"/>
      <c r="VXX108" s="488"/>
      <c r="VXY108" s="489"/>
      <c r="VXZ108" s="490"/>
      <c r="VYA108" s="488"/>
      <c r="VYB108" s="488"/>
      <c r="VYC108" s="488"/>
      <c r="VYD108" s="488"/>
      <c r="VYE108" s="488"/>
      <c r="VYF108" s="488"/>
      <c r="VYG108" s="489"/>
      <c r="VYH108" s="490"/>
      <c r="VYI108" s="488"/>
      <c r="VYJ108" s="488"/>
      <c r="VYK108" s="488"/>
      <c r="VYL108" s="488"/>
      <c r="VYM108" s="488"/>
      <c r="VYN108" s="488"/>
      <c r="VYO108" s="489"/>
      <c r="VYP108" s="490"/>
      <c r="VYQ108" s="488"/>
      <c r="VYR108" s="488"/>
      <c r="VYS108" s="488"/>
      <c r="VYT108" s="488"/>
      <c r="VYU108" s="488"/>
      <c r="VYV108" s="488"/>
      <c r="VYW108" s="489"/>
      <c r="VYX108" s="490"/>
      <c r="VYY108" s="488"/>
      <c r="VYZ108" s="488"/>
      <c r="VZA108" s="488"/>
      <c r="VZB108" s="488"/>
      <c r="VZC108" s="488"/>
      <c r="VZD108" s="488"/>
      <c r="VZE108" s="489"/>
      <c r="VZF108" s="490"/>
      <c r="VZG108" s="488"/>
      <c r="VZH108" s="488"/>
      <c r="VZI108" s="488"/>
      <c r="VZJ108" s="488"/>
      <c r="VZK108" s="488"/>
      <c r="VZL108" s="488"/>
      <c r="VZM108" s="489"/>
      <c r="VZN108" s="490"/>
      <c r="VZO108" s="488"/>
      <c r="VZP108" s="488"/>
      <c r="VZQ108" s="488"/>
      <c r="VZR108" s="488"/>
      <c r="VZS108" s="488"/>
      <c r="VZT108" s="488"/>
      <c r="VZU108" s="489"/>
      <c r="VZV108" s="490"/>
      <c r="VZW108" s="488"/>
      <c r="VZX108" s="488"/>
      <c r="VZY108" s="488"/>
      <c r="VZZ108" s="488"/>
      <c r="WAA108" s="488"/>
      <c r="WAB108" s="488"/>
      <c r="WAC108" s="489"/>
      <c r="WAD108" s="490"/>
      <c r="WAE108" s="488"/>
      <c r="WAF108" s="488"/>
      <c r="WAG108" s="488"/>
      <c r="WAH108" s="488"/>
      <c r="WAI108" s="488"/>
      <c r="WAJ108" s="488"/>
      <c r="WAK108" s="489"/>
      <c r="WAL108" s="490"/>
      <c r="WAM108" s="488"/>
      <c r="WAN108" s="488"/>
      <c r="WAO108" s="488"/>
      <c r="WAP108" s="488"/>
      <c r="WAQ108" s="488"/>
      <c r="WAR108" s="488"/>
      <c r="WAS108" s="489"/>
      <c r="WAT108" s="490"/>
      <c r="WAU108" s="488"/>
      <c r="WAV108" s="488"/>
      <c r="WAW108" s="488"/>
      <c r="WAX108" s="488"/>
      <c r="WAY108" s="488"/>
      <c r="WAZ108" s="488"/>
      <c r="WBA108" s="489"/>
      <c r="WBB108" s="490"/>
      <c r="WBC108" s="488"/>
      <c r="WBD108" s="488"/>
      <c r="WBE108" s="488"/>
      <c r="WBF108" s="488"/>
      <c r="WBG108" s="488"/>
      <c r="WBH108" s="488"/>
      <c r="WBI108" s="489"/>
      <c r="WBJ108" s="490"/>
      <c r="WBK108" s="488"/>
      <c r="WBL108" s="488"/>
      <c r="WBM108" s="488"/>
      <c r="WBN108" s="488"/>
      <c r="WBO108" s="488"/>
      <c r="WBP108" s="488"/>
      <c r="WBQ108" s="489"/>
      <c r="WBR108" s="490"/>
      <c r="WBS108" s="488"/>
      <c r="WBT108" s="488"/>
      <c r="WBU108" s="488"/>
      <c r="WBV108" s="488"/>
      <c r="WBW108" s="488"/>
      <c r="WBX108" s="488"/>
      <c r="WBY108" s="489"/>
      <c r="WBZ108" s="490"/>
      <c r="WCA108" s="488"/>
      <c r="WCB108" s="488"/>
      <c r="WCC108" s="488"/>
      <c r="WCD108" s="488"/>
      <c r="WCE108" s="488"/>
      <c r="WCF108" s="488"/>
      <c r="WCG108" s="489"/>
      <c r="WCH108" s="490"/>
      <c r="WCI108" s="488"/>
      <c r="WCJ108" s="488"/>
      <c r="WCK108" s="488"/>
      <c r="WCL108" s="488"/>
      <c r="WCM108" s="488"/>
      <c r="WCN108" s="488"/>
      <c r="WCO108" s="489"/>
      <c r="WCP108" s="490"/>
      <c r="WCQ108" s="488"/>
      <c r="WCR108" s="488"/>
      <c r="WCS108" s="488"/>
      <c r="WCT108" s="488"/>
      <c r="WCU108" s="488"/>
      <c r="WCV108" s="488"/>
      <c r="WCW108" s="489"/>
      <c r="WCX108" s="490"/>
      <c r="WCY108" s="488"/>
      <c r="WCZ108" s="488"/>
      <c r="WDA108" s="488"/>
      <c r="WDB108" s="488"/>
      <c r="WDC108" s="488"/>
      <c r="WDD108" s="488"/>
      <c r="WDE108" s="489"/>
      <c r="WDF108" s="490"/>
      <c r="WDG108" s="488"/>
      <c r="WDH108" s="488"/>
      <c r="WDI108" s="488"/>
      <c r="WDJ108" s="488"/>
      <c r="WDK108" s="488"/>
      <c r="WDL108" s="488"/>
      <c r="WDM108" s="489"/>
      <c r="WDN108" s="490"/>
      <c r="WDO108" s="488"/>
      <c r="WDP108" s="488"/>
      <c r="WDQ108" s="488"/>
      <c r="WDR108" s="488"/>
      <c r="WDS108" s="488"/>
      <c r="WDT108" s="488"/>
      <c r="WDU108" s="489"/>
      <c r="WDV108" s="490"/>
      <c r="WDW108" s="488"/>
      <c r="WDX108" s="488"/>
      <c r="WDY108" s="488"/>
      <c r="WDZ108" s="488"/>
      <c r="WEA108" s="488"/>
      <c r="WEB108" s="488"/>
      <c r="WEC108" s="489"/>
      <c r="WED108" s="490"/>
      <c r="WEE108" s="488"/>
      <c r="WEF108" s="488"/>
      <c r="WEG108" s="488"/>
      <c r="WEH108" s="488"/>
      <c r="WEI108" s="488"/>
      <c r="WEJ108" s="488"/>
      <c r="WEK108" s="489"/>
      <c r="WEL108" s="490"/>
      <c r="WEM108" s="488"/>
      <c r="WEN108" s="488"/>
      <c r="WEO108" s="488"/>
      <c r="WEP108" s="488"/>
      <c r="WEQ108" s="488"/>
      <c r="WER108" s="488"/>
      <c r="WES108" s="489"/>
      <c r="WET108" s="490"/>
      <c r="WEU108" s="488"/>
      <c r="WEV108" s="488"/>
      <c r="WEW108" s="488"/>
      <c r="WEX108" s="488"/>
      <c r="WEY108" s="488"/>
      <c r="WEZ108" s="488"/>
      <c r="WFA108" s="489"/>
      <c r="WFB108" s="490"/>
      <c r="WFC108" s="488"/>
      <c r="WFD108" s="488"/>
      <c r="WFE108" s="488"/>
      <c r="WFF108" s="488"/>
      <c r="WFG108" s="488"/>
      <c r="WFH108" s="488"/>
      <c r="WFI108" s="489"/>
      <c r="WFJ108" s="490"/>
      <c r="WFK108" s="488"/>
      <c r="WFL108" s="488"/>
      <c r="WFM108" s="488"/>
      <c r="WFN108" s="488"/>
      <c r="WFO108" s="488"/>
      <c r="WFP108" s="488"/>
      <c r="WFQ108" s="489"/>
      <c r="WFR108" s="490"/>
      <c r="WFS108" s="488"/>
      <c r="WFT108" s="488"/>
      <c r="WFU108" s="488"/>
      <c r="WFV108" s="488"/>
      <c r="WFW108" s="488"/>
      <c r="WFX108" s="488"/>
      <c r="WFY108" s="489"/>
      <c r="WFZ108" s="490"/>
      <c r="WGA108" s="488"/>
      <c r="WGB108" s="488"/>
      <c r="WGC108" s="488"/>
      <c r="WGD108" s="488"/>
      <c r="WGE108" s="488"/>
      <c r="WGF108" s="488"/>
      <c r="WGG108" s="489"/>
      <c r="WGH108" s="490"/>
      <c r="WGI108" s="488"/>
      <c r="WGJ108" s="488"/>
      <c r="WGK108" s="488"/>
      <c r="WGL108" s="488"/>
      <c r="WGM108" s="488"/>
      <c r="WGN108" s="488"/>
      <c r="WGO108" s="489"/>
      <c r="WGP108" s="490"/>
      <c r="WGQ108" s="488"/>
      <c r="WGR108" s="488"/>
      <c r="WGS108" s="488"/>
      <c r="WGT108" s="488"/>
      <c r="WGU108" s="488"/>
      <c r="WGV108" s="488"/>
      <c r="WGW108" s="489"/>
      <c r="WGX108" s="490"/>
      <c r="WGY108" s="488"/>
      <c r="WGZ108" s="488"/>
      <c r="WHA108" s="488"/>
      <c r="WHB108" s="488"/>
      <c r="WHC108" s="488"/>
      <c r="WHD108" s="488"/>
      <c r="WHE108" s="489"/>
      <c r="WHF108" s="490"/>
      <c r="WHG108" s="488"/>
      <c r="WHH108" s="488"/>
      <c r="WHI108" s="488"/>
      <c r="WHJ108" s="488"/>
      <c r="WHK108" s="488"/>
      <c r="WHL108" s="488"/>
      <c r="WHM108" s="489"/>
      <c r="WHN108" s="490"/>
      <c r="WHO108" s="488"/>
      <c r="WHP108" s="488"/>
      <c r="WHQ108" s="488"/>
      <c r="WHR108" s="488"/>
      <c r="WHS108" s="488"/>
      <c r="WHT108" s="488"/>
      <c r="WHU108" s="489"/>
      <c r="WHV108" s="490"/>
      <c r="WHW108" s="488"/>
      <c r="WHX108" s="488"/>
      <c r="WHY108" s="488"/>
      <c r="WHZ108" s="488"/>
      <c r="WIA108" s="488"/>
      <c r="WIB108" s="488"/>
      <c r="WIC108" s="489"/>
      <c r="WID108" s="490"/>
      <c r="WIE108" s="488"/>
      <c r="WIF108" s="488"/>
      <c r="WIG108" s="488"/>
      <c r="WIH108" s="488"/>
      <c r="WII108" s="488"/>
      <c r="WIJ108" s="488"/>
      <c r="WIK108" s="489"/>
      <c r="WIL108" s="490"/>
      <c r="WIM108" s="488"/>
      <c r="WIN108" s="488"/>
      <c r="WIO108" s="488"/>
      <c r="WIP108" s="488"/>
      <c r="WIQ108" s="488"/>
      <c r="WIR108" s="488"/>
      <c r="WIS108" s="489"/>
      <c r="WIT108" s="490"/>
      <c r="WIU108" s="488"/>
      <c r="WIV108" s="488"/>
      <c r="WIW108" s="488"/>
      <c r="WIX108" s="488"/>
      <c r="WIY108" s="488"/>
      <c r="WIZ108" s="488"/>
      <c r="WJA108" s="489"/>
      <c r="WJB108" s="490"/>
      <c r="WJC108" s="488"/>
      <c r="WJD108" s="488"/>
      <c r="WJE108" s="488"/>
      <c r="WJF108" s="488"/>
      <c r="WJG108" s="488"/>
      <c r="WJH108" s="488"/>
      <c r="WJI108" s="489"/>
      <c r="WJJ108" s="490"/>
      <c r="WJK108" s="488"/>
      <c r="WJL108" s="488"/>
      <c r="WJM108" s="488"/>
      <c r="WJN108" s="488"/>
      <c r="WJO108" s="488"/>
      <c r="WJP108" s="488"/>
      <c r="WJQ108" s="489"/>
      <c r="WJR108" s="490"/>
      <c r="WJS108" s="488"/>
      <c r="WJT108" s="488"/>
      <c r="WJU108" s="488"/>
      <c r="WJV108" s="488"/>
      <c r="WJW108" s="488"/>
      <c r="WJX108" s="488"/>
      <c r="WJY108" s="489"/>
      <c r="WJZ108" s="490"/>
      <c r="WKA108" s="488"/>
      <c r="WKB108" s="488"/>
      <c r="WKC108" s="488"/>
      <c r="WKD108" s="488"/>
      <c r="WKE108" s="488"/>
      <c r="WKF108" s="488"/>
      <c r="WKG108" s="489"/>
      <c r="WKH108" s="490"/>
      <c r="WKI108" s="488"/>
      <c r="WKJ108" s="488"/>
      <c r="WKK108" s="488"/>
      <c r="WKL108" s="488"/>
      <c r="WKM108" s="488"/>
      <c r="WKN108" s="488"/>
      <c r="WKO108" s="489"/>
      <c r="WKP108" s="490"/>
      <c r="WKQ108" s="488"/>
      <c r="WKR108" s="488"/>
      <c r="WKS108" s="488"/>
      <c r="WKT108" s="488"/>
      <c r="WKU108" s="488"/>
      <c r="WKV108" s="488"/>
      <c r="WKW108" s="489"/>
      <c r="WKX108" s="490"/>
      <c r="WKY108" s="488"/>
      <c r="WKZ108" s="488"/>
      <c r="WLA108" s="488"/>
      <c r="WLB108" s="488"/>
      <c r="WLC108" s="488"/>
      <c r="WLD108" s="488"/>
      <c r="WLE108" s="489"/>
      <c r="WLF108" s="490"/>
      <c r="WLG108" s="488"/>
      <c r="WLH108" s="488"/>
      <c r="WLI108" s="488"/>
      <c r="WLJ108" s="488"/>
      <c r="WLK108" s="488"/>
      <c r="WLL108" s="488"/>
      <c r="WLM108" s="489"/>
      <c r="WLN108" s="490"/>
      <c r="WLO108" s="488"/>
      <c r="WLP108" s="488"/>
      <c r="WLQ108" s="488"/>
      <c r="WLR108" s="488"/>
      <c r="WLS108" s="488"/>
      <c r="WLT108" s="488"/>
      <c r="WLU108" s="489"/>
      <c r="WLV108" s="490"/>
      <c r="WLW108" s="488"/>
      <c r="WLX108" s="488"/>
      <c r="WLY108" s="488"/>
      <c r="WLZ108" s="488"/>
      <c r="WMA108" s="488"/>
      <c r="WMB108" s="488"/>
      <c r="WMC108" s="489"/>
      <c r="WMD108" s="490"/>
      <c r="WME108" s="488"/>
      <c r="WMF108" s="488"/>
      <c r="WMG108" s="488"/>
      <c r="WMH108" s="488"/>
      <c r="WMI108" s="488"/>
      <c r="WMJ108" s="488"/>
      <c r="WMK108" s="489"/>
      <c r="WML108" s="490"/>
      <c r="WMM108" s="488"/>
      <c r="WMN108" s="488"/>
      <c r="WMO108" s="488"/>
      <c r="WMP108" s="488"/>
      <c r="WMQ108" s="488"/>
      <c r="WMR108" s="488"/>
      <c r="WMS108" s="489"/>
      <c r="WMT108" s="490"/>
      <c r="WMU108" s="488"/>
      <c r="WMV108" s="488"/>
      <c r="WMW108" s="488"/>
      <c r="WMX108" s="488"/>
      <c r="WMY108" s="488"/>
      <c r="WMZ108" s="488"/>
      <c r="WNA108" s="489"/>
      <c r="WNB108" s="490"/>
      <c r="WNC108" s="488"/>
      <c r="WND108" s="488"/>
      <c r="WNE108" s="488"/>
      <c r="WNF108" s="488"/>
      <c r="WNG108" s="488"/>
      <c r="WNH108" s="488"/>
      <c r="WNI108" s="489"/>
      <c r="WNJ108" s="490"/>
      <c r="WNK108" s="488"/>
      <c r="WNL108" s="488"/>
      <c r="WNM108" s="488"/>
      <c r="WNN108" s="488"/>
      <c r="WNO108" s="488"/>
      <c r="WNP108" s="488"/>
      <c r="WNQ108" s="489"/>
      <c r="WNR108" s="490"/>
      <c r="WNS108" s="488"/>
      <c r="WNT108" s="488"/>
      <c r="WNU108" s="488"/>
      <c r="WNV108" s="488"/>
      <c r="WNW108" s="488"/>
      <c r="WNX108" s="488"/>
      <c r="WNY108" s="489"/>
      <c r="WNZ108" s="490"/>
      <c r="WOA108" s="488"/>
      <c r="WOB108" s="488"/>
      <c r="WOC108" s="488"/>
      <c r="WOD108" s="488"/>
      <c r="WOE108" s="488"/>
      <c r="WOF108" s="488"/>
      <c r="WOG108" s="489"/>
      <c r="WOH108" s="490"/>
      <c r="WOI108" s="488"/>
      <c r="WOJ108" s="488"/>
      <c r="WOK108" s="488"/>
      <c r="WOL108" s="488"/>
      <c r="WOM108" s="488"/>
      <c r="WON108" s="488"/>
      <c r="WOO108" s="489"/>
      <c r="WOP108" s="490"/>
      <c r="WOQ108" s="488"/>
      <c r="WOR108" s="488"/>
      <c r="WOS108" s="488"/>
      <c r="WOT108" s="488"/>
      <c r="WOU108" s="488"/>
      <c r="WOV108" s="488"/>
      <c r="WOW108" s="489"/>
      <c r="WOX108" s="490"/>
      <c r="WOY108" s="488"/>
      <c r="WOZ108" s="488"/>
      <c r="WPA108" s="488"/>
      <c r="WPB108" s="488"/>
      <c r="WPC108" s="488"/>
      <c r="WPD108" s="488"/>
      <c r="WPE108" s="489"/>
      <c r="WPF108" s="490"/>
      <c r="WPG108" s="488"/>
      <c r="WPH108" s="488"/>
      <c r="WPI108" s="488"/>
      <c r="WPJ108" s="488"/>
      <c r="WPK108" s="488"/>
      <c r="WPL108" s="488"/>
      <c r="WPM108" s="489"/>
      <c r="WPN108" s="490"/>
      <c r="WPO108" s="488"/>
      <c r="WPP108" s="488"/>
      <c r="WPQ108" s="488"/>
      <c r="WPR108" s="488"/>
      <c r="WPS108" s="488"/>
      <c r="WPT108" s="488"/>
      <c r="WPU108" s="489"/>
      <c r="WPV108" s="490"/>
      <c r="WPW108" s="488"/>
      <c r="WPX108" s="488"/>
      <c r="WPY108" s="488"/>
      <c r="WPZ108" s="488"/>
      <c r="WQA108" s="488"/>
      <c r="WQB108" s="488"/>
      <c r="WQC108" s="489"/>
      <c r="WQD108" s="490"/>
      <c r="WQE108" s="488"/>
      <c r="WQF108" s="488"/>
      <c r="WQG108" s="488"/>
      <c r="WQH108" s="488"/>
      <c r="WQI108" s="488"/>
      <c r="WQJ108" s="488"/>
      <c r="WQK108" s="489"/>
      <c r="WQL108" s="490"/>
      <c r="WQM108" s="488"/>
      <c r="WQN108" s="488"/>
      <c r="WQO108" s="488"/>
      <c r="WQP108" s="488"/>
      <c r="WQQ108" s="488"/>
      <c r="WQR108" s="488"/>
      <c r="WQS108" s="489"/>
      <c r="WQT108" s="490"/>
      <c r="WQU108" s="488"/>
      <c r="WQV108" s="488"/>
      <c r="WQW108" s="488"/>
      <c r="WQX108" s="488"/>
      <c r="WQY108" s="488"/>
      <c r="WQZ108" s="488"/>
      <c r="WRA108" s="489"/>
      <c r="WRB108" s="490"/>
      <c r="WRC108" s="488"/>
      <c r="WRD108" s="488"/>
      <c r="WRE108" s="488"/>
      <c r="WRF108" s="488"/>
      <c r="WRG108" s="488"/>
      <c r="WRH108" s="488"/>
      <c r="WRI108" s="489"/>
      <c r="WRJ108" s="490"/>
      <c r="WRK108" s="488"/>
      <c r="WRL108" s="488"/>
      <c r="WRM108" s="488"/>
      <c r="WRN108" s="488"/>
      <c r="WRO108" s="488"/>
      <c r="WRP108" s="488"/>
      <c r="WRQ108" s="489"/>
      <c r="WRR108" s="490"/>
      <c r="WRS108" s="488"/>
      <c r="WRT108" s="488"/>
      <c r="WRU108" s="488"/>
      <c r="WRV108" s="488"/>
      <c r="WRW108" s="488"/>
      <c r="WRX108" s="488"/>
      <c r="WRY108" s="489"/>
      <c r="WRZ108" s="490"/>
      <c r="WSA108" s="488"/>
      <c r="WSB108" s="488"/>
      <c r="WSC108" s="488"/>
      <c r="WSD108" s="488"/>
      <c r="WSE108" s="488"/>
      <c r="WSF108" s="488"/>
      <c r="WSG108" s="489"/>
      <c r="WSH108" s="490"/>
      <c r="WSI108" s="488"/>
      <c r="WSJ108" s="488"/>
      <c r="WSK108" s="488"/>
      <c r="WSL108" s="488"/>
      <c r="WSM108" s="488"/>
      <c r="WSN108" s="488"/>
      <c r="WSO108" s="489"/>
      <c r="WSP108" s="490"/>
      <c r="WSQ108" s="488"/>
      <c r="WSR108" s="488"/>
      <c r="WSS108" s="488"/>
      <c r="WST108" s="488"/>
      <c r="WSU108" s="488"/>
      <c r="WSV108" s="488"/>
      <c r="WSW108" s="489"/>
      <c r="WSX108" s="490"/>
      <c r="WSY108" s="488"/>
      <c r="WSZ108" s="488"/>
      <c r="WTA108" s="488"/>
      <c r="WTB108" s="488"/>
      <c r="WTC108" s="488"/>
      <c r="WTD108" s="488"/>
      <c r="WTE108" s="489"/>
      <c r="WTF108" s="490"/>
      <c r="WTG108" s="488"/>
      <c r="WTH108" s="488"/>
      <c r="WTI108" s="488"/>
      <c r="WTJ108" s="488"/>
      <c r="WTK108" s="488"/>
      <c r="WTL108" s="488"/>
      <c r="WTM108" s="489"/>
      <c r="WTN108" s="490"/>
      <c r="WTO108" s="488"/>
      <c r="WTP108" s="488"/>
      <c r="WTQ108" s="488"/>
      <c r="WTR108" s="488"/>
      <c r="WTS108" s="488"/>
      <c r="WTT108" s="488"/>
      <c r="WTU108" s="489"/>
      <c r="WTV108" s="490"/>
      <c r="WTW108" s="488"/>
      <c r="WTX108" s="488"/>
      <c r="WTY108" s="488"/>
      <c r="WTZ108" s="488"/>
      <c r="WUA108" s="488"/>
      <c r="WUB108" s="488"/>
      <c r="WUC108" s="489"/>
      <c r="WUD108" s="490"/>
      <c r="WUE108" s="488"/>
      <c r="WUF108" s="488"/>
      <c r="WUG108" s="488"/>
      <c r="WUH108" s="488"/>
      <c r="WUI108" s="488"/>
      <c r="WUJ108" s="488"/>
      <c r="WUK108" s="489"/>
      <c r="WUL108" s="490"/>
      <c r="WUM108" s="488"/>
      <c r="WUN108" s="488"/>
      <c r="WUO108" s="488"/>
      <c r="WUP108" s="488"/>
      <c r="WUQ108" s="488"/>
      <c r="WUR108" s="488"/>
      <c r="WUS108" s="489"/>
      <c r="WUT108" s="490"/>
      <c r="WUU108" s="488"/>
      <c r="WUV108" s="488"/>
      <c r="WUW108" s="488"/>
      <c r="WUX108" s="488"/>
      <c r="WUY108" s="488"/>
      <c r="WUZ108" s="488"/>
      <c r="WVA108" s="489"/>
      <c r="WVB108" s="490"/>
      <c r="WVC108" s="488"/>
      <c r="WVD108" s="488"/>
      <c r="WVE108" s="488"/>
      <c r="WVF108" s="488"/>
      <c r="WVG108" s="488"/>
      <c r="WVH108" s="488"/>
      <c r="WVI108" s="489"/>
      <c r="WVJ108" s="490"/>
      <c r="WVK108" s="488"/>
      <c r="WVL108" s="488"/>
      <c r="WVM108" s="488"/>
      <c r="WVN108" s="488"/>
      <c r="WVO108" s="488"/>
      <c r="WVP108" s="488"/>
      <c r="WVQ108" s="489"/>
      <c r="WVR108" s="490"/>
      <c r="WVS108" s="488"/>
      <c r="WVT108" s="488"/>
      <c r="WVU108" s="488"/>
      <c r="WVV108" s="488"/>
      <c r="WVW108" s="488"/>
      <c r="WVX108" s="488"/>
      <c r="WVY108" s="489"/>
      <c r="WVZ108" s="490"/>
      <c r="WWA108" s="488"/>
      <c r="WWB108" s="488"/>
      <c r="WWC108" s="488"/>
      <c r="WWD108" s="488"/>
      <c r="WWE108" s="488"/>
      <c r="WWF108" s="488"/>
      <c r="WWG108" s="489"/>
      <c r="WWH108" s="490"/>
      <c r="WWI108" s="488"/>
      <c r="WWJ108" s="488"/>
      <c r="WWK108" s="488"/>
      <c r="WWL108" s="488"/>
      <c r="WWM108" s="488"/>
      <c r="WWN108" s="488"/>
      <c r="WWO108" s="489"/>
      <c r="WWP108" s="490"/>
      <c r="WWQ108" s="488"/>
      <c r="WWR108" s="488"/>
      <c r="WWS108" s="488"/>
      <c r="WWT108" s="488"/>
      <c r="WWU108" s="488"/>
      <c r="WWV108" s="488"/>
      <c r="WWW108" s="489"/>
      <c r="WWX108" s="490"/>
      <c r="WWY108" s="488"/>
      <c r="WWZ108" s="488"/>
      <c r="WXA108" s="488"/>
      <c r="WXB108" s="488"/>
      <c r="WXC108" s="488"/>
      <c r="WXD108" s="488"/>
      <c r="WXE108" s="489"/>
      <c r="WXF108" s="490"/>
      <c r="WXG108" s="488"/>
      <c r="WXH108" s="488"/>
      <c r="WXI108" s="488"/>
      <c r="WXJ108" s="488"/>
      <c r="WXK108" s="488"/>
      <c r="WXL108" s="488"/>
      <c r="WXM108" s="489"/>
      <c r="WXN108" s="490"/>
      <c r="WXO108" s="488"/>
      <c r="WXP108" s="488"/>
      <c r="WXQ108" s="488"/>
      <c r="WXR108" s="488"/>
      <c r="WXS108" s="488"/>
      <c r="WXT108" s="488"/>
      <c r="WXU108" s="489"/>
      <c r="WXV108" s="490"/>
      <c r="WXW108" s="488"/>
      <c r="WXX108" s="488"/>
      <c r="WXY108" s="488"/>
      <c r="WXZ108" s="488"/>
      <c r="WYA108" s="488"/>
      <c r="WYB108" s="488"/>
      <c r="WYC108" s="489"/>
      <c r="WYD108" s="490"/>
      <c r="WYE108" s="488"/>
      <c r="WYF108" s="488"/>
      <c r="WYG108" s="488"/>
      <c r="WYH108" s="488"/>
      <c r="WYI108" s="488"/>
      <c r="WYJ108" s="488"/>
      <c r="WYK108" s="489"/>
      <c r="WYL108" s="490"/>
      <c r="WYM108" s="488"/>
      <c r="WYN108" s="488"/>
      <c r="WYO108" s="488"/>
      <c r="WYP108" s="488"/>
      <c r="WYQ108" s="488"/>
      <c r="WYR108" s="488"/>
      <c r="WYS108" s="489"/>
      <c r="WYT108" s="490"/>
      <c r="WYU108" s="488"/>
      <c r="WYV108" s="488"/>
      <c r="WYW108" s="488"/>
      <c r="WYX108" s="488"/>
      <c r="WYY108" s="488"/>
      <c r="WYZ108" s="488"/>
      <c r="WZA108" s="489"/>
      <c r="WZB108" s="490"/>
      <c r="WZC108" s="488"/>
      <c r="WZD108" s="488"/>
      <c r="WZE108" s="488"/>
      <c r="WZF108" s="488"/>
      <c r="WZG108" s="488"/>
      <c r="WZH108" s="488"/>
      <c r="WZI108" s="489"/>
      <c r="WZJ108" s="490"/>
      <c r="WZK108" s="488"/>
      <c r="WZL108" s="488"/>
      <c r="WZM108" s="488"/>
      <c r="WZN108" s="488"/>
      <c r="WZO108" s="488"/>
      <c r="WZP108" s="488"/>
      <c r="WZQ108" s="489"/>
      <c r="WZR108" s="490"/>
      <c r="WZS108" s="488"/>
      <c r="WZT108" s="488"/>
      <c r="WZU108" s="488"/>
      <c r="WZV108" s="488"/>
      <c r="WZW108" s="488"/>
      <c r="WZX108" s="488"/>
      <c r="WZY108" s="489"/>
      <c r="WZZ108" s="490"/>
      <c r="XAA108" s="488"/>
      <c r="XAB108" s="488"/>
      <c r="XAC108" s="488"/>
      <c r="XAD108" s="488"/>
      <c r="XAE108" s="488"/>
      <c r="XAF108" s="488"/>
      <c r="XAG108" s="489"/>
      <c r="XAH108" s="490"/>
      <c r="XAI108" s="488"/>
      <c r="XAJ108" s="488"/>
      <c r="XAK108" s="488"/>
      <c r="XAL108" s="488"/>
      <c r="XAM108" s="488"/>
      <c r="XAN108" s="488"/>
      <c r="XAO108" s="489"/>
      <c r="XAP108" s="490"/>
      <c r="XAQ108" s="488"/>
      <c r="XAR108" s="488"/>
      <c r="XAS108" s="488"/>
      <c r="XAT108" s="488"/>
      <c r="XAU108" s="488"/>
      <c r="XAV108" s="488"/>
      <c r="XAW108" s="489"/>
      <c r="XAX108" s="490"/>
      <c r="XAY108" s="488"/>
      <c r="XAZ108" s="488"/>
      <c r="XBA108" s="488"/>
      <c r="XBB108" s="488"/>
      <c r="XBC108" s="488"/>
      <c r="XBD108" s="488"/>
      <c r="XBE108" s="489"/>
      <c r="XBF108" s="490"/>
      <c r="XBG108" s="488"/>
      <c r="XBH108" s="488"/>
      <c r="XBI108" s="488"/>
      <c r="XBJ108" s="488"/>
      <c r="XBK108" s="488"/>
      <c r="XBL108" s="488"/>
      <c r="XBM108" s="489"/>
      <c r="XBN108" s="490"/>
      <c r="XBO108" s="488"/>
      <c r="XBP108" s="488"/>
      <c r="XBQ108" s="488"/>
      <c r="XBR108" s="488"/>
      <c r="XBS108" s="488"/>
      <c r="XBT108" s="488"/>
      <c r="XBU108" s="489"/>
      <c r="XBV108" s="490"/>
      <c r="XBW108" s="488"/>
      <c r="XBX108" s="488"/>
      <c r="XBY108" s="488"/>
      <c r="XBZ108" s="488"/>
      <c r="XCA108" s="488"/>
      <c r="XCB108" s="488"/>
      <c r="XCC108" s="489"/>
      <c r="XCD108" s="490"/>
      <c r="XCE108" s="488"/>
      <c r="XCF108" s="488"/>
      <c r="XCG108" s="488"/>
      <c r="XCH108" s="488"/>
      <c r="XCI108" s="488"/>
      <c r="XCJ108" s="488"/>
      <c r="XCK108" s="489"/>
      <c r="XCL108" s="490"/>
      <c r="XCM108" s="488"/>
      <c r="XCN108" s="488"/>
      <c r="XCO108" s="488"/>
      <c r="XCP108" s="488"/>
      <c r="XCQ108" s="488"/>
      <c r="XCR108" s="488"/>
      <c r="XCS108" s="489"/>
      <c r="XCT108" s="490"/>
      <c r="XCU108" s="488"/>
      <c r="XCV108" s="488"/>
      <c r="XCW108" s="488"/>
      <c r="XCX108" s="488"/>
      <c r="XCY108" s="488"/>
      <c r="XCZ108" s="488"/>
      <c r="XDA108" s="489"/>
      <c r="XDB108" s="490"/>
      <c r="XDC108" s="488"/>
      <c r="XDD108" s="488"/>
      <c r="XDE108" s="488"/>
      <c r="XDF108" s="488"/>
      <c r="XDG108" s="488"/>
      <c r="XDH108" s="488"/>
      <c r="XDI108" s="489"/>
      <c r="XDJ108" s="490"/>
      <c r="XDK108" s="488"/>
      <c r="XDL108" s="488"/>
      <c r="XDM108" s="488"/>
      <c r="XDN108" s="488"/>
      <c r="XDO108" s="488"/>
      <c r="XDP108" s="488"/>
      <c r="XDQ108" s="489"/>
      <c r="XDR108" s="490"/>
      <c r="XDS108" s="488"/>
      <c r="XDT108" s="488"/>
      <c r="XDU108" s="488"/>
      <c r="XDV108" s="488"/>
      <c r="XDW108" s="488"/>
      <c r="XDX108" s="488"/>
      <c r="XDY108" s="489"/>
      <c r="XDZ108" s="490"/>
      <c r="XEA108" s="488"/>
      <c r="XEB108" s="488"/>
      <c r="XEC108" s="488"/>
      <c r="XED108" s="488"/>
      <c r="XEE108" s="488"/>
      <c r="XEF108" s="488"/>
      <c r="XEG108" s="489"/>
      <c r="XEH108" s="490"/>
      <c r="XEI108" s="488"/>
      <c r="XEJ108" s="488"/>
      <c r="XEK108" s="488"/>
      <c r="XEL108" s="488"/>
      <c r="XEM108" s="488"/>
      <c r="XEN108" s="488"/>
      <c r="XEO108" s="489"/>
      <c r="XEP108" s="490"/>
      <c r="XEQ108" s="488"/>
      <c r="XER108" s="488"/>
      <c r="XES108" s="488"/>
      <c r="XET108" s="488"/>
      <c r="XEU108" s="488"/>
      <c r="XEV108" s="488"/>
      <c r="XEW108" s="489"/>
      <c r="XEX108" s="490"/>
      <c r="XEY108" s="488"/>
      <c r="XEZ108" s="488"/>
      <c r="XFA108" s="488"/>
      <c r="XFB108" s="488"/>
      <c r="XFC108" s="488"/>
      <c r="XFD108" s="488"/>
    </row>
    <row r="109" spans="1:16384" s="433" customFormat="1" ht="15" outlineLevel="1" x14ac:dyDescent="0.25">
      <c r="A109" s="488"/>
      <c r="B109" s="488"/>
      <c r="C109" s="488"/>
      <c r="D109" s="488"/>
      <c r="E109" s="488"/>
      <c r="F109" s="697" t="s">
        <v>9880</v>
      </c>
      <c r="G109" s="698"/>
      <c r="H109" s="698"/>
      <c r="I109" s="488"/>
      <c r="J109" s="488"/>
      <c r="K109" s="488"/>
      <c r="L109" s="488"/>
      <c r="M109" s="488"/>
      <c r="N109" s="697" t="s">
        <v>9880</v>
      </c>
      <c r="O109" s="698"/>
      <c r="P109" s="698"/>
      <c r="Q109" s="488"/>
      <c r="R109" s="488"/>
      <c r="S109" s="488"/>
      <c r="T109" s="488"/>
      <c r="U109" s="488"/>
      <c r="V109" s="697" t="s">
        <v>9880</v>
      </c>
      <c r="W109" s="698"/>
      <c r="X109" s="698"/>
      <c r="Y109" s="488"/>
      <c r="Z109" s="488"/>
      <c r="AA109" s="488"/>
      <c r="AB109" s="488"/>
      <c r="AC109" s="488"/>
      <c r="AD109" s="697" t="s">
        <v>9880</v>
      </c>
      <c r="AE109" s="698"/>
      <c r="AF109" s="698"/>
      <c r="AG109" s="488"/>
      <c r="AH109" s="488"/>
      <c r="AI109" s="488"/>
      <c r="AJ109" s="488"/>
      <c r="AK109" s="488"/>
      <c r="AL109" s="697" t="s">
        <v>9880</v>
      </c>
      <c r="AM109" s="698"/>
      <c r="AN109" s="698"/>
      <c r="AO109" s="488"/>
      <c r="AP109" s="488"/>
      <c r="AQ109" s="488"/>
      <c r="AR109" s="488"/>
      <c r="AS109" s="488"/>
      <c r="AT109" s="697" t="s">
        <v>9880</v>
      </c>
      <c r="AU109" s="698"/>
      <c r="AV109" s="698"/>
      <c r="AW109" s="488"/>
      <c r="AX109" s="488"/>
      <c r="AY109" s="488"/>
      <c r="AZ109" s="488"/>
      <c r="BA109" s="488"/>
      <c r="BB109" s="697" t="s">
        <v>9880</v>
      </c>
      <c r="BC109" s="698"/>
      <c r="BD109" s="698"/>
      <c r="BE109" s="488"/>
      <c r="BF109" s="488"/>
      <c r="BG109" s="488"/>
      <c r="BH109" s="488"/>
      <c r="BI109" s="488"/>
      <c r="BJ109" s="697" t="s">
        <v>9880</v>
      </c>
      <c r="BK109" s="698"/>
      <c r="BL109" s="698"/>
      <c r="BM109" s="488"/>
      <c r="BN109" s="488"/>
      <c r="BO109" s="488"/>
      <c r="BP109" s="488"/>
      <c r="BQ109" s="488"/>
      <c r="BR109" s="697" t="s">
        <v>9880</v>
      </c>
      <c r="BS109" s="698"/>
      <c r="BT109" s="698"/>
      <c r="BU109" s="488"/>
      <c r="BV109" s="488"/>
      <c r="BW109" s="488"/>
      <c r="BX109" s="488"/>
      <c r="BY109" s="488"/>
      <c r="BZ109" s="697" t="s">
        <v>9880</v>
      </c>
      <c r="CA109" s="698"/>
      <c r="CB109" s="698"/>
      <c r="CC109" s="488"/>
      <c r="CD109" s="488"/>
      <c r="CE109" s="488"/>
      <c r="CF109" s="488"/>
      <c r="CG109" s="488"/>
      <c r="CH109" s="697" t="s">
        <v>9880</v>
      </c>
      <c r="CI109" s="698"/>
      <c r="CJ109" s="698"/>
      <c r="CK109" s="488"/>
      <c r="CL109" s="488"/>
      <c r="CM109" s="488"/>
      <c r="CN109" s="488"/>
      <c r="CO109" s="488"/>
      <c r="CP109" s="697" t="s">
        <v>9880</v>
      </c>
      <c r="CQ109" s="698"/>
      <c r="CR109" s="698"/>
      <c r="CS109" s="488"/>
      <c r="CT109" s="488"/>
      <c r="CU109" s="488"/>
      <c r="CV109" s="488"/>
      <c r="CW109" s="488"/>
      <c r="CX109" s="697" t="s">
        <v>9880</v>
      </c>
      <c r="CY109" s="698"/>
      <c r="CZ109" s="698"/>
      <c r="DA109" s="488"/>
      <c r="DB109" s="488"/>
      <c r="DC109" s="488"/>
      <c r="DD109" s="488"/>
      <c r="DE109" s="488"/>
      <c r="DF109" s="697" t="s">
        <v>9880</v>
      </c>
      <c r="DG109" s="698"/>
      <c r="DH109" s="698"/>
      <c r="DI109" s="488"/>
      <c r="DJ109" s="488"/>
      <c r="DK109" s="488"/>
      <c r="DL109" s="488"/>
      <c r="DM109" s="488"/>
      <c r="DN109" s="697" t="s">
        <v>9880</v>
      </c>
      <c r="DO109" s="698"/>
      <c r="DP109" s="698"/>
      <c r="DQ109" s="488"/>
      <c r="DR109" s="488"/>
      <c r="DS109" s="488"/>
      <c r="DT109" s="488"/>
      <c r="DU109" s="488"/>
      <c r="DV109" s="697" t="s">
        <v>9880</v>
      </c>
      <c r="DW109" s="698"/>
      <c r="DX109" s="698"/>
      <c r="DY109" s="488"/>
      <c r="DZ109" s="488"/>
      <c r="EA109" s="488"/>
      <c r="EB109" s="488"/>
      <c r="EC109" s="488"/>
      <c r="ED109" s="697" t="s">
        <v>9880</v>
      </c>
      <c r="EE109" s="698"/>
      <c r="EF109" s="698"/>
      <c r="EG109" s="488"/>
      <c r="EH109" s="488"/>
      <c r="EI109" s="488"/>
      <c r="EJ109" s="488"/>
      <c r="EK109" s="488"/>
      <c r="EL109" s="697" t="s">
        <v>9880</v>
      </c>
      <c r="EM109" s="698"/>
      <c r="EN109" s="698"/>
      <c r="EO109" s="488"/>
      <c r="EP109" s="488"/>
      <c r="EQ109" s="488"/>
      <c r="ER109" s="488"/>
      <c r="ES109" s="488"/>
      <c r="ET109" s="697" t="s">
        <v>9880</v>
      </c>
      <c r="EU109" s="698"/>
      <c r="EV109" s="698"/>
      <c r="EW109" s="488"/>
      <c r="EX109" s="488"/>
      <c r="EY109" s="488"/>
      <c r="EZ109" s="488"/>
      <c r="FA109" s="488"/>
      <c r="FB109" s="697" t="s">
        <v>9880</v>
      </c>
      <c r="FC109" s="698"/>
      <c r="FD109" s="698"/>
      <c r="FE109" s="488"/>
      <c r="FF109" s="488"/>
      <c r="FG109" s="488"/>
      <c r="FH109" s="488"/>
      <c r="FI109" s="488"/>
      <c r="FJ109" s="697" t="s">
        <v>9880</v>
      </c>
      <c r="FK109" s="698"/>
      <c r="FL109" s="698"/>
      <c r="FM109" s="488"/>
      <c r="FN109" s="488"/>
      <c r="FO109" s="488"/>
      <c r="FP109" s="488"/>
      <c r="FQ109" s="488"/>
      <c r="FR109" s="697" t="s">
        <v>9880</v>
      </c>
      <c r="FS109" s="698"/>
      <c r="FT109" s="698"/>
      <c r="FU109" s="488"/>
      <c r="FV109" s="488"/>
      <c r="FW109" s="488"/>
      <c r="FX109" s="488"/>
      <c r="FY109" s="488"/>
      <c r="FZ109" s="697" t="s">
        <v>9880</v>
      </c>
      <c r="GA109" s="698"/>
      <c r="GB109" s="698"/>
      <c r="GC109" s="488"/>
      <c r="GD109" s="488"/>
      <c r="GE109" s="488"/>
      <c r="GF109" s="488"/>
      <c r="GG109" s="488"/>
      <c r="GH109" s="697" t="s">
        <v>9880</v>
      </c>
      <c r="GI109" s="698"/>
      <c r="GJ109" s="698"/>
      <c r="GK109" s="488"/>
      <c r="GL109" s="488"/>
      <c r="GM109" s="488"/>
      <c r="GN109" s="488"/>
      <c r="GO109" s="488"/>
      <c r="GP109" s="697" t="s">
        <v>9880</v>
      </c>
      <c r="GQ109" s="698"/>
      <c r="GR109" s="698"/>
      <c r="GS109" s="488"/>
      <c r="GT109" s="488"/>
      <c r="GU109" s="488"/>
      <c r="GV109" s="488"/>
      <c r="GW109" s="488"/>
      <c r="GX109" s="697" t="s">
        <v>9880</v>
      </c>
      <c r="GY109" s="698"/>
      <c r="GZ109" s="698"/>
      <c r="HA109" s="488"/>
      <c r="HB109" s="488"/>
      <c r="HC109" s="488"/>
      <c r="HD109" s="488"/>
      <c r="HE109" s="488"/>
      <c r="HF109" s="697" t="s">
        <v>9880</v>
      </c>
      <c r="HG109" s="698"/>
      <c r="HH109" s="698"/>
      <c r="HI109" s="488"/>
      <c r="HJ109" s="488"/>
      <c r="HK109" s="488"/>
      <c r="HL109" s="488"/>
      <c r="HM109" s="488"/>
      <c r="HN109" s="697" t="s">
        <v>9880</v>
      </c>
      <c r="HO109" s="698"/>
      <c r="HP109" s="698"/>
      <c r="HQ109" s="488"/>
      <c r="HR109" s="488"/>
      <c r="HS109" s="488"/>
      <c r="HT109" s="488"/>
      <c r="HU109" s="488"/>
      <c r="HV109" s="697" t="s">
        <v>9880</v>
      </c>
      <c r="HW109" s="698"/>
      <c r="HX109" s="698"/>
      <c r="HY109" s="488"/>
      <c r="HZ109" s="488"/>
      <c r="IA109" s="488"/>
      <c r="IB109" s="488"/>
      <c r="IC109" s="488"/>
      <c r="ID109" s="697" t="s">
        <v>9880</v>
      </c>
      <c r="IE109" s="698"/>
      <c r="IF109" s="698"/>
      <c r="IG109" s="488"/>
      <c r="IH109" s="488"/>
      <c r="II109" s="488"/>
      <c r="IJ109" s="488"/>
      <c r="IK109" s="488"/>
      <c r="IL109" s="697" t="s">
        <v>9880</v>
      </c>
      <c r="IM109" s="698"/>
      <c r="IN109" s="698"/>
      <c r="IO109" s="488"/>
      <c r="IP109" s="488"/>
      <c r="IQ109" s="488"/>
      <c r="IR109" s="488"/>
      <c r="IS109" s="488"/>
      <c r="IT109" s="697" t="s">
        <v>9880</v>
      </c>
      <c r="IU109" s="698"/>
      <c r="IV109" s="698"/>
      <c r="IW109" s="488"/>
      <c r="IX109" s="488"/>
      <c r="IY109" s="488"/>
      <c r="IZ109" s="488"/>
      <c r="JA109" s="488"/>
      <c r="JB109" s="697" t="s">
        <v>9880</v>
      </c>
      <c r="JC109" s="698"/>
      <c r="JD109" s="698"/>
      <c r="JE109" s="488"/>
      <c r="JF109" s="488"/>
      <c r="JG109" s="488"/>
      <c r="JH109" s="488"/>
      <c r="JI109" s="488"/>
      <c r="JJ109" s="697" t="s">
        <v>9880</v>
      </c>
      <c r="JK109" s="698"/>
      <c r="JL109" s="698"/>
      <c r="JM109" s="488"/>
      <c r="JN109" s="488"/>
      <c r="JO109" s="488"/>
      <c r="JP109" s="488"/>
      <c r="JQ109" s="488"/>
      <c r="JR109" s="697" t="s">
        <v>9880</v>
      </c>
      <c r="JS109" s="698"/>
      <c r="JT109" s="698"/>
      <c r="JU109" s="488"/>
      <c r="JV109" s="488"/>
      <c r="JW109" s="488"/>
      <c r="JX109" s="488"/>
      <c r="JY109" s="488"/>
      <c r="JZ109" s="697" t="s">
        <v>9880</v>
      </c>
      <c r="KA109" s="698"/>
      <c r="KB109" s="698"/>
      <c r="KC109" s="488"/>
      <c r="KD109" s="488"/>
      <c r="KE109" s="488"/>
      <c r="KF109" s="488"/>
      <c r="KG109" s="488"/>
      <c r="KH109" s="697" t="s">
        <v>9880</v>
      </c>
      <c r="KI109" s="698"/>
      <c r="KJ109" s="698"/>
      <c r="KK109" s="488"/>
      <c r="KL109" s="488"/>
      <c r="KM109" s="488"/>
      <c r="KN109" s="488"/>
      <c r="KO109" s="488"/>
      <c r="KP109" s="697" t="s">
        <v>9880</v>
      </c>
      <c r="KQ109" s="698"/>
      <c r="KR109" s="698"/>
      <c r="KS109" s="488"/>
      <c r="KT109" s="488"/>
      <c r="KU109" s="488"/>
      <c r="KV109" s="488"/>
      <c r="KW109" s="488"/>
      <c r="KX109" s="697" t="s">
        <v>9880</v>
      </c>
      <c r="KY109" s="698"/>
      <c r="KZ109" s="698"/>
      <c r="LA109" s="488"/>
      <c r="LB109" s="488"/>
      <c r="LC109" s="488"/>
      <c r="LD109" s="488"/>
      <c r="LE109" s="488"/>
      <c r="LF109" s="697" t="s">
        <v>9880</v>
      </c>
      <c r="LG109" s="698"/>
      <c r="LH109" s="698"/>
      <c r="LI109" s="488"/>
      <c r="LJ109" s="488"/>
      <c r="LK109" s="488"/>
      <c r="LL109" s="488"/>
      <c r="LM109" s="488"/>
      <c r="LN109" s="697" t="s">
        <v>9880</v>
      </c>
      <c r="LO109" s="698"/>
      <c r="LP109" s="698"/>
      <c r="LQ109" s="488"/>
      <c r="LR109" s="488"/>
      <c r="LS109" s="488"/>
      <c r="LT109" s="488"/>
      <c r="LU109" s="488"/>
      <c r="LV109" s="697" t="s">
        <v>9880</v>
      </c>
      <c r="LW109" s="698"/>
      <c r="LX109" s="698"/>
      <c r="LY109" s="488"/>
      <c r="LZ109" s="488"/>
      <c r="MA109" s="488"/>
      <c r="MB109" s="488"/>
      <c r="MC109" s="488"/>
      <c r="MD109" s="697" t="s">
        <v>9880</v>
      </c>
      <c r="ME109" s="698"/>
      <c r="MF109" s="698"/>
      <c r="MG109" s="488"/>
      <c r="MH109" s="488"/>
      <c r="MI109" s="488"/>
      <c r="MJ109" s="488"/>
      <c r="MK109" s="488"/>
      <c r="ML109" s="697" t="s">
        <v>9880</v>
      </c>
      <c r="MM109" s="698"/>
      <c r="MN109" s="698"/>
      <c r="MO109" s="488"/>
      <c r="MP109" s="488"/>
      <c r="MQ109" s="488"/>
      <c r="MR109" s="488"/>
      <c r="MS109" s="488"/>
      <c r="MT109" s="697" t="s">
        <v>9880</v>
      </c>
      <c r="MU109" s="698"/>
      <c r="MV109" s="698"/>
      <c r="MW109" s="488"/>
      <c r="MX109" s="488"/>
      <c r="MY109" s="488"/>
      <c r="MZ109" s="488"/>
      <c r="NA109" s="488"/>
      <c r="NB109" s="697" t="s">
        <v>9880</v>
      </c>
      <c r="NC109" s="698"/>
      <c r="ND109" s="698"/>
      <c r="NE109" s="488"/>
      <c r="NF109" s="488"/>
      <c r="NG109" s="488"/>
      <c r="NH109" s="488"/>
      <c r="NI109" s="488"/>
      <c r="NJ109" s="697" t="s">
        <v>9880</v>
      </c>
      <c r="NK109" s="698"/>
      <c r="NL109" s="698"/>
      <c r="NM109" s="488"/>
      <c r="NN109" s="488"/>
      <c r="NO109" s="488"/>
      <c r="NP109" s="488"/>
      <c r="NQ109" s="488"/>
      <c r="NR109" s="697" t="s">
        <v>9880</v>
      </c>
      <c r="NS109" s="698"/>
      <c r="NT109" s="698"/>
      <c r="NU109" s="488"/>
      <c r="NV109" s="488"/>
      <c r="NW109" s="488"/>
      <c r="NX109" s="488"/>
      <c r="NY109" s="488"/>
      <c r="NZ109" s="697" t="s">
        <v>9880</v>
      </c>
      <c r="OA109" s="698"/>
      <c r="OB109" s="698"/>
      <c r="OC109" s="488"/>
      <c r="OD109" s="488"/>
      <c r="OE109" s="488"/>
      <c r="OF109" s="488"/>
      <c r="OG109" s="488"/>
      <c r="OH109" s="697" t="s">
        <v>9880</v>
      </c>
      <c r="OI109" s="698"/>
      <c r="OJ109" s="698"/>
      <c r="OK109" s="488"/>
      <c r="OL109" s="488"/>
      <c r="OM109" s="488"/>
      <c r="ON109" s="488"/>
      <c r="OO109" s="488"/>
      <c r="OP109" s="697" t="s">
        <v>9880</v>
      </c>
      <c r="OQ109" s="698"/>
      <c r="OR109" s="698"/>
      <c r="OS109" s="488"/>
      <c r="OT109" s="488"/>
      <c r="OU109" s="488"/>
      <c r="OV109" s="488"/>
      <c r="OW109" s="488"/>
      <c r="OX109" s="697" t="s">
        <v>9880</v>
      </c>
      <c r="OY109" s="698"/>
      <c r="OZ109" s="698"/>
      <c r="PA109" s="488"/>
      <c r="PB109" s="488"/>
      <c r="PC109" s="488"/>
      <c r="PD109" s="488"/>
      <c r="PE109" s="488"/>
      <c r="PF109" s="697" t="s">
        <v>9880</v>
      </c>
      <c r="PG109" s="698"/>
      <c r="PH109" s="698"/>
      <c r="PI109" s="488"/>
      <c r="PJ109" s="488"/>
      <c r="PK109" s="488"/>
      <c r="PL109" s="488"/>
      <c r="PM109" s="488"/>
      <c r="PN109" s="697" t="s">
        <v>9880</v>
      </c>
      <c r="PO109" s="698"/>
      <c r="PP109" s="698"/>
      <c r="PQ109" s="488"/>
      <c r="PR109" s="488"/>
      <c r="PS109" s="488"/>
      <c r="PT109" s="488"/>
      <c r="PU109" s="488"/>
      <c r="PV109" s="697" t="s">
        <v>9880</v>
      </c>
      <c r="PW109" s="698"/>
      <c r="PX109" s="698"/>
      <c r="PY109" s="488"/>
      <c r="PZ109" s="488"/>
      <c r="QA109" s="488"/>
      <c r="QB109" s="488"/>
      <c r="QC109" s="488"/>
      <c r="QD109" s="697" t="s">
        <v>9880</v>
      </c>
      <c r="QE109" s="698"/>
      <c r="QF109" s="698"/>
      <c r="QG109" s="488"/>
      <c r="QH109" s="488"/>
      <c r="QI109" s="488"/>
      <c r="QJ109" s="488"/>
      <c r="QK109" s="488"/>
      <c r="QL109" s="697" t="s">
        <v>9880</v>
      </c>
      <c r="QM109" s="698"/>
      <c r="QN109" s="698"/>
      <c r="QO109" s="488"/>
      <c r="QP109" s="488"/>
      <c r="QQ109" s="488"/>
      <c r="QR109" s="488"/>
      <c r="QS109" s="488"/>
      <c r="QT109" s="697" t="s">
        <v>9880</v>
      </c>
      <c r="QU109" s="698"/>
      <c r="QV109" s="698"/>
      <c r="QW109" s="488"/>
      <c r="QX109" s="488"/>
      <c r="QY109" s="488"/>
      <c r="QZ109" s="488"/>
      <c r="RA109" s="488"/>
      <c r="RB109" s="697" t="s">
        <v>9880</v>
      </c>
      <c r="RC109" s="698"/>
      <c r="RD109" s="698"/>
      <c r="RE109" s="488"/>
      <c r="RF109" s="488"/>
      <c r="RG109" s="488"/>
      <c r="RH109" s="488"/>
      <c r="RI109" s="488"/>
      <c r="RJ109" s="697" t="s">
        <v>9880</v>
      </c>
      <c r="RK109" s="698"/>
      <c r="RL109" s="698"/>
      <c r="RM109" s="488"/>
      <c r="RN109" s="488"/>
      <c r="RO109" s="488"/>
      <c r="RP109" s="488"/>
      <c r="RQ109" s="488"/>
      <c r="RR109" s="697" t="s">
        <v>9880</v>
      </c>
      <c r="RS109" s="698"/>
      <c r="RT109" s="698"/>
      <c r="RU109" s="488"/>
      <c r="RV109" s="488"/>
      <c r="RW109" s="488"/>
      <c r="RX109" s="488"/>
      <c r="RY109" s="488"/>
      <c r="RZ109" s="697" t="s">
        <v>9880</v>
      </c>
      <c r="SA109" s="698"/>
      <c r="SB109" s="698"/>
      <c r="SC109" s="488"/>
      <c r="SD109" s="488"/>
      <c r="SE109" s="488"/>
      <c r="SF109" s="488"/>
      <c r="SG109" s="488"/>
      <c r="SH109" s="697" t="s">
        <v>9880</v>
      </c>
      <c r="SI109" s="698"/>
      <c r="SJ109" s="698"/>
      <c r="SK109" s="488"/>
      <c r="SL109" s="488"/>
      <c r="SM109" s="488"/>
      <c r="SN109" s="488"/>
      <c r="SO109" s="488"/>
      <c r="SP109" s="697" t="s">
        <v>9880</v>
      </c>
      <c r="SQ109" s="698"/>
      <c r="SR109" s="698"/>
      <c r="SS109" s="488"/>
      <c r="ST109" s="488"/>
      <c r="SU109" s="488"/>
      <c r="SV109" s="488"/>
      <c r="SW109" s="488"/>
      <c r="SX109" s="697" t="s">
        <v>9880</v>
      </c>
      <c r="SY109" s="698"/>
      <c r="SZ109" s="698"/>
      <c r="TA109" s="488"/>
      <c r="TB109" s="488"/>
      <c r="TC109" s="488"/>
      <c r="TD109" s="488"/>
      <c r="TE109" s="488"/>
      <c r="TF109" s="697" t="s">
        <v>9880</v>
      </c>
      <c r="TG109" s="698"/>
      <c r="TH109" s="698"/>
      <c r="TI109" s="488"/>
      <c r="TJ109" s="488"/>
      <c r="TK109" s="488"/>
      <c r="TL109" s="488"/>
      <c r="TM109" s="488"/>
      <c r="TN109" s="697" t="s">
        <v>9880</v>
      </c>
      <c r="TO109" s="698"/>
      <c r="TP109" s="698"/>
      <c r="TQ109" s="488"/>
      <c r="TR109" s="488"/>
      <c r="TS109" s="488"/>
      <c r="TT109" s="488"/>
      <c r="TU109" s="488"/>
      <c r="TV109" s="697" t="s">
        <v>9880</v>
      </c>
      <c r="TW109" s="698"/>
      <c r="TX109" s="698"/>
      <c r="TY109" s="488"/>
      <c r="TZ109" s="488"/>
      <c r="UA109" s="488"/>
      <c r="UB109" s="488"/>
      <c r="UC109" s="488"/>
      <c r="UD109" s="697" t="s">
        <v>9880</v>
      </c>
      <c r="UE109" s="698"/>
      <c r="UF109" s="698"/>
      <c r="UG109" s="488"/>
      <c r="UH109" s="488"/>
      <c r="UI109" s="488"/>
      <c r="UJ109" s="488"/>
      <c r="UK109" s="488"/>
      <c r="UL109" s="697" t="s">
        <v>9880</v>
      </c>
      <c r="UM109" s="698"/>
      <c r="UN109" s="698"/>
      <c r="UO109" s="488"/>
      <c r="UP109" s="488"/>
      <c r="UQ109" s="488"/>
      <c r="UR109" s="488"/>
      <c r="US109" s="488"/>
      <c r="UT109" s="697" t="s">
        <v>9880</v>
      </c>
      <c r="UU109" s="698"/>
      <c r="UV109" s="698"/>
      <c r="UW109" s="488"/>
      <c r="UX109" s="488"/>
      <c r="UY109" s="488"/>
      <c r="UZ109" s="488"/>
      <c r="VA109" s="488"/>
      <c r="VB109" s="697" t="s">
        <v>9880</v>
      </c>
      <c r="VC109" s="698"/>
      <c r="VD109" s="698"/>
      <c r="VE109" s="488"/>
      <c r="VF109" s="488"/>
      <c r="VG109" s="488"/>
      <c r="VH109" s="488"/>
      <c r="VI109" s="488"/>
      <c r="VJ109" s="697" t="s">
        <v>9880</v>
      </c>
      <c r="VK109" s="698"/>
      <c r="VL109" s="698"/>
      <c r="VM109" s="488"/>
      <c r="VN109" s="488"/>
      <c r="VO109" s="488"/>
      <c r="VP109" s="488"/>
      <c r="VQ109" s="488"/>
      <c r="VR109" s="697" t="s">
        <v>9880</v>
      </c>
      <c r="VS109" s="698"/>
      <c r="VT109" s="698"/>
      <c r="VU109" s="488"/>
      <c r="VV109" s="488"/>
      <c r="VW109" s="488"/>
      <c r="VX109" s="488"/>
      <c r="VY109" s="488"/>
      <c r="VZ109" s="697" t="s">
        <v>9880</v>
      </c>
      <c r="WA109" s="698"/>
      <c r="WB109" s="698"/>
      <c r="WC109" s="488"/>
      <c r="WD109" s="488"/>
      <c r="WE109" s="488"/>
      <c r="WF109" s="488"/>
      <c r="WG109" s="488"/>
      <c r="WH109" s="697" t="s">
        <v>9880</v>
      </c>
      <c r="WI109" s="698"/>
      <c r="WJ109" s="698"/>
      <c r="WK109" s="488"/>
      <c r="WL109" s="488"/>
      <c r="WM109" s="488"/>
      <c r="WN109" s="488"/>
      <c r="WO109" s="488"/>
      <c r="WP109" s="697" t="s">
        <v>9880</v>
      </c>
      <c r="WQ109" s="698"/>
      <c r="WR109" s="698"/>
      <c r="WS109" s="488"/>
      <c r="WT109" s="488"/>
      <c r="WU109" s="488"/>
      <c r="WV109" s="488"/>
      <c r="WW109" s="488"/>
      <c r="WX109" s="697" t="s">
        <v>9880</v>
      </c>
      <c r="WY109" s="698"/>
      <c r="WZ109" s="698"/>
      <c r="XA109" s="488"/>
      <c r="XB109" s="488"/>
      <c r="XC109" s="488"/>
      <c r="XD109" s="488"/>
      <c r="XE109" s="488"/>
      <c r="XF109" s="697" t="s">
        <v>9880</v>
      </c>
      <c r="XG109" s="698"/>
      <c r="XH109" s="698"/>
      <c r="XI109" s="488"/>
      <c r="XJ109" s="488"/>
      <c r="XK109" s="488"/>
      <c r="XL109" s="488"/>
      <c r="XM109" s="488"/>
      <c r="XN109" s="697" t="s">
        <v>9880</v>
      </c>
      <c r="XO109" s="698"/>
      <c r="XP109" s="698"/>
      <c r="XQ109" s="488"/>
      <c r="XR109" s="488"/>
      <c r="XS109" s="488"/>
      <c r="XT109" s="488"/>
      <c r="XU109" s="488"/>
      <c r="XV109" s="697" t="s">
        <v>9880</v>
      </c>
      <c r="XW109" s="698"/>
      <c r="XX109" s="698"/>
      <c r="XY109" s="488"/>
      <c r="XZ109" s="488"/>
      <c r="YA109" s="488"/>
      <c r="YB109" s="488"/>
      <c r="YC109" s="488"/>
      <c r="YD109" s="697" t="s">
        <v>9880</v>
      </c>
      <c r="YE109" s="698"/>
      <c r="YF109" s="698"/>
      <c r="YG109" s="488"/>
      <c r="YH109" s="488"/>
      <c r="YI109" s="488"/>
      <c r="YJ109" s="488"/>
      <c r="YK109" s="488"/>
      <c r="YL109" s="697" t="s">
        <v>9880</v>
      </c>
      <c r="YM109" s="698"/>
      <c r="YN109" s="698"/>
      <c r="YO109" s="488"/>
      <c r="YP109" s="488"/>
      <c r="YQ109" s="488"/>
      <c r="YR109" s="488"/>
      <c r="YS109" s="488"/>
      <c r="YT109" s="697" t="s">
        <v>9880</v>
      </c>
      <c r="YU109" s="698"/>
      <c r="YV109" s="698"/>
      <c r="YW109" s="488"/>
      <c r="YX109" s="488"/>
      <c r="YY109" s="488"/>
      <c r="YZ109" s="488"/>
      <c r="ZA109" s="488"/>
      <c r="ZB109" s="697" t="s">
        <v>9880</v>
      </c>
      <c r="ZC109" s="698"/>
      <c r="ZD109" s="698"/>
      <c r="ZE109" s="488"/>
      <c r="ZF109" s="488"/>
      <c r="ZG109" s="488"/>
      <c r="ZH109" s="488"/>
      <c r="ZI109" s="488"/>
      <c r="ZJ109" s="697" t="s">
        <v>9880</v>
      </c>
      <c r="ZK109" s="698"/>
      <c r="ZL109" s="698"/>
      <c r="ZM109" s="488"/>
      <c r="ZN109" s="488"/>
      <c r="ZO109" s="488"/>
      <c r="ZP109" s="488"/>
      <c r="ZQ109" s="488"/>
      <c r="ZR109" s="697" t="s">
        <v>9880</v>
      </c>
      <c r="ZS109" s="698"/>
      <c r="ZT109" s="698"/>
      <c r="ZU109" s="488"/>
      <c r="ZV109" s="488"/>
      <c r="ZW109" s="488"/>
      <c r="ZX109" s="488"/>
      <c r="ZY109" s="488"/>
      <c r="ZZ109" s="697" t="s">
        <v>9880</v>
      </c>
      <c r="AAA109" s="698"/>
      <c r="AAB109" s="698"/>
      <c r="AAC109" s="488"/>
      <c r="AAD109" s="488"/>
      <c r="AAE109" s="488"/>
      <c r="AAF109" s="488"/>
      <c r="AAG109" s="488"/>
      <c r="AAH109" s="697" t="s">
        <v>9880</v>
      </c>
      <c r="AAI109" s="698"/>
      <c r="AAJ109" s="698"/>
      <c r="AAK109" s="488"/>
      <c r="AAL109" s="488"/>
      <c r="AAM109" s="488"/>
      <c r="AAN109" s="488"/>
      <c r="AAO109" s="488"/>
      <c r="AAP109" s="697" t="s">
        <v>9880</v>
      </c>
      <c r="AAQ109" s="698"/>
      <c r="AAR109" s="698"/>
      <c r="AAS109" s="488"/>
      <c r="AAT109" s="488"/>
      <c r="AAU109" s="488"/>
      <c r="AAV109" s="488"/>
      <c r="AAW109" s="488"/>
      <c r="AAX109" s="697" t="s">
        <v>9880</v>
      </c>
      <c r="AAY109" s="698"/>
      <c r="AAZ109" s="698"/>
      <c r="ABA109" s="488"/>
      <c r="ABB109" s="488"/>
      <c r="ABC109" s="488"/>
      <c r="ABD109" s="488"/>
      <c r="ABE109" s="488"/>
      <c r="ABF109" s="697" t="s">
        <v>9880</v>
      </c>
      <c r="ABG109" s="698"/>
      <c r="ABH109" s="698"/>
      <c r="ABI109" s="488"/>
      <c r="ABJ109" s="488"/>
      <c r="ABK109" s="488"/>
      <c r="ABL109" s="488"/>
      <c r="ABM109" s="488"/>
      <c r="ABN109" s="697" t="s">
        <v>9880</v>
      </c>
      <c r="ABO109" s="698"/>
      <c r="ABP109" s="698"/>
      <c r="ABQ109" s="488"/>
      <c r="ABR109" s="488"/>
      <c r="ABS109" s="488"/>
      <c r="ABT109" s="488"/>
      <c r="ABU109" s="488"/>
      <c r="ABV109" s="697" t="s">
        <v>9880</v>
      </c>
      <c r="ABW109" s="698"/>
      <c r="ABX109" s="698"/>
      <c r="ABY109" s="488"/>
      <c r="ABZ109" s="488"/>
      <c r="ACA109" s="488"/>
      <c r="ACB109" s="488"/>
      <c r="ACC109" s="488"/>
      <c r="ACD109" s="697" t="s">
        <v>9880</v>
      </c>
      <c r="ACE109" s="698"/>
      <c r="ACF109" s="698"/>
      <c r="ACG109" s="488"/>
      <c r="ACH109" s="488"/>
      <c r="ACI109" s="488"/>
      <c r="ACJ109" s="488"/>
      <c r="ACK109" s="488"/>
      <c r="ACL109" s="697" t="s">
        <v>9880</v>
      </c>
      <c r="ACM109" s="698"/>
      <c r="ACN109" s="698"/>
      <c r="ACO109" s="488"/>
      <c r="ACP109" s="488"/>
      <c r="ACQ109" s="488"/>
      <c r="ACR109" s="488"/>
      <c r="ACS109" s="488"/>
      <c r="ACT109" s="697" t="s">
        <v>9880</v>
      </c>
      <c r="ACU109" s="698"/>
      <c r="ACV109" s="698"/>
      <c r="ACW109" s="488"/>
      <c r="ACX109" s="488"/>
      <c r="ACY109" s="488"/>
      <c r="ACZ109" s="488"/>
      <c r="ADA109" s="488"/>
      <c r="ADB109" s="697" t="s">
        <v>9880</v>
      </c>
      <c r="ADC109" s="698"/>
      <c r="ADD109" s="698"/>
      <c r="ADE109" s="488"/>
      <c r="ADF109" s="488"/>
      <c r="ADG109" s="488"/>
      <c r="ADH109" s="488"/>
      <c r="ADI109" s="488"/>
      <c r="ADJ109" s="697" t="s">
        <v>9880</v>
      </c>
      <c r="ADK109" s="698"/>
      <c r="ADL109" s="698"/>
      <c r="ADM109" s="488"/>
      <c r="ADN109" s="488"/>
      <c r="ADO109" s="488"/>
      <c r="ADP109" s="488"/>
      <c r="ADQ109" s="488"/>
      <c r="ADR109" s="697" t="s">
        <v>9880</v>
      </c>
      <c r="ADS109" s="698"/>
      <c r="ADT109" s="698"/>
      <c r="ADU109" s="488"/>
      <c r="ADV109" s="488"/>
      <c r="ADW109" s="488"/>
      <c r="ADX109" s="488"/>
      <c r="ADY109" s="488"/>
      <c r="ADZ109" s="697" t="s">
        <v>9880</v>
      </c>
      <c r="AEA109" s="698"/>
      <c r="AEB109" s="698"/>
      <c r="AEC109" s="488"/>
      <c r="AED109" s="488"/>
      <c r="AEE109" s="488"/>
      <c r="AEF109" s="488"/>
      <c r="AEG109" s="488"/>
      <c r="AEH109" s="697" t="s">
        <v>9880</v>
      </c>
      <c r="AEI109" s="698"/>
      <c r="AEJ109" s="698"/>
      <c r="AEK109" s="488"/>
      <c r="AEL109" s="488"/>
      <c r="AEM109" s="488"/>
      <c r="AEN109" s="488"/>
      <c r="AEO109" s="488"/>
      <c r="AEP109" s="697" t="s">
        <v>9880</v>
      </c>
      <c r="AEQ109" s="698"/>
      <c r="AER109" s="698"/>
      <c r="AES109" s="488"/>
      <c r="AET109" s="488"/>
      <c r="AEU109" s="488"/>
      <c r="AEV109" s="488"/>
      <c r="AEW109" s="488"/>
      <c r="AEX109" s="697" t="s">
        <v>9880</v>
      </c>
      <c r="AEY109" s="698"/>
      <c r="AEZ109" s="698"/>
      <c r="AFA109" s="488"/>
      <c r="AFB109" s="488"/>
      <c r="AFC109" s="488"/>
      <c r="AFD109" s="488"/>
      <c r="AFE109" s="488"/>
      <c r="AFF109" s="697" t="s">
        <v>9880</v>
      </c>
      <c r="AFG109" s="698"/>
      <c r="AFH109" s="698"/>
      <c r="AFI109" s="488"/>
      <c r="AFJ109" s="488"/>
      <c r="AFK109" s="488"/>
      <c r="AFL109" s="488"/>
      <c r="AFM109" s="488"/>
      <c r="AFN109" s="697" t="s">
        <v>9880</v>
      </c>
      <c r="AFO109" s="698"/>
      <c r="AFP109" s="698"/>
      <c r="AFQ109" s="488"/>
      <c r="AFR109" s="488"/>
      <c r="AFS109" s="488"/>
      <c r="AFT109" s="488"/>
      <c r="AFU109" s="488"/>
      <c r="AFV109" s="697" t="s">
        <v>9880</v>
      </c>
      <c r="AFW109" s="698"/>
      <c r="AFX109" s="698"/>
      <c r="AFY109" s="488"/>
      <c r="AFZ109" s="488"/>
      <c r="AGA109" s="488"/>
      <c r="AGB109" s="488"/>
      <c r="AGC109" s="488"/>
      <c r="AGD109" s="697" t="s">
        <v>9880</v>
      </c>
      <c r="AGE109" s="698"/>
      <c r="AGF109" s="698"/>
      <c r="AGG109" s="488"/>
      <c r="AGH109" s="488"/>
      <c r="AGI109" s="488"/>
      <c r="AGJ109" s="488"/>
      <c r="AGK109" s="488"/>
      <c r="AGL109" s="697" t="s">
        <v>9880</v>
      </c>
      <c r="AGM109" s="698"/>
      <c r="AGN109" s="698"/>
      <c r="AGO109" s="488"/>
      <c r="AGP109" s="488"/>
      <c r="AGQ109" s="488"/>
      <c r="AGR109" s="488"/>
      <c r="AGS109" s="488"/>
      <c r="AGT109" s="697" t="s">
        <v>9880</v>
      </c>
      <c r="AGU109" s="698"/>
      <c r="AGV109" s="698"/>
      <c r="AGW109" s="488"/>
      <c r="AGX109" s="488"/>
      <c r="AGY109" s="488"/>
      <c r="AGZ109" s="488"/>
      <c r="AHA109" s="488"/>
      <c r="AHB109" s="697" t="s">
        <v>9880</v>
      </c>
      <c r="AHC109" s="698"/>
      <c r="AHD109" s="698"/>
      <c r="AHE109" s="488"/>
      <c r="AHF109" s="488"/>
      <c r="AHG109" s="488"/>
      <c r="AHH109" s="488"/>
      <c r="AHI109" s="488"/>
      <c r="AHJ109" s="697" t="s">
        <v>9880</v>
      </c>
      <c r="AHK109" s="698"/>
      <c r="AHL109" s="698"/>
      <c r="AHM109" s="488"/>
      <c r="AHN109" s="488"/>
      <c r="AHO109" s="488"/>
      <c r="AHP109" s="488"/>
      <c r="AHQ109" s="488"/>
      <c r="AHR109" s="697" t="s">
        <v>9880</v>
      </c>
      <c r="AHS109" s="698"/>
      <c r="AHT109" s="698"/>
      <c r="AHU109" s="488"/>
      <c r="AHV109" s="488"/>
      <c r="AHW109" s="488"/>
      <c r="AHX109" s="488"/>
      <c r="AHY109" s="488"/>
      <c r="AHZ109" s="697" t="s">
        <v>9880</v>
      </c>
      <c r="AIA109" s="698"/>
      <c r="AIB109" s="698"/>
      <c r="AIC109" s="488"/>
      <c r="AID109" s="488"/>
      <c r="AIE109" s="488"/>
      <c r="AIF109" s="488"/>
      <c r="AIG109" s="488"/>
      <c r="AIH109" s="697" t="s">
        <v>9880</v>
      </c>
      <c r="AII109" s="698"/>
      <c r="AIJ109" s="698"/>
      <c r="AIK109" s="488"/>
      <c r="AIL109" s="488"/>
      <c r="AIM109" s="488"/>
      <c r="AIN109" s="488"/>
      <c r="AIO109" s="488"/>
      <c r="AIP109" s="697" t="s">
        <v>9880</v>
      </c>
      <c r="AIQ109" s="698"/>
      <c r="AIR109" s="698"/>
      <c r="AIS109" s="488"/>
      <c r="AIT109" s="488"/>
      <c r="AIU109" s="488"/>
      <c r="AIV109" s="488"/>
      <c r="AIW109" s="488"/>
      <c r="AIX109" s="697" t="s">
        <v>9880</v>
      </c>
      <c r="AIY109" s="698"/>
      <c r="AIZ109" s="698"/>
      <c r="AJA109" s="488"/>
      <c r="AJB109" s="488"/>
      <c r="AJC109" s="488"/>
      <c r="AJD109" s="488"/>
      <c r="AJE109" s="488"/>
      <c r="AJF109" s="697" t="s">
        <v>9880</v>
      </c>
      <c r="AJG109" s="698"/>
      <c r="AJH109" s="698"/>
      <c r="AJI109" s="488"/>
      <c r="AJJ109" s="488"/>
      <c r="AJK109" s="488"/>
      <c r="AJL109" s="488"/>
      <c r="AJM109" s="488"/>
      <c r="AJN109" s="697" t="s">
        <v>9880</v>
      </c>
      <c r="AJO109" s="698"/>
      <c r="AJP109" s="698"/>
      <c r="AJQ109" s="488"/>
      <c r="AJR109" s="488"/>
      <c r="AJS109" s="488"/>
      <c r="AJT109" s="488"/>
      <c r="AJU109" s="488"/>
      <c r="AJV109" s="697" t="s">
        <v>9880</v>
      </c>
      <c r="AJW109" s="698"/>
      <c r="AJX109" s="698"/>
      <c r="AJY109" s="488"/>
      <c r="AJZ109" s="488"/>
      <c r="AKA109" s="488"/>
      <c r="AKB109" s="488"/>
      <c r="AKC109" s="488"/>
      <c r="AKD109" s="697" t="s">
        <v>9880</v>
      </c>
      <c r="AKE109" s="698"/>
      <c r="AKF109" s="698"/>
      <c r="AKG109" s="488"/>
      <c r="AKH109" s="488"/>
      <c r="AKI109" s="488"/>
      <c r="AKJ109" s="488"/>
      <c r="AKK109" s="488"/>
      <c r="AKL109" s="697" t="s">
        <v>9880</v>
      </c>
      <c r="AKM109" s="698"/>
      <c r="AKN109" s="698"/>
      <c r="AKO109" s="488"/>
      <c r="AKP109" s="488"/>
      <c r="AKQ109" s="488"/>
      <c r="AKR109" s="488"/>
      <c r="AKS109" s="488"/>
      <c r="AKT109" s="697" t="s">
        <v>9880</v>
      </c>
      <c r="AKU109" s="698"/>
      <c r="AKV109" s="698"/>
      <c r="AKW109" s="488"/>
      <c r="AKX109" s="488"/>
      <c r="AKY109" s="488"/>
      <c r="AKZ109" s="488"/>
      <c r="ALA109" s="488"/>
      <c r="ALB109" s="697" t="s">
        <v>9880</v>
      </c>
      <c r="ALC109" s="698"/>
      <c r="ALD109" s="698"/>
      <c r="ALE109" s="488"/>
      <c r="ALF109" s="488"/>
      <c r="ALG109" s="488"/>
      <c r="ALH109" s="488"/>
      <c r="ALI109" s="488"/>
      <c r="ALJ109" s="697" t="s">
        <v>9880</v>
      </c>
      <c r="ALK109" s="698"/>
      <c r="ALL109" s="698"/>
      <c r="ALM109" s="488"/>
      <c r="ALN109" s="488"/>
      <c r="ALO109" s="488"/>
      <c r="ALP109" s="488"/>
      <c r="ALQ109" s="488"/>
      <c r="ALR109" s="697" t="s">
        <v>9880</v>
      </c>
      <c r="ALS109" s="698"/>
      <c r="ALT109" s="698"/>
      <c r="ALU109" s="488"/>
      <c r="ALV109" s="488"/>
      <c r="ALW109" s="488"/>
      <c r="ALX109" s="488"/>
      <c r="ALY109" s="488"/>
      <c r="ALZ109" s="697" t="s">
        <v>9880</v>
      </c>
      <c r="AMA109" s="698"/>
      <c r="AMB109" s="698"/>
      <c r="AMC109" s="488"/>
      <c r="AMD109" s="488"/>
      <c r="AME109" s="488"/>
      <c r="AMF109" s="488"/>
      <c r="AMG109" s="488"/>
      <c r="AMH109" s="697" t="s">
        <v>9880</v>
      </c>
      <c r="AMI109" s="698"/>
      <c r="AMJ109" s="698"/>
      <c r="AMK109" s="488"/>
      <c r="AML109" s="488"/>
      <c r="AMM109" s="488"/>
      <c r="AMN109" s="488"/>
      <c r="AMO109" s="488"/>
      <c r="AMP109" s="697" t="s">
        <v>9880</v>
      </c>
      <c r="AMQ109" s="698"/>
      <c r="AMR109" s="698"/>
      <c r="AMS109" s="488"/>
      <c r="AMT109" s="488"/>
      <c r="AMU109" s="488"/>
      <c r="AMV109" s="488"/>
      <c r="AMW109" s="488"/>
      <c r="AMX109" s="697" t="s">
        <v>9880</v>
      </c>
      <c r="AMY109" s="698"/>
      <c r="AMZ109" s="698"/>
      <c r="ANA109" s="488"/>
      <c r="ANB109" s="488"/>
      <c r="ANC109" s="488"/>
      <c r="AND109" s="488"/>
      <c r="ANE109" s="488"/>
      <c r="ANF109" s="697" t="s">
        <v>9880</v>
      </c>
      <c r="ANG109" s="698"/>
      <c r="ANH109" s="698"/>
      <c r="ANI109" s="488"/>
      <c r="ANJ109" s="488"/>
      <c r="ANK109" s="488"/>
      <c r="ANL109" s="488"/>
      <c r="ANM109" s="488"/>
      <c r="ANN109" s="697" t="s">
        <v>9880</v>
      </c>
      <c r="ANO109" s="698"/>
      <c r="ANP109" s="698"/>
      <c r="ANQ109" s="488"/>
      <c r="ANR109" s="488"/>
      <c r="ANS109" s="488"/>
      <c r="ANT109" s="488"/>
      <c r="ANU109" s="488"/>
      <c r="ANV109" s="697" t="s">
        <v>9880</v>
      </c>
      <c r="ANW109" s="698"/>
      <c r="ANX109" s="698"/>
      <c r="ANY109" s="488"/>
      <c r="ANZ109" s="488"/>
      <c r="AOA109" s="488"/>
      <c r="AOB109" s="488"/>
      <c r="AOC109" s="488"/>
      <c r="AOD109" s="697" t="s">
        <v>9880</v>
      </c>
      <c r="AOE109" s="698"/>
      <c r="AOF109" s="698"/>
      <c r="AOG109" s="488"/>
      <c r="AOH109" s="488"/>
      <c r="AOI109" s="488"/>
      <c r="AOJ109" s="488"/>
      <c r="AOK109" s="488"/>
      <c r="AOL109" s="697" t="s">
        <v>9880</v>
      </c>
      <c r="AOM109" s="698"/>
      <c r="AON109" s="698"/>
      <c r="AOO109" s="488"/>
      <c r="AOP109" s="488"/>
      <c r="AOQ109" s="488"/>
      <c r="AOR109" s="488"/>
      <c r="AOS109" s="488"/>
      <c r="AOT109" s="697" t="s">
        <v>9880</v>
      </c>
      <c r="AOU109" s="698"/>
      <c r="AOV109" s="698"/>
      <c r="AOW109" s="488"/>
      <c r="AOX109" s="488"/>
      <c r="AOY109" s="488"/>
      <c r="AOZ109" s="488"/>
      <c r="APA109" s="488"/>
      <c r="APB109" s="697" t="s">
        <v>9880</v>
      </c>
      <c r="APC109" s="698"/>
      <c r="APD109" s="698"/>
      <c r="APE109" s="488"/>
      <c r="APF109" s="488"/>
      <c r="APG109" s="488"/>
      <c r="APH109" s="488"/>
      <c r="API109" s="488"/>
      <c r="APJ109" s="697" t="s">
        <v>9880</v>
      </c>
      <c r="APK109" s="698"/>
      <c r="APL109" s="698"/>
      <c r="APM109" s="488"/>
      <c r="APN109" s="488"/>
      <c r="APO109" s="488"/>
      <c r="APP109" s="488"/>
      <c r="APQ109" s="488"/>
      <c r="APR109" s="697" t="s">
        <v>9880</v>
      </c>
      <c r="APS109" s="698"/>
      <c r="APT109" s="698"/>
      <c r="APU109" s="488"/>
      <c r="APV109" s="488"/>
      <c r="APW109" s="488"/>
      <c r="APX109" s="488"/>
      <c r="APY109" s="488"/>
      <c r="APZ109" s="697" t="s">
        <v>9880</v>
      </c>
      <c r="AQA109" s="698"/>
      <c r="AQB109" s="698"/>
      <c r="AQC109" s="488"/>
      <c r="AQD109" s="488"/>
      <c r="AQE109" s="488"/>
      <c r="AQF109" s="488"/>
      <c r="AQG109" s="488"/>
      <c r="AQH109" s="697" t="s">
        <v>9880</v>
      </c>
      <c r="AQI109" s="698"/>
      <c r="AQJ109" s="698"/>
      <c r="AQK109" s="488"/>
      <c r="AQL109" s="488"/>
      <c r="AQM109" s="488"/>
      <c r="AQN109" s="488"/>
      <c r="AQO109" s="488"/>
      <c r="AQP109" s="697" t="s">
        <v>9880</v>
      </c>
      <c r="AQQ109" s="698"/>
      <c r="AQR109" s="698"/>
      <c r="AQS109" s="488"/>
      <c r="AQT109" s="488"/>
      <c r="AQU109" s="488"/>
      <c r="AQV109" s="488"/>
      <c r="AQW109" s="488"/>
      <c r="AQX109" s="697" t="s">
        <v>9880</v>
      </c>
      <c r="AQY109" s="698"/>
      <c r="AQZ109" s="698"/>
      <c r="ARA109" s="488"/>
      <c r="ARB109" s="488"/>
      <c r="ARC109" s="488"/>
      <c r="ARD109" s="488"/>
      <c r="ARE109" s="488"/>
      <c r="ARF109" s="697" t="s">
        <v>9880</v>
      </c>
      <c r="ARG109" s="698"/>
      <c r="ARH109" s="698"/>
      <c r="ARI109" s="488"/>
      <c r="ARJ109" s="488"/>
      <c r="ARK109" s="488"/>
      <c r="ARL109" s="488"/>
      <c r="ARM109" s="488"/>
      <c r="ARN109" s="697" t="s">
        <v>9880</v>
      </c>
      <c r="ARO109" s="698"/>
      <c r="ARP109" s="698"/>
      <c r="ARQ109" s="488"/>
      <c r="ARR109" s="488"/>
      <c r="ARS109" s="488"/>
      <c r="ART109" s="488"/>
      <c r="ARU109" s="488"/>
      <c r="ARV109" s="697" t="s">
        <v>9880</v>
      </c>
      <c r="ARW109" s="698"/>
      <c r="ARX109" s="698"/>
      <c r="ARY109" s="488"/>
      <c r="ARZ109" s="488"/>
      <c r="ASA109" s="488"/>
      <c r="ASB109" s="488"/>
      <c r="ASC109" s="488"/>
      <c r="ASD109" s="697" t="s">
        <v>9880</v>
      </c>
      <c r="ASE109" s="698"/>
      <c r="ASF109" s="698"/>
      <c r="ASG109" s="488"/>
      <c r="ASH109" s="488"/>
      <c r="ASI109" s="488"/>
      <c r="ASJ109" s="488"/>
      <c r="ASK109" s="488"/>
      <c r="ASL109" s="697" t="s">
        <v>9880</v>
      </c>
      <c r="ASM109" s="698"/>
      <c r="ASN109" s="698"/>
      <c r="ASO109" s="488"/>
      <c r="ASP109" s="488"/>
      <c r="ASQ109" s="488"/>
      <c r="ASR109" s="488"/>
      <c r="ASS109" s="488"/>
      <c r="AST109" s="697" t="s">
        <v>9880</v>
      </c>
      <c r="ASU109" s="698"/>
      <c r="ASV109" s="698"/>
      <c r="ASW109" s="488"/>
      <c r="ASX109" s="488"/>
      <c r="ASY109" s="488"/>
      <c r="ASZ109" s="488"/>
      <c r="ATA109" s="488"/>
      <c r="ATB109" s="697" t="s">
        <v>9880</v>
      </c>
      <c r="ATC109" s="698"/>
      <c r="ATD109" s="698"/>
      <c r="ATE109" s="488"/>
      <c r="ATF109" s="488"/>
      <c r="ATG109" s="488"/>
      <c r="ATH109" s="488"/>
      <c r="ATI109" s="488"/>
      <c r="ATJ109" s="697" t="s">
        <v>9880</v>
      </c>
      <c r="ATK109" s="698"/>
      <c r="ATL109" s="698"/>
      <c r="ATM109" s="488"/>
      <c r="ATN109" s="488"/>
      <c r="ATO109" s="488"/>
      <c r="ATP109" s="488"/>
      <c r="ATQ109" s="488"/>
      <c r="ATR109" s="697" t="s">
        <v>9880</v>
      </c>
      <c r="ATS109" s="698"/>
      <c r="ATT109" s="698"/>
      <c r="ATU109" s="488"/>
      <c r="ATV109" s="488"/>
      <c r="ATW109" s="488"/>
      <c r="ATX109" s="488"/>
      <c r="ATY109" s="488"/>
      <c r="ATZ109" s="697" t="s">
        <v>9880</v>
      </c>
      <c r="AUA109" s="698"/>
      <c r="AUB109" s="698"/>
      <c r="AUC109" s="488"/>
      <c r="AUD109" s="488"/>
      <c r="AUE109" s="488"/>
      <c r="AUF109" s="488"/>
      <c r="AUG109" s="488"/>
      <c r="AUH109" s="697" t="s">
        <v>9880</v>
      </c>
      <c r="AUI109" s="698"/>
      <c r="AUJ109" s="698"/>
      <c r="AUK109" s="488"/>
      <c r="AUL109" s="488"/>
      <c r="AUM109" s="488"/>
      <c r="AUN109" s="488"/>
      <c r="AUO109" s="488"/>
      <c r="AUP109" s="697" t="s">
        <v>9880</v>
      </c>
      <c r="AUQ109" s="698"/>
      <c r="AUR109" s="698"/>
      <c r="AUS109" s="488"/>
      <c r="AUT109" s="488"/>
      <c r="AUU109" s="488"/>
      <c r="AUV109" s="488"/>
      <c r="AUW109" s="488"/>
      <c r="AUX109" s="697" t="s">
        <v>9880</v>
      </c>
      <c r="AUY109" s="698"/>
      <c r="AUZ109" s="698"/>
      <c r="AVA109" s="488"/>
      <c r="AVB109" s="488"/>
      <c r="AVC109" s="488"/>
      <c r="AVD109" s="488"/>
      <c r="AVE109" s="488"/>
      <c r="AVF109" s="697" t="s">
        <v>9880</v>
      </c>
      <c r="AVG109" s="698"/>
      <c r="AVH109" s="698"/>
      <c r="AVI109" s="488"/>
      <c r="AVJ109" s="488"/>
      <c r="AVK109" s="488"/>
      <c r="AVL109" s="488"/>
      <c r="AVM109" s="488"/>
      <c r="AVN109" s="697" t="s">
        <v>9880</v>
      </c>
      <c r="AVO109" s="698"/>
      <c r="AVP109" s="698"/>
      <c r="AVQ109" s="488"/>
      <c r="AVR109" s="488"/>
      <c r="AVS109" s="488"/>
      <c r="AVT109" s="488"/>
      <c r="AVU109" s="488"/>
      <c r="AVV109" s="697" t="s">
        <v>9880</v>
      </c>
      <c r="AVW109" s="698"/>
      <c r="AVX109" s="698"/>
      <c r="AVY109" s="488"/>
      <c r="AVZ109" s="488"/>
      <c r="AWA109" s="488"/>
      <c r="AWB109" s="488"/>
      <c r="AWC109" s="488"/>
      <c r="AWD109" s="697" t="s">
        <v>9880</v>
      </c>
      <c r="AWE109" s="698"/>
      <c r="AWF109" s="698"/>
      <c r="AWG109" s="488"/>
      <c r="AWH109" s="488"/>
      <c r="AWI109" s="488"/>
      <c r="AWJ109" s="488"/>
      <c r="AWK109" s="488"/>
      <c r="AWL109" s="697" t="s">
        <v>9880</v>
      </c>
      <c r="AWM109" s="698"/>
      <c r="AWN109" s="698"/>
      <c r="AWO109" s="488"/>
      <c r="AWP109" s="488"/>
      <c r="AWQ109" s="488"/>
      <c r="AWR109" s="488"/>
      <c r="AWS109" s="488"/>
      <c r="AWT109" s="697" t="s">
        <v>9880</v>
      </c>
      <c r="AWU109" s="698"/>
      <c r="AWV109" s="698"/>
      <c r="AWW109" s="488"/>
      <c r="AWX109" s="488"/>
      <c r="AWY109" s="488"/>
      <c r="AWZ109" s="488"/>
      <c r="AXA109" s="488"/>
      <c r="AXB109" s="697" t="s">
        <v>9880</v>
      </c>
      <c r="AXC109" s="698"/>
      <c r="AXD109" s="698"/>
      <c r="AXE109" s="488"/>
      <c r="AXF109" s="488"/>
      <c r="AXG109" s="488"/>
      <c r="AXH109" s="488"/>
      <c r="AXI109" s="488"/>
      <c r="AXJ109" s="697" t="s">
        <v>9880</v>
      </c>
      <c r="AXK109" s="698"/>
      <c r="AXL109" s="698"/>
      <c r="AXM109" s="488"/>
      <c r="AXN109" s="488"/>
      <c r="AXO109" s="488"/>
      <c r="AXP109" s="488"/>
      <c r="AXQ109" s="488"/>
      <c r="AXR109" s="697" t="s">
        <v>9880</v>
      </c>
      <c r="AXS109" s="698"/>
      <c r="AXT109" s="698"/>
      <c r="AXU109" s="488"/>
      <c r="AXV109" s="488"/>
      <c r="AXW109" s="488"/>
      <c r="AXX109" s="488"/>
      <c r="AXY109" s="488"/>
      <c r="AXZ109" s="697" t="s">
        <v>9880</v>
      </c>
      <c r="AYA109" s="698"/>
      <c r="AYB109" s="698"/>
      <c r="AYC109" s="488"/>
      <c r="AYD109" s="488"/>
      <c r="AYE109" s="488"/>
      <c r="AYF109" s="488"/>
      <c r="AYG109" s="488"/>
      <c r="AYH109" s="697" t="s">
        <v>9880</v>
      </c>
      <c r="AYI109" s="698"/>
      <c r="AYJ109" s="698"/>
      <c r="AYK109" s="488"/>
      <c r="AYL109" s="488"/>
      <c r="AYM109" s="488"/>
      <c r="AYN109" s="488"/>
      <c r="AYO109" s="488"/>
      <c r="AYP109" s="697" t="s">
        <v>9880</v>
      </c>
      <c r="AYQ109" s="698"/>
      <c r="AYR109" s="698"/>
      <c r="AYS109" s="488"/>
      <c r="AYT109" s="488"/>
      <c r="AYU109" s="488"/>
      <c r="AYV109" s="488"/>
      <c r="AYW109" s="488"/>
      <c r="AYX109" s="697" t="s">
        <v>9880</v>
      </c>
      <c r="AYY109" s="698"/>
      <c r="AYZ109" s="698"/>
      <c r="AZA109" s="488"/>
      <c r="AZB109" s="488"/>
      <c r="AZC109" s="488"/>
      <c r="AZD109" s="488"/>
      <c r="AZE109" s="488"/>
      <c r="AZF109" s="697" t="s">
        <v>9880</v>
      </c>
      <c r="AZG109" s="698"/>
      <c r="AZH109" s="698"/>
      <c r="AZI109" s="488"/>
      <c r="AZJ109" s="488"/>
      <c r="AZK109" s="488"/>
      <c r="AZL109" s="488"/>
      <c r="AZM109" s="488"/>
      <c r="AZN109" s="697" t="s">
        <v>9880</v>
      </c>
      <c r="AZO109" s="698"/>
      <c r="AZP109" s="698"/>
      <c r="AZQ109" s="488"/>
      <c r="AZR109" s="488"/>
      <c r="AZS109" s="488"/>
      <c r="AZT109" s="488"/>
      <c r="AZU109" s="488"/>
      <c r="AZV109" s="697" t="s">
        <v>9880</v>
      </c>
      <c r="AZW109" s="698"/>
      <c r="AZX109" s="698"/>
      <c r="AZY109" s="488"/>
      <c r="AZZ109" s="488"/>
      <c r="BAA109" s="488"/>
      <c r="BAB109" s="488"/>
      <c r="BAC109" s="488"/>
      <c r="BAD109" s="697" t="s">
        <v>9880</v>
      </c>
      <c r="BAE109" s="698"/>
      <c r="BAF109" s="698"/>
      <c r="BAG109" s="488"/>
      <c r="BAH109" s="488"/>
      <c r="BAI109" s="488"/>
      <c r="BAJ109" s="488"/>
      <c r="BAK109" s="488"/>
      <c r="BAL109" s="697" t="s">
        <v>9880</v>
      </c>
      <c r="BAM109" s="698"/>
      <c r="BAN109" s="698"/>
      <c r="BAO109" s="488"/>
      <c r="BAP109" s="488"/>
      <c r="BAQ109" s="488"/>
      <c r="BAR109" s="488"/>
      <c r="BAS109" s="488"/>
      <c r="BAT109" s="697" t="s">
        <v>9880</v>
      </c>
      <c r="BAU109" s="698"/>
      <c r="BAV109" s="698"/>
      <c r="BAW109" s="488"/>
      <c r="BAX109" s="488"/>
      <c r="BAY109" s="488"/>
      <c r="BAZ109" s="488"/>
      <c r="BBA109" s="488"/>
      <c r="BBB109" s="697" t="s">
        <v>9880</v>
      </c>
      <c r="BBC109" s="698"/>
      <c r="BBD109" s="698"/>
      <c r="BBE109" s="488"/>
      <c r="BBF109" s="488"/>
      <c r="BBG109" s="488"/>
      <c r="BBH109" s="488"/>
      <c r="BBI109" s="488"/>
      <c r="BBJ109" s="697" t="s">
        <v>9880</v>
      </c>
      <c r="BBK109" s="698"/>
      <c r="BBL109" s="698"/>
      <c r="BBM109" s="488"/>
      <c r="BBN109" s="488"/>
      <c r="BBO109" s="488"/>
      <c r="BBP109" s="488"/>
      <c r="BBQ109" s="488"/>
      <c r="BBR109" s="697" t="s">
        <v>9880</v>
      </c>
      <c r="BBS109" s="698"/>
      <c r="BBT109" s="698"/>
      <c r="BBU109" s="488"/>
      <c r="BBV109" s="488"/>
      <c r="BBW109" s="488"/>
      <c r="BBX109" s="488"/>
      <c r="BBY109" s="488"/>
      <c r="BBZ109" s="697" t="s">
        <v>9880</v>
      </c>
      <c r="BCA109" s="698"/>
      <c r="BCB109" s="698"/>
      <c r="BCC109" s="488"/>
      <c r="BCD109" s="488"/>
      <c r="BCE109" s="488"/>
      <c r="BCF109" s="488"/>
      <c r="BCG109" s="488"/>
      <c r="BCH109" s="697" t="s">
        <v>9880</v>
      </c>
      <c r="BCI109" s="698"/>
      <c r="BCJ109" s="698"/>
      <c r="BCK109" s="488"/>
      <c r="BCL109" s="488"/>
      <c r="BCM109" s="488"/>
      <c r="BCN109" s="488"/>
      <c r="BCO109" s="488"/>
      <c r="BCP109" s="697" t="s">
        <v>9880</v>
      </c>
      <c r="BCQ109" s="698"/>
      <c r="BCR109" s="698"/>
      <c r="BCS109" s="488"/>
      <c r="BCT109" s="488"/>
      <c r="BCU109" s="488"/>
      <c r="BCV109" s="488"/>
      <c r="BCW109" s="488"/>
      <c r="BCX109" s="697" t="s">
        <v>9880</v>
      </c>
      <c r="BCY109" s="698"/>
      <c r="BCZ109" s="698"/>
      <c r="BDA109" s="488"/>
      <c r="BDB109" s="488"/>
      <c r="BDC109" s="488"/>
      <c r="BDD109" s="488"/>
      <c r="BDE109" s="488"/>
      <c r="BDF109" s="697" t="s">
        <v>9880</v>
      </c>
      <c r="BDG109" s="698"/>
      <c r="BDH109" s="698"/>
      <c r="BDI109" s="488"/>
      <c r="BDJ109" s="488"/>
      <c r="BDK109" s="488"/>
      <c r="BDL109" s="488"/>
      <c r="BDM109" s="488"/>
      <c r="BDN109" s="697" t="s">
        <v>9880</v>
      </c>
      <c r="BDO109" s="698"/>
      <c r="BDP109" s="698"/>
      <c r="BDQ109" s="488"/>
      <c r="BDR109" s="488"/>
      <c r="BDS109" s="488"/>
      <c r="BDT109" s="488"/>
      <c r="BDU109" s="488"/>
      <c r="BDV109" s="697" t="s">
        <v>9880</v>
      </c>
      <c r="BDW109" s="698"/>
      <c r="BDX109" s="698"/>
      <c r="BDY109" s="488"/>
      <c r="BDZ109" s="488"/>
      <c r="BEA109" s="488"/>
      <c r="BEB109" s="488"/>
      <c r="BEC109" s="488"/>
      <c r="BED109" s="697" t="s">
        <v>9880</v>
      </c>
      <c r="BEE109" s="698"/>
      <c r="BEF109" s="698"/>
      <c r="BEG109" s="488"/>
      <c r="BEH109" s="488"/>
      <c r="BEI109" s="488"/>
      <c r="BEJ109" s="488"/>
      <c r="BEK109" s="488"/>
      <c r="BEL109" s="697" t="s">
        <v>9880</v>
      </c>
      <c r="BEM109" s="698"/>
      <c r="BEN109" s="698"/>
      <c r="BEO109" s="488"/>
      <c r="BEP109" s="488"/>
      <c r="BEQ109" s="488"/>
      <c r="BER109" s="488"/>
      <c r="BES109" s="488"/>
      <c r="BET109" s="697" t="s">
        <v>9880</v>
      </c>
      <c r="BEU109" s="698"/>
      <c r="BEV109" s="698"/>
      <c r="BEW109" s="488"/>
      <c r="BEX109" s="488"/>
      <c r="BEY109" s="488"/>
      <c r="BEZ109" s="488"/>
      <c r="BFA109" s="488"/>
      <c r="BFB109" s="697" t="s">
        <v>9880</v>
      </c>
      <c r="BFC109" s="698"/>
      <c r="BFD109" s="698"/>
      <c r="BFE109" s="488"/>
      <c r="BFF109" s="488"/>
      <c r="BFG109" s="488"/>
      <c r="BFH109" s="488"/>
      <c r="BFI109" s="488"/>
      <c r="BFJ109" s="697" t="s">
        <v>9880</v>
      </c>
      <c r="BFK109" s="698"/>
      <c r="BFL109" s="698"/>
      <c r="BFM109" s="488"/>
      <c r="BFN109" s="488"/>
      <c r="BFO109" s="488"/>
      <c r="BFP109" s="488"/>
      <c r="BFQ109" s="488"/>
      <c r="BFR109" s="697" t="s">
        <v>9880</v>
      </c>
      <c r="BFS109" s="698"/>
      <c r="BFT109" s="698"/>
      <c r="BFU109" s="488"/>
      <c r="BFV109" s="488"/>
      <c r="BFW109" s="488"/>
      <c r="BFX109" s="488"/>
      <c r="BFY109" s="488"/>
      <c r="BFZ109" s="697" t="s">
        <v>9880</v>
      </c>
      <c r="BGA109" s="698"/>
      <c r="BGB109" s="698"/>
      <c r="BGC109" s="488"/>
      <c r="BGD109" s="488"/>
      <c r="BGE109" s="488"/>
      <c r="BGF109" s="488"/>
      <c r="BGG109" s="488"/>
      <c r="BGH109" s="697" t="s">
        <v>9880</v>
      </c>
      <c r="BGI109" s="698"/>
      <c r="BGJ109" s="698"/>
      <c r="BGK109" s="488"/>
      <c r="BGL109" s="488"/>
      <c r="BGM109" s="488"/>
      <c r="BGN109" s="488"/>
      <c r="BGO109" s="488"/>
      <c r="BGP109" s="697" t="s">
        <v>9880</v>
      </c>
      <c r="BGQ109" s="698"/>
      <c r="BGR109" s="698"/>
      <c r="BGS109" s="488"/>
      <c r="BGT109" s="488"/>
      <c r="BGU109" s="488"/>
      <c r="BGV109" s="488"/>
      <c r="BGW109" s="488"/>
      <c r="BGX109" s="697" t="s">
        <v>9880</v>
      </c>
      <c r="BGY109" s="698"/>
      <c r="BGZ109" s="698"/>
      <c r="BHA109" s="488"/>
      <c r="BHB109" s="488"/>
      <c r="BHC109" s="488"/>
      <c r="BHD109" s="488"/>
      <c r="BHE109" s="488"/>
      <c r="BHF109" s="697" t="s">
        <v>9880</v>
      </c>
      <c r="BHG109" s="698"/>
      <c r="BHH109" s="698"/>
      <c r="BHI109" s="488"/>
      <c r="BHJ109" s="488"/>
      <c r="BHK109" s="488"/>
      <c r="BHL109" s="488"/>
      <c r="BHM109" s="488"/>
      <c r="BHN109" s="697" t="s">
        <v>9880</v>
      </c>
      <c r="BHO109" s="698"/>
      <c r="BHP109" s="698"/>
      <c r="BHQ109" s="488"/>
      <c r="BHR109" s="488"/>
      <c r="BHS109" s="488"/>
      <c r="BHT109" s="488"/>
      <c r="BHU109" s="488"/>
      <c r="BHV109" s="697" t="s">
        <v>9880</v>
      </c>
      <c r="BHW109" s="698"/>
      <c r="BHX109" s="698"/>
      <c r="BHY109" s="488"/>
      <c r="BHZ109" s="488"/>
      <c r="BIA109" s="488"/>
      <c r="BIB109" s="488"/>
      <c r="BIC109" s="488"/>
      <c r="BID109" s="697" t="s">
        <v>9880</v>
      </c>
      <c r="BIE109" s="698"/>
      <c r="BIF109" s="698"/>
      <c r="BIG109" s="488"/>
      <c r="BIH109" s="488"/>
      <c r="BII109" s="488"/>
      <c r="BIJ109" s="488"/>
      <c r="BIK109" s="488"/>
      <c r="BIL109" s="697" t="s">
        <v>9880</v>
      </c>
      <c r="BIM109" s="698"/>
      <c r="BIN109" s="698"/>
      <c r="BIO109" s="488"/>
      <c r="BIP109" s="488"/>
      <c r="BIQ109" s="488"/>
      <c r="BIR109" s="488"/>
      <c r="BIS109" s="488"/>
      <c r="BIT109" s="697" t="s">
        <v>9880</v>
      </c>
      <c r="BIU109" s="698"/>
      <c r="BIV109" s="698"/>
      <c r="BIW109" s="488"/>
      <c r="BIX109" s="488"/>
      <c r="BIY109" s="488"/>
      <c r="BIZ109" s="488"/>
      <c r="BJA109" s="488"/>
      <c r="BJB109" s="697" t="s">
        <v>9880</v>
      </c>
      <c r="BJC109" s="698"/>
      <c r="BJD109" s="698"/>
      <c r="BJE109" s="488"/>
      <c r="BJF109" s="488"/>
      <c r="BJG109" s="488"/>
      <c r="BJH109" s="488"/>
      <c r="BJI109" s="488"/>
      <c r="BJJ109" s="697" t="s">
        <v>9880</v>
      </c>
      <c r="BJK109" s="698"/>
      <c r="BJL109" s="698"/>
      <c r="BJM109" s="488"/>
      <c r="BJN109" s="488"/>
      <c r="BJO109" s="488"/>
      <c r="BJP109" s="488"/>
      <c r="BJQ109" s="488"/>
      <c r="BJR109" s="697" t="s">
        <v>9880</v>
      </c>
      <c r="BJS109" s="698"/>
      <c r="BJT109" s="698"/>
      <c r="BJU109" s="488"/>
      <c r="BJV109" s="488"/>
      <c r="BJW109" s="488"/>
      <c r="BJX109" s="488"/>
      <c r="BJY109" s="488"/>
      <c r="BJZ109" s="697" t="s">
        <v>9880</v>
      </c>
      <c r="BKA109" s="698"/>
      <c r="BKB109" s="698"/>
      <c r="BKC109" s="488"/>
      <c r="BKD109" s="488"/>
      <c r="BKE109" s="488"/>
      <c r="BKF109" s="488"/>
      <c r="BKG109" s="488"/>
      <c r="BKH109" s="697" t="s">
        <v>9880</v>
      </c>
      <c r="BKI109" s="698"/>
      <c r="BKJ109" s="698"/>
      <c r="BKK109" s="488"/>
      <c r="BKL109" s="488"/>
      <c r="BKM109" s="488"/>
      <c r="BKN109" s="488"/>
      <c r="BKO109" s="488"/>
      <c r="BKP109" s="697" t="s">
        <v>9880</v>
      </c>
      <c r="BKQ109" s="698"/>
      <c r="BKR109" s="698"/>
      <c r="BKS109" s="488"/>
      <c r="BKT109" s="488"/>
      <c r="BKU109" s="488"/>
      <c r="BKV109" s="488"/>
      <c r="BKW109" s="488"/>
      <c r="BKX109" s="697" t="s">
        <v>9880</v>
      </c>
      <c r="BKY109" s="698"/>
      <c r="BKZ109" s="698"/>
      <c r="BLA109" s="488"/>
      <c r="BLB109" s="488"/>
      <c r="BLC109" s="488"/>
      <c r="BLD109" s="488"/>
      <c r="BLE109" s="488"/>
      <c r="BLF109" s="697" t="s">
        <v>9880</v>
      </c>
      <c r="BLG109" s="698"/>
      <c r="BLH109" s="698"/>
      <c r="BLI109" s="488"/>
      <c r="BLJ109" s="488"/>
      <c r="BLK109" s="488"/>
      <c r="BLL109" s="488"/>
      <c r="BLM109" s="488"/>
      <c r="BLN109" s="697" t="s">
        <v>9880</v>
      </c>
      <c r="BLO109" s="698"/>
      <c r="BLP109" s="698"/>
      <c r="BLQ109" s="488"/>
      <c r="BLR109" s="488"/>
      <c r="BLS109" s="488"/>
      <c r="BLT109" s="488"/>
      <c r="BLU109" s="488"/>
      <c r="BLV109" s="697" t="s">
        <v>9880</v>
      </c>
      <c r="BLW109" s="698"/>
      <c r="BLX109" s="698"/>
      <c r="BLY109" s="488"/>
      <c r="BLZ109" s="488"/>
      <c r="BMA109" s="488"/>
      <c r="BMB109" s="488"/>
      <c r="BMC109" s="488"/>
      <c r="BMD109" s="697" t="s">
        <v>9880</v>
      </c>
      <c r="BME109" s="698"/>
      <c r="BMF109" s="698"/>
      <c r="BMG109" s="488"/>
      <c r="BMH109" s="488"/>
      <c r="BMI109" s="488"/>
      <c r="BMJ109" s="488"/>
      <c r="BMK109" s="488"/>
      <c r="BML109" s="697" t="s">
        <v>9880</v>
      </c>
      <c r="BMM109" s="698"/>
      <c r="BMN109" s="698"/>
      <c r="BMO109" s="488"/>
      <c r="BMP109" s="488"/>
      <c r="BMQ109" s="488"/>
      <c r="BMR109" s="488"/>
      <c r="BMS109" s="488"/>
      <c r="BMT109" s="697" t="s">
        <v>9880</v>
      </c>
      <c r="BMU109" s="698"/>
      <c r="BMV109" s="698"/>
      <c r="BMW109" s="488"/>
      <c r="BMX109" s="488"/>
      <c r="BMY109" s="488"/>
      <c r="BMZ109" s="488"/>
      <c r="BNA109" s="488"/>
      <c r="BNB109" s="697" t="s">
        <v>9880</v>
      </c>
      <c r="BNC109" s="698"/>
      <c r="BND109" s="698"/>
      <c r="BNE109" s="488"/>
      <c r="BNF109" s="488"/>
      <c r="BNG109" s="488"/>
      <c r="BNH109" s="488"/>
      <c r="BNI109" s="488"/>
      <c r="BNJ109" s="697" t="s">
        <v>9880</v>
      </c>
      <c r="BNK109" s="698"/>
      <c r="BNL109" s="698"/>
      <c r="BNM109" s="488"/>
      <c r="BNN109" s="488"/>
      <c r="BNO109" s="488"/>
      <c r="BNP109" s="488"/>
      <c r="BNQ109" s="488"/>
      <c r="BNR109" s="697" t="s">
        <v>9880</v>
      </c>
      <c r="BNS109" s="698"/>
      <c r="BNT109" s="698"/>
      <c r="BNU109" s="488"/>
      <c r="BNV109" s="488"/>
      <c r="BNW109" s="488"/>
      <c r="BNX109" s="488"/>
      <c r="BNY109" s="488"/>
      <c r="BNZ109" s="697" t="s">
        <v>9880</v>
      </c>
      <c r="BOA109" s="698"/>
      <c r="BOB109" s="698"/>
      <c r="BOC109" s="488"/>
      <c r="BOD109" s="488"/>
      <c r="BOE109" s="488"/>
      <c r="BOF109" s="488"/>
      <c r="BOG109" s="488"/>
      <c r="BOH109" s="697" t="s">
        <v>9880</v>
      </c>
      <c r="BOI109" s="698"/>
      <c r="BOJ109" s="698"/>
      <c r="BOK109" s="488"/>
      <c r="BOL109" s="488"/>
      <c r="BOM109" s="488"/>
      <c r="BON109" s="488"/>
      <c r="BOO109" s="488"/>
      <c r="BOP109" s="697" t="s">
        <v>9880</v>
      </c>
      <c r="BOQ109" s="698"/>
      <c r="BOR109" s="698"/>
      <c r="BOS109" s="488"/>
      <c r="BOT109" s="488"/>
      <c r="BOU109" s="488"/>
      <c r="BOV109" s="488"/>
      <c r="BOW109" s="488"/>
      <c r="BOX109" s="697" t="s">
        <v>9880</v>
      </c>
      <c r="BOY109" s="698"/>
      <c r="BOZ109" s="698"/>
      <c r="BPA109" s="488"/>
      <c r="BPB109" s="488"/>
      <c r="BPC109" s="488"/>
      <c r="BPD109" s="488"/>
      <c r="BPE109" s="488"/>
      <c r="BPF109" s="697" t="s">
        <v>9880</v>
      </c>
      <c r="BPG109" s="698"/>
      <c r="BPH109" s="698"/>
      <c r="BPI109" s="488"/>
      <c r="BPJ109" s="488"/>
      <c r="BPK109" s="488"/>
      <c r="BPL109" s="488"/>
      <c r="BPM109" s="488"/>
      <c r="BPN109" s="697" t="s">
        <v>9880</v>
      </c>
      <c r="BPO109" s="698"/>
      <c r="BPP109" s="698"/>
      <c r="BPQ109" s="488"/>
      <c r="BPR109" s="488"/>
      <c r="BPS109" s="488"/>
      <c r="BPT109" s="488"/>
      <c r="BPU109" s="488"/>
      <c r="BPV109" s="697" t="s">
        <v>9880</v>
      </c>
      <c r="BPW109" s="698"/>
      <c r="BPX109" s="698"/>
      <c r="BPY109" s="488"/>
      <c r="BPZ109" s="488"/>
      <c r="BQA109" s="488"/>
      <c r="BQB109" s="488"/>
      <c r="BQC109" s="488"/>
      <c r="BQD109" s="697" t="s">
        <v>9880</v>
      </c>
      <c r="BQE109" s="698"/>
      <c r="BQF109" s="698"/>
      <c r="BQG109" s="488"/>
      <c r="BQH109" s="488"/>
      <c r="BQI109" s="488"/>
      <c r="BQJ109" s="488"/>
      <c r="BQK109" s="488"/>
      <c r="BQL109" s="697" t="s">
        <v>9880</v>
      </c>
      <c r="BQM109" s="698"/>
      <c r="BQN109" s="698"/>
      <c r="BQO109" s="488"/>
      <c r="BQP109" s="488"/>
      <c r="BQQ109" s="488"/>
      <c r="BQR109" s="488"/>
      <c r="BQS109" s="488"/>
      <c r="BQT109" s="697" t="s">
        <v>9880</v>
      </c>
      <c r="BQU109" s="698"/>
      <c r="BQV109" s="698"/>
      <c r="BQW109" s="488"/>
      <c r="BQX109" s="488"/>
      <c r="BQY109" s="488"/>
      <c r="BQZ109" s="488"/>
      <c r="BRA109" s="488"/>
      <c r="BRB109" s="697" t="s">
        <v>9880</v>
      </c>
      <c r="BRC109" s="698"/>
      <c r="BRD109" s="698"/>
      <c r="BRE109" s="488"/>
      <c r="BRF109" s="488"/>
      <c r="BRG109" s="488"/>
      <c r="BRH109" s="488"/>
      <c r="BRI109" s="488"/>
      <c r="BRJ109" s="697" t="s">
        <v>9880</v>
      </c>
      <c r="BRK109" s="698"/>
      <c r="BRL109" s="698"/>
      <c r="BRM109" s="488"/>
      <c r="BRN109" s="488"/>
      <c r="BRO109" s="488"/>
      <c r="BRP109" s="488"/>
      <c r="BRQ109" s="488"/>
      <c r="BRR109" s="697" t="s">
        <v>9880</v>
      </c>
      <c r="BRS109" s="698"/>
      <c r="BRT109" s="698"/>
      <c r="BRU109" s="488"/>
      <c r="BRV109" s="488"/>
      <c r="BRW109" s="488"/>
      <c r="BRX109" s="488"/>
      <c r="BRY109" s="488"/>
      <c r="BRZ109" s="697" t="s">
        <v>9880</v>
      </c>
      <c r="BSA109" s="698"/>
      <c r="BSB109" s="698"/>
      <c r="BSC109" s="488"/>
      <c r="BSD109" s="488"/>
      <c r="BSE109" s="488"/>
      <c r="BSF109" s="488"/>
      <c r="BSG109" s="488"/>
      <c r="BSH109" s="697" t="s">
        <v>9880</v>
      </c>
      <c r="BSI109" s="698"/>
      <c r="BSJ109" s="698"/>
      <c r="BSK109" s="488"/>
      <c r="BSL109" s="488"/>
      <c r="BSM109" s="488"/>
      <c r="BSN109" s="488"/>
      <c r="BSO109" s="488"/>
      <c r="BSP109" s="697" t="s">
        <v>9880</v>
      </c>
      <c r="BSQ109" s="698"/>
      <c r="BSR109" s="698"/>
      <c r="BSS109" s="488"/>
      <c r="BST109" s="488"/>
      <c r="BSU109" s="488"/>
      <c r="BSV109" s="488"/>
      <c r="BSW109" s="488"/>
      <c r="BSX109" s="697" t="s">
        <v>9880</v>
      </c>
      <c r="BSY109" s="698"/>
      <c r="BSZ109" s="698"/>
      <c r="BTA109" s="488"/>
      <c r="BTB109" s="488"/>
      <c r="BTC109" s="488"/>
      <c r="BTD109" s="488"/>
      <c r="BTE109" s="488"/>
      <c r="BTF109" s="697" t="s">
        <v>9880</v>
      </c>
      <c r="BTG109" s="698"/>
      <c r="BTH109" s="698"/>
      <c r="BTI109" s="488"/>
      <c r="BTJ109" s="488"/>
      <c r="BTK109" s="488"/>
      <c r="BTL109" s="488"/>
      <c r="BTM109" s="488"/>
      <c r="BTN109" s="697" t="s">
        <v>9880</v>
      </c>
      <c r="BTO109" s="698"/>
      <c r="BTP109" s="698"/>
      <c r="BTQ109" s="488"/>
      <c r="BTR109" s="488"/>
      <c r="BTS109" s="488"/>
      <c r="BTT109" s="488"/>
      <c r="BTU109" s="488"/>
      <c r="BTV109" s="697" t="s">
        <v>9880</v>
      </c>
      <c r="BTW109" s="698"/>
      <c r="BTX109" s="698"/>
      <c r="BTY109" s="488"/>
      <c r="BTZ109" s="488"/>
      <c r="BUA109" s="488"/>
      <c r="BUB109" s="488"/>
      <c r="BUC109" s="488"/>
      <c r="BUD109" s="697" t="s">
        <v>9880</v>
      </c>
      <c r="BUE109" s="698"/>
      <c r="BUF109" s="698"/>
      <c r="BUG109" s="488"/>
      <c r="BUH109" s="488"/>
      <c r="BUI109" s="488"/>
      <c r="BUJ109" s="488"/>
      <c r="BUK109" s="488"/>
      <c r="BUL109" s="697" t="s">
        <v>9880</v>
      </c>
      <c r="BUM109" s="698"/>
      <c r="BUN109" s="698"/>
      <c r="BUO109" s="488"/>
      <c r="BUP109" s="488"/>
      <c r="BUQ109" s="488"/>
      <c r="BUR109" s="488"/>
      <c r="BUS109" s="488"/>
      <c r="BUT109" s="697" t="s">
        <v>9880</v>
      </c>
      <c r="BUU109" s="698"/>
      <c r="BUV109" s="698"/>
      <c r="BUW109" s="488"/>
      <c r="BUX109" s="488"/>
      <c r="BUY109" s="488"/>
      <c r="BUZ109" s="488"/>
      <c r="BVA109" s="488"/>
      <c r="BVB109" s="697" t="s">
        <v>9880</v>
      </c>
      <c r="BVC109" s="698"/>
      <c r="BVD109" s="698"/>
      <c r="BVE109" s="488"/>
      <c r="BVF109" s="488"/>
      <c r="BVG109" s="488"/>
      <c r="BVH109" s="488"/>
      <c r="BVI109" s="488"/>
      <c r="BVJ109" s="697" t="s">
        <v>9880</v>
      </c>
      <c r="BVK109" s="698"/>
      <c r="BVL109" s="698"/>
      <c r="BVM109" s="488"/>
      <c r="BVN109" s="488"/>
      <c r="BVO109" s="488"/>
      <c r="BVP109" s="488"/>
      <c r="BVQ109" s="488"/>
      <c r="BVR109" s="697" t="s">
        <v>9880</v>
      </c>
      <c r="BVS109" s="698"/>
      <c r="BVT109" s="698"/>
      <c r="BVU109" s="488"/>
      <c r="BVV109" s="488"/>
      <c r="BVW109" s="488"/>
      <c r="BVX109" s="488"/>
      <c r="BVY109" s="488"/>
      <c r="BVZ109" s="697" t="s">
        <v>9880</v>
      </c>
      <c r="BWA109" s="698"/>
      <c r="BWB109" s="698"/>
      <c r="BWC109" s="488"/>
      <c r="BWD109" s="488"/>
      <c r="BWE109" s="488"/>
      <c r="BWF109" s="488"/>
      <c r="BWG109" s="488"/>
      <c r="BWH109" s="697" t="s">
        <v>9880</v>
      </c>
      <c r="BWI109" s="698"/>
      <c r="BWJ109" s="698"/>
      <c r="BWK109" s="488"/>
      <c r="BWL109" s="488"/>
      <c r="BWM109" s="488"/>
      <c r="BWN109" s="488"/>
      <c r="BWO109" s="488"/>
      <c r="BWP109" s="697" t="s">
        <v>9880</v>
      </c>
      <c r="BWQ109" s="698"/>
      <c r="BWR109" s="698"/>
      <c r="BWS109" s="488"/>
      <c r="BWT109" s="488"/>
      <c r="BWU109" s="488"/>
      <c r="BWV109" s="488"/>
      <c r="BWW109" s="488"/>
      <c r="BWX109" s="697" t="s">
        <v>9880</v>
      </c>
      <c r="BWY109" s="698"/>
      <c r="BWZ109" s="698"/>
      <c r="BXA109" s="488"/>
      <c r="BXB109" s="488"/>
      <c r="BXC109" s="488"/>
      <c r="BXD109" s="488"/>
      <c r="BXE109" s="488"/>
      <c r="BXF109" s="697" t="s">
        <v>9880</v>
      </c>
      <c r="BXG109" s="698"/>
      <c r="BXH109" s="698"/>
      <c r="BXI109" s="488"/>
      <c r="BXJ109" s="488"/>
      <c r="BXK109" s="488"/>
      <c r="BXL109" s="488"/>
      <c r="BXM109" s="488"/>
      <c r="BXN109" s="697" t="s">
        <v>9880</v>
      </c>
      <c r="BXO109" s="698"/>
      <c r="BXP109" s="698"/>
      <c r="BXQ109" s="488"/>
      <c r="BXR109" s="488"/>
      <c r="BXS109" s="488"/>
      <c r="BXT109" s="488"/>
      <c r="BXU109" s="488"/>
      <c r="BXV109" s="697" t="s">
        <v>9880</v>
      </c>
      <c r="BXW109" s="698"/>
      <c r="BXX109" s="698"/>
      <c r="BXY109" s="488"/>
      <c r="BXZ109" s="488"/>
      <c r="BYA109" s="488"/>
      <c r="BYB109" s="488"/>
      <c r="BYC109" s="488"/>
      <c r="BYD109" s="697" t="s">
        <v>9880</v>
      </c>
      <c r="BYE109" s="698"/>
      <c r="BYF109" s="698"/>
      <c r="BYG109" s="488"/>
      <c r="BYH109" s="488"/>
      <c r="BYI109" s="488"/>
      <c r="BYJ109" s="488"/>
      <c r="BYK109" s="488"/>
      <c r="BYL109" s="697" t="s">
        <v>9880</v>
      </c>
      <c r="BYM109" s="698"/>
      <c r="BYN109" s="698"/>
      <c r="BYO109" s="488"/>
      <c r="BYP109" s="488"/>
      <c r="BYQ109" s="488"/>
      <c r="BYR109" s="488"/>
      <c r="BYS109" s="488"/>
      <c r="BYT109" s="697" t="s">
        <v>9880</v>
      </c>
      <c r="BYU109" s="698"/>
      <c r="BYV109" s="698"/>
      <c r="BYW109" s="488"/>
      <c r="BYX109" s="488"/>
      <c r="BYY109" s="488"/>
      <c r="BYZ109" s="488"/>
      <c r="BZA109" s="488"/>
      <c r="BZB109" s="697" t="s">
        <v>9880</v>
      </c>
      <c r="BZC109" s="698"/>
      <c r="BZD109" s="698"/>
      <c r="BZE109" s="488"/>
      <c r="BZF109" s="488"/>
      <c r="BZG109" s="488"/>
      <c r="BZH109" s="488"/>
      <c r="BZI109" s="488"/>
      <c r="BZJ109" s="697" t="s">
        <v>9880</v>
      </c>
      <c r="BZK109" s="698"/>
      <c r="BZL109" s="698"/>
      <c r="BZM109" s="488"/>
      <c r="BZN109" s="488"/>
      <c r="BZO109" s="488"/>
      <c r="BZP109" s="488"/>
      <c r="BZQ109" s="488"/>
      <c r="BZR109" s="697" t="s">
        <v>9880</v>
      </c>
      <c r="BZS109" s="698"/>
      <c r="BZT109" s="698"/>
      <c r="BZU109" s="488"/>
      <c r="BZV109" s="488"/>
      <c r="BZW109" s="488"/>
      <c r="BZX109" s="488"/>
      <c r="BZY109" s="488"/>
      <c r="BZZ109" s="697" t="s">
        <v>9880</v>
      </c>
      <c r="CAA109" s="698"/>
      <c r="CAB109" s="698"/>
      <c r="CAC109" s="488"/>
      <c r="CAD109" s="488"/>
      <c r="CAE109" s="488"/>
      <c r="CAF109" s="488"/>
      <c r="CAG109" s="488"/>
      <c r="CAH109" s="697" t="s">
        <v>9880</v>
      </c>
      <c r="CAI109" s="698"/>
      <c r="CAJ109" s="698"/>
      <c r="CAK109" s="488"/>
      <c r="CAL109" s="488"/>
      <c r="CAM109" s="488"/>
      <c r="CAN109" s="488"/>
      <c r="CAO109" s="488"/>
      <c r="CAP109" s="697" t="s">
        <v>9880</v>
      </c>
      <c r="CAQ109" s="698"/>
      <c r="CAR109" s="698"/>
      <c r="CAS109" s="488"/>
      <c r="CAT109" s="488"/>
      <c r="CAU109" s="488"/>
      <c r="CAV109" s="488"/>
      <c r="CAW109" s="488"/>
      <c r="CAX109" s="697" t="s">
        <v>9880</v>
      </c>
      <c r="CAY109" s="698"/>
      <c r="CAZ109" s="698"/>
      <c r="CBA109" s="488"/>
      <c r="CBB109" s="488"/>
      <c r="CBC109" s="488"/>
      <c r="CBD109" s="488"/>
      <c r="CBE109" s="488"/>
      <c r="CBF109" s="697" t="s">
        <v>9880</v>
      </c>
      <c r="CBG109" s="698"/>
      <c r="CBH109" s="698"/>
      <c r="CBI109" s="488"/>
      <c r="CBJ109" s="488"/>
      <c r="CBK109" s="488"/>
      <c r="CBL109" s="488"/>
      <c r="CBM109" s="488"/>
      <c r="CBN109" s="697" t="s">
        <v>9880</v>
      </c>
      <c r="CBO109" s="698"/>
      <c r="CBP109" s="698"/>
      <c r="CBQ109" s="488"/>
      <c r="CBR109" s="488"/>
      <c r="CBS109" s="488"/>
      <c r="CBT109" s="488"/>
      <c r="CBU109" s="488"/>
      <c r="CBV109" s="697" t="s">
        <v>9880</v>
      </c>
      <c r="CBW109" s="698"/>
      <c r="CBX109" s="698"/>
      <c r="CBY109" s="488"/>
      <c r="CBZ109" s="488"/>
      <c r="CCA109" s="488"/>
      <c r="CCB109" s="488"/>
      <c r="CCC109" s="488"/>
      <c r="CCD109" s="697" t="s">
        <v>9880</v>
      </c>
      <c r="CCE109" s="698"/>
      <c r="CCF109" s="698"/>
      <c r="CCG109" s="488"/>
      <c r="CCH109" s="488"/>
      <c r="CCI109" s="488"/>
      <c r="CCJ109" s="488"/>
      <c r="CCK109" s="488"/>
      <c r="CCL109" s="697" t="s">
        <v>9880</v>
      </c>
      <c r="CCM109" s="698"/>
      <c r="CCN109" s="698"/>
      <c r="CCO109" s="488"/>
      <c r="CCP109" s="488"/>
      <c r="CCQ109" s="488"/>
      <c r="CCR109" s="488"/>
      <c r="CCS109" s="488"/>
      <c r="CCT109" s="697" t="s">
        <v>9880</v>
      </c>
      <c r="CCU109" s="698"/>
      <c r="CCV109" s="698"/>
      <c r="CCW109" s="488"/>
      <c r="CCX109" s="488"/>
      <c r="CCY109" s="488"/>
      <c r="CCZ109" s="488"/>
      <c r="CDA109" s="488"/>
      <c r="CDB109" s="697" t="s">
        <v>9880</v>
      </c>
      <c r="CDC109" s="698"/>
      <c r="CDD109" s="698"/>
      <c r="CDE109" s="488"/>
      <c r="CDF109" s="488"/>
      <c r="CDG109" s="488"/>
      <c r="CDH109" s="488"/>
      <c r="CDI109" s="488"/>
      <c r="CDJ109" s="697" t="s">
        <v>9880</v>
      </c>
      <c r="CDK109" s="698"/>
      <c r="CDL109" s="698"/>
      <c r="CDM109" s="488"/>
      <c r="CDN109" s="488"/>
      <c r="CDO109" s="488"/>
      <c r="CDP109" s="488"/>
      <c r="CDQ109" s="488"/>
      <c r="CDR109" s="697" t="s">
        <v>9880</v>
      </c>
      <c r="CDS109" s="698"/>
      <c r="CDT109" s="698"/>
      <c r="CDU109" s="488"/>
      <c r="CDV109" s="488"/>
      <c r="CDW109" s="488"/>
      <c r="CDX109" s="488"/>
      <c r="CDY109" s="488"/>
      <c r="CDZ109" s="697" t="s">
        <v>9880</v>
      </c>
      <c r="CEA109" s="698"/>
      <c r="CEB109" s="698"/>
      <c r="CEC109" s="488"/>
      <c r="CED109" s="488"/>
      <c r="CEE109" s="488"/>
      <c r="CEF109" s="488"/>
      <c r="CEG109" s="488"/>
      <c r="CEH109" s="697" t="s">
        <v>9880</v>
      </c>
      <c r="CEI109" s="698"/>
      <c r="CEJ109" s="698"/>
      <c r="CEK109" s="488"/>
      <c r="CEL109" s="488"/>
      <c r="CEM109" s="488"/>
      <c r="CEN109" s="488"/>
      <c r="CEO109" s="488"/>
      <c r="CEP109" s="697" t="s">
        <v>9880</v>
      </c>
      <c r="CEQ109" s="698"/>
      <c r="CER109" s="698"/>
      <c r="CES109" s="488"/>
      <c r="CET109" s="488"/>
      <c r="CEU109" s="488"/>
      <c r="CEV109" s="488"/>
      <c r="CEW109" s="488"/>
      <c r="CEX109" s="697" t="s">
        <v>9880</v>
      </c>
      <c r="CEY109" s="698"/>
      <c r="CEZ109" s="698"/>
      <c r="CFA109" s="488"/>
      <c r="CFB109" s="488"/>
      <c r="CFC109" s="488"/>
      <c r="CFD109" s="488"/>
      <c r="CFE109" s="488"/>
      <c r="CFF109" s="697" t="s">
        <v>9880</v>
      </c>
      <c r="CFG109" s="698"/>
      <c r="CFH109" s="698"/>
      <c r="CFI109" s="488"/>
      <c r="CFJ109" s="488"/>
      <c r="CFK109" s="488"/>
      <c r="CFL109" s="488"/>
      <c r="CFM109" s="488"/>
      <c r="CFN109" s="697" t="s">
        <v>9880</v>
      </c>
      <c r="CFO109" s="698"/>
      <c r="CFP109" s="698"/>
      <c r="CFQ109" s="488"/>
      <c r="CFR109" s="488"/>
      <c r="CFS109" s="488"/>
      <c r="CFT109" s="488"/>
      <c r="CFU109" s="488"/>
      <c r="CFV109" s="697" t="s">
        <v>9880</v>
      </c>
      <c r="CFW109" s="698"/>
      <c r="CFX109" s="698"/>
      <c r="CFY109" s="488"/>
      <c r="CFZ109" s="488"/>
      <c r="CGA109" s="488"/>
      <c r="CGB109" s="488"/>
      <c r="CGC109" s="488"/>
      <c r="CGD109" s="697" t="s">
        <v>9880</v>
      </c>
      <c r="CGE109" s="698"/>
      <c r="CGF109" s="698"/>
      <c r="CGG109" s="488"/>
      <c r="CGH109" s="488"/>
      <c r="CGI109" s="488"/>
      <c r="CGJ109" s="488"/>
      <c r="CGK109" s="488"/>
      <c r="CGL109" s="697" t="s">
        <v>9880</v>
      </c>
      <c r="CGM109" s="698"/>
      <c r="CGN109" s="698"/>
      <c r="CGO109" s="488"/>
      <c r="CGP109" s="488"/>
      <c r="CGQ109" s="488"/>
      <c r="CGR109" s="488"/>
      <c r="CGS109" s="488"/>
      <c r="CGT109" s="697" t="s">
        <v>9880</v>
      </c>
      <c r="CGU109" s="698"/>
      <c r="CGV109" s="698"/>
      <c r="CGW109" s="488"/>
      <c r="CGX109" s="488"/>
      <c r="CGY109" s="488"/>
      <c r="CGZ109" s="488"/>
      <c r="CHA109" s="488"/>
      <c r="CHB109" s="697" t="s">
        <v>9880</v>
      </c>
      <c r="CHC109" s="698"/>
      <c r="CHD109" s="698"/>
      <c r="CHE109" s="488"/>
      <c r="CHF109" s="488"/>
      <c r="CHG109" s="488"/>
      <c r="CHH109" s="488"/>
      <c r="CHI109" s="488"/>
      <c r="CHJ109" s="697" t="s">
        <v>9880</v>
      </c>
      <c r="CHK109" s="698"/>
      <c r="CHL109" s="698"/>
      <c r="CHM109" s="488"/>
      <c r="CHN109" s="488"/>
      <c r="CHO109" s="488"/>
      <c r="CHP109" s="488"/>
      <c r="CHQ109" s="488"/>
      <c r="CHR109" s="697" t="s">
        <v>9880</v>
      </c>
      <c r="CHS109" s="698"/>
      <c r="CHT109" s="698"/>
      <c r="CHU109" s="488"/>
      <c r="CHV109" s="488"/>
      <c r="CHW109" s="488"/>
      <c r="CHX109" s="488"/>
      <c r="CHY109" s="488"/>
      <c r="CHZ109" s="697" t="s">
        <v>9880</v>
      </c>
      <c r="CIA109" s="698"/>
      <c r="CIB109" s="698"/>
      <c r="CIC109" s="488"/>
      <c r="CID109" s="488"/>
      <c r="CIE109" s="488"/>
      <c r="CIF109" s="488"/>
      <c r="CIG109" s="488"/>
      <c r="CIH109" s="697" t="s">
        <v>9880</v>
      </c>
      <c r="CII109" s="698"/>
      <c r="CIJ109" s="698"/>
      <c r="CIK109" s="488"/>
      <c r="CIL109" s="488"/>
      <c r="CIM109" s="488"/>
      <c r="CIN109" s="488"/>
      <c r="CIO109" s="488"/>
      <c r="CIP109" s="697" t="s">
        <v>9880</v>
      </c>
      <c r="CIQ109" s="698"/>
      <c r="CIR109" s="698"/>
      <c r="CIS109" s="488"/>
      <c r="CIT109" s="488"/>
      <c r="CIU109" s="488"/>
      <c r="CIV109" s="488"/>
      <c r="CIW109" s="488"/>
      <c r="CIX109" s="697" t="s">
        <v>9880</v>
      </c>
      <c r="CIY109" s="698"/>
      <c r="CIZ109" s="698"/>
      <c r="CJA109" s="488"/>
      <c r="CJB109" s="488"/>
      <c r="CJC109" s="488"/>
      <c r="CJD109" s="488"/>
      <c r="CJE109" s="488"/>
      <c r="CJF109" s="697" t="s">
        <v>9880</v>
      </c>
      <c r="CJG109" s="698"/>
      <c r="CJH109" s="698"/>
      <c r="CJI109" s="488"/>
      <c r="CJJ109" s="488"/>
      <c r="CJK109" s="488"/>
      <c r="CJL109" s="488"/>
      <c r="CJM109" s="488"/>
      <c r="CJN109" s="697" t="s">
        <v>9880</v>
      </c>
      <c r="CJO109" s="698"/>
      <c r="CJP109" s="698"/>
      <c r="CJQ109" s="488"/>
      <c r="CJR109" s="488"/>
      <c r="CJS109" s="488"/>
      <c r="CJT109" s="488"/>
      <c r="CJU109" s="488"/>
      <c r="CJV109" s="697" t="s">
        <v>9880</v>
      </c>
      <c r="CJW109" s="698"/>
      <c r="CJX109" s="698"/>
      <c r="CJY109" s="488"/>
      <c r="CJZ109" s="488"/>
      <c r="CKA109" s="488"/>
      <c r="CKB109" s="488"/>
      <c r="CKC109" s="488"/>
      <c r="CKD109" s="697" t="s">
        <v>9880</v>
      </c>
      <c r="CKE109" s="698"/>
      <c r="CKF109" s="698"/>
      <c r="CKG109" s="488"/>
      <c r="CKH109" s="488"/>
      <c r="CKI109" s="488"/>
      <c r="CKJ109" s="488"/>
      <c r="CKK109" s="488"/>
      <c r="CKL109" s="697" t="s">
        <v>9880</v>
      </c>
      <c r="CKM109" s="698"/>
      <c r="CKN109" s="698"/>
      <c r="CKO109" s="488"/>
      <c r="CKP109" s="488"/>
      <c r="CKQ109" s="488"/>
      <c r="CKR109" s="488"/>
      <c r="CKS109" s="488"/>
      <c r="CKT109" s="697" t="s">
        <v>9880</v>
      </c>
      <c r="CKU109" s="698"/>
      <c r="CKV109" s="698"/>
      <c r="CKW109" s="488"/>
      <c r="CKX109" s="488"/>
      <c r="CKY109" s="488"/>
      <c r="CKZ109" s="488"/>
      <c r="CLA109" s="488"/>
      <c r="CLB109" s="697" t="s">
        <v>9880</v>
      </c>
      <c r="CLC109" s="698"/>
      <c r="CLD109" s="698"/>
      <c r="CLE109" s="488"/>
      <c r="CLF109" s="488"/>
      <c r="CLG109" s="488"/>
      <c r="CLH109" s="488"/>
      <c r="CLI109" s="488"/>
      <c r="CLJ109" s="697" t="s">
        <v>9880</v>
      </c>
      <c r="CLK109" s="698"/>
      <c r="CLL109" s="698"/>
      <c r="CLM109" s="488"/>
      <c r="CLN109" s="488"/>
      <c r="CLO109" s="488"/>
      <c r="CLP109" s="488"/>
      <c r="CLQ109" s="488"/>
      <c r="CLR109" s="697" t="s">
        <v>9880</v>
      </c>
      <c r="CLS109" s="698"/>
      <c r="CLT109" s="698"/>
      <c r="CLU109" s="488"/>
      <c r="CLV109" s="488"/>
      <c r="CLW109" s="488"/>
      <c r="CLX109" s="488"/>
      <c r="CLY109" s="488"/>
      <c r="CLZ109" s="697" t="s">
        <v>9880</v>
      </c>
      <c r="CMA109" s="698"/>
      <c r="CMB109" s="698"/>
      <c r="CMC109" s="488"/>
      <c r="CMD109" s="488"/>
      <c r="CME109" s="488"/>
      <c r="CMF109" s="488"/>
      <c r="CMG109" s="488"/>
      <c r="CMH109" s="697" t="s">
        <v>9880</v>
      </c>
      <c r="CMI109" s="698"/>
      <c r="CMJ109" s="698"/>
      <c r="CMK109" s="488"/>
      <c r="CML109" s="488"/>
      <c r="CMM109" s="488"/>
      <c r="CMN109" s="488"/>
      <c r="CMO109" s="488"/>
      <c r="CMP109" s="697" t="s">
        <v>9880</v>
      </c>
      <c r="CMQ109" s="698"/>
      <c r="CMR109" s="698"/>
      <c r="CMS109" s="488"/>
      <c r="CMT109" s="488"/>
      <c r="CMU109" s="488"/>
      <c r="CMV109" s="488"/>
      <c r="CMW109" s="488"/>
      <c r="CMX109" s="697" t="s">
        <v>9880</v>
      </c>
      <c r="CMY109" s="698"/>
      <c r="CMZ109" s="698"/>
      <c r="CNA109" s="488"/>
      <c r="CNB109" s="488"/>
      <c r="CNC109" s="488"/>
      <c r="CND109" s="488"/>
      <c r="CNE109" s="488"/>
      <c r="CNF109" s="697" t="s">
        <v>9880</v>
      </c>
      <c r="CNG109" s="698"/>
      <c r="CNH109" s="698"/>
      <c r="CNI109" s="488"/>
      <c r="CNJ109" s="488"/>
      <c r="CNK109" s="488"/>
      <c r="CNL109" s="488"/>
      <c r="CNM109" s="488"/>
      <c r="CNN109" s="697" t="s">
        <v>9880</v>
      </c>
      <c r="CNO109" s="698"/>
      <c r="CNP109" s="698"/>
      <c r="CNQ109" s="488"/>
      <c r="CNR109" s="488"/>
      <c r="CNS109" s="488"/>
      <c r="CNT109" s="488"/>
      <c r="CNU109" s="488"/>
      <c r="CNV109" s="697" t="s">
        <v>9880</v>
      </c>
      <c r="CNW109" s="698"/>
      <c r="CNX109" s="698"/>
      <c r="CNY109" s="488"/>
      <c r="CNZ109" s="488"/>
      <c r="COA109" s="488"/>
      <c r="COB109" s="488"/>
      <c r="COC109" s="488"/>
      <c r="COD109" s="697" t="s">
        <v>9880</v>
      </c>
      <c r="COE109" s="698"/>
      <c r="COF109" s="698"/>
      <c r="COG109" s="488"/>
      <c r="COH109" s="488"/>
      <c r="COI109" s="488"/>
      <c r="COJ109" s="488"/>
      <c r="COK109" s="488"/>
      <c r="COL109" s="697" t="s">
        <v>9880</v>
      </c>
      <c r="COM109" s="698"/>
      <c r="CON109" s="698"/>
      <c r="COO109" s="488"/>
      <c r="COP109" s="488"/>
      <c r="COQ109" s="488"/>
      <c r="COR109" s="488"/>
      <c r="COS109" s="488"/>
      <c r="COT109" s="697" t="s">
        <v>9880</v>
      </c>
      <c r="COU109" s="698"/>
      <c r="COV109" s="698"/>
      <c r="COW109" s="488"/>
      <c r="COX109" s="488"/>
      <c r="COY109" s="488"/>
      <c r="COZ109" s="488"/>
      <c r="CPA109" s="488"/>
      <c r="CPB109" s="697" t="s">
        <v>9880</v>
      </c>
      <c r="CPC109" s="698"/>
      <c r="CPD109" s="698"/>
      <c r="CPE109" s="488"/>
      <c r="CPF109" s="488"/>
      <c r="CPG109" s="488"/>
      <c r="CPH109" s="488"/>
      <c r="CPI109" s="488"/>
      <c r="CPJ109" s="697" t="s">
        <v>9880</v>
      </c>
      <c r="CPK109" s="698"/>
      <c r="CPL109" s="698"/>
      <c r="CPM109" s="488"/>
      <c r="CPN109" s="488"/>
      <c r="CPO109" s="488"/>
      <c r="CPP109" s="488"/>
      <c r="CPQ109" s="488"/>
      <c r="CPR109" s="697" t="s">
        <v>9880</v>
      </c>
      <c r="CPS109" s="698"/>
      <c r="CPT109" s="698"/>
      <c r="CPU109" s="488"/>
      <c r="CPV109" s="488"/>
      <c r="CPW109" s="488"/>
      <c r="CPX109" s="488"/>
      <c r="CPY109" s="488"/>
      <c r="CPZ109" s="697" t="s">
        <v>9880</v>
      </c>
      <c r="CQA109" s="698"/>
      <c r="CQB109" s="698"/>
      <c r="CQC109" s="488"/>
      <c r="CQD109" s="488"/>
      <c r="CQE109" s="488"/>
      <c r="CQF109" s="488"/>
      <c r="CQG109" s="488"/>
      <c r="CQH109" s="697" t="s">
        <v>9880</v>
      </c>
      <c r="CQI109" s="698"/>
      <c r="CQJ109" s="698"/>
      <c r="CQK109" s="488"/>
      <c r="CQL109" s="488"/>
      <c r="CQM109" s="488"/>
      <c r="CQN109" s="488"/>
      <c r="CQO109" s="488"/>
      <c r="CQP109" s="697" t="s">
        <v>9880</v>
      </c>
      <c r="CQQ109" s="698"/>
      <c r="CQR109" s="698"/>
      <c r="CQS109" s="488"/>
      <c r="CQT109" s="488"/>
      <c r="CQU109" s="488"/>
      <c r="CQV109" s="488"/>
      <c r="CQW109" s="488"/>
      <c r="CQX109" s="697" t="s">
        <v>9880</v>
      </c>
      <c r="CQY109" s="698"/>
      <c r="CQZ109" s="698"/>
      <c r="CRA109" s="488"/>
      <c r="CRB109" s="488"/>
      <c r="CRC109" s="488"/>
      <c r="CRD109" s="488"/>
      <c r="CRE109" s="488"/>
      <c r="CRF109" s="697" t="s">
        <v>9880</v>
      </c>
      <c r="CRG109" s="698"/>
      <c r="CRH109" s="698"/>
      <c r="CRI109" s="488"/>
      <c r="CRJ109" s="488"/>
      <c r="CRK109" s="488"/>
      <c r="CRL109" s="488"/>
      <c r="CRM109" s="488"/>
      <c r="CRN109" s="697" t="s">
        <v>9880</v>
      </c>
      <c r="CRO109" s="698"/>
      <c r="CRP109" s="698"/>
      <c r="CRQ109" s="488"/>
      <c r="CRR109" s="488"/>
      <c r="CRS109" s="488"/>
      <c r="CRT109" s="488"/>
      <c r="CRU109" s="488"/>
      <c r="CRV109" s="697" t="s">
        <v>9880</v>
      </c>
      <c r="CRW109" s="698"/>
      <c r="CRX109" s="698"/>
      <c r="CRY109" s="488"/>
      <c r="CRZ109" s="488"/>
      <c r="CSA109" s="488"/>
      <c r="CSB109" s="488"/>
      <c r="CSC109" s="488"/>
      <c r="CSD109" s="697" t="s">
        <v>9880</v>
      </c>
      <c r="CSE109" s="698"/>
      <c r="CSF109" s="698"/>
      <c r="CSG109" s="488"/>
      <c r="CSH109" s="488"/>
      <c r="CSI109" s="488"/>
      <c r="CSJ109" s="488"/>
      <c r="CSK109" s="488"/>
      <c r="CSL109" s="697" t="s">
        <v>9880</v>
      </c>
      <c r="CSM109" s="698"/>
      <c r="CSN109" s="698"/>
      <c r="CSO109" s="488"/>
      <c r="CSP109" s="488"/>
      <c r="CSQ109" s="488"/>
      <c r="CSR109" s="488"/>
      <c r="CSS109" s="488"/>
      <c r="CST109" s="697" t="s">
        <v>9880</v>
      </c>
      <c r="CSU109" s="698"/>
      <c r="CSV109" s="698"/>
      <c r="CSW109" s="488"/>
      <c r="CSX109" s="488"/>
      <c r="CSY109" s="488"/>
      <c r="CSZ109" s="488"/>
      <c r="CTA109" s="488"/>
      <c r="CTB109" s="697" t="s">
        <v>9880</v>
      </c>
      <c r="CTC109" s="698"/>
      <c r="CTD109" s="698"/>
      <c r="CTE109" s="488"/>
      <c r="CTF109" s="488"/>
      <c r="CTG109" s="488"/>
      <c r="CTH109" s="488"/>
      <c r="CTI109" s="488"/>
      <c r="CTJ109" s="697" t="s">
        <v>9880</v>
      </c>
      <c r="CTK109" s="698"/>
      <c r="CTL109" s="698"/>
      <c r="CTM109" s="488"/>
      <c r="CTN109" s="488"/>
      <c r="CTO109" s="488"/>
      <c r="CTP109" s="488"/>
      <c r="CTQ109" s="488"/>
      <c r="CTR109" s="697" t="s">
        <v>9880</v>
      </c>
      <c r="CTS109" s="698"/>
      <c r="CTT109" s="698"/>
      <c r="CTU109" s="488"/>
      <c r="CTV109" s="488"/>
      <c r="CTW109" s="488"/>
      <c r="CTX109" s="488"/>
      <c r="CTY109" s="488"/>
      <c r="CTZ109" s="697" t="s">
        <v>9880</v>
      </c>
      <c r="CUA109" s="698"/>
      <c r="CUB109" s="698"/>
      <c r="CUC109" s="488"/>
      <c r="CUD109" s="488"/>
      <c r="CUE109" s="488"/>
      <c r="CUF109" s="488"/>
      <c r="CUG109" s="488"/>
      <c r="CUH109" s="697" t="s">
        <v>9880</v>
      </c>
      <c r="CUI109" s="698"/>
      <c r="CUJ109" s="698"/>
      <c r="CUK109" s="488"/>
      <c r="CUL109" s="488"/>
      <c r="CUM109" s="488"/>
      <c r="CUN109" s="488"/>
      <c r="CUO109" s="488"/>
      <c r="CUP109" s="697" t="s">
        <v>9880</v>
      </c>
      <c r="CUQ109" s="698"/>
      <c r="CUR109" s="698"/>
      <c r="CUS109" s="488"/>
      <c r="CUT109" s="488"/>
      <c r="CUU109" s="488"/>
      <c r="CUV109" s="488"/>
      <c r="CUW109" s="488"/>
      <c r="CUX109" s="697" t="s">
        <v>9880</v>
      </c>
      <c r="CUY109" s="698"/>
      <c r="CUZ109" s="698"/>
      <c r="CVA109" s="488"/>
      <c r="CVB109" s="488"/>
      <c r="CVC109" s="488"/>
      <c r="CVD109" s="488"/>
      <c r="CVE109" s="488"/>
      <c r="CVF109" s="697" t="s">
        <v>9880</v>
      </c>
      <c r="CVG109" s="698"/>
      <c r="CVH109" s="698"/>
      <c r="CVI109" s="488"/>
      <c r="CVJ109" s="488"/>
      <c r="CVK109" s="488"/>
      <c r="CVL109" s="488"/>
      <c r="CVM109" s="488"/>
      <c r="CVN109" s="697" t="s">
        <v>9880</v>
      </c>
      <c r="CVO109" s="698"/>
      <c r="CVP109" s="698"/>
      <c r="CVQ109" s="488"/>
      <c r="CVR109" s="488"/>
      <c r="CVS109" s="488"/>
      <c r="CVT109" s="488"/>
      <c r="CVU109" s="488"/>
      <c r="CVV109" s="697" t="s">
        <v>9880</v>
      </c>
      <c r="CVW109" s="698"/>
      <c r="CVX109" s="698"/>
      <c r="CVY109" s="488"/>
      <c r="CVZ109" s="488"/>
      <c r="CWA109" s="488"/>
      <c r="CWB109" s="488"/>
      <c r="CWC109" s="488"/>
      <c r="CWD109" s="697" t="s">
        <v>9880</v>
      </c>
      <c r="CWE109" s="698"/>
      <c r="CWF109" s="698"/>
      <c r="CWG109" s="488"/>
      <c r="CWH109" s="488"/>
      <c r="CWI109" s="488"/>
      <c r="CWJ109" s="488"/>
      <c r="CWK109" s="488"/>
      <c r="CWL109" s="697" t="s">
        <v>9880</v>
      </c>
      <c r="CWM109" s="698"/>
      <c r="CWN109" s="698"/>
      <c r="CWO109" s="488"/>
      <c r="CWP109" s="488"/>
      <c r="CWQ109" s="488"/>
      <c r="CWR109" s="488"/>
      <c r="CWS109" s="488"/>
      <c r="CWT109" s="697" t="s">
        <v>9880</v>
      </c>
      <c r="CWU109" s="698"/>
      <c r="CWV109" s="698"/>
      <c r="CWW109" s="488"/>
      <c r="CWX109" s="488"/>
      <c r="CWY109" s="488"/>
      <c r="CWZ109" s="488"/>
      <c r="CXA109" s="488"/>
      <c r="CXB109" s="697" t="s">
        <v>9880</v>
      </c>
      <c r="CXC109" s="698"/>
      <c r="CXD109" s="698"/>
      <c r="CXE109" s="488"/>
      <c r="CXF109" s="488"/>
      <c r="CXG109" s="488"/>
      <c r="CXH109" s="488"/>
      <c r="CXI109" s="488"/>
      <c r="CXJ109" s="697" t="s">
        <v>9880</v>
      </c>
      <c r="CXK109" s="698"/>
      <c r="CXL109" s="698"/>
      <c r="CXM109" s="488"/>
      <c r="CXN109" s="488"/>
      <c r="CXO109" s="488"/>
      <c r="CXP109" s="488"/>
      <c r="CXQ109" s="488"/>
      <c r="CXR109" s="697" t="s">
        <v>9880</v>
      </c>
      <c r="CXS109" s="698"/>
      <c r="CXT109" s="698"/>
      <c r="CXU109" s="488"/>
      <c r="CXV109" s="488"/>
      <c r="CXW109" s="488"/>
      <c r="CXX109" s="488"/>
      <c r="CXY109" s="488"/>
      <c r="CXZ109" s="697" t="s">
        <v>9880</v>
      </c>
      <c r="CYA109" s="698"/>
      <c r="CYB109" s="698"/>
      <c r="CYC109" s="488"/>
      <c r="CYD109" s="488"/>
      <c r="CYE109" s="488"/>
      <c r="CYF109" s="488"/>
      <c r="CYG109" s="488"/>
      <c r="CYH109" s="697" t="s">
        <v>9880</v>
      </c>
      <c r="CYI109" s="698"/>
      <c r="CYJ109" s="698"/>
      <c r="CYK109" s="488"/>
      <c r="CYL109" s="488"/>
      <c r="CYM109" s="488"/>
      <c r="CYN109" s="488"/>
      <c r="CYO109" s="488"/>
      <c r="CYP109" s="697" t="s">
        <v>9880</v>
      </c>
      <c r="CYQ109" s="698"/>
      <c r="CYR109" s="698"/>
      <c r="CYS109" s="488"/>
      <c r="CYT109" s="488"/>
      <c r="CYU109" s="488"/>
      <c r="CYV109" s="488"/>
      <c r="CYW109" s="488"/>
      <c r="CYX109" s="697" t="s">
        <v>9880</v>
      </c>
      <c r="CYY109" s="698"/>
      <c r="CYZ109" s="698"/>
      <c r="CZA109" s="488"/>
      <c r="CZB109" s="488"/>
      <c r="CZC109" s="488"/>
      <c r="CZD109" s="488"/>
      <c r="CZE109" s="488"/>
      <c r="CZF109" s="697" t="s">
        <v>9880</v>
      </c>
      <c r="CZG109" s="698"/>
      <c r="CZH109" s="698"/>
      <c r="CZI109" s="488"/>
      <c r="CZJ109" s="488"/>
      <c r="CZK109" s="488"/>
      <c r="CZL109" s="488"/>
      <c r="CZM109" s="488"/>
      <c r="CZN109" s="697" t="s">
        <v>9880</v>
      </c>
      <c r="CZO109" s="698"/>
      <c r="CZP109" s="698"/>
      <c r="CZQ109" s="488"/>
      <c r="CZR109" s="488"/>
      <c r="CZS109" s="488"/>
      <c r="CZT109" s="488"/>
      <c r="CZU109" s="488"/>
      <c r="CZV109" s="697" t="s">
        <v>9880</v>
      </c>
      <c r="CZW109" s="698"/>
      <c r="CZX109" s="698"/>
      <c r="CZY109" s="488"/>
      <c r="CZZ109" s="488"/>
      <c r="DAA109" s="488"/>
      <c r="DAB109" s="488"/>
      <c r="DAC109" s="488"/>
      <c r="DAD109" s="697" t="s">
        <v>9880</v>
      </c>
      <c r="DAE109" s="698"/>
      <c r="DAF109" s="698"/>
      <c r="DAG109" s="488"/>
      <c r="DAH109" s="488"/>
      <c r="DAI109" s="488"/>
      <c r="DAJ109" s="488"/>
      <c r="DAK109" s="488"/>
      <c r="DAL109" s="697" t="s">
        <v>9880</v>
      </c>
      <c r="DAM109" s="698"/>
      <c r="DAN109" s="698"/>
      <c r="DAO109" s="488"/>
      <c r="DAP109" s="488"/>
      <c r="DAQ109" s="488"/>
      <c r="DAR109" s="488"/>
      <c r="DAS109" s="488"/>
      <c r="DAT109" s="697" t="s">
        <v>9880</v>
      </c>
      <c r="DAU109" s="698"/>
      <c r="DAV109" s="698"/>
      <c r="DAW109" s="488"/>
      <c r="DAX109" s="488"/>
      <c r="DAY109" s="488"/>
      <c r="DAZ109" s="488"/>
      <c r="DBA109" s="488"/>
      <c r="DBB109" s="697" t="s">
        <v>9880</v>
      </c>
      <c r="DBC109" s="698"/>
      <c r="DBD109" s="698"/>
      <c r="DBE109" s="488"/>
      <c r="DBF109" s="488"/>
      <c r="DBG109" s="488"/>
      <c r="DBH109" s="488"/>
      <c r="DBI109" s="488"/>
      <c r="DBJ109" s="697" t="s">
        <v>9880</v>
      </c>
      <c r="DBK109" s="698"/>
      <c r="DBL109" s="698"/>
      <c r="DBM109" s="488"/>
      <c r="DBN109" s="488"/>
      <c r="DBO109" s="488"/>
      <c r="DBP109" s="488"/>
      <c r="DBQ109" s="488"/>
      <c r="DBR109" s="697" t="s">
        <v>9880</v>
      </c>
      <c r="DBS109" s="698"/>
      <c r="DBT109" s="698"/>
      <c r="DBU109" s="488"/>
      <c r="DBV109" s="488"/>
      <c r="DBW109" s="488"/>
      <c r="DBX109" s="488"/>
      <c r="DBY109" s="488"/>
      <c r="DBZ109" s="697" t="s">
        <v>9880</v>
      </c>
      <c r="DCA109" s="698"/>
      <c r="DCB109" s="698"/>
      <c r="DCC109" s="488"/>
      <c r="DCD109" s="488"/>
      <c r="DCE109" s="488"/>
      <c r="DCF109" s="488"/>
      <c r="DCG109" s="488"/>
      <c r="DCH109" s="697" t="s">
        <v>9880</v>
      </c>
      <c r="DCI109" s="698"/>
      <c r="DCJ109" s="698"/>
      <c r="DCK109" s="488"/>
      <c r="DCL109" s="488"/>
      <c r="DCM109" s="488"/>
      <c r="DCN109" s="488"/>
      <c r="DCO109" s="488"/>
      <c r="DCP109" s="697" t="s">
        <v>9880</v>
      </c>
      <c r="DCQ109" s="698"/>
      <c r="DCR109" s="698"/>
      <c r="DCS109" s="488"/>
      <c r="DCT109" s="488"/>
      <c r="DCU109" s="488"/>
      <c r="DCV109" s="488"/>
      <c r="DCW109" s="488"/>
      <c r="DCX109" s="697" t="s">
        <v>9880</v>
      </c>
      <c r="DCY109" s="698"/>
      <c r="DCZ109" s="698"/>
      <c r="DDA109" s="488"/>
      <c r="DDB109" s="488"/>
      <c r="DDC109" s="488"/>
      <c r="DDD109" s="488"/>
      <c r="DDE109" s="488"/>
      <c r="DDF109" s="697" t="s">
        <v>9880</v>
      </c>
      <c r="DDG109" s="698"/>
      <c r="DDH109" s="698"/>
      <c r="DDI109" s="488"/>
      <c r="DDJ109" s="488"/>
      <c r="DDK109" s="488"/>
      <c r="DDL109" s="488"/>
      <c r="DDM109" s="488"/>
      <c r="DDN109" s="697" t="s">
        <v>9880</v>
      </c>
      <c r="DDO109" s="698"/>
      <c r="DDP109" s="698"/>
      <c r="DDQ109" s="488"/>
      <c r="DDR109" s="488"/>
      <c r="DDS109" s="488"/>
      <c r="DDT109" s="488"/>
      <c r="DDU109" s="488"/>
      <c r="DDV109" s="697" t="s">
        <v>9880</v>
      </c>
      <c r="DDW109" s="698"/>
      <c r="DDX109" s="698"/>
      <c r="DDY109" s="488"/>
      <c r="DDZ109" s="488"/>
      <c r="DEA109" s="488"/>
      <c r="DEB109" s="488"/>
      <c r="DEC109" s="488"/>
      <c r="DED109" s="697" t="s">
        <v>9880</v>
      </c>
      <c r="DEE109" s="698"/>
      <c r="DEF109" s="698"/>
      <c r="DEG109" s="488"/>
      <c r="DEH109" s="488"/>
      <c r="DEI109" s="488"/>
      <c r="DEJ109" s="488"/>
      <c r="DEK109" s="488"/>
      <c r="DEL109" s="697" t="s">
        <v>9880</v>
      </c>
      <c r="DEM109" s="698"/>
      <c r="DEN109" s="698"/>
      <c r="DEO109" s="488"/>
      <c r="DEP109" s="488"/>
      <c r="DEQ109" s="488"/>
      <c r="DER109" s="488"/>
      <c r="DES109" s="488"/>
      <c r="DET109" s="697" t="s">
        <v>9880</v>
      </c>
      <c r="DEU109" s="698"/>
      <c r="DEV109" s="698"/>
      <c r="DEW109" s="488"/>
      <c r="DEX109" s="488"/>
      <c r="DEY109" s="488"/>
      <c r="DEZ109" s="488"/>
      <c r="DFA109" s="488"/>
      <c r="DFB109" s="697" t="s">
        <v>9880</v>
      </c>
      <c r="DFC109" s="698"/>
      <c r="DFD109" s="698"/>
      <c r="DFE109" s="488"/>
      <c r="DFF109" s="488"/>
      <c r="DFG109" s="488"/>
      <c r="DFH109" s="488"/>
      <c r="DFI109" s="488"/>
      <c r="DFJ109" s="697" t="s">
        <v>9880</v>
      </c>
      <c r="DFK109" s="698"/>
      <c r="DFL109" s="698"/>
      <c r="DFM109" s="488"/>
      <c r="DFN109" s="488"/>
      <c r="DFO109" s="488"/>
      <c r="DFP109" s="488"/>
      <c r="DFQ109" s="488"/>
      <c r="DFR109" s="697" t="s">
        <v>9880</v>
      </c>
      <c r="DFS109" s="698"/>
      <c r="DFT109" s="698"/>
      <c r="DFU109" s="488"/>
      <c r="DFV109" s="488"/>
      <c r="DFW109" s="488"/>
      <c r="DFX109" s="488"/>
      <c r="DFY109" s="488"/>
      <c r="DFZ109" s="697" t="s">
        <v>9880</v>
      </c>
      <c r="DGA109" s="698"/>
      <c r="DGB109" s="698"/>
      <c r="DGC109" s="488"/>
      <c r="DGD109" s="488"/>
      <c r="DGE109" s="488"/>
      <c r="DGF109" s="488"/>
      <c r="DGG109" s="488"/>
      <c r="DGH109" s="697" t="s">
        <v>9880</v>
      </c>
      <c r="DGI109" s="698"/>
      <c r="DGJ109" s="698"/>
      <c r="DGK109" s="488"/>
      <c r="DGL109" s="488"/>
      <c r="DGM109" s="488"/>
      <c r="DGN109" s="488"/>
      <c r="DGO109" s="488"/>
      <c r="DGP109" s="697" t="s">
        <v>9880</v>
      </c>
      <c r="DGQ109" s="698"/>
      <c r="DGR109" s="698"/>
      <c r="DGS109" s="488"/>
      <c r="DGT109" s="488"/>
      <c r="DGU109" s="488"/>
      <c r="DGV109" s="488"/>
      <c r="DGW109" s="488"/>
      <c r="DGX109" s="697" t="s">
        <v>9880</v>
      </c>
      <c r="DGY109" s="698"/>
      <c r="DGZ109" s="698"/>
      <c r="DHA109" s="488"/>
      <c r="DHB109" s="488"/>
      <c r="DHC109" s="488"/>
      <c r="DHD109" s="488"/>
      <c r="DHE109" s="488"/>
      <c r="DHF109" s="697" t="s">
        <v>9880</v>
      </c>
      <c r="DHG109" s="698"/>
      <c r="DHH109" s="698"/>
      <c r="DHI109" s="488"/>
      <c r="DHJ109" s="488"/>
      <c r="DHK109" s="488"/>
      <c r="DHL109" s="488"/>
      <c r="DHM109" s="488"/>
      <c r="DHN109" s="697" t="s">
        <v>9880</v>
      </c>
      <c r="DHO109" s="698"/>
      <c r="DHP109" s="698"/>
      <c r="DHQ109" s="488"/>
      <c r="DHR109" s="488"/>
      <c r="DHS109" s="488"/>
      <c r="DHT109" s="488"/>
      <c r="DHU109" s="488"/>
      <c r="DHV109" s="697" t="s">
        <v>9880</v>
      </c>
      <c r="DHW109" s="698"/>
      <c r="DHX109" s="698"/>
      <c r="DHY109" s="488"/>
      <c r="DHZ109" s="488"/>
      <c r="DIA109" s="488"/>
      <c r="DIB109" s="488"/>
      <c r="DIC109" s="488"/>
      <c r="DID109" s="697" t="s">
        <v>9880</v>
      </c>
      <c r="DIE109" s="698"/>
      <c r="DIF109" s="698"/>
      <c r="DIG109" s="488"/>
      <c r="DIH109" s="488"/>
      <c r="DII109" s="488"/>
      <c r="DIJ109" s="488"/>
      <c r="DIK109" s="488"/>
      <c r="DIL109" s="697" t="s">
        <v>9880</v>
      </c>
      <c r="DIM109" s="698"/>
      <c r="DIN109" s="698"/>
      <c r="DIO109" s="488"/>
      <c r="DIP109" s="488"/>
      <c r="DIQ109" s="488"/>
      <c r="DIR109" s="488"/>
      <c r="DIS109" s="488"/>
      <c r="DIT109" s="697" t="s">
        <v>9880</v>
      </c>
      <c r="DIU109" s="698"/>
      <c r="DIV109" s="698"/>
      <c r="DIW109" s="488"/>
      <c r="DIX109" s="488"/>
      <c r="DIY109" s="488"/>
      <c r="DIZ109" s="488"/>
      <c r="DJA109" s="488"/>
      <c r="DJB109" s="697" t="s">
        <v>9880</v>
      </c>
      <c r="DJC109" s="698"/>
      <c r="DJD109" s="698"/>
      <c r="DJE109" s="488"/>
      <c r="DJF109" s="488"/>
      <c r="DJG109" s="488"/>
      <c r="DJH109" s="488"/>
      <c r="DJI109" s="488"/>
      <c r="DJJ109" s="697" t="s">
        <v>9880</v>
      </c>
      <c r="DJK109" s="698"/>
      <c r="DJL109" s="698"/>
      <c r="DJM109" s="488"/>
      <c r="DJN109" s="488"/>
      <c r="DJO109" s="488"/>
      <c r="DJP109" s="488"/>
      <c r="DJQ109" s="488"/>
      <c r="DJR109" s="697" t="s">
        <v>9880</v>
      </c>
      <c r="DJS109" s="698"/>
      <c r="DJT109" s="698"/>
      <c r="DJU109" s="488"/>
      <c r="DJV109" s="488"/>
      <c r="DJW109" s="488"/>
      <c r="DJX109" s="488"/>
      <c r="DJY109" s="488"/>
      <c r="DJZ109" s="697" t="s">
        <v>9880</v>
      </c>
      <c r="DKA109" s="698"/>
      <c r="DKB109" s="698"/>
      <c r="DKC109" s="488"/>
      <c r="DKD109" s="488"/>
      <c r="DKE109" s="488"/>
      <c r="DKF109" s="488"/>
      <c r="DKG109" s="488"/>
      <c r="DKH109" s="697" t="s">
        <v>9880</v>
      </c>
      <c r="DKI109" s="698"/>
      <c r="DKJ109" s="698"/>
      <c r="DKK109" s="488"/>
      <c r="DKL109" s="488"/>
      <c r="DKM109" s="488"/>
      <c r="DKN109" s="488"/>
      <c r="DKO109" s="488"/>
      <c r="DKP109" s="697" t="s">
        <v>9880</v>
      </c>
      <c r="DKQ109" s="698"/>
      <c r="DKR109" s="698"/>
      <c r="DKS109" s="488"/>
      <c r="DKT109" s="488"/>
      <c r="DKU109" s="488"/>
      <c r="DKV109" s="488"/>
      <c r="DKW109" s="488"/>
      <c r="DKX109" s="697" t="s">
        <v>9880</v>
      </c>
      <c r="DKY109" s="698"/>
      <c r="DKZ109" s="698"/>
      <c r="DLA109" s="488"/>
      <c r="DLB109" s="488"/>
      <c r="DLC109" s="488"/>
      <c r="DLD109" s="488"/>
      <c r="DLE109" s="488"/>
      <c r="DLF109" s="697" t="s">
        <v>9880</v>
      </c>
      <c r="DLG109" s="698"/>
      <c r="DLH109" s="698"/>
      <c r="DLI109" s="488"/>
      <c r="DLJ109" s="488"/>
      <c r="DLK109" s="488"/>
      <c r="DLL109" s="488"/>
      <c r="DLM109" s="488"/>
      <c r="DLN109" s="697" t="s">
        <v>9880</v>
      </c>
      <c r="DLO109" s="698"/>
      <c r="DLP109" s="698"/>
      <c r="DLQ109" s="488"/>
      <c r="DLR109" s="488"/>
      <c r="DLS109" s="488"/>
      <c r="DLT109" s="488"/>
      <c r="DLU109" s="488"/>
      <c r="DLV109" s="697" t="s">
        <v>9880</v>
      </c>
      <c r="DLW109" s="698"/>
      <c r="DLX109" s="698"/>
      <c r="DLY109" s="488"/>
      <c r="DLZ109" s="488"/>
      <c r="DMA109" s="488"/>
      <c r="DMB109" s="488"/>
      <c r="DMC109" s="488"/>
      <c r="DMD109" s="697" t="s">
        <v>9880</v>
      </c>
      <c r="DME109" s="698"/>
      <c r="DMF109" s="698"/>
      <c r="DMG109" s="488"/>
      <c r="DMH109" s="488"/>
      <c r="DMI109" s="488"/>
      <c r="DMJ109" s="488"/>
      <c r="DMK109" s="488"/>
      <c r="DML109" s="697" t="s">
        <v>9880</v>
      </c>
      <c r="DMM109" s="698"/>
      <c r="DMN109" s="698"/>
      <c r="DMO109" s="488"/>
      <c r="DMP109" s="488"/>
      <c r="DMQ109" s="488"/>
      <c r="DMR109" s="488"/>
      <c r="DMS109" s="488"/>
      <c r="DMT109" s="697" t="s">
        <v>9880</v>
      </c>
      <c r="DMU109" s="698"/>
      <c r="DMV109" s="698"/>
      <c r="DMW109" s="488"/>
      <c r="DMX109" s="488"/>
      <c r="DMY109" s="488"/>
      <c r="DMZ109" s="488"/>
      <c r="DNA109" s="488"/>
      <c r="DNB109" s="697" t="s">
        <v>9880</v>
      </c>
      <c r="DNC109" s="698"/>
      <c r="DND109" s="698"/>
      <c r="DNE109" s="488"/>
      <c r="DNF109" s="488"/>
      <c r="DNG109" s="488"/>
      <c r="DNH109" s="488"/>
      <c r="DNI109" s="488"/>
      <c r="DNJ109" s="697" t="s">
        <v>9880</v>
      </c>
      <c r="DNK109" s="698"/>
      <c r="DNL109" s="698"/>
      <c r="DNM109" s="488"/>
      <c r="DNN109" s="488"/>
      <c r="DNO109" s="488"/>
      <c r="DNP109" s="488"/>
      <c r="DNQ109" s="488"/>
      <c r="DNR109" s="697" t="s">
        <v>9880</v>
      </c>
      <c r="DNS109" s="698"/>
      <c r="DNT109" s="698"/>
      <c r="DNU109" s="488"/>
      <c r="DNV109" s="488"/>
      <c r="DNW109" s="488"/>
      <c r="DNX109" s="488"/>
      <c r="DNY109" s="488"/>
      <c r="DNZ109" s="697" t="s">
        <v>9880</v>
      </c>
      <c r="DOA109" s="698"/>
      <c r="DOB109" s="698"/>
      <c r="DOC109" s="488"/>
      <c r="DOD109" s="488"/>
      <c r="DOE109" s="488"/>
      <c r="DOF109" s="488"/>
      <c r="DOG109" s="488"/>
      <c r="DOH109" s="697" t="s">
        <v>9880</v>
      </c>
      <c r="DOI109" s="698"/>
      <c r="DOJ109" s="698"/>
      <c r="DOK109" s="488"/>
      <c r="DOL109" s="488"/>
      <c r="DOM109" s="488"/>
      <c r="DON109" s="488"/>
      <c r="DOO109" s="488"/>
      <c r="DOP109" s="697" t="s">
        <v>9880</v>
      </c>
      <c r="DOQ109" s="698"/>
      <c r="DOR109" s="698"/>
      <c r="DOS109" s="488"/>
      <c r="DOT109" s="488"/>
      <c r="DOU109" s="488"/>
      <c r="DOV109" s="488"/>
      <c r="DOW109" s="488"/>
      <c r="DOX109" s="697" t="s">
        <v>9880</v>
      </c>
      <c r="DOY109" s="698"/>
      <c r="DOZ109" s="698"/>
      <c r="DPA109" s="488"/>
      <c r="DPB109" s="488"/>
      <c r="DPC109" s="488"/>
      <c r="DPD109" s="488"/>
      <c r="DPE109" s="488"/>
      <c r="DPF109" s="697" t="s">
        <v>9880</v>
      </c>
      <c r="DPG109" s="698"/>
      <c r="DPH109" s="698"/>
      <c r="DPI109" s="488"/>
      <c r="DPJ109" s="488"/>
      <c r="DPK109" s="488"/>
      <c r="DPL109" s="488"/>
      <c r="DPM109" s="488"/>
      <c r="DPN109" s="697" t="s">
        <v>9880</v>
      </c>
      <c r="DPO109" s="698"/>
      <c r="DPP109" s="698"/>
      <c r="DPQ109" s="488"/>
      <c r="DPR109" s="488"/>
      <c r="DPS109" s="488"/>
      <c r="DPT109" s="488"/>
      <c r="DPU109" s="488"/>
      <c r="DPV109" s="697" t="s">
        <v>9880</v>
      </c>
      <c r="DPW109" s="698"/>
      <c r="DPX109" s="698"/>
      <c r="DPY109" s="488"/>
      <c r="DPZ109" s="488"/>
      <c r="DQA109" s="488"/>
      <c r="DQB109" s="488"/>
      <c r="DQC109" s="488"/>
      <c r="DQD109" s="697" t="s">
        <v>9880</v>
      </c>
      <c r="DQE109" s="698"/>
      <c r="DQF109" s="698"/>
      <c r="DQG109" s="488"/>
      <c r="DQH109" s="488"/>
      <c r="DQI109" s="488"/>
      <c r="DQJ109" s="488"/>
      <c r="DQK109" s="488"/>
      <c r="DQL109" s="697" t="s">
        <v>9880</v>
      </c>
      <c r="DQM109" s="698"/>
      <c r="DQN109" s="698"/>
      <c r="DQO109" s="488"/>
      <c r="DQP109" s="488"/>
      <c r="DQQ109" s="488"/>
      <c r="DQR109" s="488"/>
      <c r="DQS109" s="488"/>
      <c r="DQT109" s="697" t="s">
        <v>9880</v>
      </c>
      <c r="DQU109" s="698"/>
      <c r="DQV109" s="698"/>
      <c r="DQW109" s="488"/>
      <c r="DQX109" s="488"/>
      <c r="DQY109" s="488"/>
      <c r="DQZ109" s="488"/>
      <c r="DRA109" s="488"/>
      <c r="DRB109" s="697" t="s">
        <v>9880</v>
      </c>
      <c r="DRC109" s="698"/>
      <c r="DRD109" s="698"/>
      <c r="DRE109" s="488"/>
      <c r="DRF109" s="488"/>
      <c r="DRG109" s="488"/>
      <c r="DRH109" s="488"/>
      <c r="DRI109" s="488"/>
      <c r="DRJ109" s="697" t="s">
        <v>9880</v>
      </c>
      <c r="DRK109" s="698"/>
      <c r="DRL109" s="698"/>
      <c r="DRM109" s="488"/>
      <c r="DRN109" s="488"/>
      <c r="DRO109" s="488"/>
      <c r="DRP109" s="488"/>
      <c r="DRQ109" s="488"/>
      <c r="DRR109" s="697" t="s">
        <v>9880</v>
      </c>
      <c r="DRS109" s="698"/>
      <c r="DRT109" s="698"/>
      <c r="DRU109" s="488"/>
      <c r="DRV109" s="488"/>
      <c r="DRW109" s="488"/>
      <c r="DRX109" s="488"/>
      <c r="DRY109" s="488"/>
      <c r="DRZ109" s="697" t="s">
        <v>9880</v>
      </c>
      <c r="DSA109" s="698"/>
      <c r="DSB109" s="698"/>
      <c r="DSC109" s="488"/>
      <c r="DSD109" s="488"/>
      <c r="DSE109" s="488"/>
      <c r="DSF109" s="488"/>
      <c r="DSG109" s="488"/>
      <c r="DSH109" s="697" t="s">
        <v>9880</v>
      </c>
      <c r="DSI109" s="698"/>
      <c r="DSJ109" s="698"/>
      <c r="DSK109" s="488"/>
      <c r="DSL109" s="488"/>
      <c r="DSM109" s="488"/>
      <c r="DSN109" s="488"/>
      <c r="DSO109" s="488"/>
      <c r="DSP109" s="697" t="s">
        <v>9880</v>
      </c>
      <c r="DSQ109" s="698"/>
      <c r="DSR109" s="698"/>
      <c r="DSS109" s="488"/>
      <c r="DST109" s="488"/>
      <c r="DSU109" s="488"/>
      <c r="DSV109" s="488"/>
      <c r="DSW109" s="488"/>
      <c r="DSX109" s="697" t="s">
        <v>9880</v>
      </c>
      <c r="DSY109" s="698"/>
      <c r="DSZ109" s="698"/>
      <c r="DTA109" s="488"/>
      <c r="DTB109" s="488"/>
      <c r="DTC109" s="488"/>
      <c r="DTD109" s="488"/>
      <c r="DTE109" s="488"/>
      <c r="DTF109" s="697" t="s">
        <v>9880</v>
      </c>
      <c r="DTG109" s="698"/>
      <c r="DTH109" s="698"/>
      <c r="DTI109" s="488"/>
      <c r="DTJ109" s="488"/>
      <c r="DTK109" s="488"/>
      <c r="DTL109" s="488"/>
      <c r="DTM109" s="488"/>
      <c r="DTN109" s="697" t="s">
        <v>9880</v>
      </c>
      <c r="DTO109" s="698"/>
      <c r="DTP109" s="698"/>
      <c r="DTQ109" s="488"/>
      <c r="DTR109" s="488"/>
      <c r="DTS109" s="488"/>
      <c r="DTT109" s="488"/>
      <c r="DTU109" s="488"/>
      <c r="DTV109" s="697" t="s">
        <v>9880</v>
      </c>
      <c r="DTW109" s="698"/>
      <c r="DTX109" s="698"/>
      <c r="DTY109" s="488"/>
      <c r="DTZ109" s="488"/>
      <c r="DUA109" s="488"/>
      <c r="DUB109" s="488"/>
      <c r="DUC109" s="488"/>
      <c r="DUD109" s="697" t="s">
        <v>9880</v>
      </c>
      <c r="DUE109" s="698"/>
      <c r="DUF109" s="698"/>
      <c r="DUG109" s="488"/>
      <c r="DUH109" s="488"/>
      <c r="DUI109" s="488"/>
      <c r="DUJ109" s="488"/>
      <c r="DUK109" s="488"/>
      <c r="DUL109" s="697" t="s">
        <v>9880</v>
      </c>
      <c r="DUM109" s="698"/>
      <c r="DUN109" s="698"/>
      <c r="DUO109" s="488"/>
      <c r="DUP109" s="488"/>
      <c r="DUQ109" s="488"/>
      <c r="DUR109" s="488"/>
      <c r="DUS109" s="488"/>
      <c r="DUT109" s="697" t="s">
        <v>9880</v>
      </c>
      <c r="DUU109" s="698"/>
      <c r="DUV109" s="698"/>
      <c r="DUW109" s="488"/>
      <c r="DUX109" s="488"/>
      <c r="DUY109" s="488"/>
      <c r="DUZ109" s="488"/>
      <c r="DVA109" s="488"/>
      <c r="DVB109" s="697" t="s">
        <v>9880</v>
      </c>
      <c r="DVC109" s="698"/>
      <c r="DVD109" s="698"/>
      <c r="DVE109" s="488"/>
      <c r="DVF109" s="488"/>
      <c r="DVG109" s="488"/>
      <c r="DVH109" s="488"/>
      <c r="DVI109" s="488"/>
      <c r="DVJ109" s="697" t="s">
        <v>9880</v>
      </c>
      <c r="DVK109" s="698"/>
      <c r="DVL109" s="698"/>
      <c r="DVM109" s="488"/>
      <c r="DVN109" s="488"/>
      <c r="DVO109" s="488"/>
      <c r="DVP109" s="488"/>
      <c r="DVQ109" s="488"/>
      <c r="DVR109" s="697" t="s">
        <v>9880</v>
      </c>
      <c r="DVS109" s="698"/>
      <c r="DVT109" s="698"/>
      <c r="DVU109" s="488"/>
      <c r="DVV109" s="488"/>
      <c r="DVW109" s="488"/>
      <c r="DVX109" s="488"/>
      <c r="DVY109" s="488"/>
      <c r="DVZ109" s="697" t="s">
        <v>9880</v>
      </c>
      <c r="DWA109" s="698"/>
      <c r="DWB109" s="698"/>
      <c r="DWC109" s="488"/>
      <c r="DWD109" s="488"/>
      <c r="DWE109" s="488"/>
      <c r="DWF109" s="488"/>
      <c r="DWG109" s="488"/>
      <c r="DWH109" s="697" t="s">
        <v>9880</v>
      </c>
      <c r="DWI109" s="698"/>
      <c r="DWJ109" s="698"/>
      <c r="DWK109" s="488"/>
      <c r="DWL109" s="488"/>
      <c r="DWM109" s="488"/>
      <c r="DWN109" s="488"/>
      <c r="DWO109" s="488"/>
      <c r="DWP109" s="697" t="s">
        <v>9880</v>
      </c>
      <c r="DWQ109" s="698"/>
      <c r="DWR109" s="698"/>
      <c r="DWS109" s="488"/>
      <c r="DWT109" s="488"/>
      <c r="DWU109" s="488"/>
      <c r="DWV109" s="488"/>
      <c r="DWW109" s="488"/>
      <c r="DWX109" s="697" t="s">
        <v>9880</v>
      </c>
      <c r="DWY109" s="698"/>
      <c r="DWZ109" s="698"/>
      <c r="DXA109" s="488"/>
      <c r="DXB109" s="488"/>
      <c r="DXC109" s="488"/>
      <c r="DXD109" s="488"/>
      <c r="DXE109" s="488"/>
      <c r="DXF109" s="697" t="s">
        <v>9880</v>
      </c>
      <c r="DXG109" s="698"/>
      <c r="DXH109" s="698"/>
      <c r="DXI109" s="488"/>
      <c r="DXJ109" s="488"/>
      <c r="DXK109" s="488"/>
      <c r="DXL109" s="488"/>
      <c r="DXM109" s="488"/>
      <c r="DXN109" s="697" t="s">
        <v>9880</v>
      </c>
      <c r="DXO109" s="698"/>
      <c r="DXP109" s="698"/>
      <c r="DXQ109" s="488"/>
      <c r="DXR109" s="488"/>
      <c r="DXS109" s="488"/>
      <c r="DXT109" s="488"/>
      <c r="DXU109" s="488"/>
      <c r="DXV109" s="697" t="s">
        <v>9880</v>
      </c>
      <c r="DXW109" s="698"/>
      <c r="DXX109" s="698"/>
      <c r="DXY109" s="488"/>
      <c r="DXZ109" s="488"/>
      <c r="DYA109" s="488"/>
      <c r="DYB109" s="488"/>
      <c r="DYC109" s="488"/>
      <c r="DYD109" s="697" t="s">
        <v>9880</v>
      </c>
      <c r="DYE109" s="698"/>
      <c r="DYF109" s="698"/>
      <c r="DYG109" s="488"/>
      <c r="DYH109" s="488"/>
      <c r="DYI109" s="488"/>
      <c r="DYJ109" s="488"/>
      <c r="DYK109" s="488"/>
      <c r="DYL109" s="697" t="s">
        <v>9880</v>
      </c>
      <c r="DYM109" s="698"/>
      <c r="DYN109" s="698"/>
      <c r="DYO109" s="488"/>
      <c r="DYP109" s="488"/>
      <c r="DYQ109" s="488"/>
      <c r="DYR109" s="488"/>
      <c r="DYS109" s="488"/>
      <c r="DYT109" s="697" t="s">
        <v>9880</v>
      </c>
      <c r="DYU109" s="698"/>
      <c r="DYV109" s="698"/>
      <c r="DYW109" s="488"/>
      <c r="DYX109" s="488"/>
      <c r="DYY109" s="488"/>
      <c r="DYZ109" s="488"/>
      <c r="DZA109" s="488"/>
      <c r="DZB109" s="697" t="s">
        <v>9880</v>
      </c>
      <c r="DZC109" s="698"/>
      <c r="DZD109" s="698"/>
      <c r="DZE109" s="488"/>
      <c r="DZF109" s="488"/>
      <c r="DZG109" s="488"/>
      <c r="DZH109" s="488"/>
      <c r="DZI109" s="488"/>
      <c r="DZJ109" s="697" t="s">
        <v>9880</v>
      </c>
      <c r="DZK109" s="698"/>
      <c r="DZL109" s="698"/>
      <c r="DZM109" s="488"/>
      <c r="DZN109" s="488"/>
      <c r="DZO109" s="488"/>
      <c r="DZP109" s="488"/>
      <c r="DZQ109" s="488"/>
      <c r="DZR109" s="697" t="s">
        <v>9880</v>
      </c>
      <c r="DZS109" s="698"/>
      <c r="DZT109" s="698"/>
      <c r="DZU109" s="488"/>
      <c r="DZV109" s="488"/>
      <c r="DZW109" s="488"/>
      <c r="DZX109" s="488"/>
      <c r="DZY109" s="488"/>
      <c r="DZZ109" s="697" t="s">
        <v>9880</v>
      </c>
      <c r="EAA109" s="698"/>
      <c r="EAB109" s="698"/>
      <c r="EAC109" s="488"/>
      <c r="EAD109" s="488"/>
      <c r="EAE109" s="488"/>
      <c r="EAF109" s="488"/>
      <c r="EAG109" s="488"/>
      <c r="EAH109" s="697" t="s">
        <v>9880</v>
      </c>
      <c r="EAI109" s="698"/>
      <c r="EAJ109" s="698"/>
      <c r="EAK109" s="488"/>
      <c r="EAL109" s="488"/>
      <c r="EAM109" s="488"/>
      <c r="EAN109" s="488"/>
      <c r="EAO109" s="488"/>
      <c r="EAP109" s="697" t="s">
        <v>9880</v>
      </c>
      <c r="EAQ109" s="698"/>
      <c r="EAR109" s="698"/>
      <c r="EAS109" s="488"/>
      <c r="EAT109" s="488"/>
      <c r="EAU109" s="488"/>
      <c r="EAV109" s="488"/>
      <c r="EAW109" s="488"/>
      <c r="EAX109" s="697" t="s">
        <v>9880</v>
      </c>
      <c r="EAY109" s="698"/>
      <c r="EAZ109" s="698"/>
      <c r="EBA109" s="488"/>
      <c r="EBB109" s="488"/>
      <c r="EBC109" s="488"/>
      <c r="EBD109" s="488"/>
      <c r="EBE109" s="488"/>
      <c r="EBF109" s="697" t="s">
        <v>9880</v>
      </c>
      <c r="EBG109" s="698"/>
      <c r="EBH109" s="698"/>
      <c r="EBI109" s="488"/>
      <c r="EBJ109" s="488"/>
      <c r="EBK109" s="488"/>
      <c r="EBL109" s="488"/>
      <c r="EBM109" s="488"/>
      <c r="EBN109" s="697" t="s">
        <v>9880</v>
      </c>
      <c r="EBO109" s="698"/>
      <c r="EBP109" s="698"/>
      <c r="EBQ109" s="488"/>
      <c r="EBR109" s="488"/>
      <c r="EBS109" s="488"/>
      <c r="EBT109" s="488"/>
      <c r="EBU109" s="488"/>
      <c r="EBV109" s="697" t="s">
        <v>9880</v>
      </c>
      <c r="EBW109" s="698"/>
      <c r="EBX109" s="698"/>
      <c r="EBY109" s="488"/>
      <c r="EBZ109" s="488"/>
      <c r="ECA109" s="488"/>
      <c r="ECB109" s="488"/>
      <c r="ECC109" s="488"/>
      <c r="ECD109" s="697" t="s">
        <v>9880</v>
      </c>
      <c r="ECE109" s="698"/>
      <c r="ECF109" s="698"/>
      <c r="ECG109" s="488"/>
      <c r="ECH109" s="488"/>
      <c r="ECI109" s="488"/>
      <c r="ECJ109" s="488"/>
      <c r="ECK109" s="488"/>
      <c r="ECL109" s="697" t="s">
        <v>9880</v>
      </c>
      <c r="ECM109" s="698"/>
      <c r="ECN109" s="698"/>
      <c r="ECO109" s="488"/>
      <c r="ECP109" s="488"/>
      <c r="ECQ109" s="488"/>
      <c r="ECR109" s="488"/>
      <c r="ECS109" s="488"/>
      <c r="ECT109" s="697" t="s">
        <v>9880</v>
      </c>
      <c r="ECU109" s="698"/>
      <c r="ECV109" s="698"/>
      <c r="ECW109" s="488"/>
      <c r="ECX109" s="488"/>
      <c r="ECY109" s="488"/>
      <c r="ECZ109" s="488"/>
      <c r="EDA109" s="488"/>
      <c r="EDB109" s="697" t="s">
        <v>9880</v>
      </c>
      <c r="EDC109" s="698"/>
      <c r="EDD109" s="698"/>
      <c r="EDE109" s="488"/>
      <c r="EDF109" s="488"/>
      <c r="EDG109" s="488"/>
      <c r="EDH109" s="488"/>
      <c r="EDI109" s="488"/>
      <c r="EDJ109" s="697" t="s">
        <v>9880</v>
      </c>
      <c r="EDK109" s="698"/>
      <c r="EDL109" s="698"/>
      <c r="EDM109" s="488"/>
      <c r="EDN109" s="488"/>
      <c r="EDO109" s="488"/>
      <c r="EDP109" s="488"/>
      <c r="EDQ109" s="488"/>
      <c r="EDR109" s="697" t="s">
        <v>9880</v>
      </c>
      <c r="EDS109" s="698"/>
      <c r="EDT109" s="698"/>
      <c r="EDU109" s="488"/>
      <c r="EDV109" s="488"/>
      <c r="EDW109" s="488"/>
      <c r="EDX109" s="488"/>
      <c r="EDY109" s="488"/>
      <c r="EDZ109" s="697" t="s">
        <v>9880</v>
      </c>
      <c r="EEA109" s="698"/>
      <c r="EEB109" s="698"/>
      <c r="EEC109" s="488"/>
      <c r="EED109" s="488"/>
      <c r="EEE109" s="488"/>
      <c r="EEF109" s="488"/>
      <c r="EEG109" s="488"/>
      <c r="EEH109" s="697" t="s">
        <v>9880</v>
      </c>
      <c r="EEI109" s="698"/>
      <c r="EEJ109" s="698"/>
      <c r="EEK109" s="488"/>
      <c r="EEL109" s="488"/>
      <c r="EEM109" s="488"/>
      <c r="EEN109" s="488"/>
      <c r="EEO109" s="488"/>
      <c r="EEP109" s="697" t="s">
        <v>9880</v>
      </c>
      <c r="EEQ109" s="698"/>
      <c r="EER109" s="698"/>
      <c r="EES109" s="488"/>
      <c r="EET109" s="488"/>
      <c r="EEU109" s="488"/>
      <c r="EEV109" s="488"/>
      <c r="EEW109" s="488"/>
      <c r="EEX109" s="697" t="s">
        <v>9880</v>
      </c>
      <c r="EEY109" s="698"/>
      <c r="EEZ109" s="698"/>
      <c r="EFA109" s="488"/>
      <c r="EFB109" s="488"/>
      <c r="EFC109" s="488"/>
      <c r="EFD109" s="488"/>
      <c r="EFE109" s="488"/>
      <c r="EFF109" s="697" t="s">
        <v>9880</v>
      </c>
      <c r="EFG109" s="698"/>
      <c r="EFH109" s="698"/>
      <c r="EFI109" s="488"/>
      <c r="EFJ109" s="488"/>
      <c r="EFK109" s="488"/>
      <c r="EFL109" s="488"/>
      <c r="EFM109" s="488"/>
      <c r="EFN109" s="697" t="s">
        <v>9880</v>
      </c>
      <c r="EFO109" s="698"/>
      <c r="EFP109" s="698"/>
      <c r="EFQ109" s="488"/>
      <c r="EFR109" s="488"/>
      <c r="EFS109" s="488"/>
      <c r="EFT109" s="488"/>
      <c r="EFU109" s="488"/>
      <c r="EFV109" s="697" t="s">
        <v>9880</v>
      </c>
      <c r="EFW109" s="698"/>
      <c r="EFX109" s="698"/>
      <c r="EFY109" s="488"/>
      <c r="EFZ109" s="488"/>
      <c r="EGA109" s="488"/>
      <c r="EGB109" s="488"/>
      <c r="EGC109" s="488"/>
      <c r="EGD109" s="697" t="s">
        <v>9880</v>
      </c>
      <c r="EGE109" s="698"/>
      <c r="EGF109" s="698"/>
      <c r="EGG109" s="488"/>
      <c r="EGH109" s="488"/>
      <c r="EGI109" s="488"/>
      <c r="EGJ109" s="488"/>
      <c r="EGK109" s="488"/>
      <c r="EGL109" s="697" t="s">
        <v>9880</v>
      </c>
      <c r="EGM109" s="698"/>
      <c r="EGN109" s="698"/>
      <c r="EGO109" s="488"/>
      <c r="EGP109" s="488"/>
      <c r="EGQ109" s="488"/>
      <c r="EGR109" s="488"/>
      <c r="EGS109" s="488"/>
      <c r="EGT109" s="697" t="s">
        <v>9880</v>
      </c>
      <c r="EGU109" s="698"/>
      <c r="EGV109" s="698"/>
      <c r="EGW109" s="488"/>
      <c r="EGX109" s="488"/>
      <c r="EGY109" s="488"/>
      <c r="EGZ109" s="488"/>
      <c r="EHA109" s="488"/>
      <c r="EHB109" s="697" t="s">
        <v>9880</v>
      </c>
      <c r="EHC109" s="698"/>
      <c r="EHD109" s="698"/>
      <c r="EHE109" s="488"/>
      <c r="EHF109" s="488"/>
      <c r="EHG109" s="488"/>
      <c r="EHH109" s="488"/>
      <c r="EHI109" s="488"/>
      <c r="EHJ109" s="697" t="s">
        <v>9880</v>
      </c>
      <c r="EHK109" s="698"/>
      <c r="EHL109" s="698"/>
      <c r="EHM109" s="488"/>
      <c r="EHN109" s="488"/>
      <c r="EHO109" s="488"/>
      <c r="EHP109" s="488"/>
      <c r="EHQ109" s="488"/>
      <c r="EHR109" s="697" t="s">
        <v>9880</v>
      </c>
      <c r="EHS109" s="698"/>
      <c r="EHT109" s="698"/>
      <c r="EHU109" s="488"/>
      <c r="EHV109" s="488"/>
      <c r="EHW109" s="488"/>
      <c r="EHX109" s="488"/>
      <c r="EHY109" s="488"/>
      <c r="EHZ109" s="697" t="s">
        <v>9880</v>
      </c>
      <c r="EIA109" s="698"/>
      <c r="EIB109" s="698"/>
      <c r="EIC109" s="488"/>
      <c r="EID109" s="488"/>
      <c r="EIE109" s="488"/>
      <c r="EIF109" s="488"/>
      <c r="EIG109" s="488"/>
      <c r="EIH109" s="697" t="s">
        <v>9880</v>
      </c>
      <c r="EII109" s="698"/>
      <c r="EIJ109" s="698"/>
      <c r="EIK109" s="488"/>
      <c r="EIL109" s="488"/>
      <c r="EIM109" s="488"/>
      <c r="EIN109" s="488"/>
      <c r="EIO109" s="488"/>
      <c r="EIP109" s="697" t="s">
        <v>9880</v>
      </c>
      <c r="EIQ109" s="698"/>
      <c r="EIR109" s="698"/>
      <c r="EIS109" s="488"/>
      <c r="EIT109" s="488"/>
      <c r="EIU109" s="488"/>
      <c r="EIV109" s="488"/>
      <c r="EIW109" s="488"/>
      <c r="EIX109" s="697" t="s">
        <v>9880</v>
      </c>
      <c r="EIY109" s="698"/>
      <c r="EIZ109" s="698"/>
      <c r="EJA109" s="488"/>
      <c r="EJB109" s="488"/>
      <c r="EJC109" s="488"/>
      <c r="EJD109" s="488"/>
      <c r="EJE109" s="488"/>
      <c r="EJF109" s="697" t="s">
        <v>9880</v>
      </c>
      <c r="EJG109" s="698"/>
      <c r="EJH109" s="698"/>
      <c r="EJI109" s="488"/>
      <c r="EJJ109" s="488"/>
      <c r="EJK109" s="488"/>
      <c r="EJL109" s="488"/>
      <c r="EJM109" s="488"/>
      <c r="EJN109" s="697" t="s">
        <v>9880</v>
      </c>
      <c r="EJO109" s="698"/>
      <c r="EJP109" s="698"/>
      <c r="EJQ109" s="488"/>
      <c r="EJR109" s="488"/>
      <c r="EJS109" s="488"/>
      <c r="EJT109" s="488"/>
      <c r="EJU109" s="488"/>
      <c r="EJV109" s="697" t="s">
        <v>9880</v>
      </c>
      <c r="EJW109" s="698"/>
      <c r="EJX109" s="698"/>
      <c r="EJY109" s="488"/>
      <c r="EJZ109" s="488"/>
      <c r="EKA109" s="488"/>
      <c r="EKB109" s="488"/>
      <c r="EKC109" s="488"/>
      <c r="EKD109" s="697" t="s">
        <v>9880</v>
      </c>
      <c r="EKE109" s="698"/>
      <c r="EKF109" s="698"/>
      <c r="EKG109" s="488"/>
      <c r="EKH109" s="488"/>
      <c r="EKI109" s="488"/>
      <c r="EKJ109" s="488"/>
      <c r="EKK109" s="488"/>
      <c r="EKL109" s="697" t="s">
        <v>9880</v>
      </c>
      <c r="EKM109" s="698"/>
      <c r="EKN109" s="698"/>
      <c r="EKO109" s="488"/>
      <c r="EKP109" s="488"/>
      <c r="EKQ109" s="488"/>
      <c r="EKR109" s="488"/>
      <c r="EKS109" s="488"/>
      <c r="EKT109" s="697" t="s">
        <v>9880</v>
      </c>
      <c r="EKU109" s="698"/>
      <c r="EKV109" s="698"/>
      <c r="EKW109" s="488"/>
      <c r="EKX109" s="488"/>
      <c r="EKY109" s="488"/>
      <c r="EKZ109" s="488"/>
      <c r="ELA109" s="488"/>
      <c r="ELB109" s="697" t="s">
        <v>9880</v>
      </c>
      <c r="ELC109" s="698"/>
      <c r="ELD109" s="698"/>
      <c r="ELE109" s="488"/>
      <c r="ELF109" s="488"/>
      <c r="ELG109" s="488"/>
      <c r="ELH109" s="488"/>
      <c r="ELI109" s="488"/>
      <c r="ELJ109" s="697" t="s">
        <v>9880</v>
      </c>
      <c r="ELK109" s="698"/>
      <c r="ELL109" s="698"/>
      <c r="ELM109" s="488"/>
      <c r="ELN109" s="488"/>
      <c r="ELO109" s="488"/>
      <c r="ELP109" s="488"/>
      <c r="ELQ109" s="488"/>
      <c r="ELR109" s="697" t="s">
        <v>9880</v>
      </c>
      <c r="ELS109" s="698"/>
      <c r="ELT109" s="698"/>
      <c r="ELU109" s="488"/>
      <c r="ELV109" s="488"/>
      <c r="ELW109" s="488"/>
      <c r="ELX109" s="488"/>
      <c r="ELY109" s="488"/>
      <c r="ELZ109" s="697" t="s">
        <v>9880</v>
      </c>
      <c r="EMA109" s="698"/>
      <c r="EMB109" s="698"/>
      <c r="EMC109" s="488"/>
      <c r="EMD109" s="488"/>
      <c r="EME109" s="488"/>
      <c r="EMF109" s="488"/>
      <c r="EMG109" s="488"/>
      <c r="EMH109" s="697" t="s">
        <v>9880</v>
      </c>
      <c r="EMI109" s="698"/>
      <c r="EMJ109" s="698"/>
      <c r="EMK109" s="488"/>
      <c r="EML109" s="488"/>
      <c r="EMM109" s="488"/>
      <c r="EMN109" s="488"/>
      <c r="EMO109" s="488"/>
      <c r="EMP109" s="697" t="s">
        <v>9880</v>
      </c>
      <c r="EMQ109" s="698"/>
      <c r="EMR109" s="698"/>
      <c r="EMS109" s="488"/>
      <c r="EMT109" s="488"/>
      <c r="EMU109" s="488"/>
      <c r="EMV109" s="488"/>
      <c r="EMW109" s="488"/>
      <c r="EMX109" s="697" t="s">
        <v>9880</v>
      </c>
      <c r="EMY109" s="698"/>
      <c r="EMZ109" s="698"/>
      <c r="ENA109" s="488"/>
      <c r="ENB109" s="488"/>
      <c r="ENC109" s="488"/>
      <c r="END109" s="488"/>
      <c r="ENE109" s="488"/>
      <c r="ENF109" s="697" t="s">
        <v>9880</v>
      </c>
      <c r="ENG109" s="698"/>
      <c r="ENH109" s="698"/>
      <c r="ENI109" s="488"/>
      <c r="ENJ109" s="488"/>
      <c r="ENK109" s="488"/>
      <c r="ENL109" s="488"/>
      <c r="ENM109" s="488"/>
      <c r="ENN109" s="697" t="s">
        <v>9880</v>
      </c>
      <c r="ENO109" s="698"/>
      <c r="ENP109" s="698"/>
      <c r="ENQ109" s="488"/>
      <c r="ENR109" s="488"/>
      <c r="ENS109" s="488"/>
      <c r="ENT109" s="488"/>
      <c r="ENU109" s="488"/>
      <c r="ENV109" s="697" t="s">
        <v>9880</v>
      </c>
      <c r="ENW109" s="698"/>
      <c r="ENX109" s="698"/>
      <c r="ENY109" s="488"/>
      <c r="ENZ109" s="488"/>
      <c r="EOA109" s="488"/>
      <c r="EOB109" s="488"/>
      <c r="EOC109" s="488"/>
      <c r="EOD109" s="697" t="s">
        <v>9880</v>
      </c>
      <c r="EOE109" s="698"/>
      <c r="EOF109" s="698"/>
      <c r="EOG109" s="488"/>
      <c r="EOH109" s="488"/>
      <c r="EOI109" s="488"/>
      <c r="EOJ109" s="488"/>
      <c r="EOK109" s="488"/>
      <c r="EOL109" s="697" t="s">
        <v>9880</v>
      </c>
      <c r="EOM109" s="698"/>
      <c r="EON109" s="698"/>
      <c r="EOO109" s="488"/>
      <c r="EOP109" s="488"/>
      <c r="EOQ109" s="488"/>
      <c r="EOR109" s="488"/>
      <c r="EOS109" s="488"/>
      <c r="EOT109" s="697" t="s">
        <v>9880</v>
      </c>
      <c r="EOU109" s="698"/>
      <c r="EOV109" s="698"/>
      <c r="EOW109" s="488"/>
      <c r="EOX109" s="488"/>
      <c r="EOY109" s="488"/>
      <c r="EOZ109" s="488"/>
      <c r="EPA109" s="488"/>
      <c r="EPB109" s="697" t="s">
        <v>9880</v>
      </c>
      <c r="EPC109" s="698"/>
      <c r="EPD109" s="698"/>
      <c r="EPE109" s="488"/>
      <c r="EPF109" s="488"/>
      <c r="EPG109" s="488"/>
      <c r="EPH109" s="488"/>
      <c r="EPI109" s="488"/>
      <c r="EPJ109" s="697" t="s">
        <v>9880</v>
      </c>
      <c r="EPK109" s="698"/>
      <c r="EPL109" s="698"/>
      <c r="EPM109" s="488"/>
      <c r="EPN109" s="488"/>
      <c r="EPO109" s="488"/>
      <c r="EPP109" s="488"/>
      <c r="EPQ109" s="488"/>
      <c r="EPR109" s="697" t="s">
        <v>9880</v>
      </c>
      <c r="EPS109" s="698"/>
      <c r="EPT109" s="698"/>
      <c r="EPU109" s="488"/>
      <c r="EPV109" s="488"/>
      <c r="EPW109" s="488"/>
      <c r="EPX109" s="488"/>
      <c r="EPY109" s="488"/>
      <c r="EPZ109" s="697" t="s">
        <v>9880</v>
      </c>
      <c r="EQA109" s="698"/>
      <c r="EQB109" s="698"/>
      <c r="EQC109" s="488"/>
      <c r="EQD109" s="488"/>
      <c r="EQE109" s="488"/>
      <c r="EQF109" s="488"/>
      <c r="EQG109" s="488"/>
      <c r="EQH109" s="697" t="s">
        <v>9880</v>
      </c>
      <c r="EQI109" s="698"/>
      <c r="EQJ109" s="698"/>
      <c r="EQK109" s="488"/>
      <c r="EQL109" s="488"/>
      <c r="EQM109" s="488"/>
      <c r="EQN109" s="488"/>
      <c r="EQO109" s="488"/>
      <c r="EQP109" s="697" t="s">
        <v>9880</v>
      </c>
      <c r="EQQ109" s="698"/>
      <c r="EQR109" s="698"/>
      <c r="EQS109" s="488"/>
      <c r="EQT109" s="488"/>
      <c r="EQU109" s="488"/>
      <c r="EQV109" s="488"/>
      <c r="EQW109" s="488"/>
      <c r="EQX109" s="697" t="s">
        <v>9880</v>
      </c>
      <c r="EQY109" s="698"/>
      <c r="EQZ109" s="698"/>
      <c r="ERA109" s="488"/>
      <c r="ERB109" s="488"/>
      <c r="ERC109" s="488"/>
      <c r="ERD109" s="488"/>
      <c r="ERE109" s="488"/>
      <c r="ERF109" s="697" t="s">
        <v>9880</v>
      </c>
      <c r="ERG109" s="698"/>
      <c r="ERH109" s="698"/>
      <c r="ERI109" s="488"/>
      <c r="ERJ109" s="488"/>
      <c r="ERK109" s="488"/>
      <c r="ERL109" s="488"/>
      <c r="ERM109" s="488"/>
      <c r="ERN109" s="697" t="s">
        <v>9880</v>
      </c>
      <c r="ERO109" s="698"/>
      <c r="ERP109" s="698"/>
      <c r="ERQ109" s="488"/>
      <c r="ERR109" s="488"/>
      <c r="ERS109" s="488"/>
      <c r="ERT109" s="488"/>
      <c r="ERU109" s="488"/>
      <c r="ERV109" s="697" t="s">
        <v>9880</v>
      </c>
      <c r="ERW109" s="698"/>
      <c r="ERX109" s="698"/>
      <c r="ERY109" s="488"/>
      <c r="ERZ109" s="488"/>
      <c r="ESA109" s="488"/>
      <c r="ESB109" s="488"/>
      <c r="ESC109" s="488"/>
      <c r="ESD109" s="697" t="s">
        <v>9880</v>
      </c>
      <c r="ESE109" s="698"/>
      <c r="ESF109" s="698"/>
      <c r="ESG109" s="488"/>
      <c r="ESH109" s="488"/>
      <c r="ESI109" s="488"/>
      <c r="ESJ109" s="488"/>
      <c r="ESK109" s="488"/>
      <c r="ESL109" s="697" t="s">
        <v>9880</v>
      </c>
      <c r="ESM109" s="698"/>
      <c r="ESN109" s="698"/>
      <c r="ESO109" s="488"/>
      <c r="ESP109" s="488"/>
      <c r="ESQ109" s="488"/>
      <c r="ESR109" s="488"/>
      <c r="ESS109" s="488"/>
      <c r="EST109" s="697" t="s">
        <v>9880</v>
      </c>
      <c r="ESU109" s="698"/>
      <c r="ESV109" s="698"/>
      <c r="ESW109" s="488"/>
      <c r="ESX109" s="488"/>
      <c r="ESY109" s="488"/>
      <c r="ESZ109" s="488"/>
      <c r="ETA109" s="488"/>
      <c r="ETB109" s="697" t="s">
        <v>9880</v>
      </c>
      <c r="ETC109" s="698"/>
      <c r="ETD109" s="698"/>
      <c r="ETE109" s="488"/>
      <c r="ETF109" s="488"/>
      <c r="ETG109" s="488"/>
      <c r="ETH109" s="488"/>
      <c r="ETI109" s="488"/>
      <c r="ETJ109" s="697" t="s">
        <v>9880</v>
      </c>
      <c r="ETK109" s="698"/>
      <c r="ETL109" s="698"/>
      <c r="ETM109" s="488"/>
      <c r="ETN109" s="488"/>
      <c r="ETO109" s="488"/>
      <c r="ETP109" s="488"/>
      <c r="ETQ109" s="488"/>
      <c r="ETR109" s="697" t="s">
        <v>9880</v>
      </c>
      <c r="ETS109" s="698"/>
      <c r="ETT109" s="698"/>
      <c r="ETU109" s="488"/>
      <c r="ETV109" s="488"/>
      <c r="ETW109" s="488"/>
      <c r="ETX109" s="488"/>
      <c r="ETY109" s="488"/>
      <c r="ETZ109" s="697" t="s">
        <v>9880</v>
      </c>
      <c r="EUA109" s="698"/>
      <c r="EUB109" s="698"/>
      <c r="EUC109" s="488"/>
      <c r="EUD109" s="488"/>
      <c r="EUE109" s="488"/>
      <c r="EUF109" s="488"/>
      <c r="EUG109" s="488"/>
      <c r="EUH109" s="697" t="s">
        <v>9880</v>
      </c>
      <c r="EUI109" s="698"/>
      <c r="EUJ109" s="698"/>
      <c r="EUK109" s="488"/>
      <c r="EUL109" s="488"/>
      <c r="EUM109" s="488"/>
      <c r="EUN109" s="488"/>
      <c r="EUO109" s="488"/>
      <c r="EUP109" s="697" t="s">
        <v>9880</v>
      </c>
      <c r="EUQ109" s="698"/>
      <c r="EUR109" s="698"/>
      <c r="EUS109" s="488"/>
      <c r="EUT109" s="488"/>
      <c r="EUU109" s="488"/>
      <c r="EUV109" s="488"/>
      <c r="EUW109" s="488"/>
      <c r="EUX109" s="697" t="s">
        <v>9880</v>
      </c>
      <c r="EUY109" s="698"/>
      <c r="EUZ109" s="698"/>
      <c r="EVA109" s="488"/>
      <c r="EVB109" s="488"/>
      <c r="EVC109" s="488"/>
      <c r="EVD109" s="488"/>
      <c r="EVE109" s="488"/>
      <c r="EVF109" s="697" t="s">
        <v>9880</v>
      </c>
      <c r="EVG109" s="698"/>
      <c r="EVH109" s="698"/>
      <c r="EVI109" s="488"/>
      <c r="EVJ109" s="488"/>
      <c r="EVK109" s="488"/>
      <c r="EVL109" s="488"/>
      <c r="EVM109" s="488"/>
      <c r="EVN109" s="697" t="s">
        <v>9880</v>
      </c>
      <c r="EVO109" s="698"/>
      <c r="EVP109" s="698"/>
      <c r="EVQ109" s="488"/>
      <c r="EVR109" s="488"/>
      <c r="EVS109" s="488"/>
      <c r="EVT109" s="488"/>
      <c r="EVU109" s="488"/>
      <c r="EVV109" s="697" t="s">
        <v>9880</v>
      </c>
      <c r="EVW109" s="698"/>
      <c r="EVX109" s="698"/>
      <c r="EVY109" s="488"/>
      <c r="EVZ109" s="488"/>
      <c r="EWA109" s="488"/>
      <c r="EWB109" s="488"/>
      <c r="EWC109" s="488"/>
      <c r="EWD109" s="697" t="s">
        <v>9880</v>
      </c>
      <c r="EWE109" s="698"/>
      <c r="EWF109" s="698"/>
      <c r="EWG109" s="488"/>
      <c r="EWH109" s="488"/>
      <c r="EWI109" s="488"/>
      <c r="EWJ109" s="488"/>
      <c r="EWK109" s="488"/>
      <c r="EWL109" s="697" t="s">
        <v>9880</v>
      </c>
      <c r="EWM109" s="698"/>
      <c r="EWN109" s="698"/>
      <c r="EWO109" s="488"/>
      <c r="EWP109" s="488"/>
      <c r="EWQ109" s="488"/>
      <c r="EWR109" s="488"/>
      <c r="EWS109" s="488"/>
      <c r="EWT109" s="697" t="s">
        <v>9880</v>
      </c>
      <c r="EWU109" s="698"/>
      <c r="EWV109" s="698"/>
      <c r="EWW109" s="488"/>
      <c r="EWX109" s="488"/>
      <c r="EWY109" s="488"/>
      <c r="EWZ109" s="488"/>
      <c r="EXA109" s="488"/>
      <c r="EXB109" s="697" t="s">
        <v>9880</v>
      </c>
      <c r="EXC109" s="698"/>
      <c r="EXD109" s="698"/>
      <c r="EXE109" s="488"/>
      <c r="EXF109" s="488"/>
      <c r="EXG109" s="488"/>
      <c r="EXH109" s="488"/>
      <c r="EXI109" s="488"/>
      <c r="EXJ109" s="697" t="s">
        <v>9880</v>
      </c>
      <c r="EXK109" s="698"/>
      <c r="EXL109" s="698"/>
      <c r="EXM109" s="488"/>
      <c r="EXN109" s="488"/>
      <c r="EXO109" s="488"/>
      <c r="EXP109" s="488"/>
      <c r="EXQ109" s="488"/>
      <c r="EXR109" s="697" t="s">
        <v>9880</v>
      </c>
      <c r="EXS109" s="698"/>
      <c r="EXT109" s="698"/>
      <c r="EXU109" s="488"/>
      <c r="EXV109" s="488"/>
      <c r="EXW109" s="488"/>
      <c r="EXX109" s="488"/>
      <c r="EXY109" s="488"/>
      <c r="EXZ109" s="697" t="s">
        <v>9880</v>
      </c>
      <c r="EYA109" s="698"/>
      <c r="EYB109" s="698"/>
      <c r="EYC109" s="488"/>
      <c r="EYD109" s="488"/>
      <c r="EYE109" s="488"/>
      <c r="EYF109" s="488"/>
      <c r="EYG109" s="488"/>
      <c r="EYH109" s="697" t="s">
        <v>9880</v>
      </c>
      <c r="EYI109" s="698"/>
      <c r="EYJ109" s="698"/>
      <c r="EYK109" s="488"/>
      <c r="EYL109" s="488"/>
      <c r="EYM109" s="488"/>
      <c r="EYN109" s="488"/>
      <c r="EYO109" s="488"/>
      <c r="EYP109" s="697" t="s">
        <v>9880</v>
      </c>
      <c r="EYQ109" s="698"/>
      <c r="EYR109" s="698"/>
      <c r="EYS109" s="488"/>
      <c r="EYT109" s="488"/>
      <c r="EYU109" s="488"/>
      <c r="EYV109" s="488"/>
      <c r="EYW109" s="488"/>
      <c r="EYX109" s="697" t="s">
        <v>9880</v>
      </c>
      <c r="EYY109" s="698"/>
      <c r="EYZ109" s="698"/>
      <c r="EZA109" s="488"/>
      <c r="EZB109" s="488"/>
      <c r="EZC109" s="488"/>
      <c r="EZD109" s="488"/>
      <c r="EZE109" s="488"/>
      <c r="EZF109" s="697" t="s">
        <v>9880</v>
      </c>
      <c r="EZG109" s="698"/>
      <c r="EZH109" s="698"/>
      <c r="EZI109" s="488"/>
      <c r="EZJ109" s="488"/>
      <c r="EZK109" s="488"/>
      <c r="EZL109" s="488"/>
      <c r="EZM109" s="488"/>
      <c r="EZN109" s="697" t="s">
        <v>9880</v>
      </c>
      <c r="EZO109" s="698"/>
      <c r="EZP109" s="698"/>
      <c r="EZQ109" s="488"/>
      <c r="EZR109" s="488"/>
      <c r="EZS109" s="488"/>
      <c r="EZT109" s="488"/>
      <c r="EZU109" s="488"/>
      <c r="EZV109" s="697" t="s">
        <v>9880</v>
      </c>
      <c r="EZW109" s="698"/>
      <c r="EZX109" s="698"/>
      <c r="EZY109" s="488"/>
      <c r="EZZ109" s="488"/>
      <c r="FAA109" s="488"/>
      <c r="FAB109" s="488"/>
      <c r="FAC109" s="488"/>
      <c r="FAD109" s="697" t="s">
        <v>9880</v>
      </c>
      <c r="FAE109" s="698"/>
      <c r="FAF109" s="698"/>
      <c r="FAG109" s="488"/>
      <c r="FAH109" s="488"/>
      <c r="FAI109" s="488"/>
      <c r="FAJ109" s="488"/>
      <c r="FAK109" s="488"/>
      <c r="FAL109" s="697" t="s">
        <v>9880</v>
      </c>
      <c r="FAM109" s="698"/>
      <c r="FAN109" s="698"/>
      <c r="FAO109" s="488"/>
      <c r="FAP109" s="488"/>
      <c r="FAQ109" s="488"/>
      <c r="FAR109" s="488"/>
      <c r="FAS109" s="488"/>
      <c r="FAT109" s="697" t="s">
        <v>9880</v>
      </c>
      <c r="FAU109" s="698"/>
      <c r="FAV109" s="698"/>
      <c r="FAW109" s="488"/>
      <c r="FAX109" s="488"/>
      <c r="FAY109" s="488"/>
      <c r="FAZ109" s="488"/>
      <c r="FBA109" s="488"/>
      <c r="FBB109" s="697" t="s">
        <v>9880</v>
      </c>
      <c r="FBC109" s="698"/>
      <c r="FBD109" s="698"/>
      <c r="FBE109" s="488"/>
      <c r="FBF109" s="488"/>
      <c r="FBG109" s="488"/>
      <c r="FBH109" s="488"/>
      <c r="FBI109" s="488"/>
      <c r="FBJ109" s="697" t="s">
        <v>9880</v>
      </c>
      <c r="FBK109" s="698"/>
      <c r="FBL109" s="698"/>
      <c r="FBM109" s="488"/>
      <c r="FBN109" s="488"/>
      <c r="FBO109" s="488"/>
      <c r="FBP109" s="488"/>
      <c r="FBQ109" s="488"/>
      <c r="FBR109" s="697" t="s">
        <v>9880</v>
      </c>
      <c r="FBS109" s="698"/>
      <c r="FBT109" s="698"/>
      <c r="FBU109" s="488"/>
      <c r="FBV109" s="488"/>
      <c r="FBW109" s="488"/>
      <c r="FBX109" s="488"/>
      <c r="FBY109" s="488"/>
      <c r="FBZ109" s="697" t="s">
        <v>9880</v>
      </c>
      <c r="FCA109" s="698"/>
      <c r="FCB109" s="698"/>
      <c r="FCC109" s="488"/>
      <c r="FCD109" s="488"/>
      <c r="FCE109" s="488"/>
      <c r="FCF109" s="488"/>
      <c r="FCG109" s="488"/>
      <c r="FCH109" s="697" t="s">
        <v>9880</v>
      </c>
      <c r="FCI109" s="698"/>
      <c r="FCJ109" s="698"/>
      <c r="FCK109" s="488"/>
      <c r="FCL109" s="488"/>
      <c r="FCM109" s="488"/>
      <c r="FCN109" s="488"/>
      <c r="FCO109" s="488"/>
      <c r="FCP109" s="697" t="s">
        <v>9880</v>
      </c>
      <c r="FCQ109" s="698"/>
      <c r="FCR109" s="698"/>
      <c r="FCS109" s="488"/>
      <c r="FCT109" s="488"/>
      <c r="FCU109" s="488"/>
      <c r="FCV109" s="488"/>
      <c r="FCW109" s="488"/>
      <c r="FCX109" s="697" t="s">
        <v>9880</v>
      </c>
      <c r="FCY109" s="698"/>
      <c r="FCZ109" s="698"/>
      <c r="FDA109" s="488"/>
      <c r="FDB109" s="488"/>
      <c r="FDC109" s="488"/>
      <c r="FDD109" s="488"/>
      <c r="FDE109" s="488"/>
      <c r="FDF109" s="697" t="s">
        <v>9880</v>
      </c>
      <c r="FDG109" s="698"/>
      <c r="FDH109" s="698"/>
      <c r="FDI109" s="488"/>
      <c r="FDJ109" s="488"/>
      <c r="FDK109" s="488"/>
      <c r="FDL109" s="488"/>
      <c r="FDM109" s="488"/>
      <c r="FDN109" s="697" t="s">
        <v>9880</v>
      </c>
      <c r="FDO109" s="698"/>
      <c r="FDP109" s="698"/>
      <c r="FDQ109" s="488"/>
      <c r="FDR109" s="488"/>
      <c r="FDS109" s="488"/>
      <c r="FDT109" s="488"/>
      <c r="FDU109" s="488"/>
      <c r="FDV109" s="697" t="s">
        <v>9880</v>
      </c>
      <c r="FDW109" s="698"/>
      <c r="FDX109" s="698"/>
      <c r="FDY109" s="488"/>
      <c r="FDZ109" s="488"/>
      <c r="FEA109" s="488"/>
      <c r="FEB109" s="488"/>
      <c r="FEC109" s="488"/>
      <c r="FED109" s="697" t="s">
        <v>9880</v>
      </c>
      <c r="FEE109" s="698"/>
      <c r="FEF109" s="698"/>
      <c r="FEG109" s="488"/>
      <c r="FEH109" s="488"/>
      <c r="FEI109" s="488"/>
      <c r="FEJ109" s="488"/>
      <c r="FEK109" s="488"/>
      <c r="FEL109" s="697" t="s">
        <v>9880</v>
      </c>
      <c r="FEM109" s="698"/>
      <c r="FEN109" s="698"/>
      <c r="FEO109" s="488"/>
      <c r="FEP109" s="488"/>
      <c r="FEQ109" s="488"/>
      <c r="FER109" s="488"/>
      <c r="FES109" s="488"/>
      <c r="FET109" s="697" t="s">
        <v>9880</v>
      </c>
      <c r="FEU109" s="698"/>
      <c r="FEV109" s="698"/>
      <c r="FEW109" s="488"/>
      <c r="FEX109" s="488"/>
      <c r="FEY109" s="488"/>
      <c r="FEZ109" s="488"/>
      <c r="FFA109" s="488"/>
      <c r="FFB109" s="697" t="s">
        <v>9880</v>
      </c>
      <c r="FFC109" s="698"/>
      <c r="FFD109" s="698"/>
      <c r="FFE109" s="488"/>
      <c r="FFF109" s="488"/>
      <c r="FFG109" s="488"/>
      <c r="FFH109" s="488"/>
      <c r="FFI109" s="488"/>
      <c r="FFJ109" s="697" t="s">
        <v>9880</v>
      </c>
      <c r="FFK109" s="698"/>
      <c r="FFL109" s="698"/>
      <c r="FFM109" s="488"/>
      <c r="FFN109" s="488"/>
      <c r="FFO109" s="488"/>
      <c r="FFP109" s="488"/>
      <c r="FFQ109" s="488"/>
      <c r="FFR109" s="697" t="s">
        <v>9880</v>
      </c>
      <c r="FFS109" s="698"/>
      <c r="FFT109" s="698"/>
      <c r="FFU109" s="488"/>
      <c r="FFV109" s="488"/>
      <c r="FFW109" s="488"/>
      <c r="FFX109" s="488"/>
      <c r="FFY109" s="488"/>
      <c r="FFZ109" s="697" t="s">
        <v>9880</v>
      </c>
      <c r="FGA109" s="698"/>
      <c r="FGB109" s="698"/>
      <c r="FGC109" s="488"/>
      <c r="FGD109" s="488"/>
      <c r="FGE109" s="488"/>
      <c r="FGF109" s="488"/>
      <c r="FGG109" s="488"/>
      <c r="FGH109" s="697" t="s">
        <v>9880</v>
      </c>
      <c r="FGI109" s="698"/>
      <c r="FGJ109" s="698"/>
      <c r="FGK109" s="488"/>
      <c r="FGL109" s="488"/>
      <c r="FGM109" s="488"/>
      <c r="FGN109" s="488"/>
      <c r="FGO109" s="488"/>
      <c r="FGP109" s="697" t="s">
        <v>9880</v>
      </c>
      <c r="FGQ109" s="698"/>
      <c r="FGR109" s="698"/>
      <c r="FGS109" s="488"/>
      <c r="FGT109" s="488"/>
      <c r="FGU109" s="488"/>
      <c r="FGV109" s="488"/>
      <c r="FGW109" s="488"/>
      <c r="FGX109" s="697" t="s">
        <v>9880</v>
      </c>
      <c r="FGY109" s="698"/>
      <c r="FGZ109" s="698"/>
      <c r="FHA109" s="488"/>
      <c r="FHB109" s="488"/>
      <c r="FHC109" s="488"/>
      <c r="FHD109" s="488"/>
      <c r="FHE109" s="488"/>
      <c r="FHF109" s="697" t="s">
        <v>9880</v>
      </c>
      <c r="FHG109" s="698"/>
      <c r="FHH109" s="698"/>
      <c r="FHI109" s="488"/>
      <c r="FHJ109" s="488"/>
      <c r="FHK109" s="488"/>
      <c r="FHL109" s="488"/>
      <c r="FHM109" s="488"/>
      <c r="FHN109" s="697" t="s">
        <v>9880</v>
      </c>
      <c r="FHO109" s="698"/>
      <c r="FHP109" s="698"/>
      <c r="FHQ109" s="488"/>
      <c r="FHR109" s="488"/>
      <c r="FHS109" s="488"/>
      <c r="FHT109" s="488"/>
      <c r="FHU109" s="488"/>
      <c r="FHV109" s="697" t="s">
        <v>9880</v>
      </c>
      <c r="FHW109" s="698"/>
      <c r="FHX109" s="698"/>
      <c r="FHY109" s="488"/>
      <c r="FHZ109" s="488"/>
      <c r="FIA109" s="488"/>
      <c r="FIB109" s="488"/>
      <c r="FIC109" s="488"/>
      <c r="FID109" s="697" t="s">
        <v>9880</v>
      </c>
      <c r="FIE109" s="698"/>
      <c r="FIF109" s="698"/>
      <c r="FIG109" s="488"/>
      <c r="FIH109" s="488"/>
      <c r="FII109" s="488"/>
      <c r="FIJ109" s="488"/>
      <c r="FIK109" s="488"/>
      <c r="FIL109" s="697" t="s">
        <v>9880</v>
      </c>
      <c r="FIM109" s="698"/>
      <c r="FIN109" s="698"/>
      <c r="FIO109" s="488"/>
      <c r="FIP109" s="488"/>
      <c r="FIQ109" s="488"/>
      <c r="FIR109" s="488"/>
      <c r="FIS109" s="488"/>
      <c r="FIT109" s="697" t="s">
        <v>9880</v>
      </c>
      <c r="FIU109" s="698"/>
      <c r="FIV109" s="698"/>
      <c r="FIW109" s="488"/>
      <c r="FIX109" s="488"/>
      <c r="FIY109" s="488"/>
      <c r="FIZ109" s="488"/>
      <c r="FJA109" s="488"/>
      <c r="FJB109" s="697" t="s">
        <v>9880</v>
      </c>
      <c r="FJC109" s="698"/>
      <c r="FJD109" s="698"/>
      <c r="FJE109" s="488"/>
      <c r="FJF109" s="488"/>
      <c r="FJG109" s="488"/>
      <c r="FJH109" s="488"/>
      <c r="FJI109" s="488"/>
      <c r="FJJ109" s="697" t="s">
        <v>9880</v>
      </c>
      <c r="FJK109" s="698"/>
      <c r="FJL109" s="698"/>
      <c r="FJM109" s="488"/>
      <c r="FJN109" s="488"/>
      <c r="FJO109" s="488"/>
      <c r="FJP109" s="488"/>
      <c r="FJQ109" s="488"/>
      <c r="FJR109" s="697" t="s">
        <v>9880</v>
      </c>
      <c r="FJS109" s="698"/>
      <c r="FJT109" s="698"/>
      <c r="FJU109" s="488"/>
      <c r="FJV109" s="488"/>
      <c r="FJW109" s="488"/>
      <c r="FJX109" s="488"/>
      <c r="FJY109" s="488"/>
      <c r="FJZ109" s="697" t="s">
        <v>9880</v>
      </c>
      <c r="FKA109" s="698"/>
      <c r="FKB109" s="698"/>
      <c r="FKC109" s="488"/>
      <c r="FKD109" s="488"/>
      <c r="FKE109" s="488"/>
      <c r="FKF109" s="488"/>
      <c r="FKG109" s="488"/>
      <c r="FKH109" s="697" t="s">
        <v>9880</v>
      </c>
      <c r="FKI109" s="698"/>
      <c r="FKJ109" s="698"/>
      <c r="FKK109" s="488"/>
      <c r="FKL109" s="488"/>
      <c r="FKM109" s="488"/>
      <c r="FKN109" s="488"/>
      <c r="FKO109" s="488"/>
      <c r="FKP109" s="697" t="s">
        <v>9880</v>
      </c>
      <c r="FKQ109" s="698"/>
      <c r="FKR109" s="698"/>
      <c r="FKS109" s="488"/>
      <c r="FKT109" s="488"/>
      <c r="FKU109" s="488"/>
      <c r="FKV109" s="488"/>
      <c r="FKW109" s="488"/>
      <c r="FKX109" s="697" t="s">
        <v>9880</v>
      </c>
      <c r="FKY109" s="698"/>
      <c r="FKZ109" s="698"/>
      <c r="FLA109" s="488"/>
      <c r="FLB109" s="488"/>
      <c r="FLC109" s="488"/>
      <c r="FLD109" s="488"/>
      <c r="FLE109" s="488"/>
      <c r="FLF109" s="697" t="s">
        <v>9880</v>
      </c>
      <c r="FLG109" s="698"/>
      <c r="FLH109" s="698"/>
      <c r="FLI109" s="488"/>
      <c r="FLJ109" s="488"/>
      <c r="FLK109" s="488"/>
      <c r="FLL109" s="488"/>
      <c r="FLM109" s="488"/>
      <c r="FLN109" s="697" t="s">
        <v>9880</v>
      </c>
      <c r="FLO109" s="698"/>
      <c r="FLP109" s="698"/>
      <c r="FLQ109" s="488"/>
      <c r="FLR109" s="488"/>
      <c r="FLS109" s="488"/>
      <c r="FLT109" s="488"/>
      <c r="FLU109" s="488"/>
      <c r="FLV109" s="697" t="s">
        <v>9880</v>
      </c>
      <c r="FLW109" s="698"/>
      <c r="FLX109" s="698"/>
      <c r="FLY109" s="488"/>
      <c r="FLZ109" s="488"/>
      <c r="FMA109" s="488"/>
      <c r="FMB109" s="488"/>
      <c r="FMC109" s="488"/>
      <c r="FMD109" s="697" t="s">
        <v>9880</v>
      </c>
      <c r="FME109" s="698"/>
      <c r="FMF109" s="698"/>
      <c r="FMG109" s="488"/>
      <c r="FMH109" s="488"/>
      <c r="FMI109" s="488"/>
      <c r="FMJ109" s="488"/>
      <c r="FMK109" s="488"/>
      <c r="FML109" s="697" t="s">
        <v>9880</v>
      </c>
      <c r="FMM109" s="698"/>
      <c r="FMN109" s="698"/>
      <c r="FMO109" s="488"/>
      <c r="FMP109" s="488"/>
      <c r="FMQ109" s="488"/>
      <c r="FMR109" s="488"/>
      <c r="FMS109" s="488"/>
      <c r="FMT109" s="697" t="s">
        <v>9880</v>
      </c>
      <c r="FMU109" s="698"/>
      <c r="FMV109" s="698"/>
      <c r="FMW109" s="488"/>
      <c r="FMX109" s="488"/>
      <c r="FMY109" s="488"/>
      <c r="FMZ109" s="488"/>
      <c r="FNA109" s="488"/>
      <c r="FNB109" s="697" t="s">
        <v>9880</v>
      </c>
      <c r="FNC109" s="698"/>
      <c r="FND109" s="698"/>
      <c r="FNE109" s="488"/>
      <c r="FNF109" s="488"/>
      <c r="FNG109" s="488"/>
      <c r="FNH109" s="488"/>
      <c r="FNI109" s="488"/>
      <c r="FNJ109" s="697" t="s">
        <v>9880</v>
      </c>
      <c r="FNK109" s="698"/>
      <c r="FNL109" s="698"/>
      <c r="FNM109" s="488"/>
      <c r="FNN109" s="488"/>
      <c r="FNO109" s="488"/>
      <c r="FNP109" s="488"/>
      <c r="FNQ109" s="488"/>
      <c r="FNR109" s="697" t="s">
        <v>9880</v>
      </c>
      <c r="FNS109" s="698"/>
      <c r="FNT109" s="698"/>
      <c r="FNU109" s="488"/>
      <c r="FNV109" s="488"/>
      <c r="FNW109" s="488"/>
      <c r="FNX109" s="488"/>
      <c r="FNY109" s="488"/>
      <c r="FNZ109" s="697" t="s">
        <v>9880</v>
      </c>
      <c r="FOA109" s="698"/>
      <c r="FOB109" s="698"/>
      <c r="FOC109" s="488"/>
      <c r="FOD109" s="488"/>
      <c r="FOE109" s="488"/>
      <c r="FOF109" s="488"/>
      <c r="FOG109" s="488"/>
      <c r="FOH109" s="697" t="s">
        <v>9880</v>
      </c>
      <c r="FOI109" s="698"/>
      <c r="FOJ109" s="698"/>
      <c r="FOK109" s="488"/>
      <c r="FOL109" s="488"/>
      <c r="FOM109" s="488"/>
      <c r="FON109" s="488"/>
      <c r="FOO109" s="488"/>
      <c r="FOP109" s="697" t="s">
        <v>9880</v>
      </c>
      <c r="FOQ109" s="698"/>
      <c r="FOR109" s="698"/>
      <c r="FOS109" s="488"/>
      <c r="FOT109" s="488"/>
      <c r="FOU109" s="488"/>
      <c r="FOV109" s="488"/>
      <c r="FOW109" s="488"/>
      <c r="FOX109" s="697" t="s">
        <v>9880</v>
      </c>
      <c r="FOY109" s="698"/>
      <c r="FOZ109" s="698"/>
      <c r="FPA109" s="488"/>
      <c r="FPB109" s="488"/>
      <c r="FPC109" s="488"/>
      <c r="FPD109" s="488"/>
      <c r="FPE109" s="488"/>
      <c r="FPF109" s="697" t="s">
        <v>9880</v>
      </c>
      <c r="FPG109" s="698"/>
      <c r="FPH109" s="698"/>
      <c r="FPI109" s="488"/>
      <c r="FPJ109" s="488"/>
      <c r="FPK109" s="488"/>
      <c r="FPL109" s="488"/>
      <c r="FPM109" s="488"/>
      <c r="FPN109" s="697" t="s">
        <v>9880</v>
      </c>
      <c r="FPO109" s="698"/>
      <c r="FPP109" s="698"/>
      <c r="FPQ109" s="488"/>
      <c r="FPR109" s="488"/>
      <c r="FPS109" s="488"/>
      <c r="FPT109" s="488"/>
      <c r="FPU109" s="488"/>
      <c r="FPV109" s="697" t="s">
        <v>9880</v>
      </c>
      <c r="FPW109" s="698"/>
      <c r="FPX109" s="698"/>
      <c r="FPY109" s="488"/>
      <c r="FPZ109" s="488"/>
      <c r="FQA109" s="488"/>
      <c r="FQB109" s="488"/>
      <c r="FQC109" s="488"/>
      <c r="FQD109" s="697" t="s">
        <v>9880</v>
      </c>
      <c r="FQE109" s="698"/>
      <c r="FQF109" s="698"/>
      <c r="FQG109" s="488"/>
      <c r="FQH109" s="488"/>
      <c r="FQI109" s="488"/>
      <c r="FQJ109" s="488"/>
      <c r="FQK109" s="488"/>
      <c r="FQL109" s="697" t="s">
        <v>9880</v>
      </c>
      <c r="FQM109" s="698"/>
      <c r="FQN109" s="698"/>
      <c r="FQO109" s="488"/>
      <c r="FQP109" s="488"/>
      <c r="FQQ109" s="488"/>
      <c r="FQR109" s="488"/>
      <c r="FQS109" s="488"/>
      <c r="FQT109" s="697" t="s">
        <v>9880</v>
      </c>
      <c r="FQU109" s="698"/>
      <c r="FQV109" s="698"/>
      <c r="FQW109" s="488"/>
      <c r="FQX109" s="488"/>
      <c r="FQY109" s="488"/>
      <c r="FQZ109" s="488"/>
      <c r="FRA109" s="488"/>
      <c r="FRB109" s="697" t="s">
        <v>9880</v>
      </c>
      <c r="FRC109" s="698"/>
      <c r="FRD109" s="698"/>
      <c r="FRE109" s="488"/>
      <c r="FRF109" s="488"/>
      <c r="FRG109" s="488"/>
      <c r="FRH109" s="488"/>
      <c r="FRI109" s="488"/>
      <c r="FRJ109" s="697" t="s">
        <v>9880</v>
      </c>
      <c r="FRK109" s="698"/>
      <c r="FRL109" s="698"/>
      <c r="FRM109" s="488"/>
      <c r="FRN109" s="488"/>
      <c r="FRO109" s="488"/>
      <c r="FRP109" s="488"/>
      <c r="FRQ109" s="488"/>
      <c r="FRR109" s="697" t="s">
        <v>9880</v>
      </c>
      <c r="FRS109" s="698"/>
      <c r="FRT109" s="698"/>
      <c r="FRU109" s="488"/>
      <c r="FRV109" s="488"/>
      <c r="FRW109" s="488"/>
      <c r="FRX109" s="488"/>
      <c r="FRY109" s="488"/>
      <c r="FRZ109" s="697" t="s">
        <v>9880</v>
      </c>
      <c r="FSA109" s="698"/>
      <c r="FSB109" s="698"/>
      <c r="FSC109" s="488"/>
      <c r="FSD109" s="488"/>
      <c r="FSE109" s="488"/>
      <c r="FSF109" s="488"/>
      <c r="FSG109" s="488"/>
      <c r="FSH109" s="697" t="s">
        <v>9880</v>
      </c>
      <c r="FSI109" s="698"/>
      <c r="FSJ109" s="698"/>
      <c r="FSK109" s="488"/>
      <c r="FSL109" s="488"/>
      <c r="FSM109" s="488"/>
      <c r="FSN109" s="488"/>
      <c r="FSO109" s="488"/>
      <c r="FSP109" s="697" t="s">
        <v>9880</v>
      </c>
      <c r="FSQ109" s="698"/>
      <c r="FSR109" s="698"/>
      <c r="FSS109" s="488"/>
      <c r="FST109" s="488"/>
      <c r="FSU109" s="488"/>
      <c r="FSV109" s="488"/>
      <c r="FSW109" s="488"/>
      <c r="FSX109" s="697" t="s">
        <v>9880</v>
      </c>
      <c r="FSY109" s="698"/>
      <c r="FSZ109" s="698"/>
      <c r="FTA109" s="488"/>
      <c r="FTB109" s="488"/>
      <c r="FTC109" s="488"/>
      <c r="FTD109" s="488"/>
      <c r="FTE109" s="488"/>
      <c r="FTF109" s="697" t="s">
        <v>9880</v>
      </c>
      <c r="FTG109" s="698"/>
      <c r="FTH109" s="698"/>
      <c r="FTI109" s="488"/>
      <c r="FTJ109" s="488"/>
      <c r="FTK109" s="488"/>
      <c r="FTL109" s="488"/>
      <c r="FTM109" s="488"/>
      <c r="FTN109" s="697" t="s">
        <v>9880</v>
      </c>
      <c r="FTO109" s="698"/>
      <c r="FTP109" s="698"/>
      <c r="FTQ109" s="488"/>
      <c r="FTR109" s="488"/>
      <c r="FTS109" s="488"/>
      <c r="FTT109" s="488"/>
      <c r="FTU109" s="488"/>
      <c r="FTV109" s="697" t="s">
        <v>9880</v>
      </c>
      <c r="FTW109" s="698"/>
      <c r="FTX109" s="698"/>
      <c r="FTY109" s="488"/>
      <c r="FTZ109" s="488"/>
      <c r="FUA109" s="488"/>
      <c r="FUB109" s="488"/>
      <c r="FUC109" s="488"/>
      <c r="FUD109" s="697" t="s">
        <v>9880</v>
      </c>
      <c r="FUE109" s="698"/>
      <c r="FUF109" s="698"/>
      <c r="FUG109" s="488"/>
      <c r="FUH109" s="488"/>
      <c r="FUI109" s="488"/>
      <c r="FUJ109" s="488"/>
      <c r="FUK109" s="488"/>
      <c r="FUL109" s="697" t="s">
        <v>9880</v>
      </c>
      <c r="FUM109" s="698"/>
      <c r="FUN109" s="698"/>
      <c r="FUO109" s="488"/>
      <c r="FUP109" s="488"/>
      <c r="FUQ109" s="488"/>
      <c r="FUR109" s="488"/>
      <c r="FUS109" s="488"/>
      <c r="FUT109" s="697" t="s">
        <v>9880</v>
      </c>
      <c r="FUU109" s="698"/>
      <c r="FUV109" s="698"/>
      <c r="FUW109" s="488"/>
      <c r="FUX109" s="488"/>
      <c r="FUY109" s="488"/>
      <c r="FUZ109" s="488"/>
      <c r="FVA109" s="488"/>
      <c r="FVB109" s="697" t="s">
        <v>9880</v>
      </c>
      <c r="FVC109" s="698"/>
      <c r="FVD109" s="698"/>
      <c r="FVE109" s="488"/>
      <c r="FVF109" s="488"/>
      <c r="FVG109" s="488"/>
      <c r="FVH109" s="488"/>
      <c r="FVI109" s="488"/>
      <c r="FVJ109" s="697" t="s">
        <v>9880</v>
      </c>
      <c r="FVK109" s="698"/>
      <c r="FVL109" s="698"/>
      <c r="FVM109" s="488"/>
      <c r="FVN109" s="488"/>
      <c r="FVO109" s="488"/>
      <c r="FVP109" s="488"/>
      <c r="FVQ109" s="488"/>
      <c r="FVR109" s="697" t="s">
        <v>9880</v>
      </c>
      <c r="FVS109" s="698"/>
      <c r="FVT109" s="698"/>
      <c r="FVU109" s="488"/>
      <c r="FVV109" s="488"/>
      <c r="FVW109" s="488"/>
      <c r="FVX109" s="488"/>
      <c r="FVY109" s="488"/>
      <c r="FVZ109" s="697" t="s">
        <v>9880</v>
      </c>
      <c r="FWA109" s="698"/>
      <c r="FWB109" s="698"/>
      <c r="FWC109" s="488"/>
      <c r="FWD109" s="488"/>
      <c r="FWE109" s="488"/>
      <c r="FWF109" s="488"/>
      <c r="FWG109" s="488"/>
      <c r="FWH109" s="697" t="s">
        <v>9880</v>
      </c>
      <c r="FWI109" s="698"/>
      <c r="FWJ109" s="698"/>
      <c r="FWK109" s="488"/>
      <c r="FWL109" s="488"/>
      <c r="FWM109" s="488"/>
      <c r="FWN109" s="488"/>
      <c r="FWO109" s="488"/>
      <c r="FWP109" s="697" t="s">
        <v>9880</v>
      </c>
      <c r="FWQ109" s="698"/>
      <c r="FWR109" s="698"/>
      <c r="FWS109" s="488"/>
      <c r="FWT109" s="488"/>
      <c r="FWU109" s="488"/>
      <c r="FWV109" s="488"/>
      <c r="FWW109" s="488"/>
      <c r="FWX109" s="697" t="s">
        <v>9880</v>
      </c>
      <c r="FWY109" s="698"/>
      <c r="FWZ109" s="698"/>
      <c r="FXA109" s="488"/>
      <c r="FXB109" s="488"/>
      <c r="FXC109" s="488"/>
      <c r="FXD109" s="488"/>
      <c r="FXE109" s="488"/>
      <c r="FXF109" s="697" t="s">
        <v>9880</v>
      </c>
      <c r="FXG109" s="698"/>
      <c r="FXH109" s="698"/>
      <c r="FXI109" s="488"/>
      <c r="FXJ109" s="488"/>
      <c r="FXK109" s="488"/>
      <c r="FXL109" s="488"/>
      <c r="FXM109" s="488"/>
      <c r="FXN109" s="697" t="s">
        <v>9880</v>
      </c>
      <c r="FXO109" s="698"/>
      <c r="FXP109" s="698"/>
      <c r="FXQ109" s="488"/>
      <c r="FXR109" s="488"/>
      <c r="FXS109" s="488"/>
      <c r="FXT109" s="488"/>
      <c r="FXU109" s="488"/>
      <c r="FXV109" s="697" t="s">
        <v>9880</v>
      </c>
      <c r="FXW109" s="698"/>
      <c r="FXX109" s="698"/>
      <c r="FXY109" s="488"/>
      <c r="FXZ109" s="488"/>
      <c r="FYA109" s="488"/>
      <c r="FYB109" s="488"/>
      <c r="FYC109" s="488"/>
      <c r="FYD109" s="697" t="s">
        <v>9880</v>
      </c>
      <c r="FYE109" s="698"/>
      <c r="FYF109" s="698"/>
      <c r="FYG109" s="488"/>
      <c r="FYH109" s="488"/>
      <c r="FYI109" s="488"/>
      <c r="FYJ109" s="488"/>
      <c r="FYK109" s="488"/>
      <c r="FYL109" s="697" t="s">
        <v>9880</v>
      </c>
      <c r="FYM109" s="698"/>
      <c r="FYN109" s="698"/>
      <c r="FYO109" s="488"/>
      <c r="FYP109" s="488"/>
      <c r="FYQ109" s="488"/>
      <c r="FYR109" s="488"/>
      <c r="FYS109" s="488"/>
      <c r="FYT109" s="697" t="s">
        <v>9880</v>
      </c>
      <c r="FYU109" s="698"/>
      <c r="FYV109" s="698"/>
      <c r="FYW109" s="488"/>
      <c r="FYX109" s="488"/>
      <c r="FYY109" s="488"/>
      <c r="FYZ109" s="488"/>
      <c r="FZA109" s="488"/>
      <c r="FZB109" s="697" t="s">
        <v>9880</v>
      </c>
      <c r="FZC109" s="698"/>
      <c r="FZD109" s="698"/>
      <c r="FZE109" s="488"/>
      <c r="FZF109" s="488"/>
      <c r="FZG109" s="488"/>
      <c r="FZH109" s="488"/>
      <c r="FZI109" s="488"/>
      <c r="FZJ109" s="697" t="s">
        <v>9880</v>
      </c>
      <c r="FZK109" s="698"/>
      <c r="FZL109" s="698"/>
      <c r="FZM109" s="488"/>
      <c r="FZN109" s="488"/>
      <c r="FZO109" s="488"/>
      <c r="FZP109" s="488"/>
      <c r="FZQ109" s="488"/>
      <c r="FZR109" s="697" t="s">
        <v>9880</v>
      </c>
      <c r="FZS109" s="698"/>
      <c r="FZT109" s="698"/>
      <c r="FZU109" s="488"/>
      <c r="FZV109" s="488"/>
      <c r="FZW109" s="488"/>
      <c r="FZX109" s="488"/>
      <c r="FZY109" s="488"/>
      <c r="FZZ109" s="697" t="s">
        <v>9880</v>
      </c>
      <c r="GAA109" s="698"/>
      <c r="GAB109" s="698"/>
      <c r="GAC109" s="488"/>
      <c r="GAD109" s="488"/>
      <c r="GAE109" s="488"/>
      <c r="GAF109" s="488"/>
      <c r="GAG109" s="488"/>
      <c r="GAH109" s="697" t="s">
        <v>9880</v>
      </c>
      <c r="GAI109" s="698"/>
      <c r="GAJ109" s="698"/>
      <c r="GAK109" s="488"/>
      <c r="GAL109" s="488"/>
      <c r="GAM109" s="488"/>
      <c r="GAN109" s="488"/>
      <c r="GAO109" s="488"/>
      <c r="GAP109" s="697" t="s">
        <v>9880</v>
      </c>
      <c r="GAQ109" s="698"/>
      <c r="GAR109" s="698"/>
      <c r="GAS109" s="488"/>
      <c r="GAT109" s="488"/>
      <c r="GAU109" s="488"/>
      <c r="GAV109" s="488"/>
      <c r="GAW109" s="488"/>
      <c r="GAX109" s="697" t="s">
        <v>9880</v>
      </c>
      <c r="GAY109" s="698"/>
      <c r="GAZ109" s="698"/>
      <c r="GBA109" s="488"/>
      <c r="GBB109" s="488"/>
      <c r="GBC109" s="488"/>
      <c r="GBD109" s="488"/>
      <c r="GBE109" s="488"/>
      <c r="GBF109" s="697" t="s">
        <v>9880</v>
      </c>
      <c r="GBG109" s="698"/>
      <c r="GBH109" s="698"/>
      <c r="GBI109" s="488"/>
      <c r="GBJ109" s="488"/>
      <c r="GBK109" s="488"/>
      <c r="GBL109" s="488"/>
      <c r="GBM109" s="488"/>
      <c r="GBN109" s="697" t="s">
        <v>9880</v>
      </c>
      <c r="GBO109" s="698"/>
      <c r="GBP109" s="698"/>
      <c r="GBQ109" s="488"/>
      <c r="GBR109" s="488"/>
      <c r="GBS109" s="488"/>
      <c r="GBT109" s="488"/>
      <c r="GBU109" s="488"/>
      <c r="GBV109" s="697" t="s">
        <v>9880</v>
      </c>
      <c r="GBW109" s="698"/>
      <c r="GBX109" s="698"/>
      <c r="GBY109" s="488"/>
      <c r="GBZ109" s="488"/>
      <c r="GCA109" s="488"/>
      <c r="GCB109" s="488"/>
      <c r="GCC109" s="488"/>
      <c r="GCD109" s="697" t="s">
        <v>9880</v>
      </c>
      <c r="GCE109" s="698"/>
      <c r="GCF109" s="698"/>
      <c r="GCG109" s="488"/>
      <c r="GCH109" s="488"/>
      <c r="GCI109" s="488"/>
      <c r="GCJ109" s="488"/>
      <c r="GCK109" s="488"/>
      <c r="GCL109" s="697" t="s">
        <v>9880</v>
      </c>
      <c r="GCM109" s="698"/>
      <c r="GCN109" s="698"/>
      <c r="GCO109" s="488"/>
      <c r="GCP109" s="488"/>
      <c r="GCQ109" s="488"/>
      <c r="GCR109" s="488"/>
      <c r="GCS109" s="488"/>
      <c r="GCT109" s="697" t="s">
        <v>9880</v>
      </c>
      <c r="GCU109" s="698"/>
      <c r="GCV109" s="698"/>
      <c r="GCW109" s="488"/>
      <c r="GCX109" s="488"/>
      <c r="GCY109" s="488"/>
      <c r="GCZ109" s="488"/>
      <c r="GDA109" s="488"/>
      <c r="GDB109" s="697" t="s">
        <v>9880</v>
      </c>
      <c r="GDC109" s="698"/>
      <c r="GDD109" s="698"/>
      <c r="GDE109" s="488"/>
      <c r="GDF109" s="488"/>
      <c r="GDG109" s="488"/>
      <c r="GDH109" s="488"/>
      <c r="GDI109" s="488"/>
      <c r="GDJ109" s="697" t="s">
        <v>9880</v>
      </c>
      <c r="GDK109" s="698"/>
      <c r="GDL109" s="698"/>
      <c r="GDM109" s="488"/>
      <c r="GDN109" s="488"/>
      <c r="GDO109" s="488"/>
      <c r="GDP109" s="488"/>
      <c r="GDQ109" s="488"/>
      <c r="GDR109" s="697" t="s">
        <v>9880</v>
      </c>
      <c r="GDS109" s="698"/>
      <c r="GDT109" s="698"/>
      <c r="GDU109" s="488"/>
      <c r="GDV109" s="488"/>
      <c r="GDW109" s="488"/>
      <c r="GDX109" s="488"/>
      <c r="GDY109" s="488"/>
      <c r="GDZ109" s="697" t="s">
        <v>9880</v>
      </c>
      <c r="GEA109" s="698"/>
      <c r="GEB109" s="698"/>
      <c r="GEC109" s="488"/>
      <c r="GED109" s="488"/>
      <c r="GEE109" s="488"/>
      <c r="GEF109" s="488"/>
      <c r="GEG109" s="488"/>
      <c r="GEH109" s="697" t="s">
        <v>9880</v>
      </c>
      <c r="GEI109" s="698"/>
      <c r="GEJ109" s="698"/>
      <c r="GEK109" s="488"/>
      <c r="GEL109" s="488"/>
      <c r="GEM109" s="488"/>
      <c r="GEN109" s="488"/>
      <c r="GEO109" s="488"/>
      <c r="GEP109" s="697" t="s">
        <v>9880</v>
      </c>
      <c r="GEQ109" s="698"/>
      <c r="GER109" s="698"/>
      <c r="GES109" s="488"/>
      <c r="GET109" s="488"/>
      <c r="GEU109" s="488"/>
      <c r="GEV109" s="488"/>
      <c r="GEW109" s="488"/>
      <c r="GEX109" s="697" t="s">
        <v>9880</v>
      </c>
      <c r="GEY109" s="698"/>
      <c r="GEZ109" s="698"/>
      <c r="GFA109" s="488"/>
      <c r="GFB109" s="488"/>
      <c r="GFC109" s="488"/>
      <c r="GFD109" s="488"/>
      <c r="GFE109" s="488"/>
      <c r="GFF109" s="697" t="s">
        <v>9880</v>
      </c>
      <c r="GFG109" s="698"/>
      <c r="GFH109" s="698"/>
      <c r="GFI109" s="488"/>
      <c r="GFJ109" s="488"/>
      <c r="GFK109" s="488"/>
      <c r="GFL109" s="488"/>
      <c r="GFM109" s="488"/>
      <c r="GFN109" s="697" t="s">
        <v>9880</v>
      </c>
      <c r="GFO109" s="698"/>
      <c r="GFP109" s="698"/>
      <c r="GFQ109" s="488"/>
      <c r="GFR109" s="488"/>
      <c r="GFS109" s="488"/>
      <c r="GFT109" s="488"/>
      <c r="GFU109" s="488"/>
      <c r="GFV109" s="697" t="s">
        <v>9880</v>
      </c>
      <c r="GFW109" s="698"/>
      <c r="GFX109" s="698"/>
      <c r="GFY109" s="488"/>
      <c r="GFZ109" s="488"/>
      <c r="GGA109" s="488"/>
      <c r="GGB109" s="488"/>
      <c r="GGC109" s="488"/>
      <c r="GGD109" s="697" t="s">
        <v>9880</v>
      </c>
      <c r="GGE109" s="698"/>
      <c r="GGF109" s="698"/>
      <c r="GGG109" s="488"/>
      <c r="GGH109" s="488"/>
      <c r="GGI109" s="488"/>
      <c r="GGJ109" s="488"/>
      <c r="GGK109" s="488"/>
      <c r="GGL109" s="697" t="s">
        <v>9880</v>
      </c>
      <c r="GGM109" s="698"/>
      <c r="GGN109" s="698"/>
      <c r="GGO109" s="488"/>
      <c r="GGP109" s="488"/>
      <c r="GGQ109" s="488"/>
      <c r="GGR109" s="488"/>
      <c r="GGS109" s="488"/>
      <c r="GGT109" s="697" t="s">
        <v>9880</v>
      </c>
      <c r="GGU109" s="698"/>
      <c r="GGV109" s="698"/>
      <c r="GGW109" s="488"/>
      <c r="GGX109" s="488"/>
      <c r="GGY109" s="488"/>
      <c r="GGZ109" s="488"/>
      <c r="GHA109" s="488"/>
      <c r="GHB109" s="697" t="s">
        <v>9880</v>
      </c>
      <c r="GHC109" s="698"/>
      <c r="GHD109" s="698"/>
      <c r="GHE109" s="488"/>
      <c r="GHF109" s="488"/>
      <c r="GHG109" s="488"/>
      <c r="GHH109" s="488"/>
      <c r="GHI109" s="488"/>
      <c r="GHJ109" s="697" t="s">
        <v>9880</v>
      </c>
      <c r="GHK109" s="698"/>
      <c r="GHL109" s="698"/>
      <c r="GHM109" s="488"/>
      <c r="GHN109" s="488"/>
      <c r="GHO109" s="488"/>
      <c r="GHP109" s="488"/>
      <c r="GHQ109" s="488"/>
      <c r="GHR109" s="697" t="s">
        <v>9880</v>
      </c>
      <c r="GHS109" s="698"/>
      <c r="GHT109" s="698"/>
      <c r="GHU109" s="488"/>
      <c r="GHV109" s="488"/>
      <c r="GHW109" s="488"/>
      <c r="GHX109" s="488"/>
      <c r="GHY109" s="488"/>
      <c r="GHZ109" s="697" t="s">
        <v>9880</v>
      </c>
      <c r="GIA109" s="698"/>
      <c r="GIB109" s="698"/>
      <c r="GIC109" s="488"/>
      <c r="GID109" s="488"/>
      <c r="GIE109" s="488"/>
      <c r="GIF109" s="488"/>
      <c r="GIG109" s="488"/>
      <c r="GIH109" s="697" t="s">
        <v>9880</v>
      </c>
      <c r="GII109" s="698"/>
      <c r="GIJ109" s="698"/>
      <c r="GIK109" s="488"/>
      <c r="GIL109" s="488"/>
      <c r="GIM109" s="488"/>
      <c r="GIN109" s="488"/>
      <c r="GIO109" s="488"/>
      <c r="GIP109" s="697" t="s">
        <v>9880</v>
      </c>
      <c r="GIQ109" s="698"/>
      <c r="GIR109" s="698"/>
      <c r="GIS109" s="488"/>
      <c r="GIT109" s="488"/>
      <c r="GIU109" s="488"/>
      <c r="GIV109" s="488"/>
      <c r="GIW109" s="488"/>
      <c r="GIX109" s="697" t="s">
        <v>9880</v>
      </c>
      <c r="GIY109" s="698"/>
      <c r="GIZ109" s="698"/>
      <c r="GJA109" s="488"/>
      <c r="GJB109" s="488"/>
      <c r="GJC109" s="488"/>
      <c r="GJD109" s="488"/>
      <c r="GJE109" s="488"/>
      <c r="GJF109" s="697" t="s">
        <v>9880</v>
      </c>
      <c r="GJG109" s="698"/>
      <c r="GJH109" s="698"/>
      <c r="GJI109" s="488"/>
      <c r="GJJ109" s="488"/>
      <c r="GJK109" s="488"/>
      <c r="GJL109" s="488"/>
      <c r="GJM109" s="488"/>
      <c r="GJN109" s="697" t="s">
        <v>9880</v>
      </c>
      <c r="GJO109" s="698"/>
      <c r="GJP109" s="698"/>
      <c r="GJQ109" s="488"/>
      <c r="GJR109" s="488"/>
      <c r="GJS109" s="488"/>
      <c r="GJT109" s="488"/>
      <c r="GJU109" s="488"/>
      <c r="GJV109" s="697" t="s">
        <v>9880</v>
      </c>
      <c r="GJW109" s="698"/>
      <c r="GJX109" s="698"/>
      <c r="GJY109" s="488"/>
      <c r="GJZ109" s="488"/>
      <c r="GKA109" s="488"/>
      <c r="GKB109" s="488"/>
      <c r="GKC109" s="488"/>
      <c r="GKD109" s="697" t="s">
        <v>9880</v>
      </c>
      <c r="GKE109" s="698"/>
      <c r="GKF109" s="698"/>
      <c r="GKG109" s="488"/>
      <c r="GKH109" s="488"/>
      <c r="GKI109" s="488"/>
      <c r="GKJ109" s="488"/>
      <c r="GKK109" s="488"/>
      <c r="GKL109" s="697" t="s">
        <v>9880</v>
      </c>
      <c r="GKM109" s="698"/>
      <c r="GKN109" s="698"/>
      <c r="GKO109" s="488"/>
      <c r="GKP109" s="488"/>
      <c r="GKQ109" s="488"/>
      <c r="GKR109" s="488"/>
      <c r="GKS109" s="488"/>
      <c r="GKT109" s="697" t="s">
        <v>9880</v>
      </c>
      <c r="GKU109" s="698"/>
      <c r="GKV109" s="698"/>
      <c r="GKW109" s="488"/>
      <c r="GKX109" s="488"/>
      <c r="GKY109" s="488"/>
      <c r="GKZ109" s="488"/>
      <c r="GLA109" s="488"/>
      <c r="GLB109" s="697" t="s">
        <v>9880</v>
      </c>
      <c r="GLC109" s="698"/>
      <c r="GLD109" s="698"/>
      <c r="GLE109" s="488"/>
      <c r="GLF109" s="488"/>
      <c r="GLG109" s="488"/>
      <c r="GLH109" s="488"/>
      <c r="GLI109" s="488"/>
      <c r="GLJ109" s="697" t="s">
        <v>9880</v>
      </c>
      <c r="GLK109" s="698"/>
      <c r="GLL109" s="698"/>
      <c r="GLM109" s="488"/>
      <c r="GLN109" s="488"/>
      <c r="GLO109" s="488"/>
      <c r="GLP109" s="488"/>
      <c r="GLQ109" s="488"/>
      <c r="GLR109" s="697" t="s">
        <v>9880</v>
      </c>
      <c r="GLS109" s="698"/>
      <c r="GLT109" s="698"/>
      <c r="GLU109" s="488"/>
      <c r="GLV109" s="488"/>
      <c r="GLW109" s="488"/>
      <c r="GLX109" s="488"/>
      <c r="GLY109" s="488"/>
      <c r="GLZ109" s="697" t="s">
        <v>9880</v>
      </c>
      <c r="GMA109" s="698"/>
      <c r="GMB109" s="698"/>
      <c r="GMC109" s="488"/>
      <c r="GMD109" s="488"/>
      <c r="GME109" s="488"/>
      <c r="GMF109" s="488"/>
      <c r="GMG109" s="488"/>
      <c r="GMH109" s="697" t="s">
        <v>9880</v>
      </c>
      <c r="GMI109" s="698"/>
      <c r="GMJ109" s="698"/>
      <c r="GMK109" s="488"/>
      <c r="GML109" s="488"/>
      <c r="GMM109" s="488"/>
      <c r="GMN109" s="488"/>
      <c r="GMO109" s="488"/>
      <c r="GMP109" s="697" t="s">
        <v>9880</v>
      </c>
      <c r="GMQ109" s="698"/>
      <c r="GMR109" s="698"/>
      <c r="GMS109" s="488"/>
      <c r="GMT109" s="488"/>
      <c r="GMU109" s="488"/>
      <c r="GMV109" s="488"/>
      <c r="GMW109" s="488"/>
      <c r="GMX109" s="697" t="s">
        <v>9880</v>
      </c>
      <c r="GMY109" s="698"/>
      <c r="GMZ109" s="698"/>
      <c r="GNA109" s="488"/>
      <c r="GNB109" s="488"/>
      <c r="GNC109" s="488"/>
      <c r="GND109" s="488"/>
      <c r="GNE109" s="488"/>
      <c r="GNF109" s="697" t="s">
        <v>9880</v>
      </c>
      <c r="GNG109" s="698"/>
      <c r="GNH109" s="698"/>
      <c r="GNI109" s="488"/>
      <c r="GNJ109" s="488"/>
      <c r="GNK109" s="488"/>
      <c r="GNL109" s="488"/>
      <c r="GNM109" s="488"/>
      <c r="GNN109" s="697" t="s">
        <v>9880</v>
      </c>
      <c r="GNO109" s="698"/>
      <c r="GNP109" s="698"/>
      <c r="GNQ109" s="488"/>
      <c r="GNR109" s="488"/>
      <c r="GNS109" s="488"/>
      <c r="GNT109" s="488"/>
      <c r="GNU109" s="488"/>
      <c r="GNV109" s="697" t="s">
        <v>9880</v>
      </c>
      <c r="GNW109" s="698"/>
      <c r="GNX109" s="698"/>
      <c r="GNY109" s="488"/>
      <c r="GNZ109" s="488"/>
      <c r="GOA109" s="488"/>
      <c r="GOB109" s="488"/>
      <c r="GOC109" s="488"/>
      <c r="GOD109" s="697" t="s">
        <v>9880</v>
      </c>
      <c r="GOE109" s="698"/>
      <c r="GOF109" s="698"/>
      <c r="GOG109" s="488"/>
      <c r="GOH109" s="488"/>
      <c r="GOI109" s="488"/>
      <c r="GOJ109" s="488"/>
      <c r="GOK109" s="488"/>
      <c r="GOL109" s="697" t="s">
        <v>9880</v>
      </c>
      <c r="GOM109" s="698"/>
      <c r="GON109" s="698"/>
      <c r="GOO109" s="488"/>
      <c r="GOP109" s="488"/>
      <c r="GOQ109" s="488"/>
      <c r="GOR109" s="488"/>
      <c r="GOS109" s="488"/>
      <c r="GOT109" s="697" t="s">
        <v>9880</v>
      </c>
      <c r="GOU109" s="698"/>
      <c r="GOV109" s="698"/>
      <c r="GOW109" s="488"/>
      <c r="GOX109" s="488"/>
      <c r="GOY109" s="488"/>
      <c r="GOZ109" s="488"/>
      <c r="GPA109" s="488"/>
      <c r="GPB109" s="697" t="s">
        <v>9880</v>
      </c>
      <c r="GPC109" s="698"/>
      <c r="GPD109" s="698"/>
      <c r="GPE109" s="488"/>
      <c r="GPF109" s="488"/>
      <c r="GPG109" s="488"/>
      <c r="GPH109" s="488"/>
      <c r="GPI109" s="488"/>
      <c r="GPJ109" s="697" t="s">
        <v>9880</v>
      </c>
      <c r="GPK109" s="698"/>
      <c r="GPL109" s="698"/>
      <c r="GPM109" s="488"/>
      <c r="GPN109" s="488"/>
      <c r="GPO109" s="488"/>
      <c r="GPP109" s="488"/>
      <c r="GPQ109" s="488"/>
      <c r="GPR109" s="697" t="s">
        <v>9880</v>
      </c>
      <c r="GPS109" s="698"/>
      <c r="GPT109" s="698"/>
      <c r="GPU109" s="488"/>
      <c r="GPV109" s="488"/>
      <c r="GPW109" s="488"/>
      <c r="GPX109" s="488"/>
      <c r="GPY109" s="488"/>
      <c r="GPZ109" s="697" t="s">
        <v>9880</v>
      </c>
      <c r="GQA109" s="698"/>
      <c r="GQB109" s="698"/>
      <c r="GQC109" s="488"/>
      <c r="GQD109" s="488"/>
      <c r="GQE109" s="488"/>
      <c r="GQF109" s="488"/>
      <c r="GQG109" s="488"/>
      <c r="GQH109" s="697" t="s">
        <v>9880</v>
      </c>
      <c r="GQI109" s="698"/>
      <c r="GQJ109" s="698"/>
      <c r="GQK109" s="488"/>
      <c r="GQL109" s="488"/>
      <c r="GQM109" s="488"/>
      <c r="GQN109" s="488"/>
      <c r="GQO109" s="488"/>
      <c r="GQP109" s="697" t="s">
        <v>9880</v>
      </c>
      <c r="GQQ109" s="698"/>
      <c r="GQR109" s="698"/>
      <c r="GQS109" s="488"/>
      <c r="GQT109" s="488"/>
      <c r="GQU109" s="488"/>
      <c r="GQV109" s="488"/>
      <c r="GQW109" s="488"/>
      <c r="GQX109" s="697" t="s">
        <v>9880</v>
      </c>
      <c r="GQY109" s="698"/>
      <c r="GQZ109" s="698"/>
      <c r="GRA109" s="488"/>
      <c r="GRB109" s="488"/>
      <c r="GRC109" s="488"/>
      <c r="GRD109" s="488"/>
      <c r="GRE109" s="488"/>
      <c r="GRF109" s="697" t="s">
        <v>9880</v>
      </c>
      <c r="GRG109" s="698"/>
      <c r="GRH109" s="698"/>
      <c r="GRI109" s="488"/>
      <c r="GRJ109" s="488"/>
      <c r="GRK109" s="488"/>
      <c r="GRL109" s="488"/>
      <c r="GRM109" s="488"/>
      <c r="GRN109" s="697" t="s">
        <v>9880</v>
      </c>
      <c r="GRO109" s="698"/>
      <c r="GRP109" s="698"/>
      <c r="GRQ109" s="488"/>
      <c r="GRR109" s="488"/>
      <c r="GRS109" s="488"/>
      <c r="GRT109" s="488"/>
      <c r="GRU109" s="488"/>
      <c r="GRV109" s="697" t="s">
        <v>9880</v>
      </c>
      <c r="GRW109" s="698"/>
      <c r="GRX109" s="698"/>
      <c r="GRY109" s="488"/>
      <c r="GRZ109" s="488"/>
      <c r="GSA109" s="488"/>
      <c r="GSB109" s="488"/>
      <c r="GSC109" s="488"/>
      <c r="GSD109" s="697" t="s">
        <v>9880</v>
      </c>
      <c r="GSE109" s="698"/>
      <c r="GSF109" s="698"/>
      <c r="GSG109" s="488"/>
      <c r="GSH109" s="488"/>
      <c r="GSI109" s="488"/>
      <c r="GSJ109" s="488"/>
      <c r="GSK109" s="488"/>
      <c r="GSL109" s="697" t="s">
        <v>9880</v>
      </c>
      <c r="GSM109" s="698"/>
      <c r="GSN109" s="698"/>
      <c r="GSO109" s="488"/>
      <c r="GSP109" s="488"/>
      <c r="GSQ109" s="488"/>
      <c r="GSR109" s="488"/>
      <c r="GSS109" s="488"/>
      <c r="GST109" s="697" t="s">
        <v>9880</v>
      </c>
      <c r="GSU109" s="698"/>
      <c r="GSV109" s="698"/>
      <c r="GSW109" s="488"/>
      <c r="GSX109" s="488"/>
      <c r="GSY109" s="488"/>
      <c r="GSZ109" s="488"/>
      <c r="GTA109" s="488"/>
      <c r="GTB109" s="697" t="s">
        <v>9880</v>
      </c>
      <c r="GTC109" s="698"/>
      <c r="GTD109" s="698"/>
      <c r="GTE109" s="488"/>
      <c r="GTF109" s="488"/>
      <c r="GTG109" s="488"/>
      <c r="GTH109" s="488"/>
      <c r="GTI109" s="488"/>
      <c r="GTJ109" s="697" t="s">
        <v>9880</v>
      </c>
      <c r="GTK109" s="698"/>
      <c r="GTL109" s="698"/>
      <c r="GTM109" s="488"/>
      <c r="GTN109" s="488"/>
      <c r="GTO109" s="488"/>
      <c r="GTP109" s="488"/>
      <c r="GTQ109" s="488"/>
      <c r="GTR109" s="697" t="s">
        <v>9880</v>
      </c>
      <c r="GTS109" s="698"/>
      <c r="GTT109" s="698"/>
      <c r="GTU109" s="488"/>
      <c r="GTV109" s="488"/>
      <c r="GTW109" s="488"/>
      <c r="GTX109" s="488"/>
      <c r="GTY109" s="488"/>
      <c r="GTZ109" s="697" t="s">
        <v>9880</v>
      </c>
      <c r="GUA109" s="698"/>
      <c r="GUB109" s="698"/>
      <c r="GUC109" s="488"/>
      <c r="GUD109" s="488"/>
      <c r="GUE109" s="488"/>
      <c r="GUF109" s="488"/>
      <c r="GUG109" s="488"/>
      <c r="GUH109" s="697" t="s">
        <v>9880</v>
      </c>
      <c r="GUI109" s="698"/>
      <c r="GUJ109" s="698"/>
      <c r="GUK109" s="488"/>
      <c r="GUL109" s="488"/>
      <c r="GUM109" s="488"/>
      <c r="GUN109" s="488"/>
      <c r="GUO109" s="488"/>
      <c r="GUP109" s="697" t="s">
        <v>9880</v>
      </c>
      <c r="GUQ109" s="698"/>
      <c r="GUR109" s="698"/>
      <c r="GUS109" s="488"/>
      <c r="GUT109" s="488"/>
      <c r="GUU109" s="488"/>
      <c r="GUV109" s="488"/>
      <c r="GUW109" s="488"/>
      <c r="GUX109" s="697" t="s">
        <v>9880</v>
      </c>
      <c r="GUY109" s="698"/>
      <c r="GUZ109" s="698"/>
      <c r="GVA109" s="488"/>
      <c r="GVB109" s="488"/>
      <c r="GVC109" s="488"/>
      <c r="GVD109" s="488"/>
      <c r="GVE109" s="488"/>
      <c r="GVF109" s="697" t="s">
        <v>9880</v>
      </c>
      <c r="GVG109" s="698"/>
      <c r="GVH109" s="698"/>
      <c r="GVI109" s="488"/>
      <c r="GVJ109" s="488"/>
      <c r="GVK109" s="488"/>
      <c r="GVL109" s="488"/>
      <c r="GVM109" s="488"/>
      <c r="GVN109" s="697" t="s">
        <v>9880</v>
      </c>
      <c r="GVO109" s="698"/>
      <c r="GVP109" s="698"/>
      <c r="GVQ109" s="488"/>
      <c r="GVR109" s="488"/>
      <c r="GVS109" s="488"/>
      <c r="GVT109" s="488"/>
      <c r="GVU109" s="488"/>
      <c r="GVV109" s="697" t="s">
        <v>9880</v>
      </c>
      <c r="GVW109" s="698"/>
      <c r="GVX109" s="698"/>
      <c r="GVY109" s="488"/>
      <c r="GVZ109" s="488"/>
      <c r="GWA109" s="488"/>
      <c r="GWB109" s="488"/>
      <c r="GWC109" s="488"/>
      <c r="GWD109" s="697" t="s">
        <v>9880</v>
      </c>
      <c r="GWE109" s="698"/>
      <c r="GWF109" s="698"/>
      <c r="GWG109" s="488"/>
      <c r="GWH109" s="488"/>
      <c r="GWI109" s="488"/>
      <c r="GWJ109" s="488"/>
      <c r="GWK109" s="488"/>
      <c r="GWL109" s="697" t="s">
        <v>9880</v>
      </c>
      <c r="GWM109" s="698"/>
      <c r="GWN109" s="698"/>
      <c r="GWO109" s="488"/>
      <c r="GWP109" s="488"/>
      <c r="GWQ109" s="488"/>
      <c r="GWR109" s="488"/>
      <c r="GWS109" s="488"/>
      <c r="GWT109" s="697" t="s">
        <v>9880</v>
      </c>
      <c r="GWU109" s="698"/>
      <c r="GWV109" s="698"/>
      <c r="GWW109" s="488"/>
      <c r="GWX109" s="488"/>
      <c r="GWY109" s="488"/>
      <c r="GWZ109" s="488"/>
      <c r="GXA109" s="488"/>
      <c r="GXB109" s="697" t="s">
        <v>9880</v>
      </c>
      <c r="GXC109" s="698"/>
      <c r="GXD109" s="698"/>
      <c r="GXE109" s="488"/>
      <c r="GXF109" s="488"/>
      <c r="GXG109" s="488"/>
      <c r="GXH109" s="488"/>
      <c r="GXI109" s="488"/>
      <c r="GXJ109" s="697" t="s">
        <v>9880</v>
      </c>
      <c r="GXK109" s="698"/>
      <c r="GXL109" s="698"/>
      <c r="GXM109" s="488"/>
      <c r="GXN109" s="488"/>
      <c r="GXO109" s="488"/>
      <c r="GXP109" s="488"/>
      <c r="GXQ109" s="488"/>
      <c r="GXR109" s="697" t="s">
        <v>9880</v>
      </c>
      <c r="GXS109" s="698"/>
      <c r="GXT109" s="698"/>
      <c r="GXU109" s="488"/>
      <c r="GXV109" s="488"/>
      <c r="GXW109" s="488"/>
      <c r="GXX109" s="488"/>
      <c r="GXY109" s="488"/>
      <c r="GXZ109" s="697" t="s">
        <v>9880</v>
      </c>
      <c r="GYA109" s="698"/>
      <c r="GYB109" s="698"/>
      <c r="GYC109" s="488"/>
      <c r="GYD109" s="488"/>
      <c r="GYE109" s="488"/>
      <c r="GYF109" s="488"/>
      <c r="GYG109" s="488"/>
      <c r="GYH109" s="697" t="s">
        <v>9880</v>
      </c>
      <c r="GYI109" s="698"/>
      <c r="GYJ109" s="698"/>
      <c r="GYK109" s="488"/>
      <c r="GYL109" s="488"/>
      <c r="GYM109" s="488"/>
      <c r="GYN109" s="488"/>
      <c r="GYO109" s="488"/>
      <c r="GYP109" s="697" t="s">
        <v>9880</v>
      </c>
      <c r="GYQ109" s="698"/>
      <c r="GYR109" s="698"/>
      <c r="GYS109" s="488"/>
      <c r="GYT109" s="488"/>
      <c r="GYU109" s="488"/>
      <c r="GYV109" s="488"/>
      <c r="GYW109" s="488"/>
      <c r="GYX109" s="697" t="s">
        <v>9880</v>
      </c>
      <c r="GYY109" s="698"/>
      <c r="GYZ109" s="698"/>
      <c r="GZA109" s="488"/>
      <c r="GZB109" s="488"/>
      <c r="GZC109" s="488"/>
      <c r="GZD109" s="488"/>
      <c r="GZE109" s="488"/>
      <c r="GZF109" s="697" t="s">
        <v>9880</v>
      </c>
      <c r="GZG109" s="698"/>
      <c r="GZH109" s="698"/>
      <c r="GZI109" s="488"/>
      <c r="GZJ109" s="488"/>
      <c r="GZK109" s="488"/>
      <c r="GZL109" s="488"/>
      <c r="GZM109" s="488"/>
      <c r="GZN109" s="697" t="s">
        <v>9880</v>
      </c>
      <c r="GZO109" s="698"/>
      <c r="GZP109" s="698"/>
      <c r="GZQ109" s="488"/>
      <c r="GZR109" s="488"/>
      <c r="GZS109" s="488"/>
      <c r="GZT109" s="488"/>
      <c r="GZU109" s="488"/>
      <c r="GZV109" s="697" t="s">
        <v>9880</v>
      </c>
      <c r="GZW109" s="698"/>
      <c r="GZX109" s="698"/>
      <c r="GZY109" s="488"/>
      <c r="GZZ109" s="488"/>
      <c r="HAA109" s="488"/>
      <c r="HAB109" s="488"/>
      <c r="HAC109" s="488"/>
      <c r="HAD109" s="697" t="s">
        <v>9880</v>
      </c>
      <c r="HAE109" s="698"/>
      <c r="HAF109" s="698"/>
      <c r="HAG109" s="488"/>
      <c r="HAH109" s="488"/>
      <c r="HAI109" s="488"/>
      <c r="HAJ109" s="488"/>
      <c r="HAK109" s="488"/>
      <c r="HAL109" s="697" t="s">
        <v>9880</v>
      </c>
      <c r="HAM109" s="698"/>
      <c r="HAN109" s="698"/>
      <c r="HAO109" s="488"/>
      <c r="HAP109" s="488"/>
      <c r="HAQ109" s="488"/>
      <c r="HAR109" s="488"/>
      <c r="HAS109" s="488"/>
      <c r="HAT109" s="697" t="s">
        <v>9880</v>
      </c>
      <c r="HAU109" s="698"/>
      <c r="HAV109" s="698"/>
      <c r="HAW109" s="488"/>
      <c r="HAX109" s="488"/>
      <c r="HAY109" s="488"/>
      <c r="HAZ109" s="488"/>
      <c r="HBA109" s="488"/>
      <c r="HBB109" s="697" t="s">
        <v>9880</v>
      </c>
      <c r="HBC109" s="698"/>
      <c r="HBD109" s="698"/>
      <c r="HBE109" s="488"/>
      <c r="HBF109" s="488"/>
      <c r="HBG109" s="488"/>
      <c r="HBH109" s="488"/>
      <c r="HBI109" s="488"/>
      <c r="HBJ109" s="697" t="s">
        <v>9880</v>
      </c>
      <c r="HBK109" s="698"/>
      <c r="HBL109" s="698"/>
      <c r="HBM109" s="488"/>
      <c r="HBN109" s="488"/>
      <c r="HBO109" s="488"/>
      <c r="HBP109" s="488"/>
      <c r="HBQ109" s="488"/>
      <c r="HBR109" s="697" t="s">
        <v>9880</v>
      </c>
      <c r="HBS109" s="698"/>
      <c r="HBT109" s="698"/>
      <c r="HBU109" s="488"/>
      <c r="HBV109" s="488"/>
      <c r="HBW109" s="488"/>
      <c r="HBX109" s="488"/>
      <c r="HBY109" s="488"/>
      <c r="HBZ109" s="697" t="s">
        <v>9880</v>
      </c>
      <c r="HCA109" s="698"/>
      <c r="HCB109" s="698"/>
      <c r="HCC109" s="488"/>
      <c r="HCD109" s="488"/>
      <c r="HCE109" s="488"/>
      <c r="HCF109" s="488"/>
      <c r="HCG109" s="488"/>
      <c r="HCH109" s="697" t="s">
        <v>9880</v>
      </c>
      <c r="HCI109" s="698"/>
      <c r="HCJ109" s="698"/>
      <c r="HCK109" s="488"/>
      <c r="HCL109" s="488"/>
      <c r="HCM109" s="488"/>
      <c r="HCN109" s="488"/>
      <c r="HCO109" s="488"/>
      <c r="HCP109" s="697" t="s">
        <v>9880</v>
      </c>
      <c r="HCQ109" s="698"/>
      <c r="HCR109" s="698"/>
      <c r="HCS109" s="488"/>
      <c r="HCT109" s="488"/>
      <c r="HCU109" s="488"/>
      <c r="HCV109" s="488"/>
      <c r="HCW109" s="488"/>
      <c r="HCX109" s="697" t="s">
        <v>9880</v>
      </c>
      <c r="HCY109" s="698"/>
      <c r="HCZ109" s="698"/>
      <c r="HDA109" s="488"/>
      <c r="HDB109" s="488"/>
      <c r="HDC109" s="488"/>
      <c r="HDD109" s="488"/>
      <c r="HDE109" s="488"/>
      <c r="HDF109" s="697" t="s">
        <v>9880</v>
      </c>
      <c r="HDG109" s="698"/>
      <c r="HDH109" s="698"/>
      <c r="HDI109" s="488"/>
      <c r="HDJ109" s="488"/>
      <c r="HDK109" s="488"/>
      <c r="HDL109" s="488"/>
      <c r="HDM109" s="488"/>
      <c r="HDN109" s="697" t="s">
        <v>9880</v>
      </c>
      <c r="HDO109" s="698"/>
      <c r="HDP109" s="698"/>
      <c r="HDQ109" s="488"/>
      <c r="HDR109" s="488"/>
      <c r="HDS109" s="488"/>
      <c r="HDT109" s="488"/>
      <c r="HDU109" s="488"/>
      <c r="HDV109" s="697" t="s">
        <v>9880</v>
      </c>
      <c r="HDW109" s="698"/>
      <c r="HDX109" s="698"/>
      <c r="HDY109" s="488"/>
      <c r="HDZ109" s="488"/>
      <c r="HEA109" s="488"/>
      <c r="HEB109" s="488"/>
      <c r="HEC109" s="488"/>
      <c r="HED109" s="697" t="s">
        <v>9880</v>
      </c>
      <c r="HEE109" s="698"/>
      <c r="HEF109" s="698"/>
      <c r="HEG109" s="488"/>
      <c r="HEH109" s="488"/>
      <c r="HEI109" s="488"/>
      <c r="HEJ109" s="488"/>
      <c r="HEK109" s="488"/>
      <c r="HEL109" s="697" t="s">
        <v>9880</v>
      </c>
      <c r="HEM109" s="698"/>
      <c r="HEN109" s="698"/>
      <c r="HEO109" s="488"/>
      <c r="HEP109" s="488"/>
      <c r="HEQ109" s="488"/>
      <c r="HER109" s="488"/>
      <c r="HES109" s="488"/>
      <c r="HET109" s="697" t="s">
        <v>9880</v>
      </c>
      <c r="HEU109" s="698"/>
      <c r="HEV109" s="698"/>
      <c r="HEW109" s="488"/>
      <c r="HEX109" s="488"/>
      <c r="HEY109" s="488"/>
      <c r="HEZ109" s="488"/>
      <c r="HFA109" s="488"/>
      <c r="HFB109" s="697" t="s">
        <v>9880</v>
      </c>
      <c r="HFC109" s="698"/>
      <c r="HFD109" s="698"/>
      <c r="HFE109" s="488"/>
      <c r="HFF109" s="488"/>
      <c r="HFG109" s="488"/>
      <c r="HFH109" s="488"/>
      <c r="HFI109" s="488"/>
      <c r="HFJ109" s="697" t="s">
        <v>9880</v>
      </c>
      <c r="HFK109" s="698"/>
      <c r="HFL109" s="698"/>
      <c r="HFM109" s="488"/>
      <c r="HFN109" s="488"/>
      <c r="HFO109" s="488"/>
      <c r="HFP109" s="488"/>
      <c r="HFQ109" s="488"/>
      <c r="HFR109" s="697" t="s">
        <v>9880</v>
      </c>
      <c r="HFS109" s="698"/>
      <c r="HFT109" s="698"/>
      <c r="HFU109" s="488"/>
      <c r="HFV109" s="488"/>
      <c r="HFW109" s="488"/>
      <c r="HFX109" s="488"/>
      <c r="HFY109" s="488"/>
      <c r="HFZ109" s="697" t="s">
        <v>9880</v>
      </c>
      <c r="HGA109" s="698"/>
      <c r="HGB109" s="698"/>
      <c r="HGC109" s="488"/>
      <c r="HGD109" s="488"/>
      <c r="HGE109" s="488"/>
      <c r="HGF109" s="488"/>
      <c r="HGG109" s="488"/>
      <c r="HGH109" s="697" t="s">
        <v>9880</v>
      </c>
      <c r="HGI109" s="698"/>
      <c r="HGJ109" s="698"/>
      <c r="HGK109" s="488"/>
      <c r="HGL109" s="488"/>
      <c r="HGM109" s="488"/>
      <c r="HGN109" s="488"/>
      <c r="HGO109" s="488"/>
      <c r="HGP109" s="697" t="s">
        <v>9880</v>
      </c>
      <c r="HGQ109" s="698"/>
      <c r="HGR109" s="698"/>
      <c r="HGS109" s="488"/>
      <c r="HGT109" s="488"/>
      <c r="HGU109" s="488"/>
      <c r="HGV109" s="488"/>
      <c r="HGW109" s="488"/>
      <c r="HGX109" s="697" t="s">
        <v>9880</v>
      </c>
      <c r="HGY109" s="698"/>
      <c r="HGZ109" s="698"/>
      <c r="HHA109" s="488"/>
      <c r="HHB109" s="488"/>
      <c r="HHC109" s="488"/>
      <c r="HHD109" s="488"/>
      <c r="HHE109" s="488"/>
      <c r="HHF109" s="697" t="s">
        <v>9880</v>
      </c>
      <c r="HHG109" s="698"/>
      <c r="HHH109" s="698"/>
      <c r="HHI109" s="488"/>
      <c r="HHJ109" s="488"/>
      <c r="HHK109" s="488"/>
      <c r="HHL109" s="488"/>
      <c r="HHM109" s="488"/>
      <c r="HHN109" s="697" t="s">
        <v>9880</v>
      </c>
      <c r="HHO109" s="698"/>
      <c r="HHP109" s="698"/>
      <c r="HHQ109" s="488"/>
      <c r="HHR109" s="488"/>
      <c r="HHS109" s="488"/>
      <c r="HHT109" s="488"/>
      <c r="HHU109" s="488"/>
      <c r="HHV109" s="697" t="s">
        <v>9880</v>
      </c>
      <c r="HHW109" s="698"/>
      <c r="HHX109" s="698"/>
      <c r="HHY109" s="488"/>
      <c r="HHZ109" s="488"/>
      <c r="HIA109" s="488"/>
      <c r="HIB109" s="488"/>
      <c r="HIC109" s="488"/>
      <c r="HID109" s="697" t="s">
        <v>9880</v>
      </c>
      <c r="HIE109" s="698"/>
      <c r="HIF109" s="698"/>
      <c r="HIG109" s="488"/>
      <c r="HIH109" s="488"/>
      <c r="HII109" s="488"/>
      <c r="HIJ109" s="488"/>
      <c r="HIK109" s="488"/>
      <c r="HIL109" s="697" t="s">
        <v>9880</v>
      </c>
      <c r="HIM109" s="698"/>
      <c r="HIN109" s="698"/>
      <c r="HIO109" s="488"/>
      <c r="HIP109" s="488"/>
      <c r="HIQ109" s="488"/>
      <c r="HIR109" s="488"/>
      <c r="HIS109" s="488"/>
      <c r="HIT109" s="697" t="s">
        <v>9880</v>
      </c>
      <c r="HIU109" s="698"/>
      <c r="HIV109" s="698"/>
      <c r="HIW109" s="488"/>
      <c r="HIX109" s="488"/>
      <c r="HIY109" s="488"/>
      <c r="HIZ109" s="488"/>
      <c r="HJA109" s="488"/>
      <c r="HJB109" s="697" t="s">
        <v>9880</v>
      </c>
      <c r="HJC109" s="698"/>
      <c r="HJD109" s="698"/>
      <c r="HJE109" s="488"/>
      <c r="HJF109" s="488"/>
      <c r="HJG109" s="488"/>
      <c r="HJH109" s="488"/>
      <c r="HJI109" s="488"/>
      <c r="HJJ109" s="697" t="s">
        <v>9880</v>
      </c>
      <c r="HJK109" s="698"/>
      <c r="HJL109" s="698"/>
      <c r="HJM109" s="488"/>
      <c r="HJN109" s="488"/>
      <c r="HJO109" s="488"/>
      <c r="HJP109" s="488"/>
      <c r="HJQ109" s="488"/>
      <c r="HJR109" s="697" t="s">
        <v>9880</v>
      </c>
      <c r="HJS109" s="698"/>
      <c r="HJT109" s="698"/>
      <c r="HJU109" s="488"/>
      <c r="HJV109" s="488"/>
      <c r="HJW109" s="488"/>
      <c r="HJX109" s="488"/>
      <c r="HJY109" s="488"/>
      <c r="HJZ109" s="697" t="s">
        <v>9880</v>
      </c>
      <c r="HKA109" s="698"/>
      <c r="HKB109" s="698"/>
      <c r="HKC109" s="488"/>
      <c r="HKD109" s="488"/>
      <c r="HKE109" s="488"/>
      <c r="HKF109" s="488"/>
      <c r="HKG109" s="488"/>
      <c r="HKH109" s="697" t="s">
        <v>9880</v>
      </c>
      <c r="HKI109" s="698"/>
      <c r="HKJ109" s="698"/>
      <c r="HKK109" s="488"/>
      <c r="HKL109" s="488"/>
      <c r="HKM109" s="488"/>
      <c r="HKN109" s="488"/>
      <c r="HKO109" s="488"/>
      <c r="HKP109" s="697" t="s">
        <v>9880</v>
      </c>
      <c r="HKQ109" s="698"/>
      <c r="HKR109" s="698"/>
      <c r="HKS109" s="488"/>
      <c r="HKT109" s="488"/>
      <c r="HKU109" s="488"/>
      <c r="HKV109" s="488"/>
      <c r="HKW109" s="488"/>
      <c r="HKX109" s="697" t="s">
        <v>9880</v>
      </c>
      <c r="HKY109" s="698"/>
      <c r="HKZ109" s="698"/>
      <c r="HLA109" s="488"/>
      <c r="HLB109" s="488"/>
      <c r="HLC109" s="488"/>
      <c r="HLD109" s="488"/>
      <c r="HLE109" s="488"/>
      <c r="HLF109" s="697" t="s">
        <v>9880</v>
      </c>
      <c r="HLG109" s="698"/>
      <c r="HLH109" s="698"/>
      <c r="HLI109" s="488"/>
      <c r="HLJ109" s="488"/>
      <c r="HLK109" s="488"/>
      <c r="HLL109" s="488"/>
      <c r="HLM109" s="488"/>
      <c r="HLN109" s="697" t="s">
        <v>9880</v>
      </c>
      <c r="HLO109" s="698"/>
      <c r="HLP109" s="698"/>
      <c r="HLQ109" s="488"/>
      <c r="HLR109" s="488"/>
      <c r="HLS109" s="488"/>
      <c r="HLT109" s="488"/>
      <c r="HLU109" s="488"/>
      <c r="HLV109" s="697" t="s">
        <v>9880</v>
      </c>
      <c r="HLW109" s="698"/>
      <c r="HLX109" s="698"/>
      <c r="HLY109" s="488"/>
      <c r="HLZ109" s="488"/>
      <c r="HMA109" s="488"/>
      <c r="HMB109" s="488"/>
      <c r="HMC109" s="488"/>
      <c r="HMD109" s="697" t="s">
        <v>9880</v>
      </c>
      <c r="HME109" s="698"/>
      <c r="HMF109" s="698"/>
      <c r="HMG109" s="488"/>
      <c r="HMH109" s="488"/>
      <c r="HMI109" s="488"/>
      <c r="HMJ109" s="488"/>
      <c r="HMK109" s="488"/>
      <c r="HML109" s="697" t="s">
        <v>9880</v>
      </c>
      <c r="HMM109" s="698"/>
      <c r="HMN109" s="698"/>
      <c r="HMO109" s="488"/>
      <c r="HMP109" s="488"/>
      <c r="HMQ109" s="488"/>
      <c r="HMR109" s="488"/>
      <c r="HMS109" s="488"/>
      <c r="HMT109" s="697" t="s">
        <v>9880</v>
      </c>
      <c r="HMU109" s="698"/>
      <c r="HMV109" s="698"/>
      <c r="HMW109" s="488"/>
      <c r="HMX109" s="488"/>
      <c r="HMY109" s="488"/>
      <c r="HMZ109" s="488"/>
      <c r="HNA109" s="488"/>
      <c r="HNB109" s="697" t="s">
        <v>9880</v>
      </c>
      <c r="HNC109" s="698"/>
      <c r="HND109" s="698"/>
      <c r="HNE109" s="488"/>
      <c r="HNF109" s="488"/>
      <c r="HNG109" s="488"/>
      <c r="HNH109" s="488"/>
      <c r="HNI109" s="488"/>
      <c r="HNJ109" s="697" t="s">
        <v>9880</v>
      </c>
      <c r="HNK109" s="698"/>
      <c r="HNL109" s="698"/>
      <c r="HNM109" s="488"/>
      <c r="HNN109" s="488"/>
      <c r="HNO109" s="488"/>
      <c r="HNP109" s="488"/>
      <c r="HNQ109" s="488"/>
      <c r="HNR109" s="697" t="s">
        <v>9880</v>
      </c>
      <c r="HNS109" s="698"/>
      <c r="HNT109" s="698"/>
      <c r="HNU109" s="488"/>
      <c r="HNV109" s="488"/>
      <c r="HNW109" s="488"/>
      <c r="HNX109" s="488"/>
      <c r="HNY109" s="488"/>
      <c r="HNZ109" s="697" t="s">
        <v>9880</v>
      </c>
      <c r="HOA109" s="698"/>
      <c r="HOB109" s="698"/>
      <c r="HOC109" s="488"/>
      <c r="HOD109" s="488"/>
      <c r="HOE109" s="488"/>
      <c r="HOF109" s="488"/>
      <c r="HOG109" s="488"/>
      <c r="HOH109" s="697" t="s">
        <v>9880</v>
      </c>
      <c r="HOI109" s="698"/>
      <c r="HOJ109" s="698"/>
      <c r="HOK109" s="488"/>
      <c r="HOL109" s="488"/>
      <c r="HOM109" s="488"/>
      <c r="HON109" s="488"/>
      <c r="HOO109" s="488"/>
      <c r="HOP109" s="697" t="s">
        <v>9880</v>
      </c>
      <c r="HOQ109" s="698"/>
      <c r="HOR109" s="698"/>
      <c r="HOS109" s="488"/>
      <c r="HOT109" s="488"/>
      <c r="HOU109" s="488"/>
      <c r="HOV109" s="488"/>
      <c r="HOW109" s="488"/>
      <c r="HOX109" s="697" t="s">
        <v>9880</v>
      </c>
      <c r="HOY109" s="698"/>
      <c r="HOZ109" s="698"/>
      <c r="HPA109" s="488"/>
      <c r="HPB109" s="488"/>
      <c r="HPC109" s="488"/>
      <c r="HPD109" s="488"/>
      <c r="HPE109" s="488"/>
      <c r="HPF109" s="697" t="s">
        <v>9880</v>
      </c>
      <c r="HPG109" s="698"/>
      <c r="HPH109" s="698"/>
      <c r="HPI109" s="488"/>
      <c r="HPJ109" s="488"/>
      <c r="HPK109" s="488"/>
      <c r="HPL109" s="488"/>
      <c r="HPM109" s="488"/>
      <c r="HPN109" s="697" t="s">
        <v>9880</v>
      </c>
      <c r="HPO109" s="698"/>
      <c r="HPP109" s="698"/>
      <c r="HPQ109" s="488"/>
      <c r="HPR109" s="488"/>
      <c r="HPS109" s="488"/>
      <c r="HPT109" s="488"/>
      <c r="HPU109" s="488"/>
      <c r="HPV109" s="697" t="s">
        <v>9880</v>
      </c>
      <c r="HPW109" s="698"/>
      <c r="HPX109" s="698"/>
      <c r="HPY109" s="488"/>
      <c r="HPZ109" s="488"/>
      <c r="HQA109" s="488"/>
      <c r="HQB109" s="488"/>
      <c r="HQC109" s="488"/>
      <c r="HQD109" s="697" t="s">
        <v>9880</v>
      </c>
      <c r="HQE109" s="698"/>
      <c r="HQF109" s="698"/>
      <c r="HQG109" s="488"/>
      <c r="HQH109" s="488"/>
      <c r="HQI109" s="488"/>
      <c r="HQJ109" s="488"/>
      <c r="HQK109" s="488"/>
      <c r="HQL109" s="697" t="s">
        <v>9880</v>
      </c>
      <c r="HQM109" s="698"/>
      <c r="HQN109" s="698"/>
      <c r="HQO109" s="488"/>
      <c r="HQP109" s="488"/>
      <c r="HQQ109" s="488"/>
      <c r="HQR109" s="488"/>
      <c r="HQS109" s="488"/>
      <c r="HQT109" s="697" t="s">
        <v>9880</v>
      </c>
      <c r="HQU109" s="698"/>
      <c r="HQV109" s="698"/>
      <c r="HQW109" s="488"/>
      <c r="HQX109" s="488"/>
      <c r="HQY109" s="488"/>
      <c r="HQZ109" s="488"/>
      <c r="HRA109" s="488"/>
      <c r="HRB109" s="697" t="s">
        <v>9880</v>
      </c>
      <c r="HRC109" s="698"/>
      <c r="HRD109" s="698"/>
      <c r="HRE109" s="488"/>
      <c r="HRF109" s="488"/>
      <c r="HRG109" s="488"/>
      <c r="HRH109" s="488"/>
      <c r="HRI109" s="488"/>
      <c r="HRJ109" s="697" t="s">
        <v>9880</v>
      </c>
      <c r="HRK109" s="698"/>
      <c r="HRL109" s="698"/>
      <c r="HRM109" s="488"/>
      <c r="HRN109" s="488"/>
      <c r="HRO109" s="488"/>
      <c r="HRP109" s="488"/>
      <c r="HRQ109" s="488"/>
      <c r="HRR109" s="697" t="s">
        <v>9880</v>
      </c>
      <c r="HRS109" s="698"/>
      <c r="HRT109" s="698"/>
      <c r="HRU109" s="488"/>
      <c r="HRV109" s="488"/>
      <c r="HRW109" s="488"/>
      <c r="HRX109" s="488"/>
      <c r="HRY109" s="488"/>
      <c r="HRZ109" s="697" t="s">
        <v>9880</v>
      </c>
      <c r="HSA109" s="698"/>
      <c r="HSB109" s="698"/>
      <c r="HSC109" s="488"/>
      <c r="HSD109" s="488"/>
      <c r="HSE109" s="488"/>
      <c r="HSF109" s="488"/>
      <c r="HSG109" s="488"/>
      <c r="HSH109" s="697" t="s">
        <v>9880</v>
      </c>
      <c r="HSI109" s="698"/>
      <c r="HSJ109" s="698"/>
      <c r="HSK109" s="488"/>
      <c r="HSL109" s="488"/>
      <c r="HSM109" s="488"/>
      <c r="HSN109" s="488"/>
      <c r="HSO109" s="488"/>
      <c r="HSP109" s="697" t="s">
        <v>9880</v>
      </c>
      <c r="HSQ109" s="698"/>
      <c r="HSR109" s="698"/>
      <c r="HSS109" s="488"/>
      <c r="HST109" s="488"/>
      <c r="HSU109" s="488"/>
      <c r="HSV109" s="488"/>
      <c r="HSW109" s="488"/>
      <c r="HSX109" s="697" t="s">
        <v>9880</v>
      </c>
      <c r="HSY109" s="698"/>
      <c r="HSZ109" s="698"/>
      <c r="HTA109" s="488"/>
      <c r="HTB109" s="488"/>
      <c r="HTC109" s="488"/>
      <c r="HTD109" s="488"/>
      <c r="HTE109" s="488"/>
      <c r="HTF109" s="697" t="s">
        <v>9880</v>
      </c>
      <c r="HTG109" s="698"/>
      <c r="HTH109" s="698"/>
      <c r="HTI109" s="488"/>
      <c r="HTJ109" s="488"/>
      <c r="HTK109" s="488"/>
      <c r="HTL109" s="488"/>
      <c r="HTM109" s="488"/>
      <c r="HTN109" s="697" t="s">
        <v>9880</v>
      </c>
      <c r="HTO109" s="698"/>
      <c r="HTP109" s="698"/>
      <c r="HTQ109" s="488"/>
      <c r="HTR109" s="488"/>
      <c r="HTS109" s="488"/>
      <c r="HTT109" s="488"/>
      <c r="HTU109" s="488"/>
      <c r="HTV109" s="697" t="s">
        <v>9880</v>
      </c>
      <c r="HTW109" s="698"/>
      <c r="HTX109" s="698"/>
      <c r="HTY109" s="488"/>
      <c r="HTZ109" s="488"/>
      <c r="HUA109" s="488"/>
      <c r="HUB109" s="488"/>
      <c r="HUC109" s="488"/>
      <c r="HUD109" s="697" t="s">
        <v>9880</v>
      </c>
      <c r="HUE109" s="698"/>
      <c r="HUF109" s="698"/>
      <c r="HUG109" s="488"/>
      <c r="HUH109" s="488"/>
      <c r="HUI109" s="488"/>
      <c r="HUJ109" s="488"/>
      <c r="HUK109" s="488"/>
      <c r="HUL109" s="697" t="s">
        <v>9880</v>
      </c>
      <c r="HUM109" s="698"/>
      <c r="HUN109" s="698"/>
      <c r="HUO109" s="488"/>
      <c r="HUP109" s="488"/>
      <c r="HUQ109" s="488"/>
      <c r="HUR109" s="488"/>
      <c r="HUS109" s="488"/>
      <c r="HUT109" s="697" t="s">
        <v>9880</v>
      </c>
      <c r="HUU109" s="698"/>
      <c r="HUV109" s="698"/>
      <c r="HUW109" s="488"/>
      <c r="HUX109" s="488"/>
      <c r="HUY109" s="488"/>
      <c r="HUZ109" s="488"/>
      <c r="HVA109" s="488"/>
      <c r="HVB109" s="697" t="s">
        <v>9880</v>
      </c>
      <c r="HVC109" s="698"/>
      <c r="HVD109" s="698"/>
      <c r="HVE109" s="488"/>
      <c r="HVF109" s="488"/>
      <c r="HVG109" s="488"/>
      <c r="HVH109" s="488"/>
      <c r="HVI109" s="488"/>
      <c r="HVJ109" s="697" t="s">
        <v>9880</v>
      </c>
      <c r="HVK109" s="698"/>
      <c r="HVL109" s="698"/>
      <c r="HVM109" s="488"/>
      <c r="HVN109" s="488"/>
      <c r="HVO109" s="488"/>
      <c r="HVP109" s="488"/>
      <c r="HVQ109" s="488"/>
      <c r="HVR109" s="697" t="s">
        <v>9880</v>
      </c>
      <c r="HVS109" s="698"/>
      <c r="HVT109" s="698"/>
      <c r="HVU109" s="488"/>
      <c r="HVV109" s="488"/>
      <c r="HVW109" s="488"/>
      <c r="HVX109" s="488"/>
      <c r="HVY109" s="488"/>
      <c r="HVZ109" s="697" t="s">
        <v>9880</v>
      </c>
      <c r="HWA109" s="698"/>
      <c r="HWB109" s="698"/>
      <c r="HWC109" s="488"/>
      <c r="HWD109" s="488"/>
      <c r="HWE109" s="488"/>
      <c r="HWF109" s="488"/>
      <c r="HWG109" s="488"/>
      <c r="HWH109" s="697" t="s">
        <v>9880</v>
      </c>
      <c r="HWI109" s="698"/>
      <c r="HWJ109" s="698"/>
      <c r="HWK109" s="488"/>
      <c r="HWL109" s="488"/>
      <c r="HWM109" s="488"/>
      <c r="HWN109" s="488"/>
      <c r="HWO109" s="488"/>
      <c r="HWP109" s="697" t="s">
        <v>9880</v>
      </c>
      <c r="HWQ109" s="698"/>
      <c r="HWR109" s="698"/>
      <c r="HWS109" s="488"/>
      <c r="HWT109" s="488"/>
      <c r="HWU109" s="488"/>
      <c r="HWV109" s="488"/>
      <c r="HWW109" s="488"/>
      <c r="HWX109" s="697" t="s">
        <v>9880</v>
      </c>
      <c r="HWY109" s="698"/>
      <c r="HWZ109" s="698"/>
      <c r="HXA109" s="488"/>
      <c r="HXB109" s="488"/>
      <c r="HXC109" s="488"/>
      <c r="HXD109" s="488"/>
      <c r="HXE109" s="488"/>
      <c r="HXF109" s="697" t="s">
        <v>9880</v>
      </c>
      <c r="HXG109" s="698"/>
      <c r="HXH109" s="698"/>
      <c r="HXI109" s="488"/>
      <c r="HXJ109" s="488"/>
      <c r="HXK109" s="488"/>
      <c r="HXL109" s="488"/>
      <c r="HXM109" s="488"/>
      <c r="HXN109" s="697" t="s">
        <v>9880</v>
      </c>
      <c r="HXO109" s="698"/>
      <c r="HXP109" s="698"/>
      <c r="HXQ109" s="488"/>
      <c r="HXR109" s="488"/>
      <c r="HXS109" s="488"/>
      <c r="HXT109" s="488"/>
      <c r="HXU109" s="488"/>
      <c r="HXV109" s="697" t="s">
        <v>9880</v>
      </c>
      <c r="HXW109" s="698"/>
      <c r="HXX109" s="698"/>
      <c r="HXY109" s="488"/>
      <c r="HXZ109" s="488"/>
      <c r="HYA109" s="488"/>
      <c r="HYB109" s="488"/>
      <c r="HYC109" s="488"/>
      <c r="HYD109" s="697" t="s">
        <v>9880</v>
      </c>
      <c r="HYE109" s="698"/>
      <c r="HYF109" s="698"/>
      <c r="HYG109" s="488"/>
      <c r="HYH109" s="488"/>
      <c r="HYI109" s="488"/>
      <c r="HYJ109" s="488"/>
      <c r="HYK109" s="488"/>
      <c r="HYL109" s="697" t="s">
        <v>9880</v>
      </c>
      <c r="HYM109" s="698"/>
      <c r="HYN109" s="698"/>
      <c r="HYO109" s="488"/>
      <c r="HYP109" s="488"/>
      <c r="HYQ109" s="488"/>
      <c r="HYR109" s="488"/>
      <c r="HYS109" s="488"/>
      <c r="HYT109" s="697" t="s">
        <v>9880</v>
      </c>
      <c r="HYU109" s="698"/>
      <c r="HYV109" s="698"/>
      <c r="HYW109" s="488"/>
      <c r="HYX109" s="488"/>
      <c r="HYY109" s="488"/>
      <c r="HYZ109" s="488"/>
      <c r="HZA109" s="488"/>
      <c r="HZB109" s="697" t="s">
        <v>9880</v>
      </c>
      <c r="HZC109" s="698"/>
      <c r="HZD109" s="698"/>
      <c r="HZE109" s="488"/>
      <c r="HZF109" s="488"/>
      <c r="HZG109" s="488"/>
      <c r="HZH109" s="488"/>
      <c r="HZI109" s="488"/>
      <c r="HZJ109" s="697" t="s">
        <v>9880</v>
      </c>
      <c r="HZK109" s="698"/>
      <c r="HZL109" s="698"/>
      <c r="HZM109" s="488"/>
      <c r="HZN109" s="488"/>
      <c r="HZO109" s="488"/>
      <c r="HZP109" s="488"/>
      <c r="HZQ109" s="488"/>
      <c r="HZR109" s="697" t="s">
        <v>9880</v>
      </c>
      <c r="HZS109" s="698"/>
      <c r="HZT109" s="698"/>
      <c r="HZU109" s="488"/>
      <c r="HZV109" s="488"/>
      <c r="HZW109" s="488"/>
      <c r="HZX109" s="488"/>
      <c r="HZY109" s="488"/>
      <c r="HZZ109" s="697" t="s">
        <v>9880</v>
      </c>
      <c r="IAA109" s="698"/>
      <c r="IAB109" s="698"/>
      <c r="IAC109" s="488"/>
      <c r="IAD109" s="488"/>
      <c r="IAE109" s="488"/>
      <c r="IAF109" s="488"/>
      <c r="IAG109" s="488"/>
      <c r="IAH109" s="697" t="s">
        <v>9880</v>
      </c>
      <c r="IAI109" s="698"/>
      <c r="IAJ109" s="698"/>
      <c r="IAK109" s="488"/>
      <c r="IAL109" s="488"/>
      <c r="IAM109" s="488"/>
      <c r="IAN109" s="488"/>
      <c r="IAO109" s="488"/>
      <c r="IAP109" s="697" t="s">
        <v>9880</v>
      </c>
      <c r="IAQ109" s="698"/>
      <c r="IAR109" s="698"/>
      <c r="IAS109" s="488"/>
      <c r="IAT109" s="488"/>
      <c r="IAU109" s="488"/>
      <c r="IAV109" s="488"/>
      <c r="IAW109" s="488"/>
      <c r="IAX109" s="697" t="s">
        <v>9880</v>
      </c>
      <c r="IAY109" s="698"/>
      <c r="IAZ109" s="698"/>
      <c r="IBA109" s="488"/>
      <c r="IBB109" s="488"/>
      <c r="IBC109" s="488"/>
      <c r="IBD109" s="488"/>
      <c r="IBE109" s="488"/>
      <c r="IBF109" s="697" t="s">
        <v>9880</v>
      </c>
      <c r="IBG109" s="698"/>
      <c r="IBH109" s="698"/>
      <c r="IBI109" s="488"/>
      <c r="IBJ109" s="488"/>
      <c r="IBK109" s="488"/>
      <c r="IBL109" s="488"/>
      <c r="IBM109" s="488"/>
      <c r="IBN109" s="697" t="s">
        <v>9880</v>
      </c>
      <c r="IBO109" s="698"/>
      <c r="IBP109" s="698"/>
      <c r="IBQ109" s="488"/>
      <c r="IBR109" s="488"/>
      <c r="IBS109" s="488"/>
      <c r="IBT109" s="488"/>
      <c r="IBU109" s="488"/>
      <c r="IBV109" s="697" t="s">
        <v>9880</v>
      </c>
      <c r="IBW109" s="698"/>
      <c r="IBX109" s="698"/>
      <c r="IBY109" s="488"/>
      <c r="IBZ109" s="488"/>
      <c r="ICA109" s="488"/>
      <c r="ICB109" s="488"/>
      <c r="ICC109" s="488"/>
      <c r="ICD109" s="697" t="s">
        <v>9880</v>
      </c>
      <c r="ICE109" s="698"/>
      <c r="ICF109" s="698"/>
      <c r="ICG109" s="488"/>
      <c r="ICH109" s="488"/>
      <c r="ICI109" s="488"/>
      <c r="ICJ109" s="488"/>
      <c r="ICK109" s="488"/>
      <c r="ICL109" s="697" t="s">
        <v>9880</v>
      </c>
      <c r="ICM109" s="698"/>
      <c r="ICN109" s="698"/>
      <c r="ICO109" s="488"/>
      <c r="ICP109" s="488"/>
      <c r="ICQ109" s="488"/>
      <c r="ICR109" s="488"/>
      <c r="ICS109" s="488"/>
      <c r="ICT109" s="697" t="s">
        <v>9880</v>
      </c>
      <c r="ICU109" s="698"/>
      <c r="ICV109" s="698"/>
      <c r="ICW109" s="488"/>
      <c r="ICX109" s="488"/>
      <c r="ICY109" s="488"/>
      <c r="ICZ109" s="488"/>
      <c r="IDA109" s="488"/>
      <c r="IDB109" s="697" t="s">
        <v>9880</v>
      </c>
      <c r="IDC109" s="698"/>
      <c r="IDD109" s="698"/>
      <c r="IDE109" s="488"/>
      <c r="IDF109" s="488"/>
      <c r="IDG109" s="488"/>
      <c r="IDH109" s="488"/>
      <c r="IDI109" s="488"/>
      <c r="IDJ109" s="697" t="s">
        <v>9880</v>
      </c>
      <c r="IDK109" s="698"/>
      <c r="IDL109" s="698"/>
      <c r="IDM109" s="488"/>
      <c r="IDN109" s="488"/>
      <c r="IDO109" s="488"/>
      <c r="IDP109" s="488"/>
      <c r="IDQ109" s="488"/>
      <c r="IDR109" s="697" t="s">
        <v>9880</v>
      </c>
      <c r="IDS109" s="698"/>
      <c r="IDT109" s="698"/>
      <c r="IDU109" s="488"/>
      <c r="IDV109" s="488"/>
      <c r="IDW109" s="488"/>
      <c r="IDX109" s="488"/>
      <c r="IDY109" s="488"/>
      <c r="IDZ109" s="697" t="s">
        <v>9880</v>
      </c>
      <c r="IEA109" s="698"/>
      <c r="IEB109" s="698"/>
      <c r="IEC109" s="488"/>
      <c r="IED109" s="488"/>
      <c r="IEE109" s="488"/>
      <c r="IEF109" s="488"/>
      <c r="IEG109" s="488"/>
      <c r="IEH109" s="697" t="s">
        <v>9880</v>
      </c>
      <c r="IEI109" s="698"/>
      <c r="IEJ109" s="698"/>
      <c r="IEK109" s="488"/>
      <c r="IEL109" s="488"/>
      <c r="IEM109" s="488"/>
      <c r="IEN109" s="488"/>
      <c r="IEO109" s="488"/>
      <c r="IEP109" s="697" t="s">
        <v>9880</v>
      </c>
      <c r="IEQ109" s="698"/>
      <c r="IER109" s="698"/>
      <c r="IES109" s="488"/>
      <c r="IET109" s="488"/>
      <c r="IEU109" s="488"/>
      <c r="IEV109" s="488"/>
      <c r="IEW109" s="488"/>
      <c r="IEX109" s="697" t="s">
        <v>9880</v>
      </c>
      <c r="IEY109" s="698"/>
      <c r="IEZ109" s="698"/>
      <c r="IFA109" s="488"/>
      <c r="IFB109" s="488"/>
      <c r="IFC109" s="488"/>
      <c r="IFD109" s="488"/>
      <c r="IFE109" s="488"/>
      <c r="IFF109" s="697" t="s">
        <v>9880</v>
      </c>
      <c r="IFG109" s="698"/>
      <c r="IFH109" s="698"/>
      <c r="IFI109" s="488"/>
      <c r="IFJ109" s="488"/>
      <c r="IFK109" s="488"/>
      <c r="IFL109" s="488"/>
      <c r="IFM109" s="488"/>
      <c r="IFN109" s="697" t="s">
        <v>9880</v>
      </c>
      <c r="IFO109" s="698"/>
      <c r="IFP109" s="698"/>
      <c r="IFQ109" s="488"/>
      <c r="IFR109" s="488"/>
      <c r="IFS109" s="488"/>
      <c r="IFT109" s="488"/>
      <c r="IFU109" s="488"/>
      <c r="IFV109" s="697" t="s">
        <v>9880</v>
      </c>
      <c r="IFW109" s="698"/>
      <c r="IFX109" s="698"/>
      <c r="IFY109" s="488"/>
      <c r="IFZ109" s="488"/>
      <c r="IGA109" s="488"/>
      <c r="IGB109" s="488"/>
      <c r="IGC109" s="488"/>
      <c r="IGD109" s="697" t="s">
        <v>9880</v>
      </c>
      <c r="IGE109" s="698"/>
      <c r="IGF109" s="698"/>
      <c r="IGG109" s="488"/>
      <c r="IGH109" s="488"/>
      <c r="IGI109" s="488"/>
      <c r="IGJ109" s="488"/>
      <c r="IGK109" s="488"/>
      <c r="IGL109" s="697" t="s">
        <v>9880</v>
      </c>
      <c r="IGM109" s="698"/>
      <c r="IGN109" s="698"/>
      <c r="IGO109" s="488"/>
      <c r="IGP109" s="488"/>
      <c r="IGQ109" s="488"/>
      <c r="IGR109" s="488"/>
      <c r="IGS109" s="488"/>
      <c r="IGT109" s="697" t="s">
        <v>9880</v>
      </c>
      <c r="IGU109" s="698"/>
      <c r="IGV109" s="698"/>
      <c r="IGW109" s="488"/>
      <c r="IGX109" s="488"/>
      <c r="IGY109" s="488"/>
      <c r="IGZ109" s="488"/>
      <c r="IHA109" s="488"/>
      <c r="IHB109" s="697" t="s">
        <v>9880</v>
      </c>
      <c r="IHC109" s="698"/>
      <c r="IHD109" s="698"/>
      <c r="IHE109" s="488"/>
      <c r="IHF109" s="488"/>
      <c r="IHG109" s="488"/>
      <c r="IHH109" s="488"/>
      <c r="IHI109" s="488"/>
      <c r="IHJ109" s="697" t="s">
        <v>9880</v>
      </c>
      <c r="IHK109" s="698"/>
      <c r="IHL109" s="698"/>
      <c r="IHM109" s="488"/>
      <c r="IHN109" s="488"/>
      <c r="IHO109" s="488"/>
      <c r="IHP109" s="488"/>
      <c r="IHQ109" s="488"/>
      <c r="IHR109" s="697" t="s">
        <v>9880</v>
      </c>
      <c r="IHS109" s="698"/>
      <c r="IHT109" s="698"/>
      <c r="IHU109" s="488"/>
      <c r="IHV109" s="488"/>
      <c r="IHW109" s="488"/>
      <c r="IHX109" s="488"/>
      <c r="IHY109" s="488"/>
      <c r="IHZ109" s="697" t="s">
        <v>9880</v>
      </c>
      <c r="IIA109" s="698"/>
      <c r="IIB109" s="698"/>
      <c r="IIC109" s="488"/>
      <c r="IID109" s="488"/>
      <c r="IIE109" s="488"/>
      <c r="IIF109" s="488"/>
      <c r="IIG109" s="488"/>
      <c r="IIH109" s="697" t="s">
        <v>9880</v>
      </c>
      <c r="III109" s="698"/>
      <c r="IIJ109" s="698"/>
      <c r="IIK109" s="488"/>
      <c r="IIL109" s="488"/>
      <c r="IIM109" s="488"/>
      <c r="IIN109" s="488"/>
      <c r="IIO109" s="488"/>
      <c r="IIP109" s="697" t="s">
        <v>9880</v>
      </c>
      <c r="IIQ109" s="698"/>
      <c r="IIR109" s="698"/>
      <c r="IIS109" s="488"/>
      <c r="IIT109" s="488"/>
      <c r="IIU109" s="488"/>
      <c r="IIV109" s="488"/>
      <c r="IIW109" s="488"/>
      <c r="IIX109" s="697" t="s">
        <v>9880</v>
      </c>
      <c r="IIY109" s="698"/>
      <c r="IIZ109" s="698"/>
      <c r="IJA109" s="488"/>
      <c r="IJB109" s="488"/>
      <c r="IJC109" s="488"/>
      <c r="IJD109" s="488"/>
      <c r="IJE109" s="488"/>
      <c r="IJF109" s="697" t="s">
        <v>9880</v>
      </c>
      <c r="IJG109" s="698"/>
      <c r="IJH109" s="698"/>
      <c r="IJI109" s="488"/>
      <c r="IJJ109" s="488"/>
      <c r="IJK109" s="488"/>
      <c r="IJL109" s="488"/>
      <c r="IJM109" s="488"/>
      <c r="IJN109" s="697" t="s">
        <v>9880</v>
      </c>
      <c r="IJO109" s="698"/>
      <c r="IJP109" s="698"/>
      <c r="IJQ109" s="488"/>
      <c r="IJR109" s="488"/>
      <c r="IJS109" s="488"/>
      <c r="IJT109" s="488"/>
      <c r="IJU109" s="488"/>
      <c r="IJV109" s="697" t="s">
        <v>9880</v>
      </c>
      <c r="IJW109" s="698"/>
      <c r="IJX109" s="698"/>
      <c r="IJY109" s="488"/>
      <c r="IJZ109" s="488"/>
      <c r="IKA109" s="488"/>
      <c r="IKB109" s="488"/>
      <c r="IKC109" s="488"/>
      <c r="IKD109" s="697" t="s">
        <v>9880</v>
      </c>
      <c r="IKE109" s="698"/>
      <c r="IKF109" s="698"/>
      <c r="IKG109" s="488"/>
      <c r="IKH109" s="488"/>
      <c r="IKI109" s="488"/>
      <c r="IKJ109" s="488"/>
      <c r="IKK109" s="488"/>
      <c r="IKL109" s="697" t="s">
        <v>9880</v>
      </c>
      <c r="IKM109" s="698"/>
      <c r="IKN109" s="698"/>
      <c r="IKO109" s="488"/>
      <c r="IKP109" s="488"/>
      <c r="IKQ109" s="488"/>
      <c r="IKR109" s="488"/>
      <c r="IKS109" s="488"/>
      <c r="IKT109" s="697" t="s">
        <v>9880</v>
      </c>
      <c r="IKU109" s="698"/>
      <c r="IKV109" s="698"/>
      <c r="IKW109" s="488"/>
      <c r="IKX109" s="488"/>
      <c r="IKY109" s="488"/>
      <c r="IKZ109" s="488"/>
      <c r="ILA109" s="488"/>
      <c r="ILB109" s="697" t="s">
        <v>9880</v>
      </c>
      <c r="ILC109" s="698"/>
      <c r="ILD109" s="698"/>
      <c r="ILE109" s="488"/>
      <c r="ILF109" s="488"/>
      <c r="ILG109" s="488"/>
      <c r="ILH109" s="488"/>
      <c r="ILI109" s="488"/>
      <c r="ILJ109" s="697" t="s">
        <v>9880</v>
      </c>
      <c r="ILK109" s="698"/>
      <c r="ILL109" s="698"/>
      <c r="ILM109" s="488"/>
      <c r="ILN109" s="488"/>
      <c r="ILO109" s="488"/>
      <c r="ILP109" s="488"/>
      <c r="ILQ109" s="488"/>
      <c r="ILR109" s="697" t="s">
        <v>9880</v>
      </c>
      <c r="ILS109" s="698"/>
      <c r="ILT109" s="698"/>
      <c r="ILU109" s="488"/>
      <c r="ILV109" s="488"/>
      <c r="ILW109" s="488"/>
      <c r="ILX109" s="488"/>
      <c r="ILY109" s="488"/>
      <c r="ILZ109" s="697" t="s">
        <v>9880</v>
      </c>
      <c r="IMA109" s="698"/>
      <c r="IMB109" s="698"/>
      <c r="IMC109" s="488"/>
      <c r="IMD109" s="488"/>
      <c r="IME109" s="488"/>
      <c r="IMF109" s="488"/>
      <c r="IMG109" s="488"/>
      <c r="IMH109" s="697" t="s">
        <v>9880</v>
      </c>
      <c r="IMI109" s="698"/>
      <c r="IMJ109" s="698"/>
      <c r="IMK109" s="488"/>
      <c r="IML109" s="488"/>
      <c r="IMM109" s="488"/>
      <c r="IMN109" s="488"/>
      <c r="IMO109" s="488"/>
      <c r="IMP109" s="697" t="s">
        <v>9880</v>
      </c>
      <c r="IMQ109" s="698"/>
      <c r="IMR109" s="698"/>
      <c r="IMS109" s="488"/>
      <c r="IMT109" s="488"/>
      <c r="IMU109" s="488"/>
      <c r="IMV109" s="488"/>
      <c r="IMW109" s="488"/>
      <c r="IMX109" s="697" t="s">
        <v>9880</v>
      </c>
      <c r="IMY109" s="698"/>
      <c r="IMZ109" s="698"/>
      <c r="INA109" s="488"/>
      <c r="INB109" s="488"/>
      <c r="INC109" s="488"/>
      <c r="IND109" s="488"/>
      <c r="INE109" s="488"/>
      <c r="INF109" s="697" t="s">
        <v>9880</v>
      </c>
      <c r="ING109" s="698"/>
      <c r="INH109" s="698"/>
      <c r="INI109" s="488"/>
      <c r="INJ109" s="488"/>
      <c r="INK109" s="488"/>
      <c r="INL109" s="488"/>
      <c r="INM109" s="488"/>
      <c r="INN109" s="697" t="s">
        <v>9880</v>
      </c>
      <c r="INO109" s="698"/>
      <c r="INP109" s="698"/>
      <c r="INQ109" s="488"/>
      <c r="INR109" s="488"/>
      <c r="INS109" s="488"/>
      <c r="INT109" s="488"/>
      <c r="INU109" s="488"/>
      <c r="INV109" s="697" t="s">
        <v>9880</v>
      </c>
      <c r="INW109" s="698"/>
      <c r="INX109" s="698"/>
      <c r="INY109" s="488"/>
      <c r="INZ109" s="488"/>
      <c r="IOA109" s="488"/>
      <c r="IOB109" s="488"/>
      <c r="IOC109" s="488"/>
      <c r="IOD109" s="697" t="s">
        <v>9880</v>
      </c>
      <c r="IOE109" s="698"/>
      <c r="IOF109" s="698"/>
      <c r="IOG109" s="488"/>
      <c r="IOH109" s="488"/>
      <c r="IOI109" s="488"/>
      <c r="IOJ109" s="488"/>
      <c r="IOK109" s="488"/>
      <c r="IOL109" s="697" t="s">
        <v>9880</v>
      </c>
      <c r="IOM109" s="698"/>
      <c r="ION109" s="698"/>
      <c r="IOO109" s="488"/>
      <c r="IOP109" s="488"/>
      <c r="IOQ109" s="488"/>
      <c r="IOR109" s="488"/>
      <c r="IOS109" s="488"/>
      <c r="IOT109" s="697" t="s">
        <v>9880</v>
      </c>
      <c r="IOU109" s="698"/>
      <c r="IOV109" s="698"/>
      <c r="IOW109" s="488"/>
      <c r="IOX109" s="488"/>
      <c r="IOY109" s="488"/>
      <c r="IOZ109" s="488"/>
      <c r="IPA109" s="488"/>
      <c r="IPB109" s="697" t="s">
        <v>9880</v>
      </c>
      <c r="IPC109" s="698"/>
      <c r="IPD109" s="698"/>
      <c r="IPE109" s="488"/>
      <c r="IPF109" s="488"/>
      <c r="IPG109" s="488"/>
      <c r="IPH109" s="488"/>
      <c r="IPI109" s="488"/>
      <c r="IPJ109" s="697" t="s">
        <v>9880</v>
      </c>
      <c r="IPK109" s="698"/>
      <c r="IPL109" s="698"/>
      <c r="IPM109" s="488"/>
      <c r="IPN109" s="488"/>
      <c r="IPO109" s="488"/>
      <c r="IPP109" s="488"/>
      <c r="IPQ109" s="488"/>
      <c r="IPR109" s="697" t="s">
        <v>9880</v>
      </c>
      <c r="IPS109" s="698"/>
      <c r="IPT109" s="698"/>
      <c r="IPU109" s="488"/>
      <c r="IPV109" s="488"/>
      <c r="IPW109" s="488"/>
      <c r="IPX109" s="488"/>
      <c r="IPY109" s="488"/>
      <c r="IPZ109" s="697" t="s">
        <v>9880</v>
      </c>
      <c r="IQA109" s="698"/>
      <c r="IQB109" s="698"/>
      <c r="IQC109" s="488"/>
      <c r="IQD109" s="488"/>
      <c r="IQE109" s="488"/>
      <c r="IQF109" s="488"/>
      <c r="IQG109" s="488"/>
      <c r="IQH109" s="697" t="s">
        <v>9880</v>
      </c>
      <c r="IQI109" s="698"/>
      <c r="IQJ109" s="698"/>
      <c r="IQK109" s="488"/>
      <c r="IQL109" s="488"/>
      <c r="IQM109" s="488"/>
      <c r="IQN109" s="488"/>
      <c r="IQO109" s="488"/>
      <c r="IQP109" s="697" t="s">
        <v>9880</v>
      </c>
      <c r="IQQ109" s="698"/>
      <c r="IQR109" s="698"/>
      <c r="IQS109" s="488"/>
      <c r="IQT109" s="488"/>
      <c r="IQU109" s="488"/>
      <c r="IQV109" s="488"/>
      <c r="IQW109" s="488"/>
      <c r="IQX109" s="697" t="s">
        <v>9880</v>
      </c>
      <c r="IQY109" s="698"/>
      <c r="IQZ109" s="698"/>
      <c r="IRA109" s="488"/>
      <c r="IRB109" s="488"/>
      <c r="IRC109" s="488"/>
      <c r="IRD109" s="488"/>
      <c r="IRE109" s="488"/>
      <c r="IRF109" s="697" t="s">
        <v>9880</v>
      </c>
      <c r="IRG109" s="698"/>
      <c r="IRH109" s="698"/>
      <c r="IRI109" s="488"/>
      <c r="IRJ109" s="488"/>
      <c r="IRK109" s="488"/>
      <c r="IRL109" s="488"/>
      <c r="IRM109" s="488"/>
      <c r="IRN109" s="697" t="s">
        <v>9880</v>
      </c>
      <c r="IRO109" s="698"/>
      <c r="IRP109" s="698"/>
      <c r="IRQ109" s="488"/>
      <c r="IRR109" s="488"/>
      <c r="IRS109" s="488"/>
      <c r="IRT109" s="488"/>
      <c r="IRU109" s="488"/>
      <c r="IRV109" s="697" t="s">
        <v>9880</v>
      </c>
      <c r="IRW109" s="698"/>
      <c r="IRX109" s="698"/>
      <c r="IRY109" s="488"/>
      <c r="IRZ109" s="488"/>
      <c r="ISA109" s="488"/>
      <c r="ISB109" s="488"/>
      <c r="ISC109" s="488"/>
      <c r="ISD109" s="697" t="s">
        <v>9880</v>
      </c>
      <c r="ISE109" s="698"/>
      <c r="ISF109" s="698"/>
      <c r="ISG109" s="488"/>
      <c r="ISH109" s="488"/>
      <c r="ISI109" s="488"/>
      <c r="ISJ109" s="488"/>
      <c r="ISK109" s="488"/>
      <c r="ISL109" s="697" t="s">
        <v>9880</v>
      </c>
      <c r="ISM109" s="698"/>
      <c r="ISN109" s="698"/>
      <c r="ISO109" s="488"/>
      <c r="ISP109" s="488"/>
      <c r="ISQ109" s="488"/>
      <c r="ISR109" s="488"/>
      <c r="ISS109" s="488"/>
      <c r="IST109" s="697" t="s">
        <v>9880</v>
      </c>
      <c r="ISU109" s="698"/>
      <c r="ISV109" s="698"/>
      <c r="ISW109" s="488"/>
      <c r="ISX109" s="488"/>
      <c r="ISY109" s="488"/>
      <c r="ISZ109" s="488"/>
      <c r="ITA109" s="488"/>
      <c r="ITB109" s="697" t="s">
        <v>9880</v>
      </c>
      <c r="ITC109" s="698"/>
      <c r="ITD109" s="698"/>
      <c r="ITE109" s="488"/>
      <c r="ITF109" s="488"/>
      <c r="ITG109" s="488"/>
      <c r="ITH109" s="488"/>
      <c r="ITI109" s="488"/>
      <c r="ITJ109" s="697" t="s">
        <v>9880</v>
      </c>
      <c r="ITK109" s="698"/>
      <c r="ITL109" s="698"/>
      <c r="ITM109" s="488"/>
      <c r="ITN109" s="488"/>
      <c r="ITO109" s="488"/>
      <c r="ITP109" s="488"/>
      <c r="ITQ109" s="488"/>
      <c r="ITR109" s="697" t="s">
        <v>9880</v>
      </c>
      <c r="ITS109" s="698"/>
      <c r="ITT109" s="698"/>
      <c r="ITU109" s="488"/>
      <c r="ITV109" s="488"/>
      <c r="ITW109" s="488"/>
      <c r="ITX109" s="488"/>
      <c r="ITY109" s="488"/>
      <c r="ITZ109" s="697" t="s">
        <v>9880</v>
      </c>
      <c r="IUA109" s="698"/>
      <c r="IUB109" s="698"/>
      <c r="IUC109" s="488"/>
      <c r="IUD109" s="488"/>
      <c r="IUE109" s="488"/>
      <c r="IUF109" s="488"/>
      <c r="IUG109" s="488"/>
      <c r="IUH109" s="697" t="s">
        <v>9880</v>
      </c>
      <c r="IUI109" s="698"/>
      <c r="IUJ109" s="698"/>
      <c r="IUK109" s="488"/>
      <c r="IUL109" s="488"/>
      <c r="IUM109" s="488"/>
      <c r="IUN109" s="488"/>
      <c r="IUO109" s="488"/>
      <c r="IUP109" s="697" t="s">
        <v>9880</v>
      </c>
      <c r="IUQ109" s="698"/>
      <c r="IUR109" s="698"/>
      <c r="IUS109" s="488"/>
      <c r="IUT109" s="488"/>
      <c r="IUU109" s="488"/>
      <c r="IUV109" s="488"/>
      <c r="IUW109" s="488"/>
      <c r="IUX109" s="697" t="s">
        <v>9880</v>
      </c>
      <c r="IUY109" s="698"/>
      <c r="IUZ109" s="698"/>
      <c r="IVA109" s="488"/>
      <c r="IVB109" s="488"/>
      <c r="IVC109" s="488"/>
      <c r="IVD109" s="488"/>
      <c r="IVE109" s="488"/>
      <c r="IVF109" s="697" t="s">
        <v>9880</v>
      </c>
      <c r="IVG109" s="698"/>
      <c r="IVH109" s="698"/>
      <c r="IVI109" s="488"/>
      <c r="IVJ109" s="488"/>
      <c r="IVK109" s="488"/>
      <c r="IVL109" s="488"/>
      <c r="IVM109" s="488"/>
      <c r="IVN109" s="697" t="s">
        <v>9880</v>
      </c>
      <c r="IVO109" s="698"/>
      <c r="IVP109" s="698"/>
      <c r="IVQ109" s="488"/>
      <c r="IVR109" s="488"/>
      <c r="IVS109" s="488"/>
      <c r="IVT109" s="488"/>
      <c r="IVU109" s="488"/>
      <c r="IVV109" s="697" t="s">
        <v>9880</v>
      </c>
      <c r="IVW109" s="698"/>
      <c r="IVX109" s="698"/>
      <c r="IVY109" s="488"/>
      <c r="IVZ109" s="488"/>
      <c r="IWA109" s="488"/>
      <c r="IWB109" s="488"/>
      <c r="IWC109" s="488"/>
      <c r="IWD109" s="697" t="s">
        <v>9880</v>
      </c>
      <c r="IWE109" s="698"/>
      <c r="IWF109" s="698"/>
      <c r="IWG109" s="488"/>
      <c r="IWH109" s="488"/>
      <c r="IWI109" s="488"/>
      <c r="IWJ109" s="488"/>
      <c r="IWK109" s="488"/>
      <c r="IWL109" s="697" t="s">
        <v>9880</v>
      </c>
      <c r="IWM109" s="698"/>
      <c r="IWN109" s="698"/>
      <c r="IWO109" s="488"/>
      <c r="IWP109" s="488"/>
      <c r="IWQ109" s="488"/>
      <c r="IWR109" s="488"/>
      <c r="IWS109" s="488"/>
      <c r="IWT109" s="697" t="s">
        <v>9880</v>
      </c>
      <c r="IWU109" s="698"/>
      <c r="IWV109" s="698"/>
      <c r="IWW109" s="488"/>
      <c r="IWX109" s="488"/>
      <c r="IWY109" s="488"/>
      <c r="IWZ109" s="488"/>
      <c r="IXA109" s="488"/>
      <c r="IXB109" s="697" t="s">
        <v>9880</v>
      </c>
      <c r="IXC109" s="698"/>
      <c r="IXD109" s="698"/>
      <c r="IXE109" s="488"/>
      <c r="IXF109" s="488"/>
      <c r="IXG109" s="488"/>
      <c r="IXH109" s="488"/>
      <c r="IXI109" s="488"/>
      <c r="IXJ109" s="697" t="s">
        <v>9880</v>
      </c>
      <c r="IXK109" s="698"/>
      <c r="IXL109" s="698"/>
      <c r="IXM109" s="488"/>
      <c r="IXN109" s="488"/>
      <c r="IXO109" s="488"/>
      <c r="IXP109" s="488"/>
      <c r="IXQ109" s="488"/>
      <c r="IXR109" s="697" t="s">
        <v>9880</v>
      </c>
      <c r="IXS109" s="698"/>
      <c r="IXT109" s="698"/>
      <c r="IXU109" s="488"/>
      <c r="IXV109" s="488"/>
      <c r="IXW109" s="488"/>
      <c r="IXX109" s="488"/>
      <c r="IXY109" s="488"/>
      <c r="IXZ109" s="697" t="s">
        <v>9880</v>
      </c>
      <c r="IYA109" s="698"/>
      <c r="IYB109" s="698"/>
      <c r="IYC109" s="488"/>
      <c r="IYD109" s="488"/>
      <c r="IYE109" s="488"/>
      <c r="IYF109" s="488"/>
      <c r="IYG109" s="488"/>
      <c r="IYH109" s="697" t="s">
        <v>9880</v>
      </c>
      <c r="IYI109" s="698"/>
      <c r="IYJ109" s="698"/>
      <c r="IYK109" s="488"/>
      <c r="IYL109" s="488"/>
      <c r="IYM109" s="488"/>
      <c r="IYN109" s="488"/>
      <c r="IYO109" s="488"/>
      <c r="IYP109" s="697" t="s">
        <v>9880</v>
      </c>
      <c r="IYQ109" s="698"/>
      <c r="IYR109" s="698"/>
      <c r="IYS109" s="488"/>
      <c r="IYT109" s="488"/>
      <c r="IYU109" s="488"/>
      <c r="IYV109" s="488"/>
      <c r="IYW109" s="488"/>
      <c r="IYX109" s="697" t="s">
        <v>9880</v>
      </c>
      <c r="IYY109" s="698"/>
      <c r="IYZ109" s="698"/>
      <c r="IZA109" s="488"/>
      <c r="IZB109" s="488"/>
      <c r="IZC109" s="488"/>
      <c r="IZD109" s="488"/>
      <c r="IZE109" s="488"/>
      <c r="IZF109" s="697" t="s">
        <v>9880</v>
      </c>
      <c r="IZG109" s="698"/>
      <c r="IZH109" s="698"/>
      <c r="IZI109" s="488"/>
      <c r="IZJ109" s="488"/>
      <c r="IZK109" s="488"/>
      <c r="IZL109" s="488"/>
      <c r="IZM109" s="488"/>
      <c r="IZN109" s="697" t="s">
        <v>9880</v>
      </c>
      <c r="IZO109" s="698"/>
      <c r="IZP109" s="698"/>
      <c r="IZQ109" s="488"/>
      <c r="IZR109" s="488"/>
      <c r="IZS109" s="488"/>
      <c r="IZT109" s="488"/>
      <c r="IZU109" s="488"/>
      <c r="IZV109" s="697" t="s">
        <v>9880</v>
      </c>
      <c r="IZW109" s="698"/>
      <c r="IZX109" s="698"/>
      <c r="IZY109" s="488"/>
      <c r="IZZ109" s="488"/>
      <c r="JAA109" s="488"/>
      <c r="JAB109" s="488"/>
      <c r="JAC109" s="488"/>
      <c r="JAD109" s="697" t="s">
        <v>9880</v>
      </c>
      <c r="JAE109" s="698"/>
      <c r="JAF109" s="698"/>
      <c r="JAG109" s="488"/>
      <c r="JAH109" s="488"/>
      <c r="JAI109" s="488"/>
      <c r="JAJ109" s="488"/>
      <c r="JAK109" s="488"/>
      <c r="JAL109" s="697" t="s">
        <v>9880</v>
      </c>
      <c r="JAM109" s="698"/>
      <c r="JAN109" s="698"/>
      <c r="JAO109" s="488"/>
      <c r="JAP109" s="488"/>
      <c r="JAQ109" s="488"/>
      <c r="JAR109" s="488"/>
      <c r="JAS109" s="488"/>
      <c r="JAT109" s="697" t="s">
        <v>9880</v>
      </c>
      <c r="JAU109" s="698"/>
      <c r="JAV109" s="698"/>
      <c r="JAW109" s="488"/>
      <c r="JAX109" s="488"/>
      <c r="JAY109" s="488"/>
      <c r="JAZ109" s="488"/>
      <c r="JBA109" s="488"/>
      <c r="JBB109" s="697" t="s">
        <v>9880</v>
      </c>
      <c r="JBC109" s="698"/>
      <c r="JBD109" s="698"/>
      <c r="JBE109" s="488"/>
      <c r="JBF109" s="488"/>
      <c r="JBG109" s="488"/>
      <c r="JBH109" s="488"/>
      <c r="JBI109" s="488"/>
      <c r="JBJ109" s="697" t="s">
        <v>9880</v>
      </c>
      <c r="JBK109" s="698"/>
      <c r="JBL109" s="698"/>
      <c r="JBM109" s="488"/>
      <c r="JBN109" s="488"/>
      <c r="JBO109" s="488"/>
      <c r="JBP109" s="488"/>
      <c r="JBQ109" s="488"/>
      <c r="JBR109" s="697" t="s">
        <v>9880</v>
      </c>
      <c r="JBS109" s="698"/>
      <c r="JBT109" s="698"/>
      <c r="JBU109" s="488"/>
      <c r="JBV109" s="488"/>
      <c r="JBW109" s="488"/>
      <c r="JBX109" s="488"/>
      <c r="JBY109" s="488"/>
      <c r="JBZ109" s="697" t="s">
        <v>9880</v>
      </c>
      <c r="JCA109" s="698"/>
      <c r="JCB109" s="698"/>
      <c r="JCC109" s="488"/>
      <c r="JCD109" s="488"/>
      <c r="JCE109" s="488"/>
      <c r="JCF109" s="488"/>
      <c r="JCG109" s="488"/>
      <c r="JCH109" s="697" t="s">
        <v>9880</v>
      </c>
      <c r="JCI109" s="698"/>
      <c r="JCJ109" s="698"/>
      <c r="JCK109" s="488"/>
      <c r="JCL109" s="488"/>
      <c r="JCM109" s="488"/>
      <c r="JCN109" s="488"/>
      <c r="JCO109" s="488"/>
      <c r="JCP109" s="697" t="s">
        <v>9880</v>
      </c>
      <c r="JCQ109" s="698"/>
      <c r="JCR109" s="698"/>
      <c r="JCS109" s="488"/>
      <c r="JCT109" s="488"/>
      <c r="JCU109" s="488"/>
      <c r="JCV109" s="488"/>
      <c r="JCW109" s="488"/>
      <c r="JCX109" s="697" t="s">
        <v>9880</v>
      </c>
      <c r="JCY109" s="698"/>
      <c r="JCZ109" s="698"/>
      <c r="JDA109" s="488"/>
      <c r="JDB109" s="488"/>
      <c r="JDC109" s="488"/>
      <c r="JDD109" s="488"/>
      <c r="JDE109" s="488"/>
      <c r="JDF109" s="697" t="s">
        <v>9880</v>
      </c>
      <c r="JDG109" s="698"/>
      <c r="JDH109" s="698"/>
      <c r="JDI109" s="488"/>
      <c r="JDJ109" s="488"/>
      <c r="JDK109" s="488"/>
      <c r="JDL109" s="488"/>
      <c r="JDM109" s="488"/>
      <c r="JDN109" s="697" t="s">
        <v>9880</v>
      </c>
      <c r="JDO109" s="698"/>
      <c r="JDP109" s="698"/>
      <c r="JDQ109" s="488"/>
      <c r="JDR109" s="488"/>
      <c r="JDS109" s="488"/>
      <c r="JDT109" s="488"/>
      <c r="JDU109" s="488"/>
      <c r="JDV109" s="697" t="s">
        <v>9880</v>
      </c>
      <c r="JDW109" s="698"/>
      <c r="JDX109" s="698"/>
      <c r="JDY109" s="488"/>
      <c r="JDZ109" s="488"/>
      <c r="JEA109" s="488"/>
      <c r="JEB109" s="488"/>
      <c r="JEC109" s="488"/>
      <c r="JED109" s="697" t="s">
        <v>9880</v>
      </c>
      <c r="JEE109" s="698"/>
      <c r="JEF109" s="698"/>
      <c r="JEG109" s="488"/>
      <c r="JEH109" s="488"/>
      <c r="JEI109" s="488"/>
      <c r="JEJ109" s="488"/>
      <c r="JEK109" s="488"/>
      <c r="JEL109" s="697" t="s">
        <v>9880</v>
      </c>
      <c r="JEM109" s="698"/>
      <c r="JEN109" s="698"/>
      <c r="JEO109" s="488"/>
      <c r="JEP109" s="488"/>
      <c r="JEQ109" s="488"/>
      <c r="JER109" s="488"/>
      <c r="JES109" s="488"/>
      <c r="JET109" s="697" t="s">
        <v>9880</v>
      </c>
      <c r="JEU109" s="698"/>
      <c r="JEV109" s="698"/>
      <c r="JEW109" s="488"/>
      <c r="JEX109" s="488"/>
      <c r="JEY109" s="488"/>
      <c r="JEZ109" s="488"/>
      <c r="JFA109" s="488"/>
      <c r="JFB109" s="697" t="s">
        <v>9880</v>
      </c>
      <c r="JFC109" s="698"/>
      <c r="JFD109" s="698"/>
      <c r="JFE109" s="488"/>
      <c r="JFF109" s="488"/>
      <c r="JFG109" s="488"/>
      <c r="JFH109" s="488"/>
      <c r="JFI109" s="488"/>
      <c r="JFJ109" s="697" t="s">
        <v>9880</v>
      </c>
      <c r="JFK109" s="698"/>
      <c r="JFL109" s="698"/>
      <c r="JFM109" s="488"/>
      <c r="JFN109" s="488"/>
      <c r="JFO109" s="488"/>
      <c r="JFP109" s="488"/>
      <c r="JFQ109" s="488"/>
      <c r="JFR109" s="697" t="s">
        <v>9880</v>
      </c>
      <c r="JFS109" s="698"/>
      <c r="JFT109" s="698"/>
      <c r="JFU109" s="488"/>
      <c r="JFV109" s="488"/>
      <c r="JFW109" s="488"/>
      <c r="JFX109" s="488"/>
      <c r="JFY109" s="488"/>
      <c r="JFZ109" s="697" t="s">
        <v>9880</v>
      </c>
      <c r="JGA109" s="698"/>
      <c r="JGB109" s="698"/>
      <c r="JGC109" s="488"/>
      <c r="JGD109" s="488"/>
      <c r="JGE109" s="488"/>
      <c r="JGF109" s="488"/>
      <c r="JGG109" s="488"/>
      <c r="JGH109" s="697" t="s">
        <v>9880</v>
      </c>
      <c r="JGI109" s="698"/>
      <c r="JGJ109" s="698"/>
      <c r="JGK109" s="488"/>
      <c r="JGL109" s="488"/>
      <c r="JGM109" s="488"/>
      <c r="JGN109" s="488"/>
      <c r="JGO109" s="488"/>
      <c r="JGP109" s="697" t="s">
        <v>9880</v>
      </c>
      <c r="JGQ109" s="698"/>
      <c r="JGR109" s="698"/>
      <c r="JGS109" s="488"/>
      <c r="JGT109" s="488"/>
      <c r="JGU109" s="488"/>
      <c r="JGV109" s="488"/>
      <c r="JGW109" s="488"/>
      <c r="JGX109" s="697" t="s">
        <v>9880</v>
      </c>
      <c r="JGY109" s="698"/>
      <c r="JGZ109" s="698"/>
      <c r="JHA109" s="488"/>
      <c r="JHB109" s="488"/>
      <c r="JHC109" s="488"/>
      <c r="JHD109" s="488"/>
      <c r="JHE109" s="488"/>
      <c r="JHF109" s="697" t="s">
        <v>9880</v>
      </c>
      <c r="JHG109" s="698"/>
      <c r="JHH109" s="698"/>
      <c r="JHI109" s="488"/>
      <c r="JHJ109" s="488"/>
      <c r="JHK109" s="488"/>
      <c r="JHL109" s="488"/>
      <c r="JHM109" s="488"/>
      <c r="JHN109" s="697" t="s">
        <v>9880</v>
      </c>
      <c r="JHO109" s="698"/>
      <c r="JHP109" s="698"/>
      <c r="JHQ109" s="488"/>
      <c r="JHR109" s="488"/>
      <c r="JHS109" s="488"/>
      <c r="JHT109" s="488"/>
      <c r="JHU109" s="488"/>
      <c r="JHV109" s="697" t="s">
        <v>9880</v>
      </c>
      <c r="JHW109" s="698"/>
      <c r="JHX109" s="698"/>
      <c r="JHY109" s="488"/>
      <c r="JHZ109" s="488"/>
      <c r="JIA109" s="488"/>
      <c r="JIB109" s="488"/>
      <c r="JIC109" s="488"/>
      <c r="JID109" s="697" t="s">
        <v>9880</v>
      </c>
      <c r="JIE109" s="698"/>
      <c r="JIF109" s="698"/>
      <c r="JIG109" s="488"/>
      <c r="JIH109" s="488"/>
      <c r="JII109" s="488"/>
      <c r="JIJ109" s="488"/>
      <c r="JIK109" s="488"/>
      <c r="JIL109" s="697" t="s">
        <v>9880</v>
      </c>
      <c r="JIM109" s="698"/>
      <c r="JIN109" s="698"/>
      <c r="JIO109" s="488"/>
      <c r="JIP109" s="488"/>
      <c r="JIQ109" s="488"/>
      <c r="JIR109" s="488"/>
      <c r="JIS109" s="488"/>
      <c r="JIT109" s="697" t="s">
        <v>9880</v>
      </c>
      <c r="JIU109" s="698"/>
      <c r="JIV109" s="698"/>
      <c r="JIW109" s="488"/>
      <c r="JIX109" s="488"/>
      <c r="JIY109" s="488"/>
      <c r="JIZ109" s="488"/>
      <c r="JJA109" s="488"/>
      <c r="JJB109" s="697" t="s">
        <v>9880</v>
      </c>
      <c r="JJC109" s="698"/>
      <c r="JJD109" s="698"/>
      <c r="JJE109" s="488"/>
      <c r="JJF109" s="488"/>
      <c r="JJG109" s="488"/>
      <c r="JJH109" s="488"/>
      <c r="JJI109" s="488"/>
      <c r="JJJ109" s="697" t="s">
        <v>9880</v>
      </c>
      <c r="JJK109" s="698"/>
      <c r="JJL109" s="698"/>
      <c r="JJM109" s="488"/>
      <c r="JJN109" s="488"/>
      <c r="JJO109" s="488"/>
      <c r="JJP109" s="488"/>
      <c r="JJQ109" s="488"/>
      <c r="JJR109" s="697" t="s">
        <v>9880</v>
      </c>
      <c r="JJS109" s="698"/>
      <c r="JJT109" s="698"/>
      <c r="JJU109" s="488"/>
      <c r="JJV109" s="488"/>
      <c r="JJW109" s="488"/>
      <c r="JJX109" s="488"/>
      <c r="JJY109" s="488"/>
      <c r="JJZ109" s="697" t="s">
        <v>9880</v>
      </c>
      <c r="JKA109" s="698"/>
      <c r="JKB109" s="698"/>
      <c r="JKC109" s="488"/>
      <c r="JKD109" s="488"/>
      <c r="JKE109" s="488"/>
      <c r="JKF109" s="488"/>
      <c r="JKG109" s="488"/>
      <c r="JKH109" s="697" t="s">
        <v>9880</v>
      </c>
      <c r="JKI109" s="698"/>
      <c r="JKJ109" s="698"/>
      <c r="JKK109" s="488"/>
      <c r="JKL109" s="488"/>
      <c r="JKM109" s="488"/>
      <c r="JKN109" s="488"/>
      <c r="JKO109" s="488"/>
      <c r="JKP109" s="697" t="s">
        <v>9880</v>
      </c>
      <c r="JKQ109" s="698"/>
      <c r="JKR109" s="698"/>
      <c r="JKS109" s="488"/>
      <c r="JKT109" s="488"/>
      <c r="JKU109" s="488"/>
      <c r="JKV109" s="488"/>
      <c r="JKW109" s="488"/>
      <c r="JKX109" s="697" t="s">
        <v>9880</v>
      </c>
      <c r="JKY109" s="698"/>
      <c r="JKZ109" s="698"/>
      <c r="JLA109" s="488"/>
      <c r="JLB109" s="488"/>
      <c r="JLC109" s="488"/>
      <c r="JLD109" s="488"/>
      <c r="JLE109" s="488"/>
      <c r="JLF109" s="697" t="s">
        <v>9880</v>
      </c>
      <c r="JLG109" s="698"/>
      <c r="JLH109" s="698"/>
      <c r="JLI109" s="488"/>
      <c r="JLJ109" s="488"/>
      <c r="JLK109" s="488"/>
      <c r="JLL109" s="488"/>
      <c r="JLM109" s="488"/>
      <c r="JLN109" s="697" t="s">
        <v>9880</v>
      </c>
      <c r="JLO109" s="698"/>
      <c r="JLP109" s="698"/>
      <c r="JLQ109" s="488"/>
      <c r="JLR109" s="488"/>
      <c r="JLS109" s="488"/>
      <c r="JLT109" s="488"/>
      <c r="JLU109" s="488"/>
      <c r="JLV109" s="697" t="s">
        <v>9880</v>
      </c>
      <c r="JLW109" s="698"/>
      <c r="JLX109" s="698"/>
      <c r="JLY109" s="488"/>
      <c r="JLZ109" s="488"/>
      <c r="JMA109" s="488"/>
      <c r="JMB109" s="488"/>
      <c r="JMC109" s="488"/>
      <c r="JMD109" s="697" t="s">
        <v>9880</v>
      </c>
      <c r="JME109" s="698"/>
      <c r="JMF109" s="698"/>
      <c r="JMG109" s="488"/>
      <c r="JMH109" s="488"/>
      <c r="JMI109" s="488"/>
      <c r="JMJ109" s="488"/>
      <c r="JMK109" s="488"/>
      <c r="JML109" s="697" t="s">
        <v>9880</v>
      </c>
      <c r="JMM109" s="698"/>
      <c r="JMN109" s="698"/>
      <c r="JMO109" s="488"/>
      <c r="JMP109" s="488"/>
      <c r="JMQ109" s="488"/>
      <c r="JMR109" s="488"/>
      <c r="JMS109" s="488"/>
      <c r="JMT109" s="697" t="s">
        <v>9880</v>
      </c>
      <c r="JMU109" s="698"/>
      <c r="JMV109" s="698"/>
      <c r="JMW109" s="488"/>
      <c r="JMX109" s="488"/>
      <c r="JMY109" s="488"/>
      <c r="JMZ109" s="488"/>
      <c r="JNA109" s="488"/>
      <c r="JNB109" s="697" t="s">
        <v>9880</v>
      </c>
      <c r="JNC109" s="698"/>
      <c r="JND109" s="698"/>
      <c r="JNE109" s="488"/>
      <c r="JNF109" s="488"/>
      <c r="JNG109" s="488"/>
      <c r="JNH109" s="488"/>
      <c r="JNI109" s="488"/>
      <c r="JNJ109" s="697" t="s">
        <v>9880</v>
      </c>
      <c r="JNK109" s="698"/>
      <c r="JNL109" s="698"/>
      <c r="JNM109" s="488"/>
      <c r="JNN109" s="488"/>
      <c r="JNO109" s="488"/>
      <c r="JNP109" s="488"/>
      <c r="JNQ109" s="488"/>
      <c r="JNR109" s="697" t="s">
        <v>9880</v>
      </c>
      <c r="JNS109" s="698"/>
      <c r="JNT109" s="698"/>
      <c r="JNU109" s="488"/>
      <c r="JNV109" s="488"/>
      <c r="JNW109" s="488"/>
      <c r="JNX109" s="488"/>
      <c r="JNY109" s="488"/>
      <c r="JNZ109" s="697" t="s">
        <v>9880</v>
      </c>
      <c r="JOA109" s="698"/>
      <c r="JOB109" s="698"/>
      <c r="JOC109" s="488"/>
      <c r="JOD109" s="488"/>
      <c r="JOE109" s="488"/>
      <c r="JOF109" s="488"/>
      <c r="JOG109" s="488"/>
      <c r="JOH109" s="697" t="s">
        <v>9880</v>
      </c>
      <c r="JOI109" s="698"/>
      <c r="JOJ109" s="698"/>
      <c r="JOK109" s="488"/>
      <c r="JOL109" s="488"/>
      <c r="JOM109" s="488"/>
      <c r="JON109" s="488"/>
      <c r="JOO109" s="488"/>
      <c r="JOP109" s="697" t="s">
        <v>9880</v>
      </c>
      <c r="JOQ109" s="698"/>
      <c r="JOR109" s="698"/>
      <c r="JOS109" s="488"/>
      <c r="JOT109" s="488"/>
      <c r="JOU109" s="488"/>
      <c r="JOV109" s="488"/>
      <c r="JOW109" s="488"/>
      <c r="JOX109" s="697" t="s">
        <v>9880</v>
      </c>
      <c r="JOY109" s="698"/>
      <c r="JOZ109" s="698"/>
      <c r="JPA109" s="488"/>
      <c r="JPB109" s="488"/>
      <c r="JPC109" s="488"/>
      <c r="JPD109" s="488"/>
      <c r="JPE109" s="488"/>
      <c r="JPF109" s="697" t="s">
        <v>9880</v>
      </c>
      <c r="JPG109" s="698"/>
      <c r="JPH109" s="698"/>
      <c r="JPI109" s="488"/>
      <c r="JPJ109" s="488"/>
      <c r="JPK109" s="488"/>
      <c r="JPL109" s="488"/>
      <c r="JPM109" s="488"/>
      <c r="JPN109" s="697" t="s">
        <v>9880</v>
      </c>
      <c r="JPO109" s="698"/>
      <c r="JPP109" s="698"/>
      <c r="JPQ109" s="488"/>
      <c r="JPR109" s="488"/>
      <c r="JPS109" s="488"/>
      <c r="JPT109" s="488"/>
      <c r="JPU109" s="488"/>
      <c r="JPV109" s="697" t="s">
        <v>9880</v>
      </c>
      <c r="JPW109" s="698"/>
      <c r="JPX109" s="698"/>
      <c r="JPY109" s="488"/>
      <c r="JPZ109" s="488"/>
      <c r="JQA109" s="488"/>
      <c r="JQB109" s="488"/>
      <c r="JQC109" s="488"/>
      <c r="JQD109" s="697" t="s">
        <v>9880</v>
      </c>
      <c r="JQE109" s="698"/>
      <c r="JQF109" s="698"/>
      <c r="JQG109" s="488"/>
      <c r="JQH109" s="488"/>
      <c r="JQI109" s="488"/>
      <c r="JQJ109" s="488"/>
      <c r="JQK109" s="488"/>
      <c r="JQL109" s="697" t="s">
        <v>9880</v>
      </c>
      <c r="JQM109" s="698"/>
      <c r="JQN109" s="698"/>
      <c r="JQO109" s="488"/>
      <c r="JQP109" s="488"/>
      <c r="JQQ109" s="488"/>
      <c r="JQR109" s="488"/>
      <c r="JQS109" s="488"/>
      <c r="JQT109" s="697" t="s">
        <v>9880</v>
      </c>
      <c r="JQU109" s="698"/>
      <c r="JQV109" s="698"/>
      <c r="JQW109" s="488"/>
      <c r="JQX109" s="488"/>
      <c r="JQY109" s="488"/>
      <c r="JQZ109" s="488"/>
      <c r="JRA109" s="488"/>
      <c r="JRB109" s="697" t="s">
        <v>9880</v>
      </c>
      <c r="JRC109" s="698"/>
      <c r="JRD109" s="698"/>
      <c r="JRE109" s="488"/>
      <c r="JRF109" s="488"/>
      <c r="JRG109" s="488"/>
      <c r="JRH109" s="488"/>
      <c r="JRI109" s="488"/>
      <c r="JRJ109" s="697" t="s">
        <v>9880</v>
      </c>
      <c r="JRK109" s="698"/>
      <c r="JRL109" s="698"/>
      <c r="JRM109" s="488"/>
      <c r="JRN109" s="488"/>
      <c r="JRO109" s="488"/>
      <c r="JRP109" s="488"/>
      <c r="JRQ109" s="488"/>
      <c r="JRR109" s="697" t="s">
        <v>9880</v>
      </c>
      <c r="JRS109" s="698"/>
      <c r="JRT109" s="698"/>
      <c r="JRU109" s="488"/>
      <c r="JRV109" s="488"/>
      <c r="JRW109" s="488"/>
      <c r="JRX109" s="488"/>
      <c r="JRY109" s="488"/>
      <c r="JRZ109" s="697" t="s">
        <v>9880</v>
      </c>
      <c r="JSA109" s="698"/>
      <c r="JSB109" s="698"/>
      <c r="JSC109" s="488"/>
      <c r="JSD109" s="488"/>
      <c r="JSE109" s="488"/>
      <c r="JSF109" s="488"/>
      <c r="JSG109" s="488"/>
      <c r="JSH109" s="697" t="s">
        <v>9880</v>
      </c>
      <c r="JSI109" s="698"/>
      <c r="JSJ109" s="698"/>
      <c r="JSK109" s="488"/>
      <c r="JSL109" s="488"/>
      <c r="JSM109" s="488"/>
      <c r="JSN109" s="488"/>
      <c r="JSO109" s="488"/>
      <c r="JSP109" s="697" t="s">
        <v>9880</v>
      </c>
      <c r="JSQ109" s="698"/>
      <c r="JSR109" s="698"/>
      <c r="JSS109" s="488"/>
      <c r="JST109" s="488"/>
      <c r="JSU109" s="488"/>
      <c r="JSV109" s="488"/>
      <c r="JSW109" s="488"/>
      <c r="JSX109" s="697" t="s">
        <v>9880</v>
      </c>
      <c r="JSY109" s="698"/>
      <c r="JSZ109" s="698"/>
      <c r="JTA109" s="488"/>
      <c r="JTB109" s="488"/>
      <c r="JTC109" s="488"/>
      <c r="JTD109" s="488"/>
      <c r="JTE109" s="488"/>
      <c r="JTF109" s="697" t="s">
        <v>9880</v>
      </c>
      <c r="JTG109" s="698"/>
      <c r="JTH109" s="698"/>
      <c r="JTI109" s="488"/>
      <c r="JTJ109" s="488"/>
      <c r="JTK109" s="488"/>
      <c r="JTL109" s="488"/>
      <c r="JTM109" s="488"/>
      <c r="JTN109" s="697" t="s">
        <v>9880</v>
      </c>
      <c r="JTO109" s="698"/>
      <c r="JTP109" s="698"/>
      <c r="JTQ109" s="488"/>
      <c r="JTR109" s="488"/>
      <c r="JTS109" s="488"/>
      <c r="JTT109" s="488"/>
      <c r="JTU109" s="488"/>
      <c r="JTV109" s="697" t="s">
        <v>9880</v>
      </c>
      <c r="JTW109" s="698"/>
      <c r="JTX109" s="698"/>
      <c r="JTY109" s="488"/>
      <c r="JTZ109" s="488"/>
      <c r="JUA109" s="488"/>
      <c r="JUB109" s="488"/>
      <c r="JUC109" s="488"/>
      <c r="JUD109" s="697" t="s">
        <v>9880</v>
      </c>
      <c r="JUE109" s="698"/>
      <c r="JUF109" s="698"/>
      <c r="JUG109" s="488"/>
      <c r="JUH109" s="488"/>
      <c r="JUI109" s="488"/>
      <c r="JUJ109" s="488"/>
      <c r="JUK109" s="488"/>
      <c r="JUL109" s="697" t="s">
        <v>9880</v>
      </c>
      <c r="JUM109" s="698"/>
      <c r="JUN109" s="698"/>
      <c r="JUO109" s="488"/>
      <c r="JUP109" s="488"/>
      <c r="JUQ109" s="488"/>
      <c r="JUR109" s="488"/>
      <c r="JUS109" s="488"/>
      <c r="JUT109" s="697" t="s">
        <v>9880</v>
      </c>
      <c r="JUU109" s="698"/>
      <c r="JUV109" s="698"/>
      <c r="JUW109" s="488"/>
      <c r="JUX109" s="488"/>
      <c r="JUY109" s="488"/>
      <c r="JUZ109" s="488"/>
      <c r="JVA109" s="488"/>
      <c r="JVB109" s="697" t="s">
        <v>9880</v>
      </c>
      <c r="JVC109" s="698"/>
      <c r="JVD109" s="698"/>
      <c r="JVE109" s="488"/>
      <c r="JVF109" s="488"/>
      <c r="JVG109" s="488"/>
      <c r="JVH109" s="488"/>
      <c r="JVI109" s="488"/>
      <c r="JVJ109" s="697" t="s">
        <v>9880</v>
      </c>
      <c r="JVK109" s="698"/>
      <c r="JVL109" s="698"/>
      <c r="JVM109" s="488"/>
      <c r="JVN109" s="488"/>
      <c r="JVO109" s="488"/>
      <c r="JVP109" s="488"/>
      <c r="JVQ109" s="488"/>
      <c r="JVR109" s="697" t="s">
        <v>9880</v>
      </c>
      <c r="JVS109" s="698"/>
      <c r="JVT109" s="698"/>
      <c r="JVU109" s="488"/>
      <c r="JVV109" s="488"/>
      <c r="JVW109" s="488"/>
      <c r="JVX109" s="488"/>
      <c r="JVY109" s="488"/>
      <c r="JVZ109" s="697" t="s">
        <v>9880</v>
      </c>
      <c r="JWA109" s="698"/>
      <c r="JWB109" s="698"/>
      <c r="JWC109" s="488"/>
      <c r="JWD109" s="488"/>
      <c r="JWE109" s="488"/>
      <c r="JWF109" s="488"/>
      <c r="JWG109" s="488"/>
      <c r="JWH109" s="697" t="s">
        <v>9880</v>
      </c>
      <c r="JWI109" s="698"/>
      <c r="JWJ109" s="698"/>
      <c r="JWK109" s="488"/>
      <c r="JWL109" s="488"/>
      <c r="JWM109" s="488"/>
      <c r="JWN109" s="488"/>
      <c r="JWO109" s="488"/>
      <c r="JWP109" s="697" t="s">
        <v>9880</v>
      </c>
      <c r="JWQ109" s="698"/>
      <c r="JWR109" s="698"/>
      <c r="JWS109" s="488"/>
      <c r="JWT109" s="488"/>
      <c r="JWU109" s="488"/>
      <c r="JWV109" s="488"/>
      <c r="JWW109" s="488"/>
      <c r="JWX109" s="697" t="s">
        <v>9880</v>
      </c>
      <c r="JWY109" s="698"/>
      <c r="JWZ109" s="698"/>
      <c r="JXA109" s="488"/>
      <c r="JXB109" s="488"/>
      <c r="JXC109" s="488"/>
      <c r="JXD109" s="488"/>
      <c r="JXE109" s="488"/>
      <c r="JXF109" s="697" t="s">
        <v>9880</v>
      </c>
      <c r="JXG109" s="698"/>
      <c r="JXH109" s="698"/>
      <c r="JXI109" s="488"/>
      <c r="JXJ109" s="488"/>
      <c r="JXK109" s="488"/>
      <c r="JXL109" s="488"/>
      <c r="JXM109" s="488"/>
      <c r="JXN109" s="697" t="s">
        <v>9880</v>
      </c>
      <c r="JXO109" s="698"/>
      <c r="JXP109" s="698"/>
      <c r="JXQ109" s="488"/>
      <c r="JXR109" s="488"/>
      <c r="JXS109" s="488"/>
      <c r="JXT109" s="488"/>
      <c r="JXU109" s="488"/>
      <c r="JXV109" s="697" t="s">
        <v>9880</v>
      </c>
      <c r="JXW109" s="698"/>
      <c r="JXX109" s="698"/>
      <c r="JXY109" s="488"/>
      <c r="JXZ109" s="488"/>
      <c r="JYA109" s="488"/>
      <c r="JYB109" s="488"/>
      <c r="JYC109" s="488"/>
      <c r="JYD109" s="697" t="s">
        <v>9880</v>
      </c>
      <c r="JYE109" s="698"/>
      <c r="JYF109" s="698"/>
      <c r="JYG109" s="488"/>
      <c r="JYH109" s="488"/>
      <c r="JYI109" s="488"/>
      <c r="JYJ109" s="488"/>
      <c r="JYK109" s="488"/>
      <c r="JYL109" s="697" t="s">
        <v>9880</v>
      </c>
      <c r="JYM109" s="698"/>
      <c r="JYN109" s="698"/>
      <c r="JYO109" s="488"/>
      <c r="JYP109" s="488"/>
      <c r="JYQ109" s="488"/>
      <c r="JYR109" s="488"/>
      <c r="JYS109" s="488"/>
      <c r="JYT109" s="697" t="s">
        <v>9880</v>
      </c>
      <c r="JYU109" s="698"/>
      <c r="JYV109" s="698"/>
      <c r="JYW109" s="488"/>
      <c r="JYX109" s="488"/>
      <c r="JYY109" s="488"/>
      <c r="JYZ109" s="488"/>
      <c r="JZA109" s="488"/>
      <c r="JZB109" s="697" t="s">
        <v>9880</v>
      </c>
      <c r="JZC109" s="698"/>
      <c r="JZD109" s="698"/>
      <c r="JZE109" s="488"/>
      <c r="JZF109" s="488"/>
      <c r="JZG109" s="488"/>
      <c r="JZH109" s="488"/>
      <c r="JZI109" s="488"/>
      <c r="JZJ109" s="697" t="s">
        <v>9880</v>
      </c>
      <c r="JZK109" s="698"/>
      <c r="JZL109" s="698"/>
      <c r="JZM109" s="488"/>
      <c r="JZN109" s="488"/>
      <c r="JZO109" s="488"/>
      <c r="JZP109" s="488"/>
      <c r="JZQ109" s="488"/>
      <c r="JZR109" s="697" t="s">
        <v>9880</v>
      </c>
      <c r="JZS109" s="698"/>
      <c r="JZT109" s="698"/>
      <c r="JZU109" s="488"/>
      <c r="JZV109" s="488"/>
      <c r="JZW109" s="488"/>
      <c r="JZX109" s="488"/>
      <c r="JZY109" s="488"/>
      <c r="JZZ109" s="697" t="s">
        <v>9880</v>
      </c>
      <c r="KAA109" s="698"/>
      <c r="KAB109" s="698"/>
      <c r="KAC109" s="488"/>
      <c r="KAD109" s="488"/>
      <c r="KAE109" s="488"/>
      <c r="KAF109" s="488"/>
      <c r="KAG109" s="488"/>
      <c r="KAH109" s="697" t="s">
        <v>9880</v>
      </c>
      <c r="KAI109" s="698"/>
      <c r="KAJ109" s="698"/>
      <c r="KAK109" s="488"/>
      <c r="KAL109" s="488"/>
      <c r="KAM109" s="488"/>
      <c r="KAN109" s="488"/>
      <c r="KAO109" s="488"/>
      <c r="KAP109" s="697" t="s">
        <v>9880</v>
      </c>
      <c r="KAQ109" s="698"/>
      <c r="KAR109" s="698"/>
      <c r="KAS109" s="488"/>
      <c r="KAT109" s="488"/>
      <c r="KAU109" s="488"/>
      <c r="KAV109" s="488"/>
      <c r="KAW109" s="488"/>
      <c r="KAX109" s="697" t="s">
        <v>9880</v>
      </c>
      <c r="KAY109" s="698"/>
      <c r="KAZ109" s="698"/>
      <c r="KBA109" s="488"/>
      <c r="KBB109" s="488"/>
      <c r="KBC109" s="488"/>
      <c r="KBD109" s="488"/>
      <c r="KBE109" s="488"/>
      <c r="KBF109" s="697" t="s">
        <v>9880</v>
      </c>
      <c r="KBG109" s="698"/>
      <c r="KBH109" s="698"/>
      <c r="KBI109" s="488"/>
      <c r="KBJ109" s="488"/>
      <c r="KBK109" s="488"/>
      <c r="KBL109" s="488"/>
      <c r="KBM109" s="488"/>
      <c r="KBN109" s="697" t="s">
        <v>9880</v>
      </c>
      <c r="KBO109" s="698"/>
      <c r="KBP109" s="698"/>
      <c r="KBQ109" s="488"/>
      <c r="KBR109" s="488"/>
      <c r="KBS109" s="488"/>
      <c r="KBT109" s="488"/>
      <c r="KBU109" s="488"/>
      <c r="KBV109" s="697" t="s">
        <v>9880</v>
      </c>
      <c r="KBW109" s="698"/>
      <c r="KBX109" s="698"/>
      <c r="KBY109" s="488"/>
      <c r="KBZ109" s="488"/>
      <c r="KCA109" s="488"/>
      <c r="KCB109" s="488"/>
      <c r="KCC109" s="488"/>
      <c r="KCD109" s="697" t="s">
        <v>9880</v>
      </c>
      <c r="KCE109" s="698"/>
      <c r="KCF109" s="698"/>
      <c r="KCG109" s="488"/>
      <c r="KCH109" s="488"/>
      <c r="KCI109" s="488"/>
      <c r="KCJ109" s="488"/>
      <c r="KCK109" s="488"/>
      <c r="KCL109" s="697" t="s">
        <v>9880</v>
      </c>
      <c r="KCM109" s="698"/>
      <c r="KCN109" s="698"/>
      <c r="KCO109" s="488"/>
      <c r="KCP109" s="488"/>
      <c r="KCQ109" s="488"/>
      <c r="KCR109" s="488"/>
      <c r="KCS109" s="488"/>
      <c r="KCT109" s="697" t="s">
        <v>9880</v>
      </c>
      <c r="KCU109" s="698"/>
      <c r="KCV109" s="698"/>
      <c r="KCW109" s="488"/>
      <c r="KCX109" s="488"/>
      <c r="KCY109" s="488"/>
      <c r="KCZ109" s="488"/>
      <c r="KDA109" s="488"/>
      <c r="KDB109" s="697" t="s">
        <v>9880</v>
      </c>
      <c r="KDC109" s="698"/>
      <c r="KDD109" s="698"/>
      <c r="KDE109" s="488"/>
      <c r="KDF109" s="488"/>
      <c r="KDG109" s="488"/>
      <c r="KDH109" s="488"/>
      <c r="KDI109" s="488"/>
      <c r="KDJ109" s="697" t="s">
        <v>9880</v>
      </c>
      <c r="KDK109" s="698"/>
      <c r="KDL109" s="698"/>
      <c r="KDM109" s="488"/>
      <c r="KDN109" s="488"/>
      <c r="KDO109" s="488"/>
      <c r="KDP109" s="488"/>
      <c r="KDQ109" s="488"/>
      <c r="KDR109" s="697" t="s">
        <v>9880</v>
      </c>
      <c r="KDS109" s="698"/>
      <c r="KDT109" s="698"/>
      <c r="KDU109" s="488"/>
      <c r="KDV109" s="488"/>
      <c r="KDW109" s="488"/>
      <c r="KDX109" s="488"/>
      <c r="KDY109" s="488"/>
      <c r="KDZ109" s="697" t="s">
        <v>9880</v>
      </c>
      <c r="KEA109" s="698"/>
      <c r="KEB109" s="698"/>
      <c r="KEC109" s="488"/>
      <c r="KED109" s="488"/>
      <c r="KEE109" s="488"/>
      <c r="KEF109" s="488"/>
      <c r="KEG109" s="488"/>
      <c r="KEH109" s="697" t="s">
        <v>9880</v>
      </c>
      <c r="KEI109" s="698"/>
      <c r="KEJ109" s="698"/>
      <c r="KEK109" s="488"/>
      <c r="KEL109" s="488"/>
      <c r="KEM109" s="488"/>
      <c r="KEN109" s="488"/>
      <c r="KEO109" s="488"/>
      <c r="KEP109" s="697" t="s">
        <v>9880</v>
      </c>
      <c r="KEQ109" s="698"/>
      <c r="KER109" s="698"/>
      <c r="KES109" s="488"/>
      <c r="KET109" s="488"/>
      <c r="KEU109" s="488"/>
      <c r="KEV109" s="488"/>
      <c r="KEW109" s="488"/>
      <c r="KEX109" s="697" t="s">
        <v>9880</v>
      </c>
      <c r="KEY109" s="698"/>
      <c r="KEZ109" s="698"/>
      <c r="KFA109" s="488"/>
      <c r="KFB109" s="488"/>
      <c r="KFC109" s="488"/>
      <c r="KFD109" s="488"/>
      <c r="KFE109" s="488"/>
      <c r="KFF109" s="697" t="s">
        <v>9880</v>
      </c>
      <c r="KFG109" s="698"/>
      <c r="KFH109" s="698"/>
      <c r="KFI109" s="488"/>
      <c r="KFJ109" s="488"/>
      <c r="KFK109" s="488"/>
      <c r="KFL109" s="488"/>
      <c r="KFM109" s="488"/>
      <c r="KFN109" s="697" t="s">
        <v>9880</v>
      </c>
      <c r="KFO109" s="698"/>
      <c r="KFP109" s="698"/>
      <c r="KFQ109" s="488"/>
      <c r="KFR109" s="488"/>
      <c r="KFS109" s="488"/>
      <c r="KFT109" s="488"/>
      <c r="KFU109" s="488"/>
      <c r="KFV109" s="697" t="s">
        <v>9880</v>
      </c>
      <c r="KFW109" s="698"/>
      <c r="KFX109" s="698"/>
      <c r="KFY109" s="488"/>
      <c r="KFZ109" s="488"/>
      <c r="KGA109" s="488"/>
      <c r="KGB109" s="488"/>
      <c r="KGC109" s="488"/>
      <c r="KGD109" s="697" t="s">
        <v>9880</v>
      </c>
      <c r="KGE109" s="698"/>
      <c r="KGF109" s="698"/>
      <c r="KGG109" s="488"/>
      <c r="KGH109" s="488"/>
      <c r="KGI109" s="488"/>
      <c r="KGJ109" s="488"/>
      <c r="KGK109" s="488"/>
      <c r="KGL109" s="697" t="s">
        <v>9880</v>
      </c>
      <c r="KGM109" s="698"/>
      <c r="KGN109" s="698"/>
      <c r="KGO109" s="488"/>
      <c r="KGP109" s="488"/>
      <c r="KGQ109" s="488"/>
      <c r="KGR109" s="488"/>
      <c r="KGS109" s="488"/>
      <c r="KGT109" s="697" t="s">
        <v>9880</v>
      </c>
      <c r="KGU109" s="698"/>
      <c r="KGV109" s="698"/>
      <c r="KGW109" s="488"/>
      <c r="KGX109" s="488"/>
      <c r="KGY109" s="488"/>
      <c r="KGZ109" s="488"/>
      <c r="KHA109" s="488"/>
      <c r="KHB109" s="697" t="s">
        <v>9880</v>
      </c>
      <c r="KHC109" s="698"/>
      <c r="KHD109" s="698"/>
      <c r="KHE109" s="488"/>
      <c r="KHF109" s="488"/>
      <c r="KHG109" s="488"/>
      <c r="KHH109" s="488"/>
      <c r="KHI109" s="488"/>
      <c r="KHJ109" s="697" t="s">
        <v>9880</v>
      </c>
      <c r="KHK109" s="698"/>
      <c r="KHL109" s="698"/>
      <c r="KHM109" s="488"/>
      <c r="KHN109" s="488"/>
      <c r="KHO109" s="488"/>
      <c r="KHP109" s="488"/>
      <c r="KHQ109" s="488"/>
      <c r="KHR109" s="697" t="s">
        <v>9880</v>
      </c>
      <c r="KHS109" s="698"/>
      <c r="KHT109" s="698"/>
      <c r="KHU109" s="488"/>
      <c r="KHV109" s="488"/>
      <c r="KHW109" s="488"/>
      <c r="KHX109" s="488"/>
      <c r="KHY109" s="488"/>
      <c r="KHZ109" s="697" t="s">
        <v>9880</v>
      </c>
      <c r="KIA109" s="698"/>
      <c r="KIB109" s="698"/>
      <c r="KIC109" s="488"/>
      <c r="KID109" s="488"/>
      <c r="KIE109" s="488"/>
      <c r="KIF109" s="488"/>
      <c r="KIG109" s="488"/>
      <c r="KIH109" s="697" t="s">
        <v>9880</v>
      </c>
      <c r="KII109" s="698"/>
      <c r="KIJ109" s="698"/>
      <c r="KIK109" s="488"/>
      <c r="KIL109" s="488"/>
      <c r="KIM109" s="488"/>
      <c r="KIN109" s="488"/>
      <c r="KIO109" s="488"/>
      <c r="KIP109" s="697" t="s">
        <v>9880</v>
      </c>
      <c r="KIQ109" s="698"/>
      <c r="KIR109" s="698"/>
      <c r="KIS109" s="488"/>
      <c r="KIT109" s="488"/>
      <c r="KIU109" s="488"/>
      <c r="KIV109" s="488"/>
      <c r="KIW109" s="488"/>
      <c r="KIX109" s="697" t="s">
        <v>9880</v>
      </c>
      <c r="KIY109" s="698"/>
      <c r="KIZ109" s="698"/>
      <c r="KJA109" s="488"/>
      <c r="KJB109" s="488"/>
      <c r="KJC109" s="488"/>
      <c r="KJD109" s="488"/>
      <c r="KJE109" s="488"/>
      <c r="KJF109" s="697" t="s">
        <v>9880</v>
      </c>
      <c r="KJG109" s="698"/>
      <c r="KJH109" s="698"/>
      <c r="KJI109" s="488"/>
      <c r="KJJ109" s="488"/>
      <c r="KJK109" s="488"/>
      <c r="KJL109" s="488"/>
      <c r="KJM109" s="488"/>
      <c r="KJN109" s="697" t="s">
        <v>9880</v>
      </c>
      <c r="KJO109" s="698"/>
      <c r="KJP109" s="698"/>
      <c r="KJQ109" s="488"/>
      <c r="KJR109" s="488"/>
      <c r="KJS109" s="488"/>
      <c r="KJT109" s="488"/>
      <c r="KJU109" s="488"/>
      <c r="KJV109" s="697" t="s">
        <v>9880</v>
      </c>
      <c r="KJW109" s="698"/>
      <c r="KJX109" s="698"/>
      <c r="KJY109" s="488"/>
      <c r="KJZ109" s="488"/>
      <c r="KKA109" s="488"/>
      <c r="KKB109" s="488"/>
      <c r="KKC109" s="488"/>
      <c r="KKD109" s="697" t="s">
        <v>9880</v>
      </c>
      <c r="KKE109" s="698"/>
      <c r="KKF109" s="698"/>
      <c r="KKG109" s="488"/>
      <c r="KKH109" s="488"/>
      <c r="KKI109" s="488"/>
      <c r="KKJ109" s="488"/>
      <c r="KKK109" s="488"/>
      <c r="KKL109" s="697" t="s">
        <v>9880</v>
      </c>
      <c r="KKM109" s="698"/>
      <c r="KKN109" s="698"/>
      <c r="KKO109" s="488"/>
      <c r="KKP109" s="488"/>
      <c r="KKQ109" s="488"/>
      <c r="KKR109" s="488"/>
      <c r="KKS109" s="488"/>
      <c r="KKT109" s="697" t="s">
        <v>9880</v>
      </c>
      <c r="KKU109" s="698"/>
      <c r="KKV109" s="698"/>
      <c r="KKW109" s="488"/>
      <c r="KKX109" s="488"/>
      <c r="KKY109" s="488"/>
      <c r="KKZ109" s="488"/>
      <c r="KLA109" s="488"/>
      <c r="KLB109" s="697" t="s">
        <v>9880</v>
      </c>
      <c r="KLC109" s="698"/>
      <c r="KLD109" s="698"/>
      <c r="KLE109" s="488"/>
      <c r="KLF109" s="488"/>
      <c r="KLG109" s="488"/>
      <c r="KLH109" s="488"/>
      <c r="KLI109" s="488"/>
      <c r="KLJ109" s="697" t="s">
        <v>9880</v>
      </c>
      <c r="KLK109" s="698"/>
      <c r="KLL109" s="698"/>
      <c r="KLM109" s="488"/>
      <c r="KLN109" s="488"/>
      <c r="KLO109" s="488"/>
      <c r="KLP109" s="488"/>
      <c r="KLQ109" s="488"/>
      <c r="KLR109" s="697" t="s">
        <v>9880</v>
      </c>
      <c r="KLS109" s="698"/>
      <c r="KLT109" s="698"/>
      <c r="KLU109" s="488"/>
      <c r="KLV109" s="488"/>
      <c r="KLW109" s="488"/>
      <c r="KLX109" s="488"/>
      <c r="KLY109" s="488"/>
      <c r="KLZ109" s="697" t="s">
        <v>9880</v>
      </c>
      <c r="KMA109" s="698"/>
      <c r="KMB109" s="698"/>
      <c r="KMC109" s="488"/>
      <c r="KMD109" s="488"/>
      <c r="KME109" s="488"/>
      <c r="KMF109" s="488"/>
      <c r="KMG109" s="488"/>
      <c r="KMH109" s="697" t="s">
        <v>9880</v>
      </c>
      <c r="KMI109" s="698"/>
      <c r="KMJ109" s="698"/>
      <c r="KMK109" s="488"/>
      <c r="KML109" s="488"/>
      <c r="KMM109" s="488"/>
      <c r="KMN109" s="488"/>
      <c r="KMO109" s="488"/>
      <c r="KMP109" s="697" t="s">
        <v>9880</v>
      </c>
      <c r="KMQ109" s="698"/>
      <c r="KMR109" s="698"/>
      <c r="KMS109" s="488"/>
      <c r="KMT109" s="488"/>
      <c r="KMU109" s="488"/>
      <c r="KMV109" s="488"/>
      <c r="KMW109" s="488"/>
      <c r="KMX109" s="697" t="s">
        <v>9880</v>
      </c>
      <c r="KMY109" s="698"/>
      <c r="KMZ109" s="698"/>
      <c r="KNA109" s="488"/>
      <c r="KNB109" s="488"/>
      <c r="KNC109" s="488"/>
      <c r="KND109" s="488"/>
      <c r="KNE109" s="488"/>
      <c r="KNF109" s="697" t="s">
        <v>9880</v>
      </c>
      <c r="KNG109" s="698"/>
      <c r="KNH109" s="698"/>
      <c r="KNI109" s="488"/>
      <c r="KNJ109" s="488"/>
      <c r="KNK109" s="488"/>
      <c r="KNL109" s="488"/>
      <c r="KNM109" s="488"/>
      <c r="KNN109" s="697" t="s">
        <v>9880</v>
      </c>
      <c r="KNO109" s="698"/>
      <c r="KNP109" s="698"/>
      <c r="KNQ109" s="488"/>
      <c r="KNR109" s="488"/>
      <c r="KNS109" s="488"/>
      <c r="KNT109" s="488"/>
      <c r="KNU109" s="488"/>
      <c r="KNV109" s="697" t="s">
        <v>9880</v>
      </c>
      <c r="KNW109" s="698"/>
      <c r="KNX109" s="698"/>
      <c r="KNY109" s="488"/>
      <c r="KNZ109" s="488"/>
      <c r="KOA109" s="488"/>
      <c r="KOB109" s="488"/>
      <c r="KOC109" s="488"/>
      <c r="KOD109" s="697" t="s">
        <v>9880</v>
      </c>
      <c r="KOE109" s="698"/>
      <c r="KOF109" s="698"/>
      <c r="KOG109" s="488"/>
      <c r="KOH109" s="488"/>
      <c r="KOI109" s="488"/>
      <c r="KOJ109" s="488"/>
      <c r="KOK109" s="488"/>
      <c r="KOL109" s="697" t="s">
        <v>9880</v>
      </c>
      <c r="KOM109" s="698"/>
      <c r="KON109" s="698"/>
      <c r="KOO109" s="488"/>
      <c r="KOP109" s="488"/>
      <c r="KOQ109" s="488"/>
      <c r="KOR109" s="488"/>
      <c r="KOS109" s="488"/>
      <c r="KOT109" s="697" t="s">
        <v>9880</v>
      </c>
      <c r="KOU109" s="698"/>
      <c r="KOV109" s="698"/>
      <c r="KOW109" s="488"/>
      <c r="KOX109" s="488"/>
      <c r="KOY109" s="488"/>
      <c r="KOZ109" s="488"/>
      <c r="KPA109" s="488"/>
      <c r="KPB109" s="697" t="s">
        <v>9880</v>
      </c>
      <c r="KPC109" s="698"/>
      <c r="KPD109" s="698"/>
      <c r="KPE109" s="488"/>
      <c r="KPF109" s="488"/>
      <c r="KPG109" s="488"/>
      <c r="KPH109" s="488"/>
      <c r="KPI109" s="488"/>
      <c r="KPJ109" s="697" t="s">
        <v>9880</v>
      </c>
      <c r="KPK109" s="698"/>
      <c r="KPL109" s="698"/>
      <c r="KPM109" s="488"/>
      <c r="KPN109" s="488"/>
      <c r="KPO109" s="488"/>
      <c r="KPP109" s="488"/>
      <c r="KPQ109" s="488"/>
      <c r="KPR109" s="697" t="s">
        <v>9880</v>
      </c>
      <c r="KPS109" s="698"/>
      <c r="KPT109" s="698"/>
      <c r="KPU109" s="488"/>
      <c r="KPV109" s="488"/>
      <c r="KPW109" s="488"/>
      <c r="KPX109" s="488"/>
      <c r="KPY109" s="488"/>
      <c r="KPZ109" s="697" t="s">
        <v>9880</v>
      </c>
      <c r="KQA109" s="698"/>
      <c r="KQB109" s="698"/>
      <c r="KQC109" s="488"/>
      <c r="KQD109" s="488"/>
      <c r="KQE109" s="488"/>
      <c r="KQF109" s="488"/>
      <c r="KQG109" s="488"/>
      <c r="KQH109" s="697" t="s">
        <v>9880</v>
      </c>
      <c r="KQI109" s="698"/>
      <c r="KQJ109" s="698"/>
      <c r="KQK109" s="488"/>
      <c r="KQL109" s="488"/>
      <c r="KQM109" s="488"/>
      <c r="KQN109" s="488"/>
      <c r="KQO109" s="488"/>
      <c r="KQP109" s="697" t="s">
        <v>9880</v>
      </c>
      <c r="KQQ109" s="698"/>
      <c r="KQR109" s="698"/>
      <c r="KQS109" s="488"/>
      <c r="KQT109" s="488"/>
      <c r="KQU109" s="488"/>
      <c r="KQV109" s="488"/>
      <c r="KQW109" s="488"/>
      <c r="KQX109" s="697" t="s">
        <v>9880</v>
      </c>
      <c r="KQY109" s="698"/>
      <c r="KQZ109" s="698"/>
      <c r="KRA109" s="488"/>
      <c r="KRB109" s="488"/>
      <c r="KRC109" s="488"/>
      <c r="KRD109" s="488"/>
      <c r="KRE109" s="488"/>
      <c r="KRF109" s="697" t="s">
        <v>9880</v>
      </c>
      <c r="KRG109" s="698"/>
      <c r="KRH109" s="698"/>
      <c r="KRI109" s="488"/>
      <c r="KRJ109" s="488"/>
      <c r="KRK109" s="488"/>
      <c r="KRL109" s="488"/>
      <c r="KRM109" s="488"/>
      <c r="KRN109" s="697" t="s">
        <v>9880</v>
      </c>
      <c r="KRO109" s="698"/>
      <c r="KRP109" s="698"/>
      <c r="KRQ109" s="488"/>
      <c r="KRR109" s="488"/>
      <c r="KRS109" s="488"/>
      <c r="KRT109" s="488"/>
      <c r="KRU109" s="488"/>
      <c r="KRV109" s="697" t="s">
        <v>9880</v>
      </c>
      <c r="KRW109" s="698"/>
      <c r="KRX109" s="698"/>
      <c r="KRY109" s="488"/>
      <c r="KRZ109" s="488"/>
      <c r="KSA109" s="488"/>
      <c r="KSB109" s="488"/>
      <c r="KSC109" s="488"/>
      <c r="KSD109" s="697" t="s">
        <v>9880</v>
      </c>
      <c r="KSE109" s="698"/>
      <c r="KSF109" s="698"/>
      <c r="KSG109" s="488"/>
      <c r="KSH109" s="488"/>
      <c r="KSI109" s="488"/>
      <c r="KSJ109" s="488"/>
      <c r="KSK109" s="488"/>
      <c r="KSL109" s="697" t="s">
        <v>9880</v>
      </c>
      <c r="KSM109" s="698"/>
      <c r="KSN109" s="698"/>
      <c r="KSO109" s="488"/>
      <c r="KSP109" s="488"/>
      <c r="KSQ109" s="488"/>
      <c r="KSR109" s="488"/>
      <c r="KSS109" s="488"/>
      <c r="KST109" s="697" t="s">
        <v>9880</v>
      </c>
      <c r="KSU109" s="698"/>
      <c r="KSV109" s="698"/>
      <c r="KSW109" s="488"/>
      <c r="KSX109" s="488"/>
      <c r="KSY109" s="488"/>
      <c r="KSZ109" s="488"/>
      <c r="KTA109" s="488"/>
      <c r="KTB109" s="697" t="s">
        <v>9880</v>
      </c>
      <c r="KTC109" s="698"/>
      <c r="KTD109" s="698"/>
      <c r="KTE109" s="488"/>
      <c r="KTF109" s="488"/>
      <c r="KTG109" s="488"/>
      <c r="KTH109" s="488"/>
      <c r="KTI109" s="488"/>
      <c r="KTJ109" s="697" t="s">
        <v>9880</v>
      </c>
      <c r="KTK109" s="698"/>
      <c r="KTL109" s="698"/>
      <c r="KTM109" s="488"/>
      <c r="KTN109" s="488"/>
      <c r="KTO109" s="488"/>
      <c r="KTP109" s="488"/>
      <c r="KTQ109" s="488"/>
      <c r="KTR109" s="697" t="s">
        <v>9880</v>
      </c>
      <c r="KTS109" s="698"/>
      <c r="KTT109" s="698"/>
      <c r="KTU109" s="488"/>
      <c r="KTV109" s="488"/>
      <c r="KTW109" s="488"/>
      <c r="KTX109" s="488"/>
      <c r="KTY109" s="488"/>
      <c r="KTZ109" s="697" t="s">
        <v>9880</v>
      </c>
      <c r="KUA109" s="698"/>
      <c r="KUB109" s="698"/>
      <c r="KUC109" s="488"/>
      <c r="KUD109" s="488"/>
      <c r="KUE109" s="488"/>
      <c r="KUF109" s="488"/>
      <c r="KUG109" s="488"/>
      <c r="KUH109" s="697" t="s">
        <v>9880</v>
      </c>
      <c r="KUI109" s="698"/>
      <c r="KUJ109" s="698"/>
      <c r="KUK109" s="488"/>
      <c r="KUL109" s="488"/>
      <c r="KUM109" s="488"/>
      <c r="KUN109" s="488"/>
      <c r="KUO109" s="488"/>
      <c r="KUP109" s="697" t="s">
        <v>9880</v>
      </c>
      <c r="KUQ109" s="698"/>
      <c r="KUR109" s="698"/>
      <c r="KUS109" s="488"/>
      <c r="KUT109" s="488"/>
      <c r="KUU109" s="488"/>
      <c r="KUV109" s="488"/>
      <c r="KUW109" s="488"/>
      <c r="KUX109" s="697" t="s">
        <v>9880</v>
      </c>
      <c r="KUY109" s="698"/>
      <c r="KUZ109" s="698"/>
      <c r="KVA109" s="488"/>
      <c r="KVB109" s="488"/>
      <c r="KVC109" s="488"/>
      <c r="KVD109" s="488"/>
      <c r="KVE109" s="488"/>
      <c r="KVF109" s="697" t="s">
        <v>9880</v>
      </c>
      <c r="KVG109" s="698"/>
      <c r="KVH109" s="698"/>
      <c r="KVI109" s="488"/>
      <c r="KVJ109" s="488"/>
      <c r="KVK109" s="488"/>
      <c r="KVL109" s="488"/>
      <c r="KVM109" s="488"/>
      <c r="KVN109" s="697" t="s">
        <v>9880</v>
      </c>
      <c r="KVO109" s="698"/>
      <c r="KVP109" s="698"/>
      <c r="KVQ109" s="488"/>
      <c r="KVR109" s="488"/>
      <c r="KVS109" s="488"/>
      <c r="KVT109" s="488"/>
      <c r="KVU109" s="488"/>
      <c r="KVV109" s="697" t="s">
        <v>9880</v>
      </c>
      <c r="KVW109" s="698"/>
      <c r="KVX109" s="698"/>
      <c r="KVY109" s="488"/>
      <c r="KVZ109" s="488"/>
      <c r="KWA109" s="488"/>
      <c r="KWB109" s="488"/>
      <c r="KWC109" s="488"/>
      <c r="KWD109" s="697" t="s">
        <v>9880</v>
      </c>
      <c r="KWE109" s="698"/>
      <c r="KWF109" s="698"/>
      <c r="KWG109" s="488"/>
      <c r="KWH109" s="488"/>
      <c r="KWI109" s="488"/>
      <c r="KWJ109" s="488"/>
      <c r="KWK109" s="488"/>
      <c r="KWL109" s="697" t="s">
        <v>9880</v>
      </c>
      <c r="KWM109" s="698"/>
      <c r="KWN109" s="698"/>
      <c r="KWO109" s="488"/>
      <c r="KWP109" s="488"/>
      <c r="KWQ109" s="488"/>
      <c r="KWR109" s="488"/>
      <c r="KWS109" s="488"/>
      <c r="KWT109" s="697" t="s">
        <v>9880</v>
      </c>
      <c r="KWU109" s="698"/>
      <c r="KWV109" s="698"/>
      <c r="KWW109" s="488"/>
      <c r="KWX109" s="488"/>
      <c r="KWY109" s="488"/>
      <c r="KWZ109" s="488"/>
      <c r="KXA109" s="488"/>
      <c r="KXB109" s="697" t="s">
        <v>9880</v>
      </c>
      <c r="KXC109" s="698"/>
      <c r="KXD109" s="698"/>
      <c r="KXE109" s="488"/>
      <c r="KXF109" s="488"/>
      <c r="KXG109" s="488"/>
      <c r="KXH109" s="488"/>
      <c r="KXI109" s="488"/>
      <c r="KXJ109" s="697" t="s">
        <v>9880</v>
      </c>
      <c r="KXK109" s="698"/>
      <c r="KXL109" s="698"/>
      <c r="KXM109" s="488"/>
      <c r="KXN109" s="488"/>
      <c r="KXO109" s="488"/>
      <c r="KXP109" s="488"/>
      <c r="KXQ109" s="488"/>
      <c r="KXR109" s="697" t="s">
        <v>9880</v>
      </c>
      <c r="KXS109" s="698"/>
      <c r="KXT109" s="698"/>
      <c r="KXU109" s="488"/>
      <c r="KXV109" s="488"/>
      <c r="KXW109" s="488"/>
      <c r="KXX109" s="488"/>
      <c r="KXY109" s="488"/>
      <c r="KXZ109" s="697" t="s">
        <v>9880</v>
      </c>
      <c r="KYA109" s="698"/>
      <c r="KYB109" s="698"/>
      <c r="KYC109" s="488"/>
      <c r="KYD109" s="488"/>
      <c r="KYE109" s="488"/>
      <c r="KYF109" s="488"/>
      <c r="KYG109" s="488"/>
      <c r="KYH109" s="697" t="s">
        <v>9880</v>
      </c>
      <c r="KYI109" s="698"/>
      <c r="KYJ109" s="698"/>
      <c r="KYK109" s="488"/>
      <c r="KYL109" s="488"/>
      <c r="KYM109" s="488"/>
      <c r="KYN109" s="488"/>
      <c r="KYO109" s="488"/>
      <c r="KYP109" s="697" t="s">
        <v>9880</v>
      </c>
      <c r="KYQ109" s="698"/>
      <c r="KYR109" s="698"/>
      <c r="KYS109" s="488"/>
      <c r="KYT109" s="488"/>
      <c r="KYU109" s="488"/>
      <c r="KYV109" s="488"/>
      <c r="KYW109" s="488"/>
      <c r="KYX109" s="697" t="s">
        <v>9880</v>
      </c>
      <c r="KYY109" s="698"/>
      <c r="KYZ109" s="698"/>
      <c r="KZA109" s="488"/>
      <c r="KZB109" s="488"/>
      <c r="KZC109" s="488"/>
      <c r="KZD109" s="488"/>
      <c r="KZE109" s="488"/>
      <c r="KZF109" s="697" t="s">
        <v>9880</v>
      </c>
      <c r="KZG109" s="698"/>
      <c r="KZH109" s="698"/>
      <c r="KZI109" s="488"/>
      <c r="KZJ109" s="488"/>
      <c r="KZK109" s="488"/>
      <c r="KZL109" s="488"/>
      <c r="KZM109" s="488"/>
      <c r="KZN109" s="697" t="s">
        <v>9880</v>
      </c>
      <c r="KZO109" s="698"/>
      <c r="KZP109" s="698"/>
      <c r="KZQ109" s="488"/>
      <c r="KZR109" s="488"/>
      <c r="KZS109" s="488"/>
      <c r="KZT109" s="488"/>
      <c r="KZU109" s="488"/>
      <c r="KZV109" s="697" t="s">
        <v>9880</v>
      </c>
      <c r="KZW109" s="698"/>
      <c r="KZX109" s="698"/>
      <c r="KZY109" s="488"/>
      <c r="KZZ109" s="488"/>
      <c r="LAA109" s="488"/>
      <c r="LAB109" s="488"/>
      <c r="LAC109" s="488"/>
      <c r="LAD109" s="697" t="s">
        <v>9880</v>
      </c>
      <c r="LAE109" s="698"/>
      <c r="LAF109" s="698"/>
      <c r="LAG109" s="488"/>
      <c r="LAH109" s="488"/>
      <c r="LAI109" s="488"/>
      <c r="LAJ109" s="488"/>
      <c r="LAK109" s="488"/>
      <c r="LAL109" s="697" t="s">
        <v>9880</v>
      </c>
      <c r="LAM109" s="698"/>
      <c r="LAN109" s="698"/>
      <c r="LAO109" s="488"/>
      <c r="LAP109" s="488"/>
      <c r="LAQ109" s="488"/>
      <c r="LAR109" s="488"/>
      <c r="LAS109" s="488"/>
      <c r="LAT109" s="697" t="s">
        <v>9880</v>
      </c>
      <c r="LAU109" s="698"/>
      <c r="LAV109" s="698"/>
      <c r="LAW109" s="488"/>
      <c r="LAX109" s="488"/>
      <c r="LAY109" s="488"/>
      <c r="LAZ109" s="488"/>
      <c r="LBA109" s="488"/>
      <c r="LBB109" s="697" t="s">
        <v>9880</v>
      </c>
      <c r="LBC109" s="698"/>
      <c r="LBD109" s="698"/>
      <c r="LBE109" s="488"/>
      <c r="LBF109" s="488"/>
      <c r="LBG109" s="488"/>
      <c r="LBH109" s="488"/>
      <c r="LBI109" s="488"/>
      <c r="LBJ109" s="697" t="s">
        <v>9880</v>
      </c>
      <c r="LBK109" s="698"/>
      <c r="LBL109" s="698"/>
      <c r="LBM109" s="488"/>
      <c r="LBN109" s="488"/>
      <c r="LBO109" s="488"/>
      <c r="LBP109" s="488"/>
      <c r="LBQ109" s="488"/>
      <c r="LBR109" s="697" t="s">
        <v>9880</v>
      </c>
      <c r="LBS109" s="698"/>
      <c r="LBT109" s="698"/>
      <c r="LBU109" s="488"/>
      <c r="LBV109" s="488"/>
      <c r="LBW109" s="488"/>
      <c r="LBX109" s="488"/>
      <c r="LBY109" s="488"/>
      <c r="LBZ109" s="697" t="s">
        <v>9880</v>
      </c>
      <c r="LCA109" s="698"/>
      <c r="LCB109" s="698"/>
      <c r="LCC109" s="488"/>
      <c r="LCD109" s="488"/>
      <c r="LCE109" s="488"/>
      <c r="LCF109" s="488"/>
      <c r="LCG109" s="488"/>
      <c r="LCH109" s="697" t="s">
        <v>9880</v>
      </c>
      <c r="LCI109" s="698"/>
      <c r="LCJ109" s="698"/>
      <c r="LCK109" s="488"/>
      <c r="LCL109" s="488"/>
      <c r="LCM109" s="488"/>
      <c r="LCN109" s="488"/>
      <c r="LCO109" s="488"/>
      <c r="LCP109" s="697" t="s">
        <v>9880</v>
      </c>
      <c r="LCQ109" s="698"/>
      <c r="LCR109" s="698"/>
      <c r="LCS109" s="488"/>
      <c r="LCT109" s="488"/>
      <c r="LCU109" s="488"/>
      <c r="LCV109" s="488"/>
      <c r="LCW109" s="488"/>
      <c r="LCX109" s="697" t="s">
        <v>9880</v>
      </c>
      <c r="LCY109" s="698"/>
      <c r="LCZ109" s="698"/>
      <c r="LDA109" s="488"/>
      <c r="LDB109" s="488"/>
      <c r="LDC109" s="488"/>
      <c r="LDD109" s="488"/>
      <c r="LDE109" s="488"/>
      <c r="LDF109" s="697" t="s">
        <v>9880</v>
      </c>
      <c r="LDG109" s="698"/>
      <c r="LDH109" s="698"/>
      <c r="LDI109" s="488"/>
      <c r="LDJ109" s="488"/>
      <c r="LDK109" s="488"/>
      <c r="LDL109" s="488"/>
      <c r="LDM109" s="488"/>
      <c r="LDN109" s="697" t="s">
        <v>9880</v>
      </c>
      <c r="LDO109" s="698"/>
      <c r="LDP109" s="698"/>
      <c r="LDQ109" s="488"/>
      <c r="LDR109" s="488"/>
      <c r="LDS109" s="488"/>
      <c r="LDT109" s="488"/>
      <c r="LDU109" s="488"/>
      <c r="LDV109" s="697" t="s">
        <v>9880</v>
      </c>
      <c r="LDW109" s="698"/>
      <c r="LDX109" s="698"/>
      <c r="LDY109" s="488"/>
      <c r="LDZ109" s="488"/>
      <c r="LEA109" s="488"/>
      <c r="LEB109" s="488"/>
      <c r="LEC109" s="488"/>
      <c r="LED109" s="697" t="s">
        <v>9880</v>
      </c>
      <c r="LEE109" s="698"/>
      <c r="LEF109" s="698"/>
      <c r="LEG109" s="488"/>
      <c r="LEH109" s="488"/>
      <c r="LEI109" s="488"/>
      <c r="LEJ109" s="488"/>
      <c r="LEK109" s="488"/>
      <c r="LEL109" s="697" t="s">
        <v>9880</v>
      </c>
      <c r="LEM109" s="698"/>
      <c r="LEN109" s="698"/>
      <c r="LEO109" s="488"/>
      <c r="LEP109" s="488"/>
      <c r="LEQ109" s="488"/>
      <c r="LER109" s="488"/>
      <c r="LES109" s="488"/>
      <c r="LET109" s="697" t="s">
        <v>9880</v>
      </c>
      <c r="LEU109" s="698"/>
      <c r="LEV109" s="698"/>
      <c r="LEW109" s="488"/>
      <c r="LEX109" s="488"/>
      <c r="LEY109" s="488"/>
      <c r="LEZ109" s="488"/>
      <c r="LFA109" s="488"/>
      <c r="LFB109" s="697" t="s">
        <v>9880</v>
      </c>
      <c r="LFC109" s="698"/>
      <c r="LFD109" s="698"/>
      <c r="LFE109" s="488"/>
      <c r="LFF109" s="488"/>
      <c r="LFG109" s="488"/>
      <c r="LFH109" s="488"/>
      <c r="LFI109" s="488"/>
      <c r="LFJ109" s="697" t="s">
        <v>9880</v>
      </c>
      <c r="LFK109" s="698"/>
      <c r="LFL109" s="698"/>
      <c r="LFM109" s="488"/>
      <c r="LFN109" s="488"/>
      <c r="LFO109" s="488"/>
      <c r="LFP109" s="488"/>
      <c r="LFQ109" s="488"/>
      <c r="LFR109" s="697" t="s">
        <v>9880</v>
      </c>
      <c r="LFS109" s="698"/>
      <c r="LFT109" s="698"/>
      <c r="LFU109" s="488"/>
      <c r="LFV109" s="488"/>
      <c r="LFW109" s="488"/>
      <c r="LFX109" s="488"/>
      <c r="LFY109" s="488"/>
      <c r="LFZ109" s="697" t="s">
        <v>9880</v>
      </c>
      <c r="LGA109" s="698"/>
      <c r="LGB109" s="698"/>
      <c r="LGC109" s="488"/>
      <c r="LGD109" s="488"/>
      <c r="LGE109" s="488"/>
      <c r="LGF109" s="488"/>
      <c r="LGG109" s="488"/>
      <c r="LGH109" s="697" t="s">
        <v>9880</v>
      </c>
      <c r="LGI109" s="698"/>
      <c r="LGJ109" s="698"/>
      <c r="LGK109" s="488"/>
      <c r="LGL109" s="488"/>
      <c r="LGM109" s="488"/>
      <c r="LGN109" s="488"/>
      <c r="LGO109" s="488"/>
      <c r="LGP109" s="697" t="s">
        <v>9880</v>
      </c>
      <c r="LGQ109" s="698"/>
      <c r="LGR109" s="698"/>
      <c r="LGS109" s="488"/>
      <c r="LGT109" s="488"/>
      <c r="LGU109" s="488"/>
      <c r="LGV109" s="488"/>
      <c r="LGW109" s="488"/>
      <c r="LGX109" s="697" t="s">
        <v>9880</v>
      </c>
      <c r="LGY109" s="698"/>
      <c r="LGZ109" s="698"/>
      <c r="LHA109" s="488"/>
      <c r="LHB109" s="488"/>
      <c r="LHC109" s="488"/>
      <c r="LHD109" s="488"/>
      <c r="LHE109" s="488"/>
      <c r="LHF109" s="697" t="s">
        <v>9880</v>
      </c>
      <c r="LHG109" s="698"/>
      <c r="LHH109" s="698"/>
      <c r="LHI109" s="488"/>
      <c r="LHJ109" s="488"/>
      <c r="LHK109" s="488"/>
      <c r="LHL109" s="488"/>
      <c r="LHM109" s="488"/>
      <c r="LHN109" s="697" t="s">
        <v>9880</v>
      </c>
      <c r="LHO109" s="698"/>
      <c r="LHP109" s="698"/>
      <c r="LHQ109" s="488"/>
      <c r="LHR109" s="488"/>
      <c r="LHS109" s="488"/>
      <c r="LHT109" s="488"/>
      <c r="LHU109" s="488"/>
      <c r="LHV109" s="697" t="s">
        <v>9880</v>
      </c>
      <c r="LHW109" s="698"/>
      <c r="LHX109" s="698"/>
      <c r="LHY109" s="488"/>
      <c r="LHZ109" s="488"/>
      <c r="LIA109" s="488"/>
      <c r="LIB109" s="488"/>
      <c r="LIC109" s="488"/>
      <c r="LID109" s="697" t="s">
        <v>9880</v>
      </c>
      <c r="LIE109" s="698"/>
      <c r="LIF109" s="698"/>
      <c r="LIG109" s="488"/>
      <c r="LIH109" s="488"/>
      <c r="LII109" s="488"/>
      <c r="LIJ109" s="488"/>
      <c r="LIK109" s="488"/>
      <c r="LIL109" s="697" t="s">
        <v>9880</v>
      </c>
      <c r="LIM109" s="698"/>
      <c r="LIN109" s="698"/>
      <c r="LIO109" s="488"/>
      <c r="LIP109" s="488"/>
      <c r="LIQ109" s="488"/>
      <c r="LIR109" s="488"/>
      <c r="LIS109" s="488"/>
      <c r="LIT109" s="697" t="s">
        <v>9880</v>
      </c>
      <c r="LIU109" s="698"/>
      <c r="LIV109" s="698"/>
      <c r="LIW109" s="488"/>
      <c r="LIX109" s="488"/>
      <c r="LIY109" s="488"/>
      <c r="LIZ109" s="488"/>
      <c r="LJA109" s="488"/>
      <c r="LJB109" s="697" t="s">
        <v>9880</v>
      </c>
      <c r="LJC109" s="698"/>
      <c r="LJD109" s="698"/>
      <c r="LJE109" s="488"/>
      <c r="LJF109" s="488"/>
      <c r="LJG109" s="488"/>
      <c r="LJH109" s="488"/>
      <c r="LJI109" s="488"/>
      <c r="LJJ109" s="697" t="s">
        <v>9880</v>
      </c>
      <c r="LJK109" s="698"/>
      <c r="LJL109" s="698"/>
      <c r="LJM109" s="488"/>
      <c r="LJN109" s="488"/>
      <c r="LJO109" s="488"/>
      <c r="LJP109" s="488"/>
      <c r="LJQ109" s="488"/>
      <c r="LJR109" s="697" t="s">
        <v>9880</v>
      </c>
      <c r="LJS109" s="698"/>
      <c r="LJT109" s="698"/>
      <c r="LJU109" s="488"/>
      <c r="LJV109" s="488"/>
      <c r="LJW109" s="488"/>
      <c r="LJX109" s="488"/>
      <c r="LJY109" s="488"/>
      <c r="LJZ109" s="697" t="s">
        <v>9880</v>
      </c>
      <c r="LKA109" s="698"/>
      <c r="LKB109" s="698"/>
      <c r="LKC109" s="488"/>
      <c r="LKD109" s="488"/>
      <c r="LKE109" s="488"/>
      <c r="LKF109" s="488"/>
      <c r="LKG109" s="488"/>
      <c r="LKH109" s="697" t="s">
        <v>9880</v>
      </c>
      <c r="LKI109" s="698"/>
      <c r="LKJ109" s="698"/>
      <c r="LKK109" s="488"/>
      <c r="LKL109" s="488"/>
      <c r="LKM109" s="488"/>
      <c r="LKN109" s="488"/>
      <c r="LKO109" s="488"/>
      <c r="LKP109" s="697" t="s">
        <v>9880</v>
      </c>
      <c r="LKQ109" s="698"/>
      <c r="LKR109" s="698"/>
      <c r="LKS109" s="488"/>
      <c r="LKT109" s="488"/>
      <c r="LKU109" s="488"/>
      <c r="LKV109" s="488"/>
      <c r="LKW109" s="488"/>
      <c r="LKX109" s="697" t="s">
        <v>9880</v>
      </c>
      <c r="LKY109" s="698"/>
      <c r="LKZ109" s="698"/>
      <c r="LLA109" s="488"/>
      <c r="LLB109" s="488"/>
      <c r="LLC109" s="488"/>
      <c r="LLD109" s="488"/>
      <c r="LLE109" s="488"/>
      <c r="LLF109" s="697" t="s">
        <v>9880</v>
      </c>
      <c r="LLG109" s="698"/>
      <c r="LLH109" s="698"/>
      <c r="LLI109" s="488"/>
      <c r="LLJ109" s="488"/>
      <c r="LLK109" s="488"/>
      <c r="LLL109" s="488"/>
      <c r="LLM109" s="488"/>
      <c r="LLN109" s="697" t="s">
        <v>9880</v>
      </c>
      <c r="LLO109" s="698"/>
      <c r="LLP109" s="698"/>
      <c r="LLQ109" s="488"/>
      <c r="LLR109" s="488"/>
      <c r="LLS109" s="488"/>
      <c r="LLT109" s="488"/>
      <c r="LLU109" s="488"/>
      <c r="LLV109" s="697" t="s">
        <v>9880</v>
      </c>
      <c r="LLW109" s="698"/>
      <c r="LLX109" s="698"/>
      <c r="LLY109" s="488"/>
      <c r="LLZ109" s="488"/>
      <c r="LMA109" s="488"/>
      <c r="LMB109" s="488"/>
      <c r="LMC109" s="488"/>
      <c r="LMD109" s="697" t="s">
        <v>9880</v>
      </c>
      <c r="LME109" s="698"/>
      <c r="LMF109" s="698"/>
      <c r="LMG109" s="488"/>
      <c r="LMH109" s="488"/>
      <c r="LMI109" s="488"/>
      <c r="LMJ109" s="488"/>
      <c r="LMK109" s="488"/>
      <c r="LML109" s="697" t="s">
        <v>9880</v>
      </c>
      <c r="LMM109" s="698"/>
      <c r="LMN109" s="698"/>
      <c r="LMO109" s="488"/>
      <c r="LMP109" s="488"/>
      <c r="LMQ109" s="488"/>
      <c r="LMR109" s="488"/>
      <c r="LMS109" s="488"/>
      <c r="LMT109" s="697" t="s">
        <v>9880</v>
      </c>
      <c r="LMU109" s="698"/>
      <c r="LMV109" s="698"/>
      <c r="LMW109" s="488"/>
      <c r="LMX109" s="488"/>
      <c r="LMY109" s="488"/>
      <c r="LMZ109" s="488"/>
      <c r="LNA109" s="488"/>
      <c r="LNB109" s="697" t="s">
        <v>9880</v>
      </c>
      <c r="LNC109" s="698"/>
      <c r="LND109" s="698"/>
      <c r="LNE109" s="488"/>
      <c r="LNF109" s="488"/>
      <c r="LNG109" s="488"/>
      <c r="LNH109" s="488"/>
      <c r="LNI109" s="488"/>
      <c r="LNJ109" s="697" t="s">
        <v>9880</v>
      </c>
      <c r="LNK109" s="698"/>
      <c r="LNL109" s="698"/>
      <c r="LNM109" s="488"/>
      <c r="LNN109" s="488"/>
      <c r="LNO109" s="488"/>
      <c r="LNP109" s="488"/>
      <c r="LNQ109" s="488"/>
      <c r="LNR109" s="697" t="s">
        <v>9880</v>
      </c>
      <c r="LNS109" s="698"/>
      <c r="LNT109" s="698"/>
      <c r="LNU109" s="488"/>
      <c r="LNV109" s="488"/>
      <c r="LNW109" s="488"/>
      <c r="LNX109" s="488"/>
      <c r="LNY109" s="488"/>
      <c r="LNZ109" s="697" t="s">
        <v>9880</v>
      </c>
      <c r="LOA109" s="698"/>
      <c r="LOB109" s="698"/>
      <c r="LOC109" s="488"/>
      <c r="LOD109" s="488"/>
      <c r="LOE109" s="488"/>
      <c r="LOF109" s="488"/>
      <c r="LOG109" s="488"/>
      <c r="LOH109" s="697" t="s">
        <v>9880</v>
      </c>
      <c r="LOI109" s="698"/>
      <c r="LOJ109" s="698"/>
      <c r="LOK109" s="488"/>
      <c r="LOL109" s="488"/>
      <c r="LOM109" s="488"/>
      <c r="LON109" s="488"/>
      <c r="LOO109" s="488"/>
      <c r="LOP109" s="697" t="s">
        <v>9880</v>
      </c>
      <c r="LOQ109" s="698"/>
      <c r="LOR109" s="698"/>
      <c r="LOS109" s="488"/>
      <c r="LOT109" s="488"/>
      <c r="LOU109" s="488"/>
      <c r="LOV109" s="488"/>
      <c r="LOW109" s="488"/>
      <c r="LOX109" s="697" t="s">
        <v>9880</v>
      </c>
      <c r="LOY109" s="698"/>
      <c r="LOZ109" s="698"/>
      <c r="LPA109" s="488"/>
      <c r="LPB109" s="488"/>
      <c r="LPC109" s="488"/>
      <c r="LPD109" s="488"/>
      <c r="LPE109" s="488"/>
      <c r="LPF109" s="697" t="s">
        <v>9880</v>
      </c>
      <c r="LPG109" s="698"/>
      <c r="LPH109" s="698"/>
      <c r="LPI109" s="488"/>
      <c r="LPJ109" s="488"/>
      <c r="LPK109" s="488"/>
      <c r="LPL109" s="488"/>
      <c r="LPM109" s="488"/>
      <c r="LPN109" s="697" t="s">
        <v>9880</v>
      </c>
      <c r="LPO109" s="698"/>
      <c r="LPP109" s="698"/>
      <c r="LPQ109" s="488"/>
      <c r="LPR109" s="488"/>
      <c r="LPS109" s="488"/>
      <c r="LPT109" s="488"/>
      <c r="LPU109" s="488"/>
      <c r="LPV109" s="697" t="s">
        <v>9880</v>
      </c>
      <c r="LPW109" s="698"/>
      <c r="LPX109" s="698"/>
      <c r="LPY109" s="488"/>
      <c r="LPZ109" s="488"/>
      <c r="LQA109" s="488"/>
      <c r="LQB109" s="488"/>
      <c r="LQC109" s="488"/>
      <c r="LQD109" s="697" t="s">
        <v>9880</v>
      </c>
      <c r="LQE109" s="698"/>
      <c r="LQF109" s="698"/>
      <c r="LQG109" s="488"/>
      <c r="LQH109" s="488"/>
      <c r="LQI109" s="488"/>
      <c r="LQJ109" s="488"/>
      <c r="LQK109" s="488"/>
      <c r="LQL109" s="697" t="s">
        <v>9880</v>
      </c>
      <c r="LQM109" s="698"/>
      <c r="LQN109" s="698"/>
      <c r="LQO109" s="488"/>
      <c r="LQP109" s="488"/>
      <c r="LQQ109" s="488"/>
      <c r="LQR109" s="488"/>
      <c r="LQS109" s="488"/>
      <c r="LQT109" s="697" t="s">
        <v>9880</v>
      </c>
      <c r="LQU109" s="698"/>
      <c r="LQV109" s="698"/>
      <c r="LQW109" s="488"/>
      <c r="LQX109" s="488"/>
      <c r="LQY109" s="488"/>
      <c r="LQZ109" s="488"/>
      <c r="LRA109" s="488"/>
      <c r="LRB109" s="697" t="s">
        <v>9880</v>
      </c>
      <c r="LRC109" s="698"/>
      <c r="LRD109" s="698"/>
      <c r="LRE109" s="488"/>
      <c r="LRF109" s="488"/>
      <c r="LRG109" s="488"/>
      <c r="LRH109" s="488"/>
      <c r="LRI109" s="488"/>
      <c r="LRJ109" s="697" t="s">
        <v>9880</v>
      </c>
      <c r="LRK109" s="698"/>
      <c r="LRL109" s="698"/>
      <c r="LRM109" s="488"/>
      <c r="LRN109" s="488"/>
      <c r="LRO109" s="488"/>
      <c r="LRP109" s="488"/>
      <c r="LRQ109" s="488"/>
      <c r="LRR109" s="697" t="s">
        <v>9880</v>
      </c>
      <c r="LRS109" s="698"/>
      <c r="LRT109" s="698"/>
      <c r="LRU109" s="488"/>
      <c r="LRV109" s="488"/>
      <c r="LRW109" s="488"/>
      <c r="LRX109" s="488"/>
      <c r="LRY109" s="488"/>
      <c r="LRZ109" s="697" t="s">
        <v>9880</v>
      </c>
      <c r="LSA109" s="698"/>
      <c r="LSB109" s="698"/>
      <c r="LSC109" s="488"/>
      <c r="LSD109" s="488"/>
      <c r="LSE109" s="488"/>
      <c r="LSF109" s="488"/>
      <c r="LSG109" s="488"/>
      <c r="LSH109" s="697" t="s">
        <v>9880</v>
      </c>
      <c r="LSI109" s="698"/>
      <c r="LSJ109" s="698"/>
      <c r="LSK109" s="488"/>
      <c r="LSL109" s="488"/>
      <c r="LSM109" s="488"/>
      <c r="LSN109" s="488"/>
      <c r="LSO109" s="488"/>
      <c r="LSP109" s="697" t="s">
        <v>9880</v>
      </c>
      <c r="LSQ109" s="698"/>
      <c r="LSR109" s="698"/>
      <c r="LSS109" s="488"/>
      <c r="LST109" s="488"/>
      <c r="LSU109" s="488"/>
      <c r="LSV109" s="488"/>
      <c r="LSW109" s="488"/>
      <c r="LSX109" s="697" t="s">
        <v>9880</v>
      </c>
      <c r="LSY109" s="698"/>
      <c r="LSZ109" s="698"/>
      <c r="LTA109" s="488"/>
      <c r="LTB109" s="488"/>
      <c r="LTC109" s="488"/>
      <c r="LTD109" s="488"/>
      <c r="LTE109" s="488"/>
      <c r="LTF109" s="697" t="s">
        <v>9880</v>
      </c>
      <c r="LTG109" s="698"/>
      <c r="LTH109" s="698"/>
      <c r="LTI109" s="488"/>
      <c r="LTJ109" s="488"/>
      <c r="LTK109" s="488"/>
      <c r="LTL109" s="488"/>
      <c r="LTM109" s="488"/>
      <c r="LTN109" s="697" t="s">
        <v>9880</v>
      </c>
      <c r="LTO109" s="698"/>
      <c r="LTP109" s="698"/>
      <c r="LTQ109" s="488"/>
      <c r="LTR109" s="488"/>
      <c r="LTS109" s="488"/>
      <c r="LTT109" s="488"/>
      <c r="LTU109" s="488"/>
      <c r="LTV109" s="697" t="s">
        <v>9880</v>
      </c>
      <c r="LTW109" s="698"/>
      <c r="LTX109" s="698"/>
      <c r="LTY109" s="488"/>
      <c r="LTZ109" s="488"/>
      <c r="LUA109" s="488"/>
      <c r="LUB109" s="488"/>
      <c r="LUC109" s="488"/>
      <c r="LUD109" s="697" t="s">
        <v>9880</v>
      </c>
      <c r="LUE109" s="698"/>
      <c r="LUF109" s="698"/>
      <c r="LUG109" s="488"/>
      <c r="LUH109" s="488"/>
      <c r="LUI109" s="488"/>
      <c r="LUJ109" s="488"/>
      <c r="LUK109" s="488"/>
      <c r="LUL109" s="697" t="s">
        <v>9880</v>
      </c>
      <c r="LUM109" s="698"/>
      <c r="LUN109" s="698"/>
      <c r="LUO109" s="488"/>
      <c r="LUP109" s="488"/>
      <c r="LUQ109" s="488"/>
      <c r="LUR109" s="488"/>
      <c r="LUS109" s="488"/>
      <c r="LUT109" s="697" t="s">
        <v>9880</v>
      </c>
      <c r="LUU109" s="698"/>
      <c r="LUV109" s="698"/>
      <c r="LUW109" s="488"/>
      <c r="LUX109" s="488"/>
      <c r="LUY109" s="488"/>
      <c r="LUZ109" s="488"/>
      <c r="LVA109" s="488"/>
      <c r="LVB109" s="697" t="s">
        <v>9880</v>
      </c>
      <c r="LVC109" s="698"/>
      <c r="LVD109" s="698"/>
      <c r="LVE109" s="488"/>
      <c r="LVF109" s="488"/>
      <c r="LVG109" s="488"/>
      <c r="LVH109" s="488"/>
      <c r="LVI109" s="488"/>
      <c r="LVJ109" s="697" t="s">
        <v>9880</v>
      </c>
      <c r="LVK109" s="698"/>
      <c r="LVL109" s="698"/>
      <c r="LVM109" s="488"/>
      <c r="LVN109" s="488"/>
      <c r="LVO109" s="488"/>
      <c r="LVP109" s="488"/>
      <c r="LVQ109" s="488"/>
      <c r="LVR109" s="697" t="s">
        <v>9880</v>
      </c>
      <c r="LVS109" s="698"/>
      <c r="LVT109" s="698"/>
      <c r="LVU109" s="488"/>
      <c r="LVV109" s="488"/>
      <c r="LVW109" s="488"/>
      <c r="LVX109" s="488"/>
      <c r="LVY109" s="488"/>
      <c r="LVZ109" s="697" t="s">
        <v>9880</v>
      </c>
      <c r="LWA109" s="698"/>
      <c r="LWB109" s="698"/>
      <c r="LWC109" s="488"/>
      <c r="LWD109" s="488"/>
      <c r="LWE109" s="488"/>
      <c r="LWF109" s="488"/>
      <c r="LWG109" s="488"/>
      <c r="LWH109" s="697" t="s">
        <v>9880</v>
      </c>
      <c r="LWI109" s="698"/>
      <c r="LWJ109" s="698"/>
      <c r="LWK109" s="488"/>
      <c r="LWL109" s="488"/>
      <c r="LWM109" s="488"/>
      <c r="LWN109" s="488"/>
      <c r="LWO109" s="488"/>
      <c r="LWP109" s="697" t="s">
        <v>9880</v>
      </c>
      <c r="LWQ109" s="698"/>
      <c r="LWR109" s="698"/>
      <c r="LWS109" s="488"/>
      <c r="LWT109" s="488"/>
      <c r="LWU109" s="488"/>
      <c r="LWV109" s="488"/>
      <c r="LWW109" s="488"/>
      <c r="LWX109" s="697" t="s">
        <v>9880</v>
      </c>
      <c r="LWY109" s="698"/>
      <c r="LWZ109" s="698"/>
      <c r="LXA109" s="488"/>
      <c r="LXB109" s="488"/>
      <c r="LXC109" s="488"/>
      <c r="LXD109" s="488"/>
      <c r="LXE109" s="488"/>
      <c r="LXF109" s="697" t="s">
        <v>9880</v>
      </c>
      <c r="LXG109" s="698"/>
      <c r="LXH109" s="698"/>
      <c r="LXI109" s="488"/>
      <c r="LXJ109" s="488"/>
      <c r="LXK109" s="488"/>
      <c r="LXL109" s="488"/>
      <c r="LXM109" s="488"/>
      <c r="LXN109" s="697" t="s">
        <v>9880</v>
      </c>
      <c r="LXO109" s="698"/>
      <c r="LXP109" s="698"/>
      <c r="LXQ109" s="488"/>
      <c r="LXR109" s="488"/>
      <c r="LXS109" s="488"/>
      <c r="LXT109" s="488"/>
      <c r="LXU109" s="488"/>
      <c r="LXV109" s="697" t="s">
        <v>9880</v>
      </c>
      <c r="LXW109" s="698"/>
      <c r="LXX109" s="698"/>
      <c r="LXY109" s="488"/>
      <c r="LXZ109" s="488"/>
      <c r="LYA109" s="488"/>
      <c r="LYB109" s="488"/>
      <c r="LYC109" s="488"/>
      <c r="LYD109" s="697" t="s">
        <v>9880</v>
      </c>
      <c r="LYE109" s="698"/>
      <c r="LYF109" s="698"/>
      <c r="LYG109" s="488"/>
      <c r="LYH109" s="488"/>
      <c r="LYI109" s="488"/>
      <c r="LYJ109" s="488"/>
      <c r="LYK109" s="488"/>
      <c r="LYL109" s="697" t="s">
        <v>9880</v>
      </c>
      <c r="LYM109" s="698"/>
      <c r="LYN109" s="698"/>
      <c r="LYO109" s="488"/>
      <c r="LYP109" s="488"/>
      <c r="LYQ109" s="488"/>
      <c r="LYR109" s="488"/>
      <c r="LYS109" s="488"/>
      <c r="LYT109" s="697" t="s">
        <v>9880</v>
      </c>
      <c r="LYU109" s="698"/>
      <c r="LYV109" s="698"/>
      <c r="LYW109" s="488"/>
      <c r="LYX109" s="488"/>
      <c r="LYY109" s="488"/>
      <c r="LYZ109" s="488"/>
      <c r="LZA109" s="488"/>
      <c r="LZB109" s="697" t="s">
        <v>9880</v>
      </c>
      <c r="LZC109" s="698"/>
      <c r="LZD109" s="698"/>
      <c r="LZE109" s="488"/>
      <c r="LZF109" s="488"/>
      <c r="LZG109" s="488"/>
      <c r="LZH109" s="488"/>
      <c r="LZI109" s="488"/>
      <c r="LZJ109" s="697" t="s">
        <v>9880</v>
      </c>
      <c r="LZK109" s="698"/>
      <c r="LZL109" s="698"/>
      <c r="LZM109" s="488"/>
      <c r="LZN109" s="488"/>
      <c r="LZO109" s="488"/>
      <c r="LZP109" s="488"/>
      <c r="LZQ109" s="488"/>
      <c r="LZR109" s="697" t="s">
        <v>9880</v>
      </c>
      <c r="LZS109" s="698"/>
      <c r="LZT109" s="698"/>
      <c r="LZU109" s="488"/>
      <c r="LZV109" s="488"/>
      <c r="LZW109" s="488"/>
      <c r="LZX109" s="488"/>
      <c r="LZY109" s="488"/>
      <c r="LZZ109" s="697" t="s">
        <v>9880</v>
      </c>
      <c r="MAA109" s="698"/>
      <c r="MAB109" s="698"/>
      <c r="MAC109" s="488"/>
      <c r="MAD109" s="488"/>
      <c r="MAE109" s="488"/>
      <c r="MAF109" s="488"/>
      <c r="MAG109" s="488"/>
      <c r="MAH109" s="697" t="s">
        <v>9880</v>
      </c>
      <c r="MAI109" s="698"/>
      <c r="MAJ109" s="698"/>
      <c r="MAK109" s="488"/>
      <c r="MAL109" s="488"/>
      <c r="MAM109" s="488"/>
      <c r="MAN109" s="488"/>
      <c r="MAO109" s="488"/>
      <c r="MAP109" s="697" t="s">
        <v>9880</v>
      </c>
      <c r="MAQ109" s="698"/>
      <c r="MAR109" s="698"/>
      <c r="MAS109" s="488"/>
      <c r="MAT109" s="488"/>
      <c r="MAU109" s="488"/>
      <c r="MAV109" s="488"/>
      <c r="MAW109" s="488"/>
      <c r="MAX109" s="697" t="s">
        <v>9880</v>
      </c>
      <c r="MAY109" s="698"/>
      <c r="MAZ109" s="698"/>
      <c r="MBA109" s="488"/>
      <c r="MBB109" s="488"/>
      <c r="MBC109" s="488"/>
      <c r="MBD109" s="488"/>
      <c r="MBE109" s="488"/>
      <c r="MBF109" s="697" t="s">
        <v>9880</v>
      </c>
      <c r="MBG109" s="698"/>
      <c r="MBH109" s="698"/>
      <c r="MBI109" s="488"/>
      <c r="MBJ109" s="488"/>
      <c r="MBK109" s="488"/>
      <c r="MBL109" s="488"/>
      <c r="MBM109" s="488"/>
      <c r="MBN109" s="697" t="s">
        <v>9880</v>
      </c>
      <c r="MBO109" s="698"/>
      <c r="MBP109" s="698"/>
      <c r="MBQ109" s="488"/>
      <c r="MBR109" s="488"/>
      <c r="MBS109" s="488"/>
      <c r="MBT109" s="488"/>
      <c r="MBU109" s="488"/>
      <c r="MBV109" s="697" t="s">
        <v>9880</v>
      </c>
      <c r="MBW109" s="698"/>
      <c r="MBX109" s="698"/>
      <c r="MBY109" s="488"/>
      <c r="MBZ109" s="488"/>
      <c r="MCA109" s="488"/>
      <c r="MCB109" s="488"/>
      <c r="MCC109" s="488"/>
      <c r="MCD109" s="697" t="s">
        <v>9880</v>
      </c>
      <c r="MCE109" s="698"/>
      <c r="MCF109" s="698"/>
      <c r="MCG109" s="488"/>
      <c r="MCH109" s="488"/>
      <c r="MCI109" s="488"/>
      <c r="MCJ109" s="488"/>
      <c r="MCK109" s="488"/>
      <c r="MCL109" s="697" t="s">
        <v>9880</v>
      </c>
      <c r="MCM109" s="698"/>
      <c r="MCN109" s="698"/>
      <c r="MCO109" s="488"/>
      <c r="MCP109" s="488"/>
      <c r="MCQ109" s="488"/>
      <c r="MCR109" s="488"/>
      <c r="MCS109" s="488"/>
      <c r="MCT109" s="697" t="s">
        <v>9880</v>
      </c>
      <c r="MCU109" s="698"/>
      <c r="MCV109" s="698"/>
      <c r="MCW109" s="488"/>
      <c r="MCX109" s="488"/>
      <c r="MCY109" s="488"/>
      <c r="MCZ109" s="488"/>
      <c r="MDA109" s="488"/>
      <c r="MDB109" s="697" t="s">
        <v>9880</v>
      </c>
      <c r="MDC109" s="698"/>
      <c r="MDD109" s="698"/>
      <c r="MDE109" s="488"/>
      <c r="MDF109" s="488"/>
      <c r="MDG109" s="488"/>
      <c r="MDH109" s="488"/>
      <c r="MDI109" s="488"/>
      <c r="MDJ109" s="697" t="s">
        <v>9880</v>
      </c>
      <c r="MDK109" s="698"/>
      <c r="MDL109" s="698"/>
      <c r="MDM109" s="488"/>
      <c r="MDN109" s="488"/>
      <c r="MDO109" s="488"/>
      <c r="MDP109" s="488"/>
      <c r="MDQ109" s="488"/>
      <c r="MDR109" s="697" t="s">
        <v>9880</v>
      </c>
      <c r="MDS109" s="698"/>
      <c r="MDT109" s="698"/>
      <c r="MDU109" s="488"/>
      <c r="MDV109" s="488"/>
      <c r="MDW109" s="488"/>
      <c r="MDX109" s="488"/>
      <c r="MDY109" s="488"/>
      <c r="MDZ109" s="697" t="s">
        <v>9880</v>
      </c>
      <c r="MEA109" s="698"/>
      <c r="MEB109" s="698"/>
      <c r="MEC109" s="488"/>
      <c r="MED109" s="488"/>
      <c r="MEE109" s="488"/>
      <c r="MEF109" s="488"/>
      <c r="MEG109" s="488"/>
      <c r="MEH109" s="697" t="s">
        <v>9880</v>
      </c>
      <c r="MEI109" s="698"/>
      <c r="MEJ109" s="698"/>
      <c r="MEK109" s="488"/>
      <c r="MEL109" s="488"/>
      <c r="MEM109" s="488"/>
      <c r="MEN109" s="488"/>
      <c r="MEO109" s="488"/>
      <c r="MEP109" s="697" t="s">
        <v>9880</v>
      </c>
      <c r="MEQ109" s="698"/>
      <c r="MER109" s="698"/>
      <c r="MES109" s="488"/>
      <c r="MET109" s="488"/>
      <c r="MEU109" s="488"/>
      <c r="MEV109" s="488"/>
      <c r="MEW109" s="488"/>
      <c r="MEX109" s="697" t="s">
        <v>9880</v>
      </c>
      <c r="MEY109" s="698"/>
      <c r="MEZ109" s="698"/>
      <c r="MFA109" s="488"/>
      <c r="MFB109" s="488"/>
      <c r="MFC109" s="488"/>
      <c r="MFD109" s="488"/>
      <c r="MFE109" s="488"/>
      <c r="MFF109" s="697" t="s">
        <v>9880</v>
      </c>
      <c r="MFG109" s="698"/>
      <c r="MFH109" s="698"/>
      <c r="MFI109" s="488"/>
      <c r="MFJ109" s="488"/>
      <c r="MFK109" s="488"/>
      <c r="MFL109" s="488"/>
      <c r="MFM109" s="488"/>
      <c r="MFN109" s="697" t="s">
        <v>9880</v>
      </c>
      <c r="MFO109" s="698"/>
      <c r="MFP109" s="698"/>
      <c r="MFQ109" s="488"/>
      <c r="MFR109" s="488"/>
      <c r="MFS109" s="488"/>
      <c r="MFT109" s="488"/>
      <c r="MFU109" s="488"/>
      <c r="MFV109" s="697" t="s">
        <v>9880</v>
      </c>
      <c r="MFW109" s="698"/>
      <c r="MFX109" s="698"/>
      <c r="MFY109" s="488"/>
      <c r="MFZ109" s="488"/>
      <c r="MGA109" s="488"/>
      <c r="MGB109" s="488"/>
      <c r="MGC109" s="488"/>
      <c r="MGD109" s="697" t="s">
        <v>9880</v>
      </c>
      <c r="MGE109" s="698"/>
      <c r="MGF109" s="698"/>
      <c r="MGG109" s="488"/>
      <c r="MGH109" s="488"/>
      <c r="MGI109" s="488"/>
      <c r="MGJ109" s="488"/>
      <c r="MGK109" s="488"/>
      <c r="MGL109" s="697" t="s">
        <v>9880</v>
      </c>
      <c r="MGM109" s="698"/>
      <c r="MGN109" s="698"/>
      <c r="MGO109" s="488"/>
      <c r="MGP109" s="488"/>
      <c r="MGQ109" s="488"/>
      <c r="MGR109" s="488"/>
      <c r="MGS109" s="488"/>
      <c r="MGT109" s="697" t="s">
        <v>9880</v>
      </c>
      <c r="MGU109" s="698"/>
      <c r="MGV109" s="698"/>
      <c r="MGW109" s="488"/>
      <c r="MGX109" s="488"/>
      <c r="MGY109" s="488"/>
      <c r="MGZ109" s="488"/>
      <c r="MHA109" s="488"/>
      <c r="MHB109" s="697" t="s">
        <v>9880</v>
      </c>
      <c r="MHC109" s="698"/>
      <c r="MHD109" s="698"/>
      <c r="MHE109" s="488"/>
      <c r="MHF109" s="488"/>
      <c r="MHG109" s="488"/>
      <c r="MHH109" s="488"/>
      <c r="MHI109" s="488"/>
      <c r="MHJ109" s="697" t="s">
        <v>9880</v>
      </c>
      <c r="MHK109" s="698"/>
      <c r="MHL109" s="698"/>
      <c r="MHM109" s="488"/>
      <c r="MHN109" s="488"/>
      <c r="MHO109" s="488"/>
      <c r="MHP109" s="488"/>
      <c r="MHQ109" s="488"/>
      <c r="MHR109" s="697" t="s">
        <v>9880</v>
      </c>
      <c r="MHS109" s="698"/>
      <c r="MHT109" s="698"/>
      <c r="MHU109" s="488"/>
      <c r="MHV109" s="488"/>
      <c r="MHW109" s="488"/>
      <c r="MHX109" s="488"/>
      <c r="MHY109" s="488"/>
      <c r="MHZ109" s="697" t="s">
        <v>9880</v>
      </c>
      <c r="MIA109" s="698"/>
      <c r="MIB109" s="698"/>
      <c r="MIC109" s="488"/>
      <c r="MID109" s="488"/>
      <c r="MIE109" s="488"/>
      <c r="MIF109" s="488"/>
      <c r="MIG109" s="488"/>
      <c r="MIH109" s="697" t="s">
        <v>9880</v>
      </c>
      <c r="MII109" s="698"/>
      <c r="MIJ109" s="698"/>
      <c r="MIK109" s="488"/>
      <c r="MIL109" s="488"/>
      <c r="MIM109" s="488"/>
      <c r="MIN109" s="488"/>
      <c r="MIO109" s="488"/>
      <c r="MIP109" s="697" t="s">
        <v>9880</v>
      </c>
      <c r="MIQ109" s="698"/>
      <c r="MIR109" s="698"/>
      <c r="MIS109" s="488"/>
      <c r="MIT109" s="488"/>
      <c r="MIU109" s="488"/>
      <c r="MIV109" s="488"/>
      <c r="MIW109" s="488"/>
      <c r="MIX109" s="697" t="s">
        <v>9880</v>
      </c>
      <c r="MIY109" s="698"/>
      <c r="MIZ109" s="698"/>
      <c r="MJA109" s="488"/>
      <c r="MJB109" s="488"/>
      <c r="MJC109" s="488"/>
      <c r="MJD109" s="488"/>
      <c r="MJE109" s="488"/>
      <c r="MJF109" s="697" t="s">
        <v>9880</v>
      </c>
      <c r="MJG109" s="698"/>
      <c r="MJH109" s="698"/>
      <c r="MJI109" s="488"/>
      <c r="MJJ109" s="488"/>
      <c r="MJK109" s="488"/>
      <c r="MJL109" s="488"/>
      <c r="MJM109" s="488"/>
      <c r="MJN109" s="697" t="s">
        <v>9880</v>
      </c>
      <c r="MJO109" s="698"/>
      <c r="MJP109" s="698"/>
      <c r="MJQ109" s="488"/>
      <c r="MJR109" s="488"/>
      <c r="MJS109" s="488"/>
      <c r="MJT109" s="488"/>
      <c r="MJU109" s="488"/>
      <c r="MJV109" s="697" t="s">
        <v>9880</v>
      </c>
      <c r="MJW109" s="698"/>
      <c r="MJX109" s="698"/>
      <c r="MJY109" s="488"/>
      <c r="MJZ109" s="488"/>
      <c r="MKA109" s="488"/>
      <c r="MKB109" s="488"/>
      <c r="MKC109" s="488"/>
      <c r="MKD109" s="697" t="s">
        <v>9880</v>
      </c>
      <c r="MKE109" s="698"/>
      <c r="MKF109" s="698"/>
      <c r="MKG109" s="488"/>
      <c r="MKH109" s="488"/>
      <c r="MKI109" s="488"/>
      <c r="MKJ109" s="488"/>
      <c r="MKK109" s="488"/>
      <c r="MKL109" s="697" t="s">
        <v>9880</v>
      </c>
      <c r="MKM109" s="698"/>
      <c r="MKN109" s="698"/>
      <c r="MKO109" s="488"/>
      <c r="MKP109" s="488"/>
      <c r="MKQ109" s="488"/>
      <c r="MKR109" s="488"/>
      <c r="MKS109" s="488"/>
      <c r="MKT109" s="697" t="s">
        <v>9880</v>
      </c>
      <c r="MKU109" s="698"/>
      <c r="MKV109" s="698"/>
      <c r="MKW109" s="488"/>
      <c r="MKX109" s="488"/>
      <c r="MKY109" s="488"/>
      <c r="MKZ109" s="488"/>
      <c r="MLA109" s="488"/>
      <c r="MLB109" s="697" t="s">
        <v>9880</v>
      </c>
      <c r="MLC109" s="698"/>
      <c r="MLD109" s="698"/>
      <c r="MLE109" s="488"/>
      <c r="MLF109" s="488"/>
      <c r="MLG109" s="488"/>
      <c r="MLH109" s="488"/>
      <c r="MLI109" s="488"/>
      <c r="MLJ109" s="697" t="s">
        <v>9880</v>
      </c>
      <c r="MLK109" s="698"/>
      <c r="MLL109" s="698"/>
      <c r="MLM109" s="488"/>
      <c r="MLN109" s="488"/>
      <c r="MLO109" s="488"/>
      <c r="MLP109" s="488"/>
      <c r="MLQ109" s="488"/>
      <c r="MLR109" s="697" t="s">
        <v>9880</v>
      </c>
      <c r="MLS109" s="698"/>
      <c r="MLT109" s="698"/>
      <c r="MLU109" s="488"/>
      <c r="MLV109" s="488"/>
      <c r="MLW109" s="488"/>
      <c r="MLX109" s="488"/>
      <c r="MLY109" s="488"/>
      <c r="MLZ109" s="697" t="s">
        <v>9880</v>
      </c>
      <c r="MMA109" s="698"/>
      <c r="MMB109" s="698"/>
      <c r="MMC109" s="488"/>
      <c r="MMD109" s="488"/>
      <c r="MME109" s="488"/>
      <c r="MMF109" s="488"/>
      <c r="MMG109" s="488"/>
      <c r="MMH109" s="697" t="s">
        <v>9880</v>
      </c>
      <c r="MMI109" s="698"/>
      <c r="MMJ109" s="698"/>
      <c r="MMK109" s="488"/>
      <c r="MML109" s="488"/>
      <c r="MMM109" s="488"/>
      <c r="MMN109" s="488"/>
      <c r="MMO109" s="488"/>
      <c r="MMP109" s="697" t="s">
        <v>9880</v>
      </c>
      <c r="MMQ109" s="698"/>
      <c r="MMR109" s="698"/>
      <c r="MMS109" s="488"/>
      <c r="MMT109" s="488"/>
      <c r="MMU109" s="488"/>
      <c r="MMV109" s="488"/>
      <c r="MMW109" s="488"/>
      <c r="MMX109" s="697" t="s">
        <v>9880</v>
      </c>
      <c r="MMY109" s="698"/>
      <c r="MMZ109" s="698"/>
      <c r="MNA109" s="488"/>
      <c r="MNB109" s="488"/>
      <c r="MNC109" s="488"/>
      <c r="MND109" s="488"/>
      <c r="MNE109" s="488"/>
      <c r="MNF109" s="697" t="s">
        <v>9880</v>
      </c>
      <c r="MNG109" s="698"/>
      <c r="MNH109" s="698"/>
      <c r="MNI109" s="488"/>
      <c r="MNJ109" s="488"/>
      <c r="MNK109" s="488"/>
      <c r="MNL109" s="488"/>
      <c r="MNM109" s="488"/>
      <c r="MNN109" s="697" t="s">
        <v>9880</v>
      </c>
      <c r="MNO109" s="698"/>
      <c r="MNP109" s="698"/>
      <c r="MNQ109" s="488"/>
      <c r="MNR109" s="488"/>
      <c r="MNS109" s="488"/>
      <c r="MNT109" s="488"/>
      <c r="MNU109" s="488"/>
      <c r="MNV109" s="697" t="s">
        <v>9880</v>
      </c>
      <c r="MNW109" s="698"/>
      <c r="MNX109" s="698"/>
      <c r="MNY109" s="488"/>
      <c r="MNZ109" s="488"/>
      <c r="MOA109" s="488"/>
      <c r="MOB109" s="488"/>
      <c r="MOC109" s="488"/>
      <c r="MOD109" s="697" t="s">
        <v>9880</v>
      </c>
      <c r="MOE109" s="698"/>
      <c r="MOF109" s="698"/>
      <c r="MOG109" s="488"/>
      <c r="MOH109" s="488"/>
      <c r="MOI109" s="488"/>
      <c r="MOJ109" s="488"/>
      <c r="MOK109" s="488"/>
      <c r="MOL109" s="697" t="s">
        <v>9880</v>
      </c>
      <c r="MOM109" s="698"/>
      <c r="MON109" s="698"/>
      <c r="MOO109" s="488"/>
      <c r="MOP109" s="488"/>
      <c r="MOQ109" s="488"/>
      <c r="MOR109" s="488"/>
      <c r="MOS109" s="488"/>
      <c r="MOT109" s="697" t="s">
        <v>9880</v>
      </c>
      <c r="MOU109" s="698"/>
      <c r="MOV109" s="698"/>
      <c r="MOW109" s="488"/>
      <c r="MOX109" s="488"/>
      <c r="MOY109" s="488"/>
      <c r="MOZ109" s="488"/>
      <c r="MPA109" s="488"/>
      <c r="MPB109" s="697" t="s">
        <v>9880</v>
      </c>
      <c r="MPC109" s="698"/>
      <c r="MPD109" s="698"/>
      <c r="MPE109" s="488"/>
      <c r="MPF109" s="488"/>
      <c r="MPG109" s="488"/>
      <c r="MPH109" s="488"/>
      <c r="MPI109" s="488"/>
      <c r="MPJ109" s="697" t="s">
        <v>9880</v>
      </c>
      <c r="MPK109" s="698"/>
      <c r="MPL109" s="698"/>
      <c r="MPM109" s="488"/>
      <c r="MPN109" s="488"/>
      <c r="MPO109" s="488"/>
      <c r="MPP109" s="488"/>
      <c r="MPQ109" s="488"/>
      <c r="MPR109" s="697" t="s">
        <v>9880</v>
      </c>
      <c r="MPS109" s="698"/>
      <c r="MPT109" s="698"/>
      <c r="MPU109" s="488"/>
      <c r="MPV109" s="488"/>
      <c r="MPW109" s="488"/>
      <c r="MPX109" s="488"/>
      <c r="MPY109" s="488"/>
      <c r="MPZ109" s="697" t="s">
        <v>9880</v>
      </c>
      <c r="MQA109" s="698"/>
      <c r="MQB109" s="698"/>
      <c r="MQC109" s="488"/>
      <c r="MQD109" s="488"/>
      <c r="MQE109" s="488"/>
      <c r="MQF109" s="488"/>
      <c r="MQG109" s="488"/>
      <c r="MQH109" s="697" t="s">
        <v>9880</v>
      </c>
      <c r="MQI109" s="698"/>
      <c r="MQJ109" s="698"/>
      <c r="MQK109" s="488"/>
      <c r="MQL109" s="488"/>
      <c r="MQM109" s="488"/>
      <c r="MQN109" s="488"/>
      <c r="MQO109" s="488"/>
      <c r="MQP109" s="697" t="s">
        <v>9880</v>
      </c>
      <c r="MQQ109" s="698"/>
      <c r="MQR109" s="698"/>
      <c r="MQS109" s="488"/>
      <c r="MQT109" s="488"/>
      <c r="MQU109" s="488"/>
      <c r="MQV109" s="488"/>
      <c r="MQW109" s="488"/>
      <c r="MQX109" s="697" t="s">
        <v>9880</v>
      </c>
      <c r="MQY109" s="698"/>
      <c r="MQZ109" s="698"/>
      <c r="MRA109" s="488"/>
      <c r="MRB109" s="488"/>
      <c r="MRC109" s="488"/>
      <c r="MRD109" s="488"/>
      <c r="MRE109" s="488"/>
      <c r="MRF109" s="697" t="s">
        <v>9880</v>
      </c>
      <c r="MRG109" s="698"/>
      <c r="MRH109" s="698"/>
      <c r="MRI109" s="488"/>
      <c r="MRJ109" s="488"/>
      <c r="MRK109" s="488"/>
      <c r="MRL109" s="488"/>
      <c r="MRM109" s="488"/>
      <c r="MRN109" s="697" t="s">
        <v>9880</v>
      </c>
      <c r="MRO109" s="698"/>
      <c r="MRP109" s="698"/>
      <c r="MRQ109" s="488"/>
      <c r="MRR109" s="488"/>
      <c r="MRS109" s="488"/>
      <c r="MRT109" s="488"/>
      <c r="MRU109" s="488"/>
      <c r="MRV109" s="697" t="s">
        <v>9880</v>
      </c>
      <c r="MRW109" s="698"/>
      <c r="MRX109" s="698"/>
      <c r="MRY109" s="488"/>
      <c r="MRZ109" s="488"/>
      <c r="MSA109" s="488"/>
      <c r="MSB109" s="488"/>
      <c r="MSC109" s="488"/>
      <c r="MSD109" s="697" t="s">
        <v>9880</v>
      </c>
      <c r="MSE109" s="698"/>
      <c r="MSF109" s="698"/>
      <c r="MSG109" s="488"/>
      <c r="MSH109" s="488"/>
      <c r="MSI109" s="488"/>
      <c r="MSJ109" s="488"/>
      <c r="MSK109" s="488"/>
      <c r="MSL109" s="697" t="s">
        <v>9880</v>
      </c>
      <c r="MSM109" s="698"/>
      <c r="MSN109" s="698"/>
      <c r="MSO109" s="488"/>
      <c r="MSP109" s="488"/>
      <c r="MSQ109" s="488"/>
      <c r="MSR109" s="488"/>
      <c r="MSS109" s="488"/>
      <c r="MST109" s="697" t="s">
        <v>9880</v>
      </c>
      <c r="MSU109" s="698"/>
      <c r="MSV109" s="698"/>
      <c r="MSW109" s="488"/>
      <c r="MSX109" s="488"/>
      <c r="MSY109" s="488"/>
      <c r="MSZ109" s="488"/>
      <c r="MTA109" s="488"/>
      <c r="MTB109" s="697" t="s">
        <v>9880</v>
      </c>
      <c r="MTC109" s="698"/>
      <c r="MTD109" s="698"/>
      <c r="MTE109" s="488"/>
      <c r="MTF109" s="488"/>
      <c r="MTG109" s="488"/>
      <c r="MTH109" s="488"/>
      <c r="MTI109" s="488"/>
      <c r="MTJ109" s="697" t="s">
        <v>9880</v>
      </c>
      <c r="MTK109" s="698"/>
      <c r="MTL109" s="698"/>
      <c r="MTM109" s="488"/>
      <c r="MTN109" s="488"/>
      <c r="MTO109" s="488"/>
      <c r="MTP109" s="488"/>
      <c r="MTQ109" s="488"/>
      <c r="MTR109" s="697" t="s">
        <v>9880</v>
      </c>
      <c r="MTS109" s="698"/>
      <c r="MTT109" s="698"/>
      <c r="MTU109" s="488"/>
      <c r="MTV109" s="488"/>
      <c r="MTW109" s="488"/>
      <c r="MTX109" s="488"/>
      <c r="MTY109" s="488"/>
      <c r="MTZ109" s="697" t="s">
        <v>9880</v>
      </c>
      <c r="MUA109" s="698"/>
      <c r="MUB109" s="698"/>
      <c r="MUC109" s="488"/>
      <c r="MUD109" s="488"/>
      <c r="MUE109" s="488"/>
      <c r="MUF109" s="488"/>
      <c r="MUG109" s="488"/>
      <c r="MUH109" s="697" t="s">
        <v>9880</v>
      </c>
      <c r="MUI109" s="698"/>
      <c r="MUJ109" s="698"/>
      <c r="MUK109" s="488"/>
      <c r="MUL109" s="488"/>
      <c r="MUM109" s="488"/>
      <c r="MUN109" s="488"/>
      <c r="MUO109" s="488"/>
      <c r="MUP109" s="697" t="s">
        <v>9880</v>
      </c>
      <c r="MUQ109" s="698"/>
      <c r="MUR109" s="698"/>
      <c r="MUS109" s="488"/>
      <c r="MUT109" s="488"/>
      <c r="MUU109" s="488"/>
      <c r="MUV109" s="488"/>
      <c r="MUW109" s="488"/>
      <c r="MUX109" s="697" t="s">
        <v>9880</v>
      </c>
      <c r="MUY109" s="698"/>
      <c r="MUZ109" s="698"/>
      <c r="MVA109" s="488"/>
      <c r="MVB109" s="488"/>
      <c r="MVC109" s="488"/>
      <c r="MVD109" s="488"/>
      <c r="MVE109" s="488"/>
      <c r="MVF109" s="697" t="s">
        <v>9880</v>
      </c>
      <c r="MVG109" s="698"/>
      <c r="MVH109" s="698"/>
      <c r="MVI109" s="488"/>
      <c r="MVJ109" s="488"/>
      <c r="MVK109" s="488"/>
      <c r="MVL109" s="488"/>
      <c r="MVM109" s="488"/>
      <c r="MVN109" s="697" t="s">
        <v>9880</v>
      </c>
      <c r="MVO109" s="698"/>
      <c r="MVP109" s="698"/>
      <c r="MVQ109" s="488"/>
      <c r="MVR109" s="488"/>
      <c r="MVS109" s="488"/>
      <c r="MVT109" s="488"/>
      <c r="MVU109" s="488"/>
      <c r="MVV109" s="697" t="s">
        <v>9880</v>
      </c>
      <c r="MVW109" s="698"/>
      <c r="MVX109" s="698"/>
      <c r="MVY109" s="488"/>
      <c r="MVZ109" s="488"/>
      <c r="MWA109" s="488"/>
      <c r="MWB109" s="488"/>
      <c r="MWC109" s="488"/>
      <c r="MWD109" s="697" t="s">
        <v>9880</v>
      </c>
      <c r="MWE109" s="698"/>
      <c r="MWF109" s="698"/>
      <c r="MWG109" s="488"/>
      <c r="MWH109" s="488"/>
      <c r="MWI109" s="488"/>
      <c r="MWJ109" s="488"/>
      <c r="MWK109" s="488"/>
      <c r="MWL109" s="697" t="s">
        <v>9880</v>
      </c>
      <c r="MWM109" s="698"/>
      <c r="MWN109" s="698"/>
      <c r="MWO109" s="488"/>
      <c r="MWP109" s="488"/>
      <c r="MWQ109" s="488"/>
      <c r="MWR109" s="488"/>
      <c r="MWS109" s="488"/>
      <c r="MWT109" s="697" t="s">
        <v>9880</v>
      </c>
      <c r="MWU109" s="698"/>
      <c r="MWV109" s="698"/>
      <c r="MWW109" s="488"/>
      <c r="MWX109" s="488"/>
      <c r="MWY109" s="488"/>
      <c r="MWZ109" s="488"/>
      <c r="MXA109" s="488"/>
      <c r="MXB109" s="697" t="s">
        <v>9880</v>
      </c>
      <c r="MXC109" s="698"/>
      <c r="MXD109" s="698"/>
      <c r="MXE109" s="488"/>
      <c r="MXF109" s="488"/>
      <c r="MXG109" s="488"/>
      <c r="MXH109" s="488"/>
      <c r="MXI109" s="488"/>
      <c r="MXJ109" s="697" t="s">
        <v>9880</v>
      </c>
      <c r="MXK109" s="698"/>
      <c r="MXL109" s="698"/>
      <c r="MXM109" s="488"/>
      <c r="MXN109" s="488"/>
      <c r="MXO109" s="488"/>
      <c r="MXP109" s="488"/>
      <c r="MXQ109" s="488"/>
      <c r="MXR109" s="697" t="s">
        <v>9880</v>
      </c>
      <c r="MXS109" s="698"/>
      <c r="MXT109" s="698"/>
      <c r="MXU109" s="488"/>
      <c r="MXV109" s="488"/>
      <c r="MXW109" s="488"/>
      <c r="MXX109" s="488"/>
      <c r="MXY109" s="488"/>
      <c r="MXZ109" s="697" t="s">
        <v>9880</v>
      </c>
      <c r="MYA109" s="698"/>
      <c r="MYB109" s="698"/>
      <c r="MYC109" s="488"/>
      <c r="MYD109" s="488"/>
      <c r="MYE109" s="488"/>
      <c r="MYF109" s="488"/>
      <c r="MYG109" s="488"/>
      <c r="MYH109" s="697" t="s">
        <v>9880</v>
      </c>
      <c r="MYI109" s="698"/>
      <c r="MYJ109" s="698"/>
      <c r="MYK109" s="488"/>
      <c r="MYL109" s="488"/>
      <c r="MYM109" s="488"/>
      <c r="MYN109" s="488"/>
      <c r="MYO109" s="488"/>
      <c r="MYP109" s="697" t="s">
        <v>9880</v>
      </c>
      <c r="MYQ109" s="698"/>
      <c r="MYR109" s="698"/>
      <c r="MYS109" s="488"/>
      <c r="MYT109" s="488"/>
      <c r="MYU109" s="488"/>
      <c r="MYV109" s="488"/>
      <c r="MYW109" s="488"/>
      <c r="MYX109" s="697" t="s">
        <v>9880</v>
      </c>
      <c r="MYY109" s="698"/>
      <c r="MYZ109" s="698"/>
      <c r="MZA109" s="488"/>
      <c r="MZB109" s="488"/>
      <c r="MZC109" s="488"/>
      <c r="MZD109" s="488"/>
      <c r="MZE109" s="488"/>
      <c r="MZF109" s="697" t="s">
        <v>9880</v>
      </c>
      <c r="MZG109" s="698"/>
      <c r="MZH109" s="698"/>
      <c r="MZI109" s="488"/>
      <c r="MZJ109" s="488"/>
      <c r="MZK109" s="488"/>
      <c r="MZL109" s="488"/>
      <c r="MZM109" s="488"/>
      <c r="MZN109" s="697" t="s">
        <v>9880</v>
      </c>
      <c r="MZO109" s="698"/>
      <c r="MZP109" s="698"/>
      <c r="MZQ109" s="488"/>
      <c r="MZR109" s="488"/>
      <c r="MZS109" s="488"/>
      <c r="MZT109" s="488"/>
      <c r="MZU109" s="488"/>
      <c r="MZV109" s="697" t="s">
        <v>9880</v>
      </c>
      <c r="MZW109" s="698"/>
      <c r="MZX109" s="698"/>
      <c r="MZY109" s="488"/>
      <c r="MZZ109" s="488"/>
      <c r="NAA109" s="488"/>
      <c r="NAB109" s="488"/>
      <c r="NAC109" s="488"/>
      <c r="NAD109" s="697" t="s">
        <v>9880</v>
      </c>
      <c r="NAE109" s="698"/>
      <c r="NAF109" s="698"/>
      <c r="NAG109" s="488"/>
      <c r="NAH109" s="488"/>
      <c r="NAI109" s="488"/>
      <c r="NAJ109" s="488"/>
      <c r="NAK109" s="488"/>
      <c r="NAL109" s="697" t="s">
        <v>9880</v>
      </c>
      <c r="NAM109" s="698"/>
      <c r="NAN109" s="698"/>
      <c r="NAO109" s="488"/>
      <c r="NAP109" s="488"/>
      <c r="NAQ109" s="488"/>
      <c r="NAR109" s="488"/>
      <c r="NAS109" s="488"/>
      <c r="NAT109" s="697" t="s">
        <v>9880</v>
      </c>
      <c r="NAU109" s="698"/>
      <c r="NAV109" s="698"/>
      <c r="NAW109" s="488"/>
      <c r="NAX109" s="488"/>
      <c r="NAY109" s="488"/>
      <c r="NAZ109" s="488"/>
      <c r="NBA109" s="488"/>
      <c r="NBB109" s="697" t="s">
        <v>9880</v>
      </c>
      <c r="NBC109" s="698"/>
      <c r="NBD109" s="698"/>
      <c r="NBE109" s="488"/>
      <c r="NBF109" s="488"/>
      <c r="NBG109" s="488"/>
      <c r="NBH109" s="488"/>
      <c r="NBI109" s="488"/>
      <c r="NBJ109" s="697" t="s">
        <v>9880</v>
      </c>
      <c r="NBK109" s="698"/>
      <c r="NBL109" s="698"/>
      <c r="NBM109" s="488"/>
      <c r="NBN109" s="488"/>
      <c r="NBO109" s="488"/>
      <c r="NBP109" s="488"/>
      <c r="NBQ109" s="488"/>
      <c r="NBR109" s="697" t="s">
        <v>9880</v>
      </c>
      <c r="NBS109" s="698"/>
      <c r="NBT109" s="698"/>
      <c r="NBU109" s="488"/>
      <c r="NBV109" s="488"/>
      <c r="NBW109" s="488"/>
      <c r="NBX109" s="488"/>
      <c r="NBY109" s="488"/>
      <c r="NBZ109" s="697" t="s">
        <v>9880</v>
      </c>
      <c r="NCA109" s="698"/>
      <c r="NCB109" s="698"/>
      <c r="NCC109" s="488"/>
      <c r="NCD109" s="488"/>
      <c r="NCE109" s="488"/>
      <c r="NCF109" s="488"/>
      <c r="NCG109" s="488"/>
      <c r="NCH109" s="697" t="s">
        <v>9880</v>
      </c>
      <c r="NCI109" s="698"/>
      <c r="NCJ109" s="698"/>
      <c r="NCK109" s="488"/>
      <c r="NCL109" s="488"/>
      <c r="NCM109" s="488"/>
      <c r="NCN109" s="488"/>
      <c r="NCO109" s="488"/>
      <c r="NCP109" s="697" t="s">
        <v>9880</v>
      </c>
      <c r="NCQ109" s="698"/>
      <c r="NCR109" s="698"/>
      <c r="NCS109" s="488"/>
      <c r="NCT109" s="488"/>
      <c r="NCU109" s="488"/>
      <c r="NCV109" s="488"/>
      <c r="NCW109" s="488"/>
      <c r="NCX109" s="697" t="s">
        <v>9880</v>
      </c>
      <c r="NCY109" s="698"/>
      <c r="NCZ109" s="698"/>
      <c r="NDA109" s="488"/>
      <c r="NDB109" s="488"/>
      <c r="NDC109" s="488"/>
      <c r="NDD109" s="488"/>
      <c r="NDE109" s="488"/>
      <c r="NDF109" s="697" t="s">
        <v>9880</v>
      </c>
      <c r="NDG109" s="698"/>
      <c r="NDH109" s="698"/>
      <c r="NDI109" s="488"/>
      <c r="NDJ109" s="488"/>
      <c r="NDK109" s="488"/>
      <c r="NDL109" s="488"/>
      <c r="NDM109" s="488"/>
      <c r="NDN109" s="697" t="s">
        <v>9880</v>
      </c>
      <c r="NDO109" s="698"/>
      <c r="NDP109" s="698"/>
      <c r="NDQ109" s="488"/>
      <c r="NDR109" s="488"/>
      <c r="NDS109" s="488"/>
      <c r="NDT109" s="488"/>
      <c r="NDU109" s="488"/>
      <c r="NDV109" s="697" t="s">
        <v>9880</v>
      </c>
      <c r="NDW109" s="698"/>
      <c r="NDX109" s="698"/>
      <c r="NDY109" s="488"/>
      <c r="NDZ109" s="488"/>
      <c r="NEA109" s="488"/>
      <c r="NEB109" s="488"/>
      <c r="NEC109" s="488"/>
      <c r="NED109" s="697" t="s">
        <v>9880</v>
      </c>
      <c r="NEE109" s="698"/>
      <c r="NEF109" s="698"/>
      <c r="NEG109" s="488"/>
      <c r="NEH109" s="488"/>
      <c r="NEI109" s="488"/>
      <c r="NEJ109" s="488"/>
      <c r="NEK109" s="488"/>
      <c r="NEL109" s="697" t="s">
        <v>9880</v>
      </c>
      <c r="NEM109" s="698"/>
      <c r="NEN109" s="698"/>
      <c r="NEO109" s="488"/>
      <c r="NEP109" s="488"/>
      <c r="NEQ109" s="488"/>
      <c r="NER109" s="488"/>
      <c r="NES109" s="488"/>
      <c r="NET109" s="697" t="s">
        <v>9880</v>
      </c>
      <c r="NEU109" s="698"/>
      <c r="NEV109" s="698"/>
      <c r="NEW109" s="488"/>
      <c r="NEX109" s="488"/>
      <c r="NEY109" s="488"/>
      <c r="NEZ109" s="488"/>
      <c r="NFA109" s="488"/>
      <c r="NFB109" s="697" t="s">
        <v>9880</v>
      </c>
      <c r="NFC109" s="698"/>
      <c r="NFD109" s="698"/>
      <c r="NFE109" s="488"/>
      <c r="NFF109" s="488"/>
      <c r="NFG109" s="488"/>
      <c r="NFH109" s="488"/>
      <c r="NFI109" s="488"/>
      <c r="NFJ109" s="697" t="s">
        <v>9880</v>
      </c>
      <c r="NFK109" s="698"/>
      <c r="NFL109" s="698"/>
      <c r="NFM109" s="488"/>
      <c r="NFN109" s="488"/>
      <c r="NFO109" s="488"/>
      <c r="NFP109" s="488"/>
      <c r="NFQ109" s="488"/>
      <c r="NFR109" s="697" t="s">
        <v>9880</v>
      </c>
      <c r="NFS109" s="698"/>
      <c r="NFT109" s="698"/>
      <c r="NFU109" s="488"/>
      <c r="NFV109" s="488"/>
      <c r="NFW109" s="488"/>
      <c r="NFX109" s="488"/>
      <c r="NFY109" s="488"/>
      <c r="NFZ109" s="697" t="s">
        <v>9880</v>
      </c>
      <c r="NGA109" s="698"/>
      <c r="NGB109" s="698"/>
      <c r="NGC109" s="488"/>
      <c r="NGD109" s="488"/>
      <c r="NGE109" s="488"/>
      <c r="NGF109" s="488"/>
      <c r="NGG109" s="488"/>
      <c r="NGH109" s="697" t="s">
        <v>9880</v>
      </c>
      <c r="NGI109" s="698"/>
      <c r="NGJ109" s="698"/>
      <c r="NGK109" s="488"/>
      <c r="NGL109" s="488"/>
      <c r="NGM109" s="488"/>
      <c r="NGN109" s="488"/>
      <c r="NGO109" s="488"/>
      <c r="NGP109" s="697" t="s">
        <v>9880</v>
      </c>
      <c r="NGQ109" s="698"/>
      <c r="NGR109" s="698"/>
      <c r="NGS109" s="488"/>
      <c r="NGT109" s="488"/>
      <c r="NGU109" s="488"/>
      <c r="NGV109" s="488"/>
      <c r="NGW109" s="488"/>
      <c r="NGX109" s="697" t="s">
        <v>9880</v>
      </c>
      <c r="NGY109" s="698"/>
      <c r="NGZ109" s="698"/>
      <c r="NHA109" s="488"/>
      <c r="NHB109" s="488"/>
      <c r="NHC109" s="488"/>
      <c r="NHD109" s="488"/>
      <c r="NHE109" s="488"/>
      <c r="NHF109" s="697" t="s">
        <v>9880</v>
      </c>
      <c r="NHG109" s="698"/>
      <c r="NHH109" s="698"/>
      <c r="NHI109" s="488"/>
      <c r="NHJ109" s="488"/>
      <c r="NHK109" s="488"/>
      <c r="NHL109" s="488"/>
      <c r="NHM109" s="488"/>
      <c r="NHN109" s="697" t="s">
        <v>9880</v>
      </c>
      <c r="NHO109" s="698"/>
      <c r="NHP109" s="698"/>
      <c r="NHQ109" s="488"/>
      <c r="NHR109" s="488"/>
      <c r="NHS109" s="488"/>
      <c r="NHT109" s="488"/>
      <c r="NHU109" s="488"/>
      <c r="NHV109" s="697" t="s">
        <v>9880</v>
      </c>
      <c r="NHW109" s="698"/>
      <c r="NHX109" s="698"/>
      <c r="NHY109" s="488"/>
      <c r="NHZ109" s="488"/>
      <c r="NIA109" s="488"/>
      <c r="NIB109" s="488"/>
      <c r="NIC109" s="488"/>
      <c r="NID109" s="697" t="s">
        <v>9880</v>
      </c>
      <c r="NIE109" s="698"/>
      <c r="NIF109" s="698"/>
      <c r="NIG109" s="488"/>
      <c r="NIH109" s="488"/>
      <c r="NII109" s="488"/>
      <c r="NIJ109" s="488"/>
      <c r="NIK109" s="488"/>
      <c r="NIL109" s="697" t="s">
        <v>9880</v>
      </c>
      <c r="NIM109" s="698"/>
      <c r="NIN109" s="698"/>
      <c r="NIO109" s="488"/>
      <c r="NIP109" s="488"/>
      <c r="NIQ109" s="488"/>
      <c r="NIR109" s="488"/>
      <c r="NIS109" s="488"/>
      <c r="NIT109" s="697" t="s">
        <v>9880</v>
      </c>
      <c r="NIU109" s="698"/>
      <c r="NIV109" s="698"/>
      <c r="NIW109" s="488"/>
      <c r="NIX109" s="488"/>
      <c r="NIY109" s="488"/>
      <c r="NIZ109" s="488"/>
      <c r="NJA109" s="488"/>
      <c r="NJB109" s="697" t="s">
        <v>9880</v>
      </c>
      <c r="NJC109" s="698"/>
      <c r="NJD109" s="698"/>
      <c r="NJE109" s="488"/>
      <c r="NJF109" s="488"/>
      <c r="NJG109" s="488"/>
      <c r="NJH109" s="488"/>
      <c r="NJI109" s="488"/>
      <c r="NJJ109" s="697" t="s">
        <v>9880</v>
      </c>
      <c r="NJK109" s="698"/>
      <c r="NJL109" s="698"/>
      <c r="NJM109" s="488"/>
      <c r="NJN109" s="488"/>
      <c r="NJO109" s="488"/>
      <c r="NJP109" s="488"/>
      <c r="NJQ109" s="488"/>
      <c r="NJR109" s="697" t="s">
        <v>9880</v>
      </c>
      <c r="NJS109" s="698"/>
      <c r="NJT109" s="698"/>
      <c r="NJU109" s="488"/>
      <c r="NJV109" s="488"/>
      <c r="NJW109" s="488"/>
      <c r="NJX109" s="488"/>
      <c r="NJY109" s="488"/>
      <c r="NJZ109" s="697" t="s">
        <v>9880</v>
      </c>
      <c r="NKA109" s="698"/>
      <c r="NKB109" s="698"/>
      <c r="NKC109" s="488"/>
      <c r="NKD109" s="488"/>
      <c r="NKE109" s="488"/>
      <c r="NKF109" s="488"/>
      <c r="NKG109" s="488"/>
      <c r="NKH109" s="697" t="s">
        <v>9880</v>
      </c>
      <c r="NKI109" s="698"/>
      <c r="NKJ109" s="698"/>
      <c r="NKK109" s="488"/>
      <c r="NKL109" s="488"/>
      <c r="NKM109" s="488"/>
      <c r="NKN109" s="488"/>
      <c r="NKO109" s="488"/>
      <c r="NKP109" s="697" t="s">
        <v>9880</v>
      </c>
      <c r="NKQ109" s="698"/>
      <c r="NKR109" s="698"/>
      <c r="NKS109" s="488"/>
      <c r="NKT109" s="488"/>
      <c r="NKU109" s="488"/>
      <c r="NKV109" s="488"/>
      <c r="NKW109" s="488"/>
      <c r="NKX109" s="697" t="s">
        <v>9880</v>
      </c>
      <c r="NKY109" s="698"/>
      <c r="NKZ109" s="698"/>
      <c r="NLA109" s="488"/>
      <c r="NLB109" s="488"/>
      <c r="NLC109" s="488"/>
      <c r="NLD109" s="488"/>
      <c r="NLE109" s="488"/>
      <c r="NLF109" s="697" t="s">
        <v>9880</v>
      </c>
      <c r="NLG109" s="698"/>
      <c r="NLH109" s="698"/>
      <c r="NLI109" s="488"/>
      <c r="NLJ109" s="488"/>
      <c r="NLK109" s="488"/>
      <c r="NLL109" s="488"/>
      <c r="NLM109" s="488"/>
      <c r="NLN109" s="697" t="s">
        <v>9880</v>
      </c>
      <c r="NLO109" s="698"/>
      <c r="NLP109" s="698"/>
      <c r="NLQ109" s="488"/>
      <c r="NLR109" s="488"/>
      <c r="NLS109" s="488"/>
      <c r="NLT109" s="488"/>
      <c r="NLU109" s="488"/>
      <c r="NLV109" s="697" t="s">
        <v>9880</v>
      </c>
      <c r="NLW109" s="698"/>
      <c r="NLX109" s="698"/>
      <c r="NLY109" s="488"/>
      <c r="NLZ109" s="488"/>
      <c r="NMA109" s="488"/>
      <c r="NMB109" s="488"/>
      <c r="NMC109" s="488"/>
      <c r="NMD109" s="697" t="s">
        <v>9880</v>
      </c>
      <c r="NME109" s="698"/>
      <c r="NMF109" s="698"/>
      <c r="NMG109" s="488"/>
      <c r="NMH109" s="488"/>
      <c r="NMI109" s="488"/>
      <c r="NMJ109" s="488"/>
      <c r="NMK109" s="488"/>
      <c r="NML109" s="697" t="s">
        <v>9880</v>
      </c>
      <c r="NMM109" s="698"/>
      <c r="NMN109" s="698"/>
      <c r="NMO109" s="488"/>
      <c r="NMP109" s="488"/>
      <c r="NMQ109" s="488"/>
      <c r="NMR109" s="488"/>
      <c r="NMS109" s="488"/>
      <c r="NMT109" s="697" t="s">
        <v>9880</v>
      </c>
      <c r="NMU109" s="698"/>
      <c r="NMV109" s="698"/>
      <c r="NMW109" s="488"/>
      <c r="NMX109" s="488"/>
      <c r="NMY109" s="488"/>
      <c r="NMZ109" s="488"/>
      <c r="NNA109" s="488"/>
      <c r="NNB109" s="697" t="s">
        <v>9880</v>
      </c>
      <c r="NNC109" s="698"/>
      <c r="NND109" s="698"/>
      <c r="NNE109" s="488"/>
      <c r="NNF109" s="488"/>
      <c r="NNG109" s="488"/>
      <c r="NNH109" s="488"/>
      <c r="NNI109" s="488"/>
      <c r="NNJ109" s="697" t="s">
        <v>9880</v>
      </c>
      <c r="NNK109" s="698"/>
      <c r="NNL109" s="698"/>
      <c r="NNM109" s="488"/>
      <c r="NNN109" s="488"/>
      <c r="NNO109" s="488"/>
      <c r="NNP109" s="488"/>
      <c r="NNQ109" s="488"/>
      <c r="NNR109" s="697" t="s">
        <v>9880</v>
      </c>
      <c r="NNS109" s="698"/>
      <c r="NNT109" s="698"/>
      <c r="NNU109" s="488"/>
      <c r="NNV109" s="488"/>
      <c r="NNW109" s="488"/>
      <c r="NNX109" s="488"/>
      <c r="NNY109" s="488"/>
      <c r="NNZ109" s="697" t="s">
        <v>9880</v>
      </c>
      <c r="NOA109" s="698"/>
      <c r="NOB109" s="698"/>
      <c r="NOC109" s="488"/>
      <c r="NOD109" s="488"/>
      <c r="NOE109" s="488"/>
      <c r="NOF109" s="488"/>
      <c r="NOG109" s="488"/>
      <c r="NOH109" s="697" t="s">
        <v>9880</v>
      </c>
      <c r="NOI109" s="698"/>
      <c r="NOJ109" s="698"/>
      <c r="NOK109" s="488"/>
      <c r="NOL109" s="488"/>
      <c r="NOM109" s="488"/>
      <c r="NON109" s="488"/>
      <c r="NOO109" s="488"/>
      <c r="NOP109" s="697" t="s">
        <v>9880</v>
      </c>
      <c r="NOQ109" s="698"/>
      <c r="NOR109" s="698"/>
      <c r="NOS109" s="488"/>
      <c r="NOT109" s="488"/>
      <c r="NOU109" s="488"/>
      <c r="NOV109" s="488"/>
      <c r="NOW109" s="488"/>
      <c r="NOX109" s="697" t="s">
        <v>9880</v>
      </c>
      <c r="NOY109" s="698"/>
      <c r="NOZ109" s="698"/>
      <c r="NPA109" s="488"/>
      <c r="NPB109" s="488"/>
      <c r="NPC109" s="488"/>
      <c r="NPD109" s="488"/>
      <c r="NPE109" s="488"/>
      <c r="NPF109" s="697" t="s">
        <v>9880</v>
      </c>
      <c r="NPG109" s="698"/>
      <c r="NPH109" s="698"/>
      <c r="NPI109" s="488"/>
      <c r="NPJ109" s="488"/>
      <c r="NPK109" s="488"/>
      <c r="NPL109" s="488"/>
      <c r="NPM109" s="488"/>
      <c r="NPN109" s="697" t="s">
        <v>9880</v>
      </c>
      <c r="NPO109" s="698"/>
      <c r="NPP109" s="698"/>
      <c r="NPQ109" s="488"/>
      <c r="NPR109" s="488"/>
      <c r="NPS109" s="488"/>
      <c r="NPT109" s="488"/>
      <c r="NPU109" s="488"/>
      <c r="NPV109" s="697" t="s">
        <v>9880</v>
      </c>
      <c r="NPW109" s="698"/>
      <c r="NPX109" s="698"/>
      <c r="NPY109" s="488"/>
      <c r="NPZ109" s="488"/>
      <c r="NQA109" s="488"/>
      <c r="NQB109" s="488"/>
      <c r="NQC109" s="488"/>
      <c r="NQD109" s="697" t="s">
        <v>9880</v>
      </c>
      <c r="NQE109" s="698"/>
      <c r="NQF109" s="698"/>
      <c r="NQG109" s="488"/>
      <c r="NQH109" s="488"/>
      <c r="NQI109" s="488"/>
      <c r="NQJ109" s="488"/>
      <c r="NQK109" s="488"/>
      <c r="NQL109" s="697" t="s">
        <v>9880</v>
      </c>
      <c r="NQM109" s="698"/>
      <c r="NQN109" s="698"/>
      <c r="NQO109" s="488"/>
      <c r="NQP109" s="488"/>
      <c r="NQQ109" s="488"/>
      <c r="NQR109" s="488"/>
      <c r="NQS109" s="488"/>
      <c r="NQT109" s="697" t="s">
        <v>9880</v>
      </c>
      <c r="NQU109" s="698"/>
      <c r="NQV109" s="698"/>
      <c r="NQW109" s="488"/>
      <c r="NQX109" s="488"/>
      <c r="NQY109" s="488"/>
      <c r="NQZ109" s="488"/>
      <c r="NRA109" s="488"/>
      <c r="NRB109" s="697" t="s">
        <v>9880</v>
      </c>
      <c r="NRC109" s="698"/>
      <c r="NRD109" s="698"/>
      <c r="NRE109" s="488"/>
      <c r="NRF109" s="488"/>
      <c r="NRG109" s="488"/>
      <c r="NRH109" s="488"/>
      <c r="NRI109" s="488"/>
      <c r="NRJ109" s="697" t="s">
        <v>9880</v>
      </c>
      <c r="NRK109" s="698"/>
      <c r="NRL109" s="698"/>
      <c r="NRM109" s="488"/>
      <c r="NRN109" s="488"/>
      <c r="NRO109" s="488"/>
      <c r="NRP109" s="488"/>
      <c r="NRQ109" s="488"/>
      <c r="NRR109" s="697" t="s">
        <v>9880</v>
      </c>
      <c r="NRS109" s="698"/>
      <c r="NRT109" s="698"/>
      <c r="NRU109" s="488"/>
      <c r="NRV109" s="488"/>
      <c r="NRW109" s="488"/>
      <c r="NRX109" s="488"/>
      <c r="NRY109" s="488"/>
      <c r="NRZ109" s="697" t="s">
        <v>9880</v>
      </c>
      <c r="NSA109" s="698"/>
      <c r="NSB109" s="698"/>
      <c r="NSC109" s="488"/>
      <c r="NSD109" s="488"/>
      <c r="NSE109" s="488"/>
      <c r="NSF109" s="488"/>
      <c r="NSG109" s="488"/>
      <c r="NSH109" s="697" t="s">
        <v>9880</v>
      </c>
      <c r="NSI109" s="698"/>
      <c r="NSJ109" s="698"/>
      <c r="NSK109" s="488"/>
      <c r="NSL109" s="488"/>
      <c r="NSM109" s="488"/>
      <c r="NSN109" s="488"/>
      <c r="NSO109" s="488"/>
      <c r="NSP109" s="697" t="s">
        <v>9880</v>
      </c>
      <c r="NSQ109" s="698"/>
      <c r="NSR109" s="698"/>
      <c r="NSS109" s="488"/>
      <c r="NST109" s="488"/>
      <c r="NSU109" s="488"/>
      <c r="NSV109" s="488"/>
      <c r="NSW109" s="488"/>
      <c r="NSX109" s="697" t="s">
        <v>9880</v>
      </c>
      <c r="NSY109" s="698"/>
      <c r="NSZ109" s="698"/>
      <c r="NTA109" s="488"/>
      <c r="NTB109" s="488"/>
      <c r="NTC109" s="488"/>
      <c r="NTD109" s="488"/>
      <c r="NTE109" s="488"/>
      <c r="NTF109" s="697" t="s">
        <v>9880</v>
      </c>
      <c r="NTG109" s="698"/>
      <c r="NTH109" s="698"/>
      <c r="NTI109" s="488"/>
      <c r="NTJ109" s="488"/>
      <c r="NTK109" s="488"/>
      <c r="NTL109" s="488"/>
      <c r="NTM109" s="488"/>
      <c r="NTN109" s="697" t="s">
        <v>9880</v>
      </c>
      <c r="NTO109" s="698"/>
      <c r="NTP109" s="698"/>
      <c r="NTQ109" s="488"/>
      <c r="NTR109" s="488"/>
      <c r="NTS109" s="488"/>
      <c r="NTT109" s="488"/>
      <c r="NTU109" s="488"/>
      <c r="NTV109" s="697" t="s">
        <v>9880</v>
      </c>
      <c r="NTW109" s="698"/>
      <c r="NTX109" s="698"/>
      <c r="NTY109" s="488"/>
      <c r="NTZ109" s="488"/>
      <c r="NUA109" s="488"/>
      <c r="NUB109" s="488"/>
      <c r="NUC109" s="488"/>
      <c r="NUD109" s="697" t="s">
        <v>9880</v>
      </c>
      <c r="NUE109" s="698"/>
      <c r="NUF109" s="698"/>
      <c r="NUG109" s="488"/>
      <c r="NUH109" s="488"/>
      <c r="NUI109" s="488"/>
      <c r="NUJ109" s="488"/>
      <c r="NUK109" s="488"/>
      <c r="NUL109" s="697" t="s">
        <v>9880</v>
      </c>
      <c r="NUM109" s="698"/>
      <c r="NUN109" s="698"/>
      <c r="NUO109" s="488"/>
      <c r="NUP109" s="488"/>
      <c r="NUQ109" s="488"/>
      <c r="NUR109" s="488"/>
      <c r="NUS109" s="488"/>
      <c r="NUT109" s="697" t="s">
        <v>9880</v>
      </c>
      <c r="NUU109" s="698"/>
      <c r="NUV109" s="698"/>
      <c r="NUW109" s="488"/>
      <c r="NUX109" s="488"/>
      <c r="NUY109" s="488"/>
      <c r="NUZ109" s="488"/>
      <c r="NVA109" s="488"/>
      <c r="NVB109" s="697" t="s">
        <v>9880</v>
      </c>
      <c r="NVC109" s="698"/>
      <c r="NVD109" s="698"/>
      <c r="NVE109" s="488"/>
      <c r="NVF109" s="488"/>
      <c r="NVG109" s="488"/>
      <c r="NVH109" s="488"/>
      <c r="NVI109" s="488"/>
      <c r="NVJ109" s="697" t="s">
        <v>9880</v>
      </c>
      <c r="NVK109" s="698"/>
      <c r="NVL109" s="698"/>
      <c r="NVM109" s="488"/>
      <c r="NVN109" s="488"/>
      <c r="NVO109" s="488"/>
      <c r="NVP109" s="488"/>
      <c r="NVQ109" s="488"/>
      <c r="NVR109" s="697" t="s">
        <v>9880</v>
      </c>
      <c r="NVS109" s="698"/>
      <c r="NVT109" s="698"/>
      <c r="NVU109" s="488"/>
      <c r="NVV109" s="488"/>
      <c r="NVW109" s="488"/>
      <c r="NVX109" s="488"/>
      <c r="NVY109" s="488"/>
      <c r="NVZ109" s="697" t="s">
        <v>9880</v>
      </c>
      <c r="NWA109" s="698"/>
      <c r="NWB109" s="698"/>
      <c r="NWC109" s="488"/>
      <c r="NWD109" s="488"/>
      <c r="NWE109" s="488"/>
      <c r="NWF109" s="488"/>
      <c r="NWG109" s="488"/>
      <c r="NWH109" s="697" t="s">
        <v>9880</v>
      </c>
      <c r="NWI109" s="698"/>
      <c r="NWJ109" s="698"/>
      <c r="NWK109" s="488"/>
      <c r="NWL109" s="488"/>
      <c r="NWM109" s="488"/>
      <c r="NWN109" s="488"/>
      <c r="NWO109" s="488"/>
      <c r="NWP109" s="697" t="s">
        <v>9880</v>
      </c>
      <c r="NWQ109" s="698"/>
      <c r="NWR109" s="698"/>
      <c r="NWS109" s="488"/>
      <c r="NWT109" s="488"/>
      <c r="NWU109" s="488"/>
      <c r="NWV109" s="488"/>
      <c r="NWW109" s="488"/>
      <c r="NWX109" s="697" t="s">
        <v>9880</v>
      </c>
      <c r="NWY109" s="698"/>
      <c r="NWZ109" s="698"/>
      <c r="NXA109" s="488"/>
      <c r="NXB109" s="488"/>
      <c r="NXC109" s="488"/>
      <c r="NXD109" s="488"/>
      <c r="NXE109" s="488"/>
      <c r="NXF109" s="697" t="s">
        <v>9880</v>
      </c>
      <c r="NXG109" s="698"/>
      <c r="NXH109" s="698"/>
      <c r="NXI109" s="488"/>
      <c r="NXJ109" s="488"/>
      <c r="NXK109" s="488"/>
      <c r="NXL109" s="488"/>
      <c r="NXM109" s="488"/>
      <c r="NXN109" s="697" t="s">
        <v>9880</v>
      </c>
      <c r="NXO109" s="698"/>
      <c r="NXP109" s="698"/>
      <c r="NXQ109" s="488"/>
      <c r="NXR109" s="488"/>
      <c r="NXS109" s="488"/>
      <c r="NXT109" s="488"/>
      <c r="NXU109" s="488"/>
      <c r="NXV109" s="697" t="s">
        <v>9880</v>
      </c>
      <c r="NXW109" s="698"/>
      <c r="NXX109" s="698"/>
      <c r="NXY109" s="488"/>
      <c r="NXZ109" s="488"/>
      <c r="NYA109" s="488"/>
      <c r="NYB109" s="488"/>
      <c r="NYC109" s="488"/>
      <c r="NYD109" s="697" t="s">
        <v>9880</v>
      </c>
      <c r="NYE109" s="698"/>
      <c r="NYF109" s="698"/>
      <c r="NYG109" s="488"/>
      <c r="NYH109" s="488"/>
      <c r="NYI109" s="488"/>
      <c r="NYJ109" s="488"/>
      <c r="NYK109" s="488"/>
      <c r="NYL109" s="697" t="s">
        <v>9880</v>
      </c>
      <c r="NYM109" s="698"/>
      <c r="NYN109" s="698"/>
      <c r="NYO109" s="488"/>
      <c r="NYP109" s="488"/>
      <c r="NYQ109" s="488"/>
      <c r="NYR109" s="488"/>
      <c r="NYS109" s="488"/>
      <c r="NYT109" s="697" t="s">
        <v>9880</v>
      </c>
      <c r="NYU109" s="698"/>
      <c r="NYV109" s="698"/>
      <c r="NYW109" s="488"/>
      <c r="NYX109" s="488"/>
      <c r="NYY109" s="488"/>
      <c r="NYZ109" s="488"/>
      <c r="NZA109" s="488"/>
      <c r="NZB109" s="697" t="s">
        <v>9880</v>
      </c>
      <c r="NZC109" s="698"/>
      <c r="NZD109" s="698"/>
      <c r="NZE109" s="488"/>
      <c r="NZF109" s="488"/>
      <c r="NZG109" s="488"/>
      <c r="NZH109" s="488"/>
      <c r="NZI109" s="488"/>
      <c r="NZJ109" s="697" t="s">
        <v>9880</v>
      </c>
      <c r="NZK109" s="698"/>
      <c r="NZL109" s="698"/>
      <c r="NZM109" s="488"/>
      <c r="NZN109" s="488"/>
      <c r="NZO109" s="488"/>
      <c r="NZP109" s="488"/>
      <c r="NZQ109" s="488"/>
      <c r="NZR109" s="697" t="s">
        <v>9880</v>
      </c>
      <c r="NZS109" s="698"/>
      <c r="NZT109" s="698"/>
      <c r="NZU109" s="488"/>
      <c r="NZV109" s="488"/>
      <c r="NZW109" s="488"/>
      <c r="NZX109" s="488"/>
      <c r="NZY109" s="488"/>
      <c r="NZZ109" s="697" t="s">
        <v>9880</v>
      </c>
      <c r="OAA109" s="698"/>
      <c r="OAB109" s="698"/>
      <c r="OAC109" s="488"/>
      <c r="OAD109" s="488"/>
      <c r="OAE109" s="488"/>
      <c r="OAF109" s="488"/>
      <c r="OAG109" s="488"/>
      <c r="OAH109" s="697" t="s">
        <v>9880</v>
      </c>
      <c r="OAI109" s="698"/>
      <c r="OAJ109" s="698"/>
      <c r="OAK109" s="488"/>
      <c r="OAL109" s="488"/>
      <c r="OAM109" s="488"/>
      <c r="OAN109" s="488"/>
      <c r="OAO109" s="488"/>
      <c r="OAP109" s="697" t="s">
        <v>9880</v>
      </c>
      <c r="OAQ109" s="698"/>
      <c r="OAR109" s="698"/>
      <c r="OAS109" s="488"/>
      <c r="OAT109" s="488"/>
      <c r="OAU109" s="488"/>
      <c r="OAV109" s="488"/>
      <c r="OAW109" s="488"/>
      <c r="OAX109" s="697" t="s">
        <v>9880</v>
      </c>
      <c r="OAY109" s="698"/>
      <c r="OAZ109" s="698"/>
      <c r="OBA109" s="488"/>
      <c r="OBB109" s="488"/>
      <c r="OBC109" s="488"/>
      <c r="OBD109" s="488"/>
      <c r="OBE109" s="488"/>
      <c r="OBF109" s="697" t="s">
        <v>9880</v>
      </c>
      <c r="OBG109" s="698"/>
      <c r="OBH109" s="698"/>
      <c r="OBI109" s="488"/>
      <c r="OBJ109" s="488"/>
      <c r="OBK109" s="488"/>
      <c r="OBL109" s="488"/>
      <c r="OBM109" s="488"/>
      <c r="OBN109" s="697" t="s">
        <v>9880</v>
      </c>
      <c r="OBO109" s="698"/>
      <c r="OBP109" s="698"/>
      <c r="OBQ109" s="488"/>
      <c r="OBR109" s="488"/>
      <c r="OBS109" s="488"/>
      <c r="OBT109" s="488"/>
      <c r="OBU109" s="488"/>
      <c r="OBV109" s="697" t="s">
        <v>9880</v>
      </c>
      <c r="OBW109" s="698"/>
      <c r="OBX109" s="698"/>
      <c r="OBY109" s="488"/>
      <c r="OBZ109" s="488"/>
      <c r="OCA109" s="488"/>
      <c r="OCB109" s="488"/>
      <c r="OCC109" s="488"/>
      <c r="OCD109" s="697" t="s">
        <v>9880</v>
      </c>
      <c r="OCE109" s="698"/>
      <c r="OCF109" s="698"/>
      <c r="OCG109" s="488"/>
      <c r="OCH109" s="488"/>
      <c r="OCI109" s="488"/>
      <c r="OCJ109" s="488"/>
      <c r="OCK109" s="488"/>
      <c r="OCL109" s="697" t="s">
        <v>9880</v>
      </c>
      <c r="OCM109" s="698"/>
      <c r="OCN109" s="698"/>
      <c r="OCO109" s="488"/>
      <c r="OCP109" s="488"/>
      <c r="OCQ109" s="488"/>
      <c r="OCR109" s="488"/>
      <c r="OCS109" s="488"/>
      <c r="OCT109" s="697" t="s">
        <v>9880</v>
      </c>
      <c r="OCU109" s="698"/>
      <c r="OCV109" s="698"/>
      <c r="OCW109" s="488"/>
      <c r="OCX109" s="488"/>
      <c r="OCY109" s="488"/>
      <c r="OCZ109" s="488"/>
      <c r="ODA109" s="488"/>
      <c r="ODB109" s="697" t="s">
        <v>9880</v>
      </c>
      <c r="ODC109" s="698"/>
      <c r="ODD109" s="698"/>
      <c r="ODE109" s="488"/>
      <c r="ODF109" s="488"/>
      <c r="ODG109" s="488"/>
      <c r="ODH109" s="488"/>
      <c r="ODI109" s="488"/>
      <c r="ODJ109" s="697" t="s">
        <v>9880</v>
      </c>
      <c r="ODK109" s="698"/>
      <c r="ODL109" s="698"/>
      <c r="ODM109" s="488"/>
      <c r="ODN109" s="488"/>
      <c r="ODO109" s="488"/>
      <c r="ODP109" s="488"/>
      <c r="ODQ109" s="488"/>
      <c r="ODR109" s="697" t="s">
        <v>9880</v>
      </c>
      <c r="ODS109" s="698"/>
      <c r="ODT109" s="698"/>
      <c r="ODU109" s="488"/>
      <c r="ODV109" s="488"/>
      <c r="ODW109" s="488"/>
      <c r="ODX109" s="488"/>
      <c r="ODY109" s="488"/>
      <c r="ODZ109" s="697" t="s">
        <v>9880</v>
      </c>
      <c r="OEA109" s="698"/>
      <c r="OEB109" s="698"/>
      <c r="OEC109" s="488"/>
      <c r="OED109" s="488"/>
      <c r="OEE109" s="488"/>
      <c r="OEF109" s="488"/>
      <c r="OEG109" s="488"/>
      <c r="OEH109" s="697" t="s">
        <v>9880</v>
      </c>
      <c r="OEI109" s="698"/>
      <c r="OEJ109" s="698"/>
      <c r="OEK109" s="488"/>
      <c r="OEL109" s="488"/>
      <c r="OEM109" s="488"/>
      <c r="OEN109" s="488"/>
      <c r="OEO109" s="488"/>
      <c r="OEP109" s="697" t="s">
        <v>9880</v>
      </c>
      <c r="OEQ109" s="698"/>
      <c r="OER109" s="698"/>
      <c r="OES109" s="488"/>
      <c r="OET109" s="488"/>
      <c r="OEU109" s="488"/>
      <c r="OEV109" s="488"/>
      <c r="OEW109" s="488"/>
      <c r="OEX109" s="697" t="s">
        <v>9880</v>
      </c>
      <c r="OEY109" s="698"/>
      <c r="OEZ109" s="698"/>
      <c r="OFA109" s="488"/>
      <c r="OFB109" s="488"/>
      <c r="OFC109" s="488"/>
      <c r="OFD109" s="488"/>
      <c r="OFE109" s="488"/>
      <c r="OFF109" s="697" t="s">
        <v>9880</v>
      </c>
      <c r="OFG109" s="698"/>
      <c r="OFH109" s="698"/>
      <c r="OFI109" s="488"/>
      <c r="OFJ109" s="488"/>
      <c r="OFK109" s="488"/>
      <c r="OFL109" s="488"/>
      <c r="OFM109" s="488"/>
      <c r="OFN109" s="697" t="s">
        <v>9880</v>
      </c>
      <c r="OFO109" s="698"/>
      <c r="OFP109" s="698"/>
      <c r="OFQ109" s="488"/>
      <c r="OFR109" s="488"/>
      <c r="OFS109" s="488"/>
      <c r="OFT109" s="488"/>
      <c r="OFU109" s="488"/>
      <c r="OFV109" s="697" t="s">
        <v>9880</v>
      </c>
      <c r="OFW109" s="698"/>
      <c r="OFX109" s="698"/>
      <c r="OFY109" s="488"/>
      <c r="OFZ109" s="488"/>
      <c r="OGA109" s="488"/>
      <c r="OGB109" s="488"/>
      <c r="OGC109" s="488"/>
      <c r="OGD109" s="697" t="s">
        <v>9880</v>
      </c>
      <c r="OGE109" s="698"/>
      <c r="OGF109" s="698"/>
      <c r="OGG109" s="488"/>
      <c r="OGH109" s="488"/>
      <c r="OGI109" s="488"/>
      <c r="OGJ109" s="488"/>
      <c r="OGK109" s="488"/>
      <c r="OGL109" s="697" t="s">
        <v>9880</v>
      </c>
      <c r="OGM109" s="698"/>
      <c r="OGN109" s="698"/>
      <c r="OGO109" s="488"/>
      <c r="OGP109" s="488"/>
      <c r="OGQ109" s="488"/>
      <c r="OGR109" s="488"/>
      <c r="OGS109" s="488"/>
      <c r="OGT109" s="697" t="s">
        <v>9880</v>
      </c>
      <c r="OGU109" s="698"/>
      <c r="OGV109" s="698"/>
      <c r="OGW109" s="488"/>
      <c r="OGX109" s="488"/>
      <c r="OGY109" s="488"/>
      <c r="OGZ109" s="488"/>
      <c r="OHA109" s="488"/>
      <c r="OHB109" s="697" t="s">
        <v>9880</v>
      </c>
      <c r="OHC109" s="698"/>
      <c r="OHD109" s="698"/>
      <c r="OHE109" s="488"/>
      <c r="OHF109" s="488"/>
      <c r="OHG109" s="488"/>
      <c r="OHH109" s="488"/>
      <c r="OHI109" s="488"/>
      <c r="OHJ109" s="697" t="s">
        <v>9880</v>
      </c>
      <c r="OHK109" s="698"/>
      <c r="OHL109" s="698"/>
      <c r="OHM109" s="488"/>
      <c r="OHN109" s="488"/>
      <c r="OHO109" s="488"/>
      <c r="OHP109" s="488"/>
      <c r="OHQ109" s="488"/>
      <c r="OHR109" s="697" t="s">
        <v>9880</v>
      </c>
      <c r="OHS109" s="698"/>
      <c r="OHT109" s="698"/>
      <c r="OHU109" s="488"/>
      <c r="OHV109" s="488"/>
      <c r="OHW109" s="488"/>
      <c r="OHX109" s="488"/>
      <c r="OHY109" s="488"/>
      <c r="OHZ109" s="697" t="s">
        <v>9880</v>
      </c>
      <c r="OIA109" s="698"/>
      <c r="OIB109" s="698"/>
      <c r="OIC109" s="488"/>
      <c r="OID109" s="488"/>
      <c r="OIE109" s="488"/>
      <c r="OIF109" s="488"/>
      <c r="OIG109" s="488"/>
      <c r="OIH109" s="697" t="s">
        <v>9880</v>
      </c>
      <c r="OII109" s="698"/>
      <c r="OIJ109" s="698"/>
      <c r="OIK109" s="488"/>
      <c r="OIL109" s="488"/>
      <c r="OIM109" s="488"/>
      <c r="OIN109" s="488"/>
      <c r="OIO109" s="488"/>
      <c r="OIP109" s="697" t="s">
        <v>9880</v>
      </c>
      <c r="OIQ109" s="698"/>
      <c r="OIR109" s="698"/>
      <c r="OIS109" s="488"/>
      <c r="OIT109" s="488"/>
      <c r="OIU109" s="488"/>
      <c r="OIV109" s="488"/>
      <c r="OIW109" s="488"/>
      <c r="OIX109" s="697" t="s">
        <v>9880</v>
      </c>
      <c r="OIY109" s="698"/>
      <c r="OIZ109" s="698"/>
      <c r="OJA109" s="488"/>
      <c r="OJB109" s="488"/>
      <c r="OJC109" s="488"/>
      <c r="OJD109" s="488"/>
      <c r="OJE109" s="488"/>
      <c r="OJF109" s="697" t="s">
        <v>9880</v>
      </c>
      <c r="OJG109" s="698"/>
      <c r="OJH109" s="698"/>
      <c r="OJI109" s="488"/>
      <c r="OJJ109" s="488"/>
      <c r="OJK109" s="488"/>
      <c r="OJL109" s="488"/>
      <c r="OJM109" s="488"/>
      <c r="OJN109" s="697" t="s">
        <v>9880</v>
      </c>
      <c r="OJO109" s="698"/>
      <c r="OJP109" s="698"/>
      <c r="OJQ109" s="488"/>
      <c r="OJR109" s="488"/>
      <c r="OJS109" s="488"/>
      <c r="OJT109" s="488"/>
      <c r="OJU109" s="488"/>
      <c r="OJV109" s="697" t="s">
        <v>9880</v>
      </c>
      <c r="OJW109" s="698"/>
      <c r="OJX109" s="698"/>
      <c r="OJY109" s="488"/>
      <c r="OJZ109" s="488"/>
      <c r="OKA109" s="488"/>
      <c r="OKB109" s="488"/>
      <c r="OKC109" s="488"/>
      <c r="OKD109" s="697" t="s">
        <v>9880</v>
      </c>
      <c r="OKE109" s="698"/>
      <c r="OKF109" s="698"/>
      <c r="OKG109" s="488"/>
      <c r="OKH109" s="488"/>
      <c r="OKI109" s="488"/>
      <c r="OKJ109" s="488"/>
      <c r="OKK109" s="488"/>
      <c r="OKL109" s="697" t="s">
        <v>9880</v>
      </c>
      <c r="OKM109" s="698"/>
      <c r="OKN109" s="698"/>
      <c r="OKO109" s="488"/>
      <c r="OKP109" s="488"/>
      <c r="OKQ109" s="488"/>
      <c r="OKR109" s="488"/>
      <c r="OKS109" s="488"/>
      <c r="OKT109" s="697" t="s">
        <v>9880</v>
      </c>
      <c r="OKU109" s="698"/>
      <c r="OKV109" s="698"/>
      <c r="OKW109" s="488"/>
      <c r="OKX109" s="488"/>
      <c r="OKY109" s="488"/>
      <c r="OKZ109" s="488"/>
      <c r="OLA109" s="488"/>
      <c r="OLB109" s="697" t="s">
        <v>9880</v>
      </c>
      <c r="OLC109" s="698"/>
      <c r="OLD109" s="698"/>
      <c r="OLE109" s="488"/>
      <c r="OLF109" s="488"/>
      <c r="OLG109" s="488"/>
      <c r="OLH109" s="488"/>
      <c r="OLI109" s="488"/>
      <c r="OLJ109" s="697" t="s">
        <v>9880</v>
      </c>
      <c r="OLK109" s="698"/>
      <c r="OLL109" s="698"/>
      <c r="OLM109" s="488"/>
      <c r="OLN109" s="488"/>
      <c r="OLO109" s="488"/>
      <c r="OLP109" s="488"/>
      <c r="OLQ109" s="488"/>
      <c r="OLR109" s="697" t="s">
        <v>9880</v>
      </c>
      <c r="OLS109" s="698"/>
      <c r="OLT109" s="698"/>
      <c r="OLU109" s="488"/>
      <c r="OLV109" s="488"/>
      <c r="OLW109" s="488"/>
      <c r="OLX109" s="488"/>
      <c r="OLY109" s="488"/>
      <c r="OLZ109" s="697" t="s">
        <v>9880</v>
      </c>
      <c r="OMA109" s="698"/>
      <c r="OMB109" s="698"/>
      <c r="OMC109" s="488"/>
      <c r="OMD109" s="488"/>
      <c r="OME109" s="488"/>
      <c r="OMF109" s="488"/>
      <c r="OMG109" s="488"/>
      <c r="OMH109" s="697" t="s">
        <v>9880</v>
      </c>
      <c r="OMI109" s="698"/>
      <c r="OMJ109" s="698"/>
      <c r="OMK109" s="488"/>
      <c r="OML109" s="488"/>
      <c r="OMM109" s="488"/>
      <c r="OMN109" s="488"/>
      <c r="OMO109" s="488"/>
      <c r="OMP109" s="697" t="s">
        <v>9880</v>
      </c>
      <c r="OMQ109" s="698"/>
      <c r="OMR109" s="698"/>
      <c r="OMS109" s="488"/>
      <c r="OMT109" s="488"/>
      <c r="OMU109" s="488"/>
      <c r="OMV109" s="488"/>
      <c r="OMW109" s="488"/>
      <c r="OMX109" s="697" t="s">
        <v>9880</v>
      </c>
      <c r="OMY109" s="698"/>
      <c r="OMZ109" s="698"/>
      <c r="ONA109" s="488"/>
      <c r="ONB109" s="488"/>
      <c r="ONC109" s="488"/>
      <c r="OND109" s="488"/>
      <c r="ONE109" s="488"/>
      <c r="ONF109" s="697" t="s">
        <v>9880</v>
      </c>
      <c r="ONG109" s="698"/>
      <c r="ONH109" s="698"/>
      <c r="ONI109" s="488"/>
      <c r="ONJ109" s="488"/>
      <c r="ONK109" s="488"/>
      <c r="ONL109" s="488"/>
      <c r="ONM109" s="488"/>
      <c r="ONN109" s="697" t="s">
        <v>9880</v>
      </c>
      <c r="ONO109" s="698"/>
      <c r="ONP109" s="698"/>
      <c r="ONQ109" s="488"/>
      <c r="ONR109" s="488"/>
      <c r="ONS109" s="488"/>
      <c r="ONT109" s="488"/>
      <c r="ONU109" s="488"/>
      <c r="ONV109" s="697" t="s">
        <v>9880</v>
      </c>
      <c r="ONW109" s="698"/>
      <c r="ONX109" s="698"/>
      <c r="ONY109" s="488"/>
      <c r="ONZ109" s="488"/>
      <c r="OOA109" s="488"/>
      <c r="OOB109" s="488"/>
      <c r="OOC109" s="488"/>
      <c r="OOD109" s="697" t="s">
        <v>9880</v>
      </c>
      <c r="OOE109" s="698"/>
      <c r="OOF109" s="698"/>
      <c r="OOG109" s="488"/>
      <c r="OOH109" s="488"/>
      <c r="OOI109" s="488"/>
      <c r="OOJ109" s="488"/>
      <c r="OOK109" s="488"/>
      <c r="OOL109" s="697" t="s">
        <v>9880</v>
      </c>
      <c r="OOM109" s="698"/>
      <c r="OON109" s="698"/>
      <c r="OOO109" s="488"/>
      <c r="OOP109" s="488"/>
      <c r="OOQ109" s="488"/>
      <c r="OOR109" s="488"/>
      <c r="OOS109" s="488"/>
      <c r="OOT109" s="697" t="s">
        <v>9880</v>
      </c>
      <c r="OOU109" s="698"/>
      <c r="OOV109" s="698"/>
      <c r="OOW109" s="488"/>
      <c r="OOX109" s="488"/>
      <c r="OOY109" s="488"/>
      <c r="OOZ109" s="488"/>
      <c r="OPA109" s="488"/>
      <c r="OPB109" s="697" t="s">
        <v>9880</v>
      </c>
      <c r="OPC109" s="698"/>
      <c r="OPD109" s="698"/>
      <c r="OPE109" s="488"/>
      <c r="OPF109" s="488"/>
      <c r="OPG109" s="488"/>
      <c r="OPH109" s="488"/>
      <c r="OPI109" s="488"/>
      <c r="OPJ109" s="697" t="s">
        <v>9880</v>
      </c>
      <c r="OPK109" s="698"/>
      <c r="OPL109" s="698"/>
      <c r="OPM109" s="488"/>
      <c r="OPN109" s="488"/>
      <c r="OPO109" s="488"/>
      <c r="OPP109" s="488"/>
      <c r="OPQ109" s="488"/>
      <c r="OPR109" s="697" t="s">
        <v>9880</v>
      </c>
      <c r="OPS109" s="698"/>
      <c r="OPT109" s="698"/>
      <c r="OPU109" s="488"/>
      <c r="OPV109" s="488"/>
      <c r="OPW109" s="488"/>
      <c r="OPX109" s="488"/>
      <c r="OPY109" s="488"/>
      <c r="OPZ109" s="697" t="s">
        <v>9880</v>
      </c>
      <c r="OQA109" s="698"/>
      <c r="OQB109" s="698"/>
      <c r="OQC109" s="488"/>
      <c r="OQD109" s="488"/>
      <c r="OQE109" s="488"/>
      <c r="OQF109" s="488"/>
      <c r="OQG109" s="488"/>
      <c r="OQH109" s="697" t="s">
        <v>9880</v>
      </c>
      <c r="OQI109" s="698"/>
      <c r="OQJ109" s="698"/>
      <c r="OQK109" s="488"/>
      <c r="OQL109" s="488"/>
      <c r="OQM109" s="488"/>
      <c r="OQN109" s="488"/>
      <c r="OQO109" s="488"/>
      <c r="OQP109" s="697" t="s">
        <v>9880</v>
      </c>
      <c r="OQQ109" s="698"/>
      <c r="OQR109" s="698"/>
      <c r="OQS109" s="488"/>
      <c r="OQT109" s="488"/>
      <c r="OQU109" s="488"/>
      <c r="OQV109" s="488"/>
      <c r="OQW109" s="488"/>
      <c r="OQX109" s="697" t="s">
        <v>9880</v>
      </c>
      <c r="OQY109" s="698"/>
      <c r="OQZ109" s="698"/>
      <c r="ORA109" s="488"/>
      <c r="ORB109" s="488"/>
      <c r="ORC109" s="488"/>
      <c r="ORD109" s="488"/>
      <c r="ORE109" s="488"/>
      <c r="ORF109" s="697" t="s">
        <v>9880</v>
      </c>
      <c r="ORG109" s="698"/>
      <c r="ORH109" s="698"/>
      <c r="ORI109" s="488"/>
      <c r="ORJ109" s="488"/>
      <c r="ORK109" s="488"/>
      <c r="ORL109" s="488"/>
      <c r="ORM109" s="488"/>
      <c r="ORN109" s="697" t="s">
        <v>9880</v>
      </c>
      <c r="ORO109" s="698"/>
      <c r="ORP109" s="698"/>
      <c r="ORQ109" s="488"/>
      <c r="ORR109" s="488"/>
      <c r="ORS109" s="488"/>
      <c r="ORT109" s="488"/>
      <c r="ORU109" s="488"/>
      <c r="ORV109" s="697" t="s">
        <v>9880</v>
      </c>
      <c r="ORW109" s="698"/>
      <c r="ORX109" s="698"/>
      <c r="ORY109" s="488"/>
      <c r="ORZ109" s="488"/>
      <c r="OSA109" s="488"/>
      <c r="OSB109" s="488"/>
      <c r="OSC109" s="488"/>
      <c r="OSD109" s="697" t="s">
        <v>9880</v>
      </c>
      <c r="OSE109" s="698"/>
      <c r="OSF109" s="698"/>
      <c r="OSG109" s="488"/>
      <c r="OSH109" s="488"/>
      <c r="OSI109" s="488"/>
      <c r="OSJ109" s="488"/>
      <c r="OSK109" s="488"/>
      <c r="OSL109" s="697" t="s">
        <v>9880</v>
      </c>
      <c r="OSM109" s="698"/>
      <c r="OSN109" s="698"/>
      <c r="OSO109" s="488"/>
      <c r="OSP109" s="488"/>
      <c r="OSQ109" s="488"/>
      <c r="OSR109" s="488"/>
      <c r="OSS109" s="488"/>
      <c r="OST109" s="697" t="s">
        <v>9880</v>
      </c>
      <c r="OSU109" s="698"/>
      <c r="OSV109" s="698"/>
      <c r="OSW109" s="488"/>
      <c r="OSX109" s="488"/>
      <c r="OSY109" s="488"/>
      <c r="OSZ109" s="488"/>
      <c r="OTA109" s="488"/>
      <c r="OTB109" s="697" t="s">
        <v>9880</v>
      </c>
      <c r="OTC109" s="698"/>
      <c r="OTD109" s="698"/>
      <c r="OTE109" s="488"/>
      <c r="OTF109" s="488"/>
      <c r="OTG109" s="488"/>
      <c r="OTH109" s="488"/>
      <c r="OTI109" s="488"/>
      <c r="OTJ109" s="697" t="s">
        <v>9880</v>
      </c>
      <c r="OTK109" s="698"/>
      <c r="OTL109" s="698"/>
      <c r="OTM109" s="488"/>
      <c r="OTN109" s="488"/>
      <c r="OTO109" s="488"/>
      <c r="OTP109" s="488"/>
      <c r="OTQ109" s="488"/>
      <c r="OTR109" s="697" t="s">
        <v>9880</v>
      </c>
      <c r="OTS109" s="698"/>
      <c r="OTT109" s="698"/>
      <c r="OTU109" s="488"/>
      <c r="OTV109" s="488"/>
      <c r="OTW109" s="488"/>
      <c r="OTX109" s="488"/>
      <c r="OTY109" s="488"/>
      <c r="OTZ109" s="697" t="s">
        <v>9880</v>
      </c>
      <c r="OUA109" s="698"/>
      <c r="OUB109" s="698"/>
      <c r="OUC109" s="488"/>
      <c r="OUD109" s="488"/>
      <c r="OUE109" s="488"/>
      <c r="OUF109" s="488"/>
      <c r="OUG109" s="488"/>
      <c r="OUH109" s="697" t="s">
        <v>9880</v>
      </c>
      <c r="OUI109" s="698"/>
      <c r="OUJ109" s="698"/>
      <c r="OUK109" s="488"/>
      <c r="OUL109" s="488"/>
      <c r="OUM109" s="488"/>
      <c r="OUN109" s="488"/>
      <c r="OUO109" s="488"/>
      <c r="OUP109" s="697" t="s">
        <v>9880</v>
      </c>
      <c r="OUQ109" s="698"/>
      <c r="OUR109" s="698"/>
      <c r="OUS109" s="488"/>
      <c r="OUT109" s="488"/>
      <c r="OUU109" s="488"/>
      <c r="OUV109" s="488"/>
      <c r="OUW109" s="488"/>
      <c r="OUX109" s="697" t="s">
        <v>9880</v>
      </c>
      <c r="OUY109" s="698"/>
      <c r="OUZ109" s="698"/>
      <c r="OVA109" s="488"/>
      <c r="OVB109" s="488"/>
      <c r="OVC109" s="488"/>
      <c r="OVD109" s="488"/>
      <c r="OVE109" s="488"/>
      <c r="OVF109" s="697" t="s">
        <v>9880</v>
      </c>
      <c r="OVG109" s="698"/>
      <c r="OVH109" s="698"/>
      <c r="OVI109" s="488"/>
      <c r="OVJ109" s="488"/>
      <c r="OVK109" s="488"/>
      <c r="OVL109" s="488"/>
      <c r="OVM109" s="488"/>
      <c r="OVN109" s="697" t="s">
        <v>9880</v>
      </c>
      <c r="OVO109" s="698"/>
      <c r="OVP109" s="698"/>
      <c r="OVQ109" s="488"/>
      <c r="OVR109" s="488"/>
      <c r="OVS109" s="488"/>
      <c r="OVT109" s="488"/>
      <c r="OVU109" s="488"/>
      <c r="OVV109" s="697" t="s">
        <v>9880</v>
      </c>
      <c r="OVW109" s="698"/>
      <c r="OVX109" s="698"/>
      <c r="OVY109" s="488"/>
      <c r="OVZ109" s="488"/>
      <c r="OWA109" s="488"/>
      <c r="OWB109" s="488"/>
      <c r="OWC109" s="488"/>
      <c r="OWD109" s="697" t="s">
        <v>9880</v>
      </c>
      <c r="OWE109" s="698"/>
      <c r="OWF109" s="698"/>
      <c r="OWG109" s="488"/>
      <c r="OWH109" s="488"/>
      <c r="OWI109" s="488"/>
      <c r="OWJ109" s="488"/>
      <c r="OWK109" s="488"/>
      <c r="OWL109" s="697" t="s">
        <v>9880</v>
      </c>
      <c r="OWM109" s="698"/>
      <c r="OWN109" s="698"/>
      <c r="OWO109" s="488"/>
      <c r="OWP109" s="488"/>
      <c r="OWQ109" s="488"/>
      <c r="OWR109" s="488"/>
      <c r="OWS109" s="488"/>
      <c r="OWT109" s="697" t="s">
        <v>9880</v>
      </c>
      <c r="OWU109" s="698"/>
      <c r="OWV109" s="698"/>
      <c r="OWW109" s="488"/>
      <c r="OWX109" s="488"/>
      <c r="OWY109" s="488"/>
      <c r="OWZ109" s="488"/>
      <c r="OXA109" s="488"/>
      <c r="OXB109" s="697" t="s">
        <v>9880</v>
      </c>
      <c r="OXC109" s="698"/>
      <c r="OXD109" s="698"/>
      <c r="OXE109" s="488"/>
      <c r="OXF109" s="488"/>
      <c r="OXG109" s="488"/>
      <c r="OXH109" s="488"/>
      <c r="OXI109" s="488"/>
      <c r="OXJ109" s="697" t="s">
        <v>9880</v>
      </c>
      <c r="OXK109" s="698"/>
      <c r="OXL109" s="698"/>
      <c r="OXM109" s="488"/>
      <c r="OXN109" s="488"/>
      <c r="OXO109" s="488"/>
      <c r="OXP109" s="488"/>
      <c r="OXQ109" s="488"/>
      <c r="OXR109" s="697" t="s">
        <v>9880</v>
      </c>
      <c r="OXS109" s="698"/>
      <c r="OXT109" s="698"/>
      <c r="OXU109" s="488"/>
      <c r="OXV109" s="488"/>
      <c r="OXW109" s="488"/>
      <c r="OXX109" s="488"/>
      <c r="OXY109" s="488"/>
      <c r="OXZ109" s="697" t="s">
        <v>9880</v>
      </c>
      <c r="OYA109" s="698"/>
      <c r="OYB109" s="698"/>
      <c r="OYC109" s="488"/>
      <c r="OYD109" s="488"/>
      <c r="OYE109" s="488"/>
      <c r="OYF109" s="488"/>
      <c r="OYG109" s="488"/>
      <c r="OYH109" s="697" t="s">
        <v>9880</v>
      </c>
      <c r="OYI109" s="698"/>
      <c r="OYJ109" s="698"/>
      <c r="OYK109" s="488"/>
      <c r="OYL109" s="488"/>
      <c r="OYM109" s="488"/>
      <c r="OYN109" s="488"/>
      <c r="OYO109" s="488"/>
      <c r="OYP109" s="697" t="s">
        <v>9880</v>
      </c>
      <c r="OYQ109" s="698"/>
      <c r="OYR109" s="698"/>
      <c r="OYS109" s="488"/>
      <c r="OYT109" s="488"/>
      <c r="OYU109" s="488"/>
      <c r="OYV109" s="488"/>
      <c r="OYW109" s="488"/>
      <c r="OYX109" s="697" t="s">
        <v>9880</v>
      </c>
      <c r="OYY109" s="698"/>
      <c r="OYZ109" s="698"/>
      <c r="OZA109" s="488"/>
      <c r="OZB109" s="488"/>
      <c r="OZC109" s="488"/>
      <c r="OZD109" s="488"/>
      <c r="OZE109" s="488"/>
      <c r="OZF109" s="697" t="s">
        <v>9880</v>
      </c>
      <c r="OZG109" s="698"/>
      <c r="OZH109" s="698"/>
      <c r="OZI109" s="488"/>
      <c r="OZJ109" s="488"/>
      <c r="OZK109" s="488"/>
      <c r="OZL109" s="488"/>
      <c r="OZM109" s="488"/>
      <c r="OZN109" s="697" t="s">
        <v>9880</v>
      </c>
      <c r="OZO109" s="698"/>
      <c r="OZP109" s="698"/>
      <c r="OZQ109" s="488"/>
      <c r="OZR109" s="488"/>
      <c r="OZS109" s="488"/>
      <c r="OZT109" s="488"/>
      <c r="OZU109" s="488"/>
      <c r="OZV109" s="697" t="s">
        <v>9880</v>
      </c>
      <c r="OZW109" s="698"/>
      <c r="OZX109" s="698"/>
      <c r="OZY109" s="488"/>
      <c r="OZZ109" s="488"/>
      <c r="PAA109" s="488"/>
      <c r="PAB109" s="488"/>
      <c r="PAC109" s="488"/>
      <c r="PAD109" s="697" t="s">
        <v>9880</v>
      </c>
      <c r="PAE109" s="698"/>
      <c r="PAF109" s="698"/>
      <c r="PAG109" s="488"/>
      <c r="PAH109" s="488"/>
      <c r="PAI109" s="488"/>
      <c r="PAJ109" s="488"/>
      <c r="PAK109" s="488"/>
      <c r="PAL109" s="697" t="s">
        <v>9880</v>
      </c>
      <c r="PAM109" s="698"/>
      <c r="PAN109" s="698"/>
      <c r="PAO109" s="488"/>
      <c r="PAP109" s="488"/>
      <c r="PAQ109" s="488"/>
      <c r="PAR109" s="488"/>
      <c r="PAS109" s="488"/>
      <c r="PAT109" s="697" t="s">
        <v>9880</v>
      </c>
      <c r="PAU109" s="698"/>
      <c r="PAV109" s="698"/>
      <c r="PAW109" s="488"/>
      <c r="PAX109" s="488"/>
      <c r="PAY109" s="488"/>
      <c r="PAZ109" s="488"/>
      <c r="PBA109" s="488"/>
      <c r="PBB109" s="697" t="s">
        <v>9880</v>
      </c>
      <c r="PBC109" s="698"/>
      <c r="PBD109" s="698"/>
      <c r="PBE109" s="488"/>
      <c r="PBF109" s="488"/>
      <c r="PBG109" s="488"/>
      <c r="PBH109" s="488"/>
      <c r="PBI109" s="488"/>
      <c r="PBJ109" s="697" t="s">
        <v>9880</v>
      </c>
      <c r="PBK109" s="698"/>
      <c r="PBL109" s="698"/>
      <c r="PBM109" s="488"/>
      <c r="PBN109" s="488"/>
      <c r="PBO109" s="488"/>
      <c r="PBP109" s="488"/>
      <c r="PBQ109" s="488"/>
      <c r="PBR109" s="697" t="s">
        <v>9880</v>
      </c>
      <c r="PBS109" s="698"/>
      <c r="PBT109" s="698"/>
      <c r="PBU109" s="488"/>
      <c r="PBV109" s="488"/>
      <c r="PBW109" s="488"/>
      <c r="PBX109" s="488"/>
      <c r="PBY109" s="488"/>
      <c r="PBZ109" s="697" t="s">
        <v>9880</v>
      </c>
      <c r="PCA109" s="698"/>
      <c r="PCB109" s="698"/>
      <c r="PCC109" s="488"/>
      <c r="PCD109" s="488"/>
      <c r="PCE109" s="488"/>
      <c r="PCF109" s="488"/>
      <c r="PCG109" s="488"/>
      <c r="PCH109" s="697" t="s">
        <v>9880</v>
      </c>
      <c r="PCI109" s="698"/>
      <c r="PCJ109" s="698"/>
      <c r="PCK109" s="488"/>
      <c r="PCL109" s="488"/>
      <c r="PCM109" s="488"/>
      <c r="PCN109" s="488"/>
      <c r="PCO109" s="488"/>
      <c r="PCP109" s="697" t="s">
        <v>9880</v>
      </c>
      <c r="PCQ109" s="698"/>
      <c r="PCR109" s="698"/>
      <c r="PCS109" s="488"/>
      <c r="PCT109" s="488"/>
      <c r="PCU109" s="488"/>
      <c r="PCV109" s="488"/>
      <c r="PCW109" s="488"/>
      <c r="PCX109" s="697" t="s">
        <v>9880</v>
      </c>
      <c r="PCY109" s="698"/>
      <c r="PCZ109" s="698"/>
      <c r="PDA109" s="488"/>
      <c r="PDB109" s="488"/>
      <c r="PDC109" s="488"/>
      <c r="PDD109" s="488"/>
      <c r="PDE109" s="488"/>
      <c r="PDF109" s="697" t="s">
        <v>9880</v>
      </c>
      <c r="PDG109" s="698"/>
      <c r="PDH109" s="698"/>
      <c r="PDI109" s="488"/>
      <c r="PDJ109" s="488"/>
      <c r="PDK109" s="488"/>
      <c r="PDL109" s="488"/>
      <c r="PDM109" s="488"/>
      <c r="PDN109" s="697" t="s">
        <v>9880</v>
      </c>
      <c r="PDO109" s="698"/>
      <c r="PDP109" s="698"/>
      <c r="PDQ109" s="488"/>
      <c r="PDR109" s="488"/>
      <c r="PDS109" s="488"/>
      <c r="PDT109" s="488"/>
      <c r="PDU109" s="488"/>
      <c r="PDV109" s="697" t="s">
        <v>9880</v>
      </c>
      <c r="PDW109" s="698"/>
      <c r="PDX109" s="698"/>
      <c r="PDY109" s="488"/>
      <c r="PDZ109" s="488"/>
      <c r="PEA109" s="488"/>
      <c r="PEB109" s="488"/>
      <c r="PEC109" s="488"/>
      <c r="PED109" s="697" t="s">
        <v>9880</v>
      </c>
      <c r="PEE109" s="698"/>
      <c r="PEF109" s="698"/>
      <c r="PEG109" s="488"/>
      <c r="PEH109" s="488"/>
      <c r="PEI109" s="488"/>
      <c r="PEJ109" s="488"/>
      <c r="PEK109" s="488"/>
      <c r="PEL109" s="697" t="s">
        <v>9880</v>
      </c>
      <c r="PEM109" s="698"/>
      <c r="PEN109" s="698"/>
      <c r="PEO109" s="488"/>
      <c r="PEP109" s="488"/>
      <c r="PEQ109" s="488"/>
      <c r="PER109" s="488"/>
      <c r="PES109" s="488"/>
      <c r="PET109" s="697" t="s">
        <v>9880</v>
      </c>
      <c r="PEU109" s="698"/>
      <c r="PEV109" s="698"/>
      <c r="PEW109" s="488"/>
      <c r="PEX109" s="488"/>
      <c r="PEY109" s="488"/>
      <c r="PEZ109" s="488"/>
      <c r="PFA109" s="488"/>
      <c r="PFB109" s="697" t="s">
        <v>9880</v>
      </c>
      <c r="PFC109" s="698"/>
      <c r="PFD109" s="698"/>
      <c r="PFE109" s="488"/>
      <c r="PFF109" s="488"/>
      <c r="PFG109" s="488"/>
      <c r="PFH109" s="488"/>
      <c r="PFI109" s="488"/>
      <c r="PFJ109" s="697" t="s">
        <v>9880</v>
      </c>
      <c r="PFK109" s="698"/>
      <c r="PFL109" s="698"/>
      <c r="PFM109" s="488"/>
      <c r="PFN109" s="488"/>
      <c r="PFO109" s="488"/>
      <c r="PFP109" s="488"/>
      <c r="PFQ109" s="488"/>
      <c r="PFR109" s="697" t="s">
        <v>9880</v>
      </c>
      <c r="PFS109" s="698"/>
      <c r="PFT109" s="698"/>
      <c r="PFU109" s="488"/>
      <c r="PFV109" s="488"/>
      <c r="PFW109" s="488"/>
      <c r="PFX109" s="488"/>
      <c r="PFY109" s="488"/>
      <c r="PFZ109" s="697" t="s">
        <v>9880</v>
      </c>
      <c r="PGA109" s="698"/>
      <c r="PGB109" s="698"/>
      <c r="PGC109" s="488"/>
      <c r="PGD109" s="488"/>
      <c r="PGE109" s="488"/>
      <c r="PGF109" s="488"/>
      <c r="PGG109" s="488"/>
      <c r="PGH109" s="697" t="s">
        <v>9880</v>
      </c>
      <c r="PGI109" s="698"/>
      <c r="PGJ109" s="698"/>
      <c r="PGK109" s="488"/>
      <c r="PGL109" s="488"/>
      <c r="PGM109" s="488"/>
      <c r="PGN109" s="488"/>
      <c r="PGO109" s="488"/>
      <c r="PGP109" s="697" t="s">
        <v>9880</v>
      </c>
      <c r="PGQ109" s="698"/>
      <c r="PGR109" s="698"/>
      <c r="PGS109" s="488"/>
      <c r="PGT109" s="488"/>
      <c r="PGU109" s="488"/>
      <c r="PGV109" s="488"/>
      <c r="PGW109" s="488"/>
      <c r="PGX109" s="697" t="s">
        <v>9880</v>
      </c>
      <c r="PGY109" s="698"/>
      <c r="PGZ109" s="698"/>
      <c r="PHA109" s="488"/>
      <c r="PHB109" s="488"/>
      <c r="PHC109" s="488"/>
      <c r="PHD109" s="488"/>
      <c r="PHE109" s="488"/>
      <c r="PHF109" s="697" t="s">
        <v>9880</v>
      </c>
      <c r="PHG109" s="698"/>
      <c r="PHH109" s="698"/>
      <c r="PHI109" s="488"/>
      <c r="PHJ109" s="488"/>
      <c r="PHK109" s="488"/>
      <c r="PHL109" s="488"/>
      <c r="PHM109" s="488"/>
      <c r="PHN109" s="697" t="s">
        <v>9880</v>
      </c>
      <c r="PHO109" s="698"/>
      <c r="PHP109" s="698"/>
      <c r="PHQ109" s="488"/>
      <c r="PHR109" s="488"/>
      <c r="PHS109" s="488"/>
      <c r="PHT109" s="488"/>
      <c r="PHU109" s="488"/>
      <c r="PHV109" s="697" t="s">
        <v>9880</v>
      </c>
      <c r="PHW109" s="698"/>
      <c r="PHX109" s="698"/>
      <c r="PHY109" s="488"/>
      <c r="PHZ109" s="488"/>
      <c r="PIA109" s="488"/>
      <c r="PIB109" s="488"/>
      <c r="PIC109" s="488"/>
      <c r="PID109" s="697" t="s">
        <v>9880</v>
      </c>
      <c r="PIE109" s="698"/>
      <c r="PIF109" s="698"/>
      <c r="PIG109" s="488"/>
      <c r="PIH109" s="488"/>
      <c r="PII109" s="488"/>
      <c r="PIJ109" s="488"/>
      <c r="PIK109" s="488"/>
      <c r="PIL109" s="697" t="s">
        <v>9880</v>
      </c>
      <c r="PIM109" s="698"/>
      <c r="PIN109" s="698"/>
      <c r="PIO109" s="488"/>
      <c r="PIP109" s="488"/>
      <c r="PIQ109" s="488"/>
      <c r="PIR109" s="488"/>
      <c r="PIS109" s="488"/>
      <c r="PIT109" s="697" t="s">
        <v>9880</v>
      </c>
      <c r="PIU109" s="698"/>
      <c r="PIV109" s="698"/>
      <c r="PIW109" s="488"/>
      <c r="PIX109" s="488"/>
      <c r="PIY109" s="488"/>
      <c r="PIZ109" s="488"/>
      <c r="PJA109" s="488"/>
      <c r="PJB109" s="697" t="s">
        <v>9880</v>
      </c>
      <c r="PJC109" s="698"/>
      <c r="PJD109" s="698"/>
      <c r="PJE109" s="488"/>
      <c r="PJF109" s="488"/>
      <c r="PJG109" s="488"/>
      <c r="PJH109" s="488"/>
      <c r="PJI109" s="488"/>
      <c r="PJJ109" s="697" t="s">
        <v>9880</v>
      </c>
      <c r="PJK109" s="698"/>
      <c r="PJL109" s="698"/>
      <c r="PJM109" s="488"/>
      <c r="PJN109" s="488"/>
      <c r="PJO109" s="488"/>
      <c r="PJP109" s="488"/>
      <c r="PJQ109" s="488"/>
      <c r="PJR109" s="697" t="s">
        <v>9880</v>
      </c>
      <c r="PJS109" s="698"/>
      <c r="PJT109" s="698"/>
      <c r="PJU109" s="488"/>
      <c r="PJV109" s="488"/>
      <c r="PJW109" s="488"/>
      <c r="PJX109" s="488"/>
      <c r="PJY109" s="488"/>
      <c r="PJZ109" s="697" t="s">
        <v>9880</v>
      </c>
      <c r="PKA109" s="698"/>
      <c r="PKB109" s="698"/>
      <c r="PKC109" s="488"/>
      <c r="PKD109" s="488"/>
      <c r="PKE109" s="488"/>
      <c r="PKF109" s="488"/>
      <c r="PKG109" s="488"/>
      <c r="PKH109" s="697" t="s">
        <v>9880</v>
      </c>
      <c r="PKI109" s="698"/>
      <c r="PKJ109" s="698"/>
      <c r="PKK109" s="488"/>
      <c r="PKL109" s="488"/>
      <c r="PKM109" s="488"/>
      <c r="PKN109" s="488"/>
      <c r="PKO109" s="488"/>
      <c r="PKP109" s="697" t="s">
        <v>9880</v>
      </c>
      <c r="PKQ109" s="698"/>
      <c r="PKR109" s="698"/>
      <c r="PKS109" s="488"/>
      <c r="PKT109" s="488"/>
      <c r="PKU109" s="488"/>
      <c r="PKV109" s="488"/>
      <c r="PKW109" s="488"/>
      <c r="PKX109" s="697" t="s">
        <v>9880</v>
      </c>
      <c r="PKY109" s="698"/>
      <c r="PKZ109" s="698"/>
      <c r="PLA109" s="488"/>
      <c r="PLB109" s="488"/>
      <c r="PLC109" s="488"/>
      <c r="PLD109" s="488"/>
      <c r="PLE109" s="488"/>
      <c r="PLF109" s="697" t="s">
        <v>9880</v>
      </c>
      <c r="PLG109" s="698"/>
      <c r="PLH109" s="698"/>
      <c r="PLI109" s="488"/>
      <c r="PLJ109" s="488"/>
      <c r="PLK109" s="488"/>
      <c r="PLL109" s="488"/>
      <c r="PLM109" s="488"/>
      <c r="PLN109" s="697" t="s">
        <v>9880</v>
      </c>
      <c r="PLO109" s="698"/>
      <c r="PLP109" s="698"/>
      <c r="PLQ109" s="488"/>
      <c r="PLR109" s="488"/>
      <c r="PLS109" s="488"/>
      <c r="PLT109" s="488"/>
      <c r="PLU109" s="488"/>
      <c r="PLV109" s="697" t="s">
        <v>9880</v>
      </c>
      <c r="PLW109" s="698"/>
      <c r="PLX109" s="698"/>
      <c r="PLY109" s="488"/>
      <c r="PLZ109" s="488"/>
      <c r="PMA109" s="488"/>
      <c r="PMB109" s="488"/>
      <c r="PMC109" s="488"/>
      <c r="PMD109" s="697" t="s">
        <v>9880</v>
      </c>
      <c r="PME109" s="698"/>
      <c r="PMF109" s="698"/>
      <c r="PMG109" s="488"/>
      <c r="PMH109" s="488"/>
      <c r="PMI109" s="488"/>
      <c r="PMJ109" s="488"/>
      <c r="PMK109" s="488"/>
      <c r="PML109" s="697" t="s">
        <v>9880</v>
      </c>
      <c r="PMM109" s="698"/>
      <c r="PMN109" s="698"/>
      <c r="PMO109" s="488"/>
      <c r="PMP109" s="488"/>
      <c r="PMQ109" s="488"/>
      <c r="PMR109" s="488"/>
      <c r="PMS109" s="488"/>
      <c r="PMT109" s="697" t="s">
        <v>9880</v>
      </c>
      <c r="PMU109" s="698"/>
      <c r="PMV109" s="698"/>
      <c r="PMW109" s="488"/>
      <c r="PMX109" s="488"/>
      <c r="PMY109" s="488"/>
      <c r="PMZ109" s="488"/>
      <c r="PNA109" s="488"/>
      <c r="PNB109" s="697" t="s">
        <v>9880</v>
      </c>
      <c r="PNC109" s="698"/>
      <c r="PND109" s="698"/>
      <c r="PNE109" s="488"/>
      <c r="PNF109" s="488"/>
      <c r="PNG109" s="488"/>
      <c r="PNH109" s="488"/>
      <c r="PNI109" s="488"/>
      <c r="PNJ109" s="697" t="s">
        <v>9880</v>
      </c>
      <c r="PNK109" s="698"/>
      <c r="PNL109" s="698"/>
      <c r="PNM109" s="488"/>
      <c r="PNN109" s="488"/>
      <c r="PNO109" s="488"/>
      <c r="PNP109" s="488"/>
      <c r="PNQ109" s="488"/>
      <c r="PNR109" s="697" t="s">
        <v>9880</v>
      </c>
      <c r="PNS109" s="698"/>
      <c r="PNT109" s="698"/>
      <c r="PNU109" s="488"/>
      <c r="PNV109" s="488"/>
      <c r="PNW109" s="488"/>
      <c r="PNX109" s="488"/>
      <c r="PNY109" s="488"/>
      <c r="PNZ109" s="697" t="s">
        <v>9880</v>
      </c>
      <c r="POA109" s="698"/>
      <c r="POB109" s="698"/>
      <c r="POC109" s="488"/>
      <c r="POD109" s="488"/>
      <c r="POE109" s="488"/>
      <c r="POF109" s="488"/>
      <c r="POG109" s="488"/>
      <c r="POH109" s="697" t="s">
        <v>9880</v>
      </c>
      <c r="POI109" s="698"/>
      <c r="POJ109" s="698"/>
      <c r="POK109" s="488"/>
      <c r="POL109" s="488"/>
      <c r="POM109" s="488"/>
      <c r="PON109" s="488"/>
      <c r="POO109" s="488"/>
      <c r="POP109" s="697" t="s">
        <v>9880</v>
      </c>
      <c r="POQ109" s="698"/>
      <c r="POR109" s="698"/>
      <c r="POS109" s="488"/>
      <c r="POT109" s="488"/>
      <c r="POU109" s="488"/>
      <c r="POV109" s="488"/>
      <c r="POW109" s="488"/>
      <c r="POX109" s="697" t="s">
        <v>9880</v>
      </c>
      <c r="POY109" s="698"/>
      <c r="POZ109" s="698"/>
      <c r="PPA109" s="488"/>
      <c r="PPB109" s="488"/>
      <c r="PPC109" s="488"/>
      <c r="PPD109" s="488"/>
      <c r="PPE109" s="488"/>
      <c r="PPF109" s="697" t="s">
        <v>9880</v>
      </c>
      <c r="PPG109" s="698"/>
      <c r="PPH109" s="698"/>
      <c r="PPI109" s="488"/>
      <c r="PPJ109" s="488"/>
      <c r="PPK109" s="488"/>
      <c r="PPL109" s="488"/>
      <c r="PPM109" s="488"/>
      <c r="PPN109" s="697" t="s">
        <v>9880</v>
      </c>
      <c r="PPO109" s="698"/>
      <c r="PPP109" s="698"/>
      <c r="PPQ109" s="488"/>
      <c r="PPR109" s="488"/>
      <c r="PPS109" s="488"/>
      <c r="PPT109" s="488"/>
      <c r="PPU109" s="488"/>
      <c r="PPV109" s="697" t="s">
        <v>9880</v>
      </c>
      <c r="PPW109" s="698"/>
      <c r="PPX109" s="698"/>
      <c r="PPY109" s="488"/>
      <c r="PPZ109" s="488"/>
      <c r="PQA109" s="488"/>
      <c r="PQB109" s="488"/>
      <c r="PQC109" s="488"/>
      <c r="PQD109" s="697" t="s">
        <v>9880</v>
      </c>
      <c r="PQE109" s="698"/>
      <c r="PQF109" s="698"/>
      <c r="PQG109" s="488"/>
      <c r="PQH109" s="488"/>
      <c r="PQI109" s="488"/>
      <c r="PQJ109" s="488"/>
      <c r="PQK109" s="488"/>
      <c r="PQL109" s="697" t="s">
        <v>9880</v>
      </c>
      <c r="PQM109" s="698"/>
      <c r="PQN109" s="698"/>
      <c r="PQO109" s="488"/>
      <c r="PQP109" s="488"/>
      <c r="PQQ109" s="488"/>
      <c r="PQR109" s="488"/>
      <c r="PQS109" s="488"/>
      <c r="PQT109" s="697" t="s">
        <v>9880</v>
      </c>
      <c r="PQU109" s="698"/>
      <c r="PQV109" s="698"/>
      <c r="PQW109" s="488"/>
      <c r="PQX109" s="488"/>
      <c r="PQY109" s="488"/>
      <c r="PQZ109" s="488"/>
      <c r="PRA109" s="488"/>
      <c r="PRB109" s="697" t="s">
        <v>9880</v>
      </c>
      <c r="PRC109" s="698"/>
      <c r="PRD109" s="698"/>
      <c r="PRE109" s="488"/>
      <c r="PRF109" s="488"/>
      <c r="PRG109" s="488"/>
      <c r="PRH109" s="488"/>
      <c r="PRI109" s="488"/>
      <c r="PRJ109" s="697" t="s">
        <v>9880</v>
      </c>
      <c r="PRK109" s="698"/>
      <c r="PRL109" s="698"/>
      <c r="PRM109" s="488"/>
      <c r="PRN109" s="488"/>
      <c r="PRO109" s="488"/>
      <c r="PRP109" s="488"/>
      <c r="PRQ109" s="488"/>
      <c r="PRR109" s="697" t="s">
        <v>9880</v>
      </c>
      <c r="PRS109" s="698"/>
      <c r="PRT109" s="698"/>
      <c r="PRU109" s="488"/>
      <c r="PRV109" s="488"/>
      <c r="PRW109" s="488"/>
      <c r="PRX109" s="488"/>
      <c r="PRY109" s="488"/>
      <c r="PRZ109" s="697" t="s">
        <v>9880</v>
      </c>
      <c r="PSA109" s="698"/>
      <c r="PSB109" s="698"/>
      <c r="PSC109" s="488"/>
      <c r="PSD109" s="488"/>
      <c r="PSE109" s="488"/>
      <c r="PSF109" s="488"/>
      <c r="PSG109" s="488"/>
      <c r="PSH109" s="697" t="s">
        <v>9880</v>
      </c>
      <c r="PSI109" s="698"/>
      <c r="PSJ109" s="698"/>
      <c r="PSK109" s="488"/>
      <c r="PSL109" s="488"/>
      <c r="PSM109" s="488"/>
      <c r="PSN109" s="488"/>
      <c r="PSO109" s="488"/>
      <c r="PSP109" s="697" t="s">
        <v>9880</v>
      </c>
      <c r="PSQ109" s="698"/>
      <c r="PSR109" s="698"/>
      <c r="PSS109" s="488"/>
      <c r="PST109" s="488"/>
      <c r="PSU109" s="488"/>
      <c r="PSV109" s="488"/>
      <c r="PSW109" s="488"/>
      <c r="PSX109" s="697" t="s">
        <v>9880</v>
      </c>
      <c r="PSY109" s="698"/>
      <c r="PSZ109" s="698"/>
      <c r="PTA109" s="488"/>
      <c r="PTB109" s="488"/>
      <c r="PTC109" s="488"/>
      <c r="PTD109" s="488"/>
      <c r="PTE109" s="488"/>
      <c r="PTF109" s="697" t="s">
        <v>9880</v>
      </c>
      <c r="PTG109" s="698"/>
      <c r="PTH109" s="698"/>
      <c r="PTI109" s="488"/>
      <c r="PTJ109" s="488"/>
      <c r="PTK109" s="488"/>
      <c r="PTL109" s="488"/>
      <c r="PTM109" s="488"/>
      <c r="PTN109" s="697" t="s">
        <v>9880</v>
      </c>
      <c r="PTO109" s="698"/>
      <c r="PTP109" s="698"/>
      <c r="PTQ109" s="488"/>
      <c r="PTR109" s="488"/>
      <c r="PTS109" s="488"/>
      <c r="PTT109" s="488"/>
      <c r="PTU109" s="488"/>
      <c r="PTV109" s="697" t="s">
        <v>9880</v>
      </c>
      <c r="PTW109" s="698"/>
      <c r="PTX109" s="698"/>
      <c r="PTY109" s="488"/>
      <c r="PTZ109" s="488"/>
      <c r="PUA109" s="488"/>
      <c r="PUB109" s="488"/>
      <c r="PUC109" s="488"/>
      <c r="PUD109" s="697" t="s">
        <v>9880</v>
      </c>
      <c r="PUE109" s="698"/>
      <c r="PUF109" s="698"/>
      <c r="PUG109" s="488"/>
      <c r="PUH109" s="488"/>
      <c r="PUI109" s="488"/>
      <c r="PUJ109" s="488"/>
      <c r="PUK109" s="488"/>
      <c r="PUL109" s="697" t="s">
        <v>9880</v>
      </c>
      <c r="PUM109" s="698"/>
      <c r="PUN109" s="698"/>
      <c r="PUO109" s="488"/>
      <c r="PUP109" s="488"/>
      <c r="PUQ109" s="488"/>
      <c r="PUR109" s="488"/>
      <c r="PUS109" s="488"/>
      <c r="PUT109" s="697" t="s">
        <v>9880</v>
      </c>
      <c r="PUU109" s="698"/>
      <c r="PUV109" s="698"/>
      <c r="PUW109" s="488"/>
      <c r="PUX109" s="488"/>
      <c r="PUY109" s="488"/>
      <c r="PUZ109" s="488"/>
      <c r="PVA109" s="488"/>
      <c r="PVB109" s="697" t="s">
        <v>9880</v>
      </c>
      <c r="PVC109" s="698"/>
      <c r="PVD109" s="698"/>
      <c r="PVE109" s="488"/>
      <c r="PVF109" s="488"/>
      <c r="PVG109" s="488"/>
      <c r="PVH109" s="488"/>
      <c r="PVI109" s="488"/>
      <c r="PVJ109" s="697" t="s">
        <v>9880</v>
      </c>
      <c r="PVK109" s="698"/>
      <c r="PVL109" s="698"/>
      <c r="PVM109" s="488"/>
      <c r="PVN109" s="488"/>
      <c r="PVO109" s="488"/>
      <c r="PVP109" s="488"/>
      <c r="PVQ109" s="488"/>
      <c r="PVR109" s="697" t="s">
        <v>9880</v>
      </c>
      <c r="PVS109" s="698"/>
      <c r="PVT109" s="698"/>
      <c r="PVU109" s="488"/>
      <c r="PVV109" s="488"/>
      <c r="PVW109" s="488"/>
      <c r="PVX109" s="488"/>
      <c r="PVY109" s="488"/>
      <c r="PVZ109" s="697" t="s">
        <v>9880</v>
      </c>
      <c r="PWA109" s="698"/>
      <c r="PWB109" s="698"/>
      <c r="PWC109" s="488"/>
      <c r="PWD109" s="488"/>
      <c r="PWE109" s="488"/>
      <c r="PWF109" s="488"/>
      <c r="PWG109" s="488"/>
      <c r="PWH109" s="697" t="s">
        <v>9880</v>
      </c>
      <c r="PWI109" s="698"/>
      <c r="PWJ109" s="698"/>
      <c r="PWK109" s="488"/>
      <c r="PWL109" s="488"/>
      <c r="PWM109" s="488"/>
      <c r="PWN109" s="488"/>
      <c r="PWO109" s="488"/>
      <c r="PWP109" s="697" t="s">
        <v>9880</v>
      </c>
      <c r="PWQ109" s="698"/>
      <c r="PWR109" s="698"/>
      <c r="PWS109" s="488"/>
      <c r="PWT109" s="488"/>
      <c r="PWU109" s="488"/>
      <c r="PWV109" s="488"/>
      <c r="PWW109" s="488"/>
      <c r="PWX109" s="697" t="s">
        <v>9880</v>
      </c>
      <c r="PWY109" s="698"/>
      <c r="PWZ109" s="698"/>
      <c r="PXA109" s="488"/>
      <c r="PXB109" s="488"/>
      <c r="PXC109" s="488"/>
      <c r="PXD109" s="488"/>
      <c r="PXE109" s="488"/>
      <c r="PXF109" s="697" t="s">
        <v>9880</v>
      </c>
      <c r="PXG109" s="698"/>
      <c r="PXH109" s="698"/>
      <c r="PXI109" s="488"/>
      <c r="PXJ109" s="488"/>
      <c r="PXK109" s="488"/>
      <c r="PXL109" s="488"/>
      <c r="PXM109" s="488"/>
      <c r="PXN109" s="697" t="s">
        <v>9880</v>
      </c>
      <c r="PXO109" s="698"/>
      <c r="PXP109" s="698"/>
      <c r="PXQ109" s="488"/>
      <c r="PXR109" s="488"/>
      <c r="PXS109" s="488"/>
      <c r="PXT109" s="488"/>
      <c r="PXU109" s="488"/>
      <c r="PXV109" s="697" t="s">
        <v>9880</v>
      </c>
      <c r="PXW109" s="698"/>
      <c r="PXX109" s="698"/>
      <c r="PXY109" s="488"/>
      <c r="PXZ109" s="488"/>
      <c r="PYA109" s="488"/>
      <c r="PYB109" s="488"/>
      <c r="PYC109" s="488"/>
      <c r="PYD109" s="697" t="s">
        <v>9880</v>
      </c>
      <c r="PYE109" s="698"/>
      <c r="PYF109" s="698"/>
      <c r="PYG109" s="488"/>
      <c r="PYH109" s="488"/>
      <c r="PYI109" s="488"/>
      <c r="PYJ109" s="488"/>
      <c r="PYK109" s="488"/>
      <c r="PYL109" s="697" t="s">
        <v>9880</v>
      </c>
      <c r="PYM109" s="698"/>
      <c r="PYN109" s="698"/>
      <c r="PYO109" s="488"/>
      <c r="PYP109" s="488"/>
      <c r="PYQ109" s="488"/>
      <c r="PYR109" s="488"/>
      <c r="PYS109" s="488"/>
      <c r="PYT109" s="697" t="s">
        <v>9880</v>
      </c>
      <c r="PYU109" s="698"/>
      <c r="PYV109" s="698"/>
      <c r="PYW109" s="488"/>
      <c r="PYX109" s="488"/>
      <c r="PYY109" s="488"/>
      <c r="PYZ109" s="488"/>
      <c r="PZA109" s="488"/>
      <c r="PZB109" s="697" t="s">
        <v>9880</v>
      </c>
      <c r="PZC109" s="698"/>
      <c r="PZD109" s="698"/>
      <c r="PZE109" s="488"/>
      <c r="PZF109" s="488"/>
      <c r="PZG109" s="488"/>
      <c r="PZH109" s="488"/>
      <c r="PZI109" s="488"/>
      <c r="PZJ109" s="697" t="s">
        <v>9880</v>
      </c>
      <c r="PZK109" s="698"/>
      <c r="PZL109" s="698"/>
      <c r="PZM109" s="488"/>
      <c r="PZN109" s="488"/>
      <c r="PZO109" s="488"/>
      <c r="PZP109" s="488"/>
      <c r="PZQ109" s="488"/>
      <c r="PZR109" s="697" t="s">
        <v>9880</v>
      </c>
      <c r="PZS109" s="698"/>
      <c r="PZT109" s="698"/>
      <c r="PZU109" s="488"/>
      <c r="PZV109" s="488"/>
      <c r="PZW109" s="488"/>
      <c r="PZX109" s="488"/>
      <c r="PZY109" s="488"/>
      <c r="PZZ109" s="697" t="s">
        <v>9880</v>
      </c>
      <c r="QAA109" s="698"/>
      <c r="QAB109" s="698"/>
      <c r="QAC109" s="488"/>
      <c r="QAD109" s="488"/>
      <c r="QAE109" s="488"/>
      <c r="QAF109" s="488"/>
      <c r="QAG109" s="488"/>
      <c r="QAH109" s="697" t="s">
        <v>9880</v>
      </c>
      <c r="QAI109" s="698"/>
      <c r="QAJ109" s="698"/>
      <c r="QAK109" s="488"/>
      <c r="QAL109" s="488"/>
      <c r="QAM109" s="488"/>
      <c r="QAN109" s="488"/>
      <c r="QAO109" s="488"/>
      <c r="QAP109" s="697" t="s">
        <v>9880</v>
      </c>
      <c r="QAQ109" s="698"/>
      <c r="QAR109" s="698"/>
      <c r="QAS109" s="488"/>
      <c r="QAT109" s="488"/>
      <c r="QAU109" s="488"/>
      <c r="QAV109" s="488"/>
      <c r="QAW109" s="488"/>
      <c r="QAX109" s="697" t="s">
        <v>9880</v>
      </c>
      <c r="QAY109" s="698"/>
      <c r="QAZ109" s="698"/>
      <c r="QBA109" s="488"/>
      <c r="QBB109" s="488"/>
      <c r="QBC109" s="488"/>
      <c r="QBD109" s="488"/>
      <c r="QBE109" s="488"/>
      <c r="QBF109" s="697" t="s">
        <v>9880</v>
      </c>
      <c r="QBG109" s="698"/>
      <c r="QBH109" s="698"/>
      <c r="QBI109" s="488"/>
      <c r="QBJ109" s="488"/>
      <c r="QBK109" s="488"/>
      <c r="QBL109" s="488"/>
      <c r="QBM109" s="488"/>
      <c r="QBN109" s="697" t="s">
        <v>9880</v>
      </c>
      <c r="QBO109" s="698"/>
      <c r="QBP109" s="698"/>
      <c r="QBQ109" s="488"/>
      <c r="QBR109" s="488"/>
      <c r="QBS109" s="488"/>
      <c r="QBT109" s="488"/>
      <c r="QBU109" s="488"/>
      <c r="QBV109" s="697" t="s">
        <v>9880</v>
      </c>
      <c r="QBW109" s="698"/>
      <c r="QBX109" s="698"/>
      <c r="QBY109" s="488"/>
      <c r="QBZ109" s="488"/>
      <c r="QCA109" s="488"/>
      <c r="QCB109" s="488"/>
      <c r="QCC109" s="488"/>
      <c r="QCD109" s="697" t="s">
        <v>9880</v>
      </c>
      <c r="QCE109" s="698"/>
      <c r="QCF109" s="698"/>
      <c r="QCG109" s="488"/>
      <c r="QCH109" s="488"/>
      <c r="QCI109" s="488"/>
      <c r="QCJ109" s="488"/>
      <c r="QCK109" s="488"/>
      <c r="QCL109" s="697" t="s">
        <v>9880</v>
      </c>
      <c r="QCM109" s="698"/>
      <c r="QCN109" s="698"/>
      <c r="QCO109" s="488"/>
      <c r="QCP109" s="488"/>
      <c r="QCQ109" s="488"/>
      <c r="QCR109" s="488"/>
      <c r="QCS109" s="488"/>
      <c r="QCT109" s="697" t="s">
        <v>9880</v>
      </c>
      <c r="QCU109" s="698"/>
      <c r="QCV109" s="698"/>
      <c r="QCW109" s="488"/>
      <c r="QCX109" s="488"/>
      <c r="QCY109" s="488"/>
      <c r="QCZ109" s="488"/>
      <c r="QDA109" s="488"/>
      <c r="QDB109" s="697" t="s">
        <v>9880</v>
      </c>
      <c r="QDC109" s="698"/>
      <c r="QDD109" s="698"/>
      <c r="QDE109" s="488"/>
      <c r="QDF109" s="488"/>
      <c r="QDG109" s="488"/>
      <c r="QDH109" s="488"/>
      <c r="QDI109" s="488"/>
      <c r="QDJ109" s="697" t="s">
        <v>9880</v>
      </c>
      <c r="QDK109" s="698"/>
      <c r="QDL109" s="698"/>
      <c r="QDM109" s="488"/>
      <c r="QDN109" s="488"/>
      <c r="QDO109" s="488"/>
      <c r="QDP109" s="488"/>
      <c r="QDQ109" s="488"/>
      <c r="QDR109" s="697" t="s">
        <v>9880</v>
      </c>
      <c r="QDS109" s="698"/>
      <c r="QDT109" s="698"/>
      <c r="QDU109" s="488"/>
      <c r="QDV109" s="488"/>
      <c r="QDW109" s="488"/>
      <c r="QDX109" s="488"/>
      <c r="QDY109" s="488"/>
      <c r="QDZ109" s="697" t="s">
        <v>9880</v>
      </c>
      <c r="QEA109" s="698"/>
      <c r="QEB109" s="698"/>
      <c r="QEC109" s="488"/>
      <c r="QED109" s="488"/>
      <c r="QEE109" s="488"/>
      <c r="QEF109" s="488"/>
      <c r="QEG109" s="488"/>
      <c r="QEH109" s="697" t="s">
        <v>9880</v>
      </c>
      <c r="QEI109" s="698"/>
      <c r="QEJ109" s="698"/>
      <c r="QEK109" s="488"/>
      <c r="QEL109" s="488"/>
      <c r="QEM109" s="488"/>
      <c r="QEN109" s="488"/>
      <c r="QEO109" s="488"/>
      <c r="QEP109" s="697" t="s">
        <v>9880</v>
      </c>
      <c r="QEQ109" s="698"/>
      <c r="QER109" s="698"/>
      <c r="QES109" s="488"/>
      <c r="QET109" s="488"/>
      <c r="QEU109" s="488"/>
      <c r="QEV109" s="488"/>
      <c r="QEW109" s="488"/>
      <c r="QEX109" s="697" t="s">
        <v>9880</v>
      </c>
      <c r="QEY109" s="698"/>
      <c r="QEZ109" s="698"/>
      <c r="QFA109" s="488"/>
      <c r="QFB109" s="488"/>
      <c r="QFC109" s="488"/>
      <c r="QFD109" s="488"/>
      <c r="QFE109" s="488"/>
      <c r="QFF109" s="697" t="s">
        <v>9880</v>
      </c>
      <c r="QFG109" s="698"/>
      <c r="QFH109" s="698"/>
      <c r="QFI109" s="488"/>
      <c r="QFJ109" s="488"/>
      <c r="QFK109" s="488"/>
      <c r="QFL109" s="488"/>
      <c r="QFM109" s="488"/>
      <c r="QFN109" s="697" t="s">
        <v>9880</v>
      </c>
      <c r="QFO109" s="698"/>
      <c r="QFP109" s="698"/>
      <c r="QFQ109" s="488"/>
      <c r="QFR109" s="488"/>
      <c r="QFS109" s="488"/>
      <c r="QFT109" s="488"/>
      <c r="QFU109" s="488"/>
      <c r="QFV109" s="697" t="s">
        <v>9880</v>
      </c>
      <c r="QFW109" s="698"/>
      <c r="QFX109" s="698"/>
      <c r="QFY109" s="488"/>
      <c r="QFZ109" s="488"/>
      <c r="QGA109" s="488"/>
      <c r="QGB109" s="488"/>
      <c r="QGC109" s="488"/>
      <c r="QGD109" s="697" t="s">
        <v>9880</v>
      </c>
      <c r="QGE109" s="698"/>
      <c r="QGF109" s="698"/>
      <c r="QGG109" s="488"/>
      <c r="QGH109" s="488"/>
      <c r="QGI109" s="488"/>
      <c r="QGJ109" s="488"/>
      <c r="QGK109" s="488"/>
      <c r="QGL109" s="697" t="s">
        <v>9880</v>
      </c>
      <c r="QGM109" s="698"/>
      <c r="QGN109" s="698"/>
      <c r="QGO109" s="488"/>
      <c r="QGP109" s="488"/>
      <c r="QGQ109" s="488"/>
      <c r="QGR109" s="488"/>
      <c r="QGS109" s="488"/>
      <c r="QGT109" s="697" t="s">
        <v>9880</v>
      </c>
      <c r="QGU109" s="698"/>
      <c r="QGV109" s="698"/>
      <c r="QGW109" s="488"/>
      <c r="QGX109" s="488"/>
      <c r="QGY109" s="488"/>
      <c r="QGZ109" s="488"/>
      <c r="QHA109" s="488"/>
      <c r="QHB109" s="697" t="s">
        <v>9880</v>
      </c>
      <c r="QHC109" s="698"/>
      <c r="QHD109" s="698"/>
      <c r="QHE109" s="488"/>
      <c r="QHF109" s="488"/>
      <c r="QHG109" s="488"/>
      <c r="QHH109" s="488"/>
      <c r="QHI109" s="488"/>
      <c r="QHJ109" s="697" t="s">
        <v>9880</v>
      </c>
      <c r="QHK109" s="698"/>
      <c r="QHL109" s="698"/>
      <c r="QHM109" s="488"/>
      <c r="QHN109" s="488"/>
      <c r="QHO109" s="488"/>
      <c r="QHP109" s="488"/>
      <c r="QHQ109" s="488"/>
      <c r="QHR109" s="697" t="s">
        <v>9880</v>
      </c>
      <c r="QHS109" s="698"/>
      <c r="QHT109" s="698"/>
      <c r="QHU109" s="488"/>
      <c r="QHV109" s="488"/>
      <c r="QHW109" s="488"/>
      <c r="QHX109" s="488"/>
      <c r="QHY109" s="488"/>
      <c r="QHZ109" s="697" t="s">
        <v>9880</v>
      </c>
      <c r="QIA109" s="698"/>
      <c r="QIB109" s="698"/>
      <c r="QIC109" s="488"/>
      <c r="QID109" s="488"/>
      <c r="QIE109" s="488"/>
      <c r="QIF109" s="488"/>
      <c r="QIG109" s="488"/>
      <c r="QIH109" s="697" t="s">
        <v>9880</v>
      </c>
      <c r="QII109" s="698"/>
      <c r="QIJ109" s="698"/>
      <c r="QIK109" s="488"/>
      <c r="QIL109" s="488"/>
      <c r="QIM109" s="488"/>
      <c r="QIN109" s="488"/>
      <c r="QIO109" s="488"/>
      <c r="QIP109" s="697" t="s">
        <v>9880</v>
      </c>
      <c r="QIQ109" s="698"/>
      <c r="QIR109" s="698"/>
      <c r="QIS109" s="488"/>
      <c r="QIT109" s="488"/>
      <c r="QIU109" s="488"/>
      <c r="QIV109" s="488"/>
      <c r="QIW109" s="488"/>
      <c r="QIX109" s="697" t="s">
        <v>9880</v>
      </c>
      <c r="QIY109" s="698"/>
      <c r="QIZ109" s="698"/>
      <c r="QJA109" s="488"/>
      <c r="QJB109" s="488"/>
      <c r="QJC109" s="488"/>
      <c r="QJD109" s="488"/>
      <c r="QJE109" s="488"/>
      <c r="QJF109" s="697" t="s">
        <v>9880</v>
      </c>
      <c r="QJG109" s="698"/>
      <c r="QJH109" s="698"/>
      <c r="QJI109" s="488"/>
      <c r="QJJ109" s="488"/>
      <c r="QJK109" s="488"/>
      <c r="QJL109" s="488"/>
      <c r="QJM109" s="488"/>
      <c r="QJN109" s="697" t="s">
        <v>9880</v>
      </c>
      <c r="QJO109" s="698"/>
      <c r="QJP109" s="698"/>
      <c r="QJQ109" s="488"/>
      <c r="QJR109" s="488"/>
      <c r="QJS109" s="488"/>
      <c r="QJT109" s="488"/>
      <c r="QJU109" s="488"/>
      <c r="QJV109" s="697" t="s">
        <v>9880</v>
      </c>
      <c r="QJW109" s="698"/>
      <c r="QJX109" s="698"/>
      <c r="QJY109" s="488"/>
      <c r="QJZ109" s="488"/>
      <c r="QKA109" s="488"/>
      <c r="QKB109" s="488"/>
      <c r="QKC109" s="488"/>
      <c r="QKD109" s="697" t="s">
        <v>9880</v>
      </c>
      <c r="QKE109" s="698"/>
      <c r="QKF109" s="698"/>
      <c r="QKG109" s="488"/>
      <c r="QKH109" s="488"/>
      <c r="QKI109" s="488"/>
      <c r="QKJ109" s="488"/>
      <c r="QKK109" s="488"/>
      <c r="QKL109" s="697" t="s">
        <v>9880</v>
      </c>
      <c r="QKM109" s="698"/>
      <c r="QKN109" s="698"/>
      <c r="QKO109" s="488"/>
      <c r="QKP109" s="488"/>
      <c r="QKQ109" s="488"/>
      <c r="QKR109" s="488"/>
      <c r="QKS109" s="488"/>
      <c r="QKT109" s="697" t="s">
        <v>9880</v>
      </c>
      <c r="QKU109" s="698"/>
      <c r="QKV109" s="698"/>
      <c r="QKW109" s="488"/>
      <c r="QKX109" s="488"/>
      <c r="QKY109" s="488"/>
      <c r="QKZ109" s="488"/>
      <c r="QLA109" s="488"/>
      <c r="QLB109" s="697" t="s">
        <v>9880</v>
      </c>
      <c r="QLC109" s="698"/>
      <c r="QLD109" s="698"/>
      <c r="QLE109" s="488"/>
      <c r="QLF109" s="488"/>
      <c r="QLG109" s="488"/>
      <c r="QLH109" s="488"/>
      <c r="QLI109" s="488"/>
      <c r="QLJ109" s="697" t="s">
        <v>9880</v>
      </c>
      <c r="QLK109" s="698"/>
      <c r="QLL109" s="698"/>
      <c r="QLM109" s="488"/>
      <c r="QLN109" s="488"/>
      <c r="QLO109" s="488"/>
      <c r="QLP109" s="488"/>
      <c r="QLQ109" s="488"/>
      <c r="QLR109" s="697" t="s">
        <v>9880</v>
      </c>
      <c r="QLS109" s="698"/>
      <c r="QLT109" s="698"/>
      <c r="QLU109" s="488"/>
      <c r="QLV109" s="488"/>
      <c r="QLW109" s="488"/>
      <c r="QLX109" s="488"/>
      <c r="QLY109" s="488"/>
      <c r="QLZ109" s="697" t="s">
        <v>9880</v>
      </c>
      <c r="QMA109" s="698"/>
      <c r="QMB109" s="698"/>
      <c r="QMC109" s="488"/>
      <c r="QMD109" s="488"/>
      <c r="QME109" s="488"/>
      <c r="QMF109" s="488"/>
      <c r="QMG109" s="488"/>
      <c r="QMH109" s="697" t="s">
        <v>9880</v>
      </c>
      <c r="QMI109" s="698"/>
      <c r="QMJ109" s="698"/>
      <c r="QMK109" s="488"/>
      <c r="QML109" s="488"/>
      <c r="QMM109" s="488"/>
      <c r="QMN109" s="488"/>
      <c r="QMO109" s="488"/>
      <c r="QMP109" s="697" t="s">
        <v>9880</v>
      </c>
      <c r="QMQ109" s="698"/>
      <c r="QMR109" s="698"/>
      <c r="QMS109" s="488"/>
      <c r="QMT109" s="488"/>
      <c r="QMU109" s="488"/>
      <c r="QMV109" s="488"/>
      <c r="QMW109" s="488"/>
      <c r="QMX109" s="697" t="s">
        <v>9880</v>
      </c>
      <c r="QMY109" s="698"/>
      <c r="QMZ109" s="698"/>
      <c r="QNA109" s="488"/>
      <c r="QNB109" s="488"/>
      <c r="QNC109" s="488"/>
      <c r="QND109" s="488"/>
      <c r="QNE109" s="488"/>
      <c r="QNF109" s="697" t="s">
        <v>9880</v>
      </c>
      <c r="QNG109" s="698"/>
      <c r="QNH109" s="698"/>
      <c r="QNI109" s="488"/>
      <c r="QNJ109" s="488"/>
      <c r="QNK109" s="488"/>
      <c r="QNL109" s="488"/>
      <c r="QNM109" s="488"/>
      <c r="QNN109" s="697" t="s">
        <v>9880</v>
      </c>
      <c r="QNO109" s="698"/>
      <c r="QNP109" s="698"/>
      <c r="QNQ109" s="488"/>
      <c r="QNR109" s="488"/>
      <c r="QNS109" s="488"/>
      <c r="QNT109" s="488"/>
      <c r="QNU109" s="488"/>
      <c r="QNV109" s="697" t="s">
        <v>9880</v>
      </c>
      <c r="QNW109" s="698"/>
      <c r="QNX109" s="698"/>
      <c r="QNY109" s="488"/>
      <c r="QNZ109" s="488"/>
      <c r="QOA109" s="488"/>
      <c r="QOB109" s="488"/>
      <c r="QOC109" s="488"/>
      <c r="QOD109" s="697" t="s">
        <v>9880</v>
      </c>
      <c r="QOE109" s="698"/>
      <c r="QOF109" s="698"/>
      <c r="QOG109" s="488"/>
      <c r="QOH109" s="488"/>
      <c r="QOI109" s="488"/>
      <c r="QOJ109" s="488"/>
      <c r="QOK109" s="488"/>
      <c r="QOL109" s="697" t="s">
        <v>9880</v>
      </c>
      <c r="QOM109" s="698"/>
      <c r="QON109" s="698"/>
      <c r="QOO109" s="488"/>
      <c r="QOP109" s="488"/>
      <c r="QOQ109" s="488"/>
      <c r="QOR109" s="488"/>
      <c r="QOS109" s="488"/>
      <c r="QOT109" s="697" t="s">
        <v>9880</v>
      </c>
      <c r="QOU109" s="698"/>
      <c r="QOV109" s="698"/>
      <c r="QOW109" s="488"/>
      <c r="QOX109" s="488"/>
      <c r="QOY109" s="488"/>
      <c r="QOZ109" s="488"/>
      <c r="QPA109" s="488"/>
      <c r="QPB109" s="697" t="s">
        <v>9880</v>
      </c>
      <c r="QPC109" s="698"/>
      <c r="QPD109" s="698"/>
      <c r="QPE109" s="488"/>
      <c r="QPF109" s="488"/>
      <c r="QPG109" s="488"/>
      <c r="QPH109" s="488"/>
      <c r="QPI109" s="488"/>
      <c r="QPJ109" s="697" t="s">
        <v>9880</v>
      </c>
      <c r="QPK109" s="698"/>
      <c r="QPL109" s="698"/>
      <c r="QPM109" s="488"/>
      <c r="QPN109" s="488"/>
      <c r="QPO109" s="488"/>
      <c r="QPP109" s="488"/>
      <c r="QPQ109" s="488"/>
      <c r="QPR109" s="697" t="s">
        <v>9880</v>
      </c>
      <c r="QPS109" s="698"/>
      <c r="QPT109" s="698"/>
      <c r="QPU109" s="488"/>
      <c r="QPV109" s="488"/>
      <c r="QPW109" s="488"/>
      <c r="QPX109" s="488"/>
      <c r="QPY109" s="488"/>
      <c r="QPZ109" s="697" t="s">
        <v>9880</v>
      </c>
      <c r="QQA109" s="698"/>
      <c r="QQB109" s="698"/>
      <c r="QQC109" s="488"/>
      <c r="QQD109" s="488"/>
      <c r="QQE109" s="488"/>
      <c r="QQF109" s="488"/>
      <c r="QQG109" s="488"/>
      <c r="QQH109" s="697" t="s">
        <v>9880</v>
      </c>
      <c r="QQI109" s="698"/>
      <c r="QQJ109" s="698"/>
      <c r="QQK109" s="488"/>
      <c r="QQL109" s="488"/>
      <c r="QQM109" s="488"/>
      <c r="QQN109" s="488"/>
      <c r="QQO109" s="488"/>
      <c r="QQP109" s="697" t="s">
        <v>9880</v>
      </c>
      <c r="QQQ109" s="698"/>
      <c r="QQR109" s="698"/>
      <c r="QQS109" s="488"/>
      <c r="QQT109" s="488"/>
      <c r="QQU109" s="488"/>
      <c r="QQV109" s="488"/>
      <c r="QQW109" s="488"/>
      <c r="QQX109" s="697" t="s">
        <v>9880</v>
      </c>
      <c r="QQY109" s="698"/>
      <c r="QQZ109" s="698"/>
      <c r="QRA109" s="488"/>
      <c r="QRB109" s="488"/>
      <c r="QRC109" s="488"/>
      <c r="QRD109" s="488"/>
      <c r="QRE109" s="488"/>
      <c r="QRF109" s="697" t="s">
        <v>9880</v>
      </c>
      <c r="QRG109" s="698"/>
      <c r="QRH109" s="698"/>
      <c r="QRI109" s="488"/>
      <c r="QRJ109" s="488"/>
      <c r="QRK109" s="488"/>
      <c r="QRL109" s="488"/>
      <c r="QRM109" s="488"/>
      <c r="QRN109" s="697" t="s">
        <v>9880</v>
      </c>
      <c r="QRO109" s="698"/>
      <c r="QRP109" s="698"/>
      <c r="QRQ109" s="488"/>
      <c r="QRR109" s="488"/>
      <c r="QRS109" s="488"/>
      <c r="QRT109" s="488"/>
      <c r="QRU109" s="488"/>
      <c r="QRV109" s="697" t="s">
        <v>9880</v>
      </c>
      <c r="QRW109" s="698"/>
      <c r="QRX109" s="698"/>
      <c r="QRY109" s="488"/>
      <c r="QRZ109" s="488"/>
      <c r="QSA109" s="488"/>
      <c r="QSB109" s="488"/>
      <c r="QSC109" s="488"/>
      <c r="QSD109" s="697" t="s">
        <v>9880</v>
      </c>
      <c r="QSE109" s="698"/>
      <c r="QSF109" s="698"/>
      <c r="QSG109" s="488"/>
      <c r="QSH109" s="488"/>
      <c r="QSI109" s="488"/>
      <c r="QSJ109" s="488"/>
      <c r="QSK109" s="488"/>
      <c r="QSL109" s="697" t="s">
        <v>9880</v>
      </c>
      <c r="QSM109" s="698"/>
      <c r="QSN109" s="698"/>
      <c r="QSO109" s="488"/>
      <c r="QSP109" s="488"/>
      <c r="QSQ109" s="488"/>
      <c r="QSR109" s="488"/>
      <c r="QSS109" s="488"/>
      <c r="QST109" s="697" t="s">
        <v>9880</v>
      </c>
      <c r="QSU109" s="698"/>
      <c r="QSV109" s="698"/>
      <c r="QSW109" s="488"/>
      <c r="QSX109" s="488"/>
      <c r="QSY109" s="488"/>
      <c r="QSZ109" s="488"/>
      <c r="QTA109" s="488"/>
      <c r="QTB109" s="697" t="s">
        <v>9880</v>
      </c>
      <c r="QTC109" s="698"/>
      <c r="QTD109" s="698"/>
      <c r="QTE109" s="488"/>
      <c r="QTF109" s="488"/>
      <c r="QTG109" s="488"/>
      <c r="QTH109" s="488"/>
      <c r="QTI109" s="488"/>
      <c r="QTJ109" s="697" t="s">
        <v>9880</v>
      </c>
      <c r="QTK109" s="698"/>
      <c r="QTL109" s="698"/>
      <c r="QTM109" s="488"/>
      <c r="QTN109" s="488"/>
      <c r="QTO109" s="488"/>
      <c r="QTP109" s="488"/>
      <c r="QTQ109" s="488"/>
      <c r="QTR109" s="697" t="s">
        <v>9880</v>
      </c>
      <c r="QTS109" s="698"/>
      <c r="QTT109" s="698"/>
      <c r="QTU109" s="488"/>
      <c r="QTV109" s="488"/>
      <c r="QTW109" s="488"/>
      <c r="QTX109" s="488"/>
      <c r="QTY109" s="488"/>
      <c r="QTZ109" s="697" t="s">
        <v>9880</v>
      </c>
      <c r="QUA109" s="698"/>
      <c r="QUB109" s="698"/>
      <c r="QUC109" s="488"/>
      <c r="QUD109" s="488"/>
      <c r="QUE109" s="488"/>
      <c r="QUF109" s="488"/>
      <c r="QUG109" s="488"/>
      <c r="QUH109" s="697" t="s">
        <v>9880</v>
      </c>
      <c r="QUI109" s="698"/>
      <c r="QUJ109" s="698"/>
      <c r="QUK109" s="488"/>
      <c r="QUL109" s="488"/>
      <c r="QUM109" s="488"/>
      <c r="QUN109" s="488"/>
      <c r="QUO109" s="488"/>
      <c r="QUP109" s="697" t="s">
        <v>9880</v>
      </c>
      <c r="QUQ109" s="698"/>
      <c r="QUR109" s="698"/>
      <c r="QUS109" s="488"/>
      <c r="QUT109" s="488"/>
      <c r="QUU109" s="488"/>
      <c r="QUV109" s="488"/>
      <c r="QUW109" s="488"/>
      <c r="QUX109" s="697" t="s">
        <v>9880</v>
      </c>
      <c r="QUY109" s="698"/>
      <c r="QUZ109" s="698"/>
      <c r="QVA109" s="488"/>
      <c r="QVB109" s="488"/>
      <c r="QVC109" s="488"/>
      <c r="QVD109" s="488"/>
      <c r="QVE109" s="488"/>
      <c r="QVF109" s="697" t="s">
        <v>9880</v>
      </c>
      <c r="QVG109" s="698"/>
      <c r="QVH109" s="698"/>
      <c r="QVI109" s="488"/>
      <c r="QVJ109" s="488"/>
      <c r="QVK109" s="488"/>
      <c r="QVL109" s="488"/>
      <c r="QVM109" s="488"/>
      <c r="QVN109" s="697" t="s">
        <v>9880</v>
      </c>
      <c r="QVO109" s="698"/>
      <c r="QVP109" s="698"/>
      <c r="QVQ109" s="488"/>
      <c r="QVR109" s="488"/>
      <c r="QVS109" s="488"/>
      <c r="QVT109" s="488"/>
      <c r="QVU109" s="488"/>
      <c r="QVV109" s="697" t="s">
        <v>9880</v>
      </c>
      <c r="QVW109" s="698"/>
      <c r="QVX109" s="698"/>
      <c r="QVY109" s="488"/>
      <c r="QVZ109" s="488"/>
      <c r="QWA109" s="488"/>
      <c r="QWB109" s="488"/>
      <c r="QWC109" s="488"/>
      <c r="QWD109" s="697" t="s">
        <v>9880</v>
      </c>
      <c r="QWE109" s="698"/>
      <c r="QWF109" s="698"/>
      <c r="QWG109" s="488"/>
      <c r="QWH109" s="488"/>
      <c r="QWI109" s="488"/>
      <c r="QWJ109" s="488"/>
      <c r="QWK109" s="488"/>
      <c r="QWL109" s="697" t="s">
        <v>9880</v>
      </c>
      <c r="QWM109" s="698"/>
      <c r="QWN109" s="698"/>
      <c r="QWO109" s="488"/>
      <c r="QWP109" s="488"/>
      <c r="QWQ109" s="488"/>
      <c r="QWR109" s="488"/>
      <c r="QWS109" s="488"/>
      <c r="QWT109" s="697" t="s">
        <v>9880</v>
      </c>
      <c r="QWU109" s="698"/>
      <c r="QWV109" s="698"/>
      <c r="QWW109" s="488"/>
      <c r="QWX109" s="488"/>
      <c r="QWY109" s="488"/>
      <c r="QWZ109" s="488"/>
      <c r="QXA109" s="488"/>
      <c r="QXB109" s="697" t="s">
        <v>9880</v>
      </c>
      <c r="QXC109" s="698"/>
      <c r="QXD109" s="698"/>
      <c r="QXE109" s="488"/>
      <c r="QXF109" s="488"/>
      <c r="QXG109" s="488"/>
      <c r="QXH109" s="488"/>
      <c r="QXI109" s="488"/>
      <c r="QXJ109" s="697" t="s">
        <v>9880</v>
      </c>
      <c r="QXK109" s="698"/>
      <c r="QXL109" s="698"/>
      <c r="QXM109" s="488"/>
      <c r="QXN109" s="488"/>
      <c r="QXO109" s="488"/>
      <c r="QXP109" s="488"/>
      <c r="QXQ109" s="488"/>
      <c r="QXR109" s="697" t="s">
        <v>9880</v>
      </c>
      <c r="QXS109" s="698"/>
      <c r="QXT109" s="698"/>
      <c r="QXU109" s="488"/>
      <c r="QXV109" s="488"/>
      <c r="QXW109" s="488"/>
      <c r="QXX109" s="488"/>
      <c r="QXY109" s="488"/>
      <c r="QXZ109" s="697" t="s">
        <v>9880</v>
      </c>
      <c r="QYA109" s="698"/>
      <c r="QYB109" s="698"/>
      <c r="QYC109" s="488"/>
      <c r="QYD109" s="488"/>
      <c r="QYE109" s="488"/>
      <c r="QYF109" s="488"/>
      <c r="QYG109" s="488"/>
      <c r="QYH109" s="697" t="s">
        <v>9880</v>
      </c>
      <c r="QYI109" s="698"/>
      <c r="QYJ109" s="698"/>
      <c r="QYK109" s="488"/>
      <c r="QYL109" s="488"/>
      <c r="QYM109" s="488"/>
      <c r="QYN109" s="488"/>
      <c r="QYO109" s="488"/>
      <c r="QYP109" s="697" t="s">
        <v>9880</v>
      </c>
      <c r="QYQ109" s="698"/>
      <c r="QYR109" s="698"/>
      <c r="QYS109" s="488"/>
      <c r="QYT109" s="488"/>
      <c r="QYU109" s="488"/>
      <c r="QYV109" s="488"/>
      <c r="QYW109" s="488"/>
      <c r="QYX109" s="697" t="s">
        <v>9880</v>
      </c>
      <c r="QYY109" s="698"/>
      <c r="QYZ109" s="698"/>
      <c r="QZA109" s="488"/>
      <c r="QZB109" s="488"/>
      <c r="QZC109" s="488"/>
      <c r="QZD109" s="488"/>
      <c r="QZE109" s="488"/>
      <c r="QZF109" s="697" t="s">
        <v>9880</v>
      </c>
      <c r="QZG109" s="698"/>
      <c r="QZH109" s="698"/>
      <c r="QZI109" s="488"/>
      <c r="QZJ109" s="488"/>
      <c r="QZK109" s="488"/>
      <c r="QZL109" s="488"/>
      <c r="QZM109" s="488"/>
      <c r="QZN109" s="697" t="s">
        <v>9880</v>
      </c>
      <c r="QZO109" s="698"/>
      <c r="QZP109" s="698"/>
      <c r="QZQ109" s="488"/>
      <c r="QZR109" s="488"/>
      <c r="QZS109" s="488"/>
      <c r="QZT109" s="488"/>
      <c r="QZU109" s="488"/>
      <c r="QZV109" s="697" t="s">
        <v>9880</v>
      </c>
      <c r="QZW109" s="698"/>
      <c r="QZX109" s="698"/>
      <c r="QZY109" s="488"/>
      <c r="QZZ109" s="488"/>
      <c r="RAA109" s="488"/>
      <c r="RAB109" s="488"/>
      <c r="RAC109" s="488"/>
      <c r="RAD109" s="697" t="s">
        <v>9880</v>
      </c>
      <c r="RAE109" s="698"/>
      <c r="RAF109" s="698"/>
      <c r="RAG109" s="488"/>
      <c r="RAH109" s="488"/>
      <c r="RAI109" s="488"/>
      <c r="RAJ109" s="488"/>
      <c r="RAK109" s="488"/>
      <c r="RAL109" s="697" t="s">
        <v>9880</v>
      </c>
      <c r="RAM109" s="698"/>
      <c r="RAN109" s="698"/>
      <c r="RAO109" s="488"/>
      <c r="RAP109" s="488"/>
      <c r="RAQ109" s="488"/>
      <c r="RAR109" s="488"/>
      <c r="RAS109" s="488"/>
      <c r="RAT109" s="697" t="s">
        <v>9880</v>
      </c>
      <c r="RAU109" s="698"/>
      <c r="RAV109" s="698"/>
      <c r="RAW109" s="488"/>
      <c r="RAX109" s="488"/>
      <c r="RAY109" s="488"/>
      <c r="RAZ109" s="488"/>
      <c r="RBA109" s="488"/>
      <c r="RBB109" s="697" t="s">
        <v>9880</v>
      </c>
      <c r="RBC109" s="698"/>
      <c r="RBD109" s="698"/>
      <c r="RBE109" s="488"/>
      <c r="RBF109" s="488"/>
      <c r="RBG109" s="488"/>
      <c r="RBH109" s="488"/>
      <c r="RBI109" s="488"/>
      <c r="RBJ109" s="697" t="s">
        <v>9880</v>
      </c>
      <c r="RBK109" s="698"/>
      <c r="RBL109" s="698"/>
      <c r="RBM109" s="488"/>
      <c r="RBN109" s="488"/>
      <c r="RBO109" s="488"/>
      <c r="RBP109" s="488"/>
      <c r="RBQ109" s="488"/>
      <c r="RBR109" s="697" t="s">
        <v>9880</v>
      </c>
      <c r="RBS109" s="698"/>
      <c r="RBT109" s="698"/>
      <c r="RBU109" s="488"/>
      <c r="RBV109" s="488"/>
      <c r="RBW109" s="488"/>
      <c r="RBX109" s="488"/>
      <c r="RBY109" s="488"/>
      <c r="RBZ109" s="697" t="s">
        <v>9880</v>
      </c>
      <c r="RCA109" s="698"/>
      <c r="RCB109" s="698"/>
      <c r="RCC109" s="488"/>
      <c r="RCD109" s="488"/>
      <c r="RCE109" s="488"/>
      <c r="RCF109" s="488"/>
      <c r="RCG109" s="488"/>
      <c r="RCH109" s="697" t="s">
        <v>9880</v>
      </c>
      <c r="RCI109" s="698"/>
      <c r="RCJ109" s="698"/>
      <c r="RCK109" s="488"/>
      <c r="RCL109" s="488"/>
      <c r="RCM109" s="488"/>
      <c r="RCN109" s="488"/>
      <c r="RCO109" s="488"/>
      <c r="RCP109" s="697" t="s">
        <v>9880</v>
      </c>
      <c r="RCQ109" s="698"/>
      <c r="RCR109" s="698"/>
      <c r="RCS109" s="488"/>
      <c r="RCT109" s="488"/>
      <c r="RCU109" s="488"/>
      <c r="RCV109" s="488"/>
      <c r="RCW109" s="488"/>
      <c r="RCX109" s="697" t="s">
        <v>9880</v>
      </c>
      <c r="RCY109" s="698"/>
      <c r="RCZ109" s="698"/>
      <c r="RDA109" s="488"/>
      <c r="RDB109" s="488"/>
      <c r="RDC109" s="488"/>
      <c r="RDD109" s="488"/>
      <c r="RDE109" s="488"/>
      <c r="RDF109" s="697" t="s">
        <v>9880</v>
      </c>
      <c r="RDG109" s="698"/>
      <c r="RDH109" s="698"/>
      <c r="RDI109" s="488"/>
      <c r="RDJ109" s="488"/>
      <c r="RDK109" s="488"/>
      <c r="RDL109" s="488"/>
      <c r="RDM109" s="488"/>
      <c r="RDN109" s="697" t="s">
        <v>9880</v>
      </c>
      <c r="RDO109" s="698"/>
      <c r="RDP109" s="698"/>
      <c r="RDQ109" s="488"/>
      <c r="RDR109" s="488"/>
      <c r="RDS109" s="488"/>
      <c r="RDT109" s="488"/>
      <c r="RDU109" s="488"/>
      <c r="RDV109" s="697" t="s">
        <v>9880</v>
      </c>
      <c r="RDW109" s="698"/>
      <c r="RDX109" s="698"/>
      <c r="RDY109" s="488"/>
      <c r="RDZ109" s="488"/>
      <c r="REA109" s="488"/>
      <c r="REB109" s="488"/>
      <c r="REC109" s="488"/>
      <c r="RED109" s="697" t="s">
        <v>9880</v>
      </c>
      <c r="REE109" s="698"/>
      <c r="REF109" s="698"/>
      <c r="REG109" s="488"/>
      <c r="REH109" s="488"/>
      <c r="REI109" s="488"/>
      <c r="REJ109" s="488"/>
      <c r="REK109" s="488"/>
      <c r="REL109" s="697" t="s">
        <v>9880</v>
      </c>
      <c r="REM109" s="698"/>
      <c r="REN109" s="698"/>
      <c r="REO109" s="488"/>
      <c r="REP109" s="488"/>
      <c r="REQ109" s="488"/>
      <c r="RER109" s="488"/>
      <c r="RES109" s="488"/>
      <c r="RET109" s="697" t="s">
        <v>9880</v>
      </c>
      <c r="REU109" s="698"/>
      <c r="REV109" s="698"/>
      <c r="REW109" s="488"/>
      <c r="REX109" s="488"/>
      <c r="REY109" s="488"/>
      <c r="REZ109" s="488"/>
      <c r="RFA109" s="488"/>
      <c r="RFB109" s="697" t="s">
        <v>9880</v>
      </c>
      <c r="RFC109" s="698"/>
      <c r="RFD109" s="698"/>
      <c r="RFE109" s="488"/>
      <c r="RFF109" s="488"/>
      <c r="RFG109" s="488"/>
      <c r="RFH109" s="488"/>
      <c r="RFI109" s="488"/>
      <c r="RFJ109" s="697" t="s">
        <v>9880</v>
      </c>
      <c r="RFK109" s="698"/>
      <c r="RFL109" s="698"/>
      <c r="RFM109" s="488"/>
      <c r="RFN109" s="488"/>
      <c r="RFO109" s="488"/>
      <c r="RFP109" s="488"/>
      <c r="RFQ109" s="488"/>
      <c r="RFR109" s="697" t="s">
        <v>9880</v>
      </c>
      <c r="RFS109" s="698"/>
      <c r="RFT109" s="698"/>
      <c r="RFU109" s="488"/>
      <c r="RFV109" s="488"/>
      <c r="RFW109" s="488"/>
      <c r="RFX109" s="488"/>
      <c r="RFY109" s="488"/>
      <c r="RFZ109" s="697" t="s">
        <v>9880</v>
      </c>
      <c r="RGA109" s="698"/>
      <c r="RGB109" s="698"/>
      <c r="RGC109" s="488"/>
      <c r="RGD109" s="488"/>
      <c r="RGE109" s="488"/>
      <c r="RGF109" s="488"/>
      <c r="RGG109" s="488"/>
      <c r="RGH109" s="697" t="s">
        <v>9880</v>
      </c>
      <c r="RGI109" s="698"/>
      <c r="RGJ109" s="698"/>
      <c r="RGK109" s="488"/>
      <c r="RGL109" s="488"/>
      <c r="RGM109" s="488"/>
      <c r="RGN109" s="488"/>
      <c r="RGO109" s="488"/>
      <c r="RGP109" s="697" t="s">
        <v>9880</v>
      </c>
      <c r="RGQ109" s="698"/>
      <c r="RGR109" s="698"/>
      <c r="RGS109" s="488"/>
      <c r="RGT109" s="488"/>
      <c r="RGU109" s="488"/>
      <c r="RGV109" s="488"/>
      <c r="RGW109" s="488"/>
      <c r="RGX109" s="697" t="s">
        <v>9880</v>
      </c>
      <c r="RGY109" s="698"/>
      <c r="RGZ109" s="698"/>
      <c r="RHA109" s="488"/>
      <c r="RHB109" s="488"/>
      <c r="RHC109" s="488"/>
      <c r="RHD109" s="488"/>
      <c r="RHE109" s="488"/>
      <c r="RHF109" s="697" t="s">
        <v>9880</v>
      </c>
      <c r="RHG109" s="698"/>
      <c r="RHH109" s="698"/>
      <c r="RHI109" s="488"/>
      <c r="RHJ109" s="488"/>
      <c r="RHK109" s="488"/>
      <c r="RHL109" s="488"/>
      <c r="RHM109" s="488"/>
      <c r="RHN109" s="697" t="s">
        <v>9880</v>
      </c>
      <c r="RHO109" s="698"/>
      <c r="RHP109" s="698"/>
      <c r="RHQ109" s="488"/>
      <c r="RHR109" s="488"/>
      <c r="RHS109" s="488"/>
      <c r="RHT109" s="488"/>
      <c r="RHU109" s="488"/>
      <c r="RHV109" s="697" t="s">
        <v>9880</v>
      </c>
      <c r="RHW109" s="698"/>
      <c r="RHX109" s="698"/>
      <c r="RHY109" s="488"/>
      <c r="RHZ109" s="488"/>
      <c r="RIA109" s="488"/>
      <c r="RIB109" s="488"/>
      <c r="RIC109" s="488"/>
      <c r="RID109" s="697" t="s">
        <v>9880</v>
      </c>
      <c r="RIE109" s="698"/>
      <c r="RIF109" s="698"/>
      <c r="RIG109" s="488"/>
      <c r="RIH109" s="488"/>
      <c r="RII109" s="488"/>
      <c r="RIJ109" s="488"/>
      <c r="RIK109" s="488"/>
      <c r="RIL109" s="697" t="s">
        <v>9880</v>
      </c>
      <c r="RIM109" s="698"/>
      <c r="RIN109" s="698"/>
      <c r="RIO109" s="488"/>
      <c r="RIP109" s="488"/>
      <c r="RIQ109" s="488"/>
      <c r="RIR109" s="488"/>
      <c r="RIS109" s="488"/>
      <c r="RIT109" s="697" t="s">
        <v>9880</v>
      </c>
      <c r="RIU109" s="698"/>
      <c r="RIV109" s="698"/>
      <c r="RIW109" s="488"/>
      <c r="RIX109" s="488"/>
      <c r="RIY109" s="488"/>
      <c r="RIZ109" s="488"/>
      <c r="RJA109" s="488"/>
      <c r="RJB109" s="697" t="s">
        <v>9880</v>
      </c>
      <c r="RJC109" s="698"/>
      <c r="RJD109" s="698"/>
      <c r="RJE109" s="488"/>
      <c r="RJF109" s="488"/>
      <c r="RJG109" s="488"/>
      <c r="RJH109" s="488"/>
      <c r="RJI109" s="488"/>
      <c r="RJJ109" s="697" t="s">
        <v>9880</v>
      </c>
      <c r="RJK109" s="698"/>
      <c r="RJL109" s="698"/>
      <c r="RJM109" s="488"/>
      <c r="RJN109" s="488"/>
      <c r="RJO109" s="488"/>
      <c r="RJP109" s="488"/>
      <c r="RJQ109" s="488"/>
      <c r="RJR109" s="697" t="s">
        <v>9880</v>
      </c>
      <c r="RJS109" s="698"/>
      <c r="RJT109" s="698"/>
      <c r="RJU109" s="488"/>
      <c r="RJV109" s="488"/>
      <c r="RJW109" s="488"/>
      <c r="RJX109" s="488"/>
      <c r="RJY109" s="488"/>
      <c r="RJZ109" s="697" t="s">
        <v>9880</v>
      </c>
      <c r="RKA109" s="698"/>
      <c r="RKB109" s="698"/>
      <c r="RKC109" s="488"/>
      <c r="RKD109" s="488"/>
      <c r="RKE109" s="488"/>
      <c r="RKF109" s="488"/>
      <c r="RKG109" s="488"/>
      <c r="RKH109" s="697" t="s">
        <v>9880</v>
      </c>
      <c r="RKI109" s="698"/>
      <c r="RKJ109" s="698"/>
      <c r="RKK109" s="488"/>
      <c r="RKL109" s="488"/>
      <c r="RKM109" s="488"/>
      <c r="RKN109" s="488"/>
      <c r="RKO109" s="488"/>
      <c r="RKP109" s="697" t="s">
        <v>9880</v>
      </c>
      <c r="RKQ109" s="698"/>
      <c r="RKR109" s="698"/>
      <c r="RKS109" s="488"/>
      <c r="RKT109" s="488"/>
      <c r="RKU109" s="488"/>
      <c r="RKV109" s="488"/>
      <c r="RKW109" s="488"/>
      <c r="RKX109" s="697" t="s">
        <v>9880</v>
      </c>
      <c r="RKY109" s="698"/>
      <c r="RKZ109" s="698"/>
      <c r="RLA109" s="488"/>
      <c r="RLB109" s="488"/>
      <c r="RLC109" s="488"/>
      <c r="RLD109" s="488"/>
      <c r="RLE109" s="488"/>
      <c r="RLF109" s="697" t="s">
        <v>9880</v>
      </c>
      <c r="RLG109" s="698"/>
      <c r="RLH109" s="698"/>
      <c r="RLI109" s="488"/>
      <c r="RLJ109" s="488"/>
      <c r="RLK109" s="488"/>
      <c r="RLL109" s="488"/>
      <c r="RLM109" s="488"/>
      <c r="RLN109" s="697" t="s">
        <v>9880</v>
      </c>
      <c r="RLO109" s="698"/>
      <c r="RLP109" s="698"/>
      <c r="RLQ109" s="488"/>
      <c r="RLR109" s="488"/>
      <c r="RLS109" s="488"/>
      <c r="RLT109" s="488"/>
      <c r="RLU109" s="488"/>
      <c r="RLV109" s="697" t="s">
        <v>9880</v>
      </c>
      <c r="RLW109" s="698"/>
      <c r="RLX109" s="698"/>
      <c r="RLY109" s="488"/>
      <c r="RLZ109" s="488"/>
      <c r="RMA109" s="488"/>
      <c r="RMB109" s="488"/>
      <c r="RMC109" s="488"/>
      <c r="RMD109" s="697" t="s">
        <v>9880</v>
      </c>
      <c r="RME109" s="698"/>
      <c r="RMF109" s="698"/>
      <c r="RMG109" s="488"/>
      <c r="RMH109" s="488"/>
      <c r="RMI109" s="488"/>
      <c r="RMJ109" s="488"/>
      <c r="RMK109" s="488"/>
      <c r="RML109" s="697" t="s">
        <v>9880</v>
      </c>
      <c r="RMM109" s="698"/>
      <c r="RMN109" s="698"/>
      <c r="RMO109" s="488"/>
      <c r="RMP109" s="488"/>
      <c r="RMQ109" s="488"/>
      <c r="RMR109" s="488"/>
      <c r="RMS109" s="488"/>
      <c r="RMT109" s="697" t="s">
        <v>9880</v>
      </c>
      <c r="RMU109" s="698"/>
      <c r="RMV109" s="698"/>
      <c r="RMW109" s="488"/>
      <c r="RMX109" s="488"/>
      <c r="RMY109" s="488"/>
      <c r="RMZ109" s="488"/>
      <c r="RNA109" s="488"/>
      <c r="RNB109" s="697" t="s">
        <v>9880</v>
      </c>
      <c r="RNC109" s="698"/>
      <c r="RND109" s="698"/>
      <c r="RNE109" s="488"/>
      <c r="RNF109" s="488"/>
      <c r="RNG109" s="488"/>
      <c r="RNH109" s="488"/>
      <c r="RNI109" s="488"/>
      <c r="RNJ109" s="697" t="s">
        <v>9880</v>
      </c>
      <c r="RNK109" s="698"/>
      <c r="RNL109" s="698"/>
      <c r="RNM109" s="488"/>
      <c r="RNN109" s="488"/>
      <c r="RNO109" s="488"/>
      <c r="RNP109" s="488"/>
      <c r="RNQ109" s="488"/>
      <c r="RNR109" s="697" t="s">
        <v>9880</v>
      </c>
      <c r="RNS109" s="698"/>
      <c r="RNT109" s="698"/>
      <c r="RNU109" s="488"/>
      <c r="RNV109" s="488"/>
      <c r="RNW109" s="488"/>
      <c r="RNX109" s="488"/>
      <c r="RNY109" s="488"/>
      <c r="RNZ109" s="697" t="s">
        <v>9880</v>
      </c>
      <c r="ROA109" s="698"/>
      <c r="ROB109" s="698"/>
      <c r="ROC109" s="488"/>
      <c r="ROD109" s="488"/>
      <c r="ROE109" s="488"/>
      <c r="ROF109" s="488"/>
      <c r="ROG109" s="488"/>
      <c r="ROH109" s="697" t="s">
        <v>9880</v>
      </c>
      <c r="ROI109" s="698"/>
      <c r="ROJ109" s="698"/>
      <c r="ROK109" s="488"/>
      <c r="ROL109" s="488"/>
      <c r="ROM109" s="488"/>
      <c r="RON109" s="488"/>
      <c r="ROO109" s="488"/>
      <c r="ROP109" s="697" t="s">
        <v>9880</v>
      </c>
      <c r="ROQ109" s="698"/>
      <c r="ROR109" s="698"/>
      <c r="ROS109" s="488"/>
      <c r="ROT109" s="488"/>
      <c r="ROU109" s="488"/>
      <c r="ROV109" s="488"/>
      <c r="ROW109" s="488"/>
      <c r="ROX109" s="697" t="s">
        <v>9880</v>
      </c>
      <c r="ROY109" s="698"/>
      <c r="ROZ109" s="698"/>
      <c r="RPA109" s="488"/>
      <c r="RPB109" s="488"/>
      <c r="RPC109" s="488"/>
      <c r="RPD109" s="488"/>
      <c r="RPE109" s="488"/>
      <c r="RPF109" s="697" t="s">
        <v>9880</v>
      </c>
      <c r="RPG109" s="698"/>
      <c r="RPH109" s="698"/>
      <c r="RPI109" s="488"/>
      <c r="RPJ109" s="488"/>
      <c r="RPK109" s="488"/>
      <c r="RPL109" s="488"/>
      <c r="RPM109" s="488"/>
      <c r="RPN109" s="697" t="s">
        <v>9880</v>
      </c>
      <c r="RPO109" s="698"/>
      <c r="RPP109" s="698"/>
      <c r="RPQ109" s="488"/>
      <c r="RPR109" s="488"/>
      <c r="RPS109" s="488"/>
      <c r="RPT109" s="488"/>
      <c r="RPU109" s="488"/>
      <c r="RPV109" s="697" t="s">
        <v>9880</v>
      </c>
      <c r="RPW109" s="698"/>
      <c r="RPX109" s="698"/>
      <c r="RPY109" s="488"/>
      <c r="RPZ109" s="488"/>
      <c r="RQA109" s="488"/>
      <c r="RQB109" s="488"/>
      <c r="RQC109" s="488"/>
      <c r="RQD109" s="697" t="s">
        <v>9880</v>
      </c>
      <c r="RQE109" s="698"/>
      <c r="RQF109" s="698"/>
      <c r="RQG109" s="488"/>
      <c r="RQH109" s="488"/>
      <c r="RQI109" s="488"/>
      <c r="RQJ109" s="488"/>
      <c r="RQK109" s="488"/>
      <c r="RQL109" s="697" t="s">
        <v>9880</v>
      </c>
      <c r="RQM109" s="698"/>
      <c r="RQN109" s="698"/>
      <c r="RQO109" s="488"/>
      <c r="RQP109" s="488"/>
      <c r="RQQ109" s="488"/>
      <c r="RQR109" s="488"/>
      <c r="RQS109" s="488"/>
      <c r="RQT109" s="697" t="s">
        <v>9880</v>
      </c>
      <c r="RQU109" s="698"/>
      <c r="RQV109" s="698"/>
      <c r="RQW109" s="488"/>
      <c r="RQX109" s="488"/>
      <c r="RQY109" s="488"/>
      <c r="RQZ109" s="488"/>
      <c r="RRA109" s="488"/>
      <c r="RRB109" s="697" t="s">
        <v>9880</v>
      </c>
      <c r="RRC109" s="698"/>
      <c r="RRD109" s="698"/>
      <c r="RRE109" s="488"/>
      <c r="RRF109" s="488"/>
      <c r="RRG109" s="488"/>
      <c r="RRH109" s="488"/>
      <c r="RRI109" s="488"/>
      <c r="RRJ109" s="697" t="s">
        <v>9880</v>
      </c>
      <c r="RRK109" s="698"/>
      <c r="RRL109" s="698"/>
      <c r="RRM109" s="488"/>
      <c r="RRN109" s="488"/>
      <c r="RRO109" s="488"/>
      <c r="RRP109" s="488"/>
      <c r="RRQ109" s="488"/>
      <c r="RRR109" s="697" t="s">
        <v>9880</v>
      </c>
      <c r="RRS109" s="698"/>
      <c r="RRT109" s="698"/>
      <c r="RRU109" s="488"/>
      <c r="RRV109" s="488"/>
      <c r="RRW109" s="488"/>
      <c r="RRX109" s="488"/>
      <c r="RRY109" s="488"/>
      <c r="RRZ109" s="697" t="s">
        <v>9880</v>
      </c>
      <c r="RSA109" s="698"/>
      <c r="RSB109" s="698"/>
      <c r="RSC109" s="488"/>
      <c r="RSD109" s="488"/>
      <c r="RSE109" s="488"/>
      <c r="RSF109" s="488"/>
      <c r="RSG109" s="488"/>
      <c r="RSH109" s="697" t="s">
        <v>9880</v>
      </c>
      <c r="RSI109" s="698"/>
      <c r="RSJ109" s="698"/>
      <c r="RSK109" s="488"/>
      <c r="RSL109" s="488"/>
      <c r="RSM109" s="488"/>
      <c r="RSN109" s="488"/>
      <c r="RSO109" s="488"/>
      <c r="RSP109" s="697" t="s">
        <v>9880</v>
      </c>
      <c r="RSQ109" s="698"/>
      <c r="RSR109" s="698"/>
      <c r="RSS109" s="488"/>
      <c r="RST109" s="488"/>
      <c r="RSU109" s="488"/>
      <c r="RSV109" s="488"/>
      <c r="RSW109" s="488"/>
      <c r="RSX109" s="697" t="s">
        <v>9880</v>
      </c>
      <c r="RSY109" s="698"/>
      <c r="RSZ109" s="698"/>
      <c r="RTA109" s="488"/>
      <c r="RTB109" s="488"/>
      <c r="RTC109" s="488"/>
      <c r="RTD109" s="488"/>
      <c r="RTE109" s="488"/>
      <c r="RTF109" s="697" t="s">
        <v>9880</v>
      </c>
      <c r="RTG109" s="698"/>
      <c r="RTH109" s="698"/>
      <c r="RTI109" s="488"/>
      <c r="RTJ109" s="488"/>
      <c r="RTK109" s="488"/>
      <c r="RTL109" s="488"/>
      <c r="RTM109" s="488"/>
      <c r="RTN109" s="697" t="s">
        <v>9880</v>
      </c>
      <c r="RTO109" s="698"/>
      <c r="RTP109" s="698"/>
      <c r="RTQ109" s="488"/>
      <c r="RTR109" s="488"/>
      <c r="RTS109" s="488"/>
      <c r="RTT109" s="488"/>
      <c r="RTU109" s="488"/>
      <c r="RTV109" s="697" t="s">
        <v>9880</v>
      </c>
      <c r="RTW109" s="698"/>
      <c r="RTX109" s="698"/>
      <c r="RTY109" s="488"/>
      <c r="RTZ109" s="488"/>
      <c r="RUA109" s="488"/>
      <c r="RUB109" s="488"/>
      <c r="RUC109" s="488"/>
      <c r="RUD109" s="697" t="s">
        <v>9880</v>
      </c>
      <c r="RUE109" s="698"/>
      <c r="RUF109" s="698"/>
      <c r="RUG109" s="488"/>
      <c r="RUH109" s="488"/>
      <c r="RUI109" s="488"/>
      <c r="RUJ109" s="488"/>
      <c r="RUK109" s="488"/>
      <c r="RUL109" s="697" t="s">
        <v>9880</v>
      </c>
      <c r="RUM109" s="698"/>
      <c r="RUN109" s="698"/>
      <c r="RUO109" s="488"/>
      <c r="RUP109" s="488"/>
      <c r="RUQ109" s="488"/>
      <c r="RUR109" s="488"/>
      <c r="RUS109" s="488"/>
      <c r="RUT109" s="697" t="s">
        <v>9880</v>
      </c>
      <c r="RUU109" s="698"/>
      <c r="RUV109" s="698"/>
      <c r="RUW109" s="488"/>
      <c r="RUX109" s="488"/>
      <c r="RUY109" s="488"/>
      <c r="RUZ109" s="488"/>
      <c r="RVA109" s="488"/>
      <c r="RVB109" s="697" t="s">
        <v>9880</v>
      </c>
      <c r="RVC109" s="698"/>
      <c r="RVD109" s="698"/>
      <c r="RVE109" s="488"/>
      <c r="RVF109" s="488"/>
      <c r="RVG109" s="488"/>
      <c r="RVH109" s="488"/>
      <c r="RVI109" s="488"/>
      <c r="RVJ109" s="697" t="s">
        <v>9880</v>
      </c>
      <c r="RVK109" s="698"/>
      <c r="RVL109" s="698"/>
      <c r="RVM109" s="488"/>
      <c r="RVN109" s="488"/>
      <c r="RVO109" s="488"/>
      <c r="RVP109" s="488"/>
      <c r="RVQ109" s="488"/>
      <c r="RVR109" s="697" t="s">
        <v>9880</v>
      </c>
      <c r="RVS109" s="698"/>
      <c r="RVT109" s="698"/>
      <c r="RVU109" s="488"/>
      <c r="RVV109" s="488"/>
      <c r="RVW109" s="488"/>
      <c r="RVX109" s="488"/>
      <c r="RVY109" s="488"/>
      <c r="RVZ109" s="697" t="s">
        <v>9880</v>
      </c>
      <c r="RWA109" s="698"/>
      <c r="RWB109" s="698"/>
      <c r="RWC109" s="488"/>
      <c r="RWD109" s="488"/>
      <c r="RWE109" s="488"/>
      <c r="RWF109" s="488"/>
      <c r="RWG109" s="488"/>
      <c r="RWH109" s="697" t="s">
        <v>9880</v>
      </c>
      <c r="RWI109" s="698"/>
      <c r="RWJ109" s="698"/>
      <c r="RWK109" s="488"/>
      <c r="RWL109" s="488"/>
      <c r="RWM109" s="488"/>
      <c r="RWN109" s="488"/>
      <c r="RWO109" s="488"/>
      <c r="RWP109" s="697" t="s">
        <v>9880</v>
      </c>
      <c r="RWQ109" s="698"/>
      <c r="RWR109" s="698"/>
      <c r="RWS109" s="488"/>
      <c r="RWT109" s="488"/>
      <c r="RWU109" s="488"/>
      <c r="RWV109" s="488"/>
      <c r="RWW109" s="488"/>
      <c r="RWX109" s="697" t="s">
        <v>9880</v>
      </c>
      <c r="RWY109" s="698"/>
      <c r="RWZ109" s="698"/>
      <c r="RXA109" s="488"/>
      <c r="RXB109" s="488"/>
      <c r="RXC109" s="488"/>
      <c r="RXD109" s="488"/>
      <c r="RXE109" s="488"/>
      <c r="RXF109" s="697" t="s">
        <v>9880</v>
      </c>
      <c r="RXG109" s="698"/>
      <c r="RXH109" s="698"/>
      <c r="RXI109" s="488"/>
      <c r="RXJ109" s="488"/>
      <c r="RXK109" s="488"/>
      <c r="RXL109" s="488"/>
      <c r="RXM109" s="488"/>
      <c r="RXN109" s="697" t="s">
        <v>9880</v>
      </c>
      <c r="RXO109" s="698"/>
      <c r="RXP109" s="698"/>
      <c r="RXQ109" s="488"/>
      <c r="RXR109" s="488"/>
      <c r="RXS109" s="488"/>
      <c r="RXT109" s="488"/>
      <c r="RXU109" s="488"/>
      <c r="RXV109" s="697" t="s">
        <v>9880</v>
      </c>
      <c r="RXW109" s="698"/>
      <c r="RXX109" s="698"/>
      <c r="RXY109" s="488"/>
      <c r="RXZ109" s="488"/>
      <c r="RYA109" s="488"/>
      <c r="RYB109" s="488"/>
      <c r="RYC109" s="488"/>
      <c r="RYD109" s="697" t="s">
        <v>9880</v>
      </c>
      <c r="RYE109" s="698"/>
      <c r="RYF109" s="698"/>
      <c r="RYG109" s="488"/>
      <c r="RYH109" s="488"/>
      <c r="RYI109" s="488"/>
      <c r="RYJ109" s="488"/>
      <c r="RYK109" s="488"/>
      <c r="RYL109" s="697" t="s">
        <v>9880</v>
      </c>
      <c r="RYM109" s="698"/>
      <c r="RYN109" s="698"/>
      <c r="RYO109" s="488"/>
      <c r="RYP109" s="488"/>
      <c r="RYQ109" s="488"/>
      <c r="RYR109" s="488"/>
      <c r="RYS109" s="488"/>
      <c r="RYT109" s="697" t="s">
        <v>9880</v>
      </c>
      <c r="RYU109" s="698"/>
      <c r="RYV109" s="698"/>
      <c r="RYW109" s="488"/>
      <c r="RYX109" s="488"/>
      <c r="RYY109" s="488"/>
      <c r="RYZ109" s="488"/>
      <c r="RZA109" s="488"/>
      <c r="RZB109" s="697" t="s">
        <v>9880</v>
      </c>
      <c r="RZC109" s="698"/>
      <c r="RZD109" s="698"/>
      <c r="RZE109" s="488"/>
      <c r="RZF109" s="488"/>
      <c r="RZG109" s="488"/>
      <c r="RZH109" s="488"/>
      <c r="RZI109" s="488"/>
      <c r="RZJ109" s="697" t="s">
        <v>9880</v>
      </c>
      <c r="RZK109" s="698"/>
      <c r="RZL109" s="698"/>
      <c r="RZM109" s="488"/>
      <c r="RZN109" s="488"/>
      <c r="RZO109" s="488"/>
      <c r="RZP109" s="488"/>
      <c r="RZQ109" s="488"/>
      <c r="RZR109" s="697" t="s">
        <v>9880</v>
      </c>
      <c r="RZS109" s="698"/>
      <c r="RZT109" s="698"/>
      <c r="RZU109" s="488"/>
      <c r="RZV109" s="488"/>
      <c r="RZW109" s="488"/>
      <c r="RZX109" s="488"/>
      <c r="RZY109" s="488"/>
      <c r="RZZ109" s="697" t="s">
        <v>9880</v>
      </c>
      <c r="SAA109" s="698"/>
      <c r="SAB109" s="698"/>
      <c r="SAC109" s="488"/>
      <c r="SAD109" s="488"/>
      <c r="SAE109" s="488"/>
      <c r="SAF109" s="488"/>
      <c r="SAG109" s="488"/>
      <c r="SAH109" s="697" t="s">
        <v>9880</v>
      </c>
      <c r="SAI109" s="698"/>
      <c r="SAJ109" s="698"/>
      <c r="SAK109" s="488"/>
      <c r="SAL109" s="488"/>
      <c r="SAM109" s="488"/>
      <c r="SAN109" s="488"/>
      <c r="SAO109" s="488"/>
      <c r="SAP109" s="697" t="s">
        <v>9880</v>
      </c>
      <c r="SAQ109" s="698"/>
      <c r="SAR109" s="698"/>
      <c r="SAS109" s="488"/>
      <c r="SAT109" s="488"/>
      <c r="SAU109" s="488"/>
      <c r="SAV109" s="488"/>
      <c r="SAW109" s="488"/>
      <c r="SAX109" s="697" t="s">
        <v>9880</v>
      </c>
      <c r="SAY109" s="698"/>
      <c r="SAZ109" s="698"/>
      <c r="SBA109" s="488"/>
      <c r="SBB109" s="488"/>
      <c r="SBC109" s="488"/>
      <c r="SBD109" s="488"/>
      <c r="SBE109" s="488"/>
      <c r="SBF109" s="697" t="s">
        <v>9880</v>
      </c>
      <c r="SBG109" s="698"/>
      <c r="SBH109" s="698"/>
      <c r="SBI109" s="488"/>
      <c r="SBJ109" s="488"/>
      <c r="SBK109" s="488"/>
      <c r="SBL109" s="488"/>
      <c r="SBM109" s="488"/>
      <c r="SBN109" s="697" t="s">
        <v>9880</v>
      </c>
      <c r="SBO109" s="698"/>
      <c r="SBP109" s="698"/>
      <c r="SBQ109" s="488"/>
      <c r="SBR109" s="488"/>
      <c r="SBS109" s="488"/>
      <c r="SBT109" s="488"/>
      <c r="SBU109" s="488"/>
      <c r="SBV109" s="697" t="s">
        <v>9880</v>
      </c>
      <c r="SBW109" s="698"/>
      <c r="SBX109" s="698"/>
      <c r="SBY109" s="488"/>
      <c r="SBZ109" s="488"/>
      <c r="SCA109" s="488"/>
      <c r="SCB109" s="488"/>
      <c r="SCC109" s="488"/>
      <c r="SCD109" s="697" t="s">
        <v>9880</v>
      </c>
      <c r="SCE109" s="698"/>
      <c r="SCF109" s="698"/>
      <c r="SCG109" s="488"/>
      <c r="SCH109" s="488"/>
      <c r="SCI109" s="488"/>
      <c r="SCJ109" s="488"/>
      <c r="SCK109" s="488"/>
      <c r="SCL109" s="697" t="s">
        <v>9880</v>
      </c>
      <c r="SCM109" s="698"/>
      <c r="SCN109" s="698"/>
      <c r="SCO109" s="488"/>
      <c r="SCP109" s="488"/>
      <c r="SCQ109" s="488"/>
      <c r="SCR109" s="488"/>
      <c r="SCS109" s="488"/>
      <c r="SCT109" s="697" t="s">
        <v>9880</v>
      </c>
      <c r="SCU109" s="698"/>
      <c r="SCV109" s="698"/>
      <c r="SCW109" s="488"/>
      <c r="SCX109" s="488"/>
      <c r="SCY109" s="488"/>
      <c r="SCZ109" s="488"/>
      <c r="SDA109" s="488"/>
      <c r="SDB109" s="697" t="s">
        <v>9880</v>
      </c>
      <c r="SDC109" s="698"/>
      <c r="SDD109" s="698"/>
      <c r="SDE109" s="488"/>
      <c r="SDF109" s="488"/>
      <c r="SDG109" s="488"/>
      <c r="SDH109" s="488"/>
      <c r="SDI109" s="488"/>
      <c r="SDJ109" s="697" t="s">
        <v>9880</v>
      </c>
      <c r="SDK109" s="698"/>
      <c r="SDL109" s="698"/>
      <c r="SDM109" s="488"/>
      <c r="SDN109" s="488"/>
      <c r="SDO109" s="488"/>
      <c r="SDP109" s="488"/>
      <c r="SDQ109" s="488"/>
      <c r="SDR109" s="697" t="s">
        <v>9880</v>
      </c>
      <c r="SDS109" s="698"/>
      <c r="SDT109" s="698"/>
      <c r="SDU109" s="488"/>
      <c r="SDV109" s="488"/>
      <c r="SDW109" s="488"/>
      <c r="SDX109" s="488"/>
      <c r="SDY109" s="488"/>
      <c r="SDZ109" s="697" t="s">
        <v>9880</v>
      </c>
      <c r="SEA109" s="698"/>
      <c r="SEB109" s="698"/>
      <c r="SEC109" s="488"/>
      <c r="SED109" s="488"/>
      <c r="SEE109" s="488"/>
      <c r="SEF109" s="488"/>
      <c r="SEG109" s="488"/>
      <c r="SEH109" s="697" t="s">
        <v>9880</v>
      </c>
      <c r="SEI109" s="698"/>
      <c r="SEJ109" s="698"/>
      <c r="SEK109" s="488"/>
      <c r="SEL109" s="488"/>
      <c r="SEM109" s="488"/>
      <c r="SEN109" s="488"/>
      <c r="SEO109" s="488"/>
      <c r="SEP109" s="697" t="s">
        <v>9880</v>
      </c>
      <c r="SEQ109" s="698"/>
      <c r="SER109" s="698"/>
      <c r="SES109" s="488"/>
      <c r="SET109" s="488"/>
      <c r="SEU109" s="488"/>
      <c r="SEV109" s="488"/>
      <c r="SEW109" s="488"/>
      <c r="SEX109" s="697" t="s">
        <v>9880</v>
      </c>
      <c r="SEY109" s="698"/>
      <c r="SEZ109" s="698"/>
      <c r="SFA109" s="488"/>
      <c r="SFB109" s="488"/>
      <c r="SFC109" s="488"/>
      <c r="SFD109" s="488"/>
      <c r="SFE109" s="488"/>
      <c r="SFF109" s="697" t="s">
        <v>9880</v>
      </c>
      <c r="SFG109" s="698"/>
      <c r="SFH109" s="698"/>
      <c r="SFI109" s="488"/>
      <c r="SFJ109" s="488"/>
      <c r="SFK109" s="488"/>
      <c r="SFL109" s="488"/>
      <c r="SFM109" s="488"/>
      <c r="SFN109" s="697" t="s">
        <v>9880</v>
      </c>
      <c r="SFO109" s="698"/>
      <c r="SFP109" s="698"/>
      <c r="SFQ109" s="488"/>
      <c r="SFR109" s="488"/>
      <c r="SFS109" s="488"/>
      <c r="SFT109" s="488"/>
      <c r="SFU109" s="488"/>
      <c r="SFV109" s="697" t="s">
        <v>9880</v>
      </c>
      <c r="SFW109" s="698"/>
      <c r="SFX109" s="698"/>
      <c r="SFY109" s="488"/>
      <c r="SFZ109" s="488"/>
      <c r="SGA109" s="488"/>
      <c r="SGB109" s="488"/>
      <c r="SGC109" s="488"/>
      <c r="SGD109" s="697" t="s">
        <v>9880</v>
      </c>
      <c r="SGE109" s="698"/>
      <c r="SGF109" s="698"/>
      <c r="SGG109" s="488"/>
      <c r="SGH109" s="488"/>
      <c r="SGI109" s="488"/>
      <c r="SGJ109" s="488"/>
      <c r="SGK109" s="488"/>
      <c r="SGL109" s="697" t="s">
        <v>9880</v>
      </c>
      <c r="SGM109" s="698"/>
      <c r="SGN109" s="698"/>
      <c r="SGO109" s="488"/>
      <c r="SGP109" s="488"/>
      <c r="SGQ109" s="488"/>
      <c r="SGR109" s="488"/>
      <c r="SGS109" s="488"/>
      <c r="SGT109" s="697" t="s">
        <v>9880</v>
      </c>
      <c r="SGU109" s="698"/>
      <c r="SGV109" s="698"/>
      <c r="SGW109" s="488"/>
      <c r="SGX109" s="488"/>
      <c r="SGY109" s="488"/>
      <c r="SGZ109" s="488"/>
      <c r="SHA109" s="488"/>
      <c r="SHB109" s="697" t="s">
        <v>9880</v>
      </c>
      <c r="SHC109" s="698"/>
      <c r="SHD109" s="698"/>
      <c r="SHE109" s="488"/>
      <c r="SHF109" s="488"/>
      <c r="SHG109" s="488"/>
      <c r="SHH109" s="488"/>
      <c r="SHI109" s="488"/>
      <c r="SHJ109" s="697" t="s">
        <v>9880</v>
      </c>
      <c r="SHK109" s="698"/>
      <c r="SHL109" s="698"/>
      <c r="SHM109" s="488"/>
      <c r="SHN109" s="488"/>
      <c r="SHO109" s="488"/>
      <c r="SHP109" s="488"/>
      <c r="SHQ109" s="488"/>
      <c r="SHR109" s="697" t="s">
        <v>9880</v>
      </c>
      <c r="SHS109" s="698"/>
      <c r="SHT109" s="698"/>
      <c r="SHU109" s="488"/>
      <c r="SHV109" s="488"/>
      <c r="SHW109" s="488"/>
      <c r="SHX109" s="488"/>
      <c r="SHY109" s="488"/>
      <c r="SHZ109" s="697" t="s">
        <v>9880</v>
      </c>
      <c r="SIA109" s="698"/>
      <c r="SIB109" s="698"/>
      <c r="SIC109" s="488"/>
      <c r="SID109" s="488"/>
      <c r="SIE109" s="488"/>
      <c r="SIF109" s="488"/>
      <c r="SIG109" s="488"/>
      <c r="SIH109" s="697" t="s">
        <v>9880</v>
      </c>
      <c r="SII109" s="698"/>
      <c r="SIJ109" s="698"/>
      <c r="SIK109" s="488"/>
      <c r="SIL109" s="488"/>
      <c r="SIM109" s="488"/>
      <c r="SIN109" s="488"/>
      <c r="SIO109" s="488"/>
      <c r="SIP109" s="697" t="s">
        <v>9880</v>
      </c>
      <c r="SIQ109" s="698"/>
      <c r="SIR109" s="698"/>
      <c r="SIS109" s="488"/>
      <c r="SIT109" s="488"/>
      <c r="SIU109" s="488"/>
      <c r="SIV109" s="488"/>
      <c r="SIW109" s="488"/>
      <c r="SIX109" s="697" t="s">
        <v>9880</v>
      </c>
      <c r="SIY109" s="698"/>
      <c r="SIZ109" s="698"/>
      <c r="SJA109" s="488"/>
      <c r="SJB109" s="488"/>
      <c r="SJC109" s="488"/>
      <c r="SJD109" s="488"/>
      <c r="SJE109" s="488"/>
      <c r="SJF109" s="697" t="s">
        <v>9880</v>
      </c>
      <c r="SJG109" s="698"/>
      <c r="SJH109" s="698"/>
      <c r="SJI109" s="488"/>
      <c r="SJJ109" s="488"/>
      <c r="SJK109" s="488"/>
      <c r="SJL109" s="488"/>
      <c r="SJM109" s="488"/>
      <c r="SJN109" s="697" t="s">
        <v>9880</v>
      </c>
      <c r="SJO109" s="698"/>
      <c r="SJP109" s="698"/>
      <c r="SJQ109" s="488"/>
      <c r="SJR109" s="488"/>
      <c r="SJS109" s="488"/>
      <c r="SJT109" s="488"/>
      <c r="SJU109" s="488"/>
      <c r="SJV109" s="697" t="s">
        <v>9880</v>
      </c>
      <c r="SJW109" s="698"/>
      <c r="SJX109" s="698"/>
      <c r="SJY109" s="488"/>
      <c r="SJZ109" s="488"/>
      <c r="SKA109" s="488"/>
      <c r="SKB109" s="488"/>
      <c r="SKC109" s="488"/>
      <c r="SKD109" s="697" t="s">
        <v>9880</v>
      </c>
      <c r="SKE109" s="698"/>
      <c r="SKF109" s="698"/>
      <c r="SKG109" s="488"/>
      <c r="SKH109" s="488"/>
      <c r="SKI109" s="488"/>
      <c r="SKJ109" s="488"/>
      <c r="SKK109" s="488"/>
      <c r="SKL109" s="697" t="s">
        <v>9880</v>
      </c>
      <c r="SKM109" s="698"/>
      <c r="SKN109" s="698"/>
      <c r="SKO109" s="488"/>
      <c r="SKP109" s="488"/>
      <c r="SKQ109" s="488"/>
      <c r="SKR109" s="488"/>
      <c r="SKS109" s="488"/>
      <c r="SKT109" s="697" t="s">
        <v>9880</v>
      </c>
      <c r="SKU109" s="698"/>
      <c r="SKV109" s="698"/>
      <c r="SKW109" s="488"/>
      <c r="SKX109" s="488"/>
      <c r="SKY109" s="488"/>
      <c r="SKZ109" s="488"/>
      <c r="SLA109" s="488"/>
      <c r="SLB109" s="697" t="s">
        <v>9880</v>
      </c>
      <c r="SLC109" s="698"/>
      <c r="SLD109" s="698"/>
      <c r="SLE109" s="488"/>
      <c r="SLF109" s="488"/>
      <c r="SLG109" s="488"/>
      <c r="SLH109" s="488"/>
      <c r="SLI109" s="488"/>
      <c r="SLJ109" s="697" t="s">
        <v>9880</v>
      </c>
      <c r="SLK109" s="698"/>
      <c r="SLL109" s="698"/>
      <c r="SLM109" s="488"/>
      <c r="SLN109" s="488"/>
      <c r="SLO109" s="488"/>
      <c r="SLP109" s="488"/>
      <c r="SLQ109" s="488"/>
      <c r="SLR109" s="697" t="s">
        <v>9880</v>
      </c>
      <c r="SLS109" s="698"/>
      <c r="SLT109" s="698"/>
      <c r="SLU109" s="488"/>
      <c r="SLV109" s="488"/>
      <c r="SLW109" s="488"/>
      <c r="SLX109" s="488"/>
      <c r="SLY109" s="488"/>
      <c r="SLZ109" s="697" t="s">
        <v>9880</v>
      </c>
      <c r="SMA109" s="698"/>
      <c r="SMB109" s="698"/>
      <c r="SMC109" s="488"/>
      <c r="SMD109" s="488"/>
      <c r="SME109" s="488"/>
      <c r="SMF109" s="488"/>
      <c r="SMG109" s="488"/>
      <c r="SMH109" s="697" t="s">
        <v>9880</v>
      </c>
      <c r="SMI109" s="698"/>
      <c r="SMJ109" s="698"/>
      <c r="SMK109" s="488"/>
      <c r="SML109" s="488"/>
      <c r="SMM109" s="488"/>
      <c r="SMN109" s="488"/>
      <c r="SMO109" s="488"/>
      <c r="SMP109" s="697" t="s">
        <v>9880</v>
      </c>
      <c r="SMQ109" s="698"/>
      <c r="SMR109" s="698"/>
      <c r="SMS109" s="488"/>
      <c r="SMT109" s="488"/>
      <c r="SMU109" s="488"/>
      <c r="SMV109" s="488"/>
      <c r="SMW109" s="488"/>
      <c r="SMX109" s="697" t="s">
        <v>9880</v>
      </c>
      <c r="SMY109" s="698"/>
      <c r="SMZ109" s="698"/>
      <c r="SNA109" s="488"/>
      <c r="SNB109" s="488"/>
      <c r="SNC109" s="488"/>
      <c r="SND109" s="488"/>
      <c r="SNE109" s="488"/>
      <c r="SNF109" s="697" t="s">
        <v>9880</v>
      </c>
      <c r="SNG109" s="698"/>
      <c r="SNH109" s="698"/>
      <c r="SNI109" s="488"/>
      <c r="SNJ109" s="488"/>
      <c r="SNK109" s="488"/>
      <c r="SNL109" s="488"/>
      <c r="SNM109" s="488"/>
      <c r="SNN109" s="697" t="s">
        <v>9880</v>
      </c>
      <c r="SNO109" s="698"/>
      <c r="SNP109" s="698"/>
      <c r="SNQ109" s="488"/>
      <c r="SNR109" s="488"/>
      <c r="SNS109" s="488"/>
      <c r="SNT109" s="488"/>
      <c r="SNU109" s="488"/>
      <c r="SNV109" s="697" t="s">
        <v>9880</v>
      </c>
      <c r="SNW109" s="698"/>
      <c r="SNX109" s="698"/>
      <c r="SNY109" s="488"/>
      <c r="SNZ109" s="488"/>
      <c r="SOA109" s="488"/>
      <c r="SOB109" s="488"/>
      <c r="SOC109" s="488"/>
      <c r="SOD109" s="697" t="s">
        <v>9880</v>
      </c>
      <c r="SOE109" s="698"/>
      <c r="SOF109" s="698"/>
      <c r="SOG109" s="488"/>
      <c r="SOH109" s="488"/>
      <c r="SOI109" s="488"/>
      <c r="SOJ109" s="488"/>
      <c r="SOK109" s="488"/>
      <c r="SOL109" s="697" t="s">
        <v>9880</v>
      </c>
      <c r="SOM109" s="698"/>
      <c r="SON109" s="698"/>
      <c r="SOO109" s="488"/>
      <c r="SOP109" s="488"/>
      <c r="SOQ109" s="488"/>
      <c r="SOR109" s="488"/>
      <c r="SOS109" s="488"/>
      <c r="SOT109" s="697" t="s">
        <v>9880</v>
      </c>
      <c r="SOU109" s="698"/>
      <c r="SOV109" s="698"/>
      <c r="SOW109" s="488"/>
      <c r="SOX109" s="488"/>
      <c r="SOY109" s="488"/>
      <c r="SOZ109" s="488"/>
      <c r="SPA109" s="488"/>
      <c r="SPB109" s="697" t="s">
        <v>9880</v>
      </c>
      <c r="SPC109" s="698"/>
      <c r="SPD109" s="698"/>
      <c r="SPE109" s="488"/>
      <c r="SPF109" s="488"/>
      <c r="SPG109" s="488"/>
      <c r="SPH109" s="488"/>
      <c r="SPI109" s="488"/>
      <c r="SPJ109" s="697" t="s">
        <v>9880</v>
      </c>
      <c r="SPK109" s="698"/>
      <c r="SPL109" s="698"/>
      <c r="SPM109" s="488"/>
      <c r="SPN109" s="488"/>
      <c r="SPO109" s="488"/>
      <c r="SPP109" s="488"/>
      <c r="SPQ109" s="488"/>
      <c r="SPR109" s="697" t="s">
        <v>9880</v>
      </c>
      <c r="SPS109" s="698"/>
      <c r="SPT109" s="698"/>
      <c r="SPU109" s="488"/>
      <c r="SPV109" s="488"/>
      <c r="SPW109" s="488"/>
      <c r="SPX109" s="488"/>
      <c r="SPY109" s="488"/>
      <c r="SPZ109" s="697" t="s">
        <v>9880</v>
      </c>
      <c r="SQA109" s="698"/>
      <c r="SQB109" s="698"/>
      <c r="SQC109" s="488"/>
      <c r="SQD109" s="488"/>
      <c r="SQE109" s="488"/>
      <c r="SQF109" s="488"/>
      <c r="SQG109" s="488"/>
      <c r="SQH109" s="697" t="s">
        <v>9880</v>
      </c>
      <c r="SQI109" s="698"/>
      <c r="SQJ109" s="698"/>
      <c r="SQK109" s="488"/>
      <c r="SQL109" s="488"/>
      <c r="SQM109" s="488"/>
      <c r="SQN109" s="488"/>
      <c r="SQO109" s="488"/>
      <c r="SQP109" s="697" t="s">
        <v>9880</v>
      </c>
      <c r="SQQ109" s="698"/>
      <c r="SQR109" s="698"/>
      <c r="SQS109" s="488"/>
      <c r="SQT109" s="488"/>
      <c r="SQU109" s="488"/>
      <c r="SQV109" s="488"/>
      <c r="SQW109" s="488"/>
      <c r="SQX109" s="697" t="s">
        <v>9880</v>
      </c>
      <c r="SQY109" s="698"/>
      <c r="SQZ109" s="698"/>
      <c r="SRA109" s="488"/>
      <c r="SRB109" s="488"/>
      <c r="SRC109" s="488"/>
      <c r="SRD109" s="488"/>
      <c r="SRE109" s="488"/>
      <c r="SRF109" s="697" t="s">
        <v>9880</v>
      </c>
      <c r="SRG109" s="698"/>
      <c r="SRH109" s="698"/>
      <c r="SRI109" s="488"/>
      <c r="SRJ109" s="488"/>
      <c r="SRK109" s="488"/>
      <c r="SRL109" s="488"/>
      <c r="SRM109" s="488"/>
      <c r="SRN109" s="697" t="s">
        <v>9880</v>
      </c>
      <c r="SRO109" s="698"/>
      <c r="SRP109" s="698"/>
      <c r="SRQ109" s="488"/>
      <c r="SRR109" s="488"/>
      <c r="SRS109" s="488"/>
      <c r="SRT109" s="488"/>
      <c r="SRU109" s="488"/>
      <c r="SRV109" s="697" t="s">
        <v>9880</v>
      </c>
      <c r="SRW109" s="698"/>
      <c r="SRX109" s="698"/>
      <c r="SRY109" s="488"/>
      <c r="SRZ109" s="488"/>
      <c r="SSA109" s="488"/>
      <c r="SSB109" s="488"/>
      <c r="SSC109" s="488"/>
      <c r="SSD109" s="697" t="s">
        <v>9880</v>
      </c>
      <c r="SSE109" s="698"/>
      <c r="SSF109" s="698"/>
      <c r="SSG109" s="488"/>
      <c r="SSH109" s="488"/>
      <c r="SSI109" s="488"/>
      <c r="SSJ109" s="488"/>
      <c r="SSK109" s="488"/>
      <c r="SSL109" s="697" t="s">
        <v>9880</v>
      </c>
      <c r="SSM109" s="698"/>
      <c r="SSN109" s="698"/>
      <c r="SSO109" s="488"/>
      <c r="SSP109" s="488"/>
      <c r="SSQ109" s="488"/>
      <c r="SSR109" s="488"/>
      <c r="SSS109" s="488"/>
      <c r="SST109" s="697" t="s">
        <v>9880</v>
      </c>
      <c r="SSU109" s="698"/>
      <c r="SSV109" s="698"/>
      <c r="SSW109" s="488"/>
      <c r="SSX109" s="488"/>
      <c r="SSY109" s="488"/>
      <c r="SSZ109" s="488"/>
      <c r="STA109" s="488"/>
      <c r="STB109" s="697" t="s">
        <v>9880</v>
      </c>
      <c r="STC109" s="698"/>
      <c r="STD109" s="698"/>
      <c r="STE109" s="488"/>
      <c r="STF109" s="488"/>
      <c r="STG109" s="488"/>
      <c r="STH109" s="488"/>
      <c r="STI109" s="488"/>
      <c r="STJ109" s="697" t="s">
        <v>9880</v>
      </c>
      <c r="STK109" s="698"/>
      <c r="STL109" s="698"/>
      <c r="STM109" s="488"/>
      <c r="STN109" s="488"/>
      <c r="STO109" s="488"/>
      <c r="STP109" s="488"/>
      <c r="STQ109" s="488"/>
      <c r="STR109" s="697" t="s">
        <v>9880</v>
      </c>
      <c r="STS109" s="698"/>
      <c r="STT109" s="698"/>
      <c r="STU109" s="488"/>
      <c r="STV109" s="488"/>
      <c r="STW109" s="488"/>
      <c r="STX109" s="488"/>
      <c r="STY109" s="488"/>
      <c r="STZ109" s="697" t="s">
        <v>9880</v>
      </c>
      <c r="SUA109" s="698"/>
      <c r="SUB109" s="698"/>
      <c r="SUC109" s="488"/>
      <c r="SUD109" s="488"/>
      <c r="SUE109" s="488"/>
      <c r="SUF109" s="488"/>
      <c r="SUG109" s="488"/>
      <c r="SUH109" s="697" t="s">
        <v>9880</v>
      </c>
      <c r="SUI109" s="698"/>
      <c r="SUJ109" s="698"/>
      <c r="SUK109" s="488"/>
      <c r="SUL109" s="488"/>
      <c r="SUM109" s="488"/>
      <c r="SUN109" s="488"/>
      <c r="SUO109" s="488"/>
      <c r="SUP109" s="697" t="s">
        <v>9880</v>
      </c>
      <c r="SUQ109" s="698"/>
      <c r="SUR109" s="698"/>
      <c r="SUS109" s="488"/>
      <c r="SUT109" s="488"/>
      <c r="SUU109" s="488"/>
      <c r="SUV109" s="488"/>
      <c r="SUW109" s="488"/>
      <c r="SUX109" s="697" t="s">
        <v>9880</v>
      </c>
      <c r="SUY109" s="698"/>
      <c r="SUZ109" s="698"/>
      <c r="SVA109" s="488"/>
      <c r="SVB109" s="488"/>
      <c r="SVC109" s="488"/>
      <c r="SVD109" s="488"/>
      <c r="SVE109" s="488"/>
      <c r="SVF109" s="697" t="s">
        <v>9880</v>
      </c>
      <c r="SVG109" s="698"/>
      <c r="SVH109" s="698"/>
      <c r="SVI109" s="488"/>
      <c r="SVJ109" s="488"/>
      <c r="SVK109" s="488"/>
      <c r="SVL109" s="488"/>
      <c r="SVM109" s="488"/>
      <c r="SVN109" s="697" t="s">
        <v>9880</v>
      </c>
      <c r="SVO109" s="698"/>
      <c r="SVP109" s="698"/>
      <c r="SVQ109" s="488"/>
      <c r="SVR109" s="488"/>
      <c r="SVS109" s="488"/>
      <c r="SVT109" s="488"/>
      <c r="SVU109" s="488"/>
      <c r="SVV109" s="697" t="s">
        <v>9880</v>
      </c>
      <c r="SVW109" s="698"/>
      <c r="SVX109" s="698"/>
      <c r="SVY109" s="488"/>
      <c r="SVZ109" s="488"/>
      <c r="SWA109" s="488"/>
      <c r="SWB109" s="488"/>
      <c r="SWC109" s="488"/>
      <c r="SWD109" s="697" t="s">
        <v>9880</v>
      </c>
      <c r="SWE109" s="698"/>
      <c r="SWF109" s="698"/>
      <c r="SWG109" s="488"/>
      <c r="SWH109" s="488"/>
      <c r="SWI109" s="488"/>
      <c r="SWJ109" s="488"/>
      <c r="SWK109" s="488"/>
      <c r="SWL109" s="697" t="s">
        <v>9880</v>
      </c>
      <c r="SWM109" s="698"/>
      <c r="SWN109" s="698"/>
      <c r="SWO109" s="488"/>
      <c r="SWP109" s="488"/>
      <c r="SWQ109" s="488"/>
      <c r="SWR109" s="488"/>
      <c r="SWS109" s="488"/>
      <c r="SWT109" s="697" t="s">
        <v>9880</v>
      </c>
      <c r="SWU109" s="698"/>
      <c r="SWV109" s="698"/>
      <c r="SWW109" s="488"/>
      <c r="SWX109" s="488"/>
      <c r="SWY109" s="488"/>
      <c r="SWZ109" s="488"/>
      <c r="SXA109" s="488"/>
      <c r="SXB109" s="697" t="s">
        <v>9880</v>
      </c>
      <c r="SXC109" s="698"/>
      <c r="SXD109" s="698"/>
      <c r="SXE109" s="488"/>
      <c r="SXF109" s="488"/>
      <c r="SXG109" s="488"/>
      <c r="SXH109" s="488"/>
      <c r="SXI109" s="488"/>
      <c r="SXJ109" s="697" t="s">
        <v>9880</v>
      </c>
      <c r="SXK109" s="698"/>
      <c r="SXL109" s="698"/>
      <c r="SXM109" s="488"/>
      <c r="SXN109" s="488"/>
      <c r="SXO109" s="488"/>
      <c r="SXP109" s="488"/>
      <c r="SXQ109" s="488"/>
      <c r="SXR109" s="697" t="s">
        <v>9880</v>
      </c>
      <c r="SXS109" s="698"/>
      <c r="SXT109" s="698"/>
      <c r="SXU109" s="488"/>
      <c r="SXV109" s="488"/>
      <c r="SXW109" s="488"/>
      <c r="SXX109" s="488"/>
      <c r="SXY109" s="488"/>
      <c r="SXZ109" s="697" t="s">
        <v>9880</v>
      </c>
      <c r="SYA109" s="698"/>
      <c r="SYB109" s="698"/>
      <c r="SYC109" s="488"/>
      <c r="SYD109" s="488"/>
      <c r="SYE109" s="488"/>
      <c r="SYF109" s="488"/>
      <c r="SYG109" s="488"/>
      <c r="SYH109" s="697" t="s">
        <v>9880</v>
      </c>
      <c r="SYI109" s="698"/>
      <c r="SYJ109" s="698"/>
      <c r="SYK109" s="488"/>
      <c r="SYL109" s="488"/>
      <c r="SYM109" s="488"/>
      <c r="SYN109" s="488"/>
      <c r="SYO109" s="488"/>
      <c r="SYP109" s="697" t="s">
        <v>9880</v>
      </c>
      <c r="SYQ109" s="698"/>
      <c r="SYR109" s="698"/>
      <c r="SYS109" s="488"/>
      <c r="SYT109" s="488"/>
      <c r="SYU109" s="488"/>
      <c r="SYV109" s="488"/>
      <c r="SYW109" s="488"/>
      <c r="SYX109" s="697" t="s">
        <v>9880</v>
      </c>
      <c r="SYY109" s="698"/>
      <c r="SYZ109" s="698"/>
      <c r="SZA109" s="488"/>
      <c r="SZB109" s="488"/>
      <c r="SZC109" s="488"/>
      <c r="SZD109" s="488"/>
      <c r="SZE109" s="488"/>
      <c r="SZF109" s="697" t="s">
        <v>9880</v>
      </c>
      <c r="SZG109" s="698"/>
      <c r="SZH109" s="698"/>
      <c r="SZI109" s="488"/>
      <c r="SZJ109" s="488"/>
      <c r="SZK109" s="488"/>
      <c r="SZL109" s="488"/>
      <c r="SZM109" s="488"/>
      <c r="SZN109" s="697" t="s">
        <v>9880</v>
      </c>
      <c r="SZO109" s="698"/>
      <c r="SZP109" s="698"/>
      <c r="SZQ109" s="488"/>
      <c r="SZR109" s="488"/>
      <c r="SZS109" s="488"/>
      <c r="SZT109" s="488"/>
      <c r="SZU109" s="488"/>
      <c r="SZV109" s="697" t="s">
        <v>9880</v>
      </c>
      <c r="SZW109" s="698"/>
      <c r="SZX109" s="698"/>
      <c r="SZY109" s="488"/>
      <c r="SZZ109" s="488"/>
      <c r="TAA109" s="488"/>
      <c r="TAB109" s="488"/>
      <c r="TAC109" s="488"/>
      <c r="TAD109" s="697" t="s">
        <v>9880</v>
      </c>
      <c r="TAE109" s="698"/>
      <c r="TAF109" s="698"/>
      <c r="TAG109" s="488"/>
      <c r="TAH109" s="488"/>
      <c r="TAI109" s="488"/>
      <c r="TAJ109" s="488"/>
      <c r="TAK109" s="488"/>
      <c r="TAL109" s="697" t="s">
        <v>9880</v>
      </c>
      <c r="TAM109" s="698"/>
      <c r="TAN109" s="698"/>
      <c r="TAO109" s="488"/>
      <c r="TAP109" s="488"/>
      <c r="TAQ109" s="488"/>
      <c r="TAR109" s="488"/>
      <c r="TAS109" s="488"/>
      <c r="TAT109" s="697" t="s">
        <v>9880</v>
      </c>
      <c r="TAU109" s="698"/>
      <c r="TAV109" s="698"/>
      <c r="TAW109" s="488"/>
      <c r="TAX109" s="488"/>
      <c r="TAY109" s="488"/>
      <c r="TAZ109" s="488"/>
      <c r="TBA109" s="488"/>
      <c r="TBB109" s="697" t="s">
        <v>9880</v>
      </c>
      <c r="TBC109" s="698"/>
      <c r="TBD109" s="698"/>
      <c r="TBE109" s="488"/>
      <c r="TBF109" s="488"/>
      <c r="TBG109" s="488"/>
      <c r="TBH109" s="488"/>
      <c r="TBI109" s="488"/>
      <c r="TBJ109" s="697" t="s">
        <v>9880</v>
      </c>
      <c r="TBK109" s="698"/>
      <c r="TBL109" s="698"/>
      <c r="TBM109" s="488"/>
      <c r="TBN109" s="488"/>
      <c r="TBO109" s="488"/>
      <c r="TBP109" s="488"/>
      <c r="TBQ109" s="488"/>
      <c r="TBR109" s="697" t="s">
        <v>9880</v>
      </c>
      <c r="TBS109" s="698"/>
      <c r="TBT109" s="698"/>
      <c r="TBU109" s="488"/>
      <c r="TBV109" s="488"/>
      <c r="TBW109" s="488"/>
      <c r="TBX109" s="488"/>
      <c r="TBY109" s="488"/>
      <c r="TBZ109" s="697" t="s">
        <v>9880</v>
      </c>
      <c r="TCA109" s="698"/>
      <c r="TCB109" s="698"/>
      <c r="TCC109" s="488"/>
      <c r="TCD109" s="488"/>
      <c r="TCE109" s="488"/>
      <c r="TCF109" s="488"/>
      <c r="TCG109" s="488"/>
      <c r="TCH109" s="697" t="s">
        <v>9880</v>
      </c>
      <c r="TCI109" s="698"/>
      <c r="TCJ109" s="698"/>
      <c r="TCK109" s="488"/>
      <c r="TCL109" s="488"/>
      <c r="TCM109" s="488"/>
      <c r="TCN109" s="488"/>
      <c r="TCO109" s="488"/>
      <c r="TCP109" s="697" t="s">
        <v>9880</v>
      </c>
      <c r="TCQ109" s="698"/>
      <c r="TCR109" s="698"/>
      <c r="TCS109" s="488"/>
      <c r="TCT109" s="488"/>
      <c r="TCU109" s="488"/>
      <c r="TCV109" s="488"/>
      <c r="TCW109" s="488"/>
      <c r="TCX109" s="697" t="s">
        <v>9880</v>
      </c>
      <c r="TCY109" s="698"/>
      <c r="TCZ109" s="698"/>
      <c r="TDA109" s="488"/>
      <c r="TDB109" s="488"/>
      <c r="TDC109" s="488"/>
      <c r="TDD109" s="488"/>
      <c r="TDE109" s="488"/>
      <c r="TDF109" s="697" t="s">
        <v>9880</v>
      </c>
      <c r="TDG109" s="698"/>
      <c r="TDH109" s="698"/>
      <c r="TDI109" s="488"/>
      <c r="TDJ109" s="488"/>
      <c r="TDK109" s="488"/>
      <c r="TDL109" s="488"/>
      <c r="TDM109" s="488"/>
      <c r="TDN109" s="697" t="s">
        <v>9880</v>
      </c>
      <c r="TDO109" s="698"/>
      <c r="TDP109" s="698"/>
      <c r="TDQ109" s="488"/>
      <c r="TDR109" s="488"/>
      <c r="TDS109" s="488"/>
      <c r="TDT109" s="488"/>
      <c r="TDU109" s="488"/>
      <c r="TDV109" s="697" t="s">
        <v>9880</v>
      </c>
      <c r="TDW109" s="698"/>
      <c r="TDX109" s="698"/>
      <c r="TDY109" s="488"/>
      <c r="TDZ109" s="488"/>
      <c r="TEA109" s="488"/>
      <c r="TEB109" s="488"/>
      <c r="TEC109" s="488"/>
      <c r="TED109" s="697" t="s">
        <v>9880</v>
      </c>
      <c r="TEE109" s="698"/>
      <c r="TEF109" s="698"/>
      <c r="TEG109" s="488"/>
      <c r="TEH109" s="488"/>
      <c r="TEI109" s="488"/>
      <c r="TEJ109" s="488"/>
      <c r="TEK109" s="488"/>
      <c r="TEL109" s="697" t="s">
        <v>9880</v>
      </c>
      <c r="TEM109" s="698"/>
      <c r="TEN109" s="698"/>
      <c r="TEO109" s="488"/>
      <c r="TEP109" s="488"/>
      <c r="TEQ109" s="488"/>
      <c r="TER109" s="488"/>
      <c r="TES109" s="488"/>
      <c r="TET109" s="697" t="s">
        <v>9880</v>
      </c>
      <c r="TEU109" s="698"/>
      <c r="TEV109" s="698"/>
      <c r="TEW109" s="488"/>
      <c r="TEX109" s="488"/>
      <c r="TEY109" s="488"/>
      <c r="TEZ109" s="488"/>
      <c r="TFA109" s="488"/>
      <c r="TFB109" s="697" t="s">
        <v>9880</v>
      </c>
      <c r="TFC109" s="698"/>
      <c r="TFD109" s="698"/>
      <c r="TFE109" s="488"/>
      <c r="TFF109" s="488"/>
      <c r="TFG109" s="488"/>
      <c r="TFH109" s="488"/>
      <c r="TFI109" s="488"/>
      <c r="TFJ109" s="697" t="s">
        <v>9880</v>
      </c>
      <c r="TFK109" s="698"/>
      <c r="TFL109" s="698"/>
      <c r="TFM109" s="488"/>
      <c r="TFN109" s="488"/>
      <c r="TFO109" s="488"/>
      <c r="TFP109" s="488"/>
      <c r="TFQ109" s="488"/>
      <c r="TFR109" s="697" t="s">
        <v>9880</v>
      </c>
      <c r="TFS109" s="698"/>
      <c r="TFT109" s="698"/>
      <c r="TFU109" s="488"/>
      <c r="TFV109" s="488"/>
      <c r="TFW109" s="488"/>
      <c r="TFX109" s="488"/>
      <c r="TFY109" s="488"/>
      <c r="TFZ109" s="697" t="s">
        <v>9880</v>
      </c>
      <c r="TGA109" s="698"/>
      <c r="TGB109" s="698"/>
      <c r="TGC109" s="488"/>
      <c r="TGD109" s="488"/>
      <c r="TGE109" s="488"/>
      <c r="TGF109" s="488"/>
      <c r="TGG109" s="488"/>
      <c r="TGH109" s="697" t="s">
        <v>9880</v>
      </c>
      <c r="TGI109" s="698"/>
      <c r="TGJ109" s="698"/>
      <c r="TGK109" s="488"/>
      <c r="TGL109" s="488"/>
      <c r="TGM109" s="488"/>
      <c r="TGN109" s="488"/>
      <c r="TGO109" s="488"/>
      <c r="TGP109" s="697" t="s">
        <v>9880</v>
      </c>
      <c r="TGQ109" s="698"/>
      <c r="TGR109" s="698"/>
      <c r="TGS109" s="488"/>
      <c r="TGT109" s="488"/>
      <c r="TGU109" s="488"/>
      <c r="TGV109" s="488"/>
      <c r="TGW109" s="488"/>
      <c r="TGX109" s="697" t="s">
        <v>9880</v>
      </c>
      <c r="TGY109" s="698"/>
      <c r="TGZ109" s="698"/>
      <c r="THA109" s="488"/>
      <c r="THB109" s="488"/>
      <c r="THC109" s="488"/>
      <c r="THD109" s="488"/>
      <c r="THE109" s="488"/>
      <c r="THF109" s="697" t="s">
        <v>9880</v>
      </c>
      <c r="THG109" s="698"/>
      <c r="THH109" s="698"/>
      <c r="THI109" s="488"/>
      <c r="THJ109" s="488"/>
      <c r="THK109" s="488"/>
      <c r="THL109" s="488"/>
      <c r="THM109" s="488"/>
      <c r="THN109" s="697" t="s">
        <v>9880</v>
      </c>
      <c r="THO109" s="698"/>
      <c r="THP109" s="698"/>
      <c r="THQ109" s="488"/>
      <c r="THR109" s="488"/>
      <c r="THS109" s="488"/>
      <c r="THT109" s="488"/>
      <c r="THU109" s="488"/>
      <c r="THV109" s="697" t="s">
        <v>9880</v>
      </c>
      <c r="THW109" s="698"/>
      <c r="THX109" s="698"/>
      <c r="THY109" s="488"/>
      <c r="THZ109" s="488"/>
      <c r="TIA109" s="488"/>
      <c r="TIB109" s="488"/>
      <c r="TIC109" s="488"/>
      <c r="TID109" s="697" t="s">
        <v>9880</v>
      </c>
      <c r="TIE109" s="698"/>
      <c r="TIF109" s="698"/>
      <c r="TIG109" s="488"/>
      <c r="TIH109" s="488"/>
      <c r="TII109" s="488"/>
      <c r="TIJ109" s="488"/>
      <c r="TIK109" s="488"/>
      <c r="TIL109" s="697" t="s">
        <v>9880</v>
      </c>
      <c r="TIM109" s="698"/>
      <c r="TIN109" s="698"/>
      <c r="TIO109" s="488"/>
      <c r="TIP109" s="488"/>
      <c r="TIQ109" s="488"/>
      <c r="TIR109" s="488"/>
      <c r="TIS109" s="488"/>
      <c r="TIT109" s="697" t="s">
        <v>9880</v>
      </c>
      <c r="TIU109" s="698"/>
      <c r="TIV109" s="698"/>
      <c r="TIW109" s="488"/>
      <c r="TIX109" s="488"/>
      <c r="TIY109" s="488"/>
      <c r="TIZ109" s="488"/>
      <c r="TJA109" s="488"/>
      <c r="TJB109" s="697" t="s">
        <v>9880</v>
      </c>
      <c r="TJC109" s="698"/>
      <c r="TJD109" s="698"/>
      <c r="TJE109" s="488"/>
      <c r="TJF109" s="488"/>
      <c r="TJG109" s="488"/>
      <c r="TJH109" s="488"/>
      <c r="TJI109" s="488"/>
      <c r="TJJ109" s="697" t="s">
        <v>9880</v>
      </c>
      <c r="TJK109" s="698"/>
      <c r="TJL109" s="698"/>
      <c r="TJM109" s="488"/>
      <c r="TJN109" s="488"/>
      <c r="TJO109" s="488"/>
      <c r="TJP109" s="488"/>
      <c r="TJQ109" s="488"/>
      <c r="TJR109" s="697" t="s">
        <v>9880</v>
      </c>
      <c r="TJS109" s="698"/>
      <c r="TJT109" s="698"/>
      <c r="TJU109" s="488"/>
      <c r="TJV109" s="488"/>
      <c r="TJW109" s="488"/>
      <c r="TJX109" s="488"/>
      <c r="TJY109" s="488"/>
      <c r="TJZ109" s="697" t="s">
        <v>9880</v>
      </c>
      <c r="TKA109" s="698"/>
      <c r="TKB109" s="698"/>
      <c r="TKC109" s="488"/>
      <c r="TKD109" s="488"/>
      <c r="TKE109" s="488"/>
      <c r="TKF109" s="488"/>
      <c r="TKG109" s="488"/>
      <c r="TKH109" s="697" t="s">
        <v>9880</v>
      </c>
      <c r="TKI109" s="698"/>
      <c r="TKJ109" s="698"/>
      <c r="TKK109" s="488"/>
      <c r="TKL109" s="488"/>
      <c r="TKM109" s="488"/>
      <c r="TKN109" s="488"/>
      <c r="TKO109" s="488"/>
      <c r="TKP109" s="697" t="s">
        <v>9880</v>
      </c>
      <c r="TKQ109" s="698"/>
      <c r="TKR109" s="698"/>
      <c r="TKS109" s="488"/>
      <c r="TKT109" s="488"/>
      <c r="TKU109" s="488"/>
      <c r="TKV109" s="488"/>
      <c r="TKW109" s="488"/>
      <c r="TKX109" s="697" t="s">
        <v>9880</v>
      </c>
      <c r="TKY109" s="698"/>
      <c r="TKZ109" s="698"/>
      <c r="TLA109" s="488"/>
      <c r="TLB109" s="488"/>
      <c r="TLC109" s="488"/>
      <c r="TLD109" s="488"/>
      <c r="TLE109" s="488"/>
      <c r="TLF109" s="697" t="s">
        <v>9880</v>
      </c>
      <c r="TLG109" s="698"/>
      <c r="TLH109" s="698"/>
      <c r="TLI109" s="488"/>
      <c r="TLJ109" s="488"/>
      <c r="TLK109" s="488"/>
      <c r="TLL109" s="488"/>
      <c r="TLM109" s="488"/>
      <c r="TLN109" s="697" t="s">
        <v>9880</v>
      </c>
      <c r="TLO109" s="698"/>
      <c r="TLP109" s="698"/>
      <c r="TLQ109" s="488"/>
      <c r="TLR109" s="488"/>
      <c r="TLS109" s="488"/>
      <c r="TLT109" s="488"/>
      <c r="TLU109" s="488"/>
      <c r="TLV109" s="697" t="s">
        <v>9880</v>
      </c>
      <c r="TLW109" s="698"/>
      <c r="TLX109" s="698"/>
      <c r="TLY109" s="488"/>
      <c r="TLZ109" s="488"/>
      <c r="TMA109" s="488"/>
      <c r="TMB109" s="488"/>
      <c r="TMC109" s="488"/>
      <c r="TMD109" s="697" t="s">
        <v>9880</v>
      </c>
      <c r="TME109" s="698"/>
      <c r="TMF109" s="698"/>
      <c r="TMG109" s="488"/>
      <c r="TMH109" s="488"/>
      <c r="TMI109" s="488"/>
      <c r="TMJ109" s="488"/>
      <c r="TMK109" s="488"/>
      <c r="TML109" s="697" t="s">
        <v>9880</v>
      </c>
      <c r="TMM109" s="698"/>
      <c r="TMN109" s="698"/>
      <c r="TMO109" s="488"/>
      <c r="TMP109" s="488"/>
      <c r="TMQ109" s="488"/>
      <c r="TMR109" s="488"/>
      <c r="TMS109" s="488"/>
      <c r="TMT109" s="697" t="s">
        <v>9880</v>
      </c>
      <c r="TMU109" s="698"/>
      <c r="TMV109" s="698"/>
      <c r="TMW109" s="488"/>
      <c r="TMX109" s="488"/>
      <c r="TMY109" s="488"/>
      <c r="TMZ109" s="488"/>
      <c r="TNA109" s="488"/>
      <c r="TNB109" s="697" t="s">
        <v>9880</v>
      </c>
      <c r="TNC109" s="698"/>
      <c r="TND109" s="698"/>
      <c r="TNE109" s="488"/>
      <c r="TNF109" s="488"/>
      <c r="TNG109" s="488"/>
      <c r="TNH109" s="488"/>
      <c r="TNI109" s="488"/>
      <c r="TNJ109" s="697" t="s">
        <v>9880</v>
      </c>
      <c r="TNK109" s="698"/>
      <c r="TNL109" s="698"/>
      <c r="TNM109" s="488"/>
      <c r="TNN109" s="488"/>
      <c r="TNO109" s="488"/>
      <c r="TNP109" s="488"/>
      <c r="TNQ109" s="488"/>
      <c r="TNR109" s="697" t="s">
        <v>9880</v>
      </c>
      <c r="TNS109" s="698"/>
      <c r="TNT109" s="698"/>
      <c r="TNU109" s="488"/>
      <c r="TNV109" s="488"/>
      <c r="TNW109" s="488"/>
      <c r="TNX109" s="488"/>
      <c r="TNY109" s="488"/>
      <c r="TNZ109" s="697" t="s">
        <v>9880</v>
      </c>
      <c r="TOA109" s="698"/>
      <c r="TOB109" s="698"/>
      <c r="TOC109" s="488"/>
      <c r="TOD109" s="488"/>
      <c r="TOE109" s="488"/>
      <c r="TOF109" s="488"/>
      <c r="TOG109" s="488"/>
      <c r="TOH109" s="697" t="s">
        <v>9880</v>
      </c>
      <c r="TOI109" s="698"/>
      <c r="TOJ109" s="698"/>
      <c r="TOK109" s="488"/>
      <c r="TOL109" s="488"/>
      <c r="TOM109" s="488"/>
      <c r="TON109" s="488"/>
      <c r="TOO109" s="488"/>
      <c r="TOP109" s="697" t="s">
        <v>9880</v>
      </c>
      <c r="TOQ109" s="698"/>
      <c r="TOR109" s="698"/>
      <c r="TOS109" s="488"/>
      <c r="TOT109" s="488"/>
      <c r="TOU109" s="488"/>
      <c r="TOV109" s="488"/>
      <c r="TOW109" s="488"/>
      <c r="TOX109" s="697" t="s">
        <v>9880</v>
      </c>
      <c r="TOY109" s="698"/>
      <c r="TOZ109" s="698"/>
      <c r="TPA109" s="488"/>
      <c r="TPB109" s="488"/>
      <c r="TPC109" s="488"/>
      <c r="TPD109" s="488"/>
      <c r="TPE109" s="488"/>
      <c r="TPF109" s="697" t="s">
        <v>9880</v>
      </c>
      <c r="TPG109" s="698"/>
      <c r="TPH109" s="698"/>
      <c r="TPI109" s="488"/>
      <c r="TPJ109" s="488"/>
      <c r="TPK109" s="488"/>
      <c r="TPL109" s="488"/>
      <c r="TPM109" s="488"/>
      <c r="TPN109" s="697" t="s">
        <v>9880</v>
      </c>
      <c r="TPO109" s="698"/>
      <c r="TPP109" s="698"/>
      <c r="TPQ109" s="488"/>
      <c r="TPR109" s="488"/>
      <c r="TPS109" s="488"/>
      <c r="TPT109" s="488"/>
      <c r="TPU109" s="488"/>
      <c r="TPV109" s="697" t="s">
        <v>9880</v>
      </c>
      <c r="TPW109" s="698"/>
      <c r="TPX109" s="698"/>
      <c r="TPY109" s="488"/>
      <c r="TPZ109" s="488"/>
      <c r="TQA109" s="488"/>
      <c r="TQB109" s="488"/>
      <c r="TQC109" s="488"/>
      <c r="TQD109" s="697" t="s">
        <v>9880</v>
      </c>
      <c r="TQE109" s="698"/>
      <c r="TQF109" s="698"/>
      <c r="TQG109" s="488"/>
      <c r="TQH109" s="488"/>
      <c r="TQI109" s="488"/>
      <c r="TQJ109" s="488"/>
      <c r="TQK109" s="488"/>
      <c r="TQL109" s="697" t="s">
        <v>9880</v>
      </c>
      <c r="TQM109" s="698"/>
      <c r="TQN109" s="698"/>
      <c r="TQO109" s="488"/>
      <c r="TQP109" s="488"/>
      <c r="TQQ109" s="488"/>
      <c r="TQR109" s="488"/>
      <c r="TQS109" s="488"/>
      <c r="TQT109" s="697" t="s">
        <v>9880</v>
      </c>
      <c r="TQU109" s="698"/>
      <c r="TQV109" s="698"/>
      <c r="TQW109" s="488"/>
      <c r="TQX109" s="488"/>
      <c r="TQY109" s="488"/>
      <c r="TQZ109" s="488"/>
      <c r="TRA109" s="488"/>
      <c r="TRB109" s="697" t="s">
        <v>9880</v>
      </c>
      <c r="TRC109" s="698"/>
      <c r="TRD109" s="698"/>
      <c r="TRE109" s="488"/>
      <c r="TRF109" s="488"/>
      <c r="TRG109" s="488"/>
      <c r="TRH109" s="488"/>
      <c r="TRI109" s="488"/>
      <c r="TRJ109" s="697" t="s">
        <v>9880</v>
      </c>
      <c r="TRK109" s="698"/>
      <c r="TRL109" s="698"/>
      <c r="TRM109" s="488"/>
      <c r="TRN109" s="488"/>
      <c r="TRO109" s="488"/>
      <c r="TRP109" s="488"/>
      <c r="TRQ109" s="488"/>
      <c r="TRR109" s="697" t="s">
        <v>9880</v>
      </c>
      <c r="TRS109" s="698"/>
      <c r="TRT109" s="698"/>
      <c r="TRU109" s="488"/>
      <c r="TRV109" s="488"/>
      <c r="TRW109" s="488"/>
      <c r="TRX109" s="488"/>
      <c r="TRY109" s="488"/>
      <c r="TRZ109" s="697" t="s">
        <v>9880</v>
      </c>
      <c r="TSA109" s="698"/>
      <c r="TSB109" s="698"/>
      <c r="TSC109" s="488"/>
      <c r="TSD109" s="488"/>
      <c r="TSE109" s="488"/>
      <c r="TSF109" s="488"/>
      <c r="TSG109" s="488"/>
      <c r="TSH109" s="697" t="s">
        <v>9880</v>
      </c>
      <c r="TSI109" s="698"/>
      <c r="TSJ109" s="698"/>
      <c r="TSK109" s="488"/>
      <c r="TSL109" s="488"/>
      <c r="TSM109" s="488"/>
      <c r="TSN109" s="488"/>
      <c r="TSO109" s="488"/>
      <c r="TSP109" s="697" t="s">
        <v>9880</v>
      </c>
      <c r="TSQ109" s="698"/>
      <c r="TSR109" s="698"/>
      <c r="TSS109" s="488"/>
      <c r="TST109" s="488"/>
      <c r="TSU109" s="488"/>
      <c r="TSV109" s="488"/>
      <c r="TSW109" s="488"/>
      <c r="TSX109" s="697" t="s">
        <v>9880</v>
      </c>
      <c r="TSY109" s="698"/>
      <c r="TSZ109" s="698"/>
      <c r="TTA109" s="488"/>
      <c r="TTB109" s="488"/>
      <c r="TTC109" s="488"/>
      <c r="TTD109" s="488"/>
      <c r="TTE109" s="488"/>
      <c r="TTF109" s="697" t="s">
        <v>9880</v>
      </c>
      <c r="TTG109" s="698"/>
      <c r="TTH109" s="698"/>
      <c r="TTI109" s="488"/>
      <c r="TTJ109" s="488"/>
      <c r="TTK109" s="488"/>
      <c r="TTL109" s="488"/>
      <c r="TTM109" s="488"/>
      <c r="TTN109" s="697" t="s">
        <v>9880</v>
      </c>
      <c r="TTO109" s="698"/>
      <c r="TTP109" s="698"/>
      <c r="TTQ109" s="488"/>
      <c r="TTR109" s="488"/>
      <c r="TTS109" s="488"/>
      <c r="TTT109" s="488"/>
      <c r="TTU109" s="488"/>
      <c r="TTV109" s="697" t="s">
        <v>9880</v>
      </c>
      <c r="TTW109" s="698"/>
      <c r="TTX109" s="698"/>
      <c r="TTY109" s="488"/>
      <c r="TTZ109" s="488"/>
      <c r="TUA109" s="488"/>
      <c r="TUB109" s="488"/>
      <c r="TUC109" s="488"/>
      <c r="TUD109" s="697" t="s">
        <v>9880</v>
      </c>
      <c r="TUE109" s="698"/>
      <c r="TUF109" s="698"/>
      <c r="TUG109" s="488"/>
      <c r="TUH109" s="488"/>
      <c r="TUI109" s="488"/>
      <c r="TUJ109" s="488"/>
      <c r="TUK109" s="488"/>
      <c r="TUL109" s="697" t="s">
        <v>9880</v>
      </c>
      <c r="TUM109" s="698"/>
      <c r="TUN109" s="698"/>
      <c r="TUO109" s="488"/>
      <c r="TUP109" s="488"/>
      <c r="TUQ109" s="488"/>
      <c r="TUR109" s="488"/>
      <c r="TUS109" s="488"/>
      <c r="TUT109" s="697" t="s">
        <v>9880</v>
      </c>
      <c r="TUU109" s="698"/>
      <c r="TUV109" s="698"/>
      <c r="TUW109" s="488"/>
      <c r="TUX109" s="488"/>
      <c r="TUY109" s="488"/>
      <c r="TUZ109" s="488"/>
      <c r="TVA109" s="488"/>
      <c r="TVB109" s="697" t="s">
        <v>9880</v>
      </c>
      <c r="TVC109" s="698"/>
      <c r="TVD109" s="698"/>
      <c r="TVE109" s="488"/>
      <c r="TVF109" s="488"/>
      <c r="TVG109" s="488"/>
      <c r="TVH109" s="488"/>
      <c r="TVI109" s="488"/>
      <c r="TVJ109" s="697" t="s">
        <v>9880</v>
      </c>
      <c r="TVK109" s="698"/>
      <c r="TVL109" s="698"/>
      <c r="TVM109" s="488"/>
      <c r="TVN109" s="488"/>
      <c r="TVO109" s="488"/>
      <c r="TVP109" s="488"/>
      <c r="TVQ109" s="488"/>
      <c r="TVR109" s="697" t="s">
        <v>9880</v>
      </c>
      <c r="TVS109" s="698"/>
      <c r="TVT109" s="698"/>
      <c r="TVU109" s="488"/>
      <c r="TVV109" s="488"/>
      <c r="TVW109" s="488"/>
      <c r="TVX109" s="488"/>
      <c r="TVY109" s="488"/>
      <c r="TVZ109" s="697" t="s">
        <v>9880</v>
      </c>
      <c r="TWA109" s="698"/>
      <c r="TWB109" s="698"/>
      <c r="TWC109" s="488"/>
      <c r="TWD109" s="488"/>
      <c r="TWE109" s="488"/>
      <c r="TWF109" s="488"/>
      <c r="TWG109" s="488"/>
      <c r="TWH109" s="697" t="s">
        <v>9880</v>
      </c>
      <c r="TWI109" s="698"/>
      <c r="TWJ109" s="698"/>
      <c r="TWK109" s="488"/>
      <c r="TWL109" s="488"/>
      <c r="TWM109" s="488"/>
      <c r="TWN109" s="488"/>
      <c r="TWO109" s="488"/>
      <c r="TWP109" s="697" t="s">
        <v>9880</v>
      </c>
      <c r="TWQ109" s="698"/>
      <c r="TWR109" s="698"/>
      <c r="TWS109" s="488"/>
      <c r="TWT109" s="488"/>
      <c r="TWU109" s="488"/>
      <c r="TWV109" s="488"/>
      <c r="TWW109" s="488"/>
      <c r="TWX109" s="697" t="s">
        <v>9880</v>
      </c>
      <c r="TWY109" s="698"/>
      <c r="TWZ109" s="698"/>
      <c r="TXA109" s="488"/>
      <c r="TXB109" s="488"/>
      <c r="TXC109" s="488"/>
      <c r="TXD109" s="488"/>
      <c r="TXE109" s="488"/>
      <c r="TXF109" s="697" t="s">
        <v>9880</v>
      </c>
      <c r="TXG109" s="698"/>
      <c r="TXH109" s="698"/>
      <c r="TXI109" s="488"/>
      <c r="TXJ109" s="488"/>
      <c r="TXK109" s="488"/>
      <c r="TXL109" s="488"/>
      <c r="TXM109" s="488"/>
      <c r="TXN109" s="697" t="s">
        <v>9880</v>
      </c>
      <c r="TXO109" s="698"/>
      <c r="TXP109" s="698"/>
      <c r="TXQ109" s="488"/>
      <c r="TXR109" s="488"/>
      <c r="TXS109" s="488"/>
      <c r="TXT109" s="488"/>
      <c r="TXU109" s="488"/>
      <c r="TXV109" s="697" t="s">
        <v>9880</v>
      </c>
      <c r="TXW109" s="698"/>
      <c r="TXX109" s="698"/>
      <c r="TXY109" s="488"/>
      <c r="TXZ109" s="488"/>
      <c r="TYA109" s="488"/>
      <c r="TYB109" s="488"/>
      <c r="TYC109" s="488"/>
      <c r="TYD109" s="697" t="s">
        <v>9880</v>
      </c>
      <c r="TYE109" s="698"/>
      <c r="TYF109" s="698"/>
      <c r="TYG109" s="488"/>
      <c r="TYH109" s="488"/>
      <c r="TYI109" s="488"/>
      <c r="TYJ109" s="488"/>
      <c r="TYK109" s="488"/>
      <c r="TYL109" s="697" t="s">
        <v>9880</v>
      </c>
      <c r="TYM109" s="698"/>
      <c r="TYN109" s="698"/>
      <c r="TYO109" s="488"/>
      <c r="TYP109" s="488"/>
      <c r="TYQ109" s="488"/>
      <c r="TYR109" s="488"/>
      <c r="TYS109" s="488"/>
      <c r="TYT109" s="697" t="s">
        <v>9880</v>
      </c>
      <c r="TYU109" s="698"/>
      <c r="TYV109" s="698"/>
      <c r="TYW109" s="488"/>
      <c r="TYX109" s="488"/>
      <c r="TYY109" s="488"/>
      <c r="TYZ109" s="488"/>
      <c r="TZA109" s="488"/>
      <c r="TZB109" s="697" t="s">
        <v>9880</v>
      </c>
      <c r="TZC109" s="698"/>
      <c r="TZD109" s="698"/>
      <c r="TZE109" s="488"/>
      <c r="TZF109" s="488"/>
      <c r="TZG109" s="488"/>
      <c r="TZH109" s="488"/>
      <c r="TZI109" s="488"/>
      <c r="TZJ109" s="697" t="s">
        <v>9880</v>
      </c>
      <c r="TZK109" s="698"/>
      <c r="TZL109" s="698"/>
      <c r="TZM109" s="488"/>
      <c r="TZN109" s="488"/>
      <c r="TZO109" s="488"/>
      <c r="TZP109" s="488"/>
      <c r="TZQ109" s="488"/>
      <c r="TZR109" s="697" t="s">
        <v>9880</v>
      </c>
      <c r="TZS109" s="698"/>
      <c r="TZT109" s="698"/>
      <c r="TZU109" s="488"/>
      <c r="TZV109" s="488"/>
      <c r="TZW109" s="488"/>
      <c r="TZX109" s="488"/>
      <c r="TZY109" s="488"/>
      <c r="TZZ109" s="697" t="s">
        <v>9880</v>
      </c>
      <c r="UAA109" s="698"/>
      <c r="UAB109" s="698"/>
      <c r="UAC109" s="488"/>
      <c r="UAD109" s="488"/>
      <c r="UAE109" s="488"/>
      <c r="UAF109" s="488"/>
      <c r="UAG109" s="488"/>
      <c r="UAH109" s="697" t="s">
        <v>9880</v>
      </c>
      <c r="UAI109" s="698"/>
      <c r="UAJ109" s="698"/>
      <c r="UAK109" s="488"/>
      <c r="UAL109" s="488"/>
      <c r="UAM109" s="488"/>
      <c r="UAN109" s="488"/>
      <c r="UAO109" s="488"/>
      <c r="UAP109" s="697" t="s">
        <v>9880</v>
      </c>
      <c r="UAQ109" s="698"/>
      <c r="UAR109" s="698"/>
      <c r="UAS109" s="488"/>
      <c r="UAT109" s="488"/>
      <c r="UAU109" s="488"/>
      <c r="UAV109" s="488"/>
      <c r="UAW109" s="488"/>
      <c r="UAX109" s="697" t="s">
        <v>9880</v>
      </c>
      <c r="UAY109" s="698"/>
      <c r="UAZ109" s="698"/>
      <c r="UBA109" s="488"/>
      <c r="UBB109" s="488"/>
      <c r="UBC109" s="488"/>
      <c r="UBD109" s="488"/>
      <c r="UBE109" s="488"/>
      <c r="UBF109" s="697" t="s">
        <v>9880</v>
      </c>
      <c r="UBG109" s="698"/>
      <c r="UBH109" s="698"/>
      <c r="UBI109" s="488"/>
      <c r="UBJ109" s="488"/>
      <c r="UBK109" s="488"/>
      <c r="UBL109" s="488"/>
      <c r="UBM109" s="488"/>
      <c r="UBN109" s="697" t="s">
        <v>9880</v>
      </c>
      <c r="UBO109" s="698"/>
      <c r="UBP109" s="698"/>
      <c r="UBQ109" s="488"/>
      <c r="UBR109" s="488"/>
      <c r="UBS109" s="488"/>
      <c r="UBT109" s="488"/>
      <c r="UBU109" s="488"/>
      <c r="UBV109" s="697" t="s">
        <v>9880</v>
      </c>
      <c r="UBW109" s="698"/>
      <c r="UBX109" s="698"/>
      <c r="UBY109" s="488"/>
      <c r="UBZ109" s="488"/>
      <c r="UCA109" s="488"/>
      <c r="UCB109" s="488"/>
      <c r="UCC109" s="488"/>
      <c r="UCD109" s="697" t="s">
        <v>9880</v>
      </c>
      <c r="UCE109" s="698"/>
      <c r="UCF109" s="698"/>
      <c r="UCG109" s="488"/>
      <c r="UCH109" s="488"/>
      <c r="UCI109" s="488"/>
      <c r="UCJ109" s="488"/>
      <c r="UCK109" s="488"/>
      <c r="UCL109" s="697" t="s">
        <v>9880</v>
      </c>
      <c r="UCM109" s="698"/>
      <c r="UCN109" s="698"/>
      <c r="UCO109" s="488"/>
      <c r="UCP109" s="488"/>
      <c r="UCQ109" s="488"/>
      <c r="UCR109" s="488"/>
      <c r="UCS109" s="488"/>
      <c r="UCT109" s="697" t="s">
        <v>9880</v>
      </c>
      <c r="UCU109" s="698"/>
      <c r="UCV109" s="698"/>
      <c r="UCW109" s="488"/>
      <c r="UCX109" s="488"/>
      <c r="UCY109" s="488"/>
      <c r="UCZ109" s="488"/>
      <c r="UDA109" s="488"/>
      <c r="UDB109" s="697" t="s">
        <v>9880</v>
      </c>
      <c r="UDC109" s="698"/>
      <c r="UDD109" s="698"/>
      <c r="UDE109" s="488"/>
      <c r="UDF109" s="488"/>
      <c r="UDG109" s="488"/>
      <c r="UDH109" s="488"/>
      <c r="UDI109" s="488"/>
      <c r="UDJ109" s="697" t="s">
        <v>9880</v>
      </c>
      <c r="UDK109" s="698"/>
      <c r="UDL109" s="698"/>
      <c r="UDM109" s="488"/>
      <c r="UDN109" s="488"/>
      <c r="UDO109" s="488"/>
      <c r="UDP109" s="488"/>
      <c r="UDQ109" s="488"/>
      <c r="UDR109" s="697" t="s">
        <v>9880</v>
      </c>
      <c r="UDS109" s="698"/>
      <c r="UDT109" s="698"/>
      <c r="UDU109" s="488"/>
      <c r="UDV109" s="488"/>
      <c r="UDW109" s="488"/>
      <c r="UDX109" s="488"/>
      <c r="UDY109" s="488"/>
      <c r="UDZ109" s="697" t="s">
        <v>9880</v>
      </c>
      <c r="UEA109" s="698"/>
      <c r="UEB109" s="698"/>
      <c r="UEC109" s="488"/>
      <c r="UED109" s="488"/>
      <c r="UEE109" s="488"/>
      <c r="UEF109" s="488"/>
      <c r="UEG109" s="488"/>
      <c r="UEH109" s="697" t="s">
        <v>9880</v>
      </c>
      <c r="UEI109" s="698"/>
      <c r="UEJ109" s="698"/>
      <c r="UEK109" s="488"/>
      <c r="UEL109" s="488"/>
      <c r="UEM109" s="488"/>
      <c r="UEN109" s="488"/>
      <c r="UEO109" s="488"/>
      <c r="UEP109" s="697" t="s">
        <v>9880</v>
      </c>
      <c r="UEQ109" s="698"/>
      <c r="UER109" s="698"/>
      <c r="UES109" s="488"/>
      <c r="UET109" s="488"/>
      <c r="UEU109" s="488"/>
      <c r="UEV109" s="488"/>
      <c r="UEW109" s="488"/>
      <c r="UEX109" s="697" t="s">
        <v>9880</v>
      </c>
      <c r="UEY109" s="698"/>
      <c r="UEZ109" s="698"/>
      <c r="UFA109" s="488"/>
      <c r="UFB109" s="488"/>
      <c r="UFC109" s="488"/>
      <c r="UFD109" s="488"/>
      <c r="UFE109" s="488"/>
      <c r="UFF109" s="697" t="s">
        <v>9880</v>
      </c>
      <c r="UFG109" s="698"/>
      <c r="UFH109" s="698"/>
      <c r="UFI109" s="488"/>
      <c r="UFJ109" s="488"/>
      <c r="UFK109" s="488"/>
      <c r="UFL109" s="488"/>
      <c r="UFM109" s="488"/>
      <c r="UFN109" s="697" t="s">
        <v>9880</v>
      </c>
      <c r="UFO109" s="698"/>
      <c r="UFP109" s="698"/>
      <c r="UFQ109" s="488"/>
      <c r="UFR109" s="488"/>
      <c r="UFS109" s="488"/>
      <c r="UFT109" s="488"/>
      <c r="UFU109" s="488"/>
      <c r="UFV109" s="697" t="s">
        <v>9880</v>
      </c>
      <c r="UFW109" s="698"/>
      <c r="UFX109" s="698"/>
      <c r="UFY109" s="488"/>
      <c r="UFZ109" s="488"/>
      <c r="UGA109" s="488"/>
      <c r="UGB109" s="488"/>
      <c r="UGC109" s="488"/>
      <c r="UGD109" s="697" t="s">
        <v>9880</v>
      </c>
      <c r="UGE109" s="698"/>
      <c r="UGF109" s="698"/>
      <c r="UGG109" s="488"/>
      <c r="UGH109" s="488"/>
      <c r="UGI109" s="488"/>
      <c r="UGJ109" s="488"/>
      <c r="UGK109" s="488"/>
      <c r="UGL109" s="697" t="s">
        <v>9880</v>
      </c>
      <c r="UGM109" s="698"/>
      <c r="UGN109" s="698"/>
      <c r="UGO109" s="488"/>
      <c r="UGP109" s="488"/>
      <c r="UGQ109" s="488"/>
      <c r="UGR109" s="488"/>
      <c r="UGS109" s="488"/>
      <c r="UGT109" s="697" t="s">
        <v>9880</v>
      </c>
      <c r="UGU109" s="698"/>
      <c r="UGV109" s="698"/>
      <c r="UGW109" s="488"/>
      <c r="UGX109" s="488"/>
      <c r="UGY109" s="488"/>
      <c r="UGZ109" s="488"/>
      <c r="UHA109" s="488"/>
      <c r="UHB109" s="697" t="s">
        <v>9880</v>
      </c>
      <c r="UHC109" s="698"/>
      <c r="UHD109" s="698"/>
      <c r="UHE109" s="488"/>
      <c r="UHF109" s="488"/>
      <c r="UHG109" s="488"/>
      <c r="UHH109" s="488"/>
      <c r="UHI109" s="488"/>
      <c r="UHJ109" s="697" t="s">
        <v>9880</v>
      </c>
      <c r="UHK109" s="698"/>
      <c r="UHL109" s="698"/>
      <c r="UHM109" s="488"/>
      <c r="UHN109" s="488"/>
      <c r="UHO109" s="488"/>
      <c r="UHP109" s="488"/>
      <c r="UHQ109" s="488"/>
      <c r="UHR109" s="697" t="s">
        <v>9880</v>
      </c>
      <c r="UHS109" s="698"/>
      <c r="UHT109" s="698"/>
      <c r="UHU109" s="488"/>
      <c r="UHV109" s="488"/>
      <c r="UHW109" s="488"/>
      <c r="UHX109" s="488"/>
      <c r="UHY109" s="488"/>
      <c r="UHZ109" s="697" t="s">
        <v>9880</v>
      </c>
      <c r="UIA109" s="698"/>
      <c r="UIB109" s="698"/>
      <c r="UIC109" s="488"/>
      <c r="UID109" s="488"/>
      <c r="UIE109" s="488"/>
      <c r="UIF109" s="488"/>
      <c r="UIG109" s="488"/>
      <c r="UIH109" s="697" t="s">
        <v>9880</v>
      </c>
      <c r="UII109" s="698"/>
      <c r="UIJ109" s="698"/>
      <c r="UIK109" s="488"/>
      <c r="UIL109" s="488"/>
      <c r="UIM109" s="488"/>
      <c r="UIN109" s="488"/>
      <c r="UIO109" s="488"/>
      <c r="UIP109" s="697" t="s">
        <v>9880</v>
      </c>
      <c r="UIQ109" s="698"/>
      <c r="UIR109" s="698"/>
      <c r="UIS109" s="488"/>
      <c r="UIT109" s="488"/>
      <c r="UIU109" s="488"/>
      <c r="UIV109" s="488"/>
      <c r="UIW109" s="488"/>
      <c r="UIX109" s="697" t="s">
        <v>9880</v>
      </c>
      <c r="UIY109" s="698"/>
      <c r="UIZ109" s="698"/>
      <c r="UJA109" s="488"/>
      <c r="UJB109" s="488"/>
      <c r="UJC109" s="488"/>
      <c r="UJD109" s="488"/>
      <c r="UJE109" s="488"/>
      <c r="UJF109" s="697" t="s">
        <v>9880</v>
      </c>
      <c r="UJG109" s="698"/>
      <c r="UJH109" s="698"/>
      <c r="UJI109" s="488"/>
      <c r="UJJ109" s="488"/>
      <c r="UJK109" s="488"/>
      <c r="UJL109" s="488"/>
      <c r="UJM109" s="488"/>
      <c r="UJN109" s="697" t="s">
        <v>9880</v>
      </c>
      <c r="UJO109" s="698"/>
      <c r="UJP109" s="698"/>
      <c r="UJQ109" s="488"/>
      <c r="UJR109" s="488"/>
      <c r="UJS109" s="488"/>
      <c r="UJT109" s="488"/>
      <c r="UJU109" s="488"/>
      <c r="UJV109" s="697" t="s">
        <v>9880</v>
      </c>
      <c r="UJW109" s="698"/>
      <c r="UJX109" s="698"/>
      <c r="UJY109" s="488"/>
      <c r="UJZ109" s="488"/>
      <c r="UKA109" s="488"/>
      <c r="UKB109" s="488"/>
      <c r="UKC109" s="488"/>
      <c r="UKD109" s="697" t="s">
        <v>9880</v>
      </c>
      <c r="UKE109" s="698"/>
      <c r="UKF109" s="698"/>
      <c r="UKG109" s="488"/>
      <c r="UKH109" s="488"/>
      <c r="UKI109" s="488"/>
      <c r="UKJ109" s="488"/>
      <c r="UKK109" s="488"/>
      <c r="UKL109" s="697" t="s">
        <v>9880</v>
      </c>
      <c r="UKM109" s="698"/>
      <c r="UKN109" s="698"/>
      <c r="UKO109" s="488"/>
      <c r="UKP109" s="488"/>
      <c r="UKQ109" s="488"/>
      <c r="UKR109" s="488"/>
      <c r="UKS109" s="488"/>
      <c r="UKT109" s="697" t="s">
        <v>9880</v>
      </c>
      <c r="UKU109" s="698"/>
      <c r="UKV109" s="698"/>
      <c r="UKW109" s="488"/>
      <c r="UKX109" s="488"/>
      <c r="UKY109" s="488"/>
      <c r="UKZ109" s="488"/>
      <c r="ULA109" s="488"/>
      <c r="ULB109" s="697" t="s">
        <v>9880</v>
      </c>
      <c r="ULC109" s="698"/>
      <c r="ULD109" s="698"/>
      <c r="ULE109" s="488"/>
      <c r="ULF109" s="488"/>
      <c r="ULG109" s="488"/>
      <c r="ULH109" s="488"/>
      <c r="ULI109" s="488"/>
      <c r="ULJ109" s="697" t="s">
        <v>9880</v>
      </c>
      <c r="ULK109" s="698"/>
      <c r="ULL109" s="698"/>
      <c r="ULM109" s="488"/>
      <c r="ULN109" s="488"/>
      <c r="ULO109" s="488"/>
      <c r="ULP109" s="488"/>
      <c r="ULQ109" s="488"/>
      <c r="ULR109" s="697" t="s">
        <v>9880</v>
      </c>
      <c r="ULS109" s="698"/>
      <c r="ULT109" s="698"/>
      <c r="ULU109" s="488"/>
      <c r="ULV109" s="488"/>
      <c r="ULW109" s="488"/>
      <c r="ULX109" s="488"/>
      <c r="ULY109" s="488"/>
      <c r="ULZ109" s="697" t="s">
        <v>9880</v>
      </c>
      <c r="UMA109" s="698"/>
      <c r="UMB109" s="698"/>
      <c r="UMC109" s="488"/>
      <c r="UMD109" s="488"/>
      <c r="UME109" s="488"/>
      <c r="UMF109" s="488"/>
      <c r="UMG109" s="488"/>
      <c r="UMH109" s="697" t="s">
        <v>9880</v>
      </c>
      <c r="UMI109" s="698"/>
      <c r="UMJ109" s="698"/>
      <c r="UMK109" s="488"/>
      <c r="UML109" s="488"/>
      <c r="UMM109" s="488"/>
      <c r="UMN109" s="488"/>
      <c r="UMO109" s="488"/>
      <c r="UMP109" s="697" t="s">
        <v>9880</v>
      </c>
      <c r="UMQ109" s="698"/>
      <c r="UMR109" s="698"/>
      <c r="UMS109" s="488"/>
      <c r="UMT109" s="488"/>
      <c r="UMU109" s="488"/>
      <c r="UMV109" s="488"/>
      <c r="UMW109" s="488"/>
      <c r="UMX109" s="697" t="s">
        <v>9880</v>
      </c>
      <c r="UMY109" s="698"/>
      <c r="UMZ109" s="698"/>
      <c r="UNA109" s="488"/>
      <c r="UNB109" s="488"/>
      <c r="UNC109" s="488"/>
      <c r="UND109" s="488"/>
      <c r="UNE109" s="488"/>
      <c r="UNF109" s="697" t="s">
        <v>9880</v>
      </c>
      <c r="UNG109" s="698"/>
      <c r="UNH109" s="698"/>
      <c r="UNI109" s="488"/>
      <c r="UNJ109" s="488"/>
      <c r="UNK109" s="488"/>
      <c r="UNL109" s="488"/>
      <c r="UNM109" s="488"/>
      <c r="UNN109" s="697" t="s">
        <v>9880</v>
      </c>
      <c r="UNO109" s="698"/>
      <c r="UNP109" s="698"/>
      <c r="UNQ109" s="488"/>
      <c r="UNR109" s="488"/>
      <c r="UNS109" s="488"/>
      <c r="UNT109" s="488"/>
      <c r="UNU109" s="488"/>
      <c r="UNV109" s="697" t="s">
        <v>9880</v>
      </c>
      <c r="UNW109" s="698"/>
      <c r="UNX109" s="698"/>
      <c r="UNY109" s="488"/>
      <c r="UNZ109" s="488"/>
      <c r="UOA109" s="488"/>
      <c r="UOB109" s="488"/>
      <c r="UOC109" s="488"/>
      <c r="UOD109" s="697" t="s">
        <v>9880</v>
      </c>
      <c r="UOE109" s="698"/>
      <c r="UOF109" s="698"/>
      <c r="UOG109" s="488"/>
      <c r="UOH109" s="488"/>
      <c r="UOI109" s="488"/>
      <c r="UOJ109" s="488"/>
      <c r="UOK109" s="488"/>
      <c r="UOL109" s="697" t="s">
        <v>9880</v>
      </c>
      <c r="UOM109" s="698"/>
      <c r="UON109" s="698"/>
      <c r="UOO109" s="488"/>
      <c r="UOP109" s="488"/>
      <c r="UOQ109" s="488"/>
      <c r="UOR109" s="488"/>
      <c r="UOS109" s="488"/>
      <c r="UOT109" s="697" t="s">
        <v>9880</v>
      </c>
      <c r="UOU109" s="698"/>
      <c r="UOV109" s="698"/>
      <c r="UOW109" s="488"/>
      <c r="UOX109" s="488"/>
      <c r="UOY109" s="488"/>
      <c r="UOZ109" s="488"/>
      <c r="UPA109" s="488"/>
      <c r="UPB109" s="697" t="s">
        <v>9880</v>
      </c>
      <c r="UPC109" s="698"/>
      <c r="UPD109" s="698"/>
      <c r="UPE109" s="488"/>
      <c r="UPF109" s="488"/>
      <c r="UPG109" s="488"/>
      <c r="UPH109" s="488"/>
      <c r="UPI109" s="488"/>
      <c r="UPJ109" s="697" t="s">
        <v>9880</v>
      </c>
      <c r="UPK109" s="698"/>
      <c r="UPL109" s="698"/>
      <c r="UPM109" s="488"/>
      <c r="UPN109" s="488"/>
      <c r="UPO109" s="488"/>
      <c r="UPP109" s="488"/>
      <c r="UPQ109" s="488"/>
      <c r="UPR109" s="697" t="s">
        <v>9880</v>
      </c>
      <c r="UPS109" s="698"/>
      <c r="UPT109" s="698"/>
      <c r="UPU109" s="488"/>
      <c r="UPV109" s="488"/>
      <c r="UPW109" s="488"/>
      <c r="UPX109" s="488"/>
      <c r="UPY109" s="488"/>
      <c r="UPZ109" s="697" t="s">
        <v>9880</v>
      </c>
      <c r="UQA109" s="698"/>
      <c r="UQB109" s="698"/>
      <c r="UQC109" s="488"/>
      <c r="UQD109" s="488"/>
      <c r="UQE109" s="488"/>
      <c r="UQF109" s="488"/>
      <c r="UQG109" s="488"/>
      <c r="UQH109" s="697" t="s">
        <v>9880</v>
      </c>
      <c r="UQI109" s="698"/>
      <c r="UQJ109" s="698"/>
      <c r="UQK109" s="488"/>
      <c r="UQL109" s="488"/>
      <c r="UQM109" s="488"/>
      <c r="UQN109" s="488"/>
      <c r="UQO109" s="488"/>
      <c r="UQP109" s="697" t="s">
        <v>9880</v>
      </c>
      <c r="UQQ109" s="698"/>
      <c r="UQR109" s="698"/>
      <c r="UQS109" s="488"/>
      <c r="UQT109" s="488"/>
      <c r="UQU109" s="488"/>
      <c r="UQV109" s="488"/>
      <c r="UQW109" s="488"/>
      <c r="UQX109" s="697" t="s">
        <v>9880</v>
      </c>
      <c r="UQY109" s="698"/>
      <c r="UQZ109" s="698"/>
      <c r="URA109" s="488"/>
      <c r="URB109" s="488"/>
      <c r="URC109" s="488"/>
      <c r="URD109" s="488"/>
      <c r="URE109" s="488"/>
      <c r="URF109" s="697" t="s">
        <v>9880</v>
      </c>
      <c r="URG109" s="698"/>
      <c r="URH109" s="698"/>
      <c r="URI109" s="488"/>
      <c r="URJ109" s="488"/>
      <c r="URK109" s="488"/>
      <c r="URL109" s="488"/>
      <c r="URM109" s="488"/>
      <c r="URN109" s="697" t="s">
        <v>9880</v>
      </c>
      <c r="URO109" s="698"/>
      <c r="URP109" s="698"/>
      <c r="URQ109" s="488"/>
      <c r="URR109" s="488"/>
      <c r="URS109" s="488"/>
      <c r="URT109" s="488"/>
      <c r="URU109" s="488"/>
      <c r="URV109" s="697" t="s">
        <v>9880</v>
      </c>
      <c r="URW109" s="698"/>
      <c r="URX109" s="698"/>
      <c r="URY109" s="488"/>
      <c r="URZ109" s="488"/>
      <c r="USA109" s="488"/>
      <c r="USB109" s="488"/>
      <c r="USC109" s="488"/>
      <c r="USD109" s="697" t="s">
        <v>9880</v>
      </c>
      <c r="USE109" s="698"/>
      <c r="USF109" s="698"/>
      <c r="USG109" s="488"/>
      <c r="USH109" s="488"/>
      <c r="USI109" s="488"/>
      <c r="USJ109" s="488"/>
      <c r="USK109" s="488"/>
      <c r="USL109" s="697" t="s">
        <v>9880</v>
      </c>
      <c r="USM109" s="698"/>
      <c r="USN109" s="698"/>
      <c r="USO109" s="488"/>
      <c r="USP109" s="488"/>
      <c r="USQ109" s="488"/>
      <c r="USR109" s="488"/>
      <c r="USS109" s="488"/>
      <c r="UST109" s="697" t="s">
        <v>9880</v>
      </c>
      <c r="USU109" s="698"/>
      <c r="USV109" s="698"/>
      <c r="USW109" s="488"/>
      <c r="USX109" s="488"/>
      <c r="USY109" s="488"/>
      <c r="USZ109" s="488"/>
      <c r="UTA109" s="488"/>
      <c r="UTB109" s="697" t="s">
        <v>9880</v>
      </c>
      <c r="UTC109" s="698"/>
      <c r="UTD109" s="698"/>
      <c r="UTE109" s="488"/>
      <c r="UTF109" s="488"/>
      <c r="UTG109" s="488"/>
      <c r="UTH109" s="488"/>
      <c r="UTI109" s="488"/>
      <c r="UTJ109" s="697" t="s">
        <v>9880</v>
      </c>
      <c r="UTK109" s="698"/>
      <c r="UTL109" s="698"/>
      <c r="UTM109" s="488"/>
      <c r="UTN109" s="488"/>
      <c r="UTO109" s="488"/>
      <c r="UTP109" s="488"/>
      <c r="UTQ109" s="488"/>
      <c r="UTR109" s="697" t="s">
        <v>9880</v>
      </c>
      <c r="UTS109" s="698"/>
      <c r="UTT109" s="698"/>
      <c r="UTU109" s="488"/>
      <c r="UTV109" s="488"/>
      <c r="UTW109" s="488"/>
      <c r="UTX109" s="488"/>
      <c r="UTY109" s="488"/>
      <c r="UTZ109" s="697" t="s">
        <v>9880</v>
      </c>
      <c r="UUA109" s="698"/>
      <c r="UUB109" s="698"/>
      <c r="UUC109" s="488"/>
      <c r="UUD109" s="488"/>
      <c r="UUE109" s="488"/>
      <c r="UUF109" s="488"/>
      <c r="UUG109" s="488"/>
      <c r="UUH109" s="697" t="s">
        <v>9880</v>
      </c>
      <c r="UUI109" s="698"/>
      <c r="UUJ109" s="698"/>
      <c r="UUK109" s="488"/>
      <c r="UUL109" s="488"/>
      <c r="UUM109" s="488"/>
      <c r="UUN109" s="488"/>
      <c r="UUO109" s="488"/>
      <c r="UUP109" s="697" t="s">
        <v>9880</v>
      </c>
      <c r="UUQ109" s="698"/>
      <c r="UUR109" s="698"/>
      <c r="UUS109" s="488"/>
      <c r="UUT109" s="488"/>
      <c r="UUU109" s="488"/>
      <c r="UUV109" s="488"/>
      <c r="UUW109" s="488"/>
      <c r="UUX109" s="697" t="s">
        <v>9880</v>
      </c>
      <c r="UUY109" s="698"/>
      <c r="UUZ109" s="698"/>
      <c r="UVA109" s="488"/>
      <c r="UVB109" s="488"/>
      <c r="UVC109" s="488"/>
      <c r="UVD109" s="488"/>
      <c r="UVE109" s="488"/>
      <c r="UVF109" s="697" t="s">
        <v>9880</v>
      </c>
      <c r="UVG109" s="698"/>
      <c r="UVH109" s="698"/>
      <c r="UVI109" s="488"/>
      <c r="UVJ109" s="488"/>
      <c r="UVK109" s="488"/>
      <c r="UVL109" s="488"/>
      <c r="UVM109" s="488"/>
      <c r="UVN109" s="697" t="s">
        <v>9880</v>
      </c>
      <c r="UVO109" s="698"/>
      <c r="UVP109" s="698"/>
      <c r="UVQ109" s="488"/>
      <c r="UVR109" s="488"/>
      <c r="UVS109" s="488"/>
      <c r="UVT109" s="488"/>
      <c r="UVU109" s="488"/>
      <c r="UVV109" s="697" t="s">
        <v>9880</v>
      </c>
      <c r="UVW109" s="698"/>
      <c r="UVX109" s="698"/>
      <c r="UVY109" s="488"/>
      <c r="UVZ109" s="488"/>
      <c r="UWA109" s="488"/>
      <c r="UWB109" s="488"/>
      <c r="UWC109" s="488"/>
      <c r="UWD109" s="697" t="s">
        <v>9880</v>
      </c>
      <c r="UWE109" s="698"/>
      <c r="UWF109" s="698"/>
      <c r="UWG109" s="488"/>
      <c r="UWH109" s="488"/>
      <c r="UWI109" s="488"/>
      <c r="UWJ109" s="488"/>
      <c r="UWK109" s="488"/>
      <c r="UWL109" s="697" t="s">
        <v>9880</v>
      </c>
      <c r="UWM109" s="698"/>
      <c r="UWN109" s="698"/>
      <c r="UWO109" s="488"/>
      <c r="UWP109" s="488"/>
      <c r="UWQ109" s="488"/>
      <c r="UWR109" s="488"/>
      <c r="UWS109" s="488"/>
      <c r="UWT109" s="697" t="s">
        <v>9880</v>
      </c>
      <c r="UWU109" s="698"/>
      <c r="UWV109" s="698"/>
      <c r="UWW109" s="488"/>
      <c r="UWX109" s="488"/>
      <c r="UWY109" s="488"/>
      <c r="UWZ109" s="488"/>
      <c r="UXA109" s="488"/>
      <c r="UXB109" s="697" t="s">
        <v>9880</v>
      </c>
      <c r="UXC109" s="698"/>
      <c r="UXD109" s="698"/>
      <c r="UXE109" s="488"/>
      <c r="UXF109" s="488"/>
      <c r="UXG109" s="488"/>
      <c r="UXH109" s="488"/>
      <c r="UXI109" s="488"/>
      <c r="UXJ109" s="697" t="s">
        <v>9880</v>
      </c>
      <c r="UXK109" s="698"/>
      <c r="UXL109" s="698"/>
      <c r="UXM109" s="488"/>
      <c r="UXN109" s="488"/>
      <c r="UXO109" s="488"/>
      <c r="UXP109" s="488"/>
      <c r="UXQ109" s="488"/>
      <c r="UXR109" s="697" t="s">
        <v>9880</v>
      </c>
      <c r="UXS109" s="698"/>
      <c r="UXT109" s="698"/>
      <c r="UXU109" s="488"/>
      <c r="UXV109" s="488"/>
      <c r="UXW109" s="488"/>
      <c r="UXX109" s="488"/>
      <c r="UXY109" s="488"/>
      <c r="UXZ109" s="697" t="s">
        <v>9880</v>
      </c>
      <c r="UYA109" s="698"/>
      <c r="UYB109" s="698"/>
      <c r="UYC109" s="488"/>
      <c r="UYD109" s="488"/>
      <c r="UYE109" s="488"/>
      <c r="UYF109" s="488"/>
      <c r="UYG109" s="488"/>
      <c r="UYH109" s="697" t="s">
        <v>9880</v>
      </c>
      <c r="UYI109" s="698"/>
      <c r="UYJ109" s="698"/>
      <c r="UYK109" s="488"/>
      <c r="UYL109" s="488"/>
      <c r="UYM109" s="488"/>
      <c r="UYN109" s="488"/>
      <c r="UYO109" s="488"/>
      <c r="UYP109" s="697" t="s">
        <v>9880</v>
      </c>
      <c r="UYQ109" s="698"/>
      <c r="UYR109" s="698"/>
      <c r="UYS109" s="488"/>
      <c r="UYT109" s="488"/>
      <c r="UYU109" s="488"/>
      <c r="UYV109" s="488"/>
      <c r="UYW109" s="488"/>
      <c r="UYX109" s="697" t="s">
        <v>9880</v>
      </c>
      <c r="UYY109" s="698"/>
      <c r="UYZ109" s="698"/>
      <c r="UZA109" s="488"/>
      <c r="UZB109" s="488"/>
      <c r="UZC109" s="488"/>
      <c r="UZD109" s="488"/>
      <c r="UZE109" s="488"/>
      <c r="UZF109" s="697" t="s">
        <v>9880</v>
      </c>
      <c r="UZG109" s="698"/>
      <c r="UZH109" s="698"/>
      <c r="UZI109" s="488"/>
      <c r="UZJ109" s="488"/>
      <c r="UZK109" s="488"/>
      <c r="UZL109" s="488"/>
      <c r="UZM109" s="488"/>
      <c r="UZN109" s="697" t="s">
        <v>9880</v>
      </c>
      <c r="UZO109" s="698"/>
      <c r="UZP109" s="698"/>
      <c r="UZQ109" s="488"/>
      <c r="UZR109" s="488"/>
      <c r="UZS109" s="488"/>
      <c r="UZT109" s="488"/>
      <c r="UZU109" s="488"/>
      <c r="UZV109" s="697" t="s">
        <v>9880</v>
      </c>
      <c r="UZW109" s="698"/>
      <c r="UZX109" s="698"/>
      <c r="UZY109" s="488"/>
      <c r="UZZ109" s="488"/>
      <c r="VAA109" s="488"/>
      <c r="VAB109" s="488"/>
      <c r="VAC109" s="488"/>
      <c r="VAD109" s="697" t="s">
        <v>9880</v>
      </c>
      <c r="VAE109" s="698"/>
      <c r="VAF109" s="698"/>
      <c r="VAG109" s="488"/>
      <c r="VAH109" s="488"/>
      <c r="VAI109" s="488"/>
      <c r="VAJ109" s="488"/>
      <c r="VAK109" s="488"/>
      <c r="VAL109" s="697" t="s">
        <v>9880</v>
      </c>
      <c r="VAM109" s="698"/>
      <c r="VAN109" s="698"/>
      <c r="VAO109" s="488"/>
      <c r="VAP109" s="488"/>
      <c r="VAQ109" s="488"/>
      <c r="VAR109" s="488"/>
      <c r="VAS109" s="488"/>
      <c r="VAT109" s="697" t="s">
        <v>9880</v>
      </c>
      <c r="VAU109" s="698"/>
      <c r="VAV109" s="698"/>
      <c r="VAW109" s="488"/>
      <c r="VAX109" s="488"/>
      <c r="VAY109" s="488"/>
      <c r="VAZ109" s="488"/>
      <c r="VBA109" s="488"/>
      <c r="VBB109" s="697" t="s">
        <v>9880</v>
      </c>
      <c r="VBC109" s="698"/>
      <c r="VBD109" s="698"/>
      <c r="VBE109" s="488"/>
      <c r="VBF109" s="488"/>
      <c r="VBG109" s="488"/>
      <c r="VBH109" s="488"/>
      <c r="VBI109" s="488"/>
      <c r="VBJ109" s="697" t="s">
        <v>9880</v>
      </c>
      <c r="VBK109" s="698"/>
      <c r="VBL109" s="698"/>
      <c r="VBM109" s="488"/>
      <c r="VBN109" s="488"/>
      <c r="VBO109" s="488"/>
      <c r="VBP109" s="488"/>
      <c r="VBQ109" s="488"/>
      <c r="VBR109" s="697" t="s">
        <v>9880</v>
      </c>
      <c r="VBS109" s="698"/>
      <c r="VBT109" s="698"/>
      <c r="VBU109" s="488"/>
      <c r="VBV109" s="488"/>
      <c r="VBW109" s="488"/>
      <c r="VBX109" s="488"/>
      <c r="VBY109" s="488"/>
      <c r="VBZ109" s="697" t="s">
        <v>9880</v>
      </c>
      <c r="VCA109" s="698"/>
      <c r="VCB109" s="698"/>
      <c r="VCC109" s="488"/>
      <c r="VCD109" s="488"/>
      <c r="VCE109" s="488"/>
      <c r="VCF109" s="488"/>
      <c r="VCG109" s="488"/>
      <c r="VCH109" s="697" t="s">
        <v>9880</v>
      </c>
      <c r="VCI109" s="698"/>
      <c r="VCJ109" s="698"/>
      <c r="VCK109" s="488"/>
      <c r="VCL109" s="488"/>
      <c r="VCM109" s="488"/>
      <c r="VCN109" s="488"/>
      <c r="VCO109" s="488"/>
      <c r="VCP109" s="697" t="s">
        <v>9880</v>
      </c>
      <c r="VCQ109" s="698"/>
      <c r="VCR109" s="698"/>
      <c r="VCS109" s="488"/>
      <c r="VCT109" s="488"/>
      <c r="VCU109" s="488"/>
      <c r="VCV109" s="488"/>
      <c r="VCW109" s="488"/>
      <c r="VCX109" s="697" t="s">
        <v>9880</v>
      </c>
      <c r="VCY109" s="698"/>
      <c r="VCZ109" s="698"/>
      <c r="VDA109" s="488"/>
      <c r="VDB109" s="488"/>
      <c r="VDC109" s="488"/>
      <c r="VDD109" s="488"/>
      <c r="VDE109" s="488"/>
      <c r="VDF109" s="697" t="s">
        <v>9880</v>
      </c>
      <c r="VDG109" s="698"/>
      <c r="VDH109" s="698"/>
      <c r="VDI109" s="488"/>
      <c r="VDJ109" s="488"/>
      <c r="VDK109" s="488"/>
      <c r="VDL109" s="488"/>
      <c r="VDM109" s="488"/>
      <c r="VDN109" s="697" t="s">
        <v>9880</v>
      </c>
      <c r="VDO109" s="698"/>
      <c r="VDP109" s="698"/>
      <c r="VDQ109" s="488"/>
      <c r="VDR109" s="488"/>
      <c r="VDS109" s="488"/>
      <c r="VDT109" s="488"/>
      <c r="VDU109" s="488"/>
      <c r="VDV109" s="697" t="s">
        <v>9880</v>
      </c>
      <c r="VDW109" s="698"/>
      <c r="VDX109" s="698"/>
      <c r="VDY109" s="488"/>
      <c r="VDZ109" s="488"/>
      <c r="VEA109" s="488"/>
      <c r="VEB109" s="488"/>
      <c r="VEC109" s="488"/>
      <c r="VED109" s="697" t="s">
        <v>9880</v>
      </c>
      <c r="VEE109" s="698"/>
      <c r="VEF109" s="698"/>
      <c r="VEG109" s="488"/>
      <c r="VEH109" s="488"/>
      <c r="VEI109" s="488"/>
      <c r="VEJ109" s="488"/>
      <c r="VEK109" s="488"/>
      <c r="VEL109" s="697" t="s">
        <v>9880</v>
      </c>
      <c r="VEM109" s="698"/>
      <c r="VEN109" s="698"/>
      <c r="VEO109" s="488"/>
      <c r="VEP109" s="488"/>
      <c r="VEQ109" s="488"/>
      <c r="VER109" s="488"/>
      <c r="VES109" s="488"/>
      <c r="VET109" s="697" t="s">
        <v>9880</v>
      </c>
      <c r="VEU109" s="698"/>
      <c r="VEV109" s="698"/>
      <c r="VEW109" s="488"/>
      <c r="VEX109" s="488"/>
      <c r="VEY109" s="488"/>
      <c r="VEZ109" s="488"/>
      <c r="VFA109" s="488"/>
      <c r="VFB109" s="697" t="s">
        <v>9880</v>
      </c>
      <c r="VFC109" s="698"/>
      <c r="VFD109" s="698"/>
      <c r="VFE109" s="488"/>
      <c r="VFF109" s="488"/>
      <c r="VFG109" s="488"/>
      <c r="VFH109" s="488"/>
      <c r="VFI109" s="488"/>
      <c r="VFJ109" s="697" t="s">
        <v>9880</v>
      </c>
      <c r="VFK109" s="698"/>
      <c r="VFL109" s="698"/>
      <c r="VFM109" s="488"/>
      <c r="VFN109" s="488"/>
      <c r="VFO109" s="488"/>
      <c r="VFP109" s="488"/>
      <c r="VFQ109" s="488"/>
      <c r="VFR109" s="697" t="s">
        <v>9880</v>
      </c>
      <c r="VFS109" s="698"/>
      <c r="VFT109" s="698"/>
      <c r="VFU109" s="488"/>
      <c r="VFV109" s="488"/>
      <c r="VFW109" s="488"/>
      <c r="VFX109" s="488"/>
      <c r="VFY109" s="488"/>
      <c r="VFZ109" s="697" t="s">
        <v>9880</v>
      </c>
      <c r="VGA109" s="698"/>
      <c r="VGB109" s="698"/>
      <c r="VGC109" s="488"/>
      <c r="VGD109" s="488"/>
      <c r="VGE109" s="488"/>
      <c r="VGF109" s="488"/>
      <c r="VGG109" s="488"/>
      <c r="VGH109" s="697" t="s">
        <v>9880</v>
      </c>
      <c r="VGI109" s="698"/>
      <c r="VGJ109" s="698"/>
      <c r="VGK109" s="488"/>
      <c r="VGL109" s="488"/>
      <c r="VGM109" s="488"/>
      <c r="VGN109" s="488"/>
      <c r="VGO109" s="488"/>
      <c r="VGP109" s="697" t="s">
        <v>9880</v>
      </c>
      <c r="VGQ109" s="698"/>
      <c r="VGR109" s="698"/>
      <c r="VGS109" s="488"/>
      <c r="VGT109" s="488"/>
      <c r="VGU109" s="488"/>
      <c r="VGV109" s="488"/>
      <c r="VGW109" s="488"/>
      <c r="VGX109" s="697" t="s">
        <v>9880</v>
      </c>
      <c r="VGY109" s="698"/>
      <c r="VGZ109" s="698"/>
      <c r="VHA109" s="488"/>
      <c r="VHB109" s="488"/>
      <c r="VHC109" s="488"/>
      <c r="VHD109" s="488"/>
      <c r="VHE109" s="488"/>
      <c r="VHF109" s="697" t="s">
        <v>9880</v>
      </c>
      <c r="VHG109" s="698"/>
      <c r="VHH109" s="698"/>
      <c r="VHI109" s="488"/>
      <c r="VHJ109" s="488"/>
      <c r="VHK109" s="488"/>
      <c r="VHL109" s="488"/>
      <c r="VHM109" s="488"/>
      <c r="VHN109" s="697" t="s">
        <v>9880</v>
      </c>
      <c r="VHO109" s="698"/>
      <c r="VHP109" s="698"/>
      <c r="VHQ109" s="488"/>
      <c r="VHR109" s="488"/>
      <c r="VHS109" s="488"/>
      <c r="VHT109" s="488"/>
      <c r="VHU109" s="488"/>
      <c r="VHV109" s="697" t="s">
        <v>9880</v>
      </c>
      <c r="VHW109" s="698"/>
      <c r="VHX109" s="698"/>
      <c r="VHY109" s="488"/>
      <c r="VHZ109" s="488"/>
      <c r="VIA109" s="488"/>
      <c r="VIB109" s="488"/>
      <c r="VIC109" s="488"/>
      <c r="VID109" s="697" t="s">
        <v>9880</v>
      </c>
      <c r="VIE109" s="698"/>
      <c r="VIF109" s="698"/>
      <c r="VIG109" s="488"/>
      <c r="VIH109" s="488"/>
      <c r="VII109" s="488"/>
      <c r="VIJ109" s="488"/>
      <c r="VIK109" s="488"/>
      <c r="VIL109" s="697" t="s">
        <v>9880</v>
      </c>
      <c r="VIM109" s="698"/>
      <c r="VIN109" s="698"/>
      <c r="VIO109" s="488"/>
      <c r="VIP109" s="488"/>
      <c r="VIQ109" s="488"/>
      <c r="VIR109" s="488"/>
      <c r="VIS109" s="488"/>
      <c r="VIT109" s="697" t="s">
        <v>9880</v>
      </c>
      <c r="VIU109" s="698"/>
      <c r="VIV109" s="698"/>
      <c r="VIW109" s="488"/>
      <c r="VIX109" s="488"/>
      <c r="VIY109" s="488"/>
      <c r="VIZ109" s="488"/>
      <c r="VJA109" s="488"/>
      <c r="VJB109" s="697" t="s">
        <v>9880</v>
      </c>
      <c r="VJC109" s="698"/>
      <c r="VJD109" s="698"/>
      <c r="VJE109" s="488"/>
      <c r="VJF109" s="488"/>
      <c r="VJG109" s="488"/>
      <c r="VJH109" s="488"/>
      <c r="VJI109" s="488"/>
      <c r="VJJ109" s="697" t="s">
        <v>9880</v>
      </c>
      <c r="VJK109" s="698"/>
      <c r="VJL109" s="698"/>
      <c r="VJM109" s="488"/>
      <c r="VJN109" s="488"/>
      <c r="VJO109" s="488"/>
      <c r="VJP109" s="488"/>
      <c r="VJQ109" s="488"/>
      <c r="VJR109" s="697" t="s">
        <v>9880</v>
      </c>
      <c r="VJS109" s="698"/>
      <c r="VJT109" s="698"/>
      <c r="VJU109" s="488"/>
      <c r="VJV109" s="488"/>
      <c r="VJW109" s="488"/>
      <c r="VJX109" s="488"/>
      <c r="VJY109" s="488"/>
      <c r="VJZ109" s="697" t="s">
        <v>9880</v>
      </c>
      <c r="VKA109" s="698"/>
      <c r="VKB109" s="698"/>
      <c r="VKC109" s="488"/>
      <c r="VKD109" s="488"/>
      <c r="VKE109" s="488"/>
      <c r="VKF109" s="488"/>
      <c r="VKG109" s="488"/>
      <c r="VKH109" s="697" t="s">
        <v>9880</v>
      </c>
      <c r="VKI109" s="698"/>
      <c r="VKJ109" s="698"/>
      <c r="VKK109" s="488"/>
      <c r="VKL109" s="488"/>
      <c r="VKM109" s="488"/>
      <c r="VKN109" s="488"/>
      <c r="VKO109" s="488"/>
      <c r="VKP109" s="697" t="s">
        <v>9880</v>
      </c>
      <c r="VKQ109" s="698"/>
      <c r="VKR109" s="698"/>
      <c r="VKS109" s="488"/>
      <c r="VKT109" s="488"/>
      <c r="VKU109" s="488"/>
      <c r="VKV109" s="488"/>
      <c r="VKW109" s="488"/>
      <c r="VKX109" s="697" t="s">
        <v>9880</v>
      </c>
      <c r="VKY109" s="698"/>
      <c r="VKZ109" s="698"/>
      <c r="VLA109" s="488"/>
      <c r="VLB109" s="488"/>
      <c r="VLC109" s="488"/>
      <c r="VLD109" s="488"/>
      <c r="VLE109" s="488"/>
      <c r="VLF109" s="697" t="s">
        <v>9880</v>
      </c>
      <c r="VLG109" s="698"/>
      <c r="VLH109" s="698"/>
      <c r="VLI109" s="488"/>
      <c r="VLJ109" s="488"/>
      <c r="VLK109" s="488"/>
      <c r="VLL109" s="488"/>
      <c r="VLM109" s="488"/>
      <c r="VLN109" s="697" t="s">
        <v>9880</v>
      </c>
      <c r="VLO109" s="698"/>
      <c r="VLP109" s="698"/>
      <c r="VLQ109" s="488"/>
      <c r="VLR109" s="488"/>
      <c r="VLS109" s="488"/>
      <c r="VLT109" s="488"/>
      <c r="VLU109" s="488"/>
      <c r="VLV109" s="697" t="s">
        <v>9880</v>
      </c>
      <c r="VLW109" s="698"/>
      <c r="VLX109" s="698"/>
      <c r="VLY109" s="488"/>
      <c r="VLZ109" s="488"/>
      <c r="VMA109" s="488"/>
      <c r="VMB109" s="488"/>
      <c r="VMC109" s="488"/>
      <c r="VMD109" s="697" t="s">
        <v>9880</v>
      </c>
      <c r="VME109" s="698"/>
      <c r="VMF109" s="698"/>
      <c r="VMG109" s="488"/>
      <c r="VMH109" s="488"/>
      <c r="VMI109" s="488"/>
      <c r="VMJ109" s="488"/>
      <c r="VMK109" s="488"/>
      <c r="VML109" s="697" t="s">
        <v>9880</v>
      </c>
      <c r="VMM109" s="698"/>
      <c r="VMN109" s="698"/>
      <c r="VMO109" s="488"/>
      <c r="VMP109" s="488"/>
      <c r="VMQ109" s="488"/>
      <c r="VMR109" s="488"/>
      <c r="VMS109" s="488"/>
      <c r="VMT109" s="697" t="s">
        <v>9880</v>
      </c>
      <c r="VMU109" s="698"/>
      <c r="VMV109" s="698"/>
      <c r="VMW109" s="488"/>
      <c r="VMX109" s="488"/>
      <c r="VMY109" s="488"/>
      <c r="VMZ109" s="488"/>
      <c r="VNA109" s="488"/>
      <c r="VNB109" s="697" t="s">
        <v>9880</v>
      </c>
      <c r="VNC109" s="698"/>
      <c r="VND109" s="698"/>
      <c r="VNE109" s="488"/>
      <c r="VNF109" s="488"/>
      <c r="VNG109" s="488"/>
      <c r="VNH109" s="488"/>
      <c r="VNI109" s="488"/>
      <c r="VNJ109" s="697" t="s">
        <v>9880</v>
      </c>
      <c r="VNK109" s="698"/>
      <c r="VNL109" s="698"/>
      <c r="VNM109" s="488"/>
      <c r="VNN109" s="488"/>
      <c r="VNO109" s="488"/>
      <c r="VNP109" s="488"/>
      <c r="VNQ109" s="488"/>
      <c r="VNR109" s="697" t="s">
        <v>9880</v>
      </c>
      <c r="VNS109" s="698"/>
      <c r="VNT109" s="698"/>
      <c r="VNU109" s="488"/>
      <c r="VNV109" s="488"/>
      <c r="VNW109" s="488"/>
      <c r="VNX109" s="488"/>
      <c r="VNY109" s="488"/>
      <c r="VNZ109" s="697" t="s">
        <v>9880</v>
      </c>
      <c r="VOA109" s="698"/>
      <c r="VOB109" s="698"/>
      <c r="VOC109" s="488"/>
      <c r="VOD109" s="488"/>
      <c r="VOE109" s="488"/>
      <c r="VOF109" s="488"/>
      <c r="VOG109" s="488"/>
      <c r="VOH109" s="697" t="s">
        <v>9880</v>
      </c>
      <c r="VOI109" s="698"/>
      <c r="VOJ109" s="698"/>
      <c r="VOK109" s="488"/>
      <c r="VOL109" s="488"/>
      <c r="VOM109" s="488"/>
      <c r="VON109" s="488"/>
      <c r="VOO109" s="488"/>
      <c r="VOP109" s="697" t="s">
        <v>9880</v>
      </c>
      <c r="VOQ109" s="698"/>
      <c r="VOR109" s="698"/>
      <c r="VOS109" s="488"/>
      <c r="VOT109" s="488"/>
      <c r="VOU109" s="488"/>
      <c r="VOV109" s="488"/>
      <c r="VOW109" s="488"/>
      <c r="VOX109" s="697" t="s">
        <v>9880</v>
      </c>
      <c r="VOY109" s="698"/>
      <c r="VOZ109" s="698"/>
      <c r="VPA109" s="488"/>
      <c r="VPB109" s="488"/>
      <c r="VPC109" s="488"/>
      <c r="VPD109" s="488"/>
      <c r="VPE109" s="488"/>
      <c r="VPF109" s="697" t="s">
        <v>9880</v>
      </c>
      <c r="VPG109" s="698"/>
      <c r="VPH109" s="698"/>
      <c r="VPI109" s="488"/>
      <c r="VPJ109" s="488"/>
      <c r="VPK109" s="488"/>
      <c r="VPL109" s="488"/>
      <c r="VPM109" s="488"/>
      <c r="VPN109" s="697" t="s">
        <v>9880</v>
      </c>
      <c r="VPO109" s="698"/>
      <c r="VPP109" s="698"/>
      <c r="VPQ109" s="488"/>
      <c r="VPR109" s="488"/>
      <c r="VPS109" s="488"/>
      <c r="VPT109" s="488"/>
      <c r="VPU109" s="488"/>
      <c r="VPV109" s="697" t="s">
        <v>9880</v>
      </c>
      <c r="VPW109" s="698"/>
      <c r="VPX109" s="698"/>
      <c r="VPY109" s="488"/>
      <c r="VPZ109" s="488"/>
      <c r="VQA109" s="488"/>
      <c r="VQB109" s="488"/>
      <c r="VQC109" s="488"/>
      <c r="VQD109" s="697" t="s">
        <v>9880</v>
      </c>
      <c r="VQE109" s="698"/>
      <c r="VQF109" s="698"/>
      <c r="VQG109" s="488"/>
      <c r="VQH109" s="488"/>
      <c r="VQI109" s="488"/>
      <c r="VQJ109" s="488"/>
      <c r="VQK109" s="488"/>
      <c r="VQL109" s="697" t="s">
        <v>9880</v>
      </c>
      <c r="VQM109" s="698"/>
      <c r="VQN109" s="698"/>
      <c r="VQO109" s="488"/>
      <c r="VQP109" s="488"/>
      <c r="VQQ109" s="488"/>
      <c r="VQR109" s="488"/>
      <c r="VQS109" s="488"/>
      <c r="VQT109" s="697" t="s">
        <v>9880</v>
      </c>
      <c r="VQU109" s="698"/>
      <c r="VQV109" s="698"/>
      <c r="VQW109" s="488"/>
      <c r="VQX109" s="488"/>
      <c r="VQY109" s="488"/>
      <c r="VQZ109" s="488"/>
      <c r="VRA109" s="488"/>
      <c r="VRB109" s="697" t="s">
        <v>9880</v>
      </c>
      <c r="VRC109" s="698"/>
      <c r="VRD109" s="698"/>
      <c r="VRE109" s="488"/>
      <c r="VRF109" s="488"/>
      <c r="VRG109" s="488"/>
      <c r="VRH109" s="488"/>
      <c r="VRI109" s="488"/>
      <c r="VRJ109" s="697" t="s">
        <v>9880</v>
      </c>
      <c r="VRK109" s="698"/>
      <c r="VRL109" s="698"/>
      <c r="VRM109" s="488"/>
      <c r="VRN109" s="488"/>
      <c r="VRO109" s="488"/>
      <c r="VRP109" s="488"/>
      <c r="VRQ109" s="488"/>
      <c r="VRR109" s="697" t="s">
        <v>9880</v>
      </c>
      <c r="VRS109" s="698"/>
      <c r="VRT109" s="698"/>
      <c r="VRU109" s="488"/>
      <c r="VRV109" s="488"/>
      <c r="VRW109" s="488"/>
      <c r="VRX109" s="488"/>
      <c r="VRY109" s="488"/>
      <c r="VRZ109" s="697" t="s">
        <v>9880</v>
      </c>
      <c r="VSA109" s="698"/>
      <c r="VSB109" s="698"/>
      <c r="VSC109" s="488"/>
      <c r="VSD109" s="488"/>
      <c r="VSE109" s="488"/>
      <c r="VSF109" s="488"/>
      <c r="VSG109" s="488"/>
      <c r="VSH109" s="697" t="s">
        <v>9880</v>
      </c>
      <c r="VSI109" s="698"/>
      <c r="VSJ109" s="698"/>
      <c r="VSK109" s="488"/>
      <c r="VSL109" s="488"/>
      <c r="VSM109" s="488"/>
      <c r="VSN109" s="488"/>
      <c r="VSO109" s="488"/>
      <c r="VSP109" s="697" t="s">
        <v>9880</v>
      </c>
      <c r="VSQ109" s="698"/>
      <c r="VSR109" s="698"/>
      <c r="VSS109" s="488"/>
      <c r="VST109" s="488"/>
      <c r="VSU109" s="488"/>
      <c r="VSV109" s="488"/>
      <c r="VSW109" s="488"/>
      <c r="VSX109" s="697" t="s">
        <v>9880</v>
      </c>
      <c r="VSY109" s="698"/>
      <c r="VSZ109" s="698"/>
      <c r="VTA109" s="488"/>
      <c r="VTB109" s="488"/>
      <c r="VTC109" s="488"/>
      <c r="VTD109" s="488"/>
      <c r="VTE109" s="488"/>
      <c r="VTF109" s="697" t="s">
        <v>9880</v>
      </c>
      <c r="VTG109" s="698"/>
      <c r="VTH109" s="698"/>
      <c r="VTI109" s="488"/>
      <c r="VTJ109" s="488"/>
      <c r="VTK109" s="488"/>
      <c r="VTL109" s="488"/>
      <c r="VTM109" s="488"/>
      <c r="VTN109" s="697" t="s">
        <v>9880</v>
      </c>
      <c r="VTO109" s="698"/>
      <c r="VTP109" s="698"/>
      <c r="VTQ109" s="488"/>
      <c r="VTR109" s="488"/>
      <c r="VTS109" s="488"/>
      <c r="VTT109" s="488"/>
      <c r="VTU109" s="488"/>
      <c r="VTV109" s="697" t="s">
        <v>9880</v>
      </c>
      <c r="VTW109" s="698"/>
      <c r="VTX109" s="698"/>
      <c r="VTY109" s="488"/>
      <c r="VTZ109" s="488"/>
      <c r="VUA109" s="488"/>
      <c r="VUB109" s="488"/>
      <c r="VUC109" s="488"/>
      <c r="VUD109" s="697" t="s">
        <v>9880</v>
      </c>
      <c r="VUE109" s="698"/>
      <c r="VUF109" s="698"/>
      <c r="VUG109" s="488"/>
      <c r="VUH109" s="488"/>
      <c r="VUI109" s="488"/>
      <c r="VUJ109" s="488"/>
      <c r="VUK109" s="488"/>
      <c r="VUL109" s="697" t="s">
        <v>9880</v>
      </c>
      <c r="VUM109" s="698"/>
      <c r="VUN109" s="698"/>
      <c r="VUO109" s="488"/>
      <c r="VUP109" s="488"/>
      <c r="VUQ109" s="488"/>
      <c r="VUR109" s="488"/>
      <c r="VUS109" s="488"/>
      <c r="VUT109" s="697" t="s">
        <v>9880</v>
      </c>
      <c r="VUU109" s="698"/>
      <c r="VUV109" s="698"/>
      <c r="VUW109" s="488"/>
      <c r="VUX109" s="488"/>
      <c r="VUY109" s="488"/>
      <c r="VUZ109" s="488"/>
      <c r="VVA109" s="488"/>
      <c r="VVB109" s="697" t="s">
        <v>9880</v>
      </c>
      <c r="VVC109" s="698"/>
      <c r="VVD109" s="698"/>
      <c r="VVE109" s="488"/>
      <c r="VVF109" s="488"/>
      <c r="VVG109" s="488"/>
      <c r="VVH109" s="488"/>
      <c r="VVI109" s="488"/>
      <c r="VVJ109" s="697" t="s">
        <v>9880</v>
      </c>
      <c r="VVK109" s="698"/>
      <c r="VVL109" s="698"/>
      <c r="VVM109" s="488"/>
      <c r="VVN109" s="488"/>
      <c r="VVO109" s="488"/>
      <c r="VVP109" s="488"/>
      <c r="VVQ109" s="488"/>
      <c r="VVR109" s="697" t="s">
        <v>9880</v>
      </c>
      <c r="VVS109" s="698"/>
      <c r="VVT109" s="698"/>
      <c r="VVU109" s="488"/>
      <c r="VVV109" s="488"/>
      <c r="VVW109" s="488"/>
      <c r="VVX109" s="488"/>
      <c r="VVY109" s="488"/>
      <c r="VVZ109" s="697" t="s">
        <v>9880</v>
      </c>
      <c r="VWA109" s="698"/>
      <c r="VWB109" s="698"/>
      <c r="VWC109" s="488"/>
      <c r="VWD109" s="488"/>
      <c r="VWE109" s="488"/>
      <c r="VWF109" s="488"/>
      <c r="VWG109" s="488"/>
      <c r="VWH109" s="697" t="s">
        <v>9880</v>
      </c>
      <c r="VWI109" s="698"/>
      <c r="VWJ109" s="698"/>
      <c r="VWK109" s="488"/>
      <c r="VWL109" s="488"/>
      <c r="VWM109" s="488"/>
      <c r="VWN109" s="488"/>
      <c r="VWO109" s="488"/>
      <c r="VWP109" s="697" t="s">
        <v>9880</v>
      </c>
      <c r="VWQ109" s="698"/>
      <c r="VWR109" s="698"/>
      <c r="VWS109" s="488"/>
      <c r="VWT109" s="488"/>
      <c r="VWU109" s="488"/>
      <c r="VWV109" s="488"/>
      <c r="VWW109" s="488"/>
      <c r="VWX109" s="697" t="s">
        <v>9880</v>
      </c>
      <c r="VWY109" s="698"/>
      <c r="VWZ109" s="698"/>
      <c r="VXA109" s="488"/>
      <c r="VXB109" s="488"/>
      <c r="VXC109" s="488"/>
      <c r="VXD109" s="488"/>
      <c r="VXE109" s="488"/>
      <c r="VXF109" s="697" t="s">
        <v>9880</v>
      </c>
      <c r="VXG109" s="698"/>
      <c r="VXH109" s="698"/>
      <c r="VXI109" s="488"/>
      <c r="VXJ109" s="488"/>
      <c r="VXK109" s="488"/>
      <c r="VXL109" s="488"/>
      <c r="VXM109" s="488"/>
      <c r="VXN109" s="697" t="s">
        <v>9880</v>
      </c>
      <c r="VXO109" s="698"/>
      <c r="VXP109" s="698"/>
      <c r="VXQ109" s="488"/>
      <c r="VXR109" s="488"/>
      <c r="VXS109" s="488"/>
      <c r="VXT109" s="488"/>
      <c r="VXU109" s="488"/>
      <c r="VXV109" s="697" t="s">
        <v>9880</v>
      </c>
      <c r="VXW109" s="698"/>
      <c r="VXX109" s="698"/>
      <c r="VXY109" s="488"/>
      <c r="VXZ109" s="488"/>
      <c r="VYA109" s="488"/>
      <c r="VYB109" s="488"/>
      <c r="VYC109" s="488"/>
      <c r="VYD109" s="697" t="s">
        <v>9880</v>
      </c>
      <c r="VYE109" s="698"/>
      <c r="VYF109" s="698"/>
      <c r="VYG109" s="488"/>
      <c r="VYH109" s="488"/>
      <c r="VYI109" s="488"/>
      <c r="VYJ109" s="488"/>
      <c r="VYK109" s="488"/>
      <c r="VYL109" s="697" t="s">
        <v>9880</v>
      </c>
      <c r="VYM109" s="698"/>
      <c r="VYN109" s="698"/>
      <c r="VYO109" s="488"/>
      <c r="VYP109" s="488"/>
      <c r="VYQ109" s="488"/>
      <c r="VYR109" s="488"/>
      <c r="VYS109" s="488"/>
      <c r="VYT109" s="697" t="s">
        <v>9880</v>
      </c>
      <c r="VYU109" s="698"/>
      <c r="VYV109" s="698"/>
      <c r="VYW109" s="488"/>
      <c r="VYX109" s="488"/>
      <c r="VYY109" s="488"/>
      <c r="VYZ109" s="488"/>
      <c r="VZA109" s="488"/>
      <c r="VZB109" s="697" t="s">
        <v>9880</v>
      </c>
      <c r="VZC109" s="698"/>
      <c r="VZD109" s="698"/>
      <c r="VZE109" s="488"/>
      <c r="VZF109" s="488"/>
      <c r="VZG109" s="488"/>
      <c r="VZH109" s="488"/>
      <c r="VZI109" s="488"/>
      <c r="VZJ109" s="697" t="s">
        <v>9880</v>
      </c>
      <c r="VZK109" s="698"/>
      <c r="VZL109" s="698"/>
      <c r="VZM109" s="488"/>
      <c r="VZN109" s="488"/>
      <c r="VZO109" s="488"/>
      <c r="VZP109" s="488"/>
      <c r="VZQ109" s="488"/>
      <c r="VZR109" s="697" t="s">
        <v>9880</v>
      </c>
      <c r="VZS109" s="698"/>
      <c r="VZT109" s="698"/>
      <c r="VZU109" s="488"/>
      <c r="VZV109" s="488"/>
      <c r="VZW109" s="488"/>
      <c r="VZX109" s="488"/>
      <c r="VZY109" s="488"/>
      <c r="VZZ109" s="697" t="s">
        <v>9880</v>
      </c>
      <c r="WAA109" s="698"/>
      <c r="WAB109" s="698"/>
      <c r="WAC109" s="488"/>
      <c r="WAD109" s="488"/>
      <c r="WAE109" s="488"/>
      <c r="WAF109" s="488"/>
      <c r="WAG109" s="488"/>
      <c r="WAH109" s="697" t="s">
        <v>9880</v>
      </c>
      <c r="WAI109" s="698"/>
      <c r="WAJ109" s="698"/>
      <c r="WAK109" s="488"/>
      <c r="WAL109" s="488"/>
      <c r="WAM109" s="488"/>
      <c r="WAN109" s="488"/>
      <c r="WAO109" s="488"/>
      <c r="WAP109" s="697" t="s">
        <v>9880</v>
      </c>
      <c r="WAQ109" s="698"/>
      <c r="WAR109" s="698"/>
      <c r="WAS109" s="488"/>
      <c r="WAT109" s="488"/>
      <c r="WAU109" s="488"/>
      <c r="WAV109" s="488"/>
      <c r="WAW109" s="488"/>
      <c r="WAX109" s="697" t="s">
        <v>9880</v>
      </c>
      <c r="WAY109" s="698"/>
      <c r="WAZ109" s="698"/>
      <c r="WBA109" s="488"/>
      <c r="WBB109" s="488"/>
      <c r="WBC109" s="488"/>
      <c r="WBD109" s="488"/>
      <c r="WBE109" s="488"/>
      <c r="WBF109" s="697" t="s">
        <v>9880</v>
      </c>
      <c r="WBG109" s="698"/>
      <c r="WBH109" s="698"/>
      <c r="WBI109" s="488"/>
      <c r="WBJ109" s="488"/>
      <c r="WBK109" s="488"/>
      <c r="WBL109" s="488"/>
      <c r="WBM109" s="488"/>
      <c r="WBN109" s="697" t="s">
        <v>9880</v>
      </c>
      <c r="WBO109" s="698"/>
      <c r="WBP109" s="698"/>
      <c r="WBQ109" s="488"/>
      <c r="WBR109" s="488"/>
      <c r="WBS109" s="488"/>
      <c r="WBT109" s="488"/>
      <c r="WBU109" s="488"/>
      <c r="WBV109" s="697" t="s">
        <v>9880</v>
      </c>
      <c r="WBW109" s="698"/>
      <c r="WBX109" s="698"/>
      <c r="WBY109" s="488"/>
      <c r="WBZ109" s="488"/>
      <c r="WCA109" s="488"/>
      <c r="WCB109" s="488"/>
      <c r="WCC109" s="488"/>
      <c r="WCD109" s="697" t="s">
        <v>9880</v>
      </c>
      <c r="WCE109" s="698"/>
      <c r="WCF109" s="698"/>
      <c r="WCG109" s="488"/>
      <c r="WCH109" s="488"/>
      <c r="WCI109" s="488"/>
      <c r="WCJ109" s="488"/>
      <c r="WCK109" s="488"/>
      <c r="WCL109" s="697" t="s">
        <v>9880</v>
      </c>
      <c r="WCM109" s="698"/>
      <c r="WCN109" s="698"/>
      <c r="WCO109" s="488"/>
      <c r="WCP109" s="488"/>
      <c r="WCQ109" s="488"/>
      <c r="WCR109" s="488"/>
      <c r="WCS109" s="488"/>
      <c r="WCT109" s="697" t="s">
        <v>9880</v>
      </c>
      <c r="WCU109" s="698"/>
      <c r="WCV109" s="698"/>
      <c r="WCW109" s="488"/>
      <c r="WCX109" s="488"/>
      <c r="WCY109" s="488"/>
      <c r="WCZ109" s="488"/>
      <c r="WDA109" s="488"/>
      <c r="WDB109" s="697" t="s">
        <v>9880</v>
      </c>
      <c r="WDC109" s="698"/>
      <c r="WDD109" s="698"/>
      <c r="WDE109" s="488"/>
      <c r="WDF109" s="488"/>
      <c r="WDG109" s="488"/>
      <c r="WDH109" s="488"/>
      <c r="WDI109" s="488"/>
      <c r="WDJ109" s="697" t="s">
        <v>9880</v>
      </c>
      <c r="WDK109" s="698"/>
      <c r="WDL109" s="698"/>
      <c r="WDM109" s="488"/>
      <c r="WDN109" s="488"/>
      <c r="WDO109" s="488"/>
      <c r="WDP109" s="488"/>
      <c r="WDQ109" s="488"/>
      <c r="WDR109" s="697" t="s">
        <v>9880</v>
      </c>
      <c r="WDS109" s="698"/>
      <c r="WDT109" s="698"/>
      <c r="WDU109" s="488"/>
      <c r="WDV109" s="488"/>
      <c r="WDW109" s="488"/>
      <c r="WDX109" s="488"/>
      <c r="WDY109" s="488"/>
      <c r="WDZ109" s="697" t="s">
        <v>9880</v>
      </c>
      <c r="WEA109" s="698"/>
      <c r="WEB109" s="698"/>
      <c r="WEC109" s="488"/>
      <c r="WED109" s="488"/>
      <c r="WEE109" s="488"/>
      <c r="WEF109" s="488"/>
      <c r="WEG109" s="488"/>
      <c r="WEH109" s="697" t="s">
        <v>9880</v>
      </c>
      <c r="WEI109" s="698"/>
      <c r="WEJ109" s="698"/>
      <c r="WEK109" s="488"/>
      <c r="WEL109" s="488"/>
      <c r="WEM109" s="488"/>
      <c r="WEN109" s="488"/>
      <c r="WEO109" s="488"/>
      <c r="WEP109" s="697" t="s">
        <v>9880</v>
      </c>
      <c r="WEQ109" s="698"/>
      <c r="WER109" s="698"/>
      <c r="WES109" s="488"/>
      <c r="WET109" s="488"/>
      <c r="WEU109" s="488"/>
      <c r="WEV109" s="488"/>
      <c r="WEW109" s="488"/>
      <c r="WEX109" s="697" t="s">
        <v>9880</v>
      </c>
      <c r="WEY109" s="698"/>
      <c r="WEZ109" s="698"/>
      <c r="WFA109" s="488"/>
      <c r="WFB109" s="488"/>
      <c r="WFC109" s="488"/>
      <c r="WFD109" s="488"/>
      <c r="WFE109" s="488"/>
      <c r="WFF109" s="697" t="s">
        <v>9880</v>
      </c>
      <c r="WFG109" s="698"/>
      <c r="WFH109" s="698"/>
      <c r="WFI109" s="488"/>
      <c r="WFJ109" s="488"/>
      <c r="WFK109" s="488"/>
      <c r="WFL109" s="488"/>
      <c r="WFM109" s="488"/>
      <c r="WFN109" s="697" t="s">
        <v>9880</v>
      </c>
      <c r="WFO109" s="698"/>
      <c r="WFP109" s="698"/>
      <c r="WFQ109" s="488"/>
      <c r="WFR109" s="488"/>
      <c r="WFS109" s="488"/>
      <c r="WFT109" s="488"/>
      <c r="WFU109" s="488"/>
      <c r="WFV109" s="697" t="s">
        <v>9880</v>
      </c>
      <c r="WFW109" s="698"/>
      <c r="WFX109" s="698"/>
      <c r="WFY109" s="488"/>
      <c r="WFZ109" s="488"/>
      <c r="WGA109" s="488"/>
      <c r="WGB109" s="488"/>
      <c r="WGC109" s="488"/>
      <c r="WGD109" s="697" t="s">
        <v>9880</v>
      </c>
      <c r="WGE109" s="698"/>
      <c r="WGF109" s="698"/>
      <c r="WGG109" s="488"/>
      <c r="WGH109" s="488"/>
      <c r="WGI109" s="488"/>
      <c r="WGJ109" s="488"/>
      <c r="WGK109" s="488"/>
      <c r="WGL109" s="697" t="s">
        <v>9880</v>
      </c>
      <c r="WGM109" s="698"/>
      <c r="WGN109" s="698"/>
      <c r="WGO109" s="488"/>
      <c r="WGP109" s="488"/>
      <c r="WGQ109" s="488"/>
      <c r="WGR109" s="488"/>
      <c r="WGS109" s="488"/>
      <c r="WGT109" s="697" t="s">
        <v>9880</v>
      </c>
      <c r="WGU109" s="698"/>
      <c r="WGV109" s="698"/>
      <c r="WGW109" s="488"/>
      <c r="WGX109" s="488"/>
      <c r="WGY109" s="488"/>
      <c r="WGZ109" s="488"/>
      <c r="WHA109" s="488"/>
      <c r="WHB109" s="697" t="s">
        <v>9880</v>
      </c>
      <c r="WHC109" s="698"/>
      <c r="WHD109" s="698"/>
      <c r="WHE109" s="488"/>
      <c r="WHF109" s="488"/>
      <c r="WHG109" s="488"/>
      <c r="WHH109" s="488"/>
      <c r="WHI109" s="488"/>
      <c r="WHJ109" s="697" t="s">
        <v>9880</v>
      </c>
      <c r="WHK109" s="698"/>
      <c r="WHL109" s="698"/>
      <c r="WHM109" s="488"/>
      <c r="WHN109" s="488"/>
      <c r="WHO109" s="488"/>
      <c r="WHP109" s="488"/>
      <c r="WHQ109" s="488"/>
      <c r="WHR109" s="697" t="s">
        <v>9880</v>
      </c>
      <c r="WHS109" s="698"/>
      <c r="WHT109" s="698"/>
      <c r="WHU109" s="488"/>
      <c r="WHV109" s="488"/>
      <c r="WHW109" s="488"/>
      <c r="WHX109" s="488"/>
      <c r="WHY109" s="488"/>
      <c r="WHZ109" s="697" t="s">
        <v>9880</v>
      </c>
      <c r="WIA109" s="698"/>
      <c r="WIB109" s="698"/>
      <c r="WIC109" s="488"/>
      <c r="WID109" s="488"/>
      <c r="WIE109" s="488"/>
      <c r="WIF109" s="488"/>
      <c r="WIG109" s="488"/>
      <c r="WIH109" s="697" t="s">
        <v>9880</v>
      </c>
      <c r="WII109" s="698"/>
      <c r="WIJ109" s="698"/>
      <c r="WIK109" s="488"/>
      <c r="WIL109" s="488"/>
      <c r="WIM109" s="488"/>
      <c r="WIN109" s="488"/>
      <c r="WIO109" s="488"/>
      <c r="WIP109" s="697" t="s">
        <v>9880</v>
      </c>
      <c r="WIQ109" s="698"/>
      <c r="WIR109" s="698"/>
      <c r="WIS109" s="488"/>
      <c r="WIT109" s="488"/>
      <c r="WIU109" s="488"/>
      <c r="WIV109" s="488"/>
      <c r="WIW109" s="488"/>
      <c r="WIX109" s="697" t="s">
        <v>9880</v>
      </c>
      <c r="WIY109" s="698"/>
      <c r="WIZ109" s="698"/>
      <c r="WJA109" s="488"/>
      <c r="WJB109" s="488"/>
      <c r="WJC109" s="488"/>
      <c r="WJD109" s="488"/>
      <c r="WJE109" s="488"/>
      <c r="WJF109" s="697" t="s">
        <v>9880</v>
      </c>
      <c r="WJG109" s="698"/>
      <c r="WJH109" s="698"/>
      <c r="WJI109" s="488"/>
      <c r="WJJ109" s="488"/>
      <c r="WJK109" s="488"/>
      <c r="WJL109" s="488"/>
      <c r="WJM109" s="488"/>
      <c r="WJN109" s="697" t="s">
        <v>9880</v>
      </c>
      <c r="WJO109" s="698"/>
      <c r="WJP109" s="698"/>
      <c r="WJQ109" s="488"/>
      <c r="WJR109" s="488"/>
      <c r="WJS109" s="488"/>
      <c r="WJT109" s="488"/>
      <c r="WJU109" s="488"/>
      <c r="WJV109" s="697" t="s">
        <v>9880</v>
      </c>
      <c r="WJW109" s="698"/>
      <c r="WJX109" s="698"/>
      <c r="WJY109" s="488"/>
      <c r="WJZ109" s="488"/>
      <c r="WKA109" s="488"/>
      <c r="WKB109" s="488"/>
      <c r="WKC109" s="488"/>
      <c r="WKD109" s="697" t="s">
        <v>9880</v>
      </c>
      <c r="WKE109" s="698"/>
      <c r="WKF109" s="698"/>
      <c r="WKG109" s="488"/>
      <c r="WKH109" s="488"/>
      <c r="WKI109" s="488"/>
      <c r="WKJ109" s="488"/>
      <c r="WKK109" s="488"/>
      <c r="WKL109" s="697" t="s">
        <v>9880</v>
      </c>
      <c r="WKM109" s="698"/>
      <c r="WKN109" s="698"/>
      <c r="WKO109" s="488"/>
      <c r="WKP109" s="488"/>
      <c r="WKQ109" s="488"/>
      <c r="WKR109" s="488"/>
      <c r="WKS109" s="488"/>
      <c r="WKT109" s="697" t="s">
        <v>9880</v>
      </c>
      <c r="WKU109" s="698"/>
      <c r="WKV109" s="698"/>
      <c r="WKW109" s="488"/>
      <c r="WKX109" s="488"/>
      <c r="WKY109" s="488"/>
      <c r="WKZ109" s="488"/>
      <c r="WLA109" s="488"/>
      <c r="WLB109" s="697" t="s">
        <v>9880</v>
      </c>
      <c r="WLC109" s="698"/>
      <c r="WLD109" s="698"/>
      <c r="WLE109" s="488"/>
      <c r="WLF109" s="488"/>
      <c r="WLG109" s="488"/>
      <c r="WLH109" s="488"/>
      <c r="WLI109" s="488"/>
      <c r="WLJ109" s="697" t="s">
        <v>9880</v>
      </c>
      <c r="WLK109" s="698"/>
      <c r="WLL109" s="698"/>
      <c r="WLM109" s="488"/>
      <c r="WLN109" s="488"/>
      <c r="WLO109" s="488"/>
      <c r="WLP109" s="488"/>
      <c r="WLQ109" s="488"/>
      <c r="WLR109" s="697" t="s">
        <v>9880</v>
      </c>
      <c r="WLS109" s="698"/>
      <c r="WLT109" s="698"/>
      <c r="WLU109" s="488"/>
      <c r="WLV109" s="488"/>
      <c r="WLW109" s="488"/>
      <c r="WLX109" s="488"/>
      <c r="WLY109" s="488"/>
      <c r="WLZ109" s="697" t="s">
        <v>9880</v>
      </c>
      <c r="WMA109" s="698"/>
      <c r="WMB109" s="698"/>
      <c r="WMC109" s="488"/>
      <c r="WMD109" s="488"/>
      <c r="WME109" s="488"/>
      <c r="WMF109" s="488"/>
      <c r="WMG109" s="488"/>
      <c r="WMH109" s="697" t="s">
        <v>9880</v>
      </c>
      <c r="WMI109" s="698"/>
      <c r="WMJ109" s="698"/>
      <c r="WMK109" s="488"/>
      <c r="WML109" s="488"/>
      <c r="WMM109" s="488"/>
      <c r="WMN109" s="488"/>
      <c r="WMO109" s="488"/>
      <c r="WMP109" s="697" t="s">
        <v>9880</v>
      </c>
      <c r="WMQ109" s="698"/>
      <c r="WMR109" s="698"/>
      <c r="WMS109" s="488"/>
      <c r="WMT109" s="488"/>
      <c r="WMU109" s="488"/>
      <c r="WMV109" s="488"/>
      <c r="WMW109" s="488"/>
      <c r="WMX109" s="697" t="s">
        <v>9880</v>
      </c>
      <c r="WMY109" s="698"/>
      <c r="WMZ109" s="698"/>
      <c r="WNA109" s="488"/>
      <c r="WNB109" s="488"/>
      <c r="WNC109" s="488"/>
      <c r="WND109" s="488"/>
      <c r="WNE109" s="488"/>
      <c r="WNF109" s="697" t="s">
        <v>9880</v>
      </c>
      <c r="WNG109" s="698"/>
      <c r="WNH109" s="698"/>
      <c r="WNI109" s="488"/>
      <c r="WNJ109" s="488"/>
      <c r="WNK109" s="488"/>
      <c r="WNL109" s="488"/>
      <c r="WNM109" s="488"/>
      <c r="WNN109" s="697" t="s">
        <v>9880</v>
      </c>
      <c r="WNO109" s="698"/>
      <c r="WNP109" s="698"/>
      <c r="WNQ109" s="488"/>
      <c r="WNR109" s="488"/>
      <c r="WNS109" s="488"/>
      <c r="WNT109" s="488"/>
      <c r="WNU109" s="488"/>
      <c r="WNV109" s="697" t="s">
        <v>9880</v>
      </c>
      <c r="WNW109" s="698"/>
      <c r="WNX109" s="698"/>
      <c r="WNY109" s="488"/>
      <c r="WNZ109" s="488"/>
      <c r="WOA109" s="488"/>
      <c r="WOB109" s="488"/>
      <c r="WOC109" s="488"/>
      <c r="WOD109" s="697" t="s">
        <v>9880</v>
      </c>
      <c r="WOE109" s="698"/>
      <c r="WOF109" s="698"/>
      <c r="WOG109" s="488"/>
      <c r="WOH109" s="488"/>
      <c r="WOI109" s="488"/>
      <c r="WOJ109" s="488"/>
      <c r="WOK109" s="488"/>
      <c r="WOL109" s="697" t="s">
        <v>9880</v>
      </c>
      <c r="WOM109" s="698"/>
      <c r="WON109" s="698"/>
      <c r="WOO109" s="488"/>
      <c r="WOP109" s="488"/>
      <c r="WOQ109" s="488"/>
      <c r="WOR109" s="488"/>
      <c r="WOS109" s="488"/>
      <c r="WOT109" s="697" t="s">
        <v>9880</v>
      </c>
      <c r="WOU109" s="698"/>
      <c r="WOV109" s="698"/>
      <c r="WOW109" s="488"/>
      <c r="WOX109" s="488"/>
      <c r="WOY109" s="488"/>
      <c r="WOZ109" s="488"/>
      <c r="WPA109" s="488"/>
      <c r="WPB109" s="697" t="s">
        <v>9880</v>
      </c>
      <c r="WPC109" s="698"/>
      <c r="WPD109" s="698"/>
      <c r="WPE109" s="488"/>
      <c r="WPF109" s="488"/>
      <c r="WPG109" s="488"/>
      <c r="WPH109" s="488"/>
      <c r="WPI109" s="488"/>
      <c r="WPJ109" s="697" t="s">
        <v>9880</v>
      </c>
      <c r="WPK109" s="698"/>
      <c r="WPL109" s="698"/>
      <c r="WPM109" s="488"/>
      <c r="WPN109" s="488"/>
      <c r="WPO109" s="488"/>
      <c r="WPP109" s="488"/>
      <c r="WPQ109" s="488"/>
      <c r="WPR109" s="697" t="s">
        <v>9880</v>
      </c>
      <c r="WPS109" s="698"/>
      <c r="WPT109" s="698"/>
      <c r="WPU109" s="488"/>
      <c r="WPV109" s="488"/>
      <c r="WPW109" s="488"/>
      <c r="WPX109" s="488"/>
      <c r="WPY109" s="488"/>
      <c r="WPZ109" s="697" t="s">
        <v>9880</v>
      </c>
      <c r="WQA109" s="698"/>
      <c r="WQB109" s="698"/>
      <c r="WQC109" s="488"/>
      <c r="WQD109" s="488"/>
      <c r="WQE109" s="488"/>
      <c r="WQF109" s="488"/>
      <c r="WQG109" s="488"/>
      <c r="WQH109" s="697" t="s">
        <v>9880</v>
      </c>
      <c r="WQI109" s="698"/>
      <c r="WQJ109" s="698"/>
      <c r="WQK109" s="488"/>
      <c r="WQL109" s="488"/>
      <c r="WQM109" s="488"/>
      <c r="WQN109" s="488"/>
      <c r="WQO109" s="488"/>
      <c r="WQP109" s="697" t="s">
        <v>9880</v>
      </c>
      <c r="WQQ109" s="698"/>
      <c r="WQR109" s="698"/>
      <c r="WQS109" s="488"/>
      <c r="WQT109" s="488"/>
      <c r="WQU109" s="488"/>
      <c r="WQV109" s="488"/>
      <c r="WQW109" s="488"/>
      <c r="WQX109" s="697" t="s">
        <v>9880</v>
      </c>
      <c r="WQY109" s="698"/>
      <c r="WQZ109" s="698"/>
      <c r="WRA109" s="488"/>
      <c r="WRB109" s="488"/>
      <c r="WRC109" s="488"/>
      <c r="WRD109" s="488"/>
      <c r="WRE109" s="488"/>
      <c r="WRF109" s="697" t="s">
        <v>9880</v>
      </c>
      <c r="WRG109" s="698"/>
      <c r="WRH109" s="698"/>
      <c r="WRI109" s="488"/>
      <c r="WRJ109" s="488"/>
      <c r="WRK109" s="488"/>
      <c r="WRL109" s="488"/>
      <c r="WRM109" s="488"/>
      <c r="WRN109" s="697" t="s">
        <v>9880</v>
      </c>
      <c r="WRO109" s="698"/>
      <c r="WRP109" s="698"/>
      <c r="WRQ109" s="488"/>
      <c r="WRR109" s="488"/>
      <c r="WRS109" s="488"/>
      <c r="WRT109" s="488"/>
      <c r="WRU109" s="488"/>
      <c r="WRV109" s="697" t="s">
        <v>9880</v>
      </c>
      <c r="WRW109" s="698"/>
      <c r="WRX109" s="698"/>
      <c r="WRY109" s="488"/>
      <c r="WRZ109" s="488"/>
      <c r="WSA109" s="488"/>
      <c r="WSB109" s="488"/>
      <c r="WSC109" s="488"/>
      <c r="WSD109" s="697" t="s">
        <v>9880</v>
      </c>
      <c r="WSE109" s="698"/>
      <c r="WSF109" s="698"/>
      <c r="WSG109" s="488"/>
      <c r="WSH109" s="488"/>
      <c r="WSI109" s="488"/>
      <c r="WSJ109" s="488"/>
      <c r="WSK109" s="488"/>
      <c r="WSL109" s="697" t="s">
        <v>9880</v>
      </c>
      <c r="WSM109" s="698"/>
      <c r="WSN109" s="698"/>
      <c r="WSO109" s="488"/>
      <c r="WSP109" s="488"/>
      <c r="WSQ109" s="488"/>
      <c r="WSR109" s="488"/>
      <c r="WSS109" s="488"/>
      <c r="WST109" s="697" t="s">
        <v>9880</v>
      </c>
      <c r="WSU109" s="698"/>
      <c r="WSV109" s="698"/>
      <c r="WSW109" s="488"/>
      <c r="WSX109" s="488"/>
      <c r="WSY109" s="488"/>
      <c r="WSZ109" s="488"/>
      <c r="WTA109" s="488"/>
      <c r="WTB109" s="697" t="s">
        <v>9880</v>
      </c>
      <c r="WTC109" s="698"/>
      <c r="WTD109" s="698"/>
      <c r="WTE109" s="488"/>
      <c r="WTF109" s="488"/>
      <c r="WTG109" s="488"/>
      <c r="WTH109" s="488"/>
      <c r="WTI109" s="488"/>
      <c r="WTJ109" s="697" t="s">
        <v>9880</v>
      </c>
      <c r="WTK109" s="698"/>
      <c r="WTL109" s="698"/>
      <c r="WTM109" s="488"/>
      <c r="WTN109" s="488"/>
      <c r="WTO109" s="488"/>
      <c r="WTP109" s="488"/>
      <c r="WTQ109" s="488"/>
      <c r="WTR109" s="697" t="s">
        <v>9880</v>
      </c>
      <c r="WTS109" s="698"/>
      <c r="WTT109" s="698"/>
      <c r="WTU109" s="488"/>
      <c r="WTV109" s="488"/>
      <c r="WTW109" s="488"/>
      <c r="WTX109" s="488"/>
      <c r="WTY109" s="488"/>
      <c r="WTZ109" s="697" t="s">
        <v>9880</v>
      </c>
      <c r="WUA109" s="698"/>
      <c r="WUB109" s="698"/>
      <c r="WUC109" s="488"/>
      <c r="WUD109" s="488"/>
      <c r="WUE109" s="488"/>
      <c r="WUF109" s="488"/>
      <c r="WUG109" s="488"/>
      <c r="WUH109" s="697" t="s">
        <v>9880</v>
      </c>
      <c r="WUI109" s="698"/>
      <c r="WUJ109" s="698"/>
      <c r="WUK109" s="488"/>
      <c r="WUL109" s="488"/>
      <c r="WUM109" s="488"/>
      <c r="WUN109" s="488"/>
      <c r="WUO109" s="488"/>
      <c r="WUP109" s="697" t="s">
        <v>9880</v>
      </c>
      <c r="WUQ109" s="698"/>
      <c r="WUR109" s="698"/>
      <c r="WUS109" s="488"/>
      <c r="WUT109" s="488"/>
      <c r="WUU109" s="488"/>
      <c r="WUV109" s="488"/>
      <c r="WUW109" s="488"/>
      <c r="WUX109" s="697" t="s">
        <v>9880</v>
      </c>
      <c r="WUY109" s="698"/>
      <c r="WUZ109" s="698"/>
      <c r="WVA109" s="488"/>
      <c r="WVB109" s="488"/>
      <c r="WVC109" s="488"/>
      <c r="WVD109" s="488"/>
      <c r="WVE109" s="488"/>
      <c r="WVF109" s="697" t="s">
        <v>9880</v>
      </c>
      <c r="WVG109" s="698"/>
      <c r="WVH109" s="698"/>
      <c r="WVI109" s="488"/>
      <c r="WVJ109" s="488"/>
      <c r="WVK109" s="488"/>
      <c r="WVL109" s="488"/>
      <c r="WVM109" s="488"/>
      <c r="WVN109" s="697" t="s">
        <v>9880</v>
      </c>
      <c r="WVO109" s="698"/>
      <c r="WVP109" s="698"/>
      <c r="WVQ109" s="488"/>
      <c r="WVR109" s="488"/>
      <c r="WVS109" s="488"/>
      <c r="WVT109" s="488"/>
      <c r="WVU109" s="488"/>
      <c r="WVV109" s="697" t="s">
        <v>9880</v>
      </c>
      <c r="WVW109" s="698"/>
      <c r="WVX109" s="698"/>
      <c r="WVY109" s="488"/>
      <c r="WVZ109" s="488"/>
      <c r="WWA109" s="488"/>
      <c r="WWB109" s="488"/>
      <c r="WWC109" s="488"/>
      <c r="WWD109" s="697" t="s">
        <v>9880</v>
      </c>
      <c r="WWE109" s="698"/>
      <c r="WWF109" s="698"/>
      <c r="WWG109" s="488"/>
      <c r="WWH109" s="488"/>
      <c r="WWI109" s="488"/>
      <c r="WWJ109" s="488"/>
      <c r="WWK109" s="488"/>
      <c r="WWL109" s="697" t="s">
        <v>9880</v>
      </c>
      <c r="WWM109" s="698"/>
      <c r="WWN109" s="698"/>
      <c r="WWO109" s="488"/>
      <c r="WWP109" s="488"/>
      <c r="WWQ109" s="488"/>
      <c r="WWR109" s="488"/>
      <c r="WWS109" s="488"/>
      <c r="WWT109" s="697" t="s">
        <v>9880</v>
      </c>
      <c r="WWU109" s="698"/>
      <c r="WWV109" s="698"/>
      <c r="WWW109" s="488"/>
      <c r="WWX109" s="488"/>
      <c r="WWY109" s="488"/>
      <c r="WWZ109" s="488"/>
      <c r="WXA109" s="488"/>
      <c r="WXB109" s="697" t="s">
        <v>9880</v>
      </c>
      <c r="WXC109" s="698"/>
      <c r="WXD109" s="698"/>
      <c r="WXE109" s="488"/>
      <c r="WXF109" s="488"/>
      <c r="WXG109" s="488"/>
      <c r="WXH109" s="488"/>
      <c r="WXI109" s="488"/>
      <c r="WXJ109" s="697" t="s">
        <v>9880</v>
      </c>
      <c r="WXK109" s="698"/>
      <c r="WXL109" s="698"/>
      <c r="WXM109" s="488"/>
      <c r="WXN109" s="488"/>
      <c r="WXO109" s="488"/>
      <c r="WXP109" s="488"/>
      <c r="WXQ109" s="488"/>
      <c r="WXR109" s="697" t="s">
        <v>9880</v>
      </c>
      <c r="WXS109" s="698"/>
      <c r="WXT109" s="698"/>
      <c r="WXU109" s="488"/>
      <c r="WXV109" s="488"/>
      <c r="WXW109" s="488"/>
      <c r="WXX109" s="488"/>
      <c r="WXY109" s="488"/>
      <c r="WXZ109" s="697" t="s">
        <v>9880</v>
      </c>
      <c r="WYA109" s="698"/>
      <c r="WYB109" s="698"/>
      <c r="WYC109" s="488"/>
      <c r="WYD109" s="488"/>
      <c r="WYE109" s="488"/>
      <c r="WYF109" s="488"/>
      <c r="WYG109" s="488"/>
      <c r="WYH109" s="697" t="s">
        <v>9880</v>
      </c>
      <c r="WYI109" s="698"/>
      <c r="WYJ109" s="698"/>
      <c r="WYK109" s="488"/>
      <c r="WYL109" s="488"/>
      <c r="WYM109" s="488"/>
      <c r="WYN109" s="488"/>
      <c r="WYO109" s="488"/>
      <c r="WYP109" s="697" t="s">
        <v>9880</v>
      </c>
      <c r="WYQ109" s="698"/>
      <c r="WYR109" s="698"/>
      <c r="WYS109" s="488"/>
      <c r="WYT109" s="488"/>
      <c r="WYU109" s="488"/>
      <c r="WYV109" s="488"/>
      <c r="WYW109" s="488"/>
      <c r="WYX109" s="697" t="s">
        <v>9880</v>
      </c>
      <c r="WYY109" s="698"/>
      <c r="WYZ109" s="698"/>
      <c r="WZA109" s="488"/>
      <c r="WZB109" s="488"/>
      <c r="WZC109" s="488"/>
      <c r="WZD109" s="488"/>
      <c r="WZE109" s="488"/>
      <c r="WZF109" s="697" t="s">
        <v>9880</v>
      </c>
      <c r="WZG109" s="698"/>
      <c r="WZH109" s="698"/>
      <c r="WZI109" s="488"/>
      <c r="WZJ109" s="488"/>
      <c r="WZK109" s="488"/>
      <c r="WZL109" s="488"/>
      <c r="WZM109" s="488"/>
      <c r="WZN109" s="697" t="s">
        <v>9880</v>
      </c>
      <c r="WZO109" s="698"/>
      <c r="WZP109" s="698"/>
      <c r="WZQ109" s="488"/>
      <c r="WZR109" s="488"/>
      <c r="WZS109" s="488"/>
      <c r="WZT109" s="488"/>
      <c r="WZU109" s="488"/>
      <c r="WZV109" s="697" t="s">
        <v>9880</v>
      </c>
      <c r="WZW109" s="698"/>
      <c r="WZX109" s="698"/>
      <c r="WZY109" s="488"/>
      <c r="WZZ109" s="488"/>
      <c r="XAA109" s="488"/>
      <c r="XAB109" s="488"/>
      <c r="XAC109" s="488"/>
      <c r="XAD109" s="697" t="s">
        <v>9880</v>
      </c>
      <c r="XAE109" s="698"/>
      <c r="XAF109" s="698"/>
      <c r="XAG109" s="488"/>
      <c r="XAH109" s="488"/>
      <c r="XAI109" s="488"/>
      <c r="XAJ109" s="488"/>
      <c r="XAK109" s="488"/>
      <c r="XAL109" s="697" t="s">
        <v>9880</v>
      </c>
      <c r="XAM109" s="698"/>
      <c r="XAN109" s="698"/>
      <c r="XAO109" s="488"/>
      <c r="XAP109" s="488"/>
      <c r="XAQ109" s="488"/>
      <c r="XAR109" s="488"/>
      <c r="XAS109" s="488"/>
      <c r="XAT109" s="697" t="s">
        <v>9880</v>
      </c>
      <c r="XAU109" s="698"/>
      <c r="XAV109" s="698"/>
      <c r="XAW109" s="488"/>
      <c r="XAX109" s="488"/>
      <c r="XAY109" s="488"/>
      <c r="XAZ109" s="488"/>
      <c r="XBA109" s="488"/>
      <c r="XBB109" s="697" t="s">
        <v>9880</v>
      </c>
      <c r="XBC109" s="698"/>
      <c r="XBD109" s="698"/>
      <c r="XBE109" s="488"/>
      <c r="XBF109" s="488"/>
      <c r="XBG109" s="488"/>
      <c r="XBH109" s="488"/>
      <c r="XBI109" s="488"/>
      <c r="XBJ109" s="697" t="s">
        <v>9880</v>
      </c>
      <c r="XBK109" s="698"/>
      <c r="XBL109" s="698"/>
      <c r="XBM109" s="488"/>
      <c r="XBN109" s="488"/>
      <c r="XBO109" s="488"/>
      <c r="XBP109" s="488"/>
      <c r="XBQ109" s="488"/>
      <c r="XBR109" s="697" t="s">
        <v>9880</v>
      </c>
      <c r="XBS109" s="698"/>
      <c r="XBT109" s="698"/>
      <c r="XBU109" s="488"/>
      <c r="XBV109" s="488"/>
      <c r="XBW109" s="488"/>
      <c r="XBX109" s="488"/>
      <c r="XBY109" s="488"/>
      <c r="XBZ109" s="697" t="s">
        <v>9880</v>
      </c>
      <c r="XCA109" s="698"/>
      <c r="XCB109" s="698"/>
      <c r="XCC109" s="488"/>
      <c r="XCD109" s="488"/>
      <c r="XCE109" s="488"/>
      <c r="XCF109" s="488"/>
      <c r="XCG109" s="488"/>
      <c r="XCH109" s="697" t="s">
        <v>9880</v>
      </c>
      <c r="XCI109" s="698"/>
      <c r="XCJ109" s="698"/>
      <c r="XCK109" s="488"/>
      <c r="XCL109" s="488"/>
      <c r="XCM109" s="488"/>
      <c r="XCN109" s="488"/>
      <c r="XCO109" s="488"/>
      <c r="XCP109" s="697" t="s">
        <v>9880</v>
      </c>
      <c r="XCQ109" s="698"/>
      <c r="XCR109" s="698"/>
      <c r="XCS109" s="488"/>
      <c r="XCT109" s="488"/>
      <c r="XCU109" s="488"/>
      <c r="XCV109" s="488"/>
      <c r="XCW109" s="488"/>
      <c r="XCX109" s="697" t="s">
        <v>9880</v>
      </c>
      <c r="XCY109" s="698"/>
      <c r="XCZ109" s="698"/>
      <c r="XDA109" s="488"/>
      <c r="XDB109" s="488"/>
      <c r="XDC109" s="488"/>
      <c r="XDD109" s="488"/>
      <c r="XDE109" s="488"/>
      <c r="XDF109" s="697" t="s">
        <v>9880</v>
      </c>
      <c r="XDG109" s="698"/>
      <c r="XDH109" s="698"/>
      <c r="XDI109" s="488"/>
      <c r="XDJ109" s="488"/>
      <c r="XDK109" s="488"/>
      <c r="XDL109" s="488"/>
      <c r="XDM109" s="488"/>
      <c r="XDN109" s="697" t="s">
        <v>9880</v>
      </c>
      <c r="XDO109" s="698"/>
      <c r="XDP109" s="698"/>
      <c r="XDQ109" s="488"/>
      <c r="XDR109" s="488"/>
      <c r="XDS109" s="488"/>
      <c r="XDT109" s="488"/>
      <c r="XDU109" s="488"/>
      <c r="XDV109" s="697" t="s">
        <v>9880</v>
      </c>
      <c r="XDW109" s="698"/>
      <c r="XDX109" s="698"/>
      <c r="XDY109" s="488"/>
      <c r="XDZ109" s="488"/>
      <c r="XEA109" s="488"/>
      <c r="XEB109" s="488"/>
      <c r="XEC109" s="488"/>
      <c r="XED109" s="697" t="s">
        <v>9880</v>
      </c>
      <c r="XEE109" s="698"/>
      <c r="XEF109" s="698"/>
      <c r="XEG109" s="488"/>
      <c r="XEH109" s="488"/>
      <c r="XEI109" s="488"/>
      <c r="XEJ109" s="488"/>
      <c r="XEK109" s="488"/>
      <c r="XEL109" s="697" t="s">
        <v>9880</v>
      </c>
      <c r="XEM109" s="698"/>
      <c r="XEN109" s="698"/>
      <c r="XEO109" s="488"/>
      <c r="XEP109" s="488"/>
      <c r="XEQ109" s="488"/>
      <c r="XER109" s="488"/>
      <c r="XES109" s="488"/>
      <c r="XET109" s="697" t="s">
        <v>9880</v>
      </c>
      <c r="XEU109" s="698"/>
      <c r="XEV109" s="698"/>
      <c r="XEW109" s="488"/>
      <c r="XEX109" s="488"/>
      <c r="XEY109" s="488"/>
      <c r="XEZ109" s="488"/>
      <c r="XFA109" s="488"/>
      <c r="XFB109" s="697" t="s">
        <v>9880</v>
      </c>
      <c r="XFC109" s="698"/>
      <c r="XFD109" s="698"/>
    </row>
    <row r="110" spans="1:16384" outlineLevel="1" x14ac:dyDescent="0.2"/>
    <row r="111" spans="1:16384" x14ac:dyDescent="0.2"/>
    <row r="112" spans="1:16384" ht="15" outlineLevel="1" x14ac:dyDescent="0.25">
      <c r="A112" s="378" t="str">
        <f>IF(Háttéradatok!$G$35&lt;&gt;"",(CONCATENATE("2a",VLOOKUP(Háttéradatok!$G$35,Háttéradatok!$I$32:$J$42,2,FALSE)," ","melléklet - Költségterv - "," ",Háttéradatok!$G$35," ","jogcímen nyújott támogatáshoz")),"")</f>
        <v/>
      </c>
      <c r="B112" s="378"/>
      <c r="C112" s="378"/>
      <c r="D112" s="378"/>
      <c r="E112" s="378"/>
      <c r="F112" s="378"/>
      <c r="G112" s="378"/>
      <c r="H112" s="379"/>
    </row>
    <row r="113" spans="1:8" ht="14.25" outlineLevel="1" thickBot="1" x14ac:dyDescent="0.3">
      <c r="A113" s="426" t="s">
        <v>9798</v>
      </c>
    </row>
    <row r="114" spans="1:8" s="427" customFormat="1" ht="64.5" outlineLevel="1" thickBot="1" x14ac:dyDescent="0.25">
      <c r="A114" s="375" t="s">
        <v>9799</v>
      </c>
      <c r="B114" s="394" t="s">
        <v>9768</v>
      </c>
      <c r="C114" s="394" t="s">
        <v>9770</v>
      </c>
      <c r="D114" s="394" t="s">
        <v>9771</v>
      </c>
      <c r="E114" s="394" t="s">
        <v>9800</v>
      </c>
      <c r="F114" s="394" t="s">
        <v>9775</v>
      </c>
      <c r="G114" s="394" t="s">
        <v>9777</v>
      </c>
      <c r="H114" s="376" t="s">
        <v>9758</v>
      </c>
    </row>
    <row r="115" spans="1:8" ht="13.5" outlineLevel="1" x14ac:dyDescent="0.2">
      <c r="A115" s="428" t="s">
        <v>9767</v>
      </c>
      <c r="B115" s="395">
        <f>SUM(B116:B117)</f>
        <v>0</v>
      </c>
      <c r="C115" s="395">
        <f>SUM(C116:C117)</f>
        <v>0</v>
      </c>
      <c r="D115" s="395">
        <f>SUM(D116:D117)</f>
        <v>0</v>
      </c>
      <c r="E115" s="395">
        <f t="shared" ref="E115" si="42">SUM(E116:E117)</f>
        <v>0</v>
      </c>
      <c r="F115" s="396">
        <f>SUM(F116:F117)</f>
        <v>0</v>
      </c>
      <c r="G115" s="395">
        <f t="shared" ref="G115" si="43">SUM(G116:G117)</f>
        <v>0</v>
      </c>
      <c r="H115" s="397">
        <f>SUM(H116:H117)</f>
        <v>0</v>
      </c>
    </row>
    <row r="116" spans="1:8" outlineLevel="1" x14ac:dyDescent="0.2">
      <c r="A116" s="429" t="s">
        <v>9762</v>
      </c>
      <c r="B116" s="318">
        <f>SUM(SUMIFS('6.Költségvetés'!$I$4:$I$103,'6.Költségvetés'!$D$4:$D$103,M02a!A116,'6.Költségvetés'!$C$4:$C$103,Háttéradatok!$D$2,'6.Költségvetés'!$L$4:$L$103,Háttéradatok!$G$35)+SUMIFS('6.Költségvetés'!$I$4:$I$103,'6.Költségvetés'!$D$4:$D$103,M02a!A116,'6.Költségvetés'!$C$4:$C$103,Háttéradatok!$D$3,'6.Költségvetés'!$L$4:$L$103,Háttéradatok!$G$35)+SUMIFS('6.Költségvetés'!$I$4:$I$103,'6.Költségvetés'!$D$4:$D$103,M02a!A116,'6.Költségvetés'!$C$4:$C$103,Háttéradatok!$D$4,'6.Költségvetés'!$L$4:$L$103,Háttéradatok!$G$35)+SUMIFS('6.Költségvetés'!$I$4:$I$103,'6.Költségvetés'!$D$4:$D$103,M02a!A116,'6.Költségvetés'!$C$4:$C$103,Háttéradatok!$D$5,'6.Költségvetés'!$L$4:$L$103,Háttéradatok!$G$35)+SUMIFS('6.Költségvetés'!$I$4:$I$103,'6.Költségvetés'!$D$4:$D$103,M02a!A116,'6.Költségvetés'!$C$4:$C$103,Háttéradatok!$D$6,'6.Költségvetés'!$L$4:$L$103,Háttéradatok!$G$35))</f>
        <v>0</v>
      </c>
      <c r="C116" s="318">
        <f>SUMIFS('6.Költségvetés'!$I$4:$I$103,'6.Költségvetés'!$D$4:$D$103,M02a!A116,'6.Költségvetés'!$C$4:$C$103,Háttéradatok!$D$7,'6.Költségvetés'!$L$4:$L$103,Háttéradatok!$G$35)</f>
        <v>0</v>
      </c>
      <c r="D116" s="318">
        <f>SUMIFS('6.Költségvetés'!$I$4:$I$103,'6.Költségvetés'!$D$4:$D$103,M02a!A116,'6.Költségvetés'!$C$4:$C$103,Háttéradatok!$D$8,'6.Költségvetés'!$L$4:$L$103,Háttéradatok!$G$35)</f>
        <v>0</v>
      </c>
      <c r="E116" s="318">
        <f>SUMIFS('6.Költségvetés'!$I$4:$I$103,'6.Költségvetés'!$D$4:$D$103,M02a!A116,'6.Költségvetés'!$C$4:$C$103,Háttéradatok!$D$9,'6.Költségvetés'!$L$4:$L$103,Háttéradatok!$G$35)</f>
        <v>0</v>
      </c>
      <c r="F116" s="380">
        <f>SUMIFS('6.Költségvetés'!$I$4:$I$103,'6.Költségvetés'!$D$4:$D$103,M02a!A116,'6.Költségvetés'!$C$4:$C$103,Háttéradatok!$D$10,'6.Költségvetés'!$L$4:$L$103,Háttéradatok!$G$35)</f>
        <v>0</v>
      </c>
      <c r="G116" s="318">
        <f>SUMIFS('6.Költségvetés'!$I$4:$I$103,'6.Költségvetés'!$D$4:$D$103,M02a!A116,'6.Költségvetés'!$C$4:$C$103,Háttéradatok!$D$11,'6.Költségvetés'!$L$4:$L$103,Háttéradatok!$G$35)</f>
        <v>0</v>
      </c>
      <c r="H116" s="381">
        <f>SUM(B116:G116)</f>
        <v>0</v>
      </c>
    </row>
    <row r="117" spans="1:8" outlineLevel="1" x14ac:dyDescent="0.2">
      <c r="A117" s="429" t="s">
        <v>9763</v>
      </c>
      <c r="B117" s="318">
        <f>SUM(SUMIFS('6.Költségvetés'!$I$4:$I$103,'6.Költségvetés'!$D$4:$D$103,M02a!A117,'6.Költségvetés'!$C$4:$C$103,Háttéradatok!$D$2,'6.Költségvetés'!$L$4:$L$103,Háttéradatok!$G$35)+SUMIFS('6.Költségvetés'!$I$4:$I$103,'6.Költségvetés'!$D$4:$D$103,M02a!A117,'6.Költségvetés'!$C$4:$C$103,Háttéradatok!$D$3,'6.Költségvetés'!$L$4:$L$103,Háttéradatok!$G$35)+SUMIFS('6.Költségvetés'!$I$4:$I$103,'6.Költségvetés'!$D$4:$D$103,M02a!A117,'6.Költségvetés'!$C$4:$C$103,Háttéradatok!$D$4,'6.Költségvetés'!$L$4:$L$103,Háttéradatok!$G$35)+SUMIFS('6.Költségvetés'!$I$4:$I$103,'6.Költségvetés'!$D$4:$D$103,M02a!A117,'6.Költségvetés'!$C$4:$C$103,Háttéradatok!$D$5,'6.Költségvetés'!$L$4:$L$103,Háttéradatok!$G$35)+SUMIFS('6.Költségvetés'!$I$4:$I$103,'6.Költségvetés'!$D$4:$D$103,M02a!A117,'6.Költségvetés'!$C$4:$C$103,Háttéradatok!$D$6,'6.Költségvetés'!$L$4:$L$103,Háttéradatok!$G$35))</f>
        <v>0</v>
      </c>
      <c r="C117" s="318">
        <f>SUMIFS('6.Költségvetés'!$I$4:$I$103,'6.Költségvetés'!$D$4:$D$103,M02a!A117,'6.Költségvetés'!$C$4:$C$103,Háttéradatok!$D$7,'6.Költségvetés'!$L$4:$L$103,Háttéradatok!$G$35)</f>
        <v>0</v>
      </c>
      <c r="D117" s="318">
        <f>SUMIFS('6.Költségvetés'!$I$4:$I$103,'6.Költségvetés'!$D$4:$D$103,M02a!A117,'6.Költségvetés'!$C$4:$C$103,Háttéradatok!$D$8,'6.Költségvetés'!$L$4:$L$103,Háttéradatok!$G$35)</f>
        <v>0</v>
      </c>
      <c r="E117" s="318">
        <f>SUMIFS('6.Költségvetés'!$I$4:$I$103,'6.Költségvetés'!$D$4:$D$103,M02a!A117,'6.Költségvetés'!$C$4:$C$103,Háttéradatok!$D$9,'6.Költségvetés'!$L$4:$L$103,Háttéradatok!$G$35)</f>
        <v>0</v>
      </c>
      <c r="F117" s="380">
        <f>SUMIFS('6.Költségvetés'!$I$4:$I$103,'6.Költségvetés'!$D$4:$D$103,M02a!A117,'6.Költségvetés'!$C$4:$C$103,Háttéradatok!$D$10,'6.Költségvetés'!$L$4:$L$103,Háttéradatok!$G$35)</f>
        <v>0</v>
      </c>
      <c r="G117" s="318">
        <f>SUMIFS('6.Költségvetés'!$I$4:$I$103,'6.Költségvetés'!$D$4:$D$103,M02a!A117,'6.Költségvetés'!$C$4:$C$103,Háttéradatok!$D$11,'6.Költségvetés'!$L$4:$L$103,Háttéradatok!$G$35)</f>
        <v>0</v>
      </c>
      <c r="H117" s="381">
        <f>SUM(B117:G117)</f>
        <v>0</v>
      </c>
    </row>
    <row r="118" spans="1:8" s="427" customFormat="1" ht="25.5" outlineLevel="1" x14ac:dyDescent="0.2">
      <c r="A118" s="430" t="s">
        <v>9769</v>
      </c>
      <c r="B118" s="385">
        <f>SUM(B119:B122)</f>
        <v>0</v>
      </c>
      <c r="C118" s="385">
        <f>SUM(C119:C122)</f>
        <v>0</v>
      </c>
      <c r="D118" s="385">
        <f>SUM(D119:D122)</f>
        <v>0</v>
      </c>
      <c r="E118" s="385">
        <f t="shared" ref="E118" si="44">SUM(E119:E122)</f>
        <v>0</v>
      </c>
      <c r="F118" s="386">
        <f>SUM(F119:F122)</f>
        <v>0</v>
      </c>
      <c r="G118" s="385">
        <f t="shared" ref="G118:H118" si="45">SUM(G119:G122)</f>
        <v>0</v>
      </c>
      <c r="H118" s="387">
        <f t="shared" si="45"/>
        <v>0</v>
      </c>
    </row>
    <row r="119" spans="1:8" outlineLevel="1" x14ac:dyDescent="0.2">
      <c r="A119" s="429" t="s">
        <v>9759</v>
      </c>
      <c r="B119" s="318">
        <f>SUM(SUMIFS('6.Költségvetés'!$I$4:$I$103,'6.Költségvetés'!$D$4:$D$103,M02a!A119,'6.Költségvetés'!$C$4:$C$103,Háttéradatok!$D$2,'6.Költségvetés'!$L$4:$L$103,Háttéradatok!$G$35)+SUMIFS('6.Költségvetés'!$I$4:$I$103,'6.Költségvetés'!$D$4:$D$103,M02a!A119,'6.Költségvetés'!$C$4:$C$103,Háttéradatok!$D$3,'6.Költségvetés'!$L$4:$L$103,Háttéradatok!$G$35)+SUMIFS('6.Költségvetés'!$I$4:$I$103,'6.Költségvetés'!$D$4:$D$103,M02a!A119,'6.Költségvetés'!$C$4:$C$103,Háttéradatok!$D$4,'6.Költségvetés'!$L$4:$L$103,Háttéradatok!$G$35)+SUMIFS('6.Költségvetés'!$I$4:$I$103,'6.Költségvetés'!$D$4:$D$103,M02a!A119,'6.Költségvetés'!$C$4:$C$103,Háttéradatok!$D$5,'6.Költségvetés'!$L$4:$L$103,Háttéradatok!$G$35)+SUMIFS('6.Költségvetés'!$I$4:$I$103,'6.Költségvetés'!$D$4:$D$103,M02a!A119,'6.Költségvetés'!$C$4:$C$103,Háttéradatok!$D$6,'6.Költségvetés'!$L$4:$L$103,Háttéradatok!$G$35))</f>
        <v>0</v>
      </c>
      <c r="C119" s="318">
        <f>SUMIFS('6.Költségvetés'!$I$4:$I$103,'6.Költségvetés'!$D$4:$D$103,M02a!A119,'6.Költségvetés'!$C$4:$C$103,Háttéradatok!$D$7,'6.Költségvetés'!$L$4:$L$103,Háttéradatok!$G$35)</f>
        <v>0</v>
      </c>
      <c r="D119" s="318">
        <f>SUMIFS('6.Költségvetés'!$I$4:$I$103,'6.Költségvetés'!$D$4:$D$103,M02a!A119,'6.Költségvetés'!$C$4:$C$103,Háttéradatok!$D$8,'6.Költségvetés'!$L$4:$L$103,Háttéradatok!$G$35)</f>
        <v>0</v>
      </c>
      <c r="E119" s="318">
        <f>SUMIFS('6.Költségvetés'!$I$4:$I$103,'6.Költségvetés'!$D$4:$D$103,M02a!A119,'6.Költségvetés'!$C$4:$C$103,Háttéradatok!$D$9,'6.Költségvetés'!$L$4:$L$103,Háttéradatok!$G$35)</f>
        <v>0</v>
      </c>
      <c r="F119" s="380">
        <f>SUMIFS('6.Költségvetés'!$I$4:$I$103,'6.Költségvetés'!$D$4:$D$103,M02a!A119,'6.Költségvetés'!$C$4:$C$103,Háttéradatok!$D$10,'6.Költségvetés'!$L$4:$L$103,Háttéradatok!$G$35)</f>
        <v>0</v>
      </c>
      <c r="G119" s="318">
        <f>SUMIFS('6.Költségvetés'!$I$4:$I$103,'6.Költségvetés'!$D$4:$D$103,M02a!A119,'6.Költségvetés'!$C$4:$C$103,Háttéradatok!$D$11,'6.Költségvetés'!$L$4:$L$103,Háttéradatok!$G$35)</f>
        <v>0</v>
      </c>
      <c r="H119" s="381">
        <f>SUM(B119:G119)</f>
        <v>0</v>
      </c>
    </row>
    <row r="120" spans="1:8" outlineLevel="1" x14ac:dyDescent="0.2">
      <c r="A120" s="429" t="s">
        <v>9760</v>
      </c>
      <c r="B120" s="318">
        <f>SUM(SUMIFS('6.Költségvetés'!$I$4:$I$103,'6.Költségvetés'!$D$4:$D$103,M02a!A120,'6.Költségvetés'!$C$4:$C$103,Háttéradatok!$D$2,'6.Költségvetés'!$L$4:$L$103,Háttéradatok!$G$35)+SUMIFS('6.Költségvetés'!$I$4:$I$103,'6.Költségvetés'!$D$4:$D$103,M02a!A120,'6.Költségvetés'!$C$4:$C$103,Háttéradatok!$D$3,'6.Költségvetés'!$L$4:$L$103,Háttéradatok!$G$35)+SUMIFS('6.Költségvetés'!$I$4:$I$103,'6.Költségvetés'!$D$4:$D$103,M02a!A120,'6.Költségvetés'!$C$4:$C$103,Háttéradatok!$D$4,'6.Költségvetés'!$L$4:$L$103,Háttéradatok!$G$35)+SUMIFS('6.Költségvetés'!$I$4:$I$103,'6.Költségvetés'!$D$4:$D$103,M02a!A120,'6.Költségvetés'!$C$4:$C$103,Háttéradatok!$D$5,'6.Költségvetés'!$L$4:$L$103,Háttéradatok!$G$35)+SUMIFS('6.Költségvetés'!$I$4:$I$103,'6.Költségvetés'!$D$4:$D$103,M02a!A120,'6.Költségvetés'!$C$4:$C$103,Háttéradatok!$D$6,'6.Költségvetés'!$L$4:$L$103,Háttéradatok!$G$35))</f>
        <v>0</v>
      </c>
      <c r="C120" s="318">
        <f>SUMIFS('6.Költségvetés'!$I$4:$I$103,'6.Költségvetés'!$D$4:$D$103,M02a!A120,'6.Költségvetés'!$C$4:$C$103,Háttéradatok!$D$7,'6.Költségvetés'!$L$4:$L$103,Háttéradatok!$G$35)</f>
        <v>0</v>
      </c>
      <c r="D120" s="318">
        <f>SUMIFS('6.Költségvetés'!$I$4:$I$103,'6.Költségvetés'!$D$4:$D$103,M02a!A120,'6.Költségvetés'!$C$4:$C$103,Háttéradatok!$D$8,'6.Költségvetés'!$L$4:$L$103,Háttéradatok!$G$35)</f>
        <v>0</v>
      </c>
      <c r="E120" s="318">
        <f>SUMIFS('6.Költségvetés'!$I$4:$I$103,'6.Költségvetés'!$D$4:$D$103,M02a!A120,'6.Költségvetés'!$C$4:$C$103,Háttéradatok!$D$9,'6.Költségvetés'!$L$4:$L$103,Háttéradatok!$G$35)</f>
        <v>0</v>
      </c>
      <c r="F120" s="380">
        <f>SUMIFS('6.Költségvetés'!$I$4:$I$103,'6.Költségvetés'!$D$4:$D$103,M02a!A120,'6.Költségvetés'!$C$4:$C$103,Háttéradatok!$D$10,'6.Költségvetés'!$L$4:$L$103,Háttéradatok!$G$35)</f>
        <v>0</v>
      </c>
      <c r="G120" s="318">
        <f>SUMIFS('6.Költségvetés'!$I$4:$I$103,'6.Költségvetés'!$D$4:$D$103,M02a!A120,'6.Költségvetés'!$C$4:$C$103,Háttéradatok!$D$11,'6.Költségvetés'!$L$4:$L$103,Háttéradatok!$G$35)</f>
        <v>0</v>
      </c>
      <c r="H120" s="381">
        <f>SUM(B120:G120)</f>
        <v>0</v>
      </c>
    </row>
    <row r="121" spans="1:8" outlineLevel="1" x14ac:dyDescent="0.2">
      <c r="A121" s="429" t="s">
        <v>9772</v>
      </c>
      <c r="B121" s="318">
        <f>SUM(SUMIFS('6.Költségvetés'!$I$4:$I$103,'6.Költségvetés'!$D$4:$D$103,M02a!A121,'6.Költségvetés'!$C$4:$C$103,Háttéradatok!$D$2,'6.Költségvetés'!$L$4:$L$103,Háttéradatok!$G$35)+SUMIFS('6.Költségvetés'!$I$4:$I$103,'6.Költségvetés'!$D$4:$D$103,M02a!A121,'6.Költségvetés'!$C$4:$C$103,Háttéradatok!$D$3,'6.Költségvetés'!$L$4:$L$103,Háttéradatok!$G$35)+SUMIFS('6.Költségvetés'!$I$4:$I$103,'6.Költségvetés'!$D$4:$D$103,M02a!A121,'6.Költségvetés'!$C$4:$C$103,Háttéradatok!$D$4,'6.Költségvetés'!$L$4:$L$103,Háttéradatok!$G$35)+SUMIFS('6.Költségvetés'!$I$4:$I$103,'6.Költségvetés'!$D$4:$D$103,M02a!A121,'6.Költségvetés'!$C$4:$C$103,Háttéradatok!$D$5,'6.Költségvetés'!$L$4:$L$103,Háttéradatok!$G$35)+SUMIFS('6.Költségvetés'!$I$4:$I$103,'6.Költségvetés'!$D$4:$D$103,M02a!A121,'6.Költségvetés'!$C$4:$C$103,Háttéradatok!$D$6,'6.Költségvetés'!$L$4:$L$103,Háttéradatok!$G$35))</f>
        <v>0</v>
      </c>
      <c r="C121" s="318">
        <f>SUMIFS('6.Költségvetés'!$I$4:$I$103,'6.Költségvetés'!$D$4:$D$103,M02a!A121,'6.Költségvetés'!$C$4:$C$103,Háttéradatok!$D$7,'6.Költségvetés'!$L$4:$L$103,Háttéradatok!$G$35)</f>
        <v>0</v>
      </c>
      <c r="D121" s="318">
        <f>SUMIFS('6.Költségvetés'!$I$4:$I$103,'6.Költségvetés'!$D$4:$D$103,M02a!A121,'6.Költségvetés'!$C$4:$C$103,Háttéradatok!$D$8,'6.Költségvetés'!$L$4:$L$103,Háttéradatok!$G$35)</f>
        <v>0</v>
      </c>
      <c r="E121" s="318">
        <f>SUMIFS('6.Költségvetés'!$I$4:$I$103,'6.Költségvetés'!$D$4:$D$103,M02a!A121,'6.Költségvetés'!$C$4:$C$103,Háttéradatok!$D$9,'6.Költségvetés'!$L$4:$L$103,Háttéradatok!$G$35)</f>
        <v>0</v>
      </c>
      <c r="F121" s="380">
        <f>SUMIFS('6.Költségvetés'!$I$4:$I$103,'6.Költségvetés'!$D$4:$D$103,M02a!A121,'6.Költségvetés'!$C$4:$C$103,Háttéradatok!$D$10,'6.Költségvetés'!$L$4:$L$103,Háttéradatok!$G$35)</f>
        <v>0</v>
      </c>
      <c r="G121" s="318">
        <f>SUMIFS('6.Költségvetés'!$I$4:$I$103,'6.Költségvetés'!$D$4:$D$103,M02a!A121,'6.Költségvetés'!$C$4:$C$103,Háttéradatok!$D$11,'6.Költségvetés'!$L$4:$L$103,Háttéradatok!$G$35)</f>
        <v>0</v>
      </c>
      <c r="H121" s="381">
        <f>SUM(B121:G121)</f>
        <v>0</v>
      </c>
    </row>
    <row r="122" spans="1:8" ht="25.5" outlineLevel="1" x14ac:dyDescent="0.2">
      <c r="A122" s="429" t="s">
        <v>9774</v>
      </c>
      <c r="B122" s="318">
        <f>SUM(SUMIFS('6.Költségvetés'!$I$4:$I$103,'6.Költségvetés'!$D$4:$D$103,M02a!A122,'6.Költségvetés'!$C$4:$C$103,Háttéradatok!$D$2,'6.Költségvetés'!$L$4:$L$103,Háttéradatok!$G$35)+SUMIFS('6.Költségvetés'!$I$4:$I$103,'6.Költségvetés'!$D$4:$D$103,M02a!A122,'6.Költségvetés'!$C$4:$C$103,Háttéradatok!$D$3,'6.Költségvetés'!$L$4:$L$103,Háttéradatok!$G$35)+SUMIFS('6.Költségvetés'!$I$4:$I$103,'6.Költségvetés'!$D$4:$D$103,M02a!A122,'6.Költségvetés'!$C$4:$C$103,Háttéradatok!$D$4,'6.Költségvetés'!$L$4:$L$103,Háttéradatok!$G$35)+SUMIFS('6.Költségvetés'!$I$4:$I$103,'6.Költségvetés'!$D$4:$D$103,M02a!A122,'6.Költségvetés'!$C$4:$C$103,Háttéradatok!$D$5,'6.Költségvetés'!$L$4:$L$103,Háttéradatok!$G$35)+SUMIFS('6.Költségvetés'!$I$4:$I$103,'6.Költségvetés'!$D$4:$D$103,M02a!A122,'6.Költségvetés'!$C$4:$C$103,Háttéradatok!$D$6,'6.Költségvetés'!$L$4:$L$103,Háttéradatok!$G$35))</f>
        <v>0</v>
      </c>
      <c r="C122" s="318">
        <f>SUMIFS('6.Költségvetés'!$I$4:$I$103,'6.Költségvetés'!$D$4:$D$103,M02a!A122,'6.Költségvetés'!$C$4:$C$103,Háttéradatok!$D$7,'6.Költségvetés'!$L$4:$L$103,Háttéradatok!$G$35)</f>
        <v>0</v>
      </c>
      <c r="D122" s="318">
        <f>SUMIFS('6.Költségvetés'!$I$4:$I$103,'6.Költségvetés'!$D$4:$D$103,M02a!A122,'6.Költségvetés'!$C$4:$C$103,Háttéradatok!$D$8,'6.Költségvetés'!$L$4:$L$103,Háttéradatok!$G$35)</f>
        <v>0</v>
      </c>
      <c r="E122" s="318">
        <f>SUMIFS('6.Költségvetés'!$I$4:$I$103,'6.Költségvetés'!$D$4:$D$103,M02a!A122,'6.Költségvetés'!$C$4:$C$103,Háttéradatok!$D$9,'6.Költségvetés'!$L$4:$L$103,Háttéradatok!$G$35)</f>
        <v>0</v>
      </c>
      <c r="F122" s="380">
        <f>SUMIFS('6.Költségvetés'!$I$4:$I$103,'6.Költségvetés'!$D$4:$D$103,M02a!A122,'6.Költségvetés'!$C$4:$C$103,Háttéradatok!$D$10,'6.Költségvetés'!$L$4:$L$103,Háttéradatok!$G$35)</f>
        <v>0</v>
      </c>
      <c r="G122" s="318">
        <f>SUMIFS('6.Költségvetés'!$I$4:$I$103,'6.Költségvetés'!$D$4:$D$103,M02a!A122,'6.Költségvetés'!$C$4:$C$103,Háttéradatok!$D$11,'6.Költségvetés'!$L$4:$L$103,Háttéradatok!$G$35)</f>
        <v>0</v>
      </c>
      <c r="H122" s="381">
        <f>SUM(B122:G122)</f>
        <v>0</v>
      </c>
    </row>
    <row r="123" spans="1:8" s="427" customFormat="1" ht="25.5" outlineLevel="1" x14ac:dyDescent="0.2">
      <c r="A123" s="430" t="s">
        <v>9776</v>
      </c>
      <c r="B123" s="385">
        <f>SUM(B124:B125)</f>
        <v>0</v>
      </c>
      <c r="C123" s="385">
        <f>SUM(C124:C125)</f>
        <v>0</v>
      </c>
      <c r="D123" s="385">
        <f>SUM(D124:D125)</f>
        <v>0</v>
      </c>
      <c r="E123" s="385">
        <f t="shared" ref="E123" si="46">SUM(E124:E125)</f>
        <v>0</v>
      </c>
      <c r="F123" s="386">
        <f>SUM(F124:F125)</f>
        <v>0</v>
      </c>
      <c r="G123" s="385">
        <f t="shared" ref="G123:H123" si="47">SUM(G124:G125)</f>
        <v>0</v>
      </c>
      <c r="H123" s="387">
        <f t="shared" si="47"/>
        <v>0</v>
      </c>
    </row>
    <row r="124" spans="1:8" ht="25.5" outlineLevel="1" x14ac:dyDescent="0.2">
      <c r="A124" s="429" t="s">
        <v>9778</v>
      </c>
      <c r="B124" s="318">
        <f>SUM(SUMIFS('6.Költségvetés'!$I$4:$I$103,'6.Költségvetés'!$D$4:$D$103,M02a!A124,'6.Költségvetés'!$C$4:$C$103,Háttéradatok!$D$2,'6.Költségvetés'!$L$4:$L$103,Háttéradatok!$G$35)+SUMIFS('6.Költségvetés'!$I$4:$I$103,'6.Költségvetés'!$D$4:$D$103,M02a!A124,'6.Költségvetés'!$C$4:$C$103,Háttéradatok!$D$3,'6.Költségvetés'!$L$4:$L$103,Háttéradatok!$G$35)+SUMIFS('6.Költségvetés'!$I$4:$I$103,'6.Költségvetés'!$D$4:$D$103,M02a!A124,'6.Költségvetés'!$C$4:$C$103,Háttéradatok!$D$4,'6.Költségvetés'!$L$4:$L$103,Háttéradatok!$G$35)+SUMIFS('6.Költségvetés'!$I$4:$I$103,'6.Költségvetés'!$D$4:$D$103,M02a!A124,'6.Költségvetés'!$C$4:$C$103,Háttéradatok!$D$5,'6.Költségvetés'!$L$4:$L$103,Háttéradatok!$G$35)+SUMIFS('6.Költségvetés'!$I$4:$I$103,'6.Költségvetés'!$D$4:$D$103,M02a!A124,'6.Költségvetés'!$C$4:$C$103,Háttéradatok!$D$6,'6.Költségvetés'!$L$4:$L$103,Háttéradatok!$G$35))</f>
        <v>0</v>
      </c>
      <c r="C124" s="318">
        <f>SUMIFS('6.Költségvetés'!$I$4:$I$103,'6.Költségvetés'!$D$4:$D$103,M02a!A124,'6.Költségvetés'!$C$4:$C$103,Háttéradatok!$D$7,'6.Költségvetés'!$L$4:$L$103,Háttéradatok!$G$35)</f>
        <v>0</v>
      </c>
      <c r="D124" s="318">
        <f>SUMIFS('6.Költségvetés'!$I$4:$I$103,'6.Költségvetés'!$D$4:$D$103,M02a!A124,'6.Költségvetés'!$C$4:$C$103,Háttéradatok!$D$8,'6.Költségvetés'!$L$4:$L$103,Háttéradatok!$G$35)</f>
        <v>0</v>
      </c>
      <c r="E124" s="318">
        <f>SUMIFS('6.Költségvetés'!$I$4:$I$103,'6.Költségvetés'!$D$4:$D$103,M02a!A124,'6.Költségvetés'!$C$4:$C$103,Háttéradatok!$D$9,'6.Költségvetés'!$L$4:$L$103,Háttéradatok!$G$35)</f>
        <v>0</v>
      </c>
      <c r="F124" s="380">
        <f>SUMIFS('6.Költségvetés'!$I$4:$I$103,'6.Költségvetés'!$D$4:$D$103,M02a!A124,'6.Költségvetés'!$C$4:$C$103,Háttéradatok!$D$10,'6.Költségvetés'!$L$4:$L$103,Háttéradatok!$G$35)</f>
        <v>0</v>
      </c>
      <c r="G124" s="318">
        <f>SUMIFS('6.Költségvetés'!$I$4:$I$103,'6.Költségvetés'!$D$4:$D$103,M02a!A124,'6.Költségvetés'!$C$4:$C$103,Háttéradatok!$D$11,'6.Költségvetés'!$L$4:$L$103,Háttéradatok!$G$35)</f>
        <v>0</v>
      </c>
      <c r="H124" s="381">
        <f>SUM(B124:G124)</f>
        <v>0</v>
      </c>
    </row>
    <row r="125" spans="1:8" outlineLevel="1" x14ac:dyDescent="0.2">
      <c r="A125" s="429" t="s">
        <v>9779</v>
      </c>
      <c r="B125" s="318">
        <f>SUM(SUMIFS('6.Költségvetés'!$I$4:$I$103,'6.Költségvetés'!$D$4:$D$103,M02a!A125,'6.Költségvetés'!$C$4:$C$103,Háttéradatok!$D$2,'6.Költségvetés'!$L$4:$L$103,Háttéradatok!$G$35)+SUMIFS('6.Költségvetés'!$I$4:$I$103,'6.Költségvetés'!$D$4:$D$103,M02a!A125,'6.Költségvetés'!$C$4:$C$103,Háttéradatok!$D$3,'6.Költségvetés'!$L$4:$L$103,Háttéradatok!$G$35)+SUMIFS('6.Költségvetés'!$I$4:$I$103,'6.Költségvetés'!$D$4:$D$103,M02a!A125,'6.Költségvetés'!$C$4:$C$103,Háttéradatok!$D$4,'6.Költségvetés'!$L$4:$L$103,Háttéradatok!$G$35)+SUMIFS('6.Költségvetés'!$I$4:$I$103,'6.Költségvetés'!$D$4:$D$103,M02a!A125,'6.Költségvetés'!$C$4:$C$103,Háttéradatok!$D$5,'6.Költségvetés'!$L$4:$L$103,Háttéradatok!$G$35)+SUMIFS('6.Költségvetés'!$I$4:$I$103,'6.Költségvetés'!$D$4:$D$103,M02a!A125,'6.Költségvetés'!$C$4:$C$103,Háttéradatok!$D$6,'6.Költségvetés'!$L$4:$L$103,Háttéradatok!$G$35))</f>
        <v>0</v>
      </c>
      <c r="C125" s="318">
        <f>SUMIFS('6.Költségvetés'!$I$4:$I$103,'6.Költségvetés'!$D$4:$D$103,M02a!A125,'6.Költségvetés'!$C$4:$C$103,Háttéradatok!$D$7,'6.Költségvetés'!$L$4:$L$103,Háttéradatok!$G$35)</f>
        <v>0</v>
      </c>
      <c r="D125" s="318">
        <f>SUMIFS('6.Költségvetés'!$I$4:$I$103,'6.Költségvetés'!$D$4:$D$103,M02a!A125,'6.Költségvetés'!$C$4:$C$103,Háttéradatok!$D$8,'6.Költségvetés'!$L$4:$L$103,Háttéradatok!$G$35)</f>
        <v>0</v>
      </c>
      <c r="E125" s="318">
        <f>SUMIFS('6.Költségvetés'!$I$4:$I$103,'6.Költségvetés'!$D$4:$D$103,M02a!A125,'6.Költségvetés'!$C$4:$C$103,Háttéradatok!$D$9,'6.Költségvetés'!$L$4:$L$103,Háttéradatok!$G$35)</f>
        <v>0</v>
      </c>
      <c r="F125" s="380">
        <f>SUMIFS('6.Költségvetés'!$I$4:$I$103,'6.Költségvetés'!$D$4:$D$103,M02a!A125,'6.Költségvetés'!$C$4:$C$103,Háttéradatok!$D$10,'6.Költségvetés'!$L$4:$L$103,Háttéradatok!$G$35)</f>
        <v>0</v>
      </c>
      <c r="G125" s="318">
        <f>SUMIFS('6.Költségvetés'!$I$4:$I$103,'6.Költségvetés'!$D$4:$D$103,M02a!A125,'6.Költségvetés'!$C$4:$C$103,Háttéradatok!$D$11,'6.Költségvetés'!$L$4:$L$103,Háttéradatok!$G$35)</f>
        <v>0</v>
      </c>
      <c r="H125" s="381">
        <f>SUM(B125:G125)</f>
        <v>0</v>
      </c>
    </row>
    <row r="126" spans="1:8" s="427" customFormat="1" ht="25.5" outlineLevel="1" x14ac:dyDescent="0.2">
      <c r="A126" s="430" t="s">
        <v>9780</v>
      </c>
      <c r="B126" s="385">
        <f>SUM(B127:B129)</f>
        <v>0</v>
      </c>
      <c r="C126" s="385">
        <f>SUM(C127:C129)</f>
        <v>0</v>
      </c>
      <c r="D126" s="385">
        <f>SUM(D127:D129)</f>
        <v>0</v>
      </c>
      <c r="E126" s="385">
        <f t="shared" ref="E126" si="48">SUM(E127:E129)</f>
        <v>0</v>
      </c>
      <c r="F126" s="386">
        <f>SUM(F127:F129)</f>
        <v>0</v>
      </c>
      <c r="G126" s="385">
        <f t="shared" ref="G126:H126" si="49">SUM(G127:G129)</f>
        <v>0</v>
      </c>
      <c r="H126" s="387">
        <f t="shared" si="49"/>
        <v>0</v>
      </c>
    </row>
    <row r="127" spans="1:8" ht="25.5" outlineLevel="1" x14ac:dyDescent="0.2">
      <c r="A127" s="429" t="s">
        <v>9782</v>
      </c>
      <c r="B127" s="318">
        <f>SUM(SUMIFS('6.Költségvetés'!$I$4:$I$103,'6.Költségvetés'!$D$4:$D$103,M02a!A127,'6.Költségvetés'!$C$4:$C$103,Háttéradatok!$D$2,'6.Költségvetés'!$L$4:$L$103,Háttéradatok!$G$35)+SUMIFS('6.Költségvetés'!$I$4:$I$103,'6.Költségvetés'!$D$4:$D$103,M02a!A127,'6.Költségvetés'!$C$4:$C$103,Háttéradatok!$D$3,'6.Költségvetés'!$L$4:$L$103,Háttéradatok!$G$35)+SUMIFS('6.Költségvetés'!$I$4:$I$103,'6.Költségvetés'!$D$4:$D$103,M02a!A127,'6.Költségvetés'!$C$4:$C$103,Háttéradatok!$D$4,'6.Költségvetés'!$L$4:$L$103,Háttéradatok!$G$35)+SUMIFS('6.Költségvetés'!$I$4:$I$103,'6.Költségvetés'!$D$4:$D$103,M02a!A127,'6.Költségvetés'!$C$4:$C$103,Háttéradatok!$D$5,'6.Költségvetés'!$L$4:$L$103,Háttéradatok!$G$35)+SUMIFS('6.Költségvetés'!$I$4:$I$103,'6.Költségvetés'!$D$4:$D$103,M02a!A127,'6.Költségvetés'!$C$4:$C$103,Háttéradatok!$D$6,'6.Költségvetés'!$L$4:$L$103,Háttéradatok!$G$35))</f>
        <v>0</v>
      </c>
      <c r="C127" s="318">
        <f>SUMIFS('6.Költségvetés'!$I$4:$I$103,'6.Költségvetés'!$D$4:$D$103,M02a!A127,'6.Költségvetés'!$C$4:$C$103,Háttéradatok!$D$7,'6.Költségvetés'!$L$4:$L$103,Háttéradatok!$G$35)</f>
        <v>0</v>
      </c>
      <c r="D127" s="318">
        <f>SUMIFS('6.Költségvetés'!$I$4:$I$103,'6.Költségvetés'!$D$4:$D$103,M02a!A127,'6.Költségvetés'!$C$4:$C$103,Háttéradatok!$D$8,'6.Költségvetés'!$L$4:$L$103,Háttéradatok!$G$35)</f>
        <v>0</v>
      </c>
      <c r="E127" s="318">
        <f>SUMIFS('6.Költségvetés'!$I$4:$I$103,'6.Költségvetés'!$D$4:$D$103,M02a!A127,'6.Költségvetés'!$C$4:$C$103,Háttéradatok!$D$9,'6.Költségvetés'!$L$4:$L$103,Háttéradatok!$G$35)</f>
        <v>0</v>
      </c>
      <c r="F127" s="380">
        <f>SUMIFS('6.Költségvetés'!$I$4:$I$103,'6.Költségvetés'!$D$4:$D$103,M02a!A127,'6.Költségvetés'!$C$4:$C$103,Háttéradatok!$D$10,'6.Költségvetés'!$L$4:$L$103,Háttéradatok!$G$35)</f>
        <v>0</v>
      </c>
      <c r="G127" s="318">
        <f>SUMIFS('6.Költségvetés'!$I$4:$I$103,'6.Költségvetés'!$D$4:$D$103,M02a!A127,'6.Költségvetés'!$C$4:$C$103,Háttéradatok!$D$11,'6.Költségvetés'!$L$4:$L$103,Háttéradatok!$G$35)</f>
        <v>0</v>
      </c>
      <c r="H127" s="381">
        <f>SUM(B127:G127)</f>
        <v>0</v>
      </c>
    </row>
    <row r="128" spans="1:8" ht="25.5" outlineLevel="1" x14ac:dyDescent="0.2">
      <c r="A128" s="429" t="s">
        <v>9783</v>
      </c>
      <c r="B128" s="318">
        <f>SUM(SUMIFS('6.Költségvetés'!$I$4:$I$103,'6.Költségvetés'!$D$4:$D$103,M02a!A128,'6.Költségvetés'!$C$4:$C$103,Háttéradatok!$D$2,'6.Költségvetés'!$L$4:$L$103,Háttéradatok!$G$35)+SUMIFS('6.Költségvetés'!$I$4:$I$103,'6.Költségvetés'!$D$4:$D$103,M02a!A128,'6.Költségvetés'!$C$4:$C$103,Háttéradatok!$D$3,'6.Költségvetés'!$L$4:$L$103,Háttéradatok!$G$35)+SUMIFS('6.Költségvetés'!$I$4:$I$103,'6.Költségvetés'!$D$4:$D$103,M02a!A128,'6.Költségvetés'!$C$4:$C$103,Háttéradatok!$D$4,'6.Költségvetés'!$L$4:$L$103,Háttéradatok!$G$35)+SUMIFS('6.Költségvetés'!$I$4:$I$103,'6.Költségvetés'!$D$4:$D$103,M02a!A128,'6.Költségvetés'!$C$4:$C$103,Háttéradatok!$D$5,'6.Költségvetés'!$L$4:$L$103,Háttéradatok!$G$35)+SUMIFS('6.Költségvetés'!$I$4:$I$103,'6.Költségvetés'!$D$4:$D$103,M02a!A128,'6.Költségvetés'!$C$4:$C$103,Háttéradatok!$D$6,'6.Költségvetés'!$L$4:$L$103,Háttéradatok!$G$35))</f>
        <v>0</v>
      </c>
      <c r="C128" s="318">
        <f>SUMIFS('6.Költségvetés'!$I$4:$I$103,'6.Költségvetés'!$D$4:$D$103,M02a!A128,'6.Költségvetés'!$C$4:$C$103,Háttéradatok!$D$7,'6.Költségvetés'!$L$4:$L$103,Háttéradatok!$G$35)</f>
        <v>0</v>
      </c>
      <c r="D128" s="318">
        <f>SUMIFS('6.Költségvetés'!$I$4:$I$103,'6.Költségvetés'!$D$4:$D$103,M02a!A128,'6.Költségvetés'!$C$4:$C$103,Háttéradatok!$D$8,'6.Költségvetés'!$L$4:$L$103,Háttéradatok!$G$35)</f>
        <v>0</v>
      </c>
      <c r="E128" s="318">
        <f>SUMIFS('6.Költségvetés'!$I$4:$I$103,'6.Költségvetés'!$D$4:$D$103,M02a!A128,'6.Költségvetés'!$C$4:$C$103,Háttéradatok!$D$9,'6.Költségvetés'!$L$4:$L$103,Háttéradatok!$G$35)</f>
        <v>0</v>
      </c>
      <c r="F128" s="380">
        <f>SUMIFS('6.Költségvetés'!$I$4:$I$103,'6.Költségvetés'!$D$4:$D$103,M02a!A128,'6.Költségvetés'!$C$4:$C$103,Háttéradatok!$D$10,'6.Költségvetés'!$L$4:$L$103,Háttéradatok!$G$35)</f>
        <v>0</v>
      </c>
      <c r="G128" s="318">
        <f>SUMIFS('6.Költségvetés'!$I$4:$I$103,'6.Költségvetés'!$D$4:$D$103,M02a!A128,'6.Költségvetés'!$C$4:$C$103,Háttéradatok!$D$11,'6.Költségvetés'!$L$4:$L$103,Háttéradatok!$G$35)</f>
        <v>0</v>
      </c>
      <c r="H128" s="381">
        <f>SUM(B128:G128)</f>
        <v>0</v>
      </c>
    </row>
    <row r="129" spans="1:16384" outlineLevel="1" x14ac:dyDescent="0.2">
      <c r="A129" s="429" t="s">
        <v>9785</v>
      </c>
      <c r="B129" s="318">
        <f>SUM(SUMIFS('6.Költségvetés'!$I$4:$I$103,'6.Költségvetés'!$D$4:$D$103,M02a!A129,'6.Költségvetés'!$C$4:$C$103,Háttéradatok!$D$2,'6.Költségvetés'!$L$4:$L$103,Háttéradatok!$G$35)+SUMIFS('6.Költségvetés'!$I$4:$I$103,'6.Költségvetés'!$D$4:$D$103,M02a!A129,'6.Költségvetés'!$C$4:$C$103,Háttéradatok!$D$3,'6.Költségvetés'!$L$4:$L$103,Háttéradatok!$G$35)+SUMIFS('6.Költségvetés'!$I$4:$I$103,'6.Költségvetés'!$D$4:$D$103,M02a!A129,'6.Költségvetés'!$C$4:$C$103,Háttéradatok!$D$4,'6.Költségvetés'!$L$4:$L$103,Háttéradatok!$G$35)+SUMIFS('6.Költségvetés'!$I$4:$I$103,'6.Költségvetés'!$D$4:$D$103,M02a!A129,'6.Költségvetés'!$C$4:$C$103,Háttéradatok!$D$5,'6.Költségvetés'!$L$4:$L$103,Háttéradatok!$G$35)+SUMIFS('6.Költségvetés'!$I$4:$I$103,'6.Költségvetés'!$D$4:$D$103,M02a!A129,'6.Költségvetés'!$C$4:$C$103,Háttéradatok!$D$6,'6.Költségvetés'!$L$4:$L$103,Háttéradatok!$G$35))</f>
        <v>0</v>
      </c>
      <c r="C129" s="318">
        <f>SUMIFS('6.Költségvetés'!$I$4:$I$103,'6.Költségvetés'!$D$4:$D$103,M02a!A129,'6.Költségvetés'!$C$4:$C$103,Háttéradatok!$D$7,'6.Költségvetés'!$L$4:$L$103,Háttéradatok!$G$35)</f>
        <v>0</v>
      </c>
      <c r="D129" s="318">
        <f>SUMIFS('6.Költségvetés'!$I$4:$I$103,'6.Költségvetés'!$D$4:$D$103,M02a!A129,'6.Költségvetés'!$C$4:$C$103,Háttéradatok!$D$8,'6.Költségvetés'!$L$4:$L$103,Háttéradatok!$G$35)</f>
        <v>0</v>
      </c>
      <c r="E129" s="318">
        <f>SUMIFS('6.Költségvetés'!$I$4:$I$103,'6.Költségvetés'!$D$4:$D$103,M02a!A129,'6.Költségvetés'!$C$4:$C$103,Háttéradatok!$D$9,'6.Költségvetés'!$L$4:$L$103,Háttéradatok!$G$35)</f>
        <v>0</v>
      </c>
      <c r="F129" s="380">
        <f>SUMIFS('6.Költségvetés'!$I$4:$I$103,'6.Költségvetés'!$D$4:$D$103,M02a!A129,'6.Költségvetés'!$C$4:$C$103,Háttéradatok!$D$10,'6.Költségvetés'!$L$4:$L$103,Háttéradatok!$G$35)</f>
        <v>0</v>
      </c>
      <c r="G129" s="318">
        <f>SUMIFS('6.Költségvetés'!$I$4:$I$103,'6.Költségvetés'!$D$4:$D$103,M02a!A129,'6.Költségvetés'!$C$4:$C$103,Háttéradatok!$D$11,'6.Költségvetés'!$L$4:$L$103,Háttéradatok!$G$35)</f>
        <v>0</v>
      </c>
      <c r="H129" s="381">
        <f>SUM(B129:G129)</f>
        <v>0</v>
      </c>
    </row>
    <row r="130" spans="1:16384" s="427" customFormat="1" ht="13.5" outlineLevel="1" x14ac:dyDescent="0.2">
      <c r="A130" s="430" t="s">
        <v>9786</v>
      </c>
      <c r="B130" s="385">
        <f>SUM(B131:B132)</f>
        <v>0</v>
      </c>
      <c r="C130" s="385">
        <f>SUM(C131:C132)</f>
        <v>0</v>
      </c>
      <c r="D130" s="385">
        <f>SUM(D131:D132)</f>
        <v>0</v>
      </c>
      <c r="E130" s="385">
        <f t="shared" ref="E130" si="50">SUM(E131:E132)</f>
        <v>0</v>
      </c>
      <c r="F130" s="386">
        <f>SUM(F131:F132)</f>
        <v>0</v>
      </c>
      <c r="G130" s="385">
        <f t="shared" ref="G130:H130" si="51">SUM(G131:G132)</f>
        <v>0</v>
      </c>
      <c r="H130" s="387">
        <f t="shared" si="51"/>
        <v>0</v>
      </c>
    </row>
    <row r="131" spans="1:16384" outlineLevel="1" x14ac:dyDescent="0.2">
      <c r="A131" s="429" t="s">
        <v>9787</v>
      </c>
      <c r="B131" s="318">
        <f>SUM(SUMIFS('6.Költségvetés'!$I$4:$I$103,'6.Költségvetés'!$D$4:$D$103,M02a!A131,'6.Költségvetés'!$C$4:$C$103,Háttéradatok!$D$2,'6.Költségvetés'!$L$4:$L$103,Háttéradatok!$G$35)+SUMIFS('6.Költségvetés'!$I$4:$I$103,'6.Költségvetés'!$D$4:$D$103,M02a!A131,'6.Költségvetés'!$C$4:$C$103,Háttéradatok!$D$3,'6.Költségvetés'!$L$4:$L$103,Háttéradatok!$G$35)+SUMIFS('6.Költségvetés'!$I$4:$I$103,'6.Költségvetés'!$D$4:$D$103,M02a!A131,'6.Költségvetés'!$C$4:$C$103,Háttéradatok!$D$4,'6.Költségvetés'!$L$4:$L$103,Háttéradatok!$G$35)+SUMIFS('6.Költségvetés'!$I$4:$I$103,'6.Költségvetés'!$D$4:$D$103,M02a!A131,'6.Költségvetés'!$C$4:$C$103,Háttéradatok!$D$5,'6.Költségvetés'!$L$4:$L$103,Háttéradatok!$G$35)+SUMIFS('6.Költségvetés'!$I$4:$I$103,'6.Költségvetés'!$D$4:$D$103,M02a!A131,'6.Költségvetés'!$C$4:$C$103,Háttéradatok!$D$6,'6.Költségvetés'!$L$4:$L$103,Háttéradatok!$G$35))</f>
        <v>0</v>
      </c>
      <c r="C131" s="318">
        <f>SUMIFS('6.Költségvetés'!$I$4:$I$103,'6.Költségvetés'!$D$4:$D$103,M02a!A131,'6.Költségvetés'!$C$4:$C$103,Háttéradatok!$D$7,'6.Költségvetés'!$L$4:$L$103,Háttéradatok!$G$35)</f>
        <v>0</v>
      </c>
      <c r="D131" s="318">
        <f>SUMIFS('6.Költségvetés'!$I$4:$I$103,'6.Költségvetés'!$D$4:$D$103,M02a!A131,'6.Költségvetés'!$C$4:$C$103,Háttéradatok!$D$8,'6.Költségvetés'!$L$4:$L$103,Háttéradatok!$G$35)</f>
        <v>0</v>
      </c>
      <c r="E131" s="318">
        <f>SUMIFS('6.Költségvetés'!$I$4:$I$103,'6.Költségvetés'!$D$4:$D$103,M02a!A131,'6.Költségvetés'!$C$4:$C$103,Háttéradatok!$D$9,'6.Költségvetés'!$L$4:$L$103,Háttéradatok!$G$35)</f>
        <v>0</v>
      </c>
      <c r="F131" s="380">
        <f>SUMIFS('6.Költségvetés'!$I$4:$I$103,'6.Költségvetés'!$D$4:$D$103,M02a!A131,'6.Költségvetés'!$C$4:$C$103,Háttéradatok!$D$10,'6.Költségvetés'!$L$4:$L$103,Háttéradatok!$G$35)</f>
        <v>0</v>
      </c>
      <c r="G131" s="318">
        <f>SUMIFS('6.Költségvetés'!$I$4:$I$103,'6.Költségvetés'!$D$4:$D$103,M02a!A131,'6.Költségvetés'!$C$4:$C$103,Háttéradatok!$D$11,'6.Költségvetés'!$L$4:$L$103,Háttéradatok!$G$35)</f>
        <v>0</v>
      </c>
      <c r="H131" s="381">
        <f>SUM(B131:G131)</f>
        <v>0</v>
      </c>
    </row>
    <row r="132" spans="1:16384" outlineLevel="1" x14ac:dyDescent="0.2">
      <c r="A132" s="429" t="s">
        <v>9788</v>
      </c>
      <c r="B132" s="318">
        <f>SUM(SUMIFS('6.Költségvetés'!$I$4:$I$103,'6.Költségvetés'!$D$4:$D$103,M02a!A132,'6.Költségvetés'!$C$4:$C$103,Háttéradatok!$D$2,'6.Költségvetés'!$L$4:$L$103,Háttéradatok!$G$35)+SUMIFS('6.Költségvetés'!$I$4:$I$103,'6.Költségvetés'!$D$4:$D$103,M02a!A132,'6.Költségvetés'!$C$4:$C$103,Háttéradatok!$D$3,'6.Költségvetés'!$L$4:$L$103,Háttéradatok!$G$35)+SUMIFS('6.Költségvetés'!$I$4:$I$103,'6.Költségvetés'!$D$4:$D$103,M02a!A132,'6.Költségvetés'!$C$4:$C$103,Háttéradatok!$D$4,'6.Költségvetés'!$L$4:$L$103,Háttéradatok!$G$35)+SUMIFS('6.Költségvetés'!$I$4:$I$103,'6.Költségvetés'!$D$4:$D$103,M02a!A132,'6.Költségvetés'!$C$4:$C$103,Háttéradatok!$D$5,'6.Költségvetés'!$L$4:$L$103,Háttéradatok!$G$35)+SUMIFS('6.Költségvetés'!$I$4:$I$103,'6.Költségvetés'!$D$4:$D$103,M02a!A132,'6.Költségvetés'!$C$4:$C$103,Háttéradatok!$D$6,'6.Költségvetés'!$L$4:$L$103,Háttéradatok!$G$35))</f>
        <v>0</v>
      </c>
      <c r="C132" s="318">
        <f>SUMIFS('6.Költségvetés'!$I$4:$I$103,'6.Költségvetés'!$D$4:$D$103,M02a!A132,'6.Költségvetés'!$C$4:$C$103,Háttéradatok!$D$7,'6.Költségvetés'!$L$4:$L$103,Háttéradatok!$G$35)</f>
        <v>0</v>
      </c>
      <c r="D132" s="318">
        <f>SUMIFS('6.Költségvetés'!$I$4:$I$103,'6.Költségvetés'!$D$4:$D$103,M02a!A132,'6.Költségvetés'!$C$4:$C$103,Háttéradatok!$D$8,'6.Költségvetés'!$L$4:$L$103,Háttéradatok!$G$35)</f>
        <v>0</v>
      </c>
      <c r="E132" s="318">
        <f>SUMIFS('6.Költségvetés'!$I$4:$I$103,'6.Költségvetés'!$D$4:$D$103,M02a!A132,'6.Költségvetés'!$C$4:$C$103,Háttéradatok!$D$9,'6.Költségvetés'!$L$4:$L$103,Háttéradatok!$G$35)</f>
        <v>0</v>
      </c>
      <c r="F132" s="380">
        <f>SUMIFS('6.Költségvetés'!$I$4:$I$103,'6.Költségvetés'!$D$4:$D$103,M02a!A132,'6.Költségvetés'!$C$4:$C$103,Háttéradatok!$D$10,'6.Költségvetés'!$L$4:$L$103,Háttéradatok!$G$35)</f>
        <v>0</v>
      </c>
      <c r="G132" s="318">
        <f>SUMIFS('6.Költségvetés'!$I$4:$I$103,'6.Költségvetés'!$D$4:$D$103,M02a!A132,'6.Költségvetés'!$C$4:$C$103,Háttéradatok!$D$11,'6.Költségvetés'!$L$4:$L$103,Háttéradatok!$G$35)</f>
        <v>0</v>
      </c>
      <c r="H132" s="381">
        <f>SUM(B132:G132)</f>
        <v>0</v>
      </c>
    </row>
    <row r="133" spans="1:16384" ht="25.5" outlineLevel="1" x14ac:dyDescent="0.2">
      <c r="A133" s="430" t="s">
        <v>9789</v>
      </c>
      <c r="B133" s="382">
        <f>SUM(B134:B138)</f>
        <v>0</v>
      </c>
      <c r="C133" s="382">
        <f>SUM(C134:C138)</f>
        <v>0</v>
      </c>
      <c r="D133" s="382">
        <f>SUM(D134:D138)</f>
        <v>0</v>
      </c>
      <c r="E133" s="382">
        <f t="shared" ref="E133" si="52">SUM(E134:E138)</f>
        <v>0</v>
      </c>
      <c r="F133" s="383">
        <f>SUM(F134:F138)</f>
        <v>0</v>
      </c>
      <c r="G133" s="382">
        <f t="shared" ref="G133:H133" si="53">SUM(G134:G138)</f>
        <v>0</v>
      </c>
      <c r="H133" s="384">
        <f t="shared" si="53"/>
        <v>0</v>
      </c>
    </row>
    <row r="134" spans="1:16384" outlineLevel="1" x14ac:dyDescent="0.2">
      <c r="A134" s="429" t="s">
        <v>9790</v>
      </c>
      <c r="B134" s="318">
        <f>SUM(SUMIFS('6.Költségvetés'!$I$4:$I$103,'6.Költségvetés'!$D$4:$D$103,M02a!A134,'6.Költségvetés'!$C$4:$C$103,Háttéradatok!$D$2,'6.Költségvetés'!$L$4:$L$103,Háttéradatok!$G$35)+SUMIFS('6.Költségvetés'!$I$4:$I$103,'6.Költségvetés'!$D$4:$D$103,M02a!A134,'6.Költségvetés'!$C$4:$C$103,Háttéradatok!$D$3,'6.Költségvetés'!$L$4:$L$103,Háttéradatok!$G$35)+SUMIFS('6.Költségvetés'!$I$4:$I$103,'6.Költségvetés'!$D$4:$D$103,M02a!A134,'6.Költségvetés'!$C$4:$C$103,Háttéradatok!$D$4,'6.Költségvetés'!$L$4:$L$103,Háttéradatok!$G$35)+SUMIFS('6.Költségvetés'!$I$4:$I$103,'6.Költségvetés'!$D$4:$D$103,M02a!A134,'6.Költségvetés'!$C$4:$C$103,Háttéradatok!$D$5,'6.Költségvetés'!$L$4:$L$103,Háttéradatok!$G$35)+SUMIFS('6.Költségvetés'!$I$4:$I$103,'6.Költségvetés'!$D$4:$D$103,M02a!A134,'6.Költségvetés'!$C$4:$C$103,Háttéradatok!$D$6,'6.Költségvetés'!$L$4:$L$103,Háttéradatok!$G$35))</f>
        <v>0</v>
      </c>
      <c r="C134" s="318">
        <f>SUMIFS('6.Költségvetés'!$I$4:$I$103,'6.Költségvetés'!$D$4:$D$103,M02a!A134,'6.Költségvetés'!$C$4:$C$103,Háttéradatok!$D$7,'6.Költségvetés'!$L$4:$L$103,Háttéradatok!$G$35)</f>
        <v>0</v>
      </c>
      <c r="D134" s="318">
        <f>SUMIFS('6.Költségvetés'!$I$4:$I$103,'6.Költségvetés'!$D$4:$D$103,M02a!A134,'6.Költségvetés'!$C$4:$C$103,Háttéradatok!$D$8,'6.Költségvetés'!$L$4:$L$103,Háttéradatok!$G$35)</f>
        <v>0</v>
      </c>
      <c r="E134" s="318">
        <f>SUMIFS('6.Költségvetés'!$I$4:$I$103,'6.Költségvetés'!$D$4:$D$103,M02a!A134,'6.Költségvetés'!$C$4:$C$103,Háttéradatok!$D$9,'6.Költségvetés'!$L$4:$L$103,Háttéradatok!$G$35)</f>
        <v>0</v>
      </c>
      <c r="F134" s="380">
        <f>SUMIFS('6.Költségvetés'!$I$4:$I$103,'6.Költségvetés'!$D$4:$D$103,M02a!A134,'6.Költségvetés'!$C$4:$C$103,Háttéradatok!$D$10,'6.Költségvetés'!$L$4:$L$103,Háttéradatok!$G$35)</f>
        <v>0</v>
      </c>
      <c r="G134" s="318">
        <f>SUMIFS('6.Költségvetés'!$I$4:$I$103,'6.Költségvetés'!$D$4:$D$103,M02a!A134,'6.Költségvetés'!$C$4:$C$103,Háttéradatok!$D$11,'6.Költségvetés'!$L$4:$L$103,Háttéradatok!$G$35)</f>
        <v>0</v>
      </c>
      <c r="H134" s="381">
        <f t="shared" ref="H134:H141" si="54">SUM(B134:G134)</f>
        <v>0</v>
      </c>
    </row>
    <row r="135" spans="1:16384" outlineLevel="1" x14ac:dyDescent="0.2">
      <c r="A135" s="429" t="s">
        <v>9791</v>
      </c>
      <c r="B135" s="318">
        <f>SUM(SUMIFS('6.Költségvetés'!$I$4:$I$103,'6.Költségvetés'!$D$4:$D$103,M02a!A135,'6.Költségvetés'!$C$4:$C$103,Háttéradatok!$D$2,'6.Költségvetés'!$L$4:$L$103,Háttéradatok!$G$35)+SUMIFS('6.Költségvetés'!$I$4:$I$103,'6.Költségvetés'!$D$4:$D$103,M02a!A135,'6.Költségvetés'!$C$4:$C$103,Háttéradatok!$D$3,'6.Költségvetés'!$L$4:$L$103,Háttéradatok!$G$35)+SUMIFS('6.Költségvetés'!$I$4:$I$103,'6.Költségvetés'!$D$4:$D$103,M02a!A135,'6.Költségvetés'!$C$4:$C$103,Háttéradatok!$D$4,'6.Költségvetés'!$L$4:$L$103,Háttéradatok!$G$35)+SUMIFS('6.Költségvetés'!$I$4:$I$103,'6.Költségvetés'!$D$4:$D$103,M02a!A135,'6.Költségvetés'!$C$4:$C$103,Háttéradatok!$D$5,'6.Költségvetés'!$L$4:$L$103,Háttéradatok!$G$35)+SUMIFS('6.Költségvetés'!$I$4:$I$103,'6.Költségvetés'!$D$4:$D$103,M02a!A135,'6.Költségvetés'!$C$4:$C$103,Háttéradatok!$D$6,'6.Költségvetés'!$L$4:$L$103,Háttéradatok!$G$35))</f>
        <v>0</v>
      </c>
      <c r="C135" s="318">
        <f>SUMIFS('6.Költségvetés'!$I$4:$I$103,'6.Költségvetés'!$D$4:$D$103,M02a!A135,'6.Költségvetés'!$C$4:$C$103,Háttéradatok!$D$7,'6.Költségvetés'!$L$4:$L$103,Háttéradatok!$G$35)</f>
        <v>0</v>
      </c>
      <c r="D135" s="318">
        <f>SUMIFS('6.Költségvetés'!$I$4:$I$103,'6.Költségvetés'!$D$4:$D$103,M02a!A135,'6.Költségvetés'!$C$4:$C$103,Háttéradatok!$D$8,'6.Költségvetés'!$L$4:$L$103,Háttéradatok!$G$35)</f>
        <v>0</v>
      </c>
      <c r="E135" s="318">
        <f>SUMIFS('6.Költségvetés'!$I$4:$I$103,'6.Költségvetés'!$D$4:$D$103,M02a!A135,'6.Költségvetés'!$C$4:$C$103,Háttéradatok!$D$9,'6.Költségvetés'!$L$4:$L$103,Háttéradatok!$G$35)</f>
        <v>0</v>
      </c>
      <c r="F135" s="380">
        <f>SUMIFS('6.Költségvetés'!$I$4:$I$103,'6.Költségvetés'!$D$4:$D$103,M02a!A135,'6.Költségvetés'!$C$4:$C$103,Háttéradatok!$D$10,'6.Költségvetés'!$L$4:$L$103,Háttéradatok!$G$35)</f>
        <v>0</v>
      </c>
      <c r="G135" s="318">
        <f>SUMIFS('6.Költségvetés'!$I$4:$I$103,'6.Költségvetés'!$D$4:$D$103,M02a!A135,'6.Költségvetés'!$C$4:$C$103,Háttéradatok!$D$11,'6.Költségvetés'!$L$4:$L$103,Háttéradatok!$G$35)</f>
        <v>0</v>
      </c>
      <c r="H135" s="381">
        <f t="shared" si="54"/>
        <v>0</v>
      </c>
    </row>
    <row r="136" spans="1:16384" ht="25.5" outlineLevel="1" x14ac:dyDescent="0.2">
      <c r="A136" s="429" t="s">
        <v>9792</v>
      </c>
      <c r="B136" s="318">
        <f>SUM(SUMIFS('6.Költségvetés'!$I$4:$I$103,'6.Költségvetés'!$D$4:$D$103,M02a!A136,'6.Költségvetés'!$C$4:$C$103,Háttéradatok!$D$2,'6.Költségvetés'!$L$4:$L$103,Háttéradatok!$G$35)+SUMIFS('6.Költségvetés'!$I$4:$I$103,'6.Költségvetés'!$D$4:$D$103,M02a!A136,'6.Költségvetés'!$C$4:$C$103,Háttéradatok!$D$3,'6.Költségvetés'!$L$4:$L$103,Háttéradatok!$G$35)+SUMIFS('6.Költségvetés'!$I$4:$I$103,'6.Költségvetés'!$D$4:$D$103,M02a!A136,'6.Költségvetés'!$C$4:$C$103,Háttéradatok!$D$4,'6.Költségvetés'!$L$4:$L$103,Háttéradatok!$G$35)+SUMIFS('6.Költségvetés'!$I$4:$I$103,'6.Költségvetés'!$D$4:$D$103,M02a!A136,'6.Költségvetés'!$C$4:$C$103,Háttéradatok!$D$5,'6.Költségvetés'!$L$4:$L$103,Háttéradatok!$G$35)+SUMIFS('6.Költségvetés'!$I$4:$I$103,'6.Költségvetés'!$D$4:$D$103,M02a!A136,'6.Költségvetés'!$C$4:$C$103,Háttéradatok!$D$6,'6.Költségvetés'!$L$4:$L$103,Háttéradatok!$G$35))</f>
        <v>0</v>
      </c>
      <c r="C136" s="318">
        <f>SUMIFS('6.Költségvetés'!$I$4:$I$103,'6.Költségvetés'!$D$4:$D$103,M02a!A136,'6.Költségvetés'!$C$4:$C$103,Háttéradatok!$D$7,'6.Költségvetés'!$L$4:$L$103,Háttéradatok!$G$35)</f>
        <v>0</v>
      </c>
      <c r="D136" s="318">
        <f>SUMIFS('6.Költségvetés'!$I$4:$I$103,'6.Költségvetés'!$D$4:$D$103,M02a!A136,'6.Költségvetés'!$C$4:$C$103,Háttéradatok!$D$8,'6.Költségvetés'!$L$4:$L$103,Háttéradatok!$G$35)</f>
        <v>0</v>
      </c>
      <c r="E136" s="318">
        <f>SUMIFS('6.Költségvetés'!$I$4:$I$103,'6.Költségvetés'!$D$4:$D$103,M02a!A136,'6.Költségvetés'!$C$4:$C$103,Háttéradatok!$D$9,'6.Költségvetés'!$L$4:$L$103,Háttéradatok!$G$35)</f>
        <v>0</v>
      </c>
      <c r="F136" s="380">
        <f>SUMIFS('6.Költségvetés'!$I$4:$I$103,'6.Költségvetés'!$D$4:$D$103,M02a!A136,'6.Költségvetés'!$C$4:$C$103,Háttéradatok!$D$10,'6.Költségvetés'!$L$4:$L$103,Háttéradatok!$G$35)</f>
        <v>0</v>
      </c>
      <c r="G136" s="318">
        <f>SUMIFS('6.Költségvetés'!$I$4:$I$103,'6.Költségvetés'!$D$4:$D$103,M02a!A136,'6.Költségvetés'!$C$4:$C$103,Háttéradatok!$D$11,'6.Költségvetés'!$L$4:$L$103,Háttéradatok!$G$35)</f>
        <v>0</v>
      </c>
      <c r="H136" s="381">
        <f t="shared" si="54"/>
        <v>0</v>
      </c>
    </row>
    <row r="137" spans="1:16384" outlineLevel="1" x14ac:dyDescent="0.2">
      <c r="A137" s="429" t="s">
        <v>9793</v>
      </c>
      <c r="B137" s="318">
        <f>SUM(SUMIFS('6.Költségvetés'!$I$4:$I$103,'6.Költségvetés'!$D$4:$D$103,M02a!A137,'6.Költségvetés'!$C$4:$C$103,Háttéradatok!$D$2,'6.Költségvetés'!$L$4:$L$103,Háttéradatok!$G$35)+SUMIFS('6.Költségvetés'!$I$4:$I$103,'6.Költségvetés'!$D$4:$D$103,M02a!A137,'6.Költségvetés'!$C$4:$C$103,Háttéradatok!$D$3,'6.Költségvetés'!$L$4:$L$103,Háttéradatok!$G$35)+SUMIFS('6.Költségvetés'!$I$4:$I$103,'6.Költségvetés'!$D$4:$D$103,M02a!A137,'6.Költségvetés'!$C$4:$C$103,Háttéradatok!$D$4,'6.Költségvetés'!$L$4:$L$103,Háttéradatok!$G$35)+SUMIFS('6.Költségvetés'!$I$4:$I$103,'6.Költségvetés'!$D$4:$D$103,M02a!A137,'6.Költségvetés'!$C$4:$C$103,Háttéradatok!$D$5,'6.Költségvetés'!$L$4:$L$103,Háttéradatok!$G$35)+SUMIFS('6.Költségvetés'!$I$4:$I$103,'6.Költségvetés'!$D$4:$D$103,M02a!A137,'6.Költségvetés'!$C$4:$C$103,Háttéradatok!$D$6,'6.Költségvetés'!$L$4:$L$103,Háttéradatok!$G$35))</f>
        <v>0</v>
      </c>
      <c r="C137" s="318">
        <f>SUMIFS('6.Költségvetés'!$I$4:$I$103,'6.Költségvetés'!$D$4:$D$103,M02a!A137,'6.Költségvetés'!$C$4:$C$103,Háttéradatok!$D$7,'6.Költségvetés'!$L$4:$L$103,Háttéradatok!$G$35)</f>
        <v>0</v>
      </c>
      <c r="D137" s="318">
        <f>SUMIFS('6.Költségvetés'!$I$4:$I$103,'6.Költségvetés'!$D$4:$D$103,M02a!A137,'6.Költségvetés'!$C$4:$C$103,Háttéradatok!$D$8,'6.Költségvetés'!$L$4:$L$103,Háttéradatok!$G$35)</f>
        <v>0</v>
      </c>
      <c r="E137" s="318">
        <f>SUMIFS('6.Költségvetés'!$I$4:$I$103,'6.Költségvetés'!$D$4:$D$103,M02a!A137,'6.Költségvetés'!$C$4:$C$103,Háttéradatok!$D$9,'6.Költségvetés'!$L$4:$L$103,Háttéradatok!$G$35)</f>
        <v>0</v>
      </c>
      <c r="F137" s="380">
        <f>SUMIFS('6.Költségvetés'!$I$4:$I$103,'6.Költségvetés'!$D$4:$D$103,M02a!A137,'6.Költségvetés'!$C$4:$C$103,Háttéradatok!$D$10,'6.Költségvetés'!$L$4:$L$103,Háttéradatok!$G$35)</f>
        <v>0</v>
      </c>
      <c r="G137" s="318">
        <f>SUMIFS('6.Költségvetés'!$I$4:$I$103,'6.Költségvetés'!$D$4:$D$103,M02a!A137,'6.Költségvetés'!$C$4:$C$103,Háttéradatok!$D$11,'6.Költségvetés'!$L$4:$L$103,Háttéradatok!$G$35)</f>
        <v>0</v>
      </c>
      <c r="H137" s="381">
        <f t="shared" si="54"/>
        <v>0</v>
      </c>
    </row>
    <row r="138" spans="1:16384" ht="25.5" outlineLevel="1" x14ac:dyDescent="0.2">
      <c r="A138" s="429" t="s">
        <v>9795</v>
      </c>
      <c r="B138" s="318">
        <f>SUM(SUMIFS('6.Költségvetés'!$I$4:$I$103,'6.Költségvetés'!$D$4:$D$103,M02a!A138,'6.Költségvetés'!$C$4:$C$103,Háttéradatok!$D$2,'6.Költségvetés'!$L$4:$L$103,Háttéradatok!$G$35)+SUMIFS('6.Költségvetés'!$I$4:$I$103,'6.Költségvetés'!$D$4:$D$103,M02a!A138,'6.Költségvetés'!$C$4:$C$103,Háttéradatok!$D$3,'6.Költségvetés'!$L$4:$L$103,Háttéradatok!$G$35)+SUMIFS('6.Költségvetés'!$I$4:$I$103,'6.Költségvetés'!$D$4:$D$103,M02a!A138,'6.Költségvetés'!$C$4:$C$103,Háttéradatok!$D$4,'6.Költségvetés'!$L$4:$L$103,Háttéradatok!$G$35)+SUMIFS('6.Költségvetés'!$I$4:$I$103,'6.Költségvetés'!$D$4:$D$103,M02a!A138,'6.Költségvetés'!$C$4:$C$103,Háttéradatok!$D$5,'6.Költségvetés'!$L$4:$L$103,Háttéradatok!$G$35)+SUMIFS('6.Költségvetés'!$I$4:$I$103,'6.Költségvetés'!$D$4:$D$103,M02a!A138,'6.Költségvetés'!$C$4:$C$103,Háttéradatok!$D$6,'6.Költségvetés'!$L$4:$L$103,Háttéradatok!$G$35))</f>
        <v>0</v>
      </c>
      <c r="C138" s="318">
        <f>SUMIFS('6.Költségvetés'!$I$4:$I$103,'6.Költségvetés'!$D$4:$D$103,M02a!A138,'6.Költségvetés'!$C$4:$C$103,Háttéradatok!$D$7,'6.Költségvetés'!$L$4:$L$103,Háttéradatok!$G$35)</f>
        <v>0</v>
      </c>
      <c r="D138" s="318">
        <f>SUMIFS('6.Költségvetés'!$I$4:$I$103,'6.Költségvetés'!$D$4:$D$103,M02a!A138,'6.Költségvetés'!$C$4:$C$103,Háttéradatok!$D$8,'6.Költségvetés'!$L$4:$L$103,Háttéradatok!$G$35)</f>
        <v>0</v>
      </c>
      <c r="E138" s="318">
        <f>SUMIFS('6.Költségvetés'!$I$4:$I$103,'6.Költségvetés'!$D$4:$D$103,M02a!A138,'6.Költségvetés'!$C$4:$C$103,Háttéradatok!$D$9,'6.Költségvetés'!$L$4:$L$103,Háttéradatok!$G$35)</f>
        <v>0</v>
      </c>
      <c r="F138" s="380">
        <f>SUMIFS('6.Költségvetés'!$I$4:$I$103,'6.Költségvetés'!$D$4:$D$103,M02a!A138,'6.Költségvetés'!$C$4:$C$103,Háttéradatok!$D$10,'6.Költségvetés'!$L$4:$L$103,Háttéradatok!$G$35)</f>
        <v>0</v>
      </c>
      <c r="G138" s="318">
        <f>SUMIFS('6.Költségvetés'!$I$4:$I$103,'6.Költségvetés'!$D$4:$D$103,M02a!A138,'6.Költségvetés'!$C$4:$C$103,Háttéradatok!$D$11,'6.Költségvetés'!$L$4:$L$103,Háttéradatok!$G$35)</f>
        <v>0</v>
      </c>
      <c r="H138" s="381">
        <f t="shared" si="54"/>
        <v>0</v>
      </c>
    </row>
    <row r="139" spans="1:16384" s="427" customFormat="1" outlineLevel="1" x14ac:dyDescent="0.2">
      <c r="A139" s="430" t="s">
        <v>9796</v>
      </c>
      <c r="B139" s="388">
        <f>SUM(SUMIFS('6.Költségvetés'!$I$4:$I$103,'6.Költségvetés'!$D$4:$D$103,M02a!A139,'6.Költségvetés'!$C$4:$C$103,Háttéradatok!$D$2,'6.Költségvetés'!$L$4:$L$103,Háttéradatok!$G$35)+SUMIFS('6.Költségvetés'!$I$4:$I$103,'6.Költségvetés'!$D$4:$D$103,M02a!A139,'6.Költségvetés'!$C$4:$C$103,Háttéradatok!$D$3,'6.Költségvetés'!$L$4:$L$103,Háttéradatok!$G$35)+SUMIFS('6.Költségvetés'!$I$4:$I$103,'6.Költségvetés'!$D$4:$D$103,M02a!A139,'6.Költségvetés'!$C$4:$C$103,Háttéradatok!$D$4,'6.Költségvetés'!$L$4:$L$103,Háttéradatok!$G$35)+SUMIFS('6.Költségvetés'!$I$4:$I$103,'6.Költségvetés'!$D$4:$D$103,M02a!A139,'6.Költségvetés'!$C$4:$C$103,Háttéradatok!$D$5,'6.Költségvetés'!$L$4:$L$103,Háttéradatok!$G$35)+SUMIFS('6.Költségvetés'!$I$4:$I$103,'6.Költségvetés'!$D$4:$D$103,M02a!A139,'6.Költségvetés'!$C$4:$C$103,Háttéradatok!$D$6,'6.Költségvetés'!$L$4:$L$103,Háttéradatok!$G$35))</f>
        <v>0</v>
      </c>
      <c r="C139" s="388">
        <f>SUMIFS('6.Költségvetés'!$I$4:$I$103,'6.Költségvetés'!$D$4:$D$103,M02a!A139,'6.Költségvetés'!$C$4:$C$103,Háttéradatok!$D$7,'6.Költségvetés'!$L$4:$L$103,Háttéradatok!$G$35)</f>
        <v>0</v>
      </c>
      <c r="D139" s="388">
        <f>SUMIFS('6.Költségvetés'!$I$4:$I$103,'6.Költségvetés'!$D$4:$D$103,M02a!A139,'6.Költségvetés'!$C$4:$C$103,Háttéradatok!$D$8,'6.Költségvetés'!$L$4:$L$103,Háttéradatok!$G$35)</f>
        <v>0</v>
      </c>
      <c r="E139" s="388">
        <f>SUMIFS('6.Költségvetés'!$I$4:$I$103,'6.Költségvetés'!$D$4:$D$103,M02a!A139,'6.Költségvetés'!$C$4:$C$103,Háttéradatok!$D$9,'6.Költségvetés'!$L$4:$L$103,Háttéradatok!$G$35)</f>
        <v>0</v>
      </c>
      <c r="F139" s="389">
        <f>SUMIFS('6.Költségvetés'!$I$4:$I$103,'6.Költségvetés'!$D$4:$D$103,M02a!A139,'6.Költségvetés'!$C$4:$C$103,Háttéradatok!$D$10,'6.Költségvetés'!$L$4:$L$103,Háttéradatok!$G$35)</f>
        <v>0</v>
      </c>
      <c r="G139" s="388">
        <f>SUMIFS('6.Költségvetés'!$I$4:$I$103,'6.Költségvetés'!$D$4:$D$103,M02a!A139,'6.Költségvetés'!$C$4:$C$103,Háttéradatok!$D$11,'6.Költségvetés'!$L$4:$L$103,Háttéradatok!$G$35)</f>
        <v>0</v>
      </c>
      <c r="H139" s="390">
        <f t="shared" si="54"/>
        <v>0</v>
      </c>
    </row>
    <row r="140" spans="1:16384" s="427" customFormat="1" ht="13.5" outlineLevel="1" thickBot="1" x14ac:dyDescent="0.25">
      <c r="A140" s="431" t="s">
        <v>9797</v>
      </c>
      <c r="B140" s="388">
        <f>SUM(SUMIFS('6.Költségvetés'!$I$4:$I$103,'6.Költségvetés'!$D$4:$D$103,M02a!A140,'6.Költségvetés'!$C$4:$C$103,Háttéradatok!$D$2,'6.Költségvetés'!$L$4:$L$103,Háttéradatok!$G$35)+SUMIFS('6.Költségvetés'!$I$4:$I$103,'6.Költségvetés'!$D$4:$D$103,M02a!A140,'6.Költségvetés'!$C$4:$C$103,Háttéradatok!$D$3,'6.Költségvetés'!$L$4:$L$103,Háttéradatok!$G$35)+SUMIFS('6.Költségvetés'!$I$4:$I$103,'6.Költségvetés'!$D$4:$D$103,M02a!A140,'6.Költségvetés'!$C$4:$C$103,Háttéradatok!$D$4,'6.Költségvetés'!$L$4:$L$103,Háttéradatok!$G$35)+SUMIFS('6.Költségvetés'!$I$4:$I$103,'6.Költségvetés'!$D$4:$D$103,M02a!A140,'6.Költségvetés'!$C$4:$C$103,Háttéradatok!$D$5,'6.Költségvetés'!$L$4:$L$103,Háttéradatok!$G$35)+SUMIFS('6.Költségvetés'!$I$4:$I$103,'6.Költségvetés'!$D$4:$D$103,M02a!A140,'6.Költségvetés'!$C$4:$C$103,Háttéradatok!$D$6,'6.Költségvetés'!$L$4:$L$103,Háttéradatok!$G$35))</f>
        <v>0</v>
      </c>
      <c r="C140" s="388">
        <f>SUMIFS('6.Költségvetés'!$I$4:$I$103,'6.Költségvetés'!$D$4:$D$103,M02a!A140,'6.Költségvetés'!$C$4:$C$103,Háttéradatok!$D$7,'6.Költségvetés'!$L$4:$L$103,Háttéradatok!$G$35)</f>
        <v>0</v>
      </c>
      <c r="D140" s="388">
        <f>SUMIFS('6.Költségvetés'!$I$4:$I$103,'6.Költségvetés'!$D$4:$D$103,M02a!A140,'6.Költségvetés'!$C$4:$C$103,Háttéradatok!$D$8,'6.Költségvetés'!$L$4:$L$103,Háttéradatok!$G$35)</f>
        <v>0</v>
      </c>
      <c r="E140" s="388">
        <f>SUMIFS('6.Költségvetés'!$I$4:$I$103,'6.Költségvetés'!$D$4:$D$103,M02a!A140,'6.Költségvetés'!$C$4:$C$103,Háttéradatok!$D$9,'6.Költségvetés'!$L$4:$L$103,Háttéradatok!$G$35)</f>
        <v>0</v>
      </c>
      <c r="F140" s="389">
        <f>SUMIFS('6.Költségvetés'!$I$4:$I$103,'6.Költségvetés'!$D$4:$D$103,M02a!A140,'6.Költségvetés'!$C$4:$C$103,Háttéradatok!$D$10,'6.Költségvetés'!$L$4:$L$103,Háttéradatok!$G$35)</f>
        <v>0</v>
      </c>
      <c r="G140" s="388">
        <f>SUMIFS('6.Költségvetés'!$I$4:$I$103,'6.Költségvetés'!$D$4:$D$103,M02a!A140,'6.Költségvetés'!$C$4:$C$103,Háttéradatok!$D$11,'6.Költségvetés'!$L$4:$L$103,Háttéradatok!$G$35)</f>
        <v>0</v>
      </c>
      <c r="H140" s="391">
        <f t="shared" si="54"/>
        <v>0</v>
      </c>
    </row>
    <row r="141" spans="1:16384" s="433" customFormat="1" ht="14.25" outlineLevel="1" thickBot="1" x14ac:dyDescent="0.3">
      <c r="A141" s="432" t="s">
        <v>9801</v>
      </c>
      <c r="B141" s="392">
        <f t="shared" ref="B141:G141" si="55">SUM(B115,B118,B123,B126,B130,B133,B139,B140)</f>
        <v>0</v>
      </c>
      <c r="C141" s="392">
        <f t="shared" si="55"/>
        <v>0</v>
      </c>
      <c r="D141" s="392">
        <f t="shared" si="55"/>
        <v>0</v>
      </c>
      <c r="E141" s="392">
        <f t="shared" si="55"/>
        <v>0</v>
      </c>
      <c r="F141" s="392">
        <f t="shared" si="55"/>
        <v>0</v>
      </c>
      <c r="G141" s="392">
        <f t="shared" si="55"/>
        <v>0</v>
      </c>
      <c r="H141" s="393">
        <f t="shared" si="54"/>
        <v>0</v>
      </c>
    </row>
    <row r="142" spans="1:16384" s="433" customFormat="1" ht="13.5" outlineLevel="1" x14ac:dyDescent="0.25">
      <c r="A142" s="485"/>
      <c r="B142" s="486"/>
      <c r="C142" s="486"/>
      <c r="D142" s="486"/>
      <c r="E142" s="486"/>
      <c r="F142" s="486"/>
      <c r="G142" s="486"/>
      <c r="H142" s="487"/>
      <c r="I142" s="485"/>
      <c r="J142" s="486"/>
      <c r="K142" s="486"/>
      <c r="L142" s="486"/>
      <c r="M142" s="486"/>
      <c r="N142" s="486"/>
      <c r="O142" s="486"/>
      <c r="P142" s="487"/>
      <c r="Q142" s="485"/>
      <c r="R142" s="486"/>
      <c r="S142" s="486"/>
      <c r="T142" s="486"/>
      <c r="U142" s="486"/>
      <c r="V142" s="486"/>
      <c r="W142" s="486"/>
      <c r="X142" s="487"/>
      <c r="Y142" s="485"/>
      <c r="Z142" s="486"/>
      <c r="AA142" s="486"/>
      <c r="AB142" s="486"/>
      <c r="AC142" s="486"/>
      <c r="AD142" s="486"/>
      <c r="AE142" s="486"/>
      <c r="AF142" s="487"/>
      <c r="AG142" s="485"/>
      <c r="AH142" s="486"/>
      <c r="AI142" s="486"/>
      <c r="AJ142" s="486"/>
      <c r="AK142" s="486"/>
      <c r="AL142" s="486"/>
      <c r="AM142" s="486"/>
      <c r="AN142" s="487"/>
      <c r="AO142" s="485"/>
      <c r="AP142" s="486"/>
      <c r="AQ142" s="486"/>
      <c r="AR142" s="486"/>
      <c r="AS142" s="486"/>
      <c r="AT142" s="486"/>
      <c r="AU142" s="486"/>
      <c r="AV142" s="487"/>
      <c r="AW142" s="485"/>
      <c r="AX142" s="486"/>
      <c r="AY142" s="486"/>
      <c r="AZ142" s="486"/>
      <c r="BA142" s="486"/>
      <c r="BB142" s="486"/>
      <c r="BC142" s="486"/>
      <c r="BD142" s="487"/>
      <c r="BE142" s="485"/>
      <c r="BF142" s="486"/>
      <c r="BG142" s="486"/>
      <c r="BH142" s="486"/>
      <c r="BI142" s="486"/>
      <c r="BJ142" s="486"/>
      <c r="BK142" s="486"/>
      <c r="BL142" s="487"/>
      <c r="BM142" s="485"/>
      <c r="BN142" s="486"/>
      <c r="BO142" s="486"/>
      <c r="BP142" s="486"/>
      <c r="BQ142" s="486"/>
      <c r="BR142" s="486"/>
      <c r="BS142" s="486"/>
      <c r="BT142" s="487"/>
      <c r="BU142" s="485"/>
      <c r="BV142" s="486"/>
      <c r="BW142" s="486"/>
      <c r="BX142" s="486"/>
      <c r="BY142" s="486"/>
      <c r="BZ142" s="486"/>
      <c r="CA142" s="486"/>
      <c r="CB142" s="487"/>
      <c r="CC142" s="485"/>
      <c r="CD142" s="486"/>
      <c r="CE142" s="486"/>
      <c r="CF142" s="486"/>
      <c r="CG142" s="486"/>
      <c r="CH142" s="486"/>
      <c r="CI142" s="486"/>
      <c r="CJ142" s="487"/>
      <c r="CK142" s="485"/>
      <c r="CL142" s="486"/>
      <c r="CM142" s="486"/>
      <c r="CN142" s="486"/>
      <c r="CO142" s="486"/>
      <c r="CP142" s="486"/>
      <c r="CQ142" s="486"/>
      <c r="CR142" s="487"/>
      <c r="CS142" s="485"/>
      <c r="CT142" s="486"/>
      <c r="CU142" s="486"/>
      <c r="CV142" s="486"/>
      <c r="CW142" s="486"/>
      <c r="CX142" s="486"/>
      <c r="CY142" s="486"/>
      <c r="CZ142" s="487"/>
      <c r="DA142" s="485"/>
      <c r="DB142" s="486"/>
      <c r="DC142" s="486"/>
      <c r="DD142" s="486"/>
      <c r="DE142" s="486"/>
      <c r="DF142" s="486"/>
      <c r="DG142" s="486"/>
      <c r="DH142" s="487"/>
      <c r="DI142" s="485"/>
      <c r="DJ142" s="486"/>
      <c r="DK142" s="486"/>
      <c r="DL142" s="486"/>
      <c r="DM142" s="486"/>
      <c r="DN142" s="486"/>
      <c r="DO142" s="486"/>
      <c r="DP142" s="487"/>
      <c r="DQ142" s="485"/>
      <c r="DR142" s="486"/>
      <c r="DS142" s="486"/>
      <c r="DT142" s="486"/>
      <c r="DU142" s="486"/>
      <c r="DV142" s="486"/>
      <c r="DW142" s="486"/>
      <c r="DX142" s="487"/>
      <c r="DY142" s="485"/>
      <c r="DZ142" s="486"/>
      <c r="EA142" s="486"/>
      <c r="EB142" s="486"/>
      <c r="EC142" s="486"/>
      <c r="ED142" s="486"/>
      <c r="EE142" s="486"/>
      <c r="EF142" s="487"/>
      <c r="EG142" s="485"/>
      <c r="EH142" s="486"/>
      <c r="EI142" s="486"/>
      <c r="EJ142" s="486"/>
      <c r="EK142" s="486"/>
      <c r="EL142" s="486"/>
      <c r="EM142" s="486"/>
      <c r="EN142" s="487"/>
      <c r="EO142" s="485"/>
      <c r="EP142" s="486"/>
      <c r="EQ142" s="486"/>
      <c r="ER142" s="486"/>
      <c r="ES142" s="486"/>
      <c r="ET142" s="486"/>
      <c r="EU142" s="486"/>
      <c r="EV142" s="487"/>
      <c r="EW142" s="485"/>
      <c r="EX142" s="486"/>
      <c r="EY142" s="486"/>
      <c r="EZ142" s="486"/>
      <c r="FA142" s="486"/>
      <c r="FB142" s="486"/>
      <c r="FC142" s="486"/>
      <c r="FD142" s="487"/>
      <c r="FE142" s="485"/>
      <c r="FF142" s="486"/>
      <c r="FG142" s="486"/>
      <c r="FH142" s="486"/>
      <c r="FI142" s="486"/>
      <c r="FJ142" s="486"/>
      <c r="FK142" s="486"/>
      <c r="FL142" s="487"/>
      <c r="FM142" s="485"/>
      <c r="FN142" s="486"/>
      <c r="FO142" s="486"/>
      <c r="FP142" s="486"/>
      <c r="FQ142" s="486"/>
      <c r="FR142" s="486"/>
      <c r="FS142" s="486"/>
      <c r="FT142" s="487"/>
      <c r="FU142" s="485"/>
      <c r="FV142" s="486"/>
      <c r="FW142" s="486"/>
      <c r="FX142" s="486"/>
      <c r="FY142" s="486"/>
      <c r="FZ142" s="486"/>
      <c r="GA142" s="486"/>
      <c r="GB142" s="487"/>
      <c r="GC142" s="485"/>
      <c r="GD142" s="486"/>
      <c r="GE142" s="486"/>
      <c r="GF142" s="486"/>
      <c r="GG142" s="486"/>
      <c r="GH142" s="486"/>
      <c r="GI142" s="486"/>
      <c r="GJ142" s="487"/>
      <c r="GK142" s="485"/>
      <c r="GL142" s="486"/>
      <c r="GM142" s="486"/>
      <c r="GN142" s="486"/>
      <c r="GO142" s="486"/>
      <c r="GP142" s="486"/>
      <c r="GQ142" s="486"/>
      <c r="GR142" s="487"/>
      <c r="GS142" s="485"/>
      <c r="GT142" s="486"/>
      <c r="GU142" s="486"/>
      <c r="GV142" s="486"/>
      <c r="GW142" s="486"/>
      <c r="GX142" s="486"/>
      <c r="GY142" s="486"/>
      <c r="GZ142" s="487"/>
      <c r="HA142" s="485"/>
      <c r="HB142" s="486"/>
      <c r="HC142" s="486"/>
      <c r="HD142" s="486"/>
      <c r="HE142" s="486"/>
      <c r="HF142" s="486"/>
      <c r="HG142" s="486"/>
      <c r="HH142" s="487"/>
      <c r="HI142" s="485"/>
      <c r="HJ142" s="486"/>
      <c r="HK142" s="486"/>
      <c r="HL142" s="486"/>
      <c r="HM142" s="486"/>
      <c r="HN142" s="486"/>
      <c r="HO142" s="486"/>
      <c r="HP142" s="487"/>
      <c r="HQ142" s="485"/>
      <c r="HR142" s="486"/>
      <c r="HS142" s="486"/>
      <c r="HT142" s="486"/>
      <c r="HU142" s="486"/>
      <c r="HV142" s="486"/>
      <c r="HW142" s="486"/>
      <c r="HX142" s="487"/>
      <c r="HY142" s="485"/>
      <c r="HZ142" s="486"/>
      <c r="IA142" s="486"/>
      <c r="IB142" s="486"/>
      <c r="IC142" s="486"/>
      <c r="ID142" s="486"/>
      <c r="IE142" s="486"/>
      <c r="IF142" s="487"/>
      <c r="IG142" s="485"/>
      <c r="IH142" s="486"/>
      <c r="II142" s="486"/>
      <c r="IJ142" s="486"/>
      <c r="IK142" s="486"/>
      <c r="IL142" s="486"/>
      <c r="IM142" s="486"/>
      <c r="IN142" s="487"/>
      <c r="IO142" s="485"/>
      <c r="IP142" s="486"/>
      <c r="IQ142" s="486"/>
      <c r="IR142" s="486"/>
      <c r="IS142" s="486"/>
      <c r="IT142" s="486"/>
      <c r="IU142" s="486"/>
      <c r="IV142" s="487"/>
      <c r="IW142" s="485"/>
      <c r="IX142" s="486"/>
      <c r="IY142" s="486"/>
      <c r="IZ142" s="486"/>
      <c r="JA142" s="486"/>
      <c r="JB142" s="486"/>
      <c r="JC142" s="486"/>
      <c r="JD142" s="487"/>
      <c r="JE142" s="485"/>
      <c r="JF142" s="486"/>
      <c r="JG142" s="486"/>
      <c r="JH142" s="486"/>
      <c r="JI142" s="486"/>
      <c r="JJ142" s="486"/>
      <c r="JK142" s="486"/>
      <c r="JL142" s="487"/>
      <c r="JM142" s="485"/>
      <c r="JN142" s="486"/>
      <c r="JO142" s="486"/>
      <c r="JP142" s="486"/>
      <c r="JQ142" s="486"/>
      <c r="JR142" s="486"/>
      <c r="JS142" s="486"/>
      <c r="JT142" s="487"/>
      <c r="JU142" s="485"/>
      <c r="JV142" s="486"/>
      <c r="JW142" s="486"/>
      <c r="JX142" s="486"/>
      <c r="JY142" s="486"/>
      <c r="JZ142" s="486"/>
      <c r="KA142" s="486"/>
      <c r="KB142" s="487"/>
      <c r="KC142" s="485"/>
      <c r="KD142" s="486"/>
      <c r="KE142" s="486"/>
      <c r="KF142" s="486"/>
      <c r="KG142" s="486"/>
      <c r="KH142" s="486"/>
      <c r="KI142" s="486"/>
      <c r="KJ142" s="487"/>
      <c r="KK142" s="485"/>
      <c r="KL142" s="486"/>
      <c r="KM142" s="486"/>
      <c r="KN142" s="486"/>
      <c r="KO142" s="486"/>
      <c r="KP142" s="486"/>
      <c r="KQ142" s="486"/>
      <c r="KR142" s="487"/>
      <c r="KS142" s="485"/>
      <c r="KT142" s="486"/>
      <c r="KU142" s="486"/>
      <c r="KV142" s="486"/>
      <c r="KW142" s="486"/>
      <c r="KX142" s="486"/>
      <c r="KY142" s="486"/>
      <c r="KZ142" s="487"/>
      <c r="LA142" s="485"/>
      <c r="LB142" s="486"/>
      <c r="LC142" s="486"/>
      <c r="LD142" s="486"/>
      <c r="LE142" s="486"/>
      <c r="LF142" s="486"/>
      <c r="LG142" s="486"/>
      <c r="LH142" s="487"/>
      <c r="LI142" s="485"/>
      <c r="LJ142" s="486"/>
      <c r="LK142" s="486"/>
      <c r="LL142" s="486"/>
      <c r="LM142" s="486"/>
      <c r="LN142" s="486"/>
      <c r="LO142" s="486"/>
      <c r="LP142" s="487"/>
      <c r="LQ142" s="485"/>
      <c r="LR142" s="486"/>
      <c r="LS142" s="486"/>
      <c r="LT142" s="486"/>
      <c r="LU142" s="486"/>
      <c r="LV142" s="486"/>
      <c r="LW142" s="486"/>
      <c r="LX142" s="487"/>
      <c r="LY142" s="485"/>
      <c r="LZ142" s="486"/>
      <c r="MA142" s="486"/>
      <c r="MB142" s="486"/>
      <c r="MC142" s="486"/>
      <c r="MD142" s="486"/>
      <c r="ME142" s="486"/>
      <c r="MF142" s="487"/>
      <c r="MG142" s="485"/>
      <c r="MH142" s="486"/>
      <c r="MI142" s="486"/>
      <c r="MJ142" s="486"/>
      <c r="MK142" s="486"/>
      <c r="ML142" s="486"/>
      <c r="MM142" s="486"/>
      <c r="MN142" s="487"/>
      <c r="MO142" s="485"/>
      <c r="MP142" s="486"/>
      <c r="MQ142" s="486"/>
      <c r="MR142" s="486"/>
      <c r="MS142" s="486"/>
      <c r="MT142" s="486"/>
      <c r="MU142" s="486"/>
      <c r="MV142" s="487"/>
      <c r="MW142" s="485"/>
      <c r="MX142" s="486"/>
      <c r="MY142" s="486"/>
      <c r="MZ142" s="486"/>
      <c r="NA142" s="486"/>
      <c r="NB142" s="486"/>
      <c r="NC142" s="486"/>
      <c r="ND142" s="487"/>
      <c r="NE142" s="485"/>
      <c r="NF142" s="486"/>
      <c r="NG142" s="486"/>
      <c r="NH142" s="486"/>
      <c r="NI142" s="486"/>
      <c r="NJ142" s="486"/>
      <c r="NK142" s="486"/>
      <c r="NL142" s="487"/>
      <c r="NM142" s="485"/>
      <c r="NN142" s="486"/>
      <c r="NO142" s="486"/>
      <c r="NP142" s="486"/>
      <c r="NQ142" s="486"/>
      <c r="NR142" s="486"/>
      <c r="NS142" s="486"/>
      <c r="NT142" s="487"/>
      <c r="NU142" s="485"/>
      <c r="NV142" s="486"/>
      <c r="NW142" s="486"/>
      <c r="NX142" s="486"/>
      <c r="NY142" s="486"/>
      <c r="NZ142" s="486"/>
      <c r="OA142" s="486"/>
      <c r="OB142" s="487"/>
      <c r="OC142" s="485"/>
      <c r="OD142" s="486"/>
      <c r="OE142" s="486"/>
      <c r="OF142" s="486"/>
      <c r="OG142" s="486"/>
      <c r="OH142" s="486"/>
      <c r="OI142" s="486"/>
      <c r="OJ142" s="487"/>
      <c r="OK142" s="485"/>
      <c r="OL142" s="486"/>
      <c r="OM142" s="486"/>
      <c r="ON142" s="486"/>
      <c r="OO142" s="486"/>
      <c r="OP142" s="486"/>
      <c r="OQ142" s="486"/>
      <c r="OR142" s="487"/>
      <c r="OS142" s="485"/>
      <c r="OT142" s="486"/>
      <c r="OU142" s="486"/>
      <c r="OV142" s="486"/>
      <c r="OW142" s="486"/>
      <c r="OX142" s="486"/>
      <c r="OY142" s="486"/>
      <c r="OZ142" s="487"/>
      <c r="PA142" s="485"/>
      <c r="PB142" s="486"/>
      <c r="PC142" s="486"/>
      <c r="PD142" s="486"/>
      <c r="PE142" s="486"/>
      <c r="PF142" s="486"/>
      <c r="PG142" s="486"/>
      <c r="PH142" s="487"/>
      <c r="PI142" s="485"/>
      <c r="PJ142" s="486"/>
      <c r="PK142" s="486"/>
      <c r="PL142" s="486"/>
      <c r="PM142" s="486"/>
      <c r="PN142" s="486"/>
      <c r="PO142" s="486"/>
      <c r="PP142" s="487"/>
      <c r="PQ142" s="485"/>
      <c r="PR142" s="486"/>
      <c r="PS142" s="486"/>
      <c r="PT142" s="486"/>
      <c r="PU142" s="486"/>
      <c r="PV142" s="486"/>
      <c r="PW142" s="486"/>
      <c r="PX142" s="487"/>
      <c r="PY142" s="485"/>
      <c r="PZ142" s="486"/>
      <c r="QA142" s="486"/>
      <c r="QB142" s="486"/>
      <c r="QC142" s="486"/>
      <c r="QD142" s="486"/>
      <c r="QE142" s="486"/>
      <c r="QF142" s="487"/>
      <c r="QG142" s="485"/>
      <c r="QH142" s="486"/>
      <c r="QI142" s="486"/>
      <c r="QJ142" s="486"/>
      <c r="QK142" s="486"/>
      <c r="QL142" s="486"/>
      <c r="QM142" s="486"/>
      <c r="QN142" s="487"/>
      <c r="QO142" s="485"/>
      <c r="QP142" s="486"/>
      <c r="QQ142" s="486"/>
      <c r="QR142" s="486"/>
      <c r="QS142" s="486"/>
      <c r="QT142" s="486"/>
      <c r="QU142" s="486"/>
      <c r="QV142" s="487"/>
      <c r="QW142" s="485"/>
      <c r="QX142" s="486"/>
      <c r="QY142" s="486"/>
      <c r="QZ142" s="486"/>
      <c r="RA142" s="486"/>
      <c r="RB142" s="486"/>
      <c r="RC142" s="486"/>
      <c r="RD142" s="487"/>
      <c r="RE142" s="485"/>
      <c r="RF142" s="486"/>
      <c r="RG142" s="486"/>
      <c r="RH142" s="486"/>
      <c r="RI142" s="486"/>
      <c r="RJ142" s="486"/>
      <c r="RK142" s="486"/>
      <c r="RL142" s="487"/>
      <c r="RM142" s="485"/>
      <c r="RN142" s="486"/>
      <c r="RO142" s="486"/>
      <c r="RP142" s="486"/>
      <c r="RQ142" s="486"/>
      <c r="RR142" s="486"/>
      <c r="RS142" s="486"/>
      <c r="RT142" s="487"/>
      <c r="RU142" s="485"/>
      <c r="RV142" s="486"/>
      <c r="RW142" s="486"/>
      <c r="RX142" s="486"/>
      <c r="RY142" s="486"/>
      <c r="RZ142" s="486"/>
      <c r="SA142" s="486"/>
      <c r="SB142" s="487"/>
      <c r="SC142" s="485"/>
      <c r="SD142" s="486"/>
      <c r="SE142" s="486"/>
      <c r="SF142" s="486"/>
      <c r="SG142" s="486"/>
      <c r="SH142" s="486"/>
      <c r="SI142" s="486"/>
      <c r="SJ142" s="487"/>
      <c r="SK142" s="485"/>
      <c r="SL142" s="486"/>
      <c r="SM142" s="486"/>
      <c r="SN142" s="486"/>
      <c r="SO142" s="486"/>
      <c r="SP142" s="486"/>
      <c r="SQ142" s="486"/>
      <c r="SR142" s="487"/>
      <c r="SS142" s="485"/>
      <c r="ST142" s="486"/>
      <c r="SU142" s="486"/>
      <c r="SV142" s="486"/>
      <c r="SW142" s="486"/>
      <c r="SX142" s="486"/>
      <c r="SY142" s="486"/>
      <c r="SZ142" s="487"/>
      <c r="TA142" s="485"/>
      <c r="TB142" s="486"/>
      <c r="TC142" s="486"/>
      <c r="TD142" s="486"/>
      <c r="TE142" s="486"/>
      <c r="TF142" s="486"/>
      <c r="TG142" s="486"/>
      <c r="TH142" s="487"/>
      <c r="TI142" s="485"/>
      <c r="TJ142" s="486"/>
      <c r="TK142" s="486"/>
      <c r="TL142" s="486"/>
      <c r="TM142" s="486"/>
      <c r="TN142" s="486"/>
      <c r="TO142" s="486"/>
      <c r="TP142" s="487"/>
      <c r="TQ142" s="485"/>
      <c r="TR142" s="486"/>
      <c r="TS142" s="486"/>
      <c r="TT142" s="486"/>
      <c r="TU142" s="486"/>
      <c r="TV142" s="486"/>
      <c r="TW142" s="486"/>
      <c r="TX142" s="487"/>
      <c r="TY142" s="485"/>
      <c r="TZ142" s="486"/>
      <c r="UA142" s="486"/>
      <c r="UB142" s="486"/>
      <c r="UC142" s="486"/>
      <c r="UD142" s="486"/>
      <c r="UE142" s="486"/>
      <c r="UF142" s="487"/>
      <c r="UG142" s="485"/>
      <c r="UH142" s="486"/>
      <c r="UI142" s="486"/>
      <c r="UJ142" s="486"/>
      <c r="UK142" s="486"/>
      <c r="UL142" s="486"/>
      <c r="UM142" s="486"/>
      <c r="UN142" s="487"/>
      <c r="UO142" s="485"/>
      <c r="UP142" s="486"/>
      <c r="UQ142" s="486"/>
      <c r="UR142" s="486"/>
      <c r="US142" s="486"/>
      <c r="UT142" s="486"/>
      <c r="UU142" s="486"/>
      <c r="UV142" s="487"/>
      <c r="UW142" s="485"/>
      <c r="UX142" s="486"/>
      <c r="UY142" s="486"/>
      <c r="UZ142" s="486"/>
      <c r="VA142" s="486"/>
      <c r="VB142" s="486"/>
      <c r="VC142" s="486"/>
      <c r="VD142" s="487"/>
      <c r="VE142" s="485"/>
      <c r="VF142" s="486"/>
      <c r="VG142" s="486"/>
      <c r="VH142" s="486"/>
      <c r="VI142" s="486"/>
      <c r="VJ142" s="486"/>
      <c r="VK142" s="486"/>
      <c r="VL142" s="487"/>
      <c r="VM142" s="485"/>
      <c r="VN142" s="486"/>
      <c r="VO142" s="486"/>
      <c r="VP142" s="486"/>
      <c r="VQ142" s="486"/>
      <c r="VR142" s="486"/>
      <c r="VS142" s="486"/>
      <c r="VT142" s="487"/>
      <c r="VU142" s="485"/>
      <c r="VV142" s="486"/>
      <c r="VW142" s="486"/>
      <c r="VX142" s="486"/>
      <c r="VY142" s="486"/>
      <c r="VZ142" s="486"/>
      <c r="WA142" s="486"/>
      <c r="WB142" s="487"/>
      <c r="WC142" s="485"/>
      <c r="WD142" s="486"/>
      <c r="WE142" s="486"/>
      <c r="WF142" s="486"/>
      <c r="WG142" s="486"/>
      <c r="WH142" s="486"/>
      <c r="WI142" s="486"/>
      <c r="WJ142" s="487"/>
      <c r="WK142" s="485"/>
      <c r="WL142" s="486"/>
      <c r="WM142" s="486"/>
      <c r="WN142" s="486"/>
      <c r="WO142" s="486"/>
      <c r="WP142" s="486"/>
      <c r="WQ142" s="486"/>
      <c r="WR142" s="487"/>
      <c r="WS142" s="485"/>
      <c r="WT142" s="486"/>
      <c r="WU142" s="486"/>
      <c r="WV142" s="486"/>
      <c r="WW142" s="486"/>
      <c r="WX142" s="486"/>
      <c r="WY142" s="486"/>
      <c r="WZ142" s="487"/>
      <c r="XA142" s="485"/>
      <c r="XB142" s="486"/>
      <c r="XC142" s="486"/>
      <c r="XD142" s="486"/>
      <c r="XE142" s="486"/>
      <c r="XF142" s="486"/>
      <c r="XG142" s="486"/>
      <c r="XH142" s="487"/>
      <c r="XI142" s="485"/>
      <c r="XJ142" s="486"/>
      <c r="XK142" s="486"/>
      <c r="XL142" s="486"/>
      <c r="XM142" s="486"/>
      <c r="XN142" s="486"/>
      <c r="XO142" s="486"/>
      <c r="XP142" s="487"/>
      <c r="XQ142" s="485"/>
      <c r="XR142" s="486"/>
      <c r="XS142" s="486"/>
      <c r="XT142" s="486"/>
      <c r="XU142" s="486"/>
      <c r="XV142" s="486"/>
      <c r="XW142" s="486"/>
      <c r="XX142" s="487"/>
      <c r="XY142" s="485"/>
      <c r="XZ142" s="486"/>
      <c r="YA142" s="486"/>
      <c r="YB142" s="486"/>
      <c r="YC142" s="486"/>
      <c r="YD142" s="486"/>
      <c r="YE142" s="486"/>
      <c r="YF142" s="487"/>
      <c r="YG142" s="485"/>
      <c r="YH142" s="486"/>
      <c r="YI142" s="486"/>
      <c r="YJ142" s="486"/>
      <c r="YK142" s="486"/>
      <c r="YL142" s="486"/>
      <c r="YM142" s="486"/>
      <c r="YN142" s="487"/>
      <c r="YO142" s="485"/>
      <c r="YP142" s="486"/>
      <c r="YQ142" s="486"/>
      <c r="YR142" s="486"/>
      <c r="YS142" s="486"/>
      <c r="YT142" s="486"/>
      <c r="YU142" s="486"/>
      <c r="YV142" s="487"/>
      <c r="YW142" s="485"/>
      <c r="YX142" s="486"/>
      <c r="YY142" s="486"/>
      <c r="YZ142" s="486"/>
      <c r="ZA142" s="486"/>
      <c r="ZB142" s="486"/>
      <c r="ZC142" s="486"/>
      <c r="ZD142" s="487"/>
      <c r="ZE142" s="485"/>
      <c r="ZF142" s="486"/>
      <c r="ZG142" s="486"/>
      <c r="ZH142" s="486"/>
      <c r="ZI142" s="486"/>
      <c r="ZJ142" s="486"/>
      <c r="ZK142" s="486"/>
      <c r="ZL142" s="487"/>
      <c r="ZM142" s="485"/>
      <c r="ZN142" s="486"/>
      <c r="ZO142" s="486"/>
      <c r="ZP142" s="486"/>
      <c r="ZQ142" s="486"/>
      <c r="ZR142" s="486"/>
      <c r="ZS142" s="486"/>
      <c r="ZT142" s="487"/>
      <c r="ZU142" s="485"/>
      <c r="ZV142" s="486"/>
      <c r="ZW142" s="486"/>
      <c r="ZX142" s="486"/>
      <c r="ZY142" s="486"/>
      <c r="ZZ142" s="486"/>
      <c r="AAA142" s="486"/>
      <c r="AAB142" s="487"/>
      <c r="AAC142" s="485"/>
      <c r="AAD142" s="486"/>
      <c r="AAE142" s="486"/>
      <c r="AAF142" s="486"/>
      <c r="AAG142" s="486"/>
      <c r="AAH142" s="486"/>
      <c r="AAI142" s="486"/>
      <c r="AAJ142" s="487"/>
      <c r="AAK142" s="485"/>
      <c r="AAL142" s="486"/>
      <c r="AAM142" s="486"/>
      <c r="AAN142" s="486"/>
      <c r="AAO142" s="486"/>
      <c r="AAP142" s="486"/>
      <c r="AAQ142" s="486"/>
      <c r="AAR142" s="487"/>
      <c r="AAS142" s="485"/>
      <c r="AAT142" s="486"/>
      <c r="AAU142" s="486"/>
      <c r="AAV142" s="486"/>
      <c r="AAW142" s="486"/>
      <c r="AAX142" s="486"/>
      <c r="AAY142" s="486"/>
      <c r="AAZ142" s="487"/>
      <c r="ABA142" s="485"/>
      <c r="ABB142" s="486"/>
      <c r="ABC142" s="486"/>
      <c r="ABD142" s="486"/>
      <c r="ABE142" s="486"/>
      <c r="ABF142" s="486"/>
      <c r="ABG142" s="486"/>
      <c r="ABH142" s="487"/>
      <c r="ABI142" s="485"/>
      <c r="ABJ142" s="486"/>
      <c r="ABK142" s="486"/>
      <c r="ABL142" s="486"/>
      <c r="ABM142" s="486"/>
      <c r="ABN142" s="486"/>
      <c r="ABO142" s="486"/>
      <c r="ABP142" s="487"/>
      <c r="ABQ142" s="485"/>
      <c r="ABR142" s="486"/>
      <c r="ABS142" s="486"/>
      <c r="ABT142" s="486"/>
      <c r="ABU142" s="486"/>
      <c r="ABV142" s="486"/>
      <c r="ABW142" s="486"/>
      <c r="ABX142" s="487"/>
      <c r="ABY142" s="485"/>
      <c r="ABZ142" s="486"/>
      <c r="ACA142" s="486"/>
      <c r="ACB142" s="486"/>
      <c r="ACC142" s="486"/>
      <c r="ACD142" s="486"/>
      <c r="ACE142" s="486"/>
      <c r="ACF142" s="487"/>
      <c r="ACG142" s="485"/>
      <c r="ACH142" s="486"/>
      <c r="ACI142" s="486"/>
      <c r="ACJ142" s="486"/>
      <c r="ACK142" s="486"/>
      <c r="ACL142" s="486"/>
      <c r="ACM142" s="486"/>
      <c r="ACN142" s="487"/>
      <c r="ACO142" s="485"/>
      <c r="ACP142" s="486"/>
      <c r="ACQ142" s="486"/>
      <c r="ACR142" s="486"/>
      <c r="ACS142" s="486"/>
      <c r="ACT142" s="486"/>
      <c r="ACU142" s="486"/>
      <c r="ACV142" s="487"/>
      <c r="ACW142" s="485"/>
      <c r="ACX142" s="486"/>
      <c r="ACY142" s="486"/>
      <c r="ACZ142" s="486"/>
      <c r="ADA142" s="486"/>
      <c r="ADB142" s="486"/>
      <c r="ADC142" s="486"/>
      <c r="ADD142" s="487"/>
      <c r="ADE142" s="485"/>
      <c r="ADF142" s="486"/>
      <c r="ADG142" s="486"/>
      <c r="ADH142" s="486"/>
      <c r="ADI142" s="486"/>
      <c r="ADJ142" s="486"/>
      <c r="ADK142" s="486"/>
      <c r="ADL142" s="487"/>
      <c r="ADM142" s="485"/>
      <c r="ADN142" s="486"/>
      <c r="ADO142" s="486"/>
      <c r="ADP142" s="486"/>
      <c r="ADQ142" s="486"/>
      <c r="ADR142" s="486"/>
      <c r="ADS142" s="486"/>
      <c r="ADT142" s="487"/>
      <c r="ADU142" s="485"/>
      <c r="ADV142" s="486"/>
      <c r="ADW142" s="486"/>
      <c r="ADX142" s="486"/>
      <c r="ADY142" s="486"/>
      <c r="ADZ142" s="486"/>
      <c r="AEA142" s="486"/>
      <c r="AEB142" s="487"/>
      <c r="AEC142" s="485"/>
      <c r="AED142" s="486"/>
      <c r="AEE142" s="486"/>
      <c r="AEF142" s="486"/>
      <c r="AEG142" s="486"/>
      <c r="AEH142" s="486"/>
      <c r="AEI142" s="486"/>
      <c r="AEJ142" s="487"/>
      <c r="AEK142" s="485"/>
      <c r="AEL142" s="486"/>
      <c r="AEM142" s="486"/>
      <c r="AEN142" s="486"/>
      <c r="AEO142" s="486"/>
      <c r="AEP142" s="486"/>
      <c r="AEQ142" s="486"/>
      <c r="AER142" s="487"/>
      <c r="AES142" s="485"/>
      <c r="AET142" s="486"/>
      <c r="AEU142" s="486"/>
      <c r="AEV142" s="486"/>
      <c r="AEW142" s="486"/>
      <c r="AEX142" s="486"/>
      <c r="AEY142" s="486"/>
      <c r="AEZ142" s="487"/>
      <c r="AFA142" s="485"/>
      <c r="AFB142" s="486"/>
      <c r="AFC142" s="486"/>
      <c r="AFD142" s="486"/>
      <c r="AFE142" s="486"/>
      <c r="AFF142" s="486"/>
      <c r="AFG142" s="486"/>
      <c r="AFH142" s="487"/>
      <c r="AFI142" s="485"/>
      <c r="AFJ142" s="486"/>
      <c r="AFK142" s="486"/>
      <c r="AFL142" s="486"/>
      <c r="AFM142" s="486"/>
      <c r="AFN142" s="486"/>
      <c r="AFO142" s="486"/>
      <c r="AFP142" s="487"/>
      <c r="AFQ142" s="485"/>
      <c r="AFR142" s="486"/>
      <c r="AFS142" s="486"/>
      <c r="AFT142" s="486"/>
      <c r="AFU142" s="486"/>
      <c r="AFV142" s="486"/>
      <c r="AFW142" s="486"/>
      <c r="AFX142" s="487"/>
      <c r="AFY142" s="485"/>
      <c r="AFZ142" s="486"/>
      <c r="AGA142" s="486"/>
      <c r="AGB142" s="486"/>
      <c r="AGC142" s="486"/>
      <c r="AGD142" s="486"/>
      <c r="AGE142" s="486"/>
      <c r="AGF142" s="487"/>
      <c r="AGG142" s="485"/>
      <c r="AGH142" s="486"/>
      <c r="AGI142" s="486"/>
      <c r="AGJ142" s="486"/>
      <c r="AGK142" s="486"/>
      <c r="AGL142" s="486"/>
      <c r="AGM142" s="486"/>
      <c r="AGN142" s="487"/>
      <c r="AGO142" s="485"/>
      <c r="AGP142" s="486"/>
      <c r="AGQ142" s="486"/>
      <c r="AGR142" s="486"/>
      <c r="AGS142" s="486"/>
      <c r="AGT142" s="486"/>
      <c r="AGU142" s="486"/>
      <c r="AGV142" s="487"/>
      <c r="AGW142" s="485"/>
      <c r="AGX142" s="486"/>
      <c r="AGY142" s="486"/>
      <c r="AGZ142" s="486"/>
      <c r="AHA142" s="486"/>
      <c r="AHB142" s="486"/>
      <c r="AHC142" s="486"/>
      <c r="AHD142" s="487"/>
      <c r="AHE142" s="485"/>
      <c r="AHF142" s="486"/>
      <c r="AHG142" s="486"/>
      <c r="AHH142" s="486"/>
      <c r="AHI142" s="486"/>
      <c r="AHJ142" s="486"/>
      <c r="AHK142" s="486"/>
      <c r="AHL142" s="487"/>
      <c r="AHM142" s="485"/>
      <c r="AHN142" s="486"/>
      <c r="AHO142" s="486"/>
      <c r="AHP142" s="486"/>
      <c r="AHQ142" s="486"/>
      <c r="AHR142" s="486"/>
      <c r="AHS142" s="486"/>
      <c r="AHT142" s="487"/>
      <c r="AHU142" s="485"/>
      <c r="AHV142" s="486"/>
      <c r="AHW142" s="486"/>
      <c r="AHX142" s="486"/>
      <c r="AHY142" s="486"/>
      <c r="AHZ142" s="486"/>
      <c r="AIA142" s="486"/>
      <c r="AIB142" s="487"/>
      <c r="AIC142" s="485"/>
      <c r="AID142" s="486"/>
      <c r="AIE142" s="486"/>
      <c r="AIF142" s="486"/>
      <c r="AIG142" s="486"/>
      <c r="AIH142" s="486"/>
      <c r="AII142" s="486"/>
      <c r="AIJ142" s="487"/>
      <c r="AIK142" s="485"/>
      <c r="AIL142" s="486"/>
      <c r="AIM142" s="486"/>
      <c r="AIN142" s="486"/>
      <c r="AIO142" s="486"/>
      <c r="AIP142" s="486"/>
      <c r="AIQ142" s="486"/>
      <c r="AIR142" s="487"/>
      <c r="AIS142" s="485"/>
      <c r="AIT142" s="486"/>
      <c r="AIU142" s="486"/>
      <c r="AIV142" s="486"/>
      <c r="AIW142" s="486"/>
      <c r="AIX142" s="486"/>
      <c r="AIY142" s="486"/>
      <c r="AIZ142" s="487"/>
      <c r="AJA142" s="485"/>
      <c r="AJB142" s="486"/>
      <c r="AJC142" s="486"/>
      <c r="AJD142" s="486"/>
      <c r="AJE142" s="486"/>
      <c r="AJF142" s="486"/>
      <c r="AJG142" s="486"/>
      <c r="AJH142" s="487"/>
      <c r="AJI142" s="485"/>
      <c r="AJJ142" s="486"/>
      <c r="AJK142" s="486"/>
      <c r="AJL142" s="486"/>
      <c r="AJM142" s="486"/>
      <c r="AJN142" s="486"/>
      <c r="AJO142" s="486"/>
      <c r="AJP142" s="487"/>
      <c r="AJQ142" s="485"/>
      <c r="AJR142" s="486"/>
      <c r="AJS142" s="486"/>
      <c r="AJT142" s="486"/>
      <c r="AJU142" s="486"/>
      <c r="AJV142" s="486"/>
      <c r="AJW142" s="486"/>
      <c r="AJX142" s="487"/>
      <c r="AJY142" s="485"/>
      <c r="AJZ142" s="486"/>
      <c r="AKA142" s="486"/>
      <c r="AKB142" s="486"/>
      <c r="AKC142" s="486"/>
      <c r="AKD142" s="486"/>
      <c r="AKE142" s="486"/>
      <c r="AKF142" s="487"/>
      <c r="AKG142" s="485"/>
      <c r="AKH142" s="486"/>
      <c r="AKI142" s="486"/>
      <c r="AKJ142" s="486"/>
      <c r="AKK142" s="486"/>
      <c r="AKL142" s="486"/>
      <c r="AKM142" s="486"/>
      <c r="AKN142" s="487"/>
      <c r="AKO142" s="485"/>
      <c r="AKP142" s="486"/>
      <c r="AKQ142" s="486"/>
      <c r="AKR142" s="486"/>
      <c r="AKS142" s="486"/>
      <c r="AKT142" s="486"/>
      <c r="AKU142" s="486"/>
      <c r="AKV142" s="487"/>
      <c r="AKW142" s="485"/>
      <c r="AKX142" s="486"/>
      <c r="AKY142" s="486"/>
      <c r="AKZ142" s="486"/>
      <c r="ALA142" s="486"/>
      <c r="ALB142" s="486"/>
      <c r="ALC142" s="486"/>
      <c r="ALD142" s="487"/>
      <c r="ALE142" s="485"/>
      <c r="ALF142" s="486"/>
      <c r="ALG142" s="486"/>
      <c r="ALH142" s="486"/>
      <c r="ALI142" s="486"/>
      <c r="ALJ142" s="486"/>
      <c r="ALK142" s="486"/>
      <c r="ALL142" s="487"/>
      <c r="ALM142" s="485"/>
      <c r="ALN142" s="486"/>
      <c r="ALO142" s="486"/>
      <c r="ALP142" s="486"/>
      <c r="ALQ142" s="486"/>
      <c r="ALR142" s="486"/>
      <c r="ALS142" s="486"/>
      <c r="ALT142" s="487"/>
      <c r="ALU142" s="485"/>
      <c r="ALV142" s="486"/>
      <c r="ALW142" s="486"/>
      <c r="ALX142" s="486"/>
      <c r="ALY142" s="486"/>
      <c r="ALZ142" s="486"/>
      <c r="AMA142" s="486"/>
      <c r="AMB142" s="487"/>
      <c r="AMC142" s="485"/>
      <c r="AMD142" s="486"/>
      <c r="AME142" s="486"/>
      <c r="AMF142" s="486"/>
      <c r="AMG142" s="486"/>
      <c r="AMH142" s="486"/>
      <c r="AMI142" s="486"/>
      <c r="AMJ142" s="487"/>
      <c r="AMK142" s="485"/>
      <c r="AML142" s="486"/>
      <c r="AMM142" s="486"/>
      <c r="AMN142" s="486"/>
      <c r="AMO142" s="486"/>
      <c r="AMP142" s="486"/>
      <c r="AMQ142" s="486"/>
      <c r="AMR142" s="487"/>
      <c r="AMS142" s="485"/>
      <c r="AMT142" s="486"/>
      <c r="AMU142" s="486"/>
      <c r="AMV142" s="486"/>
      <c r="AMW142" s="486"/>
      <c r="AMX142" s="486"/>
      <c r="AMY142" s="486"/>
      <c r="AMZ142" s="487"/>
      <c r="ANA142" s="485"/>
      <c r="ANB142" s="486"/>
      <c r="ANC142" s="486"/>
      <c r="AND142" s="486"/>
      <c r="ANE142" s="486"/>
      <c r="ANF142" s="486"/>
      <c r="ANG142" s="486"/>
      <c r="ANH142" s="487"/>
      <c r="ANI142" s="485"/>
      <c r="ANJ142" s="486"/>
      <c r="ANK142" s="486"/>
      <c r="ANL142" s="486"/>
      <c r="ANM142" s="486"/>
      <c r="ANN142" s="486"/>
      <c r="ANO142" s="486"/>
      <c r="ANP142" s="487"/>
      <c r="ANQ142" s="485"/>
      <c r="ANR142" s="486"/>
      <c r="ANS142" s="486"/>
      <c r="ANT142" s="486"/>
      <c r="ANU142" s="486"/>
      <c r="ANV142" s="486"/>
      <c r="ANW142" s="486"/>
      <c r="ANX142" s="487"/>
      <c r="ANY142" s="485"/>
      <c r="ANZ142" s="486"/>
      <c r="AOA142" s="486"/>
      <c r="AOB142" s="486"/>
      <c r="AOC142" s="486"/>
      <c r="AOD142" s="486"/>
      <c r="AOE142" s="486"/>
      <c r="AOF142" s="487"/>
      <c r="AOG142" s="485"/>
      <c r="AOH142" s="486"/>
      <c r="AOI142" s="486"/>
      <c r="AOJ142" s="486"/>
      <c r="AOK142" s="486"/>
      <c r="AOL142" s="486"/>
      <c r="AOM142" s="486"/>
      <c r="AON142" s="487"/>
      <c r="AOO142" s="485"/>
      <c r="AOP142" s="486"/>
      <c r="AOQ142" s="486"/>
      <c r="AOR142" s="486"/>
      <c r="AOS142" s="486"/>
      <c r="AOT142" s="486"/>
      <c r="AOU142" s="486"/>
      <c r="AOV142" s="487"/>
      <c r="AOW142" s="485"/>
      <c r="AOX142" s="486"/>
      <c r="AOY142" s="486"/>
      <c r="AOZ142" s="486"/>
      <c r="APA142" s="486"/>
      <c r="APB142" s="486"/>
      <c r="APC142" s="486"/>
      <c r="APD142" s="487"/>
      <c r="APE142" s="485"/>
      <c r="APF142" s="486"/>
      <c r="APG142" s="486"/>
      <c r="APH142" s="486"/>
      <c r="API142" s="486"/>
      <c r="APJ142" s="486"/>
      <c r="APK142" s="486"/>
      <c r="APL142" s="487"/>
      <c r="APM142" s="485"/>
      <c r="APN142" s="486"/>
      <c r="APO142" s="486"/>
      <c r="APP142" s="486"/>
      <c r="APQ142" s="486"/>
      <c r="APR142" s="486"/>
      <c r="APS142" s="486"/>
      <c r="APT142" s="487"/>
      <c r="APU142" s="485"/>
      <c r="APV142" s="486"/>
      <c r="APW142" s="486"/>
      <c r="APX142" s="486"/>
      <c r="APY142" s="486"/>
      <c r="APZ142" s="486"/>
      <c r="AQA142" s="486"/>
      <c r="AQB142" s="487"/>
      <c r="AQC142" s="485"/>
      <c r="AQD142" s="486"/>
      <c r="AQE142" s="486"/>
      <c r="AQF142" s="486"/>
      <c r="AQG142" s="486"/>
      <c r="AQH142" s="486"/>
      <c r="AQI142" s="486"/>
      <c r="AQJ142" s="487"/>
      <c r="AQK142" s="485"/>
      <c r="AQL142" s="486"/>
      <c r="AQM142" s="486"/>
      <c r="AQN142" s="486"/>
      <c r="AQO142" s="486"/>
      <c r="AQP142" s="486"/>
      <c r="AQQ142" s="486"/>
      <c r="AQR142" s="487"/>
      <c r="AQS142" s="485"/>
      <c r="AQT142" s="486"/>
      <c r="AQU142" s="486"/>
      <c r="AQV142" s="486"/>
      <c r="AQW142" s="486"/>
      <c r="AQX142" s="486"/>
      <c r="AQY142" s="486"/>
      <c r="AQZ142" s="487"/>
      <c r="ARA142" s="485"/>
      <c r="ARB142" s="486"/>
      <c r="ARC142" s="486"/>
      <c r="ARD142" s="486"/>
      <c r="ARE142" s="486"/>
      <c r="ARF142" s="486"/>
      <c r="ARG142" s="486"/>
      <c r="ARH142" s="487"/>
      <c r="ARI142" s="485"/>
      <c r="ARJ142" s="486"/>
      <c r="ARK142" s="486"/>
      <c r="ARL142" s="486"/>
      <c r="ARM142" s="486"/>
      <c r="ARN142" s="486"/>
      <c r="ARO142" s="486"/>
      <c r="ARP142" s="487"/>
      <c r="ARQ142" s="485"/>
      <c r="ARR142" s="486"/>
      <c r="ARS142" s="486"/>
      <c r="ART142" s="486"/>
      <c r="ARU142" s="486"/>
      <c r="ARV142" s="486"/>
      <c r="ARW142" s="486"/>
      <c r="ARX142" s="487"/>
      <c r="ARY142" s="485"/>
      <c r="ARZ142" s="486"/>
      <c r="ASA142" s="486"/>
      <c r="ASB142" s="486"/>
      <c r="ASC142" s="486"/>
      <c r="ASD142" s="486"/>
      <c r="ASE142" s="486"/>
      <c r="ASF142" s="487"/>
      <c r="ASG142" s="485"/>
      <c r="ASH142" s="486"/>
      <c r="ASI142" s="486"/>
      <c r="ASJ142" s="486"/>
      <c r="ASK142" s="486"/>
      <c r="ASL142" s="486"/>
      <c r="ASM142" s="486"/>
      <c r="ASN142" s="487"/>
      <c r="ASO142" s="485"/>
      <c r="ASP142" s="486"/>
      <c r="ASQ142" s="486"/>
      <c r="ASR142" s="486"/>
      <c r="ASS142" s="486"/>
      <c r="AST142" s="486"/>
      <c r="ASU142" s="486"/>
      <c r="ASV142" s="487"/>
      <c r="ASW142" s="485"/>
      <c r="ASX142" s="486"/>
      <c r="ASY142" s="486"/>
      <c r="ASZ142" s="486"/>
      <c r="ATA142" s="486"/>
      <c r="ATB142" s="486"/>
      <c r="ATC142" s="486"/>
      <c r="ATD142" s="487"/>
      <c r="ATE142" s="485"/>
      <c r="ATF142" s="486"/>
      <c r="ATG142" s="486"/>
      <c r="ATH142" s="486"/>
      <c r="ATI142" s="486"/>
      <c r="ATJ142" s="486"/>
      <c r="ATK142" s="486"/>
      <c r="ATL142" s="487"/>
      <c r="ATM142" s="485"/>
      <c r="ATN142" s="486"/>
      <c r="ATO142" s="486"/>
      <c r="ATP142" s="486"/>
      <c r="ATQ142" s="486"/>
      <c r="ATR142" s="486"/>
      <c r="ATS142" s="486"/>
      <c r="ATT142" s="487"/>
      <c r="ATU142" s="485"/>
      <c r="ATV142" s="486"/>
      <c r="ATW142" s="486"/>
      <c r="ATX142" s="486"/>
      <c r="ATY142" s="486"/>
      <c r="ATZ142" s="486"/>
      <c r="AUA142" s="486"/>
      <c r="AUB142" s="487"/>
      <c r="AUC142" s="485"/>
      <c r="AUD142" s="486"/>
      <c r="AUE142" s="486"/>
      <c r="AUF142" s="486"/>
      <c r="AUG142" s="486"/>
      <c r="AUH142" s="486"/>
      <c r="AUI142" s="486"/>
      <c r="AUJ142" s="487"/>
      <c r="AUK142" s="485"/>
      <c r="AUL142" s="486"/>
      <c r="AUM142" s="486"/>
      <c r="AUN142" s="486"/>
      <c r="AUO142" s="486"/>
      <c r="AUP142" s="486"/>
      <c r="AUQ142" s="486"/>
      <c r="AUR142" s="487"/>
      <c r="AUS142" s="485"/>
      <c r="AUT142" s="486"/>
      <c r="AUU142" s="486"/>
      <c r="AUV142" s="486"/>
      <c r="AUW142" s="486"/>
      <c r="AUX142" s="486"/>
      <c r="AUY142" s="486"/>
      <c r="AUZ142" s="487"/>
      <c r="AVA142" s="485"/>
      <c r="AVB142" s="486"/>
      <c r="AVC142" s="486"/>
      <c r="AVD142" s="486"/>
      <c r="AVE142" s="486"/>
      <c r="AVF142" s="486"/>
      <c r="AVG142" s="486"/>
      <c r="AVH142" s="487"/>
      <c r="AVI142" s="485"/>
      <c r="AVJ142" s="486"/>
      <c r="AVK142" s="486"/>
      <c r="AVL142" s="486"/>
      <c r="AVM142" s="486"/>
      <c r="AVN142" s="486"/>
      <c r="AVO142" s="486"/>
      <c r="AVP142" s="487"/>
      <c r="AVQ142" s="485"/>
      <c r="AVR142" s="486"/>
      <c r="AVS142" s="486"/>
      <c r="AVT142" s="486"/>
      <c r="AVU142" s="486"/>
      <c r="AVV142" s="486"/>
      <c r="AVW142" s="486"/>
      <c r="AVX142" s="487"/>
      <c r="AVY142" s="485"/>
      <c r="AVZ142" s="486"/>
      <c r="AWA142" s="486"/>
      <c r="AWB142" s="486"/>
      <c r="AWC142" s="486"/>
      <c r="AWD142" s="486"/>
      <c r="AWE142" s="486"/>
      <c r="AWF142" s="487"/>
      <c r="AWG142" s="485"/>
      <c r="AWH142" s="486"/>
      <c r="AWI142" s="486"/>
      <c r="AWJ142" s="486"/>
      <c r="AWK142" s="486"/>
      <c r="AWL142" s="486"/>
      <c r="AWM142" s="486"/>
      <c r="AWN142" s="487"/>
      <c r="AWO142" s="485"/>
      <c r="AWP142" s="486"/>
      <c r="AWQ142" s="486"/>
      <c r="AWR142" s="486"/>
      <c r="AWS142" s="486"/>
      <c r="AWT142" s="486"/>
      <c r="AWU142" s="486"/>
      <c r="AWV142" s="487"/>
      <c r="AWW142" s="485"/>
      <c r="AWX142" s="486"/>
      <c r="AWY142" s="486"/>
      <c r="AWZ142" s="486"/>
      <c r="AXA142" s="486"/>
      <c r="AXB142" s="486"/>
      <c r="AXC142" s="486"/>
      <c r="AXD142" s="487"/>
      <c r="AXE142" s="485"/>
      <c r="AXF142" s="486"/>
      <c r="AXG142" s="486"/>
      <c r="AXH142" s="486"/>
      <c r="AXI142" s="486"/>
      <c r="AXJ142" s="486"/>
      <c r="AXK142" s="486"/>
      <c r="AXL142" s="487"/>
      <c r="AXM142" s="485"/>
      <c r="AXN142" s="486"/>
      <c r="AXO142" s="486"/>
      <c r="AXP142" s="486"/>
      <c r="AXQ142" s="486"/>
      <c r="AXR142" s="486"/>
      <c r="AXS142" s="486"/>
      <c r="AXT142" s="487"/>
      <c r="AXU142" s="485"/>
      <c r="AXV142" s="486"/>
      <c r="AXW142" s="486"/>
      <c r="AXX142" s="486"/>
      <c r="AXY142" s="486"/>
      <c r="AXZ142" s="486"/>
      <c r="AYA142" s="486"/>
      <c r="AYB142" s="487"/>
      <c r="AYC142" s="485"/>
      <c r="AYD142" s="486"/>
      <c r="AYE142" s="486"/>
      <c r="AYF142" s="486"/>
      <c r="AYG142" s="486"/>
      <c r="AYH142" s="486"/>
      <c r="AYI142" s="486"/>
      <c r="AYJ142" s="487"/>
      <c r="AYK142" s="485"/>
      <c r="AYL142" s="486"/>
      <c r="AYM142" s="486"/>
      <c r="AYN142" s="486"/>
      <c r="AYO142" s="486"/>
      <c r="AYP142" s="486"/>
      <c r="AYQ142" s="486"/>
      <c r="AYR142" s="487"/>
      <c r="AYS142" s="485"/>
      <c r="AYT142" s="486"/>
      <c r="AYU142" s="486"/>
      <c r="AYV142" s="486"/>
      <c r="AYW142" s="486"/>
      <c r="AYX142" s="486"/>
      <c r="AYY142" s="486"/>
      <c r="AYZ142" s="487"/>
      <c r="AZA142" s="485"/>
      <c r="AZB142" s="486"/>
      <c r="AZC142" s="486"/>
      <c r="AZD142" s="486"/>
      <c r="AZE142" s="486"/>
      <c r="AZF142" s="486"/>
      <c r="AZG142" s="486"/>
      <c r="AZH142" s="487"/>
      <c r="AZI142" s="485"/>
      <c r="AZJ142" s="486"/>
      <c r="AZK142" s="486"/>
      <c r="AZL142" s="486"/>
      <c r="AZM142" s="486"/>
      <c r="AZN142" s="486"/>
      <c r="AZO142" s="486"/>
      <c r="AZP142" s="487"/>
      <c r="AZQ142" s="485"/>
      <c r="AZR142" s="486"/>
      <c r="AZS142" s="486"/>
      <c r="AZT142" s="486"/>
      <c r="AZU142" s="486"/>
      <c r="AZV142" s="486"/>
      <c r="AZW142" s="486"/>
      <c r="AZX142" s="487"/>
      <c r="AZY142" s="485"/>
      <c r="AZZ142" s="486"/>
      <c r="BAA142" s="486"/>
      <c r="BAB142" s="486"/>
      <c r="BAC142" s="486"/>
      <c r="BAD142" s="486"/>
      <c r="BAE142" s="486"/>
      <c r="BAF142" s="487"/>
      <c r="BAG142" s="485"/>
      <c r="BAH142" s="486"/>
      <c r="BAI142" s="486"/>
      <c r="BAJ142" s="486"/>
      <c r="BAK142" s="486"/>
      <c r="BAL142" s="486"/>
      <c r="BAM142" s="486"/>
      <c r="BAN142" s="487"/>
      <c r="BAO142" s="485"/>
      <c r="BAP142" s="486"/>
      <c r="BAQ142" s="486"/>
      <c r="BAR142" s="486"/>
      <c r="BAS142" s="486"/>
      <c r="BAT142" s="486"/>
      <c r="BAU142" s="486"/>
      <c r="BAV142" s="487"/>
      <c r="BAW142" s="485"/>
      <c r="BAX142" s="486"/>
      <c r="BAY142" s="486"/>
      <c r="BAZ142" s="486"/>
      <c r="BBA142" s="486"/>
      <c r="BBB142" s="486"/>
      <c r="BBC142" s="486"/>
      <c r="BBD142" s="487"/>
      <c r="BBE142" s="485"/>
      <c r="BBF142" s="486"/>
      <c r="BBG142" s="486"/>
      <c r="BBH142" s="486"/>
      <c r="BBI142" s="486"/>
      <c r="BBJ142" s="486"/>
      <c r="BBK142" s="486"/>
      <c r="BBL142" s="487"/>
      <c r="BBM142" s="485"/>
      <c r="BBN142" s="486"/>
      <c r="BBO142" s="486"/>
      <c r="BBP142" s="486"/>
      <c r="BBQ142" s="486"/>
      <c r="BBR142" s="486"/>
      <c r="BBS142" s="486"/>
      <c r="BBT142" s="487"/>
      <c r="BBU142" s="485"/>
      <c r="BBV142" s="486"/>
      <c r="BBW142" s="486"/>
      <c r="BBX142" s="486"/>
      <c r="BBY142" s="486"/>
      <c r="BBZ142" s="486"/>
      <c r="BCA142" s="486"/>
      <c r="BCB142" s="487"/>
      <c r="BCC142" s="485"/>
      <c r="BCD142" s="486"/>
      <c r="BCE142" s="486"/>
      <c r="BCF142" s="486"/>
      <c r="BCG142" s="486"/>
      <c r="BCH142" s="486"/>
      <c r="BCI142" s="486"/>
      <c r="BCJ142" s="487"/>
      <c r="BCK142" s="485"/>
      <c r="BCL142" s="486"/>
      <c r="BCM142" s="486"/>
      <c r="BCN142" s="486"/>
      <c r="BCO142" s="486"/>
      <c r="BCP142" s="486"/>
      <c r="BCQ142" s="486"/>
      <c r="BCR142" s="487"/>
      <c r="BCS142" s="485"/>
      <c r="BCT142" s="486"/>
      <c r="BCU142" s="486"/>
      <c r="BCV142" s="486"/>
      <c r="BCW142" s="486"/>
      <c r="BCX142" s="486"/>
      <c r="BCY142" s="486"/>
      <c r="BCZ142" s="487"/>
      <c r="BDA142" s="485"/>
      <c r="BDB142" s="486"/>
      <c r="BDC142" s="486"/>
      <c r="BDD142" s="486"/>
      <c r="BDE142" s="486"/>
      <c r="BDF142" s="486"/>
      <c r="BDG142" s="486"/>
      <c r="BDH142" s="487"/>
      <c r="BDI142" s="485"/>
      <c r="BDJ142" s="486"/>
      <c r="BDK142" s="486"/>
      <c r="BDL142" s="486"/>
      <c r="BDM142" s="486"/>
      <c r="BDN142" s="486"/>
      <c r="BDO142" s="486"/>
      <c r="BDP142" s="487"/>
      <c r="BDQ142" s="485"/>
      <c r="BDR142" s="486"/>
      <c r="BDS142" s="486"/>
      <c r="BDT142" s="486"/>
      <c r="BDU142" s="486"/>
      <c r="BDV142" s="486"/>
      <c r="BDW142" s="486"/>
      <c r="BDX142" s="487"/>
      <c r="BDY142" s="485"/>
      <c r="BDZ142" s="486"/>
      <c r="BEA142" s="486"/>
      <c r="BEB142" s="486"/>
      <c r="BEC142" s="486"/>
      <c r="BED142" s="486"/>
      <c r="BEE142" s="486"/>
      <c r="BEF142" s="487"/>
      <c r="BEG142" s="485"/>
      <c r="BEH142" s="486"/>
      <c r="BEI142" s="486"/>
      <c r="BEJ142" s="486"/>
      <c r="BEK142" s="486"/>
      <c r="BEL142" s="486"/>
      <c r="BEM142" s="486"/>
      <c r="BEN142" s="487"/>
      <c r="BEO142" s="485"/>
      <c r="BEP142" s="486"/>
      <c r="BEQ142" s="486"/>
      <c r="BER142" s="486"/>
      <c r="BES142" s="486"/>
      <c r="BET142" s="486"/>
      <c r="BEU142" s="486"/>
      <c r="BEV142" s="487"/>
      <c r="BEW142" s="485"/>
      <c r="BEX142" s="486"/>
      <c r="BEY142" s="486"/>
      <c r="BEZ142" s="486"/>
      <c r="BFA142" s="486"/>
      <c r="BFB142" s="486"/>
      <c r="BFC142" s="486"/>
      <c r="BFD142" s="487"/>
      <c r="BFE142" s="485"/>
      <c r="BFF142" s="486"/>
      <c r="BFG142" s="486"/>
      <c r="BFH142" s="486"/>
      <c r="BFI142" s="486"/>
      <c r="BFJ142" s="486"/>
      <c r="BFK142" s="486"/>
      <c r="BFL142" s="487"/>
      <c r="BFM142" s="485"/>
      <c r="BFN142" s="486"/>
      <c r="BFO142" s="486"/>
      <c r="BFP142" s="486"/>
      <c r="BFQ142" s="486"/>
      <c r="BFR142" s="486"/>
      <c r="BFS142" s="486"/>
      <c r="BFT142" s="487"/>
      <c r="BFU142" s="485"/>
      <c r="BFV142" s="486"/>
      <c r="BFW142" s="486"/>
      <c r="BFX142" s="486"/>
      <c r="BFY142" s="486"/>
      <c r="BFZ142" s="486"/>
      <c r="BGA142" s="486"/>
      <c r="BGB142" s="487"/>
      <c r="BGC142" s="485"/>
      <c r="BGD142" s="486"/>
      <c r="BGE142" s="486"/>
      <c r="BGF142" s="486"/>
      <c r="BGG142" s="486"/>
      <c r="BGH142" s="486"/>
      <c r="BGI142" s="486"/>
      <c r="BGJ142" s="487"/>
      <c r="BGK142" s="485"/>
      <c r="BGL142" s="486"/>
      <c r="BGM142" s="486"/>
      <c r="BGN142" s="486"/>
      <c r="BGO142" s="486"/>
      <c r="BGP142" s="486"/>
      <c r="BGQ142" s="486"/>
      <c r="BGR142" s="487"/>
      <c r="BGS142" s="485"/>
      <c r="BGT142" s="486"/>
      <c r="BGU142" s="486"/>
      <c r="BGV142" s="486"/>
      <c r="BGW142" s="486"/>
      <c r="BGX142" s="486"/>
      <c r="BGY142" s="486"/>
      <c r="BGZ142" s="487"/>
      <c r="BHA142" s="485"/>
      <c r="BHB142" s="486"/>
      <c r="BHC142" s="486"/>
      <c r="BHD142" s="486"/>
      <c r="BHE142" s="486"/>
      <c r="BHF142" s="486"/>
      <c r="BHG142" s="486"/>
      <c r="BHH142" s="487"/>
      <c r="BHI142" s="485"/>
      <c r="BHJ142" s="486"/>
      <c r="BHK142" s="486"/>
      <c r="BHL142" s="486"/>
      <c r="BHM142" s="486"/>
      <c r="BHN142" s="486"/>
      <c r="BHO142" s="486"/>
      <c r="BHP142" s="487"/>
      <c r="BHQ142" s="485"/>
      <c r="BHR142" s="486"/>
      <c r="BHS142" s="486"/>
      <c r="BHT142" s="486"/>
      <c r="BHU142" s="486"/>
      <c r="BHV142" s="486"/>
      <c r="BHW142" s="486"/>
      <c r="BHX142" s="487"/>
      <c r="BHY142" s="485"/>
      <c r="BHZ142" s="486"/>
      <c r="BIA142" s="486"/>
      <c r="BIB142" s="486"/>
      <c r="BIC142" s="486"/>
      <c r="BID142" s="486"/>
      <c r="BIE142" s="486"/>
      <c r="BIF142" s="487"/>
      <c r="BIG142" s="485"/>
      <c r="BIH142" s="486"/>
      <c r="BII142" s="486"/>
      <c r="BIJ142" s="486"/>
      <c r="BIK142" s="486"/>
      <c r="BIL142" s="486"/>
      <c r="BIM142" s="486"/>
      <c r="BIN142" s="487"/>
      <c r="BIO142" s="485"/>
      <c r="BIP142" s="486"/>
      <c r="BIQ142" s="486"/>
      <c r="BIR142" s="486"/>
      <c r="BIS142" s="486"/>
      <c r="BIT142" s="486"/>
      <c r="BIU142" s="486"/>
      <c r="BIV142" s="487"/>
      <c r="BIW142" s="485"/>
      <c r="BIX142" s="486"/>
      <c r="BIY142" s="486"/>
      <c r="BIZ142" s="486"/>
      <c r="BJA142" s="486"/>
      <c r="BJB142" s="486"/>
      <c r="BJC142" s="486"/>
      <c r="BJD142" s="487"/>
      <c r="BJE142" s="485"/>
      <c r="BJF142" s="486"/>
      <c r="BJG142" s="486"/>
      <c r="BJH142" s="486"/>
      <c r="BJI142" s="486"/>
      <c r="BJJ142" s="486"/>
      <c r="BJK142" s="486"/>
      <c r="BJL142" s="487"/>
      <c r="BJM142" s="485"/>
      <c r="BJN142" s="486"/>
      <c r="BJO142" s="486"/>
      <c r="BJP142" s="486"/>
      <c r="BJQ142" s="486"/>
      <c r="BJR142" s="486"/>
      <c r="BJS142" s="486"/>
      <c r="BJT142" s="487"/>
      <c r="BJU142" s="485"/>
      <c r="BJV142" s="486"/>
      <c r="BJW142" s="486"/>
      <c r="BJX142" s="486"/>
      <c r="BJY142" s="486"/>
      <c r="BJZ142" s="486"/>
      <c r="BKA142" s="486"/>
      <c r="BKB142" s="487"/>
      <c r="BKC142" s="485"/>
      <c r="BKD142" s="486"/>
      <c r="BKE142" s="486"/>
      <c r="BKF142" s="486"/>
      <c r="BKG142" s="486"/>
      <c r="BKH142" s="486"/>
      <c r="BKI142" s="486"/>
      <c r="BKJ142" s="487"/>
      <c r="BKK142" s="485"/>
      <c r="BKL142" s="486"/>
      <c r="BKM142" s="486"/>
      <c r="BKN142" s="486"/>
      <c r="BKO142" s="486"/>
      <c r="BKP142" s="486"/>
      <c r="BKQ142" s="486"/>
      <c r="BKR142" s="487"/>
      <c r="BKS142" s="485"/>
      <c r="BKT142" s="486"/>
      <c r="BKU142" s="486"/>
      <c r="BKV142" s="486"/>
      <c r="BKW142" s="486"/>
      <c r="BKX142" s="486"/>
      <c r="BKY142" s="486"/>
      <c r="BKZ142" s="487"/>
      <c r="BLA142" s="485"/>
      <c r="BLB142" s="486"/>
      <c r="BLC142" s="486"/>
      <c r="BLD142" s="486"/>
      <c r="BLE142" s="486"/>
      <c r="BLF142" s="486"/>
      <c r="BLG142" s="486"/>
      <c r="BLH142" s="487"/>
      <c r="BLI142" s="485"/>
      <c r="BLJ142" s="486"/>
      <c r="BLK142" s="486"/>
      <c r="BLL142" s="486"/>
      <c r="BLM142" s="486"/>
      <c r="BLN142" s="486"/>
      <c r="BLO142" s="486"/>
      <c r="BLP142" s="487"/>
      <c r="BLQ142" s="485"/>
      <c r="BLR142" s="486"/>
      <c r="BLS142" s="486"/>
      <c r="BLT142" s="486"/>
      <c r="BLU142" s="486"/>
      <c r="BLV142" s="486"/>
      <c r="BLW142" s="486"/>
      <c r="BLX142" s="487"/>
      <c r="BLY142" s="485"/>
      <c r="BLZ142" s="486"/>
      <c r="BMA142" s="486"/>
      <c r="BMB142" s="486"/>
      <c r="BMC142" s="486"/>
      <c r="BMD142" s="486"/>
      <c r="BME142" s="486"/>
      <c r="BMF142" s="487"/>
      <c r="BMG142" s="485"/>
      <c r="BMH142" s="486"/>
      <c r="BMI142" s="486"/>
      <c r="BMJ142" s="486"/>
      <c r="BMK142" s="486"/>
      <c r="BML142" s="486"/>
      <c r="BMM142" s="486"/>
      <c r="BMN142" s="487"/>
      <c r="BMO142" s="485"/>
      <c r="BMP142" s="486"/>
      <c r="BMQ142" s="486"/>
      <c r="BMR142" s="486"/>
      <c r="BMS142" s="486"/>
      <c r="BMT142" s="486"/>
      <c r="BMU142" s="486"/>
      <c r="BMV142" s="487"/>
      <c r="BMW142" s="485"/>
      <c r="BMX142" s="486"/>
      <c r="BMY142" s="486"/>
      <c r="BMZ142" s="486"/>
      <c r="BNA142" s="486"/>
      <c r="BNB142" s="486"/>
      <c r="BNC142" s="486"/>
      <c r="BND142" s="487"/>
      <c r="BNE142" s="485"/>
      <c r="BNF142" s="486"/>
      <c r="BNG142" s="486"/>
      <c r="BNH142" s="486"/>
      <c r="BNI142" s="486"/>
      <c r="BNJ142" s="486"/>
      <c r="BNK142" s="486"/>
      <c r="BNL142" s="487"/>
      <c r="BNM142" s="485"/>
      <c r="BNN142" s="486"/>
      <c r="BNO142" s="486"/>
      <c r="BNP142" s="486"/>
      <c r="BNQ142" s="486"/>
      <c r="BNR142" s="486"/>
      <c r="BNS142" s="486"/>
      <c r="BNT142" s="487"/>
      <c r="BNU142" s="485"/>
      <c r="BNV142" s="486"/>
      <c r="BNW142" s="486"/>
      <c r="BNX142" s="486"/>
      <c r="BNY142" s="486"/>
      <c r="BNZ142" s="486"/>
      <c r="BOA142" s="486"/>
      <c r="BOB142" s="487"/>
      <c r="BOC142" s="485"/>
      <c r="BOD142" s="486"/>
      <c r="BOE142" s="486"/>
      <c r="BOF142" s="486"/>
      <c r="BOG142" s="486"/>
      <c r="BOH142" s="486"/>
      <c r="BOI142" s="486"/>
      <c r="BOJ142" s="487"/>
      <c r="BOK142" s="485"/>
      <c r="BOL142" s="486"/>
      <c r="BOM142" s="486"/>
      <c r="BON142" s="486"/>
      <c r="BOO142" s="486"/>
      <c r="BOP142" s="486"/>
      <c r="BOQ142" s="486"/>
      <c r="BOR142" s="487"/>
      <c r="BOS142" s="485"/>
      <c r="BOT142" s="486"/>
      <c r="BOU142" s="486"/>
      <c r="BOV142" s="486"/>
      <c r="BOW142" s="486"/>
      <c r="BOX142" s="486"/>
      <c r="BOY142" s="486"/>
      <c r="BOZ142" s="487"/>
      <c r="BPA142" s="485"/>
      <c r="BPB142" s="486"/>
      <c r="BPC142" s="486"/>
      <c r="BPD142" s="486"/>
      <c r="BPE142" s="486"/>
      <c r="BPF142" s="486"/>
      <c r="BPG142" s="486"/>
      <c r="BPH142" s="487"/>
      <c r="BPI142" s="485"/>
      <c r="BPJ142" s="486"/>
      <c r="BPK142" s="486"/>
      <c r="BPL142" s="486"/>
      <c r="BPM142" s="486"/>
      <c r="BPN142" s="486"/>
      <c r="BPO142" s="486"/>
      <c r="BPP142" s="487"/>
      <c r="BPQ142" s="485"/>
      <c r="BPR142" s="486"/>
      <c r="BPS142" s="486"/>
      <c r="BPT142" s="486"/>
      <c r="BPU142" s="486"/>
      <c r="BPV142" s="486"/>
      <c r="BPW142" s="486"/>
      <c r="BPX142" s="487"/>
      <c r="BPY142" s="485"/>
      <c r="BPZ142" s="486"/>
      <c r="BQA142" s="486"/>
      <c r="BQB142" s="486"/>
      <c r="BQC142" s="486"/>
      <c r="BQD142" s="486"/>
      <c r="BQE142" s="486"/>
      <c r="BQF142" s="487"/>
      <c r="BQG142" s="485"/>
      <c r="BQH142" s="486"/>
      <c r="BQI142" s="486"/>
      <c r="BQJ142" s="486"/>
      <c r="BQK142" s="486"/>
      <c r="BQL142" s="486"/>
      <c r="BQM142" s="486"/>
      <c r="BQN142" s="487"/>
      <c r="BQO142" s="485"/>
      <c r="BQP142" s="486"/>
      <c r="BQQ142" s="486"/>
      <c r="BQR142" s="486"/>
      <c r="BQS142" s="486"/>
      <c r="BQT142" s="486"/>
      <c r="BQU142" s="486"/>
      <c r="BQV142" s="487"/>
      <c r="BQW142" s="485"/>
      <c r="BQX142" s="486"/>
      <c r="BQY142" s="486"/>
      <c r="BQZ142" s="486"/>
      <c r="BRA142" s="486"/>
      <c r="BRB142" s="486"/>
      <c r="BRC142" s="486"/>
      <c r="BRD142" s="487"/>
      <c r="BRE142" s="485"/>
      <c r="BRF142" s="486"/>
      <c r="BRG142" s="486"/>
      <c r="BRH142" s="486"/>
      <c r="BRI142" s="486"/>
      <c r="BRJ142" s="486"/>
      <c r="BRK142" s="486"/>
      <c r="BRL142" s="487"/>
      <c r="BRM142" s="485"/>
      <c r="BRN142" s="486"/>
      <c r="BRO142" s="486"/>
      <c r="BRP142" s="486"/>
      <c r="BRQ142" s="486"/>
      <c r="BRR142" s="486"/>
      <c r="BRS142" s="486"/>
      <c r="BRT142" s="487"/>
      <c r="BRU142" s="485"/>
      <c r="BRV142" s="486"/>
      <c r="BRW142" s="486"/>
      <c r="BRX142" s="486"/>
      <c r="BRY142" s="486"/>
      <c r="BRZ142" s="486"/>
      <c r="BSA142" s="486"/>
      <c r="BSB142" s="487"/>
      <c r="BSC142" s="485"/>
      <c r="BSD142" s="486"/>
      <c r="BSE142" s="486"/>
      <c r="BSF142" s="486"/>
      <c r="BSG142" s="486"/>
      <c r="BSH142" s="486"/>
      <c r="BSI142" s="486"/>
      <c r="BSJ142" s="487"/>
      <c r="BSK142" s="485"/>
      <c r="BSL142" s="486"/>
      <c r="BSM142" s="486"/>
      <c r="BSN142" s="486"/>
      <c r="BSO142" s="486"/>
      <c r="BSP142" s="486"/>
      <c r="BSQ142" s="486"/>
      <c r="BSR142" s="487"/>
      <c r="BSS142" s="485"/>
      <c r="BST142" s="486"/>
      <c r="BSU142" s="486"/>
      <c r="BSV142" s="486"/>
      <c r="BSW142" s="486"/>
      <c r="BSX142" s="486"/>
      <c r="BSY142" s="486"/>
      <c r="BSZ142" s="487"/>
      <c r="BTA142" s="485"/>
      <c r="BTB142" s="486"/>
      <c r="BTC142" s="486"/>
      <c r="BTD142" s="486"/>
      <c r="BTE142" s="486"/>
      <c r="BTF142" s="486"/>
      <c r="BTG142" s="486"/>
      <c r="BTH142" s="487"/>
      <c r="BTI142" s="485"/>
      <c r="BTJ142" s="486"/>
      <c r="BTK142" s="486"/>
      <c r="BTL142" s="486"/>
      <c r="BTM142" s="486"/>
      <c r="BTN142" s="486"/>
      <c r="BTO142" s="486"/>
      <c r="BTP142" s="487"/>
      <c r="BTQ142" s="485"/>
      <c r="BTR142" s="486"/>
      <c r="BTS142" s="486"/>
      <c r="BTT142" s="486"/>
      <c r="BTU142" s="486"/>
      <c r="BTV142" s="486"/>
      <c r="BTW142" s="486"/>
      <c r="BTX142" s="487"/>
      <c r="BTY142" s="485"/>
      <c r="BTZ142" s="486"/>
      <c r="BUA142" s="486"/>
      <c r="BUB142" s="486"/>
      <c r="BUC142" s="486"/>
      <c r="BUD142" s="486"/>
      <c r="BUE142" s="486"/>
      <c r="BUF142" s="487"/>
      <c r="BUG142" s="485"/>
      <c r="BUH142" s="486"/>
      <c r="BUI142" s="486"/>
      <c r="BUJ142" s="486"/>
      <c r="BUK142" s="486"/>
      <c r="BUL142" s="486"/>
      <c r="BUM142" s="486"/>
      <c r="BUN142" s="487"/>
      <c r="BUO142" s="485"/>
      <c r="BUP142" s="486"/>
      <c r="BUQ142" s="486"/>
      <c r="BUR142" s="486"/>
      <c r="BUS142" s="486"/>
      <c r="BUT142" s="486"/>
      <c r="BUU142" s="486"/>
      <c r="BUV142" s="487"/>
      <c r="BUW142" s="485"/>
      <c r="BUX142" s="486"/>
      <c r="BUY142" s="486"/>
      <c r="BUZ142" s="486"/>
      <c r="BVA142" s="486"/>
      <c r="BVB142" s="486"/>
      <c r="BVC142" s="486"/>
      <c r="BVD142" s="487"/>
      <c r="BVE142" s="485"/>
      <c r="BVF142" s="486"/>
      <c r="BVG142" s="486"/>
      <c r="BVH142" s="486"/>
      <c r="BVI142" s="486"/>
      <c r="BVJ142" s="486"/>
      <c r="BVK142" s="486"/>
      <c r="BVL142" s="487"/>
      <c r="BVM142" s="485"/>
      <c r="BVN142" s="486"/>
      <c r="BVO142" s="486"/>
      <c r="BVP142" s="486"/>
      <c r="BVQ142" s="486"/>
      <c r="BVR142" s="486"/>
      <c r="BVS142" s="486"/>
      <c r="BVT142" s="487"/>
      <c r="BVU142" s="485"/>
      <c r="BVV142" s="486"/>
      <c r="BVW142" s="486"/>
      <c r="BVX142" s="486"/>
      <c r="BVY142" s="486"/>
      <c r="BVZ142" s="486"/>
      <c r="BWA142" s="486"/>
      <c r="BWB142" s="487"/>
      <c r="BWC142" s="485"/>
      <c r="BWD142" s="486"/>
      <c r="BWE142" s="486"/>
      <c r="BWF142" s="486"/>
      <c r="BWG142" s="486"/>
      <c r="BWH142" s="486"/>
      <c r="BWI142" s="486"/>
      <c r="BWJ142" s="487"/>
      <c r="BWK142" s="485"/>
      <c r="BWL142" s="486"/>
      <c r="BWM142" s="486"/>
      <c r="BWN142" s="486"/>
      <c r="BWO142" s="486"/>
      <c r="BWP142" s="486"/>
      <c r="BWQ142" s="486"/>
      <c r="BWR142" s="487"/>
      <c r="BWS142" s="485"/>
      <c r="BWT142" s="486"/>
      <c r="BWU142" s="486"/>
      <c r="BWV142" s="486"/>
      <c r="BWW142" s="486"/>
      <c r="BWX142" s="486"/>
      <c r="BWY142" s="486"/>
      <c r="BWZ142" s="487"/>
      <c r="BXA142" s="485"/>
      <c r="BXB142" s="486"/>
      <c r="BXC142" s="486"/>
      <c r="BXD142" s="486"/>
      <c r="BXE142" s="486"/>
      <c r="BXF142" s="486"/>
      <c r="BXG142" s="486"/>
      <c r="BXH142" s="487"/>
      <c r="BXI142" s="485"/>
      <c r="BXJ142" s="486"/>
      <c r="BXK142" s="486"/>
      <c r="BXL142" s="486"/>
      <c r="BXM142" s="486"/>
      <c r="BXN142" s="486"/>
      <c r="BXO142" s="486"/>
      <c r="BXP142" s="487"/>
      <c r="BXQ142" s="485"/>
      <c r="BXR142" s="486"/>
      <c r="BXS142" s="486"/>
      <c r="BXT142" s="486"/>
      <c r="BXU142" s="486"/>
      <c r="BXV142" s="486"/>
      <c r="BXW142" s="486"/>
      <c r="BXX142" s="487"/>
      <c r="BXY142" s="485"/>
      <c r="BXZ142" s="486"/>
      <c r="BYA142" s="486"/>
      <c r="BYB142" s="486"/>
      <c r="BYC142" s="486"/>
      <c r="BYD142" s="486"/>
      <c r="BYE142" s="486"/>
      <c r="BYF142" s="487"/>
      <c r="BYG142" s="485"/>
      <c r="BYH142" s="486"/>
      <c r="BYI142" s="486"/>
      <c r="BYJ142" s="486"/>
      <c r="BYK142" s="486"/>
      <c r="BYL142" s="486"/>
      <c r="BYM142" s="486"/>
      <c r="BYN142" s="487"/>
      <c r="BYO142" s="485"/>
      <c r="BYP142" s="486"/>
      <c r="BYQ142" s="486"/>
      <c r="BYR142" s="486"/>
      <c r="BYS142" s="486"/>
      <c r="BYT142" s="486"/>
      <c r="BYU142" s="486"/>
      <c r="BYV142" s="487"/>
      <c r="BYW142" s="485"/>
      <c r="BYX142" s="486"/>
      <c r="BYY142" s="486"/>
      <c r="BYZ142" s="486"/>
      <c r="BZA142" s="486"/>
      <c r="BZB142" s="486"/>
      <c r="BZC142" s="486"/>
      <c r="BZD142" s="487"/>
      <c r="BZE142" s="485"/>
      <c r="BZF142" s="486"/>
      <c r="BZG142" s="486"/>
      <c r="BZH142" s="486"/>
      <c r="BZI142" s="486"/>
      <c r="BZJ142" s="486"/>
      <c r="BZK142" s="486"/>
      <c r="BZL142" s="487"/>
      <c r="BZM142" s="485"/>
      <c r="BZN142" s="486"/>
      <c r="BZO142" s="486"/>
      <c r="BZP142" s="486"/>
      <c r="BZQ142" s="486"/>
      <c r="BZR142" s="486"/>
      <c r="BZS142" s="486"/>
      <c r="BZT142" s="487"/>
      <c r="BZU142" s="485"/>
      <c r="BZV142" s="486"/>
      <c r="BZW142" s="486"/>
      <c r="BZX142" s="486"/>
      <c r="BZY142" s="486"/>
      <c r="BZZ142" s="486"/>
      <c r="CAA142" s="486"/>
      <c r="CAB142" s="487"/>
      <c r="CAC142" s="485"/>
      <c r="CAD142" s="486"/>
      <c r="CAE142" s="486"/>
      <c r="CAF142" s="486"/>
      <c r="CAG142" s="486"/>
      <c r="CAH142" s="486"/>
      <c r="CAI142" s="486"/>
      <c r="CAJ142" s="487"/>
      <c r="CAK142" s="485"/>
      <c r="CAL142" s="486"/>
      <c r="CAM142" s="486"/>
      <c r="CAN142" s="486"/>
      <c r="CAO142" s="486"/>
      <c r="CAP142" s="486"/>
      <c r="CAQ142" s="486"/>
      <c r="CAR142" s="487"/>
      <c r="CAS142" s="485"/>
      <c r="CAT142" s="486"/>
      <c r="CAU142" s="486"/>
      <c r="CAV142" s="486"/>
      <c r="CAW142" s="486"/>
      <c r="CAX142" s="486"/>
      <c r="CAY142" s="486"/>
      <c r="CAZ142" s="487"/>
      <c r="CBA142" s="485"/>
      <c r="CBB142" s="486"/>
      <c r="CBC142" s="486"/>
      <c r="CBD142" s="486"/>
      <c r="CBE142" s="486"/>
      <c r="CBF142" s="486"/>
      <c r="CBG142" s="486"/>
      <c r="CBH142" s="487"/>
      <c r="CBI142" s="485"/>
      <c r="CBJ142" s="486"/>
      <c r="CBK142" s="486"/>
      <c r="CBL142" s="486"/>
      <c r="CBM142" s="486"/>
      <c r="CBN142" s="486"/>
      <c r="CBO142" s="486"/>
      <c r="CBP142" s="487"/>
      <c r="CBQ142" s="485"/>
      <c r="CBR142" s="486"/>
      <c r="CBS142" s="486"/>
      <c r="CBT142" s="486"/>
      <c r="CBU142" s="486"/>
      <c r="CBV142" s="486"/>
      <c r="CBW142" s="486"/>
      <c r="CBX142" s="487"/>
      <c r="CBY142" s="485"/>
      <c r="CBZ142" s="486"/>
      <c r="CCA142" s="486"/>
      <c r="CCB142" s="486"/>
      <c r="CCC142" s="486"/>
      <c r="CCD142" s="486"/>
      <c r="CCE142" s="486"/>
      <c r="CCF142" s="487"/>
      <c r="CCG142" s="485"/>
      <c r="CCH142" s="486"/>
      <c r="CCI142" s="486"/>
      <c r="CCJ142" s="486"/>
      <c r="CCK142" s="486"/>
      <c r="CCL142" s="486"/>
      <c r="CCM142" s="486"/>
      <c r="CCN142" s="487"/>
      <c r="CCO142" s="485"/>
      <c r="CCP142" s="486"/>
      <c r="CCQ142" s="486"/>
      <c r="CCR142" s="486"/>
      <c r="CCS142" s="486"/>
      <c r="CCT142" s="486"/>
      <c r="CCU142" s="486"/>
      <c r="CCV142" s="487"/>
      <c r="CCW142" s="485"/>
      <c r="CCX142" s="486"/>
      <c r="CCY142" s="486"/>
      <c r="CCZ142" s="486"/>
      <c r="CDA142" s="486"/>
      <c r="CDB142" s="486"/>
      <c r="CDC142" s="486"/>
      <c r="CDD142" s="487"/>
      <c r="CDE142" s="485"/>
      <c r="CDF142" s="486"/>
      <c r="CDG142" s="486"/>
      <c r="CDH142" s="486"/>
      <c r="CDI142" s="486"/>
      <c r="CDJ142" s="486"/>
      <c r="CDK142" s="486"/>
      <c r="CDL142" s="487"/>
      <c r="CDM142" s="485"/>
      <c r="CDN142" s="486"/>
      <c r="CDO142" s="486"/>
      <c r="CDP142" s="486"/>
      <c r="CDQ142" s="486"/>
      <c r="CDR142" s="486"/>
      <c r="CDS142" s="486"/>
      <c r="CDT142" s="487"/>
      <c r="CDU142" s="485"/>
      <c r="CDV142" s="486"/>
      <c r="CDW142" s="486"/>
      <c r="CDX142" s="486"/>
      <c r="CDY142" s="486"/>
      <c r="CDZ142" s="486"/>
      <c r="CEA142" s="486"/>
      <c r="CEB142" s="487"/>
      <c r="CEC142" s="485"/>
      <c r="CED142" s="486"/>
      <c r="CEE142" s="486"/>
      <c r="CEF142" s="486"/>
      <c r="CEG142" s="486"/>
      <c r="CEH142" s="486"/>
      <c r="CEI142" s="486"/>
      <c r="CEJ142" s="487"/>
      <c r="CEK142" s="485"/>
      <c r="CEL142" s="486"/>
      <c r="CEM142" s="486"/>
      <c r="CEN142" s="486"/>
      <c r="CEO142" s="486"/>
      <c r="CEP142" s="486"/>
      <c r="CEQ142" s="486"/>
      <c r="CER142" s="487"/>
      <c r="CES142" s="485"/>
      <c r="CET142" s="486"/>
      <c r="CEU142" s="486"/>
      <c r="CEV142" s="486"/>
      <c r="CEW142" s="486"/>
      <c r="CEX142" s="486"/>
      <c r="CEY142" s="486"/>
      <c r="CEZ142" s="487"/>
      <c r="CFA142" s="485"/>
      <c r="CFB142" s="486"/>
      <c r="CFC142" s="486"/>
      <c r="CFD142" s="486"/>
      <c r="CFE142" s="486"/>
      <c r="CFF142" s="486"/>
      <c r="CFG142" s="486"/>
      <c r="CFH142" s="487"/>
      <c r="CFI142" s="485"/>
      <c r="CFJ142" s="486"/>
      <c r="CFK142" s="486"/>
      <c r="CFL142" s="486"/>
      <c r="CFM142" s="486"/>
      <c r="CFN142" s="486"/>
      <c r="CFO142" s="486"/>
      <c r="CFP142" s="487"/>
      <c r="CFQ142" s="485"/>
      <c r="CFR142" s="486"/>
      <c r="CFS142" s="486"/>
      <c r="CFT142" s="486"/>
      <c r="CFU142" s="486"/>
      <c r="CFV142" s="486"/>
      <c r="CFW142" s="486"/>
      <c r="CFX142" s="487"/>
      <c r="CFY142" s="485"/>
      <c r="CFZ142" s="486"/>
      <c r="CGA142" s="486"/>
      <c r="CGB142" s="486"/>
      <c r="CGC142" s="486"/>
      <c r="CGD142" s="486"/>
      <c r="CGE142" s="486"/>
      <c r="CGF142" s="487"/>
      <c r="CGG142" s="485"/>
      <c r="CGH142" s="486"/>
      <c r="CGI142" s="486"/>
      <c r="CGJ142" s="486"/>
      <c r="CGK142" s="486"/>
      <c r="CGL142" s="486"/>
      <c r="CGM142" s="486"/>
      <c r="CGN142" s="487"/>
      <c r="CGO142" s="485"/>
      <c r="CGP142" s="486"/>
      <c r="CGQ142" s="486"/>
      <c r="CGR142" s="486"/>
      <c r="CGS142" s="486"/>
      <c r="CGT142" s="486"/>
      <c r="CGU142" s="486"/>
      <c r="CGV142" s="487"/>
      <c r="CGW142" s="485"/>
      <c r="CGX142" s="486"/>
      <c r="CGY142" s="486"/>
      <c r="CGZ142" s="486"/>
      <c r="CHA142" s="486"/>
      <c r="CHB142" s="486"/>
      <c r="CHC142" s="486"/>
      <c r="CHD142" s="487"/>
      <c r="CHE142" s="485"/>
      <c r="CHF142" s="486"/>
      <c r="CHG142" s="486"/>
      <c r="CHH142" s="486"/>
      <c r="CHI142" s="486"/>
      <c r="CHJ142" s="486"/>
      <c r="CHK142" s="486"/>
      <c r="CHL142" s="487"/>
      <c r="CHM142" s="485"/>
      <c r="CHN142" s="486"/>
      <c r="CHO142" s="486"/>
      <c r="CHP142" s="486"/>
      <c r="CHQ142" s="486"/>
      <c r="CHR142" s="486"/>
      <c r="CHS142" s="486"/>
      <c r="CHT142" s="487"/>
      <c r="CHU142" s="485"/>
      <c r="CHV142" s="486"/>
      <c r="CHW142" s="486"/>
      <c r="CHX142" s="486"/>
      <c r="CHY142" s="486"/>
      <c r="CHZ142" s="486"/>
      <c r="CIA142" s="486"/>
      <c r="CIB142" s="487"/>
      <c r="CIC142" s="485"/>
      <c r="CID142" s="486"/>
      <c r="CIE142" s="486"/>
      <c r="CIF142" s="486"/>
      <c r="CIG142" s="486"/>
      <c r="CIH142" s="486"/>
      <c r="CII142" s="486"/>
      <c r="CIJ142" s="487"/>
      <c r="CIK142" s="485"/>
      <c r="CIL142" s="486"/>
      <c r="CIM142" s="486"/>
      <c r="CIN142" s="486"/>
      <c r="CIO142" s="486"/>
      <c r="CIP142" s="486"/>
      <c r="CIQ142" s="486"/>
      <c r="CIR142" s="487"/>
      <c r="CIS142" s="485"/>
      <c r="CIT142" s="486"/>
      <c r="CIU142" s="486"/>
      <c r="CIV142" s="486"/>
      <c r="CIW142" s="486"/>
      <c r="CIX142" s="486"/>
      <c r="CIY142" s="486"/>
      <c r="CIZ142" s="487"/>
      <c r="CJA142" s="485"/>
      <c r="CJB142" s="486"/>
      <c r="CJC142" s="486"/>
      <c r="CJD142" s="486"/>
      <c r="CJE142" s="486"/>
      <c r="CJF142" s="486"/>
      <c r="CJG142" s="486"/>
      <c r="CJH142" s="487"/>
      <c r="CJI142" s="485"/>
      <c r="CJJ142" s="486"/>
      <c r="CJK142" s="486"/>
      <c r="CJL142" s="486"/>
      <c r="CJM142" s="486"/>
      <c r="CJN142" s="486"/>
      <c r="CJO142" s="486"/>
      <c r="CJP142" s="487"/>
      <c r="CJQ142" s="485"/>
      <c r="CJR142" s="486"/>
      <c r="CJS142" s="486"/>
      <c r="CJT142" s="486"/>
      <c r="CJU142" s="486"/>
      <c r="CJV142" s="486"/>
      <c r="CJW142" s="486"/>
      <c r="CJX142" s="487"/>
      <c r="CJY142" s="485"/>
      <c r="CJZ142" s="486"/>
      <c r="CKA142" s="486"/>
      <c r="CKB142" s="486"/>
      <c r="CKC142" s="486"/>
      <c r="CKD142" s="486"/>
      <c r="CKE142" s="486"/>
      <c r="CKF142" s="487"/>
      <c r="CKG142" s="485"/>
      <c r="CKH142" s="486"/>
      <c r="CKI142" s="486"/>
      <c r="CKJ142" s="486"/>
      <c r="CKK142" s="486"/>
      <c r="CKL142" s="486"/>
      <c r="CKM142" s="486"/>
      <c r="CKN142" s="487"/>
      <c r="CKO142" s="485"/>
      <c r="CKP142" s="486"/>
      <c r="CKQ142" s="486"/>
      <c r="CKR142" s="486"/>
      <c r="CKS142" s="486"/>
      <c r="CKT142" s="486"/>
      <c r="CKU142" s="486"/>
      <c r="CKV142" s="487"/>
      <c r="CKW142" s="485"/>
      <c r="CKX142" s="486"/>
      <c r="CKY142" s="486"/>
      <c r="CKZ142" s="486"/>
      <c r="CLA142" s="486"/>
      <c r="CLB142" s="486"/>
      <c r="CLC142" s="486"/>
      <c r="CLD142" s="487"/>
      <c r="CLE142" s="485"/>
      <c r="CLF142" s="486"/>
      <c r="CLG142" s="486"/>
      <c r="CLH142" s="486"/>
      <c r="CLI142" s="486"/>
      <c r="CLJ142" s="486"/>
      <c r="CLK142" s="486"/>
      <c r="CLL142" s="487"/>
      <c r="CLM142" s="485"/>
      <c r="CLN142" s="486"/>
      <c r="CLO142" s="486"/>
      <c r="CLP142" s="486"/>
      <c r="CLQ142" s="486"/>
      <c r="CLR142" s="486"/>
      <c r="CLS142" s="486"/>
      <c r="CLT142" s="487"/>
      <c r="CLU142" s="485"/>
      <c r="CLV142" s="486"/>
      <c r="CLW142" s="486"/>
      <c r="CLX142" s="486"/>
      <c r="CLY142" s="486"/>
      <c r="CLZ142" s="486"/>
      <c r="CMA142" s="486"/>
      <c r="CMB142" s="487"/>
      <c r="CMC142" s="485"/>
      <c r="CMD142" s="486"/>
      <c r="CME142" s="486"/>
      <c r="CMF142" s="486"/>
      <c r="CMG142" s="486"/>
      <c r="CMH142" s="486"/>
      <c r="CMI142" s="486"/>
      <c r="CMJ142" s="487"/>
      <c r="CMK142" s="485"/>
      <c r="CML142" s="486"/>
      <c r="CMM142" s="486"/>
      <c r="CMN142" s="486"/>
      <c r="CMO142" s="486"/>
      <c r="CMP142" s="486"/>
      <c r="CMQ142" s="486"/>
      <c r="CMR142" s="487"/>
      <c r="CMS142" s="485"/>
      <c r="CMT142" s="486"/>
      <c r="CMU142" s="486"/>
      <c r="CMV142" s="486"/>
      <c r="CMW142" s="486"/>
      <c r="CMX142" s="486"/>
      <c r="CMY142" s="486"/>
      <c r="CMZ142" s="487"/>
      <c r="CNA142" s="485"/>
      <c r="CNB142" s="486"/>
      <c r="CNC142" s="486"/>
      <c r="CND142" s="486"/>
      <c r="CNE142" s="486"/>
      <c r="CNF142" s="486"/>
      <c r="CNG142" s="486"/>
      <c r="CNH142" s="487"/>
      <c r="CNI142" s="485"/>
      <c r="CNJ142" s="486"/>
      <c r="CNK142" s="486"/>
      <c r="CNL142" s="486"/>
      <c r="CNM142" s="486"/>
      <c r="CNN142" s="486"/>
      <c r="CNO142" s="486"/>
      <c r="CNP142" s="487"/>
      <c r="CNQ142" s="485"/>
      <c r="CNR142" s="486"/>
      <c r="CNS142" s="486"/>
      <c r="CNT142" s="486"/>
      <c r="CNU142" s="486"/>
      <c r="CNV142" s="486"/>
      <c r="CNW142" s="486"/>
      <c r="CNX142" s="487"/>
      <c r="CNY142" s="485"/>
      <c r="CNZ142" s="486"/>
      <c r="COA142" s="486"/>
      <c r="COB142" s="486"/>
      <c r="COC142" s="486"/>
      <c r="COD142" s="486"/>
      <c r="COE142" s="486"/>
      <c r="COF142" s="487"/>
      <c r="COG142" s="485"/>
      <c r="COH142" s="486"/>
      <c r="COI142" s="486"/>
      <c r="COJ142" s="486"/>
      <c r="COK142" s="486"/>
      <c r="COL142" s="486"/>
      <c r="COM142" s="486"/>
      <c r="CON142" s="487"/>
      <c r="COO142" s="485"/>
      <c r="COP142" s="486"/>
      <c r="COQ142" s="486"/>
      <c r="COR142" s="486"/>
      <c r="COS142" s="486"/>
      <c r="COT142" s="486"/>
      <c r="COU142" s="486"/>
      <c r="COV142" s="487"/>
      <c r="COW142" s="485"/>
      <c r="COX142" s="486"/>
      <c r="COY142" s="486"/>
      <c r="COZ142" s="486"/>
      <c r="CPA142" s="486"/>
      <c r="CPB142" s="486"/>
      <c r="CPC142" s="486"/>
      <c r="CPD142" s="487"/>
      <c r="CPE142" s="485"/>
      <c r="CPF142" s="486"/>
      <c r="CPG142" s="486"/>
      <c r="CPH142" s="486"/>
      <c r="CPI142" s="486"/>
      <c r="CPJ142" s="486"/>
      <c r="CPK142" s="486"/>
      <c r="CPL142" s="487"/>
      <c r="CPM142" s="485"/>
      <c r="CPN142" s="486"/>
      <c r="CPO142" s="486"/>
      <c r="CPP142" s="486"/>
      <c r="CPQ142" s="486"/>
      <c r="CPR142" s="486"/>
      <c r="CPS142" s="486"/>
      <c r="CPT142" s="487"/>
      <c r="CPU142" s="485"/>
      <c r="CPV142" s="486"/>
      <c r="CPW142" s="486"/>
      <c r="CPX142" s="486"/>
      <c r="CPY142" s="486"/>
      <c r="CPZ142" s="486"/>
      <c r="CQA142" s="486"/>
      <c r="CQB142" s="487"/>
      <c r="CQC142" s="485"/>
      <c r="CQD142" s="486"/>
      <c r="CQE142" s="486"/>
      <c r="CQF142" s="486"/>
      <c r="CQG142" s="486"/>
      <c r="CQH142" s="486"/>
      <c r="CQI142" s="486"/>
      <c r="CQJ142" s="487"/>
      <c r="CQK142" s="485"/>
      <c r="CQL142" s="486"/>
      <c r="CQM142" s="486"/>
      <c r="CQN142" s="486"/>
      <c r="CQO142" s="486"/>
      <c r="CQP142" s="486"/>
      <c r="CQQ142" s="486"/>
      <c r="CQR142" s="487"/>
      <c r="CQS142" s="485"/>
      <c r="CQT142" s="486"/>
      <c r="CQU142" s="486"/>
      <c r="CQV142" s="486"/>
      <c r="CQW142" s="486"/>
      <c r="CQX142" s="486"/>
      <c r="CQY142" s="486"/>
      <c r="CQZ142" s="487"/>
      <c r="CRA142" s="485"/>
      <c r="CRB142" s="486"/>
      <c r="CRC142" s="486"/>
      <c r="CRD142" s="486"/>
      <c r="CRE142" s="486"/>
      <c r="CRF142" s="486"/>
      <c r="CRG142" s="486"/>
      <c r="CRH142" s="487"/>
      <c r="CRI142" s="485"/>
      <c r="CRJ142" s="486"/>
      <c r="CRK142" s="486"/>
      <c r="CRL142" s="486"/>
      <c r="CRM142" s="486"/>
      <c r="CRN142" s="486"/>
      <c r="CRO142" s="486"/>
      <c r="CRP142" s="487"/>
      <c r="CRQ142" s="485"/>
      <c r="CRR142" s="486"/>
      <c r="CRS142" s="486"/>
      <c r="CRT142" s="486"/>
      <c r="CRU142" s="486"/>
      <c r="CRV142" s="486"/>
      <c r="CRW142" s="486"/>
      <c r="CRX142" s="487"/>
      <c r="CRY142" s="485"/>
      <c r="CRZ142" s="486"/>
      <c r="CSA142" s="486"/>
      <c r="CSB142" s="486"/>
      <c r="CSC142" s="486"/>
      <c r="CSD142" s="486"/>
      <c r="CSE142" s="486"/>
      <c r="CSF142" s="487"/>
      <c r="CSG142" s="485"/>
      <c r="CSH142" s="486"/>
      <c r="CSI142" s="486"/>
      <c r="CSJ142" s="486"/>
      <c r="CSK142" s="486"/>
      <c r="CSL142" s="486"/>
      <c r="CSM142" s="486"/>
      <c r="CSN142" s="487"/>
      <c r="CSO142" s="485"/>
      <c r="CSP142" s="486"/>
      <c r="CSQ142" s="486"/>
      <c r="CSR142" s="486"/>
      <c r="CSS142" s="486"/>
      <c r="CST142" s="486"/>
      <c r="CSU142" s="486"/>
      <c r="CSV142" s="487"/>
      <c r="CSW142" s="485"/>
      <c r="CSX142" s="486"/>
      <c r="CSY142" s="486"/>
      <c r="CSZ142" s="486"/>
      <c r="CTA142" s="486"/>
      <c r="CTB142" s="486"/>
      <c r="CTC142" s="486"/>
      <c r="CTD142" s="487"/>
      <c r="CTE142" s="485"/>
      <c r="CTF142" s="486"/>
      <c r="CTG142" s="486"/>
      <c r="CTH142" s="486"/>
      <c r="CTI142" s="486"/>
      <c r="CTJ142" s="486"/>
      <c r="CTK142" s="486"/>
      <c r="CTL142" s="487"/>
      <c r="CTM142" s="485"/>
      <c r="CTN142" s="486"/>
      <c r="CTO142" s="486"/>
      <c r="CTP142" s="486"/>
      <c r="CTQ142" s="486"/>
      <c r="CTR142" s="486"/>
      <c r="CTS142" s="486"/>
      <c r="CTT142" s="487"/>
      <c r="CTU142" s="485"/>
      <c r="CTV142" s="486"/>
      <c r="CTW142" s="486"/>
      <c r="CTX142" s="486"/>
      <c r="CTY142" s="486"/>
      <c r="CTZ142" s="486"/>
      <c r="CUA142" s="486"/>
      <c r="CUB142" s="487"/>
      <c r="CUC142" s="485"/>
      <c r="CUD142" s="486"/>
      <c r="CUE142" s="486"/>
      <c r="CUF142" s="486"/>
      <c r="CUG142" s="486"/>
      <c r="CUH142" s="486"/>
      <c r="CUI142" s="486"/>
      <c r="CUJ142" s="487"/>
      <c r="CUK142" s="485"/>
      <c r="CUL142" s="486"/>
      <c r="CUM142" s="486"/>
      <c r="CUN142" s="486"/>
      <c r="CUO142" s="486"/>
      <c r="CUP142" s="486"/>
      <c r="CUQ142" s="486"/>
      <c r="CUR142" s="487"/>
      <c r="CUS142" s="485"/>
      <c r="CUT142" s="486"/>
      <c r="CUU142" s="486"/>
      <c r="CUV142" s="486"/>
      <c r="CUW142" s="486"/>
      <c r="CUX142" s="486"/>
      <c r="CUY142" s="486"/>
      <c r="CUZ142" s="487"/>
      <c r="CVA142" s="485"/>
      <c r="CVB142" s="486"/>
      <c r="CVC142" s="486"/>
      <c r="CVD142" s="486"/>
      <c r="CVE142" s="486"/>
      <c r="CVF142" s="486"/>
      <c r="CVG142" s="486"/>
      <c r="CVH142" s="487"/>
      <c r="CVI142" s="485"/>
      <c r="CVJ142" s="486"/>
      <c r="CVK142" s="486"/>
      <c r="CVL142" s="486"/>
      <c r="CVM142" s="486"/>
      <c r="CVN142" s="486"/>
      <c r="CVO142" s="486"/>
      <c r="CVP142" s="487"/>
      <c r="CVQ142" s="485"/>
      <c r="CVR142" s="486"/>
      <c r="CVS142" s="486"/>
      <c r="CVT142" s="486"/>
      <c r="CVU142" s="486"/>
      <c r="CVV142" s="486"/>
      <c r="CVW142" s="486"/>
      <c r="CVX142" s="487"/>
      <c r="CVY142" s="485"/>
      <c r="CVZ142" s="486"/>
      <c r="CWA142" s="486"/>
      <c r="CWB142" s="486"/>
      <c r="CWC142" s="486"/>
      <c r="CWD142" s="486"/>
      <c r="CWE142" s="486"/>
      <c r="CWF142" s="487"/>
      <c r="CWG142" s="485"/>
      <c r="CWH142" s="486"/>
      <c r="CWI142" s="486"/>
      <c r="CWJ142" s="486"/>
      <c r="CWK142" s="486"/>
      <c r="CWL142" s="486"/>
      <c r="CWM142" s="486"/>
      <c r="CWN142" s="487"/>
      <c r="CWO142" s="485"/>
      <c r="CWP142" s="486"/>
      <c r="CWQ142" s="486"/>
      <c r="CWR142" s="486"/>
      <c r="CWS142" s="486"/>
      <c r="CWT142" s="486"/>
      <c r="CWU142" s="486"/>
      <c r="CWV142" s="487"/>
      <c r="CWW142" s="485"/>
      <c r="CWX142" s="486"/>
      <c r="CWY142" s="486"/>
      <c r="CWZ142" s="486"/>
      <c r="CXA142" s="486"/>
      <c r="CXB142" s="486"/>
      <c r="CXC142" s="486"/>
      <c r="CXD142" s="487"/>
      <c r="CXE142" s="485"/>
      <c r="CXF142" s="486"/>
      <c r="CXG142" s="486"/>
      <c r="CXH142" s="486"/>
      <c r="CXI142" s="486"/>
      <c r="CXJ142" s="486"/>
      <c r="CXK142" s="486"/>
      <c r="CXL142" s="487"/>
      <c r="CXM142" s="485"/>
      <c r="CXN142" s="486"/>
      <c r="CXO142" s="486"/>
      <c r="CXP142" s="486"/>
      <c r="CXQ142" s="486"/>
      <c r="CXR142" s="486"/>
      <c r="CXS142" s="486"/>
      <c r="CXT142" s="487"/>
      <c r="CXU142" s="485"/>
      <c r="CXV142" s="486"/>
      <c r="CXW142" s="486"/>
      <c r="CXX142" s="486"/>
      <c r="CXY142" s="486"/>
      <c r="CXZ142" s="486"/>
      <c r="CYA142" s="486"/>
      <c r="CYB142" s="487"/>
      <c r="CYC142" s="485"/>
      <c r="CYD142" s="486"/>
      <c r="CYE142" s="486"/>
      <c r="CYF142" s="486"/>
      <c r="CYG142" s="486"/>
      <c r="CYH142" s="486"/>
      <c r="CYI142" s="486"/>
      <c r="CYJ142" s="487"/>
      <c r="CYK142" s="485"/>
      <c r="CYL142" s="486"/>
      <c r="CYM142" s="486"/>
      <c r="CYN142" s="486"/>
      <c r="CYO142" s="486"/>
      <c r="CYP142" s="486"/>
      <c r="CYQ142" s="486"/>
      <c r="CYR142" s="487"/>
      <c r="CYS142" s="485"/>
      <c r="CYT142" s="486"/>
      <c r="CYU142" s="486"/>
      <c r="CYV142" s="486"/>
      <c r="CYW142" s="486"/>
      <c r="CYX142" s="486"/>
      <c r="CYY142" s="486"/>
      <c r="CYZ142" s="487"/>
      <c r="CZA142" s="485"/>
      <c r="CZB142" s="486"/>
      <c r="CZC142" s="486"/>
      <c r="CZD142" s="486"/>
      <c r="CZE142" s="486"/>
      <c r="CZF142" s="486"/>
      <c r="CZG142" s="486"/>
      <c r="CZH142" s="487"/>
      <c r="CZI142" s="485"/>
      <c r="CZJ142" s="486"/>
      <c r="CZK142" s="486"/>
      <c r="CZL142" s="486"/>
      <c r="CZM142" s="486"/>
      <c r="CZN142" s="486"/>
      <c r="CZO142" s="486"/>
      <c r="CZP142" s="487"/>
      <c r="CZQ142" s="485"/>
      <c r="CZR142" s="486"/>
      <c r="CZS142" s="486"/>
      <c r="CZT142" s="486"/>
      <c r="CZU142" s="486"/>
      <c r="CZV142" s="486"/>
      <c r="CZW142" s="486"/>
      <c r="CZX142" s="487"/>
      <c r="CZY142" s="485"/>
      <c r="CZZ142" s="486"/>
      <c r="DAA142" s="486"/>
      <c r="DAB142" s="486"/>
      <c r="DAC142" s="486"/>
      <c r="DAD142" s="486"/>
      <c r="DAE142" s="486"/>
      <c r="DAF142" s="487"/>
      <c r="DAG142" s="485"/>
      <c r="DAH142" s="486"/>
      <c r="DAI142" s="486"/>
      <c r="DAJ142" s="486"/>
      <c r="DAK142" s="486"/>
      <c r="DAL142" s="486"/>
      <c r="DAM142" s="486"/>
      <c r="DAN142" s="487"/>
      <c r="DAO142" s="485"/>
      <c r="DAP142" s="486"/>
      <c r="DAQ142" s="486"/>
      <c r="DAR142" s="486"/>
      <c r="DAS142" s="486"/>
      <c r="DAT142" s="486"/>
      <c r="DAU142" s="486"/>
      <c r="DAV142" s="487"/>
      <c r="DAW142" s="485"/>
      <c r="DAX142" s="486"/>
      <c r="DAY142" s="486"/>
      <c r="DAZ142" s="486"/>
      <c r="DBA142" s="486"/>
      <c r="DBB142" s="486"/>
      <c r="DBC142" s="486"/>
      <c r="DBD142" s="487"/>
      <c r="DBE142" s="485"/>
      <c r="DBF142" s="486"/>
      <c r="DBG142" s="486"/>
      <c r="DBH142" s="486"/>
      <c r="DBI142" s="486"/>
      <c r="DBJ142" s="486"/>
      <c r="DBK142" s="486"/>
      <c r="DBL142" s="487"/>
      <c r="DBM142" s="485"/>
      <c r="DBN142" s="486"/>
      <c r="DBO142" s="486"/>
      <c r="DBP142" s="486"/>
      <c r="DBQ142" s="486"/>
      <c r="DBR142" s="486"/>
      <c r="DBS142" s="486"/>
      <c r="DBT142" s="487"/>
      <c r="DBU142" s="485"/>
      <c r="DBV142" s="486"/>
      <c r="DBW142" s="486"/>
      <c r="DBX142" s="486"/>
      <c r="DBY142" s="486"/>
      <c r="DBZ142" s="486"/>
      <c r="DCA142" s="486"/>
      <c r="DCB142" s="487"/>
      <c r="DCC142" s="485"/>
      <c r="DCD142" s="486"/>
      <c r="DCE142" s="486"/>
      <c r="DCF142" s="486"/>
      <c r="DCG142" s="486"/>
      <c r="DCH142" s="486"/>
      <c r="DCI142" s="486"/>
      <c r="DCJ142" s="487"/>
      <c r="DCK142" s="485"/>
      <c r="DCL142" s="486"/>
      <c r="DCM142" s="486"/>
      <c r="DCN142" s="486"/>
      <c r="DCO142" s="486"/>
      <c r="DCP142" s="486"/>
      <c r="DCQ142" s="486"/>
      <c r="DCR142" s="487"/>
      <c r="DCS142" s="485"/>
      <c r="DCT142" s="486"/>
      <c r="DCU142" s="486"/>
      <c r="DCV142" s="486"/>
      <c r="DCW142" s="486"/>
      <c r="DCX142" s="486"/>
      <c r="DCY142" s="486"/>
      <c r="DCZ142" s="487"/>
      <c r="DDA142" s="485"/>
      <c r="DDB142" s="486"/>
      <c r="DDC142" s="486"/>
      <c r="DDD142" s="486"/>
      <c r="DDE142" s="486"/>
      <c r="DDF142" s="486"/>
      <c r="DDG142" s="486"/>
      <c r="DDH142" s="487"/>
      <c r="DDI142" s="485"/>
      <c r="DDJ142" s="486"/>
      <c r="DDK142" s="486"/>
      <c r="DDL142" s="486"/>
      <c r="DDM142" s="486"/>
      <c r="DDN142" s="486"/>
      <c r="DDO142" s="486"/>
      <c r="DDP142" s="487"/>
      <c r="DDQ142" s="485"/>
      <c r="DDR142" s="486"/>
      <c r="DDS142" s="486"/>
      <c r="DDT142" s="486"/>
      <c r="DDU142" s="486"/>
      <c r="DDV142" s="486"/>
      <c r="DDW142" s="486"/>
      <c r="DDX142" s="487"/>
      <c r="DDY142" s="485"/>
      <c r="DDZ142" s="486"/>
      <c r="DEA142" s="486"/>
      <c r="DEB142" s="486"/>
      <c r="DEC142" s="486"/>
      <c r="DED142" s="486"/>
      <c r="DEE142" s="486"/>
      <c r="DEF142" s="487"/>
      <c r="DEG142" s="485"/>
      <c r="DEH142" s="486"/>
      <c r="DEI142" s="486"/>
      <c r="DEJ142" s="486"/>
      <c r="DEK142" s="486"/>
      <c r="DEL142" s="486"/>
      <c r="DEM142" s="486"/>
      <c r="DEN142" s="487"/>
      <c r="DEO142" s="485"/>
      <c r="DEP142" s="486"/>
      <c r="DEQ142" s="486"/>
      <c r="DER142" s="486"/>
      <c r="DES142" s="486"/>
      <c r="DET142" s="486"/>
      <c r="DEU142" s="486"/>
      <c r="DEV142" s="487"/>
      <c r="DEW142" s="485"/>
      <c r="DEX142" s="486"/>
      <c r="DEY142" s="486"/>
      <c r="DEZ142" s="486"/>
      <c r="DFA142" s="486"/>
      <c r="DFB142" s="486"/>
      <c r="DFC142" s="486"/>
      <c r="DFD142" s="487"/>
      <c r="DFE142" s="485"/>
      <c r="DFF142" s="486"/>
      <c r="DFG142" s="486"/>
      <c r="DFH142" s="486"/>
      <c r="DFI142" s="486"/>
      <c r="DFJ142" s="486"/>
      <c r="DFK142" s="486"/>
      <c r="DFL142" s="487"/>
      <c r="DFM142" s="485"/>
      <c r="DFN142" s="486"/>
      <c r="DFO142" s="486"/>
      <c r="DFP142" s="486"/>
      <c r="DFQ142" s="486"/>
      <c r="DFR142" s="486"/>
      <c r="DFS142" s="486"/>
      <c r="DFT142" s="487"/>
      <c r="DFU142" s="485"/>
      <c r="DFV142" s="486"/>
      <c r="DFW142" s="486"/>
      <c r="DFX142" s="486"/>
      <c r="DFY142" s="486"/>
      <c r="DFZ142" s="486"/>
      <c r="DGA142" s="486"/>
      <c r="DGB142" s="487"/>
      <c r="DGC142" s="485"/>
      <c r="DGD142" s="486"/>
      <c r="DGE142" s="486"/>
      <c r="DGF142" s="486"/>
      <c r="DGG142" s="486"/>
      <c r="DGH142" s="486"/>
      <c r="DGI142" s="486"/>
      <c r="DGJ142" s="487"/>
      <c r="DGK142" s="485"/>
      <c r="DGL142" s="486"/>
      <c r="DGM142" s="486"/>
      <c r="DGN142" s="486"/>
      <c r="DGO142" s="486"/>
      <c r="DGP142" s="486"/>
      <c r="DGQ142" s="486"/>
      <c r="DGR142" s="487"/>
      <c r="DGS142" s="485"/>
      <c r="DGT142" s="486"/>
      <c r="DGU142" s="486"/>
      <c r="DGV142" s="486"/>
      <c r="DGW142" s="486"/>
      <c r="DGX142" s="486"/>
      <c r="DGY142" s="486"/>
      <c r="DGZ142" s="487"/>
      <c r="DHA142" s="485"/>
      <c r="DHB142" s="486"/>
      <c r="DHC142" s="486"/>
      <c r="DHD142" s="486"/>
      <c r="DHE142" s="486"/>
      <c r="DHF142" s="486"/>
      <c r="DHG142" s="486"/>
      <c r="DHH142" s="487"/>
      <c r="DHI142" s="485"/>
      <c r="DHJ142" s="486"/>
      <c r="DHK142" s="486"/>
      <c r="DHL142" s="486"/>
      <c r="DHM142" s="486"/>
      <c r="DHN142" s="486"/>
      <c r="DHO142" s="486"/>
      <c r="DHP142" s="487"/>
      <c r="DHQ142" s="485"/>
      <c r="DHR142" s="486"/>
      <c r="DHS142" s="486"/>
      <c r="DHT142" s="486"/>
      <c r="DHU142" s="486"/>
      <c r="DHV142" s="486"/>
      <c r="DHW142" s="486"/>
      <c r="DHX142" s="487"/>
      <c r="DHY142" s="485"/>
      <c r="DHZ142" s="486"/>
      <c r="DIA142" s="486"/>
      <c r="DIB142" s="486"/>
      <c r="DIC142" s="486"/>
      <c r="DID142" s="486"/>
      <c r="DIE142" s="486"/>
      <c r="DIF142" s="487"/>
      <c r="DIG142" s="485"/>
      <c r="DIH142" s="486"/>
      <c r="DII142" s="486"/>
      <c r="DIJ142" s="486"/>
      <c r="DIK142" s="486"/>
      <c r="DIL142" s="486"/>
      <c r="DIM142" s="486"/>
      <c r="DIN142" s="487"/>
      <c r="DIO142" s="485"/>
      <c r="DIP142" s="486"/>
      <c r="DIQ142" s="486"/>
      <c r="DIR142" s="486"/>
      <c r="DIS142" s="486"/>
      <c r="DIT142" s="486"/>
      <c r="DIU142" s="486"/>
      <c r="DIV142" s="487"/>
      <c r="DIW142" s="485"/>
      <c r="DIX142" s="486"/>
      <c r="DIY142" s="486"/>
      <c r="DIZ142" s="486"/>
      <c r="DJA142" s="486"/>
      <c r="DJB142" s="486"/>
      <c r="DJC142" s="486"/>
      <c r="DJD142" s="487"/>
      <c r="DJE142" s="485"/>
      <c r="DJF142" s="486"/>
      <c r="DJG142" s="486"/>
      <c r="DJH142" s="486"/>
      <c r="DJI142" s="486"/>
      <c r="DJJ142" s="486"/>
      <c r="DJK142" s="486"/>
      <c r="DJL142" s="487"/>
      <c r="DJM142" s="485"/>
      <c r="DJN142" s="486"/>
      <c r="DJO142" s="486"/>
      <c r="DJP142" s="486"/>
      <c r="DJQ142" s="486"/>
      <c r="DJR142" s="486"/>
      <c r="DJS142" s="486"/>
      <c r="DJT142" s="487"/>
      <c r="DJU142" s="485"/>
      <c r="DJV142" s="486"/>
      <c r="DJW142" s="486"/>
      <c r="DJX142" s="486"/>
      <c r="DJY142" s="486"/>
      <c r="DJZ142" s="486"/>
      <c r="DKA142" s="486"/>
      <c r="DKB142" s="487"/>
      <c r="DKC142" s="485"/>
      <c r="DKD142" s="486"/>
      <c r="DKE142" s="486"/>
      <c r="DKF142" s="486"/>
      <c r="DKG142" s="486"/>
      <c r="DKH142" s="486"/>
      <c r="DKI142" s="486"/>
      <c r="DKJ142" s="487"/>
      <c r="DKK142" s="485"/>
      <c r="DKL142" s="486"/>
      <c r="DKM142" s="486"/>
      <c r="DKN142" s="486"/>
      <c r="DKO142" s="486"/>
      <c r="DKP142" s="486"/>
      <c r="DKQ142" s="486"/>
      <c r="DKR142" s="487"/>
      <c r="DKS142" s="485"/>
      <c r="DKT142" s="486"/>
      <c r="DKU142" s="486"/>
      <c r="DKV142" s="486"/>
      <c r="DKW142" s="486"/>
      <c r="DKX142" s="486"/>
      <c r="DKY142" s="486"/>
      <c r="DKZ142" s="487"/>
      <c r="DLA142" s="485"/>
      <c r="DLB142" s="486"/>
      <c r="DLC142" s="486"/>
      <c r="DLD142" s="486"/>
      <c r="DLE142" s="486"/>
      <c r="DLF142" s="486"/>
      <c r="DLG142" s="486"/>
      <c r="DLH142" s="487"/>
      <c r="DLI142" s="485"/>
      <c r="DLJ142" s="486"/>
      <c r="DLK142" s="486"/>
      <c r="DLL142" s="486"/>
      <c r="DLM142" s="486"/>
      <c r="DLN142" s="486"/>
      <c r="DLO142" s="486"/>
      <c r="DLP142" s="487"/>
      <c r="DLQ142" s="485"/>
      <c r="DLR142" s="486"/>
      <c r="DLS142" s="486"/>
      <c r="DLT142" s="486"/>
      <c r="DLU142" s="486"/>
      <c r="DLV142" s="486"/>
      <c r="DLW142" s="486"/>
      <c r="DLX142" s="487"/>
      <c r="DLY142" s="485"/>
      <c r="DLZ142" s="486"/>
      <c r="DMA142" s="486"/>
      <c r="DMB142" s="486"/>
      <c r="DMC142" s="486"/>
      <c r="DMD142" s="486"/>
      <c r="DME142" s="486"/>
      <c r="DMF142" s="487"/>
      <c r="DMG142" s="485"/>
      <c r="DMH142" s="486"/>
      <c r="DMI142" s="486"/>
      <c r="DMJ142" s="486"/>
      <c r="DMK142" s="486"/>
      <c r="DML142" s="486"/>
      <c r="DMM142" s="486"/>
      <c r="DMN142" s="487"/>
      <c r="DMO142" s="485"/>
      <c r="DMP142" s="486"/>
      <c r="DMQ142" s="486"/>
      <c r="DMR142" s="486"/>
      <c r="DMS142" s="486"/>
      <c r="DMT142" s="486"/>
      <c r="DMU142" s="486"/>
      <c r="DMV142" s="487"/>
      <c r="DMW142" s="485"/>
      <c r="DMX142" s="486"/>
      <c r="DMY142" s="486"/>
      <c r="DMZ142" s="486"/>
      <c r="DNA142" s="486"/>
      <c r="DNB142" s="486"/>
      <c r="DNC142" s="486"/>
      <c r="DND142" s="487"/>
      <c r="DNE142" s="485"/>
      <c r="DNF142" s="486"/>
      <c r="DNG142" s="486"/>
      <c r="DNH142" s="486"/>
      <c r="DNI142" s="486"/>
      <c r="DNJ142" s="486"/>
      <c r="DNK142" s="486"/>
      <c r="DNL142" s="487"/>
      <c r="DNM142" s="485"/>
      <c r="DNN142" s="486"/>
      <c r="DNO142" s="486"/>
      <c r="DNP142" s="486"/>
      <c r="DNQ142" s="486"/>
      <c r="DNR142" s="486"/>
      <c r="DNS142" s="486"/>
      <c r="DNT142" s="487"/>
      <c r="DNU142" s="485"/>
      <c r="DNV142" s="486"/>
      <c r="DNW142" s="486"/>
      <c r="DNX142" s="486"/>
      <c r="DNY142" s="486"/>
      <c r="DNZ142" s="486"/>
      <c r="DOA142" s="486"/>
      <c r="DOB142" s="487"/>
      <c r="DOC142" s="485"/>
      <c r="DOD142" s="486"/>
      <c r="DOE142" s="486"/>
      <c r="DOF142" s="486"/>
      <c r="DOG142" s="486"/>
      <c r="DOH142" s="486"/>
      <c r="DOI142" s="486"/>
      <c r="DOJ142" s="487"/>
      <c r="DOK142" s="485"/>
      <c r="DOL142" s="486"/>
      <c r="DOM142" s="486"/>
      <c r="DON142" s="486"/>
      <c r="DOO142" s="486"/>
      <c r="DOP142" s="486"/>
      <c r="DOQ142" s="486"/>
      <c r="DOR142" s="487"/>
      <c r="DOS142" s="485"/>
      <c r="DOT142" s="486"/>
      <c r="DOU142" s="486"/>
      <c r="DOV142" s="486"/>
      <c r="DOW142" s="486"/>
      <c r="DOX142" s="486"/>
      <c r="DOY142" s="486"/>
      <c r="DOZ142" s="487"/>
      <c r="DPA142" s="485"/>
      <c r="DPB142" s="486"/>
      <c r="DPC142" s="486"/>
      <c r="DPD142" s="486"/>
      <c r="DPE142" s="486"/>
      <c r="DPF142" s="486"/>
      <c r="DPG142" s="486"/>
      <c r="DPH142" s="487"/>
      <c r="DPI142" s="485"/>
      <c r="DPJ142" s="486"/>
      <c r="DPK142" s="486"/>
      <c r="DPL142" s="486"/>
      <c r="DPM142" s="486"/>
      <c r="DPN142" s="486"/>
      <c r="DPO142" s="486"/>
      <c r="DPP142" s="487"/>
      <c r="DPQ142" s="485"/>
      <c r="DPR142" s="486"/>
      <c r="DPS142" s="486"/>
      <c r="DPT142" s="486"/>
      <c r="DPU142" s="486"/>
      <c r="DPV142" s="486"/>
      <c r="DPW142" s="486"/>
      <c r="DPX142" s="487"/>
      <c r="DPY142" s="485"/>
      <c r="DPZ142" s="486"/>
      <c r="DQA142" s="486"/>
      <c r="DQB142" s="486"/>
      <c r="DQC142" s="486"/>
      <c r="DQD142" s="486"/>
      <c r="DQE142" s="486"/>
      <c r="DQF142" s="487"/>
      <c r="DQG142" s="485"/>
      <c r="DQH142" s="486"/>
      <c r="DQI142" s="486"/>
      <c r="DQJ142" s="486"/>
      <c r="DQK142" s="486"/>
      <c r="DQL142" s="486"/>
      <c r="DQM142" s="486"/>
      <c r="DQN142" s="487"/>
      <c r="DQO142" s="485"/>
      <c r="DQP142" s="486"/>
      <c r="DQQ142" s="486"/>
      <c r="DQR142" s="486"/>
      <c r="DQS142" s="486"/>
      <c r="DQT142" s="486"/>
      <c r="DQU142" s="486"/>
      <c r="DQV142" s="487"/>
      <c r="DQW142" s="485"/>
      <c r="DQX142" s="486"/>
      <c r="DQY142" s="486"/>
      <c r="DQZ142" s="486"/>
      <c r="DRA142" s="486"/>
      <c r="DRB142" s="486"/>
      <c r="DRC142" s="486"/>
      <c r="DRD142" s="487"/>
      <c r="DRE142" s="485"/>
      <c r="DRF142" s="486"/>
      <c r="DRG142" s="486"/>
      <c r="DRH142" s="486"/>
      <c r="DRI142" s="486"/>
      <c r="DRJ142" s="486"/>
      <c r="DRK142" s="486"/>
      <c r="DRL142" s="487"/>
      <c r="DRM142" s="485"/>
      <c r="DRN142" s="486"/>
      <c r="DRO142" s="486"/>
      <c r="DRP142" s="486"/>
      <c r="DRQ142" s="486"/>
      <c r="DRR142" s="486"/>
      <c r="DRS142" s="486"/>
      <c r="DRT142" s="487"/>
      <c r="DRU142" s="485"/>
      <c r="DRV142" s="486"/>
      <c r="DRW142" s="486"/>
      <c r="DRX142" s="486"/>
      <c r="DRY142" s="486"/>
      <c r="DRZ142" s="486"/>
      <c r="DSA142" s="486"/>
      <c r="DSB142" s="487"/>
      <c r="DSC142" s="485"/>
      <c r="DSD142" s="486"/>
      <c r="DSE142" s="486"/>
      <c r="DSF142" s="486"/>
      <c r="DSG142" s="486"/>
      <c r="DSH142" s="486"/>
      <c r="DSI142" s="486"/>
      <c r="DSJ142" s="487"/>
      <c r="DSK142" s="485"/>
      <c r="DSL142" s="486"/>
      <c r="DSM142" s="486"/>
      <c r="DSN142" s="486"/>
      <c r="DSO142" s="486"/>
      <c r="DSP142" s="486"/>
      <c r="DSQ142" s="486"/>
      <c r="DSR142" s="487"/>
      <c r="DSS142" s="485"/>
      <c r="DST142" s="486"/>
      <c r="DSU142" s="486"/>
      <c r="DSV142" s="486"/>
      <c r="DSW142" s="486"/>
      <c r="DSX142" s="486"/>
      <c r="DSY142" s="486"/>
      <c r="DSZ142" s="487"/>
      <c r="DTA142" s="485"/>
      <c r="DTB142" s="486"/>
      <c r="DTC142" s="486"/>
      <c r="DTD142" s="486"/>
      <c r="DTE142" s="486"/>
      <c r="DTF142" s="486"/>
      <c r="DTG142" s="486"/>
      <c r="DTH142" s="487"/>
      <c r="DTI142" s="485"/>
      <c r="DTJ142" s="486"/>
      <c r="DTK142" s="486"/>
      <c r="DTL142" s="486"/>
      <c r="DTM142" s="486"/>
      <c r="DTN142" s="486"/>
      <c r="DTO142" s="486"/>
      <c r="DTP142" s="487"/>
      <c r="DTQ142" s="485"/>
      <c r="DTR142" s="486"/>
      <c r="DTS142" s="486"/>
      <c r="DTT142" s="486"/>
      <c r="DTU142" s="486"/>
      <c r="DTV142" s="486"/>
      <c r="DTW142" s="486"/>
      <c r="DTX142" s="487"/>
      <c r="DTY142" s="485"/>
      <c r="DTZ142" s="486"/>
      <c r="DUA142" s="486"/>
      <c r="DUB142" s="486"/>
      <c r="DUC142" s="486"/>
      <c r="DUD142" s="486"/>
      <c r="DUE142" s="486"/>
      <c r="DUF142" s="487"/>
      <c r="DUG142" s="485"/>
      <c r="DUH142" s="486"/>
      <c r="DUI142" s="486"/>
      <c r="DUJ142" s="486"/>
      <c r="DUK142" s="486"/>
      <c r="DUL142" s="486"/>
      <c r="DUM142" s="486"/>
      <c r="DUN142" s="487"/>
      <c r="DUO142" s="485"/>
      <c r="DUP142" s="486"/>
      <c r="DUQ142" s="486"/>
      <c r="DUR142" s="486"/>
      <c r="DUS142" s="486"/>
      <c r="DUT142" s="486"/>
      <c r="DUU142" s="486"/>
      <c r="DUV142" s="487"/>
      <c r="DUW142" s="485"/>
      <c r="DUX142" s="486"/>
      <c r="DUY142" s="486"/>
      <c r="DUZ142" s="486"/>
      <c r="DVA142" s="486"/>
      <c r="DVB142" s="486"/>
      <c r="DVC142" s="486"/>
      <c r="DVD142" s="487"/>
      <c r="DVE142" s="485"/>
      <c r="DVF142" s="486"/>
      <c r="DVG142" s="486"/>
      <c r="DVH142" s="486"/>
      <c r="DVI142" s="486"/>
      <c r="DVJ142" s="486"/>
      <c r="DVK142" s="486"/>
      <c r="DVL142" s="487"/>
      <c r="DVM142" s="485"/>
      <c r="DVN142" s="486"/>
      <c r="DVO142" s="486"/>
      <c r="DVP142" s="486"/>
      <c r="DVQ142" s="486"/>
      <c r="DVR142" s="486"/>
      <c r="DVS142" s="486"/>
      <c r="DVT142" s="487"/>
      <c r="DVU142" s="485"/>
      <c r="DVV142" s="486"/>
      <c r="DVW142" s="486"/>
      <c r="DVX142" s="486"/>
      <c r="DVY142" s="486"/>
      <c r="DVZ142" s="486"/>
      <c r="DWA142" s="486"/>
      <c r="DWB142" s="487"/>
      <c r="DWC142" s="485"/>
      <c r="DWD142" s="486"/>
      <c r="DWE142" s="486"/>
      <c r="DWF142" s="486"/>
      <c r="DWG142" s="486"/>
      <c r="DWH142" s="486"/>
      <c r="DWI142" s="486"/>
      <c r="DWJ142" s="487"/>
      <c r="DWK142" s="485"/>
      <c r="DWL142" s="486"/>
      <c r="DWM142" s="486"/>
      <c r="DWN142" s="486"/>
      <c r="DWO142" s="486"/>
      <c r="DWP142" s="486"/>
      <c r="DWQ142" s="486"/>
      <c r="DWR142" s="487"/>
      <c r="DWS142" s="485"/>
      <c r="DWT142" s="486"/>
      <c r="DWU142" s="486"/>
      <c r="DWV142" s="486"/>
      <c r="DWW142" s="486"/>
      <c r="DWX142" s="486"/>
      <c r="DWY142" s="486"/>
      <c r="DWZ142" s="487"/>
      <c r="DXA142" s="485"/>
      <c r="DXB142" s="486"/>
      <c r="DXC142" s="486"/>
      <c r="DXD142" s="486"/>
      <c r="DXE142" s="486"/>
      <c r="DXF142" s="486"/>
      <c r="DXG142" s="486"/>
      <c r="DXH142" s="487"/>
      <c r="DXI142" s="485"/>
      <c r="DXJ142" s="486"/>
      <c r="DXK142" s="486"/>
      <c r="DXL142" s="486"/>
      <c r="DXM142" s="486"/>
      <c r="DXN142" s="486"/>
      <c r="DXO142" s="486"/>
      <c r="DXP142" s="487"/>
      <c r="DXQ142" s="485"/>
      <c r="DXR142" s="486"/>
      <c r="DXS142" s="486"/>
      <c r="DXT142" s="486"/>
      <c r="DXU142" s="486"/>
      <c r="DXV142" s="486"/>
      <c r="DXW142" s="486"/>
      <c r="DXX142" s="487"/>
      <c r="DXY142" s="485"/>
      <c r="DXZ142" s="486"/>
      <c r="DYA142" s="486"/>
      <c r="DYB142" s="486"/>
      <c r="DYC142" s="486"/>
      <c r="DYD142" s="486"/>
      <c r="DYE142" s="486"/>
      <c r="DYF142" s="487"/>
      <c r="DYG142" s="485"/>
      <c r="DYH142" s="486"/>
      <c r="DYI142" s="486"/>
      <c r="DYJ142" s="486"/>
      <c r="DYK142" s="486"/>
      <c r="DYL142" s="486"/>
      <c r="DYM142" s="486"/>
      <c r="DYN142" s="487"/>
      <c r="DYO142" s="485"/>
      <c r="DYP142" s="486"/>
      <c r="DYQ142" s="486"/>
      <c r="DYR142" s="486"/>
      <c r="DYS142" s="486"/>
      <c r="DYT142" s="486"/>
      <c r="DYU142" s="486"/>
      <c r="DYV142" s="487"/>
      <c r="DYW142" s="485"/>
      <c r="DYX142" s="486"/>
      <c r="DYY142" s="486"/>
      <c r="DYZ142" s="486"/>
      <c r="DZA142" s="486"/>
      <c r="DZB142" s="486"/>
      <c r="DZC142" s="486"/>
      <c r="DZD142" s="487"/>
      <c r="DZE142" s="485"/>
      <c r="DZF142" s="486"/>
      <c r="DZG142" s="486"/>
      <c r="DZH142" s="486"/>
      <c r="DZI142" s="486"/>
      <c r="DZJ142" s="486"/>
      <c r="DZK142" s="486"/>
      <c r="DZL142" s="487"/>
      <c r="DZM142" s="485"/>
      <c r="DZN142" s="486"/>
      <c r="DZO142" s="486"/>
      <c r="DZP142" s="486"/>
      <c r="DZQ142" s="486"/>
      <c r="DZR142" s="486"/>
      <c r="DZS142" s="486"/>
      <c r="DZT142" s="487"/>
      <c r="DZU142" s="485"/>
      <c r="DZV142" s="486"/>
      <c r="DZW142" s="486"/>
      <c r="DZX142" s="486"/>
      <c r="DZY142" s="486"/>
      <c r="DZZ142" s="486"/>
      <c r="EAA142" s="486"/>
      <c r="EAB142" s="487"/>
      <c r="EAC142" s="485"/>
      <c r="EAD142" s="486"/>
      <c r="EAE142" s="486"/>
      <c r="EAF142" s="486"/>
      <c r="EAG142" s="486"/>
      <c r="EAH142" s="486"/>
      <c r="EAI142" s="486"/>
      <c r="EAJ142" s="487"/>
      <c r="EAK142" s="485"/>
      <c r="EAL142" s="486"/>
      <c r="EAM142" s="486"/>
      <c r="EAN142" s="486"/>
      <c r="EAO142" s="486"/>
      <c r="EAP142" s="486"/>
      <c r="EAQ142" s="486"/>
      <c r="EAR142" s="487"/>
      <c r="EAS142" s="485"/>
      <c r="EAT142" s="486"/>
      <c r="EAU142" s="486"/>
      <c r="EAV142" s="486"/>
      <c r="EAW142" s="486"/>
      <c r="EAX142" s="486"/>
      <c r="EAY142" s="486"/>
      <c r="EAZ142" s="487"/>
      <c r="EBA142" s="485"/>
      <c r="EBB142" s="486"/>
      <c r="EBC142" s="486"/>
      <c r="EBD142" s="486"/>
      <c r="EBE142" s="486"/>
      <c r="EBF142" s="486"/>
      <c r="EBG142" s="486"/>
      <c r="EBH142" s="487"/>
      <c r="EBI142" s="485"/>
      <c r="EBJ142" s="486"/>
      <c r="EBK142" s="486"/>
      <c r="EBL142" s="486"/>
      <c r="EBM142" s="486"/>
      <c r="EBN142" s="486"/>
      <c r="EBO142" s="486"/>
      <c r="EBP142" s="487"/>
      <c r="EBQ142" s="485"/>
      <c r="EBR142" s="486"/>
      <c r="EBS142" s="486"/>
      <c r="EBT142" s="486"/>
      <c r="EBU142" s="486"/>
      <c r="EBV142" s="486"/>
      <c r="EBW142" s="486"/>
      <c r="EBX142" s="487"/>
      <c r="EBY142" s="485"/>
      <c r="EBZ142" s="486"/>
      <c r="ECA142" s="486"/>
      <c r="ECB142" s="486"/>
      <c r="ECC142" s="486"/>
      <c r="ECD142" s="486"/>
      <c r="ECE142" s="486"/>
      <c r="ECF142" s="487"/>
      <c r="ECG142" s="485"/>
      <c r="ECH142" s="486"/>
      <c r="ECI142" s="486"/>
      <c r="ECJ142" s="486"/>
      <c r="ECK142" s="486"/>
      <c r="ECL142" s="486"/>
      <c r="ECM142" s="486"/>
      <c r="ECN142" s="487"/>
      <c r="ECO142" s="485"/>
      <c r="ECP142" s="486"/>
      <c r="ECQ142" s="486"/>
      <c r="ECR142" s="486"/>
      <c r="ECS142" s="486"/>
      <c r="ECT142" s="486"/>
      <c r="ECU142" s="486"/>
      <c r="ECV142" s="487"/>
      <c r="ECW142" s="485"/>
      <c r="ECX142" s="486"/>
      <c r="ECY142" s="486"/>
      <c r="ECZ142" s="486"/>
      <c r="EDA142" s="486"/>
      <c r="EDB142" s="486"/>
      <c r="EDC142" s="486"/>
      <c r="EDD142" s="487"/>
      <c r="EDE142" s="485"/>
      <c r="EDF142" s="486"/>
      <c r="EDG142" s="486"/>
      <c r="EDH142" s="486"/>
      <c r="EDI142" s="486"/>
      <c r="EDJ142" s="486"/>
      <c r="EDK142" s="486"/>
      <c r="EDL142" s="487"/>
      <c r="EDM142" s="485"/>
      <c r="EDN142" s="486"/>
      <c r="EDO142" s="486"/>
      <c r="EDP142" s="486"/>
      <c r="EDQ142" s="486"/>
      <c r="EDR142" s="486"/>
      <c r="EDS142" s="486"/>
      <c r="EDT142" s="487"/>
      <c r="EDU142" s="485"/>
      <c r="EDV142" s="486"/>
      <c r="EDW142" s="486"/>
      <c r="EDX142" s="486"/>
      <c r="EDY142" s="486"/>
      <c r="EDZ142" s="486"/>
      <c r="EEA142" s="486"/>
      <c r="EEB142" s="487"/>
      <c r="EEC142" s="485"/>
      <c r="EED142" s="486"/>
      <c r="EEE142" s="486"/>
      <c r="EEF142" s="486"/>
      <c r="EEG142" s="486"/>
      <c r="EEH142" s="486"/>
      <c r="EEI142" s="486"/>
      <c r="EEJ142" s="487"/>
      <c r="EEK142" s="485"/>
      <c r="EEL142" s="486"/>
      <c r="EEM142" s="486"/>
      <c r="EEN142" s="486"/>
      <c r="EEO142" s="486"/>
      <c r="EEP142" s="486"/>
      <c r="EEQ142" s="486"/>
      <c r="EER142" s="487"/>
      <c r="EES142" s="485"/>
      <c r="EET142" s="486"/>
      <c r="EEU142" s="486"/>
      <c r="EEV142" s="486"/>
      <c r="EEW142" s="486"/>
      <c r="EEX142" s="486"/>
      <c r="EEY142" s="486"/>
      <c r="EEZ142" s="487"/>
      <c r="EFA142" s="485"/>
      <c r="EFB142" s="486"/>
      <c r="EFC142" s="486"/>
      <c r="EFD142" s="486"/>
      <c r="EFE142" s="486"/>
      <c r="EFF142" s="486"/>
      <c r="EFG142" s="486"/>
      <c r="EFH142" s="487"/>
      <c r="EFI142" s="485"/>
      <c r="EFJ142" s="486"/>
      <c r="EFK142" s="486"/>
      <c r="EFL142" s="486"/>
      <c r="EFM142" s="486"/>
      <c r="EFN142" s="486"/>
      <c r="EFO142" s="486"/>
      <c r="EFP142" s="487"/>
      <c r="EFQ142" s="485"/>
      <c r="EFR142" s="486"/>
      <c r="EFS142" s="486"/>
      <c r="EFT142" s="486"/>
      <c r="EFU142" s="486"/>
      <c r="EFV142" s="486"/>
      <c r="EFW142" s="486"/>
      <c r="EFX142" s="487"/>
      <c r="EFY142" s="485"/>
      <c r="EFZ142" s="486"/>
      <c r="EGA142" s="486"/>
      <c r="EGB142" s="486"/>
      <c r="EGC142" s="486"/>
      <c r="EGD142" s="486"/>
      <c r="EGE142" s="486"/>
      <c r="EGF142" s="487"/>
      <c r="EGG142" s="485"/>
      <c r="EGH142" s="486"/>
      <c r="EGI142" s="486"/>
      <c r="EGJ142" s="486"/>
      <c r="EGK142" s="486"/>
      <c r="EGL142" s="486"/>
      <c r="EGM142" s="486"/>
      <c r="EGN142" s="487"/>
      <c r="EGO142" s="485"/>
      <c r="EGP142" s="486"/>
      <c r="EGQ142" s="486"/>
      <c r="EGR142" s="486"/>
      <c r="EGS142" s="486"/>
      <c r="EGT142" s="486"/>
      <c r="EGU142" s="486"/>
      <c r="EGV142" s="487"/>
      <c r="EGW142" s="485"/>
      <c r="EGX142" s="486"/>
      <c r="EGY142" s="486"/>
      <c r="EGZ142" s="486"/>
      <c r="EHA142" s="486"/>
      <c r="EHB142" s="486"/>
      <c r="EHC142" s="486"/>
      <c r="EHD142" s="487"/>
      <c r="EHE142" s="485"/>
      <c r="EHF142" s="486"/>
      <c r="EHG142" s="486"/>
      <c r="EHH142" s="486"/>
      <c r="EHI142" s="486"/>
      <c r="EHJ142" s="486"/>
      <c r="EHK142" s="486"/>
      <c r="EHL142" s="487"/>
      <c r="EHM142" s="485"/>
      <c r="EHN142" s="486"/>
      <c r="EHO142" s="486"/>
      <c r="EHP142" s="486"/>
      <c r="EHQ142" s="486"/>
      <c r="EHR142" s="486"/>
      <c r="EHS142" s="486"/>
      <c r="EHT142" s="487"/>
      <c r="EHU142" s="485"/>
      <c r="EHV142" s="486"/>
      <c r="EHW142" s="486"/>
      <c r="EHX142" s="486"/>
      <c r="EHY142" s="486"/>
      <c r="EHZ142" s="486"/>
      <c r="EIA142" s="486"/>
      <c r="EIB142" s="487"/>
      <c r="EIC142" s="485"/>
      <c r="EID142" s="486"/>
      <c r="EIE142" s="486"/>
      <c r="EIF142" s="486"/>
      <c r="EIG142" s="486"/>
      <c r="EIH142" s="486"/>
      <c r="EII142" s="486"/>
      <c r="EIJ142" s="487"/>
      <c r="EIK142" s="485"/>
      <c r="EIL142" s="486"/>
      <c r="EIM142" s="486"/>
      <c r="EIN142" s="486"/>
      <c r="EIO142" s="486"/>
      <c r="EIP142" s="486"/>
      <c r="EIQ142" s="486"/>
      <c r="EIR142" s="487"/>
      <c r="EIS142" s="485"/>
      <c r="EIT142" s="486"/>
      <c r="EIU142" s="486"/>
      <c r="EIV142" s="486"/>
      <c r="EIW142" s="486"/>
      <c r="EIX142" s="486"/>
      <c r="EIY142" s="486"/>
      <c r="EIZ142" s="487"/>
      <c r="EJA142" s="485"/>
      <c r="EJB142" s="486"/>
      <c r="EJC142" s="486"/>
      <c r="EJD142" s="486"/>
      <c r="EJE142" s="486"/>
      <c r="EJF142" s="486"/>
      <c r="EJG142" s="486"/>
      <c r="EJH142" s="487"/>
      <c r="EJI142" s="485"/>
      <c r="EJJ142" s="486"/>
      <c r="EJK142" s="486"/>
      <c r="EJL142" s="486"/>
      <c r="EJM142" s="486"/>
      <c r="EJN142" s="486"/>
      <c r="EJO142" s="486"/>
      <c r="EJP142" s="487"/>
      <c r="EJQ142" s="485"/>
      <c r="EJR142" s="486"/>
      <c r="EJS142" s="486"/>
      <c r="EJT142" s="486"/>
      <c r="EJU142" s="486"/>
      <c r="EJV142" s="486"/>
      <c r="EJW142" s="486"/>
      <c r="EJX142" s="487"/>
      <c r="EJY142" s="485"/>
      <c r="EJZ142" s="486"/>
      <c r="EKA142" s="486"/>
      <c r="EKB142" s="486"/>
      <c r="EKC142" s="486"/>
      <c r="EKD142" s="486"/>
      <c r="EKE142" s="486"/>
      <c r="EKF142" s="487"/>
      <c r="EKG142" s="485"/>
      <c r="EKH142" s="486"/>
      <c r="EKI142" s="486"/>
      <c r="EKJ142" s="486"/>
      <c r="EKK142" s="486"/>
      <c r="EKL142" s="486"/>
      <c r="EKM142" s="486"/>
      <c r="EKN142" s="487"/>
      <c r="EKO142" s="485"/>
      <c r="EKP142" s="486"/>
      <c r="EKQ142" s="486"/>
      <c r="EKR142" s="486"/>
      <c r="EKS142" s="486"/>
      <c r="EKT142" s="486"/>
      <c r="EKU142" s="486"/>
      <c r="EKV142" s="487"/>
      <c r="EKW142" s="485"/>
      <c r="EKX142" s="486"/>
      <c r="EKY142" s="486"/>
      <c r="EKZ142" s="486"/>
      <c r="ELA142" s="486"/>
      <c r="ELB142" s="486"/>
      <c r="ELC142" s="486"/>
      <c r="ELD142" s="487"/>
      <c r="ELE142" s="485"/>
      <c r="ELF142" s="486"/>
      <c r="ELG142" s="486"/>
      <c r="ELH142" s="486"/>
      <c r="ELI142" s="486"/>
      <c r="ELJ142" s="486"/>
      <c r="ELK142" s="486"/>
      <c r="ELL142" s="487"/>
      <c r="ELM142" s="485"/>
      <c r="ELN142" s="486"/>
      <c r="ELO142" s="486"/>
      <c r="ELP142" s="486"/>
      <c r="ELQ142" s="486"/>
      <c r="ELR142" s="486"/>
      <c r="ELS142" s="486"/>
      <c r="ELT142" s="487"/>
      <c r="ELU142" s="485"/>
      <c r="ELV142" s="486"/>
      <c r="ELW142" s="486"/>
      <c r="ELX142" s="486"/>
      <c r="ELY142" s="486"/>
      <c r="ELZ142" s="486"/>
      <c r="EMA142" s="486"/>
      <c r="EMB142" s="487"/>
      <c r="EMC142" s="485"/>
      <c r="EMD142" s="486"/>
      <c r="EME142" s="486"/>
      <c r="EMF142" s="486"/>
      <c r="EMG142" s="486"/>
      <c r="EMH142" s="486"/>
      <c r="EMI142" s="486"/>
      <c r="EMJ142" s="487"/>
      <c r="EMK142" s="485"/>
      <c r="EML142" s="486"/>
      <c r="EMM142" s="486"/>
      <c r="EMN142" s="486"/>
      <c r="EMO142" s="486"/>
      <c r="EMP142" s="486"/>
      <c r="EMQ142" s="486"/>
      <c r="EMR142" s="487"/>
      <c r="EMS142" s="485"/>
      <c r="EMT142" s="486"/>
      <c r="EMU142" s="486"/>
      <c r="EMV142" s="486"/>
      <c r="EMW142" s="486"/>
      <c r="EMX142" s="486"/>
      <c r="EMY142" s="486"/>
      <c r="EMZ142" s="487"/>
      <c r="ENA142" s="485"/>
      <c r="ENB142" s="486"/>
      <c r="ENC142" s="486"/>
      <c r="END142" s="486"/>
      <c r="ENE142" s="486"/>
      <c r="ENF142" s="486"/>
      <c r="ENG142" s="486"/>
      <c r="ENH142" s="487"/>
      <c r="ENI142" s="485"/>
      <c r="ENJ142" s="486"/>
      <c r="ENK142" s="486"/>
      <c r="ENL142" s="486"/>
      <c r="ENM142" s="486"/>
      <c r="ENN142" s="486"/>
      <c r="ENO142" s="486"/>
      <c r="ENP142" s="487"/>
      <c r="ENQ142" s="485"/>
      <c r="ENR142" s="486"/>
      <c r="ENS142" s="486"/>
      <c r="ENT142" s="486"/>
      <c r="ENU142" s="486"/>
      <c r="ENV142" s="486"/>
      <c r="ENW142" s="486"/>
      <c r="ENX142" s="487"/>
      <c r="ENY142" s="485"/>
      <c r="ENZ142" s="486"/>
      <c r="EOA142" s="486"/>
      <c r="EOB142" s="486"/>
      <c r="EOC142" s="486"/>
      <c r="EOD142" s="486"/>
      <c r="EOE142" s="486"/>
      <c r="EOF142" s="487"/>
      <c r="EOG142" s="485"/>
      <c r="EOH142" s="486"/>
      <c r="EOI142" s="486"/>
      <c r="EOJ142" s="486"/>
      <c r="EOK142" s="486"/>
      <c r="EOL142" s="486"/>
      <c r="EOM142" s="486"/>
      <c r="EON142" s="487"/>
      <c r="EOO142" s="485"/>
      <c r="EOP142" s="486"/>
      <c r="EOQ142" s="486"/>
      <c r="EOR142" s="486"/>
      <c r="EOS142" s="486"/>
      <c r="EOT142" s="486"/>
      <c r="EOU142" s="486"/>
      <c r="EOV142" s="487"/>
      <c r="EOW142" s="485"/>
      <c r="EOX142" s="486"/>
      <c r="EOY142" s="486"/>
      <c r="EOZ142" s="486"/>
      <c r="EPA142" s="486"/>
      <c r="EPB142" s="486"/>
      <c r="EPC142" s="486"/>
      <c r="EPD142" s="487"/>
      <c r="EPE142" s="485"/>
      <c r="EPF142" s="486"/>
      <c r="EPG142" s="486"/>
      <c r="EPH142" s="486"/>
      <c r="EPI142" s="486"/>
      <c r="EPJ142" s="486"/>
      <c r="EPK142" s="486"/>
      <c r="EPL142" s="487"/>
      <c r="EPM142" s="485"/>
      <c r="EPN142" s="486"/>
      <c r="EPO142" s="486"/>
      <c r="EPP142" s="486"/>
      <c r="EPQ142" s="486"/>
      <c r="EPR142" s="486"/>
      <c r="EPS142" s="486"/>
      <c r="EPT142" s="487"/>
      <c r="EPU142" s="485"/>
      <c r="EPV142" s="486"/>
      <c r="EPW142" s="486"/>
      <c r="EPX142" s="486"/>
      <c r="EPY142" s="486"/>
      <c r="EPZ142" s="486"/>
      <c r="EQA142" s="486"/>
      <c r="EQB142" s="487"/>
      <c r="EQC142" s="485"/>
      <c r="EQD142" s="486"/>
      <c r="EQE142" s="486"/>
      <c r="EQF142" s="486"/>
      <c r="EQG142" s="486"/>
      <c r="EQH142" s="486"/>
      <c r="EQI142" s="486"/>
      <c r="EQJ142" s="487"/>
      <c r="EQK142" s="485"/>
      <c r="EQL142" s="486"/>
      <c r="EQM142" s="486"/>
      <c r="EQN142" s="486"/>
      <c r="EQO142" s="486"/>
      <c r="EQP142" s="486"/>
      <c r="EQQ142" s="486"/>
      <c r="EQR142" s="487"/>
      <c r="EQS142" s="485"/>
      <c r="EQT142" s="486"/>
      <c r="EQU142" s="486"/>
      <c r="EQV142" s="486"/>
      <c r="EQW142" s="486"/>
      <c r="EQX142" s="486"/>
      <c r="EQY142" s="486"/>
      <c r="EQZ142" s="487"/>
      <c r="ERA142" s="485"/>
      <c r="ERB142" s="486"/>
      <c r="ERC142" s="486"/>
      <c r="ERD142" s="486"/>
      <c r="ERE142" s="486"/>
      <c r="ERF142" s="486"/>
      <c r="ERG142" s="486"/>
      <c r="ERH142" s="487"/>
      <c r="ERI142" s="485"/>
      <c r="ERJ142" s="486"/>
      <c r="ERK142" s="486"/>
      <c r="ERL142" s="486"/>
      <c r="ERM142" s="486"/>
      <c r="ERN142" s="486"/>
      <c r="ERO142" s="486"/>
      <c r="ERP142" s="487"/>
      <c r="ERQ142" s="485"/>
      <c r="ERR142" s="486"/>
      <c r="ERS142" s="486"/>
      <c r="ERT142" s="486"/>
      <c r="ERU142" s="486"/>
      <c r="ERV142" s="486"/>
      <c r="ERW142" s="486"/>
      <c r="ERX142" s="487"/>
      <c r="ERY142" s="485"/>
      <c r="ERZ142" s="486"/>
      <c r="ESA142" s="486"/>
      <c r="ESB142" s="486"/>
      <c r="ESC142" s="486"/>
      <c r="ESD142" s="486"/>
      <c r="ESE142" s="486"/>
      <c r="ESF142" s="487"/>
      <c r="ESG142" s="485"/>
      <c r="ESH142" s="486"/>
      <c r="ESI142" s="486"/>
      <c r="ESJ142" s="486"/>
      <c r="ESK142" s="486"/>
      <c r="ESL142" s="486"/>
      <c r="ESM142" s="486"/>
      <c r="ESN142" s="487"/>
      <c r="ESO142" s="485"/>
      <c r="ESP142" s="486"/>
      <c r="ESQ142" s="486"/>
      <c r="ESR142" s="486"/>
      <c r="ESS142" s="486"/>
      <c r="EST142" s="486"/>
      <c r="ESU142" s="486"/>
      <c r="ESV142" s="487"/>
      <c r="ESW142" s="485"/>
      <c r="ESX142" s="486"/>
      <c r="ESY142" s="486"/>
      <c r="ESZ142" s="486"/>
      <c r="ETA142" s="486"/>
      <c r="ETB142" s="486"/>
      <c r="ETC142" s="486"/>
      <c r="ETD142" s="487"/>
      <c r="ETE142" s="485"/>
      <c r="ETF142" s="486"/>
      <c r="ETG142" s="486"/>
      <c r="ETH142" s="486"/>
      <c r="ETI142" s="486"/>
      <c r="ETJ142" s="486"/>
      <c r="ETK142" s="486"/>
      <c r="ETL142" s="487"/>
      <c r="ETM142" s="485"/>
      <c r="ETN142" s="486"/>
      <c r="ETO142" s="486"/>
      <c r="ETP142" s="486"/>
      <c r="ETQ142" s="486"/>
      <c r="ETR142" s="486"/>
      <c r="ETS142" s="486"/>
      <c r="ETT142" s="487"/>
      <c r="ETU142" s="485"/>
      <c r="ETV142" s="486"/>
      <c r="ETW142" s="486"/>
      <c r="ETX142" s="486"/>
      <c r="ETY142" s="486"/>
      <c r="ETZ142" s="486"/>
      <c r="EUA142" s="486"/>
      <c r="EUB142" s="487"/>
      <c r="EUC142" s="485"/>
      <c r="EUD142" s="486"/>
      <c r="EUE142" s="486"/>
      <c r="EUF142" s="486"/>
      <c r="EUG142" s="486"/>
      <c r="EUH142" s="486"/>
      <c r="EUI142" s="486"/>
      <c r="EUJ142" s="487"/>
      <c r="EUK142" s="485"/>
      <c r="EUL142" s="486"/>
      <c r="EUM142" s="486"/>
      <c r="EUN142" s="486"/>
      <c r="EUO142" s="486"/>
      <c r="EUP142" s="486"/>
      <c r="EUQ142" s="486"/>
      <c r="EUR142" s="487"/>
      <c r="EUS142" s="485"/>
      <c r="EUT142" s="486"/>
      <c r="EUU142" s="486"/>
      <c r="EUV142" s="486"/>
      <c r="EUW142" s="486"/>
      <c r="EUX142" s="486"/>
      <c r="EUY142" s="486"/>
      <c r="EUZ142" s="487"/>
      <c r="EVA142" s="485"/>
      <c r="EVB142" s="486"/>
      <c r="EVC142" s="486"/>
      <c r="EVD142" s="486"/>
      <c r="EVE142" s="486"/>
      <c r="EVF142" s="486"/>
      <c r="EVG142" s="486"/>
      <c r="EVH142" s="487"/>
      <c r="EVI142" s="485"/>
      <c r="EVJ142" s="486"/>
      <c r="EVK142" s="486"/>
      <c r="EVL142" s="486"/>
      <c r="EVM142" s="486"/>
      <c r="EVN142" s="486"/>
      <c r="EVO142" s="486"/>
      <c r="EVP142" s="487"/>
      <c r="EVQ142" s="485"/>
      <c r="EVR142" s="486"/>
      <c r="EVS142" s="486"/>
      <c r="EVT142" s="486"/>
      <c r="EVU142" s="486"/>
      <c r="EVV142" s="486"/>
      <c r="EVW142" s="486"/>
      <c r="EVX142" s="487"/>
      <c r="EVY142" s="485"/>
      <c r="EVZ142" s="486"/>
      <c r="EWA142" s="486"/>
      <c r="EWB142" s="486"/>
      <c r="EWC142" s="486"/>
      <c r="EWD142" s="486"/>
      <c r="EWE142" s="486"/>
      <c r="EWF142" s="487"/>
      <c r="EWG142" s="485"/>
      <c r="EWH142" s="486"/>
      <c r="EWI142" s="486"/>
      <c r="EWJ142" s="486"/>
      <c r="EWK142" s="486"/>
      <c r="EWL142" s="486"/>
      <c r="EWM142" s="486"/>
      <c r="EWN142" s="487"/>
      <c r="EWO142" s="485"/>
      <c r="EWP142" s="486"/>
      <c r="EWQ142" s="486"/>
      <c r="EWR142" s="486"/>
      <c r="EWS142" s="486"/>
      <c r="EWT142" s="486"/>
      <c r="EWU142" s="486"/>
      <c r="EWV142" s="487"/>
      <c r="EWW142" s="485"/>
      <c r="EWX142" s="486"/>
      <c r="EWY142" s="486"/>
      <c r="EWZ142" s="486"/>
      <c r="EXA142" s="486"/>
      <c r="EXB142" s="486"/>
      <c r="EXC142" s="486"/>
      <c r="EXD142" s="487"/>
      <c r="EXE142" s="485"/>
      <c r="EXF142" s="486"/>
      <c r="EXG142" s="486"/>
      <c r="EXH142" s="486"/>
      <c r="EXI142" s="486"/>
      <c r="EXJ142" s="486"/>
      <c r="EXK142" s="486"/>
      <c r="EXL142" s="487"/>
      <c r="EXM142" s="485"/>
      <c r="EXN142" s="486"/>
      <c r="EXO142" s="486"/>
      <c r="EXP142" s="486"/>
      <c r="EXQ142" s="486"/>
      <c r="EXR142" s="486"/>
      <c r="EXS142" s="486"/>
      <c r="EXT142" s="487"/>
      <c r="EXU142" s="485"/>
      <c r="EXV142" s="486"/>
      <c r="EXW142" s="486"/>
      <c r="EXX142" s="486"/>
      <c r="EXY142" s="486"/>
      <c r="EXZ142" s="486"/>
      <c r="EYA142" s="486"/>
      <c r="EYB142" s="487"/>
      <c r="EYC142" s="485"/>
      <c r="EYD142" s="486"/>
      <c r="EYE142" s="486"/>
      <c r="EYF142" s="486"/>
      <c r="EYG142" s="486"/>
      <c r="EYH142" s="486"/>
      <c r="EYI142" s="486"/>
      <c r="EYJ142" s="487"/>
      <c r="EYK142" s="485"/>
      <c r="EYL142" s="486"/>
      <c r="EYM142" s="486"/>
      <c r="EYN142" s="486"/>
      <c r="EYO142" s="486"/>
      <c r="EYP142" s="486"/>
      <c r="EYQ142" s="486"/>
      <c r="EYR142" s="487"/>
      <c r="EYS142" s="485"/>
      <c r="EYT142" s="486"/>
      <c r="EYU142" s="486"/>
      <c r="EYV142" s="486"/>
      <c r="EYW142" s="486"/>
      <c r="EYX142" s="486"/>
      <c r="EYY142" s="486"/>
      <c r="EYZ142" s="487"/>
      <c r="EZA142" s="485"/>
      <c r="EZB142" s="486"/>
      <c r="EZC142" s="486"/>
      <c r="EZD142" s="486"/>
      <c r="EZE142" s="486"/>
      <c r="EZF142" s="486"/>
      <c r="EZG142" s="486"/>
      <c r="EZH142" s="487"/>
      <c r="EZI142" s="485"/>
      <c r="EZJ142" s="486"/>
      <c r="EZK142" s="486"/>
      <c r="EZL142" s="486"/>
      <c r="EZM142" s="486"/>
      <c r="EZN142" s="486"/>
      <c r="EZO142" s="486"/>
      <c r="EZP142" s="487"/>
      <c r="EZQ142" s="485"/>
      <c r="EZR142" s="486"/>
      <c r="EZS142" s="486"/>
      <c r="EZT142" s="486"/>
      <c r="EZU142" s="486"/>
      <c r="EZV142" s="486"/>
      <c r="EZW142" s="486"/>
      <c r="EZX142" s="487"/>
      <c r="EZY142" s="485"/>
      <c r="EZZ142" s="486"/>
      <c r="FAA142" s="486"/>
      <c r="FAB142" s="486"/>
      <c r="FAC142" s="486"/>
      <c r="FAD142" s="486"/>
      <c r="FAE142" s="486"/>
      <c r="FAF142" s="487"/>
      <c r="FAG142" s="485"/>
      <c r="FAH142" s="486"/>
      <c r="FAI142" s="486"/>
      <c r="FAJ142" s="486"/>
      <c r="FAK142" s="486"/>
      <c r="FAL142" s="486"/>
      <c r="FAM142" s="486"/>
      <c r="FAN142" s="487"/>
      <c r="FAO142" s="485"/>
      <c r="FAP142" s="486"/>
      <c r="FAQ142" s="486"/>
      <c r="FAR142" s="486"/>
      <c r="FAS142" s="486"/>
      <c r="FAT142" s="486"/>
      <c r="FAU142" s="486"/>
      <c r="FAV142" s="487"/>
      <c r="FAW142" s="485"/>
      <c r="FAX142" s="486"/>
      <c r="FAY142" s="486"/>
      <c r="FAZ142" s="486"/>
      <c r="FBA142" s="486"/>
      <c r="FBB142" s="486"/>
      <c r="FBC142" s="486"/>
      <c r="FBD142" s="487"/>
      <c r="FBE142" s="485"/>
      <c r="FBF142" s="486"/>
      <c r="FBG142" s="486"/>
      <c r="FBH142" s="486"/>
      <c r="FBI142" s="486"/>
      <c r="FBJ142" s="486"/>
      <c r="FBK142" s="486"/>
      <c r="FBL142" s="487"/>
      <c r="FBM142" s="485"/>
      <c r="FBN142" s="486"/>
      <c r="FBO142" s="486"/>
      <c r="FBP142" s="486"/>
      <c r="FBQ142" s="486"/>
      <c r="FBR142" s="486"/>
      <c r="FBS142" s="486"/>
      <c r="FBT142" s="487"/>
      <c r="FBU142" s="485"/>
      <c r="FBV142" s="486"/>
      <c r="FBW142" s="486"/>
      <c r="FBX142" s="486"/>
      <c r="FBY142" s="486"/>
      <c r="FBZ142" s="486"/>
      <c r="FCA142" s="486"/>
      <c r="FCB142" s="487"/>
      <c r="FCC142" s="485"/>
      <c r="FCD142" s="486"/>
      <c r="FCE142" s="486"/>
      <c r="FCF142" s="486"/>
      <c r="FCG142" s="486"/>
      <c r="FCH142" s="486"/>
      <c r="FCI142" s="486"/>
      <c r="FCJ142" s="487"/>
      <c r="FCK142" s="485"/>
      <c r="FCL142" s="486"/>
      <c r="FCM142" s="486"/>
      <c r="FCN142" s="486"/>
      <c r="FCO142" s="486"/>
      <c r="FCP142" s="486"/>
      <c r="FCQ142" s="486"/>
      <c r="FCR142" s="487"/>
      <c r="FCS142" s="485"/>
      <c r="FCT142" s="486"/>
      <c r="FCU142" s="486"/>
      <c r="FCV142" s="486"/>
      <c r="FCW142" s="486"/>
      <c r="FCX142" s="486"/>
      <c r="FCY142" s="486"/>
      <c r="FCZ142" s="487"/>
      <c r="FDA142" s="485"/>
      <c r="FDB142" s="486"/>
      <c r="FDC142" s="486"/>
      <c r="FDD142" s="486"/>
      <c r="FDE142" s="486"/>
      <c r="FDF142" s="486"/>
      <c r="FDG142" s="486"/>
      <c r="FDH142" s="487"/>
      <c r="FDI142" s="485"/>
      <c r="FDJ142" s="486"/>
      <c r="FDK142" s="486"/>
      <c r="FDL142" s="486"/>
      <c r="FDM142" s="486"/>
      <c r="FDN142" s="486"/>
      <c r="FDO142" s="486"/>
      <c r="FDP142" s="487"/>
      <c r="FDQ142" s="485"/>
      <c r="FDR142" s="486"/>
      <c r="FDS142" s="486"/>
      <c r="FDT142" s="486"/>
      <c r="FDU142" s="486"/>
      <c r="FDV142" s="486"/>
      <c r="FDW142" s="486"/>
      <c r="FDX142" s="487"/>
      <c r="FDY142" s="485"/>
      <c r="FDZ142" s="486"/>
      <c r="FEA142" s="486"/>
      <c r="FEB142" s="486"/>
      <c r="FEC142" s="486"/>
      <c r="FED142" s="486"/>
      <c r="FEE142" s="486"/>
      <c r="FEF142" s="487"/>
      <c r="FEG142" s="485"/>
      <c r="FEH142" s="486"/>
      <c r="FEI142" s="486"/>
      <c r="FEJ142" s="486"/>
      <c r="FEK142" s="486"/>
      <c r="FEL142" s="486"/>
      <c r="FEM142" s="486"/>
      <c r="FEN142" s="487"/>
      <c r="FEO142" s="485"/>
      <c r="FEP142" s="486"/>
      <c r="FEQ142" s="486"/>
      <c r="FER142" s="486"/>
      <c r="FES142" s="486"/>
      <c r="FET142" s="486"/>
      <c r="FEU142" s="486"/>
      <c r="FEV142" s="487"/>
      <c r="FEW142" s="485"/>
      <c r="FEX142" s="486"/>
      <c r="FEY142" s="486"/>
      <c r="FEZ142" s="486"/>
      <c r="FFA142" s="486"/>
      <c r="FFB142" s="486"/>
      <c r="FFC142" s="486"/>
      <c r="FFD142" s="487"/>
      <c r="FFE142" s="485"/>
      <c r="FFF142" s="486"/>
      <c r="FFG142" s="486"/>
      <c r="FFH142" s="486"/>
      <c r="FFI142" s="486"/>
      <c r="FFJ142" s="486"/>
      <c r="FFK142" s="486"/>
      <c r="FFL142" s="487"/>
      <c r="FFM142" s="485"/>
      <c r="FFN142" s="486"/>
      <c r="FFO142" s="486"/>
      <c r="FFP142" s="486"/>
      <c r="FFQ142" s="486"/>
      <c r="FFR142" s="486"/>
      <c r="FFS142" s="486"/>
      <c r="FFT142" s="487"/>
      <c r="FFU142" s="485"/>
      <c r="FFV142" s="486"/>
      <c r="FFW142" s="486"/>
      <c r="FFX142" s="486"/>
      <c r="FFY142" s="486"/>
      <c r="FFZ142" s="486"/>
      <c r="FGA142" s="486"/>
      <c r="FGB142" s="487"/>
      <c r="FGC142" s="485"/>
      <c r="FGD142" s="486"/>
      <c r="FGE142" s="486"/>
      <c r="FGF142" s="486"/>
      <c r="FGG142" s="486"/>
      <c r="FGH142" s="486"/>
      <c r="FGI142" s="486"/>
      <c r="FGJ142" s="487"/>
      <c r="FGK142" s="485"/>
      <c r="FGL142" s="486"/>
      <c r="FGM142" s="486"/>
      <c r="FGN142" s="486"/>
      <c r="FGO142" s="486"/>
      <c r="FGP142" s="486"/>
      <c r="FGQ142" s="486"/>
      <c r="FGR142" s="487"/>
      <c r="FGS142" s="485"/>
      <c r="FGT142" s="486"/>
      <c r="FGU142" s="486"/>
      <c r="FGV142" s="486"/>
      <c r="FGW142" s="486"/>
      <c r="FGX142" s="486"/>
      <c r="FGY142" s="486"/>
      <c r="FGZ142" s="487"/>
      <c r="FHA142" s="485"/>
      <c r="FHB142" s="486"/>
      <c r="FHC142" s="486"/>
      <c r="FHD142" s="486"/>
      <c r="FHE142" s="486"/>
      <c r="FHF142" s="486"/>
      <c r="FHG142" s="486"/>
      <c r="FHH142" s="487"/>
      <c r="FHI142" s="485"/>
      <c r="FHJ142" s="486"/>
      <c r="FHK142" s="486"/>
      <c r="FHL142" s="486"/>
      <c r="FHM142" s="486"/>
      <c r="FHN142" s="486"/>
      <c r="FHO142" s="486"/>
      <c r="FHP142" s="487"/>
      <c r="FHQ142" s="485"/>
      <c r="FHR142" s="486"/>
      <c r="FHS142" s="486"/>
      <c r="FHT142" s="486"/>
      <c r="FHU142" s="486"/>
      <c r="FHV142" s="486"/>
      <c r="FHW142" s="486"/>
      <c r="FHX142" s="487"/>
      <c r="FHY142" s="485"/>
      <c r="FHZ142" s="486"/>
      <c r="FIA142" s="486"/>
      <c r="FIB142" s="486"/>
      <c r="FIC142" s="486"/>
      <c r="FID142" s="486"/>
      <c r="FIE142" s="486"/>
      <c r="FIF142" s="487"/>
      <c r="FIG142" s="485"/>
      <c r="FIH142" s="486"/>
      <c r="FII142" s="486"/>
      <c r="FIJ142" s="486"/>
      <c r="FIK142" s="486"/>
      <c r="FIL142" s="486"/>
      <c r="FIM142" s="486"/>
      <c r="FIN142" s="487"/>
      <c r="FIO142" s="485"/>
      <c r="FIP142" s="486"/>
      <c r="FIQ142" s="486"/>
      <c r="FIR142" s="486"/>
      <c r="FIS142" s="486"/>
      <c r="FIT142" s="486"/>
      <c r="FIU142" s="486"/>
      <c r="FIV142" s="487"/>
      <c r="FIW142" s="485"/>
      <c r="FIX142" s="486"/>
      <c r="FIY142" s="486"/>
      <c r="FIZ142" s="486"/>
      <c r="FJA142" s="486"/>
      <c r="FJB142" s="486"/>
      <c r="FJC142" s="486"/>
      <c r="FJD142" s="487"/>
      <c r="FJE142" s="485"/>
      <c r="FJF142" s="486"/>
      <c r="FJG142" s="486"/>
      <c r="FJH142" s="486"/>
      <c r="FJI142" s="486"/>
      <c r="FJJ142" s="486"/>
      <c r="FJK142" s="486"/>
      <c r="FJL142" s="487"/>
      <c r="FJM142" s="485"/>
      <c r="FJN142" s="486"/>
      <c r="FJO142" s="486"/>
      <c r="FJP142" s="486"/>
      <c r="FJQ142" s="486"/>
      <c r="FJR142" s="486"/>
      <c r="FJS142" s="486"/>
      <c r="FJT142" s="487"/>
      <c r="FJU142" s="485"/>
      <c r="FJV142" s="486"/>
      <c r="FJW142" s="486"/>
      <c r="FJX142" s="486"/>
      <c r="FJY142" s="486"/>
      <c r="FJZ142" s="486"/>
      <c r="FKA142" s="486"/>
      <c r="FKB142" s="487"/>
      <c r="FKC142" s="485"/>
      <c r="FKD142" s="486"/>
      <c r="FKE142" s="486"/>
      <c r="FKF142" s="486"/>
      <c r="FKG142" s="486"/>
      <c r="FKH142" s="486"/>
      <c r="FKI142" s="486"/>
      <c r="FKJ142" s="487"/>
      <c r="FKK142" s="485"/>
      <c r="FKL142" s="486"/>
      <c r="FKM142" s="486"/>
      <c r="FKN142" s="486"/>
      <c r="FKO142" s="486"/>
      <c r="FKP142" s="486"/>
      <c r="FKQ142" s="486"/>
      <c r="FKR142" s="487"/>
      <c r="FKS142" s="485"/>
      <c r="FKT142" s="486"/>
      <c r="FKU142" s="486"/>
      <c r="FKV142" s="486"/>
      <c r="FKW142" s="486"/>
      <c r="FKX142" s="486"/>
      <c r="FKY142" s="486"/>
      <c r="FKZ142" s="487"/>
      <c r="FLA142" s="485"/>
      <c r="FLB142" s="486"/>
      <c r="FLC142" s="486"/>
      <c r="FLD142" s="486"/>
      <c r="FLE142" s="486"/>
      <c r="FLF142" s="486"/>
      <c r="FLG142" s="486"/>
      <c r="FLH142" s="487"/>
      <c r="FLI142" s="485"/>
      <c r="FLJ142" s="486"/>
      <c r="FLK142" s="486"/>
      <c r="FLL142" s="486"/>
      <c r="FLM142" s="486"/>
      <c r="FLN142" s="486"/>
      <c r="FLO142" s="486"/>
      <c r="FLP142" s="487"/>
      <c r="FLQ142" s="485"/>
      <c r="FLR142" s="486"/>
      <c r="FLS142" s="486"/>
      <c r="FLT142" s="486"/>
      <c r="FLU142" s="486"/>
      <c r="FLV142" s="486"/>
      <c r="FLW142" s="486"/>
      <c r="FLX142" s="487"/>
      <c r="FLY142" s="485"/>
      <c r="FLZ142" s="486"/>
      <c r="FMA142" s="486"/>
      <c r="FMB142" s="486"/>
      <c r="FMC142" s="486"/>
      <c r="FMD142" s="486"/>
      <c r="FME142" s="486"/>
      <c r="FMF142" s="487"/>
      <c r="FMG142" s="485"/>
      <c r="FMH142" s="486"/>
      <c r="FMI142" s="486"/>
      <c r="FMJ142" s="486"/>
      <c r="FMK142" s="486"/>
      <c r="FML142" s="486"/>
      <c r="FMM142" s="486"/>
      <c r="FMN142" s="487"/>
      <c r="FMO142" s="485"/>
      <c r="FMP142" s="486"/>
      <c r="FMQ142" s="486"/>
      <c r="FMR142" s="486"/>
      <c r="FMS142" s="486"/>
      <c r="FMT142" s="486"/>
      <c r="FMU142" s="486"/>
      <c r="FMV142" s="487"/>
      <c r="FMW142" s="485"/>
      <c r="FMX142" s="486"/>
      <c r="FMY142" s="486"/>
      <c r="FMZ142" s="486"/>
      <c r="FNA142" s="486"/>
      <c r="FNB142" s="486"/>
      <c r="FNC142" s="486"/>
      <c r="FND142" s="487"/>
      <c r="FNE142" s="485"/>
      <c r="FNF142" s="486"/>
      <c r="FNG142" s="486"/>
      <c r="FNH142" s="486"/>
      <c r="FNI142" s="486"/>
      <c r="FNJ142" s="486"/>
      <c r="FNK142" s="486"/>
      <c r="FNL142" s="487"/>
      <c r="FNM142" s="485"/>
      <c r="FNN142" s="486"/>
      <c r="FNO142" s="486"/>
      <c r="FNP142" s="486"/>
      <c r="FNQ142" s="486"/>
      <c r="FNR142" s="486"/>
      <c r="FNS142" s="486"/>
      <c r="FNT142" s="487"/>
      <c r="FNU142" s="485"/>
      <c r="FNV142" s="486"/>
      <c r="FNW142" s="486"/>
      <c r="FNX142" s="486"/>
      <c r="FNY142" s="486"/>
      <c r="FNZ142" s="486"/>
      <c r="FOA142" s="486"/>
      <c r="FOB142" s="487"/>
      <c r="FOC142" s="485"/>
      <c r="FOD142" s="486"/>
      <c r="FOE142" s="486"/>
      <c r="FOF142" s="486"/>
      <c r="FOG142" s="486"/>
      <c r="FOH142" s="486"/>
      <c r="FOI142" s="486"/>
      <c r="FOJ142" s="487"/>
      <c r="FOK142" s="485"/>
      <c r="FOL142" s="486"/>
      <c r="FOM142" s="486"/>
      <c r="FON142" s="486"/>
      <c r="FOO142" s="486"/>
      <c r="FOP142" s="486"/>
      <c r="FOQ142" s="486"/>
      <c r="FOR142" s="487"/>
      <c r="FOS142" s="485"/>
      <c r="FOT142" s="486"/>
      <c r="FOU142" s="486"/>
      <c r="FOV142" s="486"/>
      <c r="FOW142" s="486"/>
      <c r="FOX142" s="486"/>
      <c r="FOY142" s="486"/>
      <c r="FOZ142" s="487"/>
      <c r="FPA142" s="485"/>
      <c r="FPB142" s="486"/>
      <c r="FPC142" s="486"/>
      <c r="FPD142" s="486"/>
      <c r="FPE142" s="486"/>
      <c r="FPF142" s="486"/>
      <c r="FPG142" s="486"/>
      <c r="FPH142" s="487"/>
      <c r="FPI142" s="485"/>
      <c r="FPJ142" s="486"/>
      <c r="FPK142" s="486"/>
      <c r="FPL142" s="486"/>
      <c r="FPM142" s="486"/>
      <c r="FPN142" s="486"/>
      <c r="FPO142" s="486"/>
      <c r="FPP142" s="487"/>
      <c r="FPQ142" s="485"/>
      <c r="FPR142" s="486"/>
      <c r="FPS142" s="486"/>
      <c r="FPT142" s="486"/>
      <c r="FPU142" s="486"/>
      <c r="FPV142" s="486"/>
      <c r="FPW142" s="486"/>
      <c r="FPX142" s="487"/>
      <c r="FPY142" s="485"/>
      <c r="FPZ142" s="486"/>
      <c r="FQA142" s="486"/>
      <c r="FQB142" s="486"/>
      <c r="FQC142" s="486"/>
      <c r="FQD142" s="486"/>
      <c r="FQE142" s="486"/>
      <c r="FQF142" s="487"/>
      <c r="FQG142" s="485"/>
      <c r="FQH142" s="486"/>
      <c r="FQI142" s="486"/>
      <c r="FQJ142" s="486"/>
      <c r="FQK142" s="486"/>
      <c r="FQL142" s="486"/>
      <c r="FQM142" s="486"/>
      <c r="FQN142" s="487"/>
      <c r="FQO142" s="485"/>
      <c r="FQP142" s="486"/>
      <c r="FQQ142" s="486"/>
      <c r="FQR142" s="486"/>
      <c r="FQS142" s="486"/>
      <c r="FQT142" s="486"/>
      <c r="FQU142" s="486"/>
      <c r="FQV142" s="487"/>
      <c r="FQW142" s="485"/>
      <c r="FQX142" s="486"/>
      <c r="FQY142" s="486"/>
      <c r="FQZ142" s="486"/>
      <c r="FRA142" s="486"/>
      <c r="FRB142" s="486"/>
      <c r="FRC142" s="486"/>
      <c r="FRD142" s="487"/>
      <c r="FRE142" s="485"/>
      <c r="FRF142" s="486"/>
      <c r="FRG142" s="486"/>
      <c r="FRH142" s="486"/>
      <c r="FRI142" s="486"/>
      <c r="FRJ142" s="486"/>
      <c r="FRK142" s="486"/>
      <c r="FRL142" s="487"/>
      <c r="FRM142" s="485"/>
      <c r="FRN142" s="486"/>
      <c r="FRO142" s="486"/>
      <c r="FRP142" s="486"/>
      <c r="FRQ142" s="486"/>
      <c r="FRR142" s="486"/>
      <c r="FRS142" s="486"/>
      <c r="FRT142" s="487"/>
      <c r="FRU142" s="485"/>
      <c r="FRV142" s="486"/>
      <c r="FRW142" s="486"/>
      <c r="FRX142" s="486"/>
      <c r="FRY142" s="486"/>
      <c r="FRZ142" s="486"/>
      <c r="FSA142" s="486"/>
      <c r="FSB142" s="487"/>
      <c r="FSC142" s="485"/>
      <c r="FSD142" s="486"/>
      <c r="FSE142" s="486"/>
      <c r="FSF142" s="486"/>
      <c r="FSG142" s="486"/>
      <c r="FSH142" s="486"/>
      <c r="FSI142" s="486"/>
      <c r="FSJ142" s="487"/>
      <c r="FSK142" s="485"/>
      <c r="FSL142" s="486"/>
      <c r="FSM142" s="486"/>
      <c r="FSN142" s="486"/>
      <c r="FSO142" s="486"/>
      <c r="FSP142" s="486"/>
      <c r="FSQ142" s="486"/>
      <c r="FSR142" s="487"/>
      <c r="FSS142" s="485"/>
      <c r="FST142" s="486"/>
      <c r="FSU142" s="486"/>
      <c r="FSV142" s="486"/>
      <c r="FSW142" s="486"/>
      <c r="FSX142" s="486"/>
      <c r="FSY142" s="486"/>
      <c r="FSZ142" s="487"/>
      <c r="FTA142" s="485"/>
      <c r="FTB142" s="486"/>
      <c r="FTC142" s="486"/>
      <c r="FTD142" s="486"/>
      <c r="FTE142" s="486"/>
      <c r="FTF142" s="486"/>
      <c r="FTG142" s="486"/>
      <c r="FTH142" s="487"/>
      <c r="FTI142" s="485"/>
      <c r="FTJ142" s="486"/>
      <c r="FTK142" s="486"/>
      <c r="FTL142" s="486"/>
      <c r="FTM142" s="486"/>
      <c r="FTN142" s="486"/>
      <c r="FTO142" s="486"/>
      <c r="FTP142" s="487"/>
      <c r="FTQ142" s="485"/>
      <c r="FTR142" s="486"/>
      <c r="FTS142" s="486"/>
      <c r="FTT142" s="486"/>
      <c r="FTU142" s="486"/>
      <c r="FTV142" s="486"/>
      <c r="FTW142" s="486"/>
      <c r="FTX142" s="487"/>
      <c r="FTY142" s="485"/>
      <c r="FTZ142" s="486"/>
      <c r="FUA142" s="486"/>
      <c r="FUB142" s="486"/>
      <c r="FUC142" s="486"/>
      <c r="FUD142" s="486"/>
      <c r="FUE142" s="486"/>
      <c r="FUF142" s="487"/>
      <c r="FUG142" s="485"/>
      <c r="FUH142" s="486"/>
      <c r="FUI142" s="486"/>
      <c r="FUJ142" s="486"/>
      <c r="FUK142" s="486"/>
      <c r="FUL142" s="486"/>
      <c r="FUM142" s="486"/>
      <c r="FUN142" s="487"/>
      <c r="FUO142" s="485"/>
      <c r="FUP142" s="486"/>
      <c r="FUQ142" s="486"/>
      <c r="FUR142" s="486"/>
      <c r="FUS142" s="486"/>
      <c r="FUT142" s="486"/>
      <c r="FUU142" s="486"/>
      <c r="FUV142" s="487"/>
      <c r="FUW142" s="485"/>
      <c r="FUX142" s="486"/>
      <c r="FUY142" s="486"/>
      <c r="FUZ142" s="486"/>
      <c r="FVA142" s="486"/>
      <c r="FVB142" s="486"/>
      <c r="FVC142" s="486"/>
      <c r="FVD142" s="487"/>
      <c r="FVE142" s="485"/>
      <c r="FVF142" s="486"/>
      <c r="FVG142" s="486"/>
      <c r="FVH142" s="486"/>
      <c r="FVI142" s="486"/>
      <c r="FVJ142" s="486"/>
      <c r="FVK142" s="486"/>
      <c r="FVL142" s="487"/>
      <c r="FVM142" s="485"/>
      <c r="FVN142" s="486"/>
      <c r="FVO142" s="486"/>
      <c r="FVP142" s="486"/>
      <c r="FVQ142" s="486"/>
      <c r="FVR142" s="486"/>
      <c r="FVS142" s="486"/>
      <c r="FVT142" s="487"/>
      <c r="FVU142" s="485"/>
      <c r="FVV142" s="486"/>
      <c r="FVW142" s="486"/>
      <c r="FVX142" s="486"/>
      <c r="FVY142" s="486"/>
      <c r="FVZ142" s="486"/>
      <c r="FWA142" s="486"/>
      <c r="FWB142" s="487"/>
      <c r="FWC142" s="485"/>
      <c r="FWD142" s="486"/>
      <c r="FWE142" s="486"/>
      <c r="FWF142" s="486"/>
      <c r="FWG142" s="486"/>
      <c r="FWH142" s="486"/>
      <c r="FWI142" s="486"/>
      <c r="FWJ142" s="487"/>
      <c r="FWK142" s="485"/>
      <c r="FWL142" s="486"/>
      <c r="FWM142" s="486"/>
      <c r="FWN142" s="486"/>
      <c r="FWO142" s="486"/>
      <c r="FWP142" s="486"/>
      <c r="FWQ142" s="486"/>
      <c r="FWR142" s="487"/>
      <c r="FWS142" s="485"/>
      <c r="FWT142" s="486"/>
      <c r="FWU142" s="486"/>
      <c r="FWV142" s="486"/>
      <c r="FWW142" s="486"/>
      <c r="FWX142" s="486"/>
      <c r="FWY142" s="486"/>
      <c r="FWZ142" s="487"/>
      <c r="FXA142" s="485"/>
      <c r="FXB142" s="486"/>
      <c r="FXC142" s="486"/>
      <c r="FXD142" s="486"/>
      <c r="FXE142" s="486"/>
      <c r="FXF142" s="486"/>
      <c r="FXG142" s="486"/>
      <c r="FXH142" s="487"/>
      <c r="FXI142" s="485"/>
      <c r="FXJ142" s="486"/>
      <c r="FXK142" s="486"/>
      <c r="FXL142" s="486"/>
      <c r="FXM142" s="486"/>
      <c r="FXN142" s="486"/>
      <c r="FXO142" s="486"/>
      <c r="FXP142" s="487"/>
      <c r="FXQ142" s="485"/>
      <c r="FXR142" s="486"/>
      <c r="FXS142" s="486"/>
      <c r="FXT142" s="486"/>
      <c r="FXU142" s="486"/>
      <c r="FXV142" s="486"/>
      <c r="FXW142" s="486"/>
      <c r="FXX142" s="487"/>
      <c r="FXY142" s="485"/>
      <c r="FXZ142" s="486"/>
      <c r="FYA142" s="486"/>
      <c r="FYB142" s="486"/>
      <c r="FYC142" s="486"/>
      <c r="FYD142" s="486"/>
      <c r="FYE142" s="486"/>
      <c r="FYF142" s="487"/>
      <c r="FYG142" s="485"/>
      <c r="FYH142" s="486"/>
      <c r="FYI142" s="486"/>
      <c r="FYJ142" s="486"/>
      <c r="FYK142" s="486"/>
      <c r="FYL142" s="486"/>
      <c r="FYM142" s="486"/>
      <c r="FYN142" s="487"/>
      <c r="FYO142" s="485"/>
      <c r="FYP142" s="486"/>
      <c r="FYQ142" s="486"/>
      <c r="FYR142" s="486"/>
      <c r="FYS142" s="486"/>
      <c r="FYT142" s="486"/>
      <c r="FYU142" s="486"/>
      <c r="FYV142" s="487"/>
      <c r="FYW142" s="485"/>
      <c r="FYX142" s="486"/>
      <c r="FYY142" s="486"/>
      <c r="FYZ142" s="486"/>
      <c r="FZA142" s="486"/>
      <c r="FZB142" s="486"/>
      <c r="FZC142" s="486"/>
      <c r="FZD142" s="487"/>
      <c r="FZE142" s="485"/>
      <c r="FZF142" s="486"/>
      <c r="FZG142" s="486"/>
      <c r="FZH142" s="486"/>
      <c r="FZI142" s="486"/>
      <c r="FZJ142" s="486"/>
      <c r="FZK142" s="486"/>
      <c r="FZL142" s="487"/>
      <c r="FZM142" s="485"/>
      <c r="FZN142" s="486"/>
      <c r="FZO142" s="486"/>
      <c r="FZP142" s="486"/>
      <c r="FZQ142" s="486"/>
      <c r="FZR142" s="486"/>
      <c r="FZS142" s="486"/>
      <c r="FZT142" s="487"/>
      <c r="FZU142" s="485"/>
      <c r="FZV142" s="486"/>
      <c r="FZW142" s="486"/>
      <c r="FZX142" s="486"/>
      <c r="FZY142" s="486"/>
      <c r="FZZ142" s="486"/>
      <c r="GAA142" s="486"/>
      <c r="GAB142" s="487"/>
      <c r="GAC142" s="485"/>
      <c r="GAD142" s="486"/>
      <c r="GAE142" s="486"/>
      <c r="GAF142" s="486"/>
      <c r="GAG142" s="486"/>
      <c r="GAH142" s="486"/>
      <c r="GAI142" s="486"/>
      <c r="GAJ142" s="487"/>
      <c r="GAK142" s="485"/>
      <c r="GAL142" s="486"/>
      <c r="GAM142" s="486"/>
      <c r="GAN142" s="486"/>
      <c r="GAO142" s="486"/>
      <c r="GAP142" s="486"/>
      <c r="GAQ142" s="486"/>
      <c r="GAR142" s="487"/>
      <c r="GAS142" s="485"/>
      <c r="GAT142" s="486"/>
      <c r="GAU142" s="486"/>
      <c r="GAV142" s="486"/>
      <c r="GAW142" s="486"/>
      <c r="GAX142" s="486"/>
      <c r="GAY142" s="486"/>
      <c r="GAZ142" s="487"/>
      <c r="GBA142" s="485"/>
      <c r="GBB142" s="486"/>
      <c r="GBC142" s="486"/>
      <c r="GBD142" s="486"/>
      <c r="GBE142" s="486"/>
      <c r="GBF142" s="486"/>
      <c r="GBG142" s="486"/>
      <c r="GBH142" s="487"/>
      <c r="GBI142" s="485"/>
      <c r="GBJ142" s="486"/>
      <c r="GBK142" s="486"/>
      <c r="GBL142" s="486"/>
      <c r="GBM142" s="486"/>
      <c r="GBN142" s="486"/>
      <c r="GBO142" s="486"/>
      <c r="GBP142" s="487"/>
      <c r="GBQ142" s="485"/>
      <c r="GBR142" s="486"/>
      <c r="GBS142" s="486"/>
      <c r="GBT142" s="486"/>
      <c r="GBU142" s="486"/>
      <c r="GBV142" s="486"/>
      <c r="GBW142" s="486"/>
      <c r="GBX142" s="487"/>
      <c r="GBY142" s="485"/>
      <c r="GBZ142" s="486"/>
      <c r="GCA142" s="486"/>
      <c r="GCB142" s="486"/>
      <c r="GCC142" s="486"/>
      <c r="GCD142" s="486"/>
      <c r="GCE142" s="486"/>
      <c r="GCF142" s="487"/>
      <c r="GCG142" s="485"/>
      <c r="GCH142" s="486"/>
      <c r="GCI142" s="486"/>
      <c r="GCJ142" s="486"/>
      <c r="GCK142" s="486"/>
      <c r="GCL142" s="486"/>
      <c r="GCM142" s="486"/>
      <c r="GCN142" s="487"/>
      <c r="GCO142" s="485"/>
      <c r="GCP142" s="486"/>
      <c r="GCQ142" s="486"/>
      <c r="GCR142" s="486"/>
      <c r="GCS142" s="486"/>
      <c r="GCT142" s="486"/>
      <c r="GCU142" s="486"/>
      <c r="GCV142" s="487"/>
      <c r="GCW142" s="485"/>
      <c r="GCX142" s="486"/>
      <c r="GCY142" s="486"/>
      <c r="GCZ142" s="486"/>
      <c r="GDA142" s="486"/>
      <c r="GDB142" s="486"/>
      <c r="GDC142" s="486"/>
      <c r="GDD142" s="487"/>
      <c r="GDE142" s="485"/>
      <c r="GDF142" s="486"/>
      <c r="GDG142" s="486"/>
      <c r="GDH142" s="486"/>
      <c r="GDI142" s="486"/>
      <c r="GDJ142" s="486"/>
      <c r="GDK142" s="486"/>
      <c r="GDL142" s="487"/>
      <c r="GDM142" s="485"/>
      <c r="GDN142" s="486"/>
      <c r="GDO142" s="486"/>
      <c r="GDP142" s="486"/>
      <c r="GDQ142" s="486"/>
      <c r="GDR142" s="486"/>
      <c r="GDS142" s="486"/>
      <c r="GDT142" s="487"/>
      <c r="GDU142" s="485"/>
      <c r="GDV142" s="486"/>
      <c r="GDW142" s="486"/>
      <c r="GDX142" s="486"/>
      <c r="GDY142" s="486"/>
      <c r="GDZ142" s="486"/>
      <c r="GEA142" s="486"/>
      <c r="GEB142" s="487"/>
      <c r="GEC142" s="485"/>
      <c r="GED142" s="486"/>
      <c r="GEE142" s="486"/>
      <c r="GEF142" s="486"/>
      <c r="GEG142" s="486"/>
      <c r="GEH142" s="486"/>
      <c r="GEI142" s="486"/>
      <c r="GEJ142" s="487"/>
      <c r="GEK142" s="485"/>
      <c r="GEL142" s="486"/>
      <c r="GEM142" s="486"/>
      <c r="GEN142" s="486"/>
      <c r="GEO142" s="486"/>
      <c r="GEP142" s="486"/>
      <c r="GEQ142" s="486"/>
      <c r="GER142" s="487"/>
      <c r="GES142" s="485"/>
      <c r="GET142" s="486"/>
      <c r="GEU142" s="486"/>
      <c r="GEV142" s="486"/>
      <c r="GEW142" s="486"/>
      <c r="GEX142" s="486"/>
      <c r="GEY142" s="486"/>
      <c r="GEZ142" s="487"/>
      <c r="GFA142" s="485"/>
      <c r="GFB142" s="486"/>
      <c r="GFC142" s="486"/>
      <c r="GFD142" s="486"/>
      <c r="GFE142" s="486"/>
      <c r="GFF142" s="486"/>
      <c r="GFG142" s="486"/>
      <c r="GFH142" s="487"/>
      <c r="GFI142" s="485"/>
      <c r="GFJ142" s="486"/>
      <c r="GFK142" s="486"/>
      <c r="GFL142" s="486"/>
      <c r="GFM142" s="486"/>
      <c r="GFN142" s="486"/>
      <c r="GFO142" s="486"/>
      <c r="GFP142" s="487"/>
      <c r="GFQ142" s="485"/>
      <c r="GFR142" s="486"/>
      <c r="GFS142" s="486"/>
      <c r="GFT142" s="486"/>
      <c r="GFU142" s="486"/>
      <c r="GFV142" s="486"/>
      <c r="GFW142" s="486"/>
      <c r="GFX142" s="487"/>
      <c r="GFY142" s="485"/>
      <c r="GFZ142" s="486"/>
      <c r="GGA142" s="486"/>
      <c r="GGB142" s="486"/>
      <c r="GGC142" s="486"/>
      <c r="GGD142" s="486"/>
      <c r="GGE142" s="486"/>
      <c r="GGF142" s="487"/>
      <c r="GGG142" s="485"/>
      <c r="GGH142" s="486"/>
      <c r="GGI142" s="486"/>
      <c r="GGJ142" s="486"/>
      <c r="GGK142" s="486"/>
      <c r="GGL142" s="486"/>
      <c r="GGM142" s="486"/>
      <c r="GGN142" s="487"/>
      <c r="GGO142" s="485"/>
      <c r="GGP142" s="486"/>
      <c r="GGQ142" s="486"/>
      <c r="GGR142" s="486"/>
      <c r="GGS142" s="486"/>
      <c r="GGT142" s="486"/>
      <c r="GGU142" s="486"/>
      <c r="GGV142" s="487"/>
      <c r="GGW142" s="485"/>
      <c r="GGX142" s="486"/>
      <c r="GGY142" s="486"/>
      <c r="GGZ142" s="486"/>
      <c r="GHA142" s="486"/>
      <c r="GHB142" s="486"/>
      <c r="GHC142" s="486"/>
      <c r="GHD142" s="487"/>
      <c r="GHE142" s="485"/>
      <c r="GHF142" s="486"/>
      <c r="GHG142" s="486"/>
      <c r="GHH142" s="486"/>
      <c r="GHI142" s="486"/>
      <c r="GHJ142" s="486"/>
      <c r="GHK142" s="486"/>
      <c r="GHL142" s="487"/>
      <c r="GHM142" s="485"/>
      <c r="GHN142" s="486"/>
      <c r="GHO142" s="486"/>
      <c r="GHP142" s="486"/>
      <c r="GHQ142" s="486"/>
      <c r="GHR142" s="486"/>
      <c r="GHS142" s="486"/>
      <c r="GHT142" s="487"/>
      <c r="GHU142" s="485"/>
      <c r="GHV142" s="486"/>
      <c r="GHW142" s="486"/>
      <c r="GHX142" s="486"/>
      <c r="GHY142" s="486"/>
      <c r="GHZ142" s="486"/>
      <c r="GIA142" s="486"/>
      <c r="GIB142" s="487"/>
      <c r="GIC142" s="485"/>
      <c r="GID142" s="486"/>
      <c r="GIE142" s="486"/>
      <c r="GIF142" s="486"/>
      <c r="GIG142" s="486"/>
      <c r="GIH142" s="486"/>
      <c r="GII142" s="486"/>
      <c r="GIJ142" s="487"/>
      <c r="GIK142" s="485"/>
      <c r="GIL142" s="486"/>
      <c r="GIM142" s="486"/>
      <c r="GIN142" s="486"/>
      <c r="GIO142" s="486"/>
      <c r="GIP142" s="486"/>
      <c r="GIQ142" s="486"/>
      <c r="GIR142" s="487"/>
      <c r="GIS142" s="485"/>
      <c r="GIT142" s="486"/>
      <c r="GIU142" s="486"/>
      <c r="GIV142" s="486"/>
      <c r="GIW142" s="486"/>
      <c r="GIX142" s="486"/>
      <c r="GIY142" s="486"/>
      <c r="GIZ142" s="487"/>
      <c r="GJA142" s="485"/>
      <c r="GJB142" s="486"/>
      <c r="GJC142" s="486"/>
      <c r="GJD142" s="486"/>
      <c r="GJE142" s="486"/>
      <c r="GJF142" s="486"/>
      <c r="GJG142" s="486"/>
      <c r="GJH142" s="487"/>
      <c r="GJI142" s="485"/>
      <c r="GJJ142" s="486"/>
      <c r="GJK142" s="486"/>
      <c r="GJL142" s="486"/>
      <c r="GJM142" s="486"/>
      <c r="GJN142" s="486"/>
      <c r="GJO142" s="486"/>
      <c r="GJP142" s="487"/>
      <c r="GJQ142" s="485"/>
      <c r="GJR142" s="486"/>
      <c r="GJS142" s="486"/>
      <c r="GJT142" s="486"/>
      <c r="GJU142" s="486"/>
      <c r="GJV142" s="486"/>
      <c r="GJW142" s="486"/>
      <c r="GJX142" s="487"/>
      <c r="GJY142" s="485"/>
      <c r="GJZ142" s="486"/>
      <c r="GKA142" s="486"/>
      <c r="GKB142" s="486"/>
      <c r="GKC142" s="486"/>
      <c r="GKD142" s="486"/>
      <c r="GKE142" s="486"/>
      <c r="GKF142" s="487"/>
      <c r="GKG142" s="485"/>
      <c r="GKH142" s="486"/>
      <c r="GKI142" s="486"/>
      <c r="GKJ142" s="486"/>
      <c r="GKK142" s="486"/>
      <c r="GKL142" s="486"/>
      <c r="GKM142" s="486"/>
      <c r="GKN142" s="487"/>
      <c r="GKO142" s="485"/>
      <c r="GKP142" s="486"/>
      <c r="GKQ142" s="486"/>
      <c r="GKR142" s="486"/>
      <c r="GKS142" s="486"/>
      <c r="GKT142" s="486"/>
      <c r="GKU142" s="486"/>
      <c r="GKV142" s="487"/>
      <c r="GKW142" s="485"/>
      <c r="GKX142" s="486"/>
      <c r="GKY142" s="486"/>
      <c r="GKZ142" s="486"/>
      <c r="GLA142" s="486"/>
      <c r="GLB142" s="486"/>
      <c r="GLC142" s="486"/>
      <c r="GLD142" s="487"/>
      <c r="GLE142" s="485"/>
      <c r="GLF142" s="486"/>
      <c r="GLG142" s="486"/>
      <c r="GLH142" s="486"/>
      <c r="GLI142" s="486"/>
      <c r="GLJ142" s="486"/>
      <c r="GLK142" s="486"/>
      <c r="GLL142" s="487"/>
      <c r="GLM142" s="485"/>
      <c r="GLN142" s="486"/>
      <c r="GLO142" s="486"/>
      <c r="GLP142" s="486"/>
      <c r="GLQ142" s="486"/>
      <c r="GLR142" s="486"/>
      <c r="GLS142" s="486"/>
      <c r="GLT142" s="487"/>
      <c r="GLU142" s="485"/>
      <c r="GLV142" s="486"/>
      <c r="GLW142" s="486"/>
      <c r="GLX142" s="486"/>
      <c r="GLY142" s="486"/>
      <c r="GLZ142" s="486"/>
      <c r="GMA142" s="486"/>
      <c r="GMB142" s="487"/>
      <c r="GMC142" s="485"/>
      <c r="GMD142" s="486"/>
      <c r="GME142" s="486"/>
      <c r="GMF142" s="486"/>
      <c r="GMG142" s="486"/>
      <c r="GMH142" s="486"/>
      <c r="GMI142" s="486"/>
      <c r="GMJ142" s="487"/>
      <c r="GMK142" s="485"/>
      <c r="GML142" s="486"/>
      <c r="GMM142" s="486"/>
      <c r="GMN142" s="486"/>
      <c r="GMO142" s="486"/>
      <c r="GMP142" s="486"/>
      <c r="GMQ142" s="486"/>
      <c r="GMR142" s="487"/>
      <c r="GMS142" s="485"/>
      <c r="GMT142" s="486"/>
      <c r="GMU142" s="486"/>
      <c r="GMV142" s="486"/>
      <c r="GMW142" s="486"/>
      <c r="GMX142" s="486"/>
      <c r="GMY142" s="486"/>
      <c r="GMZ142" s="487"/>
      <c r="GNA142" s="485"/>
      <c r="GNB142" s="486"/>
      <c r="GNC142" s="486"/>
      <c r="GND142" s="486"/>
      <c r="GNE142" s="486"/>
      <c r="GNF142" s="486"/>
      <c r="GNG142" s="486"/>
      <c r="GNH142" s="487"/>
      <c r="GNI142" s="485"/>
      <c r="GNJ142" s="486"/>
      <c r="GNK142" s="486"/>
      <c r="GNL142" s="486"/>
      <c r="GNM142" s="486"/>
      <c r="GNN142" s="486"/>
      <c r="GNO142" s="486"/>
      <c r="GNP142" s="487"/>
      <c r="GNQ142" s="485"/>
      <c r="GNR142" s="486"/>
      <c r="GNS142" s="486"/>
      <c r="GNT142" s="486"/>
      <c r="GNU142" s="486"/>
      <c r="GNV142" s="486"/>
      <c r="GNW142" s="486"/>
      <c r="GNX142" s="487"/>
      <c r="GNY142" s="485"/>
      <c r="GNZ142" s="486"/>
      <c r="GOA142" s="486"/>
      <c r="GOB142" s="486"/>
      <c r="GOC142" s="486"/>
      <c r="GOD142" s="486"/>
      <c r="GOE142" s="486"/>
      <c r="GOF142" s="487"/>
      <c r="GOG142" s="485"/>
      <c r="GOH142" s="486"/>
      <c r="GOI142" s="486"/>
      <c r="GOJ142" s="486"/>
      <c r="GOK142" s="486"/>
      <c r="GOL142" s="486"/>
      <c r="GOM142" s="486"/>
      <c r="GON142" s="487"/>
      <c r="GOO142" s="485"/>
      <c r="GOP142" s="486"/>
      <c r="GOQ142" s="486"/>
      <c r="GOR142" s="486"/>
      <c r="GOS142" s="486"/>
      <c r="GOT142" s="486"/>
      <c r="GOU142" s="486"/>
      <c r="GOV142" s="487"/>
      <c r="GOW142" s="485"/>
      <c r="GOX142" s="486"/>
      <c r="GOY142" s="486"/>
      <c r="GOZ142" s="486"/>
      <c r="GPA142" s="486"/>
      <c r="GPB142" s="486"/>
      <c r="GPC142" s="486"/>
      <c r="GPD142" s="487"/>
      <c r="GPE142" s="485"/>
      <c r="GPF142" s="486"/>
      <c r="GPG142" s="486"/>
      <c r="GPH142" s="486"/>
      <c r="GPI142" s="486"/>
      <c r="GPJ142" s="486"/>
      <c r="GPK142" s="486"/>
      <c r="GPL142" s="487"/>
      <c r="GPM142" s="485"/>
      <c r="GPN142" s="486"/>
      <c r="GPO142" s="486"/>
      <c r="GPP142" s="486"/>
      <c r="GPQ142" s="486"/>
      <c r="GPR142" s="486"/>
      <c r="GPS142" s="486"/>
      <c r="GPT142" s="487"/>
      <c r="GPU142" s="485"/>
      <c r="GPV142" s="486"/>
      <c r="GPW142" s="486"/>
      <c r="GPX142" s="486"/>
      <c r="GPY142" s="486"/>
      <c r="GPZ142" s="486"/>
      <c r="GQA142" s="486"/>
      <c r="GQB142" s="487"/>
      <c r="GQC142" s="485"/>
      <c r="GQD142" s="486"/>
      <c r="GQE142" s="486"/>
      <c r="GQF142" s="486"/>
      <c r="GQG142" s="486"/>
      <c r="GQH142" s="486"/>
      <c r="GQI142" s="486"/>
      <c r="GQJ142" s="487"/>
      <c r="GQK142" s="485"/>
      <c r="GQL142" s="486"/>
      <c r="GQM142" s="486"/>
      <c r="GQN142" s="486"/>
      <c r="GQO142" s="486"/>
      <c r="GQP142" s="486"/>
      <c r="GQQ142" s="486"/>
      <c r="GQR142" s="487"/>
      <c r="GQS142" s="485"/>
      <c r="GQT142" s="486"/>
      <c r="GQU142" s="486"/>
      <c r="GQV142" s="486"/>
      <c r="GQW142" s="486"/>
      <c r="GQX142" s="486"/>
      <c r="GQY142" s="486"/>
      <c r="GQZ142" s="487"/>
      <c r="GRA142" s="485"/>
      <c r="GRB142" s="486"/>
      <c r="GRC142" s="486"/>
      <c r="GRD142" s="486"/>
      <c r="GRE142" s="486"/>
      <c r="GRF142" s="486"/>
      <c r="GRG142" s="486"/>
      <c r="GRH142" s="487"/>
      <c r="GRI142" s="485"/>
      <c r="GRJ142" s="486"/>
      <c r="GRK142" s="486"/>
      <c r="GRL142" s="486"/>
      <c r="GRM142" s="486"/>
      <c r="GRN142" s="486"/>
      <c r="GRO142" s="486"/>
      <c r="GRP142" s="487"/>
      <c r="GRQ142" s="485"/>
      <c r="GRR142" s="486"/>
      <c r="GRS142" s="486"/>
      <c r="GRT142" s="486"/>
      <c r="GRU142" s="486"/>
      <c r="GRV142" s="486"/>
      <c r="GRW142" s="486"/>
      <c r="GRX142" s="487"/>
      <c r="GRY142" s="485"/>
      <c r="GRZ142" s="486"/>
      <c r="GSA142" s="486"/>
      <c r="GSB142" s="486"/>
      <c r="GSC142" s="486"/>
      <c r="GSD142" s="486"/>
      <c r="GSE142" s="486"/>
      <c r="GSF142" s="487"/>
      <c r="GSG142" s="485"/>
      <c r="GSH142" s="486"/>
      <c r="GSI142" s="486"/>
      <c r="GSJ142" s="486"/>
      <c r="GSK142" s="486"/>
      <c r="GSL142" s="486"/>
      <c r="GSM142" s="486"/>
      <c r="GSN142" s="487"/>
      <c r="GSO142" s="485"/>
      <c r="GSP142" s="486"/>
      <c r="GSQ142" s="486"/>
      <c r="GSR142" s="486"/>
      <c r="GSS142" s="486"/>
      <c r="GST142" s="486"/>
      <c r="GSU142" s="486"/>
      <c r="GSV142" s="487"/>
      <c r="GSW142" s="485"/>
      <c r="GSX142" s="486"/>
      <c r="GSY142" s="486"/>
      <c r="GSZ142" s="486"/>
      <c r="GTA142" s="486"/>
      <c r="GTB142" s="486"/>
      <c r="GTC142" s="486"/>
      <c r="GTD142" s="487"/>
      <c r="GTE142" s="485"/>
      <c r="GTF142" s="486"/>
      <c r="GTG142" s="486"/>
      <c r="GTH142" s="486"/>
      <c r="GTI142" s="486"/>
      <c r="GTJ142" s="486"/>
      <c r="GTK142" s="486"/>
      <c r="GTL142" s="487"/>
      <c r="GTM142" s="485"/>
      <c r="GTN142" s="486"/>
      <c r="GTO142" s="486"/>
      <c r="GTP142" s="486"/>
      <c r="GTQ142" s="486"/>
      <c r="GTR142" s="486"/>
      <c r="GTS142" s="486"/>
      <c r="GTT142" s="487"/>
      <c r="GTU142" s="485"/>
      <c r="GTV142" s="486"/>
      <c r="GTW142" s="486"/>
      <c r="GTX142" s="486"/>
      <c r="GTY142" s="486"/>
      <c r="GTZ142" s="486"/>
      <c r="GUA142" s="486"/>
      <c r="GUB142" s="487"/>
      <c r="GUC142" s="485"/>
      <c r="GUD142" s="486"/>
      <c r="GUE142" s="486"/>
      <c r="GUF142" s="486"/>
      <c r="GUG142" s="486"/>
      <c r="GUH142" s="486"/>
      <c r="GUI142" s="486"/>
      <c r="GUJ142" s="487"/>
      <c r="GUK142" s="485"/>
      <c r="GUL142" s="486"/>
      <c r="GUM142" s="486"/>
      <c r="GUN142" s="486"/>
      <c r="GUO142" s="486"/>
      <c r="GUP142" s="486"/>
      <c r="GUQ142" s="486"/>
      <c r="GUR142" s="487"/>
      <c r="GUS142" s="485"/>
      <c r="GUT142" s="486"/>
      <c r="GUU142" s="486"/>
      <c r="GUV142" s="486"/>
      <c r="GUW142" s="486"/>
      <c r="GUX142" s="486"/>
      <c r="GUY142" s="486"/>
      <c r="GUZ142" s="487"/>
      <c r="GVA142" s="485"/>
      <c r="GVB142" s="486"/>
      <c r="GVC142" s="486"/>
      <c r="GVD142" s="486"/>
      <c r="GVE142" s="486"/>
      <c r="GVF142" s="486"/>
      <c r="GVG142" s="486"/>
      <c r="GVH142" s="487"/>
      <c r="GVI142" s="485"/>
      <c r="GVJ142" s="486"/>
      <c r="GVK142" s="486"/>
      <c r="GVL142" s="486"/>
      <c r="GVM142" s="486"/>
      <c r="GVN142" s="486"/>
      <c r="GVO142" s="486"/>
      <c r="GVP142" s="487"/>
      <c r="GVQ142" s="485"/>
      <c r="GVR142" s="486"/>
      <c r="GVS142" s="486"/>
      <c r="GVT142" s="486"/>
      <c r="GVU142" s="486"/>
      <c r="GVV142" s="486"/>
      <c r="GVW142" s="486"/>
      <c r="GVX142" s="487"/>
      <c r="GVY142" s="485"/>
      <c r="GVZ142" s="486"/>
      <c r="GWA142" s="486"/>
      <c r="GWB142" s="486"/>
      <c r="GWC142" s="486"/>
      <c r="GWD142" s="486"/>
      <c r="GWE142" s="486"/>
      <c r="GWF142" s="487"/>
      <c r="GWG142" s="485"/>
      <c r="GWH142" s="486"/>
      <c r="GWI142" s="486"/>
      <c r="GWJ142" s="486"/>
      <c r="GWK142" s="486"/>
      <c r="GWL142" s="486"/>
      <c r="GWM142" s="486"/>
      <c r="GWN142" s="487"/>
      <c r="GWO142" s="485"/>
      <c r="GWP142" s="486"/>
      <c r="GWQ142" s="486"/>
      <c r="GWR142" s="486"/>
      <c r="GWS142" s="486"/>
      <c r="GWT142" s="486"/>
      <c r="GWU142" s="486"/>
      <c r="GWV142" s="487"/>
      <c r="GWW142" s="485"/>
      <c r="GWX142" s="486"/>
      <c r="GWY142" s="486"/>
      <c r="GWZ142" s="486"/>
      <c r="GXA142" s="486"/>
      <c r="GXB142" s="486"/>
      <c r="GXC142" s="486"/>
      <c r="GXD142" s="487"/>
      <c r="GXE142" s="485"/>
      <c r="GXF142" s="486"/>
      <c r="GXG142" s="486"/>
      <c r="GXH142" s="486"/>
      <c r="GXI142" s="486"/>
      <c r="GXJ142" s="486"/>
      <c r="GXK142" s="486"/>
      <c r="GXL142" s="487"/>
      <c r="GXM142" s="485"/>
      <c r="GXN142" s="486"/>
      <c r="GXO142" s="486"/>
      <c r="GXP142" s="486"/>
      <c r="GXQ142" s="486"/>
      <c r="GXR142" s="486"/>
      <c r="GXS142" s="486"/>
      <c r="GXT142" s="487"/>
      <c r="GXU142" s="485"/>
      <c r="GXV142" s="486"/>
      <c r="GXW142" s="486"/>
      <c r="GXX142" s="486"/>
      <c r="GXY142" s="486"/>
      <c r="GXZ142" s="486"/>
      <c r="GYA142" s="486"/>
      <c r="GYB142" s="487"/>
      <c r="GYC142" s="485"/>
      <c r="GYD142" s="486"/>
      <c r="GYE142" s="486"/>
      <c r="GYF142" s="486"/>
      <c r="GYG142" s="486"/>
      <c r="GYH142" s="486"/>
      <c r="GYI142" s="486"/>
      <c r="GYJ142" s="487"/>
      <c r="GYK142" s="485"/>
      <c r="GYL142" s="486"/>
      <c r="GYM142" s="486"/>
      <c r="GYN142" s="486"/>
      <c r="GYO142" s="486"/>
      <c r="GYP142" s="486"/>
      <c r="GYQ142" s="486"/>
      <c r="GYR142" s="487"/>
      <c r="GYS142" s="485"/>
      <c r="GYT142" s="486"/>
      <c r="GYU142" s="486"/>
      <c r="GYV142" s="486"/>
      <c r="GYW142" s="486"/>
      <c r="GYX142" s="486"/>
      <c r="GYY142" s="486"/>
      <c r="GYZ142" s="487"/>
      <c r="GZA142" s="485"/>
      <c r="GZB142" s="486"/>
      <c r="GZC142" s="486"/>
      <c r="GZD142" s="486"/>
      <c r="GZE142" s="486"/>
      <c r="GZF142" s="486"/>
      <c r="GZG142" s="486"/>
      <c r="GZH142" s="487"/>
      <c r="GZI142" s="485"/>
      <c r="GZJ142" s="486"/>
      <c r="GZK142" s="486"/>
      <c r="GZL142" s="486"/>
      <c r="GZM142" s="486"/>
      <c r="GZN142" s="486"/>
      <c r="GZO142" s="486"/>
      <c r="GZP142" s="487"/>
      <c r="GZQ142" s="485"/>
      <c r="GZR142" s="486"/>
      <c r="GZS142" s="486"/>
      <c r="GZT142" s="486"/>
      <c r="GZU142" s="486"/>
      <c r="GZV142" s="486"/>
      <c r="GZW142" s="486"/>
      <c r="GZX142" s="487"/>
      <c r="GZY142" s="485"/>
      <c r="GZZ142" s="486"/>
      <c r="HAA142" s="486"/>
      <c r="HAB142" s="486"/>
      <c r="HAC142" s="486"/>
      <c r="HAD142" s="486"/>
      <c r="HAE142" s="486"/>
      <c r="HAF142" s="487"/>
      <c r="HAG142" s="485"/>
      <c r="HAH142" s="486"/>
      <c r="HAI142" s="486"/>
      <c r="HAJ142" s="486"/>
      <c r="HAK142" s="486"/>
      <c r="HAL142" s="486"/>
      <c r="HAM142" s="486"/>
      <c r="HAN142" s="487"/>
      <c r="HAO142" s="485"/>
      <c r="HAP142" s="486"/>
      <c r="HAQ142" s="486"/>
      <c r="HAR142" s="486"/>
      <c r="HAS142" s="486"/>
      <c r="HAT142" s="486"/>
      <c r="HAU142" s="486"/>
      <c r="HAV142" s="487"/>
      <c r="HAW142" s="485"/>
      <c r="HAX142" s="486"/>
      <c r="HAY142" s="486"/>
      <c r="HAZ142" s="486"/>
      <c r="HBA142" s="486"/>
      <c r="HBB142" s="486"/>
      <c r="HBC142" s="486"/>
      <c r="HBD142" s="487"/>
      <c r="HBE142" s="485"/>
      <c r="HBF142" s="486"/>
      <c r="HBG142" s="486"/>
      <c r="HBH142" s="486"/>
      <c r="HBI142" s="486"/>
      <c r="HBJ142" s="486"/>
      <c r="HBK142" s="486"/>
      <c r="HBL142" s="487"/>
      <c r="HBM142" s="485"/>
      <c r="HBN142" s="486"/>
      <c r="HBO142" s="486"/>
      <c r="HBP142" s="486"/>
      <c r="HBQ142" s="486"/>
      <c r="HBR142" s="486"/>
      <c r="HBS142" s="486"/>
      <c r="HBT142" s="487"/>
      <c r="HBU142" s="485"/>
      <c r="HBV142" s="486"/>
      <c r="HBW142" s="486"/>
      <c r="HBX142" s="486"/>
      <c r="HBY142" s="486"/>
      <c r="HBZ142" s="486"/>
      <c r="HCA142" s="486"/>
      <c r="HCB142" s="487"/>
      <c r="HCC142" s="485"/>
      <c r="HCD142" s="486"/>
      <c r="HCE142" s="486"/>
      <c r="HCF142" s="486"/>
      <c r="HCG142" s="486"/>
      <c r="HCH142" s="486"/>
      <c r="HCI142" s="486"/>
      <c r="HCJ142" s="487"/>
      <c r="HCK142" s="485"/>
      <c r="HCL142" s="486"/>
      <c r="HCM142" s="486"/>
      <c r="HCN142" s="486"/>
      <c r="HCO142" s="486"/>
      <c r="HCP142" s="486"/>
      <c r="HCQ142" s="486"/>
      <c r="HCR142" s="487"/>
      <c r="HCS142" s="485"/>
      <c r="HCT142" s="486"/>
      <c r="HCU142" s="486"/>
      <c r="HCV142" s="486"/>
      <c r="HCW142" s="486"/>
      <c r="HCX142" s="486"/>
      <c r="HCY142" s="486"/>
      <c r="HCZ142" s="487"/>
      <c r="HDA142" s="485"/>
      <c r="HDB142" s="486"/>
      <c r="HDC142" s="486"/>
      <c r="HDD142" s="486"/>
      <c r="HDE142" s="486"/>
      <c r="HDF142" s="486"/>
      <c r="HDG142" s="486"/>
      <c r="HDH142" s="487"/>
      <c r="HDI142" s="485"/>
      <c r="HDJ142" s="486"/>
      <c r="HDK142" s="486"/>
      <c r="HDL142" s="486"/>
      <c r="HDM142" s="486"/>
      <c r="HDN142" s="486"/>
      <c r="HDO142" s="486"/>
      <c r="HDP142" s="487"/>
      <c r="HDQ142" s="485"/>
      <c r="HDR142" s="486"/>
      <c r="HDS142" s="486"/>
      <c r="HDT142" s="486"/>
      <c r="HDU142" s="486"/>
      <c r="HDV142" s="486"/>
      <c r="HDW142" s="486"/>
      <c r="HDX142" s="487"/>
      <c r="HDY142" s="485"/>
      <c r="HDZ142" s="486"/>
      <c r="HEA142" s="486"/>
      <c r="HEB142" s="486"/>
      <c r="HEC142" s="486"/>
      <c r="HED142" s="486"/>
      <c r="HEE142" s="486"/>
      <c r="HEF142" s="487"/>
      <c r="HEG142" s="485"/>
      <c r="HEH142" s="486"/>
      <c r="HEI142" s="486"/>
      <c r="HEJ142" s="486"/>
      <c r="HEK142" s="486"/>
      <c r="HEL142" s="486"/>
      <c r="HEM142" s="486"/>
      <c r="HEN142" s="487"/>
      <c r="HEO142" s="485"/>
      <c r="HEP142" s="486"/>
      <c r="HEQ142" s="486"/>
      <c r="HER142" s="486"/>
      <c r="HES142" s="486"/>
      <c r="HET142" s="486"/>
      <c r="HEU142" s="486"/>
      <c r="HEV142" s="487"/>
      <c r="HEW142" s="485"/>
      <c r="HEX142" s="486"/>
      <c r="HEY142" s="486"/>
      <c r="HEZ142" s="486"/>
      <c r="HFA142" s="486"/>
      <c r="HFB142" s="486"/>
      <c r="HFC142" s="486"/>
      <c r="HFD142" s="487"/>
      <c r="HFE142" s="485"/>
      <c r="HFF142" s="486"/>
      <c r="HFG142" s="486"/>
      <c r="HFH142" s="486"/>
      <c r="HFI142" s="486"/>
      <c r="HFJ142" s="486"/>
      <c r="HFK142" s="486"/>
      <c r="HFL142" s="487"/>
      <c r="HFM142" s="485"/>
      <c r="HFN142" s="486"/>
      <c r="HFO142" s="486"/>
      <c r="HFP142" s="486"/>
      <c r="HFQ142" s="486"/>
      <c r="HFR142" s="486"/>
      <c r="HFS142" s="486"/>
      <c r="HFT142" s="487"/>
      <c r="HFU142" s="485"/>
      <c r="HFV142" s="486"/>
      <c r="HFW142" s="486"/>
      <c r="HFX142" s="486"/>
      <c r="HFY142" s="486"/>
      <c r="HFZ142" s="486"/>
      <c r="HGA142" s="486"/>
      <c r="HGB142" s="487"/>
      <c r="HGC142" s="485"/>
      <c r="HGD142" s="486"/>
      <c r="HGE142" s="486"/>
      <c r="HGF142" s="486"/>
      <c r="HGG142" s="486"/>
      <c r="HGH142" s="486"/>
      <c r="HGI142" s="486"/>
      <c r="HGJ142" s="487"/>
      <c r="HGK142" s="485"/>
      <c r="HGL142" s="486"/>
      <c r="HGM142" s="486"/>
      <c r="HGN142" s="486"/>
      <c r="HGO142" s="486"/>
      <c r="HGP142" s="486"/>
      <c r="HGQ142" s="486"/>
      <c r="HGR142" s="487"/>
      <c r="HGS142" s="485"/>
      <c r="HGT142" s="486"/>
      <c r="HGU142" s="486"/>
      <c r="HGV142" s="486"/>
      <c r="HGW142" s="486"/>
      <c r="HGX142" s="486"/>
      <c r="HGY142" s="486"/>
      <c r="HGZ142" s="487"/>
      <c r="HHA142" s="485"/>
      <c r="HHB142" s="486"/>
      <c r="HHC142" s="486"/>
      <c r="HHD142" s="486"/>
      <c r="HHE142" s="486"/>
      <c r="HHF142" s="486"/>
      <c r="HHG142" s="486"/>
      <c r="HHH142" s="487"/>
      <c r="HHI142" s="485"/>
      <c r="HHJ142" s="486"/>
      <c r="HHK142" s="486"/>
      <c r="HHL142" s="486"/>
      <c r="HHM142" s="486"/>
      <c r="HHN142" s="486"/>
      <c r="HHO142" s="486"/>
      <c r="HHP142" s="487"/>
      <c r="HHQ142" s="485"/>
      <c r="HHR142" s="486"/>
      <c r="HHS142" s="486"/>
      <c r="HHT142" s="486"/>
      <c r="HHU142" s="486"/>
      <c r="HHV142" s="486"/>
      <c r="HHW142" s="486"/>
      <c r="HHX142" s="487"/>
      <c r="HHY142" s="485"/>
      <c r="HHZ142" s="486"/>
      <c r="HIA142" s="486"/>
      <c r="HIB142" s="486"/>
      <c r="HIC142" s="486"/>
      <c r="HID142" s="486"/>
      <c r="HIE142" s="486"/>
      <c r="HIF142" s="487"/>
      <c r="HIG142" s="485"/>
      <c r="HIH142" s="486"/>
      <c r="HII142" s="486"/>
      <c r="HIJ142" s="486"/>
      <c r="HIK142" s="486"/>
      <c r="HIL142" s="486"/>
      <c r="HIM142" s="486"/>
      <c r="HIN142" s="487"/>
      <c r="HIO142" s="485"/>
      <c r="HIP142" s="486"/>
      <c r="HIQ142" s="486"/>
      <c r="HIR142" s="486"/>
      <c r="HIS142" s="486"/>
      <c r="HIT142" s="486"/>
      <c r="HIU142" s="486"/>
      <c r="HIV142" s="487"/>
      <c r="HIW142" s="485"/>
      <c r="HIX142" s="486"/>
      <c r="HIY142" s="486"/>
      <c r="HIZ142" s="486"/>
      <c r="HJA142" s="486"/>
      <c r="HJB142" s="486"/>
      <c r="HJC142" s="486"/>
      <c r="HJD142" s="487"/>
      <c r="HJE142" s="485"/>
      <c r="HJF142" s="486"/>
      <c r="HJG142" s="486"/>
      <c r="HJH142" s="486"/>
      <c r="HJI142" s="486"/>
      <c r="HJJ142" s="486"/>
      <c r="HJK142" s="486"/>
      <c r="HJL142" s="487"/>
      <c r="HJM142" s="485"/>
      <c r="HJN142" s="486"/>
      <c r="HJO142" s="486"/>
      <c r="HJP142" s="486"/>
      <c r="HJQ142" s="486"/>
      <c r="HJR142" s="486"/>
      <c r="HJS142" s="486"/>
      <c r="HJT142" s="487"/>
      <c r="HJU142" s="485"/>
      <c r="HJV142" s="486"/>
      <c r="HJW142" s="486"/>
      <c r="HJX142" s="486"/>
      <c r="HJY142" s="486"/>
      <c r="HJZ142" s="486"/>
      <c r="HKA142" s="486"/>
      <c r="HKB142" s="487"/>
      <c r="HKC142" s="485"/>
      <c r="HKD142" s="486"/>
      <c r="HKE142" s="486"/>
      <c r="HKF142" s="486"/>
      <c r="HKG142" s="486"/>
      <c r="HKH142" s="486"/>
      <c r="HKI142" s="486"/>
      <c r="HKJ142" s="487"/>
      <c r="HKK142" s="485"/>
      <c r="HKL142" s="486"/>
      <c r="HKM142" s="486"/>
      <c r="HKN142" s="486"/>
      <c r="HKO142" s="486"/>
      <c r="HKP142" s="486"/>
      <c r="HKQ142" s="486"/>
      <c r="HKR142" s="487"/>
      <c r="HKS142" s="485"/>
      <c r="HKT142" s="486"/>
      <c r="HKU142" s="486"/>
      <c r="HKV142" s="486"/>
      <c r="HKW142" s="486"/>
      <c r="HKX142" s="486"/>
      <c r="HKY142" s="486"/>
      <c r="HKZ142" s="487"/>
      <c r="HLA142" s="485"/>
      <c r="HLB142" s="486"/>
      <c r="HLC142" s="486"/>
      <c r="HLD142" s="486"/>
      <c r="HLE142" s="486"/>
      <c r="HLF142" s="486"/>
      <c r="HLG142" s="486"/>
      <c r="HLH142" s="487"/>
      <c r="HLI142" s="485"/>
      <c r="HLJ142" s="486"/>
      <c r="HLK142" s="486"/>
      <c r="HLL142" s="486"/>
      <c r="HLM142" s="486"/>
      <c r="HLN142" s="486"/>
      <c r="HLO142" s="486"/>
      <c r="HLP142" s="487"/>
      <c r="HLQ142" s="485"/>
      <c r="HLR142" s="486"/>
      <c r="HLS142" s="486"/>
      <c r="HLT142" s="486"/>
      <c r="HLU142" s="486"/>
      <c r="HLV142" s="486"/>
      <c r="HLW142" s="486"/>
      <c r="HLX142" s="487"/>
      <c r="HLY142" s="485"/>
      <c r="HLZ142" s="486"/>
      <c r="HMA142" s="486"/>
      <c r="HMB142" s="486"/>
      <c r="HMC142" s="486"/>
      <c r="HMD142" s="486"/>
      <c r="HME142" s="486"/>
      <c r="HMF142" s="487"/>
      <c r="HMG142" s="485"/>
      <c r="HMH142" s="486"/>
      <c r="HMI142" s="486"/>
      <c r="HMJ142" s="486"/>
      <c r="HMK142" s="486"/>
      <c r="HML142" s="486"/>
      <c r="HMM142" s="486"/>
      <c r="HMN142" s="487"/>
      <c r="HMO142" s="485"/>
      <c r="HMP142" s="486"/>
      <c r="HMQ142" s="486"/>
      <c r="HMR142" s="486"/>
      <c r="HMS142" s="486"/>
      <c r="HMT142" s="486"/>
      <c r="HMU142" s="486"/>
      <c r="HMV142" s="487"/>
      <c r="HMW142" s="485"/>
      <c r="HMX142" s="486"/>
      <c r="HMY142" s="486"/>
      <c r="HMZ142" s="486"/>
      <c r="HNA142" s="486"/>
      <c r="HNB142" s="486"/>
      <c r="HNC142" s="486"/>
      <c r="HND142" s="487"/>
      <c r="HNE142" s="485"/>
      <c r="HNF142" s="486"/>
      <c r="HNG142" s="486"/>
      <c r="HNH142" s="486"/>
      <c r="HNI142" s="486"/>
      <c r="HNJ142" s="486"/>
      <c r="HNK142" s="486"/>
      <c r="HNL142" s="487"/>
      <c r="HNM142" s="485"/>
      <c r="HNN142" s="486"/>
      <c r="HNO142" s="486"/>
      <c r="HNP142" s="486"/>
      <c r="HNQ142" s="486"/>
      <c r="HNR142" s="486"/>
      <c r="HNS142" s="486"/>
      <c r="HNT142" s="487"/>
      <c r="HNU142" s="485"/>
      <c r="HNV142" s="486"/>
      <c r="HNW142" s="486"/>
      <c r="HNX142" s="486"/>
      <c r="HNY142" s="486"/>
      <c r="HNZ142" s="486"/>
      <c r="HOA142" s="486"/>
      <c r="HOB142" s="487"/>
      <c r="HOC142" s="485"/>
      <c r="HOD142" s="486"/>
      <c r="HOE142" s="486"/>
      <c r="HOF142" s="486"/>
      <c r="HOG142" s="486"/>
      <c r="HOH142" s="486"/>
      <c r="HOI142" s="486"/>
      <c r="HOJ142" s="487"/>
      <c r="HOK142" s="485"/>
      <c r="HOL142" s="486"/>
      <c r="HOM142" s="486"/>
      <c r="HON142" s="486"/>
      <c r="HOO142" s="486"/>
      <c r="HOP142" s="486"/>
      <c r="HOQ142" s="486"/>
      <c r="HOR142" s="487"/>
      <c r="HOS142" s="485"/>
      <c r="HOT142" s="486"/>
      <c r="HOU142" s="486"/>
      <c r="HOV142" s="486"/>
      <c r="HOW142" s="486"/>
      <c r="HOX142" s="486"/>
      <c r="HOY142" s="486"/>
      <c r="HOZ142" s="487"/>
      <c r="HPA142" s="485"/>
      <c r="HPB142" s="486"/>
      <c r="HPC142" s="486"/>
      <c r="HPD142" s="486"/>
      <c r="HPE142" s="486"/>
      <c r="HPF142" s="486"/>
      <c r="HPG142" s="486"/>
      <c r="HPH142" s="487"/>
      <c r="HPI142" s="485"/>
      <c r="HPJ142" s="486"/>
      <c r="HPK142" s="486"/>
      <c r="HPL142" s="486"/>
      <c r="HPM142" s="486"/>
      <c r="HPN142" s="486"/>
      <c r="HPO142" s="486"/>
      <c r="HPP142" s="487"/>
      <c r="HPQ142" s="485"/>
      <c r="HPR142" s="486"/>
      <c r="HPS142" s="486"/>
      <c r="HPT142" s="486"/>
      <c r="HPU142" s="486"/>
      <c r="HPV142" s="486"/>
      <c r="HPW142" s="486"/>
      <c r="HPX142" s="487"/>
      <c r="HPY142" s="485"/>
      <c r="HPZ142" s="486"/>
      <c r="HQA142" s="486"/>
      <c r="HQB142" s="486"/>
      <c r="HQC142" s="486"/>
      <c r="HQD142" s="486"/>
      <c r="HQE142" s="486"/>
      <c r="HQF142" s="487"/>
      <c r="HQG142" s="485"/>
      <c r="HQH142" s="486"/>
      <c r="HQI142" s="486"/>
      <c r="HQJ142" s="486"/>
      <c r="HQK142" s="486"/>
      <c r="HQL142" s="486"/>
      <c r="HQM142" s="486"/>
      <c r="HQN142" s="487"/>
      <c r="HQO142" s="485"/>
      <c r="HQP142" s="486"/>
      <c r="HQQ142" s="486"/>
      <c r="HQR142" s="486"/>
      <c r="HQS142" s="486"/>
      <c r="HQT142" s="486"/>
      <c r="HQU142" s="486"/>
      <c r="HQV142" s="487"/>
      <c r="HQW142" s="485"/>
      <c r="HQX142" s="486"/>
      <c r="HQY142" s="486"/>
      <c r="HQZ142" s="486"/>
      <c r="HRA142" s="486"/>
      <c r="HRB142" s="486"/>
      <c r="HRC142" s="486"/>
      <c r="HRD142" s="487"/>
      <c r="HRE142" s="485"/>
      <c r="HRF142" s="486"/>
      <c r="HRG142" s="486"/>
      <c r="HRH142" s="486"/>
      <c r="HRI142" s="486"/>
      <c r="HRJ142" s="486"/>
      <c r="HRK142" s="486"/>
      <c r="HRL142" s="487"/>
      <c r="HRM142" s="485"/>
      <c r="HRN142" s="486"/>
      <c r="HRO142" s="486"/>
      <c r="HRP142" s="486"/>
      <c r="HRQ142" s="486"/>
      <c r="HRR142" s="486"/>
      <c r="HRS142" s="486"/>
      <c r="HRT142" s="487"/>
      <c r="HRU142" s="485"/>
      <c r="HRV142" s="486"/>
      <c r="HRW142" s="486"/>
      <c r="HRX142" s="486"/>
      <c r="HRY142" s="486"/>
      <c r="HRZ142" s="486"/>
      <c r="HSA142" s="486"/>
      <c r="HSB142" s="487"/>
      <c r="HSC142" s="485"/>
      <c r="HSD142" s="486"/>
      <c r="HSE142" s="486"/>
      <c r="HSF142" s="486"/>
      <c r="HSG142" s="486"/>
      <c r="HSH142" s="486"/>
      <c r="HSI142" s="486"/>
      <c r="HSJ142" s="487"/>
      <c r="HSK142" s="485"/>
      <c r="HSL142" s="486"/>
      <c r="HSM142" s="486"/>
      <c r="HSN142" s="486"/>
      <c r="HSO142" s="486"/>
      <c r="HSP142" s="486"/>
      <c r="HSQ142" s="486"/>
      <c r="HSR142" s="487"/>
      <c r="HSS142" s="485"/>
      <c r="HST142" s="486"/>
      <c r="HSU142" s="486"/>
      <c r="HSV142" s="486"/>
      <c r="HSW142" s="486"/>
      <c r="HSX142" s="486"/>
      <c r="HSY142" s="486"/>
      <c r="HSZ142" s="487"/>
      <c r="HTA142" s="485"/>
      <c r="HTB142" s="486"/>
      <c r="HTC142" s="486"/>
      <c r="HTD142" s="486"/>
      <c r="HTE142" s="486"/>
      <c r="HTF142" s="486"/>
      <c r="HTG142" s="486"/>
      <c r="HTH142" s="487"/>
      <c r="HTI142" s="485"/>
      <c r="HTJ142" s="486"/>
      <c r="HTK142" s="486"/>
      <c r="HTL142" s="486"/>
      <c r="HTM142" s="486"/>
      <c r="HTN142" s="486"/>
      <c r="HTO142" s="486"/>
      <c r="HTP142" s="487"/>
      <c r="HTQ142" s="485"/>
      <c r="HTR142" s="486"/>
      <c r="HTS142" s="486"/>
      <c r="HTT142" s="486"/>
      <c r="HTU142" s="486"/>
      <c r="HTV142" s="486"/>
      <c r="HTW142" s="486"/>
      <c r="HTX142" s="487"/>
      <c r="HTY142" s="485"/>
      <c r="HTZ142" s="486"/>
      <c r="HUA142" s="486"/>
      <c r="HUB142" s="486"/>
      <c r="HUC142" s="486"/>
      <c r="HUD142" s="486"/>
      <c r="HUE142" s="486"/>
      <c r="HUF142" s="487"/>
      <c r="HUG142" s="485"/>
      <c r="HUH142" s="486"/>
      <c r="HUI142" s="486"/>
      <c r="HUJ142" s="486"/>
      <c r="HUK142" s="486"/>
      <c r="HUL142" s="486"/>
      <c r="HUM142" s="486"/>
      <c r="HUN142" s="487"/>
      <c r="HUO142" s="485"/>
      <c r="HUP142" s="486"/>
      <c r="HUQ142" s="486"/>
      <c r="HUR142" s="486"/>
      <c r="HUS142" s="486"/>
      <c r="HUT142" s="486"/>
      <c r="HUU142" s="486"/>
      <c r="HUV142" s="487"/>
      <c r="HUW142" s="485"/>
      <c r="HUX142" s="486"/>
      <c r="HUY142" s="486"/>
      <c r="HUZ142" s="486"/>
      <c r="HVA142" s="486"/>
      <c r="HVB142" s="486"/>
      <c r="HVC142" s="486"/>
      <c r="HVD142" s="487"/>
      <c r="HVE142" s="485"/>
      <c r="HVF142" s="486"/>
      <c r="HVG142" s="486"/>
      <c r="HVH142" s="486"/>
      <c r="HVI142" s="486"/>
      <c r="HVJ142" s="486"/>
      <c r="HVK142" s="486"/>
      <c r="HVL142" s="487"/>
      <c r="HVM142" s="485"/>
      <c r="HVN142" s="486"/>
      <c r="HVO142" s="486"/>
      <c r="HVP142" s="486"/>
      <c r="HVQ142" s="486"/>
      <c r="HVR142" s="486"/>
      <c r="HVS142" s="486"/>
      <c r="HVT142" s="487"/>
      <c r="HVU142" s="485"/>
      <c r="HVV142" s="486"/>
      <c r="HVW142" s="486"/>
      <c r="HVX142" s="486"/>
      <c r="HVY142" s="486"/>
      <c r="HVZ142" s="486"/>
      <c r="HWA142" s="486"/>
      <c r="HWB142" s="487"/>
      <c r="HWC142" s="485"/>
      <c r="HWD142" s="486"/>
      <c r="HWE142" s="486"/>
      <c r="HWF142" s="486"/>
      <c r="HWG142" s="486"/>
      <c r="HWH142" s="486"/>
      <c r="HWI142" s="486"/>
      <c r="HWJ142" s="487"/>
      <c r="HWK142" s="485"/>
      <c r="HWL142" s="486"/>
      <c r="HWM142" s="486"/>
      <c r="HWN142" s="486"/>
      <c r="HWO142" s="486"/>
      <c r="HWP142" s="486"/>
      <c r="HWQ142" s="486"/>
      <c r="HWR142" s="487"/>
      <c r="HWS142" s="485"/>
      <c r="HWT142" s="486"/>
      <c r="HWU142" s="486"/>
      <c r="HWV142" s="486"/>
      <c r="HWW142" s="486"/>
      <c r="HWX142" s="486"/>
      <c r="HWY142" s="486"/>
      <c r="HWZ142" s="487"/>
      <c r="HXA142" s="485"/>
      <c r="HXB142" s="486"/>
      <c r="HXC142" s="486"/>
      <c r="HXD142" s="486"/>
      <c r="HXE142" s="486"/>
      <c r="HXF142" s="486"/>
      <c r="HXG142" s="486"/>
      <c r="HXH142" s="487"/>
      <c r="HXI142" s="485"/>
      <c r="HXJ142" s="486"/>
      <c r="HXK142" s="486"/>
      <c r="HXL142" s="486"/>
      <c r="HXM142" s="486"/>
      <c r="HXN142" s="486"/>
      <c r="HXO142" s="486"/>
      <c r="HXP142" s="487"/>
      <c r="HXQ142" s="485"/>
      <c r="HXR142" s="486"/>
      <c r="HXS142" s="486"/>
      <c r="HXT142" s="486"/>
      <c r="HXU142" s="486"/>
      <c r="HXV142" s="486"/>
      <c r="HXW142" s="486"/>
      <c r="HXX142" s="487"/>
      <c r="HXY142" s="485"/>
      <c r="HXZ142" s="486"/>
      <c r="HYA142" s="486"/>
      <c r="HYB142" s="486"/>
      <c r="HYC142" s="486"/>
      <c r="HYD142" s="486"/>
      <c r="HYE142" s="486"/>
      <c r="HYF142" s="487"/>
      <c r="HYG142" s="485"/>
      <c r="HYH142" s="486"/>
      <c r="HYI142" s="486"/>
      <c r="HYJ142" s="486"/>
      <c r="HYK142" s="486"/>
      <c r="HYL142" s="486"/>
      <c r="HYM142" s="486"/>
      <c r="HYN142" s="487"/>
      <c r="HYO142" s="485"/>
      <c r="HYP142" s="486"/>
      <c r="HYQ142" s="486"/>
      <c r="HYR142" s="486"/>
      <c r="HYS142" s="486"/>
      <c r="HYT142" s="486"/>
      <c r="HYU142" s="486"/>
      <c r="HYV142" s="487"/>
      <c r="HYW142" s="485"/>
      <c r="HYX142" s="486"/>
      <c r="HYY142" s="486"/>
      <c r="HYZ142" s="486"/>
      <c r="HZA142" s="486"/>
      <c r="HZB142" s="486"/>
      <c r="HZC142" s="486"/>
      <c r="HZD142" s="487"/>
      <c r="HZE142" s="485"/>
      <c r="HZF142" s="486"/>
      <c r="HZG142" s="486"/>
      <c r="HZH142" s="486"/>
      <c r="HZI142" s="486"/>
      <c r="HZJ142" s="486"/>
      <c r="HZK142" s="486"/>
      <c r="HZL142" s="487"/>
      <c r="HZM142" s="485"/>
      <c r="HZN142" s="486"/>
      <c r="HZO142" s="486"/>
      <c r="HZP142" s="486"/>
      <c r="HZQ142" s="486"/>
      <c r="HZR142" s="486"/>
      <c r="HZS142" s="486"/>
      <c r="HZT142" s="487"/>
      <c r="HZU142" s="485"/>
      <c r="HZV142" s="486"/>
      <c r="HZW142" s="486"/>
      <c r="HZX142" s="486"/>
      <c r="HZY142" s="486"/>
      <c r="HZZ142" s="486"/>
      <c r="IAA142" s="486"/>
      <c r="IAB142" s="487"/>
      <c r="IAC142" s="485"/>
      <c r="IAD142" s="486"/>
      <c r="IAE142" s="486"/>
      <c r="IAF142" s="486"/>
      <c r="IAG142" s="486"/>
      <c r="IAH142" s="486"/>
      <c r="IAI142" s="486"/>
      <c r="IAJ142" s="487"/>
      <c r="IAK142" s="485"/>
      <c r="IAL142" s="486"/>
      <c r="IAM142" s="486"/>
      <c r="IAN142" s="486"/>
      <c r="IAO142" s="486"/>
      <c r="IAP142" s="486"/>
      <c r="IAQ142" s="486"/>
      <c r="IAR142" s="487"/>
      <c r="IAS142" s="485"/>
      <c r="IAT142" s="486"/>
      <c r="IAU142" s="486"/>
      <c r="IAV142" s="486"/>
      <c r="IAW142" s="486"/>
      <c r="IAX142" s="486"/>
      <c r="IAY142" s="486"/>
      <c r="IAZ142" s="487"/>
      <c r="IBA142" s="485"/>
      <c r="IBB142" s="486"/>
      <c r="IBC142" s="486"/>
      <c r="IBD142" s="486"/>
      <c r="IBE142" s="486"/>
      <c r="IBF142" s="486"/>
      <c r="IBG142" s="486"/>
      <c r="IBH142" s="487"/>
      <c r="IBI142" s="485"/>
      <c r="IBJ142" s="486"/>
      <c r="IBK142" s="486"/>
      <c r="IBL142" s="486"/>
      <c r="IBM142" s="486"/>
      <c r="IBN142" s="486"/>
      <c r="IBO142" s="486"/>
      <c r="IBP142" s="487"/>
      <c r="IBQ142" s="485"/>
      <c r="IBR142" s="486"/>
      <c r="IBS142" s="486"/>
      <c r="IBT142" s="486"/>
      <c r="IBU142" s="486"/>
      <c r="IBV142" s="486"/>
      <c r="IBW142" s="486"/>
      <c r="IBX142" s="487"/>
      <c r="IBY142" s="485"/>
      <c r="IBZ142" s="486"/>
      <c r="ICA142" s="486"/>
      <c r="ICB142" s="486"/>
      <c r="ICC142" s="486"/>
      <c r="ICD142" s="486"/>
      <c r="ICE142" s="486"/>
      <c r="ICF142" s="487"/>
      <c r="ICG142" s="485"/>
      <c r="ICH142" s="486"/>
      <c r="ICI142" s="486"/>
      <c r="ICJ142" s="486"/>
      <c r="ICK142" s="486"/>
      <c r="ICL142" s="486"/>
      <c r="ICM142" s="486"/>
      <c r="ICN142" s="487"/>
      <c r="ICO142" s="485"/>
      <c r="ICP142" s="486"/>
      <c r="ICQ142" s="486"/>
      <c r="ICR142" s="486"/>
      <c r="ICS142" s="486"/>
      <c r="ICT142" s="486"/>
      <c r="ICU142" s="486"/>
      <c r="ICV142" s="487"/>
      <c r="ICW142" s="485"/>
      <c r="ICX142" s="486"/>
      <c r="ICY142" s="486"/>
      <c r="ICZ142" s="486"/>
      <c r="IDA142" s="486"/>
      <c r="IDB142" s="486"/>
      <c r="IDC142" s="486"/>
      <c r="IDD142" s="487"/>
      <c r="IDE142" s="485"/>
      <c r="IDF142" s="486"/>
      <c r="IDG142" s="486"/>
      <c r="IDH142" s="486"/>
      <c r="IDI142" s="486"/>
      <c r="IDJ142" s="486"/>
      <c r="IDK142" s="486"/>
      <c r="IDL142" s="487"/>
      <c r="IDM142" s="485"/>
      <c r="IDN142" s="486"/>
      <c r="IDO142" s="486"/>
      <c r="IDP142" s="486"/>
      <c r="IDQ142" s="486"/>
      <c r="IDR142" s="486"/>
      <c r="IDS142" s="486"/>
      <c r="IDT142" s="487"/>
      <c r="IDU142" s="485"/>
      <c r="IDV142" s="486"/>
      <c r="IDW142" s="486"/>
      <c r="IDX142" s="486"/>
      <c r="IDY142" s="486"/>
      <c r="IDZ142" s="486"/>
      <c r="IEA142" s="486"/>
      <c r="IEB142" s="487"/>
      <c r="IEC142" s="485"/>
      <c r="IED142" s="486"/>
      <c r="IEE142" s="486"/>
      <c r="IEF142" s="486"/>
      <c r="IEG142" s="486"/>
      <c r="IEH142" s="486"/>
      <c r="IEI142" s="486"/>
      <c r="IEJ142" s="487"/>
      <c r="IEK142" s="485"/>
      <c r="IEL142" s="486"/>
      <c r="IEM142" s="486"/>
      <c r="IEN142" s="486"/>
      <c r="IEO142" s="486"/>
      <c r="IEP142" s="486"/>
      <c r="IEQ142" s="486"/>
      <c r="IER142" s="487"/>
      <c r="IES142" s="485"/>
      <c r="IET142" s="486"/>
      <c r="IEU142" s="486"/>
      <c r="IEV142" s="486"/>
      <c r="IEW142" s="486"/>
      <c r="IEX142" s="486"/>
      <c r="IEY142" s="486"/>
      <c r="IEZ142" s="487"/>
      <c r="IFA142" s="485"/>
      <c r="IFB142" s="486"/>
      <c r="IFC142" s="486"/>
      <c r="IFD142" s="486"/>
      <c r="IFE142" s="486"/>
      <c r="IFF142" s="486"/>
      <c r="IFG142" s="486"/>
      <c r="IFH142" s="487"/>
      <c r="IFI142" s="485"/>
      <c r="IFJ142" s="486"/>
      <c r="IFK142" s="486"/>
      <c r="IFL142" s="486"/>
      <c r="IFM142" s="486"/>
      <c r="IFN142" s="486"/>
      <c r="IFO142" s="486"/>
      <c r="IFP142" s="487"/>
      <c r="IFQ142" s="485"/>
      <c r="IFR142" s="486"/>
      <c r="IFS142" s="486"/>
      <c r="IFT142" s="486"/>
      <c r="IFU142" s="486"/>
      <c r="IFV142" s="486"/>
      <c r="IFW142" s="486"/>
      <c r="IFX142" s="487"/>
      <c r="IFY142" s="485"/>
      <c r="IFZ142" s="486"/>
      <c r="IGA142" s="486"/>
      <c r="IGB142" s="486"/>
      <c r="IGC142" s="486"/>
      <c r="IGD142" s="486"/>
      <c r="IGE142" s="486"/>
      <c r="IGF142" s="487"/>
      <c r="IGG142" s="485"/>
      <c r="IGH142" s="486"/>
      <c r="IGI142" s="486"/>
      <c r="IGJ142" s="486"/>
      <c r="IGK142" s="486"/>
      <c r="IGL142" s="486"/>
      <c r="IGM142" s="486"/>
      <c r="IGN142" s="487"/>
      <c r="IGO142" s="485"/>
      <c r="IGP142" s="486"/>
      <c r="IGQ142" s="486"/>
      <c r="IGR142" s="486"/>
      <c r="IGS142" s="486"/>
      <c r="IGT142" s="486"/>
      <c r="IGU142" s="486"/>
      <c r="IGV142" s="487"/>
      <c r="IGW142" s="485"/>
      <c r="IGX142" s="486"/>
      <c r="IGY142" s="486"/>
      <c r="IGZ142" s="486"/>
      <c r="IHA142" s="486"/>
      <c r="IHB142" s="486"/>
      <c r="IHC142" s="486"/>
      <c r="IHD142" s="487"/>
      <c r="IHE142" s="485"/>
      <c r="IHF142" s="486"/>
      <c r="IHG142" s="486"/>
      <c r="IHH142" s="486"/>
      <c r="IHI142" s="486"/>
      <c r="IHJ142" s="486"/>
      <c r="IHK142" s="486"/>
      <c r="IHL142" s="487"/>
      <c r="IHM142" s="485"/>
      <c r="IHN142" s="486"/>
      <c r="IHO142" s="486"/>
      <c r="IHP142" s="486"/>
      <c r="IHQ142" s="486"/>
      <c r="IHR142" s="486"/>
      <c r="IHS142" s="486"/>
      <c r="IHT142" s="487"/>
      <c r="IHU142" s="485"/>
      <c r="IHV142" s="486"/>
      <c r="IHW142" s="486"/>
      <c r="IHX142" s="486"/>
      <c r="IHY142" s="486"/>
      <c r="IHZ142" s="486"/>
      <c r="IIA142" s="486"/>
      <c r="IIB142" s="487"/>
      <c r="IIC142" s="485"/>
      <c r="IID142" s="486"/>
      <c r="IIE142" s="486"/>
      <c r="IIF142" s="486"/>
      <c r="IIG142" s="486"/>
      <c r="IIH142" s="486"/>
      <c r="III142" s="486"/>
      <c r="IIJ142" s="487"/>
      <c r="IIK142" s="485"/>
      <c r="IIL142" s="486"/>
      <c r="IIM142" s="486"/>
      <c r="IIN142" s="486"/>
      <c r="IIO142" s="486"/>
      <c r="IIP142" s="486"/>
      <c r="IIQ142" s="486"/>
      <c r="IIR142" s="487"/>
      <c r="IIS142" s="485"/>
      <c r="IIT142" s="486"/>
      <c r="IIU142" s="486"/>
      <c r="IIV142" s="486"/>
      <c r="IIW142" s="486"/>
      <c r="IIX142" s="486"/>
      <c r="IIY142" s="486"/>
      <c r="IIZ142" s="487"/>
      <c r="IJA142" s="485"/>
      <c r="IJB142" s="486"/>
      <c r="IJC142" s="486"/>
      <c r="IJD142" s="486"/>
      <c r="IJE142" s="486"/>
      <c r="IJF142" s="486"/>
      <c r="IJG142" s="486"/>
      <c r="IJH142" s="487"/>
      <c r="IJI142" s="485"/>
      <c r="IJJ142" s="486"/>
      <c r="IJK142" s="486"/>
      <c r="IJL142" s="486"/>
      <c r="IJM142" s="486"/>
      <c r="IJN142" s="486"/>
      <c r="IJO142" s="486"/>
      <c r="IJP142" s="487"/>
      <c r="IJQ142" s="485"/>
      <c r="IJR142" s="486"/>
      <c r="IJS142" s="486"/>
      <c r="IJT142" s="486"/>
      <c r="IJU142" s="486"/>
      <c r="IJV142" s="486"/>
      <c r="IJW142" s="486"/>
      <c r="IJX142" s="487"/>
      <c r="IJY142" s="485"/>
      <c r="IJZ142" s="486"/>
      <c r="IKA142" s="486"/>
      <c r="IKB142" s="486"/>
      <c r="IKC142" s="486"/>
      <c r="IKD142" s="486"/>
      <c r="IKE142" s="486"/>
      <c r="IKF142" s="487"/>
      <c r="IKG142" s="485"/>
      <c r="IKH142" s="486"/>
      <c r="IKI142" s="486"/>
      <c r="IKJ142" s="486"/>
      <c r="IKK142" s="486"/>
      <c r="IKL142" s="486"/>
      <c r="IKM142" s="486"/>
      <c r="IKN142" s="487"/>
      <c r="IKO142" s="485"/>
      <c r="IKP142" s="486"/>
      <c r="IKQ142" s="486"/>
      <c r="IKR142" s="486"/>
      <c r="IKS142" s="486"/>
      <c r="IKT142" s="486"/>
      <c r="IKU142" s="486"/>
      <c r="IKV142" s="487"/>
      <c r="IKW142" s="485"/>
      <c r="IKX142" s="486"/>
      <c r="IKY142" s="486"/>
      <c r="IKZ142" s="486"/>
      <c r="ILA142" s="486"/>
      <c r="ILB142" s="486"/>
      <c r="ILC142" s="486"/>
      <c r="ILD142" s="487"/>
      <c r="ILE142" s="485"/>
      <c r="ILF142" s="486"/>
      <c r="ILG142" s="486"/>
      <c r="ILH142" s="486"/>
      <c r="ILI142" s="486"/>
      <c r="ILJ142" s="486"/>
      <c r="ILK142" s="486"/>
      <c r="ILL142" s="487"/>
      <c r="ILM142" s="485"/>
      <c r="ILN142" s="486"/>
      <c r="ILO142" s="486"/>
      <c r="ILP142" s="486"/>
      <c r="ILQ142" s="486"/>
      <c r="ILR142" s="486"/>
      <c r="ILS142" s="486"/>
      <c r="ILT142" s="487"/>
      <c r="ILU142" s="485"/>
      <c r="ILV142" s="486"/>
      <c r="ILW142" s="486"/>
      <c r="ILX142" s="486"/>
      <c r="ILY142" s="486"/>
      <c r="ILZ142" s="486"/>
      <c r="IMA142" s="486"/>
      <c r="IMB142" s="487"/>
      <c r="IMC142" s="485"/>
      <c r="IMD142" s="486"/>
      <c r="IME142" s="486"/>
      <c r="IMF142" s="486"/>
      <c r="IMG142" s="486"/>
      <c r="IMH142" s="486"/>
      <c r="IMI142" s="486"/>
      <c r="IMJ142" s="487"/>
      <c r="IMK142" s="485"/>
      <c r="IML142" s="486"/>
      <c r="IMM142" s="486"/>
      <c r="IMN142" s="486"/>
      <c r="IMO142" s="486"/>
      <c r="IMP142" s="486"/>
      <c r="IMQ142" s="486"/>
      <c r="IMR142" s="487"/>
      <c r="IMS142" s="485"/>
      <c r="IMT142" s="486"/>
      <c r="IMU142" s="486"/>
      <c r="IMV142" s="486"/>
      <c r="IMW142" s="486"/>
      <c r="IMX142" s="486"/>
      <c r="IMY142" s="486"/>
      <c r="IMZ142" s="487"/>
      <c r="INA142" s="485"/>
      <c r="INB142" s="486"/>
      <c r="INC142" s="486"/>
      <c r="IND142" s="486"/>
      <c r="INE142" s="486"/>
      <c r="INF142" s="486"/>
      <c r="ING142" s="486"/>
      <c r="INH142" s="487"/>
      <c r="INI142" s="485"/>
      <c r="INJ142" s="486"/>
      <c r="INK142" s="486"/>
      <c r="INL142" s="486"/>
      <c r="INM142" s="486"/>
      <c r="INN142" s="486"/>
      <c r="INO142" s="486"/>
      <c r="INP142" s="487"/>
      <c r="INQ142" s="485"/>
      <c r="INR142" s="486"/>
      <c r="INS142" s="486"/>
      <c r="INT142" s="486"/>
      <c r="INU142" s="486"/>
      <c r="INV142" s="486"/>
      <c r="INW142" s="486"/>
      <c r="INX142" s="487"/>
      <c r="INY142" s="485"/>
      <c r="INZ142" s="486"/>
      <c r="IOA142" s="486"/>
      <c r="IOB142" s="486"/>
      <c r="IOC142" s="486"/>
      <c r="IOD142" s="486"/>
      <c r="IOE142" s="486"/>
      <c r="IOF142" s="487"/>
      <c r="IOG142" s="485"/>
      <c r="IOH142" s="486"/>
      <c r="IOI142" s="486"/>
      <c r="IOJ142" s="486"/>
      <c r="IOK142" s="486"/>
      <c r="IOL142" s="486"/>
      <c r="IOM142" s="486"/>
      <c r="ION142" s="487"/>
      <c r="IOO142" s="485"/>
      <c r="IOP142" s="486"/>
      <c r="IOQ142" s="486"/>
      <c r="IOR142" s="486"/>
      <c r="IOS142" s="486"/>
      <c r="IOT142" s="486"/>
      <c r="IOU142" s="486"/>
      <c r="IOV142" s="487"/>
      <c r="IOW142" s="485"/>
      <c r="IOX142" s="486"/>
      <c r="IOY142" s="486"/>
      <c r="IOZ142" s="486"/>
      <c r="IPA142" s="486"/>
      <c r="IPB142" s="486"/>
      <c r="IPC142" s="486"/>
      <c r="IPD142" s="487"/>
      <c r="IPE142" s="485"/>
      <c r="IPF142" s="486"/>
      <c r="IPG142" s="486"/>
      <c r="IPH142" s="486"/>
      <c r="IPI142" s="486"/>
      <c r="IPJ142" s="486"/>
      <c r="IPK142" s="486"/>
      <c r="IPL142" s="487"/>
      <c r="IPM142" s="485"/>
      <c r="IPN142" s="486"/>
      <c r="IPO142" s="486"/>
      <c r="IPP142" s="486"/>
      <c r="IPQ142" s="486"/>
      <c r="IPR142" s="486"/>
      <c r="IPS142" s="486"/>
      <c r="IPT142" s="487"/>
      <c r="IPU142" s="485"/>
      <c r="IPV142" s="486"/>
      <c r="IPW142" s="486"/>
      <c r="IPX142" s="486"/>
      <c r="IPY142" s="486"/>
      <c r="IPZ142" s="486"/>
      <c r="IQA142" s="486"/>
      <c r="IQB142" s="487"/>
      <c r="IQC142" s="485"/>
      <c r="IQD142" s="486"/>
      <c r="IQE142" s="486"/>
      <c r="IQF142" s="486"/>
      <c r="IQG142" s="486"/>
      <c r="IQH142" s="486"/>
      <c r="IQI142" s="486"/>
      <c r="IQJ142" s="487"/>
      <c r="IQK142" s="485"/>
      <c r="IQL142" s="486"/>
      <c r="IQM142" s="486"/>
      <c r="IQN142" s="486"/>
      <c r="IQO142" s="486"/>
      <c r="IQP142" s="486"/>
      <c r="IQQ142" s="486"/>
      <c r="IQR142" s="487"/>
      <c r="IQS142" s="485"/>
      <c r="IQT142" s="486"/>
      <c r="IQU142" s="486"/>
      <c r="IQV142" s="486"/>
      <c r="IQW142" s="486"/>
      <c r="IQX142" s="486"/>
      <c r="IQY142" s="486"/>
      <c r="IQZ142" s="487"/>
      <c r="IRA142" s="485"/>
      <c r="IRB142" s="486"/>
      <c r="IRC142" s="486"/>
      <c r="IRD142" s="486"/>
      <c r="IRE142" s="486"/>
      <c r="IRF142" s="486"/>
      <c r="IRG142" s="486"/>
      <c r="IRH142" s="487"/>
      <c r="IRI142" s="485"/>
      <c r="IRJ142" s="486"/>
      <c r="IRK142" s="486"/>
      <c r="IRL142" s="486"/>
      <c r="IRM142" s="486"/>
      <c r="IRN142" s="486"/>
      <c r="IRO142" s="486"/>
      <c r="IRP142" s="487"/>
      <c r="IRQ142" s="485"/>
      <c r="IRR142" s="486"/>
      <c r="IRS142" s="486"/>
      <c r="IRT142" s="486"/>
      <c r="IRU142" s="486"/>
      <c r="IRV142" s="486"/>
      <c r="IRW142" s="486"/>
      <c r="IRX142" s="487"/>
      <c r="IRY142" s="485"/>
      <c r="IRZ142" s="486"/>
      <c r="ISA142" s="486"/>
      <c r="ISB142" s="486"/>
      <c r="ISC142" s="486"/>
      <c r="ISD142" s="486"/>
      <c r="ISE142" s="486"/>
      <c r="ISF142" s="487"/>
      <c r="ISG142" s="485"/>
      <c r="ISH142" s="486"/>
      <c r="ISI142" s="486"/>
      <c r="ISJ142" s="486"/>
      <c r="ISK142" s="486"/>
      <c r="ISL142" s="486"/>
      <c r="ISM142" s="486"/>
      <c r="ISN142" s="487"/>
      <c r="ISO142" s="485"/>
      <c r="ISP142" s="486"/>
      <c r="ISQ142" s="486"/>
      <c r="ISR142" s="486"/>
      <c r="ISS142" s="486"/>
      <c r="IST142" s="486"/>
      <c r="ISU142" s="486"/>
      <c r="ISV142" s="487"/>
      <c r="ISW142" s="485"/>
      <c r="ISX142" s="486"/>
      <c r="ISY142" s="486"/>
      <c r="ISZ142" s="486"/>
      <c r="ITA142" s="486"/>
      <c r="ITB142" s="486"/>
      <c r="ITC142" s="486"/>
      <c r="ITD142" s="487"/>
      <c r="ITE142" s="485"/>
      <c r="ITF142" s="486"/>
      <c r="ITG142" s="486"/>
      <c r="ITH142" s="486"/>
      <c r="ITI142" s="486"/>
      <c r="ITJ142" s="486"/>
      <c r="ITK142" s="486"/>
      <c r="ITL142" s="487"/>
      <c r="ITM142" s="485"/>
      <c r="ITN142" s="486"/>
      <c r="ITO142" s="486"/>
      <c r="ITP142" s="486"/>
      <c r="ITQ142" s="486"/>
      <c r="ITR142" s="486"/>
      <c r="ITS142" s="486"/>
      <c r="ITT142" s="487"/>
      <c r="ITU142" s="485"/>
      <c r="ITV142" s="486"/>
      <c r="ITW142" s="486"/>
      <c r="ITX142" s="486"/>
      <c r="ITY142" s="486"/>
      <c r="ITZ142" s="486"/>
      <c r="IUA142" s="486"/>
      <c r="IUB142" s="487"/>
      <c r="IUC142" s="485"/>
      <c r="IUD142" s="486"/>
      <c r="IUE142" s="486"/>
      <c r="IUF142" s="486"/>
      <c r="IUG142" s="486"/>
      <c r="IUH142" s="486"/>
      <c r="IUI142" s="486"/>
      <c r="IUJ142" s="487"/>
      <c r="IUK142" s="485"/>
      <c r="IUL142" s="486"/>
      <c r="IUM142" s="486"/>
      <c r="IUN142" s="486"/>
      <c r="IUO142" s="486"/>
      <c r="IUP142" s="486"/>
      <c r="IUQ142" s="486"/>
      <c r="IUR142" s="487"/>
      <c r="IUS142" s="485"/>
      <c r="IUT142" s="486"/>
      <c r="IUU142" s="486"/>
      <c r="IUV142" s="486"/>
      <c r="IUW142" s="486"/>
      <c r="IUX142" s="486"/>
      <c r="IUY142" s="486"/>
      <c r="IUZ142" s="487"/>
      <c r="IVA142" s="485"/>
      <c r="IVB142" s="486"/>
      <c r="IVC142" s="486"/>
      <c r="IVD142" s="486"/>
      <c r="IVE142" s="486"/>
      <c r="IVF142" s="486"/>
      <c r="IVG142" s="486"/>
      <c r="IVH142" s="487"/>
      <c r="IVI142" s="485"/>
      <c r="IVJ142" s="486"/>
      <c r="IVK142" s="486"/>
      <c r="IVL142" s="486"/>
      <c r="IVM142" s="486"/>
      <c r="IVN142" s="486"/>
      <c r="IVO142" s="486"/>
      <c r="IVP142" s="487"/>
      <c r="IVQ142" s="485"/>
      <c r="IVR142" s="486"/>
      <c r="IVS142" s="486"/>
      <c r="IVT142" s="486"/>
      <c r="IVU142" s="486"/>
      <c r="IVV142" s="486"/>
      <c r="IVW142" s="486"/>
      <c r="IVX142" s="487"/>
      <c r="IVY142" s="485"/>
      <c r="IVZ142" s="486"/>
      <c r="IWA142" s="486"/>
      <c r="IWB142" s="486"/>
      <c r="IWC142" s="486"/>
      <c r="IWD142" s="486"/>
      <c r="IWE142" s="486"/>
      <c r="IWF142" s="487"/>
      <c r="IWG142" s="485"/>
      <c r="IWH142" s="486"/>
      <c r="IWI142" s="486"/>
      <c r="IWJ142" s="486"/>
      <c r="IWK142" s="486"/>
      <c r="IWL142" s="486"/>
      <c r="IWM142" s="486"/>
      <c r="IWN142" s="487"/>
      <c r="IWO142" s="485"/>
      <c r="IWP142" s="486"/>
      <c r="IWQ142" s="486"/>
      <c r="IWR142" s="486"/>
      <c r="IWS142" s="486"/>
      <c r="IWT142" s="486"/>
      <c r="IWU142" s="486"/>
      <c r="IWV142" s="487"/>
      <c r="IWW142" s="485"/>
      <c r="IWX142" s="486"/>
      <c r="IWY142" s="486"/>
      <c r="IWZ142" s="486"/>
      <c r="IXA142" s="486"/>
      <c r="IXB142" s="486"/>
      <c r="IXC142" s="486"/>
      <c r="IXD142" s="487"/>
      <c r="IXE142" s="485"/>
      <c r="IXF142" s="486"/>
      <c r="IXG142" s="486"/>
      <c r="IXH142" s="486"/>
      <c r="IXI142" s="486"/>
      <c r="IXJ142" s="486"/>
      <c r="IXK142" s="486"/>
      <c r="IXL142" s="487"/>
      <c r="IXM142" s="485"/>
      <c r="IXN142" s="486"/>
      <c r="IXO142" s="486"/>
      <c r="IXP142" s="486"/>
      <c r="IXQ142" s="486"/>
      <c r="IXR142" s="486"/>
      <c r="IXS142" s="486"/>
      <c r="IXT142" s="487"/>
      <c r="IXU142" s="485"/>
      <c r="IXV142" s="486"/>
      <c r="IXW142" s="486"/>
      <c r="IXX142" s="486"/>
      <c r="IXY142" s="486"/>
      <c r="IXZ142" s="486"/>
      <c r="IYA142" s="486"/>
      <c r="IYB142" s="487"/>
      <c r="IYC142" s="485"/>
      <c r="IYD142" s="486"/>
      <c r="IYE142" s="486"/>
      <c r="IYF142" s="486"/>
      <c r="IYG142" s="486"/>
      <c r="IYH142" s="486"/>
      <c r="IYI142" s="486"/>
      <c r="IYJ142" s="487"/>
      <c r="IYK142" s="485"/>
      <c r="IYL142" s="486"/>
      <c r="IYM142" s="486"/>
      <c r="IYN142" s="486"/>
      <c r="IYO142" s="486"/>
      <c r="IYP142" s="486"/>
      <c r="IYQ142" s="486"/>
      <c r="IYR142" s="487"/>
      <c r="IYS142" s="485"/>
      <c r="IYT142" s="486"/>
      <c r="IYU142" s="486"/>
      <c r="IYV142" s="486"/>
      <c r="IYW142" s="486"/>
      <c r="IYX142" s="486"/>
      <c r="IYY142" s="486"/>
      <c r="IYZ142" s="487"/>
      <c r="IZA142" s="485"/>
      <c r="IZB142" s="486"/>
      <c r="IZC142" s="486"/>
      <c r="IZD142" s="486"/>
      <c r="IZE142" s="486"/>
      <c r="IZF142" s="486"/>
      <c r="IZG142" s="486"/>
      <c r="IZH142" s="487"/>
      <c r="IZI142" s="485"/>
      <c r="IZJ142" s="486"/>
      <c r="IZK142" s="486"/>
      <c r="IZL142" s="486"/>
      <c r="IZM142" s="486"/>
      <c r="IZN142" s="486"/>
      <c r="IZO142" s="486"/>
      <c r="IZP142" s="487"/>
      <c r="IZQ142" s="485"/>
      <c r="IZR142" s="486"/>
      <c r="IZS142" s="486"/>
      <c r="IZT142" s="486"/>
      <c r="IZU142" s="486"/>
      <c r="IZV142" s="486"/>
      <c r="IZW142" s="486"/>
      <c r="IZX142" s="487"/>
      <c r="IZY142" s="485"/>
      <c r="IZZ142" s="486"/>
      <c r="JAA142" s="486"/>
      <c r="JAB142" s="486"/>
      <c r="JAC142" s="486"/>
      <c r="JAD142" s="486"/>
      <c r="JAE142" s="486"/>
      <c r="JAF142" s="487"/>
      <c r="JAG142" s="485"/>
      <c r="JAH142" s="486"/>
      <c r="JAI142" s="486"/>
      <c r="JAJ142" s="486"/>
      <c r="JAK142" s="486"/>
      <c r="JAL142" s="486"/>
      <c r="JAM142" s="486"/>
      <c r="JAN142" s="487"/>
      <c r="JAO142" s="485"/>
      <c r="JAP142" s="486"/>
      <c r="JAQ142" s="486"/>
      <c r="JAR142" s="486"/>
      <c r="JAS142" s="486"/>
      <c r="JAT142" s="486"/>
      <c r="JAU142" s="486"/>
      <c r="JAV142" s="487"/>
      <c r="JAW142" s="485"/>
      <c r="JAX142" s="486"/>
      <c r="JAY142" s="486"/>
      <c r="JAZ142" s="486"/>
      <c r="JBA142" s="486"/>
      <c r="JBB142" s="486"/>
      <c r="JBC142" s="486"/>
      <c r="JBD142" s="487"/>
      <c r="JBE142" s="485"/>
      <c r="JBF142" s="486"/>
      <c r="JBG142" s="486"/>
      <c r="JBH142" s="486"/>
      <c r="JBI142" s="486"/>
      <c r="JBJ142" s="486"/>
      <c r="JBK142" s="486"/>
      <c r="JBL142" s="487"/>
      <c r="JBM142" s="485"/>
      <c r="JBN142" s="486"/>
      <c r="JBO142" s="486"/>
      <c r="JBP142" s="486"/>
      <c r="JBQ142" s="486"/>
      <c r="JBR142" s="486"/>
      <c r="JBS142" s="486"/>
      <c r="JBT142" s="487"/>
      <c r="JBU142" s="485"/>
      <c r="JBV142" s="486"/>
      <c r="JBW142" s="486"/>
      <c r="JBX142" s="486"/>
      <c r="JBY142" s="486"/>
      <c r="JBZ142" s="486"/>
      <c r="JCA142" s="486"/>
      <c r="JCB142" s="487"/>
      <c r="JCC142" s="485"/>
      <c r="JCD142" s="486"/>
      <c r="JCE142" s="486"/>
      <c r="JCF142" s="486"/>
      <c r="JCG142" s="486"/>
      <c r="JCH142" s="486"/>
      <c r="JCI142" s="486"/>
      <c r="JCJ142" s="487"/>
      <c r="JCK142" s="485"/>
      <c r="JCL142" s="486"/>
      <c r="JCM142" s="486"/>
      <c r="JCN142" s="486"/>
      <c r="JCO142" s="486"/>
      <c r="JCP142" s="486"/>
      <c r="JCQ142" s="486"/>
      <c r="JCR142" s="487"/>
      <c r="JCS142" s="485"/>
      <c r="JCT142" s="486"/>
      <c r="JCU142" s="486"/>
      <c r="JCV142" s="486"/>
      <c r="JCW142" s="486"/>
      <c r="JCX142" s="486"/>
      <c r="JCY142" s="486"/>
      <c r="JCZ142" s="487"/>
      <c r="JDA142" s="485"/>
      <c r="JDB142" s="486"/>
      <c r="JDC142" s="486"/>
      <c r="JDD142" s="486"/>
      <c r="JDE142" s="486"/>
      <c r="JDF142" s="486"/>
      <c r="JDG142" s="486"/>
      <c r="JDH142" s="487"/>
      <c r="JDI142" s="485"/>
      <c r="JDJ142" s="486"/>
      <c r="JDK142" s="486"/>
      <c r="JDL142" s="486"/>
      <c r="JDM142" s="486"/>
      <c r="JDN142" s="486"/>
      <c r="JDO142" s="486"/>
      <c r="JDP142" s="487"/>
      <c r="JDQ142" s="485"/>
      <c r="JDR142" s="486"/>
      <c r="JDS142" s="486"/>
      <c r="JDT142" s="486"/>
      <c r="JDU142" s="486"/>
      <c r="JDV142" s="486"/>
      <c r="JDW142" s="486"/>
      <c r="JDX142" s="487"/>
      <c r="JDY142" s="485"/>
      <c r="JDZ142" s="486"/>
      <c r="JEA142" s="486"/>
      <c r="JEB142" s="486"/>
      <c r="JEC142" s="486"/>
      <c r="JED142" s="486"/>
      <c r="JEE142" s="486"/>
      <c r="JEF142" s="487"/>
      <c r="JEG142" s="485"/>
      <c r="JEH142" s="486"/>
      <c r="JEI142" s="486"/>
      <c r="JEJ142" s="486"/>
      <c r="JEK142" s="486"/>
      <c r="JEL142" s="486"/>
      <c r="JEM142" s="486"/>
      <c r="JEN142" s="487"/>
      <c r="JEO142" s="485"/>
      <c r="JEP142" s="486"/>
      <c r="JEQ142" s="486"/>
      <c r="JER142" s="486"/>
      <c r="JES142" s="486"/>
      <c r="JET142" s="486"/>
      <c r="JEU142" s="486"/>
      <c r="JEV142" s="487"/>
      <c r="JEW142" s="485"/>
      <c r="JEX142" s="486"/>
      <c r="JEY142" s="486"/>
      <c r="JEZ142" s="486"/>
      <c r="JFA142" s="486"/>
      <c r="JFB142" s="486"/>
      <c r="JFC142" s="486"/>
      <c r="JFD142" s="487"/>
      <c r="JFE142" s="485"/>
      <c r="JFF142" s="486"/>
      <c r="JFG142" s="486"/>
      <c r="JFH142" s="486"/>
      <c r="JFI142" s="486"/>
      <c r="JFJ142" s="486"/>
      <c r="JFK142" s="486"/>
      <c r="JFL142" s="487"/>
      <c r="JFM142" s="485"/>
      <c r="JFN142" s="486"/>
      <c r="JFO142" s="486"/>
      <c r="JFP142" s="486"/>
      <c r="JFQ142" s="486"/>
      <c r="JFR142" s="486"/>
      <c r="JFS142" s="486"/>
      <c r="JFT142" s="487"/>
      <c r="JFU142" s="485"/>
      <c r="JFV142" s="486"/>
      <c r="JFW142" s="486"/>
      <c r="JFX142" s="486"/>
      <c r="JFY142" s="486"/>
      <c r="JFZ142" s="486"/>
      <c r="JGA142" s="486"/>
      <c r="JGB142" s="487"/>
      <c r="JGC142" s="485"/>
      <c r="JGD142" s="486"/>
      <c r="JGE142" s="486"/>
      <c r="JGF142" s="486"/>
      <c r="JGG142" s="486"/>
      <c r="JGH142" s="486"/>
      <c r="JGI142" s="486"/>
      <c r="JGJ142" s="487"/>
      <c r="JGK142" s="485"/>
      <c r="JGL142" s="486"/>
      <c r="JGM142" s="486"/>
      <c r="JGN142" s="486"/>
      <c r="JGO142" s="486"/>
      <c r="JGP142" s="486"/>
      <c r="JGQ142" s="486"/>
      <c r="JGR142" s="487"/>
      <c r="JGS142" s="485"/>
      <c r="JGT142" s="486"/>
      <c r="JGU142" s="486"/>
      <c r="JGV142" s="486"/>
      <c r="JGW142" s="486"/>
      <c r="JGX142" s="486"/>
      <c r="JGY142" s="486"/>
      <c r="JGZ142" s="487"/>
      <c r="JHA142" s="485"/>
      <c r="JHB142" s="486"/>
      <c r="JHC142" s="486"/>
      <c r="JHD142" s="486"/>
      <c r="JHE142" s="486"/>
      <c r="JHF142" s="486"/>
      <c r="JHG142" s="486"/>
      <c r="JHH142" s="487"/>
      <c r="JHI142" s="485"/>
      <c r="JHJ142" s="486"/>
      <c r="JHK142" s="486"/>
      <c r="JHL142" s="486"/>
      <c r="JHM142" s="486"/>
      <c r="JHN142" s="486"/>
      <c r="JHO142" s="486"/>
      <c r="JHP142" s="487"/>
      <c r="JHQ142" s="485"/>
      <c r="JHR142" s="486"/>
      <c r="JHS142" s="486"/>
      <c r="JHT142" s="486"/>
      <c r="JHU142" s="486"/>
      <c r="JHV142" s="486"/>
      <c r="JHW142" s="486"/>
      <c r="JHX142" s="487"/>
      <c r="JHY142" s="485"/>
      <c r="JHZ142" s="486"/>
      <c r="JIA142" s="486"/>
      <c r="JIB142" s="486"/>
      <c r="JIC142" s="486"/>
      <c r="JID142" s="486"/>
      <c r="JIE142" s="486"/>
      <c r="JIF142" s="487"/>
      <c r="JIG142" s="485"/>
      <c r="JIH142" s="486"/>
      <c r="JII142" s="486"/>
      <c r="JIJ142" s="486"/>
      <c r="JIK142" s="486"/>
      <c r="JIL142" s="486"/>
      <c r="JIM142" s="486"/>
      <c r="JIN142" s="487"/>
      <c r="JIO142" s="485"/>
      <c r="JIP142" s="486"/>
      <c r="JIQ142" s="486"/>
      <c r="JIR142" s="486"/>
      <c r="JIS142" s="486"/>
      <c r="JIT142" s="486"/>
      <c r="JIU142" s="486"/>
      <c r="JIV142" s="487"/>
      <c r="JIW142" s="485"/>
      <c r="JIX142" s="486"/>
      <c r="JIY142" s="486"/>
      <c r="JIZ142" s="486"/>
      <c r="JJA142" s="486"/>
      <c r="JJB142" s="486"/>
      <c r="JJC142" s="486"/>
      <c r="JJD142" s="487"/>
      <c r="JJE142" s="485"/>
      <c r="JJF142" s="486"/>
      <c r="JJG142" s="486"/>
      <c r="JJH142" s="486"/>
      <c r="JJI142" s="486"/>
      <c r="JJJ142" s="486"/>
      <c r="JJK142" s="486"/>
      <c r="JJL142" s="487"/>
      <c r="JJM142" s="485"/>
      <c r="JJN142" s="486"/>
      <c r="JJO142" s="486"/>
      <c r="JJP142" s="486"/>
      <c r="JJQ142" s="486"/>
      <c r="JJR142" s="486"/>
      <c r="JJS142" s="486"/>
      <c r="JJT142" s="487"/>
      <c r="JJU142" s="485"/>
      <c r="JJV142" s="486"/>
      <c r="JJW142" s="486"/>
      <c r="JJX142" s="486"/>
      <c r="JJY142" s="486"/>
      <c r="JJZ142" s="486"/>
      <c r="JKA142" s="486"/>
      <c r="JKB142" s="487"/>
      <c r="JKC142" s="485"/>
      <c r="JKD142" s="486"/>
      <c r="JKE142" s="486"/>
      <c r="JKF142" s="486"/>
      <c r="JKG142" s="486"/>
      <c r="JKH142" s="486"/>
      <c r="JKI142" s="486"/>
      <c r="JKJ142" s="487"/>
      <c r="JKK142" s="485"/>
      <c r="JKL142" s="486"/>
      <c r="JKM142" s="486"/>
      <c r="JKN142" s="486"/>
      <c r="JKO142" s="486"/>
      <c r="JKP142" s="486"/>
      <c r="JKQ142" s="486"/>
      <c r="JKR142" s="487"/>
      <c r="JKS142" s="485"/>
      <c r="JKT142" s="486"/>
      <c r="JKU142" s="486"/>
      <c r="JKV142" s="486"/>
      <c r="JKW142" s="486"/>
      <c r="JKX142" s="486"/>
      <c r="JKY142" s="486"/>
      <c r="JKZ142" s="487"/>
      <c r="JLA142" s="485"/>
      <c r="JLB142" s="486"/>
      <c r="JLC142" s="486"/>
      <c r="JLD142" s="486"/>
      <c r="JLE142" s="486"/>
      <c r="JLF142" s="486"/>
      <c r="JLG142" s="486"/>
      <c r="JLH142" s="487"/>
      <c r="JLI142" s="485"/>
      <c r="JLJ142" s="486"/>
      <c r="JLK142" s="486"/>
      <c r="JLL142" s="486"/>
      <c r="JLM142" s="486"/>
      <c r="JLN142" s="486"/>
      <c r="JLO142" s="486"/>
      <c r="JLP142" s="487"/>
      <c r="JLQ142" s="485"/>
      <c r="JLR142" s="486"/>
      <c r="JLS142" s="486"/>
      <c r="JLT142" s="486"/>
      <c r="JLU142" s="486"/>
      <c r="JLV142" s="486"/>
      <c r="JLW142" s="486"/>
      <c r="JLX142" s="487"/>
      <c r="JLY142" s="485"/>
      <c r="JLZ142" s="486"/>
      <c r="JMA142" s="486"/>
      <c r="JMB142" s="486"/>
      <c r="JMC142" s="486"/>
      <c r="JMD142" s="486"/>
      <c r="JME142" s="486"/>
      <c r="JMF142" s="487"/>
      <c r="JMG142" s="485"/>
      <c r="JMH142" s="486"/>
      <c r="JMI142" s="486"/>
      <c r="JMJ142" s="486"/>
      <c r="JMK142" s="486"/>
      <c r="JML142" s="486"/>
      <c r="JMM142" s="486"/>
      <c r="JMN142" s="487"/>
      <c r="JMO142" s="485"/>
      <c r="JMP142" s="486"/>
      <c r="JMQ142" s="486"/>
      <c r="JMR142" s="486"/>
      <c r="JMS142" s="486"/>
      <c r="JMT142" s="486"/>
      <c r="JMU142" s="486"/>
      <c r="JMV142" s="487"/>
      <c r="JMW142" s="485"/>
      <c r="JMX142" s="486"/>
      <c r="JMY142" s="486"/>
      <c r="JMZ142" s="486"/>
      <c r="JNA142" s="486"/>
      <c r="JNB142" s="486"/>
      <c r="JNC142" s="486"/>
      <c r="JND142" s="487"/>
      <c r="JNE142" s="485"/>
      <c r="JNF142" s="486"/>
      <c r="JNG142" s="486"/>
      <c r="JNH142" s="486"/>
      <c r="JNI142" s="486"/>
      <c r="JNJ142" s="486"/>
      <c r="JNK142" s="486"/>
      <c r="JNL142" s="487"/>
      <c r="JNM142" s="485"/>
      <c r="JNN142" s="486"/>
      <c r="JNO142" s="486"/>
      <c r="JNP142" s="486"/>
      <c r="JNQ142" s="486"/>
      <c r="JNR142" s="486"/>
      <c r="JNS142" s="486"/>
      <c r="JNT142" s="487"/>
      <c r="JNU142" s="485"/>
      <c r="JNV142" s="486"/>
      <c r="JNW142" s="486"/>
      <c r="JNX142" s="486"/>
      <c r="JNY142" s="486"/>
      <c r="JNZ142" s="486"/>
      <c r="JOA142" s="486"/>
      <c r="JOB142" s="487"/>
      <c r="JOC142" s="485"/>
      <c r="JOD142" s="486"/>
      <c r="JOE142" s="486"/>
      <c r="JOF142" s="486"/>
      <c r="JOG142" s="486"/>
      <c r="JOH142" s="486"/>
      <c r="JOI142" s="486"/>
      <c r="JOJ142" s="487"/>
      <c r="JOK142" s="485"/>
      <c r="JOL142" s="486"/>
      <c r="JOM142" s="486"/>
      <c r="JON142" s="486"/>
      <c r="JOO142" s="486"/>
      <c r="JOP142" s="486"/>
      <c r="JOQ142" s="486"/>
      <c r="JOR142" s="487"/>
      <c r="JOS142" s="485"/>
      <c r="JOT142" s="486"/>
      <c r="JOU142" s="486"/>
      <c r="JOV142" s="486"/>
      <c r="JOW142" s="486"/>
      <c r="JOX142" s="486"/>
      <c r="JOY142" s="486"/>
      <c r="JOZ142" s="487"/>
      <c r="JPA142" s="485"/>
      <c r="JPB142" s="486"/>
      <c r="JPC142" s="486"/>
      <c r="JPD142" s="486"/>
      <c r="JPE142" s="486"/>
      <c r="JPF142" s="486"/>
      <c r="JPG142" s="486"/>
      <c r="JPH142" s="487"/>
      <c r="JPI142" s="485"/>
      <c r="JPJ142" s="486"/>
      <c r="JPK142" s="486"/>
      <c r="JPL142" s="486"/>
      <c r="JPM142" s="486"/>
      <c r="JPN142" s="486"/>
      <c r="JPO142" s="486"/>
      <c r="JPP142" s="487"/>
      <c r="JPQ142" s="485"/>
      <c r="JPR142" s="486"/>
      <c r="JPS142" s="486"/>
      <c r="JPT142" s="486"/>
      <c r="JPU142" s="486"/>
      <c r="JPV142" s="486"/>
      <c r="JPW142" s="486"/>
      <c r="JPX142" s="487"/>
      <c r="JPY142" s="485"/>
      <c r="JPZ142" s="486"/>
      <c r="JQA142" s="486"/>
      <c r="JQB142" s="486"/>
      <c r="JQC142" s="486"/>
      <c r="JQD142" s="486"/>
      <c r="JQE142" s="486"/>
      <c r="JQF142" s="487"/>
      <c r="JQG142" s="485"/>
      <c r="JQH142" s="486"/>
      <c r="JQI142" s="486"/>
      <c r="JQJ142" s="486"/>
      <c r="JQK142" s="486"/>
      <c r="JQL142" s="486"/>
      <c r="JQM142" s="486"/>
      <c r="JQN142" s="487"/>
      <c r="JQO142" s="485"/>
      <c r="JQP142" s="486"/>
      <c r="JQQ142" s="486"/>
      <c r="JQR142" s="486"/>
      <c r="JQS142" s="486"/>
      <c r="JQT142" s="486"/>
      <c r="JQU142" s="486"/>
      <c r="JQV142" s="487"/>
      <c r="JQW142" s="485"/>
      <c r="JQX142" s="486"/>
      <c r="JQY142" s="486"/>
      <c r="JQZ142" s="486"/>
      <c r="JRA142" s="486"/>
      <c r="JRB142" s="486"/>
      <c r="JRC142" s="486"/>
      <c r="JRD142" s="487"/>
      <c r="JRE142" s="485"/>
      <c r="JRF142" s="486"/>
      <c r="JRG142" s="486"/>
      <c r="JRH142" s="486"/>
      <c r="JRI142" s="486"/>
      <c r="JRJ142" s="486"/>
      <c r="JRK142" s="486"/>
      <c r="JRL142" s="487"/>
      <c r="JRM142" s="485"/>
      <c r="JRN142" s="486"/>
      <c r="JRO142" s="486"/>
      <c r="JRP142" s="486"/>
      <c r="JRQ142" s="486"/>
      <c r="JRR142" s="486"/>
      <c r="JRS142" s="486"/>
      <c r="JRT142" s="487"/>
      <c r="JRU142" s="485"/>
      <c r="JRV142" s="486"/>
      <c r="JRW142" s="486"/>
      <c r="JRX142" s="486"/>
      <c r="JRY142" s="486"/>
      <c r="JRZ142" s="486"/>
      <c r="JSA142" s="486"/>
      <c r="JSB142" s="487"/>
      <c r="JSC142" s="485"/>
      <c r="JSD142" s="486"/>
      <c r="JSE142" s="486"/>
      <c r="JSF142" s="486"/>
      <c r="JSG142" s="486"/>
      <c r="JSH142" s="486"/>
      <c r="JSI142" s="486"/>
      <c r="JSJ142" s="487"/>
      <c r="JSK142" s="485"/>
      <c r="JSL142" s="486"/>
      <c r="JSM142" s="486"/>
      <c r="JSN142" s="486"/>
      <c r="JSO142" s="486"/>
      <c r="JSP142" s="486"/>
      <c r="JSQ142" s="486"/>
      <c r="JSR142" s="487"/>
      <c r="JSS142" s="485"/>
      <c r="JST142" s="486"/>
      <c r="JSU142" s="486"/>
      <c r="JSV142" s="486"/>
      <c r="JSW142" s="486"/>
      <c r="JSX142" s="486"/>
      <c r="JSY142" s="486"/>
      <c r="JSZ142" s="487"/>
      <c r="JTA142" s="485"/>
      <c r="JTB142" s="486"/>
      <c r="JTC142" s="486"/>
      <c r="JTD142" s="486"/>
      <c r="JTE142" s="486"/>
      <c r="JTF142" s="486"/>
      <c r="JTG142" s="486"/>
      <c r="JTH142" s="487"/>
      <c r="JTI142" s="485"/>
      <c r="JTJ142" s="486"/>
      <c r="JTK142" s="486"/>
      <c r="JTL142" s="486"/>
      <c r="JTM142" s="486"/>
      <c r="JTN142" s="486"/>
      <c r="JTO142" s="486"/>
      <c r="JTP142" s="487"/>
      <c r="JTQ142" s="485"/>
      <c r="JTR142" s="486"/>
      <c r="JTS142" s="486"/>
      <c r="JTT142" s="486"/>
      <c r="JTU142" s="486"/>
      <c r="JTV142" s="486"/>
      <c r="JTW142" s="486"/>
      <c r="JTX142" s="487"/>
      <c r="JTY142" s="485"/>
      <c r="JTZ142" s="486"/>
      <c r="JUA142" s="486"/>
      <c r="JUB142" s="486"/>
      <c r="JUC142" s="486"/>
      <c r="JUD142" s="486"/>
      <c r="JUE142" s="486"/>
      <c r="JUF142" s="487"/>
      <c r="JUG142" s="485"/>
      <c r="JUH142" s="486"/>
      <c r="JUI142" s="486"/>
      <c r="JUJ142" s="486"/>
      <c r="JUK142" s="486"/>
      <c r="JUL142" s="486"/>
      <c r="JUM142" s="486"/>
      <c r="JUN142" s="487"/>
      <c r="JUO142" s="485"/>
      <c r="JUP142" s="486"/>
      <c r="JUQ142" s="486"/>
      <c r="JUR142" s="486"/>
      <c r="JUS142" s="486"/>
      <c r="JUT142" s="486"/>
      <c r="JUU142" s="486"/>
      <c r="JUV142" s="487"/>
      <c r="JUW142" s="485"/>
      <c r="JUX142" s="486"/>
      <c r="JUY142" s="486"/>
      <c r="JUZ142" s="486"/>
      <c r="JVA142" s="486"/>
      <c r="JVB142" s="486"/>
      <c r="JVC142" s="486"/>
      <c r="JVD142" s="487"/>
      <c r="JVE142" s="485"/>
      <c r="JVF142" s="486"/>
      <c r="JVG142" s="486"/>
      <c r="JVH142" s="486"/>
      <c r="JVI142" s="486"/>
      <c r="JVJ142" s="486"/>
      <c r="JVK142" s="486"/>
      <c r="JVL142" s="487"/>
      <c r="JVM142" s="485"/>
      <c r="JVN142" s="486"/>
      <c r="JVO142" s="486"/>
      <c r="JVP142" s="486"/>
      <c r="JVQ142" s="486"/>
      <c r="JVR142" s="486"/>
      <c r="JVS142" s="486"/>
      <c r="JVT142" s="487"/>
      <c r="JVU142" s="485"/>
      <c r="JVV142" s="486"/>
      <c r="JVW142" s="486"/>
      <c r="JVX142" s="486"/>
      <c r="JVY142" s="486"/>
      <c r="JVZ142" s="486"/>
      <c r="JWA142" s="486"/>
      <c r="JWB142" s="487"/>
      <c r="JWC142" s="485"/>
      <c r="JWD142" s="486"/>
      <c r="JWE142" s="486"/>
      <c r="JWF142" s="486"/>
      <c r="JWG142" s="486"/>
      <c r="JWH142" s="486"/>
      <c r="JWI142" s="486"/>
      <c r="JWJ142" s="487"/>
      <c r="JWK142" s="485"/>
      <c r="JWL142" s="486"/>
      <c r="JWM142" s="486"/>
      <c r="JWN142" s="486"/>
      <c r="JWO142" s="486"/>
      <c r="JWP142" s="486"/>
      <c r="JWQ142" s="486"/>
      <c r="JWR142" s="487"/>
      <c r="JWS142" s="485"/>
      <c r="JWT142" s="486"/>
      <c r="JWU142" s="486"/>
      <c r="JWV142" s="486"/>
      <c r="JWW142" s="486"/>
      <c r="JWX142" s="486"/>
      <c r="JWY142" s="486"/>
      <c r="JWZ142" s="487"/>
      <c r="JXA142" s="485"/>
      <c r="JXB142" s="486"/>
      <c r="JXC142" s="486"/>
      <c r="JXD142" s="486"/>
      <c r="JXE142" s="486"/>
      <c r="JXF142" s="486"/>
      <c r="JXG142" s="486"/>
      <c r="JXH142" s="487"/>
      <c r="JXI142" s="485"/>
      <c r="JXJ142" s="486"/>
      <c r="JXK142" s="486"/>
      <c r="JXL142" s="486"/>
      <c r="JXM142" s="486"/>
      <c r="JXN142" s="486"/>
      <c r="JXO142" s="486"/>
      <c r="JXP142" s="487"/>
      <c r="JXQ142" s="485"/>
      <c r="JXR142" s="486"/>
      <c r="JXS142" s="486"/>
      <c r="JXT142" s="486"/>
      <c r="JXU142" s="486"/>
      <c r="JXV142" s="486"/>
      <c r="JXW142" s="486"/>
      <c r="JXX142" s="487"/>
      <c r="JXY142" s="485"/>
      <c r="JXZ142" s="486"/>
      <c r="JYA142" s="486"/>
      <c r="JYB142" s="486"/>
      <c r="JYC142" s="486"/>
      <c r="JYD142" s="486"/>
      <c r="JYE142" s="486"/>
      <c r="JYF142" s="487"/>
      <c r="JYG142" s="485"/>
      <c r="JYH142" s="486"/>
      <c r="JYI142" s="486"/>
      <c r="JYJ142" s="486"/>
      <c r="JYK142" s="486"/>
      <c r="JYL142" s="486"/>
      <c r="JYM142" s="486"/>
      <c r="JYN142" s="487"/>
      <c r="JYO142" s="485"/>
      <c r="JYP142" s="486"/>
      <c r="JYQ142" s="486"/>
      <c r="JYR142" s="486"/>
      <c r="JYS142" s="486"/>
      <c r="JYT142" s="486"/>
      <c r="JYU142" s="486"/>
      <c r="JYV142" s="487"/>
      <c r="JYW142" s="485"/>
      <c r="JYX142" s="486"/>
      <c r="JYY142" s="486"/>
      <c r="JYZ142" s="486"/>
      <c r="JZA142" s="486"/>
      <c r="JZB142" s="486"/>
      <c r="JZC142" s="486"/>
      <c r="JZD142" s="487"/>
      <c r="JZE142" s="485"/>
      <c r="JZF142" s="486"/>
      <c r="JZG142" s="486"/>
      <c r="JZH142" s="486"/>
      <c r="JZI142" s="486"/>
      <c r="JZJ142" s="486"/>
      <c r="JZK142" s="486"/>
      <c r="JZL142" s="487"/>
      <c r="JZM142" s="485"/>
      <c r="JZN142" s="486"/>
      <c r="JZO142" s="486"/>
      <c r="JZP142" s="486"/>
      <c r="JZQ142" s="486"/>
      <c r="JZR142" s="486"/>
      <c r="JZS142" s="486"/>
      <c r="JZT142" s="487"/>
      <c r="JZU142" s="485"/>
      <c r="JZV142" s="486"/>
      <c r="JZW142" s="486"/>
      <c r="JZX142" s="486"/>
      <c r="JZY142" s="486"/>
      <c r="JZZ142" s="486"/>
      <c r="KAA142" s="486"/>
      <c r="KAB142" s="487"/>
      <c r="KAC142" s="485"/>
      <c r="KAD142" s="486"/>
      <c r="KAE142" s="486"/>
      <c r="KAF142" s="486"/>
      <c r="KAG142" s="486"/>
      <c r="KAH142" s="486"/>
      <c r="KAI142" s="486"/>
      <c r="KAJ142" s="487"/>
      <c r="KAK142" s="485"/>
      <c r="KAL142" s="486"/>
      <c r="KAM142" s="486"/>
      <c r="KAN142" s="486"/>
      <c r="KAO142" s="486"/>
      <c r="KAP142" s="486"/>
      <c r="KAQ142" s="486"/>
      <c r="KAR142" s="487"/>
      <c r="KAS142" s="485"/>
      <c r="KAT142" s="486"/>
      <c r="KAU142" s="486"/>
      <c r="KAV142" s="486"/>
      <c r="KAW142" s="486"/>
      <c r="KAX142" s="486"/>
      <c r="KAY142" s="486"/>
      <c r="KAZ142" s="487"/>
      <c r="KBA142" s="485"/>
      <c r="KBB142" s="486"/>
      <c r="KBC142" s="486"/>
      <c r="KBD142" s="486"/>
      <c r="KBE142" s="486"/>
      <c r="KBF142" s="486"/>
      <c r="KBG142" s="486"/>
      <c r="KBH142" s="487"/>
      <c r="KBI142" s="485"/>
      <c r="KBJ142" s="486"/>
      <c r="KBK142" s="486"/>
      <c r="KBL142" s="486"/>
      <c r="KBM142" s="486"/>
      <c r="KBN142" s="486"/>
      <c r="KBO142" s="486"/>
      <c r="KBP142" s="487"/>
      <c r="KBQ142" s="485"/>
      <c r="KBR142" s="486"/>
      <c r="KBS142" s="486"/>
      <c r="KBT142" s="486"/>
      <c r="KBU142" s="486"/>
      <c r="KBV142" s="486"/>
      <c r="KBW142" s="486"/>
      <c r="KBX142" s="487"/>
      <c r="KBY142" s="485"/>
      <c r="KBZ142" s="486"/>
      <c r="KCA142" s="486"/>
      <c r="KCB142" s="486"/>
      <c r="KCC142" s="486"/>
      <c r="KCD142" s="486"/>
      <c r="KCE142" s="486"/>
      <c r="KCF142" s="487"/>
      <c r="KCG142" s="485"/>
      <c r="KCH142" s="486"/>
      <c r="KCI142" s="486"/>
      <c r="KCJ142" s="486"/>
      <c r="KCK142" s="486"/>
      <c r="KCL142" s="486"/>
      <c r="KCM142" s="486"/>
      <c r="KCN142" s="487"/>
      <c r="KCO142" s="485"/>
      <c r="KCP142" s="486"/>
      <c r="KCQ142" s="486"/>
      <c r="KCR142" s="486"/>
      <c r="KCS142" s="486"/>
      <c r="KCT142" s="486"/>
      <c r="KCU142" s="486"/>
      <c r="KCV142" s="487"/>
      <c r="KCW142" s="485"/>
      <c r="KCX142" s="486"/>
      <c r="KCY142" s="486"/>
      <c r="KCZ142" s="486"/>
      <c r="KDA142" s="486"/>
      <c r="KDB142" s="486"/>
      <c r="KDC142" s="486"/>
      <c r="KDD142" s="487"/>
      <c r="KDE142" s="485"/>
      <c r="KDF142" s="486"/>
      <c r="KDG142" s="486"/>
      <c r="KDH142" s="486"/>
      <c r="KDI142" s="486"/>
      <c r="KDJ142" s="486"/>
      <c r="KDK142" s="486"/>
      <c r="KDL142" s="487"/>
      <c r="KDM142" s="485"/>
      <c r="KDN142" s="486"/>
      <c r="KDO142" s="486"/>
      <c r="KDP142" s="486"/>
      <c r="KDQ142" s="486"/>
      <c r="KDR142" s="486"/>
      <c r="KDS142" s="486"/>
      <c r="KDT142" s="487"/>
      <c r="KDU142" s="485"/>
      <c r="KDV142" s="486"/>
      <c r="KDW142" s="486"/>
      <c r="KDX142" s="486"/>
      <c r="KDY142" s="486"/>
      <c r="KDZ142" s="486"/>
      <c r="KEA142" s="486"/>
      <c r="KEB142" s="487"/>
      <c r="KEC142" s="485"/>
      <c r="KED142" s="486"/>
      <c r="KEE142" s="486"/>
      <c r="KEF142" s="486"/>
      <c r="KEG142" s="486"/>
      <c r="KEH142" s="486"/>
      <c r="KEI142" s="486"/>
      <c r="KEJ142" s="487"/>
      <c r="KEK142" s="485"/>
      <c r="KEL142" s="486"/>
      <c r="KEM142" s="486"/>
      <c r="KEN142" s="486"/>
      <c r="KEO142" s="486"/>
      <c r="KEP142" s="486"/>
      <c r="KEQ142" s="486"/>
      <c r="KER142" s="487"/>
      <c r="KES142" s="485"/>
      <c r="KET142" s="486"/>
      <c r="KEU142" s="486"/>
      <c r="KEV142" s="486"/>
      <c r="KEW142" s="486"/>
      <c r="KEX142" s="486"/>
      <c r="KEY142" s="486"/>
      <c r="KEZ142" s="487"/>
      <c r="KFA142" s="485"/>
      <c r="KFB142" s="486"/>
      <c r="KFC142" s="486"/>
      <c r="KFD142" s="486"/>
      <c r="KFE142" s="486"/>
      <c r="KFF142" s="486"/>
      <c r="KFG142" s="486"/>
      <c r="KFH142" s="487"/>
      <c r="KFI142" s="485"/>
      <c r="KFJ142" s="486"/>
      <c r="KFK142" s="486"/>
      <c r="KFL142" s="486"/>
      <c r="KFM142" s="486"/>
      <c r="KFN142" s="486"/>
      <c r="KFO142" s="486"/>
      <c r="KFP142" s="487"/>
      <c r="KFQ142" s="485"/>
      <c r="KFR142" s="486"/>
      <c r="KFS142" s="486"/>
      <c r="KFT142" s="486"/>
      <c r="KFU142" s="486"/>
      <c r="KFV142" s="486"/>
      <c r="KFW142" s="486"/>
      <c r="KFX142" s="487"/>
      <c r="KFY142" s="485"/>
      <c r="KFZ142" s="486"/>
      <c r="KGA142" s="486"/>
      <c r="KGB142" s="486"/>
      <c r="KGC142" s="486"/>
      <c r="KGD142" s="486"/>
      <c r="KGE142" s="486"/>
      <c r="KGF142" s="487"/>
      <c r="KGG142" s="485"/>
      <c r="KGH142" s="486"/>
      <c r="KGI142" s="486"/>
      <c r="KGJ142" s="486"/>
      <c r="KGK142" s="486"/>
      <c r="KGL142" s="486"/>
      <c r="KGM142" s="486"/>
      <c r="KGN142" s="487"/>
      <c r="KGO142" s="485"/>
      <c r="KGP142" s="486"/>
      <c r="KGQ142" s="486"/>
      <c r="KGR142" s="486"/>
      <c r="KGS142" s="486"/>
      <c r="KGT142" s="486"/>
      <c r="KGU142" s="486"/>
      <c r="KGV142" s="487"/>
      <c r="KGW142" s="485"/>
      <c r="KGX142" s="486"/>
      <c r="KGY142" s="486"/>
      <c r="KGZ142" s="486"/>
      <c r="KHA142" s="486"/>
      <c r="KHB142" s="486"/>
      <c r="KHC142" s="486"/>
      <c r="KHD142" s="487"/>
      <c r="KHE142" s="485"/>
      <c r="KHF142" s="486"/>
      <c r="KHG142" s="486"/>
      <c r="KHH142" s="486"/>
      <c r="KHI142" s="486"/>
      <c r="KHJ142" s="486"/>
      <c r="KHK142" s="486"/>
      <c r="KHL142" s="487"/>
      <c r="KHM142" s="485"/>
      <c r="KHN142" s="486"/>
      <c r="KHO142" s="486"/>
      <c r="KHP142" s="486"/>
      <c r="KHQ142" s="486"/>
      <c r="KHR142" s="486"/>
      <c r="KHS142" s="486"/>
      <c r="KHT142" s="487"/>
      <c r="KHU142" s="485"/>
      <c r="KHV142" s="486"/>
      <c r="KHW142" s="486"/>
      <c r="KHX142" s="486"/>
      <c r="KHY142" s="486"/>
      <c r="KHZ142" s="486"/>
      <c r="KIA142" s="486"/>
      <c r="KIB142" s="487"/>
      <c r="KIC142" s="485"/>
      <c r="KID142" s="486"/>
      <c r="KIE142" s="486"/>
      <c r="KIF142" s="486"/>
      <c r="KIG142" s="486"/>
      <c r="KIH142" s="486"/>
      <c r="KII142" s="486"/>
      <c r="KIJ142" s="487"/>
      <c r="KIK142" s="485"/>
      <c r="KIL142" s="486"/>
      <c r="KIM142" s="486"/>
      <c r="KIN142" s="486"/>
      <c r="KIO142" s="486"/>
      <c r="KIP142" s="486"/>
      <c r="KIQ142" s="486"/>
      <c r="KIR142" s="487"/>
      <c r="KIS142" s="485"/>
      <c r="KIT142" s="486"/>
      <c r="KIU142" s="486"/>
      <c r="KIV142" s="486"/>
      <c r="KIW142" s="486"/>
      <c r="KIX142" s="486"/>
      <c r="KIY142" s="486"/>
      <c r="KIZ142" s="487"/>
      <c r="KJA142" s="485"/>
      <c r="KJB142" s="486"/>
      <c r="KJC142" s="486"/>
      <c r="KJD142" s="486"/>
      <c r="KJE142" s="486"/>
      <c r="KJF142" s="486"/>
      <c r="KJG142" s="486"/>
      <c r="KJH142" s="487"/>
      <c r="KJI142" s="485"/>
      <c r="KJJ142" s="486"/>
      <c r="KJK142" s="486"/>
      <c r="KJL142" s="486"/>
      <c r="KJM142" s="486"/>
      <c r="KJN142" s="486"/>
      <c r="KJO142" s="486"/>
      <c r="KJP142" s="487"/>
      <c r="KJQ142" s="485"/>
      <c r="KJR142" s="486"/>
      <c r="KJS142" s="486"/>
      <c r="KJT142" s="486"/>
      <c r="KJU142" s="486"/>
      <c r="KJV142" s="486"/>
      <c r="KJW142" s="486"/>
      <c r="KJX142" s="487"/>
      <c r="KJY142" s="485"/>
      <c r="KJZ142" s="486"/>
      <c r="KKA142" s="486"/>
      <c r="KKB142" s="486"/>
      <c r="KKC142" s="486"/>
      <c r="KKD142" s="486"/>
      <c r="KKE142" s="486"/>
      <c r="KKF142" s="487"/>
      <c r="KKG142" s="485"/>
      <c r="KKH142" s="486"/>
      <c r="KKI142" s="486"/>
      <c r="KKJ142" s="486"/>
      <c r="KKK142" s="486"/>
      <c r="KKL142" s="486"/>
      <c r="KKM142" s="486"/>
      <c r="KKN142" s="487"/>
      <c r="KKO142" s="485"/>
      <c r="KKP142" s="486"/>
      <c r="KKQ142" s="486"/>
      <c r="KKR142" s="486"/>
      <c r="KKS142" s="486"/>
      <c r="KKT142" s="486"/>
      <c r="KKU142" s="486"/>
      <c r="KKV142" s="487"/>
      <c r="KKW142" s="485"/>
      <c r="KKX142" s="486"/>
      <c r="KKY142" s="486"/>
      <c r="KKZ142" s="486"/>
      <c r="KLA142" s="486"/>
      <c r="KLB142" s="486"/>
      <c r="KLC142" s="486"/>
      <c r="KLD142" s="487"/>
      <c r="KLE142" s="485"/>
      <c r="KLF142" s="486"/>
      <c r="KLG142" s="486"/>
      <c r="KLH142" s="486"/>
      <c r="KLI142" s="486"/>
      <c r="KLJ142" s="486"/>
      <c r="KLK142" s="486"/>
      <c r="KLL142" s="487"/>
      <c r="KLM142" s="485"/>
      <c r="KLN142" s="486"/>
      <c r="KLO142" s="486"/>
      <c r="KLP142" s="486"/>
      <c r="KLQ142" s="486"/>
      <c r="KLR142" s="486"/>
      <c r="KLS142" s="486"/>
      <c r="KLT142" s="487"/>
      <c r="KLU142" s="485"/>
      <c r="KLV142" s="486"/>
      <c r="KLW142" s="486"/>
      <c r="KLX142" s="486"/>
      <c r="KLY142" s="486"/>
      <c r="KLZ142" s="486"/>
      <c r="KMA142" s="486"/>
      <c r="KMB142" s="487"/>
      <c r="KMC142" s="485"/>
      <c r="KMD142" s="486"/>
      <c r="KME142" s="486"/>
      <c r="KMF142" s="486"/>
      <c r="KMG142" s="486"/>
      <c r="KMH142" s="486"/>
      <c r="KMI142" s="486"/>
      <c r="KMJ142" s="487"/>
      <c r="KMK142" s="485"/>
      <c r="KML142" s="486"/>
      <c r="KMM142" s="486"/>
      <c r="KMN142" s="486"/>
      <c r="KMO142" s="486"/>
      <c r="KMP142" s="486"/>
      <c r="KMQ142" s="486"/>
      <c r="KMR142" s="487"/>
      <c r="KMS142" s="485"/>
      <c r="KMT142" s="486"/>
      <c r="KMU142" s="486"/>
      <c r="KMV142" s="486"/>
      <c r="KMW142" s="486"/>
      <c r="KMX142" s="486"/>
      <c r="KMY142" s="486"/>
      <c r="KMZ142" s="487"/>
      <c r="KNA142" s="485"/>
      <c r="KNB142" s="486"/>
      <c r="KNC142" s="486"/>
      <c r="KND142" s="486"/>
      <c r="KNE142" s="486"/>
      <c r="KNF142" s="486"/>
      <c r="KNG142" s="486"/>
      <c r="KNH142" s="487"/>
      <c r="KNI142" s="485"/>
      <c r="KNJ142" s="486"/>
      <c r="KNK142" s="486"/>
      <c r="KNL142" s="486"/>
      <c r="KNM142" s="486"/>
      <c r="KNN142" s="486"/>
      <c r="KNO142" s="486"/>
      <c r="KNP142" s="487"/>
      <c r="KNQ142" s="485"/>
      <c r="KNR142" s="486"/>
      <c r="KNS142" s="486"/>
      <c r="KNT142" s="486"/>
      <c r="KNU142" s="486"/>
      <c r="KNV142" s="486"/>
      <c r="KNW142" s="486"/>
      <c r="KNX142" s="487"/>
      <c r="KNY142" s="485"/>
      <c r="KNZ142" s="486"/>
      <c r="KOA142" s="486"/>
      <c r="KOB142" s="486"/>
      <c r="KOC142" s="486"/>
      <c r="KOD142" s="486"/>
      <c r="KOE142" s="486"/>
      <c r="KOF142" s="487"/>
      <c r="KOG142" s="485"/>
      <c r="KOH142" s="486"/>
      <c r="KOI142" s="486"/>
      <c r="KOJ142" s="486"/>
      <c r="KOK142" s="486"/>
      <c r="KOL142" s="486"/>
      <c r="KOM142" s="486"/>
      <c r="KON142" s="487"/>
      <c r="KOO142" s="485"/>
      <c r="KOP142" s="486"/>
      <c r="KOQ142" s="486"/>
      <c r="KOR142" s="486"/>
      <c r="KOS142" s="486"/>
      <c r="KOT142" s="486"/>
      <c r="KOU142" s="486"/>
      <c r="KOV142" s="487"/>
      <c r="KOW142" s="485"/>
      <c r="KOX142" s="486"/>
      <c r="KOY142" s="486"/>
      <c r="KOZ142" s="486"/>
      <c r="KPA142" s="486"/>
      <c r="KPB142" s="486"/>
      <c r="KPC142" s="486"/>
      <c r="KPD142" s="487"/>
      <c r="KPE142" s="485"/>
      <c r="KPF142" s="486"/>
      <c r="KPG142" s="486"/>
      <c r="KPH142" s="486"/>
      <c r="KPI142" s="486"/>
      <c r="KPJ142" s="486"/>
      <c r="KPK142" s="486"/>
      <c r="KPL142" s="487"/>
      <c r="KPM142" s="485"/>
      <c r="KPN142" s="486"/>
      <c r="KPO142" s="486"/>
      <c r="KPP142" s="486"/>
      <c r="KPQ142" s="486"/>
      <c r="KPR142" s="486"/>
      <c r="KPS142" s="486"/>
      <c r="KPT142" s="487"/>
      <c r="KPU142" s="485"/>
      <c r="KPV142" s="486"/>
      <c r="KPW142" s="486"/>
      <c r="KPX142" s="486"/>
      <c r="KPY142" s="486"/>
      <c r="KPZ142" s="486"/>
      <c r="KQA142" s="486"/>
      <c r="KQB142" s="487"/>
      <c r="KQC142" s="485"/>
      <c r="KQD142" s="486"/>
      <c r="KQE142" s="486"/>
      <c r="KQF142" s="486"/>
      <c r="KQG142" s="486"/>
      <c r="KQH142" s="486"/>
      <c r="KQI142" s="486"/>
      <c r="KQJ142" s="487"/>
      <c r="KQK142" s="485"/>
      <c r="KQL142" s="486"/>
      <c r="KQM142" s="486"/>
      <c r="KQN142" s="486"/>
      <c r="KQO142" s="486"/>
      <c r="KQP142" s="486"/>
      <c r="KQQ142" s="486"/>
      <c r="KQR142" s="487"/>
      <c r="KQS142" s="485"/>
      <c r="KQT142" s="486"/>
      <c r="KQU142" s="486"/>
      <c r="KQV142" s="486"/>
      <c r="KQW142" s="486"/>
      <c r="KQX142" s="486"/>
      <c r="KQY142" s="486"/>
      <c r="KQZ142" s="487"/>
      <c r="KRA142" s="485"/>
      <c r="KRB142" s="486"/>
      <c r="KRC142" s="486"/>
      <c r="KRD142" s="486"/>
      <c r="KRE142" s="486"/>
      <c r="KRF142" s="486"/>
      <c r="KRG142" s="486"/>
      <c r="KRH142" s="487"/>
      <c r="KRI142" s="485"/>
      <c r="KRJ142" s="486"/>
      <c r="KRK142" s="486"/>
      <c r="KRL142" s="486"/>
      <c r="KRM142" s="486"/>
      <c r="KRN142" s="486"/>
      <c r="KRO142" s="486"/>
      <c r="KRP142" s="487"/>
      <c r="KRQ142" s="485"/>
      <c r="KRR142" s="486"/>
      <c r="KRS142" s="486"/>
      <c r="KRT142" s="486"/>
      <c r="KRU142" s="486"/>
      <c r="KRV142" s="486"/>
      <c r="KRW142" s="486"/>
      <c r="KRX142" s="487"/>
      <c r="KRY142" s="485"/>
      <c r="KRZ142" s="486"/>
      <c r="KSA142" s="486"/>
      <c r="KSB142" s="486"/>
      <c r="KSC142" s="486"/>
      <c r="KSD142" s="486"/>
      <c r="KSE142" s="486"/>
      <c r="KSF142" s="487"/>
      <c r="KSG142" s="485"/>
      <c r="KSH142" s="486"/>
      <c r="KSI142" s="486"/>
      <c r="KSJ142" s="486"/>
      <c r="KSK142" s="486"/>
      <c r="KSL142" s="486"/>
      <c r="KSM142" s="486"/>
      <c r="KSN142" s="487"/>
      <c r="KSO142" s="485"/>
      <c r="KSP142" s="486"/>
      <c r="KSQ142" s="486"/>
      <c r="KSR142" s="486"/>
      <c r="KSS142" s="486"/>
      <c r="KST142" s="486"/>
      <c r="KSU142" s="486"/>
      <c r="KSV142" s="487"/>
      <c r="KSW142" s="485"/>
      <c r="KSX142" s="486"/>
      <c r="KSY142" s="486"/>
      <c r="KSZ142" s="486"/>
      <c r="KTA142" s="486"/>
      <c r="KTB142" s="486"/>
      <c r="KTC142" s="486"/>
      <c r="KTD142" s="487"/>
      <c r="KTE142" s="485"/>
      <c r="KTF142" s="486"/>
      <c r="KTG142" s="486"/>
      <c r="KTH142" s="486"/>
      <c r="KTI142" s="486"/>
      <c r="KTJ142" s="486"/>
      <c r="KTK142" s="486"/>
      <c r="KTL142" s="487"/>
      <c r="KTM142" s="485"/>
      <c r="KTN142" s="486"/>
      <c r="KTO142" s="486"/>
      <c r="KTP142" s="486"/>
      <c r="KTQ142" s="486"/>
      <c r="KTR142" s="486"/>
      <c r="KTS142" s="486"/>
      <c r="KTT142" s="487"/>
      <c r="KTU142" s="485"/>
      <c r="KTV142" s="486"/>
      <c r="KTW142" s="486"/>
      <c r="KTX142" s="486"/>
      <c r="KTY142" s="486"/>
      <c r="KTZ142" s="486"/>
      <c r="KUA142" s="486"/>
      <c r="KUB142" s="487"/>
      <c r="KUC142" s="485"/>
      <c r="KUD142" s="486"/>
      <c r="KUE142" s="486"/>
      <c r="KUF142" s="486"/>
      <c r="KUG142" s="486"/>
      <c r="KUH142" s="486"/>
      <c r="KUI142" s="486"/>
      <c r="KUJ142" s="487"/>
      <c r="KUK142" s="485"/>
      <c r="KUL142" s="486"/>
      <c r="KUM142" s="486"/>
      <c r="KUN142" s="486"/>
      <c r="KUO142" s="486"/>
      <c r="KUP142" s="486"/>
      <c r="KUQ142" s="486"/>
      <c r="KUR142" s="487"/>
      <c r="KUS142" s="485"/>
      <c r="KUT142" s="486"/>
      <c r="KUU142" s="486"/>
      <c r="KUV142" s="486"/>
      <c r="KUW142" s="486"/>
      <c r="KUX142" s="486"/>
      <c r="KUY142" s="486"/>
      <c r="KUZ142" s="487"/>
      <c r="KVA142" s="485"/>
      <c r="KVB142" s="486"/>
      <c r="KVC142" s="486"/>
      <c r="KVD142" s="486"/>
      <c r="KVE142" s="486"/>
      <c r="KVF142" s="486"/>
      <c r="KVG142" s="486"/>
      <c r="KVH142" s="487"/>
      <c r="KVI142" s="485"/>
      <c r="KVJ142" s="486"/>
      <c r="KVK142" s="486"/>
      <c r="KVL142" s="486"/>
      <c r="KVM142" s="486"/>
      <c r="KVN142" s="486"/>
      <c r="KVO142" s="486"/>
      <c r="KVP142" s="487"/>
      <c r="KVQ142" s="485"/>
      <c r="KVR142" s="486"/>
      <c r="KVS142" s="486"/>
      <c r="KVT142" s="486"/>
      <c r="KVU142" s="486"/>
      <c r="KVV142" s="486"/>
      <c r="KVW142" s="486"/>
      <c r="KVX142" s="487"/>
      <c r="KVY142" s="485"/>
      <c r="KVZ142" s="486"/>
      <c r="KWA142" s="486"/>
      <c r="KWB142" s="486"/>
      <c r="KWC142" s="486"/>
      <c r="KWD142" s="486"/>
      <c r="KWE142" s="486"/>
      <c r="KWF142" s="487"/>
      <c r="KWG142" s="485"/>
      <c r="KWH142" s="486"/>
      <c r="KWI142" s="486"/>
      <c r="KWJ142" s="486"/>
      <c r="KWK142" s="486"/>
      <c r="KWL142" s="486"/>
      <c r="KWM142" s="486"/>
      <c r="KWN142" s="487"/>
      <c r="KWO142" s="485"/>
      <c r="KWP142" s="486"/>
      <c r="KWQ142" s="486"/>
      <c r="KWR142" s="486"/>
      <c r="KWS142" s="486"/>
      <c r="KWT142" s="486"/>
      <c r="KWU142" s="486"/>
      <c r="KWV142" s="487"/>
      <c r="KWW142" s="485"/>
      <c r="KWX142" s="486"/>
      <c r="KWY142" s="486"/>
      <c r="KWZ142" s="486"/>
      <c r="KXA142" s="486"/>
      <c r="KXB142" s="486"/>
      <c r="KXC142" s="486"/>
      <c r="KXD142" s="487"/>
      <c r="KXE142" s="485"/>
      <c r="KXF142" s="486"/>
      <c r="KXG142" s="486"/>
      <c r="KXH142" s="486"/>
      <c r="KXI142" s="486"/>
      <c r="KXJ142" s="486"/>
      <c r="KXK142" s="486"/>
      <c r="KXL142" s="487"/>
      <c r="KXM142" s="485"/>
      <c r="KXN142" s="486"/>
      <c r="KXO142" s="486"/>
      <c r="KXP142" s="486"/>
      <c r="KXQ142" s="486"/>
      <c r="KXR142" s="486"/>
      <c r="KXS142" s="486"/>
      <c r="KXT142" s="487"/>
      <c r="KXU142" s="485"/>
      <c r="KXV142" s="486"/>
      <c r="KXW142" s="486"/>
      <c r="KXX142" s="486"/>
      <c r="KXY142" s="486"/>
      <c r="KXZ142" s="486"/>
      <c r="KYA142" s="486"/>
      <c r="KYB142" s="487"/>
      <c r="KYC142" s="485"/>
      <c r="KYD142" s="486"/>
      <c r="KYE142" s="486"/>
      <c r="KYF142" s="486"/>
      <c r="KYG142" s="486"/>
      <c r="KYH142" s="486"/>
      <c r="KYI142" s="486"/>
      <c r="KYJ142" s="487"/>
      <c r="KYK142" s="485"/>
      <c r="KYL142" s="486"/>
      <c r="KYM142" s="486"/>
      <c r="KYN142" s="486"/>
      <c r="KYO142" s="486"/>
      <c r="KYP142" s="486"/>
      <c r="KYQ142" s="486"/>
      <c r="KYR142" s="487"/>
      <c r="KYS142" s="485"/>
      <c r="KYT142" s="486"/>
      <c r="KYU142" s="486"/>
      <c r="KYV142" s="486"/>
      <c r="KYW142" s="486"/>
      <c r="KYX142" s="486"/>
      <c r="KYY142" s="486"/>
      <c r="KYZ142" s="487"/>
      <c r="KZA142" s="485"/>
      <c r="KZB142" s="486"/>
      <c r="KZC142" s="486"/>
      <c r="KZD142" s="486"/>
      <c r="KZE142" s="486"/>
      <c r="KZF142" s="486"/>
      <c r="KZG142" s="486"/>
      <c r="KZH142" s="487"/>
      <c r="KZI142" s="485"/>
      <c r="KZJ142" s="486"/>
      <c r="KZK142" s="486"/>
      <c r="KZL142" s="486"/>
      <c r="KZM142" s="486"/>
      <c r="KZN142" s="486"/>
      <c r="KZO142" s="486"/>
      <c r="KZP142" s="487"/>
      <c r="KZQ142" s="485"/>
      <c r="KZR142" s="486"/>
      <c r="KZS142" s="486"/>
      <c r="KZT142" s="486"/>
      <c r="KZU142" s="486"/>
      <c r="KZV142" s="486"/>
      <c r="KZW142" s="486"/>
      <c r="KZX142" s="487"/>
      <c r="KZY142" s="485"/>
      <c r="KZZ142" s="486"/>
      <c r="LAA142" s="486"/>
      <c r="LAB142" s="486"/>
      <c r="LAC142" s="486"/>
      <c r="LAD142" s="486"/>
      <c r="LAE142" s="486"/>
      <c r="LAF142" s="487"/>
      <c r="LAG142" s="485"/>
      <c r="LAH142" s="486"/>
      <c r="LAI142" s="486"/>
      <c r="LAJ142" s="486"/>
      <c r="LAK142" s="486"/>
      <c r="LAL142" s="486"/>
      <c r="LAM142" s="486"/>
      <c r="LAN142" s="487"/>
      <c r="LAO142" s="485"/>
      <c r="LAP142" s="486"/>
      <c r="LAQ142" s="486"/>
      <c r="LAR142" s="486"/>
      <c r="LAS142" s="486"/>
      <c r="LAT142" s="486"/>
      <c r="LAU142" s="486"/>
      <c r="LAV142" s="487"/>
      <c r="LAW142" s="485"/>
      <c r="LAX142" s="486"/>
      <c r="LAY142" s="486"/>
      <c r="LAZ142" s="486"/>
      <c r="LBA142" s="486"/>
      <c r="LBB142" s="486"/>
      <c r="LBC142" s="486"/>
      <c r="LBD142" s="487"/>
      <c r="LBE142" s="485"/>
      <c r="LBF142" s="486"/>
      <c r="LBG142" s="486"/>
      <c r="LBH142" s="486"/>
      <c r="LBI142" s="486"/>
      <c r="LBJ142" s="486"/>
      <c r="LBK142" s="486"/>
      <c r="LBL142" s="487"/>
      <c r="LBM142" s="485"/>
      <c r="LBN142" s="486"/>
      <c r="LBO142" s="486"/>
      <c r="LBP142" s="486"/>
      <c r="LBQ142" s="486"/>
      <c r="LBR142" s="486"/>
      <c r="LBS142" s="486"/>
      <c r="LBT142" s="487"/>
      <c r="LBU142" s="485"/>
      <c r="LBV142" s="486"/>
      <c r="LBW142" s="486"/>
      <c r="LBX142" s="486"/>
      <c r="LBY142" s="486"/>
      <c r="LBZ142" s="486"/>
      <c r="LCA142" s="486"/>
      <c r="LCB142" s="487"/>
      <c r="LCC142" s="485"/>
      <c r="LCD142" s="486"/>
      <c r="LCE142" s="486"/>
      <c r="LCF142" s="486"/>
      <c r="LCG142" s="486"/>
      <c r="LCH142" s="486"/>
      <c r="LCI142" s="486"/>
      <c r="LCJ142" s="487"/>
      <c r="LCK142" s="485"/>
      <c r="LCL142" s="486"/>
      <c r="LCM142" s="486"/>
      <c r="LCN142" s="486"/>
      <c r="LCO142" s="486"/>
      <c r="LCP142" s="486"/>
      <c r="LCQ142" s="486"/>
      <c r="LCR142" s="487"/>
      <c r="LCS142" s="485"/>
      <c r="LCT142" s="486"/>
      <c r="LCU142" s="486"/>
      <c r="LCV142" s="486"/>
      <c r="LCW142" s="486"/>
      <c r="LCX142" s="486"/>
      <c r="LCY142" s="486"/>
      <c r="LCZ142" s="487"/>
      <c r="LDA142" s="485"/>
      <c r="LDB142" s="486"/>
      <c r="LDC142" s="486"/>
      <c r="LDD142" s="486"/>
      <c r="LDE142" s="486"/>
      <c r="LDF142" s="486"/>
      <c r="LDG142" s="486"/>
      <c r="LDH142" s="487"/>
      <c r="LDI142" s="485"/>
      <c r="LDJ142" s="486"/>
      <c r="LDK142" s="486"/>
      <c r="LDL142" s="486"/>
      <c r="LDM142" s="486"/>
      <c r="LDN142" s="486"/>
      <c r="LDO142" s="486"/>
      <c r="LDP142" s="487"/>
      <c r="LDQ142" s="485"/>
      <c r="LDR142" s="486"/>
      <c r="LDS142" s="486"/>
      <c r="LDT142" s="486"/>
      <c r="LDU142" s="486"/>
      <c r="LDV142" s="486"/>
      <c r="LDW142" s="486"/>
      <c r="LDX142" s="487"/>
      <c r="LDY142" s="485"/>
      <c r="LDZ142" s="486"/>
      <c r="LEA142" s="486"/>
      <c r="LEB142" s="486"/>
      <c r="LEC142" s="486"/>
      <c r="LED142" s="486"/>
      <c r="LEE142" s="486"/>
      <c r="LEF142" s="487"/>
      <c r="LEG142" s="485"/>
      <c r="LEH142" s="486"/>
      <c r="LEI142" s="486"/>
      <c r="LEJ142" s="486"/>
      <c r="LEK142" s="486"/>
      <c r="LEL142" s="486"/>
      <c r="LEM142" s="486"/>
      <c r="LEN142" s="487"/>
      <c r="LEO142" s="485"/>
      <c r="LEP142" s="486"/>
      <c r="LEQ142" s="486"/>
      <c r="LER142" s="486"/>
      <c r="LES142" s="486"/>
      <c r="LET142" s="486"/>
      <c r="LEU142" s="486"/>
      <c r="LEV142" s="487"/>
      <c r="LEW142" s="485"/>
      <c r="LEX142" s="486"/>
      <c r="LEY142" s="486"/>
      <c r="LEZ142" s="486"/>
      <c r="LFA142" s="486"/>
      <c r="LFB142" s="486"/>
      <c r="LFC142" s="486"/>
      <c r="LFD142" s="487"/>
      <c r="LFE142" s="485"/>
      <c r="LFF142" s="486"/>
      <c r="LFG142" s="486"/>
      <c r="LFH142" s="486"/>
      <c r="LFI142" s="486"/>
      <c r="LFJ142" s="486"/>
      <c r="LFK142" s="486"/>
      <c r="LFL142" s="487"/>
      <c r="LFM142" s="485"/>
      <c r="LFN142" s="486"/>
      <c r="LFO142" s="486"/>
      <c r="LFP142" s="486"/>
      <c r="LFQ142" s="486"/>
      <c r="LFR142" s="486"/>
      <c r="LFS142" s="486"/>
      <c r="LFT142" s="487"/>
      <c r="LFU142" s="485"/>
      <c r="LFV142" s="486"/>
      <c r="LFW142" s="486"/>
      <c r="LFX142" s="486"/>
      <c r="LFY142" s="486"/>
      <c r="LFZ142" s="486"/>
      <c r="LGA142" s="486"/>
      <c r="LGB142" s="487"/>
      <c r="LGC142" s="485"/>
      <c r="LGD142" s="486"/>
      <c r="LGE142" s="486"/>
      <c r="LGF142" s="486"/>
      <c r="LGG142" s="486"/>
      <c r="LGH142" s="486"/>
      <c r="LGI142" s="486"/>
      <c r="LGJ142" s="487"/>
      <c r="LGK142" s="485"/>
      <c r="LGL142" s="486"/>
      <c r="LGM142" s="486"/>
      <c r="LGN142" s="486"/>
      <c r="LGO142" s="486"/>
      <c r="LGP142" s="486"/>
      <c r="LGQ142" s="486"/>
      <c r="LGR142" s="487"/>
      <c r="LGS142" s="485"/>
      <c r="LGT142" s="486"/>
      <c r="LGU142" s="486"/>
      <c r="LGV142" s="486"/>
      <c r="LGW142" s="486"/>
      <c r="LGX142" s="486"/>
      <c r="LGY142" s="486"/>
      <c r="LGZ142" s="487"/>
      <c r="LHA142" s="485"/>
      <c r="LHB142" s="486"/>
      <c r="LHC142" s="486"/>
      <c r="LHD142" s="486"/>
      <c r="LHE142" s="486"/>
      <c r="LHF142" s="486"/>
      <c r="LHG142" s="486"/>
      <c r="LHH142" s="487"/>
      <c r="LHI142" s="485"/>
      <c r="LHJ142" s="486"/>
      <c r="LHK142" s="486"/>
      <c r="LHL142" s="486"/>
      <c r="LHM142" s="486"/>
      <c r="LHN142" s="486"/>
      <c r="LHO142" s="486"/>
      <c r="LHP142" s="487"/>
      <c r="LHQ142" s="485"/>
      <c r="LHR142" s="486"/>
      <c r="LHS142" s="486"/>
      <c r="LHT142" s="486"/>
      <c r="LHU142" s="486"/>
      <c r="LHV142" s="486"/>
      <c r="LHW142" s="486"/>
      <c r="LHX142" s="487"/>
      <c r="LHY142" s="485"/>
      <c r="LHZ142" s="486"/>
      <c r="LIA142" s="486"/>
      <c r="LIB142" s="486"/>
      <c r="LIC142" s="486"/>
      <c r="LID142" s="486"/>
      <c r="LIE142" s="486"/>
      <c r="LIF142" s="487"/>
      <c r="LIG142" s="485"/>
      <c r="LIH142" s="486"/>
      <c r="LII142" s="486"/>
      <c r="LIJ142" s="486"/>
      <c r="LIK142" s="486"/>
      <c r="LIL142" s="486"/>
      <c r="LIM142" s="486"/>
      <c r="LIN142" s="487"/>
      <c r="LIO142" s="485"/>
      <c r="LIP142" s="486"/>
      <c r="LIQ142" s="486"/>
      <c r="LIR142" s="486"/>
      <c r="LIS142" s="486"/>
      <c r="LIT142" s="486"/>
      <c r="LIU142" s="486"/>
      <c r="LIV142" s="487"/>
      <c r="LIW142" s="485"/>
      <c r="LIX142" s="486"/>
      <c r="LIY142" s="486"/>
      <c r="LIZ142" s="486"/>
      <c r="LJA142" s="486"/>
      <c r="LJB142" s="486"/>
      <c r="LJC142" s="486"/>
      <c r="LJD142" s="487"/>
      <c r="LJE142" s="485"/>
      <c r="LJF142" s="486"/>
      <c r="LJG142" s="486"/>
      <c r="LJH142" s="486"/>
      <c r="LJI142" s="486"/>
      <c r="LJJ142" s="486"/>
      <c r="LJK142" s="486"/>
      <c r="LJL142" s="487"/>
      <c r="LJM142" s="485"/>
      <c r="LJN142" s="486"/>
      <c r="LJO142" s="486"/>
      <c r="LJP142" s="486"/>
      <c r="LJQ142" s="486"/>
      <c r="LJR142" s="486"/>
      <c r="LJS142" s="486"/>
      <c r="LJT142" s="487"/>
      <c r="LJU142" s="485"/>
      <c r="LJV142" s="486"/>
      <c r="LJW142" s="486"/>
      <c r="LJX142" s="486"/>
      <c r="LJY142" s="486"/>
      <c r="LJZ142" s="486"/>
      <c r="LKA142" s="486"/>
      <c r="LKB142" s="487"/>
      <c r="LKC142" s="485"/>
      <c r="LKD142" s="486"/>
      <c r="LKE142" s="486"/>
      <c r="LKF142" s="486"/>
      <c r="LKG142" s="486"/>
      <c r="LKH142" s="486"/>
      <c r="LKI142" s="486"/>
      <c r="LKJ142" s="487"/>
      <c r="LKK142" s="485"/>
      <c r="LKL142" s="486"/>
      <c r="LKM142" s="486"/>
      <c r="LKN142" s="486"/>
      <c r="LKO142" s="486"/>
      <c r="LKP142" s="486"/>
      <c r="LKQ142" s="486"/>
      <c r="LKR142" s="487"/>
      <c r="LKS142" s="485"/>
      <c r="LKT142" s="486"/>
      <c r="LKU142" s="486"/>
      <c r="LKV142" s="486"/>
      <c r="LKW142" s="486"/>
      <c r="LKX142" s="486"/>
      <c r="LKY142" s="486"/>
      <c r="LKZ142" s="487"/>
      <c r="LLA142" s="485"/>
      <c r="LLB142" s="486"/>
      <c r="LLC142" s="486"/>
      <c r="LLD142" s="486"/>
      <c r="LLE142" s="486"/>
      <c r="LLF142" s="486"/>
      <c r="LLG142" s="486"/>
      <c r="LLH142" s="487"/>
      <c r="LLI142" s="485"/>
      <c r="LLJ142" s="486"/>
      <c r="LLK142" s="486"/>
      <c r="LLL142" s="486"/>
      <c r="LLM142" s="486"/>
      <c r="LLN142" s="486"/>
      <c r="LLO142" s="486"/>
      <c r="LLP142" s="487"/>
      <c r="LLQ142" s="485"/>
      <c r="LLR142" s="486"/>
      <c r="LLS142" s="486"/>
      <c r="LLT142" s="486"/>
      <c r="LLU142" s="486"/>
      <c r="LLV142" s="486"/>
      <c r="LLW142" s="486"/>
      <c r="LLX142" s="487"/>
      <c r="LLY142" s="485"/>
      <c r="LLZ142" s="486"/>
      <c r="LMA142" s="486"/>
      <c r="LMB142" s="486"/>
      <c r="LMC142" s="486"/>
      <c r="LMD142" s="486"/>
      <c r="LME142" s="486"/>
      <c r="LMF142" s="487"/>
      <c r="LMG142" s="485"/>
      <c r="LMH142" s="486"/>
      <c r="LMI142" s="486"/>
      <c r="LMJ142" s="486"/>
      <c r="LMK142" s="486"/>
      <c r="LML142" s="486"/>
      <c r="LMM142" s="486"/>
      <c r="LMN142" s="487"/>
      <c r="LMO142" s="485"/>
      <c r="LMP142" s="486"/>
      <c r="LMQ142" s="486"/>
      <c r="LMR142" s="486"/>
      <c r="LMS142" s="486"/>
      <c r="LMT142" s="486"/>
      <c r="LMU142" s="486"/>
      <c r="LMV142" s="487"/>
      <c r="LMW142" s="485"/>
      <c r="LMX142" s="486"/>
      <c r="LMY142" s="486"/>
      <c r="LMZ142" s="486"/>
      <c r="LNA142" s="486"/>
      <c r="LNB142" s="486"/>
      <c r="LNC142" s="486"/>
      <c r="LND142" s="487"/>
      <c r="LNE142" s="485"/>
      <c r="LNF142" s="486"/>
      <c r="LNG142" s="486"/>
      <c r="LNH142" s="486"/>
      <c r="LNI142" s="486"/>
      <c r="LNJ142" s="486"/>
      <c r="LNK142" s="486"/>
      <c r="LNL142" s="487"/>
      <c r="LNM142" s="485"/>
      <c r="LNN142" s="486"/>
      <c r="LNO142" s="486"/>
      <c r="LNP142" s="486"/>
      <c r="LNQ142" s="486"/>
      <c r="LNR142" s="486"/>
      <c r="LNS142" s="486"/>
      <c r="LNT142" s="487"/>
      <c r="LNU142" s="485"/>
      <c r="LNV142" s="486"/>
      <c r="LNW142" s="486"/>
      <c r="LNX142" s="486"/>
      <c r="LNY142" s="486"/>
      <c r="LNZ142" s="486"/>
      <c r="LOA142" s="486"/>
      <c r="LOB142" s="487"/>
      <c r="LOC142" s="485"/>
      <c r="LOD142" s="486"/>
      <c r="LOE142" s="486"/>
      <c r="LOF142" s="486"/>
      <c r="LOG142" s="486"/>
      <c r="LOH142" s="486"/>
      <c r="LOI142" s="486"/>
      <c r="LOJ142" s="487"/>
      <c r="LOK142" s="485"/>
      <c r="LOL142" s="486"/>
      <c r="LOM142" s="486"/>
      <c r="LON142" s="486"/>
      <c r="LOO142" s="486"/>
      <c r="LOP142" s="486"/>
      <c r="LOQ142" s="486"/>
      <c r="LOR142" s="487"/>
      <c r="LOS142" s="485"/>
      <c r="LOT142" s="486"/>
      <c r="LOU142" s="486"/>
      <c r="LOV142" s="486"/>
      <c r="LOW142" s="486"/>
      <c r="LOX142" s="486"/>
      <c r="LOY142" s="486"/>
      <c r="LOZ142" s="487"/>
      <c r="LPA142" s="485"/>
      <c r="LPB142" s="486"/>
      <c r="LPC142" s="486"/>
      <c r="LPD142" s="486"/>
      <c r="LPE142" s="486"/>
      <c r="LPF142" s="486"/>
      <c r="LPG142" s="486"/>
      <c r="LPH142" s="487"/>
      <c r="LPI142" s="485"/>
      <c r="LPJ142" s="486"/>
      <c r="LPK142" s="486"/>
      <c r="LPL142" s="486"/>
      <c r="LPM142" s="486"/>
      <c r="LPN142" s="486"/>
      <c r="LPO142" s="486"/>
      <c r="LPP142" s="487"/>
      <c r="LPQ142" s="485"/>
      <c r="LPR142" s="486"/>
      <c r="LPS142" s="486"/>
      <c r="LPT142" s="486"/>
      <c r="LPU142" s="486"/>
      <c r="LPV142" s="486"/>
      <c r="LPW142" s="486"/>
      <c r="LPX142" s="487"/>
      <c r="LPY142" s="485"/>
      <c r="LPZ142" s="486"/>
      <c r="LQA142" s="486"/>
      <c r="LQB142" s="486"/>
      <c r="LQC142" s="486"/>
      <c r="LQD142" s="486"/>
      <c r="LQE142" s="486"/>
      <c r="LQF142" s="487"/>
      <c r="LQG142" s="485"/>
      <c r="LQH142" s="486"/>
      <c r="LQI142" s="486"/>
      <c r="LQJ142" s="486"/>
      <c r="LQK142" s="486"/>
      <c r="LQL142" s="486"/>
      <c r="LQM142" s="486"/>
      <c r="LQN142" s="487"/>
      <c r="LQO142" s="485"/>
      <c r="LQP142" s="486"/>
      <c r="LQQ142" s="486"/>
      <c r="LQR142" s="486"/>
      <c r="LQS142" s="486"/>
      <c r="LQT142" s="486"/>
      <c r="LQU142" s="486"/>
      <c r="LQV142" s="487"/>
      <c r="LQW142" s="485"/>
      <c r="LQX142" s="486"/>
      <c r="LQY142" s="486"/>
      <c r="LQZ142" s="486"/>
      <c r="LRA142" s="486"/>
      <c r="LRB142" s="486"/>
      <c r="LRC142" s="486"/>
      <c r="LRD142" s="487"/>
      <c r="LRE142" s="485"/>
      <c r="LRF142" s="486"/>
      <c r="LRG142" s="486"/>
      <c r="LRH142" s="486"/>
      <c r="LRI142" s="486"/>
      <c r="LRJ142" s="486"/>
      <c r="LRK142" s="486"/>
      <c r="LRL142" s="487"/>
      <c r="LRM142" s="485"/>
      <c r="LRN142" s="486"/>
      <c r="LRO142" s="486"/>
      <c r="LRP142" s="486"/>
      <c r="LRQ142" s="486"/>
      <c r="LRR142" s="486"/>
      <c r="LRS142" s="486"/>
      <c r="LRT142" s="487"/>
      <c r="LRU142" s="485"/>
      <c r="LRV142" s="486"/>
      <c r="LRW142" s="486"/>
      <c r="LRX142" s="486"/>
      <c r="LRY142" s="486"/>
      <c r="LRZ142" s="486"/>
      <c r="LSA142" s="486"/>
      <c r="LSB142" s="487"/>
      <c r="LSC142" s="485"/>
      <c r="LSD142" s="486"/>
      <c r="LSE142" s="486"/>
      <c r="LSF142" s="486"/>
      <c r="LSG142" s="486"/>
      <c r="LSH142" s="486"/>
      <c r="LSI142" s="486"/>
      <c r="LSJ142" s="487"/>
      <c r="LSK142" s="485"/>
      <c r="LSL142" s="486"/>
      <c r="LSM142" s="486"/>
      <c r="LSN142" s="486"/>
      <c r="LSO142" s="486"/>
      <c r="LSP142" s="486"/>
      <c r="LSQ142" s="486"/>
      <c r="LSR142" s="487"/>
      <c r="LSS142" s="485"/>
      <c r="LST142" s="486"/>
      <c r="LSU142" s="486"/>
      <c r="LSV142" s="486"/>
      <c r="LSW142" s="486"/>
      <c r="LSX142" s="486"/>
      <c r="LSY142" s="486"/>
      <c r="LSZ142" s="487"/>
      <c r="LTA142" s="485"/>
      <c r="LTB142" s="486"/>
      <c r="LTC142" s="486"/>
      <c r="LTD142" s="486"/>
      <c r="LTE142" s="486"/>
      <c r="LTF142" s="486"/>
      <c r="LTG142" s="486"/>
      <c r="LTH142" s="487"/>
      <c r="LTI142" s="485"/>
      <c r="LTJ142" s="486"/>
      <c r="LTK142" s="486"/>
      <c r="LTL142" s="486"/>
      <c r="LTM142" s="486"/>
      <c r="LTN142" s="486"/>
      <c r="LTO142" s="486"/>
      <c r="LTP142" s="487"/>
      <c r="LTQ142" s="485"/>
      <c r="LTR142" s="486"/>
      <c r="LTS142" s="486"/>
      <c r="LTT142" s="486"/>
      <c r="LTU142" s="486"/>
      <c r="LTV142" s="486"/>
      <c r="LTW142" s="486"/>
      <c r="LTX142" s="487"/>
      <c r="LTY142" s="485"/>
      <c r="LTZ142" s="486"/>
      <c r="LUA142" s="486"/>
      <c r="LUB142" s="486"/>
      <c r="LUC142" s="486"/>
      <c r="LUD142" s="486"/>
      <c r="LUE142" s="486"/>
      <c r="LUF142" s="487"/>
      <c r="LUG142" s="485"/>
      <c r="LUH142" s="486"/>
      <c r="LUI142" s="486"/>
      <c r="LUJ142" s="486"/>
      <c r="LUK142" s="486"/>
      <c r="LUL142" s="486"/>
      <c r="LUM142" s="486"/>
      <c r="LUN142" s="487"/>
      <c r="LUO142" s="485"/>
      <c r="LUP142" s="486"/>
      <c r="LUQ142" s="486"/>
      <c r="LUR142" s="486"/>
      <c r="LUS142" s="486"/>
      <c r="LUT142" s="486"/>
      <c r="LUU142" s="486"/>
      <c r="LUV142" s="487"/>
      <c r="LUW142" s="485"/>
      <c r="LUX142" s="486"/>
      <c r="LUY142" s="486"/>
      <c r="LUZ142" s="486"/>
      <c r="LVA142" s="486"/>
      <c r="LVB142" s="486"/>
      <c r="LVC142" s="486"/>
      <c r="LVD142" s="487"/>
      <c r="LVE142" s="485"/>
      <c r="LVF142" s="486"/>
      <c r="LVG142" s="486"/>
      <c r="LVH142" s="486"/>
      <c r="LVI142" s="486"/>
      <c r="LVJ142" s="486"/>
      <c r="LVK142" s="486"/>
      <c r="LVL142" s="487"/>
      <c r="LVM142" s="485"/>
      <c r="LVN142" s="486"/>
      <c r="LVO142" s="486"/>
      <c r="LVP142" s="486"/>
      <c r="LVQ142" s="486"/>
      <c r="LVR142" s="486"/>
      <c r="LVS142" s="486"/>
      <c r="LVT142" s="487"/>
      <c r="LVU142" s="485"/>
      <c r="LVV142" s="486"/>
      <c r="LVW142" s="486"/>
      <c r="LVX142" s="486"/>
      <c r="LVY142" s="486"/>
      <c r="LVZ142" s="486"/>
      <c r="LWA142" s="486"/>
      <c r="LWB142" s="487"/>
      <c r="LWC142" s="485"/>
      <c r="LWD142" s="486"/>
      <c r="LWE142" s="486"/>
      <c r="LWF142" s="486"/>
      <c r="LWG142" s="486"/>
      <c r="LWH142" s="486"/>
      <c r="LWI142" s="486"/>
      <c r="LWJ142" s="487"/>
      <c r="LWK142" s="485"/>
      <c r="LWL142" s="486"/>
      <c r="LWM142" s="486"/>
      <c r="LWN142" s="486"/>
      <c r="LWO142" s="486"/>
      <c r="LWP142" s="486"/>
      <c r="LWQ142" s="486"/>
      <c r="LWR142" s="487"/>
      <c r="LWS142" s="485"/>
      <c r="LWT142" s="486"/>
      <c r="LWU142" s="486"/>
      <c r="LWV142" s="486"/>
      <c r="LWW142" s="486"/>
      <c r="LWX142" s="486"/>
      <c r="LWY142" s="486"/>
      <c r="LWZ142" s="487"/>
      <c r="LXA142" s="485"/>
      <c r="LXB142" s="486"/>
      <c r="LXC142" s="486"/>
      <c r="LXD142" s="486"/>
      <c r="LXE142" s="486"/>
      <c r="LXF142" s="486"/>
      <c r="LXG142" s="486"/>
      <c r="LXH142" s="487"/>
      <c r="LXI142" s="485"/>
      <c r="LXJ142" s="486"/>
      <c r="LXK142" s="486"/>
      <c r="LXL142" s="486"/>
      <c r="LXM142" s="486"/>
      <c r="LXN142" s="486"/>
      <c r="LXO142" s="486"/>
      <c r="LXP142" s="487"/>
      <c r="LXQ142" s="485"/>
      <c r="LXR142" s="486"/>
      <c r="LXS142" s="486"/>
      <c r="LXT142" s="486"/>
      <c r="LXU142" s="486"/>
      <c r="LXV142" s="486"/>
      <c r="LXW142" s="486"/>
      <c r="LXX142" s="487"/>
      <c r="LXY142" s="485"/>
      <c r="LXZ142" s="486"/>
      <c r="LYA142" s="486"/>
      <c r="LYB142" s="486"/>
      <c r="LYC142" s="486"/>
      <c r="LYD142" s="486"/>
      <c r="LYE142" s="486"/>
      <c r="LYF142" s="487"/>
      <c r="LYG142" s="485"/>
      <c r="LYH142" s="486"/>
      <c r="LYI142" s="486"/>
      <c r="LYJ142" s="486"/>
      <c r="LYK142" s="486"/>
      <c r="LYL142" s="486"/>
      <c r="LYM142" s="486"/>
      <c r="LYN142" s="487"/>
      <c r="LYO142" s="485"/>
      <c r="LYP142" s="486"/>
      <c r="LYQ142" s="486"/>
      <c r="LYR142" s="486"/>
      <c r="LYS142" s="486"/>
      <c r="LYT142" s="486"/>
      <c r="LYU142" s="486"/>
      <c r="LYV142" s="487"/>
      <c r="LYW142" s="485"/>
      <c r="LYX142" s="486"/>
      <c r="LYY142" s="486"/>
      <c r="LYZ142" s="486"/>
      <c r="LZA142" s="486"/>
      <c r="LZB142" s="486"/>
      <c r="LZC142" s="486"/>
      <c r="LZD142" s="487"/>
      <c r="LZE142" s="485"/>
      <c r="LZF142" s="486"/>
      <c r="LZG142" s="486"/>
      <c r="LZH142" s="486"/>
      <c r="LZI142" s="486"/>
      <c r="LZJ142" s="486"/>
      <c r="LZK142" s="486"/>
      <c r="LZL142" s="487"/>
      <c r="LZM142" s="485"/>
      <c r="LZN142" s="486"/>
      <c r="LZO142" s="486"/>
      <c r="LZP142" s="486"/>
      <c r="LZQ142" s="486"/>
      <c r="LZR142" s="486"/>
      <c r="LZS142" s="486"/>
      <c r="LZT142" s="487"/>
      <c r="LZU142" s="485"/>
      <c r="LZV142" s="486"/>
      <c r="LZW142" s="486"/>
      <c r="LZX142" s="486"/>
      <c r="LZY142" s="486"/>
      <c r="LZZ142" s="486"/>
      <c r="MAA142" s="486"/>
      <c r="MAB142" s="487"/>
      <c r="MAC142" s="485"/>
      <c r="MAD142" s="486"/>
      <c r="MAE142" s="486"/>
      <c r="MAF142" s="486"/>
      <c r="MAG142" s="486"/>
      <c r="MAH142" s="486"/>
      <c r="MAI142" s="486"/>
      <c r="MAJ142" s="487"/>
      <c r="MAK142" s="485"/>
      <c r="MAL142" s="486"/>
      <c r="MAM142" s="486"/>
      <c r="MAN142" s="486"/>
      <c r="MAO142" s="486"/>
      <c r="MAP142" s="486"/>
      <c r="MAQ142" s="486"/>
      <c r="MAR142" s="487"/>
      <c r="MAS142" s="485"/>
      <c r="MAT142" s="486"/>
      <c r="MAU142" s="486"/>
      <c r="MAV142" s="486"/>
      <c r="MAW142" s="486"/>
      <c r="MAX142" s="486"/>
      <c r="MAY142" s="486"/>
      <c r="MAZ142" s="487"/>
      <c r="MBA142" s="485"/>
      <c r="MBB142" s="486"/>
      <c r="MBC142" s="486"/>
      <c r="MBD142" s="486"/>
      <c r="MBE142" s="486"/>
      <c r="MBF142" s="486"/>
      <c r="MBG142" s="486"/>
      <c r="MBH142" s="487"/>
      <c r="MBI142" s="485"/>
      <c r="MBJ142" s="486"/>
      <c r="MBK142" s="486"/>
      <c r="MBL142" s="486"/>
      <c r="MBM142" s="486"/>
      <c r="MBN142" s="486"/>
      <c r="MBO142" s="486"/>
      <c r="MBP142" s="487"/>
      <c r="MBQ142" s="485"/>
      <c r="MBR142" s="486"/>
      <c r="MBS142" s="486"/>
      <c r="MBT142" s="486"/>
      <c r="MBU142" s="486"/>
      <c r="MBV142" s="486"/>
      <c r="MBW142" s="486"/>
      <c r="MBX142" s="487"/>
      <c r="MBY142" s="485"/>
      <c r="MBZ142" s="486"/>
      <c r="MCA142" s="486"/>
      <c r="MCB142" s="486"/>
      <c r="MCC142" s="486"/>
      <c r="MCD142" s="486"/>
      <c r="MCE142" s="486"/>
      <c r="MCF142" s="487"/>
      <c r="MCG142" s="485"/>
      <c r="MCH142" s="486"/>
      <c r="MCI142" s="486"/>
      <c r="MCJ142" s="486"/>
      <c r="MCK142" s="486"/>
      <c r="MCL142" s="486"/>
      <c r="MCM142" s="486"/>
      <c r="MCN142" s="487"/>
      <c r="MCO142" s="485"/>
      <c r="MCP142" s="486"/>
      <c r="MCQ142" s="486"/>
      <c r="MCR142" s="486"/>
      <c r="MCS142" s="486"/>
      <c r="MCT142" s="486"/>
      <c r="MCU142" s="486"/>
      <c r="MCV142" s="487"/>
      <c r="MCW142" s="485"/>
      <c r="MCX142" s="486"/>
      <c r="MCY142" s="486"/>
      <c r="MCZ142" s="486"/>
      <c r="MDA142" s="486"/>
      <c r="MDB142" s="486"/>
      <c r="MDC142" s="486"/>
      <c r="MDD142" s="487"/>
      <c r="MDE142" s="485"/>
      <c r="MDF142" s="486"/>
      <c r="MDG142" s="486"/>
      <c r="MDH142" s="486"/>
      <c r="MDI142" s="486"/>
      <c r="MDJ142" s="486"/>
      <c r="MDK142" s="486"/>
      <c r="MDL142" s="487"/>
      <c r="MDM142" s="485"/>
      <c r="MDN142" s="486"/>
      <c r="MDO142" s="486"/>
      <c r="MDP142" s="486"/>
      <c r="MDQ142" s="486"/>
      <c r="MDR142" s="486"/>
      <c r="MDS142" s="486"/>
      <c r="MDT142" s="487"/>
      <c r="MDU142" s="485"/>
      <c r="MDV142" s="486"/>
      <c r="MDW142" s="486"/>
      <c r="MDX142" s="486"/>
      <c r="MDY142" s="486"/>
      <c r="MDZ142" s="486"/>
      <c r="MEA142" s="486"/>
      <c r="MEB142" s="487"/>
      <c r="MEC142" s="485"/>
      <c r="MED142" s="486"/>
      <c r="MEE142" s="486"/>
      <c r="MEF142" s="486"/>
      <c r="MEG142" s="486"/>
      <c r="MEH142" s="486"/>
      <c r="MEI142" s="486"/>
      <c r="MEJ142" s="487"/>
      <c r="MEK142" s="485"/>
      <c r="MEL142" s="486"/>
      <c r="MEM142" s="486"/>
      <c r="MEN142" s="486"/>
      <c r="MEO142" s="486"/>
      <c r="MEP142" s="486"/>
      <c r="MEQ142" s="486"/>
      <c r="MER142" s="487"/>
      <c r="MES142" s="485"/>
      <c r="MET142" s="486"/>
      <c r="MEU142" s="486"/>
      <c r="MEV142" s="486"/>
      <c r="MEW142" s="486"/>
      <c r="MEX142" s="486"/>
      <c r="MEY142" s="486"/>
      <c r="MEZ142" s="487"/>
      <c r="MFA142" s="485"/>
      <c r="MFB142" s="486"/>
      <c r="MFC142" s="486"/>
      <c r="MFD142" s="486"/>
      <c r="MFE142" s="486"/>
      <c r="MFF142" s="486"/>
      <c r="MFG142" s="486"/>
      <c r="MFH142" s="487"/>
      <c r="MFI142" s="485"/>
      <c r="MFJ142" s="486"/>
      <c r="MFK142" s="486"/>
      <c r="MFL142" s="486"/>
      <c r="MFM142" s="486"/>
      <c r="MFN142" s="486"/>
      <c r="MFO142" s="486"/>
      <c r="MFP142" s="487"/>
      <c r="MFQ142" s="485"/>
      <c r="MFR142" s="486"/>
      <c r="MFS142" s="486"/>
      <c r="MFT142" s="486"/>
      <c r="MFU142" s="486"/>
      <c r="MFV142" s="486"/>
      <c r="MFW142" s="486"/>
      <c r="MFX142" s="487"/>
      <c r="MFY142" s="485"/>
      <c r="MFZ142" s="486"/>
      <c r="MGA142" s="486"/>
      <c r="MGB142" s="486"/>
      <c r="MGC142" s="486"/>
      <c r="MGD142" s="486"/>
      <c r="MGE142" s="486"/>
      <c r="MGF142" s="487"/>
      <c r="MGG142" s="485"/>
      <c r="MGH142" s="486"/>
      <c r="MGI142" s="486"/>
      <c r="MGJ142" s="486"/>
      <c r="MGK142" s="486"/>
      <c r="MGL142" s="486"/>
      <c r="MGM142" s="486"/>
      <c r="MGN142" s="487"/>
      <c r="MGO142" s="485"/>
      <c r="MGP142" s="486"/>
      <c r="MGQ142" s="486"/>
      <c r="MGR142" s="486"/>
      <c r="MGS142" s="486"/>
      <c r="MGT142" s="486"/>
      <c r="MGU142" s="486"/>
      <c r="MGV142" s="487"/>
      <c r="MGW142" s="485"/>
      <c r="MGX142" s="486"/>
      <c r="MGY142" s="486"/>
      <c r="MGZ142" s="486"/>
      <c r="MHA142" s="486"/>
      <c r="MHB142" s="486"/>
      <c r="MHC142" s="486"/>
      <c r="MHD142" s="487"/>
      <c r="MHE142" s="485"/>
      <c r="MHF142" s="486"/>
      <c r="MHG142" s="486"/>
      <c r="MHH142" s="486"/>
      <c r="MHI142" s="486"/>
      <c r="MHJ142" s="486"/>
      <c r="MHK142" s="486"/>
      <c r="MHL142" s="487"/>
      <c r="MHM142" s="485"/>
      <c r="MHN142" s="486"/>
      <c r="MHO142" s="486"/>
      <c r="MHP142" s="486"/>
      <c r="MHQ142" s="486"/>
      <c r="MHR142" s="486"/>
      <c r="MHS142" s="486"/>
      <c r="MHT142" s="487"/>
      <c r="MHU142" s="485"/>
      <c r="MHV142" s="486"/>
      <c r="MHW142" s="486"/>
      <c r="MHX142" s="486"/>
      <c r="MHY142" s="486"/>
      <c r="MHZ142" s="486"/>
      <c r="MIA142" s="486"/>
      <c r="MIB142" s="487"/>
      <c r="MIC142" s="485"/>
      <c r="MID142" s="486"/>
      <c r="MIE142" s="486"/>
      <c r="MIF142" s="486"/>
      <c r="MIG142" s="486"/>
      <c r="MIH142" s="486"/>
      <c r="MII142" s="486"/>
      <c r="MIJ142" s="487"/>
      <c r="MIK142" s="485"/>
      <c r="MIL142" s="486"/>
      <c r="MIM142" s="486"/>
      <c r="MIN142" s="486"/>
      <c r="MIO142" s="486"/>
      <c r="MIP142" s="486"/>
      <c r="MIQ142" s="486"/>
      <c r="MIR142" s="487"/>
      <c r="MIS142" s="485"/>
      <c r="MIT142" s="486"/>
      <c r="MIU142" s="486"/>
      <c r="MIV142" s="486"/>
      <c r="MIW142" s="486"/>
      <c r="MIX142" s="486"/>
      <c r="MIY142" s="486"/>
      <c r="MIZ142" s="487"/>
      <c r="MJA142" s="485"/>
      <c r="MJB142" s="486"/>
      <c r="MJC142" s="486"/>
      <c r="MJD142" s="486"/>
      <c r="MJE142" s="486"/>
      <c r="MJF142" s="486"/>
      <c r="MJG142" s="486"/>
      <c r="MJH142" s="487"/>
      <c r="MJI142" s="485"/>
      <c r="MJJ142" s="486"/>
      <c r="MJK142" s="486"/>
      <c r="MJL142" s="486"/>
      <c r="MJM142" s="486"/>
      <c r="MJN142" s="486"/>
      <c r="MJO142" s="486"/>
      <c r="MJP142" s="487"/>
      <c r="MJQ142" s="485"/>
      <c r="MJR142" s="486"/>
      <c r="MJS142" s="486"/>
      <c r="MJT142" s="486"/>
      <c r="MJU142" s="486"/>
      <c r="MJV142" s="486"/>
      <c r="MJW142" s="486"/>
      <c r="MJX142" s="487"/>
      <c r="MJY142" s="485"/>
      <c r="MJZ142" s="486"/>
      <c r="MKA142" s="486"/>
      <c r="MKB142" s="486"/>
      <c r="MKC142" s="486"/>
      <c r="MKD142" s="486"/>
      <c r="MKE142" s="486"/>
      <c r="MKF142" s="487"/>
      <c r="MKG142" s="485"/>
      <c r="MKH142" s="486"/>
      <c r="MKI142" s="486"/>
      <c r="MKJ142" s="486"/>
      <c r="MKK142" s="486"/>
      <c r="MKL142" s="486"/>
      <c r="MKM142" s="486"/>
      <c r="MKN142" s="487"/>
      <c r="MKO142" s="485"/>
      <c r="MKP142" s="486"/>
      <c r="MKQ142" s="486"/>
      <c r="MKR142" s="486"/>
      <c r="MKS142" s="486"/>
      <c r="MKT142" s="486"/>
      <c r="MKU142" s="486"/>
      <c r="MKV142" s="487"/>
      <c r="MKW142" s="485"/>
      <c r="MKX142" s="486"/>
      <c r="MKY142" s="486"/>
      <c r="MKZ142" s="486"/>
      <c r="MLA142" s="486"/>
      <c r="MLB142" s="486"/>
      <c r="MLC142" s="486"/>
      <c r="MLD142" s="487"/>
      <c r="MLE142" s="485"/>
      <c r="MLF142" s="486"/>
      <c r="MLG142" s="486"/>
      <c r="MLH142" s="486"/>
      <c r="MLI142" s="486"/>
      <c r="MLJ142" s="486"/>
      <c r="MLK142" s="486"/>
      <c r="MLL142" s="487"/>
      <c r="MLM142" s="485"/>
      <c r="MLN142" s="486"/>
      <c r="MLO142" s="486"/>
      <c r="MLP142" s="486"/>
      <c r="MLQ142" s="486"/>
      <c r="MLR142" s="486"/>
      <c r="MLS142" s="486"/>
      <c r="MLT142" s="487"/>
      <c r="MLU142" s="485"/>
      <c r="MLV142" s="486"/>
      <c r="MLW142" s="486"/>
      <c r="MLX142" s="486"/>
      <c r="MLY142" s="486"/>
      <c r="MLZ142" s="486"/>
      <c r="MMA142" s="486"/>
      <c r="MMB142" s="487"/>
      <c r="MMC142" s="485"/>
      <c r="MMD142" s="486"/>
      <c r="MME142" s="486"/>
      <c r="MMF142" s="486"/>
      <c r="MMG142" s="486"/>
      <c r="MMH142" s="486"/>
      <c r="MMI142" s="486"/>
      <c r="MMJ142" s="487"/>
      <c r="MMK142" s="485"/>
      <c r="MML142" s="486"/>
      <c r="MMM142" s="486"/>
      <c r="MMN142" s="486"/>
      <c r="MMO142" s="486"/>
      <c r="MMP142" s="486"/>
      <c r="MMQ142" s="486"/>
      <c r="MMR142" s="487"/>
      <c r="MMS142" s="485"/>
      <c r="MMT142" s="486"/>
      <c r="MMU142" s="486"/>
      <c r="MMV142" s="486"/>
      <c r="MMW142" s="486"/>
      <c r="MMX142" s="486"/>
      <c r="MMY142" s="486"/>
      <c r="MMZ142" s="487"/>
      <c r="MNA142" s="485"/>
      <c r="MNB142" s="486"/>
      <c r="MNC142" s="486"/>
      <c r="MND142" s="486"/>
      <c r="MNE142" s="486"/>
      <c r="MNF142" s="486"/>
      <c r="MNG142" s="486"/>
      <c r="MNH142" s="487"/>
      <c r="MNI142" s="485"/>
      <c r="MNJ142" s="486"/>
      <c r="MNK142" s="486"/>
      <c r="MNL142" s="486"/>
      <c r="MNM142" s="486"/>
      <c r="MNN142" s="486"/>
      <c r="MNO142" s="486"/>
      <c r="MNP142" s="487"/>
      <c r="MNQ142" s="485"/>
      <c r="MNR142" s="486"/>
      <c r="MNS142" s="486"/>
      <c r="MNT142" s="486"/>
      <c r="MNU142" s="486"/>
      <c r="MNV142" s="486"/>
      <c r="MNW142" s="486"/>
      <c r="MNX142" s="487"/>
      <c r="MNY142" s="485"/>
      <c r="MNZ142" s="486"/>
      <c r="MOA142" s="486"/>
      <c r="MOB142" s="486"/>
      <c r="MOC142" s="486"/>
      <c r="MOD142" s="486"/>
      <c r="MOE142" s="486"/>
      <c r="MOF142" s="487"/>
      <c r="MOG142" s="485"/>
      <c r="MOH142" s="486"/>
      <c r="MOI142" s="486"/>
      <c r="MOJ142" s="486"/>
      <c r="MOK142" s="486"/>
      <c r="MOL142" s="486"/>
      <c r="MOM142" s="486"/>
      <c r="MON142" s="487"/>
      <c r="MOO142" s="485"/>
      <c r="MOP142" s="486"/>
      <c r="MOQ142" s="486"/>
      <c r="MOR142" s="486"/>
      <c r="MOS142" s="486"/>
      <c r="MOT142" s="486"/>
      <c r="MOU142" s="486"/>
      <c r="MOV142" s="487"/>
      <c r="MOW142" s="485"/>
      <c r="MOX142" s="486"/>
      <c r="MOY142" s="486"/>
      <c r="MOZ142" s="486"/>
      <c r="MPA142" s="486"/>
      <c r="MPB142" s="486"/>
      <c r="MPC142" s="486"/>
      <c r="MPD142" s="487"/>
      <c r="MPE142" s="485"/>
      <c r="MPF142" s="486"/>
      <c r="MPG142" s="486"/>
      <c r="MPH142" s="486"/>
      <c r="MPI142" s="486"/>
      <c r="MPJ142" s="486"/>
      <c r="MPK142" s="486"/>
      <c r="MPL142" s="487"/>
      <c r="MPM142" s="485"/>
      <c r="MPN142" s="486"/>
      <c r="MPO142" s="486"/>
      <c r="MPP142" s="486"/>
      <c r="MPQ142" s="486"/>
      <c r="MPR142" s="486"/>
      <c r="MPS142" s="486"/>
      <c r="MPT142" s="487"/>
      <c r="MPU142" s="485"/>
      <c r="MPV142" s="486"/>
      <c r="MPW142" s="486"/>
      <c r="MPX142" s="486"/>
      <c r="MPY142" s="486"/>
      <c r="MPZ142" s="486"/>
      <c r="MQA142" s="486"/>
      <c r="MQB142" s="487"/>
      <c r="MQC142" s="485"/>
      <c r="MQD142" s="486"/>
      <c r="MQE142" s="486"/>
      <c r="MQF142" s="486"/>
      <c r="MQG142" s="486"/>
      <c r="MQH142" s="486"/>
      <c r="MQI142" s="486"/>
      <c r="MQJ142" s="487"/>
      <c r="MQK142" s="485"/>
      <c r="MQL142" s="486"/>
      <c r="MQM142" s="486"/>
      <c r="MQN142" s="486"/>
      <c r="MQO142" s="486"/>
      <c r="MQP142" s="486"/>
      <c r="MQQ142" s="486"/>
      <c r="MQR142" s="487"/>
      <c r="MQS142" s="485"/>
      <c r="MQT142" s="486"/>
      <c r="MQU142" s="486"/>
      <c r="MQV142" s="486"/>
      <c r="MQW142" s="486"/>
      <c r="MQX142" s="486"/>
      <c r="MQY142" s="486"/>
      <c r="MQZ142" s="487"/>
      <c r="MRA142" s="485"/>
      <c r="MRB142" s="486"/>
      <c r="MRC142" s="486"/>
      <c r="MRD142" s="486"/>
      <c r="MRE142" s="486"/>
      <c r="MRF142" s="486"/>
      <c r="MRG142" s="486"/>
      <c r="MRH142" s="487"/>
      <c r="MRI142" s="485"/>
      <c r="MRJ142" s="486"/>
      <c r="MRK142" s="486"/>
      <c r="MRL142" s="486"/>
      <c r="MRM142" s="486"/>
      <c r="MRN142" s="486"/>
      <c r="MRO142" s="486"/>
      <c r="MRP142" s="487"/>
      <c r="MRQ142" s="485"/>
      <c r="MRR142" s="486"/>
      <c r="MRS142" s="486"/>
      <c r="MRT142" s="486"/>
      <c r="MRU142" s="486"/>
      <c r="MRV142" s="486"/>
      <c r="MRW142" s="486"/>
      <c r="MRX142" s="487"/>
      <c r="MRY142" s="485"/>
      <c r="MRZ142" s="486"/>
      <c r="MSA142" s="486"/>
      <c r="MSB142" s="486"/>
      <c r="MSC142" s="486"/>
      <c r="MSD142" s="486"/>
      <c r="MSE142" s="486"/>
      <c r="MSF142" s="487"/>
      <c r="MSG142" s="485"/>
      <c r="MSH142" s="486"/>
      <c r="MSI142" s="486"/>
      <c r="MSJ142" s="486"/>
      <c r="MSK142" s="486"/>
      <c r="MSL142" s="486"/>
      <c r="MSM142" s="486"/>
      <c r="MSN142" s="487"/>
      <c r="MSO142" s="485"/>
      <c r="MSP142" s="486"/>
      <c r="MSQ142" s="486"/>
      <c r="MSR142" s="486"/>
      <c r="MSS142" s="486"/>
      <c r="MST142" s="486"/>
      <c r="MSU142" s="486"/>
      <c r="MSV142" s="487"/>
      <c r="MSW142" s="485"/>
      <c r="MSX142" s="486"/>
      <c r="MSY142" s="486"/>
      <c r="MSZ142" s="486"/>
      <c r="MTA142" s="486"/>
      <c r="MTB142" s="486"/>
      <c r="MTC142" s="486"/>
      <c r="MTD142" s="487"/>
      <c r="MTE142" s="485"/>
      <c r="MTF142" s="486"/>
      <c r="MTG142" s="486"/>
      <c r="MTH142" s="486"/>
      <c r="MTI142" s="486"/>
      <c r="MTJ142" s="486"/>
      <c r="MTK142" s="486"/>
      <c r="MTL142" s="487"/>
      <c r="MTM142" s="485"/>
      <c r="MTN142" s="486"/>
      <c r="MTO142" s="486"/>
      <c r="MTP142" s="486"/>
      <c r="MTQ142" s="486"/>
      <c r="MTR142" s="486"/>
      <c r="MTS142" s="486"/>
      <c r="MTT142" s="487"/>
      <c r="MTU142" s="485"/>
      <c r="MTV142" s="486"/>
      <c r="MTW142" s="486"/>
      <c r="MTX142" s="486"/>
      <c r="MTY142" s="486"/>
      <c r="MTZ142" s="486"/>
      <c r="MUA142" s="486"/>
      <c r="MUB142" s="487"/>
      <c r="MUC142" s="485"/>
      <c r="MUD142" s="486"/>
      <c r="MUE142" s="486"/>
      <c r="MUF142" s="486"/>
      <c r="MUG142" s="486"/>
      <c r="MUH142" s="486"/>
      <c r="MUI142" s="486"/>
      <c r="MUJ142" s="487"/>
      <c r="MUK142" s="485"/>
      <c r="MUL142" s="486"/>
      <c r="MUM142" s="486"/>
      <c r="MUN142" s="486"/>
      <c r="MUO142" s="486"/>
      <c r="MUP142" s="486"/>
      <c r="MUQ142" s="486"/>
      <c r="MUR142" s="487"/>
      <c r="MUS142" s="485"/>
      <c r="MUT142" s="486"/>
      <c r="MUU142" s="486"/>
      <c r="MUV142" s="486"/>
      <c r="MUW142" s="486"/>
      <c r="MUX142" s="486"/>
      <c r="MUY142" s="486"/>
      <c r="MUZ142" s="487"/>
      <c r="MVA142" s="485"/>
      <c r="MVB142" s="486"/>
      <c r="MVC142" s="486"/>
      <c r="MVD142" s="486"/>
      <c r="MVE142" s="486"/>
      <c r="MVF142" s="486"/>
      <c r="MVG142" s="486"/>
      <c r="MVH142" s="487"/>
      <c r="MVI142" s="485"/>
      <c r="MVJ142" s="486"/>
      <c r="MVK142" s="486"/>
      <c r="MVL142" s="486"/>
      <c r="MVM142" s="486"/>
      <c r="MVN142" s="486"/>
      <c r="MVO142" s="486"/>
      <c r="MVP142" s="487"/>
      <c r="MVQ142" s="485"/>
      <c r="MVR142" s="486"/>
      <c r="MVS142" s="486"/>
      <c r="MVT142" s="486"/>
      <c r="MVU142" s="486"/>
      <c r="MVV142" s="486"/>
      <c r="MVW142" s="486"/>
      <c r="MVX142" s="487"/>
      <c r="MVY142" s="485"/>
      <c r="MVZ142" s="486"/>
      <c r="MWA142" s="486"/>
      <c r="MWB142" s="486"/>
      <c r="MWC142" s="486"/>
      <c r="MWD142" s="486"/>
      <c r="MWE142" s="486"/>
      <c r="MWF142" s="487"/>
      <c r="MWG142" s="485"/>
      <c r="MWH142" s="486"/>
      <c r="MWI142" s="486"/>
      <c r="MWJ142" s="486"/>
      <c r="MWK142" s="486"/>
      <c r="MWL142" s="486"/>
      <c r="MWM142" s="486"/>
      <c r="MWN142" s="487"/>
      <c r="MWO142" s="485"/>
      <c r="MWP142" s="486"/>
      <c r="MWQ142" s="486"/>
      <c r="MWR142" s="486"/>
      <c r="MWS142" s="486"/>
      <c r="MWT142" s="486"/>
      <c r="MWU142" s="486"/>
      <c r="MWV142" s="487"/>
      <c r="MWW142" s="485"/>
      <c r="MWX142" s="486"/>
      <c r="MWY142" s="486"/>
      <c r="MWZ142" s="486"/>
      <c r="MXA142" s="486"/>
      <c r="MXB142" s="486"/>
      <c r="MXC142" s="486"/>
      <c r="MXD142" s="487"/>
      <c r="MXE142" s="485"/>
      <c r="MXF142" s="486"/>
      <c r="MXG142" s="486"/>
      <c r="MXH142" s="486"/>
      <c r="MXI142" s="486"/>
      <c r="MXJ142" s="486"/>
      <c r="MXK142" s="486"/>
      <c r="MXL142" s="487"/>
      <c r="MXM142" s="485"/>
      <c r="MXN142" s="486"/>
      <c r="MXO142" s="486"/>
      <c r="MXP142" s="486"/>
      <c r="MXQ142" s="486"/>
      <c r="MXR142" s="486"/>
      <c r="MXS142" s="486"/>
      <c r="MXT142" s="487"/>
      <c r="MXU142" s="485"/>
      <c r="MXV142" s="486"/>
      <c r="MXW142" s="486"/>
      <c r="MXX142" s="486"/>
      <c r="MXY142" s="486"/>
      <c r="MXZ142" s="486"/>
      <c r="MYA142" s="486"/>
      <c r="MYB142" s="487"/>
      <c r="MYC142" s="485"/>
      <c r="MYD142" s="486"/>
      <c r="MYE142" s="486"/>
      <c r="MYF142" s="486"/>
      <c r="MYG142" s="486"/>
      <c r="MYH142" s="486"/>
      <c r="MYI142" s="486"/>
      <c r="MYJ142" s="487"/>
      <c r="MYK142" s="485"/>
      <c r="MYL142" s="486"/>
      <c r="MYM142" s="486"/>
      <c r="MYN142" s="486"/>
      <c r="MYO142" s="486"/>
      <c r="MYP142" s="486"/>
      <c r="MYQ142" s="486"/>
      <c r="MYR142" s="487"/>
      <c r="MYS142" s="485"/>
      <c r="MYT142" s="486"/>
      <c r="MYU142" s="486"/>
      <c r="MYV142" s="486"/>
      <c r="MYW142" s="486"/>
      <c r="MYX142" s="486"/>
      <c r="MYY142" s="486"/>
      <c r="MYZ142" s="487"/>
      <c r="MZA142" s="485"/>
      <c r="MZB142" s="486"/>
      <c r="MZC142" s="486"/>
      <c r="MZD142" s="486"/>
      <c r="MZE142" s="486"/>
      <c r="MZF142" s="486"/>
      <c r="MZG142" s="486"/>
      <c r="MZH142" s="487"/>
      <c r="MZI142" s="485"/>
      <c r="MZJ142" s="486"/>
      <c r="MZK142" s="486"/>
      <c r="MZL142" s="486"/>
      <c r="MZM142" s="486"/>
      <c r="MZN142" s="486"/>
      <c r="MZO142" s="486"/>
      <c r="MZP142" s="487"/>
      <c r="MZQ142" s="485"/>
      <c r="MZR142" s="486"/>
      <c r="MZS142" s="486"/>
      <c r="MZT142" s="486"/>
      <c r="MZU142" s="486"/>
      <c r="MZV142" s="486"/>
      <c r="MZW142" s="486"/>
      <c r="MZX142" s="487"/>
      <c r="MZY142" s="485"/>
      <c r="MZZ142" s="486"/>
      <c r="NAA142" s="486"/>
      <c r="NAB142" s="486"/>
      <c r="NAC142" s="486"/>
      <c r="NAD142" s="486"/>
      <c r="NAE142" s="486"/>
      <c r="NAF142" s="487"/>
      <c r="NAG142" s="485"/>
      <c r="NAH142" s="486"/>
      <c r="NAI142" s="486"/>
      <c r="NAJ142" s="486"/>
      <c r="NAK142" s="486"/>
      <c r="NAL142" s="486"/>
      <c r="NAM142" s="486"/>
      <c r="NAN142" s="487"/>
      <c r="NAO142" s="485"/>
      <c r="NAP142" s="486"/>
      <c r="NAQ142" s="486"/>
      <c r="NAR142" s="486"/>
      <c r="NAS142" s="486"/>
      <c r="NAT142" s="486"/>
      <c r="NAU142" s="486"/>
      <c r="NAV142" s="487"/>
      <c r="NAW142" s="485"/>
      <c r="NAX142" s="486"/>
      <c r="NAY142" s="486"/>
      <c r="NAZ142" s="486"/>
      <c r="NBA142" s="486"/>
      <c r="NBB142" s="486"/>
      <c r="NBC142" s="486"/>
      <c r="NBD142" s="487"/>
      <c r="NBE142" s="485"/>
      <c r="NBF142" s="486"/>
      <c r="NBG142" s="486"/>
      <c r="NBH142" s="486"/>
      <c r="NBI142" s="486"/>
      <c r="NBJ142" s="486"/>
      <c r="NBK142" s="486"/>
      <c r="NBL142" s="487"/>
      <c r="NBM142" s="485"/>
      <c r="NBN142" s="486"/>
      <c r="NBO142" s="486"/>
      <c r="NBP142" s="486"/>
      <c r="NBQ142" s="486"/>
      <c r="NBR142" s="486"/>
      <c r="NBS142" s="486"/>
      <c r="NBT142" s="487"/>
      <c r="NBU142" s="485"/>
      <c r="NBV142" s="486"/>
      <c r="NBW142" s="486"/>
      <c r="NBX142" s="486"/>
      <c r="NBY142" s="486"/>
      <c r="NBZ142" s="486"/>
      <c r="NCA142" s="486"/>
      <c r="NCB142" s="487"/>
      <c r="NCC142" s="485"/>
      <c r="NCD142" s="486"/>
      <c r="NCE142" s="486"/>
      <c r="NCF142" s="486"/>
      <c r="NCG142" s="486"/>
      <c r="NCH142" s="486"/>
      <c r="NCI142" s="486"/>
      <c r="NCJ142" s="487"/>
      <c r="NCK142" s="485"/>
      <c r="NCL142" s="486"/>
      <c r="NCM142" s="486"/>
      <c r="NCN142" s="486"/>
      <c r="NCO142" s="486"/>
      <c r="NCP142" s="486"/>
      <c r="NCQ142" s="486"/>
      <c r="NCR142" s="487"/>
      <c r="NCS142" s="485"/>
      <c r="NCT142" s="486"/>
      <c r="NCU142" s="486"/>
      <c r="NCV142" s="486"/>
      <c r="NCW142" s="486"/>
      <c r="NCX142" s="486"/>
      <c r="NCY142" s="486"/>
      <c r="NCZ142" s="487"/>
      <c r="NDA142" s="485"/>
      <c r="NDB142" s="486"/>
      <c r="NDC142" s="486"/>
      <c r="NDD142" s="486"/>
      <c r="NDE142" s="486"/>
      <c r="NDF142" s="486"/>
      <c r="NDG142" s="486"/>
      <c r="NDH142" s="487"/>
      <c r="NDI142" s="485"/>
      <c r="NDJ142" s="486"/>
      <c r="NDK142" s="486"/>
      <c r="NDL142" s="486"/>
      <c r="NDM142" s="486"/>
      <c r="NDN142" s="486"/>
      <c r="NDO142" s="486"/>
      <c r="NDP142" s="487"/>
      <c r="NDQ142" s="485"/>
      <c r="NDR142" s="486"/>
      <c r="NDS142" s="486"/>
      <c r="NDT142" s="486"/>
      <c r="NDU142" s="486"/>
      <c r="NDV142" s="486"/>
      <c r="NDW142" s="486"/>
      <c r="NDX142" s="487"/>
      <c r="NDY142" s="485"/>
      <c r="NDZ142" s="486"/>
      <c r="NEA142" s="486"/>
      <c r="NEB142" s="486"/>
      <c r="NEC142" s="486"/>
      <c r="NED142" s="486"/>
      <c r="NEE142" s="486"/>
      <c r="NEF142" s="487"/>
      <c r="NEG142" s="485"/>
      <c r="NEH142" s="486"/>
      <c r="NEI142" s="486"/>
      <c r="NEJ142" s="486"/>
      <c r="NEK142" s="486"/>
      <c r="NEL142" s="486"/>
      <c r="NEM142" s="486"/>
      <c r="NEN142" s="487"/>
      <c r="NEO142" s="485"/>
      <c r="NEP142" s="486"/>
      <c r="NEQ142" s="486"/>
      <c r="NER142" s="486"/>
      <c r="NES142" s="486"/>
      <c r="NET142" s="486"/>
      <c r="NEU142" s="486"/>
      <c r="NEV142" s="487"/>
      <c r="NEW142" s="485"/>
      <c r="NEX142" s="486"/>
      <c r="NEY142" s="486"/>
      <c r="NEZ142" s="486"/>
      <c r="NFA142" s="486"/>
      <c r="NFB142" s="486"/>
      <c r="NFC142" s="486"/>
      <c r="NFD142" s="487"/>
      <c r="NFE142" s="485"/>
      <c r="NFF142" s="486"/>
      <c r="NFG142" s="486"/>
      <c r="NFH142" s="486"/>
      <c r="NFI142" s="486"/>
      <c r="NFJ142" s="486"/>
      <c r="NFK142" s="486"/>
      <c r="NFL142" s="487"/>
      <c r="NFM142" s="485"/>
      <c r="NFN142" s="486"/>
      <c r="NFO142" s="486"/>
      <c r="NFP142" s="486"/>
      <c r="NFQ142" s="486"/>
      <c r="NFR142" s="486"/>
      <c r="NFS142" s="486"/>
      <c r="NFT142" s="487"/>
      <c r="NFU142" s="485"/>
      <c r="NFV142" s="486"/>
      <c r="NFW142" s="486"/>
      <c r="NFX142" s="486"/>
      <c r="NFY142" s="486"/>
      <c r="NFZ142" s="486"/>
      <c r="NGA142" s="486"/>
      <c r="NGB142" s="487"/>
      <c r="NGC142" s="485"/>
      <c r="NGD142" s="486"/>
      <c r="NGE142" s="486"/>
      <c r="NGF142" s="486"/>
      <c r="NGG142" s="486"/>
      <c r="NGH142" s="486"/>
      <c r="NGI142" s="486"/>
      <c r="NGJ142" s="487"/>
      <c r="NGK142" s="485"/>
      <c r="NGL142" s="486"/>
      <c r="NGM142" s="486"/>
      <c r="NGN142" s="486"/>
      <c r="NGO142" s="486"/>
      <c r="NGP142" s="486"/>
      <c r="NGQ142" s="486"/>
      <c r="NGR142" s="487"/>
      <c r="NGS142" s="485"/>
      <c r="NGT142" s="486"/>
      <c r="NGU142" s="486"/>
      <c r="NGV142" s="486"/>
      <c r="NGW142" s="486"/>
      <c r="NGX142" s="486"/>
      <c r="NGY142" s="486"/>
      <c r="NGZ142" s="487"/>
      <c r="NHA142" s="485"/>
      <c r="NHB142" s="486"/>
      <c r="NHC142" s="486"/>
      <c r="NHD142" s="486"/>
      <c r="NHE142" s="486"/>
      <c r="NHF142" s="486"/>
      <c r="NHG142" s="486"/>
      <c r="NHH142" s="487"/>
      <c r="NHI142" s="485"/>
      <c r="NHJ142" s="486"/>
      <c r="NHK142" s="486"/>
      <c r="NHL142" s="486"/>
      <c r="NHM142" s="486"/>
      <c r="NHN142" s="486"/>
      <c r="NHO142" s="486"/>
      <c r="NHP142" s="487"/>
      <c r="NHQ142" s="485"/>
      <c r="NHR142" s="486"/>
      <c r="NHS142" s="486"/>
      <c r="NHT142" s="486"/>
      <c r="NHU142" s="486"/>
      <c r="NHV142" s="486"/>
      <c r="NHW142" s="486"/>
      <c r="NHX142" s="487"/>
      <c r="NHY142" s="485"/>
      <c r="NHZ142" s="486"/>
      <c r="NIA142" s="486"/>
      <c r="NIB142" s="486"/>
      <c r="NIC142" s="486"/>
      <c r="NID142" s="486"/>
      <c r="NIE142" s="486"/>
      <c r="NIF142" s="487"/>
      <c r="NIG142" s="485"/>
      <c r="NIH142" s="486"/>
      <c r="NII142" s="486"/>
      <c r="NIJ142" s="486"/>
      <c r="NIK142" s="486"/>
      <c r="NIL142" s="486"/>
      <c r="NIM142" s="486"/>
      <c r="NIN142" s="487"/>
      <c r="NIO142" s="485"/>
      <c r="NIP142" s="486"/>
      <c r="NIQ142" s="486"/>
      <c r="NIR142" s="486"/>
      <c r="NIS142" s="486"/>
      <c r="NIT142" s="486"/>
      <c r="NIU142" s="486"/>
      <c r="NIV142" s="487"/>
      <c r="NIW142" s="485"/>
      <c r="NIX142" s="486"/>
      <c r="NIY142" s="486"/>
      <c r="NIZ142" s="486"/>
      <c r="NJA142" s="486"/>
      <c r="NJB142" s="486"/>
      <c r="NJC142" s="486"/>
      <c r="NJD142" s="487"/>
      <c r="NJE142" s="485"/>
      <c r="NJF142" s="486"/>
      <c r="NJG142" s="486"/>
      <c r="NJH142" s="486"/>
      <c r="NJI142" s="486"/>
      <c r="NJJ142" s="486"/>
      <c r="NJK142" s="486"/>
      <c r="NJL142" s="487"/>
      <c r="NJM142" s="485"/>
      <c r="NJN142" s="486"/>
      <c r="NJO142" s="486"/>
      <c r="NJP142" s="486"/>
      <c r="NJQ142" s="486"/>
      <c r="NJR142" s="486"/>
      <c r="NJS142" s="486"/>
      <c r="NJT142" s="487"/>
      <c r="NJU142" s="485"/>
      <c r="NJV142" s="486"/>
      <c r="NJW142" s="486"/>
      <c r="NJX142" s="486"/>
      <c r="NJY142" s="486"/>
      <c r="NJZ142" s="486"/>
      <c r="NKA142" s="486"/>
      <c r="NKB142" s="487"/>
      <c r="NKC142" s="485"/>
      <c r="NKD142" s="486"/>
      <c r="NKE142" s="486"/>
      <c r="NKF142" s="486"/>
      <c r="NKG142" s="486"/>
      <c r="NKH142" s="486"/>
      <c r="NKI142" s="486"/>
      <c r="NKJ142" s="487"/>
      <c r="NKK142" s="485"/>
      <c r="NKL142" s="486"/>
      <c r="NKM142" s="486"/>
      <c r="NKN142" s="486"/>
      <c r="NKO142" s="486"/>
      <c r="NKP142" s="486"/>
      <c r="NKQ142" s="486"/>
      <c r="NKR142" s="487"/>
      <c r="NKS142" s="485"/>
      <c r="NKT142" s="486"/>
      <c r="NKU142" s="486"/>
      <c r="NKV142" s="486"/>
      <c r="NKW142" s="486"/>
      <c r="NKX142" s="486"/>
      <c r="NKY142" s="486"/>
      <c r="NKZ142" s="487"/>
      <c r="NLA142" s="485"/>
      <c r="NLB142" s="486"/>
      <c r="NLC142" s="486"/>
      <c r="NLD142" s="486"/>
      <c r="NLE142" s="486"/>
      <c r="NLF142" s="486"/>
      <c r="NLG142" s="486"/>
      <c r="NLH142" s="487"/>
      <c r="NLI142" s="485"/>
      <c r="NLJ142" s="486"/>
      <c r="NLK142" s="486"/>
      <c r="NLL142" s="486"/>
      <c r="NLM142" s="486"/>
      <c r="NLN142" s="486"/>
      <c r="NLO142" s="486"/>
      <c r="NLP142" s="487"/>
      <c r="NLQ142" s="485"/>
      <c r="NLR142" s="486"/>
      <c r="NLS142" s="486"/>
      <c r="NLT142" s="486"/>
      <c r="NLU142" s="486"/>
      <c r="NLV142" s="486"/>
      <c r="NLW142" s="486"/>
      <c r="NLX142" s="487"/>
      <c r="NLY142" s="485"/>
      <c r="NLZ142" s="486"/>
      <c r="NMA142" s="486"/>
      <c r="NMB142" s="486"/>
      <c r="NMC142" s="486"/>
      <c r="NMD142" s="486"/>
      <c r="NME142" s="486"/>
      <c r="NMF142" s="487"/>
      <c r="NMG142" s="485"/>
      <c r="NMH142" s="486"/>
      <c r="NMI142" s="486"/>
      <c r="NMJ142" s="486"/>
      <c r="NMK142" s="486"/>
      <c r="NML142" s="486"/>
      <c r="NMM142" s="486"/>
      <c r="NMN142" s="487"/>
      <c r="NMO142" s="485"/>
      <c r="NMP142" s="486"/>
      <c r="NMQ142" s="486"/>
      <c r="NMR142" s="486"/>
      <c r="NMS142" s="486"/>
      <c r="NMT142" s="486"/>
      <c r="NMU142" s="486"/>
      <c r="NMV142" s="487"/>
      <c r="NMW142" s="485"/>
      <c r="NMX142" s="486"/>
      <c r="NMY142" s="486"/>
      <c r="NMZ142" s="486"/>
      <c r="NNA142" s="486"/>
      <c r="NNB142" s="486"/>
      <c r="NNC142" s="486"/>
      <c r="NND142" s="487"/>
      <c r="NNE142" s="485"/>
      <c r="NNF142" s="486"/>
      <c r="NNG142" s="486"/>
      <c r="NNH142" s="486"/>
      <c r="NNI142" s="486"/>
      <c r="NNJ142" s="486"/>
      <c r="NNK142" s="486"/>
      <c r="NNL142" s="487"/>
      <c r="NNM142" s="485"/>
      <c r="NNN142" s="486"/>
      <c r="NNO142" s="486"/>
      <c r="NNP142" s="486"/>
      <c r="NNQ142" s="486"/>
      <c r="NNR142" s="486"/>
      <c r="NNS142" s="486"/>
      <c r="NNT142" s="487"/>
      <c r="NNU142" s="485"/>
      <c r="NNV142" s="486"/>
      <c r="NNW142" s="486"/>
      <c r="NNX142" s="486"/>
      <c r="NNY142" s="486"/>
      <c r="NNZ142" s="486"/>
      <c r="NOA142" s="486"/>
      <c r="NOB142" s="487"/>
      <c r="NOC142" s="485"/>
      <c r="NOD142" s="486"/>
      <c r="NOE142" s="486"/>
      <c r="NOF142" s="486"/>
      <c r="NOG142" s="486"/>
      <c r="NOH142" s="486"/>
      <c r="NOI142" s="486"/>
      <c r="NOJ142" s="487"/>
      <c r="NOK142" s="485"/>
      <c r="NOL142" s="486"/>
      <c r="NOM142" s="486"/>
      <c r="NON142" s="486"/>
      <c r="NOO142" s="486"/>
      <c r="NOP142" s="486"/>
      <c r="NOQ142" s="486"/>
      <c r="NOR142" s="487"/>
      <c r="NOS142" s="485"/>
      <c r="NOT142" s="486"/>
      <c r="NOU142" s="486"/>
      <c r="NOV142" s="486"/>
      <c r="NOW142" s="486"/>
      <c r="NOX142" s="486"/>
      <c r="NOY142" s="486"/>
      <c r="NOZ142" s="487"/>
      <c r="NPA142" s="485"/>
      <c r="NPB142" s="486"/>
      <c r="NPC142" s="486"/>
      <c r="NPD142" s="486"/>
      <c r="NPE142" s="486"/>
      <c r="NPF142" s="486"/>
      <c r="NPG142" s="486"/>
      <c r="NPH142" s="487"/>
      <c r="NPI142" s="485"/>
      <c r="NPJ142" s="486"/>
      <c r="NPK142" s="486"/>
      <c r="NPL142" s="486"/>
      <c r="NPM142" s="486"/>
      <c r="NPN142" s="486"/>
      <c r="NPO142" s="486"/>
      <c r="NPP142" s="487"/>
      <c r="NPQ142" s="485"/>
      <c r="NPR142" s="486"/>
      <c r="NPS142" s="486"/>
      <c r="NPT142" s="486"/>
      <c r="NPU142" s="486"/>
      <c r="NPV142" s="486"/>
      <c r="NPW142" s="486"/>
      <c r="NPX142" s="487"/>
      <c r="NPY142" s="485"/>
      <c r="NPZ142" s="486"/>
      <c r="NQA142" s="486"/>
      <c r="NQB142" s="486"/>
      <c r="NQC142" s="486"/>
      <c r="NQD142" s="486"/>
      <c r="NQE142" s="486"/>
      <c r="NQF142" s="487"/>
      <c r="NQG142" s="485"/>
      <c r="NQH142" s="486"/>
      <c r="NQI142" s="486"/>
      <c r="NQJ142" s="486"/>
      <c r="NQK142" s="486"/>
      <c r="NQL142" s="486"/>
      <c r="NQM142" s="486"/>
      <c r="NQN142" s="487"/>
      <c r="NQO142" s="485"/>
      <c r="NQP142" s="486"/>
      <c r="NQQ142" s="486"/>
      <c r="NQR142" s="486"/>
      <c r="NQS142" s="486"/>
      <c r="NQT142" s="486"/>
      <c r="NQU142" s="486"/>
      <c r="NQV142" s="487"/>
      <c r="NQW142" s="485"/>
      <c r="NQX142" s="486"/>
      <c r="NQY142" s="486"/>
      <c r="NQZ142" s="486"/>
      <c r="NRA142" s="486"/>
      <c r="NRB142" s="486"/>
      <c r="NRC142" s="486"/>
      <c r="NRD142" s="487"/>
      <c r="NRE142" s="485"/>
      <c r="NRF142" s="486"/>
      <c r="NRG142" s="486"/>
      <c r="NRH142" s="486"/>
      <c r="NRI142" s="486"/>
      <c r="NRJ142" s="486"/>
      <c r="NRK142" s="486"/>
      <c r="NRL142" s="487"/>
      <c r="NRM142" s="485"/>
      <c r="NRN142" s="486"/>
      <c r="NRO142" s="486"/>
      <c r="NRP142" s="486"/>
      <c r="NRQ142" s="486"/>
      <c r="NRR142" s="486"/>
      <c r="NRS142" s="486"/>
      <c r="NRT142" s="487"/>
      <c r="NRU142" s="485"/>
      <c r="NRV142" s="486"/>
      <c r="NRW142" s="486"/>
      <c r="NRX142" s="486"/>
      <c r="NRY142" s="486"/>
      <c r="NRZ142" s="486"/>
      <c r="NSA142" s="486"/>
      <c r="NSB142" s="487"/>
      <c r="NSC142" s="485"/>
      <c r="NSD142" s="486"/>
      <c r="NSE142" s="486"/>
      <c r="NSF142" s="486"/>
      <c r="NSG142" s="486"/>
      <c r="NSH142" s="486"/>
      <c r="NSI142" s="486"/>
      <c r="NSJ142" s="487"/>
      <c r="NSK142" s="485"/>
      <c r="NSL142" s="486"/>
      <c r="NSM142" s="486"/>
      <c r="NSN142" s="486"/>
      <c r="NSO142" s="486"/>
      <c r="NSP142" s="486"/>
      <c r="NSQ142" s="486"/>
      <c r="NSR142" s="487"/>
      <c r="NSS142" s="485"/>
      <c r="NST142" s="486"/>
      <c r="NSU142" s="486"/>
      <c r="NSV142" s="486"/>
      <c r="NSW142" s="486"/>
      <c r="NSX142" s="486"/>
      <c r="NSY142" s="486"/>
      <c r="NSZ142" s="487"/>
      <c r="NTA142" s="485"/>
      <c r="NTB142" s="486"/>
      <c r="NTC142" s="486"/>
      <c r="NTD142" s="486"/>
      <c r="NTE142" s="486"/>
      <c r="NTF142" s="486"/>
      <c r="NTG142" s="486"/>
      <c r="NTH142" s="487"/>
      <c r="NTI142" s="485"/>
      <c r="NTJ142" s="486"/>
      <c r="NTK142" s="486"/>
      <c r="NTL142" s="486"/>
      <c r="NTM142" s="486"/>
      <c r="NTN142" s="486"/>
      <c r="NTO142" s="486"/>
      <c r="NTP142" s="487"/>
      <c r="NTQ142" s="485"/>
      <c r="NTR142" s="486"/>
      <c r="NTS142" s="486"/>
      <c r="NTT142" s="486"/>
      <c r="NTU142" s="486"/>
      <c r="NTV142" s="486"/>
      <c r="NTW142" s="486"/>
      <c r="NTX142" s="487"/>
      <c r="NTY142" s="485"/>
      <c r="NTZ142" s="486"/>
      <c r="NUA142" s="486"/>
      <c r="NUB142" s="486"/>
      <c r="NUC142" s="486"/>
      <c r="NUD142" s="486"/>
      <c r="NUE142" s="486"/>
      <c r="NUF142" s="487"/>
      <c r="NUG142" s="485"/>
      <c r="NUH142" s="486"/>
      <c r="NUI142" s="486"/>
      <c r="NUJ142" s="486"/>
      <c r="NUK142" s="486"/>
      <c r="NUL142" s="486"/>
      <c r="NUM142" s="486"/>
      <c r="NUN142" s="487"/>
      <c r="NUO142" s="485"/>
      <c r="NUP142" s="486"/>
      <c r="NUQ142" s="486"/>
      <c r="NUR142" s="486"/>
      <c r="NUS142" s="486"/>
      <c r="NUT142" s="486"/>
      <c r="NUU142" s="486"/>
      <c r="NUV142" s="487"/>
      <c r="NUW142" s="485"/>
      <c r="NUX142" s="486"/>
      <c r="NUY142" s="486"/>
      <c r="NUZ142" s="486"/>
      <c r="NVA142" s="486"/>
      <c r="NVB142" s="486"/>
      <c r="NVC142" s="486"/>
      <c r="NVD142" s="487"/>
      <c r="NVE142" s="485"/>
      <c r="NVF142" s="486"/>
      <c r="NVG142" s="486"/>
      <c r="NVH142" s="486"/>
      <c r="NVI142" s="486"/>
      <c r="NVJ142" s="486"/>
      <c r="NVK142" s="486"/>
      <c r="NVL142" s="487"/>
      <c r="NVM142" s="485"/>
      <c r="NVN142" s="486"/>
      <c r="NVO142" s="486"/>
      <c r="NVP142" s="486"/>
      <c r="NVQ142" s="486"/>
      <c r="NVR142" s="486"/>
      <c r="NVS142" s="486"/>
      <c r="NVT142" s="487"/>
      <c r="NVU142" s="485"/>
      <c r="NVV142" s="486"/>
      <c r="NVW142" s="486"/>
      <c r="NVX142" s="486"/>
      <c r="NVY142" s="486"/>
      <c r="NVZ142" s="486"/>
      <c r="NWA142" s="486"/>
      <c r="NWB142" s="487"/>
      <c r="NWC142" s="485"/>
      <c r="NWD142" s="486"/>
      <c r="NWE142" s="486"/>
      <c r="NWF142" s="486"/>
      <c r="NWG142" s="486"/>
      <c r="NWH142" s="486"/>
      <c r="NWI142" s="486"/>
      <c r="NWJ142" s="487"/>
      <c r="NWK142" s="485"/>
      <c r="NWL142" s="486"/>
      <c r="NWM142" s="486"/>
      <c r="NWN142" s="486"/>
      <c r="NWO142" s="486"/>
      <c r="NWP142" s="486"/>
      <c r="NWQ142" s="486"/>
      <c r="NWR142" s="487"/>
      <c r="NWS142" s="485"/>
      <c r="NWT142" s="486"/>
      <c r="NWU142" s="486"/>
      <c r="NWV142" s="486"/>
      <c r="NWW142" s="486"/>
      <c r="NWX142" s="486"/>
      <c r="NWY142" s="486"/>
      <c r="NWZ142" s="487"/>
      <c r="NXA142" s="485"/>
      <c r="NXB142" s="486"/>
      <c r="NXC142" s="486"/>
      <c r="NXD142" s="486"/>
      <c r="NXE142" s="486"/>
      <c r="NXF142" s="486"/>
      <c r="NXG142" s="486"/>
      <c r="NXH142" s="487"/>
      <c r="NXI142" s="485"/>
      <c r="NXJ142" s="486"/>
      <c r="NXK142" s="486"/>
      <c r="NXL142" s="486"/>
      <c r="NXM142" s="486"/>
      <c r="NXN142" s="486"/>
      <c r="NXO142" s="486"/>
      <c r="NXP142" s="487"/>
      <c r="NXQ142" s="485"/>
      <c r="NXR142" s="486"/>
      <c r="NXS142" s="486"/>
      <c r="NXT142" s="486"/>
      <c r="NXU142" s="486"/>
      <c r="NXV142" s="486"/>
      <c r="NXW142" s="486"/>
      <c r="NXX142" s="487"/>
      <c r="NXY142" s="485"/>
      <c r="NXZ142" s="486"/>
      <c r="NYA142" s="486"/>
      <c r="NYB142" s="486"/>
      <c r="NYC142" s="486"/>
      <c r="NYD142" s="486"/>
      <c r="NYE142" s="486"/>
      <c r="NYF142" s="487"/>
      <c r="NYG142" s="485"/>
      <c r="NYH142" s="486"/>
      <c r="NYI142" s="486"/>
      <c r="NYJ142" s="486"/>
      <c r="NYK142" s="486"/>
      <c r="NYL142" s="486"/>
      <c r="NYM142" s="486"/>
      <c r="NYN142" s="487"/>
      <c r="NYO142" s="485"/>
      <c r="NYP142" s="486"/>
      <c r="NYQ142" s="486"/>
      <c r="NYR142" s="486"/>
      <c r="NYS142" s="486"/>
      <c r="NYT142" s="486"/>
      <c r="NYU142" s="486"/>
      <c r="NYV142" s="487"/>
      <c r="NYW142" s="485"/>
      <c r="NYX142" s="486"/>
      <c r="NYY142" s="486"/>
      <c r="NYZ142" s="486"/>
      <c r="NZA142" s="486"/>
      <c r="NZB142" s="486"/>
      <c r="NZC142" s="486"/>
      <c r="NZD142" s="487"/>
      <c r="NZE142" s="485"/>
      <c r="NZF142" s="486"/>
      <c r="NZG142" s="486"/>
      <c r="NZH142" s="486"/>
      <c r="NZI142" s="486"/>
      <c r="NZJ142" s="486"/>
      <c r="NZK142" s="486"/>
      <c r="NZL142" s="487"/>
      <c r="NZM142" s="485"/>
      <c r="NZN142" s="486"/>
      <c r="NZO142" s="486"/>
      <c r="NZP142" s="486"/>
      <c r="NZQ142" s="486"/>
      <c r="NZR142" s="486"/>
      <c r="NZS142" s="486"/>
      <c r="NZT142" s="487"/>
      <c r="NZU142" s="485"/>
      <c r="NZV142" s="486"/>
      <c r="NZW142" s="486"/>
      <c r="NZX142" s="486"/>
      <c r="NZY142" s="486"/>
      <c r="NZZ142" s="486"/>
      <c r="OAA142" s="486"/>
      <c r="OAB142" s="487"/>
      <c r="OAC142" s="485"/>
      <c r="OAD142" s="486"/>
      <c r="OAE142" s="486"/>
      <c r="OAF142" s="486"/>
      <c r="OAG142" s="486"/>
      <c r="OAH142" s="486"/>
      <c r="OAI142" s="486"/>
      <c r="OAJ142" s="487"/>
      <c r="OAK142" s="485"/>
      <c r="OAL142" s="486"/>
      <c r="OAM142" s="486"/>
      <c r="OAN142" s="486"/>
      <c r="OAO142" s="486"/>
      <c r="OAP142" s="486"/>
      <c r="OAQ142" s="486"/>
      <c r="OAR142" s="487"/>
      <c r="OAS142" s="485"/>
      <c r="OAT142" s="486"/>
      <c r="OAU142" s="486"/>
      <c r="OAV142" s="486"/>
      <c r="OAW142" s="486"/>
      <c r="OAX142" s="486"/>
      <c r="OAY142" s="486"/>
      <c r="OAZ142" s="487"/>
      <c r="OBA142" s="485"/>
      <c r="OBB142" s="486"/>
      <c r="OBC142" s="486"/>
      <c r="OBD142" s="486"/>
      <c r="OBE142" s="486"/>
      <c r="OBF142" s="486"/>
      <c r="OBG142" s="486"/>
      <c r="OBH142" s="487"/>
      <c r="OBI142" s="485"/>
      <c r="OBJ142" s="486"/>
      <c r="OBK142" s="486"/>
      <c r="OBL142" s="486"/>
      <c r="OBM142" s="486"/>
      <c r="OBN142" s="486"/>
      <c r="OBO142" s="486"/>
      <c r="OBP142" s="487"/>
      <c r="OBQ142" s="485"/>
      <c r="OBR142" s="486"/>
      <c r="OBS142" s="486"/>
      <c r="OBT142" s="486"/>
      <c r="OBU142" s="486"/>
      <c r="OBV142" s="486"/>
      <c r="OBW142" s="486"/>
      <c r="OBX142" s="487"/>
      <c r="OBY142" s="485"/>
      <c r="OBZ142" s="486"/>
      <c r="OCA142" s="486"/>
      <c r="OCB142" s="486"/>
      <c r="OCC142" s="486"/>
      <c r="OCD142" s="486"/>
      <c r="OCE142" s="486"/>
      <c r="OCF142" s="487"/>
      <c r="OCG142" s="485"/>
      <c r="OCH142" s="486"/>
      <c r="OCI142" s="486"/>
      <c r="OCJ142" s="486"/>
      <c r="OCK142" s="486"/>
      <c r="OCL142" s="486"/>
      <c r="OCM142" s="486"/>
      <c r="OCN142" s="487"/>
      <c r="OCO142" s="485"/>
      <c r="OCP142" s="486"/>
      <c r="OCQ142" s="486"/>
      <c r="OCR142" s="486"/>
      <c r="OCS142" s="486"/>
      <c r="OCT142" s="486"/>
      <c r="OCU142" s="486"/>
      <c r="OCV142" s="487"/>
      <c r="OCW142" s="485"/>
      <c r="OCX142" s="486"/>
      <c r="OCY142" s="486"/>
      <c r="OCZ142" s="486"/>
      <c r="ODA142" s="486"/>
      <c r="ODB142" s="486"/>
      <c r="ODC142" s="486"/>
      <c r="ODD142" s="487"/>
      <c r="ODE142" s="485"/>
      <c r="ODF142" s="486"/>
      <c r="ODG142" s="486"/>
      <c r="ODH142" s="486"/>
      <c r="ODI142" s="486"/>
      <c r="ODJ142" s="486"/>
      <c r="ODK142" s="486"/>
      <c r="ODL142" s="487"/>
      <c r="ODM142" s="485"/>
      <c r="ODN142" s="486"/>
      <c r="ODO142" s="486"/>
      <c r="ODP142" s="486"/>
      <c r="ODQ142" s="486"/>
      <c r="ODR142" s="486"/>
      <c r="ODS142" s="486"/>
      <c r="ODT142" s="487"/>
      <c r="ODU142" s="485"/>
      <c r="ODV142" s="486"/>
      <c r="ODW142" s="486"/>
      <c r="ODX142" s="486"/>
      <c r="ODY142" s="486"/>
      <c r="ODZ142" s="486"/>
      <c r="OEA142" s="486"/>
      <c r="OEB142" s="487"/>
      <c r="OEC142" s="485"/>
      <c r="OED142" s="486"/>
      <c r="OEE142" s="486"/>
      <c r="OEF142" s="486"/>
      <c r="OEG142" s="486"/>
      <c r="OEH142" s="486"/>
      <c r="OEI142" s="486"/>
      <c r="OEJ142" s="487"/>
      <c r="OEK142" s="485"/>
      <c r="OEL142" s="486"/>
      <c r="OEM142" s="486"/>
      <c r="OEN142" s="486"/>
      <c r="OEO142" s="486"/>
      <c r="OEP142" s="486"/>
      <c r="OEQ142" s="486"/>
      <c r="OER142" s="487"/>
      <c r="OES142" s="485"/>
      <c r="OET142" s="486"/>
      <c r="OEU142" s="486"/>
      <c r="OEV142" s="486"/>
      <c r="OEW142" s="486"/>
      <c r="OEX142" s="486"/>
      <c r="OEY142" s="486"/>
      <c r="OEZ142" s="487"/>
      <c r="OFA142" s="485"/>
      <c r="OFB142" s="486"/>
      <c r="OFC142" s="486"/>
      <c r="OFD142" s="486"/>
      <c r="OFE142" s="486"/>
      <c r="OFF142" s="486"/>
      <c r="OFG142" s="486"/>
      <c r="OFH142" s="487"/>
      <c r="OFI142" s="485"/>
      <c r="OFJ142" s="486"/>
      <c r="OFK142" s="486"/>
      <c r="OFL142" s="486"/>
      <c r="OFM142" s="486"/>
      <c r="OFN142" s="486"/>
      <c r="OFO142" s="486"/>
      <c r="OFP142" s="487"/>
      <c r="OFQ142" s="485"/>
      <c r="OFR142" s="486"/>
      <c r="OFS142" s="486"/>
      <c r="OFT142" s="486"/>
      <c r="OFU142" s="486"/>
      <c r="OFV142" s="486"/>
      <c r="OFW142" s="486"/>
      <c r="OFX142" s="487"/>
      <c r="OFY142" s="485"/>
      <c r="OFZ142" s="486"/>
      <c r="OGA142" s="486"/>
      <c r="OGB142" s="486"/>
      <c r="OGC142" s="486"/>
      <c r="OGD142" s="486"/>
      <c r="OGE142" s="486"/>
      <c r="OGF142" s="487"/>
      <c r="OGG142" s="485"/>
      <c r="OGH142" s="486"/>
      <c r="OGI142" s="486"/>
      <c r="OGJ142" s="486"/>
      <c r="OGK142" s="486"/>
      <c r="OGL142" s="486"/>
      <c r="OGM142" s="486"/>
      <c r="OGN142" s="487"/>
      <c r="OGO142" s="485"/>
      <c r="OGP142" s="486"/>
      <c r="OGQ142" s="486"/>
      <c r="OGR142" s="486"/>
      <c r="OGS142" s="486"/>
      <c r="OGT142" s="486"/>
      <c r="OGU142" s="486"/>
      <c r="OGV142" s="487"/>
      <c r="OGW142" s="485"/>
      <c r="OGX142" s="486"/>
      <c r="OGY142" s="486"/>
      <c r="OGZ142" s="486"/>
      <c r="OHA142" s="486"/>
      <c r="OHB142" s="486"/>
      <c r="OHC142" s="486"/>
      <c r="OHD142" s="487"/>
      <c r="OHE142" s="485"/>
      <c r="OHF142" s="486"/>
      <c r="OHG142" s="486"/>
      <c r="OHH142" s="486"/>
      <c r="OHI142" s="486"/>
      <c r="OHJ142" s="486"/>
      <c r="OHK142" s="486"/>
      <c r="OHL142" s="487"/>
      <c r="OHM142" s="485"/>
      <c r="OHN142" s="486"/>
      <c r="OHO142" s="486"/>
      <c r="OHP142" s="486"/>
      <c r="OHQ142" s="486"/>
      <c r="OHR142" s="486"/>
      <c r="OHS142" s="486"/>
      <c r="OHT142" s="487"/>
      <c r="OHU142" s="485"/>
      <c r="OHV142" s="486"/>
      <c r="OHW142" s="486"/>
      <c r="OHX142" s="486"/>
      <c r="OHY142" s="486"/>
      <c r="OHZ142" s="486"/>
      <c r="OIA142" s="486"/>
      <c r="OIB142" s="487"/>
      <c r="OIC142" s="485"/>
      <c r="OID142" s="486"/>
      <c r="OIE142" s="486"/>
      <c r="OIF142" s="486"/>
      <c r="OIG142" s="486"/>
      <c r="OIH142" s="486"/>
      <c r="OII142" s="486"/>
      <c r="OIJ142" s="487"/>
      <c r="OIK142" s="485"/>
      <c r="OIL142" s="486"/>
      <c r="OIM142" s="486"/>
      <c r="OIN142" s="486"/>
      <c r="OIO142" s="486"/>
      <c r="OIP142" s="486"/>
      <c r="OIQ142" s="486"/>
      <c r="OIR142" s="487"/>
      <c r="OIS142" s="485"/>
      <c r="OIT142" s="486"/>
      <c r="OIU142" s="486"/>
      <c r="OIV142" s="486"/>
      <c r="OIW142" s="486"/>
      <c r="OIX142" s="486"/>
      <c r="OIY142" s="486"/>
      <c r="OIZ142" s="487"/>
      <c r="OJA142" s="485"/>
      <c r="OJB142" s="486"/>
      <c r="OJC142" s="486"/>
      <c r="OJD142" s="486"/>
      <c r="OJE142" s="486"/>
      <c r="OJF142" s="486"/>
      <c r="OJG142" s="486"/>
      <c r="OJH142" s="487"/>
      <c r="OJI142" s="485"/>
      <c r="OJJ142" s="486"/>
      <c r="OJK142" s="486"/>
      <c r="OJL142" s="486"/>
      <c r="OJM142" s="486"/>
      <c r="OJN142" s="486"/>
      <c r="OJO142" s="486"/>
      <c r="OJP142" s="487"/>
      <c r="OJQ142" s="485"/>
      <c r="OJR142" s="486"/>
      <c r="OJS142" s="486"/>
      <c r="OJT142" s="486"/>
      <c r="OJU142" s="486"/>
      <c r="OJV142" s="486"/>
      <c r="OJW142" s="486"/>
      <c r="OJX142" s="487"/>
      <c r="OJY142" s="485"/>
      <c r="OJZ142" s="486"/>
      <c r="OKA142" s="486"/>
      <c r="OKB142" s="486"/>
      <c r="OKC142" s="486"/>
      <c r="OKD142" s="486"/>
      <c r="OKE142" s="486"/>
      <c r="OKF142" s="487"/>
      <c r="OKG142" s="485"/>
      <c r="OKH142" s="486"/>
      <c r="OKI142" s="486"/>
      <c r="OKJ142" s="486"/>
      <c r="OKK142" s="486"/>
      <c r="OKL142" s="486"/>
      <c r="OKM142" s="486"/>
      <c r="OKN142" s="487"/>
      <c r="OKO142" s="485"/>
      <c r="OKP142" s="486"/>
      <c r="OKQ142" s="486"/>
      <c r="OKR142" s="486"/>
      <c r="OKS142" s="486"/>
      <c r="OKT142" s="486"/>
      <c r="OKU142" s="486"/>
      <c r="OKV142" s="487"/>
      <c r="OKW142" s="485"/>
      <c r="OKX142" s="486"/>
      <c r="OKY142" s="486"/>
      <c r="OKZ142" s="486"/>
      <c r="OLA142" s="486"/>
      <c r="OLB142" s="486"/>
      <c r="OLC142" s="486"/>
      <c r="OLD142" s="487"/>
      <c r="OLE142" s="485"/>
      <c r="OLF142" s="486"/>
      <c r="OLG142" s="486"/>
      <c r="OLH142" s="486"/>
      <c r="OLI142" s="486"/>
      <c r="OLJ142" s="486"/>
      <c r="OLK142" s="486"/>
      <c r="OLL142" s="487"/>
      <c r="OLM142" s="485"/>
      <c r="OLN142" s="486"/>
      <c r="OLO142" s="486"/>
      <c r="OLP142" s="486"/>
      <c r="OLQ142" s="486"/>
      <c r="OLR142" s="486"/>
      <c r="OLS142" s="486"/>
      <c r="OLT142" s="487"/>
      <c r="OLU142" s="485"/>
      <c r="OLV142" s="486"/>
      <c r="OLW142" s="486"/>
      <c r="OLX142" s="486"/>
      <c r="OLY142" s="486"/>
      <c r="OLZ142" s="486"/>
      <c r="OMA142" s="486"/>
      <c r="OMB142" s="487"/>
      <c r="OMC142" s="485"/>
      <c r="OMD142" s="486"/>
      <c r="OME142" s="486"/>
      <c r="OMF142" s="486"/>
      <c r="OMG142" s="486"/>
      <c r="OMH142" s="486"/>
      <c r="OMI142" s="486"/>
      <c r="OMJ142" s="487"/>
      <c r="OMK142" s="485"/>
      <c r="OML142" s="486"/>
      <c r="OMM142" s="486"/>
      <c r="OMN142" s="486"/>
      <c r="OMO142" s="486"/>
      <c r="OMP142" s="486"/>
      <c r="OMQ142" s="486"/>
      <c r="OMR142" s="487"/>
      <c r="OMS142" s="485"/>
      <c r="OMT142" s="486"/>
      <c r="OMU142" s="486"/>
      <c r="OMV142" s="486"/>
      <c r="OMW142" s="486"/>
      <c r="OMX142" s="486"/>
      <c r="OMY142" s="486"/>
      <c r="OMZ142" s="487"/>
      <c r="ONA142" s="485"/>
      <c r="ONB142" s="486"/>
      <c r="ONC142" s="486"/>
      <c r="OND142" s="486"/>
      <c r="ONE142" s="486"/>
      <c r="ONF142" s="486"/>
      <c r="ONG142" s="486"/>
      <c r="ONH142" s="487"/>
      <c r="ONI142" s="485"/>
      <c r="ONJ142" s="486"/>
      <c r="ONK142" s="486"/>
      <c r="ONL142" s="486"/>
      <c r="ONM142" s="486"/>
      <c r="ONN142" s="486"/>
      <c r="ONO142" s="486"/>
      <c r="ONP142" s="487"/>
      <c r="ONQ142" s="485"/>
      <c r="ONR142" s="486"/>
      <c r="ONS142" s="486"/>
      <c r="ONT142" s="486"/>
      <c r="ONU142" s="486"/>
      <c r="ONV142" s="486"/>
      <c r="ONW142" s="486"/>
      <c r="ONX142" s="487"/>
      <c r="ONY142" s="485"/>
      <c r="ONZ142" s="486"/>
      <c r="OOA142" s="486"/>
      <c r="OOB142" s="486"/>
      <c r="OOC142" s="486"/>
      <c r="OOD142" s="486"/>
      <c r="OOE142" s="486"/>
      <c r="OOF142" s="487"/>
      <c r="OOG142" s="485"/>
      <c r="OOH142" s="486"/>
      <c r="OOI142" s="486"/>
      <c r="OOJ142" s="486"/>
      <c r="OOK142" s="486"/>
      <c r="OOL142" s="486"/>
      <c r="OOM142" s="486"/>
      <c r="OON142" s="487"/>
      <c r="OOO142" s="485"/>
      <c r="OOP142" s="486"/>
      <c r="OOQ142" s="486"/>
      <c r="OOR142" s="486"/>
      <c r="OOS142" s="486"/>
      <c r="OOT142" s="486"/>
      <c r="OOU142" s="486"/>
      <c r="OOV142" s="487"/>
      <c r="OOW142" s="485"/>
      <c r="OOX142" s="486"/>
      <c r="OOY142" s="486"/>
      <c r="OOZ142" s="486"/>
      <c r="OPA142" s="486"/>
      <c r="OPB142" s="486"/>
      <c r="OPC142" s="486"/>
      <c r="OPD142" s="487"/>
      <c r="OPE142" s="485"/>
      <c r="OPF142" s="486"/>
      <c r="OPG142" s="486"/>
      <c r="OPH142" s="486"/>
      <c r="OPI142" s="486"/>
      <c r="OPJ142" s="486"/>
      <c r="OPK142" s="486"/>
      <c r="OPL142" s="487"/>
      <c r="OPM142" s="485"/>
      <c r="OPN142" s="486"/>
      <c r="OPO142" s="486"/>
      <c r="OPP142" s="486"/>
      <c r="OPQ142" s="486"/>
      <c r="OPR142" s="486"/>
      <c r="OPS142" s="486"/>
      <c r="OPT142" s="487"/>
      <c r="OPU142" s="485"/>
      <c r="OPV142" s="486"/>
      <c r="OPW142" s="486"/>
      <c r="OPX142" s="486"/>
      <c r="OPY142" s="486"/>
      <c r="OPZ142" s="486"/>
      <c r="OQA142" s="486"/>
      <c r="OQB142" s="487"/>
      <c r="OQC142" s="485"/>
      <c r="OQD142" s="486"/>
      <c r="OQE142" s="486"/>
      <c r="OQF142" s="486"/>
      <c r="OQG142" s="486"/>
      <c r="OQH142" s="486"/>
      <c r="OQI142" s="486"/>
      <c r="OQJ142" s="487"/>
      <c r="OQK142" s="485"/>
      <c r="OQL142" s="486"/>
      <c r="OQM142" s="486"/>
      <c r="OQN142" s="486"/>
      <c r="OQO142" s="486"/>
      <c r="OQP142" s="486"/>
      <c r="OQQ142" s="486"/>
      <c r="OQR142" s="487"/>
      <c r="OQS142" s="485"/>
      <c r="OQT142" s="486"/>
      <c r="OQU142" s="486"/>
      <c r="OQV142" s="486"/>
      <c r="OQW142" s="486"/>
      <c r="OQX142" s="486"/>
      <c r="OQY142" s="486"/>
      <c r="OQZ142" s="487"/>
      <c r="ORA142" s="485"/>
      <c r="ORB142" s="486"/>
      <c r="ORC142" s="486"/>
      <c r="ORD142" s="486"/>
      <c r="ORE142" s="486"/>
      <c r="ORF142" s="486"/>
      <c r="ORG142" s="486"/>
      <c r="ORH142" s="487"/>
      <c r="ORI142" s="485"/>
      <c r="ORJ142" s="486"/>
      <c r="ORK142" s="486"/>
      <c r="ORL142" s="486"/>
      <c r="ORM142" s="486"/>
      <c r="ORN142" s="486"/>
      <c r="ORO142" s="486"/>
      <c r="ORP142" s="487"/>
      <c r="ORQ142" s="485"/>
      <c r="ORR142" s="486"/>
      <c r="ORS142" s="486"/>
      <c r="ORT142" s="486"/>
      <c r="ORU142" s="486"/>
      <c r="ORV142" s="486"/>
      <c r="ORW142" s="486"/>
      <c r="ORX142" s="487"/>
      <c r="ORY142" s="485"/>
      <c r="ORZ142" s="486"/>
      <c r="OSA142" s="486"/>
      <c r="OSB142" s="486"/>
      <c r="OSC142" s="486"/>
      <c r="OSD142" s="486"/>
      <c r="OSE142" s="486"/>
      <c r="OSF142" s="487"/>
      <c r="OSG142" s="485"/>
      <c r="OSH142" s="486"/>
      <c r="OSI142" s="486"/>
      <c r="OSJ142" s="486"/>
      <c r="OSK142" s="486"/>
      <c r="OSL142" s="486"/>
      <c r="OSM142" s="486"/>
      <c r="OSN142" s="487"/>
      <c r="OSO142" s="485"/>
      <c r="OSP142" s="486"/>
      <c r="OSQ142" s="486"/>
      <c r="OSR142" s="486"/>
      <c r="OSS142" s="486"/>
      <c r="OST142" s="486"/>
      <c r="OSU142" s="486"/>
      <c r="OSV142" s="487"/>
      <c r="OSW142" s="485"/>
      <c r="OSX142" s="486"/>
      <c r="OSY142" s="486"/>
      <c r="OSZ142" s="486"/>
      <c r="OTA142" s="486"/>
      <c r="OTB142" s="486"/>
      <c r="OTC142" s="486"/>
      <c r="OTD142" s="487"/>
      <c r="OTE142" s="485"/>
      <c r="OTF142" s="486"/>
      <c r="OTG142" s="486"/>
      <c r="OTH142" s="486"/>
      <c r="OTI142" s="486"/>
      <c r="OTJ142" s="486"/>
      <c r="OTK142" s="486"/>
      <c r="OTL142" s="487"/>
      <c r="OTM142" s="485"/>
      <c r="OTN142" s="486"/>
      <c r="OTO142" s="486"/>
      <c r="OTP142" s="486"/>
      <c r="OTQ142" s="486"/>
      <c r="OTR142" s="486"/>
      <c r="OTS142" s="486"/>
      <c r="OTT142" s="487"/>
      <c r="OTU142" s="485"/>
      <c r="OTV142" s="486"/>
      <c r="OTW142" s="486"/>
      <c r="OTX142" s="486"/>
      <c r="OTY142" s="486"/>
      <c r="OTZ142" s="486"/>
      <c r="OUA142" s="486"/>
      <c r="OUB142" s="487"/>
      <c r="OUC142" s="485"/>
      <c r="OUD142" s="486"/>
      <c r="OUE142" s="486"/>
      <c r="OUF142" s="486"/>
      <c r="OUG142" s="486"/>
      <c r="OUH142" s="486"/>
      <c r="OUI142" s="486"/>
      <c r="OUJ142" s="487"/>
      <c r="OUK142" s="485"/>
      <c r="OUL142" s="486"/>
      <c r="OUM142" s="486"/>
      <c r="OUN142" s="486"/>
      <c r="OUO142" s="486"/>
      <c r="OUP142" s="486"/>
      <c r="OUQ142" s="486"/>
      <c r="OUR142" s="487"/>
      <c r="OUS142" s="485"/>
      <c r="OUT142" s="486"/>
      <c r="OUU142" s="486"/>
      <c r="OUV142" s="486"/>
      <c r="OUW142" s="486"/>
      <c r="OUX142" s="486"/>
      <c r="OUY142" s="486"/>
      <c r="OUZ142" s="487"/>
      <c r="OVA142" s="485"/>
      <c r="OVB142" s="486"/>
      <c r="OVC142" s="486"/>
      <c r="OVD142" s="486"/>
      <c r="OVE142" s="486"/>
      <c r="OVF142" s="486"/>
      <c r="OVG142" s="486"/>
      <c r="OVH142" s="487"/>
      <c r="OVI142" s="485"/>
      <c r="OVJ142" s="486"/>
      <c r="OVK142" s="486"/>
      <c r="OVL142" s="486"/>
      <c r="OVM142" s="486"/>
      <c r="OVN142" s="486"/>
      <c r="OVO142" s="486"/>
      <c r="OVP142" s="487"/>
      <c r="OVQ142" s="485"/>
      <c r="OVR142" s="486"/>
      <c r="OVS142" s="486"/>
      <c r="OVT142" s="486"/>
      <c r="OVU142" s="486"/>
      <c r="OVV142" s="486"/>
      <c r="OVW142" s="486"/>
      <c r="OVX142" s="487"/>
      <c r="OVY142" s="485"/>
      <c r="OVZ142" s="486"/>
      <c r="OWA142" s="486"/>
      <c r="OWB142" s="486"/>
      <c r="OWC142" s="486"/>
      <c r="OWD142" s="486"/>
      <c r="OWE142" s="486"/>
      <c r="OWF142" s="487"/>
      <c r="OWG142" s="485"/>
      <c r="OWH142" s="486"/>
      <c r="OWI142" s="486"/>
      <c r="OWJ142" s="486"/>
      <c r="OWK142" s="486"/>
      <c r="OWL142" s="486"/>
      <c r="OWM142" s="486"/>
      <c r="OWN142" s="487"/>
      <c r="OWO142" s="485"/>
      <c r="OWP142" s="486"/>
      <c r="OWQ142" s="486"/>
      <c r="OWR142" s="486"/>
      <c r="OWS142" s="486"/>
      <c r="OWT142" s="486"/>
      <c r="OWU142" s="486"/>
      <c r="OWV142" s="487"/>
      <c r="OWW142" s="485"/>
      <c r="OWX142" s="486"/>
      <c r="OWY142" s="486"/>
      <c r="OWZ142" s="486"/>
      <c r="OXA142" s="486"/>
      <c r="OXB142" s="486"/>
      <c r="OXC142" s="486"/>
      <c r="OXD142" s="487"/>
      <c r="OXE142" s="485"/>
      <c r="OXF142" s="486"/>
      <c r="OXG142" s="486"/>
      <c r="OXH142" s="486"/>
      <c r="OXI142" s="486"/>
      <c r="OXJ142" s="486"/>
      <c r="OXK142" s="486"/>
      <c r="OXL142" s="487"/>
      <c r="OXM142" s="485"/>
      <c r="OXN142" s="486"/>
      <c r="OXO142" s="486"/>
      <c r="OXP142" s="486"/>
      <c r="OXQ142" s="486"/>
      <c r="OXR142" s="486"/>
      <c r="OXS142" s="486"/>
      <c r="OXT142" s="487"/>
      <c r="OXU142" s="485"/>
      <c r="OXV142" s="486"/>
      <c r="OXW142" s="486"/>
      <c r="OXX142" s="486"/>
      <c r="OXY142" s="486"/>
      <c r="OXZ142" s="486"/>
      <c r="OYA142" s="486"/>
      <c r="OYB142" s="487"/>
      <c r="OYC142" s="485"/>
      <c r="OYD142" s="486"/>
      <c r="OYE142" s="486"/>
      <c r="OYF142" s="486"/>
      <c r="OYG142" s="486"/>
      <c r="OYH142" s="486"/>
      <c r="OYI142" s="486"/>
      <c r="OYJ142" s="487"/>
      <c r="OYK142" s="485"/>
      <c r="OYL142" s="486"/>
      <c r="OYM142" s="486"/>
      <c r="OYN142" s="486"/>
      <c r="OYO142" s="486"/>
      <c r="OYP142" s="486"/>
      <c r="OYQ142" s="486"/>
      <c r="OYR142" s="487"/>
      <c r="OYS142" s="485"/>
      <c r="OYT142" s="486"/>
      <c r="OYU142" s="486"/>
      <c r="OYV142" s="486"/>
      <c r="OYW142" s="486"/>
      <c r="OYX142" s="486"/>
      <c r="OYY142" s="486"/>
      <c r="OYZ142" s="487"/>
      <c r="OZA142" s="485"/>
      <c r="OZB142" s="486"/>
      <c r="OZC142" s="486"/>
      <c r="OZD142" s="486"/>
      <c r="OZE142" s="486"/>
      <c r="OZF142" s="486"/>
      <c r="OZG142" s="486"/>
      <c r="OZH142" s="487"/>
      <c r="OZI142" s="485"/>
      <c r="OZJ142" s="486"/>
      <c r="OZK142" s="486"/>
      <c r="OZL142" s="486"/>
      <c r="OZM142" s="486"/>
      <c r="OZN142" s="486"/>
      <c r="OZO142" s="486"/>
      <c r="OZP142" s="487"/>
      <c r="OZQ142" s="485"/>
      <c r="OZR142" s="486"/>
      <c r="OZS142" s="486"/>
      <c r="OZT142" s="486"/>
      <c r="OZU142" s="486"/>
      <c r="OZV142" s="486"/>
      <c r="OZW142" s="486"/>
      <c r="OZX142" s="487"/>
      <c r="OZY142" s="485"/>
      <c r="OZZ142" s="486"/>
      <c r="PAA142" s="486"/>
      <c r="PAB142" s="486"/>
      <c r="PAC142" s="486"/>
      <c r="PAD142" s="486"/>
      <c r="PAE142" s="486"/>
      <c r="PAF142" s="487"/>
      <c r="PAG142" s="485"/>
      <c r="PAH142" s="486"/>
      <c r="PAI142" s="486"/>
      <c r="PAJ142" s="486"/>
      <c r="PAK142" s="486"/>
      <c r="PAL142" s="486"/>
      <c r="PAM142" s="486"/>
      <c r="PAN142" s="487"/>
      <c r="PAO142" s="485"/>
      <c r="PAP142" s="486"/>
      <c r="PAQ142" s="486"/>
      <c r="PAR142" s="486"/>
      <c r="PAS142" s="486"/>
      <c r="PAT142" s="486"/>
      <c r="PAU142" s="486"/>
      <c r="PAV142" s="487"/>
      <c r="PAW142" s="485"/>
      <c r="PAX142" s="486"/>
      <c r="PAY142" s="486"/>
      <c r="PAZ142" s="486"/>
      <c r="PBA142" s="486"/>
      <c r="PBB142" s="486"/>
      <c r="PBC142" s="486"/>
      <c r="PBD142" s="487"/>
      <c r="PBE142" s="485"/>
      <c r="PBF142" s="486"/>
      <c r="PBG142" s="486"/>
      <c r="PBH142" s="486"/>
      <c r="PBI142" s="486"/>
      <c r="PBJ142" s="486"/>
      <c r="PBK142" s="486"/>
      <c r="PBL142" s="487"/>
      <c r="PBM142" s="485"/>
      <c r="PBN142" s="486"/>
      <c r="PBO142" s="486"/>
      <c r="PBP142" s="486"/>
      <c r="PBQ142" s="486"/>
      <c r="PBR142" s="486"/>
      <c r="PBS142" s="486"/>
      <c r="PBT142" s="487"/>
      <c r="PBU142" s="485"/>
      <c r="PBV142" s="486"/>
      <c r="PBW142" s="486"/>
      <c r="PBX142" s="486"/>
      <c r="PBY142" s="486"/>
      <c r="PBZ142" s="486"/>
      <c r="PCA142" s="486"/>
      <c r="PCB142" s="487"/>
      <c r="PCC142" s="485"/>
      <c r="PCD142" s="486"/>
      <c r="PCE142" s="486"/>
      <c r="PCF142" s="486"/>
      <c r="PCG142" s="486"/>
      <c r="PCH142" s="486"/>
      <c r="PCI142" s="486"/>
      <c r="PCJ142" s="487"/>
      <c r="PCK142" s="485"/>
      <c r="PCL142" s="486"/>
      <c r="PCM142" s="486"/>
      <c r="PCN142" s="486"/>
      <c r="PCO142" s="486"/>
      <c r="PCP142" s="486"/>
      <c r="PCQ142" s="486"/>
      <c r="PCR142" s="487"/>
      <c r="PCS142" s="485"/>
      <c r="PCT142" s="486"/>
      <c r="PCU142" s="486"/>
      <c r="PCV142" s="486"/>
      <c r="PCW142" s="486"/>
      <c r="PCX142" s="486"/>
      <c r="PCY142" s="486"/>
      <c r="PCZ142" s="487"/>
      <c r="PDA142" s="485"/>
      <c r="PDB142" s="486"/>
      <c r="PDC142" s="486"/>
      <c r="PDD142" s="486"/>
      <c r="PDE142" s="486"/>
      <c r="PDF142" s="486"/>
      <c r="PDG142" s="486"/>
      <c r="PDH142" s="487"/>
      <c r="PDI142" s="485"/>
      <c r="PDJ142" s="486"/>
      <c r="PDK142" s="486"/>
      <c r="PDL142" s="486"/>
      <c r="PDM142" s="486"/>
      <c r="PDN142" s="486"/>
      <c r="PDO142" s="486"/>
      <c r="PDP142" s="487"/>
      <c r="PDQ142" s="485"/>
      <c r="PDR142" s="486"/>
      <c r="PDS142" s="486"/>
      <c r="PDT142" s="486"/>
      <c r="PDU142" s="486"/>
      <c r="PDV142" s="486"/>
      <c r="PDW142" s="486"/>
      <c r="PDX142" s="487"/>
      <c r="PDY142" s="485"/>
      <c r="PDZ142" s="486"/>
      <c r="PEA142" s="486"/>
      <c r="PEB142" s="486"/>
      <c r="PEC142" s="486"/>
      <c r="PED142" s="486"/>
      <c r="PEE142" s="486"/>
      <c r="PEF142" s="487"/>
      <c r="PEG142" s="485"/>
      <c r="PEH142" s="486"/>
      <c r="PEI142" s="486"/>
      <c r="PEJ142" s="486"/>
      <c r="PEK142" s="486"/>
      <c r="PEL142" s="486"/>
      <c r="PEM142" s="486"/>
      <c r="PEN142" s="487"/>
      <c r="PEO142" s="485"/>
      <c r="PEP142" s="486"/>
      <c r="PEQ142" s="486"/>
      <c r="PER142" s="486"/>
      <c r="PES142" s="486"/>
      <c r="PET142" s="486"/>
      <c r="PEU142" s="486"/>
      <c r="PEV142" s="487"/>
      <c r="PEW142" s="485"/>
      <c r="PEX142" s="486"/>
      <c r="PEY142" s="486"/>
      <c r="PEZ142" s="486"/>
      <c r="PFA142" s="486"/>
      <c r="PFB142" s="486"/>
      <c r="PFC142" s="486"/>
      <c r="PFD142" s="487"/>
      <c r="PFE142" s="485"/>
      <c r="PFF142" s="486"/>
      <c r="PFG142" s="486"/>
      <c r="PFH142" s="486"/>
      <c r="PFI142" s="486"/>
      <c r="PFJ142" s="486"/>
      <c r="PFK142" s="486"/>
      <c r="PFL142" s="487"/>
      <c r="PFM142" s="485"/>
      <c r="PFN142" s="486"/>
      <c r="PFO142" s="486"/>
      <c r="PFP142" s="486"/>
      <c r="PFQ142" s="486"/>
      <c r="PFR142" s="486"/>
      <c r="PFS142" s="486"/>
      <c r="PFT142" s="487"/>
      <c r="PFU142" s="485"/>
      <c r="PFV142" s="486"/>
      <c r="PFW142" s="486"/>
      <c r="PFX142" s="486"/>
      <c r="PFY142" s="486"/>
      <c r="PFZ142" s="486"/>
      <c r="PGA142" s="486"/>
      <c r="PGB142" s="487"/>
      <c r="PGC142" s="485"/>
      <c r="PGD142" s="486"/>
      <c r="PGE142" s="486"/>
      <c r="PGF142" s="486"/>
      <c r="PGG142" s="486"/>
      <c r="PGH142" s="486"/>
      <c r="PGI142" s="486"/>
      <c r="PGJ142" s="487"/>
      <c r="PGK142" s="485"/>
      <c r="PGL142" s="486"/>
      <c r="PGM142" s="486"/>
      <c r="PGN142" s="486"/>
      <c r="PGO142" s="486"/>
      <c r="PGP142" s="486"/>
      <c r="PGQ142" s="486"/>
      <c r="PGR142" s="487"/>
      <c r="PGS142" s="485"/>
      <c r="PGT142" s="486"/>
      <c r="PGU142" s="486"/>
      <c r="PGV142" s="486"/>
      <c r="PGW142" s="486"/>
      <c r="PGX142" s="486"/>
      <c r="PGY142" s="486"/>
      <c r="PGZ142" s="487"/>
      <c r="PHA142" s="485"/>
      <c r="PHB142" s="486"/>
      <c r="PHC142" s="486"/>
      <c r="PHD142" s="486"/>
      <c r="PHE142" s="486"/>
      <c r="PHF142" s="486"/>
      <c r="PHG142" s="486"/>
      <c r="PHH142" s="487"/>
      <c r="PHI142" s="485"/>
      <c r="PHJ142" s="486"/>
      <c r="PHK142" s="486"/>
      <c r="PHL142" s="486"/>
      <c r="PHM142" s="486"/>
      <c r="PHN142" s="486"/>
      <c r="PHO142" s="486"/>
      <c r="PHP142" s="487"/>
      <c r="PHQ142" s="485"/>
      <c r="PHR142" s="486"/>
      <c r="PHS142" s="486"/>
      <c r="PHT142" s="486"/>
      <c r="PHU142" s="486"/>
      <c r="PHV142" s="486"/>
      <c r="PHW142" s="486"/>
      <c r="PHX142" s="487"/>
      <c r="PHY142" s="485"/>
      <c r="PHZ142" s="486"/>
      <c r="PIA142" s="486"/>
      <c r="PIB142" s="486"/>
      <c r="PIC142" s="486"/>
      <c r="PID142" s="486"/>
      <c r="PIE142" s="486"/>
      <c r="PIF142" s="487"/>
      <c r="PIG142" s="485"/>
      <c r="PIH142" s="486"/>
      <c r="PII142" s="486"/>
      <c r="PIJ142" s="486"/>
      <c r="PIK142" s="486"/>
      <c r="PIL142" s="486"/>
      <c r="PIM142" s="486"/>
      <c r="PIN142" s="487"/>
      <c r="PIO142" s="485"/>
      <c r="PIP142" s="486"/>
      <c r="PIQ142" s="486"/>
      <c r="PIR142" s="486"/>
      <c r="PIS142" s="486"/>
      <c r="PIT142" s="486"/>
      <c r="PIU142" s="486"/>
      <c r="PIV142" s="487"/>
      <c r="PIW142" s="485"/>
      <c r="PIX142" s="486"/>
      <c r="PIY142" s="486"/>
      <c r="PIZ142" s="486"/>
      <c r="PJA142" s="486"/>
      <c r="PJB142" s="486"/>
      <c r="PJC142" s="486"/>
      <c r="PJD142" s="487"/>
      <c r="PJE142" s="485"/>
      <c r="PJF142" s="486"/>
      <c r="PJG142" s="486"/>
      <c r="PJH142" s="486"/>
      <c r="PJI142" s="486"/>
      <c r="PJJ142" s="486"/>
      <c r="PJK142" s="486"/>
      <c r="PJL142" s="487"/>
      <c r="PJM142" s="485"/>
      <c r="PJN142" s="486"/>
      <c r="PJO142" s="486"/>
      <c r="PJP142" s="486"/>
      <c r="PJQ142" s="486"/>
      <c r="PJR142" s="486"/>
      <c r="PJS142" s="486"/>
      <c r="PJT142" s="487"/>
      <c r="PJU142" s="485"/>
      <c r="PJV142" s="486"/>
      <c r="PJW142" s="486"/>
      <c r="PJX142" s="486"/>
      <c r="PJY142" s="486"/>
      <c r="PJZ142" s="486"/>
      <c r="PKA142" s="486"/>
      <c r="PKB142" s="487"/>
      <c r="PKC142" s="485"/>
      <c r="PKD142" s="486"/>
      <c r="PKE142" s="486"/>
      <c r="PKF142" s="486"/>
      <c r="PKG142" s="486"/>
      <c r="PKH142" s="486"/>
      <c r="PKI142" s="486"/>
      <c r="PKJ142" s="487"/>
      <c r="PKK142" s="485"/>
      <c r="PKL142" s="486"/>
      <c r="PKM142" s="486"/>
      <c r="PKN142" s="486"/>
      <c r="PKO142" s="486"/>
      <c r="PKP142" s="486"/>
      <c r="PKQ142" s="486"/>
      <c r="PKR142" s="487"/>
      <c r="PKS142" s="485"/>
      <c r="PKT142" s="486"/>
      <c r="PKU142" s="486"/>
      <c r="PKV142" s="486"/>
      <c r="PKW142" s="486"/>
      <c r="PKX142" s="486"/>
      <c r="PKY142" s="486"/>
      <c r="PKZ142" s="487"/>
      <c r="PLA142" s="485"/>
      <c r="PLB142" s="486"/>
      <c r="PLC142" s="486"/>
      <c r="PLD142" s="486"/>
      <c r="PLE142" s="486"/>
      <c r="PLF142" s="486"/>
      <c r="PLG142" s="486"/>
      <c r="PLH142" s="487"/>
      <c r="PLI142" s="485"/>
      <c r="PLJ142" s="486"/>
      <c r="PLK142" s="486"/>
      <c r="PLL142" s="486"/>
      <c r="PLM142" s="486"/>
      <c r="PLN142" s="486"/>
      <c r="PLO142" s="486"/>
      <c r="PLP142" s="487"/>
      <c r="PLQ142" s="485"/>
      <c r="PLR142" s="486"/>
      <c r="PLS142" s="486"/>
      <c r="PLT142" s="486"/>
      <c r="PLU142" s="486"/>
      <c r="PLV142" s="486"/>
      <c r="PLW142" s="486"/>
      <c r="PLX142" s="487"/>
      <c r="PLY142" s="485"/>
      <c r="PLZ142" s="486"/>
      <c r="PMA142" s="486"/>
      <c r="PMB142" s="486"/>
      <c r="PMC142" s="486"/>
      <c r="PMD142" s="486"/>
      <c r="PME142" s="486"/>
      <c r="PMF142" s="487"/>
      <c r="PMG142" s="485"/>
      <c r="PMH142" s="486"/>
      <c r="PMI142" s="486"/>
      <c r="PMJ142" s="486"/>
      <c r="PMK142" s="486"/>
      <c r="PML142" s="486"/>
      <c r="PMM142" s="486"/>
      <c r="PMN142" s="487"/>
      <c r="PMO142" s="485"/>
      <c r="PMP142" s="486"/>
      <c r="PMQ142" s="486"/>
      <c r="PMR142" s="486"/>
      <c r="PMS142" s="486"/>
      <c r="PMT142" s="486"/>
      <c r="PMU142" s="486"/>
      <c r="PMV142" s="487"/>
      <c r="PMW142" s="485"/>
      <c r="PMX142" s="486"/>
      <c r="PMY142" s="486"/>
      <c r="PMZ142" s="486"/>
      <c r="PNA142" s="486"/>
      <c r="PNB142" s="486"/>
      <c r="PNC142" s="486"/>
      <c r="PND142" s="487"/>
      <c r="PNE142" s="485"/>
      <c r="PNF142" s="486"/>
      <c r="PNG142" s="486"/>
      <c r="PNH142" s="486"/>
      <c r="PNI142" s="486"/>
      <c r="PNJ142" s="486"/>
      <c r="PNK142" s="486"/>
      <c r="PNL142" s="487"/>
      <c r="PNM142" s="485"/>
      <c r="PNN142" s="486"/>
      <c r="PNO142" s="486"/>
      <c r="PNP142" s="486"/>
      <c r="PNQ142" s="486"/>
      <c r="PNR142" s="486"/>
      <c r="PNS142" s="486"/>
      <c r="PNT142" s="487"/>
      <c r="PNU142" s="485"/>
      <c r="PNV142" s="486"/>
      <c r="PNW142" s="486"/>
      <c r="PNX142" s="486"/>
      <c r="PNY142" s="486"/>
      <c r="PNZ142" s="486"/>
      <c r="POA142" s="486"/>
      <c r="POB142" s="487"/>
      <c r="POC142" s="485"/>
      <c r="POD142" s="486"/>
      <c r="POE142" s="486"/>
      <c r="POF142" s="486"/>
      <c r="POG142" s="486"/>
      <c r="POH142" s="486"/>
      <c r="POI142" s="486"/>
      <c r="POJ142" s="487"/>
      <c r="POK142" s="485"/>
      <c r="POL142" s="486"/>
      <c r="POM142" s="486"/>
      <c r="PON142" s="486"/>
      <c r="POO142" s="486"/>
      <c r="POP142" s="486"/>
      <c r="POQ142" s="486"/>
      <c r="POR142" s="487"/>
      <c r="POS142" s="485"/>
      <c r="POT142" s="486"/>
      <c r="POU142" s="486"/>
      <c r="POV142" s="486"/>
      <c r="POW142" s="486"/>
      <c r="POX142" s="486"/>
      <c r="POY142" s="486"/>
      <c r="POZ142" s="487"/>
      <c r="PPA142" s="485"/>
      <c r="PPB142" s="486"/>
      <c r="PPC142" s="486"/>
      <c r="PPD142" s="486"/>
      <c r="PPE142" s="486"/>
      <c r="PPF142" s="486"/>
      <c r="PPG142" s="486"/>
      <c r="PPH142" s="487"/>
      <c r="PPI142" s="485"/>
      <c r="PPJ142" s="486"/>
      <c r="PPK142" s="486"/>
      <c r="PPL142" s="486"/>
      <c r="PPM142" s="486"/>
      <c r="PPN142" s="486"/>
      <c r="PPO142" s="486"/>
      <c r="PPP142" s="487"/>
      <c r="PPQ142" s="485"/>
      <c r="PPR142" s="486"/>
      <c r="PPS142" s="486"/>
      <c r="PPT142" s="486"/>
      <c r="PPU142" s="486"/>
      <c r="PPV142" s="486"/>
      <c r="PPW142" s="486"/>
      <c r="PPX142" s="487"/>
      <c r="PPY142" s="485"/>
      <c r="PPZ142" s="486"/>
      <c r="PQA142" s="486"/>
      <c r="PQB142" s="486"/>
      <c r="PQC142" s="486"/>
      <c r="PQD142" s="486"/>
      <c r="PQE142" s="486"/>
      <c r="PQF142" s="487"/>
      <c r="PQG142" s="485"/>
      <c r="PQH142" s="486"/>
      <c r="PQI142" s="486"/>
      <c r="PQJ142" s="486"/>
      <c r="PQK142" s="486"/>
      <c r="PQL142" s="486"/>
      <c r="PQM142" s="486"/>
      <c r="PQN142" s="487"/>
      <c r="PQO142" s="485"/>
      <c r="PQP142" s="486"/>
      <c r="PQQ142" s="486"/>
      <c r="PQR142" s="486"/>
      <c r="PQS142" s="486"/>
      <c r="PQT142" s="486"/>
      <c r="PQU142" s="486"/>
      <c r="PQV142" s="487"/>
      <c r="PQW142" s="485"/>
      <c r="PQX142" s="486"/>
      <c r="PQY142" s="486"/>
      <c r="PQZ142" s="486"/>
      <c r="PRA142" s="486"/>
      <c r="PRB142" s="486"/>
      <c r="PRC142" s="486"/>
      <c r="PRD142" s="487"/>
      <c r="PRE142" s="485"/>
      <c r="PRF142" s="486"/>
      <c r="PRG142" s="486"/>
      <c r="PRH142" s="486"/>
      <c r="PRI142" s="486"/>
      <c r="PRJ142" s="486"/>
      <c r="PRK142" s="486"/>
      <c r="PRL142" s="487"/>
      <c r="PRM142" s="485"/>
      <c r="PRN142" s="486"/>
      <c r="PRO142" s="486"/>
      <c r="PRP142" s="486"/>
      <c r="PRQ142" s="486"/>
      <c r="PRR142" s="486"/>
      <c r="PRS142" s="486"/>
      <c r="PRT142" s="487"/>
      <c r="PRU142" s="485"/>
      <c r="PRV142" s="486"/>
      <c r="PRW142" s="486"/>
      <c r="PRX142" s="486"/>
      <c r="PRY142" s="486"/>
      <c r="PRZ142" s="486"/>
      <c r="PSA142" s="486"/>
      <c r="PSB142" s="487"/>
      <c r="PSC142" s="485"/>
      <c r="PSD142" s="486"/>
      <c r="PSE142" s="486"/>
      <c r="PSF142" s="486"/>
      <c r="PSG142" s="486"/>
      <c r="PSH142" s="486"/>
      <c r="PSI142" s="486"/>
      <c r="PSJ142" s="487"/>
      <c r="PSK142" s="485"/>
      <c r="PSL142" s="486"/>
      <c r="PSM142" s="486"/>
      <c r="PSN142" s="486"/>
      <c r="PSO142" s="486"/>
      <c r="PSP142" s="486"/>
      <c r="PSQ142" s="486"/>
      <c r="PSR142" s="487"/>
      <c r="PSS142" s="485"/>
      <c r="PST142" s="486"/>
      <c r="PSU142" s="486"/>
      <c r="PSV142" s="486"/>
      <c r="PSW142" s="486"/>
      <c r="PSX142" s="486"/>
      <c r="PSY142" s="486"/>
      <c r="PSZ142" s="487"/>
      <c r="PTA142" s="485"/>
      <c r="PTB142" s="486"/>
      <c r="PTC142" s="486"/>
      <c r="PTD142" s="486"/>
      <c r="PTE142" s="486"/>
      <c r="PTF142" s="486"/>
      <c r="PTG142" s="486"/>
      <c r="PTH142" s="487"/>
      <c r="PTI142" s="485"/>
      <c r="PTJ142" s="486"/>
      <c r="PTK142" s="486"/>
      <c r="PTL142" s="486"/>
      <c r="PTM142" s="486"/>
      <c r="PTN142" s="486"/>
      <c r="PTO142" s="486"/>
      <c r="PTP142" s="487"/>
      <c r="PTQ142" s="485"/>
      <c r="PTR142" s="486"/>
      <c r="PTS142" s="486"/>
      <c r="PTT142" s="486"/>
      <c r="PTU142" s="486"/>
      <c r="PTV142" s="486"/>
      <c r="PTW142" s="486"/>
      <c r="PTX142" s="487"/>
      <c r="PTY142" s="485"/>
      <c r="PTZ142" s="486"/>
      <c r="PUA142" s="486"/>
      <c r="PUB142" s="486"/>
      <c r="PUC142" s="486"/>
      <c r="PUD142" s="486"/>
      <c r="PUE142" s="486"/>
      <c r="PUF142" s="487"/>
      <c r="PUG142" s="485"/>
      <c r="PUH142" s="486"/>
      <c r="PUI142" s="486"/>
      <c r="PUJ142" s="486"/>
      <c r="PUK142" s="486"/>
      <c r="PUL142" s="486"/>
      <c r="PUM142" s="486"/>
      <c r="PUN142" s="487"/>
      <c r="PUO142" s="485"/>
      <c r="PUP142" s="486"/>
      <c r="PUQ142" s="486"/>
      <c r="PUR142" s="486"/>
      <c r="PUS142" s="486"/>
      <c r="PUT142" s="486"/>
      <c r="PUU142" s="486"/>
      <c r="PUV142" s="487"/>
      <c r="PUW142" s="485"/>
      <c r="PUX142" s="486"/>
      <c r="PUY142" s="486"/>
      <c r="PUZ142" s="486"/>
      <c r="PVA142" s="486"/>
      <c r="PVB142" s="486"/>
      <c r="PVC142" s="486"/>
      <c r="PVD142" s="487"/>
      <c r="PVE142" s="485"/>
      <c r="PVF142" s="486"/>
      <c r="PVG142" s="486"/>
      <c r="PVH142" s="486"/>
      <c r="PVI142" s="486"/>
      <c r="PVJ142" s="486"/>
      <c r="PVK142" s="486"/>
      <c r="PVL142" s="487"/>
      <c r="PVM142" s="485"/>
      <c r="PVN142" s="486"/>
      <c r="PVO142" s="486"/>
      <c r="PVP142" s="486"/>
      <c r="PVQ142" s="486"/>
      <c r="PVR142" s="486"/>
      <c r="PVS142" s="486"/>
      <c r="PVT142" s="487"/>
      <c r="PVU142" s="485"/>
      <c r="PVV142" s="486"/>
      <c r="PVW142" s="486"/>
      <c r="PVX142" s="486"/>
      <c r="PVY142" s="486"/>
      <c r="PVZ142" s="486"/>
      <c r="PWA142" s="486"/>
      <c r="PWB142" s="487"/>
      <c r="PWC142" s="485"/>
      <c r="PWD142" s="486"/>
      <c r="PWE142" s="486"/>
      <c r="PWF142" s="486"/>
      <c r="PWG142" s="486"/>
      <c r="PWH142" s="486"/>
      <c r="PWI142" s="486"/>
      <c r="PWJ142" s="487"/>
      <c r="PWK142" s="485"/>
      <c r="PWL142" s="486"/>
      <c r="PWM142" s="486"/>
      <c r="PWN142" s="486"/>
      <c r="PWO142" s="486"/>
      <c r="PWP142" s="486"/>
      <c r="PWQ142" s="486"/>
      <c r="PWR142" s="487"/>
      <c r="PWS142" s="485"/>
      <c r="PWT142" s="486"/>
      <c r="PWU142" s="486"/>
      <c r="PWV142" s="486"/>
      <c r="PWW142" s="486"/>
      <c r="PWX142" s="486"/>
      <c r="PWY142" s="486"/>
      <c r="PWZ142" s="487"/>
      <c r="PXA142" s="485"/>
      <c r="PXB142" s="486"/>
      <c r="PXC142" s="486"/>
      <c r="PXD142" s="486"/>
      <c r="PXE142" s="486"/>
      <c r="PXF142" s="486"/>
      <c r="PXG142" s="486"/>
      <c r="PXH142" s="487"/>
      <c r="PXI142" s="485"/>
      <c r="PXJ142" s="486"/>
      <c r="PXK142" s="486"/>
      <c r="PXL142" s="486"/>
      <c r="PXM142" s="486"/>
      <c r="PXN142" s="486"/>
      <c r="PXO142" s="486"/>
      <c r="PXP142" s="487"/>
      <c r="PXQ142" s="485"/>
      <c r="PXR142" s="486"/>
      <c r="PXS142" s="486"/>
      <c r="PXT142" s="486"/>
      <c r="PXU142" s="486"/>
      <c r="PXV142" s="486"/>
      <c r="PXW142" s="486"/>
      <c r="PXX142" s="487"/>
      <c r="PXY142" s="485"/>
      <c r="PXZ142" s="486"/>
      <c r="PYA142" s="486"/>
      <c r="PYB142" s="486"/>
      <c r="PYC142" s="486"/>
      <c r="PYD142" s="486"/>
      <c r="PYE142" s="486"/>
      <c r="PYF142" s="487"/>
      <c r="PYG142" s="485"/>
      <c r="PYH142" s="486"/>
      <c r="PYI142" s="486"/>
      <c r="PYJ142" s="486"/>
      <c r="PYK142" s="486"/>
      <c r="PYL142" s="486"/>
      <c r="PYM142" s="486"/>
      <c r="PYN142" s="487"/>
      <c r="PYO142" s="485"/>
      <c r="PYP142" s="486"/>
      <c r="PYQ142" s="486"/>
      <c r="PYR142" s="486"/>
      <c r="PYS142" s="486"/>
      <c r="PYT142" s="486"/>
      <c r="PYU142" s="486"/>
      <c r="PYV142" s="487"/>
      <c r="PYW142" s="485"/>
      <c r="PYX142" s="486"/>
      <c r="PYY142" s="486"/>
      <c r="PYZ142" s="486"/>
      <c r="PZA142" s="486"/>
      <c r="PZB142" s="486"/>
      <c r="PZC142" s="486"/>
      <c r="PZD142" s="487"/>
      <c r="PZE142" s="485"/>
      <c r="PZF142" s="486"/>
      <c r="PZG142" s="486"/>
      <c r="PZH142" s="486"/>
      <c r="PZI142" s="486"/>
      <c r="PZJ142" s="486"/>
      <c r="PZK142" s="486"/>
      <c r="PZL142" s="487"/>
      <c r="PZM142" s="485"/>
      <c r="PZN142" s="486"/>
      <c r="PZO142" s="486"/>
      <c r="PZP142" s="486"/>
      <c r="PZQ142" s="486"/>
      <c r="PZR142" s="486"/>
      <c r="PZS142" s="486"/>
      <c r="PZT142" s="487"/>
      <c r="PZU142" s="485"/>
      <c r="PZV142" s="486"/>
      <c r="PZW142" s="486"/>
      <c r="PZX142" s="486"/>
      <c r="PZY142" s="486"/>
      <c r="PZZ142" s="486"/>
      <c r="QAA142" s="486"/>
      <c r="QAB142" s="487"/>
      <c r="QAC142" s="485"/>
      <c r="QAD142" s="486"/>
      <c r="QAE142" s="486"/>
      <c r="QAF142" s="486"/>
      <c r="QAG142" s="486"/>
      <c r="QAH142" s="486"/>
      <c r="QAI142" s="486"/>
      <c r="QAJ142" s="487"/>
      <c r="QAK142" s="485"/>
      <c r="QAL142" s="486"/>
      <c r="QAM142" s="486"/>
      <c r="QAN142" s="486"/>
      <c r="QAO142" s="486"/>
      <c r="QAP142" s="486"/>
      <c r="QAQ142" s="486"/>
      <c r="QAR142" s="487"/>
      <c r="QAS142" s="485"/>
      <c r="QAT142" s="486"/>
      <c r="QAU142" s="486"/>
      <c r="QAV142" s="486"/>
      <c r="QAW142" s="486"/>
      <c r="QAX142" s="486"/>
      <c r="QAY142" s="486"/>
      <c r="QAZ142" s="487"/>
      <c r="QBA142" s="485"/>
      <c r="QBB142" s="486"/>
      <c r="QBC142" s="486"/>
      <c r="QBD142" s="486"/>
      <c r="QBE142" s="486"/>
      <c r="QBF142" s="486"/>
      <c r="QBG142" s="486"/>
      <c r="QBH142" s="487"/>
      <c r="QBI142" s="485"/>
      <c r="QBJ142" s="486"/>
      <c r="QBK142" s="486"/>
      <c r="QBL142" s="486"/>
      <c r="QBM142" s="486"/>
      <c r="QBN142" s="486"/>
      <c r="QBO142" s="486"/>
      <c r="QBP142" s="487"/>
      <c r="QBQ142" s="485"/>
      <c r="QBR142" s="486"/>
      <c r="QBS142" s="486"/>
      <c r="QBT142" s="486"/>
      <c r="QBU142" s="486"/>
      <c r="QBV142" s="486"/>
      <c r="QBW142" s="486"/>
      <c r="QBX142" s="487"/>
      <c r="QBY142" s="485"/>
      <c r="QBZ142" s="486"/>
      <c r="QCA142" s="486"/>
      <c r="QCB142" s="486"/>
      <c r="QCC142" s="486"/>
      <c r="QCD142" s="486"/>
      <c r="QCE142" s="486"/>
      <c r="QCF142" s="487"/>
      <c r="QCG142" s="485"/>
      <c r="QCH142" s="486"/>
      <c r="QCI142" s="486"/>
      <c r="QCJ142" s="486"/>
      <c r="QCK142" s="486"/>
      <c r="QCL142" s="486"/>
      <c r="QCM142" s="486"/>
      <c r="QCN142" s="487"/>
      <c r="QCO142" s="485"/>
      <c r="QCP142" s="486"/>
      <c r="QCQ142" s="486"/>
      <c r="QCR142" s="486"/>
      <c r="QCS142" s="486"/>
      <c r="QCT142" s="486"/>
      <c r="QCU142" s="486"/>
      <c r="QCV142" s="487"/>
      <c r="QCW142" s="485"/>
      <c r="QCX142" s="486"/>
      <c r="QCY142" s="486"/>
      <c r="QCZ142" s="486"/>
      <c r="QDA142" s="486"/>
      <c r="QDB142" s="486"/>
      <c r="QDC142" s="486"/>
      <c r="QDD142" s="487"/>
      <c r="QDE142" s="485"/>
      <c r="QDF142" s="486"/>
      <c r="QDG142" s="486"/>
      <c r="QDH142" s="486"/>
      <c r="QDI142" s="486"/>
      <c r="QDJ142" s="486"/>
      <c r="QDK142" s="486"/>
      <c r="QDL142" s="487"/>
      <c r="QDM142" s="485"/>
      <c r="QDN142" s="486"/>
      <c r="QDO142" s="486"/>
      <c r="QDP142" s="486"/>
      <c r="QDQ142" s="486"/>
      <c r="QDR142" s="486"/>
      <c r="QDS142" s="486"/>
      <c r="QDT142" s="487"/>
      <c r="QDU142" s="485"/>
      <c r="QDV142" s="486"/>
      <c r="QDW142" s="486"/>
      <c r="QDX142" s="486"/>
      <c r="QDY142" s="486"/>
      <c r="QDZ142" s="486"/>
      <c r="QEA142" s="486"/>
      <c r="QEB142" s="487"/>
      <c r="QEC142" s="485"/>
      <c r="QED142" s="486"/>
      <c r="QEE142" s="486"/>
      <c r="QEF142" s="486"/>
      <c r="QEG142" s="486"/>
      <c r="QEH142" s="486"/>
      <c r="QEI142" s="486"/>
      <c r="QEJ142" s="487"/>
      <c r="QEK142" s="485"/>
      <c r="QEL142" s="486"/>
      <c r="QEM142" s="486"/>
      <c r="QEN142" s="486"/>
      <c r="QEO142" s="486"/>
      <c r="QEP142" s="486"/>
      <c r="QEQ142" s="486"/>
      <c r="QER142" s="487"/>
      <c r="QES142" s="485"/>
      <c r="QET142" s="486"/>
      <c r="QEU142" s="486"/>
      <c r="QEV142" s="486"/>
      <c r="QEW142" s="486"/>
      <c r="QEX142" s="486"/>
      <c r="QEY142" s="486"/>
      <c r="QEZ142" s="487"/>
      <c r="QFA142" s="485"/>
      <c r="QFB142" s="486"/>
      <c r="QFC142" s="486"/>
      <c r="QFD142" s="486"/>
      <c r="QFE142" s="486"/>
      <c r="QFF142" s="486"/>
      <c r="QFG142" s="486"/>
      <c r="QFH142" s="487"/>
      <c r="QFI142" s="485"/>
      <c r="QFJ142" s="486"/>
      <c r="QFK142" s="486"/>
      <c r="QFL142" s="486"/>
      <c r="QFM142" s="486"/>
      <c r="QFN142" s="486"/>
      <c r="QFO142" s="486"/>
      <c r="QFP142" s="487"/>
      <c r="QFQ142" s="485"/>
      <c r="QFR142" s="486"/>
      <c r="QFS142" s="486"/>
      <c r="QFT142" s="486"/>
      <c r="QFU142" s="486"/>
      <c r="QFV142" s="486"/>
      <c r="QFW142" s="486"/>
      <c r="QFX142" s="487"/>
      <c r="QFY142" s="485"/>
      <c r="QFZ142" s="486"/>
      <c r="QGA142" s="486"/>
      <c r="QGB142" s="486"/>
      <c r="QGC142" s="486"/>
      <c r="QGD142" s="486"/>
      <c r="QGE142" s="486"/>
      <c r="QGF142" s="487"/>
      <c r="QGG142" s="485"/>
      <c r="QGH142" s="486"/>
      <c r="QGI142" s="486"/>
      <c r="QGJ142" s="486"/>
      <c r="QGK142" s="486"/>
      <c r="QGL142" s="486"/>
      <c r="QGM142" s="486"/>
      <c r="QGN142" s="487"/>
      <c r="QGO142" s="485"/>
      <c r="QGP142" s="486"/>
      <c r="QGQ142" s="486"/>
      <c r="QGR142" s="486"/>
      <c r="QGS142" s="486"/>
      <c r="QGT142" s="486"/>
      <c r="QGU142" s="486"/>
      <c r="QGV142" s="487"/>
      <c r="QGW142" s="485"/>
      <c r="QGX142" s="486"/>
      <c r="QGY142" s="486"/>
      <c r="QGZ142" s="486"/>
      <c r="QHA142" s="486"/>
      <c r="QHB142" s="486"/>
      <c r="QHC142" s="486"/>
      <c r="QHD142" s="487"/>
      <c r="QHE142" s="485"/>
      <c r="QHF142" s="486"/>
      <c r="QHG142" s="486"/>
      <c r="QHH142" s="486"/>
      <c r="QHI142" s="486"/>
      <c r="QHJ142" s="486"/>
      <c r="QHK142" s="486"/>
      <c r="QHL142" s="487"/>
      <c r="QHM142" s="485"/>
      <c r="QHN142" s="486"/>
      <c r="QHO142" s="486"/>
      <c r="QHP142" s="486"/>
      <c r="QHQ142" s="486"/>
      <c r="QHR142" s="486"/>
      <c r="QHS142" s="486"/>
      <c r="QHT142" s="487"/>
      <c r="QHU142" s="485"/>
      <c r="QHV142" s="486"/>
      <c r="QHW142" s="486"/>
      <c r="QHX142" s="486"/>
      <c r="QHY142" s="486"/>
      <c r="QHZ142" s="486"/>
      <c r="QIA142" s="486"/>
      <c r="QIB142" s="487"/>
      <c r="QIC142" s="485"/>
      <c r="QID142" s="486"/>
      <c r="QIE142" s="486"/>
      <c r="QIF142" s="486"/>
      <c r="QIG142" s="486"/>
      <c r="QIH142" s="486"/>
      <c r="QII142" s="486"/>
      <c r="QIJ142" s="487"/>
      <c r="QIK142" s="485"/>
      <c r="QIL142" s="486"/>
      <c r="QIM142" s="486"/>
      <c r="QIN142" s="486"/>
      <c r="QIO142" s="486"/>
      <c r="QIP142" s="486"/>
      <c r="QIQ142" s="486"/>
      <c r="QIR142" s="487"/>
      <c r="QIS142" s="485"/>
      <c r="QIT142" s="486"/>
      <c r="QIU142" s="486"/>
      <c r="QIV142" s="486"/>
      <c r="QIW142" s="486"/>
      <c r="QIX142" s="486"/>
      <c r="QIY142" s="486"/>
      <c r="QIZ142" s="487"/>
      <c r="QJA142" s="485"/>
      <c r="QJB142" s="486"/>
      <c r="QJC142" s="486"/>
      <c r="QJD142" s="486"/>
      <c r="QJE142" s="486"/>
      <c r="QJF142" s="486"/>
      <c r="QJG142" s="486"/>
      <c r="QJH142" s="487"/>
      <c r="QJI142" s="485"/>
      <c r="QJJ142" s="486"/>
      <c r="QJK142" s="486"/>
      <c r="QJL142" s="486"/>
      <c r="QJM142" s="486"/>
      <c r="QJN142" s="486"/>
      <c r="QJO142" s="486"/>
      <c r="QJP142" s="487"/>
      <c r="QJQ142" s="485"/>
      <c r="QJR142" s="486"/>
      <c r="QJS142" s="486"/>
      <c r="QJT142" s="486"/>
      <c r="QJU142" s="486"/>
      <c r="QJV142" s="486"/>
      <c r="QJW142" s="486"/>
      <c r="QJX142" s="487"/>
      <c r="QJY142" s="485"/>
      <c r="QJZ142" s="486"/>
      <c r="QKA142" s="486"/>
      <c r="QKB142" s="486"/>
      <c r="QKC142" s="486"/>
      <c r="QKD142" s="486"/>
      <c r="QKE142" s="486"/>
      <c r="QKF142" s="487"/>
      <c r="QKG142" s="485"/>
      <c r="QKH142" s="486"/>
      <c r="QKI142" s="486"/>
      <c r="QKJ142" s="486"/>
      <c r="QKK142" s="486"/>
      <c r="QKL142" s="486"/>
      <c r="QKM142" s="486"/>
      <c r="QKN142" s="487"/>
      <c r="QKO142" s="485"/>
      <c r="QKP142" s="486"/>
      <c r="QKQ142" s="486"/>
      <c r="QKR142" s="486"/>
      <c r="QKS142" s="486"/>
      <c r="QKT142" s="486"/>
      <c r="QKU142" s="486"/>
      <c r="QKV142" s="487"/>
      <c r="QKW142" s="485"/>
      <c r="QKX142" s="486"/>
      <c r="QKY142" s="486"/>
      <c r="QKZ142" s="486"/>
      <c r="QLA142" s="486"/>
      <c r="QLB142" s="486"/>
      <c r="QLC142" s="486"/>
      <c r="QLD142" s="487"/>
      <c r="QLE142" s="485"/>
      <c r="QLF142" s="486"/>
      <c r="QLG142" s="486"/>
      <c r="QLH142" s="486"/>
      <c r="QLI142" s="486"/>
      <c r="QLJ142" s="486"/>
      <c r="QLK142" s="486"/>
      <c r="QLL142" s="487"/>
      <c r="QLM142" s="485"/>
      <c r="QLN142" s="486"/>
      <c r="QLO142" s="486"/>
      <c r="QLP142" s="486"/>
      <c r="QLQ142" s="486"/>
      <c r="QLR142" s="486"/>
      <c r="QLS142" s="486"/>
      <c r="QLT142" s="487"/>
      <c r="QLU142" s="485"/>
      <c r="QLV142" s="486"/>
      <c r="QLW142" s="486"/>
      <c r="QLX142" s="486"/>
      <c r="QLY142" s="486"/>
      <c r="QLZ142" s="486"/>
      <c r="QMA142" s="486"/>
      <c r="QMB142" s="487"/>
      <c r="QMC142" s="485"/>
      <c r="QMD142" s="486"/>
      <c r="QME142" s="486"/>
      <c r="QMF142" s="486"/>
      <c r="QMG142" s="486"/>
      <c r="QMH142" s="486"/>
      <c r="QMI142" s="486"/>
      <c r="QMJ142" s="487"/>
      <c r="QMK142" s="485"/>
      <c r="QML142" s="486"/>
      <c r="QMM142" s="486"/>
      <c r="QMN142" s="486"/>
      <c r="QMO142" s="486"/>
      <c r="QMP142" s="486"/>
      <c r="QMQ142" s="486"/>
      <c r="QMR142" s="487"/>
      <c r="QMS142" s="485"/>
      <c r="QMT142" s="486"/>
      <c r="QMU142" s="486"/>
      <c r="QMV142" s="486"/>
      <c r="QMW142" s="486"/>
      <c r="QMX142" s="486"/>
      <c r="QMY142" s="486"/>
      <c r="QMZ142" s="487"/>
      <c r="QNA142" s="485"/>
      <c r="QNB142" s="486"/>
      <c r="QNC142" s="486"/>
      <c r="QND142" s="486"/>
      <c r="QNE142" s="486"/>
      <c r="QNF142" s="486"/>
      <c r="QNG142" s="486"/>
      <c r="QNH142" s="487"/>
      <c r="QNI142" s="485"/>
      <c r="QNJ142" s="486"/>
      <c r="QNK142" s="486"/>
      <c r="QNL142" s="486"/>
      <c r="QNM142" s="486"/>
      <c r="QNN142" s="486"/>
      <c r="QNO142" s="486"/>
      <c r="QNP142" s="487"/>
      <c r="QNQ142" s="485"/>
      <c r="QNR142" s="486"/>
      <c r="QNS142" s="486"/>
      <c r="QNT142" s="486"/>
      <c r="QNU142" s="486"/>
      <c r="QNV142" s="486"/>
      <c r="QNW142" s="486"/>
      <c r="QNX142" s="487"/>
      <c r="QNY142" s="485"/>
      <c r="QNZ142" s="486"/>
      <c r="QOA142" s="486"/>
      <c r="QOB142" s="486"/>
      <c r="QOC142" s="486"/>
      <c r="QOD142" s="486"/>
      <c r="QOE142" s="486"/>
      <c r="QOF142" s="487"/>
      <c r="QOG142" s="485"/>
      <c r="QOH142" s="486"/>
      <c r="QOI142" s="486"/>
      <c r="QOJ142" s="486"/>
      <c r="QOK142" s="486"/>
      <c r="QOL142" s="486"/>
      <c r="QOM142" s="486"/>
      <c r="QON142" s="487"/>
      <c r="QOO142" s="485"/>
      <c r="QOP142" s="486"/>
      <c r="QOQ142" s="486"/>
      <c r="QOR142" s="486"/>
      <c r="QOS142" s="486"/>
      <c r="QOT142" s="486"/>
      <c r="QOU142" s="486"/>
      <c r="QOV142" s="487"/>
      <c r="QOW142" s="485"/>
      <c r="QOX142" s="486"/>
      <c r="QOY142" s="486"/>
      <c r="QOZ142" s="486"/>
      <c r="QPA142" s="486"/>
      <c r="QPB142" s="486"/>
      <c r="QPC142" s="486"/>
      <c r="QPD142" s="487"/>
      <c r="QPE142" s="485"/>
      <c r="QPF142" s="486"/>
      <c r="QPG142" s="486"/>
      <c r="QPH142" s="486"/>
      <c r="QPI142" s="486"/>
      <c r="QPJ142" s="486"/>
      <c r="QPK142" s="486"/>
      <c r="QPL142" s="487"/>
      <c r="QPM142" s="485"/>
      <c r="QPN142" s="486"/>
      <c r="QPO142" s="486"/>
      <c r="QPP142" s="486"/>
      <c r="QPQ142" s="486"/>
      <c r="QPR142" s="486"/>
      <c r="QPS142" s="486"/>
      <c r="QPT142" s="487"/>
      <c r="QPU142" s="485"/>
      <c r="QPV142" s="486"/>
      <c r="QPW142" s="486"/>
      <c r="QPX142" s="486"/>
      <c r="QPY142" s="486"/>
      <c r="QPZ142" s="486"/>
      <c r="QQA142" s="486"/>
      <c r="QQB142" s="487"/>
      <c r="QQC142" s="485"/>
      <c r="QQD142" s="486"/>
      <c r="QQE142" s="486"/>
      <c r="QQF142" s="486"/>
      <c r="QQG142" s="486"/>
      <c r="QQH142" s="486"/>
      <c r="QQI142" s="486"/>
      <c r="QQJ142" s="487"/>
      <c r="QQK142" s="485"/>
      <c r="QQL142" s="486"/>
      <c r="QQM142" s="486"/>
      <c r="QQN142" s="486"/>
      <c r="QQO142" s="486"/>
      <c r="QQP142" s="486"/>
      <c r="QQQ142" s="486"/>
      <c r="QQR142" s="487"/>
      <c r="QQS142" s="485"/>
      <c r="QQT142" s="486"/>
      <c r="QQU142" s="486"/>
      <c r="QQV142" s="486"/>
      <c r="QQW142" s="486"/>
      <c r="QQX142" s="486"/>
      <c r="QQY142" s="486"/>
      <c r="QQZ142" s="487"/>
      <c r="QRA142" s="485"/>
      <c r="QRB142" s="486"/>
      <c r="QRC142" s="486"/>
      <c r="QRD142" s="486"/>
      <c r="QRE142" s="486"/>
      <c r="QRF142" s="486"/>
      <c r="QRG142" s="486"/>
      <c r="QRH142" s="487"/>
      <c r="QRI142" s="485"/>
      <c r="QRJ142" s="486"/>
      <c r="QRK142" s="486"/>
      <c r="QRL142" s="486"/>
      <c r="QRM142" s="486"/>
      <c r="QRN142" s="486"/>
      <c r="QRO142" s="486"/>
      <c r="QRP142" s="487"/>
      <c r="QRQ142" s="485"/>
      <c r="QRR142" s="486"/>
      <c r="QRS142" s="486"/>
      <c r="QRT142" s="486"/>
      <c r="QRU142" s="486"/>
      <c r="QRV142" s="486"/>
      <c r="QRW142" s="486"/>
      <c r="QRX142" s="487"/>
      <c r="QRY142" s="485"/>
      <c r="QRZ142" s="486"/>
      <c r="QSA142" s="486"/>
      <c r="QSB142" s="486"/>
      <c r="QSC142" s="486"/>
      <c r="QSD142" s="486"/>
      <c r="QSE142" s="486"/>
      <c r="QSF142" s="487"/>
      <c r="QSG142" s="485"/>
      <c r="QSH142" s="486"/>
      <c r="QSI142" s="486"/>
      <c r="QSJ142" s="486"/>
      <c r="QSK142" s="486"/>
      <c r="QSL142" s="486"/>
      <c r="QSM142" s="486"/>
      <c r="QSN142" s="487"/>
      <c r="QSO142" s="485"/>
      <c r="QSP142" s="486"/>
      <c r="QSQ142" s="486"/>
      <c r="QSR142" s="486"/>
      <c r="QSS142" s="486"/>
      <c r="QST142" s="486"/>
      <c r="QSU142" s="486"/>
      <c r="QSV142" s="487"/>
      <c r="QSW142" s="485"/>
      <c r="QSX142" s="486"/>
      <c r="QSY142" s="486"/>
      <c r="QSZ142" s="486"/>
      <c r="QTA142" s="486"/>
      <c r="QTB142" s="486"/>
      <c r="QTC142" s="486"/>
      <c r="QTD142" s="487"/>
      <c r="QTE142" s="485"/>
      <c r="QTF142" s="486"/>
      <c r="QTG142" s="486"/>
      <c r="QTH142" s="486"/>
      <c r="QTI142" s="486"/>
      <c r="QTJ142" s="486"/>
      <c r="QTK142" s="486"/>
      <c r="QTL142" s="487"/>
      <c r="QTM142" s="485"/>
      <c r="QTN142" s="486"/>
      <c r="QTO142" s="486"/>
      <c r="QTP142" s="486"/>
      <c r="QTQ142" s="486"/>
      <c r="QTR142" s="486"/>
      <c r="QTS142" s="486"/>
      <c r="QTT142" s="487"/>
      <c r="QTU142" s="485"/>
      <c r="QTV142" s="486"/>
      <c r="QTW142" s="486"/>
      <c r="QTX142" s="486"/>
      <c r="QTY142" s="486"/>
      <c r="QTZ142" s="486"/>
      <c r="QUA142" s="486"/>
      <c r="QUB142" s="487"/>
      <c r="QUC142" s="485"/>
      <c r="QUD142" s="486"/>
      <c r="QUE142" s="486"/>
      <c r="QUF142" s="486"/>
      <c r="QUG142" s="486"/>
      <c r="QUH142" s="486"/>
      <c r="QUI142" s="486"/>
      <c r="QUJ142" s="487"/>
      <c r="QUK142" s="485"/>
      <c r="QUL142" s="486"/>
      <c r="QUM142" s="486"/>
      <c r="QUN142" s="486"/>
      <c r="QUO142" s="486"/>
      <c r="QUP142" s="486"/>
      <c r="QUQ142" s="486"/>
      <c r="QUR142" s="487"/>
      <c r="QUS142" s="485"/>
      <c r="QUT142" s="486"/>
      <c r="QUU142" s="486"/>
      <c r="QUV142" s="486"/>
      <c r="QUW142" s="486"/>
      <c r="QUX142" s="486"/>
      <c r="QUY142" s="486"/>
      <c r="QUZ142" s="487"/>
      <c r="QVA142" s="485"/>
      <c r="QVB142" s="486"/>
      <c r="QVC142" s="486"/>
      <c r="QVD142" s="486"/>
      <c r="QVE142" s="486"/>
      <c r="QVF142" s="486"/>
      <c r="QVG142" s="486"/>
      <c r="QVH142" s="487"/>
      <c r="QVI142" s="485"/>
      <c r="QVJ142" s="486"/>
      <c r="QVK142" s="486"/>
      <c r="QVL142" s="486"/>
      <c r="QVM142" s="486"/>
      <c r="QVN142" s="486"/>
      <c r="QVO142" s="486"/>
      <c r="QVP142" s="487"/>
      <c r="QVQ142" s="485"/>
      <c r="QVR142" s="486"/>
      <c r="QVS142" s="486"/>
      <c r="QVT142" s="486"/>
      <c r="QVU142" s="486"/>
      <c r="QVV142" s="486"/>
      <c r="QVW142" s="486"/>
      <c r="QVX142" s="487"/>
      <c r="QVY142" s="485"/>
      <c r="QVZ142" s="486"/>
      <c r="QWA142" s="486"/>
      <c r="QWB142" s="486"/>
      <c r="QWC142" s="486"/>
      <c r="QWD142" s="486"/>
      <c r="QWE142" s="486"/>
      <c r="QWF142" s="487"/>
      <c r="QWG142" s="485"/>
      <c r="QWH142" s="486"/>
      <c r="QWI142" s="486"/>
      <c r="QWJ142" s="486"/>
      <c r="QWK142" s="486"/>
      <c r="QWL142" s="486"/>
      <c r="QWM142" s="486"/>
      <c r="QWN142" s="487"/>
      <c r="QWO142" s="485"/>
      <c r="QWP142" s="486"/>
      <c r="QWQ142" s="486"/>
      <c r="QWR142" s="486"/>
      <c r="QWS142" s="486"/>
      <c r="QWT142" s="486"/>
      <c r="QWU142" s="486"/>
      <c r="QWV142" s="487"/>
      <c r="QWW142" s="485"/>
      <c r="QWX142" s="486"/>
      <c r="QWY142" s="486"/>
      <c r="QWZ142" s="486"/>
      <c r="QXA142" s="486"/>
      <c r="QXB142" s="486"/>
      <c r="QXC142" s="486"/>
      <c r="QXD142" s="487"/>
      <c r="QXE142" s="485"/>
      <c r="QXF142" s="486"/>
      <c r="QXG142" s="486"/>
      <c r="QXH142" s="486"/>
      <c r="QXI142" s="486"/>
      <c r="QXJ142" s="486"/>
      <c r="QXK142" s="486"/>
      <c r="QXL142" s="487"/>
      <c r="QXM142" s="485"/>
      <c r="QXN142" s="486"/>
      <c r="QXO142" s="486"/>
      <c r="QXP142" s="486"/>
      <c r="QXQ142" s="486"/>
      <c r="QXR142" s="486"/>
      <c r="QXS142" s="486"/>
      <c r="QXT142" s="487"/>
      <c r="QXU142" s="485"/>
      <c r="QXV142" s="486"/>
      <c r="QXW142" s="486"/>
      <c r="QXX142" s="486"/>
      <c r="QXY142" s="486"/>
      <c r="QXZ142" s="486"/>
      <c r="QYA142" s="486"/>
      <c r="QYB142" s="487"/>
      <c r="QYC142" s="485"/>
      <c r="QYD142" s="486"/>
      <c r="QYE142" s="486"/>
      <c r="QYF142" s="486"/>
      <c r="QYG142" s="486"/>
      <c r="QYH142" s="486"/>
      <c r="QYI142" s="486"/>
      <c r="QYJ142" s="487"/>
      <c r="QYK142" s="485"/>
      <c r="QYL142" s="486"/>
      <c r="QYM142" s="486"/>
      <c r="QYN142" s="486"/>
      <c r="QYO142" s="486"/>
      <c r="QYP142" s="486"/>
      <c r="QYQ142" s="486"/>
      <c r="QYR142" s="487"/>
      <c r="QYS142" s="485"/>
      <c r="QYT142" s="486"/>
      <c r="QYU142" s="486"/>
      <c r="QYV142" s="486"/>
      <c r="QYW142" s="486"/>
      <c r="QYX142" s="486"/>
      <c r="QYY142" s="486"/>
      <c r="QYZ142" s="487"/>
      <c r="QZA142" s="485"/>
      <c r="QZB142" s="486"/>
      <c r="QZC142" s="486"/>
      <c r="QZD142" s="486"/>
      <c r="QZE142" s="486"/>
      <c r="QZF142" s="486"/>
      <c r="QZG142" s="486"/>
      <c r="QZH142" s="487"/>
      <c r="QZI142" s="485"/>
      <c r="QZJ142" s="486"/>
      <c r="QZK142" s="486"/>
      <c r="QZL142" s="486"/>
      <c r="QZM142" s="486"/>
      <c r="QZN142" s="486"/>
      <c r="QZO142" s="486"/>
      <c r="QZP142" s="487"/>
      <c r="QZQ142" s="485"/>
      <c r="QZR142" s="486"/>
      <c r="QZS142" s="486"/>
      <c r="QZT142" s="486"/>
      <c r="QZU142" s="486"/>
      <c r="QZV142" s="486"/>
      <c r="QZW142" s="486"/>
      <c r="QZX142" s="487"/>
      <c r="QZY142" s="485"/>
      <c r="QZZ142" s="486"/>
      <c r="RAA142" s="486"/>
      <c r="RAB142" s="486"/>
      <c r="RAC142" s="486"/>
      <c r="RAD142" s="486"/>
      <c r="RAE142" s="486"/>
      <c r="RAF142" s="487"/>
      <c r="RAG142" s="485"/>
      <c r="RAH142" s="486"/>
      <c r="RAI142" s="486"/>
      <c r="RAJ142" s="486"/>
      <c r="RAK142" s="486"/>
      <c r="RAL142" s="486"/>
      <c r="RAM142" s="486"/>
      <c r="RAN142" s="487"/>
      <c r="RAO142" s="485"/>
      <c r="RAP142" s="486"/>
      <c r="RAQ142" s="486"/>
      <c r="RAR142" s="486"/>
      <c r="RAS142" s="486"/>
      <c r="RAT142" s="486"/>
      <c r="RAU142" s="486"/>
      <c r="RAV142" s="487"/>
      <c r="RAW142" s="485"/>
      <c r="RAX142" s="486"/>
      <c r="RAY142" s="486"/>
      <c r="RAZ142" s="486"/>
      <c r="RBA142" s="486"/>
      <c r="RBB142" s="486"/>
      <c r="RBC142" s="486"/>
      <c r="RBD142" s="487"/>
      <c r="RBE142" s="485"/>
      <c r="RBF142" s="486"/>
      <c r="RBG142" s="486"/>
      <c r="RBH142" s="486"/>
      <c r="RBI142" s="486"/>
      <c r="RBJ142" s="486"/>
      <c r="RBK142" s="486"/>
      <c r="RBL142" s="487"/>
      <c r="RBM142" s="485"/>
      <c r="RBN142" s="486"/>
      <c r="RBO142" s="486"/>
      <c r="RBP142" s="486"/>
      <c r="RBQ142" s="486"/>
      <c r="RBR142" s="486"/>
      <c r="RBS142" s="486"/>
      <c r="RBT142" s="487"/>
      <c r="RBU142" s="485"/>
      <c r="RBV142" s="486"/>
      <c r="RBW142" s="486"/>
      <c r="RBX142" s="486"/>
      <c r="RBY142" s="486"/>
      <c r="RBZ142" s="486"/>
      <c r="RCA142" s="486"/>
      <c r="RCB142" s="487"/>
      <c r="RCC142" s="485"/>
      <c r="RCD142" s="486"/>
      <c r="RCE142" s="486"/>
      <c r="RCF142" s="486"/>
      <c r="RCG142" s="486"/>
      <c r="RCH142" s="486"/>
      <c r="RCI142" s="486"/>
      <c r="RCJ142" s="487"/>
      <c r="RCK142" s="485"/>
      <c r="RCL142" s="486"/>
      <c r="RCM142" s="486"/>
      <c r="RCN142" s="486"/>
      <c r="RCO142" s="486"/>
      <c r="RCP142" s="486"/>
      <c r="RCQ142" s="486"/>
      <c r="RCR142" s="487"/>
      <c r="RCS142" s="485"/>
      <c r="RCT142" s="486"/>
      <c r="RCU142" s="486"/>
      <c r="RCV142" s="486"/>
      <c r="RCW142" s="486"/>
      <c r="RCX142" s="486"/>
      <c r="RCY142" s="486"/>
      <c r="RCZ142" s="487"/>
      <c r="RDA142" s="485"/>
      <c r="RDB142" s="486"/>
      <c r="RDC142" s="486"/>
      <c r="RDD142" s="486"/>
      <c r="RDE142" s="486"/>
      <c r="RDF142" s="486"/>
      <c r="RDG142" s="486"/>
      <c r="RDH142" s="487"/>
      <c r="RDI142" s="485"/>
      <c r="RDJ142" s="486"/>
      <c r="RDK142" s="486"/>
      <c r="RDL142" s="486"/>
      <c r="RDM142" s="486"/>
      <c r="RDN142" s="486"/>
      <c r="RDO142" s="486"/>
      <c r="RDP142" s="487"/>
      <c r="RDQ142" s="485"/>
      <c r="RDR142" s="486"/>
      <c r="RDS142" s="486"/>
      <c r="RDT142" s="486"/>
      <c r="RDU142" s="486"/>
      <c r="RDV142" s="486"/>
      <c r="RDW142" s="486"/>
      <c r="RDX142" s="487"/>
      <c r="RDY142" s="485"/>
      <c r="RDZ142" s="486"/>
      <c r="REA142" s="486"/>
      <c r="REB142" s="486"/>
      <c r="REC142" s="486"/>
      <c r="RED142" s="486"/>
      <c r="REE142" s="486"/>
      <c r="REF142" s="487"/>
      <c r="REG142" s="485"/>
      <c r="REH142" s="486"/>
      <c r="REI142" s="486"/>
      <c r="REJ142" s="486"/>
      <c r="REK142" s="486"/>
      <c r="REL142" s="486"/>
      <c r="REM142" s="486"/>
      <c r="REN142" s="487"/>
      <c r="REO142" s="485"/>
      <c r="REP142" s="486"/>
      <c r="REQ142" s="486"/>
      <c r="RER142" s="486"/>
      <c r="RES142" s="486"/>
      <c r="RET142" s="486"/>
      <c r="REU142" s="486"/>
      <c r="REV142" s="487"/>
      <c r="REW142" s="485"/>
      <c r="REX142" s="486"/>
      <c r="REY142" s="486"/>
      <c r="REZ142" s="486"/>
      <c r="RFA142" s="486"/>
      <c r="RFB142" s="486"/>
      <c r="RFC142" s="486"/>
      <c r="RFD142" s="487"/>
      <c r="RFE142" s="485"/>
      <c r="RFF142" s="486"/>
      <c r="RFG142" s="486"/>
      <c r="RFH142" s="486"/>
      <c r="RFI142" s="486"/>
      <c r="RFJ142" s="486"/>
      <c r="RFK142" s="486"/>
      <c r="RFL142" s="487"/>
      <c r="RFM142" s="485"/>
      <c r="RFN142" s="486"/>
      <c r="RFO142" s="486"/>
      <c r="RFP142" s="486"/>
      <c r="RFQ142" s="486"/>
      <c r="RFR142" s="486"/>
      <c r="RFS142" s="486"/>
      <c r="RFT142" s="487"/>
      <c r="RFU142" s="485"/>
      <c r="RFV142" s="486"/>
      <c r="RFW142" s="486"/>
      <c r="RFX142" s="486"/>
      <c r="RFY142" s="486"/>
      <c r="RFZ142" s="486"/>
      <c r="RGA142" s="486"/>
      <c r="RGB142" s="487"/>
      <c r="RGC142" s="485"/>
      <c r="RGD142" s="486"/>
      <c r="RGE142" s="486"/>
      <c r="RGF142" s="486"/>
      <c r="RGG142" s="486"/>
      <c r="RGH142" s="486"/>
      <c r="RGI142" s="486"/>
      <c r="RGJ142" s="487"/>
      <c r="RGK142" s="485"/>
      <c r="RGL142" s="486"/>
      <c r="RGM142" s="486"/>
      <c r="RGN142" s="486"/>
      <c r="RGO142" s="486"/>
      <c r="RGP142" s="486"/>
      <c r="RGQ142" s="486"/>
      <c r="RGR142" s="487"/>
      <c r="RGS142" s="485"/>
      <c r="RGT142" s="486"/>
      <c r="RGU142" s="486"/>
      <c r="RGV142" s="486"/>
      <c r="RGW142" s="486"/>
      <c r="RGX142" s="486"/>
      <c r="RGY142" s="486"/>
      <c r="RGZ142" s="487"/>
      <c r="RHA142" s="485"/>
      <c r="RHB142" s="486"/>
      <c r="RHC142" s="486"/>
      <c r="RHD142" s="486"/>
      <c r="RHE142" s="486"/>
      <c r="RHF142" s="486"/>
      <c r="RHG142" s="486"/>
      <c r="RHH142" s="487"/>
      <c r="RHI142" s="485"/>
      <c r="RHJ142" s="486"/>
      <c r="RHK142" s="486"/>
      <c r="RHL142" s="486"/>
      <c r="RHM142" s="486"/>
      <c r="RHN142" s="486"/>
      <c r="RHO142" s="486"/>
      <c r="RHP142" s="487"/>
      <c r="RHQ142" s="485"/>
      <c r="RHR142" s="486"/>
      <c r="RHS142" s="486"/>
      <c r="RHT142" s="486"/>
      <c r="RHU142" s="486"/>
      <c r="RHV142" s="486"/>
      <c r="RHW142" s="486"/>
      <c r="RHX142" s="487"/>
      <c r="RHY142" s="485"/>
      <c r="RHZ142" s="486"/>
      <c r="RIA142" s="486"/>
      <c r="RIB142" s="486"/>
      <c r="RIC142" s="486"/>
      <c r="RID142" s="486"/>
      <c r="RIE142" s="486"/>
      <c r="RIF142" s="487"/>
      <c r="RIG142" s="485"/>
      <c r="RIH142" s="486"/>
      <c r="RII142" s="486"/>
      <c r="RIJ142" s="486"/>
      <c r="RIK142" s="486"/>
      <c r="RIL142" s="486"/>
      <c r="RIM142" s="486"/>
      <c r="RIN142" s="487"/>
      <c r="RIO142" s="485"/>
      <c r="RIP142" s="486"/>
      <c r="RIQ142" s="486"/>
      <c r="RIR142" s="486"/>
      <c r="RIS142" s="486"/>
      <c r="RIT142" s="486"/>
      <c r="RIU142" s="486"/>
      <c r="RIV142" s="487"/>
      <c r="RIW142" s="485"/>
      <c r="RIX142" s="486"/>
      <c r="RIY142" s="486"/>
      <c r="RIZ142" s="486"/>
      <c r="RJA142" s="486"/>
      <c r="RJB142" s="486"/>
      <c r="RJC142" s="486"/>
      <c r="RJD142" s="487"/>
      <c r="RJE142" s="485"/>
      <c r="RJF142" s="486"/>
      <c r="RJG142" s="486"/>
      <c r="RJH142" s="486"/>
      <c r="RJI142" s="486"/>
      <c r="RJJ142" s="486"/>
      <c r="RJK142" s="486"/>
      <c r="RJL142" s="487"/>
      <c r="RJM142" s="485"/>
      <c r="RJN142" s="486"/>
      <c r="RJO142" s="486"/>
      <c r="RJP142" s="486"/>
      <c r="RJQ142" s="486"/>
      <c r="RJR142" s="486"/>
      <c r="RJS142" s="486"/>
      <c r="RJT142" s="487"/>
      <c r="RJU142" s="485"/>
      <c r="RJV142" s="486"/>
      <c r="RJW142" s="486"/>
      <c r="RJX142" s="486"/>
      <c r="RJY142" s="486"/>
      <c r="RJZ142" s="486"/>
      <c r="RKA142" s="486"/>
      <c r="RKB142" s="487"/>
      <c r="RKC142" s="485"/>
      <c r="RKD142" s="486"/>
      <c r="RKE142" s="486"/>
      <c r="RKF142" s="486"/>
      <c r="RKG142" s="486"/>
      <c r="RKH142" s="486"/>
      <c r="RKI142" s="486"/>
      <c r="RKJ142" s="487"/>
      <c r="RKK142" s="485"/>
      <c r="RKL142" s="486"/>
      <c r="RKM142" s="486"/>
      <c r="RKN142" s="486"/>
      <c r="RKO142" s="486"/>
      <c r="RKP142" s="486"/>
      <c r="RKQ142" s="486"/>
      <c r="RKR142" s="487"/>
      <c r="RKS142" s="485"/>
      <c r="RKT142" s="486"/>
      <c r="RKU142" s="486"/>
      <c r="RKV142" s="486"/>
      <c r="RKW142" s="486"/>
      <c r="RKX142" s="486"/>
      <c r="RKY142" s="486"/>
      <c r="RKZ142" s="487"/>
      <c r="RLA142" s="485"/>
      <c r="RLB142" s="486"/>
      <c r="RLC142" s="486"/>
      <c r="RLD142" s="486"/>
      <c r="RLE142" s="486"/>
      <c r="RLF142" s="486"/>
      <c r="RLG142" s="486"/>
      <c r="RLH142" s="487"/>
      <c r="RLI142" s="485"/>
      <c r="RLJ142" s="486"/>
      <c r="RLK142" s="486"/>
      <c r="RLL142" s="486"/>
      <c r="RLM142" s="486"/>
      <c r="RLN142" s="486"/>
      <c r="RLO142" s="486"/>
      <c r="RLP142" s="487"/>
      <c r="RLQ142" s="485"/>
      <c r="RLR142" s="486"/>
      <c r="RLS142" s="486"/>
      <c r="RLT142" s="486"/>
      <c r="RLU142" s="486"/>
      <c r="RLV142" s="486"/>
      <c r="RLW142" s="486"/>
      <c r="RLX142" s="487"/>
      <c r="RLY142" s="485"/>
      <c r="RLZ142" s="486"/>
      <c r="RMA142" s="486"/>
      <c r="RMB142" s="486"/>
      <c r="RMC142" s="486"/>
      <c r="RMD142" s="486"/>
      <c r="RME142" s="486"/>
      <c r="RMF142" s="487"/>
      <c r="RMG142" s="485"/>
      <c r="RMH142" s="486"/>
      <c r="RMI142" s="486"/>
      <c r="RMJ142" s="486"/>
      <c r="RMK142" s="486"/>
      <c r="RML142" s="486"/>
      <c r="RMM142" s="486"/>
      <c r="RMN142" s="487"/>
      <c r="RMO142" s="485"/>
      <c r="RMP142" s="486"/>
      <c r="RMQ142" s="486"/>
      <c r="RMR142" s="486"/>
      <c r="RMS142" s="486"/>
      <c r="RMT142" s="486"/>
      <c r="RMU142" s="486"/>
      <c r="RMV142" s="487"/>
      <c r="RMW142" s="485"/>
      <c r="RMX142" s="486"/>
      <c r="RMY142" s="486"/>
      <c r="RMZ142" s="486"/>
      <c r="RNA142" s="486"/>
      <c r="RNB142" s="486"/>
      <c r="RNC142" s="486"/>
      <c r="RND142" s="487"/>
      <c r="RNE142" s="485"/>
      <c r="RNF142" s="486"/>
      <c r="RNG142" s="486"/>
      <c r="RNH142" s="486"/>
      <c r="RNI142" s="486"/>
      <c r="RNJ142" s="486"/>
      <c r="RNK142" s="486"/>
      <c r="RNL142" s="487"/>
      <c r="RNM142" s="485"/>
      <c r="RNN142" s="486"/>
      <c r="RNO142" s="486"/>
      <c r="RNP142" s="486"/>
      <c r="RNQ142" s="486"/>
      <c r="RNR142" s="486"/>
      <c r="RNS142" s="486"/>
      <c r="RNT142" s="487"/>
      <c r="RNU142" s="485"/>
      <c r="RNV142" s="486"/>
      <c r="RNW142" s="486"/>
      <c r="RNX142" s="486"/>
      <c r="RNY142" s="486"/>
      <c r="RNZ142" s="486"/>
      <c r="ROA142" s="486"/>
      <c r="ROB142" s="487"/>
      <c r="ROC142" s="485"/>
      <c r="ROD142" s="486"/>
      <c r="ROE142" s="486"/>
      <c r="ROF142" s="486"/>
      <c r="ROG142" s="486"/>
      <c r="ROH142" s="486"/>
      <c r="ROI142" s="486"/>
      <c r="ROJ142" s="487"/>
      <c r="ROK142" s="485"/>
      <c r="ROL142" s="486"/>
      <c r="ROM142" s="486"/>
      <c r="RON142" s="486"/>
      <c r="ROO142" s="486"/>
      <c r="ROP142" s="486"/>
      <c r="ROQ142" s="486"/>
      <c r="ROR142" s="487"/>
      <c r="ROS142" s="485"/>
      <c r="ROT142" s="486"/>
      <c r="ROU142" s="486"/>
      <c r="ROV142" s="486"/>
      <c r="ROW142" s="486"/>
      <c r="ROX142" s="486"/>
      <c r="ROY142" s="486"/>
      <c r="ROZ142" s="487"/>
      <c r="RPA142" s="485"/>
      <c r="RPB142" s="486"/>
      <c r="RPC142" s="486"/>
      <c r="RPD142" s="486"/>
      <c r="RPE142" s="486"/>
      <c r="RPF142" s="486"/>
      <c r="RPG142" s="486"/>
      <c r="RPH142" s="487"/>
      <c r="RPI142" s="485"/>
      <c r="RPJ142" s="486"/>
      <c r="RPK142" s="486"/>
      <c r="RPL142" s="486"/>
      <c r="RPM142" s="486"/>
      <c r="RPN142" s="486"/>
      <c r="RPO142" s="486"/>
      <c r="RPP142" s="487"/>
      <c r="RPQ142" s="485"/>
      <c r="RPR142" s="486"/>
      <c r="RPS142" s="486"/>
      <c r="RPT142" s="486"/>
      <c r="RPU142" s="486"/>
      <c r="RPV142" s="486"/>
      <c r="RPW142" s="486"/>
      <c r="RPX142" s="487"/>
      <c r="RPY142" s="485"/>
      <c r="RPZ142" s="486"/>
      <c r="RQA142" s="486"/>
      <c r="RQB142" s="486"/>
      <c r="RQC142" s="486"/>
      <c r="RQD142" s="486"/>
      <c r="RQE142" s="486"/>
      <c r="RQF142" s="487"/>
      <c r="RQG142" s="485"/>
      <c r="RQH142" s="486"/>
      <c r="RQI142" s="486"/>
      <c r="RQJ142" s="486"/>
      <c r="RQK142" s="486"/>
      <c r="RQL142" s="486"/>
      <c r="RQM142" s="486"/>
      <c r="RQN142" s="487"/>
      <c r="RQO142" s="485"/>
      <c r="RQP142" s="486"/>
      <c r="RQQ142" s="486"/>
      <c r="RQR142" s="486"/>
      <c r="RQS142" s="486"/>
      <c r="RQT142" s="486"/>
      <c r="RQU142" s="486"/>
      <c r="RQV142" s="487"/>
      <c r="RQW142" s="485"/>
      <c r="RQX142" s="486"/>
      <c r="RQY142" s="486"/>
      <c r="RQZ142" s="486"/>
      <c r="RRA142" s="486"/>
      <c r="RRB142" s="486"/>
      <c r="RRC142" s="486"/>
      <c r="RRD142" s="487"/>
      <c r="RRE142" s="485"/>
      <c r="RRF142" s="486"/>
      <c r="RRG142" s="486"/>
      <c r="RRH142" s="486"/>
      <c r="RRI142" s="486"/>
      <c r="RRJ142" s="486"/>
      <c r="RRK142" s="486"/>
      <c r="RRL142" s="487"/>
      <c r="RRM142" s="485"/>
      <c r="RRN142" s="486"/>
      <c r="RRO142" s="486"/>
      <c r="RRP142" s="486"/>
      <c r="RRQ142" s="486"/>
      <c r="RRR142" s="486"/>
      <c r="RRS142" s="486"/>
      <c r="RRT142" s="487"/>
      <c r="RRU142" s="485"/>
      <c r="RRV142" s="486"/>
      <c r="RRW142" s="486"/>
      <c r="RRX142" s="486"/>
      <c r="RRY142" s="486"/>
      <c r="RRZ142" s="486"/>
      <c r="RSA142" s="486"/>
      <c r="RSB142" s="487"/>
      <c r="RSC142" s="485"/>
      <c r="RSD142" s="486"/>
      <c r="RSE142" s="486"/>
      <c r="RSF142" s="486"/>
      <c r="RSG142" s="486"/>
      <c r="RSH142" s="486"/>
      <c r="RSI142" s="486"/>
      <c r="RSJ142" s="487"/>
      <c r="RSK142" s="485"/>
      <c r="RSL142" s="486"/>
      <c r="RSM142" s="486"/>
      <c r="RSN142" s="486"/>
      <c r="RSO142" s="486"/>
      <c r="RSP142" s="486"/>
      <c r="RSQ142" s="486"/>
      <c r="RSR142" s="487"/>
      <c r="RSS142" s="485"/>
      <c r="RST142" s="486"/>
      <c r="RSU142" s="486"/>
      <c r="RSV142" s="486"/>
      <c r="RSW142" s="486"/>
      <c r="RSX142" s="486"/>
      <c r="RSY142" s="486"/>
      <c r="RSZ142" s="487"/>
      <c r="RTA142" s="485"/>
      <c r="RTB142" s="486"/>
      <c r="RTC142" s="486"/>
      <c r="RTD142" s="486"/>
      <c r="RTE142" s="486"/>
      <c r="RTF142" s="486"/>
      <c r="RTG142" s="486"/>
      <c r="RTH142" s="487"/>
      <c r="RTI142" s="485"/>
      <c r="RTJ142" s="486"/>
      <c r="RTK142" s="486"/>
      <c r="RTL142" s="486"/>
      <c r="RTM142" s="486"/>
      <c r="RTN142" s="486"/>
      <c r="RTO142" s="486"/>
      <c r="RTP142" s="487"/>
      <c r="RTQ142" s="485"/>
      <c r="RTR142" s="486"/>
      <c r="RTS142" s="486"/>
      <c r="RTT142" s="486"/>
      <c r="RTU142" s="486"/>
      <c r="RTV142" s="486"/>
      <c r="RTW142" s="486"/>
      <c r="RTX142" s="487"/>
      <c r="RTY142" s="485"/>
      <c r="RTZ142" s="486"/>
      <c r="RUA142" s="486"/>
      <c r="RUB142" s="486"/>
      <c r="RUC142" s="486"/>
      <c r="RUD142" s="486"/>
      <c r="RUE142" s="486"/>
      <c r="RUF142" s="487"/>
      <c r="RUG142" s="485"/>
      <c r="RUH142" s="486"/>
      <c r="RUI142" s="486"/>
      <c r="RUJ142" s="486"/>
      <c r="RUK142" s="486"/>
      <c r="RUL142" s="486"/>
      <c r="RUM142" s="486"/>
      <c r="RUN142" s="487"/>
      <c r="RUO142" s="485"/>
      <c r="RUP142" s="486"/>
      <c r="RUQ142" s="486"/>
      <c r="RUR142" s="486"/>
      <c r="RUS142" s="486"/>
      <c r="RUT142" s="486"/>
      <c r="RUU142" s="486"/>
      <c r="RUV142" s="487"/>
      <c r="RUW142" s="485"/>
      <c r="RUX142" s="486"/>
      <c r="RUY142" s="486"/>
      <c r="RUZ142" s="486"/>
      <c r="RVA142" s="486"/>
      <c r="RVB142" s="486"/>
      <c r="RVC142" s="486"/>
      <c r="RVD142" s="487"/>
      <c r="RVE142" s="485"/>
      <c r="RVF142" s="486"/>
      <c r="RVG142" s="486"/>
      <c r="RVH142" s="486"/>
      <c r="RVI142" s="486"/>
      <c r="RVJ142" s="486"/>
      <c r="RVK142" s="486"/>
      <c r="RVL142" s="487"/>
      <c r="RVM142" s="485"/>
      <c r="RVN142" s="486"/>
      <c r="RVO142" s="486"/>
      <c r="RVP142" s="486"/>
      <c r="RVQ142" s="486"/>
      <c r="RVR142" s="486"/>
      <c r="RVS142" s="486"/>
      <c r="RVT142" s="487"/>
      <c r="RVU142" s="485"/>
      <c r="RVV142" s="486"/>
      <c r="RVW142" s="486"/>
      <c r="RVX142" s="486"/>
      <c r="RVY142" s="486"/>
      <c r="RVZ142" s="486"/>
      <c r="RWA142" s="486"/>
      <c r="RWB142" s="487"/>
      <c r="RWC142" s="485"/>
      <c r="RWD142" s="486"/>
      <c r="RWE142" s="486"/>
      <c r="RWF142" s="486"/>
      <c r="RWG142" s="486"/>
      <c r="RWH142" s="486"/>
      <c r="RWI142" s="486"/>
      <c r="RWJ142" s="487"/>
      <c r="RWK142" s="485"/>
      <c r="RWL142" s="486"/>
      <c r="RWM142" s="486"/>
      <c r="RWN142" s="486"/>
      <c r="RWO142" s="486"/>
      <c r="RWP142" s="486"/>
      <c r="RWQ142" s="486"/>
      <c r="RWR142" s="487"/>
      <c r="RWS142" s="485"/>
      <c r="RWT142" s="486"/>
      <c r="RWU142" s="486"/>
      <c r="RWV142" s="486"/>
      <c r="RWW142" s="486"/>
      <c r="RWX142" s="486"/>
      <c r="RWY142" s="486"/>
      <c r="RWZ142" s="487"/>
      <c r="RXA142" s="485"/>
      <c r="RXB142" s="486"/>
      <c r="RXC142" s="486"/>
      <c r="RXD142" s="486"/>
      <c r="RXE142" s="486"/>
      <c r="RXF142" s="486"/>
      <c r="RXG142" s="486"/>
      <c r="RXH142" s="487"/>
      <c r="RXI142" s="485"/>
      <c r="RXJ142" s="486"/>
      <c r="RXK142" s="486"/>
      <c r="RXL142" s="486"/>
      <c r="RXM142" s="486"/>
      <c r="RXN142" s="486"/>
      <c r="RXO142" s="486"/>
      <c r="RXP142" s="487"/>
      <c r="RXQ142" s="485"/>
      <c r="RXR142" s="486"/>
      <c r="RXS142" s="486"/>
      <c r="RXT142" s="486"/>
      <c r="RXU142" s="486"/>
      <c r="RXV142" s="486"/>
      <c r="RXW142" s="486"/>
      <c r="RXX142" s="487"/>
      <c r="RXY142" s="485"/>
      <c r="RXZ142" s="486"/>
      <c r="RYA142" s="486"/>
      <c r="RYB142" s="486"/>
      <c r="RYC142" s="486"/>
      <c r="RYD142" s="486"/>
      <c r="RYE142" s="486"/>
      <c r="RYF142" s="487"/>
      <c r="RYG142" s="485"/>
      <c r="RYH142" s="486"/>
      <c r="RYI142" s="486"/>
      <c r="RYJ142" s="486"/>
      <c r="RYK142" s="486"/>
      <c r="RYL142" s="486"/>
      <c r="RYM142" s="486"/>
      <c r="RYN142" s="487"/>
      <c r="RYO142" s="485"/>
      <c r="RYP142" s="486"/>
      <c r="RYQ142" s="486"/>
      <c r="RYR142" s="486"/>
      <c r="RYS142" s="486"/>
      <c r="RYT142" s="486"/>
      <c r="RYU142" s="486"/>
      <c r="RYV142" s="487"/>
      <c r="RYW142" s="485"/>
      <c r="RYX142" s="486"/>
      <c r="RYY142" s="486"/>
      <c r="RYZ142" s="486"/>
      <c r="RZA142" s="486"/>
      <c r="RZB142" s="486"/>
      <c r="RZC142" s="486"/>
      <c r="RZD142" s="487"/>
      <c r="RZE142" s="485"/>
      <c r="RZF142" s="486"/>
      <c r="RZG142" s="486"/>
      <c r="RZH142" s="486"/>
      <c r="RZI142" s="486"/>
      <c r="RZJ142" s="486"/>
      <c r="RZK142" s="486"/>
      <c r="RZL142" s="487"/>
      <c r="RZM142" s="485"/>
      <c r="RZN142" s="486"/>
      <c r="RZO142" s="486"/>
      <c r="RZP142" s="486"/>
      <c r="RZQ142" s="486"/>
      <c r="RZR142" s="486"/>
      <c r="RZS142" s="486"/>
      <c r="RZT142" s="487"/>
      <c r="RZU142" s="485"/>
      <c r="RZV142" s="486"/>
      <c r="RZW142" s="486"/>
      <c r="RZX142" s="486"/>
      <c r="RZY142" s="486"/>
      <c r="RZZ142" s="486"/>
      <c r="SAA142" s="486"/>
      <c r="SAB142" s="487"/>
      <c r="SAC142" s="485"/>
      <c r="SAD142" s="486"/>
      <c r="SAE142" s="486"/>
      <c r="SAF142" s="486"/>
      <c r="SAG142" s="486"/>
      <c r="SAH142" s="486"/>
      <c r="SAI142" s="486"/>
      <c r="SAJ142" s="487"/>
      <c r="SAK142" s="485"/>
      <c r="SAL142" s="486"/>
      <c r="SAM142" s="486"/>
      <c r="SAN142" s="486"/>
      <c r="SAO142" s="486"/>
      <c r="SAP142" s="486"/>
      <c r="SAQ142" s="486"/>
      <c r="SAR142" s="487"/>
      <c r="SAS142" s="485"/>
      <c r="SAT142" s="486"/>
      <c r="SAU142" s="486"/>
      <c r="SAV142" s="486"/>
      <c r="SAW142" s="486"/>
      <c r="SAX142" s="486"/>
      <c r="SAY142" s="486"/>
      <c r="SAZ142" s="487"/>
      <c r="SBA142" s="485"/>
      <c r="SBB142" s="486"/>
      <c r="SBC142" s="486"/>
      <c r="SBD142" s="486"/>
      <c r="SBE142" s="486"/>
      <c r="SBF142" s="486"/>
      <c r="SBG142" s="486"/>
      <c r="SBH142" s="487"/>
      <c r="SBI142" s="485"/>
      <c r="SBJ142" s="486"/>
      <c r="SBK142" s="486"/>
      <c r="SBL142" s="486"/>
      <c r="SBM142" s="486"/>
      <c r="SBN142" s="486"/>
      <c r="SBO142" s="486"/>
      <c r="SBP142" s="487"/>
      <c r="SBQ142" s="485"/>
      <c r="SBR142" s="486"/>
      <c r="SBS142" s="486"/>
      <c r="SBT142" s="486"/>
      <c r="SBU142" s="486"/>
      <c r="SBV142" s="486"/>
      <c r="SBW142" s="486"/>
      <c r="SBX142" s="487"/>
      <c r="SBY142" s="485"/>
      <c r="SBZ142" s="486"/>
      <c r="SCA142" s="486"/>
      <c r="SCB142" s="486"/>
      <c r="SCC142" s="486"/>
      <c r="SCD142" s="486"/>
      <c r="SCE142" s="486"/>
      <c r="SCF142" s="487"/>
      <c r="SCG142" s="485"/>
      <c r="SCH142" s="486"/>
      <c r="SCI142" s="486"/>
      <c r="SCJ142" s="486"/>
      <c r="SCK142" s="486"/>
      <c r="SCL142" s="486"/>
      <c r="SCM142" s="486"/>
      <c r="SCN142" s="487"/>
      <c r="SCO142" s="485"/>
      <c r="SCP142" s="486"/>
      <c r="SCQ142" s="486"/>
      <c r="SCR142" s="486"/>
      <c r="SCS142" s="486"/>
      <c r="SCT142" s="486"/>
      <c r="SCU142" s="486"/>
      <c r="SCV142" s="487"/>
      <c r="SCW142" s="485"/>
      <c r="SCX142" s="486"/>
      <c r="SCY142" s="486"/>
      <c r="SCZ142" s="486"/>
      <c r="SDA142" s="486"/>
      <c r="SDB142" s="486"/>
      <c r="SDC142" s="486"/>
      <c r="SDD142" s="487"/>
      <c r="SDE142" s="485"/>
      <c r="SDF142" s="486"/>
      <c r="SDG142" s="486"/>
      <c r="SDH142" s="486"/>
      <c r="SDI142" s="486"/>
      <c r="SDJ142" s="486"/>
      <c r="SDK142" s="486"/>
      <c r="SDL142" s="487"/>
      <c r="SDM142" s="485"/>
      <c r="SDN142" s="486"/>
      <c r="SDO142" s="486"/>
      <c r="SDP142" s="486"/>
      <c r="SDQ142" s="486"/>
      <c r="SDR142" s="486"/>
      <c r="SDS142" s="486"/>
      <c r="SDT142" s="487"/>
      <c r="SDU142" s="485"/>
      <c r="SDV142" s="486"/>
      <c r="SDW142" s="486"/>
      <c r="SDX142" s="486"/>
      <c r="SDY142" s="486"/>
      <c r="SDZ142" s="486"/>
      <c r="SEA142" s="486"/>
      <c r="SEB142" s="487"/>
      <c r="SEC142" s="485"/>
      <c r="SED142" s="486"/>
      <c r="SEE142" s="486"/>
      <c r="SEF142" s="486"/>
      <c r="SEG142" s="486"/>
      <c r="SEH142" s="486"/>
      <c r="SEI142" s="486"/>
      <c r="SEJ142" s="487"/>
      <c r="SEK142" s="485"/>
      <c r="SEL142" s="486"/>
      <c r="SEM142" s="486"/>
      <c r="SEN142" s="486"/>
      <c r="SEO142" s="486"/>
      <c r="SEP142" s="486"/>
      <c r="SEQ142" s="486"/>
      <c r="SER142" s="487"/>
      <c r="SES142" s="485"/>
      <c r="SET142" s="486"/>
      <c r="SEU142" s="486"/>
      <c r="SEV142" s="486"/>
      <c r="SEW142" s="486"/>
      <c r="SEX142" s="486"/>
      <c r="SEY142" s="486"/>
      <c r="SEZ142" s="487"/>
      <c r="SFA142" s="485"/>
      <c r="SFB142" s="486"/>
      <c r="SFC142" s="486"/>
      <c r="SFD142" s="486"/>
      <c r="SFE142" s="486"/>
      <c r="SFF142" s="486"/>
      <c r="SFG142" s="486"/>
      <c r="SFH142" s="487"/>
      <c r="SFI142" s="485"/>
      <c r="SFJ142" s="486"/>
      <c r="SFK142" s="486"/>
      <c r="SFL142" s="486"/>
      <c r="SFM142" s="486"/>
      <c r="SFN142" s="486"/>
      <c r="SFO142" s="486"/>
      <c r="SFP142" s="487"/>
      <c r="SFQ142" s="485"/>
      <c r="SFR142" s="486"/>
      <c r="SFS142" s="486"/>
      <c r="SFT142" s="486"/>
      <c r="SFU142" s="486"/>
      <c r="SFV142" s="486"/>
      <c r="SFW142" s="486"/>
      <c r="SFX142" s="487"/>
      <c r="SFY142" s="485"/>
      <c r="SFZ142" s="486"/>
      <c r="SGA142" s="486"/>
      <c r="SGB142" s="486"/>
      <c r="SGC142" s="486"/>
      <c r="SGD142" s="486"/>
      <c r="SGE142" s="486"/>
      <c r="SGF142" s="487"/>
      <c r="SGG142" s="485"/>
      <c r="SGH142" s="486"/>
      <c r="SGI142" s="486"/>
      <c r="SGJ142" s="486"/>
      <c r="SGK142" s="486"/>
      <c r="SGL142" s="486"/>
      <c r="SGM142" s="486"/>
      <c r="SGN142" s="487"/>
      <c r="SGO142" s="485"/>
      <c r="SGP142" s="486"/>
      <c r="SGQ142" s="486"/>
      <c r="SGR142" s="486"/>
      <c r="SGS142" s="486"/>
      <c r="SGT142" s="486"/>
      <c r="SGU142" s="486"/>
      <c r="SGV142" s="487"/>
      <c r="SGW142" s="485"/>
      <c r="SGX142" s="486"/>
      <c r="SGY142" s="486"/>
      <c r="SGZ142" s="486"/>
      <c r="SHA142" s="486"/>
      <c r="SHB142" s="486"/>
      <c r="SHC142" s="486"/>
      <c r="SHD142" s="487"/>
      <c r="SHE142" s="485"/>
      <c r="SHF142" s="486"/>
      <c r="SHG142" s="486"/>
      <c r="SHH142" s="486"/>
      <c r="SHI142" s="486"/>
      <c r="SHJ142" s="486"/>
      <c r="SHK142" s="486"/>
      <c r="SHL142" s="487"/>
      <c r="SHM142" s="485"/>
      <c r="SHN142" s="486"/>
      <c r="SHO142" s="486"/>
      <c r="SHP142" s="486"/>
      <c r="SHQ142" s="486"/>
      <c r="SHR142" s="486"/>
      <c r="SHS142" s="486"/>
      <c r="SHT142" s="487"/>
      <c r="SHU142" s="485"/>
      <c r="SHV142" s="486"/>
      <c r="SHW142" s="486"/>
      <c r="SHX142" s="486"/>
      <c r="SHY142" s="486"/>
      <c r="SHZ142" s="486"/>
      <c r="SIA142" s="486"/>
      <c r="SIB142" s="487"/>
      <c r="SIC142" s="485"/>
      <c r="SID142" s="486"/>
      <c r="SIE142" s="486"/>
      <c r="SIF142" s="486"/>
      <c r="SIG142" s="486"/>
      <c r="SIH142" s="486"/>
      <c r="SII142" s="486"/>
      <c r="SIJ142" s="487"/>
      <c r="SIK142" s="485"/>
      <c r="SIL142" s="486"/>
      <c r="SIM142" s="486"/>
      <c r="SIN142" s="486"/>
      <c r="SIO142" s="486"/>
      <c r="SIP142" s="486"/>
      <c r="SIQ142" s="486"/>
      <c r="SIR142" s="487"/>
      <c r="SIS142" s="485"/>
      <c r="SIT142" s="486"/>
      <c r="SIU142" s="486"/>
      <c r="SIV142" s="486"/>
      <c r="SIW142" s="486"/>
      <c r="SIX142" s="486"/>
      <c r="SIY142" s="486"/>
      <c r="SIZ142" s="487"/>
      <c r="SJA142" s="485"/>
      <c r="SJB142" s="486"/>
      <c r="SJC142" s="486"/>
      <c r="SJD142" s="486"/>
      <c r="SJE142" s="486"/>
      <c r="SJF142" s="486"/>
      <c r="SJG142" s="486"/>
      <c r="SJH142" s="487"/>
      <c r="SJI142" s="485"/>
      <c r="SJJ142" s="486"/>
      <c r="SJK142" s="486"/>
      <c r="SJL142" s="486"/>
      <c r="SJM142" s="486"/>
      <c r="SJN142" s="486"/>
      <c r="SJO142" s="486"/>
      <c r="SJP142" s="487"/>
      <c r="SJQ142" s="485"/>
      <c r="SJR142" s="486"/>
      <c r="SJS142" s="486"/>
      <c r="SJT142" s="486"/>
      <c r="SJU142" s="486"/>
      <c r="SJV142" s="486"/>
      <c r="SJW142" s="486"/>
      <c r="SJX142" s="487"/>
      <c r="SJY142" s="485"/>
      <c r="SJZ142" s="486"/>
      <c r="SKA142" s="486"/>
      <c r="SKB142" s="486"/>
      <c r="SKC142" s="486"/>
      <c r="SKD142" s="486"/>
      <c r="SKE142" s="486"/>
      <c r="SKF142" s="487"/>
      <c r="SKG142" s="485"/>
      <c r="SKH142" s="486"/>
      <c r="SKI142" s="486"/>
      <c r="SKJ142" s="486"/>
      <c r="SKK142" s="486"/>
      <c r="SKL142" s="486"/>
      <c r="SKM142" s="486"/>
      <c r="SKN142" s="487"/>
      <c r="SKO142" s="485"/>
      <c r="SKP142" s="486"/>
      <c r="SKQ142" s="486"/>
      <c r="SKR142" s="486"/>
      <c r="SKS142" s="486"/>
      <c r="SKT142" s="486"/>
      <c r="SKU142" s="486"/>
      <c r="SKV142" s="487"/>
      <c r="SKW142" s="485"/>
      <c r="SKX142" s="486"/>
      <c r="SKY142" s="486"/>
      <c r="SKZ142" s="486"/>
      <c r="SLA142" s="486"/>
      <c r="SLB142" s="486"/>
      <c r="SLC142" s="486"/>
      <c r="SLD142" s="487"/>
      <c r="SLE142" s="485"/>
      <c r="SLF142" s="486"/>
      <c r="SLG142" s="486"/>
      <c r="SLH142" s="486"/>
      <c r="SLI142" s="486"/>
      <c r="SLJ142" s="486"/>
      <c r="SLK142" s="486"/>
      <c r="SLL142" s="487"/>
      <c r="SLM142" s="485"/>
      <c r="SLN142" s="486"/>
      <c r="SLO142" s="486"/>
      <c r="SLP142" s="486"/>
      <c r="SLQ142" s="486"/>
      <c r="SLR142" s="486"/>
      <c r="SLS142" s="486"/>
      <c r="SLT142" s="487"/>
      <c r="SLU142" s="485"/>
      <c r="SLV142" s="486"/>
      <c r="SLW142" s="486"/>
      <c r="SLX142" s="486"/>
      <c r="SLY142" s="486"/>
      <c r="SLZ142" s="486"/>
      <c r="SMA142" s="486"/>
      <c r="SMB142" s="487"/>
      <c r="SMC142" s="485"/>
      <c r="SMD142" s="486"/>
      <c r="SME142" s="486"/>
      <c r="SMF142" s="486"/>
      <c r="SMG142" s="486"/>
      <c r="SMH142" s="486"/>
      <c r="SMI142" s="486"/>
      <c r="SMJ142" s="487"/>
      <c r="SMK142" s="485"/>
      <c r="SML142" s="486"/>
      <c r="SMM142" s="486"/>
      <c r="SMN142" s="486"/>
      <c r="SMO142" s="486"/>
      <c r="SMP142" s="486"/>
      <c r="SMQ142" s="486"/>
      <c r="SMR142" s="487"/>
      <c r="SMS142" s="485"/>
      <c r="SMT142" s="486"/>
      <c r="SMU142" s="486"/>
      <c r="SMV142" s="486"/>
      <c r="SMW142" s="486"/>
      <c r="SMX142" s="486"/>
      <c r="SMY142" s="486"/>
      <c r="SMZ142" s="487"/>
      <c r="SNA142" s="485"/>
      <c r="SNB142" s="486"/>
      <c r="SNC142" s="486"/>
      <c r="SND142" s="486"/>
      <c r="SNE142" s="486"/>
      <c r="SNF142" s="486"/>
      <c r="SNG142" s="486"/>
      <c r="SNH142" s="487"/>
      <c r="SNI142" s="485"/>
      <c r="SNJ142" s="486"/>
      <c r="SNK142" s="486"/>
      <c r="SNL142" s="486"/>
      <c r="SNM142" s="486"/>
      <c r="SNN142" s="486"/>
      <c r="SNO142" s="486"/>
      <c r="SNP142" s="487"/>
      <c r="SNQ142" s="485"/>
      <c r="SNR142" s="486"/>
      <c r="SNS142" s="486"/>
      <c r="SNT142" s="486"/>
      <c r="SNU142" s="486"/>
      <c r="SNV142" s="486"/>
      <c r="SNW142" s="486"/>
      <c r="SNX142" s="487"/>
      <c r="SNY142" s="485"/>
      <c r="SNZ142" s="486"/>
      <c r="SOA142" s="486"/>
      <c r="SOB142" s="486"/>
      <c r="SOC142" s="486"/>
      <c r="SOD142" s="486"/>
      <c r="SOE142" s="486"/>
      <c r="SOF142" s="487"/>
      <c r="SOG142" s="485"/>
      <c r="SOH142" s="486"/>
      <c r="SOI142" s="486"/>
      <c r="SOJ142" s="486"/>
      <c r="SOK142" s="486"/>
      <c r="SOL142" s="486"/>
      <c r="SOM142" s="486"/>
      <c r="SON142" s="487"/>
      <c r="SOO142" s="485"/>
      <c r="SOP142" s="486"/>
      <c r="SOQ142" s="486"/>
      <c r="SOR142" s="486"/>
      <c r="SOS142" s="486"/>
      <c r="SOT142" s="486"/>
      <c r="SOU142" s="486"/>
      <c r="SOV142" s="487"/>
      <c r="SOW142" s="485"/>
      <c r="SOX142" s="486"/>
      <c r="SOY142" s="486"/>
      <c r="SOZ142" s="486"/>
      <c r="SPA142" s="486"/>
      <c r="SPB142" s="486"/>
      <c r="SPC142" s="486"/>
      <c r="SPD142" s="487"/>
      <c r="SPE142" s="485"/>
      <c r="SPF142" s="486"/>
      <c r="SPG142" s="486"/>
      <c r="SPH142" s="486"/>
      <c r="SPI142" s="486"/>
      <c r="SPJ142" s="486"/>
      <c r="SPK142" s="486"/>
      <c r="SPL142" s="487"/>
      <c r="SPM142" s="485"/>
      <c r="SPN142" s="486"/>
      <c r="SPO142" s="486"/>
      <c r="SPP142" s="486"/>
      <c r="SPQ142" s="486"/>
      <c r="SPR142" s="486"/>
      <c r="SPS142" s="486"/>
      <c r="SPT142" s="487"/>
      <c r="SPU142" s="485"/>
      <c r="SPV142" s="486"/>
      <c r="SPW142" s="486"/>
      <c r="SPX142" s="486"/>
      <c r="SPY142" s="486"/>
      <c r="SPZ142" s="486"/>
      <c r="SQA142" s="486"/>
      <c r="SQB142" s="487"/>
      <c r="SQC142" s="485"/>
      <c r="SQD142" s="486"/>
      <c r="SQE142" s="486"/>
      <c r="SQF142" s="486"/>
      <c r="SQG142" s="486"/>
      <c r="SQH142" s="486"/>
      <c r="SQI142" s="486"/>
      <c r="SQJ142" s="487"/>
      <c r="SQK142" s="485"/>
      <c r="SQL142" s="486"/>
      <c r="SQM142" s="486"/>
      <c r="SQN142" s="486"/>
      <c r="SQO142" s="486"/>
      <c r="SQP142" s="486"/>
      <c r="SQQ142" s="486"/>
      <c r="SQR142" s="487"/>
      <c r="SQS142" s="485"/>
      <c r="SQT142" s="486"/>
      <c r="SQU142" s="486"/>
      <c r="SQV142" s="486"/>
      <c r="SQW142" s="486"/>
      <c r="SQX142" s="486"/>
      <c r="SQY142" s="486"/>
      <c r="SQZ142" s="487"/>
      <c r="SRA142" s="485"/>
      <c r="SRB142" s="486"/>
      <c r="SRC142" s="486"/>
      <c r="SRD142" s="486"/>
      <c r="SRE142" s="486"/>
      <c r="SRF142" s="486"/>
      <c r="SRG142" s="486"/>
      <c r="SRH142" s="487"/>
      <c r="SRI142" s="485"/>
      <c r="SRJ142" s="486"/>
      <c r="SRK142" s="486"/>
      <c r="SRL142" s="486"/>
      <c r="SRM142" s="486"/>
      <c r="SRN142" s="486"/>
      <c r="SRO142" s="486"/>
      <c r="SRP142" s="487"/>
      <c r="SRQ142" s="485"/>
      <c r="SRR142" s="486"/>
      <c r="SRS142" s="486"/>
      <c r="SRT142" s="486"/>
      <c r="SRU142" s="486"/>
      <c r="SRV142" s="486"/>
      <c r="SRW142" s="486"/>
      <c r="SRX142" s="487"/>
      <c r="SRY142" s="485"/>
      <c r="SRZ142" s="486"/>
      <c r="SSA142" s="486"/>
      <c r="SSB142" s="486"/>
      <c r="SSC142" s="486"/>
      <c r="SSD142" s="486"/>
      <c r="SSE142" s="486"/>
      <c r="SSF142" s="487"/>
      <c r="SSG142" s="485"/>
      <c r="SSH142" s="486"/>
      <c r="SSI142" s="486"/>
      <c r="SSJ142" s="486"/>
      <c r="SSK142" s="486"/>
      <c r="SSL142" s="486"/>
      <c r="SSM142" s="486"/>
      <c r="SSN142" s="487"/>
      <c r="SSO142" s="485"/>
      <c r="SSP142" s="486"/>
      <c r="SSQ142" s="486"/>
      <c r="SSR142" s="486"/>
      <c r="SSS142" s="486"/>
      <c r="SST142" s="486"/>
      <c r="SSU142" s="486"/>
      <c r="SSV142" s="487"/>
      <c r="SSW142" s="485"/>
      <c r="SSX142" s="486"/>
      <c r="SSY142" s="486"/>
      <c r="SSZ142" s="486"/>
      <c r="STA142" s="486"/>
      <c r="STB142" s="486"/>
      <c r="STC142" s="486"/>
      <c r="STD142" s="487"/>
      <c r="STE142" s="485"/>
      <c r="STF142" s="486"/>
      <c r="STG142" s="486"/>
      <c r="STH142" s="486"/>
      <c r="STI142" s="486"/>
      <c r="STJ142" s="486"/>
      <c r="STK142" s="486"/>
      <c r="STL142" s="487"/>
      <c r="STM142" s="485"/>
      <c r="STN142" s="486"/>
      <c r="STO142" s="486"/>
      <c r="STP142" s="486"/>
      <c r="STQ142" s="486"/>
      <c r="STR142" s="486"/>
      <c r="STS142" s="486"/>
      <c r="STT142" s="487"/>
      <c r="STU142" s="485"/>
      <c r="STV142" s="486"/>
      <c r="STW142" s="486"/>
      <c r="STX142" s="486"/>
      <c r="STY142" s="486"/>
      <c r="STZ142" s="486"/>
      <c r="SUA142" s="486"/>
      <c r="SUB142" s="487"/>
      <c r="SUC142" s="485"/>
      <c r="SUD142" s="486"/>
      <c r="SUE142" s="486"/>
      <c r="SUF142" s="486"/>
      <c r="SUG142" s="486"/>
      <c r="SUH142" s="486"/>
      <c r="SUI142" s="486"/>
      <c r="SUJ142" s="487"/>
      <c r="SUK142" s="485"/>
      <c r="SUL142" s="486"/>
      <c r="SUM142" s="486"/>
      <c r="SUN142" s="486"/>
      <c r="SUO142" s="486"/>
      <c r="SUP142" s="486"/>
      <c r="SUQ142" s="486"/>
      <c r="SUR142" s="487"/>
      <c r="SUS142" s="485"/>
      <c r="SUT142" s="486"/>
      <c r="SUU142" s="486"/>
      <c r="SUV142" s="486"/>
      <c r="SUW142" s="486"/>
      <c r="SUX142" s="486"/>
      <c r="SUY142" s="486"/>
      <c r="SUZ142" s="487"/>
      <c r="SVA142" s="485"/>
      <c r="SVB142" s="486"/>
      <c r="SVC142" s="486"/>
      <c r="SVD142" s="486"/>
      <c r="SVE142" s="486"/>
      <c r="SVF142" s="486"/>
      <c r="SVG142" s="486"/>
      <c r="SVH142" s="487"/>
      <c r="SVI142" s="485"/>
      <c r="SVJ142" s="486"/>
      <c r="SVK142" s="486"/>
      <c r="SVL142" s="486"/>
      <c r="SVM142" s="486"/>
      <c r="SVN142" s="486"/>
      <c r="SVO142" s="486"/>
      <c r="SVP142" s="487"/>
      <c r="SVQ142" s="485"/>
      <c r="SVR142" s="486"/>
      <c r="SVS142" s="486"/>
      <c r="SVT142" s="486"/>
      <c r="SVU142" s="486"/>
      <c r="SVV142" s="486"/>
      <c r="SVW142" s="486"/>
      <c r="SVX142" s="487"/>
      <c r="SVY142" s="485"/>
      <c r="SVZ142" s="486"/>
      <c r="SWA142" s="486"/>
      <c r="SWB142" s="486"/>
      <c r="SWC142" s="486"/>
      <c r="SWD142" s="486"/>
      <c r="SWE142" s="486"/>
      <c r="SWF142" s="487"/>
      <c r="SWG142" s="485"/>
      <c r="SWH142" s="486"/>
      <c r="SWI142" s="486"/>
      <c r="SWJ142" s="486"/>
      <c r="SWK142" s="486"/>
      <c r="SWL142" s="486"/>
      <c r="SWM142" s="486"/>
      <c r="SWN142" s="487"/>
      <c r="SWO142" s="485"/>
      <c r="SWP142" s="486"/>
      <c r="SWQ142" s="486"/>
      <c r="SWR142" s="486"/>
      <c r="SWS142" s="486"/>
      <c r="SWT142" s="486"/>
      <c r="SWU142" s="486"/>
      <c r="SWV142" s="487"/>
      <c r="SWW142" s="485"/>
      <c r="SWX142" s="486"/>
      <c r="SWY142" s="486"/>
      <c r="SWZ142" s="486"/>
      <c r="SXA142" s="486"/>
      <c r="SXB142" s="486"/>
      <c r="SXC142" s="486"/>
      <c r="SXD142" s="487"/>
      <c r="SXE142" s="485"/>
      <c r="SXF142" s="486"/>
      <c r="SXG142" s="486"/>
      <c r="SXH142" s="486"/>
      <c r="SXI142" s="486"/>
      <c r="SXJ142" s="486"/>
      <c r="SXK142" s="486"/>
      <c r="SXL142" s="487"/>
      <c r="SXM142" s="485"/>
      <c r="SXN142" s="486"/>
      <c r="SXO142" s="486"/>
      <c r="SXP142" s="486"/>
      <c r="SXQ142" s="486"/>
      <c r="SXR142" s="486"/>
      <c r="SXS142" s="486"/>
      <c r="SXT142" s="487"/>
      <c r="SXU142" s="485"/>
      <c r="SXV142" s="486"/>
      <c r="SXW142" s="486"/>
      <c r="SXX142" s="486"/>
      <c r="SXY142" s="486"/>
      <c r="SXZ142" s="486"/>
      <c r="SYA142" s="486"/>
      <c r="SYB142" s="487"/>
      <c r="SYC142" s="485"/>
      <c r="SYD142" s="486"/>
      <c r="SYE142" s="486"/>
      <c r="SYF142" s="486"/>
      <c r="SYG142" s="486"/>
      <c r="SYH142" s="486"/>
      <c r="SYI142" s="486"/>
      <c r="SYJ142" s="487"/>
      <c r="SYK142" s="485"/>
      <c r="SYL142" s="486"/>
      <c r="SYM142" s="486"/>
      <c r="SYN142" s="486"/>
      <c r="SYO142" s="486"/>
      <c r="SYP142" s="486"/>
      <c r="SYQ142" s="486"/>
      <c r="SYR142" s="487"/>
      <c r="SYS142" s="485"/>
      <c r="SYT142" s="486"/>
      <c r="SYU142" s="486"/>
      <c r="SYV142" s="486"/>
      <c r="SYW142" s="486"/>
      <c r="SYX142" s="486"/>
      <c r="SYY142" s="486"/>
      <c r="SYZ142" s="487"/>
      <c r="SZA142" s="485"/>
      <c r="SZB142" s="486"/>
      <c r="SZC142" s="486"/>
      <c r="SZD142" s="486"/>
      <c r="SZE142" s="486"/>
      <c r="SZF142" s="486"/>
      <c r="SZG142" s="486"/>
      <c r="SZH142" s="487"/>
      <c r="SZI142" s="485"/>
      <c r="SZJ142" s="486"/>
      <c r="SZK142" s="486"/>
      <c r="SZL142" s="486"/>
      <c r="SZM142" s="486"/>
      <c r="SZN142" s="486"/>
      <c r="SZO142" s="486"/>
      <c r="SZP142" s="487"/>
      <c r="SZQ142" s="485"/>
      <c r="SZR142" s="486"/>
      <c r="SZS142" s="486"/>
      <c r="SZT142" s="486"/>
      <c r="SZU142" s="486"/>
      <c r="SZV142" s="486"/>
      <c r="SZW142" s="486"/>
      <c r="SZX142" s="487"/>
      <c r="SZY142" s="485"/>
      <c r="SZZ142" s="486"/>
      <c r="TAA142" s="486"/>
      <c r="TAB142" s="486"/>
      <c r="TAC142" s="486"/>
      <c r="TAD142" s="486"/>
      <c r="TAE142" s="486"/>
      <c r="TAF142" s="487"/>
      <c r="TAG142" s="485"/>
      <c r="TAH142" s="486"/>
      <c r="TAI142" s="486"/>
      <c r="TAJ142" s="486"/>
      <c r="TAK142" s="486"/>
      <c r="TAL142" s="486"/>
      <c r="TAM142" s="486"/>
      <c r="TAN142" s="487"/>
      <c r="TAO142" s="485"/>
      <c r="TAP142" s="486"/>
      <c r="TAQ142" s="486"/>
      <c r="TAR142" s="486"/>
      <c r="TAS142" s="486"/>
      <c r="TAT142" s="486"/>
      <c r="TAU142" s="486"/>
      <c r="TAV142" s="487"/>
      <c r="TAW142" s="485"/>
      <c r="TAX142" s="486"/>
      <c r="TAY142" s="486"/>
      <c r="TAZ142" s="486"/>
      <c r="TBA142" s="486"/>
      <c r="TBB142" s="486"/>
      <c r="TBC142" s="486"/>
      <c r="TBD142" s="487"/>
      <c r="TBE142" s="485"/>
      <c r="TBF142" s="486"/>
      <c r="TBG142" s="486"/>
      <c r="TBH142" s="486"/>
      <c r="TBI142" s="486"/>
      <c r="TBJ142" s="486"/>
      <c r="TBK142" s="486"/>
      <c r="TBL142" s="487"/>
      <c r="TBM142" s="485"/>
      <c r="TBN142" s="486"/>
      <c r="TBO142" s="486"/>
      <c r="TBP142" s="486"/>
      <c r="TBQ142" s="486"/>
      <c r="TBR142" s="486"/>
      <c r="TBS142" s="486"/>
      <c r="TBT142" s="487"/>
      <c r="TBU142" s="485"/>
      <c r="TBV142" s="486"/>
      <c r="TBW142" s="486"/>
      <c r="TBX142" s="486"/>
      <c r="TBY142" s="486"/>
      <c r="TBZ142" s="486"/>
      <c r="TCA142" s="486"/>
      <c r="TCB142" s="487"/>
      <c r="TCC142" s="485"/>
      <c r="TCD142" s="486"/>
      <c r="TCE142" s="486"/>
      <c r="TCF142" s="486"/>
      <c r="TCG142" s="486"/>
      <c r="TCH142" s="486"/>
      <c r="TCI142" s="486"/>
      <c r="TCJ142" s="487"/>
      <c r="TCK142" s="485"/>
      <c r="TCL142" s="486"/>
      <c r="TCM142" s="486"/>
      <c r="TCN142" s="486"/>
      <c r="TCO142" s="486"/>
      <c r="TCP142" s="486"/>
      <c r="TCQ142" s="486"/>
      <c r="TCR142" s="487"/>
      <c r="TCS142" s="485"/>
      <c r="TCT142" s="486"/>
      <c r="TCU142" s="486"/>
      <c r="TCV142" s="486"/>
      <c r="TCW142" s="486"/>
      <c r="TCX142" s="486"/>
      <c r="TCY142" s="486"/>
      <c r="TCZ142" s="487"/>
      <c r="TDA142" s="485"/>
      <c r="TDB142" s="486"/>
      <c r="TDC142" s="486"/>
      <c r="TDD142" s="486"/>
      <c r="TDE142" s="486"/>
      <c r="TDF142" s="486"/>
      <c r="TDG142" s="486"/>
      <c r="TDH142" s="487"/>
      <c r="TDI142" s="485"/>
      <c r="TDJ142" s="486"/>
      <c r="TDK142" s="486"/>
      <c r="TDL142" s="486"/>
      <c r="TDM142" s="486"/>
      <c r="TDN142" s="486"/>
      <c r="TDO142" s="486"/>
      <c r="TDP142" s="487"/>
      <c r="TDQ142" s="485"/>
      <c r="TDR142" s="486"/>
      <c r="TDS142" s="486"/>
      <c r="TDT142" s="486"/>
      <c r="TDU142" s="486"/>
      <c r="TDV142" s="486"/>
      <c r="TDW142" s="486"/>
      <c r="TDX142" s="487"/>
      <c r="TDY142" s="485"/>
      <c r="TDZ142" s="486"/>
      <c r="TEA142" s="486"/>
      <c r="TEB142" s="486"/>
      <c r="TEC142" s="486"/>
      <c r="TED142" s="486"/>
      <c r="TEE142" s="486"/>
      <c r="TEF142" s="487"/>
      <c r="TEG142" s="485"/>
      <c r="TEH142" s="486"/>
      <c r="TEI142" s="486"/>
      <c r="TEJ142" s="486"/>
      <c r="TEK142" s="486"/>
      <c r="TEL142" s="486"/>
      <c r="TEM142" s="486"/>
      <c r="TEN142" s="487"/>
      <c r="TEO142" s="485"/>
      <c r="TEP142" s="486"/>
      <c r="TEQ142" s="486"/>
      <c r="TER142" s="486"/>
      <c r="TES142" s="486"/>
      <c r="TET142" s="486"/>
      <c r="TEU142" s="486"/>
      <c r="TEV142" s="487"/>
      <c r="TEW142" s="485"/>
      <c r="TEX142" s="486"/>
      <c r="TEY142" s="486"/>
      <c r="TEZ142" s="486"/>
      <c r="TFA142" s="486"/>
      <c r="TFB142" s="486"/>
      <c r="TFC142" s="486"/>
      <c r="TFD142" s="487"/>
      <c r="TFE142" s="485"/>
      <c r="TFF142" s="486"/>
      <c r="TFG142" s="486"/>
      <c r="TFH142" s="486"/>
      <c r="TFI142" s="486"/>
      <c r="TFJ142" s="486"/>
      <c r="TFK142" s="486"/>
      <c r="TFL142" s="487"/>
      <c r="TFM142" s="485"/>
      <c r="TFN142" s="486"/>
      <c r="TFO142" s="486"/>
      <c r="TFP142" s="486"/>
      <c r="TFQ142" s="486"/>
      <c r="TFR142" s="486"/>
      <c r="TFS142" s="486"/>
      <c r="TFT142" s="487"/>
      <c r="TFU142" s="485"/>
      <c r="TFV142" s="486"/>
      <c r="TFW142" s="486"/>
      <c r="TFX142" s="486"/>
      <c r="TFY142" s="486"/>
      <c r="TFZ142" s="486"/>
      <c r="TGA142" s="486"/>
      <c r="TGB142" s="487"/>
      <c r="TGC142" s="485"/>
      <c r="TGD142" s="486"/>
      <c r="TGE142" s="486"/>
      <c r="TGF142" s="486"/>
      <c r="TGG142" s="486"/>
      <c r="TGH142" s="486"/>
      <c r="TGI142" s="486"/>
      <c r="TGJ142" s="487"/>
      <c r="TGK142" s="485"/>
      <c r="TGL142" s="486"/>
      <c r="TGM142" s="486"/>
      <c r="TGN142" s="486"/>
      <c r="TGO142" s="486"/>
      <c r="TGP142" s="486"/>
      <c r="TGQ142" s="486"/>
      <c r="TGR142" s="487"/>
      <c r="TGS142" s="485"/>
      <c r="TGT142" s="486"/>
      <c r="TGU142" s="486"/>
      <c r="TGV142" s="486"/>
      <c r="TGW142" s="486"/>
      <c r="TGX142" s="486"/>
      <c r="TGY142" s="486"/>
      <c r="TGZ142" s="487"/>
      <c r="THA142" s="485"/>
      <c r="THB142" s="486"/>
      <c r="THC142" s="486"/>
      <c r="THD142" s="486"/>
      <c r="THE142" s="486"/>
      <c r="THF142" s="486"/>
      <c r="THG142" s="486"/>
      <c r="THH142" s="487"/>
      <c r="THI142" s="485"/>
      <c r="THJ142" s="486"/>
      <c r="THK142" s="486"/>
      <c r="THL142" s="486"/>
      <c r="THM142" s="486"/>
      <c r="THN142" s="486"/>
      <c r="THO142" s="486"/>
      <c r="THP142" s="487"/>
      <c r="THQ142" s="485"/>
      <c r="THR142" s="486"/>
      <c r="THS142" s="486"/>
      <c r="THT142" s="486"/>
      <c r="THU142" s="486"/>
      <c r="THV142" s="486"/>
      <c r="THW142" s="486"/>
      <c r="THX142" s="487"/>
      <c r="THY142" s="485"/>
      <c r="THZ142" s="486"/>
      <c r="TIA142" s="486"/>
      <c r="TIB142" s="486"/>
      <c r="TIC142" s="486"/>
      <c r="TID142" s="486"/>
      <c r="TIE142" s="486"/>
      <c r="TIF142" s="487"/>
      <c r="TIG142" s="485"/>
      <c r="TIH142" s="486"/>
      <c r="TII142" s="486"/>
      <c r="TIJ142" s="486"/>
      <c r="TIK142" s="486"/>
      <c r="TIL142" s="486"/>
      <c r="TIM142" s="486"/>
      <c r="TIN142" s="487"/>
      <c r="TIO142" s="485"/>
      <c r="TIP142" s="486"/>
      <c r="TIQ142" s="486"/>
      <c r="TIR142" s="486"/>
      <c r="TIS142" s="486"/>
      <c r="TIT142" s="486"/>
      <c r="TIU142" s="486"/>
      <c r="TIV142" s="487"/>
      <c r="TIW142" s="485"/>
      <c r="TIX142" s="486"/>
      <c r="TIY142" s="486"/>
      <c r="TIZ142" s="486"/>
      <c r="TJA142" s="486"/>
      <c r="TJB142" s="486"/>
      <c r="TJC142" s="486"/>
      <c r="TJD142" s="487"/>
      <c r="TJE142" s="485"/>
      <c r="TJF142" s="486"/>
      <c r="TJG142" s="486"/>
      <c r="TJH142" s="486"/>
      <c r="TJI142" s="486"/>
      <c r="TJJ142" s="486"/>
      <c r="TJK142" s="486"/>
      <c r="TJL142" s="487"/>
      <c r="TJM142" s="485"/>
      <c r="TJN142" s="486"/>
      <c r="TJO142" s="486"/>
      <c r="TJP142" s="486"/>
      <c r="TJQ142" s="486"/>
      <c r="TJR142" s="486"/>
      <c r="TJS142" s="486"/>
      <c r="TJT142" s="487"/>
      <c r="TJU142" s="485"/>
      <c r="TJV142" s="486"/>
      <c r="TJW142" s="486"/>
      <c r="TJX142" s="486"/>
      <c r="TJY142" s="486"/>
      <c r="TJZ142" s="486"/>
      <c r="TKA142" s="486"/>
      <c r="TKB142" s="487"/>
      <c r="TKC142" s="485"/>
      <c r="TKD142" s="486"/>
      <c r="TKE142" s="486"/>
      <c r="TKF142" s="486"/>
      <c r="TKG142" s="486"/>
      <c r="TKH142" s="486"/>
      <c r="TKI142" s="486"/>
      <c r="TKJ142" s="487"/>
      <c r="TKK142" s="485"/>
      <c r="TKL142" s="486"/>
      <c r="TKM142" s="486"/>
      <c r="TKN142" s="486"/>
      <c r="TKO142" s="486"/>
      <c r="TKP142" s="486"/>
      <c r="TKQ142" s="486"/>
      <c r="TKR142" s="487"/>
      <c r="TKS142" s="485"/>
      <c r="TKT142" s="486"/>
      <c r="TKU142" s="486"/>
      <c r="TKV142" s="486"/>
      <c r="TKW142" s="486"/>
      <c r="TKX142" s="486"/>
      <c r="TKY142" s="486"/>
      <c r="TKZ142" s="487"/>
      <c r="TLA142" s="485"/>
      <c r="TLB142" s="486"/>
      <c r="TLC142" s="486"/>
      <c r="TLD142" s="486"/>
      <c r="TLE142" s="486"/>
      <c r="TLF142" s="486"/>
      <c r="TLG142" s="486"/>
      <c r="TLH142" s="487"/>
      <c r="TLI142" s="485"/>
      <c r="TLJ142" s="486"/>
      <c r="TLK142" s="486"/>
      <c r="TLL142" s="486"/>
      <c r="TLM142" s="486"/>
      <c r="TLN142" s="486"/>
      <c r="TLO142" s="486"/>
      <c r="TLP142" s="487"/>
      <c r="TLQ142" s="485"/>
      <c r="TLR142" s="486"/>
      <c r="TLS142" s="486"/>
      <c r="TLT142" s="486"/>
      <c r="TLU142" s="486"/>
      <c r="TLV142" s="486"/>
      <c r="TLW142" s="486"/>
      <c r="TLX142" s="487"/>
      <c r="TLY142" s="485"/>
      <c r="TLZ142" s="486"/>
      <c r="TMA142" s="486"/>
      <c r="TMB142" s="486"/>
      <c r="TMC142" s="486"/>
      <c r="TMD142" s="486"/>
      <c r="TME142" s="486"/>
      <c r="TMF142" s="487"/>
      <c r="TMG142" s="485"/>
      <c r="TMH142" s="486"/>
      <c r="TMI142" s="486"/>
      <c r="TMJ142" s="486"/>
      <c r="TMK142" s="486"/>
      <c r="TML142" s="486"/>
      <c r="TMM142" s="486"/>
      <c r="TMN142" s="487"/>
      <c r="TMO142" s="485"/>
      <c r="TMP142" s="486"/>
      <c r="TMQ142" s="486"/>
      <c r="TMR142" s="486"/>
      <c r="TMS142" s="486"/>
      <c r="TMT142" s="486"/>
      <c r="TMU142" s="486"/>
      <c r="TMV142" s="487"/>
      <c r="TMW142" s="485"/>
      <c r="TMX142" s="486"/>
      <c r="TMY142" s="486"/>
      <c r="TMZ142" s="486"/>
      <c r="TNA142" s="486"/>
      <c r="TNB142" s="486"/>
      <c r="TNC142" s="486"/>
      <c r="TND142" s="487"/>
      <c r="TNE142" s="485"/>
      <c r="TNF142" s="486"/>
      <c r="TNG142" s="486"/>
      <c r="TNH142" s="486"/>
      <c r="TNI142" s="486"/>
      <c r="TNJ142" s="486"/>
      <c r="TNK142" s="486"/>
      <c r="TNL142" s="487"/>
      <c r="TNM142" s="485"/>
      <c r="TNN142" s="486"/>
      <c r="TNO142" s="486"/>
      <c r="TNP142" s="486"/>
      <c r="TNQ142" s="486"/>
      <c r="TNR142" s="486"/>
      <c r="TNS142" s="486"/>
      <c r="TNT142" s="487"/>
      <c r="TNU142" s="485"/>
      <c r="TNV142" s="486"/>
      <c r="TNW142" s="486"/>
      <c r="TNX142" s="486"/>
      <c r="TNY142" s="486"/>
      <c r="TNZ142" s="486"/>
      <c r="TOA142" s="486"/>
      <c r="TOB142" s="487"/>
      <c r="TOC142" s="485"/>
      <c r="TOD142" s="486"/>
      <c r="TOE142" s="486"/>
      <c r="TOF142" s="486"/>
      <c r="TOG142" s="486"/>
      <c r="TOH142" s="486"/>
      <c r="TOI142" s="486"/>
      <c r="TOJ142" s="487"/>
      <c r="TOK142" s="485"/>
      <c r="TOL142" s="486"/>
      <c r="TOM142" s="486"/>
      <c r="TON142" s="486"/>
      <c r="TOO142" s="486"/>
      <c r="TOP142" s="486"/>
      <c r="TOQ142" s="486"/>
      <c r="TOR142" s="487"/>
      <c r="TOS142" s="485"/>
      <c r="TOT142" s="486"/>
      <c r="TOU142" s="486"/>
      <c r="TOV142" s="486"/>
      <c r="TOW142" s="486"/>
      <c r="TOX142" s="486"/>
      <c r="TOY142" s="486"/>
      <c r="TOZ142" s="487"/>
      <c r="TPA142" s="485"/>
      <c r="TPB142" s="486"/>
      <c r="TPC142" s="486"/>
      <c r="TPD142" s="486"/>
      <c r="TPE142" s="486"/>
      <c r="TPF142" s="486"/>
      <c r="TPG142" s="486"/>
      <c r="TPH142" s="487"/>
      <c r="TPI142" s="485"/>
      <c r="TPJ142" s="486"/>
      <c r="TPK142" s="486"/>
      <c r="TPL142" s="486"/>
      <c r="TPM142" s="486"/>
      <c r="TPN142" s="486"/>
      <c r="TPO142" s="486"/>
      <c r="TPP142" s="487"/>
      <c r="TPQ142" s="485"/>
      <c r="TPR142" s="486"/>
      <c r="TPS142" s="486"/>
      <c r="TPT142" s="486"/>
      <c r="TPU142" s="486"/>
      <c r="TPV142" s="486"/>
      <c r="TPW142" s="486"/>
      <c r="TPX142" s="487"/>
      <c r="TPY142" s="485"/>
      <c r="TPZ142" s="486"/>
      <c r="TQA142" s="486"/>
      <c r="TQB142" s="486"/>
      <c r="TQC142" s="486"/>
      <c r="TQD142" s="486"/>
      <c r="TQE142" s="486"/>
      <c r="TQF142" s="487"/>
      <c r="TQG142" s="485"/>
      <c r="TQH142" s="486"/>
      <c r="TQI142" s="486"/>
      <c r="TQJ142" s="486"/>
      <c r="TQK142" s="486"/>
      <c r="TQL142" s="486"/>
      <c r="TQM142" s="486"/>
      <c r="TQN142" s="487"/>
      <c r="TQO142" s="485"/>
      <c r="TQP142" s="486"/>
      <c r="TQQ142" s="486"/>
      <c r="TQR142" s="486"/>
      <c r="TQS142" s="486"/>
      <c r="TQT142" s="486"/>
      <c r="TQU142" s="486"/>
      <c r="TQV142" s="487"/>
      <c r="TQW142" s="485"/>
      <c r="TQX142" s="486"/>
      <c r="TQY142" s="486"/>
      <c r="TQZ142" s="486"/>
      <c r="TRA142" s="486"/>
      <c r="TRB142" s="486"/>
      <c r="TRC142" s="486"/>
      <c r="TRD142" s="487"/>
      <c r="TRE142" s="485"/>
      <c r="TRF142" s="486"/>
      <c r="TRG142" s="486"/>
      <c r="TRH142" s="486"/>
      <c r="TRI142" s="486"/>
      <c r="TRJ142" s="486"/>
      <c r="TRK142" s="486"/>
      <c r="TRL142" s="487"/>
      <c r="TRM142" s="485"/>
      <c r="TRN142" s="486"/>
      <c r="TRO142" s="486"/>
      <c r="TRP142" s="486"/>
      <c r="TRQ142" s="486"/>
      <c r="TRR142" s="486"/>
      <c r="TRS142" s="486"/>
      <c r="TRT142" s="487"/>
      <c r="TRU142" s="485"/>
      <c r="TRV142" s="486"/>
      <c r="TRW142" s="486"/>
      <c r="TRX142" s="486"/>
      <c r="TRY142" s="486"/>
      <c r="TRZ142" s="486"/>
      <c r="TSA142" s="486"/>
      <c r="TSB142" s="487"/>
      <c r="TSC142" s="485"/>
      <c r="TSD142" s="486"/>
      <c r="TSE142" s="486"/>
      <c r="TSF142" s="486"/>
      <c r="TSG142" s="486"/>
      <c r="TSH142" s="486"/>
      <c r="TSI142" s="486"/>
      <c r="TSJ142" s="487"/>
      <c r="TSK142" s="485"/>
      <c r="TSL142" s="486"/>
      <c r="TSM142" s="486"/>
      <c r="TSN142" s="486"/>
      <c r="TSO142" s="486"/>
      <c r="TSP142" s="486"/>
      <c r="TSQ142" s="486"/>
      <c r="TSR142" s="487"/>
      <c r="TSS142" s="485"/>
      <c r="TST142" s="486"/>
      <c r="TSU142" s="486"/>
      <c r="TSV142" s="486"/>
      <c r="TSW142" s="486"/>
      <c r="TSX142" s="486"/>
      <c r="TSY142" s="486"/>
      <c r="TSZ142" s="487"/>
      <c r="TTA142" s="485"/>
      <c r="TTB142" s="486"/>
      <c r="TTC142" s="486"/>
      <c r="TTD142" s="486"/>
      <c r="TTE142" s="486"/>
      <c r="TTF142" s="486"/>
      <c r="TTG142" s="486"/>
      <c r="TTH142" s="487"/>
      <c r="TTI142" s="485"/>
      <c r="TTJ142" s="486"/>
      <c r="TTK142" s="486"/>
      <c r="TTL142" s="486"/>
      <c r="TTM142" s="486"/>
      <c r="TTN142" s="486"/>
      <c r="TTO142" s="486"/>
      <c r="TTP142" s="487"/>
      <c r="TTQ142" s="485"/>
      <c r="TTR142" s="486"/>
      <c r="TTS142" s="486"/>
      <c r="TTT142" s="486"/>
      <c r="TTU142" s="486"/>
      <c r="TTV142" s="486"/>
      <c r="TTW142" s="486"/>
      <c r="TTX142" s="487"/>
      <c r="TTY142" s="485"/>
      <c r="TTZ142" s="486"/>
      <c r="TUA142" s="486"/>
      <c r="TUB142" s="486"/>
      <c r="TUC142" s="486"/>
      <c r="TUD142" s="486"/>
      <c r="TUE142" s="486"/>
      <c r="TUF142" s="487"/>
      <c r="TUG142" s="485"/>
      <c r="TUH142" s="486"/>
      <c r="TUI142" s="486"/>
      <c r="TUJ142" s="486"/>
      <c r="TUK142" s="486"/>
      <c r="TUL142" s="486"/>
      <c r="TUM142" s="486"/>
      <c r="TUN142" s="487"/>
      <c r="TUO142" s="485"/>
      <c r="TUP142" s="486"/>
      <c r="TUQ142" s="486"/>
      <c r="TUR142" s="486"/>
      <c r="TUS142" s="486"/>
      <c r="TUT142" s="486"/>
      <c r="TUU142" s="486"/>
      <c r="TUV142" s="487"/>
      <c r="TUW142" s="485"/>
      <c r="TUX142" s="486"/>
      <c r="TUY142" s="486"/>
      <c r="TUZ142" s="486"/>
      <c r="TVA142" s="486"/>
      <c r="TVB142" s="486"/>
      <c r="TVC142" s="486"/>
      <c r="TVD142" s="487"/>
      <c r="TVE142" s="485"/>
      <c r="TVF142" s="486"/>
      <c r="TVG142" s="486"/>
      <c r="TVH142" s="486"/>
      <c r="TVI142" s="486"/>
      <c r="TVJ142" s="486"/>
      <c r="TVK142" s="486"/>
      <c r="TVL142" s="487"/>
      <c r="TVM142" s="485"/>
      <c r="TVN142" s="486"/>
      <c r="TVO142" s="486"/>
      <c r="TVP142" s="486"/>
      <c r="TVQ142" s="486"/>
      <c r="TVR142" s="486"/>
      <c r="TVS142" s="486"/>
      <c r="TVT142" s="487"/>
      <c r="TVU142" s="485"/>
      <c r="TVV142" s="486"/>
      <c r="TVW142" s="486"/>
      <c r="TVX142" s="486"/>
      <c r="TVY142" s="486"/>
      <c r="TVZ142" s="486"/>
      <c r="TWA142" s="486"/>
      <c r="TWB142" s="487"/>
      <c r="TWC142" s="485"/>
      <c r="TWD142" s="486"/>
      <c r="TWE142" s="486"/>
      <c r="TWF142" s="486"/>
      <c r="TWG142" s="486"/>
      <c r="TWH142" s="486"/>
      <c r="TWI142" s="486"/>
      <c r="TWJ142" s="487"/>
      <c r="TWK142" s="485"/>
      <c r="TWL142" s="486"/>
      <c r="TWM142" s="486"/>
      <c r="TWN142" s="486"/>
      <c r="TWO142" s="486"/>
      <c r="TWP142" s="486"/>
      <c r="TWQ142" s="486"/>
      <c r="TWR142" s="487"/>
      <c r="TWS142" s="485"/>
      <c r="TWT142" s="486"/>
      <c r="TWU142" s="486"/>
      <c r="TWV142" s="486"/>
      <c r="TWW142" s="486"/>
      <c r="TWX142" s="486"/>
      <c r="TWY142" s="486"/>
      <c r="TWZ142" s="487"/>
      <c r="TXA142" s="485"/>
      <c r="TXB142" s="486"/>
      <c r="TXC142" s="486"/>
      <c r="TXD142" s="486"/>
      <c r="TXE142" s="486"/>
      <c r="TXF142" s="486"/>
      <c r="TXG142" s="486"/>
      <c r="TXH142" s="487"/>
      <c r="TXI142" s="485"/>
      <c r="TXJ142" s="486"/>
      <c r="TXK142" s="486"/>
      <c r="TXL142" s="486"/>
      <c r="TXM142" s="486"/>
      <c r="TXN142" s="486"/>
      <c r="TXO142" s="486"/>
      <c r="TXP142" s="487"/>
      <c r="TXQ142" s="485"/>
      <c r="TXR142" s="486"/>
      <c r="TXS142" s="486"/>
      <c r="TXT142" s="486"/>
      <c r="TXU142" s="486"/>
      <c r="TXV142" s="486"/>
      <c r="TXW142" s="486"/>
      <c r="TXX142" s="487"/>
      <c r="TXY142" s="485"/>
      <c r="TXZ142" s="486"/>
      <c r="TYA142" s="486"/>
      <c r="TYB142" s="486"/>
      <c r="TYC142" s="486"/>
      <c r="TYD142" s="486"/>
      <c r="TYE142" s="486"/>
      <c r="TYF142" s="487"/>
      <c r="TYG142" s="485"/>
      <c r="TYH142" s="486"/>
      <c r="TYI142" s="486"/>
      <c r="TYJ142" s="486"/>
      <c r="TYK142" s="486"/>
      <c r="TYL142" s="486"/>
      <c r="TYM142" s="486"/>
      <c r="TYN142" s="487"/>
      <c r="TYO142" s="485"/>
      <c r="TYP142" s="486"/>
      <c r="TYQ142" s="486"/>
      <c r="TYR142" s="486"/>
      <c r="TYS142" s="486"/>
      <c r="TYT142" s="486"/>
      <c r="TYU142" s="486"/>
      <c r="TYV142" s="487"/>
      <c r="TYW142" s="485"/>
      <c r="TYX142" s="486"/>
      <c r="TYY142" s="486"/>
      <c r="TYZ142" s="486"/>
      <c r="TZA142" s="486"/>
      <c r="TZB142" s="486"/>
      <c r="TZC142" s="486"/>
      <c r="TZD142" s="487"/>
      <c r="TZE142" s="485"/>
      <c r="TZF142" s="486"/>
      <c r="TZG142" s="486"/>
      <c r="TZH142" s="486"/>
      <c r="TZI142" s="486"/>
      <c r="TZJ142" s="486"/>
      <c r="TZK142" s="486"/>
      <c r="TZL142" s="487"/>
      <c r="TZM142" s="485"/>
      <c r="TZN142" s="486"/>
      <c r="TZO142" s="486"/>
      <c r="TZP142" s="486"/>
      <c r="TZQ142" s="486"/>
      <c r="TZR142" s="486"/>
      <c r="TZS142" s="486"/>
      <c r="TZT142" s="487"/>
      <c r="TZU142" s="485"/>
      <c r="TZV142" s="486"/>
      <c r="TZW142" s="486"/>
      <c r="TZX142" s="486"/>
      <c r="TZY142" s="486"/>
      <c r="TZZ142" s="486"/>
      <c r="UAA142" s="486"/>
      <c r="UAB142" s="487"/>
      <c r="UAC142" s="485"/>
      <c r="UAD142" s="486"/>
      <c r="UAE142" s="486"/>
      <c r="UAF142" s="486"/>
      <c r="UAG142" s="486"/>
      <c r="UAH142" s="486"/>
      <c r="UAI142" s="486"/>
      <c r="UAJ142" s="487"/>
      <c r="UAK142" s="485"/>
      <c r="UAL142" s="486"/>
      <c r="UAM142" s="486"/>
      <c r="UAN142" s="486"/>
      <c r="UAO142" s="486"/>
      <c r="UAP142" s="486"/>
      <c r="UAQ142" s="486"/>
      <c r="UAR142" s="487"/>
      <c r="UAS142" s="485"/>
      <c r="UAT142" s="486"/>
      <c r="UAU142" s="486"/>
      <c r="UAV142" s="486"/>
      <c r="UAW142" s="486"/>
      <c r="UAX142" s="486"/>
      <c r="UAY142" s="486"/>
      <c r="UAZ142" s="487"/>
      <c r="UBA142" s="485"/>
      <c r="UBB142" s="486"/>
      <c r="UBC142" s="486"/>
      <c r="UBD142" s="486"/>
      <c r="UBE142" s="486"/>
      <c r="UBF142" s="486"/>
      <c r="UBG142" s="486"/>
      <c r="UBH142" s="487"/>
      <c r="UBI142" s="485"/>
      <c r="UBJ142" s="486"/>
      <c r="UBK142" s="486"/>
      <c r="UBL142" s="486"/>
      <c r="UBM142" s="486"/>
      <c r="UBN142" s="486"/>
      <c r="UBO142" s="486"/>
      <c r="UBP142" s="487"/>
      <c r="UBQ142" s="485"/>
      <c r="UBR142" s="486"/>
      <c r="UBS142" s="486"/>
      <c r="UBT142" s="486"/>
      <c r="UBU142" s="486"/>
      <c r="UBV142" s="486"/>
      <c r="UBW142" s="486"/>
      <c r="UBX142" s="487"/>
      <c r="UBY142" s="485"/>
      <c r="UBZ142" s="486"/>
      <c r="UCA142" s="486"/>
      <c r="UCB142" s="486"/>
      <c r="UCC142" s="486"/>
      <c r="UCD142" s="486"/>
      <c r="UCE142" s="486"/>
      <c r="UCF142" s="487"/>
      <c r="UCG142" s="485"/>
      <c r="UCH142" s="486"/>
      <c r="UCI142" s="486"/>
      <c r="UCJ142" s="486"/>
      <c r="UCK142" s="486"/>
      <c r="UCL142" s="486"/>
      <c r="UCM142" s="486"/>
      <c r="UCN142" s="487"/>
      <c r="UCO142" s="485"/>
      <c r="UCP142" s="486"/>
      <c r="UCQ142" s="486"/>
      <c r="UCR142" s="486"/>
      <c r="UCS142" s="486"/>
      <c r="UCT142" s="486"/>
      <c r="UCU142" s="486"/>
      <c r="UCV142" s="487"/>
      <c r="UCW142" s="485"/>
      <c r="UCX142" s="486"/>
      <c r="UCY142" s="486"/>
      <c r="UCZ142" s="486"/>
      <c r="UDA142" s="486"/>
      <c r="UDB142" s="486"/>
      <c r="UDC142" s="486"/>
      <c r="UDD142" s="487"/>
      <c r="UDE142" s="485"/>
      <c r="UDF142" s="486"/>
      <c r="UDG142" s="486"/>
      <c r="UDH142" s="486"/>
      <c r="UDI142" s="486"/>
      <c r="UDJ142" s="486"/>
      <c r="UDK142" s="486"/>
      <c r="UDL142" s="487"/>
      <c r="UDM142" s="485"/>
      <c r="UDN142" s="486"/>
      <c r="UDO142" s="486"/>
      <c r="UDP142" s="486"/>
      <c r="UDQ142" s="486"/>
      <c r="UDR142" s="486"/>
      <c r="UDS142" s="486"/>
      <c r="UDT142" s="487"/>
      <c r="UDU142" s="485"/>
      <c r="UDV142" s="486"/>
      <c r="UDW142" s="486"/>
      <c r="UDX142" s="486"/>
      <c r="UDY142" s="486"/>
      <c r="UDZ142" s="486"/>
      <c r="UEA142" s="486"/>
      <c r="UEB142" s="487"/>
      <c r="UEC142" s="485"/>
      <c r="UED142" s="486"/>
      <c r="UEE142" s="486"/>
      <c r="UEF142" s="486"/>
      <c r="UEG142" s="486"/>
      <c r="UEH142" s="486"/>
      <c r="UEI142" s="486"/>
      <c r="UEJ142" s="487"/>
      <c r="UEK142" s="485"/>
      <c r="UEL142" s="486"/>
      <c r="UEM142" s="486"/>
      <c r="UEN142" s="486"/>
      <c r="UEO142" s="486"/>
      <c r="UEP142" s="486"/>
      <c r="UEQ142" s="486"/>
      <c r="UER142" s="487"/>
      <c r="UES142" s="485"/>
      <c r="UET142" s="486"/>
      <c r="UEU142" s="486"/>
      <c r="UEV142" s="486"/>
      <c r="UEW142" s="486"/>
      <c r="UEX142" s="486"/>
      <c r="UEY142" s="486"/>
      <c r="UEZ142" s="487"/>
      <c r="UFA142" s="485"/>
      <c r="UFB142" s="486"/>
      <c r="UFC142" s="486"/>
      <c r="UFD142" s="486"/>
      <c r="UFE142" s="486"/>
      <c r="UFF142" s="486"/>
      <c r="UFG142" s="486"/>
      <c r="UFH142" s="487"/>
      <c r="UFI142" s="485"/>
      <c r="UFJ142" s="486"/>
      <c r="UFK142" s="486"/>
      <c r="UFL142" s="486"/>
      <c r="UFM142" s="486"/>
      <c r="UFN142" s="486"/>
      <c r="UFO142" s="486"/>
      <c r="UFP142" s="487"/>
      <c r="UFQ142" s="485"/>
      <c r="UFR142" s="486"/>
      <c r="UFS142" s="486"/>
      <c r="UFT142" s="486"/>
      <c r="UFU142" s="486"/>
      <c r="UFV142" s="486"/>
      <c r="UFW142" s="486"/>
      <c r="UFX142" s="487"/>
      <c r="UFY142" s="485"/>
      <c r="UFZ142" s="486"/>
      <c r="UGA142" s="486"/>
      <c r="UGB142" s="486"/>
      <c r="UGC142" s="486"/>
      <c r="UGD142" s="486"/>
      <c r="UGE142" s="486"/>
      <c r="UGF142" s="487"/>
      <c r="UGG142" s="485"/>
      <c r="UGH142" s="486"/>
      <c r="UGI142" s="486"/>
      <c r="UGJ142" s="486"/>
      <c r="UGK142" s="486"/>
      <c r="UGL142" s="486"/>
      <c r="UGM142" s="486"/>
      <c r="UGN142" s="487"/>
      <c r="UGO142" s="485"/>
      <c r="UGP142" s="486"/>
      <c r="UGQ142" s="486"/>
      <c r="UGR142" s="486"/>
      <c r="UGS142" s="486"/>
      <c r="UGT142" s="486"/>
      <c r="UGU142" s="486"/>
      <c r="UGV142" s="487"/>
      <c r="UGW142" s="485"/>
      <c r="UGX142" s="486"/>
      <c r="UGY142" s="486"/>
      <c r="UGZ142" s="486"/>
      <c r="UHA142" s="486"/>
      <c r="UHB142" s="486"/>
      <c r="UHC142" s="486"/>
      <c r="UHD142" s="487"/>
      <c r="UHE142" s="485"/>
      <c r="UHF142" s="486"/>
      <c r="UHG142" s="486"/>
      <c r="UHH142" s="486"/>
      <c r="UHI142" s="486"/>
      <c r="UHJ142" s="486"/>
      <c r="UHK142" s="486"/>
      <c r="UHL142" s="487"/>
      <c r="UHM142" s="485"/>
      <c r="UHN142" s="486"/>
      <c r="UHO142" s="486"/>
      <c r="UHP142" s="486"/>
      <c r="UHQ142" s="486"/>
      <c r="UHR142" s="486"/>
      <c r="UHS142" s="486"/>
      <c r="UHT142" s="487"/>
      <c r="UHU142" s="485"/>
      <c r="UHV142" s="486"/>
      <c r="UHW142" s="486"/>
      <c r="UHX142" s="486"/>
      <c r="UHY142" s="486"/>
      <c r="UHZ142" s="486"/>
      <c r="UIA142" s="486"/>
      <c r="UIB142" s="487"/>
      <c r="UIC142" s="485"/>
      <c r="UID142" s="486"/>
      <c r="UIE142" s="486"/>
      <c r="UIF142" s="486"/>
      <c r="UIG142" s="486"/>
      <c r="UIH142" s="486"/>
      <c r="UII142" s="486"/>
      <c r="UIJ142" s="487"/>
      <c r="UIK142" s="485"/>
      <c r="UIL142" s="486"/>
      <c r="UIM142" s="486"/>
      <c r="UIN142" s="486"/>
      <c r="UIO142" s="486"/>
      <c r="UIP142" s="486"/>
      <c r="UIQ142" s="486"/>
      <c r="UIR142" s="487"/>
      <c r="UIS142" s="485"/>
      <c r="UIT142" s="486"/>
      <c r="UIU142" s="486"/>
      <c r="UIV142" s="486"/>
      <c r="UIW142" s="486"/>
      <c r="UIX142" s="486"/>
      <c r="UIY142" s="486"/>
      <c r="UIZ142" s="487"/>
      <c r="UJA142" s="485"/>
      <c r="UJB142" s="486"/>
      <c r="UJC142" s="486"/>
      <c r="UJD142" s="486"/>
      <c r="UJE142" s="486"/>
      <c r="UJF142" s="486"/>
      <c r="UJG142" s="486"/>
      <c r="UJH142" s="487"/>
      <c r="UJI142" s="485"/>
      <c r="UJJ142" s="486"/>
      <c r="UJK142" s="486"/>
      <c r="UJL142" s="486"/>
      <c r="UJM142" s="486"/>
      <c r="UJN142" s="486"/>
      <c r="UJO142" s="486"/>
      <c r="UJP142" s="487"/>
      <c r="UJQ142" s="485"/>
      <c r="UJR142" s="486"/>
      <c r="UJS142" s="486"/>
      <c r="UJT142" s="486"/>
      <c r="UJU142" s="486"/>
      <c r="UJV142" s="486"/>
      <c r="UJW142" s="486"/>
      <c r="UJX142" s="487"/>
      <c r="UJY142" s="485"/>
      <c r="UJZ142" s="486"/>
      <c r="UKA142" s="486"/>
      <c r="UKB142" s="486"/>
      <c r="UKC142" s="486"/>
      <c r="UKD142" s="486"/>
      <c r="UKE142" s="486"/>
      <c r="UKF142" s="487"/>
      <c r="UKG142" s="485"/>
      <c r="UKH142" s="486"/>
      <c r="UKI142" s="486"/>
      <c r="UKJ142" s="486"/>
      <c r="UKK142" s="486"/>
      <c r="UKL142" s="486"/>
      <c r="UKM142" s="486"/>
      <c r="UKN142" s="487"/>
      <c r="UKO142" s="485"/>
      <c r="UKP142" s="486"/>
      <c r="UKQ142" s="486"/>
      <c r="UKR142" s="486"/>
      <c r="UKS142" s="486"/>
      <c r="UKT142" s="486"/>
      <c r="UKU142" s="486"/>
      <c r="UKV142" s="487"/>
      <c r="UKW142" s="485"/>
      <c r="UKX142" s="486"/>
      <c r="UKY142" s="486"/>
      <c r="UKZ142" s="486"/>
      <c r="ULA142" s="486"/>
      <c r="ULB142" s="486"/>
      <c r="ULC142" s="486"/>
      <c r="ULD142" s="487"/>
      <c r="ULE142" s="485"/>
      <c r="ULF142" s="486"/>
      <c r="ULG142" s="486"/>
      <c r="ULH142" s="486"/>
      <c r="ULI142" s="486"/>
      <c r="ULJ142" s="486"/>
      <c r="ULK142" s="486"/>
      <c r="ULL142" s="487"/>
      <c r="ULM142" s="485"/>
      <c r="ULN142" s="486"/>
      <c r="ULO142" s="486"/>
      <c r="ULP142" s="486"/>
      <c r="ULQ142" s="486"/>
      <c r="ULR142" s="486"/>
      <c r="ULS142" s="486"/>
      <c r="ULT142" s="487"/>
      <c r="ULU142" s="485"/>
      <c r="ULV142" s="486"/>
      <c r="ULW142" s="486"/>
      <c r="ULX142" s="486"/>
      <c r="ULY142" s="486"/>
      <c r="ULZ142" s="486"/>
      <c r="UMA142" s="486"/>
      <c r="UMB142" s="487"/>
      <c r="UMC142" s="485"/>
      <c r="UMD142" s="486"/>
      <c r="UME142" s="486"/>
      <c r="UMF142" s="486"/>
      <c r="UMG142" s="486"/>
      <c r="UMH142" s="486"/>
      <c r="UMI142" s="486"/>
      <c r="UMJ142" s="487"/>
      <c r="UMK142" s="485"/>
      <c r="UML142" s="486"/>
      <c r="UMM142" s="486"/>
      <c r="UMN142" s="486"/>
      <c r="UMO142" s="486"/>
      <c r="UMP142" s="486"/>
      <c r="UMQ142" s="486"/>
      <c r="UMR142" s="487"/>
      <c r="UMS142" s="485"/>
      <c r="UMT142" s="486"/>
      <c r="UMU142" s="486"/>
      <c r="UMV142" s="486"/>
      <c r="UMW142" s="486"/>
      <c r="UMX142" s="486"/>
      <c r="UMY142" s="486"/>
      <c r="UMZ142" s="487"/>
      <c r="UNA142" s="485"/>
      <c r="UNB142" s="486"/>
      <c r="UNC142" s="486"/>
      <c r="UND142" s="486"/>
      <c r="UNE142" s="486"/>
      <c r="UNF142" s="486"/>
      <c r="UNG142" s="486"/>
      <c r="UNH142" s="487"/>
      <c r="UNI142" s="485"/>
      <c r="UNJ142" s="486"/>
      <c r="UNK142" s="486"/>
      <c r="UNL142" s="486"/>
      <c r="UNM142" s="486"/>
      <c r="UNN142" s="486"/>
      <c r="UNO142" s="486"/>
      <c r="UNP142" s="487"/>
      <c r="UNQ142" s="485"/>
      <c r="UNR142" s="486"/>
      <c r="UNS142" s="486"/>
      <c r="UNT142" s="486"/>
      <c r="UNU142" s="486"/>
      <c r="UNV142" s="486"/>
      <c r="UNW142" s="486"/>
      <c r="UNX142" s="487"/>
      <c r="UNY142" s="485"/>
      <c r="UNZ142" s="486"/>
      <c r="UOA142" s="486"/>
      <c r="UOB142" s="486"/>
      <c r="UOC142" s="486"/>
      <c r="UOD142" s="486"/>
      <c r="UOE142" s="486"/>
      <c r="UOF142" s="487"/>
      <c r="UOG142" s="485"/>
      <c r="UOH142" s="486"/>
      <c r="UOI142" s="486"/>
      <c r="UOJ142" s="486"/>
      <c r="UOK142" s="486"/>
      <c r="UOL142" s="486"/>
      <c r="UOM142" s="486"/>
      <c r="UON142" s="487"/>
      <c r="UOO142" s="485"/>
      <c r="UOP142" s="486"/>
      <c r="UOQ142" s="486"/>
      <c r="UOR142" s="486"/>
      <c r="UOS142" s="486"/>
      <c r="UOT142" s="486"/>
      <c r="UOU142" s="486"/>
      <c r="UOV142" s="487"/>
      <c r="UOW142" s="485"/>
      <c r="UOX142" s="486"/>
      <c r="UOY142" s="486"/>
      <c r="UOZ142" s="486"/>
      <c r="UPA142" s="486"/>
      <c r="UPB142" s="486"/>
      <c r="UPC142" s="486"/>
      <c r="UPD142" s="487"/>
      <c r="UPE142" s="485"/>
      <c r="UPF142" s="486"/>
      <c r="UPG142" s="486"/>
      <c r="UPH142" s="486"/>
      <c r="UPI142" s="486"/>
      <c r="UPJ142" s="486"/>
      <c r="UPK142" s="486"/>
      <c r="UPL142" s="487"/>
      <c r="UPM142" s="485"/>
      <c r="UPN142" s="486"/>
      <c r="UPO142" s="486"/>
      <c r="UPP142" s="486"/>
      <c r="UPQ142" s="486"/>
      <c r="UPR142" s="486"/>
      <c r="UPS142" s="486"/>
      <c r="UPT142" s="487"/>
      <c r="UPU142" s="485"/>
      <c r="UPV142" s="486"/>
      <c r="UPW142" s="486"/>
      <c r="UPX142" s="486"/>
      <c r="UPY142" s="486"/>
      <c r="UPZ142" s="486"/>
      <c r="UQA142" s="486"/>
      <c r="UQB142" s="487"/>
      <c r="UQC142" s="485"/>
      <c r="UQD142" s="486"/>
      <c r="UQE142" s="486"/>
      <c r="UQF142" s="486"/>
      <c r="UQG142" s="486"/>
      <c r="UQH142" s="486"/>
      <c r="UQI142" s="486"/>
      <c r="UQJ142" s="487"/>
      <c r="UQK142" s="485"/>
      <c r="UQL142" s="486"/>
      <c r="UQM142" s="486"/>
      <c r="UQN142" s="486"/>
      <c r="UQO142" s="486"/>
      <c r="UQP142" s="486"/>
      <c r="UQQ142" s="486"/>
      <c r="UQR142" s="487"/>
      <c r="UQS142" s="485"/>
      <c r="UQT142" s="486"/>
      <c r="UQU142" s="486"/>
      <c r="UQV142" s="486"/>
      <c r="UQW142" s="486"/>
      <c r="UQX142" s="486"/>
      <c r="UQY142" s="486"/>
      <c r="UQZ142" s="487"/>
      <c r="URA142" s="485"/>
      <c r="URB142" s="486"/>
      <c r="URC142" s="486"/>
      <c r="URD142" s="486"/>
      <c r="URE142" s="486"/>
      <c r="URF142" s="486"/>
      <c r="URG142" s="486"/>
      <c r="URH142" s="487"/>
      <c r="URI142" s="485"/>
      <c r="URJ142" s="486"/>
      <c r="URK142" s="486"/>
      <c r="URL142" s="486"/>
      <c r="URM142" s="486"/>
      <c r="URN142" s="486"/>
      <c r="URO142" s="486"/>
      <c r="URP142" s="487"/>
      <c r="URQ142" s="485"/>
      <c r="URR142" s="486"/>
      <c r="URS142" s="486"/>
      <c r="URT142" s="486"/>
      <c r="URU142" s="486"/>
      <c r="URV142" s="486"/>
      <c r="URW142" s="486"/>
      <c r="URX142" s="487"/>
      <c r="URY142" s="485"/>
      <c r="URZ142" s="486"/>
      <c r="USA142" s="486"/>
      <c r="USB142" s="486"/>
      <c r="USC142" s="486"/>
      <c r="USD142" s="486"/>
      <c r="USE142" s="486"/>
      <c r="USF142" s="487"/>
      <c r="USG142" s="485"/>
      <c r="USH142" s="486"/>
      <c r="USI142" s="486"/>
      <c r="USJ142" s="486"/>
      <c r="USK142" s="486"/>
      <c r="USL142" s="486"/>
      <c r="USM142" s="486"/>
      <c r="USN142" s="487"/>
      <c r="USO142" s="485"/>
      <c r="USP142" s="486"/>
      <c r="USQ142" s="486"/>
      <c r="USR142" s="486"/>
      <c r="USS142" s="486"/>
      <c r="UST142" s="486"/>
      <c r="USU142" s="486"/>
      <c r="USV142" s="487"/>
      <c r="USW142" s="485"/>
      <c r="USX142" s="486"/>
      <c r="USY142" s="486"/>
      <c r="USZ142" s="486"/>
      <c r="UTA142" s="486"/>
      <c r="UTB142" s="486"/>
      <c r="UTC142" s="486"/>
      <c r="UTD142" s="487"/>
      <c r="UTE142" s="485"/>
      <c r="UTF142" s="486"/>
      <c r="UTG142" s="486"/>
      <c r="UTH142" s="486"/>
      <c r="UTI142" s="486"/>
      <c r="UTJ142" s="486"/>
      <c r="UTK142" s="486"/>
      <c r="UTL142" s="487"/>
      <c r="UTM142" s="485"/>
      <c r="UTN142" s="486"/>
      <c r="UTO142" s="486"/>
      <c r="UTP142" s="486"/>
      <c r="UTQ142" s="486"/>
      <c r="UTR142" s="486"/>
      <c r="UTS142" s="486"/>
      <c r="UTT142" s="487"/>
      <c r="UTU142" s="485"/>
      <c r="UTV142" s="486"/>
      <c r="UTW142" s="486"/>
      <c r="UTX142" s="486"/>
      <c r="UTY142" s="486"/>
      <c r="UTZ142" s="486"/>
      <c r="UUA142" s="486"/>
      <c r="UUB142" s="487"/>
      <c r="UUC142" s="485"/>
      <c r="UUD142" s="486"/>
      <c r="UUE142" s="486"/>
      <c r="UUF142" s="486"/>
      <c r="UUG142" s="486"/>
      <c r="UUH142" s="486"/>
      <c r="UUI142" s="486"/>
      <c r="UUJ142" s="487"/>
      <c r="UUK142" s="485"/>
      <c r="UUL142" s="486"/>
      <c r="UUM142" s="486"/>
      <c r="UUN142" s="486"/>
      <c r="UUO142" s="486"/>
      <c r="UUP142" s="486"/>
      <c r="UUQ142" s="486"/>
      <c r="UUR142" s="487"/>
      <c r="UUS142" s="485"/>
      <c r="UUT142" s="486"/>
      <c r="UUU142" s="486"/>
      <c r="UUV142" s="486"/>
      <c r="UUW142" s="486"/>
      <c r="UUX142" s="486"/>
      <c r="UUY142" s="486"/>
      <c r="UUZ142" s="487"/>
      <c r="UVA142" s="485"/>
      <c r="UVB142" s="486"/>
      <c r="UVC142" s="486"/>
      <c r="UVD142" s="486"/>
      <c r="UVE142" s="486"/>
      <c r="UVF142" s="486"/>
      <c r="UVG142" s="486"/>
      <c r="UVH142" s="487"/>
      <c r="UVI142" s="485"/>
      <c r="UVJ142" s="486"/>
      <c r="UVK142" s="486"/>
      <c r="UVL142" s="486"/>
      <c r="UVM142" s="486"/>
      <c r="UVN142" s="486"/>
      <c r="UVO142" s="486"/>
      <c r="UVP142" s="487"/>
      <c r="UVQ142" s="485"/>
      <c r="UVR142" s="486"/>
      <c r="UVS142" s="486"/>
      <c r="UVT142" s="486"/>
      <c r="UVU142" s="486"/>
      <c r="UVV142" s="486"/>
      <c r="UVW142" s="486"/>
      <c r="UVX142" s="487"/>
      <c r="UVY142" s="485"/>
      <c r="UVZ142" s="486"/>
      <c r="UWA142" s="486"/>
      <c r="UWB142" s="486"/>
      <c r="UWC142" s="486"/>
      <c r="UWD142" s="486"/>
      <c r="UWE142" s="486"/>
      <c r="UWF142" s="487"/>
      <c r="UWG142" s="485"/>
      <c r="UWH142" s="486"/>
      <c r="UWI142" s="486"/>
      <c r="UWJ142" s="486"/>
      <c r="UWK142" s="486"/>
      <c r="UWL142" s="486"/>
      <c r="UWM142" s="486"/>
      <c r="UWN142" s="487"/>
      <c r="UWO142" s="485"/>
      <c r="UWP142" s="486"/>
      <c r="UWQ142" s="486"/>
      <c r="UWR142" s="486"/>
      <c r="UWS142" s="486"/>
      <c r="UWT142" s="486"/>
      <c r="UWU142" s="486"/>
      <c r="UWV142" s="487"/>
      <c r="UWW142" s="485"/>
      <c r="UWX142" s="486"/>
      <c r="UWY142" s="486"/>
      <c r="UWZ142" s="486"/>
      <c r="UXA142" s="486"/>
      <c r="UXB142" s="486"/>
      <c r="UXC142" s="486"/>
      <c r="UXD142" s="487"/>
      <c r="UXE142" s="485"/>
      <c r="UXF142" s="486"/>
      <c r="UXG142" s="486"/>
      <c r="UXH142" s="486"/>
      <c r="UXI142" s="486"/>
      <c r="UXJ142" s="486"/>
      <c r="UXK142" s="486"/>
      <c r="UXL142" s="487"/>
      <c r="UXM142" s="485"/>
      <c r="UXN142" s="486"/>
      <c r="UXO142" s="486"/>
      <c r="UXP142" s="486"/>
      <c r="UXQ142" s="486"/>
      <c r="UXR142" s="486"/>
      <c r="UXS142" s="486"/>
      <c r="UXT142" s="487"/>
      <c r="UXU142" s="485"/>
      <c r="UXV142" s="486"/>
      <c r="UXW142" s="486"/>
      <c r="UXX142" s="486"/>
      <c r="UXY142" s="486"/>
      <c r="UXZ142" s="486"/>
      <c r="UYA142" s="486"/>
      <c r="UYB142" s="487"/>
      <c r="UYC142" s="485"/>
      <c r="UYD142" s="486"/>
      <c r="UYE142" s="486"/>
      <c r="UYF142" s="486"/>
      <c r="UYG142" s="486"/>
      <c r="UYH142" s="486"/>
      <c r="UYI142" s="486"/>
      <c r="UYJ142" s="487"/>
      <c r="UYK142" s="485"/>
      <c r="UYL142" s="486"/>
      <c r="UYM142" s="486"/>
      <c r="UYN142" s="486"/>
      <c r="UYO142" s="486"/>
      <c r="UYP142" s="486"/>
      <c r="UYQ142" s="486"/>
      <c r="UYR142" s="487"/>
      <c r="UYS142" s="485"/>
      <c r="UYT142" s="486"/>
      <c r="UYU142" s="486"/>
      <c r="UYV142" s="486"/>
      <c r="UYW142" s="486"/>
      <c r="UYX142" s="486"/>
      <c r="UYY142" s="486"/>
      <c r="UYZ142" s="487"/>
      <c r="UZA142" s="485"/>
      <c r="UZB142" s="486"/>
      <c r="UZC142" s="486"/>
      <c r="UZD142" s="486"/>
      <c r="UZE142" s="486"/>
      <c r="UZF142" s="486"/>
      <c r="UZG142" s="486"/>
      <c r="UZH142" s="487"/>
      <c r="UZI142" s="485"/>
      <c r="UZJ142" s="486"/>
      <c r="UZK142" s="486"/>
      <c r="UZL142" s="486"/>
      <c r="UZM142" s="486"/>
      <c r="UZN142" s="486"/>
      <c r="UZO142" s="486"/>
      <c r="UZP142" s="487"/>
      <c r="UZQ142" s="485"/>
      <c r="UZR142" s="486"/>
      <c r="UZS142" s="486"/>
      <c r="UZT142" s="486"/>
      <c r="UZU142" s="486"/>
      <c r="UZV142" s="486"/>
      <c r="UZW142" s="486"/>
      <c r="UZX142" s="487"/>
      <c r="UZY142" s="485"/>
      <c r="UZZ142" s="486"/>
      <c r="VAA142" s="486"/>
      <c r="VAB142" s="486"/>
      <c r="VAC142" s="486"/>
      <c r="VAD142" s="486"/>
      <c r="VAE142" s="486"/>
      <c r="VAF142" s="487"/>
      <c r="VAG142" s="485"/>
      <c r="VAH142" s="486"/>
      <c r="VAI142" s="486"/>
      <c r="VAJ142" s="486"/>
      <c r="VAK142" s="486"/>
      <c r="VAL142" s="486"/>
      <c r="VAM142" s="486"/>
      <c r="VAN142" s="487"/>
      <c r="VAO142" s="485"/>
      <c r="VAP142" s="486"/>
      <c r="VAQ142" s="486"/>
      <c r="VAR142" s="486"/>
      <c r="VAS142" s="486"/>
      <c r="VAT142" s="486"/>
      <c r="VAU142" s="486"/>
      <c r="VAV142" s="487"/>
      <c r="VAW142" s="485"/>
      <c r="VAX142" s="486"/>
      <c r="VAY142" s="486"/>
      <c r="VAZ142" s="486"/>
      <c r="VBA142" s="486"/>
      <c r="VBB142" s="486"/>
      <c r="VBC142" s="486"/>
      <c r="VBD142" s="487"/>
      <c r="VBE142" s="485"/>
      <c r="VBF142" s="486"/>
      <c r="VBG142" s="486"/>
      <c r="VBH142" s="486"/>
      <c r="VBI142" s="486"/>
      <c r="VBJ142" s="486"/>
      <c r="VBK142" s="486"/>
      <c r="VBL142" s="487"/>
      <c r="VBM142" s="485"/>
      <c r="VBN142" s="486"/>
      <c r="VBO142" s="486"/>
      <c r="VBP142" s="486"/>
      <c r="VBQ142" s="486"/>
      <c r="VBR142" s="486"/>
      <c r="VBS142" s="486"/>
      <c r="VBT142" s="487"/>
      <c r="VBU142" s="485"/>
      <c r="VBV142" s="486"/>
      <c r="VBW142" s="486"/>
      <c r="VBX142" s="486"/>
      <c r="VBY142" s="486"/>
      <c r="VBZ142" s="486"/>
      <c r="VCA142" s="486"/>
      <c r="VCB142" s="487"/>
      <c r="VCC142" s="485"/>
      <c r="VCD142" s="486"/>
      <c r="VCE142" s="486"/>
      <c r="VCF142" s="486"/>
      <c r="VCG142" s="486"/>
      <c r="VCH142" s="486"/>
      <c r="VCI142" s="486"/>
      <c r="VCJ142" s="487"/>
      <c r="VCK142" s="485"/>
      <c r="VCL142" s="486"/>
      <c r="VCM142" s="486"/>
      <c r="VCN142" s="486"/>
      <c r="VCO142" s="486"/>
      <c r="VCP142" s="486"/>
      <c r="VCQ142" s="486"/>
      <c r="VCR142" s="487"/>
      <c r="VCS142" s="485"/>
      <c r="VCT142" s="486"/>
      <c r="VCU142" s="486"/>
      <c r="VCV142" s="486"/>
      <c r="VCW142" s="486"/>
      <c r="VCX142" s="486"/>
      <c r="VCY142" s="486"/>
      <c r="VCZ142" s="487"/>
      <c r="VDA142" s="485"/>
      <c r="VDB142" s="486"/>
      <c r="VDC142" s="486"/>
      <c r="VDD142" s="486"/>
      <c r="VDE142" s="486"/>
      <c r="VDF142" s="486"/>
      <c r="VDG142" s="486"/>
      <c r="VDH142" s="487"/>
      <c r="VDI142" s="485"/>
      <c r="VDJ142" s="486"/>
      <c r="VDK142" s="486"/>
      <c r="VDL142" s="486"/>
      <c r="VDM142" s="486"/>
      <c r="VDN142" s="486"/>
      <c r="VDO142" s="486"/>
      <c r="VDP142" s="487"/>
      <c r="VDQ142" s="485"/>
      <c r="VDR142" s="486"/>
      <c r="VDS142" s="486"/>
      <c r="VDT142" s="486"/>
      <c r="VDU142" s="486"/>
      <c r="VDV142" s="486"/>
      <c r="VDW142" s="486"/>
      <c r="VDX142" s="487"/>
      <c r="VDY142" s="485"/>
      <c r="VDZ142" s="486"/>
      <c r="VEA142" s="486"/>
      <c r="VEB142" s="486"/>
      <c r="VEC142" s="486"/>
      <c r="VED142" s="486"/>
      <c r="VEE142" s="486"/>
      <c r="VEF142" s="487"/>
      <c r="VEG142" s="485"/>
      <c r="VEH142" s="486"/>
      <c r="VEI142" s="486"/>
      <c r="VEJ142" s="486"/>
      <c r="VEK142" s="486"/>
      <c r="VEL142" s="486"/>
      <c r="VEM142" s="486"/>
      <c r="VEN142" s="487"/>
      <c r="VEO142" s="485"/>
      <c r="VEP142" s="486"/>
      <c r="VEQ142" s="486"/>
      <c r="VER142" s="486"/>
      <c r="VES142" s="486"/>
      <c r="VET142" s="486"/>
      <c r="VEU142" s="486"/>
      <c r="VEV142" s="487"/>
      <c r="VEW142" s="485"/>
      <c r="VEX142" s="486"/>
      <c r="VEY142" s="486"/>
      <c r="VEZ142" s="486"/>
      <c r="VFA142" s="486"/>
      <c r="VFB142" s="486"/>
      <c r="VFC142" s="486"/>
      <c r="VFD142" s="487"/>
      <c r="VFE142" s="485"/>
      <c r="VFF142" s="486"/>
      <c r="VFG142" s="486"/>
      <c r="VFH142" s="486"/>
      <c r="VFI142" s="486"/>
      <c r="VFJ142" s="486"/>
      <c r="VFK142" s="486"/>
      <c r="VFL142" s="487"/>
      <c r="VFM142" s="485"/>
      <c r="VFN142" s="486"/>
      <c r="VFO142" s="486"/>
      <c r="VFP142" s="486"/>
      <c r="VFQ142" s="486"/>
      <c r="VFR142" s="486"/>
      <c r="VFS142" s="486"/>
      <c r="VFT142" s="487"/>
      <c r="VFU142" s="485"/>
      <c r="VFV142" s="486"/>
      <c r="VFW142" s="486"/>
      <c r="VFX142" s="486"/>
      <c r="VFY142" s="486"/>
      <c r="VFZ142" s="486"/>
      <c r="VGA142" s="486"/>
      <c r="VGB142" s="487"/>
      <c r="VGC142" s="485"/>
      <c r="VGD142" s="486"/>
      <c r="VGE142" s="486"/>
      <c r="VGF142" s="486"/>
      <c r="VGG142" s="486"/>
      <c r="VGH142" s="486"/>
      <c r="VGI142" s="486"/>
      <c r="VGJ142" s="487"/>
      <c r="VGK142" s="485"/>
      <c r="VGL142" s="486"/>
      <c r="VGM142" s="486"/>
      <c r="VGN142" s="486"/>
      <c r="VGO142" s="486"/>
      <c r="VGP142" s="486"/>
      <c r="VGQ142" s="486"/>
      <c r="VGR142" s="487"/>
      <c r="VGS142" s="485"/>
      <c r="VGT142" s="486"/>
      <c r="VGU142" s="486"/>
      <c r="VGV142" s="486"/>
      <c r="VGW142" s="486"/>
      <c r="VGX142" s="486"/>
      <c r="VGY142" s="486"/>
      <c r="VGZ142" s="487"/>
      <c r="VHA142" s="485"/>
      <c r="VHB142" s="486"/>
      <c r="VHC142" s="486"/>
      <c r="VHD142" s="486"/>
      <c r="VHE142" s="486"/>
      <c r="VHF142" s="486"/>
      <c r="VHG142" s="486"/>
      <c r="VHH142" s="487"/>
      <c r="VHI142" s="485"/>
      <c r="VHJ142" s="486"/>
      <c r="VHK142" s="486"/>
      <c r="VHL142" s="486"/>
      <c r="VHM142" s="486"/>
      <c r="VHN142" s="486"/>
      <c r="VHO142" s="486"/>
      <c r="VHP142" s="487"/>
      <c r="VHQ142" s="485"/>
      <c r="VHR142" s="486"/>
      <c r="VHS142" s="486"/>
      <c r="VHT142" s="486"/>
      <c r="VHU142" s="486"/>
      <c r="VHV142" s="486"/>
      <c r="VHW142" s="486"/>
      <c r="VHX142" s="487"/>
      <c r="VHY142" s="485"/>
      <c r="VHZ142" s="486"/>
      <c r="VIA142" s="486"/>
      <c r="VIB142" s="486"/>
      <c r="VIC142" s="486"/>
      <c r="VID142" s="486"/>
      <c r="VIE142" s="486"/>
      <c r="VIF142" s="487"/>
      <c r="VIG142" s="485"/>
      <c r="VIH142" s="486"/>
      <c r="VII142" s="486"/>
      <c r="VIJ142" s="486"/>
      <c r="VIK142" s="486"/>
      <c r="VIL142" s="486"/>
      <c r="VIM142" s="486"/>
      <c r="VIN142" s="487"/>
      <c r="VIO142" s="485"/>
      <c r="VIP142" s="486"/>
      <c r="VIQ142" s="486"/>
      <c r="VIR142" s="486"/>
      <c r="VIS142" s="486"/>
      <c r="VIT142" s="486"/>
      <c r="VIU142" s="486"/>
      <c r="VIV142" s="487"/>
      <c r="VIW142" s="485"/>
      <c r="VIX142" s="486"/>
      <c r="VIY142" s="486"/>
      <c r="VIZ142" s="486"/>
      <c r="VJA142" s="486"/>
      <c r="VJB142" s="486"/>
      <c r="VJC142" s="486"/>
      <c r="VJD142" s="487"/>
      <c r="VJE142" s="485"/>
      <c r="VJF142" s="486"/>
      <c r="VJG142" s="486"/>
      <c r="VJH142" s="486"/>
      <c r="VJI142" s="486"/>
      <c r="VJJ142" s="486"/>
      <c r="VJK142" s="486"/>
      <c r="VJL142" s="487"/>
      <c r="VJM142" s="485"/>
      <c r="VJN142" s="486"/>
      <c r="VJO142" s="486"/>
      <c r="VJP142" s="486"/>
      <c r="VJQ142" s="486"/>
      <c r="VJR142" s="486"/>
      <c r="VJS142" s="486"/>
      <c r="VJT142" s="487"/>
      <c r="VJU142" s="485"/>
      <c r="VJV142" s="486"/>
      <c r="VJW142" s="486"/>
      <c r="VJX142" s="486"/>
      <c r="VJY142" s="486"/>
      <c r="VJZ142" s="486"/>
      <c r="VKA142" s="486"/>
      <c r="VKB142" s="487"/>
      <c r="VKC142" s="485"/>
      <c r="VKD142" s="486"/>
      <c r="VKE142" s="486"/>
      <c r="VKF142" s="486"/>
      <c r="VKG142" s="486"/>
      <c r="VKH142" s="486"/>
      <c r="VKI142" s="486"/>
      <c r="VKJ142" s="487"/>
      <c r="VKK142" s="485"/>
      <c r="VKL142" s="486"/>
      <c r="VKM142" s="486"/>
      <c r="VKN142" s="486"/>
      <c r="VKO142" s="486"/>
      <c r="VKP142" s="486"/>
      <c r="VKQ142" s="486"/>
      <c r="VKR142" s="487"/>
      <c r="VKS142" s="485"/>
      <c r="VKT142" s="486"/>
      <c r="VKU142" s="486"/>
      <c r="VKV142" s="486"/>
      <c r="VKW142" s="486"/>
      <c r="VKX142" s="486"/>
      <c r="VKY142" s="486"/>
      <c r="VKZ142" s="487"/>
      <c r="VLA142" s="485"/>
      <c r="VLB142" s="486"/>
      <c r="VLC142" s="486"/>
      <c r="VLD142" s="486"/>
      <c r="VLE142" s="486"/>
      <c r="VLF142" s="486"/>
      <c r="VLG142" s="486"/>
      <c r="VLH142" s="487"/>
      <c r="VLI142" s="485"/>
      <c r="VLJ142" s="486"/>
      <c r="VLK142" s="486"/>
      <c r="VLL142" s="486"/>
      <c r="VLM142" s="486"/>
      <c r="VLN142" s="486"/>
      <c r="VLO142" s="486"/>
      <c r="VLP142" s="487"/>
      <c r="VLQ142" s="485"/>
      <c r="VLR142" s="486"/>
      <c r="VLS142" s="486"/>
      <c r="VLT142" s="486"/>
      <c r="VLU142" s="486"/>
      <c r="VLV142" s="486"/>
      <c r="VLW142" s="486"/>
      <c r="VLX142" s="487"/>
      <c r="VLY142" s="485"/>
      <c r="VLZ142" s="486"/>
      <c r="VMA142" s="486"/>
      <c r="VMB142" s="486"/>
      <c r="VMC142" s="486"/>
      <c r="VMD142" s="486"/>
      <c r="VME142" s="486"/>
      <c r="VMF142" s="487"/>
      <c r="VMG142" s="485"/>
      <c r="VMH142" s="486"/>
      <c r="VMI142" s="486"/>
      <c r="VMJ142" s="486"/>
      <c r="VMK142" s="486"/>
      <c r="VML142" s="486"/>
      <c r="VMM142" s="486"/>
      <c r="VMN142" s="487"/>
      <c r="VMO142" s="485"/>
      <c r="VMP142" s="486"/>
      <c r="VMQ142" s="486"/>
      <c r="VMR142" s="486"/>
      <c r="VMS142" s="486"/>
      <c r="VMT142" s="486"/>
      <c r="VMU142" s="486"/>
      <c r="VMV142" s="487"/>
      <c r="VMW142" s="485"/>
      <c r="VMX142" s="486"/>
      <c r="VMY142" s="486"/>
      <c r="VMZ142" s="486"/>
      <c r="VNA142" s="486"/>
      <c r="VNB142" s="486"/>
      <c r="VNC142" s="486"/>
      <c r="VND142" s="487"/>
      <c r="VNE142" s="485"/>
      <c r="VNF142" s="486"/>
      <c r="VNG142" s="486"/>
      <c r="VNH142" s="486"/>
      <c r="VNI142" s="486"/>
      <c r="VNJ142" s="486"/>
      <c r="VNK142" s="486"/>
      <c r="VNL142" s="487"/>
      <c r="VNM142" s="485"/>
      <c r="VNN142" s="486"/>
      <c r="VNO142" s="486"/>
      <c r="VNP142" s="486"/>
      <c r="VNQ142" s="486"/>
      <c r="VNR142" s="486"/>
      <c r="VNS142" s="486"/>
      <c r="VNT142" s="487"/>
      <c r="VNU142" s="485"/>
      <c r="VNV142" s="486"/>
      <c r="VNW142" s="486"/>
      <c r="VNX142" s="486"/>
      <c r="VNY142" s="486"/>
      <c r="VNZ142" s="486"/>
      <c r="VOA142" s="486"/>
      <c r="VOB142" s="487"/>
      <c r="VOC142" s="485"/>
      <c r="VOD142" s="486"/>
      <c r="VOE142" s="486"/>
      <c r="VOF142" s="486"/>
      <c r="VOG142" s="486"/>
      <c r="VOH142" s="486"/>
      <c r="VOI142" s="486"/>
      <c r="VOJ142" s="487"/>
      <c r="VOK142" s="485"/>
      <c r="VOL142" s="486"/>
      <c r="VOM142" s="486"/>
      <c r="VON142" s="486"/>
      <c r="VOO142" s="486"/>
      <c r="VOP142" s="486"/>
      <c r="VOQ142" s="486"/>
      <c r="VOR142" s="487"/>
      <c r="VOS142" s="485"/>
      <c r="VOT142" s="486"/>
      <c r="VOU142" s="486"/>
      <c r="VOV142" s="486"/>
      <c r="VOW142" s="486"/>
      <c r="VOX142" s="486"/>
      <c r="VOY142" s="486"/>
      <c r="VOZ142" s="487"/>
      <c r="VPA142" s="485"/>
      <c r="VPB142" s="486"/>
      <c r="VPC142" s="486"/>
      <c r="VPD142" s="486"/>
      <c r="VPE142" s="486"/>
      <c r="VPF142" s="486"/>
      <c r="VPG142" s="486"/>
      <c r="VPH142" s="487"/>
      <c r="VPI142" s="485"/>
      <c r="VPJ142" s="486"/>
      <c r="VPK142" s="486"/>
      <c r="VPL142" s="486"/>
      <c r="VPM142" s="486"/>
      <c r="VPN142" s="486"/>
      <c r="VPO142" s="486"/>
      <c r="VPP142" s="487"/>
      <c r="VPQ142" s="485"/>
      <c r="VPR142" s="486"/>
      <c r="VPS142" s="486"/>
      <c r="VPT142" s="486"/>
      <c r="VPU142" s="486"/>
      <c r="VPV142" s="486"/>
      <c r="VPW142" s="486"/>
      <c r="VPX142" s="487"/>
      <c r="VPY142" s="485"/>
      <c r="VPZ142" s="486"/>
      <c r="VQA142" s="486"/>
      <c r="VQB142" s="486"/>
      <c r="VQC142" s="486"/>
      <c r="VQD142" s="486"/>
      <c r="VQE142" s="486"/>
      <c r="VQF142" s="487"/>
      <c r="VQG142" s="485"/>
      <c r="VQH142" s="486"/>
      <c r="VQI142" s="486"/>
      <c r="VQJ142" s="486"/>
      <c r="VQK142" s="486"/>
      <c r="VQL142" s="486"/>
      <c r="VQM142" s="486"/>
      <c r="VQN142" s="487"/>
      <c r="VQO142" s="485"/>
      <c r="VQP142" s="486"/>
      <c r="VQQ142" s="486"/>
      <c r="VQR142" s="486"/>
      <c r="VQS142" s="486"/>
      <c r="VQT142" s="486"/>
      <c r="VQU142" s="486"/>
      <c r="VQV142" s="487"/>
      <c r="VQW142" s="485"/>
      <c r="VQX142" s="486"/>
      <c r="VQY142" s="486"/>
      <c r="VQZ142" s="486"/>
      <c r="VRA142" s="486"/>
      <c r="VRB142" s="486"/>
      <c r="VRC142" s="486"/>
      <c r="VRD142" s="487"/>
      <c r="VRE142" s="485"/>
      <c r="VRF142" s="486"/>
      <c r="VRG142" s="486"/>
      <c r="VRH142" s="486"/>
      <c r="VRI142" s="486"/>
      <c r="VRJ142" s="486"/>
      <c r="VRK142" s="486"/>
      <c r="VRL142" s="487"/>
      <c r="VRM142" s="485"/>
      <c r="VRN142" s="486"/>
      <c r="VRO142" s="486"/>
      <c r="VRP142" s="486"/>
      <c r="VRQ142" s="486"/>
      <c r="VRR142" s="486"/>
      <c r="VRS142" s="486"/>
      <c r="VRT142" s="487"/>
      <c r="VRU142" s="485"/>
      <c r="VRV142" s="486"/>
      <c r="VRW142" s="486"/>
      <c r="VRX142" s="486"/>
      <c r="VRY142" s="486"/>
      <c r="VRZ142" s="486"/>
      <c r="VSA142" s="486"/>
      <c r="VSB142" s="487"/>
      <c r="VSC142" s="485"/>
      <c r="VSD142" s="486"/>
      <c r="VSE142" s="486"/>
      <c r="VSF142" s="486"/>
      <c r="VSG142" s="486"/>
      <c r="VSH142" s="486"/>
      <c r="VSI142" s="486"/>
      <c r="VSJ142" s="487"/>
      <c r="VSK142" s="485"/>
      <c r="VSL142" s="486"/>
      <c r="VSM142" s="486"/>
      <c r="VSN142" s="486"/>
      <c r="VSO142" s="486"/>
      <c r="VSP142" s="486"/>
      <c r="VSQ142" s="486"/>
      <c r="VSR142" s="487"/>
      <c r="VSS142" s="485"/>
      <c r="VST142" s="486"/>
      <c r="VSU142" s="486"/>
      <c r="VSV142" s="486"/>
      <c r="VSW142" s="486"/>
      <c r="VSX142" s="486"/>
      <c r="VSY142" s="486"/>
      <c r="VSZ142" s="487"/>
      <c r="VTA142" s="485"/>
      <c r="VTB142" s="486"/>
      <c r="VTC142" s="486"/>
      <c r="VTD142" s="486"/>
      <c r="VTE142" s="486"/>
      <c r="VTF142" s="486"/>
      <c r="VTG142" s="486"/>
      <c r="VTH142" s="487"/>
      <c r="VTI142" s="485"/>
      <c r="VTJ142" s="486"/>
      <c r="VTK142" s="486"/>
      <c r="VTL142" s="486"/>
      <c r="VTM142" s="486"/>
      <c r="VTN142" s="486"/>
      <c r="VTO142" s="486"/>
      <c r="VTP142" s="487"/>
      <c r="VTQ142" s="485"/>
      <c r="VTR142" s="486"/>
      <c r="VTS142" s="486"/>
      <c r="VTT142" s="486"/>
      <c r="VTU142" s="486"/>
      <c r="VTV142" s="486"/>
      <c r="VTW142" s="486"/>
      <c r="VTX142" s="487"/>
      <c r="VTY142" s="485"/>
      <c r="VTZ142" s="486"/>
      <c r="VUA142" s="486"/>
      <c r="VUB142" s="486"/>
      <c r="VUC142" s="486"/>
      <c r="VUD142" s="486"/>
      <c r="VUE142" s="486"/>
      <c r="VUF142" s="487"/>
      <c r="VUG142" s="485"/>
      <c r="VUH142" s="486"/>
      <c r="VUI142" s="486"/>
      <c r="VUJ142" s="486"/>
      <c r="VUK142" s="486"/>
      <c r="VUL142" s="486"/>
      <c r="VUM142" s="486"/>
      <c r="VUN142" s="487"/>
      <c r="VUO142" s="485"/>
      <c r="VUP142" s="486"/>
      <c r="VUQ142" s="486"/>
      <c r="VUR142" s="486"/>
      <c r="VUS142" s="486"/>
      <c r="VUT142" s="486"/>
      <c r="VUU142" s="486"/>
      <c r="VUV142" s="487"/>
      <c r="VUW142" s="485"/>
      <c r="VUX142" s="486"/>
      <c r="VUY142" s="486"/>
      <c r="VUZ142" s="486"/>
      <c r="VVA142" s="486"/>
      <c r="VVB142" s="486"/>
      <c r="VVC142" s="486"/>
      <c r="VVD142" s="487"/>
      <c r="VVE142" s="485"/>
      <c r="VVF142" s="486"/>
      <c r="VVG142" s="486"/>
      <c r="VVH142" s="486"/>
      <c r="VVI142" s="486"/>
      <c r="VVJ142" s="486"/>
      <c r="VVK142" s="486"/>
      <c r="VVL142" s="487"/>
      <c r="VVM142" s="485"/>
      <c r="VVN142" s="486"/>
      <c r="VVO142" s="486"/>
      <c r="VVP142" s="486"/>
      <c r="VVQ142" s="486"/>
      <c r="VVR142" s="486"/>
      <c r="VVS142" s="486"/>
      <c r="VVT142" s="487"/>
      <c r="VVU142" s="485"/>
      <c r="VVV142" s="486"/>
      <c r="VVW142" s="486"/>
      <c r="VVX142" s="486"/>
      <c r="VVY142" s="486"/>
      <c r="VVZ142" s="486"/>
      <c r="VWA142" s="486"/>
      <c r="VWB142" s="487"/>
      <c r="VWC142" s="485"/>
      <c r="VWD142" s="486"/>
      <c r="VWE142" s="486"/>
      <c r="VWF142" s="486"/>
      <c r="VWG142" s="486"/>
      <c r="VWH142" s="486"/>
      <c r="VWI142" s="486"/>
      <c r="VWJ142" s="487"/>
      <c r="VWK142" s="485"/>
      <c r="VWL142" s="486"/>
      <c r="VWM142" s="486"/>
      <c r="VWN142" s="486"/>
      <c r="VWO142" s="486"/>
      <c r="VWP142" s="486"/>
      <c r="VWQ142" s="486"/>
      <c r="VWR142" s="487"/>
      <c r="VWS142" s="485"/>
      <c r="VWT142" s="486"/>
      <c r="VWU142" s="486"/>
      <c r="VWV142" s="486"/>
      <c r="VWW142" s="486"/>
      <c r="VWX142" s="486"/>
      <c r="VWY142" s="486"/>
      <c r="VWZ142" s="487"/>
      <c r="VXA142" s="485"/>
      <c r="VXB142" s="486"/>
      <c r="VXC142" s="486"/>
      <c r="VXD142" s="486"/>
      <c r="VXE142" s="486"/>
      <c r="VXF142" s="486"/>
      <c r="VXG142" s="486"/>
      <c r="VXH142" s="487"/>
      <c r="VXI142" s="485"/>
      <c r="VXJ142" s="486"/>
      <c r="VXK142" s="486"/>
      <c r="VXL142" s="486"/>
      <c r="VXM142" s="486"/>
      <c r="VXN142" s="486"/>
      <c r="VXO142" s="486"/>
      <c r="VXP142" s="487"/>
      <c r="VXQ142" s="485"/>
      <c r="VXR142" s="486"/>
      <c r="VXS142" s="486"/>
      <c r="VXT142" s="486"/>
      <c r="VXU142" s="486"/>
      <c r="VXV142" s="486"/>
      <c r="VXW142" s="486"/>
      <c r="VXX142" s="487"/>
      <c r="VXY142" s="485"/>
      <c r="VXZ142" s="486"/>
      <c r="VYA142" s="486"/>
      <c r="VYB142" s="486"/>
      <c r="VYC142" s="486"/>
      <c r="VYD142" s="486"/>
      <c r="VYE142" s="486"/>
      <c r="VYF142" s="487"/>
      <c r="VYG142" s="485"/>
      <c r="VYH142" s="486"/>
      <c r="VYI142" s="486"/>
      <c r="VYJ142" s="486"/>
      <c r="VYK142" s="486"/>
      <c r="VYL142" s="486"/>
      <c r="VYM142" s="486"/>
      <c r="VYN142" s="487"/>
      <c r="VYO142" s="485"/>
      <c r="VYP142" s="486"/>
      <c r="VYQ142" s="486"/>
      <c r="VYR142" s="486"/>
      <c r="VYS142" s="486"/>
      <c r="VYT142" s="486"/>
      <c r="VYU142" s="486"/>
      <c r="VYV142" s="487"/>
      <c r="VYW142" s="485"/>
      <c r="VYX142" s="486"/>
      <c r="VYY142" s="486"/>
      <c r="VYZ142" s="486"/>
      <c r="VZA142" s="486"/>
      <c r="VZB142" s="486"/>
      <c r="VZC142" s="486"/>
      <c r="VZD142" s="487"/>
      <c r="VZE142" s="485"/>
      <c r="VZF142" s="486"/>
      <c r="VZG142" s="486"/>
      <c r="VZH142" s="486"/>
      <c r="VZI142" s="486"/>
      <c r="VZJ142" s="486"/>
      <c r="VZK142" s="486"/>
      <c r="VZL142" s="487"/>
      <c r="VZM142" s="485"/>
      <c r="VZN142" s="486"/>
      <c r="VZO142" s="486"/>
      <c r="VZP142" s="486"/>
      <c r="VZQ142" s="486"/>
      <c r="VZR142" s="486"/>
      <c r="VZS142" s="486"/>
      <c r="VZT142" s="487"/>
      <c r="VZU142" s="485"/>
      <c r="VZV142" s="486"/>
      <c r="VZW142" s="486"/>
      <c r="VZX142" s="486"/>
      <c r="VZY142" s="486"/>
      <c r="VZZ142" s="486"/>
      <c r="WAA142" s="486"/>
      <c r="WAB142" s="487"/>
      <c r="WAC142" s="485"/>
      <c r="WAD142" s="486"/>
      <c r="WAE142" s="486"/>
      <c r="WAF142" s="486"/>
      <c r="WAG142" s="486"/>
      <c r="WAH142" s="486"/>
      <c r="WAI142" s="486"/>
      <c r="WAJ142" s="487"/>
      <c r="WAK142" s="485"/>
      <c r="WAL142" s="486"/>
      <c r="WAM142" s="486"/>
      <c r="WAN142" s="486"/>
      <c r="WAO142" s="486"/>
      <c r="WAP142" s="486"/>
      <c r="WAQ142" s="486"/>
      <c r="WAR142" s="487"/>
      <c r="WAS142" s="485"/>
      <c r="WAT142" s="486"/>
      <c r="WAU142" s="486"/>
      <c r="WAV142" s="486"/>
      <c r="WAW142" s="486"/>
      <c r="WAX142" s="486"/>
      <c r="WAY142" s="486"/>
      <c r="WAZ142" s="487"/>
      <c r="WBA142" s="485"/>
      <c r="WBB142" s="486"/>
      <c r="WBC142" s="486"/>
      <c r="WBD142" s="486"/>
      <c r="WBE142" s="486"/>
      <c r="WBF142" s="486"/>
      <c r="WBG142" s="486"/>
      <c r="WBH142" s="487"/>
      <c r="WBI142" s="485"/>
      <c r="WBJ142" s="486"/>
      <c r="WBK142" s="486"/>
      <c r="WBL142" s="486"/>
      <c r="WBM142" s="486"/>
      <c r="WBN142" s="486"/>
      <c r="WBO142" s="486"/>
      <c r="WBP142" s="487"/>
      <c r="WBQ142" s="485"/>
      <c r="WBR142" s="486"/>
      <c r="WBS142" s="486"/>
      <c r="WBT142" s="486"/>
      <c r="WBU142" s="486"/>
      <c r="WBV142" s="486"/>
      <c r="WBW142" s="486"/>
      <c r="WBX142" s="487"/>
      <c r="WBY142" s="485"/>
      <c r="WBZ142" s="486"/>
      <c r="WCA142" s="486"/>
      <c r="WCB142" s="486"/>
      <c r="WCC142" s="486"/>
      <c r="WCD142" s="486"/>
      <c r="WCE142" s="486"/>
      <c r="WCF142" s="487"/>
      <c r="WCG142" s="485"/>
      <c r="WCH142" s="486"/>
      <c r="WCI142" s="486"/>
      <c r="WCJ142" s="486"/>
      <c r="WCK142" s="486"/>
      <c r="WCL142" s="486"/>
      <c r="WCM142" s="486"/>
      <c r="WCN142" s="487"/>
      <c r="WCO142" s="485"/>
      <c r="WCP142" s="486"/>
      <c r="WCQ142" s="486"/>
      <c r="WCR142" s="486"/>
      <c r="WCS142" s="486"/>
      <c r="WCT142" s="486"/>
      <c r="WCU142" s="486"/>
      <c r="WCV142" s="487"/>
      <c r="WCW142" s="485"/>
      <c r="WCX142" s="486"/>
      <c r="WCY142" s="486"/>
      <c r="WCZ142" s="486"/>
      <c r="WDA142" s="486"/>
      <c r="WDB142" s="486"/>
      <c r="WDC142" s="486"/>
      <c r="WDD142" s="487"/>
      <c r="WDE142" s="485"/>
      <c r="WDF142" s="486"/>
      <c r="WDG142" s="486"/>
      <c r="WDH142" s="486"/>
      <c r="WDI142" s="486"/>
      <c r="WDJ142" s="486"/>
      <c r="WDK142" s="486"/>
      <c r="WDL142" s="487"/>
      <c r="WDM142" s="485"/>
      <c r="WDN142" s="486"/>
      <c r="WDO142" s="486"/>
      <c r="WDP142" s="486"/>
      <c r="WDQ142" s="486"/>
      <c r="WDR142" s="486"/>
      <c r="WDS142" s="486"/>
      <c r="WDT142" s="487"/>
      <c r="WDU142" s="485"/>
      <c r="WDV142" s="486"/>
      <c r="WDW142" s="486"/>
      <c r="WDX142" s="486"/>
      <c r="WDY142" s="486"/>
      <c r="WDZ142" s="486"/>
      <c r="WEA142" s="486"/>
      <c r="WEB142" s="487"/>
      <c r="WEC142" s="485"/>
      <c r="WED142" s="486"/>
      <c r="WEE142" s="486"/>
      <c r="WEF142" s="486"/>
      <c r="WEG142" s="486"/>
      <c r="WEH142" s="486"/>
      <c r="WEI142" s="486"/>
      <c r="WEJ142" s="487"/>
      <c r="WEK142" s="485"/>
      <c r="WEL142" s="486"/>
      <c r="WEM142" s="486"/>
      <c r="WEN142" s="486"/>
      <c r="WEO142" s="486"/>
      <c r="WEP142" s="486"/>
      <c r="WEQ142" s="486"/>
      <c r="WER142" s="487"/>
      <c r="WES142" s="485"/>
      <c r="WET142" s="486"/>
      <c r="WEU142" s="486"/>
      <c r="WEV142" s="486"/>
      <c r="WEW142" s="486"/>
      <c r="WEX142" s="486"/>
      <c r="WEY142" s="486"/>
      <c r="WEZ142" s="487"/>
      <c r="WFA142" s="485"/>
      <c r="WFB142" s="486"/>
      <c r="WFC142" s="486"/>
      <c r="WFD142" s="486"/>
      <c r="WFE142" s="486"/>
      <c r="WFF142" s="486"/>
      <c r="WFG142" s="486"/>
      <c r="WFH142" s="487"/>
      <c r="WFI142" s="485"/>
      <c r="WFJ142" s="486"/>
      <c r="WFK142" s="486"/>
      <c r="WFL142" s="486"/>
      <c r="WFM142" s="486"/>
      <c r="WFN142" s="486"/>
      <c r="WFO142" s="486"/>
      <c r="WFP142" s="487"/>
      <c r="WFQ142" s="485"/>
      <c r="WFR142" s="486"/>
      <c r="WFS142" s="486"/>
      <c r="WFT142" s="486"/>
      <c r="WFU142" s="486"/>
      <c r="WFV142" s="486"/>
      <c r="WFW142" s="486"/>
      <c r="WFX142" s="487"/>
      <c r="WFY142" s="485"/>
      <c r="WFZ142" s="486"/>
      <c r="WGA142" s="486"/>
      <c r="WGB142" s="486"/>
      <c r="WGC142" s="486"/>
      <c r="WGD142" s="486"/>
      <c r="WGE142" s="486"/>
      <c r="WGF142" s="487"/>
      <c r="WGG142" s="485"/>
      <c r="WGH142" s="486"/>
      <c r="WGI142" s="486"/>
      <c r="WGJ142" s="486"/>
      <c r="WGK142" s="486"/>
      <c r="WGL142" s="486"/>
      <c r="WGM142" s="486"/>
      <c r="WGN142" s="487"/>
      <c r="WGO142" s="485"/>
      <c r="WGP142" s="486"/>
      <c r="WGQ142" s="486"/>
      <c r="WGR142" s="486"/>
      <c r="WGS142" s="486"/>
      <c r="WGT142" s="486"/>
      <c r="WGU142" s="486"/>
      <c r="WGV142" s="487"/>
      <c r="WGW142" s="485"/>
      <c r="WGX142" s="486"/>
      <c r="WGY142" s="486"/>
      <c r="WGZ142" s="486"/>
      <c r="WHA142" s="486"/>
      <c r="WHB142" s="486"/>
      <c r="WHC142" s="486"/>
      <c r="WHD142" s="487"/>
      <c r="WHE142" s="485"/>
      <c r="WHF142" s="486"/>
      <c r="WHG142" s="486"/>
      <c r="WHH142" s="486"/>
      <c r="WHI142" s="486"/>
      <c r="WHJ142" s="486"/>
      <c r="WHK142" s="486"/>
      <c r="WHL142" s="487"/>
      <c r="WHM142" s="485"/>
      <c r="WHN142" s="486"/>
      <c r="WHO142" s="486"/>
      <c r="WHP142" s="486"/>
      <c r="WHQ142" s="486"/>
      <c r="WHR142" s="486"/>
      <c r="WHS142" s="486"/>
      <c r="WHT142" s="487"/>
      <c r="WHU142" s="485"/>
      <c r="WHV142" s="486"/>
      <c r="WHW142" s="486"/>
      <c r="WHX142" s="486"/>
      <c r="WHY142" s="486"/>
      <c r="WHZ142" s="486"/>
      <c r="WIA142" s="486"/>
      <c r="WIB142" s="487"/>
      <c r="WIC142" s="485"/>
      <c r="WID142" s="486"/>
      <c r="WIE142" s="486"/>
      <c r="WIF142" s="486"/>
      <c r="WIG142" s="486"/>
      <c r="WIH142" s="486"/>
      <c r="WII142" s="486"/>
      <c r="WIJ142" s="487"/>
      <c r="WIK142" s="485"/>
      <c r="WIL142" s="486"/>
      <c r="WIM142" s="486"/>
      <c r="WIN142" s="486"/>
      <c r="WIO142" s="486"/>
      <c r="WIP142" s="486"/>
      <c r="WIQ142" s="486"/>
      <c r="WIR142" s="487"/>
      <c r="WIS142" s="485"/>
      <c r="WIT142" s="486"/>
      <c r="WIU142" s="486"/>
      <c r="WIV142" s="486"/>
      <c r="WIW142" s="486"/>
      <c r="WIX142" s="486"/>
      <c r="WIY142" s="486"/>
      <c r="WIZ142" s="487"/>
      <c r="WJA142" s="485"/>
      <c r="WJB142" s="486"/>
      <c r="WJC142" s="486"/>
      <c r="WJD142" s="486"/>
      <c r="WJE142" s="486"/>
      <c r="WJF142" s="486"/>
      <c r="WJG142" s="486"/>
      <c r="WJH142" s="487"/>
      <c r="WJI142" s="485"/>
      <c r="WJJ142" s="486"/>
      <c r="WJK142" s="486"/>
      <c r="WJL142" s="486"/>
      <c r="WJM142" s="486"/>
      <c r="WJN142" s="486"/>
      <c r="WJO142" s="486"/>
      <c r="WJP142" s="487"/>
      <c r="WJQ142" s="485"/>
      <c r="WJR142" s="486"/>
      <c r="WJS142" s="486"/>
      <c r="WJT142" s="486"/>
      <c r="WJU142" s="486"/>
      <c r="WJV142" s="486"/>
      <c r="WJW142" s="486"/>
      <c r="WJX142" s="487"/>
      <c r="WJY142" s="485"/>
      <c r="WJZ142" s="486"/>
      <c r="WKA142" s="486"/>
      <c r="WKB142" s="486"/>
      <c r="WKC142" s="486"/>
      <c r="WKD142" s="486"/>
      <c r="WKE142" s="486"/>
      <c r="WKF142" s="487"/>
      <c r="WKG142" s="485"/>
      <c r="WKH142" s="486"/>
      <c r="WKI142" s="486"/>
      <c r="WKJ142" s="486"/>
      <c r="WKK142" s="486"/>
      <c r="WKL142" s="486"/>
      <c r="WKM142" s="486"/>
      <c r="WKN142" s="487"/>
      <c r="WKO142" s="485"/>
      <c r="WKP142" s="486"/>
      <c r="WKQ142" s="486"/>
      <c r="WKR142" s="486"/>
      <c r="WKS142" s="486"/>
      <c r="WKT142" s="486"/>
      <c r="WKU142" s="486"/>
      <c r="WKV142" s="487"/>
      <c r="WKW142" s="485"/>
      <c r="WKX142" s="486"/>
      <c r="WKY142" s="486"/>
      <c r="WKZ142" s="486"/>
      <c r="WLA142" s="486"/>
      <c r="WLB142" s="486"/>
      <c r="WLC142" s="486"/>
      <c r="WLD142" s="487"/>
      <c r="WLE142" s="485"/>
      <c r="WLF142" s="486"/>
      <c r="WLG142" s="486"/>
      <c r="WLH142" s="486"/>
      <c r="WLI142" s="486"/>
      <c r="WLJ142" s="486"/>
      <c r="WLK142" s="486"/>
      <c r="WLL142" s="487"/>
      <c r="WLM142" s="485"/>
      <c r="WLN142" s="486"/>
      <c r="WLO142" s="486"/>
      <c r="WLP142" s="486"/>
      <c r="WLQ142" s="486"/>
      <c r="WLR142" s="486"/>
      <c r="WLS142" s="486"/>
      <c r="WLT142" s="487"/>
      <c r="WLU142" s="485"/>
      <c r="WLV142" s="486"/>
      <c r="WLW142" s="486"/>
      <c r="WLX142" s="486"/>
      <c r="WLY142" s="486"/>
      <c r="WLZ142" s="486"/>
      <c r="WMA142" s="486"/>
      <c r="WMB142" s="487"/>
      <c r="WMC142" s="485"/>
      <c r="WMD142" s="486"/>
      <c r="WME142" s="486"/>
      <c r="WMF142" s="486"/>
      <c r="WMG142" s="486"/>
      <c r="WMH142" s="486"/>
      <c r="WMI142" s="486"/>
      <c r="WMJ142" s="487"/>
      <c r="WMK142" s="485"/>
      <c r="WML142" s="486"/>
      <c r="WMM142" s="486"/>
      <c r="WMN142" s="486"/>
      <c r="WMO142" s="486"/>
      <c r="WMP142" s="486"/>
      <c r="WMQ142" s="486"/>
      <c r="WMR142" s="487"/>
      <c r="WMS142" s="485"/>
      <c r="WMT142" s="486"/>
      <c r="WMU142" s="486"/>
      <c r="WMV142" s="486"/>
      <c r="WMW142" s="486"/>
      <c r="WMX142" s="486"/>
      <c r="WMY142" s="486"/>
      <c r="WMZ142" s="487"/>
      <c r="WNA142" s="485"/>
      <c r="WNB142" s="486"/>
      <c r="WNC142" s="486"/>
      <c r="WND142" s="486"/>
      <c r="WNE142" s="486"/>
      <c r="WNF142" s="486"/>
      <c r="WNG142" s="486"/>
      <c r="WNH142" s="487"/>
      <c r="WNI142" s="485"/>
      <c r="WNJ142" s="486"/>
      <c r="WNK142" s="486"/>
      <c r="WNL142" s="486"/>
      <c r="WNM142" s="486"/>
      <c r="WNN142" s="486"/>
      <c r="WNO142" s="486"/>
      <c r="WNP142" s="487"/>
      <c r="WNQ142" s="485"/>
      <c r="WNR142" s="486"/>
      <c r="WNS142" s="486"/>
      <c r="WNT142" s="486"/>
      <c r="WNU142" s="486"/>
      <c r="WNV142" s="486"/>
      <c r="WNW142" s="486"/>
      <c r="WNX142" s="487"/>
      <c r="WNY142" s="485"/>
      <c r="WNZ142" s="486"/>
      <c r="WOA142" s="486"/>
      <c r="WOB142" s="486"/>
      <c r="WOC142" s="486"/>
      <c r="WOD142" s="486"/>
      <c r="WOE142" s="486"/>
      <c r="WOF142" s="487"/>
      <c r="WOG142" s="485"/>
      <c r="WOH142" s="486"/>
      <c r="WOI142" s="486"/>
      <c r="WOJ142" s="486"/>
      <c r="WOK142" s="486"/>
      <c r="WOL142" s="486"/>
      <c r="WOM142" s="486"/>
      <c r="WON142" s="487"/>
      <c r="WOO142" s="485"/>
      <c r="WOP142" s="486"/>
      <c r="WOQ142" s="486"/>
      <c r="WOR142" s="486"/>
      <c r="WOS142" s="486"/>
      <c r="WOT142" s="486"/>
      <c r="WOU142" s="486"/>
      <c r="WOV142" s="487"/>
      <c r="WOW142" s="485"/>
      <c r="WOX142" s="486"/>
      <c r="WOY142" s="486"/>
      <c r="WOZ142" s="486"/>
      <c r="WPA142" s="486"/>
      <c r="WPB142" s="486"/>
      <c r="WPC142" s="486"/>
      <c r="WPD142" s="487"/>
      <c r="WPE142" s="485"/>
      <c r="WPF142" s="486"/>
      <c r="WPG142" s="486"/>
      <c r="WPH142" s="486"/>
      <c r="WPI142" s="486"/>
      <c r="WPJ142" s="486"/>
      <c r="WPK142" s="486"/>
      <c r="WPL142" s="487"/>
      <c r="WPM142" s="485"/>
      <c r="WPN142" s="486"/>
      <c r="WPO142" s="486"/>
      <c r="WPP142" s="486"/>
      <c r="WPQ142" s="486"/>
      <c r="WPR142" s="486"/>
      <c r="WPS142" s="486"/>
      <c r="WPT142" s="487"/>
      <c r="WPU142" s="485"/>
      <c r="WPV142" s="486"/>
      <c r="WPW142" s="486"/>
      <c r="WPX142" s="486"/>
      <c r="WPY142" s="486"/>
      <c r="WPZ142" s="486"/>
      <c r="WQA142" s="486"/>
      <c r="WQB142" s="487"/>
      <c r="WQC142" s="485"/>
      <c r="WQD142" s="486"/>
      <c r="WQE142" s="486"/>
      <c r="WQF142" s="486"/>
      <c r="WQG142" s="486"/>
      <c r="WQH142" s="486"/>
      <c r="WQI142" s="486"/>
      <c r="WQJ142" s="487"/>
      <c r="WQK142" s="485"/>
      <c r="WQL142" s="486"/>
      <c r="WQM142" s="486"/>
      <c r="WQN142" s="486"/>
      <c r="WQO142" s="486"/>
      <c r="WQP142" s="486"/>
      <c r="WQQ142" s="486"/>
      <c r="WQR142" s="487"/>
      <c r="WQS142" s="485"/>
      <c r="WQT142" s="486"/>
      <c r="WQU142" s="486"/>
      <c r="WQV142" s="486"/>
      <c r="WQW142" s="486"/>
      <c r="WQX142" s="486"/>
      <c r="WQY142" s="486"/>
      <c r="WQZ142" s="487"/>
      <c r="WRA142" s="485"/>
      <c r="WRB142" s="486"/>
      <c r="WRC142" s="486"/>
      <c r="WRD142" s="486"/>
      <c r="WRE142" s="486"/>
      <c r="WRF142" s="486"/>
      <c r="WRG142" s="486"/>
      <c r="WRH142" s="487"/>
      <c r="WRI142" s="485"/>
      <c r="WRJ142" s="486"/>
      <c r="WRK142" s="486"/>
      <c r="WRL142" s="486"/>
      <c r="WRM142" s="486"/>
      <c r="WRN142" s="486"/>
      <c r="WRO142" s="486"/>
      <c r="WRP142" s="487"/>
      <c r="WRQ142" s="485"/>
      <c r="WRR142" s="486"/>
      <c r="WRS142" s="486"/>
      <c r="WRT142" s="486"/>
      <c r="WRU142" s="486"/>
      <c r="WRV142" s="486"/>
      <c r="WRW142" s="486"/>
      <c r="WRX142" s="487"/>
      <c r="WRY142" s="485"/>
      <c r="WRZ142" s="486"/>
      <c r="WSA142" s="486"/>
      <c r="WSB142" s="486"/>
      <c r="WSC142" s="486"/>
      <c r="WSD142" s="486"/>
      <c r="WSE142" s="486"/>
      <c r="WSF142" s="487"/>
      <c r="WSG142" s="485"/>
      <c r="WSH142" s="486"/>
      <c r="WSI142" s="486"/>
      <c r="WSJ142" s="486"/>
      <c r="WSK142" s="486"/>
      <c r="WSL142" s="486"/>
      <c r="WSM142" s="486"/>
      <c r="WSN142" s="487"/>
      <c r="WSO142" s="485"/>
      <c r="WSP142" s="486"/>
      <c r="WSQ142" s="486"/>
      <c r="WSR142" s="486"/>
      <c r="WSS142" s="486"/>
      <c r="WST142" s="486"/>
      <c r="WSU142" s="486"/>
      <c r="WSV142" s="487"/>
      <c r="WSW142" s="485"/>
      <c r="WSX142" s="486"/>
      <c r="WSY142" s="486"/>
      <c r="WSZ142" s="486"/>
      <c r="WTA142" s="486"/>
      <c r="WTB142" s="486"/>
      <c r="WTC142" s="486"/>
      <c r="WTD142" s="487"/>
      <c r="WTE142" s="485"/>
      <c r="WTF142" s="486"/>
      <c r="WTG142" s="486"/>
      <c r="WTH142" s="486"/>
      <c r="WTI142" s="486"/>
      <c r="WTJ142" s="486"/>
      <c r="WTK142" s="486"/>
      <c r="WTL142" s="487"/>
      <c r="WTM142" s="485"/>
      <c r="WTN142" s="486"/>
      <c r="WTO142" s="486"/>
      <c r="WTP142" s="486"/>
      <c r="WTQ142" s="486"/>
      <c r="WTR142" s="486"/>
      <c r="WTS142" s="486"/>
      <c r="WTT142" s="487"/>
      <c r="WTU142" s="485"/>
      <c r="WTV142" s="486"/>
      <c r="WTW142" s="486"/>
      <c r="WTX142" s="486"/>
      <c r="WTY142" s="486"/>
      <c r="WTZ142" s="486"/>
      <c r="WUA142" s="486"/>
      <c r="WUB142" s="487"/>
      <c r="WUC142" s="485"/>
      <c r="WUD142" s="486"/>
      <c r="WUE142" s="486"/>
      <c r="WUF142" s="486"/>
      <c r="WUG142" s="486"/>
      <c r="WUH142" s="486"/>
      <c r="WUI142" s="486"/>
      <c r="WUJ142" s="487"/>
      <c r="WUK142" s="485"/>
      <c r="WUL142" s="486"/>
      <c r="WUM142" s="486"/>
      <c r="WUN142" s="486"/>
      <c r="WUO142" s="486"/>
      <c r="WUP142" s="486"/>
      <c r="WUQ142" s="486"/>
      <c r="WUR142" s="487"/>
      <c r="WUS142" s="485"/>
      <c r="WUT142" s="486"/>
      <c r="WUU142" s="486"/>
      <c r="WUV142" s="486"/>
      <c r="WUW142" s="486"/>
      <c r="WUX142" s="486"/>
      <c r="WUY142" s="486"/>
      <c r="WUZ142" s="487"/>
      <c r="WVA142" s="485"/>
      <c r="WVB142" s="486"/>
      <c r="WVC142" s="486"/>
      <c r="WVD142" s="486"/>
      <c r="WVE142" s="486"/>
      <c r="WVF142" s="486"/>
      <c r="WVG142" s="486"/>
      <c r="WVH142" s="487"/>
      <c r="WVI142" s="485"/>
      <c r="WVJ142" s="486"/>
      <c r="WVK142" s="486"/>
      <c r="WVL142" s="486"/>
      <c r="WVM142" s="486"/>
      <c r="WVN142" s="486"/>
      <c r="WVO142" s="486"/>
      <c r="WVP142" s="487"/>
      <c r="WVQ142" s="485"/>
      <c r="WVR142" s="486"/>
      <c r="WVS142" s="486"/>
      <c r="WVT142" s="486"/>
      <c r="WVU142" s="486"/>
      <c r="WVV142" s="486"/>
      <c r="WVW142" s="486"/>
      <c r="WVX142" s="487"/>
      <c r="WVY142" s="485"/>
      <c r="WVZ142" s="486"/>
      <c r="WWA142" s="486"/>
      <c r="WWB142" s="486"/>
      <c r="WWC142" s="486"/>
      <c r="WWD142" s="486"/>
      <c r="WWE142" s="486"/>
      <c r="WWF142" s="487"/>
      <c r="WWG142" s="485"/>
      <c r="WWH142" s="486"/>
      <c r="WWI142" s="486"/>
      <c r="WWJ142" s="486"/>
      <c r="WWK142" s="486"/>
      <c r="WWL142" s="486"/>
      <c r="WWM142" s="486"/>
      <c r="WWN142" s="487"/>
      <c r="WWO142" s="485"/>
      <c r="WWP142" s="486"/>
      <c r="WWQ142" s="486"/>
      <c r="WWR142" s="486"/>
      <c r="WWS142" s="486"/>
      <c r="WWT142" s="486"/>
      <c r="WWU142" s="486"/>
      <c r="WWV142" s="487"/>
      <c r="WWW142" s="485"/>
      <c r="WWX142" s="486"/>
      <c r="WWY142" s="486"/>
      <c r="WWZ142" s="486"/>
      <c r="WXA142" s="486"/>
      <c r="WXB142" s="486"/>
      <c r="WXC142" s="486"/>
      <c r="WXD142" s="487"/>
      <c r="WXE142" s="485"/>
      <c r="WXF142" s="486"/>
      <c r="WXG142" s="486"/>
      <c r="WXH142" s="486"/>
      <c r="WXI142" s="486"/>
      <c r="WXJ142" s="486"/>
      <c r="WXK142" s="486"/>
      <c r="WXL142" s="487"/>
      <c r="WXM142" s="485"/>
      <c r="WXN142" s="486"/>
      <c r="WXO142" s="486"/>
      <c r="WXP142" s="486"/>
      <c r="WXQ142" s="486"/>
      <c r="WXR142" s="486"/>
      <c r="WXS142" s="486"/>
      <c r="WXT142" s="487"/>
      <c r="WXU142" s="485"/>
      <c r="WXV142" s="486"/>
      <c r="WXW142" s="486"/>
      <c r="WXX142" s="486"/>
      <c r="WXY142" s="486"/>
      <c r="WXZ142" s="486"/>
      <c r="WYA142" s="486"/>
      <c r="WYB142" s="487"/>
      <c r="WYC142" s="485"/>
      <c r="WYD142" s="486"/>
      <c r="WYE142" s="486"/>
      <c r="WYF142" s="486"/>
      <c r="WYG142" s="486"/>
      <c r="WYH142" s="486"/>
      <c r="WYI142" s="486"/>
      <c r="WYJ142" s="487"/>
      <c r="WYK142" s="485"/>
      <c r="WYL142" s="486"/>
      <c r="WYM142" s="486"/>
      <c r="WYN142" s="486"/>
      <c r="WYO142" s="486"/>
      <c r="WYP142" s="486"/>
      <c r="WYQ142" s="486"/>
      <c r="WYR142" s="487"/>
      <c r="WYS142" s="485"/>
      <c r="WYT142" s="486"/>
      <c r="WYU142" s="486"/>
      <c r="WYV142" s="486"/>
      <c r="WYW142" s="486"/>
      <c r="WYX142" s="486"/>
      <c r="WYY142" s="486"/>
      <c r="WYZ142" s="487"/>
      <c r="WZA142" s="485"/>
      <c r="WZB142" s="486"/>
      <c r="WZC142" s="486"/>
      <c r="WZD142" s="486"/>
      <c r="WZE142" s="486"/>
      <c r="WZF142" s="486"/>
      <c r="WZG142" s="486"/>
      <c r="WZH142" s="487"/>
      <c r="WZI142" s="485"/>
      <c r="WZJ142" s="486"/>
      <c r="WZK142" s="486"/>
      <c r="WZL142" s="486"/>
      <c r="WZM142" s="486"/>
      <c r="WZN142" s="486"/>
      <c r="WZO142" s="486"/>
      <c r="WZP142" s="487"/>
      <c r="WZQ142" s="485"/>
      <c r="WZR142" s="486"/>
      <c r="WZS142" s="486"/>
      <c r="WZT142" s="486"/>
      <c r="WZU142" s="486"/>
      <c r="WZV142" s="486"/>
      <c r="WZW142" s="486"/>
      <c r="WZX142" s="487"/>
      <c r="WZY142" s="485"/>
      <c r="WZZ142" s="486"/>
      <c r="XAA142" s="486"/>
      <c r="XAB142" s="486"/>
      <c r="XAC142" s="486"/>
      <c r="XAD142" s="486"/>
      <c r="XAE142" s="486"/>
      <c r="XAF142" s="487"/>
      <c r="XAG142" s="485"/>
      <c r="XAH142" s="486"/>
      <c r="XAI142" s="486"/>
      <c r="XAJ142" s="486"/>
      <c r="XAK142" s="486"/>
      <c r="XAL142" s="486"/>
      <c r="XAM142" s="486"/>
      <c r="XAN142" s="487"/>
      <c r="XAO142" s="485"/>
      <c r="XAP142" s="486"/>
      <c r="XAQ142" s="486"/>
      <c r="XAR142" s="486"/>
      <c r="XAS142" s="486"/>
      <c r="XAT142" s="486"/>
      <c r="XAU142" s="486"/>
      <c r="XAV142" s="487"/>
      <c r="XAW142" s="485"/>
      <c r="XAX142" s="486"/>
      <c r="XAY142" s="486"/>
      <c r="XAZ142" s="486"/>
      <c r="XBA142" s="486"/>
      <c r="XBB142" s="486"/>
      <c r="XBC142" s="486"/>
      <c r="XBD142" s="487"/>
      <c r="XBE142" s="485"/>
      <c r="XBF142" s="486"/>
      <c r="XBG142" s="486"/>
      <c r="XBH142" s="486"/>
      <c r="XBI142" s="486"/>
      <c r="XBJ142" s="486"/>
      <c r="XBK142" s="486"/>
      <c r="XBL142" s="487"/>
      <c r="XBM142" s="485"/>
      <c r="XBN142" s="486"/>
      <c r="XBO142" s="486"/>
      <c r="XBP142" s="486"/>
      <c r="XBQ142" s="486"/>
      <c r="XBR142" s="486"/>
      <c r="XBS142" s="486"/>
      <c r="XBT142" s="487"/>
      <c r="XBU142" s="485"/>
      <c r="XBV142" s="486"/>
      <c r="XBW142" s="486"/>
      <c r="XBX142" s="486"/>
      <c r="XBY142" s="486"/>
      <c r="XBZ142" s="486"/>
      <c r="XCA142" s="486"/>
      <c r="XCB142" s="487"/>
      <c r="XCC142" s="485"/>
      <c r="XCD142" s="486"/>
      <c r="XCE142" s="486"/>
      <c r="XCF142" s="486"/>
      <c r="XCG142" s="486"/>
      <c r="XCH142" s="486"/>
      <c r="XCI142" s="486"/>
      <c r="XCJ142" s="487"/>
      <c r="XCK142" s="485"/>
      <c r="XCL142" s="486"/>
      <c r="XCM142" s="486"/>
      <c r="XCN142" s="486"/>
      <c r="XCO142" s="486"/>
      <c r="XCP142" s="486"/>
      <c r="XCQ142" s="486"/>
      <c r="XCR142" s="487"/>
      <c r="XCS142" s="485"/>
      <c r="XCT142" s="486"/>
      <c r="XCU142" s="486"/>
      <c r="XCV142" s="486"/>
      <c r="XCW142" s="486"/>
      <c r="XCX142" s="486"/>
      <c r="XCY142" s="486"/>
      <c r="XCZ142" s="487"/>
      <c r="XDA142" s="485"/>
      <c r="XDB142" s="486"/>
      <c r="XDC142" s="486"/>
      <c r="XDD142" s="486"/>
      <c r="XDE142" s="486"/>
      <c r="XDF142" s="486"/>
      <c r="XDG142" s="486"/>
      <c r="XDH142" s="487"/>
      <c r="XDI142" s="485"/>
      <c r="XDJ142" s="486"/>
      <c r="XDK142" s="486"/>
      <c r="XDL142" s="486"/>
      <c r="XDM142" s="486"/>
      <c r="XDN142" s="486"/>
      <c r="XDO142" s="486"/>
      <c r="XDP142" s="487"/>
      <c r="XDQ142" s="485"/>
      <c r="XDR142" s="486"/>
      <c r="XDS142" s="486"/>
      <c r="XDT142" s="486"/>
      <c r="XDU142" s="486"/>
      <c r="XDV142" s="486"/>
      <c r="XDW142" s="486"/>
      <c r="XDX142" s="487"/>
      <c r="XDY142" s="485"/>
      <c r="XDZ142" s="486"/>
      <c r="XEA142" s="486"/>
      <c r="XEB142" s="486"/>
      <c r="XEC142" s="486"/>
      <c r="XED142" s="486"/>
      <c r="XEE142" s="486"/>
      <c r="XEF142" s="487"/>
      <c r="XEG142" s="485"/>
      <c r="XEH142" s="486"/>
      <c r="XEI142" s="486"/>
      <c r="XEJ142" s="486"/>
      <c r="XEK142" s="486"/>
      <c r="XEL142" s="486"/>
      <c r="XEM142" s="486"/>
      <c r="XEN142" s="487"/>
      <c r="XEO142" s="485"/>
      <c r="XEP142" s="486"/>
      <c r="XEQ142" s="486"/>
      <c r="XER142" s="486"/>
      <c r="XES142" s="486"/>
      <c r="XET142" s="486"/>
      <c r="XEU142" s="486"/>
      <c r="XEV142" s="487"/>
      <c r="XEW142" s="485"/>
      <c r="XEX142" s="486"/>
      <c r="XEY142" s="486"/>
      <c r="XEZ142" s="486"/>
      <c r="XFA142" s="486"/>
      <c r="XFB142" s="486"/>
      <c r="XFC142" s="486"/>
      <c r="XFD142" s="487"/>
    </row>
    <row r="143" spans="1:16384" s="433" customFormat="1" ht="15" outlineLevel="1" x14ac:dyDescent="0.25">
      <c r="A143" s="699" t="s">
        <v>10061</v>
      </c>
      <c r="B143" s="700"/>
      <c r="C143" s="488"/>
      <c r="D143" s="488"/>
      <c r="E143" s="488"/>
      <c r="F143" s="488"/>
      <c r="G143" s="488"/>
      <c r="H143" s="488"/>
      <c r="I143" s="699" t="s">
        <v>10061</v>
      </c>
      <c r="J143" s="700"/>
      <c r="K143" s="488"/>
      <c r="L143" s="488"/>
      <c r="M143" s="488"/>
      <c r="N143" s="488"/>
      <c r="O143" s="488"/>
      <c r="P143" s="488"/>
      <c r="Q143" s="699" t="s">
        <v>10061</v>
      </c>
      <c r="R143" s="700"/>
      <c r="S143" s="488"/>
      <c r="T143" s="488"/>
      <c r="U143" s="488"/>
      <c r="V143" s="488"/>
      <c r="W143" s="488"/>
      <c r="X143" s="488"/>
      <c r="Y143" s="699" t="s">
        <v>10061</v>
      </c>
      <c r="Z143" s="700"/>
      <c r="AA143" s="488"/>
      <c r="AB143" s="488"/>
      <c r="AC143" s="488"/>
      <c r="AD143" s="488"/>
      <c r="AE143" s="488"/>
      <c r="AF143" s="488"/>
      <c r="AG143" s="699" t="s">
        <v>10061</v>
      </c>
      <c r="AH143" s="700"/>
      <c r="AI143" s="488"/>
      <c r="AJ143" s="488"/>
      <c r="AK143" s="488"/>
      <c r="AL143" s="488"/>
      <c r="AM143" s="488"/>
      <c r="AN143" s="488"/>
      <c r="AO143" s="699" t="s">
        <v>10061</v>
      </c>
      <c r="AP143" s="700"/>
      <c r="AQ143" s="488"/>
      <c r="AR143" s="488"/>
      <c r="AS143" s="488"/>
      <c r="AT143" s="488"/>
      <c r="AU143" s="488"/>
      <c r="AV143" s="488"/>
      <c r="AW143" s="699" t="s">
        <v>10061</v>
      </c>
      <c r="AX143" s="700"/>
      <c r="AY143" s="488"/>
      <c r="AZ143" s="488"/>
      <c r="BA143" s="488"/>
      <c r="BB143" s="488"/>
      <c r="BC143" s="488"/>
      <c r="BD143" s="488"/>
      <c r="BE143" s="699" t="s">
        <v>10061</v>
      </c>
      <c r="BF143" s="700"/>
      <c r="BG143" s="488"/>
      <c r="BH143" s="488"/>
      <c r="BI143" s="488"/>
      <c r="BJ143" s="488"/>
      <c r="BK143" s="488"/>
      <c r="BL143" s="488"/>
      <c r="BM143" s="699" t="s">
        <v>10061</v>
      </c>
      <c r="BN143" s="700"/>
      <c r="BO143" s="488"/>
      <c r="BP143" s="488"/>
      <c r="BQ143" s="488"/>
      <c r="BR143" s="488"/>
      <c r="BS143" s="488"/>
      <c r="BT143" s="488"/>
      <c r="BU143" s="699" t="s">
        <v>10061</v>
      </c>
      <c r="BV143" s="700"/>
      <c r="BW143" s="488"/>
      <c r="BX143" s="488"/>
      <c r="BY143" s="488"/>
      <c r="BZ143" s="488"/>
      <c r="CA143" s="488"/>
      <c r="CB143" s="488"/>
      <c r="CC143" s="699" t="s">
        <v>10061</v>
      </c>
      <c r="CD143" s="700"/>
      <c r="CE143" s="488"/>
      <c r="CF143" s="488"/>
      <c r="CG143" s="488"/>
      <c r="CH143" s="488"/>
      <c r="CI143" s="488"/>
      <c r="CJ143" s="488"/>
      <c r="CK143" s="699" t="s">
        <v>10061</v>
      </c>
      <c r="CL143" s="700"/>
      <c r="CM143" s="488"/>
      <c r="CN143" s="488"/>
      <c r="CO143" s="488"/>
      <c r="CP143" s="488"/>
      <c r="CQ143" s="488"/>
      <c r="CR143" s="488"/>
      <c r="CS143" s="699" t="s">
        <v>10061</v>
      </c>
      <c r="CT143" s="700"/>
      <c r="CU143" s="488"/>
      <c r="CV143" s="488"/>
      <c r="CW143" s="488"/>
      <c r="CX143" s="488"/>
      <c r="CY143" s="488"/>
      <c r="CZ143" s="488"/>
      <c r="DA143" s="699" t="s">
        <v>10061</v>
      </c>
      <c r="DB143" s="700"/>
      <c r="DC143" s="488"/>
      <c r="DD143" s="488"/>
      <c r="DE143" s="488"/>
      <c r="DF143" s="488"/>
      <c r="DG143" s="488"/>
      <c r="DH143" s="488"/>
      <c r="DI143" s="699" t="s">
        <v>10061</v>
      </c>
      <c r="DJ143" s="700"/>
      <c r="DK143" s="488"/>
      <c r="DL143" s="488"/>
      <c r="DM143" s="488"/>
      <c r="DN143" s="488"/>
      <c r="DO143" s="488"/>
      <c r="DP143" s="488"/>
      <c r="DQ143" s="699" t="s">
        <v>10061</v>
      </c>
      <c r="DR143" s="700"/>
      <c r="DS143" s="488"/>
      <c r="DT143" s="488"/>
      <c r="DU143" s="488"/>
      <c r="DV143" s="488"/>
      <c r="DW143" s="488"/>
      <c r="DX143" s="488"/>
      <c r="DY143" s="699" t="s">
        <v>10061</v>
      </c>
      <c r="DZ143" s="700"/>
      <c r="EA143" s="488"/>
      <c r="EB143" s="488"/>
      <c r="EC143" s="488"/>
      <c r="ED143" s="488"/>
      <c r="EE143" s="488"/>
      <c r="EF143" s="488"/>
      <c r="EG143" s="699" t="s">
        <v>10061</v>
      </c>
      <c r="EH143" s="700"/>
      <c r="EI143" s="488"/>
      <c r="EJ143" s="488"/>
      <c r="EK143" s="488"/>
      <c r="EL143" s="488"/>
      <c r="EM143" s="488"/>
      <c r="EN143" s="488"/>
      <c r="EO143" s="699" t="s">
        <v>10061</v>
      </c>
      <c r="EP143" s="700"/>
      <c r="EQ143" s="488"/>
      <c r="ER143" s="488"/>
      <c r="ES143" s="488"/>
      <c r="ET143" s="488"/>
      <c r="EU143" s="488"/>
      <c r="EV143" s="488"/>
      <c r="EW143" s="699" t="s">
        <v>10061</v>
      </c>
      <c r="EX143" s="700"/>
      <c r="EY143" s="488"/>
      <c r="EZ143" s="488"/>
      <c r="FA143" s="488"/>
      <c r="FB143" s="488"/>
      <c r="FC143" s="488"/>
      <c r="FD143" s="488"/>
      <c r="FE143" s="699" t="s">
        <v>10061</v>
      </c>
      <c r="FF143" s="700"/>
      <c r="FG143" s="488"/>
      <c r="FH143" s="488"/>
      <c r="FI143" s="488"/>
      <c r="FJ143" s="488"/>
      <c r="FK143" s="488"/>
      <c r="FL143" s="488"/>
      <c r="FM143" s="699" t="s">
        <v>10061</v>
      </c>
      <c r="FN143" s="700"/>
      <c r="FO143" s="488"/>
      <c r="FP143" s="488"/>
      <c r="FQ143" s="488"/>
      <c r="FR143" s="488"/>
      <c r="FS143" s="488"/>
      <c r="FT143" s="488"/>
      <c r="FU143" s="699" t="s">
        <v>10061</v>
      </c>
      <c r="FV143" s="700"/>
      <c r="FW143" s="488"/>
      <c r="FX143" s="488"/>
      <c r="FY143" s="488"/>
      <c r="FZ143" s="488"/>
      <c r="GA143" s="488"/>
      <c r="GB143" s="488"/>
      <c r="GC143" s="699" t="s">
        <v>10061</v>
      </c>
      <c r="GD143" s="700"/>
      <c r="GE143" s="488"/>
      <c r="GF143" s="488"/>
      <c r="GG143" s="488"/>
      <c r="GH143" s="488"/>
      <c r="GI143" s="488"/>
      <c r="GJ143" s="488"/>
      <c r="GK143" s="699" t="s">
        <v>10061</v>
      </c>
      <c r="GL143" s="700"/>
      <c r="GM143" s="488"/>
      <c r="GN143" s="488"/>
      <c r="GO143" s="488"/>
      <c r="GP143" s="488"/>
      <c r="GQ143" s="488"/>
      <c r="GR143" s="488"/>
      <c r="GS143" s="699" t="s">
        <v>10061</v>
      </c>
      <c r="GT143" s="700"/>
      <c r="GU143" s="488"/>
      <c r="GV143" s="488"/>
      <c r="GW143" s="488"/>
      <c r="GX143" s="488"/>
      <c r="GY143" s="488"/>
      <c r="GZ143" s="488"/>
      <c r="HA143" s="699" t="s">
        <v>10061</v>
      </c>
      <c r="HB143" s="700"/>
      <c r="HC143" s="488"/>
      <c r="HD143" s="488"/>
      <c r="HE143" s="488"/>
      <c r="HF143" s="488"/>
      <c r="HG143" s="488"/>
      <c r="HH143" s="488"/>
      <c r="HI143" s="699" t="s">
        <v>10061</v>
      </c>
      <c r="HJ143" s="700"/>
      <c r="HK143" s="488"/>
      <c r="HL143" s="488"/>
      <c r="HM143" s="488"/>
      <c r="HN143" s="488"/>
      <c r="HO143" s="488"/>
      <c r="HP143" s="488"/>
      <c r="HQ143" s="699" t="s">
        <v>10061</v>
      </c>
      <c r="HR143" s="700"/>
      <c r="HS143" s="488"/>
      <c r="HT143" s="488"/>
      <c r="HU143" s="488"/>
      <c r="HV143" s="488"/>
      <c r="HW143" s="488"/>
      <c r="HX143" s="488"/>
      <c r="HY143" s="699" t="s">
        <v>10061</v>
      </c>
      <c r="HZ143" s="700"/>
      <c r="IA143" s="488"/>
      <c r="IB143" s="488"/>
      <c r="IC143" s="488"/>
      <c r="ID143" s="488"/>
      <c r="IE143" s="488"/>
      <c r="IF143" s="488"/>
      <c r="IG143" s="699" t="s">
        <v>10061</v>
      </c>
      <c r="IH143" s="700"/>
      <c r="II143" s="488"/>
      <c r="IJ143" s="488"/>
      <c r="IK143" s="488"/>
      <c r="IL143" s="488"/>
      <c r="IM143" s="488"/>
      <c r="IN143" s="488"/>
      <c r="IO143" s="699" t="s">
        <v>10061</v>
      </c>
      <c r="IP143" s="700"/>
      <c r="IQ143" s="488"/>
      <c r="IR143" s="488"/>
      <c r="IS143" s="488"/>
      <c r="IT143" s="488"/>
      <c r="IU143" s="488"/>
      <c r="IV143" s="488"/>
      <c r="IW143" s="699" t="s">
        <v>10061</v>
      </c>
      <c r="IX143" s="700"/>
      <c r="IY143" s="488"/>
      <c r="IZ143" s="488"/>
      <c r="JA143" s="488"/>
      <c r="JB143" s="488"/>
      <c r="JC143" s="488"/>
      <c r="JD143" s="488"/>
      <c r="JE143" s="699" t="s">
        <v>10061</v>
      </c>
      <c r="JF143" s="700"/>
      <c r="JG143" s="488"/>
      <c r="JH143" s="488"/>
      <c r="JI143" s="488"/>
      <c r="JJ143" s="488"/>
      <c r="JK143" s="488"/>
      <c r="JL143" s="488"/>
      <c r="JM143" s="699" t="s">
        <v>10061</v>
      </c>
      <c r="JN143" s="700"/>
      <c r="JO143" s="488"/>
      <c r="JP143" s="488"/>
      <c r="JQ143" s="488"/>
      <c r="JR143" s="488"/>
      <c r="JS143" s="488"/>
      <c r="JT143" s="488"/>
      <c r="JU143" s="699" t="s">
        <v>10061</v>
      </c>
      <c r="JV143" s="700"/>
      <c r="JW143" s="488"/>
      <c r="JX143" s="488"/>
      <c r="JY143" s="488"/>
      <c r="JZ143" s="488"/>
      <c r="KA143" s="488"/>
      <c r="KB143" s="488"/>
      <c r="KC143" s="699" t="s">
        <v>10061</v>
      </c>
      <c r="KD143" s="700"/>
      <c r="KE143" s="488"/>
      <c r="KF143" s="488"/>
      <c r="KG143" s="488"/>
      <c r="KH143" s="488"/>
      <c r="KI143" s="488"/>
      <c r="KJ143" s="488"/>
      <c r="KK143" s="699" t="s">
        <v>10061</v>
      </c>
      <c r="KL143" s="700"/>
      <c r="KM143" s="488"/>
      <c r="KN143" s="488"/>
      <c r="KO143" s="488"/>
      <c r="KP143" s="488"/>
      <c r="KQ143" s="488"/>
      <c r="KR143" s="488"/>
      <c r="KS143" s="699" t="s">
        <v>10061</v>
      </c>
      <c r="KT143" s="700"/>
      <c r="KU143" s="488"/>
      <c r="KV143" s="488"/>
      <c r="KW143" s="488"/>
      <c r="KX143" s="488"/>
      <c r="KY143" s="488"/>
      <c r="KZ143" s="488"/>
      <c r="LA143" s="699" t="s">
        <v>10061</v>
      </c>
      <c r="LB143" s="700"/>
      <c r="LC143" s="488"/>
      <c r="LD143" s="488"/>
      <c r="LE143" s="488"/>
      <c r="LF143" s="488"/>
      <c r="LG143" s="488"/>
      <c r="LH143" s="488"/>
      <c r="LI143" s="699" t="s">
        <v>10061</v>
      </c>
      <c r="LJ143" s="700"/>
      <c r="LK143" s="488"/>
      <c r="LL143" s="488"/>
      <c r="LM143" s="488"/>
      <c r="LN143" s="488"/>
      <c r="LO143" s="488"/>
      <c r="LP143" s="488"/>
      <c r="LQ143" s="699" t="s">
        <v>10061</v>
      </c>
      <c r="LR143" s="700"/>
      <c r="LS143" s="488"/>
      <c r="LT143" s="488"/>
      <c r="LU143" s="488"/>
      <c r="LV143" s="488"/>
      <c r="LW143" s="488"/>
      <c r="LX143" s="488"/>
      <c r="LY143" s="699" t="s">
        <v>10061</v>
      </c>
      <c r="LZ143" s="700"/>
      <c r="MA143" s="488"/>
      <c r="MB143" s="488"/>
      <c r="MC143" s="488"/>
      <c r="MD143" s="488"/>
      <c r="ME143" s="488"/>
      <c r="MF143" s="488"/>
      <c r="MG143" s="699" t="s">
        <v>10061</v>
      </c>
      <c r="MH143" s="700"/>
      <c r="MI143" s="488"/>
      <c r="MJ143" s="488"/>
      <c r="MK143" s="488"/>
      <c r="ML143" s="488"/>
      <c r="MM143" s="488"/>
      <c r="MN143" s="488"/>
      <c r="MO143" s="699" t="s">
        <v>10061</v>
      </c>
      <c r="MP143" s="700"/>
      <c r="MQ143" s="488"/>
      <c r="MR143" s="488"/>
      <c r="MS143" s="488"/>
      <c r="MT143" s="488"/>
      <c r="MU143" s="488"/>
      <c r="MV143" s="488"/>
      <c r="MW143" s="699" t="s">
        <v>10061</v>
      </c>
      <c r="MX143" s="700"/>
      <c r="MY143" s="488"/>
      <c r="MZ143" s="488"/>
      <c r="NA143" s="488"/>
      <c r="NB143" s="488"/>
      <c r="NC143" s="488"/>
      <c r="ND143" s="488"/>
      <c r="NE143" s="699" t="s">
        <v>10061</v>
      </c>
      <c r="NF143" s="700"/>
      <c r="NG143" s="488"/>
      <c r="NH143" s="488"/>
      <c r="NI143" s="488"/>
      <c r="NJ143" s="488"/>
      <c r="NK143" s="488"/>
      <c r="NL143" s="488"/>
      <c r="NM143" s="699" t="s">
        <v>10061</v>
      </c>
      <c r="NN143" s="700"/>
      <c r="NO143" s="488"/>
      <c r="NP143" s="488"/>
      <c r="NQ143" s="488"/>
      <c r="NR143" s="488"/>
      <c r="NS143" s="488"/>
      <c r="NT143" s="488"/>
      <c r="NU143" s="699" t="s">
        <v>10061</v>
      </c>
      <c r="NV143" s="700"/>
      <c r="NW143" s="488"/>
      <c r="NX143" s="488"/>
      <c r="NY143" s="488"/>
      <c r="NZ143" s="488"/>
      <c r="OA143" s="488"/>
      <c r="OB143" s="488"/>
      <c r="OC143" s="699" t="s">
        <v>10061</v>
      </c>
      <c r="OD143" s="700"/>
      <c r="OE143" s="488"/>
      <c r="OF143" s="488"/>
      <c r="OG143" s="488"/>
      <c r="OH143" s="488"/>
      <c r="OI143" s="488"/>
      <c r="OJ143" s="488"/>
      <c r="OK143" s="699" t="s">
        <v>10061</v>
      </c>
      <c r="OL143" s="700"/>
      <c r="OM143" s="488"/>
      <c r="ON143" s="488"/>
      <c r="OO143" s="488"/>
      <c r="OP143" s="488"/>
      <c r="OQ143" s="488"/>
      <c r="OR143" s="488"/>
      <c r="OS143" s="699" t="s">
        <v>10061</v>
      </c>
      <c r="OT143" s="700"/>
      <c r="OU143" s="488"/>
      <c r="OV143" s="488"/>
      <c r="OW143" s="488"/>
      <c r="OX143" s="488"/>
      <c r="OY143" s="488"/>
      <c r="OZ143" s="488"/>
      <c r="PA143" s="699" t="s">
        <v>10061</v>
      </c>
      <c r="PB143" s="700"/>
      <c r="PC143" s="488"/>
      <c r="PD143" s="488"/>
      <c r="PE143" s="488"/>
      <c r="PF143" s="488"/>
      <c r="PG143" s="488"/>
      <c r="PH143" s="488"/>
      <c r="PI143" s="699" t="s">
        <v>10061</v>
      </c>
      <c r="PJ143" s="700"/>
      <c r="PK143" s="488"/>
      <c r="PL143" s="488"/>
      <c r="PM143" s="488"/>
      <c r="PN143" s="488"/>
      <c r="PO143" s="488"/>
      <c r="PP143" s="488"/>
      <c r="PQ143" s="699" t="s">
        <v>10061</v>
      </c>
      <c r="PR143" s="700"/>
      <c r="PS143" s="488"/>
      <c r="PT143" s="488"/>
      <c r="PU143" s="488"/>
      <c r="PV143" s="488"/>
      <c r="PW143" s="488"/>
      <c r="PX143" s="488"/>
      <c r="PY143" s="699" t="s">
        <v>10061</v>
      </c>
      <c r="PZ143" s="700"/>
      <c r="QA143" s="488"/>
      <c r="QB143" s="488"/>
      <c r="QC143" s="488"/>
      <c r="QD143" s="488"/>
      <c r="QE143" s="488"/>
      <c r="QF143" s="488"/>
      <c r="QG143" s="699" t="s">
        <v>10061</v>
      </c>
      <c r="QH143" s="700"/>
      <c r="QI143" s="488"/>
      <c r="QJ143" s="488"/>
      <c r="QK143" s="488"/>
      <c r="QL143" s="488"/>
      <c r="QM143" s="488"/>
      <c r="QN143" s="488"/>
      <c r="QO143" s="699" t="s">
        <v>10061</v>
      </c>
      <c r="QP143" s="700"/>
      <c r="QQ143" s="488"/>
      <c r="QR143" s="488"/>
      <c r="QS143" s="488"/>
      <c r="QT143" s="488"/>
      <c r="QU143" s="488"/>
      <c r="QV143" s="488"/>
      <c r="QW143" s="699" t="s">
        <v>10061</v>
      </c>
      <c r="QX143" s="700"/>
      <c r="QY143" s="488"/>
      <c r="QZ143" s="488"/>
      <c r="RA143" s="488"/>
      <c r="RB143" s="488"/>
      <c r="RC143" s="488"/>
      <c r="RD143" s="488"/>
      <c r="RE143" s="699" t="s">
        <v>10061</v>
      </c>
      <c r="RF143" s="700"/>
      <c r="RG143" s="488"/>
      <c r="RH143" s="488"/>
      <c r="RI143" s="488"/>
      <c r="RJ143" s="488"/>
      <c r="RK143" s="488"/>
      <c r="RL143" s="488"/>
      <c r="RM143" s="699" t="s">
        <v>10061</v>
      </c>
      <c r="RN143" s="700"/>
      <c r="RO143" s="488"/>
      <c r="RP143" s="488"/>
      <c r="RQ143" s="488"/>
      <c r="RR143" s="488"/>
      <c r="RS143" s="488"/>
      <c r="RT143" s="488"/>
      <c r="RU143" s="699" t="s">
        <v>10061</v>
      </c>
      <c r="RV143" s="700"/>
      <c r="RW143" s="488"/>
      <c r="RX143" s="488"/>
      <c r="RY143" s="488"/>
      <c r="RZ143" s="488"/>
      <c r="SA143" s="488"/>
      <c r="SB143" s="488"/>
      <c r="SC143" s="699" t="s">
        <v>10061</v>
      </c>
      <c r="SD143" s="700"/>
      <c r="SE143" s="488"/>
      <c r="SF143" s="488"/>
      <c r="SG143" s="488"/>
      <c r="SH143" s="488"/>
      <c r="SI143" s="488"/>
      <c r="SJ143" s="488"/>
      <c r="SK143" s="699" t="s">
        <v>10061</v>
      </c>
      <c r="SL143" s="700"/>
      <c r="SM143" s="488"/>
      <c r="SN143" s="488"/>
      <c r="SO143" s="488"/>
      <c r="SP143" s="488"/>
      <c r="SQ143" s="488"/>
      <c r="SR143" s="488"/>
      <c r="SS143" s="699" t="s">
        <v>10061</v>
      </c>
      <c r="ST143" s="700"/>
      <c r="SU143" s="488"/>
      <c r="SV143" s="488"/>
      <c r="SW143" s="488"/>
      <c r="SX143" s="488"/>
      <c r="SY143" s="488"/>
      <c r="SZ143" s="488"/>
      <c r="TA143" s="699" t="s">
        <v>10061</v>
      </c>
      <c r="TB143" s="700"/>
      <c r="TC143" s="488"/>
      <c r="TD143" s="488"/>
      <c r="TE143" s="488"/>
      <c r="TF143" s="488"/>
      <c r="TG143" s="488"/>
      <c r="TH143" s="488"/>
      <c r="TI143" s="699" t="s">
        <v>10061</v>
      </c>
      <c r="TJ143" s="700"/>
      <c r="TK143" s="488"/>
      <c r="TL143" s="488"/>
      <c r="TM143" s="488"/>
      <c r="TN143" s="488"/>
      <c r="TO143" s="488"/>
      <c r="TP143" s="488"/>
      <c r="TQ143" s="699" t="s">
        <v>10061</v>
      </c>
      <c r="TR143" s="700"/>
      <c r="TS143" s="488"/>
      <c r="TT143" s="488"/>
      <c r="TU143" s="488"/>
      <c r="TV143" s="488"/>
      <c r="TW143" s="488"/>
      <c r="TX143" s="488"/>
      <c r="TY143" s="699" t="s">
        <v>10061</v>
      </c>
      <c r="TZ143" s="700"/>
      <c r="UA143" s="488"/>
      <c r="UB143" s="488"/>
      <c r="UC143" s="488"/>
      <c r="UD143" s="488"/>
      <c r="UE143" s="488"/>
      <c r="UF143" s="488"/>
      <c r="UG143" s="699" t="s">
        <v>10061</v>
      </c>
      <c r="UH143" s="700"/>
      <c r="UI143" s="488"/>
      <c r="UJ143" s="488"/>
      <c r="UK143" s="488"/>
      <c r="UL143" s="488"/>
      <c r="UM143" s="488"/>
      <c r="UN143" s="488"/>
      <c r="UO143" s="699" t="s">
        <v>10061</v>
      </c>
      <c r="UP143" s="700"/>
      <c r="UQ143" s="488"/>
      <c r="UR143" s="488"/>
      <c r="US143" s="488"/>
      <c r="UT143" s="488"/>
      <c r="UU143" s="488"/>
      <c r="UV143" s="488"/>
      <c r="UW143" s="699" t="s">
        <v>10061</v>
      </c>
      <c r="UX143" s="700"/>
      <c r="UY143" s="488"/>
      <c r="UZ143" s="488"/>
      <c r="VA143" s="488"/>
      <c r="VB143" s="488"/>
      <c r="VC143" s="488"/>
      <c r="VD143" s="488"/>
      <c r="VE143" s="699" t="s">
        <v>10061</v>
      </c>
      <c r="VF143" s="700"/>
      <c r="VG143" s="488"/>
      <c r="VH143" s="488"/>
      <c r="VI143" s="488"/>
      <c r="VJ143" s="488"/>
      <c r="VK143" s="488"/>
      <c r="VL143" s="488"/>
      <c r="VM143" s="699" t="s">
        <v>10061</v>
      </c>
      <c r="VN143" s="700"/>
      <c r="VO143" s="488"/>
      <c r="VP143" s="488"/>
      <c r="VQ143" s="488"/>
      <c r="VR143" s="488"/>
      <c r="VS143" s="488"/>
      <c r="VT143" s="488"/>
      <c r="VU143" s="699" t="s">
        <v>10061</v>
      </c>
      <c r="VV143" s="700"/>
      <c r="VW143" s="488"/>
      <c r="VX143" s="488"/>
      <c r="VY143" s="488"/>
      <c r="VZ143" s="488"/>
      <c r="WA143" s="488"/>
      <c r="WB143" s="488"/>
      <c r="WC143" s="699" t="s">
        <v>10061</v>
      </c>
      <c r="WD143" s="700"/>
      <c r="WE143" s="488"/>
      <c r="WF143" s="488"/>
      <c r="WG143" s="488"/>
      <c r="WH143" s="488"/>
      <c r="WI143" s="488"/>
      <c r="WJ143" s="488"/>
      <c r="WK143" s="699" t="s">
        <v>10061</v>
      </c>
      <c r="WL143" s="700"/>
      <c r="WM143" s="488"/>
      <c r="WN143" s="488"/>
      <c r="WO143" s="488"/>
      <c r="WP143" s="488"/>
      <c r="WQ143" s="488"/>
      <c r="WR143" s="488"/>
      <c r="WS143" s="699" t="s">
        <v>10061</v>
      </c>
      <c r="WT143" s="700"/>
      <c r="WU143" s="488"/>
      <c r="WV143" s="488"/>
      <c r="WW143" s="488"/>
      <c r="WX143" s="488"/>
      <c r="WY143" s="488"/>
      <c r="WZ143" s="488"/>
      <c r="XA143" s="699" t="s">
        <v>10061</v>
      </c>
      <c r="XB143" s="700"/>
      <c r="XC143" s="488"/>
      <c r="XD143" s="488"/>
      <c r="XE143" s="488"/>
      <c r="XF143" s="488"/>
      <c r="XG143" s="488"/>
      <c r="XH143" s="488"/>
      <c r="XI143" s="699" t="s">
        <v>10061</v>
      </c>
      <c r="XJ143" s="700"/>
      <c r="XK143" s="488"/>
      <c r="XL143" s="488"/>
      <c r="XM143" s="488"/>
      <c r="XN143" s="488"/>
      <c r="XO143" s="488"/>
      <c r="XP143" s="488"/>
      <c r="XQ143" s="699" t="s">
        <v>10061</v>
      </c>
      <c r="XR143" s="700"/>
      <c r="XS143" s="488"/>
      <c r="XT143" s="488"/>
      <c r="XU143" s="488"/>
      <c r="XV143" s="488"/>
      <c r="XW143" s="488"/>
      <c r="XX143" s="488"/>
      <c r="XY143" s="699" t="s">
        <v>10061</v>
      </c>
      <c r="XZ143" s="700"/>
      <c r="YA143" s="488"/>
      <c r="YB143" s="488"/>
      <c r="YC143" s="488"/>
      <c r="YD143" s="488"/>
      <c r="YE143" s="488"/>
      <c r="YF143" s="488"/>
      <c r="YG143" s="699" t="s">
        <v>10061</v>
      </c>
      <c r="YH143" s="700"/>
      <c r="YI143" s="488"/>
      <c r="YJ143" s="488"/>
      <c r="YK143" s="488"/>
      <c r="YL143" s="488"/>
      <c r="YM143" s="488"/>
      <c r="YN143" s="488"/>
      <c r="YO143" s="699" t="s">
        <v>10061</v>
      </c>
      <c r="YP143" s="700"/>
      <c r="YQ143" s="488"/>
      <c r="YR143" s="488"/>
      <c r="YS143" s="488"/>
      <c r="YT143" s="488"/>
      <c r="YU143" s="488"/>
      <c r="YV143" s="488"/>
      <c r="YW143" s="699" t="s">
        <v>10061</v>
      </c>
      <c r="YX143" s="700"/>
      <c r="YY143" s="488"/>
      <c r="YZ143" s="488"/>
      <c r="ZA143" s="488"/>
      <c r="ZB143" s="488"/>
      <c r="ZC143" s="488"/>
      <c r="ZD143" s="488"/>
      <c r="ZE143" s="699" t="s">
        <v>10061</v>
      </c>
      <c r="ZF143" s="700"/>
      <c r="ZG143" s="488"/>
      <c r="ZH143" s="488"/>
      <c r="ZI143" s="488"/>
      <c r="ZJ143" s="488"/>
      <c r="ZK143" s="488"/>
      <c r="ZL143" s="488"/>
      <c r="ZM143" s="699" t="s">
        <v>10061</v>
      </c>
      <c r="ZN143" s="700"/>
      <c r="ZO143" s="488"/>
      <c r="ZP143" s="488"/>
      <c r="ZQ143" s="488"/>
      <c r="ZR143" s="488"/>
      <c r="ZS143" s="488"/>
      <c r="ZT143" s="488"/>
      <c r="ZU143" s="699" t="s">
        <v>10061</v>
      </c>
      <c r="ZV143" s="700"/>
      <c r="ZW143" s="488"/>
      <c r="ZX143" s="488"/>
      <c r="ZY143" s="488"/>
      <c r="ZZ143" s="488"/>
      <c r="AAA143" s="488"/>
      <c r="AAB143" s="488"/>
      <c r="AAC143" s="699" t="s">
        <v>10061</v>
      </c>
      <c r="AAD143" s="700"/>
      <c r="AAE143" s="488"/>
      <c r="AAF143" s="488"/>
      <c r="AAG143" s="488"/>
      <c r="AAH143" s="488"/>
      <c r="AAI143" s="488"/>
      <c r="AAJ143" s="488"/>
      <c r="AAK143" s="699" t="s">
        <v>10061</v>
      </c>
      <c r="AAL143" s="700"/>
      <c r="AAM143" s="488"/>
      <c r="AAN143" s="488"/>
      <c r="AAO143" s="488"/>
      <c r="AAP143" s="488"/>
      <c r="AAQ143" s="488"/>
      <c r="AAR143" s="488"/>
      <c r="AAS143" s="699" t="s">
        <v>10061</v>
      </c>
      <c r="AAT143" s="700"/>
      <c r="AAU143" s="488"/>
      <c r="AAV143" s="488"/>
      <c r="AAW143" s="488"/>
      <c r="AAX143" s="488"/>
      <c r="AAY143" s="488"/>
      <c r="AAZ143" s="488"/>
      <c r="ABA143" s="699" t="s">
        <v>10061</v>
      </c>
      <c r="ABB143" s="700"/>
      <c r="ABC143" s="488"/>
      <c r="ABD143" s="488"/>
      <c r="ABE143" s="488"/>
      <c r="ABF143" s="488"/>
      <c r="ABG143" s="488"/>
      <c r="ABH143" s="488"/>
      <c r="ABI143" s="699" t="s">
        <v>10061</v>
      </c>
      <c r="ABJ143" s="700"/>
      <c r="ABK143" s="488"/>
      <c r="ABL143" s="488"/>
      <c r="ABM143" s="488"/>
      <c r="ABN143" s="488"/>
      <c r="ABO143" s="488"/>
      <c r="ABP143" s="488"/>
      <c r="ABQ143" s="699" t="s">
        <v>10061</v>
      </c>
      <c r="ABR143" s="700"/>
      <c r="ABS143" s="488"/>
      <c r="ABT143" s="488"/>
      <c r="ABU143" s="488"/>
      <c r="ABV143" s="488"/>
      <c r="ABW143" s="488"/>
      <c r="ABX143" s="488"/>
      <c r="ABY143" s="699" t="s">
        <v>10061</v>
      </c>
      <c r="ABZ143" s="700"/>
      <c r="ACA143" s="488"/>
      <c r="ACB143" s="488"/>
      <c r="ACC143" s="488"/>
      <c r="ACD143" s="488"/>
      <c r="ACE143" s="488"/>
      <c r="ACF143" s="488"/>
      <c r="ACG143" s="699" t="s">
        <v>10061</v>
      </c>
      <c r="ACH143" s="700"/>
      <c r="ACI143" s="488"/>
      <c r="ACJ143" s="488"/>
      <c r="ACK143" s="488"/>
      <c r="ACL143" s="488"/>
      <c r="ACM143" s="488"/>
      <c r="ACN143" s="488"/>
      <c r="ACO143" s="699" t="s">
        <v>10061</v>
      </c>
      <c r="ACP143" s="700"/>
      <c r="ACQ143" s="488"/>
      <c r="ACR143" s="488"/>
      <c r="ACS143" s="488"/>
      <c r="ACT143" s="488"/>
      <c r="ACU143" s="488"/>
      <c r="ACV143" s="488"/>
      <c r="ACW143" s="699" t="s">
        <v>10061</v>
      </c>
      <c r="ACX143" s="700"/>
      <c r="ACY143" s="488"/>
      <c r="ACZ143" s="488"/>
      <c r="ADA143" s="488"/>
      <c r="ADB143" s="488"/>
      <c r="ADC143" s="488"/>
      <c r="ADD143" s="488"/>
      <c r="ADE143" s="699" t="s">
        <v>10061</v>
      </c>
      <c r="ADF143" s="700"/>
      <c r="ADG143" s="488"/>
      <c r="ADH143" s="488"/>
      <c r="ADI143" s="488"/>
      <c r="ADJ143" s="488"/>
      <c r="ADK143" s="488"/>
      <c r="ADL143" s="488"/>
      <c r="ADM143" s="699" t="s">
        <v>10061</v>
      </c>
      <c r="ADN143" s="700"/>
      <c r="ADO143" s="488"/>
      <c r="ADP143" s="488"/>
      <c r="ADQ143" s="488"/>
      <c r="ADR143" s="488"/>
      <c r="ADS143" s="488"/>
      <c r="ADT143" s="488"/>
      <c r="ADU143" s="699" t="s">
        <v>10061</v>
      </c>
      <c r="ADV143" s="700"/>
      <c r="ADW143" s="488"/>
      <c r="ADX143" s="488"/>
      <c r="ADY143" s="488"/>
      <c r="ADZ143" s="488"/>
      <c r="AEA143" s="488"/>
      <c r="AEB143" s="488"/>
      <c r="AEC143" s="699" t="s">
        <v>10061</v>
      </c>
      <c r="AED143" s="700"/>
      <c r="AEE143" s="488"/>
      <c r="AEF143" s="488"/>
      <c r="AEG143" s="488"/>
      <c r="AEH143" s="488"/>
      <c r="AEI143" s="488"/>
      <c r="AEJ143" s="488"/>
      <c r="AEK143" s="699" t="s">
        <v>10061</v>
      </c>
      <c r="AEL143" s="700"/>
      <c r="AEM143" s="488"/>
      <c r="AEN143" s="488"/>
      <c r="AEO143" s="488"/>
      <c r="AEP143" s="488"/>
      <c r="AEQ143" s="488"/>
      <c r="AER143" s="488"/>
      <c r="AES143" s="699" t="s">
        <v>10061</v>
      </c>
      <c r="AET143" s="700"/>
      <c r="AEU143" s="488"/>
      <c r="AEV143" s="488"/>
      <c r="AEW143" s="488"/>
      <c r="AEX143" s="488"/>
      <c r="AEY143" s="488"/>
      <c r="AEZ143" s="488"/>
      <c r="AFA143" s="699" t="s">
        <v>10061</v>
      </c>
      <c r="AFB143" s="700"/>
      <c r="AFC143" s="488"/>
      <c r="AFD143" s="488"/>
      <c r="AFE143" s="488"/>
      <c r="AFF143" s="488"/>
      <c r="AFG143" s="488"/>
      <c r="AFH143" s="488"/>
      <c r="AFI143" s="699" t="s">
        <v>10061</v>
      </c>
      <c r="AFJ143" s="700"/>
      <c r="AFK143" s="488"/>
      <c r="AFL143" s="488"/>
      <c r="AFM143" s="488"/>
      <c r="AFN143" s="488"/>
      <c r="AFO143" s="488"/>
      <c r="AFP143" s="488"/>
      <c r="AFQ143" s="699" t="s">
        <v>10061</v>
      </c>
      <c r="AFR143" s="700"/>
      <c r="AFS143" s="488"/>
      <c r="AFT143" s="488"/>
      <c r="AFU143" s="488"/>
      <c r="AFV143" s="488"/>
      <c r="AFW143" s="488"/>
      <c r="AFX143" s="488"/>
      <c r="AFY143" s="699" t="s">
        <v>10061</v>
      </c>
      <c r="AFZ143" s="700"/>
      <c r="AGA143" s="488"/>
      <c r="AGB143" s="488"/>
      <c r="AGC143" s="488"/>
      <c r="AGD143" s="488"/>
      <c r="AGE143" s="488"/>
      <c r="AGF143" s="488"/>
      <c r="AGG143" s="699" t="s">
        <v>10061</v>
      </c>
      <c r="AGH143" s="700"/>
      <c r="AGI143" s="488"/>
      <c r="AGJ143" s="488"/>
      <c r="AGK143" s="488"/>
      <c r="AGL143" s="488"/>
      <c r="AGM143" s="488"/>
      <c r="AGN143" s="488"/>
      <c r="AGO143" s="699" t="s">
        <v>10061</v>
      </c>
      <c r="AGP143" s="700"/>
      <c r="AGQ143" s="488"/>
      <c r="AGR143" s="488"/>
      <c r="AGS143" s="488"/>
      <c r="AGT143" s="488"/>
      <c r="AGU143" s="488"/>
      <c r="AGV143" s="488"/>
      <c r="AGW143" s="699" t="s">
        <v>10061</v>
      </c>
      <c r="AGX143" s="700"/>
      <c r="AGY143" s="488"/>
      <c r="AGZ143" s="488"/>
      <c r="AHA143" s="488"/>
      <c r="AHB143" s="488"/>
      <c r="AHC143" s="488"/>
      <c r="AHD143" s="488"/>
      <c r="AHE143" s="699" t="s">
        <v>10061</v>
      </c>
      <c r="AHF143" s="700"/>
      <c r="AHG143" s="488"/>
      <c r="AHH143" s="488"/>
      <c r="AHI143" s="488"/>
      <c r="AHJ143" s="488"/>
      <c r="AHK143" s="488"/>
      <c r="AHL143" s="488"/>
      <c r="AHM143" s="699" t="s">
        <v>10061</v>
      </c>
      <c r="AHN143" s="700"/>
      <c r="AHO143" s="488"/>
      <c r="AHP143" s="488"/>
      <c r="AHQ143" s="488"/>
      <c r="AHR143" s="488"/>
      <c r="AHS143" s="488"/>
      <c r="AHT143" s="488"/>
      <c r="AHU143" s="699" t="s">
        <v>10061</v>
      </c>
      <c r="AHV143" s="700"/>
      <c r="AHW143" s="488"/>
      <c r="AHX143" s="488"/>
      <c r="AHY143" s="488"/>
      <c r="AHZ143" s="488"/>
      <c r="AIA143" s="488"/>
      <c r="AIB143" s="488"/>
      <c r="AIC143" s="699" t="s">
        <v>10061</v>
      </c>
      <c r="AID143" s="700"/>
      <c r="AIE143" s="488"/>
      <c r="AIF143" s="488"/>
      <c r="AIG143" s="488"/>
      <c r="AIH143" s="488"/>
      <c r="AII143" s="488"/>
      <c r="AIJ143" s="488"/>
      <c r="AIK143" s="699" t="s">
        <v>10061</v>
      </c>
      <c r="AIL143" s="700"/>
      <c r="AIM143" s="488"/>
      <c r="AIN143" s="488"/>
      <c r="AIO143" s="488"/>
      <c r="AIP143" s="488"/>
      <c r="AIQ143" s="488"/>
      <c r="AIR143" s="488"/>
      <c r="AIS143" s="699" t="s">
        <v>10061</v>
      </c>
      <c r="AIT143" s="700"/>
      <c r="AIU143" s="488"/>
      <c r="AIV143" s="488"/>
      <c r="AIW143" s="488"/>
      <c r="AIX143" s="488"/>
      <c r="AIY143" s="488"/>
      <c r="AIZ143" s="488"/>
      <c r="AJA143" s="699" t="s">
        <v>10061</v>
      </c>
      <c r="AJB143" s="700"/>
      <c r="AJC143" s="488"/>
      <c r="AJD143" s="488"/>
      <c r="AJE143" s="488"/>
      <c r="AJF143" s="488"/>
      <c r="AJG143" s="488"/>
      <c r="AJH143" s="488"/>
      <c r="AJI143" s="699" t="s">
        <v>10061</v>
      </c>
      <c r="AJJ143" s="700"/>
      <c r="AJK143" s="488"/>
      <c r="AJL143" s="488"/>
      <c r="AJM143" s="488"/>
      <c r="AJN143" s="488"/>
      <c r="AJO143" s="488"/>
      <c r="AJP143" s="488"/>
      <c r="AJQ143" s="699" t="s">
        <v>10061</v>
      </c>
      <c r="AJR143" s="700"/>
      <c r="AJS143" s="488"/>
      <c r="AJT143" s="488"/>
      <c r="AJU143" s="488"/>
      <c r="AJV143" s="488"/>
      <c r="AJW143" s="488"/>
      <c r="AJX143" s="488"/>
      <c r="AJY143" s="699" t="s">
        <v>10061</v>
      </c>
      <c r="AJZ143" s="700"/>
      <c r="AKA143" s="488"/>
      <c r="AKB143" s="488"/>
      <c r="AKC143" s="488"/>
      <c r="AKD143" s="488"/>
      <c r="AKE143" s="488"/>
      <c r="AKF143" s="488"/>
      <c r="AKG143" s="699" t="s">
        <v>10061</v>
      </c>
      <c r="AKH143" s="700"/>
      <c r="AKI143" s="488"/>
      <c r="AKJ143" s="488"/>
      <c r="AKK143" s="488"/>
      <c r="AKL143" s="488"/>
      <c r="AKM143" s="488"/>
      <c r="AKN143" s="488"/>
      <c r="AKO143" s="699" t="s">
        <v>10061</v>
      </c>
      <c r="AKP143" s="700"/>
      <c r="AKQ143" s="488"/>
      <c r="AKR143" s="488"/>
      <c r="AKS143" s="488"/>
      <c r="AKT143" s="488"/>
      <c r="AKU143" s="488"/>
      <c r="AKV143" s="488"/>
      <c r="AKW143" s="699" t="s">
        <v>10061</v>
      </c>
      <c r="AKX143" s="700"/>
      <c r="AKY143" s="488"/>
      <c r="AKZ143" s="488"/>
      <c r="ALA143" s="488"/>
      <c r="ALB143" s="488"/>
      <c r="ALC143" s="488"/>
      <c r="ALD143" s="488"/>
      <c r="ALE143" s="699" t="s">
        <v>10061</v>
      </c>
      <c r="ALF143" s="700"/>
      <c r="ALG143" s="488"/>
      <c r="ALH143" s="488"/>
      <c r="ALI143" s="488"/>
      <c r="ALJ143" s="488"/>
      <c r="ALK143" s="488"/>
      <c r="ALL143" s="488"/>
      <c r="ALM143" s="699" t="s">
        <v>10061</v>
      </c>
      <c r="ALN143" s="700"/>
      <c r="ALO143" s="488"/>
      <c r="ALP143" s="488"/>
      <c r="ALQ143" s="488"/>
      <c r="ALR143" s="488"/>
      <c r="ALS143" s="488"/>
      <c r="ALT143" s="488"/>
      <c r="ALU143" s="699" t="s">
        <v>10061</v>
      </c>
      <c r="ALV143" s="700"/>
      <c r="ALW143" s="488"/>
      <c r="ALX143" s="488"/>
      <c r="ALY143" s="488"/>
      <c r="ALZ143" s="488"/>
      <c r="AMA143" s="488"/>
      <c r="AMB143" s="488"/>
      <c r="AMC143" s="699" t="s">
        <v>10061</v>
      </c>
      <c r="AMD143" s="700"/>
      <c r="AME143" s="488"/>
      <c r="AMF143" s="488"/>
      <c r="AMG143" s="488"/>
      <c r="AMH143" s="488"/>
      <c r="AMI143" s="488"/>
      <c r="AMJ143" s="488"/>
      <c r="AMK143" s="699" t="s">
        <v>10061</v>
      </c>
      <c r="AML143" s="700"/>
      <c r="AMM143" s="488"/>
      <c r="AMN143" s="488"/>
      <c r="AMO143" s="488"/>
      <c r="AMP143" s="488"/>
      <c r="AMQ143" s="488"/>
      <c r="AMR143" s="488"/>
      <c r="AMS143" s="699" t="s">
        <v>10061</v>
      </c>
      <c r="AMT143" s="700"/>
      <c r="AMU143" s="488"/>
      <c r="AMV143" s="488"/>
      <c r="AMW143" s="488"/>
      <c r="AMX143" s="488"/>
      <c r="AMY143" s="488"/>
      <c r="AMZ143" s="488"/>
      <c r="ANA143" s="699" t="s">
        <v>10061</v>
      </c>
      <c r="ANB143" s="700"/>
      <c r="ANC143" s="488"/>
      <c r="AND143" s="488"/>
      <c r="ANE143" s="488"/>
      <c r="ANF143" s="488"/>
      <c r="ANG143" s="488"/>
      <c r="ANH143" s="488"/>
      <c r="ANI143" s="699" t="s">
        <v>10061</v>
      </c>
      <c r="ANJ143" s="700"/>
      <c r="ANK143" s="488"/>
      <c r="ANL143" s="488"/>
      <c r="ANM143" s="488"/>
      <c r="ANN143" s="488"/>
      <c r="ANO143" s="488"/>
      <c r="ANP143" s="488"/>
      <c r="ANQ143" s="699" t="s">
        <v>10061</v>
      </c>
      <c r="ANR143" s="700"/>
      <c r="ANS143" s="488"/>
      <c r="ANT143" s="488"/>
      <c r="ANU143" s="488"/>
      <c r="ANV143" s="488"/>
      <c r="ANW143" s="488"/>
      <c r="ANX143" s="488"/>
      <c r="ANY143" s="699" t="s">
        <v>10061</v>
      </c>
      <c r="ANZ143" s="700"/>
      <c r="AOA143" s="488"/>
      <c r="AOB143" s="488"/>
      <c r="AOC143" s="488"/>
      <c r="AOD143" s="488"/>
      <c r="AOE143" s="488"/>
      <c r="AOF143" s="488"/>
      <c r="AOG143" s="699" t="s">
        <v>10061</v>
      </c>
      <c r="AOH143" s="700"/>
      <c r="AOI143" s="488"/>
      <c r="AOJ143" s="488"/>
      <c r="AOK143" s="488"/>
      <c r="AOL143" s="488"/>
      <c r="AOM143" s="488"/>
      <c r="AON143" s="488"/>
      <c r="AOO143" s="699" t="s">
        <v>10061</v>
      </c>
      <c r="AOP143" s="700"/>
      <c r="AOQ143" s="488"/>
      <c r="AOR143" s="488"/>
      <c r="AOS143" s="488"/>
      <c r="AOT143" s="488"/>
      <c r="AOU143" s="488"/>
      <c r="AOV143" s="488"/>
      <c r="AOW143" s="699" t="s">
        <v>10061</v>
      </c>
      <c r="AOX143" s="700"/>
      <c r="AOY143" s="488"/>
      <c r="AOZ143" s="488"/>
      <c r="APA143" s="488"/>
      <c r="APB143" s="488"/>
      <c r="APC143" s="488"/>
      <c r="APD143" s="488"/>
      <c r="APE143" s="699" t="s">
        <v>10061</v>
      </c>
      <c r="APF143" s="700"/>
      <c r="APG143" s="488"/>
      <c r="APH143" s="488"/>
      <c r="API143" s="488"/>
      <c r="APJ143" s="488"/>
      <c r="APK143" s="488"/>
      <c r="APL143" s="488"/>
      <c r="APM143" s="699" t="s">
        <v>10061</v>
      </c>
      <c r="APN143" s="700"/>
      <c r="APO143" s="488"/>
      <c r="APP143" s="488"/>
      <c r="APQ143" s="488"/>
      <c r="APR143" s="488"/>
      <c r="APS143" s="488"/>
      <c r="APT143" s="488"/>
      <c r="APU143" s="699" t="s">
        <v>10061</v>
      </c>
      <c r="APV143" s="700"/>
      <c r="APW143" s="488"/>
      <c r="APX143" s="488"/>
      <c r="APY143" s="488"/>
      <c r="APZ143" s="488"/>
      <c r="AQA143" s="488"/>
      <c r="AQB143" s="488"/>
      <c r="AQC143" s="699" t="s">
        <v>10061</v>
      </c>
      <c r="AQD143" s="700"/>
      <c r="AQE143" s="488"/>
      <c r="AQF143" s="488"/>
      <c r="AQG143" s="488"/>
      <c r="AQH143" s="488"/>
      <c r="AQI143" s="488"/>
      <c r="AQJ143" s="488"/>
      <c r="AQK143" s="699" t="s">
        <v>10061</v>
      </c>
      <c r="AQL143" s="700"/>
      <c r="AQM143" s="488"/>
      <c r="AQN143" s="488"/>
      <c r="AQO143" s="488"/>
      <c r="AQP143" s="488"/>
      <c r="AQQ143" s="488"/>
      <c r="AQR143" s="488"/>
      <c r="AQS143" s="699" t="s">
        <v>10061</v>
      </c>
      <c r="AQT143" s="700"/>
      <c r="AQU143" s="488"/>
      <c r="AQV143" s="488"/>
      <c r="AQW143" s="488"/>
      <c r="AQX143" s="488"/>
      <c r="AQY143" s="488"/>
      <c r="AQZ143" s="488"/>
      <c r="ARA143" s="699" t="s">
        <v>10061</v>
      </c>
      <c r="ARB143" s="700"/>
      <c r="ARC143" s="488"/>
      <c r="ARD143" s="488"/>
      <c r="ARE143" s="488"/>
      <c r="ARF143" s="488"/>
      <c r="ARG143" s="488"/>
      <c r="ARH143" s="488"/>
      <c r="ARI143" s="699" t="s">
        <v>10061</v>
      </c>
      <c r="ARJ143" s="700"/>
      <c r="ARK143" s="488"/>
      <c r="ARL143" s="488"/>
      <c r="ARM143" s="488"/>
      <c r="ARN143" s="488"/>
      <c r="ARO143" s="488"/>
      <c r="ARP143" s="488"/>
      <c r="ARQ143" s="699" t="s">
        <v>10061</v>
      </c>
      <c r="ARR143" s="700"/>
      <c r="ARS143" s="488"/>
      <c r="ART143" s="488"/>
      <c r="ARU143" s="488"/>
      <c r="ARV143" s="488"/>
      <c r="ARW143" s="488"/>
      <c r="ARX143" s="488"/>
      <c r="ARY143" s="699" t="s">
        <v>10061</v>
      </c>
      <c r="ARZ143" s="700"/>
      <c r="ASA143" s="488"/>
      <c r="ASB143" s="488"/>
      <c r="ASC143" s="488"/>
      <c r="ASD143" s="488"/>
      <c r="ASE143" s="488"/>
      <c r="ASF143" s="488"/>
      <c r="ASG143" s="699" t="s">
        <v>10061</v>
      </c>
      <c r="ASH143" s="700"/>
      <c r="ASI143" s="488"/>
      <c r="ASJ143" s="488"/>
      <c r="ASK143" s="488"/>
      <c r="ASL143" s="488"/>
      <c r="ASM143" s="488"/>
      <c r="ASN143" s="488"/>
      <c r="ASO143" s="699" t="s">
        <v>10061</v>
      </c>
      <c r="ASP143" s="700"/>
      <c r="ASQ143" s="488"/>
      <c r="ASR143" s="488"/>
      <c r="ASS143" s="488"/>
      <c r="AST143" s="488"/>
      <c r="ASU143" s="488"/>
      <c r="ASV143" s="488"/>
      <c r="ASW143" s="699" t="s">
        <v>10061</v>
      </c>
      <c r="ASX143" s="700"/>
      <c r="ASY143" s="488"/>
      <c r="ASZ143" s="488"/>
      <c r="ATA143" s="488"/>
      <c r="ATB143" s="488"/>
      <c r="ATC143" s="488"/>
      <c r="ATD143" s="488"/>
      <c r="ATE143" s="699" t="s">
        <v>10061</v>
      </c>
      <c r="ATF143" s="700"/>
      <c r="ATG143" s="488"/>
      <c r="ATH143" s="488"/>
      <c r="ATI143" s="488"/>
      <c r="ATJ143" s="488"/>
      <c r="ATK143" s="488"/>
      <c r="ATL143" s="488"/>
      <c r="ATM143" s="699" t="s">
        <v>10061</v>
      </c>
      <c r="ATN143" s="700"/>
      <c r="ATO143" s="488"/>
      <c r="ATP143" s="488"/>
      <c r="ATQ143" s="488"/>
      <c r="ATR143" s="488"/>
      <c r="ATS143" s="488"/>
      <c r="ATT143" s="488"/>
      <c r="ATU143" s="699" t="s">
        <v>10061</v>
      </c>
      <c r="ATV143" s="700"/>
      <c r="ATW143" s="488"/>
      <c r="ATX143" s="488"/>
      <c r="ATY143" s="488"/>
      <c r="ATZ143" s="488"/>
      <c r="AUA143" s="488"/>
      <c r="AUB143" s="488"/>
      <c r="AUC143" s="699" t="s">
        <v>10061</v>
      </c>
      <c r="AUD143" s="700"/>
      <c r="AUE143" s="488"/>
      <c r="AUF143" s="488"/>
      <c r="AUG143" s="488"/>
      <c r="AUH143" s="488"/>
      <c r="AUI143" s="488"/>
      <c r="AUJ143" s="488"/>
      <c r="AUK143" s="699" t="s">
        <v>10061</v>
      </c>
      <c r="AUL143" s="700"/>
      <c r="AUM143" s="488"/>
      <c r="AUN143" s="488"/>
      <c r="AUO143" s="488"/>
      <c r="AUP143" s="488"/>
      <c r="AUQ143" s="488"/>
      <c r="AUR143" s="488"/>
      <c r="AUS143" s="699" t="s">
        <v>10061</v>
      </c>
      <c r="AUT143" s="700"/>
      <c r="AUU143" s="488"/>
      <c r="AUV143" s="488"/>
      <c r="AUW143" s="488"/>
      <c r="AUX143" s="488"/>
      <c r="AUY143" s="488"/>
      <c r="AUZ143" s="488"/>
      <c r="AVA143" s="699" t="s">
        <v>10061</v>
      </c>
      <c r="AVB143" s="700"/>
      <c r="AVC143" s="488"/>
      <c r="AVD143" s="488"/>
      <c r="AVE143" s="488"/>
      <c r="AVF143" s="488"/>
      <c r="AVG143" s="488"/>
      <c r="AVH143" s="488"/>
      <c r="AVI143" s="699" t="s">
        <v>10061</v>
      </c>
      <c r="AVJ143" s="700"/>
      <c r="AVK143" s="488"/>
      <c r="AVL143" s="488"/>
      <c r="AVM143" s="488"/>
      <c r="AVN143" s="488"/>
      <c r="AVO143" s="488"/>
      <c r="AVP143" s="488"/>
      <c r="AVQ143" s="699" t="s">
        <v>10061</v>
      </c>
      <c r="AVR143" s="700"/>
      <c r="AVS143" s="488"/>
      <c r="AVT143" s="488"/>
      <c r="AVU143" s="488"/>
      <c r="AVV143" s="488"/>
      <c r="AVW143" s="488"/>
      <c r="AVX143" s="488"/>
      <c r="AVY143" s="699" t="s">
        <v>10061</v>
      </c>
      <c r="AVZ143" s="700"/>
      <c r="AWA143" s="488"/>
      <c r="AWB143" s="488"/>
      <c r="AWC143" s="488"/>
      <c r="AWD143" s="488"/>
      <c r="AWE143" s="488"/>
      <c r="AWF143" s="488"/>
      <c r="AWG143" s="699" t="s">
        <v>10061</v>
      </c>
      <c r="AWH143" s="700"/>
      <c r="AWI143" s="488"/>
      <c r="AWJ143" s="488"/>
      <c r="AWK143" s="488"/>
      <c r="AWL143" s="488"/>
      <c r="AWM143" s="488"/>
      <c r="AWN143" s="488"/>
      <c r="AWO143" s="699" t="s">
        <v>10061</v>
      </c>
      <c r="AWP143" s="700"/>
      <c r="AWQ143" s="488"/>
      <c r="AWR143" s="488"/>
      <c r="AWS143" s="488"/>
      <c r="AWT143" s="488"/>
      <c r="AWU143" s="488"/>
      <c r="AWV143" s="488"/>
      <c r="AWW143" s="699" t="s">
        <v>10061</v>
      </c>
      <c r="AWX143" s="700"/>
      <c r="AWY143" s="488"/>
      <c r="AWZ143" s="488"/>
      <c r="AXA143" s="488"/>
      <c r="AXB143" s="488"/>
      <c r="AXC143" s="488"/>
      <c r="AXD143" s="488"/>
      <c r="AXE143" s="699" t="s">
        <v>10061</v>
      </c>
      <c r="AXF143" s="700"/>
      <c r="AXG143" s="488"/>
      <c r="AXH143" s="488"/>
      <c r="AXI143" s="488"/>
      <c r="AXJ143" s="488"/>
      <c r="AXK143" s="488"/>
      <c r="AXL143" s="488"/>
      <c r="AXM143" s="699" t="s">
        <v>10061</v>
      </c>
      <c r="AXN143" s="700"/>
      <c r="AXO143" s="488"/>
      <c r="AXP143" s="488"/>
      <c r="AXQ143" s="488"/>
      <c r="AXR143" s="488"/>
      <c r="AXS143" s="488"/>
      <c r="AXT143" s="488"/>
      <c r="AXU143" s="699" t="s">
        <v>10061</v>
      </c>
      <c r="AXV143" s="700"/>
      <c r="AXW143" s="488"/>
      <c r="AXX143" s="488"/>
      <c r="AXY143" s="488"/>
      <c r="AXZ143" s="488"/>
      <c r="AYA143" s="488"/>
      <c r="AYB143" s="488"/>
      <c r="AYC143" s="699" t="s">
        <v>10061</v>
      </c>
      <c r="AYD143" s="700"/>
      <c r="AYE143" s="488"/>
      <c r="AYF143" s="488"/>
      <c r="AYG143" s="488"/>
      <c r="AYH143" s="488"/>
      <c r="AYI143" s="488"/>
      <c r="AYJ143" s="488"/>
      <c r="AYK143" s="699" t="s">
        <v>10061</v>
      </c>
      <c r="AYL143" s="700"/>
      <c r="AYM143" s="488"/>
      <c r="AYN143" s="488"/>
      <c r="AYO143" s="488"/>
      <c r="AYP143" s="488"/>
      <c r="AYQ143" s="488"/>
      <c r="AYR143" s="488"/>
      <c r="AYS143" s="699" t="s">
        <v>10061</v>
      </c>
      <c r="AYT143" s="700"/>
      <c r="AYU143" s="488"/>
      <c r="AYV143" s="488"/>
      <c r="AYW143" s="488"/>
      <c r="AYX143" s="488"/>
      <c r="AYY143" s="488"/>
      <c r="AYZ143" s="488"/>
      <c r="AZA143" s="699" t="s">
        <v>10061</v>
      </c>
      <c r="AZB143" s="700"/>
      <c r="AZC143" s="488"/>
      <c r="AZD143" s="488"/>
      <c r="AZE143" s="488"/>
      <c r="AZF143" s="488"/>
      <c r="AZG143" s="488"/>
      <c r="AZH143" s="488"/>
      <c r="AZI143" s="699" t="s">
        <v>10061</v>
      </c>
      <c r="AZJ143" s="700"/>
      <c r="AZK143" s="488"/>
      <c r="AZL143" s="488"/>
      <c r="AZM143" s="488"/>
      <c r="AZN143" s="488"/>
      <c r="AZO143" s="488"/>
      <c r="AZP143" s="488"/>
      <c r="AZQ143" s="699" t="s">
        <v>10061</v>
      </c>
      <c r="AZR143" s="700"/>
      <c r="AZS143" s="488"/>
      <c r="AZT143" s="488"/>
      <c r="AZU143" s="488"/>
      <c r="AZV143" s="488"/>
      <c r="AZW143" s="488"/>
      <c r="AZX143" s="488"/>
      <c r="AZY143" s="699" t="s">
        <v>10061</v>
      </c>
      <c r="AZZ143" s="700"/>
      <c r="BAA143" s="488"/>
      <c r="BAB143" s="488"/>
      <c r="BAC143" s="488"/>
      <c r="BAD143" s="488"/>
      <c r="BAE143" s="488"/>
      <c r="BAF143" s="488"/>
      <c r="BAG143" s="699" t="s">
        <v>10061</v>
      </c>
      <c r="BAH143" s="700"/>
      <c r="BAI143" s="488"/>
      <c r="BAJ143" s="488"/>
      <c r="BAK143" s="488"/>
      <c r="BAL143" s="488"/>
      <c r="BAM143" s="488"/>
      <c r="BAN143" s="488"/>
      <c r="BAO143" s="699" t="s">
        <v>10061</v>
      </c>
      <c r="BAP143" s="700"/>
      <c r="BAQ143" s="488"/>
      <c r="BAR143" s="488"/>
      <c r="BAS143" s="488"/>
      <c r="BAT143" s="488"/>
      <c r="BAU143" s="488"/>
      <c r="BAV143" s="488"/>
      <c r="BAW143" s="699" t="s">
        <v>10061</v>
      </c>
      <c r="BAX143" s="700"/>
      <c r="BAY143" s="488"/>
      <c r="BAZ143" s="488"/>
      <c r="BBA143" s="488"/>
      <c r="BBB143" s="488"/>
      <c r="BBC143" s="488"/>
      <c r="BBD143" s="488"/>
      <c r="BBE143" s="699" t="s">
        <v>10061</v>
      </c>
      <c r="BBF143" s="700"/>
      <c r="BBG143" s="488"/>
      <c r="BBH143" s="488"/>
      <c r="BBI143" s="488"/>
      <c r="BBJ143" s="488"/>
      <c r="BBK143" s="488"/>
      <c r="BBL143" s="488"/>
      <c r="BBM143" s="699" t="s">
        <v>10061</v>
      </c>
      <c r="BBN143" s="700"/>
      <c r="BBO143" s="488"/>
      <c r="BBP143" s="488"/>
      <c r="BBQ143" s="488"/>
      <c r="BBR143" s="488"/>
      <c r="BBS143" s="488"/>
      <c r="BBT143" s="488"/>
      <c r="BBU143" s="699" t="s">
        <v>10061</v>
      </c>
      <c r="BBV143" s="700"/>
      <c r="BBW143" s="488"/>
      <c r="BBX143" s="488"/>
      <c r="BBY143" s="488"/>
      <c r="BBZ143" s="488"/>
      <c r="BCA143" s="488"/>
      <c r="BCB143" s="488"/>
      <c r="BCC143" s="699" t="s">
        <v>10061</v>
      </c>
      <c r="BCD143" s="700"/>
      <c r="BCE143" s="488"/>
      <c r="BCF143" s="488"/>
      <c r="BCG143" s="488"/>
      <c r="BCH143" s="488"/>
      <c r="BCI143" s="488"/>
      <c r="BCJ143" s="488"/>
      <c r="BCK143" s="699" t="s">
        <v>10061</v>
      </c>
      <c r="BCL143" s="700"/>
      <c r="BCM143" s="488"/>
      <c r="BCN143" s="488"/>
      <c r="BCO143" s="488"/>
      <c r="BCP143" s="488"/>
      <c r="BCQ143" s="488"/>
      <c r="BCR143" s="488"/>
      <c r="BCS143" s="699" t="s">
        <v>10061</v>
      </c>
      <c r="BCT143" s="700"/>
      <c r="BCU143" s="488"/>
      <c r="BCV143" s="488"/>
      <c r="BCW143" s="488"/>
      <c r="BCX143" s="488"/>
      <c r="BCY143" s="488"/>
      <c r="BCZ143" s="488"/>
      <c r="BDA143" s="699" t="s">
        <v>10061</v>
      </c>
      <c r="BDB143" s="700"/>
      <c r="BDC143" s="488"/>
      <c r="BDD143" s="488"/>
      <c r="BDE143" s="488"/>
      <c r="BDF143" s="488"/>
      <c r="BDG143" s="488"/>
      <c r="BDH143" s="488"/>
      <c r="BDI143" s="699" t="s">
        <v>10061</v>
      </c>
      <c r="BDJ143" s="700"/>
      <c r="BDK143" s="488"/>
      <c r="BDL143" s="488"/>
      <c r="BDM143" s="488"/>
      <c r="BDN143" s="488"/>
      <c r="BDO143" s="488"/>
      <c r="BDP143" s="488"/>
      <c r="BDQ143" s="699" t="s">
        <v>10061</v>
      </c>
      <c r="BDR143" s="700"/>
      <c r="BDS143" s="488"/>
      <c r="BDT143" s="488"/>
      <c r="BDU143" s="488"/>
      <c r="BDV143" s="488"/>
      <c r="BDW143" s="488"/>
      <c r="BDX143" s="488"/>
      <c r="BDY143" s="699" t="s">
        <v>10061</v>
      </c>
      <c r="BDZ143" s="700"/>
      <c r="BEA143" s="488"/>
      <c r="BEB143" s="488"/>
      <c r="BEC143" s="488"/>
      <c r="BED143" s="488"/>
      <c r="BEE143" s="488"/>
      <c r="BEF143" s="488"/>
      <c r="BEG143" s="699" t="s">
        <v>10061</v>
      </c>
      <c r="BEH143" s="700"/>
      <c r="BEI143" s="488"/>
      <c r="BEJ143" s="488"/>
      <c r="BEK143" s="488"/>
      <c r="BEL143" s="488"/>
      <c r="BEM143" s="488"/>
      <c r="BEN143" s="488"/>
      <c r="BEO143" s="699" t="s">
        <v>10061</v>
      </c>
      <c r="BEP143" s="700"/>
      <c r="BEQ143" s="488"/>
      <c r="BER143" s="488"/>
      <c r="BES143" s="488"/>
      <c r="BET143" s="488"/>
      <c r="BEU143" s="488"/>
      <c r="BEV143" s="488"/>
      <c r="BEW143" s="699" t="s">
        <v>10061</v>
      </c>
      <c r="BEX143" s="700"/>
      <c r="BEY143" s="488"/>
      <c r="BEZ143" s="488"/>
      <c r="BFA143" s="488"/>
      <c r="BFB143" s="488"/>
      <c r="BFC143" s="488"/>
      <c r="BFD143" s="488"/>
      <c r="BFE143" s="699" t="s">
        <v>10061</v>
      </c>
      <c r="BFF143" s="700"/>
      <c r="BFG143" s="488"/>
      <c r="BFH143" s="488"/>
      <c r="BFI143" s="488"/>
      <c r="BFJ143" s="488"/>
      <c r="BFK143" s="488"/>
      <c r="BFL143" s="488"/>
      <c r="BFM143" s="699" t="s">
        <v>10061</v>
      </c>
      <c r="BFN143" s="700"/>
      <c r="BFO143" s="488"/>
      <c r="BFP143" s="488"/>
      <c r="BFQ143" s="488"/>
      <c r="BFR143" s="488"/>
      <c r="BFS143" s="488"/>
      <c r="BFT143" s="488"/>
      <c r="BFU143" s="699" t="s">
        <v>10061</v>
      </c>
      <c r="BFV143" s="700"/>
      <c r="BFW143" s="488"/>
      <c r="BFX143" s="488"/>
      <c r="BFY143" s="488"/>
      <c r="BFZ143" s="488"/>
      <c r="BGA143" s="488"/>
      <c r="BGB143" s="488"/>
      <c r="BGC143" s="699" t="s">
        <v>10061</v>
      </c>
      <c r="BGD143" s="700"/>
      <c r="BGE143" s="488"/>
      <c r="BGF143" s="488"/>
      <c r="BGG143" s="488"/>
      <c r="BGH143" s="488"/>
      <c r="BGI143" s="488"/>
      <c r="BGJ143" s="488"/>
      <c r="BGK143" s="699" t="s">
        <v>10061</v>
      </c>
      <c r="BGL143" s="700"/>
      <c r="BGM143" s="488"/>
      <c r="BGN143" s="488"/>
      <c r="BGO143" s="488"/>
      <c r="BGP143" s="488"/>
      <c r="BGQ143" s="488"/>
      <c r="BGR143" s="488"/>
      <c r="BGS143" s="699" t="s">
        <v>10061</v>
      </c>
      <c r="BGT143" s="700"/>
      <c r="BGU143" s="488"/>
      <c r="BGV143" s="488"/>
      <c r="BGW143" s="488"/>
      <c r="BGX143" s="488"/>
      <c r="BGY143" s="488"/>
      <c r="BGZ143" s="488"/>
      <c r="BHA143" s="699" t="s">
        <v>10061</v>
      </c>
      <c r="BHB143" s="700"/>
      <c r="BHC143" s="488"/>
      <c r="BHD143" s="488"/>
      <c r="BHE143" s="488"/>
      <c r="BHF143" s="488"/>
      <c r="BHG143" s="488"/>
      <c r="BHH143" s="488"/>
      <c r="BHI143" s="699" t="s">
        <v>10061</v>
      </c>
      <c r="BHJ143" s="700"/>
      <c r="BHK143" s="488"/>
      <c r="BHL143" s="488"/>
      <c r="BHM143" s="488"/>
      <c r="BHN143" s="488"/>
      <c r="BHO143" s="488"/>
      <c r="BHP143" s="488"/>
      <c r="BHQ143" s="699" t="s">
        <v>10061</v>
      </c>
      <c r="BHR143" s="700"/>
      <c r="BHS143" s="488"/>
      <c r="BHT143" s="488"/>
      <c r="BHU143" s="488"/>
      <c r="BHV143" s="488"/>
      <c r="BHW143" s="488"/>
      <c r="BHX143" s="488"/>
      <c r="BHY143" s="699" t="s">
        <v>10061</v>
      </c>
      <c r="BHZ143" s="700"/>
      <c r="BIA143" s="488"/>
      <c r="BIB143" s="488"/>
      <c r="BIC143" s="488"/>
      <c r="BID143" s="488"/>
      <c r="BIE143" s="488"/>
      <c r="BIF143" s="488"/>
      <c r="BIG143" s="699" t="s">
        <v>10061</v>
      </c>
      <c r="BIH143" s="700"/>
      <c r="BII143" s="488"/>
      <c r="BIJ143" s="488"/>
      <c r="BIK143" s="488"/>
      <c r="BIL143" s="488"/>
      <c r="BIM143" s="488"/>
      <c r="BIN143" s="488"/>
      <c r="BIO143" s="699" t="s">
        <v>10061</v>
      </c>
      <c r="BIP143" s="700"/>
      <c r="BIQ143" s="488"/>
      <c r="BIR143" s="488"/>
      <c r="BIS143" s="488"/>
      <c r="BIT143" s="488"/>
      <c r="BIU143" s="488"/>
      <c r="BIV143" s="488"/>
      <c r="BIW143" s="699" t="s">
        <v>10061</v>
      </c>
      <c r="BIX143" s="700"/>
      <c r="BIY143" s="488"/>
      <c r="BIZ143" s="488"/>
      <c r="BJA143" s="488"/>
      <c r="BJB143" s="488"/>
      <c r="BJC143" s="488"/>
      <c r="BJD143" s="488"/>
      <c r="BJE143" s="699" t="s">
        <v>10061</v>
      </c>
      <c r="BJF143" s="700"/>
      <c r="BJG143" s="488"/>
      <c r="BJH143" s="488"/>
      <c r="BJI143" s="488"/>
      <c r="BJJ143" s="488"/>
      <c r="BJK143" s="488"/>
      <c r="BJL143" s="488"/>
      <c r="BJM143" s="699" t="s">
        <v>10061</v>
      </c>
      <c r="BJN143" s="700"/>
      <c r="BJO143" s="488"/>
      <c r="BJP143" s="488"/>
      <c r="BJQ143" s="488"/>
      <c r="BJR143" s="488"/>
      <c r="BJS143" s="488"/>
      <c r="BJT143" s="488"/>
      <c r="BJU143" s="699" t="s">
        <v>10061</v>
      </c>
      <c r="BJV143" s="700"/>
      <c r="BJW143" s="488"/>
      <c r="BJX143" s="488"/>
      <c r="BJY143" s="488"/>
      <c r="BJZ143" s="488"/>
      <c r="BKA143" s="488"/>
      <c r="BKB143" s="488"/>
      <c r="BKC143" s="699" t="s">
        <v>10061</v>
      </c>
      <c r="BKD143" s="700"/>
      <c r="BKE143" s="488"/>
      <c r="BKF143" s="488"/>
      <c r="BKG143" s="488"/>
      <c r="BKH143" s="488"/>
      <c r="BKI143" s="488"/>
      <c r="BKJ143" s="488"/>
      <c r="BKK143" s="699" t="s">
        <v>10061</v>
      </c>
      <c r="BKL143" s="700"/>
      <c r="BKM143" s="488"/>
      <c r="BKN143" s="488"/>
      <c r="BKO143" s="488"/>
      <c r="BKP143" s="488"/>
      <c r="BKQ143" s="488"/>
      <c r="BKR143" s="488"/>
      <c r="BKS143" s="699" t="s">
        <v>10061</v>
      </c>
      <c r="BKT143" s="700"/>
      <c r="BKU143" s="488"/>
      <c r="BKV143" s="488"/>
      <c r="BKW143" s="488"/>
      <c r="BKX143" s="488"/>
      <c r="BKY143" s="488"/>
      <c r="BKZ143" s="488"/>
      <c r="BLA143" s="699" t="s">
        <v>10061</v>
      </c>
      <c r="BLB143" s="700"/>
      <c r="BLC143" s="488"/>
      <c r="BLD143" s="488"/>
      <c r="BLE143" s="488"/>
      <c r="BLF143" s="488"/>
      <c r="BLG143" s="488"/>
      <c r="BLH143" s="488"/>
      <c r="BLI143" s="699" t="s">
        <v>10061</v>
      </c>
      <c r="BLJ143" s="700"/>
      <c r="BLK143" s="488"/>
      <c r="BLL143" s="488"/>
      <c r="BLM143" s="488"/>
      <c r="BLN143" s="488"/>
      <c r="BLO143" s="488"/>
      <c r="BLP143" s="488"/>
      <c r="BLQ143" s="699" t="s">
        <v>10061</v>
      </c>
      <c r="BLR143" s="700"/>
      <c r="BLS143" s="488"/>
      <c r="BLT143" s="488"/>
      <c r="BLU143" s="488"/>
      <c r="BLV143" s="488"/>
      <c r="BLW143" s="488"/>
      <c r="BLX143" s="488"/>
      <c r="BLY143" s="699" t="s">
        <v>10061</v>
      </c>
      <c r="BLZ143" s="700"/>
      <c r="BMA143" s="488"/>
      <c r="BMB143" s="488"/>
      <c r="BMC143" s="488"/>
      <c r="BMD143" s="488"/>
      <c r="BME143" s="488"/>
      <c r="BMF143" s="488"/>
      <c r="BMG143" s="699" t="s">
        <v>10061</v>
      </c>
      <c r="BMH143" s="700"/>
      <c r="BMI143" s="488"/>
      <c r="BMJ143" s="488"/>
      <c r="BMK143" s="488"/>
      <c r="BML143" s="488"/>
      <c r="BMM143" s="488"/>
      <c r="BMN143" s="488"/>
      <c r="BMO143" s="699" t="s">
        <v>10061</v>
      </c>
      <c r="BMP143" s="700"/>
      <c r="BMQ143" s="488"/>
      <c r="BMR143" s="488"/>
      <c r="BMS143" s="488"/>
      <c r="BMT143" s="488"/>
      <c r="BMU143" s="488"/>
      <c r="BMV143" s="488"/>
      <c r="BMW143" s="699" t="s">
        <v>10061</v>
      </c>
      <c r="BMX143" s="700"/>
      <c r="BMY143" s="488"/>
      <c r="BMZ143" s="488"/>
      <c r="BNA143" s="488"/>
      <c r="BNB143" s="488"/>
      <c r="BNC143" s="488"/>
      <c r="BND143" s="488"/>
      <c r="BNE143" s="699" t="s">
        <v>10061</v>
      </c>
      <c r="BNF143" s="700"/>
      <c r="BNG143" s="488"/>
      <c r="BNH143" s="488"/>
      <c r="BNI143" s="488"/>
      <c r="BNJ143" s="488"/>
      <c r="BNK143" s="488"/>
      <c r="BNL143" s="488"/>
      <c r="BNM143" s="699" t="s">
        <v>10061</v>
      </c>
      <c r="BNN143" s="700"/>
      <c r="BNO143" s="488"/>
      <c r="BNP143" s="488"/>
      <c r="BNQ143" s="488"/>
      <c r="BNR143" s="488"/>
      <c r="BNS143" s="488"/>
      <c r="BNT143" s="488"/>
      <c r="BNU143" s="699" t="s">
        <v>10061</v>
      </c>
      <c r="BNV143" s="700"/>
      <c r="BNW143" s="488"/>
      <c r="BNX143" s="488"/>
      <c r="BNY143" s="488"/>
      <c r="BNZ143" s="488"/>
      <c r="BOA143" s="488"/>
      <c r="BOB143" s="488"/>
      <c r="BOC143" s="699" t="s">
        <v>10061</v>
      </c>
      <c r="BOD143" s="700"/>
      <c r="BOE143" s="488"/>
      <c r="BOF143" s="488"/>
      <c r="BOG143" s="488"/>
      <c r="BOH143" s="488"/>
      <c r="BOI143" s="488"/>
      <c r="BOJ143" s="488"/>
      <c r="BOK143" s="699" t="s">
        <v>10061</v>
      </c>
      <c r="BOL143" s="700"/>
      <c r="BOM143" s="488"/>
      <c r="BON143" s="488"/>
      <c r="BOO143" s="488"/>
      <c r="BOP143" s="488"/>
      <c r="BOQ143" s="488"/>
      <c r="BOR143" s="488"/>
      <c r="BOS143" s="699" t="s">
        <v>10061</v>
      </c>
      <c r="BOT143" s="700"/>
      <c r="BOU143" s="488"/>
      <c r="BOV143" s="488"/>
      <c r="BOW143" s="488"/>
      <c r="BOX143" s="488"/>
      <c r="BOY143" s="488"/>
      <c r="BOZ143" s="488"/>
      <c r="BPA143" s="699" t="s">
        <v>10061</v>
      </c>
      <c r="BPB143" s="700"/>
      <c r="BPC143" s="488"/>
      <c r="BPD143" s="488"/>
      <c r="BPE143" s="488"/>
      <c r="BPF143" s="488"/>
      <c r="BPG143" s="488"/>
      <c r="BPH143" s="488"/>
      <c r="BPI143" s="699" t="s">
        <v>10061</v>
      </c>
      <c r="BPJ143" s="700"/>
      <c r="BPK143" s="488"/>
      <c r="BPL143" s="488"/>
      <c r="BPM143" s="488"/>
      <c r="BPN143" s="488"/>
      <c r="BPO143" s="488"/>
      <c r="BPP143" s="488"/>
      <c r="BPQ143" s="699" t="s">
        <v>10061</v>
      </c>
      <c r="BPR143" s="700"/>
      <c r="BPS143" s="488"/>
      <c r="BPT143" s="488"/>
      <c r="BPU143" s="488"/>
      <c r="BPV143" s="488"/>
      <c r="BPW143" s="488"/>
      <c r="BPX143" s="488"/>
      <c r="BPY143" s="699" t="s">
        <v>10061</v>
      </c>
      <c r="BPZ143" s="700"/>
      <c r="BQA143" s="488"/>
      <c r="BQB143" s="488"/>
      <c r="BQC143" s="488"/>
      <c r="BQD143" s="488"/>
      <c r="BQE143" s="488"/>
      <c r="BQF143" s="488"/>
      <c r="BQG143" s="699" t="s">
        <v>10061</v>
      </c>
      <c r="BQH143" s="700"/>
      <c r="BQI143" s="488"/>
      <c r="BQJ143" s="488"/>
      <c r="BQK143" s="488"/>
      <c r="BQL143" s="488"/>
      <c r="BQM143" s="488"/>
      <c r="BQN143" s="488"/>
      <c r="BQO143" s="699" t="s">
        <v>10061</v>
      </c>
      <c r="BQP143" s="700"/>
      <c r="BQQ143" s="488"/>
      <c r="BQR143" s="488"/>
      <c r="BQS143" s="488"/>
      <c r="BQT143" s="488"/>
      <c r="BQU143" s="488"/>
      <c r="BQV143" s="488"/>
      <c r="BQW143" s="699" t="s">
        <v>10061</v>
      </c>
      <c r="BQX143" s="700"/>
      <c r="BQY143" s="488"/>
      <c r="BQZ143" s="488"/>
      <c r="BRA143" s="488"/>
      <c r="BRB143" s="488"/>
      <c r="BRC143" s="488"/>
      <c r="BRD143" s="488"/>
      <c r="BRE143" s="699" t="s">
        <v>10061</v>
      </c>
      <c r="BRF143" s="700"/>
      <c r="BRG143" s="488"/>
      <c r="BRH143" s="488"/>
      <c r="BRI143" s="488"/>
      <c r="BRJ143" s="488"/>
      <c r="BRK143" s="488"/>
      <c r="BRL143" s="488"/>
      <c r="BRM143" s="699" t="s">
        <v>10061</v>
      </c>
      <c r="BRN143" s="700"/>
      <c r="BRO143" s="488"/>
      <c r="BRP143" s="488"/>
      <c r="BRQ143" s="488"/>
      <c r="BRR143" s="488"/>
      <c r="BRS143" s="488"/>
      <c r="BRT143" s="488"/>
      <c r="BRU143" s="699" t="s">
        <v>10061</v>
      </c>
      <c r="BRV143" s="700"/>
      <c r="BRW143" s="488"/>
      <c r="BRX143" s="488"/>
      <c r="BRY143" s="488"/>
      <c r="BRZ143" s="488"/>
      <c r="BSA143" s="488"/>
      <c r="BSB143" s="488"/>
      <c r="BSC143" s="699" t="s">
        <v>10061</v>
      </c>
      <c r="BSD143" s="700"/>
      <c r="BSE143" s="488"/>
      <c r="BSF143" s="488"/>
      <c r="BSG143" s="488"/>
      <c r="BSH143" s="488"/>
      <c r="BSI143" s="488"/>
      <c r="BSJ143" s="488"/>
      <c r="BSK143" s="699" t="s">
        <v>10061</v>
      </c>
      <c r="BSL143" s="700"/>
      <c r="BSM143" s="488"/>
      <c r="BSN143" s="488"/>
      <c r="BSO143" s="488"/>
      <c r="BSP143" s="488"/>
      <c r="BSQ143" s="488"/>
      <c r="BSR143" s="488"/>
      <c r="BSS143" s="699" t="s">
        <v>10061</v>
      </c>
      <c r="BST143" s="700"/>
      <c r="BSU143" s="488"/>
      <c r="BSV143" s="488"/>
      <c r="BSW143" s="488"/>
      <c r="BSX143" s="488"/>
      <c r="BSY143" s="488"/>
      <c r="BSZ143" s="488"/>
      <c r="BTA143" s="699" t="s">
        <v>10061</v>
      </c>
      <c r="BTB143" s="700"/>
      <c r="BTC143" s="488"/>
      <c r="BTD143" s="488"/>
      <c r="BTE143" s="488"/>
      <c r="BTF143" s="488"/>
      <c r="BTG143" s="488"/>
      <c r="BTH143" s="488"/>
      <c r="BTI143" s="699" t="s">
        <v>10061</v>
      </c>
      <c r="BTJ143" s="700"/>
      <c r="BTK143" s="488"/>
      <c r="BTL143" s="488"/>
      <c r="BTM143" s="488"/>
      <c r="BTN143" s="488"/>
      <c r="BTO143" s="488"/>
      <c r="BTP143" s="488"/>
      <c r="BTQ143" s="699" t="s">
        <v>10061</v>
      </c>
      <c r="BTR143" s="700"/>
      <c r="BTS143" s="488"/>
      <c r="BTT143" s="488"/>
      <c r="BTU143" s="488"/>
      <c r="BTV143" s="488"/>
      <c r="BTW143" s="488"/>
      <c r="BTX143" s="488"/>
      <c r="BTY143" s="699" t="s">
        <v>10061</v>
      </c>
      <c r="BTZ143" s="700"/>
      <c r="BUA143" s="488"/>
      <c r="BUB143" s="488"/>
      <c r="BUC143" s="488"/>
      <c r="BUD143" s="488"/>
      <c r="BUE143" s="488"/>
      <c r="BUF143" s="488"/>
      <c r="BUG143" s="699" t="s">
        <v>10061</v>
      </c>
      <c r="BUH143" s="700"/>
      <c r="BUI143" s="488"/>
      <c r="BUJ143" s="488"/>
      <c r="BUK143" s="488"/>
      <c r="BUL143" s="488"/>
      <c r="BUM143" s="488"/>
      <c r="BUN143" s="488"/>
      <c r="BUO143" s="699" t="s">
        <v>10061</v>
      </c>
      <c r="BUP143" s="700"/>
      <c r="BUQ143" s="488"/>
      <c r="BUR143" s="488"/>
      <c r="BUS143" s="488"/>
      <c r="BUT143" s="488"/>
      <c r="BUU143" s="488"/>
      <c r="BUV143" s="488"/>
      <c r="BUW143" s="699" t="s">
        <v>10061</v>
      </c>
      <c r="BUX143" s="700"/>
      <c r="BUY143" s="488"/>
      <c r="BUZ143" s="488"/>
      <c r="BVA143" s="488"/>
      <c r="BVB143" s="488"/>
      <c r="BVC143" s="488"/>
      <c r="BVD143" s="488"/>
      <c r="BVE143" s="699" t="s">
        <v>10061</v>
      </c>
      <c r="BVF143" s="700"/>
      <c r="BVG143" s="488"/>
      <c r="BVH143" s="488"/>
      <c r="BVI143" s="488"/>
      <c r="BVJ143" s="488"/>
      <c r="BVK143" s="488"/>
      <c r="BVL143" s="488"/>
      <c r="BVM143" s="699" t="s">
        <v>10061</v>
      </c>
      <c r="BVN143" s="700"/>
      <c r="BVO143" s="488"/>
      <c r="BVP143" s="488"/>
      <c r="BVQ143" s="488"/>
      <c r="BVR143" s="488"/>
      <c r="BVS143" s="488"/>
      <c r="BVT143" s="488"/>
      <c r="BVU143" s="699" t="s">
        <v>10061</v>
      </c>
      <c r="BVV143" s="700"/>
      <c r="BVW143" s="488"/>
      <c r="BVX143" s="488"/>
      <c r="BVY143" s="488"/>
      <c r="BVZ143" s="488"/>
      <c r="BWA143" s="488"/>
      <c r="BWB143" s="488"/>
      <c r="BWC143" s="699" t="s">
        <v>10061</v>
      </c>
      <c r="BWD143" s="700"/>
      <c r="BWE143" s="488"/>
      <c r="BWF143" s="488"/>
      <c r="BWG143" s="488"/>
      <c r="BWH143" s="488"/>
      <c r="BWI143" s="488"/>
      <c r="BWJ143" s="488"/>
      <c r="BWK143" s="699" t="s">
        <v>10061</v>
      </c>
      <c r="BWL143" s="700"/>
      <c r="BWM143" s="488"/>
      <c r="BWN143" s="488"/>
      <c r="BWO143" s="488"/>
      <c r="BWP143" s="488"/>
      <c r="BWQ143" s="488"/>
      <c r="BWR143" s="488"/>
      <c r="BWS143" s="699" t="s">
        <v>10061</v>
      </c>
      <c r="BWT143" s="700"/>
      <c r="BWU143" s="488"/>
      <c r="BWV143" s="488"/>
      <c r="BWW143" s="488"/>
      <c r="BWX143" s="488"/>
      <c r="BWY143" s="488"/>
      <c r="BWZ143" s="488"/>
      <c r="BXA143" s="699" t="s">
        <v>10061</v>
      </c>
      <c r="BXB143" s="700"/>
      <c r="BXC143" s="488"/>
      <c r="BXD143" s="488"/>
      <c r="BXE143" s="488"/>
      <c r="BXF143" s="488"/>
      <c r="BXG143" s="488"/>
      <c r="BXH143" s="488"/>
      <c r="BXI143" s="699" t="s">
        <v>10061</v>
      </c>
      <c r="BXJ143" s="700"/>
      <c r="BXK143" s="488"/>
      <c r="BXL143" s="488"/>
      <c r="BXM143" s="488"/>
      <c r="BXN143" s="488"/>
      <c r="BXO143" s="488"/>
      <c r="BXP143" s="488"/>
      <c r="BXQ143" s="699" t="s">
        <v>10061</v>
      </c>
      <c r="BXR143" s="700"/>
      <c r="BXS143" s="488"/>
      <c r="BXT143" s="488"/>
      <c r="BXU143" s="488"/>
      <c r="BXV143" s="488"/>
      <c r="BXW143" s="488"/>
      <c r="BXX143" s="488"/>
      <c r="BXY143" s="699" t="s">
        <v>10061</v>
      </c>
      <c r="BXZ143" s="700"/>
      <c r="BYA143" s="488"/>
      <c r="BYB143" s="488"/>
      <c r="BYC143" s="488"/>
      <c r="BYD143" s="488"/>
      <c r="BYE143" s="488"/>
      <c r="BYF143" s="488"/>
      <c r="BYG143" s="699" t="s">
        <v>10061</v>
      </c>
      <c r="BYH143" s="700"/>
      <c r="BYI143" s="488"/>
      <c r="BYJ143" s="488"/>
      <c r="BYK143" s="488"/>
      <c r="BYL143" s="488"/>
      <c r="BYM143" s="488"/>
      <c r="BYN143" s="488"/>
      <c r="BYO143" s="699" t="s">
        <v>10061</v>
      </c>
      <c r="BYP143" s="700"/>
      <c r="BYQ143" s="488"/>
      <c r="BYR143" s="488"/>
      <c r="BYS143" s="488"/>
      <c r="BYT143" s="488"/>
      <c r="BYU143" s="488"/>
      <c r="BYV143" s="488"/>
      <c r="BYW143" s="699" t="s">
        <v>10061</v>
      </c>
      <c r="BYX143" s="700"/>
      <c r="BYY143" s="488"/>
      <c r="BYZ143" s="488"/>
      <c r="BZA143" s="488"/>
      <c r="BZB143" s="488"/>
      <c r="BZC143" s="488"/>
      <c r="BZD143" s="488"/>
      <c r="BZE143" s="699" t="s">
        <v>10061</v>
      </c>
      <c r="BZF143" s="700"/>
      <c r="BZG143" s="488"/>
      <c r="BZH143" s="488"/>
      <c r="BZI143" s="488"/>
      <c r="BZJ143" s="488"/>
      <c r="BZK143" s="488"/>
      <c r="BZL143" s="488"/>
      <c r="BZM143" s="699" t="s">
        <v>10061</v>
      </c>
      <c r="BZN143" s="700"/>
      <c r="BZO143" s="488"/>
      <c r="BZP143" s="488"/>
      <c r="BZQ143" s="488"/>
      <c r="BZR143" s="488"/>
      <c r="BZS143" s="488"/>
      <c r="BZT143" s="488"/>
      <c r="BZU143" s="699" t="s">
        <v>10061</v>
      </c>
      <c r="BZV143" s="700"/>
      <c r="BZW143" s="488"/>
      <c r="BZX143" s="488"/>
      <c r="BZY143" s="488"/>
      <c r="BZZ143" s="488"/>
      <c r="CAA143" s="488"/>
      <c r="CAB143" s="488"/>
      <c r="CAC143" s="699" t="s">
        <v>10061</v>
      </c>
      <c r="CAD143" s="700"/>
      <c r="CAE143" s="488"/>
      <c r="CAF143" s="488"/>
      <c r="CAG143" s="488"/>
      <c r="CAH143" s="488"/>
      <c r="CAI143" s="488"/>
      <c r="CAJ143" s="488"/>
      <c r="CAK143" s="699" t="s">
        <v>10061</v>
      </c>
      <c r="CAL143" s="700"/>
      <c r="CAM143" s="488"/>
      <c r="CAN143" s="488"/>
      <c r="CAO143" s="488"/>
      <c r="CAP143" s="488"/>
      <c r="CAQ143" s="488"/>
      <c r="CAR143" s="488"/>
      <c r="CAS143" s="699" t="s">
        <v>10061</v>
      </c>
      <c r="CAT143" s="700"/>
      <c r="CAU143" s="488"/>
      <c r="CAV143" s="488"/>
      <c r="CAW143" s="488"/>
      <c r="CAX143" s="488"/>
      <c r="CAY143" s="488"/>
      <c r="CAZ143" s="488"/>
      <c r="CBA143" s="699" t="s">
        <v>10061</v>
      </c>
      <c r="CBB143" s="700"/>
      <c r="CBC143" s="488"/>
      <c r="CBD143" s="488"/>
      <c r="CBE143" s="488"/>
      <c r="CBF143" s="488"/>
      <c r="CBG143" s="488"/>
      <c r="CBH143" s="488"/>
      <c r="CBI143" s="699" t="s">
        <v>10061</v>
      </c>
      <c r="CBJ143" s="700"/>
      <c r="CBK143" s="488"/>
      <c r="CBL143" s="488"/>
      <c r="CBM143" s="488"/>
      <c r="CBN143" s="488"/>
      <c r="CBO143" s="488"/>
      <c r="CBP143" s="488"/>
      <c r="CBQ143" s="699" t="s">
        <v>10061</v>
      </c>
      <c r="CBR143" s="700"/>
      <c r="CBS143" s="488"/>
      <c r="CBT143" s="488"/>
      <c r="CBU143" s="488"/>
      <c r="CBV143" s="488"/>
      <c r="CBW143" s="488"/>
      <c r="CBX143" s="488"/>
      <c r="CBY143" s="699" t="s">
        <v>10061</v>
      </c>
      <c r="CBZ143" s="700"/>
      <c r="CCA143" s="488"/>
      <c r="CCB143" s="488"/>
      <c r="CCC143" s="488"/>
      <c r="CCD143" s="488"/>
      <c r="CCE143" s="488"/>
      <c r="CCF143" s="488"/>
      <c r="CCG143" s="699" t="s">
        <v>10061</v>
      </c>
      <c r="CCH143" s="700"/>
      <c r="CCI143" s="488"/>
      <c r="CCJ143" s="488"/>
      <c r="CCK143" s="488"/>
      <c r="CCL143" s="488"/>
      <c r="CCM143" s="488"/>
      <c r="CCN143" s="488"/>
      <c r="CCO143" s="699" t="s">
        <v>10061</v>
      </c>
      <c r="CCP143" s="700"/>
      <c r="CCQ143" s="488"/>
      <c r="CCR143" s="488"/>
      <c r="CCS143" s="488"/>
      <c r="CCT143" s="488"/>
      <c r="CCU143" s="488"/>
      <c r="CCV143" s="488"/>
      <c r="CCW143" s="699" t="s">
        <v>10061</v>
      </c>
      <c r="CCX143" s="700"/>
      <c r="CCY143" s="488"/>
      <c r="CCZ143" s="488"/>
      <c r="CDA143" s="488"/>
      <c r="CDB143" s="488"/>
      <c r="CDC143" s="488"/>
      <c r="CDD143" s="488"/>
      <c r="CDE143" s="699" t="s">
        <v>10061</v>
      </c>
      <c r="CDF143" s="700"/>
      <c r="CDG143" s="488"/>
      <c r="CDH143" s="488"/>
      <c r="CDI143" s="488"/>
      <c r="CDJ143" s="488"/>
      <c r="CDK143" s="488"/>
      <c r="CDL143" s="488"/>
      <c r="CDM143" s="699" t="s">
        <v>10061</v>
      </c>
      <c r="CDN143" s="700"/>
      <c r="CDO143" s="488"/>
      <c r="CDP143" s="488"/>
      <c r="CDQ143" s="488"/>
      <c r="CDR143" s="488"/>
      <c r="CDS143" s="488"/>
      <c r="CDT143" s="488"/>
      <c r="CDU143" s="699" t="s">
        <v>10061</v>
      </c>
      <c r="CDV143" s="700"/>
      <c r="CDW143" s="488"/>
      <c r="CDX143" s="488"/>
      <c r="CDY143" s="488"/>
      <c r="CDZ143" s="488"/>
      <c r="CEA143" s="488"/>
      <c r="CEB143" s="488"/>
      <c r="CEC143" s="699" t="s">
        <v>10061</v>
      </c>
      <c r="CED143" s="700"/>
      <c r="CEE143" s="488"/>
      <c r="CEF143" s="488"/>
      <c r="CEG143" s="488"/>
      <c r="CEH143" s="488"/>
      <c r="CEI143" s="488"/>
      <c r="CEJ143" s="488"/>
      <c r="CEK143" s="699" t="s">
        <v>10061</v>
      </c>
      <c r="CEL143" s="700"/>
      <c r="CEM143" s="488"/>
      <c r="CEN143" s="488"/>
      <c r="CEO143" s="488"/>
      <c r="CEP143" s="488"/>
      <c r="CEQ143" s="488"/>
      <c r="CER143" s="488"/>
      <c r="CES143" s="699" t="s">
        <v>10061</v>
      </c>
      <c r="CET143" s="700"/>
      <c r="CEU143" s="488"/>
      <c r="CEV143" s="488"/>
      <c r="CEW143" s="488"/>
      <c r="CEX143" s="488"/>
      <c r="CEY143" s="488"/>
      <c r="CEZ143" s="488"/>
      <c r="CFA143" s="699" t="s">
        <v>10061</v>
      </c>
      <c r="CFB143" s="700"/>
      <c r="CFC143" s="488"/>
      <c r="CFD143" s="488"/>
      <c r="CFE143" s="488"/>
      <c r="CFF143" s="488"/>
      <c r="CFG143" s="488"/>
      <c r="CFH143" s="488"/>
      <c r="CFI143" s="699" t="s">
        <v>10061</v>
      </c>
      <c r="CFJ143" s="700"/>
      <c r="CFK143" s="488"/>
      <c r="CFL143" s="488"/>
      <c r="CFM143" s="488"/>
      <c r="CFN143" s="488"/>
      <c r="CFO143" s="488"/>
      <c r="CFP143" s="488"/>
      <c r="CFQ143" s="699" t="s">
        <v>10061</v>
      </c>
      <c r="CFR143" s="700"/>
      <c r="CFS143" s="488"/>
      <c r="CFT143" s="488"/>
      <c r="CFU143" s="488"/>
      <c r="CFV143" s="488"/>
      <c r="CFW143" s="488"/>
      <c r="CFX143" s="488"/>
      <c r="CFY143" s="699" t="s">
        <v>10061</v>
      </c>
      <c r="CFZ143" s="700"/>
      <c r="CGA143" s="488"/>
      <c r="CGB143" s="488"/>
      <c r="CGC143" s="488"/>
      <c r="CGD143" s="488"/>
      <c r="CGE143" s="488"/>
      <c r="CGF143" s="488"/>
      <c r="CGG143" s="699" t="s">
        <v>10061</v>
      </c>
      <c r="CGH143" s="700"/>
      <c r="CGI143" s="488"/>
      <c r="CGJ143" s="488"/>
      <c r="CGK143" s="488"/>
      <c r="CGL143" s="488"/>
      <c r="CGM143" s="488"/>
      <c r="CGN143" s="488"/>
      <c r="CGO143" s="699" t="s">
        <v>10061</v>
      </c>
      <c r="CGP143" s="700"/>
      <c r="CGQ143" s="488"/>
      <c r="CGR143" s="488"/>
      <c r="CGS143" s="488"/>
      <c r="CGT143" s="488"/>
      <c r="CGU143" s="488"/>
      <c r="CGV143" s="488"/>
      <c r="CGW143" s="699" t="s">
        <v>10061</v>
      </c>
      <c r="CGX143" s="700"/>
      <c r="CGY143" s="488"/>
      <c r="CGZ143" s="488"/>
      <c r="CHA143" s="488"/>
      <c r="CHB143" s="488"/>
      <c r="CHC143" s="488"/>
      <c r="CHD143" s="488"/>
      <c r="CHE143" s="699" t="s">
        <v>10061</v>
      </c>
      <c r="CHF143" s="700"/>
      <c r="CHG143" s="488"/>
      <c r="CHH143" s="488"/>
      <c r="CHI143" s="488"/>
      <c r="CHJ143" s="488"/>
      <c r="CHK143" s="488"/>
      <c r="CHL143" s="488"/>
      <c r="CHM143" s="699" t="s">
        <v>10061</v>
      </c>
      <c r="CHN143" s="700"/>
      <c r="CHO143" s="488"/>
      <c r="CHP143" s="488"/>
      <c r="CHQ143" s="488"/>
      <c r="CHR143" s="488"/>
      <c r="CHS143" s="488"/>
      <c r="CHT143" s="488"/>
      <c r="CHU143" s="699" t="s">
        <v>10061</v>
      </c>
      <c r="CHV143" s="700"/>
      <c r="CHW143" s="488"/>
      <c r="CHX143" s="488"/>
      <c r="CHY143" s="488"/>
      <c r="CHZ143" s="488"/>
      <c r="CIA143" s="488"/>
      <c r="CIB143" s="488"/>
      <c r="CIC143" s="699" t="s">
        <v>10061</v>
      </c>
      <c r="CID143" s="700"/>
      <c r="CIE143" s="488"/>
      <c r="CIF143" s="488"/>
      <c r="CIG143" s="488"/>
      <c r="CIH143" s="488"/>
      <c r="CII143" s="488"/>
      <c r="CIJ143" s="488"/>
      <c r="CIK143" s="699" t="s">
        <v>10061</v>
      </c>
      <c r="CIL143" s="700"/>
      <c r="CIM143" s="488"/>
      <c r="CIN143" s="488"/>
      <c r="CIO143" s="488"/>
      <c r="CIP143" s="488"/>
      <c r="CIQ143" s="488"/>
      <c r="CIR143" s="488"/>
      <c r="CIS143" s="699" t="s">
        <v>10061</v>
      </c>
      <c r="CIT143" s="700"/>
      <c r="CIU143" s="488"/>
      <c r="CIV143" s="488"/>
      <c r="CIW143" s="488"/>
      <c r="CIX143" s="488"/>
      <c r="CIY143" s="488"/>
      <c r="CIZ143" s="488"/>
      <c r="CJA143" s="699" t="s">
        <v>10061</v>
      </c>
      <c r="CJB143" s="700"/>
      <c r="CJC143" s="488"/>
      <c r="CJD143" s="488"/>
      <c r="CJE143" s="488"/>
      <c r="CJF143" s="488"/>
      <c r="CJG143" s="488"/>
      <c r="CJH143" s="488"/>
      <c r="CJI143" s="699" t="s">
        <v>10061</v>
      </c>
      <c r="CJJ143" s="700"/>
      <c r="CJK143" s="488"/>
      <c r="CJL143" s="488"/>
      <c r="CJM143" s="488"/>
      <c r="CJN143" s="488"/>
      <c r="CJO143" s="488"/>
      <c r="CJP143" s="488"/>
      <c r="CJQ143" s="699" t="s">
        <v>10061</v>
      </c>
      <c r="CJR143" s="700"/>
      <c r="CJS143" s="488"/>
      <c r="CJT143" s="488"/>
      <c r="CJU143" s="488"/>
      <c r="CJV143" s="488"/>
      <c r="CJW143" s="488"/>
      <c r="CJX143" s="488"/>
      <c r="CJY143" s="699" t="s">
        <v>10061</v>
      </c>
      <c r="CJZ143" s="700"/>
      <c r="CKA143" s="488"/>
      <c r="CKB143" s="488"/>
      <c r="CKC143" s="488"/>
      <c r="CKD143" s="488"/>
      <c r="CKE143" s="488"/>
      <c r="CKF143" s="488"/>
      <c r="CKG143" s="699" t="s">
        <v>10061</v>
      </c>
      <c r="CKH143" s="700"/>
      <c r="CKI143" s="488"/>
      <c r="CKJ143" s="488"/>
      <c r="CKK143" s="488"/>
      <c r="CKL143" s="488"/>
      <c r="CKM143" s="488"/>
      <c r="CKN143" s="488"/>
      <c r="CKO143" s="699" t="s">
        <v>10061</v>
      </c>
      <c r="CKP143" s="700"/>
      <c r="CKQ143" s="488"/>
      <c r="CKR143" s="488"/>
      <c r="CKS143" s="488"/>
      <c r="CKT143" s="488"/>
      <c r="CKU143" s="488"/>
      <c r="CKV143" s="488"/>
      <c r="CKW143" s="699" t="s">
        <v>10061</v>
      </c>
      <c r="CKX143" s="700"/>
      <c r="CKY143" s="488"/>
      <c r="CKZ143" s="488"/>
      <c r="CLA143" s="488"/>
      <c r="CLB143" s="488"/>
      <c r="CLC143" s="488"/>
      <c r="CLD143" s="488"/>
      <c r="CLE143" s="699" t="s">
        <v>10061</v>
      </c>
      <c r="CLF143" s="700"/>
      <c r="CLG143" s="488"/>
      <c r="CLH143" s="488"/>
      <c r="CLI143" s="488"/>
      <c r="CLJ143" s="488"/>
      <c r="CLK143" s="488"/>
      <c r="CLL143" s="488"/>
      <c r="CLM143" s="699" t="s">
        <v>10061</v>
      </c>
      <c r="CLN143" s="700"/>
      <c r="CLO143" s="488"/>
      <c r="CLP143" s="488"/>
      <c r="CLQ143" s="488"/>
      <c r="CLR143" s="488"/>
      <c r="CLS143" s="488"/>
      <c r="CLT143" s="488"/>
      <c r="CLU143" s="699" t="s">
        <v>10061</v>
      </c>
      <c r="CLV143" s="700"/>
      <c r="CLW143" s="488"/>
      <c r="CLX143" s="488"/>
      <c r="CLY143" s="488"/>
      <c r="CLZ143" s="488"/>
      <c r="CMA143" s="488"/>
      <c r="CMB143" s="488"/>
      <c r="CMC143" s="699" t="s">
        <v>10061</v>
      </c>
      <c r="CMD143" s="700"/>
      <c r="CME143" s="488"/>
      <c r="CMF143" s="488"/>
      <c r="CMG143" s="488"/>
      <c r="CMH143" s="488"/>
      <c r="CMI143" s="488"/>
      <c r="CMJ143" s="488"/>
      <c r="CMK143" s="699" t="s">
        <v>10061</v>
      </c>
      <c r="CML143" s="700"/>
      <c r="CMM143" s="488"/>
      <c r="CMN143" s="488"/>
      <c r="CMO143" s="488"/>
      <c r="CMP143" s="488"/>
      <c r="CMQ143" s="488"/>
      <c r="CMR143" s="488"/>
      <c r="CMS143" s="699" t="s">
        <v>10061</v>
      </c>
      <c r="CMT143" s="700"/>
      <c r="CMU143" s="488"/>
      <c r="CMV143" s="488"/>
      <c r="CMW143" s="488"/>
      <c r="CMX143" s="488"/>
      <c r="CMY143" s="488"/>
      <c r="CMZ143" s="488"/>
      <c r="CNA143" s="699" t="s">
        <v>10061</v>
      </c>
      <c r="CNB143" s="700"/>
      <c r="CNC143" s="488"/>
      <c r="CND143" s="488"/>
      <c r="CNE143" s="488"/>
      <c r="CNF143" s="488"/>
      <c r="CNG143" s="488"/>
      <c r="CNH143" s="488"/>
      <c r="CNI143" s="699" t="s">
        <v>10061</v>
      </c>
      <c r="CNJ143" s="700"/>
      <c r="CNK143" s="488"/>
      <c r="CNL143" s="488"/>
      <c r="CNM143" s="488"/>
      <c r="CNN143" s="488"/>
      <c r="CNO143" s="488"/>
      <c r="CNP143" s="488"/>
      <c r="CNQ143" s="699" t="s">
        <v>10061</v>
      </c>
      <c r="CNR143" s="700"/>
      <c r="CNS143" s="488"/>
      <c r="CNT143" s="488"/>
      <c r="CNU143" s="488"/>
      <c r="CNV143" s="488"/>
      <c r="CNW143" s="488"/>
      <c r="CNX143" s="488"/>
      <c r="CNY143" s="699" t="s">
        <v>10061</v>
      </c>
      <c r="CNZ143" s="700"/>
      <c r="COA143" s="488"/>
      <c r="COB143" s="488"/>
      <c r="COC143" s="488"/>
      <c r="COD143" s="488"/>
      <c r="COE143" s="488"/>
      <c r="COF143" s="488"/>
      <c r="COG143" s="699" t="s">
        <v>10061</v>
      </c>
      <c r="COH143" s="700"/>
      <c r="COI143" s="488"/>
      <c r="COJ143" s="488"/>
      <c r="COK143" s="488"/>
      <c r="COL143" s="488"/>
      <c r="COM143" s="488"/>
      <c r="CON143" s="488"/>
      <c r="COO143" s="699" t="s">
        <v>10061</v>
      </c>
      <c r="COP143" s="700"/>
      <c r="COQ143" s="488"/>
      <c r="COR143" s="488"/>
      <c r="COS143" s="488"/>
      <c r="COT143" s="488"/>
      <c r="COU143" s="488"/>
      <c r="COV143" s="488"/>
      <c r="COW143" s="699" t="s">
        <v>10061</v>
      </c>
      <c r="COX143" s="700"/>
      <c r="COY143" s="488"/>
      <c r="COZ143" s="488"/>
      <c r="CPA143" s="488"/>
      <c r="CPB143" s="488"/>
      <c r="CPC143" s="488"/>
      <c r="CPD143" s="488"/>
      <c r="CPE143" s="699" t="s">
        <v>10061</v>
      </c>
      <c r="CPF143" s="700"/>
      <c r="CPG143" s="488"/>
      <c r="CPH143" s="488"/>
      <c r="CPI143" s="488"/>
      <c r="CPJ143" s="488"/>
      <c r="CPK143" s="488"/>
      <c r="CPL143" s="488"/>
      <c r="CPM143" s="699" t="s">
        <v>10061</v>
      </c>
      <c r="CPN143" s="700"/>
      <c r="CPO143" s="488"/>
      <c r="CPP143" s="488"/>
      <c r="CPQ143" s="488"/>
      <c r="CPR143" s="488"/>
      <c r="CPS143" s="488"/>
      <c r="CPT143" s="488"/>
      <c r="CPU143" s="699" t="s">
        <v>10061</v>
      </c>
      <c r="CPV143" s="700"/>
      <c r="CPW143" s="488"/>
      <c r="CPX143" s="488"/>
      <c r="CPY143" s="488"/>
      <c r="CPZ143" s="488"/>
      <c r="CQA143" s="488"/>
      <c r="CQB143" s="488"/>
      <c r="CQC143" s="699" t="s">
        <v>10061</v>
      </c>
      <c r="CQD143" s="700"/>
      <c r="CQE143" s="488"/>
      <c r="CQF143" s="488"/>
      <c r="CQG143" s="488"/>
      <c r="CQH143" s="488"/>
      <c r="CQI143" s="488"/>
      <c r="CQJ143" s="488"/>
      <c r="CQK143" s="699" t="s">
        <v>10061</v>
      </c>
      <c r="CQL143" s="700"/>
      <c r="CQM143" s="488"/>
      <c r="CQN143" s="488"/>
      <c r="CQO143" s="488"/>
      <c r="CQP143" s="488"/>
      <c r="CQQ143" s="488"/>
      <c r="CQR143" s="488"/>
      <c r="CQS143" s="699" t="s">
        <v>10061</v>
      </c>
      <c r="CQT143" s="700"/>
      <c r="CQU143" s="488"/>
      <c r="CQV143" s="488"/>
      <c r="CQW143" s="488"/>
      <c r="CQX143" s="488"/>
      <c r="CQY143" s="488"/>
      <c r="CQZ143" s="488"/>
      <c r="CRA143" s="699" t="s">
        <v>10061</v>
      </c>
      <c r="CRB143" s="700"/>
      <c r="CRC143" s="488"/>
      <c r="CRD143" s="488"/>
      <c r="CRE143" s="488"/>
      <c r="CRF143" s="488"/>
      <c r="CRG143" s="488"/>
      <c r="CRH143" s="488"/>
      <c r="CRI143" s="699" t="s">
        <v>10061</v>
      </c>
      <c r="CRJ143" s="700"/>
      <c r="CRK143" s="488"/>
      <c r="CRL143" s="488"/>
      <c r="CRM143" s="488"/>
      <c r="CRN143" s="488"/>
      <c r="CRO143" s="488"/>
      <c r="CRP143" s="488"/>
      <c r="CRQ143" s="699" t="s">
        <v>10061</v>
      </c>
      <c r="CRR143" s="700"/>
      <c r="CRS143" s="488"/>
      <c r="CRT143" s="488"/>
      <c r="CRU143" s="488"/>
      <c r="CRV143" s="488"/>
      <c r="CRW143" s="488"/>
      <c r="CRX143" s="488"/>
      <c r="CRY143" s="699" t="s">
        <v>10061</v>
      </c>
      <c r="CRZ143" s="700"/>
      <c r="CSA143" s="488"/>
      <c r="CSB143" s="488"/>
      <c r="CSC143" s="488"/>
      <c r="CSD143" s="488"/>
      <c r="CSE143" s="488"/>
      <c r="CSF143" s="488"/>
      <c r="CSG143" s="699" t="s">
        <v>10061</v>
      </c>
      <c r="CSH143" s="700"/>
      <c r="CSI143" s="488"/>
      <c r="CSJ143" s="488"/>
      <c r="CSK143" s="488"/>
      <c r="CSL143" s="488"/>
      <c r="CSM143" s="488"/>
      <c r="CSN143" s="488"/>
      <c r="CSO143" s="699" t="s">
        <v>10061</v>
      </c>
      <c r="CSP143" s="700"/>
      <c r="CSQ143" s="488"/>
      <c r="CSR143" s="488"/>
      <c r="CSS143" s="488"/>
      <c r="CST143" s="488"/>
      <c r="CSU143" s="488"/>
      <c r="CSV143" s="488"/>
      <c r="CSW143" s="699" t="s">
        <v>10061</v>
      </c>
      <c r="CSX143" s="700"/>
      <c r="CSY143" s="488"/>
      <c r="CSZ143" s="488"/>
      <c r="CTA143" s="488"/>
      <c r="CTB143" s="488"/>
      <c r="CTC143" s="488"/>
      <c r="CTD143" s="488"/>
      <c r="CTE143" s="699" t="s">
        <v>10061</v>
      </c>
      <c r="CTF143" s="700"/>
      <c r="CTG143" s="488"/>
      <c r="CTH143" s="488"/>
      <c r="CTI143" s="488"/>
      <c r="CTJ143" s="488"/>
      <c r="CTK143" s="488"/>
      <c r="CTL143" s="488"/>
      <c r="CTM143" s="699" t="s">
        <v>10061</v>
      </c>
      <c r="CTN143" s="700"/>
      <c r="CTO143" s="488"/>
      <c r="CTP143" s="488"/>
      <c r="CTQ143" s="488"/>
      <c r="CTR143" s="488"/>
      <c r="CTS143" s="488"/>
      <c r="CTT143" s="488"/>
      <c r="CTU143" s="699" t="s">
        <v>10061</v>
      </c>
      <c r="CTV143" s="700"/>
      <c r="CTW143" s="488"/>
      <c r="CTX143" s="488"/>
      <c r="CTY143" s="488"/>
      <c r="CTZ143" s="488"/>
      <c r="CUA143" s="488"/>
      <c r="CUB143" s="488"/>
      <c r="CUC143" s="699" t="s">
        <v>10061</v>
      </c>
      <c r="CUD143" s="700"/>
      <c r="CUE143" s="488"/>
      <c r="CUF143" s="488"/>
      <c r="CUG143" s="488"/>
      <c r="CUH143" s="488"/>
      <c r="CUI143" s="488"/>
      <c r="CUJ143" s="488"/>
      <c r="CUK143" s="699" t="s">
        <v>10061</v>
      </c>
      <c r="CUL143" s="700"/>
      <c r="CUM143" s="488"/>
      <c r="CUN143" s="488"/>
      <c r="CUO143" s="488"/>
      <c r="CUP143" s="488"/>
      <c r="CUQ143" s="488"/>
      <c r="CUR143" s="488"/>
      <c r="CUS143" s="699" t="s">
        <v>10061</v>
      </c>
      <c r="CUT143" s="700"/>
      <c r="CUU143" s="488"/>
      <c r="CUV143" s="488"/>
      <c r="CUW143" s="488"/>
      <c r="CUX143" s="488"/>
      <c r="CUY143" s="488"/>
      <c r="CUZ143" s="488"/>
      <c r="CVA143" s="699" t="s">
        <v>10061</v>
      </c>
      <c r="CVB143" s="700"/>
      <c r="CVC143" s="488"/>
      <c r="CVD143" s="488"/>
      <c r="CVE143" s="488"/>
      <c r="CVF143" s="488"/>
      <c r="CVG143" s="488"/>
      <c r="CVH143" s="488"/>
      <c r="CVI143" s="699" t="s">
        <v>10061</v>
      </c>
      <c r="CVJ143" s="700"/>
      <c r="CVK143" s="488"/>
      <c r="CVL143" s="488"/>
      <c r="CVM143" s="488"/>
      <c r="CVN143" s="488"/>
      <c r="CVO143" s="488"/>
      <c r="CVP143" s="488"/>
      <c r="CVQ143" s="699" t="s">
        <v>10061</v>
      </c>
      <c r="CVR143" s="700"/>
      <c r="CVS143" s="488"/>
      <c r="CVT143" s="488"/>
      <c r="CVU143" s="488"/>
      <c r="CVV143" s="488"/>
      <c r="CVW143" s="488"/>
      <c r="CVX143" s="488"/>
      <c r="CVY143" s="699" t="s">
        <v>10061</v>
      </c>
      <c r="CVZ143" s="700"/>
      <c r="CWA143" s="488"/>
      <c r="CWB143" s="488"/>
      <c r="CWC143" s="488"/>
      <c r="CWD143" s="488"/>
      <c r="CWE143" s="488"/>
      <c r="CWF143" s="488"/>
      <c r="CWG143" s="699" t="s">
        <v>10061</v>
      </c>
      <c r="CWH143" s="700"/>
      <c r="CWI143" s="488"/>
      <c r="CWJ143" s="488"/>
      <c r="CWK143" s="488"/>
      <c r="CWL143" s="488"/>
      <c r="CWM143" s="488"/>
      <c r="CWN143" s="488"/>
      <c r="CWO143" s="699" t="s">
        <v>10061</v>
      </c>
      <c r="CWP143" s="700"/>
      <c r="CWQ143" s="488"/>
      <c r="CWR143" s="488"/>
      <c r="CWS143" s="488"/>
      <c r="CWT143" s="488"/>
      <c r="CWU143" s="488"/>
      <c r="CWV143" s="488"/>
      <c r="CWW143" s="699" t="s">
        <v>10061</v>
      </c>
      <c r="CWX143" s="700"/>
      <c r="CWY143" s="488"/>
      <c r="CWZ143" s="488"/>
      <c r="CXA143" s="488"/>
      <c r="CXB143" s="488"/>
      <c r="CXC143" s="488"/>
      <c r="CXD143" s="488"/>
      <c r="CXE143" s="699" t="s">
        <v>10061</v>
      </c>
      <c r="CXF143" s="700"/>
      <c r="CXG143" s="488"/>
      <c r="CXH143" s="488"/>
      <c r="CXI143" s="488"/>
      <c r="CXJ143" s="488"/>
      <c r="CXK143" s="488"/>
      <c r="CXL143" s="488"/>
      <c r="CXM143" s="699" t="s">
        <v>10061</v>
      </c>
      <c r="CXN143" s="700"/>
      <c r="CXO143" s="488"/>
      <c r="CXP143" s="488"/>
      <c r="CXQ143" s="488"/>
      <c r="CXR143" s="488"/>
      <c r="CXS143" s="488"/>
      <c r="CXT143" s="488"/>
      <c r="CXU143" s="699" t="s">
        <v>10061</v>
      </c>
      <c r="CXV143" s="700"/>
      <c r="CXW143" s="488"/>
      <c r="CXX143" s="488"/>
      <c r="CXY143" s="488"/>
      <c r="CXZ143" s="488"/>
      <c r="CYA143" s="488"/>
      <c r="CYB143" s="488"/>
      <c r="CYC143" s="699" t="s">
        <v>10061</v>
      </c>
      <c r="CYD143" s="700"/>
      <c r="CYE143" s="488"/>
      <c r="CYF143" s="488"/>
      <c r="CYG143" s="488"/>
      <c r="CYH143" s="488"/>
      <c r="CYI143" s="488"/>
      <c r="CYJ143" s="488"/>
      <c r="CYK143" s="699" t="s">
        <v>10061</v>
      </c>
      <c r="CYL143" s="700"/>
      <c r="CYM143" s="488"/>
      <c r="CYN143" s="488"/>
      <c r="CYO143" s="488"/>
      <c r="CYP143" s="488"/>
      <c r="CYQ143" s="488"/>
      <c r="CYR143" s="488"/>
      <c r="CYS143" s="699" t="s">
        <v>10061</v>
      </c>
      <c r="CYT143" s="700"/>
      <c r="CYU143" s="488"/>
      <c r="CYV143" s="488"/>
      <c r="CYW143" s="488"/>
      <c r="CYX143" s="488"/>
      <c r="CYY143" s="488"/>
      <c r="CYZ143" s="488"/>
      <c r="CZA143" s="699" t="s">
        <v>10061</v>
      </c>
      <c r="CZB143" s="700"/>
      <c r="CZC143" s="488"/>
      <c r="CZD143" s="488"/>
      <c r="CZE143" s="488"/>
      <c r="CZF143" s="488"/>
      <c r="CZG143" s="488"/>
      <c r="CZH143" s="488"/>
      <c r="CZI143" s="699" t="s">
        <v>10061</v>
      </c>
      <c r="CZJ143" s="700"/>
      <c r="CZK143" s="488"/>
      <c r="CZL143" s="488"/>
      <c r="CZM143" s="488"/>
      <c r="CZN143" s="488"/>
      <c r="CZO143" s="488"/>
      <c r="CZP143" s="488"/>
      <c r="CZQ143" s="699" t="s">
        <v>10061</v>
      </c>
      <c r="CZR143" s="700"/>
      <c r="CZS143" s="488"/>
      <c r="CZT143" s="488"/>
      <c r="CZU143" s="488"/>
      <c r="CZV143" s="488"/>
      <c r="CZW143" s="488"/>
      <c r="CZX143" s="488"/>
      <c r="CZY143" s="699" t="s">
        <v>10061</v>
      </c>
      <c r="CZZ143" s="700"/>
      <c r="DAA143" s="488"/>
      <c r="DAB143" s="488"/>
      <c r="DAC143" s="488"/>
      <c r="DAD143" s="488"/>
      <c r="DAE143" s="488"/>
      <c r="DAF143" s="488"/>
      <c r="DAG143" s="699" t="s">
        <v>10061</v>
      </c>
      <c r="DAH143" s="700"/>
      <c r="DAI143" s="488"/>
      <c r="DAJ143" s="488"/>
      <c r="DAK143" s="488"/>
      <c r="DAL143" s="488"/>
      <c r="DAM143" s="488"/>
      <c r="DAN143" s="488"/>
      <c r="DAO143" s="699" t="s">
        <v>10061</v>
      </c>
      <c r="DAP143" s="700"/>
      <c r="DAQ143" s="488"/>
      <c r="DAR143" s="488"/>
      <c r="DAS143" s="488"/>
      <c r="DAT143" s="488"/>
      <c r="DAU143" s="488"/>
      <c r="DAV143" s="488"/>
      <c r="DAW143" s="699" t="s">
        <v>10061</v>
      </c>
      <c r="DAX143" s="700"/>
      <c r="DAY143" s="488"/>
      <c r="DAZ143" s="488"/>
      <c r="DBA143" s="488"/>
      <c r="DBB143" s="488"/>
      <c r="DBC143" s="488"/>
      <c r="DBD143" s="488"/>
      <c r="DBE143" s="699" t="s">
        <v>10061</v>
      </c>
      <c r="DBF143" s="700"/>
      <c r="DBG143" s="488"/>
      <c r="DBH143" s="488"/>
      <c r="DBI143" s="488"/>
      <c r="DBJ143" s="488"/>
      <c r="DBK143" s="488"/>
      <c r="DBL143" s="488"/>
      <c r="DBM143" s="699" t="s">
        <v>10061</v>
      </c>
      <c r="DBN143" s="700"/>
      <c r="DBO143" s="488"/>
      <c r="DBP143" s="488"/>
      <c r="DBQ143" s="488"/>
      <c r="DBR143" s="488"/>
      <c r="DBS143" s="488"/>
      <c r="DBT143" s="488"/>
      <c r="DBU143" s="699" t="s">
        <v>10061</v>
      </c>
      <c r="DBV143" s="700"/>
      <c r="DBW143" s="488"/>
      <c r="DBX143" s="488"/>
      <c r="DBY143" s="488"/>
      <c r="DBZ143" s="488"/>
      <c r="DCA143" s="488"/>
      <c r="DCB143" s="488"/>
      <c r="DCC143" s="699" t="s">
        <v>10061</v>
      </c>
      <c r="DCD143" s="700"/>
      <c r="DCE143" s="488"/>
      <c r="DCF143" s="488"/>
      <c r="DCG143" s="488"/>
      <c r="DCH143" s="488"/>
      <c r="DCI143" s="488"/>
      <c r="DCJ143" s="488"/>
      <c r="DCK143" s="699" t="s">
        <v>10061</v>
      </c>
      <c r="DCL143" s="700"/>
      <c r="DCM143" s="488"/>
      <c r="DCN143" s="488"/>
      <c r="DCO143" s="488"/>
      <c r="DCP143" s="488"/>
      <c r="DCQ143" s="488"/>
      <c r="DCR143" s="488"/>
      <c r="DCS143" s="699" t="s">
        <v>10061</v>
      </c>
      <c r="DCT143" s="700"/>
      <c r="DCU143" s="488"/>
      <c r="DCV143" s="488"/>
      <c r="DCW143" s="488"/>
      <c r="DCX143" s="488"/>
      <c r="DCY143" s="488"/>
      <c r="DCZ143" s="488"/>
      <c r="DDA143" s="699" t="s">
        <v>10061</v>
      </c>
      <c r="DDB143" s="700"/>
      <c r="DDC143" s="488"/>
      <c r="DDD143" s="488"/>
      <c r="DDE143" s="488"/>
      <c r="DDF143" s="488"/>
      <c r="DDG143" s="488"/>
      <c r="DDH143" s="488"/>
      <c r="DDI143" s="699" t="s">
        <v>10061</v>
      </c>
      <c r="DDJ143" s="700"/>
      <c r="DDK143" s="488"/>
      <c r="DDL143" s="488"/>
      <c r="DDM143" s="488"/>
      <c r="DDN143" s="488"/>
      <c r="DDO143" s="488"/>
      <c r="DDP143" s="488"/>
      <c r="DDQ143" s="699" t="s">
        <v>10061</v>
      </c>
      <c r="DDR143" s="700"/>
      <c r="DDS143" s="488"/>
      <c r="DDT143" s="488"/>
      <c r="DDU143" s="488"/>
      <c r="DDV143" s="488"/>
      <c r="DDW143" s="488"/>
      <c r="DDX143" s="488"/>
      <c r="DDY143" s="699" t="s">
        <v>10061</v>
      </c>
      <c r="DDZ143" s="700"/>
      <c r="DEA143" s="488"/>
      <c r="DEB143" s="488"/>
      <c r="DEC143" s="488"/>
      <c r="DED143" s="488"/>
      <c r="DEE143" s="488"/>
      <c r="DEF143" s="488"/>
      <c r="DEG143" s="699" t="s">
        <v>10061</v>
      </c>
      <c r="DEH143" s="700"/>
      <c r="DEI143" s="488"/>
      <c r="DEJ143" s="488"/>
      <c r="DEK143" s="488"/>
      <c r="DEL143" s="488"/>
      <c r="DEM143" s="488"/>
      <c r="DEN143" s="488"/>
      <c r="DEO143" s="699" t="s">
        <v>10061</v>
      </c>
      <c r="DEP143" s="700"/>
      <c r="DEQ143" s="488"/>
      <c r="DER143" s="488"/>
      <c r="DES143" s="488"/>
      <c r="DET143" s="488"/>
      <c r="DEU143" s="488"/>
      <c r="DEV143" s="488"/>
      <c r="DEW143" s="699" t="s">
        <v>10061</v>
      </c>
      <c r="DEX143" s="700"/>
      <c r="DEY143" s="488"/>
      <c r="DEZ143" s="488"/>
      <c r="DFA143" s="488"/>
      <c r="DFB143" s="488"/>
      <c r="DFC143" s="488"/>
      <c r="DFD143" s="488"/>
      <c r="DFE143" s="699" t="s">
        <v>10061</v>
      </c>
      <c r="DFF143" s="700"/>
      <c r="DFG143" s="488"/>
      <c r="DFH143" s="488"/>
      <c r="DFI143" s="488"/>
      <c r="DFJ143" s="488"/>
      <c r="DFK143" s="488"/>
      <c r="DFL143" s="488"/>
      <c r="DFM143" s="699" t="s">
        <v>10061</v>
      </c>
      <c r="DFN143" s="700"/>
      <c r="DFO143" s="488"/>
      <c r="DFP143" s="488"/>
      <c r="DFQ143" s="488"/>
      <c r="DFR143" s="488"/>
      <c r="DFS143" s="488"/>
      <c r="DFT143" s="488"/>
      <c r="DFU143" s="699" t="s">
        <v>10061</v>
      </c>
      <c r="DFV143" s="700"/>
      <c r="DFW143" s="488"/>
      <c r="DFX143" s="488"/>
      <c r="DFY143" s="488"/>
      <c r="DFZ143" s="488"/>
      <c r="DGA143" s="488"/>
      <c r="DGB143" s="488"/>
      <c r="DGC143" s="699" t="s">
        <v>10061</v>
      </c>
      <c r="DGD143" s="700"/>
      <c r="DGE143" s="488"/>
      <c r="DGF143" s="488"/>
      <c r="DGG143" s="488"/>
      <c r="DGH143" s="488"/>
      <c r="DGI143" s="488"/>
      <c r="DGJ143" s="488"/>
      <c r="DGK143" s="699" t="s">
        <v>10061</v>
      </c>
      <c r="DGL143" s="700"/>
      <c r="DGM143" s="488"/>
      <c r="DGN143" s="488"/>
      <c r="DGO143" s="488"/>
      <c r="DGP143" s="488"/>
      <c r="DGQ143" s="488"/>
      <c r="DGR143" s="488"/>
      <c r="DGS143" s="699" t="s">
        <v>10061</v>
      </c>
      <c r="DGT143" s="700"/>
      <c r="DGU143" s="488"/>
      <c r="DGV143" s="488"/>
      <c r="DGW143" s="488"/>
      <c r="DGX143" s="488"/>
      <c r="DGY143" s="488"/>
      <c r="DGZ143" s="488"/>
      <c r="DHA143" s="699" t="s">
        <v>10061</v>
      </c>
      <c r="DHB143" s="700"/>
      <c r="DHC143" s="488"/>
      <c r="DHD143" s="488"/>
      <c r="DHE143" s="488"/>
      <c r="DHF143" s="488"/>
      <c r="DHG143" s="488"/>
      <c r="DHH143" s="488"/>
      <c r="DHI143" s="699" t="s">
        <v>10061</v>
      </c>
      <c r="DHJ143" s="700"/>
      <c r="DHK143" s="488"/>
      <c r="DHL143" s="488"/>
      <c r="DHM143" s="488"/>
      <c r="DHN143" s="488"/>
      <c r="DHO143" s="488"/>
      <c r="DHP143" s="488"/>
      <c r="DHQ143" s="699" t="s">
        <v>10061</v>
      </c>
      <c r="DHR143" s="700"/>
      <c r="DHS143" s="488"/>
      <c r="DHT143" s="488"/>
      <c r="DHU143" s="488"/>
      <c r="DHV143" s="488"/>
      <c r="DHW143" s="488"/>
      <c r="DHX143" s="488"/>
      <c r="DHY143" s="699" t="s">
        <v>10061</v>
      </c>
      <c r="DHZ143" s="700"/>
      <c r="DIA143" s="488"/>
      <c r="DIB143" s="488"/>
      <c r="DIC143" s="488"/>
      <c r="DID143" s="488"/>
      <c r="DIE143" s="488"/>
      <c r="DIF143" s="488"/>
      <c r="DIG143" s="699" t="s">
        <v>10061</v>
      </c>
      <c r="DIH143" s="700"/>
      <c r="DII143" s="488"/>
      <c r="DIJ143" s="488"/>
      <c r="DIK143" s="488"/>
      <c r="DIL143" s="488"/>
      <c r="DIM143" s="488"/>
      <c r="DIN143" s="488"/>
      <c r="DIO143" s="699" t="s">
        <v>10061</v>
      </c>
      <c r="DIP143" s="700"/>
      <c r="DIQ143" s="488"/>
      <c r="DIR143" s="488"/>
      <c r="DIS143" s="488"/>
      <c r="DIT143" s="488"/>
      <c r="DIU143" s="488"/>
      <c r="DIV143" s="488"/>
      <c r="DIW143" s="699" t="s">
        <v>10061</v>
      </c>
      <c r="DIX143" s="700"/>
      <c r="DIY143" s="488"/>
      <c r="DIZ143" s="488"/>
      <c r="DJA143" s="488"/>
      <c r="DJB143" s="488"/>
      <c r="DJC143" s="488"/>
      <c r="DJD143" s="488"/>
      <c r="DJE143" s="699" t="s">
        <v>10061</v>
      </c>
      <c r="DJF143" s="700"/>
      <c r="DJG143" s="488"/>
      <c r="DJH143" s="488"/>
      <c r="DJI143" s="488"/>
      <c r="DJJ143" s="488"/>
      <c r="DJK143" s="488"/>
      <c r="DJL143" s="488"/>
      <c r="DJM143" s="699" t="s">
        <v>10061</v>
      </c>
      <c r="DJN143" s="700"/>
      <c r="DJO143" s="488"/>
      <c r="DJP143" s="488"/>
      <c r="DJQ143" s="488"/>
      <c r="DJR143" s="488"/>
      <c r="DJS143" s="488"/>
      <c r="DJT143" s="488"/>
      <c r="DJU143" s="699" t="s">
        <v>10061</v>
      </c>
      <c r="DJV143" s="700"/>
      <c r="DJW143" s="488"/>
      <c r="DJX143" s="488"/>
      <c r="DJY143" s="488"/>
      <c r="DJZ143" s="488"/>
      <c r="DKA143" s="488"/>
      <c r="DKB143" s="488"/>
      <c r="DKC143" s="699" t="s">
        <v>10061</v>
      </c>
      <c r="DKD143" s="700"/>
      <c r="DKE143" s="488"/>
      <c r="DKF143" s="488"/>
      <c r="DKG143" s="488"/>
      <c r="DKH143" s="488"/>
      <c r="DKI143" s="488"/>
      <c r="DKJ143" s="488"/>
      <c r="DKK143" s="699" t="s">
        <v>10061</v>
      </c>
      <c r="DKL143" s="700"/>
      <c r="DKM143" s="488"/>
      <c r="DKN143" s="488"/>
      <c r="DKO143" s="488"/>
      <c r="DKP143" s="488"/>
      <c r="DKQ143" s="488"/>
      <c r="DKR143" s="488"/>
      <c r="DKS143" s="699" t="s">
        <v>10061</v>
      </c>
      <c r="DKT143" s="700"/>
      <c r="DKU143" s="488"/>
      <c r="DKV143" s="488"/>
      <c r="DKW143" s="488"/>
      <c r="DKX143" s="488"/>
      <c r="DKY143" s="488"/>
      <c r="DKZ143" s="488"/>
      <c r="DLA143" s="699" t="s">
        <v>10061</v>
      </c>
      <c r="DLB143" s="700"/>
      <c r="DLC143" s="488"/>
      <c r="DLD143" s="488"/>
      <c r="DLE143" s="488"/>
      <c r="DLF143" s="488"/>
      <c r="DLG143" s="488"/>
      <c r="DLH143" s="488"/>
      <c r="DLI143" s="699" t="s">
        <v>10061</v>
      </c>
      <c r="DLJ143" s="700"/>
      <c r="DLK143" s="488"/>
      <c r="DLL143" s="488"/>
      <c r="DLM143" s="488"/>
      <c r="DLN143" s="488"/>
      <c r="DLO143" s="488"/>
      <c r="DLP143" s="488"/>
      <c r="DLQ143" s="699" t="s">
        <v>10061</v>
      </c>
      <c r="DLR143" s="700"/>
      <c r="DLS143" s="488"/>
      <c r="DLT143" s="488"/>
      <c r="DLU143" s="488"/>
      <c r="DLV143" s="488"/>
      <c r="DLW143" s="488"/>
      <c r="DLX143" s="488"/>
      <c r="DLY143" s="699" t="s">
        <v>10061</v>
      </c>
      <c r="DLZ143" s="700"/>
      <c r="DMA143" s="488"/>
      <c r="DMB143" s="488"/>
      <c r="DMC143" s="488"/>
      <c r="DMD143" s="488"/>
      <c r="DME143" s="488"/>
      <c r="DMF143" s="488"/>
      <c r="DMG143" s="699" t="s">
        <v>10061</v>
      </c>
      <c r="DMH143" s="700"/>
      <c r="DMI143" s="488"/>
      <c r="DMJ143" s="488"/>
      <c r="DMK143" s="488"/>
      <c r="DML143" s="488"/>
      <c r="DMM143" s="488"/>
      <c r="DMN143" s="488"/>
      <c r="DMO143" s="699" t="s">
        <v>10061</v>
      </c>
      <c r="DMP143" s="700"/>
      <c r="DMQ143" s="488"/>
      <c r="DMR143" s="488"/>
      <c r="DMS143" s="488"/>
      <c r="DMT143" s="488"/>
      <c r="DMU143" s="488"/>
      <c r="DMV143" s="488"/>
      <c r="DMW143" s="699" t="s">
        <v>10061</v>
      </c>
      <c r="DMX143" s="700"/>
      <c r="DMY143" s="488"/>
      <c r="DMZ143" s="488"/>
      <c r="DNA143" s="488"/>
      <c r="DNB143" s="488"/>
      <c r="DNC143" s="488"/>
      <c r="DND143" s="488"/>
      <c r="DNE143" s="699" t="s">
        <v>10061</v>
      </c>
      <c r="DNF143" s="700"/>
      <c r="DNG143" s="488"/>
      <c r="DNH143" s="488"/>
      <c r="DNI143" s="488"/>
      <c r="DNJ143" s="488"/>
      <c r="DNK143" s="488"/>
      <c r="DNL143" s="488"/>
      <c r="DNM143" s="699" t="s">
        <v>10061</v>
      </c>
      <c r="DNN143" s="700"/>
      <c r="DNO143" s="488"/>
      <c r="DNP143" s="488"/>
      <c r="DNQ143" s="488"/>
      <c r="DNR143" s="488"/>
      <c r="DNS143" s="488"/>
      <c r="DNT143" s="488"/>
      <c r="DNU143" s="699" t="s">
        <v>10061</v>
      </c>
      <c r="DNV143" s="700"/>
      <c r="DNW143" s="488"/>
      <c r="DNX143" s="488"/>
      <c r="DNY143" s="488"/>
      <c r="DNZ143" s="488"/>
      <c r="DOA143" s="488"/>
      <c r="DOB143" s="488"/>
      <c r="DOC143" s="699" t="s">
        <v>10061</v>
      </c>
      <c r="DOD143" s="700"/>
      <c r="DOE143" s="488"/>
      <c r="DOF143" s="488"/>
      <c r="DOG143" s="488"/>
      <c r="DOH143" s="488"/>
      <c r="DOI143" s="488"/>
      <c r="DOJ143" s="488"/>
      <c r="DOK143" s="699" t="s">
        <v>10061</v>
      </c>
      <c r="DOL143" s="700"/>
      <c r="DOM143" s="488"/>
      <c r="DON143" s="488"/>
      <c r="DOO143" s="488"/>
      <c r="DOP143" s="488"/>
      <c r="DOQ143" s="488"/>
      <c r="DOR143" s="488"/>
      <c r="DOS143" s="699" t="s">
        <v>10061</v>
      </c>
      <c r="DOT143" s="700"/>
      <c r="DOU143" s="488"/>
      <c r="DOV143" s="488"/>
      <c r="DOW143" s="488"/>
      <c r="DOX143" s="488"/>
      <c r="DOY143" s="488"/>
      <c r="DOZ143" s="488"/>
      <c r="DPA143" s="699" t="s">
        <v>10061</v>
      </c>
      <c r="DPB143" s="700"/>
      <c r="DPC143" s="488"/>
      <c r="DPD143" s="488"/>
      <c r="DPE143" s="488"/>
      <c r="DPF143" s="488"/>
      <c r="DPG143" s="488"/>
      <c r="DPH143" s="488"/>
      <c r="DPI143" s="699" t="s">
        <v>10061</v>
      </c>
      <c r="DPJ143" s="700"/>
      <c r="DPK143" s="488"/>
      <c r="DPL143" s="488"/>
      <c r="DPM143" s="488"/>
      <c r="DPN143" s="488"/>
      <c r="DPO143" s="488"/>
      <c r="DPP143" s="488"/>
      <c r="DPQ143" s="699" t="s">
        <v>10061</v>
      </c>
      <c r="DPR143" s="700"/>
      <c r="DPS143" s="488"/>
      <c r="DPT143" s="488"/>
      <c r="DPU143" s="488"/>
      <c r="DPV143" s="488"/>
      <c r="DPW143" s="488"/>
      <c r="DPX143" s="488"/>
      <c r="DPY143" s="699" t="s">
        <v>10061</v>
      </c>
      <c r="DPZ143" s="700"/>
      <c r="DQA143" s="488"/>
      <c r="DQB143" s="488"/>
      <c r="DQC143" s="488"/>
      <c r="DQD143" s="488"/>
      <c r="DQE143" s="488"/>
      <c r="DQF143" s="488"/>
      <c r="DQG143" s="699" t="s">
        <v>10061</v>
      </c>
      <c r="DQH143" s="700"/>
      <c r="DQI143" s="488"/>
      <c r="DQJ143" s="488"/>
      <c r="DQK143" s="488"/>
      <c r="DQL143" s="488"/>
      <c r="DQM143" s="488"/>
      <c r="DQN143" s="488"/>
      <c r="DQO143" s="699" t="s">
        <v>10061</v>
      </c>
      <c r="DQP143" s="700"/>
      <c r="DQQ143" s="488"/>
      <c r="DQR143" s="488"/>
      <c r="DQS143" s="488"/>
      <c r="DQT143" s="488"/>
      <c r="DQU143" s="488"/>
      <c r="DQV143" s="488"/>
      <c r="DQW143" s="699" t="s">
        <v>10061</v>
      </c>
      <c r="DQX143" s="700"/>
      <c r="DQY143" s="488"/>
      <c r="DQZ143" s="488"/>
      <c r="DRA143" s="488"/>
      <c r="DRB143" s="488"/>
      <c r="DRC143" s="488"/>
      <c r="DRD143" s="488"/>
      <c r="DRE143" s="699" t="s">
        <v>10061</v>
      </c>
      <c r="DRF143" s="700"/>
      <c r="DRG143" s="488"/>
      <c r="DRH143" s="488"/>
      <c r="DRI143" s="488"/>
      <c r="DRJ143" s="488"/>
      <c r="DRK143" s="488"/>
      <c r="DRL143" s="488"/>
      <c r="DRM143" s="699" t="s">
        <v>10061</v>
      </c>
      <c r="DRN143" s="700"/>
      <c r="DRO143" s="488"/>
      <c r="DRP143" s="488"/>
      <c r="DRQ143" s="488"/>
      <c r="DRR143" s="488"/>
      <c r="DRS143" s="488"/>
      <c r="DRT143" s="488"/>
      <c r="DRU143" s="699" t="s">
        <v>10061</v>
      </c>
      <c r="DRV143" s="700"/>
      <c r="DRW143" s="488"/>
      <c r="DRX143" s="488"/>
      <c r="DRY143" s="488"/>
      <c r="DRZ143" s="488"/>
      <c r="DSA143" s="488"/>
      <c r="DSB143" s="488"/>
      <c r="DSC143" s="699" t="s">
        <v>10061</v>
      </c>
      <c r="DSD143" s="700"/>
      <c r="DSE143" s="488"/>
      <c r="DSF143" s="488"/>
      <c r="DSG143" s="488"/>
      <c r="DSH143" s="488"/>
      <c r="DSI143" s="488"/>
      <c r="DSJ143" s="488"/>
      <c r="DSK143" s="699" t="s">
        <v>10061</v>
      </c>
      <c r="DSL143" s="700"/>
      <c r="DSM143" s="488"/>
      <c r="DSN143" s="488"/>
      <c r="DSO143" s="488"/>
      <c r="DSP143" s="488"/>
      <c r="DSQ143" s="488"/>
      <c r="DSR143" s="488"/>
      <c r="DSS143" s="699" t="s">
        <v>10061</v>
      </c>
      <c r="DST143" s="700"/>
      <c r="DSU143" s="488"/>
      <c r="DSV143" s="488"/>
      <c r="DSW143" s="488"/>
      <c r="DSX143" s="488"/>
      <c r="DSY143" s="488"/>
      <c r="DSZ143" s="488"/>
      <c r="DTA143" s="699" t="s">
        <v>10061</v>
      </c>
      <c r="DTB143" s="700"/>
      <c r="DTC143" s="488"/>
      <c r="DTD143" s="488"/>
      <c r="DTE143" s="488"/>
      <c r="DTF143" s="488"/>
      <c r="DTG143" s="488"/>
      <c r="DTH143" s="488"/>
      <c r="DTI143" s="699" t="s">
        <v>10061</v>
      </c>
      <c r="DTJ143" s="700"/>
      <c r="DTK143" s="488"/>
      <c r="DTL143" s="488"/>
      <c r="DTM143" s="488"/>
      <c r="DTN143" s="488"/>
      <c r="DTO143" s="488"/>
      <c r="DTP143" s="488"/>
      <c r="DTQ143" s="699" t="s">
        <v>10061</v>
      </c>
      <c r="DTR143" s="700"/>
      <c r="DTS143" s="488"/>
      <c r="DTT143" s="488"/>
      <c r="DTU143" s="488"/>
      <c r="DTV143" s="488"/>
      <c r="DTW143" s="488"/>
      <c r="DTX143" s="488"/>
      <c r="DTY143" s="699" t="s">
        <v>10061</v>
      </c>
      <c r="DTZ143" s="700"/>
      <c r="DUA143" s="488"/>
      <c r="DUB143" s="488"/>
      <c r="DUC143" s="488"/>
      <c r="DUD143" s="488"/>
      <c r="DUE143" s="488"/>
      <c r="DUF143" s="488"/>
      <c r="DUG143" s="699" t="s">
        <v>10061</v>
      </c>
      <c r="DUH143" s="700"/>
      <c r="DUI143" s="488"/>
      <c r="DUJ143" s="488"/>
      <c r="DUK143" s="488"/>
      <c r="DUL143" s="488"/>
      <c r="DUM143" s="488"/>
      <c r="DUN143" s="488"/>
      <c r="DUO143" s="699" t="s">
        <v>10061</v>
      </c>
      <c r="DUP143" s="700"/>
      <c r="DUQ143" s="488"/>
      <c r="DUR143" s="488"/>
      <c r="DUS143" s="488"/>
      <c r="DUT143" s="488"/>
      <c r="DUU143" s="488"/>
      <c r="DUV143" s="488"/>
      <c r="DUW143" s="699" t="s">
        <v>10061</v>
      </c>
      <c r="DUX143" s="700"/>
      <c r="DUY143" s="488"/>
      <c r="DUZ143" s="488"/>
      <c r="DVA143" s="488"/>
      <c r="DVB143" s="488"/>
      <c r="DVC143" s="488"/>
      <c r="DVD143" s="488"/>
      <c r="DVE143" s="699" t="s">
        <v>10061</v>
      </c>
      <c r="DVF143" s="700"/>
      <c r="DVG143" s="488"/>
      <c r="DVH143" s="488"/>
      <c r="DVI143" s="488"/>
      <c r="DVJ143" s="488"/>
      <c r="DVK143" s="488"/>
      <c r="DVL143" s="488"/>
      <c r="DVM143" s="699" t="s">
        <v>10061</v>
      </c>
      <c r="DVN143" s="700"/>
      <c r="DVO143" s="488"/>
      <c r="DVP143" s="488"/>
      <c r="DVQ143" s="488"/>
      <c r="DVR143" s="488"/>
      <c r="DVS143" s="488"/>
      <c r="DVT143" s="488"/>
      <c r="DVU143" s="699" t="s">
        <v>10061</v>
      </c>
      <c r="DVV143" s="700"/>
      <c r="DVW143" s="488"/>
      <c r="DVX143" s="488"/>
      <c r="DVY143" s="488"/>
      <c r="DVZ143" s="488"/>
      <c r="DWA143" s="488"/>
      <c r="DWB143" s="488"/>
      <c r="DWC143" s="699" t="s">
        <v>10061</v>
      </c>
      <c r="DWD143" s="700"/>
      <c r="DWE143" s="488"/>
      <c r="DWF143" s="488"/>
      <c r="DWG143" s="488"/>
      <c r="DWH143" s="488"/>
      <c r="DWI143" s="488"/>
      <c r="DWJ143" s="488"/>
      <c r="DWK143" s="699" t="s">
        <v>10061</v>
      </c>
      <c r="DWL143" s="700"/>
      <c r="DWM143" s="488"/>
      <c r="DWN143" s="488"/>
      <c r="DWO143" s="488"/>
      <c r="DWP143" s="488"/>
      <c r="DWQ143" s="488"/>
      <c r="DWR143" s="488"/>
      <c r="DWS143" s="699" t="s">
        <v>10061</v>
      </c>
      <c r="DWT143" s="700"/>
      <c r="DWU143" s="488"/>
      <c r="DWV143" s="488"/>
      <c r="DWW143" s="488"/>
      <c r="DWX143" s="488"/>
      <c r="DWY143" s="488"/>
      <c r="DWZ143" s="488"/>
      <c r="DXA143" s="699" t="s">
        <v>10061</v>
      </c>
      <c r="DXB143" s="700"/>
      <c r="DXC143" s="488"/>
      <c r="DXD143" s="488"/>
      <c r="DXE143" s="488"/>
      <c r="DXF143" s="488"/>
      <c r="DXG143" s="488"/>
      <c r="DXH143" s="488"/>
      <c r="DXI143" s="699" t="s">
        <v>10061</v>
      </c>
      <c r="DXJ143" s="700"/>
      <c r="DXK143" s="488"/>
      <c r="DXL143" s="488"/>
      <c r="DXM143" s="488"/>
      <c r="DXN143" s="488"/>
      <c r="DXO143" s="488"/>
      <c r="DXP143" s="488"/>
      <c r="DXQ143" s="699" t="s">
        <v>10061</v>
      </c>
      <c r="DXR143" s="700"/>
      <c r="DXS143" s="488"/>
      <c r="DXT143" s="488"/>
      <c r="DXU143" s="488"/>
      <c r="DXV143" s="488"/>
      <c r="DXW143" s="488"/>
      <c r="DXX143" s="488"/>
      <c r="DXY143" s="699" t="s">
        <v>10061</v>
      </c>
      <c r="DXZ143" s="700"/>
      <c r="DYA143" s="488"/>
      <c r="DYB143" s="488"/>
      <c r="DYC143" s="488"/>
      <c r="DYD143" s="488"/>
      <c r="DYE143" s="488"/>
      <c r="DYF143" s="488"/>
      <c r="DYG143" s="699" t="s">
        <v>10061</v>
      </c>
      <c r="DYH143" s="700"/>
      <c r="DYI143" s="488"/>
      <c r="DYJ143" s="488"/>
      <c r="DYK143" s="488"/>
      <c r="DYL143" s="488"/>
      <c r="DYM143" s="488"/>
      <c r="DYN143" s="488"/>
      <c r="DYO143" s="699" t="s">
        <v>10061</v>
      </c>
      <c r="DYP143" s="700"/>
      <c r="DYQ143" s="488"/>
      <c r="DYR143" s="488"/>
      <c r="DYS143" s="488"/>
      <c r="DYT143" s="488"/>
      <c r="DYU143" s="488"/>
      <c r="DYV143" s="488"/>
      <c r="DYW143" s="699" t="s">
        <v>10061</v>
      </c>
      <c r="DYX143" s="700"/>
      <c r="DYY143" s="488"/>
      <c r="DYZ143" s="488"/>
      <c r="DZA143" s="488"/>
      <c r="DZB143" s="488"/>
      <c r="DZC143" s="488"/>
      <c r="DZD143" s="488"/>
      <c r="DZE143" s="699" t="s">
        <v>10061</v>
      </c>
      <c r="DZF143" s="700"/>
      <c r="DZG143" s="488"/>
      <c r="DZH143" s="488"/>
      <c r="DZI143" s="488"/>
      <c r="DZJ143" s="488"/>
      <c r="DZK143" s="488"/>
      <c r="DZL143" s="488"/>
      <c r="DZM143" s="699" t="s">
        <v>10061</v>
      </c>
      <c r="DZN143" s="700"/>
      <c r="DZO143" s="488"/>
      <c r="DZP143" s="488"/>
      <c r="DZQ143" s="488"/>
      <c r="DZR143" s="488"/>
      <c r="DZS143" s="488"/>
      <c r="DZT143" s="488"/>
      <c r="DZU143" s="699" t="s">
        <v>10061</v>
      </c>
      <c r="DZV143" s="700"/>
      <c r="DZW143" s="488"/>
      <c r="DZX143" s="488"/>
      <c r="DZY143" s="488"/>
      <c r="DZZ143" s="488"/>
      <c r="EAA143" s="488"/>
      <c r="EAB143" s="488"/>
      <c r="EAC143" s="699" t="s">
        <v>10061</v>
      </c>
      <c r="EAD143" s="700"/>
      <c r="EAE143" s="488"/>
      <c r="EAF143" s="488"/>
      <c r="EAG143" s="488"/>
      <c r="EAH143" s="488"/>
      <c r="EAI143" s="488"/>
      <c r="EAJ143" s="488"/>
      <c r="EAK143" s="699" t="s">
        <v>10061</v>
      </c>
      <c r="EAL143" s="700"/>
      <c r="EAM143" s="488"/>
      <c r="EAN143" s="488"/>
      <c r="EAO143" s="488"/>
      <c r="EAP143" s="488"/>
      <c r="EAQ143" s="488"/>
      <c r="EAR143" s="488"/>
      <c r="EAS143" s="699" t="s">
        <v>10061</v>
      </c>
      <c r="EAT143" s="700"/>
      <c r="EAU143" s="488"/>
      <c r="EAV143" s="488"/>
      <c r="EAW143" s="488"/>
      <c r="EAX143" s="488"/>
      <c r="EAY143" s="488"/>
      <c r="EAZ143" s="488"/>
      <c r="EBA143" s="699" t="s">
        <v>10061</v>
      </c>
      <c r="EBB143" s="700"/>
      <c r="EBC143" s="488"/>
      <c r="EBD143" s="488"/>
      <c r="EBE143" s="488"/>
      <c r="EBF143" s="488"/>
      <c r="EBG143" s="488"/>
      <c r="EBH143" s="488"/>
      <c r="EBI143" s="699" t="s">
        <v>10061</v>
      </c>
      <c r="EBJ143" s="700"/>
      <c r="EBK143" s="488"/>
      <c r="EBL143" s="488"/>
      <c r="EBM143" s="488"/>
      <c r="EBN143" s="488"/>
      <c r="EBO143" s="488"/>
      <c r="EBP143" s="488"/>
      <c r="EBQ143" s="699" t="s">
        <v>10061</v>
      </c>
      <c r="EBR143" s="700"/>
      <c r="EBS143" s="488"/>
      <c r="EBT143" s="488"/>
      <c r="EBU143" s="488"/>
      <c r="EBV143" s="488"/>
      <c r="EBW143" s="488"/>
      <c r="EBX143" s="488"/>
      <c r="EBY143" s="699" t="s">
        <v>10061</v>
      </c>
      <c r="EBZ143" s="700"/>
      <c r="ECA143" s="488"/>
      <c r="ECB143" s="488"/>
      <c r="ECC143" s="488"/>
      <c r="ECD143" s="488"/>
      <c r="ECE143" s="488"/>
      <c r="ECF143" s="488"/>
      <c r="ECG143" s="699" t="s">
        <v>10061</v>
      </c>
      <c r="ECH143" s="700"/>
      <c r="ECI143" s="488"/>
      <c r="ECJ143" s="488"/>
      <c r="ECK143" s="488"/>
      <c r="ECL143" s="488"/>
      <c r="ECM143" s="488"/>
      <c r="ECN143" s="488"/>
      <c r="ECO143" s="699" t="s">
        <v>10061</v>
      </c>
      <c r="ECP143" s="700"/>
      <c r="ECQ143" s="488"/>
      <c r="ECR143" s="488"/>
      <c r="ECS143" s="488"/>
      <c r="ECT143" s="488"/>
      <c r="ECU143" s="488"/>
      <c r="ECV143" s="488"/>
      <c r="ECW143" s="699" t="s">
        <v>10061</v>
      </c>
      <c r="ECX143" s="700"/>
      <c r="ECY143" s="488"/>
      <c r="ECZ143" s="488"/>
      <c r="EDA143" s="488"/>
      <c r="EDB143" s="488"/>
      <c r="EDC143" s="488"/>
      <c r="EDD143" s="488"/>
      <c r="EDE143" s="699" t="s">
        <v>10061</v>
      </c>
      <c r="EDF143" s="700"/>
      <c r="EDG143" s="488"/>
      <c r="EDH143" s="488"/>
      <c r="EDI143" s="488"/>
      <c r="EDJ143" s="488"/>
      <c r="EDK143" s="488"/>
      <c r="EDL143" s="488"/>
      <c r="EDM143" s="699" t="s">
        <v>10061</v>
      </c>
      <c r="EDN143" s="700"/>
      <c r="EDO143" s="488"/>
      <c r="EDP143" s="488"/>
      <c r="EDQ143" s="488"/>
      <c r="EDR143" s="488"/>
      <c r="EDS143" s="488"/>
      <c r="EDT143" s="488"/>
      <c r="EDU143" s="699" t="s">
        <v>10061</v>
      </c>
      <c r="EDV143" s="700"/>
      <c r="EDW143" s="488"/>
      <c r="EDX143" s="488"/>
      <c r="EDY143" s="488"/>
      <c r="EDZ143" s="488"/>
      <c r="EEA143" s="488"/>
      <c r="EEB143" s="488"/>
      <c r="EEC143" s="699" t="s">
        <v>10061</v>
      </c>
      <c r="EED143" s="700"/>
      <c r="EEE143" s="488"/>
      <c r="EEF143" s="488"/>
      <c r="EEG143" s="488"/>
      <c r="EEH143" s="488"/>
      <c r="EEI143" s="488"/>
      <c r="EEJ143" s="488"/>
      <c r="EEK143" s="699" t="s">
        <v>10061</v>
      </c>
      <c r="EEL143" s="700"/>
      <c r="EEM143" s="488"/>
      <c r="EEN143" s="488"/>
      <c r="EEO143" s="488"/>
      <c r="EEP143" s="488"/>
      <c r="EEQ143" s="488"/>
      <c r="EER143" s="488"/>
      <c r="EES143" s="699" t="s">
        <v>10061</v>
      </c>
      <c r="EET143" s="700"/>
      <c r="EEU143" s="488"/>
      <c r="EEV143" s="488"/>
      <c r="EEW143" s="488"/>
      <c r="EEX143" s="488"/>
      <c r="EEY143" s="488"/>
      <c r="EEZ143" s="488"/>
      <c r="EFA143" s="699" t="s">
        <v>10061</v>
      </c>
      <c r="EFB143" s="700"/>
      <c r="EFC143" s="488"/>
      <c r="EFD143" s="488"/>
      <c r="EFE143" s="488"/>
      <c r="EFF143" s="488"/>
      <c r="EFG143" s="488"/>
      <c r="EFH143" s="488"/>
      <c r="EFI143" s="699" t="s">
        <v>10061</v>
      </c>
      <c r="EFJ143" s="700"/>
      <c r="EFK143" s="488"/>
      <c r="EFL143" s="488"/>
      <c r="EFM143" s="488"/>
      <c r="EFN143" s="488"/>
      <c r="EFO143" s="488"/>
      <c r="EFP143" s="488"/>
      <c r="EFQ143" s="699" t="s">
        <v>10061</v>
      </c>
      <c r="EFR143" s="700"/>
      <c r="EFS143" s="488"/>
      <c r="EFT143" s="488"/>
      <c r="EFU143" s="488"/>
      <c r="EFV143" s="488"/>
      <c r="EFW143" s="488"/>
      <c r="EFX143" s="488"/>
      <c r="EFY143" s="699" t="s">
        <v>10061</v>
      </c>
      <c r="EFZ143" s="700"/>
      <c r="EGA143" s="488"/>
      <c r="EGB143" s="488"/>
      <c r="EGC143" s="488"/>
      <c r="EGD143" s="488"/>
      <c r="EGE143" s="488"/>
      <c r="EGF143" s="488"/>
      <c r="EGG143" s="699" t="s">
        <v>10061</v>
      </c>
      <c r="EGH143" s="700"/>
      <c r="EGI143" s="488"/>
      <c r="EGJ143" s="488"/>
      <c r="EGK143" s="488"/>
      <c r="EGL143" s="488"/>
      <c r="EGM143" s="488"/>
      <c r="EGN143" s="488"/>
      <c r="EGO143" s="699" t="s">
        <v>10061</v>
      </c>
      <c r="EGP143" s="700"/>
      <c r="EGQ143" s="488"/>
      <c r="EGR143" s="488"/>
      <c r="EGS143" s="488"/>
      <c r="EGT143" s="488"/>
      <c r="EGU143" s="488"/>
      <c r="EGV143" s="488"/>
      <c r="EGW143" s="699" t="s">
        <v>10061</v>
      </c>
      <c r="EGX143" s="700"/>
      <c r="EGY143" s="488"/>
      <c r="EGZ143" s="488"/>
      <c r="EHA143" s="488"/>
      <c r="EHB143" s="488"/>
      <c r="EHC143" s="488"/>
      <c r="EHD143" s="488"/>
      <c r="EHE143" s="699" t="s">
        <v>10061</v>
      </c>
      <c r="EHF143" s="700"/>
      <c r="EHG143" s="488"/>
      <c r="EHH143" s="488"/>
      <c r="EHI143" s="488"/>
      <c r="EHJ143" s="488"/>
      <c r="EHK143" s="488"/>
      <c r="EHL143" s="488"/>
      <c r="EHM143" s="699" t="s">
        <v>10061</v>
      </c>
      <c r="EHN143" s="700"/>
      <c r="EHO143" s="488"/>
      <c r="EHP143" s="488"/>
      <c r="EHQ143" s="488"/>
      <c r="EHR143" s="488"/>
      <c r="EHS143" s="488"/>
      <c r="EHT143" s="488"/>
      <c r="EHU143" s="699" t="s">
        <v>10061</v>
      </c>
      <c r="EHV143" s="700"/>
      <c r="EHW143" s="488"/>
      <c r="EHX143" s="488"/>
      <c r="EHY143" s="488"/>
      <c r="EHZ143" s="488"/>
      <c r="EIA143" s="488"/>
      <c r="EIB143" s="488"/>
      <c r="EIC143" s="699" t="s">
        <v>10061</v>
      </c>
      <c r="EID143" s="700"/>
      <c r="EIE143" s="488"/>
      <c r="EIF143" s="488"/>
      <c r="EIG143" s="488"/>
      <c r="EIH143" s="488"/>
      <c r="EII143" s="488"/>
      <c r="EIJ143" s="488"/>
      <c r="EIK143" s="699" t="s">
        <v>10061</v>
      </c>
      <c r="EIL143" s="700"/>
      <c r="EIM143" s="488"/>
      <c r="EIN143" s="488"/>
      <c r="EIO143" s="488"/>
      <c r="EIP143" s="488"/>
      <c r="EIQ143" s="488"/>
      <c r="EIR143" s="488"/>
      <c r="EIS143" s="699" t="s">
        <v>10061</v>
      </c>
      <c r="EIT143" s="700"/>
      <c r="EIU143" s="488"/>
      <c r="EIV143" s="488"/>
      <c r="EIW143" s="488"/>
      <c r="EIX143" s="488"/>
      <c r="EIY143" s="488"/>
      <c r="EIZ143" s="488"/>
      <c r="EJA143" s="699" t="s">
        <v>10061</v>
      </c>
      <c r="EJB143" s="700"/>
      <c r="EJC143" s="488"/>
      <c r="EJD143" s="488"/>
      <c r="EJE143" s="488"/>
      <c r="EJF143" s="488"/>
      <c r="EJG143" s="488"/>
      <c r="EJH143" s="488"/>
      <c r="EJI143" s="699" t="s">
        <v>10061</v>
      </c>
      <c r="EJJ143" s="700"/>
      <c r="EJK143" s="488"/>
      <c r="EJL143" s="488"/>
      <c r="EJM143" s="488"/>
      <c r="EJN143" s="488"/>
      <c r="EJO143" s="488"/>
      <c r="EJP143" s="488"/>
      <c r="EJQ143" s="699" t="s">
        <v>10061</v>
      </c>
      <c r="EJR143" s="700"/>
      <c r="EJS143" s="488"/>
      <c r="EJT143" s="488"/>
      <c r="EJU143" s="488"/>
      <c r="EJV143" s="488"/>
      <c r="EJW143" s="488"/>
      <c r="EJX143" s="488"/>
      <c r="EJY143" s="699" t="s">
        <v>10061</v>
      </c>
      <c r="EJZ143" s="700"/>
      <c r="EKA143" s="488"/>
      <c r="EKB143" s="488"/>
      <c r="EKC143" s="488"/>
      <c r="EKD143" s="488"/>
      <c r="EKE143" s="488"/>
      <c r="EKF143" s="488"/>
      <c r="EKG143" s="699" t="s">
        <v>10061</v>
      </c>
      <c r="EKH143" s="700"/>
      <c r="EKI143" s="488"/>
      <c r="EKJ143" s="488"/>
      <c r="EKK143" s="488"/>
      <c r="EKL143" s="488"/>
      <c r="EKM143" s="488"/>
      <c r="EKN143" s="488"/>
      <c r="EKO143" s="699" t="s">
        <v>10061</v>
      </c>
      <c r="EKP143" s="700"/>
      <c r="EKQ143" s="488"/>
      <c r="EKR143" s="488"/>
      <c r="EKS143" s="488"/>
      <c r="EKT143" s="488"/>
      <c r="EKU143" s="488"/>
      <c r="EKV143" s="488"/>
      <c r="EKW143" s="699" t="s">
        <v>10061</v>
      </c>
      <c r="EKX143" s="700"/>
      <c r="EKY143" s="488"/>
      <c r="EKZ143" s="488"/>
      <c r="ELA143" s="488"/>
      <c r="ELB143" s="488"/>
      <c r="ELC143" s="488"/>
      <c r="ELD143" s="488"/>
      <c r="ELE143" s="699" t="s">
        <v>10061</v>
      </c>
      <c r="ELF143" s="700"/>
      <c r="ELG143" s="488"/>
      <c r="ELH143" s="488"/>
      <c r="ELI143" s="488"/>
      <c r="ELJ143" s="488"/>
      <c r="ELK143" s="488"/>
      <c r="ELL143" s="488"/>
      <c r="ELM143" s="699" t="s">
        <v>10061</v>
      </c>
      <c r="ELN143" s="700"/>
      <c r="ELO143" s="488"/>
      <c r="ELP143" s="488"/>
      <c r="ELQ143" s="488"/>
      <c r="ELR143" s="488"/>
      <c r="ELS143" s="488"/>
      <c r="ELT143" s="488"/>
      <c r="ELU143" s="699" t="s">
        <v>10061</v>
      </c>
      <c r="ELV143" s="700"/>
      <c r="ELW143" s="488"/>
      <c r="ELX143" s="488"/>
      <c r="ELY143" s="488"/>
      <c r="ELZ143" s="488"/>
      <c r="EMA143" s="488"/>
      <c r="EMB143" s="488"/>
      <c r="EMC143" s="699" t="s">
        <v>10061</v>
      </c>
      <c r="EMD143" s="700"/>
      <c r="EME143" s="488"/>
      <c r="EMF143" s="488"/>
      <c r="EMG143" s="488"/>
      <c r="EMH143" s="488"/>
      <c r="EMI143" s="488"/>
      <c r="EMJ143" s="488"/>
      <c r="EMK143" s="699" t="s">
        <v>10061</v>
      </c>
      <c r="EML143" s="700"/>
      <c r="EMM143" s="488"/>
      <c r="EMN143" s="488"/>
      <c r="EMO143" s="488"/>
      <c r="EMP143" s="488"/>
      <c r="EMQ143" s="488"/>
      <c r="EMR143" s="488"/>
      <c r="EMS143" s="699" t="s">
        <v>10061</v>
      </c>
      <c r="EMT143" s="700"/>
      <c r="EMU143" s="488"/>
      <c r="EMV143" s="488"/>
      <c r="EMW143" s="488"/>
      <c r="EMX143" s="488"/>
      <c r="EMY143" s="488"/>
      <c r="EMZ143" s="488"/>
      <c r="ENA143" s="699" t="s">
        <v>10061</v>
      </c>
      <c r="ENB143" s="700"/>
      <c r="ENC143" s="488"/>
      <c r="END143" s="488"/>
      <c r="ENE143" s="488"/>
      <c r="ENF143" s="488"/>
      <c r="ENG143" s="488"/>
      <c r="ENH143" s="488"/>
      <c r="ENI143" s="699" t="s">
        <v>10061</v>
      </c>
      <c r="ENJ143" s="700"/>
      <c r="ENK143" s="488"/>
      <c r="ENL143" s="488"/>
      <c r="ENM143" s="488"/>
      <c r="ENN143" s="488"/>
      <c r="ENO143" s="488"/>
      <c r="ENP143" s="488"/>
      <c r="ENQ143" s="699" t="s">
        <v>10061</v>
      </c>
      <c r="ENR143" s="700"/>
      <c r="ENS143" s="488"/>
      <c r="ENT143" s="488"/>
      <c r="ENU143" s="488"/>
      <c r="ENV143" s="488"/>
      <c r="ENW143" s="488"/>
      <c r="ENX143" s="488"/>
      <c r="ENY143" s="699" t="s">
        <v>10061</v>
      </c>
      <c r="ENZ143" s="700"/>
      <c r="EOA143" s="488"/>
      <c r="EOB143" s="488"/>
      <c r="EOC143" s="488"/>
      <c r="EOD143" s="488"/>
      <c r="EOE143" s="488"/>
      <c r="EOF143" s="488"/>
      <c r="EOG143" s="699" t="s">
        <v>10061</v>
      </c>
      <c r="EOH143" s="700"/>
      <c r="EOI143" s="488"/>
      <c r="EOJ143" s="488"/>
      <c r="EOK143" s="488"/>
      <c r="EOL143" s="488"/>
      <c r="EOM143" s="488"/>
      <c r="EON143" s="488"/>
      <c r="EOO143" s="699" t="s">
        <v>10061</v>
      </c>
      <c r="EOP143" s="700"/>
      <c r="EOQ143" s="488"/>
      <c r="EOR143" s="488"/>
      <c r="EOS143" s="488"/>
      <c r="EOT143" s="488"/>
      <c r="EOU143" s="488"/>
      <c r="EOV143" s="488"/>
      <c r="EOW143" s="699" t="s">
        <v>10061</v>
      </c>
      <c r="EOX143" s="700"/>
      <c r="EOY143" s="488"/>
      <c r="EOZ143" s="488"/>
      <c r="EPA143" s="488"/>
      <c r="EPB143" s="488"/>
      <c r="EPC143" s="488"/>
      <c r="EPD143" s="488"/>
      <c r="EPE143" s="699" t="s">
        <v>10061</v>
      </c>
      <c r="EPF143" s="700"/>
      <c r="EPG143" s="488"/>
      <c r="EPH143" s="488"/>
      <c r="EPI143" s="488"/>
      <c r="EPJ143" s="488"/>
      <c r="EPK143" s="488"/>
      <c r="EPL143" s="488"/>
      <c r="EPM143" s="699" t="s">
        <v>10061</v>
      </c>
      <c r="EPN143" s="700"/>
      <c r="EPO143" s="488"/>
      <c r="EPP143" s="488"/>
      <c r="EPQ143" s="488"/>
      <c r="EPR143" s="488"/>
      <c r="EPS143" s="488"/>
      <c r="EPT143" s="488"/>
      <c r="EPU143" s="699" t="s">
        <v>10061</v>
      </c>
      <c r="EPV143" s="700"/>
      <c r="EPW143" s="488"/>
      <c r="EPX143" s="488"/>
      <c r="EPY143" s="488"/>
      <c r="EPZ143" s="488"/>
      <c r="EQA143" s="488"/>
      <c r="EQB143" s="488"/>
      <c r="EQC143" s="699" t="s">
        <v>10061</v>
      </c>
      <c r="EQD143" s="700"/>
      <c r="EQE143" s="488"/>
      <c r="EQF143" s="488"/>
      <c r="EQG143" s="488"/>
      <c r="EQH143" s="488"/>
      <c r="EQI143" s="488"/>
      <c r="EQJ143" s="488"/>
      <c r="EQK143" s="699" t="s">
        <v>10061</v>
      </c>
      <c r="EQL143" s="700"/>
      <c r="EQM143" s="488"/>
      <c r="EQN143" s="488"/>
      <c r="EQO143" s="488"/>
      <c r="EQP143" s="488"/>
      <c r="EQQ143" s="488"/>
      <c r="EQR143" s="488"/>
      <c r="EQS143" s="699" t="s">
        <v>10061</v>
      </c>
      <c r="EQT143" s="700"/>
      <c r="EQU143" s="488"/>
      <c r="EQV143" s="488"/>
      <c r="EQW143" s="488"/>
      <c r="EQX143" s="488"/>
      <c r="EQY143" s="488"/>
      <c r="EQZ143" s="488"/>
      <c r="ERA143" s="699" t="s">
        <v>10061</v>
      </c>
      <c r="ERB143" s="700"/>
      <c r="ERC143" s="488"/>
      <c r="ERD143" s="488"/>
      <c r="ERE143" s="488"/>
      <c r="ERF143" s="488"/>
      <c r="ERG143" s="488"/>
      <c r="ERH143" s="488"/>
      <c r="ERI143" s="699" t="s">
        <v>10061</v>
      </c>
      <c r="ERJ143" s="700"/>
      <c r="ERK143" s="488"/>
      <c r="ERL143" s="488"/>
      <c r="ERM143" s="488"/>
      <c r="ERN143" s="488"/>
      <c r="ERO143" s="488"/>
      <c r="ERP143" s="488"/>
      <c r="ERQ143" s="699" t="s">
        <v>10061</v>
      </c>
      <c r="ERR143" s="700"/>
      <c r="ERS143" s="488"/>
      <c r="ERT143" s="488"/>
      <c r="ERU143" s="488"/>
      <c r="ERV143" s="488"/>
      <c r="ERW143" s="488"/>
      <c r="ERX143" s="488"/>
      <c r="ERY143" s="699" t="s">
        <v>10061</v>
      </c>
      <c r="ERZ143" s="700"/>
      <c r="ESA143" s="488"/>
      <c r="ESB143" s="488"/>
      <c r="ESC143" s="488"/>
      <c r="ESD143" s="488"/>
      <c r="ESE143" s="488"/>
      <c r="ESF143" s="488"/>
      <c r="ESG143" s="699" t="s">
        <v>10061</v>
      </c>
      <c r="ESH143" s="700"/>
      <c r="ESI143" s="488"/>
      <c r="ESJ143" s="488"/>
      <c r="ESK143" s="488"/>
      <c r="ESL143" s="488"/>
      <c r="ESM143" s="488"/>
      <c r="ESN143" s="488"/>
      <c r="ESO143" s="699" t="s">
        <v>10061</v>
      </c>
      <c r="ESP143" s="700"/>
      <c r="ESQ143" s="488"/>
      <c r="ESR143" s="488"/>
      <c r="ESS143" s="488"/>
      <c r="EST143" s="488"/>
      <c r="ESU143" s="488"/>
      <c r="ESV143" s="488"/>
      <c r="ESW143" s="699" t="s">
        <v>10061</v>
      </c>
      <c r="ESX143" s="700"/>
      <c r="ESY143" s="488"/>
      <c r="ESZ143" s="488"/>
      <c r="ETA143" s="488"/>
      <c r="ETB143" s="488"/>
      <c r="ETC143" s="488"/>
      <c r="ETD143" s="488"/>
      <c r="ETE143" s="699" t="s">
        <v>10061</v>
      </c>
      <c r="ETF143" s="700"/>
      <c r="ETG143" s="488"/>
      <c r="ETH143" s="488"/>
      <c r="ETI143" s="488"/>
      <c r="ETJ143" s="488"/>
      <c r="ETK143" s="488"/>
      <c r="ETL143" s="488"/>
      <c r="ETM143" s="699" t="s">
        <v>10061</v>
      </c>
      <c r="ETN143" s="700"/>
      <c r="ETO143" s="488"/>
      <c r="ETP143" s="488"/>
      <c r="ETQ143" s="488"/>
      <c r="ETR143" s="488"/>
      <c r="ETS143" s="488"/>
      <c r="ETT143" s="488"/>
      <c r="ETU143" s="699" t="s">
        <v>10061</v>
      </c>
      <c r="ETV143" s="700"/>
      <c r="ETW143" s="488"/>
      <c r="ETX143" s="488"/>
      <c r="ETY143" s="488"/>
      <c r="ETZ143" s="488"/>
      <c r="EUA143" s="488"/>
      <c r="EUB143" s="488"/>
      <c r="EUC143" s="699" t="s">
        <v>10061</v>
      </c>
      <c r="EUD143" s="700"/>
      <c r="EUE143" s="488"/>
      <c r="EUF143" s="488"/>
      <c r="EUG143" s="488"/>
      <c r="EUH143" s="488"/>
      <c r="EUI143" s="488"/>
      <c r="EUJ143" s="488"/>
      <c r="EUK143" s="699" t="s">
        <v>10061</v>
      </c>
      <c r="EUL143" s="700"/>
      <c r="EUM143" s="488"/>
      <c r="EUN143" s="488"/>
      <c r="EUO143" s="488"/>
      <c r="EUP143" s="488"/>
      <c r="EUQ143" s="488"/>
      <c r="EUR143" s="488"/>
      <c r="EUS143" s="699" t="s">
        <v>10061</v>
      </c>
      <c r="EUT143" s="700"/>
      <c r="EUU143" s="488"/>
      <c r="EUV143" s="488"/>
      <c r="EUW143" s="488"/>
      <c r="EUX143" s="488"/>
      <c r="EUY143" s="488"/>
      <c r="EUZ143" s="488"/>
      <c r="EVA143" s="699" t="s">
        <v>10061</v>
      </c>
      <c r="EVB143" s="700"/>
      <c r="EVC143" s="488"/>
      <c r="EVD143" s="488"/>
      <c r="EVE143" s="488"/>
      <c r="EVF143" s="488"/>
      <c r="EVG143" s="488"/>
      <c r="EVH143" s="488"/>
      <c r="EVI143" s="699" t="s">
        <v>10061</v>
      </c>
      <c r="EVJ143" s="700"/>
      <c r="EVK143" s="488"/>
      <c r="EVL143" s="488"/>
      <c r="EVM143" s="488"/>
      <c r="EVN143" s="488"/>
      <c r="EVO143" s="488"/>
      <c r="EVP143" s="488"/>
      <c r="EVQ143" s="699" t="s">
        <v>10061</v>
      </c>
      <c r="EVR143" s="700"/>
      <c r="EVS143" s="488"/>
      <c r="EVT143" s="488"/>
      <c r="EVU143" s="488"/>
      <c r="EVV143" s="488"/>
      <c r="EVW143" s="488"/>
      <c r="EVX143" s="488"/>
      <c r="EVY143" s="699" t="s">
        <v>10061</v>
      </c>
      <c r="EVZ143" s="700"/>
      <c r="EWA143" s="488"/>
      <c r="EWB143" s="488"/>
      <c r="EWC143" s="488"/>
      <c r="EWD143" s="488"/>
      <c r="EWE143" s="488"/>
      <c r="EWF143" s="488"/>
      <c r="EWG143" s="699" t="s">
        <v>10061</v>
      </c>
      <c r="EWH143" s="700"/>
      <c r="EWI143" s="488"/>
      <c r="EWJ143" s="488"/>
      <c r="EWK143" s="488"/>
      <c r="EWL143" s="488"/>
      <c r="EWM143" s="488"/>
      <c r="EWN143" s="488"/>
      <c r="EWO143" s="699" t="s">
        <v>10061</v>
      </c>
      <c r="EWP143" s="700"/>
      <c r="EWQ143" s="488"/>
      <c r="EWR143" s="488"/>
      <c r="EWS143" s="488"/>
      <c r="EWT143" s="488"/>
      <c r="EWU143" s="488"/>
      <c r="EWV143" s="488"/>
      <c r="EWW143" s="699" t="s">
        <v>10061</v>
      </c>
      <c r="EWX143" s="700"/>
      <c r="EWY143" s="488"/>
      <c r="EWZ143" s="488"/>
      <c r="EXA143" s="488"/>
      <c r="EXB143" s="488"/>
      <c r="EXC143" s="488"/>
      <c r="EXD143" s="488"/>
      <c r="EXE143" s="699" t="s">
        <v>10061</v>
      </c>
      <c r="EXF143" s="700"/>
      <c r="EXG143" s="488"/>
      <c r="EXH143" s="488"/>
      <c r="EXI143" s="488"/>
      <c r="EXJ143" s="488"/>
      <c r="EXK143" s="488"/>
      <c r="EXL143" s="488"/>
      <c r="EXM143" s="699" t="s">
        <v>10061</v>
      </c>
      <c r="EXN143" s="700"/>
      <c r="EXO143" s="488"/>
      <c r="EXP143" s="488"/>
      <c r="EXQ143" s="488"/>
      <c r="EXR143" s="488"/>
      <c r="EXS143" s="488"/>
      <c r="EXT143" s="488"/>
      <c r="EXU143" s="699" t="s">
        <v>10061</v>
      </c>
      <c r="EXV143" s="700"/>
      <c r="EXW143" s="488"/>
      <c r="EXX143" s="488"/>
      <c r="EXY143" s="488"/>
      <c r="EXZ143" s="488"/>
      <c r="EYA143" s="488"/>
      <c r="EYB143" s="488"/>
      <c r="EYC143" s="699" t="s">
        <v>10061</v>
      </c>
      <c r="EYD143" s="700"/>
      <c r="EYE143" s="488"/>
      <c r="EYF143" s="488"/>
      <c r="EYG143" s="488"/>
      <c r="EYH143" s="488"/>
      <c r="EYI143" s="488"/>
      <c r="EYJ143" s="488"/>
      <c r="EYK143" s="699" t="s">
        <v>10061</v>
      </c>
      <c r="EYL143" s="700"/>
      <c r="EYM143" s="488"/>
      <c r="EYN143" s="488"/>
      <c r="EYO143" s="488"/>
      <c r="EYP143" s="488"/>
      <c r="EYQ143" s="488"/>
      <c r="EYR143" s="488"/>
      <c r="EYS143" s="699" t="s">
        <v>10061</v>
      </c>
      <c r="EYT143" s="700"/>
      <c r="EYU143" s="488"/>
      <c r="EYV143" s="488"/>
      <c r="EYW143" s="488"/>
      <c r="EYX143" s="488"/>
      <c r="EYY143" s="488"/>
      <c r="EYZ143" s="488"/>
      <c r="EZA143" s="699" t="s">
        <v>10061</v>
      </c>
      <c r="EZB143" s="700"/>
      <c r="EZC143" s="488"/>
      <c r="EZD143" s="488"/>
      <c r="EZE143" s="488"/>
      <c r="EZF143" s="488"/>
      <c r="EZG143" s="488"/>
      <c r="EZH143" s="488"/>
      <c r="EZI143" s="699" t="s">
        <v>10061</v>
      </c>
      <c r="EZJ143" s="700"/>
      <c r="EZK143" s="488"/>
      <c r="EZL143" s="488"/>
      <c r="EZM143" s="488"/>
      <c r="EZN143" s="488"/>
      <c r="EZO143" s="488"/>
      <c r="EZP143" s="488"/>
      <c r="EZQ143" s="699" t="s">
        <v>10061</v>
      </c>
      <c r="EZR143" s="700"/>
      <c r="EZS143" s="488"/>
      <c r="EZT143" s="488"/>
      <c r="EZU143" s="488"/>
      <c r="EZV143" s="488"/>
      <c r="EZW143" s="488"/>
      <c r="EZX143" s="488"/>
      <c r="EZY143" s="699" t="s">
        <v>10061</v>
      </c>
      <c r="EZZ143" s="700"/>
      <c r="FAA143" s="488"/>
      <c r="FAB143" s="488"/>
      <c r="FAC143" s="488"/>
      <c r="FAD143" s="488"/>
      <c r="FAE143" s="488"/>
      <c r="FAF143" s="488"/>
      <c r="FAG143" s="699" t="s">
        <v>10061</v>
      </c>
      <c r="FAH143" s="700"/>
      <c r="FAI143" s="488"/>
      <c r="FAJ143" s="488"/>
      <c r="FAK143" s="488"/>
      <c r="FAL143" s="488"/>
      <c r="FAM143" s="488"/>
      <c r="FAN143" s="488"/>
      <c r="FAO143" s="699" t="s">
        <v>10061</v>
      </c>
      <c r="FAP143" s="700"/>
      <c r="FAQ143" s="488"/>
      <c r="FAR143" s="488"/>
      <c r="FAS143" s="488"/>
      <c r="FAT143" s="488"/>
      <c r="FAU143" s="488"/>
      <c r="FAV143" s="488"/>
      <c r="FAW143" s="699" t="s">
        <v>10061</v>
      </c>
      <c r="FAX143" s="700"/>
      <c r="FAY143" s="488"/>
      <c r="FAZ143" s="488"/>
      <c r="FBA143" s="488"/>
      <c r="FBB143" s="488"/>
      <c r="FBC143" s="488"/>
      <c r="FBD143" s="488"/>
      <c r="FBE143" s="699" t="s">
        <v>10061</v>
      </c>
      <c r="FBF143" s="700"/>
      <c r="FBG143" s="488"/>
      <c r="FBH143" s="488"/>
      <c r="FBI143" s="488"/>
      <c r="FBJ143" s="488"/>
      <c r="FBK143" s="488"/>
      <c r="FBL143" s="488"/>
      <c r="FBM143" s="699" t="s">
        <v>10061</v>
      </c>
      <c r="FBN143" s="700"/>
      <c r="FBO143" s="488"/>
      <c r="FBP143" s="488"/>
      <c r="FBQ143" s="488"/>
      <c r="FBR143" s="488"/>
      <c r="FBS143" s="488"/>
      <c r="FBT143" s="488"/>
      <c r="FBU143" s="699" t="s">
        <v>10061</v>
      </c>
      <c r="FBV143" s="700"/>
      <c r="FBW143" s="488"/>
      <c r="FBX143" s="488"/>
      <c r="FBY143" s="488"/>
      <c r="FBZ143" s="488"/>
      <c r="FCA143" s="488"/>
      <c r="FCB143" s="488"/>
      <c r="FCC143" s="699" t="s">
        <v>10061</v>
      </c>
      <c r="FCD143" s="700"/>
      <c r="FCE143" s="488"/>
      <c r="FCF143" s="488"/>
      <c r="FCG143" s="488"/>
      <c r="FCH143" s="488"/>
      <c r="FCI143" s="488"/>
      <c r="FCJ143" s="488"/>
      <c r="FCK143" s="699" t="s">
        <v>10061</v>
      </c>
      <c r="FCL143" s="700"/>
      <c r="FCM143" s="488"/>
      <c r="FCN143" s="488"/>
      <c r="FCO143" s="488"/>
      <c r="FCP143" s="488"/>
      <c r="FCQ143" s="488"/>
      <c r="FCR143" s="488"/>
      <c r="FCS143" s="699" t="s">
        <v>10061</v>
      </c>
      <c r="FCT143" s="700"/>
      <c r="FCU143" s="488"/>
      <c r="FCV143" s="488"/>
      <c r="FCW143" s="488"/>
      <c r="FCX143" s="488"/>
      <c r="FCY143" s="488"/>
      <c r="FCZ143" s="488"/>
      <c r="FDA143" s="699" t="s">
        <v>10061</v>
      </c>
      <c r="FDB143" s="700"/>
      <c r="FDC143" s="488"/>
      <c r="FDD143" s="488"/>
      <c r="FDE143" s="488"/>
      <c r="FDF143" s="488"/>
      <c r="FDG143" s="488"/>
      <c r="FDH143" s="488"/>
      <c r="FDI143" s="699" t="s">
        <v>10061</v>
      </c>
      <c r="FDJ143" s="700"/>
      <c r="FDK143" s="488"/>
      <c r="FDL143" s="488"/>
      <c r="FDM143" s="488"/>
      <c r="FDN143" s="488"/>
      <c r="FDO143" s="488"/>
      <c r="FDP143" s="488"/>
      <c r="FDQ143" s="699" t="s">
        <v>10061</v>
      </c>
      <c r="FDR143" s="700"/>
      <c r="FDS143" s="488"/>
      <c r="FDT143" s="488"/>
      <c r="FDU143" s="488"/>
      <c r="FDV143" s="488"/>
      <c r="FDW143" s="488"/>
      <c r="FDX143" s="488"/>
      <c r="FDY143" s="699" t="s">
        <v>10061</v>
      </c>
      <c r="FDZ143" s="700"/>
      <c r="FEA143" s="488"/>
      <c r="FEB143" s="488"/>
      <c r="FEC143" s="488"/>
      <c r="FED143" s="488"/>
      <c r="FEE143" s="488"/>
      <c r="FEF143" s="488"/>
      <c r="FEG143" s="699" t="s">
        <v>10061</v>
      </c>
      <c r="FEH143" s="700"/>
      <c r="FEI143" s="488"/>
      <c r="FEJ143" s="488"/>
      <c r="FEK143" s="488"/>
      <c r="FEL143" s="488"/>
      <c r="FEM143" s="488"/>
      <c r="FEN143" s="488"/>
      <c r="FEO143" s="699" t="s">
        <v>10061</v>
      </c>
      <c r="FEP143" s="700"/>
      <c r="FEQ143" s="488"/>
      <c r="FER143" s="488"/>
      <c r="FES143" s="488"/>
      <c r="FET143" s="488"/>
      <c r="FEU143" s="488"/>
      <c r="FEV143" s="488"/>
      <c r="FEW143" s="699" t="s">
        <v>10061</v>
      </c>
      <c r="FEX143" s="700"/>
      <c r="FEY143" s="488"/>
      <c r="FEZ143" s="488"/>
      <c r="FFA143" s="488"/>
      <c r="FFB143" s="488"/>
      <c r="FFC143" s="488"/>
      <c r="FFD143" s="488"/>
      <c r="FFE143" s="699" t="s">
        <v>10061</v>
      </c>
      <c r="FFF143" s="700"/>
      <c r="FFG143" s="488"/>
      <c r="FFH143" s="488"/>
      <c r="FFI143" s="488"/>
      <c r="FFJ143" s="488"/>
      <c r="FFK143" s="488"/>
      <c r="FFL143" s="488"/>
      <c r="FFM143" s="699" t="s">
        <v>10061</v>
      </c>
      <c r="FFN143" s="700"/>
      <c r="FFO143" s="488"/>
      <c r="FFP143" s="488"/>
      <c r="FFQ143" s="488"/>
      <c r="FFR143" s="488"/>
      <c r="FFS143" s="488"/>
      <c r="FFT143" s="488"/>
      <c r="FFU143" s="699" t="s">
        <v>10061</v>
      </c>
      <c r="FFV143" s="700"/>
      <c r="FFW143" s="488"/>
      <c r="FFX143" s="488"/>
      <c r="FFY143" s="488"/>
      <c r="FFZ143" s="488"/>
      <c r="FGA143" s="488"/>
      <c r="FGB143" s="488"/>
      <c r="FGC143" s="699" t="s">
        <v>10061</v>
      </c>
      <c r="FGD143" s="700"/>
      <c r="FGE143" s="488"/>
      <c r="FGF143" s="488"/>
      <c r="FGG143" s="488"/>
      <c r="FGH143" s="488"/>
      <c r="FGI143" s="488"/>
      <c r="FGJ143" s="488"/>
      <c r="FGK143" s="699" t="s">
        <v>10061</v>
      </c>
      <c r="FGL143" s="700"/>
      <c r="FGM143" s="488"/>
      <c r="FGN143" s="488"/>
      <c r="FGO143" s="488"/>
      <c r="FGP143" s="488"/>
      <c r="FGQ143" s="488"/>
      <c r="FGR143" s="488"/>
      <c r="FGS143" s="699" t="s">
        <v>10061</v>
      </c>
      <c r="FGT143" s="700"/>
      <c r="FGU143" s="488"/>
      <c r="FGV143" s="488"/>
      <c r="FGW143" s="488"/>
      <c r="FGX143" s="488"/>
      <c r="FGY143" s="488"/>
      <c r="FGZ143" s="488"/>
      <c r="FHA143" s="699" t="s">
        <v>10061</v>
      </c>
      <c r="FHB143" s="700"/>
      <c r="FHC143" s="488"/>
      <c r="FHD143" s="488"/>
      <c r="FHE143" s="488"/>
      <c r="FHF143" s="488"/>
      <c r="FHG143" s="488"/>
      <c r="FHH143" s="488"/>
      <c r="FHI143" s="699" t="s">
        <v>10061</v>
      </c>
      <c r="FHJ143" s="700"/>
      <c r="FHK143" s="488"/>
      <c r="FHL143" s="488"/>
      <c r="FHM143" s="488"/>
      <c r="FHN143" s="488"/>
      <c r="FHO143" s="488"/>
      <c r="FHP143" s="488"/>
      <c r="FHQ143" s="699" t="s">
        <v>10061</v>
      </c>
      <c r="FHR143" s="700"/>
      <c r="FHS143" s="488"/>
      <c r="FHT143" s="488"/>
      <c r="FHU143" s="488"/>
      <c r="FHV143" s="488"/>
      <c r="FHW143" s="488"/>
      <c r="FHX143" s="488"/>
      <c r="FHY143" s="699" t="s">
        <v>10061</v>
      </c>
      <c r="FHZ143" s="700"/>
      <c r="FIA143" s="488"/>
      <c r="FIB143" s="488"/>
      <c r="FIC143" s="488"/>
      <c r="FID143" s="488"/>
      <c r="FIE143" s="488"/>
      <c r="FIF143" s="488"/>
      <c r="FIG143" s="699" t="s">
        <v>10061</v>
      </c>
      <c r="FIH143" s="700"/>
      <c r="FII143" s="488"/>
      <c r="FIJ143" s="488"/>
      <c r="FIK143" s="488"/>
      <c r="FIL143" s="488"/>
      <c r="FIM143" s="488"/>
      <c r="FIN143" s="488"/>
      <c r="FIO143" s="699" t="s">
        <v>10061</v>
      </c>
      <c r="FIP143" s="700"/>
      <c r="FIQ143" s="488"/>
      <c r="FIR143" s="488"/>
      <c r="FIS143" s="488"/>
      <c r="FIT143" s="488"/>
      <c r="FIU143" s="488"/>
      <c r="FIV143" s="488"/>
      <c r="FIW143" s="699" t="s">
        <v>10061</v>
      </c>
      <c r="FIX143" s="700"/>
      <c r="FIY143" s="488"/>
      <c r="FIZ143" s="488"/>
      <c r="FJA143" s="488"/>
      <c r="FJB143" s="488"/>
      <c r="FJC143" s="488"/>
      <c r="FJD143" s="488"/>
      <c r="FJE143" s="699" t="s">
        <v>10061</v>
      </c>
      <c r="FJF143" s="700"/>
      <c r="FJG143" s="488"/>
      <c r="FJH143" s="488"/>
      <c r="FJI143" s="488"/>
      <c r="FJJ143" s="488"/>
      <c r="FJK143" s="488"/>
      <c r="FJL143" s="488"/>
      <c r="FJM143" s="699" t="s">
        <v>10061</v>
      </c>
      <c r="FJN143" s="700"/>
      <c r="FJO143" s="488"/>
      <c r="FJP143" s="488"/>
      <c r="FJQ143" s="488"/>
      <c r="FJR143" s="488"/>
      <c r="FJS143" s="488"/>
      <c r="FJT143" s="488"/>
      <c r="FJU143" s="699" t="s">
        <v>10061</v>
      </c>
      <c r="FJV143" s="700"/>
      <c r="FJW143" s="488"/>
      <c r="FJX143" s="488"/>
      <c r="FJY143" s="488"/>
      <c r="FJZ143" s="488"/>
      <c r="FKA143" s="488"/>
      <c r="FKB143" s="488"/>
      <c r="FKC143" s="699" t="s">
        <v>10061</v>
      </c>
      <c r="FKD143" s="700"/>
      <c r="FKE143" s="488"/>
      <c r="FKF143" s="488"/>
      <c r="FKG143" s="488"/>
      <c r="FKH143" s="488"/>
      <c r="FKI143" s="488"/>
      <c r="FKJ143" s="488"/>
      <c r="FKK143" s="699" t="s">
        <v>10061</v>
      </c>
      <c r="FKL143" s="700"/>
      <c r="FKM143" s="488"/>
      <c r="FKN143" s="488"/>
      <c r="FKO143" s="488"/>
      <c r="FKP143" s="488"/>
      <c r="FKQ143" s="488"/>
      <c r="FKR143" s="488"/>
      <c r="FKS143" s="699" t="s">
        <v>10061</v>
      </c>
      <c r="FKT143" s="700"/>
      <c r="FKU143" s="488"/>
      <c r="FKV143" s="488"/>
      <c r="FKW143" s="488"/>
      <c r="FKX143" s="488"/>
      <c r="FKY143" s="488"/>
      <c r="FKZ143" s="488"/>
      <c r="FLA143" s="699" t="s">
        <v>10061</v>
      </c>
      <c r="FLB143" s="700"/>
      <c r="FLC143" s="488"/>
      <c r="FLD143" s="488"/>
      <c r="FLE143" s="488"/>
      <c r="FLF143" s="488"/>
      <c r="FLG143" s="488"/>
      <c r="FLH143" s="488"/>
      <c r="FLI143" s="699" t="s">
        <v>10061</v>
      </c>
      <c r="FLJ143" s="700"/>
      <c r="FLK143" s="488"/>
      <c r="FLL143" s="488"/>
      <c r="FLM143" s="488"/>
      <c r="FLN143" s="488"/>
      <c r="FLO143" s="488"/>
      <c r="FLP143" s="488"/>
      <c r="FLQ143" s="699" t="s">
        <v>10061</v>
      </c>
      <c r="FLR143" s="700"/>
      <c r="FLS143" s="488"/>
      <c r="FLT143" s="488"/>
      <c r="FLU143" s="488"/>
      <c r="FLV143" s="488"/>
      <c r="FLW143" s="488"/>
      <c r="FLX143" s="488"/>
      <c r="FLY143" s="699" t="s">
        <v>10061</v>
      </c>
      <c r="FLZ143" s="700"/>
      <c r="FMA143" s="488"/>
      <c r="FMB143" s="488"/>
      <c r="FMC143" s="488"/>
      <c r="FMD143" s="488"/>
      <c r="FME143" s="488"/>
      <c r="FMF143" s="488"/>
      <c r="FMG143" s="699" t="s">
        <v>10061</v>
      </c>
      <c r="FMH143" s="700"/>
      <c r="FMI143" s="488"/>
      <c r="FMJ143" s="488"/>
      <c r="FMK143" s="488"/>
      <c r="FML143" s="488"/>
      <c r="FMM143" s="488"/>
      <c r="FMN143" s="488"/>
      <c r="FMO143" s="699" t="s">
        <v>10061</v>
      </c>
      <c r="FMP143" s="700"/>
      <c r="FMQ143" s="488"/>
      <c r="FMR143" s="488"/>
      <c r="FMS143" s="488"/>
      <c r="FMT143" s="488"/>
      <c r="FMU143" s="488"/>
      <c r="FMV143" s="488"/>
      <c r="FMW143" s="699" t="s">
        <v>10061</v>
      </c>
      <c r="FMX143" s="700"/>
      <c r="FMY143" s="488"/>
      <c r="FMZ143" s="488"/>
      <c r="FNA143" s="488"/>
      <c r="FNB143" s="488"/>
      <c r="FNC143" s="488"/>
      <c r="FND143" s="488"/>
      <c r="FNE143" s="699" t="s">
        <v>10061</v>
      </c>
      <c r="FNF143" s="700"/>
      <c r="FNG143" s="488"/>
      <c r="FNH143" s="488"/>
      <c r="FNI143" s="488"/>
      <c r="FNJ143" s="488"/>
      <c r="FNK143" s="488"/>
      <c r="FNL143" s="488"/>
      <c r="FNM143" s="699" t="s">
        <v>10061</v>
      </c>
      <c r="FNN143" s="700"/>
      <c r="FNO143" s="488"/>
      <c r="FNP143" s="488"/>
      <c r="FNQ143" s="488"/>
      <c r="FNR143" s="488"/>
      <c r="FNS143" s="488"/>
      <c r="FNT143" s="488"/>
      <c r="FNU143" s="699" t="s">
        <v>10061</v>
      </c>
      <c r="FNV143" s="700"/>
      <c r="FNW143" s="488"/>
      <c r="FNX143" s="488"/>
      <c r="FNY143" s="488"/>
      <c r="FNZ143" s="488"/>
      <c r="FOA143" s="488"/>
      <c r="FOB143" s="488"/>
      <c r="FOC143" s="699" t="s">
        <v>10061</v>
      </c>
      <c r="FOD143" s="700"/>
      <c r="FOE143" s="488"/>
      <c r="FOF143" s="488"/>
      <c r="FOG143" s="488"/>
      <c r="FOH143" s="488"/>
      <c r="FOI143" s="488"/>
      <c r="FOJ143" s="488"/>
      <c r="FOK143" s="699" t="s">
        <v>10061</v>
      </c>
      <c r="FOL143" s="700"/>
      <c r="FOM143" s="488"/>
      <c r="FON143" s="488"/>
      <c r="FOO143" s="488"/>
      <c r="FOP143" s="488"/>
      <c r="FOQ143" s="488"/>
      <c r="FOR143" s="488"/>
      <c r="FOS143" s="699" t="s">
        <v>10061</v>
      </c>
      <c r="FOT143" s="700"/>
      <c r="FOU143" s="488"/>
      <c r="FOV143" s="488"/>
      <c r="FOW143" s="488"/>
      <c r="FOX143" s="488"/>
      <c r="FOY143" s="488"/>
      <c r="FOZ143" s="488"/>
      <c r="FPA143" s="699" t="s">
        <v>10061</v>
      </c>
      <c r="FPB143" s="700"/>
      <c r="FPC143" s="488"/>
      <c r="FPD143" s="488"/>
      <c r="FPE143" s="488"/>
      <c r="FPF143" s="488"/>
      <c r="FPG143" s="488"/>
      <c r="FPH143" s="488"/>
      <c r="FPI143" s="699" t="s">
        <v>10061</v>
      </c>
      <c r="FPJ143" s="700"/>
      <c r="FPK143" s="488"/>
      <c r="FPL143" s="488"/>
      <c r="FPM143" s="488"/>
      <c r="FPN143" s="488"/>
      <c r="FPO143" s="488"/>
      <c r="FPP143" s="488"/>
      <c r="FPQ143" s="699" t="s">
        <v>10061</v>
      </c>
      <c r="FPR143" s="700"/>
      <c r="FPS143" s="488"/>
      <c r="FPT143" s="488"/>
      <c r="FPU143" s="488"/>
      <c r="FPV143" s="488"/>
      <c r="FPW143" s="488"/>
      <c r="FPX143" s="488"/>
      <c r="FPY143" s="699" t="s">
        <v>10061</v>
      </c>
      <c r="FPZ143" s="700"/>
      <c r="FQA143" s="488"/>
      <c r="FQB143" s="488"/>
      <c r="FQC143" s="488"/>
      <c r="FQD143" s="488"/>
      <c r="FQE143" s="488"/>
      <c r="FQF143" s="488"/>
      <c r="FQG143" s="699" t="s">
        <v>10061</v>
      </c>
      <c r="FQH143" s="700"/>
      <c r="FQI143" s="488"/>
      <c r="FQJ143" s="488"/>
      <c r="FQK143" s="488"/>
      <c r="FQL143" s="488"/>
      <c r="FQM143" s="488"/>
      <c r="FQN143" s="488"/>
      <c r="FQO143" s="699" t="s">
        <v>10061</v>
      </c>
      <c r="FQP143" s="700"/>
      <c r="FQQ143" s="488"/>
      <c r="FQR143" s="488"/>
      <c r="FQS143" s="488"/>
      <c r="FQT143" s="488"/>
      <c r="FQU143" s="488"/>
      <c r="FQV143" s="488"/>
      <c r="FQW143" s="699" t="s">
        <v>10061</v>
      </c>
      <c r="FQX143" s="700"/>
      <c r="FQY143" s="488"/>
      <c r="FQZ143" s="488"/>
      <c r="FRA143" s="488"/>
      <c r="FRB143" s="488"/>
      <c r="FRC143" s="488"/>
      <c r="FRD143" s="488"/>
      <c r="FRE143" s="699" t="s">
        <v>10061</v>
      </c>
      <c r="FRF143" s="700"/>
      <c r="FRG143" s="488"/>
      <c r="FRH143" s="488"/>
      <c r="FRI143" s="488"/>
      <c r="FRJ143" s="488"/>
      <c r="FRK143" s="488"/>
      <c r="FRL143" s="488"/>
      <c r="FRM143" s="699" t="s">
        <v>10061</v>
      </c>
      <c r="FRN143" s="700"/>
      <c r="FRO143" s="488"/>
      <c r="FRP143" s="488"/>
      <c r="FRQ143" s="488"/>
      <c r="FRR143" s="488"/>
      <c r="FRS143" s="488"/>
      <c r="FRT143" s="488"/>
      <c r="FRU143" s="699" t="s">
        <v>10061</v>
      </c>
      <c r="FRV143" s="700"/>
      <c r="FRW143" s="488"/>
      <c r="FRX143" s="488"/>
      <c r="FRY143" s="488"/>
      <c r="FRZ143" s="488"/>
      <c r="FSA143" s="488"/>
      <c r="FSB143" s="488"/>
      <c r="FSC143" s="699" t="s">
        <v>10061</v>
      </c>
      <c r="FSD143" s="700"/>
      <c r="FSE143" s="488"/>
      <c r="FSF143" s="488"/>
      <c r="FSG143" s="488"/>
      <c r="FSH143" s="488"/>
      <c r="FSI143" s="488"/>
      <c r="FSJ143" s="488"/>
      <c r="FSK143" s="699" t="s">
        <v>10061</v>
      </c>
      <c r="FSL143" s="700"/>
      <c r="FSM143" s="488"/>
      <c r="FSN143" s="488"/>
      <c r="FSO143" s="488"/>
      <c r="FSP143" s="488"/>
      <c r="FSQ143" s="488"/>
      <c r="FSR143" s="488"/>
      <c r="FSS143" s="699" t="s">
        <v>10061</v>
      </c>
      <c r="FST143" s="700"/>
      <c r="FSU143" s="488"/>
      <c r="FSV143" s="488"/>
      <c r="FSW143" s="488"/>
      <c r="FSX143" s="488"/>
      <c r="FSY143" s="488"/>
      <c r="FSZ143" s="488"/>
      <c r="FTA143" s="699" t="s">
        <v>10061</v>
      </c>
      <c r="FTB143" s="700"/>
      <c r="FTC143" s="488"/>
      <c r="FTD143" s="488"/>
      <c r="FTE143" s="488"/>
      <c r="FTF143" s="488"/>
      <c r="FTG143" s="488"/>
      <c r="FTH143" s="488"/>
      <c r="FTI143" s="699" t="s">
        <v>10061</v>
      </c>
      <c r="FTJ143" s="700"/>
      <c r="FTK143" s="488"/>
      <c r="FTL143" s="488"/>
      <c r="FTM143" s="488"/>
      <c r="FTN143" s="488"/>
      <c r="FTO143" s="488"/>
      <c r="FTP143" s="488"/>
      <c r="FTQ143" s="699" t="s">
        <v>10061</v>
      </c>
      <c r="FTR143" s="700"/>
      <c r="FTS143" s="488"/>
      <c r="FTT143" s="488"/>
      <c r="FTU143" s="488"/>
      <c r="FTV143" s="488"/>
      <c r="FTW143" s="488"/>
      <c r="FTX143" s="488"/>
      <c r="FTY143" s="699" t="s">
        <v>10061</v>
      </c>
      <c r="FTZ143" s="700"/>
      <c r="FUA143" s="488"/>
      <c r="FUB143" s="488"/>
      <c r="FUC143" s="488"/>
      <c r="FUD143" s="488"/>
      <c r="FUE143" s="488"/>
      <c r="FUF143" s="488"/>
      <c r="FUG143" s="699" t="s">
        <v>10061</v>
      </c>
      <c r="FUH143" s="700"/>
      <c r="FUI143" s="488"/>
      <c r="FUJ143" s="488"/>
      <c r="FUK143" s="488"/>
      <c r="FUL143" s="488"/>
      <c r="FUM143" s="488"/>
      <c r="FUN143" s="488"/>
      <c r="FUO143" s="699" t="s">
        <v>10061</v>
      </c>
      <c r="FUP143" s="700"/>
      <c r="FUQ143" s="488"/>
      <c r="FUR143" s="488"/>
      <c r="FUS143" s="488"/>
      <c r="FUT143" s="488"/>
      <c r="FUU143" s="488"/>
      <c r="FUV143" s="488"/>
      <c r="FUW143" s="699" t="s">
        <v>10061</v>
      </c>
      <c r="FUX143" s="700"/>
      <c r="FUY143" s="488"/>
      <c r="FUZ143" s="488"/>
      <c r="FVA143" s="488"/>
      <c r="FVB143" s="488"/>
      <c r="FVC143" s="488"/>
      <c r="FVD143" s="488"/>
      <c r="FVE143" s="699" t="s">
        <v>10061</v>
      </c>
      <c r="FVF143" s="700"/>
      <c r="FVG143" s="488"/>
      <c r="FVH143" s="488"/>
      <c r="FVI143" s="488"/>
      <c r="FVJ143" s="488"/>
      <c r="FVK143" s="488"/>
      <c r="FVL143" s="488"/>
      <c r="FVM143" s="699" t="s">
        <v>10061</v>
      </c>
      <c r="FVN143" s="700"/>
      <c r="FVO143" s="488"/>
      <c r="FVP143" s="488"/>
      <c r="FVQ143" s="488"/>
      <c r="FVR143" s="488"/>
      <c r="FVS143" s="488"/>
      <c r="FVT143" s="488"/>
      <c r="FVU143" s="699" t="s">
        <v>10061</v>
      </c>
      <c r="FVV143" s="700"/>
      <c r="FVW143" s="488"/>
      <c r="FVX143" s="488"/>
      <c r="FVY143" s="488"/>
      <c r="FVZ143" s="488"/>
      <c r="FWA143" s="488"/>
      <c r="FWB143" s="488"/>
      <c r="FWC143" s="699" t="s">
        <v>10061</v>
      </c>
      <c r="FWD143" s="700"/>
      <c r="FWE143" s="488"/>
      <c r="FWF143" s="488"/>
      <c r="FWG143" s="488"/>
      <c r="FWH143" s="488"/>
      <c r="FWI143" s="488"/>
      <c r="FWJ143" s="488"/>
      <c r="FWK143" s="699" t="s">
        <v>10061</v>
      </c>
      <c r="FWL143" s="700"/>
      <c r="FWM143" s="488"/>
      <c r="FWN143" s="488"/>
      <c r="FWO143" s="488"/>
      <c r="FWP143" s="488"/>
      <c r="FWQ143" s="488"/>
      <c r="FWR143" s="488"/>
      <c r="FWS143" s="699" t="s">
        <v>10061</v>
      </c>
      <c r="FWT143" s="700"/>
      <c r="FWU143" s="488"/>
      <c r="FWV143" s="488"/>
      <c r="FWW143" s="488"/>
      <c r="FWX143" s="488"/>
      <c r="FWY143" s="488"/>
      <c r="FWZ143" s="488"/>
      <c r="FXA143" s="699" t="s">
        <v>10061</v>
      </c>
      <c r="FXB143" s="700"/>
      <c r="FXC143" s="488"/>
      <c r="FXD143" s="488"/>
      <c r="FXE143" s="488"/>
      <c r="FXF143" s="488"/>
      <c r="FXG143" s="488"/>
      <c r="FXH143" s="488"/>
      <c r="FXI143" s="699" t="s">
        <v>10061</v>
      </c>
      <c r="FXJ143" s="700"/>
      <c r="FXK143" s="488"/>
      <c r="FXL143" s="488"/>
      <c r="FXM143" s="488"/>
      <c r="FXN143" s="488"/>
      <c r="FXO143" s="488"/>
      <c r="FXP143" s="488"/>
      <c r="FXQ143" s="699" t="s">
        <v>10061</v>
      </c>
      <c r="FXR143" s="700"/>
      <c r="FXS143" s="488"/>
      <c r="FXT143" s="488"/>
      <c r="FXU143" s="488"/>
      <c r="FXV143" s="488"/>
      <c r="FXW143" s="488"/>
      <c r="FXX143" s="488"/>
      <c r="FXY143" s="699" t="s">
        <v>10061</v>
      </c>
      <c r="FXZ143" s="700"/>
      <c r="FYA143" s="488"/>
      <c r="FYB143" s="488"/>
      <c r="FYC143" s="488"/>
      <c r="FYD143" s="488"/>
      <c r="FYE143" s="488"/>
      <c r="FYF143" s="488"/>
      <c r="FYG143" s="699" t="s">
        <v>10061</v>
      </c>
      <c r="FYH143" s="700"/>
      <c r="FYI143" s="488"/>
      <c r="FYJ143" s="488"/>
      <c r="FYK143" s="488"/>
      <c r="FYL143" s="488"/>
      <c r="FYM143" s="488"/>
      <c r="FYN143" s="488"/>
      <c r="FYO143" s="699" t="s">
        <v>10061</v>
      </c>
      <c r="FYP143" s="700"/>
      <c r="FYQ143" s="488"/>
      <c r="FYR143" s="488"/>
      <c r="FYS143" s="488"/>
      <c r="FYT143" s="488"/>
      <c r="FYU143" s="488"/>
      <c r="FYV143" s="488"/>
      <c r="FYW143" s="699" t="s">
        <v>10061</v>
      </c>
      <c r="FYX143" s="700"/>
      <c r="FYY143" s="488"/>
      <c r="FYZ143" s="488"/>
      <c r="FZA143" s="488"/>
      <c r="FZB143" s="488"/>
      <c r="FZC143" s="488"/>
      <c r="FZD143" s="488"/>
      <c r="FZE143" s="699" t="s">
        <v>10061</v>
      </c>
      <c r="FZF143" s="700"/>
      <c r="FZG143" s="488"/>
      <c r="FZH143" s="488"/>
      <c r="FZI143" s="488"/>
      <c r="FZJ143" s="488"/>
      <c r="FZK143" s="488"/>
      <c r="FZL143" s="488"/>
      <c r="FZM143" s="699" t="s">
        <v>10061</v>
      </c>
      <c r="FZN143" s="700"/>
      <c r="FZO143" s="488"/>
      <c r="FZP143" s="488"/>
      <c r="FZQ143" s="488"/>
      <c r="FZR143" s="488"/>
      <c r="FZS143" s="488"/>
      <c r="FZT143" s="488"/>
      <c r="FZU143" s="699" t="s">
        <v>10061</v>
      </c>
      <c r="FZV143" s="700"/>
      <c r="FZW143" s="488"/>
      <c r="FZX143" s="488"/>
      <c r="FZY143" s="488"/>
      <c r="FZZ143" s="488"/>
      <c r="GAA143" s="488"/>
      <c r="GAB143" s="488"/>
      <c r="GAC143" s="699" t="s">
        <v>10061</v>
      </c>
      <c r="GAD143" s="700"/>
      <c r="GAE143" s="488"/>
      <c r="GAF143" s="488"/>
      <c r="GAG143" s="488"/>
      <c r="GAH143" s="488"/>
      <c r="GAI143" s="488"/>
      <c r="GAJ143" s="488"/>
      <c r="GAK143" s="699" t="s">
        <v>10061</v>
      </c>
      <c r="GAL143" s="700"/>
      <c r="GAM143" s="488"/>
      <c r="GAN143" s="488"/>
      <c r="GAO143" s="488"/>
      <c r="GAP143" s="488"/>
      <c r="GAQ143" s="488"/>
      <c r="GAR143" s="488"/>
      <c r="GAS143" s="699" t="s">
        <v>10061</v>
      </c>
      <c r="GAT143" s="700"/>
      <c r="GAU143" s="488"/>
      <c r="GAV143" s="488"/>
      <c r="GAW143" s="488"/>
      <c r="GAX143" s="488"/>
      <c r="GAY143" s="488"/>
      <c r="GAZ143" s="488"/>
      <c r="GBA143" s="699" t="s">
        <v>10061</v>
      </c>
      <c r="GBB143" s="700"/>
      <c r="GBC143" s="488"/>
      <c r="GBD143" s="488"/>
      <c r="GBE143" s="488"/>
      <c r="GBF143" s="488"/>
      <c r="GBG143" s="488"/>
      <c r="GBH143" s="488"/>
      <c r="GBI143" s="699" t="s">
        <v>10061</v>
      </c>
      <c r="GBJ143" s="700"/>
      <c r="GBK143" s="488"/>
      <c r="GBL143" s="488"/>
      <c r="GBM143" s="488"/>
      <c r="GBN143" s="488"/>
      <c r="GBO143" s="488"/>
      <c r="GBP143" s="488"/>
      <c r="GBQ143" s="699" t="s">
        <v>10061</v>
      </c>
      <c r="GBR143" s="700"/>
      <c r="GBS143" s="488"/>
      <c r="GBT143" s="488"/>
      <c r="GBU143" s="488"/>
      <c r="GBV143" s="488"/>
      <c r="GBW143" s="488"/>
      <c r="GBX143" s="488"/>
      <c r="GBY143" s="699" t="s">
        <v>10061</v>
      </c>
      <c r="GBZ143" s="700"/>
      <c r="GCA143" s="488"/>
      <c r="GCB143" s="488"/>
      <c r="GCC143" s="488"/>
      <c r="GCD143" s="488"/>
      <c r="GCE143" s="488"/>
      <c r="GCF143" s="488"/>
      <c r="GCG143" s="699" t="s">
        <v>10061</v>
      </c>
      <c r="GCH143" s="700"/>
      <c r="GCI143" s="488"/>
      <c r="GCJ143" s="488"/>
      <c r="GCK143" s="488"/>
      <c r="GCL143" s="488"/>
      <c r="GCM143" s="488"/>
      <c r="GCN143" s="488"/>
      <c r="GCO143" s="699" t="s">
        <v>10061</v>
      </c>
      <c r="GCP143" s="700"/>
      <c r="GCQ143" s="488"/>
      <c r="GCR143" s="488"/>
      <c r="GCS143" s="488"/>
      <c r="GCT143" s="488"/>
      <c r="GCU143" s="488"/>
      <c r="GCV143" s="488"/>
      <c r="GCW143" s="699" t="s">
        <v>10061</v>
      </c>
      <c r="GCX143" s="700"/>
      <c r="GCY143" s="488"/>
      <c r="GCZ143" s="488"/>
      <c r="GDA143" s="488"/>
      <c r="GDB143" s="488"/>
      <c r="GDC143" s="488"/>
      <c r="GDD143" s="488"/>
      <c r="GDE143" s="699" t="s">
        <v>10061</v>
      </c>
      <c r="GDF143" s="700"/>
      <c r="GDG143" s="488"/>
      <c r="GDH143" s="488"/>
      <c r="GDI143" s="488"/>
      <c r="GDJ143" s="488"/>
      <c r="GDK143" s="488"/>
      <c r="GDL143" s="488"/>
      <c r="GDM143" s="699" t="s">
        <v>10061</v>
      </c>
      <c r="GDN143" s="700"/>
      <c r="GDO143" s="488"/>
      <c r="GDP143" s="488"/>
      <c r="GDQ143" s="488"/>
      <c r="GDR143" s="488"/>
      <c r="GDS143" s="488"/>
      <c r="GDT143" s="488"/>
      <c r="GDU143" s="699" t="s">
        <v>10061</v>
      </c>
      <c r="GDV143" s="700"/>
      <c r="GDW143" s="488"/>
      <c r="GDX143" s="488"/>
      <c r="GDY143" s="488"/>
      <c r="GDZ143" s="488"/>
      <c r="GEA143" s="488"/>
      <c r="GEB143" s="488"/>
      <c r="GEC143" s="699" t="s">
        <v>10061</v>
      </c>
      <c r="GED143" s="700"/>
      <c r="GEE143" s="488"/>
      <c r="GEF143" s="488"/>
      <c r="GEG143" s="488"/>
      <c r="GEH143" s="488"/>
      <c r="GEI143" s="488"/>
      <c r="GEJ143" s="488"/>
      <c r="GEK143" s="699" t="s">
        <v>10061</v>
      </c>
      <c r="GEL143" s="700"/>
      <c r="GEM143" s="488"/>
      <c r="GEN143" s="488"/>
      <c r="GEO143" s="488"/>
      <c r="GEP143" s="488"/>
      <c r="GEQ143" s="488"/>
      <c r="GER143" s="488"/>
      <c r="GES143" s="699" t="s">
        <v>10061</v>
      </c>
      <c r="GET143" s="700"/>
      <c r="GEU143" s="488"/>
      <c r="GEV143" s="488"/>
      <c r="GEW143" s="488"/>
      <c r="GEX143" s="488"/>
      <c r="GEY143" s="488"/>
      <c r="GEZ143" s="488"/>
      <c r="GFA143" s="699" t="s">
        <v>10061</v>
      </c>
      <c r="GFB143" s="700"/>
      <c r="GFC143" s="488"/>
      <c r="GFD143" s="488"/>
      <c r="GFE143" s="488"/>
      <c r="GFF143" s="488"/>
      <c r="GFG143" s="488"/>
      <c r="GFH143" s="488"/>
      <c r="GFI143" s="699" t="s">
        <v>10061</v>
      </c>
      <c r="GFJ143" s="700"/>
      <c r="GFK143" s="488"/>
      <c r="GFL143" s="488"/>
      <c r="GFM143" s="488"/>
      <c r="GFN143" s="488"/>
      <c r="GFO143" s="488"/>
      <c r="GFP143" s="488"/>
      <c r="GFQ143" s="699" t="s">
        <v>10061</v>
      </c>
      <c r="GFR143" s="700"/>
      <c r="GFS143" s="488"/>
      <c r="GFT143" s="488"/>
      <c r="GFU143" s="488"/>
      <c r="GFV143" s="488"/>
      <c r="GFW143" s="488"/>
      <c r="GFX143" s="488"/>
      <c r="GFY143" s="699" t="s">
        <v>10061</v>
      </c>
      <c r="GFZ143" s="700"/>
      <c r="GGA143" s="488"/>
      <c r="GGB143" s="488"/>
      <c r="GGC143" s="488"/>
      <c r="GGD143" s="488"/>
      <c r="GGE143" s="488"/>
      <c r="GGF143" s="488"/>
      <c r="GGG143" s="699" t="s">
        <v>10061</v>
      </c>
      <c r="GGH143" s="700"/>
      <c r="GGI143" s="488"/>
      <c r="GGJ143" s="488"/>
      <c r="GGK143" s="488"/>
      <c r="GGL143" s="488"/>
      <c r="GGM143" s="488"/>
      <c r="GGN143" s="488"/>
      <c r="GGO143" s="699" t="s">
        <v>10061</v>
      </c>
      <c r="GGP143" s="700"/>
      <c r="GGQ143" s="488"/>
      <c r="GGR143" s="488"/>
      <c r="GGS143" s="488"/>
      <c r="GGT143" s="488"/>
      <c r="GGU143" s="488"/>
      <c r="GGV143" s="488"/>
      <c r="GGW143" s="699" t="s">
        <v>10061</v>
      </c>
      <c r="GGX143" s="700"/>
      <c r="GGY143" s="488"/>
      <c r="GGZ143" s="488"/>
      <c r="GHA143" s="488"/>
      <c r="GHB143" s="488"/>
      <c r="GHC143" s="488"/>
      <c r="GHD143" s="488"/>
      <c r="GHE143" s="699" t="s">
        <v>10061</v>
      </c>
      <c r="GHF143" s="700"/>
      <c r="GHG143" s="488"/>
      <c r="GHH143" s="488"/>
      <c r="GHI143" s="488"/>
      <c r="GHJ143" s="488"/>
      <c r="GHK143" s="488"/>
      <c r="GHL143" s="488"/>
      <c r="GHM143" s="699" t="s">
        <v>10061</v>
      </c>
      <c r="GHN143" s="700"/>
      <c r="GHO143" s="488"/>
      <c r="GHP143" s="488"/>
      <c r="GHQ143" s="488"/>
      <c r="GHR143" s="488"/>
      <c r="GHS143" s="488"/>
      <c r="GHT143" s="488"/>
      <c r="GHU143" s="699" t="s">
        <v>10061</v>
      </c>
      <c r="GHV143" s="700"/>
      <c r="GHW143" s="488"/>
      <c r="GHX143" s="488"/>
      <c r="GHY143" s="488"/>
      <c r="GHZ143" s="488"/>
      <c r="GIA143" s="488"/>
      <c r="GIB143" s="488"/>
      <c r="GIC143" s="699" t="s">
        <v>10061</v>
      </c>
      <c r="GID143" s="700"/>
      <c r="GIE143" s="488"/>
      <c r="GIF143" s="488"/>
      <c r="GIG143" s="488"/>
      <c r="GIH143" s="488"/>
      <c r="GII143" s="488"/>
      <c r="GIJ143" s="488"/>
      <c r="GIK143" s="699" t="s">
        <v>10061</v>
      </c>
      <c r="GIL143" s="700"/>
      <c r="GIM143" s="488"/>
      <c r="GIN143" s="488"/>
      <c r="GIO143" s="488"/>
      <c r="GIP143" s="488"/>
      <c r="GIQ143" s="488"/>
      <c r="GIR143" s="488"/>
      <c r="GIS143" s="699" t="s">
        <v>10061</v>
      </c>
      <c r="GIT143" s="700"/>
      <c r="GIU143" s="488"/>
      <c r="GIV143" s="488"/>
      <c r="GIW143" s="488"/>
      <c r="GIX143" s="488"/>
      <c r="GIY143" s="488"/>
      <c r="GIZ143" s="488"/>
      <c r="GJA143" s="699" t="s">
        <v>10061</v>
      </c>
      <c r="GJB143" s="700"/>
      <c r="GJC143" s="488"/>
      <c r="GJD143" s="488"/>
      <c r="GJE143" s="488"/>
      <c r="GJF143" s="488"/>
      <c r="GJG143" s="488"/>
      <c r="GJH143" s="488"/>
      <c r="GJI143" s="699" t="s">
        <v>10061</v>
      </c>
      <c r="GJJ143" s="700"/>
      <c r="GJK143" s="488"/>
      <c r="GJL143" s="488"/>
      <c r="GJM143" s="488"/>
      <c r="GJN143" s="488"/>
      <c r="GJO143" s="488"/>
      <c r="GJP143" s="488"/>
      <c r="GJQ143" s="699" t="s">
        <v>10061</v>
      </c>
      <c r="GJR143" s="700"/>
      <c r="GJS143" s="488"/>
      <c r="GJT143" s="488"/>
      <c r="GJU143" s="488"/>
      <c r="GJV143" s="488"/>
      <c r="GJW143" s="488"/>
      <c r="GJX143" s="488"/>
      <c r="GJY143" s="699" t="s">
        <v>10061</v>
      </c>
      <c r="GJZ143" s="700"/>
      <c r="GKA143" s="488"/>
      <c r="GKB143" s="488"/>
      <c r="GKC143" s="488"/>
      <c r="GKD143" s="488"/>
      <c r="GKE143" s="488"/>
      <c r="GKF143" s="488"/>
      <c r="GKG143" s="699" t="s">
        <v>10061</v>
      </c>
      <c r="GKH143" s="700"/>
      <c r="GKI143" s="488"/>
      <c r="GKJ143" s="488"/>
      <c r="GKK143" s="488"/>
      <c r="GKL143" s="488"/>
      <c r="GKM143" s="488"/>
      <c r="GKN143" s="488"/>
      <c r="GKO143" s="699" t="s">
        <v>10061</v>
      </c>
      <c r="GKP143" s="700"/>
      <c r="GKQ143" s="488"/>
      <c r="GKR143" s="488"/>
      <c r="GKS143" s="488"/>
      <c r="GKT143" s="488"/>
      <c r="GKU143" s="488"/>
      <c r="GKV143" s="488"/>
      <c r="GKW143" s="699" t="s">
        <v>10061</v>
      </c>
      <c r="GKX143" s="700"/>
      <c r="GKY143" s="488"/>
      <c r="GKZ143" s="488"/>
      <c r="GLA143" s="488"/>
      <c r="GLB143" s="488"/>
      <c r="GLC143" s="488"/>
      <c r="GLD143" s="488"/>
      <c r="GLE143" s="699" t="s">
        <v>10061</v>
      </c>
      <c r="GLF143" s="700"/>
      <c r="GLG143" s="488"/>
      <c r="GLH143" s="488"/>
      <c r="GLI143" s="488"/>
      <c r="GLJ143" s="488"/>
      <c r="GLK143" s="488"/>
      <c r="GLL143" s="488"/>
      <c r="GLM143" s="699" t="s">
        <v>10061</v>
      </c>
      <c r="GLN143" s="700"/>
      <c r="GLO143" s="488"/>
      <c r="GLP143" s="488"/>
      <c r="GLQ143" s="488"/>
      <c r="GLR143" s="488"/>
      <c r="GLS143" s="488"/>
      <c r="GLT143" s="488"/>
      <c r="GLU143" s="699" t="s">
        <v>10061</v>
      </c>
      <c r="GLV143" s="700"/>
      <c r="GLW143" s="488"/>
      <c r="GLX143" s="488"/>
      <c r="GLY143" s="488"/>
      <c r="GLZ143" s="488"/>
      <c r="GMA143" s="488"/>
      <c r="GMB143" s="488"/>
      <c r="GMC143" s="699" t="s">
        <v>10061</v>
      </c>
      <c r="GMD143" s="700"/>
      <c r="GME143" s="488"/>
      <c r="GMF143" s="488"/>
      <c r="GMG143" s="488"/>
      <c r="GMH143" s="488"/>
      <c r="GMI143" s="488"/>
      <c r="GMJ143" s="488"/>
      <c r="GMK143" s="699" t="s">
        <v>10061</v>
      </c>
      <c r="GML143" s="700"/>
      <c r="GMM143" s="488"/>
      <c r="GMN143" s="488"/>
      <c r="GMO143" s="488"/>
      <c r="GMP143" s="488"/>
      <c r="GMQ143" s="488"/>
      <c r="GMR143" s="488"/>
      <c r="GMS143" s="699" t="s">
        <v>10061</v>
      </c>
      <c r="GMT143" s="700"/>
      <c r="GMU143" s="488"/>
      <c r="GMV143" s="488"/>
      <c r="GMW143" s="488"/>
      <c r="GMX143" s="488"/>
      <c r="GMY143" s="488"/>
      <c r="GMZ143" s="488"/>
      <c r="GNA143" s="699" t="s">
        <v>10061</v>
      </c>
      <c r="GNB143" s="700"/>
      <c r="GNC143" s="488"/>
      <c r="GND143" s="488"/>
      <c r="GNE143" s="488"/>
      <c r="GNF143" s="488"/>
      <c r="GNG143" s="488"/>
      <c r="GNH143" s="488"/>
      <c r="GNI143" s="699" t="s">
        <v>10061</v>
      </c>
      <c r="GNJ143" s="700"/>
      <c r="GNK143" s="488"/>
      <c r="GNL143" s="488"/>
      <c r="GNM143" s="488"/>
      <c r="GNN143" s="488"/>
      <c r="GNO143" s="488"/>
      <c r="GNP143" s="488"/>
      <c r="GNQ143" s="699" t="s">
        <v>10061</v>
      </c>
      <c r="GNR143" s="700"/>
      <c r="GNS143" s="488"/>
      <c r="GNT143" s="488"/>
      <c r="GNU143" s="488"/>
      <c r="GNV143" s="488"/>
      <c r="GNW143" s="488"/>
      <c r="GNX143" s="488"/>
      <c r="GNY143" s="699" t="s">
        <v>10061</v>
      </c>
      <c r="GNZ143" s="700"/>
      <c r="GOA143" s="488"/>
      <c r="GOB143" s="488"/>
      <c r="GOC143" s="488"/>
      <c r="GOD143" s="488"/>
      <c r="GOE143" s="488"/>
      <c r="GOF143" s="488"/>
      <c r="GOG143" s="699" t="s">
        <v>10061</v>
      </c>
      <c r="GOH143" s="700"/>
      <c r="GOI143" s="488"/>
      <c r="GOJ143" s="488"/>
      <c r="GOK143" s="488"/>
      <c r="GOL143" s="488"/>
      <c r="GOM143" s="488"/>
      <c r="GON143" s="488"/>
      <c r="GOO143" s="699" t="s">
        <v>10061</v>
      </c>
      <c r="GOP143" s="700"/>
      <c r="GOQ143" s="488"/>
      <c r="GOR143" s="488"/>
      <c r="GOS143" s="488"/>
      <c r="GOT143" s="488"/>
      <c r="GOU143" s="488"/>
      <c r="GOV143" s="488"/>
      <c r="GOW143" s="699" t="s">
        <v>10061</v>
      </c>
      <c r="GOX143" s="700"/>
      <c r="GOY143" s="488"/>
      <c r="GOZ143" s="488"/>
      <c r="GPA143" s="488"/>
      <c r="GPB143" s="488"/>
      <c r="GPC143" s="488"/>
      <c r="GPD143" s="488"/>
      <c r="GPE143" s="699" t="s">
        <v>10061</v>
      </c>
      <c r="GPF143" s="700"/>
      <c r="GPG143" s="488"/>
      <c r="GPH143" s="488"/>
      <c r="GPI143" s="488"/>
      <c r="GPJ143" s="488"/>
      <c r="GPK143" s="488"/>
      <c r="GPL143" s="488"/>
      <c r="GPM143" s="699" t="s">
        <v>10061</v>
      </c>
      <c r="GPN143" s="700"/>
      <c r="GPO143" s="488"/>
      <c r="GPP143" s="488"/>
      <c r="GPQ143" s="488"/>
      <c r="GPR143" s="488"/>
      <c r="GPS143" s="488"/>
      <c r="GPT143" s="488"/>
      <c r="GPU143" s="699" t="s">
        <v>10061</v>
      </c>
      <c r="GPV143" s="700"/>
      <c r="GPW143" s="488"/>
      <c r="GPX143" s="488"/>
      <c r="GPY143" s="488"/>
      <c r="GPZ143" s="488"/>
      <c r="GQA143" s="488"/>
      <c r="GQB143" s="488"/>
      <c r="GQC143" s="699" t="s">
        <v>10061</v>
      </c>
      <c r="GQD143" s="700"/>
      <c r="GQE143" s="488"/>
      <c r="GQF143" s="488"/>
      <c r="GQG143" s="488"/>
      <c r="GQH143" s="488"/>
      <c r="GQI143" s="488"/>
      <c r="GQJ143" s="488"/>
      <c r="GQK143" s="699" t="s">
        <v>10061</v>
      </c>
      <c r="GQL143" s="700"/>
      <c r="GQM143" s="488"/>
      <c r="GQN143" s="488"/>
      <c r="GQO143" s="488"/>
      <c r="GQP143" s="488"/>
      <c r="GQQ143" s="488"/>
      <c r="GQR143" s="488"/>
      <c r="GQS143" s="699" t="s">
        <v>10061</v>
      </c>
      <c r="GQT143" s="700"/>
      <c r="GQU143" s="488"/>
      <c r="GQV143" s="488"/>
      <c r="GQW143" s="488"/>
      <c r="GQX143" s="488"/>
      <c r="GQY143" s="488"/>
      <c r="GQZ143" s="488"/>
      <c r="GRA143" s="699" t="s">
        <v>10061</v>
      </c>
      <c r="GRB143" s="700"/>
      <c r="GRC143" s="488"/>
      <c r="GRD143" s="488"/>
      <c r="GRE143" s="488"/>
      <c r="GRF143" s="488"/>
      <c r="GRG143" s="488"/>
      <c r="GRH143" s="488"/>
      <c r="GRI143" s="699" t="s">
        <v>10061</v>
      </c>
      <c r="GRJ143" s="700"/>
      <c r="GRK143" s="488"/>
      <c r="GRL143" s="488"/>
      <c r="GRM143" s="488"/>
      <c r="GRN143" s="488"/>
      <c r="GRO143" s="488"/>
      <c r="GRP143" s="488"/>
      <c r="GRQ143" s="699" t="s">
        <v>10061</v>
      </c>
      <c r="GRR143" s="700"/>
      <c r="GRS143" s="488"/>
      <c r="GRT143" s="488"/>
      <c r="GRU143" s="488"/>
      <c r="GRV143" s="488"/>
      <c r="GRW143" s="488"/>
      <c r="GRX143" s="488"/>
      <c r="GRY143" s="699" t="s">
        <v>10061</v>
      </c>
      <c r="GRZ143" s="700"/>
      <c r="GSA143" s="488"/>
      <c r="GSB143" s="488"/>
      <c r="GSC143" s="488"/>
      <c r="GSD143" s="488"/>
      <c r="GSE143" s="488"/>
      <c r="GSF143" s="488"/>
      <c r="GSG143" s="699" t="s">
        <v>10061</v>
      </c>
      <c r="GSH143" s="700"/>
      <c r="GSI143" s="488"/>
      <c r="GSJ143" s="488"/>
      <c r="GSK143" s="488"/>
      <c r="GSL143" s="488"/>
      <c r="GSM143" s="488"/>
      <c r="GSN143" s="488"/>
      <c r="GSO143" s="699" t="s">
        <v>10061</v>
      </c>
      <c r="GSP143" s="700"/>
      <c r="GSQ143" s="488"/>
      <c r="GSR143" s="488"/>
      <c r="GSS143" s="488"/>
      <c r="GST143" s="488"/>
      <c r="GSU143" s="488"/>
      <c r="GSV143" s="488"/>
      <c r="GSW143" s="699" t="s">
        <v>10061</v>
      </c>
      <c r="GSX143" s="700"/>
      <c r="GSY143" s="488"/>
      <c r="GSZ143" s="488"/>
      <c r="GTA143" s="488"/>
      <c r="GTB143" s="488"/>
      <c r="GTC143" s="488"/>
      <c r="GTD143" s="488"/>
      <c r="GTE143" s="699" t="s">
        <v>10061</v>
      </c>
      <c r="GTF143" s="700"/>
      <c r="GTG143" s="488"/>
      <c r="GTH143" s="488"/>
      <c r="GTI143" s="488"/>
      <c r="GTJ143" s="488"/>
      <c r="GTK143" s="488"/>
      <c r="GTL143" s="488"/>
      <c r="GTM143" s="699" t="s">
        <v>10061</v>
      </c>
      <c r="GTN143" s="700"/>
      <c r="GTO143" s="488"/>
      <c r="GTP143" s="488"/>
      <c r="GTQ143" s="488"/>
      <c r="GTR143" s="488"/>
      <c r="GTS143" s="488"/>
      <c r="GTT143" s="488"/>
      <c r="GTU143" s="699" t="s">
        <v>10061</v>
      </c>
      <c r="GTV143" s="700"/>
      <c r="GTW143" s="488"/>
      <c r="GTX143" s="488"/>
      <c r="GTY143" s="488"/>
      <c r="GTZ143" s="488"/>
      <c r="GUA143" s="488"/>
      <c r="GUB143" s="488"/>
      <c r="GUC143" s="699" t="s">
        <v>10061</v>
      </c>
      <c r="GUD143" s="700"/>
      <c r="GUE143" s="488"/>
      <c r="GUF143" s="488"/>
      <c r="GUG143" s="488"/>
      <c r="GUH143" s="488"/>
      <c r="GUI143" s="488"/>
      <c r="GUJ143" s="488"/>
      <c r="GUK143" s="699" t="s">
        <v>10061</v>
      </c>
      <c r="GUL143" s="700"/>
      <c r="GUM143" s="488"/>
      <c r="GUN143" s="488"/>
      <c r="GUO143" s="488"/>
      <c r="GUP143" s="488"/>
      <c r="GUQ143" s="488"/>
      <c r="GUR143" s="488"/>
      <c r="GUS143" s="699" t="s">
        <v>10061</v>
      </c>
      <c r="GUT143" s="700"/>
      <c r="GUU143" s="488"/>
      <c r="GUV143" s="488"/>
      <c r="GUW143" s="488"/>
      <c r="GUX143" s="488"/>
      <c r="GUY143" s="488"/>
      <c r="GUZ143" s="488"/>
      <c r="GVA143" s="699" t="s">
        <v>10061</v>
      </c>
      <c r="GVB143" s="700"/>
      <c r="GVC143" s="488"/>
      <c r="GVD143" s="488"/>
      <c r="GVE143" s="488"/>
      <c r="GVF143" s="488"/>
      <c r="GVG143" s="488"/>
      <c r="GVH143" s="488"/>
      <c r="GVI143" s="699" t="s">
        <v>10061</v>
      </c>
      <c r="GVJ143" s="700"/>
      <c r="GVK143" s="488"/>
      <c r="GVL143" s="488"/>
      <c r="GVM143" s="488"/>
      <c r="GVN143" s="488"/>
      <c r="GVO143" s="488"/>
      <c r="GVP143" s="488"/>
      <c r="GVQ143" s="699" t="s">
        <v>10061</v>
      </c>
      <c r="GVR143" s="700"/>
      <c r="GVS143" s="488"/>
      <c r="GVT143" s="488"/>
      <c r="GVU143" s="488"/>
      <c r="GVV143" s="488"/>
      <c r="GVW143" s="488"/>
      <c r="GVX143" s="488"/>
      <c r="GVY143" s="699" t="s">
        <v>10061</v>
      </c>
      <c r="GVZ143" s="700"/>
      <c r="GWA143" s="488"/>
      <c r="GWB143" s="488"/>
      <c r="GWC143" s="488"/>
      <c r="GWD143" s="488"/>
      <c r="GWE143" s="488"/>
      <c r="GWF143" s="488"/>
      <c r="GWG143" s="699" t="s">
        <v>10061</v>
      </c>
      <c r="GWH143" s="700"/>
      <c r="GWI143" s="488"/>
      <c r="GWJ143" s="488"/>
      <c r="GWK143" s="488"/>
      <c r="GWL143" s="488"/>
      <c r="GWM143" s="488"/>
      <c r="GWN143" s="488"/>
      <c r="GWO143" s="699" t="s">
        <v>10061</v>
      </c>
      <c r="GWP143" s="700"/>
      <c r="GWQ143" s="488"/>
      <c r="GWR143" s="488"/>
      <c r="GWS143" s="488"/>
      <c r="GWT143" s="488"/>
      <c r="GWU143" s="488"/>
      <c r="GWV143" s="488"/>
      <c r="GWW143" s="699" t="s">
        <v>10061</v>
      </c>
      <c r="GWX143" s="700"/>
      <c r="GWY143" s="488"/>
      <c r="GWZ143" s="488"/>
      <c r="GXA143" s="488"/>
      <c r="GXB143" s="488"/>
      <c r="GXC143" s="488"/>
      <c r="GXD143" s="488"/>
      <c r="GXE143" s="699" t="s">
        <v>10061</v>
      </c>
      <c r="GXF143" s="700"/>
      <c r="GXG143" s="488"/>
      <c r="GXH143" s="488"/>
      <c r="GXI143" s="488"/>
      <c r="GXJ143" s="488"/>
      <c r="GXK143" s="488"/>
      <c r="GXL143" s="488"/>
      <c r="GXM143" s="699" t="s">
        <v>10061</v>
      </c>
      <c r="GXN143" s="700"/>
      <c r="GXO143" s="488"/>
      <c r="GXP143" s="488"/>
      <c r="GXQ143" s="488"/>
      <c r="GXR143" s="488"/>
      <c r="GXS143" s="488"/>
      <c r="GXT143" s="488"/>
      <c r="GXU143" s="699" t="s">
        <v>10061</v>
      </c>
      <c r="GXV143" s="700"/>
      <c r="GXW143" s="488"/>
      <c r="GXX143" s="488"/>
      <c r="GXY143" s="488"/>
      <c r="GXZ143" s="488"/>
      <c r="GYA143" s="488"/>
      <c r="GYB143" s="488"/>
      <c r="GYC143" s="699" t="s">
        <v>10061</v>
      </c>
      <c r="GYD143" s="700"/>
      <c r="GYE143" s="488"/>
      <c r="GYF143" s="488"/>
      <c r="GYG143" s="488"/>
      <c r="GYH143" s="488"/>
      <c r="GYI143" s="488"/>
      <c r="GYJ143" s="488"/>
      <c r="GYK143" s="699" t="s">
        <v>10061</v>
      </c>
      <c r="GYL143" s="700"/>
      <c r="GYM143" s="488"/>
      <c r="GYN143" s="488"/>
      <c r="GYO143" s="488"/>
      <c r="GYP143" s="488"/>
      <c r="GYQ143" s="488"/>
      <c r="GYR143" s="488"/>
      <c r="GYS143" s="699" t="s">
        <v>10061</v>
      </c>
      <c r="GYT143" s="700"/>
      <c r="GYU143" s="488"/>
      <c r="GYV143" s="488"/>
      <c r="GYW143" s="488"/>
      <c r="GYX143" s="488"/>
      <c r="GYY143" s="488"/>
      <c r="GYZ143" s="488"/>
      <c r="GZA143" s="699" t="s">
        <v>10061</v>
      </c>
      <c r="GZB143" s="700"/>
      <c r="GZC143" s="488"/>
      <c r="GZD143" s="488"/>
      <c r="GZE143" s="488"/>
      <c r="GZF143" s="488"/>
      <c r="GZG143" s="488"/>
      <c r="GZH143" s="488"/>
      <c r="GZI143" s="699" t="s">
        <v>10061</v>
      </c>
      <c r="GZJ143" s="700"/>
      <c r="GZK143" s="488"/>
      <c r="GZL143" s="488"/>
      <c r="GZM143" s="488"/>
      <c r="GZN143" s="488"/>
      <c r="GZO143" s="488"/>
      <c r="GZP143" s="488"/>
      <c r="GZQ143" s="699" t="s">
        <v>10061</v>
      </c>
      <c r="GZR143" s="700"/>
      <c r="GZS143" s="488"/>
      <c r="GZT143" s="488"/>
      <c r="GZU143" s="488"/>
      <c r="GZV143" s="488"/>
      <c r="GZW143" s="488"/>
      <c r="GZX143" s="488"/>
      <c r="GZY143" s="699" t="s">
        <v>10061</v>
      </c>
      <c r="GZZ143" s="700"/>
      <c r="HAA143" s="488"/>
      <c r="HAB143" s="488"/>
      <c r="HAC143" s="488"/>
      <c r="HAD143" s="488"/>
      <c r="HAE143" s="488"/>
      <c r="HAF143" s="488"/>
      <c r="HAG143" s="699" t="s">
        <v>10061</v>
      </c>
      <c r="HAH143" s="700"/>
      <c r="HAI143" s="488"/>
      <c r="HAJ143" s="488"/>
      <c r="HAK143" s="488"/>
      <c r="HAL143" s="488"/>
      <c r="HAM143" s="488"/>
      <c r="HAN143" s="488"/>
      <c r="HAO143" s="699" t="s">
        <v>10061</v>
      </c>
      <c r="HAP143" s="700"/>
      <c r="HAQ143" s="488"/>
      <c r="HAR143" s="488"/>
      <c r="HAS143" s="488"/>
      <c r="HAT143" s="488"/>
      <c r="HAU143" s="488"/>
      <c r="HAV143" s="488"/>
      <c r="HAW143" s="699" t="s">
        <v>10061</v>
      </c>
      <c r="HAX143" s="700"/>
      <c r="HAY143" s="488"/>
      <c r="HAZ143" s="488"/>
      <c r="HBA143" s="488"/>
      <c r="HBB143" s="488"/>
      <c r="HBC143" s="488"/>
      <c r="HBD143" s="488"/>
      <c r="HBE143" s="699" t="s">
        <v>10061</v>
      </c>
      <c r="HBF143" s="700"/>
      <c r="HBG143" s="488"/>
      <c r="HBH143" s="488"/>
      <c r="HBI143" s="488"/>
      <c r="HBJ143" s="488"/>
      <c r="HBK143" s="488"/>
      <c r="HBL143" s="488"/>
      <c r="HBM143" s="699" t="s">
        <v>10061</v>
      </c>
      <c r="HBN143" s="700"/>
      <c r="HBO143" s="488"/>
      <c r="HBP143" s="488"/>
      <c r="HBQ143" s="488"/>
      <c r="HBR143" s="488"/>
      <c r="HBS143" s="488"/>
      <c r="HBT143" s="488"/>
      <c r="HBU143" s="699" t="s">
        <v>10061</v>
      </c>
      <c r="HBV143" s="700"/>
      <c r="HBW143" s="488"/>
      <c r="HBX143" s="488"/>
      <c r="HBY143" s="488"/>
      <c r="HBZ143" s="488"/>
      <c r="HCA143" s="488"/>
      <c r="HCB143" s="488"/>
      <c r="HCC143" s="699" t="s">
        <v>10061</v>
      </c>
      <c r="HCD143" s="700"/>
      <c r="HCE143" s="488"/>
      <c r="HCF143" s="488"/>
      <c r="HCG143" s="488"/>
      <c r="HCH143" s="488"/>
      <c r="HCI143" s="488"/>
      <c r="HCJ143" s="488"/>
      <c r="HCK143" s="699" t="s">
        <v>10061</v>
      </c>
      <c r="HCL143" s="700"/>
      <c r="HCM143" s="488"/>
      <c r="HCN143" s="488"/>
      <c r="HCO143" s="488"/>
      <c r="HCP143" s="488"/>
      <c r="HCQ143" s="488"/>
      <c r="HCR143" s="488"/>
      <c r="HCS143" s="699" t="s">
        <v>10061</v>
      </c>
      <c r="HCT143" s="700"/>
      <c r="HCU143" s="488"/>
      <c r="HCV143" s="488"/>
      <c r="HCW143" s="488"/>
      <c r="HCX143" s="488"/>
      <c r="HCY143" s="488"/>
      <c r="HCZ143" s="488"/>
      <c r="HDA143" s="699" t="s">
        <v>10061</v>
      </c>
      <c r="HDB143" s="700"/>
      <c r="HDC143" s="488"/>
      <c r="HDD143" s="488"/>
      <c r="HDE143" s="488"/>
      <c r="HDF143" s="488"/>
      <c r="HDG143" s="488"/>
      <c r="HDH143" s="488"/>
      <c r="HDI143" s="699" t="s">
        <v>10061</v>
      </c>
      <c r="HDJ143" s="700"/>
      <c r="HDK143" s="488"/>
      <c r="HDL143" s="488"/>
      <c r="HDM143" s="488"/>
      <c r="HDN143" s="488"/>
      <c r="HDO143" s="488"/>
      <c r="HDP143" s="488"/>
      <c r="HDQ143" s="699" t="s">
        <v>10061</v>
      </c>
      <c r="HDR143" s="700"/>
      <c r="HDS143" s="488"/>
      <c r="HDT143" s="488"/>
      <c r="HDU143" s="488"/>
      <c r="HDV143" s="488"/>
      <c r="HDW143" s="488"/>
      <c r="HDX143" s="488"/>
      <c r="HDY143" s="699" t="s">
        <v>10061</v>
      </c>
      <c r="HDZ143" s="700"/>
      <c r="HEA143" s="488"/>
      <c r="HEB143" s="488"/>
      <c r="HEC143" s="488"/>
      <c r="HED143" s="488"/>
      <c r="HEE143" s="488"/>
      <c r="HEF143" s="488"/>
      <c r="HEG143" s="699" t="s">
        <v>10061</v>
      </c>
      <c r="HEH143" s="700"/>
      <c r="HEI143" s="488"/>
      <c r="HEJ143" s="488"/>
      <c r="HEK143" s="488"/>
      <c r="HEL143" s="488"/>
      <c r="HEM143" s="488"/>
      <c r="HEN143" s="488"/>
      <c r="HEO143" s="699" t="s">
        <v>10061</v>
      </c>
      <c r="HEP143" s="700"/>
      <c r="HEQ143" s="488"/>
      <c r="HER143" s="488"/>
      <c r="HES143" s="488"/>
      <c r="HET143" s="488"/>
      <c r="HEU143" s="488"/>
      <c r="HEV143" s="488"/>
      <c r="HEW143" s="699" t="s">
        <v>10061</v>
      </c>
      <c r="HEX143" s="700"/>
      <c r="HEY143" s="488"/>
      <c r="HEZ143" s="488"/>
      <c r="HFA143" s="488"/>
      <c r="HFB143" s="488"/>
      <c r="HFC143" s="488"/>
      <c r="HFD143" s="488"/>
      <c r="HFE143" s="699" t="s">
        <v>10061</v>
      </c>
      <c r="HFF143" s="700"/>
      <c r="HFG143" s="488"/>
      <c r="HFH143" s="488"/>
      <c r="HFI143" s="488"/>
      <c r="HFJ143" s="488"/>
      <c r="HFK143" s="488"/>
      <c r="HFL143" s="488"/>
      <c r="HFM143" s="699" t="s">
        <v>10061</v>
      </c>
      <c r="HFN143" s="700"/>
      <c r="HFO143" s="488"/>
      <c r="HFP143" s="488"/>
      <c r="HFQ143" s="488"/>
      <c r="HFR143" s="488"/>
      <c r="HFS143" s="488"/>
      <c r="HFT143" s="488"/>
      <c r="HFU143" s="699" t="s">
        <v>10061</v>
      </c>
      <c r="HFV143" s="700"/>
      <c r="HFW143" s="488"/>
      <c r="HFX143" s="488"/>
      <c r="HFY143" s="488"/>
      <c r="HFZ143" s="488"/>
      <c r="HGA143" s="488"/>
      <c r="HGB143" s="488"/>
      <c r="HGC143" s="699" t="s">
        <v>10061</v>
      </c>
      <c r="HGD143" s="700"/>
      <c r="HGE143" s="488"/>
      <c r="HGF143" s="488"/>
      <c r="HGG143" s="488"/>
      <c r="HGH143" s="488"/>
      <c r="HGI143" s="488"/>
      <c r="HGJ143" s="488"/>
      <c r="HGK143" s="699" t="s">
        <v>10061</v>
      </c>
      <c r="HGL143" s="700"/>
      <c r="HGM143" s="488"/>
      <c r="HGN143" s="488"/>
      <c r="HGO143" s="488"/>
      <c r="HGP143" s="488"/>
      <c r="HGQ143" s="488"/>
      <c r="HGR143" s="488"/>
      <c r="HGS143" s="699" t="s">
        <v>10061</v>
      </c>
      <c r="HGT143" s="700"/>
      <c r="HGU143" s="488"/>
      <c r="HGV143" s="488"/>
      <c r="HGW143" s="488"/>
      <c r="HGX143" s="488"/>
      <c r="HGY143" s="488"/>
      <c r="HGZ143" s="488"/>
      <c r="HHA143" s="699" t="s">
        <v>10061</v>
      </c>
      <c r="HHB143" s="700"/>
      <c r="HHC143" s="488"/>
      <c r="HHD143" s="488"/>
      <c r="HHE143" s="488"/>
      <c r="HHF143" s="488"/>
      <c r="HHG143" s="488"/>
      <c r="HHH143" s="488"/>
      <c r="HHI143" s="699" t="s">
        <v>10061</v>
      </c>
      <c r="HHJ143" s="700"/>
      <c r="HHK143" s="488"/>
      <c r="HHL143" s="488"/>
      <c r="HHM143" s="488"/>
      <c r="HHN143" s="488"/>
      <c r="HHO143" s="488"/>
      <c r="HHP143" s="488"/>
      <c r="HHQ143" s="699" t="s">
        <v>10061</v>
      </c>
      <c r="HHR143" s="700"/>
      <c r="HHS143" s="488"/>
      <c r="HHT143" s="488"/>
      <c r="HHU143" s="488"/>
      <c r="HHV143" s="488"/>
      <c r="HHW143" s="488"/>
      <c r="HHX143" s="488"/>
      <c r="HHY143" s="699" t="s">
        <v>10061</v>
      </c>
      <c r="HHZ143" s="700"/>
      <c r="HIA143" s="488"/>
      <c r="HIB143" s="488"/>
      <c r="HIC143" s="488"/>
      <c r="HID143" s="488"/>
      <c r="HIE143" s="488"/>
      <c r="HIF143" s="488"/>
      <c r="HIG143" s="699" t="s">
        <v>10061</v>
      </c>
      <c r="HIH143" s="700"/>
      <c r="HII143" s="488"/>
      <c r="HIJ143" s="488"/>
      <c r="HIK143" s="488"/>
      <c r="HIL143" s="488"/>
      <c r="HIM143" s="488"/>
      <c r="HIN143" s="488"/>
      <c r="HIO143" s="699" t="s">
        <v>10061</v>
      </c>
      <c r="HIP143" s="700"/>
      <c r="HIQ143" s="488"/>
      <c r="HIR143" s="488"/>
      <c r="HIS143" s="488"/>
      <c r="HIT143" s="488"/>
      <c r="HIU143" s="488"/>
      <c r="HIV143" s="488"/>
      <c r="HIW143" s="699" t="s">
        <v>10061</v>
      </c>
      <c r="HIX143" s="700"/>
      <c r="HIY143" s="488"/>
      <c r="HIZ143" s="488"/>
      <c r="HJA143" s="488"/>
      <c r="HJB143" s="488"/>
      <c r="HJC143" s="488"/>
      <c r="HJD143" s="488"/>
      <c r="HJE143" s="699" t="s">
        <v>10061</v>
      </c>
      <c r="HJF143" s="700"/>
      <c r="HJG143" s="488"/>
      <c r="HJH143" s="488"/>
      <c r="HJI143" s="488"/>
      <c r="HJJ143" s="488"/>
      <c r="HJK143" s="488"/>
      <c r="HJL143" s="488"/>
      <c r="HJM143" s="699" t="s">
        <v>10061</v>
      </c>
      <c r="HJN143" s="700"/>
      <c r="HJO143" s="488"/>
      <c r="HJP143" s="488"/>
      <c r="HJQ143" s="488"/>
      <c r="HJR143" s="488"/>
      <c r="HJS143" s="488"/>
      <c r="HJT143" s="488"/>
      <c r="HJU143" s="699" t="s">
        <v>10061</v>
      </c>
      <c r="HJV143" s="700"/>
      <c r="HJW143" s="488"/>
      <c r="HJX143" s="488"/>
      <c r="HJY143" s="488"/>
      <c r="HJZ143" s="488"/>
      <c r="HKA143" s="488"/>
      <c r="HKB143" s="488"/>
      <c r="HKC143" s="699" t="s">
        <v>10061</v>
      </c>
      <c r="HKD143" s="700"/>
      <c r="HKE143" s="488"/>
      <c r="HKF143" s="488"/>
      <c r="HKG143" s="488"/>
      <c r="HKH143" s="488"/>
      <c r="HKI143" s="488"/>
      <c r="HKJ143" s="488"/>
      <c r="HKK143" s="699" t="s">
        <v>10061</v>
      </c>
      <c r="HKL143" s="700"/>
      <c r="HKM143" s="488"/>
      <c r="HKN143" s="488"/>
      <c r="HKO143" s="488"/>
      <c r="HKP143" s="488"/>
      <c r="HKQ143" s="488"/>
      <c r="HKR143" s="488"/>
      <c r="HKS143" s="699" t="s">
        <v>10061</v>
      </c>
      <c r="HKT143" s="700"/>
      <c r="HKU143" s="488"/>
      <c r="HKV143" s="488"/>
      <c r="HKW143" s="488"/>
      <c r="HKX143" s="488"/>
      <c r="HKY143" s="488"/>
      <c r="HKZ143" s="488"/>
      <c r="HLA143" s="699" t="s">
        <v>10061</v>
      </c>
      <c r="HLB143" s="700"/>
      <c r="HLC143" s="488"/>
      <c r="HLD143" s="488"/>
      <c r="HLE143" s="488"/>
      <c r="HLF143" s="488"/>
      <c r="HLG143" s="488"/>
      <c r="HLH143" s="488"/>
      <c r="HLI143" s="699" t="s">
        <v>10061</v>
      </c>
      <c r="HLJ143" s="700"/>
      <c r="HLK143" s="488"/>
      <c r="HLL143" s="488"/>
      <c r="HLM143" s="488"/>
      <c r="HLN143" s="488"/>
      <c r="HLO143" s="488"/>
      <c r="HLP143" s="488"/>
      <c r="HLQ143" s="699" t="s">
        <v>10061</v>
      </c>
      <c r="HLR143" s="700"/>
      <c r="HLS143" s="488"/>
      <c r="HLT143" s="488"/>
      <c r="HLU143" s="488"/>
      <c r="HLV143" s="488"/>
      <c r="HLW143" s="488"/>
      <c r="HLX143" s="488"/>
      <c r="HLY143" s="699" t="s">
        <v>10061</v>
      </c>
      <c r="HLZ143" s="700"/>
      <c r="HMA143" s="488"/>
      <c r="HMB143" s="488"/>
      <c r="HMC143" s="488"/>
      <c r="HMD143" s="488"/>
      <c r="HME143" s="488"/>
      <c r="HMF143" s="488"/>
      <c r="HMG143" s="699" t="s">
        <v>10061</v>
      </c>
      <c r="HMH143" s="700"/>
      <c r="HMI143" s="488"/>
      <c r="HMJ143" s="488"/>
      <c r="HMK143" s="488"/>
      <c r="HML143" s="488"/>
      <c r="HMM143" s="488"/>
      <c r="HMN143" s="488"/>
      <c r="HMO143" s="699" t="s">
        <v>10061</v>
      </c>
      <c r="HMP143" s="700"/>
      <c r="HMQ143" s="488"/>
      <c r="HMR143" s="488"/>
      <c r="HMS143" s="488"/>
      <c r="HMT143" s="488"/>
      <c r="HMU143" s="488"/>
      <c r="HMV143" s="488"/>
      <c r="HMW143" s="699" t="s">
        <v>10061</v>
      </c>
      <c r="HMX143" s="700"/>
      <c r="HMY143" s="488"/>
      <c r="HMZ143" s="488"/>
      <c r="HNA143" s="488"/>
      <c r="HNB143" s="488"/>
      <c r="HNC143" s="488"/>
      <c r="HND143" s="488"/>
      <c r="HNE143" s="699" t="s">
        <v>10061</v>
      </c>
      <c r="HNF143" s="700"/>
      <c r="HNG143" s="488"/>
      <c r="HNH143" s="488"/>
      <c r="HNI143" s="488"/>
      <c r="HNJ143" s="488"/>
      <c r="HNK143" s="488"/>
      <c r="HNL143" s="488"/>
      <c r="HNM143" s="699" t="s">
        <v>10061</v>
      </c>
      <c r="HNN143" s="700"/>
      <c r="HNO143" s="488"/>
      <c r="HNP143" s="488"/>
      <c r="HNQ143" s="488"/>
      <c r="HNR143" s="488"/>
      <c r="HNS143" s="488"/>
      <c r="HNT143" s="488"/>
      <c r="HNU143" s="699" t="s">
        <v>10061</v>
      </c>
      <c r="HNV143" s="700"/>
      <c r="HNW143" s="488"/>
      <c r="HNX143" s="488"/>
      <c r="HNY143" s="488"/>
      <c r="HNZ143" s="488"/>
      <c r="HOA143" s="488"/>
      <c r="HOB143" s="488"/>
      <c r="HOC143" s="699" t="s">
        <v>10061</v>
      </c>
      <c r="HOD143" s="700"/>
      <c r="HOE143" s="488"/>
      <c r="HOF143" s="488"/>
      <c r="HOG143" s="488"/>
      <c r="HOH143" s="488"/>
      <c r="HOI143" s="488"/>
      <c r="HOJ143" s="488"/>
      <c r="HOK143" s="699" t="s">
        <v>10061</v>
      </c>
      <c r="HOL143" s="700"/>
      <c r="HOM143" s="488"/>
      <c r="HON143" s="488"/>
      <c r="HOO143" s="488"/>
      <c r="HOP143" s="488"/>
      <c r="HOQ143" s="488"/>
      <c r="HOR143" s="488"/>
      <c r="HOS143" s="699" t="s">
        <v>10061</v>
      </c>
      <c r="HOT143" s="700"/>
      <c r="HOU143" s="488"/>
      <c r="HOV143" s="488"/>
      <c r="HOW143" s="488"/>
      <c r="HOX143" s="488"/>
      <c r="HOY143" s="488"/>
      <c r="HOZ143" s="488"/>
      <c r="HPA143" s="699" t="s">
        <v>10061</v>
      </c>
      <c r="HPB143" s="700"/>
      <c r="HPC143" s="488"/>
      <c r="HPD143" s="488"/>
      <c r="HPE143" s="488"/>
      <c r="HPF143" s="488"/>
      <c r="HPG143" s="488"/>
      <c r="HPH143" s="488"/>
      <c r="HPI143" s="699" t="s">
        <v>10061</v>
      </c>
      <c r="HPJ143" s="700"/>
      <c r="HPK143" s="488"/>
      <c r="HPL143" s="488"/>
      <c r="HPM143" s="488"/>
      <c r="HPN143" s="488"/>
      <c r="HPO143" s="488"/>
      <c r="HPP143" s="488"/>
      <c r="HPQ143" s="699" t="s">
        <v>10061</v>
      </c>
      <c r="HPR143" s="700"/>
      <c r="HPS143" s="488"/>
      <c r="HPT143" s="488"/>
      <c r="HPU143" s="488"/>
      <c r="HPV143" s="488"/>
      <c r="HPW143" s="488"/>
      <c r="HPX143" s="488"/>
      <c r="HPY143" s="699" t="s">
        <v>10061</v>
      </c>
      <c r="HPZ143" s="700"/>
      <c r="HQA143" s="488"/>
      <c r="HQB143" s="488"/>
      <c r="HQC143" s="488"/>
      <c r="HQD143" s="488"/>
      <c r="HQE143" s="488"/>
      <c r="HQF143" s="488"/>
      <c r="HQG143" s="699" t="s">
        <v>10061</v>
      </c>
      <c r="HQH143" s="700"/>
      <c r="HQI143" s="488"/>
      <c r="HQJ143" s="488"/>
      <c r="HQK143" s="488"/>
      <c r="HQL143" s="488"/>
      <c r="HQM143" s="488"/>
      <c r="HQN143" s="488"/>
      <c r="HQO143" s="699" t="s">
        <v>10061</v>
      </c>
      <c r="HQP143" s="700"/>
      <c r="HQQ143" s="488"/>
      <c r="HQR143" s="488"/>
      <c r="HQS143" s="488"/>
      <c r="HQT143" s="488"/>
      <c r="HQU143" s="488"/>
      <c r="HQV143" s="488"/>
      <c r="HQW143" s="699" t="s">
        <v>10061</v>
      </c>
      <c r="HQX143" s="700"/>
      <c r="HQY143" s="488"/>
      <c r="HQZ143" s="488"/>
      <c r="HRA143" s="488"/>
      <c r="HRB143" s="488"/>
      <c r="HRC143" s="488"/>
      <c r="HRD143" s="488"/>
      <c r="HRE143" s="699" t="s">
        <v>10061</v>
      </c>
      <c r="HRF143" s="700"/>
      <c r="HRG143" s="488"/>
      <c r="HRH143" s="488"/>
      <c r="HRI143" s="488"/>
      <c r="HRJ143" s="488"/>
      <c r="HRK143" s="488"/>
      <c r="HRL143" s="488"/>
      <c r="HRM143" s="699" t="s">
        <v>10061</v>
      </c>
      <c r="HRN143" s="700"/>
      <c r="HRO143" s="488"/>
      <c r="HRP143" s="488"/>
      <c r="HRQ143" s="488"/>
      <c r="HRR143" s="488"/>
      <c r="HRS143" s="488"/>
      <c r="HRT143" s="488"/>
      <c r="HRU143" s="699" t="s">
        <v>10061</v>
      </c>
      <c r="HRV143" s="700"/>
      <c r="HRW143" s="488"/>
      <c r="HRX143" s="488"/>
      <c r="HRY143" s="488"/>
      <c r="HRZ143" s="488"/>
      <c r="HSA143" s="488"/>
      <c r="HSB143" s="488"/>
      <c r="HSC143" s="699" t="s">
        <v>10061</v>
      </c>
      <c r="HSD143" s="700"/>
      <c r="HSE143" s="488"/>
      <c r="HSF143" s="488"/>
      <c r="HSG143" s="488"/>
      <c r="HSH143" s="488"/>
      <c r="HSI143" s="488"/>
      <c r="HSJ143" s="488"/>
      <c r="HSK143" s="699" t="s">
        <v>10061</v>
      </c>
      <c r="HSL143" s="700"/>
      <c r="HSM143" s="488"/>
      <c r="HSN143" s="488"/>
      <c r="HSO143" s="488"/>
      <c r="HSP143" s="488"/>
      <c r="HSQ143" s="488"/>
      <c r="HSR143" s="488"/>
      <c r="HSS143" s="699" t="s">
        <v>10061</v>
      </c>
      <c r="HST143" s="700"/>
      <c r="HSU143" s="488"/>
      <c r="HSV143" s="488"/>
      <c r="HSW143" s="488"/>
      <c r="HSX143" s="488"/>
      <c r="HSY143" s="488"/>
      <c r="HSZ143" s="488"/>
      <c r="HTA143" s="699" t="s">
        <v>10061</v>
      </c>
      <c r="HTB143" s="700"/>
      <c r="HTC143" s="488"/>
      <c r="HTD143" s="488"/>
      <c r="HTE143" s="488"/>
      <c r="HTF143" s="488"/>
      <c r="HTG143" s="488"/>
      <c r="HTH143" s="488"/>
      <c r="HTI143" s="699" t="s">
        <v>10061</v>
      </c>
      <c r="HTJ143" s="700"/>
      <c r="HTK143" s="488"/>
      <c r="HTL143" s="488"/>
      <c r="HTM143" s="488"/>
      <c r="HTN143" s="488"/>
      <c r="HTO143" s="488"/>
      <c r="HTP143" s="488"/>
      <c r="HTQ143" s="699" t="s">
        <v>10061</v>
      </c>
      <c r="HTR143" s="700"/>
      <c r="HTS143" s="488"/>
      <c r="HTT143" s="488"/>
      <c r="HTU143" s="488"/>
      <c r="HTV143" s="488"/>
      <c r="HTW143" s="488"/>
      <c r="HTX143" s="488"/>
      <c r="HTY143" s="699" t="s">
        <v>10061</v>
      </c>
      <c r="HTZ143" s="700"/>
      <c r="HUA143" s="488"/>
      <c r="HUB143" s="488"/>
      <c r="HUC143" s="488"/>
      <c r="HUD143" s="488"/>
      <c r="HUE143" s="488"/>
      <c r="HUF143" s="488"/>
      <c r="HUG143" s="699" t="s">
        <v>10061</v>
      </c>
      <c r="HUH143" s="700"/>
      <c r="HUI143" s="488"/>
      <c r="HUJ143" s="488"/>
      <c r="HUK143" s="488"/>
      <c r="HUL143" s="488"/>
      <c r="HUM143" s="488"/>
      <c r="HUN143" s="488"/>
      <c r="HUO143" s="699" t="s">
        <v>10061</v>
      </c>
      <c r="HUP143" s="700"/>
      <c r="HUQ143" s="488"/>
      <c r="HUR143" s="488"/>
      <c r="HUS143" s="488"/>
      <c r="HUT143" s="488"/>
      <c r="HUU143" s="488"/>
      <c r="HUV143" s="488"/>
      <c r="HUW143" s="699" t="s">
        <v>10061</v>
      </c>
      <c r="HUX143" s="700"/>
      <c r="HUY143" s="488"/>
      <c r="HUZ143" s="488"/>
      <c r="HVA143" s="488"/>
      <c r="HVB143" s="488"/>
      <c r="HVC143" s="488"/>
      <c r="HVD143" s="488"/>
      <c r="HVE143" s="699" t="s">
        <v>10061</v>
      </c>
      <c r="HVF143" s="700"/>
      <c r="HVG143" s="488"/>
      <c r="HVH143" s="488"/>
      <c r="HVI143" s="488"/>
      <c r="HVJ143" s="488"/>
      <c r="HVK143" s="488"/>
      <c r="HVL143" s="488"/>
      <c r="HVM143" s="699" t="s">
        <v>10061</v>
      </c>
      <c r="HVN143" s="700"/>
      <c r="HVO143" s="488"/>
      <c r="HVP143" s="488"/>
      <c r="HVQ143" s="488"/>
      <c r="HVR143" s="488"/>
      <c r="HVS143" s="488"/>
      <c r="HVT143" s="488"/>
      <c r="HVU143" s="699" t="s">
        <v>10061</v>
      </c>
      <c r="HVV143" s="700"/>
      <c r="HVW143" s="488"/>
      <c r="HVX143" s="488"/>
      <c r="HVY143" s="488"/>
      <c r="HVZ143" s="488"/>
      <c r="HWA143" s="488"/>
      <c r="HWB143" s="488"/>
      <c r="HWC143" s="699" t="s">
        <v>10061</v>
      </c>
      <c r="HWD143" s="700"/>
      <c r="HWE143" s="488"/>
      <c r="HWF143" s="488"/>
      <c r="HWG143" s="488"/>
      <c r="HWH143" s="488"/>
      <c r="HWI143" s="488"/>
      <c r="HWJ143" s="488"/>
      <c r="HWK143" s="699" t="s">
        <v>10061</v>
      </c>
      <c r="HWL143" s="700"/>
      <c r="HWM143" s="488"/>
      <c r="HWN143" s="488"/>
      <c r="HWO143" s="488"/>
      <c r="HWP143" s="488"/>
      <c r="HWQ143" s="488"/>
      <c r="HWR143" s="488"/>
      <c r="HWS143" s="699" t="s">
        <v>10061</v>
      </c>
      <c r="HWT143" s="700"/>
      <c r="HWU143" s="488"/>
      <c r="HWV143" s="488"/>
      <c r="HWW143" s="488"/>
      <c r="HWX143" s="488"/>
      <c r="HWY143" s="488"/>
      <c r="HWZ143" s="488"/>
      <c r="HXA143" s="699" t="s">
        <v>10061</v>
      </c>
      <c r="HXB143" s="700"/>
      <c r="HXC143" s="488"/>
      <c r="HXD143" s="488"/>
      <c r="HXE143" s="488"/>
      <c r="HXF143" s="488"/>
      <c r="HXG143" s="488"/>
      <c r="HXH143" s="488"/>
      <c r="HXI143" s="699" t="s">
        <v>10061</v>
      </c>
      <c r="HXJ143" s="700"/>
      <c r="HXK143" s="488"/>
      <c r="HXL143" s="488"/>
      <c r="HXM143" s="488"/>
      <c r="HXN143" s="488"/>
      <c r="HXO143" s="488"/>
      <c r="HXP143" s="488"/>
      <c r="HXQ143" s="699" t="s">
        <v>10061</v>
      </c>
      <c r="HXR143" s="700"/>
      <c r="HXS143" s="488"/>
      <c r="HXT143" s="488"/>
      <c r="HXU143" s="488"/>
      <c r="HXV143" s="488"/>
      <c r="HXW143" s="488"/>
      <c r="HXX143" s="488"/>
      <c r="HXY143" s="699" t="s">
        <v>10061</v>
      </c>
      <c r="HXZ143" s="700"/>
      <c r="HYA143" s="488"/>
      <c r="HYB143" s="488"/>
      <c r="HYC143" s="488"/>
      <c r="HYD143" s="488"/>
      <c r="HYE143" s="488"/>
      <c r="HYF143" s="488"/>
      <c r="HYG143" s="699" t="s">
        <v>10061</v>
      </c>
      <c r="HYH143" s="700"/>
      <c r="HYI143" s="488"/>
      <c r="HYJ143" s="488"/>
      <c r="HYK143" s="488"/>
      <c r="HYL143" s="488"/>
      <c r="HYM143" s="488"/>
      <c r="HYN143" s="488"/>
      <c r="HYO143" s="699" t="s">
        <v>10061</v>
      </c>
      <c r="HYP143" s="700"/>
      <c r="HYQ143" s="488"/>
      <c r="HYR143" s="488"/>
      <c r="HYS143" s="488"/>
      <c r="HYT143" s="488"/>
      <c r="HYU143" s="488"/>
      <c r="HYV143" s="488"/>
      <c r="HYW143" s="699" t="s">
        <v>10061</v>
      </c>
      <c r="HYX143" s="700"/>
      <c r="HYY143" s="488"/>
      <c r="HYZ143" s="488"/>
      <c r="HZA143" s="488"/>
      <c r="HZB143" s="488"/>
      <c r="HZC143" s="488"/>
      <c r="HZD143" s="488"/>
      <c r="HZE143" s="699" t="s">
        <v>10061</v>
      </c>
      <c r="HZF143" s="700"/>
      <c r="HZG143" s="488"/>
      <c r="HZH143" s="488"/>
      <c r="HZI143" s="488"/>
      <c r="HZJ143" s="488"/>
      <c r="HZK143" s="488"/>
      <c r="HZL143" s="488"/>
      <c r="HZM143" s="699" t="s">
        <v>10061</v>
      </c>
      <c r="HZN143" s="700"/>
      <c r="HZO143" s="488"/>
      <c r="HZP143" s="488"/>
      <c r="HZQ143" s="488"/>
      <c r="HZR143" s="488"/>
      <c r="HZS143" s="488"/>
      <c r="HZT143" s="488"/>
      <c r="HZU143" s="699" t="s">
        <v>10061</v>
      </c>
      <c r="HZV143" s="700"/>
      <c r="HZW143" s="488"/>
      <c r="HZX143" s="488"/>
      <c r="HZY143" s="488"/>
      <c r="HZZ143" s="488"/>
      <c r="IAA143" s="488"/>
      <c r="IAB143" s="488"/>
      <c r="IAC143" s="699" t="s">
        <v>10061</v>
      </c>
      <c r="IAD143" s="700"/>
      <c r="IAE143" s="488"/>
      <c r="IAF143" s="488"/>
      <c r="IAG143" s="488"/>
      <c r="IAH143" s="488"/>
      <c r="IAI143" s="488"/>
      <c r="IAJ143" s="488"/>
      <c r="IAK143" s="699" t="s">
        <v>10061</v>
      </c>
      <c r="IAL143" s="700"/>
      <c r="IAM143" s="488"/>
      <c r="IAN143" s="488"/>
      <c r="IAO143" s="488"/>
      <c r="IAP143" s="488"/>
      <c r="IAQ143" s="488"/>
      <c r="IAR143" s="488"/>
      <c r="IAS143" s="699" t="s">
        <v>10061</v>
      </c>
      <c r="IAT143" s="700"/>
      <c r="IAU143" s="488"/>
      <c r="IAV143" s="488"/>
      <c r="IAW143" s="488"/>
      <c r="IAX143" s="488"/>
      <c r="IAY143" s="488"/>
      <c r="IAZ143" s="488"/>
      <c r="IBA143" s="699" t="s">
        <v>10061</v>
      </c>
      <c r="IBB143" s="700"/>
      <c r="IBC143" s="488"/>
      <c r="IBD143" s="488"/>
      <c r="IBE143" s="488"/>
      <c r="IBF143" s="488"/>
      <c r="IBG143" s="488"/>
      <c r="IBH143" s="488"/>
      <c r="IBI143" s="699" t="s">
        <v>10061</v>
      </c>
      <c r="IBJ143" s="700"/>
      <c r="IBK143" s="488"/>
      <c r="IBL143" s="488"/>
      <c r="IBM143" s="488"/>
      <c r="IBN143" s="488"/>
      <c r="IBO143" s="488"/>
      <c r="IBP143" s="488"/>
      <c r="IBQ143" s="699" t="s">
        <v>10061</v>
      </c>
      <c r="IBR143" s="700"/>
      <c r="IBS143" s="488"/>
      <c r="IBT143" s="488"/>
      <c r="IBU143" s="488"/>
      <c r="IBV143" s="488"/>
      <c r="IBW143" s="488"/>
      <c r="IBX143" s="488"/>
      <c r="IBY143" s="699" t="s">
        <v>10061</v>
      </c>
      <c r="IBZ143" s="700"/>
      <c r="ICA143" s="488"/>
      <c r="ICB143" s="488"/>
      <c r="ICC143" s="488"/>
      <c r="ICD143" s="488"/>
      <c r="ICE143" s="488"/>
      <c r="ICF143" s="488"/>
      <c r="ICG143" s="699" t="s">
        <v>10061</v>
      </c>
      <c r="ICH143" s="700"/>
      <c r="ICI143" s="488"/>
      <c r="ICJ143" s="488"/>
      <c r="ICK143" s="488"/>
      <c r="ICL143" s="488"/>
      <c r="ICM143" s="488"/>
      <c r="ICN143" s="488"/>
      <c r="ICO143" s="699" t="s">
        <v>10061</v>
      </c>
      <c r="ICP143" s="700"/>
      <c r="ICQ143" s="488"/>
      <c r="ICR143" s="488"/>
      <c r="ICS143" s="488"/>
      <c r="ICT143" s="488"/>
      <c r="ICU143" s="488"/>
      <c r="ICV143" s="488"/>
      <c r="ICW143" s="699" t="s">
        <v>10061</v>
      </c>
      <c r="ICX143" s="700"/>
      <c r="ICY143" s="488"/>
      <c r="ICZ143" s="488"/>
      <c r="IDA143" s="488"/>
      <c r="IDB143" s="488"/>
      <c r="IDC143" s="488"/>
      <c r="IDD143" s="488"/>
      <c r="IDE143" s="699" t="s">
        <v>10061</v>
      </c>
      <c r="IDF143" s="700"/>
      <c r="IDG143" s="488"/>
      <c r="IDH143" s="488"/>
      <c r="IDI143" s="488"/>
      <c r="IDJ143" s="488"/>
      <c r="IDK143" s="488"/>
      <c r="IDL143" s="488"/>
      <c r="IDM143" s="699" t="s">
        <v>10061</v>
      </c>
      <c r="IDN143" s="700"/>
      <c r="IDO143" s="488"/>
      <c r="IDP143" s="488"/>
      <c r="IDQ143" s="488"/>
      <c r="IDR143" s="488"/>
      <c r="IDS143" s="488"/>
      <c r="IDT143" s="488"/>
      <c r="IDU143" s="699" t="s">
        <v>10061</v>
      </c>
      <c r="IDV143" s="700"/>
      <c r="IDW143" s="488"/>
      <c r="IDX143" s="488"/>
      <c r="IDY143" s="488"/>
      <c r="IDZ143" s="488"/>
      <c r="IEA143" s="488"/>
      <c r="IEB143" s="488"/>
      <c r="IEC143" s="699" t="s">
        <v>10061</v>
      </c>
      <c r="IED143" s="700"/>
      <c r="IEE143" s="488"/>
      <c r="IEF143" s="488"/>
      <c r="IEG143" s="488"/>
      <c r="IEH143" s="488"/>
      <c r="IEI143" s="488"/>
      <c r="IEJ143" s="488"/>
      <c r="IEK143" s="699" t="s">
        <v>10061</v>
      </c>
      <c r="IEL143" s="700"/>
      <c r="IEM143" s="488"/>
      <c r="IEN143" s="488"/>
      <c r="IEO143" s="488"/>
      <c r="IEP143" s="488"/>
      <c r="IEQ143" s="488"/>
      <c r="IER143" s="488"/>
      <c r="IES143" s="699" t="s">
        <v>10061</v>
      </c>
      <c r="IET143" s="700"/>
      <c r="IEU143" s="488"/>
      <c r="IEV143" s="488"/>
      <c r="IEW143" s="488"/>
      <c r="IEX143" s="488"/>
      <c r="IEY143" s="488"/>
      <c r="IEZ143" s="488"/>
      <c r="IFA143" s="699" t="s">
        <v>10061</v>
      </c>
      <c r="IFB143" s="700"/>
      <c r="IFC143" s="488"/>
      <c r="IFD143" s="488"/>
      <c r="IFE143" s="488"/>
      <c r="IFF143" s="488"/>
      <c r="IFG143" s="488"/>
      <c r="IFH143" s="488"/>
      <c r="IFI143" s="699" t="s">
        <v>10061</v>
      </c>
      <c r="IFJ143" s="700"/>
      <c r="IFK143" s="488"/>
      <c r="IFL143" s="488"/>
      <c r="IFM143" s="488"/>
      <c r="IFN143" s="488"/>
      <c r="IFO143" s="488"/>
      <c r="IFP143" s="488"/>
      <c r="IFQ143" s="699" t="s">
        <v>10061</v>
      </c>
      <c r="IFR143" s="700"/>
      <c r="IFS143" s="488"/>
      <c r="IFT143" s="488"/>
      <c r="IFU143" s="488"/>
      <c r="IFV143" s="488"/>
      <c r="IFW143" s="488"/>
      <c r="IFX143" s="488"/>
      <c r="IFY143" s="699" t="s">
        <v>10061</v>
      </c>
      <c r="IFZ143" s="700"/>
      <c r="IGA143" s="488"/>
      <c r="IGB143" s="488"/>
      <c r="IGC143" s="488"/>
      <c r="IGD143" s="488"/>
      <c r="IGE143" s="488"/>
      <c r="IGF143" s="488"/>
      <c r="IGG143" s="699" t="s">
        <v>10061</v>
      </c>
      <c r="IGH143" s="700"/>
      <c r="IGI143" s="488"/>
      <c r="IGJ143" s="488"/>
      <c r="IGK143" s="488"/>
      <c r="IGL143" s="488"/>
      <c r="IGM143" s="488"/>
      <c r="IGN143" s="488"/>
      <c r="IGO143" s="699" t="s">
        <v>10061</v>
      </c>
      <c r="IGP143" s="700"/>
      <c r="IGQ143" s="488"/>
      <c r="IGR143" s="488"/>
      <c r="IGS143" s="488"/>
      <c r="IGT143" s="488"/>
      <c r="IGU143" s="488"/>
      <c r="IGV143" s="488"/>
      <c r="IGW143" s="699" t="s">
        <v>10061</v>
      </c>
      <c r="IGX143" s="700"/>
      <c r="IGY143" s="488"/>
      <c r="IGZ143" s="488"/>
      <c r="IHA143" s="488"/>
      <c r="IHB143" s="488"/>
      <c r="IHC143" s="488"/>
      <c r="IHD143" s="488"/>
      <c r="IHE143" s="699" t="s">
        <v>10061</v>
      </c>
      <c r="IHF143" s="700"/>
      <c r="IHG143" s="488"/>
      <c r="IHH143" s="488"/>
      <c r="IHI143" s="488"/>
      <c r="IHJ143" s="488"/>
      <c r="IHK143" s="488"/>
      <c r="IHL143" s="488"/>
      <c r="IHM143" s="699" t="s">
        <v>10061</v>
      </c>
      <c r="IHN143" s="700"/>
      <c r="IHO143" s="488"/>
      <c r="IHP143" s="488"/>
      <c r="IHQ143" s="488"/>
      <c r="IHR143" s="488"/>
      <c r="IHS143" s="488"/>
      <c r="IHT143" s="488"/>
      <c r="IHU143" s="699" t="s">
        <v>10061</v>
      </c>
      <c r="IHV143" s="700"/>
      <c r="IHW143" s="488"/>
      <c r="IHX143" s="488"/>
      <c r="IHY143" s="488"/>
      <c r="IHZ143" s="488"/>
      <c r="IIA143" s="488"/>
      <c r="IIB143" s="488"/>
      <c r="IIC143" s="699" t="s">
        <v>10061</v>
      </c>
      <c r="IID143" s="700"/>
      <c r="IIE143" s="488"/>
      <c r="IIF143" s="488"/>
      <c r="IIG143" s="488"/>
      <c r="IIH143" s="488"/>
      <c r="III143" s="488"/>
      <c r="IIJ143" s="488"/>
      <c r="IIK143" s="699" t="s">
        <v>10061</v>
      </c>
      <c r="IIL143" s="700"/>
      <c r="IIM143" s="488"/>
      <c r="IIN143" s="488"/>
      <c r="IIO143" s="488"/>
      <c r="IIP143" s="488"/>
      <c r="IIQ143" s="488"/>
      <c r="IIR143" s="488"/>
      <c r="IIS143" s="699" t="s">
        <v>10061</v>
      </c>
      <c r="IIT143" s="700"/>
      <c r="IIU143" s="488"/>
      <c r="IIV143" s="488"/>
      <c r="IIW143" s="488"/>
      <c r="IIX143" s="488"/>
      <c r="IIY143" s="488"/>
      <c r="IIZ143" s="488"/>
      <c r="IJA143" s="699" t="s">
        <v>10061</v>
      </c>
      <c r="IJB143" s="700"/>
      <c r="IJC143" s="488"/>
      <c r="IJD143" s="488"/>
      <c r="IJE143" s="488"/>
      <c r="IJF143" s="488"/>
      <c r="IJG143" s="488"/>
      <c r="IJH143" s="488"/>
      <c r="IJI143" s="699" t="s">
        <v>10061</v>
      </c>
      <c r="IJJ143" s="700"/>
      <c r="IJK143" s="488"/>
      <c r="IJL143" s="488"/>
      <c r="IJM143" s="488"/>
      <c r="IJN143" s="488"/>
      <c r="IJO143" s="488"/>
      <c r="IJP143" s="488"/>
      <c r="IJQ143" s="699" t="s">
        <v>10061</v>
      </c>
      <c r="IJR143" s="700"/>
      <c r="IJS143" s="488"/>
      <c r="IJT143" s="488"/>
      <c r="IJU143" s="488"/>
      <c r="IJV143" s="488"/>
      <c r="IJW143" s="488"/>
      <c r="IJX143" s="488"/>
      <c r="IJY143" s="699" t="s">
        <v>10061</v>
      </c>
      <c r="IJZ143" s="700"/>
      <c r="IKA143" s="488"/>
      <c r="IKB143" s="488"/>
      <c r="IKC143" s="488"/>
      <c r="IKD143" s="488"/>
      <c r="IKE143" s="488"/>
      <c r="IKF143" s="488"/>
      <c r="IKG143" s="699" t="s">
        <v>10061</v>
      </c>
      <c r="IKH143" s="700"/>
      <c r="IKI143" s="488"/>
      <c r="IKJ143" s="488"/>
      <c r="IKK143" s="488"/>
      <c r="IKL143" s="488"/>
      <c r="IKM143" s="488"/>
      <c r="IKN143" s="488"/>
      <c r="IKO143" s="699" t="s">
        <v>10061</v>
      </c>
      <c r="IKP143" s="700"/>
      <c r="IKQ143" s="488"/>
      <c r="IKR143" s="488"/>
      <c r="IKS143" s="488"/>
      <c r="IKT143" s="488"/>
      <c r="IKU143" s="488"/>
      <c r="IKV143" s="488"/>
      <c r="IKW143" s="699" t="s">
        <v>10061</v>
      </c>
      <c r="IKX143" s="700"/>
      <c r="IKY143" s="488"/>
      <c r="IKZ143" s="488"/>
      <c r="ILA143" s="488"/>
      <c r="ILB143" s="488"/>
      <c r="ILC143" s="488"/>
      <c r="ILD143" s="488"/>
      <c r="ILE143" s="699" t="s">
        <v>10061</v>
      </c>
      <c r="ILF143" s="700"/>
      <c r="ILG143" s="488"/>
      <c r="ILH143" s="488"/>
      <c r="ILI143" s="488"/>
      <c r="ILJ143" s="488"/>
      <c r="ILK143" s="488"/>
      <c r="ILL143" s="488"/>
      <c r="ILM143" s="699" t="s">
        <v>10061</v>
      </c>
      <c r="ILN143" s="700"/>
      <c r="ILO143" s="488"/>
      <c r="ILP143" s="488"/>
      <c r="ILQ143" s="488"/>
      <c r="ILR143" s="488"/>
      <c r="ILS143" s="488"/>
      <c r="ILT143" s="488"/>
      <c r="ILU143" s="699" t="s">
        <v>10061</v>
      </c>
      <c r="ILV143" s="700"/>
      <c r="ILW143" s="488"/>
      <c r="ILX143" s="488"/>
      <c r="ILY143" s="488"/>
      <c r="ILZ143" s="488"/>
      <c r="IMA143" s="488"/>
      <c r="IMB143" s="488"/>
      <c r="IMC143" s="699" t="s">
        <v>10061</v>
      </c>
      <c r="IMD143" s="700"/>
      <c r="IME143" s="488"/>
      <c r="IMF143" s="488"/>
      <c r="IMG143" s="488"/>
      <c r="IMH143" s="488"/>
      <c r="IMI143" s="488"/>
      <c r="IMJ143" s="488"/>
      <c r="IMK143" s="699" t="s">
        <v>10061</v>
      </c>
      <c r="IML143" s="700"/>
      <c r="IMM143" s="488"/>
      <c r="IMN143" s="488"/>
      <c r="IMO143" s="488"/>
      <c r="IMP143" s="488"/>
      <c r="IMQ143" s="488"/>
      <c r="IMR143" s="488"/>
      <c r="IMS143" s="699" t="s">
        <v>10061</v>
      </c>
      <c r="IMT143" s="700"/>
      <c r="IMU143" s="488"/>
      <c r="IMV143" s="488"/>
      <c r="IMW143" s="488"/>
      <c r="IMX143" s="488"/>
      <c r="IMY143" s="488"/>
      <c r="IMZ143" s="488"/>
      <c r="INA143" s="699" t="s">
        <v>10061</v>
      </c>
      <c r="INB143" s="700"/>
      <c r="INC143" s="488"/>
      <c r="IND143" s="488"/>
      <c r="INE143" s="488"/>
      <c r="INF143" s="488"/>
      <c r="ING143" s="488"/>
      <c r="INH143" s="488"/>
      <c r="INI143" s="699" t="s">
        <v>10061</v>
      </c>
      <c r="INJ143" s="700"/>
      <c r="INK143" s="488"/>
      <c r="INL143" s="488"/>
      <c r="INM143" s="488"/>
      <c r="INN143" s="488"/>
      <c r="INO143" s="488"/>
      <c r="INP143" s="488"/>
      <c r="INQ143" s="699" t="s">
        <v>10061</v>
      </c>
      <c r="INR143" s="700"/>
      <c r="INS143" s="488"/>
      <c r="INT143" s="488"/>
      <c r="INU143" s="488"/>
      <c r="INV143" s="488"/>
      <c r="INW143" s="488"/>
      <c r="INX143" s="488"/>
      <c r="INY143" s="699" t="s">
        <v>10061</v>
      </c>
      <c r="INZ143" s="700"/>
      <c r="IOA143" s="488"/>
      <c r="IOB143" s="488"/>
      <c r="IOC143" s="488"/>
      <c r="IOD143" s="488"/>
      <c r="IOE143" s="488"/>
      <c r="IOF143" s="488"/>
      <c r="IOG143" s="699" t="s">
        <v>10061</v>
      </c>
      <c r="IOH143" s="700"/>
      <c r="IOI143" s="488"/>
      <c r="IOJ143" s="488"/>
      <c r="IOK143" s="488"/>
      <c r="IOL143" s="488"/>
      <c r="IOM143" s="488"/>
      <c r="ION143" s="488"/>
      <c r="IOO143" s="699" t="s">
        <v>10061</v>
      </c>
      <c r="IOP143" s="700"/>
      <c r="IOQ143" s="488"/>
      <c r="IOR143" s="488"/>
      <c r="IOS143" s="488"/>
      <c r="IOT143" s="488"/>
      <c r="IOU143" s="488"/>
      <c r="IOV143" s="488"/>
      <c r="IOW143" s="699" t="s">
        <v>10061</v>
      </c>
      <c r="IOX143" s="700"/>
      <c r="IOY143" s="488"/>
      <c r="IOZ143" s="488"/>
      <c r="IPA143" s="488"/>
      <c r="IPB143" s="488"/>
      <c r="IPC143" s="488"/>
      <c r="IPD143" s="488"/>
      <c r="IPE143" s="699" t="s">
        <v>10061</v>
      </c>
      <c r="IPF143" s="700"/>
      <c r="IPG143" s="488"/>
      <c r="IPH143" s="488"/>
      <c r="IPI143" s="488"/>
      <c r="IPJ143" s="488"/>
      <c r="IPK143" s="488"/>
      <c r="IPL143" s="488"/>
      <c r="IPM143" s="699" t="s">
        <v>10061</v>
      </c>
      <c r="IPN143" s="700"/>
      <c r="IPO143" s="488"/>
      <c r="IPP143" s="488"/>
      <c r="IPQ143" s="488"/>
      <c r="IPR143" s="488"/>
      <c r="IPS143" s="488"/>
      <c r="IPT143" s="488"/>
      <c r="IPU143" s="699" t="s">
        <v>10061</v>
      </c>
      <c r="IPV143" s="700"/>
      <c r="IPW143" s="488"/>
      <c r="IPX143" s="488"/>
      <c r="IPY143" s="488"/>
      <c r="IPZ143" s="488"/>
      <c r="IQA143" s="488"/>
      <c r="IQB143" s="488"/>
      <c r="IQC143" s="699" t="s">
        <v>10061</v>
      </c>
      <c r="IQD143" s="700"/>
      <c r="IQE143" s="488"/>
      <c r="IQF143" s="488"/>
      <c r="IQG143" s="488"/>
      <c r="IQH143" s="488"/>
      <c r="IQI143" s="488"/>
      <c r="IQJ143" s="488"/>
      <c r="IQK143" s="699" t="s">
        <v>10061</v>
      </c>
      <c r="IQL143" s="700"/>
      <c r="IQM143" s="488"/>
      <c r="IQN143" s="488"/>
      <c r="IQO143" s="488"/>
      <c r="IQP143" s="488"/>
      <c r="IQQ143" s="488"/>
      <c r="IQR143" s="488"/>
      <c r="IQS143" s="699" t="s">
        <v>10061</v>
      </c>
      <c r="IQT143" s="700"/>
      <c r="IQU143" s="488"/>
      <c r="IQV143" s="488"/>
      <c r="IQW143" s="488"/>
      <c r="IQX143" s="488"/>
      <c r="IQY143" s="488"/>
      <c r="IQZ143" s="488"/>
      <c r="IRA143" s="699" t="s">
        <v>10061</v>
      </c>
      <c r="IRB143" s="700"/>
      <c r="IRC143" s="488"/>
      <c r="IRD143" s="488"/>
      <c r="IRE143" s="488"/>
      <c r="IRF143" s="488"/>
      <c r="IRG143" s="488"/>
      <c r="IRH143" s="488"/>
      <c r="IRI143" s="699" t="s">
        <v>10061</v>
      </c>
      <c r="IRJ143" s="700"/>
      <c r="IRK143" s="488"/>
      <c r="IRL143" s="488"/>
      <c r="IRM143" s="488"/>
      <c r="IRN143" s="488"/>
      <c r="IRO143" s="488"/>
      <c r="IRP143" s="488"/>
      <c r="IRQ143" s="699" t="s">
        <v>10061</v>
      </c>
      <c r="IRR143" s="700"/>
      <c r="IRS143" s="488"/>
      <c r="IRT143" s="488"/>
      <c r="IRU143" s="488"/>
      <c r="IRV143" s="488"/>
      <c r="IRW143" s="488"/>
      <c r="IRX143" s="488"/>
      <c r="IRY143" s="699" t="s">
        <v>10061</v>
      </c>
      <c r="IRZ143" s="700"/>
      <c r="ISA143" s="488"/>
      <c r="ISB143" s="488"/>
      <c r="ISC143" s="488"/>
      <c r="ISD143" s="488"/>
      <c r="ISE143" s="488"/>
      <c r="ISF143" s="488"/>
      <c r="ISG143" s="699" t="s">
        <v>10061</v>
      </c>
      <c r="ISH143" s="700"/>
      <c r="ISI143" s="488"/>
      <c r="ISJ143" s="488"/>
      <c r="ISK143" s="488"/>
      <c r="ISL143" s="488"/>
      <c r="ISM143" s="488"/>
      <c r="ISN143" s="488"/>
      <c r="ISO143" s="699" t="s">
        <v>10061</v>
      </c>
      <c r="ISP143" s="700"/>
      <c r="ISQ143" s="488"/>
      <c r="ISR143" s="488"/>
      <c r="ISS143" s="488"/>
      <c r="IST143" s="488"/>
      <c r="ISU143" s="488"/>
      <c r="ISV143" s="488"/>
      <c r="ISW143" s="699" t="s">
        <v>10061</v>
      </c>
      <c r="ISX143" s="700"/>
      <c r="ISY143" s="488"/>
      <c r="ISZ143" s="488"/>
      <c r="ITA143" s="488"/>
      <c r="ITB143" s="488"/>
      <c r="ITC143" s="488"/>
      <c r="ITD143" s="488"/>
      <c r="ITE143" s="699" t="s">
        <v>10061</v>
      </c>
      <c r="ITF143" s="700"/>
      <c r="ITG143" s="488"/>
      <c r="ITH143" s="488"/>
      <c r="ITI143" s="488"/>
      <c r="ITJ143" s="488"/>
      <c r="ITK143" s="488"/>
      <c r="ITL143" s="488"/>
      <c r="ITM143" s="699" t="s">
        <v>10061</v>
      </c>
      <c r="ITN143" s="700"/>
      <c r="ITO143" s="488"/>
      <c r="ITP143" s="488"/>
      <c r="ITQ143" s="488"/>
      <c r="ITR143" s="488"/>
      <c r="ITS143" s="488"/>
      <c r="ITT143" s="488"/>
      <c r="ITU143" s="699" t="s">
        <v>10061</v>
      </c>
      <c r="ITV143" s="700"/>
      <c r="ITW143" s="488"/>
      <c r="ITX143" s="488"/>
      <c r="ITY143" s="488"/>
      <c r="ITZ143" s="488"/>
      <c r="IUA143" s="488"/>
      <c r="IUB143" s="488"/>
      <c r="IUC143" s="699" t="s">
        <v>10061</v>
      </c>
      <c r="IUD143" s="700"/>
      <c r="IUE143" s="488"/>
      <c r="IUF143" s="488"/>
      <c r="IUG143" s="488"/>
      <c r="IUH143" s="488"/>
      <c r="IUI143" s="488"/>
      <c r="IUJ143" s="488"/>
      <c r="IUK143" s="699" t="s">
        <v>10061</v>
      </c>
      <c r="IUL143" s="700"/>
      <c r="IUM143" s="488"/>
      <c r="IUN143" s="488"/>
      <c r="IUO143" s="488"/>
      <c r="IUP143" s="488"/>
      <c r="IUQ143" s="488"/>
      <c r="IUR143" s="488"/>
      <c r="IUS143" s="699" t="s">
        <v>10061</v>
      </c>
      <c r="IUT143" s="700"/>
      <c r="IUU143" s="488"/>
      <c r="IUV143" s="488"/>
      <c r="IUW143" s="488"/>
      <c r="IUX143" s="488"/>
      <c r="IUY143" s="488"/>
      <c r="IUZ143" s="488"/>
      <c r="IVA143" s="699" t="s">
        <v>10061</v>
      </c>
      <c r="IVB143" s="700"/>
      <c r="IVC143" s="488"/>
      <c r="IVD143" s="488"/>
      <c r="IVE143" s="488"/>
      <c r="IVF143" s="488"/>
      <c r="IVG143" s="488"/>
      <c r="IVH143" s="488"/>
      <c r="IVI143" s="699" t="s">
        <v>10061</v>
      </c>
      <c r="IVJ143" s="700"/>
      <c r="IVK143" s="488"/>
      <c r="IVL143" s="488"/>
      <c r="IVM143" s="488"/>
      <c r="IVN143" s="488"/>
      <c r="IVO143" s="488"/>
      <c r="IVP143" s="488"/>
      <c r="IVQ143" s="699" t="s">
        <v>10061</v>
      </c>
      <c r="IVR143" s="700"/>
      <c r="IVS143" s="488"/>
      <c r="IVT143" s="488"/>
      <c r="IVU143" s="488"/>
      <c r="IVV143" s="488"/>
      <c r="IVW143" s="488"/>
      <c r="IVX143" s="488"/>
      <c r="IVY143" s="699" t="s">
        <v>10061</v>
      </c>
      <c r="IVZ143" s="700"/>
      <c r="IWA143" s="488"/>
      <c r="IWB143" s="488"/>
      <c r="IWC143" s="488"/>
      <c r="IWD143" s="488"/>
      <c r="IWE143" s="488"/>
      <c r="IWF143" s="488"/>
      <c r="IWG143" s="699" t="s">
        <v>10061</v>
      </c>
      <c r="IWH143" s="700"/>
      <c r="IWI143" s="488"/>
      <c r="IWJ143" s="488"/>
      <c r="IWK143" s="488"/>
      <c r="IWL143" s="488"/>
      <c r="IWM143" s="488"/>
      <c r="IWN143" s="488"/>
      <c r="IWO143" s="699" t="s">
        <v>10061</v>
      </c>
      <c r="IWP143" s="700"/>
      <c r="IWQ143" s="488"/>
      <c r="IWR143" s="488"/>
      <c r="IWS143" s="488"/>
      <c r="IWT143" s="488"/>
      <c r="IWU143" s="488"/>
      <c r="IWV143" s="488"/>
      <c r="IWW143" s="699" t="s">
        <v>10061</v>
      </c>
      <c r="IWX143" s="700"/>
      <c r="IWY143" s="488"/>
      <c r="IWZ143" s="488"/>
      <c r="IXA143" s="488"/>
      <c r="IXB143" s="488"/>
      <c r="IXC143" s="488"/>
      <c r="IXD143" s="488"/>
      <c r="IXE143" s="699" t="s">
        <v>10061</v>
      </c>
      <c r="IXF143" s="700"/>
      <c r="IXG143" s="488"/>
      <c r="IXH143" s="488"/>
      <c r="IXI143" s="488"/>
      <c r="IXJ143" s="488"/>
      <c r="IXK143" s="488"/>
      <c r="IXL143" s="488"/>
      <c r="IXM143" s="699" t="s">
        <v>10061</v>
      </c>
      <c r="IXN143" s="700"/>
      <c r="IXO143" s="488"/>
      <c r="IXP143" s="488"/>
      <c r="IXQ143" s="488"/>
      <c r="IXR143" s="488"/>
      <c r="IXS143" s="488"/>
      <c r="IXT143" s="488"/>
      <c r="IXU143" s="699" t="s">
        <v>10061</v>
      </c>
      <c r="IXV143" s="700"/>
      <c r="IXW143" s="488"/>
      <c r="IXX143" s="488"/>
      <c r="IXY143" s="488"/>
      <c r="IXZ143" s="488"/>
      <c r="IYA143" s="488"/>
      <c r="IYB143" s="488"/>
      <c r="IYC143" s="699" t="s">
        <v>10061</v>
      </c>
      <c r="IYD143" s="700"/>
      <c r="IYE143" s="488"/>
      <c r="IYF143" s="488"/>
      <c r="IYG143" s="488"/>
      <c r="IYH143" s="488"/>
      <c r="IYI143" s="488"/>
      <c r="IYJ143" s="488"/>
      <c r="IYK143" s="699" t="s">
        <v>10061</v>
      </c>
      <c r="IYL143" s="700"/>
      <c r="IYM143" s="488"/>
      <c r="IYN143" s="488"/>
      <c r="IYO143" s="488"/>
      <c r="IYP143" s="488"/>
      <c r="IYQ143" s="488"/>
      <c r="IYR143" s="488"/>
      <c r="IYS143" s="699" t="s">
        <v>10061</v>
      </c>
      <c r="IYT143" s="700"/>
      <c r="IYU143" s="488"/>
      <c r="IYV143" s="488"/>
      <c r="IYW143" s="488"/>
      <c r="IYX143" s="488"/>
      <c r="IYY143" s="488"/>
      <c r="IYZ143" s="488"/>
      <c r="IZA143" s="699" t="s">
        <v>10061</v>
      </c>
      <c r="IZB143" s="700"/>
      <c r="IZC143" s="488"/>
      <c r="IZD143" s="488"/>
      <c r="IZE143" s="488"/>
      <c r="IZF143" s="488"/>
      <c r="IZG143" s="488"/>
      <c r="IZH143" s="488"/>
      <c r="IZI143" s="699" t="s">
        <v>10061</v>
      </c>
      <c r="IZJ143" s="700"/>
      <c r="IZK143" s="488"/>
      <c r="IZL143" s="488"/>
      <c r="IZM143" s="488"/>
      <c r="IZN143" s="488"/>
      <c r="IZO143" s="488"/>
      <c r="IZP143" s="488"/>
      <c r="IZQ143" s="699" t="s">
        <v>10061</v>
      </c>
      <c r="IZR143" s="700"/>
      <c r="IZS143" s="488"/>
      <c r="IZT143" s="488"/>
      <c r="IZU143" s="488"/>
      <c r="IZV143" s="488"/>
      <c r="IZW143" s="488"/>
      <c r="IZX143" s="488"/>
      <c r="IZY143" s="699" t="s">
        <v>10061</v>
      </c>
      <c r="IZZ143" s="700"/>
      <c r="JAA143" s="488"/>
      <c r="JAB143" s="488"/>
      <c r="JAC143" s="488"/>
      <c r="JAD143" s="488"/>
      <c r="JAE143" s="488"/>
      <c r="JAF143" s="488"/>
      <c r="JAG143" s="699" t="s">
        <v>10061</v>
      </c>
      <c r="JAH143" s="700"/>
      <c r="JAI143" s="488"/>
      <c r="JAJ143" s="488"/>
      <c r="JAK143" s="488"/>
      <c r="JAL143" s="488"/>
      <c r="JAM143" s="488"/>
      <c r="JAN143" s="488"/>
      <c r="JAO143" s="699" t="s">
        <v>10061</v>
      </c>
      <c r="JAP143" s="700"/>
      <c r="JAQ143" s="488"/>
      <c r="JAR143" s="488"/>
      <c r="JAS143" s="488"/>
      <c r="JAT143" s="488"/>
      <c r="JAU143" s="488"/>
      <c r="JAV143" s="488"/>
      <c r="JAW143" s="699" t="s">
        <v>10061</v>
      </c>
      <c r="JAX143" s="700"/>
      <c r="JAY143" s="488"/>
      <c r="JAZ143" s="488"/>
      <c r="JBA143" s="488"/>
      <c r="JBB143" s="488"/>
      <c r="JBC143" s="488"/>
      <c r="JBD143" s="488"/>
      <c r="JBE143" s="699" t="s">
        <v>10061</v>
      </c>
      <c r="JBF143" s="700"/>
      <c r="JBG143" s="488"/>
      <c r="JBH143" s="488"/>
      <c r="JBI143" s="488"/>
      <c r="JBJ143" s="488"/>
      <c r="JBK143" s="488"/>
      <c r="JBL143" s="488"/>
      <c r="JBM143" s="699" t="s">
        <v>10061</v>
      </c>
      <c r="JBN143" s="700"/>
      <c r="JBO143" s="488"/>
      <c r="JBP143" s="488"/>
      <c r="JBQ143" s="488"/>
      <c r="JBR143" s="488"/>
      <c r="JBS143" s="488"/>
      <c r="JBT143" s="488"/>
      <c r="JBU143" s="699" t="s">
        <v>10061</v>
      </c>
      <c r="JBV143" s="700"/>
      <c r="JBW143" s="488"/>
      <c r="JBX143" s="488"/>
      <c r="JBY143" s="488"/>
      <c r="JBZ143" s="488"/>
      <c r="JCA143" s="488"/>
      <c r="JCB143" s="488"/>
      <c r="JCC143" s="699" t="s">
        <v>10061</v>
      </c>
      <c r="JCD143" s="700"/>
      <c r="JCE143" s="488"/>
      <c r="JCF143" s="488"/>
      <c r="JCG143" s="488"/>
      <c r="JCH143" s="488"/>
      <c r="JCI143" s="488"/>
      <c r="JCJ143" s="488"/>
      <c r="JCK143" s="699" t="s">
        <v>10061</v>
      </c>
      <c r="JCL143" s="700"/>
      <c r="JCM143" s="488"/>
      <c r="JCN143" s="488"/>
      <c r="JCO143" s="488"/>
      <c r="JCP143" s="488"/>
      <c r="JCQ143" s="488"/>
      <c r="JCR143" s="488"/>
      <c r="JCS143" s="699" t="s">
        <v>10061</v>
      </c>
      <c r="JCT143" s="700"/>
      <c r="JCU143" s="488"/>
      <c r="JCV143" s="488"/>
      <c r="JCW143" s="488"/>
      <c r="JCX143" s="488"/>
      <c r="JCY143" s="488"/>
      <c r="JCZ143" s="488"/>
      <c r="JDA143" s="699" t="s">
        <v>10061</v>
      </c>
      <c r="JDB143" s="700"/>
      <c r="JDC143" s="488"/>
      <c r="JDD143" s="488"/>
      <c r="JDE143" s="488"/>
      <c r="JDF143" s="488"/>
      <c r="JDG143" s="488"/>
      <c r="JDH143" s="488"/>
      <c r="JDI143" s="699" t="s">
        <v>10061</v>
      </c>
      <c r="JDJ143" s="700"/>
      <c r="JDK143" s="488"/>
      <c r="JDL143" s="488"/>
      <c r="JDM143" s="488"/>
      <c r="JDN143" s="488"/>
      <c r="JDO143" s="488"/>
      <c r="JDP143" s="488"/>
      <c r="JDQ143" s="699" t="s">
        <v>10061</v>
      </c>
      <c r="JDR143" s="700"/>
      <c r="JDS143" s="488"/>
      <c r="JDT143" s="488"/>
      <c r="JDU143" s="488"/>
      <c r="JDV143" s="488"/>
      <c r="JDW143" s="488"/>
      <c r="JDX143" s="488"/>
      <c r="JDY143" s="699" t="s">
        <v>10061</v>
      </c>
      <c r="JDZ143" s="700"/>
      <c r="JEA143" s="488"/>
      <c r="JEB143" s="488"/>
      <c r="JEC143" s="488"/>
      <c r="JED143" s="488"/>
      <c r="JEE143" s="488"/>
      <c r="JEF143" s="488"/>
      <c r="JEG143" s="699" t="s">
        <v>10061</v>
      </c>
      <c r="JEH143" s="700"/>
      <c r="JEI143" s="488"/>
      <c r="JEJ143" s="488"/>
      <c r="JEK143" s="488"/>
      <c r="JEL143" s="488"/>
      <c r="JEM143" s="488"/>
      <c r="JEN143" s="488"/>
      <c r="JEO143" s="699" t="s">
        <v>10061</v>
      </c>
      <c r="JEP143" s="700"/>
      <c r="JEQ143" s="488"/>
      <c r="JER143" s="488"/>
      <c r="JES143" s="488"/>
      <c r="JET143" s="488"/>
      <c r="JEU143" s="488"/>
      <c r="JEV143" s="488"/>
      <c r="JEW143" s="699" t="s">
        <v>10061</v>
      </c>
      <c r="JEX143" s="700"/>
      <c r="JEY143" s="488"/>
      <c r="JEZ143" s="488"/>
      <c r="JFA143" s="488"/>
      <c r="JFB143" s="488"/>
      <c r="JFC143" s="488"/>
      <c r="JFD143" s="488"/>
      <c r="JFE143" s="699" t="s">
        <v>10061</v>
      </c>
      <c r="JFF143" s="700"/>
      <c r="JFG143" s="488"/>
      <c r="JFH143" s="488"/>
      <c r="JFI143" s="488"/>
      <c r="JFJ143" s="488"/>
      <c r="JFK143" s="488"/>
      <c r="JFL143" s="488"/>
      <c r="JFM143" s="699" t="s">
        <v>10061</v>
      </c>
      <c r="JFN143" s="700"/>
      <c r="JFO143" s="488"/>
      <c r="JFP143" s="488"/>
      <c r="JFQ143" s="488"/>
      <c r="JFR143" s="488"/>
      <c r="JFS143" s="488"/>
      <c r="JFT143" s="488"/>
      <c r="JFU143" s="699" t="s">
        <v>10061</v>
      </c>
      <c r="JFV143" s="700"/>
      <c r="JFW143" s="488"/>
      <c r="JFX143" s="488"/>
      <c r="JFY143" s="488"/>
      <c r="JFZ143" s="488"/>
      <c r="JGA143" s="488"/>
      <c r="JGB143" s="488"/>
      <c r="JGC143" s="699" t="s">
        <v>10061</v>
      </c>
      <c r="JGD143" s="700"/>
      <c r="JGE143" s="488"/>
      <c r="JGF143" s="488"/>
      <c r="JGG143" s="488"/>
      <c r="JGH143" s="488"/>
      <c r="JGI143" s="488"/>
      <c r="JGJ143" s="488"/>
      <c r="JGK143" s="699" t="s">
        <v>10061</v>
      </c>
      <c r="JGL143" s="700"/>
      <c r="JGM143" s="488"/>
      <c r="JGN143" s="488"/>
      <c r="JGO143" s="488"/>
      <c r="JGP143" s="488"/>
      <c r="JGQ143" s="488"/>
      <c r="JGR143" s="488"/>
      <c r="JGS143" s="699" t="s">
        <v>10061</v>
      </c>
      <c r="JGT143" s="700"/>
      <c r="JGU143" s="488"/>
      <c r="JGV143" s="488"/>
      <c r="JGW143" s="488"/>
      <c r="JGX143" s="488"/>
      <c r="JGY143" s="488"/>
      <c r="JGZ143" s="488"/>
      <c r="JHA143" s="699" t="s">
        <v>10061</v>
      </c>
      <c r="JHB143" s="700"/>
      <c r="JHC143" s="488"/>
      <c r="JHD143" s="488"/>
      <c r="JHE143" s="488"/>
      <c r="JHF143" s="488"/>
      <c r="JHG143" s="488"/>
      <c r="JHH143" s="488"/>
      <c r="JHI143" s="699" t="s">
        <v>10061</v>
      </c>
      <c r="JHJ143" s="700"/>
      <c r="JHK143" s="488"/>
      <c r="JHL143" s="488"/>
      <c r="JHM143" s="488"/>
      <c r="JHN143" s="488"/>
      <c r="JHO143" s="488"/>
      <c r="JHP143" s="488"/>
      <c r="JHQ143" s="699" t="s">
        <v>10061</v>
      </c>
      <c r="JHR143" s="700"/>
      <c r="JHS143" s="488"/>
      <c r="JHT143" s="488"/>
      <c r="JHU143" s="488"/>
      <c r="JHV143" s="488"/>
      <c r="JHW143" s="488"/>
      <c r="JHX143" s="488"/>
      <c r="JHY143" s="699" t="s">
        <v>10061</v>
      </c>
      <c r="JHZ143" s="700"/>
      <c r="JIA143" s="488"/>
      <c r="JIB143" s="488"/>
      <c r="JIC143" s="488"/>
      <c r="JID143" s="488"/>
      <c r="JIE143" s="488"/>
      <c r="JIF143" s="488"/>
      <c r="JIG143" s="699" t="s">
        <v>10061</v>
      </c>
      <c r="JIH143" s="700"/>
      <c r="JII143" s="488"/>
      <c r="JIJ143" s="488"/>
      <c r="JIK143" s="488"/>
      <c r="JIL143" s="488"/>
      <c r="JIM143" s="488"/>
      <c r="JIN143" s="488"/>
      <c r="JIO143" s="699" t="s">
        <v>10061</v>
      </c>
      <c r="JIP143" s="700"/>
      <c r="JIQ143" s="488"/>
      <c r="JIR143" s="488"/>
      <c r="JIS143" s="488"/>
      <c r="JIT143" s="488"/>
      <c r="JIU143" s="488"/>
      <c r="JIV143" s="488"/>
      <c r="JIW143" s="699" t="s">
        <v>10061</v>
      </c>
      <c r="JIX143" s="700"/>
      <c r="JIY143" s="488"/>
      <c r="JIZ143" s="488"/>
      <c r="JJA143" s="488"/>
      <c r="JJB143" s="488"/>
      <c r="JJC143" s="488"/>
      <c r="JJD143" s="488"/>
      <c r="JJE143" s="699" t="s">
        <v>10061</v>
      </c>
      <c r="JJF143" s="700"/>
      <c r="JJG143" s="488"/>
      <c r="JJH143" s="488"/>
      <c r="JJI143" s="488"/>
      <c r="JJJ143" s="488"/>
      <c r="JJK143" s="488"/>
      <c r="JJL143" s="488"/>
      <c r="JJM143" s="699" t="s">
        <v>10061</v>
      </c>
      <c r="JJN143" s="700"/>
      <c r="JJO143" s="488"/>
      <c r="JJP143" s="488"/>
      <c r="JJQ143" s="488"/>
      <c r="JJR143" s="488"/>
      <c r="JJS143" s="488"/>
      <c r="JJT143" s="488"/>
      <c r="JJU143" s="699" t="s">
        <v>10061</v>
      </c>
      <c r="JJV143" s="700"/>
      <c r="JJW143" s="488"/>
      <c r="JJX143" s="488"/>
      <c r="JJY143" s="488"/>
      <c r="JJZ143" s="488"/>
      <c r="JKA143" s="488"/>
      <c r="JKB143" s="488"/>
      <c r="JKC143" s="699" t="s">
        <v>10061</v>
      </c>
      <c r="JKD143" s="700"/>
      <c r="JKE143" s="488"/>
      <c r="JKF143" s="488"/>
      <c r="JKG143" s="488"/>
      <c r="JKH143" s="488"/>
      <c r="JKI143" s="488"/>
      <c r="JKJ143" s="488"/>
      <c r="JKK143" s="699" t="s">
        <v>10061</v>
      </c>
      <c r="JKL143" s="700"/>
      <c r="JKM143" s="488"/>
      <c r="JKN143" s="488"/>
      <c r="JKO143" s="488"/>
      <c r="JKP143" s="488"/>
      <c r="JKQ143" s="488"/>
      <c r="JKR143" s="488"/>
      <c r="JKS143" s="699" t="s">
        <v>10061</v>
      </c>
      <c r="JKT143" s="700"/>
      <c r="JKU143" s="488"/>
      <c r="JKV143" s="488"/>
      <c r="JKW143" s="488"/>
      <c r="JKX143" s="488"/>
      <c r="JKY143" s="488"/>
      <c r="JKZ143" s="488"/>
      <c r="JLA143" s="699" t="s">
        <v>10061</v>
      </c>
      <c r="JLB143" s="700"/>
      <c r="JLC143" s="488"/>
      <c r="JLD143" s="488"/>
      <c r="JLE143" s="488"/>
      <c r="JLF143" s="488"/>
      <c r="JLG143" s="488"/>
      <c r="JLH143" s="488"/>
      <c r="JLI143" s="699" t="s">
        <v>10061</v>
      </c>
      <c r="JLJ143" s="700"/>
      <c r="JLK143" s="488"/>
      <c r="JLL143" s="488"/>
      <c r="JLM143" s="488"/>
      <c r="JLN143" s="488"/>
      <c r="JLO143" s="488"/>
      <c r="JLP143" s="488"/>
      <c r="JLQ143" s="699" t="s">
        <v>10061</v>
      </c>
      <c r="JLR143" s="700"/>
      <c r="JLS143" s="488"/>
      <c r="JLT143" s="488"/>
      <c r="JLU143" s="488"/>
      <c r="JLV143" s="488"/>
      <c r="JLW143" s="488"/>
      <c r="JLX143" s="488"/>
      <c r="JLY143" s="699" t="s">
        <v>10061</v>
      </c>
      <c r="JLZ143" s="700"/>
      <c r="JMA143" s="488"/>
      <c r="JMB143" s="488"/>
      <c r="JMC143" s="488"/>
      <c r="JMD143" s="488"/>
      <c r="JME143" s="488"/>
      <c r="JMF143" s="488"/>
      <c r="JMG143" s="699" t="s">
        <v>10061</v>
      </c>
      <c r="JMH143" s="700"/>
      <c r="JMI143" s="488"/>
      <c r="JMJ143" s="488"/>
      <c r="JMK143" s="488"/>
      <c r="JML143" s="488"/>
      <c r="JMM143" s="488"/>
      <c r="JMN143" s="488"/>
      <c r="JMO143" s="699" t="s">
        <v>10061</v>
      </c>
      <c r="JMP143" s="700"/>
      <c r="JMQ143" s="488"/>
      <c r="JMR143" s="488"/>
      <c r="JMS143" s="488"/>
      <c r="JMT143" s="488"/>
      <c r="JMU143" s="488"/>
      <c r="JMV143" s="488"/>
      <c r="JMW143" s="699" t="s">
        <v>10061</v>
      </c>
      <c r="JMX143" s="700"/>
      <c r="JMY143" s="488"/>
      <c r="JMZ143" s="488"/>
      <c r="JNA143" s="488"/>
      <c r="JNB143" s="488"/>
      <c r="JNC143" s="488"/>
      <c r="JND143" s="488"/>
      <c r="JNE143" s="699" t="s">
        <v>10061</v>
      </c>
      <c r="JNF143" s="700"/>
      <c r="JNG143" s="488"/>
      <c r="JNH143" s="488"/>
      <c r="JNI143" s="488"/>
      <c r="JNJ143" s="488"/>
      <c r="JNK143" s="488"/>
      <c r="JNL143" s="488"/>
      <c r="JNM143" s="699" t="s">
        <v>10061</v>
      </c>
      <c r="JNN143" s="700"/>
      <c r="JNO143" s="488"/>
      <c r="JNP143" s="488"/>
      <c r="JNQ143" s="488"/>
      <c r="JNR143" s="488"/>
      <c r="JNS143" s="488"/>
      <c r="JNT143" s="488"/>
      <c r="JNU143" s="699" t="s">
        <v>10061</v>
      </c>
      <c r="JNV143" s="700"/>
      <c r="JNW143" s="488"/>
      <c r="JNX143" s="488"/>
      <c r="JNY143" s="488"/>
      <c r="JNZ143" s="488"/>
      <c r="JOA143" s="488"/>
      <c r="JOB143" s="488"/>
      <c r="JOC143" s="699" t="s">
        <v>10061</v>
      </c>
      <c r="JOD143" s="700"/>
      <c r="JOE143" s="488"/>
      <c r="JOF143" s="488"/>
      <c r="JOG143" s="488"/>
      <c r="JOH143" s="488"/>
      <c r="JOI143" s="488"/>
      <c r="JOJ143" s="488"/>
      <c r="JOK143" s="699" t="s">
        <v>10061</v>
      </c>
      <c r="JOL143" s="700"/>
      <c r="JOM143" s="488"/>
      <c r="JON143" s="488"/>
      <c r="JOO143" s="488"/>
      <c r="JOP143" s="488"/>
      <c r="JOQ143" s="488"/>
      <c r="JOR143" s="488"/>
      <c r="JOS143" s="699" t="s">
        <v>10061</v>
      </c>
      <c r="JOT143" s="700"/>
      <c r="JOU143" s="488"/>
      <c r="JOV143" s="488"/>
      <c r="JOW143" s="488"/>
      <c r="JOX143" s="488"/>
      <c r="JOY143" s="488"/>
      <c r="JOZ143" s="488"/>
      <c r="JPA143" s="699" t="s">
        <v>10061</v>
      </c>
      <c r="JPB143" s="700"/>
      <c r="JPC143" s="488"/>
      <c r="JPD143" s="488"/>
      <c r="JPE143" s="488"/>
      <c r="JPF143" s="488"/>
      <c r="JPG143" s="488"/>
      <c r="JPH143" s="488"/>
      <c r="JPI143" s="699" t="s">
        <v>10061</v>
      </c>
      <c r="JPJ143" s="700"/>
      <c r="JPK143" s="488"/>
      <c r="JPL143" s="488"/>
      <c r="JPM143" s="488"/>
      <c r="JPN143" s="488"/>
      <c r="JPO143" s="488"/>
      <c r="JPP143" s="488"/>
      <c r="JPQ143" s="699" t="s">
        <v>10061</v>
      </c>
      <c r="JPR143" s="700"/>
      <c r="JPS143" s="488"/>
      <c r="JPT143" s="488"/>
      <c r="JPU143" s="488"/>
      <c r="JPV143" s="488"/>
      <c r="JPW143" s="488"/>
      <c r="JPX143" s="488"/>
      <c r="JPY143" s="699" t="s">
        <v>10061</v>
      </c>
      <c r="JPZ143" s="700"/>
      <c r="JQA143" s="488"/>
      <c r="JQB143" s="488"/>
      <c r="JQC143" s="488"/>
      <c r="JQD143" s="488"/>
      <c r="JQE143" s="488"/>
      <c r="JQF143" s="488"/>
      <c r="JQG143" s="699" t="s">
        <v>10061</v>
      </c>
      <c r="JQH143" s="700"/>
      <c r="JQI143" s="488"/>
      <c r="JQJ143" s="488"/>
      <c r="JQK143" s="488"/>
      <c r="JQL143" s="488"/>
      <c r="JQM143" s="488"/>
      <c r="JQN143" s="488"/>
      <c r="JQO143" s="699" t="s">
        <v>10061</v>
      </c>
      <c r="JQP143" s="700"/>
      <c r="JQQ143" s="488"/>
      <c r="JQR143" s="488"/>
      <c r="JQS143" s="488"/>
      <c r="JQT143" s="488"/>
      <c r="JQU143" s="488"/>
      <c r="JQV143" s="488"/>
      <c r="JQW143" s="699" t="s">
        <v>10061</v>
      </c>
      <c r="JQX143" s="700"/>
      <c r="JQY143" s="488"/>
      <c r="JQZ143" s="488"/>
      <c r="JRA143" s="488"/>
      <c r="JRB143" s="488"/>
      <c r="JRC143" s="488"/>
      <c r="JRD143" s="488"/>
      <c r="JRE143" s="699" t="s">
        <v>10061</v>
      </c>
      <c r="JRF143" s="700"/>
      <c r="JRG143" s="488"/>
      <c r="JRH143" s="488"/>
      <c r="JRI143" s="488"/>
      <c r="JRJ143" s="488"/>
      <c r="JRK143" s="488"/>
      <c r="JRL143" s="488"/>
      <c r="JRM143" s="699" t="s">
        <v>10061</v>
      </c>
      <c r="JRN143" s="700"/>
      <c r="JRO143" s="488"/>
      <c r="JRP143" s="488"/>
      <c r="JRQ143" s="488"/>
      <c r="JRR143" s="488"/>
      <c r="JRS143" s="488"/>
      <c r="JRT143" s="488"/>
      <c r="JRU143" s="699" t="s">
        <v>10061</v>
      </c>
      <c r="JRV143" s="700"/>
      <c r="JRW143" s="488"/>
      <c r="JRX143" s="488"/>
      <c r="JRY143" s="488"/>
      <c r="JRZ143" s="488"/>
      <c r="JSA143" s="488"/>
      <c r="JSB143" s="488"/>
      <c r="JSC143" s="699" t="s">
        <v>10061</v>
      </c>
      <c r="JSD143" s="700"/>
      <c r="JSE143" s="488"/>
      <c r="JSF143" s="488"/>
      <c r="JSG143" s="488"/>
      <c r="JSH143" s="488"/>
      <c r="JSI143" s="488"/>
      <c r="JSJ143" s="488"/>
      <c r="JSK143" s="699" t="s">
        <v>10061</v>
      </c>
      <c r="JSL143" s="700"/>
      <c r="JSM143" s="488"/>
      <c r="JSN143" s="488"/>
      <c r="JSO143" s="488"/>
      <c r="JSP143" s="488"/>
      <c r="JSQ143" s="488"/>
      <c r="JSR143" s="488"/>
      <c r="JSS143" s="699" t="s">
        <v>10061</v>
      </c>
      <c r="JST143" s="700"/>
      <c r="JSU143" s="488"/>
      <c r="JSV143" s="488"/>
      <c r="JSW143" s="488"/>
      <c r="JSX143" s="488"/>
      <c r="JSY143" s="488"/>
      <c r="JSZ143" s="488"/>
      <c r="JTA143" s="699" t="s">
        <v>10061</v>
      </c>
      <c r="JTB143" s="700"/>
      <c r="JTC143" s="488"/>
      <c r="JTD143" s="488"/>
      <c r="JTE143" s="488"/>
      <c r="JTF143" s="488"/>
      <c r="JTG143" s="488"/>
      <c r="JTH143" s="488"/>
      <c r="JTI143" s="699" t="s">
        <v>10061</v>
      </c>
      <c r="JTJ143" s="700"/>
      <c r="JTK143" s="488"/>
      <c r="JTL143" s="488"/>
      <c r="JTM143" s="488"/>
      <c r="JTN143" s="488"/>
      <c r="JTO143" s="488"/>
      <c r="JTP143" s="488"/>
      <c r="JTQ143" s="699" t="s">
        <v>10061</v>
      </c>
      <c r="JTR143" s="700"/>
      <c r="JTS143" s="488"/>
      <c r="JTT143" s="488"/>
      <c r="JTU143" s="488"/>
      <c r="JTV143" s="488"/>
      <c r="JTW143" s="488"/>
      <c r="JTX143" s="488"/>
      <c r="JTY143" s="699" t="s">
        <v>10061</v>
      </c>
      <c r="JTZ143" s="700"/>
      <c r="JUA143" s="488"/>
      <c r="JUB143" s="488"/>
      <c r="JUC143" s="488"/>
      <c r="JUD143" s="488"/>
      <c r="JUE143" s="488"/>
      <c r="JUF143" s="488"/>
      <c r="JUG143" s="699" t="s">
        <v>10061</v>
      </c>
      <c r="JUH143" s="700"/>
      <c r="JUI143" s="488"/>
      <c r="JUJ143" s="488"/>
      <c r="JUK143" s="488"/>
      <c r="JUL143" s="488"/>
      <c r="JUM143" s="488"/>
      <c r="JUN143" s="488"/>
      <c r="JUO143" s="699" t="s">
        <v>10061</v>
      </c>
      <c r="JUP143" s="700"/>
      <c r="JUQ143" s="488"/>
      <c r="JUR143" s="488"/>
      <c r="JUS143" s="488"/>
      <c r="JUT143" s="488"/>
      <c r="JUU143" s="488"/>
      <c r="JUV143" s="488"/>
      <c r="JUW143" s="699" t="s">
        <v>10061</v>
      </c>
      <c r="JUX143" s="700"/>
      <c r="JUY143" s="488"/>
      <c r="JUZ143" s="488"/>
      <c r="JVA143" s="488"/>
      <c r="JVB143" s="488"/>
      <c r="JVC143" s="488"/>
      <c r="JVD143" s="488"/>
      <c r="JVE143" s="699" t="s">
        <v>10061</v>
      </c>
      <c r="JVF143" s="700"/>
      <c r="JVG143" s="488"/>
      <c r="JVH143" s="488"/>
      <c r="JVI143" s="488"/>
      <c r="JVJ143" s="488"/>
      <c r="JVK143" s="488"/>
      <c r="JVL143" s="488"/>
      <c r="JVM143" s="699" t="s">
        <v>10061</v>
      </c>
      <c r="JVN143" s="700"/>
      <c r="JVO143" s="488"/>
      <c r="JVP143" s="488"/>
      <c r="JVQ143" s="488"/>
      <c r="JVR143" s="488"/>
      <c r="JVS143" s="488"/>
      <c r="JVT143" s="488"/>
      <c r="JVU143" s="699" t="s">
        <v>10061</v>
      </c>
      <c r="JVV143" s="700"/>
      <c r="JVW143" s="488"/>
      <c r="JVX143" s="488"/>
      <c r="JVY143" s="488"/>
      <c r="JVZ143" s="488"/>
      <c r="JWA143" s="488"/>
      <c r="JWB143" s="488"/>
      <c r="JWC143" s="699" t="s">
        <v>10061</v>
      </c>
      <c r="JWD143" s="700"/>
      <c r="JWE143" s="488"/>
      <c r="JWF143" s="488"/>
      <c r="JWG143" s="488"/>
      <c r="JWH143" s="488"/>
      <c r="JWI143" s="488"/>
      <c r="JWJ143" s="488"/>
      <c r="JWK143" s="699" t="s">
        <v>10061</v>
      </c>
      <c r="JWL143" s="700"/>
      <c r="JWM143" s="488"/>
      <c r="JWN143" s="488"/>
      <c r="JWO143" s="488"/>
      <c r="JWP143" s="488"/>
      <c r="JWQ143" s="488"/>
      <c r="JWR143" s="488"/>
      <c r="JWS143" s="699" t="s">
        <v>10061</v>
      </c>
      <c r="JWT143" s="700"/>
      <c r="JWU143" s="488"/>
      <c r="JWV143" s="488"/>
      <c r="JWW143" s="488"/>
      <c r="JWX143" s="488"/>
      <c r="JWY143" s="488"/>
      <c r="JWZ143" s="488"/>
      <c r="JXA143" s="699" t="s">
        <v>10061</v>
      </c>
      <c r="JXB143" s="700"/>
      <c r="JXC143" s="488"/>
      <c r="JXD143" s="488"/>
      <c r="JXE143" s="488"/>
      <c r="JXF143" s="488"/>
      <c r="JXG143" s="488"/>
      <c r="JXH143" s="488"/>
      <c r="JXI143" s="699" t="s">
        <v>10061</v>
      </c>
      <c r="JXJ143" s="700"/>
      <c r="JXK143" s="488"/>
      <c r="JXL143" s="488"/>
      <c r="JXM143" s="488"/>
      <c r="JXN143" s="488"/>
      <c r="JXO143" s="488"/>
      <c r="JXP143" s="488"/>
      <c r="JXQ143" s="699" t="s">
        <v>10061</v>
      </c>
      <c r="JXR143" s="700"/>
      <c r="JXS143" s="488"/>
      <c r="JXT143" s="488"/>
      <c r="JXU143" s="488"/>
      <c r="JXV143" s="488"/>
      <c r="JXW143" s="488"/>
      <c r="JXX143" s="488"/>
      <c r="JXY143" s="699" t="s">
        <v>10061</v>
      </c>
      <c r="JXZ143" s="700"/>
      <c r="JYA143" s="488"/>
      <c r="JYB143" s="488"/>
      <c r="JYC143" s="488"/>
      <c r="JYD143" s="488"/>
      <c r="JYE143" s="488"/>
      <c r="JYF143" s="488"/>
      <c r="JYG143" s="699" t="s">
        <v>10061</v>
      </c>
      <c r="JYH143" s="700"/>
      <c r="JYI143" s="488"/>
      <c r="JYJ143" s="488"/>
      <c r="JYK143" s="488"/>
      <c r="JYL143" s="488"/>
      <c r="JYM143" s="488"/>
      <c r="JYN143" s="488"/>
      <c r="JYO143" s="699" t="s">
        <v>10061</v>
      </c>
      <c r="JYP143" s="700"/>
      <c r="JYQ143" s="488"/>
      <c r="JYR143" s="488"/>
      <c r="JYS143" s="488"/>
      <c r="JYT143" s="488"/>
      <c r="JYU143" s="488"/>
      <c r="JYV143" s="488"/>
      <c r="JYW143" s="699" t="s">
        <v>10061</v>
      </c>
      <c r="JYX143" s="700"/>
      <c r="JYY143" s="488"/>
      <c r="JYZ143" s="488"/>
      <c r="JZA143" s="488"/>
      <c r="JZB143" s="488"/>
      <c r="JZC143" s="488"/>
      <c r="JZD143" s="488"/>
      <c r="JZE143" s="699" t="s">
        <v>10061</v>
      </c>
      <c r="JZF143" s="700"/>
      <c r="JZG143" s="488"/>
      <c r="JZH143" s="488"/>
      <c r="JZI143" s="488"/>
      <c r="JZJ143" s="488"/>
      <c r="JZK143" s="488"/>
      <c r="JZL143" s="488"/>
      <c r="JZM143" s="699" t="s">
        <v>10061</v>
      </c>
      <c r="JZN143" s="700"/>
      <c r="JZO143" s="488"/>
      <c r="JZP143" s="488"/>
      <c r="JZQ143" s="488"/>
      <c r="JZR143" s="488"/>
      <c r="JZS143" s="488"/>
      <c r="JZT143" s="488"/>
      <c r="JZU143" s="699" t="s">
        <v>10061</v>
      </c>
      <c r="JZV143" s="700"/>
      <c r="JZW143" s="488"/>
      <c r="JZX143" s="488"/>
      <c r="JZY143" s="488"/>
      <c r="JZZ143" s="488"/>
      <c r="KAA143" s="488"/>
      <c r="KAB143" s="488"/>
      <c r="KAC143" s="699" t="s">
        <v>10061</v>
      </c>
      <c r="KAD143" s="700"/>
      <c r="KAE143" s="488"/>
      <c r="KAF143" s="488"/>
      <c r="KAG143" s="488"/>
      <c r="KAH143" s="488"/>
      <c r="KAI143" s="488"/>
      <c r="KAJ143" s="488"/>
      <c r="KAK143" s="699" t="s">
        <v>10061</v>
      </c>
      <c r="KAL143" s="700"/>
      <c r="KAM143" s="488"/>
      <c r="KAN143" s="488"/>
      <c r="KAO143" s="488"/>
      <c r="KAP143" s="488"/>
      <c r="KAQ143" s="488"/>
      <c r="KAR143" s="488"/>
      <c r="KAS143" s="699" t="s">
        <v>10061</v>
      </c>
      <c r="KAT143" s="700"/>
      <c r="KAU143" s="488"/>
      <c r="KAV143" s="488"/>
      <c r="KAW143" s="488"/>
      <c r="KAX143" s="488"/>
      <c r="KAY143" s="488"/>
      <c r="KAZ143" s="488"/>
      <c r="KBA143" s="699" t="s">
        <v>10061</v>
      </c>
      <c r="KBB143" s="700"/>
      <c r="KBC143" s="488"/>
      <c r="KBD143" s="488"/>
      <c r="KBE143" s="488"/>
      <c r="KBF143" s="488"/>
      <c r="KBG143" s="488"/>
      <c r="KBH143" s="488"/>
      <c r="KBI143" s="699" t="s">
        <v>10061</v>
      </c>
      <c r="KBJ143" s="700"/>
      <c r="KBK143" s="488"/>
      <c r="KBL143" s="488"/>
      <c r="KBM143" s="488"/>
      <c r="KBN143" s="488"/>
      <c r="KBO143" s="488"/>
      <c r="KBP143" s="488"/>
      <c r="KBQ143" s="699" t="s">
        <v>10061</v>
      </c>
      <c r="KBR143" s="700"/>
      <c r="KBS143" s="488"/>
      <c r="KBT143" s="488"/>
      <c r="KBU143" s="488"/>
      <c r="KBV143" s="488"/>
      <c r="KBW143" s="488"/>
      <c r="KBX143" s="488"/>
      <c r="KBY143" s="699" t="s">
        <v>10061</v>
      </c>
      <c r="KBZ143" s="700"/>
      <c r="KCA143" s="488"/>
      <c r="KCB143" s="488"/>
      <c r="KCC143" s="488"/>
      <c r="KCD143" s="488"/>
      <c r="KCE143" s="488"/>
      <c r="KCF143" s="488"/>
      <c r="KCG143" s="699" t="s">
        <v>10061</v>
      </c>
      <c r="KCH143" s="700"/>
      <c r="KCI143" s="488"/>
      <c r="KCJ143" s="488"/>
      <c r="KCK143" s="488"/>
      <c r="KCL143" s="488"/>
      <c r="KCM143" s="488"/>
      <c r="KCN143" s="488"/>
      <c r="KCO143" s="699" t="s">
        <v>10061</v>
      </c>
      <c r="KCP143" s="700"/>
      <c r="KCQ143" s="488"/>
      <c r="KCR143" s="488"/>
      <c r="KCS143" s="488"/>
      <c r="KCT143" s="488"/>
      <c r="KCU143" s="488"/>
      <c r="KCV143" s="488"/>
      <c r="KCW143" s="699" t="s">
        <v>10061</v>
      </c>
      <c r="KCX143" s="700"/>
      <c r="KCY143" s="488"/>
      <c r="KCZ143" s="488"/>
      <c r="KDA143" s="488"/>
      <c r="KDB143" s="488"/>
      <c r="KDC143" s="488"/>
      <c r="KDD143" s="488"/>
      <c r="KDE143" s="699" t="s">
        <v>10061</v>
      </c>
      <c r="KDF143" s="700"/>
      <c r="KDG143" s="488"/>
      <c r="KDH143" s="488"/>
      <c r="KDI143" s="488"/>
      <c r="KDJ143" s="488"/>
      <c r="KDK143" s="488"/>
      <c r="KDL143" s="488"/>
      <c r="KDM143" s="699" t="s">
        <v>10061</v>
      </c>
      <c r="KDN143" s="700"/>
      <c r="KDO143" s="488"/>
      <c r="KDP143" s="488"/>
      <c r="KDQ143" s="488"/>
      <c r="KDR143" s="488"/>
      <c r="KDS143" s="488"/>
      <c r="KDT143" s="488"/>
      <c r="KDU143" s="699" t="s">
        <v>10061</v>
      </c>
      <c r="KDV143" s="700"/>
      <c r="KDW143" s="488"/>
      <c r="KDX143" s="488"/>
      <c r="KDY143" s="488"/>
      <c r="KDZ143" s="488"/>
      <c r="KEA143" s="488"/>
      <c r="KEB143" s="488"/>
      <c r="KEC143" s="699" t="s">
        <v>10061</v>
      </c>
      <c r="KED143" s="700"/>
      <c r="KEE143" s="488"/>
      <c r="KEF143" s="488"/>
      <c r="KEG143" s="488"/>
      <c r="KEH143" s="488"/>
      <c r="KEI143" s="488"/>
      <c r="KEJ143" s="488"/>
      <c r="KEK143" s="699" t="s">
        <v>10061</v>
      </c>
      <c r="KEL143" s="700"/>
      <c r="KEM143" s="488"/>
      <c r="KEN143" s="488"/>
      <c r="KEO143" s="488"/>
      <c r="KEP143" s="488"/>
      <c r="KEQ143" s="488"/>
      <c r="KER143" s="488"/>
      <c r="KES143" s="699" t="s">
        <v>10061</v>
      </c>
      <c r="KET143" s="700"/>
      <c r="KEU143" s="488"/>
      <c r="KEV143" s="488"/>
      <c r="KEW143" s="488"/>
      <c r="KEX143" s="488"/>
      <c r="KEY143" s="488"/>
      <c r="KEZ143" s="488"/>
      <c r="KFA143" s="699" t="s">
        <v>10061</v>
      </c>
      <c r="KFB143" s="700"/>
      <c r="KFC143" s="488"/>
      <c r="KFD143" s="488"/>
      <c r="KFE143" s="488"/>
      <c r="KFF143" s="488"/>
      <c r="KFG143" s="488"/>
      <c r="KFH143" s="488"/>
      <c r="KFI143" s="699" t="s">
        <v>10061</v>
      </c>
      <c r="KFJ143" s="700"/>
      <c r="KFK143" s="488"/>
      <c r="KFL143" s="488"/>
      <c r="KFM143" s="488"/>
      <c r="KFN143" s="488"/>
      <c r="KFO143" s="488"/>
      <c r="KFP143" s="488"/>
      <c r="KFQ143" s="699" t="s">
        <v>10061</v>
      </c>
      <c r="KFR143" s="700"/>
      <c r="KFS143" s="488"/>
      <c r="KFT143" s="488"/>
      <c r="KFU143" s="488"/>
      <c r="KFV143" s="488"/>
      <c r="KFW143" s="488"/>
      <c r="KFX143" s="488"/>
      <c r="KFY143" s="699" t="s">
        <v>10061</v>
      </c>
      <c r="KFZ143" s="700"/>
      <c r="KGA143" s="488"/>
      <c r="KGB143" s="488"/>
      <c r="KGC143" s="488"/>
      <c r="KGD143" s="488"/>
      <c r="KGE143" s="488"/>
      <c r="KGF143" s="488"/>
      <c r="KGG143" s="699" t="s">
        <v>10061</v>
      </c>
      <c r="KGH143" s="700"/>
      <c r="KGI143" s="488"/>
      <c r="KGJ143" s="488"/>
      <c r="KGK143" s="488"/>
      <c r="KGL143" s="488"/>
      <c r="KGM143" s="488"/>
      <c r="KGN143" s="488"/>
      <c r="KGO143" s="699" t="s">
        <v>10061</v>
      </c>
      <c r="KGP143" s="700"/>
      <c r="KGQ143" s="488"/>
      <c r="KGR143" s="488"/>
      <c r="KGS143" s="488"/>
      <c r="KGT143" s="488"/>
      <c r="KGU143" s="488"/>
      <c r="KGV143" s="488"/>
      <c r="KGW143" s="699" t="s">
        <v>10061</v>
      </c>
      <c r="KGX143" s="700"/>
      <c r="KGY143" s="488"/>
      <c r="KGZ143" s="488"/>
      <c r="KHA143" s="488"/>
      <c r="KHB143" s="488"/>
      <c r="KHC143" s="488"/>
      <c r="KHD143" s="488"/>
      <c r="KHE143" s="699" t="s">
        <v>10061</v>
      </c>
      <c r="KHF143" s="700"/>
      <c r="KHG143" s="488"/>
      <c r="KHH143" s="488"/>
      <c r="KHI143" s="488"/>
      <c r="KHJ143" s="488"/>
      <c r="KHK143" s="488"/>
      <c r="KHL143" s="488"/>
      <c r="KHM143" s="699" t="s">
        <v>10061</v>
      </c>
      <c r="KHN143" s="700"/>
      <c r="KHO143" s="488"/>
      <c r="KHP143" s="488"/>
      <c r="KHQ143" s="488"/>
      <c r="KHR143" s="488"/>
      <c r="KHS143" s="488"/>
      <c r="KHT143" s="488"/>
      <c r="KHU143" s="699" t="s">
        <v>10061</v>
      </c>
      <c r="KHV143" s="700"/>
      <c r="KHW143" s="488"/>
      <c r="KHX143" s="488"/>
      <c r="KHY143" s="488"/>
      <c r="KHZ143" s="488"/>
      <c r="KIA143" s="488"/>
      <c r="KIB143" s="488"/>
      <c r="KIC143" s="699" t="s">
        <v>10061</v>
      </c>
      <c r="KID143" s="700"/>
      <c r="KIE143" s="488"/>
      <c r="KIF143" s="488"/>
      <c r="KIG143" s="488"/>
      <c r="KIH143" s="488"/>
      <c r="KII143" s="488"/>
      <c r="KIJ143" s="488"/>
      <c r="KIK143" s="699" t="s">
        <v>10061</v>
      </c>
      <c r="KIL143" s="700"/>
      <c r="KIM143" s="488"/>
      <c r="KIN143" s="488"/>
      <c r="KIO143" s="488"/>
      <c r="KIP143" s="488"/>
      <c r="KIQ143" s="488"/>
      <c r="KIR143" s="488"/>
      <c r="KIS143" s="699" t="s">
        <v>10061</v>
      </c>
      <c r="KIT143" s="700"/>
      <c r="KIU143" s="488"/>
      <c r="KIV143" s="488"/>
      <c r="KIW143" s="488"/>
      <c r="KIX143" s="488"/>
      <c r="KIY143" s="488"/>
      <c r="KIZ143" s="488"/>
      <c r="KJA143" s="699" t="s">
        <v>10061</v>
      </c>
      <c r="KJB143" s="700"/>
      <c r="KJC143" s="488"/>
      <c r="KJD143" s="488"/>
      <c r="KJE143" s="488"/>
      <c r="KJF143" s="488"/>
      <c r="KJG143" s="488"/>
      <c r="KJH143" s="488"/>
      <c r="KJI143" s="699" t="s">
        <v>10061</v>
      </c>
      <c r="KJJ143" s="700"/>
      <c r="KJK143" s="488"/>
      <c r="KJL143" s="488"/>
      <c r="KJM143" s="488"/>
      <c r="KJN143" s="488"/>
      <c r="KJO143" s="488"/>
      <c r="KJP143" s="488"/>
      <c r="KJQ143" s="699" t="s">
        <v>10061</v>
      </c>
      <c r="KJR143" s="700"/>
      <c r="KJS143" s="488"/>
      <c r="KJT143" s="488"/>
      <c r="KJU143" s="488"/>
      <c r="KJV143" s="488"/>
      <c r="KJW143" s="488"/>
      <c r="KJX143" s="488"/>
      <c r="KJY143" s="699" t="s">
        <v>10061</v>
      </c>
      <c r="KJZ143" s="700"/>
      <c r="KKA143" s="488"/>
      <c r="KKB143" s="488"/>
      <c r="KKC143" s="488"/>
      <c r="KKD143" s="488"/>
      <c r="KKE143" s="488"/>
      <c r="KKF143" s="488"/>
      <c r="KKG143" s="699" t="s">
        <v>10061</v>
      </c>
      <c r="KKH143" s="700"/>
      <c r="KKI143" s="488"/>
      <c r="KKJ143" s="488"/>
      <c r="KKK143" s="488"/>
      <c r="KKL143" s="488"/>
      <c r="KKM143" s="488"/>
      <c r="KKN143" s="488"/>
      <c r="KKO143" s="699" t="s">
        <v>10061</v>
      </c>
      <c r="KKP143" s="700"/>
      <c r="KKQ143" s="488"/>
      <c r="KKR143" s="488"/>
      <c r="KKS143" s="488"/>
      <c r="KKT143" s="488"/>
      <c r="KKU143" s="488"/>
      <c r="KKV143" s="488"/>
      <c r="KKW143" s="699" t="s">
        <v>10061</v>
      </c>
      <c r="KKX143" s="700"/>
      <c r="KKY143" s="488"/>
      <c r="KKZ143" s="488"/>
      <c r="KLA143" s="488"/>
      <c r="KLB143" s="488"/>
      <c r="KLC143" s="488"/>
      <c r="KLD143" s="488"/>
      <c r="KLE143" s="699" t="s">
        <v>10061</v>
      </c>
      <c r="KLF143" s="700"/>
      <c r="KLG143" s="488"/>
      <c r="KLH143" s="488"/>
      <c r="KLI143" s="488"/>
      <c r="KLJ143" s="488"/>
      <c r="KLK143" s="488"/>
      <c r="KLL143" s="488"/>
      <c r="KLM143" s="699" t="s">
        <v>10061</v>
      </c>
      <c r="KLN143" s="700"/>
      <c r="KLO143" s="488"/>
      <c r="KLP143" s="488"/>
      <c r="KLQ143" s="488"/>
      <c r="KLR143" s="488"/>
      <c r="KLS143" s="488"/>
      <c r="KLT143" s="488"/>
      <c r="KLU143" s="699" t="s">
        <v>10061</v>
      </c>
      <c r="KLV143" s="700"/>
      <c r="KLW143" s="488"/>
      <c r="KLX143" s="488"/>
      <c r="KLY143" s="488"/>
      <c r="KLZ143" s="488"/>
      <c r="KMA143" s="488"/>
      <c r="KMB143" s="488"/>
      <c r="KMC143" s="699" t="s">
        <v>10061</v>
      </c>
      <c r="KMD143" s="700"/>
      <c r="KME143" s="488"/>
      <c r="KMF143" s="488"/>
      <c r="KMG143" s="488"/>
      <c r="KMH143" s="488"/>
      <c r="KMI143" s="488"/>
      <c r="KMJ143" s="488"/>
      <c r="KMK143" s="699" t="s">
        <v>10061</v>
      </c>
      <c r="KML143" s="700"/>
      <c r="KMM143" s="488"/>
      <c r="KMN143" s="488"/>
      <c r="KMO143" s="488"/>
      <c r="KMP143" s="488"/>
      <c r="KMQ143" s="488"/>
      <c r="KMR143" s="488"/>
      <c r="KMS143" s="699" t="s">
        <v>10061</v>
      </c>
      <c r="KMT143" s="700"/>
      <c r="KMU143" s="488"/>
      <c r="KMV143" s="488"/>
      <c r="KMW143" s="488"/>
      <c r="KMX143" s="488"/>
      <c r="KMY143" s="488"/>
      <c r="KMZ143" s="488"/>
      <c r="KNA143" s="699" t="s">
        <v>10061</v>
      </c>
      <c r="KNB143" s="700"/>
      <c r="KNC143" s="488"/>
      <c r="KND143" s="488"/>
      <c r="KNE143" s="488"/>
      <c r="KNF143" s="488"/>
      <c r="KNG143" s="488"/>
      <c r="KNH143" s="488"/>
      <c r="KNI143" s="699" t="s">
        <v>10061</v>
      </c>
      <c r="KNJ143" s="700"/>
      <c r="KNK143" s="488"/>
      <c r="KNL143" s="488"/>
      <c r="KNM143" s="488"/>
      <c r="KNN143" s="488"/>
      <c r="KNO143" s="488"/>
      <c r="KNP143" s="488"/>
      <c r="KNQ143" s="699" t="s">
        <v>10061</v>
      </c>
      <c r="KNR143" s="700"/>
      <c r="KNS143" s="488"/>
      <c r="KNT143" s="488"/>
      <c r="KNU143" s="488"/>
      <c r="KNV143" s="488"/>
      <c r="KNW143" s="488"/>
      <c r="KNX143" s="488"/>
      <c r="KNY143" s="699" t="s">
        <v>10061</v>
      </c>
      <c r="KNZ143" s="700"/>
      <c r="KOA143" s="488"/>
      <c r="KOB143" s="488"/>
      <c r="KOC143" s="488"/>
      <c r="KOD143" s="488"/>
      <c r="KOE143" s="488"/>
      <c r="KOF143" s="488"/>
      <c r="KOG143" s="699" t="s">
        <v>10061</v>
      </c>
      <c r="KOH143" s="700"/>
      <c r="KOI143" s="488"/>
      <c r="KOJ143" s="488"/>
      <c r="KOK143" s="488"/>
      <c r="KOL143" s="488"/>
      <c r="KOM143" s="488"/>
      <c r="KON143" s="488"/>
      <c r="KOO143" s="699" t="s">
        <v>10061</v>
      </c>
      <c r="KOP143" s="700"/>
      <c r="KOQ143" s="488"/>
      <c r="KOR143" s="488"/>
      <c r="KOS143" s="488"/>
      <c r="KOT143" s="488"/>
      <c r="KOU143" s="488"/>
      <c r="KOV143" s="488"/>
      <c r="KOW143" s="699" t="s">
        <v>10061</v>
      </c>
      <c r="KOX143" s="700"/>
      <c r="KOY143" s="488"/>
      <c r="KOZ143" s="488"/>
      <c r="KPA143" s="488"/>
      <c r="KPB143" s="488"/>
      <c r="KPC143" s="488"/>
      <c r="KPD143" s="488"/>
      <c r="KPE143" s="699" t="s">
        <v>10061</v>
      </c>
      <c r="KPF143" s="700"/>
      <c r="KPG143" s="488"/>
      <c r="KPH143" s="488"/>
      <c r="KPI143" s="488"/>
      <c r="KPJ143" s="488"/>
      <c r="KPK143" s="488"/>
      <c r="KPL143" s="488"/>
      <c r="KPM143" s="699" t="s">
        <v>10061</v>
      </c>
      <c r="KPN143" s="700"/>
      <c r="KPO143" s="488"/>
      <c r="KPP143" s="488"/>
      <c r="KPQ143" s="488"/>
      <c r="KPR143" s="488"/>
      <c r="KPS143" s="488"/>
      <c r="KPT143" s="488"/>
      <c r="KPU143" s="699" t="s">
        <v>10061</v>
      </c>
      <c r="KPV143" s="700"/>
      <c r="KPW143" s="488"/>
      <c r="KPX143" s="488"/>
      <c r="KPY143" s="488"/>
      <c r="KPZ143" s="488"/>
      <c r="KQA143" s="488"/>
      <c r="KQB143" s="488"/>
      <c r="KQC143" s="699" t="s">
        <v>10061</v>
      </c>
      <c r="KQD143" s="700"/>
      <c r="KQE143" s="488"/>
      <c r="KQF143" s="488"/>
      <c r="KQG143" s="488"/>
      <c r="KQH143" s="488"/>
      <c r="KQI143" s="488"/>
      <c r="KQJ143" s="488"/>
      <c r="KQK143" s="699" t="s">
        <v>10061</v>
      </c>
      <c r="KQL143" s="700"/>
      <c r="KQM143" s="488"/>
      <c r="KQN143" s="488"/>
      <c r="KQO143" s="488"/>
      <c r="KQP143" s="488"/>
      <c r="KQQ143" s="488"/>
      <c r="KQR143" s="488"/>
      <c r="KQS143" s="699" t="s">
        <v>10061</v>
      </c>
      <c r="KQT143" s="700"/>
      <c r="KQU143" s="488"/>
      <c r="KQV143" s="488"/>
      <c r="KQW143" s="488"/>
      <c r="KQX143" s="488"/>
      <c r="KQY143" s="488"/>
      <c r="KQZ143" s="488"/>
      <c r="KRA143" s="699" t="s">
        <v>10061</v>
      </c>
      <c r="KRB143" s="700"/>
      <c r="KRC143" s="488"/>
      <c r="KRD143" s="488"/>
      <c r="KRE143" s="488"/>
      <c r="KRF143" s="488"/>
      <c r="KRG143" s="488"/>
      <c r="KRH143" s="488"/>
      <c r="KRI143" s="699" t="s">
        <v>10061</v>
      </c>
      <c r="KRJ143" s="700"/>
      <c r="KRK143" s="488"/>
      <c r="KRL143" s="488"/>
      <c r="KRM143" s="488"/>
      <c r="KRN143" s="488"/>
      <c r="KRO143" s="488"/>
      <c r="KRP143" s="488"/>
      <c r="KRQ143" s="699" t="s">
        <v>10061</v>
      </c>
      <c r="KRR143" s="700"/>
      <c r="KRS143" s="488"/>
      <c r="KRT143" s="488"/>
      <c r="KRU143" s="488"/>
      <c r="KRV143" s="488"/>
      <c r="KRW143" s="488"/>
      <c r="KRX143" s="488"/>
      <c r="KRY143" s="699" t="s">
        <v>10061</v>
      </c>
      <c r="KRZ143" s="700"/>
      <c r="KSA143" s="488"/>
      <c r="KSB143" s="488"/>
      <c r="KSC143" s="488"/>
      <c r="KSD143" s="488"/>
      <c r="KSE143" s="488"/>
      <c r="KSF143" s="488"/>
      <c r="KSG143" s="699" t="s">
        <v>10061</v>
      </c>
      <c r="KSH143" s="700"/>
      <c r="KSI143" s="488"/>
      <c r="KSJ143" s="488"/>
      <c r="KSK143" s="488"/>
      <c r="KSL143" s="488"/>
      <c r="KSM143" s="488"/>
      <c r="KSN143" s="488"/>
      <c r="KSO143" s="699" t="s">
        <v>10061</v>
      </c>
      <c r="KSP143" s="700"/>
      <c r="KSQ143" s="488"/>
      <c r="KSR143" s="488"/>
      <c r="KSS143" s="488"/>
      <c r="KST143" s="488"/>
      <c r="KSU143" s="488"/>
      <c r="KSV143" s="488"/>
      <c r="KSW143" s="699" t="s">
        <v>10061</v>
      </c>
      <c r="KSX143" s="700"/>
      <c r="KSY143" s="488"/>
      <c r="KSZ143" s="488"/>
      <c r="KTA143" s="488"/>
      <c r="KTB143" s="488"/>
      <c r="KTC143" s="488"/>
      <c r="KTD143" s="488"/>
      <c r="KTE143" s="699" t="s">
        <v>10061</v>
      </c>
      <c r="KTF143" s="700"/>
      <c r="KTG143" s="488"/>
      <c r="KTH143" s="488"/>
      <c r="KTI143" s="488"/>
      <c r="KTJ143" s="488"/>
      <c r="KTK143" s="488"/>
      <c r="KTL143" s="488"/>
      <c r="KTM143" s="699" t="s">
        <v>10061</v>
      </c>
      <c r="KTN143" s="700"/>
      <c r="KTO143" s="488"/>
      <c r="KTP143" s="488"/>
      <c r="KTQ143" s="488"/>
      <c r="KTR143" s="488"/>
      <c r="KTS143" s="488"/>
      <c r="KTT143" s="488"/>
      <c r="KTU143" s="699" t="s">
        <v>10061</v>
      </c>
      <c r="KTV143" s="700"/>
      <c r="KTW143" s="488"/>
      <c r="KTX143" s="488"/>
      <c r="KTY143" s="488"/>
      <c r="KTZ143" s="488"/>
      <c r="KUA143" s="488"/>
      <c r="KUB143" s="488"/>
      <c r="KUC143" s="699" t="s">
        <v>10061</v>
      </c>
      <c r="KUD143" s="700"/>
      <c r="KUE143" s="488"/>
      <c r="KUF143" s="488"/>
      <c r="KUG143" s="488"/>
      <c r="KUH143" s="488"/>
      <c r="KUI143" s="488"/>
      <c r="KUJ143" s="488"/>
      <c r="KUK143" s="699" t="s">
        <v>10061</v>
      </c>
      <c r="KUL143" s="700"/>
      <c r="KUM143" s="488"/>
      <c r="KUN143" s="488"/>
      <c r="KUO143" s="488"/>
      <c r="KUP143" s="488"/>
      <c r="KUQ143" s="488"/>
      <c r="KUR143" s="488"/>
      <c r="KUS143" s="699" t="s">
        <v>10061</v>
      </c>
      <c r="KUT143" s="700"/>
      <c r="KUU143" s="488"/>
      <c r="KUV143" s="488"/>
      <c r="KUW143" s="488"/>
      <c r="KUX143" s="488"/>
      <c r="KUY143" s="488"/>
      <c r="KUZ143" s="488"/>
      <c r="KVA143" s="699" t="s">
        <v>10061</v>
      </c>
      <c r="KVB143" s="700"/>
      <c r="KVC143" s="488"/>
      <c r="KVD143" s="488"/>
      <c r="KVE143" s="488"/>
      <c r="KVF143" s="488"/>
      <c r="KVG143" s="488"/>
      <c r="KVH143" s="488"/>
      <c r="KVI143" s="699" t="s">
        <v>10061</v>
      </c>
      <c r="KVJ143" s="700"/>
      <c r="KVK143" s="488"/>
      <c r="KVL143" s="488"/>
      <c r="KVM143" s="488"/>
      <c r="KVN143" s="488"/>
      <c r="KVO143" s="488"/>
      <c r="KVP143" s="488"/>
      <c r="KVQ143" s="699" t="s">
        <v>10061</v>
      </c>
      <c r="KVR143" s="700"/>
      <c r="KVS143" s="488"/>
      <c r="KVT143" s="488"/>
      <c r="KVU143" s="488"/>
      <c r="KVV143" s="488"/>
      <c r="KVW143" s="488"/>
      <c r="KVX143" s="488"/>
      <c r="KVY143" s="699" t="s">
        <v>10061</v>
      </c>
      <c r="KVZ143" s="700"/>
      <c r="KWA143" s="488"/>
      <c r="KWB143" s="488"/>
      <c r="KWC143" s="488"/>
      <c r="KWD143" s="488"/>
      <c r="KWE143" s="488"/>
      <c r="KWF143" s="488"/>
      <c r="KWG143" s="699" t="s">
        <v>10061</v>
      </c>
      <c r="KWH143" s="700"/>
      <c r="KWI143" s="488"/>
      <c r="KWJ143" s="488"/>
      <c r="KWK143" s="488"/>
      <c r="KWL143" s="488"/>
      <c r="KWM143" s="488"/>
      <c r="KWN143" s="488"/>
      <c r="KWO143" s="699" t="s">
        <v>10061</v>
      </c>
      <c r="KWP143" s="700"/>
      <c r="KWQ143" s="488"/>
      <c r="KWR143" s="488"/>
      <c r="KWS143" s="488"/>
      <c r="KWT143" s="488"/>
      <c r="KWU143" s="488"/>
      <c r="KWV143" s="488"/>
      <c r="KWW143" s="699" t="s">
        <v>10061</v>
      </c>
      <c r="KWX143" s="700"/>
      <c r="KWY143" s="488"/>
      <c r="KWZ143" s="488"/>
      <c r="KXA143" s="488"/>
      <c r="KXB143" s="488"/>
      <c r="KXC143" s="488"/>
      <c r="KXD143" s="488"/>
      <c r="KXE143" s="699" t="s">
        <v>10061</v>
      </c>
      <c r="KXF143" s="700"/>
      <c r="KXG143" s="488"/>
      <c r="KXH143" s="488"/>
      <c r="KXI143" s="488"/>
      <c r="KXJ143" s="488"/>
      <c r="KXK143" s="488"/>
      <c r="KXL143" s="488"/>
      <c r="KXM143" s="699" t="s">
        <v>10061</v>
      </c>
      <c r="KXN143" s="700"/>
      <c r="KXO143" s="488"/>
      <c r="KXP143" s="488"/>
      <c r="KXQ143" s="488"/>
      <c r="KXR143" s="488"/>
      <c r="KXS143" s="488"/>
      <c r="KXT143" s="488"/>
      <c r="KXU143" s="699" t="s">
        <v>10061</v>
      </c>
      <c r="KXV143" s="700"/>
      <c r="KXW143" s="488"/>
      <c r="KXX143" s="488"/>
      <c r="KXY143" s="488"/>
      <c r="KXZ143" s="488"/>
      <c r="KYA143" s="488"/>
      <c r="KYB143" s="488"/>
      <c r="KYC143" s="699" t="s">
        <v>10061</v>
      </c>
      <c r="KYD143" s="700"/>
      <c r="KYE143" s="488"/>
      <c r="KYF143" s="488"/>
      <c r="KYG143" s="488"/>
      <c r="KYH143" s="488"/>
      <c r="KYI143" s="488"/>
      <c r="KYJ143" s="488"/>
      <c r="KYK143" s="699" t="s">
        <v>10061</v>
      </c>
      <c r="KYL143" s="700"/>
      <c r="KYM143" s="488"/>
      <c r="KYN143" s="488"/>
      <c r="KYO143" s="488"/>
      <c r="KYP143" s="488"/>
      <c r="KYQ143" s="488"/>
      <c r="KYR143" s="488"/>
      <c r="KYS143" s="699" t="s">
        <v>10061</v>
      </c>
      <c r="KYT143" s="700"/>
      <c r="KYU143" s="488"/>
      <c r="KYV143" s="488"/>
      <c r="KYW143" s="488"/>
      <c r="KYX143" s="488"/>
      <c r="KYY143" s="488"/>
      <c r="KYZ143" s="488"/>
      <c r="KZA143" s="699" t="s">
        <v>10061</v>
      </c>
      <c r="KZB143" s="700"/>
      <c r="KZC143" s="488"/>
      <c r="KZD143" s="488"/>
      <c r="KZE143" s="488"/>
      <c r="KZF143" s="488"/>
      <c r="KZG143" s="488"/>
      <c r="KZH143" s="488"/>
      <c r="KZI143" s="699" t="s">
        <v>10061</v>
      </c>
      <c r="KZJ143" s="700"/>
      <c r="KZK143" s="488"/>
      <c r="KZL143" s="488"/>
      <c r="KZM143" s="488"/>
      <c r="KZN143" s="488"/>
      <c r="KZO143" s="488"/>
      <c r="KZP143" s="488"/>
      <c r="KZQ143" s="699" t="s">
        <v>10061</v>
      </c>
      <c r="KZR143" s="700"/>
      <c r="KZS143" s="488"/>
      <c r="KZT143" s="488"/>
      <c r="KZU143" s="488"/>
      <c r="KZV143" s="488"/>
      <c r="KZW143" s="488"/>
      <c r="KZX143" s="488"/>
      <c r="KZY143" s="699" t="s">
        <v>10061</v>
      </c>
      <c r="KZZ143" s="700"/>
      <c r="LAA143" s="488"/>
      <c r="LAB143" s="488"/>
      <c r="LAC143" s="488"/>
      <c r="LAD143" s="488"/>
      <c r="LAE143" s="488"/>
      <c r="LAF143" s="488"/>
      <c r="LAG143" s="699" t="s">
        <v>10061</v>
      </c>
      <c r="LAH143" s="700"/>
      <c r="LAI143" s="488"/>
      <c r="LAJ143" s="488"/>
      <c r="LAK143" s="488"/>
      <c r="LAL143" s="488"/>
      <c r="LAM143" s="488"/>
      <c r="LAN143" s="488"/>
      <c r="LAO143" s="699" t="s">
        <v>10061</v>
      </c>
      <c r="LAP143" s="700"/>
      <c r="LAQ143" s="488"/>
      <c r="LAR143" s="488"/>
      <c r="LAS143" s="488"/>
      <c r="LAT143" s="488"/>
      <c r="LAU143" s="488"/>
      <c r="LAV143" s="488"/>
      <c r="LAW143" s="699" t="s">
        <v>10061</v>
      </c>
      <c r="LAX143" s="700"/>
      <c r="LAY143" s="488"/>
      <c r="LAZ143" s="488"/>
      <c r="LBA143" s="488"/>
      <c r="LBB143" s="488"/>
      <c r="LBC143" s="488"/>
      <c r="LBD143" s="488"/>
      <c r="LBE143" s="699" t="s">
        <v>10061</v>
      </c>
      <c r="LBF143" s="700"/>
      <c r="LBG143" s="488"/>
      <c r="LBH143" s="488"/>
      <c r="LBI143" s="488"/>
      <c r="LBJ143" s="488"/>
      <c r="LBK143" s="488"/>
      <c r="LBL143" s="488"/>
      <c r="LBM143" s="699" t="s">
        <v>10061</v>
      </c>
      <c r="LBN143" s="700"/>
      <c r="LBO143" s="488"/>
      <c r="LBP143" s="488"/>
      <c r="LBQ143" s="488"/>
      <c r="LBR143" s="488"/>
      <c r="LBS143" s="488"/>
      <c r="LBT143" s="488"/>
      <c r="LBU143" s="699" t="s">
        <v>10061</v>
      </c>
      <c r="LBV143" s="700"/>
      <c r="LBW143" s="488"/>
      <c r="LBX143" s="488"/>
      <c r="LBY143" s="488"/>
      <c r="LBZ143" s="488"/>
      <c r="LCA143" s="488"/>
      <c r="LCB143" s="488"/>
      <c r="LCC143" s="699" t="s">
        <v>10061</v>
      </c>
      <c r="LCD143" s="700"/>
      <c r="LCE143" s="488"/>
      <c r="LCF143" s="488"/>
      <c r="LCG143" s="488"/>
      <c r="LCH143" s="488"/>
      <c r="LCI143" s="488"/>
      <c r="LCJ143" s="488"/>
      <c r="LCK143" s="699" t="s">
        <v>10061</v>
      </c>
      <c r="LCL143" s="700"/>
      <c r="LCM143" s="488"/>
      <c r="LCN143" s="488"/>
      <c r="LCO143" s="488"/>
      <c r="LCP143" s="488"/>
      <c r="LCQ143" s="488"/>
      <c r="LCR143" s="488"/>
      <c r="LCS143" s="699" t="s">
        <v>10061</v>
      </c>
      <c r="LCT143" s="700"/>
      <c r="LCU143" s="488"/>
      <c r="LCV143" s="488"/>
      <c r="LCW143" s="488"/>
      <c r="LCX143" s="488"/>
      <c r="LCY143" s="488"/>
      <c r="LCZ143" s="488"/>
      <c r="LDA143" s="699" t="s">
        <v>10061</v>
      </c>
      <c r="LDB143" s="700"/>
      <c r="LDC143" s="488"/>
      <c r="LDD143" s="488"/>
      <c r="LDE143" s="488"/>
      <c r="LDF143" s="488"/>
      <c r="LDG143" s="488"/>
      <c r="LDH143" s="488"/>
      <c r="LDI143" s="699" t="s">
        <v>10061</v>
      </c>
      <c r="LDJ143" s="700"/>
      <c r="LDK143" s="488"/>
      <c r="LDL143" s="488"/>
      <c r="LDM143" s="488"/>
      <c r="LDN143" s="488"/>
      <c r="LDO143" s="488"/>
      <c r="LDP143" s="488"/>
      <c r="LDQ143" s="699" t="s">
        <v>10061</v>
      </c>
      <c r="LDR143" s="700"/>
      <c r="LDS143" s="488"/>
      <c r="LDT143" s="488"/>
      <c r="LDU143" s="488"/>
      <c r="LDV143" s="488"/>
      <c r="LDW143" s="488"/>
      <c r="LDX143" s="488"/>
      <c r="LDY143" s="699" t="s">
        <v>10061</v>
      </c>
      <c r="LDZ143" s="700"/>
      <c r="LEA143" s="488"/>
      <c r="LEB143" s="488"/>
      <c r="LEC143" s="488"/>
      <c r="LED143" s="488"/>
      <c r="LEE143" s="488"/>
      <c r="LEF143" s="488"/>
      <c r="LEG143" s="699" t="s">
        <v>10061</v>
      </c>
      <c r="LEH143" s="700"/>
      <c r="LEI143" s="488"/>
      <c r="LEJ143" s="488"/>
      <c r="LEK143" s="488"/>
      <c r="LEL143" s="488"/>
      <c r="LEM143" s="488"/>
      <c r="LEN143" s="488"/>
      <c r="LEO143" s="699" t="s">
        <v>10061</v>
      </c>
      <c r="LEP143" s="700"/>
      <c r="LEQ143" s="488"/>
      <c r="LER143" s="488"/>
      <c r="LES143" s="488"/>
      <c r="LET143" s="488"/>
      <c r="LEU143" s="488"/>
      <c r="LEV143" s="488"/>
      <c r="LEW143" s="699" t="s">
        <v>10061</v>
      </c>
      <c r="LEX143" s="700"/>
      <c r="LEY143" s="488"/>
      <c r="LEZ143" s="488"/>
      <c r="LFA143" s="488"/>
      <c r="LFB143" s="488"/>
      <c r="LFC143" s="488"/>
      <c r="LFD143" s="488"/>
      <c r="LFE143" s="699" t="s">
        <v>10061</v>
      </c>
      <c r="LFF143" s="700"/>
      <c r="LFG143" s="488"/>
      <c r="LFH143" s="488"/>
      <c r="LFI143" s="488"/>
      <c r="LFJ143" s="488"/>
      <c r="LFK143" s="488"/>
      <c r="LFL143" s="488"/>
      <c r="LFM143" s="699" t="s">
        <v>10061</v>
      </c>
      <c r="LFN143" s="700"/>
      <c r="LFO143" s="488"/>
      <c r="LFP143" s="488"/>
      <c r="LFQ143" s="488"/>
      <c r="LFR143" s="488"/>
      <c r="LFS143" s="488"/>
      <c r="LFT143" s="488"/>
      <c r="LFU143" s="699" t="s">
        <v>10061</v>
      </c>
      <c r="LFV143" s="700"/>
      <c r="LFW143" s="488"/>
      <c r="LFX143" s="488"/>
      <c r="LFY143" s="488"/>
      <c r="LFZ143" s="488"/>
      <c r="LGA143" s="488"/>
      <c r="LGB143" s="488"/>
      <c r="LGC143" s="699" t="s">
        <v>10061</v>
      </c>
      <c r="LGD143" s="700"/>
      <c r="LGE143" s="488"/>
      <c r="LGF143" s="488"/>
      <c r="LGG143" s="488"/>
      <c r="LGH143" s="488"/>
      <c r="LGI143" s="488"/>
      <c r="LGJ143" s="488"/>
      <c r="LGK143" s="699" t="s">
        <v>10061</v>
      </c>
      <c r="LGL143" s="700"/>
      <c r="LGM143" s="488"/>
      <c r="LGN143" s="488"/>
      <c r="LGO143" s="488"/>
      <c r="LGP143" s="488"/>
      <c r="LGQ143" s="488"/>
      <c r="LGR143" s="488"/>
      <c r="LGS143" s="699" t="s">
        <v>10061</v>
      </c>
      <c r="LGT143" s="700"/>
      <c r="LGU143" s="488"/>
      <c r="LGV143" s="488"/>
      <c r="LGW143" s="488"/>
      <c r="LGX143" s="488"/>
      <c r="LGY143" s="488"/>
      <c r="LGZ143" s="488"/>
      <c r="LHA143" s="699" t="s">
        <v>10061</v>
      </c>
      <c r="LHB143" s="700"/>
      <c r="LHC143" s="488"/>
      <c r="LHD143" s="488"/>
      <c r="LHE143" s="488"/>
      <c r="LHF143" s="488"/>
      <c r="LHG143" s="488"/>
      <c r="LHH143" s="488"/>
      <c r="LHI143" s="699" t="s">
        <v>10061</v>
      </c>
      <c r="LHJ143" s="700"/>
      <c r="LHK143" s="488"/>
      <c r="LHL143" s="488"/>
      <c r="LHM143" s="488"/>
      <c r="LHN143" s="488"/>
      <c r="LHO143" s="488"/>
      <c r="LHP143" s="488"/>
      <c r="LHQ143" s="699" t="s">
        <v>10061</v>
      </c>
      <c r="LHR143" s="700"/>
      <c r="LHS143" s="488"/>
      <c r="LHT143" s="488"/>
      <c r="LHU143" s="488"/>
      <c r="LHV143" s="488"/>
      <c r="LHW143" s="488"/>
      <c r="LHX143" s="488"/>
      <c r="LHY143" s="699" t="s">
        <v>10061</v>
      </c>
      <c r="LHZ143" s="700"/>
      <c r="LIA143" s="488"/>
      <c r="LIB143" s="488"/>
      <c r="LIC143" s="488"/>
      <c r="LID143" s="488"/>
      <c r="LIE143" s="488"/>
      <c r="LIF143" s="488"/>
      <c r="LIG143" s="699" t="s">
        <v>10061</v>
      </c>
      <c r="LIH143" s="700"/>
      <c r="LII143" s="488"/>
      <c r="LIJ143" s="488"/>
      <c r="LIK143" s="488"/>
      <c r="LIL143" s="488"/>
      <c r="LIM143" s="488"/>
      <c r="LIN143" s="488"/>
      <c r="LIO143" s="699" t="s">
        <v>10061</v>
      </c>
      <c r="LIP143" s="700"/>
      <c r="LIQ143" s="488"/>
      <c r="LIR143" s="488"/>
      <c r="LIS143" s="488"/>
      <c r="LIT143" s="488"/>
      <c r="LIU143" s="488"/>
      <c r="LIV143" s="488"/>
      <c r="LIW143" s="699" t="s">
        <v>10061</v>
      </c>
      <c r="LIX143" s="700"/>
      <c r="LIY143" s="488"/>
      <c r="LIZ143" s="488"/>
      <c r="LJA143" s="488"/>
      <c r="LJB143" s="488"/>
      <c r="LJC143" s="488"/>
      <c r="LJD143" s="488"/>
      <c r="LJE143" s="699" t="s">
        <v>10061</v>
      </c>
      <c r="LJF143" s="700"/>
      <c r="LJG143" s="488"/>
      <c r="LJH143" s="488"/>
      <c r="LJI143" s="488"/>
      <c r="LJJ143" s="488"/>
      <c r="LJK143" s="488"/>
      <c r="LJL143" s="488"/>
      <c r="LJM143" s="699" t="s">
        <v>10061</v>
      </c>
      <c r="LJN143" s="700"/>
      <c r="LJO143" s="488"/>
      <c r="LJP143" s="488"/>
      <c r="LJQ143" s="488"/>
      <c r="LJR143" s="488"/>
      <c r="LJS143" s="488"/>
      <c r="LJT143" s="488"/>
      <c r="LJU143" s="699" t="s">
        <v>10061</v>
      </c>
      <c r="LJV143" s="700"/>
      <c r="LJW143" s="488"/>
      <c r="LJX143" s="488"/>
      <c r="LJY143" s="488"/>
      <c r="LJZ143" s="488"/>
      <c r="LKA143" s="488"/>
      <c r="LKB143" s="488"/>
      <c r="LKC143" s="699" t="s">
        <v>10061</v>
      </c>
      <c r="LKD143" s="700"/>
      <c r="LKE143" s="488"/>
      <c r="LKF143" s="488"/>
      <c r="LKG143" s="488"/>
      <c r="LKH143" s="488"/>
      <c r="LKI143" s="488"/>
      <c r="LKJ143" s="488"/>
      <c r="LKK143" s="699" t="s">
        <v>10061</v>
      </c>
      <c r="LKL143" s="700"/>
      <c r="LKM143" s="488"/>
      <c r="LKN143" s="488"/>
      <c r="LKO143" s="488"/>
      <c r="LKP143" s="488"/>
      <c r="LKQ143" s="488"/>
      <c r="LKR143" s="488"/>
      <c r="LKS143" s="699" t="s">
        <v>10061</v>
      </c>
      <c r="LKT143" s="700"/>
      <c r="LKU143" s="488"/>
      <c r="LKV143" s="488"/>
      <c r="LKW143" s="488"/>
      <c r="LKX143" s="488"/>
      <c r="LKY143" s="488"/>
      <c r="LKZ143" s="488"/>
      <c r="LLA143" s="699" t="s">
        <v>10061</v>
      </c>
      <c r="LLB143" s="700"/>
      <c r="LLC143" s="488"/>
      <c r="LLD143" s="488"/>
      <c r="LLE143" s="488"/>
      <c r="LLF143" s="488"/>
      <c r="LLG143" s="488"/>
      <c r="LLH143" s="488"/>
      <c r="LLI143" s="699" t="s">
        <v>10061</v>
      </c>
      <c r="LLJ143" s="700"/>
      <c r="LLK143" s="488"/>
      <c r="LLL143" s="488"/>
      <c r="LLM143" s="488"/>
      <c r="LLN143" s="488"/>
      <c r="LLO143" s="488"/>
      <c r="LLP143" s="488"/>
      <c r="LLQ143" s="699" t="s">
        <v>10061</v>
      </c>
      <c r="LLR143" s="700"/>
      <c r="LLS143" s="488"/>
      <c r="LLT143" s="488"/>
      <c r="LLU143" s="488"/>
      <c r="LLV143" s="488"/>
      <c r="LLW143" s="488"/>
      <c r="LLX143" s="488"/>
      <c r="LLY143" s="699" t="s">
        <v>10061</v>
      </c>
      <c r="LLZ143" s="700"/>
      <c r="LMA143" s="488"/>
      <c r="LMB143" s="488"/>
      <c r="LMC143" s="488"/>
      <c r="LMD143" s="488"/>
      <c r="LME143" s="488"/>
      <c r="LMF143" s="488"/>
      <c r="LMG143" s="699" t="s">
        <v>10061</v>
      </c>
      <c r="LMH143" s="700"/>
      <c r="LMI143" s="488"/>
      <c r="LMJ143" s="488"/>
      <c r="LMK143" s="488"/>
      <c r="LML143" s="488"/>
      <c r="LMM143" s="488"/>
      <c r="LMN143" s="488"/>
      <c r="LMO143" s="699" t="s">
        <v>10061</v>
      </c>
      <c r="LMP143" s="700"/>
      <c r="LMQ143" s="488"/>
      <c r="LMR143" s="488"/>
      <c r="LMS143" s="488"/>
      <c r="LMT143" s="488"/>
      <c r="LMU143" s="488"/>
      <c r="LMV143" s="488"/>
      <c r="LMW143" s="699" t="s">
        <v>10061</v>
      </c>
      <c r="LMX143" s="700"/>
      <c r="LMY143" s="488"/>
      <c r="LMZ143" s="488"/>
      <c r="LNA143" s="488"/>
      <c r="LNB143" s="488"/>
      <c r="LNC143" s="488"/>
      <c r="LND143" s="488"/>
      <c r="LNE143" s="699" t="s">
        <v>10061</v>
      </c>
      <c r="LNF143" s="700"/>
      <c r="LNG143" s="488"/>
      <c r="LNH143" s="488"/>
      <c r="LNI143" s="488"/>
      <c r="LNJ143" s="488"/>
      <c r="LNK143" s="488"/>
      <c r="LNL143" s="488"/>
      <c r="LNM143" s="699" t="s">
        <v>10061</v>
      </c>
      <c r="LNN143" s="700"/>
      <c r="LNO143" s="488"/>
      <c r="LNP143" s="488"/>
      <c r="LNQ143" s="488"/>
      <c r="LNR143" s="488"/>
      <c r="LNS143" s="488"/>
      <c r="LNT143" s="488"/>
      <c r="LNU143" s="699" t="s">
        <v>10061</v>
      </c>
      <c r="LNV143" s="700"/>
      <c r="LNW143" s="488"/>
      <c r="LNX143" s="488"/>
      <c r="LNY143" s="488"/>
      <c r="LNZ143" s="488"/>
      <c r="LOA143" s="488"/>
      <c r="LOB143" s="488"/>
      <c r="LOC143" s="699" t="s">
        <v>10061</v>
      </c>
      <c r="LOD143" s="700"/>
      <c r="LOE143" s="488"/>
      <c r="LOF143" s="488"/>
      <c r="LOG143" s="488"/>
      <c r="LOH143" s="488"/>
      <c r="LOI143" s="488"/>
      <c r="LOJ143" s="488"/>
      <c r="LOK143" s="699" t="s">
        <v>10061</v>
      </c>
      <c r="LOL143" s="700"/>
      <c r="LOM143" s="488"/>
      <c r="LON143" s="488"/>
      <c r="LOO143" s="488"/>
      <c r="LOP143" s="488"/>
      <c r="LOQ143" s="488"/>
      <c r="LOR143" s="488"/>
      <c r="LOS143" s="699" t="s">
        <v>10061</v>
      </c>
      <c r="LOT143" s="700"/>
      <c r="LOU143" s="488"/>
      <c r="LOV143" s="488"/>
      <c r="LOW143" s="488"/>
      <c r="LOX143" s="488"/>
      <c r="LOY143" s="488"/>
      <c r="LOZ143" s="488"/>
      <c r="LPA143" s="699" t="s">
        <v>10061</v>
      </c>
      <c r="LPB143" s="700"/>
      <c r="LPC143" s="488"/>
      <c r="LPD143" s="488"/>
      <c r="LPE143" s="488"/>
      <c r="LPF143" s="488"/>
      <c r="LPG143" s="488"/>
      <c r="LPH143" s="488"/>
      <c r="LPI143" s="699" t="s">
        <v>10061</v>
      </c>
      <c r="LPJ143" s="700"/>
      <c r="LPK143" s="488"/>
      <c r="LPL143" s="488"/>
      <c r="LPM143" s="488"/>
      <c r="LPN143" s="488"/>
      <c r="LPO143" s="488"/>
      <c r="LPP143" s="488"/>
      <c r="LPQ143" s="699" t="s">
        <v>10061</v>
      </c>
      <c r="LPR143" s="700"/>
      <c r="LPS143" s="488"/>
      <c r="LPT143" s="488"/>
      <c r="LPU143" s="488"/>
      <c r="LPV143" s="488"/>
      <c r="LPW143" s="488"/>
      <c r="LPX143" s="488"/>
      <c r="LPY143" s="699" t="s">
        <v>10061</v>
      </c>
      <c r="LPZ143" s="700"/>
      <c r="LQA143" s="488"/>
      <c r="LQB143" s="488"/>
      <c r="LQC143" s="488"/>
      <c r="LQD143" s="488"/>
      <c r="LQE143" s="488"/>
      <c r="LQF143" s="488"/>
      <c r="LQG143" s="699" t="s">
        <v>10061</v>
      </c>
      <c r="LQH143" s="700"/>
      <c r="LQI143" s="488"/>
      <c r="LQJ143" s="488"/>
      <c r="LQK143" s="488"/>
      <c r="LQL143" s="488"/>
      <c r="LQM143" s="488"/>
      <c r="LQN143" s="488"/>
      <c r="LQO143" s="699" t="s">
        <v>10061</v>
      </c>
      <c r="LQP143" s="700"/>
      <c r="LQQ143" s="488"/>
      <c r="LQR143" s="488"/>
      <c r="LQS143" s="488"/>
      <c r="LQT143" s="488"/>
      <c r="LQU143" s="488"/>
      <c r="LQV143" s="488"/>
      <c r="LQW143" s="699" t="s">
        <v>10061</v>
      </c>
      <c r="LQX143" s="700"/>
      <c r="LQY143" s="488"/>
      <c r="LQZ143" s="488"/>
      <c r="LRA143" s="488"/>
      <c r="LRB143" s="488"/>
      <c r="LRC143" s="488"/>
      <c r="LRD143" s="488"/>
      <c r="LRE143" s="699" t="s">
        <v>10061</v>
      </c>
      <c r="LRF143" s="700"/>
      <c r="LRG143" s="488"/>
      <c r="LRH143" s="488"/>
      <c r="LRI143" s="488"/>
      <c r="LRJ143" s="488"/>
      <c r="LRK143" s="488"/>
      <c r="LRL143" s="488"/>
      <c r="LRM143" s="699" t="s">
        <v>10061</v>
      </c>
      <c r="LRN143" s="700"/>
      <c r="LRO143" s="488"/>
      <c r="LRP143" s="488"/>
      <c r="LRQ143" s="488"/>
      <c r="LRR143" s="488"/>
      <c r="LRS143" s="488"/>
      <c r="LRT143" s="488"/>
      <c r="LRU143" s="699" t="s">
        <v>10061</v>
      </c>
      <c r="LRV143" s="700"/>
      <c r="LRW143" s="488"/>
      <c r="LRX143" s="488"/>
      <c r="LRY143" s="488"/>
      <c r="LRZ143" s="488"/>
      <c r="LSA143" s="488"/>
      <c r="LSB143" s="488"/>
      <c r="LSC143" s="699" t="s">
        <v>10061</v>
      </c>
      <c r="LSD143" s="700"/>
      <c r="LSE143" s="488"/>
      <c r="LSF143" s="488"/>
      <c r="LSG143" s="488"/>
      <c r="LSH143" s="488"/>
      <c r="LSI143" s="488"/>
      <c r="LSJ143" s="488"/>
      <c r="LSK143" s="699" t="s">
        <v>10061</v>
      </c>
      <c r="LSL143" s="700"/>
      <c r="LSM143" s="488"/>
      <c r="LSN143" s="488"/>
      <c r="LSO143" s="488"/>
      <c r="LSP143" s="488"/>
      <c r="LSQ143" s="488"/>
      <c r="LSR143" s="488"/>
      <c r="LSS143" s="699" t="s">
        <v>10061</v>
      </c>
      <c r="LST143" s="700"/>
      <c r="LSU143" s="488"/>
      <c r="LSV143" s="488"/>
      <c r="LSW143" s="488"/>
      <c r="LSX143" s="488"/>
      <c r="LSY143" s="488"/>
      <c r="LSZ143" s="488"/>
      <c r="LTA143" s="699" t="s">
        <v>10061</v>
      </c>
      <c r="LTB143" s="700"/>
      <c r="LTC143" s="488"/>
      <c r="LTD143" s="488"/>
      <c r="LTE143" s="488"/>
      <c r="LTF143" s="488"/>
      <c r="LTG143" s="488"/>
      <c r="LTH143" s="488"/>
      <c r="LTI143" s="699" t="s">
        <v>10061</v>
      </c>
      <c r="LTJ143" s="700"/>
      <c r="LTK143" s="488"/>
      <c r="LTL143" s="488"/>
      <c r="LTM143" s="488"/>
      <c r="LTN143" s="488"/>
      <c r="LTO143" s="488"/>
      <c r="LTP143" s="488"/>
      <c r="LTQ143" s="699" t="s">
        <v>10061</v>
      </c>
      <c r="LTR143" s="700"/>
      <c r="LTS143" s="488"/>
      <c r="LTT143" s="488"/>
      <c r="LTU143" s="488"/>
      <c r="LTV143" s="488"/>
      <c r="LTW143" s="488"/>
      <c r="LTX143" s="488"/>
      <c r="LTY143" s="699" t="s">
        <v>10061</v>
      </c>
      <c r="LTZ143" s="700"/>
      <c r="LUA143" s="488"/>
      <c r="LUB143" s="488"/>
      <c r="LUC143" s="488"/>
      <c r="LUD143" s="488"/>
      <c r="LUE143" s="488"/>
      <c r="LUF143" s="488"/>
      <c r="LUG143" s="699" t="s">
        <v>10061</v>
      </c>
      <c r="LUH143" s="700"/>
      <c r="LUI143" s="488"/>
      <c r="LUJ143" s="488"/>
      <c r="LUK143" s="488"/>
      <c r="LUL143" s="488"/>
      <c r="LUM143" s="488"/>
      <c r="LUN143" s="488"/>
      <c r="LUO143" s="699" t="s">
        <v>10061</v>
      </c>
      <c r="LUP143" s="700"/>
      <c r="LUQ143" s="488"/>
      <c r="LUR143" s="488"/>
      <c r="LUS143" s="488"/>
      <c r="LUT143" s="488"/>
      <c r="LUU143" s="488"/>
      <c r="LUV143" s="488"/>
      <c r="LUW143" s="699" t="s">
        <v>10061</v>
      </c>
      <c r="LUX143" s="700"/>
      <c r="LUY143" s="488"/>
      <c r="LUZ143" s="488"/>
      <c r="LVA143" s="488"/>
      <c r="LVB143" s="488"/>
      <c r="LVC143" s="488"/>
      <c r="LVD143" s="488"/>
      <c r="LVE143" s="699" t="s">
        <v>10061</v>
      </c>
      <c r="LVF143" s="700"/>
      <c r="LVG143" s="488"/>
      <c r="LVH143" s="488"/>
      <c r="LVI143" s="488"/>
      <c r="LVJ143" s="488"/>
      <c r="LVK143" s="488"/>
      <c r="LVL143" s="488"/>
      <c r="LVM143" s="699" t="s">
        <v>10061</v>
      </c>
      <c r="LVN143" s="700"/>
      <c r="LVO143" s="488"/>
      <c r="LVP143" s="488"/>
      <c r="LVQ143" s="488"/>
      <c r="LVR143" s="488"/>
      <c r="LVS143" s="488"/>
      <c r="LVT143" s="488"/>
      <c r="LVU143" s="699" t="s">
        <v>10061</v>
      </c>
      <c r="LVV143" s="700"/>
      <c r="LVW143" s="488"/>
      <c r="LVX143" s="488"/>
      <c r="LVY143" s="488"/>
      <c r="LVZ143" s="488"/>
      <c r="LWA143" s="488"/>
      <c r="LWB143" s="488"/>
      <c r="LWC143" s="699" t="s">
        <v>10061</v>
      </c>
      <c r="LWD143" s="700"/>
      <c r="LWE143" s="488"/>
      <c r="LWF143" s="488"/>
      <c r="LWG143" s="488"/>
      <c r="LWH143" s="488"/>
      <c r="LWI143" s="488"/>
      <c r="LWJ143" s="488"/>
      <c r="LWK143" s="699" t="s">
        <v>10061</v>
      </c>
      <c r="LWL143" s="700"/>
      <c r="LWM143" s="488"/>
      <c r="LWN143" s="488"/>
      <c r="LWO143" s="488"/>
      <c r="LWP143" s="488"/>
      <c r="LWQ143" s="488"/>
      <c r="LWR143" s="488"/>
      <c r="LWS143" s="699" t="s">
        <v>10061</v>
      </c>
      <c r="LWT143" s="700"/>
      <c r="LWU143" s="488"/>
      <c r="LWV143" s="488"/>
      <c r="LWW143" s="488"/>
      <c r="LWX143" s="488"/>
      <c r="LWY143" s="488"/>
      <c r="LWZ143" s="488"/>
      <c r="LXA143" s="699" t="s">
        <v>10061</v>
      </c>
      <c r="LXB143" s="700"/>
      <c r="LXC143" s="488"/>
      <c r="LXD143" s="488"/>
      <c r="LXE143" s="488"/>
      <c r="LXF143" s="488"/>
      <c r="LXG143" s="488"/>
      <c r="LXH143" s="488"/>
      <c r="LXI143" s="699" t="s">
        <v>10061</v>
      </c>
      <c r="LXJ143" s="700"/>
      <c r="LXK143" s="488"/>
      <c r="LXL143" s="488"/>
      <c r="LXM143" s="488"/>
      <c r="LXN143" s="488"/>
      <c r="LXO143" s="488"/>
      <c r="LXP143" s="488"/>
      <c r="LXQ143" s="699" t="s">
        <v>10061</v>
      </c>
      <c r="LXR143" s="700"/>
      <c r="LXS143" s="488"/>
      <c r="LXT143" s="488"/>
      <c r="LXU143" s="488"/>
      <c r="LXV143" s="488"/>
      <c r="LXW143" s="488"/>
      <c r="LXX143" s="488"/>
      <c r="LXY143" s="699" t="s">
        <v>10061</v>
      </c>
      <c r="LXZ143" s="700"/>
      <c r="LYA143" s="488"/>
      <c r="LYB143" s="488"/>
      <c r="LYC143" s="488"/>
      <c r="LYD143" s="488"/>
      <c r="LYE143" s="488"/>
      <c r="LYF143" s="488"/>
      <c r="LYG143" s="699" t="s">
        <v>10061</v>
      </c>
      <c r="LYH143" s="700"/>
      <c r="LYI143" s="488"/>
      <c r="LYJ143" s="488"/>
      <c r="LYK143" s="488"/>
      <c r="LYL143" s="488"/>
      <c r="LYM143" s="488"/>
      <c r="LYN143" s="488"/>
      <c r="LYO143" s="699" t="s">
        <v>10061</v>
      </c>
      <c r="LYP143" s="700"/>
      <c r="LYQ143" s="488"/>
      <c r="LYR143" s="488"/>
      <c r="LYS143" s="488"/>
      <c r="LYT143" s="488"/>
      <c r="LYU143" s="488"/>
      <c r="LYV143" s="488"/>
      <c r="LYW143" s="699" t="s">
        <v>10061</v>
      </c>
      <c r="LYX143" s="700"/>
      <c r="LYY143" s="488"/>
      <c r="LYZ143" s="488"/>
      <c r="LZA143" s="488"/>
      <c r="LZB143" s="488"/>
      <c r="LZC143" s="488"/>
      <c r="LZD143" s="488"/>
      <c r="LZE143" s="699" t="s">
        <v>10061</v>
      </c>
      <c r="LZF143" s="700"/>
      <c r="LZG143" s="488"/>
      <c r="LZH143" s="488"/>
      <c r="LZI143" s="488"/>
      <c r="LZJ143" s="488"/>
      <c r="LZK143" s="488"/>
      <c r="LZL143" s="488"/>
      <c r="LZM143" s="699" t="s">
        <v>10061</v>
      </c>
      <c r="LZN143" s="700"/>
      <c r="LZO143" s="488"/>
      <c r="LZP143" s="488"/>
      <c r="LZQ143" s="488"/>
      <c r="LZR143" s="488"/>
      <c r="LZS143" s="488"/>
      <c r="LZT143" s="488"/>
      <c r="LZU143" s="699" t="s">
        <v>10061</v>
      </c>
      <c r="LZV143" s="700"/>
      <c r="LZW143" s="488"/>
      <c r="LZX143" s="488"/>
      <c r="LZY143" s="488"/>
      <c r="LZZ143" s="488"/>
      <c r="MAA143" s="488"/>
      <c r="MAB143" s="488"/>
      <c r="MAC143" s="699" t="s">
        <v>10061</v>
      </c>
      <c r="MAD143" s="700"/>
      <c r="MAE143" s="488"/>
      <c r="MAF143" s="488"/>
      <c r="MAG143" s="488"/>
      <c r="MAH143" s="488"/>
      <c r="MAI143" s="488"/>
      <c r="MAJ143" s="488"/>
      <c r="MAK143" s="699" t="s">
        <v>10061</v>
      </c>
      <c r="MAL143" s="700"/>
      <c r="MAM143" s="488"/>
      <c r="MAN143" s="488"/>
      <c r="MAO143" s="488"/>
      <c r="MAP143" s="488"/>
      <c r="MAQ143" s="488"/>
      <c r="MAR143" s="488"/>
      <c r="MAS143" s="699" t="s">
        <v>10061</v>
      </c>
      <c r="MAT143" s="700"/>
      <c r="MAU143" s="488"/>
      <c r="MAV143" s="488"/>
      <c r="MAW143" s="488"/>
      <c r="MAX143" s="488"/>
      <c r="MAY143" s="488"/>
      <c r="MAZ143" s="488"/>
      <c r="MBA143" s="699" t="s">
        <v>10061</v>
      </c>
      <c r="MBB143" s="700"/>
      <c r="MBC143" s="488"/>
      <c r="MBD143" s="488"/>
      <c r="MBE143" s="488"/>
      <c r="MBF143" s="488"/>
      <c r="MBG143" s="488"/>
      <c r="MBH143" s="488"/>
      <c r="MBI143" s="699" t="s">
        <v>10061</v>
      </c>
      <c r="MBJ143" s="700"/>
      <c r="MBK143" s="488"/>
      <c r="MBL143" s="488"/>
      <c r="MBM143" s="488"/>
      <c r="MBN143" s="488"/>
      <c r="MBO143" s="488"/>
      <c r="MBP143" s="488"/>
      <c r="MBQ143" s="699" t="s">
        <v>10061</v>
      </c>
      <c r="MBR143" s="700"/>
      <c r="MBS143" s="488"/>
      <c r="MBT143" s="488"/>
      <c r="MBU143" s="488"/>
      <c r="MBV143" s="488"/>
      <c r="MBW143" s="488"/>
      <c r="MBX143" s="488"/>
      <c r="MBY143" s="699" t="s">
        <v>10061</v>
      </c>
      <c r="MBZ143" s="700"/>
      <c r="MCA143" s="488"/>
      <c r="MCB143" s="488"/>
      <c r="MCC143" s="488"/>
      <c r="MCD143" s="488"/>
      <c r="MCE143" s="488"/>
      <c r="MCF143" s="488"/>
      <c r="MCG143" s="699" t="s">
        <v>10061</v>
      </c>
      <c r="MCH143" s="700"/>
      <c r="MCI143" s="488"/>
      <c r="MCJ143" s="488"/>
      <c r="MCK143" s="488"/>
      <c r="MCL143" s="488"/>
      <c r="MCM143" s="488"/>
      <c r="MCN143" s="488"/>
      <c r="MCO143" s="699" t="s">
        <v>10061</v>
      </c>
      <c r="MCP143" s="700"/>
      <c r="MCQ143" s="488"/>
      <c r="MCR143" s="488"/>
      <c r="MCS143" s="488"/>
      <c r="MCT143" s="488"/>
      <c r="MCU143" s="488"/>
      <c r="MCV143" s="488"/>
      <c r="MCW143" s="699" t="s">
        <v>10061</v>
      </c>
      <c r="MCX143" s="700"/>
      <c r="MCY143" s="488"/>
      <c r="MCZ143" s="488"/>
      <c r="MDA143" s="488"/>
      <c r="MDB143" s="488"/>
      <c r="MDC143" s="488"/>
      <c r="MDD143" s="488"/>
      <c r="MDE143" s="699" t="s">
        <v>10061</v>
      </c>
      <c r="MDF143" s="700"/>
      <c r="MDG143" s="488"/>
      <c r="MDH143" s="488"/>
      <c r="MDI143" s="488"/>
      <c r="MDJ143" s="488"/>
      <c r="MDK143" s="488"/>
      <c r="MDL143" s="488"/>
      <c r="MDM143" s="699" t="s">
        <v>10061</v>
      </c>
      <c r="MDN143" s="700"/>
      <c r="MDO143" s="488"/>
      <c r="MDP143" s="488"/>
      <c r="MDQ143" s="488"/>
      <c r="MDR143" s="488"/>
      <c r="MDS143" s="488"/>
      <c r="MDT143" s="488"/>
      <c r="MDU143" s="699" t="s">
        <v>10061</v>
      </c>
      <c r="MDV143" s="700"/>
      <c r="MDW143" s="488"/>
      <c r="MDX143" s="488"/>
      <c r="MDY143" s="488"/>
      <c r="MDZ143" s="488"/>
      <c r="MEA143" s="488"/>
      <c r="MEB143" s="488"/>
      <c r="MEC143" s="699" t="s">
        <v>10061</v>
      </c>
      <c r="MED143" s="700"/>
      <c r="MEE143" s="488"/>
      <c r="MEF143" s="488"/>
      <c r="MEG143" s="488"/>
      <c r="MEH143" s="488"/>
      <c r="MEI143" s="488"/>
      <c r="MEJ143" s="488"/>
      <c r="MEK143" s="699" t="s">
        <v>10061</v>
      </c>
      <c r="MEL143" s="700"/>
      <c r="MEM143" s="488"/>
      <c r="MEN143" s="488"/>
      <c r="MEO143" s="488"/>
      <c r="MEP143" s="488"/>
      <c r="MEQ143" s="488"/>
      <c r="MER143" s="488"/>
      <c r="MES143" s="699" t="s">
        <v>10061</v>
      </c>
      <c r="MET143" s="700"/>
      <c r="MEU143" s="488"/>
      <c r="MEV143" s="488"/>
      <c r="MEW143" s="488"/>
      <c r="MEX143" s="488"/>
      <c r="MEY143" s="488"/>
      <c r="MEZ143" s="488"/>
      <c r="MFA143" s="699" t="s">
        <v>10061</v>
      </c>
      <c r="MFB143" s="700"/>
      <c r="MFC143" s="488"/>
      <c r="MFD143" s="488"/>
      <c r="MFE143" s="488"/>
      <c r="MFF143" s="488"/>
      <c r="MFG143" s="488"/>
      <c r="MFH143" s="488"/>
      <c r="MFI143" s="699" t="s">
        <v>10061</v>
      </c>
      <c r="MFJ143" s="700"/>
      <c r="MFK143" s="488"/>
      <c r="MFL143" s="488"/>
      <c r="MFM143" s="488"/>
      <c r="MFN143" s="488"/>
      <c r="MFO143" s="488"/>
      <c r="MFP143" s="488"/>
      <c r="MFQ143" s="699" t="s">
        <v>10061</v>
      </c>
      <c r="MFR143" s="700"/>
      <c r="MFS143" s="488"/>
      <c r="MFT143" s="488"/>
      <c r="MFU143" s="488"/>
      <c r="MFV143" s="488"/>
      <c r="MFW143" s="488"/>
      <c r="MFX143" s="488"/>
      <c r="MFY143" s="699" t="s">
        <v>10061</v>
      </c>
      <c r="MFZ143" s="700"/>
      <c r="MGA143" s="488"/>
      <c r="MGB143" s="488"/>
      <c r="MGC143" s="488"/>
      <c r="MGD143" s="488"/>
      <c r="MGE143" s="488"/>
      <c r="MGF143" s="488"/>
      <c r="MGG143" s="699" t="s">
        <v>10061</v>
      </c>
      <c r="MGH143" s="700"/>
      <c r="MGI143" s="488"/>
      <c r="MGJ143" s="488"/>
      <c r="MGK143" s="488"/>
      <c r="MGL143" s="488"/>
      <c r="MGM143" s="488"/>
      <c r="MGN143" s="488"/>
      <c r="MGO143" s="699" t="s">
        <v>10061</v>
      </c>
      <c r="MGP143" s="700"/>
      <c r="MGQ143" s="488"/>
      <c r="MGR143" s="488"/>
      <c r="MGS143" s="488"/>
      <c r="MGT143" s="488"/>
      <c r="MGU143" s="488"/>
      <c r="MGV143" s="488"/>
      <c r="MGW143" s="699" t="s">
        <v>10061</v>
      </c>
      <c r="MGX143" s="700"/>
      <c r="MGY143" s="488"/>
      <c r="MGZ143" s="488"/>
      <c r="MHA143" s="488"/>
      <c r="MHB143" s="488"/>
      <c r="MHC143" s="488"/>
      <c r="MHD143" s="488"/>
      <c r="MHE143" s="699" t="s">
        <v>10061</v>
      </c>
      <c r="MHF143" s="700"/>
      <c r="MHG143" s="488"/>
      <c r="MHH143" s="488"/>
      <c r="MHI143" s="488"/>
      <c r="MHJ143" s="488"/>
      <c r="MHK143" s="488"/>
      <c r="MHL143" s="488"/>
      <c r="MHM143" s="699" t="s">
        <v>10061</v>
      </c>
      <c r="MHN143" s="700"/>
      <c r="MHO143" s="488"/>
      <c r="MHP143" s="488"/>
      <c r="MHQ143" s="488"/>
      <c r="MHR143" s="488"/>
      <c r="MHS143" s="488"/>
      <c r="MHT143" s="488"/>
      <c r="MHU143" s="699" t="s">
        <v>10061</v>
      </c>
      <c r="MHV143" s="700"/>
      <c r="MHW143" s="488"/>
      <c r="MHX143" s="488"/>
      <c r="MHY143" s="488"/>
      <c r="MHZ143" s="488"/>
      <c r="MIA143" s="488"/>
      <c r="MIB143" s="488"/>
      <c r="MIC143" s="699" t="s">
        <v>10061</v>
      </c>
      <c r="MID143" s="700"/>
      <c r="MIE143" s="488"/>
      <c r="MIF143" s="488"/>
      <c r="MIG143" s="488"/>
      <c r="MIH143" s="488"/>
      <c r="MII143" s="488"/>
      <c r="MIJ143" s="488"/>
      <c r="MIK143" s="699" t="s">
        <v>10061</v>
      </c>
      <c r="MIL143" s="700"/>
      <c r="MIM143" s="488"/>
      <c r="MIN143" s="488"/>
      <c r="MIO143" s="488"/>
      <c r="MIP143" s="488"/>
      <c r="MIQ143" s="488"/>
      <c r="MIR143" s="488"/>
      <c r="MIS143" s="699" t="s">
        <v>10061</v>
      </c>
      <c r="MIT143" s="700"/>
      <c r="MIU143" s="488"/>
      <c r="MIV143" s="488"/>
      <c r="MIW143" s="488"/>
      <c r="MIX143" s="488"/>
      <c r="MIY143" s="488"/>
      <c r="MIZ143" s="488"/>
      <c r="MJA143" s="699" t="s">
        <v>10061</v>
      </c>
      <c r="MJB143" s="700"/>
      <c r="MJC143" s="488"/>
      <c r="MJD143" s="488"/>
      <c r="MJE143" s="488"/>
      <c r="MJF143" s="488"/>
      <c r="MJG143" s="488"/>
      <c r="MJH143" s="488"/>
      <c r="MJI143" s="699" t="s">
        <v>10061</v>
      </c>
      <c r="MJJ143" s="700"/>
      <c r="MJK143" s="488"/>
      <c r="MJL143" s="488"/>
      <c r="MJM143" s="488"/>
      <c r="MJN143" s="488"/>
      <c r="MJO143" s="488"/>
      <c r="MJP143" s="488"/>
      <c r="MJQ143" s="699" t="s">
        <v>10061</v>
      </c>
      <c r="MJR143" s="700"/>
      <c r="MJS143" s="488"/>
      <c r="MJT143" s="488"/>
      <c r="MJU143" s="488"/>
      <c r="MJV143" s="488"/>
      <c r="MJW143" s="488"/>
      <c r="MJX143" s="488"/>
      <c r="MJY143" s="699" t="s">
        <v>10061</v>
      </c>
      <c r="MJZ143" s="700"/>
      <c r="MKA143" s="488"/>
      <c r="MKB143" s="488"/>
      <c r="MKC143" s="488"/>
      <c r="MKD143" s="488"/>
      <c r="MKE143" s="488"/>
      <c r="MKF143" s="488"/>
      <c r="MKG143" s="699" t="s">
        <v>10061</v>
      </c>
      <c r="MKH143" s="700"/>
      <c r="MKI143" s="488"/>
      <c r="MKJ143" s="488"/>
      <c r="MKK143" s="488"/>
      <c r="MKL143" s="488"/>
      <c r="MKM143" s="488"/>
      <c r="MKN143" s="488"/>
      <c r="MKO143" s="699" t="s">
        <v>10061</v>
      </c>
      <c r="MKP143" s="700"/>
      <c r="MKQ143" s="488"/>
      <c r="MKR143" s="488"/>
      <c r="MKS143" s="488"/>
      <c r="MKT143" s="488"/>
      <c r="MKU143" s="488"/>
      <c r="MKV143" s="488"/>
      <c r="MKW143" s="699" t="s">
        <v>10061</v>
      </c>
      <c r="MKX143" s="700"/>
      <c r="MKY143" s="488"/>
      <c r="MKZ143" s="488"/>
      <c r="MLA143" s="488"/>
      <c r="MLB143" s="488"/>
      <c r="MLC143" s="488"/>
      <c r="MLD143" s="488"/>
      <c r="MLE143" s="699" t="s">
        <v>10061</v>
      </c>
      <c r="MLF143" s="700"/>
      <c r="MLG143" s="488"/>
      <c r="MLH143" s="488"/>
      <c r="MLI143" s="488"/>
      <c r="MLJ143" s="488"/>
      <c r="MLK143" s="488"/>
      <c r="MLL143" s="488"/>
      <c r="MLM143" s="699" t="s">
        <v>10061</v>
      </c>
      <c r="MLN143" s="700"/>
      <c r="MLO143" s="488"/>
      <c r="MLP143" s="488"/>
      <c r="MLQ143" s="488"/>
      <c r="MLR143" s="488"/>
      <c r="MLS143" s="488"/>
      <c r="MLT143" s="488"/>
      <c r="MLU143" s="699" t="s">
        <v>10061</v>
      </c>
      <c r="MLV143" s="700"/>
      <c r="MLW143" s="488"/>
      <c r="MLX143" s="488"/>
      <c r="MLY143" s="488"/>
      <c r="MLZ143" s="488"/>
      <c r="MMA143" s="488"/>
      <c r="MMB143" s="488"/>
      <c r="MMC143" s="699" t="s">
        <v>10061</v>
      </c>
      <c r="MMD143" s="700"/>
      <c r="MME143" s="488"/>
      <c r="MMF143" s="488"/>
      <c r="MMG143" s="488"/>
      <c r="MMH143" s="488"/>
      <c r="MMI143" s="488"/>
      <c r="MMJ143" s="488"/>
      <c r="MMK143" s="699" t="s">
        <v>10061</v>
      </c>
      <c r="MML143" s="700"/>
      <c r="MMM143" s="488"/>
      <c r="MMN143" s="488"/>
      <c r="MMO143" s="488"/>
      <c r="MMP143" s="488"/>
      <c r="MMQ143" s="488"/>
      <c r="MMR143" s="488"/>
      <c r="MMS143" s="699" t="s">
        <v>10061</v>
      </c>
      <c r="MMT143" s="700"/>
      <c r="MMU143" s="488"/>
      <c r="MMV143" s="488"/>
      <c r="MMW143" s="488"/>
      <c r="MMX143" s="488"/>
      <c r="MMY143" s="488"/>
      <c r="MMZ143" s="488"/>
      <c r="MNA143" s="699" t="s">
        <v>10061</v>
      </c>
      <c r="MNB143" s="700"/>
      <c r="MNC143" s="488"/>
      <c r="MND143" s="488"/>
      <c r="MNE143" s="488"/>
      <c r="MNF143" s="488"/>
      <c r="MNG143" s="488"/>
      <c r="MNH143" s="488"/>
      <c r="MNI143" s="699" t="s">
        <v>10061</v>
      </c>
      <c r="MNJ143" s="700"/>
      <c r="MNK143" s="488"/>
      <c r="MNL143" s="488"/>
      <c r="MNM143" s="488"/>
      <c r="MNN143" s="488"/>
      <c r="MNO143" s="488"/>
      <c r="MNP143" s="488"/>
      <c r="MNQ143" s="699" t="s">
        <v>10061</v>
      </c>
      <c r="MNR143" s="700"/>
      <c r="MNS143" s="488"/>
      <c r="MNT143" s="488"/>
      <c r="MNU143" s="488"/>
      <c r="MNV143" s="488"/>
      <c r="MNW143" s="488"/>
      <c r="MNX143" s="488"/>
      <c r="MNY143" s="699" t="s">
        <v>10061</v>
      </c>
      <c r="MNZ143" s="700"/>
      <c r="MOA143" s="488"/>
      <c r="MOB143" s="488"/>
      <c r="MOC143" s="488"/>
      <c r="MOD143" s="488"/>
      <c r="MOE143" s="488"/>
      <c r="MOF143" s="488"/>
      <c r="MOG143" s="699" t="s">
        <v>10061</v>
      </c>
      <c r="MOH143" s="700"/>
      <c r="MOI143" s="488"/>
      <c r="MOJ143" s="488"/>
      <c r="MOK143" s="488"/>
      <c r="MOL143" s="488"/>
      <c r="MOM143" s="488"/>
      <c r="MON143" s="488"/>
      <c r="MOO143" s="699" t="s">
        <v>10061</v>
      </c>
      <c r="MOP143" s="700"/>
      <c r="MOQ143" s="488"/>
      <c r="MOR143" s="488"/>
      <c r="MOS143" s="488"/>
      <c r="MOT143" s="488"/>
      <c r="MOU143" s="488"/>
      <c r="MOV143" s="488"/>
      <c r="MOW143" s="699" t="s">
        <v>10061</v>
      </c>
      <c r="MOX143" s="700"/>
      <c r="MOY143" s="488"/>
      <c r="MOZ143" s="488"/>
      <c r="MPA143" s="488"/>
      <c r="MPB143" s="488"/>
      <c r="MPC143" s="488"/>
      <c r="MPD143" s="488"/>
      <c r="MPE143" s="699" t="s">
        <v>10061</v>
      </c>
      <c r="MPF143" s="700"/>
      <c r="MPG143" s="488"/>
      <c r="MPH143" s="488"/>
      <c r="MPI143" s="488"/>
      <c r="MPJ143" s="488"/>
      <c r="MPK143" s="488"/>
      <c r="MPL143" s="488"/>
      <c r="MPM143" s="699" t="s">
        <v>10061</v>
      </c>
      <c r="MPN143" s="700"/>
      <c r="MPO143" s="488"/>
      <c r="MPP143" s="488"/>
      <c r="MPQ143" s="488"/>
      <c r="MPR143" s="488"/>
      <c r="MPS143" s="488"/>
      <c r="MPT143" s="488"/>
      <c r="MPU143" s="699" t="s">
        <v>10061</v>
      </c>
      <c r="MPV143" s="700"/>
      <c r="MPW143" s="488"/>
      <c r="MPX143" s="488"/>
      <c r="MPY143" s="488"/>
      <c r="MPZ143" s="488"/>
      <c r="MQA143" s="488"/>
      <c r="MQB143" s="488"/>
      <c r="MQC143" s="699" t="s">
        <v>10061</v>
      </c>
      <c r="MQD143" s="700"/>
      <c r="MQE143" s="488"/>
      <c r="MQF143" s="488"/>
      <c r="MQG143" s="488"/>
      <c r="MQH143" s="488"/>
      <c r="MQI143" s="488"/>
      <c r="MQJ143" s="488"/>
      <c r="MQK143" s="699" t="s">
        <v>10061</v>
      </c>
      <c r="MQL143" s="700"/>
      <c r="MQM143" s="488"/>
      <c r="MQN143" s="488"/>
      <c r="MQO143" s="488"/>
      <c r="MQP143" s="488"/>
      <c r="MQQ143" s="488"/>
      <c r="MQR143" s="488"/>
      <c r="MQS143" s="699" t="s">
        <v>10061</v>
      </c>
      <c r="MQT143" s="700"/>
      <c r="MQU143" s="488"/>
      <c r="MQV143" s="488"/>
      <c r="MQW143" s="488"/>
      <c r="MQX143" s="488"/>
      <c r="MQY143" s="488"/>
      <c r="MQZ143" s="488"/>
      <c r="MRA143" s="699" t="s">
        <v>10061</v>
      </c>
      <c r="MRB143" s="700"/>
      <c r="MRC143" s="488"/>
      <c r="MRD143" s="488"/>
      <c r="MRE143" s="488"/>
      <c r="MRF143" s="488"/>
      <c r="MRG143" s="488"/>
      <c r="MRH143" s="488"/>
      <c r="MRI143" s="699" t="s">
        <v>10061</v>
      </c>
      <c r="MRJ143" s="700"/>
      <c r="MRK143" s="488"/>
      <c r="MRL143" s="488"/>
      <c r="MRM143" s="488"/>
      <c r="MRN143" s="488"/>
      <c r="MRO143" s="488"/>
      <c r="MRP143" s="488"/>
      <c r="MRQ143" s="699" t="s">
        <v>10061</v>
      </c>
      <c r="MRR143" s="700"/>
      <c r="MRS143" s="488"/>
      <c r="MRT143" s="488"/>
      <c r="MRU143" s="488"/>
      <c r="MRV143" s="488"/>
      <c r="MRW143" s="488"/>
      <c r="MRX143" s="488"/>
      <c r="MRY143" s="699" t="s">
        <v>10061</v>
      </c>
      <c r="MRZ143" s="700"/>
      <c r="MSA143" s="488"/>
      <c r="MSB143" s="488"/>
      <c r="MSC143" s="488"/>
      <c r="MSD143" s="488"/>
      <c r="MSE143" s="488"/>
      <c r="MSF143" s="488"/>
      <c r="MSG143" s="699" t="s">
        <v>10061</v>
      </c>
      <c r="MSH143" s="700"/>
      <c r="MSI143" s="488"/>
      <c r="MSJ143" s="488"/>
      <c r="MSK143" s="488"/>
      <c r="MSL143" s="488"/>
      <c r="MSM143" s="488"/>
      <c r="MSN143" s="488"/>
      <c r="MSO143" s="699" t="s">
        <v>10061</v>
      </c>
      <c r="MSP143" s="700"/>
      <c r="MSQ143" s="488"/>
      <c r="MSR143" s="488"/>
      <c r="MSS143" s="488"/>
      <c r="MST143" s="488"/>
      <c r="MSU143" s="488"/>
      <c r="MSV143" s="488"/>
      <c r="MSW143" s="699" t="s">
        <v>10061</v>
      </c>
      <c r="MSX143" s="700"/>
      <c r="MSY143" s="488"/>
      <c r="MSZ143" s="488"/>
      <c r="MTA143" s="488"/>
      <c r="MTB143" s="488"/>
      <c r="MTC143" s="488"/>
      <c r="MTD143" s="488"/>
      <c r="MTE143" s="699" t="s">
        <v>10061</v>
      </c>
      <c r="MTF143" s="700"/>
      <c r="MTG143" s="488"/>
      <c r="MTH143" s="488"/>
      <c r="MTI143" s="488"/>
      <c r="MTJ143" s="488"/>
      <c r="MTK143" s="488"/>
      <c r="MTL143" s="488"/>
      <c r="MTM143" s="699" t="s">
        <v>10061</v>
      </c>
      <c r="MTN143" s="700"/>
      <c r="MTO143" s="488"/>
      <c r="MTP143" s="488"/>
      <c r="MTQ143" s="488"/>
      <c r="MTR143" s="488"/>
      <c r="MTS143" s="488"/>
      <c r="MTT143" s="488"/>
      <c r="MTU143" s="699" t="s">
        <v>10061</v>
      </c>
      <c r="MTV143" s="700"/>
      <c r="MTW143" s="488"/>
      <c r="MTX143" s="488"/>
      <c r="MTY143" s="488"/>
      <c r="MTZ143" s="488"/>
      <c r="MUA143" s="488"/>
      <c r="MUB143" s="488"/>
      <c r="MUC143" s="699" t="s">
        <v>10061</v>
      </c>
      <c r="MUD143" s="700"/>
      <c r="MUE143" s="488"/>
      <c r="MUF143" s="488"/>
      <c r="MUG143" s="488"/>
      <c r="MUH143" s="488"/>
      <c r="MUI143" s="488"/>
      <c r="MUJ143" s="488"/>
      <c r="MUK143" s="699" t="s">
        <v>10061</v>
      </c>
      <c r="MUL143" s="700"/>
      <c r="MUM143" s="488"/>
      <c r="MUN143" s="488"/>
      <c r="MUO143" s="488"/>
      <c r="MUP143" s="488"/>
      <c r="MUQ143" s="488"/>
      <c r="MUR143" s="488"/>
      <c r="MUS143" s="699" t="s">
        <v>10061</v>
      </c>
      <c r="MUT143" s="700"/>
      <c r="MUU143" s="488"/>
      <c r="MUV143" s="488"/>
      <c r="MUW143" s="488"/>
      <c r="MUX143" s="488"/>
      <c r="MUY143" s="488"/>
      <c r="MUZ143" s="488"/>
      <c r="MVA143" s="699" t="s">
        <v>10061</v>
      </c>
      <c r="MVB143" s="700"/>
      <c r="MVC143" s="488"/>
      <c r="MVD143" s="488"/>
      <c r="MVE143" s="488"/>
      <c r="MVF143" s="488"/>
      <c r="MVG143" s="488"/>
      <c r="MVH143" s="488"/>
      <c r="MVI143" s="699" t="s">
        <v>10061</v>
      </c>
      <c r="MVJ143" s="700"/>
      <c r="MVK143" s="488"/>
      <c r="MVL143" s="488"/>
      <c r="MVM143" s="488"/>
      <c r="MVN143" s="488"/>
      <c r="MVO143" s="488"/>
      <c r="MVP143" s="488"/>
      <c r="MVQ143" s="699" t="s">
        <v>10061</v>
      </c>
      <c r="MVR143" s="700"/>
      <c r="MVS143" s="488"/>
      <c r="MVT143" s="488"/>
      <c r="MVU143" s="488"/>
      <c r="MVV143" s="488"/>
      <c r="MVW143" s="488"/>
      <c r="MVX143" s="488"/>
      <c r="MVY143" s="699" t="s">
        <v>10061</v>
      </c>
      <c r="MVZ143" s="700"/>
      <c r="MWA143" s="488"/>
      <c r="MWB143" s="488"/>
      <c r="MWC143" s="488"/>
      <c r="MWD143" s="488"/>
      <c r="MWE143" s="488"/>
      <c r="MWF143" s="488"/>
      <c r="MWG143" s="699" t="s">
        <v>10061</v>
      </c>
      <c r="MWH143" s="700"/>
      <c r="MWI143" s="488"/>
      <c r="MWJ143" s="488"/>
      <c r="MWK143" s="488"/>
      <c r="MWL143" s="488"/>
      <c r="MWM143" s="488"/>
      <c r="MWN143" s="488"/>
      <c r="MWO143" s="699" t="s">
        <v>10061</v>
      </c>
      <c r="MWP143" s="700"/>
      <c r="MWQ143" s="488"/>
      <c r="MWR143" s="488"/>
      <c r="MWS143" s="488"/>
      <c r="MWT143" s="488"/>
      <c r="MWU143" s="488"/>
      <c r="MWV143" s="488"/>
      <c r="MWW143" s="699" t="s">
        <v>10061</v>
      </c>
      <c r="MWX143" s="700"/>
      <c r="MWY143" s="488"/>
      <c r="MWZ143" s="488"/>
      <c r="MXA143" s="488"/>
      <c r="MXB143" s="488"/>
      <c r="MXC143" s="488"/>
      <c r="MXD143" s="488"/>
      <c r="MXE143" s="699" t="s">
        <v>10061</v>
      </c>
      <c r="MXF143" s="700"/>
      <c r="MXG143" s="488"/>
      <c r="MXH143" s="488"/>
      <c r="MXI143" s="488"/>
      <c r="MXJ143" s="488"/>
      <c r="MXK143" s="488"/>
      <c r="MXL143" s="488"/>
      <c r="MXM143" s="699" t="s">
        <v>10061</v>
      </c>
      <c r="MXN143" s="700"/>
      <c r="MXO143" s="488"/>
      <c r="MXP143" s="488"/>
      <c r="MXQ143" s="488"/>
      <c r="MXR143" s="488"/>
      <c r="MXS143" s="488"/>
      <c r="MXT143" s="488"/>
      <c r="MXU143" s="699" t="s">
        <v>10061</v>
      </c>
      <c r="MXV143" s="700"/>
      <c r="MXW143" s="488"/>
      <c r="MXX143" s="488"/>
      <c r="MXY143" s="488"/>
      <c r="MXZ143" s="488"/>
      <c r="MYA143" s="488"/>
      <c r="MYB143" s="488"/>
      <c r="MYC143" s="699" t="s">
        <v>10061</v>
      </c>
      <c r="MYD143" s="700"/>
      <c r="MYE143" s="488"/>
      <c r="MYF143" s="488"/>
      <c r="MYG143" s="488"/>
      <c r="MYH143" s="488"/>
      <c r="MYI143" s="488"/>
      <c r="MYJ143" s="488"/>
      <c r="MYK143" s="699" t="s">
        <v>10061</v>
      </c>
      <c r="MYL143" s="700"/>
      <c r="MYM143" s="488"/>
      <c r="MYN143" s="488"/>
      <c r="MYO143" s="488"/>
      <c r="MYP143" s="488"/>
      <c r="MYQ143" s="488"/>
      <c r="MYR143" s="488"/>
      <c r="MYS143" s="699" t="s">
        <v>10061</v>
      </c>
      <c r="MYT143" s="700"/>
      <c r="MYU143" s="488"/>
      <c r="MYV143" s="488"/>
      <c r="MYW143" s="488"/>
      <c r="MYX143" s="488"/>
      <c r="MYY143" s="488"/>
      <c r="MYZ143" s="488"/>
      <c r="MZA143" s="699" t="s">
        <v>10061</v>
      </c>
      <c r="MZB143" s="700"/>
      <c r="MZC143" s="488"/>
      <c r="MZD143" s="488"/>
      <c r="MZE143" s="488"/>
      <c r="MZF143" s="488"/>
      <c r="MZG143" s="488"/>
      <c r="MZH143" s="488"/>
      <c r="MZI143" s="699" t="s">
        <v>10061</v>
      </c>
      <c r="MZJ143" s="700"/>
      <c r="MZK143" s="488"/>
      <c r="MZL143" s="488"/>
      <c r="MZM143" s="488"/>
      <c r="MZN143" s="488"/>
      <c r="MZO143" s="488"/>
      <c r="MZP143" s="488"/>
      <c r="MZQ143" s="699" t="s">
        <v>10061</v>
      </c>
      <c r="MZR143" s="700"/>
      <c r="MZS143" s="488"/>
      <c r="MZT143" s="488"/>
      <c r="MZU143" s="488"/>
      <c r="MZV143" s="488"/>
      <c r="MZW143" s="488"/>
      <c r="MZX143" s="488"/>
      <c r="MZY143" s="699" t="s">
        <v>10061</v>
      </c>
      <c r="MZZ143" s="700"/>
      <c r="NAA143" s="488"/>
      <c r="NAB143" s="488"/>
      <c r="NAC143" s="488"/>
      <c r="NAD143" s="488"/>
      <c r="NAE143" s="488"/>
      <c r="NAF143" s="488"/>
      <c r="NAG143" s="699" t="s">
        <v>10061</v>
      </c>
      <c r="NAH143" s="700"/>
      <c r="NAI143" s="488"/>
      <c r="NAJ143" s="488"/>
      <c r="NAK143" s="488"/>
      <c r="NAL143" s="488"/>
      <c r="NAM143" s="488"/>
      <c r="NAN143" s="488"/>
      <c r="NAO143" s="699" t="s">
        <v>10061</v>
      </c>
      <c r="NAP143" s="700"/>
      <c r="NAQ143" s="488"/>
      <c r="NAR143" s="488"/>
      <c r="NAS143" s="488"/>
      <c r="NAT143" s="488"/>
      <c r="NAU143" s="488"/>
      <c r="NAV143" s="488"/>
      <c r="NAW143" s="699" t="s">
        <v>10061</v>
      </c>
      <c r="NAX143" s="700"/>
      <c r="NAY143" s="488"/>
      <c r="NAZ143" s="488"/>
      <c r="NBA143" s="488"/>
      <c r="NBB143" s="488"/>
      <c r="NBC143" s="488"/>
      <c r="NBD143" s="488"/>
      <c r="NBE143" s="699" t="s">
        <v>10061</v>
      </c>
      <c r="NBF143" s="700"/>
      <c r="NBG143" s="488"/>
      <c r="NBH143" s="488"/>
      <c r="NBI143" s="488"/>
      <c r="NBJ143" s="488"/>
      <c r="NBK143" s="488"/>
      <c r="NBL143" s="488"/>
      <c r="NBM143" s="699" t="s">
        <v>10061</v>
      </c>
      <c r="NBN143" s="700"/>
      <c r="NBO143" s="488"/>
      <c r="NBP143" s="488"/>
      <c r="NBQ143" s="488"/>
      <c r="NBR143" s="488"/>
      <c r="NBS143" s="488"/>
      <c r="NBT143" s="488"/>
      <c r="NBU143" s="699" t="s">
        <v>10061</v>
      </c>
      <c r="NBV143" s="700"/>
      <c r="NBW143" s="488"/>
      <c r="NBX143" s="488"/>
      <c r="NBY143" s="488"/>
      <c r="NBZ143" s="488"/>
      <c r="NCA143" s="488"/>
      <c r="NCB143" s="488"/>
      <c r="NCC143" s="699" t="s">
        <v>10061</v>
      </c>
      <c r="NCD143" s="700"/>
      <c r="NCE143" s="488"/>
      <c r="NCF143" s="488"/>
      <c r="NCG143" s="488"/>
      <c r="NCH143" s="488"/>
      <c r="NCI143" s="488"/>
      <c r="NCJ143" s="488"/>
      <c r="NCK143" s="699" t="s">
        <v>10061</v>
      </c>
      <c r="NCL143" s="700"/>
      <c r="NCM143" s="488"/>
      <c r="NCN143" s="488"/>
      <c r="NCO143" s="488"/>
      <c r="NCP143" s="488"/>
      <c r="NCQ143" s="488"/>
      <c r="NCR143" s="488"/>
      <c r="NCS143" s="699" t="s">
        <v>10061</v>
      </c>
      <c r="NCT143" s="700"/>
      <c r="NCU143" s="488"/>
      <c r="NCV143" s="488"/>
      <c r="NCW143" s="488"/>
      <c r="NCX143" s="488"/>
      <c r="NCY143" s="488"/>
      <c r="NCZ143" s="488"/>
      <c r="NDA143" s="699" t="s">
        <v>10061</v>
      </c>
      <c r="NDB143" s="700"/>
      <c r="NDC143" s="488"/>
      <c r="NDD143" s="488"/>
      <c r="NDE143" s="488"/>
      <c r="NDF143" s="488"/>
      <c r="NDG143" s="488"/>
      <c r="NDH143" s="488"/>
      <c r="NDI143" s="699" t="s">
        <v>10061</v>
      </c>
      <c r="NDJ143" s="700"/>
      <c r="NDK143" s="488"/>
      <c r="NDL143" s="488"/>
      <c r="NDM143" s="488"/>
      <c r="NDN143" s="488"/>
      <c r="NDO143" s="488"/>
      <c r="NDP143" s="488"/>
      <c r="NDQ143" s="699" t="s">
        <v>10061</v>
      </c>
      <c r="NDR143" s="700"/>
      <c r="NDS143" s="488"/>
      <c r="NDT143" s="488"/>
      <c r="NDU143" s="488"/>
      <c r="NDV143" s="488"/>
      <c r="NDW143" s="488"/>
      <c r="NDX143" s="488"/>
      <c r="NDY143" s="699" t="s">
        <v>10061</v>
      </c>
      <c r="NDZ143" s="700"/>
      <c r="NEA143" s="488"/>
      <c r="NEB143" s="488"/>
      <c r="NEC143" s="488"/>
      <c r="NED143" s="488"/>
      <c r="NEE143" s="488"/>
      <c r="NEF143" s="488"/>
      <c r="NEG143" s="699" t="s">
        <v>10061</v>
      </c>
      <c r="NEH143" s="700"/>
      <c r="NEI143" s="488"/>
      <c r="NEJ143" s="488"/>
      <c r="NEK143" s="488"/>
      <c r="NEL143" s="488"/>
      <c r="NEM143" s="488"/>
      <c r="NEN143" s="488"/>
      <c r="NEO143" s="699" t="s">
        <v>10061</v>
      </c>
      <c r="NEP143" s="700"/>
      <c r="NEQ143" s="488"/>
      <c r="NER143" s="488"/>
      <c r="NES143" s="488"/>
      <c r="NET143" s="488"/>
      <c r="NEU143" s="488"/>
      <c r="NEV143" s="488"/>
      <c r="NEW143" s="699" t="s">
        <v>10061</v>
      </c>
      <c r="NEX143" s="700"/>
      <c r="NEY143" s="488"/>
      <c r="NEZ143" s="488"/>
      <c r="NFA143" s="488"/>
      <c r="NFB143" s="488"/>
      <c r="NFC143" s="488"/>
      <c r="NFD143" s="488"/>
      <c r="NFE143" s="699" t="s">
        <v>10061</v>
      </c>
      <c r="NFF143" s="700"/>
      <c r="NFG143" s="488"/>
      <c r="NFH143" s="488"/>
      <c r="NFI143" s="488"/>
      <c r="NFJ143" s="488"/>
      <c r="NFK143" s="488"/>
      <c r="NFL143" s="488"/>
      <c r="NFM143" s="699" t="s">
        <v>10061</v>
      </c>
      <c r="NFN143" s="700"/>
      <c r="NFO143" s="488"/>
      <c r="NFP143" s="488"/>
      <c r="NFQ143" s="488"/>
      <c r="NFR143" s="488"/>
      <c r="NFS143" s="488"/>
      <c r="NFT143" s="488"/>
      <c r="NFU143" s="699" t="s">
        <v>10061</v>
      </c>
      <c r="NFV143" s="700"/>
      <c r="NFW143" s="488"/>
      <c r="NFX143" s="488"/>
      <c r="NFY143" s="488"/>
      <c r="NFZ143" s="488"/>
      <c r="NGA143" s="488"/>
      <c r="NGB143" s="488"/>
      <c r="NGC143" s="699" t="s">
        <v>10061</v>
      </c>
      <c r="NGD143" s="700"/>
      <c r="NGE143" s="488"/>
      <c r="NGF143" s="488"/>
      <c r="NGG143" s="488"/>
      <c r="NGH143" s="488"/>
      <c r="NGI143" s="488"/>
      <c r="NGJ143" s="488"/>
      <c r="NGK143" s="699" t="s">
        <v>10061</v>
      </c>
      <c r="NGL143" s="700"/>
      <c r="NGM143" s="488"/>
      <c r="NGN143" s="488"/>
      <c r="NGO143" s="488"/>
      <c r="NGP143" s="488"/>
      <c r="NGQ143" s="488"/>
      <c r="NGR143" s="488"/>
      <c r="NGS143" s="699" t="s">
        <v>10061</v>
      </c>
      <c r="NGT143" s="700"/>
      <c r="NGU143" s="488"/>
      <c r="NGV143" s="488"/>
      <c r="NGW143" s="488"/>
      <c r="NGX143" s="488"/>
      <c r="NGY143" s="488"/>
      <c r="NGZ143" s="488"/>
      <c r="NHA143" s="699" t="s">
        <v>10061</v>
      </c>
      <c r="NHB143" s="700"/>
      <c r="NHC143" s="488"/>
      <c r="NHD143" s="488"/>
      <c r="NHE143" s="488"/>
      <c r="NHF143" s="488"/>
      <c r="NHG143" s="488"/>
      <c r="NHH143" s="488"/>
      <c r="NHI143" s="699" t="s">
        <v>10061</v>
      </c>
      <c r="NHJ143" s="700"/>
      <c r="NHK143" s="488"/>
      <c r="NHL143" s="488"/>
      <c r="NHM143" s="488"/>
      <c r="NHN143" s="488"/>
      <c r="NHO143" s="488"/>
      <c r="NHP143" s="488"/>
      <c r="NHQ143" s="699" t="s">
        <v>10061</v>
      </c>
      <c r="NHR143" s="700"/>
      <c r="NHS143" s="488"/>
      <c r="NHT143" s="488"/>
      <c r="NHU143" s="488"/>
      <c r="NHV143" s="488"/>
      <c r="NHW143" s="488"/>
      <c r="NHX143" s="488"/>
      <c r="NHY143" s="699" t="s">
        <v>10061</v>
      </c>
      <c r="NHZ143" s="700"/>
      <c r="NIA143" s="488"/>
      <c r="NIB143" s="488"/>
      <c r="NIC143" s="488"/>
      <c r="NID143" s="488"/>
      <c r="NIE143" s="488"/>
      <c r="NIF143" s="488"/>
      <c r="NIG143" s="699" t="s">
        <v>10061</v>
      </c>
      <c r="NIH143" s="700"/>
      <c r="NII143" s="488"/>
      <c r="NIJ143" s="488"/>
      <c r="NIK143" s="488"/>
      <c r="NIL143" s="488"/>
      <c r="NIM143" s="488"/>
      <c r="NIN143" s="488"/>
      <c r="NIO143" s="699" t="s">
        <v>10061</v>
      </c>
      <c r="NIP143" s="700"/>
      <c r="NIQ143" s="488"/>
      <c r="NIR143" s="488"/>
      <c r="NIS143" s="488"/>
      <c r="NIT143" s="488"/>
      <c r="NIU143" s="488"/>
      <c r="NIV143" s="488"/>
      <c r="NIW143" s="699" t="s">
        <v>10061</v>
      </c>
      <c r="NIX143" s="700"/>
      <c r="NIY143" s="488"/>
      <c r="NIZ143" s="488"/>
      <c r="NJA143" s="488"/>
      <c r="NJB143" s="488"/>
      <c r="NJC143" s="488"/>
      <c r="NJD143" s="488"/>
      <c r="NJE143" s="699" t="s">
        <v>10061</v>
      </c>
      <c r="NJF143" s="700"/>
      <c r="NJG143" s="488"/>
      <c r="NJH143" s="488"/>
      <c r="NJI143" s="488"/>
      <c r="NJJ143" s="488"/>
      <c r="NJK143" s="488"/>
      <c r="NJL143" s="488"/>
      <c r="NJM143" s="699" t="s">
        <v>10061</v>
      </c>
      <c r="NJN143" s="700"/>
      <c r="NJO143" s="488"/>
      <c r="NJP143" s="488"/>
      <c r="NJQ143" s="488"/>
      <c r="NJR143" s="488"/>
      <c r="NJS143" s="488"/>
      <c r="NJT143" s="488"/>
      <c r="NJU143" s="699" t="s">
        <v>10061</v>
      </c>
      <c r="NJV143" s="700"/>
      <c r="NJW143" s="488"/>
      <c r="NJX143" s="488"/>
      <c r="NJY143" s="488"/>
      <c r="NJZ143" s="488"/>
      <c r="NKA143" s="488"/>
      <c r="NKB143" s="488"/>
      <c r="NKC143" s="699" t="s">
        <v>10061</v>
      </c>
      <c r="NKD143" s="700"/>
      <c r="NKE143" s="488"/>
      <c r="NKF143" s="488"/>
      <c r="NKG143" s="488"/>
      <c r="NKH143" s="488"/>
      <c r="NKI143" s="488"/>
      <c r="NKJ143" s="488"/>
      <c r="NKK143" s="699" t="s">
        <v>10061</v>
      </c>
      <c r="NKL143" s="700"/>
      <c r="NKM143" s="488"/>
      <c r="NKN143" s="488"/>
      <c r="NKO143" s="488"/>
      <c r="NKP143" s="488"/>
      <c r="NKQ143" s="488"/>
      <c r="NKR143" s="488"/>
      <c r="NKS143" s="699" t="s">
        <v>10061</v>
      </c>
      <c r="NKT143" s="700"/>
      <c r="NKU143" s="488"/>
      <c r="NKV143" s="488"/>
      <c r="NKW143" s="488"/>
      <c r="NKX143" s="488"/>
      <c r="NKY143" s="488"/>
      <c r="NKZ143" s="488"/>
      <c r="NLA143" s="699" t="s">
        <v>10061</v>
      </c>
      <c r="NLB143" s="700"/>
      <c r="NLC143" s="488"/>
      <c r="NLD143" s="488"/>
      <c r="NLE143" s="488"/>
      <c r="NLF143" s="488"/>
      <c r="NLG143" s="488"/>
      <c r="NLH143" s="488"/>
      <c r="NLI143" s="699" t="s">
        <v>10061</v>
      </c>
      <c r="NLJ143" s="700"/>
      <c r="NLK143" s="488"/>
      <c r="NLL143" s="488"/>
      <c r="NLM143" s="488"/>
      <c r="NLN143" s="488"/>
      <c r="NLO143" s="488"/>
      <c r="NLP143" s="488"/>
      <c r="NLQ143" s="699" t="s">
        <v>10061</v>
      </c>
      <c r="NLR143" s="700"/>
      <c r="NLS143" s="488"/>
      <c r="NLT143" s="488"/>
      <c r="NLU143" s="488"/>
      <c r="NLV143" s="488"/>
      <c r="NLW143" s="488"/>
      <c r="NLX143" s="488"/>
      <c r="NLY143" s="699" t="s">
        <v>10061</v>
      </c>
      <c r="NLZ143" s="700"/>
      <c r="NMA143" s="488"/>
      <c r="NMB143" s="488"/>
      <c r="NMC143" s="488"/>
      <c r="NMD143" s="488"/>
      <c r="NME143" s="488"/>
      <c r="NMF143" s="488"/>
      <c r="NMG143" s="699" t="s">
        <v>10061</v>
      </c>
      <c r="NMH143" s="700"/>
      <c r="NMI143" s="488"/>
      <c r="NMJ143" s="488"/>
      <c r="NMK143" s="488"/>
      <c r="NML143" s="488"/>
      <c r="NMM143" s="488"/>
      <c r="NMN143" s="488"/>
      <c r="NMO143" s="699" t="s">
        <v>10061</v>
      </c>
      <c r="NMP143" s="700"/>
      <c r="NMQ143" s="488"/>
      <c r="NMR143" s="488"/>
      <c r="NMS143" s="488"/>
      <c r="NMT143" s="488"/>
      <c r="NMU143" s="488"/>
      <c r="NMV143" s="488"/>
      <c r="NMW143" s="699" t="s">
        <v>10061</v>
      </c>
      <c r="NMX143" s="700"/>
      <c r="NMY143" s="488"/>
      <c r="NMZ143" s="488"/>
      <c r="NNA143" s="488"/>
      <c r="NNB143" s="488"/>
      <c r="NNC143" s="488"/>
      <c r="NND143" s="488"/>
      <c r="NNE143" s="699" t="s">
        <v>10061</v>
      </c>
      <c r="NNF143" s="700"/>
      <c r="NNG143" s="488"/>
      <c r="NNH143" s="488"/>
      <c r="NNI143" s="488"/>
      <c r="NNJ143" s="488"/>
      <c r="NNK143" s="488"/>
      <c r="NNL143" s="488"/>
      <c r="NNM143" s="699" t="s">
        <v>10061</v>
      </c>
      <c r="NNN143" s="700"/>
      <c r="NNO143" s="488"/>
      <c r="NNP143" s="488"/>
      <c r="NNQ143" s="488"/>
      <c r="NNR143" s="488"/>
      <c r="NNS143" s="488"/>
      <c r="NNT143" s="488"/>
      <c r="NNU143" s="699" t="s">
        <v>10061</v>
      </c>
      <c r="NNV143" s="700"/>
      <c r="NNW143" s="488"/>
      <c r="NNX143" s="488"/>
      <c r="NNY143" s="488"/>
      <c r="NNZ143" s="488"/>
      <c r="NOA143" s="488"/>
      <c r="NOB143" s="488"/>
      <c r="NOC143" s="699" t="s">
        <v>10061</v>
      </c>
      <c r="NOD143" s="700"/>
      <c r="NOE143" s="488"/>
      <c r="NOF143" s="488"/>
      <c r="NOG143" s="488"/>
      <c r="NOH143" s="488"/>
      <c r="NOI143" s="488"/>
      <c r="NOJ143" s="488"/>
      <c r="NOK143" s="699" t="s">
        <v>10061</v>
      </c>
      <c r="NOL143" s="700"/>
      <c r="NOM143" s="488"/>
      <c r="NON143" s="488"/>
      <c r="NOO143" s="488"/>
      <c r="NOP143" s="488"/>
      <c r="NOQ143" s="488"/>
      <c r="NOR143" s="488"/>
      <c r="NOS143" s="699" t="s">
        <v>10061</v>
      </c>
      <c r="NOT143" s="700"/>
      <c r="NOU143" s="488"/>
      <c r="NOV143" s="488"/>
      <c r="NOW143" s="488"/>
      <c r="NOX143" s="488"/>
      <c r="NOY143" s="488"/>
      <c r="NOZ143" s="488"/>
      <c r="NPA143" s="699" t="s">
        <v>10061</v>
      </c>
      <c r="NPB143" s="700"/>
      <c r="NPC143" s="488"/>
      <c r="NPD143" s="488"/>
      <c r="NPE143" s="488"/>
      <c r="NPF143" s="488"/>
      <c r="NPG143" s="488"/>
      <c r="NPH143" s="488"/>
      <c r="NPI143" s="699" t="s">
        <v>10061</v>
      </c>
      <c r="NPJ143" s="700"/>
      <c r="NPK143" s="488"/>
      <c r="NPL143" s="488"/>
      <c r="NPM143" s="488"/>
      <c r="NPN143" s="488"/>
      <c r="NPO143" s="488"/>
      <c r="NPP143" s="488"/>
      <c r="NPQ143" s="699" t="s">
        <v>10061</v>
      </c>
      <c r="NPR143" s="700"/>
      <c r="NPS143" s="488"/>
      <c r="NPT143" s="488"/>
      <c r="NPU143" s="488"/>
      <c r="NPV143" s="488"/>
      <c r="NPW143" s="488"/>
      <c r="NPX143" s="488"/>
      <c r="NPY143" s="699" t="s">
        <v>10061</v>
      </c>
      <c r="NPZ143" s="700"/>
      <c r="NQA143" s="488"/>
      <c r="NQB143" s="488"/>
      <c r="NQC143" s="488"/>
      <c r="NQD143" s="488"/>
      <c r="NQE143" s="488"/>
      <c r="NQF143" s="488"/>
      <c r="NQG143" s="699" t="s">
        <v>10061</v>
      </c>
      <c r="NQH143" s="700"/>
      <c r="NQI143" s="488"/>
      <c r="NQJ143" s="488"/>
      <c r="NQK143" s="488"/>
      <c r="NQL143" s="488"/>
      <c r="NQM143" s="488"/>
      <c r="NQN143" s="488"/>
      <c r="NQO143" s="699" t="s">
        <v>10061</v>
      </c>
      <c r="NQP143" s="700"/>
      <c r="NQQ143" s="488"/>
      <c r="NQR143" s="488"/>
      <c r="NQS143" s="488"/>
      <c r="NQT143" s="488"/>
      <c r="NQU143" s="488"/>
      <c r="NQV143" s="488"/>
      <c r="NQW143" s="699" t="s">
        <v>10061</v>
      </c>
      <c r="NQX143" s="700"/>
      <c r="NQY143" s="488"/>
      <c r="NQZ143" s="488"/>
      <c r="NRA143" s="488"/>
      <c r="NRB143" s="488"/>
      <c r="NRC143" s="488"/>
      <c r="NRD143" s="488"/>
      <c r="NRE143" s="699" t="s">
        <v>10061</v>
      </c>
      <c r="NRF143" s="700"/>
      <c r="NRG143" s="488"/>
      <c r="NRH143" s="488"/>
      <c r="NRI143" s="488"/>
      <c r="NRJ143" s="488"/>
      <c r="NRK143" s="488"/>
      <c r="NRL143" s="488"/>
      <c r="NRM143" s="699" t="s">
        <v>10061</v>
      </c>
      <c r="NRN143" s="700"/>
      <c r="NRO143" s="488"/>
      <c r="NRP143" s="488"/>
      <c r="NRQ143" s="488"/>
      <c r="NRR143" s="488"/>
      <c r="NRS143" s="488"/>
      <c r="NRT143" s="488"/>
      <c r="NRU143" s="699" t="s">
        <v>10061</v>
      </c>
      <c r="NRV143" s="700"/>
      <c r="NRW143" s="488"/>
      <c r="NRX143" s="488"/>
      <c r="NRY143" s="488"/>
      <c r="NRZ143" s="488"/>
      <c r="NSA143" s="488"/>
      <c r="NSB143" s="488"/>
      <c r="NSC143" s="699" t="s">
        <v>10061</v>
      </c>
      <c r="NSD143" s="700"/>
      <c r="NSE143" s="488"/>
      <c r="NSF143" s="488"/>
      <c r="NSG143" s="488"/>
      <c r="NSH143" s="488"/>
      <c r="NSI143" s="488"/>
      <c r="NSJ143" s="488"/>
      <c r="NSK143" s="699" t="s">
        <v>10061</v>
      </c>
      <c r="NSL143" s="700"/>
      <c r="NSM143" s="488"/>
      <c r="NSN143" s="488"/>
      <c r="NSO143" s="488"/>
      <c r="NSP143" s="488"/>
      <c r="NSQ143" s="488"/>
      <c r="NSR143" s="488"/>
      <c r="NSS143" s="699" t="s">
        <v>10061</v>
      </c>
      <c r="NST143" s="700"/>
      <c r="NSU143" s="488"/>
      <c r="NSV143" s="488"/>
      <c r="NSW143" s="488"/>
      <c r="NSX143" s="488"/>
      <c r="NSY143" s="488"/>
      <c r="NSZ143" s="488"/>
      <c r="NTA143" s="699" t="s">
        <v>10061</v>
      </c>
      <c r="NTB143" s="700"/>
      <c r="NTC143" s="488"/>
      <c r="NTD143" s="488"/>
      <c r="NTE143" s="488"/>
      <c r="NTF143" s="488"/>
      <c r="NTG143" s="488"/>
      <c r="NTH143" s="488"/>
      <c r="NTI143" s="699" t="s">
        <v>10061</v>
      </c>
      <c r="NTJ143" s="700"/>
      <c r="NTK143" s="488"/>
      <c r="NTL143" s="488"/>
      <c r="NTM143" s="488"/>
      <c r="NTN143" s="488"/>
      <c r="NTO143" s="488"/>
      <c r="NTP143" s="488"/>
      <c r="NTQ143" s="699" t="s">
        <v>10061</v>
      </c>
      <c r="NTR143" s="700"/>
      <c r="NTS143" s="488"/>
      <c r="NTT143" s="488"/>
      <c r="NTU143" s="488"/>
      <c r="NTV143" s="488"/>
      <c r="NTW143" s="488"/>
      <c r="NTX143" s="488"/>
      <c r="NTY143" s="699" t="s">
        <v>10061</v>
      </c>
      <c r="NTZ143" s="700"/>
      <c r="NUA143" s="488"/>
      <c r="NUB143" s="488"/>
      <c r="NUC143" s="488"/>
      <c r="NUD143" s="488"/>
      <c r="NUE143" s="488"/>
      <c r="NUF143" s="488"/>
      <c r="NUG143" s="699" t="s">
        <v>10061</v>
      </c>
      <c r="NUH143" s="700"/>
      <c r="NUI143" s="488"/>
      <c r="NUJ143" s="488"/>
      <c r="NUK143" s="488"/>
      <c r="NUL143" s="488"/>
      <c r="NUM143" s="488"/>
      <c r="NUN143" s="488"/>
      <c r="NUO143" s="699" t="s">
        <v>10061</v>
      </c>
      <c r="NUP143" s="700"/>
      <c r="NUQ143" s="488"/>
      <c r="NUR143" s="488"/>
      <c r="NUS143" s="488"/>
      <c r="NUT143" s="488"/>
      <c r="NUU143" s="488"/>
      <c r="NUV143" s="488"/>
      <c r="NUW143" s="699" t="s">
        <v>10061</v>
      </c>
      <c r="NUX143" s="700"/>
      <c r="NUY143" s="488"/>
      <c r="NUZ143" s="488"/>
      <c r="NVA143" s="488"/>
      <c r="NVB143" s="488"/>
      <c r="NVC143" s="488"/>
      <c r="NVD143" s="488"/>
      <c r="NVE143" s="699" t="s">
        <v>10061</v>
      </c>
      <c r="NVF143" s="700"/>
      <c r="NVG143" s="488"/>
      <c r="NVH143" s="488"/>
      <c r="NVI143" s="488"/>
      <c r="NVJ143" s="488"/>
      <c r="NVK143" s="488"/>
      <c r="NVL143" s="488"/>
      <c r="NVM143" s="699" t="s">
        <v>10061</v>
      </c>
      <c r="NVN143" s="700"/>
      <c r="NVO143" s="488"/>
      <c r="NVP143" s="488"/>
      <c r="NVQ143" s="488"/>
      <c r="NVR143" s="488"/>
      <c r="NVS143" s="488"/>
      <c r="NVT143" s="488"/>
      <c r="NVU143" s="699" t="s">
        <v>10061</v>
      </c>
      <c r="NVV143" s="700"/>
      <c r="NVW143" s="488"/>
      <c r="NVX143" s="488"/>
      <c r="NVY143" s="488"/>
      <c r="NVZ143" s="488"/>
      <c r="NWA143" s="488"/>
      <c r="NWB143" s="488"/>
      <c r="NWC143" s="699" t="s">
        <v>10061</v>
      </c>
      <c r="NWD143" s="700"/>
      <c r="NWE143" s="488"/>
      <c r="NWF143" s="488"/>
      <c r="NWG143" s="488"/>
      <c r="NWH143" s="488"/>
      <c r="NWI143" s="488"/>
      <c r="NWJ143" s="488"/>
      <c r="NWK143" s="699" t="s">
        <v>10061</v>
      </c>
      <c r="NWL143" s="700"/>
      <c r="NWM143" s="488"/>
      <c r="NWN143" s="488"/>
      <c r="NWO143" s="488"/>
      <c r="NWP143" s="488"/>
      <c r="NWQ143" s="488"/>
      <c r="NWR143" s="488"/>
      <c r="NWS143" s="699" t="s">
        <v>10061</v>
      </c>
      <c r="NWT143" s="700"/>
      <c r="NWU143" s="488"/>
      <c r="NWV143" s="488"/>
      <c r="NWW143" s="488"/>
      <c r="NWX143" s="488"/>
      <c r="NWY143" s="488"/>
      <c r="NWZ143" s="488"/>
      <c r="NXA143" s="699" t="s">
        <v>10061</v>
      </c>
      <c r="NXB143" s="700"/>
      <c r="NXC143" s="488"/>
      <c r="NXD143" s="488"/>
      <c r="NXE143" s="488"/>
      <c r="NXF143" s="488"/>
      <c r="NXG143" s="488"/>
      <c r="NXH143" s="488"/>
      <c r="NXI143" s="699" t="s">
        <v>10061</v>
      </c>
      <c r="NXJ143" s="700"/>
      <c r="NXK143" s="488"/>
      <c r="NXL143" s="488"/>
      <c r="NXM143" s="488"/>
      <c r="NXN143" s="488"/>
      <c r="NXO143" s="488"/>
      <c r="NXP143" s="488"/>
      <c r="NXQ143" s="699" t="s">
        <v>10061</v>
      </c>
      <c r="NXR143" s="700"/>
      <c r="NXS143" s="488"/>
      <c r="NXT143" s="488"/>
      <c r="NXU143" s="488"/>
      <c r="NXV143" s="488"/>
      <c r="NXW143" s="488"/>
      <c r="NXX143" s="488"/>
      <c r="NXY143" s="699" t="s">
        <v>10061</v>
      </c>
      <c r="NXZ143" s="700"/>
      <c r="NYA143" s="488"/>
      <c r="NYB143" s="488"/>
      <c r="NYC143" s="488"/>
      <c r="NYD143" s="488"/>
      <c r="NYE143" s="488"/>
      <c r="NYF143" s="488"/>
      <c r="NYG143" s="699" t="s">
        <v>10061</v>
      </c>
      <c r="NYH143" s="700"/>
      <c r="NYI143" s="488"/>
      <c r="NYJ143" s="488"/>
      <c r="NYK143" s="488"/>
      <c r="NYL143" s="488"/>
      <c r="NYM143" s="488"/>
      <c r="NYN143" s="488"/>
      <c r="NYO143" s="699" t="s">
        <v>10061</v>
      </c>
      <c r="NYP143" s="700"/>
      <c r="NYQ143" s="488"/>
      <c r="NYR143" s="488"/>
      <c r="NYS143" s="488"/>
      <c r="NYT143" s="488"/>
      <c r="NYU143" s="488"/>
      <c r="NYV143" s="488"/>
      <c r="NYW143" s="699" t="s">
        <v>10061</v>
      </c>
      <c r="NYX143" s="700"/>
      <c r="NYY143" s="488"/>
      <c r="NYZ143" s="488"/>
      <c r="NZA143" s="488"/>
      <c r="NZB143" s="488"/>
      <c r="NZC143" s="488"/>
      <c r="NZD143" s="488"/>
      <c r="NZE143" s="699" t="s">
        <v>10061</v>
      </c>
      <c r="NZF143" s="700"/>
      <c r="NZG143" s="488"/>
      <c r="NZH143" s="488"/>
      <c r="NZI143" s="488"/>
      <c r="NZJ143" s="488"/>
      <c r="NZK143" s="488"/>
      <c r="NZL143" s="488"/>
      <c r="NZM143" s="699" t="s">
        <v>10061</v>
      </c>
      <c r="NZN143" s="700"/>
      <c r="NZO143" s="488"/>
      <c r="NZP143" s="488"/>
      <c r="NZQ143" s="488"/>
      <c r="NZR143" s="488"/>
      <c r="NZS143" s="488"/>
      <c r="NZT143" s="488"/>
      <c r="NZU143" s="699" t="s">
        <v>10061</v>
      </c>
      <c r="NZV143" s="700"/>
      <c r="NZW143" s="488"/>
      <c r="NZX143" s="488"/>
      <c r="NZY143" s="488"/>
      <c r="NZZ143" s="488"/>
      <c r="OAA143" s="488"/>
      <c r="OAB143" s="488"/>
      <c r="OAC143" s="699" t="s">
        <v>10061</v>
      </c>
      <c r="OAD143" s="700"/>
      <c r="OAE143" s="488"/>
      <c r="OAF143" s="488"/>
      <c r="OAG143" s="488"/>
      <c r="OAH143" s="488"/>
      <c r="OAI143" s="488"/>
      <c r="OAJ143" s="488"/>
      <c r="OAK143" s="699" t="s">
        <v>10061</v>
      </c>
      <c r="OAL143" s="700"/>
      <c r="OAM143" s="488"/>
      <c r="OAN143" s="488"/>
      <c r="OAO143" s="488"/>
      <c r="OAP143" s="488"/>
      <c r="OAQ143" s="488"/>
      <c r="OAR143" s="488"/>
      <c r="OAS143" s="699" t="s">
        <v>10061</v>
      </c>
      <c r="OAT143" s="700"/>
      <c r="OAU143" s="488"/>
      <c r="OAV143" s="488"/>
      <c r="OAW143" s="488"/>
      <c r="OAX143" s="488"/>
      <c r="OAY143" s="488"/>
      <c r="OAZ143" s="488"/>
      <c r="OBA143" s="699" t="s">
        <v>10061</v>
      </c>
      <c r="OBB143" s="700"/>
      <c r="OBC143" s="488"/>
      <c r="OBD143" s="488"/>
      <c r="OBE143" s="488"/>
      <c r="OBF143" s="488"/>
      <c r="OBG143" s="488"/>
      <c r="OBH143" s="488"/>
      <c r="OBI143" s="699" t="s">
        <v>10061</v>
      </c>
      <c r="OBJ143" s="700"/>
      <c r="OBK143" s="488"/>
      <c r="OBL143" s="488"/>
      <c r="OBM143" s="488"/>
      <c r="OBN143" s="488"/>
      <c r="OBO143" s="488"/>
      <c r="OBP143" s="488"/>
      <c r="OBQ143" s="699" t="s">
        <v>10061</v>
      </c>
      <c r="OBR143" s="700"/>
      <c r="OBS143" s="488"/>
      <c r="OBT143" s="488"/>
      <c r="OBU143" s="488"/>
      <c r="OBV143" s="488"/>
      <c r="OBW143" s="488"/>
      <c r="OBX143" s="488"/>
      <c r="OBY143" s="699" t="s">
        <v>10061</v>
      </c>
      <c r="OBZ143" s="700"/>
      <c r="OCA143" s="488"/>
      <c r="OCB143" s="488"/>
      <c r="OCC143" s="488"/>
      <c r="OCD143" s="488"/>
      <c r="OCE143" s="488"/>
      <c r="OCF143" s="488"/>
      <c r="OCG143" s="699" t="s">
        <v>10061</v>
      </c>
      <c r="OCH143" s="700"/>
      <c r="OCI143" s="488"/>
      <c r="OCJ143" s="488"/>
      <c r="OCK143" s="488"/>
      <c r="OCL143" s="488"/>
      <c r="OCM143" s="488"/>
      <c r="OCN143" s="488"/>
      <c r="OCO143" s="699" t="s">
        <v>10061</v>
      </c>
      <c r="OCP143" s="700"/>
      <c r="OCQ143" s="488"/>
      <c r="OCR143" s="488"/>
      <c r="OCS143" s="488"/>
      <c r="OCT143" s="488"/>
      <c r="OCU143" s="488"/>
      <c r="OCV143" s="488"/>
      <c r="OCW143" s="699" t="s">
        <v>10061</v>
      </c>
      <c r="OCX143" s="700"/>
      <c r="OCY143" s="488"/>
      <c r="OCZ143" s="488"/>
      <c r="ODA143" s="488"/>
      <c r="ODB143" s="488"/>
      <c r="ODC143" s="488"/>
      <c r="ODD143" s="488"/>
      <c r="ODE143" s="699" t="s">
        <v>10061</v>
      </c>
      <c r="ODF143" s="700"/>
      <c r="ODG143" s="488"/>
      <c r="ODH143" s="488"/>
      <c r="ODI143" s="488"/>
      <c r="ODJ143" s="488"/>
      <c r="ODK143" s="488"/>
      <c r="ODL143" s="488"/>
      <c r="ODM143" s="699" t="s">
        <v>10061</v>
      </c>
      <c r="ODN143" s="700"/>
      <c r="ODO143" s="488"/>
      <c r="ODP143" s="488"/>
      <c r="ODQ143" s="488"/>
      <c r="ODR143" s="488"/>
      <c r="ODS143" s="488"/>
      <c r="ODT143" s="488"/>
      <c r="ODU143" s="699" t="s">
        <v>10061</v>
      </c>
      <c r="ODV143" s="700"/>
      <c r="ODW143" s="488"/>
      <c r="ODX143" s="488"/>
      <c r="ODY143" s="488"/>
      <c r="ODZ143" s="488"/>
      <c r="OEA143" s="488"/>
      <c r="OEB143" s="488"/>
      <c r="OEC143" s="699" t="s">
        <v>10061</v>
      </c>
      <c r="OED143" s="700"/>
      <c r="OEE143" s="488"/>
      <c r="OEF143" s="488"/>
      <c r="OEG143" s="488"/>
      <c r="OEH143" s="488"/>
      <c r="OEI143" s="488"/>
      <c r="OEJ143" s="488"/>
      <c r="OEK143" s="699" t="s">
        <v>10061</v>
      </c>
      <c r="OEL143" s="700"/>
      <c r="OEM143" s="488"/>
      <c r="OEN143" s="488"/>
      <c r="OEO143" s="488"/>
      <c r="OEP143" s="488"/>
      <c r="OEQ143" s="488"/>
      <c r="OER143" s="488"/>
      <c r="OES143" s="699" t="s">
        <v>10061</v>
      </c>
      <c r="OET143" s="700"/>
      <c r="OEU143" s="488"/>
      <c r="OEV143" s="488"/>
      <c r="OEW143" s="488"/>
      <c r="OEX143" s="488"/>
      <c r="OEY143" s="488"/>
      <c r="OEZ143" s="488"/>
      <c r="OFA143" s="699" t="s">
        <v>10061</v>
      </c>
      <c r="OFB143" s="700"/>
      <c r="OFC143" s="488"/>
      <c r="OFD143" s="488"/>
      <c r="OFE143" s="488"/>
      <c r="OFF143" s="488"/>
      <c r="OFG143" s="488"/>
      <c r="OFH143" s="488"/>
      <c r="OFI143" s="699" t="s">
        <v>10061</v>
      </c>
      <c r="OFJ143" s="700"/>
      <c r="OFK143" s="488"/>
      <c r="OFL143" s="488"/>
      <c r="OFM143" s="488"/>
      <c r="OFN143" s="488"/>
      <c r="OFO143" s="488"/>
      <c r="OFP143" s="488"/>
      <c r="OFQ143" s="699" t="s">
        <v>10061</v>
      </c>
      <c r="OFR143" s="700"/>
      <c r="OFS143" s="488"/>
      <c r="OFT143" s="488"/>
      <c r="OFU143" s="488"/>
      <c r="OFV143" s="488"/>
      <c r="OFW143" s="488"/>
      <c r="OFX143" s="488"/>
      <c r="OFY143" s="699" t="s">
        <v>10061</v>
      </c>
      <c r="OFZ143" s="700"/>
      <c r="OGA143" s="488"/>
      <c r="OGB143" s="488"/>
      <c r="OGC143" s="488"/>
      <c r="OGD143" s="488"/>
      <c r="OGE143" s="488"/>
      <c r="OGF143" s="488"/>
      <c r="OGG143" s="699" t="s">
        <v>10061</v>
      </c>
      <c r="OGH143" s="700"/>
      <c r="OGI143" s="488"/>
      <c r="OGJ143" s="488"/>
      <c r="OGK143" s="488"/>
      <c r="OGL143" s="488"/>
      <c r="OGM143" s="488"/>
      <c r="OGN143" s="488"/>
      <c r="OGO143" s="699" t="s">
        <v>10061</v>
      </c>
      <c r="OGP143" s="700"/>
      <c r="OGQ143" s="488"/>
      <c r="OGR143" s="488"/>
      <c r="OGS143" s="488"/>
      <c r="OGT143" s="488"/>
      <c r="OGU143" s="488"/>
      <c r="OGV143" s="488"/>
      <c r="OGW143" s="699" t="s">
        <v>10061</v>
      </c>
      <c r="OGX143" s="700"/>
      <c r="OGY143" s="488"/>
      <c r="OGZ143" s="488"/>
      <c r="OHA143" s="488"/>
      <c r="OHB143" s="488"/>
      <c r="OHC143" s="488"/>
      <c r="OHD143" s="488"/>
      <c r="OHE143" s="699" t="s">
        <v>10061</v>
      </c>
      <c r="OHF143" s="700"/>
      <c r="OHG143" s="488"/>
      <c r="OHH143" s="488"/>
      <c r="OHI143" s="488"/>
      <c r="OHJ143" s="488"/>
      <c r="OHK143" s="488"/>
      <c r="OHL143" s="488"/>
      <c r="OHM143" s="699" t="s">
        <v>10061</v>
      </c>
      <c r="OHN143" s="700"/>
      <c r="OHO143" s="488"/>
      <c r="OHP143" s="488"/>
      <c r="OHQ143" s="488"/>
      <c r="OHR143" s="488"/>
      <c r="OHS143" s="488"/>
      <c r="OHT143" s="488"/>
      <c r="OHU143" s="699" t="s">
        <v>10061</v>
      </c>
      <c r="OHV143" s="700"/>
      <c r="OHW143" s="488"/>
      <c r="OHX143" s="488"/>
      <c r="OHY143" s="488"/>
      <c r="OHZ143" s="488"/>
      <c r="OIA143" s="488"/>
      <c r="OIB143" s="488"/>
      <c r="OIC143" s="699" t="s">
        <v>10061</v>
      </c>
      <c r="OID143" s="700"/>
      <c r="OIE143" s="488"/>
      <c r="OIF143" s="488"/>
      <c r="OIG143" s="488"/>
      <c r="OIH143" s="488"/>
      <c r="OII143" s="488"/>
      <c r="OIJ143" s="488"/>
      <c r="OIK143" s="699" t="s">
        <v>10061</v>
      </c>
      <c r="OIL143" s="700"/>
      <c r="OIM143" s="488"/>
      <c r="OIN143" s="488"/>
      <c r="OIO143" s="488"/>
      <c r="OIP143" s="488"/>
      <c r="OIQ143" s="488"/>
      <c r="OIR143" s="488"/>
      <c r="OIS143" s="699" t="s">
        <v>10061</v>
      </c>
      <c r="OIT143" s="700"/>
      <c r="OIU143" s="488"/>
      <c r="OIV143" s="488"/>
      <c r="OIW143" s="488"/>
      <c r="OIX143" s="488"/>
      <c r="OIY143" s="488"/>
      <c r="OIZ143" s="488"/>
      <c r="OJA143" s="699" t="s">
        <v>10061</v>
      </c>
      <c r="OJB143" s="700"/>
      <c r="OJC143" s="488"/>
      <c r="OJD143" s="488"/>
      <c r="OJE143" s="488"/>
      <c r="OJF143" s="488"/>
      <c r="OJG143" s="488"/>
      <c r="OJH143" s="488"/>
      <c r="OJI143" s="699" t="s">
        <v>10061</v>
      </c>
      <c r="OJJ143" s="700"/>
      <c r="OJK143" s="488"/>
      <c r="OJL143" s="488"/>
      <c r="OJM143" s="488"/>
      <c r="OJN143" s="488"/>
      <c r="OJO143" s="488"/>
      <c r="OJP143" s="488"/>
      <c r="OJQ143" s="699" t="s">
        <v>10061</v>
      </c>
      <c r="OJR143" s="700"/>
      <c r="OJS143" s="488"/>
      <c r="OJT143" s="488"/>
      <c r="OJU143" s="488"/>
      <c r="OJV143" s="488"/>
      <c r="OJW143" s="488"/>
      <c r="OJX143" s="488"/>
      <c r="OJY143" s="699" t="s">
        <v>10061</v>
      </c>
      <c r="OJZ143" s="700"/>
      <c r="OKA143" s="488"/>
      <c r="OKB143" s="488"/>
      <c r="OKC143" s="488"/>
      <c r="OKD143" s="488"/>
      <c r="OKE143" s="488"/>
      <c r="OKF143" s="488"/>
      <c r="OKG143" s="699" t="s">
        <v>10061</v>
      </c>
      <c r="OKH143" s="700"/>
      <c r="OKI143" s="488"/>
      <c r="OKJ143" s="488"/>
      <c r="OKK143" s="488"/>
      <c r="OKL143" s="488"/>
      <c r="OKM143" s="488"/>
      <c r="OKN143" s="488"/>
      <c r="OKO143" s="699" t="s">
        <v>10061</v>
      </c>
      <c r="OKP143" s="700"/>
      <c r="OKQ143" s="488"/>
      <c r="OKR143" s="488"/>
      <c r="OKS143" s="488"/>
      <c r="OKT143" s="488"/>
      <c r="OKU143" s="488"/>
      <c r="OKV143" s="488"/>
      <c r="OKW143" s="699" t="s">
        <v>10061</v>
      </c>
      <c r="OKX143" s="700"/>
      <c r="OKY143" s="488"/>
      <c r="OKZ143" s="488"/>
      <c r="OLA143" s="488"/>
      <c r="OLB143" s="488"/>
      <c r="OLC143" s="488"/>
      <c r="OLD143" s="488"/>
      <c r="OLE143" s="699" t="s">
        <v>10061</v>
      </c>
      <c r="OLF143" s="700"/>
      <c r="OLG143" s="488"/>
      <c r="OLH143" s="488"/>
      <c r="OLI143" s="488"/>
      <c r="OLJ143" s="488"/>
      <c r="OLK143" s="488"/>
      <c r="OLL143" s="488"/>
      <c r="OLM143" s="699" t="s">
        <v>10061</v>
      </c>
      <c r="OLN143" s="700"/>
      <c r="OLO143" s="488"/>
      <c r="OLP143" s="488"/>
      <c r="OLQ143" s="488"/>
      <c r="OLR143" s="488"/>
      <c r="OLS143" s="488"/>
      <c r="OLT143" s="488"/>
      <c r="OLU143" s="699" t="s">
        <v>10061</v>
      </c>
      <c r="OLV143" s="700"/>
      <c r="OLW143" s="488"/>
      <c r="OLX143" s="488"/>
      <c r="OLY143" s="488"/>
      <c r="OLZ143" s="488"/>
      <c r="OMA143" s="488"/>
      <c r="OMB143" s="488"/>
      <c r="OMC143" s="699" t="s">
        <v>10061</v>
      </c>
      <c r="OMD143" s="700"/>
      <c r="OME143" s="488"/>
      <c r="OMF143" s="488"/>
      <c r="OMG143" s="488"/>
      <c r="OMH143" s="488"/>
      <c r="OMI143" s="488"/>
      <c r="OMJ143" s="488"/>
      <c r="OMK143" s="699" t="s">
        <v>10061</v>
      </c>
      <c r="OML143" s="700"/>
      <c r="OMM143" s="488"/>
      <c r="OMN143" s="488"/>
      <c r="OMO143" s="488"/>
      <c r="OMP143" s="488"/>
      <c r="OMQ143" s="488"/>
      <c r="OMR143" s="488"/>
      <c r="OMS143" s="699" t="s">
        <v>10061</v>
      </c>
      <c r="OMT143" s="700"/>
      <c r="OMU143" s="488"/>
      <c r="OMV143" s="488"/>
      <c r="OMW143" s="488"/>
      <c r="OMX143" s="488"/>
      <c r="OMY143" s="488"/>
      <c r="OMZ143" s="488"/>
      <c r="ONA143" s="699" t="s">
        <v>10061</v>
      </c>
      <c r="ONB143" s="700"/>
      <c r="ONC143" s="488"/>
      <c r="OND143" s="488"/>
      <c r="ONE143" s="488"/>
      <c r="ONF143" s="488"/>
      <c r="ONG143" s="488"/>
      <c r="ONH143" s="488"/>
      <c r="ONI143" s="699" t="s">
        <v>10061</v>
      </c>
      <c r="ONJ143" s="700"/>
      <c r="ONK143" s="488"/>
      <c r="ONL143" s="488"/>
      <c r="ONM143" s="488"/>
      <c r="ONN143" s="488"/>
      <c r="ONO143" s="488"/>
      <c r="ONP143" s="488"/>
      <c r="ONQ143" s="699" t="s">
        <v>10061</v>
      </c>
      <c r="ONR143" s="700"/>
      <c r="ONS143" s="488"/>
      <c r="ONT143" s="488"/>
      <c r="ONU143" s="488"/>
      <c r="ONV143" s="488"/>
      <c r="ONW143" s="488"/>
      <c r="ONX143" s="488"/>
      <c r="ONY143" s="699" t="s">
        <v>10061</v>
      </c>
      <c r="ONZ143" s="700"/>
      <c r="OOA143" s="488"/>
      <c r="OOB143" s="488"/>
      <c r="OOC143" s="488"/>
      <c r="OOD143" s="488"/>
      <c r="OOE143" s="488"/>
      <c r="OOF143" s="488"/>
      <c r="OOG143" s="699" t="s">
        <v>10061</v>
      </c>
      <c r="OOH143" s="700"/>
      <c r="OOI143" s="488"/>
      <c r="OOJ143" s="488"/>
      <c r="OOK143" s="488"/>
      <c r="OOL143" s="488"/>
      <c r="OOM143" s="488"/>
      <c r="OON143" s="488"/>
      <c r="OOO143" s="699" t="s">
        <v>10061</v>
      </c>
      <c r="OOP143" s="700"/>
      <c r="OOQ143" s="488"/>
      <c r="OOR143" s="488"/>
      <c r="OOS143" s="488"/>
      <c r="OOT143" s="488"/>
      <c r="OOU143" s="488"/>
      <c r="OOV143" s="488"/>
      <c r="OOW143" s="699" t="s">
        <v>10061</v>
      </c>
      <c r="OOX143" s="700"/>
      <c r="OOY143" s="488"/>
      <c r="OOZ143" s="488"/>
      <c r="OPA143" s="488"/>
      <c r="OPB143" s="488"/>
      <c r="OPC143" s="488"/>
      <c r="OPD143" s="488"/>
      <c r="OPE143" s="699" t="s">
        <v>10061</v>
      </c>
      <c r="OPF143" s="700"/>
      <c r="OPG143" s="488"/>
      <c r="OPH143" s="488"/>
      <c r="OPI143" s="488"/>
      <c r="OPJ143" s="488"/>
      <c r="OPK143" s="488"/>
      <c r="OPL143" s="488"/>
      <c r="OPM143" s="699" t="s">
        <v>10061</v>
      </c>
      <c r="OPN143" s="700"/>
      <c r="OPO143" s="488"/>
      <c r="OPP143" s="488"/>
      <c r="OPQ143" s="488"/>
      <c r="OPR143" s="488"/>
      <c r="OPS143" s="488"/>
      <c r="OPT143" s="488"/>
      <c r="OPU143" s="699" t="s">
        <v>10061</v>
      </c>
      <c r="OPV143" s="700"/>
      <c r="OPW143" s="488"/>
      <c r="OPX143" s="488"/>
      <c r="OPY143" s="488"/>
      <c r="OPZ143" s="488"/>
      <c r="OQA143" s="488"/>
      <c r="OQB143" s="488"/>
      <c r="OQC143" s="699" t="s">
        <v>10061</v>
      </c>
      <c r="OQD143" s="700"/>
      <c r="OQE143" s="488"/>
      <c r="OQF143" s="488"/>
      <c r="OQG143" s="488"/>
      <c r="OQH143" s="488"/>
      <c r="OQI143" s="488"/>
      <c r="OQJ143" s="488"/>
      <c r="OQK143" s="699" t="s">
        <v>10061</v>
      </c>
      <c r="OQL143" s="700"/>
      <c r="OQM143" s="488"/>
      <c r="OQN143" s="488"/>
      <c r="OQO143" s="488"/>
      <c r="OQP143" s="488"/>
      <c r="OQQ143" s="488"/>
      <c r="OQR143" s="488"/>
      <c r="OQS143" s="699" t="s">
        <v>10061</v>
      </c>
      <c r="OQT143" s="700"/>
      <c r="OQU143" s="488"/>
      <c r="OQV143" s="488"/>
      <c r="OQW143" s="488"/>
      <c r="OQX143" s="488"/>
      <c r="OQY143" s="488"/>
      <c r="OQZ143" s="488"/>
      <c r="ORA143" s="699" t="s">
        <v>10061</v>
      </c>
      <c r="ORB143" s="700"/>
      <c r="ORC143" s="488"/>
      <c r="ORD143" s="488"/>
      <c r="ORE143" s="488"/>
      <c r="ORF143" s="488"/>
      <c r="ORG143" s="488"/>
      <c r="ORH143" s="488"/>
      <c r="ORI143" s="699" t="s">
        <v>10061</v>
      </c>
      <c r="ORJ143" s="700"/>
      <c r="ORK143" s="488"/>
      <c r="ORL143" s="488"/>
      <c r="ORM143" s="488"/>
      <c r="ORN143" s="488"/>
      <c r="ORO143" s="488"/>
      <c r="ORP143" s="488"/>
      <c r="ORQ143" s="699" t="s">
        <v>10061</v>
      </c>
      <c r="ORR143" s="700"/>
      <c r="ORS143" s="488"/>
      <c r="ORT143" s="488"/>
      <c r="ORU143" s="488"/>
      <c r="ORV143" s="488"/>
      <c r="ORW143" s="488"/>
      <c r="ORX143" s="488"/>
      <c r="ORY143" s="699" t="s">
        <v>10061</v>
      </c>
      <c r="ORZ143" s="700"/>
      <c r="OSA143" s="488"/>
      <c r="OSB143" s="488"/>
      <c r="OSC143" s="488"/>
      <c r="OSD143" s="488"/>
      <c r="OSE143" s="488"/>
      <c r="OSF143" s="488"/>
      <c r="OSG143" s="699" t="s">
        <v>10061</v>
      </c>
      <c r="OSH143" s="700"/>
      <c r="OSI143" s="488"/>
      <c r="OSJ143" s="488"/>
      <c r="OSK143" s="488"/>
      <c r="OSL143" s="488"/>
      <c r="OSM143" s="488"/>
      <c r="OSN143" s="488"/>
      <c r="OSO143" s="699" t="s">
        <v>10061</v>
      </c>
      <c r="OSP143" s="700"/>
      <c r="OSQ143" s="488"/>
      <c r="OSR143" s="488"/>
      <c r="OSS143" s="488"/>
      <c r="OST143" s="488"/>
      <c r="OSU143" s="488"/>
      <c r="OSV143" s="488"/>
      <c r="OSW143" s="699" t="s">
        <v>10061</v>
      </c>
      <c r="OSX143" s="700"/>
      <c r="OSY143" s="488"/>
      <c r="OSZ143" s="488"/>
      <c r="OTA143" s="488"/>
      <c r="OTB143" s="488"/>
      <c r="OTC143" s="488"/>
      <c r="OTD143" s="488"/>
      <c r="OTE143" s="699" t="s">
        <v>10061</v>
      </c>
      <c r="OTF143" s="700"/>
      <c r="OTG143" s="488"/>
      <c r="OTH143" s="488"/>
      <c r="OTI143" s="488"/>
      <c r="OTJ143" s="488"/>
      <c r="OTK143" s="488"/>
      <c r="OTL143" s="488"/>
      <c r="OTM143" s="699" t="s">
        <v>10061</v>
      </c>
      <c r="OTN143" s="700"/>
      <c r="OTO143" s="488"/>
      <c r="OTP143" s="488"/>
      <c r="OTQ143" s="488"/>
      <c r="OTR143" s="488"/>
      <c r="OTS143" s="488"/>
      <c r="OTT143" s="488"/>
      <c r="OTU143" s="699" t="s">
        <v>10061</v>
      </c>
      <c r="OTV143" s="700"/>
      <c r="OTW143" s="488"/>
      <c r="OTX143" s="488"/>
      <c r="OTY143" s="488"/>
      <c r="OTZ143" s="488"/>
      <c r="OUA143" s="488"/>
      <c r="OUB143" s="488"/>
      <c r="OUC143" s="699" t="s">
        <v>10061</v>
      </c>
      <c r="OUD143" s="700"/>
      <c r="OUE143" s="488"/>
      <c r="OUF143" s="488"/>
      <c r="OUG143" s="488"/>
      <c r="OUH143" s="488"/>
      <c r="OUI143" s="488"/>
      <c r="OUJ143" s="488"/>
      <c r="OUK143" s="699" t="s">
        <v>10061</v>
      </c>
      <c r="OUL143" s="700"/>
      <c r="OUM143" s="488"/>
      <c r="OUN143" s="488"/>
      <c r="OUO143" s="488"/>
      <c r="OUP143" s="488"/>
      <c r="OUQ143" s="488"/>
      <c r="OUR143" s="488"/>
      <c r="OUS143" s="699" t="s">
        <v>10061</v>
      </c>
      <c r="OUT143" s="700"/>
      <c r="OUU143" s="488"/>
      <c r="OUV143" s="488"/>
      <c r="OUW143" s="488"/>
      <c r="OUX143" s="488"/>
      <c r="OUY143" s="488"/>
      <c r="OUZ143" s="488"/>
      <c r="OVA143" s="699" t="s">
        <v>10061</v>
      </c>
      <c r="OVB143" s="700"/>
      <c r="OVC143" s="488"/>
      <c r="OVD143" s="488"/>
      <c r="OVE143" s="488"/>
      <c r="OVF143" s="488"/>
      <c r="OVG143" s="488"/>
      <c r="OVH143" s="488"/>
      <c r="OVI143" s="699" t="s">
        <v>10061</v>
      </c>
      <c r="OVJ143" s="700"/>
      <c r="OVK143" s="488"/>
      <c r="OVL143" s="488"/>
      <c r="OVM143" s="488"/>
      <c r="OVN143" s="488"/>
      <c r="OVO143" s="488"/>
      <c r="OVP143" s="488"/>
      <c r="OVQ143" s="699" t="s">
        <v>10061</v>
      </c>
      <c r="OVR143" s="700"/>
      <c r="OVS143" s="488"/>
      <c r="OVT143" s="488"/>
      <c r="OVU143" s="488"/>
      <c r="OVV143" s="488"/>
      <c r="OVW143" s="488"/>
      <c r="OVX143" s="488"/>
      <c r="OVY143" s="699" t="s">
        <v>10061</v>
      </c>
      <c r="OVZ143" s="700"/>
      <c r="OWA143" s="488"/>
      <c r="OWB143" s="488"/>
      <c r="OWC143" s="488"/>
      <c r="OWD143" s="488"/>
      <c r="OWE143" s="488"/>
      <c r="OWF143" s="488"/>
      <c r="OWG143" s="699" t="s">
        <v>10061</v>
      </c>
      <c r="OWH143" s="700"/>
      <c r="OWI143" s="488"/>
      <c r="OWJ143" s="488"/>
      <c r="OWK143" s="488"/>
      <c r="OWL143" s="488"/>
      <c r="OWM143" s="488"/>
      <c r="OWN143" s="488"/>
      <c r="OWO143" s="699" t="s">
        <v>10061</v>
      </c>
      <c r="OWP143" s="700"/>
      <c r="OWQ143" s="488"/>
      <c r="OWR143" s="488"/>
      <c r="OWS143" s="488"/>
      <c r="OWT143" s="488"/>
      <c r="OWU143" s="488"/>
      <c r="OWV143" s="488"/>
      <c r="OWW143" s="699" t="s">
        <v>10061</v>
      </c>
      <c r="OWX143" s="700"/>
      <c r="OWY143" s="488"/>
      <c r="OWZ143" s="488"/>
      <c r="OXA143" s="488"/>
      <c r="OXB143" s="488"/>
      <c r="OXC143" s="488"/>
      <c r="OXD143" s="488"/>
      <c r="OXE143" s="699" t="s">
        <v>10061</v>
      </c>
      <c r="OXF143" s="700"/>
      <c r="OXG143" s="488"/>
      <c r="OXH143" s="488"/>
      <c r="OXI143" s="488"/>
      <c r="OXJ143" s="488"/>
      <c r="OXK143" s="488"/>
      <c r="OXL143" s="488"/>
      <c r="OXM143" s="699" t="s">
        <v>10061</v>
      </c>
      <c r="OXN143" s="700"/>
      <c r="OXO143" s="488"/>
      <c r="OXP143" s="488"/>
      <c r="OXQ143" s="488"/>
      <c r="OXR143" s="488"/>
      <c r="OXS143" s="488"/>
      <c r="OXT143" s="488"/>
      <c r="OXU143" s="699" t="s">
        <v>10061</v>
      </c>
      <c r="OXV143" s="700"/>
      <c r="OXW143" s="488"/>
      <c r="OXX143" s="488"/>
      <c r="OXY143" s="488"/>
      <c r="OXZ143" s="488"/>
      <c r="OYA143" s="488"/>
      <c r="OYB143" s="488"/>
      <c r="OYC143" s="699" t="s">
        <v>10061</v>
      </c>
      <c r="OYD143" s="700"/>
      <c r="OYE143" s="488"/>
      <c r="OYF143" s="488"/>
      <c r="OYG143" s="488"/>
      <c r="OYH143" s="488"/>
      <c r="OYI143" s="488"/>
      <c r="OYJ143" s="488"/>
      <c r="OYK143" s="699" t="s">
        <v>10061</v>
      </c>
      <c r="OYL143" s="700"/>
      <c r="OYM143" s="488"/>
      <c r="OYN143" s="488"/>
      <c r="OYO143" s="488"/>
      <c r="OYP143" s="488"/>
      <c r="OYQ143" s="488"/>
      <c r="OYR143" s="488"/>
      <c r="OYS143" s="699" t="s">
        <v>10061</v>
      </c>
      <c r="OYT143" s="700"/>
      <c r="OYU143" s="488"/>
      <c r="OYV143" s="488"/>
      <c r="OYW143" s="488"/>
      <c r="OYX143" s="488"/>
      <c r="OYY143" s="488"/>
      <c r="OYZ143" s="488"/>
      <c r="OZA143" s="699" t="s">
        <v>10061</v>
      </c>
      <c r="OZB143" s="700"/>
      <c r="OZC143" s="488"/>
      <c r="OZD143" s="488"/>
      <c r="OZE143" s="488"/>
      <c r="OZF143" s="488"/>
      <c r="OZG143" s="488"/>
      <c r="OZH143" s="488"/>
      <c r="OZI143" s="699" t="s">
        <v>10061</v>
      </c>
      <c r="OZJ143" s="700"/>
      <c r="OZK143" s="488"/>
      <c r="OZL143" s="488"/>
      <c r="OZM143" s="488"/>
      <c r="OZN143" s="488"/>
      <c r="OZO143" s="488"/>
      <c r="OZP143" s="488"/>
      <c r="OZQ143" s="699" t="s">
        <v>10061</v>
      </c>
      <c r="OZR143" s="700"/>
      <c r="OZS143" s="488"/>
      <c r="OZT143" s="488"/>
      <c r="OZU143" s="488"/>
      <c r="OZV143" s="488"/>
      <c r="OZW143" s="488"/>
      <c r="OZX143" s="488"/>
      <c r="OZY143" s="699" t="s">
        <v>10061</v>
      </c>
      <c r="OZZ143" s="700"/>
      <c r="PAA143" s="488"/>
      <c r="PAB143" s="488"/>
      <c r="PAC143" s="488"/>
      <c r="PAD143" s="488"/>
      <c r="PAE143" s="488"/>
      <c r="PAF143" s="488"/>
      <c r="PAG143" s="699" t="s">
        <v>10061</v>
      </c>
      <c r="PAH143" s="700"/>
      <c r="PAI143" s="488"/>
      <c r="PAJ143" s="488"/>
      <c r="PAK143" s="488"/>
      <c r="PAL143" s="488"/>
      <c r="PAM143" s="488"/>
      <c r="PAN143" s="488"/>
      <c r="PAO143" s="699" t="s">
        <v>10061</v>
      </c>
      <c r="PAP143" s="700"/>
      <c r="PAQ143" s="488"/>
      <c r="PAR143" s="488"/>
      <c r="PAS143" s="488"/>
      <c r="PAT143" s="488"/>
      <c r="PAU143" s="488"/>
      <c r="PAV143" s="488"/>
      <c r="PAW143" s="699" t="s">
        <v>10061</v>
      </c>
      <c r="PAX143" s="700"/>
      <c r="PAY143" s="488"/>
      <c r="PAZ143" s="488"/>
      <c r="PBA143" s="488"/>
      <c r="PBB143" s="488"/>
      <c r="PBC143" s="488"/>
      <c r="PBD143" s="488"/>
      <c r="PBE143" s="699" t="s">
        <v>10061</v>
      </c>
      <c r="PBF143" s="700"/>
      <c r="PBG143" s="488"/>
      <c r="PBH143" s="488"/>
      <c r="PBI143" s="488"/>
      <c r="PBJ143" s="488"/>
      <c r="PBK143" s="488"/>
      <c r="PBL143" s="488"/>
      <c r="PBM143" s="699" t="s">
        <v>10061</v>
      </c>
      <c r="PBN143" s="700"/>
      <c r="PBO143" s="488"/>
      <c r="PBP143" s="488"/>
      <c r="PBQ143" s="488"/>
      <c r="PBR143" s="488"/>
      <c r="PBS143" s="488"/>
      <c r="PBT143" s="488"/>
      <c r="PBU143" s="699" t="s">
        <v>10061</v>
      </c>
      <c r="PBV143" s="700"/>
      <c r="PBW143" s="488"/>
      <c r="PBX143" s="488"/>
      <c r="PBY143" s="488"/>
      <c r="PBZ143" s="488"/>
      <c r="PCA143" s="488"/>
      <c r="PCB143" s="488"/>
      <c r="PCC143" s="699" t="s">
        <v>10061</v>
      </c>
      <c r="PCD143" s="700"/>
      <c r="PCE143" s="488"/>
      <c r="PCF143" s="488"/>
      <c r="PCG143" s="488"/>
      <c r="PCH143" s="488"/>
      <c r="PCI143" s="488"/>
      <c r="PCJ143" s="488"/>
      <c r="PCK143" s="699" t="s">
        <v>10061</v>
      </c>
      <c r="PCL143" s="700"/>
      <c r="PCM143" s="488"/>
      <c r="PCN143" s="488"/>
      <c r="PCO143" s="488"/>
      <c r="PCP143" s="488"/>
      <c r="PCQ143" s="488"/>
      <c r="PCR143" s="488"/>
      <c r="PCS143" s="699" t="s">
        <v>10061</v>
      </c>
      <c r="PCT143" s="700"/>
      <c r="PCU143" s="488"/>
      <c r="PCV143" s="488"/>
      <c r="PCW143" s="488"/>
      <c r="PCX143" s="488"/>
      <c r="PCY143" s="488"/>
      <c r="PCZ143" s="488"/>
      <c r="PDA143" s="699" t="s">
        <v>10061</v>
      </c>
      <c r="PDB143" s="700"/>
      <c r="PDC143" s="488"/>
      <c r="PDD143" s="488"/>
      <c r="PDE143" s="488"/>
      <c r="PDF143" s="488"/>
      <c r="PDG143" s="488"/>
      <c r="PDH143" s="488"/>
      <c r="PDI143" s="699" t="s">
        <v>10061</v>
      </c>
      <c r="PDJ143" s="700"/>
      <c r="PDK143" s="488"/>
      <c r="PDL143" s="488"/>
      <c r="PDM143" s="488"/>
      <c r="PDN143" s="488"/>
      <c r="PDO143" s="488"/>
      <c r="PDP143" s="488"/>
      <c r="PDQ143" s="699" t="s">
        <v>10061</v>
      </c>
      <c r="PDR143" s="700"/>
      <c r="PDS143" s="488"/>
      <c r="PDT143" s="488"/>
      <c r="PDU143" s="488"/>
      <c r="PDV143" s="488"/>
      <c r="PDW143" s="488"/>
      <c r="PDX143" s="488"/>
      <c r="PDY143" s="699" t="s">
        <v>10061</v>
      </c>
      <c r="PDZ143" s="700"/>
      <c r="PEA143" s="488"/>
      <c r="PEB143" s="488"/>
      <c r="PEC143" s="488"/>
      <c r="PED143" s="488"/>
      <c r="PEE143" s="488"/>
      <c r="PEF143" s="488"/>
      <c r="PEG143" s="699" t="s">
        <v>10061</v>
      </c>
      <c r="PEH143" s="700"/>
      <c r="PEI143" s="488"/>
      <c r="PEJ143" s="488"/>
      <c r="PEK143" s="488"/>
      <c r="PEL143" s="488"/>
      <c r="PEM143" s="488"/>
      <c r="PEN143" s="488"/>
      <c r="PEO143" s="699" t="s">
        <v>10061</v>
      </c>
      <c r="PEP143" s="700"/>
      <c r="PEQ143" s="488"/>
      <c r="PER143" s="488"/>
      <c r="PES143" s="488"/>
      <c r="PET143" s="488"/>
      <c r="PEU143" s="488"/>
      <c r="PEV143" s="488"/>
      <c r="PEW143" s="699" t="s">
        <v>10061</v>
      </c>
      <c r="PEX143" s="700"/>
      <c r="PEY143" s="488"/>
      <c r="PEZ143" s="488"/>
      <c r="PFA143" s="488"/>
      <c r="PFB143" s="488"/>
      <c r="PFC143" s="488"/>
      <c r="PFD143" s="488"/>
      <c r="PFE143" s="699" t="s">
        <v>10061</v>
      </c>
      <c r="PFF143" s="700"/>
      <c r="PFG143" s="488"/>
      <c r="PFH143" s="488"/>
      <c r="PFI143" s="488"/>
      <c r="PFJ143" s="488"/>
      <c r="PFK143" s="488"/>
      <c r="PFL143" s="488"/>
      <c r="PFM143" s="699" t="s">
        <v>10061</v>
      </c>
      <c r="PFN143" s="700"/>
      <c r="PFO143" s="488"/>
      <c r="PFP143" s="488"/>
      <c r="PFQ143" s="488"/>
      <c r="PFR143" s="488"/>
      <c r="PFS143" s="488"/>
      <c r="PFT143" s="488"/>
      <c r="PFU143" s="699" t="s">
        <v>10061</v>
      </c>
      <c r="PFV143" s="700"/>
      <c r="PFW143" s="488"/>
      <c r="PFX143" s="488"/>
      <c r="PFY143" s="488"/>
      <c r="PFZ143" s="488"/>
      <c r="PGA143" s="488"/>
      <c r="PGB143" s="488"/>
      <c r="PGC143" s="699" t="s">
        <v>10061</v>
      </c>
      <c r="PGD143" s="700"/>
      <c r="PGE143" s="488"/>
      <c r="PGF143" s="488"/>
      <c r="PGG143" s="488"/>
      <c r="PGH143" s="488"/>
      <c r="PGI143" s="488"/>
      <c r="PGJ143" s="488"/>
      <c r="PGK143" s="699" t="s">
        <v>10061</v>
      </c>
      <c r="PGL143" s="700"/>
      <c r="PGM143" s="488"/>
      <c r="PGN143" s="488"/>
      <c r="PGO143" s="488"/>
      <c r="PGP143" s="488"/>
      <c r="PGQ143" s="488"/>
      <c r="PGR143" s="488"/>
      <c r="PGS143" s="699" t="s">
        <v>10061</v>
      </c>
      <c r="PGT143" s="700"/>
      <c r="PGU143" s="488"/>
      <c r="PGV143" s="488"/>
      <c r="PGW143" s="488"/>
      <c r="PGX143" s="488"/>
      <c r="PGY143" s="488"/>
      <c r="PGZ143" s="488"/>
      <c r="PHA143" s="699" t="s">
        <v>10061</v>
      </c>
      <c r="PHB143" s="700"/>
      <c r="PHC143" s="488"/>
      <c r="PHD143" s="488"/>
      <c r="PHE143" s="488"/>
      <c r="PHF143" s="488"/>
      <c r="PHG143" s="488"/>
      <c r="PHH143" s="488"/>
      <c r="PHI143" s="699" t="s">
        <v>10061</v>
      </c>
      <c r="PHJ143" s="700"/>
      <c r="PHK143" s="488"/>
      <c r="PHL143" s="488"/>
      <c r="PHM143" s="488"/>
      <c r="PHN143" s="488"/>
      <c r="PHO143" s="488"/>
      <c r="PHP143" s="488"/>
      <c r="PHQ143" s="699" t="s">
        <v>10061</v>
      </c>
      <c r="PHR143" s="700"/>
      <c r="PHS143" s="488"/>
      <c r="PHT143" s="488"/>
      <c r="PHU143" s="488"/>
      <c r="PHV143" s="488"/>
      <c r="PHW143" s="488"/>
      <c r="PHX143" s="488"/>
      <c r="PHY143" s="699" t="s">
        <v>10061</v>
      </c>
      <c r="PHZ143" s="700"/>
      <c r="PIA143" s="488"/>
      <c r="PIB143" s="488"/>
      <c r="PIC143" s="488"/>
      <c r="PID143" s="488"/>
      <c r="PIE143" s="488"/>
      <c r="PIF143" s="488"/>
      <c r="PIG143" s="699" t="s">
        <v>10061</v>
      </c>
      <c r="PIH143" s="700"/>
      <c r="PII143" s="488"/>
      <c r="PIJ143" s="488"/>
      <c r="PIK143" s="488"/>
      <c r="PIL143" s="488"/>
      <c r="PIM143" s="488"/>
      <c r="PIN143" s="488"/>
      <c r="PIO143" s="699" t="s">
        <v>10061</v>
      </c>
      <c r="PIP143" s="700"/>
      <c r="PIQ143" s="488"/>
      <c r="PIR143" s="488"/>
      <c r="PIS143" s="488"/>
      <c r="PIT143" s="488"/>
      <c r="PIU143" s="488"/>
      <c r="PIV143" s="488"/>
      <c r="PIW143" s="699" t="s">
        <v>10061</v>
      </c>
      <c r="PIX143" s="700"/>
      <c r="PIY143" s="488"/>
      <c r="PIZ143" s="488"/>
      <c r="PJA143" s="488"/>
      <c r="PJB143" s="488"/>
      <c r="PJC143" s="488"/>
      <c r="PJD143" s="488"/>
      <c r="PJE143" s="699" t="s">
        <v>10061</v>
      </c>
      <c r="PJF143" s="700"/>
      <c r="PJG143" s="488"/>
      <c r="PJH143" s="488"/>
      <c r="PJI143" s="488"/>
      <c r="PJJ143" s="488"/>
      <c r="PJK143" s="488"/>
      <c r="PJL143" s="488"/>
      <c r="PJM143" s="699" t="s">
        <v>10061</v>
      </c>
      <c r="PJN143" s="700"/>
      <c r="PJO143" s="488"/>
      <c r="PJP143" s="488"/>
      <c r="PJQ143" s="488"/>
      <c r="PJR143" s="488"/>
      <c r="PJS143" s="488"/>
      <c r="PJT143" s="488"/>
      <c r="PJU143" s="699" t="s">
        <v>10061</v>
      </c>
      <c r="PJV143" s="700"/>
      <c r="PJW143" s="488"/>
      <c r="PJX143" s="488"/>
      <c r="PJY143" s="488"/>
      <c r="PJZ143" s="488"/>
      <c r="PKA143" s="488"/>
      <c r="PKB143" s="488"/>
      <c r="PKC143" s="699" t="s">
        <v>10061</v>
      </c>
      <c r="PKD143" s="700"/>
      <c r="PKE143" s="488"/>
      <c r="PKF143" s="488"/>
      <c r="PKG143" s="488"/>
      <c r="PKH143" s="488"/>
      <c r="PKI143" s="488"/>
      <c r="PKJ143" s="488"/>
      <c r="PKK143" s="699" t="s">
        <v>10061</v>
      </c>
      <c r="PKL143" s="700"/>
      <c r="PKM143" s="488"/>
      <c r="PKN143" s="488"/>
      <c r="PKO143" s="488"/>
      <c r="PKP143" s="488"/>
      <c r="PKQ143" s="488"/>
      <c r="PKR143" s="488"/>
      <c r="PKS143" s="699" t="s">
        <v>10061</v>
      </c>
      <c r="PKT143" s="700"/>
      <c r="PKU143" s="488"/>
      <c r="PKV143" s="488"/>
      <c r="PKW143" s="488"/>
      <c r="PKX143" s="488"/>
      <c r="PKY143" s="488"/>
      <c r="PKZ143" s="488"/>
      <c r="PLA143" s="699" t="s">
        <v>10061</v>
      </c>
      <c r="PLB143" s="700"/>
      <c r="PLC143" s="488"/>
      <c r="PLD143" s="488"/>
      <c r="PLE143" s="488"/>
      <c r="PLF143" s="488"/>
      <c r="PLG143" s="488"/>
      <c r="PLH143" s="488"/>
      <c r="PLI143" s="699" t="s">
        <v>10061</v>
      </c>
      <c r="PLJ143" s="700"/>
      <c r="PLK143" s="488"/>
      <c r="PLL143" s="488"/>
      <c r="PLM143" s="488"/>
      <c r="PLN143" s="488"/>
      <c r="PLO143" s="488"/>
      <c r="PLP143" s="488"/>
      <c r="PLQ143" s="699" t="s">
        <v>10061</v>
      </c>
      <c r="PLR143" s="700"/>
      <c r="PLS143" s="488"/>
      <c r="PLT143" s="488"/>
      <c r="PLU143" s="488"/>
      <c r="PLV143" s="488"/>
      <c r="PLW143" s="488"/>
      <c r="PLX143" s="488"/>
      <c r="PLY143" s="699" t="s">
        <v>10061</v>
      </c>
      <c r="PLZ143" s="700"/>
      <c r="PMA143" s="488"/>
      <c r="PMB143" s="488"/>
      <c r="PMC143" s="488"/>
      <c r="PMD143" s="488"/>
      <c r="PME143" s="488"/>
      <c r="PMF143" s="488"/>
      <c r="PMG143" s="699" t="s">
        <v>10061</v>
      </c>
      <c r="PMH143" s="700"/>
      <c r="PMI143" s="488"/>
      <c r="PMJ143" s="488"/>
      <c r="PMK143" s="488"/>
      <c r="PML143" s="488"/>
      <c r="PMM143" s="488"/>
      <c r="PMN143" s="488"/>
      <c r="PMO143" s="699" t="s">
        <v>10061</v>
      </c>
      <c r="PMP143" s="700"/>
      <c r="PMQ143" s="488"/>
      <c r="PMR143" s="488"/>
      <c r="PMS143" s="488"/>
      <c r="PMT143" s="488"/>
      <c r="PMU143" s="488"/>
      <c r="PMV143" s="488"/>
      <c r="PMW143" s="699" t="s">
        <v>10061</v>
      </c>
      <c r="PMX143" s="700"/>
      <c r="PMY143" s="488"/>
      <c r="PMZ143" s="488"/>
      <c r="PNA143" s="488"/>
      <c r="PNB143" s="488"/>
      <c r="PNC143" s="488"/>
      <c r="PND143" s="488"/>
      <c r="PNE143" s="699" t="s">
        <v>10061</v>
      </c>
      <c r="PNF143" s="700"/>
      <c r="PNG143" s="488"/>
      <c r="PNH143" s="488"/>
      <c r="PNI143" s="488"/>
      <c r="PNJ143" s="488"/>
      <c r="PNK143" s="488"/>
      <c r="PNL143" s="488"/>
      <c r="PNM143" s="699" t="s">
        <v>10061</v>
      </c>
      <c r="PNN143" s="700"/>
      <c r="PNO143" s="488"/>
      <c r="PNP143" s="488"/>
      <c r="PNQ143" s="488"/>
      <c r="PNR143" s="488"/>
      <c r="PNS143" s="488"/>
      <c r="PNT143" s="488"/>
      <c r="PNU143" s="699" t="s">
        <v>10061</v>
      </c>
      <c r="PNV143" s="700"/>
      <c r="PNW143" s="488"/>
      <c r="PNX143" s="488"/>
      <c r="PNY143" s="488"/>
      <c r="PNZ143" s="488"/>
      <c r="POA143" s="488"/>
      <c r="POB143" s="488"/>
      <c r="POC143" s="699" t="s">
        <v>10061</v>
      </c>
      <c r="POD143" s="700"/>
      <c r="POE143" s="488"/>
      <c r="POF143" s="488"/>
      <c r="POG143" s="488"/>
      <c r="POH143" s="488"/>
      <c r="POI143" s="488"/>
      <c r="POJ143" s="488"/>
      <c r="POK143" s="699" t="s">
        <v>10061</v>
      </c>
      <c r="POL143" s="700"/>
      <c r="POM143" s="488"/>
      <c r="PON143" s="488"/>
      <c r="POO143" s="488"/>
      <c r="POP143" s="488"/>
      <c r="POQ143" s="488"/>
      <c r="POR143" s="488"/>
      <c r="POS143" s="699" t="s">
        <v>10061</v>
      </c>
      <c r="POT143" s="700"/>
      <c r="POU143" s="488"/>
      <c r="POV143" s="488"/>
      <c r="POW143" s="488"/>
      <c r="POX143" s="488"/>
      <c r="POY143" s="488"/>
      <c r="POZ143" s="488"/>
      <c r="PPA143" s="699" t="s">
        <v>10061</v>
      </c>
      <c r="PPB143" s="700"/>
      <c r="PPC143" s="488"/>
      <c r="PPD143" s="488"/>
      <c r="PPE143" s="488"/>
      <c r="PPF143" s="488"/>
      <c r="PPG143" s="488"/>
      <c r="PPH143" s="488"/>
      <c r="PPI143" s="699" t="s">
        <v>10061</v>
      </c>
      <c r="PPJ143" s="700"/>
      <c r="PPK143" s="488"/>
      <c r="PPL143" s="488"/>
      <c r="PPM143" s="488"/>
      <c r="PPN143" s="488"/>
      <c r="PPO143" s="488"/>
      <c r="PPP143" s="488"/>
      <c r="PPQ143" s="699" t="s">
        <v>10061</v>
      </c>
      <c r="PPR143" s="700"/>
      <c r="PPS143" s="488"/>
      <c r="PPT143" s="488"/>
      <c r="PPU143" s="488"/>
      <c r="PPV143" s="488"/>
      <c r="PPW143" s="488"/>
      <c r="PPX143" s="488"/>
      <c r="PPY143" s="699" t="s">
        <v>10061</v>
      </c>
      <c r="PPZ143" s="700"/>
      <c r="PQA143" s="488"/>
      <c r="PQB143" s="488"/>
      <c r="PQC143" s="488"/>
      <c r="PQD143" s="488"/>
      <c r="PQE143" s="488"/>
      <c r="PQF143" s="488"/>
      <c r="PQG143" s="699" t="s">
        <v>10061</v>
      </c>
      <c r="PQH143" s="700"/>
      <c r="PQI143" s="488"/>
      <c r="PQJ143" s="488"/>
      <c r="PQK143" s="488"/>
      <c r="PQL143" s="488"/>
      <c r="PQM143" s="488"/>
      <c r="PQN143" s="488"/>
      <c r="PQO143" s="699" t="s">
        <v>10061</v>
      </c>
      <c r="PQP143" s="700"/>
      <c r="PQQ143" s="488"/>
      <c r="PQR143" s="488"/>
      <c r="PQS143" s="488"/>
      <c r="PQT143" s="488"/>
      <c r="PQU143" s="488"/>
      <c r="PQV143" s="488"/>
      <c r="PQW143" s="699" t="s">
        <v>10061</v>
      </c>
      <c r="PQX143" s="700"/>
      <c r="PQY143" s="488"/>
      <c r="PQZ143" s="488"/>
      <c r="PRA143" s="488"/>
      <c r="PRB143" s="488"/>
      <c r="PRC143" s="488"/>
      <c r="PRD143" s="488"/>
      <c r="PRE143" s="699" t="s">
        <v>10061</v>
      </c>
      <c r="PRF143" s="700"/>
      <c r="PRG143" s="488"/>
      <c r="PRH143" s="488"/>
      <c r="PRI143" s="488"/>
      <c r="PRJ143" s="488"/>
      <c r="PRK143" s="488"/>
      <c r="PRL143" s="488"/>
      <c r="PRM143" s="699" t="s">
        <v>10061</v>
      </c>
      <c r="PRN143" s="700"/>
      <c r="PRO143" s="488"/>
      <c r="PRP143" s="488"/>
      <c r="PRQ143" s="488"/>
      <c r="PRR143" s="488"/>
      <c r="PRS143" s="488"/>
      <c r="PRT143" s="488"/>
      <c r="PRU143" s="699" t="s">
        <v>10061</v>
      </c>
      <c r="PRV143" s="700"/>
      <c r="PRW143" s="488"/>
      <c r="PRX143" s="488"/>
      <c r="PRY143" s="488"/>
      <c r="PRZ143" s="488"/>
      <c r="PSA143" s="488"/>
      <c r="PSB143" s="488"/>
      <c r="PSC143" s="699" t="s">
        <v>10061</v>
      </c>
      <c r="PSD143" s="700"/>
      <c r="PSE143" s="488"/>
      <c r="PSF143" s="488"/>
      <c r="PSG143" s="488"/>
      <c r="PSH143" s="488"/>
      <c r="PSI143" s="488"/>
      <c r="PSJ143" s="488"/>
      <c r="PSK143" s="699" t="s">
        <v>10061</v>
      </c>
      <c r="PSL143" s="700"/>
      <c r="PSM143" s="488"/>
      <c r="PSN143" s="488"/>
      <c r="PSO143" s="488"/>
      <c r="PSP143" s="488"/>
      <c r="PSQ143" s="488"/>
      <c r="PSR143" s="488"/>
      <c r="PSS143" s="699" t="s">
        <v>10061</v>
      </c>
      <c r="PST143" s="700"/>
      <c r="PSU143" s="488"/>
      <c r="PSV143" s="488"/>
      <c r="PSW143" s="488"/>
      <c r="PSX143" s="488"/>
      <c r="PSY143" s="488"/>
      <c r="PSZ143" s="488"/>
      <c r="PTA143" s="699" t="s">
        <v>10061</v>
      </c>
      <c r="PTB143" s="700"/>
      <c r="PTC143" s="488"/>
      <c r="PTD143" s="488"/>
      <c r="PTE143" s="488"/>
      <c r="PTF143" s="488"/>
      <c r="PTG143" s="488"/>
      <c r="PTH143" s="488"/>
      <c r="PTI143" s="699" t="s">
        <v>10061</v>
      </c>
      <c r="PTJ143" s="700"/>
      <c r="PTK143" s="488"/>
      <c r="PTL143" s="488"/>
      <c r="PTM143" s="488"/>
      <c r="PTN143" s="488"/>
      <c r="PTO143" s="488"/>
      <c r="PTP143" s="488"/>
      <c r="PTQ143" s="699" t="s">
        <v>10061</v>
      </c>
      <c r="PTR143" s="700"/>
      <c r="PTS143" s="488"/>
      <c r="PTT143" s="488"/>
      <c r="PTU143" s="488"/>
      <c r="PTV143" s="488"/>
      <c r="PTW143" s="488"/>
      <c r="PTX143" s="488"/>
      <c r="PTY143" s="699" t="s">
        <v>10061</v>
      </c>
      <c r="PTZ143" s="700"/>
      <c r="PUA143" s="488"/>
      <c r="PUB143" s="488"/>
      <c r="PUC143" s="488"/>
      <c r="PUD143" s="488"/>
      <c r="PUE143" s="488"/>
      <c r="PUF143" s="488"/>
      <c r="PUG143" s="699" t="s">
        <v>10061</v>
      </c>
      <c r="PUH143" s="700"/>
      <c r="PUI143" s="488"/>
      <c r="PUJ143" s="488"/>
      <c r="PUK143" s="488"/>
      <c r="PUL143" s="488"/>
      <c r="PUM143" s="488"/>
      <c r="PUN143" s="488"/>
      <c r="PUO143" s="699" t="s">
        <v>10061</v>
      </c>
      <c r="PUP143" s="700"/>
      <c r="PUQ143" s="488"/>
      <c r="PUR143" s="488"/>
      <c r="PUS143" s="488"/>
      <c r="PUT143" s="488"/>
      <c r="PUU143" s="488"/>
      <c r="PUV143" s="488"/>
      <c r="PUW143" s="699" t="s">
        <v>10061</v>
      </c>
      <c r="PUX143" s="700"/>
      <c r="PUY143" s="488"/>
      <c r="PUZ143" s="488"/>
      <c r="PVA143" s="488"/>
      <c r="PVB143" s="488"/>
      <c r="PVC143" s="488"/>
      <c r="PVD143" s="488"/>
      <c r="PVE143" s="699" t="s">
        <v>10061</v>
      </c>
      <c r="PVF143" s="700"/>
      <c r="PVG143" s="488"/>
      <c r="PVH143" s="488"/>
      <c r="PVI143" s="488"/>
      <c r="PVJ143" s="488"/>
      <c r="PVK143" s="488"/>
      <c r="PVL143" s="488"/>
      <c r="PVM143" s="699" t="s">
        <v>10061</v>
      </c>
      <c r="PVN143" s="700"/>
      <c r="PVO143" s="488"/>
      <c r="PVP143" s="488"/>
      <c r="PVQ143" s="488"/>
      <c r="PVR143" s="488"/>
      <c r="PVS143" s="488"/>
      <c r="PVT143" s="488"/>
      <c r="PVU143" s="699" t="s">
        <v>10061</v>
      </c>
      <c r="PVV143" s="700"/>
      <c r="PVW143" s="488"/>
      <c r="PVX143" s="488"/>
      <c r="PVY143" s="488"/>
      <c r="PVZ143" s="488"/>
      <c r="PWA143" s="488"/>
      <c r="PWB143" s="488"/>
      <c r="PWC143" s="699" t="s">
        <v>10061</v>
      </c>
      <c r="PWD143" s="700"/>
      <c r="PWE143" s="488"/>
      <c r="PWF143" s="488"/>
      <c r="PWG143" s="488"/>
      <c r="PWH143" s="488"/>
      <c r="PWI143" s="488"/>
      <c r="PWJ143" s="488"/>
      <c r="PWK143" s="699" t="s">
        <v>10061</v>
      </c>
      <c r="PWL143" s="700"/>
      <c r="PWM143" s="488"/>
      <c r="PWN143" s="488"/>
      <c r="PWO143" s="488"/>
      <c r="PWP143" s="488"/>
      <c r="PWQ143" s="488"/>
      <c r="PWR143" s="488"/>
      <c r="PWS143" s="699" t="s">
        <v>10061</v>
      </c>
      <c r="PWT143" s="700"/>
      <c r="PWU143" s="488"/>
      <c r="PWV143" s="488"/>
      <c r="PWW143" s="488"/>
      <c r="PWX143" s="488"/>
      <c r="PWY143" s="488"/>
      <c r="PWZ143" s="488"/>
      <c r="PXA143" s="699" t="s">
        <v>10061</v>
      </c>
      <c r="PXB143" s="700"/>
      <c r="PXC143" s="488"/>
      <c r="PXD143" s="488"/>
      <c r="PXE143" s="488"/>
      <c r="PXF143" s="488"/>
      <c r="PXG143" s="488"/>
      <c r="PXH143" s="488"/>
      <c r="PXI143" s="699" t="s">
        <v>10061</v>
      </c>
      <c r="PXJ143" s="700"/>
      <c r="PXK143" s="488"/>
      <c r="PXL143" s="488"/>
      <c r="PXM143" s="488"/>
      <c r="PXN143" s="488"/>
      <c r="PXO143" s="488"/>
      <c r="PXP143" s="488"/>
      <c r="PXQ143" s="699" t="s">
        <v>10061</v>
      </c>
      <c r="PXR143" s="700"/>
      <c r="PXS143" s="488"/>
      <c r="PXT143" s="488"/>
      <c r="PXU143" s="488"/>
      <c r="PXV143" s="488"/>
      <c r="PXW143" s="488"/>
      <c r="PXX143" s="488"/>
      <c r="PXY143" s="699" t="s">
        <v>10061</v>
      </c>
      <c r="PXZ143" s="700"/>
      <c r="PYA143" s="488"/>
      <c r="PYB143" s="488"/>
      <c r="PYC143" s="488"/>
      <c r="PYD143" s="488"/>
      <c r="PYE143" s="488"/>
      <c r="PYF143" s="488"/>
      <c r="PYG143" s="699" t="s">
        <v>10061</v>
      </c>
      <c r="PYH143" s="700"/>
      <c r="PYI143" s="488"/>
      <c r="PYJ143" s="488"/>
      <c r="PYK143" s="488"/>
      <c r="PYL143" s="488"/>
      <c r="PYM143" s="488"/>
      <c r="PYN143" s="488"/>
      <c r="PYO143" s="699" t="s">
        <v>10061</v>
      </c>
      <c r="PYP143" s="700"/>
      <c r="PYQ143" s="488"/>
      <c r="PYR143" s="488"/>
      <c r="PYS143" s="488"/>
      <c r="PYT143" s="488"/>
      <c r="PYU143" s="488"/>
      <c r="PYV143" s="488"/>
      <c r="PYW143" s="699" t="s">
        <v>10061</v>
      </c>
      <c r="PYX143" s="700"/>
      <c r="PYY143" s="488"/>
      <c r="PYZ143" s="488"/>
      <c r="PZA143" s="488"/>
      <c r="PZB143" s="488"/>
      <c r="PZC143" s="488"/>
      <c r="PZD143" s="488"/>
      <c r="PZE143" s="699" t="s">
        <v>10061</v>
      </c>
      <c r="PZF143" s="700"/>
      <c r="PZG143" s="488"/>
      <c r="PZH143" s="488"/>
      <c r="PZI143" s="488"/>
      <c r="PZJ143" s="488"/>
      <c r="PZK143" s="488"/>
      <c r="PZL143" s="488"/>
      <c r="PZM143" s="699" t="s">
        <v>10061</v>
      </c>
      <c r="PZN143" s="700"/>
      <c r="PZO143" s="488"/>
      <c r="PZP143" s="488"/>
      <c r="PZQ143" s="488"/>
      <c r="PZR143" s="488"/>
      <c r="PZS143" s="488"/>
      <c r="PZT143" s="488"/>
      <c r="PZU143" s="699" t="s">
        <v>10061</v>
      </c>
      <c r="PZV143" s="700"/>
      <c r="PZW143" s="488"/>
      <c r="PZX143" s="488"/>
      <c r="PZY143" s="488"/>
      <c r="PZZ143" s="488"/>
      <c r="QAA143" s="488"/>
      <c r="QAB143" s="488"/>
      <c r="QAC143" s="699" t="s">
        <v>10061</v>
      </c>
      <c r="QAD143" s="700"/>
      <c r="QAE143" s="488"/>
      <c r="QAF143" s="488"/>
      <c r="QAG143" s="488"/>
      <c r="QAH143" s="488"/>
      <c r="QAI143" s="488"/>
      <c r="QAJ143" s="488"/>
      <c r="QAK143" s="699" t="s">
        <v>10061</v>
      </c>
      <c r="QAL143" s="700"/>
      <c r="QAM143" s="488"/>
      <c r="QAN143" s="488"/>
      <c r="QAO143" s="488"/>
      <c r="QAP143" s="488"/>
      <c r="QAQ143" s="488"/>
      <c r="QAR143" s="488"/>
      <c r="QAS143" s="699" t="s">
        <v>10061</v>
      </c>
      <c r="QAT143" s="700"/>
      <c r="QAU143" s="488"/>
      <c r="QAV143" s="488"/>
      <c r="QAW143" s="488"/>
      <c r="QAX143" s="488"/>
      <c r="QAY143" s="488"/>
      <c r="QAZ143" s="488"/>
      <c r="QBA143" s="699" t="s">
        <v>10061</v>
      </c>
      <c r="QBB143" s="700"/>
      <c r="QBC143" s="488"/>
      <c r="QBD143" s="488"/>
      <c r="QBE143" s="488"/>
      <c r="QBF143" s="488"/>
      <c r="QBG143" s="488"/>
      <c r="QBH143" s="488"/>
      <c r="QBI143" s="699" t="s">
        <v>10061</v>
      </c>
      <c r="QBJ143" s="700"/>
      <c r="QBK143" s="488"/>
      <c r="QBL143" s="488"/>
      <c r="QBM143" s="488"/>
      <c r="QBN143" s="488"/>
      <c r="QBO143" s="488"/>
      <c r="QBP143" s="488"/>
      <c r="QBQ143" s="699" t="s">
        <v>10061</v>
      </c>
      <c r="QBR143" s="700"/>
      <c r="QBS143" s="488"/>
      <c r="QBT143" s="488"/>
      <c r="QBU143" s="488"/>
      <c r="QBV143" s="488"/>
      <c r="QBW143" s="488"/>
      <c r="QBX143" s="488"/>
      <c r="QBY143" s="699" t="s">
        <v>10061</v>
      </c>
      <c r="QBZ143" s="700"/>
      <c r="QCA143" s="488"/>
      <c r="QCB143" s="488"/>
      <c r="QCC143" s="488"/>
      <c r="QCD143" s="488"/>
      <c r="QCE143" s="488"/>
      <c r="QCF143" s="488"/>
      <c r="QCG143" s="699" t="s">
        <v>10061</v>
      </c>
      <c r="QCH143" s="700"/>
      <c r="QCI143" s="488"/>
      <c r="QCJ143" s="488"/>
      <c r="QCK143" s="488"/>
      <c r="QCL143" s="488"/>
      <c r="QCM143" s="488"/>
      <c r="QCN143" s="488"/>
      <c r="QCO143" s="699" t="s">
        <v>10061</v>
      </c>
      <c r="QCP143" s="700"/>
      <c r="QCQ143" s="488"/>
      <c r="QCR143" s="488"/>
      <c r="QCS143" s="488"/>
      <c r="QCT143" s="488"/>
      <c r="QCU143" s="488"/>
      <c r="QCV143" s="488"/>
      <c r="QCW143" s="699" t="s">
        <v>10061</v>
      </c>
      <c r="QCX143" s="700"/>
      <c r="QCY143" s="488"/>
      <c r="QCZ143" s="488"/>
      <c r="QDA143" s="488"/>
      <c r="QDB143" s="488"/>
      <c r="QDC143" s="488"/>
      <c r="QDD143" s="488"/>
      <c r="QDE143" s="699" t="s">
        <v>10061</v>
      </c>
      <c r="QDF143" s="700"/>
      <c r="QDG143" s="488"/>
      <c r="QDH143" s="488"/>
      <c r="QDI143" s="488"/>
      <c r="QDJ143" s="488"/>
      <c r="QDK143" s="488"/>
      <c r="QDL143" s="488"/>
      <c r="QDM143" s="699" t="s">
        <v>10061</v>
      </c>
      <c r="QDN143" s="700"/>
      <c r="QDO143" s="488"/>
      <c r="QDP143" s="488"/>
      <c r="QDQ143" s="488"/>
      <c r="QDR143" s="488"/>
      <c r="QDS143" s="488"/>
      <c r="QDT143" s="488"/>
      <c r="QDU143" s="699" t="s">
        <v>10061</v>
      </c>
      <c r="QDV143" s="700"/>
      <c r="QDW143" s="488"/>
      <c r="QDX143" s="488"/>
      <c r="QDY143" s="488"/>
      <c r="QDZ143" s="488"/>
      <c r="QEA143" s="488"/>
      <c r="QEB143" s="488"/>
      <c r="QEC143" s="699" t="s">
        <v>10061</v>
      </c>
      <c r="QED143" s="700"/>
      <c r="QEE143" s="488"/>
      <c r="QEF143" s="488"/>
      <c r="QEG143" s="488"/>
      <c r="QEH143" s="488"/>
      <c r="QEI143" s="488"/>
      <c r="QEJ143" s="488"/>
      <c r="QEK143" s="699" t="s">
        <v>10061</v>
      </c>
      <c r="QEL143" s="700"/>
      <c r="QEM143" s="488"/>
      <c r="QEN143" s="488"/>
      <c r="QEO143" s="488"/>
      <c r="QEP143" s="488"/>
      <c r="QEQ143" s="488"/>
      <c r="QER143" s="488"/>
      <c r="QES143" s="699" t="s">
        <v>10061</v>
      </c>
      <c r="QET143" s="700"/>
      <c r="QEU143" s="488"/>
      <c r="QEV143" s="488"/>
      <c r="QEW143" s="488"/>
      <c r="QEX143" s="488"/>
      <c r="QEY143" s="488"/>
      <c r="QEZ143" s="488"/>
      <c r="QFA143" s="699" t="s">
        <v>10061</v>
      </c>
      <c r="QFB143" s="700"/>
      <c r="QFC143" s="488"/>
      <c r="QFD143" s="488"/>
      <c r="QFE143" s="488"/>
      <c r="QFF143" s="488"/>
      <c r="QFG143" s="488"/>
      <c r="QFH143" s="488"/>
      <c r="QFI143" s="699" t="s">
        <v>10061</v>
      </c>
      <c r="QFJ143" s="700"/>
      <c r="QFK143" s="488"/>
      <c r="QFL143" s="488"/>
      <c r="QFM143" s="488"/>
      <c r="QFN143" s="488"/>
      <c r="QFO143" s="488"/>
      <c r="QFP143" s="488"/>
      <c r="QFQ143" s="699" t="s">
        <v>10061</v>
      </c>
      <c r="QFR143" s="700"/>
      <c r="QFS143" s="488"/>
      <c r="QFT143" s="488"/>
      <c r="QFU143" s="488"/>
      <c r="QFV143" s="488"/>
      <c r="QFW143" s="488"/>
      <c r="QFX143" s="488"/>
      <c r="QFY143" s="699" t="s">
        <v>10061</v>
      </c>
      <c r="QFZ143" s="700"/>
      <c r="QGA143" s="488"/>
      <c r="QGB143" s="488"/>
      <c r="QGC143" s="488"/>
      <c r="QGD143" s="488"/>
      <c r="QGE143" s="488"/>
      <c r="QGF143" s="488"/>
      <c r="QGG143" s="699" t="s">
        <v>10061</v>
      </c>
      <c r="QGH143" s="700"/>
      <c r="QGI143" s="488"/>
      <c r="QGJ143" s="488"/>
      <c r="QGK143" s="488"/>
      <c r="QGL143" s="488"/>
      <c r="QGM143" s="488"/>
      <c r="QGN143" s="488"/>
      <c r="QGO143" s="699" t="s">
        <v>10061</v>
      </c>
      <c r="QGP143" s="700"/>
      <c r="QGQ143" s="488"/>
      <c r="QGR143" s="488"/>
      <c r="QGS143" s="488"/>
      <c r="QGT143" s="488"/>
      <c r="QGU143" s="488"/>
      <c r="QGV143" s="488"/>
      <c r="QGW143" s="699" t="s">
        <v>10061</v>
      </c>
      <c r="QGX143" s="700"/>
      <c r="QGY143" s="488"/>
      <c r="QGZ143" s="488"/>
      <c r="QHA143" s="488"/>
      <c r="QHB143" s="488"/>
      <c r="QHC143" s="488"/>
      <c r="QHD143" s="488"/>
      <c r="QHE143" s="699" t="s">
        <v>10061</v>
      </c>
      <c r="QHF143" s="700"/>
      <c r="QHG143" s="488"/>
      <c r="QHH143" s="488"/>
      <c r="QHI143" s="488"/>
      <c r="QHJ143" s="488"/>
      <c r="QHK143" s="488"/>
      <c r="QHL143" s="488"/>
      <c r="QHM143" s="699" t="s">
        <v>10061</v>
      </c>
      <c r="QHN143" s="700"/>
      <c r="QHO143" s="488"/>
      <c r="QHP143" s="488"/>
      <c r="QHQ143" s="488"/>
      <c r="QHR143" s="488"/>
      <c r="QHS143" s="488"/>
      <c r="QHT143" s="488"/>
      <c r="QHU143" s="699" t="s">
        <v>10061</v>
      </c>
      <c r="QHV143" s="700"/>
      <c r="QHW143" s="488"/>
      <c r="QHX143" s="488"/>
      <c r="QHY143" s="488"/>
      <c r="QHZ143" s="488"/>
      <c r="QIA143" s="488"/>
      <c r="QIB143" s="488"/>
      <c r="QIC143" s="699" t="s">
        <v>10061</v>
      </c>
      <c r="QID143" s="700"/>
      <c r="QIE143" s="488"/>
      <c r="QIF143" s="488"/>
      <c r="QIG143" s="488"/>
      <c r="QIH143" s="488"/>
      <c r="QII143" s="488"/>
      <c r="QIJ143" s="488"/>
      <c r="QIK143" s="699" t="s">
        <v>10061</v>
      </c>
      <c r="QIL143" s="700"/>
      <c r="QIM143" s="488"/>
      <c r="QIN143" s="488"/>
      <c r="QIO143" s="488"/>
      <c r="QIP143" s="488"/>
      <c r="QIQ143" s="488"/>
      <c r="QIR143" s="488"/>
      <c r="QIS143" s="699" t="s">
        <v>10061</v>
      </c>
      <c r="QIT143" s="700"/>
      <c r="QIU143" s="488"/>
      <c r="QIV143" s="488"/>
      <c r="QIW143" s="488"/>
      <c r="QIX143" s="488"/>
      <c r="QIY143" s="488"/>
      <c r="QIZ143" s="488"/>
      <c r="QJA143" s="699" t="s">
        <v>10061</v>
      </c>
      <c r="QJB143" s="700"/>
      <c r="QJC143" s="488"/>
      <c r="QJD143" s="488"/>
      <c r="QJE143" s="488"/>
      <c r="QJF143" s="488"/>
      <c r="QJG143" s="488"/>
      <c r="QJH143" s="488"/>
      <c r="QJI143" s="699" t="s">
        <v>10061</v>
      </c>
      <c r="QJJ143" s="700"/>
      <c r="QJK143" s="488"/>
      <c r="QJL143" s="488"/>
      <c r="QJM143" s="488"/>
      <c r="QJN143" s="488"/>
      <c r="QJO143" s="488"/>
      <c r="QJP143" s="488"/>
      <c r="QJQ143" s="699" t="s">
        <v>10061</v>
      </c>
      <c r="QJR143" s="700"/>
      <c r="QJS143" s="488"/>
      <c r="QJT143" s="488"/>
      <c r="QJU143" s="488"/>
      <c r="QJV143" s="488"/>
      <c r="QJW143" s="488"/>
      <c r="QJX143" s="488"/>
      <c r="QJY143" s="699" t="s">
        <v>10061</v>
      </c>
      <c r="QJZ143" s="700"/>
      <c r="QKA143" s="488"/>
      <c r="QKB143" s="488"/>
      <c r="QKC143" s="488"/>
      <c r="QKD143" s="488"/>
      <c r="QKE143" s="488"/>
      <c r="QKF143" s="488"/>
      <c r="QKG143" s="699" t="s">
        <v>10061</v>
      </c>
      <c r="QKH143" s="700"/>
      <c r="QKI143" s="488"/>
      <c r="QKJ143" s="488"/>
      <c r="QKK143" s="488"/>
      <c r="QKL143" s="488"/>
      <c r="QKM143" s="488"/>
      <c r="QKN143" s="488"/>
      <c r="QKO143" s="699" t="s">
        <v>10061</v>
      </c>
      <c r="QKP143" s="700"/>
      <c r="QKQ143" s="488"/>
      <c r="QKR143" s="488"/>
      <c r="QKS143" s="488"/>
      <c r="QKT143" s="488"/>
      <c r="QKU143" s="488"/>
      <c r="QKV143" s="488"/>
      <c r="QKW143" s="699" t="s">
        <v>10061</v>
      </c>
      <c r="QKX143" s="700"/>
      <c r="QKY143" s="488"/>
      <c r="QKZ143" s="488"/>
      <c r="QLA143" s="488"/>
      <c r="QLB143" s="488"/>
      <c r="QLC143" s="488"/>
      <c r="QLD143" s="488"/>
      <c r="QLE143" s="699" t="s">
        <v>10061</v>
      </c>
      <c r="QLF143" s="700"/>
      <c r="QLG143" s="488"/>
      <c r="QLH143" s="488"/>
      <c r="QLI143" s="488"/>
      <c r="QLJ143" s="488"/>
      <c r="QLK143" s="488"/>
      <c r="QLL143" s="488"/>
      <c r="QLM143" s="699" t="s">
        <v>10061</v>
      </c>
      <c r="QLN143" s="700"/>
      <c r="QLO143" s="488"/>
      <c r="QLP143" s="488"/>
      <c r="QLQ143" s="488"/>
      <c r="QLR143" s="488"/>
      <c r="QLS143" s="488"/>
      <c r="QLT143" s="488"/>
      <c r="QLU143" s="699" t="s">
        <v>10061</v>
      </c>
      <c r="QLV143" s="700"/>
      <c r="QLW143" s="488"/>
      <c r="QLX143" s="488"/>
      <c r="QLY143" s="488"/>
      <c r="QLZ143" s="488"/>
      <c r="QMA143" s="488"/>
      <c r="QMB143" s="488"/>
      <c r="QMC143" s="699" t="s">
        <v>10061</v>
      </c>
      <c r="QMD143" s="700"/>
      <c r="QME143" s="488"/>
      <c r="QMF143" s="488"/>
      <c r="QMG143" s="488"/>
      <c r="QMH143" s="488"/>
      <c r="QMI143" s="488"/>
      <c r="QMJ143" s="488"/>
      <c r="QMK143" s="699" t="s">
        <v>10061</v>
      </c>
      <c r="QML143" s="700"/>
      <c r="QMM143" s="488"/>
      <c r="QMN143" s="488"/>
      <c r="QMO143" s="488"/>
      <c r="QMP143" s="488"/>
      <c r="QMQ143" s="488"/>
      <c r="QMR143" s="488"/>
      <c r="QMS143" s="699" t="s">
        <v>10061</v>
      </c>
      <c r="QMT143" s="700"/>
      <c r="QMU143" s="488"/>
      <c r="QMV143" s="488"/>
      <c r="QMW143" s="488"/>
      <c r="QMX143" s="488"/>
      <c r="QMY143" s="488"/>
      <c r="QMZ143" s="488"/>
      <c r="QNA143" s="699" t="s">
        <v>10061</v>
      </c>
      <c r="QNB143" s="700"/>
      <c r="QNC143" s="488"/>
      <c r="QND143" s="488"/>
      <c r="QNE143" s="488"/>
      <c r="QNF143" s="488"/>
      <c r="QNG143" s="488"/>
      <c r="QNH143" s="488"/>
      <c r="QNI143" s="699" t="s">
        <v>10061</v>
      </c>
      <c r="QNJ143" s="700"/>
      <c r="QNK143" s="488"/>
      <c r="QNL143" s="488"/>
      <c r="QNM143" s="488"/>
      <c r="QNN143" s="488"/>
      <c r="QNO143" s="488"/>
      <c r="QNP143" s="488"/>
      <c r="QNQ143" s="699" t="s">
        <v>10061</v>
      </c>
      <c r="QNR143" s="700"/>
      <c r="QNS143" s="488"/>
      <c r="QNT143" s="488"/>
      <c r="QNU143" s="488"/>
      <c r="QNV143" s="488"/>
      <c r="QNW143" s="488"/>
      <c r="QNX143" s="488"/>
      <c r="QNY143" s="699" t="s">
        <v>10061</v>
      </c>
      <c r="QNZ143" s="700"/>
      <c r="QOA143" s="488"/>
      <c r="QOB143" s="488"/>
      <c r="QOC143" s="488"/>
      <c r="QOD143" s="488"/>
      <c r="QOE143" s="488"/>
      <c r="QOF143" s="488"/>
      <c r="QOG143" s="699" t="s">
        <v>10061</v>
      </c>
      <c r="QOH143" s="700"/>
      <c r="QOI143" s="488"/>
      <c r="QOJ143" s="488"/>
      <c r="QOK143" s="488"/>
      <c r="QOL143" s="488"/>
      <c r="QOM143" s="488"/>
      <c r="QON143" s="488"/>
      <c r="QOO143" s="699" t="s">
        <v>10061</v>
      </c>
      <c r="QOP143" s="700"/>
      <c r="QOQ143" s="488"/>
      <c r="QOR143" s="488"/>
      <c r="QOS143" s="488"/>
      <c r="QOT143" s="488"/>
      <c r="QOU143" s="488"/>
      <c r="QOV143" s="488"/>
      <c r="QOW143" s="699" t="s">
        <v>10061</v>
      </c>
      <c r="QOX143" s="700"/>
      <c r="QOY143" s="488"/>
      <c r="QOZ143" s="488"/>
      <c r="QPA143" s="488"/>
      <c r="QPB143" s="488"/>
      <c r="QPC143" s="488"/>
      <c r="QPD143" s="488"/>
      <c r="QPE143" s="699" t="s">
        <v>10061</v>
      </c>
      <c r="QPF143" s="700"/>
      <c r="QPG143" s="488"/>
      <c r="QPH143" s="488"/>
      <c r="QPI143" s="488"/>
      <c r="QPJ143" s="488"/>
      <c r="QPK143" s="488"/>
      <c r="QPL143" s="488"/>
      <c r="QPM143" s="699" t="s">
        <v>10061</v>
      </c>
      <c r="QPN143" s="700"/>
      <c r="QPO143" s="488"/>
      <c r="QPP143" s="488"/>
      <c r="QPQ143" s="488"/>
      <c r="QPR143" s="488"/>
      <c r="QPS143" s="488"/>
      <c r="QPT143" s="488"/>
      <c r="QPU143" s="699" t="s">
        <v>10061</v>
      </c>
      <c r="QPV143" s="700"/>
      <c r="QPW143" s="488"/>
      <c r="QPX143" s="488"/>
      <c r="QPY143" s="488"/>
      <c r="QPZ143" s="488"/>
      <c r="QQA143" s="488"/>
      <c r="QQB143" s="488"/>
      <c r="QQC143" s="699" t="s">
        <v>10061</v>
      </c>
      <c r="QQD143" s="700"/>
      <c r="QQE143" s="488"/>
      <c r="QQF143" s="488"/>
      <c r="QQG143" s="488"/>
      <c r="QQH143" s="488"/>
      <c r="QQI143" s="488"/>
      <c r="QQJ143" s="488"/>
      <c r="QQK143" s="699" t="s">
        <v>10061</v>
      </c>
      <c r="QQL143" s="700"/>
      <c r="QQM143" s="488"/>
      <c r="QQN143" s="488"/>
      <c r="QQO143" s="488"/>
      <c r="QQP143" s="488"/>
      <c r="QQQ143" s="488"/>
      <c r="QQR143" s="488"/>
      <c r="QQS143" s="699" t="s">
        <v>10061</v>
      </c>
      <c r="QQT143" s="700"/>
      <c r="QQU143" s="488"/>
      <c r="QQV143" s="488"/>
      <c r="QQW143" s="488"/>
      <c r="QQX143" s="488"/>
      <c r="QQY143" s="488"/>
      <c r="QQZ143" s="488"/>
      <c r="QRA143" s="699" t="s">
        <v>10061</v>
      </c>
      <c r="QRB143" s="700"/>
      <c r="QRC143" s="488"/>
      <c r="QRD143" s="488"/>
      <c r="QRE143" s="488"/>
      <c r="QRF143" s="488"/>
      <c r="QRG143" s="488"/>
      <c r="QRH143" s="488"/>
      <c r="QRI143" s="699" t="s">
        <v>10061</v>
      </c>
      <c r="QRJ143" s="700"/>
      <c r="QRK143" s="488"/>
      <c r="QRL143" s="488"/>
      <c r="QRM143" s="488"/>
      <c r="QRN143" s="488"/>
      <c r="QRO143" s="488"/>
      <c r="QRP143" s="488"/>
      <c r="QRQ143" s="699" t="s">
        <v>10061</v>
      </c>
      <c r="QRR143" s="700"/>
      <c r="QRS143" s="488"/>
      <c r="QRT143" s="488"/>
      <c r="QRU143" s="488"/>
      <c r="QRV143" s="488"/>
      <c r="QRW143" s="488"/>
      <c r="QRX143" s="488"/>
      <c r="QRY143" s="699" t="s">
        <v>10061</v>
      </c>
      <c r="QRZ143" s="700"/>
      <c r="QSA143" s="488"/>
      <c r="QSB143" s="488"/>
      <c r="QSC143" s="488"/>
      <c r="QSD143" s="488"/>
      <c r="QSE143" s="488"/>
      <c r="QSF143" s="488"/>
      <c r="QSG143" s="699" t="s">
        <v>10061</v>
      </c>
      <c r="QSH143" s="700"/>
      <c r="QSI143" s="488"/>
      <c r="QSJ143" s="488"/>
      <c r="QSK143" s="488"/>
      <c r="QSL143" s="488"/>
      <c r="QSM143" s="488"/>
      <c r="QSN143" s="488"/>
      <c r="QSO143" s="699" t="s">
        <v>10061</v>
      </c>
      <c r="QSP143" s="700"/>
      <c r="QSQ143" s="488"/>
      <c r="QSR143" s="488"/>
      <c r="QSS143" s="488"/>
      <c r="QST143" s="488"/>
      <c r="QSU143" s="488"/>
      <c r="QSV143" s="488"/>
      <c r="QSW143" s="699" t="s">
        <v>10061</v>
      </c>
      <c r="QSX143" s="700"/>
      <c r="QSY143" s="488"/>
      <c r="QSZ143" s="488"/>
      <c r="QTA143" s="488"/>
      <c r="QTB143" s="488"/>
      <c r="QTC143" s="488"/>
      <c r="QTD143" s="488"/>
      <c r="QTE143" s="699" t="s">
        <v>10061</v>
      </c>
      <c r="QTF143" s="700"/>
      <c r="QTG143" s="488"/>
      <c r="QTH143" s="488"/>
      <c r="QTI143" s="488"/>
      <c r="QTJ143" s="488"/>
      <c r="QTK143" s="488"/>
      <c r="QTL143" s="488"/>
      <c r="QTM143" s="699" t="s">
        <v>10061</v>
      </c>
      <c r="QTN143" s="700"/>
      <c r="QTO143" s="488"/>
      <c r="QTP143" s="488"/>
      <c r="QTQ143" s="488"/>
      <c r="QTR143" s="488"/>
      <c r="QTS143" s="488"/>
      <c r="QTT143" s="488"/>
      <c r="QTU143" s="699" t="s">
        <v>10061</v>
      </c>
      <c r="QTV143" s="700"/>
      <c r="QTW143" s="488"/>
      <c r="QTX143" s="488"/>
      <c r="QTY143" s="488"/>
      <c r="QTZ143" s="488"/>
      <c r="QUA143" s="488"/>
      <c r="QUB143" s="488"/>
      <c r="QUC143" s="699" t="s">
        <v>10061</v>
      </c>
      <c r="QUD143" s="700"/>
      <c r="QUE143" s="488"/>
      <c r="QUF143" s="488"/>
      <c r="QUG143" s="488"/>
      <c r="QUH143" s="488"/>
      <c r="QUI143" s="488"/>
      <c r="QUJ143" s="488"/>
      <c r="QUK143" s="699" t="s">
        <v>10061</v>
      </c>
      <c r="QUL143" s="700"/>
      <c r="QUM143" s="488"/>
      <c r="QUN143" s="488"/>
      <c r="QUO143" s="488"/>
      <c r="QUP143" s="488"/>
      <c r="QUQ143" s="488"/>
      <c r="QUR143" s="488"/>
      <c r="QUS143" s="699" t="s">
        <v>10061</v>
      </c>
      <c r="QUT143" s="700"/>
      <c r="QUU143" s="488"/>
      <c r="QUV143" s="488"/>
      <c r="QUW143" s="488"/>
      <c r="QUX143" s="488"/>
      <c r="QUY143" s="488"/>
      <c r="QUZ143" s="488"/>
      <c r="QVA143" s="699" t="s">
        <v>10061</v>
      </c>
      <c r="QVB143" s="700"/>
      <c r="QVC143" s="488"/>
      <c r="QVD143" s="488"/>
      <c r="QVE143" s="488"/>
      <c r="QVF143" s="488"/>
      <c r="QVG143" s="488"/>
      <c r="QVH143" s="488"/>
      <c r="QVI143" s="699" t="s">
        <v>10061</v>
      </c>
      <c r="QVJ143" s="700"/>
      <c r="QVK143" s="488"/>
      <c r="QVL143" s="488"/>
      <c r="QVM143" s="488"/>
      <c r="QVN143" s="488"/>
      <c r="QVO143" s="488"/>
      <c r="QVP143" s="488"/>
      <c r="QVQ143" s="699" t="s">
        <v>10061</v>
      </c>
      <c r="QVR143" s="700"/>
      <c r="QVS143" s="488"/>
      <c r="QVT143" s="488"/>
      <c r="QVU143" s="488"/>
      <c r="QVV143" s="488"/>
      <c r="QVW143" s="488"/>
      <c r="QVX143" s="488"/>
      <c r="QVY143" s="699" t="s">
        <v>10061</v>
      </c>
      <c r="QVZ143" s="700"/>
      <c r="QWA143" s="488"/>
      <c r="QWB143" s="488"/>
      <c r="QWC143" s="488"/>
      <c r="QWD143" s="488"/>
      <c r="QWE143" s="488"/>
      <c r="QWF143" s="488"/>
      <c r="QWG143" s="699" t="s">
        <v>10061</v>
      </c>
      <c r="QWH143" s="700"/>
      <c r="QWI143" s="488"/>
      <c r="QWJ143" s="488"/>
      <c r="QWK143" s="488"/>
      <c r="QWL143" s="488"/>
      <c r="QWM143" s="488"/>
      <c r="QWN143" s="488"/>
      <c r="QWO143" s="699" t="s">
        <v>10061</v>
      </c>
      <c r="QWP143" s="700"/>
      <c r="QWQ143" s="488"/>
      <c r="QWR143" s="488"/>
      <c r="QWS143" s="488"/>
      <c r="QWT143" s="488"/>
      <c r="QWU143" s="488"/>
      <c r="QWV143" s="488"/>
      <c r="QWW143" s="699" t="s">
        <v>10061</v>
      </c>
      <c r="QWX143" s="700"/>
      <c r="QWY143" s="488"/>
      <c r="QWZ143" s="488"/>
      <c r="QXA143" s="488"/>
      <c r="QXB143" s="488"/>
      <c r="QXC143" s="488"/>
      <c r="QXD143" s="488"/>
      <c r="QXE143" s="699" t="s">
        <v>10061</v>
      </c>
      <c r="QXF143" s="700"/>
      <c r="QXG143" s="488"/>
      <c r="QXH143" s="488"/>
      <c r="QXI143" s="488"/>
      <c r="QXJ143" s="488"/>
      <c r="QXK143" s="488"/>
      <c r="QXL143" s="488"/>
      <c r="QXM143" s="699" t="s">
        <v>10061</v>
      </c>
      <c r="QXN143" s="700"/>
      <c r="QXO143" s="488"/>
      <c r="QXP143" s="488"/>
      <c r="QXQ143" s="488"/>
      <c r="QXR143" s="488"/>
      <c r="QXS143" s="488"/>
      <c r="QXT143" s="488"/>
      <c r="QXU143" s="699" t="s">
        <v>10061</v>
      </c>
      <c r="QXV143" s="700"/>
      <c r="QXW143" s="488"/>
      <c r="QXX143" s="488"/>
      <c r="QXY143" s="488"/>
      <c r="QXZ143" s="488"/>
      <c r="QYA143" s="488"/>
      <c r="QYB143" s="488"/>
      <c r="QYC143" s="699" t="s">
        <v>10061</v>
      </c>
      <c r="QYD143" s="700"/>
      <c r="QYE143" s="488"/>
      <c r="QYF143" s="488"/>
      <c r="QYG143" s="488"/>
      <c r="QYH143" s="488"/>
      <c r="QYI143" s="488"/>
      <c r="QYJ143" s="488"/>
      <c r="QYK143" s="699" t="s">
        <v>10061</v>
      </c>
      <c r="QYL143" s="700"/>
      <c r="QYM143" s="488"/>
      <c r="QYN143" s="488"/>
      <c r="QYO143" s="488"/>
      <c r="QYP143" s="488"/>
      <c r="QYQ143" s="488"/>
      <c r="QYR143" s="488"/>
      <c r="QYS143" s="699" t="s">
        <v>10061</v>
      </c>
      <c r="QYT143" s="700"/>
      <c r="QYU143" s="488"/>
      <c r="QYV143" s="488"/>
      <c r="QYW143" s="488"/>
      <c r="QYX143" s="488"/>
      <c r="QYY143" s="488"/>
      <c r="QYZ143" s="488"/>
      <c r="QZA143" s="699" t="s">
        <v>10061</v>
      </c>
      <c r="QZB143" s="700"/>
      <c r="QZC143" s="488"/>
      <c r="QZD143" s="488"/>
      <c r="QZE143" s="488"/>
      <c r="QZF143" s="488"/>
      <c r="QZG143" s="488"/>
      <c r="QZH143" s="488"/>
      <c r="QZI143" s="699" t="s">
        <v>10061</v>
      </c>
      <c r="QZJ143" s="700"/>
      <c r="QZK143" s="488"/>
      <c r="QZL143" s="488"/>
      <c r="QZM143" s="488"/>
      <c r="QZN143" s="488"/>
      <c r="QZO143" s="488"/>
      <c r="QZP143" s="488"/>
      <c r="QZQ143" s="699" t="s">
        <v>10061</v>
      </c>
      <c r="QZR143" s="700"/>
      <c r="QZS143" s="488"/>
      <c r="QZT143" s="488"/>
      <c r="QZU143" s="488"/>
      <c r="QZV143" s="488"/>
      <c r="QZW143" s="488"/>
      <c r="QZX143" s="488"/>
      <c r="QZY143" s="699" t="s">
        <v>10061</v>
      </c>
      <c r="QZZ143" s="700"/>
      <c r="RAA143" s="488"/>
      <c r="RAB143" s="488"/>
      <c r="RAC143" s="488"/>
      <c r="RAD143" s="488"/>
      <c r="RAE143" s="488"/>
      <c r="RAF143" s="488"/>
      <c r="RAG143" s="699" t="s">
        <v>10061</v>
      </c>
      <c r="RAH143" s="700"/>
      <c r="RAI143" s="488"/>
      <c r="RAJ143" s="488"/>
      <c r="RAK143" s="488"/>
      <c r="RAL143" s="488"/>
      <c r="RAM143" s="488"/>
      <c r="RAN143" s="488"/>
      <c r="RAO143" s="699" t="s">
        <v>10061</v>
      </c>
      <c r="RAP143" s="700"/>
      <c r="RAQ143" s="488"/>
      <c r="RAR143" s="488"/>
      <c r="RAS143" s="488"/>
      <c r="RAT143" s="488"/>
      <c r="RAU143" s="488"/>
      <c r="RAV143" s="488"/>
      <c r="RAW143" s="699" t="s">
        <v>10061</v>
      </c>
      <c r="RAX143" s="700"/>
      <c r="RAY143" s="488"/>
      <c r="RAZ143" s="488"/>
      <c r="RBA143" s="488"/>
      <c r="RBB143" s="488"/>
      <c r="RBC143" s="488"/>
      <c r="RBD143" s="488"/>
      <c r="RBE143" s="699" t="s">
        <v>10061</v>
      </c>
      <c r="RBF143" s="700"/>
      <c r="RBG143" s="488"/>
      <c r="RBH143" s="488"/>
      <c r="RBI143" s="488"/>
      <c r="RBJ143" s="488"/>
      <c r="RBK143" s="488"/>
      <c r="RBL143" s="488"/>
      <c r="RBM143" s="699" t="s">
        <v>10061</v>
      </c>
      <c r="RBN143" s="700"/>
      <c r="RBO143" s="488"/>
      <c r="RBP143" s="488"/>
      <c r="RBQ143" s="488"/>
      <c r="RBR143" s="488"/>
      <c r="RBS143" s="488"/>
      <c r="RBT143" s="488"/>
      <c r="RBU143" s="699" t="s">
        <v>10061</v>
      </c>
      <c r="RBV143" s="700"/>
      <c r="RBW143" s="488"/>
      <c r="RBX143" s="488"/>
      <c r="RBY143" s="488"/>
      <c r="RBZ143" s="488"/>
      <c r="RCA143" s="488"/>
      <c r="RCB143" s="488"/>
      <c r="RCC143" s="699" t="s">
        <v>10061</v>
      </c>
      <c r="RCD143" s="700"/>
      <c r="RCE143" s="488"/>
      <c r="RCF143" s="488"/>
      <c r="RCG143" s="488"/>
      <c r="RCH143" s="488"/>
      <c r="RCI143" s="488"/>
      <c r="RCJ143" s="488"/>
      <c r="RCK143" s="699" t="s">
        <v>10061</v>
      </c>
      <c r="RCL143" s="700"/>
      <c r="RCM143" s="488"/>
      <c r="RCN143" s="488"/>
      <c r="RCO143" s="488"/>
      <c r="RCP143" s="488"/>
      <c r="RCQ143" s="488"/>
      <c r="RCR143" s="488"/>
      <c r="RCS143" s="699" t="s">
        <v>10061</v>
      </c>
      <c r="RCT143" s="700"/>
      <c r="RCU143" s="488"/>
      <c r="RCV143" s="488"/>
      <c r="RCW143" s="488"/>
      <c r="RCX143" s="488"/>
      <c r="RCY143" s="488"/>
      <c r="RCZ143" s="488"/>
      <c r="RDA143" s="699" t="s">
        <v>10061</v>
      </c>
      <c r="RDB143" s="700"/>
      <c r="RDC143" s="488"/>
      <c r="RDD143" s="488"/>
      <c r="RDE143" s="488"/>
      <c r="RDF143" s="488"/>
      <c r="RDG143" s="488"/>
      <c r="RDH143" s="488"/>
      <c r="RDI143" s="699" t="s">
        <v>10061</v>
      </c>
      <c r="RDJ143" s="700"/>
      <c r="RDK143" s="488"/>
      <c r="RDL143" s="488"/>
      <c r="RDM143" s="488"/>
      <c r="RDN143" s="488"/>
      <c r="RDO143" s="488"/>
      <c r="RDP143" s="488"/>
      <c r="RDQ143" s="699" t="s">
        <v>10061</v>
      </c>
      <c r="RDR143" s="700"/>
      <c r="RDS143" s="488"/>
      <c r="RDT143" s="488"/>
      <c r="RDU143" s="488"/>
      <c r="RDV143" s="488"/>
      <c r="RDW143" s="488"/>
      <c r="RDX143" s="488"/>
      <c r="RDY143" s="699" t="s">
        <v>10061</v>
      </c>
      <c r="RDZ143" s="700"/>
      <c r="REA143" s="488"/>
      <c r="REB143" s="488"/>
      <c r="REC143" s="488"/>
      <c r="RED143" s="488"/>
      <c r="REE143" s="488"/>
      <c r="REF143" s="488"/>
      <c r="REG143" s="699" t="s">
        <v>10061</v>
      </c>
      <c r="REH143" s="700"/>
      <c r="REI143" s="488"/>
      <c r="REJ143" s="488"/>
      <c r="REK143" s="488"/>
      <c r="REL143" s="488"/>
      <c r="REM143" s="488"/>
      <c r="REN143" s="488"/>
      <c r="REO143" s="699" t="s">
        <v>10061</v>
      </c>
      <c r="REP143" s="700"/>
      <c r="REQ143" s="488"/>
      <c r="RER143" s="488"/>
      <c r="RES143" s="488"/>
      <c r="RET143" s="488"/>
      <c r="REU143" s="488"/>
      <c r="REV143" s="488"/>
      <c r="REW143" s="699" t="s">
        <v>10061</v>
      </c>
      <c r="REX143" s="700"/>
      <c r="REY143" s="488"/>
      <c r="REZ143" s="488"/>
      <c r="RFA143" s="488"/>
      <c r="RFB143" s="488"/>
      <c r="RFC143" s="488"/>
      <c r="RFD143" s="488"/>
      <c r="RFE143" s="699" t="s">
        <v>10061</v>
      </c>
      <c r="RFF143" s="700"/>
      <c r="RFG143" s="488"/>
      <c r="RFH143" s="488"/>
      <c r="RFI143" s="488"/>
      <c r="RFJ143" s="488"/>
      <c r="RFK143" s="488"/>
      <c r="RFL143" s="488"/>
      <c r="RFM143" s="699" t="s">
        <v>10061</v>
      </c>
      <c r="RFN143" s="700"/>
      <c r="RFO143" s="488"/>
      <c r="RFP143" s="488"/>
      <c r="RFQ143" s="488"/>
      <c r="RFR143" s="488"/>
      <c r="RFS143" s="488"/>
      <c r="RFT143" s="488"/>
      <c r="RFU143" s="699" t="s">
        <v>10061</v>
      </c>
      <c r="RFV143" s="700"/>
      <c r="RFW143" s="488"/>
      <c r="RFX143" s="488"/>
      <c r="RFY143" s="488"/>
      <c r="RFZ143" s="488"/>
      <c r="RGA143" s="488"/>
      <c r="RGB143" s="488"/>
      <c r="RGC143" s="699" t="s">
        <v>10061</v>
      </c>
      <c r="RGD143" s="700"/>
      <c r="RGE143" s="488"/>
      <c r="RGF143" s="488"/>
      <c r="RGG143" s="488"/>
      <c r="RGH143" s="488"/>
      <c r="RGI143" s="488"/>
      <c r="RGJ143" s="488"/>
      <c r="RGK143" s="699" t="s">
        <v>10061</v>
      </c>
      <c r="RGL143" s="700"/>
      <c r="RGM143" s="488"/>
      <c r="RGN143" s="488"/>
      <c r="RGO143" s="488"/>
      <c r="RGP143" s="488"/>
      <c r="RGQ143" s="488"/>
      <c r="RGR143" s="488"/>
      <c r="RGS143" s="699" t="s">
        <v>10061</v>
      </c>
      <c r="RGT143" s="700"/>
      <c r="RGU143" s="488"/>
      <c r="RGV143" s="488"/>
      <c r="RGW143" s="488"/>
      <c r="RGX143" s="488"/>
      <c r="RGY143" s="488"/>
      <c r="RGZ143" s="488"/>
      <c r="RHA143" s="699" t="s">
        <v>10061</v>
      </c>
      <c r="RHB143" s="700"/>
      <c r="RHC143" s="488"/>
      <c r="RHD143" s="488"/>
      <c r="RHE143" s="488"/>
      <c r="RHF143" s="488"/>
      <c r="RHG143" s="488"/>
      <c r="RHH143" s="488"/>
      <c r="RHI143" s="699" t="s">
        <v>10061</v>
      </c>
      <c r="RHJ143" s="700"/>
      <c r="RHK143" s="488"/>
      <c r="RHL143" s="488"/>
      <c r="RHM143" s="488"/>
      <c r="RHN143" s="488"/>
      <c r="RHO143" s="488"/>
      <c r="RHP143" s="488"/>
      <c r="RHQ143" s="699" t="s">
        <v>10061</v>
      </c>
      <c r="RHR143" s="700"/>
      <c r="RHS143" s="488"/>
      <c r="RHT143" s="488"/>
      <c r="RHU143" s="488"/>
      <c r="RHV143" s="488"/>
      <c r="RHW143" s="488"/>
      <c r="RHX143" s="488"/>
      <c r="RHY143" s="699" t="s">
        <v>10061</v>
      </c>
      <c r="RHZ143" s="700"/>
      <c r="RIA143" s="488"/>
      <c r="RIB143" s="488"/>
      <c r="RIC143" s="488"/>
      <c r="RID143" s="488"/>
      <c r="RIE143" s="488"/>
      <c r="RIF143" s="488"/>
      <c r="RIG143" s="699" t="s">
        <v>10061</v>
      </c>
      <c r="RIH143" s="700"/>
      <c r="RII143" s="488"/>
      <c r="RIJ143" s="488"/>
      <c r="RIK143" s="488"/>
      <c r="RIL143" s="488"/>
      <c r="RIM143" s="488"/>
      <c r="RIN143" s="488"/>
      <c r="RIO143" s="699" t="s">
        <v>10061</v>
      </c>
      <c r="RIP143" s="700"/>
      <c r="RIQ143" s="488"/>
      <c r="RIR143" s="488"/>
      <c r="RIS143" s="488"/>
      <c r="RIT143" s="488"/>
      <c r="RIU143" s="488"/>
      <c r="RIV143" s="488"/>
      <c r="RIW143" s="699" t="s">
        <v>10061</v>
      </c>
      <c r="RIX143" s="700"/>
      <c r="RIY143" s="488"/>
      <c r="RIZ143" s="488"/>
      <c r="RJA143" s="488"/>
      <c r="RJB143" s="488"/>
      <c r="RJC143" s="488"/>
      <c r="RJD143" s="488"/>
      <c r="RJE143" s="699" t="s">
        <v>10061</v>
      </c>
      <c r="RJF143" s="700"/>
      <c r="RJG143" s="488"/>
      <c r="RJH143" s="488"/>
      <c r="RJI143" s="488"/>
      <c r="RJJ143" s="488"/>
      <c r="RJK143" s="488"/>
      <c r="RJL143" s="488"/>
      <c r="RJM143" s="699" t="s">
        <v>10061</v>
      </c>
      <c r="RJN143" s="700"/>
      <c r="RJO143" s="488"/>
      <c r="RJP143" s="488"/>
      <c r="RJQ143" s="488"/>
      <c r="RJR143" s="488"/>
      <c r="RJS143" s="488"/>
      <c r="RJT143" s="488"/>
      <c r="RJU143" s="699" t="s">
        <v>10061</v>
      </c>
      <c r="RJV143" s="700"/>
      <c r="RJW143" s="488"/>
      <c r="RJX143" s="488"/>
      <c r="RJY143" s="488"/>
      <c r="RJZ143" s="488"/>
      <c r="RKA143" s="488"/>
      <c r="RKB143" s="488"/>
      <c r="RKC143" s="699" t="s">
        <v>10061</v>
      </c>
      <c r="RKD143" s="700"/>
      <c r="RKE143" s="488"/>
      <c r="RKF143" s="488"/>
      <c r="RKG143" s="488"/>
      <c r="RKH143" s="488"/>
      <c r="RKI143" s="488"/>
      <c r="RKJ143" s="488"/>
      <c r="RKK143" s="699" t="s">
        <v>10061</v>
      </c>
      <c r="RKL143" s="700"/>
      <c r="RKM143" s="488"/>
      <c r="RKN143" s="488"/>
      <c r="RKO143" s="488"/>
      <c r="RKP143" s="488"/>
      <c r="RKQ143" s="488"/>
      <c r="RKR143" s="488"/>
      <c r="RKS143" s="699" t="s">
        <v>10061</v>
      </c>
      <c r="RKT143" s="700"/>
      <c r="RKU143" s="488"/>
      <c r="RKV143" s="488"/>
      <c r="RKW143" s="488"/>
      <c r="RKX143" s="488"/>
      <c r="RKY143" s="488"/>
      <c r="RKZ143" s="488"/>
      <c r="RLA143" s="699" t="s">
        <v>10061</v>
      </c>
      <c r="RLB143" s="700"/>
      <c r="RLC143" s="488"/>
      <c r="RLD143" s="488"/>
      <c r="RLE143" s="488"/>
      <c r="RLF143" s="488"/>
      <c r="RLG143" s="488"/>
      <c r="RLH143" s="488"/>
      <c r="RLI143" s="699" t="s">
        <v>10061</v>
      </c>
      <c r="RLJ143" s="700"/>
      <c r="RLK143" s="488"/>
      <c r="RLL143" s="488"/>
      <c r="RLM143" s="488"/>
      <c r="RLN143" s="488"/>
      <c r="RLO143" s="488"/>
      <c r="RLP143" s="488"/>
      <c r="RLQ143" s="699" t="s">
        <v>10061</v>
      </c>
      <c r="RLR143" s="700"/>
      <c r="RLS143" s="488"/>
      <c r="RLT143" s="488"/>
      <c r="RLU143" s="488"/>
      <c r="RLV143" s="488"/>
      <c r="RLW143" s="488"/>
      <c r="RLX143" s="488"/>
      <c r="RLY143" s="699" t="s">
        <v>10061</v>
      </c>
      <c r="RLZ143" s="700"/>
      <c r="RMA143" s="488"/>
      <c r="RMB143" s="488"/>
      <c r="RMC143" s="488"/>
      <c r="RMD143" s="488"/>
      <c r="RME143" s="488"/>
      <c r="RMF143" s="488"/>
      <c r="RMG143" s="699" t="s">
        <v>10061</v>
      </c>
      <c r="RMH143" s="700"/>
      <c r="RMI143" s="488"/>
      <c r="RMJ143" s="488"/>
      <c r="RMK143" s="488"/>
      <c r="RML143" s="488"/>
      <c r="RMM143" s="488"/>
      <c r="RMN143" s="488"/>
      <c r="RMO143" s="699" t="s">
        <v>10061</v>
      </c>
      <c r="RMP143" s="700"/>
      <c r="RMQ143" s="488"/>
      <c r="RMR143" s="488"/>
      <c r="RMS143" s="488"/>
      <c r="RMT143" s="488"/>
      <c r="RMU143" s="488"/>
      <c r="RMV143" s="488"/>
      <c r="RMW143" s="699" t="s">
        <v>10061</v>
      </c>
      <c r="RMX143" s="700"/>
      <c r="RMY143" s="488"/>
      <c r="RMZ143" s="488"/>
      <c r="RNA143" s="488"/>
      <c r="RNB143" s="488"/>
      <c r="RNC143" s="488"/>
      <c r="RND143" s="488"/>
      <c r="RNE143" s="699" t="s">
        <v>10061</v>
      </c>
      <c r="RNF143" s="700"/>
      <c r="RNG143" s="488"/>
      <c r="RNH143" s="488"/>
      <c r="RNI143" s="488"/>
      <c r="RNJ143" s="488"/>
      <c r="RNK143" s="488"/>
      <c r="RNL143" s="488"/>
      <c r="RNM143" s="699" t="s">
        <v>10061</v>
      </c>
      <c r="RNN143" s="700"/>
      <c r="RNO143" s="488"/>
      <c r="RNP143" s="488"/>
      <c r="RNQ143" s="488"/>
      <c r="RNR143" s="488"/>
      <c r="RNS143" s="488"/>
      <c r="RNT143" s="488"/>
      <c r="RNU143" s="699" t="s">
        <v>10061</v>
      </c>
      <c r="RNV143" s="700"/>
      <c r="RNW143" s="488"/>
      <c r="RNX143" s="488"/>
      <c r="RNY143" s="488"/>
      <c r="RNZ143" s="488"/>
      <c r="ROA143" s="488"/>
      <c r="ROB143" s="488"/>
      <c r="ROC143" s="699" t="s">
        <v>10061</v>
      </c>
      <c r="ROD143" s="700"/>
      <c r="ROE143" s="488"/>
      <c r="ROF143" s="488"/>
      <c r="ROG143" s="488"/>
      <c r="ROH143" s="488"/>
      <c r="ROI143" s="488"/>
      <c r="ROJ143" s="488"/>
      <c r="ROK143" s="699" t="s">
        <v>10061</v>
      </c>
      <c r="ROL143" s="700"/>
      <c r="ROM143" s="488"/>
      <c r="RON143" s="488"/>
      <c r="ROO143" s="488"/>
      <c r="ROP143" s="488"/>
      <c r="ROQ143" s="488"/>
      <c r="ROR143" s="488"/>
      <c r="ROS143" s="699" t="s">
        <v>10061</v>
      </c>
      <c r="ROT143" s="700"/>
      <c r="ROU143" s="488"/>
      <c r="ROV143" s="488"/>
      <c r="ROW143" s="488"/>
      <c r="ROX143" s="488"/>
      <c r="ROY143" s="488"/>
      <c r="ROZ143" s="488"/>
      <c r="RPA143" s="699" t="s">
        <v>10061</v>
      </c>
      <c r="RPB143" s="700"/>
      <c r="RPC143" s="488"/>
      <c r="RPD143" s="488"/>
      <c r="RPE143" s="488"/>
      <c r="RPF143" s="488"/>
      <c r="RPG143" s="488"/>
      <c r="RPH143" s="488"/>
      <c r="RPI143" s="699" t="s">
        <v>10061</v>
      </c>
      <c r="RPJ143" s="700"/>
      <c r="RPK143" s="488"/>
      <c r="RPL143" s="488"/>
      <c r="RPM143" s="488"/>
      <c r="RPN143" s="488"/>
      <c r="RPO143" s="488"/>
      <c r="RPP143" s="488"/>
      <c r="RPQ143" s="699" t="s">
        <v>10061</v>
      </c>
      <c r="RPR143" s="700"/>
      <c r="RPS143" s="488"/>
      <c r="RPT143" s="488"/>
      <c r="RPU143" s="488"/>
      <c r="RPV143" s="488"/>
      <c r="RPW143" s="488"/>
      <c r="RPX143" s="488"/>
      <c r="RPY143" s="699" t="s">
        <v>10061</v>
      </c>
      <c r="RPZ143" s="700"/>
      <c r="RQA143" s="488"/>
      <c r="RQB143" s="488"/>
      <c r="RQC143" s="488"/>
      <c r="RQD143" s="488"/>
      <c r="RQE143" s="488"/>
      <c r="RQF143" s="488"/>
      <c r="RQG143" s="699" t="s">
        <v>10061</v>
      </c>
      <c r="RQH143" s="700"/>
      <c r="RQI143" s="488"/>
      <c r="RQJ143" s="488"/>
      <c r="RQK143" s="488"/>
      <c r="RQL143" s="488"/>
      <c r="RQM143" s="488"/>
      <c r="RQN143" s="488"/>
      <c r="RQO143" s="699" t="s">
        <v>10061</v>
      </c>
      <c r="RQP143" s="700"/>
      <c r="RQQ143" s="488"/>
      <c r="RQR143" s="488"/>
      <c r="RQS143" s="488"/>
      <c r="RQT143" s="488"/>
      <c r="RQU143" s="488"/>
      <c r="RQV143" s="488"/>
      <c r="RQW143" s="699" t="s">
        <v>10061</v>
      </c>
      <c r="RQX143" s="700"/>
      <c r="RQY143" s="488"/>
      <c r="RQZ143" s="488"/>
      <c r="RRA143" s="488"/>
      <c r="RRB143" s="488"/>
      <c r="RRC143" s="488"/>
      <c r="RRD143" s="488"/>
      <c r="RRE143" s="699" t="s">
        <v>10061</v>
      </c>
      <c r="RRF143" s="700"/>
      <c r="RRG143" s="488"/>
      <c r="RRH143" s="488"/>
      <c r="RRI143" s="488"/>
      <c r="RRJ143" s="488"/>
      <c r="RRK143" s="488"/>
      <c r="RRL143" s="488"/>
      <c r="RRM143" s="699" t="s">
        <v>10061</v>
      </c>
      <c r="RRN143" s="700"/>
      <c r="RRO143" s="488"/>
      <c r="RRP143" s="488"/>
      <c r="RRQ143" s="488"/>
      <c r="RRR143" s="488"/>
      <c r="RRS143" s="488"/>
      <c r="RRT143" s="488"/>
      <c r="RRU143" s="699" t="s">
        <v>10061</v>
      </c>
      <c r="RRV143" s="700"/>
      <c r="RRW143" s="488"/>
      <c r="RRX143" s="488"/>
      <c r="RRY143" s="488"/>
      <c r="RRZ143" s="488"/>
      <c r="RSA143" s="488"/>
      <c r="RSB143" s="488"/>
      <c r="RSC143" s="699" t="s">
        <v>10061</v>
      </c>
      <c r="RSD143" s="700"/>
      <c r="RSE143" s="488"/>
      <c r="RSF143" s="488"/>
      <c r="RSG143" s="488"/>
      <c r="RSH143" s="488"/>
      <c r="RSI143" s="488"/>
      <c r="RSJ143" s="488"/>
      <c r="RSK143" s="699" t="s">
        <v>10061</v>
      </c>
      <c r="RSL143" s="700"/>
      <c r="RSM143" s="488"/>
      <c r="RSN143" s="488"/>
      <c r="RSO143" s="488"/>
      <c r="RSP143" s="488"/>
      <c r="RSQ143" s="488"/>
      <c r="RSR143" s="488"/>
      <c r="RSS143" s="699" t="s">
        <v>10061</v>
      </c>
      <c r="RST143" s="700"/>
      <c r="RSU143" s="488"/>
      <c r="RSV143" s="488"/>
      <c r="RSW143" s="488"/>
      <c r="RSX143" s="488"/>
      <c r="RSY143" s="488"/>
      <c r="RSZ143" s="488"/>
      <c r="RTA143" s="699" t="s">
        <v>10061</v>
      </c>
      <c r="RTB143" s="700"/>
      <c r="RTC143" s="488"/>
      <c r="RTD143" s="488"/>
      <c r="RTE143" s="488"/>
      <c r="RTF143" s="488"/>
      <c r="RTG143" s="488"/>
      <c r="RTH143" s="488"/>
      <c r="RTI143" s="699" t="s">
        <v>10061</v>
      </c>
      <c r="RTJ143" s="700"/>
      <c r="RTK143" s="488"/>
      <c r="RTL143" s="488"/>
      <c r="RTM143" s="488"/>
      <c r="RTN143" s="488"/>
      <c r="RTO143" s="488"/>
      <c r="RTP143" s="488"/>
      <c r="RTQ143" s="699" t="s">
        <v>10061</v>
      </c>
      <c r="RTR143" s="700"/>
      <c r="RTS143" s="488"/>
      <c r="RTT143" s="488"/>
      <c r="RTU143" s="488"/>
      <c r="RTV143" s="488"/>
      <c r="RTW143" s="488"/>
      <c r="RTX143" s="488"/>
      <c r="RTY143" s="699" t="s">
        <v>10061</v>
      </c>
      <c r="RTZ143" s="700"/>
      <c r="RUA143" s="488"/>
      <c r="RUB143" s="488"/>
      <c r="RUC143" s="488"/>
      <c r="RUD143" s="488"/>
      <c r="RUE143" s="488"/>
      <c r="RUF143" s="488"/>
      <c r="RUG143" s="699" t="s">
        <v>10061</v>
      </c>
      <c r="RUH143" s="700"/>
      <c r="RUI143" s="488"/>
      <c r="RUJ143" s="488"/>
      <c r="RUK143" s="488"/>
      <c r="RUL143" s="488"/>
      <c r="RUM143" s="488"/>
      <c r="RUN143" s="488"/>
      <c r="RUO143" s="699" t="s">
        <v>10061</v>
      </c>
      <c r="RUP143" s="700"/>
      <c r="RUQ143" s="488"/>
      <c r="RUR143" s="488"/>
      <c r="RUS143" s="488"/>
      <c r="RUT143" s="488"/>
      <c r="RUU143" s="488"/>
      <c r="RUV143" s="488"/>
      <c r="RUW143" s="699" t="s">
        <v>10061</v>
      </c>
      <c r="RUX143" s="700"/>
      <c r="RUY143" s="488"/>
      <c r="RUZ143" s="488"/>
      <c r="RVA143" s="488"/>
      <c r="RVB143" s="488"/>
      <c r="RVC143" s="488"/>
      <c r="RVD143" s="488"/>
      <c r="RVE143" s="699" t="s">
        <v>10061</v>
      </c>
      <c r="RVF143" s="700"/>
      <c r="RVG143" s="488"/>
      <c r="RVH143" s="488"/>
      <c r="RVI143" s="488"/>
      <c r="RVJ143" s="488"/>
      <c r="RVK143" s="488"/>
      <c r="RVL143" s="488"/>
      <c r="RVM143" s="699" t="s">
        <v>10061</v>
      </c>
      <c r="RVN143" s="700"/>
      <c r="RVO143" s="488"/>
      <c r="RVP143" s="488"/>
      <c r="RVQ143" s="488"/>
      <c r="RVR143" s="488"/>
      <c r="RVS143" s="488"/>
      <c r="RVT143" s="488"/>
      <c r="RVU143" s="699" t="s">
        <v>10061</v>
      </c>
      <c r="RVV143" s="700"/>
      <c r="RVW143" s="488"/>
      <c r="RVX143" s="488"/>
      <c r="RVY143" s="488"/>
      <c r="RVZ143" s="488"/>
      <c r="RWA143" s="488"/>
      <c r="RWB143" s="488"/>
      <c r="RWC143" s="699" t="s">
        <v>10061</v>
      </c>
      <c r="RWD143" s="700"/>
      <c r="RWE143" s="488"/>
      <c r="RWF143" s="488"/>
      <c r="RWG143" s="488"/>
      <c r="RWH143" s="488"/>
      <c r="RWI143" s="488"/>
      <c r="RWJ143" s="488"/>
      <c r="RWK143" s="699" t="s">
        <v>10061</v>
      </c>
      <c r="RWL143" s="700"/>
      <c r="RWM143" s="488"/>
      <c r="RWN143" s="488"/>
      <c r="RWO143" s="488"/>
      <c r="RWP143" s="488"/>
      <c r="RWQ143" s="488"/>
      <c r="RWR143" s="488"/>
      <c r="RWS143" s="699" t="s">
        <v>10061</v>
      </c>
      <c r="RWT143" s="700"/>
      <c r="RWU143" s="488"/>
      <c r="RWV143" s="488"/>
      <c r="RWW143" s="488"/>
      <c r="RWX143" s="488"/>
      <c r="RWY143" s="488"/>
      <c r="RWZ143" s="488"/>
      <c r="RXA143" s="699" t="s">
        <v>10061</v>
      </c>
      <c r="RXB143" s="700"/>
      <c r="RXC143" s="488"/>
      <c r="RXD143" s="488"/>
      <c r="RXE143" s="488"/>
      <c r="RXF143" s="488"/>
      <c r="RXG143" s="488"/>
      <c r="RXH143" s="488"/>
      <c r="RXI143" s="699" t="s">
        <v>10061</v>
      </c>
      <c r="RXJ143" s="700"/>
      <c r="RXK143" s="488"/>
      <c r="RXL143" s="488"/>
      <c r="RXM143" s="488"/>
      <c r="RXN143" s="488"/>
      <c r="RXO143" s="488"/>
      <c r="RXP143" s="488"/>
      <c r="RXQ143" s="699" t="s">
        <v>10061</v>
      </c>
      <c r="RXR143" s="700"/>
      <c r="RXS143" s="488"/>
      <c r="RXT143" s="488"/>
      <c r="RXU143" s="488"/>
      <c r="RXV143" s="488"/>
      <c r="RXW143" s="488"/>
      <c r="RXX143" s="488"/>
      <c r="RXY143" s="699" t="s">
        <v>10061</v>
      </c>
      <c r="RXZ143" s="700"/>
      <c r="RYA143" s="488"/>
      <c r="RYB143" s="488"/>
      <c r="RYC143" s="488"/>
      <c r="RYD143" s="488"/>
      <c r="RYE143" s="488"/>
      <c r="RYF143" s="488"/>
      <c r="RYG143" s="699" t="s">
        <v>10061</v>
      </c>
      <c r="RYH143" s="700"/>
      <c r="RYI143" s="488"/>
      <c r="RYJ143" s="488"/>
      <c r="RYK143" s="488"/>
      <c r="RYL143" s="488"/>
      <c r="RYM143" s="488"/>
      <c r="RYN143" s="488"/>
      <c r="RYO143" s="699" t="s">
        <v>10061</v>
      </c>
      <c r="RYP143" s="700"/>
      <c r="RYQ143" s="488"/>
      <c r="RYR143" s="488"/>
      <c r="RYS143" s="488"/>
      <c r="RYT143" s="488"/>
      <c r="RYU143" s="488"/>
      <c r="RYV143" s="488"/>
      <c r="RYW143" s="699" t="s">
        <v>10061</v>
      </c>
      <c r="RYX143" s="700"/>
      <c r="RYY143" s="488"/>
      <c r="RYZ143" s="488"/>
      <c r="RZA143" s="488"/>
      <c r="RZB143" s="488"/>
      <c r="RZC143" s="488"/>
      <c r="RZD143" s="488"/>
      <c r="RZE143" s="699" t="s">
        <v>10061</v>
      </c>
      <c r="RZF143" s="700"/>
      <c r="RZG143" s="488"/>
      <c r="RZH143" s="488"/>
      <c r="RZI143" s="488"/>
      <c r="RZJ143" s="488"/>
      <c r="RZK143" s="488"/>
      <c r="RZL143" s="488"/>
      <c r="RZM143" s="699" t="s">
        <v>10061</v>
      </c>
      <c r="RZN143" s="700"/>
      <c r="RZO143" s="488"/>
      <c r="RZP143" s="488"/>
      <c r="RZQ143" s="488"/>
      <c r="RZR143" s="488"/>
      <c r="RZS143" s="488"/>
      <c r="RZT143" s="488"/>
      <c r="RZU143" s="699" t="s">
        <v>10061</v>
      </c>
      <c r="RZV143" s="700"/>
      <c r="RZW143" s="488"/>
      <c r="RZX143" s="488"/>
      <c r="RZY143" s="488"/>
      <c r="RZZ143" s="488"/>
      <c r="SAA143" s="488"/>
      <c r="SAB143" s="488"/>
      <c r="SAC143" s="699" t="s">
        <v>10061</v>
      </c>
      <c r="SAD143" s="700"/>
      <c r="SAE143" s="488"/>
      <c r="SAF143" s="488"/>
      <c r="SAG143" s="488"/>
      <c r="SAH143" s="488"/>
      <c r="SAI143" s="488"/>
      <c r="SAJ143" s="488"/>
      <c r="SAK143" s="699" t="s">
        <v>10061</v>
      </c>
      <c r="SAL143" s="700"/>
      <c r="SAM143" s="488"/>
      <c r="SAN143" s="488"/>
      <c r="SAO143" s="488"/>
      <c r="SAP143" s="488"/>
      <c r="SAQ143" s="488"/>
      <c r="SAR143" s="488"/>
      <c r="SAS143" s="699" t="s">
        <v>10061</v>
      </c>
      <c r="SAT143" s="700"/>
      <c r="SAU143" s="488"/>
      <c r="SAV143" s="488"/>
      <c r="SAW143" s="488"/>
      <c r="SAX143" s="488"/>
      <c r="SAY143" s="488"/>
      <c r="SAZ143" s="488"/>
      <c r="SBA143" s="699" t="s">
        <v>10061</v>
      </c>
      <c r="SBB143" s="700"/>
      <c r="SBC143" s="488"/>
      <c r="SBD143" s="488"/>
      <c r="SBE143" s="488"/>
      <c r="SBF143" s="488"/>
      <c r="SBG143" s="488"/>
      <c r="SBH143" s="488"/>
      <c r="SBI143" s="699" t="s">
        <v>10061</v>
      </c>
      <c r="SBJ143" s="700"/>
      <c r="SBK143" s="488"/>
      <c r="SBL143" s="488"/>
      <c r="SBM143" s="488"/>
      <c r="SBN143" s="488"/>
      <c r="SBO143" s="488"/>
      <c r="SBP143" s="488"/>
      <c r="SBQ143" s="699" t="s">
        <v>10061</v>
      </c>
      <c r="SBR143" s="700"/>
      <c r="SBS143" s="488"/>
      <c r="SBT143" s="488"/>
      <c r="SBU143" s="488"/>
      <c r="SBV143" s="488"/>
      <c r="SBW143" s="488"/>
      <c r="SBX143" s="488"/>
      <c r="SBY143" s="699" t="s">
        <v>10061</v>
      </c>
      <c r="SBZ143" s="700"/>
      <c r="SCA143" s="488"/>
      <c r="SCB143" s="488"/>
      <c r="SCC143" s="488"/>
      <c r="SCD143" s="488"/>
      <c r="SCE143" s="488"/>
      <c r="SCF143" s="488"/>
      <c r="SCG143" s="699" t="s">
        <v>10061</v>
      </c>
      <c r="SCH143" s="700"/>
      <c r="SCI143" s="488"/>
      <c r="SCJ143" s="488"/>
      <c r="SCK143" s="488"/>
      <c r="SCL143" s="488"/>
      <c r="SCM143" s="488"/>
      <c r="SCN143" s="488"/>
      <c r="SCO143" s="699" t="s">
        <v>10061</v>
      </c>
      <c r="SCP143" s="700"/>
      <c r="SCQ143" s="488"/>
      <c r="SCR143" s="488"/>
      <c r="SCS143" s="488"/>
      <c r="SCT143" s="488"/>
      <c r="SCU143" s="488"/>
      <c r="SCV143" s="488"/>
      <c r="SCW143" s="699" t="s">
        <v>10061</v>
      </c>
      <c r="SCX143" s="700"/>
      <c r="SCY143" s="488"/>
      <c r="SCZ143" s="488"/>
      <c r="SDA143" s="488"/>
      <c r="SDB143" s="488"/>
      <c r="SDC143" s="488"/>
      <c r="SDD143" s="488"/>
      <c r="SDE143" s="699" t="s">
        <v>10061</v>
      </c>
      <c r="SDF143" s="700"/>
      <c r="SDG143" s="488"/>
      <c r="SDH143" s="488"/>
      <c r="SDI143" s="488"/>
      <c r="SDJ143" s="488"/>
      <c r="SDK143" s="488"/>
      <c r="SDL143" s="488"/>
      <c r="SDM143" s="699" t="s">
        <v>10061</v>
      </c>
      <c r="SDN143" s="700"/>
      <c r="SDO143" s="488"/>
      <c r="SDP143" s="488"/>
      <c r="SDQ143" s="488"/>
      <c r="SDR143" s="488"/>
      <c r="SDS143" s="488"/>
      <c r="SDT143" s="488"/>
      <c r="SDU143" s="699" t="s">
        <v>10061</v>
      </c>
      <c r="SDV143" s="700"/>
      <c r="SDW143" s="488"/>
      <c r="SDX143" s="488"/>
      <c r="SDY143" s="488"/>
      <c r="SDZ143" s="488"/>
      <c r="SEA143" s="488"/>
      <c r="SEB143" s="488"/>
      <c r="SEC143" s="699" t="s">
        <v>10061</v>
      </c>
      <c r="SED143" s="700"/>
      <c r="SEE143" s="488"/>
      <c r="SEF143" s="488"/>
      <c r="SEG143" s="488"/>
      <c r="SEH143" s="488"/>
      <c r="SEI143" s="488"/>
      <c r="SEJ143" s="488"/>
      <c r="SEK143" s="699" t="s">
        <v>10061</v>
      </c>
      <c r="SEL143" s="700"/>
      <c r="SEM143" s="488"/>
      <c r="SEN143" s="488"/>
      <c r="SEO143" s="488"/>
      <c r="SEP143" s="488"/>
      <c r="SEQ143" s="488"/>
      <c r="SER143" s="488"/>
      <c r="SES143" s="699" t="s">
        <v>10061</v>
      </c>
      <c r="SET143" s="700"/>
      <c r="SEU143" s="488"/>
      <c r="SEV143" s="488"/>
      <c r="SEW143" s="488"/>
      <c r="SEX143" s="488"/>
      <c r="SEY143" s="488"/>
      <c r="SEZ143" s="488"/>
      <c r="SFA143" s="699" t="s">
        <v>10061</v>
      </c>
      <c r="SFB143" s="700"/>
      <c r="SFC143" s="488"/>
      <c r="SFD143" s="488"/>
      <c r="SFE143" s="488"/>
      <c r="SFF143" s="488"/>
      <c r="SFG143" s="488"/>
      <c r="SFH143" s="488"/>
      <c r="SFI143" s="699" t="s">
        <v>10061</v>
      </c>
      <c r="SFJ143" s="700"/>
      <c r="SFK143" s="488"/>
      <c r="SFL143" s="488"/>
      <c r="SFM143" s="488"/>
      <c r="SFN143" s="488"/>
      <c r="SFO143" s="488"/>
      <c r="SFP143" s="488"/>
      <c r="SFQ143" s="699" t="s">
        <v>10061</v>
      </c>
      <c r="SFR143" s="700"/>
      <c r="SFS143" s="488"/>
      <c r="SFT143" s="488"/>
      <c r="SFU143" s="488"/>
      <c r="SFV143" s="488"/>
      <c r="SFW143" s="488"/>
      <c r="SFX143" s="488"/>
      <c r="SFY143" s="699" t="s">
        <v>10061</v>
      </c>
      <c r="SFZ143" s="700"/>
      <c r="SGA143" s="488"/>
      <c r="SGB143" s="488"/>
      <c r="SGC143" s="488"/>
      <c r="SGD143" s="488"/>
      <c r="SGE143" s="488"/>
      <c r="SGF143" s="488"/>
      <c r="SGG143" s="699" t="s">
        <v>10061</v>
      </c>
      <c r="SGH143" s="700"/>
      <c r="SGI143" s="488"/>
      <c r="SGJ143" s="488"/>
      <c r="SGK143" s="488"/>
      <c r="SGL143" s="488"/>
      <c r="SGM143" s="488"/>
      <c r="SGN143" s="488"/>
      <c r="SGO143" s="699" t="s">
        <v>10061</v>
      </c>
      <c r="SGP143" s="700"/>
      <c r="SGQ143" s="488"/>
      <c r="SGR143" s="488"/>
      <c r="SGS143" s="488"/>
      <c r="SGT143" s="488"/>
      <c r="SGU143" s="488"/>
      <c r="SGV143" s="488"/>
      <c r="SGW143" s="699" t="s">
        <v>10061</v>
      </c>
      <c r="SGX143" s="700"/>
      <c r="SGY143" s="488"/>
      <c r="SGZ143" s="488"/>
      <c r="SHA143" s="488"/>
      <c r="SHB143" s="488"/>
      <c r="SHC143" s="488"/>
      <c r="SHD143" s="488"/>
      <c r="SHE143" s="699" t="s">
        <v>10061</v>
      </c>
      <c r="SHF143" s="700"/>
      <c r="SHG143" s="488"/>
      <c r="SHH143" s="488"/>
      <c r="SHI143" s="488"/>
      <c r="SHJ143" s="488"/>
      <c r="SHK143" s="488"/>
      <c r="SHL143" s="488"/>
      <c r="SHM143" s="699" t="s">
        <v>10061</v>
      </c>
      <c r="SHN143" s="700"/>
      <c r="SHO143" s="488"/>
      <c r="SHP143" s="488"/>
      <c r="SHQ143" s="488"/>
      <c r="SHR143" s="488"/>
      <c r="SHS143" s="488"/>
      <c r="SHT143" s="488"/>
      <c r="SHU143" s="699" t="s">
        <v>10061</v>
      </c>
      <c r="SHV143" s="700"/>
      <c r="SHW143" s="488"/>
      <c r="SHX143" s="488"/>
      <c r="SHY143" s="488"/>
      <c r="SHZ143" s="488"/>
      <c r="SIA143" s="488"/>
      <c r="SIB143" s="488"/>
      <c r="SIC143" s="699" t="s">
        <v>10061</v>
      </c>
      <c r="SID143" s="700"/>
      <c r="SIE143" s="488"/>
      <c r="SIF143" s="488"/>
      <c r="SIG143" s="488"/>
      <c r="SIH143" s="488"/>
      <c r="SII143" s="488"/>
      <c r="SIJ143" s="488"/>
      <c r="SIK143" s="699" t="s">
        <v>10061</v>
      </c>
      <c r="SIL143" s="700"/>
      <c r="SIM143" s="488"/>
      <c r="SIN143" s="488"/>
      <c r="SIO143" s="488"/>
      <c r="SIP143" s="488"/>
      <c r="SIQ143" s="488"/>
      <c r="SIR143" s="488"/>
      <c r="SIS143" s="699" t="s">
        <v>10061</v>
      </c>
      <c r="SIT143" s="700"/>
      <c r="SIU143" s="488"/>
      <c r="SIV143" s="488"/>
      <c r="SIW143" s="488"/>
      <c r="SIX143" s="488"/>
      <c r="SIY143" s="488"/>
      <c r="SIZ143" s="488"/>
      <c r="SJA143" s="699" t="s">
        <v>10061</v>
      </c>
      <c r="SJB143" s="700"/>
      <c r="SJC143" s="488"/>
      <c r="SJD143" s="488"/>
      <c r="SJE143" s="488"/>
      <c r="SJF143" s="488"/>
      <c r="SJG143" s="488"/>
      <c r="SJH143" s="488"/>
      <c r="SJI143" s="699" t="s">
        <v>10061</v>
      </c>
      <c r="SJJ143" s="700"/>
      <c r="SJK143" s="488"/>
      <c r="SJL143" s="488"/>
      <c r="SJM143" s="488"/>
      <c r="SJN143" s="488"/>
      <c r="SJO143" s="488"/>
      <c r="SJP143" s="488"/>
      <c r="SJQ143" s="699" t="s">
        <v>10061</v>
      </c>
      <c r="SJR143" s="700"/>
      <c r="SJS143" s="488"/>
      <c r="SJT143" s="488"/>
      <c r="SJU143" s="488"/>
      <c r="SJV143" s="488"/>
      <c r="SJW143" s="488"/>
      <c r="SJX143" s="488"/>
      <c r="SJY143" s="699" t="s">
        <v>10061</v>
      </c>
      <c r="SJZ143" s="700"/>
      <c r="SKA143" s="488"/>
      <c r="SKB143" s="488"/>
      <c r="SKC143" s="488"/>
      <c r="SKD143" s="488"/>
      <c r="SKE143" s="488"/>
      <c r="SKF143" s="488"/>
      <c r="SKG143" s="699" t="s">
        <v>10061</v>
      </c>
      <c r="SKH143" s="700"/>
      <c r="SKI143" s="488"/>
      <c r="SKJ143" s="488"/>
      <c r="SKK143" s="488"/>
      <c r="SKL143" s="488"/>
      <c r="SKM143" s="488"/>
      <c r="SKN143" s="488"/>
      <c r="SKO143" s="699" t="s">
        <v>10061</v>
      </c>
      <c r="SKP143" s="700"/>
      <c r="SKQ143" s="488"/>
      <c r="SKR143" s="488"/>
      <c r="SKS143" s="488"/>
      <c r="SKT143" s="488"/>
      <c r="SKU143" s="488"/>
      <c r="SKV143" s="488"/>
      <c r="SKW143" s="699" t="s">
        <v>10061</v>
      </c>
      <c r="SKX143" s="700"/>
      <c r="SKY143" s="488"/>
      <c r="SKZ143" s="488"/>
      <c r="SLA143" s="488"/>
      <c r="SLB143" s="488"/>
      <c r="SLC143" s="488"/>
      <c r="SLD143" s="488"/>
      <c r="SLE143" s="699" t="s">
        <v>10061</v>
      </c>
      <c r="SLF143" s="700"/>
      <c r="SLG143" s="488"/>
      <c r="SLH143" s="488"/>
      <c r="SLI143" s="488"/>
      <c r="SLJ143" s="488"/>
      <c r="SLK143" s="488"/>
      <c r="SLL143" s="488"/>
      <c r="SLM143" s="699" t="s">
        <v>10061</v>
      </c>
      <c r="SLN143" s="700"/>
      <c r="SLO143" s="488"/>
      <c r="SLP143" s="488"/>
      <c r="SLQ143" s="488"/>
      <c r="SLR143" s="488"/>
      <c r="SLS143" s="488"/>
      <c r="SLT143" s="488"/>
      <c r="SLU143" s="699" t="s">
        <v>10061</v>
      </c>
      <c r="SLV143" s="700"/>
      <c r="SLW143" s="488"/>
      <c r="SLX143" s="488"/>
      <c r="SLY143" s="488"/>
      <c r="SLZ143" s="488"/>
      <c r="SMA143" s="488"/>
      <c r="SMB143" s="488"/>
      <c r="SMC143" s="699" t="s">
        <v>10061</v>
      </c>
      <c r="SMD143" s="700"/>
      <c r="SME143" s="488"/>
      <c r="SMF143" s="488"/>
      <c r="SMG143" s="488"/>
      <c r="SMH143" s="488"/>
      <c r="SMI143" s="488"/>
      <c r="SMJ143" s="488"/>
      <c r="SMK143" s="699" t="s">
        <v>10061</v>
      </c>
      <c r="SML143" s="700"/>
      <c r="SMM143" s="488"/>
      <c r="SMN143" s="488"/>
      <c r="SMO143" s="488"/>
      <c r="SMP143" s="488"/>
      <c r="SMQ143" s="488"/>
      <c r="SMR143" s="488"/>
      <c r="SMS143" s="699" t="s">
        <v>10061</v>
      </c>
      <c r="SMT143" s="700"/>
      <c r="SMU143" s="488"/>
      <c r="SMV143" s="488"/>
      <c r="SMW143" s="488"/>
      <c r="SMX143" s="488"/>
      <c r="SMY143" s="488"/>
      <c r="SMZ143" s="488"/>
      <c r="SNA143" s="699" t="s">
        <v>10061</v>
      </c>
      <c r="SNB143" s="700"/>
      <c r="SNC143" s="488"/>
      <c r="SND143" s="488"/>
      <c r="SNE143" s="488"/>
      <c r="SNF143" s="488"/>
      <c r="SNG143" s="488"/>
      <c r="SNH143" s="488"/>
      <c r="SNI143" s="699" t="s">
        <v>10061</v>
      </c>
      <c r="SNJ143" s="700"/>
      <c r="SNK143" s="488"/>
      <c r="SNL143" s="488"/>
      <c r="SNM143" s="488"/>
      <c r="SNN143" s="488"/>
      <c r="SNO143" s="488"/>
      <c r="SNP143" s="488"/>
      <c r="SNQ143" s="699" t="s">
        <v>10061</v>
      </c>
      <c r="SNR143" s="700"/>
      <c r="SNS143" s="488"/>
      <c r="SNT143" s="488"/>
      <c r="SNU143" s="488"/>
      <c r="SNV143" s="488"/>
      <c r="SNW143" s="488"/>
      <c r="SNX143" s="488"/>
      <c r="SNY143" s="699" t="s">
        <v>10061</v>
      </c>
      <c r="SNZ143" s="700"/>
      <c r="SOA143" s="488"/>
      <c r="SOB143" s="488"/>
      <c r="SOC143" s="488"/>
      <c r="SOD143" s="488"/>
      <c r="SOE143" s="488"/>
      <c r="SOF143" s="488"/>
      <c r="SOG143" s="699" t="s">
        <v>10061</v>
      </c>
      <c r="SOH143" s="700"/>
      <c r="SOI143" s="488"/>
      <c r="SOJ143" s="488"/>
      <c r="SOK143" s="488"/>
      <c r="SOL143" s="488"/>
      <c r="SOM143" s="488"/>
      <c r="SON143" s="488"/>
      <c r="SOO143" s="699" t="s">
        <v>10061</v>
      </c>
      <c r="SOP143" s="700"/>
      <c r="SOQ143" s="488"/>
      <c r="SOR143" s="488"/>
      <c r="SOS143" s="488"/>
      <c r="SOT143" s="488"/>
      <c r="SOU143" s="488"/>
      <c r="SOV143" s="488"/>
      <c r="SOW143" s="699" t="s">
        <v>10061</v>
      </c>
      <c r="SOX143" s="700"/>
      <c r="SOY143" s="488"/>
      <c r="SOZ143" s="488"/>
      <c r="SPA143" s="488"/>
      <c r="SPB143" s="488"/>
      <c r="SPC143" s="488"/>
      <c r="SPD143" s="488"/>
      <c r="SPE143" s="699" t="s">
        <v>10061</v>
      </c>
      <c r="SPF143" s="700"/>
      <c r="SPG143" s="488"/>
      <c r="SPH143" s="488"/>
      <c r="SPI143" s="488"/>
      <c r="SPJ143" s="488"/>
      <c r="SPK143" s="488"/>
      <c r="SPL143" s="488"/>
      <c r="SPM143" s="699" t="s">
        <v>10061</v>
      </c>
      <c r="SPN143" s="700"/>
      <c r="SPO143" s="488"/>
      <c r="SPP143" s="488"/>
      <c r="SPQ143" s="488"/>
      <c r="SPR143" s="488"/>
      <c r="SPS143" s="488"/>
      <c r="SPT143" s="488"/>
      <c r="SPU143" s="699" t="s">
        <v>10061</v>
      </c>
      <c r="SPV143" s="700"/>
      <c r="SPW143" s="488"/>
      <c r="SPX143" s="488"/>
      <c r="SPY143" s="488"/>
      <c r="SPZ143" s="488"/>
      <c r="SQA143" s="488"/>
      <c r="SQB143" s="488"/>
      <c r="SQC143" s="699" t="s">
        <v>10061</v>
      </c>
      <c r="SQD143" s="700"/>
      <c r="SQE143" s="488"/>
      <c r="SQF143" s="488"/>
      <c r="SQG143" s="488"/>
      <c r="SQH143" s="488"/>
      <c r="SQI143" s="488"/>
      <c r="SQJ143" s="488"/>
      <c r="SQK143" s="699" t="s">
        <v>10061</v>
      </c>
      <c r="SQL143" s="700"/>
      <c r="SQM143" s="488"/>
      <c r="SQN143" s="488"/>
      <c r="SQO143" s="488"/>
      <c r="SQP143" s="488"/>
      <c r="SQQ143" s="488"/>
      <c r="SQR143" s="488"/>
      <c r="SQS143" s="699" t="s">
        <v>10061</v>
      </c>
      <c r="SQT143" s="700"/>
      <c r="SQU143" s="488"/>
      <c r="SQV143" s="488"/>
      <c r="SQW143" s="488"/>
      <c r="SQX143" s="488"/>
      <c r="SQY143" s="488"/>
      <c r="SQZ143" s="488"/>
      <c r="SRA143" s="699" t="s">
        <v>10061</v>
      </c>
      <c r="SRB143" s="700"/>
      <c r="SRC143" s="488"/>
      <c r="SRD143" s="488"/>
      <c r="SRE143" s="488"/>
      <c r="SRF143" s="488"/>
      <c r="SRG143" s="488"/>
      <c r="SRH143" s="488"/>
      <c r="SRI143" s="699" t="s">
        <v>10061</v>
      </c>
      <c r="SRJ143" s="700"/>
      <c r="SRK143" s="488"/>
      <c r="SRL143" s="488"/>
      <c r="SRM143" s="488"/>
      <c r="SRN143" s="488"/>
      <c r="SRO143" s="488"/>
      <c r="SRP143" s="488"/>
      <c r="SRQ143" s="699" t="s">
        <v>10061</v>
      </c>
      <c r="SRR143" s="700"/>
      <c r="SRS143" s="488"/>
      <c r="SRT143" s="488"/>
      <c r="SRU143" s="488"/>
      <c r="SRV143" s="488"/>
      <c r="SRW143" s="488"/>
      <c r="SRX143" s="488"/>
      <c r="SRY143" s="699" t="s">
        <v>10061</v>
      </c>
      <c r="SRZ143" s="700"/>
      <c r="SSA143" s="488"/>
      <c r="SSB143" s="488"/>
      <c r="SSC143" s="488"/>
      <c r="SSD143" s="488"/>
      <c r="SSE143" s="488"/>
      <c r="SSF143" s="488"/>
      <c r="SSG143" s="699" t="s">
        <v>10061</v>
      </c>
      <c r="SSH143" s="700"/>
      <c r="SSI143" s="488"/>
      <c r="SSJ143" s="488"/>
      <c r="SSK143" s="488"/>
      <c r="SSL143" s="488"/>
      <c r="SSM143" s="488"/>
      <c r="SSN143" s="488"/>
      <c r="SSO143" s="699" t="s">
        <v>10061</v>
      </c>
      <c r="SSP143" s="700"/>
      <c r="SSQ143" s="488"/>
      <c r="SSR143" s="488"/>
      <c r="SSS143" s="488"/>
      <c r="SST143" s="488"/>
      <c r="SSU143" s="488"/>
      <c r="SSV143" s="488"/>
      <c r="SSW143" s="699" t="s">
        <v>10061</v>
      </c>
      <c r="SSX143" s="700"/>
      <c r="SSY143" s="488"/>
      <c r="SSZ143" s="488"/>
      <c r="STA143" s="488"/>
      <c r="STB143" s="488"/>
      <c r="STC143" s="488"/>
      <c r="STD143" s="488"/>
      <c r="STE143" s="699" t="s">
        <v>10061</v>
      </c>
      <c r="STF143" s="700"/>
      <c r="STG143" s="488"/>
      <c r="STH143" s="488"/>
      <c r="STI143" s="488"/>
      <c r="STJ143" s="488"/>
      <c r="STK143" s="488"/>
      <c r="STL143" s="488"/>
      <c r="STM143" s="699" t="s">
        <v>10061</v>
      </c>
      <c r="STN143" s="700"/>
      <c r="STO143" s="488"/>
      <c r="STP143" s="488"/>
      <c r="STQ143" s="488"/>
      <c r="STR143" s="488"/>
      <c r="STS143" s="488"/>
      <c r="STT143" s="488"/>
      <c r="STU143" s="699" t="s">
        <v>10061</v>
      </c>
      <c r="STV143" s="700"/>
      <c r="STW143" s="488"/>
      <c r="STX143" s="488"/>
      <c r="STY143" s="488"/>
      <c r="STZ143" s="488"/>
      <c r="SUA143" s="488"/>
      <c r="SUB143" s="488"/>
      <c r="SUC143" s="699" t="s">
        <v>10061</v>
      </c>
      <c r="SUD143" s="700"/>
      <c r="SUE143" s="488"/>
      <c r="SUF143" s="488"/>
      <c r="SUG143" s="488"/>
      <c r="SUH143" s="488"/>
      <c r="SUI143" s="488"/>
      <c r="SUJ143" s="488"/>
      <c r="SUK143" s="699" t="s">
        <v>10061</v>
      </c>
      <c r="SUL143" s="700"/>
      <c r="SUM143" s="488"/>
      <c r="SUN143" s="488"/>
      <c r="SUO143" s="488"/>
      <c r="SUP143" s="488"/>
      <c r="SUQ143" s="488"/>
      <c r="SUR143" s="488"/>
      <c r="SUS143" s="699" t="s">
        <v>10061</v>
      </c>
      <c r="SUT143" s="700"/>
      <c r="SUU143" s="488"/>
      <c r="SUV143" s="488"/>
      <c r="SUW143" s="488"/>
      <c r="SUX143" s="488"/>
      <c r="SUY143" s="488"/>
      <c r="SUZ143" s="488"/>
      <c r="SVA143" s="699" t="s">
        <v>10061</v>
      </c>
      <c r="SVB143" s="700"/>
      <c r="SVC143" s="488"/>
      <c r="SVD143" s="488"/>
      <c r="SVE143" s="488"/>
      <c r="SVF143" s="488"/>
      <c r="SVG143" s="488"/>
      <c r="SVH143" s="488"/>
      <c r="SVI143" s="699" t="s">
        <v>10061</v>
      </c>
      <c r="SVJ143" s="700"/>
      <c r="SVK143" s="488"/>
      <c r="SVL143" s="488"/>
      <c r="SVM143" s="488"/>
      <c r="SVN143" s="488"/>
      <c r="SVO143" s="488"/>
      <c r="SVP143" s="488"/>
      <c r="SVQ143" s="699" t="s">
        <v>10061</v>
      </c>
      <c r="SVR143" s="700"/>
      <c r="SVS143" s="488"/>
      <c r="SVT143" s="488"/>
      <c r="SVU143" s="488"/>
      <c r="SVV143" s="488"/>
      <c r="SVW143" s="488"/>
      <c r="SVX143" s="488"/>
      <c r="SVY143" s="699" t="s">
        <v>10061</v>
      </c>
      <c r="SVZ143" s="700"/>
      <c r="SWA143" s="488"/>
      <c r="SWB143" s="488"/>
      <c r="SWC143" s="488"/>
      <c r="SWD143" s="488"/>
      <c r="SWE143" s="488"/>
      <c r="SWF143" s="488"/>
      <c r="SWG143" s="699" t="s">
        <v>10061</v>
      </c>
      <c r="SWH143" s="700"/>
      <c r="SWI143" s="488"/>
      <c r="SWJ143" s="488"/>
      <c r="SWK143" s="488"/>
      <c r="SWL143" s="488"/>
      <c r="SWM143" s="488"/>
      <c r="SWN143" s="488"/>
      <c r="SWO143" s="699" t="s">
        <v>10061</v>
      </c>
      <c r="SWP143" s="700"/>
      <c r="SWQ143" s="488"/>
      <c r="SWR143" s="488"/>
      <c r="SWS143" s="488"/>
      <c r="SWT143" s="488"/>
      <c r="SWU143" s="488"/>
      <c r="SWV143" s="488"/>
      <c r="SWW143" s="699" t="s">
        <v>10061</v>
      </c>
      <c r="SWX143" s="700"/>
      <c r="SWY143" s="488"/>
      <c r="SWZ143" s="488"/>
      <c r="SXA143" s="488"/>
      <c r="SXB143" s="488"/>
      <c r="SXC143" s="488"/>
      <c r="SXD143" s="488"/>
      <c r="SXE143" s="699" t="s">
        <v>10061</v>
      </c>
      <c r="SXF143" s="700"/>
      <c r="SXG143" s="488"/>
      <c r="SXH143" s="488"/>
      <c r="SXI143" s="488"/>
      <c r="SXJ143" s="488"/>
      <c r="SXK143" s="488"/>
      <c r="SXL143" s="488"/>
      <c r="SXM143" s="699" t="s">
        <v>10061</v>
      </c>
      <c r="SXN143" s="700"/>
      <c r="SXO143" s="488"/>
      <c r="SXP143" s="488"/>
      <c r="SXQ143" s="488"/>
      <c r="SXR143" s="488"/>
      <c r="SXS143" s="488"/>
      <c r="SXT143" s="488"/>
      <c r="SXU143" s="699" t="s">
        <v>10061</v>
      </c>
      <c r="SXV143" s="700"/>
      <c r="SXW143" s="488"/>
      <c r="SXX143" s="488"/>
      <c r="SXY143" s="488"/>
      <c r="SXZ143" s="488"/>
      <c r="SYA143" s="488"/>
      <c r="SYB143" s="488"/>
      <c r="SYC143" s="699" t="s">
        <v>10061</v>
      </c>
      <c r="SYD143" s="700"/>
      <c r="SYE143" s="488"/>
      <c r="SYF143" s="488"/>
      <c r="SYG143" s="488"/>
      <c r="SYH143" s="488"/>
      <c r="SYI143" s="488"/>
      <c r="SYJ143" s="488"/>
      <c r="SYK143" s="699" t="s">
        <v>10061</v>
      </c>
      <c r="SYL143" s="700"/>
      <c r="SYM143" s="488"/>
      <c r="SYN143" s="488"/>
      <c r="SYO143" s="488"/>
      <c r="SYP143" s="488"/>
      <c r="SYQ143" s="488"/>
      <c r="SYR143" s="488"/>
      <c r="SYS143" s="699" t="s">
        <v>10061</v>
      </c>
      <c r="SYT143" s="700"/>
      <c r="SYU143" s="488"/>
      <c r="SYV143" s="488"/>
      <c r="SYW143" s="488"/>
      <c r="SYX143" s="488"/>
      <c r="SYY143" s="488"/>
      <c r="SYZ143" s="488"/>
      <c r="SZA143" s="699" t="s">
        <v>10061</v>
      </c>
      <c r="SZB143" s="700"/>
      <c r="SZC143" s="488"/>
      <c r="SZD143" s="488"/>
      <c r="SZE143" s="488"/>
      <c r="SZF143" s="488"/>
      <c r="SZG143" s="488"/>
      <c r="SZH143" s="488"/>
      <c r="SZI143" s="699" t="s">
        <v>10061</v>
      </c>
      <c r="SZJ143" s="700"/>
      <c r="SZK143" s="488"/>
      <c r="SZL143" s="488"/>
      <c r="SZM143" s="488"/>
      <c r="SZN143" s="488"/>
      <c r="SZO143" s="488"/>
      <c r="SZP143" s="488"/>
      <c r="SZQ143" s="699" t="s">
        <v>10061</v>
      </c>
      <c r="SZR143" s="700"/>
      <c r="SZS143" s="488"/>
      <c r="SZT143" s="488"/>
      <c r="SZU143" s="488"/>
      <c r="SZV143" s="488"/>
      <c r="SZW143" s="488"/>
      <c r="SZX143" s="488"/>
      <c r="SZY143" s="699" t="s">
        <v>10061</v>
      </c>
      <c r="SZZ143" s="700"/>
      <c r="TAA143" s="488"/>
      <c r="TAB143" s="488"/>
      <c r="TAC143" s="488"/>
      <c r="TAD143" s="488"/>
      <c r="TAE143" s="488"/>
      <c r="TAF143" s="488"/>
      <c r="TAG143" s="699" t="s">
        <v>10061</v>
      </c>
      <c r="TAH143" s="700"/>
      <c r="TAI143" s="488"/>
      <c r="TAJ143" s="488"/>
      <c r="TAK143" s="488"/>
      <c r="TAL143" s="488"/>
      <c r="TAM143" s="488"/>
      <c r="TAN143" s="488"/>
      <c r="TAO143" s="699" t="s">
        <v>10061</v>
      </c>
      <c r="TAP143" s="700"/>
      <c r="TAQ143" s="488"/>
      <c r="TAR143" s="488"/>
      <c r="TAS143" s="488"/>
      <c r="TAT143" s="488"/>
      <c r="TAU143" s="488"/>
      <c r="TAV143" s="488"/>
      <c r="TAW143" s="699" t="s">
        <v>10061</v>
      </c>
      <c r="TAX143" s="700"/>
      <c r="TAY143" s="488"/>
      <c r="TAZ143" s="488"/>
      <c r="TBA143" s="488"/>
      <c r="TBB143" s="488"/>
      <c r="TBC143" s="488"/>
      <c r="TBD143" s="488"/>
      <c r="TBE143" s="699" t="s">
        <v>10061</v>
      </c>
      <c r="TBF143" s="700"/>
      <c r="TBG143" s="488"/>
      <c r="TBH143" s="488"/>
      <c r="TBI143" s="488"/>
      <c r="TBJ143" s="488"/>
      <c r="TBK143" s="488"/>
      <c r="TBL143" s="488"/>
      <c r="TBM143" s="699" t="s">
        <v>10061</v>
      </c>
      <c r="TBN143" s="700"/>
      <c r="TBO143" s="488"/>
      <c r="TBP143" s="488"/>
      <c r="TBQ143" s="488"/>
      <c r="TBR143" s="488"/>
      <c r="TBS143" s="488"/>
      <c r="TBT143" s="488"/>
      <c r="TBU143" s="699" t="s">
        <v>10061</v>
      </c>
      <c r="TBV143" s="700"/>
      <c r="TBW143" s="488"/>
      <c r="TBX143" s="488"/>
      <c r="TBY143" s="488"/>
      <c r="TBZ143" s="488"/>
      <c r="TCA143" s="488"/>
      <c r="TCB143" s="488"/>
      <c r="TCC143" s="699" t="s">
        <v>10061</v>
      </c>
      <c r="TCD143" s="700"/>
      <c r="TCE143" s="488"/>
      <c r="TCF143" s="488"/>
      <c r="TCG143" s="488"/>
      <c r="TCH143" s="488"/>
      <c r="TCI143" s="488"/>
      <c r="TCJ143" s="488"/>
      <c r="TCK143" s="699" t="s">
        <v>10061</v>
      </c>
      <c r="TCL143" s="700"/>
      <c r="TCM143" s="488"/>
      <c r="TCN143" s="488"/>
      <c r="TCO143" s="488"/>
      <c r="TCP143" s="488"/>
      <c r="TCQ143" s="488"/>
      <c r="TCR143" s="488"/>
      <c r="TCS143" s="699" t="s">
        <v>10061</v>
      </c>
      <c r="TCT143" s="700"/>
      <c r="TCU143" s="488"/>
      <c r="TCV143" s="488"/>
      <c r="TCW143" s="488"/>
      <c r="TCX143" s="488"/>
      <c r="TCY143" s="488"/>
      <c r="TCZ143" s="488"/>
      <c r="TDA143" s="699" t="s">
        <v>10061</v>
      </c>
      <c r="TDB143" s="700"/>
      <c r="TDC143" s="488"/>
      <c r="TDD143" s="488"/>
      <c r="TDE143" s="488"/>
      <c r="TDF143" s="488"/>
      <c r="TDG143" s="488"/>
      <c r="TDH143" s="488"/>
      <c r="TDI143" s="699" t="s">
        <v>10061</v>
      </c>
      <c r="TDJ143" s="700"/>
      <c r="TDK143" s="488"/>
      <c r="TDL143" s="488"/>
      <c r="TDM143" s="488"/>
      <c r="TDN143" s="488"/>
      <c r="TDO143" s="488"/>
      <c r="TDP143" s="488"/>
      <c r="TDQ143" s="699" t="s">
        <v>10061</v>
      </c>
      <c r="TDR143" s="700"/>
      <c r="TDS143" s="488"/>
      <c r="TDT143" s="488"/>
      <c r="TDU143" s="488"/>
      <c r="TDV143" s="488"/>
      <c r="TDW143" s="488"/>
      <c r="TDX143" s="488"/>
      <c r="TDY143" s="699" t="s">
        <v>10061</v>
      </c>
      <c r="TDZ143" s="700"/>
      <c r="TEA143" s="488"/>
      <c r="TEB143" s="488"/>
      <c r="TEC143" s="488"/>
      <c r="TED143" s="488"/>
      <c r="TEE143" s="488"/>
      <c r="TEF143" s="488"/>
      <c r="TEG143" s="699" t="s">
        <v>10061</v>
      </c>
      <c r="TEH143" s="700"/>
      <c r="TEI143" s="488"/>
      <c r="TEJ143" s="488"/>
      <c r="TEK143" s="488"/>
      <c r="TEL143" s="488"/>
      <c r="TEM143" s="488"/>
      <c r="TEN143" s="488"/>
      <c r="TEO143" s="699" t="s">
        <v>10061</v>
      </c>
      <c r="TEP143" s="700"/>
      <c r="TEQ143" s="488"/>
      <c r="TER143" s="488"/>
      <c r="TES143" s="488"/>
      <c r="TET143" s="488"/>
      <c r="TEU143" s="488"/>
      <c r="TEV143" s="488"/>
      <c r="TEW143" s="699" t="s">
        <v>10061</v>
      </c>
      <c r="TEX143" s="700"/>
      <c r="TEY143" s="488"/>
      <c r="TEZ143" s="488"/>
      <c r="TFA143" s="488"/>
      <c r="TFB143" s="488"/>
      <c r="TFC143" s="488"/>
      <c r="TFD143" s="488"/>
      <c r="TFE143" s="699" t="s">
        <v>10061</v>
      </c>
      <c r="TFF143" s="700"/>
      <c r="TFG143" s="488"/>
      <c r="TFH143" s="488"/>
      <c r="TFI143" s="488"/>
      <c r="TFJ143" s="488"/>
      <c r="TFK143" s="488"/>
      <c r="TFL143" s="488"/>
      <c r="TFM143" s="699" t="s">
        <v>10061</v>
      </c>
      <c r="TFN143" s="700"/>
      <c r="TFO143" s="488"/>
      <c r="TFP143" s="488"/>
      <c r="TFQ143" s="488"/>
      <c r="TFR143" s="488"/>
      <c r="TFS143" s="488"/>
      <c r="TFT143" s="488"/>
      <c r="TFU143" s="699" t="s">
        <v>10061</v>
      </c>
      <c r="TFV143" s="700"/>
      <c r="TFW143" s="488"/>
      <c r="TFX143" s="488"/>
      <c r="TFY143" s="488"/>
      <c r="TFZ143" s="488"/>
      <c r="TGA143" s="488"/>
      <c r="TGB143" s="488"/>
      <c r="TGC143" s="699" t="s">
        <v>10061</v>
      </c>
      <c r="TGD143" s="700"/>
      <c r="TGE143" s="488"/>
      <c r="TGF143" s="488"/>
      <c r="TGG143" s="488"/>
      <c r="TGH143" s="488"/>
      <c r="TGI143" s="488"/>
      <c r="TGJ143" s="488"/>
      <c r="TGK143" s="699" t="s">
        <v>10061</v>
      </c>
      <c r="TGL143" s="700"/>
      <c r="TGM143" s="488"/>
      <c r="TGN143" s="488"/>
      <c r="TGO143" s="488"/>
      <c r="TGP143" s="488"/>
      <c r="TGQ143" s="488"/>
      <c r="TGR143" s="488"/>
      <c r="TGS143" s="699" t="s">
        <v>10061</v>
      </c>
      <c r="TGT143" s="700"/>
      <c r="TGU143" s="488"/>
      <c r="TGV143" s="488"/>
      <c r="TGW143" s="488"/>
      <c r="TGX143" s="488"/>
      <c r="TGY143" s="488"/>
      <c r="TGZ143" s="488"/>
      <c r="THA143" s="699" t="s">
        <v>10061</v>
      </c>
      <c r="THB143" s="700"/>
      <c r="THC143" s="488"/>
      <c r="THD143" s="488"/>
      <c r="THE143" s="488"/>
      <c r="THF143" s="488"/>
      <c r="THG143" s="488"/>
      <c r="THH143" s="488"/>
      <c r="THI143" s="699" t="s">
        <v>10061</v>
      </c>
      <c r="THJ143" s="700"/>
      <c r="THK143" s="488"/>
      <c r="THL143" s="488"/>
      <c r="THM143" s="488"/>
      <c r="THN143" s="488"/>
      <c r="THO143" s="488"/>
      <c r="THP143" s="488"/>
      <c r="THQ143" s="699" t="s">
        <v>10061</v>
      </c>
      <c r="THR143" s="700"/>
      <c r="THS143" s="488"/>
      <c r="THT143" s="488"/>
      <c r="THU143" s="488"/>
      <c r="THV143" s="488"/>
      <c r="THW143" s="488"/>
      <c r="THX143" s="488"/>
      <c r="THY143" s="699" t="s">
        <v>10061</v>
      </c>
      <c r="THZ143" s="700"/>
      <c r="TIA143" s="488"/>
      <c r="TIB143" s="488"/>
      <c r="TIC143" s="488"/>
      <c r="TID143" s="488"/>
      <c r="TIE143" s="488"/>
      <c r="TIF143" s="488"/>
      <c r="TIG143" s="699" t="s">
        <v>10061</v>
      </c>
      <c r="TIH143" s="700"/>
      <c r="TII143" s="488"/>
      <c r="TIJ143" s="488"/>
      <c r="TIK143" s="488"/>
      <c r="TIL143" s="488"/>
      <c r="TIM143" s="488"/>
      <c r="TIN143" s="488"/>
      <c r="TIO143" s="699" t="s">
        <v>10061</v>
      </c>
      <c r="TIP143" s="700"/>
      <c r="TIQ143" s="488"/>
      <c r="TIR143" s="488"/>
      <c r="TIS143" s="488"/>
      <c r="TIT143" s="488"/>
      <c r="TIU143" s="488"/>
      <c r="TIV143" s="488"/>
      <c r="TIW143" s="699" t="s">
        <v>10061</v>
      </c>
      <c r="TIX143" s="700"/>
      <c r="TIY143" s="488"/>
      <c r="TIZ143" s="488"/>
      <c r="TJA143" s="488"/>
      <c r="TJB143" s="488"/>
      <c r="TJC143" s="488"/>
      <c r="TJD143" s="488"/>
      <c r="TJE143" s="699" t="s">
        <v>10061</v>
      </c>
      <c r="TJF143" s="700"/>
      <c r="TJG143" s="488"/>
      <c r="TJH143" s="488"/>
      <c r="TJI143" s="488"/>
      <c r="TJJ143" s="488"/>
      <c r="TJK143" s="488"/>
      <c r="TJL143" s="488"/>
      <c r="TJM143" s="699" t="s">
        <v>10061</v>
      </c>
      <c r="TJN143" s="700"/>
      <c r="TJO143" s="488"/>
      <c r="TJP143" s="488"/>
      <c r="TJQ143" s="488"/>
      <c r="TJR143" s="488"/>
      <c r="TJS143" s="488"/>
      <c r="TJT143" s="488"/>
      <c r="TJU143" s="699" t="s">
        <v>10061</v>
      </c>
      <c r="TJV143" s="700"/>
      <c r="TJW143" s="488"/>
      <c r="TJX143" s="488"/>
      <c r="TJY143" s="488"/>
      <c r="TJZ143" s="488"/>
      <c r="TKA143" s="488"/>
      <c r="TKB143" s="488"/>
      <c r="TKC143" s="699" t="s">
        <v>10061</v>
      </c>
      <c r="TKD143" s="700"/>
      <c r="TKE143" s="488"/>
      <c r="TKF143" s="488"/>
      <c r="TKG143" s="488"/>
      <c r="TKH143" s="488"/>
      <c r="TKI143" s="488"/>
      <c r="TKJ143" s="488"/>
      <c r="TKK143" s="699" t="s">
        <v>10061</v>
      </c>
      <c r="TKL143" s="700"/>
      <c r="TKM143" s="488"/>
      <c r="TKN143" s="488"/>
      <c r="TKO143" s="488"/>
      <c r="TKP143" s="488"/>
      <c r="TKQ143" s="488"/>
      <c r="TKR143" s="488"/>
      <c r="TKS143" s="699" t="s">
        <v>10061</v>
      </c>
      <c r="TKT143" s="700"/>
      <c r="TKU143" s="488"/>
      <c r="TKV143" s="488"/>
      <c r="TKW143" s="488"/>
      <c r="TKX143" s="488"/>
      <c r="TKY143" s="488"/>
      <c r="TKZ143" s="488"/>
      <c r="TLA143" s="699" t="s">
        <v>10061</v>
      </c>
      <c r="TLB143" s="700"/>
      <c r="TLC143" s="488"/>
      <c r="TLD143" s="488"/>
      <c r="TLE143" s="488"/>
      <c r="TLF143" s="488"/>
      <c r="TLG143" s="488"/>
      <c r="TLH143" s="488"/>
      <c r="TLI143" s="699" t="s">
        <v>10061</v>
      </c>
      <c r="TLJ143" s="700"/>
      <c r="TLK143" s="488"/>
      <c r="TLL143" s="488"/>
      <c r="TLM143" s="488"/>
      <c r="TLN143" s="488"/>
      <c r="TLO143" s="488"/>
      <c r="TLP143" s="488"/>
      <c r="TLQ143" s="699" t="s">
        <v>10061</v>
      </c>
      <c r="TLR143" s="700"/>
      <c r="TLS143" s="488"/>
      <c r="TLT143" s="488"/>
      <c r="TLU143" s="488"/>
      <c r="TLV143" s="488"/>
      <c r="TLW143" s="488"/>
      <c r="TLX143" s="488"/>
      <c r="TLY143" s="699" t="s">
        <v>10061</v>
      </c>
      <c r="TLZ143" s="700"/>
      <c r="TMA143" s="488"/>
      <c r="TMB143" s="488"/>
      <c r="TMC143" s="488"/>
      <c r="TMD143" s="488"/>
      <c r="TME143" s="488"/>
      <c r="TMF143" s="488"/>
      <c r="TMG143" s="699" t="s">
        <v>10061</v>
      </c>
      <c r="TMH143" s="700"/>
      <c r="TMI143" s="488"/>
      <c r="TMJ143" s="488"/>
      <c r="TMK143" s="488"/>
      <c r="TML143" s="488"/>
      <c r="TMM143" s="488"/>
      <c r="TMN143" s="488"/>
      <c r="TMO143" s="699" t="s">
        <v>10061</v>
      </c>
      <c r="TMP143" s="700"/>
      <c r="TMQ143" s="488"/>
      <c r="TMR143" s="488"/>
      <c r="TMS143" s="488"/>
      <c r="TMT143" s="488"/>
      <c r="TMU143" s="488"/>
      <c r="TMV143" s="488"/>
      <c r="TMW143" s="699" t="s">
        <v>10061</v>
      </c>
      <c r="TMX143" s="700"/>
      <c r="TMY143" s="488"/>
      <c r="TMZ143" s="488"/>
      <c r="TNA143" s="488"/>
      <c r="TNB143" s="488"/>
      <c r="TNC143" s="488"/>
      <c r="TND143" s="488"/>
      <c r="TNE143" s="699" t="s">
        <v>10061</v>
      </c>
      <c r="TNF143" s="700"/>
      <c r="TNG143" s="488"/>
      <c r="TNH143" s="488"/>
      <c r="TNI143" s="488"/>
      <c r="TNJ143" s="488"/>
      <c r="TNK143" s="488"/>
      <c r="TNL143" s="488"/>
      <c r="TNM143" s="699" t="s">
        <v>10061</v>
      </c>
      <c r="TNN143" s="700"/>
      <c r="TNO143" s="488"/>
      <c r="TNP143" s="488"/>
      <c r="TNQ143" s="488"/>
      <c r="TNR143" s="488"/>
      <c r="TNS143" s="488"/>
      <c r="TNT143" s="488"/>
      <c r="TNU143" s="699" t="s">
        <v>10061</v>
      </c>
      <c r="TNV143" s="700"/>
      <c r="TNW143" s="488"/>
      <c r="TNX143" s="488"/>
      <c r="TNY143" s="488"/>
      <c r="TNZ143" s="488"/>
      <c r="TOA143" s="488"/>
      <c r="TOB143" s="488"/>
      <c r="TOC143" s="699" t="s">
        <v>10061</v>
      </c>
      <c r="TOD143" s="700"/>
      <c r="TOE143" s="488"/>
      <c r="TOF143" s="488"/>
      <c r="TOG143" s="488"/>
      <c r="TOH143" s="488"/>
      <c r="TOI143" s="488"/>
      <c r="TOJ143" s="488"/>
      <c r="TOK143" s="699" t="s">
        <v>10061</v>
      </c>
      <c r="TOL143" s="700"/>
      <c r="TOM143" s="488"/>
      <c r="TON143" s="488"/>
      <c r="TOO143" s="488"/>
      <c r="TOP143" s="488"/>
      <c r="TOQ143" s="488"/>
      <c r="TOR143" s="488"/>
      <c r="TOS143" s="699" t="s">
        <v>10061</v>
      </c>
      <c r="TOT143" s="700"/>
      <c r="TOU143" s="488"/>
      <c r="TOV143" s="488"/>
      <c r="TOW143" s="488"/>
      <c r="TOX143" s="488"/>
      <c r="TOY143" s="488"/>
      <c r="TOZ143" s="488"/>
      <c r="TPA143" s="699" t="s">
        <v>10061</v>
      </c>
      <c r="TPB143" s="700"/>
      <c r="TPC143" s="488"/>
      <c r="TPD143" s="488"/>
      <c r="TPE143" s="488"/>
      <c r="TPF143" s="488"/>
      <c r="TPG143" s="488"/>
      <c r="TPH143" s="488"/>
      <c r="TPI143" s="699" t="s">
        <v>10061</v>
      </c>
      <c r="TPJ143" s="700"/>
      <c r="TPK143" s="488"/>
      <c r="TPL143" s="488"/>
      <c r="TPM143" s="488"/>
      <c r="TPN143" s="488"/>
      <c r="TPO143" s="488"/>
      <c r="TPP143" s="488"/>
      <c r="TPQ143" s="699" t="s">
        <v>10061</v>
      </c>
      <c r="TPR143" s="700"/>
      <c r="TPS143" s="488"/>
      <c r="TPT143" s="488"/>
      <c r="TPU143" s="488"/>
      <c r="TPV143" s="488"/>
      <c r="TPW143" s="488"/>
      <c r="TPX143" s="488"/>
      <c r="TPY143" s="699" t="s">
        <v>10061</v>
      </c>
      <c r="TPZ143" s="700"/>
      <c r="TQA143" s="488"/>
      <c r="TQB143" s="488"/>
      <c r="TQC143" s="488"/>
      <c r="TQD143" s="488"/>
      <c r="TQE143" s="488"/>
      <c r="TQF143" s="488"/>
      <c r="TQG143" s="699" t="s">
        <v>10061</v>
      </c>
      <c r="TQH143" s="700"/>
      <c r="TQI143" s="488"/>
      <c r="TQJ143" s="488"/>
      <c r="TQK143" s="488"/>
      <c r="TQL143" s="488"/>
      <c r="TQM143" s="488"/>
      <c r="TQN143" s="488"/>
      <c r="TQO143" s="699" t="s">
        <v>10061</v>
      </c>
      <c r="TQP143" s="700"/>
      <c r="TQQ143" s="488"/>
      <c r="TQR143" s="488"/>
      <c r="TQS143" s="488"/>
      <c r="TQT143" s="488"/>
      <c r="TQU143" s="488"/>
      <c r="TQV143" s="488"/>
      <c r="TQW143" s="699" t="s">
        <v>10061</v>
      </c>
      <c r="TQX143" s="700"/>
      <c r="TQY143" s="488"/>
      <c r="TQZ143" s="488"/>
      <c r="TRA143" s="488"/>
      <c r="TRB143" s="488"/>
      <c r="TRC143" s="488"/>
      <c r="TRD143" s="488"/>
      <c r="TRE143" s="699" t="s">
        <v>10061</v>
      </c>
      <c r="TRF143" s="700"/>
      <c r="TRG143" s="488"/>
      <c r="TRH143" s="488"/>
      <c r="TRI143" s="488"/>
      <c r="TRJ143" s="488"/>
      <c r="TRK143" s="488"/>
      <c r="TRL143" s="488"/>
      <c r="TRM143" s="699" t="s">
        <v>10061</v>
      </c>
      <c r="TRN143" s="700"/>
      <c r="TRO143" s="488"/>
      <c r="TRP143" s="488"/>
      <c r="TRQ143" s="488"/>
      <c r="TRR143" s="488"/>
      <c r="TRS143" s="488"/>
      <c r="TRT143" s="488"/>
      <c r="TRU143" s="699" t="s">
        <v>10061</v>
      </c>
      <c r="TRV143" s="700"/>
      <c r="TRW143" s="488"/>
      <c r="TRX143" s="488"/>
      <c r="TRY143" s="488"/>
      <c r="TRZ143" s="488"/>
      <c r="TSA143" s="488"/>
      <c r="TSB143" s="488"/>
      <c r="TSC143" s="699" t="s">
        <v>10061</v>
      </c>
      <c r="TSD143" s="700"/>
      <c r="TSE143" s="488"/>
      <c r="TSF143" s="488"/>
      <c r="TSG143" s="488"/>
      <c r="TSH143" s="488"/>
      <c r="TSI143" s="488"/>
      <c r="TSJ143" s="488"/>
      <c r="TSK143" s="699" t="s">
        <v>10061</v>
      </c>
      <c r="TSL143" s="700"/>
      <c r="TSM143" s="488"/>
      <c r="TSN143" s="488"/>
      <c r="TSO143" s="488"/>
      <c r="TSP143" s="488"/>
      <c r="TSQ143" s="488"/>
      <c r="TSR143" s="488"/>
      <c r="TSS143" s="699" t="s">
        <v>10061</v>
      </c>
      <c r="TST143" s="700"/>
      <c r="TSU143" s="488"/>
      <c r="TSV143" s="488"/>
      <c r="TSW143" s="488"/>
      <c r="TSX143" s="488"/>
      <c r="TSY143" s="488"/>
      <c r="TSZ143" s="488"/>
      <c r="TTA143" s="699" t="s">
        <v>10061</v>
      </c>
      <c r="TTB143" s="700"/>
      <c r="TTC143" s="488"/>
      <c r="TTD143" s="488"/>
      <c r="TTE143" s="488"/>
      <c r="TTF143" s="488"/>
      <c r="TTG143" s="488"/>
      <c r="TTH143" s="488"/>
      <c r="TTI143" s="699" t="s">
        <v>10061</v>
      </c>
      <c r="TTJ143" s="700"/>
      <c r="TTK143" s="488"/>
      <c r="TTL143" s="488"/>
      <c r="TTM143" s="488"/>
      <c r="TTN143" s="488"/>
      <c r="TTO143" s="488"/>
      <c r="TTP143" s="488"/>
      <c r="TTQ143" s="699" t="s">
        <v>10061</v>
      </c>
      <c r="TTR143" s="700"/>
      <c r="TTS143" s="488"/>
      <c r="TTT143" s="488"/>
      <c r="TTU143" s="488"/>
      <c r="TTV143" s="488"/>
      <c r="TTW143" s="488"/>
      <c r="TTX143" s="488"/>
      <c r="TTY143" s="699" t="s">
        <v>10061</v>
      </c>
      <c r="TTZ143" s="700"/>
      <c r="TUA143" s="488"/>
      <c r="TUB143" s="488"/>
      <c r="TUC143" s="488"/>
      <c r="TUD143" s="488"/>
      <c r="TUE143" s="488"/>
      <c r="TUF143" s="488"/>
      <c r="TUG143" s="699" t="s">
        <v>10061</v>
      </c>
      <c r="TUH143" s="700"/>
      <c r="TUI143" s="488"/>
      <c r="TUJ143" s="488"/>
      <c r="TUK143" s="488"/>
      <c r="TUL143" s="488"/>
      <c r="TUM143" s="488"/>
      <c r="TUN143" s="488"/>
      <c r="TUO143" s="699" t="s">
        <v>10061</v>
      </c>
      <c r="TUP143" s="700"/>
      <c r="TUQ143" s="488"/>
      <c r="TUR143" s="488"/>
      <c r="TUS143" s="488"/>
      <c r="TUT143" s="488"/>
      <c r="TUU143" s="488"/>
      <c r="TUV143" s="488"/>
      <c r="TUW143" s="699" t="s">
        <v>10061</v>
      </c>
      <c r="TUX143" s="700"/>
      <c r="TUY143" s="488"/>
      <c r="TUZ143" s="488"/>
      <c r="TVA143" s="488"/>
      <c r="TVB143" s="488"/>
      <c r="TVC143" s="488"/>
      <c r="TVD143" s="488"/>
      <c r="TVE143" s="699" t="s">
        <v>10061</v>
      </c>
      <c r="TVF143" s="700"/>
      <c r="TVG143" s="488"/>
      <c r="TVH143" s="488"/>
      <c r="TVI143" s="488"/>
      <c r="TVJ143" s="488"/>
      <c r="TVK143" s="488"/>
      <c r="TVL143" s="488"/>
      <c r="TVM143" s="699" t="s">
        <v>10061</v>
      </c>
      <c r="TVN143" s="700"/>
      <c r="TVO143" s="488"/>
      <c r="TVP143" s="488"/>
      <c r="TVQ143" s="488"/>
      <c r="TVR143" s="488"/>
      <c r="TVS143" s="488"/>
      <c r="TVT143" s="488"/>
      <c r="TVU143" s="699" t="s">
        <v>10061</v>
      </c>
      <c r="TVV143" s="700"/>
      <c r="TVW143" s="488"/>
      <c r="TVX143" s="488"/>
      <c r="TVY143" s="488"/>
      <c r="TVZ143" s="488"/>
      <c r="TWA143" s="488"/>
      <c r="TWB143" s="488"/>
      <c r="TWC143" s="699" t="s">
        <v>10061</v>
      </c>
      <c r="TWD143" s="700"/>
      <c r="TWE143" s="488"/>
      <c r="TWF143" s="488"/>
      <c r="TWG143" s="488"/>
      <c r="TWH143" s="488"/>
      <c r="TWI143" s="488"/>
      <c r="TWJ143" s="488"/>
      <c r="TWK143" s="699" t="s">
        <v>10061</v>
      </c>
      <c r="TWL143" s="700"/>
      <c r="TWM143" s="488"/>
      <c r="TWN143" s="488"/>
      <c r="TWO143" s="488"/>
      <c r="TWP143" s="488"/>
      <c r="TWQ143" s="488"/>
      <c r="TWR143" s="488"/>
      <c r="TWS143" s="699" t="s">
        <v>10061</v>
      </c>
      <c r="TWT143" s="700"/>
      <c r="TWU143" s="488"/>
      <c r="TWV143" s="488"/>
      <c r="TWW143" s="488"/>
      <c r="TWX143" s="488"/>
      <c r="TWY143" s="488"/>
      <c r="TWZ143" s="488"/>
      <c r="TXA143" s="699" t="s">
        <v>10061</v>
      </c>
      <c r="TXB143" s="700"/>
      <c r="TXC143" s="488"/>
      <c r="TXD143" s="488"/>
      <c r="TXE143" s="488"/>
      <c r="TXF143" s="488"/>
      <c r="TXG143" s="488"/>
      <c r="TXH143" s="488"/>
      <c r="TXI143" s="699" t="s">
        <v>10061</v>
      </c>
      <c r="TXJ143" s="700"/>
      <c r="TXK143" s="488"/>
      <c r="TXL143" s="488"/>
      <c r="TXM143" s="488"/>
      <c r="TXN143" s="488"/>
      <c r="TXO143" s="488"/>
      <c r="TXP143" s="488"/>
      <c r="TXQ143" s="699" t="s">
        <v>10061</v>
      </c>
      <c r="TXR143" s="700"/>
      <c r="TXS143" s="488"/>
      <c r="TXT143" s="488"/>
      <c r="TXU143" s="488"/>
      <c r="TXV143" s="488"/>
      <c r="TXW143" s="488"/>
      <c r="TXX143" s="488"/>
      <c r="TXY143" s="699" t="s">
        <v>10061</v>
      </c>
      <c r="TXZ143" s="700"/>
      <c r="TYA143" s="488"/>
      <c r="TYB143" s="488"/>
      <c r="TYC143" s="488"/>
      <c r="TYD143" s="488"/>
      <c r="TYE143" s="488"/>
      <c r="TYF143" s="488"/>
      <c r="TYG143" s="699" t="s">
        <v>10061</v>
      </c>
      <c r="TYH143" s="700"/>
      <c r="TYI143" s="488"/>
      <c r="TYJ143" s="488"/>
      <c r="TYK143" s="488"/>
      <c r="TYL143" s="488"/>
      <c r="TYM143" s="488"/>
      <c r="TYN143" s="488"/>
      <c r="TYO143" s="699" t="s">
        <v>10061</v>
      </c>
      <c r="TYP143" s="700"/>
      <c r="TYQ143" s="488"/>
      <c r="TYR143" s="488"/>
      <c r="TYS143" s="488"/>
      <c r="TYT143" s="488"/>
      <c r="TYU143" s="488"/>
      <c r="TYV143" s="488"/>
      <c r="TYW143" s="699" t="s">
        <v>10061</v>
      </c>
      <c r="TYX143" s="700"/>
      <c r="TYY143" s="488"/>
      <c r="TYZ143" s="488"/>
      <c r="TZA143" s="488"/>
      <c r="TZB143" s="488"/>
      <c r="TZC143" s="488"/>
      <c r="TZD143" s="488"/>
      <c r="TZE143" s="699" t="s">
        <v>10061</v>
      </c>
      <c r="TZF143" s="700"/>
      <c r="TZG143" s="488"/>
      <c r="TZH143" s="488"/>
      <c r="TZI143" s="488"/>
      <c r="TZJ143" s="488"/>
      <c r="TZK143" s="488"/>
      <c r="TZL143" s="488"/>
      <c r="TZM143" s="699" t="s">
        <v>10061</v>
      </c>
      <c r="TZN143" s="700"/>
      <c r="TZO143" s="488"/>
      <c r="TZP143" s="488"/>
      <c r="TZQ143" s="488"/>
      <c r="TZR143" s="488"/>
      <c r="TZS143" s="488"/>
      <c r="TZT143" s="488"/>
      <c r="TZU143" s="699" t="s">
        <v>10061</v>
      </c>
      <c r="TZV143" s="700"/>
      <c r="TZW143" s="488"/>
      <c r="TZX143" s="488"/>
      <c r="TZY143" s="488"/>
      <c r="TZZ143" s="488"/>
      <c r="UAA143" s="488"/>
      <c r="UAB143" s="488"/>
      <c r="UAC143" s="699" t="s">
        <v>10061</v>
      </c>
      <c r="UAD143" s="700"/>
      <c r="UAE143" s="488"/>
      <c r="UAF143" s="488"/>
      <c r="UAG143" s="488"/>
      <c r="UAH143" s="488"/>
      <c r="UAI143" s="488"/>
      <c r="UAJ143" s="488"/>
      <c r="UAK143" s="699" t="s">
        <v>10061</v>
      </c>
      <c r="UAL143" s="700"/>
      <c r="UAM143" s="488"/>
      <c r="UAN143" s="488"/>
      <c r="UAO143" s="488"/>
      <c r="UAP143" s="488"/>
      <c r="UAQ143" s="488"/>
      <c r="UAR143" s="488"/>
      <c r="UAS143" s="699" t="s">
        <v>10061</v>
      </c>
      <c r="UAT143" s="700"/>
      <c r="UAU143" s="488"/>
      <c r="UAV143" s="488"/>
      <c r="UAW143" s="488"/>
      <c r="UAX143" s="488"/>
      <c r="UAY143" s="488"/>
      <c r="UAZ143" s="488"/>
      <c r="UBA143" s="699" t="s">
        <v>10061</v>
      </c>
      <c r="UBB143" s="700"/>
      <c r="UBC143" s="488"/>
      <c r="UBD143" s="488"/>
      <c r="UBE143" s="488"/>
      <c r="UBF143" s="488"/>
      <c r="UBG143" s="488"/>
      <c r="UBH143" s="488"/>
      <c r="UBI143" s="699" t="s">
        <v>10061</v>
      </c>
      <c r="UBJ143" s="700"/>
      <c r="UBK143" s="488"/>
      <c r="UBL143" s="488"/>
      <c r="UBM143" s="488"/>
      <c r="UBN143" s="488"/>
      <c r="UBO143" s="488"/>
      <c r="UBP143" s="488"/>
      <c r="UBQ143" s="699" t="s">
        <v>10061</v>
      </c>
      <c r="UBR143" s="700"/>
      <c r="UBS143" s="488"/>
      <c r="UBT143" s="488"/>
      <c r="UBU143" s="488"/>
      <c r="UBV143" s="488"/>
      <c r="UBW143" s="488"/>
      <c r="UBX143" s="488"/>
      <c r="UBY143" s="699" t="s">
        <v>10061</v>
      </c>
      <c r="UBZ143" s="700"/>
      <c r="UCA143" s="488"/>
      <c r="UCB143" s="488"/>
      <c r="UCC143" s="488"/>
      <c r="UCD143" s="488"/>
      <c r="UCE143" s="488"/>
      <c r="UCF143" s="488"/>
      <c r="UCG143" s="699" t="s">
        <v>10061</v>
      </c>
      <c r="UCH143" s="700"/>
      <c r="UCI143" s="488"/>
      <c r="UCJ143" s="488"/>
      <c r="UCK143" s="488"/>
      <c r="UCL143" s="488"/>
      <c r="UCM143" s="488"/>
      <c r="UCN143" s="488"/>
      <c r="UCO143" s="699" t="s">
        <v>10061</v>
      </c>
      <c r="UCP143" s="700"/>
      <c r="UCQ143" s="488"/>
      <c r="UCR143" s="488"/>
      <c r="UCS143" s="488"/>
      <c r="UCT143" s="488"/>
      <c r="UCU143" s="488"/>
      <c r="UCV143" s="488"/>
      <c r="UCW143" s="699" t="s">
        <v>10061</v>
      </c>
      <c r="UCX143" s="700"/>
      <c r="UCY143" s="488"/>
      <c r="UCZ143" s="488"/>
      <c r="UDA143" s="488"/>
      <c r="UDB143" s="488"/>
      <c r="UDC143" s="488"/>
      <c r="UDD143" s="488"/>
      <c r="UDE143" s="699" t="s">
        <v>10061</v>
      </c>
      <c r="UDF143" s="700"/>
      <c r="UDG143" s="488"/>
      <c r="UDH143" s="488"/>
      <c r="UDI143" s="488"/>
      <c r="UDJ143" s="488"/>
      <c r="UDK143" s="488"/>
      <c r="UDL143" s="488"/>
      <c r="UDM143" s="699" t="s">
        <v>10061</v>
      </c>
      <c r="UDN143" s="700"/>
      <c r="UDO143" s="488"/>
      <c r="UDP143" s="488"/>
      <c r="UDQ143" s="488"/>
      <c r="UDR143" s="488"/>
      <c r="UDS143" s="488"/>
      <c r="UDT143" s="488"/>
      <c r="UDU143" s="699" t="s">
        <v>10061</v>
      </c>
      <c r="UDV143" s="700"/>
      <c r="UDW143" s="488"/>
      <c r="UDX143" s="488"/>
      <c r="UDY143" s="488"/>
      <c r="UDZ143" s="488"/>
      <c r="UEA143" s="488"/>
      <c r="UEB143" s="488"/>
      <c r="UEC143" s="699" t="s">
        <v>10061</v>
      </c>
      <c r="UED143" s="700"/>
      <c r="UEE143" s="488"/>
      <c r="UEF143" s="488"/>
      <c r="UEG143" s="488"/>
      <c r="UEH143" s="488"/>
      <c r="UEI143" s="488"/>
      <c r="UEJ143" s="488"/>
      <c r="UEK143" s="699" t="s">
        <v>10061</v>
      </c>
      <c r="UEL143" s="700"/>
      <c r="UEM143" s="488"/>
      <c r="UEN143" s="488"/>
      <c r="UEO143" s="488"/>
      <c r="UEP143" s="488"/>
      <c r="UEQ143" s="488"/>
      <c r="UER143" s="488"/>
      <c r="UES143" s="699" t="s">
        <v>10061</v>
      </c>
      <c r="UET143" s="700"/>
      <c r="UEU143" s="488"/>
      <c r="UEV143" s="488"/>
      <c r="UEW143" s="488"/>
      <c r="UEX143" s="488"/>
      <c r="UEY143" s="488"/>
      <c r="UEZ143" s="488"/>
      <c r="UFA143" s="699" t="s">
        <v>10061</v>
      </c>
      <c r="UFB143" s="700"/>
      <c r="UFC143" s="488"/>
      <c r="UFD143" s="488"/>
      <c r="UFE143" s="488"/>
      <c r="UFF143" s="488"/>
      <c r="UFG143" s="488"/>
      <c r="UFH143" s="488"/>
      <c r="UFI143" s="699" t="s">
        <v>10061</v>
      </c>
      <c r="UFJ143" s="700"/>
      <c r="UFK143" s="488"/>
      <c r="UFL143" s="488"/>
      <c r="UFM143" s="488"/>
      <c r="UFN143" s="488"/>
      <c r="UFO143" s="488"/>
      <c r="UFP143" s="488"/>
      <c r="UFQ143" s="699" t="s">
        <v>10061</v>
      </c>
      <c r="UFR143" s="700"/>
      <c r="UFS143" s="488"/>
      <c r="UFT143" s="488"/>
      <c r="UFU143" s="488"/>
      <c r="UFV143" s="488"/>
      <c r="UFW143" s="488"/>
      <c r="UFX143" s="488"/>
      <c r="UFY143" s="699" t="s">
        <v>10061</v>
      </c>
      <c r="UFZ143" s="700"/>
      <c r="UGA143" s="488"/>
      <c r="UGB143" s="488"/>
      <c r="UGC143" s="488"/>
      <c r="UGD143" s="488"/>
      <c r="UGE143" s="488"/>
      <c r="UGF143" s="488"/>
      <c r="UGG143" s="699" t="s">
        <v>10061</v>
      </c>
      <c r="UGH143" s="700"/>
      <c r="UGI143" s="488"/>
      <c r="UGJ143" s="488"/>
      <c r="UGK143" s="488"/>
      <c r="UGL143" s="488"/>
      <c r="UGM143" s="488"/>
      <c r="UGN143" s="488"/>
      <c r="UGO143" s="699" t="s">
        <v>10061</v>
      </c>
      <c r="UGP143" s="700"/>
      <c r="UGQ143" s="488"/>
      <c r="UGR143" s="488"/>
      <c r="UGS143" s="488"/>
      <c r="UGT143" s="488"/>
      <c r="UGU143" s="488"/>
      <c r="UGV143" s="488"/>
      <c r="UGW143" s="699" t="s">
        <v>10061</v>
      </c>
      <c r="UGX143" s="700"/>
      <c r="UGY143" s="488"/>
      <c r="UGZ143" s="488"/>
      <c r="UHA143" s="488"/>
      <c r="UHB143" s="488"/>
      <c r="UHC143" s="488"/>
      <c r="UHD143" s="488"/>
      <c r="UHE143" s="699" t="s">
        <v>10061</v>
      </c>
      <c r="UHF143" s="700"/>
      <c r="UHG143" s="488"/>
      <c r="UHH143" s="488"/>
      <c r="UHI143" s="488"/>
      <c r="UHJ143" s="488"/>
      <c r="UHK143" s="488"/>
      <c r="UHL143" s="488"/>
      <c r="UHM143" s="699" t="s">
        <v>10061</v>
      </c>
      <c r="UHN143" s="700"/>
      <c r="UHO143" s="488"/>
      <c r="UHP143" s="488"/>
      <c r="UHQ143" s="488"/>
      <c r="UHR143" s="488"/>
      <c r="UHS143" s="488"/>
      <c r="UHT143" s="488"/>
      <c r="UHU143" s="699" t="s">
        <v>10061</v>
      </c>
      <c r="UHV143" s="700"/>
      <c r="UHW143" s="488"/>
      <c r="UHX143" s="488"/>
      <c r="UHY143" s="488"/>
      <c r="UHZ143" s="488"/>
      <c r="UIA143" s="488"/>
      <c r="UIB143" s="488"/>
      <c r="UIC143" s="699" t="s">
        <v>10061</v>
      </c>
      <c r="UID143" s="700"/>
      <c r="UIE143" s="488"/>
      <c r="UIF143" s="488"/>
      <c r="UIG143" s="488"/>
      <c r="UIH143" s="488"/>
      <c r="UII143" s="488"/>
      <c r="UIJ143" s="488"/>
      <c r="UIK143" s="699" t="s">
        <v>10061</v>
      </c>
      <c r="UIL143" s="700"/>
      <c r="UIM143" s="488"/>
      <c r="UIN143" s="488"/>
      <c r="UIO143" s="488"/>
      <c r="UIP143" s="488"/>
      <c r="UIQ143" s="488"/>
      <c r="UIR143" s="488"/>
      <c r="UIS143" s="699" t="s">
        <v>10061</v>
      </c>
      <c r="UIT143" s="700"/>
      <c r="UIU143" s="488"/>
      <c r="UIV143" s="488"/>
      <c r="UIW143" s="488"/>
      <c r="UIX143" s="488"/>
      <c r="UIY143" s="488"/>
      <c r="UIZ143" s="488"/>
      <c r="UJA143" s="699" t="s">
        <v>10061</v>
      </c>
      <c r="UJB143" s="700"/>
      <c r="UJC143" s="488"/>
      <c r="UJD143" s="488"/>
      <c r="UJE143" s="488"/>
      <c r="UJF143" s="488"/>
      <c r="UJG143" s="488"/>
      <c r="UJH143" s="488"/>
      <c r="UJI143" s="699" t="s">
        <v>10061</v>
      </c>
      <c r="UJJ143" s="700"/>
      <c r="UJK143" s="488"/>
      <c r="UJL143" s="488"/>
      <c r="UJM143" s="488"/>
      <c r="UJN143" s="488"/>
      <c r="UJO143" s="488"/>
      <c r="UJP143" s="488"/>
      <c r="UJQ143" s="699" t="s">
        <v>10061</v>
      </c>
      <c r="UJR143" s="700"/>
      <c r="UJS143" s="488"/>
      <c r="UJT143" s="488"/>
      <c r="UJU143" s="488"/>
      <c r="UJV143" s="488"/>
      <c r="UJW143" s="488"/>
      <c r="UJX143" s="488"/>
      <c r="UJY143" s="699" t="s">
        <v>10061</v>
      </c>
      <c r="UJZ143" s="700"/>
      <c r="UKA143" s="488"/>
      <c r="UKB143" s="488"/>
      <c r="UKC143" s="488"/>
      <c r="UKD143" s="488"/>
      <c r="UKE143" s="488"/>
      <c r="UKF143" s="488"/>
      <c r="UKG143" s="699" t="s">
        <v>10061</v>
      </c>
      <c r="UKH143" s="700"/>
      <c r="UKI143" s="488"/>
      <c r="UKJ143" s="488"/>
      <c r="UKK143" s="488"/>
      <c r="UKL143" s="488"/>
      <c r="UKM143" s="488"/>
      <c r="UKN143" s="488"/>
      <c r="UKO143" s="699" t="s">
        <v>10061</v>
      </c>
      <c r="UKP143" s="700"/>
      <c r="UKQ143" s="488"/>
      <c r="UKR143" s="488"/>
      <c r="UKS143" s="488"/>
      <c r="UKT143" s="488"/>
      <c r="UKU143" s="488"/>
      <c r="UKV143" s="488"/>
      <c r="UKW143" s="699" t="s">
        <v>10061</v>
      </c>
      <c r="UKX143" s="700"/>
      <c r="UKY143" s="488"/>
      <c r="UKZ143" s="488"/>
      <c r="ULA143" s="488"/>
      <c r="ULB143" s="488"/>
      <c r="ULC143" s="488"/>
      <c r="ULD143" s="488"/>
      <c r="ULE143" s="699" t="s">
        <v>10061</v>
      </c>
      <c r="ULF143" s="700"/>
      <c r="ULG143" s="488"/>
      <c r="ULH143" s="488"/>
      <c r="ULI143" s="488"/>
      <c r="ULJ143" s="488"/>
      <c r="ULK143" s="488"/>
      <c r="ULL143" s="488"/>
      <c r="ULM143" s="699" t="s">
        <v>10061</v>
      </c>
      <c r="ULN143" s="700"/>
      <c r="ULO143" s="488"/>
      <c r="ULP143" s="488"/>
      <c r="ULQ143" s="488"/>
      <c r="ULR143" s="488"/>
      <c r="ULS143" s="488"/>
      <c r="ULT143" s="488"/>
      <c r="ULU143" s="699" t="s">
        <v>10061</v>
      </c>
      <c r="ULV143" s="700"/>
      <c r="ULW143" s="488"/>
      <c r="ULX143" s="488"/>
      <c r="ULY143" s="488"/>
      <c r="ULZ143" s="488"/>
      <c r="UMA143" s="488"/>
      <c r="UMB143" s="488"/>
      <c r="UMC143" s="699" t="s">
        <v>10061</v>
      </c>
      <c r="UMD143" s="700"/>
      <c r="UME143" s="488"/>
      <c r="UMF143" s="488"/>
      <c r="UMG143" s="488"/>
      <c r="UMH143" s="488"/>
      <c r="UMI143" s="488"/>
      <c r="UMJ143" s="488"/>
      <c r="UMK143" s="699" t="s">
        <v>10061</v>
      </c>
      <c r="UML143" s="700"/>
      <c r="UMM143" s="488"/>
      <c r="UMN143" s="488"/>
      <c r="UMO143" s="488"/>
      <c r="UMP143" s="488"/>
      <c r="UMQ143" s="488"/>
      <c r="UMR143" s="488"/>
      <c r="UMS143" s="699" t="s">
        <v>10061</v>
      </c>
      <c r="UMT143" s="700"/>
      <c r="UMU143" s="488"/>
      <c r="UMV143" s="488"/>
      <c r="UMW143" s="488"/>
      <c r="UMX143" s="488"/>
      <c r="UMY143" s="488"/>
      <c r="UMZ143" s="488"/>
      <c r="UNA143" s="699" t="s">
        <v>10061</v>
      </c>
      <c r="UNB143" s="700"/>
      <c r="UNC143" s="488"/>
      <c r="UND143" s="488"/>
      <c r="UNE143" s="488"/>
      <c r="UNF143" s="488"/>
      <c r="UNG143" s="488"/>
      <c r="UNH143" s="488"/>
      <c r="UNI143" s="699" t="s">
        <v>10061</v>
      </c>
      <c r="UNJ143" s="700"/>
      <c r="UNK143" s="488"/>
      <c r="UNL143" s="488"/>
      <c r="UNM143" s="488"/>
      <c r="UNN143" s="488"/>
      <c r="UNO143" s="488"/>
      <c r="UNP143" s="488"/>
      <c r="UNQ143" s="699" t="s">
        <v>10061</v>
      </c>
      <c r="UNR143" s="700"/>
      <c r="UNS143" s="488"/>
      <c r="UNT143" s="488"/>
      <c r="UNU143" s="488"/>
      <c r="UNV143" s="488"/>
      <c r="UNW143" s="488"/>
      <c r="UNX143" s="488"/>
      <c r="UNY143" s="699" t="s">
        <v>10061</v>
      </c>
      <c r="UNZ143" s="700"/>
      <c r="UOA143" s="488"/>
      <c r="UOB143" s="488"/>
      <c r="UOC143" s="488"/>
      <c r="UOD143" s="488"/>
      <c r="UOE143" s="488"/>
      <c r="UOF143" s="488"/>
      <c r="UOG143" s="699" t="s">
        <v>10061</v>
      </c>
      <c r="UOH143" s="700"/>
      <c r="UOI143" s="488"/>
      <c r="UOJ143" s="488"/>
      <c r="UOK143" s="488"/>
      <c r="UOL143" s="488"/>
      <c r="UOM143" s="488"/>
      <c r="UON143" s="488"/>
      <c r="UOO143" s="699" t="s">
        <v>10061</v>
      </c>
      <c r="UOP143" s="700"/>
      <c r="UOQ143" s="488"/>
      <c r="UOR143" s="488"/>
      <c r="UOS143" s="488"/>
      <c r="UOT143" s="488"/>
      <c r="UOU143" s="488"/>
      <c r="UOV143" s="488"/>
      <c r="UOW143" s="699" t="s">
        <v>10061</v>
      </c>
      <c r="UOX143" s="700"/>
      <c r="UOY143" s="488"/>
      <c r="UOZ143" s="488"/>
      <c r="UPA143" s="488"/>
      <c r="UPB143" s="488"/>
      <c r="UPC143" s="488"/>
      <c r="UPD143" s="488"/>
      <c r="UPE143" s="699" t="s">
        <v>10061</v>
      </c>
      <c r="UPF143" s="700"/>
      <c r="UPG143" s="488"/>
      <c r="UPH143" s="488"/>
      <c r="UPI143" s="488"/>
      <c r="UPJ143" s="488"/>
      <c r="UPK143" s="488"/>
      <c r="UPL143" s="488"/>
      <c r="UPM143" s="699" t="s">
        <v>10061</v>
      </c>
      <c r="UPN143" s="700"/>
      <c r="UPO143" s="488"/>
      <c r="UPP143" s="488"/>
      <c r="UPQ143" s="488"/>
      <c r="UPR143" s="488"/>
      <c r="UPS143" s="488"/>
      <c r="UPT143" s="488"/>
      <c r="UPU143" s="699" t="s">
        <v>10061</v>
      </c>
      <c r="UPV143" s="700"/>
      <c r="UPW143" s="488"/>
      <c r="UPX143" s="488"/>
      <c r="UPY143" s="488"/>
      <c r="UPZ143" s="488"/>
      <c r="UQA143" s="488"/>
      <c r="UQB143" s="488"/>
      <c r="UQC143" s="699" t="s">
        <v>10061</v>
      </c>
      <c r="UQD143" s="700"/>
      <c r="UQE143" s="488"/>
      <c r="UQF143" s="488"/>
      <c r="UQG143" s="488"/>
      <c r="UQH143" s="488"/>
      <c r="UQI143" s="488"/>
      <c r="UQJ143" s="488"/>
      <c r="UQK143" s="699" t="s">
        <v>10061</v>
      </c>
      <c r="UQL143" s="700"/>
      <c r="UQM143" s="488"/>
      <c r="UQN143" s="488"/>
      <c r="UQO143" s="488"/>
      <c r="UQP143" s="488"/>
      <c r="UQQ143" s="488"/>
      <c r="UQR143" s="488"/>
      <c r="UQS143" s="699" t="s">
        <v>10061</v>
      </c>
      <c r="UQT143" s="700"/>
      <c r="UQU143" s="488"/>
      <c r="UQV143" s="488"/>
      <c r="UQW143" s="488"/>
      <c r="UQX143" s="488"/>
      <c r="UQY143" s="488"/>
      <c r="UQZ143" s="488"/>
      <c r="URA143" s="699" t="s">
        <v>10061</v>
      </c>
      <c r="URB143" s="700"/>
      <c r="URC143" s="488"/>
      <c r="URD143" s="488"/>
      <c r="URE143" s="488"/>
      <c r="URF143" s="488"/>
      <c r="URG143" s="488"/>
      <c r="URH143" s="488"/>
      <c r="URI143" s="699" t="s">
        <v>10061</v>
      </c>
      <c r="URJ143" s="700"/>
      <c r="URK143" s="488"/>
      <c r="URL143" s="488"/>
      <c r="URM143" s="488"/>
      <c r="URN143" s="488"/>
      <c r="URO143" s="488"/>
      <c r="URP143" s="488"/>
      <c r="URQ143" s="699" t="s">
        <v>10061</v>
      </c>
      <c r="URR143" s="700"/>
      <c r="URS143" s="488"/>
      <c r="URT143" s="488"/>
      <c r="URU143" s="488"/>
      <c r="URV143" s="488"/>
      <c r="URW143" s="488"/>
      <c r="URX143" s="488"/>
      <c r="URY143" s="699" t="s">
        <v>10061</v>
      </c>
      <c r="URZ143" s="700"/>
      <c r="USA143" s="488"/>
      <c r="USB143" s="488"/>
      <c r="USC143" s="488"/>
      <c r="USD143" s="488"/>
      <c r="USE143" s="488"/>
      <c r="USF143" s="488"/>
      <c r="USG143" s="699" t="s">
        <v>10061</v>
      </c>
      <c r="USH143" s="700"/>
      <c r="USI143" s="488"/>
      <c r="USJ143" s="488"/>
      <c r="USK143" s="488"/>
      <c r="USL143" s="488"/>
      <c r="USM143" s="488"/>
      <c r="USN143" s="488"/>
      <c r="USO143" s="699" t="s">
        <v>10061</v>
      </c>
      <c r="USP143" s="700"/>
      <c r="USQ143" s="488"/>
      <c r="USR143" s="488"/>
      <c r="USS143" s="488"/>
      <c r="UST143" s="488"/>
      <c r="USU143" s="488"/>
      <c r="USV143" s="488"/>
      <c r="USW143" s="699" t="s">
        <v>10061</v>
      </c>
      <c r="USX143" s="700"/>
      <c r="USY143" s="488"/>
      <c r="USZ143" s="488"/>
      <c r="UTA143" s="488"/>
      <c r="UTB143" s="488"/>
      <c r="UTC143" s="488"/>
      <c r="UTD143" s="488"/>
      <c r="UTE143" s="699" t="s">
        <v>10061</v>
      </c>
      <c r="UTF143" s="700"/>
      <c r="UTG143" s="488"/>
      <c r="UTH143" s="488"/>
      <c r="UTI143" s="488"/>
      <c r="UTJ143" s="488"/>
      <c r="UTK143" s="488"/>
      <c r="UTL143" s="488"/>
      <c r="UTM143" s="699" t="s">
        <v>10061</v>
      </c>
      <c r="UTN143" s="700"/>
      <c r="UTO143" s="488"/>
      <c r="UTP143" s="488"/>
      <c r="UTQ143" s="488"/>
      <c r="UTR143" s="488"/>
      <c r="UTS143" s="488"/>
      <c r="UTT143" s="488"/>
      <c r="UTU143" s="699" t="s">
        <v>10061</v>
      </c>
      <c r="UTV143" s="700"/>
      <c r="UTW143" s="488"/>
      <c r="UTX143" s="488"/>
      <c r="UTY143" s="488"/>
      <c r="UTZ143" s="488"/>
      <c r="UUA143" s="488"/>
      <c r="UUB143" s="488"/>
      <c r="UUC143" s="699" t="s">
        <v>10061</v>
      </c>
      <c r="UUD143" s="700"/>
      <c r="UUE143" s="488"/>
      <c r="UUF143" s="488"/>
      <c r="UUG143" s="488"/>
      <c r="UUH143" s="488"/>
      <c r="UUI143" s="488"/>
      <c r="UUJ143" s="488"/>
      <c r="UUK143" s="699" t="s">
        <v>10061</v>
      </c>
      <c r="UUL143" s="700"/>
      <c r="UUM143" s="488"/>
      <c r="UUN143" s="488"/>
      <c r="UUO143" s="488"/>
      <c r="UUP143" s="488"/>
      <c r="UUQ143" s="488"/>
      <c r="UUR143" s="488"/>
      <c r="UUS143" s="699" t="s">
        <v>10061</v>
      </c>
      <c r="UUT143" s="700"/>
      <c r="UUU143" s="488"/>
      <c r="UUV143" s="488"/>
      <c r="UUW143" s="488"/>
      <c r="UUX143" s="488"/>
      <c r="UUY143" s="488"/>
      <c r="UUZ143" s="488"/>
      <c r="UVA143" s="699" t="s">
        <v>10061</v>
      </c>
      <c r="UVB143" s="700"/>
      <c r="UVC143" s="488"/>
      <c r="UVD143" s="488"/>
      <c r="UVE143" s="488"/>
      <c r="UVF143" s="488"/>
      <c r="UVG143" s="488"/>
      <c r="UVH143" s="488"/>
      <c r="UVI143" s="699" t="s">
        <v>10061</v>
      </c>
      <c r="UVJ143" s="700"/>
      <c r="UVK143" s="488"/>
      <c r="UVL143" s="488"/>
      <c r="UVM143" s="488"/>
      <c r="UVN143" s="488"/>
      <c r="UVO143" s="488"/>
      <c r="UVP143" s="488"/>
      <c r="UVQ143" s="699" t="s">
        <v>10061</v>
      </c>
      <c r="UVR143" s="700"/>
      <c r="UVS143" s="488"/>
      <c r="UVT143" s="488"/>
      <c r="UVU143" s="488"/>
      <c r="UVV143" s="488"/>
      <c r="UVW143" s="488"/>
      <c r="UVX143" s="488"/>
      <c r="UVY143" s="699" t="s">
        <v>10061</v>
      </c>
      <c r="UVZ143" s="700"/>
      <c r="UWA143" s="488"/>
      <c r="UWB143" s="488"/>
      <c r="UWC143" s="488"/>
      <c r="UWD143" s="488"/>
      <c r="UWE143" s="488"/>
      <c r="UWF143" s="488"/>
      <c r="UWG143" s="699" t="s">
        <v>10061</v>
      </c>
      <c r="UWH143" s="700"/>
      <c r="UWI143" s="488"/>
      <c r="UWJ143" s="488"/>
      <c r="UWK143" s="488"/>
      <c r="UWL143" s="488"/>
      <c r="UWM143" s="488"/>
      <c r="UWN143" s="488"/>
      <c r="UWO143" s="699" t="s">
        <v>10061</v>
      </c>
      <c r="UWP143" s="700"/>
      <c r="UWQ143" s="488"/>
      <c r="UWR143" s="488"/>
      <c r="UWS143" s="488"/>
      <c r="UWT143" s="488"/>
      <c r="UWU143" s="488"/>
      <c r="UWV143" s="488"/>
      <c r="UWW143" s="699" t="s">
        <v>10061</v>
      </c>
      <c r="UWX143" s="700"/>
      <c r="UWY143" s="488"/>
      <c r="UWZ143" s="488"/>
      <c r="UXA143" s="488"/>
      <c r="UXB143" s="488"/>
      <c r="UXC143" s="488"/>
      <c r="UXD143" s="488"/>
      <c r="UXE143" s="699" t="s">
        <v>10061</v>
      </c>
      <c r="UXF143" s="700"/>
      <c r="UXG143" s="488"/>
      <c r="UXH143" s="488"/>
      <c r="UXI143" s="488"/>
      <c r="UXJ143" s="488"/>
      <c r="UXK143" s="488"/>
      <c r="UXL143" s="488"/>
      <c r="UXM143" s="699" t="s">
        <v>10061</v>
      </c>
      <c r="UXN143" s="700"/>
      <c r="UXO143" s="488"/>
      <c r="UXP143" s="488"/>
      <c r="UXQ143" s="488"/>
      <c r="UXR143" s="488"/>
      <c r="UXS143" s="488"/>
      <c r="UXT143" s="488"/>
      <c r="UXU143" s="699" t="s">
        <v>10061</v>
      </c>
      <c r="UXV143" s="700"/>
      <c r="UXW143" s="488"/>
      <c r="UXX143" s="488"/>
      <c r="UXY143" s="488"/>
      <c r="UXZ143" s="488"/>
      <c r="UYA143" s="488"/>
      <c r="UYB143" s="488"/>
      <c r="UYC143" s="699" t="s">
        <v>10061</v>
      </c>
      <c r="UYD143" s="700"/>
      <c r="UYE143" s="488"/>
      <c r="UYF143" s="488"/>
      <c r="UYG143" s="488"/>
      <c r="UYH143" s="488"/>
      <c r="UYI143" s="488"/>
      <c r="UYJ143" s="488"/>
      <c r="UYK143" s="699" t="s">
        <v>10061</v>
      </c>
      <c r="UYL143" s="700"/>
      <c r="UYM143" s="488"/>
      <c r="UYN143" s="488"/>
      <c r="UYO143" s="488"/>
      <c r="UYP143" s="488"/>
      <c r="UYQ143" s="488"/>
      <c r="UYR143" s="488"/>
      <c r="UYS143" s="699" t="s">
        <v>10061</v>
      </c>
      <c r="UYT143" s="700"/>
      <c r="UYU143" s="488"/>
      <c r="UYV143" s="488"/>
      <c r="UYW143" s="488"/>
      <c r="UYX143" s="488"/>
      <c r="UYY143" s="488"/>
      <c r="UYZ143" s="488"/>
      <c r="UZA143" s="699" t="s">
        <v>10061</v>
      </c>
      <c r="UZB143" s="700"/>
      <c r="UZC143" s="488"/>
      <c r="UZD143" s="488"/>
      <c r="UZE143" s="488"/>
      <c r="UZF143" s="488"/>
      <c r="UZG143" s="488"/>
      <c r="UZH143" s="488"/>
      <c r="UZI143" s="699" t="s">
        <v>10061</v>
      </c>
      <c r="UZJ143" s="700"/>
      <c r="UZK143" s="488"/>
      <c r="UZL143" s="488"/>
      <c r="UZM143" s="488"/>
      <c r="UZN143" s="488"/>
      <c r="UZO143" s="488"/>
      <c r="UZP143" s="488"/>
      <c r="UZQ143" s="699" t="s">
        <v>10061</v>
      </c>
      <c r="UZR143" s="700"/>
      <c r="UZS143" s="488"/>
      <c r="UZT143" s="488"/>
      <c r="UZU143" s="488"/>
      <c r="UZV143" s="488"/>
      <c r="UZW143" s="488"/>
      <c r="UZX143" s="488"/>
      <c r="UZY143" s="699" t="s">
        <v>10061</v>
      </c>
      <c r="UZZ143" s="700"/>
      <c r="VAA143" s="488"/>
      <c r="VAB143" s="488"/>
      <c r="VAC143" s="488"/>
      <c r="VAD143" s="488"/>
      <c r="VAE143" s="488"/>
      <c r="VAF143" s="488"/>
      <c r="VAG143" s="699" t="s">
        <v>10061</v>
      </c>
      <c r="VAH143" s="700"/>
      <c r="VAI143" s="488"/>
      <c r="VAJ143" s="488"/>
      <c r="VAK143" s="488"/>
      <c r="VAL143" s="488"/>
      <c r="VAM143" s="488"/>
      <c r="VAN143" s="488"/>
      <c r="VAO143" s="699" t="s">
        <v>10061</v>
      </c>
      <c r="VAP143" s="700"/>
      <c r="VAQ143" s="488"/>
      <c r="VAR143" s="488"/>
      <c r="VAS143" s="488"/>
      <c r="VAT143" s="488"/>
      <c r="VAU143" s="488"/>
      <c r="VAV143" s="488"/>
      <c r="VAW143" s="699" t="s">
        <v>10061</v>
      </c>
      <c r="VAX143" s="700"/>
      <c r="VAY143" s="488"/>
      <c r="VAZ143" s="488"/>
      <c r="VBA143" s="488"/>
      <c r="VBB143" s="488"/>
      <c r="VBC143" s="488"/>
      <c r="VBD143" s="488"/>
      <c r="VBE143" s="699" t="s">
        <v>10061</v>
      </c>
      <c r="VBF143" s="700"/>
      <c r="VBG143" s="488"/>
      <c r="VBH143" s="488"/>
      <c r="VBI143" s="488"/>
      <c r="VBJ143" s="488"/>
      <c r="VBK143" s="488"/>
      <c r="VBL143" s="488"/>
      <c r="VBM143" s="699" t="s">
        <v>10061</v>
      </c>
      <c r="VBN143" s="700"/>
      <c r="VBO143" s="488"/>
      <c r="VBP143" s="488"/>
      <c r="VBQ143" s="488"/>
      <c r="VBR143" s="488"/>
      <c r="VBS143" s="488"/>
      <c r="VBT143" s="488"/>
      <c r="VBU143" s="699" t="s">
        <v>10061</v>
      </c>
      <c r="VBV143" s="700"/>
      <c r="VBW143" s="488"/>
      <c r="VBX143" s="488"/>
      <c r="VBY143" s="488"/>
      <c r="VBZ143" s="488"/>
      <c r="VCA143" s="488"/>
      <c r="VCB143" s="488"/>
      <c r="VCC143" s="699" t="s">
        <v>10061</v>
      </c>
      <c r="VCD143" s="700"/>
      <c r="VCE143" s="488"/>
      <c r="VCF143" s="488"/>
      <c r="VCG143" s="488"/>
      <c r="VCH143" s="488"/>
      <c r="VCI143" s="488"/>
      <c r="VCJ143" s="488"/>
      <c r="VCK143" s="699" t="s">
        <v>10061</v>
      </c>
      <c r="VCL143" s="700"/>
      <c r="VCM143" s="488"/>
      <c r="VCN143" s="488"/>
      <c r="VCO143" s="488"/>
      <c r="VCP143" s="488"/>
      <c r="VCQ143" s="488"/>
      <c r="VCR143" s="488"/>
      <c r="VCS143" s="699" t="s">
        <v>10061</v>
      </c>
      <c r="VCT143" s="700"/>
      <c r="VCU143" s="488"/>
      <c r="VCV143" s="488"/>
      <c r="VCW143" s="488"/>
      <c r="VCX143" s="488"/>
      <c r="VCY143" s="488"/>
      <c r="VCZ143" s="488"/>
      <c r="VDA143" s="699" t="s">
        <v>10061</v>
      </c>
      <c r="VDB143" s="700"/>
      <c r="VDC143" s="488"/>
      <c r="VDD143" s="488"/>
      <c r="VDE143" s="488"/>
      <c r="VDF143" s="488"/>
      <c r="VDG143" s="488"/>
      <c r="VDH143" s="488"/>
      <c r="VDI143" s="699" t="s">
        <v>10061</v>
      </c>
      <c r="VDJ143" s="700"/>
      <c r="VDK143" s="488"/>
      <c r="VDL143" s="488"/>
      <c r="VDM143" s="488"/>
      <c r="VDN143" s="488"/>
      <c r="VDO143" s="488"/>
      <c r="VDP143" s="488"/>
      <c r="VDQ143" s="699" t="s">
        <v>10061</v>
      </c>
      <c r="VDR143" s="700"/>
      <c r="VDS143" s="488"/>
      <c r="VDT143" s="488"/>
      <c r="VDU143" s="488"/>
      <c r="VDV143" s="488"/>
      <c r="VDW143" s="488"/>
      <c r="VDX143" s="488"/>
      <c r="VDY143" s="699" t="s">
        <v>10061</v>
      </c>
      <c r="VDZ143" s="700"/>
      <c r="VEA143" s="488"/>
      <c r="VEB143" s="488"/>
      <c r="VEC143" s="488"/>
      <c r="VED143" s="488"/>
      <c r="VEE143" s="488"/>
      <c r="VEF143" s="488"/>
      <c r="VEG143" s="699" t="s">
        <v>10061</v>
      </c>
      <c r="VEH143" s="700"/>
      <c r="VEI143" s="488"/>
      <c r="VEJ143" s="488"/>
      <c r="VEK143" s="488"/>
      <c r="VEL143" s="488"/>
      <c r="VEM143" s="488"/>
      <c r="VEN143" s="488"/>
      <c r="VEO143" s="699" t="s">
        <v>10061</v>
      </c>
      <c r="VEP143" s="700"/>
      <c r="VEQ143" s="488"/>
      <c r="VER143" s="488"/>
      <c r="VES143" s="488"/>
      <c r="VET143" s="488"/>
      <c r="VEU143" s="488"/>
      <c r="VEV143" s="488"/>
      <c r="VEW143" s="699" t="s">
        <v>10061</v>
      </c>
      <c r="VEX143" s="700"/>
      <c r="VEY143" s="488"/>
      <c r="VEZ143" s="488"/>
      <c r="VFA143" s="488"/>
      <c r="VFB143" s="488"/>
      <c r="VFC143" s="488"/>
      <c r="VFD143" s="488"/>
      <c r="VFE143" s="699" t="s">
        <v>10061</v>
      </c>
      <c r="VFF143" s="700"/>
      <c r="VFG143" s="488"/>
      <c r="VFH143" s="488"/>
      <c r="VFI143" s="488"/>
      <c r="VFJ143" s="488"/>
      <c r="VFK143" s="488"/>
      <c r="VFL143" s="488"/>
      <c r="VFM143" s="699" t="s">
        <v>10061</v>
      </c>
      <c r="VFN143" s="700"/>
      <c r="VFO143" s="488"/>
      <c r="VFP143" s="488"/>
      <c r="VFQ143" s="488"/>
      <c r="VFR143" s="488"/>
      <c r="VFS143" s="488"/>
      <c r="VFT143" s="488"/>
      <c r="VFU143" s="699" t="s">
        <v>10061</v>
      </c>
      <c r="VFV143" s="700"/>
      <c r="VFW143" s="488"/>
      <c r="VFX143" s="488"/>
      <c r="VFY143" s="488"/>
      <c r="VFZ143" s="488"/>
      <c r="VGA143" s="488"/>
      <c r="VGB143" s="488"/>
      <c r="VGC143" s="699" t="s">
        <v>10061</v>
      </c>
      <c r="VGD143" s="700"/>
      <c r="VGE143" s="488"/>
      <c r="VGF143" s="488"/>
      <c r="VGG143" s="488"/>
      <c r="VGH143" s="488"/>
      <c r="VGI143" s="488"/>
      <c r="VGJ143" s="488"/>
      <c r="VGK143" s="699" t="s">
        <v>10061</v>
      </c>
      <c r="VGL143" s="700"/>
      <c r="VGM143" s="488"/>
      <c r="VGN143" s="488"/>
      <c r="VGO143" s="488"/>
      <c r="VGP143" s="488"/>
      <c r="VGQ143" s="488"/>
      <c r="VGR143" s="488"/>
      <c r="VGS143" s="699" t="s">
        <v>10061</v>
      </c>
      <c r="VGT143" s="700"/>
      <c r="VGU143" s="488"/>
      <c r="VGV143" s="488"/>
      <c r="VGW143" s="488"/>
      <c r="VGX143" s="488"/>
      <c r="VGY143" s="488"/>
      <c r="VGZ143" s="488"/>
      <c r="VHA143" s="699" t="s">
        <v>10061</v>
      </c>
      <c r="VHB143" s="700"/>
      <c r="VHC143" s="488"/>
      <c r="VHD143" s="488"/>
      <c r="VHE143" s="488"/>
      <c r="VHF143" s="488"/>
      <c r="VHG143" s="488"/>
      <c r="VHH143" s="488"/>
      <c r="VHI143" s="699" t="s">
        <v>10061</v>
      </c>
      <c r="VHJ143" s="700"/>
      <c r="VHK143" s="488"/>
      <c r="VHL143" s="488"/>
      <c r="VHM143" s="488"/>
      <c r="VHN143" s="488"/>
      <c r="VHO143" s="488"/>
      <c r="VHP143" s="488"/>
      <c r="VHQ143" s="699" t="s">
        <v>10061</v>
      </c>
      <c r="VHR143" s="700"/>
      <c r="VHS143" s="488"/>
      <c r="VHT143" s="488"/>
      <c r="VHU143" s="488"/>
      <c r="VHV143" s="488"/>
      <c r="VHW143" s="488"/>
      <c r="VHX143" s="488"/>
      <c r="VHY143" s="699" t="s">
        <v>10061</v>
      </c>
      <c r="VHZ143" s="700"/>
      <c r="VIA143" s="488"/>
      <c r="VIB143" s="488"/>
      <c r="VIC143" s="488"/>
      <c r="VID143" s="488"/>
      <c r="VIE143" s="488"/>
      <c r="VIF143" s="488"/>
      <c r="VIG143" s="699" t="s">
        <v>10061</v>
      </c>
      <c r="VIH143" s="700"/>
      <c r="VII143" s="488"/>
      <c r="VIJ143" s="488"/>
      <c r="VIK143" s="488"/>
      <c r="VIL143" s="488"/>
      <c r="VIM143" s="488"/>
      <c r="VIN143" s="488"/>
      <c r="VIO143" s="699" t="s">
        <v>10061</v>
      </c>
      <c r="VIP143" s="700"/>
      <c r="VIQ143" s="488"/>
      <c r="VIR143" s="488"/>
      <c r="VIS143" s="488"/>
      <c r="VIT143" s="488"/>
      <c r="VIU143" s="488"/>
      <c r="VIV143" s="488"/>
      <c r="VIW143" s="699" t="s">
        <v>10061</v>
      </c>
      <c r="VIX143" s="700"/>
      <c r="VIY143" s="488"/>
      <c r="VIZ143" s="488"/>
      <c r="VJA143" s="488"/>
      <c r="VJB143" s="488"/>
      <c r="VJC143" s="488"/>
      <c r="VJD143" s="488"/>
      <c r="VJE143" s="699" t="s">
        <v>10061</v>
      </c>
      <c r="VJF143" s="700"/>
      <c r="VJG143" s="488"/>
      <c r="VJH143" s="488"/>
      <c r="VJI143" s="488"/>
      <c r="VJJ143" s="488"/>
      <c r="VJK143" s="488"/>
      <c r="VJL143" s="488"/>
      <c r="VJM143" s="699" t="s">
        <v>10061</v>
      </c>
      <c r="VJN143" s="700"/>
      <c r="VJO143" s="488"/>
      <c r="VJP143" s="488"/>
      <c r="VJQ143" s="488"/>
      <c r="VJR143" s="488"/>
      <c r="VJS143" s="488"/>
      <c r="VJT143" s="488"/>
      <c r="VJU143" s="699" t="s">
        <v>10061</v>
      </c>
      <c r="VJV143" s="700"/>
      <c r="VJW143" s="488"/>
      <c r="VJX143" s="488"/>
      <c r="VJY143" s="488"/>
      <c r="VJZ143" s="488"/>
      <c r="VKA143" s="488"/>
      <c r="VKB143" s="488"/>
      <c r="VKC143" s="699" t="s">
        <v>10061</v>
      </c>
      <c r="VKD143" s="700"/>
      <c r="VKE143" s="488"/>
      <c r="VKF143" s="488"/>
      <c r="VKG143" s="488"/>
      <c r="VKH143" s="488"/>
      <c r="VKI143" s="488"/>
      <c r="VKJ143" s="488"/>
      <c r="VKK143" s="699" t="s">
        <v>10061</v>
      </c>
      <c r="VKL143" s="700"/>
      <c r="VKM143" s="488"/>
      <c r="VKN143" s="488"/>
      <c r="VKO143" s="488"/>
      <c r="VKP143" s="488"/>
      <c r="VKQ143" s="488"/>
      <c r="VKR143" s="488"/>
      <c r="VKS143" s="699" t="s">
        <v>10061</v>
      </c>
      <c r="VKT143" s="700"/>
      <c r="VKU143" s="488"/>
      <c r="VKV143" s="488"/>
      <c r="VKW143" s="488"/>
      <c r="VKX143" s="488"/>
      <c r="VKY143" s="488"/>
      <c r="VKZ143" s="488"/>
      <c r="VLA143" s="699" t="s">
        <v>10061</v>
      </c>
      <c r="VLB143" s="700"/>
      <c r="VLC143" s="488"/>
      <c r="VLD143" s="488"/>
      <c r="VLE143" s="488"/>
      <c r="VLF143" s="488"/>
      <c r="VLG143" s="488"/>
      <c r="VLH143" s="488"/>
      <c r="VLI143" s="699" t="s">
        <v>10061</v>
      </c>
      <c r="VLJ143" s="700"/>
      <c r="VLK143" s="488"/>
      <c r="VLL143" s="488"/>
      <c r="VLM143" s="488"/>
      <c r="VLN143" s="488"/>
      <c r="VLO143" s="488"/>
      <c r="VLP143" s="488"/>
      <c r="VLQ143" s="699" t="s">
        <v>10061</v>
      </c>
      <c r="VLR143" s="700"/>
      <c r="VLS143" s="488"/>
      <c r="VLT143" s="488"/>
      <c r="VLU143" s="488"/>
      <c r="VLV143" s="488"/>
      <c r="VLW143" s="488"/>
      <c r="VLX143" s="488"/>
      <c r="VLY143" s="699" t="s">
        <v>10061</v>
      </c>
      <c r="VLZ143" s="700"/>
      <c r="VMA143" s="488"/>
      <c r="VMB143" s="488"/>
      <c r="VMC143" s="488"/>
      <c r="VMD143" s="488"/>
      <c r="VME143" s="488"/>
      <c r="VMF143" s="488"/>
      <c r="VMG143" s="699" t="s">
        <v>10061</v>
      </c>
      <c r="VMH143" s="700"/>
      <c r="VMI143" s="488"/>
      <c r="VMJ143" s="488"/>
      <c r="VMK143" s="488"/>
      <c r="VML143" s="488"/>
      <c r="VMM143" s="488"/>
      <c r="VMN143" s="488"/>
      <c r="VMO143" s="699" t="s">
        <v>10061</v>
      </c>
      <c r="VMP143" s="700"/>
      <c r="VMQ143" s="488"/>
      <c r="VMR143" s="488"/>
      <c r="VMS143" s="488"/>
      <c r="VMT143" s="488"/>
      <c r="VMU143" s="488"/>
      <c r="VMV143" s="488"/>
      <c r="VMW143" s="699" t="s">
        <v>10061</v>
      </c>
      <c r="VMX143" s="700"/>
      <c r="VMY143" s="488"/>
      <c r="VMZ143" s="488"/>
      <c r="VNA143" s="488"/>
      <c r="VNB143" s="488"/>
      <c r="VNC143" s="488"/>
      <c r="VND143" s="488"/>
      <c r="VNE143" s="699" t="s">
        <v>10061</v>
      </c>
      <c r="VNF143" s="700"/>
      <c r="VNG143" s="488"/>
      <c r="VNH143" s="488"/>
      <c r="VNI143" s="488"/>
      <c r="VNJ143" s="488"/>
      <c r="VNK143" s="488"/>
      <c r="VNL143" s="488"/>
      <c r="VNM143" s="699" t="s">
        <v>10061</v>
      </c>
      <c r="VNN143" s="700"/>
      <c r="VNO143" s="488"/>
      <c r="VNP143" s="488"/>
      <c r="VNQ143" s="488"/>
      <c r="VNR143" s="488"/>
      <c r="VNS143" s="488"/>
      <c r="VNT143" s="488"/>
      <c r="VNU143" s="699" t="s">
        <v>10061</v>
      </c>
      <c r="VNV143" s="700"/>
      <c r="VNW143" s="488"/>
      <c r="VNX143" s="488"/>
      <c r="VNY143" s="488"/>
      <c r="VNZ143" s="488"/>
      <c r="VOA143" s="488"/>
      <c r="VOB143" s="488"/>
      <c r="VOC143" s="699" t="s">
        <v>10061</v>
      </c>
      <c r="VOD143" s="700"/>
      <c r="VOE143" s="488"/>
      <c r="VOF143" s="488"/>
      <c r="VOG143" s="488"/>
      <c r="VOH143" s="488"/>
      <c r="VOI143" s="488"/>
      <c r="VOJ143" s="488"/>
      <c r="VOK143" s="699" t="s">
        <v>10061</v>
      </c>
      <c r="VOL143" s="700"/>
      <c r="VOM143" s="488"/>
      <c r="VON143" s="488"/>
      <c r="VOO143" s="488"/>
      <c r="VOP143" s="488"/>
      <c r="VOQ143" s="488"/>
      <c r="VOR143" s="488"/>
      <c r="VOS143" s="699" t="s">
        <v>10061</v>
      </c>
      <c r="VOT143" s="700"/>
      <c r="VOU143" s="488"/>
      <c r="VOV143" s="488"/>
      <c r="VOW143" s="488"/>
      <c r="VOX143" s="488"/>
      <c r="VOY143" s="488"/>
      <c r="VOZ143" s="488"/>
      <c r="VPA143" s="699" t="s">
        <v>10061</v>
      </c>
      <c r="VPB143" s="700"/>
      <c r="VPC143" s="488"/>
      <c r="VPD143" s="488"/>
      <c r="VPE143" s="488"/>
      <c r="VPF143" s="488"/>
      <c r="VPG143" s="488"/>
      <c r="VPH143" s="488"/>
      <c r="VPI143" s="699" t="s">
        <v>10061</v>
      </c>
      <c r="VPJ143" s="700"/>
      <c r="VPK143" s="488"/>
      <c r="VPL143" s="488"/>
      <c r="VPM143" s="488"/>
      <c r="VPN143" s="488"/>
      <c r="VPO143" s="488"/>
      <c r="VPP143" s="488"/>
      <c r="VPQ143" s="699" t="s">
        <v>10061</v>
      </c>
      <c r="VPR143" s="700"/>
      <c r="VPS143" s="488"/>
      <c r="VPT143" s="488"/>
      <c r="VPU143" s="488"/>
      <c r="VPV143" s="488"/>
      <c r="VPW143" s="488"/>
      <c r="VPX143" s="488"/>
      <c r="VPY143" s="699" t="s">
        <v>10061</v>
      </c>
      <c r="VPZ143" s="700"/>
      <c r="VQA143" s="488"/>
      <c r="VQB143" s="488"/>
      <c r="VQC143" s="488"/>
      <c r="VQD143" s="488"/>
      <c r="VQE143" s="488"/>
      <c r="VQF143" s="488"/>
      <c r="VQG143" s="699" t="s">
        <v>10061</v>
      </c>
      <c r="VQH143" s="700"/>
      <c r="VQI143" s="488"/>
      <c r="VQJ143" s="488"/>
      <c r="VQK143" s="488"/>
      <c r="VQL143" s="488"/>
      <c r="VQM143" s="488"/>
      <c r="VQN143" s="488"/>
      <c r="VQO143" s="699" t="s">
        <v>10061</v>
      </c>
      <c r="VQP143" s="700"/>
      <c r="VQQ143" s="488"/>
      <c r="VQR143" s="488"/>
      <c r="VQS143" s="488"/>
      <c r="VQT143" s="488"/>
      <c r="VQU143" s="488"/>
      <c r="VQV143" s="488"/>
      <c r="VQW143" s="699" t="s">
        <v>10061</v>
      </c>
      <c r="VQX143" s="700"/>
      <c r="VQY143" s="488"/>
      <c r="VQZ143" s="488"/>
      <c r="VRA143" s="488"/>
      <c r="VRB143" s="488"/>
      <c r="VRC143" s="488"/>
      <c r="VRD143" s="488"/>
      <c r="VRE143" s="699" t="s">
        <v>10061</v>
      </c>
      <c r="VRF143" s="700"/>
      <c r="VRG143" s="488"/>
      <c r="VRH143" s="488"/>
      <c r="VRI143" s="488"/>
      <c r="VRJ143" s="488"/>
      <c r="VRK143" s="488"/>
      <c r="VRL143" s="488"/>
      <c r="VRM143" s="699" t="s">
        <v>10061</v>
      </c>
      <c r="VRN143" s="700"/>
      <c r="VRO143" s="488"/>
      <c r="VRP143" s="488"/>
      <c r="VRQ143" s="488"/>
      <c r="VRR143" s="488"/>
      <c r="VRS143" s="488"/>
      <c r="VRT143" s="488"/>
      <c r="VRU143" s="699" t="s">
        <v>10061</v>
      </c>
      <c r="VRV143" s="700"/>
      <c r="VRW143" s="488"/>
      <c r="VRX143" s="488"/>
      <c r="VRY143" s="488"/>
      <c r="VRZ143" s="488"/>
      <c r="VSA143" s="488"/>
      <c r="VSB143" s="488"/>
      <c r="VSC143" s="699" t="s">
        <v>10061</v>
      </c>
      <c r="VSD143" s="700"/>
      <c r="VSE143" s="488"/>
      <c r="VSF143" s="488"/>
      <c r="VSG143" s="488"/>
      <c r="VSH143" s="488"/>
      <c r="VSI143" s="488"/>
      <c r="VSJ143" s="488"/>
      <c r="VSK143" s="699" t="s">
        <v>10061</v>
      </c>
      <c r="VSL143" s="700"/>
      <c r="VSM143" s="488"/>
      <c r="VSN143" s="488"/>
      <c r="VSO143" s="488"/>
      <c r="VSP143" s="488"/>
      <c r="VSQ143" s="488"/>
      <c r="VSR143" s="488"/>
      <c r="VSS143" s="699" t="s">
        <v>10061</v>
      </c>
      <c r="VST143" s="700"/>
      <c r="VSU143" s="488"/>
      <c r="VSV143" s="488"/>
      <c r="VSW143" s="488"/>
      <c r="VSX143" s="488"/>
      <c r="VSY143" s="488"/>
      <c r="VSZ143" s="488"/>
      <c r="VTA143" s="699" t="s">
        <v>10061</v>
      </c>
      <c r="VTB143" s="700"/>
      <c r="VTC143" s="488"/>
      <c r="VTD143" s="488"/>
      <c r="VTE143" s="488"/>
      <c r="VTF143" s="488"/>
      <c r="VTG143" s="488"/>
      <c r="VTH143" s="488"/>
      <c r="VTI143" s="699" t="s">
        <v>10061</v>
      </c>
      <c r="VTJ143" s="700"/>
      <c r="VTK143" s="488"/>
      <c r="VTL143" s="488"/>
      <c r="VTM143" s="488"/>
      <c r="VTN143" s="488"/>
      <c r="VTO143" s="488"/>
      <c r="VTP143" s="488"/>
      <c r="VTQ143" s="699" t="s">
        <v>10061</v>
      </c>
      <c r="VTR143" s="700"/>
      <c r="VTS143" s="488"/>
      <c r="VTT143" s="488"/>
      <c r="VTU143" s="488"/>
      <c r="VTV143" s="488"/>
      <c r="VTW143" s="488"/>
      <c r="VTX143" s="488"/>
      <c r="VTY143" s="699" t="s">
        <v>10061</v>
      </c>
      <c r="VTZ143" s="700"/>
      <c r="VUA143" s="488"/>
      <c r="VUB143" s="488"/>
      <c r="VUC143" s="488"/>
      <c r="VUD143" s="488"/>
      <c r="VUE143" s="488"/>
      <c r="VUF143" s="488"/>
      <c r="VUG143" s="699" t="s">
        <v>10061</v>
      </c>
      <c r="VUH143" s="700"/>
      <c r="VUI143" s="488"/>
      <c r="VUJ143" s="488"/>
      <c r="VUK143" s="488"/>
      <c r="VUL143" s="488"/>
      <c r="VUM143" s="488"/>
      <c r="VUN143" s="488"/>
      <c r="VUO143" s="699" t="s">
        <v>10061</v>
      </c>
      <c r="VUP143" s="700"/>
      <c r="VUQ143" s="488"/>
      <c r="VUR143" s="488"/>
      <c r="VUS143" s="488"/>
      <c r="VUT143" s="488"/>
      <c r="VUU143" s="488"/>
      <c r="VUV143" s="488"/>
      <c r="VUW143" s="699" t="s">
        <v>10061</v>
      </c>
      <c r="VUX143" s="700"/>
      <c r="VUY143" s="488"/>
      <c r="VUZ143" s="488"/>
      <c r="VVA143" s="488"/>
      <c r="VVB143" s="488"/>
      <c r="VVC143" s="488"/>
      <c r="VVD143" s="488"/>
      <c r="VVE143" s="699" t="s">
        <v>10061</v>
      </c>
      <c r="VVF143" s="700"/>
      <c r="VVG143" s="488"/>
      <c r="VVH143" s="488"/>
      <c r="VVI143" s="488"/>
      <c r="VVJ143" s="488"/>
      <c r="VVK143" s="488"/>
      <c r="VVL143" s="488"/>
      <c r="VVM143" s="699" t="s">
        <v>10061</v>
      </c>
      <c r="VVN143" s="700"/>
      <c r="VVO143" s="488"/>
      <c r="VVP143" s="488"/>
      <c r="VVQ143" s="488"/>
      <c r="VVR143" s="488"/>
      <c r="VVS143" s="488"/>
      <c r="VVT143" s="488"/>
      <c r="VVU143" s="699" t="s">
        <v>10061</v>
      </c>
      <c r="VVV143" s="700"/>
      <c r="VVW143" s="488"/>
      <c r="VVX143" s="488"/>
      <c r="VVY143" s="488"/>
      <c r="VVZ143" s="488"/>
      <c r="VWA143" s="488"/>
      <c r="VWB143" s="488"/>
      <c r="VWC143" s="699" t="s">
        <v>10061</v>
      </c>
      <c r="VWD143" s="700"/>
      <c r="VWE143" s="488"/>
      <c r="VWF143" s="488"/>
      <c r="VWG143" s="488"/>
      <c r="VWH143" s="488"/>
      <c r="VWI143" s="488"/>
      <c r="VWJ143" s="488"/>
      <c r="VWK143" s="699" t="s">
        <v>10061</v>
      </c>
      <c r="VWL143" s="700"/>
      <c r="VWM143" s="488"/>
      <c r="VWN143" s="488"/>
      <c r="VWO143" s="488"/>
      <c r="VWP143" s="488"/>
      <c r="VWQ143" s="488"/>
      <c r="VWR143" s="488"/>
      <c r="VWS143" s="699" t="s">
        <v>10061</v>
      </c>
      <c r="VWT143" s="700"/>
      <c r="VWU143" s="488"/>
      <c r="VWV143" s="488"/>
      <c r="VWW143" s="488"/>
      <c r="VWX143" s="488"/>
      <c r="VWY143" s="488"/>
      <c r="VWZ143" s="488"/>
      <c r="VXA143" s="699" t="s">
        <v>10061</v>
      </c>
      <c r="VXB143" s="700"/>
      <c r="VXC143" s="488"/>
      <c r="VXD143" s="488"/>
      <c r="VXE143" s="488"/>
      <c r="VXF143" s="488"/>
      <c r="VXG143" s="488"/>
      <c r="VXH143" s="488"/>
      <c r="VXI143" s="699" t="s">
        <v>10061</v>
      </c>
      <c r="VXJ143" s="700"/>
      <c r="VXK143" s="488"/>
      <c r="VXL143" s="488"/>
      <c r="VXM143" s="488"/>
      <c r="VXN143" s="488"/>
      <c r="VXO143" s="488"/>
      <c r="VXP143" s="488"/>
      <c r="VXQ143" s="699" t="s">
        <v>10061</v>
      </c>
      <c r="VXR143" s="700"/>
      <c r="VXS143" s="488"/>
      <c r="VXT143" s="488"/>
      <c r="VXU143" s="488"/>
      <c r="VXV143" s="488"/>
      <c r="VXW143" s="488"/>
      <c r="VXX143" s="488"/>
      <c r="VXY143" s="699" t="s">
        <v>10061</v>
      </c>
      <c r="VXZ143" s="700"/>
      <c r="VYA143" s="488"/>
      <c r="VYB143" s="488"/>
      <c r="VYC143" s="488"/>
      <c r="VYD143" s="488"/>
      <c r="VYE143" s="488"/>
      <c r="VYF143" s="488"/>
      <c r="VYG143" s="699" t="s">
        <v>10061</v>
      </c>
      <c r="VYH143" s="700"/>
      <c r="VYI143" s="488"/>
      <c r="VYJ143" s="488"/>
      <c r="VYK143" s="488"/>
      <c r="VYL143" s="488"/>
      <c r="VYM143" s="488"/>
      <c r="VYN143" s="488"/>
      <c r="VYO143" s="699" t="s">
        <v>10061</v>
      </c>
      <c r="VYP143" s="700"/>
      <c r="VYQ143" s="488"/>
      <c r="VYR143" s="488"/>
      <c r="VYS143" s="488"/>
      <c r="VYT143" s="488"/>
      <c r="VYU143" s="488"/>
      <c r="VYV143" s="488"/>
      <c r="VYW143" s="699" t="s">
        <v>10061</v>
      </c>
      <c r="VYX143" s="700"/>
      <c r="VYY143" s="488"/>
      <c r="VYZ143" s="488"/>
      <c r="VZA143" s="488"/>
      <c r="VZB143" s="488"/>
      <c r="VZC143" s="488"/>
      <c r="VZD143" s="488"/>
      <c r="VZE143" s="699" t="s">
        <v>10061</v>
      </c>
      <c r="VZF143" s="700"/>
      <c r="VZG143" s="488"/>
      <c r="VZH143" s="488"/>
      <c r="VZI143" s="488"/>
      <c r="VZJ143" s="488"/>
      <c r="VZK143" s="488"/>
      <c r="VZL143" s="488"/>
      <c r="VZM143" s="699" t="s">
        <v>10061</v>
      </c>
      <c r="VZN143" s="700"/>
      <c r="VZO143" s="488"/>
      <c r="VZP143" s="488"/>
      <c r="VZQ143" s="488"/>
      <c r="VZR143" s="488"/>
      <c r="VZS143" s="488"/>
      <c r="VZT143" s="488"/>
      <c r="VZU143" s="699" t="s">
        <v>10061</v>
      </c>
      <c r="VZV143" s="700"/>
      <c r="VZW143" s="488"/>
      <c r="VZX143" s="488"/>
      <c r="VZY143" s="488"/>
      <c r="VZZ143" s="488"/>
      <c r="WAA143" s="488"/>
      <c r="WAB143" s="488"/>
      <c r="WAC143" s="699" t="s">
        <v>10061</v>
      </c>
      <c r="WAD143" s="700"/>
      <c r="WAE143" s="488"/>
      <c r="WAF143" s="488"/>
      <c r="WAG143" s="488"/>
      <c r="WAH143" s="488"/>
      <c r="WAI143" s="488"/>
      <c r="WAJ143" s="488"/>
      <c r="WAK143" s="699" t="s">
        <v>10061</v>
      </c>
      <c r="WAL143" s="700"/>
      <c r="WAM143" s="488"/>
      <c r="WAN143" s="488"/>
      <c r="WAO143" s="488"/>
      <c r="WAP143" s="488"/>
      <c r="WAQ143" s="488"/>
      <c r="WAR143" s="488"/>
      <c r="WAS143" s="699" t="s">
        <v>10061</v>
      </c>
      <c r="WAT143" s="700"/>
      <c r="WAU143" s="488"/>
      <c r="WAV143" s="488"/>
      <c r="WAW143" s="488"/>
      <c r="WAX143" s="488"/>
      <c r="WAY143" s="488"/>
      <c r="WAZ143" s="488"/>
      <c r="WBA143" s="699" t="s">
        <v>10061</v>
      </c>
      <c r="WBB143" s="700"/>
      <c r="WBC143" s="488"/>
      <c r="WBD143" s="488"/>
      <c r="WBE143" s="488"/>
      <c r="WBF143" s="488"/>
      <c r="WBG143" s="488"/>
      <c r="WBH143" s="488"/>
      <c r="WBI143" s="699" t="s">
        <v>10061</v>
      </c>
      <c r="WBJ143" s="700"/>
      <c r="WBK143" s="488"/>
      <c r="WBL143" s="488"/>
      <c r="WBM143" s="488"/>
      <c r="WBN143" s="488"/>
      <c r="WBO143" s="488"/>
      <c r="WBP143" s="488"/>
      <c r="WBQ143" s="699" t="s">
        <v>10061</v>
      </c>
      <c r="WBR143" s="700"/>
      <c r="WBS143" s="488"/>
      <c r="WBT143" s="488"/>
      <c r="WBU143" s="488"/>
      <c r="WBV143" s="488"/>
      <c r="WBW143" s="488"/>
      <c r="WBX143" s="488"/>
      <c r="WBY143" s="699" t="s">
        <v>10061</v>
      </c>
      <c r="WBZ143" s="700"/>
      <c r="WCA143" s="488"/>
      <c r="WCB143" s="488"/>
      <c r="WCC143" s="488"/>
      <c r="WCD143" s="488"/>
      <c r="WCE143" s="488"/>
      <c r="WCF143" s="488"/>
      <c r="WCG143" s="699" t="s">
        <v>10061</v>
      </c>
      <c r="WCH143" s="700"/>
      <c r="WCI143" s="488"/>
      <c r="WCJ143" s="488"/>
      <c r="WCK143" s="488"/>
      <c r="WCL143" s="488"/>
      <c r="WCM143" s="488"/>
      <c r="WCN143" s="488"/>
      <c r="WCO143" s="699" t="s">
        <v>10061</v>
      </c>
      <c r="WCP143" s="700"/>
      <c r="WCQ143" s="488"/>
      <c r="WCR143" s="488"/>
      <c r="WCS143" s="488"/>
      <c r="WCT143" s="488"/>
      <c r="WCU143" s="488"/>
      <c r="WCV143" s="488"/>
      <c r="WCW143" s="699" t="s">
        <v>10061</v>
      </c>
      <c r="WCX143" s="700"/>
      <c r="WCY143" s="488"/>
      <c r="WCZ143" s="488"/>
      <c r="WDA143" s="488"/>
      <c r="WDB143" s="488"/>
      <c r="WDC143" s="488"/>
      <c r="WDD143" s="488"/>
      <c r="WDE143" s="699" t="s">
        <v>10061</v>
      </c>
      <c r="WDF143" s="700"/>
      <c r="WDG143" s="488"/>
      <c r="WDH143" s="488"/>
      <c r="WDI143" s="488"/>
      <c r="WDJ143" s="488"/>
      <c r="WDK143" s="488"/>
      <c r="WDL143" s="488"/>
      <c r="WDM143" s="699" t="s">
        <v>10061</v>
      </c>
      <c r="WDN143" s="700"/>
      <c r="WDO143" s="488"/>
      <c r="WDP143" s="488"/>
      <c r="WDQ143" s="488"/>
      <c r="WDR143" s="488"/>
      <c r="WDS143" s="488"/>
      <c r="WDT143" s="488"/>
      <c r="WDU143" s="699" t="s">
        <v>10061</v>
      </c>
      <c r="WDV143" s="700"/>
      <c r="WDW143" s="488"/>
      <c r="WDX143" s="488"/>
      <c r="WDY143" s="488"/>
      <c r="WDZ143" s="488"/>
      <c r="WEA143" s="488"/>
      <c r="WEB143" s="488"/>
      <c r="WEC143" s="699" t="s">
        <v>10061</v>
      </c>
      <c r="WED143" s="700"/>
      <c r="WEE143" s="488"/>
      <c r="WEF143" s="488"/>
      <c r="WEG143" s="488"/>
      <c r="WEH143" s="488"/>
      <c r="WEI143" s="488"/>
      <c r="WEJ143" s="488"/>
      <c r="WEK143" s="699" t="s">
        <v>10061</v>
      </c>
      <c r="WEL143" s="700"/>
      <c r="WEM143" s="488"/>
      <c r="WEN143" s="488"/>
      <c r="WEO143" s="488"/>
      <c r="WEP143" s="488"/>
      <c r="WEQ143" s="488"/>
      <c r="WER143" s="488"/>
      <c r="WES143" s="699" t="s">
        <v>10061</v>
      </c>
      <c r="WET143" s="700"/>
      <c r="WEU143" s="488"/>
      <c r="WEV143" s="488"/>
      <c r="WEW143" s="488"/>
      <c r="WEX143" s="488"/>
      <c r="WEY143" s="488"/>
      <c r="WEZ143" s="488"/>
      <c r="WFA143" s="699" t="s">
        <v>10061</v>
      </c>
      <c r="WFB143" s="700"/>
      <c r="WFC143" s="488"/>
      <c r="WFD143" s="488"/>
      <c r="WFE143" s="488"/>
      <c r="WFF143" s="488"/>
      <c r="WFG143" s="488"/>
      <c r="WFH143" s="488"/>
      <c r="WFI143" s="699" t="s">
        <v>10061</v>
      </c>
      <c r="WFJ143" s="700"/>
      <c r="WFK143" s="488"/>
      <c r="WFL143" s="488"/>
      <c r="WFM143" s="488"/>
      <c r="WFN143" s="488"/>
      <c r="WFO143" s="488"/>
      <c r="WFP143" s="488"/>
      <c r="WFQ143" s="699" t="s">
        <v>10061</v>
      </c>
      <c r="WFR143" s="700"/>
      <c r="WFS143" s="488"/>
      <c r="WFT143" s="488"/>
      <c r="WFU143" s="488"/>
      <c r="WFV143" s="488"/>
      <c r="WFW143" s="488"/>
      <c r="WFX143" s="488"/>
      <c r="WFY143" s="699" t="s">
        <v>10061</v>
      </c>
      <c r="WFZ143" s="700"/>
      <c r="WGA143" s="488"/>
      <c r="WGB143" s="488"/>
      <c r="WGC143" s="488"/>
      <c r="WGD143" s="488"/>
      <c r="WGE143" s="488"/>
      <c r="WGF143" s="488"/>
      <c r="WGG143" s="699" t="s">
        <v>10061</v>
      </c>
      <c r="WGH143" s="700"/>
      <c r="WGI143" s="488"/>
      <c r="WGJ143" s="488"/>
      <c r="WGK143" s="488"/>
      <c r="WGL143" s="488"/>
      <c r="WGM143" s="488"/>
      <c r="WGN143" s="488"/>
      <c r="WGO143" s="699" t="s">
        <v>10061</v>
      </c>
      <c r="WGP143" s="700"/>
      <c r="WGQ143" s="488"/>
      <c r="WGR143" s="488"/>
      <c r="WGS143" s="488"/>
      <c r="WGT143" s="488"/>
      <c r="WGU143" s="488"/>
      <c r="WGV143" s="488"/>
      <c r="WGW143" s="699" t="s">
        <v>10061</v>
      </c>
      <c r="WGX143" s="700"/>
      <c r="WGY143" s="488"/>
      <c r="WGZ143" s="488"/>
      <c r="WHA143" s="488"/>
      <c r="WHB143" s="488"/>
      <c r="WHC143" s="488"/>
      <c r="WHD143" s="488"/>
      <c r="WHE143" s="699" t="s">
        <v>10061</v>
      </c>
      <c r="WHF143" s="700"/>
      <c r="WHG143" s="488"/>
      <c r="WHH143" s="488"/>
      <c r="WHI143" s="488"/>
      <c r="WHJ143" s="488"/>
      <c r="WHK143" s="488"/>
      <c r="WHL143" s="488"/>
      <c r="WHM143" s="699" t="s">
        <v>10061</v>
      </c>
      <c r="WHN143" s="700"/>
      <c r="WHO143" s="488"/>
      <c r="WHP143" s="488"/>
      <c r="WHQ143" s="488"/>
      <c r="WHR143" s="488"/>
      <c r="WHS143" s="488"/>
      <c r="WHT143" s="488"/>
      <c r="WHU143" s="699" t="s">
        <v>10061</v>
      </c>
      <c r="WHV143" s="700"/>
      <c r="WHW143" s="488"/>
      <c r="WHX143" s="488"/>
      <c r="WHY143" s="488"/>
      <c r="WHZ143" s="488"/>
      <c r="WIA143" s="488"/>
      <c r="WIB143" s="488"/>
      <c r="WIC143" s="699" t="s">
        <v>10061</v>
      </c>
      <c r="WID143" s="700"/>
      <c r="WIE143" s="488"/>
      <c r="WIF143" s="488"/>
      <c r="WIG143" s="488"/>
      <c r="WIH143" s="488"/>
      <c r="WII143" s="488"/>
      <c r="WIJ143" s="488"/>
      <c r="WIK143" s="699" t="s">
        <v>10061</v>
      </c>
      <c r="WIL143" s="700"/>
      <c r="WIM143" s="488"/>
      <c r="WIN143" s="488"/>
      <c r="WIO143" s="488"/>
      <c r="WIP143" s="488"/>
      <c r="WIQ143" s="488"/>
      <c r="WIR143" s="488"/>
      <c r="WIS143" s="699" t="s">
        <v>10061</v>
      </c>
      <c r="WIT143" s="700"/>
      <c r="WIU143" s="488"/>
      <c r="WIV143" s="488"/>
      <c r="WIW143" s="488"/>
      <c r="WIX143" s="488"/>
      <c r="WIY143" s="488"/>
      <c r="WIZ143" s="488"/>
      <c r="WJA143" s="699" t="s">
        <v>10061</v>
      </c>
      <c r="WJB143" s="700"/>
      <c r="WJC143" s="488"/>
      <c r="WJD143" s="488"/>
      <c r="WJE143" s="488"/>
      <c r="WJF143" s="488"/>
      <c r="WJG143" s="488"/>
      <c r="WJH143" s="488"/>
      <c r="WJI143" s="699" t="s">
        <v>10061</v>
      </c>
      <c r="WJJ143" s="700"/>
      <c r="WJK143" s="488"/>
      <c r="WJL143" s="488"/>
      <c r="WJM143" s="488"/>
      <c r="WJN143" s="488"/>
      <c r="WJO143" s="488"/>
      <c r="WJP143" s="488"/>
      <c r="WJQ143" s="699" t="s">
        <v>10061</v>
      </c>
      <c r="WJR143" s="700"/>
      <c r="WJS143" s="488"/>
      <c r="WJT143" s="488"/>
      <c r="WJU143" s="488"/>
      <c r="WJV143" s="488"/>
      <c r="WJW143" s="488"/>
      <c r="WJX143" s="488"/>
      <c r="WJY143" s="699" t="s">
        <v>10061</v>
      </c>
      <c r="WJZ143" s="700"/>
      <c r="WKA143" s="488"/>
      <c r="WKB143" s="488"/>
      <c r="WKC143" s="488"/>
      <c r="WKD143" s="488"/>
      <c r="WKE143" s="488"/>
      <c r="WKF143" s="488"/>
      <c r="WKG143" s="699" t="s">
        <v>10061</v>
      </c>
      <c r="WKH143" s="700"/>
      <c r="WKI143" s="488"/>
      <c r="WKJ143" s="488"/>
      <c r="WKK143" s="488"/>
      <c r="WKL143" s="488"/>
      <c r="WKM143" s="488"/>
      <c r="WKN143" s="488"/>
      <c r="WKO143" s="699" t="s">
        <v>10061</v>
      </c>
      <c r="WKP143" s="700"/>
      <c r="WKQ143" s="488"/>
      <c r="WKR143" s="488"/>
      <c r="WKS143" s="488"/>
      <c r="WKT143" s="488"/>
      <c r="WKU143" s="488"/>
      <c r="WKV143" s="488"/>
      <c r="WKW143" s="699" t="s">
        <v>10061</v>
      </c>
      <c r="WKX143" s="700"/>
      <c r="WKY143" s="488"/>
      <c r="WKZ143" s="488"/>
      <c r="WLA143" s="488"/>
      <c r="WLB143" s="488"/>
      <c r="WLC143" s="488"/>
      <c r="WLD143" s="488"/>
      <c r="WLE143" s="699" t="s">
        <v>10061</v>
      </c>
      <c r="WLF143" s="700"/>
      <c r="WLG143" s="488"/>
      <c r="WLH143" s="488"/>
      <c r="WLI143" s="488"/>
      <c r="WLJ143" s="488"/>
      <c r="WLK143" s="488"/>
      <c r="WLL143" s="488"/>
      <c r="WLM143" s="699" t="s">
        <v>10061</v>
      </c>
      <c r="WLN143" s="700"/>
      <c r="WLO143" s="488"/>
      <c r="WLP143" s="488"/>
      <c r="WLQ143" s="488"/>
      <c r="WLR143" s="488"/>
      <c r="WLS143" s="488"/>
      <c r="WLT143" s="488"/>
      <c r="WLU143" s="699" t="s">
        <v>10061</v>
      </c>
      <c r="WLV143" s="700"/>
      <c r="WLW143" s="488"/>
      <c r="WLX143" s="488"/>
      <c r="WLY143" s="488"/>
      <c r="WLZ143" s="488"/>
      <c r="WMA143" s="488"/>
      <c r="WMB143" s="488"/>
      <c r="WMC143" s="699" t="s">
        <v>10061</v>
      </c>
      <c r="WMD143" s="700"/>
      <c r="WME143" s="488"/>
      <c r="WMF143" s="488"/>
      <c r="WMG143" s="488"/>
      <c r="WMH143" s="488"/>
      <c r="WMI143" s="488"/>
      <c r="WMJ143" s="488"/>
      <c r="WMK143" s="699" t="s">
        <v>10061</v>
      </c>
      <c r="WML143" s="700"/>
      <c r="WMM143" s="488"/>
      <c r="WMN143" s="488"/>
      <c r="WMO143" s="488"/>
      <c r="WMP143" s="488"/>
      <c r="WMQ143" s="488"/>
      <c r="WMR143" s="488"/>
      <c r="WMS143" s="699" t="s">
        <v>10061</v>
      </c>
      <c r="WMT143" s="700"/>
      <c r="WMU143" s="488"/>
      <c r="WMV143" s="488"/>
      <c r="WMW143" s="488"/>
      <c r="WMX143" s="488"/>
      <c r="WMY143" s="488"/>
      <c r="WMZ143" s="488"/>
      <c r="WNA143" s="699" t="s">
        <v>10061</v>
      </c>
      <c r="WNB143" s="700"/>
      <c r="WNC143" s="488"/>
      <c r="WND143" s="488"/>
      <c r="WNE143" s="488"/>
      <c r="WNF143" s="488"/>
      <c r="WNG143" s="488"/>
      <c r="WNH143" s="488"/>
      <c r="WNI143" s="699" t="s">
        <v>10061</v>
      </c>
      <c r="WNJ143" s="700"/>
      <c r="WNK143" s="488"/>
      <c r="WNL143" s="488"/>
      <c r="WNM143" s="488"/>
      <c r="WNN143" s="488"/>
      <c r="WNO143" s="488"/>
      <c r="WNP143" s="488"/>
      <c r="WNQ143" s="699" t="s">
        <v>10061</v>
      </c>
      <c r="WNR143" s="700"/>
      <c r="WNS143" s="488"/>
      <c r="WNT143" s="488"/>
      <c r="WNU143" s="488"/>
      <c r="WNV143" s="488"/>
      <c r="WNW143" s="488"/>
      <c r="WNX143" s="488"/>
      <c r="WNY143" s="699" t="s">
        <v>10061</v>
      </c>
      <c r="WNZ143" s="700"/>
      <c r="WOA143" s="488"/>
      <c r="WOB143" s="488"/>
      <c r="WOC143" s="488"/>
      <c r="WOD143" s="488"/>
      <c r="WOE143" s="488"/>
      <c r="WOF143" s="488"/>
      <c r="WOG143" s="699" t="s">
        <v>10061</v>
      </c>
      <c r="WOH143" s="700"/>
      <c r="WOI143" s="488"/>
      <c r="WOJ143" s="488"/>
      <c r="WOK143" s="488"/>
      <c r="WOL143" s="488"/>
      <c r="WOM143" s="488"/>
      <c r="WON143" s="488"/>
      <c r="WOO143" s="699" t="s">
        <v>10061</v>
      </c>
      <c r="WOP143" s="700"/>
      <c r="WOQ143" s="488"/>
      <c r="WOR143" s="488"/>
      <c r="WOS143" s="488"/>
      <c r="WOT143" s="488"/>
      <c r="WOU143" s="488"/>
      <c r="WOV143" s="488"/>
      <c r="WOW143" s="699" t="s">
        <v>10061</v>
      </c>
      <c r="WOX143" s="700"/>
      <c r="WOY143" s="488"/>
      <c r="WOZ143" s="488"/>
      <c r="WPA143" s="488"/>
      <c r="WPB143" s="488"/>
      <c r="WPC143" s="488"/>
      <c r="WPD143" s="488"/>
      <c r="WPE143" s="699" t="s">
        <v>10061</v>
      </c>
      <c r="WPF143" s="700"/>
      <c r="WPG143" s="488"/>
      <c r="WPH143" s="488"/>
      <c r="WPI143" s="488"/>
      <c r="WPJ143" s="488"/>
      <c r="WPK143" s="488"/>
      <c r="WPL143" s="488"/>
      <c r="WPM143" s="699" t="s">
        <v>10061</v>
      </c>
      <c r="WPN143" s="700"/>
      <c r="WPO143" s="488"/>
      <c r="WPP143" s="488"/>
      <c r="WPQ143" s="488"/>
      <c r="WPR143" s="488"/>
      <c r="WPS143" s="488"/>
      <c r="WPT143" s="488"/>
      <c r="WPU143" s="699" t="s">
        <v>10061</v>
      </c>
      <c r="WPV143" s="700"/>
      <c r="WPW143" s="488"/>
      <c r="WPX143" s="488"/>
      <c r="WPY143" s="488"/>
      <c r="WPZ143" s="488"/>
      <c r="WQA143" s="488"/>
      <c r="WQB143" s="488"/>
      <c r="WQC143" s="699" t="s">
        <v>10061</v>
      </c>
      <c r="WQD143" s="700"/>
      <c r="WQE143" s="488"/>
      <c r="WQF143" s="488"/>
      <c r="WQG143" s="488"/>
      <c r="WQH143" s="488"/>
      <c r="WQI143" s="488"/>
      <c r="WQJ143" s="488"/>
      <c r="WQK143" s="699" t="s">
        <v>10061</v>
      </c>
      <c r="WQL143" s="700"/>
      <c r="WQM143" s="488"/>
      <c r="WQN143" s="488"/>
      <c r="WQO143" s="488"/>
      <c r="WQP143" s="488"/>
      <c r="WQQ143" s="488"/>
      <c r="WQR143" s="488"/>
      <c r="WQS143" s="699" t="s">
        <v>10061</v>
      </c>
      <c r="WQT143" s="700"/>
      <c r="WQU143" s="488"/>
      <c r="WQV143" s="488"/>
      <c r="WQW143" s="488"/>
      <c r="WQX143" s="488"/>
      <c r="WQY143" s="488"/>
      <c r="WQZ143" s="488"/>
      <c r="WRA143" s="699" t="s">
        <v>10061</v>
      </c>
      <c r="WRB143" s="700"/>
      <c r="WRC143" s="488"/>
      <c r="WRD143" s="488"/>
      <c r="WRE143" s="488"/>
      <c r="WRF143" s="488"/>
      <c r="WRG143" s="488"/>
      <c r="WRH143" s="488"/>
      <c r="WRI143" s="699" t="s">
        <v>10061</v>
      </c>
      <c r="WRJ143" s="700"/>
      <c r="WRK143" s="488"/>
      <c r="WRL143" s="488"/>
      <c r="WRM143" s="488"/>
      <c r="WRN143" s="488"/>
      <c r="WRO143" s="488"/>
      <c r="WRP143" s="488"/>
      <c r="WRQ143" s="699" t="s">
        <v>10061</v>
      </c>
      <c r="WRR143" s="700"/>
      <c r="WRS143" s="488"/>
      <c r="WRT143" s="488"/>
      <c r="WRU143" s="488"/>
      <c r="WRV143" s="488"/>
      <c r="WRW143" s="488"/>
      <c r="WRX143" s="488"/>
      <c r="WRY143" s="699" t="s">
        <v>10061</v>
      </c>
      <c r="WRZ143" s="700"/>
      <c r="WSA143" s="488"/>
      <c r="WSB143" s="488"/>
      <c r="WSC143" s="488"/>
      <c r="WSD143" s="488"/>
      <c r="WSE143" s="488"/>
      <c r="WSF143" s="488"/>
      <c r="WSG143" s="699" t="s">
        <v>10061</v>
      </c>
      <c r="WSH143" s="700"/>
      <c r="WSI143" s="488"/>
      <c r="WSJ143" s="488"/>
      <c r="WSK143" s="488"/>
      <c r="WSL143" s="488"/>
      <c r="WSM143" s="488"/>
      <c r="WSN143" s="488"/>
      <c r="WSO143" s="699" t="s">
        <v>10061</v>
      </c>
      <c r="WSP143" s="700"/>
      <c r="WSQ143" s="488"/>
      <c r="WSR143" s="488"/>
      <c r="WSS143" s="488"/>
      <c r="WST143" s="488"/>
      <c r="WSU143" s="488"/>
      <c r="WSV143" s="488"/>
      <c r="WSW143" s="699" t="s">
        <v>10061</v>
      </c>
      <c r="WSX143" s="700"/>
      <c r="WSY143" s="488"/>
      <c r="WSZ143" s="488"/>
      <c r="WTA143" s="488"/>
      <c r="WTB143" s="488"/>
      <c r="WTC143" s="488"/>
      <c r="WTD143" s="488"/>
      <c r="WTE143" s="699" t="s">
        <v>10061</v>
      </c>
      <c r="WTF143" s="700"/>
      <c r="WTG143" s="488"/>
      <c r="WTH143" s="488"/>
      <c r="WTI143" s="488"/>
      <c r="WTJ143" s="488"/>
      <c r="WTK143" s="488"/>
      <c r="WTL143" s="488"/>
      <c r="WTM143" s="699" t="s">
        <v>10061</v>
      </c>
      <c r="WTN143" s="700"/>
      <c r="WTO143" s="488"/>
      <c r="WTP143" s="488"/>
      <c r="WTQ143" s="488"/>
      <c r="WTR143" s="488"/>
      <c r="WTS143" s="488"/>
      <c r="WTT143" s="488"/>
      <c r="WTU143" s="699" t="s">
        <v>10061</v>
      </c>
      <c r="WTV143" s="700"/>
      <c r="WTW143" s="488"/>
      <c r="WTX143" s="488"/>
      <c r="WTY143" s="488"/>
      <c r="WTZ143" s="488"/>
      <c r="WUA143" s="488"/>
      <c r="WUB143" s="488"/>
      <c r="WUC143" s="699" t="s">
        <v>10061</v>
      </c>
      <c r="WUD143" s="700"/>
      <c r="WUE143" s="488"/>
      <c r="WUF143" s="488"/>
      <c r="WUG143" s="488"/>
      <c r="WUH143" s="488"/>
      <c r="WUI143" s="488"/>
      <c r="WUJ143" s="488"/>
      <c r="WUK143" s="699" t="s">
        <v>10061</v>
      </c>
      <c r="WUL143" s="700"/>
      <c r="WUM143" s="488"/>
      <c r="WUN143" s="488"/>
      <c r="WUO143" s="488"/>
      <c r="WUP143" s="488"/>
      <c r="WUQ143" s="488"/>
      <c r="WUR143" s="488"/>
      <c r="WUS143" s="699" t="s">
        <v>10061</v>
      </c>
      <c r="WUT143" s="700"/>
      <c r="WUU143" s="488"/>
      <c r="WUV143" s="488"/>
      <c r="WUW143" s="488"/>
      <c r="WUX143" s="488"/>
      <c r="WUY143" s="488"/>
      <c r="WUZ143" s="488"/>
      <c r="WVA143" s="699" t="s">
        <v>10061</v>
      </c>
      <c r="WVB143" s="700"/>
      <c r="WVC143" s="488"/>
      <c r="WVD143" s="488"/>
      <c r="WVE143" s="488"/>
      <c r="WVF143" s="488"/>
      <c r="WVG143" s="488"/>
      <c r="WVH143" s="488"/>
      <c r="WVI143" s="699" t="s">
        <v>10061</v>
      </c>
      <c r="WVJ143" s="700"/>
      <c r="WVK143" s="488"/>
      <c r="WVL143" s="488"/>
      <c r="WVM143" s="488"/>
      <c r="WVN143" s="488"/>
      <c r="WVO143" s="488"/>
      <c r="WVP143" s="488"/>
      <c r="WVQ143" s="699" t="s">
        <v>10061</v>
      </c>
      <c r="WVR143" s="700"/>
      <c r="WVS143" s="488"/>
      <c r="WVT143" s="488"/>
      <c r="WVU143" s="488"/>
      <c r="WVV143" s="488"/>
      <c r="WVW143" s="488"/>
      <c r="WVX143" s="488"/>
      <c r="WVY143" s="699" t="s">
        <v>10061</v>
      </c>
      <c r="WVZ143" s="700"/>
      <c r="WWA143" s="488"/>
      <c r="WWB143" s="488"/>
      <c r="WWC143" s="488"/>
      <c r="WWD143" s="488"/>
      <c r="WWE143" s="488"/>
      <c r="WWF143" s="488"/>
      <c r="WWG143" s="699" t="s">
        <v>10061</v>
      </c>
      <c r="WWH143" s="700"/>
      <c r="WWI143" s="488"/>
      <c r="WWJ143" s="488"/>
      <c r="WWK143" s="488"/>
      <c r="WWL143" s="488"/>
      <c r="WWM143" s="488"/>
      <c r="WWN143" s="488"/>
      <c r="WWO143" s="699" t="s">
        <v>10061</v>
      </c>
      <c r="WWP143" s="700"/>
      <c r="WWQ143" s="488"/>
      <c r="WWR143" s="488"/>
      <c r="WWS143" s="488"/>
      <c r="WWT143" s="488"/>
      <c r="WWU143" s="488"/>
      <c r="WWV143" s="488"/>
      <c r="WWW143" s="699" t="s">
        <v>10061</v>
      </c>
      <c r="WWX143" s="700"/>
      <c r="WWY143" s="488"/>
      <c r="WWZ143" s="488"/>
      <c r="WXA143" s="488"/>
      <c r="WXB143" s="488"/>
      <c r="WXC143" s="488"/>
      <c r="WXD143" s="488"/>
      <c r="WXE143" s="699" t="s">
        <v>10061</v>
      </c>
      <c r="WXF143" s="700"/>
      <c r="WXG143" s="488"/>
      <c r="WXH143" s="488"/>
      <c r="WXI143" s="488"/>
      <c r="WXJ143" s="488"/>
      <c r="WXK143" s="488"/>
      <c r="WXL143" s="488"/>
      <c r="WXM143" s="699" t="s">
        <v>10061</v>
      </c>
      <c r="WXN143" s="700"/>
      <c r="WXO143" s="488"/>
      <c r="WXP143" s="488"/>
      <c r="WXQ143" s="488"/>
      <c r="WXR143" s="488"/>
      <c r="WXS143" s="488"/>
      <c r="WXT143" s="488"/>
      <c r="WXU143" s="699" t="s">
        <v>10061</v>
      </c>
      <c r="WXV143" s="700"/>
      <c r="WXW143" s="488"/>
      <c r="WXX143" s="488"/>
      <c r="WXY143" s="488"/>
      <c r="WXZ143" s="488"/>
      <c r="WYA143" s="488"/>
      <c r="WYB143" s="488"/>
      <c r="WYC143" s="699" t="s">
        <v>10061</v>
      </c>
      <c r="WYD143" s="700"/>
      <c r="WYE143" s="488"/>
      <c r="WYF143" s="488"/>
      <c r="WYG143" s="488"/>
      <c r="WYH143" s="488"/>
      <c r="WYI143" s="488"/>
      <c r="WYJ143" s="488"/>
      <c r="WYK143" s="699" t="s">
        <v>10061</v>
      </c>
      <c r="WYL143" s="700"/>
      <c r="WYM143" s="488"/>
      <c r="WYN143" s="488"/>
      <c r="WYO143" s="488"/>
      <c r="WYP143" s="488"/>
      <c r="WYQ143" s="488"/>
      <c r="WYR143" s="488"/>
      <c r="WYS143" s="699" t="s">
        <v>10061</v>
      </c>
      <c r="WYT143" s="700"/>
      <c r="WYU143" s="488"/>
      <c r="WYV143" s="488"/>
      <c r="WYW143" s="488"/>
      <c r="WYX143" s="488"/>
      <c r="WYY143" s="488"/>
      <c r="WYZ143" s="488"/>
      <c r="WZA143" s="699" t="s">
        <v>10061</v>
      </c>
      <c r="WZB143" s="700"/>
      <c r="WZC143" s="488"/>
      <c r="WZD143" s="488"/>
      <c r="WZE143" s="488"/>
      <c r="WZF143" s="488"/>
      <c r="WZG143" s="488"/>
      <c r="WZH143" s="488"/>
      <c r="WZI143" s="699" t="s">
        <v>10061</v>
      </c>
      <c r="WZJ143" s="700"/>
      <c r="WZK143" s="488"/>
      <c r="WZL143" s="488"/>
      <c r="WZM143" s="488"/>
      <c r="WZN143" s="488"/>
      <c r="WZO143" s="488"/>
      <c r="WZP143" s="488"/>
      <c r="WZQ143" s="699" t="s">
        <v>10061</v>
      </c>
      <c r="WZR143" s="700"/>
      <c r="WZS143" s="488"/>
      <c r="WZT143" s="488"/>
      <c r="WZU143" s="488"/>
      <c r="WZV143" s="488"/>
      <c r="WZW143" s="488"/>
      <c r="WZX143" s="488"/>
      <c r="WZY143" s="699" t="s">
        <v>10061</v>
      </c>
      <c r="WZZ143" s="700"/>
      <c r="XAA143" s="488"/>
      <c r="XAB143" s="488"/>
      <c r="XAC143" s="488"/>
      <c r="XAD143" s="488"/>
      <c r="XAE143" s="488"/>
      <c r="XAF143" s="488"/>
      <c r="XAG143" s="699" t="s">
        <v>10061</v>
      </c>
      <c r="XAH143" s="700"/>
      <c r="XAI143" s="488"/>
      <c r="XAJ143" s="488"/>
      <c r="XAK143" s="488"/>
      <c r="XAL143" s="488"/>
      <c r="XAM143" s="488"/>
      <c r="XAN143" s="488"/>
      <c r="XAO143" s="699" t="s">
        <v>10061</v>
      </c>
      <c r="XAP143" s="700"/>
      <c r="XAQ143" s="488"/>
      <c r="XAR143" s="488"/>
      <c r="XAS143" s="488"/>
      <c r="XAT143" s="488"/>
      <c r="XAU143" s="488"/>
      <c r="XAV143" s="488"/>
      <c r="XAW143" s="699" t="s">
        <v>10061</v>
      </c>
      <c r="XAX143" s="700"/>
      <c r="XAY143" s="488"/>
      <c r="XAZ143" s="488"/>
      <c r="XBA143" s="488"/>
      <c r="XBB143" s="488"/>
      <c r="XBC143" s="488"/>
      <c r="XBD143" s="488"/>
      <c r="XBE143" s="699" t="s">
        <v>10061</v>
      </c>
      <c r="XBF143" s="700"/>
      <c r="XBG143" s="488"/>
      <c r="XBH143" s="488"/>
      <c r="XBI143" s="488"/>
      <c r="XBJ143" s="488"/>
      <c r="XBK143" s="488"/>
      <c r="XBL143" s="488"/>
      <c r="XBM143" s="699" t="s">
        <v>10061</v>
      </c>
      <c r="XBN143" s="700"/>
      <c r="XBO143" s="488"/>
      <c r="XBP143" s="488"/>
      <c r="XBQ143" s="488"/>
      <c r="XBR143" s="488"/>
      <c r="XBS143" s="488"/>
      <c r="XBT143" s="488"/>
      <c r="XBU143" s="699" t="s">
        <v>10061</v>
      </c>
      <c r="XBV143" s="700"/>
      <c r="XBW143" s="488"/>
      <c r="XBX143" s="488"/>
      <c r="XBY143" s="488"/>
      <c r="XBZ143" s="488"/>
      <c r="XCA143" s="488"/>
      <c r="XCB143" s="488"/>
      <c r="XCC143" s="699" t="s">
        <v>10061</v>
      </c>
      <c r="XCD143" s="700"/>
      <c r="XCE143" s="488"/>
      <c r="XCF143" s="488"/>
      <c r="XCG143" s="488"/>
      <c r="XCH143" s="488"/>
      <c r="XCI143" s="488"/>
      <c r="XCJ143" s="488"/>
      <c r="XCK143" s="699" t="s">
        <v>10061</v>
      </c>
      <c r="XCL143" s="700"/>
      <c r="XCM143" s="488"/>
      <c r="XCN143" s="488"/>
      <c r="XCO143" s="488"/>
      <c r="XCP143" s="488"/>
      <c r="XCQ143" s="488"/>
      <c r="XCR143" s="488"/>
      <c r="XCS143" s="699" t="s">
        <v>10061</v>
      </c>
      <c r="XCT143" s="700"/>
      <c r="XCU143" s="488"/>
      <c r="XCV143" s="488"/>
      <c r="XCW143" s="488"/>
      <c r="XCX143" s="488"/>
      <c r="XCY143" s="488"/>
      <c r="XCZ143" s="488"/>
      <c r="XDA143" s="699" t="s">
        <v>10061</v>
      </c>
      <c r="XDB143" s="700"/>
      <c r="XDC143" s="488"/>
      <c r="XDD143" s="488"/>
      <c r="XDE143" s="488"/>
      <c r="XDF143" s="488"/>
      <c r="XDG143" s="488"/>
      <c r="XDH143" s="488"/>
      <c r="XDI143" s="699" t="s">
        <v>10061</v>
      </c>
      <c r="XDJ143" s="700"/>
      <c r="XDK143" s="488"/>
      <c r="XDL143" s="488"/>
      <c r="XDM143" s="488"/>
      <c r="XDN143" s="488"/>
      <c r="XDO143" s="488"/>
      <c r="XDP143" s="488"/>
      <c r="XDQ143" s="699" t="s">
        <v>10061</v>
      </c>
      <c r="XDR143" s="700"/>
      <c r="XDS143" s="488"/>
      <c r="XDT143" s="488"/>
      <c r="XDU143" s="488"/>
      <c r="XDV143" s="488"/>
      <c r="XDW143" s="488"/>
      <c r="XDX143" s="488"/>
      <c r="XDY143" s="699" t="s">
        <v>10061</v>
      </c>
      <c r="XDZ143" s="700"/>
      <c r="XEA143" s="488"/>
      <c r="XEB143" s="488"/>
      <c r="XEC143" s="488"/>
      <c r="XED143" s="488"/>
      <c r="XEE143" s="488"/>
      <c r="XEF143" s="488"/>
      <c r="XEG143" s="699" t="s">
        <v>10061</v>
      </c>
      <c r="XEH143" s="700"/>
      <c r="XEI143" s="488"/>
      <c r="XEJ143" s="488"/>
      <c r="XEK143" s="488"/>
      <c r="XEL143" s="488"/>
      <c r="XEM143" s="488"/>
      <c r="XEN143" s="488"/>
      <c r="XEO143" s="699" t="s">
        <v>10061</v>
      </c>
      <c r="XEP143" s="700"/>
      <c r="XEQ143" s="488"/>
      <c r="XER143" s="488"/>
      <c r="XES143" s="488"/>
      <c r="XET143" s="488"/>
      <c r="XEU143" s="488"/>
      <c r="XEV143" s="488"/>
      <c r="XEW143" s="699" t="s">
        <v>10061</v>
      </c>
      <c r="XEX143" s="700"/>
      <c r="XEY143" s="488"/>
      <c r="XEZ143" s="488"/>
      <c r="XFA143" s="488"/>
      <c r="XFB143" s="488"/>
      <c r="XFC143" s="488"/>
      <c r="XFD143" s="488"/>
    </row>
    <row r="144" spans="1:16384" s="433" customFormat="1" ht="15" outlineLevel="1" x14ac:dyDescent="0.25">
      <c r="A144" s="489"/>
      <c r="B144" s="490"/>
      <c r="C144" s="488"/>
      <c r="D144" s="488"/>
      <c r="E144" s="488"/>
      <c r="F144" s="488"/>
      <c r="G144" s="488"/>
      <c r="H144" s="488"/>
      <c r="I144" s="489"/>
      <c r="J144" s="490"/>
      <c r="K144" s="488"/>
      <c r="L144" s="488"/>
      <c r="M144" s="488"/>
      <c r="N144" s="488"/>
      <c r="O144" s="488"/>
      <c r="P144" s="488"/>
      <c r="Q144" s="489"/>
      <c r="R144" s="490"/>
      <c r="S144" s="488"/>
      <c r="T144" s="488"/>
      <c r="U144" s="488"/>
      <c r="V144" s="488"/>
      <c r="W144" s="488"/>
      <c r="X144" s="488"/>
      <c r="Y144" s="489"/>
      <c r="Z144" s="490"/>
      <c r="AA144" s="488"/>
      <c r="AB144" s="488"/>
      <c r="AC144" s="488"/>
      <c r="AD144" s="488"/>
      <c r="AE144" s="488"/>
      <c r="AF144" s="488"/>
      <c r="AG144" s="489"/>
      <c r="AH144" s="490"/>
      <c r="AI144" s="488"/>
      <c r="AJ144" s="488"/>
      <c r="AK144" s="488"/>
      <c r="AL144" s="488"/>
      <c r="AM144" s="488"/>
      <c r="AN144" s="488"/>
      <c r="AO144" s="489"/>
      <c r="AP144" s="490"/>
      <c r="AQ144" s="488"/>
      <c r="AR144" s="488"/>
      <c r="AS144" s="488"/>
      <c r="AT144" s="488"/>
      <c r="AU144" s="488"/>
      <c r="AV144" s="488"/>
      <c r="AW144" s="489"/>
      <c r="AX144" s="490"/>
      <c r="AY144" s="488"/>
      <c r="AZ144" s="488"/>
      <c r="BA144" s="488"/>
      <c r="BB144" s="488"/>
      <c r="BC144" s="488"/>
      <c r="BD144" s="488"/>
      <c r="BE144" s="489"/>
      <c r="BF144" s="490"/>
      <c r="BG144" s="488"/>
      <c r="BH144" s="488"/>
      <c r="BI144" s="488"/>
      <c r="BJ144" s="488"/>
      <c r="BK144" s="488"/>
      <c r="BL144" s="488"/>
      <c r="BM144" s="489"/>
      <c r="BN144" s="490"/>
      <c r="BO144" s="488"/>
      <c r="BP144" s="488"/>
      <c r="BQ144" s="488"/>
      <c r="BR144" s="488"/>
      <c r="BS144" s="488"/>
      <c r="BT144" s="488"/>
      <c r="BU144" s="489"/>
      <c r="BV144" s="490"/>
      <c r="BW144" s="488"/>
      <c r="BX144" s="488"/>
      <c r="BY144" s="488"/>
      <c r="BZ144" s="488"/>
      <c r="CA144" s="488"/>
      <c r="CB144" s="488"/>
      <c r="CC144" s="489"/>
      <c r="CD144" s="490"/>
      <c r="CE144" s="488"/>
      <c r="CF144" s="488"/>
      <c r="CG144" s="488"/>
      <c r="CH144" s="488"/>
      <c r="CI144" s="488"/>
      <c r="CJ144" s="488"/>
      <c r="CK144" s="489"/>
      <c r="CL144" s="490"/>
      <c r="CM144" s="488"/>
      <c r="CN144" s="488"/>
      <c r="CO144" s="488"/>
      <c r="CP144" s="488"/>
      <c r="CQ144" s="488"/>
      <c r="CR144" s="488"/>
      <c r="CS144" s="489"/>
      <c r="CT144" s="490"/>
      <c r="CU144" s="488"/>
      <c r="CV144" s="488"/>
      <c r="CW144" s="488"/>
      <c r="CX144" s="488"/>
      <c r="CY144" s="488"/>
      <c r="CZ144" s="488"/>
      <c r="DA144" s="489"/>
      <c r="DB144" s="490"/>
      <c r="DC144" s="488"/>
      <c r="DD144" s="488"/>
      <c r="DE144" s="488"/>
      <c r="DF144" s="488"/>
      <c r="DG144" s="488"/>
      <c r="DH144" s="488"/>
      <c r="DI144" s="489"/>
      <c r="DJ144" s="490"/>
      <c r="DK144" s="488"/>
      <c r="DL144" s="488"/>
      <c r="DM144" s="488"/>
      <c r="DN144" s="488"/>
      <c r="DO144" s="488"/>
      <c r="DP144" s="488"/>
      <c r="DQ144" s="489"/>
      <c r="DR144" s="490"/>
      <c r="DS144" s="488"/>
      <c r="DT144" s="488"/>
      <c r="DU144" s="488"/>
      <c r="DV144" s="488"/>
      <c r="DW144" s="488"/>
      <c r="DX144" s="488"/>
      <c r="DY144" s="489"/>
      <c r="DZ144" s="490"/>
      <c r="EA144" s="488"/>
      <c r="EB144" s="488"/>
      <c r="EC144" s="488"/>
      <c r="ED144" s="488"/>
      <c r="EE144" s="488"/>
      <c r="EF144" s="488"/>
      <c r="EG144" s="489"/>
      <c r="EH144" s="490"/>
      <c r="EI144" s="488"/>
      <c r="EJ144" s="488"/>
      <c r="EK144" s="488"/>
      <c r="EL144" s="488"/>
      <c r="EM144" s="488"/>
      <c r="EN144" s="488"/>
      <c r="EO144" s="489"/>
      <c r="EP144" s="490"/>
      <c r="EQ144" s="488"/>
      <c r="ER144" s="488"/>
      <c r="ES144" s="488"/>
      <c r="ET144" s="488"/>
      <c r="EU144" s="488"/>
      <c r="EV144" s="488"/>
      <c r="EW144" s="489"/>
      <c r="EX144" s="490"/>
      <c r="EY144" s="488"/>
      <c r="EZ144" s="488"/>
      <c r="FA144" s="488"/>
      <c r="FB144" s="488"/>
      <c r="FC144" s="488"/>
      <c r="FD144" s="488"/>
      <c r="FE144" s="489"/>
      <c r="FF144" s="490"/>
      <c r="FG144" s="488"/>
      <c r="FH144" s="488"/>
      <c r="FI144" s="488"/>
      <c r="FJ144" s="488"/>
      <c r="FK144" s="488"/>
      <c r="FL144" s="488"/>
      <c r="FM144" s="489"/>
      <c r="FN144" s="490"/>
      <c r="FO144" s="488"/>
      <c r="FP144" s="488"/>
      <c r="FQ144" s="488"/>
      <c r="FR144" s="488"/>
      <c r="FS144" s="488"/>
      <c r="FT144" s="488"/>
      <c r="FU144" s="489"/>
      <c r="FV144" s="490"/>
      <c r="FW144" s="488"/>
      <c r="FX144" s="488"/>
      <c r="FY144" s="488"/>
      <c r="FZ144" s="488"/>
      <c r="GA144" s="488"/>
      <c r="GB144" s="488"/>
      <c r="GC144" s="489"/>
      <c r="GD144" s="490"/>
      <c r="GE144" s="488"/>
      <c r="GF144" s="488"/>
      <c r="GG144" s="488"/>
      <c r="GH144" s="488"/>
      <c r="GI144" s="488"/>
      <c r="GJ144" s="488"/>
      <c r="GK144" s="489"/>
      <c r="GL144" s="490"/>
      <c r="GM144" s="488"/>
      <c r="GN144" s="488"/>
      <c r="GO144" s="488"/>
      <c r="GP144" s="488"/>
      <c r="GQ144" s="488"/>
      <c r="GR144" s="488"/>
      <c r="GS144" s="489"/>
      <c r="GT144" s="490"/>
      <c r="GU144" s="488"/>
      <c r="GV144" s="488"/>
      <c r="GW144" s="488"/>
      <c r="GX144" s="488"/>
      <c r="GY144" s="488"/>
      <c r="GZ144" s="488"/>
      <c r="HA144" s="489"/>
      <c r="HB144" s="490"/>
      <c r="HC144" s="488"/>
      <c r="HD144" s="488"/>
      <c r="HE144" s="488"/>
      <c r="HF144" s="488"/>
      <c r="HG144" s="488"/>
      <c r="HH144" s="488"/>
      <c r="HI144" s="489"/>
      <c r="HJ144" s="490"/>
      <c r="HK144" s="488"/>
      <c r="HL144" s="488"/>
      <c r="HM144" s="488"/>
      <c r="HN144" s="488"/>
      <c r="HO144" s="488"/>
      <c r="HP144" s="488"/>
      <c r="HQ144" s="489"/>
      <c r="HR144" s="490"/>
      <c r="HS144" s="488"/>
      <c r="HT144" s="488"/>
      <c r="HU144" s="488"/>
      <c r="HV144" s="488"/>
      <c r="HW144" s="488"/>
      <c r="HX144" s="488"/>
      <c r="HY144" s="489"/>
      <c r="HZ144" s="490"/>
      <c r="IA144" s="488"/>
      <c r="IB144" s="488"/>
      <c r="IC144" s="488"/>
      <c r="ID144" s="488"/>
      <c r="IE144" s="488"/>
      <c r="IF144" s="488"/>
      <c r="IG144" s="489"/>
      <c r="IH144" s="490"/>
      <c r="II144" s="488"/>
      <c r="IJ144" s="488"/>
      <c r="IK144" s="488"/>
      <c r="IL144" s="488"/>
      <c r="IM144" s="488"/>
      <c r="IN144" s="488"/>
      <c r="IO144" s="489"/>
      <c r="IP144" s="490"/>
      <c r="IQ144" s="488"/>
      <c r="IR144" s="488"/>
      <c r="IS144" s="488"/>
      <c r="IT144" s="488"/>
      <c r="IU144" s="488"/>
      <c r="IV144" s="488"/>
      <c r="IW144" s="489"/>
      <c r="IX144" s="490"/>
      <c r="IY144" s="488"/>
      <c r="IZ144" s="488"/>
      <c r="JA144" s="488"/>
      <c r="JB144" s="488"/>
      <c r="JC144" s="488"/>
      <c r="JD144" s="488"/>
      <c r="JE144" s="489"/>
      <c r="JF144" s="490"/>
      <c r="JG144" s="488"/>
      <c r="JH144" s="488"/>
      <c r="JI144" s="488"/>
      <c r="JJ144" s="488"/>
      <c r="JK144" s="488"/>
      <c r="JL144" s="488"/>
      <c r="JM144" s="489"/>
      <c r="JN144" s="490"/>
      <c r="JO144" s="488"/>
      <c r="JP144" s="488"/>
      <c r="JQ144" s="488"/>
      <c r="JR144" s="488"/>
      <c r="JS144" s="488"/>
      <c r="JT144" s="488"/>
      <c r="JU144" s="489"/>
      <c r="JV144" s="490"/>
      <c r="JW144" s="488"/>
      <c r="JX144" s="488"/>
      <c r="JY144" s="488"/>
      <c r="JZ144" s="488"/>
      <c r="KA144" s="488"/>
      <c r="KB144" s="488"/>
      <c r="KC144" s="489"/>
      <c r="KD144" s="490"/>
      <c r="KE144" s="488"/>
      <c r="KF144" s="488"/>
      <c r="KG144" s="488"/>
      <c r="KH144" s="488"/>
      <c r="KI144" s="488"/>
      <c r="KJ144" s="488"/>
      <c r="KK144" s="489"/>
      <c r="KL144" s="490"/>
      <c r="KM144" s="488"/>
      <c r="KN144" s="488"/>
      <c r="KO144" s="488"/>
      <c r="KP144" s="488"/>
      <c r="KQ144" s="488"/>
      <c r="KR144" s="488"/>
      <c r="KS144" s="489"/>
      <c r="KT144" s="490"/>
      <c r="KU144" s="488"/>
      <c r="KV144" s="488"/>
      <c r="KW144" s="488"/>
      <c r="KX144" s="488"/>
      <c r="KY144" s="488"/>
      <c r="KZ144" s="488"/>
      <c r="LA144" s="489"/>
      <c r="LB144" s="490"/>
      <c r="LC144" s="488"/>
      <c r="LD144" s="488"/>
      <c r="LE144" s="488"/>
      <c r="LF144" s="488"/>
      <c r="LG144" s="488"/>
      <c r="LH144" s="488"/>
      <c r="LI144" s="489"/>
      <c r="LJ144" s="490"/>
      <c r="LK144" s="488"/>
      <c r="LL144" s="488"/>
      <c r="LM144" s="488"/>
      <c r="LN144" s="488"/>
      <c r="LO144" s="488"/>
      <c r="LP144" s="488"/>
      <c r="LQ144" s="489"/>
      <c r="LR144" s="490"/>
      <c r="LS144" s="488"/>
      <c r="LT144" s="488"/>
      <c r="LU144" s="488"/>
      <c r="LV144" s="488"/>
      <c r="LW144" s="488"/>
      <c r="LX144" s="488"/>
      <c r="LY144" s="489"/>
      <c r="LZ144" s="490"/>
      <c r="MA144" s="488"/>
      <c r="MB144" s="488"/>
      <c r="MC144" s="488"/>
      <c r="MD144" s="488"/>
      <c r="ME144" s="488"/>
      <c r="MF144" s="488"/>
      <c r="MG144" s="489"/>
      <c r="MH144" s="490"/>
      <c r="MI144" s="488"/>
      <c r="MJ144" s="488"/>
      <c r="MK144" s="488"/>
      <c r="ML144" s="488"/>
      <c r="MM144" s="488"/>
      <c r="MN144" s="488"/>
      <c r="MO144" s="489"/>
      <c r="MP144" s="490"/>
      <c r="MQ144" s="488"/>
      <c r="MR144" s="488"/>
      <c r="MS144" s="488"/>
      <c r="MT144" s="488"/>
      <c r="MU144" s="488"/>
      <c r="MV144" s="488"/>
      <c r="MW144" s="489"/>
      <c r="MX144" s="490"/>
      <c r="MY144" s="488"/>
      <c r="MZ144" s="488"/>
      <c r="NA144" s="488"/>
      <c r="NB144" s="488"/>
      <c r="NC144" s="488"/>
      <c r="ND144" s="488"/>
      <c r="NE144" s="489"/>
      <c r="NF144" s="490"/>
      <c r="NG144" s="488"/>
      <c r="NH144" s="488"/>
      <c r="NI144" s="488"/>
      <c r="NJ144" s="488"/>
      <c r="NK144" s="488"/>
      <c r="NL144" s="488"/>
      <c r="NM144" s="489"/>
      <c r="NN144" s="490"/>
      <c r="NO144" s="488"/>
      <c r="NP144" s="488"/>
      <c r="NQ144" s="488"/>
      <c r="NR144" s="488"/>
      <c r="NS144" s="488"/>
      <c r="NT144" s="488"/>
      <c r="NU144" s="489"/>
      <c r="NV144" s="490"/>
      <c r="NW144" s="488"/>
      <c r="NX144" s="488"/>
      <c r="NY144" s="488"/>
      <c r="NZ144" s="488"/>
      <c r="OA144" s="488"/>
      <c r="OB144" s="488"/>
      <c r="OC144" s="489"/>
      <c r="OD144" s="490"/>
      <c r="OE144" s="488"/>
      <c r="OF144" s="488"/>
      <c r="OG144" s="488"/>
      <c r="OH144" s="488"/>
      <c r="OI144" s="488"/>
      <c r="OJ144" s="488"/>
      <c r="OK144" s="489"/>
      <c r="OL144" s="490"/>
      <c r="OM144" s="488"/>
      <c r="ON144" s="488"/>
      <c r="OO144" s="488"/>
      <c r="OP144" s="488"/>
      <c r="OQ144" s="488"/>
      <c r="OR144" s="488"/>
      <c r="OS144" s="489"/>
      <c r="OT144" s="490"/>
      <c r="OU144" s="488"/>
      <c r="OV144" s="488"/>
      <c r="OW144" s="488"/>
      <c r="OX144" s="488"/>
      <c r="OY144" s="488"/>
      <c r="OZ144" s="488"/>
      <c r="PA144" s="489"/>
      <c r="PB144" s="490"/>
      <c r="PC144" s="488"/>
      <c r="PD144" s="488"/>
      <c r="PE144" s="488"/>
      <c r="PF144" s="488"/>
      <c r="PG144" s="488"/>
      <c r="PH144" s="488"/>
      <c r="PI144" s="489"/>
      <c r="PJ144" s="490"/>
      <c r="PK144" s="488"/>
      <c r="PL144" s="488"/>
      <c r="PM144" s="488"/>
      <c r="PN144" s="488"/>
      <c r="PO144" s="488"/>
      <c r="PP144" s="488"/>
      <c r="PQ144" s="489"/>
      <c r="PR144" s="490"/>
      <c r="PS144" s="488"/>
      <c r="PT144" s="488"/>
      <c r="PU144" s="488"/>
      <c r="PV144" s="488"/>
      <c r="PW144" s="488"/>
      <c r="PX144" s="488"/>
      <c r="PY144" s="489"/>
      <c r="PZ144" s="490"/>
      <c r="QA144" s="488"/>
      <c r="QB144" s="488"/>
      <c r="QC144" s="488"/>
      <c r="QD144" s="488"/>
      <c r="QE144" s="488"/>
      <c r="QF144" s="488"/>
      <c r="QG144" s="489"/>
      <c r="QH144" s="490"/>
      <c r="QI144" s="488"/>
      <c r="QJ144" s="488"/>
      <c r="QK144" s="488"/>
      <c r="QL144" s="488"/>
      <c r="QM144" s="488"/>
      <c r="QN144" s="488"/>
      <c r="QO144" s="489"/>
      <c r="QP144" s="490"/>
      <c r="QQ144" s="488"/>
      <c r="QR144" s="488"/>
      <c r="QS144" s="488"/>
      <c r="QT144" s="488"/>
      <c r="QU144" s="488"/>
      <c r="QV144" s="488"/>
      <c r="QW144" s="489"/>
      <c r="QX144" s="490"/>
      <c r="QY144" s="488"/>
      <c r="QZ144" s="488"/>
      <c r="RA144" s="488"/>
      <c r="RB144" s="488"/>
      <c r="RC144" s="488"/>
      <c r="RD144" s="488"/>
      <c r="RE144" s="489"/>
      <c r="RF144" s="490"/>
      <c r="RG144" s="488"/>
      <c r="RH144" s="488"/>
      <c r="RI144" s="488"/>
      <c r="RJ144" s="488"/>
      <c r="RK144" s="488"/>
      <c r="RL144" s="488"/>
      <c r="RM144" s="489"/>
      <c r="RN144" s="490"/>
      <c r="RO144" s="488"/>
      <c r="RP144" s="488"/>
      <c r="RQ144" s="488"/>
      <c r="RR144" s="488"/>
      <c r="RS144" s="488"/>
      <c r="RT144" s="488"/>
      <c r="RU144" s="489"/>
      <c r="RV144" s="490"/>
      <c r="RW144" s="488"/>
      <c r="RX144" s="488"/>
      <c r="RY144" s="488"/>
      <c r="RZ144" s="488"/>
      <c r="SA144" s="488"/>
      <c r="SB144" s="488"/>
      <c r="SC144" s="489"/>
      <c r="SD144" s="490"/>
      <c r="SE144" s="488"/>
      <c r="SF144" s="488"/>
      <c r="SG144" s="488"/>
      <c r="SH144" s="488"/>
      <c r="SI144" s="488"/>
      <c r="SJ144" s="488"/>
      <c r="SK144" s="489"/>
      <c r="SL144" s="490"/>
      <c r="SM144" s="488"/>
      <c r="SN144" s="488"/>
      <c r="SO144" s="488"/>
      <c r="SP144" s="488"/>
      <c r="SQ144" s="488"/>
      <c r="SR144" s="488"/>
      <c r="SS144" s="489"/>
      <c r="ST144" s="490"/>
      <c r="SU144" s="488"/>
      <c r="SV144" s="488"/>
      <c r="SW144" s="488"/>
      <c r="SX144" s="488"/>
      <c r="SY144" s="488"/>
      <c r="SZ144" s="488"/>
      <c r="TA144" s="489"/>
      <c r="TB144" s="490"/>
      <c r="TC144" s="488"/>
      <c r="TD144" s="488"/>
      <c r="TE144" s="488"/>
      <c r="TF144" s="488"/>
      <c r="TG144" s="488"/>
      <c r="TH144" s="488"/>
      <c r="TI144" s="489"/>
      <c r="TJ144" s="490"/>
      <c r="TK144" s="488"/>
      <c r="TL144" s="488"/>
      <c r="TM144" s="488"/>
      <c r="TN144" s="488"/>
      <c r="TO144" s="488"/>
      <c r="TP144" s="488"/>
      <c r="TQ144" s="489"/>
      <c r="TR144" s="490"/>
      <c r="TS144" s="488"/>
      <c r="TT144" s="488"/>
      <c r="TU144" s="488"/>
      <c r="TV144" s="488"/>
      <c r="TW144" s="488"/>
      <c r="TX144" s="488"/>
      <c r="TY144" s="489"/>
      <c r="TZ144" s="490"/>
      <c r="UA144" s="488"/>
      <c r="UB144" s="488"/>
      <c r="UC144" s="488"/>
      <c r="UD144" s="488"/>
      <c r="UE144" s="488"/>
      <c r="UF144" s="488"/>
      <c r="UG144" s="489"/>
      <c r="UH144" s="490"/>
      <c r="UI144" s="488"/>
      <c r="UJ144" s="488"/>
      <c r="UK144" s="488"/>
      <c r="UL144" s="488"/>
      <c r="UM144" s="488"/>
      <c r="UN144" s="488"/>
      <c r="UO144" s="489"/>
      <c r="UP144" s="490"/>
      <c r="UQ144" s="488"/>
      <c r="UR144" s="488"/>
      <c r="US144" s="488"/>
      <c r="UT144" s="488"/>
      <c r="UU144" s="488"/>
      <c r="UV144" s="488"/>
      <c r="UW144" s="489"/>
      <c r="UX144" s="490"/>
      <c r="UY144" s="488"/>
      <c r="UZ144" s="488"/>
      <c r="VA144" s="488"/>
      <c r="VB144" s="488"/>
      <c r="VC144" s="488"/>
      <c r="VD144" s="488"/>
      <c r="VE144" s="489"/>
      <c r="VF144" s="490"/>
      <c r="VG144" s="488"/>
      <c r="VH144" s="488"/>
      <c r="VI144" s="488"/>
      <c r="VJ144" s="488"/>
      <c r="VK144" s="488"/>
      <c r="VL144" s="488"/>
      <c r="VM144" s="489"/>
      <c r="VN144" s="490"/>
      <c r="VO144" s="488"/>
      <c r="VP144" s="488"/>
      <c r="VQ144" s="488"/>
      <c r="VR144" s="488"/>
      <c r="VS144" s="488"/>
      <c r="VT144" s="488"/>
      <c r="VU144" s="489"/>
      <c r="VV144" s="490"/>
      <c r="VW144" s="488"/>
      <c r="VX144" s="488"/>
      <c r="VY144" s="488"/>
      <c r="VZ144" s="488"/>
      <c r="WA144" s="488"/>
      <c r="WB144" s="488"/>
      <c r="WC144" s="489"/>
      <c r="WD144" s="490"/>
      <c r="WE144" s="488"/>
      <c r="WF144" s="488"/>
      <c r="WG144" s="488"/>
      <c r="WH144" s="488"/>
      <c r="WI144" s="488"/>
      <c r="WJ144" s="488"/>
      <c r="WK144" s="489"/>
      <c r="WL144" s="490"/>
      <c r="WM144" s="488"/>
      <c r="WN144" s="488"/>
      <c r="WO144" s="488"/>
      <c r="WP144" s="488"/>
      <c r="WQ144" s="488"/>
      <c r="WR144" s="488"/>
      <c r="WS144" s="489"/>
      <c r="WT144" s="490"/>
      <c r="WU144" s="488"/>
      <c r="WV144" s="488"/>
      <c r="WW144" s="488"/>
      <c r="WX144" s="488"/>
      <c r="WY144" s="488"/>
      <c r="WZ144" s="488"/>
      <c r="XA144" s="489"/>
      <c r="XB144" s="490"/>
      <c r="XC144" s="488"/>
      <c r="XD144" s="488"/>
      <c r="XE144" s="488"/>
      <c r="XF144" s="488"/>
      <c r="XG144" s="488"/>
      <c r="XH144" s="488"/>
      <c r="XI144" s="489"/>
      <c r="XJ144" s="490"/>
      <c r="XK144" s="488"/>
      <c r="XL144" s="488"/>
      <c r="XM144" s="488"/>
      <c r="XN144" s="488"/>
      <c r="XO144" s="488"/>
      <c r="XP144" s="488"/>
      <c r="XQ144" s="489"/>
      <c r="XR144" s="490"/>
      <c r="XS144" s="488"/>
      <c r="XT144" s="488"/>
      <c r="XU144" s="488"/>
      <c r="XV144" s="488"/>
      <c r="XW144" s="488"/>
      <c r="XX144" s="488"/>
      <c r="XY144" s="489"/>
      <c r="XZ144" s="490"/>
      <c r="YA144" s="488"/>
      <c r="YB144" s="488"/>
      <c r="YC144" s="488"/>
      <c r="YD144" s="488"/>
      <c r="YE144" s="488"/>
      <c r="YF144" s="488"/>
      <c r="YG144" s="489"/>
      <c r="YH144" s="490"/>
      <c r="YI144" s="488"/>
      <c r="YJ144" s="488"/>
      <c r="YK144" s="488"/>
      <c r="YL144" s="488"/>
      <c r="YM144" s="488"/>
      <c r="YN144" s="488"/>
      <c r="YO144" s="489"/>
      <c r="YP144" s="490"/>
      <c r="YQ144" s="488"/>
      <c r="YR144" s="488"/>
      <c r="YS144" s="488"/>
      <c r="YT144" s="488"/>
      <c r="YU144" s="488"/>
      <c r="YV144" s="488"/>
      <c r="YW144" s="489"/>
      <c r="YX144" s="490"/>
      <c r="YY144" s="488"/>
      <c r="YZ144" s="488"/>
      <c r="ZA144" s="488"/>
      <c r="ZB144" s="488"/>
      <c r="ZC144" s="488"/>
      <c r="ZD144" s="488"/>
      <c r="ZE144" s="489"/>
      <c r="ZF144" s="490"/>
      <c r="ZG144" s="488"/>
      <c r="ZH144" s="488"/>
      <c r="ZI144" s="488"/>
      <c r="ZJ144" s="488"/>
      <c r="ZK144" s="488"/>
      <c r="ZL144" s="488"/>
      <c r="ZM144" s="489"/>
      <c r="ZN144" s="490"/>
      <c r="ZO144" s="488"/>
      <c r="ZP144" s="488"/>
      <c r="ZQ144" s="488"/>
      <c r="ZR144" s="488"/>
      <c r="ZS144" s="488"/>
      <c r="ZT144" s="488"/>
      <c r="ZU144" s="489"/>
      <c r="ZV144" s="490"/>
      <c r="ZW144" s="488"/>
      <c r="ZX144" s="488"/>
      <c r="ZY144" s="488"/>
      <c r="ZZ144" s="488"/>
      <c r="AAA144" s="488"/>
      <c r="AAB144" s="488"/>
      <c r="AAC144" s="489"/>
      <c r="AAD144" s="490"/>
      <c r="AAE144" s="488"/>
      <c r="AAF144" s="488"/>
      <c r="AAG144" s="488"/>
      <c r="AAH144" s="488"/>
      <c r="AAI144" s="488"/>
      <c r="AAJ144" s="488"/>
      <c r="AAK144" s="489"/>
      <c r="AAL144" s="490"/>
      <c r="AAM144" s="488"/>
      <c r="AAN144" s="488"/>
      <c r="AAO144" s="488"/>
      <c r="AAP144" s="488"/>
      <c r="AAQ144" s="488"/>
      <c r="AAR144" s="488"/>
      <c r="AAS144" s="489"/>
      <c r="AAT144" s="490"/>
      <c r="AAU144" s="488"/>
      <c r="AAV144" s="488"/>
      <c r="AAW144" s="488"/>
      <c r="AAX144" s="488"/>
      <c r="AAY144" s="488"/>
      <c r="AAZ144" s="488"/>
      <c r="ABA144" s="489"/>
      <c r="ABB144" s="490"/>
      <c r="ABC144" s="488"/>
      <c r="ABD144" s="488"/>
      <c r="ABE144" s="488"/>
      <c r="ABF144" s="488"/>
      <c r="ABG144" s="488"/>
      <c r="ABH144" s="488"/>
      <c r="ABI144" s="489"/>
      <c r="ABJ144" s="490"/>
      <c r="ABK144" s="488"/>
      <c r="ABL144" s="488"/>
      <c r="ABM144" s="488"/>
      <c r="ABN144" s="488"/>
      <c r="ABO144" s="488"/>
      <c r="ABP144" s="488"/>
      <c r="ABQ144" s="489"/>
      <c r="ABR144" s="490"/>
      <c r="ABS144" s="488"/>
      <c r="ABT144" s="488"/>
      <c r="ABU144" s="488"/>
      <c r="ABV144" s="488"/>
      <c r="ABW144" s="488"/>
      <c r="ABX144" s="488"/>
      <c r="ABY144" s="489"/>
      <c r="ABZ144" s="490"/>
      <c r="ACA144" s="488"/>
      <c r="ACB144" s="488"/>
      <c r="ACC144" s="488"/>
      <c r="ACD144" s="488"/>
      <c r="ACE144" s="488"/>
      <c r="ACF144" s="488"/>
      <c r="ACG144" s="489"/>
      <c r="ACH144" s="490"/>
      <c r="ACI144" s="488"/>
      <c r="ACJ144" s="488"/>
      <c r="ACK144" s="488"/>
      <c r="ACL144" s="488"/>
      <c r="ACM144" s="488"/>
      <c r="ACN144" s="488"/>
      <c r="ACO144" s="489"/>
      <c r="ACP144" s="490"/>
      <c r="ACQ144" s="488"/>
      <c r="ACR144" s="488"/>
      <c r="ACS144" s="488"/>
      <c r="ACT144" s="488"/>
      <c r="ACU144" s="488"/>
      <c r="ACV144" s="488"/>
      <c r="ACW144" s="489"/>
      <c r="ACX144" s="490"/>
      <c r="ACY144" s="488"/>
      <c r="ACZ144" s="488"/>
      <c r="ADA144" s="488"/>
      <c r="ADB144" s="488"/>
      <c r="ADC144" s="488"/>
      <c r="ADD144" s="488"/>
      <c r="ADE144" s="489"/>
      <c r="ADF144" s="490"/>
      <c r="ADG144" s="488"/>
      <c r="ADH144" s="488"/>
      <c r="ADI144" s="488"/>
      <c r="ADJ144" s="488"/>
      <c r="ADK144" s="488"/>
      <c r="ADL144" s="488"/>
      <c r="ADM144" s="489"/>
      <c r="ADN144" s="490"/>
      <c r="ADO144" s="488"/>
      <c r="ADP144" s="488"/>
      <c r="ADQ144" s="488"/>
      <c r="ADR144" s="488"/>
      <c r="ADS144" s="488"/>
      <c r="ADT144" s="488"/>
      <c r="ADU144" s="489"/>
      <c r="ADV144" s="490"/>
      <c r="ADW144" s="488"/>
      <c r="ADX144" s="488"/>
      <c r="ADY144" s="488"/>
      <c r="ADZ144" s="488"/>
      <c r="AEA144" s="488"/>
      <c r="AEB144" s="488"/>
      <c r="AEC144" s="489"/>
      <c r="AED144" s="490"/>
      <c r="AEE144" s="488"/>
      <c r="AEF144" s="488"/>
      <c r="AEG144" s="488"/>
      <c r="AEH144" s="488"/>
      <c r="AEI144" s="488"/>
      <c r="AEJ144" s="488"/>
      <c r="AEK144" s="489"/>
      <c r="AEL144" s="490"/>
      <c r="AEM144" s="488"/>
      <c r="AEN144" s="488"/>
      <c r="AEO144" s="488"/>
      <c r="AEP144" s="488"/>
      <c r="AEQ144" s="488"/>
      <c r="AER144" s="488"/>
      <c r="AES144" s="489"/>
      <c r="AET144" s="490"/>
      <c r="AEU144" s="488"/>
      <c r="AEV144" s="488"/>
      <c r="AEW144" s="488"/>
      <c r="AEX144" s="488"/>
      <c r="AEY144" s="488"/>
      <c r="AEZ144" s="488"/>
      <c r="AFA144" s="489"/>
      <c r="AFB144" s="490"/>
      <c r="AFC144" s="488"/>
      <c r="AFD144" s="488"/>
      <c r="AFE144" s="488"/>
      <c r="AFF144" s="488"/>
      <c r="AFG144" s="488"/>
      <c r="AFH144" s="488"/>
      <c r="AFI144" s="489"/>
      <c r="AFJ144" s="490"/>
      <c r="AFK144" s="488"/>
      <c r="AFL144" s="488"/>
      <c r="AFM144" s="488"/>
      <c r="AFN144" s="488"/>
      <c r="AFO144" s="488"/>
      <c r="AFP144" s="488"/>
      <c r="AFQ144" s="489"/>
      <c r="AFR144" s="490"/>
      <c r="AFS144" s="488"/>
      <c r="AFT144" s="488"/>
      <c r="AFU144" s="488"/>
      <c r="AFV144" s="488"/>
      <c r="AFW144" s="488"/>
      <c r="AFX144" s="488"/>
      <c r="AFY144" s="489"/>
      <c r="AFZ144" s="490"/>
      <c r="AGA144" s="488"/>
      <c r="AGB144" s="488"/>
      <c r="AGC144" s="488"/>
      <c r="AGD144" s="488"/>
      <c r="AGE144" s="488"/>
      <c r="AGF144" s="488"/>
      <c r="AGG144" s="489"/>
      <c r="AGH144" s="490"/>
      <c r="AGI144" s="488"/>
      <c r="AGJ144" s="488"/>
      <c r="AGK144" s="488"/>
      <c r="AGL144" s="488"/>
      <c r="AGM144" s="488"/>
      <c r="AGN144" s="488"/>
      <c r="AGO144" s="489"/>
      <c r="AGP144" s="490"/>
      <c r="AGQ144" s="488"/>
      <c r="AGR144" s="488"/>
      <c r="AGS144" s="488"/>
      <c r="AGT144" s="488"/>
      <c r="AGU144" s="488"/>
      <c r="AGV144" s="488"/>
      <c r="AGW144" s="489"/>
      <c r="AGX144" s="490"/>
      <c r="AGY144" s="488"/>
      <c r="AGZ144" s="488"/>
      <c r="AHA144" s="488"/>
      <c r="AHB144" s="488"/>
      <c r="AHC144" s="488"/>
      <c r="AHD144" s="488"/>
      <c r="AHE144" s="489"/>
      <c r="AHF144" s="490"/>
      <c r="AHG144" s="488"/>
      <c r="AHH144" s="488"/>
      <c r="AHI144" s="488"/>
      <c r="AHJ144" s="488"/>
      <c r="AHK144" s="488"/>
      <c r="AHL144" s="488"/>
      <c r="AHM144" s="489"/>
      <c r="AHN144" s="490"/>
      <c r="AHO144" s="488"/>
      <c r="AHP144" s="488"/>
      <c r="AHQ144" s="488"/>
      <c r="AHR144" s="488"/>
      <c r="AHS144" s="488"/>
      <c r="AHT144" s="488"/>
      <c r="AHU144" s="489"/>
      <c r="AHV144" s="490"/>
      <c r="AHW144" s="488"/>
      <c r="AHX144" s="488"/>
      <c r="AHY144" s="488"/>
      <c r="AHZ144" s="488"/>
      <c r="AIA144" s="488"/>
      <c r="AIB144" s="488"/>
      <c r="AIC144" s="489"/>
      <c r="AID144" s="490"/>
      <c r="AIE144" s="488"/>
      <c r="AIF144" s="488"/>
      <c r="AIG144" s="488"/>
      <c r="AIH144" s="488"/>
      <c r="AII144" s="488"/>
      <c r="AIJ144" s="488"/>
      <c r="AIK144" s="489"/>
      <c r="AIL144" s="490"/>
      <c r="AIM144" s="488"/>
      <c r="AIN144" s="488"/>
      <c r="AIO144" s="488"/>
      <c r="AIP144" s="488"/>
      <c r="AIQ144" s="488"/>
      <c r="AIR144" s="488"/>
      <c r="AIS144" s="489"/>
      <c r="AIT144" s="490"/>
      <c r="AIU144" s="488"/>
      <c r="AIV144" s="488"/>
      <c r="AIW144" s="488"/>
      <c r="AIX144" s="488"/>
      <c r="AIY144" s="488"/>
      <c r="AIZ144" s="488"/>
      <c r="AJA144" s="489"/>
      <c r="AJB144" s="490"/>
      <c r="AJC144" s="488"/>
      <c r="AJD144" s="488"/>
      <c r="AJE144" s="488"/>
      <c r="AJF144" s="488"/>
      <c r="AJG144" s="488"/>
      <c r="AJH144" s="488"/>
      <c r="AJI144" s="489"/>
      <c r="AJJ144" s="490"/>
      <c r="AJK144" s="488"/>
      <c r="AJL144" s="488"/>
      <c r="AJM144" s="488"/>
      <c r="AJN144" s="488"/>
      <c r="AJO144" s="488"/>
      <c r="AJP144" s="488"/>
      <c r="AJQ144" s="489"/>
      <c r="AJR144" s="490"/>
      <c r="AJS144" s="488"/>
      <c r="AJT144" s="488"/>
      <c r="AJU144" s="488"/>
      <c r="AJV144" s="488"/>
      <c r="AJW144" s="488"/>
      <c r="AJX144" s="488"/>
      <c r="AJY144" s="489"/>
      <c r="AJZ144" s="490"/>
      <c r="AKA144" s="488"/>
      <c r="AKB144" s="488"/>
      <c r="AKC144" s="488"/>
      <c r="AKD144" s="488"/>
      <c r="AKE144" s="488"/>
      <c r="AKF144" s="488"/>
      <c r="AKG144" s="489"/>
      <c r="AKH144" s="490"/>
      <c r="AKI144" s="488"/>
      <c r="AKJ144" s="488"/>
      <c r="AKK144" s="488"/>
      <c r="AKL144" s="488"/>
      <c r="AKM144" s="488"/>
      <c r="AKN144" s="488"/>
      <c r="AKO144" s="489"/>
      <c r="AKP144" s="490"/>
      <c r="AKQ144" s="488"/>
      <c r="AKR144" s="488"/>
      <c r="AKS144" s="488"/>
      <c r="AKT144" s="488"/>
      <c r="AKU144" s="488"/>
      <c r="AKV144" s="488"/>
      <c r="AKW144" s="489"/>
      <c r="AKX144" s="490"/>
      <c r="AKY144" s="488"/>
      <c r="AKZ144" s="488"/>
      <c r="ALA144" s="488"/>
      <c r="ALB144" s="488"/>
      <c r="ALC144" s="488"/>
      <c r="ALD144" s="488"/>
      <c r="ALE144" s="489"/>
      <c r="ALF144" s="490"/>
      <c r="ALG144" s="488"/>
      <c r="ALH144" s="488"/>
      <c r="ALI144" s="488"/>
      <c r="ALJ144" s="488"/>
      <c r="ALK144" s="488"/>
      <c r="ALL144" s="488"/>
      <c r="ALM144" s="489"/>
      <c r="ALN144" s="490"/>
      <c r="ALO144" s="488"/>
      <c r="ALP144" s="488"/>
      <c r="ALQ144" s="488"/>
      <c r="ALR144" s="488"/>
      <c r="ALS144" s="488"/>
      <c r="ALT144" s="488"/>
      <c r="ALU144" s="489"/>
      <c r="ALV144" s="490"/>
      <c r="ALW144" s="488"/>
      <c r="ALX144" s="488"/>
      <c r="ALY144" s="488"/>
      <c r="ALZ144" s="488"/>
      <c r="AMA144" s="488"/>
      <c r="AMB144" s="488"/>
      <c r="AMC144" s="489"/>
      <c r="AMD144" s="490"/>
      <c r="AME144" s="488"/>
      <c r="AMF144" s="488"/>
      <c r="AMG144" s="488"/>
      <c r="AMH144" s="488"/>
      <c r="AMI144" s="488"/>
      <c r="AMJ144" s="488"/>
      <c r="AMK144" s="489"/>
      <c r="AML144" s="490"/>
      <c r="AMM144" s="488"/>
      <c r="AMN144" s="488"/>
      <c r="AMO144" s="488"/>
      <c r="AMP144" s="488"/>
      <c r="AMQ144" s="488"/>
      <c r="AMR144" s="488"/>
      <c r="AMS144" s="489"/>
      <c r="AMT144" s="490"/>
      <c r="AMU144" s="488"/>
      <c r="AMV144" s="488"/>
      <c r="AMW144" s="488"/>
      <c r="AMX144" s="488"/>
      <c r="AMY144" s="488"/>
      <c r="AMZ144" s="488"/>
      <c r="ANA144" s="489"/>
      <c r="ANB144" s="490"/>
      <c r="ANC144" s="488"/>
      <c r="AND144" s="488"/>
      <c r="ANE144" s="488"/>
      <c r="ANF144" s="488"/>
      <c r="ANG144" s="488"/>
      <c r="ANH144" s="488"/>
      <c r="ANI144" s="489"/>
      <c r="ANJ144" s="490"/>
      <c r="ANK144" s="488"/>
      <c r="ANL144" s="488"/>
      <c r="ANM144" s="488"/>
      <c r="ANN144" s="488"/>
      <c r="ANO144" s="488"/>
      <c r="ANP144" s="488"/>
      <c r="ANQ144" s="489"/>
      <c r="ANR144" s="490"/>
      <c r="ANS144" s="488"/>
      <c r="ANT144" s="488"/>
      <c r="ANU144" s="488"/>
      <c r="ANV144" s="488"/>
      <c r="ANW144" s="488"/>
      <c r="ANX144" s="488"/>
      <c r="ANY144" s="489"/>
      <c r="ANZ144" s="490"/>
      <c r="AOA144" s="488"/>
      <c r="AOB144" s="488"/>
      <c r="AOC144" s="488"/>
      <c r="AOD144" s="488"/>
      <c r="AOE144" s="488"/>
      <c r="AOF144" s="488"/>
      <c r="AOG144" s="489"/>
      <c r="AOH144" s="490"/>
      <c r="AOI144" s="488"/>
      <c r="AOJ144" s="488"/>
      <c r="AOK144" s="488"/>
      <c r="AOL144" s="488"/>
      <c r="AOM144" s="488"/>
      <c r="AON144" s="488"/>
      <c r="AOO144" s="489"/>
      <c r="AOP144" s="490"/>
      <c r="AOQ144" s="488"/>
      <c r="AOR144" s="488"/>
      <c r="AOS144" s="488"/>
      <c r="AOT144" s="488"/>
      <c r="AOU144" s="488"/>
      <c r="AOV144" s="488"/>
      <c r="AOW144" s="489"/>
      <c r="AOX144" s="490"/>
      <c r="AOY144" s="488"/>
      <c r="AOZ144" s="488"/>
      <c r="APA144" s="488"/>
      <c r="APB144" s="488"/>
      <c r="APC144" s="488"/>
      <c r="APD144" s="488"/>
      <c r="APE144" s="489"/>
      <c r="APF144" s="490"/>
      <c r="APG144" s="488"/>
      <c r="APH144" s="488"/>
      <c r="API144" s="488"/>
      <c r="APJ144" s="488"/>
      <c r="APK144" s="488"/>
      <c r="APL144" s="488"/>
      <c r="APM144" s="489"/>
      <c r="APN144" s="490"/>
      <c r="APO144" s="488"/>
      <c r="APP144" s="488"/>
      <c r="APQ144" s="488"/>
      <c r="APR144" s="488"/>
      <c r="APS144" s="488"/>
      <c r="APT144" s="488"/>
      <c r="APU144" s="489"/>
      <c r="APV144" s="490"/>
      <c r="APW144" s="488"/>
      <c r="APX144" s="488"/>
      <c r="APY144" s="488"/>
      <c r="APZ144" s="488"/>
      <c r="AQA144" s="488"/>
      <c r="AQB144" s="488"/>
      <c r="AQC144" s="489"/>
      <c r="AQD144" s="490"/>
      <c r="AQE144" s="488"/>
      <c r="AQF144" s="488"/>
      <c r="AQG144" s="488"/>
      <c r="AQH144" s="488"/>
      <c r="AQI144" s="488"/>
      <c r="AQJ144" s="488"/>
      <c r="AQK144" s="489"/>
      <c r="AQL144" s="490"/>
      <c r="AQM144" s="488"/>
      <c r="AQN144" s="488"/>
      <c r="AQO144" s="488"/>
      <c r="AQP144" s="488"/>
      <c r="AQQ144" s="488"/>
      <c r="AQR144" s="488"/>
      <c r="AQS144" s="489"/>
      <c r="AQT144" s="490"/>
      <c r="AQU144" s="488"/>
      <c r="AQV144" s="488"/>
      <c r="AQW144" s="488"/>
      <c r="AQX144" s="488"/>
      <c r="AQY144" s="488"/>
      <c r="AQZ144" s="488"/>
      <c r="ARA144" s="489"/>
      <c r="ARB144" s="490"/>
      <c r="ARC144" s="488"/>
      <c r="ARD144" s="488"/>
      <c r="ARE144" s="488"/>
      <c r="ARF144" s="488"/>
      <c r="ARG144" s="488"/>
      <c r="ARH144" s="488"/>
      <c r="ARI144" s="489"/>
      <c r="ARJ144" s="490"/>
      <c r="ARK144" s="488"/>
      <c r="ARL144" s="488"/>
      <c r="ARM144" s="488"/>
      <c r="ARN144" s="488"/>
      <c r="ARO144" s="488"/>
      <c r="ARP144" s="488"/>
      <c r="ARQ144" s="489"/>
      <c r="ARR144" s="490"/>
      <c r="ARS144" s="488"/>
      <c r="ART144" s="488"/>
      <c r="ARU144" s="488"/>
      <c r="ARV144" s="488"/>
      <c r="ARW144" s="488"/>
      <c r="ARX144" s="488"/>
      <c r="ARY144" s="489"/>
      <c r="ARZ144" s="490"/>
      <c r="ASA144" s="488"/>
      <c r="ASB144" s="488"/>
      <c r="ASC144" s="488"/>
      <c r="ASD144" s="488"/>
      <c r="ASE144" s="488"/>
      <c r="ASF144" s="488"/>
      <c r="ASG144" s="489"/>
      <c r="ASH144" s="490"/>
      <c r="ASI144" s="488"/>
      <c r="ASJ144" s="488"/>
      <c r="ASK144" s="488"/>
      <c r="ASL144" s="488"/>
      <c r="ASM144" s="488"/>
      <c r="ASN144" s="488"/>
      <c r="ASO144" s="489"/>
      <c r="ASP144" s="490"/>
      <c r="ASQ144" s="488"/>
      <c r="ASR144" s="488"/>
      <c r="ASS144" s="488"/>
      <c r="AST144" s="488"/>
      <c r="ASU144" s="488"/>
      <c r="ASV144" s="488"/>
      <c r="ASW144" s="489"/>
      <c r="ASX144" s="490"/>
      <c r="ASY144" s="488"/>
      <c r="ASZ144" s="488"/>
      <c r="ATA144" s="488"/>
      <c r="ATB144" s="488"/>
      <c r="ATC144" s="488"/>
      <c r="ATD144" s="488"/>
      <c r="ATE144" s="489"/>
      <c r="ATF144" s="490"/>
      <c r="ATG144" s="488"/>
      <c r="ATH144" s="488"/>
      <c r="ATI144" s="488"/>
      <c r="ATJ144" s="488"/>
      <c r="ATK144" s="488"/>
      <c r="ATL144" s="488"/>
      <c r="ATM144" s="489"/>
      <c r="ATN144" s="490"/>
      <c r="ATO144" s="488"/>
      <c r="ATP144" s="488"/>
      <c r="ATQ144" s="488"/>
      <c r="ATR144" s="488"/>
      <c r="ATS144" s="488"/>
      <c r="ATT144" s="488"/>
      <c r="ATU144" s="489"/>
      <c r="ATV144" s="490"/>
      <c r="ATW144" s="488"/>
      <c r="ATX144" s="488"/>
      <c r="ATY144" s="488"/>
      <c r="ATZ144" s="488"/>
      <c r="AUA144" s="488"/>
      <c r="AUB144" s="488"/>
      <c r="AUC144" s="489"/>
      <c r="AUD144" s="490"/>
      <c r="AUE144" s="488"/>
      <c r="AUF144" s="488"/>
      <c r="AUG144" s="488"/>
      <c r="AUH144" s="488"/>
      <c r="AUI144" s="488"/>
      <c r="AUJ144" s="488"/>
      <c r="AUK144" s="489"/>
      <c r="AUL144" s="490"/>
      <c r="AUM144" s="488"/>
      <c r="AUN144" s="488"/>
      <c r="AUO144" s="488"/>
      <c r="AUP144" s="488"/>
      <c r="AUQ144" s="488"/>
      <c r="AUR144" s="488"/>
      <c r="AUS144" s="489"/>
      <c r="AUT144" s="490"/>
      <c r="AUU144" s="488"/>
      <c r="AUV144" s="488"/>
      <c r="AUW144" s="488"/>
      <c r="AUX144" s="488"/>
      <c r="AUY144" s="488"/>
      <c r="AUZ144" s="488"/>
      <c r="AVA144" s="489"/>
      <c r="AVB144" s="490"/>
      <c r="AVC144" s="488"/>
      <c r="AVD144" s="488"/>
      <c r="AVE144" s="488"/>
      <c r="AVF144" s="488"/>
      <c r="AVG144" s="488"/>
      <c r="AVH144" s="488"/>
      <c r="AVI144" s="489"/>
      <c r="AVJ144" s="490"/>
      <c r="AVK144" s="488"/>
      <c r="AVL144" s="488"/>
      <c r="AVM144" s="488"/>
      <c r="AVN144" s="488"/>
      <c r="AVO144" s="488"/>
      <c r="AVP144" s="488"/>
      <c r="AVQ144" s="489"/>
      <c r="AVR144" s="490"/>
      <c r="AVS144" s="488"/>
      <c r="AVT144" s="488"/>
      <c r="AVU144" s="488"/>
      <c r="AVV144" s="488"/>
      <c r="AVW144" s="488"/>
      <c r="AVX144" s="488"/>
      <c r="AVY144" s="489"/>
      <c r="AVZ144" s="490"/>
      <c r="AWA144" s="488"/>
      <c r="AWB144" s="488"/>
      <c r="AWC144" s="488"/>
      <c r="AWD144" s="488"/>
      <c r="AWE144" s="488"/>
      <c r="AWF144" s="488"/>
      <c r="AWG144" s="489"/>
      <c r="AWH144" s="490"/>
      <c r="AWI144" s="488"/>
      <c r="AWJ144" s="488"/>
      <c r="AWK144" s="488"/>
      <c r="AWL144" s="488"/>
      <c r="AWM144" s="488"/>
      <c r="AWN144" s="488"/>
      <c r="AWO144" s="489"/>
      <c r="AWP144" s="490"/>
      <c r="AWQ144" s="488"/>
      <c r="AWR144" s="488"/>
      <c r="AWS144" s="488"/>
      <c r="AWT144" s="488"/>
      <c r="AWU144" s="488"/>
      <c r="AWV144" s="488"/>
      <c r="AWW144" s="489"/>
      <c r="AWX144" s="490"/>
      <c r="AWY144" s="488"/>
      <c r="AWZ144" s="488"/>
      <c r="AXA144" s="488"/>
      <c r="AXB144" s="488"/>
      <c r="AXC144" s="488"/>
      <c r="AXD144" s="488"/>
      <c r="AXE144" s="489"/>
      <c r="AXF144" s="490"/>
      <c r="AXG144" s="488"/>
      <c r="AXH144" s="488"/>
      <c r="AXI144" s="488"/>
      <c r="AXJ144" s="488"/>
      <c r="AXK144" s="488"/>
      <c r="AXL144" s="488"/>
      <c r="AXM144" s="489"/>
      <c r="AXN144" s="490"/>
      <c r="AXO144" s="488"/>
      <c r="AXP144" s="488"/>
      <c r="AXQ144" s="488"/>
      <c r="AXR144" s="488"/>
      <c r="AXS144" s="488"/>
      <c r="AXT144" s="488"/>
      <c r="AXU144" s="489"/>
      <c r="AXV144" s="490"/>
      <c r="AXW144" s="488"/>
      <c r="AXX144" s="488"/>
      <c r="AXY144" s="488"/>
      <c r="AXZ144" s="488"/>
      <c r="AYA144" s="488"/>
      <c r="AYB144" s="488"/>
      <c r="AYC144" s="489"/>
      <c r="AYD144" s="490"/>
      <c r="AYE144" s="488"/>
      <c r="AYF144" s="488"/>
      <c r="AYG144" s="488"/>
      <c r="AYH144" s="488"/>
      <c r="AYI144" s="488"/>
      <c r="AYJ144" s="488"/>
      <c r="AYK144" s="489"/>
      <c r="AYL144" s="490"/>
      <c r="AYM144" s="488"/>
      <c r="AYN144" s="488"/>
      <c r="AYO144" s="488"/>
      <c r="AYP144" s="488"/>
      <c r="AYQ144" s="488"/>
      <c r="AYR144" s="488"/>
      <c r="AYS144" s="489"/>
      <c r="AYT144" s="490"/>
      <c r="AYU144" s="488"/>
      <c r="AYV144" s="488"/>
      <c r="AYW144" s="488"/>
      <c r="AYX144" s="488"/>
      <c r="AYY144" s="488"/>
      <c r="AYZ144" s="488"/>
      <c r="AZA144" s="489"/>
      <c r="AZB144" s="490"/>
      <c r="AZC144" s="488"/>
      <c r="AZD144" s="488"/>
      <c r="AZE144" s="488"/>
      <c r="AZF144" s="488"/>
      <c r="AZG144" s="488"/>
      <c r="AZH144" s="488"/>
      <c r="AZI144" s="489"/>
      <c r="AZJ144" s="490"/>
      <c r="AZK144" s="488"/>
      <c r="AZL144" s="488"/>
      <c r="AZM144" s="488"/>
      <c r="AZN144" s="488"/>
      <c r="AZO144" s="488"/>
      <c r="AZP144" s="488"/>
      <c r="AZQ144" s="489"/>
      <c r="AZR144" s="490"/>
      <c r="AZS144" s="488"/>
      <c r="AZT144" s="488"/>
      <c r="AZU144" s="488"/>
      <c r="AZV144" s="488"/>
      <c r="AZW144" s="488"/>
      <c r="AZX144" s="488"/>
      <c r="AZY144" s="489"/>
      <c r="AZZ144" s="490"/>
      <c r="BAA144" s="488"/>
      <c r="BAB144" s="488"/>
      <c r="BAC144" s="488"/>
      <c r="BAD144" s="488"/>
      <c r="BAE144" s="488"/>
      <c r="BAF144" s="488"/>
      <c r="BAG144" s="489"/>
      <c r="BAH144" s="490"/>
      <c r="BAI144" s="488"/>
      <c r="BAJ144" s="488"/>
      <c r="BAK144" s="488"/>
      <c r="BAL144" s="488"/>
      <c r="BAM144" s="488"/>
      <c r="BAN144" s="488"/>
      <c r="BAO144" s="489"/>
      <c r="BAP144" s="490"/>
      <c r="BAQ144" s="488"/>
      <c r="BAR144" s="488"/>
      <c r="BAS144" s="488"/>
      <c r="BAT144" s="488"/>
      <c r="BAU144" s="488"/>
      <c r="BAV144" s="488"/>
      <c r="BAW144" s="489"/>
      <c r="BAX144" s="490"/>
      <c r="BAY144" s="488"/>
      <c r="BAZ144" s="488"/>
      <c r="BBA144" s="488"/>
      <c r="BBB144" s="488"/>
      <c r="BBC144" s="488"/>
      <c r="BBD144" s="488"/>
      <c r="BBE144" s="489"/>
      <c r="BBF144" s="490"/>
      <c r="BBG144" s="488"/>
      <c r="BBH144" s="488"/>
      <c r="BBI144" s="488"/>
      <c r="BBJ144" s="488"/>
      <c r="BBK144" s="488"/>
      <c r="BBL144" s="488"/>
      <c r="BBM144" s="489"/>
      <c r="BBN144" s="490"/>
      <c r="BBO144" s="488"/>
      <c r="BBP144" s="488"/>
      <c r="BBQ144" s="488"/>
      <c r="BBR144" s="488"/>
      <c r="BBS144" s="488"/>
      <c r="BBT144" s="488"/>
      <c r="BBU144" s="489"/>
      <c r="BBV144" s="490"/>
      <c r="BBW144" s="488"/>
      <c r="BBX144" s="488"/>
      <c r="BBY144" s="488"/>
      <c r="BBZ144" s="488"/>
      <c r="BCA144" s="488"/>
      <c r="BCB144" s="488"/>
      <c r="BCC144" s="489"/>
      <c r="BCD144" s="490"/>
      <c r="BCE144" s="488"/>
      <c r="BCF144" s="488"/>
      <c r="BCG144" s="488"/>
      <c r="BCH144" s="488"/>
      <c r="BCI144" s="488"/>
      <c r="BCJ144" s="488"/>
      <c r="BCK144" s="489"/>
      <c r="BCL144" s="490"/>
      <c r="BCM144" s="488"/>
      <c r="BCN144" s="488"/>
      <c r="BCO144" s="488"/>
      <c r="BCP144" s="488"/>
      <c r="BCQ144" s="488"/>
      <c r="BCR144" s="488"/>
      <c r="BCS144" s="489"/>
      <c r="BCT144" s="490"/>
      <c r="BCU144" s="488"/>
      <c r="BCV144" s="488"/>
      <c r="BCW144" s="488"/>
      <c r="BCX144" s="488"/>
      <c r="BCY144" s="488"/>
      <c r="BCZ144" s="488"/>
      <c r="BDA144" s="489"/>
      <c r="BDB144" s="490"/>
      <c r="BDC144" s="488"/>
      <c r="BDD144" s="488"/>
      <c r="BDE144" s="488"/>
      <c r="BDF144" s="488"/>
      <c r="BDG144" s="488"/>
      <c r="BDH144" s="488"/>
      <c r="BDI144" s="489"/>
      <c r="BDJ144" s="490"/>
      <c r="BDK144" s="488"/>
      <c r="BDL144" s="488"/>
      <c r="BDM144" s="488"/>
      <c r="BDN144" s="488"/>
      <c r="BDO144" s="488"/>
      <c r="BDP144" s="488"/>
      <c r="BDQ144" s="489"/>
      <c r="BDR144" s="490"/>
      <c r="BDS144" s="488"/>
      <c r="BDT144" s="488"/>
      <c r="BDU144" s="488"/>
      <c r="BDV144" s="488"/>
      <c r="BDW144" s="488"/>
      <c r="BDX144" s="488"/>
      <c r="BDY144" s="489"/>
      <c r="BDZ144" s="490"/>
      <c r="BEA144" s="488"/>
      <c r="BEB144" s="488"/>
      <c r="BEC144" s="488"/>
      <c r="BED144" s="488"/>
      <c r="BEE144" s="488"/>
      <c r="BEF144" s="488"/>
      <c r="BEG144" s="489"/>
      <c r="BEH144" s="490"/>
      <c r="BEI144" s="488"/>
      <c r="BEJ144" s="488"/>
      <c r="BEK144" s="488"/>
      <c r="BEL144" s="488"/>
      <c r="BEM144" s="488"/>
      <c r="BEN144" s="488"/>
      <c r="BEO144" s="489"/>
      <c r="BEP144" s="490"/>
      <c r="BEQ144" s="488"/>
      <c r="BER144" s="488"/>
      <c r="BES144" s="488"/>
      <c r="BET144" s="488"/>
      <c r="BEU144" s="488"/>
      <c r="BEV144" s="488"/>
      <c r="BEW144" s="489"/>
      <c r="BEX144" s="490"/>
      <c r="BEY144" s="488"/>
      <c r="BEZ144" s="488"/>
      <c r="BFA144" s="488"/>
      <c r="BFB144" s="488"/>
      <c r="BFC144" s="488"/>
      <c r="BFD144" s="488"/>
      <c r="BFE144" s="489"/>
      <c r="BFF144" s="490"/>
      <c r="BFG144" s="488"/>
      <c r="BFH144" s="488"/>
      <c r="BFI144" s="488"/>
      <c r="BFJ144" s="488"/>
      <c r="BFK144" s="488"/>
      <c r="BFL144" s="488"/>
      <c r="BFM144" s="489"/>
      <c r="BFN144" s="490"/>
      <c r="BFO144" s="488"/>
      <c r="BFP144" s="488"/>
      <c r="BFQ144" s="488"/>
      <c r="BFR144" s="488"/>
      <c r="BFS144" s="488"/>
      <c r="BFT144" s="488"/>
      <c r="BFU144" s="489"/>
      <c r="BFV144" s="490"/>
      <c r="BFW144" s="488"/>
      <c r="BFX144" s="488"/>
      <c r="BFY144" s="488"/>
      <c r="BFZ144" s="488"/>
      <c r="BGA144" s="488"/>
      <c r="BGB144" s="488"/>
      <c r="BGC144" s="489"/>
      <c r="BGD144" s="490"/>
      <c r="BGE144" s="488"/>
      <c r="BGF144" s="488"/>
      <c r="BGG144" s="488"/>
      <c r="BGH144" s="488"/>
      <c r="BGI144" s="488"/>
      <c r="BGJ144" s="488"/>
      <c r="BGK144" s="489"/>
      <c r="BGL144" s="490"/>
      <c r="BGM144" s="488"/>
      <c r="BGN144" s="488"/>
      <c r="BGO144" s="488"/>
      <c r="BGP144" s="488"/>
      <c r="BGQ144" s="488"/>
      <c r="BGR144" s="488"/>
      <c r="BGS144" s="489"/>
      <c r="BGT144" s="490"/>
      <c r="BGU144" s="488"/>
      <c r="BGV144" s="488"/>
      <c r="BGW144" s="488"/>
      <c r="BGX144" s="488"/>
      <c r="BGY144" s="488"/>
      <c r="BGZ144" s="488"/>
      <c r="BHA144" s="489"/>
      <c r="BHB144" s="490"/>
      <c r="BHC144" s="488"/>
      <c r="BHD144" s="488"/>
      <c r="BHE144" s="488"/>
      <c r="BHF144" s="488"/>
      <c r="BHG144" s="488"/>
      <c r="BHH144" s="488"/>
      <c r="BHI144" s="489"/>
      <c r="BHJ144" s="490"/>
      <c r="BHK144" s="488"/>
      <c r="BHL144" s="488"/>
      <c r="BHM144" s="488"/>
      <c r="BHN144" s="488"/>
      <c r="BHO144" s="488"/>
      <c r="BHP144" s="488"/>
      <c r="BHQ144" s="489"/>
      <c r="BHR144" s="490"/>
      <c r="BHS144" s="488"/>
      <c r="BHT144" s="488"/>
      <c r="BHU144" s="488"/>
      <c r="BHV144" s="488"/>
      <c r="BHW144" s="488"/>
      <c r="BHX144" s="488"/>
      <c r="BHY144" s="489"/>
      <c r="BHZ144" s="490"/>
      <c r="BIA144" s="488"/>
      <c r="BIB144" s="488"/>
      <c r="BIC144" s="488"/>
      <c r="BID144" s="488"/>
      <c r="BIE144" s="488"/>
      <c r="BIF144" s="488"/>
      <c r="BIG144" s="489"/>
      <c r="BIH144" s="490"/>
      <c r="BII144" s="488"/>
      <c r="BIJ144" s="488"/>
      <c r="BIK144" s="488"/>
      <c r="BIL144" s="488"/>
      <c r="BIM144" s="488"/>
      <c r="BIN144" s="488"/>
      <c r="BIO144" s="489"/>
      <c r="BIP144" s="490"/>
      <c r="BIQ144" s="488"/>
      <c r="BIR144" s="488"/>
      <c r="BIS144" s="488"/>
      <c r="BIT144" s="488"/>
      <c r="BIU144" s="488"/>
      <c r="BIV144" s="488"/>
      <c r="BIW144" s="489"/>
      <c r="BIX144" s="490"/>
      <c r="BIY144" s="488"/>
      <c r="BIZ144" s="488"/>
      <c r="BJA144" s="488"/>
      <c r="BJB144" s="488"/>
      <c r="BJC144" s="488"/>
      <c r="BJD144" s="488"/>
      <c r="BJE144" s="489"/>
      <c r="BJF144" s="490"/>
      <c r="BJG144" s="488"/>
      <c r="BJH144" s="488"/>
      <c r="BJI144" s="488"/>
      <c r="BJJ144" s="488"/>
      <c r="BJK144" s="488"/>
      <c r="BJL144" s="488"/>
      <c r="BJM144" s="489"/>
      <c r="BJN144" s="490"/>
      <c r="BJO144" s="488"/>
      <c r="BJP144" s="488"/>
      <c r="BJQ144" s="488"/>
      <c r="BJR144" s="488"/>
      <c r="BJS144" s="488"/>
      <c r="BJT144" s="488"/>
      <c r="BJU144" s="489"/>
      <c r="BJV144" s="490"/>
      <c r="BJW144" s="488"/>
      <c r="BJX144" s="488"/>
      <c r="BJY144" s="488"/>
      <c r="BJZ144" s="488"/>
      <c r="BKA144" s="488"/>
      <c r="BKB144" s="488"/>
      <c r="BKC144" s="489"/>
      <c r="BKD144" s="490"/>
      <c r="BKE144" s="488"/>
      <c r="BKF144" s="488"/>
      <c r="BKG144" s="488"/>
      <c r="BKH144" s="488"/>
      <c r="BKI144" s="488"/>
      <c r="BKJ144" s="488"/>
      <c r="BKK144" s="489"/>
      <c r="BKL144" s="490"/>
      <c r="BKM144" s="488"/>
      <c r="BKN144" s="488"/>
      <c r="BKO144" s="488"/>
      <c r="BKP144" s="488"/>
      <c r="BKQ144" s="488"/>
      <c r="BKR144" s="488"/>
      <c r="BKS144" s="489"/>
      <c r="BKT144" s="490"/>
      <c r="BKU144" s="488"/>
      <c r="BKV144" s="488"/>
      <c r="BKW144" s="488"/>
      <c r="BKX144" s="488"/>
      <c r="BKY144" s="488"/>
      <c r="BKZ144" s="488"/>
      <c r="BLA144" s="489"/>
      <c r="BLB144" s="490"/>
      <c r="BLC144" s="488"/>
      <c r="BLD144" s="488"/>
      <c r="BLE144" s="488"/>
      <c r="BLF144" s="488"/>
      <c r="BLG144" s="488"/>
      <c r="BLH144" s="488"/>
      <c r="BLI144" s="489"/>
      <c r="BLJ144" s="490"/>
      <c r="BLK144" s="488"/>
      <c r="BLL144" s="488"/>
      <c r="BLM144" s="488"/>
      <c r="BLN144" s="488"/>
      <c r="BLO144" s="488"/>
      <c r="BLP144" s="488"/>
      <c r="BLQ144" s="489"/>
      <c r="BLR144" s="490"/>
      <c r="BLS144" s="488"/>
      <c r="BLT144" s="488"/>
      <c r="BLU144" s="488"/>
      <c r="BLV144" s="488"/>
      <c r="BLW144" s="488"/>
      <c r="BLX144" s="488"/>
      <c r="BLY144" s="489"/>
      <c r="BLZ144" s="490"/>
      <c r="BMA144" s="488"/>
      <c r="BMB144" s="488"/>
      <c r="BMC144" s="488"/>
      <c r="BMD144" s="488"/>
      <c r="BME144" s="488"/>
      <c r="BMF144" s="488"/>
      <c r="BMG144" s="489"/>
      <c r="BMH144" s="490"/>
      <c r="BMI144" s="488"/>
      <c r="BMJ144" s="488"/>
      <c r="BMK144" s="488"/>
      <c r="BML144" s="488"/>
      <c r="BMM144" s="488"/>
      <c r="BMN144" s="488"/>
      <c r="BMO144" s="489"/>
      <c r="BMP144" s="490"/>
      <c r="BMQ144" s="488"/>
      <c r="BMR144" s="488"/>
      <c r="BMS144" s="488"/>
      <c r="BMT144" s="488"/>
      <c r="BMU144" s="488"/>
      <c r="BMV144" s="488"/>
      <c r="BMW144" s="489"/>
      <c r="BMX144" s="490"/>
      <c r="BMY144" s="488"/>
      <c r="BMZ144" s="488"/>
      <c r="BNA144" s="488"/>
      <c r="BNB144" s="488"/>
      <c r="BNC144" s="488"/>
      <c r="BND144" s="488"/>
      <c r="BNE144" s="489"/>
      <c r="BNF144" s="490"/>
      <c r="BNG144" s="488"/>
      <c r="BNH144" s="488"/>
      <c r="BNI144" s="488"/>
      <c r="BNJ144" s="488"/>
      <c r="BNK144" s="488"/>
      <c r="BNL144" s="488"/>
      <c r="BNM144" s="489"/>
      <c r="BNN144" s="490"/>
      <c r="BNO144" s="488"/>
      <c r="BNP144" s="488"/>
      <c r="BNQ144" s="488"/>
      <c r="BNR144" s="488"/>
      <c r="BNS144" s="488"/>
      <c r="BNT144" s="488"/>
      <c r="BNU144" s="489"/>
      <c r="BNV144" s="490"/>
      <c r="BNW144" s="488"/>
      <c r="BNX144" s="488"/>
      <c r="BNY144" s="488"/>
      <c r="BNZ144" s="488"/>
      <c r="BOA144" s="488"/>
      <c r="BOB144" s="488"/>
      <c r="BOC144" s="489"/>
      <c r="BOD144" s="490"/>
      <c r="BOE144" s="488"/>
      <c r="BOF144" s="488"/>
      <c r="BOG144" s="488"/>
      <c r="BOH144" s="488"/>
      <c r="BOI144" s="488"/>
      <c r="BOJ144" s="488"/>
      <c r="BOK144" s="489"/>
      <c r="BOL144" s="490"/>
      <c r="BOM144" s="488"/>
      <c r="BON144" s="488"/>
      <c r="BOO144" s="488"/>
      <c r="BOP144" s="488"/>
      <c r="BOQ144" s="488"/>
      <c r="BOR144" s="488"/>
      <c r="BOS144" s="489"/>
      <c r="BOT144" s="490"/>
      <c r="BOU144" s="488"/>
      <c r="BOV144" s="488"/>
      <c r="BOW144" s="488"/>
      <c r="BOX144" s="488"/>
      <c r="BOY144" s="488"/>
      <c r="BOZ144" s="488"/>
      <c r="BPA144" s="489"/>
      <c r="BPB144" s="490"/>
      <c r="BPC144" s="488"/>
      <c r="BPD144" s="488"/>
      <c r="BPE144" s="488"/>
      <c r="BPF144" s="488"/>
      <c r="BPG144" s="488"/>
      <c r="BPH144" s="488"/>
      <c r="BPI144" s="489"/>
      <c r="BPJ144" s="490"/>
      <c r="BPK144" s="488"/>
      <c r="BPL144" s="488"/>
      <c r="BPM144" s="488"/>
      <c r="BPN144" s="488"/>
      <c r="BPO144" s="488"/>
      <c r="BPP144" s="488"/>
      <c r="BPQ144" s="489"/>
      <c r="BPR144" s="490"/>
      <c r="BPS144" s="488"/>
      <c r="BPT144" s="488"/>
      <c r="BPU144" s="488"/>
      <c r="BPV144" s="488"/>
      <c r="BPW144" s="488"/>
      <c r="BPX144" s="488"/>
      <c r="BPY144" s="489"/>
      <c r="BPZ144" s="490"/>
      <c r="BQA144" s="488"/>
      <c r="BQB144" s="488"/>
      <c r="BQC144" s="488"/>
      <c r="BQD144" s="488"/>
      <c r="BQE144" s="488"/>
      <c r="BQF144" s="488"/>
      <c r="BQG144" s="489"/>
      <c r="BQH144" s="490"/>
      <c r="BQI144" s="488"/>
      <c r="BQJ144" s="488"/>
      <c r="BQK144" s="488"/>
      <c r="BQL144" s="488"/>
      <c r="BQM144" s="488"/>
      <c r="BQN144" s="488"/>
      <c r="BQO144" s="489"/>
      <c r="BQP144" s="490"/>
      <c r="BQQ144" s="488"/>
      <c r="BQR144" s="488"/>
      <c r="BQS144" s="488"/>
      <c r="BQT144" s="488"/>
      <c r="BQU144" s="488"/>
      <c r="BQV144" s="488"/>
      <c r="BQW144" s="489"/>
      <c r="BQX144" s="490"/>
      <c r="BQY144" s="488"/>
      <c r="BQZ144" s="488"/>
      <c r="BRA144" s="488"/>
      <c r="BRB144" s="488"/>
      <c r="BRC144" s="488"/>
      <c r="BRD144" s="488"/>
      <c r="BRE144" s="489"/>
      <c r="BRF144" s="490"/>
      <c r="BRG144" s="488"/>
      <c r="BRH144" s="488"/>
      <c r="BRI144" s="488"/>
      <c r="BRJ144" s="488"/>
      <c r="BRK144" s="488"/>
      <c r="BRL144" s="488"/>
      <c r="BRM144" s="489"/>
      <c r="BRN144" s="490"/>
      <c r="BRO144" s="488"/>
      <c r="BRP144" s="488"/>
      <c r="BRQ144" s="488"/>
      <c r="BRR144" s="488"/>
      <c r="BRS144" s="488"/>
      <c r="BRT144" s="488"/>
      <c r="BRU144" s="489"/>
      <c r="BRV144" s="490"/>
      <c r="BRW144" s="488"/>
      <c r="BRX144" s="488"/>
      <c r="BRY144" s="488"/>
      <c r="BRZ144" s="488"/>
      <c r="BSA144" s="488"/>
      <c r="BSB144" s="488"/>
      <c r="BSC144" s="489"/>
      <c r="BSD144" s="490"/>
      <c r="BSE144" s="488"/>
      <c r="BSF144" s="488"/>
      <c r="BSG144" s="488"/>
      <c r="BSH144" s="488"/>
      <c r="BSI144" s="488"/>
      <c r="BSJ144" s="488"/>
      <c r="BSK144" s="489"/>
      <c r="BSL144" s="490"/>
      <c r="BSM144" s="488"/>
      <c r="BSN144" s="488"/>
      <c r="BSO144" s="488"/>
      <c r="BSP144" s="488"/>
      <c r="BSQ144" s="488"/>
      <c r="BSR144" s="488"/>
      <c r="BSS144" s="489"/>
      <c r="BST144" s="490"/>
      <c r="BSU144" s="488"/>
      <c r="BSV144" s="488"/>
      <c r="BSW144" s="488"/>
      <c r="BSX144" s="488"/>
      <c r="BSY144" s="488"/>
      <c r="BSZ144" s="488"/>
      <c r="BTA144" s="489"/>
      <c r="BTB144" s="490"/>
      <c r="BTC144" s="488"/>
      <c r="BTD144" s="488"/>
      <c r="BTE144" s="488"/>
      <c r="BTF144" s="488"/>
      <c r="BTG144" s="488"/>
      <c r="BTH144" s="488"/>
      <c r="BTI144" s="489"/>
      <c r="BTJ144" s="490"/>
      <c r="BTK144" s="488"/>
      <c r="BTL144" s="488"/>
      <c r="BTM144" s="488"/>
      <c r="BTN144" s="488"/>
      <c r="BTO144" s="488"/>
      <c r="BTP144" s="488"/>
      <c r="BTQ144" s="489"/>
      <c r="BTR144" s="490"/>
      <c r="BTS144" s="488"/>
      <c r="BTT144" s="488"/>
      <c r="BTU144" s="488"/>
      <c r="BTV144" s="488"/>
      <c r="BTW144" s="488"/>
      <c r="BTX144" s="488"/>
      <c r="BTY144" s="489"/>
      <c r="BTZ144" s="490"/>
      <c r="BUA144" s="488"/>
      <c r="BUB144" s="488"/>
      <c r="BUC144" s="488"/>
      <c r="BUD144" s="488"/>
      <c r="BUE144" s="488"/>
      <c r="BUF144" s="488"/>
      <c r="BUG144" s="489"/>
      <c r="BUH144" s="490"/>
      <c r="BUI144" s="488"/>
      <c r="BUJ144" s="488"/>
      <c r="BUK144" s="488"/>
      <c r="BUL144" s="488"/>
      <c r="BUM144" s="488"/>
      <c r="BUN144" s="488"/>
      <c r="BUO144" s="489"/>
      <c r="BUP144" s="490"/>
      <c r="BUQ144" s="488"/>
      <c r="BUR144" s="488"/>
      <c r="BUS144" s="488"/>
      <c r="BUT144" s="488"/>
      <c r="BUU144" s="488"/>
      <c r="BUV144" s="488"/>
      <c r="BUW144" s="489"/>
      <c r="BUX144" s="490"/>
      <c r="BUY144" s="488"/>
      <c r="BUZ144" s="488"/>
      <c r="BVA144" s="488"/>
      <c r="BVB144" s="488"/>
      <c r="BVC144" s="488"/>
      <c r="BVD144" s="488"/>
      <c r="BVE144" s="489"/>
      <c r="BVF144" s="490"/>
      <c r="BVG144" s="488"/>
      <c r="BVH144" s="488"/>
      <c r="BVI144" s="488"/>
      <c r="BVJ144" s="488"/>
      <c r="BVK144" s="488"/>
      <c r="BVL144" s="488"/>
      <c r="BVM144" s="489"/>
      <c r="BVN144" s="490"/>
      <c r="BVO144" s="488"/>
      <c r="BVP144" s="488"/>
      <c r="BVQ144" s="488"/>
      <c r="BVR144" s="488"/>
      <c r="BVS144" s="488"/>
      <c r="BVT144" s="488"/>
      <c r="BVU144" s="489"/>
      <c r="BVV144" s="490"/>
      <c r="BVW144" s="488"/>
      <c r="BVX144" s="488"/>
      <c r="BVY144" s="488"/>
      <c r="BVZ144" s="488"/>
      <c r="BWA144" s="488"/>
      <c r="BWB144" s="488"/>
      <c r="BWC144" s="489"/>
      <c r="BWD144" s="490"/>
      <c r="BWE144" s="488"/>
      <c r="BWF144" s="488"/>
      <c r="BWG144" s="488"/>
      <c r="BWH144" s="488"/>
      <c r="BWI144" s="488"/>
      <c r="BWJ144" s="488"/>
      <c r="BWK144" s="489"/>
      <c r="BWL144" s="490"/>
      <c r="BWM144" s="488"/>
      <c r="BWN144" s="488"/>
      <c r="BWO144" s="488"/>
      <c r="BWP144" s="488"/>
      <c r="BWQ144" s="488"/>
      <c r="BWR144" s="488"/>
      <c r="BWS144" s="489"/>
      <c r="BWT144" s="490"/>
      <c r="BWU144" s="488"/>
      <c r="BWV144" s="488"/>
      <c r="BWW144" s="488"/>
      <c r="BWX144" s="488"/>
      <c r="BWY144" s="488"/>
      <c r="BWZ144" s="488"/>
      <c r="BXA144" s="489"/>
      <c r="BXB144" s="490"/>
      <c r="BXC144" s="488"/>
      <c r="BXD144" s="488"/>
      <c r="BXE144" s="488"/>
      <c r="BXF144" s="488"/>
      <c r="BXG144" s="488"/>
      <c r="BXH144" s="488"/>
      <c r="BXI144" s="489"/>
      <c r="BXJ144" s="490"/>
      <c r="BXK144" s="488"/>
      <c r="BXL144" s="488"/>
      <c r="BXM144" s="488"/>
      <c r="BXN144" s="488"/>
      <c r="BXO144" s="488"/>
      <c r="BXP144" s="488"/>
      <c r="BXQ144" s="489"/>
      <c r="BXR144" s="490"/>
      <c r="BXS144" s="488"/>
      <c r="BXT144" s="488"/>
      <c r="BXU144" s="488"/>
      <c r="BXV144" s="488"/>
      <c r="BXW144" s="488"/>
      <c r="BXX144" s="488"/>
      <c r="BXY144" s="489"/>
      <c r="BXZ144" s="490"/>
      <c r="BYA144" s="488"/>
      <c r="BYB144" s="488"/>
      <c r="BYC144" s="488"/>
      <c r="BYD144" s="488"/>
      <c r="BYE144" s="488"/>
      <c r="BYF144" s="488"/>
      <c r="BYG144" s="489"/>
      <c r="BYH144" s="490"/>
      <c r="BYI144" s="488"/>
      <c r="BYJ144" s="488"/>
      <c r="BYK144" s="488"/>
      <c r="BYL144" s="488"/>
      <c r="BYM144" s="488"/>
      <c r="BYN144" s="488"/>
      <c r="BYO144" s="489"/>
      <c r="BYP144" s="490"/>
      <c r="BYQ144" s="488"/>
      <c r="BYR144" s="488"/>
      <c r="BYS144" s="488"/>
      <c r="BYT144" s="488"/>
      <c r="BYU144" s="488"/>
      <c r="BYV144" s="488"/>
      <c r="BYW144" s="489"/>
      <c r="BYX144" s="490"/>
      <c r="BYY144" s="488"/>
      <c r="BYZ144" s="488"/>
      <c r="BZA144" s="488"/>
      <c r="BZB144" s="488"/>
      <c r="BZC144" s="488"/>
      <c r="BZD144" s="488"/>
      <c r="BZE144" s="489"/>
      <c r="BZF144" s="490"/>
      <c r="BZG144" s="488"/>
      <c r="BZH144" s="488"/>
      <c r="BZI144" s="488"/>
      <c r="BZJ144" s="488"/>
      <c r="BZK144" s="488"/>
      <c r="BZL144" s="488"/>
      <c r="BZM144" s="489"/>
      <c r="BZN144" s="490"/>
      <c r="BZO144" s="488"/>
      <c r="BZP144" s="488"/>
      <c r="BZQ144" s="488"/>
      <c r="BZR144" s="488"/>
      <c r="BZS144" s="488"/>
      <c r="BZT144" s="488"/>
      <c r="BZU144" s="489"/>
      <c r="BZV144" s="490"/>
      <c r="BZW144" s="488"/>
      <c r="BZX144" s="488"/>
      <c r="BZY144" s="488"/>
      <c r="BZZ144" s="488"/>
      <c r="CAA144" s="488"/>
      <c r="CAB144" s="488"/>
      <c r="CAC144" s="489"/>
      <c r="CAD144" s="490"/>
      <c r="CAE144" s="488"/>
      <c r="CAF144" s="488"/>
      <c r="CAG144" s="488"/>
      <c r="CAH144" s="488"/>
      <c r="CAI144" s="488"/>
      <c r="CAJ144" s="488"/>
      <c r="CAK144" s="489"/>
      <c r="CAL144" s="490"/>
      <c r="CAM144" s="488"/>
      <c r="CAN144" s="488"/>
      <c r="CAO144" s="488"/>
      <c r="CAP144" s="488"/>
      <c r="CAQ144" s="488"/>
      <c r="CAR144" s="488"/>
      <c r="CAS144" s="489"/>
      <c r="CAT144" s="490"/>
      <c r="CAU144" s="488"/>
      <c r="CAV144" s="488"/>
      <c r="CAW144" s="488"/>
      <c r="CAX144" s="488"/>
      <c r="CAY144" s="488"/>
      <c r="CAZ144" s="488"/>
      <c r="CBA144" s="489"/>
      <c r="CBB144" s="490"/>
      <c r="CBC144" s="488"/>
      <c r="CBD144" s="488"/>
      <c r="CBE144" s="488"/>
      <c r="CBF144" s="488"/>
      <c r="CBG144" s="488"/>
      <c r="CBH144" s="488"/>
      <c r="CBI144" s="489"/>
      <c r="CBJ144" s="490"/>
      <c r="CBK144" s="488"/>
      <c r="CBL144" s="488"/>
      <c r="CBM144" s="488"/>
      <c r="CBN144" s="488"/>
      <c r="CBO144" s="488"/>
      <c r="CBP144" s="488"/>
      <c r="CBQ144" s="489"/>
      <c r="CBR144" s="490"/>
      <c r="CBS144" s="488"/>
      <c r="CBT144" s="488"/>
      <c r="CBU144" s="488"/>
      <c r="CBV144" s="488"/>
      <c r="CBW144" s="488"/>
      <c r="CBX144" s="488"/>
      <c r="CBY144" s="489"/>
      <c r="CBZ144" s="490"/>
      <c r="CCA144" s="488"/>
      <c r="CCB144" s="488"/>
      <c r="CCC144" s="488"/>
      <c r="CCD144" s="488"/>
      <c r="CCE144" s="488"/>
      <c r="CCF144" s="488"/>
      <c r="CCG144" s="489"/>
      <c r="CCH144" s="490"/>
      <c r="CCI144" s="488"/>
      <c r="CCJ144" s="488"/>
      <c r="CCK144" s="488"/>
      <c r="CCL144" s="488"/>
      <c r="CCM144" s="488"/>
      <c r="CCN144" s="488"/>
      <c r="CCO144" s="489"/>
      <c r="CCP144" s="490"/>
      <c r="CCQ144" s="488"/>
      <c r="CCR144" s="488"/>
      <c r="CCS144" s="488"/>
      <c r="CCT144" s="488"/>
      <c r="CCU144" s="488"/>
      <c r="CCV144" s="488"/>
      <c r="CCW144" s="489"/>
      <c r="CCX144" s="490"/>
      <c r="CCY144" s="488"/>
      <c r="CCZ144" s="488"/>
      <c r="CDA144" s="488"/>
      <c r="CDB144" s="488"/>
      <c r="CDC144" s="488"/>
      <c r="CDD144" s="488"/>
      <c r="CDE144" s="489"/>
      <c r="CDF144" s="490"/>
      <c r="CDG144" s="488"/>
      <c r="CDH144" s="488"/>
      <c r="CDI144" s="488"/>
      <c r="CDJ144" s="488"/>
      <c r="CDK144" s="488"/>
      <c r="CDL144" s="488"/>
      <c r="CDM144" s="489"/>
      <c r="CDN144" s="490"/>
      <c r="CDO144" s="488"/>
      <c r="CDP144" s="488"/>
      <c r="CDQ144" s="488"/>
      <c r="CDR144" s="488"/>
      <c r="CDS144" s="488"/>
      <c r="CDT144" s="488"/>
      <c r="CDU144" s="489"/>
      <c r="CDV144" s="490"/>
      <c r="CDW144" s="488"/>
      <c r="CDX144" s="488"/>
      <c r="CDY144" s="488"/>
      <c r="CDZ144" s="488"/>
      <c r="CEA144" s="488"/>
      <c r="CEB144" s="488"/>
      <c r="CEC144" s="489"/>
      <c r="CED144" s="490"/>
      <c r="CEE144" s="488"/>
      <c r="CEF144" s="488"/>
      <c r="CEG144" s="488"/>
      <c r="CEH144" s="488"/>
      <c r="CEI144" s="488"/>
      <c r="CEJ144" s="488"/>
      <c r="CEK144" s="489"/>
      <c r="CEL144" s="490"/>
      <c r="CEM144" s="488"/>
      <c r="CEN144" s="488"/>
      <c r="CEO144" s="488"/>
      <c r="CEP144" s="488"/>
      <c r="CEQ144" s="488"/>
      <c r="CER144" s="488"/>
      <c r="CES144" s="489"/>
      <c r="CET144" s="490"/>
      <c r="CEU144" s="488"/>
      <c r="CEV144" s="488"/>
      <c r="CEW144" s="488"/>
      <c r="CEX144" s="488"/>
      <c r="CEY144" s="488"/>
      <c r="CEZ144" s="488"/>
      <c r="CFA144" s="489"/>
      <c r="CFB144" s="490"/>
      <c r="CFC144" s="488"/>
      <c r="CFD144" s="488"/>
      <c r="CFE144" s="488"/>
      <c r="CFF144" s="488"/>
      <c r="CFG144" s="488"/>
      <c r="CFH144" s="488"/>
      <c r="CFI144" s="489"/>
      <c r="CFJ144" s="490"/>
      <c r="CFK144" s="488"/>
      <c r="CFL144" s="488"/>
      <c r="CFM144" s="488"/>
      <c r="CFN144" s="488"/>
      <c r="CFO144" s="488"/>
      <c r="CFP144" s="488"/>
      <c r="CFQ144" s="489"/>
      <c r="CFR144" s="490"/>
      <c r="CFS144" s="488"/>
      <c r="CFT144" s="488"/>
      <c r="CFU144" s="488"/>
      <c r="CFV144" s="488"/>
      <c r="CFW144" s="488"/>
      <c r="CFX144" s="488"/>
      <c r="CFY144" s="489"/>
      <c r="CFZ144" s="490"/>
      <c r="CGA144" s="488"/>
      <c r="CGB144" s="488"/>
      <c r="CGC144" s="488"/>
      <c r="CGD144" s="488"/>
      <c r="CGE144" s="488"/>
      <c r="CGF144" s="488"/>
      <c r="CGG144" s="489"/>
      <c r="CGH144" s="490"/>
      <c r="CGI144" s="488"/>
      <c r="CGJ144" s="488"/>
      <c r="CGK144" s="488"/>
      <c r="CGL144" s="488"/>
      <c r="CGM144" s="488"/>
      <c r="CGN144" s="488"/>
      <c r="CGO144" s="489"/>
      <c r="CGP144" s="490"/>
      <c r="CGQ144" s="488"/>
      <c r="CGR144" s="488"/>
      <c r="CGS144" s="488"/>
      <c r="CGT144" s="488"/>
      <c r="CGU144" s="488"/>
      <c r="CGV144" s="488"/>
      <c r="CGW144" s="489"/>
      <c r="CGX144" s="490"/>
      <c r="CGY144" s="488"/>
      <c r="CGZ144" s="488"/>
      <c r="CHA144" s="488"/>
      <c r="CHB144" s="488"/>
      <c r="CHC144" s="488"/>
      <c r="CHD144" s="488"/>
      <c r="CHE144" s="489"/>
      <c r="CHF144" s="490"/>
      <c r="CHG144" s="488"/>
      <c r="CHH144" s="488"/>
      <c r="CHI144" s="488"/>
      <c r="CHJ144" s="488"/>
      <c r="CHK144" s="488"/>
      <c r="CHL144" s="488"/>
      <c r="CHM144" s="489"/>
      <c r="CHN144" s="490"/>
      <c r="CHO144" s="488"/>
      <c r="CHP144" s="488"/>
      <c r="CHQ144" s="488"/>
      <c r="CHR144" s="488"/>
      <c r="CHS144" s="488"/>
      <c r="CHT144" s="488"/>
      <c r="CHU144" s="489"/>
      <c r="CHV144" s="490"/>
      <c r="CHW144" s="488"/>
      <c r="CHX144" s="488"/>
      <c r="CHY144" s="488"/>
      <c r="CHZ144" s="488"/>
      <c r="CIA144" s="488"/>
      <c r="CIB144" s="488"/>
      <c r="CIC144" s="489"/>
      <c r="CID144" s="490"/>
      <c r="CIE144" s="488"/>
      <c r="CIF144" s="488"/>
      <c r="CIG144" s="488"/>
      <c r="CIH144" s="488"/>
      <c r="CII144" s="488"/>
      <c r="CIJ144" s="488"/>
      <c r="CIK144" s="489"/>
      <c r="CIL144" s="490"/>
      <c r="CIM144" s="488"/>
      <c r="CIN144" s="488"/>
      <c r="CIO144" s="488"/>
      <c r="CIP144" s="488"/>
      <c r="CIQ144" s="488"/>
      <c r="CIR144" s="488"/>
      <c r="CIS144" s="489"/>
      <c r="CIT144" s="490"/>
      <c r="CIU144" s="488"/>
      <c r="CIV144" s="488"/>
      <c r="CIW144" s="488"/>
      <c r="CIX144" s="488"/>
      <c r="CIY144" s="488"/>
      <c r="CIZ144" s="488"/>
      <c r="CJA144" s="489"/>
      <c r="CJB144" s="490"/>
      <c r="CJC144" s="488"/>
      <c r="CJD144" s="488"/>
      <c r="CJE144" s="488"/>
      <c r="CJF144" s="488"/>
      <c r="CJG144" s="488"/>
      <c r="CJH144" s="488"/>
      <c r="CJI144" s="489"/>
      <c r="CJJ144" s="490"/>
      <c r="CJK144" s="488"/>
      <c r="CJL144" s="488"/>
      <c r="CJM144" s="488"/>
      <c r="CJN144" s="488"/>
      <c r="CJO144" s="488"/>
      <c r="CJP144" s="488"/>
      <c r="CJQ144" s="489"/>
      <c r="CJR144" s="490"/>
      <c r="CJS144" s="488"/>
      <c r="CJT144" s="488"/>
      <c r="CJU144" s="488"/>
      <c r="CJV144" s="488"/>
      <c r="CJW144" s="488"/>
      <c r="CJX144" s="488"/>
      <c r="CJY144" s="489"/>
      <c r="CJZ144" s="490"/>
      <c r="CKA144" s="488"/>
      <c r="CKB144" s="488"/>
      <c r="CKC144" s="488"/>
      <c r="CKD144" s="488"/>
      <c r="CKE144" s="488"/>
      <c r="CKF144" s="488"/>
      <c r="CKG144" s="489"/>
      <c r="CKH144" s="490"/>
      <c r="CKI144" s="488"/>
      <c r="CKJ144" s="488"/>
      <c r="CKK144" s="488"/>
      <c r="CKL144" s="488"/>
      <c r="CKM144" s="488"/>
      <c r="CKN144" s="488"/>
      <c r="CKO144" s="489"/>
      <c r="CKP144" s="490"/>
      <c r="CKQ144" s="488"/>
      <c r="CKR144" s="488"/>
      <c r="CKS144" s="488"/>
      <c r="CKT144" s="488"/>
      <c r="CKU144" s="488"/>
      <c r="CKV144" s="488"/>
      <c r="CKW144" s="489"/>
      <c r="CKX144" s="490"/>
      <c r="CKY144" s="488"/>
      <c r="CKZ144" s="488"/>
      <c r="CLA144" s="488"/>
      <c r="CLB144" s="488"/>
      <c r="CLC144" s="488"/>
      <c r="CLD144" s="488"/>
      <c r="CLE144" s="489"/>
      <c r="CLF144" s="490"/>
      <c r="CLG144" s="488"/>
      <c r="CLH144" s="488"/>
      <c r="CLI144" s="488"/>
      <c r="CLJ144" s="488"/>
      <c r="CLK144" s="488"/>
      <c r="CLL144" s="488"/>
      <c r="CLM144" s="489"/>
      <c r="CLN144" s="490"/>
      <c r="CLO144" s="488"/>
      <c r="CLP144" s="488"/>
      <c r="CLQ144" s="488"/>
      <c r="CLR144" s="488"/>
      <c r="CLS144" s="488"/>
      <c r="CLT144" s="488"/>
      <c r="CLU144" s="489"/>
      <c r="CLV144" s="490"/>
      <c r="CLW144" s="488"/>
      <c r="CLX144" s="488"/>
      <c r="CLY144" s="488"/>
      <c r="CLZ144" s="488"/>
      <c r="CMA144" s="488"/>
      <c r="CMB144" s="488"/>
      <c r="CMC144" s="489"/>
      <c r="CMD144" s="490"/>
      <c r="CME144" s="488"/>
      <c r="CMF144" s="488"/>
      <c r="CMG144" s="488"/>
      <c r="CMH144" s="488"/>
      <c r="CMI144" s="488"/>
      <c r="CMJ144" s="488"/>
      <c r="CMK144" s="489"/>
      <c r="CML144" s="490"/>
      <c r="CMM144" s="488"/>
      <c r="CMN144" s="488"/>
      <c r="CMO144" s="488"/>
      <c r="CMP144" s="488"/>
      <c r="CMQ144" s="488"/>
      <c r="CMR144" s="488"/>
      <c r="CMS144" s="489"/>
      <c r="CMT144" s="490"/>
      <c r="CMU144" s="488"/>
      <c r="CMV144" s="488"/>
      <c r="CMW144" s="488"/>
      <c r="CMX144" s="488"/>
      <c r="CMY144" s="488"/>
      <c r="CMZ144" s="488"/>
      <c r="CNA144" s="489"/>
      <c r="CNB144" s="490"/>
      <c r="CNC144" s="488"/>
      <c r="CND144" s="488"/>
      <c r="CNE144" s="488"/>
      <c r="CNF144" s="488"/>
      <c r="CNG144" s="488"/>
      <c r="CNH144" s="488"/>
      <c r="CNI144" s="489"/>
      <c r="CNJ144" s="490"/>
      <c r="CNK144" s="488"/>
      <c r="CNL144" s="488"/>
      <c r="CNM144" s="488"/>
      <c r="CNN144" s="488"/>
      <c r="CNO144" s="488"/>
      <c r="CNP144" s="488"/>
      <c r="CNQ144" s="489"/>
      <c r="CNR144" s="490"/>
      <c r="CNS144" s="488"/>
      <c r="CNT144" s="488"/>
      <c r="CNU144" s="488"/>
      <c r="CNV144" s="488"/>
      <c r="CNW144" s="488"/>
      <c r="CNX144" s="488"/>
      <c r="CNY144" s="489"/>
      <c r="CNZ144" s="490"/>
      <c r="COA144" s="488"/>
      <c r="COB144" s="488"/>
      <c r="COC144" s="488"/>
      <c r="COD144" s="488"/>
      <c r="COE144" s="488"/>
      <c r="COF144" s="488"/>
      <c r="COG144" s="489"/>
      <c r="COH144" s="490"/>
      <c r="COI144" s="488"/>
      <c r="COJ144" s="488"/>
      <c r="COK144" s="488"/>
      <c r="COL144" s="488"/>
      <c r="COM144" s="488"/>
      <c r="CON144" s="488"/>
      <c r="COO144" s="489"/>
      <c r="COP144" s="490"/>
      <c r="COQ144" s="488"/>
      <c r="COR144" s="488"/>
      <c r="COS144" s="488"/>
      <c r="COT144" s="488"/>
      <c r="COU144" s="488"/>
      <c r="COV144" s="488"/>
      <c r="COW144" s="489"/>
      <c r="COX144" s="490"/>
      <c r="COY144" s="488"/>
      <c r="COZ144" s="488"/>
      <c r="CPA144" s="488"/>
      <c r="CPB144" s="488"/>
      <c r="CPC144" s="488"/>
      <c r="CPD144" s="488"/>
      <c r="CPE144" s="489"/>
      <c r="CPF144" s="490"/>
      <c r="CPG144" s="488"/>
      <c r="CPH144" s="488"/>
      <c r="CPI144" s="488"/>
      <c r="CPJ144" s="488"/>
      <c r="CPK144" s="488"/>
      <c r="CPL144" s="488"/>
      <c r="CPM144" s="489"/>
      <c r="CPN144" s="490"/>
      <c r="CPO144" s="488"/>
      <c r="CPP144" s="488"/>
      <c r="CPQ144" s="488"/>
      <c r="CPR144" s="488"/>
      <c r="CPS144" s="488"/>
      <c r="CPT144" s="488"/>
      <c r="CPU144" s="489"/>
      <c r="CPV144" s="490"/>
      <c r="CPW144" s="488"/>
      <c r="CPX144" s="488"/>
      <c r="CPY144" s="488"/>
      <c r="CPZ144" s="488"/>
      <c r="CQA144" s="488"/>
      <c r="CQB144" s="488"/>
      <c r="CQC144" s="489"/>
      <c r="CQD144" s="490"/>
      <c r="CQE144" s="488"/>
      <c r="CQF144" s="488"/>
      <c r="CQG144" s="488"/>
      <c r="CQH144" s="488"/>
      <c r="CQI144" s="488"/>
      <c r="CQJ144" s="488"/>
      <c r="CQK144" s="489"/>
      <c r="CQL144" s="490"/>
      <c r="CQM144" s="488"/>
      <c r="CQN144" s="488"/>
      <c r="CQO144" s="488"/>
      <c r="CQP144" s="488"/>
      <c r="CQQ144" s="488"/>
      <c r="CQR144" s="488"/>
      <c r="CQS144" s="489"/>
      <c r="CQT144" s="490"/>
      <c r="CQU144" s="488"/>
      <c r="CQV144" s="488"/>
      <c r="CQW144" s="488"/>
      <c r="CQX144" s="488"/>
      <c r="CQY144" s="488"/>
      <c r="CQZ144" s="488"/>
      <c r="CRA144" s="489"/>
      <c r="CRB144" s="490"/>
      <c r="CRC144" s="488"/>
      <c r="CRD144" s="488"/>
      <c r="CRE144" s="488"/>
      <c r="CRF144" s="488"/>
      <c r="CRG144" s="488"/>
      <c r="CRH144" s="488"/>
      <c r="CRI144" s="489"/>
      <c r="CRJ144" s="490"/>
      <c r="CRK144" s="488"/>
      <c r="CRL144" s="488"/>
      <c r="CRM144" s="488"/>
      <c r="CRN144" s="488"/>
      <c r="CRO144" s="488"/>
      <c r="CRP144" s="488"/>
      <c r="CRQ144" s="489"/>
      <c r="CRR144" s="490"/>
      <c r="CRS144" s="488"/>
      <c r="CRT144" s="488"/>
      <c r="CRU144" s="488"/>
      <c r="CRV144" s="488"/>
      <c r="CRW144" s="488"/>
      <c r="CRX144" s="488"/>
      <c r="CRY144" s="489"/>
      <c r="CRZ144" s="490"/>
      <c r="CSA144" s="488"/>
      <c r="CSB144" s="488"/>
      <c r="CSC144" s="488"/>
      <c r="CSD144" s="488"/>
      <c r="CSE144" s="488"/>
      <c r="CSF144" s="488"/>
      <c r="CSG144" s="489"/>
      <c r="CSH144" s="490"/>
      <c r="CSI144" s="488"/>
      <c r="CSJ144" s="488"/>
      <c r="CSK144" s="488"/>
      <c r="CSL144" s="488"/>
      <c r="CSM144" s="488"/>
      <c r="CSN144" s="488"/>
      <c r="CSO144" s="489"/>
      <c r="CSP144" s="490"/>
      <c r="CSQ144" s="488"/>
      <c r="CSR144" s="488"/>
      <c r="CSS144" s="488"/>
      <c r="CST144" s="488"/>
      <c r="CSU144" s="488"/>
      <c r="CSV144" s="488"/>
      <c r="CSW144" s="489"/>
      <c r="CSX144" s="490"/>
      <c r="CSY144" s="488"/>
      <c r="CSZ144" s="488"/>
      <c r="CTA144" s="488"/>
      <c r="CTB144" s="488"/>
      <c r="CTC144" s="488"/>
      <c r="CTD144" s="488"/>
      <c r="CTE144" s="489"/>
      <c r="CTF144" s="490"/>
      <c r="CTG144" s="488"/>
      <c r="CTH144" s="488"/>
      <c r="CTI144" s="488"/>
      <c r="CTJ144" s="488"/>
      <c r="CTK144" s="488"/>
      <c r="CTL144" s="488"/>
      <c r="CTM144" s="489"/>
      <c r="CTN144" s="490"/>
      <c r="CTO144" s="488"/>
      <c r="CTP144" s="488"/>
      <c r="CTQ144" s="488"/>
      <c r="CTR144" s="488"/>
      <c r="CTS144" s="488"/>
      <c r="CTT144" s="488"/>
      <c r="CTU144" s="489"/>
      <c r="CTV144" s="490"/>
      <c r="CTW144" s="488"/>
      <c r="CTX144" s="488"/>
      <c r="CTY144" s="488"/>
      <c r="CTZ144" s="488"/>
      <c r="CUA144" s="488"/>
      <c r="CUB144" s="488"/>
      <c r="CUC144" s="489"/>
      <c r="CUD144" s="490"/>
      <c r="CUE144" s="488"/>
      <c r="CUF144" s="488"/>
      <c r="CUG144" s="488"/>
      <c r="CUH144" s="488"/>
      <c r="CUI144" s="488"/>
      <c r="CUJ144" s="488"/>
      <c r="CUK144" s="489"/>
      <c r="CUL144" s="490"/>
      <c r="CUM144" s="488"/>
      <c r="CUN144" s="488"/>
      <c r="CUO144" s="488"/>
      <c r="CUP144" s="488"/>
      <c r="CUQ144" s="488"/>
      <c r="CUR144" s="488"/>
      <c r="CUS144" s="489"/>
      <c r="CUT144" s="490"/>
      <c r="CUU144" s="488"/>
      <c r="CUV144" s="488"/>
      <c r="CUW144" s="488"/>
      <c r="CUX144" s="488"/>
      <c r="CUY144" s="488"/>
      <c r="CUZ144" s="488"/>
      <c r="CVA144" s="489"/>
      <c r="CVB144" s="490"/>
      <c r="CVC144" s="488"/>
      <c r="CVD144" s="488"/>
      <c r="CVE144" s="488"/>
      <c r="CVF144" s="488"/>
      <c r="CVG144" s="488"/>
      <c r="CVH144" s="488"/>
      <c r="CVI144" s="489"/>
      <c r="CVJ144" s="490"/>
      <c r="CVK144" s="488"/>
      <c r="CVL144" s="488"/>
      <c r="CVM144" s="488"/>
      <c r="CVN144" s="488"/>
      <c r="CVO144" s="488"/>
      <c r="CVP144" s="488"/>
      <c r="CVQ144" s="489"/>
      <c r="CVR144" s="490"/>
      <c r="CVS144" s="488"/>
      <c r="CVT144" s="488"/>
      <c r="CVU144" s="488"/>
      <c r="CVV144" s="488"/>
      <c r="CVW144" s="488"/>
      <c r="CVX144" s="488"/>
      <c r="CVY144" s="489"/>
      <c r="CVZ144" s="490"/>
      <c r="CWA144" s="488"/>
      <c r="CWB144" s="488"/>
      <c r="CWC144" s="488"/>
      <c r="CWD144" s="488"/>
      <c r="CWE144" s="488"/>
      <c r="CWF144" s="488"/>
      <c r="CWG144" s="489"/>
      <c r="CWH144" s="490"/>
      <c r="CWI144" s="488"/>
      <c r="CWJ144" s="488"/>
      <c r="CWK144" s="488"/>
      <c r="CWL144" s="488"/>
      <c r="CWM144" s="488"/>
      <c r="CWN144" s="488"/>
      <c r="CWO144" s="489"/>
      <c r="CWP144" s="490"/>
      <c r="CWQ144" s="488"/>
      <c r="CWR144" s="488"/>
      <c r="CWS144" s="488"/>
      <c r="CWT144" s="488"/>
      <c r="CWU144" s="488"/>
      <c r="CWV144" s="488"/>
      <c r="CWW144" s="489"/>
      <c r="CWX144" s="490"/>
      <c r="CWY144" s="488"/>
      <c r="CWZ144" s="488"/>
      <c r="CXA144" s="488"/>
      <c r="CXB144" s="488"/>
      <c r="CXC144" s="488"/>
      <c r="CXD144" s="488"/>
      <c r="CXE144" s="489"/>
      <c r="CXF144" s="490"/>
      <c r="CXG144" s="488"/>
      <c r="CXH144" s="488"/>
      <c r="CXI144" s="488"/>
      <c r="CXJ144" s="488"/>
      <c r="CXK144" s="488"/>
      <c r="CXL144" s="488"/>
      <c r="CXM144" s="489"/>
      <c r="CXN144" s="490"/>
      <c r="CXO144" s="488"/>
      <c r="CXP144" s="488"/>
      <c r="CXQ144" s="488"/>
      <c r="CXR144" s="488"/>
      <c r="CXS144" s="488"/>
      <c r="CXT144" s="488"/>
      <c r="CXU144" s="489"/>
      <c r="CXV144" s="490"/>
      <c r="CXW144" s="488"/>
      <c r="CXX144" s="488"/>
      <c r="CXY144" s="488"/>
      <c r="CXZ144" s="488"/>
      <c r="CYA144" s="488"/>
      <c r="CYB144" s="488"/>
      <c r="CYC144" s="489"/>
      <c r="CYD144" s="490"/>
      <c r="CYE144" s="488"/>
      <c r="CYF144" s="488"/>
      <c r="CYG144" s="488"/>
      <c r="CYH144" s="488"/>
      <c r="CYI144" s="488"/>
      <c r="CYJ144" s="488"/>
      <c r="CYK144" s="489"/>
      <c r="CYL144" s="490"/>
      <c r="CYM144" s="488"/>
      <c r="CYN144" s="488"/>
      <c r="CYO144" s="488"/>
      <c r="CYP144" s="488"/>
      <c r="CYQ144" s="488"/>
      <c r="CYR144" s="488"/>
      <c r="CYS144" s="489"/>
      <c r="CYT144" s="490"/>
      <c r="CYU144" s="488"/>
      <c r="CYV144" s="488"/>
      <c r="CYW144" s="488"/>
      <c r="CYX144" s="488"/>
      <c r="CYY144" s="488"/>
      <c r="CYZ144" s="488"/>
      <c r="CZA144" s="489"/>
      <c r="CZB144" s="490"/>
      <c r="CZC144" s="488"/>
      <c r="CZD144" s="488"/>
      <c r="CZE144" s="488"/>
      <c r="CZF144" s="488"/>
      <c r="CZG144" s="488"/>
      <c r="CZH144" s="488"/>
      <c r="CZI144" s="489"/>
      <c r="CZJ144" s="490"/>
      <c r="CZK144" s="488"/>
      <c r="CZL144" s="488"/>
      <c r="CZM144" s="488"/>
      <c r="CZN144" s="488"/>
      <c r="CZO144" s="488"/>
      <c r="CZP144" s="488"/>
      <c r="CZQ144" s="489"/>
      <c r="CZR144" s="490"/>
      <c r="CZS144" s="488"/>
      <c r="CZT144" s="488"/>
      <c r="CZU144" s="488"/>
      <c r="CZV144" s="488"/>
      <c r="CZW144" s="488"/>
      <c r="CZX144" s="488"/>
      <c r="CZY144" s="489"/>
      <c r="CZZ144" s="490"/>
      <c r="DAA144" s="488"/>
      <c r="DAB144" s="488"/>
      <c r="DAC144" s="488"/>
      <c r="DAD144" s="488"/>
      <c r="DAE144" s="488"/>
      <c r="DAF144" s="488"/>
      <c r="DAG144" s="489"/>
      <c r="DAH144" s="490"/>
      <c r="DAI144" s="488"/>
      <c r="DAJ144" s="488"/>
      <c r="DAK144" s="488"/>
      <c r="DAL144" s="488"/>
      <c r="DAM144" s="488"/>
      <c r="DAN144" s="488"/>
      <c r="DAO144" s="489"/>
      <c r="DAP144" s="490"/>
      <c r="DAQ144" s="488"/>
      <c r="DAR144" s="488"/>
      <c r="DAS144" s="488"/>
      <c r="DAT144" s="488"/>
      <c r="DAU144" s="488"/>
      <c r="DAV144" s="488"/>
      <c r="DAW144" s="489"/>
      <c r="DAX144" s="490"/>
      <c r="DAY144" s="488"/>
      <c r="DAZ144" s="488"/>
      <c r="DBA144" s="488"/>
      <c r="DBB144" s="488"/>
      <c r="DBC144" s="488"/>
      <c r="DBD144" s="488"/>
      <c r="DBE144" s="489"/>
      <c r="DBF144" s="490"/>
      <c r="DBG144" s="488"/>
      <c r="DBH144" s="488"/>
      <c r="DBI144" s="488"/>
      <c r="DBJ144" s="488"/>
      <c r="DBK144" s="488"/>
      <c r="DBL144" s="488"/>
      <c r="DBM144" s="489"/>
      <c r="DBN144" s="490"/>
      <c r="DBO144" s="488"/>
      <c r="DBP144" s="488"/>
      <c r="DBQ144" s="488"/>
      <c r="DBR144" s="488"/>
      <c r="DBS144" s="488"/>
      <c r="DBT144" s="488"/>
      <c r="DBU144" s="489"/>
      <c r="DBV144" s="490"/>
      <c r="DBW144" s="488"/>
      <c r="DBX144" s="488"/>
      <c r="DBY144" s="488"/>
      <c r="DBZ144" s="488"/>
      <c r="DCA144" s="488"/>
      <c r="DCB144" s="488"/>
      <c r="DCC144" s="489"/>
      <c r="DCD144" s="490"/>
      <c r="DCE144" s="488"/>
      <c r="DCF144" s="488"/>
      <c r="DCG144" s="488"/>
      <c r="DCH144" s="488"/>
      <c r="DCI144" s="488"/>
      <c r="DCJ144" s="488"/>
      <c r="DCK144" s="489"/>
      <c r="DCL144" s="490"/>
      <c r="DCM144" s="488"/>
      <c r="DCN144" s="488"/>
      <c r="DCO144" s="488"/>
      <c r="DCP144" s="488"/>
      <c r="DCQ144" s="488"/>
      <c r="DCR144" s="488"/>
      <c r="DCS144" s="489"/>
      <c r="DCT144" s="490"/>
      <c r="DCU144" s="488"/>
      <c r="DCV144" s="488"/>
      <c r="DCW144" s="488"/>
      <c r="DCX144" s="488"/>
      <c r="DCY144" s="488"/>
      <c r="DCZ144" s="488"/>
      <c r="DDA144" s="489"/>
      <c r="DDB144" s="490"/>
      <c r="DDC144" s="488"/>
      <c r="DDD144" s="488"/>
      <c r="DDE144" s="488"/>
      <c r="DDF144" s="488"/>
      <c r="DDG144" s="488"/>
      <c r="DDH144" s="488"/>
      <c r="DDI144" s="489"/>
      <c r="DDJ144" s="490"/>
      <c r="DDK144" s="488"/>
      <c r="DDL144" s="488"/>
      <c r="DDM144" s="488"/>
      <c r="DDN144" s="488"/>
      <c r="DDO144" s="488"/>
      <c r="DDP144" s="488"/>
      <c r="DDQ144" s="489"/>
      <c r="DDR144" s="490"/>
      <c r="DDS144" s="488"/>
      <c r="DDT144" s="488"/>
      <c r="DDU144" s="488"/>
      <c r="DDV144" s="488"/>
      <c r="DDW144" s="488"/>
      <c r="DDX144" s="488"/>
      <c r="DDY144" s="489"/>
      <c r="DDZ144" s="490"/>
      <c r="DEA144" s="488"/>
      <c r="DEB144" s="488"/>
      <c r="DEC144" s="488"/>
      <c r="DED144" s="488"/>
      <c r="DEE144" s="488"/>
      <c r="DEF144" s="488"/>
      <c r="DEG144" s="489"/>
      <c r="DEH144" s="490"/>
      <c r="DEI144" s="488"/>
      <c r="DEJ144" s="488"/>
      <c r="DEK144" s="488"/>
      <c r="DEL144" s="488"/>
      <c r="DEM144" s="488"/>
      <c r="DEN144" s="488"/>
      <c r="DEO144" s="489"/>
      <c r="DEP144" s="490"/>
      <c r="DEQ144" s="488"/>
      <c r="DER144" s="488"/>
      <c r="DES144" s="488"/>
      <c r="DET144" s="488"/>
      <c r="DEU144" s="488"/>
      <c r="DEV144" s="488"/>
      <c r="DEW144" s="489"/>
      <c r="DEX144" s="490"/>
      <c r="DEY144" s="488"/>
      <c r="DEZ144" s="488"/>
      <c r="DFA144" s="488"/>
      <c r="DFB144" s="488"/>
      <c r="DFC144" s="488"/>
      <c r="DFD144" s="488"/>
      <c r="DFE144" s="489"/>
      <c r="DFF144" s="490"/>
      <c r="DFG144" s="488"/>
      <c r="DFH144" s="488"/>
      <c r="DFI144" s="488"/>
      <c r="DFJ144" s="488"/>
      <c r="DFK144" s="488"/>
      <c r="DFL144" s="488"/>
      <c r="DFM144" s="489"/>
      <c r="DFN144" s="490"/>
      <c r="DFO144" s="488"/>
      <c r="DFP144" s="488"/>
      <c r="DFQ144" s="488"/>
      <c r="DFR144" s="488"/>
      <c r="DFS144" s="488"/>
      <c r="DFT144" s="488"/>
      <c r="DFU144" s="489"/>
      <c r="DFV144" s="490"/>
      <c r="DFW144" s="488"/>
      <c r="DFX144" s="488"/>
      <c r="DFY144" s="488"/>
      <c r="DFZ144" s="488"/>
      <c r="DGA144" s="488"/>
      <c r="DGB144" s="488"/>
      <c r="DGC144" s="489"/>
      <c r="DGD144" s="490"/>
      <c r="DGE144" s="488"/>
      <c r="DGF144" s="488"/>
      <c r="DGG144" s="488"/>
      <c r="DGH144" s="488"/>
      <c r="DGI144" s="488"/>
      <c r="DGJ144" s="488"/>
      <c r="DGK144" s="489"/>
      <c r="DGL144" s="490"/>
      <c r="DGM144" s="488"/>
      <c r="DGN144" s="488"/>
      <c r="DGO144" s="488"/>
      <c r="DGP144" s="488"/>
      <c r="DGQ144" s="488"/>
      <c r="DGR144" s="488"/>
      <c r="DGS144" s="489"/>
      <c r="DGT144" s="490"/>
      <c r="DGU144" s="488"/>
      <c r="DGV144" s="488"/>
      <c r="DGW144" s="488"/>
      <c r="DGX144" s="488"/>
      <c r="DGY144" s="488"/>
      <c r="DGZ144" s="488"/>
      <c r="DHA144" s="489"/>
      <c r="DHB144" s="490"/>
      <c r="DHC144" s="488"/>
      <c r="DHD144" s="488"/>
      <c r="DHE144" s="488"/>
      <c r="DHF144" s="488"/>
      <c r="DHG144" s="488"/>
      <c r="DHH144" s="488"/>
      <c r="DHI144" s="489"/>
      <c r="DHJ144" s="490"/>
      <c r="DHK144" s="488"/>
      <c r="DHL144" s="488"/>
      <c r="DHM144" s="488"/>
      <c r="DHN144" s="488"/>
      <c r="DHO144" s="488"/>
      <c r="DHP144" s="488"/>
      <c r="DHQ144" s="489"/>
      <c r="DHR144" s="490"/>
      <c r="DHS144" s="488"/>
      <c r="DHT144" s="488"/>
      <c r="DHU144" s="488"/>
      <c r="DHV144" s="488"/>
      <c r="DHW144" s="488"/>
      <c r="DHX144" s="488"/>
      <c r="DHY144" s="489"/>
      <c r="DHZ144" s="490"/>
      <c r="DIA144" s="488"/>
      <c r="DIB144" s="488"/>
      <c r="DIC144" s="488"/>
      <c r="DID144" s="488"/>
      <c r="DIE144" s="488"/>
      <c r="DIF144" s="488"/>
      <c r="DIG144" s="489"/>
      <c r="DIH144" s="490"/>
      <c r="DII144" s="488"/>
      <c r="DIJ144" s="488"/>
      <c r="DIK144" s="488"/>
      <c r="DIL144" s="488"/>
      <c r="DIM144" s="488"/>
      <c r="DIN144" s="488"/>
      <c r="DIO144" s="489"/>
      <c r="DIP144" s="490"/>
      <c r="DIQ144" s="488"/>
      <c r="DIR144" s="488"/>
      <c r="DIS144" s="488"/>
      <c r="DIT144" s="488"/>
      <c r="DIU144" s="488"/>
      <c r="DIV144" s="488"/>
      <c r="DIW144" s="489"/>
      <c r="DIX144" s="490"/>
      <c r="DIY144" s="488"/>
      <c r="DIZ144" s="488"/>
      <c r="DJA144" s="488"/>
      <c r="DJB144" s="488"/>
      <c r="DJC144" s="488"/>
      <c r="DJD144" s="488"/>
      <c r="DJE144" s="489"/>
      <c r="DJF144" s="490"/>
      <c r="DJG144" s="488"/>
      <c r="DJH144" s="488"/>
      <c r="DJI144" s="488"/>
      <c r="DJJ144" s="488"/>
      <c r="DJK144" s="488"/>
      <c r="DJL144" s="488"/>
      <c r="DJM144" s="489"/>
      <c r="DJN144" s="490"/>
      <c r="DJO144" s="488"/>
      <c r="DJP144" s="488"/>
      <c r="DJQ144" s="488"/>
      <c r="DJR144" s="488"/>
      <c r="DJS144" s="488"/>
      <c r="DJT144" s="488"/>
      <c r="DJU144" s="489"/>
      <c r="DJV144" s="490"/>
      <c r="DJW144" s="488"/>
      <c r="DJX144" s="488"/>
      <c r="DJY144" s="488"/>
      <c r="DJZ144" s="488"/>
      <c r="DKA144" s="488"/>
      <c r="DKB144" s="488"/>
      <c r="DKC144" s="489"/>
      <c r="DKD144" s="490"/>
      <c r="DKE144" s="488"/>
      <c r="DKF144" s="488"/>
      <c r="DKG144" s="488"/>
      <c r="DKH144" s="488"/>
      <c r="DKI144" s="488"/>
      <c r="DKJ144" s="488"/>
      <c r="DKK144" s="489"/>
      <c r="DKL144" s="490"/>
      <c r="DKM144" s="488"/>
      <c r="DKN144" s="488"/>
      <c r="DKO144" s="488"/>
      <c r="DKP144" s="488"/>
      <c r="DKQ144" s="488"/>
      <c r="DKR144" s="488"/>
      <c r="DKS144" s="489"/>
      <c r="DKT144" s="490"/>
      <c r="DKU144" s="488"/>
      <c r="DKV144" s="488"/>
      <c r="DKW144" s="488"/>
      <c r="DKX144" s="488"/>
      <c r="DKY144" s="488"/>
      <c r="DKZ144" s="488"/>
      <c r="DLA144" s="489"/>
      <c r="DLB144" s="490"/>
      <c r="DLC144" s="488"/>
      <c r="DLD144" s="488"/>
      <c r="DLE144" s="488"/>
      <c r="DLF144" s="488"/>
      <c r="DLG144" s="488"/>
      <c r="DLH144" s="488"/>
      <c r="DLI144" s="489"/>
      <c r="DLJ144" s="490"/>
      <c r="DLK144" s="488"/>
      <c r="DLL144" s="488"/>
      <c r="DLM144" s="488"/>
      <c r="DLN144" s="488"/>
      <c r="DLO144" s="488"/>
      <c r="DLP144" s="488"/>
      <c r="DLQ144" s="489"/>
      <c r="DLR144" s="490"/>
      <c r="DLS144" s="488"/>
      <c r="DLT144" s="488"/>
      <c r="DLU144" s="488"/>
      <c r="DLV144" s="488"/>
      <c r="DLW144" s="488"/>
      <c r="DLX144" s="488"/>
      <c r="DLY144" s="489"/>
      <c r="DLZ144" s="490"/>
      <c r="DMA144" s="488"/>
      <c r="DMB144" s="488"/>
      <c r="DMC144" s="488"/>
      <c r="DMD144" s="488"/>
      <c r="DME144" s="488"/>
      <c r="DMF144" s="488"/>
      <c r="DMG144" s="489"/>
      <c r="DMH144" s="490"/>
      <c r="DMI144" s="488"/>
      <c r="DMJ144" s="488"/>
      <c r="DMK144" s="488"/>
      <c r="DML144" s="488"/>
      <c r="DMM144" s="488"/>
      <c r="DMN144" s="488"/>
      <c r="DMO144" s="489"/>
      <c r="DMP144" s="490"/>
      <c r="DMQ144" s="488"/>
      <c r="DMR144" s="488"/>
      <c r="DMS144" s="488"/>
      <c r="DMT144" s="488"/>
      <c r="DMU144" s="488"/>
      <c r="DMV144" s="488"/>
      <c r="DMW144" s="489"/>
      <c r="DMX144" s="490"/>
      <c r="DMY144" s="488"/>
      <c r="DMZ144" s="488"/>
      <c r="DNA144" s="488"/>
      <c r="DNB144" s="488"/>
      <c r="DNC144" s="488"/>
      <c r="DND144" s="488"/>
      <c r="DNE144" s="489"/>
      <c r="DNF144" s="490"/>
      <c r="DNG144" s="488"/>
      <c r="DNH144" s="488"/>
      <c r="DNI144" s="488"/>
      <c r="DNJ144" s="488"/>
      <c r="DNK144" s="488"/>
      <c r="DNL144" s="488"/>
      <c r="DNM144" s="489"/>
      <c r="DNN144" s="490"/>
      <c r="DNO144" s="488"/>
      <c r="DNP144" s="488"/>
      <c r="DNQ144" s="488"/>
      <c r="DNR144" s="488"/>
      <c r="DNS144" s="488"/>
      <c r="DNT144" s="488"/>
      <c r="DNU144" s="489"/>
      <c r="DNV144" s="490"/>
      <c r="DNW144" s="488"/>
      <c r="DNX144" s="488"/>
      <c r="DNY144" s="488"/>
      <c r="DNZ144" s="488"/>
      <c r="DOA144" s="488"/>
      <c r="DOB144" s="488"/>
      <c r="DOC144" s="489"/>
      <c r="DOD144" s="490"/>
      <c r="DOE144" s="488"/>
      <c r="DOF144" s="488"/>
      <c r="DOG144" s="488"/>
      <c r="DOH144" s="488"/>
      <c r="DOI144" s="488"/>
      <c r="DOJ144" s="488"/>
      <c r="DOK144" s="489"/>
      <c r="DOL144" s="490"/>
      <c r="DOM144" s="488"/>
      <c r="DON144" s="488"/>
      <c r="DOO144" s="488"/>
      <c r="DOP144" s="488"/>
      <c r="DOQ144" s="488"/>
      <c r="DOR144" s="488"/>
      <c r="DOS144" s="489"/>
      <c r="DOT144" s="490"/>
      <c r="DOU144" s="488"/>
      <c r="DOV144" s="488"/>
      <c r="DOW144" s="488"/>
      <c r="DOX144" s="488"/>
      <c r="DOY144" s="488"/>
      <c r="DOZ144" s="488"/>
      <c r="DPA144" s="489"/>
      <c r="DPB144" s="490"/>
      <c r="DPC144" s="488"/>
      <c r="DPD144" s="488"/>
      <c r="DPE144" s="488"/>
      <c r="DPF144" s="488"/>
      <c r="DPG144" s="488"/>
      <c r="DPH144" s="488"/>
      <c r="DPI144" s="489"/>
      <c r="DPJ144" s="490"/>
      <c r="DPK144" s="488"/>
      <c r="DPL144" s="488"/>
      <c r="DPM144" s="488"/>
      <c r="DPN144" s="488"/>
      <c r="DPO144" s="488"/>
      <c r="DPP144" s="488"/>
      <c r="DPQ144" s="489"/>
      <c r="DPR144" s="490"/>
      <c r="DPS144" s="488"/>
      <c r="DPT144" s="488"/>
      <c r="DPU144" s="488"/>
      <c r="DPV144" s="488"/>
      <c r="DPW144" s="488"/>
      <c r="DPX144" s="488"/>
      <c r="DPY144" s="489"/>
      <c r="DPZ144" s="490"/>
      <c r="DQA144" s="488"/>
      <c r="DQB144" s="488"/>
      <c r="DQC144" s="488"/>
      <c r="DQD144" s="488"/>
      <c r="DQE144" s="488"/>
      <c r="DQF144" s="488"/>
      <c r="DQG144" s="489"/>
      <c r="DQH144" s="490"/>
      <c r="DQI144" s="488"/>
      <c r="DQJ144" s="488"/>
      <c r="DQK144" s="488"/>
      <c r="DQL144" s="488"/>
      <c r="DQM144" s="488"/>
      <c r="DQN144" s="488"/>
      <c r="DQO144" s="489"/>
      <c r="DQP144" s="490"/>
      <c r="DQQ144" s="488"/>
      <c r="DQR144" s="488"/>
      <c r="DQS144" s="488"/>
      <c r="DQT144" s="488"/>
      <c r="DQU144" s="488"/>
      <c r="DQV144" s="488"/>
      <c r="DQW144" s="489"/>
      <c r="DQX144" s="490"/>
      <c r="DQY144" s="488"/>
      <c r="DQZ144" s="488"/>
      <c r="DRA144" s="488"/>
      <c r="DRB144" s="488"/>
      <c r="DRC144" s="488"/>
      <c r="DRD144" s="488"/>
      <c r="DRE144" s="489"/>
      <c r="DRF144" s="490"/>
      <c r="DRG144" s="488"/>
      <c r="DRH144" s="488"/>
      <c r="DRI144" s="488"/>
      <c r="DRJ144" s="488"/>
      <c r="DRK144" s="488"/>
      <c r="DRL144" s="488"/>
      <c r="DRM144" s="489"/>
      <c r="DRN144" s="490"/>
      <c r="DRO144" s="488"/>
      <c r="DRP144" s="488"/>
      <c r="DRQ144" s="488"/>
      <c r="DRR144" s="488"/>
      <c r="DRS144" s="488"/>
      <c r="DRT144" s="488"/>
      <c r="DRU144" s="489"/>
      <c r="DRV144" s="490"/>
      <c r="DRW144" s="488"/>
      <c r="DRX144" s="488"/>
      <c r="DRY144" s="488"/>
      <c r="DRZ144" s="488"/>
      <c r="DSA144" s="488"/>
      <c r="DSB144" s="488"/>
      <c r="DSC144" s="489"/>
      <c r="DSD144" s="490"/>
      <c r="DSE144" s="488"/>
      <c r="DSF144" s="488"/>
      <c r="DSG144" s="488"/>
      <c r="DSH144" s="488"/>
      <c r="DSI144" s="488"/>
      <c r="DSJ144" s="488"/>
      <c r="DSK144" s="489"/>
      <c r="DSL144" s="490"/>
      <c r="DSM144" s="488"/>
      <c r="DSN144" s="488"/>
      <c r="DSO144" s="488"/>
      <c r="DSP144" s="488"/>
      <c r="DSQ144" s="488"/>
      <c r="DSR144" s="488"/>
      <c r="DSS144" s="489"/>
      <c r="DST144" s="490"/>
      <c r="DSU144" s="488"/>
      <c r="DSV144" s="488"/>
      <c r="DSW144" s="488"/>
      <c r="DSX144" s="488"/>
      <c r="DSY144" s="488"/>
      <c r="DSZ144" s="488"/>
      <c r="DTA144" s="489"/>
      <c r="DTB144" s="490"/>
      <c r="DTC144" s="488"/>
      <c r="DTD144" s="488"/>
      <c r="DTE144" s="488"/>
      <c r="DTF144" s="488"/>
      <c r="DTG144" s="488"/>
      <c r="DTH144" s="488"/>
      <c r="DTI144" s="489"/>
      <c r="DTJ144" s="490"/>
      <c r="DTK144" s="488"/>
      <c r="DTL144" s="488"/>
      <c r="DTM144" s="488"/>
      <c r="DTN144" s="488"/>
      <c r="DTO144" s="488"/>
      <c r="DTP144" s="488"/>
      <c r="DTQ144" s="489"/>
      <c r="DTR144" s="490"/>
      <c r="DTS144" s="488"/>
      <c r="DTT144" s="488"/>
      <c r="DTU144" s="488"/>
      <c r="DTV144" s="488"/>
      <c r="DTW144" s="488"/>
      <c r="DTX144" s="488"/>
      <c r="DTY144" s="489"/>
      <c r="DTZ144" s="490"/>
      <c r="DUA144" s="488"/>
      <c r="DUB144" s="488"/>
      <c r="DUC144" s="488"/>
      <c r="DUD144" s="488"/>
      <c r="DUE144" s="488"/>
      <c r="DUF144" s="488"/>
      <c r="DUG144" s="489"/>
      <c r="DUH144" s="490"/>
      <c r="DUI144" s="488"/>
      <c r="DUJ144" s="488"/>
      <c r="DUK144" s="488"/>
      <c r="DUL144" s="488"/>
      <c r="DUM144" s="488"/>
      <c r="DUN144" s="488"/>
      <c r="DUO144" s="489"/>
      <c r="DUP144" s="490"/>
      <c r="DUQ144" s="488"/>
      <c r="DUR144" s="488"/>
      <c r="DUS144" s="488"/>
      <c r="DUT144" s="488"/>
      <c r="DUU144" s="488"/>
      <c r="DUV144" s="488"/>
      <c r="DUW144" s="489"/>
      <c r="DUX144" s="490"/>
      <c r="DUY144" s="488"/>
      <c r="DUZ144" s="488"/>
      <c r="DVA144" s="488"/>
      <c r="DVB144" s="488"/>
      <c r="DVC144" s="488"/>
      <c r="DVD144" s="488"/>
      <c r="DVE144" s="489"/>
      <c r="DVF144" s="490"/>
      <c r="DVG144" s="488"/>
      <c r="DVH144" s="488"/>
      <c r="DVI144" s="488"/>
      <c r="DVJ144" s="488"/>
      <c r="DVK144" s="488"/>
      <c r="DVL144" s="488"/>
      <c r="DVM144" s="489"/>
      <c r="DVN144" s="490"/>
      <c r="DVO144" s="488"/>
      <c r="DVP144" s="488"/>
      <c r="DVQ144" s="488"/>
      <c r="DVR144" s="488"/>
      <c r="DVS144" s="488"/>
      <c r="DVT144" s="488"/>
      <c r="DVU144" s="489"/>
      <c r="DVV144" s="490"/>
      <c r="DVW144" s="488"/>
      <c r="DVX144" s="488"/>
      <c r="DVY144" s="488"/>
      <c r="DVZ144" s="488"/>
      <c r="DWA144" s="488"/>
      <c r="DWB144" s="488"/>
      <c r="DWC144" s="489"/>
      <c r="DWD144" s="490"/>
      <c r="DWE144" s="488"/>
      <c r="DWF144" s="488"/>
      <c r="DWG144" s="488"/>
      <c r="DWH144" s="488"/>
      <c r="DWI144" s="488"/>
      <c r="DWJ144" s="488"/>
      <c r="DWK144" s="489"/>
      <c r="DWL144" s="490"/>
      <c r="DWM144" s="488"/>
      <c r="DWN144" s="488"/>
      <c r="DWO144" s="488"/>
      <c r="DWP144" s="488"/>
      <c r="DWQ144" s="488"/>
      <c r="DWR144" s="488"/>
      <c r="DWS144" s="489"/>
      <c r="DWT144" s="490"/>
      <c r="DWU144" s="488"/>
      <c r="DWV144" s="488"/>
      <c r="DWW144" s="488"/>
      <c r="DWX144" s="488"/>
      <c r="DWY144" s="488"/>
      <c r="DWZ144" s="488"/>
      <c r="DXA144" s="489"/>
      <c r="DXB144" s="490"/>
      <c r="DXC144" s="488"/>
      <c r="DXD144" s="488"/>
      <c r="DXE144" s="488"/>
      <c r="DXF144" s="488"/>
      <c r="DXG144" s="488"/>
      <c r="DXH144" s="488"/>
      <c r="DXI144" s="489"/>
      <c r="DXJ144" s="490"/>
      <c r="DXK144" s="488"/>
      <c r="DXL144" s="488"/>
      <c r="DXM144" s="488"/>
      <c r="DXN144" s="488"/>
      <c r="DXO144" s="488"/>
      <c r="DXP144" s="488"/>
      <c r="DXQ144" s="489"/>
      <c r="DXR144" s="490"/>
      <c r="DXS144" s="488"/>
      <c r="DXT144" s="488"/>
      <c r="DXU144" s="488"/>
      <c r="DXV144" s="488"/>
      <c r="DXW144" s="488"/>
      <c r="DXX144" s="488"/>
      <c r="DXY144" s="489"/>
      <c r="DXZ144" s="490"/>
      <c r="DYA144" s="488"/>
      <c r="DYB144" s="488"/>
      <c r="DYC144" s="488"/>
      <c r="DYD144" s="488"/>
      <c r="DYE144" s="488"/>
      <c r="DYF144" s="488"/>
      <c r="DYG144" s="489"/>
      <c r="DYH144" s="490"/>
      <c r="DYI144" s="488"/>
      <c r="DYJ144" s="488"/>
      <c r="DYK144" s="488"/>
      <c r="DYL144" s="488"/>
      <c r="DYM144" s="488"/>
      <c r="DYN144" s="488"/>
      <c r="DYO144" s="489"/>
      <c r="DYP144" s="490"/>
      <c r="DYQ144" s="488"/>
      <c r="DYR144" s="488"/>
      <c r="DYS144" s="488"/>
      <c r="DYT144" s="488"/>
      <c r="DYU144" s="488"/>
      <c r="DYV144" s="488"/>
      <c r="DYW144" s="489"/>
      <c r="DYX144" s="490"/>
      <c r="DYY144" s="488"/>
      <c r="DYZ144" s="488"/>
      <c r="DZA144" s="488"/>
      <c r="DZB144" s="488"/>
      <c r="DZC144" s="488"/>
      <c r="DZD144" s="488"/>
      <c r="DZE144" s="489"/>
      <c r="DZF144" s="490"/>
      <c r="DZG144" s="488"/>
      <c r="DZH144" s="488"/>
      <c r="DZI144" s="488"/>
      <c r="DZJ144" s="488"/>
      <c r="DZK144" s="488"/>
      <c r="DZL144" s="488"/>
      <c r="DZM144" s="489"/>
      <c r="DZN144" s="490"/>
      <c r="DZO144" s="488"/>
      <c r="DZP144" s="488"/>
      <c r="DZQ144" s="488"/>
      <c r="DZR144" s="488"/>
      <c r="DZS144" s="488"/>
      <c r="DZT144" s="488"/>
      <c r="DZU144" s="489"/>
      <c r="DZV144" s="490"/>
      <c r="DZW144" s="488"/>
      <c r="DZX144" s="488"/>
      <c r="DZY144" s="488"/>
      <c r="DZZ144" s="488"/>
      <c r="EAA144" s="488"/>
      <c r="EAB144" s="488"/>
      <c r="EAC144" s="489"/>
      <c r="EAD144" s="490"/>
      <c r="EAE144" s="488"/>
      <c r="EAF144" s="488"/>
      <c r="EAG144" s="488"/>
      <c r="EAH144" s="488"/>
      <c r="EAI144" s="488"/>
      <c r="EAJ144" s="488"/>
      <c r="EAK144" s="489"/>
      <c r="EAL144" s="490"/>
      <c r="EAM144" s="488"/>
      <c r="EAN144" s="488"/>
      <c r="EAO144" s="488"/>
      <c r="EAP144" s="488"/>
      <c r="EAQ144" s="488"/>
      <c r="EAR144" s="488"/>
      <c r="EAS144" s="489"/>
      <c r="EAT144" s="490"/>
      <c r="EAU144" s="488"/>
      <c r="EAV144" s="488"/>
      <c r="EAW144" s="488"/>
      <c r="EAX144" s="488"/>
      <c r="EAY144" s="488"/>
      <c r="EAZ144" s="488"/>
      <c r="EBA144" s="489"/>
      <c r="EBB144" s="490"/>
      <c r="EBC144" s="488"/>
      <c r="EBD144" s="488"/>
      <c r="EBE144" s="488"/>
      <c r="EBF144" s="488"/>
      <c r="EBG144" s="488"/>
      <c r="EBH144" s="488"/>
      <c r="EBI144" s="489"/>
      <c r="EBJ144" s="490"/>
      <c r="EBK144" s="488"/>
      <c r="EBL144" s="488"/>
      <c r="EBM144" s="488"/>
      <c r="EBN144" s="488"/>
      <c r="EBO144" s="488"/>
      <c r="EBP144" s="488"/>
      <c r="EBQ144" s="489"/>
      <c r="EBR144" s="490"/>
      <c r="EBS144" s="488"/>
      <c r="EBT144" s="488"/>
      <c r="EBU144" s="488"/>
      <c r="EBV144" s="488"/>
      <c r="EBW144" s="488"/>
      <c r="EBX144" s="488"/>
      <c r="EBY144" s="489"/>
      <c r="EBZ144" s="490"/>
      <c r="ECA144" s="488"/>
      <c r="ECB144" s="488"/>
      <c r="ECC144" s="488"/>
      <c r="ECD144" s="488"/>
      <c r="ECE144" s="488"/>
      <c r="ECF144" s="488"/>
      <c r="ECG144" s="489"/>
      <c r="ECH144" s="490"/>
      <c r="ECI144" s="488"/>
      <c r="ECJ144" s="488"/>
      <c r="ECK144" s="488"/>
      <c r="ECL144" s="488"/>
      <c r="ECM144" s="488"/>
      <c r="ECN144" s="488"/>
      <c r="ECO144" s="489"/>
      <c r="ECP144" s="490"/>
      <c r="ECQ144" s="488"/>
      <c r="ECR144" s="488"/>
      <c r="ECS144" s="488"/>
      <c r="ECT144" s="488"/>
      <c r="ECU144" s="488"/>
      <c r="ECV144" s="488"/>
      <c r="ECW144" s="489"/>
      <c r="ECX144" s="490"/>
      <c r="ECY144" s="488"/>
      <c r="ECZ144" s="488"/>
      <c r="EDA144" s="488"/>
      <c r="EDB144" s="488"/>
      <c r="EDC144" s="488"/>
      <c r="EDD144" s="488"/>
      <c r="EDE144" s="489"/>
      <c r="EDF144" s="490"/>
      <c r="EDG144" s="488"/>
      <c r="EDH144" s="488"/>
      <c r="EDI144" s="488"/>
      <c r="EDJ144" s="488"/>
      <c r="EDK144" s="488"/>
      <c r="EDL144" s="488"/>
      <c r="EDM144" s="489"/>
      <c r="EDN144" s="490"/>
      <c r="EDO144" s="488"/>
      <c r="EDP144" s="488"/>
      <c r="EDQ144" s="488"/>
      <c r="EDR144" s="488"/>
      <c r="EDS144" s="488"/>
      <c r="EDT144" s="488"/>
      <c r="EDU144" s="489"/>
      <c r="EDV144" s="490"/>
      <c r="EDW144" s="488"/>
      <c r="EDX144" s="488"/>
      <c r="EDY144" s="488"/>
      <c r="EDZ144" s="488"/>
      <c r="EEA144" s="488"/>
      <c r="EEB144" s="488"/>
      <c r="EEC144" s="489"/>
      <c r="EED144" s="490"/>
      <c r="EEE144" s="488"/>
      <c r="EEF144" s="488"/>
      <c r="EEG144" s="488"/>
      <c r="EEH144" s="488"/>
      <c r="EEI144" s="488"/>
      <c r="EEJ144" s="488"/>
      <c r="EEK144" s="489"/>
      <c r="EEL144" s="490"/>
      <c r="EEM144" s="488"/>
      <c r="EEN144" s="488"/>
      <c r="EEO144" s="488"/>
      <c r="EEP144" s="488"/>
      <c r="EEQ144" s="488"/>
      <c r="EER144" s="488"/>
      <c r="EES144" s="489"/>
      <c r="EET144" s="490"/>
      <c r="EEU144" s="488"/>
      <c r="EEV144" s="488"/>
      <c r="EEW144" s="488"/>
      <c r="EEX144" s="488"/>
      <c r="EEY144" s="488"/>
      <c r="EEZ144" s="488"/>
      <c r="EFA144" s="489"/>
      <c r="EFB144" s="490"/>
      <c r="EFC144" s="488"/>
      <c r="EFD144" s="488"/>
      <c r="EFE144" s="488"/>
      <c r="EFF144" s="488"/>
      <c r="EFG144" s="488"/>
      <c r="EFH144" s="488"/>
      <c r="EFI144" s="489"/>
      <c r="EFJ144" s="490"/>
      <c r="EFK144" s="488"/>
      <c r="EFL144" s="488"/>
      <c r="EFM144" s="488"/>
      <c r="EFN144" s="488"/>
      <c r="EFO144" s="488"/>
      <c r="EFP144" s="488"/>
      <c r="EFQ144" s="489"/>
      <c r="EFR144" s="490"/>
      <c r="EFS144" s="488"/>
      <c r="EFT144" s="488"/>
      <c r="EFU144" s="488"/>
      <c r="EFV144" s="488"/>
      <c r="EFW144" s="488"/>
      <c r="EFX144" s="488"/>
      <c r="EFY144" s="489"/>
      <c r="EFZ144" s="490"/>
      <c r="EGA144" s="488"/>
      <c r="EGB144" s="488"/>
      <c r="EGC144" s="488"/>
      <c r="EGD144" s="488"/>
      <c r="EGE144" s="488"/>
      <c r="EGF144" s="488"/>
      <c r="EGG144" s="489"/>
      <c r="EGH144" s="490"/>
      <c r="EGI144" s="488"/>
      <c r="EGJ144" s="488"/>
      <c r="EGK144" s="488"/>
      <c r="EGL144" s="488"/>
      <c r="EGM144" s="488"/>
      <c r="EGN144" s="488"/>
      <c r="EGO144" s="489"/>
      <c r="EGP144" s="490"/>
      <c r="EGQ144" s="488"/>
      <c r="EGR144" s="488"/>
      <c r="EGS144" s="488"/>
      <c r="EGT144" s="488"/>
      <c r="EGU144" s="488"/>
      <c r="EGV144" s="488"/>
      <c r="EGW144" s="489"/>
      <c r="EGX144" s="490"/>
      <c r="EGY144" s="488"/>
      <c r="EGZ144" s="488"/>
      <c r="EHA144" s="488"/>
      <c r="EHB144" s="488"/>
      <c r="EHC144" s="488"/>
      <c r="EHD144" s="488"/>
      <c r="EHE144" s="489"/>
      <c r="EHF144" s="490"/>
      <c r="EHG144" s="488"/>
      <c r="EHH144" s="488"/>
      <c r="EHI144" s="488"/>
      <c r="EHJ144" s="488"/>
      <c r="EHK144" s="488"/>
      <c r="EHL144" s="488"/>
      <c r="EHM144" s="489"/>
      <c r="EHN144" s="490"/>
      <c r="EHO144" s="488"/>
      <c r="EHP144" s="488"/>
      <c r="EHQ144" s="488"/>
      <c r="EHR144" s="488"/>
      <c r="EHS144" s="488"/>
      <c r="EHT144" s="488"/>
      <c r="EHU144" s="489"/>
      <c r="EHV144" s="490"/>
      <c r="EHW144" s="488"/>
      <c r="EHX144" s="488"/>
      <c r="EHY144" s="488"/>
      <c r="EHZ144" s="488"/>
      <c r="EIA144" s="488"/>
      <c r="EIB144" s="488"/>
      <c r="EIC144" s="489"/>
      <c r="EID144" s="490"/>
      <c r="EIE144" s="488"/>
      <c r="EIF144" s="488"/>
      <c r="EIG144" s="488"/>
      <c r="EIH144" s="488"/>
      <c r="EII144" s="488"/>
      <c r="EIJ144" s="488"/>
      <c r="EIK144" s="489"/>
      <c r="EIL144" s="490"/>
      <c r="EIM144" s="488"/>
      <c r="EIN144" s="488"/>
      <c r="EIO144" s="488"/>
      <c r="EIP144" s="488"/>
      <c r="EIQ144" s="488"/>
      <c r="EIR144" s="488"/>
      <c r="EIS144" s="489"/>
      <c r="EIT144" s="490"/>
      <c r="EIU144" s="488"/>
      <c r="EIV144" s="488"/>
      <c r="EIW144" s="488"/>
      <c r="EIX144" s="488"/>
      <c r="EIY144" s="488"/>
      <c r="EIZ144" s="488"/>
      <c r="EJA144" s="489"/>
      <c r="EJB144" s="490"/>
      <c r="EJC144" s="488"/>
      <c r="EJD144" s="488"/>
      <c r="EJE144" s="488"/>
      <c r="EJF144" s="488"/>
      <c r="EJG144" s="488"/>
      <c r="EJH144" s="488"/>
      <c r="EJI144" s="489"/>
      <c r="EJJ144" s="490"/>
      <c r="EJK144" s="488"/>
      <c r="EJL144" s="488"/>
      <c r="EJM144" s="488"/>
      <c r="EJN144" s="488"/>
      <c r="EJO144" s="488"/>
      <c r="EJP144" s="488"/>
      <c r="EJQ144" s="489"/>
      <c r="EJR144" s="490"/>
      <c r="EJS144" s="488"/>
      <c r="EJT144" s="488"/>
      <c r="EJU144" s="488"/>
      <c r="EJV144" s="488"/>
      <c r="EJW144" s="488"/>
      <c r="EJX144" s="488"/>
      <c r="EJY144" s="489"/>
      <c r="EJZ144" s="490"/>
      <c r="EKA144" s="488"/>
      <c r="EKB144" s="488"/>
      <c r="EKC144" s="488"/>
      <c r="EKD144" s="488"/>
      <c r="EKE144" s="488"/>
      <c r="EKF144" s="488"/>
      <c r="EKG144" s="489"/>
      <c r="EKH144" s="490"/>
      <c r="EKI144" s="488"/>
      <c r="EKJ144" s="488"/>
      <c r="EKK144" s="488"/>
      <c r="EKL144" s="488"/>
      <c r="EKM144" s="488"/>
      <c r="EKN144" s="488"/>
      <c r="EKO144" s="489"/>
      <c r="EKP144" s="490"/>
      <c r="EKQ144" s="488"/>
      <c r="EKR144" s="488"/>
      <c r="EKS144" s="488"/>
      <c r="EKT144" s="488"/>
      <c r="EKU144" s="488"/>
      <c r="EKV144" s="488"/>
      <c r="EKW144" s="489"/>
      <c r="EKX144" s="490"/>
      <c r="EKY144" s="488"/>
      <c r="EKZ144" s="488"/>
      <c r="ELA144" s="488"/>
      <c r="ELB144" s="488"/>
      <c r="ELC144" s="488"/>
      <c r="ELD144" s="488"/>
      <c r="ELE144" s="489"/>
      <c r="ELF144" s="490"/>
      <c r="ELG144" s="488"/>
      <c r="ELH144" s="488"/>
      <c r="ELI144" s="488"/>
      <c r="ELJ144" s="488"/>
      <c r="ELK144" s="488"/>
      <c r="ELL144" s="488"/>
      <c r="ELM144" s="489"/>
      <c r="ELN144" s="490"/>
      <c r="ELO144" s="488"/>
      <c r="ELP144" s="488"/>
      <c r="ELQ144" s="488"/>
      <c r="ELR144" s="488"/>
      <c r="ELS144" s="488"/>
      <c r="ELT144" s="488"/>
      <c r="ELU144" s="489"/>
      <c r="ELV144" s="490"/>
      <c r="ELW144" s="488"/>
      <c r="ELX144" s="488"/>
      <c r="ELY144" s="488"/>
      <c r="ELZ144" s="488"/>
      <c r="EMA144" s="488"/>
      <c r="EMB144" s="488"/>
      <c r="EMC144" s="489"/>
      <c r="EMD144" s="490"/>
      <c r="EME144" s="488"/>
      <c r="EMF144" s="488"/>
      <c r="EMG144" s="488"/>
      <c r="EMH144" s="488"/>
      <c r="EMI144" s="488"/>
      <c r="EMJ144" s="488"/>
      <c r="EMK144" s="489"/>
      <c r="EML144" s="490"/>
      <c r="EMM144" s="488"/>
      <c r="EMN144" s="488"/>
      <c r="EMO144" s="488"/>
      <c r="EMP144" s="488"/>
      <c r="EMQ144" s="488"/>
      <c r="EMR144" s="488"/>
      <c r="EMS144" s="489"/>
      <c r="EMT144" s="490"/>
      <c r="EMU144" s="488"/>
      <c r="EMV144" s="488"/>
      <c r="EMW144" s="488"/>
      <c r="EMX144" s="488"/>
      <c r="EMY144" s="488"/>
      <c r="EMZ144" s="488"/>
      <c r="ENA144" s="489"/>
      <c r="ENB144" s="490"/>
      <c r="ENC144" s="488"/>
      <c r="END144" s="488"/>
      <c r="ENE144" s="488"/>
      <c r="ENF144" s="488"/>
      <c r="ENG144" s="488"/>
      <c r="ENH144" s="488"/>
      <c r="ENI144" s="489"/>
      <c r="ENJ144" s="490"/>
      <c r="ENK144" s="488"/>
      <c r="ENL144" s="488"/>
      <c r="ENM144" s="488"/>
      <c r="ENN144" s="488"/>
      <c r="ENO144" s="488"/>
      <c r="ENP144" s="488"/>
      <c r="ENQ144" s="489"/>
      <c r="ENR144" s="490"/>
      <c r="ENS144" s="488"/>
      <c r="ENT144" s="488"/>
      <c r="ENU144" s="488"/>
      <c r="ENV144" s="488"/>
      <c r="ENW144" s="488"/>
      <c r="ENX144" s="488"/>
      <c r="ENY144" s="489"/>
      <c r="ENZ144" s="490"/>
      <c r="EOA144" s="488"/>
      <c r="EOB144" s="488"/>
      <c r="EOC144" s="488"/>
      <c r="EOD144" s="488"/>
      <c r="EOE144" s="488"/>
      <c r="EOF144" s="488"/>
      <c r="EOG144" s="489"/>
      <c r="EOH144" s="490"/>
      <c r="EOI144" s="488"/>
      <c r="EOJ144" s="488"/>
      <c r="EOK144" s="488"/>
      <c r="EOL144" s="488"/>
      <c r="EOM144" s="488"/>
      <c r="EON144" s="488"/>
      <c r="EOO144" s="489"/>
      <c r="EOP144" s="490"/>
      <c r="EOQ144" s="488"/>
      <c r="EOR144" s="488"/>
      <c r="EOS144" s="488"/>
      <c r="EOT144" s="488"/>
      <c r="EOU144" s="488"/>
      <c r="EOV144" s="488"/>
      <c r="EOW144" s="489"/>
      <c r="EOX144" s="490"/>
      <c r="EOY144" s="488"/>
      <c r="EOZ144" s="488"/>
      <c r="EPA144" s="488"/>
      <c r="EPB144" s="488"/>
      <c r="EPC144" s="488"/>
      <c r="EPD144" s="488"/>
      <c r="EPE144" s="489"/>
      <c r="EPF144" s="490"/>
      <c r="EPG144" s="488"/>
      <c r="EPH144" s="488"/>
      <c r="EPI144" s="488"/>
      <c r="EPJ144" s="488"/>
      <c r="EPK144" s="488"/>
      <c r="EPL144" s="488"/>
      <c r="EPM144" s="489"/>
      <c r="EPN144" s="490"/>
      <c r="EPO144" s="488"/>
      <c r="EPP144" s="488"/>
      <c r="EPQ144" s="488"/>
      <c r="EPR144" s="488"/>
      <c r="EPS144" s="488"/>
      <c r="EPT144" s="488"/>
      <c r="EPU144" s="489"/>
      <c r="EPV144" s="490"/>
      <c r="EPW144" s="488"/>
      <c r="EPX144" s="488"/>
      <c r="EPY144" s="488"/>
      <c r="EPZ144" s="488"/>
      <c r="EQA144" s="488"/>
      <c r="EQB144" s="488"/>
      <c r="EQC144" s="489"/>
      <c r="EQD144" s="490"/>
      <c r="EQE144" s="488"/>
      <c r="EQF144" s="488"/>
      <c r="EQG144" s="488"/>
      <c r="EQH144" s="488"/>
      <c r="EQI144" s="488"/>
      <c r="EQJ144" s="488"/>
      <c r="EQK144" s="489"/>
      <c r="EQL144" s="490"/>
      <c r="EQM144" s="488"/>
      <c r="EQN144" s="488"/>
      <c r="EQO144" s="488"/>
      <c r="EQP144" s="488"/>
      <c r="EQQ144" s="488"/>
      <c r="EQR144" s="488"/>
      <c r="EQS144" s="489"/>
      <c r="EQT144" s="490"/>
      <c r="EQU144" s="488"/>
      <c r="EQV144" s="488"/>
      <c r="EQW144" s="488"/>
      <c r="EQX144" s="488"/>
      <c r="EQY144" s="488"/>
      <c r="EQZ144" s="488"/>
      <c r="ERA144" s="489"/>
      <c r="ERB144" s="490"/>
      <c r="ERC144" s="488"/>
      <c r="ERD144" s="488"/>
      <c r="ERE144" s="488"/>
      <c r="ERF144" s="488"/>
      <c r="ERG144" s="488"/>
      <c r="ERH144" s="488"/>
      <c r="ERI144" s="489"/>
      <c r="ERJ144" s="490"/>
      <c r="ERK144" s="488"/>
      <c r="ERL144" s="488"/>
      <c r="ERM144" s="488"/>
      <c r="ERN144" s="488"/>
      <c r="ERO144" s="488"/>
      <c r="ERP144" s="488"/>
      <c r="ERQ144" s="489"/>
      <c r="ERR144" s="490"/>
      <c r="ERS144" s="488"/>
      <c r="ERT144" s="488"/>
      <c r="ERU144" s="488"/>
      <c r="ERV144" s="488"/>
      <c r="ERW144" s="488"/>
      <c r="ERX144" s="488"/>
      <c r="ERY144" s="489"/>
      <c r="ERZ144" s="490"/>
      <c r="ESA144" s="488"/>
      <c r="ESB144" s="488"/>
      <c r="ESC144" s="488"/>
      <c r="ESD144" s="488"/>
      <c r="ESE144" s="488"/>
      <c r="ESF144" s="488"/>
      <c r="ESG144" s="489"/>
      <c r="ESH144" s="490"/>
      <c r="ESI144" s="488"/>
      <c r="ESJ144" s="488"/>
      <c r="ESK144" s="488"/>
      <c r="ESL144" s="488"/>
      <c r="ESM144" s="488"/>
      <c r="ESN144" s="488"/>
      <c r="ESO144" s="489"/>
      <c r="ESP144" s="490"/>
      <c r="ESQ144" s="488"/>
      <c r="ESR144" s="488"/>
      <c r="ESS144" s="488"/>
      <c r="EST144" s="488"/>
      <c r="ESU144" s="488"/>
      <c r="ESV144" s="488"/>
      <c r="ESW144" s="489"/>
      <c r="ESX144" s="490"/>
      <c r="ESY144" s="488"/>
      <c r="ESZ144" s="488"/>
      <c r="ETA144" s="488"/>
      <c r="ETB144" s="488"/>
      <c r="ETC144" s="488"/>
      <c r="ETD144" s="488"/>
      <c r="ETE144" s="489"/>
      <c r="ETF144" s="490"/>
      <c r="ETG144" s="488"/>
      <c r="ETH144" s="488"/>
      <c r="ETI144" s="488"/>
      <c r="ETJ144" s="488"/>
      <c r="ETK144" s="488"/>
      <c r="ETL144" s="488"/>
      <c r="ETM144" s="489"/>
      <c r="ETN144" s="490"/>
      <c r="ETO144" s="488"/>
      <c r="ETP144" s="488"/>
      <c r="ETQ144" s="488"/>
      <c r="ETR144" s="488"/>
      <c r="ETS144" s="488"/>
      <c r="ETT144" s="488"/>
      <c r="ETU144" s="489"/>
      <c r="ETV144" s="490"/>
      <c r="ETW144" s="488"/>
      <c r="ETX144" s="488"/>
      <c r="ETY144" s="488"/>
      <c r="ETZ144" s="488"/>
      <c r="EUA144" s="488"/>
      <c r="EUB144" s="488"/>
      <c r="EUC144" s="489"/>
      <c r="EUD144" s="490"/>
      <c r="EUE144" s="488"/>
      <c r="EUF144" s="488"/>
      <c r="EUG144" s="488"/>
      <c r="EUH144" s="488"/>
      <c r="EUI144" s="488"/>
      <c r="EUJ144" s="488"/>
      <c r="EUK144" s="489"/>
      <c r="EUL144" s="490"/>
      <c r="EUM144" s="488"/>
      <c r="EUN144" s="488"/>
      <c r="EUO144" s="488"/>
      <c r="EUP144" s="488"/>
      <c r="EUQ144" s="488"/>
      <c r="EUR144" s="488"/>
      <c r="EUS144" s="489"/>
      <c r="EUT144" s="490"/>
      <c r="EUU144" s="488"/>
      <c r="EUV144" s="488"/>
      <c r="EUW144" s="488"/>
      <c r="EUX144" s="488"/>
      <c r="EUY144" s="488"/>
      <c r="EUZ144" s="488"/>
      <c r="EVA144" s="489"/>
      <c r="EVB144" s="490"/>
      <c r="EVC144" s="488"/>
      <c r="EVD144" s="488"/>
      <c r="EVE144" s="488"/>
      <c r="EVF144" s="488"/>
      <c r="EVG144" s="488"/>
      <c r="EVH144" s="488"/>
      <c r="EVI144" s="489"/>
      <c r="EVJ144" s="490"/>
      <c r="EVK144" s="488"/>
      <c r="EVL144" s="488"/>
      <c r="EVM144" s="488"/>
      <c r="EVN144" s="488"/>
      <c r="EVO144" s="488"/>
      <c r="EVP144" s="488"/>
      <c r="EVQ144" s="489"/>
      <c r="EVR144" s="490"/>
      <c r="EVS144" s="488"/>
      <c r="EVT144" s="488"/>
      <c r="EVU144" s="488"/>
      <c r="EVV144" s="488"/>
      <c r="EVW144" s="488"/>
      <c r="EVX144" s="488"/>
      <c r="EVY144" s="489"/>
      <c r="EVZ144" s="490"/>
      <c r="EWA144" s="488"/>
      <c r="EWB144" s="488"/>
      <c r="EWC144" s="488"/>
      <c r="EWD144" s="488"/>
      <c r="EWE144" s="488"/>
      <c r="EWF144" s="488"/>
      <c r="EWG144" s="489"/>
      <c r="EWH144" s="490"/>
      <c r="EWI144" s="488"/>
      <c r="EWJ144" s="488"/>
      <c r="EWK144" s="488"/>
      <c r="EWL144" s="488"/>
      <c r="EWM144" s="488"/>
      <c r="EWN144" s="488"/>
      <c r="EWO144" s="489"/>
      <c r="EWP144" s="490"/>
      <c r="EWQ144" s="488"/>
      <c r="EWR144" s="488"/>
      <c r="EWS144" s="488"/>
      <c r="EWT144" s="488"/>
      <c r="EWU144" s="488"/>
      <c r="EWV144" s="488"/>
      <c r="EWW144" s="489"/>
      <c r="EWX144" s="490"/>
      <c r="EWY144" s="488"/>
      <c r="EWZ144" s="488"/>
      <c r="EXA144" s="488"/>
      <c r="EXB144" s="488"/>
      <c r="EXC144" s="488"/>
      <c r="EXD144" s="488"/>
      <c r="EXE144" s="489"/>
      <c r="EXF144" s="490"/>
      <c r="EXG144" s="488"/>
      <c r="EXH144" s="488"/>
      <c r="EXI144" s="488"/>
      <c r="EXJ144" s="488"/>
      <c r="EXK144" s="488"/>
      <c r="EXL144" s="488"/>
      <c r="EXM144" s="489"/>
      <c r="EXN144" s="490"/>
      <c r="EXO144" s="488"/>
      <c r="EXP144" s="488"/>
      <c r="EXQ144" s="488"/>
      <c r="EXR144" s="488"/>
      <c r="EXS144" s="488"/>
      <c r="EXT144" s="488"/>
      <c r="EXU144" s="489"/>
      <c r="EXV144" s="490"/>
      <c r="EXW144" s="488"/>
      <c r="EXX144" s="488"/>
      <c r="EXY144" s="488"/>
      <c r="EXZ144" s="488"/>
      <c r="EYA144" s="488"/>
      <c r="EYB144" s="488"/>
      <c r="EYC144" s="489"/>
      <c r="EYD144" s="490"/>
      <c r="EYE144" s="488"/>
      <c r="EYF144" s="488"/>
      <c r="EYG144" s="488"/>
      <c r="EYH144" s="488"/>
      <c r="EYI144" s="488"/>
      <c r="EYJ144" s="488"/>
      <c r="EYK144" s="489"/>
      <c r="EYL144" s="490"/>
      <c r="EYM144" s="488"/>
      <c r="EYN144" s="488"/>
      <c r="EYO144" s="488"/>
      <c r="EYP144" s="488"/>
      <c r="EYQ144" s="488"/>
      <c r="EYR144" s="488"/>
      <c r="EYS144" s="489"/>
      <c r="EYT144" s="490"/>
      <c r="EYU144" s="488"/>
      <c r="EYV144" s="488"/>
      <c r="EYW144" s="488"/>
      <c r="EYX144" s="488"/>
      <c r="EYY144" s="488"/>
      <c r="EYZ144" s="488"/>
      <c r="EZA144" s="489"/>
      <c r="EZB144" s="490"/>
      <c r="EZC144" s="488"/>
      <c r="EZD144" s="488"/>
      <c r="EZE144" s="488"/>
      <c r="EZF144" s="488"/>
      <c r="EZG144" s="488"/>
      <c r="EZH144" s="488"/>
      <c r="EZI144" s="489"/>
      <c r="EZJ144" s="490"/>
      <c r="EZK144" s="488"/>
      <c r="EZL144" s="488"/>
      <c r="EZM144" s="488"/>
      <c r="EZN144" s="488"/>
      <c r="EZO144" s="488"/>
      <c r="EZP144" s="488"/>
      <c r="EZQ144" s="489"/>
      <c r="EZR144" s="490"/>
      <c r="EZS144" s="488"/>
      <c r="EZT144" s="488"/>
      <c r="EZU144" s="488"/>
      <c r="EZV144" s="488"/>
      <c r="EZW144" s="488"/>
      <c r="EZX144" s="488"/>
      <c r="EZY144" s="489"/>
      <c r="EZZ144" s="490"/>
      <c r="FAA144" s="488"/>
      <c r="FAB144" s="488"/>
      <c r="FAC144" s="488"/>
      <c r="FAD144" s="488"/>
      <c r="FAE144" s="488"/>
      <c r="FAF144" s="488"/>
      <c r="FAG144" s="489"/>
      <c r="FAH144" s="490"/>
      <c r="FAI144" s="488"/>
      <c r="FAJ144" s="488"/>
      <c r="FAK144" s="488"/>
      <c r="FAL144" s="488"/>
      <c r="FAM144" s="488"/>
      <c r="FAN144" s="488"/>
      <c r="FAO144" s="489"/>
      <c r="FAP144" s="490"/>
      <c r="FAQ144" s="488"/>
      <c r="FAR144" s="488"/>
      <c r="FAS144" s="488"/>
      <c r="FAT144" s="488"/>
      <c r="FAU144" s="488"/>
      <c r="FAV144" s="488"/>
      <c r="FAW144" s="489"/>
      <c r="FAX144" s="490"/>
      <c r="FAY144" s="488"/>
      <c r="FAZ144" s="488"/>
      <c r="FBA144" s="488"/>
      <c r="FBB144" s="488"/>
      <c r="FBC144" s="488"/>
      <c r="FBD144" s="488"/>
      <c r="FBE144" s="489"/>
      <c r="FBF144" s="490"/>
      <c r="FBG144" s="488"/>
      <c r="FBH144" s="488"/>
      <c r="FBI144" s="488"/>
      <c r="FBJ144" s="488"/>
      <c r="FBK144" s="488"/>
      <c r="FBL144" s="488"/>
      <c r="FBM144" s="489"/>
      <c r="FBN144" s="490"/>
      <c r="FBO144" s="488"/>
      <c r="FBP144" s="488"/>
      <c r="FBQ144" s="488"/>
      <c r="FBR144" s="488"/>
      <c r="FBS144" s="488"/>
      <c r="FBT144" s="488"/>
      <c r="FBU144" s="489"/>
      <c r="FBV144" s="490"/>
      <c r="FBW144" s="488"/>
      <c r="FBX144" s="488"/>
      <c r="FBY144" s="488"/>
      <c r="FBZ144" s="488"/>
      <c r="FCA144" s="488"/>
      <c r="FCB144" s="488"/>
      <c r="FCC144" s="489"/>
      <c r="FCD144" s="490"/>
      <c r="FCE144" s="488"/>
      <c r="FCF144" s="488"/>
      <c r="FCG144" s="488"/>
      <c r="FCH144" s="488"/>
      <c r="FCI144" s="488"/>
      <c r="FCJ144" s="488"/>
      <c r="FCK144" s="489"/>
      <c r="FCL144" s="490"/>
      <c r="FCM144" s="488"/>
      <c r="FCN144" s="488"/>
      <c r="FCO144" s="488"/>
      <c r="FCP144" s="488"/>
      <c r="FCQ144" s="488"/>
      <c r="FCR144" s="488"/>
      <c r="FCS144" s="489"/>
      <c r="FCT144" s="490"/>
      <c r="FCU144" s="488"/>
      <c r="FCV144" s="488"/>
      <c r="FCW144" s="488"/>
      <c r="FCX144" s="488"/>
      <c r="FCY144" s="488"/>
      <c r="FCZ144" s="488"/>
      <c r="FDA144" s="489"/>
      <c r="FDB144" s="490"/>
      <c r="FDC144" s="488"/>
      <c r="FDD144" s="488"/>
      <c r="FDE144" s="488"/>
      <c r="FDF144" s="488"/>
      <c r="FDG144" s="488"/>
      <c r="FDH144" s="488"/>
      <c r="FDI144" s="489"/>
      <c r="FDJ144" s="490"/>
      <c r="FDK144" s="488"/>
      <c r="FDL144" s="488"/>
      <c r="FDM144" s="488"/>
      <c r="FDN144" s="488"/>
      <c r="FDO144" s="488"/>
      <c r="FDP144" s="488"/>
      <c r="FDQ144" s="489"/>
      <c r="FDR144" s="490"/>
      <c r="FDS144" s="488"/>
      <c r="FDT144" s="488"/>
      <c r="FDU144" s="488"/>
      <c r="FDV144" s="488"/>
      <c r="FDW144" s="488"/>
      <c r="FDX144" s="488"/>
      <c r="FDY144" s="489"/>
      <c r="FDZ144" s="490"/>
      <c r="FEA144" s="488"/>
      <c r="FEB144" s="488"/>
      <c r="FEC144" s="488"/>
      <c r="FED144" s="488"/>
      <c r="FEE144" s="488"/>
      <c r="FEF144" s="488"/>
      <c r="FEG144" s="489"/>
      <c r="FEH144" s="490"/>
      <c r="FEI144" s="488"/>
      <c r="FEJ144" s="488"/>
      <c r="FEK144" s="488"/>
      <c r="FEL144" s="488"/>
      <c r="FEM144" s="488"/>
      <c r="FEN144" s="488"/>
      <c r="FEO144" s="489"/>
      <c r="FEP144" s="490"/>
      <c r="FEQ144" s="488"/>
      <c r="FER144" s="488"/>
      <c r="FES144" s="488"/>
      <c r="FET144" s="488"/>
      <c r="FEU144" s="488"/>
      <c r="FEV144" s="488"/>
      <c r="FEW144" s="489"/>
      <c r="FEX144" s="490"/>
      <c r="FEY144" s="488"/>
      <c r="FEZ144" s="488"/>
      <c r="FFA144" s="488"/>
      <c r="FFB144" s="488"/>
      <c r="FFC144" s="488"/>
      <c r="FFD144" s="488"/>
      <c r="FFE144" s="489"/>
      <c r="FFF144" s="490"/>
      <c r="FFG144" s="488"/>
      <c r="FFH144" s="488"/>
      <c r="FFI144" s="488"/>
      <c r="FFJ144" s="488"/>
      <c r="FFK144" s="488"/>
      <c r="FFL144" s="488"/>
      <c r="FFM144" s="489"/>
      <c r="FFN144" s="490"/>
      <c r="FFO144" s="488"/>
      <c r="FFP144" s="488"/>
      <c r="FFQ144" s="488"/>
      <c r="FFR144" s="488"/>
      <c r="FFS144" s="488"/>
      <c r="FFT144" s="488"/>
      <c r="FFU144" s="489"/>
      <c r="FFV144" s="490"/>
      <c r="FFW144" s="488"/>
      <c r="FFX144" s="488"/>
      <c r="FFY144" s="488"/>
      <c r="FFZ144" s="488"/>
      <c r="FGA144" s="488"/>
      <c r="FGB144" s="488"/>
      <c r="FGC144" s="489"/>
      <c r="FGD144" s="490"/>
      <c r="FGE144" s="488"/>
      <c r="FGF144" s="488"/>
      <c r="FGG144" s="488"/>
      <c r="FGH144" s="488"/>
      <c r="FGI144" s="488"/>
      <c r="FGJ144" s="488"/>
      <c r="FGK144" s="489"/>
      <c r="FGL144" s="490"/>
      <c r="FGM144" s="488"/>
      <c r="FGN144" s="488"/>
      <c r="FGO144" s="488"/>
      <c r="FGP144" s="488"/>
      <c r="FGQ144" s="488"/>
      <c r="FGR144" s="488"/>
      <c r="FGS144" s="489"/>
      <c r="FGT144" s="490"/>
      <c r="FGU144" s="488"/>
      <c r="FGV144" s="488"/>
      <c r="FGW144" s="488"/>
      <c r="FGX144" s="488"/>
      <c r="FGY144" s="488"/>
      <c r="FGZ144" s="488"/>
      <c r="FHA144" s="489"/>
      <c r="FHB144" s="490"/>
      <c r="FHC144" s="488"/>
      <c r="FHD144" s="488"/>
      <c r="FHE144" s="488"/>
      <c r="FHF144" s="488"/>
      <c r="FHG144" s="488"/>
      <c r="FHH144" s="488"/>
      <c r="FHI144" s="489"/>
      <c r="FHJ144" s="490"/>
      <c r="FHK144" s="488"/>
      <c r="FHL144" s="488"/>
      <c r="FHM144" s="488"/>
      <c r="FHN144" s="488"/>
      <c r="FHO144" s="488"/>
      <c r="FHP144" s="488"/>
      <c r="FHQ144" s="489"/>
      <c r="FHR144" s="490"/>
      <c r="FHS144" s="488"/>
      <c r="FHT144" s="488"/>
      <c r="FHU144" s="488"/>
      <c r="FHV144" s="488"/>
      <c r="FHW144" s="488"/>
      <c r="FHX144" s="488"/>
      <c r="FHY144" s="489"/>
      <c r="FHZ144" s="490"/>
      <c r="FIA144" s="488"/>
      <c r="FIB144" s="488"/>
      <c r="FIC144" s="488"/>
      <c r="FID144" s="488"/>
      <c r="FIE144" s="488"/>
      <c r="FIF144" s="488"/>
      <c r="FIG144" s="489"/>
      <c r="FIH144" s="490"/>
      <c r="FII144" s="488"/>
      <c r="FIJ144" s="488"/>
      <c r="FIK144" s="488"/>
      <c r="FIL144" s="488"/>
      <c r="FIM144" s="488"/>
      <c r="FIN144" s="488"/>
      <c r="FIO144" s="489"/>
      <c r="FIP144" s="490"/>
      <c r="FIQ144" s="488"/>
      <c r="FIR144" s="488"/>
      <c r="FIS144" s="488"/>
      <c r="FIT144" s="488"/>
      <c r="FIU144" s="488"/>
      <c r="FIV144" s="488"/>
      <c r="FIW144" s="489"/>
      <c r="FIX144" s="490"/>
      <c r="FIY144" s="488"/>
      <c r="FIZ144" s="488"/>
      <c r="FJA144" s="488"/>
      <c r="FJB144" s="488"/>
      <c r="FJC144" s="488"/>
      <c r="FJD144" s="488"/>
      <c r="FJE144" s="489"/>
      <c r="FJF144" s="490"/>
      <c r="FJG144" s="488"/>
      <c r="FJH144" s="488"/>
      <c r="FJI144" s="488"/>
      <c r="FJJ144" s="488"/>
      <c r="FJK144" s="488"/>
      <c r="FJL144" s="488"/>
      <c r="FJM144" s="489"/>
      <c r="FJN144" s="490"/>
      <c r="FJO144" s="488"/>
      <c r="FJP144" s="488"/>
      <c r="FJQ144" s="488"/>
      <c r="FJR144" s="488"/>
      <c r="FJS144" s="488"/>
      <c r="FJT144" s="488"/>
      <c r="FJU144" s="489"/>
      <c r="FJV144" s="490"/>
      <c r="FJW144" s="488"/>
      <c r="FJX144" s="488"/>
      <c r="FJY144" s="488"/>
      <c r="FJZ144" s="488"/>
      <c r="FKA144" s="488"/>
      <c r="FKB144" s="488"/>
      <c r="FKC144" s="489"/>
      <c r="FKD144" s="490"/>
      <c r="FKE144" s="488"/>
      <c r="FKF144" s="488"/>
      <c r="FKG144" s="488"/>
      <c r="FKH144" s="488"/>
      <c r="FKI144" s="488"/>
      <c r="FKJ144" s="488"/>
      <c r="FKK144" s="489"/>
      <c r="FKL144" s="490"/>
      <c r="FKM144" s="488"/>
      <c r="FKN144" s="488"/>
      <c r="FKO144" s="488"/>
      <c r="FKP144" s="488"/>
      <c r="FKQ144" s="488"/>
      <c r="FKR144" s="488"/>
      <c r="FKS144" s="489"/>
      <c r="FKT144" s="490"/>
      <c r="FKU144" s="488"/>
      <c r="FKV144" s="488"/>
      <c r="FKW144" s="488"/>
      <c r="FKX144" s="488"/>
      <c r="FKY144" s="488"/>
      <c r="FKZ144" s="488"/>
      <c r="FLA144" s="489"/>
      <c r="FLB144" s="490"/>
      <c r="FLC144" s="488"/>
      <c r="FLD144" s="488"/>
      <c r="FLE144" s="488"/>
      <c r="FLF144" s="488"/>
      <c r="FLG144" s="488"/>
      <c r="FLH144" s="488"/>
      <c r="FLI144" s="489"/>
      <c r="FLJ144" s="490"/>
      <c r="FLK144" s="488"/>
      <c r="FLL144" s="488"/>
      <c r="FLM144" s="488"/>
      <c r="FLN144" s="488"/>
      <c r="FLO144" s="488"/>
      <c r="FLP144" s="488"/>
      <c r="FLQ144" s="489"/>
      <c r="FLR144" s="490"/>
      <c r="FLS144" s="488"/>
      <c r="FLT144" s="488"/>
      <c r="FLU144" s="488"/>
      <c r="FLV144" s="488"/>
      <c r="FLW144" s="488"/>
      <c r="FLX144" s="488"/>
      <c r="FLY144" s="489"/>
      <c r="FLZ144" s="490"/>
      <c r="FMA144" s="488"/>
      <c r="FMB144" s="488"/>
      <c r="FMC144" s="488"/>
      <c r="FMD144" s="488"/>
      <c r="FME144" s="488"/>
      <c r="FMF144" s="488"/>
      <c r="FMG144" s="489"/>
      <c r="FMH144" s="490"/>
      <c r="FMI144" s="488"/>
      <c r="FMJ144" s="488"/>
      <c r="FMK144" s="488"/>
      <c r="FML144" s="488"/>
      <c r="FMM144" s="488"/>
      <c r="FMN144" s="488"/>
      <c r="FMO144" s="489"/>
      <c r="FMP144" s="490"/>
      <c r="FMQ144" s="488"/>
      <c r="FMR144" s="488"/>
      <c r="FMS144" s="488"/>
      <c r="FMT144" s="488"/>
      <c r="FMU144" s="488"/>
      <c r="FMV144" s="488"/>
      <c r="FMW144" s="489"/>
      <c r="FMX144" s="490"/>
      <c r="FMY144" s="488"/>
      <c r="FMZ144" s="488"/>
      <c r="FNA144" s="488"/>
      <c r="FNB144" s="488"/>
      <c r="FNC144" s="488"/>
      <c r="FND144" s="488"/>
      <c r="FNE144" s="489"/>
      <c r="FNF144" s="490"/>
      <c r="FNG144" s="488"/>
      <c r="FNH144" s="488"/>
      <c r="FNI144" s="488"/>
      <c r="FNJ144" s="488"/>
      <c r="FNK144" s="488"/>
      <c r="FNL144" s="488"/>
      <c r="FNM144" s="489"/>
      <c r="FNN144" s="490"/>
      <c r="FNO144" s="488"/>
      <c r="FNP144" s="488"/>
      <c r="FNQ144" s="488"/>
      <c r="FNR144" s="488"/>
      <c r="FNS144" s="488"/>
      <c r="FNT144" s="488"/>
      <c r="FNU144" s="489"/>
      <c r="FNV144" s="490"/>
      <c r="FNW144" s="488"/>
      <c r="FNX144" s="488"/>
      <c r="FNY144" s="488"/>
      <c r="FNZ144" s="488"/>
      <c r="FOA144" s="488"/>
      <c r="FOB144" s="488"/>
      <c r="FOC144" s="489"/>
      <c r="FOD144" s="490"/>
      <c r="FOE144" s="488"/>
      <c r="FOF144" s="488"/>
      <c r="FOG144" s="488"/>
      <c r="FOH144" s="488"/>
      <c r="FOI144" s="488"/>
      <c r="FOJ144" s="488"/>
      <c r="FOK144" s="489"/>
      <c r="FOL144" s="490"/>
      <c r="FOM144" s="488"/>
      <c r="FON144" s="488"/>
      <c r="FOO144" s="488"/>
      <c r="FOP144" s="488"/>
      <c r="FOQ144" s="488"/>
      <c r="FOR144" s="488"/>
      <c r="FOS144" s="489"/>
      <c r="FOT144" s="490"/>
      <c r="FOU144" s="488"/>
      <c r="FOV144" s="488"/>
      <c r="FOW144" s="488"/>
      <c r="FOX144" s="488"/>
      <c r="FOY144" s="488"/>
      <c r="FOZ144" s="488"/>
      <c r="FPA144" s="489"/>
      <c r="FPB144" s="490"/>
      <c r="FPC144" s="488"/>
      <c r="FPD144" s="488"/>
      <c r="FPE144" s="488"/>
      <c r="FPF144" s="488"/>
      <c r="FPG144" s="488"/>
      <c r="FPH144" s="488"/>
      <c r="FPI144" s="489"/>
      <c r="FPJ144" s="490"/>
      <c r="FPK144" s="488"/>
      <c r="FPL144" s="488"/>
      <c r="FPM144" s="488"/>
      <c r="FPN144" s="488"/>
      <c r="FPO144" s="488"/>
      <c r="FPP144" s="488"/>
      <c r="FPQ144" s="489"/>
      <c r="FPR144" s="490"/>
      <c r="FPS144" s="488"/>
      <c r="FPT144" s="488"/>
      <c r="FPU144" s="488"/>
      <c r="FPV144" s="488"/>
      <c r="FPW144" s="488"/>
      <c r="FPX144" s="488"/>
      <c r="FPY144" s="489"/>
      <c r="FPZ144" s="490"/>
      <c r="FQA144" s="488"/>
      <c r="FQB144" s="488"/>
      <c r="FQC144" s="488"/>
      <c r="FQD144" s="488"/>
      <c r="FQE144" s="488"/>
      <c r="FQF144" s="488"/>
      <c r="FQG144" s="489"/>
      <c r="FQH144" s="490"/>
      <c r="FQI144" s="488"/>
      <c r="FQJ144" s="488"/>
      <c r="FQK144" s="488"/>
      <c r="FQL144" s="488"/>
      <c r="FQM144" s="488"/>
      <c r="FQN144" s="488"/>
      <c r="FQO144" s="489"/>
      <c r="FQP144" s="490"/>
      <c r="FQQ144" s="488"/>
      <c r="FQR144" s="488"/>
      <c r="FQS144" s="488"/>
      <c r="FQT144" s="488"/>
      <c r="FQU144" s="488"/>
      <c r="FQV144" s="488"/>
      <c r="FQW144" s="489"/>
      <c r="FQX144" s="490"/>
      <c r="FQY144" s="488"/>
      <c r="FQZ144" s="488"/>
      <c r="FRA144" s="488"/>
      <c r="FRB144" s="488"/>
      <c r="FRC144" s="488"/>
      <c r="FRD144" s="488"/>
      <c r="FRE144" s="489"/>
      <c r="FRF144" s="490"/>
      <c r="FRG144" s="488"/>
      <c r="FRH144" s="488"/>
      <c r="FRI144" s="488"/>
      <c r="FRJ144" s="488"/>
      <c r="FRK144" s="488"/>
      <c r="FRL144" s="488"/>
      <c r="FRM144" s="489"/>
      <c r="FRN144" s="490"/>
      <c r="FRO144" s="488"/>
      <c r="FRP144" s="488"/>
      <c r="FRQ144" s="488"/>
      <c r="FRR144" s="488"/>
      <c r="FRS144" s="488"/>
      <c r="FRT144" s="488"/>
      <c r="FRU144" s="489"/>
      <c r="FRV144" s="490"/>
      <c r="FRW144" s="488"/>
      <c r="FRX144" s="488"/>
      <c r="FRY144" s="488"/>
      <c r="FRZ144" s="488"/>
      <c r="FSA144" s="488"/>
      <c r="FSB144" s="488"/>
      <c r="FSC144" s="489"/>
      <c r="FSD144" s="490"/>
      <c r="FSE144" s="488"/>
      <c r="FSF144" s="488"/>
      <c r="FSG144" s="488"/>
      <c r="FSH144" s="488"/>
      <c r="FSI144" s="488"/>
      <c r="FSJ144" s="488"/>
      <c r="FSK144" s="489"/>
      <c r="FSL144" s="490"/>
      <c r="FSM144" s="488"/>
      <c r="FSN144" s="488"/>
      <c r="FSO144" s="488"/>
      <c r="FSP144" s="488"/>
      <c r="FSQ144" s="488"/>
      <c r="FSR144" s="488"/>
      <c r="FSS144" s="489"/>
      <c r="FST144" s="490"/>
      <c r="FSU144" s="488"/>
      <c r="FSV144" s="488"/>
      <c r="FSW144" s="488"/>
      <c r="FSX144" s="488"/>
      <c r="FSY144" s="488"/>
      <c r="FSZ144" s="488"/>
      <c r="FTA144" s="489"/>
      <c r="FTB144" s="490"/>
      <c r="FTC144" s="488"/>
      <c r="FTD144" s="488"/>
      <c r="FTE144" s="488"/>
      <c r="FTF144" s="488"/>
      <c r="FTG144" s="488"/>
      <c r="FTH144" s="488"/>
      <c r="FTI144" s="489"/>
      <c r="FTJ144" s="490"/>
      <c r="FTK144" s="488"/>
      <c r="FTL144" s="488"/>
      <c r="FTM144" s="488"/>
      <c r="FTN144" s="488"/>
      <c r="FTO144" s="488"/>
      <c r="FTP144" s="488"/>
      <c r="FTQ144" s="489"/>
      <c r="FTR144" s="490"/>
      <c r="FTS144" s="488"/>
      <c r="FTT144" s="488"/>
      <c r="FTU144" s="488"/>
      <c r="FTV144" s="488"/>
      <c r="FTW144" s="488"/>
      <c r="FTX144" s="488"/>
      <c r="FTY144" s="489"/>
      <c r="FTZ144" s="490"/>
      <c r="FUA144" s="488"/>
      <c r="FUB144" s="488"/>
      <c r="FUC144" s="488"/>
      <c r="FUD144" s="488"/>
      <c r="FUE144" s="488"/>
      <c r="FUF144" s="488"/>
      <c r="FUG144" s="489"/>
      <c r="FUH144" s="490"/>
      <c r="FUI144" s="488"/>
      <c r="FUJ144" s="488"/>
      <c r="FUK144" s="488"/>
      <c r="FUL144" s="488"/>
      <c r="FUM144" s="488"/>
      <c r="FUN144" s="488"/>
      <c r="FUO144" s="489"/>
      <c r="FUP144" s="490"/>
      <c r="FUQ144" s="488"/>
      <c r="FUR144" s="488"/>
      <c r="FUS144" s="488"/>
      <c r="FUT144" s="488"/>
      <c r="FUU144" s="488"/>
      <c r="FUV144" s="488"/>
      <c r="FUW144" s="489"/>
      <c r="FUX144" s="490"/>
      <c r="FUY144" s="488"/>
      <c r="FUZ144" s="488"/>
      <c r="FVA144" s="488"/>
      <c r="FVB144" s="488"/>
      <c r="FVC144" s="488"/>
      <c r="FVD144" s="488"/>
      <c r="FVE144" s="489"/>
      <c r="FVF144" s="490"/>
      <c r="FVG144" s="488"/>
      <c r="FVH144" s="488"/>
      <c r="FVI144" s="488"/>
      <c r="FVJ144" s="488"/>
      <c r="FVK144" s="488"/>
      <c r="FVL144" s="488"/>
      <c r="FVM144" s="489"/>
      <c r="FVN144" s="490"/>
      <c r="FVO144" s="488"/>
      <c r="FVP144" s="488"/>
      <c r="FVQ144" s="488"/>
      <c r="FVR144" s="488"/>
      <c r="FVS144" s="488"/>
      <c r="FVT144" s="488"/>
      <c r="FVU144" s="489"/>
      <c r="FVV144" s="490"/>
      <c r="FVW144" s="488"/>
      <c r="FVX144" s="488"/>
      <c r="FVY144" s="488"/>
      <c r="FVZ144" s="488"/>
      <c r="FWA144" s="488"/>
      <c r="FWB144" s="488"/>
      <c r="FWC144" s="489"/>
      <c r="FWD144" s="490"/>
      <c r="FWE144" s="488"/>
      <c r="FWF144" s="488"/>
      <c r="FWG144" s="488"/>
      <c r="FWH144" s="488"/>
      <c r="FWI144" s="488"/>
      <c r="FWJ144" s="488"/>
      <c r="FWK144" s="489"/>
      <c r="FWL144" s="490"/>
      <c r="FWM144" s="488"/>
      <c r="FWN144" s="488"/>
      <c r="FWO144" s="488"/>
      <c r="FWP144" s="488"/>
      <c r="FWQ144" s="488"/>
      <c r="FWR144" s="488"/>
      <c r="FWS144" s="489"/>
      <c r="FWT144" s="490"/>
      <c r="FWU144" s="488"/>
      <c r="FWV144" s="488"/>
      <c r="FWW144" s="488"/>
      <c r="FWX144" s="488"/>
      <c r="FWY144" s="488"/>
      <c r="FWZ144" s="488"/>
      <c r="FXA144" s="489"/>
      <c r="FXB144" s="490"/>
      <c r="FXC144" s="488"/>
      <c r="FXD144" s="488"/>
      <c r="FXE144" s="488"/>
      <c r="FXF144" s="488"/>
      <c r="FXG144" s="488"/>
      <c r="FXH144" s="488"/>
      <c r="FXI144" s="489"/>
      <c r="FXJ144" s="490"/>
      <c r="FXK144" s="488"/>
      <c r="FXL144" s="488"/>
      <c r="FXM144" s="488"/>
      <c r="FXN144" s="488"/>
      <c r="FXO144" s="488"/>
      <c r="FXP144" s="488"/>
      <c r="FXQ144" s="489"/>
      <c r="FXR144" s="490"/>
      <c r="FXS144" s="488"/>
      <c r="FXT144" s="488"/>
      <c r="FXU144" s="488"/>
      <c r="FXV144" s="488"/>
      <c r="FXW144" s="488"/>
      <c r="FXX144" s="488"/>
      <c r="FXY144" s="489"/>
      <c r="FXZ144" s="490"/>
      <c r="FYA144" s="488"/>
      <c r="FYB144" s="488"/>
      <c r="FYC144" s="488"/>
      <c r="FYD144" s="488"/>
      <c r="FYE144" s="488"/>
      <c r="FYF144" s="488"/>
      <c r="FYG144" s="489"/>
      <c r="FYH144" s="490"/>
      <c r="FYI144" s="488"/>
      <c r="FYJ144" s="488"/>
      <c r="FYK144" s="488"/>
      <c r="FYL144" s="488"/>
      <c r="FYM144" s="488"/>
      <c r="FYN144" s="488"/>
      <c r="FYO144" s="489"/>
      <c r="FYP144" s="490"/>
      <c r="FYQ144" s="488"/>
      <c r="FYR144" s="488"/>
      <c r="FYS144" s="488"/>
      <c r="FYT144" s="488"/>
      <c r="FYU144" s="488"/>
      <c r="FYV144" s="488"/>
      <c r="FYW144" s="489"/>
      <c r="FYX144" s="490"/>
      <c r="FYY144" s="488"/>
      <c r="FYZ144" s="488"/>
      <c r="FZA144" s="488"/>
      <c r="FZB144" s="488"/>
      <c r="FZC144" s="488"/>
      <c r="FZD144" s="488"/>
      <c r="FZE144" s="489"/>
      <c r="FZF144" s="490"/>
      <c r="FZG144" s="488"/>
      <c r="FZH144" s="488"/>
      <c r="FZI144" s="488"/>
      <c r="FZJ144" s="488"/>
      <c r="FZK144" s="488"/>
      <c r="FZL144" s="488"/>
      <c r="FZM144" s="489"/>
      <c r="FZN144" s="490"/>
      <c r="FZO144" s="488"/>
      <c r="FZP144" s="488"/>
      <c r="FZQ144" s="488"/>
      <c r="FZR144" s="488"/>
      <c r="FZS144" s="488"/>
      <c r="FZT144" s="488"/>
      <c r="FZU144" s="489"/>
      <c r="FZV144" s="490"/>
      <c r="FZW144" s="488"/>
      <c r="FZX144" s="488"/>
      <c r="FZY144" s="488"/>
      <c r="FZZ144" s="488"/>
      <c r="GAA144" s="488"/>
      <c r="GAB144" s="488"/>
      <c r="GAC144" s="489"/>
      <c r="GAD144" s="490"/>
      <c r="GAE144" s="488"/>
      <c r="GAF144" s="488"/>
      <c r="GAG144" s="488"/>
      <c r="GAH144" s="488"/>
      <c r="GAI144" s="488"/>
      <c r="GAJ144" s="488"/>
      <c r="GAK144" s="489"/>
      <c r="GAL144" s="490"/>
      <c r="GAM144" s="488"/>
      <c r="GAN144" s="488"/>
      <c r="GAO144" s="488"/>
      <c r="GAP144" s="488"/>
      <c r="GAQ144" s="488"/>
      <c r="GAR144" s="488"/>
      <c r="GAS144" s="489"/>
      <c r="GAT144" s="490"/>
      <c r="GAU144" s="488"/>
      <c r="GAV144" s="488"/>
      <c r="GAW144" s="488"/>
      <c r="GAX144" s="488"/>
      <c r="GAY144" s="488"/>
      <c r="GAZ144" s="488"/>
      <c r="GBA144" s="489"/>
      <c r="GBB144" s="490"/>
      <c r="GBC144" s="488"/>
      <c r="GBD144" s="488"/>
      <c r="GBE144" s="488"/>
      <c r="GBF144" s="488"/>
      <c r="GBG144" s="488"/>
      <c r="GBH144" s="488"/>
      <c r="GBI144" s="489"/>
      <c r="GBJ144" s="490"/>
      <c r="GBK144" s="488"/>
      <c r="GBL144" s="488"/>
      <c r="GBM144" s="488"/>
      <c r="GBN144" s="488"/>
      <c r="GBO144" s="488"/>
      <c r="GBP144" s="488"/>
      <c r="GBQ144" s="489"/>
      <c r="GBR144" s="490"/>
      <c r="GBS144" s="488"/>
      <c r="GBT144" s="488"/>
      <c r="GBU144" s="488"/>
      <c r="GBV144" s="488"/>
      <c r="GBW144" s="488"/>
      <c r="GBX144" s="488"/>
      <c r="GBY144" s="489"/>
      <c r="GBZ144" s="490"/>
      <c r="GCA144" s="488"/>
      <c r="GCB144" s="488"/>
      <c r="GCC144" s="488"/>
      <c r="GCD144" s="488"/>
      <c r="GCE144" s="488"/>
      <c r="GCF144" s="488"/>
      <c r="GCG144" s="489"/>
      <c r="GCH144" s="490"/>
      <c r="GCI144" s="488"/>
      <c r="GCJ144" s="488"/>
      <c r="GCK144" s="488"/>
      <c r="GCL144" s="488"/>
      <c r="GCM144" s="488"/>
      <c r="GCN144" s="488"/>
      <c r="GCO144" s="489"/>
      <c r="GCP144" s="490"/>
      <c r="GCQ144" s="488"/>
      <c r="GCR144" s="488"/>
      <c r="GCS144" s="488"/>
      <c r="GCT144" s="488"/>
      <c r="GCU144" s="488"/>
      <c r="GCV144" s="488"/>
      <c r="GCW144" s="489"/>
      <c r="GCX144" s="490"/>
      <c r="GCY144" s="488"/>
      <c r="GCZ144" s="488"/>
      <c r="GDA144" s="488"/>
      <c r="GDB144" s="488"/>
      <c r="GDC144" s="488"/>
      <c r="GDD144" s="488"/>
      <c r="GDE144" s="489"/>
      <c r="GDF144" s="490"/>
      <c r="GDG144" s="488"/>
      <c r="GDH144" s="488"/>
      <c r="GDI144" s="488"/>
      <c r="GDJ144" s="488"/>
      <c r="GDK144" s="488"/>
      <c r="GDL144" s="488"/>
      <c r="GDM144" s="489"/>
      <c r="GDN144" s="490"/>
      <c r="GDO144" s="488"/>
      <c r="GDP144" s="488"/>
      <c r="GDQ144" s="488"/>
      <c r="GDR144" s="488"/>
      <c r="GDS144" s="488"/>
      <c r="GDT144" s="488"/>
      <c r="GDU144" s="489"/>
      <c r="GDV144" s="490"/>
      <c r="GDW144" s="488"/>
      <c r="GDX144" s="488"/>
      <c r="GDY144" s="488"/>
      <c r="GDZ144" s="488"/>
      <c r="GEA144" s="488"/>
      <c r="GEB144" s="488"/>
      <c r="GEC144" s="489"/>
      <c r="GED144" s="490"/>
      <c r="GEE144" s="488"/>
      <c r="GEF144" s="488"/>
      <c r="GEG144" s="488"/>
      <c r="GEH144" s="488"/>
      <c r="GEI144" s="488"/>
      <c r="GEJ144" s="488"/>
      <c r="GEK144" s="489"/>
      <c r="GEL144" s="490"/>
      <c r="GEM144" s="488"/>
      <c r="GEN144" s="488"/>
      <c r="GEO144" s="488"/>
      <c r="GEP144" s="488"/>
      <c r="GEQ144" s="488"/>
      <c r="GER144" s="488"/>
      <c r="GES144" s="489"/>
      <c r="GET144" s="490"/>
      <c r="GEU144" s="488"/>
      <c r="GEV144" s="488"/>
      <c r="GEW144" s="488"/>
      <c r="GEX144" s="488"/>
      <c r="GEY144" s="488"/>
      <c r="GEZ144" s="488"/>
      <c r="GFA144" s="489"/>
      <c r="GFB144" s="490"/>
      <c r="GFC144" s="488"/>
      <c r="GFD144" s="488"/>
      <c r="GFE144" s="488"/>
      <c r="GFF144" s="488"/>
      <c r="GFG144" s="488"/>
      <c r="GFH144" s="488"/>
      <c r="GFI144" s="489"/>
      <c r="GFJ144" s="490"/>
      <c r="GFK144" s="488"/>
      <c r="GFL144" s="488"/>
      <c r="GFM144" s="488"/>
      <c r="GFN144" s="488"/>
      <c r="GFO144" s="488"/>
      <c r="GFP144" s="488"/>
      <c r="GFQ144" s="489"/>
      <c r="GFR144" s="490"/>
      <c r="GFS144" s="488"/>
      <c r="GFT144" s="488"/>
      <c r="GFU144" s="488"/>
      <c r="GFV144" s="488"/>
      <c r="GFW144" s="488"/>
      <c r="GFX144" s="488"/>
      <c r="GFY144" s="489"/>
      <c r="GFZ144" s="490"/>
      <c r="GGA144" s="488"/>
      <c r="GGB144" s="488"/>
      <c r="GGC144" s="488"/>
      <c r="GGD144" s="488"/>
      <c r="GGE144" s="488"/>
      <c r="GGF144" s="488"/>
      <c r="GGG144" s="489"/>
      <c r="GGH144" s="490"/>
      <c r="GGI144" s="488"/>
      <c r="GGJ144" s="488"/>
      <c r="GGK144" s="488"/>
      <c r="GGL144" s="488"/>
      <c r="GGM144" s="488"/>
      <c r="GGN144" s="488"/>
      <c r="GGO144" s="489"/>
      <c r="GGP144" s="490"/>
      <c r="GGQ144" s="488"/>
      <c r="GGR144" s="488"/>
      <c r="GGS144" s="488"/>
      <c r="GGT144" s="488"/>
      <c r="GGU144" s="488"/>
      <c r="GGV144" s="488"/>
      <c r="GGW144" s="489"/>
      <c r="GGX144" s="490"/>
      <c r="GGY144" s="488"/>
      <c r="GGZ144" s="488"/>
      <c r="GHA144" s="488"/>
      <c r="GHB144" s="488"/>
      <c r="GHC144" s="488"/>
      <c r="GHD144" s="488"/>
      <c r="GHE144" s="489"/>
      <c r="GHF144" s="490"/>
      <c r="GHG144" s="488"/>
      <c r="GHH144" s="488"/>
      <c r="GHI144" s="488"/>
      <c r="GHJ144" s="488"/>
      <c r="GHK144" s="488"/>
      <c r="GHL144" s="488"/>
      <c r="GHM144" s="489"/>
      <c r="GHN144" s="490"/>
      <c r="GHO144" s="488"/>
      <c r="GHP144" s="488"/>
      <c r="GHQ144" s="488"/>
      <c r="GHR144" s="488"/>
      <c r="GHS144" s="488"/>
      <c r="GHT144" s="488"/>
      <c r="GHU144" s="489"/>
      <c r="GHV144" s="490"/>
      <c r="GHW144" s="488"/>
      <c r="GHX144" s="488"/>
      <c r="GHY144" s="488"/>
      <c r="GHZ144" s="488"/>
      <c r="GIA144" s="488"/>
      <c r="GIB144" s="488"/>
      <c r="GIC144" s="489"/>
      <c r="GID144" s="490"/>
      <c r="GIE144" s="488"/>
      <c r="GIF144" s="488"/>
      <c r="GIG144" s="488"/>
      <c r="GIH144" s="488"/>
      <c r="GII144" s="488"/>
      <c r="GIJ144" s="488"/>
      <c r="GIK144" s="489"/>
      <c r="GIL144" s="490"/>
      <c r="GIM144" s="488"/>
      <c r="GIN144" s="488"/>
      <c r="GIO144" s="488"/>
      <c r="GIP144" s="488"/>
      <c r="GIQ144" s="488"/>
      <c r="GIR144" s="488"/>
      <c r="GIS144" s="489"/>
      <c r="GIT144" s="490"/>
      <c r="GIU144" s="488"/>
      <c r="GIV144" s="488"/>
      <c r="GIW144" s="488"/>
      <c r="GIX144" s="488"/>
      <c r="GIY144" s="488"/>
      <c r="GIZ144" s="488"/>
      <c r="GJA144" s="489"/>
      <c r="GJB144" s="490"/>
      <c r="GJC144" s="488"/>
      <c r="GJD144" s="488"/>
      <c r="GJE144" s="488"/>
      <c r="GJF144" s="488"/>
      <c r="GJG144" s="488"/>
      <c r="GJH144" s="488"/>
      <c r="GJI144" s="489"/>
      <c r="GJJ144" s="490"/>
      <c r="GJK144" s="488"/>
      <c r="GJL144" s="488"/>
      <c r="GJM144" s="488"/>
      <c r="GJN144" s="488"/>
      <c r="GJO144" s="488"/>
      <c r="GJP144" s="488"/>
      <c r="GJQ144" s="489"/>
      <c r="GJR144" s="490"/>
      <c r="GJS144" s="488"/>
      <c r="GJT144" s="488"/>
      <c r="GJU144" s="488"/>
      <c r="GJV144" s="488"/>
      <c r="GJW144" s="488"/>
      <c r="GJX144" s="488"/>
      <c r="GJY144" s="489"/>
      <c r="GJZ144" s="490"/>
      <c r="GKA144" s="488"/>
      <c r="GKB144" s="488"/>
      <c r="GKC144" s="488"/>
      <c r="GKD144" s="488"/>
      <c r="GKE144" s="488"/>
      <c r="GKF144" s="488"/>
      <c r="GKG144" s="489"/>
      <c r="GKH144" s="490"/>
      <c r="GKI144" s="488"/>
      <c r="GKJ144" s="488"/>
      <c r="GKK144" s="488"/>
      <c r="GKL144" s="488"/>
      <c r="GKM144" s="488"/>
      <c r="GKN144" s="488"/>
      <c r="GKO144" s="489"/>
      <c r="GKP144" s="490"/>
      <c r="GKQ144" s="488"/>
      <c r="GKR144" s="488"/>
      <c r="GKS144" s="488"/>
      <c r="GKT144" s="488"/>
      <c r="GKU144" s="488"/>
      <c r="GKV144" s="488"/>
      <c r="GKW144" s="489"/>
      <c r="GKX144" s="490"/>
      <c r="GKY144" s="488"/>
      <c r="GKZ144" s="488"/>
      <c r="GLA144" s="488"/>
      <c r="GLB144" s="488"/>
      <c r="GLC144" s="488"/>
      <c r="GLD144" s="488"/>
      <c r="GLE144" s="489"/>
      <c r="GLF144" s="490"/>
      <c r="GLG144" s="488"/>
      <c r="GLH144" s="488"/>
      <c r="GLI144" s="488"/>
      <c r="GLJ144" s="488"/>
      <c r="GLK144" s="488"/>
      <c r="GLL144" s="488"/>
      <c r="GLM144" s="489"/>
      <c r="GLN144" s="490"/>
      <c r="GLO144" s="488"/>
      <c r="GLP144" s="488"/>
      <c r="GLQ144" s="488"/>
      <c r="GLR144" s="488"/>
      <c r="GLS144" s="488"/>
      <c r="GLT144" s="488"/>
      <c r="GLU144" s="489"/>
      <c r="GLV144" s="490"/>
      <c r="GLW144" s="488"/>
      <c r="GLX144" s="488"/>
      <c r="GLY144" s="488"/>
      <c r="GLZ144" s="488"/>
      <c r="GMA144" s="488"/>
      <c r="GMB144" s="488"/>
      <c r="GMC144" s="489"/>
      <c r="GMD144" s="490"/>
      <c r="GME144" s="488"/>
      <c r="GMF144" s="488"/>
      <c r="GMG144" s="488"/>
      <c r="GMH144" s="488"/>
      <c r="GMI144" s="488"/>
      <c r="GMJ144" s="488"/>
      <c r="GMK144" s="489"/>
      <c r="GML144" s="490"/>
      <c r="GMM144" s="488"/>
      <c r="GMN144" s="488"/>
      <c r="GMO144" s="488"/>
      <c r="GMP144" s="488"/>
      <c r="GMQ144" s="488"/>
      <c r="GMR144" s="488"/>
      <c r="GMS144" s="489"/>
      <c r="GMT144" s="490"/>
      <c r="GMU144" s="488"/>
      <c r="GMV144" s="488"/>
      <c r="GMW144" s="488"/>
      <c r="GMX144" s="488"/>
      <c r="GMY144" s="488"/>
      <c r="GMZ144" s="488"/>
      <c r="GNA144" s="489"/>
      <c r="GNB144" s="490"/>
      <c r="GNC144" s="488"/>
      <c r="GND144" s="488"/>
      <c r="GNE144" s="488"/>
      <c r="GNF144" s="488"/>
      <c r="GNG144" s="488"/>
      <c r="GNH144" s="488"/>
      <c r="GNI144" s="489"/>
      <c r="GNJ144" s="490"/>
      <c r="GNK144" s="488"/>
      <c r="GNL144" s="488"/>
      <c r="GNM144" s="488"/>
      <c r="GNN144" s="488"/>
      <c r="GNO144" s="488"/>
      <c r="GNP144" s="488"/>
      <c r="GNQ144" s="489"/>
      <c r="GNR144" s="490"/>
      <c r="GNS144" s="488"/>
      <c r="GNT144" s="488"/>
      <c r="GNU144" s="488"/>
      <c r="GNV144" s="488"/>
      <c r="GNW144" s="488"/>
      <c r="GNX144" s="488"/>
      <c r="GNY144" s="489"/>
      <c r="GNZ144" s="490"/>
      <c r="GOA144" s="488"/>
      <c r="GOB144" s="488"/>
      <c r="GOC144" s="488"/>
      <c r="GOD144" s="488"/>
      <c r="GOE144" s="488"/>
      <c r="GOF144" s="488"/>
      <c r="GOG144" s="489"/>
      <c r="GOH144" s="490"/>
      <c r="GOI144" s="488"/>
      <c r="GOJ144" s="488"/>
      <c r="GOK144" s="488"/>
      <c r="GOL144" s="488"/>
      <c r="GOM144" s="488"/>
      <c r="GON144" s="488"/>
      <c r="GOO144" s="489"/>
      <c r="GOP144" s="490"/>
      <c r="GOQ144" s="488"/>
      <c r="GOR144" s="488"/>
      <c r="GOS144" s="488"/>
      <c r="GOT144" s="488"/>
      <c r="GOU144" s="488"/>
      <c r="GOV144" s="488"/>
      <c r="GOW144" s="489"/>
      <c r="GOX144" s="490"/>
      <c r="GOY144" s="488"/>
      <c r="GOZ144" s="488"/>
      <c r="GPA144" s="488"/>
      <c r="GPB144" s="488"/>
      <c r="GPC144" s="488"/>
      <c r="GPD144" s="488"/>
      <c r="GPE144" s="489"/>
      <c r="GPF144" s="490"/>
      <c r="GPG144" s="488"/>
      <c r="GPH144" s="488"/>
      <c r="GPI144" s="488"/>
      <c r="GPJ144" s="488"/>
      <c r="GPK144" s="488"/>
      <c r="GPL144" s="488"/>
      <c r="GPM144" s="489"/>
      <c r="GPN144" s="490"/>
      <c r="GPO144" s="488"/>
      <c r="GPP144" s="488"/>
      <c r="GPQ144" s="488"/>
      <c r="GPR144" s="488"/>
      <c r="GPS144" s="488"/>
      <c r="GPT144" s="488"/>
      <c r="GPU144" s="489"/>
      <c r="GPV144" s="490"/>
      <c r="GPW144" s="488"/>
      <c r="GPX144" s="488"/>
      <c r="GPY144" s="488"/>
      <c r="GPZ144" s="488"/>
      <c r="GQA144" s="488"/>
      <c r="GQB144" s="488"/>
      <c r="GQC144" s="489"/>
      <c r="GQD144" s="490"/>
      <c r="GQE144" s="488"/>
      <c r="GQF144" s="488"/>
      <c r="GQG144" s="488"/>
      <c r="GQH144" s="488"/>
      <c r="GQI144" s="488"/>
      <c r="GQJ144" s="488"/>
      <c r="GQK144" s="489"/>
      <c r="GQL144" s="490"/>
      <c r="GQM144" s="488"/>
      <c r="GQN144" s="488"/>
      <c r="GQO144" s="488"/>
      <c r="GQP144" s="488"/>
      <c r="GQQ144" s="488"/>
      <c r="GQR144" s="488"/>
      <c r="GQS144" s="489"/>
      <c r="GQT144" s="490"/>
      <c r="GQU144" s="488"/>
      <c r="GQV144" s="488"/>
      <c r="GQW144" s="488"/>
      <c r="GQX144" s="488"/>
      <c r="GQY144" s="488"/>
      <c r="GQZ144" s="488"/>
      <c r="GRA144" s="489"/>
      <c r="GRB144" s="490"/>
      <c r="GRC144" s="488"/>
      <c r="GRD144" s="488"/>
      <c r="GRE144" s="488"/>
      <c r="GRF144" s="488"/>
      <c r="GRG144" s="488"/>
      <c r="GRH144" s="488"/>
      <c r="GRI144" s="489"/>
      <c r="GRJ144" s="490"/>
      <c r="GRK144" s="488"/>
      <c r="GRL144" s="488"/>
      <c r="GRM144" s="488"/>
      <c r="GRN144" s="488"/>
      <c r="GRO144" s="488"/>
      <c r="GRP144" s="488"/>
      <c r="GRQ144" s="489"/>
      <c r="GRR144" s="490"/>
      <c r="GRS144" s="488"/>
      <c r="GRT144" s="488"/>
      <c r="GRU144" s="488"/>
      <c r="GRV144" s="488"/>
      <c r="GRW144" s="488"/>
      <c r="GRX144" s="488"/>
      <c r="GRY144" s="489"/>
      <c r="GRZ144" s="490"/>
      <c r="GSA144" s="488"/>
      <c r="GSB144" s="488"/>
      <c r="GSC144" s="488"/>
      <c r="GSD144" s="488"/>
      <c r="GSE144" s="488"/>
      <c r="GSF144" s="488"/>
      <c r="GSG144" s="489"/>
      <c r="GSH144" s="490"/>
      <c r="GSI144" s="488"/>
      <c r="GSJ144" s="488"/>
      <c r="GSK144" s="488"/>
      <c r="GSL144" s="488"/>
      <c r="GSM144" s="488"/>
      <c r="GSN144" s="488"/>
      <c r="GSO144" s="489"/>
      <c r="GSP144" s="490"/>
      <c r="GSQ144" s="488"/>
      <c r="GSR144" s="488"/>
      <c r="GSS144" s="488"/>
      <c r="GST144" s="488"/>
      <c r="GSU144" s="488"/>
      <c r="GSV144" s="488"/>
      <c r="GSW144" s="489"/>
      <c r="GSX144" s="490"/>
      <c r="GSY144" s="488"/>
      <c r="GSZ144" s="488"/>
      <c r="GTA144" s="488"/>
      <c r="GTB144" s="488"/>
      <c r="GTC144" s="488"/>
      <c r="GTD144" s="488"/>
      <c r="GTE144" s="489"/>
      <c r="GTF144" s="490"/>
      <c r="GTG144" s="488"/>
      <c r="GTH144" s="488"/>
      <c r="GTI144" s="488"/>
      <c r="GTJ144" s="488"/>
      <c r="GTK144" s="488"/>
      <c r="GTL144" s="488"/>
      <c r="GTM144" s="489"/>
      <c r="GTN144" s="490"/>
      <c r="GTO144" s="488"/>
      <c r="GTP144" s="488"/>
      <c r="GTQ144" s="488"/>
      <c r="GTR144" s="488"/>
      <c r="GTS144" s="488"/>
      <c r="GTT144" s="488"/>
      <c r="GTU144" s="489"/>
      <c r="GTV144" s="490"/>
      <c r="GTW144" s="488"/>
      <c r="GTX144" s="488"/>
      <c r="GTY144" s="488"/>
      <c r="GTZ144" s="488"/>
      <c r="GUA144" s="488"/>
      <c r="GUB144" s="488"/>
      <c r="GUC144" s="489"/>
      <c r="GUD144" s="490"/>
      <c r="GUE144" s="488"/>
      <c r="GUF144" s="488"/>
      <c r="GUG144" s="488"/>
      <c r="GUH144" s="488"/>
      <c r="GUI144" s="488"/>
      <c r="GUJ144" s="488"/>
      <c r="GUK144" s="489"/>
      <c r="GUL144" s="490"/>
      <c r="GUM144" s="488"/>
      <c r="GUN144" s="488"/>
      <c r="GUO144" s="488"/>
      <c r="GUP144" s="488"/>
      <c r="GUQ144" s="488"/>
      <c r="GUR144" s="488"/>
      <c r="GUS144" s="489"/>
      <c r="GUT144" s="490"/>
      <c r="GUU144" s="488"/>
      <c r="GUV144" s="488"/>
      <c r="GUW144" s="488"/>
      <c r="GUX144" s="488"/>
      <c r="GUY144" s="488"/>
      <c r="GUZ144" s="488"/>
      <c r="GVA144" s="489"/>
      <c r="GVB144" s="490"/>
      <c r="GVC144" s="488"/>
      <c r="GVD144" s="488"/>
      <c r="GVE144" s="488"/>
      <c r="GVF144" s="488"/>
      <c r="GVG144" s="488"/>
      <c r="GVH144" s="488"/>
      <c r="GVI144" s="489"/>
      <c r="GVJ144" s="490"/>
      <c r="GVK144" s="488"/>
      <c r="GVL144" s="488"/>
      <c r="GVM144" s="488"/>
      <c r="GVN144" s="488"/>
      <c r="GVO144" s="488"/>
      <c r="GVP144" s="488"/>
      <c r="GVQ144" s="489"/>
      <c r="GVR144" s="490"/>
      <c r="GVS144" s="488"/>
      <c r="GVT144" s="488"/>
      <c r="GVU144" s="488"/>
      <c r="GVV144" s="488"/>
      <c r="GVW144" s="488"/>
      <c r="GVX144" s="488"/>
      <c r="GVY144" s="489"/>
      <c r="GVZ144" s="490"/>
      <c r="GWA144" s="488"/>
      <c r="GWB144" s="488"/>
      <c r="GWC144" s="488"/>
      <c r="GWD144" s="488"/>
      <c r="GWE144" s="488"/>
      <c r="GWF144" s="488"/>
      <c r="GWG144" s="489"/>
      <c r="GWH144" s="490"/>
      <c r="GWI144" s="488"/>
      <c r="GWJ144" s="488"/>
      <c r="GWK144" s="488"/>
      <c r="GWL144" s="488"/>
      <c r="GWM144" s="488"/>
      <c r="GWN144" s="488"/>
      <c r="GWO144" s="489"/>
      <c r="GWP144" s="490"/>
      <c r="GWQ144" s="488"/>
      <c r="GWR144" s="488"/>
      <c r="GWS144" s="488"/>
      <c r="GWT144" s="488"/>
      <c r="GWU144" s="488"/>
      <c r="GWV144" s="488"/>
      <c r="GWW144" s="489"/>
      <c r="GWX144" s="490"/>
      <c r="GWY144" s="488"/>
      <c r="GWZ144" s="488"/>
      <c r="GXA144" s="488"/>
      <c r="GXB144" s="488"/>
      <c r="GXC144" s="488"/>
      <c r="GXD144" s="488"/>
      <c r="GXE144" s="489"/>
      <c r="GXF144" s="490"/>
      <c r="GXG144" s="488"/>
      <c r="GXH144" s="488"/>
      <c r="GXI144" s="488"/>
      <c r="GXJ144" s="488"/>
      <c r="GXK144" s="488"/>
      <c r="GXL144" s="488"/>
      <c r="GXM144" s="489"/>
      <c r="GXN144" s="490"/>
      <c r="GXO144" s="488"/>
      <c r="GXP144" s="488"/>
      <c r="GXQ144" s="488"/>
      <c r="GXR144" s="488"/>
      <c r="GXS144" s="488"/>
      <c r="GXT144" s="488"/>
      <c r="GXU144" s="489"/>
      <c r="GXV144" s="490"/>
      <c r="GXW144" s="488"/>
      <c r="GXX144" s="488"/>
      <c r="GXY144" s="488"/>
      <c r="GXZ144" s="488"/>
      <c r="GYA144" s="488"/>
      <c r="GYB144" s="488"/>
      <c r="GYC144" s="489"/>
      <c r="GYD144" s="490"/>
      <c r="GYE144" s="488"/>
      <c r="GYF144" s="488"/>
      <c r="GYG144" s="488"/>
      <c r="GYH144" s="488"/>
      <c r="GYI144" s="488"/>
      <c r="GYJ144" s="488"/>
      <c r="GYK144" s="489"/>
      <c r="GYL144" s="490"/>
      <c r="GYM144" s="488"/>
      <c r="GYN144" s="488"/>
      <c r="GYO144" s="488"/>
      <c r="GYP144" s="488"/>
      <c r="GYQ144" s="488"/>
      <c r="GYR144" s="488"/>
      <c r="GYS144" s="489"/>
      <c r="GYT144" s="490"/>
      <c r="GYU144" s="488"/>
      <c r="GYV144" s="488"/>
      <c r="GYW144" s="488"/>
      <c r="GYX144" s="488"/>
      <c r="GYY144" s="488"/>
      <c r="GYZ144" s="488"/>
      <c r="GZA144" s="489"/>
      <c r="GZB144" s="490"/>
      <c r="GZC144" s="488"/>
      <c r="GZD144" s="488"/>
      <c r="GZE144" s="488"/>
      <c r="GZF144" s="488"/>
      <c r="GZG144" s="488"/>
      <c r="GZH144" s="488"/>
      <c r="GZI144" s="489"/>
      <c r="GZJ144" s="490"/>
      <c r="GZK144" s="488"/>
      <c r="GZL144" s="488"/>
      <c r="GZM144" s="488"/>
      <c r="GZN144" s="488"/>
      <c r="GZO144" s="488"/>
      <c r="GZP144" s="488"/>
      <c r="GZQ144" s="489"/>
      <c r="GZR144" s="490"/>
      <c r="GZS144" s="488"/>
      <c r="GZT144" s="488"/>
      <c r="GZU144" s="488"/>
      <c r="GZV144" s="488"/>
      <c r="GZW144" s="488"/>
      <c r="GZX144" s="488"/>
      <c r="GZY144" s="489"/>
      <c r="GZZ144" s="490"/>
      <c r="HAA144" s="488"/>
      <c r="HAB144" s="488"/>
      <c r="HAC144" s="488"/>
      <c r="HAD144" s="488"/>
      <c r="HAE144" s="488"/>
      <c r="HAF144" s="488"/>
      <c r="HAG144" s="489"/>
      <c r="HAH144" s="490"/>
      <c r="HAI144" s="488"/>
      <c r="HAJ144" s="488"/>
      <c r="HAK144" s="488"/>
      <c r="HAL144" s="488"/>
      <c r="HAM144" s="488"/>
      <c r="HAN144" s="488"/>
      <c r="HAO144" s="489"/>
      <c r="HAP144" s="490"/>
      <c r="HAQ144" s="488"/>
      <c r="HAR144" s="488"/>
      <c r="HAS144" s="488"/>
      <c r="HAT144" s="488"/>
      <c r="HAU144" s="488"/>
      <c r="HAV144" s="488"/>
      <c r="HAW144" s="489"/>
      <c r="HAX144" s="490"/>
      <c r="HAY144" s="488"/>
      <c r="HAZ144" s="488"/>
      <c r="HBA144" s="488"/>
      <c r="HBB144" s="488"/>
      <c r="HBC144" s="488"/>
      <c r="HBD144" s="488"/>
      <c r="HBE144" s="489"/>
      <c r="HBF144" s="490"/>
      <c r="HBG144" s="488"/>
      <c r="HBH144" s="488"/>
      <c r="HBI144" s="488"/>
      <c r="HBJ144" s="488"/>
      <c r="HBK144" s="488"/>
      <c r="HBL144" s="488"/>
      <c r="HBM144" s="489"/>
      <c r="HBN144" s="490"/>
      <c r="HBO144" s="488"/>
      <c r="HBP144" s="488"/>
      <c r="HBQ144" s="488"/>
      <c r="HBR144" s="488"/>
      <c r="HBS144" s="488"/>
      <c r="HBT144" s="488"/>
      <c r="HBU144" s="489"/>
      <c r="HBV144" s="490"/>
      <c r="HBW144" s="488"/>
      <c r="HBX144" s="488"/>
      <c r="HBY144" s="488"/>
      <c r="HBZ144" s="488"/>
      <c r="HCA144" s="488"/>
      <c r="HCB144" s="488"/>
      <c r="HCC144" s="489"/>
      <c r="HCD144" s="490"/>
      <c r="HCE144" s="488"/>
      <c r="HCF144" s="488"/>
      <c r="HCG144" s="488"/>
      <c r="HCH144" s="488"/>
      <c r="HCI144" s="488"/>
      <c r="HCJ144" s="488"/>
      <c r="HCK144" s="489"/>
      <c r="HCL144" s="490"/>
      <c r="HCM144" s="488"/>
      <c r="HCN144" s="488"/>
      <c r="HCO144" s="488"/>
      <c r="HCP144" s="488"/>
      <c r="HCQ144" s="488"/>
      <c r="HCR144" s="488"/>
      <c r="HCS144" s="489"/>
      <c r="HCT144" s="490"/>
      <c r="HCU144" s="488"/>
      <c r="HCV144" s="488"/>
      <c r="HCW144" s="488"/>
      <c r="HCX144" s="488"/>
      <c r="HCY144" s="488"/>
      <c r="HCZ144" s="488"/>
      <c r="HDA144" s="489"/>
      <c r="HDB144" s="490"/>
      <c r="HDC144" s="488"/>
      <c r="HDD144" s="488"/>
      <c r="HDE144" s="488"/>
      <c r="HDF144" s="488"/>
      <c r="HDG144" s="488"/>
      <c r="HDH144" s="488"/>
      <c r="HDI144" s="489"/>
      <c r="HDJ144" s="490"/>
      <c r="HDK144" s="488"/>
      <c r="HDL144" s="488"/>
      <c r="HDM144" s="488"/>
      <c r="HDN144" s="488"/>
      <c r="HDO144" s="488"/>
      <c r="HDP144" s="488"/>
      <c r="HDQ144" s="489"/>
      <c r="HDR144" s="490"/>
      <c r="HDS144" s="488"/>
      <c r="HDT144" s="488"/>
      <c r="HDU144" s="488"/>
      <c r="HDV144" s="488"/>
      <c r="HDW144" s="488"/>
      <c r="HDX144" s="488"/>
      <c r="HDY144" s="489"/>
      <c r="HDZ144" s="490"/>
      <c r="HEA144" s="488"/>
      <c r="HEB144" s="488"/>
      <c r="HEC144" s="488"/>
      <c r="HED144" s="488"/>
      <c r="HEE144" s="488"/>
      <c r="HEF144" s="488"/>
      <c r="HEG144" s="489"/>
      <c r="HEH144" s="490"/>
      <c r="HEI144" s="488"/>
      <c r="HEJ144" s="488"/>
      <c r="HEK144" s="488"/>
      <c r="HEL144" s="488"/>
      <c r="HEM144" s="488"/>
      <c r="HEN144" s="488"/>
      <c r="HEO144" s="489"/>
      <c r="HEP144" s="490"/>
      <c r="HEQ144" s="488"/>
      <c r="HER144" s="488"/>
      <c r="HES144" s="488"/>
      <c r="HET144" s="488"/>
      <c r="HEU144" s="488"/>
      <c r="HEV144" s="488"/>
      <c r="HEW144" s="489"/>
      <c r="HEX144" s="490"/>
      <c r="HEY144" s="488"/>
      <c r="HEZ144" s="488"/>
      <c r="HFA144" s="488"/>
      <c r="HFB144" s="488"/>
      <c r="HFC144" s="488"/>
      <c r="HFD144" s="488"/>
      <c r="HFE144" s="489"/>
      <c r="HFF144" s="490"/>
      <c r="HFG144" s="488"/>
      <c r="HFH144" s="488"/>
      <c r="HFI144" s="488"/>
      <c r="HFJ144" s="488"/>
      <c r="HFK144" s="488"/>
      <c r="HFL144" s="488"/>
      <c r="HFM144" s="489"/>
      <c r="HFN144" s="490"/>
      <c r="HFO144" s="488"/>
      <c r="HFP144" s="488"/>
      <c r="HFQ144" s="488"/>
      <c r="HFR144" s="488"/>
      <c r="HFS144" s="488"/>
      <c r="HFT144" s="488"/>
      <c r="HFU144" s="489"/>
      <c r="HFV144" s="490"/>
      <c r="HFW144" s="488"/>
      <c r="HFX144" s="488"/>
      <c r="HFY144" s="488"/>
      <c r="HFZ144" s="488"/>
      <c r="HGA144" s="488"/>
      <c r="HGB144" s="488"/>
      <c r="HGC144" s="489"/>
      <c r="HGD144" s="490"/>
      <c r="HGE144" s="488"/>
      <c r="HGF144" s="488"/>
      <c r="HGG144" s="488"/>
      <c r="HGH144" s="488"/>
      <c r="HGI144" s="488"/>
      <c r="HGJ144" s="488"/>
      <c r="HGK144" s="489"/>
      <c r="HGL144" s="490"/>
      <c r="HGM144" s="488"/>
      <c r="HGN144" s="488"/>
      <c r="HGO144" s="488"/>
      <c r="HGP144" s="488"/>
      <c r="HGQ144" s="488"/>
      <c r="HGR144" s="488"/>
      <c r="HGS144" s="489"/>
      <c r="HGT144" s="490"/>
      <c r="HGU144" s="488"/>
      <c r="HGV144" s="488"/>
      <c r="HGW144" s="488"/>
      <c r="HGX144" s="488"/>
      <c r="HGY144" s="488"/>
      <c r="HGZ144" s="488"/>
      <c r="HHA144" s="489"/>
      <c r="HHB144" s="490"/>
      <c r="HHC144" s="488"/>
      <c r="HHD144" s="488"/>
      <c r="HHE144" s="488"/>
      <c r="HHF144" s="488"/>
      <c r="HHG144" s="488"/>
      <c r="HHH144" s="488"/>
      <c r="HHI144" s="489"/>
      <c r="HHJ144" s="490"/>
      <c r="HHK144" s="488"/>
      <c r="HHL144" s="488"/>
      <c r="HHM144" s="488"/>
      <c r="HHN144" s="488"/>
      <c r="HHO144" s="488"/>
      <c r="HHP144" s="488"/>
      <c r="HHQ144" s="489"/>
      <c r="HHR144" s="490"/>
      <c r="HHS144" s="488"/>
      <c r="HHT144" s="488"/>
      <c r="HHU144" s="488"/>
      <c r="HHV144" s="488"/>
      <c r="HHW144" s="488"/>
      <c r="HHX144" s="488"/>
      <c r="HHY144" s="489"/>
      <c r="HHZ144" s="490"/>
      <c r="HIA144" s="488"/>
      <c r="HIB144" s="488"/>
      <c r="HIC144" s="488"/>
      <c r="HID144" s="488"/>
      <c r="HIE144" s="488"/>
      <c r="HIF144" s="488"/>
      <c r="HIG144" s="489"/>
      <c r="HIH144" s="490"/>
      <c r="HII144" s="488"/>
      <c r="HIJ144" s="488"/>
      <c r="HIK144" s="488"/>
      <c r="HIL144" s="488"/>
      <c r="HIM144" s="488"/>
      <c r="HIN144" s="488"/>
      <c r="HIO144" s="489"/>
      <c r="HIP144" s="490"/>
      <c r="HIQ144" s="488"/>
      <c r="HIR144" s="488"/>
      <c r="HIS144" s="488"/>
      <c r="HIT144" s="488"/>
      <c r="HIU144" s="488"/>
      <c r="HIV144" s="488"/>
      <c r="HIW144" s="489"/>
      <c r="HIX144" s="490"/>
      <c r="HIY144" s="488"/>
      <c r="HIZ144" s="488"/>
      <c r="HJA144" s="488"/>
      <c r="HJB144" s="488"/>
      <c r="HJC144" s="488"/>
      <c r="HJD144" s="488"/>
      <c r="HJE144" s="489"/>
      <c r="HJF144" s="490"/>
      <c r="HJG144" s="488"/>
      <c r="HJH144" s="488"/>
      <c r="HJI144" s="488"/>
      <c r="HJJ144" s="488"/>
      <c r="HJK144" s="488"/>
      <c r="HJL144" s="488"/>
      <c r="HJM144" s="489"/>
      <c r="HJN144" s="490"/>
      <c r="HJO144" s="488"/>
      <c r="HJP144" s="488"/>
      <c r="HJQ144" s="488"/>
      <c r="HJR144" s="488"/>
      <c r="HJS144" s="488"/>
      <c r="HJT144" s="488"/>
      <c r="HJU144" s="489"/>
      <c r="HJV144" s="490"/>
      <c r="HJW144" s="488"/>
      <c r="HJX144" s="488"/>
      <c r="HJY144" s="488"/>
      <c r="HJZ144" s="488"/>
      <c r="HKA144" s="488"/>
      <c r="HKB144" s="488"/>
      <c r="HKC144" s="489"/>
      <c r="HKD144" s="490"/>
      <c r="HKE144" s="488"/>
      <c r="HKF144" s="488"/>
      <c r="HKG144" s="488"/>
      <c r="HKH144" s="488"/>
      <c r="HKI144" s="488"/>
      <c r="HKJ144" s="488"/>
      <c r="HKK144" s="489"/>
      <c r="HKL144" s="490"/>
      <c r="HKM144" s="488"/>
      <c r="HKN144" s="488"/>
      <c r="HKO144" s="488"/>
      <c r="HKP144" s="488"/>
      <c r="HKQ144" s="488"/>
      <c r="HKR144" s="488"/>
      <c r="HKS144" s="489"/>
      <c r="HKT144" s="490"/>
      <c r="HKU144" s="488"/>
      <c r="HKV144" s="488"/>
      <c r="HKW144" s="488"/>
      <c r="HKX144" s="488"/>
      <c r="HKY144" s="488"/>
      <c r="HKZ144" s="488"/>
      <c r="HLA144" s="489"/>
      <c r="HLB144" s="490"/>
      <c r="HLC144" s="488"/>
      <c r="HLD144" s="488"/>
      <c r="HLE144" s="488"/>
      <c r="HLF144" s="488"/>
      <c r="HLG144" s="488"/>
      <c r="HLH144" s="488"/>
      <c r="HLI144" s="489"/>
      <c r="HLJ144" s="490"/>
      <c r="HLK144" s="488"/>
      <c r="HLL144" s="488"/>
      <c r="HLM144" s="488"/>
      <c r="HLN144" s="488"/>
      <c r="HLO144" s="488"/>
      <c r="HLP144" s="488"/>
      <c r="HLQ144" s="489"/>
      <c r="HLR144" s="490"/>
      <c r="HLS144" s="488"/>
      <c r="HLT144" s="488"/>
      <c r="HLU144" s="488"/>
      <c r="HLV144" s="488"/>
      <c r="HLW144" s="488"/>
      <c r="HLX144" s="488"/>
      <c r="HLY144" s="489"/>
      <c r="HLZ144" s="490"/>
      <c r="HMA144" s="488"/>
      <c r="HMB144" s="488"/>
      <c r="HMC144" s="488"/>
      <c r="HMD144" s="488"/>
      <c r="HME144" s="488"/>
      <c r="HMF144" s="488"/>
      <c r="HMG144" s="489"/>
      <c r="HMH144" s="490"/>
      <c r="HMI144" s="488"/>
      <c r="HMJ144" s="488"/>
      <c r="HMK144" s="488"/>
      <c r="HML144" s="488"/>
      <c r="HMM144" s="488"/>
      <c r="HMN144" s="488"/>
      <c r="HMO144" s="489"/>
      <c r="HMP144" s="490"/>
      <c r="HMQ144" s="488"/>
      <c r="HMR144" s="488"/>
      <c r="HMS144" s="488"/>
      <c r="HMT144" s="488"/>
      <c r="HMU144" s="488"/>
      <c r="HMV144" s="488"/>
      <c r="HMW144" s="489"/>
      <c r="HMX144" s="490"/>
      <c r="HMY144" s="488"/>
      <c r="HMZ144" s="488"/>
      <c r="HNA144" s="488"/>
      <c r="HNB144" s="488"/>
      <c r="HNC144" s="488"/>
      <c r="HND144" s="488"/>
      <c r="HNE144" s="489"/>
      <c r="HNF144" s="490"/>
      <c r="HNG144" s="488"/>
      <c r="HNH144" s="488"/>
      <c r="HNI144" s="488"/>
      <c r="HNJ144" s="488"/>
      <c r="HNK144" s="488"/>
      <c r="HNL144" s="488"/>
      <c r="HNM144" s="489"/>
      <c r="HNN144" s="490"/>
      <c r="HNO144" s="488"/>
      <c r="HNP144" s="488"/>
      <c r="HNQ144" s="488"/>
      <c r="HNR144" s="488"/>
      <c r="HNS144" s="488"/>
      <c r="HNT144" s="488"/>
      <c r="HNU144" s="489"/>
      <c r="HNV144" s="490"/>
      <c r="HNW144" s="488"/>
      <c r="HNX144" s="488"/>
      <c r="HNY144" s="488"/>
      <c r="HNZ144" s="488"/>
      <c r="HOA144" s="488"/>
      <c r="HOB144" s="488"/>
      <c r="HOC144" s="489"/>
      <c r="HOD144" s="490"/>
      <c r="HOE144" s="488"/>
      <c r="HOF144" s="488"/>
      <c r="HOG144" s="488"/>
      <c r="HOH144" s="488"/>
      <c r="HOI144" s="488"/>
      <c r="HOJ144" s="488"/>
      <c r="HOK144" s="489"/>
      <c r="HOL144" s="490"/>
      <c r="HOM144" s="488"/>
      <c r="HON144" s="488"/>
      <c r="HOO144" s="488"/>
      <c r="HOP144" s="488"/>
      <c r="HOQ144" s="488"/>
      <c r="HOR144" s="488"/>
      <c r="HOS144" s="489"/>
      <c r="HOT144" s="490"/>
      <c r="HOU144" s="488"/>
      <c r="HOV144" s="488"/>
      <c r="HOW144" s="488"/>
      <c r="HOX144" s="488"/>
      <c r="HOY144" s="488"/>
      <c r="HOZ144" s="488"/>
      <c r="HPA144" s="489"/>
      <c r="HPB144" s="490"/>
      <c r="HPC144" s="488"/>
      <c r="HPD144" s="488"/>
      <c r="HPE144" s="488"/>
      <c r="HPF144" s="488"/>
      <c r="HPG144" s="488"/>
      <c r="HPH144" s="488"/>
      <c r="HPI144" s="489"/>
      <c r="HPJ144" s="490"/>
      <c r="HPK144" s="488"/>
      <c r="HPL144" s="488"/>
      <c r="HPM144" s="488"/>
      <c r="HPN144" s="488"/>
      <c r="HPO144" s="488"/>
      <c r="HPP144" s="488"/>
      <c r="HPQ144" s="489"/>
      <c r="HPR144" s="490"/>
      <c r="HPS144" s="488"/>
      <c r="HPT144" s="488"/>
      <c r="HPU144" s="488"/>
      <c r="HPV144" s="488"/>
      <c r="HPW144" s="488"/>
      <c r="HPX144" s="488"/>
      <c r="HPY144" s="489"/>
      <c r="HPZ144" s="490"/>
      <c r="HQA144" s="488"/>
      <c r="HQB144" s="488"/>
      <c r="HQC144" s="488"/>
      <c r="HQD144" s="488"/>
      <c r="HQE144" s="488"/>
      <c r="HQF144" s="488"/>
      <c r="HQG144" s="489"/>
      <c r="HQH144" s="490"/>
      <c r="HQI144" s="488"/>
      <c r="HQJ144" s="488"/>
      <c r="HQK144" s="488"/>
      <c r="HQL144" s="488"/>
      <c r="HQM144" s="488"/>
      <c r="HQN144" s="488"/>
      <c r="HQO144" s="489"/>
      <c r="HQP144" s="490"/>
      <c r="HQQ144" s="488"/>
      <c r="HQR144" s="488"/>
      <c r="HQS144" s="488"/>
      <c r="HQT144" s="488"/>
      <c r="HQU144" s="488"/>
      <c r="HQV144" s="488"/>
      <c r="HQW144" s="489"/>
      <c r="HQX144" s="490"/>
      <c r="HQY144" s="488"/>
      <c r="HQZ144" s="488"/>
      <c r="HRA144" s="488"/>
      <c r="HRB144" s="488"/>
      <c r="HRC144" s="488"/>
      <c r="HRD144" s="488"/>
      <c r="HRE144" s="489"/>
      <c r="HRF144" s="490"/>
      <c r="HRG144" s="488"/>
      <c r="HRH144" s="488"/>
      <c r="HRI144" s="488"/>
      <c r="HRJ144" s="488"/>
      <c r="HRK144" s="488"/>
      <c r="HRL144" s="488"/>
      <c r="HRM144" s="489"/>
      <c r="HRN144" s="490"/>
      <c r="HRO144" s="488"/>
      <c r="HRP144" s="488"/>
      <c r="HRQ144" s="488"/>
      <c r="HRR144" s="488"/>
      <c r="HRS144" s="488"/>
      <c r="HRT144" s="488"/>
      <c r="HRU144" s="489"/>
      <c r="HRV144" s="490"/>
      <c r="HRW144" s="488"/>
      <c r="HRX144" s="488"/>
      <c r="HRY144" s="488"/>
      <c r="HRZ144" s="488"/>
      <c r="HSA144" s="488"/>
      <c r="HSB144" s="488"/>
      <c r="HSC144" s="489"/>
      <c r="HSD144" s="490"/>
      <c r="HSE144" s="488"/>
      <c r="HSF144" s="488"/>
      <c r="HSG144" s="488"/>
      <c r="HSH144" s="488"/>
      <c r="HSI144" s="488"/>
      <c r="HSJ144" s="488"/>
      <c r="HSK144" s="489"/>
      <c r="HSL144" s="490"/>
      <c r="HSM144" s="488"/>
      <c r="HSN144" s="488"/>
      <c r="HSO144" s="488"/>
      <c r="HSP144" s="488"/>
      <c r="HSQ144" s="488"/>
      <c r="HSR144" s="488"/>
      <c r="HSS144" s="489"/>
      <c r="HST144" s="490"/>
      <c r="HSU144" s="488"/>
      <c r="HSV144" s="488"/>
      <c r="HSW144" s="488"/>
      <c r="HSX144" s="488"/>
      <c r="HSY144" s="488"/>
      <c r="HSZ144" s="488"/>
      <c r="HTA144" s="489"/>
      <c r="HTB144" s="490"/>
      <c r="HTC144" s="488"/>
      <c r="HTD144" s="488"/>
      <c r="HTE144" s="488"/>
      <c r="HTF144" s="488"/>
      <c r="HTG144" s="488"/>
      <c r="HTH144" s="488"/>
      <c r="HTI144" s="489"/>
      <c r="HTJ144" s="490"/>
      <c r="HTK144" s="488"/>
      <c r="HTL144" s="488"/>
      <c r="HTM144" s="488"/>
      <c r="HTN144" s="488"/>
      <c r="HTO144" s="488"/>
      <c r="HTP144" s="488"/>
      <c r="HTQ144" s="489"/>
      <c r="HTR144" s="490"/>
      <c r="HTS144" s="488"/>
      <c r="HTT144" s="488"/>
      <c r="HTU144" s="488"/>
      <c r="HTV144" s="488"/>
      <c r="HTW144" s="488"/>
      <c r="HTX144" s="488"/>
      <c r="HTY144" s="489"/>
      <c r="HTZ144" s="490"/>
      <c r="HUA144" s="488"/>
      <c r="HUB144" s="488"/>
      <c r="HUC144" s="488"/>
      <c r="HUD144" s="488"/>
      <c r="HUE144" s="488"/>
      <c r="HUF144" s="488"/>
      <c r="HUG144" s="489"/>
      <c r="HUH144" s="490"/>
      <c r="HUI144" s="488"/>
      <c r="HUJ144" s="488"/>
      <c r="HUK144" s="488"/>
      <c r="HUL144" s="488"/>
      <c r="HUM144" s="488"/>
      <c r="HUN144" s="488"/>
      <c r="HUO144" s="489"/>
      <c r="HUP144" s="490"/>
      <c r="HUQ144" s="488"/>
      <c r="HUR144" s="488"/>
      <c r="HUS144" s="488"/>
      <c r="HUT144" s="488"/>
      <c r="HUU144" s="488"/>
      <c r="HUV144" s="488"/>
      <c r="HUW144" s="489"/>
      <c r="HUX144" s="490"/>
      <c r="HUY144" s="488"/>
      <c r="HUZ144" s="488"/>
      <c r="HVA144" s="488"/>
      <c r="HVB144" s="488"/>
      <c r="HVC144" s="488"/>
      <c r="HVD144" s="488"/>
      <c r="HVE144" s="489"/>
      <c r="HVF144" s="490"/>
      <c r="HVG144" s="488"/>
      <c r="HVH144" s="488"/>
      <c r="HVI144" s="488"/>
      <c r="HVJ144" s="488"/>
      <c r="HVK144" s="488"/>
      <c r="HVL144" s="488"/>
      <c r="HVM144" s="489"/>
      <c r="HVN144" s="490"/>
      <c r="HVO144" s="488"/>
      <c r="HVP144" s="488"/>
      <c r="HVQ144" s="488"/>
      <c r="HVR144" s="488"/>
      <c r="HVS144" s="488"/>
      <c r="HVT144" s="488"/>
      <c r="HVU144" s="489"/>
      <c r="HVV144" s="490"/>
      <c r="HVW144" s="488"/>
      <c r="HVX144" s="488"/>
      <c r="HVY144" s="488"/>
      <c r="HVZ144" s="488"/>
      <c r="HWA144" s="488"/>
      <c r="HWB144" s="488"/>
      <c r="HWC144" s="489"/>
      <c r="HWD144" s="490"/>
      <c r="HWE144" s="488"/>
      <c r="HWF144" s="488"/>
      <c r="HWG144" s="488"/>
      <c r="HWH144" s="488"/>
      <c r="HWI144" s="488"/>
      <c r="HWJ144" s="488"/>
      <c r="HWK144" s="489"/>
      <c r="HWL144" s="490"/>
      <c r="HWM144" s="488"/>
      <c r="HWN144" s="488"/>
      <c r="HWO144" s="488"/>
      <c r="HWP144" s="488"/>
      <c r="HWQ144" s="488"/>
      <c r="HWR144" s="488"/>
      <c r="HWS144" s="489"/>
      <c r="HWT144" s="490"/>
      <c r="HWU144" s="488"/>
      <c r="HWV144" s="488"/>
      <c r="HWW144" s="488"/>
      <c r="HWX144" s="488"/>
      <c r="HWY144" s="488"/>
      <c r="HWZ144" s="488"/>
      <c r="HXA144" s="489"/>
      <c r="HXB144" s="490"/>
      <c r="HXC144" s="488"/>
      <c r="HXD144" s="488"/>
      <c r="HXE144" s="488"/>
      <c r="HXF144" s="488"/>
      <c r="HXG144" s="488"/>
      <c r="HXH144" s="488"/>
      <c r="HXI144" s="489"/>
      <c r="HXJ144" s="490"/>
      <c r="HXK144" s="488"/>
      <c r="HXL144" s="488"/>
      <c r="HXM144" s="488"/>
      <c r="HXN144" s="488"/>
      <c r="HXO144" s="488"/>
      <c r="HXP144" s="488"/>
      <c r="HXQ144" s="489"/>
      <c r="HXR144" s="490"/>
      <c r="HXS144" s="488"/>
      <c r="HXT144" s="488"/>
      <c r="HXU144" s="488"/>
      <c r="HXV144" s="488"/>
      <c r="HXW144" s="488"/>
      <c r="HXX144" s="488"/>
      <c r="HXY144" s="489"/>
      <c r="HXZ144" s="490"/>
      <c r="HYA144" s="488"/>
      <c r="HYB144" s="488"/>
      <c r="HYC144" s="488"/>
      <c r="HYD144" s="488"/>
      <c r="HYE144" s="488"/>
      <c r="HYF144" s="488"/>
      <c r="HYG144" s="489"/>
      <c r="HYH144" s="490"/>
      <c r="HYI144" s="488"/>
      <c r="HYJ144" s="488"/>
      <c r="HYK144" s="488"/>
      <c r="HYL144" s="488"/>
      <c r="HYM144" s="488"/>
      <c r="HYN144" s="488"/>
      <c r="HYO144" s="489"/>
      <c r="HYP144" s="490"/>
      <c r="HYQ144" s="488"/>
      <c r="HYR144" s="488"/>
      <c r="HYS144" s="488"/>
      <c r="HYT144" s="488"/>
      <c r="HYU144" s="488"/>
      <c r="HYV144" s="488"/>
      <c r="HYW144" s="489"/>
      <c r="HYX144" s="490"/>
      <c r="HYY144" s="488"/>
      <c r="HYZ144" s="488"/>
      <c r="HZA144" s="488"/>
      <c r="HZB144" s="488"/>
      <c r="HZC144" s="488"/>
      <c r="HZD144" s="488"/>
      <c r="HZE144" s="489"/>
      <c r="HZF144" s="490"/>
      <c r="HZG144" s="488"/>
      <c r="HZH144" s="488"/>
      <c r="HZI144" s="488"/>
      <c r="HZJ144" s="488"/>
      <c r="HZK144" s="488"/>
      <c r="HZL144" s="488"/>
      <c r="HZM144" s="489"/>
      <c r="HZN144" s="490"/>
      <c r="HZO144" s="488"/>
      <c r="HZP144" s="488"/>
      <c r="HZQ144" s="488"/>
      <c r="HZR144" s="488"/>
      <c r="HZS144" s="488"/>
      <c r="HZT144" s="488"/>
      <c r="HZU144" s="489"/>
      <c r="HZV144" s="490"/>
      <c r="HZW144" s="488"/>
      <c r="HZX144" s="488"/>
      <c r="HZY144" s="488"/>
      <c r="HZZ144" s="488"/>
      <c r="IAA144" s="488"/>
      <c r="IAB144" s="488"/>
      <c r="IAC144" s="489"/>
      <c r="IAD144" s="490"/>
      <c r="IAE144" s="488"/>
      <c r="IAF144" s="488"/>
      <c r="IAG144" s="488"/>
      <c r="IAH144" s="488"/>
      <c r="IAI144" s="488"/>
      <c r="IAJ144" s="488"/>
      <c r="IAK144" s="489"/>
      <c r="IAL144" s="490"/>
      <c r="IAM144" s="488"/>
      <c r="IAN144" s="488"/>
      <c r="IAO144" s="488"/>
      <c r="IAP144" s="488"/>
      <c r="IAQ144" s="488"/>
      <c r="IAR144" s="488"/>
      <c r="IAS144" s="489"/>
      <c r="IAT144" s="490"/>
      <c r="IAU144" s="488"/>
      <c r="IAV144" s="488"/>
      <c r="IAW144" s="488"/>
      <c r="IAX144" s="488"/>
      <c r="IAY144" s="488"/>
      <c r="IAZ144" s="488"/>
      <c r="IBA144" s="489"/>
      <c r="IBB144" s="490"/>
      <c r="IBC144" s="488"/>
      <c r="IBD144" s="488"/>
      <c r="IBE144" s="488"/>
      <c r="IBF144" s="488"/>
      <c r="IBG144" s="488"/>
      <c r="IBH144" s="488"/>
      <c r="IBI144" s="489"/>
      <c r="IBJ144" s="490"/>
      <c r="IBK144" s="488"/>
      <c r="IBL144" s="488"/>
      <c r="IBM144" s="488"/>
      <c r="IBN144" s="488"/>
      <c r="IBO144" s="488"/>
      <c r="IBP144" s="488"/>
      <c r="IBQ144" s="489"/>
      <c r="IBR144" s="490"/>
      <c r="IBS144" s="488"/>
      <c r="IBT144" s="488"/>
      <c r="IBU144" s="488"/>
      <c r="IBV144" s="488"/>
      <c r="IBW144" s="488"/>
      <c r="IBX144" s="488"/>
      <c r="IBY144" s="489"/>
      <c r="IBZ144" s="490"/>
      <c r="ICA144" s="488"/>
      <c r="ICB144" s="488"/>
      <c r="ICC144" s="488"/>
      <c r="ICD144" s="488"/>
      <c r="ICE144" s="488"/>
      <c r="ICF144" s="488"/>
      <c r="ICG144" s="489"/>
      <c r="ICH144" s="490"/>
      <c r="ICI144" s="488"/>
      <c r="ICJ144" s="488"/>
      <c r="ICK144" s="488"/>
      <c r="ICL144" s="488"/>
      <c r="ICM144" s="488"/>
      <c r="ICN144" s="488"/>
      <c r="ICO144" s="489"/>
      <c r="ICP144" s="490"/>
      <c r="ICQ144" s="488"/>
      <c r="ICR144" s="488"/>
      <c r="ICS144" s="488"/>
      <c r="ICT144" s="488"/>
      <c r="ICU144" s="488"/>
      <c r="ICV144" s="488"/>
      <c r="ICW144" s="489"/>
      <c r="ICX144" s="490"/>
      <c r="ICY144" s="488"/>
      <c r="ICZ144" s="488"/>
      <c r="IDA144" s="488"/>
      <c r="IDB144" s="488"/>
      <c r="IDC144" s="488"/>
      <c r="IDD144" s="488"/>
      <c r="IDE144" s="489"/>
      <c r="IDF144" s="490"/>
      <c r="IDG144" s="488"/>
      <c r="IDH144" s="488"/>
      <c r="IDI144" s="488"/>
      <c r="IDJ144" s="488"/>
      <c r="IDK144" s="488"/>
      <c r="IDL144" s="488"/>
      <c r="IDM144" s="489"/>
      <c r="IDN144" s="490"/>
      <c r="IDO144" s="488"/>
      <c r="IDP144" s="488"/>
      <c r="IDQ144" s="488"/>
      <c r="IDR144" s="488"/>
      <c r="IDS144" s="488"/>
      <c r="IDT144" s="488"/>
      <c r="IDU144" s="489"/>
      <c r="IDV144" s="490"/>
      <c r="IDW144" s="488"/>
      <c r="IDX144" s="488"/>
      <c r="IDY144" s="488"/>
      <c r="IDZ144" s="488"/>
      <c r="IEA144" s="488"/>
      <c r="IEB144" s="488"/>
      <c r="IEC144" s="489"/>
      <c r="IED144" s="490"/>
      <c r="IEE144" s="488"/>
      <c r="IEF144" s="488"/>
      <c r="IEG144" s="488"/>
      <c r="IEH144" s="488"/>
      <c r="IEI144" s="488"/>
      <c r="IEJ144" s="488"/>
      <c r="IEK144" s="489"/>
      <c r="IEL144" s="490"/>
      <c r="IEM144" s="488"/>
      <c r="IEN144" s="488"/>
      <c r="IEO144" s="488"/>
      <c r="IEP144" s="488"/>
      <c r="IEQ144" s="488"/>
      <c r="IER144" s="488"/>
      <c r="IES144" s="489"/>
      <c r="IET144" s="490"/>
      <c r="IEU144" s="488"/>
      <c r="IEV144" s="488"/>
      <c r="IEW144" s="488"/>
      <c r="IEX144" s="488"/>
      <c r="IEY144" s="488"/>
      <c r="IEZ144" s="488"/>
      <c r="IFA144" s="489"/>
      <c r="IFB144" s="490"/>
      <c r="IFC144" s="488"/>
      <c r="IFD144" s="488"/>
      <c r="IFE144" s="488"/>
      <c r="IFF144" s="488"/>
      <c r="IFG144" s="488"/>
      <c r="IFH144" s="488"/>
      <c r="IFI144" s="489"/>
      <c r="IFJ144" s="490"/>
      <c r="IFK144" s="488"/>
      <c r="IFL144" s="488"/>
      <c r="IFM144" s="488"/>
      <c r="IFN144" s="488"/>
      <c r="IFO144" s="488"/>
      <c r="IFP144" s="488"/>
      <c r="IFQ144" s="489"/>
      <c r="IFR144" s="490"/>
      <c r="IFS144" s="488"/>
      <c r="IFT144" s="488"/>
      <c r="IFU144" s="488"/>
      <c r="IFV144" s="488"/>
      <c r="IFW144" s="488"/>
      <c r="IFX144" s="488"/>
      <c r="IFY144" s="489"/>
      <c r="IFZ144" s="490"/>
      <c r="IGA144" s="488"/>
      <c r="IGB144" s="488"/>
      <c r="IGC144" s="488"/>
      <c r="IGD144" s="488"/>
      <c r="IGE144" s="488"/>
      <c r="IGF144" s="488"/>
      <c r="IGG144" s="489"/>
      <c r="IGH144" s="490"/>
      <c r="IGI144" s="488"/>
      <c r="IGJ144" s="488"/>
      <c r="IGK144" s="488"/>
      <c r="IGL144" s="488"/>
      <c r="IGM144" s="488"/>
      <c r="IGN144" s="488"/>
      <c r="IGO144" s="489"/>
      <c r="IGP144" s="490"/>
      <c r="IGQ144" s="488"/>
      <c r="IGR144" s="488"/>
      <c r="IGS144" s="488"/>
      <c r="IGT144" s="488"/>
      <c r="IGU144" s="488"/>
      <c r="IGV144" s="488"/>
      <c r="IGW144" s="489"/>
      <c r="IGX144" s="490"/>
      <c r="IGY144" s="488"/>
      <c r="IGZ144" s="488"/>
      <c r="IHA144" s="488"/>
      <c r="IHB144" s="488"/>
      <c r="IHC144" s="488"/>
      <c r="IHD144" s="488"/>
      <c r="IHE144" s="489"/>
      <c r="IHF144" s="490"/>
      <c r="IHG144" s="488"/>
      <c r="IHH144" s="488"/>
      <c r="IHI144" s="488"/>
      <c r="IHJ144" s="488"/>
      <c r="IHK144" s="488"/>
      <c r="IHL144" s="488"/>
      <c r="IHM144" s="489"/>
      <c r="IHN144" s="490"/>
      <c r="IHO144" s="488"/>
      <c r="IHP144" s="488"/>
      <c r="IHQ144" s="488"/>
      <c r="IHR144" s="488"/>
      <c r="IHS144" s="488"/>
      <c r="IHT144" s="488"/>
      <c r="IHU144" s="489"/>
      <c r="IHV144" s="490"/>
      <c r="IHW144" s="488"/>
      <c r="IHX144" s="488"/>
      <c r="IHY144" s="488"/>
      <c r="IHZ144" s="488"/>
      <c r="IIA144" s="488"/>
      <c r="IIB144" s="488"/>
      <c r="IIC144" s="489"/>
      <c r="IID144" s="490"/>
      <c r="IIE144" s="488"/>
      <c r="IIF144" s="488"/>
      <c r="IIG144" s="488"/>
      <c r="IIH144" s="488"/>
      <c r="III144" s="488"/>
      <c r="IIJ144" s="488"/>
      <c r="IIK144" s="489"/>
      <c r="IIL144" s="490"/>
      <c r="IIM144" s="488"/>
      <c r="IIN144" s="488"/>
      <c r="IIO144" s="488"/>
      <c r="IIP144" s="488"/>
      <c r="IIQ144" s="488"/>
      <c r="IIR144" s="488"/>
      <c r="IIS144" s="489"/>
      <c r="IIT144" s="490"/>
      <c r="IIU144" s="488"/>
      <c r="IIV144" s="488"/>
      <c r="IIW144" s="488"/>
      <c r="IIX144" s="488"/>
      <c r="IIY144" s="488"/>
      <c r="IIZ144" s="488"/>
      <c r="IJA144" s="489"/>
      <c r="IJB144" s="490"/>
      <c r="IJC144" s="488"/>
      <c r="IJD144" s="488"/>
      <c r="IJE144" s="488"/>
      <c r="IJF144" s="488"/>
      <c r="IJG144" s="488"/>
      <c r="IJH144" s="488"/>
      <c r="IJI144" s="489"/>
      <c r="IJJ144" s="490"/>
      <c r="IJK144" s="488"/>
      <c r="IJL144" s="488"/>
      <c r="IJM144" s="488"/>
      <c r="IJN144" s="488"/>
      <c r="IJO144" s="488"/>
      <c r="IJP144" s="488"/>
      <c r="IJQ144" s="489"/>
      <c r="IJR144" s="490"/>
      <c r="IJS144" s="488"/>
      <c r="IJT144" s="488"/>
      <c r="IJU144" s="488"/>
      <c r="IJV144" s="488"/>
      <c r="IJW144" s="488"/>
      <c r="IJX144" s="488"/>
      <c r="IJY144" s="489"/>
      <c r="IJZ144" s="490"/>
      <c r="IKA144" s="488"/>
      <c r="IKB144" s="488"/>
      <c r="IKC144" s="488"/>
      <c r="IKD144" s="488"/>
      <c r="IKE144" s="488"/>
      <c r="IKF144" s="488"/>
      <c r="IKG144" s="489"/>
      <c r="IKH144" s="490"/>
      <c r="IKI144" s="488"/>
      <c r="IKJ144" s="488"/>
      <c r="IKK144" s="488"/>
      <c r="IKL144" s="488"/>
      <c r="IKM144" s="488"/>
      <c r="IKN144" s="488"/>
      <c r="IKO144" s="489"/>
      <c r="IKP144" s="490"/>
      <c r="IKQ144" s="488"/>
      <c r="IKR144" s="488"/>
      <c r="IKS144" s="488"/>
      <c r="IKT144" s="488"/>
      <c r="IKU144" s="488"/>
      <c r="IKV144" s="488"/>
      <c r="IKW144" s="489"/>
      <c r="IKX144" s="490"/>
      <c r="IKY144" s="488"/>
      <c r="IKZ144" s="488"/>
      <c r="ILA144" s="488"/>
      <c r="ILB144" s="488"/>
      <c r="ILC144" s="488"/>
      <c r="ILD144" s="488"/>
      <c r="ILE144" s="489"/>
      <c r="ILF144" s="490"/>
      <c r="ILG144" s="488"/>
      <c r="ILH144" s="488"/>
      <c r="ILI144" s="488"/>
      <c r="ILJ144" s="488"/>
      <c r="ILK144" s="488"/>
      <c r="ILL144" s="488"/>
      <c r="ILM144" s="489"/>
      <c r="ILN144" s="490"/>
      <c r="ILO144" s="488"/>
      <c r="ILP144" s="488"/>
      <c r="ILQ144" s="488"/>
      <c r="ILR144" s="488"/>
      <c r="ILS144" s="488"/>
      <c r="ILT144" s="488"/>
      <c r="ILU144" s="489"/>
      <c r="ILV144" s="490"/>
      <c r="ILW144" s="488"/>
      <c r="ILX144" s="488"/>
      <c r="ILY144" s="488"/>
      <c r="ILZ144" s="488"/>
      <c r="IMA144" s="488"/>
      <c r="IMB144" s="488"/>
      <c r="IMC144" s="489"/>
      <c r="IMD144" s="490"/>
      <c r="IME144" s="488"/>
      <c r="IMF144" s="488"/>
      <c r="IMG144" s="488"/>
      <c r="IMH144" s="488"/>
      <c r="IMI144" s="488"/>
      <c r="IMJ144" s="488"/>
      <c r="IMK144" s="489"/>
      <c r="IML144" s="490"/>
      <c r="IMM144" s="488"/>
      <c r="IMN144" s="488"/>
      <c r="IMO144" s="488"/>
      <c r="IMP144" s="488"/>
      <c r="IMQ144" s="488"/>
      <c r="IMR144" s="488"/>
      <c r="IMS144" s="489"/>
      <c r="IMT144" s="490"/>
      <c r="IMU144" s="488"/>
      <c r="IMV144" s="488"/>
      <c r="IMW144" s="488"/>
      <c r="IMX144" s="488"/>
      <c r="IMY144" s="488"/>
      <c r="IMZ144" s="488"/>
      <c r="INA144" s="489"/>
      <c r="INB144" s="490"/>
      <c r="INC144" s="488"/>
      <c r="IND144" s="488"/>
      <c r="INE144" s="488"/>
      <c r="INF144" s="488"/>
      <c r="ING144" s="488"/>
      <c r="INH144" s="488"/>
      <c r="INI144" s="489"/>
      <c r="INJ144" s="490"/>
      <c r="INK144" s="488"/>
      <c r="INL144" s="488"/>
      <c r="INM144" s="488"/>
      <c r="INN144" s="488"/>
      <c r="INO144" s="488"/>
      <c r="INP144" s="488"/>
      <c r="INQ144" s="489"/>
      <c r="INR144" s="490"/>
      <c r="INS144" s="488"/>
      <c r="INT144" s="488"/>
      <c r="INU144" s="488"/>
      <c r="INV144" s="488"/>
      <c r="INW144" s="488"/>
      <c r="INX144" s="488"/>
      <c r="INY144" s="489"/>
      <c r="INZ144" s="490"/>
      <c r="IOA144" s="488"/>
      <c r="IOB144" s="488"/>
      <c r="IOC144" s="488"/>
      <c r="IOD144" s="488"/>
      <c r="IOE144" s="488"/>
      <c r="IOF144" s="488"/>
      <c r="IOG144" s="489"/>
      <c r="IOH144" s="490"/>
      <c r="IOI144" s="488"/>
      <c r="IOJ144" s="488"/>
      <c r="IOK144" s="488"/>
      <c r="IOL144" s="488"/>
      <c r="IOM144" s="488"/>
      <c r="ION144" s="488"/>
      <c r="IOO144" s="489"/>
      <c r="IOP144" s="490"/>
      <c r="IOQ144" s="488"/>
      <c r="IOR144" s="488"/>
      <c r="IOS144" s="488"/>
      <c r="IOT144" s="488"/>
      <c r="IOU144" s="488"/>
      <c r="IOV144" s="488"/>
      <c r="IOW144" s="489"/>
      <c r="IOX144" s="490"/>
      <c r="IOY144" s="488"/>
      <c r="IOZ144" s="488"/>
      <c r="IPA144" s="488"/>
      <c r="IPB144" s="488"/>
      <c r="IPC144" s="488"/>
      <c r="IPD144" s="488"/>
      <c r="IPE144" s="489"/>
      <c r="IPF144" s="490"/>
      <c r="IPG144" s="488"/>
      <c r="IPH144" s="488"/>
      <c r="IPI144" s="488"/>
      <c r="IPJ144" s="488"/>
      <c r="IPK144" s="488"/>
      <c r="IPL144" s="488"/>
      <c r="IPM144" s="489"/>
      <c r="IPN144" s="490"/>
      <c r="IPO144" s="488"/>
      <c r="IPP144" s="488"/>
      <c r="IPQ144" s="488"/>
      <c r="IPR144" s="488"/>
      <c r="IPS144" s="488"/>
      <c r="IPT144" s="488"/>
      <c r="IPU144" s="489"/>
      <c r="IPV144" s="490"/>
      <c r="IPW144" s="488"/>
      <c r="IPX144" s="488"/>
      <c r="IPY144" s="488"/>
      <c r="IPZ144" s="488"/>
      <c r="IQA144" s="488"/>
      <c r="IQB144" s="488"/>
      <c r="IQC144" s="489"/>
      <c r="IQD144" s="490"/>
      <c r="IQE144" s="488"/>
      <c r="IQF144" s="488"/>
      <c r="IQG144" s="488"/>
      <c r="IQH144" s="488"/>
      <c r="IQI144" s="488"/>
      <c r="IQJ144" s="488"/>
      <c r="IQK144" s="489"/>
      <c r="IQL144" s="490"/>
      <c r="IQM144" s="488"/>
      <c r="IQN144" s="488"/>
      <c r="IQO144" s="488"/>
      <c r="IQP144" s="488"/>
      <c r="IQQ144" s="488"/>
      <c r="IQR144" s="488"/>
      <c r="IQS144" s="489"/>
      <c r="IQT144" s="490"/>
      <c r="IQU144" s="488"/>
      <c r="IQV144" s="488"/>
      <c r="IQW144" s="488"/>
      <c r="IQX144" s="488"/>
      <c r="IQY144" s="488"/>
      <c r="IQZ144" s="488"/>
      <c r="IRA144" s="489"/>
      <c r="IRB144" s="490"/>
      <c r="IRC144" s="488"/>
      <c r="IRD144" s="488"/>
      <c r="IRE144" s="488"/>
      <c r="IRF144" s="488"/>
      <c r="IRG144" s="488"/>
      <c r="IRH144" s="488"/>
      <c r="IRI144" s="489"/>
      <c r="IRJ144" s="490"/>
      <c r="IRK144" s="488"/>
      <c r="IRL144" s="488"/>
      <c r="IRM144" s="488"/>
      <c r="IRN144" s="488"/>
      <c r="IRO144" s="488"/>
      <c r="IRP144" s="488"/>
      <c r="IRQ144" s="489"/>
      <c r="IRR144" s="490"/>
      <c r="IRS144" s="488"/>
      <c r="IRT144" s="488"/>
      <c r="IRU144" s="488"/>
      <c r="IRV144" s="488"/>
      <c r="IRW144" s="488"/>
      <c r="IRX144" s="488"/>
      <c r="IRY144" s="489"/>
      <c r="IRZ144" s="490"/>
      <c r="ISA144" s="488"/>
      <c r="ISB144" s="488"/>
      <c r="ISC144" s="488"/>
      <c r="ISD144" s="488"/>
      <c r="ISE144" s="488"/>
      <c r="ISF144" s="488"/>
      <c r="ISG144" s="489"/>
      <c r="ISH144" s="490"/>
      <c r="ISI144" s="488"/>
      <c r="ISJ144" s="488"/>
      <c r="ISK144" s="488"/>
      <c r="ISL144" s="488"/>
      <c r="ISM144" s="488"/>
      <c r="ISN144" s="488"/>
      <c r="ISO144" s="489"/>
      <c r="ISP144" s="490"/>
      <c r="ISQ144" s="488"/>
      <c r="ISR144" s="488"/>
      <c r="ISS144" s="488"/>
      <c r="IST144" s="488"/>
      <c r="ISU144" s="488"/>
      <c r="ISV144" s="488"/>
      <c r="ISW144" s="489"/>
      <c r="ISX144" s="490"/>
      <c r="ISY144" s="488"/>
      <c r="ISZ144" s="488"/>
      <c r="ITA144" s="488"/>
      <c r="ITB144" s="488"/>
      <c r="ITC144" s="488"/>
      <c r="ITD144" s="488"/>
      <c r="ITE144" s="489"/>
      <c r="ITF144" s="490"/>
      <c r="ITG144" s="488"/>
      <c r="ITH144" s="488"/>
      <c r="ITI144" s="488"/>
      <c r="ITJ144" s="488"/>
      <c r="ITK144" s="488"/>
      <c r="ITL144" s="488"/>
      <c r="ITM144" s="489"/>
      <c r="ITN144" s="490"/>
      <c r="ITO144" s="488"/>
      <c r="ITP144" s="488"/>
      <c r="ITQ144" s="488"/>
      <c r="ITR144" s="488"/>
      <c r="ITS144" s="488"/>
      <c r="ITT144" s="488"/>
      <c r="ITU144" s="489"/>
      <c r="ITV144" s="490"/>
      <c r="ITW144" s="488"/>
      <c r="ITX144" s="488"/>
      <c r="ITY144" s="488"/>
      <c r="ITZ144" s="488"/>
      <c r="IUA144" s="488"/>
      <c r="IUB144" s="488"/>
      <c r="IUC144" s="489"/>
      <c r="IUD144" s="490"/>
      <c r="IUE144" s="488"/>
      <c r="IUF144" s="488"/>
      <c r="IUG144" s="488"/>
      <c r="IUH144" s="488"/>
      <c r="IUI144" s="488"/>
      <c r="IUJ144" s="488"/>
      <c r="IUK144" s="489"/>
      <c r="IUL144" s="490"/>
      <c r="IUM144" s="488"/>
      <c r="IUN144" s="488"/>
      <c r="IUO144" s="488"/>
      <c r="IUP144" s="488"/>
      <c r="IUQ144" s="488"/>
      <c r="IUR144" s="488"/>
      <c r="IUS144" s="489"/>
      <c r="IUT144" s="490"/>
      <c r="IUU144" s="488"/>
      <c r="IUV144" s="488"/>
      <c r="IUW144" s="488"/>
      <c r="IUX144" s="488"/>
      <c r="IUY144" s="488"/>
      <c r="IUZ144" s="488"/>
      <c r="IVA144" s="489"/>
      <c r="IVB144" s="490"/>
      <c r="IVC144" s="488"/>
      <c r="IVD144" s="488"/>
      <c r="IVE144" s="488"/>
      <c r="IVF144" s="488"/>
      <c r="IVG144" s="488"/>
      <c r="IVH144" s="488"/>
      <c r="IVI144" s="489"/>
      <c r="IVJ144" s="490"/>
      <c r="IVK144" s="488"/>
      <c r="IVL144" s="488"/>
      <c r="IVM144" s="488"/>
      <c r="IVN144" s="488"/>
      <c r="IVO144" s="488"/>
      <c r="IVP144" s="488"/>
      <c r="IVQ144" s="489"/>
      <c r="IVR144" s="490"/>
      <c r="IVS144" s="488"/>
      <c r="IVT144" s="488"/>
      <c r="IVU144" s="488"/>
      <c r="IVV144" s="488"/>
      <c r="IVW144" s="488"/>
      <c r="IVX144" s="488"/>
      <c r="IVY144" s="489"/>
      <c r="IVZ144" s="490"/>
      <c r="IWA144" s="488"/>
      <c r="IWB144" s="488"/>
      <c r="IWC144" s="488"/>
      <c r="IWD144" s="488"/>
      <c r="IWE144" s="488"/>
      <c r="IWF144" s="488"/>
      <c r="IWG144" s="489"/>
      <c r="IWH144" s="490"/>
      <c r="IWI144" s="488"/>
      <c r="IWJ144" s="488"/>
      <c r="IWK144" s="488"/>
      <c r="IWL144" s="488"/>
      <c r="IWM144" s="488"/>
      <c r="IWN144" s="488"/>
      <c r="IWO144" s="489"/>
      <c r="IWP144" s="490"/>
      <c r="IWQ144" s="488"/>
      <c r="IWR144" s="488"/>
      <c r="IWS144" s="488"/>
      <c r="IWT144" s="488"/>
      <c r="IWU144" s="488"/>
      <c r="IWV144" s="488"/>
      <c r="IWW144" s="489"/>
      <c r="IWX144" s="490"/>
      <c r="IWY144" s="488"/>
      <c r="IWZ144" s="488"/>
      <c r="IXA144" s="488"/>
      <c r="IXB144" s="488"/>
      <c r="IXC144" s="488"/>
      <c r="IXD144" s="488"/>
      <c r="IXE144" s="489"/>
      <c r="IXF144" s="490"/>
      <c r="IXG144" s="488"/>
      <c r="IXH144" s="488"/>
      <c r="IXI144" s="488"/>
      <c r="IXJ144" s="488"/>
      <c r="IXK144" s="488"/>
      <c r="IXL144" s="488"/>
      <c r="IXM144" s="489"/>
      <c r="IXN144" s="490"/>
      <c r="IXO144" s="488"/>
      <c r="IXP144" s="488"/>
      <c r="IXQ144" s="488"/>
      <c r="IXR144" s="488"/>
      <c r="IXS144" s="488"/>
      <c r="IXT144" s="488"/>
      <c r="IXU144" s="489"/>
      <c r="IXV144" s="490"/>
      <c r="IXW144" s="488"/>
      <c r="IXX144" s="488"/>
      <c r="IXY144" s="488"/>
      <c r="IXZ144" s="488"/>
      <c r="IYA144" s="488"/>
      <c r="IYB144" s="488"/>
      <c r="IYC144" s="489"/>
      <c r="IYD144" s="490"/>
      <c r="IYE144" s="488"/>
      <c r="IYF144" s="488"/>
      <c r="IYG144" s="488"/>
      <c r="IYH144" s="488"/>
      <c r="IYI144" s="488"/>
      <c r="IYJ144" s="488"/>
      <c r="IYK144" s="489"/>
      <c r="IYL144" s="490"/>
      <c r="IYM144" s="488"/>
      <c r="IYN144" s="488"/>
      <c r="IYO144" s="488"/>
      <c r="IYP144" s="488"/>
      <c r="IYQ144" s="488"/>
      <c r="IYR144" s="488"/>
      <c r="IYS144" s="489"/>
      <c r="IYT144" s="490"/>
      <c r="IYU144" s="488"/>
      <c r="IYV144" s="488"/>
      <c r="IYW144" s="488"/>
      <c r="IYX144" s="488"/>
      <c r="IYY144" s="488"/>
      <c r="IYZ144" s="488"/>
      <c r="IZA144" s="489"/>
      <c r="IZB144" s="490"/>
      <c r="IZC144" s="488"/>
      <c r="IZD144" s="488"/>
      <c r="IZE144" s="488"/>
      <c r="IZF144" s="488"/>
      <c r="IZG144" s="488"/>
      <c r="IZH144" s="488"/>
      <c r="IZI144" s="489"/>
      <c r="IZJ144" s="490"/>
      <c r="IZK144" s="488"/>
      <c r="IZL144" s="488"/>
      <c r="IZM144" s="488"/>
      <c r="IZN144" s="488"/>
      <c r="IZO144" s="488"/>
      <c r="IZP144" s="488"/>
      <c r="IZQ144" s="489"/>
      <c r="IZR144" s="490"/>
      <c r="IZS144" s="488"/>
      <c r="IZT144" s="488"/>
      <c r="IZU144" s="488"/>
      <c r="IZV144" s="488"/>
      <c r="IZW144" s="488"/>
      <c r="IZX144" s="488"/>
      <c r="IZY144" s="489"/>
      <c r="IZZ144" s="490"/>
      <c r="JAA144" s="488"/>
      <c r="JAB144" s="488"/>
      <c r="JAC144" s="488"/>
      <c r="JAD144" s="488"/>
      <c r="JAE144" s="488"/>
      <c r="JAF144" s="488"/>
      <c r="JAG144" s="489"/>
      <c r="JAH144" s="490"/>
      <c r="JAI144" s="488"/>
      <c r="JAJ144" s="488"/>
      <c r="JAK144" s="488"/>
      <c r="JAL144" s="488"/>
      <c r="JAM144" s="488"/>
      <c r="JAN144" s="488"/>
      <c r="JAO144" s="489"/>
      <c r="JAP144" s="490"/>
      <c r="JAQ144" s="488"/>
      <c r="JAR144" s="488"/>
      <c r="JAS144" s="488"/>
      <c r="JAT144" s="488"/>
      <c r="JAU144" s="488"/>
      <c r="JAV144" s="488"/>
      <c r="JAW144" s="489"/>
      <c r="JAX144" s="490"/>
      <c r="JAY144" s="488"/>
      <c r="JAZ144" s="488"/>
      <c r="JBA144" s="488"/>
      <c r="JBB144" s="488"/>
      <c r="JBC144" s="488"/>
      <c r="JBD144" s="488"/>
      <c r="JBE144" s="489"/>
      <c r="JBF144" s="490"/>
      <c r="JBG144" s="488"/>
      <c r="JBH144" s="488"/>
      <c r="JBI144" s="488"/>
      <c r="JBJ144" s="488"/>
      <c r="JBK144" s="488"/>
      <c r="JBL144" s="488"/>
      <c r="JBM144" s="489"/>
      <c r="JBN144" s="490"/>
      <c r="JBO144" s="488"/>
      <c r="JBP144" s="488"/>
      <c r="JBQ144" s="488"/>
      <c r="JBR144" s="488"/>
      <c r="JBS144" s="488"/>
      <c r="JBT144" s="488"/>
      <c r="JBU144" s="489"/>
      <c r="JBV144" s="490"/>
      <c r="JBW144" s="488"/>
      <c r="JBX144" s="488"/>
      <c r="JBY144" s="488"/>
      <c r="JBZ144" s="488"/>
      <c r="JCA144" s="488"/>
      <c r="JCB144" s="488"/>
      <c r="JCC144" s="489"/>
      <c r="JCD144" s="490"/>
      <c r="JCE144" s="488"/>
      <c r="JCF144" s="488"/>
      <c r="JCG144" s="488"/>
      <c r="JCH144" s="488"/>
      <c r="JCI144" s="488"/>
      <c r="JCJ144" s="488"/>
      <c r="JCK144" s="489"/>
      <c r="JCL144" s="490"/>
      <c r="JCM144" s="488"/>
      <c r="JCN144" s="488"/>
      <c r="JCO144" s="488"/>
      <c r="JCP144" s="488"/>
      <c r="JCQ144" s="488"/>
      <c r="JCR144" s="488"/>
      <c r="JCS144" s="489"/>
      <c r="JCT144" s="490"/>
      <c r="JCU144" s="488"/>
      <c r="JCV144" s="488"/>
      <c r="JCW144" s="488"/>
      <c r="JCX144" s="488"/>
      <c r="JCY144" s="488"/>
      <c r="JCZ144" s="488"/>
      <c r="JDA144" s="489"/>
      <c r="JDB144" s="490"/>
      <c r="JDC144" s="488"/>
      <c r="JDD144" s="488"/>
      <c r="JDE144" s="488"/>
      <c r="JDF144" s="488"/>
      <c r="JDG144" s="488"/>
      <c r="JDH144" s="488"/>
      <c r="JDI144" s="489"/>
      <c r="JDJ144" s="490"/>
      <c r="JDK144" s="488"/>
      <c r="JDL144" s="488"/>
      <c r="JDM144" s="488"/>
      <c r="JDN144" s="488"/>
      <c r="JDO144" s="488"/>
      <c r="JDP144" s="488"/>
      <c r="JDQ144" s="489"/>
      <c r="JDR144" s="490"/>
      <c r="JDS144" s="488"/>
      <c r="JDT144" s="488"/>
      <c r="JDU144" s="488"/>
      <c r="JDV144" s="488"/>
      <c r="JDW144" s="488"/>
      <c r="JDX144" s="488"/>
      <c r="JDY144" s="489"/>
      <c r="JDZ144" s="490"/>
      <c r="JEA144" s="488"/>
      <c r="JEB144" s="488"/>
      <c r="JEC144" s="488"/>
      <c r="JED144" s="488"/>
      <c r="JEE144" s="488"/>
      <c r="JEF144" s="488"/>
      <c r="JEG144" s="489"/>
      <c r="JEH144" s="490"/>
      <c r="JEI144" s="488"/>
      <c r="JEJ144" s="488"/>
      <c r="JEK144" s="488"/>
      <c r="JEL144" s="488"/>
      <c r="JEM144" s="488"/>
      <c r="JEN144" s="488"/>
      <c r="JEO144" s="489"/>
      <c r="JEP144" s="490"/>
      <c r="JEQ144" s="488"/>
      <c r="JER144" s="488"/>
      <c r="JES144" s="488"/>
      <c r="JET144" s="488"/>
      <c r="JEU144" s="488"/>
      <c r="JEV144" s="488"/>
      <c r="JEW144" s="489"/>
      <c r="JEX144" s="490"/>
      <c r="JEY144" s="488"/>
      <c r="JEZ144" s="488"/>
      <c r="JFA144" s="488"/>
      <c r="JFB144" s="488"/>
      <c r="JFC144" s="488"/>
      <c r="JFD144" s="488"/>
      <c r="JFE144" s="489"/>
      <c r="JFF144" s="490"/>
      <c r="JFG144" s="488"/>
      <c r="JFH144" s="488"/>
      <c r="JFI144" s="488"/>
      <c r="JFJ144" s="488"/>
      <c r="JFK144" s="488"/>
      <c r="JFL144" s="488"/>
      <c r="JFM144" s="489"/>
      <c r="JFN144" s="490"/>
      <c r="JFO144" s="488"/>
      <c r="JFP144" s="488"/>
      <c r="JFQ144" s="488"/>
      <c r="JFR144" s="488"/>
      <c r="JFS144" s="488"/>
      <c r="JFT144" s="488"/>
      <c r="JFU144" s="489"/>
      <c r="JFV144" s="490"/>
      <c r="JFW144" s="488"/>
      <c r="JFX144" s="488"/>
      <c r="JFY144" s="488"/>
      <c r="JFZ144" s="488"/>
      <c r="JGA144" s="488"/>
      <c r="JGB144" s="488"/>
      <c r="JGC144" s="489"/>
      <c r="JGD144" s="490"/>
      <c r="JGE144" s="488"/>
      <c r="JGF144" s="488"/>
      <c r="JGG144" s="488"/>
      <c r="JGH144" s="488"/>
      <c r="JGI144" s="488"/>
      <c r="JGJ144" s="488"/>
      <c r="JGK144" s="489"/>
      <c r="JGL144" s="490"/>
      <c r="JGM144" s="488"/>
      <c r="JGN144" s="488"/>
      <c r="JGO144" s="488"/>
      <c r="JGP144" s="488"/>
      <c r="JGQ144" s="488"/>
      <c r="JGR144" s="488"/>
      <c r="JGS144" s="489"/>
      <c r="JGT144" s="490"/>
      <c r="JGU144" s="488"/>
      <c r="JGV144" s="488"/>
      <c r="JGW144" s="488"/>
      <c r="JGX144" s="488"/>
      <c r="JGY144" s="488"/>
      <c r="JGZ144" s="488"/>
      <c r="JHA144" s="489"/>
      <c r="JHB144" s="490"/>
      <c r="JHC144" s="488"/>
      <c r="JHD144" s="488"/>
      <c r="JHE144" s="488"/>
      <c r="JHF144" s="488"/>
      <c r="JHG144" s="488"/>
      <c r="JHH144" s="488"/>
      <c r="JHI144" s="489"/>
      <c r="JHJ144" s="490"/>
      <c r="JHK144" s="488"/>
      <c r="JHL144" s="488"/>
      <c r="JHM144" s="488"/>
      <c r="JHN144" s="488"/>
      <c r="JHO144" s="488"/>
      <c r="JHP144" s="488"/>
      <c r="JHQ144" s="489"/>
      <c r="JHR144" s="490"/>
      <c r="JHS144" s="488"/>
      <c r="JHT144" s="488"/>
      <c r="JHU144" s="488"/>
      <c r="JHV144" s="488"/>
      <c r="JHW144" s="488"/>
      <c r="JHX144" s="488"/>
      <c r="JHY144" s="489"/>
      <c r="JHZ144" s="490"/>
      <c r="JIA144" s="488"/>
      <c r="JIB144" s="488"/>
      <c r="JIC144" s="488"/>
      <c r="JID144" s="488"/>
      <c r="JIE144" s="488"/>
      <c r="JIF144" s="488"/>
      <c r="JIG144" s="489"/>
      <c r="JIH144" s="490"/>
      <c r="JII144" s="488"/>
      <c r="JIJ144" s="488"/>
      <c r="JIK144" s="488"/>
      <c r="JIL144" s="488"/>
      <c r="JIM144" s="488"/>
      <c r="JIN144" s="488"/>
      <c r="JIO144" s="489"/>
      <c r="JIP144" s="490"/>
      <c r="JIQ144" s="488"/>
      <c r="JIR144" s="488"/>
      <c r="JIS144" s="488"/>
      <c r="JIT144" s="488"/>
      <c r="JIU144" s="488"/>
      <c r="JIV144" s="488"/>
      <c r="JIW144" s="489"/>
      <c r="JIX144" s="490"/>
      <c r="JIY144" s="488"/>
      <c r="JIZ144" s="488"/>
      <c r="JJA144" s="488"/>
      <c r="JJB144" s="488"/>
      <c r="JJC144" s="488"/>
      <c r="JJD144" s="488"/>
      <c r="JJE144" s="489"/>
      <c r="JJF144" s="490"/>
      <c r="JJG144" s="488"/>
      <c r="JJH144" s="488"/>
      <c r="JJI144" s="488"/>
      <c r="JJJ144" s="488"/>
      <c r="JJK144" s="488"/>
      <c r="JJL144" s="488"/>
      <c r="JJM144" s="489"/>
      <c r="JJN144" s="490"/>
      <c r="JJO144" s="488"/>
      <c r="JJP144" s="488"/>
      <c r="JJQ144" s="488"/>
      <c r="JJR144" s="488"/>
      <c r="JJS144" s="488"/>
      <c r="JJT144" s="488"/>
      <c r="JJU144" s="489"/>
      <c r="JJV144" s="490"/>
      <c r="JJW144" s="488"/>
      <c r="JJX144" s="488"/>
      <c r="JJY144" s="488"/>
      <c r="JJZ144" s="488"/>
      <c r="JKA144" s="488"/>
      <c r="JKB144" s="488"/>
      <c r="JKC144" s="489"/>
      <c r="JKD144" s="490"/>
      <c r="JKE144" s="488"/>
      <c r="JKF144" s="488"/>
      <c r="JKG144" s="488"/>
      <c r="JKH144" s="488"/>
      <c r="JKI144" s="488"/>
      <c r="JKJ144" s="488"/>
      <c r="JKK144" s="489"/>
      <c r="JKL144" s="490"/>
      <c r="JKM144" s="488"/>
      <c r="JKN144" s="488"/>
      <c r="JKO144" s="488"/>
      <c r="JKP144" s="488"/>
      <c r="JKQ144" s="488"/>
      <c r="JKR144" s="488"/>
      <c r="JKS144" s="489"/>
      <c r="JKT144" s="490"/>
      <c r="JKU144" s="488"/>
      <c r="JKV144" s="488"/>
      <c r="JKW144" s="488"/>
      <c r="JKX144" s="488"/>
      <c r="JKY144" s="488"/>
      <c r="JKZ144" s="488"/>
      <c r="JLA144" s="489"/>
      <c r="JLB144" s="490"/>
      <c r="JLC144" s="488"/>
      <c r="JLD144" s="488"/>
      <c r="JLE144" s="488"/>
      <c r="JLF144" s="488"/>
      <c r="JLG144" s="488"/>
      <c r="JLH144" s="488"/>
      <c r="JLI144" s="489"/>
      <c r="JLJ144" s="490"/>
      <c r="JLK144" s="488"/>
      <c r="JLL144" s="488"/>
      <c r="JLM144" s="488"/>
      <c r="JLN144" s="488"/>
      <c r="JLO144" s="488"/>
      <c r="JLP144" s="488"/>
      <c r="JLQ144" s="489"/>
      <c r="JLR144" s="490"/>
      <c r="JLS144" s="488"/>
      <c r="JLT144" s="488"/>
      <c r="JLU144" s="488"/>
      <c r="JLV144" s="488"/>
      <c r="JLW144" s="488"/>
      <c r="JLX144" s="488"/>
      <c r="JLY144" s="489"/>
      <c r="JLZ144" s="490"/>
      <c r="JMA144" s="488"/>
      <c r="JMB144" s="488"/>
      <c r="JMC144" s="488"/>
      <c r="JMD144" s="488"/>
      <c r="JME144" s="488"/>
      <c r="JMF144" s="488"/>
      <c r="JMG144" s="489"/>
      <c r="JMH144" s="490"/>
      <c r="JMI144" s="488"/>
      <c r="JMJ144" s="488"/>
      <c r="JMK144" s="488"/>
      <c r="JML144" s="488"/>
      <c r="JMM144" s="488"/>
      <c r="JMN144" s="488"/>
      <c r="JMO144" s="489"/>
      <c r="JMP144" s="490"/>
      <c r="JMQ144" s="488"/>
      <c r="JMR144" s="488"/>
      <c r="JMS144" s="488"/>
      <c r="JMT144" s="488"/>
      <c r="JMU144" s="488"/>
      <c r="JMV144" s="488"/>
      <c r="JMW144" s="489"/>
      <c r="JMX144" s="490"/>
      <c r="JMY144" s="488"/>
      <c r="JMZ144" s="488"/>
      <c r="JNA144" s="488"/>
      <c r="JNB144" s="488"/>
      <c r="JNC144" s="488"/>
      <c r="JND144" s="488"/>
      <c r="JNE144" s="489"/>
      <c r="JNF144" s="490"/>
      <c r="JNG144" s="488"/>
      <c r="JNH144" s="488"/>
      <c r="JNI144" s="488"/>
      <c r="JNJ144" s="488"/>
      <c r="JNK144" s="488"/>
      <c r="JNL144" s="488"/>
      <c r="JNM144" s="489"/>
      <c r="JNN144" s="490"/>
      <c r="JNO144" s="488"/>
      <c r="JNP144" s="488"/>
      <c r="JNQ144" s="488"/>
      <c r="JNR144" s="488"/>
      <c r="JNS144" s="488"/>
      <c r="JNT144" s="488"/>
      <c r="JNU144" s="489"/>
      <c r="JNV144" s="490"/>
      <c r="JNW144" s="488"/>
      <c r="JNX144" s="488"/>
      <c r="JNY144" s="488"/>
      <c r="JNZ144" s="488"/>
      <c r="JOA144" s="488"/>
      <c r="JOB144" s="488"/>
      <c r="JOC144" s="489"/>
      <c r="JOD144" s="490"/>
      <c r="JOE144" s="488"/>
      <c r="JOF144" s="488"/>
      <c r="JOG144" s="488"/>
      <c r="JOH144" s="488"/>
      <c r="JOI144" s="488"/>
      <c r="JOJ144" s="488"/>
      <c r="JOK144" s="489"/>
      <c r="JOL144" s="490"/>
      <c r="JOM144" s="488"/>
      <c r="JON144" s="488"/>
      <c r="JOO144" s="488"/>
      <c r="JOP144" s="488"/>
      <c r="JOQ144" s="488"/>
      <c r="JOR144" s="488"/>
      <c r="JOS144" s="489"/>
      <c r="JOT144" s="490"/>
      <c r="JOU144" s="488"/>
      <c r="JOV144" s="488"/>
      <c r="JOW144" s="488"/>
      <c r="JOX144" s="488"/>
      <c r="JOY144" s="488"/>
      <c r="JOZ144" s="488"/>
      <c r="JPA144" s="489"/>
      <c r="JPB144" s="490"/>
      <c r="JPC144" s="488"/>
      <c r="JPD144" s="488"/>
      <c r="JPE144" s="488"/>
      <c r="JPF144" s="488"/>
      <c r="JPG144" s="488"/>
      <c r="JPH144" s="488"/>
      <c r="JPI144" s="489"/>
      <c r="JPJ144" s="490"/>
      <c r="JPK144" s="488"/>
      <c r="JPL144" s="488"/>
      <c r="JPM144" s="488"/>
      <c r="JPN144" s="488"/>
      <c r="JPO144" s="488"/>
      <c r="JPP144" s="488"/>
      <c r="JPQ144" s="489"/>
      <c r="JPR144" s="490"/>
      <c r="JPS144" s="488"/>
      <c r="JPT144" s="488"/>
      <c r="JPU144" s="488"/>
      <c r="JPV144" s="488"/>
      <c r="JPW144" s="488"/>
      <c r="JPX144" s="488"/>
      <c r="JPY144" s="489"/>
      <c r="JPZ144" s="490"/>
      <c r="JQA144" s="488"/>
      <c r="JQB144" s="488"/>
      <c r="JQC144" s="488"/>
      <c r="JQD144" s="488"/>
      <c r="JQE144" s="488"/>
      <c r="JQF144" s="488"/>
      <c r="JQG144" s="489"/>
      <c r="JQH144" s="490"/>
      <c r="JQI144" s="488"/>
      <c r="JQJ144" s="488"/>
      <c r="JQK144" s="488"/>
      <c r="JQL144" s="488"/>
      <c r="JQM144" s="488"/>
      <c r="JQN144" s="488"/>
      <c r="JQO144" s="489"/>
      <c r="JQP144" s="490"/>
      <c r="JQQ144" s="488"/>
      <c r="JQR144" s="488"/>
      <c r="JQS144" s="488"/>
      <c r="JQT144" s="488"/>
      <c r="JQU144" s="488"/>
      <c r="JQV144" s="488"/>
      <c r="JQW144" s="489"/>
      <c r="JQX144" s="490"/>
      <c r="JQY144" s="488"/>
      <c r="JQZ144" s="488"/>
      <c r="JRA144" s="488"/>
      <c r="JRB144" s="488"/>
      <c r="JRC144" s="488"/>
      <c r="JRD144" s="488"/>
      <c r="JRE144" s="489"/>
      <c r="JRF144" s="490"/>
      <c r="JRG144" s="488"/>
      <c r="JRH144" s="488"/>
      <c r="JRI144" s="488"/>
      <c r="JRJ144" s="488"/>
      <c r="JRK144" s="488"/>
      <c r="JRL144" s="488"/>
      <c r="JRM144" s="489"/>
      <c r="JRN144" s="490"/>
      <c r="JRO144" s="488"/>
      <c r="JRP144" s="488"/>
      <c r="JRQ144" s="488"/>
      <c r="JRR144" s="488"/>
      <c r="JRS144" s="488"/>
      <c r="JRT144" s="488"/>
      <c r="JRU144" s="489"/>
      <c r="JRV144" s="490"/>
      <c r="JRW144" s="488"/>
      <c r="JRX144" s="488"/>
      <c r="JRY144" s="488"/>
      <c r="JRZ144" s="488"/>
      <c r="JSA144" s="488"/>
      <c r="JSB144" s="488"/>
      <c r="JSC144" s="489"/>
      <c r="JSD144" s="490"/>
      <c r="JSE144" s="488"/>
      <c r="JSF144" s="488"/>
      <c r="JSG144" s="488"/>
      <c r="JSH144" s="488"/>
      <c r="JSI144" s="488"/>
      <c r="JSJ144" s="488"/>
      <c r="JSK144" s="489"/>
      <c r="JSL144" s="490"/>
      <c r="JSM144" s="488"/>
      <c r="JSN144" s="488"/>
      <c r="JSO144" s="488"/>
      <c r="JSP144" s="488"/>
      <c r="JSQ144" s="488"/>
      <c r="JSR144" s="488"/>
      <c r="JSS144" s="489"/>
      <c r="JST144" s="490"/>
      <c r="JSU144" s="488"/>
      <c r="JSV144" s="488"/>
      <c r="JSW144" s="488"/>
      <c r="JSX144" s="488"/>
      <c r="JSY144" s="488"/>
      <c r="JSZ144" s="488"/>
      <c r="JTA144" s="489"/>
      <c r="JTB144" s="490"/>
      <c r="JTC144" s="488"/>
      <c r="JTD144" s="488"/>
      <c r="JTE144" s="488"/>
      <c r="JTF144" s="488"/>
      <c r="JTG144" s="488"/>
      <c r="JTH144" s="488"/>
      <c r="JTI144" s="489"/>
      <c r="JTJ144" s="490"/>
      <c r="JTK144" s="488"/>
      <c r="JTL144" s="488"/>
      <c r="JTM144" s="488"/>
      <c r="JTN144" s="488"/>
      <c r="JTO144" s="488"/>
      <c r="JTP144" s="488"/>
      <c r="JTQ144" s="489"/>
      <c r="JTR144" s="490"/>
      <c r="JTS144" s="488"/>
      <c r="JTT144" s="488"/>
      <c r="JTU144" s="488"/>
      <c r="JTV144" s="488"/>
      <c r="JTW144" s="488"/>
      <c r="JTX144" s="488"/>
      <c r="JTY144" s="489"/>
      <c r="JTZ144" s="490"/>
      <c r="JUA144" s="488"/>
      <c r="JUB144" s="488"/>
      <c r="JUC144" s="488"/>
      <c r="JUD144" s="488"/>
      <c r="JUE144" s="488"/>
      <c r="JUF144" s="488"/>
      <c r="JUG144" s="489"/>
      <c r="JUH144" s="490"/>
      <c r="JUI144" s="488"/>
      <c r="JUJ144" s="488"/>
      <c r="JUK144" s="488"/>
      <c r="JUL144" s="488"/>
      <c r="JUM144" s="488"/>
      <c r="JUN144" s="488"/>
      <c r="JUO144" s="489"/>
      <c r="JUP144" s="490"/>
      <c r="JUQ144" s="488"/>
      <c r="JUR144" s="488"/>
      <c r="JUS144" s="488"/>
      <c r="JUT144" s="488"/>
      <c r="JUU144" s="488"/>
      <c r="JUV144" s="488"/>
      <c r="JUW144" s="489"/>
      <c r="JUX144" s="490"/>
      <c r="JUY144" s="488"/>
      <c r="JUZ144" s="488"/>
      <c r="JVA144" s="488"/>
      <c r="JVB144" s="488"/>
      <c r="JVC144" s="488"/>
      <c r="JVD144" s="488"/>
      <c r="JVE144" s="489"/>
      <c r="JVF144" s="490"/>
      <c r="JVG144" s="488"/>
      <c r="JVH144" s="488"/>
      <c r="JVI144" s="488"/>
      <c r="JVJ144" s="488"/>
      <c r="JVK144" s="488"/>
      <c r="JVL144" s="488"/>
      <c r="JVM144" s="489"/>
      <c r="JVN144" s="490"/>
      <c r="JVO144" s="488"/>
      <c r="JVP144" s="488"/>
      <c r="JVQ144" s="488"/>
      <c r="JVR144" s="488"/>
      <c r="JVS144" s="488"/>
      <c r="JVT144" s="488"/>
      <c r="JVU144" s="489"/>
      <c r="JVV144" s="490"/>
      <c r="JVW144" s="488"/>
      <c r="JVX144" s="488"/>
      <c r="JVY144" s="488"/>
      <c r="JVZ144" s="488"/>
      <c r="JWA144" s="488"/>
      <c r="JWB144" s="488"/>
      <c r="JWC144" s="489"/>
      <c r="JWD144" s="490"/>
      <c r="JWE144" s="488"/>
      <c r="JWF144" s="488"/>
      <c r="JWG144" s="488"/>
      <c r="JWH144" s="488"/>
      <c r="JWI144" s="488"/>
      <c r="JWJ144" s="488"/>
      <c r="JWK144" s="489"/>
      <c r="JWL144" s="490"/>
      <c r="JWM144" s="488"/>
      <c r="JWN144" s="488"/>
      <c r="JWO144" s="488"/>
      <c r="JWP144" s="488"/>
      <c r="JWQ144" s="488"/>
      <c r="JWR144" s="488"/>
      <c r="JWS144" s="489"/>
      <c r="JWT144" s="490"/>
      <c r="JWU144" s="488"/>
      <c r="JWV144" s="488"/>
      <c r="JWW144" s="488"/>
      <c r="JWX144" s="488"/>
      <c r="JWY144" s="488"/>
      <c r="JWZ144" s="488"/>
      <c r="JXA144" s="489"/>
      <c r="JXB144" s="490"/>
      <c r="JXC144" s="488"/>
      <c r="JXD144" s="488"/>
      <c r="JXE144" s="488"/>
      <c r="JXF144" s="488"/>
      <c r="JXG144" s="488"/>
      <c r="JXH144" s="488"/>
      <c r="JXI144" s="489"/>
      <c r="JXJ144" s="490"/>
      <c r="JXK144" s="488"/>
      <c r="JXL144" s="488"/>
      <c r="JXM144" s="488"/>
      <c r="JXN144" s="488"/>
      <c r="JXO144" s="488"/>
      <c r="JXP144" s="488"/>
      <c r="JXQ144" s="489"/>
      <c r="JXR144" s="490"/>
      <c r="JXS144" s="488"/>
      <c r="JXT144" s="488"/>
      <c r="JXU144" s="488"/>
      <c r="JXV144" s="488"/>
      <c r="JXW144" s="488"/>
      <c r="JXX144" s="488"/>
      <c r="JXY144" s="489"/>
      <c r="JXZ144" s="490"/>
      <c r="JYA144" s="488"/>
      <c r="JYB144" s="488"/>
      <c r="JYC144" s="488"/>
      <c r="JYD144" s="488"/>
      <c r="JYE144" s="488"/>
      <c r="JYF144" s="488"/>
      <c r="JYG144" s="489"/>
      <c r="JYH144" s="490"/>
      <c r="JYI144" s="488"/>
      <c r="JYJ144" s="488"/>
      <c r="JYK144" s="488"/>
      <c r="JYL144" s="488"/>
      <c r="JYM144" s="488"/>
      <c r="JYN144" s="488"/>
      <c r="JYO144" s="489"/>
      <c r="JYP144" s="490"/>
      <c r="JYQ144" s="488"/>
      <c r="JYR144" s="488"/>
      <c r="JYS144" s="488"/>
      <c r="JYT144" s="488"/>
      <c r="JYU144" s="488"/>
      <c r="JYV144" s="488"/>
      <c r="JYW144" s="489"/>
      <c r="JYX144" s="490"/>
      <c r="JYY144" s="488"/>
      <c r="JYZ144" s="488"/>
      <c r="JZA144" s="488"/>
      <c r="JZB144" s="488"/>
      <c r="JZC144" s="488"/>
      <c r="JZD144" s="488"/>
      <c r="JZE144" s="489"/>
      <c r="JZF144" s="490"/>
      <c r="JZG144" s="488"/>
      <c r="JZH144" s="488"/>
      <c r="JZI144" s="488"/>
      <c r="JZJ144" s="488"/>
      <c r="JZK144" s="488"/>
      <c r="JZL144" s="488"/>
      <c r="JZM144" s="489"/>
      <c r="JZN144" s="490"/>
      <c r="JZO144" s="488"/>
      <c r="JZP144" s="488"/>
      <c r="JZQ144" s="488"/>
      <c r="JZR144" s="488"/>
      <c r="JZS144" s="488"/>
      <c r="JZT144" s="488"/>
      <c r="JZU144" s="489"/>
      <c r="JZV144" s="490"/>
      <c r="JZW144" s="488"/>
      <c r="JZX144" s="488"/>
      <c r="JZY144" s="488"/>
      <c r="JZZ144" s="488"/>
      <c r="KAA144" s="488"/>
      <c r="KAB144" s="488"/>
      <c r="KAC144" s="489"/>
      <c r="KAD144" s="490"/>
      <c r="KAE144" s="488"/>
      <c r="KAF144" s="488"/>
      <c r="KAG144" s="488"/>
      <c r="KAH144" s="488"/>
      <c r="KAI144" s="488"/>
      <c r="KAJ144" s="488"/>
      <c r="KAK144" s="489"/>
      <c r="KAL144" s="490"/>
      <c r="KAM144" s="488"/>
      <c r="KAN144" s="488"/>
      <c r="KAO144" s="488"/>
      <c r="KAP144" s="488"/>
      <c r="KAQ144" s="488"/>
      <c r="KAR144" s="488"/>
      <c r="KAS144" s="489"/>
      <c r="KAT144" s="490"/>
      <c r="KAU144" s="488"/>
      <c r="KAV144" s="488"/>
      <c r="KAW144" s="488"/>
      <c r="KAX144" s="488"/>
      <c r="KAY144" s="488"/>
      <c r="KAZ144" s="488"/>
      <c r="KBA144" s="489"/>
      <c r="KBB144" s="490"/>
      <c r="KBC144" s="488"/>
      <c r="KBD144" s="488"/>
      <c r="KBE144" s="488"/>
      <c r="KBF144" s="488"/>
      <c r="KBG144" s="488"/>
      <c r="KBH144" s="488"/>
      <c r="KBI144" s="489"/>
      <c r="KBJ144" s="490"/>
      <c r="KBK144" s="488"/>
      <c r="KBL144" s="488"/>
      <c r="KBM144" s="488"/>
      <c r="KBN144" s="488"/>
      <c r="KBO144" s="488"/>
      <c r="KBP144" s="488"/>
      <c r="KBQ144" s="489"/>
      <c r="KBR144" s="490"/>
      <c r="KBS144" s="488"/>
      <c r="KBT144" s="488"/>
      <c r="KBU144" s="488"/>
      <c r="KBV144" s="488"/>
      <c r="KBW144" s="488"/>
      <c r="KBX144" s="488"/>
      <c r="KBY144" s="489"/>
      <c r="KBZ144" s="490"/>
      <c r="KCA144" s="488"/>
      <c r="KCB144" s="488"/>
      <c r="KCC144" s="488"/>
      <c r="KCD144" s="488"/>
      <c r="KCE144" s="488"/>
      <c r="KCF144" s="488"/>
      <c r="KCG144" s="489"/>
      <c r="KCH144" s="490"/>
      <c r="KCI144" s="488"/>
      <c r="KCJ144" s="488"/>
      <c r="KCK144" s="488"/>
      <c r="KCL144" s="488"/>
      <c r="KCM144" s="488"/>
      <c r="KCN144" s="488"/>
      <c r="KCO144" s="489"/>
      <c r="KCP144" s="490"/>
      <c r="KCQ144" s="488"/>
      <c r="KCR144" s="488"/>
      <c r="KCS144" s="488"/>
      <c r="KCT144" s="488"/>
      <c r="KCU144" s="488"/>
      <c r="KCV144" s="488"/>
      <c r="KCW144" s="489"/>
      <c r="KCX144" s="490"/>
      <c r="KCY144" s="488"/>
      <c r="KCZ144" s="488"/>
      <c r="KDA144" s="488"/>
      <c r="KDB144" s="488"/>
      <c r="KDC144" s="488"/>
      <c r="KDD144" s="488"/>
      <c r="KDE144" s="489"/>
      <c r="KDF144" s="490"/>
      <c r="KDG144" s="488"/>
      <c r="KDH144" s="488"/>
      <c r="KDI144" s="488"/>
      <c r="KDJ144" s="488"/>
      <c r="KDK144" s="488"/>
      <c r="KDL144" s="488"/>
      <c r="KDM144" s="489"/>
      <c r="KDN144" s="490"/>
      <c r="KDO144" s="488"/>
      <c r="KDP144" s="488"/>
      <c r="KDQ144" s="488"/>
      <c r="KDR144" s="488"/>
      <c r="KDS144" s="488"/>
      <c r="KDT144" s="488"/>
      <c r="KDU144" s="489"/>
      <c r="KDV144" s="490"/>
      <c r="KDW144" s="488"/>
      <c r="KDX144" s="488"/>
      <c r="KDY144" s="488"/>
      <c r="KDZ144" s="488"/>
      <c r="KEA144" s="488"/>
      <c r="KEB144" s="488"/>
      <c r="KEC144" s="489"/>
      <c r="KED144" s="490"/>
      <c r="KEE144" s="488"/>
      <c r="KEF144" s="488"/>
      <c r="KEG144" s="488"/>
      <c r="KEH144" s="488"/>
      <c r="KEI144" s="488"/>
      <c r="KEJ144" s="488"/>
      <c r="KEK144" s="489"/>
      <c r="KEL144" s="490"/>
      <c r="KEM144" s="488"/>
      <c r="KEN144" s="488"/>
      <c r="KEO144" s="488"/>
      <c r="KEP144" s="488"/>
      <c r="KEQ144" s="488"/>
      <c r="KER144" s="488"/>
      <c r="KES144" s="489"/>
      <c r="KET144" s="490"/>
      <c r="KEU144" s="488"/>
      <c r="KEV144" s="488"/>
      <c r="KEW144" s="488"/>
      <c r="KEX144" s="488"/>
      <c r="KEY144" s="488"/>
      <c r="KEZ144" s="488"/>
      <c r="KFA144" s="489"/>
      <c r="KFB144" s="490"/>
      <c r="KFC144" s="488"/>
      <c r="KFD144" s="488"/>
      <c r="KFE144" s="488"/>
      <c r="KFF144" s="488"/>
      <c r="KFG144" s="488"/>
      <c r="KFH144" s="488"/>
      <c r="KFI144" s="489"/>
      <c r="KFJ144" s="490"/>
      <c r="KFK144" s="488"/>
      <c r="KFL144" s="488"/>
      <c r="KFM144" s="488"/>
      <c r="KFN144" s="488"/>
      <c r="KFO144" s="488"/>
      <c r="KFP144" s="488"/>
      <c r="KFQ144" s="489"/>
      <c r="KFR144" s="490"/>
      <c r="KFS144" s="488"/>
      <c r="KFT144" s="488"/>
      <c r="KFU144" s="488"/>
      <c r="KFV144" s="488"/>
      <c r="KFW144" s="488"/>
      <c r="KFX144" s="488"/>
      <c r="KFY144" s="489"/>
      <c r="KFZ144" s="490"/>
      <c r="KGA144" s="488"/>
      <c r="KGB144" s="488"/>
      <c r="KGC144" s="488"/>
      <c r="KGD144" s="488"/>
      <c r="KGE144" s="488"/>
      <c r="KGF144" s="488"/>
      <c r="KGG144" s="489"/>
      <c r="KGH144" s="490"/>
      <c r="KGI144" s="488"/>
      <c r="KGJ144" s="488"/>
      <c r="KGK144" s="488"/>
      <c r="KGL144" s="488"/>
      <c r="KGM144" s="488"/>
      <c r="KGN144" s="488"/>
      <c r="KGO144" s="489"/>
      <c r="KGP144" s="490"/>
      <c r="KGQ144" s="488"/>
      <c r="KGR144" s="488"/>
      <c r="KGS144" s="488"/>
      <c r="KGT144" s="488"/>
      <c r="KGU144" s="488"/>
      <c r="KGV144" s="488"/>
      <c r="KGW144" s="489"/>
      <c r="KGX144" s="490"/>
      <c r="KGY144" s="488"/>
      <c r="KGZ144" s="488"/>
      <c r="KHA144" s="488"/>
      <c r="KHB144" s="488"/>
      <c r="KHC144" s="488"/>
      <c r="KHD144" s="488"/>
      <c r="KHE144" s="489"/>
      <c r="KHF144" s="490"/>
      <c r="KHG144" s="488"/>
      <c r="KHH144" s="488"/>
      <c r="KHI144" s="488"/>
      <c r="KHJ144" s="488"/>
      <c r="KHK144" s="488"/>
      <c r="KHL144" s="488"/>
      <c r="KHM144" s="489"/>
      <c r="KHN144" s="490"/>
      <c r="KHO144" s="488"/>
      <c r="KHP144" s="488"/>
      <c r="KHQ144" s="488"/>
      <c r="KHR144" s="488"/>
      <c r="KHS144" s="488"/>
      <c r="KHT144" s="488"/>
      <c r="KHU144" s="489"/>
      <c r="KHV144" s="490"/>
      <c r="KHW144" s="488"/>
      <c r="KHX144" s="488"/>
      <c r="KHY144" s="488"/>
      <c r="KHZ144" s="488"/>
      <c r="KIA144" s="488"/>
      <c r="KIB144" s="488"/>
      <c r="KIC144" s="489"/>
      <c r="KID144" s="490"/>
      <c r="KIE144" s="488"/>
      <c r="KIF144" s="488"/>
      <c r="KIG144" s="488"/>
      <c r="KIH144" s="488"/>
      <c r="KII144" s="488"/>
      <c r="KIJ144" s="488"/>
      <c r="KIK144" s="489"/>
      <c r="KIL144" s="490"/>
      <c r="KIM144" s="488"/>
      <c r="KIN144" s="488"/>
      <c r="KIO144" s="488"/>
      <c r="KIP144" s="488"/>
      <c r="KIQ144" s="488"/>
      <c r="KIR144" s="488"/>
      <c r="KIS144" s="489"/>
      <c r="KIT144" s="490"/>
      <c r="KIU144" s="488"/>
      <c r="KIV144" s="488"/>
      <c r="KIW144" s="488"/>
      <c r="KIX144" s="488"/>
      <c r="KIY144" s="488"/>
      <c r="KIZ144" s="488"/>
      <c r="KJA144" s="489"/>
      <c r="KJB144" s="490"/>
      <c r="KJC144" s="488"/>
      <c r="KJD144" s="488"/>
      <c r="KJE144" s="488"/>
      <c r="KJF144" s="488"/>
      <c r="KJG144" s="488"/>
      <c r="KJH144" s="488"/>
      <c r="KJI144" s="489"/>
      <c r="KJJ144" s="490"/>
      <c r="KJK144" s="488"/>
      <c r="KJL144" s="488"/>
      <c r="KJM144" s="488"/>
      <c r="KJN144" s="488"/>
      <c r="KJO144" s="488"/>
      <c r="KJP144" s="488"/>
      <c r="KJQ144" s="489"/>
      <c r="KJR144" s="490"/>
      <c r="KJS144" s="488"/>
      <c r="KJT144" s="488"/>
      <c r="KJU144" s="488"/>
      <c r="KJV144" s="488"/>
      <c r="KJW144" s="488"/>
      <c r="KJX144" s="488"/>
      <c r="KJY144" s="489"/>
      <c r="KJZ144" s="490"/>
      <c r="KKA144" s="488"/>
      <c r="KKB144" s="488"/>
      <c r="KKC144" s="488"/>
      <c r="KKD144" s="488"/>
      <c r="KKE144" s="488"/>
      <c r="KKF144" s="488"/>
      <c r="KKG144" s="489"/>
      <c r="KKH144" s="490"/>
      <c r="KKI144" s="488"/>
      <c r="KKJ144" s="488"/>
      <c r="KKK144" s="488"/>
      <c r="KKL144" s="488"/>
      <c r="KKM144" s="488"/>
      <c r="KKN144" s="488"/>
      <c r="KKO144" s="489"/>
      <c r="KKP144" s="490"/>
      <c r="KKQ144" s="488"/>
      <c r="KKR144" s="488"/>
      <c r="KKS144" s="488"/>
      <c r="KKT144" s="488"/>
      <c r="KKU144" s="488"/>
      <c r="KKV144" s="488"/>
      <c r="KKW144" s="489"/>
      <c r="KKX144" s="490"/>
      <c r="KKY144" s="488"/>
      <c r="KKZ144" s="488"/>
      <c r="KLA144" s="488"/>
      <c r="KLB144" s="488"/>
      <c r="KLC144" s="488"/>
      <c r="KLD144" s="488"/>
      <c r="KLE144" s="489"/>
      <c r="KLF144" s="490"/>
      <c r="KLG144" s="488"/>
      <c r="KLH144" s="488"/>
      <c r="KLI144" s="488"/>
      <c r="KLJ144" s="488"/>
      <c r="KLK144" s="488"/>
      <c r="KLL144" s="488"/>
      <c r="KLM144" s="489"/>
      <c r="KLN144" s="490"/>
      <c r="KLO144" s="488"/>
      <c r="KLP144" s="488"/>
      <c r="KLQ144" s="488"/>
      <c r="KLR144" s="488"/>
      <c r="KLS144" s="488"/>
      <c r="KLT144" s="488"/>
      <c r="KLU144" s="489"/>
      <c r="KLV144" s="490"/>
      <c r="KLW144" s="488"/>
      <c r="KLX144" s="488"/>
      <c r="KLY144" s="488"/>
      <c r="KLZ144" s="488"/>
      <c r="KMA144" s="488"/>
      <c r="KMB144" s="488"/>
      <c r="KMC144" s="489"/>
      <c r="KMD144" s="490"/>
      <c r="KME144" s="488"/>
      <c r="KMF144" s="488"/>
      <c r="KMG144" s="488"/>
      <c r="KMH144" s="488"/>
      <c r="KMI144" s="488"/>
      <c r="KMJ144" s="488"/>
      <c r="KMK144" s="489"/>
      <c r="KML144" s="490"/>
      <c r="KMM144" s="488"/>
      <c r="KMN144" s="488"/>
      <c r="KMO144" s="488"/>
      <c r="KMP144" s="488"/>
      <c r="KMQ144" s="488"/>
      <c r="KMR144" s="488"/>
      <c r="KMS144" s="489"/>
      <c r="KMT144" s="490"/>
      <c r="KMU144" s="488"/>
      <c r="KMV144" s="488"/>
      <c r="KMW144" s="488"/>
      <c r="KMX144" s="488"/>
      <c r="KMY144" s="488"/>
      <c r="KMZ144" s="488"/>
      <c r="KNA144" s="489"/>
      <c r="KNB144" s="490"/>
      <c r="KNC144" s="488"/>
      <c r="KND144" s="488"/>
      <c r="KNE144" s="488"/>
      <c r="KNF144" s="488"/>
      <c r="KNG144" s="488"/>
      <c r="KNH144" s="488"/>
      <c r="KNI144" s="489"/>
      <c r="KNJ144" s="490"/>
      <c r="KNK144" s="488"/>
      <c r="KNL144" s="488"/>
      <c r="KNM144" s="488"/>
      <c r="KNN144" s="488"/>
      <c r="KNO144" s="488"/>
      <c r="KNP144" s="488"/>
      <c r="KNQ144" s="489"/>
      <c r="KNR144" s="490"/>
      <c r="KNS144" s="488"/>
      <c r="KNT144" s="488"/>
      <c r="KNU144" s="488"/>
      <c r="KNV144" s="488"/>
      <c r="KNW144" s="488"/>
      <c r="KNX144" s="488"/>
      <c r="KNY144" s="489"/>
      <c r="KNZ144" s="490"/>
      <c r="KOA144" s="488"/>
      <c r="KOB144" s="488"/>
      <c r="KOC144" s="488"/>
      <c r="KOD144" s="488"/>
      <c r="KOE144" s="488"/>
      <c r="KOF144" s="488"/>
      <c r="KOG144" s="489"/>
      <c r="KOH144" s="490"/>
      <c r="KOI144" s="488"/>
      <c r="KOJ144" s="488"/>
      <c r="KOK144" s="488"/>
      <c r="KOL144" s="488"/>
      <c r="KOM144" s="488"/>
      <c r="KON144" s="488"/>
      <c r="KOO144" s="489"/>
      <c r="KOP144" s="490"/>
      <c r="KOQ144" s="488"/>
      <c r="KOR144" s="488"/>
      <c r="KOS144" s="488"/>
      <c r="KOT144" s="488"/>
      <c r="KOU144" s="488"/>
      <c r="KOV144" s="488"/>
      <c r="KOW144" s="489"/>
      <c r="KOX144" s="490"/>
      <c r="KOY144" s="488"/>
      <c r="KOZ144" s="488"/>
      <c r="KPA144" s="488"/>
      <c r="KPB144" s="488"/>
      <c r="KPC144" s="488"/>
      <c r="KPD144" s="488"/>
      <c r="KPE144" s="489"/>
      <c r="KPF144" s="490"/>
      <c r="KPG144" s="488"/>
      <c r="KPH144" s="488"/>
      <c r="KPI144" s="488"/>
      <c r="KPJ144" s="488"/>
      <c r="KPK144" s="488"/>
      <c r="KPL144" s="488"/>
      <c r="KPM144" s="489"/>
      <c r="KPN144" s="490"/>
      <c r="KPO144" s="488"/>
      <c r="KPP144" s="488"/>
      <c r="KPQ144" s="488"/>
      <c r="KPR144" s="488"/>
      <c r="KPS144" s="488"/>
      <c r="KPT144" s="488"/>
      <c r="KPU144" s="489"/>
      <c r="KPV144" s="490"/>
      <c r="KPW144" s="488"/>
      <c r="KPX144" s="488"/>
      <c r="KPY144" s="488"/>
      <c r="KPZ144" s="488"/>
      <c r="KQA144" s="488"/>
      <c r="KQB144" s="488"/>
      <c r="KQC144" s="489"/>
      <c r="KQD144" s="490"/>
      <c r="KQE144" s="488"/>
      <c r="KQF144" s="488"/>
      <c r="KQG144" s="488"/>
      <c r="KQH144" s="488"/>
      <c r="KQI144" s="488"/>
      <c r="KQJ144" s="488"/>
      <c r="KQK144" s="489"/>
      <c r="KQL144" s="490"/>
      <c r="KQM144" s="488"/>
      <c r="KQN144" s="488"/>
      <c r="KQO144" s="488"/>
      <c r="KQP144" s="488"/>
      <c r="KQQ144" s="488"/>
      <c r="KQR144" s="488"/>
      <c r="KQS144" s="489"/>
      <c r="KQT144" s="490"/>
      <c r="KQU144" s="488"/>
      <c r="KQV144" s="488"/>
      <c r="KQW144" s="488"/>
      <c r="KQX144" s="488"/>
      <c r="KQY144" s="488"/>
      <c r="KQZ144" s="488"/>
      <c r="KRA144" s="489"/>
      <c r="KRB144" s="490"/>
      <c r="KRC144" s="488"/>
      <c r="KRD144" s="488"/>
      <c r="KRE144" s="488"/>
      <c r="KRF144" s="488"/>
      <c r="KRG144" s="488"/>
      <c r="KRH144" s="488"/>
      <c r="KRI144" s="489"/>
      <c r="KRJ144" s="490"/>
      <c r="KRK144" s="488"/>
      <c r="KRL144" s="488"/>
      <c r="KRM144" s="488"/>
      <c r="KRN144" s="488"/>
      <c r="KRO144" s="488"/>
      <c r="KRP144" s="488"/>
      <c r="KRQ144" s="489"/>
      <c r="KRR144" s="490"/>
      <c r="KRS144" s="488"/>
      <c r="KRT144" s="488"/>
      <c r="KRU144" s="488"/>
      <c r="KRV144" s="488"/>
      <c r="KRW144" s="488"/>
      <c r="KRX144" s="488"/>
      <c r="KRY144" s="489"/>
      <c r="KRZ144" s="490"/>
      <c r="KSA144" s="488"/>
      <c r="KSB144" s="488"/>
      <c r="KSC144" s="488"/>
      <c r="KSD144" s="488"/>
      <c r="KSE144" s="488"/>
      <c r="KSF144" s="488"/>
      <c r="KSG144" s="489"/>
      <c r="KSH144" s="490"/>
      <c r="KSI144" s="488"/>
      <c r="KSJ144" s="488"/>
      <c r="KSK144" s="488"/>
      <c r="KSL144" s="488"/>
      <c r="KSM144" s="488"/>
      <c r="KSN144" s="488"/>
      <c r="KSO144" s="489"/>
      <c r="KSP144" s="490"/>
      <c r="KSQ144" s="488"/>
      <c r="KSR144" s="488"/>
      <c r="KSS144" s="488"/>
      <c r="KST144" s="488"/>
      <c r="KSU144" s="488"/>
      <c r="KSV144" s="488"/>
      <c r="KSW144" s="489"/>
      <c r="KSX144" s="490"/>
      <c r="KSY144" s="488"/>
      <c r="KSZ144" s="488"/>
      <c r="KTA144" s="488"/>
      <c r="KTB144" s="488"/>
      <c r="KTC144" s="488"/>
      <c r="KTD144" s="488"/>
      <c r="KTE144" s="489"/>
      <c r="KTF144" s="490"/>
      <c r="KTG144" s="488"/>
      <c r="KTH144" s="488"/>
      <c r="KTI144" s="488"/>
      <c r="KTJ144" s="488"/>
      <c r="KTK144" s="488"/>
      <c r="KTL144" s="488"/>
      <c r="KTM144" s="489"/>
      <c r="KTN144" s="490"/>
      <c r="KTO144" s="488"/>
      <c r="KTP144" s="488"/>
      <c r="KTQ144" s="488"/>
      <c r="KTR144" s="488"/>
      <c r="KTS144" s="488"/>
      <c r="KTT144" s="488"/>
      <c r="KTU144" s="489"/>
      <c r="KTV144" s="490"/>
      <c r="KTW144" s="488"/>
      <c r="KTX144" s="488"/>
      <c r="KTY144" s="488"/>
      <c r="KTZ144" s="488"/>
      <c r="KUA144" s="488"/>
      <c r="KUB144" s="488"/>
      <c r="KUC144" s="489"/>
      <c r="KUD144" s="490"/>
      <c r="KUE144" s="488"/>
      <c r="KUF144" s="488"/>
      <c r="KUG144" s="488"/>
      <c r="KUH144" s="488"/>
      <c r="KUI144" s="488"/>
      <c r="KUJ144" s="488"/>
      <c r="KUK144" s="489"/>
      <c r="KUL144" s="490"/>
      <c r="KUM144" s="488"/>
      <c r="KUN144" s="488"/>
      <c r="KUO144" s="488"/>
      <c r="KUP144" s="488"/>
      <c r="KUQ144" s="488"/>
      <c r="KUR144" s="488"/>
      <c r="KUS144" s="489"/>
      <c r="KUT144" s="490"/>
      <c r="KUU144" s="488"/>
      <c r="KUV144" s="488"/>
      <c r="KUW144" s="488"/>
      <c r="KUX144" s="488"/>
      <c r="KUY144" s="488"/>
      <c r="KUZ144" s="488"/>
      <c r="KVA144" s="489"/>
      <c r="KVB144" s="490"/>
      <c r="KVC144" s="488"/>
      <c r="KVD144" s="488"/>
      <c r="KVE144" s="488"/>
      <c r="KVF144" s="488"/>
      <c r="KVG144" s="488"/>
      <c r="KVH144" s="488"/>
      <c r="KVI144" s="489"/>
      <c r="KVJ144" s="490"/>
      <c r="KVK144" s="488"/>
      <c r="KVL144" s="488"/>
      <c r="KVM144" s="488"/>
      <c r="KVN144" s="488"/>
      <c r="KVO144" s="488"/>
      <c r="KVP144" s="488"/>
      <c r="KVQ144" s="489"/>
      <c r="KVR144" s="490"/>
      <c r="KVS144" s="488"/>
      <c r="KVT144" s="488"/>
      <c r="KVU144" s="488"/>
      <c r="KVV144" s="488"/>
      <c r="KVW144" s="488"/>
      <c r="KVX144" s="488"/>
      <c r="KVY144" s="489"/>
      <c r="KVZ144" s="490"/>
      <c r="KWA144" s="488"/>
      <c r="KWB144" s="488"/>
      <c r="KWC144" s="488"/>
      <c r="KWD144" s="488"/>
      <c r="KWE144" s="488"/>
      <c r="KWF144" s="488"/>
      <c r="KWG144" s="489"/>
      <c r="KWH144" s="490"/>
      <c r="KWI144" s="488"/>
      <c r="KWJ144" s="488"/>
      <c r="KWK144" s="488"/>
      <c r="KWL144" s="488"/>
      <c r="KWM144" s="488"/>
      <c r="KWN144" s="488"/>
      <c r="KWO144" s="489"/>
      <c r="KWP144" s="490"/>
      <c r="KWQ144" s="488"/>
      <c r="KWR144" s="488"/>
      <c r="KWS144" s="488"/>
      <c r="KWT144" s="488"/>
      <c r="KWU144" s="488"/>
      <c r="KWV144" s="488"/>
      <c r="KWW144" s="489"/>
      <c r="KWX144" s="490"/>
      <c r="KWY144" s="488"/>
      <c r="KWZ144" s="488"/>
      <c r="KXA144" s="488"/>
      <c r="KXB144" s="488"/>
      <c r="KXC144" s="488"/>
      <c r="KXD144" s="488"/>
      <c r="KXE144" s="489"/>
      <c r="KXF144" s="490"/>
      <c r="KXG144" s="488"/>
      <c r="KXH144" s="488"/>
      <c r="KXI144" s="488"/>
      <c r="KXJ144" s="488"/>
      <c r="KXK144" s="488"/>
      <c r="KXL144" s="488"/>
      <c r="KXM144" s="489"/>
      <c r="KXN144" s="490"/>
      <c r="KXO144" s="488"/>
      <c r="KXP144" s="488"/>
      <c r="KXQ144" s="488"/>
      <c r="KXR144" s="488"/>
      <c r="KXS144" s="488"/>
      <c r="KXT144" s="488"/>
      <c r="KXU144" s="489"/>
      <c r="KXV144" s="490"/>
      <c r="KXW144" s="488"/>
      <c r="KXX144" s="488"/>
      <c r="KXY144" s="488"/>
      <c r="KXZ144" s="488"/>
      <c r="KYA144" s="488"/>
      <c r="KYB144" s="488"/>
      <c r="KYC144" s="489"/>
      <c r="KYD144" s="490"/>
      <c r="KYE144" s="488"/>
      <c r="KYF144" s="488"/>
      <c r="KYG144" s="488"/>
      <c r="KYH144" s="488"/>
      <c r="KYI144" s="488"/>
      <c r="KYJ144" s="488"/>
      <c r="KYK144" s="489"/>
      <c r="KYL144" s="490"/>
      <c r="KYM144" s="488"/>
      <c r="KYN144" s="488"/>
      <c r="KYO144" s="488"/>
      <c r="KYP144" s="488"/>
      <c r="KYQ144" s="488"/>
      <c r="KYR144" s="488"/>
      <c r="KYS144" s="489"/>
      <c r="KYT144" s="490"/>
      <c r="KYU144" s="488"/>
      <c r="KYV144" s="488"/>
      <c r="KYW144" s="488"/>
      <c r="KYX144" s="488"/>
      <c r="KYY144" s="488"/>
      <c r="KYZ144" s="488"/>
      <c r="KZA144" s="489"/>
      <c r="KZB144" s="490"/>
      <c r="KZC144" s="488"/>
      <c r="KZD144" s="488"/>
      <c r="KZE144" s="488"/>
      <c r="KZF144" s="488"/>
      <c r="KZG144" s="488"/>
      <c r="KZH144" s="488"/>
      <c r="KZI144" s="489"/>
      <c r="KZJ144" s="490"/>
      <c r="KZK144" s="488"/>
      <c r="KZL144" s="488"/>
      <c r="KZM144" s="488"/>
      <c r="KZN144" s="488"/>
      <c r="KZO144" s="488"/>
      <c r="KZP144" s="488"/>
      <c r="KZQ144" s="489"/>
      <c r="KZR144" s="490"/>
      <c r="KZS144" s="488"/>
      <c r="KZT144" s="488"/>
      <c r="KZU144" s="488"/>
      <c r="KZV144" s="488"/>
      <c r="KZW144" s="488"/>
      <c r="KZX144" s="488"/>
      <c r="KZY144" s="489"/>
      <c r="KZZ144" s="490"/>
      <c r="LAA144" s="488"/>
      <c r="LAB144" s="488"/>
      <c r="LAC144" s="488"/>
      <c r="LAD144" s="488"/>
      <c r="LAE144" s="488"/>
      <c r="LAF144" s="488"/>
      <c r="LAG144" s="489"/>
      <c r="LAH144" s="490"/>
      <c r="LAI144" s="488"/>
      <c r="LAJ144" s="488"/>
      <c r="LAK144" s="488"/>
      <c r="LAL144" s="488"/>
      <c r="LAM144" s="488"/>
      <c r="LAN144" s="488"/>
      <c r="LAO144" s="489"/>
      <c r="LAP144" s="490"/>
      <c r="LAQ144" s="488"/>
      <c r="LAR144" s="488"/>
      <c r="LAS144" s="488"/>
      <c r="LAT144" s="488"/>
      <c r="LAU144" s="488"/>
      <c r="LAV144" s="488"/>
      <c r="LAW144" s="489"/>
      <c r="LAX144" s="490"/>
      <c r="LAY144" s="488"/>
      <c r="LAZ144" s="488"/>
      <c r="LBA144" s="488"/>
      <c r="LBB144" s="488"/>
      <c r="LBC144" s="488"/>
      <c r="LBD144" s="488"/>
      <c r="LBE144" s="489"/>
      <c r="LBF144" s="490"/>
      <c r="LBG144" s="488"/>
      <c r="LBH144" s="488"/>
      <c r="LBI144" s="488"/>
      <c r="LBJ144" s="488"/>
      <c r="LBK144" s="488"/>
      <c r="LBL144" s="488"/>
      <c r="LBM144" s="489"/>
      <c r="LBN144" s="490"/>
      <c r="LBO144" s="488"/>
      <c r="LBP144" s="488"/>
      <c r="LBQ144" s="488"/>
      <c r="LBR144" s="488"/>
      <c r="LBS144" s="488"/>
      <c r="LBT144" s="488"/>
      <c r="LBU144" s="489"/>
      <c r="LBV144" s="490"/>
      <c r="LBW144" s="488"/>
      <c r="LBX144" s="488"/>
      <c r="LBY144" s="488"/>
      <c r="LBZ144" s="488"/>
      <c r="LCA144" s="488"/>
      <c r="LCB144" s="488"/>
      <c r="LCC144" s="489"/>
      <c r="LCD144" s="490"/>
      <c r="LCE144" s="488"/>
      <c r="LCF144" s="488"/>
      <c r="LCG144" s="488"/>
      <c r="LCH144" s="488"/>
      <c r="LCI144" s="488"/>
      <c r="LCJ144" s="488"/>
      <c r="LCK144" s="489"/>
      <c r="LCL144" s="490"/>
      <c r="LCM144" s="488"/>
      <c r="LCN144" s="488"/>
      <c r="LCO144" s="488"/>
      <c r="LCP144" s="488"/>
      <c r="LCQ144" s="488"/>
      <c r="LCR144" s="488"/>
      <c r="LCS144" s="489"/>
      <c r="LCT144" s="490"/>
      <c r="LCU144" s="488"/>
      <c r="LCV144" s="488"/>
      <c r="LCW144" s="488"/>
      <c r="LCX144" s="488"/>
      <c r="LCY144" s="488"/>
      <c r="LCZ144" s="488"/>
      <c r="LDA144" s="489"/>
      <c r="LDB144" s="490"/>
      <c r="LDC144" s="488"/>
      <c r="LDD144" s="488"/>
      <c r="LDE144" s="488"/>
      <c r="LDF144" s="488"/>
      <c r="LDG144" s="488"/>
      <c r="LDH144" s="488"/>
      <c r="LDI144" s="489"/>
      <c r="LDJ144" s="490"/>
      <c r="LDK144" s="488"/>
      <c r="LDL144" s="488"/>
      <c r="LDM144" s="488"/>
      <c r="LDN144" s="488"/>
      <c r="LDO144" s="488"/>
      <c r="LDP144" s="488"/>
      <c r="LDQ144" s="489"/>
      <c r="LDR144" s="490"/>
      <c r="LDS144" s="488"/>
      <c r="LDT144" s="488"/>
      <c r="LDU144" s="488"/>
      <c r="LDV144" s="488"/>
      <c r="LDW144" s="488"/>
      <c r="LDX144" s="488"/>
      <c r="LDY144" s="489"/>
      <c r="LDZ144" s="490"/>
      <c r="LEA144" s="488"/>
      <c r="LEB144" s="488"/>
      <c r="LEC144" s="488"/>
      <c r="LED144" s="488"/>
      <c r="LEE144" s="488"/>
      <c r="LEF144" s="488"/>
      <c r="LEG144" s="489"/>
      <c r="LEH144" s="490"/>
      <c r="LEI144" s="488"/>
      <c r="LEJ144" s="488"/>
      <c r="LEK144" s="488"/>
      <c r="LEL144" s="488"/>
      <c r="LEM144" s="488"/>
      <c r="LEN144" s="488"/>
      <c r="LEO144" s="489"/>
      <c r="LEP144" s="490"/>
      <c r="LEQ144" s="488"/>
      <c r="LER144" s="488"/>
      <c r="LES144" s="488"/>
      <c r="LET144" s="488"/>
      <c r="LEU144" s="488"/>
      <c r="LEV144" s="488"/>
      <c r="LEW144" s="489"/>
      <c r="LEX144" s="490"/>
      <c r="LEY144" s="488"/>
      <c r="LEZ144" s="488"/>
      <c r="LFA144" s="488"/>
      <c r="LFB144" s="488"/>
      <c r="LFC144" s="488"/>
      <c r="LFD144" s="488"/>
      <c r="LFE144" s="489"/>
      <c r="LFF144" s="490"/>
      <c r="LFG144" s="488"/>
      <c r="LFH144" s="488"/>
      <c r="LFI144" s="488"/>
      <c r="LFJ144" s="488"/>
      <c r="LFK144" s="488"/>
      <c r="LFL144" s="488"/>
      <c r="LFM144" s="489"/>
      <c r="LFN144" s="490"/>
      <c r="LFO144" s="488"/>
      <c r="LFP144" s="488"/>
      <c r="LFQ144" s="488"/>
      <c r="LFR144" s="488"/>
      <c r="LFS144" s="488"/>
      <c r="LFT144" s="488"/>
      <c r="LFU144" s="489"/>
      <c r="LFV144" s="490"/>
      <c r="LFW144" s="488"/>
      <c r="LFX144" s="488"/>
      <c r="LFY144" s="488"/>
      <c r="LFZ144" s="488"/>
      <c r="LGA144" s="488"/>
      <c r="LGB144" s="488"/>
      <c r="LGC144" s="489"/>
      <c r="LGD144" s="490"/>
      <c r="LGE144" s="488"/>
      <c r="LGF144" s="488"/>
      <c r="LGG144" s="488"/>
      <c r="LGH144" s="488"/>
      <c r="LGI144" s="488"/>
      <c r="LGJ144" s="488"/>
      <c r="LGK144" s="489"/>
      <c r="LGL144" s="490"/>
      <c r="LGM144" s="488"/>
      <c r="LGN144" s="488"/>
      <c r="LGO144" s="488"/>
      <c r="LGP144" s="488"/>
      <c r="LGQ144" s="488"/>
      <c r="LGR144" s="488"/>
      <c r="LGS144" s="489"/>
      <c r="LGT144" s="490"/>
      <c r="LGU144" s="488"/>
      <c r="LGV144" s="488"/>
      <c r="LGW144" s="488"/>
      <c r="LGX144" s="488"/>
      <c r="LGY144" s="488"/>
      <c r="LGZ144" s="488"/>
      <c r="LHA144" s="489"/>
      <c r="LHB144" s="490"/>
      <c r="LHC144" s="488"/>
      <c r="LHD144" s="488"/>
      <c r="LHE144" s="488"/>
      <c r="LHF144" s="488"/>
      <c r="LHG144" s="488"/>
      <c r="LHH144" s="488"/>
      <c r="LHI144" s="489"/>
      <c r="LHJ144" s="490"/>
      <c r="LHK144" s="488"/>
      <c r="LHL144" s="488"/>
      <c r="LHM144" s="488"/>
      <c r="LHN144" s="488"/>
      <c r="LHO144" s="488"/>
      <c r="LHP144" s="488"/>
      <c r="LHQ144" s="489"/>
      <c r="LHR144" s="490"/>
      <c r="LHS144" s="488"/>
      <c r="LHT144" s="488"/>
      <c r="LHU144" s="488"/>
      <c r="LHV144" s="488"/>
      <c r="LHW144" s="488"/>
      <c r="LHX144" s="488"/>
      <c r="LHY144" s="489"/>
      <c r="LHZ144" s="490"/>
      <c r="LIA144" s="488"/>
      <c r="LIB144" s="488"/>
      <c r="LIC144" s="488"/>
      <c r="LID144" s="488"/>
      <c r="LIE144" s="488"/>
      <c r="LIF144" s="488"/>
      <c r="LIG144" s="489"/>
      <c r="LIH144" s="490"/>
      <c r="LII144" s="488"/>
      <c r="LIJ144" s="488"/>
      <c r="LIK144" s="488"/>
      <c r="LIL144" s="488"/>
      <c r="LIM144" s="488"/>
      <c r="LIN144" s="488"/>
      <c r="LIO144" s="489"/>
      <c r="LIP144" s="490"/>
      <c r="LIQ144" s="488"/>
      <c r="LIR144" s="488"/>
      <c r="LIS144" s="488"/>
      <c r="LIT144" s="488"/>
      <c r="LIU144" s="488"/>
      <c r="LIV144" s="488"/>
      <c r="LIW144" s="489"/>
      <c r="LIX144" s="490"/>
      <c r="LIY144" s="488"/>
      <c r="LIZ144" s="488"/>
      <c r="LJA144" s="488"/>
      <c r="LJB144" s="488"/>
      <c r="LJC144" s="488"/>
      <c r="LJD144" s="488"/>
      <c r="LJE144" s="489"/>
      <c r="LJF144" s="490"/>
      <c r="LJG144" s="488"/>
      <c r="LJH144" s="488"/>
      <c r="LJI144" s="488"/>
      <c r="LJJ144" s="488"/>
      <c r="LJK144" s="488"/>
      <c r="LJL144" s="488"/>
      <c r="LJM144" s="489"/>
      <c r="LJN144" s="490"/>
      <c r="LJO144" s="488"/>
      <c r="LJP144" s="488"/>
      <c r="LJQ144" s="488"/>
      <c r="LJR144" s="488"/>
      <c r="LJS144" s="488"/>
      <c r="LJT144" s="488"/>
      <c r="LJU144" s="489"/>
      <c r="LJV144" s="490"/>
      <c r="LJW144" s="488"/>
      <c r="LJX144" s="488"/>
      <c r="LJY144" s="488"/>
      <c r="LJZ144" s="488"/>
      <c r="LKA144" s="488"/>
      <c r="LKB144" s="488"/>
      <c r="LKC144" s="489"/>
      <c r="LKD144" s="490"/>
      <c r="LKE144" s="488"/>
      <c r="LKF144" s="488"/>
      <c r="LKG144" s="488"/>
      <c r="LKH144" s="488"/>
      <c r="LKI144" s="488"/>
      <c r="LKJ144" s="488"/>
      <c r="LKK144" s="489"/>
      <c r="LKL144" s="490"/>
      <c r="LKM144" s="488"/>
      <c r="LKN144" s="488"/>
      <c r="LKO144" s="488"/>
      <c r="LKP144" s="488"/>
      <c r="LKQ144" s="488"/>
      <c r="LKR144" s="488"/>
      <c r="LKS144" s="489"/>
      <c r="LKT144" s="490"/>
      <c r="LKU144" s="488"/>
      <c r="LKV144" s="488"/>
      <c r="LKW144" s="488"/>
      <c r="LKX144" s="488"/>
      <c r="LKY144" s="488"/>
      <c r="LKZ144" s="488"/>
      <c r="LLA144" s="489"/>
      <c r="LLB144" s="490"/>
      <c r="LLC144" s="488"/>
      <c r="LLD144" s="488"/>
      <c r="LLE144" s="488"/>
      <c r="LLF144" s="488"/>
      <c r="LLG144" s="488"/>
      <c r="LLH144" s="488"/>
      <c r="LLI144" s="489"/>
      <c r="LLJ144" s="490"/>
      <c r="LLK144" s="488"/>
      <c r="LLL144" s="488"/>
      <c r="LLM144" s="488"/>
      <c r="LLN144" s="488"/>
      <c r="LLO144" s="488"/>
      <c r="LLP144" s="488"/>
      <c r="LLQ144" s="489"/>
      <c r="LLR144" s="490"/>
      <c r="LLS144" s="488"/>
      <c r="LLT144" s="488"/>
      <c r="LLU144" s="488"/>
      <c r="LLV144" s="488"/>
      <c r="LLW144" s="488"/>
      <c r="LLX144" s="488"/>
      <c r="LLY144" s="489"/>
      <c r="LLZ144" s="490"/>
      <c r="LMA144" s="488"/>
      <c r="LMB144" s="488"/>
      <c r="LMC144" s="488"/>
      <c r="LMD144" s="488"/>
      <c r="LME144" s="488"/>
      <c r="LMF144" s="488"/>
      <c r="LMG144" s="489"/>
      <c r="LMH144" s="490"/>
      <c r="LMI144" s="488"/>
      <c r="LMJ144" s="488"/>
      <c r="LMK144" s="488"/>
      <c r="LML144" s="488"/>
      <c r="LMM144" s="488"/>
      <c r="LMN144" s="488"/>
      <c r="LMO144" s="489"/>
      <c r="LMP144" s="490"/>
      <c r="LMQ144" s="488"/>
      <c r="LMR144" s="488"/>
      <c r="LMS144" s="488"/>
      <c r="LMT144" s="488"/>
      <c r="LMU144" s="488"/>
      <c r="LMV144" s="488"/>
      <c r="LMW144" s="489"/>
      <c r="LMX144" s="490"/>
      <c r="LMY144" s="488"/>
      <c r="LMZ144" s="488"/>
      <c r="LNA144" s="488"/>
      <c r="LNB144" s="488"/>
      <c r="LNC144" s="488"/>
      <c r="LND144" s="488"/>
      <c r="LNE144" s="489"/>
      <c r="LNF144" s="490"/>
      <c r="LNG144" s="488"/>
      <c r="LNH144" s="488"/>
      <c r="LNI144" s="488"/>
      <c r="LNJ144" s="488"/>
      <c r="LNK144" s="488"/>
      <c r="LNL144" s="488"/>
      <c r="LNM144" s="489"/>
      <c r="LNN144" s="490"/>
      <c r="LNO144" s="488"/>
      <c r="LNP144" s="488"/>
      <c r="LNQ144" s="488"/>
      <c r="LNR144" s="488"/>
      <c r="LNS144" s="488"/>
      <c r="LNT144" s="488"/>
      <c r="LNU144" s="489"/>
      <c r="LNV144" s="490"/>
      <c r="LNW144" s="488"/>
      <c r="LNX144" s="488"/>
      <c r="LNY144" s="488"/>
      <c r="LNZ144" s="488"/>
      <c r="LOA144" s="488"/>
      <c r="LOB144" s="488"/>
      <c r="LOC144" s="489"/>
      <c r="LOD144" s="490"/>
      <c r="LOE144" s="488"/>
      <c r="LOF144" s="488"/>
      <c r="LOG144" s="488"/>
      <c r="LOH144" s="488"/>
      <c r="LOI144" s="488"/>
      <c r="LOJ144" s="488"/>
      <c r="LOK144" s="489"/>
      <c r="LOL144" s="490"/>
      <c r="LOM144" s="488"/>
      <c r="LON144" s="488"/>
      <c r="LOO144" s="488"/>
      <c r="LOP144" s="488"/>
      <c r="LOQ144" s="488"/>
      <c r="LOR144" s="488"/>
      <c r="LOS144" s="489"/>
      <c r="LOT144" s="490"/>
      <c r="LOU144" s="488"/>
      <c r="LOV144" s="488"/>
      <c r="LOW144" s="488"/>
      <c r="LOX144" s="488"/>
      <c r="LOY144" s="488"/>
      <c r="LOZ144" s="488"/>
      <c r="LPA144" s="489"/>
      <c r="LPB144" s="490"/>
      <c r="LPC144" s="488"/>
      <c r="LPD144" s="488"/>
      <c r="LPE144" s="488"/>
      <c r="LPF144" s="488"/>
      <c r="LPG144" s="488"/>
      <c r="LPH144" s="488"/>
      <c r="LPI144" s="489"/>
      <c r="LPJ144" s="490"/>
      <c r="LPK144" s="488"/>
      <c r="LPL144" s="488"/>
      <c r="LPM144" s="488"/>
      <c r="LPN144" s="488"/>
      <c r="LPO144" s="488"/>
      <c r="LPP144" s="488"/>
      <c r="LPQ144" s="489"/>
      <c r="LPR144" s="490"/>
      <c r="LPS144" s="488"/>
      <c r="LPT144" s="488"/>
      <c r="LPU144" s="488"/>
      <c r="LPV144" s="488"/>
      <c r="LPW144" s="488"/>
      <c r="LPX144" s="488"/>
      <c r="LPY144" s="489"/>
      <c r="LPZ144" s="490"/>
      <c r="LQA144" s="488"/>
      <c r="LQB144" s="488"/>
      <c r="LQC144" s="488"/>
      <c r="LQD144" s="488"/>
      <c r="LQE144" s="488"/>
      <c r="LQF144" s="488"/>
      <c r="LQG144" s="489"/>
      <c r="LQH144" s="490"/>
      <c r="LQI144" s="488"/>
      <c r="LQJ144" s="488"/>
      <c r="LQK144" s="488"/>
      <c r="LQL144" s="488"/>
      <c r="LQM144" s="488"/>
      <c r="LQN144" s="488"/>
      <c r="LQO144" s="489"/>
      <c r="LQP144" s="490"/>
      <c r="LQQ144" s="488"/>
      <c r="LQR144" s="488"/>
      <c r="LQS144" s="488"/>
      <c r="LQT144" s="488"/>
      <c r="LQU144" s="488"/>
      <c r="LQV144" s="488"/>
      <c r="LQW144" s="489"/>
      <c r="LQX144" s="490"/>
      <c r="LQY144" s="488"/>
      <c r="LQZ144" s="488"/>
      <c r="LRA144" s="488"/>
      <c r="LRB144" s="488"/>
      <c r="LRC144" s="488"/>
      <c r="LRD144" s="488"/>
      <c r="LRE144" s="489"/>
      <c r="LRF144" s="490"/>
      <c r="LRG144" s="488"/>
      <c r="LRH144" s="488"/>
      <c r="LRI144" s="488"/>
      <c r="LRJ144" s="488"/>
      <c r="LRK144" s="488"/>
      <c r="LRL144" s="488"/>
      <c r="LRM144" s="489"/>
      <c r="LRN144" s="490"/>
      <c r="LRO144" s="488"/>
      <c r="LRP144" s="488"/>
      <c r="LRQ144" s="488"/>
      <c r="LRR144" s="488"/>
      <c r="LRS144" s="488"/>
      <c r="LRT144" s="488"/>
      <c r="LRU144" s="489"/>
      <c r="LRV144" s="490"/>
      <c r="LRW144" s="488"/>
      <c r="LRX144" s="488"/>
      <c r="LRY144" s="488"/>
      <c r="LRZ144" s="488"/>
      <c r="LSA144" s="488"/>
      <c r="LSB144" s="488"/>
      <c r="LSC144" s="489"/>
      <c r="LSD144" s="490"/>
      <c r="LSE144" s="488"/>
      <c r="LSF144" s="488"/>
      <c r="LSG144" s="488"/>
      <c r="LSH144" s="488"/>
      <c r="LSI144" s="488"/>
      <c r="LSJ144" s="488"/>
      <c r="LSK144" s="489"/>
      <c r="LSL144" s="490"/>
      <c r="LSM144" s="488"/>
      <c r="LSN144" s="488"/>
      <c r="LSO144" s="488"/>
      <c r="LSP144" s="488"/>
      <c r="LSQ144" s="488"/>
      <c r="LSR144" s="488"/>
      <c r="LSS144" s="489"/>
      <c r="LST144" s="490"/>
      <c r="LSU144" s="488"/>
      <c r="LSV144" s="488"/>
      <c r="LSW144" s="488"/>
      <c r="LSX144" s="488"/>
      <c r="LSY144" s="488"/>
      <c r="LSZ144" s="488"/>
      <c r="LTA144" s="489"/>
      <c r="LTB144" s="490"/>
      <c r="LTC144" s="488"/>
      <c r="LTD144" s="488"/>
      <c r="LTE144" s="488"/>
      <c r="LTF144" s="488"/>
      <c r="LTG144" s="488"/>
      <c r="LTH144" s="488"/>
      <c r="LTI144" s="489"/>
      <c r="LTJ144" s="490"/>
      <c r="LTK144" s="488"/>
      <c r="LTL144" s="488"/>
      <c r="LTM144" s="488"/>
      <c r="LTN144" s="488"/>
      <c r="LTO144" s="488"/>
      <c r="LTP144" s="488"/>
      <c r="LTQ144" s="489"/>
      <c r="LTR144" s="490"/>
      <c r="LTS144" s="488"/>
      <c r="LTT144" s="488"/>
      <c r="LTU144" s="488"/>
      <c r="LTV144" s="488"/>
      <c r="LTW144" s="488"/>
      <c r="LTX144" s="488"/>
      <c r="LTY144" s="489"/>
      <c r="LTZ144" s="490"/>
      <c r="LUA144" s="488"/>
      <c r="LUB144" s="488"/>
      <c r="LUC144" s="488"/>
      <c r="LUD144" s="488"/>
      <c r="LUE144" s="488"/>
      <c r="LUF144" s="488"/>
      <c r="LUG144" s="489"/>
      <c r="LUH144" s="490"/>
      <c r="LUI144" s="488"/>
      <c r="LUJ144" s="488"/>
      <c r="LUK144" s="488"/>
      <c r="LUL144" s="488"/>
      <c r="LUM144" s="488"/>
      <c r="LUN144" s="488"/>
      <c r="LUO144" s="489"/>
      <c r="LUP144" s="490"/>
      <c r="LUQ144" s="488"/>
      <c r="LUR144" s="488"/>
      <c r="LUS144" s="488"/>
      <c r="LUT144" s="488"/>
      <c r="LUU144" s="488"/>
      <c r="LUV144" s="488"/>
      <c r="LUW144" s="489"/>
      <c r="LUX144" s="490"/>
      <c r="LUY144" s="488"/>
      <c r="LUZ144" s="488"/>
      <c r="LVA144" s="488"/>
      <c r="LVB144" s="488"/>
      <c r="LVC144" s="488"/>
      <c r="LVD144" s="488"/>
      <c r="LVE144" s="489"/>
      <c r="LVF144" s="490"/>
      <c r="LVG144" s="488"/>
      <c r="LVH144" s="488"/>
      <c r="LVI144" s="488"/>
      <c r="LVJ144" s="488"/>
      <c r="LVK144" s="488"/>
      <c r="LVL144" s="488"/>
      <c r="LVM144" s="489"/>
      <c r="LVN144" s="490"/>
      <c r="LVO144" s="488"/>
      <c r="LVP144" s="488"/>
      <c r="LVQ144" s="488"/>
      <c r="LVR144" s="488"/>
      <c r="LVS144" s="488"/>
      <c r="LVT144" s="488"/>
      <c r="LVU144" s="489"/>
      <c r="LVV144" s="490"/>
      <c r="LVW144" s="488"/>
      <c r="LVX144" s="488"/>
      <c r="LVY144" s="488"/>
      <c r="LVZ144" s="488"/>
      <c r="LWA144" s="488"/>
      <c r="LWB144" s="488"/>
      <c r="LWC144" s="489"/>
      <c r="LWD144" s="490"/>
      <c r="LWE144" s="488"/>
      <c r="LWF144" s="488"/>
      <c r="LWG144" s="488"/>
      <c r="LWH144" s="488"/>
      <c r="LWI144" s="488"/>
      <c r="LWJ144" s="488"/>
      <c r="LWK144" s="489"/>
      <c r="LWL144" s="490"/>
      <c r="LWM144" s="488"/>
      <c r="LWN144" s="488"/>
      <c r="LWO144" s="488"/>
      <c r="LWP144" s="488"/>
      <c r="LWQ144" s="488"/>
      <c r="LWR144" s="488"/>
      <c r="LWS144" s="489"/>
      <c r="LWT144" s="490"/>
      <c r="LWU144" s="488"/>
      <c r="LWV144" s="488"/>
      <c r="LWW144" s="488"/>
      <c r="LWX144" s="488"/>
      <c r="LWY144" s="488"/>
      <c r="LWZ144" s="488"/>
      <c r="LXA144" s="489"/>
      <c r="LXB144" s="490"/>
      <c r="LXC144" s="488"/>
      <c r="LXD144" s="488"/>
      <c r="LXE144" s="488"/>
      <c r="LXF144" s="488"/>
      <c r="LXG144" s="488"/>
      <c r="LXH144" s="488"/>
      <c r="LXI144" s="489"/>
      <c r="LXJ144" s="490"/>
      <c r="LXK144" s="488"/>
      <c r="LXL144" s="488"/>
      <c r="LXM144" s="488"/>
      <c r="LXN144" s="488"/>
      <c r="LXO144" s="488"/>
      <c r="LXP144" s="488"/>
      <c r="LXQ144" s="489"/>
      <c r="LXR144" s="490"/>
      <c r="LXS144" s="488"/>
      <c r="LXT144" s="488"/>
      <c r="LXU144" s="488"/>
      <c r="LXV144" s="488"/>
      <c r="LXW144" s="488"/>
      <c r="LXX144" s="488"/>
      <c r="LXY144" s="489"/>
      <c r="LXZ144" s="490"/>
      <c r="LYA144" s="488"/>
      <c r="LYB144" s="488"/>
      <c r="LYC144" s="488"/>
      <c r="LYD144" s="488"/>
      <c r="LYE144" s="488"/>
      <c r="LYF144" s="488"/>
      <c r="LYG144" s="489"/>
      <c r="LYH144" s="490"/>
      <c r="LYI144" s="488"/>
      <c r="LYJ144" s="488"/>
      <c r="LYK144" s="488"/>
      <c r="LYL144" s="488"/>
      <c r="LYM144" s="488"/>
      <c r="LYN144" s="488"/>
      <c r="LYO144" s="489"/>
      <c r="LYP144" s="490"/>
      <c r="LYQ144" s="488"/>
      <c r="LYR144" s="488"/>
      <c r="LYS144" s="488"/>
      <c r="LYT144" s="488"/>
      <c r="LYU144" s="488"/>
      <c r="LYV144" s="488"/>
      <c r="LYW144" s="489"/>
      <c r="LYX144" s="490"/>
      <c r="LYY144" s="488"/>
      <c r="LYZ144" s="488"/>
      <c r="LZA144" s="488"/>
      <c r="LZB144" s="488"/>
      <c r="LZC144" s="488"/>
      <c r="LZD144" s="488"/>
      <c r="LZE144" s="489"/>
      <c r="LZF144" s="490"/>
      <c r="LZG144" s="488"/>
      <c r="LZH144" s="488"/>
      <c r="LZI144" s="488"/>
      <c r="LZJ144" s="488"/>
      <c r="LZK144" s="488"/>
      <c r="LZL144" s="488"/>
      <c r="LZM144" s="489"/>
      <c r="LZN144" s="490"/>
      <c r="LZO144" s="488"/>
      <c r="LZP144" s="488"/>
      <c r="LZQ144" s="488"/>
      <c r="LZR144" s="488"/>
      <c r="LZS144" s="488"/>
      <c r="LZT144" s="488"/>
      <c r="LZU144" s="489"/>
      <c r="LZV144" s="490"/>
      <c r="LZW144" s="488"/>
      <c r="LZX144" s="488"/>
      <c r="LZY144" s="488"/>
      <c r="LZZ144" s="488"/>
      <c r="MAA144" s="488"/>
      <c r="MAB144" s="488"/>
      <c r="MAC144" s="489"/>
      <c r="MAD144" s="490"/>
      <c r="MAE144" s="488"/>
      <c r="MAF144" s="488"/>
      <c r="MAG144" s="488"/>
      <c r="MAH144" s="488"/>
      <c r="MAI144" s="488"/>
      <c r="MAJ144" s="488"/>
      <c r="MAK144" s="489"/>
      <c r="MAL144" s="490"/>
      <c r="MAM144" s="488"/>
      <c r="MAN144" s="488"/>
      <c r="MAO144" s="488"/>
      <c r="MAP144" s="488"/>
      <c r="MAQ144" s="488"/>
      <c r="MAR144" s="488"/>
      <c r="MAS144" s="489"/>
      <c r="MAT144" s="490"/>
      <c r="MAU144" s="488"/>
      <c r="MAV144" s="488"/>
      <c r="MAW144" s="488"/>
      <c r="MAX144" s="488"/>
      <c r="MAY144" s="488"/>
      <c r="MAZ144" s="488"/>
      <c r="MBA144" s="489"/>
      <c r="MBB144" s="490"/>
      <c r="MBC144" s="488"/>
      <c r="MBD144" s="488"/>
      <c r="MBE144" s="488"/>
      <c r="MBF144" s="488"/>
      <c r="MBG144" s="488"/>
      <c r="MBH144" s="488"/>
      <c r="MBI144" s="489"/>
      <c r="MBJ144" s="490"/>
      <c r="MBK144" s="488"/>
      <c r="MBL144" s="488"/>
      <c r="MBM144" s="488"/>
      <c r="MBN144" s="488"/>
      <c r="MBO144" s="488"/>
      <c r="MBP144" s="488"/>
      <c r="MBQ144" s="489"/>
      <c r="MBR144" s="490"/>
      <c r="MBS144" s="488"/>
      <c r="MBT144" s="488"/>
      <c r="MBU144" s="488"/>
      <c r="MBV144" s="488"/>
      <c r="MBW144" s="488"/>
      <c r="MBX144" s="488"/>
      <c r="MBY144" s="489"/>
      <c r="MBZ144" s="490"/>
      <c r="MCA144" s="488"/>
      <c r="MCB144" s="488"/>
      <c r="MCC144" s="488"/>
      <c r="MCD144" s="488"/>
      <c r="MCE144" s="488"/>
      <c r="MCF144" s="488"/>
      <c r="MCG144" s="489"/>
      <c r="MCH144" s="490"/>
      <c r="MCI144" s="488"/>
      <c r="MCJ144" s="488"/>
      <c r="MCK144" s="488"/>
      <c r="MCL144" s="488"/>
      <c r="MCM144" s="488"/>
      <c r="MCN144" s="488"/>
      <c r="MCO144" s="489"/>
      <c r="MCP144" s="490"/>
      <c r="MCQ144" s="488"/>
      <c r="MCR144" s="488"/>
      <c r="MCS144" s="488"/>
      <c r="MCT144" s="488"/>
      <c r="MCU144" s="488"/>
      <c r="MCV144" s="488"/>
      <c r="MCW144" s="489"/>
      <c r="MCX144" s="490"/>
      <c r="MCY144" s="488"/>
      <c r="MCZ144" s="488"/>
      <c r="MDA144" s="488"/>
      <c r="MDB144" s="488"/>
      <c r="MDC144" s="488"/>
      <c r="MDD144" s="488"/>
      <c r="MDE144" s="489"/>
      <c r="MDF144" s="490"/>
      <c r="MDG144" s="488"/>
      <c r="MDH144" s="488"/>
      <c r="MDI144" s="488"/>
      <c r="MDJ144" s="488"/>
      <c r="MDK144" s="488"/>
      <c r="MDL144" s="488"/>
      <c r="MDM144" s="489"/>
      <c r="MDN144" s="490"/>
      <c r="MDO144" s="488"/>
      <c r="MDP144" s="488"/>
      <c r="MDQ144" s="488"/>
      <c r="MDR144" s="488"/>
      <c r="MDS144" s="488"/>
      <c r="MDT144" s="488"/>
      <c r="MDU144" s="489"/>
      <c r="MDV144" s="490"/>
      <c r="MDW144" s="488"/>
      <c r="MDX144" s="488"/>
      <c r="MDY144" s="488"/>
      <c r="MDZ144" s="488"/>
      <c r="MEA144" s="488"/>
      <c r="MEB144" s="488"/>
      <c r="MEC144" s="489"/>
      <c r="MED144" s="490"/>
      <c r="MEE144" s="488"/>
      <c r="MEF144" s="488"/>
      <c r="MEG144" s="488"/>
      <c r="MEH144" s="488"/>
      <c r="MEI144" s="488"/>
      <c r="MEJ144" s="488"/>
      <c r="MEK144" s="489"/>
      <c r="MEL144" s="490"/>
      <c r="MEM144" s="488"/>
      <c r="MEN144" s="488"/>
      <c r="MEO144" s="488"/>
      <c r="MEP144" s="488"/>
      <c r="MEQ144" s="488"/>
      <c r="MER144" s="488"/>
      <c r="MES144" s="489"/>
      <c r="MET144" s="490"/>
      <c r="MEU144" s="488"/>
      <c r="MEV144" s="488"/>
      <c r="MEW144" s="488"/>
      <c r="MEX144" s="488"/>
      <c r="MEY144" s="488"/>
      <c r="MEZ144" s="488"/>
      <c r="MFA144" s="489"/>
      <c r="MFB144" s="490"/>
      <c r="MFC144" s="488"/>
      <c r="MFD144" s="488"/>
      <c r="MFE144" s="488"/>
      <c r="MFF144" s="488"/>
      <c r="MFG144" s="488"/>
      <c r="MFH144" s="488"/>
      <c r="MFI144" s="489"/>
      <c r="MFJ144" s="490"/>
      <c r="MFK144" s="488"/>
      <c r="MFL144" s="488"/>
      <c r="MFM144" s="488"/>
      <c r="MFN144" s="488"/>
      <c r="MFO144" s="488"/>
      <c r="MFP144" s="488"/>
      <c r="MFQ144" s="489"/>
      <c r="MFR144" s="490"/>
      <c r="MFS144" s="488"/>
      <c r="MFT144" s="488"/>
      <c r="MFU144" s="488"/>
      <c r="MFV144" s="488"/>
      <c r="MFW144" s="488"/>
      <c r="MFX144" s="488"/>
      <c r="MFY144" s="489"/>
      <c r="MFZ144" s="490"/>
      <c r="MGA144" s="488"/>
      <c r="MGB144" s="488"/>
      <c r="MGC144" s="488"/>
      <c r="MGD144" s="488"/>
      <c r="MGE144" s="488"/>
      <c r="MGF144" s="488"/>
      <c r="MGG144" s="489"/>
      <c r="MGH144" s="490"/>
      <c r="MGI144" s="488"/>
      <c r="MGJ144" s="488"/>
      <c r="MGK144" s="488"/>
      <c r="MGL144" s="488"/>
      <c r="MGM144" s="488"/>
      <c r="MGN144" s="488"/>
      <c r="MGO144" s="489"/>
      <c r="MGP144" s="490"/>
      <c r="MGQ144" s="488"/>
      <c r="MGR144" s="488"/>
      <c r="MGS144" s="488"/>
      <c r="MGT144" s="488"/>
      <c r="MGU144" s="488"/>
      <c r="MGV144" s="488"/>
      <c r="MGW144" s="489"/>
      <c r="MGX144" s="490"/>
      <c r="MGY144" s="488"/>
      <c r="MGZ144" s="488"/>
      <c r="MHA144" s="488"/>
      <c r="MHB144" s="488"/>
      <c r="MHC144" s="488"/>
      <c r="MHD144" s="488"/>
      <c r="MHE144" s="489"/>
      <c r="MHF144" s="490"/>
      <c r="MHG144" s="488"/>
      <c r="MHH144" s="488"/>
      <c r="MHI144" s="488"/>
      <c r="MHJ144" s="488"/>
      <c r="MHK144" s="488"/>
      <c r="MHL144" s="488"/>
      <c r="MHM144" s="489"/>
      <c r="MHN144" s="490"/>
      <c r="MHO144" s="488"/>
      <c r="MHP144" s="488"/>
      <c r="MHQ144" s="488"/>
      <c r="MHR144" s="488"/>
      <c r="MHS144" s="488"/>
      <c r="MHT144" s="488"/>
      <c r="MHU144" s="489"/>
      <c r="MHV144" s="490"/>
      <c r="MHW144" s="488"/>
      <c r="MHX144" s="488"/>
      <c r="MHY144" s="488"/>
      <c r="MHZ144" s="488"/>
      <c r="MIA144" s="488"/>
      <c r="MIB144" s="488"/>
      <c r="MIC144" s="489"/>
      <c r="MID144" s="490"/>
      <c r="MIE144" s="488"/>
      <c r="MIF144" s="488"/>
      <c r="MIG144" s="488"/>
      <c r="MIH144" s="488"/>
      <c r="MII144" s="488"/>
      <c r="MIJ144" s="488"/>
      <c r="MIK144" s="489"/>
      <c r="MIL144" s="490"/>
      <c r="MIM144" s="488"/>
      <c r="MIN144" s="488"/>
      <c r="MIO144" s="488"/>
      <c r="MIP144" s="488"/>
      <c r="MIQ144" s="488"/>
      <c r="MIR144" s="488"/>
      <c r="MIS144" s="489"/>
      <c r="MIT144" s="490"/>
      <c r="MIU144" s="488"/>
      <c r="MIV144" s="488"/>
      <c r="MIW144" s="488"/>
      <c r="MIX144" s="488"/>
      <c r="MIY144" s="488"/>
      <c r="MIZ144" s="488"/>
      <c r="MJA144" s="489"/>
      <c r="MJB144" s="490"/>
      <c r="MJC144" s="488"/>
      <c r="MJD144" s="488"/>
      <c r="MJE144" s="488"/>
      <c r="MJF144" s="488"/>
      <c r="MJG144" s="488"/>
      <c r="MJH144" s="488"/>
      <c r="MJI144" s="489"/>
      <c r="MJJ144" s="490"/>
      <c r="MJK144" s="488"/>
      <c r="MJL144" s="488"/>
      <c r="MJM144" s="488"/>
      <c r="MJN144" s="488"/>
      <c r="MJO144" s="488"/>
      <c r="MJP144" s="488"/>
      <c r="MJQ144" s="489"/>
      <c r="MJR144" s="490"/>
      <c r="MJS144" s="488"/>
      <c r="MJT144" s="488"/>
      <c r="MJU144" s="488"/>
      <c r="MJV144" s="488"/>
      <c r="MJW144" s="488"/>
      <c r="MJX144" s="488"/>
      <c r="MJY144" s="489"/>
      <c r="MJZ144" s="490"/>
      <c r="MKA144" s="488"/>
      <c r="MKB144" s="488"/>
      <c r="MKC144" s="488"/>
      <c r="MKD144" s="488"/>
      <c r="MKE144" s="488"/>
      <c r="MKF144" s="488"/>
      <c r="MKG144" s="489"/>
      <c r="MKH144" s="490"/>
      <c r="MKI144" s="488"/>
      <c r="MKJ144" s="488"/>
      <c r="MKK144" s="488"/>
      <c r="MKL144" s="488"/>
      <c r="MKM144" s="488"/>
      <c r="MKN144" s="488"/>
      <c r="MKO144" s="489"/>
      <c r="MKP144" s="490"/>
      <c r="MKQ144" s="488"/>
      <c r="MKR144" s="488"/>
      <c r="MKS144" s="488"/>
      <c r="MKT144" s="488"/>
      <c r="MKU144" s="488"/>
      <c r="MKV144" s="488"/>
      <c r="MKW144" s="489"/>
      <c r="MKX144" s="490"/>
      <c r="MKY144" s="488"/>
      <c r="MKZ144" s="488"/>
      <c r="MLA144" s="488"/>
      <c r="MLB144" s="488"/>
      <c r="MLC144" s="488"/>
      <c r="MLD144" s="488"/>
      <c r="MLE144" s="489"/>
      <c r="MLF144" s="490"/>
      <c r="MLG144" s="488"/>
      <c r="MLH144" s="488"/>
      <c r="MLI144" s="488"/>
      <c r="MLJ144" s="488"/>
      <c r="MLK144" s="488"/>
      <c r="MLL144" s="488"/>
      <c r="MLM144" s="489"/>
      <c r="MLN144" s="490"/>
      <c r="MLO144" s="488"/>
      <c r="MLP144" s="488"/>
      <c r="MLQ144" s="488"/>
      <c r="MLR144" s="488"/>
      <c r="MLS144" s="488"/>
      <c r="MLT144" s="488"/>
      <c r="MLU144" s="489"/>
      <c r="MLV144" s="490"/>
      <c r="MLW144" s="488"/>
      <c r="MLX144" s="488"/>
      <c r="MLY144" s="488"/>
      <c r="MLZ144" s="488"/>
      <c r="MMA144" s="488"/>
      <c r="MMB144" s="488"/>
      <c r="MMC144" s="489"/>
      <c r="MMD144" s="490"/>
      <c r="MME144" s="488"/>
      <c r="MMF144" s="488"/>
      <c r="MMG144" s="488"/>
      <c r="MMH144" s="488"/>
      <c r="MMI144" s="488"/>
      <c r="MMJ144" s="488"/>
      <c r="MMK144" s="489"/>
      <c r="MML144" s="490"/>
      <c r="MMM144" s="488"/>
      <c r="MMN144" s="488"/>
      <c r="MMO144" s="488"/>
      <c r="MMP144" s="488"/>
      <c r="MMQ144" s="488"/>
      <c r="MMR144" s="488"/>
      <c r="MMS144" s="489"/>
      <c r="MMT144" s="490"/>
      <c r="MMU144" s="488"/>
      <c r="MMV144" s="488"/>
      <c r="MMW144" s="488"/>
      <c r="MMX144" s="488"/>
      <c r="MMY144" s="488"/>
      <c r="MMZ144" s="488"/>
      <c r="MNA144" s="489"/>
      <c r="MNB144" s="490"/>
      <c r="MNC144" s="488"/>
      <c r="MND144" s="488"/>
      <c r="MNE144" s="488"/>
      <c r="MNF144" s="488"/>
      <c r="MNG144" s="488"/>
      <c r="MNH144" s="488"/>
      <c r="MNI144" s="489"/>
      <c r="MNJ144" s="490"/>
      <c r="MNK144" s="488"/>
      <c r="MNL144" s="488"/>
      <c r="MNM144" s="488"/>
      <c r="MNN144" s="488"/>
      <c r="MNO144" s="488"/>
      <c r="MNP144" s="488"/>
      <c r="MNQ144" s="489"/>
      <c r="MNR144" s="490"/>
      <c r="MNS144" s="488"/>
      <c r="MNT144" s="488"/>
      <c r="MNU144" s="488"/>
      <c r="MNV144" s="488"/>
      <c r="MNW144" s="488"/>
      <c r="MNX144" s="488"/>
      <c r="MNY144" s="489"/>
      <c r="MNZ144" s="490"/>
      <c r="MOA144" s="488"/>
      <c r="MOB144" s="488"/>
      <c r="MOC144" s="488"/>
      <c r="MOD144" s="488"/>
      <c r="MOE144" s="488"/>
      <c r="MOF144" s="488"/>
      <c r="MOG144" s="489"/>
      <c r="MOH144" s="490"/>
      <c r="MOI144" s="488"/>
      <c r="MOJ144" s="488"/>
      <c r="MOK144" s="488"/>
      <c r="MOL144" s="488"/>
      <c r="MOM144" s="488"/>
      <c r="MON144" s="488"/>
      <c r="MOO144" s="489"/>
      <c r="MOP144" s="490"/>
      <c r="MOQ144" s="488"/>
      <c r="MOR144" s="488"/>
      <c r="MOS144" s="488"/>
      <c r="MOT144" s="488"/>
      <c r="MOU144" s="488"/>
      <c r="MOV144" s="488"/>
      <c r="MOW144" s="489"/>
      <c r="MOX144" s="490"/>
      <c r="MOY144" s="488"/>
      <c r="MOZ144" s="488"/>
      <c r="MPA144" s="488"/>
      <c r="MPB144" s="488"/>
      <c r="MPC144" s="488"/>
      <c r="MPD144" s="488"/>
      <c r="MPE144" s="489"/>
      <c r="MPF144" s="490"/>
      <c r="MPG144" s="488"/>
      <c r="MPH144" s="488"/>
      <c r="MPI144" s="488"/>
      <c r="MPJ144" s="488"/>
      <c r="MPK144" s="488"/>
      <c r="MPL144" s="488"/>
      <c r="MPM144" s="489"/>
      <c r="MPN144" s="490"/>
      <c r="MPO144" s="488"/>
      <c r="MPP144" s="488"/>
      <c r="MPQ144" s="488"/>
      <c r="MPR144" s="488"/>
      <c r="MPS144" s="488"/>
      <c r="MPT144" s="488"/>
      <c r="MPU144" s="489"/>
      <c r="MPV144" s="490"/>
      <c r="MPW144" s="488"/>
      <c r="MPX144" s="488"/>
      <c r="MPY144" s="488"/>
      <c r="MPZ144" s="488"/>
      <c r="MQA144" s="488"/>
      <c r="MQB144" s="488"/>
      <c r="MQC144" s="489"/>
      <c r="MQD144" s="490"/>
      <c r="MQE144" s="488"/>
      <c r="MQF144" s="488"/>
      <c r="MQG144" s="488"/>
      <c r="MQH144" s="488"/>
      <c r="MQI144" s="488"/>
      <c r="MQJ144" s="488"/>
      <c r="MQK144" s="489"/>
      <c r="MQL144" s="490"/>
      <c r="MQM144" s="488"/>
      <c r="MQN144" s="488"/>
      <c r="MQO144" s="488"/>
      <c r="MQP144" s="488"/>
      <c r="MQQ144" s="488"/>
      <c r="MQR144" s="488"/>
      <c r="MQS144" s="489"/>
      <c r="MQT144" s="490"/>
      <c r="MQU144" s="488"/>
      <c r="MQV144" s="488"/>
      <c r="MQW144" s="488"/>
      <c r="MQX144" s="488"/>
      <c r="MQY144" s="488"/>
      <c r="MQZ144" s="488"/>
      <c r="MRA144" s="489"/>
      <c r="MRB144" s="490"/>
      <c r="MRC144" s="488"/>
      <c r="MRD144" s="488"/>
      <c r="MRE144" s="488"/>
      <c r="MRF144" s="488"/>
      <c r="MRG144" s="488"/>
      <c r="MRH144" s="488"/>
      <c r="MRI144" s="489"/>
      <c r="MRJ144" s="490"/>
      <c r="MRK144" s="488"/>
      <c r="MRL144" s="488"/>
      <c r="MRM144" s="488"/>
      <c r="MRN144" s="488"/>
      <c r="MRO144" s="488"/>
      <c r="MRP144" s="488"/>
      <c r="MRQ144" s="489"/>
      <c r="MRR144" s="490"/>
      <c r="MRS144" s="488"/>
      <c r="MRT144" s="488"/>
      <c r="MRU144" s="488"/>
      <c r="MRV144" s="488"/>
      <c r="MRW144" s="488"/>
      <c r="MRX144" s="488"/>
      <c r="MRY144" s="489"/>
      <c r="MRZ144" s="490"/>
      <c r="MSA144" s="488"/>
      <c r="MSB144" s="488"/>
      <c r="MSC144" s="488"/>
      <c r="MSD144" s="488"/>
      <c r="MSE144" s="488"/>
      <c r="MSF144" s="488"/>
      <c r="MSG144" s="489"/>
      <c r="MSH144" s="490"/>
      <c r="MSI144" s="488"/>
      <c r="MSJ144" s="488"/>
      <c r="MSK144" s="488"/>
      <c r="MSL144" s="488"/>
      <c r="MSM144" s="488"/>
      <c r="MSN144" s="488"/>
      <c r="MSO144" s="489"/>
      <c r="MSP144" s="490"/>
      <c r="MSQ144" s="488"/>
      <c r="MSR144" s="488"/>
      <c r="MSS144" s="488"/>
      <c r="MST144" s="488"/>
      <c r="MSU144" s="488"/>
      <c r="MSV144" s="488"/>
      <c r="MSW144" s="489"/>
      <c r="MSX144" s="490"/>
      <c r="MSY144" s="488"/>
      <c r="MSZ144" s="488"/>
      <c r="MTA144" s="488"/>
      <c r="MTB144" s="488"/>
      <c r="MTC144" s="488"/>
      <c r="MTD144" s="488"/>
      <c r="MTE144" s="489"/>
      <c r="MTF144" s="490"/>
      <c r="MTG144" s="488"/>
      <c r="MTH144" s="488"/>
      <c r="MTI144" s="488"/>
      <c r="MTJ144" s="488"/>
      <c r="MTK144" s="488"/>
      <c r="MTL144" s="488"/>
      <c r="MTM144" s="489"/>
      <c r="MTN144" s="490"/>
      <c r="MTO144" s="488"/>
      <c r="MTP144" s="488"/>
      <c r="MTQ144" s="488"/>
      <c r="MTR144" s="488"/>
      <c r="MTS144" s="488"/>
      <c r="MTT144" s="488"/>
      <c r="MTU144" s="489"/>
      <c r="MTV144" s="490"/>
      <c r="MTW144" s="488"/>
      <c r="MTX144" s="488"/>
      <c r="MTY144" s="488"/>
      <c r="MTZ144" s="488"/>
      <c r="MUA144" s="488"/>
      <c r="MUB144" s="488"/>
      <c r="MUC144" s="489"/>
      <c r="MUD144" s="490"/>
      <c r="MUE144" s="488"/>
      <c r="MUF144" s="488"/>
      <c r="MUG144" s="488"/>
      <c r="MUH144" s="488"/>
      <c r="MUI144" s="488"/>
      <c r="MUJ144" s="488"/>
      <c r="MUK144" s="489"/>
      <c r="MUL144" s="490"/>
      <c r="MUM144" s="488"/>
      <c r="MUN144" s="488"/>
      <c r="MUO144" s="488"/>
      <c r="MUP144" s="488"/>
      <c r="MUQ144" s="488"/>
      <c r="MUR144" s="488"/>
      <c r="MUS144" s="489"/>
      <c r="MUT144" s="490"/>
      <c r="MUU144" s="488"/>
      <c r="MUV144" s="488"/>
      <c r="MUW144" s="488"/>
      <c r="MUX144" s="488"/>
      <c r="MUY144" s="488"/>
      <c r="MUZ144" s="488"/>
      <c r="MVA144" s="489"/>
      <c r="MVB144" s="490"/>
      <c r="MVC144" s="488"/>
      <c r="MVD144" s="488"/>
      <c r="MVE144" s="488"/>
      <c r="MVF144" s="488"/>
      <c r="MVG144" s="488"/>
      <c r="MVH144" s="488"/>
      <c r="MVI144" s="489"/>
      <c r="MVJ144" s="490"/>
      <c r="MVK144" s="488"/>
      <c r="MVL144" s="488"/>
      <c r="MVM144" s="488"/>
      <c r="MVN144" s="488"/>
      <c r="MVO144" s="488"/>
      <c r="MVP144" s="488"/>
      <c r="MVQ144" s="489"/>
      <c r="MVR144" s="490"/>
      <c r="MVS144" s="488"/>
      <c r="MVT144" s="488"/>
      <c r="MVU144" s="488"/>
      <c r="MVV144" s="488"/>
      <c r="MVW144" s="488"/>
      <c r="MVX144" s="488"/>
      <c r="MVY144" s="489"/>
      <c r="MVZ144" s="490"/>
      <c r="MWA144" s="488"/>
      <c r="MWB144" s="488"/>
      <c r="MWC144" s="488"/>
      <c r="MWD144" s="488"/>
      <c r="MWE144" s="488"/>
      <c r="MWF144" s="488"/>
      <c r="MWG144" s="489"/>
      <c r="MWH144" s="490"/>
      <c r="MWI144" s="488"/>
      <c r="MWJ144" s="488"/>
      <c r="MWK144" s="488"/>
      <c r="MWL144" s="488"/>
      <c r="MWM144" s="488"/>
      <c r="MWN144" s="488"/>
      <c r="MWO144" s="489"/>
      <c r="MWP144" s="490"/>
      <c r="MWQ144" s="488"/>
      <c r="MWR144" s="488"/>
      <c r="MWS144" s="488"/>
      <c r="MWT144" s="488"/>
      <c r="MWU144" s="488"/>
      <c r="MWV144" s="488"/>
      <c r="MWW144" s="489"/>
      <c r="MWX144" s="490"/>
      <c r="MWY144" s="488"/>
      <c r="MWZ144" s="488"/>
      <c r="MXA144" s="488"/>
      <c r="MXB144" s="488"/>
      <c r="MXC144" s="488"/>
      <c r="MXD144" s="488"/>
      <c r="MXE144" s="489"/>
      <c r="MXF144" s="490"/>
      <c r="MXG144" s="488"/>
      <c r="MXH144" s="488"/>
      <c r="MXI144" s="488"/>
      <c r="MXJ144" s="488"/>
      <c r="MXK144" s="488"/>
      <c r="MXL144" s="488"/>
      <c r="MXM144" s="489"/>
      <c r="MXN144" s="490"/>
      <c r="MXO144" s="488"/>
      <c r="MXP144" s="488"/>
      <c r="MXQ144" s="488"/>
      <c r="MXR144" s="488"/>
      <c r="MXS144" s="488"/>
      <c r="MXT144" s="488"/>
      <c r="MXU144" s="489"/>
      <c r="MXV144" s="490"/>
      <c r="MXW144" s="488"/>
      <c r="MXX144" s="488"/>
      <c r="MXY144" s="488"/>
      <c r="MXZ144" s="488"/>
      <c r="MYA144" s="488"/>
      <c r="MYB144" s="488"/>
      <c r="MYC144" s="489"/>
      <c r="MYD144" s="490"/>
      <c r="MYE144" s="488"/>
      <c r="MYF144" s="488"/>
      <c r="MYG144" s="488"/>
      <c r="MYH144" s="488"/>
      <c r="MYI144" s="488"/>
      <c r="MYJ144" s="488"/>
      <c r="MYK144" s="489"/>
      <c r="MYL144" s="490"/>
      <c r="MYM144" s="488"/>
      <c r="MYN144" s="488"/>
      <c r="MYO144" s="488"/>
      <c r="MYP144" s="488"/>
      <c r="MYQ144" s="488"/>
      <c r="MYR144" s="488"/>
      <c r="MYS144" s="489"/>
      <c r="MYT144" s="490"/>
      <c r="MYU144" s="488"/>
      <c r="MYV144" s="488"/>
      <c r="MYW144" s="488"/>
      <c r="MYX144" s="488"/>
      <c r="MYY144" s="488"/>
      <c r="MYZ144" s="488"/>
      <c r="MZA144" s="489"/>
      <c r="MZB144" s="490"/>
      <c r="MZC144" s="488"/>
      <c r="MZD144" s="488"/>
      <c r="MZE144" s="488"/>
      <c r="MZF144" s="488"/>
      <c r="MZG144" s="488"/>
      <c r="MZH144" s="488"/>
      <c r="MZI144" s="489"/>
      <c r="MZJ144" s="490"/>
      <c r="MZK144" s="488"/>
      <c r="MZL144" s="488"/>
      <c r="MZM144" s="488"/>
      <c r="MZN144" s="488"/>
      <c r="MZO144" s="488"/>
      <c r="MZP144" s="488"/>
      <c r="MZQ144" s="489"/>
      <c r="MZR144" s="490"/>
      <c r="MZS144" s="488"/>
      <c r="MZT144" s="488"/>
      <c r="MZU144" s="488"/>
      <c r="MZV144" s="488"/>
      <c r="MZW144" s="488"/>
      <c r="MZX144" s="488"/>
      <c r="MZY144" s="489"/>
      <c r="MZZ144" s="490"/>
      <c r="NAA144" s="488"/>
      <c r="NAB144" s="488"/>
      <c r="NAC144" s="488"/>
      <c r="NAD144" s="488"/>
      <c r="NAE144" s="488"/>
      <c r="NAF144" s="488"/>
      <c r="NAG144" s="489"/>
      <c r="NAH144" s="490"/>
      <c r="NAI144" s="488"/>
      <c r="NAJ144" s="488"/>
      <c r="NAK144" s="488"/>
      <c r="NAL144" s="488"/>
      <c r="NAM144" s="488"/>
      <c r="NAN144" s="488"/>
      <c r="NAO144" s="489"/>
      <c r="NAP144" s="490"/>
      <c r="NAQ144" s="488"/>
      <c r="NAR144" s="488"/>
      <c r="NAS144" s="488"/>
      <c r="NAT144" s="488"/>
      <c r="NAU144" s="488"/>
      <c r="NAV144" s="488"/>
      <c r="NAW144" s="489"/>
      <c r="NAX144" s="490"/>
      <c r="NAY144" s="488"/>
      <c r="NAZ144" s="488"/>
      <c r="NBA144" s="488"/>
      <c r="NBB144" s="488"/>
      <c r="NBC144" s="488"/>
      <c r="NBD144" s="488"/>
      <c r="NBE144" s="489"/>
      <c r="NBF144" s="490"/>
      <c r="NBG144" s="488"/>
      <c r="NBH144" s="488"/>
      <c r="NBI144" s="488"/>
      <c r="NBJ144" s="488"/>
      <c r="NBK144" s="488"/>
      <c r="NBL144" s="488"/>
      <c r="NBM144" s="489"/>
      <c r="NBN144" s="490"/>
      <c r="NBO144" s="488"/>
      <c r="NBP144" s="488"/>
      <c r="NBQ144" s="488"/>
      <c r="NBR144" s="488"/>
      <c r="NBS144" s="488"/>
      <c r="NBT144" s="488"/>
      <c r="NBU144" s="489"/>
      <c r="NBV144" s="490"/>
      <c r="NBW144" s="488"/>
      <c r="NBX144" s="488"/>
      <c r="NBY144" s="488"/>
      <c r="NBZ144" s="488"/>
      <c r="NCA144" s="488"/>
      <c r="NCB144" s="488"/>
      <c r="NCC144" s="489"/>
      <c r="NCD144" s="490"/>
      <c r="NCE144" s="488"/>
      <c r="NCF144" s="488"/>
      <c r="NCG144" s="488"/>
      <c r="NCH144" s="488"/>
      <c r="NCI144" s="488"/>
      <c r="NCJ144" s="488"/>
      <c r="NCK144" s="489"/>
      <c r="NCL144" s="490"/>
      <c r="NCM144" s="488"/>
      <c r="NCN144" s="488"/>
      <c r="NCO144" s="488"/>
      <c r="NCP144" s="488"/>
      <c r="NCQ144" s="488"/>
      <c r="NCR144" s="488"/>
      <c r="NCS144" s="489"/>
      <c r="NCT144" s="490"/>
      <c r="NCU144" s="488"/>
      <c r="NCV144" s="488"/>
      <c r="NCW144" s="488"/>
      <c r="NCX144" s="488"/>
      <c r="NCY144" s="488"/>
      <c r="NCZ144" s="488"/>
      <c r="NDA144" s="489"/>
      <c r="NDB144" s="490"/>
      <c r="NDC144" s="488"/>
      <c r="NDD144" s="488"/>
      <c r="NDE144" s="488"/>
      <c r="NDF144" s="488"/>
      <c r="NDG144" s="488"/>
      <c r="NDH144" s="488"/>
      <c r="NDI144" s="489"/>
      <c r="NDJ144" s="490"/>
      <c r="NDK144" s="488"/>
      <c r="NDL144" s="488"/>
      <c r="NDM144" s="488"/>
      <c r="NDN144" s="488"/>
      <c r="NDO144" s="488"/>
      <c r="NDP144" s="488"/>
      <c r="NDQ144" s="489"/>
      <c r="NDR144" s="490"/>
      <c r="NDS144" s="488"/>
      <c r="NDT144" s="488"/>
      <c r="NDU144" s="488"/>
      <c r="NDV144" s="488"/>
      <c r="NDW144" s="488"/>
      <c r="NDX144" s="488"/>
      <c r="NDY144" s="489"/>
      <c r="NDZ144" s="490"/>
      <c r="NEA144" s="488"/>
      <c r="NEB144" s="488"/>
      <c r="NEC144" s="488"/>
      <c r="NED144" s="488"/>
      <c r="NEE144" s="488"/>
      <c r="NEF144" s="488"/>
      <c r="NEG144" s="489"/>
      <c r="NEH144" s="490"/>
      <c r="NEI144" s="488"/>
      <c r="NEJ144" s="488"/>
      <c r="NEK144" s="488"/>
      <c r="NEL144" s="488"/>
      <c r="NEM144" s="488"/>
      <c r="NEN144" s="488"/>
      <c r="NEO144" s="489"/>
      <c r="NEP144" s="490"/>
      <c r="NEQ144" s="488"/>
      <c r="NER144" s="488"/>
      <c r="NES144" s="488"/>
      <c r="NET144" s="488"/>
      <c r="NEU144" s="488"/>
      <c r="NEV144" s="488"/>
      <c r="NEW144" s="489"/>
      <c r="NEX144" s="490"/>
      <c r="NEY144" s="488"/>
      <c r="NEZ144" s="488"/>
      <c r="NFA144" s="488"/>
      <c r="NFB144" s="488"/>
      <c r="NFC144" s="488"/>
      <c r="NFD144" s="488"/>
      <c r="NFE144" s="489"/>
      <c r="NFF144" s="490"/>
      <c r="NFG144" s="488"/>
      <c r="NFH144" s="488"/>
      <c r="NFI144" s="488"/>
      <c r="NFJ144" s="488"/>
      <c r="NFK144" s="488"/>
      <c r="NFL144" s="488"/>
      <c r="NFM144" s="489"/>
      <c r="NFN144" s="490"/>
      <c r="NFO144" s="488"/>
      <c r="NFP144" s="488"/>
      <c r="NFQ144" s="488"/>
      <c r="NFR144" s="488"/>
      <c r="NFS144" s="488"/>
      <c r="NFT144" s="488"/>
      <c r="NFU144" s="489"/>
      <c r="NFV144" s="490"/>
      <c r="NFW144" s="488"/>
      <c r="NFX144" s="488"/>
      <c r="NFY144" s="488"/>
      <c r="NFZ144" s="488"/>
      <c r="NGA144" s="488"/>
      <c r="NGB144" s="488"/>
      <c r="NGC144" s="489"/>
      <c r="NGD144" s="490"/>
      <c r="NGE144" s="488"/>
      <c r="NGF144" s="488"/>
      <c r="NGG144" s="488"/>
      <c r="NGH144" s="488"/>
      <c r="NGI144" s="488"/>
      <c r="NGJ144" s="488"/>
      <c r="NGK144" s="489"/>
      <c r="NGL144" s="490"/>
      <c r="NGM144" s="488"/>
      <c r="NGN144" s="488"/>
      <c r="NGO144" s="488"/>
      <c r="NGP144" s="488"/>
      <c r="NGQ144" s="488"/>
      <c r="NGR144" s="488"/>
      <c r="NGS144" s="489"/>
      <c r="NGT144" s="490"/>
      <c r="NGU144" s="488"/>
      <c r="NGV144" s="488"/>
      <c r="NGW144" s="488"/>
      <c r="NGX144" s="488"/>
      <c r="NGY144" s="488"/>
      <c r="NGZ144" s="488"/>
      <c r="NHA144" s="489"/>
      <c r="NHB144" s="490"/>
      <c r="NHC144" s="488"/>
      <c r="NHD144" s="488"/>
      <c r="NHE144" s="488"/>
      <c r="NHF144" s="488"/>
      <c r="NHG144" s="488"/>
      <c r="NHH144" s="488"/>
      <c r="NHI144" s="489"/>
      <c r="NHJ144" s="490"/>
      <c r="NHK144" s="488"/>
      <c r="NHL144" s="488"/>
      <c r="NHM144" s="488"/>
      <c r="NHN144" s="488"/>
      <c r="NHO144" s="488"/>
      <c r="NHP144" s="488"/>
      <c r="NHQ144" s="489"/>
      <c r="NHR144" s="490"/>
      <c r="NHS144" s="488"/>
      <c r="NHT144" s="488"/>
      <c r="NHU144" s="488"/>
      <c r="NHV144" s="488"/>
      <c r="NHW144" s="488"/>
      <c r="NHX144" s="488"/>
      <c r="NHY144" s="489"/>
      <c r="NHZ144" s="490"/>
      <c r="NIA144" s="488"/>
      <c r="NIB144" s="488"/>
      <c r="NIC144" s="488"/>
      <c r="NID144" s="488"/>
      <c r="NIE144" s="488"/>
      <c r="NIF144" s="488"/>
      <c r="NIG144" s="489"/>
      <c r="NIH144" s="490"/>
      <c r="NII144" s="488"/>
      <c r="NIJ144" s="488"/>
      <c r="NIK144" s="488"/>
      <c r="NIL144" s="488"/>
      <c r="NIM144" s="488"/>
      <c r="NIN144" s="488"/>
      <c r="NIO144" s="489"/>
      <c r="NIP144" s="490"/>
      <c r="NIQ144" s="488"/>
      <c r="NIR144" s="488"/>
      <c r="NIS144" s="488"/>
      <c r="NIT144" s="488"/>
      <c r="NIU144" s="488"/>
      <c r="NIV144" s="488"/>
      <c r="NIW144" s="489"/>
      <c r="NIX144" s="490"/>
      <c r="NIY144" s="488"/>
      <c r="NIZ144" s="488"/>
      <c r="NJA144" s="488"/>
      <c r="NJB144" s="488"/>
      <c r="NJC144" s="488"/>
      <c r="NJD144" s="488"/>
      <c r="NJE144" s="489"/>
      <c r="NJF144" s="490"/>
      <c r="NJG144" s="488"/>
      <c r="NJH144" s="488"/>
      <c r="NJI144" s="488"/>
      <c r="NJJ144" s="488"/>
      <c r="NJK144" s="488"/>
      <c r="NJL144" s="488"/>
      <c r="NJM144" s="489"/>
      <c r="NJN144" s="490"/>
      <c r="NJO144" s="488"/>
      <c r="NJP144" s="488"/>
      <c r="NJQ144" s="488"/>
      <c r="NJR144" s="488"/>
      <c r="NJS144" s="488"/>
      <c r="NJT144" s="488"/>
      <c r="NJU144" s="489"/>
      <c r="NJV144" s="490"/>
      <c r="NJW144" s="488"/>
      <c r="NJX144" s="488"/>
      <c r="NJY144" s="488"/>
      <c r="NJZ144" s="488"/>
      <c r="NKA144" s="488"/>
      <c r="NKB144" s="488"/>
      <c r="NKC144" s="489"/>
      <c r="NKD144" s="490"/>
      <c r="NKE144" s="488"/>
      <c r="NKF144" s="488"/>
      <c r="NKG144" s="488"/>
      <c r="NKH144" s="488"/>
      <c r="NKI144" s="488"/>
      <c r="NKJ144" s="488"/>
      <c r="NKK144" s="489"/>
      <c r="NKL144" s="490"/>
      <c r="NKM144" s="488"/>
      <c r="NKN144" s="488"/>
      <c r="NKO144" s="488"/>
      <c r="NKP144" s="488"/>
      <c r="NKQ144" s="488"/>
      <c r="NKR144" s="488"/>
      <c r="NKS144" s="489"/>
      <c r="NKT144" s="490"/>
      <c r="NKU144" s="488"/>
      <c r="NKV144" s="488"/>
      <c r="NKW144" s="488"/>
      <c r="NKX144" s="488"/>
      <c r="NKY144" s="488"/>
      <c r="NKZ144" s="488"/>
      <c r="NLA144" s="489"/>
      <c r="NLB144" s="490"/>
      <c r="NLC144" s="488"/>
      <c r="NLD144" s="488"/>
      <c r="NLE144" s="488"/>
      <c r="NLF144" s="488"/>
      <c r="NLG144" s="488"/>
      <c r="NLH144" s="488"/>
      <c r="NLI144" s="489"/>
      <c r="NLJ144" s="490"/>
      <c r="NLK144" s="488"/>
      <c r="NLL144" s="488"/>
      <c r="NLM144" s="488"/>
      <c r="NLN144" s="488"/>
      <c r="NLO144" s="488"/>
      <c r="NLP144" s="488"/>
      <c r="NLQ144" s="489"/>
      <c r="NLR144" s="490"/>
      <c r="NLS144" s="488"/>
      <c r="NLT144" s="488"/>
      <c r="NLU144" s="488"/>
      <c r="NLV144" s="488"/>
      <c r="NLW144" s="488"/>
      <c r="NLX144" s="488"/>
      <c r="NLY144" s="489"/>
      <c r="NLZ144" s="490"/>
      <c r="NMA144" s="488"/>
      <c r="NMB144" s="488"/>
      <c r="NMC144" s="488"/>
      <c r="NMD144" s="488"/>
      <c r="NME144" s="488"/>
      <c r="NMF144" s="488"/>
      <c r="NMG144" s="489"/>
      <c r="NMH144" s="490"/>
      <c r="NMI144" s="488"/>
      <c r="NMJ144" s="488"/>
      <c r="NMK144" s="488"/>
      <c r="NML144" s="488"/>
      <c r="NMM144" s="488"/>
      <c r="NMN144" s="488"/>
      <c r="NMO144" s="489"/>
      <c r="NMP144" s="490"/>
      <c r="NMQ144" s="488"/>
      <c r="NMR144" s="488"/>
      <c r="NMS144" s="488"/>
      <c r="NMT144" s="488"/>
      <c r="NMU144" s="488"/>
      <c r="NMV144" s="488"/>
      <c r="NMW144" s="489"/>
      <c r="NMX144" s="490"/>
      <c r="NMY144" s="488"/>
      <c r="NMZ144" s="488"/>
      <c r="NNA144" s="488"/>
      <c r="NNB144" s="488"/>
      <c r="NNC144" s="488"/>
      <c r="NND144" s="488"/>
      <c r="NNE144" s="489"/>
      <c r="NNF144" s="490"/>
      <c r="NNG144" s="488"/>
      <c r="NNH144" s="488"/>
      <c r="NNI144" s="488"/>
      <c r="NNJ144" s="488"/>
      <c r="NNK144" s="488"/>
      <c r="NNL144" s="488"/>
      <c r="NNM144" s="489"/>
      <c r="NNN144" s="490"/>
      <c r="NNO144" s="488"/>
      <c r="NNP144" s="488"/>
      <c r="NNQ144" s="488"/>
      <c r="NNR144" s="488"/>
      <c r="NNS144" s="488"/>
      <c r="NNT144" s="488"/>
      <c r="NNU144" s="489"/>
      <c r="NNV144" s="490"/>
      <c r="NNW144" s="488"/>
      <c r="NNX144" s="488"/>
      <c r="NNY144" s="488"/>
      <c r="NNZ144" s="488"/>
      <c r="NOA144" s="488"/>
      <c r="NOB144" s="488"/>
      <c r="NOC144" s="489"/>
      <c r="NOD144" s="490"/>
      <c r="NOE144" s="488"/>
      <c r="NOF144" s="488"/>
      <c r="NOG144" s="488"/>
      <c r="NOH144" s="488"/>
      <c r="NOI144" s="488"/>
      <c r="NOJ144" s="488"/>
      <c r="NOK144" s="489"/>
      <c r="NOL144" s="490"/>
      <c r="NOM144" s="488"/>
      <c r="NON144" s="488"/>
      <c r="NOO144" s="488"/>
      <c r="NOP144" s="488"/>
      <c r="NOQ144" s="488"/>
      <c r="NOR144" s="488"/>
      <c r="NOS144" s="489"/>
      <c r="NOT144" s="490"/>
      <c r="NOU144" s="488"/>
      <c r="NOV144" s="488"/>
      <c r="NOW144" s="488"/>
      <c r="NOX144" s="488"/>
      <c r="NOY144" s="488"/>
      <c r="NOZ144" s="488"/>
      <c r="NPA144" s="489"/>
      <c r="NPB144" s="490"/>
      <c r="NPC144" s="488"/>
      <c r="NPD144" s="488"/>
      <c r="NPE144" s="488"/>
      <c r="NPF144" s="488"/>
      <c r="NPG144" s="488"/>
      <c r="NPH144" s="488"/>
      <c r="NPI144" s="489"/>
      <c r="NPJ144" s="490"/>
      <c r="NPK144" s="488"/>
      <c r="NPL144" s="488"/>
      <c r="NPM144" s="488"/>
      <c r="NPN144" s="488"/>
      <c r="NPO144" s="488"/>
      <c r="NPP144" s="488"/>
      <c r="NPQ144" s="489"/>
      <c r="NPR144" s="490"/>
      <c r="NPS144" s="488"/>
      <c r="NPT144" s="488"/>
      <c r="NPU144" s="488"/>
      <c r="NPV144" s="488"/>
      <c r="NPW144" s="488"/>
      <c r="NPX144" s="488"/>
      <c r="NPY144" s="489"/>
      <c r="NPZ144" s="490"/>
      <c r="NQA144" s="488"/>
      <c r="NQB144" s="488"/>
      <c r="NQC144" s="488"/>
      <c r="NQD144" s="488"/>
      <c r="NQE144" s="488"/>
      <c r="NQF144" s="488"/>
      <c r="NQG144" s="489"/>
      <c r="NQH144" s="490"/>
      <c r="NQI144" s="488"/>
      <c r="NQJ144" s="488"/>
      <c r="NQK144" s="488"/>
      <c r="NQL144" s="488"/>
      <c r="NQM144" s="488"/>
      <c r="NQN144" s="488"/>
      <c r="NQO144" s="489"/>
      <c r="NQP144" s="490"/>
      <c r="NQQ144" s="488"/>
      <c r="NQR144" s="488"/>
      <c r="NQS144" s="488"/>
      <c r="NQT144" s="488"/>
      <c r="NQU144" s="488"/>
      <c r="NQV144" s="488"/>
      <c r="NQW144" s="489"/>
      <c r="NQX144" s="490"/>
      <c r="NQY144" s="488"/>
      <c r="NQZ144" s="488"/>
      <c r="NRA144" s="488"/>
      <c r="NRB144" s="488"/>
      <c r="NRC144" s="488"/>
      <c r="NRD144" s="488"/>
      <c r="NRE144" s="489"/>
      <c r="NRF144" s="490"/>
      <c r="NRG144" s="488"/>
      <c r="NRH144" s="488"/>
      <c r="NRI144" s="488"/>
      <c r="NRJ144" s="488"/>
      <c r="NRK144" s="488"/>
      <c r="NRL144" s="488"/>
      <c r="NRM144" s="489"/>
      <c r="NRN144" s="490"/>
      <c r="NRO144" s="488"/>
      <c r="NRP144" s="488"/>
      <c r="NRQ144" s="488"/>
      <c r="NRR144" s="488"/>
      <c r="NRS144" s="488"/>
      <c r="NRT144" s="488"/>
      <c r="NRU144" s="489"/>
      <c r="NRV144" s="490"/>
      <c r="NRW144" s="488"/>
      <c r="NRX144" s="488"/>
      <c r="NRY144" s="488"/>
      <c r="NRZ144" s="488"/>
      <c r="NSA144" s="488"/>
      <c r="NSB144" s="488"/>
      <c r="NSC144" s="489"/>
      <c r="NSD144" s="490"/>
      <c r="NSE144" s="488"/>
      <c r="NSF144" s="488"/>
      <c r="NSG144" s="488"/>
      <c r="NSH144" s="488"/>
      <c r="NSI144" s="488"/>
      <c r="NSJ144" s="488"/>
      <c r="NSK144" s="489"/>
      <c r="NSL144" s="490"/>
      <c r="NSM144" s="488"/>
      <c r="NSN144" s="488"/>
      <c r="NSO144" s="488"/>
      <c r="NSP144" s="488"/>
      <c r="NSQ144" s="488"/>
      <c r="NSR144" s="488"/>
      <c r="NSS144" s="489"/>
      <c r="NST144" s="490"/>
      <c r="NSU144" s="488"/>
      <c r="NSV144" s="488"/>
      <c r="NSW144" s="488"/>
      <c r="NSX144" s="488"/>
      <c r="NSY144" s="488"/>
      <c r="NSZ144" s="488"/>
      <c r="NTA144" s="489"/>
      <c r="NTB144" s="490"/>
      <c r="NTC144" s="488"/>
      <c r="NTD144" s="488"/>
      <c r="NTE144" s="488"/>
      <c r="NTF144" s="488"/>
      <c r="NTG144" s="488"/>
      <c r="NTH144" s="488"/>
      <c r="NTI144" s="489"/>
      <c r="NTJ144" s="490"/>
      <c r="NTK144" s="488"/>
      <c r="NTL144" s="488"/>
      <c r="NTM144" s="488"/>
      <c r="NTN144" s="488"/>
      <c r="NTO144" s="488"/>
      <c r="NTP144" s="488"/>
      <c r="NTQ144" s="489"/>
      <c r="NTR144" s="490"/>
      <c r="NTS144" s="488"/>
      <c r="NTT144" s="488"/>
      <c r="NTU144" s="488"/>
      <c r="NTV144" s="488"/>
      <c r="NTW144" s="488"/>
      <c r="NTX144" s="488"/>
      <c r="NTY144" s="489"/>
      <c r="NTZ144" s="490"/>
      <c r="NUA144" s="488"/>
      <c r="NUB144" s="488"/>
      <c r="NUC144" s="488"/>
      <c r="NUD144" s="488"/>
      <c r="NUE144" s="488"/>
      <c r="NUF144" s="488"/>
      <c r="NUG144" s="489"/>
      <c r="NUH144" s="490"/>
      <c r="NUI144" s="488"/>
      <c r="NUJ144" s="488"/>
      <c r="NUK144" s="488"/>
      <c r="NUL144" s="488"/>
      <c r="NUM144" s="488"/>
      <c r="NUN144" s="488"/>
      <c r="NUO144" s="489"/>
      <c r="NUP144" s="490"/>
      <c r="NUQ144" s="488"/>
      <c r="NUR144" s="488"/>
      <c r="NUS144" s="488"/>
      <c r="NUT144" s="488"/>
      <c r="NUU144" s="488"/>
      <c r="NUV144" s="488"/>
      <c r="NUW144" s="489"/>
      <c r="NUX144" s="490"/>
      <c r="NUY144" s="488"/>
      <c r="NUZ144" s="488"/>
      <c r="NVA144" s="488"/>
      <c r="NVB144" s="488"/>
      <c r="NVC144" s="488"/>
      <c r="NVD144" s="488"/>
      <c r="NVE144" s="489"/>
      <c r="NVF144" s="490"/>
      <c r="NVG144" s="488"/>
      <c r="NVH144" s="488"/>
      <c r="NVI144" s="488"/>
      <c r="NVJ144" s="488"/>
      <c r="NVK144" s="488"/>
      <c r="NVL144" s="488"/>
      <c r="NVM144" s="489"/>
      <c r="NVN144" s="490"/>
      <c r="NVO144" s="488"/>
      <c r="NVP144" s="488"/>
      <c r="NVQ144" s="488"/>
      <c r="NVR144" s="488"/>
      <c r="NVS144" s="488"/>
      <c r="NVT144" s="488"/>
      <c r="NVU144" s="489"/>
      <c r="NVV144" s="490"/>
      <c r="NVW144" s="488"/>
      <c r="NVX144" s="488"/>
      <c r="NVY144" s="488"/>
      <c r="NVZ144" s="488"/>
      <c r="NWA144" s="488"/>
      <c r="NWB144" s="488"/>
      <c r="NWC144" s="489"/>
      <c r="NWD144" s="490"/>
      <c r="NWE144" s="488"/>
      <c r="NWF144" s="488"/>
      <c r="NWG144" s="488"/>
      <c r="NWH144" s="488"/>
      <c r="NWI144" s="488"/>
      <c r="NWJ144" s="488"/>
      <c r="NWK144" s="489"/>
      <c r="NWL144" s="490"/>
      <c r="NWM144" s="488"/>
      <c r="NWN144" s="488"/>
      <c r="NWO144" s="488"/>
      <c r="NWP144" s="488"/>
      <c r="NWQ144" s="488"/>
      <c r="NWR144" s="488"/>
      <c r="NWS144" s="489"/>
      <c r="NWT144" s="490"/>
      <c r="NWU144" s="488"/>
      <c r="NWV144" s="488"/>
      <c r="NWW144" s="488"/>
      <c r="NWX144" s="488"/>
      <c r="NWY144" s="488"/>
      <c r="NWZ144" s="488"/>
      <c r="NXA144" s="489"/>
      <c r="NXB144" s="490"/>
      <c r="NXC144" s="488"/>
      <c r="NXD144" s="488"/>
      <c r="NXE144" s="488"/>
      <c r="NXF144" s="488"/>
      <c r="NXG144" s="488"/>
      <c r="NXH144" s="488"/>
      <c r="NXI144" s="489"/>
      <c r="NXJ144" s="490"/>
      <c r="NXK144" s="488"/>
      <c r="NXL144" s="488"/>
      <c r="NXM144" s="488"/>
      <c r="NXN144" s="488"/>
      <c r="NXO144" s="488"/>
      <c r="NXP144" s="488"/>
      <c r="NXQ144" s="489"/>
      <c r="NXR144" s="490"/>
      <c r="NXS144" s="488"/>
      <c r="NXT144" s="488"/>
      <c r="NXU144" s="488"/>
      <c r="NXV144" s="488"/>
      <c r="NXW144" s="488"/>
      <c r="NXX144" s="488"/>
      <c r="NXY144" s="489"/>
      <c r="NXZ144" s="490"/>
      <c r="NYA144" s="488"/>
      <c r="NYB144" s="488"/>
      <c r="NYC144" s="488"/>
      <c r="NYD144" s="488"/>
      <c r="NYE144" s="488"/>
      <c r="NYF144" s="488"/>
      <c r="NYG144" s="489"/>
      <c r="NYH144" s="490"/>
      <c r="NYI144" s="488"/>
      <c r="NYJ144" s="488"/>
      <c r="NYK144" s="488"/>
      <c r="NYL144" s="488"/>
      <c r="NYM144" s="488"/>
      <c r="NYN144" s="488"/>
      <c r="NYO144" s="489"/>
      <c r="NYP144" s="490"/>
      <c r="NYQ144" s="488"/>
      <c r="NYR144" s="488"/>
      <c r="NYS144" s="488"/>
      <c r="NYT144" s="488"/>
      <c r="NYU144" s="488"/>
      <c r="NYV144" s="488"/>
      <c r="NYW144" s="489"/>
      <c r="NYX144" s="490"/>
      <c r="NYY144" s="488"/>
      <c r="NYZ144" s="488"/>
      <c r="NZA144" s="488"/>
      <c r="NZB144" s="488"/>
      <c r="NZC144" s="488"/>
      <c r="NZD144" s="488"/>
      <c r="NZE144" s="489"/>
      <c r="NZF144" s="490"/>
      <c r="NZG144" s="488"/>
      <c r="NZH144" s="488"/>
      <c r="NZI144" s="488"/>
      <c r="NZJ144" s="488"/>
      <c r="NZK144" s="488"/>
      <c r="NZL144" s="488"/>
      <c r="NZM144" s="489"/>
      <c r="NZN144" s="490"/>
      <c r="NZO144" s="488"/>
      <c r="NZP144" s="488"/>
      <c r="NZQ144" s="488"/>
      <c r="NZR144" s="488"/>
      <c r="NZS144" s="488"/>
      <c r="NZT144" s="488"/>
      <c r="NZU144" s="489"/>
      <c r="NZV144" s="490"/>
      <c r="NZW144" s="488"/>
      <c r="NZX144" s="488"/>
      <c r="NZY144" s="488"/>
      <c r="NZZ144" s="488"/>
      <c r="OAA144" s="488"/>
      <c r="OAB144" s="488"/>
      <c r="OAC144" s="489"/>
      <c r="OAD144" s="490"/>
      <c r="OAE144" s="488"/>
      <c r="OAF144" s="488"/>
      <c r="OAG144" s="488"/>
      <c r="OAH144" s="488"/>
      <c r="OAI144" s="488"/>
      <c r="OAJ144" s="488"/>
      <c r="OAK144" s="489"/>
      <c r="OAL144" s="490"/>
      <c r="OAM144" s="488"/>
      <c r="OAN144" s="488"/>
      <c r="OAO144" s="488"/>
      <c r="OAP144" s="488"/>
      <c r="OAQ144" s="488"/>
      <c r="OAR144" s="488"/>
      <c r="OAS144" s="489"/>
      <c r="OAT144" s="490"/>
      <c r="OAU144" s="488"/>
      <c r="OAV144" s="488"/>
      <c r="OAW144" s="488"/>
      <c r="OAX144" s="488"/>
      <c r="OAY144" s="488"/>
      <c r="OAZ144" s="488"/>
      <c r="OBA144" s="489"/>
      <c r="OBB144" s="490"/>
      <c r="OBC144" s="488"/>
      <c r="OBD144" s="488"/>
      <c r="OBE144" s="488"/>
      <c r="OBF144" s="488"/>
      <c r="OBG144" s="488"/>
      <c r="OBH144" s="488"/>
      <c r="OBI144" s="489"/>
      <c r="OBJ144" s="490"/>
      <c r="OBK144" s="488"/>
      <c r="OBL144" s="488"/>
      <c r="OBM144" s="488"/>
      <c r="OBN144" s="488"/>
      <c r="OBO144" s="488"/>
      <c r="OBP144" s="488"/>
      <c r="OBQ144" s="489"/>
      <c r="OBR144" s="490"/>
      <c r="OBS144" s="488"/>
      <c r="OBT144" s="488"/>
      <c r="OBU144" s="488"/>
      <c r="OBV144" s="488"/>
      <c r="OBW144" s="488"/>
      <c r="OBX144" s="488"/>
      <c r="OBY144" s="489"/>
      <c r="OBZ144" s="490"/>
      <c r="OCA144" s="488"/>
      <c r="OCB144" s="488"/>
      <c r="OCC144" s="488"/>
      <c r="OCD144" s="488"/>
      <c r="OCE144" s="488"/>
      <c r="OCF144" s="488"/>
      <c r="OCG144" s="489"/>
      <c r="OCH144" s="490"/>
      <c r="OCI144" s="488"/>
      <c r="OCJ144" s="488"/>
      <c r="OCK144" s="488"/>
      <c r="OCL144" s="488"/>
      <c r="OCM144" s="488"/>
      <c r="OCN144" s="488"/>
      <c r="OCO144" s="489"/>
      <c r="OCP144" s="490"/>
      <c r="OCQ144" s="488"/>
      <c r="OCR144" s="488"/>
      <c r="OCS144" s="488"/>
      <c r="OCT144" s="488"/>
      <c r="OCU144" s="488"/>
      <c r="OCV144" s="488"/>
      <c r="OCW144" s="489"/>
      <c r="OCX144" s="490"/>
      <c r="OCY144" s="488"/>
      <c r="OCZ144" s="488"/>
      <c r="ODA144" s="488"/>
      <c r="ODB144" s="488"/>
      <c r="ODC144" s="488"/>
      <c r="ODD144" s="488"/>
      <c r="ODE144" s="489"/>
      <c r="ODF144" s="490"/>
      <c r="ODG144" s="488"/>
      <c r="ODH144" s="488"/>
      <c r="ODI144" s="488"/>
      <c r="ODJ144" s="488"/>
      <c r="ODK144" s="488"/>
      <c r="ODL144" s="488"/>
      <c r="ODM144" s="489"/>
      <c r="ODN144" s="490"/>
      <c r="ODO144" s="488"/>
      <c r="ODP144" s="488"/>
      <c r="ODQ144" s="488"/>
      <c r="ODR144" s="488"/>
      <c r="ODS144" s="488"/>
      <c r="ODT144" s="488"/>
      <c r="ODU144" s="489"/>
      <c r="ODV144" s="490"/>
      <c r="ODW144" s="488"/>
      <c r="ODX144" s="488"/>
      <c r="ODY144" s="488"/>
      <c r="ODZ144" s="488"/>
      <c r="OEA144" s="488"/>
      <c r="OEB144" s="488"/>
      <c r="OEC144" s="489"/>
      <c r="OED144" s="490"/>
      <c r="OEE144" s="488"/>
      <c r="OEF144" s="488"/>
      <c r="OEG144" s="488"/>
      <c r="OEH144" s="488"/>
      <c r="OEI144" s="488"/>
      <c r="OEJ144" s="488"/>
      <c r="OEK144" s="489"/>
      <c r="OEL144" s="490"/>
      <c r="OEM144" s="488"/>
      <c r="OEN144" s="488"/>
      <c r="OEO144" s="488"/>
      <c r="OEP144" s="488"/>
      <c r="OEQ144" s="488"/>
      <c r="OER144" s="488"/>
      <c r="OES144" s="489"/>
      <c r="OET144" s="490"/>
      <c r="OEU144" s="488"/>
      <c r="OEV144" s="488"/>
      <c r="OEW144" s="488"/>
      <c r="OEX144" s="488"/>
      <c r="OEY144" s="488"/>
      <c r="OEZ144" s="488"/>
      <c r="OFA144" s="489"/>
      <c r="OFB144" s="490"/>
      <c r="OFC144" s="488"/>
      <c r="OFD144" s="488"/>
      <c r="OFE144" s="488"/>
      <c r="OFF144" s="488"/>
      <c r="OFG144" s="488"/>
      <c r="OFH144" s="488"/>
      <c r="OFI144" s="489"/>
      <c r="OFJ144" s="490"/>
      <c r="OFK144" s="488"/>
      <c r="OFL144" s="488"/>
      <c r="OFM144" s="488"/>
      <c r="OFN144" s="488"/>
      <c r="OFO144" s="488"/>
      <c r="OFP144" s="488"/>
      <c r="OFQ144" s="489"/>
      <c r="OFR144" s="490"/>
      <c r="OFS144" s="488"/>
      <c r="OFT144" s="488"/>
      <c r="OFU144" s="488"/>
      <c r="OFV144" s="488"/>
      <c r="OFW144" s="488"/>
      <c r="OFX144" s="488"/>
      <c r="OFY144" s="489"/>
      <c r="OFZ144" s="490"/>
      <c r="OGA144" s="488"/>
      <c r="OGB144" s="488"/>
      <c r="OGC144" s="488"/>
      <c r="OGD144" s="488"/>
      <c r="OGE144" s="488"/>
      <c r="OGF144" s="488"/>
      <c r="OGG144" s="489"/>
      <c r="OGH144" s="490"/>
      <c r="OGI144" s="488"/>
      <c r="OGJ144" s="488"/>
      <c r="OGK144" s="488"/>
      <c r="OGL144" s="488"/>
      <c r="OGM144" s="488"/>
      <c r="OGN144" s="488"/>
      <c r="OGO144" s="489"/>
      <c r="OGP144" s="490"/>
      <c r="OGQ144" s="488"/>
      <c r="OGR144" s="488"/>
      <c r="OGS144" s="488"/>
      <c r="OGT144" s="488"/>
      <c r="OGU144" s="488"/>
      <c r="OGV144" s="488"/>
      <c r="OGW144" s="489"/>
      <c r="OGX144" s="490"/>
      <c r="OGY144" s="488"/>
      <c r="OGZ144" s="488"/>
      <c r="OHA144" s="488"/>
      <c r="OHB144" s="488"/>
      <c r="OHC144" s="488"/>
      <c r="OHD144" s="488"/>
      <c r="OHE144" s="489"/>
      <c r="OHF144" s="490"/>
      <c r="OHG144" s="488"/>
      <c r="OHH144" s="488"/>
      <c r="OHI144" s="488"/>
      <c r="OHJ144" s="488"/>
      <c r="OHK144" s="488"/>
      <c r="OHL144" s="488"/>
      <c r="OHM144" s="489"/>
      <c r="OHN144" s="490"/>
      <c r="OHO144" s="488"/>
      <c r="OHP144" s="488"/>
      <c r="OHQ144" s="488"/>
      <c r="OHR144" s="488"/>
      <c r="OHS144" s="488"/>
      <c r="OHT144" s="488"/>
      <c r="OHU144" s="489"/>
      <c r="OHV144" s="490"/>
      <c r="OHW144" s="488"/>
      <c r="OHX144" s="488"/>
      <c r="OHY144" s="488"/>
      <c r="OHZ144" s="488"/>
      <c r="OIA144" s="488"/>
      <c r="OIB144" s="488"/>
      <c r="OIC144" s="489"/>
      <c r="OID144" s="490"/>
      <c r="OIE144" s="488"/>
      <c r="OIF144" s="488"/>
      <c r="OIG144" s="488"/>
      <c r="OIH144" s="488"/>
      <c r="OII144" s="488"/>
      <c r="OIJ144" s="488"/>
      <c r="OIK144" s="489"/>
      <c r="OIL144" s="490"/>
      <c r="OIM144" s="488"/>
      <c r="OIN144" s="488"/>
      <c r="OIO144" s="488"/>
      <c r="OIP144" s="488"/>
      <c r="OIQ144" s="488"/>
      <c r="OIR144" s="488"/>
      <c r="OIS144" s="489"/>
      <c r="OIT144" s="490"/>
      <c r="OIU144" s="488"/>
      <c r="OIV144" s="488"/>
      <c r="OIW144" s="488"/>
      <c r="OIX144" s="488"/>
      <c r="OIY144" s="488"/>
      <c r="OIZ144" s="488"/>
      <c r="OJA144" s="489"/>
      <c r="OJB144" s="490"/>
      <c r="OJC144" s="488"/>
      <c r="OJD144" s="488"/>
      <c r="OJE144" s="488"/>
      <c r="OJF144" s="488"/>
      <c r="OJG144" s="488"/>
      <c r="OJH144" s="488"/>
      <c r="OJI144" s="489"/>
      <c r="OJJ144" s="490"/>
      <c r="OJK144" s="488"/>
      <c r="OJL144" s="488"/>
      <c r="OJM144" s="488"/>
      <c r="OJN144" s="488"/>
      <c r="OJO144" s="488"/>
      <c r="OJP144" s="488"/>
      <c r="OJQ144" s="489"/>
      <c r="OJR144" s="490"/>
      <c r="OJS144" s="488"/>
      <c r="OJT144" s="488"/>
      <c r="OJU144" s="488"/>
      <c r="OJV144" s="488"/>
      <c r="OJW144" s="488"/>
      <c r="OJX144" s="488"/>
      <c r="OJY144" s="489"/>
      <c r="OJZ144" s="490"/>
      <c r="OKA144" s="488"/>
      <c r="OKB144" s="488"/>
      <c r="OKC144" s="488"/>
      <c r="OKD144" s="488"/>
      <c r="OKE144" s="488"/>
      <c r="OKF144" s="488"/>
      <c r="OKG144" s="489"/>
      <c r="OKH144" s="490"/>
      <c r="OKI144" s="488"/>
      <c r="OKJ144" s="488"/>
      <c r="OKK144" s="488"/>
      <c r="OKL144" s="488"/>
      <c r="OKM144" s="488"/>
      <c r="OKN144" s="488"/>
      <c r="OKO144" s="489"/>
      <c r="OKP144" s="490"/>
      <c r="OKQ144" s="488"/>
      <c r="OKR144" s="488"/>
      <c r="OKS144" s="488"/>
      <c r="OKT144" s="488"/>
      <c r="OKU144" s="488"/>
      <c r="OKV144" s="488"/>
      <c r="OKW144" s="489"/>
      <c r="OKX144" s="490"/>
      <c r="OKY144" s="488"/>
      <c r="OKZ144" s="488"/>
      <c r="OLA144" s="488"/>
      <c r="OLB144" s="488"/>
      <c r="OLC144" s="488"/>
      <c r="OLD144" s="488"/>
      <c r="OLE144" s="489"/>
      <c r="OLF144" s="490"/>
      <c r="OLG144" s="488"/>
      <c r="OLH144" s="488"/>
      <c r="OLI144" s="488"/>
      <c r="OLJ144" s="488"/>
      <c r="OLK144" s="488"/>
      <c r="OLL144" s="488"/>
      <c r="OLM144" s="489"/>
      <c r="OLN144" s="490"/>
      <c r="OLO144" s="488"/>
      <c r="OLP144" s="488"/>
      <c r="OLQ144" s="488"/>
      <c r="OLR144" s="488"/>
      <c r="OLS144" s="488"/>
      <c r="OLT144" s="488"/>
      <c r="OLU144" s="489"/>
      <c r="OLV144" s="490"/>
      <c r="OLW144" s="488"/>
      <c r="OLX144" s="488"/>
      <c r="OLY144" s="488"/>
      <c r="OLZ144" s="488"/>
      <c r="OMA144" s="488"/>
      <c r="OMB144" s="488"/>
      <c r="OMC144" s="489"/>
      <c r="OMD144" s="490"/>
      <c r="OME144" s="488"/>
      <c r="OMF144" s="488"/>
      <c r="OMG144" s="488"/>
      <c r="OMH144" s="488"/>
      <c r="OMI144" s="488"/>
      <c r="OMJ144" s="488"/>
      <c r="OMK144" s="489"/>
      <c r="OML144" s="490"/>
      <c r="OMM144" s="488"/>
      <c r="OMN144" s="488"/>
      <c r="OMO144" s="488"/>
      <c r="OMP144" s="488"/>
      <c r="OMQ144" s="488"/>
      <c r="OMR144" s="488"/>
      <c r="OMS144" s="489"/>
      <c r="OMT144" s="490"/>
      <c r="OMU144" s="488"/>
      <c r="OMV144" s="488"/>
      <c r="OMW144" s="488"/>
      <c r="OMX144" s="488"/>
      <c r="OMY144" s="488"/>
      <c r="OMZ144" s="488"/>
      <c r="ONA144" s="489"/>
      <c r="ONB144" s="490"/>
      <c r="ONC144" s="488"/>
      <c r="OND144" s="488"/>
      <c r="ONE144" s="488"/>
      <c r="ONF144" s="488"/>
      <c r="ONG144" s="488"/>
      <c r="ONH144" s="488"/>
      <c r="ONI144" s="489"/>
      <c r="ONJ144" s="490"/>
      <c r="ONK144" s="488"/>
      <c r="ONL144" s="488"/>
      <c r="ONM144" s="488"/>
      <c r="ONN144" s="488"/>
      <c r="ONO144" s="488"/>
      <c r="ONP144" s="488"/>
      <c r="ONQ144" s="489"/>
      <c r="ONR144" s="490"/>
      <c r="ONS144" s="488"/>
      <c r="ONT144" s="488"/>
      <c r="ONU144" s="488"/>
      <c r="ONV144" s="488"/>
      <c r="ONW144" s="488"/>
      <c r="ONX144" s="488"/>
      <c r="ONY144" s="489"/>
      <c r="ONZ144" s="490"/>
      <c r="OOA144" s="488"/>
      <c r="OOB144" s="488"/>
      <c r="OOC144" s="488"/>
      <c r="OOD144" s="488"/>
      <c r="OOE144" s="488"/>
      <c r="OOF144" s="488"/>
      <c r="OOG144" s="489"/>
      <c r="OOH144" s="490"/>
      <c r="OOI144" s="488"/>
      <c r="OOJ144" s="488"/>
      <c r="OOK144" s="488"/>
      <c r="OOL144" s="488"/>
      <c r="OOM144" s="488"/>
      <c r="OON144" s="488"/>
      <c r="OOO144" s="489"/>
      <c r="OOP144" s="490"/>
      <c r="OOQ144" s="488"/>
      <c r="OOR144" s="488"/>
      <c r="OOS144" s="488"/>
      <c r="OOT144" s="488"/>
      <c r="OOU144" s="488"/>
      <c r="OOV144" s="488"/>
      <c r="OOW144" s="489"/>
      <c r="OOX144" s="490"/>
      <c r="OOY144" s="488"/>
      <c r="OOZ144" s="488"/>
      <c r="OPA144" s="488"/>
      <c r="OPB144" s="488"/>
      <c r="OPC144" s="488"/>
      <c r="OPD144" s="488"/>
      <c r="OPE144" s="489"/>
      <c r="OPF144" s="490"/>
      <c r="OPG144" s="488"/>
      <c r="OPH144" s="488"/>
      <c r="OPI144" s="488"/>
      <c r="OPJ144" s="488"/>
      <c r="OPK144" s="488"/>
      <c r="OPL144" s="488"/>
      <c r="OPM144" s="489"/>
      <c r="OPN144" s="490"/>
      <c r="OPO144" s="488"/>
      <c r="OPP144" s="488"/>
      <c r="OPQ144" s="488"/>
      <c r="OPR144" s="488"/>
      <c r="OPS144" s="488"/>
      <c r="OPT144" s="488"/>
      <c r="OPU144" s="489"/>
      <c r="OPV144" s="490"/>
      <c r="OPW144" s="488"/>
      <c r="OPX144" s="488"/>
      <c r="OPY144" s="488"/>
      <c r="OPZ144" s="488"/>
      <c r="OQA144" s="488"/>
      <c r="OQB144" s="488"/>
      <c r="OQC144" s="489"/>
      <c r="OQD144" s="490"/>
      <c r="OQE144" s="488"/>
      <c r="OQF144" s="488"/>
      <c r="OQG144" s="488"/>
      <c r="OQH144" s="488"/>
      <c r="OQI144" s="488"/>
      <c r="OQJ144" s="488"/>
      <c r="OQK144" s="489"/>
      <c r="OQL144" s="490"/>
      <c r="OQM144" s="488"/>
      <c r="OQN144" s="488"/>
      <c r="OQO144" s="488"/>
      <c r="OQP144" s="488"/>
      <c r="OQQ144" s="488"/>
      <c r="OQR144" s="488"/>
      <c r="OQS144" s="489"/>
      <c r="OQT144" s="490"/>
      <c r="OQU144" s="488"/>
      <c r="OQV144" s="488"/>
      <c r="OQW144" s="488"/>
      <c r="OQX144" s="488"/>
      <c r="OQY144" s="488"/>
      <c r="OQZ144" s="488"/>
      <c r="ORA144" s="489"/>
      <c r="ORB144" s="490"/>
      <c r="ORC144" s="488"/>
      <c r="ORD144" s="488"/>
      <c r="ORE144" s="488"/>
      <c r="ORF144" s="488"/>
      <c r="ORG144" s="488"/>
      <c r="ORH144" s="488"/>
      <c r="ORI144" s="489"/>
      <c r="ORJ144" s="490"/>
      <c r="ORK144" s="488"/>
      <c r="ORL144" s="488"/>
      <c r="ORM144" s="488"/>
      <c r="ORN144" s="488"/>
      <c r="ORO144" s="488"/>
      <c r="ORP144" s="488"/>
      <c r="ORQ144" s="489"/>
      <c r="ORR144" s="490"/>
      <c r="ORS144" s="488"/>
      <c r="ORT144" s="488"/>
      <c r="ORU144" s="488"/>
      <c r="ORV144" s="488"/>
      <c r="ORW144" s="488"/>
      <c r="ORX144" s="488"/>
      <c r="ORY144" s="489"/>
      <c r="ORZ144" s="490"/>
      <c r="OSA144" s="488"/>
      <c r="OSB144" s="488"/>
      <c r="OSC144" s="488"/>
      <c r="OSD144" s="488"/>
      <c r="OSE144" s="488"/>
      <c r="OSF144" s="488"/>
      <c r="OSG144" s="489"/>
      <c r="OSH144" s="490"/>
      <c r="OSI144" s="488"/>
      <c r="OSJ144" s="488"/>
      <c r="OSK144" s="488"/>
      <c r="OSL144" s="488"/>
      <c r="OSM144" s="488"/>
      <c r="OSN144" s="488"/>
      <c r="OSO144" s="489"/>
      <c r="OSP144" s="490"/>
      <c r="OSQ144" s="488"/>
      <c r="OSR144" s="488"/>
      <c r="OSS144" s="488"/>
      <c r="OST144" s="488"/>
      <c r="OSU144" s="488"/>
      <c r="OSV144" s="488"/>
      <c r="OSW144" s="489"/>
      <c r="OSX144" s="490"/>
      <c r="OSY144" s="488"/>
      <c r="OSZ144" s="488"/>
      <c r="OTA144" s="488"/>
      <c r="OTB144" s="488"/>
      <c r="OTC144" s="488"/>
      <c r="OTD144" s="488"/>
      <c r="OTE144" s="489"/>
      <c r="OTF144" s="490"/>
      <c r="OTG144" s="488"/>
      <c r="OTH144" s="488"/>
      <c r="OTI144" s="488"/>
      <c r="OTJ144" s="488"/>
      <c r="OTK144" s="488"/>
      <c r="OTL144" s="488"/>
      <c r="OTM144" s="489"/>
      <c r="OTN144" s="490"/>
      <c r="OTO144" s="488"/>
      <c r="OTP144" s="488"/>
      <c r="OTQ144" s="488"/>
      <c r="OTR144" s="488"/>
      <c r="OTS144" s="488"/>
      <c r="OTT144" s="488"/>
      <c r="OTU144" s="489"/>
      <c r="OTV144" s="490"/>
      <c r="OTW144" s="488"/>
      <c r="OTX144" s="488"/>
      <c r="OTY144" s="488"/>
      <c r="OTZ144" s="488"/>
      <c r="OUA144" s="488"/>
      <c r="OUB144" s="488"/>
      <c r="OUC144" s="489"/>
      <c r="OUD144" s="490"/>
      <c r="OUE144" s="488"/>
      <c r="OUF144" s="488"/>
      <c r="OUG144" s="488"/>
      <c r="OUH144" s="488"/>
      <c r="OUI144" s="488"/>
      <c r="OUJ144" s="488"/>
      <c r="OUK144" s="489"/>
      <c r="OUL144" s="490"/>
      <c r="OUM144" s="488"/>
      <c r="OUN144" s="488"/>
      <c r="OUO144" s="488"/>
      <c r="OUP144" s="488"/>
      <c r="OUQ144" s="488"/>
      <c r="OUR144" s="488"/>
      <c r="OUS144" s="489"/>
      <c r="OUT144" s="490"/>
      <c r="OUU144" s="488"/>
      <c r="OUV144" s="488"/>
      <c r="OUW144" s="488"/>
      <c r="OUX144" s="488"/>
      <c r="OUY144" s="488"/>
      <c r="OUZ144" s="488"/>
      <c r="OVA144" s="489"/>
      <c r="OVB144" s="490"/>
      <c r="OVC144" s="488"/>
      <c r="OVD144" s="488"/>
      <c r="OVE144" s="488"/>
      <c r="OVF144" s="488"/>
      <c r="OVG144" s="488"/>
      <c r="OVH144" s="488"/>
      <c r="OVI144" s="489"/>
      <c r="OVJ144" s="490"/>
      <c r="OVK144" s="488"/>
      <c r="OVL144" s="488"/>
      <c r="OVM144" s="488"/>
      <c r="OVN144" s="488"/>
      <c r="OVO144" s="488"/>
      <c r="OVP144" s="488"/>
      <c r="OVQ144" s="489"/>
      <c r="OVR144" s="490"/>
      <c r="OVS144" s="488"/>
      <c r="OVT144" s="488"/>
      <c r="OVU144" s="488"/>
      <c r="OVV144" s="488"/>
      <c r="OVW144" s="488"/>
      <c r="OVX144" s="488"/>
      <c r="OVY144" s="489"/>
      <c r="OVZ144" s="490"/>
      <c r="OWA144" s="488"/>
      <c r="OWB144" s="488"/>
      <c r="OWC144" s="488"/>
      <c r="OWD144" s="488"/>
      <c r="OWE144" s="488"/>
      <c r="OWF144" s="488"/>
      <c r="OWG144" s="489"/>
      <c r="OWH144" s="490"/>
      <c r="OWI144" s="488"/>
      <c r="OWJ144" s="488"/>
      <c r="OWK144" s="488"/>
      <c r="OWL144" s="488"/>
      <c r="OWM144" s="488"/>
      <c r="OWN144" s="488"/>
      <c r="OWO144" s="489"/>
      <c r="OWP144" s="490"/>
      <c r="OWQ144" s="488"/>
      <c r="OWR144" s="488"/>
      <c r="OWS144" s="488"/>
      <c r="OWT144" s="488"/>
      <c r="OWU144" s="488"/>
      <c r="OWV144" s="488"/>
      <c r="OWW144" s="489"/>
      <c r="OWX144" s="490"/>
      <c r="OWY144" s="488"/>
      <c r="OWZ144" s="488"/>
      <c r="OXA144" s="488"/>
      <c r="OXB144" s="488"/>
      <c r="OXC144" s="488"/>
      <c r="OXD144" s="488"/>
      <c r="OXE144" s="489"/>
      <c r="OXF144" s="490"/>
      <c r="OXG144" s="488"/>
      <c r="OXH144" s="488"/>
      <c r="OXI144" s="488"/>
      <c r="OXJ144" s="488"/>
      <c r="OXK144" s="488"/>
      <c r="OXL144" s="488"/>
      <c r="OXM144" s="489"/>
      <c r="OXN144" s="490"/>
      <c r="OXO144" s="488"/>
      <c r="OXP144" s="488"/>
      <c r="OXQ144" s="488"/>
      <c r="OXR144" s="488"/>
      <c r="OXS144" s="488"/>
      <c r="OXT144" s="488"/>
      <c r="OXU144" s="489"/>
      <c r="OXV144" s="490"/>
      <c r="OXW144" s="488"/>
      <c r="OXX144" s="488"/>
      <c r="OXY144" s="488"/>
      <c r="OXZ144" s="488"/>
      <c r="OYA144" s="488"/>
      <c r="OYB144" s="488"/>
      <c r="OYC144" s="489"/>
      <c r="OYD144" s="490"/>
      <c r="OYE144" s="488"/>
      <c r="OYF144" s="488"/>
      <c r="OYG144" s="488"/>
      <c r="OYH144" s="488"/>
      <c r="OYI144" s="488"/>
      <c r="OYJ144" s="488"/>
      <c r="OYK144" s="489"/>
      <c r="OYL144" s="490"/>
      <c r="OYM144" s="488"/>
      <c r="OYN144" s="488"/>
      <c r="OYO144" s="488"/>
      <c r="OYP144" s="488"/>
      <c r="OYQ144" s="488"/>
      <c r="OYR144" s="488"/>
      <c r="OYS144" s="489"/>
      <c r="OYT144" s="490"/>
      <c r="OYU144" s="488"/>
      <c r="OYV144" s="488"/>
      <c r="OYW144" s="488"/>
      <c r="OYX144" s="488"/>
      <c r="OYY144" s="488"/>
      <c r="OYZ144" s="488"/>
      <c r="OZA144" s="489"/>
      <c r="OZB144" s="490"/>
      <c r="OZC144" s="488"/>
      <c r="OZD144" s="488"/>
      <c r="OZE144" s="488"/>
      <c r="OZF144" s="488"/>
      <c r="OZG144" s="488"/>
      <c r="OZH144" s="488"/>
      <c r="OZI144" s="489"/>
      <c r="OZJ144" s="490"/>
      <c r="OZK144" s="488"/>
      <c r="OZL144" s="488"/>
      <c r="OZM144" s="488"/>
      <c r="OZN144" s="488"/>
      <c r="OZO144" s="488"/>
      <c r="OZP144" s="488"/>
      <c r="OZQ144" s="489"/>
      <c r="OZR144" s="490"/>
      <c r="OZS144" s="488"/>
      <c r="OZT144" s="488"/>
      <c r="OZU144" s="488"/>
      <c r="OZV144" s="488"/>
      <c r="OZW144" s="488"/>
      <c r="OZX144" s="488"/>
      <c r="OZY144" s="489"/>
      <c r="OZZ144" s="490"/>
      <c r="PAA144" s="488"/>
      <c r="PAB144" s="488"/>
      <c r="PAC144" s="488"/>
      <c r="PAD144" s="488"/>
      <c r="PAE144" s="488"/>
      <c r="PAF144" s="488"/>
      <c r="PAG144" s="489"/>
      <c r="PAH144" s="490"/>
      <c r="PAI144" s="488"/>
      <c r="PAJ144" s="488"/>
      <c r="PAK144" s="488"/>
      <c r="PAL144" s="488"/>
      <c r="PAM144" s="488"/>
      <c r="PAN144" s="488"/>
      <c r="PAO144" s="489"/>
      <c r="PAP144" s="490"/>
      <c r="PAQ144" s="488"/>
      <c r="PAR144" s="488"/>
      <c r="PAS144" s="488"/>
      <c r="PAT144" s="488"/>
      <c r="PAU144" s="488"/>
      <c r="PAV144" s="488"/>
      <c r="PAW144" s="489"/>
      <c r="PAX144" s="490"/>
      <c r="PAY144" s="488"/>
      <c r="PAZ144" s="488"/>
      <c r="PBA144" s="488"/>
      <c r="PBB144" s="488"/>
      <c r="PBC144" s="488"/>
      <c r="PBD144" s="488"/>
      <c r="PBE144" s="489"/>
      <c r="PBF144" s="490"/>
      <c r="PBG144" s="488"/>
      <c r="PBH144" s="488"/>
      <c r="PBI144" s="488"/>
      <c r="PBJ144" s="488"/>
      <c r="PBK144" s="488"/>
      <c r="PBL144" s="488"/>
      <c r="PBM144" s="489"/>
      <c r="PBN144" s="490"/>
      <c r="PBO144" s="488"/>
      <c r="PBP144" s="488"/>
      <c r="PBQ144" s="488"/>
      <c r="PBR144" s="488"/>
      <c r="PBS144" s="488"/>
      <c r="PBT144" s="488"/>
      <c r="PBU144" s="489"/>
      <c r="PBV144" s="490"/>
      <c r="PBW144" s="488"/>
      <c r="PBX144" s="488"/>
      <c r="PBY144" s="488"/>
      <c r="PBZ144" s="488"/>
      <c r="PCA144" s="488"/>
      <c r="PCB144" s="488"/>
      <c r="PCC144" s="489"/>
      <c r="PCD144" s="490"/>
      <c r="PCE144" s="488"/>
      <c r="PCF144" s="488"/>
      <c r="PCG144" s="488"/>
      <c r="PCH144" s="488"/>
      <c r="PCI144" s="488"/>
      <c r="PCJ144" s="488"/>
      <c r="PCK144" s="489"/>
      <c r="PCL144" s="490"/>
      <c r="PCM144" s="488"/>
      <c r="PCN144" s="488"/>
      <c r="PCO144" s="488"/>
      <c r="PCP144" s="488"/>
      <c r="PCQ144" s="488"/>
      <c r="PCR144" s="488"/>
      <c r="PCS144" s="489"/>
      <c r="PCT144" s="490"/>
      <c r="PCU144" s="488"/>
      <c r="PCV144" s="488"/>
      <c r="PCW144" s="488"/>
      <c r="PCX144" s="488"/>
      <c r="PCY144" s="488"/>
      <c r="PCZ144" s="488"/>
      <c r="PDA144" s="489"/>
      <c r="PDB144" s="490"/>
      <c r="PDC144" s="488"/>
      <c r="PDD144" s="488"/>
      <c r="PDE144" s="488"/>
      <c r="PDF144" s="488"/>
      <c r="PDG144" s="488"/>
      <c r="PDH144" s="488"/>
      <c r="PDI144" s="489"/>
      <c r="PDJ144" s="490"/>
      <c r="PDK144" s="488"/>
      <c r="PDL144" s="488"/>
      <c r="PDM144" s="488"/>
      <c r="PDN144" s="488"/>
      <c r="PDO144" s="488"/>
      <c r="PDP144" s="488"/>
      <c r="PDQ144" s="489"/>
      <c r="PDR144" s="490"/>
      <c r="PDS144" s="488"/>
      <c r="PDT144" s="488"/>
      <c r="PDU144" s="488"/>
      <c r="PDV144" s="488"/>
      <c r="PDW144" s="488"/>
      <c r="PDX144" s="488"/>
      <c r="PDY144" s="489"/>
      <c r="PDZ144" s="490"/>
      <c r="PEA144" s="488"/>
      <c r="PEB144" s="488"/>
      <c r="PEC144" s="488"/>
      <c r="PED144" s="488"/>
      <c r="PEE144" s="488"/>
      <c r="PEF144" s="488"/>
      <c r="PEG144" s="489"/>
      <c r="PEH144" s="490"/>
      <c r="PEI144" s="488"/>
      <c r="PEJ144" s="488"/>
      <c r="PEK144" s="488"/>
      <c r="PEL144" s="488"/>
      <c r="PEM144" s="488"/>
      <c r="PEN144" s="488"/>
      <c r="PEO144" s="489"/>
      <c r="PEP144" s="490"/>
      <c r="PEQ144" s="488"/>
      <c r="PER144" s="488"/>
      <c r="PES144" s="488"/>
      <c r="PET144" s="488"/>
      <c r="PEU144" s="488"/>
      <c r="PEV144" s="488"/>
      <c r="PEW144" s="489"/>
      <c r="PEX144" s="490"/>
      <c r="PEY144" s="488"/>
      <c r="PEZ144" s="488"/>
      <c r="PFA144" s="488"/>
      <c r="PFB144" s="488"/>
      <c r="PFC144" s="488"/>
      <c r="PFD144" s="488"/>
      <c r="PFE144" s="489"/>
      <c r="PFF144" s="490"/>
      <c r="PFG144" s="488"/>
      <c r="PFH144" s="488"/>
      <c r="PFI144" s="488"/>
      <c r="PFJ144" s="488"/>
      <c r="PFK144" s="488"/>
      <c r="PFL144" s="488"/>
      <c r="PFM144" s="489"/>
      <c r="PFN144" s="490"/>
      <c r="PFO144" s="488"/>
      <c r="PFP144" s="488"/>
      <c r="PFQ144" s="488"/>
      <c r="PFR144" s="488"/>
      <c r="PFS144" s="488"/>
      <c r="PFT144" s="488"/>
      <c r="PFU144" s="489"/>
      <c r="PFV144" s="490"/>
      <c r="PFW144" s="488"/>
      <c r="PFX144" s="488"/>
      <c r="PFY144" s="488"/>
      <c r="PFZ144" s="488"/>
      <c r="PGA144" s="488"/>
      <c r="PGB144" s="488"/>
      <c r="PGC144" s="489"/>
      <c r="PGD144" s="490"/>
      <c r="PGE144" s="488"/>
      <c r="PGF144" s="488"/>
      <c r="PGG144" s="488"/>
      <c r="PGH144" s="488"/>
      <c r="PGI144" s="488"/>
      <c r="PGJ144" s="488"/>
      <c r="PGK144" s="489"/>
      <c r="PGL144" s="490"/>
      <c r="PGM144" s="488"/>
      <c r="PGN144" s="488"/>
      <c r="PGO144" s="488"/>
      <c r="PGP144" s="488"/>
      <c r="PGQ144" s="488"/>
      <c r="PGR144" s="488"/>
      <c r="PGS144" s="489"/>
      <c r="PGT144" s="490"/>
      <c r="PGU144" s="488"/>
      <c r="PGV144" s="488"/>
      <c r="PGW144" s="488"/>
      <c r="PGX144" s="488"/>
      <c r="PGY144" s="488"/>
      <c r="PGZ144" s="488"/>
      <c r="PHA144" s="489"/>
      <c r="PHB144" s="490"/>
      <c r="PHC144" s="488"/>
      <c r="PHD144" s="488"/>
      <c r="PHE144" s="488"/>
      <c r="PHF144" s="488"/>
      <c r="PHG144" s="488"/>
      <c r="PHH144" s="488"/>
      <c r="PHI144" s="489"/>
      <c r="PHJ144" s="490"/>
      <c r="PHK144" s="488"/>
      <c r="PHL144" s="488"/>
      <c r="PHM144" s="488"/>
      <c r="PHN144" s="488"/>
      <c r="PHO144" s="488"/>
      <c r="PHP144" s="488"/>
      <c r="PHQ144" s="489"/>
      <c r="PHR144" s="490"/>
      <c r="PHS144" s="488"/>
      <c r="PHT144" s="488"/>
      <c r="PHU144" s="488"/>
      <c r="PHV144" s="488"/>
      <c r="PHW144" s="488"/>
      <c r="PHX144" s="488"/>
      <c r="PHY144" s="489"/>
      <c r="PHZ144" s="490"/>
      <c r="PIA144" s="488"/>
      <c r="PIB144" s="488"/>
      <c r="PIC144" s="488"/>
      <c r="PID144" s="488"/>
      <c r="PIE144" s="488"/>
      <c r="PIF144" s="488"/>
      <c r="PIG144" s="489"/>
      <c r="PIH144" s="490"/>
      <c r="PII144" s="488"/>
      <c r="PIJ144" s="488"/>
      <c r="PIK144" s="488"/>
      <c r="PIL144" s="488"/>
      <c r="PIM144" s="488"/>
      <c r="PIN144" s="488"/>
      <c r="PIO144" s="489"/>
      <c r="PIP144" s="490"/>
      <c r="PIQ144" s="488"/>
      <c r="PIR144" s="488"/>
      <c r="PIS144" s="488"/>
      <c r="PIT144" s="488"/>
      <c r="PIU144" s="488"/>
      <c r="PIV144" s="488"/>
      <c r="PIW144" s="489"/>
      <c r="PIX144" s="490"/>
      <c r="PIY144" s="488"/>
      <c r="PIZ144" s="488"/>
      <c r="PJA144" s="488"/>
      <c r="PJB144" s="488"/>
      <c r="PJC144" s="488"/>
      <c r="PJD144" s="488"/>
      <c r="PJE144" s="489"/>
      <c r="PJF144" s="490"/>
      <c r="PJG144" s="488"/>
      <c r="PJH144" s="488"/>
      <c r="PJI144" s="488"/>
      <c r="PJJ144" s="488"/>
      <c r="PJK144" s="488"/>
      <c r="PJL144" s="488"/>
      <c r="PJM144" s="489"/>
      <c r="PJN144" s="490"/>
      <c r="PJO144" s="488"/>
      <c r="PJP144" s="488"/>
      <c r="PJQ144" s="488"/>
      <c r="PJR144" s="488"/>
      <c r="PJS144" s="488"/>
      <c r="PJT144" s="488"/>
      <c r="PJU144" s="489"/>
      <c r="PJV144" s="490"/>
      <c r="PJW144" s="488"/>
      <c r="PJX144" s="488"/>
      <c r="PJY144" s="488"/>
      <c r="PJZ144" s="488"/>
      <c r="PKA144" s="488"/>
      <c r="PKB144" s="488"/>
      <c r="PKC144" s="489"/>
      <c r="PKD144" s="490"/>
      <c r="PKE144" s="488"/>
      <c r="PKF144" s="488"/>
      <c r="PKG144" s="488"/>
      <c r="PKH144" s="488"/>
      <c r="PKI144" s="488"/>
      <c r="PKJ144" s="488"/>
      <c r="PKK144" s="489"/>
      <c r="PKL144" s="490"/>
      <c r="PKM144" s="488"/>
      <c r="PKN144" s="488"/>
      <c r="PKO144" s="488"/>
      <c r="PKP144" s="488"/>
      <c r="PKQ144" s="488"/>
      <c r="PKR144" s="488"/>
      <c r="PKS144" s="489"/>
      <c r="PKT144" s="490"/>
      <c r="PKU144" s="488"/>
      <c r="PKV144" s="488"/>
      <c r="PKW144" s="488"/>
      <c r="PKX144" s="488"/>
      <c r="PKY144" s="488"/>
      <c r="PKZ144" s="488"/>
      <c r="PLA144" s="489"/>
      <c r="PLB144" s="490"/>
      <c r="PLC144" s="488"/>
      <c r="PLD144" s="488"/>
      <c r="PLE144" s="488"/>
      <c r="PLF144" s="488"/>
      <c r="PLG144" s="488"/>
      <c r="PLH144" s="488"/>
      <c r="PLI144" s="489"/>
      <c r="PLJ144" s="490"/>
      <c r="PLK144" s="488"/>
      <c r="PLL144" s="488"/>
      <c r="PLM144" s="488"/>
      <c r="PLN144" s="488"/>
      <c r="PLO144" s="488"/>
      <c r="PLP144" s="488"/>
      <c r="PLQ144" s="489"/>
      <c r="PLR144" s="490"/>
      <c r="PLS144" s="488"/>
      <c r="PLT144" s="488"/>
      <c r="PLU144" s="488"/>
      <c r="PLV144" s="488"/>
      <c r="PLW144" s="488"/>
      <c r="PLX144" s="488"/>
      <c r="PLY144" s="489"/>
      <c r="PLZ144" s="490"/>
      <c r="PMA144" s="488"/>
      <c r="PMB144" s="488"/>
      <c r="PMC144" s="488"/>
      <c r="PMD144" s="488"/>
      <c r="PME144" s="488"/>
      <c r="PMF144" s="488"/>
      <c r="PMG144" s="489"/>
      <c r="PMH144" s="490"/>
      <c r="PMI144" s="488"/>
      <c r="PMJ144" s="488"/>
      <c r="PMK144" s="488"/>
      <c r="PML144" s="488"/>
      <c r="PMM144" s="488"/>
      <c r="PMN144" s="488"/>
      <c r="PMO144" s="489"/>
      <c r="PMP144" s="490"/>
      <c r="PMQ144" s="488"/>
      <c r="PMR144" s="488"/>
      <c r="PMS144" s="488"/>
      <c r="PMT144" s="488"/>
      <c r="PMU144" s="488"/>
      <c r="PMV144" s="488"/>
      <c r="PMW144" s="489"/>
      <c r="PMX144" s="490"/>
      <c r="PMY144" s="488"/>
      <c r="PMZ144" s="488"/>
      <c r="PNA144" s="488"/>
      <c r="PNB144" s="488"/>
      <c r="PNC144" s="488"/>
      <c r="PND144" s="488"/>
      <c r="PNE144" s="489"/>
      <c r="PNF144" s="490"/>
      <c r="PNG144" s="488"/>
      <c r="PNH144" s="488"/>
      <c r="PNI144" s="488"/>
      <c r="PNJ144" s="488"/>
      <c r="PNK144" s="488"/>
      <c r="PNL144" s="488"/>
      <c r="PNM144" s="489"/>
      <c r="PNN144" s="490"/>
      <c r="PNO144" s="488"/>
      <c r="PNP144" s="488"/>
      <c r="PNQ144" s="488"/>
      <c r="PNR144" s="488"/>
      <c r="PNS144" s="488"/>
      <c r="PNT144" s="488"/>
      <c r="PNU144" s="489"/>
      <c r="PNV144" s="490"/>
      <c r="PNW144" s="488"/>
      <c r="PNX144" s="488"/>
      <c r="PNY144" s="488"/>
      <c r="PNZ144" s="488"/>
      <c r="POA144" s="488"/>
      <c r="POB144" s="488"/>
      <c r="POC144" s="489"/>
      <c r="POD144" s="490"/>
      <c r="POE144" s="488"/>
      <c r="POF144" s="488"/>
      <c r="POG144" s="488"/>
      <c r="POH144" s="488"/>
      <c r="POI144" s="488"/>
      <c r="POJ144" s="488"/>
      <c r="POK144" s="489"/>
      <c r="POL144" s="490"/>
      <c r="POM144" s="488"/>
      <c r="PON144" s="488"/>
      <c r="POO144" s="488"/>
      <c r="POP144" s="488"/>
      <c r="POQ144" s="488"/>
      <c r="POR144" s="488"/>
      <c r="POS144" s="489"/>
      <c r="POT144" s="490"/>
      <c r="POU144" s="488"/>
      <c r="POV144" s="488"/>
      <c r="POW144" s="488"/>
      <c r="POX144" s="488"/>
      <c r="POY144" s="488"/>
      <c r="POZ144" s="488"/>
      <c r="PPA144" s="489"/>
      <c r="PPB144" s="490"/>
      <c r="PPC144" s="488"/>
      <c r="PPD144" s="488"/>
      <c r="PPE144" s="488"/>
      <c r="PPF144" s="488"/>
      <c r="PPG144" s="488"/>
      <c r="PPH144" s="488"/>
      <c r="PPI144" s="489"/>
      <c r="PPJ144" s="490"/>
      <c r="PPK144" s="488"/>
      <c r="PPL144" s="488"/>
      <c r="PPM144" s="488"/>
      <c r="PPN144" s="488"/>
      <c r="PPO144" s="488"/>
      <c r="PPP144" s="488"/>
      <c r="PPQ144" s="489"/>
      <c r="PPR144" s="490"/>
      <c r="PPS144" s="488"/>
      <c r="PPT144" s="488"/>
      <c r="PPU144" s="488"/>
      <c r="PPV144" s="488"/>
      <c r="PPW144" s="488"/>
      <c r="PPX144" s="488"/>
      <c r="PPY144" s="489"/>
      <c r="PPZ144" s="490"/>
      <c r="PQA144" s="488"/>
      <c r="PQB144" s="488"/>
      <c r="PQC144" s="488"/>
      <c r="PQD144" s="488"/>
      <c r="PQE144" s="488"/>
      <c r="PQF144" s="488"/>
      <c r="PQG144" s="489"/>
      <c r="PQH144" s="490"/>
      <c r="PQI144" s="488"/>
      <c r="PQJ144" s="488"/>
      <c r="PQK144" s="488"/>
      <c r="PQL144" s="488"/>
      <c r="PQM144" s="488"/>
      <c r="PQN144" s="488"/>
      <c r="PQO144" s="489"/>
      <c r="PQP144" s="490"/>
      <c r="PQQ144" s="488"/>
      <c r="PQR144" s="488"/>
      <c r="PQS144" s="488"/>
      <c r="PQT144" s="488"/>
      <c r="PQU144" s="488"/>
      <c r="PQV144" s="488"/>
      <c r="PQW144" s="489"/>
      <c r="PQX144" s="490"/>
      <c r="PQY144" s="488"/>
      <c r="PQZ144" s="488"/>
      <c r="PRA144" s="488"/>
      <c r="PRB144" s="488"/>
      <c r="PRC144" s="488"/>
      <c r="PRD144" s="488"/>
      <c r="PRE144" s="489"/>
      <c r="PRF144" s="490"/>
      <c r="PRG144" s="488"/>
      <c r="PRH144" s="488"/>
      <c r="PRI144" s="488"/>
      <c r="PRJ144" s="488"/>
      <c r="PRK144" s="488"/>
      <c r="PRL144" s="488"/>
      <c r="PRM144" s="489"/>
      <c r="PRN144" s="490"/>
      <c r="PRO144" s="488"/>
      <c r="PRP144" s="488"/>
      <c r="PRQ144" s="488"/>
      <c r="PRR144" s="488"/>
      <c r="PRS144" s="488"/>
      <c r="PRT144" s="488"/>
      <c r="PRU144" s="489"/>
      <c r="PRV144" s="490"/>
      <c r="PRW144" s="488"/>
      <c r="PRX144" s="488"/>
      <c r="PRY144" s="488"/>
      <c r="PRZ144" s="488"/>
      <c r="PSA144" s="488"/>
      <c r="PSB144" s="488"/>
      <c r="PSC144" s="489"/>
      <c r="PSD144" s="490"/>
      <c r="PSE144" s="488"/>
      <c r="PSF144" s="488"/>
      <c r="PSG144" s="488"/>
      <c r="PSH144" s="488"/>
      <c r="PSI144" s="488"/>
      <c r="PSJ144" s="488"/>
      <c r="PSK144" s="489"/>
      <c r="PSL144" s="490"/>
      <c r="PSM144" s="488"/>
      <c r="PSN144" s="488"/>
      <c r="PSO144" s="488"/>
      <c r="PSP144" s="488"/>
      <c r="PSQ144" s="488"/>
      <c r="PSR144" s="488"/>
      <c r="PSS144" s="489"/>
      <c r="PST144" s="490"/>
      <c r="PSU144" s="488"/>
      <c r="PSV144" s="488"/>
      <c r="PSW144" s="488"/>
      <c r="PSX144" s="488"/>
      <c r="PSY144" s="488"/>
      <c r="PSZ144" s="488"/>
      <c r="PTA144" s="489"/>
      <c r="PTB144" s="490"/>
      <c r="PTC144" s="488"/>
      <c r="PTD144" s="488"/>
      <c r="PTE144" s="488"/>
      <c r="PTF144" s="488"/>
      <c r="PTG144" s="488"/>
      <c r="PTH144" s="488"/>
      <c r="PTI144" s="489"/>
      <c r="PTJ144" s="490"/>
      <c r="PTK144" s="488"/>
      <c r="PTL144" s="488"/>
      <c r="PTM144" s="488"/>
      <c r="PTN144" s="488"/>
      <c r="PTO144" s="488"/>
      <c r="PTP144" s="488"/>
      <c r="PTQ144" s="489"/>
      <c r="PTR144" s="490"/>
      <c r="PTS144" s="488"/>
      <c r="PTT144" s="488"/>
      <c r="PTU144" s="488"/>
      <c r="PTV144" s="488"/>
      <c r="PTW144" s="488"/>
      <c r="PTX144" s="488"/>
      <c r="PTY144" s="489"/>
      <c r="PTZ144" s="490"/>
      <c r="PUA144" s="488"/>
      <c r="PUB144" s="488"/>
      <c r="PUC144" s="488"/>
      <c r="PUD144" s="488"/>
      <c r="PUE144" s="488"/>
      <c r="PUF144" s="488"/>
      <c r="PUG144" s="489"/>
      <c r="PUH144" s="490"/>
      <c r="PUI144" s="488"/>
      <c r="PUJ144" s="488"/>
      <c r="PUK144" s="488"/>
      <c r="PUL144" s="488"/>
      <c r="PUM144" s="488"/>
      <c r="PUN144" s="488"/>
      <c r="PUO144" s="489"/>
      <c r="PUP144" s="490"/>
      <c r="PUQ144" s="488"/>
      <c r="PUR144" s="488"/>
      <c r="PUS144" s="488"/>
      <c r="PUT144" s="488"/>
      <c r="PUU144" s="488"/>
      <c r="PUV144" s="488"/>
      <c r="PUW144" s="489"/>
      <c r="PUX144" s="490"/>
      <c r="PUY144" s="488"/>
      <c r="PUZ144" s="488"/>
      <c r="PVA144" s="488"/>
      <c r="PVB144" s="488"/>
      <c r="PVC144" s="488"/>
      <c r="PVD144" s="488"/>
      <c r="PVE144" s="489"/>
      <c r="PVF144" s="490"/>
      <c r="PVG144" s="488"/>
      <c r="PVH144" s="488"/>
      <c r="PVI144" s="488"/>
      <c r="PVJ144" s="488"/>
      <c r="PVK144" s="488"/>
      <c r="PVL144" s="488"/>
      <c r="PVM144" s="489"/>
      <c r="PVN144" s="490"/>
      <c r="PVO144" s="488"/>
      <c r="PVP144" s="488"/>
      <c r="PVQ144" s="488"/>
      <c r="PVR144" s="488"/>
      <c r="PVS144" s="488"/>
      <c r="PVT144" s="488"/>
      <c r="PVU144" s="489"/>
      <c r="PVV144" s="490"/>
      <c r="PVW144" s="488"/>
      <c r="PVX144" s="488"/>
      <c r="PVY144" s="488"/>
      <c r="PVZ144" s="488"/>
      <c r="PWA144" s="488"/>
      <c r="PWB144" s="488"/>
      <c r="PWC144" s="489"/>
      <c r="PWD144" s="490"/>
      <c r="PWE144" s="488"/>
      <c r="PWF144" s="488"/>
      <c r="PWG144" s="488"/>
      <c r="PWH144" s="488"/>
      <c r="PWI144" s="488"/>
      <c r="PWJ144" s="488"/>
      <c r="PWK144" s="489"/>
      <c r="PWL144" s="490"/>
      <c r="PWM144" s="488"/>
      <c r="PWN144" s="488"/>
      <c r="PWO144" s="488"/>
      <c r="PWP144" s="488"/>
      <c r="PWQ144" s="488"/>
      <c r="PWR144" s="488"/>
      <c r="PWS144" s="489"/>
      <c r="PWT144" s="490"/>
      <c r="PWU144" s="488"/>
      <c r="PWV144" s="488"/>
      <c r="PWW144" s="488"/>
      <c r="PWX144" s="488"/>
      <c r="PWY144" s="488"/>
      <c r="PWZ144" s="488"/>
      <c r="PXA144" s="489"/>
      <c r="PXB144" s="490"/>
      <c r="PXC144" s="488"/>
      <c r="PXD144" s="488"/>
      <c r="PXE144" s="488"/>
      <c r="PXF144" s="488"/>
      <c r="PXG144" s="488"/>
      <c r="PXH144" s="488"/>
      <c r="PXI144" s="489"/>
      <c r="PXJ144" s="490"/>
      <c r="PXK144" s="488"/>
      <c r="PXL144" s="488"/>
      <c r="PXM144" s="488"/>
      <c r="PXN144" s="488"/>
      <c r="PXO144" s="488"/>
      <c r="PXP144" s="488"/>
      <c r="PXQ144" s="489"/>
      <c r="PXR144" s="490"/>
      <c r="PXS144" s="488"/>
      <c r="PXT144" s="488"/>
      <c r="PXU144" s="488"/>
      <c r="PXV144" s="488"/>
      <c r="PXW144" s="488"/>
      <c r="PXX144" s="488"/>
      <c r="PXY144" s="489"/>
      <c r="PXZ144" s="490"/>
      <c r="PYA144" s="488"/>
      <c r="PYB144" s="488"/>
      <c r="PYC144" s="488"/>
      <c r="PYD144" s="488"/>
      <c r="PYE144" s="488"/>
      <c r="PYF144" s="488"/>
      <c r="PYG144" s="489"/>
      <c r="PYH144" s="490"/>
      <c r="PYI144" s="488"/>
      <c r="PYJ144" s="488"/>
      <c r="PYK144" s="488"/>
      <c r="PYL144" s="488"/>
      <c r="PYM144" s="488"/>
      <c r="PYN144" s="488"/>
      <c r="PYO144" s="489"/>
      <c r="PYP144" s="490"/>
      <c r="PYQ144" s="488"/>
      <c r="PYR144" s="488"/>
      <c r="PYS144" s="488"/>
      <c r="PYT144" s="488"/>
      <c r="PYU144" s="488"/>
      <c r="PYV144" s="488"/>
      <c r="PYW144" s="489"/>
      <c r="PYX144" s="490"/>
      <c r="PYY144" s="488"/>
      <c r="PYZ144" s="488"/>
      <c r="PZA144" s="488"/>
      <c r="PZB144" s="488"/>
      <c r="PZC144" s="488"/>
      <c r="PZD144" s="488"/>
      <c r="PZE144" s="489"/>
      <c r="PZF144" s="490"/>
      <c r="PZG144" s="488"/>
      <c r="PZH144" s="488"/>
      <c r="PZI144" s="488"/>
      <c r="PZJ144" s="488"/>
      <c r="PZK144" s="488"/>
      <c r="PZL144" s="488"/>
      <c r="PZM144" s="489"/>
      <c r="PZN144" s="490"/>
      <c r="PZO144" s="488"/>
      <c r="PZP144" s="488"/>
      <c r="PZQ144" s="488"/>
      <c r="PZR144" s="488"/>
      <c r="PZS144" s="488"/>
      <c r="PZT144" s="488"/>
      <c r="PZU144" s="489"/>
      <c r="PZV144" s="490"/>
      <c r="PZW144" s="488"/>
      <c r="PZX144" s="488"/>
      <c r="PZY144" s="488"/>
      <c r="PZZ144" s="488"/>
      <c r="QAA144" s="488"/>
      <c r="QAB144" s="488"/>
      <c r="QAC144" s="489"/>
      <c r="QAD144" s="490"/>
      <c r="QAE144" s="488"/>
      <c r="QAF144" s="488"/>
      <c r="QAG144" s="488"/>
      <c r="QAH144" s="488"/>
      <c r="QAI144" s="488"/>
      <c r="QAJ144" s="488"/>
      <c r="QAK144" s="489"/>
      <c r="QAL144" s="490"/>
      <c r="QAM144" s="488"/>
      <c r="QAN144" s="488"/>
      <c r="QAO144" s="488"/>
      <c r="QAP144" s="488"/>
      <c r="QAQ144" s="488"/>
      <c r="QAR144" s="488"/>
      <c r="QAS144" s="489"/>
      <c r="QAT144" s="490"/>
      <c r="QAU144" s="488"/>
      <c r="QAV144" s="488"/>
      <c r="QAW144" s="488"/>
      <c r="QAX144" s="488"/>
      <c r="QAY144" s="488"/>
      <c r="QAZ144" s="488"/>
      <c r="QBA144" s="489"/>
      <c r="QBB144" s="490"/>
      <c r="QBC144" s="488"/>
      <c r="QBD144" s="488"/>
      <c r="QBE144" s="488"/>
      <c r="QBF144" s="488"/>
      <c r="QBG144" s="488"/>
      <c r="QBH144" s="488"/>
      <c r="QBI144" s="489"/>
      <c r="QBJ144" s="490"/>
      <c r="QBK144" s="488"/>
      <c r="QBL144" s="488"/>
      <c r="QBM144" s="488"/>
      <c r="QBN144" s="488"/>
      <c r="QBO144" s="488"/>
      <c r="QBP144" s="488"/>
      <c r="QBQ144" s="489"/>
      <c r="QBR144" s="490"/>
      <c r="QBS144" s="488"/>
      <c r="QBT144" s="488"/>
      <c r="QBU144" s="488"/>
      <c r="QBV144" s="488"/>
      <c r="QBW144" s="488"/>
      <c r="QBX144" s="488"/>
      <c r="QBY144" s="489"/>
      <c r="QBZ144" s="490"/>
      <c r="QCA144" s="488"/>
      <c r="QCB144" s="488"/>
      <c r="QCC144" s="488"/>
      <c r="QCD144" s="488"/>
      <c r="QCE144" s="488"/>
      <c r="QCF144" s="488"/>
      <c r="QCG144" s="489"/>
      <c r="QCH144" s="490"/>
      <c r="QCI144" s="488"/>
      <c r="QCJ144" s="488"/>
      <c r="QCK144" s="488"/>
      <c r="QCL144" s="488"/>
      <c r="QCM144" s="488"/>
      <c r="QCN144" s="488"/>
      <c r="QCO144" s="489"/>
      <c r="QCP144" s="490"/>
      <c r="QCQ144" s="488"/>
      <c r="QCR144" s="488"/>
      <c r="QCS144" s="488"/>
      <c r="QCT144" s="488"/>
      <c r="QCU144" s="488"/>
      <c r="QCV144" s="488"/>
      <c r="QCW144" s="489"/>
      <c r="QCX144" s="490"/>
      <c r="QCY144" s="488"/>
      <c r="QCZ144" s="488"/>
      <c r="QDA144" s="488"/>
      <c r="QDB144" s="488"/>
      <c r="QDC144" s="488"/>
      <c r="QDD144" s="488"/>
      <c r="QDE144" s="489"/>
      <c r="QDF144" s="490"/>
      <c r="QDG144" s="488"/>
      <c r="QDH144" s="488"/>
      <c r="QDI144" s="488"/>
      <c r="QDJ144" s="488"/>
      <c r="QDK144" s="488"/>
      <c r="QDL144" s="488"/>
      <c r="QDM144" s="489"/>
      <c r="QDN144" s="490"/>
      <c r="QDO144" s="488"/>
      <c r="QDP144" s="488"/>
      <c r="QDQ144" s="488"/>
      <c r="QDR144" s="488"/>
      <c r="QDS144" s="488"/>
      <c r="QDT144" s="488"/>
      <c r="QDU144" s="489"/>
      <c r="QDV144" s="490"/>
      <c r="QDW144" s="488"/>
      <c r="QDX144" s="488"/>
      <c r="QDY144" s="488"/>
      <c r="QDZ144" s="488"/>
      <c r="QEA144" s="488"/>
      <c r="QEB144" s="488"/>
      <c r="QEC144" s="489"/>
      <c r="QED144" s="490"/>
      <c r="QEE144" s="488"/>
      <c r="QEF144" s="488"/>
      <c r="QEG144" s="488"/>
      <c r="QEH144" s="488"/>
      <c r="QEI144" s="488"/>
      <c r="QEJ144" s="488"/>
      <c r="QEK144" s="489"/>
      <c r="QEL144" s="490"/>
      <c r="QEM144" s="488"/>
      <c r="QEN144" s="488"/>
      <c r="QEO144" s="488"/>
      <c r="QEP144" s="488"/>
      <c r="QEQ144" s="488"/>
      <c r="QER144" s="488"/>
      <c r="QES144" s="489"/>
      <c r="QET144" s="490"/>
      <c r="QEU144" s="488"/>
      <c r="QEV144" s="488"/>
      <c r="QEW144" s="488"/>
      <c r="QEX144" s="488"/>
      <c r="QEY144" s="488"/>
      <c r="QEZ144" s="488"/>
      <c r="QFA144" s="489"/>
      <c r="QFB144" s="490"/>
      <c r="QFC144" s="488"/>
      <c r="QFD144" s="488"/>
      <c r="QFE144" s="488"/>
      <c r="QFF144" s="488"/>
      <c r="QFG144" s="488"/>
      <c r="QFH144" s="488"/>
      <c r="QFI144" s="489"/>
      <c r="QFJ144" s="490"/>
      <c r="QFK144" s="488"/>
      <c r="QFL144" s="488"/>
      <c r="QFM144" s="488"/>
      <c r="QFN144" s="488"/>
      <c r="QFO144" s="488"/>
      <c r="QFP144" s="488"/>
      <c r="QFQ144" s="489"/>
      <c r="QFR144" s="490"/>
      <c r="QFS144" s="488"/>
      <c r="QFT144" s="488"/>
      <c r="QFU144" s="488"/>
      <c r="QFV144" s="488"/>
      <c r="QFW144" s="488"/>
      <c r="QFX144" s="488"/>
      <c r="QFY144" s="489"/>
      <c r="QFZ144" s="490"/>
      <c r="QGA144" s="488"/>
      <c r="QGB144" s="488"/>
      <c r="QGC144" s="488"/>
      <c r="QGD144" s="488"/>
      <c r="QGE144" s="488"/>
      <c r="QGF144" s="488"/>
      <c r="QGG144" s="489"/>
      <c r="QGH144" s="490"/>
      <c r="QGI144" s="488"/>
      <c r="QGJ144" s="488"/>
      <c r="QGK144" s="488"/>
      <c r="QGL144" s="488"/>
      <c r="QGM144" s="488"/>
      <c r="QGN144" s="488"/>
      <c r="QGO144" s="489"/>
      <c r="QGP144" s="490"/>
      <c r="QGQ144" s="488"/>
      <c r="QGR144" s="488"/>
      <c r="QGS144" s="488"/>
      <c r="QGT144" s="488"/>
      <c r="QGU144" s="488"/>
      <c r="QGV144" s="488"/>
      <c r="QGW144" s="489"/>
      <c r="QGX144" s="490"/>
      <c r="QGY144" s="488"/>
      <c r="QGZ144" s="488"/>
      <c r="QHA144" s="488"/>
      <c r="QHB144" s="488"/>
      <c r="QHC144" s="488"/>
      <c r="QHD144" s="488"/>
      <c r="QHE144" s="489"/>
      <c r="QHF144" s="490"/>
      <c r="QHG144" s="488"/>
      <c r="QHH144" s="488"/>
      <c r="QHI144" s="488"/>
      <c r="QHJ144" s="488"/>
      <c r="QHK144" s="488"/>
      <c r="QHL144" s="488"/>
      <c r="QHM144" s="489"/>
      <c r="QHN144" s="490"/>
      <c r="QHO144" s="488"/>
      <c r="QHP144" s="488"/>
      <c r="QHQ144" s="488"/>
      <c r="QHR144" s="488"/>
      <c r="QHS144" s="488"/>
      <c r="QHT144" s="488"/>
      <c r="QHU144" s="489"/>
      <c r="QHV144" s="490"/>
      <c r="QHW144" s="488"/>
      <c r="QHX144" s="488"/>
      <c r="QHY144" s="488"/>
      <c r="QHZ144" s="488"/>
      <c r="QIA144" s="488"/>
      <c r="QIB144" s="488"/>
      <c r="QIC144" s="489"/>
      <c r="QID144" s="490"/>
      <c r="QIE144" s="488"/>
      <c r="QIF144" s="488"/>
      <c r="QIG144" s="488"/>
      <c r="QIH144" s="488"/>
      <c r="QII144" s="488"/>
      <c r="QIJ144" s="488"/>
      <c r="QIK144" s="489"/>
      <c r="QIL144" s="490"/>
      <c r="QIM144" s="488"/>
      <c r="QIN144" s="488"/>
      <c r="QIO144" s="488"/>
      <c r="QIP144" s="488"/>
      <c r="QIQ144" s="488"/>
      <c r="QIR144" s="488"/>
      <c r="QIS144" s="489"/>
      <c r="QIT144" s="490"/>
      <c r="QIU144" s="488"/>
      <c r="QIV144" s="488"/>
      <c r="QIW144" s="488"/>
      <c r="QIX144" s="488"/>
      <c r="QIY144" s="488"/>
      <c r="QIZ144" s="488"/>
      <c r="QJA144" s="489"/>
      <c r="QJB144" s="490"/>
      <c r="QJC144" s="488"/>
      <c r="QJD144" s="488"/>
      <c r="QJE144" s="488"/>
      <c r="QJF144" s="488"/>
      <c r="QJG144" s="488"/>
      <c r="QJH144" s="488"/>
      <c r="QJI144" s="489"/>
      <c r="QJJ144" s="490"/>
      <c r="QJK144" s="488"/>
      <c r="QJL144" s="488"/>
      <c r="QJM144" s="488"/>
      <c r="QJN144" s="488"/>
      <c r="QJO144" s="488"/>
      <c r="QJP144" s="488"/>
      <c r="QJQ144" s="489"/>
      <c r="QJR144" s="490"/>
      <c r="QJS144" s="488"/>
      <c r="QJT144" s="488"/>
      <c r="QJU144" s="488"/>
      <c r="QJV144" s="488"/>
      <c r="QJW144" s="488"/>
      <c r="QJX144" s="488"/>
      <c r="QJY144" s="489"/>
      <c r="QJZ144" s="490"/>
      <c r="QKA144" s="488"/>
      <c r="QKB144" s="488"/>
      <c r="QKC144" s="488"/>
      <c r="QKD144" s="488"/>
      <c r="QKE144" s="488"/>
      <c r="QKF144" s="488"/>
      <c r="QKG144" s="489"/>
      <c r="QKH144" s="490"/>
      <c r="QKI144" s="488"/>
      <c r="QKJ144" s="488"/>
      <c r="QKK144" s="488"/>
      <c r="QKL144" s="488"/>
      <c r="QKM144" s="488"/>
      <c r="QKN144" s="488"/>
      <c r="QKO144" s="489"/>
      <c r="QKP144" s="490"/>
      <c r="QKQ144" s="488"/>
      <c r="QKR144" s="488"/>
      <c r="QKS144" s="488"/>
      <c r="QKT144" s="488"/>
      <c r="QKU144" s="488"/>
      <c r="QKV144" s="488"/>
      <c r="QKW144" s="489"/>
      <c r="QKX144" s="490"/>
      <c r="QKY144" s="488"/>
      <c r="QKZ144" s="488"/>
      <c r="QLA144" s="488"/>
      <c r="QLB144" s="488"/>
      <c r="QLC144" s="488"/>
      <c r="QLD144" s="488"/>
      <c r="QLE144" s="489"/>
      <c r="QLF144" s="490"/>
      <c r="QLG144" s="488"/>
      <c r="QLH144" s="488"/>
      <c r="QLI144" s="488"/>
      <c r="QLJ144" s="488"/>
      <c r="QLK144" s="488"/>
      <c r="QLL144" s="488"/>
      <c r="QLM144" s="489"/>
      <c r="QLN144" s="490"/>
      <c r="QLO144" s="488"/>
      <c r="QLP144" s="488"/>
      <c r="QLQ144" s="488"/>
      <c r="QLR144" s="488"/>
      <c r="QLS144" s="488"/>
      <c r="QLT144" s="488"/>
      <c r="QLU144" s="489"/>
      <c r="QLV144" s="490"/>
      <c r="QLW144" s="488"/>
      <c r="QLX144" s="488"/>
      <c r="QLY144" s="488"/>
      <c r="QLZ144" s="488"/>
      <c r="QMA144" s="488"/>
      <c r="QMB144" s="488"/>
      <c r="QMC144" s="489"/>
      <c r="QMD144" s="490"/>
      <c r="QME144" s="488"/>
      <c r="QMF144" s="488"/>
      <c r="QMG144" s="488"/>
      <c r="QMH144" s="488"/>
      <c r="QMI144" s="488"/>
      <c r="QMJ144" s="488"/>
      <c r="QMK144" s="489"/>
      <c r="QML144" s="490"/>
      <c r="QMM144" s="488"/>
      <c r="QMN144" s="488"/>
      <c r="QMO144" s="488"/>
      <c r="QMP144" s="488"/>
      <c r="QMQ144" s="488"/>
      <c r="QMR144" s="488"/>
      <c r="QMS144" s="489"/>
      <c r="QMT144" s="490"/>
      <c r="QMU144" s="488"/>
      <c r="QMV144" s="488"/>
      <c r="QMW144" s="488"/>
      <c r="QMX144" s="488"/>
      <c r="QMY144" s="488"/>
      <c r="QMZ144" s="488"/>
      <c r="QNA144" s="489"/>
      <c r="QNB144" s="490"/>
      <c r="QNC144" s="488"/>
      <c r="QND144" s="488"/>
      <c r="QNE144" s="488"/>
      <c r="QNF144" s="488"/>
      <c r="QNG144" s="488"/>
      <c r="QNH144" s="488"/>
      <c r="QNI144" s="489"/>
      <c r="QNJ144" s="490"/>
      <c r="QNK144" s="488"/>
      <c r="QNL144" s="488"/>
      <c r="QNM144" s="488"/>
      <c r="QNN144" s="488"/>
      <c r="QNO144" s="488"/>
      <c r="QNP144" s="488"/>
      <c r="QNQ144" s="489"/>
      <c r="QNR144" s="490"/>
      <c r="QNS144" s="488"/>
      <c r="QNT144" s="488"/>
      <c r="QNU144" s="488"/>
      <c r="QNV144" s="488"/>
      <c r="QNW144" s="488"/>
      <c r="QNX144" s="488"/>
      <c r="QNY144" s="489"/>
      <c r="QNZ144" s="490"/>
      <c r="QOA144" s="488"/>
      <c r="QOB144" s="488"/>
      <c r="QOC144" s="488"/>
      <c r="QOD144" s="488"/>
      <c r="QOE144" s="488"/>
      <c r="QOF144" s="488"/>
      <c r="QOG144" s="489"/>
      <c r="QOH144" s="490"/>
      <c r="QOI144" s="488"/>
      <c r="QOJ144" s="488"/>
      <c r="QOK144" s="488"/>
      <c r="QOL144" s="488"/>
      <c r="QOM144" s="488"/>
      <c r="QON144" s="488"/>
      <c r="QOO144" s="489"/>
      <c r="QOP144" s="490"/>
      <c r="QOQ144" s="488"/>
      <c r="QOR144" s="488"/>
      <c r="QOS144" s="488"/>
      <c r="QOT144" s="488"/>
      <c r="QOU144" s="488"/>
      <c r="QOV144" s="488"/>
      <c r="QOW144" s="489"/>
      <c r="QOX144" s="490"/>
      <c r="QOY144" s="488"/>
      <c r="QOZ144" s="488"/>
      <c r="QPA144" s="488"/>
      <c r="QPB144" s="488"/>
      <c r="QPC144" s="488"/>
      <c r="QPD144" s="488"/>
      <c r="QPE144" s="489"/>
      <c r="QPF144" s="490"/>
      <c r="QPG144" s="488"/>
      <c r="QPH144" s="488"/>
      <c r="QPI144" s="488"/>
      <c r="QPJ144" s="488"/>
      <c r="QPK144" s="488"/>
      <c r="QPL144" s="488"/>
      <c r="QPM144" s="489"/>
      <c r="QPN144" s="490"/>
      <c r="QPO144" s="488"/>
      <c r="QPP144" s="488"/>
      <c r="QPQ144" s="488"/>
      <c r="QPR144" s="488"/>
      <c r="QPS144" s="488"/>
      <c r="QPT144" s="488"/>
      <c r="QPU144" s="489"/>
      <c r="QPV144" s="490"/>
      <c r="QPW144" s="488"/>
      <c r="QPX144" s="488"/>
      <c r="QPY144" s="488"/>
      <c r="QPZ144" s="488"/>
      <c r="QQA144" s="488"/>
      <c r="QQB144" s="488"/>
      <c r="QQC144" s="489"/>
      <c r="QQD144" s="490"/>
      <c r="QQE144" s="488"/>
      <c r="QQF144" s="488"/>
      <c r="QQG144" s="488"/>
      <c r="QQH144" s="488"/>
      <c r="QQI144" s="488"/>
      <c r="QQJ144" s="488"/>
      <c r="QQK144" s="489"/>
      <c r="QQL144" s="490"/>
      <c r="QQM144" s="488"/>
      <c r="QQN144" s="488"/>
      <c r="QQO144" s="488"/>
      <c r="QQP144" s="488"/>
      <c r="QQQ144" s="488"/>
      <c r="QQR144" s="488"/>
      <c r="QQS144" s="489"/>
      <c r="QQT144" s="490"/>
      <c r="QQU144" s="488"/>
      <c r="QQV144" s="488"/>
      <c r="QQW144" s="488"/>
      <c r="QQX144" s="488"/>
      <c r="QQY144" s="488"/>
      <c r="QQZ144" s="488"/>
      <c r="QRA144" s="489"/>
      <c r="QRB144" s="490"/>
      <c r="QRC144" s="488"/>
      <c r="QRD144" s="488"/>
      <c r="QRE144" s="488"/>
      <c r="QRF144" s="488"/>
      <c r="QRG144" s="488"/>
      <c r="QRH144" s="488"/>
      <c r="QRI144" s="489"/>
      <c r="QRJ144" s="490"/>
      <c r="QRK144" s="488"/>
      <c r="QRL144" s="488"/>
      <c r="QRM144" s="488"/>
      <c r="QRN144" s="488"/>
      <c r="QRO144" s="488"/>
      <c r="QRP144" s="488"/>
      <c r="QRQ144" s="489"/>
      <c r="QRR144" s="490"/>
      <c r="QRS144" s="488"/>
      <c r="QRT144" s="488"/>
      <c r="QRU144" s="488"/>
      <c r="QRV144" s="488"/>
      <c r="QRW144" s="488"/>
      <c r="QRX144" s="488"/>
      <c r="QRY144" s="489"/>
      <c r="QRZ144" s="490"/>
      <c r="QSA144" s="488"/>
      <c r="QSB144" s="488"/>
      <c r="QSC144" s="488"/>
      <c r="QSD144" s="488"/>
      <c r="QSE144" s="488"/>
      <c r="QSF144" s="488"/>
      <c r="QSG144" s="489"/>
      <c r="QSH144" s="490"/>
      <c r="QSI144" s="488"/>
      <c r="QSJ144" s="488"/>
      <c r="QSK144" s="488"/>
      <c r="QSL144" s="488"/>
      <c r="QSM144" s="488"/>
      <c r="QSN144" s="488"/>
      <c r="QSO144" s="489"/>
      <c r="QSP144" s="490"/>
      <c r="QSQ144" s="488"/>
      <c r="QSR144" s="488"/>
      <c r="QSS144" s="488"/>
      <c r="QST144" s="488"/>
      <c r="QSU144" s="488"/>
      <c r="QSV144" s="488"/>
      <c r="QSW144" s="489"/>
      <c r="QSX144" s="490"/>
      <c r="QSY144" s="488"/>
      <c r="QSZ144" s="488"/>
      <c r="QTA144" s="488"/>
      <c r="QTB144" s="488"/>
      <c r="QTC144" s="488"/>
      <c r="QTD144" s="488"/>
      <c r="QTE144" s="489"/>
      <c r="QTF144" s="490"/>
      <c r="QTG144" s="488"/>
      <c r="QTH144" s="488"/>
      <c r="QTI144" s="488"/>
      <c r="QTJ144" s="488"/>
      <c r="QTK144" s="488"/>
      <c r="QTL144" s="488"/>
      <c r="QTM144" s="489"/>
      <c r="QTN144" s="490"/>
      <c r="QTO144" s="488"/>
      <c r="QTP144" s="488"/>
      <c r="QTQ144" s="488"/>
      <c r="QTR144" s="488"/>
      <c r="QTS144" s="488"/>
      <c r="QTT144" s="488"/>
      <c r="QTU144" s="489"/>
      <c r="QTV144" s="490"/>
      <c r="QTW144" s="488"/>
      <c r="QTX144" s="488"/>
      <c r="QTY144" s="488"/>
      <c r="QTZ144" s="488"/>
      <c r="QUA144" s="488"/>
      <c r="QUB144" s="488"/>
      <c r="QUC144" s="489"/>
      <c r="QUD144" s="490"/>
      <c r="QUE144" s="488"/>
      <c r="QUF144" s="488"/>
      <c r="QUG144" s="488"/>
      <c r="QUH144" s="488"/>
      <c r="QUI144" s="488"/>
      <c r="QUJ144" s="488"/>
      <c r="QUK144" s="489"/>
      <c r="QUL144" s="490"/>
      <c r="QUM144" s="488"/>
      <c r="QUN144" s="488"/>
      <c r="QUO144" s="488"/>
      <c r="QUP144" s="488"/>
      <c r="QUQ144" s="488"/>
      <c r="QUR144" s="488"/>
      <c r="QUS144" s="489"/>
      <c r="QUT144" s="490"/>
      <c r="QUU144" s="488"/>
      <c r="QUV144" s="488"/>
      <c r="QUW144" s="488"/>
      <c r="QUX144" s="488"/>
      <c r="QUY144" s="488"/>
      <c r="QUZ144" s="488"/>
      <c r="QVA144" s="489"/>
      <c r="QVB144" s="490"/>
      <c r="QVC144" s="488"/>
      <c r="QVD144" s="488"/>
      <c r="QVE144" s="488"/>
      <c r="QVF144" s="488"/>
      <c r="QVG144" s="488"/>
      <c r="QVH144" s="488"/>
      <c r="QVI144" s="489"/>
      <c r="QVJ144" s="490"/>
      <c r="QVK144" s="488"/>
      <c r="QVL144" s="488"/>
      <c r="QVM144" s="488"/>
      <c r="QVN144" s="488"/>
      <c r="QVO144" s="488"/>
      <c r="QVP144" s="488"/>
      <c r="QVQ144" s="489"/>
      <c r="QVR144" s="490"/>
      <c r="QVS144" s="488"/>
      <c r="QVT144" s="488"/>
      <c r="QVU144" s="488"/>
      <c r="QVV144" s="488"/>
      <c r="QVW144" s="488"/>
      <c r="QVX144" s="488"/>
      <c r="QVY144" s="489"/>
      <c r="QVZ144" s="490"/>
      <c r="QWA144" s="488"/>
      <c r="QWB144" s="488"/>
      <c r="QWC144" s="488"/>
      <c r="QWD144" s="488"/>
      <c r="QWE144" s="488"/>
      <c r="QWF144" s="488"/>
      <c r="QWG144" s="489"/>
      <c r="QWH144" s="490"/>
      <c r="QWI144" s="488"/>
      <c r="QWJ144" s="488"/>
      <c r="QWK144" s="488"/>
      <c r="QWL144" s="488"/>
      <c r="QWM144" s="488"/>
      <c r="QWN144" s="488"/>
      <c r="QWO144" s="489"/>
      <c r="QWP144" s="490"/>
      <c r="QWQ144" s="488"/>
      <c r="QWR144" s="488"/>
      <c r="QWS144" s="488"/>
      <c r="QWT144" s="488"/>
      <c r="QWU144" s="488"/>
      <c r="QWV144" s="488"/>
      <c r="QWW144" s="489"/>
      <c r="QWX144" s="490"/>
      <c r="QWY144" s="488"/>
      <c r="QWZ144" s="488"/>
      <c r="QXA144" s="488"/>
      <c r="QXB144" s="488"/>
      <c r="QXC144" s="488"/>
      <c r="QXD144" s="488"/>
      <c r="QXE144" s="489"/>
      <c r="QXF144" s="490"/>
      <c r="QXG144" s="488"/>
      <c r="QXH144" s="488"/>
      <c r="QXI144" s="488"/>
      <c r="QXJ144" s="488"/>
      <c r="QXK144" s="488"/>
      <c r="QXL144" s="488"/>
      <c r="QXM144" s="489"/>
      <c r="QXN144" s="490"/>
      <c r="QXO144" s="488"/>
      <c r="QXP144" s="488"/>
      <c r="QXQ144" s="488"/>
      <c r="QXR144" s="488"/>
      <c r="QXS144" s="488"/>
      <c r="QXT144" s="488"/>
      <c r="QXU144" s="489"/>
      <c r="QXV144" s="490"/>
      <c r="QXW144" s="488"/>
      <c r="QXX144" s="488"/>
      <c r="QXY144" s="488"/>
      <c r="QXZ144" s="488"/>
      <c r="QYA144" s="488"/>
      <c r="QYB144" s="488"/>
      <c r="QYC144" s="489"/>
      <c r="QYD144" s="490"/>
      <c r="QYE144" s="488"/>
      <c r="QYF144" s="488"/>
      <c r="QYG144" s="488"/>
      <c r="QYH144" s="488"/>
      <c r="QYI144" s="488"/>
      <c r="QYJ144" s="488"/>
      <c r="QYK144" s="489"/>
      <c r="QYL144" s="490"/>
      <c r="QYM144" s="488"/>
      <c r="QYN144" s="488"/>
      <c r="QYO144" s="488"/>
      <c r="QYP144" s="488"/>
      <c r="QYQ144" s="488"/>
      <c r="QYR144" s="488"/>
      <c r="QYS144" s="489"/>
      <c r="QYT144" s="490"/>
      <c r="QYU144" s="488"/>
      <c r="QYV144" s="488"/>
      <c r="QYW144" s="488"/>
      <c r="QYX144" s="488"/>
      <c r="QYY144" s="488"/>
      <c r="QYZ144" s="488"/>
      <c r="QZA144" s="489"/>
      <c r="QZB144" s="490"/>
      <c r="QZC144" s="488"/>
      <c r="QZD144" s="488"/>
      <c r="QZE144" s="488"/>
      <c r="QZF144" s="488"/>
      <c r="QZG144" s="488"/>
      <c r="QZH144" s="488"/>
      <c r="QZI144" s="489"/>
      <c r="QZJ144" s="490"/>
      <c r="QZK144" s="488"/>
      <c r="QZL144" s="488"/>
      <c r="QZM144" s="488"/>
      <c r="QZN144" s="488"/>
      <c r="QZO144" s="488"/>
      <c r="QZP144" s="488"/>
      <c r="QZQ144" s="489"/>
      <c r="QZR144" s="490"/>
      <c r="QZS144" s="488"/>
      <c r="QZT144" s="488"/>
      <c r="QZU144" s="488"/>
      <c r="QZV144" s="488"/>
      <c r="QZW144" s="488"/>
      <c r="QZX144" s="488"/>
      <c r="QZY144" s="489"/>
      <c r="QZZ144" s="490"/>
      <c r="RAA144" s="488"/>
      <c r="RAB144" s="488"/>
      <c r="RAC144" s="488"/>
      <c r="RAD144" s="488"/>
      <c r="RAE144" s="488"/>
      <c r="RAF144" s="488"/>
      <c r="RAG144" s="489"/>
      <c r="RAH144" s="490"/>
      <c r="RAI144" s="488"/>
      <c r="RAJ144" s="488"/>
      <c r="RAK144" s="488"/>
      <c r="RAL144" s="488"/>
      <c r="RAM144" s="488"/>
      <c r="RAN144" s="488"/>
      <c r="RAO144" s="489"/>
      <c r="RAP144" s="490"/>
      <c r="RAQ144" s="488"/>
      <c r="RAR144" s="488"/>
      <c r="RAS144" s="488"/>
      <c r="RAT144" s="488"/>
      <c r="RAU144" s="488"/>
      <c r="RAV144" s="488"/>
      <c r="RAW144" s="489"/>
      <c r="RAX144" s="490"/>
      <c r="RAY144" s="488"/>
      <c r="RAZ144" s="488"/>
      <c r="RBA144" s="488"/>
      <c r="RBB144" s="488"/>
      <c r="RBC144" s="488"/>
      <c r="RBD144" s="488"/>
      <c r="RBE144" s="489"/>
      <c r="RBF144" s="490"/>
      <c r="RBG144" s="488"/>
      <c r="RBH144" s="488"/>
      <c r="RBI144" s="488"/>
      <c r="RBJ144" s="488"/>
      <c r="RBK144" s="488"/>
      <c r="RBL144" s="488"/>
      <c r="RBM144" s="489"/>
      <c r="RBN144" s="490"/>
      <c r="RBO144" s="488"/>
      <c r="RBP144" s="488"/>
      <c r="RBQ144" s="488"/>
      <c r="RBR144" s="488"/>
      <c r="RBS144" s="488"/>
      <c r="RBT144" s="488"/>
      <c r="RBU144" s="489"/>
      <c r="RBV144" s="490"/>
      <c r="RBW144" s="488"/>
      <c r="RBX144" s="488"/>
      <c r="RBY144" s="488"/>
      <c r="RBZ144" s="488"/>
      <c r="RCA144" s="488"/>
      <c r="RCB144" s="488"/>
      <c r="RCC144" s="489"/>
      <c r="RCD144" s="490"/>
      <c r="RCE144" s="488"/>
      <c r="RCF144" s="488"/>
      <c r="RCG144" s="488"/>
      <c r="RCH144" s="488"/>
      <c r="RCI144" s="488"/>
      <c r="RCJ144" s="488"/>
      <c r="RCK144" s="489"/>
      <c r="RCL144" s="490"/>
      <c r="RCM144" s="488"/>
      <c r="RCN144" s="488"/>
      <c r="RCO144" s="488"/>
      <c r="RCP144" s="488"/>
      <c r="RCQ144" s="488"/>
      <c r="RCR144" s="488"/>
      <c r="RCS144" s="489"/>
      <c r="RCT144" s="490"/>
      <c r="RCU144" s="488"/>
      <c r="RCV144" s="488"/>
      <c r="RCW144" s="488"/>
      <c r="RCX144" s="488"/>
      <c r="RCY144" s="488"/>
      <c r="RCZ144" s="488"/>
      <c r="RDA144" s="489"/>
      <c r="RDB144" s="490"/>
      <c r="RDC144" s="488"/>
      <c r="RDD144" s="488"/>
      <c r="RDE144" s="488"/>
      <c r="RDF144" s="488"/>
      <c r="RDG144" s="488"/>
      <c r="RDH144" s="488"/>
      <c r="RDI144" s="489"/>
      <c r="RDJ144" s="490"/>
      <c r="RDK144" s="488"/>
      <c r="RDL144" s="488"/>
      <c r="RDM144" s="488"/>
      <c r="RDN144" s="488"/>
      <c r="RDO144" s="488"/>
      <c r="RDP144" s="488"/>
      <c r="RDQ144" s="489"/>
      <c r="RDR144" s="490"/>
      <c r="RDS144" s="488"/>
      <c r="RDT144" s="488"/>
      <c r="RDU144" s="488"/>
      <c r="RDV144" s="488"/>
      <c r="RDW144" s="488"/>
      <c r="RDX144" s="488"/>
      <c r="RDY144" s="489"/>
      <c r="RDZ144" s="490"/>
      <c r="REA144" s="488"/>
      <c r="REB144" s="488"/>
      <c r="REC144" s="488"/>
      <c r="RED144" s="488"/>
      <c r="REE144" s="488"/>
      <c r="REF144" s="488"/>
      <c r="REG144" s="489"/>
      <c r="REH144" s="490"/>
      <c r="REI144" s="488"/>
      <c r="REJ144" s="488"/>
      <c r="REK144" s="488"/>
      <c r="REL144" s="488"/>
      <c r="REM144" s="488"/>
      <c r="REN144" s="488"/>
      <c r="REO144" s="489"/>
      <c r="REP144" s="490"/>
      <c r="REQ144" s="488"/>
      <c r="RER144" s="488"/>
      <c r="RES144" s="488"/>
      <c r="RET144" s="488"/>
      <c r="REU144" s="488"/>
      <c r="REV144" s="488"/>
      <c r="REW144" s="489"/>
      <c r="REX144" s="490"/>
      <c r="REY144" s="488"/>
      <c r="REZ144" s="488"/>
      <c r="RFA144" s="488"/>
      <c r="RFB144" s="488"/>
      <c r="RFC144" s="488"/>
      <c r="RFD144" s="488"/>
      <c r="RFE144" s="489"/>
      <c r="RFF144" s="490"/>
      <c r="RFG144" s="488"/>
      <c r="RFH144" s="488"/>
      <c r="RFI144" s="488"/>
      <c r="RFJ144" s="488"/>
      <c r="RFK144" s="488"/>
      <c r="RFL144" s="488"/>
      <c r="RFM144" s="489"/>
      <c r="RFN144" s="490"/>
      <c r="RFO144" s="488"/>
      <c r="RFP144" s="488"/>
      <c r="RFQ144" s="488"/>
      <c r="RFR144" s="488"/>
      <c r="RFS144" s="488"/>
      <c r="RFT144" s="488"/>
      <c r="RFU144" s="489"/>
      <c r="RFV144" s="490"/>
      <c r="RFW144" s="488"/>
      <c r="RFX144" s="488"/>
      <c r="RFY144" s="488"/>
      <c r="RFZ144" s="488"/>
      <c r="RGA144" s="488"/>
      <c r="RGB144" s="488"/>
      <c r="RGC144" s="489"/>
      <c r="RGD144" s="490"/>
      <c r="RGE144" s="488"/>
      <c r="RGF144" s="488"/>
      <c r="RGG144" s="488"/>
      <c r="RGH144" s="488"/>
      <c r="RGI144" s="488"/>
      <c r="RGJ144" s="488"/>
      <c r="RGK144" s="489"/>
      <c r="RGL144" s="490"/>
      <c r="RGM144" s="488"/>
      <c r="RGN144" s="488"/>
      <c r="RGO144" s="488"/>
      <c r="RGP144" s="488"/>
      <c r="RGQ144" s="488"/>
      <c r="RGR144" s="488"/>
      <c r="RGS144" s="489"/>
      <c r="RGT144" s="490"/>
      <c r="RGU144" s="488"/>
      <c r="RGV144" s="488"/>
      <c r="RGW144" s="488"/>
      <c r="RGX144" s="488"/>
      <c r="RGY144" s="488"/>
      <c r="RGZ144" s="488"/>
      <c r="RHA144" s="489"/>
      <c r="RHB144" s="490"/>
      <c r="RHC144" s="488"/>
      <c r="RHD144" s="488"/>
      <c r="RHE144" s="488"/>
      <c r="RHF144" s="488"/>
      <c r="RHG144" s="488"/>
      <c r="RHH144" s="488"/>
      <c r="RHI144" s="489"/>
      <c r="RHJ144" s="490"/>
      <c r="RHK144" s="488"/>
      <c r="RHL144" s="488"/>
      <c r="RHM144" s="488"/>
      <c r="RHN144" s="488"/>
      <c r="RHO144" s="488"/>
      <c r="RHP144" s="488"/>
      <c r="RHQ144" s="489"/>
      <c r="RHR144" s="490"/>
      <c r="RHS144" s="488"/>
      <c r="RHT144" s="488"/>
      <c r="RHU144" s="488"/>
      <c r="RHV144" s="488"/>
      <c r="RHW144" s="488"/>
      <c r="RHX144" s="488"/>
      <c r="RHY144" s="489"/>
      <c r="RHZ144" s="490"/>
      <c r="RIA144" s="488"/>
      <c r="RIB144" s="488"/>
      <c r="RIC144" s="488"/>
      <c r="RID144" s="488"/>
      <c r="RIE144" s="488"/>
      <c r="RIF144" s="488"/>
      <c r="RIG144" s="489"/>
      <c r="RIH144" s="490"/>
      <c r="RII144" s="488"/>
      <c r="RIJ144" s="488"/>
      <c r="RIK144" s="488"/>
      <c r="RIL144" s="488"/>
      <c r="RIM144" s="488"/>
      <c r="RIN144" s="488"/>
      <c r="RIO144" s="489"/>
      <c r="RIP144" s="490"/>
      <c r="RIQ144" s="488"/>
      <c r="RIR144" s="488"/>
      <c r="RIS144" s="488"/>
      <c r="RIT144" s="488"/>
      <c r="RIU144" s="488"/>
      <c r="RIV144" s="488"/>
      <c r="RIW144" s="489"/>
      <c r="RIX144" s="490"/>
      <c r="RIY144" s="488"/>
      <c r="RIZ144" s="488"/>
      <c r="RJA144" s="488"/>
      <c r="RJB144" s="488"/>
      <c r="RJC144" s="488"/>
      <c r="RJD144" s="488"/>
      <c r="RJE144" s="489"/>
      <c r="RJF144" s="490"/>
      <c r="RJG144" s="488"/>
      <c r="RJH144" s="488"/>
      <c r="RJI144" s="488"/>
      <c r="RJJ144" s="488"/>
      <c r="RJK144" s="488"/>
      <c r="RJL144" s="488"/>
      <c r="RJM144" s="489"/>
      <c r="RJN144" s="490"/>
      <c r="RJO144" s="488"/>
      <c r="RJP144" s="488"/>
      <c r="RJQ144" s="488"/>
      <c r="RJR144" s="488"/>
      <c r="RJS144" s="488"/>
      <c r="RJT144" s="488"/>
      <c r="RJU144" s="489"/>
      <c r="RJV144" s="490"/>
      <c r="RJW144" s="488"/>
      <c r="RJX144" s="488"/>
      <c r="RJY144" s="488"/>
      <c r="RJZ144" s="488"/>
      <c r="RKA144" s="488"/>
      <c r="RKB144" s="488"/>
      <c r="RKC144" s="489"/>
      <c r="RKD144" s="490"/>
      <c r="RKE144" s="488"/>
      <c r="RKF144" s="488"/>
      <c r="RKG144" s="488"/>
      <c r="RKH144" s="488"/>
      <c r="RKI144" s="488"/>
      <c r="RKJ144" s="488"/>
      <c r="RKK144" s="489"/>
      <c r="RKL144" s="490"/>
      <c r="RKM144" s="488"/>
      <c r="RKN144" s="488"/>
      <c r="RKO144" s="488"/>
      <c r="RKP144" s="488"/>
      <c r="RKQ144" s="488"/>
      <c r="RKR144" s="488"/>
      <c r="RKS144" s="489"/>
      <c r="RKT144" s="490"/>
      <c r="RKU144" s="488"/>
      <c r="RKV144" s="488"/>
      <c r="RKW144" s="488"/>
      <c r="RKX144" s="488"/>
      <c r="RKY144" s="488"/>
      <c r="RKZ144" s="488"/>
      <c r="RLA144" s="489"/>
      <c r="RLB144" s="490"/>
      <c r="RLC144" s="488"/>
      <c r="RLD144" s="488"/>
      <c r="RLE144" s="488"/>
      <c r="RLF144" s="488"/>
      <c r="RLG144" s="488"/>
      <c r="RLH144" s="488"/>
      <c r="RLI144" s="489"/>
      <c r="RLJ144" s="490"/>
      <c r="RLK144" s="488"/>
      <c r="RLL144" s="488"/>
      <c r="RLM144" s="488"/>
      <c r="RLN144" s="488"/>
      <c r="RLO144" s="488"/>
      <c r="RLP144" s="488"/>
      <c r="RLQ144" s="489"/>
      <c r="RLR144" s="490"/>
      <c r="RLS144" s="488"/>
      <c r="RLT144" s="488"/>
      <c r="RLU144" s="488"/>
      <c r="RLV144" s="488"/>
      <c r="RLW144" s="488"/>
      <c r="RLX144" s="488"/>
      <c r="RLY144" s="489"/>
      <c r="RLZ144" s="490"/>
      <c r="RMA144" s="488"/>
      <c r="RMB144" s="488"/>
      <c r="RMC144" s="488"/>
      <c r="RMD144" s="488"/>
      <c r="RME144" s="488"/>
      <c r="RMF144" s="488"/>
      <c r="RMG144" s="489"/>
      <c r="RMH144" s="490"/>
      <c r="RMI144" s="488"/>
      <c r="RMJ144" s="488"/>
      <c r="RMK144" s="488"/>
      <c r="RML144" s="488"/>
      <c r="RMM144" s="488"/>
      <c r="RMN144" s="488"/>
      <c r="RMO144" s="489"/>
      <c r="RMP144" s="490"/>
      <c r="RMQ144" s="488"/>
      <c r="RMR144" s="488"/>
      <c r="RMS144" s="488"/>
      <c r="RMT144" s="488"/>
      <c r="RMU144" s="488"/>
      <c r="RMV144" s="488"/>
      <c r="RMW144" s="489"/>
      <c r="RMX144" s="490"/>
      <c r="RMY144" s="488"/>
      <c r="RMZ144" s="488"/>
      <c r="RNA144" s="488"/>
      <c r="RNB144" s="488"/>
      <c r="RNC144" s="488"/>
      <c r="RND144" s="488"/>
      <c r="RNE144" s="489"/>
      <c r="RNF144" s="490"/>
      <c r="RNG144" s="488"/>
      <c r="RNH144" s="488"/>
      <c r="RNI144" s="488"/>
      <c r="RNJ144" s="488"/>
      <c r="RNK144" s="488"/>
      <c r="RNL144" s="488"/>
      <c r="RNM144" s="489"/>
      <c r="RNN144" s="490"/>
      <c r="RNO144" s="488"/>
      <c r="RNP144" s="488"/>
      <c r="RNQ144" s="488"/>
      <c r="RNR144" s="488"/>
      <c r="RNS144" s="488"/>
      <c r="RNT144" s="488"/>
      <c r="RNU144" s="489"/>
      <c r="RNV144" s="490"/>
      <c r="RNW144" s="488"/>
      <c r="RNX144" s="488"/>
      <c r="RNY144" s="488"/>
      <c r="RNZ144" s="488"/>
      <c r="ROA144" s="488"/>
      <c r="ROB144" s="488"/>
      <c r="ROC144" s="489"/>
      <c r="ROD144" s="490"/>
      <c r="ROE144" s="488"/>
      <c r="ROF144" s="488"/>
      <c r="ROG144" s="488"/>
      <c r="ROH144" s="488"/>
      <c r="ROI144" s="488"/>
      <c r="ROJ144" s="488"/>
      <c r="ROK144" s="489"/>
      <c r="ROL144" s="490"/>
      <c r="ROM144" s="488"/>
      <c r="RON144" s="488"/>
      <c r="ROO144" s="488"/>
      <c r="ROP144" s="488"/>
      <c r="ROQ144" s="488"/>
      <c r="ROR144" s="488"/>
      <c r="ROS144" s="489"/>
      <c r="ROT144" s="490"/>
      <c r="ROU144" s="488"/>
      <c r="ROV144" s="488"/>
      <c r="ROW144" s="488"/>
      <c r="ROX144" s="488"/>
      <c r="ROY144" s="488"/>
      <c r="ROZ144" s="488"/>
      <c r="RPA144" s="489"/>
      <c r="RPB144" s="490"/>
      <c r="RPC144" s="488"/>
      <c r="RPD144" s="488"/>
      <c r="RPE144" s="488"/>
      <c r="RPF144" s="488"/>
      <c r="RPG144" s="488"/>
      <c r="RPH144" s="488"/>
      <c r="RPI144" s="489"/>
      <c r="RPJ144" s="490"/>
      <c r="RPK144" s="488"/>
      <c r="RPL144" s="488"/>
      <c r="RPM144" s="488"/>
      <c r="RPN144" s="488"/>
      <c r="RPO144" s="488"/>
      <c r="RPP144" s="488"/>
      <c r="RPQ144" s="489"/>
      <c r="RPR144" s="490"/>
      <c r="RPS144" s="488"/>
      <c r="RPT144" s="488"/>
      <c r="RPU144" s="488"/>
      <c r="RPV144" s="488"/>
      <c r="RPW144" s="488"/>
      <c r="RPX144" s="488"/>
      <c r="RPY144" s="489"/>
      <c r="RPZ144" s="490"/>
      <c r="RQA144" s="488"/>
      <c r="RQB144" s="488"/>
      <c r="RQC144" s="488"/>
      <c r="RQD144" s="488"/>
      <c r="RQE144" s="488"/>
      <c r="RQF144" s="488"/>
      <c r="RQG144" s="489"/>
      <c r="RQH144" s="490"/>
      <c r="RQI144" s="488"/>
      <c r="RQJ144" s="488"/>
      <c r="RQK144" s="488"/>
      <c r="RQL144" s="488"/>
      <c r="RQM144" s="488"/>
      <c r="RQN144" s="488"/>
      <c r="RQO144" s="489"/>
      <c r="RQP144" s="490"/>
      <c r="RQQ144" s="488"/>
      <c r="RQR144" s="488"/>
      <c r="RQS144" s="488"/>
      <c r="RQT144" s="488"/>
      <c r="RQU144" s="488"/>
      <c r="RQV144" s="488"/>
      <c r="RQW144" s="489"/>
      <c r="RQX144" s="490"/>
      <c r="RQY144" s="488"/>
      <c r="RQZ144" s="488"/>
      <c r="RRA144" s="488"/>
      <c r="RRB144" s="488"/>
      <c r="RRC144" s="488"/>
      <c r="RRD144" s="488"/>
      <c r="RRE144" s="489"/>
      <c r="RRF144" s="490"/>
      <c r="RRG144" s="488"/>
      <c r="RRH144" s="488"/>
      <c r="RRI144" s="488"/>
      <c r="RRJ144" s="488"/>
      <c r="RRK144" s="488"/>
      <c r="RRL144" s="488"/>
      <c r="RRM144" s="489"/>
      <c r="RRN144" s="490"/>
      <c r="RRO144" s="488"/>
      <c r="RRP144" s="488"/>
      <c r="RRQ144" s="488"/>
      <c r="RRR144" s="488"/>
      <c r="RRS144" s="488"/>
      <c r="RRT144" s="488"/>
      <c r="RRU144" s="489"/>
      <c r="RRV144" s="490"/>
      <c r="RRW144" s="488"/>
      <c r="RRX144" s="488"/>
      <c r="RRY144" s="488"/>
      <c r="RRZ144" s="488"/>
      <c r="RSA144" s="488"/>
      <c r="RSB144" s="488"/>
      <c r="RSC144" s="489"/>
      <c r="RSD144" s="490"/>
      <c r="RSE144" s="488"/>
      <c r="RSF144" s="488"/>
      <c r="RSG144" s="488"/>
      <c r="RSH144" s="488"/>
      <c r="RSI144" s="488"/>
      <c r="RSJ144" s="488"/>
      <c r="RSK144" s="489"/>
      <c r="RSL144" s="490"/>
      <c r="RSM144" s="488"/>
      <c r="RSN144" s="488"/>
      <c r="RSO144" s="488"/>
      <c r="RSP144" s="488"/>
      <c r="RSQ144" s="488"/>
      <c r="RSR144" s="488"/>
      <c r="RSS144" s="489"/>
      <c r="RST144" s="490"/>
      <c r="RSU144" s="488"/>
      <c r="RSV144" s="488"/>
      <c r="RSW144" s="488"/>
      <c r="RSX144" s="488"/>
      <c r="RSY144" s="488"/>
      <c r="RSZ144" s="488"/>
      <c r="RTA144" s="489"/>
      <c r="RTB144" s="490"/>
      <c r="RTC144" s="488"/>
      <c r="RTD144" s="488"/>
      <c r="RTE144" s="488"/>
      <c r="RTF144" s="488"/>
      <c r="RTG144" s="488"/>
      <c r="RTH144" s="488"/>
      <c r="RTI144" s="489"/>
      <c r="RTJ144" s="490"/>
      <c r="RTK144" s="488"/>
      <c r="RTL144" s="488"/>
      <c r="RTM144" s="488"/>
      <c r="RTN144" s="488"/>
      <c r="RTO144" s="488"/>
      <c r="RTP144" s="488"/>
      <c r="RTQ144" s="489"/>
      <c r="RTR144" s="490"/>
      <c r="RTS144" s="488"/>
      <c r="RTT144" s="488"/>
      <c r="RTU144" s="488"/>
      <c r="RTV144" s="488"/>
      <c r="RTW144" s="488"/>
      <c r="RTX144" s="488"/>
      <c r="RTY144" s="489"/>
      <c r="RTZ144" s="490"/>
      <c r="RUA144" s="488"/>
      <c r="RUB144" s="488"/>
      <c r="RUC144" s="488"/>
      <c r="RUD144" s="488"/>
      <c r="RUE144" s="488"/>
      <c r="RUF144" s="488"/>
      <c r="RUG144" s="489"/>
      <c r="RUH144" s="490"/>
      <c r="RUI144" s="488"/>
      <c r="RUJ144" s="488"/>
      <c r="RUK144" s="488"/>
      <c r="RUL144" s="488"/>
      <c r="RUM144" s="488"/>
      <c r="RUN144" s="488"/>
      <c r="RUO144" s="489"/>
      <c r="RUP144" s="490"/>
      <c r="RUQ144" s="488"/>
      <c r="RUR144" s="488"/>
      <c r="RUS144" s="488"/>
      <c r="RUT144" s="488"/>
      <c r="RUU144" s="488"/>
      <c r="RUV144" s="488"/>
      <c r="RUW144" s="489"/>
      <c r="RUX144" s="490"/>
      <c r="RUY144" s="488"/>
      <c r="RUZ144" s="488"/>
      <c r="RVA144" s="488"/>
      <c r="RVB144" s="488"/>
      <c r="RVC144" s="488"/>
      <c r="RVD144" s="488"/>
      <c r="RVE144" s="489"/>
      <c r="RVF144" s="490"/>
      <c r="RVG144" s="488"/>
      <c r="RVH144" s="488"/>
      <c r="RVI144" s="488"/>
      <c r="RVJ144" s="488"/>
      <c r="RVK144" s="488"/>
      <c r="RVL144" s="488"/>
      <c r="RVM144" s="489"/>
      <c r="RVN144" s="490"/>
      <c r="RVO144" s="488"/>
      <c r="RVP144" s="488"/>
      <c r="RVQ144" s="488"/>
      <c r="RVR144" s="488"/>
      <c r="RVS144" s="488"/>
      <c r="RVT144" s="488"/>
      <c r="RVU144" s="489"/>
      <c r="RVV144" s="490"/>
      <c r="RVW144" s="488"/>
      <c r="RVX144" s="488"/>
      <c r="RVY144" s="488"/>
      <c r="RVZ144" s="488"/>
      <c r="RWA144" s="488"/>
      <c r="RWB144" s="488"/>
      <c r="RWC144" s="489"/>
      <c r="RWD144" s="490"/>
      <c r="RWE144" s="488"/>
      <c r="RWF144" s="488"/>
      <c r="RWG144" s="488"/>
      <c r="RWH144" s="488"/>
      <c r="RWI144" s="488"/>
      <c r="RWJ144" s="488"/>
      <c r="RWK144" s="489"/>
      <c r="RWL144" s="490"/>
      <c r="RWM144" s="488"/>
      <c r="RWN144" s="488"/>
      <c r="RWO144" s="488"/>
      <c r="RWP144" s="488"/>
      <c r="RWQ144" s="488"/>
      <c r="RWR144" s="488"/>
      <c r="RWS144" s="489"/>
      <c r="RWT144" s="490"/>
      <c r="RWU144" s="488"/>
      <c r="RWV144" s="488"/>
      <c r="RWW144" s="488"/>
      <c r="RWX144" s="488"/>
      <c r="RWY144" s="488"/>
      <c r="RWZ144" s="488"/>
      <c r="RXA144" s="489"/>
      <c r="RXB144" s="490"/>
      <c r="RXC144" s="488"/>
      <c r="RXD144" s="488"/>
      <c r="RXE144" s="488"/>
      <c r="RXF144" s="488"/>
      <c r="RXG144" s="488"/>
      <c r="RXH144" s="488"/>
      <c r="RXI144" s="489"/>
      <c r="RXJ144" s="490"/>
      <c r="RXK144" s="488"/>
      <c r="RXL144" s="488"/>
      <c r="RXM144" s="488"/>
      <c r="RXN144" s="488"/>
      <c r="RXO144" s="488"/>
      <c r="RXP144" s="488"/>
      <c r="RXQ144" s="489"/>
      <c r="RXR144" s="490"/>
      <c r="RXS144" s="488"/>
      <c r="RXT144" s="488"/>
      <c r="RXU144" s="488"/>
      <c r="RXV144" s="488"/>
      <c r="RXW144" s="488"/>
      <c r="RXX144" s="488"/>
      <c r="RXY144" s="489"/>
      <c r="RXZ144" s="490"/>
      <c r="RYA144" s="488"/>
      <c r="RYB144" s="488"/>
      <c r="RYC144" s="488"/>
      <c r="RYD144" s="488"/>
      <c r="RYE144" s="488"/>
      <c r="RYF144" s="488"/>
      <c r="RYG144" s="489"/>
      <c r="RYH144" s="490"/>
      <c r="RYI144" s="488"/>
      <c r="RYJ144" s="488"/>
      <c r="RYK144" s="488"/>
      <c r="RYL144" s="488"/>
      <c r="RYM144" s="488"/>
      <c r="RYN144" s="488"/>
      <c r="RYO144" s="489"/>
      <c r="RYP144" s="490"/>
      <c r="RYQ144" s="488"/>
      <c r="RYR144" s="488"/>
      <c r="RYS144" s="488"/>
      <c r="RYT144" s="488"/>
      <c r="RYU144" s="488"/>
      <c r="RYV144" s="488"/>
      <c r="RYW144" s="489"/>
      <c r="RYX144" s="490"/>
      <c r="RYY144" s="488"/>
      <c r="RYZ144" s="488"/>
      <c r="RZA144" s="488"/>
      <c r="RZB144" s="488"/>
      <c r="RZC144" s="488"/>
      <c r="RZD144" s="488"/>
      <c r="RZE144" s="489"/>
      <c r="RZF144" s="490"/>
      <c r="RZG144" s="488"/>
      <c r="RZH144" s="488"/>
      <c r="RZI144" s="488"/>
      <c r="RZJ144" s="488"/>
      <c r="RZK144" s="488"/>
      <c r="RZL144" s="488"/>
      <c r="RZM144" s="489"/>
      <c r="RZN144" s="490"/>
      <c r="RZO144" s="488"/>
      <c r="RZP144" s="488"/>
      <c r="RZQ144" s="488"/>
      <c r="RZR144" s="488"/>
      <c r="RZS144" s="488"/>
      <c r="RZT144" s="488"/>
      <c r="RZU144" s="489"/>
      <c r="RZV144" s="490"/>
      <c r="RZW144" s="488"/>
      <c r="RZX144" s="488"/>
      <c r="RZY144" s="488"/>
      <c r="RZZ144" s="488"/>
      <c r="SAA144" s="488"/>
      <c r="SAB144" s="488"/>
      <c r="SAC144" s="489"/>
      <c r="SAD144" s="490"/>
      <c r="SAE144" s="488"/>
      <c r="SAF144" s="488"/>
      <c r="SAG144" s="488"/>
      <c r="SAH144" s="488"/>
      <c r="SAI144" s="488"/>
      <c r="SAJ144" s="488"/>
      <c r="SAK144" s="489"/>
      <c r="SAL144" s="490"/>
      <c r="SAM144" s="488"/>
      <c r="SAN144" s="488"/>
      <c r="SAO144" s="488"/>
      <c r="SAP144" s="488"/>
      <c r="SAQ144" s="488"/>
      <c r="SAR144" s="488"/>
      <c r="SAS144" s="489"/>
      <c r="SAT144" s="490"/>
      <c r="SAU144" s="488"/>
      <c r="SAV144" s="488"/>
      <c r="SAW144" s="488"/>
      <c r="SAX144" s="488"/>
      <c r="SAY144" s="488"/>
      <c r="SAZ144" s="488"/>
      <c r="SBA144" s="489"/>
      <c r="SBB144" s="490"/>
      <c r="SBC144" s="488"/>
      <c r="SBD144" s="488"/>
      <c r="SBE144" s="488"/>
      <c r="SBF144" s="488"/>
      <c r="SBG144" s="488"/>
      <c r="SBH144" s="488"/>
      <c r="SBI144" s="489"/>
      <c r="SBJ144" s="490"/>
      <c r="SBK144" s="488"/>
      <c r="SBL144" s="488"/>
      <c r="SBM144" s="488"/>
      <c r="SBN144" s="488"/>
      <c r="SBO144" s="488"/>
      <c r="SBP144" s="488"/>
      <c r="SBQ144" s="489"/>
      <c r="SBR144" s="490"/>
      <c r="SBS144" s="488"/>
      <c r="SBT144" s="488"/>
      <c r="SBU144" s="488"/>
      <c r="SBV144" s="488"/>
      <c r="SBW144" s="488"/>
      <c r="SBX144" s="488"/>
      <c r="SBY144" s="489"/>
      <c r="SBZ144" s="490"/>
      <c r="SCA144" s="488"/>
      <c r="SCB144" s="488"/>
      <c r="SCC144" s="488"/>
      <c r="SCD144" s="488"/>
      <c r="SCE144" s="488"/>
      <c r="SCF144" s="488"/>
      <c r="SCG144" s="489"/>
      <c r="SCH144" s="490"/>
      <c r="SCI144" s="488"/>
      <c r="SCJ144" s="488"/>
      <c r="SCK144" s="488"/>
      <c r="SCL144" s="488"/>
      <c r="SCM144" s="488"/>
      <c r="SCN144" s="488"/>
      <c r="SCO144" s="489"/>
      <c r="SCP144" s="490"/>
      <c r="SCQ144" s="488"/>
      <c r="SCR144" s="488"/>
      <c r="SCS144" s="488"/>
      <c r="SCT144" s="488"/>
      <c r="SCU144" s="488"/>
      <c r="SCV144" s="488"/>
      <c r="SCW144" s="489"/>
      <c r="SCX144" s="490"/>
      <c r="SCY144" s="488"/>
      <c r="SCZ144" s="488"/>
      <c r="SDA144" s="488"/>
      <c r="SDB144" s="488"/>
      <c r="SDC144" s="488"/>
      <c r="SDD144" s="488"/>
      <c r="SDE144" s="489"/>
      <c r="SDF144" s="490"/>
      <c r="SDG144" s="488"/>
      <c r="SDH144" s="488"/>
      <c r="SDI144" s="488"/>
      <c r="SDJ144" s="488"/>
      <c r="SDK144" s="488"/>
      <c r="SDL144" s="488"/>
      <c r="SDM144" s="489"/>
      <c r="SDN144" s="490"/>
      <c r="SDO144" s="488"/>
      <c r="SDP144" s="488"/>
      <c r="SDQ144" s="488"/>
      <c r="SDR144" s="488"/>
      <c r="SDS144" s="488"/>
      <c r="SDT144" s="488"/>
      <c r="SDU144" s="489"/>
      <c r="SDV144" s="490"/>
      <c r="SDW144" s="488"/>
      <c r="SDX144" s="488"/>
      <c r="SDY144" s="488"/>
      <c r="SDZ144" s="488"/>
      <c r="SEA144" s="488"/>
      <c r="SEB144" s="488"/>
      <c r="SEC144" s="489"/>
      <c r="SED144" s="490"/>
      <c r="SEE144" s="488"/>
      <c r="SEF144" s="488"/>
      <c r="SEG144" s="488"/>
      <c r="SEH144" s="488"/>
      <c r="SEI144" s="488"/>
      <c r="SEJ144" s="488"/>
      <c r="SEK144" s="489"/>
      <c r="SEL144" s="490"/>
      <c r="SEM144" s="488"/>
      <c r="SEN144" s="488"/>
      <c r="SEO144" s="488"/>
      <c r="SEP144" s="488"/>
      <c r="SEQ144" s="488"/>
      <c r="SER144" s="488"/>
      <c r="SES144" s="489"/>
      <c r="SET144" s="490"/>
      <c r="SEU144" s="488"/>
      <c r="SEV144" s="488"/>
      <c r="SEW144" s="488"/>
      <c r="SEX144" s="488"/>
      <c r="SEY144" s="488"/>
      <c r="SEZ144" s="488"/>
      <c r="SFA144" s="489"/>
      <c r="SFB144" s="490"/>
      <c r="SFC144" s="488"/>
      <c r="SFD144" s="488"/>
      <c r="SFE144" s="488"/>
      <c r="SFF144" s="488"/>
      <c r="SFG144" s="488"/>
      <c r="SFH144" s="488"/>
      <c r="SFI144" s="489"/>
      <c r="SFJ144" s="490"/>
      <c r="SFK144" s="488"/>
      <c r="SFL144" s="488"/>
      <c r="SFM144" s="488"/>
      <c r="SFN144" s="488"/>
      <c r="SFO144" s="488"/>
      <c r="SFP144" s="488"/>
      <c r="SFQ144" s="489"/>
      <c r="SFR144" s="490"/>
      <c r="SFS144" s="488"/>
      <c r="SFT144" s="488"/>
      <c r="SFU144" s="488"/>
      <c r="SFV144" s="488"/>
      <c r="SFW144" s="488"/>
      <c r="SFX144" s="488"/>
      <c r="SFY144" s="489"/>
      <c r="SFZ144" s="490"/>
      <c r="SGA144" s="488"/>
      <c r="SGB144" s="488"/>
      <c r="SGC144" s="488"/>
      <c r="SGD144" s="488"/>
      <c r="SGE144" s="488"/>
      <c r="SGF144" s="488"/>
      <c r="SGG144" s="489"/>
      <c r="SGH144" s="490"/>
      <c r="SGI144" s="488"/>
      <c r="SGJ144" s="488"/>
      <c r="SGK144" s="488"/>
      <c r="SGL144" s="488"/>
      <c r="SGM144" s="488"/>
      <c r="SGN144" s="488"/>
      <c r="SGO144" s="489"/>
      <c r="SGP144" s="490"/>
      <c r="SGQ144" s="488"/>
      <c r="SGR144" s="488"/>
      <c r="SGS144" s="488"/>
      <c r="SGT144" s="488"/>
      <c r="SGU144" s="488"/>
      <c r="SGV144" s="488"/>
      <c r="SGW144" s="489"/>
      <c r="SGX144" s="490"/>
      <c r="SGY144" s="488"/>
      <c r="SGZ144" s="488"/>
      <c r="SHA144" s="488"/>
      <c r="SHB144" s="488"/>
      <c r="SHC144" s="488"/>
      <c r="SHD144" s="488"/>
      <c r="SHE144" s="489"/>
      <c r="SHF144" s="490"/>
      <c r="SHG144" s="488"/>
      <c r="SHH144" s="488"/>
      <c r="SHI144" s="488"/>
      <c r="SHJ144" s="488"/>
      <c r="SHK144" s="488"/>
      <c r="SHL144" s="488"/>
      <c r="SHM144" s="489"/>
      <c r="SHN144" s="490"/>
      <c r="SHO144" s="488"/>
      <c r="SHP144" s="488"/>
      <c r="SHQ144" s="488"/>
      <c r="SHR144" s="488"/>
      <c r="SHS144" s="488"/>
      <c r="SHT144" s="488"/>
      <c r="SHU144" s="489"/>
      <c r="SHV144" s="490"/>
      <c r="SHW144" s="488"/>
      <c r="SHX144" s="488"/>
      <c r="SHY144" s="488"/>
      <c r="SHZ144" s="488"/>
      <c r="SIA144" s="488"/>
      <c r="SIB144" s="488"/>
      <c r="SIC144" s="489"/>
      <c r="SID144" s="490"/>
      <c r="SIE144" s="488"/>
      <c r="SIF144" s="488"/>
      <c r="SIG144" s="488"/>
      <c r="SIH144" s="488"/>
      <c r="SII144" s="488"/>
      <c r="SIJ144" s="488"/>
      <c r="SIK144" s="489"/>
      <c r="SIL144" s="490"/>
      <c r="SIM144" s="488"/>
      <c r="SIN144" s="488"/>
      <c r="SIO144" s="488"/>
      <c r="SIP144" s="488"/>
      <c r="SIQ144" s="488"/>
      <c r="SIR144" s="488"/>
      <c r="SIS144" s="489"/>
      <c r="SIT144" s="490"/>
      <c r="SIU144" s="488"/>
      <c r="SIV144" s="488"/>
      <c r="SIW144" s="488"/>
      <c r="SIX144" s="488"/>
      <c r="SIY144" s="488"/>
      <c r="SIZ144" s="488"/>
      <c r="SJA144" s="489"/>
      <c r="SJB144" s="490"/>
      <c r="SJC144" s="488"/>
      <c r="SJD144" s="488"/>
      <c r="SJE144" s="488"/>
      <c r="SJF144" s="488"/>
      <c r="SJG144" s="488"/>
      <c r="SJH144" s="488"/>
      <c r="SJI144" s="489"/>
      <c r="SJJ144" s="490"/>
      <c r="SJK144" s="488"/>
      <c r="SJL144" s="488"/>
      <c r="SJM144" s="488"/>
      <c r="SJN144" s="488"/>
      <c r="SJO144" s="488"/>
      <c r="SJP144" s="488"/>
      <c r="SJQ144" s="489"/>
      <c r="SJR144" s="490"/>
      <c r="SJS144" s="488"/>
      <c r="SJT144" s="488"/>
      <c r="SJU144" s="488"/>
      <c r="SJV144" s="488"/>
      <c r="SJW144" s="488"/>
      <c r="SJX144" s="488"/>
      <c r="SJY144" s="489"/>
      <c r="SJZ144" s="490"/>
      <c r="SKA144" s="488"/>
      <c r="SKB144" s="488"/>
      <c r="SKC144" s="488"/>
      <c r="SKD144" s="488"/>
      <c r="SKE144" s="488"/>
      <c r="SKF144" s="488"/>
      <c r="SKG144" s="489"/>
      <c r="SKH144" s="490"/>
      <c r="SKI144" s="488"/>
      <c r="SKJ144" s="488"/>
      <c r="SKK144" s="488"/>
      <c r="SKL144" s="488"/>
      <c r="SKM144" s="488"/>
      <c r="SKN144" s="488"/>
      <c r="SKO144" s="489"/>
      <c r="SKP144" s="490"/>
      <c r="SKQ144" s="488"/>
      <c r="SKR144" s="488"/>
      <c r="SKS144" s="488"/>
      <c r="SKT144" s="488"/>
      <c r="SKU144" s="488"/>
      <c r="SKV144" s="488"/>
      <c r="SKW144" s="489"/>
      <c r="SKX144" s="490"/>
      <c r="SKY144" s="488"/>
      <c r="SKZ144" s="488"/>
      <c r="SLA144" s="488"/>
      <c r="SLB144" s="488"/>
      <c r="SLC144" s="488"/>
      <c r="SLD144" s="488"/>
      <c r="SLE144" s="489"/>
      <c r="SLF144" s="490"/>
      <c r="SLG144" s="488"/>
      <c r="SLH144" s="488"/>
      <c r="SLI144" s="488"/>
      <c r="SLJ144" s="488"/>
      <c r="SLK144" s="488"/>
      <c r="SLL144" s="488"/>
      <c r="SLM144" s="489"/>
      <c r="SLN144" s="490"/>
      <c r="SLO144" s="488"/>
      <c r="SLP144" s="488"/>
      <c r="SLQ144" s="488"/>
      <c r="SLR144" s="488"/>
      <c r="SLS144" s="488"/>
      <c r="SLT144" s="488"/>
      <c r="SLU144" s="489"/>
      <c r="SLV144" s="490"/>
      <c r="SLW144" s="488"/>
      <c r="SLX144" s="488"/>
      <c r="SLY144" s="488"/>
      <c r="SLZ144" s="488"/>
      <c r="SMA144" s="488"/>
      <c r="SMB144" s="488"/>
      <c r="SMC144" s="489"/>
      <c r="SMD144" s="490"/>
      <c r="SME144" s="488"/>
      <c r="SMF144" s="488"/>
      <c r="SMG144" s="488"/>
      <c r="SMH144" s="488"/>
      <c r="SMI144" s="488"/>
      <c r="SMJ144" s="488"/>
      <c r="SMK144" s="489"/>
      <c r="SML144" s="490"/>
      <c r="SMM144" s="488"/>
      <c r="SMN144" s="488"/>
      <c r="SMO144" s="488"/>
      <c r="SMP144" s="488"/>
      <c r="SMQ144" s="488"/>
      <c r="SMR144" s="488"/>
      <c r="SMS144" s="489"/>
      <c r="SMT144" s="490"/>
      <c r="SMU144" s="488"/>
      <c r="SMV144" s="488"/>
      <c r="SMW144" s="488"/>
      <c r="SMX144" s="488"/>
      <c r="SMY144" s="488"/>
      <c r="SMZ144" s="488"/>
      <c r="SNA144" s="489"/>
      <c r="SNB144" s="490"/>
      <c r="SNC144" s="488"/>
      <c r="SND144" s="488"/>
      <c r="SNE144" s="488"/>
      <c r="SNF144" s="488"/>
      <c r="SNG144" s="488"/>
      <c r="SNH144" s="488"/>
      <c r="SNI144" s="489"/>
      <c r="SNJ144" s="490"/>
      <c r="SNK144" s="488"/>
      <c r="SNL144" s="488"/>
      <c r="SNM144" s="488"/>
      <c r="SNN144" s="488"/>
      <c r="SNO144" s="488"/>
      <c r="SNP144" s="488"/>
      <c r="SNQ144" s="489"/>
      <c r="SNR144" s="490"/>
      <c r="SNS144" s="488"/>
      <c r="SNT144" s="488"/>
      <c r="SNU144" s="488"/>
      <c r="SNV144" s="488"/>
      <c r="SNW144" s="488"/>
      <c r="SNX144" s="488"/>
      <c r="SNY144" s="489"/>
      <c r="SNZ144" s="490"/>
      <c r="SOA144" s="488"/>
      <c r="SOB144" s="488"/>
      <c r="SOC144" s="488"/>
      <c r="SOD144" s="488"/>
      <c r="SOE144" s="488"/>
      <c r="SOF144" s="488"/>
      <c r="SOG144" s="489"/>
      <c r="SOH144" s="490"/>
      <c r="SOI144" s="488"/>
      <c r="SOJ144" s="488"/>
      <c r="SOK144" s="488"/>
      <c r="SOL144" s="488"/>
      <c r="SOM144" s="488"/>
      <c r="SON144" s="488"/>
      <c r="SOO144" s="489"/>
      <c r="SOP144" s="490"/>
      <c r="SOQ144" s="488"/>
      <c r="SOR144" s="488"/>
      <c r="SOS144" s="488"/>
      <c r="SOT144" s="488"/>
      <c r="SOU144" s="488"/>
      <c r="SOV144" s="488"/>
      <c r="SOW144" s="489"/>
      <c r="SOX144" s="490"/>
      <c r="SOY144" s="488"/>
      <c r="SOZ144" s="488"/>
      <c r="SPA144" s="488"/>
      <c r="SPB144" s="488"/>
      <c r="SPC144" s="488"/>
      <c r="SPD144" s="488"/>
      <c r="SPE144" s="489"/>
      <c r="SPF144" s="490"/>
      <c r="SPG144" s="488"/>
      <c r="SPH144" s="488"/>
      <c r="SPI144" s="488"/>
      <c r="SPJ144" s="488"/>
      <c r="SPK144" s="488"/>
      <c r="SPL144" s="488"/>
      <c r="SPM144" s="489"/>
      <c r="SPN144" s="490"/>
      <c r="SPO144" s="488"/>
      <c r="SPP144" s="488"/>
      <c r="SPQ144" s="488"/>
      <c r="SPR144" s="488"/>
      <c r="SPS144" s="488"/>
      <c r="SPT144" s="488"/>
      <c r="SPU144" s="489"/>
      <c r="SPV144" s="490"/>
      <c r="SPW144" s="488"/>
      <c r="SPX144" s="488"/>
      <c r="SPY144" s="488"/>
      <c r="SPZ144" s="488"/>
      <c r="SQA144" s="488"/>
      <c r="SQB144" s="488"/>
      <c r="SQC144" s="489"/>
      <c r="SQD144" s="490"/>
      <c r="SQE144" s="488"/>
      <c r="SQF144" s="488"/>
      <c r="SQG144" s="488"/>
      <c r="SQH144" s="488"/>
      <c r="SQI144" s="488"/>
      <c r="SQJ144" s="488"/>
      <c r="SQK144" s="489"/>
      <c r="SQL144" s="490"/>
      <c r="SQM144" s="488"/>
      <c r="SQN144" s="488"/>
      <c r="SQO144" s="488"/>
      <c r="SQP144" s="488"/>
      <c r="SQQ144" s="488"/>
      <c r="SQR144" s="488"/>
      <c r="SQS144" s="489"/>
      <c r="SQT144" s="490"/>
      <c r="SQU144" s="488"/>
      <c r="SQV144" s="488"/>
      <c r="SQW144" s="488"/>
      <c r="SQX144" s="488"/>
      <c r="SQY144" s="488"/>
      <c r="SQZ144" s="488"/>
      <c r="SRA144" s="489"/>
      <c r="SRB144" s="490"/>
      <c r="SRC144" s="488"/>
      <c r="SRD144" s="488"/>
      <c r="SRE144" s="488"/>
      <c r="SRF144" s="488"/>
      <c r="SRG144" s="488"/>
      <c r="SRH144" s="488"/>
      <c r="SRI144" s="489"/>
      <c r="SRJ144" s="490"/>
      <c r="SRK144" s="488"/>
      <c r="SRL144" s="488"/>
      <c r="SRM144" s="488"/>
      <c r="SRN144" s="488"/>
      <c r="SRO144" s="488"/>
      <c r="SRP144" s="488"/>
      <c r="SRQ144" s="489"/>
      <c r="SRR144" s="490"/>
      <c r="SRS144" s="488"/>
      <c r="SRT144" s="488"/>
      <c r="SRU144" s="488"/>
      <c r="SRV144" s="488"/>
      <c r="SRW144" s="488"/>
      <c r="SRX144" s="488"/>
      <c r="SRY144" s="489"/>
      <c r="SRZ144" s="490"/>
      <c r="SSA144" s="488"/>
      <c r="SSB144" s="488"/>
      <c r="SSC144" s="488"/>
      <c r="SSD144" s="488"/>
      <c r="SSE144" s="488"/>
      <c r="SSF144" s="488"/>
      <c r="SSG144" s="489"/>
      <c r="SSH144" s="490"/>
      <c r="SSI144" s="488"/>
      <c r="SSJ144" s="488"/>
      <c r="SSK144" s="488"/>
      <c r="SSL144" s="488"/>
      <c r="SSM144" s="488"/>
      <c r="SSN144" s="488"/>
      <c r="SSO144" s="489"/>
      <c r="SSP144" s="490"/>
      <c r="SSQ144" s="488"/>
      <c r="SSR144" s="488"/>
      <c r="SSS144" s="488"/>
      <c r="SST144" s="488"/>
      <c r="SSU144" s="488"/>
      <c r="SSV144" s="488"/>
      <c r="SSW144" s="489"/>
      <c r="SSX144" s="490"/>
      <c r="SSY144" s="488"/>
      <c r="SSZ144" s="488"/>
      <c r="STA144" s="488"/>
      <c r="STB144" s="488"/>
      <c r="STC144" s="488"/>
      <c r="STD144" s="488"/>
      <c r="STE144" s="489"/>
      <c r="STF144" s="490"/>
      <c r="STG144" s="488"/>
      <c r="STH144" s="488"/>
      <c r="STI144" s="488"/>
      <c r="STJ144" s="488"/>
      <c r="STK144" s="488"/>
      <c r="STL144" s="488"/>
      <c r="STM144" s="489"/>
      <c r="STN144" s="490"/>
      <c r="STO144" s="488"/>
      <c r="STP144" s="488"/>
      <c r="STQ144" s="488"/>
      <c r="STR144" s="488"/>
      <c r="STS144" s="488"/>
      <c r="STT144" s="488"/>
      <c r="STU144" s="489"/>
      <c r="STV144" s="490"/>
      <c r="STW144" s="488"/>
      <c r="STX144" s="488"/>
      <c r="STY144" s="488"/>
      <c r="STZ144" s="488"/>
      <c r="SUA144" s="488"/>
      <c r="SUB144" s="488"/>
      <c r="SUC144" s="489"/>
      <c r="SUD144" s="490"/>
      <c r="SUE144" s="488"/>
      <c r="SUF144" s="488"/>
      <c r="SUG144" s="488"/>
      <c r="SUH144" s="488"/>
      <c r="SUI144" s="488"/>
      <c r="SUJ144" s="488"/>
      <c r="SUK144" s="489"/>
      <c r="SUL144" s="490"/>
      <c r="SUM144" s="488"/>
      <c r="SUN144" s="488"/>
      <c r="SUO144" s="488"/>
      <c r="SUP144" s="488"/>
      <c r="SUQ144" s="488"/>
      <c r="SUR144" s="488"/>
      <c r="SUS144" s="489"/>
      <c r="SUT144" s="490"/>
      <c r="SUU144" s="488"/>
      <c r="SUV144" s="488"/>
      <c r="SUW144" s="488"/>
      <c r="SUX144" s="488"/>
      <c r="SUY144" s="488"/>
      <c r="SUZ144" s="488"/>
      <c r="SVA144" s="489"/>
      <c r="SVB144" s="490"/>
      <c r="SVC144" s="488"/>
      <c r="SVD144" s="488"/>
      <c r="SVE144" s="488"/>
      <c r="SVF144" s="488"/>
      <c r="SVG144" s="488"/>
      <c r="SVH144" s="488"/>
      <c r="SVI144" s="489"/>
      <c r="SVJ144" s="490"/>
      <c r="SVK144" s="488"/>
      <c r="SVL144" s="488"/>
      <c r="SVM144" s="488"/>
      <c r="SVN144" s="488"/>
      <c r="SVO144" s="488"/>
      <c r="SVP144" s="488"/>
      <c r="SVQ144" s="489"/>
      <c r="SVR144" s="490"/>
      <c r="SVS144" s="488"/>
      <c r="SVT144" s="488"/>
      <c r="SVU144" s="488"/>
      <c r="SVV144" s="488"/>
      <c r="SVW144" s="488"/>
      <c r="SVX144" s="488"/>
      <c r="SVY144" s="489"/>
      <c r="SVZ144" s="490"/>
      <c r="SWA144" s="488"/>
      <c r="SWB144" s="488"/>
      <c r="SWC144" s="488"/>
      <c r="SWD144" s="488"/>
      <c r="SWE144" s="488"/>
      <c r="SWF144" s="488"/>
      <c r="SWG144" s="489"/>
      <c r="SWH144" s="490"/>
      <c r="SWI144" s="488"/>
      <c r="SWJ144" s="488"/>
      <c r="SWK144" s="488"/>
      <c r="SWL144" s="488"/>
      <c r="SWM144" s="488"/>
      <c r="SWN144" s="488"/>
      <c r="SWO144" s="489"/>
      <c r="SWP144" s="490"/>
      <c r="SWQ144" s="488"/>
      <c r="SWR144" s="488"/>
      <c r="SWS144" s="488"/>
      <c r="SWT144" s="488"/>
      <c r="SWU144" s="488"/>
      <c r="SWV144" s="488"/>
      <c r="SWW144" s="489"/>
      <c r="SWX144" s="490"/>
      <c r="SWY144" s="488"/>
      <c r="SWZ144" s="488"/>
      <c r="SXA144" s="488"/>
      <c r="SXB144" s="488"/>
      <c r="SXC144" s="488"/>
      <c r="SXD144" s="488"/>
      <c r="SXE144" s="489"/>
      <c r="SXF144" s="490"/>
      <c r="SXG144" s="488"/>
      <c r="SXH144" s="488"/>
      <c r="SXI144" s="488"/>
      <c r="SXJ144" s="488"/>
      <c r="SXK144" s="488"/>
      <c r="SXL144" s="488"/>
      <c r="SXM144" s="489"/>
      <c r="SXN144" s="490"/>
      <c r="SXO144" s="488"/>
      <c r="SXP144" s="488"/>
      <c r="SXQ144" s="488"/>
      <c r="SXR144" s="488"/>
      <c r="SXS144" s="488"/>
      <c r="SXT144" s="488"/>
      <c r="SXU144" s="489"/>
      <c r="SXV144" s="490"/>
      <c r="SXW144" s="488"/>
      <c r="SXX144" s="488"/>
      <c r="SXY144" s="488"/>
      <c r="SXZ144" s="488"/>
      <c r="SYA144" s="488"/>
      <c r="SYB144" s="488"/>
      <c r="SYC144" s="489"/>
      <c r="SYD144" s="490"/>
      <c r="SYE144" s="488"/>
      <c r="SYF144" s="488"/>
      <c r="SYG144" s="488"/>
      <c r="SYH144" s="488"/>
      <c r="SYI144" s="488"/>
      <c r="SYJ144" s="488"/>
      <c r="SYK144" s="489"/>
      <c r="SYL144" s="490"/>
      <c r="SYM144" s="488"/>
      <c r="SYN144" s="488"/>
      <c r="SYO144" s="488"/>
      <c r="SYP144" s="488"/>
      <c r="SYQ144" s="488"/>
      <c r="SYR144" s="488"/>
      <c r="SYS144" s="489"/>
      <c r="SYT144" s="490"/>
      <c r="SYU144" s="488"/>
      <c r="SYV144" s="488"/>
      <c r="SYW144" s="488"/>
      <c r="SYX144" s="488"/>
      <c r="SYY144" s="488"/>
      <c r="SYZ144" s="488"/>
      <c r="SZA144" s="489"/>
      <c r="SZB144" s="490"/>
      <c r="SZC144" s="488"/>
      <c r="SZD144" s="488"/>
      <c r="SZE144" s="488"/>
      <c r="SZF144" s="488"/>
      <c r="SZG144" s="488"/>
      <c r="SZH144" s="488"/>
      <c r="SZI144" s="489"/>
      <c r="SZJ144" s="490"/>
      <c r="SZK144" s="488"/>
      <c r="SZL144" s="488"/>
      <c r="SZM144" s="488"/>
      <c r="SZN144" s="488"/>
      <c r="SZO144" s="488"/>
      <c r="SZP144" s="488"/>
      <c r="SZQ144" s="489"/>
      <c r="SZR144" s="490"/>
      <c r="SZS144" s="488"/>
      <c r="SZT144" s="488"/>
      <c r="SZU144" s="488"/>
      <c r="SZV144" s="488"/>
      <c r="SZW144" s="488"/>
      <c r="SZX144" s="488"/>
      <c r="SZY144" s="489"/>
      <c r="SZZ144" s="490"/>
      <c r="TAA144" s="488"/>
      <c r="TAB144" s="488"/>
      <c r="TAC144" s="488"/>
      <c r="TAD144" s="488"/>
      <c r="TAE144" s="488"/>
      <c r="TAF144" s="488"/>
      <c r="TAG144" s="489"/>
      <c r="TAH144" s="490"/>
      <c r="TAI144" s="488"/>
      <c r="TAJ144" s="488"/>
      <c r="TAK144" s="488"/>
      <c r="TAL144" s="488"/>
      <c r="TAM144" s="488"/>
      <c r="TAN144" s="488"/>
      <c r="TAO144" s="489"/>
      <c r="TAP144" s="490"/>
      <c r="TAQ144" s="488"/>
      <c r="TAR144" s="488"/>
      <c r="TAS144" s="488"/>
      <c r="TAT144" s="488"/>
      <c r="TAU144" s="488"/>
      <c r="TAV144" s="488"/>
      <c r="TAW144" s="489"/>
      <c r="TAX144" s="490"/>
      <c r="TAY144" s="488"/>
      <c r="TAZ144" s="488"/>
      <c r="TBA144" s="488"/>
      <c r="TBB144" s="488"/>
      <c r="TBC144" s="488"/>
      <c r="TBD144" s="488"/>
      <c r="TBE144" s="489"/>
      <c r="TBF144" s="490"/>
      <c r="TBG144" s="488"/>
      <c r="TBH144" s="488"/>
      <c r="TBI144" s="488"/>
      <c r="TBJ144" s="488"/>
      <c r="TBK144" s="488"/>
      <c r="TBL144" s="488"/>
      <c r="TBM144" s="489"/>
      <c r="TBN144" s="490"/>
      <c r="TBO144" s="488"/>
      <c r="TBP144" s="488"/>
      <c r="TBQ144" s="488"/>
      <c r="TBR144" s="488"/>
      <c r="TBS144" s="488"/>
      <c r="TBT144" s="488"/>
      <c r="TBU144" s="489"/>
      <c r="TBV144" s="490"/>
      <c r="TBW144" s="488"/>
      <c r="TBX144" s="488"/>
      <c r="TBY144" s="488"/>
      <c r="TBZ144" s="488"/>
      <c r="TCA144" s="488"/>
      <c r="TCB144" s="488"/>
      <c r="TCC144" s="489"/>
      <c r="TCD144" s="490"/>
      <c r="TCE144" s="488"/>
      <c r="TCF144" s="488"/>
      <c r="TCG144" s="488"/>
      <c r="TCH144" s="488"/>
      <c r="TCI144" s="488"/>
      <c r="TCJ144" s="488"/>
      <c r="TCK144" s="489"/>
      <c r="TCL144" s="490"/>
      <c r="TCM144" s="488"/>
      <c r="TCN144" s="488"/>
      <c r="TCO144" s="488"/>
      <c r="TCP144" s="488"/>
      <c r="TCQ144" s="488"/>
      <c r="TCR144" s="488"/>
      <c r="TCS144" s="489"/>
      <c r="TCT144" s="490"/>
      <c r="TCU144" s="488"/>
      <c r="TCV144" s="488"/>
      <c r="TCW144" s="488"/>
      <c r="TCX144" s="488"/>
      <c r="TCY144" s="488"/>
      <c r="TCZ144" s="488"/>
      <c r="TDA144" s="489"/>
      <c r="TDB144" s="490"/>
      <c r="TDC144" s="488"/>
      <c r="TDD144" s="488"/>
      <c r="TDE144" s="488"/>
      <c r="TDF144" s="488"/>
      <c r="TDG144" s="488"/>
      <c r="TDH144" s="488"/>
      <c r="TDI144" s="489"/>
      <c r="TDJ144" s="490"/>
      <c r="TDK144" s="488"/>
      <c r="TDL144" s="488"/>
      <c r="TDM144" s="488"/>
      <c r="TDN144" s="488"/>
      <c r="TDO144" s="488"/>
      <c r="TDP144" s="488"/>
      <c r="TDQ144" s="489"/>
      <c r="TDR144" s="490"/>
      <c r="TDS144" s="488"/>
      <c r="TDT144" s="488"/>
      <c r="TDU144" s="488"/>
      <c r="TDV144" s="488"/>
      <c r="TDW144" s="488"/>
      <c r="TDX144" s="488"/>
      <c r="TDY144" s="489"/>
      <c r="TDZ144" s="490"/>
      <c r="TEA144" s="488"/>
      <c r="TEB144" s="488"/>
      <c r="TEC144" s="488"/>
      <c r="TED144" s="488"/>
      <c r="TEE144" s="488"/>
      <c r="TEF144" s="488"/>
      <c r="TEG144" s="489"/>
      <c r="TEH144" s="490"/>
      <c r="TEI144" s="488"/>
      <c r="TEJ144" s="488"/>
      <c r="TEK144" s="488"/>
      <c r="TEL144" s="488"/>
      <c r="TEM144" s="488"/>
      <c r="TEN144" s="488"/>
      <c r="TEO144" s="489"/>
      <c r="TEP144" s="490"/>
      <c r="TEQ144" s="488"/>
      <c r="TER144" s="488"/>
      <c r="TES144" s="488"/>
      <c r="TET144" s="488"/>
      <c r="TEU144" s="488"/>
      <c r="TEV144" s="488"/>
      <c r="TEW144" s="489"/>
      <c r="TEX144" s="490"/>
      <c r="TEY144" s="488"/>
      <c r="TEZ144" s="488"/>
      <c r="TFA144" s="488"/>
      <c r="TFB144" s="488"/>
      <c r="TFC144" s="488"/>
      <c r="TFD144" s="488"/>
      <c r="TFE144" s="489"/>
      <c r="TFF144" s="490"/>
      <c r="TFG144" s="488"/>
      <c r="TFH144" s="488"/>
      <c r="TFI144" s="488"/>
      <c r="TFJ144" s="488"/>
      <c r="TFK144" s="488"/>
      <c r="TFL144" s="488"/>
      <c r="TFM144" s="489"/>
      <c r="TFN144" s="490"/>
      <c r="TFO144" s="488"/>
      <c r="TFP144" s="488"/>
      <c r="TFQ144" s="488"/>
      <c r="TFR144" s="488"/>
      <c r="TFS144" s="488"/>
      <c r="TFT144" s="488"/>
      <c r="TFU144" s="489"/>
      <c r="TFV144" s="490"/>
      <c r="TFW144" s="488"/>
      <c r="TFX144" s="488"/>
      <c r="TFY144" s="488"/>
      <c r="TFZ144" s="488"/>
      <c r="TGA144" s="488"/>
      <c r="TGB144" s="488"/>
      <c r="TGC144" s="489"/>
      <c r="TGD144" s="490"/>
      <c r="TGE144" s="488"/>
      <c r="TGF144" s="488"/>
      <c r="TGG144" s="488"/>
      <c r="TGH144" s="488"/>
      <c r="TGI144" s="488"/>
      <c r="TGJ144" s="488"/>
      <c r="TGK144" s="489"/>
      <c r="TGL144" s="490"/>
      <c r="TGM144" s="488"/>
      <c r="TGN144" s="488"/>
      <c r="TGO144" s="488"/>
      <c r="TGP144" s="488"/>
      <c r="TGQ144" s="488"/>
      <c r="TGR144" s="488"/>
      <c r="TGS144" s="489"/>
      <c r="TGT144" s="490"/>
      <c r="TGU144" s="488"/>
      <c r="TGV144" s="488"/>
      <c r="TGW144" s="488"/>
      <c r="TGX144" s="488"/>
      <c r="TGY144" s="488"/>
      <c r="TGZ144" s="488"/>
      <c r="THA144" s="489"/>
      <c r="THB144" s="490"/>
      <c r="THC144" s="488"/>
      <c r="THD144" s="488"/>
      <c r="THE144" s="488"/>
      <c r="THF144" s="488"/>
      <c r="THG144" s="488"/>
      <c r="THH144" s="488"/>
      <c r="THI144" s="489"/>
      <c r="THJ144" s="490"/>
      <c r="THK144" s="488"/>
      <c r="THL144" s="488"/>
      <c r="THM144" s="488"/>
      <c r="THN144" s="488"/>
      <c r="THO144" s="488"/>
      <c r="THP144" s="488"/>
      <c r="THQ144" s="489"/>
      <c r="THR144" s="490"/>
      <c r="THS144" s="488"/>
      <c r="THT144" s="488"/>
      <c r="THU144" s="488"/>
      <c r="THV144" s="488"/>
      <c r="THW144" s="488"/>
      <c r="THX144" s="488"/>
      <c r="THY144" s="489"/>
      <c r="THZ144" s="490"/>
      <c r="TIA144" s="488"/>
      <c r="TIB144" s="488"/>
      <c r="TIC144" s="488"/>
      <c r="TID144" s="488"/>
      <c r="TIE144" s="488"/>
      <c r="TIF144" s="488"/>
      <c r="TIG144" s="489"/>
      <c r="TIH144" s="490"/>
      <c r="TII144" s="488"/>
      <c r="TIJ144" s="488"/>
      <c r="TIK144" s="488"/>
      <c r="TIL144" s="488"/>
      <c r="TIM144" s="488"/>
      <c r="TIN144" s="488"/>
      <c r="TIO144" s="489"/>
      <c r="TIP144" s="490"/>
      <c r="TIQ144" s="488"/>
      <c r="TIR144" s="488"/>
      <c r="TIS144" s="488"/>
      <c r="TIT144" s="488"/>
      <c r="TIU144" s="488"/>
      <c r="TIV144" s="488"/>
      <c r="TIW144" s="489"/>
      <c r="TIX144" s="490"/>
      <c r="TIY144" s="488"/>
      <c r="TIZ144" s="488"/>
      <c r="TJA144" s="488"/>
      <c r="TJB144" s="488"/>
      <c r="TJC144" s="488"/>
      <c r="TJD144" s="488"/>
      <c r="TJE144" s="489"/>
      <c r="TJF144" s="490"/>
      <c r="TJG144" s="488"/>
      <c r="TJH144" s="488"/>
      <c r="TJI144" s="488"/>
      <c r="TJJ144" s="488"/>
      <c r="TJK144" s="488"/>
      <c r="TJL144" s="488"/>
      <c r="TJM144" s="489"/>
      <c r="TJN144" s="490"/>
      <c r="TJO144" s="488"/>
      <c r="TJP144" s="488"/>
      <c r="TJQ144" s="488"/>
      <c r="TJR144" s="488"/>
      <c r="TJS144" s="488"/>
      <c r="TJT144" s="488"/>
      <c r="TJU144" s="489"/>
      <c r="TJV144" s="490"/>
      <c r="TJW144" s="488"/>
      <c r="TJX144" s="488"/>
      <c r="TJY144" s="488"/>
      <c r="TJZ144" s="488"/>
      <c r="TKA144" s="488"/>
      <c r="TKB144" s="488"/>
      <c r="TKC144" s="489"/>
      <c r="TKD144" s="490"/>
      <c r="TKE144" s="488"/>
      <c r="TKF144" s="488"/>
      <c r="TKG144" s="488"/>
      <c r="TKH144" s="488"/>
      <c r="TKI144" s="488"/>
      <c r="TKJ144" s="488"/>
      <c r="TKK144" s="489"/>
      <c r="TKL144" s="490"/>
      <c r="TKM144" s="488"/>
      <c r="TKN144" s="488"/>
      <c r="TKO144" s="488"/>
      <c r="TKP144" s="488"/>
      <c r="TKQ144" s="488"/>
      <c r="TKR144" s="488"/>
      <c r="TKS144" s="489"/>
      <c r="TKT144" s="490"/>
      <c r="TKU144" s="488"/>
      <c r="TKV144" s="488"/>
      <c r="TKW144" s="488"/>
      <c r="TKX144" s="488"/>
      <c r="TKY144" s="488"/>
      <c r="TKZ144" s="488"/>
      <c r="TLA144" s="489"/>
      <c r="TLB144" s="490"/>
      <c r="TLC144" s="488"/>
      <c r="TLD144" s="488"/>
      <c r="TLE144" s="488"/>
      <c r="TLF144" s="488"/>
      <c r="TLG144" s="488"/>
      <c r="TLH144" s="488"/>
      <c r="TLI144" s="489"/>
      <c r="TLJ144" s="490"/>
      <c r="TLK144" s="488"/>
      <c r="TLL144" s="488"/>
      <c r="TLM144" s="488"/>
      <c r="TLN144" s="488"/>
      <c r="TLO144" s="488"/>
      <c r="TLP144" s="488"/>
      <c r="TLQ144" s="489"/>
      <c r="TLR144" s="490"/>
      <c r="TLS144" s="488"/>
      <c r="TLT144" s="488"/>
      <c r="TLU144" s="488"/>
      <c r="TLV144" s="488"/>
      <c r="TLW144" s="488"/>
      <c r="TLX144" s="488"/>
      <c r="TLY144" s="489"/>
      <c r="TLZ144" s="490"/>
      <c r="TMA144" s="488"/>
      <c r="TMB144" s="488"/>
      <c r="TMC144" s="488"/>
      <c r="TMD144" s="488"/>
      <c r="TME144" s="488"/>
      <c r="TMF144" s="488"/>
      <c r="TMG144" s="489"/>
      <c r="TMH144" s="490"/>
      <c r="TMI144" s="488"/>
      <c r="TMJ144" s="488"/>
      <c r="TMK144" s="488"/>
      <c r="TML144" s="488"/>
      <c r="TMM144" s="488"/>
      <c r="TMN144" s="488"/>
      <c r="TMO144" s="489"/>
      <c r="TMP144" s="490"/>
      <c r="TMQ144" s="488"/>
      <c r="TMR144" s="488"/>
      <c r="TMS144" s="488"/>
      <c r="TMT144" s="488"/>
      <c r="TMU144" s="488"/>
      <c r="TMV144" s="488"/>
      <c r="TMW144" s="489"/>
      <c r="TMX144" s="490"/>
      <c r="TMY144" s="488"/>
      <c r="TMZ144" s="488"/>
      <c r="TNA144" s="488"/>
      <c r="TNB144" s="488"/>
      <c r="TNC144" s="488"/>
      <c r="TND144" s="488"/>
      <c r="TNE144" s="489"/>
      <c r="TNF144" s="490"/>
      <c r="TNG144" s="488"/>
      <c r="TNH144" s="488"/>
      <c r="TNI144" s="488"/>
      <c r="TNJ144" s="488"/>
      <c r="TNK144" s="488"/>
      <c r="TNL144" s="488"/>
      <c r="TNM144" s="489"/>
      <c r="TNN144" s="490"/>
      <c r="TNO144" s="488"/>
      <c r="TNP144" s="488"/>
      <c r="TNQ144" s="488"/>
      <c r="TNR144" s="488"/>
      <c r="TNS144" s="488"/>
      <c r="TNT144" s="488"/>
      <c r="TNU144" s="489"/>
      <c r="TNV144" s="490"/>
      <c r="TNW144" s="488"/>
      <c r="TNX144" s="488"/>
      <c r="TNY144" s="488"/>
      <c r="TNZ144" s="488"/>
      <c r="TOA144" s="488"/>
      <c r="TOB144" s="488"/>
      <c r="TOC144" s="489"/>
      <c r="TOD144" s="490"/>
      <c r="TOE144" s="488"/>
      <c r="TOF144" s="488"/>
      <c r="TOG144" s="488"/>
      <c r="TOH144" s="488"/>
      <c r="TOI144" s="488"/>
      <c r="TOJ144" s="488"/>
      <c r="TOK144" s="489"/>
      <c r="TOL144" s="490"/>
      <c r="TOM144" s="488"/>
      <c r="TON144" s="488"/>
      <c r="TOO144" s="488"/>
      <c r="TOP144" s="488"/>
      <c r="TOQ144" s="488"/>
      <c r="TOR144" s="488"/>
      <c r="TOS144" s="489"/>
      <c r="TOT144" s="490"/>
      <c r="TOU144" s="488"/>
      <c r="TOV144" s="488"/>
      <c r="TOW144" s="488"/>
      <c r="TOX144" s="488"/>
      <c r="TOY144" s="488"/>
      <c r="TOZ144" s="488"/>
      <c r="TPA144" s="489"/>
      <c r="TPB144" s="490"/>
      <c r="TPC144" s="488"/>
      <c r="TPD144" s="488"/>
      <c r="TPE144" s="488"/>
      <c r="TPF144" s="488"/>
      <c r="TPG144" s="488"/>
      <c r="TPH144" s="488"/>
      <c r="TPI144" s="489"/>
      <c r="TPJ144" s="490"/>
      <c r="TPK144" s="488"/>
      <c r="TPL144" s="488"/>
      <c r="TPM144" s="488"/>
      <c r="TPN144" s="488"/>
      <c r="TPO144" s="488"/>
      <c r="TPP144" s="488"/>
      <c r="TPQ144" s="489"/>
      <c r="TPR144" s="490"/>
      <c r="TPS144" s="488"/>
      <c r="TPT144" s="488"/>
      <c r="TPU144" s="488"/>
      <c r="TPV144" s="488"/>
      <c r="TPW144" s="488"/>
      <c r="TPX144" s="488"/>
      <c r="TPY144" s="489"/>
      <c r="TPZ144" s="490"/>
      <c r="TQA144" s="488"/>
      <c r="TQB144" s="488"/>
      <c r="TQC144" s="488"/>
      <c r="TQD144" s="488"/>
      <c r="TQE144" s="488"/>
      <c r="TQF144" s="488"/>
      <c r="TQG144" s="489"/>
      <c r="TQH144" s="490"/>
      <c r="TQI144" s="488"/>
      <c r="TQJ144" s="488"/>
      <c r="TQK144" s="488"/>
      <c r="TQL144" s="488"/>
      <c r="TQM144" s="488"/>
      <c r="TQN144" s="488"/>
      <c r="TQO144" s="489"/>
      <c r="TQP144" s="490"/>
      <c r="TQQ144" s="488"/>
      <c r="TQR144" s="488"/>
      <c r="TQS144" s="488"/>
      <c r="TQT144" s="488"/>
      <c r="TQU144" s="488"/>
      <c r="TQV144" s="488"/>
      <c r="TQW144" s="489"/>
      <c r="TQX144" s="490"/>
      <c r="TQY144" s="488"/>
      <c r="TQZ144" s="488"/>
      <c r="TRA144" s="488"/>
      <c r="TRB144" s="488"/>
      <c r="TRC144" s="488"/>
      <c r="TRD144" s="488"/>
      <c r="TRE144" s="489"/>
      <c r="TRF144" s="490"/>
      <c r="TRG144" s="488"/>
      <c r="TRH144" s="488"/>
      <c r="TRI144" s="488"/>
      <c r="TRJ144" s="488"/>
      <c r="TRK144" s="488"/>
      <c r="TRL144" s="488"/>
      <c r="TRM144" s="489"/>
      <c r="TRN144" s="490"/>
      <c r="TRO144" s="488"/>
      <c r="TRP144" s="488"/>
      <c r="TRQ144" s="488"/>
      <c r="TRR144" s="488"/>
      <c r="TRS144" s="488"/>
      <c r="TRT144" s="488"/>
      <c r="TRU144" s="489"/>
      <c r="TRV144" s="490"/>
      <c r="TRW144" s="488"/>
      <c r="TRX144" s="488"/>
      <c r="TRY144" s="488"/>
      <c r="TRZ144" s="488"/>
      <c r="TSA144" s="488"/>
      <c r="TSB144" s="488"/>
      <c r="TSC144" s="489"/>
      <c r="TSD144" s="490"/>
      <c r="TSE144" s="488"/>
      <c r="TSF144" s="488"/>
      <c r="TSG144" s="488"/>
      <c r="TSH144" s="488"/>
      <c r="TSI144" s="488"/>
      <c r="TSJ144" s="488"/>
      <c r="TSK144" s="489"/>
      <c r="TSL144" s="490"/>
      <c r="TSM144" s="488"/>
      <c r="TSN144" s="488"/>
      <c r="TSO144" s="488"/>
      <c r="TSP144" s="488"/>
      <c r="TSQ144" s="488"/>
      <c r="TSR144" s="488"/>
      <c r="TSS144" s="489"/>
      <c r="TST144" s="490"/>
      <c r="TSU144" s="488"/>
      <c r="TSV144" s="488"/>
      <c r="TSW144" s="488"/>
      <c r="TSX144" s="488"/>
      <c r="TSY144" s="488"/>
      <c r="TSZ144" s="488"/>
      <c r="TTA144" s="489"/>
      <c r="TTB144" s="490"/>
      <c r="TTC144" s="488"/>
      <c r="TTD144" s="488"/>
      <c r="TTE144" s="488"/>
      <c r="TTF144" s="488"/>
      <c r="TTG144" s="488"/>
      <c r="TTH144" s="488"/>
      <c r="TTI144" s="489"/>
      <c r="TTJ144" s="490"/>
      <c r="TTK144" s="488"/>
      <c r="TTL144" s="488"/>
      <c r="TTM144" s="488"/>
      <c r="TTN144" s="488"/>
      <c r="TTO144" s="488"/>
      <c r="TTP144" s="488"/>
      <c r="TTQ144" s="489"/>
      <c r="TTR144" s="490"/>
      <c r="TTS144" s="488"/>
      <c r="TTT144" s="488"/>
      <c r="TTU144" s="488"/>
      <c r="TTV144" s="488"/>
      <c r="TTW144" s="488"/>
      <c r="TTX144" s="488"/>
      <c r="TTY144" s="489"/>
      <c r="TTZ144" s="490"/>
      <c r="TUA144" s="488"/>
      <c r="TUB144" s="488"/>
      <c r="TUC144" s="488"/>
      <c r="TUD144" s="488"/>
      <c r="TUE144" s="488"/>
      <c r="TUF144" s="488"/>
      <c r="TUG144" s="489"/>
      <c r="TUH144" s="490"/>
      <c r="TUI144" s="488"/>
      <c r="TUJ144" s="488"/>
      <c r="TUK144" s="488"/>
      <c r="TUL144" s="488"/>
      <c r="TUM144" s="488"/>
      <c r="TUN144" s="488"/>
      <c r="TUO144" s="489"/>
      <c r="TUP144" s="490"/>
      <c r="TUQ144" s="488"/>
      <c r="TUR144" s="488"/>
      <c r="TUS144" s="488"/>
      <c r="TUT144" s="488"/>
      <c r="TUU144" s="488"/>
      <c r="TUV144" s="488"/>
      <c r="TUW144" s="489"/>
      <c r="TUX144" s="490"/>
      <c r="TUY144" s="488"/>
      <c r="TUZ144" s="488"/>
      <c r="TVA144" s="488"/>
      <c r="TVB144" s="488"/>
      <c r="TVC144" s="488"/>
      <c r="TVD144" s="488"/>
      <c r="TVE144" s="489"/>
      <c r="TVF144" s="490"/>
      <c r="TVG144" s="488"/>
      <c r="TVH144" s="488"/>
      <c r="TVI144" s="488"/>
      <c r="TVJ144" s="488"/>
      <c r="TVK144" s="488"/>
      <c r="TVL144" s="488"/>
      <c r="TVM144" s="489"/>
      <c r="TVN144" s="490"/>
      <c r="TVO144" s="488"/>
      <c r="TVP144" s="488"/>
      <c r="TVQ144" s="488"/>
      <c r="TVR144" s="488"/>
      <c r="TVS144" s="488"/>
      <c r="TVT144" s="488"/>
      <c r="TVU144" s="489"/>
      <c r="TVV144" s="490"/>
      <c r="TVW144" s="488"/>
      <c r="TVX144" s="488"/>
      <c r="TVY144" s="488"/>
      <c r="TVZ144" s="488"/>
      <c r="TWA144" s="488"/>
      <c r="TWB144" s="488"/>
      <c r="TWC144" s="489"/>
      <c r="TWD144" s="490"/>
      <c r="TWE144" s="488"/>
      <c r="TWF144" s="488"/>
      <c r="TWG144" s="488"/>
      <c r="TWH144" s="488"/>
      <c r="TWI144" s="488"/>
      <c r="TWJ144" s="488"/>
      <c r="TWK144" s="489"/>
      <c r="TWL144" s="490"/>
      <c r="TWM144" s="488"/>
      <c r="TWN144" s="488"/>
      <c r="TWO144" s="488"/>
      <c r="TWP144" s="488"/>
      <c r="TWQ144" s="488"/>
      <c r="TWR144" s="488"/>
      <c r="TWS144" s="489"/>
      <c r="TWT144" s="490"/>
      <c r="TWU144" s="488"/>
      <c r="TWV144" s="488"/>
      <c r="TWW144" s="488"/>
      <c r="TWX144" s="488"/>
      <c r="TWY144" s="488"/>
      <c r="TWZ144" s="488"/>
      <c r="TXA144" s="489"/>
      <c r="TXB144" s="490"/>
      <c r="TXC144" s="488"/>
      <c r="TXD144" s="488"/>
      <c r="TXE144" s="488"/>
      <c r="TXF144" s="488"/>
      <c r="TXG144" s="488"/>
      <c r="TXH144" s="488"/>
      <c r="TXI144" s="489"/>
      <c r="TXJ144" s="490"/>
      <c r="TXK144" s="488"/>
      <c r="TXL144" s="488"/>
      <c r="TXM144" s="488"/>
      <c r="TXN144" s="488"/>
      <c r="TXO144" s="488"/>
      <c r="TXP144" s="488"/>
      <c r="TXQ144" s="489"/>
      <c r="TXR144" s="490"/>
      <c r="TXS144" s="488"/>
      <c r="TXT144" s="488"/>
      <c r="TXU144" s="488"/>
      <c r="TXV144" s="488"/>
      <c r="TXW144" s="488"/>
      <c r="TXX144" s="488"/>
      <c r="TXY144" s="489"/>
      <c r="TXZ144" s="490"/>
      <c r="TYA144" s="488"/>
      <c r="TYB144" s="488"/>
      <c r="TYC144" s="488"/>
      <c r="TYD144" s="488"/>
      <c r="TYE144" s="488"/>
      <c r="TYF144" s="488"/>
      <c r="TYG144" s="489"/>
      <c r="TYH144" s="490"/>
      <c r="TYI144" s="488"/>
      <c r="TYJ144" s="488"/>
      <c r="TYK144" s="488"/>
      <c r="TYL144" s="488"/>
      <c r="TYM144" s="488"/>
      <c r="TYN144" s="488"/>
      <c r="TYO144" s="489"/>
      <c r="TYP144" s="490"/>
      <c r="TYQ144" s="488"/>
      <c r="TYR144" s="488"/>
      <c r="TYS144" s="488"/>
      <c r="TYT144" s="488"/>
      <c r="TYU144" s="488"/>
      <c r="TYV144" s="488"/>
      <c r="TYW144" s="489"/>
      <c r="TYX144" s="490"/>
      <c r="TYY144" s="488"/>
      <c r="TYZ144" s="488"/>
      <c r="TZA144" s="488"/>
      <c r="TZB144" s="488"/>
      <c r="TZC144" s="488"/>
      <c r="TZD144" s="488"/>
      <c r="TZE144" s="489"/>
      <c r="TZF144" s="490"/>
      <c r="TZG144" s="488"/>
      <c r="TZH144" s="488"/>
      <c r="TZI144" s="488"/>
      <c r="TZJ144" s="488"/>
      <c r="TZK144" s="488"/>
      <c r="TZL144" s="488"/>
      <c r="TZM144" s="489"/>
      <c r="TZN144" s="490"/>
      <c r="TZO144" s="488"/>
      <c r="TZP144" s="488"/>
      <c r="TZQ144" s="488"/>
      <c r="TZR144" s="488"/>
      <c r="TZS144" s="488"/>
      <c r="TZT144" s="488"/>
      <c r="TZU144" s="489"/>
      <c r="TZV144" s="490"/>
      <c r="TZW144" s="488"/>
      <c r="TZX144" s="488"/>
      <c r="TZY144" s="488"/>
      <c r="TZZ144" s="488"/>
      <c r="UAA144" s="488"/>
      <c r="UAB144" s="488"/>
      <c r="UAC144" s="489"/>
      <c r="UAD144" s="490"/>
      <c r="UAE144" s="488"/>
      <c r="UAF144" s="488"/>
      <c r="UAG144" s="488"/>
      <c r="UAH144" s="488"/>
      <c r="UAI144" s="488"/>
      <c r="UAJ144" s="488"/>
      <c r="UAK144" s="489"/>
      <c r="UAL144" s="490"/>
      <c r="UAM144" s="488"/>
      <c r="UAN144" s="488"/>
      <c r="UAO144" s="488"/>
      <c r="UAP144" s="488"/>
      <c r="UAQ144" s="488"/>
      <c r="UAR144" s="488"/>
      <c r="UAS144" s="489"/>
      <c r="UAT144" s="490"/>
      <c r="UAU144" s="488"/>
      <c r="UAV144" s="488"/>
      <c r="UAW144" s="488"/>
      <c r="UAX144" s="488"/>
      <c r="UAY144" s="488"/>
      <c r="UAZ144" s="488"/>
      <c r="UBA144" s="489"/>
      <c r="UBB144" s="490"/>
      <c r="UBC144" s="488"/>
      <c r="UBD144" s="488"/>
      <c r="UBE144" s="488"/>
      <c r="UBF144" s="488"/>
      <c r="UBG144" s="488"/>
      <c r="UBH144" s="488"/>
      <c r="UBI144" s="489"/>
      <c r="UBJ144" s="490"/>
      <c r="UBK144" s="488"/>
      <c r="UBL144" s="488"/>
      <c r="UBM144" s="488"/>
      <c r="UBN144" s="488"/>
      <c r="UBO144" s="488"/>
      <c r="UBP144" s="488"/>
      <c r="UBQ144" s="489"/>
      <c r="UBR144" s="490"/>
      <c r="UBS144" s="488"/>
      <c r="UBT144" s="488"/>
      <c r="UBU144" s="488"/>
      <c r="UBV144" s="488"/>
      <c r="UBW144" s="488"/>
      <c r="UBX144" s="488"/>
      <c r="UBY144" s="489"/>
      <c r="UBZ144" s="490"/>
      <c r="UCA144" s="488"/>
      <c r="UCB144" s="488"/>
      <c r="UCC144" s="488"/>
      <c r="UCD144" s="488"/>
      <c r="UCE144" s="488"/>
      <c r="UCF144" s="488"/>
      <c r="UCG144" s="489"/>
      <c r="UCH144" s="490"/>
      <c r="UCI144" s="488"/>
      <c r="UCJ144" s="488"/>
      <c r="UCK144" s="488"/>
      <c r="UCL144" s="488"/>
      <c r="UCM144" s="488"/>
      <c r="UCN144" s="488"/>
      <c r="UCO144" s="489"/>
      <c r="UCP144" s="490"/>
      <c r="UCQ144" s="488"/>
      <c r="UCR144" s="488"/>
      <c r="UCS144" s="488"/>
      <c r="UCT144" s="488"/>
      <c r="UCU144" s="488"/>
      <c r="UCV144" s="488"/>
      <c r="UCW144" s="489"/>
      <c r="UCX144" s="490"/>
      <c r="UCY144" s="488"/>
      <c r="UCZ144" s="488"/>
      <c r="UDA144" s="488"/>
      <c r="UDB144" s="488"/>
      <c r="UDC144" s="488"/>
      <c r="UDD144" s="488"/>
      <c r="UDE144" s="489"/>
      <c r="UDF144" s="490"/>
      <c r="UDG144" s="488"/>
      <c r="UDH144" s="488"/>
      <c r="UDI144" s="488"/>
      <c r="UDJ144" s="488"/>
      <c r="UDK144" s="488"/>
      <c r="UDL144" s="488"/>
      <c r="UDM144" s="489"/>
      <c r="UDN144" s="490"/>
      <c r="UDO144" s="488"/>
      <c r="UDP144" s="488"/>
      <c r="UDQ144" s="488"/>
      <c r="UDR144" s="488"/>
      <c r="UDS144" s="488"/>
      <c r="UDT144" s="488"/>
      <c r="UDU144" s="489"/>
      <c r="UDV144" s="490"/>
      <c r="UDW144" s="488"/>
      <c r="UDX144" s="488"/>
      <c r="UDY144" s="488"/>
      <c r="UDZ144" s="488"/>
      <c r="UEA144" s="488"/>
      <c r="UEB144" s="488"/>
      <c r="UEC144" s="489"/>
      <c r="UED144" s="490"/>
      <c r="UEE144" s="488"/>
      <c r="UEF144" s="488"/>
      <c r="UEG144" s="488"/>
      <c r="UEH144" s="488"/>
      <c r="UEI144" s="488"/>
      <c r="UEJ144" s="488"/>
      <c r="UEK144" s="489"/>
      <c r="UEL144" s="490"/>
      <c r="UEM144" s="488"/>
      <c r="UEN144" s="488"/>
      <c r="UEO144" s="488"/>
      <c r="UEP144" s="488"/>
      <c r="UEQ144" s="488"/>
      <c r="UER144" s="488"/>
      <c r="UES144" s="489"/>
      <c r="UET144" s="490"/>
      <c r="UEU144" s="488"/>
      <c r="UEV144" s="488"/>
      <c r="UEW144" s="488"/>
      <c r="UEX144" s="488"/>
      <c r="UEY144" s="488"/>
      <c r="UEZ144" s="488"/>
      <c r="UFA144" s="489"/>
      <c r="UFB144" s="490"/>
      <c r="UFC144" s="488"/>
      <c r="UFD144" s="488"/>
      <c r="UFE144" s="488"/>
      <c r="UFF144" s="488"/>
      <c r="UFG144" s="488"/>
      <c r="UFH144" s="488"/>
      <c r="UFI144" s="489"/>
      <c r="UFJ144" s="490"/>
      <c r="UFK144" s="488"/>
      <c r="UFL144" s="488"/>
      <c r="UFM144" s="488"/>
      <c r="UFN144" s="488"/>
      <c r="UFO144" s="488"/>
      <c r="UFP144" s="488"/>
      <c r="UFQ144" s="489"/>
      <c r="UFR144" s="490"/>
      <c r="UFS144" s="488"/>
      <c r="UFT144" s="488"/>
      <c r="UFU144" s="488"/>
      <c r="UFV144" s="488"/>
      <c r="UFW144" s="488"/>
      <c r="UFX144" s="488"/>
      <c r="UFY144" s="489"/>
      <c r="UFZ144" s="490"/>
      <c r="UGA144" s="488"/>
      <c r="UGB144" s="488"/>
      <c r="UGC144" s="488"/>
      <c r="UGD144" s="488"/>
      <c r="UGE144" s="488"/>
      <c r="UGF144" s="488"/>
      <c r="UGG144" s="489"/>
      <c r="UGH144" s="490"/>
      <c r="UGI144" s="488"/>
      <c r="UGJ144" s="488"/>
      <c r="UGK144" s="488"/>
      <c r="UGL144" s="488"/>
      <c r="UGM144" s="488"/>
      <c r="UGN144" s="488"/>
      <c r="UGO144" s="489"/>
      <c r="UGP144" s="490"/>
      <c r="UGQ144" s="488"/>
      <c r="UGR144" s="488"/>
      <c r="UGS144" s="488"/>
      <c r="UGT144" s="488"/>
      <c r="UGU144" s="488"/>
      <c r="UGV144" s="488"/>
      <c r="UGW144" s="489"/>
      <c r="UGX144" s="490"/>
      <c r="UGY144" s="488"/>
      <c r="UGZ144" s="488"/>
      <c r="UHA144" s="488"/>
      <c r="UHB144" s="488"/>
      <c r="UHC144" s="488"/>
      <c r="UHD144" s="488"/>
      <c r="UHE144" s="489"/>
      <c r="UHF144" s="490"/>
      <c r="UHG144" s="488"/>
      <c r="UHH144" s="488"/>
      <c r="UHI144" s="488"/>
      <c r="UHJ144" s="488"/>
      <c r="UHK144" s="488"/>
      <c r="UHL144" s="488"/>
      <c r="UHM144" s="489"/>
      <c r="UHN144" s="490"/>
      <c r="UHO144" s="488"/>
      <c r="UHP144" s="488"/>
      <c r="UHQ144" s="488"/>
      <c r="UHR144" s="488"/>
      <c r="UHS144" s="488"/>
      <c r="UHT144" s="488"/>
      <c r="UHU144" s="489"/>
      <c r="UHV144" s="490"/>
      <c r="UHW144" s="488"/>
      <c r="UHX144" s="488"/>
      <c r="UHY144" s="488"/>
      <c r="UHZ144" s="488"/>
      <c r="UIA144" s="488"/>
      <c r="UIB144" s="488"/>
      <c r="UIC144" s="489"/>
      <c r="UID144" s="490"/>
      <c r="UIE144" s="488"/>
      <c r="UIF144" s="488"/>
      <c r="UIG144" s="488"/>
      <c r="UIH144" s="488"/>
      <c r="UII144" s="488"/>
      <c r="UIJ144" s="488"/>
      <c r="UIK144" s="489"/>
      <c r="UIL144" s="490"/>
      <c r="UIM144" s="488"/>
      <c r="UIN144" s="488"/>
      <c r="UIO144" s="488"/>
      <c r="UIP144" s="488"/>
      <c r="UIQ144" s="488"/>
      <c r="UIR144" s="488"/>
      <c r="UIS144" s="489"/>
      <c r="UIT144" s="490"/>
      <c r="UIU144" s="488"/>
      <c r="UIV144" s="488"/>
      <c r="UIW144" s="488"/>
      <c r="UIX144" s="488"/>
      <c r="UIY144" s="488"/>
      <c r="UIZ144" s="488"/>
      <c r="UJA144" s="489"/>
      <c r="UJB144" s="490"/>
      <c r="UJC144" s="488"/>
      <c r="UJD144" s="488"/>
      <c r="UJE144" s="488"/>
      <c r="UJF144" s="488"/>
      <c r="UJG144" s="488"/>
      <c r="UJH144" s="488"/>
      <c r="UJI144" s="489"/>
      <c r="UJJ144" s="490"/>
      <c r="UJK144" s="488"/>
      <c r="UJL144" s="488"/>
      <c r="UJM144" s="488"/>
      <c r="UJN144" s="488"/>
      <c r="UJO144" s="488"/>
      <c r="UJP144" s="488"/>
      <c r="UJQ144" s="489"/>
      <c r="UJR144" s="490"/>
      <c r="UJS144" s="488"/>
      <c r="UJT144" s="488"/>
      <c r="UJU144" s="488"/>
      <c r="UJV144" s="488"/>
      <c r="UJW144" s="488"/>
      <c r="UJX144" s="488"/>
      <c r="UJY144" s="489"/>
      <c r="UJZ144" s="490"/>
      <c r="UKA144" s="488"/>
      <c r="UKB144" s="488"/>
      <c r="UKC144" s="488"/>
      <c r="UKD144" s="488"/>
      <c r="UKE144" s="488"/>
      <c r="UKF144" s="488"/>
      <c r="UKG144" s="489"/>
      <c r="UKH144" s="490"/>
      <c r="UKI144" s="488"/>
      <c r="UKJ144" s="488"/>
      <c r="UKK144" s="488"/>
      <c r="UKL144" s="488"/>
      <c r="UKM144" s="488"/>
      <c r="UKN144" s="488"/>
      <c r="UKO144" s="489"/>
      <c r="UKP144" s="490"/>
      <c r="UKQ144" s="488"/>
      <c r="UKR144" s="488"/>
      <c r="UKS144" s="488"/>
      <c r="UKT144" s="488"/>
      <c r="UKU144" s="488"/>
      <c r="UKV144" s="488"/>
      <c r="UKW144" s="489"/>
      <c r="UKX144" s="490"/>
      <c r="UKY144" s="488"/>
      <c r="UKZ144" s="488"/>
      <c r="ULA144" s="488"/>
      <c r="ULB144" s="488"/>
      <c r="ULC144" s="488"/>
      <c r="ULD144" s="488"/>
      <c r="ULE144" s="489"/>
      <c r="ULF144" s="490"/>
      <c r="ULG144" s="488"/>
      <c r="ULH144" s="488"/>
      <c r="ULI144" s="488"/>
      <c r="ULJ144" s="488"/>
      <c r="ULK144" s="488"/>
      <c r="ULL144" s="488"/>
      <c r="ULM144" s="489"/>
      <c r="ULN144" s="490"/>
      <c r="ULO144" s="488"/>
      <c r="ULP144" s="488"/>
      <c r="ULQ144" s="488"/>
      <c r="ULR144" s="488"/>
      <c r="ULS144" s="488"/>
      <c r="ULT144" s="488"/>
      <c r="ULU144" s="489"/>
      <c r="ULV144" s="490"/>
      <c r="ULW144" s="488"/>
      <c r="ULX144" s="488"/>
      <c r="ULY144" s="488"/>
      <c r="ULZ144" s="488"/>
      <c r="UMA144" s="488"/>
      <c r="UMB144" s="488"/>
      <c r="UMC144" s="489"/>
      <c r="UMD144" s="490"/>
      <c r="UME144" s="488"/>
      <c r="UMF144" s="488"/>
      <c r="UMG144" s="488"/>
      <c r="UMH144" s="488"/>
      <c r="UMI144" s="488"/>
      <c r="UMJ144" s="488"/>
      <c r="UMK144" s="489"/>
      <c r="UML144" s="490"/>
      <c r="UMM144" s="488"/>
      <c r="UMN144" s="488"/>
      <c r="UMO144" s="488"/>
      <c r="UMP144" s="488"/>
      <c r="UMQ144" s="488"/>
      <c r="UMR144" s="488"/>
      <c r="UMS144" s="489"/>
      <c r="UMT144" s="490"/>
      <c r="UMU144" s="488"/>
      <c r="UMV144" s="488"/>
      <c r="UMW144" s="488"/>
      <c r="UMX144" s="488"/>
      <c r="UMY144" s="488"/>
      <c r="UMZ144" s="488"/>
      <c r="UNA144" s="489"/>
      <c r="UNB144" s="490"/>
      <c r="UNC144" s="488"/>
      <c r="UND144" s="488"/>
      <c r="UNE144" s="488"/>
      <c r="UNF144" s="488"/>
      <c r="UNG144" s="488"/>
      <c r="UNH144" s="488"/>
      <c r="UNI144" s="489"/>
      <c r="UNJ144" s="490"/>
      <c r="UNK144" s="488"/>
      <c r="UNL144" s="488"/>
      <c r="UNM144" s="488"/>
      <c r="UNN144" s="488"/>
      <c r="UNO144" s="488"/>
      <c r="UNP144" s="488"/>
      <c r="UNQ144" s="489"/>
      <c r="UNR144" s="490"/>
      <c r="UNS144" s="488"/>
      <c r="UNT144" s="488"/>
      <c r="UNU144" s="488"/>
      <c r="UNV144" s="488"/>
      <c r="UNW144" s="488"/>
      <c r="UNX144" s="488"/>
      <c r="UNY144" s="489"/>
      <c r="UNZ144" s="490"/>
      <c r="UOA144" s="488"/>
      <c r="UOB144" s="488"/>
      <c r="UOC144" s="488"/>
      <c r="UOD144" s="488"/>
      <c r="UOE144" s="488"/>
      <c r="UOF144" s="488"/>
      <c r="UOG144" s="489"/>
      <c r="UOH144" s="490"/>
      <c r="UOI144" s="488"/>
      <c r="UOJ144" s="488"/>
      <c r="UOK144" s="488"/>
      <c r="UOL144" s="488"/>
      <c r="UOM144" s="488"/>
      <c r="UON144" s="488"/>
      <c r="UOO144" s="489"/>
      <c r="UOP144" s="490"/>
      <c r="UOQ144" s="488"/>
      <c r="UOR144" s="488"/>
      <c r="UOS144" s="488"/>
      <c r="UOT144" s="488"/>
      <c r="UOU144" s="488"/>
      <c r="UOV144" s="488"/>
      <c r="UOW144" s="489"/>
      <c r="UOX144" s="490"/>
      <c r="UOY144" s="488"/>
      <c r="UOZ144" s="488"/>
      <c r="UPA144" s="488"/>
      <c r="UPB144" s="488"/>
      <c r="UPC144" s="488"/>
      <c r="UPD144" s="488"/>
      <c r="UPE144" s="489"/>
      <c r="UPF144" s="490"/>
      <c r="UPG144" s="488"/>
      <c r="UPH144" s="488"/>
      <c r="UPI144" s="488"/>
      <c r="UPJ144" s="488"/>
      <c r="UPK144" s="488"/>
      <c r="UPL144" s="488"/>
      <c r="UPM144" s="489"/>
      <c r="UPN144" s="490"/>
      <c r="UPO144" s="488"/>
      <c r="UPP144" s="488"/>
      <c r="UPQ144" s="488"/>
      <c r="UPR144" s="488"/>
      <c r="UPS144" s="488"/>
      <c r="UPT144" s="488"/>
      <c r="UPU144" s="489"/>
      <c r="UPV144" s="490"/>
      <c r="UPW144" s="488"/>
      <c r="UPX144" s="488"/>
      <c r="UPY144" s="488"/>
      <c r="UPZ144" s="488"/>
      <c r="UQA144" s="488"/>
      <c r="UQB144" s="488"/>
      <c r="UQC144" s="489"/>
      <c r="UQD144" s="490"/>
      <c r="UQE144" s="488"/>
      <c r="UQF144" s="488"/>
      <c r="UQG144" s="488"/>
      <c r="UQH144" s="488"/>
      <c r="UQI144" s="488"/>
      <c r="UQJ144" s="488"/>
      <c r="UQK144" s="489"/>
      <c r="UQL144" s="490"/>
      <c r="UQM144" s="488"/>
      <c r="UQN144" s="488"/>
      <c r="UQO144" s="488"/>
      <c r="UQP144" s="488"/>
      <c r="UQQ144" s="488"/>
      <c r="UQR144" s="488"/>
      <c r="UQS144" s="489"/>
      <c r="UQT144" s="490"/>
      <c r="UQU144" s="488"/>
      <c r="UQV144" s="488"/>
      <c r="UQW144" s="488"/>
      <c r="UQX144" s="488"/>
      <c r="UQY144" s="488"/>
      <c r="UQZ144" s="488"/>
      <c r="URA144" s="489"/>
      <c r="URB144" s="490"/>
      <c r="URC144" s="488"/>
      <c r="URD144" s="488"/>
      <c r="URE144" s="488"/>
      <c r="URF144" s="488"/>
      <c r="URG144" s="488"/>
      <c r="URH144" s="488"/>
      <c r="URI144" s="489"/>
      <c r="URJ144" s="490"/>
      <c r="URK144" s="488"/>
      <c r="URL144" s="488"/>
      <c r="URM144" s="488"/>
      <c r="URN144" s="488"/>
      <c r="URO144" s="488"/>
      <c r="URP144" s="488"/>
      <c r="URQ144" s="489"/>
      <c r="URR144" s="490"/>
      <c r="URS144" s="488"/>
      <c r="URT144" s="488"/>
      <c r="URU144" s="488"/>
      <c r="URV144" s="488"/>
      <c r="URW144" s="488"/>
      <c r="URX144" s="488"/>
      <c r="URY144" s="489"/>
      <c r="URZ144" s="490"/>
      <c r="USA144" s="488"/>
      <c r="USB144" s="488"/>
      <c r="USC144" s="488"/>
      <c r="USD144" s="488"/>
      <c r="USE144" s="488"/>
      <c r="USF144" s="488"/>
      <c r="USG144" s="489"/>
      <c r="USH144" s="490"/>
      <c r="USI144" s="488"/>
      <c r="USJ144" s="488"/>
      <c r="USK144" s="488"/>
      <c r="USL144" s="488"/>
      <c r="USM144" s="488"/>
      <c r="USN144" s="488"/>
      <c r="USO144" s="489"/>
      <c r="USP144" s="490"/>
      <c r="USQ144" s="488"/>
      <c r="USR144" s="488"/>
      <c r="USS144" s="488"/>
      <c r="UST144" s="488"/>
      <c r="USU144" s="488"/>
      <c r="USV144" s="488"/>
      <c r="USW144" s="489"/>
      <c r="USX144" s="490"/>
      <c r="USY144" s="488"/>
      <c r="USZ144" s="488"/>
      <c r="UTA144" s="488"/>
      <c r="UTB144" s="488"/>
      <c r="UTC144" s="488"/>
      <c r="UTD144" s="488"/>
      <c r="UTE144" s="489"/>
      <c r="UTF144" s="490"/>
      <c r="UTG144" s="488"/>
      <c r="UTH144" s="488"/>
      <c r="UTI144" s="488"/>
      <c r="UTJ144" s="488"/>
      <c r="UTK144" s="488"/>
      <c r="UTL144" s="488"/>
      <c r="UTM144" s="489"/>
      <c r="UTN144" s="490"/>
      <c r="UTO144" s="488"/>
      <c r="UTP144" s="488"/>
      <c r="UTQ144" s="488"/>
      <c r="UTR144" s="488"/>
      <c r="UTS144" s="488"/>
      <c r="UTT144" s="488"/>
      <c r="UTU144" s="489"/>
      <c r="UTV144" s="490"/>
      <c r="UTW144" s="488"/>
      <c r="UTX144" s="488"/>
      <c r="UTY144" s="488"/>
      <c r="UTZ144" s="488"/>
      <c r="UUA144" s="488"/>
      <c r="UUB144" s="488"/>
      <c r="UUC144" s="489"/>
      <c r="UUD144" s="490"/>
      <c r="UUE144" s="488"/>
      <c r="UUF144" s="488"/>
      <c r="UUG144" s="488"/>
      <c r="UUH144" s="488"/>
      <c r="UUI144" s="488"/>
      <c r="UUJ144" s="488"/>
      <c r="UUK144" s="489"/>
      <c r="UUL144" s="490"/>
      <c r="UUM144" s="488"/>
      <c r="UUN144" s="488"/>
      <c r="UUO144" s="488"/>
      <c r="UUP144" s="488"/>
      <c r="UUQ144" s="488"/>
      <c r="UUR144" s="488"/>
      <c r="UUS144" s="489"/>
      <c r="UUT144" s="490"/>
      <c r="UUU144" s="488"/>
      <c r="UUV144" s="488"/>
      <c r="UUW144" s="488"/>
      <c r="UUX144" s="488"/>
      <c r="UUY144" s="488"/>
      <c r="UUZ144" s="488"/>
      <c r="UVA144" s="489"/>
      <c r="UVB144" s="490"/>
      <c r="UVC144" s="488"/>
      <c r="UVD144" s="488"/>
      <c r="UVE144" s="488"/>
      <c r="UVF144" s="488"/>
      <c r="UVG144" s="488"/>
      <c r="UVH144" s="488"/>
      <c r="UVI144" s="489"/>
      <c r="UVJ144" s="490"/>
      <c r="UVK144" s="488"/>
      <c r="UVL144" s="488"/>
      <c r="UVM144" s="488"/>
      <c r="UVN144" s="488"/>
      <c r="UVO144" s="488"/>
      <c r="UVP144" s="488"/>
      <c r="UVQ144" s="489"/>
      <c r="UVR144" s="490"/>
      <c r="UVS144" s="488"/>
      <c r="UVT144" s="488"/>
      <c r="UVU144" s="488"/>
      <c r="UVV144" s="488"/>
      <c r="UVW144" s="488"/>
      <c r="UVX144" s="488"/>
      <c r="UVY144" s="489"/>
      <c r="UVZ144" s="490"/>
      <c r="UWA144" s="488"/>
      <c r="UWB144" s="488"/>
      <c r="UWC144" s="488"/>
      <c r="UWD144" s="488"/>
      <c r="UWE144" s="488"/>
      <c r="UWF144" s="488"/>
      <c r="UWG144" s="489"/>
      <c r="UWH144" s="490"/>
      <c r="UWI144" s="488"/>
      <c r="UWJ144" s="488"/>
      <c r="UWK144" s="488"/>
      <c r="UWL144" s="488"/>
      <c r="UWM144" s="488"/>
      <c r="UWN144" s="488"/>
      <c r="UWO144" s="489"/>
      <c r="UWP144" s="490"/>
      <c r="UWQ144" s="488"/>
      <c r="UWR144" s="488"/>
      <c r="UWS144" s="488"/>
      <c r="UWT144" s="488"/>
      <c r="UWU144" s="488"/>
      <c r="UWV144" s="488"/>
      <c r="UWW144" s="489"/>
      <c r="UWX144" s="490"/>
      <c r="UWY144" s="488"/>
      <c r="UWZ144" s="488"/>
      <c r="UXA144" s="488"/>
      <c r="UXB144" s="488"/>
      <c r="UXC144" s="488"/>
      <c r="UXD144" s="488"/>
      <c r="UXE144" s="489"/>
      <c r="UXF144" s="490"/>
      <c r="UXG144" s="488"/>
      <c r="UXH144" s="488"/>
      <c r="UXI144" s="488"/>
      <c r="UXJ144" s="488"/>
      <c r="UXK144" s="488"/>
      <c r="UXL144" s="488"/>
      <c r="UXM144" s="489"/>
      <c r="UXN144" s="490"/>
      <c r="UXO144" s="488"/>
      <c r="UXP144" s="488"/>
      <c r="UXQ144" s="488"/>
      <c r="UXR144" s="488"/>
      <c r="UXS144" s="488"/>
      <c r="UXT144" s="488"/>
      <c r="UXU144" s="489"/>
      <c r="UXV144" s="490"/>
      <c r="UXW144" s="488"/>
      <c r="UXX144" s="488"/>
      <c r="UXY144" s="488"/>
      <c r="UXZ144" s="488"/>
      <c r="UYA144" s="488"/>
      <c r="UYB144" s="488"/>
      <c r="UYC144" s="489"/>
      <c r="UYD144" s="490"/>
      <c r="UYE144" s="488"/>
      <c r="UYF144" s="488"/>
      <c r="UYG144" s="488"/>
      <c r="UYH144" s="488"/>
      <c r="UYI144" s="488"/>
      <c r="UYJ144" s="488"/>
      <c r="UYK144" s="489"/>
      <c r="UYL144" s="490"/>
      <c r="UYM144" s="488"/>
      <c r="UYN144" s="488"/>
      <c r="UYO144" s="488"/>
      <c r="UYP144" s="488"/>
      <c r="UYQ144" s="488"/>
      <c r="UYR144" s="488"/>
      <c r="UYS144" s="489"/>
      <c r="UYT144" s="490"/>
      <c r="UYU144" s="488"/>
      <c r="UYV144" s="488"/>
      <c r="UYW144" s="488"/>
      <c r="UYX144" s="488"/>
      <c r="UYY144" s="488"/>
      <c r="UYZ144" s="488"/>
      <c r="UZA144" s="489"/>
      <c r="UZB144" s="490"/>
      <c r="UZC144" s="488"/>
      <c r="UZD144" s="488"/>
      <c r="UZE144" s="488"/>
      <c r="UZF144" s="488"/>
      <c r="UZG144" s="488"/>
      <c r="UZH144" s="488"/>
      <c r="UZI144" s="489"/>
      <c r="UZJ144" s="490"/>
      <c r="UZK144" s="488"/>
      <c r="UZL144" s="488"/>
      <c r="UZM144" s="488"/>
      <c r="UZN144" s="488"/>
      <c r="UZO144" s="488"/>
      <c r="UZP144" s="488"/>
      <c r="UZQ144" s="489"/>
      <c r="UZR144" s="490"/>
      <c r="UZS144" s="488"/>
      <c r="UZT144" s="488"/>
      <c r="UZU144" s="488"/>
      <c r="UZV144" s="488"/>
      <c r="UZW144" s="488"/>
      <c r="UZX144" s="488"/>
      <c r="UZY144" s="489"/>
      <c r="UZZ144" s="490"/>
      <c r="VAA144" s="488"/>
      <c r="VAB144" s="488"/>
      <c r="VAC144" s="488"/>
      <c r="VAD144" s="488"/>
      <c r="VAE144" s="488"/>
      <c r="VAF144" s="488"/>
      <c r="VAG144" s="489"/>
      <c r="VAH144" s="490"/>
      <c r="VAI144" s="488"/>
      <c r="VAJ144" s="488"/>
      <c r="VAK144" s="488"/>
      <c r="VAL144" s="488"/>
      <c r="VAM144" s="488"/>
      <c r="VAN144" s="488"/>
      <c r="VAO144" s="489"/>
      <c r="VAP144" s="490"/>
      <c r="VAQ144" s="488"/>
      <c r="VAR144" s="488"/>
      <c r="VAS144" s="488"/>
      <c r="VAT144" s="488"/>
      <c r="VAU144" s="488"/>
      <c r="VAV144" s="488"/>
      <c r="VAW144" s="489"/>
      <c r="VAX144" s="490"/>
      <c r="VAY144" s="488"/>
      <c r="VAZ144" s="488"/>
      <c r="VBA144" s="488"/>
      <c r="VBB144" s="488"/>
      <c r="VBC144" s="488"/>
      <c r="VBD144" s="488"/>
      <c r="VBE144" s="489"/>
      <c r="VBF144" s="490"/>
      <c r="VBG144" s="488"/>
      <c r="VBH144" s="488"/>
      <c r="VBI144" s="488"/>
      <c r="VBJ144" s="488"/>
      <c r="VBK144" s="488"/>
      <c r="VBL144" s="488"/>
      <c r="VBM144" s="489"/>
      <c r="VBN144" s="490"/>
      <c r="VBO144" s="488"/>
      <c r="VBP144" s="488"/>
      <c r="VBQ144" s="488"/>
      <c r="VBR144" s="488"/>
      <c r="VBS144" s="488"/>
      <c r="VBT144" s="488"/>
      <c r="VBU144" s="489"/>
      <c r="VBV144" s="490"/>
      <c r="VBW144" s="488"/>
      <c r="VBX144" s="488"/>
      <c r="VBY144" s="488"/>
      <c r="VBZ144" s="488"/>
      <c r="VCA144" s="488"/>
      <c r="VCB144" s="488"/>
      <c r="VCC144" s="489"/>
      <c r="VCD144" s="490"/>
      <c r="VCE144" s="488"/>
      <c r="VCF144" s="488"/>
      <c r="VCG144" s="488"/>
      <c r="VCH144" s="488"/>
      <c r="VCI144" s="488"/>
      <c r="VCJ144" s="488"/>
      <c r="VCK144" s="489"/>
      <c r="VCL144" s="490"/>
      <c r="VCM144" s="488"/>
      <c r="VCN144" s="488"/>
      <c r="VCO144" s="488"/>
      <c r="VCP144" s="488"/>
      <c r="VCQ144" s="488"/>
      <c r="VCR144" s="488"/>
      <c r="VCS144" s="489"/>
      <c r="VCT144" s="490"/>
      <c r="VCU144" s="488"/>
      <c r="VCV144" s="488"/>
      <c r="VCW144" s="488"/>
      <c r="VCX144" s="488"/>
      <c r="VCY144" s="488"/>
      <c r="VCZ144" s="488"/>
      <c r="VDA144" s="489"/>
      <c r="VDB144" s="490"/>
      <c r="VDC144" s="488"/>
      <c r="VDD144" s="488"/>
      <c r="VDE144" s="488"/>
      <c r="VDF144" s="488"/>
      <c r="VDG144" s="488"/>
      <c r="VDH144" s="488"/>
      <c r="VDI144" s="489"/>
      <c r="VDJ144" s="490"/>
      <c r="VDK144" s="488"/>
      <c r="VDL144" s="488"/>
      <c r="VDM144" s="488"/>
      <c r="VDN144" s="488"/>
      <c r="VDO144" s="488"/>
      <c r="VDP144" s="488"/>
      <c r="VDQ144" s="489"/>
      <c r="VDR144" s="490"/>
      <c r="VDS144" s="488"/>
      <c r="VDT144" s="488"/>
      <c r="VDU144" s="488"/>
      <c r="VDV144" s="488"/>
      <c r="VDW144" s="488"/>
      <c r="VDX144" s="488"/>
      <c r="VDY144" s="489"/>
      <c r="VDZ144" s="490"/>
      <c r="VEA144" s="488"/>
      <c r="VEB144" s="488"/>
      <c r="VEC144" s="488"/>
      <c r="VED144" s="488"/>
      <c r="VEE144" s="488"/>
      <c r="VEF144" s="488"/>
      <c r="VEG144" s="489"/>
      <c r="VEH144" s="490"/>
      <c r="VEI144" s="488"/>
      <c r="VEJ144" s="488"/>
      <c r="VEK144" s="488"/>
      <c r="VEL144" s="488"/>
      <c r="VEM144" s="488"/>
      <c r="VEN144" s="488"/>
      <c r="VEO144" s="489"/>
      <c r="VEP144" s="490"/>
      <c r="VEQ144" s="488"/>
      <c r="VER144" s="488"/>
      <c r="VES144" s="488"/>
      <c r="VET144" s="488"/>
      <c r="VEU144" s="488"/>
      <c r="VEV144" s="488"/>
      <c r="VEW144" s="489"/>
      <c r="VEX144" s="490"/>
      <c r="VEY144" s="488"/>
      <c r="VEZ144" s="488"/>
      <c r="VFA144" s="488"/>
      <c r="VFB144" s="488"/>
      <c r="VFC144" s="488"/>
      <c r="VFD144" s="488"/>
      <c r="VFE144" s="489"/>
      <c r="VFF144" s="490"/>
      <c r="VFG144" s="488"/>
      <c r="VFH144" s="488"/>
      <c r="VFI144" s="488"/>
      <c r="VFJ144" s="488"/>
      <c r="VFK144" s="488"/>
      <c r="VFL144" s="488"/>
      <c r="VFM144" s="489"/>
      <c r="VFN144" s="490"/>
      <c r="VFO144" s="488"/>
      <c r="VFP144" s="488"/>
      <c r="VFQ144" s="488"/>
      <c r="VFR144" s="488"/>
      <c r="VFS144" s="488"/>
      <c r="VFT144" s="488"/>
      <c r="VFU144" s="489"/>
      <c r="VFV144" s="490"/>
      <c r="VFW144" s="488"/>
      <c r="VFX144" s="488"/>
      <c r="VFY144" s="488"/>
      <c r="VFZ144" s="488"/>
      <c r="VGA144" s="488"/>
      <c r="VGB144" s="488"/>
      <c r="VGC144" s="489"/>
      <c r="VGD144" s="490"/>
      <c r="VGE144" s="488"/>
      <c r="VGF144" s="488"/>
      <c r="VGG144" s="488"/>
      <c r="VGH144" s="488"/>
      <c r="VGI144" s="488"/>
      <c r="VGJ144" s="488"/>
      <c r="VGK144" s="489"/>
      <c r="VGL144" s="490"/>
      <c r="VGM144" s="488"/>
      <c r="VGN144" s="488"/>
      <c r="VGO144" s="488"/>
      <c r="VGP144" s="488"/>
      <c r="VGQ144" s="488"/>
      <c r="VGR144" s="488"/>
      <c r="VGS144" s="489"/>
      <c r="VGT144" s="490"/>
      <c r="VGU144" s="488"/>
      <c r="VGV144" s="488"/>
      <c r="VGW144" s="488"/>
      <c r="VGX144" s="488"/>
      <c r="VGY144" s="488"/>
      <c r="VGZ144" s="488"/>
      <c r="VHA144" s="489"/>
      <c r="VHB144" s="490"/>
      <c r="VHC144" s="488"/>
      <c r="VHD144" s="488"/>
      <c r="VHE144" s="488"/>
      <c r="VHF144" s="488"/>
      <c r="VHG144" s="488"/>
      <c r="VHH144" s="488"/>
      <c r="VHI144" s="489"/>
      <c r="VHJ144" s="490"/>
      <c r="VHK144" s="488"/>
      <c r="VHL144" s="488"/>
      <c r="VHM144" s="488"/>
      <c r="VHN144" s="488"/>
      <c r="VHO144" s="488"/>
      <c r="VHP144" s="488"/>
      <c r="VHQ144" s="489"/>
      <c r="VHR144" s="490"/>
      <c r="VHS144" s="488"/>
      <c r="VHT144" s="488"/>
      <c r="VHU144" s="488"/>
      <c r="VHV144" s="488"/>
      <c r="VHW144" s="488"/>
      <c r="VHX144" s="488"/>
      <c r="VHY144" s="489"/>
      <c r="VHZ144" s="490"/>
      <c r="VIA144" s="488"/>
      <c r="VIB144" s="488"/>
      <c r="VIC144" s="488"/>
      <c r="VID144" s="488"/>
      <c r="VIE144" s="488"/>
      <c r="VIF144" s="488"/>
      <c r="VIG144" s="489"/>
      <c r="VIH144" s="490"/>
      <c r="VII144" s="488"/>
      <c r="VIJ144" s="488"/>
      <c r="VIK144" s="488"/>
      <c r="VIL144" s="488"/>
      <c r="VIM144" s="488"/>
      <c r="VIN144" s="488"/>
      <c r="VIO144" s="489"/>
      <c r="VIP144" s="490"/>
      <c r="VIQ144" s="488"/>
      <c r="VIR144" s="488"/>
      <c r="VIS144" s="488"/>
      <c r="VIT144" s="488"/>
      <c r="VIU144" s="488"/>
      <c r="VIV144" s="488"/>
      <c r="VIW144" s="489"/>
      <c r="VIX144" s="490"/>
      <c r="VIY144" s="488"/>
      <c r="VIZ144" s="488"/>
      <c r="VJA144" s="488"/>
      <c r="VJB144" s="488"/>
      <c r="VJC144" s="488"/>
      <c r="VJD144" s="488"/>
      <c r="VJE144" s="489"/>
      <c r="VJF144" s="490"/>
      <c r="VJG144" s="488"/>
      <c r="VJH144" s="488"/>
      <c r="VJI144" s="488"/>
      <c r="VJJ144" s="488"/>
      <c r="VJK144" s="488"/>
      <c r="VJL144" s="488"/>
      <c r="VJM144" s="489"/>
      <c r="VJN144" s="490"/>
      <c r="VJO144" s="488"/>
      <c r="VJP144" s="488"/>
      <c r="VJQ144" s="488"/>
      <c r="VJR144" s="488"/>
      <c r="VJS144" s="488"/>
      <c r="VJT144" s="488"/>
      <c r="VJU144" s="489"/>
      <c r="VJV144" s="490"/>
      <c r="VJW144" s="488"/>
      <c r="VJX144" s="488"/>
      <c r="VJY144" s="488"/>
      <c r="VJZ144" s="488"/>
      <c r="VKA144" s="488"/>
      <c r="VKB144" s="488"/>
      <c r="VKC144" s="489"/>
      <c r="VKD144" s="490"/>
      <c r="VKE144" s="488"/>
      <c r="VKF144" s="488"/>
      <c r="VKG144" s="488"/>
      <c r="VKH144" s="488"/>
      <c r="VKI144" s="488"/>
      <c r="VKJ144" s="488"/>
      <c r="VKK144" s="489"/>
      <c r="VKL144" s="490"/>
      <c r="VKM144" s="488"/>
      <c r="VKN144" s="488"/>
      <c r="VKO144" s="488"/>
      <c r="VKP144" s="488"/>
      <c r="VKQ144" s="488"/>
      <c r="VKR144" s="488"/>
      <c r="VKS144" s="489"/>
      <c r="VKT144" s="490"/>
      <c r="VKU144" s="488"/>
      <c r="VKV144" s="488"/>
      <c r="VKW144" s="488"/>
      <c r="VKX144" s="488"/>
      <c r="VKY144" s="488"/>
      <c r="VKZ144" s="488"/>
      <c r="VLA144" s="489"/>
      <c r="VLB144" s="490"/>
      <c r="VLC144" s="488"/>
      <c r="VLD144" s="488"/>
      <c r="VLE144" s="488"/>
      <c r="VLF144" s="488"/>
      <c r="VLG144" s="488"/>
      <c r="VLH144" s="488"/>
      <c r="VLI144" s="489"/>
      <c r="VLJ144" s="490"/>
      <c r="VLK144" s="488"/>
      <c r="VLL144" s="488"/>
      <c r="VLM144" s="488"/>
      <c r="VLN144" s="488"/>
      <c r="VLO144" s="488"/>
      <c r="VLP144" s="488"/>
      <c r="VLQ144" s="489"/>
      <c r="VLR144" s="490"/>
      <c r="VLS144" s="488"/>
      <c r="VLT144" s="488"/>
      <c r="VLU144" s="488"/>
      <c r="VLV144" s="488"/>
      <c r="VLW144" s="488"/>
      <c r="VLX144" s="488"/>
      <c r="VLY144" s="489"/>
      <c r="VLZ144" s="490"/>
      <c r="VMA144" s="488"/>
      <c r="VMB144" s="488"/>
      <c r="VMC144" s="488"/>
      <c r="VMD144" s="488"/>
      <c r="VME144" s="488"/>
      <c r="VMF144" s="488"/>
      <c r="VMG144" s="489"/>
      <c r="VMH144" s="490"/>
      <c r="VMI144" s="488"/>
      <c r="VMJ144" s="488"/>
      <c r="VMK144" s="488"/>
      <c r="VML144" s="488"/>
      <c r="VMM144" s="488"/>
      <c r="VMN144" s="488"/>
      <c r="VMO144" s="489"/>
      <c r="VMP144" s="490"/>
      <c r="VMQ144" s="488"/>
      <c r="VMR144" s="488"/>
      <c r="VMS144" s="488"/>
      <c r="VMT144" s="488"/>
      <c r="VMU144" s="488"/>
      <c r="VMV144" s="488"/>
      <c r="VMW144" s="489"/>
      <c r="VMX144" s="490"/>
      <c r="VMY144" s="488"/>
      <c r="VMZ144" s="488"/>
      <c r="VNA144" s="488"/>
      <c r="VNB144" s="488"/>
      <c r="VNC144" s="488"/>
      <c r="VND144" s="488"/>
      <c r="VNE144" s="489"/>
      <c r="VNF144" s="490"/>
      <c r="VNG144" s="488"/>
      <c r="VNH144" s="488"/>
      <c r="VNI144" s="488"/>
      <c r="VNJ144" s="488"/>
      <c r="VNK144" s="488"/>
      <c r="VNL144" s="488"/>
      <c r="VNM144" s="489"/>
      <c r="VNN144" s="490"/>
      <c r="VNO144" s="488"/>
      <c r="VNP144" s="488"/>
      <c r="VNQ144" s="488"/>
      <c r="VNR144" s="488"/>
      <c r="VNS144" s="488"/>
      <c r="VNT144" s="488"/>
      <c r="VNU144" s="489"/>
      <c r="VNV144" s="490"/>
      <c r="VNW144" s="488"/>
      <c r="VNX144" s="488"/>
      <c r="VNY144" s="488"/>
      <c r="VNZ144" s="488"/>
      <c r="VOA144" s="488"/>
      <c r="VOB144" s="488"/>
      <c r="VOC144" s="489"/>
      <c r="VOD144" s="490"/>
      <c r="VOE144" s="488"/>
      <c r="VOF144" s="488"/>
      <c r="VOG144" s="488"/>
      <c r="VOH144" s="488"/>
      <c r="VOI144" s="488"/>
      <c r="VOJ144" s="488"/>
      <c r="VOK144" s="489"/>
      <c r="VOL144" s="490"/>
      <c r="VOM144" s="488"/>
      <c r="VON144" s="488"/>
      <c r="VOO144" s="488"/>
      <c r="VOP144" s="488"/>
      <c r="VOQ144" s="488"/>
      <c r="VOR144" s="488"/>
      <c r="VOS144" s="489"/>
      <c r="VOT144" s="490"/>
      <c r="VOU144" s="488"/>
      <c r="VOV144" s="488"/>
      <c r="VOW144" s="488"/>
      <c r="VOX144" s="488"/>
      <c r="VOY144" s="488"/>
      <c r="VOZ144" s="488"/>
      <c r="VPA144" s="489"/>
      <c r="VPB144" s="490"/>
      <c r="VPC144" s="488"/>
      <c r="VPD144" s="488"/>
      <c r="VPE144" s="488"/>
      <c r="VPF144" s="488"/>
      <c r="VPG144" s="488"/>
      <c r="VPH144" s="488"/>
      <c r="VPI144" s="489"/>
      <c r="VPJ144" s="490"/>
      <c r="VPK144" s="488"/>
      <c r="VPL144" s="488"/>
      <c r="VPM144" s="488"/>
      <c r="VPN144" s="488"/>
      <c r="VPO144" s="488"/>
      <c r="VPP144" s="488"/>
      <c r="VPQ144" s="489"/>
      <c r="VPR144" s="490"/>
      <c r="VPS144" s="488"/>
      <c r="VPT144" s="488"/>
      <c r="VPU144" s="488"/>
      <c r="VPV144" s="488"/>
      <c r="VPW144" s="488"/>
      <c r="VPX144" s="488"/>
      <c r="VPY144" s="489"/>
      <c r="VPZ144" s="490"/>
      <c r="VQA144" s="488"/>
      <c r="VQB144" s="488"/>
      <c r="VQC144" s="488"/>
      <c r="VQD144" s="488"/>
      <c r="VQE144" s="488"/>
      <c r="VQF144" s="488"/>
      <c r="VQG144" s="489"/>
      <c r="VQH144" s="490"/>
      <c r="VQI144" s="488"/>
      <c r="VQJ144" s="488"/>
      <c r="VQK144" s="488"/>
      <c r="VQL144" s="488"/>
      <c r="VQM144" s="488"/>
      <c r="VQN144" s="488"/>
      <c r="VQO144" s="489"/>
      <c r="VQP144" s="490"/>
      <c r="VQQ144" s="488"/>
      <c r="VQR144" s="488"/>
      <c r="VQS144" s="488"/>
      <c r="VQT144" s="488"/>
      <c r="VQU144" s="488"/>
      <c r="VQV144" s="488"/>
      <c r="VQW144" s="489"/>
      <c r="VQX144" s="490"/>
      <c r="VQY144" s="488"/>
      <c r="VQZ144" s="488"/>
      <c r="VRA144" s="488"/>
      <c r="VRB144" s="488"/>
      <c r="VRC144" s="488"/>
      <c r="VRD144" s="488"/>
      <c r="VRE144" s="489"/>
      <c r="VRF144" s="490"/>
      <c r="VRG144" s="488"/>
      <c r="VRH144" s="488"/>
      <c r="VRI144" s="488"/>
      <c r="VRJ144" s="488"/>
      <c r="VRK144" s="488"/>
      <c r="VRL144" s="488"/>
      <c r="VRM144" s="489"/>
      <c r="VRN144" s="490"/>
      <c r="VRO144" s="488"/>
      <c r="VRP144" s="488"/>
      <c r="VRQ144" s="488"/>
      <c r="VRR144" s="488"/>
      <c r="VRS144" s="488"/>
      <c r="VRT144" s="488"/>
      <c r="VRU144" s="489"/>
      <c r="VRV144" s="490"/>
      <c r="VRW144" s="488"/>
      <c r="VRX144" s="488"/>
      <c r="VRY144" s="488"/>
      <c r="VRZ144" s="488"/>
      <c r="VSA144" s="488"/>
      <c r="VSB144" s="488"/>
      <c r="VSC144" s="489"/>
      <c r="VSD144" s="490"/>
      <c r="VSE144" s="488"/>
      <c r="VSF144" s="488"/>
      <c r="VSG144" s="488"/>
      <c r="VSH144" s="488"/>
      <c r="VSI144" s="488"/>
      <c r="VSJ144" s="488"/>
      <c r="VSK144" s="489"/>
      <c r="VSL144" s="490"/>
      <c r="VSM144" s="488"/>
      <c r="VSN144" s="488"/>
      <c r="VSO144" s="488"/>
      <c r="VSP144" s="488"/>
      <c r="VSQ144" s="488"/>
      <c r="VSR144" s="488"/>
      <c r="VSS144" s="489"/>
      <c r="VST144" s="490"/>
      <c r="VSU144" s="488"/>
      <c r="VSV144" s="488"/>
      <c r="VSW144" s="488"/>
      <c r="VSX144" s="488"/>
      <c r="VSY144" s="488"/>
      <c r="VSZ144" s="488"/>
      <c r="VTA144" s="489"/>
      <c r="VTB144" s="490"/>
      <c r="VTC144" s="488"/>
      <c r="VTD144" s="488"/>
      <c r="VTE144" s="488"/>
      <c r="VTF144" s="488"/>
      <c r="VTG144" s="488"/>
      <c r="VTH144" s="488"/>
      <c r="VTI144" s="489"/>
      <c r="VTJ144" s="490"/>
      <c r="VTK144" s="488"/>
      <c r="VTL144" s="488"/>
      <c r="VTM144" s="488"/>
      <c r="VTN144" s="488"/>
      <c r="VTO144" s="488"/>
      <c r="VTP144" s="488"/>
      <c r="VTQ144" s="489"/>
      <c r="VTR144" s="490"/>
      <c r="VTS144" s="488"/>
      <c r="VTT144" s="488"/>
      <c r="VTU144" s="488"/>
      <c r="VTV144" s="488"/>
      <c r="VTW144" s="488"/>
      <c r="VTX144" s="488"/>
      <c r="VTY144" s="489"/>
      <c r="VTZ144" s="490"/>
      <c r="VUA144" s="488"/>
      <c r="VUB144" s="488"/>
      <c r="VUC144" s="488"/>
      <c r="VUD144" s="488"/>
      <c r="VUE144" s="488"/>
      <c r="VUF144" s="488"/>
      <c r="VUG144" s="489"/>
      <c r="VUH144" s="490"/>
      <c r="VUI144" s="488"/>
      <c r="VUJ144" s="488"/>
      <c r="VUK144" s="488"/>
      <c r="VUL144" s="488"/>
      <c r="VUM144" s="488"/>
      <c r="VUN144" s="488"/>
      <c r="VUO144" s="489"/>
      <c r="VUP144" s="490"/>
      <c r="VUQ144" s="488"/>
      <c r="VUR144" s="488"/>
      <c r="VUS144" s="488"/>
      <c r="VUT144" s="488"/>
      <c r="VUU144" s="488"/>
      <c r="VUV144" s="488"/>
      <c r="VUW144" s="489"/>
      <c r="VUX144" s="490"/>
      <c r="VUY144" s="488"/>
      <c r="VUZ144" s="488"/>
      <c r="VVA144" s="488"/>
      <c r="VVB144" s="488"/>
      <c r="VVC144" s="488"/>
      <c r="VVD144" s="488"/>
      <c r="VVE144" s="489"/>
      <c r="VVF144" s="490"/>
      <c r="VVG144" s="488"/>
      <c r="VVH144" s="488"/>
      <c r="VVI144" s="488"/>
      <c r="VVJ144" s="488"/>
      <c r="VVK144" s="488"/>
      <c r="VVL144" s="488"/>
      <c r="VVM144" s="489"/>
      <c r="VVN144" s="490"/>
      <c r="VVO144" s="488"/>
      <c r="VVP144" s="488"/>
      <c r="VVQ144" s="488"/>
      <c r="VVR144" s="488"/>
      <c r="VVS144" s="488"/>
      <c r="VVT144" s="488"/>
      <c r="VVU144" s="489"/>
      <c r="VVV144" s="490"/>
      <c r="VVW144" s="488"/>
      <c r="VVX144" s="488"/>
      <c r="VVY144" s="488"/>
      <c r="VVZ144" s="488"/>
      <c r="VWA144" s="488"/>
      <c r="VWB144" s="488"/>
      <c r="VWC144" s="489"/>
      <c r="VWD144" s="490"/>
      <c r="VWE144" s="488"/>
      <c r="VWF144" s="488"/>
      <c r="VWG144" s="488"/>
      <c r="VWH144" s="488"/>
      <c r="VWI144" s="488"/>
      <c r="VWJ144" s="488"/>
      <c r="VWK144" s="489"/>
      <c r="VWL144" s="490"/>
      <c r="VWM144" s="488"/>
      <c r="VWN144" s="488"/>
      <c r="VWO144" s="488"/>
      <c r="VWP144" s="488"/>
      <c r="VWQ144" s="488"/>
      <c r="VWR144" s="488"/>
      <c r="VWS144" s="489"/>
      <c r="VWT144" s="490"/>
      <c r="VWU144" s="488"/>
      <c r="VWV144" s="488"/>
      <c r="VWW144" s="488"/>
      <c r="VWX144" s="488"/>
      <c r="VWY144" s="488"/>
      <c r="VWZ144" s="488"/>
      <c r="VXA144" s="489"/>
      <c r="VXB144" s="490"/>
      <c r="VXC144" s="488"/>
      <c r="VXD144" s="488"/>
      <c r="VXE144" s="488"/>
      <c r="VXF144" s="488"/>
      <c r="VXG144" s="488"/>
      <c r="VXH144" s="488"/>
      <c r="VXI144" s="489"/>
      <c r="VXJ144" s="490"/>
      <c r="VXK144" s="488"/>
      <c r="VXL144" s="488"/>
      <c r="VXM144" s="488"/>
      <c r="VXN144" s="488"/>
      <c r="VXO144" s="488"/>
      <c r="VXP144" s="488"/>
      <c r="VXQ144" s="489"/>
      <c r="VXR144" s="490"/>
      <c r="VXS144" s="488"/>
      <c r="VXT144" s="488"/>
      <c r="VXU144" s="488"/>
      <c r="VXV144" s="488"/>
      <c r="VXW144" s="488"/>
      <c r="VXX144" s="488"/>
      <c r="VXY144" s="489"/>
      <c r="VXZ144" s="490"/>
      <c r="VYA144" s="488"/>
      <c r="VYB144" s="488"/>
      <c r="VYC144" s="488"/>
      <c r="VYD144" s="488"/>
      <c r="VYE144" s="488"/>
      <c r="VYF144" s="488"/>
      <c r="VYG144" s="489"/>
      <c r="VYH144" s="490"/>
      <c r="VYI144" s="488"/>
      <c r="VYJ144" s="488"/>
      <c r="VYK144" s="488"/>
      <c r="VYL144" s="488"/>
      <c r="VYM144" s="488"/>
      <c r="VYN144" s="488"/>
      <c r="VYO144" s="489"/>
      <c r="VYP144" s="490"/>
      <c r="VYQ144" s="488"/>
      <c r="VYR144" s="488"/>
      <c r="VYS144" s="488"/>
      <c r="VYT144" s="488"/>
      <c r="VYU144" s="488"/>
      <c r="VYV144" s="488"/>
      <c r="VYW144" s="489"/>
      <c r="VYX144" s="490"/>
      <c r="VYY144" s="488"/>
      <c r="VYZ144" s="488"/>
      <c r="VZA144" s="488"/>
      <c r="VZB144" s="488"/>
      <c r="VZC144" s="488"/>
      <c r="VZD144" s="488"/>
      <c r="VZE144" s="489"/>
      <c r="VZF144" s="490"/>
      <c r="VZG144" s="488"/>
      <c r="VZH144" s="488"/>
      <c r="VZI144" s="488"/>
      <c r="VZJ144" s="488"/>
      <c r="VZK144" s="488"/>
      <c r="VZL144" s="488"/>
      <c r="VZM144" s="489"/>
      <c r="VZN144" s="490"/>
      <c r="VZO144" s="488"/>
      <c r="VZP144" s="488"/>
      <c r="VZQ144" s="488"/>
      <c r="VZR144" s="488"/>
      <c r="VZS144" s="488"/>
      <c r="VZT144" s="488"/>
      <c r="VZU144" s="489"/>
      <c r="VZV144" s="490"/>
      <c r="VZW144" s="488"/>
      <c r="VZX144" s="488"/>
      <c r="VZY144" s="488"/>
      <c r="VZZ144" s="488"/>
      <c r="WAA144" s="488"/>
      <c r="WAB144" s="488"/>
      <c r="WAC144" s="489"/>
      <c r="WAD144" s="490"/>
      <c r="WAE144" s="488"/>
      <c r="WAF144" s="488"/>
      <c r="WAG144" s="488"/>
      <c r="WAH144" s="488"/>
      <c r="WAI144" s="488"/>
      <c r="WAJ144" s="488"/>
      <c r="WAK144" s="489"/>
      <c r="WAL144" s="490"/>
      <c r="WAM144" s="488"/>
      <c r="WAN144" s="488"/>
      <c r="WAO144" s="488"/>
      <c r="WAP144" s="488"/>
      <c r="WAQ144" s="488"/>
      <c r="WAR144" s="488"/>
      <c r="WAS144" s="489"/>
      <c r="WAT144" s="490"/>
      <c r="WAU144" s="488"/>
      <c r="WAV144" s="488"/>
      <c r="WAW144" s="488"/>
      <c r="WAX144" s="488"/>
      <c r="WAY144" s="488"/>
      <c r="WAZ144" s="488"/>
      <c r="WBA144" s="489"/>
      <c r="WBB144" s="490"/>
      <c r="WBC144" s="488"/>
      <c r="WBD144" s="488"/>
      <c r="WBE144" s="488"/>
      <c r="WBF144" s="488"/>
      <c r="WBG144" s="488"/>
      <c r="WBH144" s="488"/>
      <c r="WBI144" s="489"/>
      <c r="WBJ144" s="490"/>
      <c r="WBK144" s="488"/>
      <c r="WBL144" s="488"/>
      <c r="WBM144" s="488"/>
      <c r="WBN144" s="488"/>
      <c r="WBO144" s="488"/>
      <c r="WBP144" s="488"/>
      <c r="WBQ144" s="489"/>
      <c r="WBR144" s="490"/>
      <c r="WBS144" s="488"/>
      <c r="WBT144" s="488"/>
      <c r="WBU144" s="488"/>
      <c r="WBV144" s="488"/>
      <c r="WBW144" s="488"/>
      <c r="WBX144" s="488"/>
      <c r="WBY144" s="489"/>
      <c r="WBZ144" s="490"/>
      <c r="WCA144" s="488"/>
      <c r="WCB144" s="488"/>
      <c r="WCC144" s="488"/>
      <c r="WCD144" s="488"/>
      <c r="WCE144" s="488"/>
      <c r="WCF144" s="488"/>
      <c r="WCG144" s="489"/>
      <c r="WCH144" s="490"/>
      <c r="WCI144" s="488"/>
      <c r="WCJ144" s="488"/>
      <c r="WCK144" s="488"/>
      <c r="WCL144" s="488"/>
      <c r="WCM144" s="488"/>
      <c r="WCN144" s="488"/>
      <c r="WCO144" s="489"/>
      <c r="WCP144" s="490"/>
      <c r="WCQ144" s="488"/>
      <c r="WCR144" s="488"/>
      <c r="WCS144" s="488"/>
      <c r="WCT144" s="488"/>
      <c r="WCU144" s="488"/>
      <c r="WCV144" s="488"/>
      <c r="WCW144" s="489"/>
      <c r="WCX144" s="490"/>
      <c r="WCY144" s="488"/>
      <c r="WCZ144" s="488"/>
      <c r="WDA144" s="488"/>
      <c r="WDB144" s="488"/>
      <c r="WDC144" s="488"/>
      <c r="WDD144" s="488"/>
      <c r="WDE144" s="489"/>
      <c r="WDF144" s="490"/>
      <c r="WDG144" s="488"/>
      <c r="WDH144" s="488"/>
      <c r="WDI144" s="488"/>
      <c r="WDJ144" s="488"/>
      <c r="WDK144" s="488"/>
      <c r="WDL144" s="488"/>
      <c r="WDM144" s="489"/>
      <c r="WDN144" s="490"/>
      <c r="WDO144" s="488"/>
      <c r="WDP144" s="488"/>
      <c r="WDQ144" s="488"/>
      <c r="WDR144" s="488"/>
      <c r="WDS144" s="488"/>
      <c r="WDT144" s="488"/>
      <c r="WDU144" s="489"/>
      <c r="WDV144" s="490"/>
      <c r="WDW144" s="488"/>
      <c r="WDX144" s="488"/>
      <c r="WDY144" s="488"/>
      <c r="WDZ144" s="488"/>
      <c r="WEA144" s="488"/>
      <c r="WEB144" s="488"/>
      <c r="WEC144" s="489"/>
      <c r="WED144" s="490"/>
      <c r="WEE144" s="488"/>
      <c r="WEF144" s="488"/>
      <c r="WEG144" s="488"/>
      <c r="WEH144" s="488"/>
      <c r="WEI144" s="488"/>
      <c r="WEJ144" s="488"/>
      <c r="WEK144" s="489"/>
      <c r="WEL144" s="490"/>
      <c r="WEM144" s="488"/>
      <c r="WEN144" s="488"/>
      <c r="WEO144" s="488"/>
      <c r="WEP144" s="488"/>
      <c r="WEQ144" s="488"/>
      <c r="WER144" s="488"/>
      <c r="WES144" s="489"/>
      <c r="WET144" s="490"/>
      <c r="WEU144" s="488"/>
      <c r="WEV144" s="488"/>
      <c r="WEW144" s="488"/>
      <c r="WEX144" s="488"/>
      <c r="WEY144" s="488"/>
      <c r="WEZ144" s="488"/>
      <c r="WFA144" s="489"/>
      <c r="WFB144" s="490"/>
      <c r="WFC144" s="488"/>
      <c r="WFD144" s="488"/>
      <c r="WFE144" s="488"/>
      <c r="WFF144" s="488"/>
      <c r="WFG144" s="488"/>
      <c r="WFH144" s="488"/>
      <c r="WFI144" s="489"/>
      <c r="WFJ144" s="490"/>
      <c r="WFK144" s="488"/>
      <c r="WFL144" s="488"/>
      <c r="WFM144" s="488"/>
      <c r="WFN144" s="488"/>
      <c r="WFO144" s="488"/>
      <c r="WFP144" s="488"/>
      <c r="WFQ144" s="489"/>
      <c r="WFR144" s="490"/>
      <c r="WFS144" s="488"/>
      <c r="WFT144" s="488"/>
      <c r="WFU144" s="488"/>
      <c r="WFV144" s="488"/>
      <c r="WFW144" s="488"/>
      <c r="WFX144" s="488"/>
      <c r="WFY144" s="489"/>
      <c r="WFZ144" s="490"/>
      <c r="WGA144" s="488"/>
      <c r="WGB144" s="488"/>
      <c r="WGC144" s="488"/>
      <c r="WGD144" s="488"/>
      <c r="WGE144" s="488"/>
      <c r="WGF144" s="488"/>
      <c r="WGG144" s="489"/>
      <c r="WGH144" s="490"/>
      <c r="WGI144" s="488"/>
      <c r="WGJ144" s="488"/>
      <c r="WGK144" s="488"/>
      <c r="WGL144" s="488"/>
      <c r="WGM144" s="488"/>
      <c r="WGN144" s="488"/>
      <c r="WGO144" s="489"/>
      <c r="WGP144" s="490"/>
      <c r="WGQ144" s="488"/>
      <c r="WGR144" s="488"/>
      <c r="WGS144" s="488"/>
      <c r="WGT144" s="488"/>
      <c r="WGU144" s="488"/>
      <c r="WGV144" s="488"/>
      <c r="WGW144" s="489"/>
      <c r="WGX144" s="490"/>
      <c r="WGY144" s="488"/>
      <c r="WGZ144" s="488"/>
      <c r="WHA144" s="488"/>
      <c r="WHB144" s="488"/>
      <c r="WHC144" s="488"/>
      <c r="WHD144" s="488"/>
      <c r="WHE144" s="489"/>
      <c r="WHF144" s="490"/>
      <c r="WHG144" s="488"/>
      <c r="WHH144" s="488"/>
      <c r="WHI144" s="488"/>
      <c r="WHJ144" s="488"/>
      <c r="WHK144" s="488"/>
      <c r="WHL144" s="488"/>
      <c r="WHM144" s="489"/>
      <c r="WHN144" s="490"/>
      <c r="WHO144" s="488"/>
      <c r="WHP144" s="488"/>
      <c r="WHQ144" s="488"/>
      <c r="WHR144" s="488"/>
      <c r="WHS144" s="488"/>
      <c r="WHT144" s="488"/>
      <c r="WHU144" s="489"/>
      <c r="WHV144" s="490"/>
      <c r="WHW144" s="488"/>
      <c r="WHX144" s="488"/>
      <c r="WHY144" s="488"/>
      <c r="WHZ144" s="488"/>
      <c r="WIA144" s="488"/>
      <c r="WIB144" s="488"/>
      <c r="WIC144" s="489"/>
      <c r="WID144" s="490"/>
      <c r="WIE144" s="488"/>
      <c r="WIF144" s="488"/>
      <c r="WIG144" s="488"/>
      <c r="WIH144" s="488"/>
      <c r="WII144" s="488"/>
      <c r="WIJ144" s="488"/>
      <c r="WIK144" s="489"/>
      <c r="WIL144" s="490"/>
      <c r="WIM144" s="488"/>
      <c r="WIN144" s="488"/>
      <c r="WIO144" s="488"/>
      <c r="WIP144" s="488"/>
      <c r="WIQ144" s="488"/>
      <c r="WIR144" s="488"/>
      <c r="WIS144" s="489"/>
      <c r="WIT144" s="490"/>
      <c r="WIU144" s="488"/>
      <c r="WIV144" s="488"/>
      <c r="WIW144" s="488"/>
      <c r="WIX144" s="488"/>
      <c r="WIY144" s="488"/>
      <c r="WIZ144" s="488"/>
      <c r="WJA144" s="489"/>
      <c r="WJB144" s="490"/>
      <c r="WJC144" s="488"/>
      <c r="WJD144" s="488"/>
      <c r="WJE144" s="488"/>
      <c r="WJF144" s="488"/>
      <c r="WJG144" s="488"/>
      <c r="WJH144" s="488"/>
      <c r="WJI144" s="489"/>
      <c r="WJJ144" s="490"/>
      <c r="WJK144" s="488"/>
      <c r="WJL144" s="488"/>
      <c r="WJM144" s="488"/>
      <c r="WJN144" s="488"/>
      <c r="WJO144" s="488"/>
      <c r="WJP144" s="488"/>
      <c r="WJQ144" s="489"/>
      <c r="WJR144" s="490"/>
      <c r="WJS144" s="488"/>
      <c r="WJT144" s="488"/>
      <c r="WJU144" s="488"/>
      <c r="WJV144" s="488"/>
      <c r="WJW144" s="488"/>
      <c r="WJX144" s="488"/>
      <c r="WJY144" s="489"/>
      <c r="WJZ144" s="490"/>
      <c r="WKA144" s="488"/>
      <c r="WKB144" s="488"/>
      <c r="WKC144" s="488"/>
      <c r="WKD144" s="488"/>
      <c r="WKE144" s="488"/>
      <c r="WKF144" s="488"/>
      <c r="WKG144" s="489"/>
      <c r="WKH144" s="490"/>
      <c r="WKI144" s="488"/>
      <c r="WKJ144" s="488"/>
      <c r="WKK144" s="488"/>
      <c r="WKL144" s="488"/>
      <c r="WKM144" s="488"/>
      <c r="WKN144" s="488"/>
      <c r="WKO144" s="489"/>
      <c r="WKP144" s="490"/>
      <c r="WKQ144" s="488"/>
      <c r="WKR144" s="488"/>
      <c r="WKS144" s="488"/>
      <c r="WKT144" s="488"/>
      <c r="WKU144" s="488"/>
      <c r="WKV144" s="488"/>
      <c r="WKW144" s="489"/>
      <c r="WKX144" s="490"/>
      <c r="WKY144" s="488"/>
      <c r="WKZ144" s="488"/>
      <c r="WLA144" s="488"/>
      <c r="WLB144" s="488"/>
      <c r="WLC144" s="488"/>
      <c r="WLD144" s="488"/>
      <c r="WLE144" s="489"/>
      <c r="WLF144" s="490"/>
      <c r="WLG144" s="488"/>
      <c r="WLH144" s="488"/>
      <c r="WLI144" s="488"/>
      <c r="WLJ144" s="488"/>
      <c r="WLK144" s="488"/>
      <c r="WLL144" s="488"/>
      <c r="WLM144" s="489"/>
      <c r="WLN144" s="490"/>
      <c r="WLO144" s="488"/>
      <c r="WLP144" s="488"/>
      <c r="WLQ144" s="488"/>
      <c r="WLR144" s="488"/>
      <c r="WLS144" s="488"/>
      <c r="WLT144" s="488"/>
      <c r="WLU144" s="489"/>
      <c r="WLV144" s="490"/>
      <c r="WLW144" s="488"/>
      <c r="WLX144" s="488"/>
      <c r="WLY144" s="488"/>
      <c r="WLZ144" s="488"/>
      <c r="WMA144" s="488"/>
      <c r="WMB144" s="488"/>
      <c r="WMC144" s="489"/>
      <c r="WMD144" s="490"/>
      <c r="WME144" s="488"/>
      <c r="WMF144" s="488"/>
      <c r="WMG144" s="488"/>
      <c r="WMH144" s="488"/>
      <c r="WMI144" s="488"/>
      <c r="WMJ144" s="488"/>
      <c r="WMK144" s="489"/>
      <c r="WML144" s="490"/>
      <c r="WMM144" s="488"/>
      <c r="WMN144" s="488"/>
      <c r="WMO144" s="488"/>
      <c r="WMP144" s="488"/>
      <c r="WMQ144" s="488"/>
      <c r="WMR144" s="488"/>
      <c r="WMS144" s="489"/>
      <c r="WMT144" s="490"/>
      <c r="WMU144" s="488"/>
      <c r="WMV144" s="488"/>
      <c r="WMW144" s="488"/>
      <c r="WMX144" s="488"/>
      <c r="WMY144" s="488"/>
      <c r="WMZ144" s="488"/>
      <c r="WNA144" s="489"/>
      <c r="WNB144" s="490"/>
      <c r="WNC144" s="488"/>
      <c r="WND144" s="488"/>
      <c r="WNE144" s="488"/>
      <c r="WNF144" s="488"/>
      <c r="WNG144" s="488"/>
      <c r="WNH144" s="488"/>
      <c r="WNI144" s="489"/>
      <c r="WNJ144" s="490"/>
      <c r="WNK144" s="488"/>
      <c r="WNL144" s="488"/>
      <c r="WNM144" s="488"/>
      <c r="WNN144" s="488"/>
      <c r="WNO144" s="488"/>
      <c r="WNP144" s="488"/>
      <c r="WNQ144" s="489"/>
      <c r="WNR144" s="490"/>
      <c r="WNS144" s="488"/>
      <c r="WNT144" s="488"/>
      <c r="WNU144" s="488"/>
      <c r="WNV144" s="488"/>
      <c r="WNW144" s="488"/>
      <c r="WNX144" s="488"/>
      <c r="WNY144" s="489"/>
      <c r="WNZ144" s="490"/>
      <c r="WOA144" s="488"/>
      <c r="WOB144" s="488"/>
      <c r="WOC144" s="488"/>
      <c r="WOD144" s="488"/>
      <c r="WOE144" s="488"/>
      <c r="WOF144" s="488"/>
      <c r="WOG144" s="489"/>
      <c r="WOH144" s="490"/>
      <c r="WOI144" s="488"/>
      <c r="WOJ144" s="488"/>
      <c r="WOK144" s="488"/>
      <c r="WOL144" s="488"/>
      <c r="WOM144" s="488"/>
      <c r="WON144" s="488"/>
      <c r="WOO144" s="489"/>
      <c r="WOP144" s="490"/>
      <c r="WOQ144" s="488"/>
      <c r="WOR144" s="488"/>
      <c r="WOS144" s="488"/>
      <c r="WOT144" s="488"/>
      <c r="WOU144" s="488"/>
      <c r="WOV144" s="488"/>
      <c r="WOW144" s="489"/>
      <c r="WOX144" s="490"/>
      <c r="WOY144" s="488"/>
      <c r="WOZ144" s="488"/>
      <c r="WPA144" s="488"/>
      <c r="WPB144" s="488"/>
      <c r="WPC144" s="488"/>
      <c r="WPD144" s="488"/>
      <c r="WPE144" s="489"/>
      <c r="WPF144" s="490"/>
      <c r="WPG144" s="488"/>
      <c r="WPH144" s="488"/>
      <c r="WPI144" s="488"/>
      <c r="WPJ144" s="488"/>
      <c r="WPK144" s="488"/>
      <c r="WPL144" s="488"/>
      <c r="WPM144" s="489"/>
      <c r="WPN144" s="490"/>
      <c r="WPO144" s="488"/>
      <c r="WPP144" s="488"/>
      <c r="WPQ144" s="488"/>
      <c r="WPR144" s="488"/>
      <c r="WPS144" s="488"/>
      <c r="WPT144" s="488"/>
      <c r="WPU144" s="489"/>
      <c r="WPV144" s="490"/>
      <c r="WPW144" s="488"/>
      <c r="WPX144" s="488"/>
      <c r="WPY144" s="488"/>
      <c r="WPZ144" s="488"/>
      <c r="WQA144" s="488"/>
      <c r="WQB144" s="488"/>
      <c r="WQC144" s="489"/>
      <c r="WQD144" s="490"/>
      <c r="WQE144" s="488"/>
      <c r="WQF144" s="488"/>
      <c r="WQG144" s="488"/>
      <c r="WQH144" s="488"/>
      <c r="WQI144" s="488"/>
      <c r="WQJ144" s="488"/>
      <c r="WQK144" s="489"/>
      <c r="WQL144" s="490"/>
      <c r="WQM144" s="488"/>
      <c r="WQN144" s="488"/>
      <c r="WQO144" s="488"/>
      <c r="WQP144" s="488"/>
      <c r="WQQ144" s="488"/>
      <c r="WQR144" s="488"/>
      <c r="WQS144" s="489"/>
      <c r="WQT144" s="490"/>
      <c r="WQU144" s="488"/>
      <c r="WQV144" s="488"/>
      <c r="WQW144" s="488"/>
      <c r="WQX144" s="488"/>
      <c r="WQY144" s="488"/>
      <c r="WQZ144" s="488"/>
      <c r="WRA144" s="489"/>
      <c r="WRB144" s="490"/>
      <c r="WRC144" s="488"/>
      <c r="WRD144" s="488"/>
      <c r="WRE144" s="488"/>
      <c r="WRF144" s="488"/>
      <c r="WRG144" s="488"/>
      <c r="WRH144" s="488"/>
      <c r="WRI144" s="489"/>
      <c r="WRJ144" s="490"/>
      <c r="WRK144" s="488"/>
      <c r="WRL144" s="488"/>
      <c r="WRM144" s="488"/>
      <c r="WRN144" s="488"/>
      <c r="WRO144" s="488"/>
      <c r="WRP144" s="488"/>
      <c r="WRQ144" s="489"/>
      <c r="WRR144" s="490"/>
      <c r="WRS144" s="488"/>
      <c r="WRT144" s="488"/>
      <c r="WRU144" s="488"/>
      <c r="WRV144" s="488"/>
      <c r="WRW144" s="488"/>
      <c r="WRX144" s="488"/>
      <c r="WRY144" s="489"/>
      <c r="WRZ144" s="490"/>
      <c r="WSA144" s="488"/>
      <c r="WSB144" s="488"/>
      <c r="WSC144" s="488"/>
      <c r="WSD144" s="488"/>
      <c r="WSE144" s="488"/>
      <c r="WSF144" s="488"/>
      <c r="WSG144" s="489"/>
      <c r="WSH144" s="490"/>
      <c r="WSI144" s="488"/>
      <c r="WSJ144" s="488"/>
      <c r="WSK144" s="488"/>
      <c r="WSL144" s="488"/>
      <c r="WSM144" s="488"/>
      <c r="WSN144" s="488"/>
      <c r="WSO144" s="489"/>
      <c r="WSP144" s="490"/>
      <c r="WSQ144" s="488"/>
      <c r="WSR144" s="488"/>
      <c r="WSS144" s="488"/>
      <c r="WST144" s="488"/>
      <c r="WSU144" s="488"/>
      <c r="WSV144" s="488"/>
      <c r="WSW144" s="489"/>
      <c r="WSX144" s="490"/>
      <c r="WSY144" s="488"/>
      <c r="WSZ144" s="488"/>
      <c r="WTA144" s="488"/>
      <c r="WTB144" s="488"/>
      <c r="WTC144" s="488"/>
      <c r="WTD144" s="488"/>
      <c r="WTE144" s="489"/>
      <c r="WTF144" s="490"/>
      <c r="WTG144" s="488"/>
      <c r="WTH144" s="488"/>
      <c r="WTI144" s="488"/>
      <c r="WTJ144" s="488"/>
      <c r="WTK144" s="488"/>
      <c r="WTL144" s="488"/>
      <c r="WTM144" s="489"/>
      <c r="WTN144" s="490"/>
      <c r="WTO144" s="488"/>
      <c r="WTP144" s="488"/>
      <c r="WTQ144" s="488"/>
      <c r="WTR144" s="488"/>
      <c r="WTS144" s="488"/>
      <c r="WTT144" s="488"/>
      <c r="WTU144" s="489"/>
      <c r="WTV144" s="490"/>
      <c r="WTW144" s="488"/>
      <c r="WTX144" s="488"/>
      <c r="WTY144" s="488"/>
      <c r="WTZ144" s="488"/>
      <c r="WUA144" s="488"/>
      <c r="WUB144" s="488"/>
      <c r="WUC144" s="489"/>
      <c r="WUD144" s="490"/>
      <c r="WUE144" s="488"/>
      <c r="WUF144" s="488"/>
      <c r="WUG144" s="488"/>
      <c r="WUH144" s="488"/>
      <c r="WUI144" s="488"/>
      <c r="WUJ144" s="488"/>
      <c r="WUK144" s="489"/>
      <c r="WUL144" s="490"/>
      <c r="WUM144" s="488"/>
      <c r="WUN144" s="488"/>
      <c r="WUO144" s="488"/>
      <c r="WUP144" s="488"/>
      <c r="WUQ144" s="488"/>
      <c r="WUR144" s="488"/>
      <c r="WUS144" s="489"/>
      <c r="WUT144" s="490"/>
      <c r="WUU144" s="488"/>
      <c r="WUV144" s="488"/>
      <c r="WUW144" s="488"/>
      <c r="WUX144" s="488"/>
      <c r="WUY144" s="488"/>
      <c r="WUZ144" s="488"/>
      <c r="WVA144" s="489"/>
      <c r="WVB144" s="490"/>
      <c r="WVC144" s="488"/>
      <c r="WVD144" s="488"/>
      <c r="WVE144" s="488"/>
      <c r="WVF144" s="488"/>
      <c r="WVG144" s="488"/>
      <c r="WVH144" s="488"/>
      <c r="WVI144" s="489"/>
      <c r="WVJ144" s="490"/>
      <c r="WVK144" s="488"/>
      <c r="WVL144" s="488"/>
      <c r="WVM144" s="488"/>
      <c r="WVN144" s="488"/>
      <c r="WVO144" s="488"/>
      <c r="WVP144" s="488"/>
      <c r="WVQ144" s="489"/>
      <c r="WVR144" s="490"/>
      <c r="WVS144" s="488"/>
      <c r="WVT144" s="488"/>
      <c r="WVU144" s="488"/>
      <c r="WVV144" s="488"/>
      <c r="WVW144" s="488"/>
      <c r="WVX144" s="488"/>
      <c r="WVY144" s="489"/>
      <c r="WVZ144" s="490"/>
      <c r="WWA144" s="488"/>
      <c r="WWB144" s="488"/>
      <c r="WWC144" s="488"/>
      <c r="WWD144" s="488"/>
      <c r="WWE144" s="488"/>
      <c r="WWF144" s="488"/>
      <c r="WWG144" s="489"/>
      <c r="WWH144" s="490"/>
      <c r="WWI144" s="488"/>
      <c r="WWJ144" s="488"/>
      <c r="WWK144" s="488"/>
      <c r="WWL144" s="488"/>
      <c r="WWM144" s="488"/>
      <c r="WWN144" s="488"/>
      <c r="WWO144" s="489"/>
      <c r="WWP144" s="490"/>
      <c r="WWQ144" s="488"/>
      <c r="WWR144" s="488"/>
      <c r="WWS144" s="488"/>
      <c r="WWT144" s="488"/>
      <c r="WWU144" s="488"/>
      <c r="WWV144" s="488"/>
      <c r="WWW144" s="489"/>
      <c r="WWX144" s="490"/>
      <c r="WWY144" s="488"/>
      <c r="WWZ144" s="488"/>
      <c r="WXA144" s="488"/>
      <c r="WXB144" s="488"/>
      <c r="WXC144" s="488"/>
      <c r="WXD144" s="488"/>
      <c r="WXE144" s="489"/>
      <c r="WXF144" s="490"/>
      <c r="WXG144" s="488"/>
      <c r="WXH144" s="488"/>
      <c r="WXI144" s="488"/>
      <c r="WXJ144" s="488"/>
      <c r="WXK144" s="488"/>
      <c r="WXL144" s="488"/>
      <c r="WXM144" s="489"/>
      <c r="WXN144" s="490"/>
      <c r="WXO144" s="488"/>
      <c r="WXP144" s="488"/>
      <c r="WXQ144" s="488"/>
      <c r="WXR144" s="488"/>
      <c r="WXS144" s="488"/>
      <c r="WXT144" s="488"/>
      <c r="WXU144" s="489"/>
      <c r="WXV144" s="490"/>
      <c r="WXW144" s="488"/>
      <c r="WXX144" s="488"/>
      <c r="WXY144" s="488"/>
      <c r="WXZ144" s="488"/>
      <c r="WYA144" s="488"/>
      <c r="WYB144" s="488"/>
      <c r="WYC144" s="489"/>
      <c r="WYD144" s="490"/>
      <c r="WYE144" s="488"/>
      <c r="WYF144" s="488"/>
      <c r="WYG144" s="488"/>
      <c r="WYH144" s="488"/>
      <c r="WYI144" s="488"/>
      <c r="WYJ144" s="488"/>
      <c r="WYK144" s="489"/>
      <c r="WYL144" s="490"/>
      <c r="WYM144" s="488"/>
      <c r="WYN144" s="488"/>
      <c r="WYO144" s="488"/>
      <c r="WYP144" s="488"/>
      <c r="WYQ144" s="488"/>
      <c r="WYR144" s="488"/>
      <c r="WYS144" s="489"/>
      <c r="WYT144" s="490"/>
      <c r="WYU144" s="488"/>
      <c r="WYV144" s="488"/>
      <c r="WYW144" s="488"/>
      <c r="WYX144" s="488"/>
      <c r="WYY144" s="488"/>
      <c r="WYZ144" s="488"/>
      <c r="WZA144" s="489"/>
      <c r="WZB144" s="490"/>
      <c r="WZC144" s="488"/>
      <c r="WZD144" s="488"/>
      <c r="WZE144" s="488"/>
      <c r="WZF144" s="488"/>
      <c r="WZG144" s="488"/>
      <c r="WZH144" s="488"/>
      <c r="WZI144" s="489"/>
      <c r="WZJ144" s="490"/>
      <c r="WZK144" s="488"/>
      <c r="WZL144" s="488"/>
      <c r="WZM144" s="488"/>
      <c r="WZN144" s="488"/>
      <c r="WZO144" s="488"/>
      <c r="WZP144" s="488"/>
      <c r="WZQ144" s="489"/>
      <c r="WZR144" s="490"/>
      <c r="WZS144" s="488"/>
      <c r="WZT144" s="488"/>
      <c r="WZU144" s="488"/>
      <c r="WZV144" s="488"/>
      <c r="WZW144" s="488"/>
      <c r="WZX144" s="488"/>
      <c r="WZY144" s="489"/>
      <c r="WZZ144" s="490"/>
      <c r="XAA144" s="488"/>
      <c r="XAB144" s="488"/>
      <c r="XAC144" s="488"/>
      <c r="XAD144" s="488"/>
      <c r="XAE144" s="488"/>
      <c r="XAF144" s="488"/>
      <c r="XAG144" s="489"/>
      <c r="XAH144" s="490"/>
      <c r="XAI144" s="488"/>
      <c r="XAJ144" s="488"/>
      <c r="XAK144" s="488"/>
      <c r="XAL144" s="488"/>
      <c r="XAM144" s="488"/>
      <c r="XAN144" s="488"/>
      <c r="XAO144" s="489"/>
      <c r="XAP144" s="490"/>
      <c r="XAQ144" s="488"/>
      <c r="XAR144" s="488"/>
      <c r="XAS144" s="488"/>
      <c r="XAT144" s="488"/>
      <c r="XAU144" s="488"/>
      <c r="XAV144" s="488"/>
      <c r="XAW144" s="489"/>
      <c r="XAX144" s="490"/>
      <c r="XAY144" s="488"/>
      <c r="XAZ144" s="488"/>
      <c r="XBA144" s="488"/>
      <c r="XBB144" s="488"/>
      <c r="XBC144" s="488"/>
      <c r="XBD144" s="488"/>
      <c r="XBE144" s="489"/>
      <c r="XBF144" s="490"/>
      <c r="XBG144" s="488"/>
      <c r="XBH144" s="488"/>
      <c r="XBI144" s="488"/>
      <c r="XBJ144" s="488"/>
      <c r="XBK144" s="488"/>
      <c r="XBL144" s="488"/>
      <c r="XBM144" s="489"/>
      <c r="XBN144" s="490"/>
      <c r="XBO144" s="488"/>
      <c r="XBP144" s="488"/>
      <c r="XBQ144" s="488"/>
      <c r="XBR144" s="488"/>
      <c r="XBS144" s="488"/>
      <c r="XBT144" s="488"/>
      <c r="XBU144" s="489"/>
      <c r="XBV144" s="490"/>
      <c r="XBW144" s="488"/>
      <c r="XBX144" s="488"/>
      <c r="XBY144" s="488"/>
      <c r="XBZ144" s="488"/>
      <c r="XCA144" s="488"/>
      <c r="XCB144" s="488"/>
      <c r="XCC144" s="489"/>
      <c r="XCD144" s="490"/>
      <c r="XCE144" s="488"/>
      <c r="XCF144" s="488"/>
      <c r="XCG144" s="488"/>
      <c r="XCH144" s="488"/>
      <c r="XCI144" s="488"/>
      <c r="XCJ144" s="488"/>
      <c r="XCK144" s="489"/>
      <c r="XCL144" s="490"/>
      <c r="XCM144" s="488"/>
      <c r="XCN144" s="488"/>
      <c r="XCO144" s="488"/>
      <c r="XCP144" s="488"/>
      <c r="XCQ144" s="488"/>
      <c r="XCR144" s="488"/>
      <c r="XCS144" s="489"/>
      <c r="XCT144" s="490"/>
      <c r="XCU144" s="488"/>
      <c r="XCV144" s="488"/>
      <c r="XCW144" s="488"/>
      <c r="XCX144" s="488"/>
      <c r="XCY144" s="488"/>
      <c r="XCZ144" s="488"/>
      <c r="XDA144" s="489"/>
      <c r="XDB144" s="490"/>
      <c r="XDC144" s="488"/>
      <c r="XDD144" s="488"/>
      <c r="XDE144" s="488"/>
      <c r="XDF144" s="488"/>
      <c r="XDG144" s="488"/>
      <c r="XDH144" s="488"/>
      <c r="XDI144" s="489"/>
      <c r="XDJ144" s="490"/>
      <c r="XDK144" s="488"/>
      <c r="XDL144" s="488"/>
      <c r="XDM144" s="488"/>
      <c r="XDN144" s="488"/>
      <c r="XDO144" s="488"/>
      <c r="XDP144" s="488"/>
      <c r="XDQ144" s="489"/>
      <c r="XDR144" s="490"/>
      <c r="XDS144" s="488"/>
      <c r="XDT144" s="488"/>
      <c r="XDU144" s="488"/>
      <c r="XDV144" s="488"/>
      <c r="XDW144" s="488"/>
      <c r="XDX144" s="488"/>
      <c r="XDY144" s="489"/>
      <c r="XDZ144" s="490"/>
      <c r="XEA144" s="488"/>
      <c r="XEB144" s="488"/>
      <c r="XEC144" s="488"/>
      <c r="XED144" s="488"/>
      <c r="XEE144" s="488"/>
      <c r="XEF144" s="488"/>
      <c r="XEG144" s="489"/>
      <c r="XEH144" s="490"/>
      <c r="XEI144" s="488"/>
      <c r="XEJ144" s="488"/>
      <c r="XEK144" s="488"/>
      <c r="XEL144" s="488"/>
      <c r="XEM144" s="488"/>
      <c r="XEN144" s="488"/>
      <c r="XEO144" s="489"/>
      <c r="XEP144" s="490"/>
      <c r="XEQ144" s="488"/>
      <c r="XER144" s="488"/>
      <c r="XES144" s="488"/>
      <c r="XET144" s="488"/>
      <c r="XEU144" s="488"/>
      <c r="XEV144" s="488"/>
      <c r="XEW144" s="489"/>
      <c r="XEX144" s="490"/>
      <c r="XEY144" s="488"/>
      <c r="XEZ144" s="488"/>
      <c r="XFA144" s="488"/>
      <c r="XFB144" s="488"/>
      <c r="XFC144" s="488"/>
      <c r="XFD144" s="488"/>
    </row>
    <row r="145" spans="1:16384" s="433" customFormat="1" ht="15" outlineLevel="1" x14ac:dyDescent="0.25">
      <c r="A145" s="488"/>
      <c r="B145" s="488"/>
      <c r="C145" s="488"/>
      <c r="D145" s="488"/>
      <c r="E145" s="488"/>
      <c r="F145" s="697" t="s">
        <v>9880</v>
      </c>
      <c r="G145" s="698"/>
      <c r="H145" s="698"/>
      <c r="I145" s="488"/>
      <c r="J145" s="488"/>
      <c r="K145" s="488"/>
      <c r="L145" s="488"/>
      <c r="M145" s="488"/>
      <c r="N145" s="697" t="s">
        <v>9880</v>
      </c>
      <c r="O145" s="698"/>
      <c r="P145" s="698"/>
      <c r="Q145" s="488"/>
      <c r="R145" s="488"/>
      <c r="S145" s="488"/>
      <c r="T145" s="488"/>
      <c r="U145" s="488"/>
      <c r="V145" s="697" t="s">
        <v>9880</v>
      </c>
      <c r="W145" s="698"/>
      <c r="X145" s="698"/>
      <c r="Y145" s="488"/>
      <c r="Z145" s="488"/>
      <c r="AA145" s="488"/>
      <c r="AB145" s="488"/>
      <c r="AC145" s="488"/>
      <c r="AD145" s="697" t="s">
        <v>9880</v>
      </c>
      <c r="AE145" s="698"/>
      <c r="AF145" s="698"/>
      <c r="AG145" s="488"/>
      <c r="AH145" s="488"/>
      <c r="AI145" s="488"/>
      <c r="AJ145" s="488"/>
      <c r="AK145" s="488"/>
      <c r="AL145" s="697" t="s">
        <v>9880</v>
      </c>
      <c r="AM145" s="698"/>
      <c r="AN145" s="698"/>
      <c r="AO145" s="488"/>
      <c r="AP145" s="488"/>
      <c r="AQ145" s="488"/>
      <c r="AR145" s="488"/>
      <c r="AS145" s="488"/>
      <c r="AT145" s="697" t="s">
        <v>9880</v>
      </c>
      <c r="AU145" s="698"/>
      <c r="AV145" s="698"/>
      <c r="AW145" s="488"/>
      <c r="AX145" s="488"/>
      <c r="AY145" s="488"/>
      <c r="AZ145" s="488"/>
      <c r="BA145" s="488"/>
      <c r="BB145" s="697" t="s">
        <v>9880</v>
      </c>
      <c r="BC145" s="698"/>
      <c r="BD145" s="698"/>
      <c r="BE145" s="488"/>
      <c r="BF145" s="488"/>
      <c r="BG145" s="488"/>
      <c r="BH145" s="488"/>
      <c r="BI145" s="488"/>
      <c r="BJ145" s="697" t="s">
        <v>9880</v>
      </c>
      <c r="BK145" s="698"/>
      <c r="BL145" s="698"/>
      <c r="BM145" s="488"/>
      <c r="BN145" s="488"/>
      <c r="BO145" s="488"/>
      <c r="BP145" s="488"/>
      <c r="BQ145" s="488"/>
      <c r="BR145" s="697" t="s">
        <v>9880</v>
      </c>
      <c r="BS145" s="698"/>
      <c r="BT145" s="698"/>
      <c r="BU145" s="488"/>
      <c r="BV145" s="488"/>
      <c r="BW145" s="488"/>
      <c r="BX145" s="488"/>
      <c r="BY145" s="488"/>
      <c r="BZ145" s="697" t="s">
        <v>9880</v>
      </c>
      <c r="CA145" s="698"/>
      <c r="CB145" s="698"/>
      <c r="CC145" s="488"/>
      <c r="CD145" s="488"/>
      <c r="CE145" s="488"/>
      <c r="CF145" s="488"/>
      <c r="CG145" s="488"/>
      <c r="CH145" s="697" t="s">
        <v>9880</v>
      </c>
      <c r="CI145" s="698"/>
      <c r="CJ145" s="698"/>
      <c r="CK145" s="488"/>
      <c r="CL145" s="488"/>
      <c r="CM145" s="488"/>
      <c r="CN145" s="488"/>
      <c r="CO145" s="488"/>
      <c r="CP145" s="697" t="s">
        <v>9880</v>
      </c>
      <c r="CQ145" s="698"/>
      <c r="CR145" s="698"/>
      <c r="CS145" s="488"/>
      <c r="CT145" s="488"/>
      <c r="CU145" s="488"/>
      <c r="CV145" s="488"/>
      <c r="CW145" s="488"/>
      <c r="CX145" s="697" t="s">
        <v>9880</v>
      </c>
      <c r="CY145" s="698"/>
      <c r="CZ145" s="698"/>
      <c r="DA145" s="488"/>
      <c r="DB145" s="488"/>
      <c r="DC145" s="488"/>
      <c r="DD145" s="488"/>
      <c r="DE145" s="488"/>
      <c r="DF145" s="697" t="s">
        <v>9880</v>
      </c>
      <c r="DG145" s="698"/>
      <c r="DH145" s="698"/>
      <c r="DI145" s="488"/>
      <c r="DJ145" s="488"/>
      <c r="DK145" s="488"/>
      <c r="DL145" s="488"/>
      <c r="DM145" s="488"/>
      <c r="DN145" s="697" t="s">
        <v>9880</v>
      </c>
      <c r="DO145" s="698"/>
      <c r="DP145" s="698"/>
      <c r="DQ145" s="488"/>
      <c r="DR145" s="488"/>
      <c r="DS145" s="488"/>
      <c r="DT145" s="488"/>
      <c r="DU145" s="488"/>
      <c r="DV145" s="697" t="s">
        <v>9880</v>
      </c>
      <c r="DW145" s="698"/>
      <c r="DX145" s="698"/>
      <c r="DY145" s="488"/>
      <c r="DZ145" s="488"/>
      <c r="EA145" s="488"/>
      <c r="EB145" s="488"/>
      <c r="EC145" s="488"/>
      <c r="ED145" s="697" t="s">
        <v>9880</v>
      </c>
      <c r="EE145" s="698"/>
      <c r="EF145" s="698"/>
      <c r="EG145" s="488"/>
      <c r="EH145" s="488"/>
      <c r="EI145" s="488"/>
      <c r="EJ145" s="488"/>
      <c r="EK145" s="488"/>
      <c r="EL145" s="697" t="s">
        <v>9880</v>
      </c>
      <c r="EM145" s="698"/>
      <c r="EN145" s="698"/>
      <c r="EO145" s="488"/>
      <c r="EP145" s="488"/>
      <c r="EQ145" s="488"/>
      <c r="ER145" s="488"/>
      <c r="ES145" s="488"/>
      <c r="ET145" s="697" t="s">
        <v>9880</v>
      </c>
      <c r="EU145" s="698"/>
      <c r="EV145" s="698"/>
      <c r="EW145" s="488"/>
      <c r="EX145" s="488"/>
      <c r="EY145" s="488"/>
      <c r="EZ145" s="488"/>
      <c r="FA145" s="488"/>
      <c r="FB145" s="697" t="s">
        <v>9880</v>
      </c>
      <c r="FC145" s="698"/>
      <c r="FD145" s="698"/>
      <c r="FE145" s="488"/>
      <c r="FF145" s="488"/>
      <c r="FG145" s="488"/>
      <c r="FH145" s="488"/>
      <c r="FI145" s="488"/>
      <c r="FJ145" s="697" t="s">
        <v>9880</v>
      </c>
      <c r="FK145" s="698"/>
      <c r="FL145" s="698"/>
      <c r="FM145" s="488"/>
      <c r="FN145" s="488"/>
      <c r="FO145" s="488"/>
      <c r="FP145" s="488"/>
      <c r="FQ145" s="488"/>
      <c r="FR145" s="697" t="s">
        <v>9880</v>
      </c>
      <c r="FS145" s="698"/>
      <c r="FT145" s="698"/>
      <c r="FU145" s="488"/>
      <c r="FV145" s="488"/>
      <c r="FW145" s="488"/>
      <c r="FX145" s="488"/>
      <c r="FY145" s="488"/>
      <c r="FZ145" s="697" t="s">
        <v>9880</v>
      </c>
      <c r="GA145" s="698"/>
      <c r="GB145" s="698"/>
      <c r="GC145" s="488"/>
      <c r="GD145" s="488"/>
      <c r="GE145" s="488"/>
      <c r="GF145" s="488"/>
      <c r="GG145" s="488"/>
      <c r="GH145" s="697" t="s">
        <v>9880</v>
      </c>
      <c r="GI145" s="698"/>
      <c r="GJ145" s="698"/>
      <c r="GK145" s="488"/>
      <c r="GL145" s="488"/>
      <c r="GM145" s="488"/>
      <c r="GN145" s="488"/>
      <c r="GO145" s="488"/>
      <c r="GP145" s="697" t="s">
        <v>9880</v>
      </c>
      <c r="GQ145" s="698"/>
      <c r="GR145" s="698"/>
      <c r="GS145" s="488"/>
      <c r="GT145" s="488"/>
      <c r="GU145" s="488"/>
      <c r="GV145" s="488"/>
      <c r="GW145" s="488"/>
      <c r="GX145" s="697" t="s">
        <v>9880</v>
      </c>
      <c r="GY145" s="698"/>
      <c r="GZ145" s="698"/>
      <c r="HA145" s="488"/>
      <c r="HB145" s="488"/>
      <c r="HC145" s="488"/>
      <c r="HD145" s="488"/>
      <c r="HE145" s="488"/>
      <c r="HF145" s="697" t="s">
        <v>9880</v>
      </c>
      <c r="HG145" s="698"/>
      <c r="HH145" s="698"/>
      <c r="HI145" s="488"/>
      <c r="HJ145" s="488"/>
      <c r="HK145" s="488"/>
      <c r="HL145" s="488"/>
      <c r="HM145" s="488"/>
      <c r="HN145" s="697" t="s">
        <v>9880</v>
      </c>
      <c r="HO145" s="698"/>
      <c r="HP145" s="698"/>
      <c r="HQ145" s="488"/>
      <c r="HR145" s="488"/>
      <c r="HS145" s="488"/>
      <c r="HT145" s="488"/>
      <c r="HU145" s="488"/>
      <c r="HV145" s="697" t="s">
        <v>9880</v>
      </c>
      <c r="HW145" s="698"/>
      <c r="HX145" s="698"/>
      <c r="HY145" s="488"/>
      <c r="HZ145" s="488"/>
      <c r="IA145" s="488"/>
      <c r="IB145" s="488"/>
      <c r="IC145" s="488"/>
      <c r="ID145" s="697" t="s">
        <v>9880</v>
      </c>
      <c r="IE145" s="698"/>
      <c r="IF145" s="698"/>
      <c r="IG145" s="488"/>
      <c r="IH145" s="488"/>
      <c r="II145" s="488"/>
      <c r="IJ145" s="488"/>
      <c r="IK145" s="488"/>
      <c r="IL145" s="697" t="s">
        <v>9880</v>
      </c>
      <c r="IM145" s="698"/>
      <c r="IN145" s="698"/>
      <c r="IO145" s="488"/>
      <c r="IP145" s="488"/>
      <c r="IQ145" s="488"/>
      <c r="IR145" s="488"/>
      <c r="IS145" s="488"/>
      <c r="IT145" s="697" t="s">
        <v>9880</v>
      </c>
      <c r="IU145" s="698"/>
      <c r="IV145" s="698"/>
      <c r="IW145" s="488"/>
      <c r="IX145" s="488"/>
      <c r="IY145" s="488"/>
      <c r="IZ145" s="488"/>
      <c r="JA145" s="488"/>
      <c r="JB145" s="697" t="s">
        <v>9880</v>
      </c>
      <c r="JC145" s="698"/>
      <c r="JD145" s="698"/>
      <c r="JE145" s="488"/>
      <c r="JF145" s="488"/>
      <c r="JG145" s="488"/>
      <c r="JH145" s="488"/>
      <c r="JI145" s="488"/>
      <c r="JJ145" s="697" t="s">
        <v>9880</v>
      </c>
      <c r="JK145" s="698"/>
      <c r="JL145" s="698"/>
      <c r="JM145" s="488"/>
      <c r="JN145" s="488"/>
      <c r="JO145" s="488"/>
      <c r="JP145" s="488"/>
      <c r="JQ145" s="488"/>
      <c r="JR145" s="697" t="s">
        <v>9880</v>
      </c>
      <c r="JS145" s="698"/>
      <c r="JT145" s="698"/>
      <c r="JU145" s="488"/>
      <c r="JV145" s="488"/>
      <c r="JW145" s="488"/>
      <c r="JX145" s="488"/>
      <c r="JY145" s="488"/>
      <c r="JZ145" s="697" t="s">
        <v>9880</v>
      </c>
      <c r="KA145" s="698"/>
      <c r="KB145" s="698"/>
      <c r="KC145" s="488"/>
      <c r="KD145" s="488"/>
      <c r="KE145" s="488"/>
      <c r="KF145" s="488"/>
      <c r="KG145" s="488"/>
      <c r="KH145" s="697" t="s">
        <v>9880</v>
      </c>
      <c r="KI145" s="698"/>
      <c r="KJ145" s="698"/>
      <c r="KK145" s="488"/>
      <c r="KL145" s="488"/>
      <c r="KM145" s="488"/>
      <c r="KN145" s="488"/>
      <c r="KO145" s="488"/>
      <c r="KP145" s="697" t="s">
        <v>9880</v>
      </c>
      <c r="KQ145" s="698"/>
      <c r="KR145" s="698"/>
      <c r="KS145" s="488"/>
      <c r="KT145" s="488"/>
      <c r="KU145" s="488"/>
      <c r="KV145" s="488"/>
      <c r="KW145" s="488"/>
      <c r="KX145" s="697" t="s">
        <v>9880</v>
      </c>
      <c r="KY145" s="698"/>
      <c r="KZ145" s="698"/>
      <c r="LA145" s="488"/>
      <c r="LB145" s="488"/>
      <c r="LC145" s="488"/>
      <c r="LD145" s="488"/>
      <c r="LE145" s="488"/>
      <c r="LF145" s="697" t="s">
        <v>9880</v>
      </c>
      <c r="LG145" s="698"/>
      <c r="LH145" s="698"/>
      <c r="LI145" s="488"/>
      <c r="LJ145" s="488"/>
      <c r="LK145" s="488"/>
      <c r="LL145" s="488"/>
      <c r="LM145" s="488"/>
      <c r="LN145" s="697" t="s">
        <v>9880</v>
      </c>
      <c r="LO145" s="698"/>
      <c r="LP145" s="698"/>
      <c r="LQ145" s="488"/>
      <c r="LR145" s="488"/>
      <c r="LS145" s="488"/>
      <c r="LT145" s="488"/>
      <c r="LU145" s="488"/>
      <c r="LV145" s="697" t="s">
        <v>9880</v>
      </c>
      <c r="LW145" s="698"/>
      <c r="LX145" s="698"/>
      <c r="LY145" s="488"/>
      <c r="LZ145" s="488"/>
      <c r="MA145" s="488"/>
      <c r="MB145" s="488"/>
      <c r="MC145" s="488"/>
      <c r="MD145" s="697" t="s">
        <v>9880</v>
      </c>
      <c r="ME145" s="698"/>
      <c r="MF145" s="698"/>
      <c r="MG145" s="488"/>
      <c r="MH145" s="488"/>
      <c r="MI145" s="488"/>
      <c r="MJ145" s="488"/>
      <c r="MK145" s="488"/>
      <c r="ML145" s="697" t="s">
        <v>9880</v>
      </c>
      <c r="MM145" s="698"/>
      <c r="MN145" s="698"/>
      <c r="MO145" s="488"/>
      <c r="MP145" s="488"/>
      <c r="MQ145" s="488"/>
      <c r="MR145" s="488"/>
      <c r="MS145" s="488"/>
      <c r="MT145" s="697" t="s">
        <v>9880</v>
      </c>
      <c r="MU145" s="698"/>
      <c r="MV145" s="698"/>
      <c r="MW145" s="488"/>
      <c r="MX145" s="488"/>
      <c r="MY145" s="488"/>
      <c r="MZ145" s="488"/>
      <c r="NA145" s="488"/>
      <c r="NB145" s="697" t="s">
        <v>9880</v>
      </c>
      <c r="NC145" s="698"/>
      <c r="ND145" s="698"/>
      <c r="NE145" s="488"/>
      <c r="NF145" s="488"/>
      <c r="NG145" s="488"/>
      <c r="NH145" s="488"/>
      <c r="NI145" s="488"/>
      <c r="NJ145" s="697" t="s">
        <v>9880</v>
      </c>
      <c r="NK145" s="698"/>
      <c r="NL145" s="698"/>
      <c r="NM145" s="488"/>
      <c r="NN145" s="488"/>
      <c r="NO145" s="488"/>
      <c r="NP145" s="488"/>
      <c r="NQ145" s="488"/>
      <c r="NR145" s="697" t="s">
        <v>9880</v>
      </c>
      <c r="NS145" s="698"/>
      <c r="NT145" s="698"/>
      <c r="NU145" s="488"/>
      <c r="NV145" s="488"/>
      <c r="NW145" s="488"/>
      <c r="NX145" s="488"/>
      <c r="NY145" s="488"/>
      <c r="NZ145" s="697" t="s">
        <v>9880</v>
      </c>
      <c r="OA145" s="698"/>
      <c r="OB145" s="698"/>
      <c r="OC145" s="488"/>
      <c r="OD145" s="488"/>
      <c r="OE145" s="488"/>
      <c r="OF145" s="488"/>
      <c r="OG145" s="488"/>
      <c r="OH145" s="697" t="s">
        <v>9880</v>
      </c>
      <c r="OI145" s="698"/>
      <c r="OJ145" s="698"/>
      <c r="OK145" s="488"/>
      <c r="OL145" s="488"/>
      <c r="OM145" s="488"/>
      <c r="ON145" s="488"/>
      <c r="OO145" s="488"/>
      <c r="OP145" s="697" t="s">
        <v>9880</v>
      </c>
      <c r="OQ145" s="698"/>
      <c r="OR145" s="698"/>
      <c r="OS145" s="488"/>
      <c r="OT145" s="488"/>
      <c r="OU145" s="488"/>
      <c r="OV145" s="488"/>
      <c r="OW145" s="488"/>
      <c r="OX145" s="697" t="s">
        <v>9880</v>
      </c>
      <c r="OY145" s="698"/>
      <c r="OZ145" s="698"/>
      <c r="PA145" s="488"/>
      <c r="PB145" s="488"/>
      <c r="PC145" s="488"/>
      <c r="PD145" s="488"/>
      <c r="PE145" s="488"/>
      <c r="PF145" s="697" t="s">
        <v>9880</v>
      </c>
      <c r="PG145" s="698"/>
      <c r="PH145" s="698"/>
      <c r="PI145" s="488"/>
      <c r="PJ145" s="488"/>
      <c r="PK145" s="488"/>
      <c r="PL145" s="488"/>
      <c r="PM145" s="488"/>
      <c r="PN145" s="697" t="s">
        <v>9880</v>
      </c>
      <c r="PO145" s="698"/>
      <c r="PP145" s="698"/>
      <c r="PQ145" s="488"/>
      <c r="PR145" s="488"/>
      <c r="PS145" s="488"/>
      <c r="PT145" s="488"/>
      <c r="PU145" s="488"/>
      <c r="PV145" s="697" t="s">
        <v>9880</v>
      </c>
      <c r="PW145" s="698"/>
      <c r="PX145" s="698"/>
      <c r="PY145" s="488"/>
      <c r="PZ145" s="488"/>
      <c r="QA145" s="488"/>
      <c r="QB145" s="488"/>
      <c r="QC145" s="488"/>
      <c r="QD145" s="697" t="s">
        <v>9880</v>
      </c>
      <c r="QE145" s="698"/>
      <c r="QF145" s="698"/>
      <c r="QG145" s="488"/>
      <c r="QH145" s="488"/>
      <c r="QI145" s="488"/>
      <c r="QJ145" s="488"/>
      <c r="QK145" s="488"/>
      <c r="QL145" s="697" t="s">
        <v>9880</v>
      </c>
      <c r="QM145" s="698"/>
      <c r="QN145" s="698"/>
      <c r="QO145" s="488"/>
      <c r="QP145" s="488"/>
      <c r="QQ145" s="488"/>
      <c r="QR145" s="488"/>
      <c r="QS145" s="488"/>
      <c r="QT145" s="697" t="s">
        <v>9880</v>
      </c>
      <c r="QU145" s="698"/>
      <c r="QV145" s="698"/>
      <c r="QW145" s="488"/>
      <c r="QX145" s="488"/>
      <c r="QY145" s="488"/>
      <c r="QZ145" s="488"/>
      <c r="RA145" s="488"/>
      <c r="RB145" s="697" t="s">
        <v>9880</v>
      </c>
      <c r="RC145" s="698"/>
      <c r="RD145" s="698"/>
      <c r="RE145" s="488"/>
      <c r="RF145" s="488"/>
      <c r="RG145" s="488"/>
      <c r="RH145" s="488"/>
      <c r="RI145" s="488"/>
      <c r="RJ145" s="697" t="s">
        <v>9880</v>
      </c>
      <c r="RK145" s="698"/>
      <c r="RL145" s="698"/>
      <c r="RM145" s="488"/>
      <c r="RN145" s="488"/>
      <c r="RO145" s="488"/>
      <c r="RP145" s="488"/>
      <c r="RQ145" s="488"/>
      <c r="RR145" s="697" t="s">
        <v>9880</v>
      </c>
      <c r="RS145" s="698"/>
      <c r="RT145" s="698"/>
      <c r="RU145" s="488"/>
      <c r="RV145" s="488"/>
      <c r="RW145" s="488"/>
      <c r="RX145" s="488"/>
      <c r="RY145" s="488"/>
      <c r="RZ145" s="697" t="s">
        <v>9880</v>
      </c>
      <c r="SA145" s="698"/>
      <c r="SB145" s="698"/>
      <c r="SC145" s="488"/>
      <c r="SD145" s="488"/>
      <c r="SE145" s="488"/>
      <c r="SF145" s="488"/>
      <c r="SG145" s="488"/>
      <c r="SH145" s="697" t="s">
        <v>9880</v>
      </c>
      <c r="SI145" s="698"/>
      <c r="SJ145" s="698"/>
      <c r="SK145" s="488"/>
      <c r="SL145" s="488"/>
      <c r="SM145" s="488"/>
      <c r="SN145" s="488"/>
      <c r="SO145" s="488"/>
      <c r="SP145" s="697" t="s">
        <v>9880</v>
      </c>
      <c r="SQ145" s="698"/>
      <c r="SR145" s="698"/>
      <c r="SS145" s="488"/>
      <c r="ST145" s="488"/>
      <c r="SU145" s="488"/>
      <c r="SV145" s="488"/>
      <c r="SW145" s="488"/>
      <c r="SX145" s="697" t="s">
        <v>9880</v>
      </c>
      <c r="SY145" s="698"/>
      <c r="SZ145" s="698"/>
      <c r="TA145" s="488"/>
      <c r="TB145" s="488"/>
      <c r="TC145" s="488"/>
      <c r="TD145" s="488"/>
      <c r="TE145" s="488"/>
      <c r="TF145" s="697" t="s">
        <v>9880</v>
      </c>
      <c r="TG145" s="698"/>
      <c r="TH145" s="698"/>
      <c r="TI145" s="488"/>
      <c r="TJ145" s="488"/>
      <c r="TK145" s="488"/>
      <c r="TL145" s="488"/>
      <c r="TM145" s="488"/>
      <c r="TN145" s="697" t="s">
        <v>9880</v>
      </c>
      <c r="TO145" s="698"/>
      <c r="TP145" s="698"/>
      <c r="TQ145" s="488"/>
      <c r="TR145" s="488"/>
      <c r="TS145" s="488"/>
      <c r="TT145" s="488"/>
      <c r="TU145" s="488"/>
      <c r="TV145" s="697" t="s">
        <v>9880</v>
      </c>
      <c r="TW145" s="698"/>
      <c r="TX145" s="698"/>
      <c r="TY145" s="488"/>
      <c r="TZ145" s="488"/>
      <c r="UA145" s="488"/>
      <c r="UB145" s="488"/>
      <c r="UC145" s="488"/>
      <c r="UD145" s="697" t="s">
        <v>9880</v>
      </c>
      <c r="UE145" s="698"/>
      <c r="UF145" s="698"/>
      <c r="UG145" s="488"/>
      <c r="UH145" s="488"/>
      <c r="UI145" s="488"/>
      <c r="UJ145" s="488"/>
      <c r="UK145" s="488"/>
      <c r="UL145" s="697" t="s">
        <v>9880</v>
      </c>
      <c r="UM145" s="698"/>
      <c r="UN145" s="698"/>
      <c r="UO145" s="488"/>
      <c r="UP145" s="488"/>
      <c r="UQ145" s="488"/>
      <c r="UR145" s="488"/>
      <c r="US145" s="488"/>
      <c r="UT145" s="697" t="s">
        <v>9880</v>
      </c>
      <c r="UU145" s="698"/>
      <c r="UV145" s="698"/>
      <c r="UW145" s="488"/>
      <c r="UX145" s="488"/>
      <c r="UY145" s="488"/>
      <c r="UZ145" s="488"/>
      <c r="VA145" s="488"/>
      <c r="VB145" s="697" t="s">
        <v>9880</v>
      </c>
      <c r="VC145" s="698"/>
      <c r="VD145" s="698"/>
      <c r="VE145" s="488"/>
      <c r="VF145" s="488"/>
      <c r="VG145" s="488"/>
      <c r="VH145" s="488"/>
      <c r="VI145" s="488"/>
      <c r="VJ145" s="697" t="s">
        <v>9880</v>
      </c>
      <c r="VK145" s="698"/>
      <c r="VL145" s="698"/>
      <c r="VM145" s="488"/>
      <c r="VN145" s="488"/>
      <c r="VO145" s="488"/>
      <c r="VP145" s="488"/>
      <c r="VQ145" s="488"/>
      <c r="VR145" s="697" t="s">
        <v>9880</v>
      </c>
      <c r="VS145" s="698"/>
      <c r="VT145" s="698"/>
      <c r="VU145" s="488"/>
      <c r="VV145" s="488"/>
      <c r="VW145" s="488"/>
      <c r="VX145" s="488"/>
      <c r="VY145" s="488"/>
      <c r="VZ145" s="697" t="s">
        <v>9880</v>
      </c>
      <c r="WA145" s="698"/>
      <c r="WB145" s="698"/>
      <c r="WC145" s="488"/>
      <c r="WD145" s="488"/>
      <c r="WE145" s="488"/>
      <c r="WF145" s="488"/>
      <c r="WG145" s="488"/>
      <c r="WH145" s="697" t="s">
        <v>9880</v>
      </c>
      <c r="WI145" s="698"/>
      <c r="WJ145" s="698"/>
      <c r="WK145" s="488"/>
      <c r="WL145" s="488"/>
      <c r="WM145" s="488"/>
      <c r="WN145" s="488"/>
      <c r="WO145" s="488"/>
      <c r="WP145" s="697" t="s">
        <v>9880</v>
      </c>
      <c r="WQ145" s="698"/>
      <c r="WR145" s="698"/>
      <c r="WS145" s="488"/>
      <c r="WT145" s="488"/>
      <c r="WU145" s="488"/>
      <c r="WV145" s="488"/>
      <c r="WW145" s="488"/>
      <c r="WX145" s="697" t="s">
        <v>9880</v>
      </c>
      <c r="WY145" s="698"/>
      <c r="WZ145" s="698"/>
      <c r="XA145" s="488"/>
      <c r="XB145" s="488"/>
      <c r="XC145" s="488"/>
      <c r="XD145" s="488"/>
      <c r="XE145" s="488"/>
      <c r="XF145" s="697" t="s">
        <v>9880</v>
      </c>
      <c r="XG145" s="698"/>
      <c r="XH145" s="698"/>
      <c r="XI145" s="488"/>
      <c r="XJ145" s="488"/>
      <c r="XK145" s="488"/>
      <c r="XL145" s="488"/>
      <c r="XM145" s="488"/>
      <c r="XN145" s="697" t="s">
        <v>9880</v>
      </c>
      <c r="XO145" s="698"/>
      <c r="XP145" s="698"/>
      <c r="XQ145" s="488"/>
      <c r="XR145" s="488"/>
      <c r="XS145" s="488"/>
      <c r="XT145" s="488"/>
      <c r="XU145" s="488"/>
      <c r="XV145" s="697" t="s">
        <v>9880</v>
      </c>
      <c r="XW145" s="698"/>
      <c r="XX145" s="698"/>
      <c r="XY145" s="488"/>
      <c r="XZ145" s="488"/>
      <c r="YA145" s="488"/>
      <c r="YB145" s="488"/>
      <c r="YC145" s="488"/>
      <c r="YD145" s="697" t="s">
        <v>9880</v>
      </c>
      <c r="YE145" s="698"/>
      <c r="YF145" s="698"/>
      <c r="YG145" s="488"/>
      <c r="YH145" s="488"/>
      <c r="YI145" s="488"/>
      <c r="YJ145" s="488"/>
      <c r="YK145" s="488"/>
      <c r="YL145" s="697" t="s">
        <v>9880</v>
      </c>
      <c r="YM145" s="698"/>
      <c r="YN145" s="698"/>
      <c r="YO145" s="488"/>
      <c r="YP145" s="488"/>
      <c r="YQ145" s="488"/>
      <c r="YR145" s="488"/>
      <c r="YS145" s="488"/>
      <c r="YT145" s="697" t="s">
        <v>9880</v>
      </c>
      <c r="YU145" s="698"/>
      <c r="YV145" s="698"/>
      <c r="YW145" s="488"/>
      <c r="YX145" s="488"/>
      <c r="YY145" s="488"/>
      <c r="YZ145" s="488"/>
      <c r="ZA145" s="488"/>
      <c r="ZB145" s="697" t="s">
        <v>9880</v>
      </c>
      <c r="ZC145" s="698"/>
      <c r="ZD145" s="698"/>
      <c r="ZE145" s="488"/>
      <c r="ZF145" s="488"/>
      <c r="ZG145" s="488"/>
      <c r="ZH145" s="488"/>
      <c r="ZI145" s="488"/>
      <c r="ZJ145" s="697" t="s">
        <v>9880</v>
      </c>
      <c r="ZK145" s="698"/>
      <c r="ZL145" s="698"/>
      <c r="ZM145" s="488"/>
      <c r="ZN145" s="488"/>
      <c r="ZO145" s="488"/>
      <c r="ZP145" s="488"/>
      <c r="ZQ145" s="488"/>
      <c r="ZR145" s="697" t="s">
        <v>9880</v>
      </c>
      <c r="ZS145" s="698"/>
      <c r="ZT145" s="698"/>
      <c r="ZU145" s="488"/>
      <c r="ZV145" s="488"/>
      <c r="ZW145" s="488"/>
      <c r="ZX145" s="488"/>
      <c r="ZY145" s="488"/>
      <c r="ZZ145" s="697" t="s">
        <v>9880</v>
      </c>
      <c r="AAA145" s="698"/>
      <c r="AAB145" s="698"/>
      <c r="AAC145" s="488"/>
      <c r="AAD145" s="488"/>
      <c r="AAE145" s="488"/>
      <c r="AAF145" s="488"/>
      <c r="AAG145" s="488"/>
      <c r="AAH145" s="697" t="s">
        <v>9880</v>
      </c>
      <c r="AAI145" s="698"/>
      <c r="AAJ145" s="698"/>
      <c r="AAK145" s="488"/>
      <c r="AAL145" s="488"/>
      <c r="AAM145" s="488"/>
      <c r="AAN145" s="488"/>
      <c r="AAO145" s="488"/>
      <c r="AAP145" s="697" t="s">
        <v>9880</v>
      </c>
      <c r="AAQ145" s="698"/>
      <c r="AAR145" s="698"/>
      <c r="AAS145" s="488"/>
      <c r="AAT145" s="488"/>
      <c r="AAU145" s="488"/>
      <c r="AAV145" s="488"/>
      <c r="AAW145" s="488"/>
      <c r="AAX145" s="697" t="s">
        <v>9880</v>
      </c>
      <c r="AAY145" s="698"/>
      <c r="AAZ145" s="698"/>
      <c r="ABA145" s="488"/>
      <c r="ABB145" s="488"/>
      <c r="ABC145" s="488"/>
      <c r="ABD145" s="488"/>
      <c r="ABE145" s="488"/>
      <c r="ABF145" s="697" t="s">
        <v>9880</v>
      </c>
      <c r="ABG145" s="698"/>
      <c r="ABH145" s="698"/>
      <c r="ABI145" s="488"/>
      <c r="ABJ145" s="488"/>
      <c r="ABK145" s="488"/>
      <c r="ABL145" s="488"/>
      <c r="ABM145" s="488"/>
      <c r="ABN145" s="697" t="s">
        <v>9880</v>
      </c>
      <c r="ABO145" s="698"/>
      <c r="ABP145" s="698"/>
      <c r="ABQ145" s="488"/>
      <c r="ABR145" s="488"/>
      <c r="ABS145" s="488"/>
      <c r="ABT145" s="488"/>
      <c r="ABU145" s="488"/>
      <c r="ABV145" s="697" t="s">
        <v>9880</v>
      </c>
      <c r="ABW145" s="698"/>
      <c r="ABX145" s="698"/>
      <c r="ABY145" s="488"/>
      <c r="ABZ145" s="488"/>
      <c r="ACA145" s="488"/>
      <c r="ACB145" s="488"/>
      <c r="ACC145" s="488"/>
      <c r="ACD145" s="697" t="s">
        <v>9880</v>
      </c>
      <c r="ACE145" s="698"/>
      <c r="ACF145" s="698"/>
      <c r="ACG145" s="488"/>
      <c r="ACH145" s="488"/>
      <c r="ACI145" s="488"/>
      <c r="ACJ145" s="488"/>
      <c r="ACK145" s="488"/>
      <c r="ACL145" s="697" t="s">
        <v>9880</v>
      </c>
      <c r="ACM145" s="698"/>
      <c r="ACN145" s="698"/>
      <c r="ACO145" s="488"/>
      <c r="ACP145" s="488"/>
      <c r="ACQ145" s="488"/>
      <c r="ACR145" s="488"/>
      <c r="ACS145" s="488"/>
      <c r="ACT145" s="697" t="s">
        <v>9880</v>
      </c>
      <c r="ACU145" s="698"/>
      <c r="ACV145" s="698"/>
      <c r="ACW145" s="488"/>
      <c r="ACX145" s="488"/>
      <c r="ACY145" s="488"/>
      <c r="ACZ145" s="488"/>
      <c r="ADA145" s="488"/>
      <c r="ADB145" s="697" t="s">
        <v>9880</v>
      </c>
      <c r="ADC145" s="698"/>
      <c r="ADD145" s="698"/>
      <c r="ADE145" s="488"/>
      <c r="ADF145" s="488"/>
      <c r="ADG145" s="488"/>
      <c r="ADH145" s="488"/>
      <c r="ADI145" s="488"/>
      <c r="ADJ145" s="697" t="s">
        <v>9880</v>
      </c>
      <c r="ADK145" s="698"/>
      <c r="ADL145" s="698"/>
      <c r="ADM145" s="488"/>
      <c r="ADN145" s="488"/>
      <c r="ADO145" s="488"/>
      <c r="ADP145" s="488"/>
      <c r="ADQ145" s="488"/>
      <c r="ADR145" s="697" t="s">
        <v>9880</v>
      </c>
      <c r="ADS145" s="698"/>
      <c r="ADT145" s="698"/>
      <c r="ADU145" s="488"/>
      <c r="ADV145" s="488"/>
      <c r="ADW145" s="488"/>
      <c r="ADX145" s="488"/>
      <c r="ADY145" s="488"/>
      <c r="ADZ145" s="697" t="s">
        <v>9880</v>
      </c>
      <c r="AEA145" s="698"/>
      <c r="AEB145" s="698"/>
      <c r="AEC145" s="488"/>
      <c r="AED145" s="488"/>
      <c r="AEE145" s="488"/>
      <c r="AEF145" s="488"/>
      <c r="AEG145" s="488"/>
      <c r="AEH145" s="697" t="s">
        <v>9880</v>
      </c>
      <c r="AEI145" s="698"/>
      <c r="AEJ145" s="698"/>
      <c r="AEK145" s="488"/>
      <c r="AEL145" s="488"/>
      <c r="AEM145" s="488"/>
      <c r="AEN145" s="488"/>
      <c r="AEO145" s="488"/>
      <c r="AEP145" s="697" t="s">
        <v>9880</v>
      </c>
      <c r="AEQ145" s="698"/>
      <c r="AER145" s="698"/>
      <c r="AES145" s="488"/>
      <c r="AET145" s="488"/>
      <c r="AEU145" s="488"/>
      <c r="AEV145" s="488"/>
      <c r="AEW145" s="488"/>
      <c r="AEX145" s="697" t="s">
        <v>9880</v>
      </c>
      <c r="AEY145" s="698"/>
      <c r="AEZ145" s="698"/>
      <c r="AFA145" s="488"/>
      <c r="AFB145" s="488"/>
      <c r="AFC145" s="488"/>
      <c r="AFD145" s="488"/>
      <c r="AFE145" s="488"/>
      <c r="AFF145" s="697" t="s">
        <v>9880</v>
      </c>
      <c r="AFG145" s="698"/>
      <c r="AFH145" s="698"/>
      <c r="AFI145" s="488"/>
      <c r="AFJ145" s="488"/>
      <c r="AFK145" s="488"/>
      <c r="AFL145" s="488"/>
      <c r="AFM145" s="488"/>
      <c r="AFN145" s="697" t="s">
        <v>9880</v>
      </c>
      <c r="AFO145" s="698"/>
      <c r="AFP145" s="698"/>
      <c r="AFQ145" s="488"/>
      <c r="AFR145" s="488"/>
      <c r="AFS145" s="488"/>
      <c r="AFT145" s="488"/>
      <c r="AFU145" s="488"/>
      <c r="AFV145" s="697" t="s">
        <v>9880</v>
      </c>
      <c r="AFW145" s="698"/>
      <c r="AFX145" s="698"/>
      <c r="AFY145" s="488"/>
      <c r="AFZ145" s="488"/>
      <c r="AGA145" s="488"/>
      <c r="AGB145" s="488"/>
      <c r="AGC145" s="488"/>
      <c r="AGD145" s="697" t="s">
        <v>9880</v>
      </c>
      <c r="AGE145" s="698"/>
      <c r="AGF145" s="698"/>
      <c r="AGG145" s="488"/>
      <c r="AGH145" s="488"/>
      <c r="AGI145" s="488"/>
      <c r="AGJ145" s="488"/>
      <c r="AGK145" s="488"/>
      <c r="AGL145" s="697" t="s">
        <v>9880</v>
      </c>
      <c r="AGM145" s="698"/>
      <c r="AGN145" s="698"/>
      <c r="AGO145" s="488"/>
      <c r="AGP145" s="488"/>
      <c r="AGQ145" s="488"/>
      <c r="AGR145" s="488"/>
      <c r="AGS145" s="488"/>
      <c r="AGT145" s="697" t="s">
        <v>9880</v>
      </c>
      <c r="AGU145" s="698"/>
      <c r="AGV145" s="698"/>
      <c r="AGW145" s="488"/>
      <c r="AGX145" s="488"/>
      <c r="AGY145" s="488"/>
      <c r="AGZ145" s="488"/>
      <c r="AHA145" s="488"/>
      <c r="AHB145" s="697" t="s">
        <v>9880</v>
      </c>
      <c r="AHC145" s="698"/>
      <c r="AHD145" s="698"/>
      <c r="AHE145" s="488"/>
      <c r="AHF145" s="488"/>
      <c r="AHG145" s="488"/>
      <c r="AHH145" s="488"/>
      <c r="AHI145" s="488"/>
      <c r="AHJ145" s="697" t="s">
        <v>9880</v>
      </c>
      <c r="AHK145" s="698"/>
      <c r="AHL145" s="698"/>
      <c r="AHM145" s="488"/>
      <c r="AHN145" s="488"/>
      <c r="AHO145" s="488"/>
      <c r="AHP145" s="488"/>
      <c r="AHQ145" s="488"/>
      <c r="AHR145" s="697" t="s">
        <v>9880</v>
      </c>
      <c r="AHS145" s="698"/>
      <c r="AHT145" s="698"/>
      <c r="AHU145" s="488"/>
      <c r="AHV145" s="488"/>
      <c r="AHW145" s="488"/>
      <c r="AHX145" s="488"/>
      <c r="AHY145" s="488"/>
      <c r="AHZ145" s="697" t="s">
        <v>9880</v>
      </c>
      <c r="AIA145" s="698"/>
      <c r="AIB145" s="698"/>
      <c r="AIC145" s="488"/>
      <c r="AID145" s="488"/>
      <c r="AIE145" s="488"/>
      <c r="AIF145" s="488"/>
      <c r="AIG145" s="488"/>
      <c r="AIH145" s="697" t="s">
        <v>9880</v>
      </c>
      <c r="AII145" s="698"/>
      <c r="AIJ145" s="698"/>
      <c r="AIK145" s="488"/>
      <c r="AIL145" s="488"/>
      <c r="AIM145" s="488"/>
      <c r="AIN145" s="488"/>
      <c r="AIO145" s="488"/>
      <c r="AIP145" s="697" t="s">
        <v>9880</v>
      </c>
      <c r="AIQ145" s="698"/>
      <c r="AIR145" s="698"/>
      <c r="AIS145" s="488"/>
      <c r="AIT145" s="488"/>
      <c r="AIU145" s="488"/>
      <c r="AIV145" s="488"/>
      <c r="AIW145" s="488"/>
      <c r="AIX145" s="697" t="s">
        <v>9880</v>
      </c>
      <c r="AIY145" s="698"/>
      <c r="AIZ145" s="698"/>
      <c r="AJA145" s="488"/>
      <c r="AJB145" s="488"/>
      <c r="AJC145" s="488"/>
      <c r="AJD145" s="488"/>
      <c r="AJE145" s="488"/>
      <c r="AJF145" s="697" t="s">
        <v>9880</v>
      </c>
      <c r="AJG145" s="698"/>
      <c r="AJH145" s="698"/>
      <c r="AJI145" s="488"/>
      <c r="AJJ145" s="488"/>
      <c r="AJK145" s="488"/>
      <c r="AJL145" s="488"/>
      <c r="AJM145" s="488"/>
      <c r="AJN145" s="697" t="s">
        <v>9880</v>
      </c>
      <c r="AJO145" s="698"/>
      <c r="AJP145" s="698"/>
      <c r="AJQ145" s="488"/>
      <c r="AJR145" s="488"/>
      <c r="AJS145" s="488"/>
      <c r="AJT145" s="488"/>
      <c r="AJU145" s="488"/>
      <c r="AJV145" s="697" t="s">
        <v>9880</v>
      </c>
      <c r="AJW145" s="698"/>
      <c r="AJX145" s="698"/>
      <c r="AJY145" s="488"/>
      <c r="AJZ145" s="488"/>
      <c r="AKA145" s="488"/>
      <c r="AKB145" s="488"/>
      <c r="AKC145" s="488"/>
      <c r="AKD145" s="697" t="s">
        <v>9880</v>
      </c>
      <c r="AKE145" s="698"/>
      <c r="AKF145" s="698"/>
      <c r="AKG145" s="488"/>
      <c r="AKH145" s="488"/>
      <c r="AKI145" s="488"/>
      <c r="AKJ145" s="488"/>
      <c r="AKK145" s="488"/>
      <c r="AKL145" s="697" t="s">
        <v>9880</v>
      </c>
      <c r="AKM145" s="698"/>
      <c r="AKN145" s="698"/>
      <c r="AKO145" s="488"/>
      <c r="AKP145" s="488"/>
      <c r="AKQ145" s="488"/>
      <c r="AKR145" s="488"/>
      <c r="AKS145" s="488"/>
      <c r="AKT145" s="697" t="s">
        <v>9880</v>
      </c>
      <c r="AKU145" s="698"/>
      <c r="AKV145" s="698"/>
      <c r="AKW145" s="488"/>
      <c r="AKX145" s="488"/>
      <c r="AKY145" s="488"/>
      <c r="AKZ145" s="488"/>
      <c r="ALA145" s="488"/>
      <c r="ALB145" s="697" t="s">
        <v>9880</v>
      </c>
      <c r="ALC145" s="698"/>
      <c r="ALD145" s="698"/>
      <c r="ALE145" s="488"/>
      <c r="ALF145" s="488"/>
      <c r="ALG145" s="488"/>
      <c r="ALH145" s="488"/>
      <c r="ALI145" s="488"/>
      <c r="ALJ145" s="697" t="s">
        <v>9880</v>
      </c>
      <c r="ALK145" s="698"/>
      <c r="ALL145" s="698"/>
      <c r="ALM145" s="488"/>
      <c r="ALN145" s="488"/>
      <c r="ALO145" s="488"/>
      <c r="ALP145" s="488"/>
      <c r="ALQ145" s="488"/>
      <c r="ALR145" s="697" t="s">
        <v>9880</v>
      </c>
      <c r="ALS145" s="698"/>
      <c r="ALT145" s="698"/>
      <c r="ALU145" s="488"/>
      <c r="ALV145" s="488"/>
      <c r="ALW145" s="488"/>
      <c r="ALX145" s="488"/>
      <c r="ALY145" s="488"/>
      <c r="ALZ145" s="697" t="s">
        <v>9880</v>
      </c>
      <c r="AMA145" s="698"/>
      <c r="AMB145" s="698"/>
      <c r="AMC145" s="488"/>
      <c r="AMD145" s="488"/>
      <c r="AME145" s="488"/>
      <c r="AMF145" s="488"/>
      <c r="AMG145" s="488"/>
      <c r="AMH145" s="697" t="s">
        <v>9880</v>
      </c>
      <c r="AMI145" s="698"/>
      <c r="AMJ145" s="698"/>
      <c r="AMK145" s="488"/>
      <c r="AML145" s="488"/>
      <c r="AMM145" s="488"/>
      <c r="AMN145" s="488"/>
      <c r="AMO145" s="488"/>
      <c r="AMP145" s="697" t="s">
        <v>9880</v>
      </c>
      <c r="AMQ145" s="698"/>
      <c r="AMR145" s="698"/>
      <c r="AMS145" s="488"/>
      <c r="AMT145" s="488"/>
      <c r="AMU145" s="488"/>
      <c r="AMV145" s="488"/>
      <c r="AMW145" s="488"/>
      <c r="AMX145" s="697" t="s">
        <v>9880</v>
      </c>
      <c r="AMY145" s="698"/>
      <c r="AMZ145" s="698"/>
      <c r="ANA145" s="488"/>
      <c r="ANB145" s="488"/>
      <c r="ANC145" s="488"/>
      <c r="AND145" s="488"/>
      <c r="ANE145" s="488"/>
      <c r="ANF145" s="697" t="s">
        <v>9880</v>
      </c>
      <c r="ANG145" s="698"/>
      <c r="ANH145" s="698"/>
      <c r="ANI145" s="488"/>
      <c r="ANJ145" s="488"/>
      <c r="ANK145" s="488"/>
      <c r="ANL145" s="488"/>
      <c r="ANM145" s="488"/>
      <c r="ANN145" s="697" t="s">
        <v>9880</v>
      </c>
      <c r="ANO145" s="698"/>
      <c r="ANP145" s="698"/>
      <c r="ANQ145" s="488"/>
      <c r="ANR145" s="488"/>
      <c r="ANS145" s="488"/>
      <c r="ANT145" s="488"/>
      <c r="ANU145" s="488"/>
      <c r="ANV145" s="697" t="s">
        <v>9880</v>
      </c>
      <c r="ANW145" s="698"/>
      <c r="ANX145" s="698"/>
      <c r="ANY145" s="488"/>
      <c r="ANZ145" s="488"/>
      <c r="AOA145" s="488"/>
      <c r="AOB145" s="488"/>
      <c r="AOC145" s="488"/>
      <c r="AOD145" s="697" t="s">
        <v>9880</v>
      </c>
      <c r="AOE145" s="698"/>
      <c r="AOF145" s="698"/>
      <c r="AOG145" s="488"/>
      <c r="AOH145" s="488"/>
      <c r="AOI145" s="488"/>
      <c r="AOJ145" s="488"/>
      <c r="AOK145" s="488"/>
      <c r="AOL145" s="697" t="s">
        <v>9880</v>
      </c>
      <c r="AOM145" s="698"/>
      <c r="AON145" s="698"/>
      <c r="AOO145" s="488"/>
      <c r="AOP145" s="488"/>
      <c r="AOQ145" s="488"/>
      <c r="AOR145" s="488"/>
      <c r="AOS145" s="488"/>
      <c r="AOT145" s="697" t="s">
        <v>9880</v>
      </c>
      <c r="AOU145" s="698"/>
      <c r="AOV145" s="698"/>
      <c r="AOW145" s="488"/>
      <c r="AOX145" s="488"/>
      <c r="AOY145" s="488"/>
      <c r="AOZ145" s="488"/>
      <c r="APA145" s="488"/>
      <c r="APB145" s="697" t="s">
        <v>9880</v>
      </c>
      <c r="APC145" s="698"/>
      <c r="APD145" s="698"/>
      <c r="APE145" s="488"/>
      <c r="APF145" s="488"/>
      <c r="APG145" s="488"/>
      <c r="APH145" s="488"/>
      <c r="API145" s="488"/>
      <c r="APJ145" s="697" t="s">
        <v>9880</v>
      </c>
      <c r="APK145" s="698"/>
      <c r="APL145" s="698"/>
      <c r="APM145" s="488"/>
      <c r="APN145" s="488"/>
      <c r="APO145" s="488"/>
      <c r="APP145" s="488"/>
      <c r="APQ145" s="488"/>
      <c r="APR145" s="697" t="s">
        <v>9880</v>
      </c>
      <c r="APS145" s="698"/>
      <c r="APT145" s="698"/>
      <c r="APU145" s="488"/>
      <c r="APV145" s="488"/>
      <c r="APW145" s="488"/>
      <c r="APX145" s="488"/>
      <c r="APY145" s="488"/>
      <c r="APZ145" s="697" t="s">
        <v>9880</v>
      </c>
      <c r="AQA145" s="698"/>
      <c r="AQB145" s="698"/>
      <c r="AQC145" s="488"/>
      <c r="AQD145" s="488"/>
      <c r="AQE145" s="488"/>
      <c r="AQF145" s="488"/>
      <c r="AQG145" s="488"/>
      <c r="AQH145" s="697" t="s">
        <v>9880</v>
      </c>
      <c r="AQI145" s="698"/>
      <c r="AQJ145" s="698"/>
      <c r="AQK145" s="488"/>
      <c r="AQL145" s="488"/>
      <c r="AQM145" s="488"/>
      <c r="AQN145" s="488"/>
      <c r="AQO145" s="488"/>
      <c r="AQP145" s="697" t="s">
        <v>9880</v>
      </c>
      <c r="AQQ145" s="698"/>
      <c r="AQR145" s="698"/>
      <c r="AQS145" s="488"/>
      <c r="AQT145" s="488"/>
      <c r="AQU145" s="488"/>
      <c r="AQV145" s="488"/>
      <c r="AQW145" s="488"/>
      <c r="AQX145" s="697" t="s">
        <v>9880</v>
      </c>
      <c r="AQY145" s="698"/>
      <c r="AQZ145" s="698"/>
      <c r="ARA145" s="488"/>
      <c r="ARB145" s="488"/>
      <c r="ARC145" s="488"/>
      <c r="ARD145" s="488"/>
      <c r="ARE145" s="488"/>
      <c r="ARF145" s="697" t="s">
        <v>9880</v>
      </c>
      <c r="ARG145" s="698"/>
      <c r="ARH145" s="698"/>
      <c r="ARI145" s="488"/>
      <c r="ARJ145" s="488"/>
      <c r="ARK145" s="488"/>
      <c r="ARL145" s="488"/>
      <c r="ARM145" s="488"/>
      <c r="ARN145" s="697" t="s">
        <v>9880</v>
      </c>
      <c r="ARO145" s="698"/>
      <c r="ARP145" s="698"/>
      <c r="ARQ145" s="488"/>
      <c r="ARR145" s="488"/>
      <c r="ARS145" s="488"/>
      <c r="ART145" s="488"/>
      <c r="ARU145" s="488"/>
      <c r="ARV145" s="697" t="s">
        <v>9880</v>
      </c>
      <c r="ARW145" s="698"/>
      <c r="ARX145" s="698"/>
      <c r="ARY145" s="488"/>
      <c r="ARZ145" s="488"/>
      <c r="ASA145" s="488"/>
      <c r="ASB145" s="488"/>
      <c r="ASC145" s="488"/>
      <c r="ASD145" s="697" t="s">
        <v>9880</v>
      </c>
      <c r="ASE145" s="698"/>
      <c r="ASF145" s="698"/>
      <c r="ASG145" s="488"/>
      <c r="ASH145" s="488"/>
      <c r="ASI145" s="488"/>
      <c r="ASJ145" s="488"/>
      <c r="ASK145" s="488"/>
      <c r="ASL145" s="697" t="s">
        <v>9880</v>
      </c>
      <c r="ASM145" s="698"/>
      <c r="ASN145" s="698"/>
      <c r="ASO145" s="488"/>
      <c r="ASP145" s="488"/>
      <c r="ASQ145" s="488"/>
      <c r="ASR145" s="488"/>
      <c r="ASS145" s="488"/>
      <c r="AST145" s="697" t="s">
        <v>9880</v>
      </c>
      <c r="ASU145" s="698"/>
      <c r="ASV145" s="698"/>
      <c r="ASW145" s="488"/>
      <c r="ASX145" s="488"/>
      <c r="ASY145" s="488"/>
      <c r="ASZ145" s="488"/>
      <c r="ATA145" s="488"/>
      <c r="ATB145" s="697" t="s">
        <v>9880</v>
      </c>
      <c r="ATC145" s="698"/>
      <c r="ATD145" s="698"/>
      <c r="ATE145" s="488"/>
      <c r="ATF145" s="488"/>
      <c r="ATG145" s="488"/>
      <c r="ATH145" s="488"/>
      <c r="ATI145" s="488"/>
      <c r="ATJ145" s="697" t="s">
        <v>9880</v>
      </c>
      <c r="ATK145" s="698"/>
      <c r="ATL145" s="698"/>
      <c r="ATM145" s="488"/>
      <c r="ATN145" s="488"/>
      <c r="ATO145" s="488"/>
      <c r="ATP145" s="488"/>
      <c r="ATQ145" s="488"/>
      <c r="ATR145" s="697" t="s">
        <v>9880</v>
      </c>
      <c r="ATS145" s="698"/>
      <c r="ATT145" s="698"/>
      <c r="ATU145" s="488"/>
      <c r="ATV145" s="488"/>
      <c r="ATW145" s="488"/>
      <c r="ATX145" s="488"/>
      <c r="ATY145" s="488"/>
      <c r="ATZ145" s="697" t="s">
        <v>9880</v>
      </c>
      <c r="AUA145" s="698"/>
      <c r="AUB145" s="698"/>
      <c r="AUC145" s="488"/>
      <c r="AUD145" s="488"/>
      <c r="AUE145" s="488"/>
      <c r="AUF145" s="488"/>
      <c r="AUG145" s="488"/>
      <c r="AUH145" s="697" t="s">
        <v>9880</v>
      </c>
      <c r="AUI145" s="698"/>
      <c r="AUJ145" s="698"/>
      <c r="AUK145" s="488"/>
      <c r="AUL145" s="488"/>
      <c r="AUM145" s="488"/>
      <c r="AUN145" s="488"/>
      <c r="AUO145" s="488"/>
      <c r="AUP145" s="697" t="s">
        <v>9880</v>
      </c>
      <c r="AUQ145" s="698"/>
      <c r="AUR145" s="698"/>
      <c r="AUS145" s="488"/>
      <c r="AUT145" s="488"/>
      <c r="AUU145" s="488"/>
      <c r="AUV145" s="488"/>
      <c r="AUW145" s="488"/>
      <c r="AUX145" s="697" t="s">
        <v>9880</v>
      </c>
      <c r="AUY145" s="698"/>
      <c r="AUZ145" s="698"/>
      <c r="AVA145" s="488"/>
      <c r="AVB145" s="488"/>
      <c r="AVC145" s="488"/>
      <c r="AVD145" s="488"/>
      <c r="AVE145" s="488"/>
      <c r="AVF145" s="697" t="s">
        <v>9880</v>
      </c>
      <c r="AVG145" s="698"/>
      <c r="AVH145" s="698"/>
      <c r="AVI145" s="488"/>
      <c r="AVJ145" s="488"/>
      <c r="AVK145" s="488"/>
      <c r="AVL145" s="488"/>
      <c r="AVM145" s="488"/>
      <c r="AVN145" s="697" t="s">
        <v>9880</v>
      </c>
      <c r="AVO145" s="698"/>
      <c r="AVP145" s="698"/>
      <c r="AVQ145" s="488"/>
      <c r="AVR145" s="488"/>
      <c r="AVS145" s="488"/>
      <c r="AVT145" s="488"/>
      <c r="AVU145" s="488"/>
      <c r="AVV145" s="697" t="s">
        <v>9880</v>
      </c>
      <c r="AVW145" s="698"/>
      <c r="AVX145" s="698"/>
      <c r="AVY145" s="488"/>
      <c r="AVZ145" s="488"/>
      <c r="AWA145" s="488"/>
      <c r="AWB145" s="488"/>
      <c r="AWC145" s="488"/>
      <c r="AWD145" s="697" t="s">
        <v>9880</v>
      </c>
      <c r="AWE145" s="698"/>
      <c r="AWF145" s="698"/>
      <c r="AWG145" s="488"/>
      <c r="AWH145" s="488"/>
      <c r="AWI145" s="488"/>
      <c r="AWJ145" s="488"/>
      <c r="AWK145" s="488"/>
      <c r="AWL145" s="697" t="s">
        <v>9880</v>
      </c>
      <c r="AWM145" s="698"/>
      <c r="AWN145" s="698"/>
      <c r="AWO145" s="488"/>
      <c r="AWP145" s="488"/>
      <c r="AWQ145" s="488"/>
      <c r="AWR145" s="488"/>
      <c r="AWS145" s="488"/>
      <c r="AWT145" s="697" t="s">
        <v>9880</v>
      </c>
      <c r="AWU145" s="698"/>
      <c r="AWV145" s="698"/>
      <c r="AWW145" s="488"/>
      <c r="AWX145" s="488"/>
      <c r="AWY145" s="488"/>
      <c r="AWZ145" s="488"/>
      <c r="AXA145" s="488"/>
      <c r="AXB145" s="697" t="s">
        <v>9880</v>
      </c>
      <c r="AXC145" s="698"/>
      <c r="AXD145" s="698"/>
      <c r="AXE145" s="488"/>
      <c r="AXF145" s="488"/>
      <c r="AXG145" s="488"/>
      <c r="AXH145" s="488"/>
      <c r="AXI145" s="488"/>
      <c r="AXJ145" s="697" t="s">
        <v>9880</v>
      </c>
      <c r="AXK145" s="698"/>
      <c r="AXL145" s="698"/>
      <c r="AXM145" s="488"/>
      <c r="AXN145" s="488"/>
      <c r="AXO145" s="488"/>
      <c r="AXP145" s="488"/>
      <c r="AXQ145" s="488"/>
      <c r="AXR145" s="697" t="s">
        <v>9880</v>
      </c>
      <c r="AXS145" s="698"/>
      <c r="AXT145" s="698"/>
      <c r="AXU145" s="488"/>
      <c r="AXV145" s="488"/>
      <c r="AXW145" s="488"/>
      <c r="AXX145" s="488"/>
      <c r="AXY145" s="488"/>
      <c r="AXZ145" s="697" t="s">
        <v>9880</v>
      </c>
      <c r="AYA145" s="698"/>
      <c r="AYB145" s="698"/>
      <c r="AYC145" s="488"/>
      <c r="AYD145" s="488"/>
      <c r="AYE145" s="488"/>
      <c r="AYF145" s="488"/>
      <c r="AYG145" s="488"/>
      <c r="AYH145" s="697" t="s">
        <v>9880</v>
      </c>
      <c r="AYI145" s="698"/>
      <c r="AYJ145" s="698"/>
      <c r="AYK145" s="488"/>
      <c r="AYL145" s="488"/>
      <c r="AYM145" s="488"/>
      <c r="AYN145" s="488"/>
      <c r="AYO145" s="488"/>
      <c r="AYP145" s="697" t="s">
        <v>9880</v>
      </c>
      <c r="AYQ145" s="698"/>
      <c r="AYR145" s="698"/>
      <c r="AYS145" s="488"/>
      <c r="AYT145" s="488"/>
      <c r="AYU145" s="488"/>
      <c r="AYV145" s="488"/>
      <c r="AYW145" s="488"/>
      <c r="AYX145" s="697" t="s">
        <v>9880</v>
      </c>
      <c r="AYY145" s="698"/>
      <c r="AYZ145" s="698"/>
      <c r="AZA145" s="488"/>
      <c r="AZB145" s="488"/>
      <c r="AZC145" s="488"/>
      <c r="AZD145" s="488"/>
      <c r="AZE145" s="488"/>
      <c r="AZF145" s="697" t="s">
        <v>9880</v>
      </c>
      <c r="AZG145" s="698"/>
      <c r="AZH145" s="698"/>
      <c r="AZI145" s="488"/>
      <c r="AZJ145" s="488"/>
      <c r="AZK145" s="488"/>
      <c r="AZL145" s="488"/>
      <c r="AZM145" s="488"/>
      <c r="AZN145" s="697" t="s">
        <v>9880</v>
      </c>
      <c r="AZO145" s="698"/>
      <c r="AZP145" s="698"/>
      <c r="AZQ145" s="488"/>
      <c r="AZR145" s="488"/>
      <c r="AZS145" s="488"/>
      <c r="AZT145" s="488"/>
      <c r="AZU145" s="488"/>
      <c r="AZV145" s="697" t="s">
        <v>9880</v>
      </c>
      <c r="AZW145" s="698"/>
      <c r="AZX145" s="698"/>
      <c r="AZY145" s="488"/>
      <c r="AZZ145" s="488"/>
      <c r="BAA145" s="488"/>
      <c r="BAB145" s="488"/>
      <c r="BAC145" s="488"/>
      <c r="BAD145" s="697" t="s">
        <v>9880</v>
      </c>
      <c r="BAE145" s="698"/>
      <c r="BAF145" s="698"/>
      <c r="BAG145" s="488"/>
      <c r="BAH145" s="488"/>
      <c r="BAI145" s="488"/>
      <c r="BAJ145" s="488"/>
      <c r="BAK145" s="488"/>
      <c r="BAL145" s="697" t="s">
        <v>9880</v>
      </c>
      <c r="BAM145" s="698"/>
      <c r="BAN145" s="698"/>
      <c r="BAO145" s="488"/>
      <c r="BAP145" s="488"/>
      <c r="BAQ145" s="488"/>
      <c r="BAR145" s="488"/>
      <c r="BAS145" s="488"/>
      <c r="BAT145" s="697" t="s">
        <v>9880</v>
      </c>
      <c r="BAU145" s="698"/>
      <c r="BAV145" s="698"/>
      <c r="BAW145" s="488"/>
      <c r="BAX145" s="488"/>
      <c r="BAY145" s="488"/>
      <c r="BAZ145" s="488"/>
      <c r="BBA145" s="488"/>
      <c r="BBB145" s="697" t="s">
        <v>9880</v>
      </c>
      <c r="BBC145" s="698"/>
      <c r="BBD145" s="698"/>
      <c r="BBE145" s="488"/>
      <c r="BBF145" s="488"/>
      <c r="BBG145" s="488"/>
      <c r="BBH145" s="488"/>
      <c r="BBI145" s="488"/>
      <c r="BBJ145" s="697" t="s">
        <v>9880</v>
      </c>
      <c r="BBK145" s="698"/>
      <c r="BBL145" s="698"/>
      <c r="BBM145" s="488"/>
      <c r="BBN145" s="488"/>
      <c r="BBO145" s="488"/>
      <c r="BBP145" s="488"/>
      <c r="BBQ145" s="488"/>
      <c r="BBR145" s="697" t="s">
        <v>9880</v>
      </c>
      <c r="BBS145" s="698"/>
      <c r="BBT145" s="698"/>
      <c r="BBU145" s="488"/>
      <c r="BBV145" s="488"/>
      <c r="BBW145" s="488"/>
      <c r="BBX145" s="488"/>
      <c r="BBY145" s="488"/>
      <c r="BBZ145" s="697" t="s">
        <v>9880</v>
      </c>
      <c r="BCA145" s="698"/>
      <c r="BCB145" s="698"/>
      <c r="BCC145" s="488"/>
      <c r="BCD145" s="488"/>
      <c r="BCE145" s="488"/>
      <c r="BCF145" s="488"/>
      <c r="BCG145" s="488"/>
      <c r="BCH145" s="697" t="s">
        <v>9880</v>
      </c>
      <c r="BCI145" s="698"/>
      <c r="BCJ145" s="698"/>
      <c r="BCK145" s="488"/>
      <c r="BCL145" s="488"/>
      <c r="BCM145" s="488"/>
      <c r="BCN145" s="488"/>
      <c r="BCO145" s="488"/>
      <c r="BCP145" s="697" t="s">
        <v>9880</v>
      </c>
      <c r="BCQ145" s="698"/>
      <c r="BCR145" s="698"/>
      <c r="BCS145" s="488"/>
      <c r="BCT145" s="488"/>
      <c r="BCU145" s="488"/>
      <c r="BCV145" s="488"/>
      <c r="BCW145" s="488"/>
      <c r="BCX145" s="697" t="s">
        <v>9880</v>
      </c>
      <c r="BCY145" s="698"/>
      <c r="BCZ145" s="698"/>
      <c r="BDA145" s="488"/>
      <c r="BDB145" s="488"/>
      <c r="BDC145" s="488"/>
      <c r="BDD145" s="488"/>
      <c r="BDE145" s="488"/>
      <c r="BDF145" s="697" t="s">
        <v>9880</v>
      </c>
      <c r="BDG145" s="698"/>
      <c r="BDH145" s="698"/>
      <c r="BDI145" s="488"/>
      <c r="BDJ145" s="488"/>
      <c r="BDK145" s="488"/>
      <c r="BDL145" s="488"/>
      <c r="BDM145" s="488"/>
      <c r="BDN145" s="697" t="s">
        <v>9880</v>
      </c>
      <c r="BDO145" s="698"/>
      <c r="BDP145" s="698"/>
      <c r="BDQ145" s="488"/>
      <c r="BDR145" s="488"/>
      <c r="BDS145" s="488"/>
      <c r="BDT145" s="488"/>
      <c r="BDU145" s="488"/>
      <c r="BDV145" s="697" t="s">
        <v>9880</v>
      </c>
      <c r="BDW145" s="698"/>
      <c r="BDX145" s="698"/>
      <c r="BDY145" s="488"/>
      <c r="BDZ145" s="488"/>
      <c r="BEA145" s="488"/>
      <c r="BEB145" s="488"/>
      <c r="BEC145" s="488"/>
      <c r="BED145" s="697" t="s">
        <v>9880</v>
      </c>
      <c r="BEE145" s="698"/>
      <c r="BEF145" s="698"/>
      <c r="BEG145" s="488"/>
      <c r="BEH145" s="488"/>
      <c r="BEI145" s="488"/>
      <c r="BEJ145" s="488"/>
      <c r="BEK145" s="488"/>
      <c r="BEL145" s="697" t="s">
        <v>9880</v>
      </c>
      <c r="BEM145" s="698"/>
      <c r="BEN145" s="698"/>
      <c r="BEO145" s="488"/>
      <c r="BEP145" s="488"/>
      <c r="BEQ145" s="488"/>
      <c r="BER145" s="488"/>
      <c r="BES145" s="488"/>
      <c r="BET145" s="697" t="s">
        <v>9880</v>
      </c>
      <c r="BEU145" s="698"/>
      <c r="BEV145" s="698"/>
      <c r="BEW145" s="488"/>
      <c r="BEX145" s="488"/>
      <c r="BEY145" s="488"/>
      <c r="BEZ145" s="488"/>
      <c r="BFA145" s="488"/>
      <c r="BFB145" s="697" t="s">
        <v>9880</v>
      </c>
      <c r="BFC145" s="698"/>
      <c r="BFD145" s="698"/>
      <c r="BFE145" s="488"/>
      <c r="BFF145" s="488"/>
      <c r="BFG145" s="488"/>
      <c r="BFH145" s="488"/>
      <c r="BFI145" s="488"/>
      <c r="BFJ145" s="697" t="s">
        <v>9880</v>
      </c>
      <c r="BFK145" s="698"/>
      <c r="BFL145" s="698"/>
      <c r="BFM145" s="488"/>
      <c r="BFN145" s="488"/>
      <c r="BFO145" s="488"/>
      <c r="BFP145" s="488"/>
      <c r="BFQ145" s="488"/>
      <c r="BFR145" s="697" t="s">
        <v>9880</v>
      </c>
      <c r="BFS145" s="698"/>
      <c r="BFT145" s="698"/>
      <c r="BFU145" s="488"/>
      <c r="BFV145" s="488"/>
      <c r="BFW145" s="488"/>
      <c r="BFX145" s="488"/>
      <c r="BFY145" s="488"/>
      <c r="BFZ145" s="697" t="s">
        <v>9880</v>
      </c>
      <c r="BGA145" s="698"/>
      <c r="BGB145" s="698"/>
      <c r="BGC145" s="488"/>
      <c r="BGD145" s="488"/>
      <c r="BGE145" s="488"/>
      <c r="BGF145" s="488"/>
      <c r="BGG145" s="488"/>
      <c r="BGH145" s="697" t="s">
        <v>9880</v>
      </c>
      <c r="BGI145" s="698"/>
      <c r="BGJ145" s="698"/>
      <c r="BGK145" s="488"/>
      <c r="BGL145" s="488"/>
      <c r="BGM145" s="488"/>
      <c r="BGN145" s="488"/>
      <c r="BGO145" s="488"/>
      <c r="BGP145" s="697" t="s">
        <v>9880</v>
      </c>
      <c r="BGQ145" s="698"/>
      <c r="BGR145" s="698"/>
      <c r="BGS145" s="488"/>
      <c r="BGT145" s="488"/>
      <c r="BGU145" s="488"/>
      <c r="BGV145" s="488"/>
      <c r="BGW145" s="488"/>
      <c r="BGX145" s="697" t="s">
        <v>9880</v>
      </c>
      <c r="BGY145" s="698"/>
      <c r="BGZ145" s="698"/>
      <c r="BHA145" s="488"/>
      <c r="BHB145" s="488"/>
      <c r="BHC145" s="488"/>
      <c r="BHD145" s="488"/>
      <c r="BHE145" s="488"/>
      <c r="BHF145" s="697" t="s">
        <v>9880</v>
      </c>
      <c r="BHG145" s="698"/>
      <c r="BHH145" s="698"/>
      <c r="BHI145" s="488"/>
      <c r="BHJ145" s="488"/>
      <c r="BHK145" s="488"/>
      <c r="BHL145" s="488"/>
      <c r="BHM145" s="488"/>
      <c r="BHN145" s="697" t="s">
        <v>9880</v>
      </c>
      <c r="BHO145" s="698"/>
      <c r="BHP145" s="698"/>
      <c r="BHQ145" s="488"/>
      <c r="BHR145" s="488"/>
      <c r="BHS145" s="488"/>
      <c r="BHT145" s="488"/>
      <c r="BHU145" s="488"/>
      <c r="BHV145" s="697" t="s">
        <v>9880</v>
      </c>
      <c r="BHW145" s="698"/>
      <c r="BHX145" s="698"/>
      <c r="BHY145" s="488"/>
      <c r="BHZ145" s="488"/>
      <c r="BIA145" s="488"/>
      <c r="BIB145" s="488"/>
      <c r="BIC145" s="488"/>
      <c r="BID145" s="697" t="s">
        <v>9880</v>
      </c>
      <c r="BIE145" s="698"/>
      <c r="BIF145" s="698"/>
      <c r="BIG145" s="488"/>
      <c r="BIH145" s="488"/>
      <c r="BII145" s="488"/>
      <c r="BIJ145" s="488"/>
      <c r="BIK145" s="488"/>
      <c r="BIL145" s="697" t="s">
        <v>9880</v>
      </c>
      <c r="BIM145" s="698"/>
      <c r="BIN145" s="698"/>
      <c r="BIO145" s="488"/>
      <c r="BIP145" s="488"/>
      <c r="BIQ145" s="488"/>
      <c r="BIR145" s="488"/>
      <c r="BIS145" s="488"/>
      <c r="BIT145" s="697" t="s">
        <v>9880</v>
      </c>
      <c r="BIU145" s="698"/>
      <c r="BIV145" s="698"/>
      <c r="BIW145" s="488"/>
      <c r="BIX145" s="488"/>
      <c r="BIY145" s="488"/>
      <c r="BIZ145" s="488"/>
      <c r="BJA145" s="488"/>
      <c r="BJB145" s="697" t="s">
        <v>9880</v>
      </c>
      <c r="BJC145" s="698"/>
      <c r="BJD145" s="698"/>
      <c r="BJE145" s="488"/>
      <c r="BJF145" s="488"/>
      <c r="BJG145" s="488"/>
      <c r="BJH145" s="488"/>
      <c r="BJI145" s="488"/>
      <c r="BJJ145" s="697" t="s">
        <v>9880</v>
      </c>
      <c r="BJK145" s="698"/>
      <c r="BJL145" s="698"/>
      <c r="BJM145" s="488"/>
      <c r="BJN145" s="488"/>
      <c r="BJO145" s="488"/>
      <c r="BJP145" s="488"/>
      <c r="BJQ145" s="488"/>
      <c r="BJR145" s="697" t="s">
        <v>9880</v>
      </c>
      <c r="BJS145" s="698"/>
      <c r="BJT145" s="698"/>
      <c r="BJU145" s="488"/>
      <c r="BJV145" s="488"/>
      <c r="BJW145" s="488"/>
      <c r="BJX145" s="488"/>
      <c r="BJY145" s="488"/>
      <c r="BJZ145" s="697" t="s">
        <v>9880</v>
      </c>
      <c r="BKA145" s="698"/>
      <c r="BKB145" s="698"/>
      <c r="BKC145" s="488"/>
      <c r="BKD145" s="488"/>
      <c r="BKE145" s="488"/>
      <c r="BKF145" s="488"/>
      <c r="BKG145" s="488"/>
      <c r="BKH145" s="697" t="s">
        <v>9880</v>
      </c>
      <c r="BKI145" s="698"/>
      <c r="BKJ145" s="698"/>
      <c r="BKK145" s="488"/>
      <c r="BKL145" s="488"/>
      <c r="BKM145" s="488"/>
      <c r="BKN145" s="488"/>
      <c r="BKO145" s="488"/>
      <c r="BKP145" s="697" t="s">
        <v>9880</v>
      </c>
      <c r="BKQ145" s="698"/>
      <c r="BKR145" s="698"/>
      <c r="BKS145" s="488"/>
      <c r="BKT145" s="488"/>
      <c r="BKU145" s="488"/>
      <c r="BKV145" s="488"/>
      <c r="BKW145" s="488"/>
      <c r="BKX145" s="697" t="s">
        <v>9880</v>
      </c>
      <c r="BKY145" s="698"/>
      <c r="BKZ145" s="698"/>
      <c r="BLA145" s="488"/>
      <c r="BLB145" s="488"/>
      <c r="BLC145" s="488"/>
      <c r="BLD145" s="488"/>
      <c r="BLE145" s="488"/>
      <c r="BLF145" s="697" t="s">
        <v>9880</v>
      </c>
      <c r="BLG145" s="698"/>
      <c r="BLH145" s="698"/>
      <c r="BLI145" s="488"/>
      <c r="BLJ145" s="488"/>
      <c r="BLK145" s="488"/>
      <c r="BLL145" s="488"/>
      <c r="BLM145" s="488"/>
      <c r="BLN145" s="697" t="s">
        <v>9880</v>
      </c>
      <c r="BLO145" s="698"/>
      <c r="BLP145" s="698"/>
      <c r="BLQ145" s="488"/>
      <c r="BLR145" s="488"/>
      <c r="BLS145" s="488"/>
      <c r="BLT145" s="488"/>
      <c r="BLU145" s="488"/>
      <c r="BLV145" s="697" t="s">
        <v>9880</v>
      </c>
      <c r="BLW145" s="698"/>
      <c r="BLX145" s="698"/>
      <c r="BLY145" s="488"/>
      <c r="BLZ145" s="488"/>
      <c r="BMA145" s="488"/>
      <c r="BMB145" s="488"/>
      <c r="BMC145" s="488"/>
      <c r="BMD145" s="697" t="s">
        <v>9880</v>
      </c>
      <c r="BME145" s="698"/>
      <c r="BMF145" s="698"/>
      <c r="BMG145" s="488"/>
      <c r="BMH145" s="488"/>
      <c r="BMI145" s="488"/>
      <c r="BMJ145" s="488"/>
      <c r="BMK145" s="488"/>
      <c r="BML145" s="697" t="s">
        <v>9880</v>
      </c>
      <c r="BMM145" s="698"/>
      <c r="BMN145" s="698"/>
      <c r="BMO145" s="488"/>
      <c r="BMP145" s="488"/>
      <c r="BMQ145" s="488"/>
      <c r="BMR145" s="488"/>
      <c r="BMS145" s="488"/>
      <c r="BMT145" s="697" t="s">
        <v>9880</v>
      </c>
      <c r="BMU145" s="698"/>
      <c r="BMV145" s="698"/>
      <c r="BMW145" s="488"/>
      <c r="BMX145" s="488"/>
      <c r="BMY145" s="488"/>
      <c r="BMZ145" s="488"/>
      <c r="BNA145" s="488"/>
      <c r="BNB145" s="697" t="s">
        <v>9880</v>
      </c>
      <c r="BNC145" s="698"/>
      <c r="BND145" s="698"/>
      <c r="BNE145" s="488"/>
      <c r="BNF145" s="488"/>
      <c r="BNG145" s="488"/>
      <c r="BNH145" s="488"/>
      <c r="BNI145" s="488"/>
      <c r="BNJ145" s="697" t="s">
        <v>9880</v>
      </c>
      <c r="BNK145" s="698"/>
      <c r="BNL145" s="698"/>
      <c r="BNM145" s="488"/>
      <c r="BNN145" s="488"/>
      <c r="BNO145" s="488"/>
      <c r="BNP145" s="488"/>
      <c r="BNQ145" s="488"/>
      <c r="BNR145" s="697" t="s">
        <v>9880</v>
      </c>
      <c r="BNS145" s="698"/>
      <c r="BNT145" s="698"/>
      <c r="BNU145" s="488"/>
      <c r="BNV145" s="488"/>
      <c r="BNW145" s="488"/>
      <c r="BNX145" s="488"/>
      <c r="BNY145" s="488"/>
      <c r="BNZ145" s="697" t="s">
        <v>9880</v>
      </c>
      <c r="BOA145" s="698"/>
      <c r="BOB145" s="698"/>
      <c r="BOC145" s="488"/>
      <c r="BOD145" s="488"/>
      <c r="BOE145" s="488"/>
      <c r="BOF145" s="488"/>
      <c r="BOG145" s="488"/>
      <c r="BOH145" s="697" t="s">
        <v>9880</v>
      </c>
      <c r="BOI145" s="698"/>
      <c r="BOJ145" s="698"/>
      <c r="BOK145" s="488"/>
      <c r="BOL145" s="488"/>
      <c r="BOM145" s="488"/>
      <c r="BON145" s="488"/>
      <c r="BOO145" s="488"/>
      <c r="BOP145" s="697" t="s">
        <v>9880</v>
      </c>
      <c r="BOQ145" s="698"/>
      <c r="BOR145" s="698"/>
      <c r="BOS145" s="488"/>
      <c r="BOT145" s="488"/>
      <c r="BOU145" s="488"/>
      <c r="BOV145" s="488"/>
      <c r="BOW145" s="488"/>
      <c r="BOX145" s="697" t="s">
        <v>9880</v>
      </c>
      <c r="BOY145" s="698"/>
      <c r="BOZ145" s="698"/>
      <c r="BPA145" s="488"/>
      <c r="BPB145" s="488"/>
      <c r="BPC145" s="488"/>
      <c r="BPD145" s="488"/>
      <c r="BPE145" s="488"/>
      <c r="BPF145" s="697" t="s">
        <v>9880</v>
      </c>
      <c r="BPG145" s="698"/>
      <c r="BPH145" s="698"/>
      <c r="BPI145" s="488"/>
      <c r="BPJ145" s="488"/>
      <c r="BPK145" s="488"/>
      <c r="BPL145" s="488"/>
      <c r="BPM145" s="488"/>
      <c r="BPN145" s="697" t="s">
        <v>9880</v>
      </c>
      <c r="BPO145" s="698"/>
      <c r="BPP145" s="698"/>
      <c r="BPQ145" s="488"/>
      <c r="BPR145" s="488"/>
      <c r="BPS145" s="488"/>
      <c r="BPT145" s="488"/>
      <c r="BPU145" s="488"/>
      <c r="BPV145" s="697" t="s">
        <v>9880</v>
      </c>
      <c r="BPW145" s="698"/>
      <c r="BPX145" s="698"/>
      <c r="BPY145" s="488"/>
      <c r="BPZ145" s="488"/>
      <c r="BQA145" s="488"/>
      <c r="BQB145" s="488"/>
      <c r="BQC145" s="488"/>
      <c r="BQD145" s="697" t="s">
        <v>9880</v>
      </c>
      <c r="BQE145" s="698"/>
      <c r="BQF145" s="698"/>
      <c r="BQG145" s="488"/>
      <c r="BQH145" s="488"/>
      <c r="BQI145" s="488"/>
      <c r="BQJ145" s="488"/>
      <c r="BQK145" s="488"/>
      <c r="BQL145" s="697" t="s">
        <v>9880</v>
      </c>
      <c r="BQM145" s="698"/>
      <c r="BQN145" s="698"/>
      <c r="BQO145" s="488"/>
      <c r="BQP145" s="488"/>
      <c r="BQQ145" s="488"/>
      <c r="BQR145" s="488"/>
      <c r="BQS145" s="488"/>
      <c r="BQT145" s="697" t="s">
        <v>9880</v>
      </c>
      <c r="BQU145" s="698"/>
      <c r="BQV145" s="698"/>
      <c r="BQW145" s="488"/>
      <c r="BQX145" s="488"/>
      <c r="BQY145" s="488"/>
      <c r="BQZ145" s="488"/>
      <c r="BRA145" s="488"/>
      <c r="BRB145" s="697" t="s">
        <v>9880</v>
      </c>
      <c r="BRC145" s="698"/>
      <c r="BRD145" s="698"/>
      <c r="BRE145" s="488"/>
      <c r="BRF145" s="488"/>
      <c r="BRG145" s="488"/>
      <c r="BRH145" s="488"/>
      <c r="BRI145" s="488"/>
      <c r="BRJ145" s="697" t="s">
        <v>9880</v>
      </c>
      <c r="BRK145" s="698"/>
      <c r="BRL145" s="698"/>
      <c r="BRM145" s="488"/>
      <c r="BRN145" s="488"/>
      <c r="BRO145" s="488"/>
      <c r="BRP145" s="488"/>
      <c r="BRQ145" s="488"/>
      <c r="BRR145" s="697" t="s">
        <v>9880</v>
      </c>
      <c r="BRS145" s="698"/>
      <c r="BRT145" s="698"/>
      <c r="BRU145" s="488"/>
      <c r="BRV145" s="488"/>
      <c r="BRW145" s="488"/>
      <c r="BRX145" s="488"/>
      <c r="BRY145" s="488"/>
      <c r="BRZ145" s="697" t="s">
        <v>9880</v>
      </c>
      <c r="BSA145" s="698"/>
      <c r="BSB145" s="698"/>
      <c r="BSC145" s="488"/>
      <c r="BSD145" s="488"/>
      <c r="BSE145" s="488"/>
      <c r="BSF145" s="488"/>
      <c r="BSG145" s="488"/>
      <c r="BSH145" s="697" t="s">
        <v>9880</v>
      </c>
      <c r="BSI145" s="698"/>
      <c r="BSJ145" s="698"/>
      <c r="BSK145" s="488"/>
      <c r="BSL145" s="488"/>
      <c r="BSM145" s="488"/>
      <c r="BSN145" s="488"/>
      <c r="BSO145" s="488"/>
      <c r="BSP145" s="697" t="s">
        <v>9880</v>
      </c>
      <c r="BSQ145" s="698"/>
      <c r="BSR145" s="698"/>
      <c r="BSS145" s="488"/>
      <c r="BST145" s="488"/>
      <c r="BSU145" s="488"/>
      <c r="BSV145" s="488"/>
      <c r="BSW145" s="488"/>
      <c r="BSX145" s="697" t="s">
        <v>9880</v>
      </c>
      <c r="BSY145" s="698"/>
      <c r="BSZ145" s="698"/>
      <c r="BTA145" s="488"/>
      <c r="BTB145" s="488"/>
      <c r="BTC145" s="488"/>
      <c r="BTD145" s="488"/>
      <c r="BTE145" s="488"/>
      <c r="BTF145" s="697" t="s">
        <v>9880</v>
      </c>
      <c r="BTG145" s="698"/>
      <c r="BTH145" s="698"/>
      <c r="BTI145" s="488"/>
      <c r="BTJ145" s="488"/>
      <c r="BTK145" s="488"/>
      <c r="BTL145" s="488"/>
      <c r="BTM145" s="488"/>
      <c r="BTN145" s="697" t="s">
        <v>9880</v>
      </c>
      <c r="BTO145" s="698"/>
      <c r="BTP145" s="698"/>
      <c r="BTQ145" s="488"/>
      <c r="BTR145" s="488"/>
      <c r="BTS145" s="488"/>
      <c r="BTT145" s="488"/>
      <c r="BTU145" s="488"/>
      <c r="BTV145" s="697" t="s">
        <v>9880</v>
      </c>
      <c r="BTW145" s="698"/>
      <c r="BTX145" s="698"/>
      <c r="BTY145" s="488"/>
      <c r="BTZ145" s="488"/>
      <c r="BUA145" s="488"/>
      <c r="BUB145" s="488"/>
      <c r="BUC145" s="488"/>
      <c r="BUD145" s="697" t="s">
        <v>9880</v>
      </c>
      <c r="BUE145" s="698"/>
      <c r="BUF145" s="698"/>
      <c r="BUG145" s="488"/>
      <c r="BUH145" s="488"/>
      <c r="BUI145" s="488"/>
      <c r="BUJ145" s="488"/>
      <c r="BUK145" s="488"/>
      <c r="BUL145" s="697" t="s">
        <v>9880</v>
      </c>
      <c r="BUM145" s="698"/>
      <c r="BUN145" s="698"/>
      <c r="BUO145" s="488"/>
      <c r="BUP145" s="488"/>
      <c r="BUQ145" s="488"/>
      <c r="BUR145" s="488"/>
      <c r="BUS145" s="488"/>
      <c r="BUT145" s="697" t="s">
        <v>9880</v>
      </c>
      <c r="BUU145" s="698"/>
      <c r="BUV145" s="698"/>
      <c r="BUW145" s="488"/>
      <c r="BUX145" s="488"/>
      <c r="BUY145" s="488"/>
      <c r="BUZ145" s="488"/>
      <c r="BVA145" s="488"/>
      <c r="BVB145" s="697" t="s">
        <v>9880</v>
      </c>
      <c r="BVC145" s="698"/>
      <c r="BVD145" s="698"/>
      <c r="BVE145" s="488"/>
      <c r="BVF145" s="488"/>
      <c r="BVG145" s="488"/>
      <c r="BVH145" s="488"/>
      <c r="BVI145" s="488"/>
      <c r="BVJ145" s="697" t="s">
        <v>9880</v>
      </c>
      <c r="BVK145" s="698"/>
      <c r="BVL145" s="698"/>
      <c r="BVM145" s="488"/>
      <c r="BVN145" s="488"/>
      <c r="BVO145" s="488"/>
      <c r="BVP145" s="488"/>
      <c r="BVQ145" s="488"/>
      <c r="BVR145" s="697" t="s">
        <v>9880</v>
      </c>
      <c r="BVS145" s="698"/>
      <c r="BVT145" s="698"/>
      <c r="BVU145" s="488"/>
      <c r="BVV145" s="488"/>
      <c r="BVW145" s="488"/>
      <c r="BVX145" s="488"/>
      <c r="BVY145" s="488"/>
      <c r="BVZ145" s="697" t="s">
        <v>9880</v>
      </c>
      <c r="BWA145" s="698"/>
      <c r="BWB145" s="698"/>
      <c r="BWC145" s="488"/>
      <c r="BWD145" s="488"/>
      <c r="BWE145" s="488"/>
      <c r="BWF145" s="488"/>
      <c r="BWG145" s="488"/>
      <c r="BWH145" s="697" t="s">
        <v>9880</v>
      </c>
      <c r="BWI145" s="698"/>
      <c r="BWJ145" s="698"/>
      <c r="BWK145" s="488"/>
      <c r="BWL145" s="488"/>
      <c r="BWM145" s="488"/>
      <c r="BWN145" s="488"/>
      <c r="BWO145" s="488"/>
      <c r="BWP145" s="697" t="s">
        <v>9880</v>
      </c>
      <c r="BWQ145" s="698"/>
      <c r="BWR145" s="698"/>
      <c r="BWS145" s="488"/>
      <c r="BWT145" s="488"/>
      <c r="BWU145" s="488"/>
      <c r="BWV145" s="488"/>
      <c r="BWW145" s="488"/>
      <c r="BWX145" s="697" t="s">
        <v>9880</v>
      </c>
      <c r="BWY145" s="698"/>
      <c r="BWZ145" s="698"/>
      <c r="BXA145" s="488"/>
      <c r="BXB145" s="488"/>
      <c r="BXC145" s="488"/>
      <c r="BXD145" s="488"/>
      <c r="BXE145" s="488"/>
      <c r="BXF145" s="697" t="s">
        <v>9880</v>
      </c>
      <c r="BXG145" s="698"/>
      <c r="BXH145" s="698"/>
      <c r="BXI145" s="488"/>
      <c r="BXJ145" s="488"/>
      <c r="BXK145" s="488"/>
      <c r="BXL145" s="488"/>
      <c r="BXM145" s="488"/>
      <c r="BXN145" s="697" t="s">
        <v>9880</v>
      </c>
      <c r="BXO145" s="698"/>
      <c r="BXP145" s="698"/>
      <c r="BXQ145" s="488"/>
      <c r="BXR145" s="488"/>
      <c r="BXS145" s="488"/>
      <c r="BXT145" s="488"/>
      <c r="BXU145" s="488"/>
      <c r="BXV145" s="697" t="s">
        <v>9880</v>
      </c>
      <c r="BXW145" s="698"/>
      <c r="BXX145" s="698"/>
      <c r="BXY145" s="488"/>
      <c r="BXZ145" s="488"/>
      <c r="BYA145" s="488"/>
      <c r="BYB145" s="488"/>
      <c r="BYC145" s="488"/>
      <c r="BYD145" s="697" t="s">
        <v>9880</v>
      </c>
      <c r="BYE145" s="698"/>
      <c r="BYF145" s="698"/>
      <c r="BYG145" s="488"/>
      <c r="BYH145" s="488"/>
      <c r="BYI145" s="488"/>
      <c r="BYJ145" s="488"/>
      <c r="BYK145" s="488"/>
      <c r="BYL145" s="697" t="s">
        <v>9880</v>
      </c>
      <c r="BYM145" s="698"/>
      <c r="BYN145" s="698"/>
      <c r="BYO145" s="488"/>
      <c r="BYP145" s="488"/>
      <c r="BYQ145" s="488"/>
      <c r="BYR145" s="488"/>
      <c r="BYS145" s="488"/>
      <c r="BYT145" s="697" t="s">
        <v>9880</v>
      </c>
      <c r="BYU145" s="698"/>
      <c r="BYV145" s="698"/>
      <c r="BYW145" s="488"/>
      <c r="BYX145" s="488"/>
      <c r="BYY145" s="488"/>
      <c r="BYZ145" s="488"/>
      <c r="BZA145" s="488"/>
      <c r="BZB145" s="697" t="s">
        <v>9880</v>
      </c>
      <c r="BZC145" s="698"/>
      <c r="BZD145" s="698"/>
      <c r="BZE145" s="488"/>
      <c r="BZF145" s="488"/>
      <c r="BZG145" s="488"/>
      <c r="BZH145" s="488"/>
      <c r="BZI145" s="488"/>
      <c r="BZJ145" s="697" t="s">
        <v>9880</v>
      </c>
      <c r="BZK145" s="698"/>
      <c r="BZL145" s="698"/>
      <c r="BZM145" s="488"/>
      <c r="BZN145" s="488"/>
      <c r="BZO145" s="488"/>
      <c r="BZP145" s="488"/>
      <c r="BZQ145" s="488"/>
      <c r="BZR145" s="697" t="s">
        <v>9880</v>
      </c>
      <c r="BZS145" s="698"/>
      <c r="BZT145" s="698"/>
      <c r="BZU145" s="488"/>
      <c r="BZV145" s="488"/>
      <c r="BZW145" s="488"/>
      <c r="BZX145" s="488"/>
      <c r="BZY145" s="488"/>
      <c r="BZZ145" s="697" t="s">
        <v>9880</v>
      </c>
      <c r="CAA145" s="698"/>
      <c r="CAB145" s="698"/>
      <c r="CAC145" s="488"/>
      <c r="CAD145" s="488"/>
      <c r="CAE145" s="488"/>
      <c r="CAF145" s="488"/>
      <c r="CAG145" s="488"/>
      <c r="CAH145" s="697" t="s">
        <v>9880</v>
      </c>
      <c r="CAI145" s="698"/>
      <c r="CAJ145" s="698"/>
      <c r="CAK145" s="488"/>
      <c r="CAL145" s="488"/>
      <c r="CAM145" s="488"/>
      <c r="CAN145" s="488"/>
      <c r="CAO145" s="488"/>
      <c r="CAP145" s="697" t="s">
        <v>9880</v>
      </c>
      <c r="CAQ145" s="698"/>
      <c r="CAR145" s="698"/>
      <c r="CAS145" s="488"/>
      <c r="CAT145" s="488"/>
      <c r="CAU145" s="488"/>
      <c r="CAV145" s="488"/>
      <c r="CAW145" s="488"/>
      <c r="CAX145" s="697" t="s">
        <v>9880</v>
      </c>
      <c r="CAY145" s="698"/>
      <c r="CAZ145" s="698"/>
      <c r="CBA145" s="488"/>
      <c r="CBB145" s="488"/>
      <c r="CBC145" s="488"/>
      <c r="CBD145" s="488"/>
      <c r="CBE145" s="488"/>
      <c r="CBF145" s="697" t="s">
        <v>9880</v>
      </c>
      <c r="CBG145" s="698"/>
      <c r="CBH145" s="698"/>
      <c r="CBI145" s="488"/>
      <c r="CBJ145" s="488"/>
      <c r="CBK145" s="488"/>
      <c r="CBL145" s="488"/>
      <c r="CBM145" s="488"/>
      <c r="CBN145" s="697" t="s">
        <v>9880</v>
      </c>
      <c r="CBO145" s="698"/>
      <c r="CBP145" s="698"/>
      <c r="CBQ145" s="488"/>
      <c r="CBR145" s="488"/>
      <c r="CBS145" s="488"/>
      <c r="CBT145" s="488"/>
      <c r="CBU145" s="488"/>
      <c r="CBV145" s="697" t="s">
        <v>9880</v>
      </c>
      <c r="CBW145" s="698"/>
      <c r="CBX145" s="698"/>
      <c r="CBY145" s="488"/>
      <c r="CBZ145" s="488"/>
      <c r="CCA145" s="488"/>
      <c r="CCB145" s="488"/>
      <c r="CCC145" s="488"/>
      <c r="CCD145" s="697" t="s">
        <v>9880</v>
      </c>
      <c r="CCE145" s="698"/>
      <c r="CCF145" s="698"/>
      <c r="CCG145" s="488"/>
      <c r="CCH145" s="488"/>
      <c r="CCI145" s="488"/>
      <c r="CCJ145" s="488"/>
      <c r="CCK145" s="488"/>
      <c r="CCL145" s="697" t="s">
        <v>9880</v>
      </c>
      <c r="CCM145" s="698"/>
      <c r="CCN145" s="698"/>
      <c r="CCO145" s="488"/>
      <c r="CCP145" s="488"/>
      <c r="CCQ145" s="488"/>
      <c r="CCR145" s="488"/>
      <c r="CCS145" s="488"/>
      <c r="CCT145" s="697" t="s">
        <v>9880</v>
      </c>
      <c r="CCU145" s="698"/>
      <c r="CCV145" s="698"/>
      <c r="CCW145" s="488"/>
      <c r="CCX145" s="488"/>
      <c r="CCY145" s="488"/>
      <c r="CCZ145" s="488"/>
      <c r="CDA145" s="488"/>
      <c r="CDB145" s="697" t="s">
        <v>9880</v>
      </c>
      <c r="CDC145" s="698"/>
      <c r="CDD145" s="698"/>
      <c r="CDE145" s="488"/>
      <c r="CDF145" s="488"/>
      <c r="CDG145" s="488"/>
      <c r="CDH145" s="488"/>
      <c r="CDI145" s="488"/>
      <c r="CDJ145" s="697" t="s">
        <v>9880</v>
      </c>
      <c r="CDK145" s="698"/>
      <c r="CDL145" s="698"/>
      <c r="CDM145" s="488"/>
      <c r="CDN145" s="488"/>
      <c r="CDO145" s="488"/>
      <c r="CDP145" s="488"/>
      <c r="CDQ145" s="488"/>
      <c r="CDR145" s="697" t="s">
        <v>9880</v>
      </c>
      <c r="CDS145" s="698"/>
      <c r="CDT145" s="698"/>
      <c r="CDU145" s="488"/>
      <c r="CDV145" s="488"/>
      <c r="CDW145" s="488"/>
      <c r="CDX145" s="488"/>
      <c r="CDY145" s="488"/>
      <c r="CDZ145" s="697" t="s">
        <v>9880</v>
      </c>
      <c r="CEA145" s="698"/>
      <c r="CEB145" s="698"/>
      <c r="CEC145" s="488"/>
      <c r="CED145" s="488"/>
      <c r="CEE145" s="488"/>
      <c r="CEF145" s="488"/>
      <c r="CEG145" s="488"/>
      <c r="CEH145" s="697" t="s">
        <v>9880</v>
      </c>
      <c r="CEI145" s="698"/>
      <c r="CEJ145" s="698"/>
      <c r="CEK145" s="488"/>
      <c r="CEL145" s="488"/>
      <c r="CEM145" s="488"/>
      <c r="CEN145" s="488"/>
      <c r="CEO145" s="488"/>
      <c r="CEP145" s="697" t="s">
        <v>9880</v>
      </c>
      <c r="CEQ145" s="698"/>
      <c r="CER145" s="698"/>
      <c r="CES145" s="488"/>
      <c r="CET145" s="488"/>
      <c r="CEU145" s="488"/>
      <c r="CEV145" s="488"/>
      <c r="CEW145" s="488"/>
      <c r="CEX145" s="697" t="s">
        <v>9880</v>
      </c>
      <c r="CEY145" s="698"/>
      <c r="CEZ145" s="698"/>
      <c r="CFA145" s="488"/>
      <c r="CFB145" s="488"/>
      <c r="CFC145" s="488"/>
      <c r="CFD145" s="488"/>
      <c r="CFE145" s="488"/>
      <c r="CFF145" s="697" t="s">
        <v>9880</v>
      </c>
      <c r="CFG145" s="698"/>
      <c r="CFH145" s="698"/>
      <c r="CFI145" s="488"/>
      <c r="CFJ145" s="488"/>
      <c r="CFK145" s="488"/>
      <c r="CFL145" s="488"/>
      <c r="CFM145" s="488"/>
      <c r="CFN145" s="697" t="s">
        <v>9880</v>
      </c>
      <c r="CFO145" s="698"/>
      <c r="CFP145" s="698"/>
      <c r="CFQ145" s="488"/>
      <c r="CFR145" s="488"/>
      <c r="CFS145" s="488"/>
      <c r="CFT145" s="488"/>
      <c r="CFU145" s="488"/>
      <c r="CFV145" s="697" t="s">
        <v>9880</v>
      </c>
      <c r="CFW145" s="698"/>
      <c r="CFX145" s="698"/>
      <c r="CFY145" s="488"/>
      <c r="CFZ145" s="488"/>
      <c r="CGA145" s="488"/>
      <c r="CGB145" s="488"/>
      <c r="CGC145" s="488"/>
      <c r="CGD145" s="697" t="s">
        <v>9880</v>
      </c>
      <c r="CGE145" s="698"/>
      <c r="CGF145" s="698"/>
      <c r="CGG145" s="488"/>
      <c r="CGH145" s="488"/>
      <c r="CGI145" s="488"/>
      <c r="CGJ145" s="488"/>
      <c r="CGK145" s="488"/>
      <c r="CGL145" s="697" t="s">
        <v>9880</v>
      </c>
      <c r="CGM145" s="698"/>
      <c r="CGN145" s="698"/>
      <c r="CGO145" s="488"/>
      <c r="CGP145" s="488"/>
      <c r="CGQ145" s="488"/>
      <c r="CGR145" s="488"/>
      <c r="CGS145" s="488"/>
      <c r="CGT145" s="697" t="s">
        <v>9880</v>
      </c>
      <c r="CGU145" s="698"/>
      <c r="CGV145" s="698"/>
      <c r="CGW145" s="488"/>
      <c r="CGX145" s="488"/>
      <c r="CGY145" s="488"/>
      <c r="CGZ145" s="488"/>
      <c r="CHA145" s="488"/>
      <c r="CHB145" s="697" t="s">
        <v>9880</v>
      </c>
      <c r="CHC145" s="698"/>
      <c r="CHD145" s="698"/>
      <c r="CHE145" s="488"/>
      <c r="CHF145" s="488"/>
      <c r="CHG145" s="488"/>
      <c r="CHH145" s="488"/>
      <c r="CHI145" s="488"/>
      <c r="CHJ145" s="697" t="s">
        <v>9880</v>
      </c>
      <c r="CHK145" s="698"/>
      <c r="CHL145" s="698"/>
      <c r="CHM145" s="488"/>
      <c r="CHN145" s="488"/>
      <c r="CHO145" s="488"/>
      <c r="CHP145" s="488"/>
      <c r="CHQ145" s="488"/>
      <c r="CHR145" s="697" t="s">
        <v>9880</v>
      </c>
      <c r="CHS145" s="698"/>
      <c r="CHT145" s="698"/>
      <c r="CHU145" s="488"/>
      <c r="CHV145" s="488"/>
      <c r="CHW145" s="488"/>
      <c r="CHX145" s="488"/>
      <c r="CHY145" s="488"/>
      <c r="CHZ145" s="697" t="s">
        <v>9880</v>
      </c>
      <c r="CIA145" s="698"/>
      <c r="CIB145" s="698"/>
      <c r="CIC145" s="488"/>
      <c r="CID145" s="488"/>
      <c r="CIE145" s="488"/>
      <c r="CIF145" s="488"/>
      <c r="CIG145" s="488"/>
      <c r="CIH145" s="697" t="s">
        <v>9880</v>
      </c>
      <c r="CII145" s="698"/>
      <c r="CIJ145" s="698"/>
      <c r="CIK145" s="488"/>
      <c r="CIL145" s="488"/>
      <c r="CIM145" s="488"/>
      <c r="CIN145" s="488"/>
      <c r="CIO145" s="488"/>
      <c r="CIP145" s="697" t="s">
        <v>9880</v>
      </c>
      <c r="CIQ145" s="698"/>
      <c r="CIR145" s="698"/>
      <c r="CIS145" s="488"/>
      <c r="CIT145" s="488"/>
      <c r="CIU145" s="488"/>
      <c r="CIV145" s="488"/>
      <c r="CIW145" s="488"/>
      <c r="CIX145" s="697" t="s">
        <v>9880</v>
      </c>
      <c r="CIY145" s="698"/>
      <c r="CIZ145" s="698"/>
      <c r="CJA145" s="488"/>
      <c r="CJB145" s="488"/>
      <c r="CJC145" s="488"/>
      <c r="CJD145" s="488"/>
      <c r="CJE145" s="488"/>
      <c r="CJF145" s="697" t="s">
        <v>9880</v>
      </c>
      <c r="CJG145" s="698"/>
      <c r="CJH145" s="698"/>
      <c r="CJI145" s="488"/>
      <c r="CJJ145" s="488"/>
      <c r="CJK145" s="488"/>
      <c r="CJL145" s="488"/>
      <c r="CJM145" s="488"/>
      <c r="CJN145" s="697" t="s">
        <v>9880</v>
      </c>
      <c r="CJO145" s="698"/>
      <c r="CJP145" s="698"/>
      <c r="CJQ145" s="488"/>
      <c r="CJR145" s="488"/>
      <c r="CJS145" s="488"/>
      <c r="CJT145" s="488"/>
      <c r="CJU145" s="488"/>
      <c r="CJV145" s="697" t="s">
        <v>9880</v>
      </c>
      <c r="CJW145" s="698"/>
      <c r="CJX145" s="698"/>
      <c r="CJY145" s="488"/>
      <c r="CJZ145" s="488"/>
      <c r="CKA145" s="488"/>
      <c r="CKB145" s="488"/>
      <c r="CKC145" s="488"/>
      <c r="CKD145" s="697" t="s">
        <v>9880</v>
      </c>
      <c r="CKE145" s="698"/>
      <c r="CKF145" s="698"/>
      <c r="CKG145" s="488"/>
      <c r="CKH145" s="488"/>
      <c r="CKI145" s="488"/>
      <c r="CKJ145" s="488"/>
      <c r="CKK145" s="488"/>
      <c r="CKL145" s="697" t="s">
        <v>9880</v>
      </c>
      <c r="CKM145" s="698"/>
      <c r="CKN145" s="698"/>
      <c r="CKO145" s="488"/>
      <c r="CKP145" s="488"/>
      <c r="CKQ145" s="488"/>
      <c r="CKR145" s="488"/>
      <c r="CKS145" s="488"/>
      <c r="CKT145" s="697" t="s">
        <v>9880</v>
      </c>
      <c r="CKU145" s="698"/>
      <c r="CKV145" s="698"/>
      <c r="CKW145" s="488"/>
      <c r="CKX145" s="488"/>
      <c r="CKY145" s="488"/>
      <c r="CKZ145" s="488"/>
      <c r="CLA145" s="488"/>
      <c r="CLB145" s="697" t="s">
        <v>9880</v>
      </c>
      <c r="CLC145" s="698"/>
      <c r="CLD145" s="698"/>
      <c r="CLE145" s="488"/>
      <c r="CLF145" s="488"/>
      <c r="CLG145" s="488"/>
      <c r="CLH145" s="488"/>
      <c r="CLI145" s="488"/>
      <c r="CLJ145" s="697" t="s">
        <v>9880</v>
      </c>
      <c r="CLK145" s="698"/>
      <c r="CLL145" s="698"/>
      <c r="CLM145" s="488"/>
      <c r="CLN145" s="488"/>
      <c r="CLO145" s="488"/>
      <c r="CLP145" s="488"/>
      <c r="CLQ145" s="488"/>
      <c r="CLR145" s="697" t="s">
        <v>9880</v>
      </c>
      <c r="CLS145" s="698"/>
      <c r="CLT145" s="698"/>
      <c r="CLU145" s="488"/>
      <c r="CLV145" s="488"/>
      <c r="CLW145" s="488"/>
      <c r="CLX145" s="488"/>
      <c r="CLY145" s="488"/>
      <c r="CLZ145" s="697" t="s">
        <v>9880</v>
      </c>
      <c r="CMA145" s="698"/>
      <c r="CMB145" s="698"/>
      <c r="CMC145" s="488"/>
      <c r="CMD145" s="488"/>
      <c r="CME145" s="488"/>
      <c r="CMF145" s="488"/>
      <c r="CMG145" s="488"/>
      <c r="CMH145" s="697" t="s">
        <v>9880</v>
      </c>
      <c r="CMI145" s="698"/>
      <c r="CMJ145" s="698"/>
      <c r="CMK145" s="488"/>
      <c r="CML145" s="488"/>
      <c r="CMM145" s="488"/>
      <c r="CMN145" s="488"/>
      <c r="CMO145" s="488"/>
      <c r="CMP145" s="697" t="s">
        <v>9880</v>
      </c>
      <c r="CMQ145" s="698"/>
      <c r="CMR145" s="698"/>
      <c r="CMS145" s="488"/>
      <c r="CMT145" s="488"/>
      <c r="CMU145" s="488"/>
      <c r="CMV145" s="488"/>
      <c r="CMW145" s="488"/>
      <c r="CMX145" s="697" t="s">
        <v>9880</v>
      </c>
      <c r="CMY145" s="698"/>
      <c r="CMZ145" s="698"/>
      <c r="CNA145" s="488"/>
      <c r="CNB145" s="488"/>
      <c r="CNC145" s="488"/>
      <c r="CND145" s="488"/>
      <c r="CNE145" s="488"/>
      <c r="CNF145" s="697" t="s">
        <v>9880</v>
      </c>
      <c r="CNG145" s="698"/>
      <c r="CNH145" s="698"/>
      <c r="CNI145" s="488"/>
      <c r="CNJ145" s="488"/>
      <c r="CNK145" s="488"/>
      <c r="CNL145" s="488"/>
      <c r="CNM145" s="488"/>
      <c r="CNN145" s="697" t="s">
        <v>9880</v>
      </c>
      <c r="CNO145" s="698"/>
      <c r="CNP145" s="698"/>
      <c r="CNQ145" s="488"/>
      <c r="CNR145" s="488"/>
      <c r="CNS145" s="488"/>
      <c r="CNT145" s="488"/>
      <c r="CNU145" s="488"/>
      <c r="CNV145" s="697" t="s">
        <v>9880</v>
      </c>
      <c r="CNW145" s="698"/>
      <c r="CNX145" s="698"/>
      <c r="CNY145" s="488"/>
      <c r="CNZ145" s="488"/>
      <c r="COA145" s="488"/>
      <c r="COB145" s="488"/>
      <c r="COC145" s="488"/>
      <c r="COD145" s="697" t="s">
        <v>9880</v>
      </c>
      <c r="COE145" s="698"/>
      <c r="COF145" s="698"/>
      <c r="COG145" s="488"/>
      <c r="COH145" s="488"/>
      <c r="COI145" s="488"/>
      <c r="COJ145" s="488"/>
      <c r="COK145" s="488"/>
      <c r="COL145" s="697" t="s">
        <v>9880</v>
      </c>
      <c r="COM145" s="698"/>
      <c r="CON145" s="698"/>
      <c r="COO145" s="488"/>
      <c r="COP145" s="488"/>
      <c r="COQ145" s="488"/>
      <c r="COR145" s="488"/>
      <c r="COS145" s="488"/>
      <c r="COT145" s="697" t="s">
        <v>9880</v>
      </c>
      <c r="COU145" s="698"/>
      <c r="COV145" s="698"/>
      <c r="COW145" s="488"/>
      <c r="COX145" s="488"/>
      <c r="COY145" s="488"/>
      <c r="COZ145" s="488"/>
      <c r="CPA145" s="488"/>
      <c r="CPB145" s="697" t="s">
        <v>9880</v>
      </c>
      <c r="CPC145" s="698"/>
      <c r="CPD145" s="698"/>
      <c r="CPE145" s="488"/>
      <c r="CPF145" s="488"/>
      <c r="CPG145" s="488"/>
      <c r="CPH145" s="488"/>
      <c r="CPI145" s="488"/>
      <c r="CPJ145" s="697" t="s">
        <v>9880</v>
      </c>
      <c r="CPK145" s="698"/>
      <c r="CPL145" s="698"/>
      <c r="CPM145" s="488"/>
      <c r="CPN145" s="488"/>
      <c r="CPO145" s="488"/>
      <c r="CPP145" s="488"/>
      <c r="CPQ145" s="488"/>
      <c r="CPR145" s="697" t="s">
        <v>9880</v>
      </c>
      <c r="CPS145" s="698"/>
      <c r="CPT145" s="698"/>
      <c r="CPU145" s="488"/>
      <c r="CPV145" s="488"/>
      <c r="CPW145" s="488"/>
      <c r="CPX145" s="488"/>
      <c r="CPY145" s="488"/>
      <c r="CPZ145" s="697" t="s">
        <v>9880</v>
      </c>
      <c r="CQA145" s="698"/>
      <c r="CQB145" s="698"/>
      <c r="CQC145" s="488"/>
      <c r="CQD145" s="488"/>
      <c r="CQE145" s="488"/>
      <c r="CQF145" s="488"/>
      <c r="CQG145" s="488"/>
      <c r="CQH145" s="697" t="s">
        <v>9880</v>
      </c>
      <c r="CQI145" s="698"/>
      <c r="CQJ145" s="698"/>
      <c r="CQK145" s="488"/>
      <c r="CQL145" s="488"/>
      <c r="CQM145" s="488"/>
      <c r="CQN145" s="488"/>
      <c r="CQO145" s="488"/>
      <c r="CQP145" s="697" t="s">
        <v>9880</v>
      </c>
      <c r="CQQ145" s="698"/>
      <c r="CQR145" s="698"/>
      <c r="CQS145" s="488"/>
      <c r="CQT145" s="488"/>
      <c r="CQU145" s="488"/>
      <c r="CQV145" s="488"/>
      <c r="CQW145" s="488"/>
      <c r="CQX145" s="697" t="s">
        <v>9880</v>
      </c>
      <c r="CQY145" s="698"/>
      <c r="CQZ145" s="698"/>
      <c r="CRA145" s="488"/>
      <c r="CRB145" s="488"/>
      <c r="CRC145" s="488"/>
      <c r="CRD145" s="488"/>
      <c r="CRE145" s="488"/>
      <c r="CRF145" s="697" t="s">
        <v>9880</v>
      </c>
      <c r="CRG145" s="698"/>
      <c r="CRH145" s="698"/>
      <c r="CRI145" s="488"/>
      <c r="CRJ145" s="488"/>
      <c r="CRK145" s="488"/>
      <c r="CRL145" s="488"/>
      <c r="CRM145" s="488"/>
      <c r="CRN145" s="697" t="s">
        <v>9880</v>
      </c>
      <c r="CRO145" s="698"/>
      <c r="CRP145" s="698"/>
      <c r="CRQ145" s="488"/>
      <c r="CRR145" s="488"/>
      <c r="CRS145" s="488"/>
      <c r="CRT145" s="488"/>
      <c r="CRU145" s="488"/>
      <c r="CRV145" s="697" t="s">
        <v>9880</v>
      </c>
      <c r="CRW145" s="698"/>
      <c r="CRX145" s="698"/>
      <c r="CRY145" s="488"/>
      <c r="CRZ145" s="488"/>
      <c r="CSA145" s="488"/>
      <c r="CSB145" s="488"/>
      <c r="CSC145" s="488"/>
      <c r="CSD145" s="697" t="s">
        <v>9880</v>
      </c>
      <c r="CSE145" s="698"/>
      <c r="CSF145" s="698"/>
      <c r="CSG145" s="488"/>
      <c r="CSH145" s="488"/>
      <c r="CSI145" s="488"/>
      <c r="CSJ145" s="488"/>
      <c r="CSK145" s="488"/>
      <c r="CSL145" s="697" t="s">
        <v>9880</v>
      </c>
      <c r="CSM145" s="698"/>
      <c r="CSN145" s="698"/>
      <c r="CSO145" s="488"/>
      <c r="CSP145" s="488"/>
      <c r="CSQ145" s="488"/>
      <c r="CSR145" s="488"/>
      <c r="CSS145" s="488"/>
      <c r="CST145" s="697" t="s">
        <v>9880</v>
      </c>
      <c r="CSU145" s="698"/>
      <c r="CSV145" s="698"/>
      <c r="CSW145" s="488"/>
      <c r="CSX145" s="488"/>
      <c r="CSY145" s="488"/>
      <c r="CSZ145" s="488"/>
      <c r="CTA145" s="488"/>
      <c r="CTB145" s="697" t="s">
        <v>9880</v>
      </c>
      <c r="CTC145" s="698"/>
      <c r="CTD145" s="698"/>
      <c r="CTE145" s="488"/>
      <c r="CTF145" s="488"/>
      <c r="CTG145" s="488"/>
      <c r="CTH145" s="488"/>
      <c r="CTI145" s="488"/>
      <c r="CTJ145" s="697" t="s">
        <v>9880</v>
      </c>
      <c r="CTK145" s="698"/>
      <c r="CTL145" s="698"/>
      <c r="CTM145" s="488"/>
      <c r="CTN145" s="488"/>
      <c r="CTO145" s="488"/>
      <c r="CTP145" s="488"/>
      <c r="CTQ145" s="488"/>
      <c r="CTR145" s="697" t="s">
        <v>9880</v>
      </c>
      <c r="CTS145" s="698"/>
      <c r="CTT145" s="698"/>
      <c r="CTU145" s="488"/>
      <c r="CTV145" s="488"/>
      <c r="CTW145" s="488"/>
      <c r="CTX145" s="488"/>
      <c r="CTY145" s="488"/>
      <c r="CTZ145" s="697" t="s">
        <v>9880</v>
      </c>
      <c r="CUA145" s="698"/>
      <c r="CUB145" s="698"/>
      <c r="CUC145" s="488"/>
      <c r="CUD145" s="488"/>
      <c r="CUE145" s="488"/>
      <c r="CUF145" s="488"/>
      <c r="CUG145" s="488"/>
      <c r="CUH145" s="697" t="s">
        <v>9880</v>
      </c>
      <c r="CUI145" s="698"/>
      <c r="CUJ145" s="698"/>
      <c r="CUK145" s="488"/>
      <c r="CUL145" s="488"/>
      <c r="CUM145" s="488"/>
      <c r="CUN145" s="488"/>
      <c r="CUO145" s="488"/>
      <c r="CUP145" s="697" t="s">
        <v>9880</v>
      </c>
      <c r="CUQ145" s="698"/>
      <c r="CUR145" s="698"/>
      <c r="CUS145" s="488"/>
      <c r="CUT145" s="488"/>
      <c r="CUU145" s="488"/>
      <c r="CUV145" s="488"/>
      <c r="CUW145" s="488"/>
      <c r="CUX145" s="697" t="s">
        <v>9880</v>
      </c>
      <c r="CUY145" s="698"/>
      <c r="CUZ145" s="698"/>
      <c r="CVA145" s="488"/>
      <c r="CVB145" s="488"/>
      <c r="CVC145" s="488"/>
      <c r="CVD145" s="488"/>
      <c r="CVE145" s="488"/>
      <c r="CVF145" s="697" t="s">
        <v>9880</v>
      </c>
      <c r="CVG145" s="698"/>
      <c r="CVH145" s="698"/>
      <c r="CVI145" s="488"/>
      <c r="CVJ145" s="488"/>
      <c r="CVK145" s="488"/>
      <c r="CVL145" s="488"/>
      <c r="CVM145" s="488"/>
      <c r="CVN145" s="697" t="s">
        <v>9880</v>
      </c>
      <c r="CVO145" s="698"/>
      <c r="CVP145" s="698"/>
      <c r="CVQ145" s="488"/>
      <c r="CVR145" s="488"/>
      <c r="CVS145" s="488"/>
      <c r="CVT145" s="488"/>
      <c r="CVU145" s="488"/>
      <c r="CVV145" s="697" t="s">
        <v>9880</v>
      </c>
      <c r="CVW145" s="698"/>
      <c r="CVX145" s="698"/>
      <c r="CVY145" s="488"/>
      <c r="CVZ145" s="488"/>
      <c r="CWA145" s="488"/>
      <c r="CWB145" s="488"/>
      <c r="CWC145" s="488"/>
      <c r="CWD145" s="697" t="s">
        <v>9880</v>
      </c>
      <c r="CWE145" s="698"/>
      <c r="CWF145" s="698"/>
      <c r="CWG145" s="488"/>
      <c r="CWH145" s="488"/>
      <c r="CWI145" s="488"/>
      <c r="CWJ145" s="488"/>
      <c r="CWK145" s="488"/>
      <c r="CWL145" s="697" t="s">
        <v>9880</v>
      </c>
      <c r="CWM145" s="698"/>
      <c r="CWN145" s="698"/>
      <c r="CWO145" s="488"/>
      <c r="CWP145" s="488"/>
      <c r="CWQ145" s="488"/>
      <c r="CWR145" s="488"/>
      <c r="CWS145" s="488"/>
      <c r="CWT145" s="697" t="s">
        <v>9880</v>
      </c>
      <c r="CWU145" s="698"/>
      <c r="CWV145" s="698"/>
      <c r="CWW145" s="488"/>
      <c r="CWX145" s="488"/>
      <c r="CWY145" s="488"/>
      <c r="CWZ145" s="488"/>
      <c r="CXA145" s="488"/>
      <c r="CXB145" s="697" t="s">
        <v>9880</v>
      </c>
      <c r="CXC145" s="698"/>
      <c r="CXD145" s="698"/>
      <c r="CXE145" s="488"/>
      <c r="CXF145" s="488"/>
      <c r="CXG145" s="488"/>
      <c r="CXH145" s="488"/>
      <c r="CXI145" s="488"/>
      <c r="CXJ145" s="697" t="s">
        <v>9880</v>
      </c>
      <c r="CXK145" s="698"/>
      <c r="CXL145" s="698"/>
      <c r="CXM145" s="488"/>
      <c r="CXN145" s="488"/>
      <c r="CXO145" s="488"/>
      <c r="CXP145" s="488"/>
      <c r="CXQ145" s="488"/>
      <c r="CXR145" s="697" t="s">
        <v>9880</v>
      </c>
      <c r="CXS145" s="698"/>
      <c r="CXT145" s="698"/>
      <c r="CXU145" s="488"/>
      <c r="CXV145" s="488"/>
      <c r="CXW145" s="488"/>
      <c r="CXX145" s="488"/>
      <c r="CXY145" s="488"/>
      <c r="CXZ145" s="697" t="s">
        <v>9880</v>
      </c>
      <c r="CYA145" s="698"/>
      <c r="CYB145" s="698"/>
      <c r="CYC145" s="488"/>
      <c r="CYD145" s="488"/>
      <c r="CYE145" s="488"/>
      <c r="CYF145" s="488"/>
      <c r="CYG145" s="488"/>
      <c r="CYH145" s="697" t="s">
        <v>9880</v>
      </c>
      <c r="CYI145" s="698"/>
      <c r="CYJ145" s="698"/>
      <c r="CYK145" s="488"/>
      <c r="CYL145" s="488"/>
      <c r="CYM145" s="488"/>
      <c r="CYN145" s="488"/>
      <c r="CYO145" s="488"/>
      <c r="CYP145" s="697" t="s">
        <v>9880</v>
      </c>
      <c r="CYQ145" s="698"/>
      <c r="CYR145" s="698"/>
      <c r="CYS145" s="488"/>
      <c r="CYT145" s="488"/>
      <c r="CYU145" s="488"/>
      <c r="CYV145" s="488"/>
      <c r="CYW145" s="488"/>
      <c r="CYX145" s="697" t="s">
        <v>9880</v>
      </c>
      <c r="CYY145" s="698"/>
      <c r="CYZ145" s="698"/>
      <c r="CZA145" s="488"/>
      <c r="CZB145" s="488"/>
      <c r="CZC145" s="488"/>
      <c r="CZD145" s="488"/>
      <c r="CZE145" s="488"/>
      <c r="CZF145" s="697" t="s">
        <v>9880</v>
      </c>
      <c r="CZG145" s="698"/>
      <c r="CZH145" s="698"/>
      <c r="CZI145" s="488"/>
      <c r="CZJ145" s="488"/>
      <c r="CZK145" s="488"/>
      <c r="CZL145" s="488"/>
      <c r="CZM145" s="488"/>
      <c r="CZN145" s="697" t="s">
        <v>9880</v>
      </c>
      <c r="CZO145" s="698"/>
      <c r="CZP145" s="698"/>
      <c r="CZQ145" s="488"/>
      <c r="CZR145" s="488"/>
      <c r="CZS145" s="488"/>
      <c r="CZT145" s="488"/>
      <c r="CZU145" s="488"/>
      <c r="CZV145" s="697" t="s">
        <v>9880</v>
      </c>
      <c r="CZW145" s="698"/>
      <c r="CZX145" s="698"/>
      <c r="CZY145" s="488"/>
      <c r="CZZ145" s="488"/>
      <c r="DAA145" s="488"/>
      <c r="DAB145" s="488"/>
      <c r="DAC145" s="488"/>
      <c r="DAD145" s="697" t="s">
        <v>9880</v>
      </c>
      <c r="DAE145" s="698"/>
      <c r="DAF145" s="698"/>
      <c r="DAG145" s="488"/>
      <c r="DAH145" s="488"/>
      <c r="DAI145" s="488"/>
      <c r="DAJ145" s="488"/>
      <c r="DAK145" s="488"/>
      <c r="DAL145" s="697" t="s">
        <v>9880</v>
      </c>
      <c r="DAM145" s="698"/>
      <c r="DAN145" s="698"/>
      <c r="DAO145" s="488"/>
      <c r="DAP145" s="488"/>
      <c r="DAQ145" s="488"/>
      <c r="DAR145" s="488"/>
      <c r="DAS145" s="488"/>
      <c r="DAT145" s="697" t="s">
        <v>9880</v>
      </c>
      <c r="DAU145" s="698"/>
      <c r="DAV145" s="698"/>
      <c r="DAW145" s="488"/>
      <c r="DAX145" s="488"/>
      <c r="DAY145" s="488"/>
      <c r="DAZ145" s="488"/>
      <c r="DBA145" s="488"/>
      <c r="DBB145" s="697" t="s">
        <v>9880</v>
      </c>
      <c r="DBC145" s="698"/>
      <c r="DBD145" s="698"/>
      <c r="DBE145" s="488"/>
      <c r="DBF145" s="488"/>
      <c r="DBG145" s="488"/>
      <c r="DBH145" s="488"/>
      <c r="DBI145" s="488"/>
      <c r="DBJ145" s="697" t="s">
        <v>9880</v>
      </c>
      <c r="DBK145" s="698"/>
      <c r="DBL145" s="698"/>
      <c r="DBM145" s="488"/>
      <c r="DBN145" s="488"/>
      <c r="DBO145" s="488"/>
      <c r="DBP145" s="488"/>
      <c r="DBQ145" s="488"/>
      <c r="DBR145" s="697" t="s">
        <v>9880</v>
      </c>
      <c r="DBS145" s="698"/>
      <c r="DBT145" s="698"/>
      <c r="DBU145" s="488"/>
      <c r="DBV145" s="488"/>
      <c r="DBW145" s="488"/>
      <c r="DBX145" s="488"/>
      <c r="DBY145" s="488"/>
      <c r="DBZ145" s="697" t="s">
        <v>9880</v>
      </c>
      <c r="DCA145" s="698"/>
      <c r="DCB145" s="698"/>
      <c r="DCC145" s="488"/>
      <c r="DCD145" s="488"/>
      <c r="DCE145" s="488"/>
      <c r="DCF145" s="488"/>
      <c r="DCG145" s="488"/>
      <c r="DCH145" s="697" t="s">
        <v>9880</v>
      </c>
      <c r="DCI145" s="698"/>
      <c r="DCJ145" s="698"/>
      <c r="DCK145" s="488"/>
      <c r="DCL145" s="488"/>
      <c r="DCM145" s="488"/>
      <c r="DCN145" s="488"/>
      <c r="DCO145" s="488"/>
      <c r="DCP145" s="697" t="s">
        <v>9880</v>
      </c>
      <c r="DCQ145" s="698"/>
      <c r="DCR145" s="698"/>
      <c r="DCS145" s="488"/>
      <c r="DCT145" s="488"/>
      <c r="DCU145" s="488"/>
      <c r="DCV145" s="488"/>
      <c r="DCW145" s="488"/>
      <c r="DCX145" s="697" t="s">
        <v>9880</v>
      </c>
      <c r="DCY145" s="698"/>
      <c r="DCZ145" s="698"/>
      <c r="DDA145" s="488"/>
      <c r="DDB145" s="488"/>
      <c r="DDC145" s="488"/>
      <c r="DDD145" s="488"/>
      <c r="DDE145" s="488"/>
      <c r="DDF145" s="697" t="s">
        <v>9880</v>
      </c>
      <c r="DDG145" s="698"/>
      <c r="DDH145" s="698"/>
      <c r="DDI145" s="488"/>
      <c r="DDJ145" s="488"/>
      <c r="DDK145" s="488"/>
      <c r="DDL145" s="488"/>
      <c r="DDM145" s="488"/>
      <c r="DDN145" s="697" t="s">
        <v>9880</v>
      </c>
      <c r="DDO145" s="698"/>
      <c r="DDP145" s="698"/>
      <c r="DDQ145" s="488"/>
      <c r="DDR145" s="488"/>
      <c r="DDS145" s="488"/>
      <c r="DDT145" s="488"/>
      <c r="DDU145" s="488"/>
      <c r="DDV145" s="697" t="s">
        <v>9880</v>
      </c>
      <c r="DDW145" s="698"/>
      <c r="DDX145" s="698"/>
      <c r="DDY145" s="488"/>
      <c r="DDZ145" s="488"/>
      <c r="DEA145" s="488"/>
      <c r="DEB145" s="488"/>
      <c r="DEC145" s="488"/>
      <c r="DED145" s="697" t="s">
        <v>9880</v>
      </c>
      <c r="DEE145" s="698"/>
      <c r="DEF145" s="698"/>
      <c r="DEG145" s="488"/>
      <c r="DEH145" s="488"/>
      <c r="DEI145" s="488"/>
      <c r="DEJ145" s="488"/>
      <c r="DEK145" s="488"/>
      <c r="DEL145" s="697" t="s">
        <v>9880</v>
      </c>
      <c r="DEM145" s="698"/>
      <c r="DEN145" s="698"/>
      <c r="DEO145" s="488"/>
      <c r="DEP145" s="488"/>
      <c r="DEQ145" s="488"/>
      <c r="DER145" s="488"/>
      <c r="DES145" s="488"/>
      <c r="DET145" s="697" t="s">
        <v>9880</v>
      </c>
      <c r="DEU145" s="698"/>
      <c r="DEV145" s="698"/>
      <c r="DEW145" s="488"/>
      <c r="DEX145" s="488"/>
      <c r="DEY145" s="488"/>
      <c r="DEZ145" s="488"/>
      <c r="DFA145" s="488"/>
      <c r="DFB145" s="697" t="s">
        <v>9880</v>
      </c>
      <c r="DFC145" s="698"/>
      <c r="DFD145" s="698"/>
      <c r="DFE145" s="488"/>
      <c r="DFF145" s="488"/>
      <c r="DFG145" s="488"/>
      <c r="DFH145" s="488"/>
      <c r="DFI145" s="488"/>
      <c r="DFJ145" s="697" t="s">
        <v>9880</v>
      </c>
      <c r="DFK145" s="698"/>
      <c r="DFL145" s="698"/>
      <c r="DFM145" s="488"/>
      <c r="DFN145" s="488"/>
      <c r="DFO145" s="488"/>
      <c r="DFP145" s="488"/>
      <c r="DFQ145" s="488"/>
      <c r="DFR145" s="697" t="s">
        <v>9880</v>
      </c>
      <c r="DFS145" s="698"/>
      <c r="DFT145" s="698"/>
      <c r="DFU145" s="488"/>
      <c r="DFV145" s="488"/>
      <c r="DFW145" s="488"/>
      <c r="DFX145" s="488"/>
      <c r="DFY145" s="488"/>
      <c r="DFZ145" s="697" t="s">
        <v>9880</v>
      </c>
      <c r="DGA145" s="698"/>
      <c r="DGB145" s="698"/>
      <c r="DGC145" s="488"/>
      <c r="DGD145" s="488"/>
      <c r="DGE145" s="488"/>
      <c r="DGF145" s="488"/>
      <c r="DGG145" s="488"/>
      <c r="DGH145" s="697" t="s">
        <v>9880</v>
      </c>
      <c r="DGI145" s="698"/>
      <c r="DGJ145" s="698"/>
      <c r="DGK145" s="488"/>
      <c r="DGL145" s="488"/>
      <c r="DGM145" s="488"/>
      <c r="DGN145" s="488"/>
      <c r="DGO145" s="488"/>
      <c r="DGP145" s="697" t="s">
        <v>9880</v>
      </c>
      <c r="DGQ145" s="698"/>
      <c r="DGR145" s="698"/>
      <c r="DGS145" s="488"/>
      <c r="DGT145" s="488"/>
      <c r="DGU145" s="488"/>
      <c r="DGV145" s="488"/>
      <c r="DGW145" s="488"/>
      <c r="DGX145" s="697" t="s">
        <v>9880</v>
      </c>
      <c r="DGY145" s="698"/>
      <c r="DGZ145" s="698"/>
      <c r="DHA145" s="488"/>
      <c r="DHB145" s="488"/>
      <c r="DHC145" s="488"/>
      <c r="DHD145" s="488"/>
      <c r="DHE145" s="488"/>
      <c r="DHF145" s="697" t="s">
        <v>9880</v>
      </c>
      <c r="DHG145" s="698"/>
      <c r="DHH145" s="698"/>
      <c r="DHI145" s="488"/>
      <c r="DHJ145" s="488"/>
      <c r="DHK145" s="488"/>
      <c r="DHL145" s="488"/>
      <c r="DHM145" s="488"/>
      <c r="DHN145" s="697" t="s">
        <v>9880</v>
      </c>
      <c r="DHO145" s="698"/>
      <c r="DHP145" s="698"/>
      <c r="DHQ145" s="488"/>
      <c r="DHR145" s="488"/>
      <c r="DHS145" s="488"/>
      <c r="DHT145" s="488"/>
      <c r="DHU145" s="488"/>
      <c r="DHV145" s="697" t="s">
        <v>9880</v>
      </c>
      <c r="DHW145" s="698"/>
      <c r="DHX145" s="698"/>
      <c r="DHY145" s="488"/>
      <c r="DHZ145" s="488"/>
      <c r="DIA145" s="488"/>
      <c r="DIB145" s="488"/>
      <c r="DIC145" s="488"/>
      <c r="DID145" s="697" t="s">
        <v>9880</v>
      </c>
      <c r="DIE145" s="698"/>
      <c r="DIF145" s="698"/>
      <c r="DIG145" s="488"/>
      <c r="DIH145" s="488"/>
      <c r="DII145" s="488"/>
      <c r="DIJ145" s="488"/>
      <c r="DIK145" s="488"/>
      <c r="DIL145" s="697" t="s">
        <v>9880</v>
      </c>
      <c r="DIM145" s="698"/>
      <c r="DIN145" s="698"/>
      <c r="DIO145" s="488"/>
      <c r="DIP145" s="488"/>
      <c r="DIQ145" s="488"/>
      <c r="DIR145" s="488"/>
      <c r="DIS145" s="488"/>
      <c r="DIT145" s="697" t="s">
        <v>9880</v>
      </c>
      <c r="DIU145" s="698"/>
      <c r="DIV145" s="698"/>
      <c r="DIW145" s="488"/>
      <c r="DIX145" s="488"/>
      <c r="DIY145" s="488"/>
      <c r="DIZ145" s="488"/>
      <c r="DJA145" s="488"/>
      <c r="DJB145" s="697" t="s">
        <v>9880</v>
      </c>
      <c r="DJC145" s="698"/>
      <c r="DJD145" s="698"/>
      <c r="DJE145" s="488"/>
      <c r="DJF145" s="488"/>
      <c r="DJG145" s="488"/>
      <c r="DJH145" s="488"/>
      <c r="DJI145" s="488"/>
      <c r="DJJ145" s="697" t="s">
        <v>9880</v>
      </c>
      <c r="DJK145" s="698"/>
      <c r="DJL145" s="698"/>
      <c r="DJM145" s="488"/>
      <c r="DJN145" s="488"/>
      <c r="DJO145" s="488"/>
      <c r="DJP145" s="488"/>
      <c r="DJQ145" s="488"/>
      <c r="DJR145" s="697" t="s">
        <v>9880</v>
      </c>
      <c r="DJS145" s="698"/>
      <c r="DJT145" s="698"/>
      <c r="DJU145" s="488"/>
      <c r="DJV145" s="488"/>
      <c r="DJW145" s="488"/>
      <c r="DJX145" s="488"/>
      <c r="DJY145" s="488"/>
      <c r="DJZ145" s="697" t="s">
        <v>9880</v>
      </c>
      <c r="DKA145" s="698"/>
      <c r="DKB145" s="698"/>
      <c r="DKC145" s="488"/>
      <c r="DKD145" s="488"/>
      <c r="DKE145" s="488"/>
      <c r="DKF145" s="488"/>
      <c r="DKG145" s="488"/>
      <c r="DKH145" s="697" t="s">
        <v>9880</v>
      </c>
      <c r="DKI145" s="698"/>
      <c r="DKJ145" s="698"/>
      <c r="DKK145" s="488"/>
      <c r="DKL145" s="488"/>
      <c r="DKM145" s="488"/>
      <c r="DKN145" s="488"/>
      <c r="DKO145" s="488"/>
      <c r="DKP145" s="697" t="s">
        <v>9880</v>
      </c>
      <c r="DKQ145" s="698"/>
      <c r="DKR145" s="698"/>
      <c r="DKS145" s="488"/>
      <c r="DKT145" s="488"/>
      <c r="DKU145" s="488"/>
      <c r="DKV145" s="488"/>
      <c r="DKW145" s="488"/>
      <c r="DKX145" s="697" t="s">
        <v>9880</v>
      </c>
      <c r="DKY145" s="698"/>
      <c r="DKZ145" s="698"/>
      <c r="DLA145" s="488"/>
      <c r="DLB145" s="488"/>
      <c r="DLC145" s="488"/>
      <c r="DLD145" s="488"/>
      <c r="DLE145" s="488"/>
      <c r="DLF145" s="697" t="s">
        <v>9880</v>
      </c>
      <c r="DLG145" s="698"/>
      <c r="DLH145" s="698"/>
      <c r="DLI145" s="488"/>
      <c r="DLJ145" s="488"/>
      <c r="DLK145" s="488"/>
      <c r="DLL145" s="488"/>
      <c r="DLM145" s="488"/>
      <c r="DLN145" s="697" t="s">
        <v>9880</v>
      </c>
      <c r="DLO145" s="698"/>
      <c r="DLP145" s="698"/>
      <c r="DLQ145" s="488"/>
      <c r="DLR145" s="488"/>
      <c r="DLS145" s="488"/>
      <c r="DLT145" s="488"/>
      <c r="DLU145" s="488"/>
      <c r="DLV145" s="697" t="s">
        <v>9880</v>
      </c>
      <c r="DLW145" s="698"/>
      <c r="DLX145" s="698"/>
      <c r="DLY145" s="488"/>
      <c r="DLZ145" s="488"/>
      <c r="DMA145" s="488"/>
      <c r="DMB145" s="488"/>
      <c r="DMC145" s="488"/>
      <c r="DMD145" s="697" t="s">
        <v>9880</v>
      </c>
      <c r="DME145" s="698"/>
      <c r="DMF145" s="698"/>
      <c r="DMG145" s="488"/>
      <c r="DMH145" s="488"/>
      <c r="DMI145" s="488"/>
      <c r="DMJ145" s="488"/>
      <c r="DMK145" s="488"/>
      <c r="DML145" s="697" t="s">
        <v>9880</v>
      </c>
      <c r="DMM145" s="698"/>
      <c r="DMN145" s="698"/>
      <c r="DMO145" s="488"/>
      <c r="DMP145" s="488"/>
      <c r="DMQ145" s="488"/>
      <c r="DMR145" s="488"/>
      <c r="DMS145" s="488"/>
      <c r="DMT145" s="697" t="s">
        <v>9880</v>
      </c>
      <c r="DMU145" s="698"/>
      <c r="DMV145" s="698"/>
      <c r="DMW145" s="488"/>
      <c r="DMX145" s="488"/>
      <c r="DMY145" s="488"/>
      <c r="DMZ145" s="488"/>
      <c r="DNA145" s="488"/>
      <c r="DNB145" s="697" t="s">
        <v>9880</v>
      </c>
      <c r="DNC145" s="698"/>
      <c r="DND145" s="698"/>
      <c r="DNE145" s="488"/>
      <c r="DNF145" s="488"/>
      <c r="DNG145" s="488"/>
      <c r="DNH145" s="488"/>
      <c r="DNI145" s="488"/>
      <c r="DNJ145" s="697" t="s">
        <v>9880</v>
      </c>
      <c r="DNK145" s="698"/>
      <c r="DNL145" s="698"/>
      <c r="DNM145" s="488"/>
      <c r="DNN145" s="488"/>
      <c r="DNO145" s="488"/>
      <c r="DNP145" s="488"/>
      <c r="DNQ145" s="488"/>
      <c r="DNR145" s="697" t="s">
        <v>9880</v>
      </c>
      <c r="DNS145" s="698"/>
      <c r="DNT145" s="698"/>
      <c r="DNU145" s="488"/>
      <c r="DNV145" s="488"/>
      <c r="DNW145" s="488"/>
      <c r="DNX145" s="488"/>
      <c r="DNY145" s="488"/>
      <c r="DNZ145" s="697" t="s">
        <v>9880</v>
      </c>
      <c r="DOA145" s="698"/>
      <c r="DOB145" s="698"/>
      <c r="DOC145" s="488"/>
      <c r="DOD145" s="488"/>
      <c r="DOE145" s="488"/>
      <c r="DOF145" s="488"/>
      <c r="DOG145" s="488"/>
      <c r="DOH145" s="697" t="s">
        <v>9880</v>
      </c>
      <c r="DOI145" s="698"/>
      <c r="DOJ145" s="698"/>
      <c r="DOK145" s="488"/>
      <c r="DOL145" s="488"/>
      <c r="DOM145" s="488"/>
      <c r="DON145" s="488"/>
      <c r="DOO145" s="488"/>
      <c r="DOP145" s="697" t="s">
        <v>9880</v>
      </c>
      <c r="DOQ145" s="698"/>
      <c r="DOR145" s="698"/>
      <c r="DOS145" s="488"/>
      <c r="DOT145" s="488"/>
      <c r="DOU145" s="488"/>
      <c r="DOV145" s="488"/>
      <c r="DOW145" s="488"/>
      <c r="DOX145" s="697" t="s">
        <v>9880</v>
      </c>
      <c r="DOY145" s="698"/>
      <c r="DOZ145" s="698"/>
      <c r="DPA145" s="488"/>
      <c r="DPB145" s="488"/>
      <c r="DPC145" s="488"/>
      <c r="DPD145" s="488"/>
      <c r="DPE145" s="488"/>
      <c r="DPF145" s="697" t="s">
        <v>9880</v>
      </c>
      <c r="DPG145" s="698"/>
      <c r="DPH145" s="698"/>
      <c r="DPI145" s="488"/>
      <c r="DPJ145" s="488"/>
      <c r="DPK145" s="488"/>
      <c r="DPL145" s="488"/>
      <c r="DPM145" s="488"/>
      <c r="DPN145" s="697" t="s">
        <v>9880</v>
      </c>
      <c r="DPO145" s="698"/>
      <c r="DPP145" s="698"/>
      <c r="DPQ145" s="488"/>
      <c r="DPR145" s="488"/>
      <c r="DPS145" s="488"/>
      <c r="DPT145" s="488"/>
      <c r="DPU145" s="488"/>
      <c r="DPV145" s="697" t="s">
        <v>9880</v>
      </c>
      <c r="DPW145" s="698"/>
      <c r="DPX145" s="698"/>
      <c r="DPY145" s="488"/>
      <c r="DPZ145" s="488"/>
      <c r="DQA145" s="488"/>
      <c r="DQB145" s="488"/>
      <c r="DQC145" s="488"/>
      <c r="DQD145" s="697" t="s">
        <v>9880</v>
      </c>
      <c r="DQE145" s="698"/>
      <c r="DQF145" s="698"/>
      <c r="DQG145" s="488"/>
      <c r="DQH145" s="488"/>
      <c r="DQI145" s="488"/>
      <c r="DQJ145" s="488"/>
      <c r="DQK145" s="488"/>
      <c r="DQL145" s="697" t="s">
        <v>9880</v>
      </c>
      <c r="DQM145" s="698"/>
      <c r="DQN145" s="698"/>
      <c r="DQO145" s="488"/>
      <c r="DQP145" s="488"/>
      <c r="DQQ145" s="488"/>
      <c r="DQR145" s="488"/>
      <c r="DQS145" s="488"/>
      <c r="DQT145" s="697" t="s">
        <v>9880</v>
      </c>
      <c r="DQU145" s="698"/>
      <c r="DQV145" s="698"/>
      <c r="DQW145" s="488"/>
      <c r="DQX145" s="488"/>
      <c r="DQY145" s="488"/>
      <c r="DQZ145" s="488"/>
      <c r="DRA145" s="488"/>
      <c r="DRB145" s="697" t="s">
        <v>9880</v>
      </c>
      <c r="DRC145" s="698"/>
      <c r="DRD145" s="698"/>
      <c r="DRE145" s="488"/>
      <c r="DRF145" s="488"/>
      <c r="DRG145" s="488"/>
      <c r="DRH145" s="488"/>
      <c r="DRI145" s="488"/>
      <c r="DRJ145" s="697" t="s">
        <v>9880</v>
      </c>
      <c r="DRK145" s="698"/>
      <c r="DRL145" s="698"/>
      <c r="DRM145" s="488"/>
      <c r="DRN145" s="488"/>
      <c r="DRO145" s="488"/>
      <c r="DRP145" s="488"/>
      <c r="DRQ145" s="488"/>
      <c r="DRR145" s="697" t="s">
        <v>9880</v>
      </c>
      <c r="DRS145" s="698"/>
      <c r="DRT145" s="698"/>
      <c r="DRU145" s="488"/>
      <c r="DRV145" s="488"/>
      <c r="DRW145" s="488"/>
      <c r="DRX145" s="488"/>
      <c r="DRY145" s="488"/>
      <c r="DRZ145" s="697" t="s">
        <v>9880</v>
      </c>
      <c r="DSA145" s="698"/>
      <c r="DSB145" s="698"/>
      <c r="DSC145" s="488"/>
      <c r="DSD145" s="488"/>
      <c r="DSE145" s="488"/>
      <c r="DSF145" s="488"/>
      <c r="DSG145" s="488"/>
      <c r="DSH145" s="697" t="s">
        <v>9880</v>
      </c>
      <c r="DSI145" s="698"/>
      <c r="DSJ145" s="698"/>
      <c r="DSK145" s="488"/>
      <c r="DSL145" s="488"/>
      <c r="DSM145" s="488"/>
      <c r="DSN145" s="488"/>
      <c r="DSO145" s="488"/>
      <c r="DSP145" s="697" t="s">
        <v>9880</v>
      </c>
      <c r="DSQ145" s="698"/>
      <c r="DSR145" s="698"/>
      <c r="DSS145" s="488"/>
      <c r="DST145" s="488"/>
      <c r="DSU145" s="488"/>
      <c r="DSV145" s="488"/>
      <c r="DSW145" s="488"/>
      <c r="DSX145" s="697" t="s">
        <v>9880</v>
      </c>
      <c r="DSY145" s="698"/>
      <c r="DSZ145" s="698"/>
      <c r="DTA145" s="488"/>
      <c r="DTB145" s="488"/>
      <c r="DTC145" s="488"/>
      <c r="DTD145" s="488"/>
      <c r="DTE145" s="488"/>
      <c r="DTF145" s="697" t="s">
        <v>9880</v>
      </c>
      <c r="DTG145" s="698"/>
      <c r="DTH145" s="698"/>
      <c r="DTI145" s="488"/>
      <c r="DTJ145" s="488"/>
      <c r="DTK145" s="488"/>
      <c r="DTL145" s="488"/>
      <c r="DTM145" s="488"/>
      <c r="DTN145" s="697" t="s">
        <v>9880</v>
      </c>
      <c r="DTO145" s="698"/>
      <c r="DTP145" s="698"/>
      <c r="DTQ145" s="488"/>
      <c r="DTR145" s="488"/>
      <c r="DTS145" s="488"/>
      <c r="DTT145" s="488"/>
      <c r="DTU145" s="488"/>
      <c r="DTV145" s="697" t="s">
        <v>9880</v>
      </c>
      <c r="DTW145" s="698"/>
      <c r="DTX145" s="698"/>
      <c r="DTY145" s="488"/>
      <c r="DTZ145" s="488"/>
      <c r="DUA145" s="488"/>
      <c r="DUB145" s="488"/>
      <c r="DUC145" s="488"/>
      <c r="DUD145" s="697" t="s">
        <v>9880</v>
      </c>
      <c r="DUE145" s="698"/>
      <c r="DUF145" s="698"/>
      <c r="DUG145" s="488"/>
      <c r="DUH145" s="488"/>
      <c r="DUI145" s="488"/>
      <c r="DUJ145" s="488"/>
      <c r="DUK145" s="488"/>
      <c r="DUL145" s="697" t="s">
        <v>9880</v>
      </c>
      <c r="DUM145" s="698"/>
      <c r="DUN145" s="698"/>
      <c r="DUO145" s="488"/>
      <c r="DUP145" s="488"/>
      <c r="DUQ145" s="488"/>
      <c r="DUR145" s="488"/>
      <c r="DUS145" s="488"/>
      <c r="DUT145" s="697" t="s">
        <v>9880</v>
      </c>
      <c r="DUU145" s="698"/>
      <c r="DUV145" s="698"/>
      <c r="DUW145" s="488"/>
      <c r="DUX145" s="488"/>
      <c r="DUY145" s="488"/>
      <c r="DUZ145" s="488"/>
      <c r="DVA145" s="488"/>
      <c r="DVB145" s="697" t="s">
        <v>9880</v>
      </c>
      <c r="DVC145" s="698"/>
      <c r="DVD145" s="698"/>
      <c r="DVE145" s="488"/>
      <c r="DVF145" s="488"/>
      <c r="DVG145" s="488"/>
      <c r="DVH145" s="488"/>
      <c r="DVI145" s="488"/>
      <c r="DVJ145" s="697" t="s">
        <v>9880</v>
      </c>
      <c r="DVK145" s="698"/>
      <c r="DVL145" s="698"/>
      <c r="DVM145" s="488"/>
      <c r="DVN145" s="488"/>
      <c r="DVO145" s="488"/>
      <c r="DVP145" s="488"/>
      <c r="DVQ145" s="488"/>
      <c r="DVR145" s="697" t="s">
        <v>9880</v>
      </c>
      <c r="DVS145" s="698"/>
      <c r="DVT145" s="698"/>
      <c r="DVU145" s="488"/>
      <c r="DVV145" s="488"/>
      <c r="DVW145" s="488"/>
      <c r="DVX145" s="488"/>
      <c r="DVY145" s="488"/>
      <c r="DVZ145" s="697" t="s">
        <v>9880</v>
      </c>
      <c r="DWA145" s="698"/>
      <c r="DWB145" s="698"/>
      <c r="DWC145" s="488"/>
      <c r="DWD145" s="488"/>
      <c r="DWE145" s="488"/>
      <c r="DWF145" s="488"/>
      <c r="DWG145" s="488"/>
      <c r="DWH145" s="697" t="s">
        <v>9880</v>
      </c>
      <c r="DWI145" s="698"/>
      <c r="DWJ145" s="698"/>
      <c r="DWK145" s="488"/>
      <c r="DWL145" s="488"/>
      <c r="DWM145" s="488"/>
      <c r="DWN145" s="488"/>
      <c r="DWO145" s="488"/>
      <c r="DWP145" s="697" t="s">
        <v>9880</v>
      </c>
      <c r="DWQ145" s="698"/>
      <c r="DWR145" s="698"/>
      <c r="DWS145" s="488"/>
      <c r="DWT145" s="488"/>
      <c r="DWU145" s="488"/>
      <c r="DWV145" s="488"/>
      <c r="DWW145" s="488"/>
      <c r="DWX145" s="697" t="s">
        <v>9880</v>
      </c>
      <c r="DWY145" s="698"/>
      <c r="DWZ145" s="698"/>
      <c r="DXA145" s="488"/>
      <c r="DXB145" s="488"/>
      <c r="DXC145" s="488"/>
      <c r="DXD145" s="488"/>
      <c r="DXE145" s="488"/>
      <c r="DXF145" s="697" t="s">
        <v>9880</v>
      </c>
      <c r="DXG145" s="698"/>
      <c r="DXH145" s="698"/>
      <c r="DXI145" s="488"/>
      <c r="DXJ145" s="488"/>
      <c r="DXK145" s="488"/>
      <c r="DXL145" s="488"/>
      <c r="DXM145" s="488"/>
      <c r="DXN145" s="697" t="s">
        <v>9880</v>
      </c>
      <c r="DXO145" s="698"/>
      <c r="DXP145" s="698"/>
      <c r="DXQ145" s="488"/>
      <c r="DXR145" s="488"/>
      <c r="DXS145" s="488"/>
      <c r="DXT145" s="488"/>
      <c r="DXU145" s="488"/>
      <c r="DXV145" s="697" t="s">
        <v>9880</v>
      </c>
      <c r="DXW145" s="698"/>
      <c r="DXX145" s="698"/>
      <c r="DXY145" s="488"/>
      <c r="DXZ145" s="488"/>
      <c r="DYA145" s="488"/>
      <c r="DYB145" s="488"/>
      <c r="DYC145" s="488"/>
      <c r="DYD145" s="697" t="s">
        <v>9880</v>
      </c>
      <c r="DYE145" s="698"/>
      <c r="DYF145" s="698"/>
      <c r="DYG145" s="488"/>
      <c r="DYH145" s="488"/>
      <c r="DYI145" s="488"/>
      <c r="DYJ145" s="488"/>
      <c r="DYK145" s="488"/>
      <c r="DYL145" s="697" t="s">
        <v>9880</v>
      </c>
      <c r="DYM145" s="698"/>
      <c r="DYN145" s="698"/>
      <c r="DYO145" s="488"/>
      <c r="DYP145" s="488"/>
      <c r="DYQ145" s="488"/>
      <c r="DYR145" s="488"/>
      <c r="DYS145" s="488"/>
      <c r="DYT145" s="697" t="s">
        <v>9880</v>
      </c>
      <c r="DYU145" s="698"/>
      <c r="DYV145" s="698"/>
      <c r="DYW145" s="488"/>
      <c r="DYX145" s="488"/>
      <c r="DYY145" s="488"/>
      <c r="DYZ145" s="488"/>
      <c r="DZA145" s="488"/>
      <c r="DZB145" s="697" t="s">
        <v>9880</v>
      </c>
      <c r="DZC145" s="698"/>
      <c r="DZD145" s="698"/>
      <c r="DZE145" s="488"/>
      <c r="DZF145" s="488"/>
      <c r="DZG145" s="488"/>
      <c r="DZH145" s="488"/>
      <c r="DZI145" s="488"/>
      <c r="DZJ145" s="697" t="s">
        <v>9880</v>
      </c>
      <c r="DZK145" s="698"/>
      <c r="DZL145" s="698"/>
      <c r="DZM145" s="488"/>
      <c r="DZN145" s="488"/>
      <c r="DZO145" s="488"/>
      <c r="DZP145" s="488"/>
      <c r="DZQ145" s="488"/>
      <c r="DZR145" s="697" t="s">
        <v>9880</v>
      </c>
      <c r="DZS145" s="698"/>
      <c r="DZT145" s="698"/>
      <c r="DZU145" s="488"/>
      <c r="DZV145" s="488"/>
      <c r="DZW145" s="488"/>
      <c r="DZX145" s="488"/>
      <c r="DZY145" s="488"/>
      <c r="DZZ145" s="697" t="s">
        <v>9880</v>
      </c>
      <c r="EAA145" s="698"/>
      <c r="EAB145" s="698"/>
      <c r="EAC145" s="488"/>
      <c r="EAD145" s="488"/>
      <c r="EAE145" s="488"/>
      <c r="EAF145" s="488"/>
      <c r="EAG145" s="488"/>
      <c r="EAH145" s="697" t="s">
        <v>9880</v>
      </c>
      <c r="EAI145" s="698"/>
      <c r="EAJ145" s="698"/>
      <c r="EAK145" s="488"/>
      <c r="EAL145" s="488"/>
      <c r="EAM145" s="488"/>
      <c r="EAN145" s="488"/>
      <c r="EAO145" s="488"/>
      <c r="EAP145" s="697" t="s">
        <v>9880</v>
      </c>
      <c r="EAQ145" s="698"/>
      <c r="EAR145" s="698"/>
      <c r="EAS145" s="488"/>
      <c r="EAT145" s="488"/>
      <c r="EAU145" s="488"/>
      <c r="EAV145" s="488"/>
      <c r="EAW145" s="488"/>
      <c r="EAX145" s="697" t="s">
        <v>9880</v>
      </c>
      <c r="EAY145" s="698"/>
      <c r="EAZ145" s="698"/>
      <c r="EBA145" s="488"/>
      <c r="EBB145" s="488"/>
      <c r="EBC145" s="488"/>
      <c r="EBD145" s="488"/>
      <c r="EBE145" s="488"/>
      <c r="EBF145" s="697" t="s">
        <v>9880</v>
      </c>
      <c r="EBG145" s="698"/>
      <c r="EBH145" s="698"/>
      <c r="EBI145" s="488"/>
      <c r="EBJ145" s="488"/>
      <c r="EBK145" s="488"/>
      <c r="EBL145" s="488"/>
      <c r="EBM145" s="488"/>
      <c r="EBN145" s="697" t="s">
        <v>9880</v>
      </c>
      <c r="EBO145" s="698"/>
      <c r="EBP145" s="698"/>
      <c r="EBQ145" s="488"/>
      <c r="EBR145" s="488"/>
      <c r="EBS145" s="488"/>
      <c r="EBT145" s="488"/>
      <c r="EBU145" s="488"/>
      <c r="EBV145" s="697" t="s">
        <v>9880</v>
      </c>
      <c r="EBW145" s="698"/>
      <c r="EBX145" s="698"/>
      <c r="EBY145" s="488"/>
      <c r="EBZ145" s="488"/>
      <c r="ECA145" s="488"/>
      <c r="ECB145" s="488"/>
      <c r="ECC145" s="488"/>
      <c r="ECD145" s="697" t="s">
        <v>9880</v>
      </c>
      <c r="ECE145" s="698"/>
      <c r="ECF145" s="698"/>
      <c r="ECG145" s="488"/>
      <c r="ECH145" s="488"/>
      <c r="ECI145" s="488"/>
      <c r="ECJ145" s="488"/>
      <c r="ECK145" s="488"/>
      <c r="ECL145" s="697" t="s">
        <v>9880</v>
      </c>
      <c r="ECM145" s="698"/>
      <c r="ECN145" s="698"/>
      <c r="ECO145" s="488"/>
      <c r="ECP145" s="488"/>
      <c r="ECQ145" s="488"/>
      <c r="ECR145" s="488"/>
      <c r="ECS145" s="488"/>
      <c r="ECT145" s="697" t="s">
        <v>9880</v>
      </c>
      <c r="ECU145" s="698"/>
      <c r="ECV145" s="698"/>
      <c r="ECW145" s="488"/>
      <c r="ECX145" s="488"/>
      <c r="ECY145" s="488"/>
      <c r="ECZ145" s="488"/>
      <c r="EDA145" s="488"/>
      <c r="EDB145" s="697" t="s">
        <v>9880</v>
      </c>
      <c r="EDC145" s="698"/>
      <c r="EDD145" s="698"/>
      <c r="EDE145" s="488"/>
      <c r="EDF145" s="488"/>
      <c r="EDG145" s="488"/>
      <c r="EDH145" s="488"/>
      <c r="EDI145" s="488"/>
      <c r="EDJ145" s="697" t="s">
        <v>9880</v>
      </c>
      <c r="EDK145" s="698"/>
      <c r="EDL145" s="698"/>
      <c r="EDM145" s="488"/>
      <c r="EDN145" s="488"/>
      <c r="EDO145" s="488"/>
      <c r="EDP145" s="488"/>
      <c r="EDQ145" s="488"/>
      <c r="EDR145" s="697" t="s">
        <v>9880</v>
      </c>
      <c r="EDS145" s="698"/>
      <c r="EDT145" s="698"/>
      <c r="EDU145" s="488"/>
      <c r="EDV145" s="488"/>
      <c r="EDW145" s="488"/>
      <c r="EDX145" s="488"/>
      <c r="EDY145" s="488"/>
      <c r="EDZ145" s="697" t="s">
        <v>9880</v>
      </c>
      <c r="EEA145" s="698"/>
      <c r="EEB145" s="698"/>
      <c r="EEC145" s="488"/>
      <c r="EED145" s="488"/>
      <c r="EEE145" s="488"/>
      <c r="EEF145" s="488"/>
      <c r="EEG145" s="488"/>
      <c r="EEH145" s="697" t="s">
        <v>9880</v>
      </c>
      <c r="EEI145" s="698"/>
      <c r="EEJ145" s="698"/>
      <c r="EEK145" s="488"/>
      <c r="EEL145" s="488"/>
      <c r="EEM145" s="488"/>
      <c r="EEN145" s="488"/>
      <c r="EEO145" s="488"/>
      <c r="EEP145" s="697" t="s">
        <v>9880</v>
      </c>
      <c r="EEQ145" s="698"/>
      <c r="EER145" s="698"/>
      <c r="EES145" s="488"/>
      <c r="EET145" s="488"/>
      <c r="EEU145" s="488"/>
      <c r="EEV145" s="488"/>
      <c r="EEW145" s="488"/>
      <c r="EEX145" s="697" t="s">
        <v>9880</v>
      </c>
      <c r="EEY145" s="698"/>
      <c r="EEZ145" s="698"/>
      <c r="EFA145" s="488"/>
      <c r="EFB145" s="488"/>
      <c r="EFC145" s="488"/>
      <c r="EFD145" s="488"/>
      <c r="EFE145" s="488"/>
      <c r="EFF145" s="697" t="s">
        <v>9880</v>
      </c>
      <c r="EFG145" s="698"/>
      <c r="EFH145" s="698"/>
      <c r="EFI145" s="488"/>
      <c r="EFJ145" s="488"/>
      <c r="EFK145" s="488"/>
      <c r="EFL145" s="488"/>
      <c r="EFM145" s="488"/>
      <c r="EFN145" s="697" t="s">
        <v>9880</v>
      </c>
      <c r="EFO145" s="698"/>
      <c r="EFP145" s="698"/>
      <c r="EFQ145" s="488"/>
      <c r="EFR145" s="488"/>
      <c r="EFS145" s="488"/>
      <c r="EFT145" s="488"/>
      <c r="EFU145" s="488"/>
      <c r="EFV145" s="697" t="s">
        <v>9880</v>
      </c>
      <c r="EFW145" s="698"/>
      <c r="EFX145" s="698"/>
      <c r="EFY145" s="488"/>
      <c r="EFZ145" s="488"/>
      <c r="EGA145" s="488"/>
      <c r="EGB145" s="488"/>
      <c r="EGC145" s="488"/>
      <c r="EGD145" s="697" t="s">
        <v>9880</v>
      </c>
      <c r="EGE145" s="698"/>
      <c r="EGF145" s="698"/>
      <c r="EGG145" s="488"/>
      <c r="EGH145" s="488"/>
      <c r="EGI145" s="488"/>
      <c r="EGJ145" s="488"/>
      <c r="EGK145" s="488"/>
      <c r="EGL145" s="697" t="s">
        <v>9880</v>
      </c>
      <c r="EGM145" s="698"/>
      <c r="EGN145" s="698"/>
      <c r="EGO145" s="488"/>
      <c r="EGP145" s="488"/>
      <c r="EGQ145" s="488"/>
      <c r="EGR145" s="488"/>
      <c r="EGS145" s="488"/>
      <c r="EGT145" s="697" t="s">
        <v>9880</v>
      </c>
      <c r="EGU145" s="698"/>
      <c r="EGV145" s="698"/>
      <c r="EGW145" s="488"/>
      <c r="EGX145" s="488"/>
      <c r="EGY145" s="488"/>
      <c r="EGZ145" s="488"/>
      <c r="EHA145" s="488"/>
      <c r="EHB145" s="697" t="s">
        <v>9880</v>
      </c>
      <c r="EHC145" s="698"/>
      <c r="EHD145" s="698"/>
      <c r="EHE145" s="488"/>
      <c r="EHF145" s="488"/>
      <c r="EHG145" s="488"/>
      <c r="EHH145" s="488"/>
      <c r="EHI145" s="488"/>
      <c r="EHJ145" s="697" t="s">
        <v>9880</v>
      </c>
      <c r="EHK145" s="698"/>
      <c r="EHL145" s="698"/>
      <c r="EHM145" s="488"/>
      <c r="EHN145" s="488"/>
      <c r="EHO145" s="488"/>
      <c r="EHP145" s="488"/>
      <c r="EHQ145" s="488"/>
      <c r="EHR145" s="697" t="s">
        <v>9880</v>
      </c>
      <c r="EHS145" s="698"/>
      <c r="EHT145" s="698"/>
      <c r="EHU145" s="488"/>
      <c r="EHV145" s="488"/>
      <c r="EHW145" s="488"/>
      <c r="EHX145" s="488"/>
      <c r="EHY145" s="488"/>
      <c r="EHZ145" s="697" t="s">
        <v>9880</v>
      </c>
      <c r="EIA145" s="698"/>
      <c r="EIB145" s="698"/>
      <c r="EIC145" s="488"/>
      <c r="EID145" s="488"/>
      <c r="EIE145" s="488"/>
      <c r="EIF145" s="488"/>
      <c r="EIG145" s="488"/>
      <c r="EIH145" s="697" t="s">
        <v>9880</v>
      </c>
      <c r="EII145" s="698"/>
      <c r="EIJ145" s="698"/>
      <c r="EIK145" s="488"/>
      <c r="EIL145" s="488"/>
      <c r="EIM145" s="488"/>
      <c r="EIN145" s="488"/>
      <c r="EIO145" s="488"/>
      <c r="EIP145" s="697" t="s">
        <v>9880</v>
      </c>
      <c r="EIQ145" s="698"/>
      <c r="EIR145" s="698"/>
      <c r="EIS145" s="488"/>
      <c r="EIT145" s="488"/>
      <c r="EIU145" s="488"/>
      <c r="EIV145" s="488"/>
      <c r="EIW145" s="488"/>
      <c r="EIX145" s="697" t="s">
        <v>9880</v>
      </c>
      <c r="EIY145" s="698"/>
      <c r="EIZ145" s="698"/>
      <c r="EJA145" s="488"/>
      <c r="EJB145" s="488"/>
      <c r="EJC145" s="488"/>
      <c r="EJD145" s="488"/>
      <c r="EJE145" s="488"/>
      <c r="EJF145" s="697" t="s">
        <v>9880</v>
      </c>
      <c r="EJG145" s="698"/>
      <c r="EJH145" s="698"/>
      <c r="EJI145" s="488"/>
      <c r="EJJ145" s="488"/>
      <c r="EJK145" s="488"/>
      <c r="EJL145" s="488"/>
      <c r="EJM145" s="488"/>
      <c r="EJN145" s="697" t="s">
        <v>9880</v>
      </c>
      <c r="EJO145" s="698"/>
      <c r="EJP145" s="698"/>
      <c r="EJQ145" s="488"/>
      <c r="EJR145" s="488"/>
      <c r="EJS145" s="488"/>
      <c r="EJT145" s="488"/>
      <c r="EJU145" s="488"/>
      <c r="EJV145" s="697" t="s">
        <v>9880</v>
      </c>
      <c r="EJW145" s="698"/>
      <c r="EJX145" s="698"/>
      <c r="EJY145" s="488"/>
      <c r="EJZ145" s="488"/>
      <c r="EKA145" s="488"/>
      <c r="EKB145" s="488"/>
      <c r="EKC145" s="488"/>
      <c r="EKD145" s="697" t="s">
        <v>9880</v>
      </c>
      <c r="EKE145" s="698"/>
      <c r="EKF145" s="698"/>
      <c r="EKG145" s="488"/>
      <c r="EKH145" s="488"/>
      <c r="EKI145" s="488"/>
      <c r="EKJ145" s="488"/>
      <c r="EKK145" s="488"/>
      <c r="EKL145" s="697" t="s">
        <v>9880</v>
      </c>
      <c r="EKM145" s="698"/>
      <c r="EKN145" s="698"/>
      <c r="EKO145" s="488"/>
      <c r="EKP145" s="488"/>
      <c r="EKQ145" s="488"/>
      <c r="EKR145" s="488"/>
      <c r="EKS145" s="488"/>
      <c r="EKT145" s="697" t="s">
        <v>9880</v>
      </c>
      <c r="EKU145" s="698"/>
      <c r="EKV145" s="698"/>
      <c r="EKW145" s="488"/>
      <c r="EKX145" s="488"/>
      <c r="EKY145" s="488"/>
      <c r="EKZ145" s="488"/>
      <c r="ELA145" s="488"/>
      <c r="ELB145" s="697" t="s">
        <v>9880</v>
      </c>
      <c r="ELC145" s="698"/>
      <c r="ELD145" s="698"/>
      <c r="ELE145" s="488"/>
      <c r="ELF145" s="488"/>
      <c r="ELG145" s="488"/>
      <c r="ELH145" s="488"/>
      <c r="ELI145" s="488"/>
      <c r="ELJ145" s="697" t="s">
        <v>9880</v>
      </c>
      <c r="ELK145" s="698"/>
      <c r="ELL145" s="698"/>
      <c r="ELM145" s="488"/>
      <c r="ELN145" s="488"/>
      <c r="ELO145" s="488"/>
      <c r="ELP145" s="488"/>
      <c r="ELQ145" s="488"/>
      <c r="ELR145" s="697" t="s">
        <v>9880</v>
      </c>
      <c r="ELS145" s="698"/>
      <c r="ELT145" s="698"/>
      <c r="ELU145" s="488"/>
      <c r="ELV145" s="488"/>
      <c r="ELW145" s="488"/>
      <c r="ELX145" s="488"/>
      <c r="ELY145" s="488"/>
      <c r="ELZ145" s="697" t="s">
        <v>9880</v>
      </c>
      <c r="EMA145" s="698"/>
      <c r="EMB145" s="698"/>
      <c r="EMC145" s="488"/>
      <c r="EMD145" s="488"/>
      <c r="EME145" s="488"/>
      <c r="EMF145" s="488"/>
      <c r="EMG145" s="488"/>
      <c r="EMH145" s="697" t="s">
        <v>9880</v>
      </c>
      <c r="EMI145" s="698"/>
      <c r="EMJ145" s="698"/>
      <c r="EMK145" s="488"/>
      <c r="EML145" s="488"/>
      <c r="EMM145" s="488"/>
      <c r="EMN145" s="488"/>
      <c r="EMO145" s="488"/>
      <c r="EMP145" s="697" t="s">
        <v>9880</v>
      </c>
      <c r="EMQ145" s="698"/>
      <c r="EMR145" s="698"/>
      <c r="EMS145" s="488"/>
      <c r="EMT145" s="488"/>
      <c r="EMU145" s="488"/>
      <c r="EMV145" s="488"/>
      <c r="EMW145" s="488"/>
      <c r="EMX145" s="697" t="s">
        <v>9880</v>
      </c>
      <c r="EMY145" s="698"/>
      <c r="EMZ145" s="698"/>
      <c r="ENA145" s="488"/>
      <c r="ENB145" s="488"/>
      <c r="ENC145" s="488"/>
      <c r="END145" s="488"/>
      <c r="ENE145" s="488"/>
      <c r="ENF145" s="697" t="s">
        <v>9880</v>
      </c>
      <c r="ENG145" s="698"/>
      <c r="ENH145" s="698"/>
      <c r="ENI145" s="488"/>
      <c r="ENJ145" s="488"/>
      <c r="ENK145" s="488"/>
      <c r="ENL145" s="488"/>
      <c r="ENM145" s="488"/>
      <c r="ENN145" s="697" t="s">
        <v>9880</v>
      </c>
      <c r="ENO145" s="698"/>
      <c r="ENP145" s="698"/>
      <c r="ENQ145" s="488"/>
      <c r="ENR145" s="488"/>
      <c r="ENS145" s="488"/>
      <c r="ENT145" s="488"/>
      <c r="ENU145" s="488"/>
      <c r="ENV145" s="697" t="s">
        <v>9880</v>
      </c>
      <c r="ENW145" s="698"/>
      <c r="ENX145" s="698"/>
      <c r="ENY145" s="488"/>
      <c r="ENZ145" s="488"/>
      <c r="EOA145" s="488"/>
      <c r="EOB145" s="488"/>
      <c r="EOC145" s="488"/>
      <c r="EOD145" s="697" t="s">
        <v>9880</v>
      </c>
      <c r="EOE145" s="698"/>
      <c r="EOF145" s="698"/>
      <c r="EOG145" s="488"/>
      <c r="EOH145" s="488"/>
      <c r="EOI145" s="488"/>
      <c r="EOJ145" s="488"/>
      <c r="EOK145" s="488"/>
      <c r="EOL145" s="697" t="s">
        <v>9880</v>
      </c>
      <c r="EOM145" s="698"/>
      <c r="EON145" s="698"/>
      <c r="EOO145" s="488"/>
      <c r="EOP145" s="488"/>
      <c r="EOQ145" s="488"/>
      <c r="EOR145" s="488"/>
      <c r="EOS145" s="488"/>
      <c r="EOT145" s="697" t="s">
        <v>9880</v>
      </c>
      <c r="EOU145" s="698"/>
      <c r="EOV145" s="698"/>
      <c r="EOW145" s="488"/>
      <c r="EOX145" s="488"/>
      <c r="EOY145" s="488"/>
      <c r="EOZ145" s="488"/>
      <c r="EPA145" s="488"/>
      <c r="EPB145" s="697" t="s">
        <v>9880</v>
      </c>
      <c r="EPC145" s="698"/>
      <c r="EPD145" s="698"/>
      <c r="EPE145" s="488"/>
      <c r="EPF145" s="488"/>
      <c r="EPG145" s="488"/>
      <c r="EPH145" s="488"/>
      <c r="EPI145" s="488"/>
      <c r="EPJ145" s="697" t="s">
        <v>9880</v>
      </c>
      <c r="EPK145" s="698"/>
      <c r="EPL145" s="698"/>
      <c r="EPM145" s="488"/>
      <c r="EPN145" s="488"/>
      <c r="EPO145" s="488"/>
      <c r="EPP145" s="488"/>
      <c r="EPQ145" s="488"/>
      <c r="EPR145" s="697" t="s">
        <v>9880</v>
      </c>
      <c r="EPS145" s="698"/>
      <c r="EPT145" s="698"/>
      <c r="EPU145" s="488"/>
      <c r="EPV145" s="488"/>
      <c r="EPW145" s="488"/>
      <c r="EPX145" s="488"/>
      <c r="EPY145" s="488"/>
      <c r="EPZ145" s="697" t="s">
        <v>9880</v>
      </c>
      <c r="EQA145" s="698"/>
      <c r="EQB145" s="698"/>
      <c r="EQC145" s="488"/>
      <c r="EQD145" s="488"/>
      <c r="EQE145" s="488"/>
      <c r="EQF145" s="488"/>
      <c r="EQG145" s="488"/>
      <c r="EQH145" s="697" t="s">
        <v>9880</v>
      </c>
      <c r="EQI145" s="698"/>
      <c r="EQJ145" s="698"/>
      <c r="EQK145" s="488"/>
      <c r="EQL145" s="488"/>
      <c r="EQM145" s="488"/>
      <c r="EQN145" s="488"/>
      <c r="EQO145" s="488"/>
      <c r="EQP145" s="697" t="s">
        <v>9880</v>
      </c>
      <c r="EQQ145" s="698"/>
      <c r="EQR145" s="698"/>
      <c r="EQS145" s="488"/>
      <c r="EQT145" s="488"/>
      <c r="EQU145" s="488"/>
      <c r="EQV145" s="488"/>
      <c r="EQW145" s="488"/>
      <c r="EQX145" s="697" t="s">
        <v>9880</v>
      </c>
      <c r="EQY145" s="698"/>
      <c r="EQZ145" s="698"/>
      <c r="ERA145" s="488"/>
      <c r="ERB145" s="488"/>
      <c r="ERC145" s="488"/>
      <c r="ERD145" s="488"/>
      <c r="ERE145" s="488"/>
      <c r="ERF145" s="697" t="s">
        <v>9880</v>
      </c>
      <c r="ERG145" s="698"/>
      <c r="ERH145" s="698"/>
      <c r="ERI145" s="488"/>
      <c r="ERJ145" s="488"/>
      <c r="ERK145" s="488"/>
      <c r="ERL145" s="488"/>
      <c r="ERM145" s="488"/>
      <c r="ERN145" s="697" t="s">
        <v>9880</v>
      </c>
      <c r="ERO145" s="698"/>
      <c r="ERP145" s="698"/>
      <c r="ERQ145" s="488"/>
      <c r="ERR145" s="488"/>
      <c r="ERS145" s="488"/>
      <c r="ERT145" s="488"/>
      <c r="ERU145" s="488"/>
      <c r="ERV145" s="697" t="s">
        <v>9880</v>
      </c>
      <c r="ERW145" s="698"/>
      <c r="ERX145" s="698"/>
      <c r="ERY145" s="488"/>
      <c r="ERZ145" s="488"/>
      <c r="ESA145" s="488"/>
      <c r="ESB145" s="488"/>
      <c r="ESC145" s="488"/>
      <c r="ESD145" s="697" t="s">
        <v>9880</v>
      </c>
      <c r="ESE145" s="698"/>
      <c r="ESF145" s="698"/>
      <c r="ESG145" s="488"/>
      <c r="ESH145" s="488"/>
      <c r="ESI145" s="488"/>
      <c r="ESJ145" s="488"/>
      <c r="ESK145" s="488"/>
      <c r="ESL145" s="697" t="s">
        <v>9880</v>
      </c>
      <c r="ESM145" s="698"/>
      <c r="ESN145" s="698"/>
      <c r="ESO145" s="488"/>
      <c r="ESP145" s="488"/>
      <c r="ESQ145" s="488"/>
      <c r="ESR145" s="488"/>
      <c r="ESS145" s="488"/>
      <c r="EST145" s="697" t="s">
        <v>9880</v>
      </c>
      <c r="ESU145" s="698"/>
      <c r="ESV145" s="698"/>
      <c r="ESW145" s="488"/>
      <c r="ESX145" s="488"/>
      <c r="ESY145" s="488"/>
      <c r="ESZ145" s="488"/>
      <c r="ETA145" s="488"/>
      <c r="ETB145" s="697" t="s">
        <v>9880</v>
      </c>
      <c r="ETC145" s="698"/>
      <c r="ETD145" s="698"/>
      <c r="ETE145" s="488"/>
      <c r="ETF145" s="488"/>
      <c r="ETG145" s="488"/>
      <c r="ETH145" s="488"/>
      <c r="ETI145" s="488"/>
      <c r="ETJ145" s="697" t="s">
        <v>9880</v>
      </c>
      <c r="ETK145" s="698"/>
      <c r="ETL145" s="698"/>
      <c r="ETM145" s="488"/>
      <c r="ETN145" s="488"/>
      <c r="ETO145" s="488"/>
      <c r="ETP145" s="488"/>
      <c r="ETQ145" s="488"/>
      <c r="ETR145" s="697" t="s">
        <v>9880</v>
      </c>
      <c r="ETS145" s="698"/>
      <c r="ETT145" s="698"/>
      <c r="ETU145" s="488"/>
      <c r="ETV145" s="488"/>
      <c r="ETW145" s="488"/>
      <c r="ETX145" s="488"/>
      <c r="ETY145" s="488"/>
      <c r="ETZ145" s="697" t="s">
        <v>9880</v>
      </c>
      <c r="EUA145" s="698"/>
      <c r="EUB145" s="698"/>
      <c r="EUC145" s="488"/>
      <c r="EUD145" s="488"/>
      <c r="EUE145" s="488"/>
      <c r="EUF145" s="488"/>
      <c r="EUG145" s="488"/>
      <c r="EUH145" s="697" t="s">
        <v>9880</v>
      </c>
      <c r="EUI145" s="698"/>
      <c r="EUJ145" s="698"/>
      <c r="EUK145" s="488"/>
      <c r="EUL145" s="488"/>
      <c r="EUM145" s="488"/>
      <c r="EUN145" s="488"/>
      <c r="EUO145" s="488"/>
      <c r="EUP145" s="697" t="s">
        <v>9880</v>
      </c>
      <c r="EUQ145" s="698"/>
      <c r="EUR145" s="698"/>
      <c r="EUS145" s="488"/>
      <c r="EUT145" s="488"/>
      <c r="EUU145" s="488"/>
      <c r="EUV145" s="488"/>
      <c r="EUW145" s="488"/>
      <c r="EUX145" s="697" t="s">
        <v>9880</v>
      </c>
      <c r="EUY145" s="698"/>
      <c r="EUZ145" s="698"/>
      <c r="EVA145" s="488"/>
      <c r="EVB145" s="488"/>
      <c r="EVC145" s="488"/>
      <c r="EVD145" s="488"/>
      <c r="EVE145" s="488"/>
      <c r="EVF145" s="697" t="s">
        <v>9880</v>
      </c>
      <c r="EVG145" s="698"/>
      <c r="EVH145" s="698"/>
      <c r="EVI145" s="488"/>
      <c r="EVJ145" s="488"/>
      <c r="EVK145" s="488"/>
      <c r="EVL145" s="488"/>
      <c r="EVM145" s="488"/>
      <c r="EVN145" s="697" t="s">
        <v>9880</v>
      </c>
      <c r="EVO145" s="698"/>
      <c r="EVP145" s="698"/>
      <c r="EVQ145" s="488"/>
      <c r="EVR145" s="488"/>
      <c r="EVS145" s="488"/>
      <c r="EVT145" s="488"/>
      <c r="EVU145" s="488"/>
      <c r="EVV145" s="697" t="s">
        <v>9880</v>
      </c>
      <c r="EVW145" s="698"/>
      <c r="EVX145" s="698"/>
      <c r="EVY145" s="488"/>
      <c r="EVZ145" s="488"/>
      <c r="EWA145" s="488"/>
      <c r="EWB145" s="488"/>
      <c r="EWC145" s="488"/>
      <c r="EWD145" s="697" t="s">
        <v>9880</v>
      </c>
      <c r="EWE145" s="698"/>
      <c r="EWF145" s="698"/>
      <c r="EWG145" s="488"/>
      <c r="EWH145" s="488"/>
      <c r="EWI145" s="488"/>
      <c r="EWJ145" s="488"/>
      <c r="EWK145" s="488"/>
      <c r="EWL145" s="697" t="s">
        <v>9880</v>
      </c>
      <c r="EWM145" s="698"/>
      <c r="EWN145" s="698"/>
      <c r="EWO145" s="488"/>
      <c r="EWP145" s="488"/>
      <c r="EWQ145" s="488"/>
      <c r="EWR145" s="488"/>
      <c r="EWS145" s="488"/>
      <c r="EWT145" s="697" t="s">
        <v>9880</v>
      </c>
      <c r="EWU145" s="698"/>
      <c r="EWV145" s="698"/>
      <c r="EWW145" s="488"/>
      <c r="EWX145" s="488"/>
      <c r="EWY145" s="488"/>
      <c r="EWZ145" s="488"/>
      <c r="EXA145" s="488"/>
      <c r="EXB145" s="697" t="s">
        <v>9880</v>
      </c>
      <c r="EXC145" s="698"/>
      <c r="EXD145" s="698"/>
      <c r="EXE145" s="488"/>
      <c r="EXF145" s="488"/>
      <c r="EXG145" s="488"/>
      <c r="EXH145" s="488"/>
      <c r="EXI145" s="488"/>
      <c r="EXJ145" s="697" t="s">
        <v>9880</v>
      </c>
      <c r="EXK145" s="698"/>
      <c r="EXL145" s="698"/>
      <c r="EXM145" s="488"/>
      <c r="EXN145" s="488"/>
      <c r="EXO145" s="488"/>
      <c r="EXP145" s="488"/>
      <c r="EXQ145" s="488"/>
      <c r="EXR145" s="697" t="s">
        <v>9880</v>
      </c>
      <c r="EXS145" s="698"/>
      <c r="EXT145" s="698"/>
      <c r="EXU145" s="488"/>
      <c r="EXV145" s="488"/>
      <c r="EXW145" s="488"/>
      <c r="EXX145" s="488"/>
      <c r="EXY145" s="488"/>
      <c r="EXZ145" s="697" t="s">
        <v>9880</v>
      </c>
      <c r="EYA145" s="698"/>
      <c r="EYB145" s="698"/>
      <c r="EYC145" s="488"/>
      <c r="EYD145" s="488"/>
      <c r="EYE145" s="488"/>
      <c r="EYF145" s="488"/>
      <c r="EYG145" s="488"/>
      <c r="EYH145" s="697" t="s">
        <v>9880</v>
      </c>
      <c r="EYI145" s="698"/>
      <c r="EYJ145" s="698"/>
      <c r="EYK145" s="488"/>
      <c r="EYL145" s="488"/>
      <c r="EYM145" s="488"/>
      <c r="EYN145" s="488"/>
      <c r="EYO145" s="488"/>
      <c r="EYP145" s="697" t="s">
        <v>9880</v>
      </c>
      <c r="EYQ145" s="698"/>
      <c r="EYR145" s="698"/>
      <c r="EYS145" s="488"/>
      <c r="EYT145" s="488"/>
      <c r="EYU145" s="488"/>
      <c r="EYV145" s="488"/>
      <c r="EYW145" s="488"/>
      <c r="EYX145" s="697" t="s">
        <v>9880</v>
      </c>
      <c r="EYY145" s="698"/>
      <c r="EYZ145" s="698"/>
      <c r="EZA145" s="488"/>
      <c r="EZB145" s="488"/>
      <c r="EZC145" s="488"/>
      <c r="EZD145" s="488"/>
      <c r="EZE145" s="488"/>
      <c r="EZF145" s="697" t="s">
        <v>9880</v>
      </c>
      <c r="EZG145" s="698"/>
      <c r="EZH145" s="698"/>
      <c r="EZI145" s="488"/>
      <c r="EZJ145" s="488"/>
      <c r="EZK145" s="488"/>
      <c r="EZL145" s="488"/>
      <c r="EZM145" s="488"/>
      <c r="EZN145" s="697" t="s">
        <v>9880</v>
      </c>
      <c r="EZO145" s="698"/>
      <c r="EZP145" s="698"/>
      <c r="EZQ145" s="488"/>
      <c r="EZR145" s="488"/>
      <c r="EZS145" s="488"/>
      <c r="EZT145" s="488"/>
      <c r="EZU145" s="488"/>
      <c r="EZV145" s="697" t="s">
        <v>9880</v>
      </c>
      <c r="EZW145" s="698"/>
      <c r="EZX145" s="698"/>
      <c r="EZY145" s="488"/>
      <c r="EZZ145" s="488"/>
      <c r="FAA145" s="488"/>
      <c r="FAB145" s="488"/>
      <c r="FAC145" s="488"/>
      <c r="FAD145" s="697" t="s">
        <v>9880</v>
      </c>
      <c r="FAE145" s="698"/>
      <c r="FAF145" s="698"/>
      <c r="FAG145" s="488"/>
      <c r="FAH145" s="488"/>
      <c r="FAI145" s="488"/>
      <c r="FAJ145" s="488"/>
      <c r="FAK145" s="488"/>
      <c r="FAL145" s="697" t="s">
        <v>9880</v>
      </c>
      <c r="FAM145" s="698"/>
      <c r="FAN145" s="698"/>
      <c r="FAO145" s="488"/>
      <c r="FAP145" s="488"/>
      <c r="FAQ145" s="488"/>
      <c r="FAR145" s="488"/>
      <c r="FAS145" s="488"/>
      <c r="FAT145" s="697" t="s">
        <v>9880</v>
      </c>
      <c r="FAU145" s="698"/>
      <c r="FAV145" s="698"/>
      <c r="FAW145" s="488"/>
      <c r="FAX145" s="488"/>
      <c r="FAY145" s="488"/>
      <c r="FAZ145" s="488"/>
      <c r="FBA145" s="488"/>
      <c r="FBB145" s="697" t="s">
        <v>9880</v>
      </c>
      <c r="FBC145" s="698"/>
      <c r="FBD145" s="698"/>
      <c r="FBE145" s="488"/>
      <c r="FBF145" s="488"/>
      <c r="FBG145" s="488"/>
      <c r="FBH145" s="488"/>
      <c r="FBI145" s="488"/>
      <c r="FBJ145" s="697" t="s">
        <v>9880</v>
      </c>
      <c r="FBK145" s="698"/>
      <c r="FBL145" s="698"/>
      <c r="FBM145" s="488"/>
      <c r="FBN145" s="488"/>
      <c r="FBO145" s="488"/>
      <c r="FBP145" s="488"/>
      <c r="FBQ145" s="488"/>
      <c r="FBR145" s="697" t="s">
        <v>9880</v>
      </c>
      <c r="FBS145" s="698"/>
      <c r="FBT145" s="698"/>
      <c r="FBU145" s="488"/>
      <c r="FBV145" s="488"/>
      <c r="FBW145" s="488"/>
      <c r="FBX145" s="488"/>
      <c r="FBY145" s="488"/>
      <c r="FBZ145" s="697" t="s">
        <v>9880</v>
      </c>
      <c r="FCA145" s="698"/>
      <c r="FCB145" s="698"/>
      <c r="FCC145" s="488"/>
      <c r="FCD145" s="488"/>
      <c r="FCE145" s="488"/>
      <c r="FCF145" s="488"/>
      <c r="FCG145" s="488"/>
      <c r="FCH145" s="697" t="s">
        <v>9880</v>
      </c>
      <c r="FCI145" s="698"/>
      <c r="FCJ145" s="698"/>
      <c r="FCK145" s="488"/>
      <c r="FCL145" s="488"/>
      <c r="FCM145" s="488"/>
      <c r="FCN145" s="488"/>
      <c r="FCO145" s="488"/>
      <c r="FCP145" s="697" t="s">
        <v>9880</v>
      </c>
      <c r="FCQ145" s="698"/>
      <c r="FCR145" s="698"/>
      <c r="FCS145" s="488"/>
      <c r="FCT145" s="488"/>
      <c r="FCU145" s="488"/>
      <c r="FCV145" s="488"/>
      <c r="FCW145" s="488"/>
      <c r="FCX145" s="697" t="s">
        <v>9880</v>
      </c>
      <c r="FCY145" s="698"/>
      <c r="FCZ145" s="698"/>
      <c r="FDA145" s="488"/>
      <c r="FDB145" s="488"/>
      <c r="FDC145" s="488"/>
      <c r="FDD145" s="488"/>
      <c r="FDE145" s="488"/>
      <c r="FDF145" s="697" t="s">
        <v>9880</v>
      </c>
      <c r="FDG145" s="698"/>
      <c r="FDH145" s="698"/>
      <c r="FDI145" s="488"/>
      <c r="FDJ145" s="488"/>
      <c r="FDK145" s="488"/>
      <c r="FDL145" s="488"/>
      <c r="FDM145" s="488"/>
      <c r="FDN145" s="697" t="s">
        <v>9880</v>
      </c>
      <c r="FDO145" s="698"/>
      <c r="FDP145" s="698"/>
      <c r="FDQ145" s="488"/>
      <c r="FDR145" s="488"/>
      <c r="FDS145" s="488"/>
      <c r="FDT145" s="488"/>
      <c r="FDU145" s="488"/>
      <c r="FDV145" s="697" t="s">
        <v>9880</v>
      </c>
      <c r="FDW145" s="698"/>
      <c r="FDX145" s="698"/>
      <c r="FDY145" s="488"/>
      <c r="FDZ145" s="488"/>
      <c r="FEA145" s="488"/>
      <c r="FEB145" s="488"/>
      <c r="FEC145" s="488"/>
      <c r="FED145" s="697" t="s">
        <v>9880</v>
      </c>
      <c r="FEE145" s="698"/>
      <c r="FEF145" s="698"/>
      <c r="FEG145" s="488"/>
      <c r="FEH145" s="488"/>
      <c r="FEI145" s="488"/>
      <c r="FEJ145" s="488"/>
      <c r="FEK145" s="488"/>
      <c r="FEL145" s="697" t="s">
        <v>9880</v>
      </c>
      <c r="FEM145" s="698"/>
      <c r="FEN145" s="698"/>
      <c r="FEO145" s="488"/>
      <c r="FEP145" s="488"/>
      <c r="FEQ145" s="488"/>
      <c r="FER145" s="488"/>
      <c r="FES145" s="488"/>
      <c r="FET145" s="697" t="s">
        <v>9880</v>
      </c>
      <c r="FEU145" s="698"/>
      <c r="FEV145" s="698"/>
      <c r="FEW145" s="488"/>
      <c r="FEX145" s="488"/>
      <c r="FEY145" s="488"/>
      <c r="FEZ145" s="488"/>
      <c r="FFA145" s="488"/>
      <c r="FFB145" s="697" t="s">
        <v>9880</v>
      </c>
      <c r="FFC145" s="698"/>
      <c r="FFD145" s="698"/>
      <c r="FFE145" s="488"/>
      <c r="FFF145" s="488"/>
      <c r="FFG145" s="488"/>
      <c r="FFH145" s="488"/>
      <c r="FFI145" s="488"/>
      <c r="FFJ145" s="697" t="s">
        <v>9880</v>
      </c>
      <c r="FFK145" s="698"/>
      <c r="FFL145" s="698"/>
      <c r="FFM145" s="488"/>
      <c r="FFN145" s="488"/>
      <c r="FFO145" s="488"/>
      <c r="FFP145" s="488"/>
      <c r="FFQ145" s="488"/>
      <c r="FFR145" s="697" t="s">
        <v>9880</v>
      </c>
      <c r="FFS145" s="698"/>
      <c r="FFT145" s="698"/>
      <c r="FFU145" s="488"/>
      <c r="FFV145" s="488"/>
      <c r="FFW145" s="488"/>
      <c r="FFX145" s="488"/>
      <c r="FFY145" s="488"/>
      <c r="FFZ145" s="697" t="s">
        <v>9880</v>
      </c>
      <c r="FGA145" s="698"/>
      <c r="FGB145" s="698"/>
      <c r="FGC145" s="488"/>
      <c r="FGD145" s="488"/>
      <c r="FGE145" s="488"/>
      <c r="FGF145" s="488"/>
      <c r="FGG145" s="488"/>
      <c r="FGH145" s="697" t="s">
        <v>9880</v>
      </c>
      <c r="FGI145" s="698"/>
      <c r="FGJ145" s="698"/>
      <c r="FGK145" s="488"/>
      <c r="FGL145" s="488"/>
      <c r="FGM145" s="488"/>
      <c r="FGN145" s="488"/>
      <c r="FGO145" s="488"/>
      <c r="FGP145" s="697" t="s">
        <v>9880</v>
      </c>
      <c r="FGQ145" s="698"/>
      <c r="FGR145" s="698"/>
      <c r="FGS145" s="488"/>
      <c r="FGT145" s="488"/>
      <c r="FGU145" s="488"/>
      <c r="FGV145" s="488"/>
      <c r="FGW145" s="488"/>
      <c r="FGX145" s="697" t="s">
        <v>9880</v>
      </c>
      <c r="FGY145" s="698"/>
      <c r="FGZ145" s="698"/>
      <c r="FHA145" s="488"/>
      <c r="FHB145" s="488"/>
      <c r="FHC145" s="488"/>
      <c r="FHD145" s="488"/>
      <c r="FHE145" s="488"/>
      <c r="FHF145" s="697" t="s">
        <v>9880</v>
      </c>
      <c r="FHG145" s="698"/>
      <c r="FHH145" s="698"/>
      <c r="FHI145" s="488"/>
      <c r="FHJ145" s="488"/>
      <c r="FHK145" s="488"/>
      <c r="FHL145" s="488"/>
      <c r="FHM145" s="488"/>
      <c r="FHN145" s="697" t="s">
        <v>9880</v>
      </c>
      <c r="FHO145" s="698"/>
      <c r="FHP145" s="698"/>
      <c r="FHQ145" s="488"/>
      <c r="FHR145" s="488"/>
      <c r="FHS145" s="488"/>
      <c r="FHT145" s="488"/>
      <c r="FHU145" s="488"/>
      <c r="FHV145" s="697" t="s">
        <v>9880</v>
      </c>
      <c r="FHW145" s="698"/>
      <c r="FHX145" s="698"/>
      <c r="FHY145" s="488"/>
      <c r="FHZ145" s="488"/>
      <c r="FIA145" s="488"/>
      <c r="FIB145" s="488"/>
      <c r="FIC145" s="488"/>
      <c r="FID145" s="697" t="s">
        <v>9880</v>
      </c>
      <c r="FIE145" s="698"/>
      <c r="FIF145" s="698"/>
      <c r="FIG145" s="488"/>
      <c r="FIH145" s="488"/>
      <c r="FII145" s="488"/>
      <c r="FIJ145" s="488"/>
      <c r="FIK145" s="488"/>
      <c r="FIL145" s="697" t="s">
        <v>9880</v>
      </c>
      <c r="FIM145" s="698"/>
      <c r="FIN145" s="698"/>
      <c r="FIO145" s="488"/>
      <c r="FIP145" s="488"/>
      <c r="FIQ145" s="488"/>
      <c r="FIR145" s="488"/>
      <c r="FIS145" s="488"/>
      <c r="FIT145" s="697" t="s">
        <v>9880</v>
      </c>
      <c r="FIU145" s="698"/>
      <c r="FIV145" s="698"/>
      <c r="FIW145" s="488"/>
      <c r="FIX145" s="488"/>
      <c r="FIY145" s="488"/>
      <c r="FIZ145" s="488"/>
      <c r="FJA145" s="488"/>
      <c r="FJB145" s="697" t="s">
        <v>9880</v>
      </c>
      <c r="FJC145" s="698"/>
      <c r="FJD145" s="698"/>
      <c r="FJE145" s="488"/>
      <c r="FJF145" s="488"/>
      <c r="FJG145" s="488"/>
      <c r="FJH145" s="488"/>
      <c r="FJI145" s="488"/>
      <c r="FJJ145" s="697" t="s">
        <v>9880</v>
      </c>
      <c r="FJK145" s="698"/>
      <c r="FJL145" s="698"/>
      <c r="FJM145" s="488"/>
      <c r="FJN145" s="488"/>
      <c r="FJO145" s="488"/>
      <c r="FJP145" s="488"/>
      <c r="FJQ145" s="488"/>
      <c r="FJR145" s="697" t="s">
        <v>9880</v>
      </c>
      <c r="FJS145" s="698"/>
      <c r="FJT145" s="698"/>
      <c r="FJU145" s="488"/>
      <c r="FJV145" s="488"/>
      <c r="FJW145" s="488"/>
      <c r="FJX145" s="488"/>
      <c r="FJY145" s="488"/>
      <c r="FJZ145" s="697" t="s">
        <v>9880</v>
      </c>
      <c r="FKA145" s="698"/>
      <c r="FKB145" s="698"/>
      <c r="FKC145" s="488"/>
      <c r="FKD145" s="488"/>
      <c r="FKE145" s="488"/>
      <c r="FKF145" s="488"/>
      <c r="FKG145" s="488"/>
      <c r="FKH145" s="697" t="s">
        <v>9880</v>
      </c>
      <c r="FKI145" s="698"/>
      <c r="FKJ145" s="698"/>
      <c r="FKK145" s="488"/>
      <c r="FKL145" s="488"/>
      <c r="FKM145" s="488"/>
      <c r="FKN145" s="488"/>
      <c r="FKO145" s="488"/>
      <c r="FKP145" s="697" t="s">
        <v>9880</v>
      </c>
      <c r="FKQ145" s="698"/>
      <c r="FKR145" s="698"/>
      <c r="FKS145" s="488"/>
      <c r="FKT145" s="488"/>
      <c r="FKU145" s="488"/>
      <c r="FKV145" s="488"/>
      <c r="FKW145" s="488"/>
      <c r="FKX145" s="697" t="s">
        <v>9880</v>
      </c>
      <c r="FKY145" s="698"/>
      <c r="FKZ145" s="698"/>
      <c r="FLA145" s="488"/>
      <c r="FLB145" s="488"/>
      <c r="FLC145" s="488"/>
      <c r="FLD145" s="488"/>
      <c r="FLE145" s="488"/>
      <c r="FLF145" s="697" t="s">
        <v>9880</v>
      </c>
      <c r="FLG145" s="698"/>
      <c r="FLH145" s="698"/>
      <c r="FLI145" s="488"/>
      <c r="FLJ145" s="488"/>
      <c r="FLK145" s="488"/>
      <c r="FLL145" s="488"/>
      <c r="FLM145" s="488"/>
      <c r="FLN145" s="697" t="s">
        <v>9880</v>
      </c>
      <c r="FLO145" s="698"/>
      <c r="FLP145" s="698"/>
      <c r="FLQ145" s="488"/>
      <c r="FLR145" s="488"/>
      <c r="FLS145" s="488"/>
      <c r="FLT145" s="488"/>
      <c r="FLU145" s="488"/>
      <c r="FLV145" s="697" t="s">
        <v>9880</v>
      </c>
      <c r="FLW145" s="698"/>
      <c r="FLX145" s="698"/>
      <c r="FLY145" s="488"/>
      <c r="FLZ145" s="488"/>
      <c r="FMA145" s="488"/>
      <c r="FMB145" s="488"/>
      <c r="FMC145" s="488"/>
      <c r="FMD145" s="697" t="s">
        <v>9880</v>
      </c>
      <c r="FME145" s="698"/>
      <c r="FMF145" s="698"/>
      <c r="FMG145" s="488"/>
      <c r="FMH145" s="488"/>
      <c r="FMI145" s="488"/>
      <c r="FMJ145" s="488"/>
      <c r="FMK145" s="488"/>
      <c r="FML145" s="697" t="s">
        <v>9880</v>
      </c>
      <c r="FMM145" s="698"/>
      <c r="FMN145" s="698"/>
      <c r="FMO145" s="488"/>
      <c r="FMP145" s="488"/>
      <c r="FMQ145" s="488"/>
      <c r="FMR145" s="488"/>
      <c r="FMS145" s="488"/>
      <c r="FMT145" s="697" t="s">
        <v>9880</v>
      </c>
      <c r="FMU145" s="698"/>
      <c r="FMV145" s="698"/>
      <c r="FMW145" s="488"/>
      <c r="FMX145" s="488"/>
      <c r="FMY145" s="488"/>
      <c r="FMZ145" s="488"/>
      <c r="FNA145" s="488"/>
      <c r="FNB145" s="697" t="s">
        <v>9880</v>
      </c>
      <c r="FNC145" s="698"/>
      <c r="FND145" s="698"/>
      <c r="FNE145" s="488"/>
      <c r="FNF145" s="488"/>
      <c r="FNG145" s="488"/>
      <c r="FNH145" s="488"/>
      <c r="FNI145" s="488"/>
      <c r="FNJ145" s="697" t="s">
        <v>9880</v>
      </c>
      <c r="FNK145" s="698"/>
      <c r="FNL145" s="698"/>
      <c r="FNM145" s="488"/>
      <c r="FNN145" s="488"/>
      <c r="FNO145" s="488"/>
      <c r="FNP145" s="488"/>
      <c r="FNQ145" s="488"/>
      <c r="FNR145" s="697" t="s">
        <v>9880</v>
      </c>
      <c r="FNS145" s="698"/>
      <c r="FNT145" s="698"/>
      <c r="FNU145" s="488"/>
      <c r="FNV145" s="488"/>
      <c r="FNW145" s="488"/>
      <c r="FNX145" s="488"/>
      <c r="FNY145" s="488"/>
      <c r="FNZ145" s="697" t="s">
        <v>9880</v>
      </c>
      <c r="FOA145" s="698"/>
      <c r="FOB145" s="698"/>
      <c r="FOC145" s="488"/>
      <c r="FOD145" s="488"/>
      <c r="FOE145" s="488"/>
      <c r="FOF145" s="488"/>
      <c r="FOG145" s="488"/>
      <c r="FOH145" s="697" t="s">
        <v>9880</v>
      </c>
      <c r="FOI145" s="698"/>
      <c r="FOJ145" s="698"/>
      <c r="FOK145" s="488"/>
      <c r="FOL145" s="488"/>
      <c r="FOM145" s="488"/>
      <c r="FON145" s="488"/>
      <c r="FOO145" s="488"/>
      <c r="FOP145" s="697" t="s">
        <v>9880</v>
      </c>
      <c r="FOQ145" s="698"/>
      <c r="FOR145" s="698"/>
      <c r="FOS145" s="488"/>
      <c r="FOT145" s="488"/>
      <c r="FOU145" s="488"/>
      <c r="FOV145" s="488"/>
      <c r="FOW145" s="488"/>
      <c r="FOX145" s="697" t="s">
        <v>9880</v>
      </c>
      <c r="FOY145" s="698"/>
      <c r="FOZ145" s="698"/>
      <c r="FPA145" s="488"/>
      <c r="FPB145" s="488"/>
      <c r="FPC145" s="488"/>
      <c r="FPD145" s="488"/>
      <c r="FPE145" s="488"/>
      <c r="FPF145" s="697" t="s">
        <v>9880</v>
      </c>
      <c r="FPG145" s="698"/>
      <c r="FPH145" s="698"/>
      <c r="FPI145" s="488"/>
      <c r="FPJ145" s="488"/>
      <c r="FPK145" s="488"/>
      <c r="FPL145" s="488"/>
      <c r="FPM145" s="488"/>
      <c r="FPN145" s="697" t="s">
        <v>9880</v>
      </c>
      <c r="FPO145" s="698"/>
      <c r="FPP145" s="698"/>
      <c r="FPQ145" s="488"/>
      <c r="FPR145" s="488"/>
      <c r="FPS145" s="488"/>
      <c r="FPT145" s="488"/>
      <c r="FPU145" s="488"/>
      <c r="FPV145" s="697" t="s">
        <v>9880</v>
      </c>
      <c r="FPW145" s="698"/>
      <c r="FPX145" s="698"/>
      <c r="FPY145" s="488"/>
      <c r="FPZ145" s="488"/>
      <c r="FQA145" s="488"/>
      <c r="FQB145" s="488"/>
      <c r="FQC145" s="488"/>
      <c r="FQD145" s="697" t="s">
        <v>9880</v>
      </c>
      <c r="FQE145" s="698"/>
      <c r="FQF145" s="698"/>
      <c r="FQG145" s="488"/>
      <c r="FQH145" s="488"/>
      <c r="FQI145" s="488"/>
      <c r="FQJ145" s="488"/>
      <c r="FQK145" s="488"/>
      <c r="FQL145" s="697" t="s">
        <v>9880</v>
      </c>
      <c r="FQM145" s="698"/>
      <c r="FQN145" s="698"/>
      <c r="FQO145" s="488"/>
      <c r="FQP145" s="488"/>
      <c r="FQQ145" s="488"/>
      <c r="FQR145" s="488"/>
      <c r="FQS145" s="488"/>
      <c r="FQT145" s="697" t="s">
        <v>9880</v>
      </c>
      <c r="FQU145" s="698"/>
      <c r="FQV145" s="698"/>
      <c r="FQW145" s="488"/>
      <c r="FQX145" s="488"/>
      <c r="FQY145" s="488"/>
      <c r="FQZ145" s="488"/>
      <c r="FRA145" s="488"/>
      <c r="FRB145" s="697" t="s">
        <v>9880</v>
      </c>
      <c r="FRC145" s="698"/>
      <c r="FRD145" s="698"/>
      <c r="FRE145" s="488"/>
      <c r="FRF145" s="488"/>
      <c r="FRG145" s="488"/>
      <c r="FRH145" s="488"/>
      <c r="FRI145" s="488"/>
      <c r="FRJ145" s="697" t="s">
        <v>9880</v>
      </c>
      <c r="FRK145" s="698"/>
      <c r="FRL145" s="698"/>
      <c r="FRM145" s="488"/>
      <c r="FRN145" s="488"/>
      <c r="FRO145" s="488"/>
      <c r="FRP145" s="488"/>
      <c r="FRQ145" s="488"/>
      <c r="FRR145" s="697" t="s">
        <v>9880</v>
      </c>
      <c r="FRS145" s="698"/>
      <c r="FRT145" s="698"/>
      <c r="FRU145" s="488"/>
      <c r="FRV145" s="488"/>
      <c r="FRW145" s="488"/>
      <c r="FRX145" s="488"/>
      <c r="FRY145" s="488"/>
      <c r="FRZ145" s="697" t="s">
        <v>9880</v>
      </c>
      <c r="FSA145" s="698"/>
      <c r="FSB145" s="698"/>
      <c r="FSC145" s="488"/>
      <c r="FSD145" s="488"/>
      <c r="FSE145" s="488"/>
      <c r="FSF145" s="488"/>
      <c r="FSG145" s="488"/>
      <c r="FSH145" s="697" t="s">
        <v>9880</v>
      </c>
      <c r="FSI145" s="698"/>
      <c r="FSJ145" s="698"/>
      <c r="FSK145" s="488"/>
      <c r="FSL145" s="488"/>
      <c r="FSM145" s="488"/>
      <c r="FSN145" s="488"/>
      <c r="FSO145" s="488"/>
      <c r="FSP145" s="697" t="s">
        <v>9880</v>
      </c>
      <c r="FSQ145" s="698"/>
      <c r="FSR145" s="698"/>
      <c r="FSS145" s="488"/>
      <c r="FST145" s="488"/>
      <c r="FSU145" s="488"/>
      <c r="FSV145" s="488"/>
      <c r="FSW145" s="488"/>
      <c r="FSX145" s="697" t="s">
        <v>9880</v>
      </c>
      <c r="FSY145" s="698"/>
      <c r="FSZ145" s="698"/>
      <c r="FTA145" s="488"/>
      <c r="FTB145" s="488"/>
      <c r="FTC145" s="488"/>
      <c r="FTD145" s="488"/>
      <c r="FTE145" s="488"/>
      <c r="FTF145" s="697" t="s">
        <v>9880</v>
      </c>
      <c r="FTG145" s="698"/>
      <c r="FTH145" s="698"/>
      <c r="FTI145" s="488"/>
      <c r="FTJ145" s="488"/>
      <c r="FTK145" s="488"/>
      <c r="FTL145" s="488"/>
      <c r="FTM145" s="488"/>
      <c r="FTN145" s="697" t="s">
        <v>9880</v>
      </c>
      <c r="FTO145" s="698"/>
      <c r="FTP145" s="698"/>
      <c r="FTQ145" s="488"/>
      <c r="FTR145" s="488"/>
      <c r="FTS145" s="488"/>
      <c r="FTT145" s="488"/>
      <c r="FTU145" s="488"/>
      <c r="FTV145" s="697" t="s">
        <v>9880</v>
      </c>
      <c r="FTW145" s="698"/>
      <c r="FTX145" s="698"/>
      <c r="FTY145" s="488"/>
      <c r="FTZ145" s="488"/>
      <c r="FUA145" s="488"/>
      <c r="FUB145" s="488"/>
      <c r="FUC145" s="488"/>
      <c r="FUD145" s="697" t="s">
        <v>9880</v>
      </c>
      <c r="FUE145" s="698"/>
      <c r="FUF145" s="698"/>
      <c r="FUG145" s="488"/>
      <c r="FUH145" s="488"/>
      <c r="FUI145" s="488"/>
      <c r="FUJ145" s="488"/>
      <c r="FUK145" s="488"/>
      <c r="FUL145" s="697" t="s">
        <v>9880</v>
      </c>
      <c r="FUM145" s="698"/>
      <c r="FUN145" s="698"/>
      <c r="FUO145" s="488"/>
      <c r="FUP145" s="488"/>
      <c r="FUQ145" s="488"/>
      <c r="FUR145" s="488"/>
      <c r="FUS145" s="488"/>
      <c r="FUT145" s="697" t="s">
        <v>9880</v>
      </c>
      <c r="FUU145" s="698"/>
      <c r="FUV145" s="698"/>
      <c r="FUW145" s="488"/>
      <c r="FUX145" s="488"/>
      <c r="FUY145" s="488"/>
      <c r="FUZ145" s="488"/>
      <c r="FVA145" s="488"/>
      <c r="FVB145" s="697" t="s">
        <v>9880</v>
      </c>
      <c r="FVC145" s="698"/>
      <c r="FVD145" s="698"/>
      <c r="FVE145" s="488"/>
      <c r="FVF145" s="488"/>
      <c r="FVG145" s="488"/>
      <c r="FVH145" s="488"/>
      <c r="FVI145" s="488"/>
      <c r="FVJ145" s="697" t="s">
        <v>9880</v>
      </c>
      <c r="FVK145" s="698"/>
      <c r="FVL145" s="698"/>
      <c r="FVM145" s="488"/>
      <c r="FVN145" s="488"/>
      <c r="FVO145" s="488"/>
      <c r="FVP145" s="488"/>
      <c r="FVQ145" s="488"/>
      <c r="FVR145" s="697" t="s">
        <v>9880</v>
      </c>
      <c r="FVS145" s="698"/>
      <c r="FVT145" s="698"/>
      <c r="FVU145" s="488"/>
      <c r="FVV145" s="488"/>
      <c r="FVW145" s="488"/>
      <c r="FVX145" s="488"/>
      <c r="FVY145" s="488"/>
      <c r="FVZ145" s="697" t="s">
        <v>9880</v>
      </c>
      <c r="FWA145" s="698"/>
      <c r="FWB145" s="698"/>
      <c r="FWC145" s="488"/>
      <c r="FWD145" s="488"/>
      <c r="FWE145" s="488"/>
      <c r="FWF145" s="488"/>
      <c r="FWG145" s="488"/>
      <c r="FWH145" s="697" t="s">
        <v>9880</v>
      </c>
      <c r="FWI145" s="698"/>
      <c r="FWJ145" s="698"/>
      <c r="FWK145" s="488"/>
      <c r="FWL145" s="488"/>
      <c r="FWM145" s="488"/>
      <c r="FWN145" s="488"/>
      <c r="FWO145" s="488"/>
      <c r="FWP145" s="697" t="s">
        <v>9880</v>
      </c>
      <c r="FWQ145" s="698"/>
      <c r="FWR145" s="698"/>
      <c r="FWS145" s="488"/>
      <c r="FWT145" s="488"/>
      <c r="FWU145" s="488"/>
      <c r="FWV145" s="488"/>
      <c r="FWW145" s="488"/>
      <c r="FWX145" s="697" t="s">
        <v>9880</v>
      </c>
      <c r="FWY145" s="698"/>
      <c r="FWZ145" s="698"/>
      <c r="FXA145" s="488"/>
      <c r="FXB145" s="488"/>
      <c r="FXC145" s="488"/>
      <c r="FXD145" s="488"/>
      <c r="FXE145" s="488"/>
      <c r="FXF145" s="697" t="s">
        <v>9880</v>
      </c>
      <c r="FXG145" s="698"/>
      <c r="FXH145" s="698"/>
      <c r="FXI145" s="488"/>
      <c r="FXJ145" s="488"/>
      <c r="FXK145" s="488"/>
      <c r="FXL145" s="488"/>
      <c r="FXM145" s="488"/>
      <c r="FXN145" s="697" t="s">
        <v>9880</v>
      </c>
      <c r="FXO145" s="698"/>
      <c r="FXP145" s="698"/>
      <c r="FXQ145" s="488"/>
      <c r="FXR145" s="488"/>
      <c r="FXS145" s="488"/>
      <c r="FXT145" s="488"/>
      <c r="FXU145" s="488"/>
      <c r="FXV145" s="697" t="s">
        <v>9880</v>
      </c>
      <c r="FXW145" s="698"/>
      <c r="FXX145" s="698"/>
      <c r="FXY145" s="488"/>
      <c r="FXZ145" s="488"/>
      <c r="FYA145" s="488"/>
      <c r="FYB145" s="488"/>
      <c r="FYC145" s="488"/>
      <c r="FYD145" s="697" t="s">
        <v>9880</v>
      </c>
      <c r="FYE145" s="698"/>
      <c r="FYF145" s="698"/>
      <c r="FYG145" s="488"/>
      <c r="FYH145" s="488"/>
      <c r="FYI145" s="488"/>
      <c r="FYJ145" s="488"/>
      <c r="FYK145" s="488"/>
      <c r="FYL145" s="697" t="s">
        <v>9880</v>
      </c>
      <c r="FYM145" s="698"/>
      <c r="FYN145" s="698"/>
      <c r="FYO145" s="488"/>
      <c r="FYP145" s="488"/>
      <c r="FYQ145" s="488"/>
      <c r="FYR145" s="488"/>
      <c r="FYS145" s="488"/>
      <c r="FYT145" s="697" t="s">
        <v>9880</v>
      </c>
      <c r="FYU145" s="698"/>
      <c r="FYV145" s="698"/>
      <c r="FYW145" s="488"/>
      <c r="FYX145" s="488"/>
      <c r="FYY145" s="488"/>
      <c r="FYZ145" s="488"/>
      <c r="FZA145" s="488"/>
      <c r="FZB145" s="697" t="s">
        <v>9880</v>
      </c>
      <c r="FZC145" s="698"/>
      <c r="FZD145" s="698"/>
      <c r="FZE145" s="488"/>
      <c r="FZF145" s="488"/>
      <c r="FZG145" s="488"/>
      <c r="FZH145" s="488"/>
      <c r="FZI145" s="488"/>
      <c r="FZJ145" s="697" t="s">
        <v>9880</v>
      </c>
      <c r="FZK145" s="698"/>
      <c r="FZL145" s="698"/>
      <c r="FZM145" s="488"/>
      <c r="FZN145" s="488"/>
      <c r="FZO145" s="488"/>
      <c r="FZP145" s="488"/>
      <c r="FZQ145" s="488"/>
      <c r="FZR145" s="697" t="s">
        <v>9880</v>
      </c>
      <c r="FZS145" s="698"/>
      <c r="FZT145" s="698"/>
      <c r="FZU145" s="488"/>
      <c r="FZV145" s="488"/>
      <c r="FZW145" s="488"/>
      <c r="FZX145" s="488"/>
      <c r="FZY145" s="488"/>
      <c r="FZZ145" s="697" t="s">
        <v>9880</v>
      </c>
      <c r="GAA145" s="698"/>
      <c r="GAB145" s="698"/>
      <c r="GAC145" s="488"/>
      <c r="GAD145" s="488"/>
      <c r="GAE145" s="488"/>
      <c r="GAF145" s="488"/>
      <c r="GAG145" s="488"/>
      <c r="GAH145" s="697" t="s">
        <v>9880</v>
      </c>
      <c r="GAI145" s="698"/>
      <c r="GAJ145" s="698"/>
      <c r="GAK145" s="488"/>
      <c r="GAL145" s="488"/>
      <c r="GAM145" s="488"/>
      <c r="GAN145" s="488"/>
      <c r="GAO145" s="488"/>
      <c r="GAP145" s="697" t="s">
        <v>9880</v>
      </c>
      <c r="GAQ145" s="698"/>
      <c r="GAR145" s="698"/>
      <c r="GAS145" s="488"/>
      <c r="GAT145" s="488"/>
      <c r="GAU145" s="488"/>
      <c r="GAV145" s="488"/>
      <c r="GAW145" s="488"/>
      <c r="GAX145" s="697" t="s">
        <v>9880</v>
      </c>
      <c r="GAY145" s="698"/>
      <c r="GAZ145" s="698"/>
      <c r="GBA145" s="488"/>
      <c r="GBB145" s="488"/>
      <c r="GBC145" s="488"/>
      <c r="GBD145" s="488"/>
      <c r="GBE145" s="488"/>
      <c r="GBF145" s="697" t="s">
        <v>9880</v>
      </c>
      <c r="GBG145" s="698"/>
      <c r="GBH145" s="698"/>
      <c r="GBI145" s="488"/>
      <c r="GBJ145" s="488"/>
      <c r="GBK145" s="488"/>
      <c r="GBL145" s="488"/>
      <c r="GBM145" s="488"/>
      <c r="GBN145" s="697" t="s">
        <v>9880</v>
      </c>
      <c r="GBO145" s="698"/>
      <c r="GBP145" s="698"/>
      <c r="GBQ145" s="488"/>
      <c r="GBR145" s="488"/>
      <c r="GBS145" s="488"/>
      <c r="GBT145" s="488"/>
      <c r="GBU145" s="488"/>
      <c r="GBV145" s="697" t="s">
        <v>9880</v>
      </c>
      <c r="GBW145" s="698"/>
      <c r="GBX145" s="698"/>
      <c r="GBY145" s="488"/>
      <c r="GBZ145" s="488"/>
      <c r="GCA145" s="488"/>
      <c r="GCB145" s="488"/>
      <c r="GCC145" s="488"/>
      <c r="GCD145" s="697" t="s">
        <v>9880</v>
      </c>
      <c r="GCE145" s="698"/>
      <c r="GCF145" s="698"/>
      <c r="GCG145" s="488"/>
      <c r="GCH145" s="488"/>
      <c r="GCI145" s="488"/>
      <c r="GCJ145" s="488"/>
      <c r="GCK145" s="488"/>
      <c r="GCL145" s="697" t="s">
        <v>9880</v>
      </c>
      <c r="GCM145" s="698"/>
      <c r="GCN145" s="698"/>
      <c r="GCO145" s="488"/>
      <c r="GCP145" s="488"/>
      <c r="GCQ145" s="488"/>
      <c r="GCR145" s="488"/>
      <c r="GCS145" s="488"/>
      <c r="GCT145" s="697" t="s">
        <v>9880</v>
      </c>
      <c r="GCU145" s="698"/>
      <c r="GCV145" s="698"/>
      <c r="GCW145" s="488"/>
      <c r="GCX145" s="488"/>
      <c r="GCY145" s="488"/>
      <c r="GCZ145" s="488"/>
      <c r="GDA145" s="488"/>
      <c r="GDB145" s="697" t="s">
        <v>9880</v>
      </c>
      <c r="GDC145" s="698"/>
      <c r="GDD145" s="698"/>
      <c r="GDE145" s="488"/>
      <c r="GDF145" s="488"/>
      <c r="GDG145" s="488"/>
      <c r="GDH145" s="488"/>
      <c r="GDI145" s="488"/>
      <c r="GDJ145" s="697" t="s">
        <v>9880</v>
      </c>
      <c r="GDK145" s="698"/>
      <c r="GDL145" s="698"/>
      <c r="GDM145" s="488"/>
      <c r="GDN145" s="488"/>
      <c r="GDO145" s="488"/>
      <c r="GDP145" s="488"/>
      <c r="GDQ145" s="488"/>
      <c r="GDR145" s="697" t="s">
        <v>9880</v>
      </c>
      <c r="GDS145" s="698"/>
      <c r="GDT145" s="698"/>
      <c r="GDU145" s="488"/>
      <c r="GDV145" s="488"/>
      <c r="GDW145" s="488"/>
      <c r="GDX145" s="488"/>
      <c r="GDY145" s="488"/>
      <c r="GDZ145" s="697" t="s">
        <v>9880</v>
      </c>
      <c r="GEA145" s="698"/>
      <c r="GEB145" s="698"/>
      <c r="GEC145" s="488"/>
      <c r="GED145" s="488"/>
      <c r="GEE145" s="488"/>
      <c r="GEF145" s="488"/>
      <c r="GEG145" s="488"/>
      <c r="GEH145" s="697" t="s">
        <v>9880</v>
      </c>
      <c r="GEI145" s="698"/>
      <c r="GEJ145" s="698"/>
      <c r="GEK145" s="488"/>
      <c r="GEL145" s="488"/>
      <c r="GEM145" s="488"/>
      <c r="GEN145" s="488"/>
      <c r="GEO145" s="488"/>
      <c r="GEP145" s="697" t="s">
        <v>9880</v>
      </c>
      <c r="GEQ145" s="698"/>
      <c r="GER145" s="698"/>
      <c r="GES145" s="488"/>
      <c r="GET145" s="488"/>
      <c r="GEU145" s="488"/>
      <c r="GEV145" s="488"/>
      <c r="GEW145" s="488"/>
      <c r="GEX145" s="697" t="s">
        <v>9880</v>
      </c>
      <c r="GEY145" s="698"/>
      <c r="GEZ145" s="698"/>
      <c r="GFA145" s="488"/>
      <c r="GFB145" s="488"/>
      <c r="GFC145" s="488"/>
      <c r="GFD145" s="488"/>
      <c r="GFE145" s="488"/>
      <c r="GFF145" s="697" t="s">
        <v>9880</v>
      </c>
      <c r="GFG145" s="698"/>
      <c r="GFH145" s="698"/>
      <c r="GFI145" s="488"/>
      <c r="GFJ145" s="488"/>
      <c r="GFK145" s="488"/>
      <c r="GFL145" s="488"/>
      <c r="GFM145" s="488"/>
      <c r="GFN145" s="697" t="s">
        <v>9880</v>
      </c>
      <c r="GFO145" s="698"/>
      <c r="GFP145" s="698"/>
      <c r="GFQ145" s="488"/>
      <c r="GFR145" s="488"/>
      <c r="GFS145" s="488"/>
      <c r="GFT145" s="488"/>
      <c r="GFU145" s="488"/>
      <c r="GFV145" s="697" t="s">
        <v>9880</v>
      </c>
      <c r="GFW145" s="698"/>
      <c r="GFX145" s="698"/>
      <c r="GFY145" s="488"/>
      <c r="GFZ145" s="488"/>
      <c r="GGA145" s="488"/>
      <c r="GGB145" s="488"/>
      <c r="GGC145" s="488"/>
      <c r="GGD145" s="697" t="s">
        <v>9880</v>
      </c>
      <c r="GGE145" s="698"/>
      <c r="GGF145" s="698"/>
      <c r="GGG145" s="488"/>
      <c r="GGH145" s="488"/>
      <c r="GGI145" s="488"/>
      <c r="GGJ145" s="488"/>
      <c r="GGK145" s="488"/>
      <c r="GGL145" s="697" t="s">
        <v>9880</v>
      </c>
      <c r="GGM145" s="698"/>
      <c r="GGN145" s="698"/>
      <c r="GGO145" s="488"/>
      <c r="GGP145" s="488"/>
      <c r="GGQ145" s="488"/>
      <c r="GGR145" s="488"/>
      <c r="GGS145" s="488"/>
      <c r="GGT145" s="697" t="s">
        <v>9880</v>
      </c>
      <c r="GGU145" s="698"/>
      <c r="GGV145" s="698"/>
      <c r="GGW145" s="488"/>
      <c r="GGX145" s="488"/>
      <c r="GGY145" s="488"/>
      <c r="GGZ145" s="488"/>
      <c r="GHA145" s="488"/>
      <c r="GHB145" s="697" t="s">
        <v>9880</v>
      </c>
      <c r="GHC145" s="698"/>
      <c r="GHD145" s="698"/>
      <c r="GHE145" s="488"/>
      <c r="GHF145" s="488"/>
      <c r="GHG145" s="488"/>
      <c r="GHH145" s="488"/>
      <c r="GHI145" s="488"/>
      <c r="GHJ145" s="697" t="s">
        <v>9880</v>
      </c>
      <c r="GHK145" s="698"/>
      <c r="GHL145" s="698"/>
      <c r="GHM145" s="488"/>
      <c r="GHN145" s="488"/>
      <c r="GHO145" s="488"/>
      <c r="GHP145" s="488"/>
      <c r="GHQ145" s="488"/>
      <c r="GHR145" s="697" t="s">
        <v>9880</v>
      </c>
      <c r="GHS145" s="698"/>
      <c r="GHT145" s="698"/>
      <c r="GHU145" s="488"/>
      <c r="GHV145" s="488"/>
      <c r="GHW145" s="488"/>
      <c r="GHX145" s="488"/>
      <c r="GHY145" s="488"/>
      <c r="GHZ145" s="697" t="s">
        <v>9880</v>
      </c>
      <c r="GIA145" s="698"/>
      <c r="GIB145" s="698"/>
      <c r="GIC145" s="488"/>
      <c r="GID145" s="488"/>
      <c r="GIE145" s="488"/>
      <c r="GIF145" s="488"/>
      <c r="GIG145" s="488"/>
      <c r="GIH145" s="697" t="s">
        <v>9880</v>
      </c>
      <c r="GII145" s="698"/>
      <c r="GIJ145" s="698"/>
      <c r="GIK145" s="488"/>
      <c r="GIL145" s="488"/>
      <c r="GIM145" s="488"/>
      <c r="GIN145" s="488"/>
      <c r="GIO145" s="488"/>
      <c r="GIP145" s="697" t="s">
        <v>9880</v>
      </c>
      <c r="GIQ145" s="698"/>
      <c r="GIR145" s="698"/>
      <c r="GIS145" s="488"/>
      <c r="GIT145" s="488"/>
      <c r="GIU145" s="488"/>
      <c r="GIV145" s="488"/>
      <c r="GIW145" s="488"/>
      <c r="GIX145" s="697" t="s">
        <v>9880</v>
      </c>
      <c r="GIY145" s="698"/>
      <c r="GIZ145" s="698"/>
      <c r="GJA145" s="488"/>
      <c r="GJB145" s="488"/>
      <c r="GJC145" s="488"/>
      <c r="GJD145" s="488"/>
      <c r="GJE145" s="488"/>
      <c r="GJF145" s="697" t="s">
        <v>9880</v>
      </c>
      <c r="GJG145" s="698"/>
      <c r="GJH145" s="698"/>
      <c r="GJI145" s="488"/>
      <c r="GJJ145" s="488"/>
      <c r="GJK145" s="488"/>
      <c r="GJL145" s="488"/>
      <c r="GJM145" s="488"/>
      <c r="GJN145" s="697" t="s">
        <v>9880</v>
      </c>
      <c r="GJO145" s="698"/>
      <c r="GJP145" s="698"/>
      <c r="GJQ145" s="488"/>
      <c r="GJR145" s="488"/>
      <c r="GJS145" s="488"/>
      <c r="GJT145" s="488"/>
      <c r="GJU145" s="488"/>
      <c r="GJV145" s="697" t="s">
        <v>9880</v>
      </c>
      <c r="GJW145" s="698"/>
      <c r="GJX145" s="698"/>
      <c r="GJY145" s="488"/>
      <c r="GJZ145" s="488"/>
      <c r="GKA145" s="488"/>
      <c r="GKB145" s="488"/>
      <c r="GKC145" s="488"/>
      <c r="GKD145" s="697" t="s">
        <v>9880</v>
      </c>
      <c r="GKE145" s="698"/>
      <c r="GKF145" s="698"/>
      <c r="GKG145" s="488"/>
      <c r="GKH145" s="488"/>
      <c r="GKI145" s="488"/>
      <c r="GKJ145" s="488"/>
      <c r="GKK145" s="488"/>
      <c r="GKL145" s="697" t="s">
        <v>9880</v>
      </c>
      <c r="GKM145" s="698"/>
      <c r="GKN145" s="698"/>
      <c r="GKO145" s="488"/>
      <c r="GKP145" s="488"/>
      <c r="GKQ145" s="488"/>
      <c r="GKR145" s="488"/>
      <c r="GKS145" s="488"/>
      <c r="GKT145" s="697" t="s">
        <v>9880</v>
      </c>
      <c r="GKU145" s="698"/>
      <c r="GKV145" s="698"/>
      <c r="GKW145" s="488"/>
      <c r="GKX145" s="488"/>
      <c r="GKY145" s="488"/>
      <c r="GKZ145" s="488"/>
      <c r="GLA145" s="488"/>
      <c r="GLB145" s="697" t="s">
        <v>9880</v>
      </c>
      <c r="GLC145" s="698"/>
      <c r="GLD145" s="698"/>
      <c r="GLE145" s="488"/>
      <c r="GLF145" s="488"/>
      <c r="GLG145" s="488"/>
      <c r="GLH145" s="488"/>
      <c r="GLI145" s="488"/>
      <c r="GLJ145" s="697" t="s">
        <v>9880</v>
      </c>
      <c r="GLK145" s="698"/>
      <c r="GLL145" s="698"/>
      <c r="GLM145" s="488"/>
      <c r="GLN145" s="488"/>
      <c r="GLO145" s="488"/>
      <c r="GLP145" s="488"/>
      <c r="GLQ145" s="488"/>
      <c r="GLR145" s="697" t="s">
        <v>9880</v>
      </c>
      <c r="GLS145" s="698"/>
      <c r="GLT145" s="698"/>
      <c r="GLU145" s="488"/>
      <c r="GLV145" s="488"/>
      <c r="GLW145" s="488"/>
      <c r="GLX145" s="488"/>
      <c r="GLY145" s="488"/>
      <c r="GLZ145" s="697" t="s">
        <v>9880</v>
      </c>
      <c r="GMA145" s="698"/>
      <c r="GMB145" s="698"/>
      <c r="GMC145" s="488"/>
      <c r="GMD145" s="488"/>
      <c r="GME145" s="488"/>
      <c r="GMF145" s="488"/>
      <c r="GMG145" s="488"/>
      <c r="GMH145" s="697" t="s">
        <v>9880</v>
      </c>
      <c r="GMI145" s="698"/>
      <c r="GMJ145" s="698"/>
      <c r="GMK145" s="488"/>
      <c r="GML145" s="488"/>
      <c r="GMM145" s="488"/>
      <c r="GMN145" s="488"/>
      <c r="GMO145" s="488"/>
      <c r="GMP145" s="697" t="s">
        <v>9880</v>
      </c>
      <c r="GMQ145" s="698"/>
      <c r="GMR145" s="698"/>
      <c r="GMS145" s="488"/>
      <c r="GMT145" s="488"/>
      <c r="GMU145" s="488"/>
      <c r="GMV145" s="488"/>
      <c r="GMW145" s="488"/>
      <c r="GMX145" s="697" t="s">
        <v>9880</v>
      </c>
      <c r="GMY145" s="698"/>
      <c r="GMZ145" s="698"/>
      <c r="GNA145" s="488"/>
      <c r="GNB145" s="488"/>
      <c r="GNC145" s="488"/>
      <c r="GND145" s="488"/>
      <c r="GNE145" s="488"/>
      <c r="GNF145" s="697" t="s">
        <v>9880</v>
      </c>
      <c r="GNG145" s="698"/>
      <c r="GNH145" s="698"/>
      <c r="GNI145" s="488"/>
      <c r="GNJ145" s="488"/>
      <c r="GNK145" s="488"/>
      <c r="GNL145" s="488"/>
      <c r="GNM145" s="488"/>
      <c r="GNN145" s="697" t="s">
        <v>9880</v>
      </c>
      <c r="GNO145" s="698"/>
      <c r="GNP145" s="698"/>
      <c r="GNQ145" s="488"/>
      <c r="GNR145" s="488"/>
      <c r="GNS145" s="488"/>
      <c r="GNT145" s="488"/>
      <c r="GNU145" s="488"/>
      <c r="GNV145" s="697" t="s">
        <v>9880</v>
      </c>
      <c r="GNW145" s="698"/>
      <c r="GNX145" s="698"/>
      <c r="GNY145" s="488"/>
      <c r="GNZ145" s="488"/>
      <c r="GOA145" s="488"/>
      <c r="GOB145" s="488"/>
      <c r="GOC145" s="488"/>
      <c r="GOD145" s="697" t="s">
        <v>9880</v>
      </c>
      <c r="GOE145" s="698"/>
      <c r="GOF145" s="698"/>
      <c r="GOG145" s="488"/>
      <c r="GOH145" s="488"/>
      <c r="GOI145" s="488"/>
      <c r="GOJ145" s="488"/>
      <c r="GOK145" s="488"/>
      <c r="GOL145" s="697" t="s">
        <v>9880</v>
      </c>
      <c r="GOM145" s="698"/>
      <c r="GON145" s="698"/>
      <c r="GOO145" s="488"/>
      <c r="GOP145" s="488"/>
      <c r="GOQ145" s="488"/>
      <c r="GOR145" s="488"/>
      <c r="GOS145" s="488"/>
      <c r="GOT145" s="697" t="s">
        <v>9880</v>
      </c>
      <c r="GOU145" s="698"/>
      <c r="GOV145" s="698"/>
      <c r="GOW145" s="488"/>
      <c r="GOX145" s="488"/>
      <c r="GOY145" s="488"/>
      <c r="GOZ145" s="488"/>
      <c r="GPA145" s="488"/>
      <c r="GPB145" s="697" t="s">
        <v>9880</v>
      </c>
      <c r="GPC145" s="698"/>
      <c r="GPD145" s="698"/>
      <c r="GPE145" s="488"/>
      <c r="GPF145" s="488"/>
      <c r="GPG145" s="488"/>
      <c r="GPH145" s="488"/>
      <c r="GPI145" s="488"/>
      <c r="GPJ145" s="697" t="s">
        <v>9880</v>
      </c>
      <c r="GPK145" s="698"/>
      <c r="GPL145" s="698"/>
      <c r="GPM145" s="488"/>
      <c r="GPN145" s="488"/>
      <c r="GPO145" s="488"/>
      <c r="GPP145" s="488"/>
      <c r="GPQ145" s="488"/>
      <c r="GPR145" s="697" t="s">
        <v>9880</v>
      </c>
      <c r="GPS145" s="698"/>
      <c r="GPT145" s="698"/>
      <c r="GPU145" s="488"/>
      <c r="GPV145" s="488"/>
      <c r="GPW145" s="488"/>
      <c r="GPX145" s="488"/>
      <c r="GPY145" s="488"/>
      <c r="GPZ145" s="697" t="s">
        <v>9880</v>
      </c>
      <c r="GQA145" s="698"/>
      <c r="GQB145" s="698"/>
      <c r="GQC145" s="488"/>
      <c r="GQD145" s="488"/>
      <c r="GQE145" s="488"/>
      <c r="GQF145" s="488"/>
      <c r="GQG145" s="488"/>
      <c r="GQH145" s="697" t="s">
        <v>9880</v>
      </c>
      <c r="GQI145" s="698"/>
      <c r="GQJ145" s="698"/>
      <c r="GQK145" s="488"/>
      <c r="GQL145" s="488"/>
      <c r="GQM145" s="488"/>
      <c r="GQN145" s="488"/>
      <c r="GQO145" s="488"/>
      <c r="GQP145" s="697" t="s">
        <v>9880</v>
      </c>
      <c r="GQQ145" s="698"/>
      <c r="GQR145" s="698"/>
      <c r="GQS145" s="488"/>
      <c r="GQT145" s="488"/>
      <c r="GQU145" s="488"/>
      <c r="GQV145" s="488"/>
      <c r="GQW145" s="488"/>
      <c r="GQX145" s="697" t="s">
        <v>9880</v>
      </c>
      <c r="GQY145" s="698"/>
      <c r="GQZ145" s="698"/>
      <c r="GRA145" s="488"/>
      <c r="GRB145" s="488"/>
      <c r="GRC145" s="488"/>
      <c r="GRD145" s="488"/>
      <c r="GRE145" s="488"/>
      <c r="GRF145" s="697" t="s">
        <v>9880</v>
      </c>
      <c r="GRG145" s="698"/>
      <c r="GRH145" s="698"/>
      <c r="GRI145" s="488"/>
      <c r="GRJ145" s="488"/>
      <c r="GRK145" s="488"/>
      <c r="GRL145" s="488"/>
      <c r="GRM145" s="488"/>
      <c r="GRN145" s="697" t="s">
        <v>9880</v>
      </c>
      <c r="GRO145" s="698"/>
      <c r="GRP145" s="698"/>
      <c r="GRQ145" s="488"/>
      <c r="GRR145" s="488"/>
      <c r="GRS145" s="488"/>
      <c r="GRT145" s="488"/>
      <c r="GRU145" s="488"/>
      <c r="GRV145" s="697" t="s">
        <v>9880</v>
      </c>
      <c r="GRW145" s="698"/>
      <c r="GRX145" s="698"/>
      <c r="GRY145" s="488"/>
      <c r="GRZ145" s="488"/>
      <c r="GSA145" s="488"/>
      <c r="GSB145" s="488"/>
      <c r="GSC145" s="488"/>
      <c r="GSD145" s="697" t="s">
        <v>9880</v>
      </c>
      <c r="GSE145" s="698"/>
      <c r="GSF145" s="698"/>
      <c r="GSG145" s="488"/>
      <c r="GSH145" s="488"/>
      <c r="GSI145" s="488"/>
      <c r="GSJ145" s="488"/>
      <c r="GSK145" s="488"/>
      <c r="GSL145" s="697" t="s">
        <v>9880</v>
      </c>
      <c r="GSM145" s="698"/>
      <c r="GSN145" s="698"/>
      <c r="GSO145" s="488"/>
      <c r="GSP145" s="488"/>
      <c r="GSQ145" s="488"/>
      <c r="GSR145" s="488"/>
      <c r="GSS145" s="488"/>
      <c r="GST145" s="697" t="s">
        <v>9880</v>
      </c>
      <c r="GSU145" s="698"/>
      <c r="GSV145" s="698"/>
      <c r="GSW145" s="488"/>
      <c r="GSX145" s="488"/>
      <c r="GSY145" s="488"/>
      <c r="GSZ145" s="488"/>
      <c r="GTA145" s="488"/>
      <c r="GTB145" s="697" t="s">
        <v>9880</v>
      </c>
      <c r="GTC145" s="698"/>
      <c r="GTD145" s="698"/>
      <c r="GTE145" s="488"/>
      <c r="GTF145" s="488"/>
      <c r="GTG145" s="488"/>
      <c r="GTH145" s="488"/>
      <c r="GTI145" s="488"/>
      <c r="GTJ145" s="697" t="s">
        <v>9880</v>
      </c>
      <c r="GTK145" s="698"/>
      <c r="GTL145" s="698"/>
      <c r="GTM145" s="488"/>
      <c r="GTN145" s="488"/>
      <c r="GTO145" s="488"/>
      <c r="GTP145" s="488"/>
      <c r="GTQ145" s="488"/>
      <c r="GTR145" s="697" t="s">
        <v>9880</v>
      </c>
      <c r="GTS145" s="698"/>
      <c r="GTT145" s="698"/>
      <c r="GTU145" s="488"/>
      <c r="GTV145" s="488"/>
      <c r="GTW145" s="488"/>
      <c r="GTX145" s="488"/>
      <c r="GTY145" s="488"/>
      <c r="GTZ145" s="697" t="s">
        <v>9880</v>
      </c>
      <c r="GUA145" s="698"/>
      <c r="GUB145" s="698"/>
      <c r="GUC145" s="488"/>
      <c r="GUD145" s="488"/>
      <c r="GUE145" s="488"/>
      <c r="GUF145" s="488"/>
      <c r="GUG145" s="488"/>
      <c r="GUH145" s="697" t="s">
        <v>9880</v>
      </c>
      <c r="GUI145" s="698"/>
      <c r="GUJ145" s="698"/>
      <c r="GUK145" s="488"/>
      <c r="GUL145" s="488"/>
      <c r="GUM145" s="488"/>
      <c r="GUN145" s="488"/>
      <c r="GUO145" s="488"/>
      <c r="GUP145" s="697" t="s">
        <v>9880</v>
      </c>
      <c r="GUQ145" s="698"/>
      <c r="GUR145" s="698"/>
      <c r="GUS145" s="488"/>
      <c r="GUT145" s="488"/>
      <c r="GUU145" s="488"/>
      <c r="GUV145" s="488"/>
      <c r="GUW145" s="488"/>
      <c r="GUX145" s="697" t="s">
        <v>9880</v>
      </c>
      <c r="GUY145" s="698"/>
      <c r="GUZ145" s="698"/>
      <c r="GVA145" s="488"/>
      <c r="GVB145" s="488"/>
      <c r="GVC145" s="488"/>
      <c r="GVD145" s="488"/>
      <c r="GVE145" s="488"/>
      <c r="GVF145" s="697" t="s">
        <v>9880</v>
      </c>
      <c r="GVG145" s="698"/>
      <c r="GVH145" s="698"/>
      <c r="GVI145" s="488"/>
      <c r="GVJ145" s="488"/>
      <c r="GVK145" s="488"/>
      <c r="GVL145" s="488"/>
      <c r="GVM145" s="488"/>
      <c r="GVN145" s="697" t="s">
        <v>9880</v>
      </c>
      <c r="GVO145" s="698"/>
      <c r="GVP145" s="698"/>
      <c r="GVQ145" s="488"/>
      <c r="GVR145" s="488"/>
      <c r="GVS145" s="488"/>
      <c r="GVT145" s="488"/>
      <c r="GVU145" s="488"/>
      <c r="GVV145" s="697" t="s">
        <v>9880</v>
      </c>
      <c r="GVW145" s="698"/>
      <c r="GVX145" s="698"/>
      <c r="GVY145" s="488"/>
      <c r="GVZ145" s="488"/>
      <c r="GWA145" s="488"/>
      <c r="GWB145" s="488"/>
      <c r="GWC145" s="488"/>
      <c r="GWD145" s="697" t="s">
        <v>9880</v>
      </c>
      <c r="GWE145" s="698"/>
      <c r="GWF145" s="698"/>
      <c r="GWG145" s="488"/>
      <c r="GWH145" s="488"/>
      <c r="GWI145" s="488"/>
      <c r="GWJ145" s="488"/>
      <c r="GWK145" s="488"/>
      <c r="GWL145" s="697" t="s">
        <v>9880</v>
      </c>
      <c r="GWM145" s="698"/>
      <c r="GWN145" s="698"/>
      <c r="GWO145" s="488"/>
      <c r="GWP145" s="488"/>
      <c r="GWQ145" s="488"/>
      <c r="GWR145" s="488"/>
      <c r="GWS145" s="488"/>
      <c r="GWT145" s="697" t="s">
        <v>9880</v>
      </c>
      <c r="GWU145" s="698"/>
      <c r="GWV145" s="698"/>
      <c r="GWW145" s="488"/>
      <c r="GWX145" s="488"/>
      <c r="GWY145" s="488"/>
      <c r="GWZ145" s="488"/>
      <c r="GXA145" s="488"/>
      <c r="GXB145" s="697" t="s">
        <v>9880</v>
      </c>
      <c r="GXC145" s="698"/>
      <c r="GXD145" s="698"/>
      <c r="GXE145" s="488"/>
      <c r="GXF145" s="488"/>
      <c r="GXG145" s="488"/>
      <c r="GXH145" s="488"/>
      <c r="GXI145" s="488"/>
      <c r="GXJ145" s="697" t="s">
        <v>9880</v>
      </c>
      <c r="GXK145" s="698"/>
      <c r="GXL145" s="698"/>
      <c r="GXM145" s="488"/>
      <c r="GXN145" s="488"/>
      <c r="GXO145" s="488"/>
      <c r="GXP145" s="488"/>
      <c r="GXQ145" s="488"/>
      <c r="GXR145" s="697" t="s">
        <v>9880</v>
      </c>
      <c r="GXS145" s="698"/>
      <c r="GXT145" s="698"/>
      <c r="GXU145" s="488"/>
      <c r="GXV145" s="488"/>
      <c r="GXW145" s="488"/>
      <c r="GXX145" s="488"/>
      <c r="GXY145" s="488"/>
      <c r="GXZ145" s="697" t="s">
        <v>9880</v>
      </c>
      <c r="GYA145" s="698"/>
      <c r="GYB145" s="698"/>
      <c r="GYC145" s="488"/>
      <c r="GYD145" s="488"/>
      <c r="GYE145" s="488"/>
      <c r="GYF145" s="488"/>
      <c r="GYG145" s="488"/>
      <c r="GYH145" s="697" t="s">
        <v>9880</v>
      </c>
      <c r="GYI145" s="698"/>
      <c r="GYJ145" s="698"/>
      <c r="GYK145" s="488"/>
      <c r="GYL145" s="488"/>
      <c r="GYM145" s="488"/>
      <c r="GYN145" s="488"/>
      <c r="GYO145" s="488"/>
      <c r="GYP145" s="697" t="s">
        <v>9880</v>
      </c>
      <c r="GYQ145" s="698"/>
      <c r="GYR145" s="698"/>
      <c r="GYS145" s="488"/>
      <c r="GYT145" s="488"/>
      <c r="GYU145" s="488"/>
      <c r="GYV145" s="488"/>
      <c r="GYW145" s="488"/>
      <c r="GYX145" s="697" t="s">
        <v>9880</v>
      </c>
      <c r="GYY145" s="698"/>
      <c r="GYZ145" s="698"/>
      <c r="GZA145" s="488"/>
      <c r="GZB145" s="488"/>
      <c r="GZC145" s="488"/>
      <c r="GZD145" s="488"/>
      <c r="GZE145" s="488"/>
      <c r="GZF145" s="697" t="s">
        <v>9880</v>
      </c>
      <c r="GZG145" s="698"/>
      <c r="GZH145" s="698"/>
      <c r="GZI145" s="488"/>
      <c r="GZJ145" s="488"/>
      <c r="GZK145" s="488"/>
      <c r="GZL145" s="488"/>
      <c r="GZM145" s="488"/>
      <c r="GZN145" s="697" t="s">
        <v>9880</v>
      </c>
      <c r="GZO145" s="698"/>
      <c r="GZP145" s="698"/>
      <c r="GZQ145" s="488"/>
      <c r="GZR145" s="488"/>
      <c r="GZS145" s="488"/>
      <c r="GZT145" s="488"/>
      <c r="GZU145" s="488"/>
      <c r="GZV145" s="697" t="s">
        <v>9880</v>
      </c>
      <c r="GZW145" s="698"/>
      <c r="GZX145" s="698"/>
      <c r="GZY145" s="488"/>
      <c r="GZZ145" s="488"/>
      <c r="HAA145" s="488"/>
      <c r="HAB145" s="488"/>
      <c r="HAC145" s="488"/>
      <c r="HAD145" s="697" t="s">
        <v>9880</v>
      </c>
      <c r="HAE145" s="698"/>
      <c r="HAF145" s="698"/>
      <c r="HAG145" s="488"/>
      <c r="HAH145" s="488"/>
      <c r="HAI145" s="488"/>
      <c r="HAJ145" s="488"/>
      <c r="HAK145" s="488"/>
      <c r="HAL145" s="697" t="s">
        <v>9880</v>
      </c>
      <c r="HAM145" s="698"/>
      <c r="HAN145" s="698"/>
      <c r="HAO145" s="488"/>
      <c r="HAP145" s="488"/>
      <c r="HAQ145" s="488"/>
      <c r="HAR145" s="488"/>
      <c r="HAS145" s="488"/>
      <c r="HAT145" s="697" t="s">
        <v>9880</v>
      </c>
      <c r="HAU145" s="698"/>
      <c r="HAV145" s="698"/>
      <c r="HAW145" s="488"/>
      <c r="HAX145" s="488"/>
      <c r="HAY145" s="488"/>
      <c r="HAZ145" s="488"/>
      <c r="HBA145" s="488"/>
      <c r="HBB145" s="697" t="s">
        <v>9880</v>
      </c>
      <c r="HBC145" s="698"/>
      <c r="HBD145" s="698"/>
      <c r="HBE145" s="488"/>
      <c r="HBF145" s="488"/>
      <c r="HBG145" s="488"/>
      <c r="HBH145" s="488"/>
      <c r="HBI145" s="488"/>
      <c r="HBJ145" s="697" t="s">
        <v>9880</v>
      </c>
      <c r="HBK145" s="698"/>
      <c r="HBL145" s="698"/>
      <c r="HBM145" s="488"/>
      <c r="HBN145" s="488"/>
      <c r="HBO145" s="488"/>
      <c r="HBP145" s="488"/>
      <c r="HBQ145" s="488"/>
      <c r="HBR145" s="697" t="s">
        <v>9880</v>
      </c>
      <c r="HBS145" s="698"/>
      <c r="HBT145" s="698"/>
      <c r="HBU145" s="488"/>
      <c r="HBV145" s="488"/>
      <c r="HBW145" s="488"/>
      <c r="HBX145" s="488"/>
      <c r="HBY145" s="488"/>
      <c r="HBZ145" s="697" t="s">
        <v>9880</v>
      </c>
      <c r="HCA145" s="698"/>
      <c r="HCB145" s="698"/>
      <c r="HCC145" s="488"/>
      <c r="HCD145" s="488"/>
      <c r="HCE145" s="488"/>
      <c r="HCF145" s="488"/>
      <c r="HCG145" s="488"/>
      <c r="HCH145" s="697" t="s">
        <v>9880</v>
      </c>
      <c r="HCI145" s="698"/>
      <c r="HCJ145" s="698"/>
      <c r="HCK145" s="488"/>
      <c r="HCL145" s="488"/>
      <c r="HCM145" s="488"/>
      <c r="HCN145" s="488"/>
      <c r="HCO145" s="488"/>
      <c r="HCP145" s="697" t="s">
        <v>9880</v>
      </c>
      <c r="HCQ145" s="698"/>
      <c r="HCR145" s="698"/>
      <c r="HCS145" s="488"/>
      <c r="HCT145" s="488"/>
      <c r="HCU145" s="488"/>
      <c r="HCV145" s="488"/>
      <c r="HCW145" s="488"/>
      <c r="HCX145" s="697" t="s">
        <v>9880</v>
      </c>
      <c r="HCY145" s="698"/>
      <c r="HCZ145" s="698"/>
      <c r="HDA145" s="488"/>
      <c r="HDB145" s="488"/>
      <c r="HDC145" s="488"/>
      <c r="HDD145" s="488"/>
      <c r="HDE145" s="488"/>
      <c r="HDF145" s="697" t="s">
        <v>9880</v>
      </c>
      <c r="HDG145" s="698"/>
      <c r="HDH145" s="698"/>
      <c r="HDI145" s="488"/>
      <c r="HDJ145" s="488"/>
      <c r="HDK145" s="488"/>
      <c r="HDL145" s="488"/>
      <c r="HDM145" s="488"/>
      <c r="HDN145" s="697" t="s">
        <v>9880</v>
      </c>
      <c r="HDO145" s="698"/>
      <c r="HDP145" s="698"/>
      <c r="HDQ145" s="488"/>
      <c r="HDR145" s="488"/>
      <c r="HDS145" s="488"/>
      <c r="HDT145" s="488"/>
      <c r="HDU145" s="488"/>
      <c r="HDV145" s="697" t="s">
        <v>9880</v>
      </c>
      <c r="HDW145" s="698"/>
      <c r="HDX145" s="698"/>
      <c r="HDY145" s="488"/>
      <c r="HDZ145" s="488"/>
      <c r="HEA145" s="488"/>
      <c r="HEB145" s="488"/>
      <c r="HEC145" s="488"/>
      <c r="HED145" s="697" t="s">
        <v>9880</v>
      </c>
      <c r="HEE145" s="698"/>
      <c r="HEF145" s="698"/>
      <c r="HEG145" s="488"/>
      <c r="HEH145" s="488"/>
      <c r="HEI145" s="488"/>
      <c r="HEJ145" s="488"/>
      <c r="HEK145" s="488"/>
      <c r="HEL145" s="697" t="s">
        <v>9880</v>
      </c>
      <c r="HEM145" s="698"/>
      <c r="HEN145" s="698"/>
      <c r="HEO145" s="488"/>
      <c r="HEP145" s="488"/>
      <c r="HEQ145" s="488"/>
      <c r="HER145" s="488"/>
      <c r="HES145" s="488"/>
      <c r="HET145" s="697" t="s">
        <v>9880</v>
      </c>
      <c r="HEU145" s="698"/>
      <c r="HEV145" s="698"/>
      <c r="HEW145" s="488"/>
      <c r="HEX145" s="488"/>
      <c r="HEY145" s="488"/>
      <c r="HEZ145" s="488"/>
      <c r="HFA145" s="488"/>
      <c r="HFB145" s="697" t="s">
        <v>9880</v>
      </c>
      <c r="HFC145" s="698"/>
      <c r="HFD145" s="698"/>
      <c r="HFE145" s="488"/>
      <c r="HFF145" s="488"/>
      <c r="HFG145" s="488"/>
      <c r="HFH145" s="488"/>
      <c r="HFI145" s="488"/>
      <c r="HFJ145" s="697" t="s">
        <v>9880</v>
      </c>
      <c r="HFK145" s="698"/>
      <c r="HFL145" s="698"/>
      <c r="HFM145" s="488"/>
      <c r="HFN145" s="488"/>
      <c r="HFO145" s="488"/>
      <c r="HFP145" s="488"/>
      <c r="HFQ145" s="488"/>
      <c r="HFR145" s="697" t="s">
        <v>9880</v>
      </c>
      <c r="HFS145" s="698"/>
      <c r="HFT145" s="698"/>
      <c r="HFU145" s="488"/>
      <c r="HFV145" s="488"/>
      <c r="HFW145" s="488"/>
      <c r="HFX145" s="488"/>
      <c r="HFY145" s="488"/>
      <c r="HFZ145" s="697" t="s">
        <v>9880</v>
      </c>
      <c r="HGA145" s="698"/>
      <c r="HGB145" s="698"/>
      <c r="HGC145" s="488"/>
      <c r="HGD145" s="488"/>
      <c r="HGE145" s="488"/>
      <c r="HGF145" s="488"/>
      <c r="HGG145" s="488"/>
      <c r="HGH145" s="697" t="s">
        <v>9880</v>
      </c>
      <c r="HGI145" s="698"/>
      <c r="HGJ145" s="698"/>
      <c r="HGK145" s="488"/>
      <c r="HGL145" s="488"/>
      <c r="HGM145" s="488"/>
      <c r="HGN145" s="488"/>
      <c r="HGO145" s="488"/>
      <c r="HGP145" s="697" t="s">
        <v>9880</v>
      </c>
      <c r="HGQ145" s="698"/>
      <c r="HGR145" s="698"/>
      <c r="HGS145" s="488"/>
      <c r="HGT145" s="488"/>
      <c r="HGU145" s="488"/>
      <c r="HGV145" s="488"/>
      <c r="HGW145" s="488"/>
      <c r="HGX145" s="697" t="s">
        <v>9880</v>
      </c>
      <c r="HGY145" s="698"/>
      <c r="HGZ145" s="698"/>
      <c r="HHA145" s="488"/>
      <c r="HHB145" s="488"/>
      <c r="HHC145" s="488"/>
      <c r="HHD145" s="488"/>
      <c r="HHE145" s="488"/>
      <c r="HHF145" s="697" t="s">
        <v>9880</v>
      </c>
      <c r="HHG145" s="698"/>
      <c r="HHH145" s="698"/>
      <c r="HHI145" s="488"/>
      <c r="HHJ145" s="488"/>
      <c r="HHK145" s="488"/>
      <c r="HHL145" s="488"/>
      <c r="HHM145" s="488"/>
      <c r="HHN145" s="697" t="s">
        <v>9880</v>
      </c>
      <c r="HHO145" s="698"/>
      <c r="HHP145" s="698"/>
      <c r="HHQ145" s="488"/>
      <c r="HHR145" s="488"/>
      <c r="HHS145" s="488"/>
      <c r="HHT145" s="488"/>
      <c r="HHU145" s="488"/>
      <c r="HHV145" s="697" t="s">
        <v>9880</v>
      </c>
      <c r="HHW145" s="698"/>
      <c r="HHX145" s="698"/>
      <c r="HHY145" s="488"/>
      <c r="HHZ145" s="488"/>
      <c r="HIA145" s="488"/>
      <c r="HIB145" s="488"/>
      <c r="HIC145" s="488"/>
      <c r="HID145" s="697" t="s">
        <v>9880</v>
      </c>
      <c r="HIE145" s="698"/>
      <c r="HIF145" s="698"/>
      <c r="HIG145" s="488"/>
      <c r="HIH145" s="488"/>
      <c r="HII145" s="488"/>
      <c r="HIJ145" s="488"/>
      <c r="HIK145" s="488"/>
      <c r="HIL145" s="697" t="s">
        <v>9880</v>
      </c>
      <c r="HIM145" s="698"/>
      <c r="HIN145" s="698"/>
      <c r="HIO145" s="488"/>
      <c r="HIP145" s="488"/>
      <c r="HIQ145" s="488"/>
      <c r="HIR145" s="488"/>
      <c r="HIS145" s="488"/>
      <c r="HIT145" s="697" t="s">
        <v>9880</v>
      </c>
      <c r="HIU145" s="698"/>
      <c r="HIV145" s="698"/>
      <c r="HIW145" s="488"/>
      <c r="HIX145" s="488"/>
      <c r="HIY145" s="488"/>
      <c r="HIZ145" s="488"/>
      <c r="HJA145" s="488"/>
      <c r="HJB145" s="697" t="s">
        <v>9880</v>
      </c>
      <c r="HJC145" s="698"/>
      <c r="HJD145" s="698"/>
      <c r="HJE145" s="488"/>
      <c r="HJF145" s="488"/>
      <c r="HJG145" s="488"/>
      <c r="HJH145" s="488"/>
      <c r="HJI145" s="488"/>
      <c r="HJJ145" s="697" t="s">
        <v>9880</v>
      </c>
      <c r="HJK145" s="698"/>
      <c r="HJL145" s="698"/>
      <c r="HJM145" s="488"/>
      <c r="HJN145" s="488"/>
      <c r="HJO145" s="488"/>
      <c r="HJP145" s="488"/>
      <c r="HJQ145" s="488"/>
      <c r="HJR145" s="697" t="s">
        <v>9880</v>
      </c>
      <c r="HJS145" s="698"/>
      <c r="HJT145" s="698"/>
      <c r="HJU145" s="488"/>
      <c r="HJV145" s="488"/>
      <c r="HJW145" s="488"/>
      <c r="HJX145" s="488"/>
      <c r="HJY145" s="488"/>
      <c r="HJZ145" s="697" t="s">
        <v>9880</v>
      </c>
      <c r="HKA145" s="698"/>
      <c r="HKB145" s="698"/>
      <c r="HKC145" s="488"/>
      <c r="HKD145" s="488"/>
      <c r="HKE145" s="488"/>
      <c r="HKF145" s="488"/>
      <c r="HKG145" s="488"/>
      <c r="HKH145" s="697" t="s">
        <v>9880</v>
      </c>
      <c r="HKI145" s="698"/>
      <c r="HKJ145" s="698"/>
      <c r="HKK145" s="488"/>
      <c r="HKL145" s="488"/>
      <c r="HKM145" s="488"/>
      <c r="HKN145" s="488"/>
      <c r="HKO145" s="488"/>
      <c r="HKP145" s="697" t="s">
        <v>9880</v>
      </c>
      <c r="HKQ145" s="698"/>
      <c r="HKR145" s="698"/>
      <c r="HKS145" s="488"/>
      <c r="HKT145" s="488"/>
      <c r="HKU145" s="488"/>
      <c r="HKV145" s="488"/>
      <c r="HKW145" s="488"/>
      <c r="HKX145" s="697" t="s">
        <v>9880</v>
      </c>
      <c r="HKY145" s="698"/>
      <c r="HKZ145" s="698"/>
      <c r="HLA145" s="488"/>
      <c r="HLB145" s="488"/>
      <c r="HLC145" s="488"/>
      <c r="HLD145" s="488"/>
      <c r="HLE145" s="488"/>
      <c r="HLF145" s="697" t="s">
        <v>9880</v>
      </c>
      <c r="HLG145" s="698"/>
      <c r="HLH145" s="698"/>
      <c r="HLI145" s="488"/>
      <c r="HLJ145" s="488"/>
      <c r="HLK145" s="488"/>
      <c r="HLL145" s="488"/>
      <c r="HLM145" s="488"/>
      <c r="HLN145" s="697" t="s">
        <v>9880</v>
      </c>
      <c r="HLO145" s="698"/>
      <c r="HLP145" s="698"/>
      <c r="HLQ145" s="488"/>
      <c r="HLR145" s="488"/>
      <c r="HLS145" s="488"/>
      <c r="HLT145" s="488"/>
      <c r="HLU145" s="488"/>
      <c r="HLV145" s="697" t="s">
        <v>9880</v>
      </c>
      <c r="HLW145" s="698"/>
      <c r="HLX145" s="698"/>
      <c r="HLY145" s="488"/>
      <c r="HLZ145" s="488"/>
      <c r="HMA145" s="488"/>
      <c r="HMB145" s="488"/>
      <c r="HMC145" s="488"/>
      <c r="HMD145" s="697" t="s">
        <v>9880</v>
      </c>
      <c r="HME145" s="698"/>
      <c r="HMF145" s="698"/>
      <c r="HMG145" s="488"/>
      <c r="HMH145" s="488"/>
      <c r="HMI145" s="488"/>
      <c r="HMJ145" s="488"/>
      <c r="HMK145" s="488"/>
      <c r="HML145" s="697" t="s">
        <v>9880</v>
      </c>
      <c r="HMM145" s="698"/>
      <c r="HMN145" s="698"/>
      <c r="HMO145" s="488"/>
      <c r="HMP145" s="488"/>
      <c r="HMQ145" s="488"/>
      <c r="HMR145" s="488"/>
      <c r="HMS145" s="488"/>
      <c r="HMT145" s="697" t="s">
        <v>9880</v>
      </c>
      <c r="HMU145" s="698"/>
      <c r="HMV145" s="698"/>
      <c r="HMW145" s="488"/>
      <c r="HMX145" s="488"/>
      <c r="HMY145" s="488"/>
      <c r="HMZ145" s="488"/>
      <c r="HNA145" s="488"/>
      <c r="HNB145" s="697" t="s">
        <v>9880</v>
      </c>
      <c r="HNC145" s="698"/>
      <c r="HND145" s="698"/>
      <c r="HNE145" s="488"/>
      <c r="HNF145" s="488"/>
      <c r="HNG145" s="488"/>
      <c r="HNH145" s="488"/>
      <c r="HNI145" s="488"/>
      <c r="HNJ145" s="697" t="s">
        <v>9880</v>
      </c>
      <c r="HNK145" s="698"/>
      <c r="HNL145" s="698"/>
      <c r="HNM145" s="488"/>
      <c r="HNN145" s="488"/>
      <c r="HNO145" s="488"/>
      <c r="HNP145" s="488"/>
      <c r="HNQ145" s="488"/>
      <c r="HNR145" s="697" t="s">
        <v>9880</v>
      </c>
      <c r="HNS145" s="698"/>
      <c r="HNT145" s="698"/>
      <c r="HNU145" s="488"/>
      <c r="HNV145" s="488"/>
      <c r="HNW145" s="488"/>
      <c r="HNX145" s="488"/>
      <c r="HNY145" s="488"/>
      <c r="HNZ145" s="697" t="s">
        <v>9880</v>
      </c>
      <c r="HOA145" s="698"/>
      <c r="HOB145" s="698"/>
      <c r="HOC145" s="488"/>
      <c r="HOD145" s="488"/>
      <c r="HOE145" s="488"/>
      <c r="HOF145" s="488"/>
      <c r="HOG145" s="488"/>
      <c r="HOH145" s="697" t="s">
        <v>9880</v>
      </c>
      <c r="HOI145" s="698"/>
      <c r="HOJ145" s="698"/>
      <c r="HOK145" s="488"/>
      <c r="HOL145" s="488"/>
      <c r="HOM145" s="488"/>
      <c r="HON145" s="488"/>
      <c r="HOO145" s="488"/>
      <c r="HOP145" s="697" t="s">
        <v>9880</v>
      </c>
      <c r="HOQ145" s="698"/>
      <c r="HOR145" s="698"/>
      <c r="HOS145" s="488"/>
      <c r="HOT145" s="488"/>
      <c r="HOU145" s="488"/>
      <c r="HOV145" s="488"/>
      <c r="HOW145" s="488"/>
      <c r="HOX145" s="697" t="s">
        <v>9880</v>
      </c>
      <c r="HOY145" s="698"/>
      <c r="HOZ145" s="698"/>
      <c r="HPA145" s="488"/>
      <c r="HPB145" s="488"/>
      <c r="HPC145" s="488"/>
      <c r="HPD145" s="488"/>
      <c r="HPE145" s="488"/>
      <c r="HPF145" s="697" t="s">
        <v>9880</v>
      </c>
      <c r="HPG145" s="698"/>
      <c r="HPH145" s="698"/>
      <c r="HPI145" s="488"/>
      <c r="HPJ145" s="488"/>
      <c r="HPK145" s="488"/>
      <c r="HPL145" s="488"/>
      <c r="HPM145" s="488"/>
      <c r="HPN145" s="697" t="s">
        <v>9880</v>
      </c>
      <c r="HPO145" s="698"/>
      <c r="HPP145" s="698"/>
      <c r="HPQ145" s="488"/>
      <c r="HPR145" s="488"/>
      <c r="HPS145" s="488"/>
      <c r="HPT145" s="488"/>
      <c r="HPU145" s="488"/>
      <c r="HPV145" s="697" t="s">
        <v>9880</v>
      </c>
      <c r="HPW145" s="698"/>
      <c r="HPX145" s="698"/>
      <c r="HPY145" s="488"/>
      <c r="HPZ145" s="488"/>
      <c r="HQA145" s="488"/>
      <c r="HQB145" s="488"/>
      <c r="HQC145" s="488"/>
      <c r="HQD145" s="697" t="s">
        <v>9880</v>
      </c>
      <c r="HQE145" s="698"/>
      <c r="HQF145" s="698"/>
      <c r="HQG145" s="488"/>
      <c r="HQH145" s="488"/>
      <c r="HQI145" s="488"/>
      <c r="HQJ145" s="488"/>
      <c r="HQK145" s="488"/>
      <c r="HQL145" s="697" t="s">
        <v>9880</v>
      </c>
      <c r="HQM145" s="698"/>
      <c r="HQN145" s="698"/>
      <c r="HQO145" s="488"/>
      <c r="HQP145" s="488"/>
      <c r="HQQ145" s="488"/>
      <c r="HQR145" s="488"/>
      <c r="HQS145" s="488"/>
      <c r="HQT145" s="697" t="s">
        <v>9880</v>
      </c>
      <c r="HQU145" s="698"/>
      <c r="HQV145" s="698"/>
      <c r="HQW145" s="488"/>
      <c r="HQX145" s="488"/>
      <c r="HQY145" s="488"/>
      <c r="HQZ145" s="488"/>
      <c r="HRA145" s="488"/>
      <c r="HRB145" s="697" t="s">
        <v>9880</v>
      </c>
      <c r="HRC145" s="698"/>
      <c r="HRD145" s="698"/>
      <c r="HRE145" s="488"/>
      <c r="HRF145" s="488"/>
      <c r="HRG145" s="488"/>
      <c r="HRH145" s="488"/>
      <c r="HRI145" s="488"/>
      <c r="HRJ145" s="697" t="s">
        <v>9880</v>
      </c>
      <c r="HRK145" s="698"/>
      <c r="HRL145" s="698"/>
      <c r="HRM145" s="488"/>
      <c r="HRN145" s="488"/>
      <c r="HRO145" s="488"/>
      <c r="HRP145" s="488"/>
      <c r="HRQ145" s="488"/>
      <c r="HRR145" s="697" t="s">
        <v>9880</v>
      </c>
      <c r="HRS145" s="698"/>
      <c r="HRT145" s="698"/>
      <c r="HRU145" s="488"/>
      <c r="HRV145" s="488"/>
      <c r="HRW145" s="488"/>
      <c r="HRX145" s="488"/>
      <c r="HRY145" s="488"/>
      <c r="HRZ145" s="697" t="s">
        <v>9880</v>
      </c>
      <c r="HSA145" s="698"/>
      <c r="HSB145" s="698"/>
      <c r="HSC145" s="488"/>
      <c r="HSD145" s="488"/>
      <c r="HSE145" s="488"/>
      <c r="HSF145" s="488"/>
      <c r="HSG145" s="488"/>
      <c r="HSH145" s="697" t="s">
        <v>9880</v>
      </c>
      <c r="HSI145" s="698"/>
      <c r="HSJ145" s="698"/>
      <c r="HSK145" s="488"/>
      <c r="HSL145" s="488"/>
      <c r="HSM145" s="488"/>
      <c r="HSN145" s="488"/>
      <c r="HSO145" s="488"/>
      <c r="HSP145" s="697" t="s">
        <v>9880</v>
      </c>
      <c r="HSQ145" s="698"/>
      <c r="HSR145" s="698"/>
      <c r="HSS145" s="488"/>
      <c r="HST145" s="488"/>
      <c r="HSU145" s="488"/>
      <c r="HSV145" s="488"/>
      <c r="HSW145" s="488"/>
      <c r="HSX145" s="697" t="s">
        <v>9880</v>
      </c>
      <c r="HSY145" s="698"/>
      <c r="HSZ145" s="698"/>
      <c r="HTA145" s="488"/>
      <c r="HTB145" s="488"/>
      <c r="HTC145" s="488"/>
      <c r="HTD145" s="488"/>
      <c r="HTE145" s="488"/>
      <c r="HTF145" s="697" t="s">
        <v>9880</v>
      </c>
      <c r="HTG145" s="698"/>
      <c r="HTH145" s="698"/>
      <c r="HTI145" s="488"/>
      <c r="HTJ145" s="488"/>
      <c r="HTK145" s="488"/>
      <c r="HTL145" s="488"/>
      <c r="HTM145" s="488"/>
      <c r="HTN145" s="697" t="s">
        <v>9880</v>
      </c>
      <c r="HTO145" s="698"/>
      <c r="HTP145" s="698"/>
      <c r="HTQ145" s="488"/>
      <c r="HTR145" s="488"/>
      <c r="HTS145" s="488"/>
      <c r="HTT145" s="488"/>
      <c r="HTU145" s="488"/>
      <c r="HTV145" s="697" t="s">
        <v>9880</v>
      </c>
      <c r="HTW145" s="698"/>
      <c r="HTX145" s="698"/>
      <c r="HTY145" s="488"/>
      <c r="HTZ145" s="488"/>
      <c r="HUA145" s="488"/>
      <c r="HUB145" s="488"/>
      <c r="HUC145" s="488"/>
      <c r="HUD145" s="697" t="s">
        <v>9880</v>
      </c>
      <c r="HUE145" s="698"/>
      <c r="HUF145" s="698"/>
      <c r="HUG145" s="488"/>
      <c r="HUH145" s="488"/>
      <c r="HUI145" s="488"/>
      <c r="HUJ145" s="488"/>
      <c r="HUK145" s="488"/>
      <c r="HUL145" s="697" t="s">
        <v>9880</v>
      </c>
      <c r="HUM145" s="698"/>
      <c r="HUN145" s="698"/>
      <c r="HUO145" s="488"/>
      <c r="HUP145" s="488"/>
      <c r="HUQ145" s="488"/>
      <c r="HUR145" s="488"/>
      <c r="HUS145" s="488"/>
      <c r="HUT145" s="697" t="s">
        <v>9880</v>
      </c>
      <c r="HUU145" s="698"/>
      <c r="HUV145" s="698"/>
      <c r="HUW145" s="488"/>
      <c r="HUX145" s="488"/>
      <c r="HUY145" s="488"/>
      <c r="HUZ145" s="488"/>
      <c r="HVA145" s="488"/>
      <c r="HVB145" s="697" t="s">
        <v>9880</v>
      </c>
      <c r="HVC145" s="698"/>
      <c r="HVD145" s="698"/>
      <c r="HVE145" s="488"/>
      <c r="HVF145" s="488"/>
      <c r="HVG145" s="488"/>
      <c r="HVH145" s="488"/>
      <c r="HVI145" s="488"/>
      <c r="HVJ145" s="697" t="s">
        <v>9880</v>
      </c>
      <c r="HVK145" s="698"/>
      <c r="HVL145" s="698"/>
      <c r="HVM145" s="488"/>
      <c r="HVN145" s="488"/>
      <c r="HVO145" s="488"/>
      <c r="HVP145" s="488"/>
      <c r="HVQ145" s="488"/>
      <c r="HVR145" s="697" t="s">
        <v>9880</v>
      </c>
      <c r="HVS145" s="698"/>
      <c r="HVT145" s="698"/>
      <c r="HVU145" s="488"/>
      <c r="HVV145" s="488"/>
      <c r="HVW145" s="488"/>
      <c r="HVX145" s="488"/>
      <c r="HVY145" s="488"/>
      <c r="HVZ145" s="697" t="s">
        <v>9880</v>
      </c>
      <c r="HWA145" s="698"/>
      <c r="HWB145" s="698"/>
      <c r="HWC145" s="488"/>
      <c r="HWD145" s="488"/>
      <c r="HWE145" s="488"/>
      <c r="HWF145" s="488"/>
      <c r="HWG145" s="488"/>
      <c r="HWH145" s="697" t="s">
        <v>9880</v>
      </c>
      <c r="HWI145" s="698"/>
      <c r="HWJ145" s="698"/>
      <c r="HWK145" s="488"/>
      <c r="HWL145" s="488"/>
      <c r="HWM145" s="488"/>
      <c r="HWN145" s="488"/>
      <c r="HWO145" s="488"/>
      <c r="HWP145" s="697" t="s">
        <v>9880</v>
      </c>
      <c r="HWQ145" s="698"/>
      <c r="HWR145" s="698"/>
      <c r="HWS145" s="488"/>
      <c r="HWT145" s="488"/>
      <c r="HWU145" s="488"/>
      <c r="HWV145" s="488"/>
      <c r="HWW145" s="488"/>
      <c r="HWX145" s="697" t="s">
        <v>9880</v>
      </c>
      <c r="HWY145" s="698"/>
      <c r="HWZ145" s="698"/>
      <c r="HXA145" s="488"/>
      <c r="HXB145" s="488"/>
      <c r="HXC145" s="488"/>
      <c r="HXD145" s="488"/>
      <c r="HXE145" s="488"/>
      <c r="HXF145" s="697" t="s">
        <v>9880</v>
      </c>
      <c r="HXG145" s="698"/>
      <c r="HXH145" s="698"/>
      <c r="HXI145" s="488"/>
      <c r="HXJ145" s="488"/>
      <c r="HXK145" s="488"/>
      <c r="HXL145" s="488"/>
      <c r="HXM145" s="488"/>
      <c r="HXN145" s="697" t="s">
        <v>9880</v>
      </c>
      <c r="HXO145" s="698"/>
      <c r="HXP145" s="698"/>
      <c r="HXQ145" s="488"/>
      <c r="HXR145" s="488"/>
      <c r="HXS145" s="488"/>
      <c r="HXT145" s="488"/>
      <c r="HXU145" s="488"/>
      <c r="HXV145" s="697" t="s">
        <v>9880</v>
      </c>
      <c r="HXW145" s="698"/>
      <c r="HXX145" s="698"/>
      <c r="HXY145" s="488"/>
      <c r="HXZ145" s="488"/>
      <c r="HYA145" s="488"/>
      <c r="HYB145" s="488"/>
      <c r="HYC145" s="488"/>
      <c r="HYD145" s="697" t="s">
        <v>9880</v>
      </c>
      <c r="HYE145" s="698"/>
      <c r="HYF145" s="698"/>
      <c r="HYG145" s="488"/>
      <c r="HYH145" s="488"/>
      <c r="HYI145" s="488"/>
      <c r="HYJ145" s="488"/>
      <c r="HYK145" s="488"/>
      <c r="HYL145" s="697" t="s">
        <v>9880</v>
      </c>
      <c r="HYM145" s="698"/>
      <c r="HYN145" s="698"/>
      <c r="HYO145" s="488"/>
      <c r="HYP145" s="488"/>
      <c r="HYQ145" s="488"/>
      <c r="HYR145" s="488"/>
      <c r="HYS145" s="488"/>
      <c r="HYT145" s="697" t="s">
        <v>9880</v>
      </c>
      <c r="HYU145" s="698"/>
      <c r="HYV145" s="698"/>
      <c r="HYW145" s="488"/>
      <c r="HYX145" s="488"/>
      <c r="HYY145" s="488"/>
      <c r="HYZ145" s="488"/>
      <c r="HZA145" s="488"/>
      <c r="HZB145" s="697" t="s">
        <v>9880</v>
      </c>
      <c r="HZC145" s="698"/>
      <c r="HZD145" s="698"/>
      <c r="HZE145" s="488"/>
      <c r="HZF145" s="488"/>
      <c r="HZG145" s="488"/>
      <c r="HZH145" s="488"/>
      <c r="HZI145" s="488"/>
      <c r="HZJ145" s="697" t="s">
        <v>9880</v>
      </c>
      <c r="HZK145" s="698"/>
      <c r="HZL145" s="698"/>
      <c r="HZM145" s="488"/>
      <c r="HZN145" s="488"/>
      <c r="HZO145" s="488"/>
      <c r="HZP145" s="488"/>
      <c r="HZQ145" s="488"/>
      <c r="HZR145" s="697" t="s">
        <v>9880</v>
      </c>
      <c r="HZS145" s="698"/>
      <c r="HZT145" s="698"/>
      <c r="HZU145" s="488"/>
      <c r="HZV145" s="488"/>
      <c r="HZW145" s="488"/>
      <c r="HZX145" s="488"/>
      <c r="HZY145" s="488"/>
      <c r="HZZ145" s="697" t="s">
        <v>9880</v>
      </c>
      <c r="IAA145" s="698"/>
      <c r="IAB145" s="698"/>
      <c r="IAC145" s="488"/>
      <c r="IAD145" s="488"/>
      <c r="IAE145" s="488"/>
      <c r="IAF145" s="488"/>
      <c r="IAG145" s="488"/>
      <c r="IAH145" s="697" t="s">
        <v>9880</v>
      </c>
      <c r="IAI145" s="698"/>
      <c r="IAJ145" s="698"/>
      <c r="IAK145" s="488"/>
      <c r="IAL145" s="488"/>
      <c r="IAM145" s="488"/>
      <c r="IAN145" s="488"/>
      <c r="IAO145" s="488"/>
      <c r="IAP145" s="697" t="s">
        <v>9880</v>
      </c>
      <c r="IAQ145" s="698"/>
      <c r="IAR145" s="698"/>
      <c r="IAS145" s="488"/>
      <c r="IAT145" s="488"/>
      <c r="IAU145" s="488"/>
      <c r="IAV145" s="488"/>
      <c r="IAW145" s="488"/>
      <c r="IAX145" s="697" t="s">
        <v>9880</v>
      </c>
      <c r="IAY145" s="698"/>
      <c r="IAZ145" s="698"/>
      <c r="IBA145" s="488"/>
      <c r="IBB145" s="488"/>
      <c r="IBC145" s="488"/>
      <c r="IBD145" s="488"/>
      <c r="IBE145" s="488"/>
      <c r="IBF145" s="697" t="s">
        <v>9880</v>
      </c>
      <c r="IBG145" s="698"/>
      <c r="IBH145" s="698"/>
      <c r="IBI145" s="488"/>
      <c r="IBJ145" s="488"/>
      <c r="IBK145" s="488"/>
      <c r="IBL145" s="488"/>
      <c r="IBM145" s="488"/>
      <c r="IBN145" s="697" t="s">
        <v>9880</v>
      </c>
      <c r="IBO145" s="698"/>
      <c r="IBP145" s="698"/>
      <c r="IBQ145" s="488"/>
      <c r="IBR145" s="488"/>
      <c r="IBS145" s="488"/>
      <c r="IBT145" s="488"/>
      <c r="IBU145" s="488"/>
      <c r="IBV145" s="697" t="s">
        <v>9880</v>
      </c>
      <c r="IBW145" s="698"/>
      <c r="IBX145" s="698"/>
      <c r="IBY145" s="488"/>
      <c r="IBZ145" s="488"/>
      <c r="ICA145" s="488"/>
      <c r="ICB145" s="488"/>
      <c r="ICC145" s="488"/>
      <c r="ICD145" s="697" t="s">
        <v>9880</v>
      </c>
      <c r="ICE145" s="698"/>
      <c r="ICF145" s="698"/>
      <c r="ICG145" s="488"/>
      <c r="ICH145" s="488"/>
      <c r="ICI145" s="488"/>
      <c r="ICJ145" s="488"/>
      <c r="ICK145" s="488"/>
      <c r="ICL145" s="697" t="s">
        <v>9880</v>
      </c>
      <c r="ICM145" s="698"/>
      <c r="ICN145" s="698"/>
      <c r="ICO145" s="488"/>
      <c r="ICP145" s="488"/>
      <c r="ICQ145" s="488"/>
      <c r="ICR145" s="488"/>
      <c r="ICS145" s="488"/>
      <c r="ICT145" s="697" t="s">
        <v>9880</v>
      </c>
      <c r="ICU145" s="698"/>
      <c r="ICV145" s="698"/>
      <c r="ICW145" s="488"/>
      <c r="ICX145" s="488"/>
      <c r="ICY145" s="488"/>
      <c r="ICZ145" s="488"/>
      <c r="IDA145" s="488"/>
      <c r="IDB145" s="697" t="s">
        <v>9880</v>
      </c>
      <c r="IDC145" s="698"/>
      <c r="IDD145" s="698"/>
      <c r="IDE145" s="488"/>
      <c r="IDF145" s="488"/>
      <c r="IDG145" s="488"/>
      <c r="IDH145" s="488"/>
      <c r="IDI145" s="488"/>
      <c r="IDJ145" s="697" t="s">
        <v>9880</v>
      </c>
      <c r="IDK145" s="698"/>
      <c r="IDL145" s="698"/>
      <c r="IDM145" s="488"/>
      <c r="IDN145" s="488"/>
      <c r="IDO145" s="488"/>
      <c r="IDP145" s="488"/>
      <c r="IDQ145" s="488"/>
      <c r="IDR145" s="697" t="s">
        <v>9880</v>
      </c>
      <c r="IDS145" s="698"/>
      <c r="IDT145" s="698"/>
      <c r="IDU145" s="488"/>
      <c r="IDV145" s="488"/>
      <c r="IDW145" s="488"/>
      <c r="IDX145" s="488"/>
      <c r="IDY145" s="488"/>
      <c r="IDZ145" s="697" t="s">
        <v>9880</v>
      </c>
      <c r="IEA145" s="698"/>
      <c r="IEB145" s="698"/>
      <c r="IEC145" s="488"/>
      <c r="IED145" s="488"/>
      <c r="IEE145" s="488"/>
      <c r="IEF145" s="488"/>
      <c r="IEG145" s="488"/>
      <c r="IEH145" s="697" t="s">
        <v>9880</v>
      </c>
      <c r="IEI145" s="698"/>
      <c r="IEJ145" s="698"/>
      <c r="IEK145" s="488"/>
      <c r="IEL145" s="488"/>
      <c r="IEM145" s="488"/>
      <c r="IEN145" s="488"/>
      <c r="IEO145" s="488"/>
      <c r="IEP145" s="697" t="s">
        <v>9880</v>
      </c>
      <c r="IEQ145" s="698"/>
      <c r="IER145" s="698"/>
      <c r="IES145" s="488"/>
      <c r="IET145" s="488"/>
      <c r="IEU145" s="488"/>
      <c r="IEV145" s="488"/>
      <c r="IEW145" s="488"/>
      <c r="IEX145" s="697" t="s">
        <v>9880</v>
      </c>
      <c r="IEY145" s="698"/>
      <c r="IEZ145" s="698"/>
      <c r="IFA145" s="488"/>
      <c r="IFB145" s="488"/>
      <c r="IFC145" s="488"/>
      <c r="IFD145" s="488"/>
      <c r="IFE145" s="488"/>
      <c r="IFF145" s="697" t="s">
        <v>9880</v>
      </c>
      <c r="IFG145" s="698"/>
      <c r="IFH145" s="698"/>
      <c r="IFI145" s="488"/>
      <c r="IFJ145" s="488"/>
      <c r="IFK145" s="488"/>
      <c r="IFL145" s="488"/>
      <c r="IFM145" s="488"/>
      <c r="IFN145" s="697" t="s">
        <v>9880</v>
      </c>
      <c r="IFO145" s="698"/>
      <c r="IFP145" s="698"/>
      <c r="IFQ145" s="488"/>
      <c r="IFR145" s="488"/>
      <c r="IFS145" s="488"/>
      <c r="IFT145" s="488"/>
      <c r="IFU145" s="488"/>
      <c r="IFV145" s="697" t="s">
        <v>9880</v>
      </c>
      <c r="IFW145" s="698"/>
      <c r="IFX145" s="698"/>
      <c r="IFY145" s="488"/>
      <c r="IFZ145" s="488"/>
      <c r="IGA145" s="488"/>
      <c r="IGB145" s="488"/>
      <c r="IGC145" s="488"/>
      <c r="IGD145" s="697" t="s">
        <v>9880</v>
      </c>
      <c r="IGE145" s="698"/>
      <c r="IGF145" s="698"/>
      <c r="IGG145" s="488"/>
      <c r="IGH145" s="488"/>
      <c r="IGI145" s="488"/>
      <c r="IGJ145" s="488"/>
      <c r="IGK145" s="488"/>
      <c r="IGL145" s="697" t="s">
        <v>9880</v>
      </c>
      <c r="IGM145" s="698"/>
      <c r="IGN145" s="698"/>
      <c r="IGO145" s="488"/>
      <c r="IGP145" s="488"/>
      <c r="IGQ145" s="488"/>
      <c r="IGR145" s="488"/>
      <c r="IGS145" s="488"/>
      <c r="IGT145" s="697" t="s">
        <v>9880</v>
      </c>
      <c r="IGU145" s="698"/>
      <c r="IGV145" s="698"/>
      <c r="IGW145" s="488"/>
      <c r="IGX145" s="488"/>
      <c r="IGY145" s="488"/>
      <c r="IGZ145" s="488"/>
      <c r="IHA145" s="488"/>
      <c r="IHB145" s="697" t="s">
        <v>9880</v>
      </c>
      <c r="IHC145" s="698"/>
      <c r="IHD145" s="698"/>
      <c r="IHE145" s="488"/>
      <c r="IHF145" s="488"/>
      <c r="IHG145" s="488"/>
      <c r="IHH145" s="488"/>
      <c r="IHI145" s="488"/>
      <c r="IHJ145" s="697" t="s">
        <v>9880</v>
      </c>
      <c r="IHK145" s="698"/>
      <c r="IHL145" s="698"/>
      <c r="IHM145" s="488"/>
      <c r="IHN145" s="488"/>
      <c r="IHO145" s="488"/>
      <c r="IHP145" s="488"/>
      <c r="IHQ145" s="488"/>
      <c r="IHR145" s="697" t="s">
        <v>9880</v>
      </c>
      <c r="IHS145" s="698"/>
      <c r="IHT145" s="698"/>
      <c r="IHU145" s="488"/>
      <c r="IHV145" s="488"/>
      <c r="IHW145" s="488"/>
      <c r="IHX145" s="488"/>
      <c r="IHY145" s="488"/>
      <c r="IHZ145" s="697" t="s">
        <v>9880</v>
      </c>
      <c r="IIA145" s="698"/>
      <c r="IIB145" s="698"/>
      <c r="IIC145" s="488"/>
      <c r="IID145" s="488"/>
      <c r="IIE145" s="488"/>
      <c r="IIF145" s="488"/>
      <c r="IIG145" s="488"/>
      <c r="IIH145" s="697" t="s">
        <v>9880</v>
      </c>
      <c r="III145" s="698"/>
      <c r="IIJ145" s="698"/>
      <c r="IIK145" s="488"/>
      <c r="IIL145" s="488"/>
      <c r="IIM145" s="488"/>
      <c r="IIN145" s="488"/>
      <c r="IIO145" s="488"/>
      <c r="IIP145" s="697" t="s">
        <v>9880</v>
      </c>
      <c r="IIQ145" s="698"/>
      <c r="IIR145" s="698"/>
      <c r="IIS145" s="488"/>
      <c r="IIT145" s="488"/>
      <c r="IIU145" s="488"/>
      <c r="IIV145" s="488"/>
      <c r="IIW145" s="488"/>
      <c r="IIX145" s="697" t="s">
        <v>9880</v>
      </c>
      <c r="IIY145" s="698"/>
      <c r="IIZ145" s="698"/>
      <c r="IJA145" s="488"/>
      <c r="IJB145" s="488"/>
      <c r="IJC145" s="488"/>
      <c r="IJD145" s="488"/>
      <c r="IJE145" s="488"/>
      <c r="IJF145" s="697" t="s">
        <v>9880</v>
      </c>
      <c r="IJG145" s="698"/>
      <c r="IJH145" s="698"/>
      <c r="IJI145" s="488"/>
      <c r="IJJ145" s="488"/>
      <c r="IJK145" s="488"/>
      <c r="IJL145" s="488"/>
      <c r="IJM145" s="488"/>
      <c r="IJN145" s="697" t="s">
        <v>9880</v>
      </c>
      <c r="IJO145" s="698"/>
      <c r="IJP145" s="698"/>
      <c r="IJQ145" s="488"/>
      <c r="IJR145" s="488"/>
      <c r="IJS145" s="488"/>
      <c r="IJT145" s="488"/>
      <c r="IJU145" s="488"/>
      <c r="IJV145" s="697" t="s">
        <v>9880</v>
      </c>
      <c r="IJW145" s="698"/>
      <c r="IJX145" s="698"/>
      <c r="IJY145" s="488"/>
      <c r="IJZ145" s="488"/>
      <c r="IKA145" s="488"/>
      <c r="IKB145" s="488"/>
      <c r="IKC145" s="488"/>
      <c r="IKD145" s="697" t="s">
        <v>9880</v>
      </c>
      <c r="IKE145" s="698"/>
      <c r="IKF145" s="698"/>
      <c r="IKG145" s="488"/>
      <c r="IKH145" s="488"/>
      <c r="IKI145" s="488"/>
      <c r="IKJ145" s="488"/>
      <c r="IKK145" s="488"/>
      <c r="IKL145" s="697" t="s">
        <v>9880</v>
      </c>
      <c r="IKM145" s="698"/>
      <c r="IKN145" s="698"/>
      <c r="IKO145" s="488"/>
      <c r="IKP145" s="488"/>
      <c r="IKQ145" s="488"/>
      <c r="IKR145" s="488"/>
      <c r="IKS145" s="488"/>
      <c r="IKT145" s="697" t="s">
        <v>9880</v>
      </c>
      <c r="IKU145" s="698"/>
      <c r="IKV145" s="698"/>
      <c r="IKW145" s="488"/>
      <c r="IKX145" s="488"/>
      <c r="IKY145" s="488"/>
      <c r="IKZ145" s="488"/>
      <c r="ILA145" s="488"/>
      <c r="ILB145" s="697" t="s">
        <v>9880</v>
      </c>
      <c r="ILC145" s="698"/>
      <c r="ILD145" s="698"/>
      <c r="ILE145" s="488"/>
      <c r="ILF145" s="488"/>
      <c r="ILG145" s="488"/>
      <c r="ILH145" s="488"/>
      <c r="ILI145" s="488"/>
      <c r="ILJ145" s="697" t="s">
        <v>9880</v>
      </c>
      <c r="ILK145" s="698"/>
      <c r="ILL145" s="698"/>
      <c r="ILM145" s="488"/>
      <c r="ILN145" s="488"/>
      <c r="ILO145" s="488"/>
      <c r="ILP145" s="488"/>
      <c r="ILQ145" s="488"/>
      <c r="ILR145" s="697" t="s">
        <v>9880</v>
      </c>
      <c r="ILS145" s="698"/>
      <c r="ILT145" s="698"/>
      <c r="ILU145" s="488"/>
      <c r="ILV145" s="488"/>
      <c r="ILW145" s="488"/>
      <c r="ILX145" s="488"/>
      <c r="ILY145" s="488"/>
      <c r="ILZ145" s="697" t="s">
        <v>9880</v>
      </c>
      <c r="IMA145" s="698"/>
      <c r="IMB145" s="698"/>
      <c r="IMC145" s="488"/>
      <c r="IMD145" s="488"/>
      <c r="IME145" s="488"/>
      <c r="IMF145" s="488"/>
      <c r="IMG145" s="488"/>
      <c r="IMH145" s="697" t="s">
        <v>9880</v>
      </c>
      <c r="IMI145" s="698"/>
      <c r="IMJ145" s="698"/>
      <c r="IMK145" s="488"/>
      <c r="IML145" s="488"/>
      <c r="IMM145" s="488"/>
      <c r="IMN145" s="488"/>
      <c r="IMO145" s="488"/>
      <c r="IMP145" s="697" t="s">
        <v>9880</v>
      </c>
      <c r="IMQ145" s="698"/>
      <c r="IMR145" s="698"/>
      <c r="IMS145" s="488"/>
      <c r="IMT145" s="488"/>
      <c r="IMU145" s="488"/>
      <c r="IMV145" s="488"/>
      <c r="IMW145" s="488"/>
      <c r="IMX145" s="697" t="s">
        <v>9880</v>
      </c>
      <c r="IMY145" s="698"/>
      <c r="IMZ145" s="698"/>
      <c r="INA145" s="488"/>
      <c r="INB145" s="488"/>
      <c r="INC145" s="488"/>
      <c r="IND145" s="488"/>
      <c r="INE145" s="488"/>
      <c r="INF145" s="697" t="s">
        <v>9880</v>
      </c>
      <c r="ING145" s="698"/>
      <c r="INH145" s="698"/>
      <c r="INI145" s="488"/>
      <c r="INJ145" s="488"/>
      <c r="INK145" s="488"/>
      <c r="INL145" s="488"/>
      <c r="INM145" s="488"/>
      <c r="INN145" s="697" t="s">
        <v>9880</v>
      </c>
      <c r="INO145" s="698"/>
      <c r="INP145" s="698"/>
      <c r="INQ145" s="488"/>
      <c r="INR145" s="488"/>
      <c r="INS145" s="488"/>
      <c r="INT145" s="488"/>
      <c r="INU145" s="488"/>
      <c r="INV145" s="697" t="s">
        <v>9880</v>
      </c>
      <c r="INW145" s="698"/>
      <c r="INX145" s="698"/>
      <c r="INY145" s="488"/>
      <c r="INZ145" s="488"/>
      <c r="IOA145" s="488"/>
      <c r="IOB145" s="488"/>
      <c r="IOC145" s="488"/>
      <c r="IOD145" s="697" t="s">
        <v>9880</v>
      </c>
      <c r="IOE145" s="698"/>
      <c r="IOF145" s="698"/>
      <c r="IOG145" s="488"/>
      <c r="IOH145" s="488"/>
      <c r="IOI145" s="488"/>
      <c r="IOJ145" s="488"/>
      <c r="IOK145" s="488"/>
      <c r="IOL145" s="697" t="s">
        <v>9880</v>
      </c>
      <c r="IOM145" s="698"/>
      <c r="ION145" s="698"/>
      <c r="IOO145" s="488"/>
      <c r="IOP145" s="488"/>
      <c r="IOQ145" s="488"/>
      <c r="IOR145" s="488"/>
      <c r="IOS145" s="488"/>
      <c r="IOT145" s="697" t="s">
        <v>9880</v>
      </c>
      <c r="IOU145" s="698"/>
      <c r="IOV145" s="698"/>
      <c r="IOW145" s="488"/>
      <c r="IOX145" s="488"/>
      <c r="IOY145" s="488"/>
      <c r="IOZ145" s="488"/>
      <c r="IPA145" s="488"/>
      <c r="IPB145" s="697" t="s">
        <v>9880</v>
      </c>
      <c r="IPC145" s="698"/>
      <c r="IPD145" s="698"/>
      <c r="IPE145" s="488"/>
      <c r="IPF145" s="488"/>
      <c r="IPG145" s="488"/>
      <c r="IPH145" s="488"/>
      <c r="IPI145" s="488"/>
      <c r="IPJ145" s="697" t="s">
        <v>9880</v>
      </c>
      <c r="IPK145" s="698"/>
      <c r="IPL145" s="698"/>
      <c r="IPM145" s="488"/>
      <c r="IPN145" s="488"/>
      <c r="IPO145" s="488"/>
      <c r="IPP145" s="488"/>
      <c r="IPQ145" s="488"/>
      <c r="IPR145" s="697" t="s">
        <v>9880</v>
      </c>
      <c r="IPS145" s="698"/>
      <c r="IPT145" s="698"/>
      <c r="IPU145" s="488"/>
      <c r="IPV145" s="488"/>
      <c r="IPW145" s="488"/>
      <c r="IPX145" s="488"/>
      <c r="IPY145" s="488"/>
      <c r="IPZ145" s="697" t="s">
        <v>9880</v>
      </c>
      <c r="IQA145" s="698"/>
      <c r="IQB145" s="698"/>
      <c r="IQC145" s="488"/>
      <c r="IQD145" s="488"/>
      <c r="IQE145" s="488"/>
      <c r="IQF145" s="488"/>
      <c r="IQG145" s="488"/>
      <c r="IQH145" s="697" t="s">
        <v>9880</v>
      </c>
      <c r="IQI145" s="698"/>
      <c r="IQJ145" s="698"/>
      <c r="IQK145" s="488"/>
      <c r="IQL145" s="488"/>
      <c r="IQM145" s="488"/>
      <c r="IQN145" s="488"/>
      <c r="IQO145" s="488"/>
      <c r="IQP145" s="697" t="s">
        <v>9880</v>
      </c>
      <c r="IQQ145" s="698"/>
      <c r="IQR145" s="698"/>
      <c r="IQS145" s="488"/>
      <c r="IQT145" s="488"/>
      <c r="IQU145" s="488"/>
      <c r="IQV145" s="488"/>
      <c r="IQW145" s="488"/>
      <c r="IQX145" s="697" t="s">
        <v>9880</v>
      </c>
      <c r="IQY145" s="698"/>
      <c r="IQZ145" s="698"/>
      <c r="IRA145" s="488"/>
      <c r="IRB145" s="488"/>
      <c r="IRC145" s="488"/>
      <c r="IRD145" s="488"/>
      <c r="IRE145" s="488"/>
      <c r="IRF145" s="697" t="s">
        <v>9880</v>
      </c>
      <c r="IRG145" s="698"/>
      <c r="IRH145" s="698"/>
      <c r="IRI145" s="488"/>
      <c r="IRJ145" s="488"/>
      <c r="IRK145" s="488"/>
      <c r="IRL145" s="488"/>
      <c r="IRM145" s="488"/>
      <c r="IRN145" s="697" t="s">
        <v>9880</v>
      </c>
      <c r="IRO145" s="698"/>
      <c r="IRP145" s="698"/>
      <c r="IRQ145" s="488"/>
      <c r="IRR145" s="488"/>
      <c r="IRS145" s="488"/>
      <c r="IRT145" s="488"/>
      <c r="IRU145" s="488"/>
      <c r="IRV145" s="697" t="s">
        <v>9880</v>
      </c>
      <c r="IRW145" s="698"/>
      <c r="IRX145" s="698"/>
      <c r="IRY145" s="488"/>
      <c r="IRZ145" s="488"/>
      <c r="ISA145" s="488"/>
      <c r="ISB145" s="488"/>
      <c r="ISC145" s="488"/>
      <c r="ISD145" s="697" t="s">
        <v>9880</v>
      </c>
      <c r="ISE145" s="698"/>
      <c r="ISF145" s="698"/>
      <c r="ISG145" s="488"/>
      <c r="ISH145" s="488"/>
      <c r="ISI145" s="488"/>
      <c r="ISJ145" s="488"/>
      <c r="ISK145" s="488"/>
      <c r="ISL145" s="697" t="s">
        <v>9880</v>
      </c>
      <c r="ISM145" s="698"/>
      <c r="ISN145" s="698"/>
      <c r="ISO145" s="488"/>
      <c r="ISP145" s="488"/>
      <c r="ISQ145" s="488"/>
      <c r="ISR145" s="488"/>
      <c r="ISS145" s="488"/>
      <c r="IST145" s="697" t="s">
        <v>9880</v>
      </c>
      <c r="ISU145" s="698"/>
      <c r="ISV145" s="698"/>
      <c r="ISW145" s="488"/>
      <c r="ISX145" s="488"/>
      <c r="ISY145" s="488"/>
      <c r="ISZ145" s="488"/>
      <c r="ITA145" s="488"/>
      <c r="ITB145" s="697" t="s">
        <v>9880</v>
      </c>
      <c r="ITC145" s="698"/>
      <c r="ITD145" s="698"/>
      <c r="ITE145" s="488"/>
      <c r="ITF145" s="488"/>
      <c r="ITG145" s="488"/>
      <c r="ITH145" s="488"/>
      <c r="ITI145" s="488"/>
      <c r="ITJ145" s="697" t="s">
        <v>9880</v>
      </c>
      <c r="ITK145" s="698"/>
      <c r="ITL145" s="698"/>
      <c r="ITM145" s="488"/>
      <c r="ITN145" s="488"/>
      <c r="ITO145" s="488"/>
      <c r="ITP145" s="488"/>
      <c r="ITQ145" s="488"/>
      <c r="ITR145" s="697" t="s">
        <v>9880</v>
      </c>
      <c r="ITS145" s="698"/>
      <c r="ITT145" s="698"/>
      <c r="ITU145" s="488"/>
      <c r="ITV145" s="488"/>
      <c r="ITW145" s="488"/>
      <c r="ITX145" s="488"/>
      <c r="ITY145" s="488"/>
      <c r="ITZ145" s="697" t="s">
        <v>9880</v>
      </c>
      <c r="IUA145" s="698"/>
      <c r="IUB145" s="698"/>
      <c r="IUC145" s="488"/>
      <c r="IUD145" s="488"/>
      <c r="IUE145" s="488"/>
      <c r="IUF145" s="488"/>
      <c r="IUG145" s="488"/>
      <c r="IUH145" s="697" t="s">
        <v>9880</v>
      </c>
      <c r="IUI145" s="698"/>
      <c r="IUJ145" s="698"/>
      <c r="IUK145" s="488"/>
      <c r="IUL145" s="488"/>
      <c r="IUM145" s="488"/>
      <c r="IUN145" s="488"/>
      <c r="IUO145" s="488"/>
      <c r="IUP145" s="697" t="s">
        <v>9880</v>
      </c>
      <c r="IUQ145" s="698"/>
      <c r="IUR145" s="698"/>
      <c r="IUS145" s="488"/>
      <c r="IUT145" s="488"/>
      <c r="IUU145" s="488"/>
      <c r="IUV145" s="488"/>
      <c r="IUW145" s="488"/>
      <c r="IUX145" s="697" t="s">
        <v>9880</v>
      </c>
      <c r="IUY145" s="698"/>
      <c r="IUZ145" s="698"/>
      <c r="IVA145" s="488"/>
      <c r="IVB145" s="488"/>
      <c r="IVC145" s="488"/>
      <c r="IVD145" s="488"/>
      <c r="IVE145" s="488"/>
      <c r="IVF145" s="697" t="s">
        <v>9880</v>
      </c>
      <c r="IVG145" s="698"/>
      <c r="IVH145" s="698"/>
      <c r="IVI145" s="488"/>
      <c r="IVJ145" s="488"/>
      <c r="IVK145" s="488"/>
      <c r="IVL145" s="488"/>
      <c r="IVM145" s="488"/>
      <c r="IVN145" s="697" t="s">
        <v>9880</v>
      </c>
      <c r="IVO145" s="698"/>
      <c r="IVP145" s="698"/>
      <c r="IVQ145" s="488"/>
      <c r="IVR145" s="488"/>
      <c r="IVS145" s="488"/>
      <c r="IVT145" s="488"/>
      <c r="IVU145" s="488"/>
      <c r="IVV145" s="697" t="s">
        <v>9880</v>
      </c>
      <c r="IVW145" s="698"/>
      <c r="IVX145" s="698"/>
      <c r="IVY145" s="488"/>
      <c r="IVZ145" s="488"/>
      <c r="IWA145" s="488"/>
      <c r="IWB145" s="488"/>
      <c r="IWC145" s="488"/>
      <c r="IWD145" s="697" t="s">
        <v>9880</v>
      </c>
      <c r="IWE145" s="698"/>
      <c r="IWF145" s="698"/>
      <c r="IWG145" s="488"/>
      <c r="IWH145" s="488"/>
      <c r="IWI145" s="488"/>
      <c r="IWJ145" s="488"/>
      <c r="IWK145" s="488"/>
      <c r="IWL145" s="697" t="s">
        <v>9880</v>
      </c>
      <c r="IWM145" s="698"/>
      <c r="IWN145" s="698"/>
      <c r="IWO145" s="488"/>
      <c r="IWP145" s="488"/>
      <c r="IWQ145" s="488"/>
      <c r="IWR145" s="488"/>
      <c r="IWS145" s="488"/>
      <c r="IWT145" s="697" t="s">
        <v>9880</v>
      </c>
      <c r="IWU145" s="698"/>
      <c r="IWV145" s="698"/>
      <c r="IWW145" s="488"/>
      <c r="IWX145" s="488"/>
      <c r="IWY145" s="488"/>
      <c r="IWZ145" s="488"/>
      <c r="IXA145" s="488"/>
      <c r="IXB145" s="697" t="s">
        <v>9880</v>
      </c>
      <c r="IXC145" s="698"/>
      <c r="IXD145" s="698"/>
      <c r="IXE145" s="488"/>
      <c r="IXF145" s="488"/>
      <c r="IXG145" s="488"/>
      <c r="IXH145" s="488"/>
      <c r="IXI145" s="488"/>
      <c r="IXJ145" s="697" t="s">
        <v>9880</v>
      </c>
      <c r="IXK145" s="698"/>
      <c r="IXL145" s="698"/>
      <c r="IXM145" s="488"/>
      <c r="IXN145" s="488"/>
      <c r="IXO145" s="488"/>
      <c r="IXP145" s="488"/>
      <c r="IXQ145" s="488"/>
      <c r="IXR145" s="697" t="s">
        <v>9880</v>
      </c>
      <c r="IXS145" s="698"/>
      <c r="IXT145" s="698"/>
      <c r="IXU145" s="488"/>
      <c r="IXV145" s="488"/>
      <c r="IXW145" s="488"/>
      <c r="IXX145" s="488"/>
      <c r="IXY145" s="488"/>
      <c r="IXZ145" s="697" t="s">
        <v>9880</v>
      </c>
      <c r="IYA145" s="698"/>
      <c r="IYB145" s="698"/>
      <c r="IYC145" s="488"/>
      <c r="IYD145" s="488"/>
      <c r="IYE145" s="488"/>
      <c r="IYF145" s="488"/>
      <c r="IYG145" s="488"/>
      <c r="IYH145" s="697" t="s">
        <v>9880</v>
      </c>
      <c r="IYI145" s="698"/>
      <c r="IYJ145" s="698"/>
      <c r="IYK145" s="488"/>
      <c r="IYL145" s="488"/>
      <c r="IYM145" s="488"/>
      <c r="IYN145" s="488"/>
      <c r="IYO145" s="488"/>
      <c r="IYP145" s="697" t="s">
        <v>9880</v>
      </c>
      <c r="IYQ145" s="698"/>
      <c r="IYR145" s="698"/>
      <c r="IYS145" s="488"/>
      <c r="IYT145" s="488"/>
      <c r="IYU145" s="488"/>
      <c r="IYV145" s="488"/>
      <c r="IYW145" s="488"/>
      <c r="IYX145" s="697" t="s">
        <v>9880</v>
      </c>
      <c r="IYY145" s="698"/>
      <c r="IYZ145" s="698"/>
      <c r="IZA145" s="488"/>
      <c r="IZB145" s="488"/>
      <c r="IZC145" s="488"/>
      <c r="IZD145" s="488"/>
      <c r="IZE145" s="488"/>
      <c r="IZF145" s="697" t="s">
        <v>9880</v>
      </c>
      <c r="IZG145" s="698"/>
      <c r="IZH145" s="698"/>
      <c r="IZI145" s="488"/>
      <c r="IZJ145" s="488"/>
      <c r="IZK145" s="488"/>
      <c r="IZL145" s="488"/>
      <c r="IZM145" s="488"/>
      <c r="IZN145" s="697" t="s">
        <v>9880</v>
      </c>
      <c r="IZO145" s="698"/>
      <c r="IZP145" s="698"/>
      <c r="IZQ145" s="488"/>
      <c r="IZR145" s="488"/>
      <c r="IZS145" s="488"/>
      <c r="IZT145" s="488"/>
      <c r="IZU145" s="488"/>
      <c r="IZV145" s="697" t="s">
        <v>9880</v>
      </c>
      <c r="IZW145" s="698"/>
      <c r="IZX145" s="698"/>
      <c r="IZY145" s="488"/>
      <c r="IZZ145" s="488"/>
      <c r="JAA145" s="488"/>
      <c r="JAB145" s="488"/>
      <c r="JAC145" s="488"/>
      <c r="JAD145" s="697" t="s">
        <v>9880</v>
      </c>
      <c r="JAE145" s="698"/>
      <c r="JAF145" s="698"/>
      <c r="JAG145" s="488"/>
      <c r="JAH145" s="488"/>
      <c r="JAI145" s="488"/>
      <c r="JAJ145" s="488"/>
      <c r="JAK145" s="488"/>
      <c r="JAL145" s="697" t="s">
        <v>9880</v>
      </c>
      <c r="JAM145" s="698"/>
      <c r="JAN145" s="698"/>
      <c r="JAO145" s="488"/>
      <c r="JAP145" s="488"/>
      <c r="JAQ145" s="488"/>
      <c r="JAR145" s="488"/>
      <c r="JAS145" s="488"/>
      <c r="JAT145" s="697" t="s">
        <v>9880</v>
      </c>
      <c r="JAU145" s="698"/>
      <c r="JAV145" s="698"/>
      <c r="JAW145" s="488"/>
      <c r="JAX145" s="488"/>
      <c r="JAY145" s="488"/>
      <c r="JAZ145" s="488"/>
      <c r="JBA145" s="488"/>
      <c r="JBB145" s="697" t="s">
        <v>9880</v>
      </c>
      <c r="JBC145" s="698"/>
      <c r="JBD145" s="698"/>
      <c r="JBE145" s="488"/>
      <c r="JBF145" s="488"/>
      <c r="JBG145" s="488"/>
      <c r="JBH145" s="488"/>
      <c r="JBI145" s="488"/>
      <c r="JBJ145" s="697" t="s">
        <v>9880</v>
      </c>
      <c r="JBK145" s="698"/>
      <c r="JBL145" s="698"/>
      <c r="JBM145" s="488"/>
      <c r="JBN145" s="488"/>
      <c r="JBO145" s="488"/>
      <c r="JBP145" s="488"/>
      <c r="JBQ145" s="488"/>
      <c r="JBR145" s="697" t="s">
        <v>9880</v>
      </c>
      <c r="JBS145" s="698"/>
      <c r="JBT145" s="698"/>
      <c r="JBU145" s="488"/>
      <c r="JBV145" s="488"/>
      <c r="JBW145" s="488"/>
      <c r="JBX145" s="488"/>
      <c r="JBY145" s="488"/>
      <c r="JBZ145" s="697" t="s">
        <v>9880</v>
      </c>
      <c r="JCA145" s="698"/>
      <c r="JCB145" s="698"/>
      <c r="JCC145" s="488"/>
      <c r="JCD145" s="488"/>
      <c r="JCE145" s="488"/>
      <c r="JCF145" s="488"/>
      <c r="JCG145" s="488"/>
      <c r="JCH145" s="697" t="s">
        <v>9880</v>
      </c>
      <c r="JCI145" s="698"/>
      <c r="JCJ145" s="698"/>
      <c r="JCK145" s="488"/>
      <c r="JCL145" s="488"/>
      <c r="JCM145" s="488"/>
      <c r="JCN145" s="488"/>
      <c r="JCO145" s="488"/>
      <c r="JCP145" s="697" t="s">
        <v>9880</v>
      </c>
      <c r="JCQ145" s="698"/>
      <c r="JCR145" s="698"/>
      <c r="JCS145" s="488"/>
      <c r="JCT145" s="488"/>
      <c r="JCU145" s="488"/>
      <c r="JCV145" s="488"/>
      <c r="JCW145" s="488"/>
      <c r="JCX145" s="697" t="s">
        <v>9880</v>
      </c>
      <c r="JCY145" s="698"/>
      <c r="JCZ145" s="698"/>
      <c r="JDA145" s="488"/>
      <c r="JDB145" s="488"/>
      <c r="JDC145" s="488"/>
      <c r="JDD145" s="488"/>
      <c r="JDE145" s="488"/>
      <c r="JDF145" s="697" t="s">
        <v>9880</v>
      </c>
      <c r="JDG145" s="698"/>
      <c r="JDH145" s="698"/>
      <c r="JDI145" s="488"/>
      <c r="JDJ145" s="488"/>
      <c r="JDK145" s="488"/>
      <c r="JDL145" s="488"/>
      <c r="JDM145" s="488"/>
      <c r="JDN145" s="697" t="s">
        <v>9880</v>
      </c>
      <c r="JDO145" s="698"/>
      <c r="JDP145" s="698"/>
      <c r="JDQ145" s="488"/>
      <c r="JDR145" s="488"/>
      <c r="JDS145" s="488"/>
      <c r="JDT145" s="488"/>
      <c r="JDU145" s="488"/>
      <c r="JDV145" s="697" t="s">
        <v>9880</v>
      </c>
      <c r="JDW145" s="698"/>
      <c r="JDX145" s="698"/>
      <c r="JDY145" s="488"/>
      <c r="JDZ145" s="488"/>
      <c r="JEA145" s="488"/>
      <c r="JEB145" s="488"/>
      <c r="JEC145" s="488"/>
      <c r="JED145" s="697" t="s">
        <v>9880</v>
      </c>
      <c r="JEE145" s="698"/>
      <c r="JEF145" s="698"/>
      <c r="JEG145" s="488"/>
      <c r="JEH145" s="488"/>
      <c r="JEI145" s="488"/>
      <c r="JEJ145" s="488"/>
      <c r="JEK145" s="488"/>
      <c r="JEL145" s="697" t="s">
        <v>9880</v>
      </c>
      <c r="JEM145" s="698"/>
      <c r="JEN145" s="698"/>
      <c r="JEO145" s="488"/>
      <c r="JEP145" s="488"/>
      <c r="JEQ145" s="488"/>
      <c r="JER145" s="488"/>
      <c r="JES145" s="488"/>
      <c r="JET145" s="697" t="s">
        <v>9880</v>
      </c>
      <c r="JEU145" s="698"/>
      <c r="JEV145" s="698"/>
      <c r="JEW145" s="488"/>
      <c r="JEX145" s="488"/>
      <c r="JEY145" s="488"/>
      <c r="JEZ145" s="488"/>
      <c r="JFA145" s="488"/>
      <c r="JFB145" s="697" t="s">
        <v>9880</v>
      </c>
      <c r="JFC145" s="698"/>
      <c r="JFD145" s="698"/>
      <c r="JFE145" s="488"/>
      <c r="JFF145" s="488"/>
      <c r="JFG145" s="488"/>
      <c r="JFH145" s="488"/>
      <c r="JFI145" s="488"/>
      <c r="JFJ145" s="697" t="s">
        <v>9880</v>
      </c>
      <c r="JFK145" s="698"/>
      <c r="JFL145" s="698"/>
      <c r="JFM145" s="488"/>
      <c r="JFN145" s="488"/>
      <c r="JFO145" s="488"/>
      <c r="JFP145" s="488"/>
      <c r="JFQ145" s="488"/>
      <c r="JFR145" s="697" t="s">
        <v>9880</v>
      </c>
      <c r="JFS145" s="698"/>
      <c r="JFT145" s="698"/>
      <c r="JFU145" s="488"/>
      <c r="JFV145" s="488"/>
      <c r="JFW145" s="488"/>
      <c r="JFX145" s="488"/>
      <c r="JFY145" s="488"/>
      <c r="JFZ145" s="697" t="s">
        <v>9880</v>
      </c>
      <c r="JGA145" s="698"/>
      <c r="JGB145" s="698"/>
      <c r="JGC145" s="488"/>
      <c r="JGD145" s="488"/>
      <c r="JGE145" s="488"/>
      <c r="JGF145" s="488"/>
      <c r="JGG145" s="488"/>
      <c r="JGH145" s="697" t="s">
        <v>9880</v>
      </c>
      <c r="JGI145" s="698"/>
      <c r="JGJ145" s="698"/>
      <c r="JGK145" s="488"/>
      <c r="JGL145" s="488"/>
      <c r="JGM145" s="488"/>
      <c r="JGN145" s="488"/>
      <c r="JGO145" s="488"/>
      <c r="JGP145" s="697" t="s">
        <v>9880</v>
      </c>
      <c r="JGQ145" s="698"/>
      <c r="JGR145" s="698"/>
      <c r="JGS145" s="488"/>
      <c r="JGT145" s="488"/>
      <c r="JGU145" s="488"/>
      <c r="JGV145" s="488"/>
      <c r="JGW145" s="488"/>
      <c r="JGX145" s="697" t="s">
        <v>9880</v>
      </c>
      <c r="JGY145" s="698"/>
      <c r="JGZ145" s="698"/>
      <c r="JHA145" s="488"/>
      <c r="JHB145" s="488"/>
      <c r="JHC145" s="488"/>
      <c r="JHD145" s="488"/>
      <c r="JHE145" s="488"/>
      <c r="JHF145" s="697" t="s">
        <v>9880</v>
      </c>
      <c r="JHG145" s="698"/>
      <c r="JHH145" s="698"/>
      <c r="JHI145" s="488"/>
      <c r="JHJ145" s="488"/>
      <c r="JHK145" s="488"/>
      <c r="JHL145" s="488"/>
      <c r="JHM145" s="488"/>
      <c r="JHN145" s="697" t="s">
        <v>9880</v>
      </c>
      <c r="JHO145" s="698"/>
      <c r="JHP145" s="698"/>
      <c r="JHQ145" s="488"/>
      <c r="JHR145" s="488"/>
      <c r="JHS145" s="488"/>
      <c r="JHT145" s="488"/>
      <c r="JHU145" s="488"/>
      <c r="JHV145" s="697" t="s">
        <v>9880</v>
      </c>
      <c r="JHW145" s="698"/>
      <c r="JHX145" s="698"/>
      <c r="JHY145" s="488"/>
      <c r="JHZ145" s="488"/>
      <c r="JIA145" s="488"/>
      <c r="JIB145" s="488"/>
      <c r="JIC145" s="488"/>
      <c r="JID145" s="697" t="s">
        <v>9880</v>
      </c>
      <c r="JIE145" s="698"/>
      <c r="JIF145" s="698"/>
      <c r="JIG145" s="488"/>
      <c r="JIH145" s="488"/>
      <c r="JII145" s="488"/>
      <c r="JIJ145" s="488"/>
      <c r="JIK145" s="488"/>
      <c r="JIL145" s="697" t="s">
        <v>9880</v>
      </c>
      <c r="JIM145" s="698"/>
      <c r="JIN145" s="698"/>
      <c r="JIO145" s="488"/>
      <c r="JIP145" s="488"/>
      <c r="JIQ145" s="488"/>
      <c r="JIR145" s="488"/>
      <c r="JIS145" s="488"/>
      <c r="JIT145" s="697" t="s">
        <v>9880</v>
      </c>
      <c r="JIU145" s="698"/>
      <c r="JIV145" s="698"/>
      <c r="JIW145" s="488"/>
      <c r="JIX145" s="488"/>
      <c r="JIY145" s="488"/>
      <c r="JIZ145" s="488"/>
      <c r="JJA145" s="488"/>
      <c r="JJB145" s="697" t="s">
        <v>9880</v>
      </c>
      <c r="JJC145" s="698"/>
      <c r="JJD145" s="698"/>
      <c r="JJE145" s="488"/>
      <c r="JJF145" s="488"/>
      <c r="JJG145" s="488"/>
      <c r="JJH145" s="488"/>
      <c r="JJI145" s="488"/>
      <c r="JJJ145" s="697" t="s">
        <v>9880</v>
      </c>
      <c r="JJK145" s="698"/>
      <c r="JJL145" s="698"/>
      <c r="JJM145" s="488"/>
      <c r="JJN145" s="488"/>
      <c r="JJO145" s="488"/>
      <c r="JJP145" s="488"/>
      <c r="JJQ145" s="488"/>
      <c r="JJR145" s="697" t="s">
        <v>9880</v>
      </c>
      <c r="JJS145" s="698"/>
      <c r="JJT145" s="698"/>
      <c r="JJU145" s="488"/>
      <c r="JJV145" s="488"/>
      <c r="JJW145" s="488"/>
      <c r="JJX145" s="488"/>
      <c r="JJY145" s="488"/>
      <c r="JJZ145" s="697" t="s">
        <v>9880</v>
      </c>
      <c r="JKA145" s="698"/>
      <c r="JKB145" s="698"/>
      <c r="JKC145" s="488"/>
      <c r="JKD145" s="488"/>
      <c r="JKE145" s="488"/>
      <c r="JKF145" s="488"/>
      <c r="JKG145" s="488"/>
      <c r="JKH145" s="697" t="s">
        <v>9880</v>
      </c>
      <c r="JKI145" s="698"/>
      <c r="JKJ145" s="698"/>
      <c r="JKK145" s="488"/>
      <c r="JKL145" s="488"/>
      <c r="JKM145" s="488"/>
      <c r="JKN145" s="488"/>
      <c r="JKO145" s="488"/>
      <c r="JKP145" s="697" t="s">
        <v>9880</v>
      </c>
      <c r="JKQ145" s="698"/>
      <c r="JKR145" s="698"/>
      <c r="JKS145" s="488"/>
      <c r="JKT145" s="488"/>
      <c r="JKU145" s="488"/>
      <c r="JKV145" s="488"/>
      <c r="JKW145" s="488"/>
      <c r="JKX145" s="697" t="s">
        <v>9880</v>
      </c>
      <c r="JKY145" s="698"/>
      <c r="JKZ145" s="698"/>
      <c r="JLA145" s="488"/>
      <c r="JLB145" s="488"/>
      <c r="JLC145" s="488"/>
      <c r="JLD145" s="488"/>
      <c r="JLE145" s="488"/>
      <c r="JLF145" s="697" t="s">
        <v>9880</v>
      </c>
      <c r="JLG145" s="698"/>
      <c r="JLH145" s="698"/>
      <c r="JLI145" s="488"/>
      <c r="JLJ145" s="488"/>
      <c r="JLK145" s="488"/>
      <c r="JLL145" s="488"/>
      <c r="JLM145" s="488"/>
      <c r="JLN145" s="697" t="s">
        <v>9880</v>
      </c>
      <c r="JLO145" s="698"/>
      <c r="JLP145" s="698"/>
      <c r="JLQ145" s="488"/>
      <c r="JLR145" s="488"/>
      <c r="JLS145" s="488"/>
      <c r="JLT145" s="488"/>
      <c r="JLU145" s="488"/>
      <c r="JLV145" s="697" t="s">
        <v>9880</v>
      </c>
      <c r="JLW145" s="698"/>
      <c r="JLX145" s="698"/>
      <c r="JLY145" s="488"/>
      <c r="JLZ145" s="488"/>
      <c r="JMA145" s="488"/>
      <c r="JMB145" s="488"/>
      <c r="JMC145" s="488"/>
      <c r="JMD145" s="697" t="s">
        <v>9880</v>
      </c>
      <c r="JME145" s="698"/>
      <c r="JMF145" s="698"/>
      <c r="JMG145" s="488"/>
      <c r="JMH145" s="488"/>
      <c r="JMI145" s="488"/>
      <c r="JMJ145" s="488"/>
      <c r="JMK145" s="488"/>
      <c r="JML145" s="697" t="s">
        <v>9880</v>
      </c>
      <c r="JMM145" s="698"/>
      <c r="JMN145" s="698"/>
      <c r="JMO145" s="488"/>
      <c r="JMP145" s="488"/>
      <c r="JMQ145" s="488"/>
      <c r="JMR145" s="488"/>
      <c r="JMS145" s="488"/>
      <c r="JMT145" s="697" t="s">
        <v>9880</v>
      </c>
      <c r="JMU145" s="698"/>
      <c r="JMV145" s="698"/>
      <c r="JMW145" s="488"/>
      <c r="JMX145" s="488"/>
      <c r="JMY145" s="488"/>
      <c r="JMZ145" s="488"/>
      <c r="JNA145" s="488"/>
      <c r="JNB145" s="697" t="s">
        <v>9880</v>
      </c>
      <c r="JNC145" s="698"/>
      <c r="JND145" s="698"/>
      <c r="JNE145" s="488"/>
      <c r="JNF145" s="488"/>
      <c r="JNG145" s="488"/>
      <c r="JNH145" s="488"/>
      <c r="JNI145" s="488"/>
      <c r="JNJ145" s="697" t="s">
        <v>9880</v>
      </c>
      <c r="JNK145" s="698"/>
      <c r="JNL145" s="698"/>
      <c r="JNM145" s="488"/>
      <c r="JNN145" s="488"/>
      <c r="JNO145" s="488"/>
      <c r="JNP145" s="488"/>
      <c r="JNQ145" s="488"/>
      <c r="JNR145" s="697" t="s">
        <v>9880</v>
      </c>
      <c r="JNS145" s="698"/>
      <c r="JNT145" s="698"/>
      <c r="JNU145" s="488"/>
      <c r="JNV145" s="488"/>
      <c r="JNW145" s="488"/>
      <c r="JNX145" s="488"/>
      <c r="JNY145" s="488"/>
      <c r="JNZ145" s="697" t="s">
        <v>9880</v>
      </c>
      <c r="JOA145" s="698"/>
      <c r="JOB145" s="698"/>
      <c r="JOC145" s="488"/>
      <c r="JOD145" s="488"/>
      <c r="JOE145" s="488"/>
      <c r="JOF145" s="488"/>
      <c r="JOG145" s="488"/>
      <c r="JOH145" s="697" t="s">
        <v>9880</v>
      </c>
      <c r="JOI145" s="698"/>
      <c r="JOJ145" s="698"/>
      <c r="JOK145" s="488"/>
      <c r="JOL145" s="488"/>
      <c r="JOM145" s="488"/>
      <c r="JON145" s="488"/>
      <c r="JOO145" s="488"/>
      <c r="JOP145" s="697" t="s">
        <v>9880</v>
      </c>
      <c r="JOQ145" s="698"/>
      <c r="JOR145" s="698"/>
      <c r="JOS145" s="488"/>
      <c r="JOT145" s="488"/>
      <c r="JOU145" s="488"/>
      <c r="JOV145" s="488"/>
      <c r="JOW145" s="488"/>
      <c r="JOX145" s="697" t="s">
        <v>9880</v>
      </c>
      <c r="JOY145" s="698"/>
      <c r="JOZ145" s="698"/>
      <c r="JPA145" s="488"/>
      <c r="JPB145" s="488"/>
      <c r="JPC145" s="488"/>
      <c r="JPD145" s="488"/>
      <c r="JPE145" s="488"/>
      <c r="JPF145" s="697" t="s">
        <v>9880</v>
      </c>
      <c r="JPG145" s="698"/>
      <c r="JPH145" s="698"/>
      <c r="JPI145" s="488"/>
      <c r="JPJ145" s="488"/>
      <c r="JPK145" s="488"/>
      <c r="JPL145" s="488"/>
      <c r="JPM145" s="488"/>
      <c r="JPN145" s="697" t="s">
        <v>9880</v>
      </c>
      <c r="JPO145" s="698"/>
      <c r="JPP145" s="698"/>
      <c r="JPQ145" s="488"/>
      <c r="JPR145" s="488"/>
      <c r="JPS145" s="488"/>
      <c r="JPT145" s="488"/>
      <c r="JPU145" s="488"/>
      <c r="JPV145" s="697" t="s">
        <v>9880</v>
      </c>
      <c r="JPW145" s="698"/>
      <c r="JPX145" s="698"/>
      <c r="JPY145" s="488"/>
      <c r="JPZ145" s="488"/>
      <c r="JQA145" s="488"/>
      <c r="JQB145" s="488"/>
      <c r="JQC145" s="488"/>
      <c r="JQD145" s="697" t="s">
        <v>9880</v>
      </c>
      <c r="JQE145" s="698"/>
      <c r="JQF145" s="698"/>
      <c r="JQG145" s="488"/>
      <c r="JQH145" s="488"/>
      <c r="JQI145" s="488"/>
      <c r="JQJ145" s="488"/>
      <c r="JQK145" s="488"/>
      <c r="JQL145" s="697" t="s">
        <v>9880</v>
      </c>
      <c r="JQM145" s="698"/>
      <c r="JQN145" s="698"/>
      <c r="JQO145" s="488"/>
      <c r="JQP145" s="488"/>
      <c r="JQQ145" s="488"/>
      <c r="JQR145" s="488"/>
      <c r="JQS145" s="488"/>
      <c r="JQT145" s="697" t="s">
        <v>9880</v>
      </c>
      <c r="JQU145" s="698"/>
      <c r="JQV145" s="698"/>
      <c r="JQW145" s="488"/>
      <c r="JQX145" s="488"/>
      <c r="JQY145" s="488"/>
      <c r="JQZ145" s="488"/>
      <c r="JRA145" s="488"/>
      <c r="JRB145" s="697" t="s">
        <v>9880</v>
      </c>
      <c r="JRC145" s="698"/>
      <c r="JRD145" s="698"/>
      <c r="JRE145" s="488"/>
      <c r="JRF145" s="488"/>
      <c r="JRG145" s="488"/>
      <c r="JRH145" s="488"/>
      <c r="JRI145" s="488"/>
      <c r="JRJ145" s="697" t="s">
        <v>9880</v>
      </c>
      <c r="JRK145" s="698"/>
      <c r="JRL145" s="698"/>
      <c r="JRM145" s="488"/>
      <c r="JRN145" s="488"/>
      <c r="JRO145" s="488"/>
      <c r="JRP145" s="488"/>
      <c r="JRQ145" s="488"/>
      <c r="JRR145" s="697" t="s">
        <v>9880</v>
      </c>
      <c r="JRS145" s="698"/>
      <c r="JRT145" s="698"/>
      <c r="JRU145" s="488"/>
      <c r="JRV145" s="488"/>
      <c r="JRW145" s="488"/>
      <c r="JRX145" s="488"/>
      <c r="JRY145" s="488"/>
      <c r="JRZ145" s="697" t="s">
        <v>9880</v>
      </c>
      <c r="JSA145" s="698"/>
      <c r="JSB145" s="698"/>
      <c r="JSC145" s="488"/>
      <c r="JSD145" s="488"/>
      <c r="JSE145" s="488"/>
      <c r="JSF145" s="488"/>
      <c r="JSG145" s="488"/>
      <c r="JSH145" s="697" t="s">
        <v>9880</v>
      </c>
      <c r="JSI145" s="698"/>
      <c r="JSJ145" s="698"/>
      <c r="JSK145" s="488"/>
      <c r="JSL145" s="488"/>
      <c r="JSM145" s="488"/>
      <c r="JSN145" s="488"/>
      <c r="JSO145" s="488"/>
      <c r="JSP145" s="697" t="s">
        <v>9880</v>
      </c>
      <c r="JSQ145" s="698"/>
      <c r="JSR145" s="698"/>
      <c r="JSS145" s="488"/>
      <c r="JST145" s="488"/>
      <c r="JSU145" s="488"/>
      <c r="JSV145" s="488"/>
      <c r="JSW145" s="488"/>
      <c r="JSX145" s="697" t="s">
        <v>9880</v>
      </c>
      <c r="JSY145" s="698"/>
      <c r="JSZ145" s="698"/>
      <c r="JTA145" s="488"/>
      <c r="JTB145" s="488"/>
      <c r="JTC145" s="488"/>
      <c r="JTD145" s="488"/>
      <c r="JTE145" s="488"/>
      <c r="JTF145" s="697" t="s">
        <v>9880</v>
      </c>
      <c r="JTG145" s="698"/>
      <c r="JTH145" s="698"/>
      <c r="JTI145" s="488"/>
      <c r="JTJ145" s="488"/>
      <c r="JTK145" s="488"/>
      <c r="JTL145" s="488"/>
      <c r="JTM145" s="488"/>
      <c r="JTN145" s="697" t="s">
        <v>9880</v>
      </c>
      <c r="JTO145" s="698"/>
      <c r="JTP145" s="698"/>
      <c r="JTQ145" s="488"/>
      <c r="JTR145" s="488"/>
      <c r="JTS145" s="488"/>
      <c r="JTT145" s="488"/>
      <c r="JTU145" s="488"/>
      <c r="JTV145" s="697" t="s">
        <v>9880</v>
      </c>
      <c r="JTW145" s="698"/>
      <c r="JTX145" s="698"/>
      <c r="JTY145" s="488"/>
      <c r="JTZ145" s="488"/>
      <c r="JUA145" s="488"/>
      <c r="JUB145" s="488"/>
      <c r="JUC145" s="488"/>
      <c r="JUD145" s="697" t="s">
        <v>9880</v>
      </c>
      <c r="JUE145" s="698"/>
      <c r="JUF145" s="698"/>
      <c r="JUG145" s="488"/>
      <c r="JUH145" s="488"/>
      <c r="JUI145" s="488"/>
      <c r="JUJ145" s="488"/>
      <c r="JUK145" s="488"/>
      <c r="JUL145" s="697" t="s">
        <v>9880</v>
      </c>
      <c r="JUM145" s="698"/>
      <c r="JUN145" s="698"/>
      <c r="JUO145" s="488"/>
      <c r="JUP145" s="488"/>
      <c r="JUQ145" s="488"/>
      <c r="JUR145" s="488"/>
      <c r="JUS145" s="488"/>
      <c r="JUT145" s="697" t="s">
        <v>9880</v>
      </c>
      <c r="JUU145" s="698"/>
      <c r="JUV145" s="698"/>
      <c r="JUW145" s="488"/>
      <c r="JUX145" s="488"/>
      <c r="JUY145" s="488"/>
      <c r="JUZ145" s="488"/>
      <c r="JVA145" s="488"/>
      <c r="JVB145" s="697" t="s">
        <v>9880</v>
      </c>
      <c r="JVC145" s="698"/>
      <c r="JVD145" s="698"/>
      <c r="JVE145" s="488"/>
      <c r="JVF145" s="488"/>
      <c r="JVG145" s="488"/>
      <c r="JVH145" s="488"/>
      <c r="JVI145" s="488"/>
      <c r="JVJ145" s="697" t="s">
        <v>9880</v>
      </c>
      <c r="JVK145" s="698"/>
      <c r="JVL145" s="698"/>
      <c r="JVM145" s="488"/>
      <c r="JVN145" s="488"/>
      <c r="JVO145" s="488"/>
      <c r="JVP145" s="488"/>
      <c r="JVQ145" s="488"/>
      <c r="JVR145" s="697" t="s">
        <v>9880</v>
      </c>
      <c r="JVS145" s="698"/>
      <c r="JVT145" s="698"/>
      <c r="JVU145" s="488"/>
      <c r="JVV145" s="488"/>
      <c r="JVW145" s="488"/>
      <c r="JVX145" s="488"/>
      <c r="JVY145" s="488"/>
      <c r="JVZ145" s="697" t="s">
        <v>9880</v>
      </c>
      <c r="JWA145" s="698"/>
      <c r="JWB145" s="698"/>
      <c r="JWC145" s="488"/>
      <c r="JWD145" s="488"/>
      <c r="JWE145" s="488"/>
      <c r="JWF145" s="488"/>
      <c r="JWG145" s="488"/>
      <c r="JWH145" s="697" t="s">
        <v>9880</v>
      </c>
      <c r="JWI145" s="698"/>
      <c r="JWJ145" s="698"/>
      <c r="JWK145" s="488"/>
      <c r="JWL145" s="488"/>
      <c r="JWM145" s="488"/>
      <c r="JWN145" s="488"/>
      <c r="JWO145" s="488"/>
      <c r="JWP145" s="697" t="s">
        <v>9880</v>
      </c>
      <c r="JWQ145" s="698"/>
      <c r="JWR145" s="698"/>
      <c r="JWS145" s="488"/>
      <c r="JWT145" s="488"/>
      <c r="JWU145" s="488"/>
      <c r="JWV145" s="488"/>
      <c r="JWW145" s="488"/>
      <c r="JWX145" s="697" t="s">
        <v>9880</v>
      </c>
      <c r="JWY145" s="698"/>
      <c r="JWZ145" s="698"/>
      <c r="JXA145" s="488"/>
      <c r="JXB145" s="488"/>
      <c r="JXC145" s="488"/>
      <c r="JXD145" s="488"/>
      <c r="JXE145" s="488"/>
      <c r="JXF145" s="697" t="s">
        <v>9880</v>
      </c>
      <c r="JXG145" s="698"/>
      <c r="JXH145" s="698"/>
      <c r="JXI145" s="488"/>
      <c r="JXJ145" s="488"/>
      <c r="JXK145" s="488"/>
      <c r="JXL145" s="488"/>
      <c r="JXM145" s="488"/>
      <c r="JXN145" s="697" t="s">
        <v>9880</v>
      </c>
      <c r="JXO145" s="698"/>
      <c r="JXP145" s="698"/>
      <c r="JXQ145" s="488"/>
      <c r="JXR145" s="488"/>
      <c r="JXS145" s="488"/>
      <c r="JXT145" s="488"/>
      <c r="JXU145" s="488"/>
      <c r="JXV145" s="697" t="s">
        <v>9880</v>
      </c>
      <c r="JXW145" s="698"/>
      <c r="JXX145" s="698"/>
      <c r="JXY145" s="488"/>
      <c r="JXZ145" s="488"/>
      <c r="JYA145" s="488"/>
      <c r="JYB145" s="488"/>
      <c r="JYC145" s="488"/>
      <c r="JYD145" s="697" t="s">
        <v>9880</v>
      </c>
      <c r="JYE145" s="698"/>
      <c r="JYF145" s="698"/>
      <c r="JYG145" s="488"/>
      <c r="JYH145" s="488"/>
      <c r="JYI145" s="488"/>
      <c r="JYJ145" s="488"/>
      <c r="JYK145" s="488"/>
      <c r="JYL145" s="697" t="s">
        <v>9880</v>
      </c>
      <c r="JYM145" s="698"/>
      <c r="JYN145" s="698"/>
      <c r="JYO145" s="488"/>
      <c r="JYP145" s="488"/>
      <c r="JYQ145" s="488"/>
      <c r="JYR145" s="488"/>
      <c r="JYS145" s="488"/>
      <c r="JYT145" s="697" t="s">
        <v>9880</v>
      </c>
      <c r="JYU145" s="698"/>
      <c r="JYV145" s="698"/>
      <c r="JYW145" s="488"/>
      <c r="JYX145" s="488"/>
      <c r="JYY145" s="488"/>
      <c r="JYZ145" s="488"/>
      <c r="JZA145" s="488"/>
      <c r="JZB145" s="697" t="s">
        <v>9880</v>
      </c>
      <c r="JZC145" s="698"/>
      <c r="JZD145" s="698"/>
      <c r="JZE145" s="488"/>
      <c r="JZF145" s="488"/>
      <c r="JZG145" s="488"/>
      <c r="JZH145" s="488"/>
      <c r="JZI145" s="488"/>
      <c r="JZJ145" s="697" t="s">
        <v>9880</v>
      </c>
      <c r="JZK145" s="698"/>
      <c r="JZL145" s="698"/>
      <c r="JZM145" s="488"/>
      <c r="JZN145" s="488"/>
      <c r="JZO145" s="488"/>
      <c r="JZP145" s="488"/>
      <c r="JZQ145" s="488"/>
      <c r="JZR145" s="697" t="s">
        <v>9880</v>
      </c>
      <c r="JZS145" s="698"/>
      <c r="JZT145" s="698"/>
      <c r="JZU145" s="488"/>
      <c r="JZV145" s="488"/>
      <c r="JZW145" s="488"/>
      <c r="JZX145" s="488"/>
      <c r="JZY145" s="488"/>
      <c r="JZZ145" s="697" t="s">
        <v>9880</v>
      </c>
      <c r="KAA145" s="698"/>
      <c r="KAB145" s="698"/>
      <c r="KAC145" s="488"/>
      <c r="KAD145" s="488"/>
      <c r="KAE145" s="488"/>
      <c r="KAF145" s="488"/>
      <c r="KAG145" s="488"/>
      <c r="KAH145" s="697" t="s">
        <v>9880</v>
      </c>
      <c r="KAI145" s="698"/>
      <c r="KAJ145" s="698"/>
      <c r="KAK145" s="488"/>
      <c r="KAL145" s="488"/>
      <c r="KAM145" s="488"/>
      <c r="KAN145" s="488"/>
      <c r="KAO145" s="488"/>
      <c r="KAP145" s="697" t="s">
        <v>9880</v>
      </c>
      <c r="KAQ145" s="698"/>
      <c r="KAR145" s="698"/>
      <c r="KAS145" s="488"/>
      <c r="KAT145" s="488"/>
      <c r="KAU145" s="488"/>
      <c r="KAV145" s="488"/>
      <c r="KAW145" s="488"/>
      <c r="KAX145" s="697" t="s">
        <v>9880</v>
      </c>
      <c r="KAY145" s="698"/>
      <c r="KAZ145" s="698"/>
      <c r="KBA145" s="488"/>
      <c r="KBB145" s="488"/>
      <c r="KBC145" s="488"/>
      <c r="KBD145" s="488"/>
      <c r="KBE145" s="488"/>
      <c r="KBF145" s="697" t="s">
        <v>9880</v>
      </c>
      <c r="KBG145" s="698"/>
      <c r="KBH145" s="698"/>
      <c r="KBI145" s="488"/>
      <c r="KBJ145" s="488"/>
      <c r="KBK145" s="488"/>
      <c r="KBL145" s="488"/>
      <c r="KBM145" s="488"/>
      <c r="KBN145" s="697" t="s">
        <v>9880</v>
      </c>
      <c r="KBO145" s="698"/>
      <c r="KBP145" s="698"/>
      <c r="KBQ145" s="488"/>
      <c r="KBR145" s="488"/>
      <c r="KBS145" s="488"/>
      <c r="KBT145" s="488"/>
      <c r="KBU145" s="488"/>
      <c r="KBV145" s="697" t="s">
        <v>9880</v>
      </c>
      <c r="KBW145" s="698"/>
      <c r="KBX145" s="698"/>
      <c r="KBY145" s="488"/>
      <c r="KBZ145" s="488"/>
      <c r="KCA145" s="488"/>
      <c r="KCB145" s="488"/>
      <c r="KCC145" s="488"/>
      <c r="KCD145" s="697" t="s">
        <v>9880</v>
      </c>
      <c r="KCE145" s="698"/>
      <c r="KCF145" s="698"/>
      <c r="KCG145" s="488"/>
      <c r="KCH145" s="488"/>
      <c r="KCI145" s="488"/>
      <c r="KCJ145" s="488"/>
      <c r="KCK145" s="488"/>
      <c r="KCL145" s="697" t="s">
        <v>9880</v>
      </c>
      <c r="KCM145" s="698"/>
      <c r="KCN145" s="698"/>
      <c r="KCO145" s="488"/>
      <c r="KCP145" s="488"/>
      <c r="KCQ145" s="488"/>
      <c r="KCR145" s="488"/>
      <c r="KCS145" s="488"/>
      <c r="KCT145" s="697" t="s">
        <v>9880</v>
      </c>
      <c r="KCU145" s="698"/>
      <c r="KCV145" s="698"/>
      <c r="KCW145" s="488"/>
      <c r="KCX145" s="488"/>
      <c r="KCY145" s="488"/>
      <c r="KCZ145" s="488"/>
      <c r="KDA145" s="488"/>
      <c r="KDB145" s="697" t="s">
        <v>9880</v>
      </c>
      <c r="KDC145" s="698"/>
      <c r="KDD145" s="698"/>
      <c r="KDE145" s="488"/>
      <c r="KDF145" s="488"/>
      <c r="KDG145" s="488"/>
      <c r="KDH145" s="488"/>
      <c r="KDI145" s="488"/>
      <c r="KDJ145" s="697" t="s">
        <v>9880</v>
      </c>
      <c r="KDK145" s="698"/>
      <c r="KDL145" s="698"/>
      <c r="KDM145" s="488"/>
      <c r="KDN145" s="488"/>
      <c r="KDO145" s="488"/>
      <c r="KDP145" s="488"/>
      <c r="KDQ145" s="488"/>
      <c r="KDR145" s="697" t="s">
        <v>9880</v>
      </c>
      <c r="KDS145" s="698"/>
      <c r="KDT145" s="698"/>
      <c r="KDU145" s="488"/>
      <c r="KDV145" s="488"/>
      <c r="KDW145" s="488"/>
      <c r="KDX145" s="488"/>
      <c r="KDY145" s="488"/>
      <c r="KDZ145" s="697" t="s">
        <v>9880</v>
      </c>
      <c r="KEA145" s="698"/>
      <c r="KEB145" s="698"/>
      <c r="KEC145" s="488"/>
      <c r="KED145" s="488"/>
      <c r="KEE145" s="488"/>
      <c r="KEF145" s="488"/>
      <c r="KEG145" s="488"/>
      <c r="KEH145" s="697" t="s">
        <v>9880</v>
      </c>
      <c r="KEI145" s="698"/>
      <c r="KEJ145" s="698"/>
      <c r="KEK145" s="488"/>
      <c r="KEL145" s="488"/>
      <c r="KEM145" s="488"/>
      <c r="KEN145" s="488"/>
      <c r="KEO145" s="488"/>
      <c r="KEP145" s="697" t="s">
        <v>9880</v>
      </c>
      <c r="KEQ145" s="698"/>
      <c r="KER145" s="698"/>
      <c r="KES145" s="488"/>
      <c r="KET145" s="488"/>
      <c r="KEU145" s="488"/>
      <c r="KEV145" s="488"/>
      <c r="KEW145" s="488"/>
      <c r="KEX145" s="697" t="s">
        <v>9880</v>
      </c>
      <c r="KEY145" s="698"/>
      <c r="KEZ145" s="698"/>
      <c r="KFA145" s="488"/>
      <c r="KFB145" s="488"/>
      <c r="KFC145" s="488"/>
      <c r="KFD145" s="488"/>
      <c r="KFE145" s="488"/>
      <c r="KFF145" s="697" t="s">
        <v>9880</v>
      </c>
      <c r="KFG145" s="698"/>
      <c r="KFH145" s="698"/>
      <c r="KFI145" s="488"/>
      <c r="KFJ145" s="488"/>
      <c r="KFK145" s="488"/>
      <c r="KFL145" s="488"/>
      <c r="KFM145" s="488"/>
      <c r="KFN145" s="697" t="s">
        <v>9880</v>
      </c>
      <c r="KFO145" s="698"/>
      <c r="KFP145" s="698"/>
      <c r="KFQ145" s="488"/>
      <c r="KFR145" s="488"/>
      <c r="KFS145" s="488"/>
      <c r="KFT145" s="488"/>
      <c r="KFU145" s="488"/>
      <c r="KFV145" s="697" t="s">
        <v>9880</v>
      </c>
      <c r="KFW145" s="698"/>
      <c r="KFX145" s="698"/>
      <c r="KFY145" s="488"/>
      <c r="KFZ145" s="488"/>
      <c r="KGA145" s="488"/>
      <c r="KGB145" s="488"/>
      <c r="KGC145" s="488"/>
      <c r="KGD145" s="697" t="s">
        <v>9880</v>
      </c>
      <c r="KGE145" s="698"/>
      <c r="KGF145" s="698"/>
      <c r="KGG145" s="488"/>
      <c r="KGH145" s="488"/>
      <c r="KGI145" s="488"/>
      <c r="KGJ145" s="488"/>
      <c r="KGK145" s="488"/>
      <c r="KGL145" s="697" t="s">
        <v>9880</v>
      </c>
      <c r="KGM145" s="698"/>
      <c r="KGN145" s="698"/>
      <c r="KGO145" s="488"/>
      <c r="KGP145" s="488"/>
      <c r="KGQ145" s="488"/>
      <c r="KGR145" s="488"/>
      <c r="KGS145" s="488"/>
      <c r="KGT145" s="697" t="s">
        <v>9880</v>
      </c>
      <c r="KGU145" s="698"/>
      <c r="KGV145" s="698"/>
      <c r="KGW145" s="488"/>
      <c r="KGX145" s="488"/>
      <c r="KGY145" s="488"/>
      <c r="KGZ145" s="488"/>
      <c r="KHA145" s="488"/>
      <c r="KHB145" s="697" t="s">
        <v>9880</v>
      </c>
      <c r="KHC145" s="698"/>
      <c r="KHD145" s="698"/>
      <c r="KHE145" s="488"/>
      <c r="KHF145" s="488"/>
      <c r="KHG145" s="488"/>
      <c r="KHH145" s="488"/>
      <c r="KHI145" s="488"/>
      <c r="KHJ145" s="697" t="s">
        <v>9880</v>
      </c>
      <c r="KHK145" s="698"/>
      <c r="KHL145" s="698"/>
      <c r="KHM145" s="488"/>
      <c r="KHN145" s="488"/>
      <c r="KHO145" s="488"/>
      <c r="KHP145" s="488"/>
      <c r="KHQ145" s="488"/>
      <c r="KHR145" s="697" t="s">
        <v>9880</v>
      </c>
      <c r="KHS145" s="698"/>
      <c r="KHT145" s="698"/>
      <c r="KHU145" s="488"/>
      <c r="KHV145" s="488"/>
      <c r="KHW145" s="488"/>
      <c r="KHX145" s="488"/>
      <c r="KHY145" s="488"/>
      <c r="KHZ145" s="697" t="s">
        <v>9880</v>
      </c>
      <c r="KIA145" s="698"/>
      <c r="KIB145" s="698"/>
      <c r="KIC145" s="488"/>
      <c r="KID145" s="488"/>
      <c r="KIE145" s="488"/>
      <c r="KIF145" s="488"/>
      <c r="KIG145" s="488"/>
      <c r="KIH145" s="697" t="s">
        <v>9880</v>
      </c>
      <c r="KII145" s="698"/>
      <c r="KIJ145" s="698"/>
      <c r="KIK145" s="488"/>
      <c r="KIL145" s="488"/>
      <c r="KIM145" s="488"/>
      <c r="KIN145" s="488"/>
      <c r="KIO145" s="488"/>
      <c r="KIP145" s="697" t="s">
        <v>9880</v>
      </c>
      <c r="KIQ145" s="698"/>
      <c r="KIR145" s="698"/>
      <c r="KIS145" s="488"/>
      <c r="KIT145" s="488"/>
      <c r="KIU145" s="488"/>
      <c r="KIV145" s="488"/>
      <c r="KIW145" s="488"/>
      <c r="KIX145" s="697" t="s">
        <v>9880</v>
      </c>
      <c r="KIY145" s="698"/>
      <c r="KIZ145" s="698"/>
      <c r="KJA145" s="488"/>
      <c r="KJB145" s="488"/>
      <c r="KJC145" s="488"/>
      <c r="KJD145" s="488"/>
      <c r="KJE145" s="488"/>
      <c r="KJF145" s="697" t="s">
        <v>9880</v>
      </c>
      <c r="KJG145" s="698"/>
      <c r="KJH145" s="698"/>
      <c r="KJI145" s="488"/>
      <c r="KJJ145" s="488"/>
      <c r="KJK145" s="488"/>
      <c r="KJL145" s="488"/>
      <c r="KJM145" s="488"/>
      <c r="KJN145" s="697" t="s">
        <v>9880</v>
      </c>
      <c r="KJO145" s="698"/>
      <c r="KJP145" s="698"/>
      <c r="KJQ145" s="488"/>
      <c r="KJR145" s="488"/>
      <c r="KJS145" s="488"/>
      <c r="KJT145" s="488"/>
      <c r="KJU145" s="488"/>
      <c r="KJV145" s="697" t="s">
        <v>9880</v>
      </c>
      <c r="KJW145" s="698"/>
      <c r="KJX145" s="698"/>
      <c r="KJY145" s="488"/>
      <c r="KJZ145" s="488"/>
      <c r="KKA145" s="488"/>
      <c r="KKB145" s="488"/>
      <c r="KKC145" s="488"/>
      <c r="KKD145" s="697" t="s">
        <v>9880</v>
      </c>
      <c r="KKE145" s="698"/>
      <c r="KKF145" s="698"/>
      <c r="KKG145" s="488"/>
      <c r="KKH145" s="488"/>
      <c r="KKI145" s="488"/>
      <c r="KKJ145" s="488"/>
      <c r="KKK145" s="488"/>
      <c r="KKL145" s="697" t="s">
        <v>9880</v>
      </c>
      <c r="KKM145" s="698"/>
      <c r="KKN145" s="698"/>
      <c r="KKO145" s="488"/>
      <c r="KKP145" s="488"/>
      <c r="KKQ145" s="488"/>
      <c r="KKR145" s="488"/>
      <c r="KKS145" s="488"/>
      <c r="KKT145" s="697" t="s">
        <v>9880</v>
      </c>
      <c r="KKU145" s="698"/>
      <c r="KKV145" s="698"/>
      <c r="KKW145" s="488"/>
      <c r="KKX145" s="488"/>
      <c r="KKY145" s="488"/>
      <c r="KKZ145" s="488"/>
      <c r="KLA145" s="488"/>
      <c r="KLB145" s="697" t="s">
        <v>9880</v>
      </c>
      <c r="KLC145" s="698"/>
      <c r="KLD145" s="698"/>
      <c r="KLE145" s="488"/>
      <c r="KLF145" s="488"/>
      <c r="KLG145" s="488"/>
      <c r="KLH145" s="488"/>
      <c r="KLI145" s="488"/>
      <c r="KLJ145" s="697" t="s">
        <v>9880</v>
      </c>
      <c r="KLK145" s="698"/>
      <c r="KLL145" s="698"/>
      <c r="KLM145" s="488"/>
      <c r="KLN145" s="488"/>
      <c r="KLO145" s="488"/>
      <c r="KLP145" s="488"/>
      <c r="KLQ145" s="488"/>
      <c r="KLR145" s="697" t="s">
        <v>9880</v>
      </c>
      <c r="KLS145" s="698"/>
      <c r="KLT145" s="698"/>
      <c r="KLU145" s="488"/>
      <c r="KLV145" s="488"/>
      <c r="KLW145" s="488"/>
      <c r="KLX145" s="488"/>
      <c r="KLY145" s="488"/>
      <c r="KLZ145" s="697" t="s">
        <v>9880</v>
      </c>
      <c r="KMA145" s="698"/>
      <c r="KMB145" s="698"/>
      <c r="KMC145" s="488"/>
      <c r="KMD145" s="488"/>
      <c r="KME145" s="488"/>
      <c r="KMF145" s="488"/>
      <c r="KMG145" s="488"/>
      <c r="KMH145" s="697" t="s">
        <v>9880</v>
      </c>
      <c r="KMI145" s="698"/>
      <c r="KMJ145" s="698"/>
      <c r="KMK145" s="488"/>
      <c r="KML145" s="488"/>
      <c r="KMM145" s="488"/>
      <c r="KMN145" s="488"/>
      <c r="KMO145" s="488"/>
      <c r="KMP145" s="697" t="s">
        <v>9880</v>
      </c>
      <c r="KMQ145" s="698"/>
      <c r="KMR145" s="698"/>
      <c r="KMS145" s="488"/>
      <c r="KMT145" s="488"/>
      <c r="KMU145" s="488"/>
      <c r="KMV145" s="488"/>
      <c r="KMW145" s="488"/>
      <c r="KMX145" s="697" t="s">
        <v>9880</v>
      </c>
      <c r="KMY145" s="698"/>
      <c r="KMZ145" s="698"/>
      <c r="KNA145" s="488"/>
      <c r="KNB145" s="488"/>
      <c r="KNC145" s="488"/>
      <c r="KND145" s="488"/>
      <c r="KNE145" s="488"/>
      <c r="KNF145" s="697" t="s">
        <v>9880</v>
      </c>
      <c r="KNG145" s="698"/>
      <c r="KNH145" s="698"/>
      <c r="KNI145" s="488"/>
      <c r="KNJ145" s="488"/>
      <c r="KNK145" s="488"/>
      <c r="KNL145" s="488"/>
      <c r="KNM145" s="488"/>
      <c r="KNN145" s="697" t="s">
        <v>9880</v>
      </c>
      <c r="KNO145" s="698"/>
      <c r="KNP145" s="698"/>
      <c r="KNQ145" s="488"/>
      <c r="KNR145" s="488"/>
      <c r="KNS145" s="488"/>
      <c r="KNT145" s="488"/>
      <c r="KNU145" s="488"/>
      <c r="KNV145" s="697" t="s">
        <v>9880</v>
      </c>
      <c r="KNW145" s="698"/>
      <c r="KNX145" s="698"/>
      <c r="KNY145" s="488"/>
      <c r="KNZ145" s="488"/>
      <c r="KOA145" s="488"/>
      <c r="KOB145" s="488"/>
      <c r="KOC145" s="488"/>
      <c r="KOD145" s="697" t="s">
        <v>9880</v>
      </c>
      <c r="KOE145" s="698"/>
      <c r="KOF145" s="698"/>
      <c r="KOG145" s="488"/>
      <c r="KOH145" s="488"/>
      <c r="KOI145" s="488"/>
      <c r="KOJ145" s="488"/>
      <c r="KOK145" s="488"/>
      <c r="KOL145" s="697" t="s">
        <v>9880</v>
      </c>
      <c r="KOM145" s="698"/>
      <c r="KON145" s="698"/>
      <c r="KOO145" s="488"/>
      <c r="KOP145" s="488"/>
      <c r="KOQ145" s="488"/>
      <c r="KOR145" s="488"/>
      <c r="KOS145" s="488"/>
      <c r="KOT145" s="697" t="s">
        <v>9880</v>
      </c>
      <c r="KOU145" s="698"/>
      <c r="KOV145" s="698"/>
      <c r="KOW145" s="488"/>
      <c r="KOX145" s="488"/>
      <c r="KOY145" s="488"/>
      <c r="KOZ145" s="488"/>
      <c r="KPA145" s="488"/>
      <c r="KPB145" s="697" t="s">
        <v>9880</v>
      </c>
      <c r="KPC145" s="698"/>
      <c r="KPD145" s="698"/>
      <c r="KPE145" s="488"/>
      <c r="KPF145" s="488"/>
      <c r="KPG145" s="488"/>
      <c r="KPH145" s="488"/>
      <c r="KPI145" s="488"/>
      <c r="KPJ145" s="697" t="s">
        <v>9880</v>
      </c>
      <c r="KPK145" s="698"/>
      <c r="KPL145" s="698"/>
      <c r="KPM145" s="488"/>
      <c r="KPN145" s="488"/>
      <c r="KPO145" s="488"/>
      <c r="KPP145" s="488"/>
      <c r="KPQ145" s="488"/>
      <c r="KPR145" s="697" t="s">
        <v>9880</v>
      </c>
      <c r="KPS145" s="698"/>
      <c r="KPT145" s="698"/>
      <c r="KPU145" s="488"/>
      <c r="KPV145" s="488"/>
      <c r="KPW145" s="488"/>
      <c r="KPX145" s="488"/>
      <c r="KPY145" s="488"/>
      <c r="KPZ145" s="697" t="s">
        <v>9880</v>
      </c>
      <c r="KQA145" s="698"/>
      <c r="KQB145" s="698"/>
      <c r="KQC145" s="488"/>
      <c r="KQD145" s="488"/>
      <c r="KQE145" s="488"/>
      <c r="KQF145" s="488"/>
      <c r="KQG145" s="488"/>
      <c r="KQH145" s="697" t="s">
        <v>9880</v>
      </c>
      <c r="KQI145" s="698"/>
      <c r="KQJ145" s="698"/>
      <c r="KQK145" s="488"/>
      <c r="KQL145" s="488"/>
      <c r="KQM145" s="488"/>
      <c r="KQN145" s="488"/>
      <c r="KQO145" s="488"/>
      <c r="KQP145" s="697" t="s">
        <v>9880</v>
      </c>
      <c r="KQQ145" s="698"/>
      <c r="KQR145" s="698"/>
      <c r="KQS145" s="488"/>
      <c r="KQT145" s="488"/>
      <c r="KQU145" s="488"/>
      <c r="KQV145" s="488"/>
      <c r="KQW145" s="488"/>
      <c r="KQX145" s="697" t="s">
        <v>9880</v>
      </c>
      <c r="KQY145" s="698"/>
      <c r="KQZ145" s="698"/>
      <c r="KRA145" s="488"/>
      <c r="KRB145" s="488"/>
      <c r="KRC145" s="488"/>
      <c r="KRD145" s="488"/>
      <c r="KRE145" s="488"/>
      <c r="KRF145" s="697" t="s">
        <v>9880</v>
      </c>
      <c r="KRG145" s="698"/>
      <c r="KRH145" s="698"/>
      <c r="KRI145" s="488"/>
      <c r="KRJ145" s="488"/>
      <c r="KRK145" s="488"/>
      <c r="KRL145" s="488"/>
      <c r="KRM145" s="488"/>
      <c r="KRN145" s="697" t="s">
        <v>9880</v>
      </c>
      <c r="KRO145" s="698"/>
      <c r="KRP145" s="698"/>
      <c r="KRQ145" s="488"/>
      <c r="KRR145" s="488"/>
      <c r="KRS145" s="488"/>
      <c r="KRT145" s="488"/>
      <c r="KRU145" s="488"/>
      <c r="KRV145" s="697" t="s">
        <v>9880</v>
      </c>
      <c r="KRW145" s="698"/>
      <c r="KRX145" s="698"/>
      <c r="KRY145" s="488"/>
      <c r="KRZ145" s="488"/>
      <c r="KSA145" s="488"/>
      <c r="KSB145" s="488"/>
      <c r="KSC145" s="488"/>
      <c r="KSD145" s="697" t="s">
        <v>9880</v>
      </c>
      <c r="KSE145" s="698"/>
      <c r="KSF145" s="698"/>
      <c r="KSG145" s="488"/>
      <c r="KSH145" s="488"/>
      <c r="KSI145" s="488"/>
      <c r="KSJ145" s="488"/>
      <c r="KSK145" s="488"/>
      <c r="KSL145" s="697" t="s">
        <v>9880</v>
      </c>
      <c r="KSM145" s="698"/>
      <c r="KSN145" s="698"/>
      <c r="KSO145" s="488"/>
      <c r="KSP145" s="488"/>
      <c r="KSQ145" s="488"/>
      <c r="KSR145" s="488"/>
      <c r="KSS145" s="488"/>
      <c r="KST145" s="697" t="s">
        <v>9880</v>
      </c>
      <c r="KSU145" s="698"/>
      <c r="KSV145" s="698"/>
      <c r="KSW145" s="488"/>
      <c r="KSX145" s="488"/>
      <c r="KSY145" s="488"/>
      <c r="KSZ145" s="488"/>
      <c r="KTA145" s="488"/>
      <c r="KTB145" s="697" t="s">
        <v>9880</v>
      </c>
      <c r="KTC145" s="698"/>
      <c r="KTD145" s="698"/>
      <c r="KTE145" s="488"/>
      <c r="KTF145" s="488"/>
      <c r="KTG145" s="488"/>
      <c r="KTH145" s="488"/>
      <c r="KTI145" s="488"/>
      <c r="KTJ145" s="697" t="s">
        <v>9880</v>
      </c>
      <c r="KTK145" s="698"/>
      <c r="KTL145" s="698"/>
      <c r="KTM145" s="488"/>
      <c r="KTN145" s="488"/>
      <c r="KTO145" s="488"/>
      <c r="KTP145" s="488"/>
      <c r="KTQ145" s="488"/>
      <c r="KTR145" s="697" t="s">
        <v>9880</v>
      </c>
      <c r="KTS145" s="698"/>
      <c r="KTT145" s="698"/>
      <c r="KTU145" s="488"/>
      <c r="KTV145" s="488"/>
      <c r="KTW145" s="488"/>
      <c r="KTX145" s="488"/>
      <c r="KTY145" s="488"/>
      <c r="KTZ145" s="697" t="s">
        <v>9880</v>
      </c>
      <c r="KUA145" s="698"/>
      <c r="KUB145" s="698"/>
      <c r="KUC145" s="488"/>
      <c r="KUD145" s="488"/>
      <c r="KUE145" s="488"/>
      <c r="KUF145" s="488"/>
      <c r="KUG145" s="488"/>
      <c r="KUH145" s="697" t="s">
        <v>9880</v>
      </c>
      <c r="KUI145" s="698"/>
      <c r="KUJ145" s="698"/>
      <c r="KUK145" s="488"/>
      <c r="KUL145" s="488"/>
      <c r="KUM145" s="488"/>
      <c r="KUN145" s="488"/>
      <c r="KUO145" s="488"/>
      <c r="KUP145" s="697" t="s">
        <v>9880</v>
      </c>
      <c r="KUQ145" s="698"/>
      <c r="KUR145" s="698"/>
      <c r="KUS145" s="488"/>
      <c r="KUT145" s="488"/>
      <c r="KUU145" s="488"/>
      <c r="KUV145" s="488"/>
      <c r="KUW145" s="488"/>
      <c r="KUX145" s="697" t="s">
        <v>9880</v>
      </c>
      <c r="KUY145" s="698"/>
      <c r="KUZ145" s="698"/>
      <c r="KVA145" s="488"/>
      <c r="KVB145" s="488"/>
      <c r="KVC145" s="488"/>
      <c r="KVD145" s="488"/>
      <c r="KVE145" s="488"/>
      <c r="KVF145" s="697" t="s">
        <v>9880</v>
      </c>
      <c r="KVG145" s="698"/>
      <c r="KVH145" s="698"/>
      <c r="KVI145" s="488"/>
      <c r="KVJ145" s="488"/>
      <c r="KVK145" s="488"/>
      <c r="KVL145" s="488"/>
      <c r="KVM145" s="488"/>
      <c r="KVN145" s="697" t="s">
        <v>9880</v>
      </c>
      <c r="KVO145" s="698"/>
      <c r="KVP145" s="698"/>
      <c r="KVQ145" s="488"/>
      <c r="KVR145" s="488"/>
      <c r="KVS145" s="488"/>
      <c r="KVT145" s="488"/>
      <c r="KVU145" s="488"/>
      <c r="KVV145" s="697" t="s">
        <v>9880</v>
      </c>
      <c r="KVW145" s="698"/>
      <c r="KVX145" s="698"/>
      <c r="KVY145" s="488"/>
      <c r="KVZ145" s="488"/>
      <c r="KWA145" s="488"/>
      <c r="KWB145" s="488"/>
      <c r="KWC145" s="488"/>
      <c r="KWD145" s="697" t="s">
        <v>9880</v>
      </c>
      <c r="KWE145" s="698"/>
      <c r="KWF145" s="698"/>
      <c r="KWG145" s="488"/>
      <c r="KWH145" s="488"/>
      <c r="KWI145" s="488"/>
      <c r="KWJ145" s="488"/>
      <c r="KWK145" s="488"/>
      <c r="KWL145" s="697" t="s">
        <v>9880</v>
      </c>
      <c r="KWM145" s="698"/>
      <c r="KWN145" s="698"/>
      <c r="KWO145" s="488"/>
      <c r="KWP145" s="488"/>
      <c r="KWQ145" s="488"/>
      <c r="KWR145" s="488"/>
      <c r="KWS145" s="488"/>
      <c r="KWT145" s="697" t="s">
        <v>9880</v>
      </c>
      <c r="KWU145" s="698"/>
      <c r="KWV145" s="698"/>
      <c r="KWW145" s="488"/>
      <c r="KWX145" s="488"/>
      <c r="KWY145" s="488"/>
      <c r="KWZ145" s="488"/>
      <c r="KXA145" s="488"/>
      <c r="KXB145" s="697" t="s">
        <v>9880</v>
      </c>
      <c r="KXC145" s="698"/>
      <c r="KXD145" s="698"/>
      <c r="KXE145" s="488"/>
      <c r="KXF145" s="488"/>
      <c r="KXG145" s="488"/>
      <c r="KXH145" s="488"/>
      <c r="KXI145" s="488"/>
      <c r="KXJ145" s="697" t="s">
        <v>9880</v>
      </c>
      <c r="KXK145" s="698"/>
      <c r="KXL145" s="698"/>
      <c r="KXM145" s="488"/>
      <c r="KXN145" s="488"/>
      <c r="KXO145" s="488"/>
      <c r="KXP145" s="488"/>
      <c r="KXQ145" s="488"/>
      <c r="KXR145" s="697" t="s">
        <v>9880</v>
      </c>
      <c r="KXS145" s="698"/>
      <c r="KXT145" s="698"/>
      <c r="KXU145" s="488"/>
      <c r="KXV145" s="488"/>
      <c r="KXW145" s="488"/>
      <c r="KXX145" s="488"/>
      <c r="KXY145" s="488"/>
      <c r="KXZ145" s="697" t="s">
        <v>9880</v>
      </c>
      <c r="KYA145" s="698"/>
      <c r="KYB145" s="698"/>
      <c r="KYC145" s="488"/>
      <c r="KYD145" s="488"/>
      <c r="KYE145" s="488"/>
      <c r="KYF145" s="488"/>
      <c r="KYG145" s="488"/>
      <c r="KYH145" s="697" t="s">
        <v>9880</v>
      </c>
      <c r="KYI145" s="698"/>
      <c r="KYJ145" s="698"/>
      <c r="KYK145" s="488"/>
      <c r="KYL145" s="488"/>
      <c r="KYM145" s="488"/>
      <c r="KYN145" s="488"/>
      <c r="KYO145" s="488"/>
      <c r="KYP145" s="697" t="s">
        <v>9880</v>
      </c>
      <c r="KYQ145" s="698"/>
      <c r="KYR145" s="698"/>
      <c r="KYS145" s="488"/>
      <c r="KYT145" s="488"/>
      <c r="KYU145" s="488"/>
      <c r="KYV145" s="488"/>
      <c r="KYW145" s="488"/>
      <c r="KYX145" s="697" t="s">
        <v>9880</v>
      </c>
      <c r="KYY145" s="698"/>
      <c r="KYZ145" s="698"/>
      <c r="KZA145" s="488"/>
      <c r="KZB145" s="488"/>
      <c r="KZC145" s="488"/>
      <c r="KZD145" s="488"/>
      <c r="KZE145" s="488"/>
      <c r="KZF145" s="697" t="s">
        <v>9880</v>
      </c>
      <c r="KZG145" s="698"/>
      <c r="KZH145" s="698"/>
      <c r="KZI145" s="488"/>
      <c r="KZJ145" s="488"/>
      <c r="KZK145" s="488"/>
      <c r="KZL145" s="488"/>
      <c r="KZM145" s="488"/>
      <c r="KZN145" s="697" t="s">
        <v>9880</v>
      </c>
      <c r="KZO145" s="698"/>
      <c r="KZP145" s="698"/>
      <c r="KZQ145" s="488"/>
      <c r="KZR145" s="488"/>
      <c r="KZS145" s="488"/>
      <c r="KZT145" s="488"/>
      <c r="KZU145" s="488"/>
      <c r="KZV145" s="697" t="s">
        <v>9880</v>
      </c>
      <c r="KZW145" s="698"/>
      <c r="KZX145" s="698"/>
      <c r="KZY145" s="488"/>
      <c r="KZZ145" s="488"/>
      <c r="LAA145" s="488"/>
      <c r="LAB145" s="488"/>
      <c r="LAC145" s="488"/>
      <c r="LAD145" s="697" t="s">
        <v>9880</v>
      </c>
      <c r="LAE145" s="698"/>
      <c r="LAF145" s="698"/>
      <c r="LAG145" s="488"/>
      <c r="LAH145" s="488"/>
      <c r="LAI145" s="488"/>
      <c r="LAJ145" s="488"/>
      <c r="LAK145" s="488"/>
      <c r="LAL145" s="697" t="s">
        <v>9880</v>
      </c>
      <c r="LAM145" s="698"/>
      <c r="LAN145" s="698"/>
      <c r="LAO145" s="488"/>
      <c r="LAP145" s="488"/>
      <c r="LAQ145" s="488"/>
      <c r="LAR145" s="488"/>
      <c r="LAS145" s="488"/>
      <c r="LAT145" s="697" t="s">
        <v>9880</v>
      </c>
      <c r="LAU145" s="698"/>
      <c r="LAV145" s="698"/>
      <c r="LAW145" s="488"/>
      <c r="LAX145" s="488"/>
      <c r="LAY145" s="488"/>
      <c r="LAZ145" s="488"/>
      <c r="LBA145" s="488"/>
      <c r="LBB145" s="697" t="s">
        <v>9880</v>
      </c>
      <c r="LBC145" s="698"/>
      <c r="LBD145" s="698"/>
      <c r="LBE145" s="488"/>
      <c r="LBF145" s="488"/>
      <c r="LBG145" s="488"/>
      <c r="LBH145" s="488"/>
      <c r="LBI145" s="488"/>
      <c r="LBJ145" s="697" t="s">
        <v>9880</v>
      </c>
      <c r="LBK145" s="698"/>
      <c r="LBL145" s="698"/>
      <c r="LBM145" s="488"/>
      <c r="LBN145" s="488"/>
      <c r="LBO145" s="488"/>
      <c r="LBP145" s="488"/>
      <c r="LBQ145" s="488"/>
      <c r="LBR145" s="697" t="s">
        <v>9880</v>
      </c>
      <c r="LBS145" s="698"/>
      <c r="LBT145" s="698"/>
      <c r="LBU145" s="488"/>
      <c r="LBV145" s="488"/>
      <c r="LBW145" s="488"/>
      <c r="LBX145" s="488"/>
      <c r="LBY145" s="488"/>
      <c r="LBZ145" s="697" t="s">
        <v>9880</v>
      </c>
      <c r="LCA145" s="698"/>
      <c r="LCB145" s="698"/>
      <c r="LCC145" s="488"/>
      <c r="LCD145" s="488"/>
      <c r="LCE145" s="488"/>
      <c r="LCF145" s="488"/>
      <c r="LCG145" s="488"/>
      <c r="LCH145" s="697" t="s">
        <v>9880</v>
      </c>
      <c r="LCI145" s="698"/>
      <c r="LCJ145" s="698"/>
      <c r="LCK145" s="488"/>
      <c r="LCL145" s="488"/>
      <c r="LCM145" s="488"/>
      <c r="LCN145" s="488"/>
      <c r="LCO145" s="488"/>
      <c r="LCP145" s="697" t="s">
        <v>9880</v>
      </c>
      <c r="LCQ145" s="698"/>
      <c r="LCR145" s="698"/>
      <c r="LCS145" s="488"/>
      <c r="LCT145" s="488"/>
      <c r="LCU145" s="488"/>
      <c r="LCV145" s="488"/>
      <c r="LCW145" s="488"/>
      <c r="LCX145" s="697" t="s">
        <v>9880</v>
      </c>
      <c r="LCY145" s="698"/>
      <c r="LCZ145" s="698"/>
      <c r="LDA145" s="488"/>
      <c r="LDB145" s="488"/>
      <c r="LDC145" s="488"/>
      <c r="LDD145" s="488"/>
      <c r="LDE145" s="488"/>
      <c r="LDF145" s="697" t="s">
        <v>9880</v>
      </c>
      <c r="LDG145" s="698"/>
      <c r="LDH145" s="698"/>
      <c r="LDI145" s="488"/>
      <c r="LDJ145" s="488"/>
      <c r="LDK145" s="488"/>
      <c r="LDL145" s="488"/>
      <c r="LDM145" s="488"/>
      <c r="LDN145" s="697" t="s">
        <v>9880</v>
      </c>
      <c r="LDO145" s="698"/>
      <c r="LDP145" s="698"/>
      <c r="LDQ145" s="488"/>
      <c r="LDR145" s="488"/>
      <c r="LDS145" s="488"/>
      <c r="LDT145" s="488"/>
      <c r="LDU145" s="488"/>
      <c r="LDV145" s="697" t="s">
        <v>9880</v>
      </c>
      <c r="LDW145" s="698"/>
      <c r="LDX145" s="698"/>
      <c r="LDY145" s="488"/>
      <c r="LDZ145" s="488"/>
      <c r="LEA145" s="488"/>
      <c r="LEB145" s="488"/>
      <c r="LEC145" s="488"/>
      <c r="LED145" s="697" t="s">
        <v>9880</v>
      </c>
      <c r="LEE145" s="698"/>
      <c r="LEF145" s="698"/>
      <c r="LEG145" s="488"/>
      <c r="LEH145" s="488"/>
      <c r="LEI145" s="488"/>
      <c r="LEJ145" s="488"/>
      <c r="LEK145" s="488"/>
      <c r="LEL145" s="697" t="s">
        <v>9880</v>
      </c>
      <c r="LEM145" s="698"/>
      <c r="LEN145" s="698"/>
      <c r="LEO145" s="488"/>
      <c r="LEP145" s="488"/>
      <c r="LEQ145" s="488"/>
      <c r="LER145" s="488"/>
      <c r="LES145" s="488"/>
      <c r="LET145" s="697" t="s">
        <v>9880</v>
      </c>
      <c r="LEU145" s="698"/>
      <c r="LEV145" s="698"/>
      <c r="LEW145" s="488"/>
      <c r="LEX145" s="488"/>
      <c r="LEY145" s="488"/>
      <c r="LEZ145" s="488"/>
      <c r="LFA145" s="488"/>
      <c r="LFB145" s="697" t="s">
        <v>9880</v>
      </c>
      <c r="LFC145" s="698"/>
      <c r="LFD145" s="698"/>
      <c r="LFE145" s="488"/>
      <c r="LFF145" s="488"/>
      <c r="LFG145" s="488"/>
      <c r="LFH145" s="488"/>
      <c r="LFI145" s="488"/>
      <c r="LFJ145" s="697" t="s">
        <v>9880</v>
      </c>
      <c r="LFK145" s="698"/>
      <c r="LFL145" s="698"/>
      <c r="LFM145" s="488"/>
      <c r="LFN145" s="488"/>
      <c r="LFO145" s="488"/>
      <c r="LFP145" s="488"/>
      <c r="LFQ145" s="488"/>
      <c r="LFR145" s="697" t="s">
        <v>9880</v>
      </c>
      <c r="LFS145" s="698"/>
      <c r="LFT145" s="698"/>
      <c r="LFU145" s="488"/>
      <c r="LFV145" s="488"/>
      <c r="LFW145" s="488"/>
      <c r="LFX145" s="488"/>
      <c r="LFY145" s="488"/>
      <c r="LFZ145" s="697" t="s">
        <v>9880</v>
      </c>
      <c r="LGA145" s="698"/>
      <c r="LGB145" s="698"/>
      <c r="LGC145" s="488"/>
      <c r="LGD145" s="488"/>
      <c r="LGE145" s="488"/>
      <c r="LGF145" s="488"/>
      <c r="LGG145" s="488"/>
      <c r="LGH145" s="697" t="s">
        <v>9880</v>
      </c>
      <c r="LGI145" s="698"/>
      <c r="LGJ145" s="698"/>
      <c r="LGK145" s="488"/>
      <c r="LGL145" s="488"/>
      <c r="LGM145" s="488"/>
      <c r="LGN145" s="488"/>
      <c r="LGO145" s="488"/>
      <c r="LGP145" s="697" t="s">
        <v>9880</v>
      </c>
      <c r="LGQ145" s="698"/>
      <c r="LGR145" s="698"/>
      <c r="LGS145" s="488"/>
      <c r="LGT145" s="488"/>
      <c r="LGU145" s="488"/>
      <c r="LGV145" s="488"/>
      <c r="LGW145" s="488"/>
      <c r="LGX145" s="697" t="s">
        <v>9880</v>
      </c>
      <c r="LGY145" s="698"/>
      <c r="LGZ145" s="698"/>
      <c r="LHA145" s="488"/>
      <c r="LHB145" s="488"/>
      <c r="LHC145" s="488"/>
      <c r="LHD145" s="488"/>
      <c r="LHE145" s="488"/>
      <c r="LHF145" s="697" t="s">
        <v>9880</v>
      </c>
      <c r="LHG145" s="698"/>
      <c r="LHH145" s="698"/>
      <c r="LHI145" s="488"/>
      <c r="LHJ145" s="488"/>
      <c r="LHK145" s="488"/>
      <c r="LHL145" s="488"/>
      <c r="LHM145" s="488"/>
      <c r="LHN145" s="697" t="s">
        <v>9880</v>
      </c>
      <c r="LHO145" s="698"/>
      <c r="LHP145" s="698"/>
      <c r="LHQ145" s="488"/>
      <c r="LHR145" s="488"/>
      <c r="LHS145" s="488"/>
      <c r="LHT145" s="488"/>
      <c r="LHU145" s="488"/>
      <c r="LHV145" s="697" t="s">
        <v>9880</v>
      </c>
      <c r="LHW145" s="698"/>
      <c r="LHX145" s="698"/>
      <c r="LHY145" s="488"/>
      <c r="LHZ145" s="488"/>
      <c r="LIA145" s="488"/>
      <c r="LIB145" s="488"/>
      <c r="LIC145" s="488"/>
      <c r="LID145" s="697" t="s">
        <v>9880</v>
      </c>
      <c r="LIE145" s="698"/>
      <c r="LIF145" s="698"/>
      <c r="LIG145" s="488"/>
      <c r="LIH145" s="488"/>
      <c r="LII145" s="488"/>
      <c r="LIJ145" s="488"/>
      <c r="LIK145" s="488"/>
      <c r="LIL145" s="697" t="s">
        <v>9880</v>
      </c>
      <c r="LIM145" s="698"/>
      <c r="LIN145" s="698"/>
      <c r="LIO145" s="488"/>
      <c r="LIP145" s="488"/>
      <c r="LIQ145" s="488"/>
      <c r="LIR145" s="488"/>
      <c r="LIS145" s="488"/>
      <c r="LIT145" s="697" t="s">
        <v>9880</v>
      </c>
      <c r="LIU145" s="698"/>
      <c r="LIV145" s="698"/>
      <c r="LIW145" s="488"/>
      <c r="LIX145" s="488"/>
      <c r="LIY145" s="488"/>
      <c r="LIZ145" s="488"/>
      <c r="LJA145" s="488"/>
      <c r="LJB145" s="697" t="s">
        <v>9880</v>
      </c>
      <c r="LJC145" s="698"/>
      <c r="LJD145" s="698"/>
      <c r="LJE145" s="488"/>
      <c r="LJF145" s="488"/>
      <c r="LJG145" s="488"/>
      <c r="LJH145" s="488"/>
      <c r="LJI145" s="488"/>
      <c r="LJJ145" s="697" t="s">
        <v>9880</v>
      </c>
      <c r="LJK145" s="698"/>
      <c r="LJL145" s="698"/>
      <c r="LJM145" s="488"/>
      <c r="LJN145" s="488"/>
      <c r="LJO145" s="488"/>
      <c r="LJP145" s="488"/>
      <c r="LJQ145" s="488"/>
      <c r="LJR145" s="697" t="s">
        <v>9880</v>
      </c>
      <c r="LJS145" s="698"/>
      <c r="LJT145" s="698"/>
      <c r="LJU145" s="488"/>
      <c r="LJV145" s="488"/>
      <c r="LJW145" s="488"/>
      <c r="LJX145" s="488"/>
      <c r="LJY145" s="488"/>
      <c r="LJZ145" s="697" t="s">
        <v>9880</v>
      </c>
      <c r="LKA145" s="698"/>
      <c r="LKB145" s="698"/>
      <c r="LKC145" s="488"/>
      <c r="LKD145" s="488"/>
      <c r="LKE145" s="488"/>
      <c r="LKF145" s="488"/>
      <c r="LKG145" s="488"/>
      <c r="LKH145" s="697" t="s">
        <v>9880</v>
      </c>
      <c r="LKI145" s="698"/>
      <c r="LKJ145" s="698"/>
      <c r="LKK145" s="488"/>
      <c r="LKL145" s="488"/>
      <c r="LKM145" s="488"/>
      <c r="LKN145" s="488"/>
      <c r="LKO145" s="488"/>
      <c r="LKP145" s="697" t="s">
        <v>9880</v>
      </c>
      <c r="LKQ145" s="698"/>
      <c r="LKR145" s="698"/>
      <c r="LKS145" s="488"/>
      <c r="LKT145" s="488"/>
      <c r="LKU145" s="488"/>
      <c r="LKV145" s="488"/>
      <c r="LKW145" s="488"/>
      <c r="LKX145" s="697" t="s">
        <v>9880</v>
      </c>
      <c r="LKY145" s="698"/>
      <c r="LKZ145" s="698"/>
      <c r="LLA145" s="488"/>
      <c r="LLB145" s="488"/>
      <c r="LLC145" s="488"/>
      <c r="LLD145" s="488"/>
      <c r="LLE145" s="488"/>
      <c r="LLF145" s="697" t="s">
        <v>9880</v>
      </c>
      <c r="LLG145" s="698"/>
      <c r="LLH145" s="698"/>
      <c r="LLI145" s="488"/>
      <c r="LLJ145" s="488"/>
      <c r="LLK145" s="488"/>
      <c r="LLL145" s="488"/>
      <c r="LLM145" s="488"/>
      <c r="LLN145" s="697" t="s">
        <v>9880</v>
      </c>
      <c r="LLO145" s="698"/>
      <c r="LLP145" s="698"/>
      <c r="LLQ145" s="488"/>
      <c r="LLR145" s="488"/>
      <c r="LLS145" s="488"/>
      <c r="LLT145" s="488"/>
      <c r="LLU145" s="488"/>
      <c r="LLV145" s="697" t="s">
        <v>9880</v>
      </c>
      <c r="LLW145" s="698"/>
      <c r="LLX145" s="698"/>
      <c r="LLY145" s="488"/>
      <c r="LLZ145" s="488"/>
      <c r="LMA145" s="488"/>
      <c r="LMB145" s="488"/>
      <c r="LMC145" s="488"/>
      <c r="LMD145" s="697" t="s">
        <v>9880</v>
      </c>
      <c r="LME145" s="698"/>
      <c r="LMF145" s="698"/>
      <c r="LMG145" s="488"/>
      <c r="LMH145" s="488"/>
      <c r="LMI145" s="488"/>
      <c r="LMJ145" s="488"/>
      <c r="LMK145" s="488"/>
      <c r="LML145" s="697" t="s">
        <v>9880</v>
      </c>
      <c r="LMM145" s="698"/>
      <c r="LMN145" s="698"/>
      <c r="LMO145" s="488"/>
      <c r="LMP145" s="488"/>
      <c r="LMQ145" s="488"/>
      <c r="LMR145" s="488"/>
      <c r="LMS145" s="488"/>
      <c r="LMT145" s="697" t="s">
        <v>9880</v>
      </c>
      <c r="LMU145" s="698"/>
      <c r="LMV145" s="698"/>
      <c r="LMW145" s="488"/>
      <c r="LMX145" s="488"/>
      <c r="LMY145" s="488"/>
      <c r="LMZ145" s="488"/>
      <c r="LNA145" s="488"/>
      <c r="LNB145" s="697" t="s">
        <v>9880</v>
      </c>
      <c r="LNC145" s="698"/>
      <c r="LND145" s="698"/>
      <c r="LNE145" s="488"/>
      <c r="LNF145" s="488"/>
      <c r="LNG145" s="488"/>
      <c r="LNH145" s="488"/>
      <c r="LNI145" s="488"/>
      <c r="LNJ145" s="697" t="s">
        <v>9880</v>
      </c>
      <c r="LNK145" s="698"/>
      <c r="LNL145" s="698"/>
      <c r="LNM145" s="488"/>
      <c r="LNN145" s="488"/>
      <c r="LNO145" s="488"/>
      <c r="LNP145" s="488"/>
      <c r="LNQ145" s="488"/>
      <c r="LNR145" s="697" t="s">
        <v>9880</v>
      </c>
      <c r="LNS145" s="698"/>
      <c r="LNT145" s="698"/>
      <c r="LNU145" s="488"/>
      <c r="LNV145" s="488"/>
      <c r="LNW145" s="488"/>
      <c r="LNX145" s="488"/>
      <c r="LNY145" s="488"/>
      <c r="LNZ145" s="697" t="s">
        <v>9880</v>
      </c>
      <c r="LOA145" s="698"/>
      <c r="LOB145" s="698"/>
      <c r="LOC145" s="488"/>
      <c r="LOD145" s="488"/>
      <c r="LOE145" s="488"/>
      <c r="LOF145" s="488"/>
      <c r="LOG145" s="488"/>
      <c r="LOH145" s="697" t="s">
        <v>9880</v>
      </c>
      <c r="LOI145" s="698"/>
      <c r="LOJ145" s="698"/>
      <c r="LOK145" s="488"/>
      <c r="LOL145" s="488"/>
      <c r="LOM145" s="488"/>
      <c r="LON145" s="488"/>
      <c r="LOO145" s="488"/>
      <c r="LOP145" s="697" t="s">
        <v>9880</v>
      </c>
      <c r="LOQ145" s="698"/>
      <c r="LOR145" s="698"/>
      <c r="LOS145" s="488"/>
      <c r="LOT145" s="488"/>
      <c r="LOU145" s="488"/>
      <c r="LOV145" s="488"/>
      <c r="LOW145" s="488"/>
      <c r="LOX145" s="697" t="s">
        <v>9880</v>
      </c>
      <c r="LOY145" s="698"/>
      <c r="LOZ145" s="698"/>
      <c r="LPA145" s="488"/>
      <c r="LPB145" s="488"/>
      <c r="LPC145" s="488"/>
      <c r="LPD145" s="488"/>
      <c r="LPE145" s="488"/>
      <c r="LPF145" s="697" t="s">
        <v>9880</v>
      </c>
      <c r="LPG145" s="698"/>
      <c r="LPH145" s="698"/>
      <c r="LPI145" s="488"/>
      <c r="LPJ145" s="488"/>
      <c r="LPK145" s="488"/>
      <c r="LPL145" s="488"/>
      <c r="LPM145" s="488"/>
      <c r="LPN145" s="697" t="s">
        <v>9880</v>
      </c>
      <c r="LPO145" s="698"/>
      <c r="LPP145" s="698"/>
      <c r="LPQ145" s="488"/>
      <c r="LPR145" s="488"/>
      <c r="LPS145" s="488"/>
      <c r="LPT145" s="488"/>
      <c r="LPU145" s="488"/>
      <c r="LPV145" s="697" t="s">
        <v>9880</v>
      </c>
      <c r="LPW145" s="698"/>
      <c r="LPX145" s="698"/>
      <c r="LPY145" s="488"/>
      <c r="LPZ145" s="488"/>
      <c r="LQA145" s="488"/>
      <c r="LQB145" s="488"/>
      <c r="LQC145" s="488"/>
      <c r="LQD145" s="697" t="s">
        <v>9880</v>
      </c>
      <c r="LQE145" s="698"/>
      <c r="LQF145" s="698"/>
      <c r="LQG145" s="488"/>
      <c r="LQH145" s="488"/>
      <c r="LQI145" s="488"/>
      <c r="LQJ145" s="488"/>
      <c r="LQK145" s="488"/>
      <c r="LQL145" s="697" t="s">
        <v>9880</v>
      </c>
      <c r="LQM145" s="698"/>
      <c r="LQN145" s="698"/>
      <c r="LQO145" s="488"/>
      <c r="LQP145" s="488"/>
      <c r="LQQ145" s="488"/>
      <c r="LQR145" s="488"/>
      <c r="LQS145" s="488"/>
      <c r="LQT145" s="697" t="s">
        <v>9880</v>
      </c>
      <c r="LQU145" s="698"/>
      <c r="LQV145" s="698"/>
      <c r="LQW145" s="488"/>
      <c r="LQX145" s="488"/>
      <c r="LQY145" s="488"/>
      <c r="LQZ145" s="488"/>
      <c r="LRA145" s="488"/>
      <c r="LRB145" s="697" t="s">
        <v>9880</v>
      </c>
      <c r="LRC145" s="698"/>
      <c r="LRD145" s="698"/>
      <c r="LRE145" s="488"/>
      <c r="LRF145" s="488"/>
      <c r="LRG145" s="488"/>
      <c r="LRH145" s="488"/>
      <c r="LRI145" s="488"/>
      <c r="LRJ145" s="697" t="s">
        <v>9880</v>
      </c>
      <c r="LRK145" s="698"/>
      <c r="LRL145" s="698"/>
      <c r="LRM145" s="488"/>
      <c r="LRN145" s="488"/>
      <c r="LRO145" s="488"/>
      <c r="LRP145" s="488"/>
      <c r="LRQ145" s="488"/>
      <c r="LRR145" s="697" t="s">
        <v>9880</v>
      </c>
      <c r="LRS145" s="698"/>
      <c r="LRT145" s="698"/>
      <c r="LRU145" s="488"/>
      <c r="LRV145" s="488"/>
      <c r="LRW145" s="488"/>
      <c r="LRX145" s="488"/>
      <c r="LRY145" s="488"/>
      <c r="LRZ145" s="697" t="s">
        <v>9880</v>
      </c>
      <c r="LSA145" s="698"/>
      <c r="LSB145" s="698"/>
      <c r="LSC145" s="488"/>
      <c r="LSD145" s="488"/>
      <c r="LSE145" s="488"/>
      <c r="LSF145" s="488"/>
      <c r="LSG145" s="488"/>
      <c r="LSH145" s="697" t="s">
        <v>9880</v>
      </c>
      <c r="LSI145" s="698"/>
      <c r="LSJ145" s="698"/>
      <c r="LSK145" s="488"/>
      <c r="LSL145" s="488"/>
      <c r="LSM145" s="488"/>
      <c r="LSN145" s="488"/>
      <c r="LSO145" s="488"/>
      <c r="LSP145" s="697" t="s">
        <v>9880</v>
      </c>
      <c r="LSQ145" s="698"/>
      <c r="LSR145" s="698"/>
      <c r="LSS145" s="488"/>
      <c r="LST145" s="488"/>
      <c r="LSU145" s="488"/>
      <c r="LSV145" s="488"/>
      <c r="LSW145" s="488"/>
      <c r="LSX145" s="697" t="s">
        <v>9880</v>
      </c>
      <c r="LSY145" s="698"/>
      <c r="LSZ145" s="698"/>
      <c r="LTA145" s="488"/>
      <c r="LTB145" s="488"/>
      <c r="LTC145" s="488"/>
      <c r="LTD145" s="488"/>
      <c r="LTE145" s="488"/>
      <c r="LTF145" s="697" t="s">
        <v>9880</v>
      </c>
      <c r="LTG145" s="698"/>
      <c r="LTH145" s="698"/>
      <c r="LTI145" s="488"/>
      <c r="LTJ145" s="488"/>
      <c r="LTK145" s="488"/>
      <c r="LTL145" s="488"/>
      <c r="LTM145" s="488"/>
      <c r="LTN145" s="697" t="s">
        <v>9880</v>
      </c>
      <c r="LTO145" s="698"/>
      <c r="LTP145" s="698"/>
      <c r="LTQ145" s="488"/>
      <c r="LTR145" s="488"/>
      <c r="LTS145" s="488"/>
      <c r="LTT145" s="488"/>
      <c r="LTU145" s="488"/>
      <c r="LTV145" s="697" t="s">
        <v>9880</v>
      </c>
      <c r="LTW145" s="698"/>
      <c r="LTX145" s="698"/>
      <c r="LTY145" s="488"/>
      <c r="LTZ145" s="488"/>
      <c r="LUA145" s="488"/>
      <c r="LUB145" s="488"/>
      <c r="LUC145" s="488"/>
      <c r="LUD145" s="697" t="s">
        <v>9880</v>
      </c>
      <c r="LUE145" s="698"/>
      <c r="LUF145" s="698"/>
      <c r="LUG145" s="488"/>
      <c r="LUH145" s="488"/>
      <c r="LUI145" s="488"/>
      <c r="LUJ145" s="488"/>
      <c r="LUK145" s="488"/>
      <c r="LUL145" s="697" t="s">
        <v>9880</v>
      </c>
      <c r="LUM145" s="698"/>
      <c r="LUN145" s="698"/>
      <c r="LUO145" s="488"/>
      <c r="LUP145" s="488"/>
      <c r="LUQ145" s="488"/>
      <c r="LUR145" s="488"/>
      <c r="LUS145" s="488"/>
      <c r="LUT145" s="697" t="s">
        <v>9880</v>
      </c>
      <c r="LUU145" s="698"/>
      <c r="LUV145" s="698"/>
      <c r="LUW145" s="488"/>
      <c r="LUX145" s="488"/>
      <c r="LUY145" s="488"/>
      <c r="LUZ145" s="488"/>
      <c r="LVA145" s="488"/>
      <c r="LVB145" s="697" t="s">
        <v>9880</v>
      </c>
      <c r="LVC145" s="698"/>
      <c r="LVD145" s="698"/>
      <c r="LVE145" s="488"/>
      <c r="LVF145" s="488"/>
      <c r="LVG145" s="488"/>
      <c r="LVH145" s="488"/>
      <c r="LVI145" s="488"/>
      <c r="LVJ145" s="697" t="s">
        <v>9880</v>
      </c>
      <c r="LVK145" s="698"/>
      <c r="LVL145" s="698"/>
      <c r="LVM145" s="488"/>
      <c r="LVN145" s="488"/>
      <c r="LVO145" s="488"/>
      <c r="LVP145" s="488"/>
      <c r="LVQ145" s="488"/>
      <c r="LVR145" s="697" t="s">
        <v>9880</v>
      </c>
      <c r="LVS145" s="698"/>
      <c r="LVT145" s="698"/>
      <c r="LVU145" s="488"/>
      <c r="LVV145" s="488"/>
      <c r="LVW145" s="488"/>
      <c r="LVX145" s="488"/>
      <c r="LVY145" s="488"/>
      <c r="LVZ145" s="697" t="s">
        <v>9880</v>
      </c>
      <c r="LWA145" s="698"/>
      <c r="LWB145" s="698"/>
      <c r="LWC145" s="488"/>
      <c r="LWD145" s="488"/>
      <c r="LWE145" s="488"/>
      <c r="LWF145" s="488"/>
      <c r="LWG145" s="488"/>
      <c r="LWH145" s="697" t="s">
        <v>9880</v>
      </c>
      <c r="LWI145" s="698"/>
      <c r="LWJ145" s="698"/>
      <c r="LWK145" s="488"/>
      <c r="LWL145" s="488"/>
      <c r="LWM145" s="488"/>
      <c r="LWN145" s="488"/>
      <c r="LWO145" s="488"/>
      <c r="LWP145" s="697" t="s">
        <v>9880</v>
      </c>
      <c r="LWQ145" s="698"/>
      <c r="LWR145" s="698"/>
      <c r="LWS145" s="488"/>
      <c r="LWT145" s="488"/>
      <c r="LWU145" s="488"/>
      <c r="LWV145" s="488"/>
      <c r="LWW145" s="488"/>
      <c r="LWX145" s="697" t="s">
        <v>9880</v>
      </c>
      <c r="LWY145" s="698"/>
      <c r="LWZ145" s="698"/>
      <c r="LXA145" s="488"/>
      <c r="LXB145" s="488"/>
      <c r="LXC145" s="488"/>
      <c r="LXD145" s="488"/>
      <c r="LXE145" s="488"/>
      <c r="LXF145" s="697" t="s">
        <v>9880</v>
      </c>
      <c r="LXG145" s="698"/>
      <c r="LXH145" s="698"/>
      <c r="LXI145" s="488"/>
      <c r="LXJ145" s="488"/>
      <c r="LXK145" s="488"/>
      <c r="LXL145" s="488"/>
      <c r="LXM145" s="488"/>
      <c r="LXN145" s="697" t="s">
        <v>9880</v>
      </c>
      <c r="LXO145" s="698"/>
      <c r="LXP145" s="698"/>
      <c r="LXQ145" s="488"/>
      <c r="LXR145" s="488"/>
      <c r="LXS145" s="488"/>
      <c r="LXT145" s="488"/>
      <c r="LXU145" s="488"/>
      <c r="LXV145" s="697" t="s">
        <v>9880</v>
      </c>
      <c r="LXW145" s="698"/>
      <c r="LXX145" s="698"/>
      <c r="LXY145" s="488"/>
      <c r="LXZ145" s="488"/>
      <c r="LYA145" s="488"/>
      <c r="LYB145" s="488"/>
      <c r="LYC145" s="488"/>
      <c r="LYD145" s="697" t="s">
        <v>9880</v>
      </c>
      <c r="LYE145" s="698"/>
      <c r="LYF145" s="698"/>
      <c r="LYG145" s="488"/>
      <c r="LYH145" s="488"/>
      <c r="LYI145" s="488"/>
      <c r="LYJ145" s="488"/>
      <c r="LYK145" s="488"/>
      <c r="LYL145" s="697" t="s">
        <v>9880</v>
      </c>
      <c r="LYM145" s="698"/>
      <c r="LYN145" s="698"/>
      <c r="LYO145" s="488"/>
      <c r="LYP145" s="488"/>
      <c r="LYQ145" s="488"/>
      <c r="LYR145" s="488"/>
      <c r="LYS145" s="488"/>
      <c r="LYT145" s="697" t="s">
        <v>9880</v>
      </c>
      <c r="LYU145" s="698"/>
      <c r="LYV145" s="698"/>
      <c r="LYW145" s="488"/>
      <c r="LYX145" s="488"/>
      <c r="LYY145" s="488"/>
      <c r="LYZ145" s="488"/>
      <c r="LZA145" s="488"/>
      <c r="LZB145" s="697" t="s">
        <v>9880</v>
      </c>
      <c r="LZC145" s="698"/>
      <c r="LZD145" s="698"/>
      <c r="LZE145" s="488"/>
      <c r="LZF145" s="488"/>
      <c r="LZG145" s="488"/>
      <c r="LZH145" s="488"/>
      <c r="LZI145" s="488"/>
      <c r="LZJ145" s="697" t="s">
        <v>9880</v>
      </c>
      <c r="LZK145" s="698"/>
      <c r="LZL145" s="698"/>
      <c r="LZM145" s="488"/>
      <c r="LZN145" s="488"/>
      <c r="LZO145" s="488"/>
      <c r="LZP145" s="488"/>
      <c r="LZQ145" s="488"/>
      <c r="LZR145" s="697" t="s">
        <v>9880</v>
      </c>
      <c r="LZS145" s="698"/>
      <c r="LZT145" s="698"/>
      <c r="LZU145" s="488"/>
      <c r="LZV145" s="488"/>
      <c r="LZW145" s="488"/>
      <c r="LZX145" s="488"/>
      <c r="LZY145" s="488"/>
      <c r="LZZ145" s="697" t="s">
        <v>9880</v>
      </c>
      <c r="MAA145" s="698"/>
      <c r="MAB145" s="698"/>
      <c r="MAC145" s="488"/>
      <c r="MAD145" s="488"/>
      <c r="MAE145" s="488"/>
      <c r="MAF145" s="488"/>
      <c r="MAG145" s="488"/>
      <c r="MAH145" s="697" t="s">
        <v>9880</v>
      </c>
      <c r="MAI145" s="698"/>
      <c r="MAJ145" s="698"/>
      <c r="MAK145" s="488"/>
      <c r="MAL145" s="488"/>
      <c r="MAM145" s="488"/>
      <c r="MAN145" s="488"/>
      <c r="MAO145" s="488"/>
      <c r="MAP145" s="697" t="s">
        <v>9880</v>
      </c>
      <c r="MAQ145" s="698"/>
      <c r="MAR145" s="698"/>
      <c r="MAS145" s="488"/>
      <c r="MAT145" s="488"/>
      <c r="MAU145" s="488"/>
      <c r="MAV145" s="488"/>
      <c r="MAW145" s="488"/>
      <c r="MAX145" s="697" t="s">
        <v>9880</v>
      </c>
      <c r="MAY145" s="698"/>
      <c r="MAZ145" s="698"/>
      <c r="MBA145" s="488"/>
      <c r="MBB145" s="488"/>
      <c r="MBC145" s="488"/>
      <c r="MBD145" s="488"/>
      <c r="MBE145" s="488"/>
      <c r="MBF145" s="697" t="s">
        <v>9880</v>
      </c>
      <c r="MBG145" s="698"/>
      <c r="MBH145" s="698"/>
      <c r="MBI145" s="488"/>
      <c r="MBJ145" s="488"/>
      <c r="MBK145" s="488"/>
      <c r="MBL145" s="488"/>
      <c r="MBM145" s="488"/>
      <c r="MBN145" s="697" t="s">
        <v>9880</v>
      </c>
      <c r="MBO145" s="698"/>
      <c r="MBP145" s="698"/>
      <c r="MBQ145" s="488"/>
      <c r="MBR145" s="488"/>
      <c r="MBS145" s="488"/>
      <c r="MBT145" s="488"/>
      <c r="MBU145" s="488"/>
      <c r="MBV145" s="697" t="s">
        <v>9880</v>
      </c>
      <c r="MBW145" s="698"/>
      <c r="MBX145" s="698"/>
      <c r="MBY145" s="488"/>
      <c r="MBZ145" s="488"/>
      <c r="MCA145" s="488"/>
      <c r="MCB145" s="488"/>
      <c r="MCC145" s="488"/>
      <c r="MCD145" s="697" t="s">
        <v>9880</v>
      </c>
      <c r="MCE145" s="698"/>
      <c r="MCF145" s="698"/>
      <c r="MCG145" s="488"/>
      <c r="MCH145" s="488"/>
      <c r="MCI145" s="488"/>
      <c r="MCJ145" s="488"/>
      <c r="MCK145" s="488"/>
      <c r="MCL145" s="697" t="s">
        <v>9880</v>
      </c>
      <c r="MCM145" s="698"/>
      <c r="MCN145" s="698"/>
      <c r="MCO145" s="488"/>
      <c r="MCP145" s="488"/>
      <c r="MCQ145" s="488"/>
      <c r="MCR145" s="488"/>
      <c r="MCS145" s="488"/>
      <c r="MCT145" s="697" t="s">
        <v>9880</v>
      </c>
      <c r="MCU145" s="698"/>
      <c r="MCV145" s="698"/>
      <c r="MCW145" s="488"/>
      <c r="MCX145" s="488"/>
      <c r="MCY145" s="488"/>
      <c r="MCZ145" s="488"/>
      <c r="MDA145" s="488"/>
      <c r="MDB145" s="697" t="s">
        <v>9880</v>
      </c>
      <c r="MDC145" s="698"/>
      <c r="MDD145" s="698"/>
      <c r="MDE145" s="488"/>
      <c r="MDF145" s="488"/>
      <c r="MDG145" s="488"/>
      <c r="MDH145" s="488"/>
      <c r="MDI145" s="488"/>
      <c r="MDJ145" s="697" t="s">
        <v>9880</v>
      </c>
      <c r="MDK145" s="698"/>
      <c r="MDL145" s="698"/>
      <c r="MDM145" s="488"/>
      <c r="MDN145" s="488"/>
      <c r="MDO145" s="488"/>
      <c r="MDP145" s="488"/>
      <c r="MDQ145" s="488"/>
      <c r="MDR145" s="697" t="s">
        <v>9880</v>
      </c>
      <c r="MDS145" s="698"/>
      <c r="MDT145" s="698"/>
      <c r="MDU145" s="488"/>
      <c r="MDV145" s="488"/>
      <c r="MDW145" s="488"/>
      <c r="MDX145" s="488"/>
      <c r="MDY145" s="488"/>
      <c r="MDZ145" s="697" t="s">
        <v>9880</v>
      </c>
      <c r="MEA145" s="698"/>
      <c r="MEB145" s="698"/>
      <c r="MEC145" s="488"/>
      <c r="MED145" s="488"/>
      <c r="MEE145" s="488"/>
      <c r="MEF145" s="488"/>
      <c r="MEG145" s="488"/>
      <c r="MEH145" s="697" t="s">
        <v>9880</v>
      </c>
      <c r="MEI145" s="698"/>
      <c r="MEJ145" s="698"/>
      <c r="MEK145" s="488"/>
      <c r="MEL145" s="488"/>
      <c r="MEM145" s="488"/>
      <c r="MEN145" s="488"/>
      <c r="MEO145" s="488"/>
      <c r="MEP145" s="697" t="s">
        <v>9880</v>
      </c>
      <c r="MEQ145" s="698"/>
      <c r="MER145" s="698"/>
      <c r="MES145" s="488"/>
      <c r="MET145" s="488"/>
      <c r="MEU145" s="488"/>
      <c r="MEV145" s="488"/>
      <c r="MEW145" s="488"/>
      <c r="MEX145" s="697" t="s">
        <v>9880</v>
      </c>
      <c r="MEY145" s="698"/>
      <c r="MEZ145" s="698"/>
      <c r="MFA145" s="488"/>
      <c r="MFB145" s="488"/>
      <c r="MFC145" s="488"/>
      <c r="MFD145" s="488"/>
      <c r="MFE145" s="488"/>
      <c r="MFF145" s="697" t="s">
        <v>9880</v>
      </c>
      <c r="MFG145" s="698"/>
      <c r="MFH145" s="698"/>
      <c r="MFI145" s="488"/>
      <c r="MFJ145" s="488"/>
      <c r="MFK145" s="488"/>
      <c r="MFL145" s="488"/>
      <c r="MFM145" s="488"/>
      <c r="MFN145" s="697" t="s">
        <v>9880</v>
      </c>
      <c r="MFO145" s="698"/>
      <c r="MFP145" s="698"/>
      <c r="MFQ145" s="488"/>
      <c r="MFR145" s="488"/>
      <c r="MFS145" s="488"/>
      <c r="MFT145" s="488"/>
      <c r="MFU145" s="488"/>
      <c r="MFV145" s="697" t="s">
        <v>9880</v>
      </c>
      <c r="MFW145" s="698"/>
      <c r="MFX145" s="698"/>
      <c r="MFY145" s="488"/>
      <c r="MFZ145" s="488"/>
      <c r="MGA145" s="488"/>
      <c r="MGB145" s="488"/>
      <c r="MGC145" s="488"/>
      <c r="MGD145" s="697" t="s">
        <v>9880</v>
      </c>
      <c r="MGE145" s="698"/>
      <c r="MGF145" s="698"/>
      <c r="MGG145" s="488"/>
      <c r="MGH145" s="488"/>
      <c r="MGI145" s="488"/>
      <c r="MGJ145" s="488"/>
      <c r="MGK145" s="488"/>
      <c r="MGL145" s="697" t="s">
        <v>9880</v>
      </c>
      <c r="MGM145" s="698"/>
      <c r="MGN145" s="698"/>
      <c r="MGO145" s="488"/>
      <c r="MGP145" s="488"/>
      <c r="MGQ145" s="488"/>
      <c r="MGR145" s="488"/>
      <c r="MGS145" s="488"/>
      <c r="MGT145" s="697" t="s">
        <v>9880</v>
      </c>
      <c r="MGU145" s="698"/>
      <c r="MGV145" s="698"/>
      <c r="MGW145" s="488"/>
      <c r="MGX145" s="488"/>
      <c r="MGY145" s="488"/>
      <c r="MGZ145" s="488"/>
      <c r="MHA145" s="488"/>
      <c r="MHB145" s="697" t="s">
        <v>9880</v>
      </c>
      <c r="MHC145" s="698"/>
      <c r="MHD145" s="698"/>
      <c r="MHE145" s="488"/>
      <c r="MHF145" s="488"/>
      <c r="MHG145" s="488"/>
      <c r="MHH145" s="488"/>
      <c r="MHI145" s="488"/>
      <c r="MHJ145" s="697" t="s">
        <v>9880</v>
      </c>
      <c r="MHK145" s="698"/>
      <c r="MHL145" s="698"/>
      <c r="MHM145" s="488"/>
      <c r="MHN145" s="488"/>
      <c r="MHO145" s="488"/>
      <c r="MHP145" s="488"/>
      <c r="MHQ145" s="488"/>
      <c r="MHR145" s="697" t="s">
        <v>9880</v>
      </c>
      <c r="MHS145" s="698"/>
      <c r="MHT145" s="698"/>
      <c r="MHU145" s="488"/>
      <c r="MHV145" s="488"/>
      <c r="MHW145" s="488"/>
      <c r="MHX145" s="488"/>
      <c r="MHY145" s="488"/>
      <c r="MHZ145" s="697" t="s">
        <v>9880</v>
      </c>
      <c r="MIA145" s="698"/>
      <c r="MIB145" s="698"/>
      <c r="MIC145" s="488"/>
      <c r="MID145" s="488"/>
      <c r="MIE145" s="488"/>
      <c r="MIF145" s="488"/>
      <c r="MIG145" s="488"/>
      <c r="MIH145" s="697" t="s">
        <v>9880</v>
      </c>
      <c r="MII145" s="698"/>
      <c r="MIJ145" s="698"/>
      <c r="MIK145" s="488"/>
      <c r="MIL145" s="488"/>
      <c r="MIM145" s="488"/>
      <c r="MIN145" s="488"/>
      <c r="MIO145" s="488"/>
      <c r="MIP145" s="697" t="s">
        <v>9880</v>
      </c>
      <c r="MIQ145" s="698"/>
      <c r="MIR145" s="698"/>
      <c r="MIS145" s="488"/>
      <c r="MIT145" s="488"/>
      <c r="MIU145" s="488"/>
      <c r="MIV145" s="488"/>
      <c r="MIW145" s="488"/>
      <c r="MIX145" s="697" t="s">
        <v>9880</v>
      </c>
      <c r="MIY145" s="698"/>
      <c r="MIZ145" s="698"/>
      <c r="MJA145" s="488"/>
      <c r="MJB145" s="488"/>
      <c r="MJC145" s="488"/>
      <c r="MJD145" s="488"/>
      <c r="MJE145" s="488"/>
      <c r="MJF145" s="697" t="s">
        <v>9880</v>
      </c>
      <c r="MJG145" s="698"/>
      <c r="MJH145" s="698"/>
      <c r="MJI145" s="488"/>
      <c r="MJJ145" s="488"/>
      <c r="MJK145" s="488"/>
      <c r="MJL145" s="488"/>
      <c r="MJM145" s="488"/>
      <c r="MJN145" s="697" t="s">
        <v>9880</v>
      </c>
      <c r="MJO145" s="698"/>
      <c r="MJP145" s="698"/>
      <c r="MJQ145" s="488"/>
      <c r="MJR145" s="488"/>
      <c r="MJS145" s="488"/>
      <c r="MJT145" s="488"/>
      <c r="MJU145" s="488"/>
      <c r="MJV145" s="697" t="s">
        <v>9880</v>
      </c>
      <c r="MJW145" s="698"/>
      <c r="MJX145" s="698"/>
      <c r="MJY145" s="488"/>
      <c r="MJZ145" s="488"/>
      <c r="MKA145" s="488"/>
      <c r="MKB145" s="488"/>
      <c r="MKC145" s="488"/>
      <c r="MKD145" s="697" t="s">
        <v>9880</v>
      </c>
      <c r="MKE145" s="698"/>
      <c r="MKF145" s="698"/>
      <c r="MKG145" s="488"/>
      <c r="MKH145" s="488"/>
      <c r="MKI145" s="488"/>
      <c r="MKJ145" s="488"/>
      <c r="MKK145" s="488"/>
      <c r="MKL145" s="697" t="s">
        <v>9880</v>
      </c>
      <c r="MKM145" s="698"/>
      <c r="MKN145" s="698"/>
      <c r="MKO145" s="488"/>
      <c r="MKP145" s="488"/>
      <c r="MKQ145" s="488"/>
      <c r="MKR145" s="488"/>
      <c r="MKS145" s="488"/>
      <c r="MKT145" s="697" t="s">
        <v>9880</v>
      </c>
      <c r="MKU145" s="698"/>
      <c r="MKV145" s="698"/>
      <c r="MKW145" s="488"/>
      <c r="MKX145" s="488"/>
      <c r="MKY145" s="488"/>
      <c r="MKZ145" s="488"/>
      <c r="MLA145" s="488"/>
      <c r="MLB145" s="697" t="s">
        <v>9880</v>
      </c>
      <c r="MLC145" s="698"/>
      <c r="MLD145" s="698"/>
      <c r="MLE145" s="488"/>
      <c r="MLF145" s="488"/>
      <c r="MLG145" s="488"/>
      <c r="MLH145" s="488"/>
      <c r="MLI145" s="488"/>
      <c r="MLJ145" s="697" t="s">
        <v>9880</v>
      </c>
      <c r="MLK145" s="698"/>
      <c r="MLL145" s="698"/>
      <c r="MLM145" s="488"/>
      <c r="MLN145" s="488"/>
      <c r="MLO145" s="488"/>
      <c r="MLP145" s="488"/>
      <c r="MLQ145" s="488"/>
      <c r="MLR145" s="697" t="s">
        <v>9880</v>
      </c>
      <c r="MLS145" s="698"/>
      <c r="MLT145" s="698"/>
      <c r="MLU145" s="488"/>
      <c r="MLV145" s="488"/>
      <c r="MLW145" s="488"/>
      <c r="MLX145" s="488"/>
      <c r="MLY145" s="488"/>
      <c r="MLZ145" s="697" t="s">
        <v>9880</v>
      </c>
      <c r="MMA145" s="698"/>
      <c r="MMB145" s="698"/>
      <c r="MMC145" s="488"/>
      <c r="MMD145" s="488"/>
      <c r="MME145" s="488"/>
      <c r="MMF145" s="488"/>
      <c r="MMG145" s="488"/>
      <c r="MMH145" s="697" t="s">
        <v>9880</v>
      </c>
      <c r="MMI145" s="698"/>
      <c r="MMJ145" s="698"/>
      <c r="MMK145" s="488"/>
      <c r="MML145" s="488"/>
      <c r="MMM145" s="488"/>
      <c r="MMN145" s="488"/>
      <c r="MMO145" s="488"/>
      <c r="MMP145" s="697" t="s">
        <v>9880</v>
      </c>
      <c r="MMQ145" s="698"/>
      <c r="MMR145" s="698"/>
      <c r="MMS145" s="488"/>
      <c r="MMT145" s="488"/>
      <c r="MMU145" s="488"/>
      <c r="MMV145" s="488"/>
      <c r="MMW145" s="488"/>
      <c r="MMX145" s="697" t="s">
        <v>9880</v>
      </c>
      <c r="MMY145" s="698"/>
      <c r="MMZ145" s="698"/>
      <c r="MNA145" s="488"/>
      <c r="MNB145" s="488"/>
      <c r="MNC145" s="488"/>
      <c r="MND145" s="488"/>
      <c r="MNE145" s="488"/>
      <c r="MNF145" s="697" t="s">
        <v>9880</v>
      </c>
      <c r="MNG145" s="698"/>
      <c r="MNH145" s="698"/>
      <c r="MNI145" s="488"/>
      <c r="MNJ145" s="488"/>
      <c r="MNK145" s="488"/>
      <c r="MNL145" s="488"/>
      <c r="MNM145" s="488"/>
      <c r="MNN145" s="697" t="s">
        <v>9880</v>
      </c>
      <c r="MNO145" s="698"/>
      <c r="MNP145" s="698"/>
      <c r="MNQ145" s="488"/>
      <c r="MNR145" s="488"/>
      <c r="MNS145" s="488"/>
      <c r="MNT145" s="488"/>
      <c r="MNU145" s="488"/>
      <c r="MNV145" s="697" t="s">
        <v>9880</v>
      </c>
      <c r="MNW145" s="698"/>
      <c r="MNX145" s="698"/>
      <c r="MNY145" s="488"/>
      <c r="MNZ145" s="488"/>
      <c r="MOA145" s="488"/>
      <c r="MOB145" s="488"/>
      <c r="MOC145" s="488"/>
      <c r="MOD145" s="697" t="s">
        <v>9880</v>
      </c>
      <c r="MOE145" s="698"/>
      <c r="MOF145" s="698"/>
      <c r="MOG145" s="488"/>
      <c r="MOH145" s="488"/>
      <c r="MOI145" s="488"/>
      <c r="MOJ145" s="488"/>
      <c r="MOK145" s="488"/>
      <c r="MOL145" s="697" t="s">
        <v>9880</v>
      </c>
      <c r="MOM145" s="698"/>
      <c r="MON145" s="698"/>
      <c r="MOO145" s="488"/>
      <c r="MOP145" s="488"/>
      <c r="MOQ145" s="488"/>
      <c r="MOR145" s="488"/>
      <c r="MOS145" s="488"/>
      <c r="MOT145" s="697" t="s">
        <v>9880</v>
      </c>
      <c r="MOU145" s="698"/>
      <c r="MOV145" s="698"/>
      <c r="MOW145" s="488"/>
      <c r="MOX145" s="488"/>
      <c r="MOY145" s="488"/>
      <c r="MOZ145" s="488"/>
      <c r="MPA145" s="488"/>
      <c r="MPB145" s="697" t="s">
        <v>9880</v>
      </c>
      <c r="MPC145" s="698"/>
      <c r="MPD145" s="698"/>
      <c r="MPE145" s="488"/>
      <c r="MPF145" s="488"/>
      <c r="MPG145" s="488"/>
      <c r="MPH145" s="488"/>
      <c r="MPI145" s="488"/>
      <c r="MPJ145" s="697" t="s">
        <v>9880</v>
      </c>
      <c r="MPK145" s="698"/>
      <c r="MPL145" s="698"/>
      <c r="MPM145" s="488"/>
      <c r="MPN145" s="488"/>
      <c r="MPO145" s="488"/>
      <c r="MPP145" s="488"/>
      <c r="MPQ145" s="488"/>
      <c r="MPR145" s="697" t="s">
        <v>9880</v>
      </c>
      <c r="MPS145" s="698"/>
      <c r="MPT145" s="698"/>
      <c r="MPU145" s="488"/>
      <c r="MPV145" s="488"/>
      <c r="MPW145" s="488"/>
      <c r="MPX145" s="488"/>
      <c r="MPY145" s="488"/>
      <c r="MPZ145" s="697" t="s">
        <v>9880</v>
      </c>
      <c r="MQA145" s="698"/>
      <c r="MQB145" s="698"/>
      <c r="MQC145" s="488"/>
      <c r="MQD145" s="488"/>
      <c r="MQE145" s="488"/>
      <c r="MQF145" s="488"/>
      <c r="MQG145" s="488"/>
      <c r="MQH145" s="697" t="s">
        <v>9880</v>
      </c>
      <c r="MQI145" s="698"/>
      <c r="MQJ145" s="698"/>
      <c r="MQK145" s="488"/>
      <c r="MQL145" s="488"/>
      <c r="MQM145" s="488"/>
      <c r="MQN145" s="488"/>
      <c r="MQO145" s="488"/>
      <c r="MQP145" s="697" t="s">
        <v>9880</v>
      </c>
      <c r="MQQ145" s="698"/>
      <c r="MQR145" s="698"/>
      <c r="MQS145" s="488"/>
      <c r="MQT145" s="488"/>
      <c r="MQU145" s="488"/>
      <c r="MQV145" s="488"/>
      <c r="MQW145" s="488"/>
      <c r="MQX145" s="697" t="s">
        <v>9880</v>
      </c>
      <c r="MQY145" s="698"/>
      <c r="MQZ145" s="698"/>
      <c r="MRA145" s="488"/>
      <c r="MRB145" s="488"/>
      <c r="MRC145" s="488"/>
      <c r="MRD145" s="488"/>
      <c r="MRE145" s="488"/>
      <c r="MRF145" s="697" t="s">
        <v>9880</v>
      </c>
      <c r="MRG145" s="698"/>
      <c r="MRH145" s="698"/>
      <c r="MRI145" s="488"/>
      <c r="MRJ145" s="488"/>
      <c r="MRK145" s="488"/>
      <c r="MRL145" s="488"/>
      <c r="MRM145" s="488"/>
      <c r="MRN145" s="697" t="s">
        <v>9880</v>
      </c>
      <c r="MRO145" s="698"/>
      <c r="MRP145" s="698"/>
      <c r="MRQ145" s="488"/>
      <c r="MRR145" s="488"/>
      <c r="MRS145" s="488"/>
      <c r="MRT145" s="488"/>
      <c r="MRU145" s="488"/>
      <c r="MRV145" s="697" t="s">
        <v>9880</v>
      </c>
      <c r="MRW145" s="698"/>
      <c r="MRX145" s="698"/>
      <c r="MRY145" s="488"/>
      <c r="MRZ145" s="488"/>
      <c r="MSA145" s="488"/>
      <c r="MSB145" s="488"/>
      <c r="MSC145" s="488"/>
      <c r="MSD145" s="697" t="s">
        <v>9880</v>
      </c>
      <c r="MSE145" s="698"/>
      <c r="MSF145" s="698"/>
      <c r="MSG145" s="488"/>
      <c r="MSH145" s="488"/>
      <c r="MSI145" s="488"/>
      <c r="MSJ145" s="488"/>
      <c r="MSK145" s="488"/>
      <c r="MSL145" s="697" t="s">
        <v>9880</v>
      </c>
      <c r="MSM145" s="698"/>
      <c r="MSN145" s="698"/>
      <c r="MSO145" s="488"/>
      <c r="MSP145" s="488"/>
      <c r="MSQ145" s="488"/>
      <c r="MSR145" s="488"/>
      <c r="MSS145" s="488"/>
      <c r="MST145" s="697" t="s">
        <v>9880</v>
      </c>
      <c r="MSU145" s="698"/>
      <c r="MSV145" s="698"/>
      <c r="MSW145" s="488"/>
      <c r="MSX145" s="488"/>
      <c r="MSY145" s="488"/>
      <c r="MSZ145" s="488"/>
      <c r="MTA145" s="488"/>
      <c r="MTB145" s="697" t="s">
        <v>9880</v>
      </c>
      <c r="MTC145" s="698"/>
      <c r="MTD145" s="698"/>
      <c r="MTE145" s="488"/>
      <c r="MTF145" s="488"/>
      <c r="MTG145" s="488"/>
      <c r="MTH145" s="488"/>
      <c r="MTI145" s="488"/>
      <c r="MTJ145" s="697" t="s">
        <v>9880</v>
      </c>
      <c r="MTK145" s="698"/>
      <c r="MTL145" s="698"/>
      <c r="MTM145" s="488"/>
      <c r="MTN145" s="488"/>
      <c r="MTO145" s="488"/>
      <c r="MTP145" s="488"/>
      <c r="MTQ145" s="488"/>
      <c r="MTR145" s="697" t="s">
        <v>9880</v>
      </c>
      <c r="MTS145" s="698"/>
      <c r="MTT145" s="698"/>
      <c r="MTU145" s="488"/>
      <c r="MTV145" s="488"/>
      <c r="MTW145" s="488"/>
      <c r="MTX145" s="488"/>
      <c r="MTY145" s="488"/>
      <c r="MTZ145" s="697" t="s">
        <v>9880</v>
      </c>
      <c r="MUA145" s="698"/>
      <c r="MUB145" s="698"/>
      <c r="MUC145" s="488"/>
      <c r="MUD145" s="488"/>
      <c r="MUE145" s="488"/>
      <c r="MUF145" s="488"/>
      <c r="MUG145" s="488"/>
      <c r="MUH145" s="697" t="s">
        <v>9880</v>
      </c>
      <c r="MUI145" s="698"/>
      <c r="MUJ145" s="698"/>
      <c r="MUK145" s="488"/>
      <c r="MUL145" s="488"/>
      <c r="MUM145" s="488"/>
      <c r="MUN145" s="488"/>
      <c r="MUO145" s="488"/>
      <c r="MUP145" s="697" t="s">
        <v>9880</v>
      </c>
      <c r="MUQ145" s="698"/>
      <c r="MUR145" s="698"/>
      <c r="MUS145" s="488"/>
      <c r="MUT145" s="488"/>
      <c r="MUU145" s="488"/>
      <c r="MUV145" s="488"/>
      <c r="MUW145" s="488"/>
      <c r="MUX145" s="697" t="s">
        <v>9880</v>
      </c>
      <c r="MUY145" s="698"/>
      <c r="MUZ145" s="698"/>
      <c r="MVA145" s="488"/>
      <c r="MVB145" s="488"/>
      <c r="MVC145" s="488"/>
      <c r="MVD145" s="488"/>
      <c r="MVE145" s="488"/>
      <c r="MVF145" s="697" t="s">
        <v>9880</v>
      </c>
      <c r="MVG145" s="698"/>
      <c r="MVH145" s="698"/>
      <c r="MVI145" s="488"/>
      <c r="MVJ145" s="488"/>
      <c r="MVK145" s="488"/>
      <c r="MVL145" s="488"/>
      <c r="MVM145" s="488"/>
      <c r="MVN145" s="697" t="s">
        <v>9880</v>
      </c>
      <c r="MVO145" s="698"/>
      <c r="MVP145" s="698"/>
      <c r="MVQ145" s="488"/>
      <c r="MVR145" s="488"/>
      <c r="MVS145" s="488"/>
      <c r="MVT145" s="488"/>
      <c r="MVU145" s="488"/>
      <c r="MVV145" s="697" t="s">
        <v>9880</v>
      </c>
      <c r="MVW145" s="698"/>
      <c r="MVX145" s="698"/>
      <c r="MVY145" s="488"/>
      <c r="MVZ145" s="488"/>
      <c r="MWA145" s="488"/>
      <c r="MWB145" s="488"/>
      <c r="MWC145" s="488"/>
      <c r="MWD145" s="697" t="s">
        <v>9880</v>
      </c>
      <c r="MWE145" s="698"/>
      <c r="MWF145" s="698"/>
      <c r="MWG145" s="488"/>
      <c r="MWH145" s="488"/>
      <c r="MWI145" s="488"/>
      <c r="MWJ145" s="488"/>
      <c r="MWK145" s="488"/>
      <c r="MWL145" s="697" t="s">
        <v>9880</v>
      </c>
      <c r="MWM145" s="698"/>
      <c r="MWN145" s="698"/>
      <c r="MWO145" s="488"/>
      <c r="MWP145" s="488"/>
      <c r="MWQ145" s="488"/>
      <c r="MWR145" s="488"/>
      <c r="MWS145" s="488"/>
      <c r="MWT145" s="697" t="s">
        <v>9880</v>
      </c>
      <c r="MWU145" s="698"/>
      <c r="MWV145" s="698"/>
      <c r="MWW145" s="488"/>
      <c r="MWX145" s="488"/>
      <c r="MWY145" s="488"/>
      <c r="MWZ145" s="488"/>
      <c r="MXA145" s="488"/>
      <c r="MXB145" s="697" t="s">
        <v>9880</v>
      </c>
      <c r="MXC145" s="698"/>
      <c r="MXD145" s="698"/>
      <c r="MXE145" s="488"/>
      <c r="MXF145" s="488"/>
      <c r="MXG145" s="488"/>
      <c r="MXH145" s="488"/>
      <c r="MXI145" s="488"/>
      <c r="MXJ145" s="697" t="s">
        <v>9880</v>
      </c>
      <c r="MXK145" s="698"/>
      <c r="MXL145" s="698"/>
      <c r="MXM145" s="488"/>
      <c r="MXN145" s="488"/>
      <c r="MXO145" s="488"/>
      <c r="MXP145" s="488"/>
      <c r="MXQ145" s="488"/>
      <c r="MXR145" s="697" t="s">
        <v>9880</v>
      </c>
      <c r="MXS145" s="698"/>
      <c r="MXT145" s="698"/>
      <c r="MXU145" s="488"/>
      <c r="MXV145" s="488"/>
      <c r="MXW145" s="488"/>
      <c r="MXX145" s="488"/>
      <c r="MXY145" s="488"/>
      <c r="MXZ145" s="697" t="s">
        <v>9880</v>
      </c>
      <c r="MYA145" s="698"/>
      <c r="MYB145" s="698"/>
      <c r="MYC145" s="488"/>
      <c r="MYD145" s="488"/>
      <c r="MYE145" s="488"/>
      <c r="MYF145" s="488"/>
      <c r="MYG145" s="488"/>
      <c r="MYH145" s="697" t="s">
        <v>9880</v>
      </c>
      <c r="MYI145" s="698"/>
      <c r="MYJ145" s="698"/>
      <c r="MYK145" s="488"/>
      <c r="MYL145" s="488"/>
      <c r="MYM145" s="488"/>
      <c r="MYN145" s="488"/>
      <c r="MYO145" s="488"/>
      <c r="MYP145" s="697" t="s">
        <v>9880</v>
      </c>
      <c r="MYQ145" s="698"/>
      <c r="MYR145" s="698"/>
      <c r="MYS145" s="488"/>
      <c r="MYT145" s="488"/>
      <c r="MYU145" s="488"/>
      <c r="MYV145" s="488"/>
      <c r="MYW145" s="488"/>
      <c r="MYX145" s="697" t="s">
        <v>9880</v>
      </c>
      <c r="MYY145" s="698"/>
      <c r="MYZ145" s="698"/>
      <c r="MZA145" s="488"/>
      <c r="MZB145" s="488"/>
      <c r="MZC145" s="488"/>
      <c r="MZD145" s="488"/>
      <c r="MZE145" s="488"/>
      <c r="MZF145" s="697" t="s">
        <v>9880</v>
      </c>
      <c r="MZG145" s="698"/>
      <c r="MZH145" s="698"/>
      <c r="MZI145" s="488"/>
      <c r="MZJ145" s="488"/>
      <c r="MZK145" s="488"/>
      <c r="MZL145" s="488"/>
      <c r="MZM145" s="488"/>
      <c r="MZN145" s="697" t="s">
        <v>9880</v>
      </c>
      <c r="MZO145" s="698"/>
      <c r="MZP145" s="698"/>
      <c r="MZQ145" s="488"/>
      <c r="MZR145" s="488"/>
      <c r="MZS145" s="488"/>
      <c r="MZT145" s="488"/>
      <c r="MZU145" s="488"/>
      <c r="MZV145" s="697" t="s">
        <v>9880</v>
      </c>
      <c r="MZW145" s="698"/>
      <c r="MZX145" s="698"/>
      <c r="MZY145" s="488"/>
      <c r="MZZ145" s="488"/>
      <c r="NAA145" s="488"/>
      <c r="NAB145" s="488"/>
      <c r="NAC145" s="488"/>
      <c r="NAD145" s="697" t="s">
        <v>9880</v>
      </c>
      <c r="NAE145" s="698"/>
      <c r="NAF145" s="698"/>
      <c r="NAG145" s="488"/>
      <c r="NAH145" s="488"/>
      <c r="NAI145" s="488"/>
      <c r="NAJ145" s="488"/>
      <c r="NAK145" s="488"/>
      <c r="NAL145" s="697" t="s">
        <v>9880</v>
      </c>
      <c r="NAM145" s="698"/>
      <c r="NAN145" s="698"/>
      <c r="NAO145" s="488"/>
      <c r="NAP145" s="488"/>
      <c r="NAQ145" s="488"/>
      <c r="NAR145" s="488"/>
      <c r="NAS145" s="488"/>
      <c r="NAT145" s="697" t="s">
        <v>9880</v>
      </c>
      <c r="NAU145" s="698"/>
      <c r="NAV145" s="698"/>
      <c r="NAW145" s="488"/>
      <c r="NAX145" s="488"/>
      <c r="NAY145" s="488"/>
      <c r="NAZ145" s="488"/>
      <c r="NBA145" s="488"/>
      <c r="NBB145" s="697" t="s">
        <v>9880</v>
      </c>
      <c r="NBC145" s="698"/>
      <c r="NBD145" s="698"/>
      <c r="NBE145" s="488"/>
      <c r="NBF145" s="488"/>
      <c r="NBG145" s="488"/>
      <c r="NBH145" s="488"/>
      <c r="NBI145" s="488"/>
      <c r="NBJ145" s="697" t="s">
        <v>9880</v>
      </c>
      <c r="NBK145" s="698"/>
      <c r="NBL145" s="698"/>
      <c r="NBM145" s="488"/>
      <c r="NBN145" s="488"/>
      <c r="NBO145" s="488"/>
      <c r="NBP145" s="488"/>
      <c r="NBQ145" s="488"/>
      <c r="NBR145" s="697" t="s">
        <v>9880</v>
      </c>
      <c r="NBS145" s="698"/>
      <c r="NBT145" s="698"/>
      <c r="NBU145" s="488"/>
      <c r="NBV145" s="488"/>
      <c r="NBW145" s="488"/>
      <c r="NBX145" s="488"/>
      <c r="NBY145" s="488"/>
      <c r="NBZ145" s="697" t="s">
        <v>9880</v>
      </c>
      <c r="NCA145" s="698"/>
      <c r="NCB145" s="698"/>
      <c r="NCC145" s="488"/>
      <c r="NCD145" s="488"/>
      <c r="NCE145" s="488"/>
      <c r="NCF145" s="488"/>
      <c r="NCG145" s="488"/>
      <c r="NCH145" s="697" t="s">
        <v>9880</v>
      </c>
      <c r="NCI145" s="698"/>
      <c r="NCJ145" s="698"/>
      <c r="NCK145" s="488"/>
      <c r="NCL145" s="488"/>
      <c r="NCM145" s="488"/>
      <c r="NCN145" s="488"/>
      <c r="NCO145" s="488"/>
      <c r="NCP145" s="697" t="s">
        <v>9880</v>
      </c>
      <c r="NCQ145" s="698"/>
      <c r="NCR145" s="698"/>
      <c r="NCS145" s="488"/>
      <c r="NCT145" s="488"/>
      <c r="NCU145" s="488"/>
      <c r="NCV145" s="488"/>
      <c r="NCW145" s="488"/>
      <c r="NCX145" s="697" t="s">
        <v>9880</v>
      </c>
      <c r="NCY145" s="698"/>
      <c r="NCZ145" s="698"/>
      <c r="NDA145" s="488"/>
      <c r="NDB145" s="488"/>
      <c r="NDC145" s="488"/>
      <c r="NDD145" s="488"/>
      <c r="NDE145" s="488"/>
      <c r="NDF145" s="697" t="s">
        <v>9880</v>
      </c>
      <c r="NDG145" s="698"/>
      <c r="NDH145" s="698"/>
      <c r="NDI145" s="488"/>
      <c r="NDJ145" s="488"/>
      <c r="NDK145" s="488"/>
      <c r="NDL145" s="488"/>
      <c r="NDM145" s="488"/>
      <c r="NDN145" s="697" t="s">
        <v>9880</v>
      </c>
      <c r="NDO145" s="698"/>
      <c r="NDP145" s="698"/>
      <c r="NDQ145" s="488"/>
      <c r="NDR145" s="488"/>
      <c r="NDS145" s="488"/>
      <c r="NDT145" s="488"/>
      <c r="NDU145" s="488"/>
      <c r="NDV145" s="697" t="s">
        <v>9880</v>
      </c>
      <c r="NDW145" s="698"/>
      <c r="NDX145" s="698"/>
      <c r="NDY145" s="488"/>
      <c r="NDZ145" s="488"/>
      <c r="NEA145" s="488"/>
      <c r="NEB145" s="488"/>
      <c r="NEC145" s="488"/>
      <c r="NED145" s="697" t="s">
        <v>9880</v>
      </c>
      <c r="NEE145" s="698"/>
      <c r="NEF145" s="698"/>
      <c r="NEG145" s="488"/>
      <c r="NEH145" s="488"/>
      <c r="NEI145" s="488"/>
      <c r="NEJ145" s="488"/>
      <c r="NEK145" s="488"/>
      <c r="NEL145" s="697" t="s">
        <v>9880</v>
      </c>
      <c r="NEM145" s="698"/>
      <c r="NEN145" s="698"/>
      <c r="NEO145" s="488"/>
      <c r="NEP145" s="488"/>
      <c r="NEQ145" s="488"/>
      <c r="NER145" s="488"/>
      <c r="NES145" s="488"/>
      <c r="NET145" s="697" t="s">
        <v>9880</v>
      </c>
      <c r="NEU145" s="698"/>
      <c r="NEV145" s="698"/>
      <c r="NEW145" s="488"/>
      <c r="NEX145" s="488"/>
      <c r="NEY145" s="488"/>
      <c r="NEZ145" s="488"/>
      <c r="NFA145" s="488"/>
      <c r="NFB145" s="697" t="s">
        <v>9880</v>
      </c>
      <c r="NFC145" s="698"/>
      <c r="NFD145" s="698"/>
      <c r="NFE145" s="488"/>
      <c r="NFF145" s="488"/>
      <c r="NFG145" s="488"/>
      <c r="NFH145" s="488"/>
      <c r="NFI145" s="488"/>
      <c r="NFJ145" s="697" t="s">
        <v>9880</v>
      </c>
      <c r="NFK145" s="698"/>
      <c r="NFL145" s="698"/>
      <c r="NFM145" s="488"/>
      <c r="NFN145" s="488"/>
      <c r="NFO145" s="488"/>
      <c r="NFP145" s="488"/>
      <c r="NFQ145" s="488"/>
      <c r="NFR145" s="697" t="s">
        <v>9880</v>
      </c>
      <c r="NFS145" s="698"/>
      <c r="NFT145" s="698"/>
      <c r="NFU145" s="488"/>
      <c r="NFV145" s="488"/>
      <c r="NFW145" s="488"/>
      <c r="NFX145" s="488"/>
      <c r="NFY145" s="488"/>
      <c r="NFZ145" s="697" t="s">
        <v>9880</v>
      </c>
      <c r="NGA145" s="698"/>
      <c r="NGB145" s="698"/>
      <c r="NGC145" s="488"/>
      <c r="NGD145" s="488"/>
      <c r="NGE145" s="488"/>
      <c r="NGF145" s="488"/>
      <c r="NGG145" s="488"/>
      <c r="NGH145" s="697" t="s">
        <v>9880</v>
      </c>
      <c r="NGI145" s="698"/>
      <c r="NGJ145" s="698"/>
      <c r="NGK145" s="488"/>
      <c r="NGL145" s="488"/>
      <c r="NGM145" s="488"/>
      <c r="NGN145" s="488"/>
      <c r="NGO145" s="488"/>
      <c r="NGP145" s="697" t="s">
        <v>9880</v>
      </c>
      <c r="NGQ145" s="698"/>
      <c r="NGR145" s="698"/>
      <c r="NGS145" s="488"/>
      <c r="NGT145" s="488"/>
      <c r="NGU145" s="488"/>
      <c r="NGV145" s="488"/>
      <c r="NGW145" s="488"/>
      <c r="NGX145" s="697" t="s">
        <v>9880</v>
      </c>
      <c r="NGY145" s="698"/>
      <c r="NGZ145" s="698"/>
      <c r="NHA145" s="488"/>
      <c r="NHB145" s="488"/>
      <c r="NHC145" s="488"/>
      <c r="NHD145" s="488"/>
      <c r="NHE145" s="488"/>
      <c r="NHF145" s="697" t="s">
        <v>9880</v>
      </c>
      <c r="NHG145" s="698"/>
      <c r="NHH145" s="698"/>
      <c r="NHI145" s="488"/>
      <c r="NHJ145" s="488"/>
      <c r="NHK145" s="488"/>
      <c r="NHL145" s="488"/>
      <c r="NHM145" s="488"/>
      <c r="NHN145" s="697" t="s">
        <v>9880</v>
      </c>
      <c r="NHO145" s="698"/>
      <c r="NHP145" s="698"/>
      <c r="NHQ145" s="488"/>
      <c r="NHR145" s="488"/>
      <c r="NHS145" s="488"/>
      <c r="NHT145" s="488"/>
      <c r="NHU145" s="488"/>
      <c r="NHV145" s="697" t="s">
        <v>9880</v>
      </c>
      <c r="NHW145" s="698"/>
      <c r="NHX145" s="698"/>
      <c r="NHY145" s="488"/>
      <c r="NHZ145" s="488"/>
      <c r="NIA145" s="488"/>
      <c r="NIB145" s="488"/>
      <c r="NIC145" s="488"/>
      <c r="NID145" s="697" t="s">
        <v>9880</v>
      </c>
      <c r="NIE145" s="698"/>
      <c r="NIF145" s="698"/>
      <c r="NIG145" s="488"/>
      <c r="NIH145" s="488"/>
      <c r="NII145" s="488"/>
      <c r="NIJ145" s="488"/>
      <c r="NIK145" s="488"/>
      <c r="NIL145" s="697" t="s">
        <v>9880</v>
      </c>
      <c r="NIM145" s="698"/>
      <c r="NIN145" s="698"/>
      <c r="NIO145" s="488"/>
      <c r="NIP145" s="488"/>
      <c r="NIQ145" s="488"/>
      <c r="NIR145" s="488"/>
      <c r="NIS145" s="488"/>
      <c r="NIT145" s="697" t="s">
        <v>9880</v>
      </c>
      <c r="NIU145" s="698"/>
      <c r="NIV145" s="698"/>
      <c r="NIW145" s="488"/>
      <c r="NIX145" s="488"/>
      <c r="NIY145" s="488"/>
      <c r="NIZ145" s="488"/>
      <c r="NJA145" s="488"/>
      <c r="NJB145" s="697" t="s">
        <v>9880</v>
      </c>
      <c r="NJC145" s="698"/>
      <c r="NJD145" s="698"/>
      <c r="NJE145" s="488"/>
      <c r="NJF145" s="488"/>
      <c r="NJG145" s="488"/>
      <c r="NJH145" s="488"/>
      <c r="NJI145" s="488"/>
      <c r="NJJ145" s="697" t="s">
        <v>9880</v>
      </c>
      <c r="NJK145" s="698"/>
      <c r="NJL145" s="698"/>
      <c r="NJM145" s="488"/>
      <c r="NJN145" s="488"/>
      <c r="NJO145" s="488"/>
      <c r="NJP145" s="488"/>
      <c r="NJQ145" s="488"/>
      <c r="NJR145" s="697" t="s">
        <v>9880</v>
      </c>
      <c r="NJS145" s="698"/>
      <c r="NJT145" s="698"/>
      <c r="NJU145" s="488"/>
      <c r="NJV145" s="488"/>
      <c r="NJW145" s="488"/>
      <c r="NJX145" s="488"/>
      <c r="NJY145" s="488"/>
      <c r="NJZ145" s="697" t="s">
        <v>9880</v>
      </c>
      <c r="NKA145" s="698"/>
      <c r="NKB145" s="698"/>
      <c r="NKC145" s="488"/>
      <c r="NKD145" s="488"/>
      <c r="NKE145" s="488"/>
      <c r="NKF145" s="488"/>
      <c r="NKG145" s="488"/>
      <c r="NKH145" s="697" t="s">
        <v>9880</v>
      </c>
      <c r="NKI145" s="698"/>
      <c r="NKJ145" s="698"/>
      <c r="NKK145" s="488"/>
      <c r="NKL145" s="488"/>
      <c r="NKM145" s="488"/>
      <c r="NKN145" s="488"/>
      <c r="NKO145" s="488"/>
      <c r="NKP145" s="697" t="s">
        <v>9880</v>
      </c>
      <c r="NKQ145" s="698"/>
      <c r="NKR145" s="698"/>
      <c r="NKS145" s="488"/>
      <c r="NKT145" s="488"/>
      <c r="NKU145" s="488"/>
      <c r="NKV145" s="488"/>
      <c r="NKW145" s="488"/>
      <c r="NKX145" s="697" t="s">
        <v>9880</v>
      </c>
      <c r="NKY145" s="698"/>
      <c r="NKZ145" s="698"/>
      <c r="NLA145" s="488"/>
      <c r="NLB145" s="488"/>
      <c r="NLC145" s="488"/>
      <c r="NLD145" s="488"/>
      <c r="NLE145" s="488"/>
      <c r="NLF145" s="697" t="s">
        <v>9880</v>
      </c>
      <c r="NLG145" s="698"/>
      <c r="NLH145" s="698"/>
      <c r="NLI145" s="488"/>
      <c r="NLJ145" s="488"/>
      <c r="NLK145" s="488"/>
      <c r="NLL145" s="488"/>
      <c r="NLM145" s="488"/>
      <c r="NLN145" s="697" t="s">
        <v>9880</v>
      </c>
      <c r="NLO145" s="698"/>
      <c r="NLP145" s="698"/>
      <c r="NLQ145" s="488"/>
      <c r="NLR145" s="488"/>
      <c r="NLS145" s="488"/>
      <c r="NLT145" s="488"/>
      <c r="NLU145" s="488"/>
      <c r="NLV145" s="697" t="s">
        <v>9880</v>
      </c>
      <c r="NLW145" s="698"/>
      <c r="NLX145" s="698"/>
      <c r="NLY145" s="488"/>
      <c r="NLZ145" s="488"/>
      <c r="NMA145" s="488"/>
      <c r="NMB145" s="488"/>
      <c r="NMC145" s="488"/>
      <c r="NMD145" s="697" t="s">
        <v>9880</v>
      </c>
      <c r="NME145" s="698"/>
      <c r="NMF145" s="698"/>
      <c r="NMG145" s="488"/>
      <c r="NMH145" s="488"/>
      <c r="NMI145" s="488"/>
      <c r="NMJ145" s="488"/>
      <c r="NMK145" s="488"/>
      <c r="NML145" s="697" t="s">
        <v>9880</v>
      </c>
      <c r="NMM145" s="698"/>
      <c r="NMN145" s="698"/>
      <c r="NMO145" s="488"/>
      <c r="NMP145" s="488"/>
      <c r="NMQ145" s="488"/>
      <c r="NMR145" s="488"/>
      <c r="NMS145" s="488"/>
      <c r="NMT145" s="697" t="s">
        <v>9880</v>
      </c>
      <c r="NMU145" s="698"/>
      <c r="NMV145" s="698"/>
      <c r="NMW145" s="488"/>
      <c r="NMX145" s="488"/>
      <c r="NMY145" s="488"/>
      <c r="NMZ145" s="488"/>
      <c r="NNA145" s="488"/>
      <c r="NNB145" s="697" t="s">
        <v>9880</v>
      </c>
      <c r="NNC145" s="698"/>
      <c r="NND145" s="698"/>
      <c r="NNE145" s="488"/>
      <c r="NNF145" s="488"/>
      <c r="NNG145" s="488"/>
      <c r="NNH145" s="488"/>
      <c r="NNI145" s="488"/>
      <c r="NNJ145" s="697" t="s">
        <v>9880</v>
      </c>
      <c r="NNK145" s="698"/>
      <c r="NNL145" s="698"/>
      <c r="NNM145" s="488"/>
      <c r="NNN145" s="488"/>
      <c r="NNO145" s="488"/>
      <c r="NNP145" s="488"/>
      <c r="NNQ145" s="488"/>
      <c r="NNR145" s="697" t="s">
        <v>9880</v>
      </c>
      <c r="NNS145" s="698"/>
      <c r="NNT145" s="698"/>
      <c r="NNU145" s="488"/>
      <c r="NNV145" s="488"/>
      <c r="NNW145" s="488"/>
      <c r="NNX145" s="488"/>
      <c r="NNY145" s="488"/>
      <c r="NNZ145" s="697" t="s">
        <v>9880</v>
      </c>
      <c r="NOA145" s="698"/>
      <c r="NOB145" s="698"/>
      <c r="NOC145" s="488"/>
      <c r="NOD145" s="488"/>
      <c r="NOE145" s="488"/>
      <c r="NOF145" s="488"/>
      <c r="NOG145" s="488"/>
      <c r="NOH145" s="697" t="s">
        <v>9880</v>
      </c>
      <c r="NOI145" s="698"/>
      <c r="NOJ145" s="698"/>
      <c r="NOK145" s="488"/>
      <c r="NOL145" s="488"/>
      <c r="NOM145" s="488"/>
      <c r="NON145" s="488"/>
      <c r="NOO145" s="488"/>
      <c r="NOP145" s="697" t="s">
        <v>9880</v>
      </c>
      <c r="NOQ145" s="698"/>
      <c r="NOR145" s="698"/>
      <c r="NOS145" s="488"/>
      <c r="NOT145" s="488"/>
      <c r="NOU145" s="488"/>
      <c r="NOV145" s="488"/>
      <c r="NOW145" s="488"/>
      <c r="NOX145" s="697" t="s">
        <v>9880</v>
      </c>
      <c r="NOY145" s="698"/>
      <c r="NOZ145" s="698"/>
      <c r="NPA145" s="488"/>
      <c r="NPB145" s="488"/>
      <c r="NPC145" s="488"/>
      <c r="NPD145" s="488"/>
      <c r="NPE145" s="488"/>
      <c r="NPF145" s="697" t="s">
        <v>9880</v>
      </c>
      <c r="NPG145" s="698"/>
      <c r="NPH145" s="698"/>
      <c r="NPI145" s="488"/>
      <c r="NPJ145" s="488"/>
      <c r="NPK145" s="488"/>
      <c r="NPL145" s="488"/>
      <c r="NPM145" s="488"/>
      <c r="NPN145" s="697" t="s">
        <v>9880</v>
      </c>
      <c r="NPO145" s="698"/>
      <c r="NPP145" s="698"/>
      <c r="NPQ145" s="488"/>
      <c r="NPR145" s="488"/>
      <c r="NPS145" s="488"/>
      <c r="NPT145" s="488"/>
      <c r="NPU145" s="488"/>
      <c r="NPV145" s="697" t="s">
        <v>9880</v>
      </c>
      <c r="NPW145" s="698"/>
      <c r="NPX145" s="698"/>
      <c r="NPY145" s="488"/>
      <c r="NPZ145" s="488"/>
      <c r="NQA145" s="488"/>
      <c r="NQB145" s="488"/>
      <c r="NQC145" s="488"/>
      <c r="NQD145" s="697" t="s">
        <v>9880</v>
      </c>
      <c r="NQE145" s="698"/>
      <c r="NQF145" s="698"/>
      <c r="NQG145" s="488"/>
      <c r="NQH145" s="488"/>
      <c r="NQI145" s="488"/>
      <c r="NQJ145" s="488"/>
      <c r="NQK145" s="488"/>
      <c r="NQL145" s="697" t="s">
        <v>9880</v>
      </c>
      <c r="NQM145" s="698"/>
      <c r="NQN145" s="698"/>
      <c r="NQO145" s="488"/>
      <c r="NQP145" s="488"/>
      <c r="NQQ145" s="488"/>
      <c r="NQR145" s="488"/>
      <c r="NQS145" s="488"/>
      <c r="NQT145" s="697" t="s">
        <v>9880</v>
      </c>
      <c r="NQU145" s="698"/>
      <c r="NQV145" s="698"/>
      <c r="NQW145" s="488"/>
      <c r="NQX145" s="488"/>
      <c r="NQY145" s="488"/>
      <c r="NQZ145" s="488"/>
      <c r="NRA145" s="488"/>
      <c r="NRB145" s="697" t="s">
        <v>9880</v>
      </c>
      <c r="NRC145" s="698"/>
      <c r="NRD145" s="698"/>
      <c r="NRE145" s="488"/>
      <c r="NRF145" s="488"/>
      <c r="NRG145" s="488"/>
      <c r="NRH145" s="488"/>
      <c r="NRI145" s="488"/>
      <c r="NRJ145" s="697" t="s">
        <v>9880</v>
      </c>
      <c r="NRK145" s="698"/>
      <c r="NRL145" s="698"/>
      <c r="NRM145" s="488"/>
      <c r="NRN145" s="488"/>
      <c r="NRO145" s="488"/>
      <c r="NRP145" s="488"/>
      <c r="NRQ145" s="488"/>
      <c r="NRR145" s="697" t="s">
        <v>9880</v>
      </c>
      <c r="NRS145" s="698"/>
      <c r="NRT145" s="698"/>
      <c r="NRU145" s="488"/>
      <c r="NRV145" s="488"/>
      <c r="NRW145" s="488"/>
      <c r="NRX145" s="488"/>
      <c r="NRY145" s="488"/>
      <c r="NRZ145" s="697" t="s">
        <v>9880</v>
      </c>
      <c r="NSA145" s="698"/>
      <c r="NSB145" s="698"/>
      <c r="NSC145" s="488"/>
      <c r="NSD145" s="488"/>
      <c r="NSE145" s="488"/>
      <c r="NSF145" s="488"/>
      <c r="NSG145" s="488"/>
      <c r="NSH145" s="697" t="s">
        <v>9880</v>
      </c>
      <c r="NSI145" s="698"/>
      <c r="NSJ145" s="698"/>
      <c r="NSK145" s="488"/>
      <c r="NSL145" s="488"/>
      <c r="NSM145" s="488"/>
      <c r="NSN145" s="488"/>
      <c r="NSO145" s="488"/>
      <c r="NSP145" s="697" t="s">
        <v>9880</v>
      </c>
      <c r="NSQ145" s="698"/>
      <c r="NSR145" s="698"/>
      <c r="NSS145" s="488"/>
      <c r="NST145" s="488"/>
      <c r="NSU145" s="488"/>
      <c r="NSV145" s="488"/>
      <c r="NSW145" s="488"/>
      <c r="NSX145" s="697" t="s">
        <v>9880</v>
      </c>
      <c r="NSY145" s="698"/>
      <c r="NSZ145" s="698"/>
      <c r="NTA145" s="488"/>
      <c r="NTB145" s="488"/>
      <c r="NTC145" s="488"/>
      <c r="NTD145" s="488"/>
      <c r="NTE145" s="488"/>
      <c r="NTF145" s="697" t="s">
        <v>9880</v>
      </c>
      <c r="NTG145" s="698"/>
      <c r="NTH145" s="698"/>
      <c r="NTI145" s="488"/>
      <c r="NTJ145" s="488"/>
      <c r="NTK145" s="488"/>
      <c r="NTL145" s="488"/>
      <c r="NTM145" s="488"/>
      <c r="NTN145" s="697" t="s">
        <v>9880</v>
      </c>
      <c r="NTO145" s="698"/>
      <c r="NTP145" s="698"/>
      <c r="NTQ145" s="488"/>
      <c r="NTR145" s="488"/>
      <c r="NTS145" s="488"/>
      <c r="NTT145" s="488"/>
      <c r="NTU145" s="488"/>
      <c r="NTV145" s="697" t="s">
        <v>9880</v>
      </c>
      <c r="NTW145" s="698"/>
      <c r="NTX145" s="698"/>
      <c r="NTY145" s="488"/>
      <c r="NTZ145" s="488"/>
      <c r="NUA145" s="488"/>
      <c r="NUB145" s="488"/>
      <c r="NUC145" s="488"/>
      <c r="NUD145" s="697" t="s">
        <v>9880</v>
      </c>
      <c r="NUE145" s="698"/>
      <c r="NUF145" s="698"/>
      <c r="NUG145" s="488"/>
      <c r="NUH145" s="488"/>
      <c r="NUI145" s="488"/>
      <c r="NUJ145" s="488"/>
      <c r="NUK145" s="488"/>
      <c r="NUL145" s="697" t="s">
        <v>9880</v>
      </c>
      <c r="NUM145" s="698"/>
      <c r="NUN145" s="698"/>
      <c r="NUO145" s="488"/>
      <c r="NUP145" s="488"/>
      <c r="NUQ145" s="488"/>
      <c r="NUR145" s="488"/>
      <c r="NUS145" s="488"/>
      <c r="NUT145" s="697" t="s">
        <v>9880</v>
      </c>
      <c r="NUU145" s="698"/>
      <c r="NUV145" s="698"/>
      <c r="NUW145" s="488"/>
      <c r="NUX145" s="488"/>
      <c r="NUY145" s="488"/>
      <c r="NUZ145" s="488"/>
      <c r="NVA145" s="488"/>
      <c r="NVB145" s="697" t="s">
        <v>9880</v>
      </c>
      <c r="NVC145" s="698"/>
      <c r="NVD145" s="698"/>
      <c r="NVE145" s="488"/>
      <c r="NVF145" s="488"/>
      <c r="NVG145" s="488"/>
      <c r="NVH145" s="488"/>
      <c r="NVI145" s="488"/>
      <c r="NVJ145" s="697" t="s">
        <v>9880</v>
      </c>
      <c r="NVK145" s="698"/>
      <c r="NVL145" s="698"/>
      <c r="NVM145" s="488"/>
      <c r="NVN145" s="488"/>
      <c r="NVO145" s="488"/>
      <c r="NVP145" s="488"/>
      <c r="NVQ145" s="488"/>
      <c r="NVR145" s="697" t="s">
        <v>9880</v>
      </c>
      <c r="NVS145" s="698"/>
      <c r="NVT145" s="698"/>
      <c r="NVU145" s="488"/>
      <c r="NVV145" s="488"/>
      <c r="NVW145" s="488"/>
      <c r="NVX145" s="488"/>
      <c r="NVY145" s="488"/>
      <c r="NVZ145" s="697" t="s">
        <v>9880</v>
      </c>
      <c r="NWA145" s="698"/>
      <c r="NWB145" s="698"/>
      <c r="NWC145" s="488"/>
      <c r="NWD145" s="488"/>
      <c r="NWE145" s="488"/>
      <c r="NWF145" s="488"/>
      <c r="NWG145" s="488"/>
      <c r="NWH145" s="697" t="s">
        <v>9880</v>
      </c>
      <c r="NWI145" s="698"/>
      <c r="NWJ145" s="698"/>
      <c r="NWK145" s="488"/>
      <c r="NWL145" s="488"/>
      <c r="NWM145" s="488"/>
      <c r="NWN145" s="488"/>
      <c r="NWO145" s="488"/>
      <c r="NWP145" s="697" t="s">
        <v>9880</v>
      </c>
      <c r="NWQ145" s="698"/>
      <c r="NWR145" s="698"/>
      <c r="NWS145" s="488"/>
      <c r="NWT145" s="488"/>
      <c r="NWU145" s="488"/>
      <c r="NWV145" s="488"/>
      <c r="NWW145" s="488"/>
      <c r="NWX145" s="697" t="s">
        <v>9880</v>
      </c>
      <c r="NWY145" s="698"/>
      <c r="NWZ145" s="698"/>
      <c r="NXA145" s="488"/>
      <c r="NXB145" s="488"/>
      <c r="NXC145" s="488"/>
      <c r="NXD145" s="488"/>
      <c r="NXE145" s="488"/>
      <c r="NXF145" s="697" t="s">
        <v>9880</v>
      </c>
      <c r="NXG145" s="698"/>
      <c r="NXH145" s="698"/>
      <c r="NXI145" s="488"/>
      <c r="NXJ145" s="488"/>
      <c r="NXK145" s="488"/>
      <c r="NXL145" s="488"/>
      <c r="NXM145" s="488"/>
      <c r="NXN145" s="697" t="s">
        <v>9880</v>
      </c>
      <c r="NXO145" s="698"/>
      <c r="NXP145" s="698"/>
      <c r="NXQ145" s="488"/>
      <c r="NXR145" s="488"/>
      <c r="NXS145" s="488"/>
      <c r="NXT145" s="488"/>
      <c r="NXU145" s="488"/>
      <c r="NXV145" s="697" t="s">
        <v>9880</v>
      </c>
      <c r="NXW145" s="698"/>
      <c r="NXX145" s="698"/>
      <c r="NXY145" s="488"/>
      <c r="NXZ145" s="488"/>
      <c r="NYA145" s="488"/>
      <c r="NYB145" s="488"/>
      <c r="NYC145" s="488"/>
      <c r="NYD145" s="697" t="s">
        <v>9880</v>
      </c>
      <c r="NYE145" s="698"/>
      <c r="NYF145" s="698"/>
      <c r="NYG145" s="488"/>
      <c r="NYH145" s="488"/>
      <c r="NYI145" s="488"/>
      <c r="NYJ145" s="488"/>
      <c r="NYK145" s="488"/>
      <c r="NYL145" s="697" t="s">
        <v>9880</v>
      </c>
      <c r="NYM145" s="698"/>
      <c r="NYN145" s="698"/>
      <c r="NYO145" s="488"/>
      <c r="NYP145" s="488"/>
      <c r="NYQ145" s="488"/>
      <c r="NYR145" s="488"/>
      <c r="NYS145" s="488"/>
      <c r="NYT145" s="697" t="s">
        <v>9880</v>
      </c>
      <c r="NYU145" s="698"/>
      <c r="NYV145" s="698"/>
      <c r="NYW145" s="488"/>
      <c r="NYX145" s="488"/>
      <c r="NYY145" s="488"/>
      <c r="NYZ145" s="488"/>
      <c r="NZA145" s="488"/>
      <c r="NZB145" s="697" t="s">
        <v>9880</v>
      </c>
      <c r="NZC145" s="698"/>
      <c r="NZD145" s="698"/>
      <c r="NZE145" s="488"/>
      <c r="NZF145" s="488"/>
      <c r="NZG145" s="488"/>
      <c r="NZH145" s="488"/>
      <c r="NZI145" s="488"/>
      <c r="NZJ145" s="697" t="s">
        <v>9880</v>
      </c>
      <c r="NZK145" s="698"/>
      <c r="NZL145" s="698"/>
      <c r="NZM145" s="488"/>
      <c r="NZN145" s="488"/>
      <c r="NZO145" s="488"/>
      <c r="NZP145" s="488"/>
      <c r="NZQ145" s="488"/>
      <c r="NZR145" s="697" t="s">
        <v>9880</v>
      </c>
      <c r="NZS145" s="698"/>
      <c r="NZT145" s="698"/>
      <c r="NZU145" s="488"/>
      <c r="NZV145" s="488"/>
      <c r="NZW145" s="488"/>
      <c r="NZX145" s="488"/>
      <c r="NZY145" s="488"/>
      <c r="NZZ145" s="697" t="s">
        <v>9880</v>
      </c>
      <c r="OAA145" s="698"/>
      <c r="OAB145" s="698"/>
      <c r="OAC145" s="488"/>
      <c r="OAD145" s="488"/>
      <c r="OAE145" s="488"/>
      <c r="OAF145" s="488"/>
      <c r="OAG145" s="488"/>
      <c r="OAH145" s="697" t="s">
        <v>9880</v>
      </c>
      <c r="OAI145" s="698"/>
      <c r="OAJ145" s="698"/>
      <c r="OAK145" s="488"/>
      <c r="OAL145" s="488"/>
      <c r="OAM145" s="488"/>
      <c r="OAN145" s="488"/>
      <c r="OAO145" s="488"/>
      <c r="OAP145" s="697" t="s">
        <v>9880</v>
      </c>
      <c r="OAQ145" s="698"/>
      <c r="OAR145" s="698"/>
      <c r="OAS145" s="488"/>
      <c r="OAT145" s="488"/>
      <c r="OAU145" s="488"/>
      <c r="OAV145" s="488"/>
      <c r="OAW145" s="488"/>
      <c r="OAX145" s="697" t="s">
        <v>9880</v>
      </c>
      <c r="OAY145" s="698"/>
      <c r="OAZ145" s="698"/>
      <c r="OBA145" s="488"/>
      <c r="OBB145" s="488"/>
      <c r="OBC145" s="488"/>
      <c r="OBD145" s="488"/>
      <c r="OBE145" s="488"/>
      <c r="OBF145" s="697" t="s">
        <v>9880</v>
      </c>
      <c r="OBG145" s="698"/>
      <c r="OBH145" s="698"/>
      <c r="OBI145" s="488"/>
      <c r="OBJ145" s="488"/>
      <c r="OBK145" s="488"/>
      <c r="OBL145" s="488"/>
      <c r="OBM145" s="488"/>
      <c r="OBN145" s="697" t="s">
        <v>9880</v>
      </c>
      <c r="OBO145" s="698"/>
      <c r="OBP145" s="698"/>
      <c r="OBQ145" s="488"/>
      <c r="OBR145" s="488"/>
      <c r="OBS145" s="488"/>
      <c r="OBT145" s="488"/>
      <c r="OBU145" s="488"/>
      <c r="OBV145" s="697" t="s">
        <v>9880</v>
      </c>
      <c r="OBW145" s="698"/>
      <c r="OBX145" s="698"/>
      <c r="OBY145" s="488"/>
      <c r="OBZ145" s="488"/>
      <c r="OCA145" s="488"/>
      <c r="OCB145" s="488"/>
      <c r="OCC145" s="488"/>
      <c r="OCD145" s="697" t="s">
        <v>9880</v>
      </c>
      <c r="OCE145" s="698"/>
      <c r="OCF145" s="698"/>
      <c r="OCG145" s="488"/>
      <c r="OCH145" s="488"/>
      <c r="OCI145" s="488"/>
      <c r="OCJ145" s="488"/>
      <c r="OCK145" s="488"/>
      <c r="OCL145" s="697" t="s">
        <v>9880</v>
      </c>
      <c r="OCM145" s="698"/>
      <c r="OCN145" s="698"/>
      <c r="OCO145" s="488"/>
      <c r="OCP145" s="488"/>
      <c r="OCQ145" s="488"/>
      <c r="OCR145" s="488"/>
      <c r="OCS145" s="488"/>
      <c r="OCT145" s="697" t="s">
        <v>9880</v>
      </c>
      <c r="OCU145" s="698"/>
      <c r="OCV145" s="698"/>
      <c r="OCW145" s="488"/>
      <c r="OCX145" s="488"/>
      <c r="OCY145" s="488"/>
      <c r="OCZ145" s="488"/>
      <c r="ODA145" s="488"/>
      <c r="ODB145" s="697" t="s">
        <v>9880</v>
      </c>
      <c r="ODC145" s="698"/>
      <c r="ODD145" s="698"/>
      <c r="ODE145" s="488"/>
      <c r="ODF145" s="488"/>
      <c r="ODG145" s="488"/>
      <c r="ODH145" s="488"/>
      <c r="ODI145" s="488"/>
      <c r="ODJ145" s="697" t="s">
        <v>9880</v>
      </c>
      <c r="ODK145" s="698"/>
      <c r="ODL145" s="698"/>
      <c r="ODM145" s="488"/>
      <c r="ODN145" s="488"/>
      <c r="ODO145" s="488"/>
      <c r="ODP145" s="488"/>
      <c r="ODQ145" s="488"/>
      <c r="ODR145" s="697" t="s">
        <v>9880</v>
      </c>
      <c r="ODS145" s="698"/>
      <c r="ODT145" s="698"/>
      <c r="ODU145" s="488"/>
      <c r="ODV145" s="488"/>
      <c r="ODW145" s="488"/>
      <c r="ODX145" s="488"/>
      <c r="ODY145" s="488"/>
      <c r="ODZ145" s="697" t="s">
        <v>9880</v>
      </c>
      <c r="OEA145" s="698"/>
      <c r="OEB145" s="698"/>
      <c r="OEC145" s="488"/>
      <c r="OED145" s="488"/>
      <c r="OEE145" s="488"/>
      <c r="OEF145" s="488"/>
      <c r="OEG145" s="488"/>
      <c r="OEH145" s="697" t="s">
        <v>9880</v>
      </c>
      <c r="OEI145" s="698"/>
      <c r="OEJ145" s="698"/>
      <c r="OEK145" s="488"/>
      <c r="OEL145" s="488"/>
      <c r="OEM145" s="488"/>
      <c r="OEN145" s="488"/>
      <c r="OEO145" s="488"/>
      <c r="OEP145" s="697" t="s">
        <v>9880</v>
      </c>
      <c r="OEQ145" s="698"/>
      <c r="OER145" s="698"/>
      <c r="OES145" s="488"/>
      <c r="OET145" s="488"/>
      <c r="OEU145" s="488"/>
      <c r="OEV145" s="488"/>
      <c r="OEW145" s="488"/>
      <c r="OEX145" s="697" t="s">
        <v>9880</v>
      </c>
      <c r="OEY145" s="698"/>
      <c r="OEZ145" s="698"/>
      <c r="OFA145" s="488"/>
      <c r="OFB145" s="488"/>
      <c r="OFC145" s="488"/>
      <c r="OFD145" s="488"/>
      <c r="OFE145" s="488"/>
      <c r="OFF145" s="697" t="s">
        <v>9880</v>
      </c>
      <c r="OFG145" s="698"/>
      <c r="OFH145" s="698"/>
      <c r="OFI145" s="488"/>
      <c r="OFJ145" s="488"/>
      <c r="OFK145" s="488"/>
      <c r="OFL145" s="488"/>
      <c r="OFM145" s="488"/>
      <c r="OFN145" s="697" t="s">
        <v>9880</v>
      </c>
      <c r="OFO145" s="698"/>
      <c r="OFP145" s="698"/>
      <c r="OFQ145" s="488"/>
      <c r="OFR145" s="488"/>
      <c r="OFS145" s="488"/>
      <c r="OFT145" s="488"/>
      <c r="OFU145" s="488"/>
      <c r="OFV145" s="697" t="s">
        <v>9880</v>
      </c>
      <c r="OFW145" s="698"/>
      <c r="OFX145" s="698"/>
      <c r="OFY145" s="488"/>
      <c r="OFZ145" s="488"/>
      <c r="OGA145" s="488"/>
      <c r="OGB145" s="488"/>
      <c r="OGC145" s="488"/>
      <c r="OGD145" s="697" t="s">
        <v>9880</v>
      </c>
      <c r="OGE145" s="698"/>
      <c r="OGF145" s="698"/>
      <c r="OGG145" s="488"/>
      <c r="OGH145" s="488"/>
      <c r="OGI145" s="488"/>
      <c r="OGJ145" s="488"/>
      <c r="OGK145" s="488"/>
      <c r="OGL145" s="697" t="s">
        <v>9880</v>
      </c>
      <c r="OGM145" s="698"/>
      <c r="OGN145" s="698"/>
      <c r="OGO145" s="488"/>
      <c r="OGP145" s="488"/>
      <c r="OGQ145" s="488"/>
      <c r="OGR145" s="488"/>
      <c r="OGS145" s="488"/>
      <c r="OGT145" s="697" t="s">
        <v>9880</v>
      </c>
      <c r="OGU145" s="698"/>
      <c r="OGV145" s="698"/>
      <c r="OGW145" s="488"/>
      <c r="OGX145" s="488"/>
      <c r="OGY145" s="488"/>
      <c r="OGZ145" s="488"/>
      <c r="OHA145" s="488"/>
      <c r="OHB145" s="697" t="s">
        <v>9880</v>
      </c>
      <c r="OHC145" s="698"/>
      <c r="OHD145" s="698"/>
      <c r="OHE145" s="488"/>
      <c r="OHF145" s="488"/>
      <c r="OHG145" s="488"/>
      <c r="OHH145" s="488"/>
      <c r="OHI145" s="488"/>
      <c r="OHJ145" s="697" t="s">
        <v>9880</v>
      </c>
      <c r="OHK145" s="698"/>
      <c r="OHL145" s="698"/>
      <c r="OHM145" s="488"/>
      <c r="OHN145" s="488"/>
      <c r="OHO145" s="488"/>
      <c r="OHP145" s="488"/>
      <c r="OHQ145" s="488"/>
      <c r="OHR145" s="697" t="s">
        <v>9880</v>
      </c>
      <c r="OHS145" s="698"/>
      <c r="OHT145" s="698"/>
      <c r="OHU145" s="488"/>
      <c r="OHV145" s="488"/>
      <c r="OHW145" s="488"/>
      <c r="OHX145" s="488"/>
      <c r="OHY145" s="488"/>
      <c r="OHZ145" s="697" t="s">
        <v>9880</v>
      </c>
      <c r="OIA145" s="698"/>
      <c r="OIB145" s="698"/>
      <c r="OIC145" s="488"/>
      <c r="OID145" s="488"/>
      <c r="OIE145" s="488"/>
      <c r="OIF145" s="488"/>
      <c r="OIG145" s="488"/>
      <c r="OIH145" s="697" t="s">
        <v>9880</v>
      </c>
      <c r="OII145" s="698"/>
      <c r="OIJ145" s="698"/>
      <c r="OIK145" s="488"/>
      <c r="OIL145" s="488"/>
      <c r="OIM145" s="488"/>
      <c r="OIN145" s="488"/>
      <c r="OIO145" s="488"/>
      <c r="OIP145" s="697" t="s">
        <v>9880</v>
      </c>
      <c r="OIQ145" s="698"/>
      <c r="OIR145" s="698"/>
      <c r="OIS145" s="488"/>
      <c r="OIT145" s="488"/>
      <c r="OIU145" s="488"/>
      <c r="OIV145" s="488"/>
      <c r="OIW145" s="488"/>
      <c r="OIX145" s="697" t="s">
        <v>9880</v>
      </c>
      <c r="OIY145" s="698"/>
      <c r="OIZ145" s="698"/>
      <c r="OJA145" s="488"/>
      <c r="OJB145" s="488"/>
      <c r="OJC145" s="488"/>
      <c r="OJD145" s="488"/>
      <c r="OJE145" s="488"/>
      <c r="OJF145" s="697" t="s">
        <v>9880</v>
      </c>
      <c r="OJG145" s="698"/>
      <c r="OJH145" s="698"/>
      <c r="OJI145" s="488"/>
      <c r="OJJ145" s="488"/>
      <c r="OJK145" s="488"/>
      <c r="OJL145" s="488"/>
      <c r="OJM145" s="488"/>
      <c r="OJN145" s="697" t="s">
        <v>9880</v>
      </c>
      <c r="OJO145" s="698"/>
      <c r="OJP145" s="698"/>
      <c r="OJQ145" s="488"/>
      <c r="OJR145" s="488"/>
      <c r="OJS145" s="488"/>
      <c r="OJT145" s="488"/>
      <c r="OJU145" s="488"/>
      <c r="OJV145" s="697" t="s">
        <v>9880</v>
      </c>
      <c r="OJW145" s="698"/>
      <c r="OJX145" s="698"/>
      <c r="OJY145" s="488"/>
      <c r="OJZ145" s="488"/>
      <c r="OKA145" s="488"/>
      <c r="OKB145" s="488"/>
      <c r="OKC145" s="488"/>
      <c r="OKD145" s="697" t="s">
        <v>9880</v>
      </c>
      <c r="OKE145" s="698"/>
      <c r="OKF145" s="698"/>
      <c r="OKG145" s="488"/>
      <c r="OKH145" s="488"/>
      <c r="OKI145" s="488"/>
      <c r="OKJ145" s="488"/>
      <c r="OKK145" s="488"/>
      <c r="OKL145" s="697" t="s">
        <v>9880</v>
      </c>
      <c r="OKM145" s="698"/>
      <c r="OKN145" s="698"/>
      <c r="OKO145" s="488"/>
      <c r="OKP145" s="488"/>
      <c r="OKQ145" s="488"/>
      <c r="OKR145" s="488"/>
      <c r="OKS145" s="488"/>
      <c r="OKT145" s="697" t="s">
        <v>9880</v>
      </c>
      <c r="OKU145" s="698"/>
      <c r="OKV145" s="698"/>
      <c r="OKW145" s="488"/>
      <c r="OKX145" s="488"/>
      <c r="OKY145" s="488"/>
      <c r="OKZ145" s="488"/>
      <c r="OLA145" s="488"/>
      <c r="OLB145" s="697" t="s">
        <v>9880</v>
      </c>
      <c r="OLC145" s="698"/>
      <c r="OLD145" s="698"/>
      <c r="OLE145" s="488"/>
      <c r="OLF145" s="488"/>
      <c r="OLG145" s="488"/>
      <c r="OLH145" s="488"/>
      <c r="OLI145" s="488"/>
      <c r="OLJ145" s="697" t="s">
        <v>9880</v>
      </c>
      <c r="OLK145" s="698"/>
      <c r="OLL145" s="698"/>
      <c r="OLM145" s="488"/>
      <c r="OLN145" s="488"/>
      <c r="OLO145" s="488"/>
      <c r="OLP145" s="488"/>
      <c r="OLQ145" s="488"/>
      <c r="OLR145" s="697" t="s">
        <v>9880</v>
      </c>
      <c r="OLS145" s="698"/>
      <c r="OLT145" s="698"/>
      <c r="OLU145" s="488"/>
      <c r="OLV145" s="488"/>
      <c r="OLW145" s="488"/>
      <c r="OLX145" s="488"/>
      <c r="OLY145" s="488"/>
      <c r="OLZ145" s="697" t="s">
        <v>9880</v>
      </c>
      <c r="OMA145" s="698"/>
      <c r="OMB145" s="698"/>
      <c r="OMC145" s="488"/>
      <c r="OMD145" s="488"/>
      <c r="OME145" s="488"/>
      <c r="OMF145" s="488"/>
      <c r="OMG145" s="488"/>
      <c r="OMH145" s="697" t="s">
        <v>9880</v>
      </c>
      <c r="OMI145" s="698"/>
      <c r="OMJ145" s="698"/>
      <c r="OMK145" s="488"/>
      <c r="OML145" s="488"/>
      <c r="OMM145" s="488"/>
      <c r="OMN145" s="488"/>
      <c r="OMO145" s="488"/>
      <c r="OMP145" s="697" t="s">
        <v>9880</v>
      </c>
      <c r="OMQ145" s="698"/>
      <c r="OMR145" s="698"/>
      <c r="OMS145" s="488"/>
      <c r="OMT145" s="488"/>
      <c r="OMU145" s="488"/>
      <c r="OMV145" s="488"/>
      <c r="OMW145" s="488"/>
      <c r="OMX145" s="697" t="s">
        <v>9880</v>
      </c>
      <c r="OMY145" s="698"/>
      <c r="OMZ145" s="698"/>
      <c r="ONA145" s="488"/>
      <c r="ONB145" s="488"/>
      <c r="ONC145" s="488"/>
      <c r="OND145" s="488"/>
      <c r="ONE145" s="488"/>
      <c r="ONF145" s="697" t="s">
        <v>9880</v>
      </c>
      <c r="ONG145" s="698"/>
      <c r="ONH145" s="698"/>
      <c r="ONI145" s="488"/>
      <c r="ONJ145" s="488"/>
      <c r="ONK145" s="488"/>
      <c r="ONL145" s="488"/>
      <c r="ONM145" s="488"/>
      <c r="ONN145" s="697" t="s">
        <v>9880</v>
      </c>
      <c r="ONO145" s="698"/>
      <c r="ONP145" s="698"/>
      <c r="ONQ145" s="488"/>
      <c r="ONR145" s="488"/>
      <c r="ONS145" s="488"/>
      <c r="ONT145" s="488"/>
      <c r="ONU145" s="488"/>
      <c r="ONV145" s="697" t="s">
        <v>9880</v>
      </c>
      <c r="ONW145" s="698"/>
      <c r="ONX145" s="698"/>
      <c r="ONY145" s="488"/>
      <c r="ONZ145" s="488"/>
      <c r="OOA145" s="488"/>
      <c r="OOB145" s="488"/>
      <c r="OOC145" s="488"/>
      <c r="OOD145" s="697" t="s">
        <v>9880</v>
      </c>
      <c r="OOE145" s="698"/>
      <c r="OOF145" s="698"/>
      <c r="OOG145" s="488"/>
      <c r="OOH145" s="488"/>
      <c r="OOI145" s="488"/>
      <c r="OOJ145" s="488"/>
      <c r="OOK145" s="488"/>
      <c r="OOL145" s="697" t="s">
        <v>9880</v>
      </c>
      <c r="OOM145" s="698"/>
      <c r="OON145" s="698"/>
      <c r="OOO145" s="488"/>
      <c r="OOP145" s="488"/>
      <c r="OOQ145" s="488"/>
      <c r="OOR145" s="488"/>
      <c r="OOS145" s="488"/>
      <c r="OOT145" s="697" t="s">
        <v>9880</v>
      </c>
      <c r="OOU145" s="698"/>
      <c r="OOV145" s="698"/>
      <c r="OOW145" s="488"/>
      <c r="OOX145" s="488"/>
      <c r="OOY145" s="488"/>
      <c r="OOZ145" s="488"/>
      <c r="OPA145" s="488"/>
      <c r="OPB145" s="697" t="s">
        <v>9880</v>
      </c>
      <c r="OPC145" s="698"/>
      <c r="OPD145" s="698"/>
      <c r="OPE145" s="488"/>
      <c r="OPF145" s="488"/>
      <c r="OPG145" s="488"/>
      <c r="OPH145" s="488"/>
      <c r="OPI145" s="488"/>
      <c r="OPJ145" s="697" t="s">
        <v>9880</v>
      </c>
      <c r="OPK145" s="698"/>
      <c r="OPL145" s="698"/>
      <c r="OPM145" s="488"/>
      <c r="OPN145" s="488"/>
      <c r="OPO145" s="488"/>
      <c r="OPP145" s="488"/>
      <c r="OPQ145" s="488"/>
      <c r="OPR145" s="697" t="s">
        <v>9880</v>
      </c>
      <c r="OPS145" s="698"/>
      <c r="OPT145" s="698"/>
      <c r="OPU145" s="488"/>
      <c r="OPV145" s="488"/>
      <c r="OPW145" s="488"/>
      <c r="OPX145" s="488"/>
      <c r="OPY145" s="488"/>
      <c r="OPZ145" s="697" t="s">
        <v>9880</v>
      </c>
      <c r="OQA145" s="698"/>
      <c r="OQB145" s="698"/>
      <c r="OQC145" s="488"/>
      <c r="OQD145" s="488"/>
      <c r="OQE145" s="488"/>
      <c r="OQF145" s="488"/>
      <c r="OQG145" s="488"/>
      <c r="OQH145" s="697" t="s">
        <v>9880</v>
      </c>
      <c r="OQI145" s="698"/>
      <c r="OQJ145" s="698"/>
      <c r="OQK145" s="488"/>
      <c r="OQL145" s="488"/>
      <c r="OQM145" s="488"/>
      <c r="OQN145" s="488"/>
      <c r="OQO145" s="488"/>
      <c r="OQP145" s="697" t="s">
        <v>9880</v>
      </c>
      <c r="OQQ145" s="698"/>
      <c r="OQR145" s="698"/>
      <c r="OQS145" s="488"/>
      <c r="OQT145" s="488"/>
      <c r="OQU145" s="488"/>
      <c r="OQV145" s="488"/>
      <c r="OQW145" s="488"/>
      <c r="OQX145" s="697" t="s">
        <v>9880</v>
      </c>
      <c r="OQY145" s="698"/>
      <c r="OQZ145" s="698"/>
      <c r="ORA145" s="488"/>
      <c r="ORB145" s="488"/>
      <c r="ORC145" s="488"/>
      <c r="ORD145" s="488"/>
      <c r="ORE145" s="488"/>
      <c r="ORF145" s="697" t="s">
        <v>9880</v>
      </c>
      <c r="ORG145" s="698"/>
      <c r="ORH145" s="698"/>
      <c r="ORI145" s="488"/>
      <c r="ORJ145" s="488"/>
      <c r="ORK145" s="488"/>
      <c r="ORL145" s="488"/>
      <c r="ORM145" s="488"/>
      <c r="ORN145" s="697" t="s">
        <v>9880</v>
      </c>
      <c r="ORO145" s="698"/>
      <c r="ORP145" s="698"/>
      <c r="ORQ145" s="488"/>
      <c r="ORR145" s="488"/>
      <c r="ORS145" s="488"/>
      <c r="ORT145" s="488"/>
      <c r="ORU145" s="488"/>
      <c r="ORV145" s="697" t="s">
        <v>9880</v>
      </c>
      <c r="ORW145" s="698"/>
      <c r="ORX145" s="698"/>
      <c r="ORY145" s="488"/>
      <c r="ORZ145" s="488"/>
      <c r="OSA145" s="488"/>
      <c r="OSB145" s="488"/>
      <c r="OSC145" s="488"/>
      <c r="OSD145" s="697" t="s">
        <v>9880</v>
      </c>
      <c r="OSE145" s="698"/>
      <c r="OSF145" s="698"/>
      <c r="OSG145" s="488"/>
      <c r="OSH145" s="488"/>
      <c r="OSI145" s="488"/>
      <c r="OSJ145" s="488"/>
      <c r="OSK145" s="488"/>
      <c r="OSL145" s="697" t="s">
        <v>9880</v>
      </c>
      <c r="OSM145" s="698"/>
      <c r="OSN145" s="698"/>
      <c r="OSO145" s="488"/>
      <c r="OSP145" s="488"/>
      <c r="OSQ145" s="488"/>
      <c r="OSR145" s="488"/>
      <c r="OSS145" s="488"/>
      <c r="OST145" s="697" t="s">
        <v>9880</v>
      </c>
      <c r="OSU145" s="698"/>
      <c r="OSV145" s="698"/>
      <c r="OSW145" s="488"/>
      <c r="OSX145" s="488"/>
      <c r="OSY145" s="488"/>
      <c r="OSZ145" s="488"/>
      <c r="OTA145" s="488"/>
      <c r="OTB145" s="697" t="s">
        <v>9880</v>
      </c>
      <c r="OTC145" s="698"/>
      <c r="OTD145" s="698"/>
      <c r="OTE145" s="488"/>
      <c r="OTF145" s="488"/>
      <c r="OTG145" s="488"/>
      <c r="OTH145" s="488"/>
      <c r="OTI145" s="488"/>
      <c r="OTJ145" s="697" t="s">
        <v>9880</v>
      </c>
      <c r="OTK145" s="698"/>
      <c r="OTL145" s="698"/>
      <c r="OTM145" s="488"/>
      <c r="OTN145" s="488"/>
      <c r="OTO145" s="488"/>
      <c r="OTP145" s="488"/>
      <c r="OTQ145" s="488"/>
      <c r="OTR145" s="697" t="s">
        <v>9880</v>
      </c>
      <c r="OTS145" s="698"/>
      <c r="OTT145" s="698"/>
      <c r="OTU145" s="488"/>
      <c r="OTV145" s="488"/>
      <c r="OTW145" s="488"/>
      <c r="OTX145" s="488"/>
      <c r="OTY145" s="488"/>
      <c r="OTZ145" s="697" t="s">
        <v>9880</v>
      </c>
      <c r="OUA145" s="698"/>
      <c r="OUB145" s="698"/>
      <c r="OUC145" s="488"/>
      <c r="OUD145" s="488"/>
      <c r="OUE145" s="488"/>
      <c r="OUF145" s="488"/>
      <c r="OUG145" s="488"/>
      <c r="OUH145" s="697" t="s">
        <v>9880</v>
      </c>
      <c r="OUI145" s="698"/>
      <c r="OUJ145" s="698"/>
      <c r="OUK145" s="488"/>
      <c r="OUL145" s="488"/>
      <c r="OUM145" s="488"/>
      <c r="OUN145" s="488"/>
      <c r="OUO145" s="488"/>
      <c r="OUP145" s="697" t="s">
        <v>9880</v>
      </c>
      <c r="OUQ145" s="698"/>
      <c r="OUR145" s="698"/>
      <c r="OUS145" s="488"/>
      <c r="OUT145" s="488"/>
      <c r="OUU145" s="488"/>
      <c r="OUV145" s="488"/>
      <c r="OUW145" s="488"/>
      <c r="OUX145" s="697" t="s">
        <v>9880</v>
      </c>
      <c r="OUY145" s="698"/>
      <c r="OUZ145" s="698"/>
      <c r="OVA145" s="488"/>
      <c r="OVB145" s="488"/>
      <c r="OVC145" s="488"/>
      <c r="OVD145" s="488"/>
      <c r="OVE145" s="488"/>
      <c r="OVF145" s="697" t="s">
        <v>9880</v>
      </c>
      <c r="OVG145" s="698"/>
      <c r="OVH145" s="698"/>
      <c r="OVI145" s="488"/>
      <c r="OVJ145" s="488"/>
      <c r="OVK145" s="488"/>
      <c r="OVL145" s="488"/>
      <c r="OVM145" s="488"/>
      <c r="OVN145" s="697" t="s">
        <v>9880</v>
      </c>
      <c r="OVO145" s="698"/>
      <c r="OVP145" s="698"/>
      <c r="OVQ145" s="488"/>
      <c r="OVR145" s="488"/>
      <c r="OVS145" s="488"/>
      <c r="OVT145" s="488"/>
      <c r="OVU145" s="488"/>
      <c r="OVV145" s="697" t="s">
        <v>9880</v>
      </c>
      <c r="OVW145" s="698"/>
      <c r="OVX145" s="698"/>
      <c r="OVY145" s="488"/>
      <c r="OVZ145" s="488"/>
      <c r="OWA145" s="488"/>
      <c r="OWB145" s="488"/>
      <c r="OWC145" s="488"/>
      <c r="OWD145" s="697" t="s">
        <v>9880</v>
      </c>
      <c r="OWE145" s="698"/>
      <c r="OWF145" s="698"/>
      <c r="OWG145" s="488"/>
      <c r="OWH145" s="488"/>
      <c r="OWI145" s="488"/>
      <c r="OWJ145" s="488"/>
      <c r="OWK145" s="488"/>
      <c r="OWL145" s="697" t="s">
        <v>9880</v>
      </c>
      <c r="OWM145" s="698"/>
      <c r="OWN145" s="698"/>
      <c r="OWO145" s="488"/>
      <c r="OWP145" s="488"/>
      <c r="OWQ145" s="488"/>
      <c r="OWR145" s="488"/>
      <c r="OWS145" s="488"/>
      <c r="OWT145" s="697" t="s">
        <v>9880</v>
      </c>
      <c r="OWU145" s="698"/>
      <c r="OWV145" s="698"/>
      <c r="OWW145" s="488"/>
      <c r="OWX145" s="488"/>
      <c r="OWY145" s="488"/>
      <c r="OWZ145" s="488"/>
      <c r="OXA145" s="488"/>
      <c r="OXB145" s="697" t="s">
        <v>9880</v>
      </c>
      <c r="OXC145" s="698"/>
      <c r="OXD145" s="698"/>
      <c r="OXE145" s="488"/>
      <c r="OXF145" s="488"/>
      <c r="OXG145" s="488"/>
      <c r="OXH145" s="488"/>
      <c r="OXI145" s="488"/>
      <c r="OXJ145" s="697" t="s">
        <v>9880</v>
      </c>
      <c r="OXK145" s="698"/>
      <c r="OXL145" s="698"/>
      <c r="OXM145" s="488"/>
      <c r="OXN145" s="488"/>
      <c r="OXO145" s="488"/>
      <c r="OXP145" s="488"/>
      <c r="OXQ145" s="488"/>
      <c r="OXR145" s="697" t="s">
        <v>9880</v>
      </c>
      <c r="OXS145" s="698"/>
      <c r="OXT145" s="698"/>
      <c r="OXU145" s="488"/>
      <c r="OXV145" s="488"/>
      <c r="OXW145" s="488"/>
      <c r="OXX145" s="488"/>
      <c r="OXY145" s="488"/>
      <c r="OXZ145" s="697" t="s">
        <v>9880</v>
      </c>
      <c r="OYA145" s="698"/>
      <c r="OYB145" s="698"/>
      <c r="OYC145" s="488"/>
      <c r="OYD145" s="488"/>
      <c r="OYE145" s="488"/>
      <c r="OYF145" s="488"/>
      <c r="OYG145" s="488"/>
      <c r="OYH145" s="697" t="s">
        <v>9880</v>
      </c>
      <c r="OYI145" s="698"/>
      <c r="OYJ145" s="698"/>
      <c r="OYK145" s="488"/>
      <c r="OYL145" s="488"/>
      <c r="OYM145" s="488"/>
      <c r="OYN145" s="488"/>
      <c r="OYO145" s="488"/>
      <c r="OYP145" s="697" t="s">
        <v>9880</v>
      </c>
      <c r="OYQ145" s="698"/>
      <c r="OYR145" s="698"/>
      <c r="OYS145" s="488"/>
      <c r="OYT145" s="488"/>
      <c r="OYU145" s="488"/>
      <c r="OYV145" s="488"/>
      <c r="OYW145" s="488"/>
      <c r="OYX145" s="697" t="s">
        <v>9880</v>
      </c>
      <c r="OYY145" s="698"/>
      <c r="OYZ145" s="698"/>
      <c r="OZA145" s="488"/>
      <c r="OZB145" s="488"/>
      <c r="OZC145" s="488"/>
      <c r="OZD145" s="488"/>
      <c r="OZE145" s="488"/>
      <c r="OZF145" s="697" t="s">
        <v>9880</v>
      </c>
      <c r="OZG145" s="698"/>
      <c r="OZH145" s="698"/>
      <c r="OZI145" s="488"/>
      <c r="OZJ145" s="488"/>
      <c r="OZK145" s="488"/>
      <c r="OZL145" s="488"/>
      <c r="OZM145" s="488"/>
      <c r="OZN145" s="697" t="s">
        <v>9880</v>
      </c>
      <c r="OZO145" s="698"/>
      <c r="OZP145" s="698"/>
      <c r="OZQ145" s="488"/>
      <c r="OZR145" s="488"/>
      <c r="OZS145" s="488"/>
      <c r="OZT145" s="488"/>
      <c r="OZU145" s="488"/>
      <c r="OZV145" s="697" t="s">
        <v>9880</v>
      </c>
      <c r="OZW145" s="698"/>
      <c r="OZX145" s="698"/>
      <c r="OZY145" s="488"/>
      <c r="OZZ145" s="488"/>
      <c r="PAA145" s="488"/>
      <c r="PAB145" s="488"/>
      <c r="PAC145" s="488"/>
      <c r="PAD145" s="697" t="s">
        <v>9880</v>
      </c>
      <c r="PAE145" s="698"/>
      <c r="PAF145" s="698"/>
      <c r="PAG145" s="488"/>
      <c r="PAH145" s="488"/>
      <c r="PAI145" s="488"/>
      <c r="PAJ145" s="488"/>
      <c r="PAK145" s="488"/>
      <c r="PAL145" s="697" t="s">
        <v>9880</v>
      </c>
      <c r="PAM145" s="698"/>
      <c r="PAN145" s="698"/>
      <c r="PAO145" s="488"/>
      <c r="PAP145" s="488"/>
      <c r="PAQ145" s="488"/>
      <c r="PAR145" s="488"/>
      <c r="PAS145" s="488"/>
      <c r="PAT145" s="697" t="s">
        <v>9880</v>
      </c>
      <c r="PAU145" s="698"/>
      <c r="PAV145" s="698"/>
      <c r="PAW145" s="488"/>
      <c r="PAX145" s="488"/>
      <c r="PAY145" s="488"/>
      <c r="PAZ145" s="488"/>
      <c r="PBA145" s="488"/>
      <c r="PBB145" s="697" t="s">
        <v>9880</v>
      </c>
      <c r="PBC145" s="698"/>
      <c r="PBD145" s="698"/>
      <c r="PBE145" s="488"/>
      <c r="PBF145" s="488"/>
      <c r="PBG145" s="488"/>
      <c r="PBH145" s="488"/>
      <c r="PBI145" s="488"/>
      <c r="PBJ145" s="697" t="s">
        <v>9880</v>
      </c>
      <c r="PBK145" s="698"/>
      <c r="PBL145" s="698"/>
      <c r="PBM145" s="488"/>
      <c r="PBN145" s="488"/>
      <c r="PBO145" s="488"/>
      <c r="PBP145" s="488"/>
      <c r="PBQ145" s="488"/>
      <c r="PBR145" s="697" t="s">
        <v>9880</v>
      </c>
      <c r="PBS145" s="698"/>
      <c r="PBT145" s="698"/>
      <c r="PBU145" s="488"/>
      <c r="PBV145" s="488"/>
      <c r="PBW145" s="488"/>
      <c r="PBX145" s="488"/>
      <c r="PBY145" s="488"/>
      <c r="PBZ145" s="697" t="s">
        <v>9880</v>
      </c>
      <c r="PCA145" s="698"/>
      <c r="PCB145" s="698"/>
      <c r="PCC145" s="488"/>
      <c r="PCD145" s="488"/>
      <c r="PCE145" s="488"/>
      <c r="PCF145" s="488"/>
      <c r="PCG145" s="488"/>
      <c r="PCH145" s="697" t="s">
        <v>9880</v>
      </c>
      <c r="PCI145" s="698"/>
      <c r="PCJ145" s="698"/>
      <c r="PCK145" s="488"/>
      <c r="PCL145" s="488"/>
      <c r="PCM145" s="488"/>
      <c r="PCN145" s="488"/>
      <c r="PCO145" s="488"/>
      <c r="PCP145" s="697" t="s">
        <v>9880</v>
      </c>
      <c r="PCQ145" s="698"/>
      <c r="PCR145" s="698"/>
      <c r="PCS145" s="488"/>
      <c r="PCT145" s="488"/>
      <c r="PCU145" s="488"/>
      <c r="PCV145" s="488"/>
      <c r="PCW145" s="488"/>
      <c r="PCX145" s="697" t="s">
        <v>9880</v>
      </c>
      <c r="PCY145" s="698"/>
      <c r="PCZ145" s="698"/>
      <c r="PDA145" s="488"/>
      <c r="PDB145" s="488"/>
      <c r="PDC145" s="488"/>
      <c r="PDD145" s="488"/>
      <c r="PDE145" s="488"/>
      <c r="PDF145" s="697" t="s">
        <v>9880</v>
      </c>
      <c r="PDG145" s="698"/>
      <c r="PDH145" s="698"/>
      <c r="PDI145" s="488"/>
      <c r="PDJ145" s="488"/>
      <c r="PDK145" s="488"/>
      <c r="PDL145" s="488"/>
      <c r="PDM145" s="488"/>
      <c r="PDN145" s="697" t="s">
        <v>9880</v>
      </c>
      <c r="PDO145" s="698"/>
      <c r="PDP145" s="698"/>
      <c r="PDQ145" s="488"/>
      <c r="PDR145" s="488"/>
      <c r="PDS145" s="488"/>
      <c r="PDT145" s="488"/>
      <c r="PDU145" s="488"/>
      <c r="PDV145" s="697" t="s">
        <v>9880</v>
      </c>
      <c r="PDW145" s="698"/>
      <c r="PDX145" s="698"/>
      <c r="PDY145" s="488"/>
      <c r="PDZ145" s="488"/>
      <c r="PEA145" s="488"/>
      <c r="PEB145" s="488"/>
      <c r="PEC145" s="488"/>
      <c r="PED145" s="697" t="s">
        <v>9880</v>
      </c>
      <c r="PEE145" s="698"/>
      <c r="PEF145" s="698"/>
      <c r="PEG145" s="488"/>
      <c r="PEH145" s="488"/>
      <c r="PEI145" s="488"/>
      <c r="PEJ145" s="488"/>
      <c r="PEK145" s="488"/>
      <c r="PEL145" s="697" t="s">
        <v>9880</v>
      </c>
      <c r="PEM145" s="698"/>
      <c r="PEN145" s="698"/>
      <c r="PEO145" s="488"/>
      <c r="PEP145" s="488"/>
      <c r="PEQ145" s="488"/>
      <c r="PER145" s="488"/>
      <c r="PES145" s="488"/>
      <c r="PET145" s="697" t="s">
        <v>9880</v>
      </c>
      <c r="PEU145" s="698"/>
      <c r="PEV145" s="698"/>
      <c r="PEW145" s="488"/>
      <c r="PEX145" s="488"/>
      <c r="PEY145" s="488"/>
      <c r="PEZ145" s="488"/>
      <c r="PFA145" s="488"/>
      <c r="PFB145" s="697" t="s">
        <v>9880</v>
      </c>
      <c r="PFC145" s="698"/>
      <c r="PFD145" s="698"/>
      <c r="PFE145" s="488"/>
      <c r="PFF145" s="488"/>
      <c r="PFG145" s="488"/>
      <c r="PFH145" s="488"/>
      <c r="PFI145" s="488"/>
      <c r="PFJ145" s="697" t="s">
        <v>9880</v>
      </c>
      <c r="PFK145" s="698"/>
      <c r="PFL145" s="698"/>
      <c r="PFM145" s="488"/>
      <c r="PFN145" s="488"/>
      <c r="PFO145" s="488"/>
      <c r="PFP145" s="488"/>
      <c r="PFQ145" s="488"/>
      <c r="PFR145" s="697" t="s">
        <v>9880</v>
      </c>
      <c r="PFS145" s="698"/>
      <c r="PFT145" s="698"/>
      <c r="PFU145" s="488"/>
      <c r="PFV145" s="488"/>
      <c r="PFW145" s="488"/>
      <c r="PFX145" s="488"/>
      <c r="PFY145" s="488"/>
      <c r="PFZ145" s="697" t="s">
        <v>9880</v>
      </c>
      <c r="PGA145" s="698"/>
      <c r="PGB145" s="698"/>
      <c r="PGC145" s="488"/>
      <c r="PGD145" s="488"/>
      <c r="PGE145" s="488"/>
      <c r="PGF145" s="488"/>
      <c r="PGG145" s="488"/>
      <c r="PGH145" s="697" t="s">
        <v>9880</v>
      </c>
      <c r="PGI145" s="698"/>
      <c r="PGJ145" s="698"/>
      <c r="PGK145" s="488"/>
      <c r="PGL145" s="488"/>
      <c r="PGM145" s="488"/>
      <c r="PGN145" s="488"/>
      <c r="PGO145" s="488"/>
      <c r="PGP145" s="697" t="s">
        <v>9880</v>
      </c>
      <c r="PGQ145" s="698"/>
      <c r="PGR145" s="698"/>
      <c r="PGS145" s="488"/>
      <c r="PGT145" s="488"/>
      <c r="PGU145" s="488"/>
      <c r="PGV145" s="488"/>
      <c r="PGW145" s="488"/>
      <c r="PGX145" s="697" t="s">
        <v>9880</v>
      </c>
      <c r="PGY145" s="698"/>
      <c r="PGZ145" s="698"/>
      <c r="PHA145" s="488"/>
      <c r="PHB145" s="488"/>
      <c r="PHC145" s="488"/>
      <c r="PHD145" s="488"/>
      <c r="PHE145" s="488"/>
      <c r="PHF145" s="697" t="s">
        <v>9880</v>
      </c>
      <c r="PHG145" s="698"/>
      <c r="PHH145" s="698"/>
      <c r="PHI145" s="488"/>
      <c r="PHJ145" s="488"/>
      <c r="PHK145" s="488"/>
      <c r="PHL145" s="488"/>
      <c r="PHM145" s="488"/>
      <c r="PHN145" s="697" t="s">
        <v>9880</v>
      </c>
      <c r="PHO145" s="698"/>
      <c r="PHP145" s="698"/>
      <c r="PHQ145" s="488"/>
      <c r="PHR145" s="488"/>
      <c r="PHS145" s="488"/>
      <c r="PHT145" s="488"/>
      <c r="PHU145" s="488"/>
      <c r="PHV145" s="697" t="s">
        <v>9880</v>
      </c>
      <c r="PHW145" s="698"/>
      <c r="PHX145" s="698"/>
      <c r="PHY145" s="488"/>
      <c r="PHZ145" s="488"/>
      <c r="PIA145" s="488"/>
      <c r="PIB145" s="488"/>
      <c r="PIC145" s="488"/>
      <c r="PID145" s="697" t="s">
        <v>9880</v>
      </c>
      <c r="PIE145" s="698"/>
      <c r="PIF145" s="698"/>
      <c r="PIG145" s="488"/>
      <c r="PIH145" s="488"/>
      <c r="PII145" s="488"/>
      <c r="PIJ145" s="488"/>
      <c r="PIK145" s="488"/>
      <c r="PIL145" s="697" t="s">
        <v>9880</v>
      </c>
      <c r="PIM145" s="698"/>
      <c r="PIN145" s="698"/>
      <c r="PIO145" s="488"/>
      <c r="PIP145" s="488"/>
      <c r="PIQ145" s="488"/>
      <c r="PIR145" s="488"/>
      <c r="PIS145" s="488"/>
      <c r="PIT145" s="697" t="s">
        <v>9880</v>
      </c>
      <c r="PIU145" s="698"/>
      <c r="PIV145" s="698"/>
      <c r="PIW145" s="488"/>
      <c r="PIX145" s="488"/>
      <c r="PIY145" s="488"/>
      <c r="PIZ145" s="488"/>
      <c r="PJA145" s="488"/>
      <c r="PJB145" s="697" t="s">
        <v>9880</v>
      </c>
      <c r="PJC145" s="698"/>
      <c r="PJD145" s="698"/>
      <c r="PJE145" s="488"/>
      <c r="PJF145" s="488"/>
      <c r="PJG145" s="488"/>
      <c r="PJH145" s="488"/>
      <c r="PJI145" s="488"/>
      <c r="PJJ145" s="697" t="s">
        <v>9880</v>
      </c>
      <c r="PJK145" s="698"/>
      <c r="PJL145" s="698"/>
      <c r="PJM145" s="488"/>
      <c r="PJN145" s="488"/>
      <c r="PJO145" s="488"/>
      <c r="PJP145" s="488"/>
      <c r="PJQ145" s="488"/>
      <c r="PJR145" s="697" t="s">
        <v>9880</v>
      </c>
      <c r="PJS145" s="698"/>
      <c r="PJT145" s="698"/>
      <c r="PJU145" s="488"/>
      <c r="PJV145" s="488"/>
      <c r="PJW145" s="488"/>
      <c r="PJX145" s="488"/>
      <c r="PJY145" s="488"/>
      <c r="PJZ145" s="697" t="s">
        <v>9880</v>
      </c>
      <c r="PKA145" s="698"/>
      <c r="PKB145" s="698"/>
      <c r="PKC145" s="488"/>
      <c r="PKD145" s="488"/>
      <c r="PKE145" s="488"/>
      <c r="PKF145" s="488"/>
      <c r="PKG145" s="488"/>
      <c r="PKH145" s="697" t="s">
        <v>9880</v>
      </c>
      <c r="PKI145" s="698"/>
      <c r="PKJ145" s="698"/>
      <c r="PKK145" s="488"/>
      <c r="PKL145" s="488"/>
      <c r="PKM145" s="488"/>
      <c r="PKN145" s="488"/>
      <c r="PKO145" s="488"/>
      <c r="PKP145" s="697" t="s">
        <v>9880</v>
      </c>
      <c r="PKQ145" s="698"/>
      <c r="PKR145" s="698"/>
      <c r="PKS145" s="488"/>
      <c r="PKT145" s="488"/>
      <c r="PKU145" s="488"/>
      <c r="PKV145" s="488"/>
      <c r="PKW145" s="488"/>
      <c r="PKX145" s="697" t="s">
        <v>9880</v>
      </c>
      <c r="PKY145" s="698"/>
      <c r="PKZ145" s="698"/>
      <c r="PLA145" s="488"/>
      <c r="PLB145" s="488"/>
      <c r="PLC145" s="488"/>
      <c r="PLD145" s="488"/>
      <c r="PLE145" s="488"/>
      <c r="PLF145" s="697" t="s">
        <v>9880</v>
      </c>
      <c r="PLG145" s="698"/>
      <c r="PLH145" s="698"/>
      <c r="PLI145" s="488"/>
      <c r="PLJ145" s="488"/>
      <c r="PLK145" s="488"/>
      <c r="PLL145" s="488"/>
      <c r="PLM145" s="488"/>
      <c r="PLN145" s="697" t="s">
        <v>9880</v>
      </c>
      <c r="PLO145" s="698"/>
      <c r="PLP145" s="698"/>
      <c r="PLQ145" s="488"/>
      <c r="PLR145" s="488"/>
      <c r="PLS145" s="488"/>
      <c r="PLT145" s="488"/>
      <c r="PLU145" s="488"/>
      <c r="PLV145" s="697" t="s">
        <v>9880</v>
      </c>
      <c r="PLW145" s="698"/>
      <c r="PLX145" s="698"/>
      <c r="PLY145" s="488"/>
      <c r="PLZ145" s="488"/>
      <c r="PMA145" s="488"/>
      <c r="PMB145" s="488"/>
      <c r="PMC145" s="488"/>
      <c r="PMD145" s="697" t="s">
        <v>9880</v>
      </c>
      <c r="PME145" s="698"/>
      <c r="PMF145" s="698"/>
      <c r="PMG145" s="488"/>
      <c r="PMH145" s="488"/>
      <c r="PMI145" s="488"/>
      <c r="PMJ145" s="488"/>
      <c r="PMK145" s="488"/>
      <c r="PML145" s="697" t="s">
        <v>9880</v>
      </c>
      <c r="PMM145" s="698"/>
      <c r="PMN145" s="698"/>
      <c r="PMO145" s="488"/>
      <c r="PMP145" s="488"/>
      <c r="PMQ145" s="488"/>
      <c r="PMR145" s="488"/>
      <c r="PMS145" s="488"/>
      <c r="PMT145" s="697" t="s">
        <v>9880</v>
      </c>
      <c r="PMU145" s="698"/>
      <c r="PMV145" s="698"/>
      <c r="PMW145" s="488"/>
      <c r="PMX145" s="488"/>
      <c r="PMY145" s="488"/>
      <c r="PMZ145" s="488"/>
      <c r="PNA145" s="488"/>
      <c r="PNB145" s="697" t="s">
        <v>9880</v>
      </c>
      <c r="PNC145" s="698"/>
      <c r="PND145" s="698"/>
      <c r="PNE145" s="488"/>
      <c r="PNF145" s="488"/>
      <c r="PNG145" s="488"/>
      <c r="PNH145" s="488"/>
      <c r="PNI145" s="488"/>
      <c r="PNJ145" s="697" t="s">
        <v>9880</v>
      </c>
      <c r="PNK145" s="698"/>
      <c r="PNL145" s="698"/>
      <c r="PNM145" s="488"/>
      <c r="PNN145" s="488"/>
      <c r="PNO145" s="488"/>
      <c r="PNP145" s="488"/>
      <c r="PNQ145" s="488"/>
      <c r="PNR145" s="697" t="s">
        <v>9880</v>
      </c>
      <c r="PNS145" s="698"/>
      <c r="PNT145" s="698"/>
      <c r="PNU145" s="488"/>
      <c r="PNV145" s="488"/>
      <c r="PNW145" s="488"/>
      <c r="PNX145" s="488"/>
      <c r="PNY145" s="488"/>
      <c r="PNZ145" s="697" t="s">
        <v>9880</v>
      </c>
      <c r="POA145" s="698"/>
      <c r="POB145" s="698"/>
      <c r="POC145" s="488"/>
      <c r="POD145" s="488"/>
      <c r="POE145" s="488"/>
      <c r="POF145" s="488"/>
      <c r="POG145" s="488"/>
      <c r="POH145" s="697" t="s">
        <v>9880</v>
      </c>
      <c r="POI145" s="698"/>
      <c r="POJ145" s="698"/>
      <c r="POK145" s="488"/>
      <c r="POL145" s="488"/>
      <c r="POM145" s="488"/>
      <c r="PON145" s="488"/>
      <c r="POO145" s="488"/>
      <c r="POP145" s="697" t="s">
        <v>9880</v>
      </c>
      <c r="POQ145" s="698"/>
      <c r="POR145" s="698"/>
      <c r="POS145" s="488"/>
      <c r="POT145" s="488"/>
      <c r="POU145" s="488"/>
      <c r="POV145" s="488"/>
      <c r="POW145" s="488"/>
      <c r="POX145" s="697" t="s">
        <v>9880</v>
      </c>
      <c r="POY145" s="698"/>
      <c r="POZ145" s="698"/>
      <c r="PPA145" s="488"/>
      <c r="PPB145" s="488"/>
      <c r="PPC145" s="488"/>
      <c r="PPD145" s="488"/>
      <c r="PPE145" s="488"/>
      <c r="PPF145" s="697" t="s">
        <v>9880</v>
      </c>
      <c r="PPG145" s="698"/>
      <c r="PPH145" s="698"/>
      <c r="PPI145" s="488"/>
      <c r="PPJ145" s="488"/>
      <c r="PPK145" s="488"/>
      <c r="PPL145" s="488"/>
      <c r="PPM145" s="488"/>
      <c r="PPN145" s="697" t="s">
        <v>9880</v>
      </c>
      <c r="PPO145" s="698"/>
      <c r="PPP145" s="698"/>
      <c r="PPQ145" s="488"/>
      <c r="PPR145" s="488"/>
      <c r="PPS145" s="488"/>
      <c r="PPT145" s="488"/>
      <c r="PPU145" s="488"/>
      <c r="PPV145" s="697" t="s">
        <v>9880</v>
      </c>
      <c r="PPW145" s="698"/>
      <c r="PPX145" s="698"/>
      <c r="PPY145" s="488"/>
      <c r="PPZ145" s="488"/>
      <c r="PQA145" s="488"/>
      <c r="PQB145" s="488"/>
      <c r="PQC145" s="488"/>
      <c r="PQD145" s="697" t="s">
        <v>9880</v>
      </c>
      <c r="PQE145" s="698"/>
      <c r="PQF145" s="698"/>
      <c r="PQG145" s="488"/>
      <c r="PQH145" s="488"/>
      <c r="PQI145" s="488"/>
      <c r="PQJ145" s="488"/>
      <c r="PQK145" s="488"/>
      <c r="PQL145" s="697" t="s">
        <v>9880</v>
      </c>
      <c r="PQM145" s="698"/>
      <c r="PQN145" s="698"/>
      <c r="PQO145" s="488"/>
      <c r="PQP145" s="488"/>
      <c r="PQQ145" s="488"/>
      <c r="PQR145" s="488"/>
      <c r="PQS145" s="488"/>
      <c r="PQT145" s="697" t="s">
        <v>9880</v>
      </c>
      <c r="PQU145" s="698"/>
      <c r="PQV145" s="698"/>
      <c r="PQW145" s="488"/>
      <c r="PQX145" s="488"/>
      <c r="PQY145" s="488"/>
      <c r="PQZ145" s="488"/>
      <c r="PRA145" s="488"/>
      <c r="PRB145" s="697" t="s">
        <v>9880</v>
      </c>
      <c r="PRC145" s="698"/>
      <c r="PRD145" s="698"/>
      <c r="PRE145" s="488"/>
      <c r="PRF145" s="488"/>
      <c r="PRG145" s="488"/>
      <c r="PRH145" s="488"/>
      <c r="PRI145" s="488"/>
      <c r="PRJ145" s="697" t="s">
        <v>9880</v>
      </c>
      <c r="PRK145" s="698"/>
      <c r="PRL145" s="698"/>
      <c r="PRM145" s="488"/>
      <c r="PRN145" s="488"/>
      <c r="PRO145" s="488"/>
      <c r="PRP145" s="488"/>
      <c r="PRQ145" s="488"/>
      <c r="PRR145" s="697" t="s">
        <v>9880</v>
      </c>
      <c r="PRS145" s="698"/>
      <c r="PRT145" s="698"/>
      <c r="PRU145" s="488"/>
      <c r="PRV145" s="488"/>
      <c r="PRW145" s="488"/>
      <c r="PRX145" s="488"/>
      <c r="PRY145" s="488"/>
      <c r="PRZ145" s="697" t="s">
        <v>9880</v>
      </c>
      <c r="PSA145" s="698"/>
      <c r="PSB145" s="698"/>
      <c r="PSC145" s="488"/>
      <c r="PSD145" s="488"/>
      <c r="PSE145" s="488"/>
      <c r="PSF145" s="488"/>
      <c r="PSG145" s="488"/>
      <c r="PSH145" s="697" t="s">
        <v>9880</v>
      </c>
      <c r="PSI145" s="698"/>
      <c r="PSJ145" s="698"/>
      <c r="PSK145" s="488"/>
      <c r="PSL145" s="488"/>
      <c r="PSM145" s="488"/>
      <c r="PSN145" s="488"/>
      <c r="PSO145" s="488"/>
      <c r="PSP145" s="697" t="s">
        <v>9880</v>
      </c>
      <c r="PSQ145" s="698"/>
      <c r="PSR145" s="698"/>
      <c r="PSS145" s="488"/>
      <c r="PST145" s="488"/>
      <c r="PSU145" s="488"/>
      <c r="PSV145" s="488"/>
      <c r="PSW145" s="488"/>
      <c r="PSX145" s="697" t="s">
        <v>9880</v>
      </c>
      <c r="PSY145" s="698"/>
      <c r="PSZ145" s="698"/>
      <c r="PTA145" s="488"/>
      <c r="PTB145" s="488"/>
      <c r="PTC145" s="488"/>
      <c r="PTD145" s="488"/>
      <c r="PTE145" s="488"/>
      <c r="PTF145" s="697" t="s">
        <v>9880</v>
      </c>
      <c r="PTG145" s="698"/>
      <c r="PTH145" s="698"/>
      <c r="PTI145" s="488"/>
      <c r="PTJ145" s="488"/>
      <c r="PTK145" s="488"/>
      <c r="PTL145" s="488"/>
      <c r="PTM145" s="488"/>
      <c r="PTN145" s="697" t="s">
        <v>9880</v>
      </c>
      <c r="PTO145" s="698"/>
      <c r="PTP145" s="698"/>
      <c r="PTQ145" s="488"/>
      <c r="PTR145" s="488"/>
      <c r="PTS145" s="488"/>
      <c r="PTT145" s="488"/>
      <c r="PTU145" s="488"/>
      <c r="PTV145" s="697" t="s">
        <v>9880</v>
      </c>
      <c r="PTW145" s="698"/>
      <c r="PTX145" s="698"/>
      <c r="PTY145" s="488"/>
      <c r="PTZ145" s="488"/>
      <c r="PUA145" s="488"/>
      <c r="PUB145" s="488"/>
      <c r="PUC145" s="488"/>
      <c r="PUD145" s="697" t="s">
        <v>9880</v>
      </c>
      <c r="PUE145" s="698"/>
      <c r="PUF145" s="698"/>
      <c r="PUG145" s="488"/>
      <c r="PUH145" s="488"/>
      <c r="PUI145" s="488"/>
      <c r="PUJ145" s="488"/>
      <c r="PUK145" s="488"/>
      <c r="PUL145" s="697" t="s">
        <v>9880</v>
      </c>
      <c r="PUM145" s="698"/>
      <c r="PUN145" s="698"/>
      <c r="PUO145" s="488"/>
      <c r="PUP145" s="488"/>
      <c r="PUQ145" s="488"/>
      <c r="PUR145" s="488"/>
      <c r="PUS145" s="488"/>
      <c r="PUT145" s="697" t="s">
        <v>9880</v>
      </c>
      <c r="PUU145" s="698"/>
      <c r="PUV145" s="698"/>
      <c r="PUW145" s="488"/>
      <c r="PUX145" s="488"/>
      <c r="PUY145" s="488"/>
      <c r="PUZ145" s="488"/>
      <c r="PVA145" s="488"/>
      <c r="PVB145" s="697" t="s">
        <v>9880</v>
      </c>
      <c r="PVC145" s="698"/>
      <c r="PVD145" s="698"/>
      <c r="PVE145" s="488"/>
      <c r="PVF145" s="488"/>
      <c r="PVG145" s="488"/>
      <c r="PVH145" s="488"/>
      <c r="PVI145" s="488"/>
      <c r="PVJ145" s="697" t="s">
        <v>9880</v>
      </c>
      <c r="PVK145" s="698"/>
      <c r="PVL145" s="698"/>
      <c r="PVM145" s="488"/>
      <c r="PVN145" s="488"/>
      <c r="PVO145" s="488"/>
      <c r="PVP145" s="488"/>
      <c r="PVQ145" s="488"/>
      <c r="PVR145" s="697" t="s">
        <v>9880</v>
      </c>
      <c r="PVS145" s="698"/>
      <c r="PVT145" s="698"/>
      <c r="PVU145" s="488"/>
      <c r="PVV145" s="488"/>
      <c r="PVW145" s="488"/>
      <c r="PVX145" s="488"/>
      <c r="PVY145" s="488"/>
      <c r="PVZ145" s="697" t="s">
        <v>9880</v>
      </c>
      <c r="PWA145" s="698"/>
      <c r="PWB145" s="698"/>
      <c r="PWC145" s="488"/>
      <c r="PWD145" s="488"/>
      <c r="PWE145" s="488"/>
      <c r="PWF145" s="488"/>
      <c r="PWG145" s="488"/>
      <c r="PWH145" s="697" t="s">
        <v>9880</v>
      </c>
      <c r="PWI145" s="698"/>
      <c r="PWJ145" s="698"/>
      <c r="PWK145" s="488"/>
      <c r="PWL145" s="488"/>
      <c r="PWM145" s="488"/>
      <c r="PWN145" s="488"/>
      <c r="PWO145" s="488"/>
      <c r="PWP145" s="697" t="s">
        <v>9880</v>
      </c>
      <c r="PWQ145" s="698"/>
      <c r="PWR145" s="698"/>
      <c r="PWS145" s="488"/>
      <c r="PWT145" s="488"/>
      <c r="PWU145" s="488"/>
      <c r="PWV145" s="488"/>
      <c r="PWW145" s="488"/>
      <c r="PWX145" s="697" t="s">
        <v>9880</v>
      </c>
      <c r="PWY145" s="698"/>
      <c r="PWZ145" s="698"/>
      <c r="PXA145" s="488"/>
      <c r="PXB145" s="488"/>
      <c r="PXC145" s="488"/>
      <c r="PXD145" s="488"/>
      <c r="PXE145" s="488"/>
      <c r="PXF145" s="697" t="s">
        <v>9880</v>
      </c>
      <c r="PXG145" s="698"/>
      <c r="PXH145" s="698"/>
      <c r="PXI145" s="488"/>
      <c r="PXJ145" s="488"/>
      <c r="PXK145" s="488"/>
      <c r="PXL145" s="488"/>
      <c r="PXM145" s="488"/>
      <c r="PXN145" s="697" t="s">
        <v>9880</v>
      </c>
      <c r="PXO145" s="698"/>
      <c r="PXP145" s="698"/>
      <c r="PXQ145" s="488"/>
      <c r="PXR145" s="488"/>
      <c r="PXS145" s="488"/>
      <c r="PXT145" s="488"/>
      <c r="PXU145" s="488"/>
      <c r="PXV145" s="697" t="s">
        <v>9880</v>
      </c>
      <c r="PXW145" s="698"/>
      <c r="PXX145" s="698"/>
      <c r="PXY145" s="488"/>
      <c r="PXZ145" s="488"/>
      <c r="PYA145" s="488"/>
      <c r="PYB145" s="488"/>
      <c r="PYC145" s="488"/>
      <c r="PYD145" s="697" t="s">
        <v>9880</v>
      </c>
      <c r="PYE145" s="698"/>
      <c r="PYF145" s="698"/>
      <c r="PYG145" s="488"/>
      <c r="PYH145" s="488"/>
      <c r="PYI145" s="488"/>
      <c r="PYJ145" s="488"/>
      <c r="PYK145" s="488"/>
      <c r="PYL145" s="697" t="s">
        <v>9880</v>
      </c>
      <c r="PYM145" s="698"/>
      <c r="PYN145" s="698"/>
      <c r="PYO145" s="488"/>
      <c r="PYP145" s="488"/>
      <c r="PYQ145" s="488"/>
      <c r="PYR145" s="488"/>
      <c r="PYS145" s="488"/>
      <c r="PYT145" s="697" t="s">
        <v>9880</v>
      </c>
      <c r="PYU145" s="698"/>
      <c r="PYV145" s="698"/>
      <c r="PYW145" s="488"/>
      <c r="PYX145" s="488"/>
      <c r="PYY145" s="488"/>
      <c r="PYZ145" s="488"/>
      <c r="PZA145" s="488"/>
      <c r="PZB145" s="697" t="s">
        <v>9880</v>
      </c>
      <c r="PZC145" s="698"/>
      <c r="PZD145" s="698"/>
      <c r="PZE145" s="488"/>
      <c r="PZF145" s="488"/>
      <c r="PZG145" s="488"/>
      <c r="PZH145" s="488"/>
      <c r="PZI145" s="488"/>
      <c r="PZJ145" s="697" t="s">
        <v>9880</v>
      </c>
      <c r="PZK145" s="698"/>
      <c r="PZL145" s="698"/>
      <c r="PZM145" s="488"/>
      <c r="PZN145" s="488"/>
      <c r="PZO145" s="488"/>
      <c r="PZP145" s="488"/>
      <c r="PZQ145" s="488"/>
      <c r="PZR145" s="697" t="s">
        <v>9880</v>
      </c>
      <c r="PZS145" s="698"/>
      <c r="PZT145" s="698"/>
      <c r="PZU145" s="488"/>
      <c r="PZV145" s="488"/>
      <c r="PZW145" s="488"/>
      <c r="PZX145" s="488"/>
      <c r="PZY145" s="488"/>
      <c r="PZZ145" s="697" t="s">
        <v>9880</v>
      </c>
      <c r="QAA145" s="698"/>
      <c r="QAB145" s="698"/>
      <c r="QAC145" s="488"/>
      <c r="QAD145" s="488"/>
      <c r="QAE145" s="488"/>
      <c r="QAF145" s="488"/>
      <c r="QAG145" s="488"/>
      <c r="QAH145" s="697" t="s">
        <v>9880</v>
      </c>
      <c r="QAI145" s="698"/>
      <c r="QAJ145" s="698"/>
      <c r="QAK145" s="488"/>
      <c r="QAL145" s="488"/>
      <c r="QAM145" s="488"/>
      <c r="QAN145" s="488"/>
      <c r="QAO145" s="488"/>
      <c r="QAP145" s="697" t="s">
        <v>9880</v>
      </c>
      <c r="QAQ145" s="698"/>
      <c r="QAR145" s="698"/>
      <c r="QAS145" s="488"/>
      <c r="QAT145" s="488"/>
      <c r="QAU145" s="488"/>
      <c r="QAV145" s="488"/>
      <c r="QAW145" s="488"/>
      <c r="QAX145" s="697" t="s">
        <v>9880</v>
      </c>
      <c r="QAY145" s="698"/>
      <c r="QAZ145" s="698"/>
      <c r="QBA145" s="488"/>
      <c r="QBB145" s="488"/>
      <c r="QBC145" s="488"/>
      <c r="QBD145" s="488"/>
      <c r="QBE145" s="488"/>
      <c r="QBF145" s="697" t="s">
        <v>9880</v>
      </c>
      <c r="QBG145" s="698"/>
      <c r="QBH145" s="698"/>
      <c r="QBI145" s="488"/>
      <c r="QBJ145" s="488"/>
      <c r="QBK145" s="488"/>
      <c r="QBL145" s="488"/>
      <c r="QBM145" s="488"/>
      <c r="QBN145" s="697" t="s">
        <v>9880</v>
      </c>
      <c r="QBO145" s="698"/>
      <c r="QBP145" s="698"/>
      <c r="QBQ145" s="488"/>
      <c r="QBR145" s="488"/>
      <c r="QBS145" s="488"/>
      <c r="QBT145" s="488"/>
      <c r="QBU145" s="488"/>
      <c r="QBV145" s="697" t="s">
        <v>9880</v>
      </c>
      <c r="QBW145" s="698"/>
      <c r="QBX145" s="698"/>
      <c r="QBY145" s="488"/>
      <c r="QBZ145" s="488"/>
      <c r="QCA145" s="488"/>
      <c r="QCB145" s="488"/>
      <c r="QCC145" s="488"/>
      <c r="QCD145" s="697" t="s">
        <v>9880</v>
      </c>
      <c r="QCE145" s="698"/>
      <c r="QCF145" s="698"/>
      <c r="QCG145" s="488"/>
      <c r="QCH145" s="488"/>
      <c r="QCI145" s="488"/>
      <c r="QCJ145" s="488"/>
      <c r="QCK145" s="488"/>
      <c r="QCL145" s="697" t="s">
        <v>9880</v>
      </c>
      <c r="QCM145" s="698"/>
      <c r="QCN145" s="698"/>
      <c r="QCO145" s="488"/>
      <c r="QCP145" s="488"/>
      <c r="QCQ145" s="488"/>
      <c r="QCR145" s="488"/>
      <c r="QCS145" s="488"/>
      <c r="QCT145" s="697" t="s">
        <v>9880</v>
      </c>
      <c r="QCU145" s="698"/>
      <c r="QCV145" s="698"/>
      <c r="QCW145" s="488"/>
      <c r="QCX145" s="488"/>
      <c r="QCY145" s="488"/>
      <c r="QCZ145" s="488"/>
      <c r="QDA145" s="488"/>
      <c r="QDB145" s="697" t="s">
        <v>9880</v>
      </c>
      <c r="QDC145" s="698"/>
      <c r="QDD145" s="698"/>
      <c r="QDE145" s="488"/>
      <c r="QDF145" s="488"/>
      <c r="QDG145" s="488"/>
      <c r="QDH145" s="488"/>
      <c r="QDI145" s="488"/>
      <c r="QDJ145" s="697" t="s">
        <v>9880</v>
      </c>
      <c r="QDK145" s="698"/>
      <c r="QDL145" s="698"/>
      <c r="QDM145" s="488"/>
      <c r="QDN145" s="488"/>
      <c r="QDO145" s="488"/>
      <c r="QDP145" s="488"/>
      <c r="QDQ145" s="488"/>
      <c r="QDR145" s="697" t="s">
        <v>9880</v>
      </c>
      <c r="QDS145" s="698"/>
      <c r="QDT145" s="698"/>
      <c r="QDU145" s="488"/>
      <c r="QDV145" s="488"/>
      <c r="QDW145" s="488"/>
      <c r="QDX145" s="488"/>
      <c r="QDY145" s="488"/>
      <c r="QDZ145" s="697" t="s">
        <v>9880</v>
      </c>
      <c r="QEA145" s="698"/>
      <c r="QEB145" s="698"/>
      <c r="QEC145" s="488"/>
      <c r="QED145" s="488"/>
      <c r="QEE145" s="488"/>
      <c r="QEF145" s="488"/>
      <c r="QEG145" s="488"/>
      <c r="QEH145" s="697" t="s">
        <v>9880</v>
      </c>
      <c r="QEI145" s="698"/>
      <c r="QEJ145" s="698"/>
      <c r="QEK145" s="488"/>
      <c r="QEL145" s="488"/>
      <c r="QEM145" s="488"/>
      <c r="QEN145" s="488"/>
      <c r="QEO145" s="488"/>
      <c r="QEP145" s="697" t="s">
        <v>9880</v>
      </c>
      <c r="QEQ145" s="698"/>
      <c r="QER145" s="698"/>
      <c r="QES145" s="488"/>
      <c r="QET145" s="488"/>
      <c r="QEU145" s="488"/>
      <c r="QEV145" s="488"/>
      <c r="QEW145" s="488"/>
      <c r="QEX145" s="697" t="s">
        <v>9880</v>
      </c>
      <c r="QEY145" s="698"/>
      <c r="QEZ145" s="698"/>
      <c r="QFA145" s="488"/>
      <c r="QFB145" s="488"/>
      <c r="QFC145" s="488"/>
      <c r="QFD145" s="488"/>
      <c r="QFE145" s="488"/>
      <c r="QFF145" s="697" t="s">
        <v>9880</v>
      </c>
      <c r="QFG145" s="698"/>
      <c r="QFH145" s="698"/>
      <c r="QFI145" s="488"/>
      <c r="QFJ145" s="488"/>
      <c r="QFK145" s="488"/>
      <c r="QFL145" s="488"/>
      <c r="QFM145" s="488"/>
      <c r="QFN145" s="697" t="s">
        <v>9880</v>
      </c>
      <c r="QFO145" s="698"/>
      <c r="QFP145" s="698"/>
      <c r="QFQ145" s="488"/>
      <c r="QFR145" s="488"/>
      <c r="QFS145" s="488"/>
      <c r="QFT145" s="488"/>
      <c r="QFU145" s="488"/>
      <c r="QFV145" s="697" t="s">
        <v>9880</v>
      </c>
      <c r="QFW145" s="698"/>
      <c r="QFX145" s="698"/>
      <c r="QFY145" s="488"/>
      <c r="QFZ145" s="488"/>
      <c r="QGA145" s="488"/>
      <c r="QGB145" s="488"/>
      <c r="QGC145" s="488"/>
      <c r="QGD145" s="697" t="s">
        <v>9880</v>
      </c>
      <c r="QGE145" s="698"/>
      <c r="QGF145" s="698"/>
      <c r="QGG145" s="488"/>
      <c r="QGH145" s="488"/>
      <c r="QGI145" s="488"/>
      <c r="QGJ145" s="488"/>
      <c r="QGK145" s="488"/>
      <c r="QGL145" s="697" t="s">
        <v>9880</v>
      </c>
      <c r="QGM145" s="698"/>
      <c r="QGN145" s="698"/>
      <c r="QGO145" s="488"/>
      <c r="QGP145" s="488"/>
      <c r="QGQ145" s="488"/>
      <c r="QGR145" s="488"/>
      <c r="QGS145" s="488"/>
      <c r="QGT145" s="697" t="s">
        <v>9880</v>
      </c>
      <c r="QGU145" s="698"/>
      <c r="QGV145" s="698"/>
      <c r="QGW145" s="488"/>
      <c r="QGX145" s="488"/>
      <c r="QGY145" s="488"/>
      <c r="QGZ145" s="488"/>
      <c r="QHA145" s="488"/>
      <c r="QHB145" s="697" t="s">
        <v>9880</v>
      </c>
      <c r="QHC145" s="698"/>
      <c r="QHD145" s="698"/>
      <c r="QHE145" s="488"/>
      <c r="QHF145" s="488"/>
      <c r="QHG145" s="488"/>
      <c r="QHH145" s="488"/>
      <c r="QHI145" s="488"/>
      <c r="QHJ145" s="697" t="s">
        <v>9880</v>
      </c>
      <c r="QHK145" s="698"/>
      <c r="QHL145" s="698"/>
      <c r="QHM145" s="488"/>
      <c r="QHN145" s="488"/>
      <c r="QHO145" s="488"/>
      <c r="QHP145" s="488"/>
      <c r="QHQ145" s="488"/>
      <c r="QHR145" s="697" t="s">
        <v>9880</v>
      </c>
      <c r="QHS145" s="698"/>
      <c r="QHT145" s="698"/>
      <c r="QHU145" s="488"/>
      <c r="QHV145" s="488"/>
      <c r="QHW145" s="488"/>
      <c r="QHX145" s="488"/>
      <c r="QHY145" s="488"/>
      <c r="QHZ145" s="697" t="s">
        <v>9880</v>
      </c>
      <c r="QIA145" s="698"/>
      <c r="QIB145" s="698"/>
      <c r="QIC145" s="488"/>
      <c r="QID145" s="488"/>
      <c r="QIE145" s="488"/>
      <c r="QIF145" s="488"/>
      <c r="QIG145" s="488"/>
      <c r="QIH145" s="697" t="s">
        <v>9880</v>
      </c>
      <c r="QII145" s="698"/>
      <c r="QIJ145" s="698"/>
      <c r="QIK145" s="488"/>
      <c r="QIL145" s="488"/>
      <c r="QIM145" s="488"/>
      <c r="QIN145" s="488"/>
      <c r="QIO145" s="488"/>
      <c r="QIP145" s="697" t="s">
        <v>9880</v>
      </c>
      <c r="QIQ145" s="698"/>
      <c r="QIR145" s="698"/>
      <c r="QIS145" s="488"/>
      <c r="QIT145" s="488"/>
      <c r="QIU145" s="488"/>
      <c r="QIV145" s="488"/>
      <c r="QIW145" s="488"/>
      <c r="QIX145" s="697" t="s">
        <v>9880</v>
      </c>
      <c r="QIY145" s="698"/>
      <c r="QIZ145" s="698"/>
      <c r="QJA145" s="488"/>
      <c r="QJB145" s="488"/>
      <c r="QJC145" s="488"/>
      <c r="QJD145" s="488"/>
      <c r="QJE145" s="488"/>
      <c r="QJF145" s="697" t="s">
        <v>9880</v>
      </c>
      <c r="QJG145" s="698"/>
      <c r="QJH145" s="698"/>
      <c r="QJI145" s="488"/>
      <c r="QJJ145" s="488"/>
      <c r="QJK145" s="488"/>
      <c r="QJL145" s="488"/>
      <c r="QJM145" s="488"/>
      <c r="QJN145" s="697" t="s">
        <v>9880</v>
      </c>
      <c r="QJO145" s="698"/>
      <c r="QJP145" s="698"/>
      <c r="QJQ145" s="488"/>
      <c r="QJR145" s="488"/>
      <c r="QJS145" s="488"/>
      <c r="QJT145" s="488"/>
      <c r="QJU145" s="488"/>
      <c r="QJV145" s="697" t="s">
        <v>9880</v>
      </c>
      <c r="QJW145" s="698"/>
      <c r="QJX145" s="698"/>
      <c r="QJY145" s="488"/>
      <c r="QJZ145" s="488"/>
      <c r="QKA145" s="488"/>
      <c r="QKB145" s="488"/>
      <c r="QKC145" s="488"/>
      <c r="QKD145" s="697" t="s">
        <v>9880</v>
      </c>
      <c r="QKE145" s="698"/>
      <c r="QKF145" s="698"/>
      <c r="QKG145" s="488"/>
      <c r="QKH145" s="488"/>
      <c r="QKI145" s="488"/>
      <c r="QKJ145" s="488"/>
      <c r="QKK145" s="488"/>
      <c r="QKL145" s="697" t="s">
        <v>9880</v>
      </c>
      <c r="QKM145" s="698"/>
      <c r="QKN145" s="698"/>
      <c r="QKO145" s="488"/>
      <c r="QKP145" s="488"/>
      <c r="QKQ145" s="488"/>
      <c r="QKR145" s="488"/>
      <c r="QKS145" s="488"/>
      <c r="QKT145" s="697" t="s">
        <v>9880</v>
      </c>
      <c r="QKU145" s="698"/>
      <c r="QKV145" s="698"/>
      <c r="QKW145" s="488"/>
      <c r="QKX145" s="488"/>
      <c r="QKY145" s="488"/>
      <c r="QKZ145" s="488"/>
      <c r="QLA145" s="488"/>
      <c r="QLB145" s="697" t="s">
        <v>9880</v>
      </c>
      <c r="QLC145" s="698"/>
      <c r="QLD145" s="698"/>
      <c r="QLE145" s="488"/>
      <c r="QLF145" s="488"/>
      <c r="QLG145" s="488"/>
      <c r="QLH145" s="488"/>
      <c r="QLI145" s="488"/>
      <c r="QLJ145" s="697" t="s">
        <v>9880</v>
      </c>
      <c r="QLK145" s="698"/>
      <c r="QLL145" s="698"/>
      <c r="QLM145" s="488"/>
      <c r="QLN145" s="488"/>
      <c r="QLO145" s="488"/>
      <c r="QLP145" s="488"/>
      <c r="QLQ145" s="488"/>
      <c r="QLR145" s="697" t="s">
        <v>9880</v>
      </c>
      <c r="QLS145" s="698"/>
      <c r="QLT145" s="698"/>
      <c r="QLU145" s="488"/>
      <c r="QLV145" s="488"/>
      <c r="QLW145" s="488"/>
      <c r="QLX145" s="488"/>
      <c r="QLY145" s="488"/>
      <c r="QLZ145" s="697" t="s">
        <v>9880</v>
      </c>
      <c r="QMA145" s="698"/>
      <c r="QMB145" s="698"/>
      <c r="QMC145" s="488"/>
      <c r="QMD145" s="488"/>
      <c r="QME145" s="488"/>
      <c r="QMF145" s="488"/>
      <c r="QMG145" s="488"/>
      <c r="QMH145" s="697" t="s">
        <v>9880</v>
      </c>
      <c r="QMI145" s="698"/>
      <c r="QMJ145" s="698"/>
      <c r="QMK145" s="488"/>
      <c r="QML145" s="488"/>
      <c r="QMM145" s="488"/>
      <c r="QMN145" s="488"/>
      <c r="QMO145" s="488"/>
      <c r="QMP145" s="697" t="s">
        <v>9880</v>
      </c>
      <c r="QMQ145" s="698"/>
      <c r="QMR145" s="698"/>
      <c r="QMS145" s="488"/>
      <c r="QMT145" s="488"/>
      <c r="QMU145" s="488"/>
      <c r="QMV145" s="488"/>
      <c r="QMW145" s="488"/>
      <c r="QMX145" s="697" t="s">
        <v>9880</v>
      </c>
      <c r="QMY145" s="698"/>
      <c r="QMZ145" s="698"/>
      <c r="QNA145" s="488"/>
      <c r="QNB145" s="488"/>
      <c r="QNC145" s="488"/>
      <c r="QND145" s="488"/>
      <c r="QNE145" s="488"/>
      <c r="QNF145" s="697" t="s">
        <v>9880</v>
      </c>
      <c r="QNG145" s="698"/>
      <c r="QNH145" s="698"/>
      <c r="QNI145" s="488"/>
      <c r="QNJ145" s="488"/>
      <c r="QNK145" s="488"/>
      <c r="QNL145" s="488"/>
      <c r="QNM145" s="488"/>
      <c r="QNN145" s="697" t="s">
        <v>9880</v>
      </c>
      <c r="QNO145" s="698"/>
      <c r="QNP145" s="698"/>
      <c r="QNQ145" s="488"/>
      <c r="QNR145" s="488"/>
      <c r="QNS145" s="488"/>
      <c r="QNT145" s="488"/>
      <c r="QNU145" s="488"/>
      <c r="QNV145" s="697" t="s">
        <v>9880</v>
      </c>
      <c r="QNW145" s="698"/>
      <c r="QNX145" s="698"/>
      <c r="QNY145" s="488"/>
      <c r="QNZ145" s="488"/>
      <c r="QOA145" s="488"/>
      <c r="QOB145" s="488"/>
      <c r="QOC145" s="488"/>
      <c r="QOD145" s="697" t="s">
        <v>9880</v>
      </c>
      <c r="QOE145" s="698"/>
      <c r="QOF145" s="698"/>
      <c r="QOG145" s="488"/>
      <c r="QOH145" s="488"/>
      <c r="QOI145" s="488"/>
      <c r="QOJ145" s="488"/>
      <c r="QOK145" s="488"/>
      <c r="QOL145" s="697" t="s">
        <v>9880</v>
      </c>
      <c r="QOM145" s="698"/>
      <c r="QON145" s="698"/>
      <c r="QOO145" s="488"/>
      <c r="QOP145" s="488"/>
      <c r="QOQ145" s="488"/>
      <c r="QOR145" s="488"/>
      <c r="QOS145" s="488"/>
      <c r="QOT145" s="697" t="s">
        <v>9880</v>
      </c>
      <c r="QOU145" s="698"/>
      <c r="QOV145" s="698"/>
      <c r="QOW145" s="488"/>
      <c r="QOX145" s="488"/>
      <c r="QOY145" s="488"/>
      <c r="QOZ145" s="488"/>
      <c r="QPA145" s="488"/>
      <c r="QPB145" s="697" t="s">
        <v>9880</v>
      </c>
      <c r="QPC145" s="698"/>
      <c r="QPD145" s="698"/>
      <c r="QPE145" s="488"/>
      <c r="QPF145" s="488"/>
      <c r="QPG145" s="488"/>
      <c r="QPH145" s="488"/>
      <c r="QPI145" s="488"/>
      <c r="QPJ145" s="697" t="s">
        <v>9880</v>
      </c>
      <c r="QPK145" s="698"/>
      <c r="QPL145" s="698"/>
      <c r="QPM145" s="488"/>
      <c r="QPN145" s="488"/>
      <c r="QPO145" s="488"/>
      <c r="QPP145" s="488"/>
      <c r="QPQ145" s="488"/>
      <c r="QPR145" s="697" t="s">
        <v>9880</v>
      </c>
      <c r="QPS145" s="698"/>
      <c r="QPT145" s="698"/>
      <c r="QPU145" s="488"/>
      <c r="QPV145" s="488"/>
      <c r="QPW145" s="488"/>
      <c r="QPX145" s="488"/>
      <c r="QPY145" s="488"/>
      <c r="QPZ145" s="697" t="s">
        <v>9880</v>
      </c>
      <c r="QQA145" s="698"/>
      <c r="QQB145" s="698"/>
      <c r="QQC145" s="488"/>
      <c r="QQD145" s="488"/>
      <c r="QQE145" s="488"/>
      <c r="QQF145" s="488"/>
      <c r="QQG145" s="488"/>
      <c r="QQH145" s="697" t="s">
        <v>9880</v>
      </c>
      <c r="QQI145" s="698"/>
      <c r="QQJ145" s="698"/>
      <c r="QQK145" s="488"/>
      <c r="QQL145" s="488"/>
      <c r="QQM145" s="488"/>
      <c r="QQN145" s="488"/>
      <c r="QQO145" s="488"/>
      <c r="QQP145" s="697" t="s">
        <v>9880</v>
      </c>
      <c r="QQQ145" s="698"/>
      <c r="QQR145" s="698"/>
      <c r="QQS145" s="488"/>
      <c r="QQT145" s="488"/>
      <c r="QQU145" s="488"/>
      <c r="QQV145" s="488"/>
      <c r="QQW145" s="488"/>
      <c r="QQX145" s="697" t="s">
        <v>9880</v>
      </c>
      <c r="QQY145" s="698"/>
      <c r="QQZ145" s="698"/>
      <c r="QRA145" s="488"/>
      <c r="QRB145" s="488"/>
      <c r="QRC145" s="488"/>
      <c r="QRD145" s="488"/>
      <c r="QRE145" s="488"/>
      <c r="QRF145" s="697" t="s">
        <v>9880</v>
      </c>
      <c r="QRG145" s="698"/>
      <c r="QRH145" s="698"/>
      <c r="QRI145" s="488"/>
      <c r="QRJ145" s="488"/>
      <c r="QRK145" s="488"/>
      <c r="QRL145" s="488"/>
      <c r="QRM145" s="488"/>
      <c r="QRN145" s="697" t="s">
        <v>9880</v>
      </c>
      <c r="QRO145" s="698"/>
      <c r="QRP145" s="698"/>
      <c r="QRQ145" s="488"/>
      <c r="QRR145" s="488"/>
      <c r="QRS145" s="488"/>
      <c r="QRT145" s="488"/>
      <c r="QRU145" s="488"/>
      <c r="QRV145" s="697" t="s">
        <v>9880</v>
      </c>
      <c r="QRW145" s="698"/>
      <c r="QRX145" s="698"/>
      <c r="QRY145" s="488"/>
      <c r="QRZ145" s="488"/>
      <c r="QSA145" s="488"/>
      <c r="QSB145" s="488"/>
      <c r="QSC145" s="488"/>
      <c r="QSD145" s="697" t="s">
        <v>9880</v>
      </c>
      <c r="QSE145" s="698"/>
      <c r="QSF145" s="698"/>
      <c r="QSG145" s="488"/>
      <c r="QSH145" s="488"/>
      <c r="QSI145" s="488"/>
      <c r="QSJ145" s="488"/>
      <c r="QSK145" s="488"/>
      <c r="QSL145" s="697" t="s">
        <v>9880</v>
      </c>
      <c r="QSM145" s="698"/>
      <c r="QSN145" s="698"/>
      <c r="QSO145" s="488"/>
      <c r="QSP145" s="488"/>
      <c r="QSQ145" s="488"/>
      <c r="QSR145" s="488"/>
      <c r="QSS145" s="488"/>
      <c r="QST145" s="697" t="s">
        <v>9880</v>
      </c>
      <c r="QSU145" s="698"/>
      <c r="QSV145" s="698"/>
      <c r="QSW145" s="488"/>
      <c r="QSX145" s="488"/>
      <c r="QSY145" s="488"/>
      <c r="QSZ145" s="488"/>
      <c r="QTA145" s="488"/>
      <c r="QTB145" s="697" t="s">
        <v>9880</v>
      </c>
      <c r="QTC145" s="698"/>
      <c r="QTD145" s="698"/>
      <c r="QTE145" s="488"/>
      <c r="QTF145" s="488"/>
      <c r="QTG145" s="488"/>
      <c r="QTH145" s="488"/>
      <c r="QTI145" s="488"/>
      <c r="QTJ145" s="697" t="s">
        <v>9880</v>
      </c>
      <c r="QTK145" s="698"/>
      <c r="QTL145" s="698"/>
      <c r="QTM145" s="488"/>
      <c r="QTN145" s="488"/>
      <c r="QTO145" s="488"/>
      <c r="QTP145" s="488"/>
      <c r="QTQ145" s="488"/>
      <c r="QTR145" s="697" t="s">
        <v>9880</v>
      </c>
      <c r="QTS145" s="698"/>
      <c r="QTT145" s="698"/>
      <c r="QTU145" s="488"/>
      <c r="QTV145" s="488"/>
      <c r="QTW145" s="488"/>
      <c r="QTX145" s="488"/>
      <c r="QTY145" s="488"/>
      <c r="QTZ145" s="697" t="s">
        <v>9880</v>
      </c>
      <c r="QUA145" s="698"/>
      <c r="QUB145" s="698"/>
      <c r="QUC145" s="488"/>
      <c r="QUD145" s="488"/>
      <c r="QUE145" s="488"/>
      <c r="QUF145" s="488"/>
      <c r="QUG145" s="488"/>
      <c r="QUH145" s="697" t="s">
        <v>9880</v>
      </c>
      <c r="QUI145" s="698"/>
      <c r="QUJ145" s="698"/>
      <c r="QUK145" s="488"/>
      <c r="QUL145" s="488"/>
      <c r="QUM145" s="488"/>
      <c r="QUN145" s="488"/>
      <c r="QUO145" s="488"/>
      <c r="QUP145" s="697" t="s">
        <v>9880</v>
      </c>
      <c r="QUQ145" s="698"/>
      <c r="QUR145" s="698"/>
      <c r="QUS145" s="488"/>
      <c r="QUT145" s="488"/>
      <c r="QUU145" s="488"/>
      <c r="QUV145" s="488"/>
      <c r="QUW145" s="488"/>
      <c r="QUX145" s="697" t="s">
        <v>9880</v>
      </c>
      <c r="QUY145" s="698"/>
      <c r="QUZ145" s="698"/>
      <c r="QVA145" s="488"/>
      <c r="QVB145" s="488"/>
      <c r="QVC145" s="488"/>
      <c r="QVD145" s="488"/>
      <c r="QVE145" s="488"/>
      <c r="QVF145" s="697" t="s">
        <v>9880</v>
      </c>
      <c r="QVG145" s="698"/>
      <c r="QVH145" s="698"/>
      <c r="QVI145" s="488"/>
      <c r="QVJ145" s="488"/>
      <c r="QVK145" s="488"/>
      <c r="QVL145" s="488"/>
      <c r="QVM145" s="488"/>
      <c r="QVN145" s="697" t="s">
        <v>9880</v>
      </c>
      <c r="QVO145" s="698"/>
      <c r="QVP145" s="698"/>
      <c r="QVQ145" s="488"/>
      <c r="QVR145" s="488"/>
      <c r="QVS145" s="488"/>
      <c r="QVT145" s="488"/>
      <c r="QVU145" s="488"/>
      <c r="QVV145" s="697" t="s">
        <v>9880</v>
      </c>
      <c r="QVW145" s="698"/>
      <c r="QVX145" s="698"/>
      <c r="QVY145" s="488"/>
      <c r="QVZ145" s="488"/>
      <c r="QWA145" s="488"/>
      <c r="QWB145" s="488"/>
      <c r="QWC145" s="488"/>
      <c r="QWD145" s="697" t="s">
        <v>9880</v>
      </c>
      <c r="QWE145" s="698"/>
      <c r="QWF145" s="698"/>
      <c r="QWG145" s="488"/>
      <c r="QWH145" s="488"/>
      <c r="QWI145" s="488"/>
      <c r="QWJ145" s="488"/>
      <c r="QWK145" s="488"/>
      <c r="QWL145" s="697" t="s">
        <v>9880</v>
      </c>
      <c r="QWM145" s="698"/>
      <c r="QWN145" s="698"/>
      <c r="QWO145" s="488"/>
      <c r="QWP145" s="488"/>
      <c r="QWQ145" s="488"/>
      <c r="QWR145" s="488"/>
      <c r="QWS145" s="488"/>
      <c r="QWT145" s="697" t="s">
        <v>9880</v>
      </c>
      <c r="QWU145" s="698"/>
      <c r="QWV145" s="698"/>
      <c r="QWW145" s="488"/>
      <c r="QWX145" s="488"/>
      <c r="QWY145" s="488"/>
      <c r="QWZ145" s="488"/>
      <c r="QXA145" s="488"/>
      <c r="QXB145" s="697" t="s">
        <v>9880</v>
      </c>
      <c r="QXC145" s="698"/>
      <c r="QXD145" s="698"/>
      <c r="QXE145" s="488"/>
      <c r="QXF145" s="488"/>
      <c r="QXG145" s="488"/>
      <c r="QXH145" s="488"/>
      <c r="QXI145" s="488"/>
      <c r="QXJ145" s="697" t="s">
        <v>9880</v>
      </c>
      <c r="QXK145" s="698"/>
      <c r="QXL145" s="698"/>
      <c r="QXM145" s="488"/>
      <c r="QXN145" s="488"/>
      <c r="QXO145" s="488"/>
      <c r="QXP145" s="488"/>
      <c r="QXQ145" s="488"/>
      <c r="QXR145" s="697" t="s">
        <v>9880</v>
      </c>
      <c r="QXS145" s="698"/>
      <c r="QXT145" s="698"/>
      <c r="QXU145" s="488"/>
      <c r="QXV145" s="488"/>
      <c r="QXW145" s="488"/>
      <c r="QXX145" s="488"/>
      <c r="QXY145" s="488"/>
      <c r="QXZ145" s="697" t="s">
        <v>9880</v>
      </c>
      <c r="QYA145" s="698"/>
      <c r="QYB145" s="698"/>
      <c r="QYC145" s="488"/>
      <c r="QYD145" s="488"/>
      <c r="QYE145" s="488"/>
      <c r="QYF145" s="488"/>
      <c r="QYG145" s="488"/>
      <c r="QYH145" s="697" t="s">
        <v>9880</v>
      </c>
      <c r="QYI145" s="698"/>
      <c r="QYJ145" s="698"/>
      <c r="QYK145" s="488"/>
      <c r="QYL145" s="488"/>
      <c r="QYM145" s="488"/>
      <c r="QYN145" s="488"/>
      <c r="QYO145" s="488"/>
      <c r="QYP145" s="697" t="s">
        <v>9880</v>
      </c>
      <c r="QYQ145" s="698"/>
      <c r="QYR145" s="698"/>
      <c r="QYS145" s="488"/>
      <c r="QYT145" s="488"/>
      <c r="QYU145" s="488"/>
      <c r="QYV145" s="488"/>
      <c r="QYW145" s="488"/>
      <c r="QYX145" s="697" t="s">
        <v>9880</v>
      </c>
      <c r="QYY145" s="698"/>
      <c r="QYZ145" s="698"/>
      <c r="QZA145" s="488"/>
      <c r="QZB145" s="488"/>
      <c r="QZC145" s="488"/>
      <c r="QZD145" s="488"/>
      <c r="QZE145" s="488"/>
      <c r="QZF145" s="697" t="s">
        <v>9880</v>
      </c>
      <c r="QZG145" s="698"/>
      <c r="QZH145" s="698"/>
      <c r="QZI145" s="488"/>
      <c r="QZJ145" s="488"/>
      <c r="QZK145" s="488"/>
      <c r="QZL145" s="488"/>
      <c r="QZM145" s="488"/>
      <c r="QZN145" s="697" t="s">
        <v>9880</v>
      </c>
      <c r="QZO145" s="698"/>
      <c r="QZP145" s="698"/>
      <c r="QZQ145" s="488"/>
      <c r="QZR145" s="488"/>
      <c r="QZS145" s="488"/>
      <c r="QZT145" s="488"/>
      <c r="QZU145" s="488"/>
      <c r="QZV145" s="697" t="s">
        <v>9880</v>
      </c>
      <c r="QZW145" s="698"/>
      <c r="QZX145" s="698"/>
      <c r="QZY145" s="488"/>
      <c r="QZZ145" s="488"/>
      <c r="RAA145" s="488"/>
      <c r="RAB145" s="488"/>
      <c r="RAC145" s="488"/>
      <c r="RAD145" s="697" t="s">
        <v>9880</v>
      </c>
      <c r="RAE145" s="698"/>
      <c r="RAF145" s="698"/>
      <c r="RAG145" s="488"/>
      <c r="RAH145" s="488"/>
      <c r="RAI145" s="488"/>
      <c r="RAJ145" s="488"/>
      <c r="RAK145" s="488"/>
      <c r="RAL145" s="697" t="s">
        <v>9880</v>
      </c>
      <c r="RAM145" s="698"/>
      <c r="RAN145" s="698"/>
      <c r="RAO145" s="488"/>
      <c r="RAP145" s="488"/>
      <c r="RAQ145" s="488"/>
      <c r="RAR145" s="488"/>
      <c r="RAS145" s="488"/>
      <c r="RAT145" s="697" t="s">
        <v>9880</v>
      </c>
      <c r="RAU145" s="698"/>
      <c r="RAV145" s="698"/>
      <c r="RAW145" s="488"/>
      <c r="RAX145" s="488"/>
      <c r="RAY145" s="488"/>
      <c r="RAZ145" s="488"/>
      <c r="RBA145" s="488"/>
      <c r="RBB145" s="697" t="s">
        <v>9880</v>
      </c>
      <c r="RBC145" s="698"/>
      <c r="RBD145" s="698"/>
      <c r="RBE145" s="488"/>
      <c r="RBF145" s="488"/>
      <c r="RBG145" s="488"/>
      <c r="RBH145" s="488"/>
      <c r="RBI145" s="488"/>
      <c r="RBJ145" s="697" t="s">
        <v>9880</v>
      </c>
      <c r="RBK145" s="698"/>
      <c r="RBL145" s="698"/>
      <c r="RBM145" s="488"/>
      <c r="RBN145" s="488"/>
      <c r="RBO145" s="488"/>
      <c r="RBP145" s="488"/>
      <c r="RBQ145" s="488"/>
      <c r="RBR145" s="697" t="s">
        <v>9880</v>
      </c>
      <c r="RBS145" s="698"/>
      <c r="RBT145" s="698"/>
      <c r="RBU145" s="488"/>
      <c r="RBV145" s="488"/>
      <c r="RBW145" s="488"/>
      <c r="RBX145" s="488"/>
      <c r="RBY145" s="488"/>
      <c r="RBZ145" s="697" t="s">
        <v>9880</v>
      </c>
      <c r="RCA145" s="698"/>
      <c r="RCB145" s="698"/>
      <c r="RCC145" s="488"/>
      <c r="RCD145" s="488"/>
      <c r="RCE145" s="488"/>
      <c r="RCF145" s="488"/>
      <c r="RCG145" s="488"/>
      <c r="RCH145" s="697" t="s">
        <v>9880</v>
      </c>
      <c r="RCI145" s="698"/>
      <c r="RCJ145" s="698"/>
      <c r="RCK145" s="488"/>
      <c r="RCL145" s="488"/>
      <c r="RCM145" s="488"/>
      <c r="RCN145" s="488"/>
      <c r="RCO145" s="488"/>
      <c r="RCP145" s="697" t="s">
        <v>9880</v>
      </c>
      <c r="RCQ145" s="698"/>
      <c r="RCR145" s="698"/>
      <c r="RCS145" s="488"/>
      <c r="RCT145" s="488"/>
      <c r="RCU145" s="488"/>
      <c r="RCV145" s="488"/>
      <c r="RCW145" s="488"/>
      <c r="RCX145" s="697" t="s">
        <v>9880</v>
      </c>
      <c r="RCY145" s="698"/>
      <c r="RCZ145" s="698"/>
      <c r="RDA145" s="488"/>
      <c r="RDB145" s="488"/>
      <c r="RDC145" s="488"/>
      <c r="RDD145" s="488"/>
      <c r="RDE145" s="488"/>
      <c r="RDF145" s="697" t="s">
        <v>9880</v>
      </c>
      <c r="RDG145" s="698"/>
      <c r="RDH145" s="698"/>
      <c r="RDI145" s="488"/>
      <c r="RDJ145" s="488"/>
      <c r="RDK145" s="488"/>
      <c r="RDL145" s="488"/>
      <c r="RDM145" s="488"/>
      <c r="RDN145" s="697" t="s">
        <v>9880</v>
      </c>
      <c r="RDO145" s="698"/>
      <c r="RDP145" s="698"/>
      <c r="RDQ145" s="488"/>
      <c r="RDR145" s="488"/>
      <c r="RDS145" s="488"/>
      <c r="RDT145" s="488"/>
      <c r="RDU145" s="488"/>
      <c r="RDV145" s="697" t="s">
        <v>9880</v>
      </c>
      <c r="RDW145" s="698"/>
      <c r="RDX145" s="698"/>
      <c r="RDY145" s="488"/>
      <c r="RDZ145" s="488"/>
      <c r="REA145" s="488"/>
      <c r="REB145" s="488"/>
      <c r="REC145" s="488"/>
      <c r="RED145" s="697" t="s">
        <v>9880</v>
      </c>
      <c r="REE145" s="698"/>
      <c r="REF145" s="698"/>
      <c r="REG145" s="488"/>
      <c r="REH145" s="488"/>
      <c r="REI145" s="488"/>
      <c r="REJ145" s="488"/>
      <c r="REK145" s="488"/>
      <c r="REL145" s="697" t="s">
        <v>9880</v>
      </c>
      <c r="REM145" s="698"/>
      <c r="REN145" s="698"/>
      <c r="REO145" s="488"/>
      <c r="REP145" s="488"/>
      <c r="REQ145" s="488"/>
      <c r="RER145" s="488"/>
      <c r="RES145" s="488"/>
      <c r="RET145" s="697" t="s">
        <v>9880</v>
      </c>
      <c r="REU145" s="698"/>
      <c r="REV145" s="698"/>
      <c r="REW145" s="488"/>
      <c r="REX145" s="488"/>
      <c r="REY145" s="488"/>
      <c r="REZ145" s="488"/>
      <c r="RFA145" s="488"/>
      <c r="RFB145" s="697" t="s">
        <v>9880</v>
      </c>
      <c r="RFC145" s="698"/>
      <c r="RFD145" s="698"/>
      <c r="RFE145" s="488"/>
      <c r="RFF145" s="488"/>
      <c r="RFG145" s="488"/>
      <c r="RFH145" s="488"/>
      <c r="RFI145" s="488"/>
      <c r="RFJ145" s="697" t="s">
        <v>9880</v>
      </c>
      <c r="RFK145" s="698"/>
      <c r="RFL145" s="698"/>
      <c r="RFM145" s="488"/>
      <c r="RFN145" s="488"/>
      <c r="RFO145" s="488"/>
      <c r="RFP145" s="488"/>
      <c r="RFQ145" s="488"/>
      <c r="RFR145" s="697" t="s">
        <v>9880</v>
      </c>
      <c r="RFS145" s="698"/>
      <c r="RFT145" s="698"/>
      <c r="RFU145" s="488"/>
      <c r="RFV145" s="488"/>
      <c r="RFW145" s="488"/>
      <c r="RFX145" s="488"/>
      <c r="RFY145" s="488"/>
      <c r="RFZ145" s="697" t="s">
        <v>9880</v>
      </c>
      <c r="RGA145" s="698"/>
      <c r="RGB145" s="698"/>
      <c r="RGC145" s="488"/>
      <c r="RGD145" s="488"/>
      <c r="RGE145" s="488"/>
      <c r="RGF145" s="488"/>
      <c r="RGG145" s="488"/>
      <c r="RGH145" s="697" t="s">
        <v>9880</v>
      </c>
      <c r="RGI145" s="698"/>
      <c r="RGJ145" s="698"/>
      <c r="RGK145" s="488"/>
      <c r="RGL145" s="488"/>
      <c r="RGM145" s="488"/>
      <c r="RGN145" s="488"/>
      <c r="RGO145" s="488"/>
      <c r="RGP145" s="697" t="s">
        <v>9880</v>
      </c>
      <c r="RGQ145" s="698"/>
      <c r="RGR145" s="698"/>
      <c r="RGS145" s="488"/>
      <c r="RGT145" s="488"/>
      <c r="RGU145" s="488"/>
      <c r="RGV145" s="488"/>
      <c r="RGW145" s="488"/>
      <c r="RGX145" s="697" t="s">
        <v>9880</v>
      </c>
      <c r="RGY145" s="698"/>
      <c r="RGZ145" s="698"/>
      <c r="RHA145" s="488"/>
      <c r="RHB145" s="488"/>
      <c r="RHC145" s="488"/>
      <c r="RHD145" s="488"/>
      <c r="RHE145" s="488"/>
      <c r="RHF145" s="697" t="s">
        <v>9880</v>
      </c>
      <c r="RHG145" s="698"/>
      <c r="RHH145" s="698"/>
      <c r="RHI145" s="488"/>
      <c r="RHJ145" s="488"/>
      <c r="RHK145" s="488"/>
      <c r="RHL145" s="488"/>
      <c r="RHM145" s="488"/>
      <c r="RHN145" s="697" t="s">
        <v>9880</v>
      </c>
      <c r="RHO145" s="698"/>
      <c r="RHP145" s="698"/>
      <c r="RHQ145" s="488"/>
      <c r="RHR145" s="488"/>
      <c r="RHS145" s="488"/>
      <c r="RHT145" s="488"/>
      <c r="RHU145" s="488"/>
      <c r="RHV145" s="697" t="s">
        <v>9880</v>
      </c>
      <c r="RHW145" s="698"/>
      <c r="RHX145" s="698"/>
      <c r="RHY145" s="488"/>
      <c r="RHZ145" s="488"/>
      <c r="RIA145" s="488"/>
      <c r="RIB145" s="488"/>
      <c r="RIC145" s="488"/>
      <c r="RID145" s="697" t="s">
        <v>9880</v>
      </c>
      <c r="RIE145" s="698"/>
      <c r="RIF145" s="698"/>
      <c r="RIG145" s="488"/>
      <c r="RIH145" s="488"/>
      <c r="RII145" s="488"/>
      <c r="RIJ145" s="488"/>
      <c r="RIK145" s="488"/>
      <c r="RIL145" s="697" t="s">
        <v>9880</v>
      </c>
      <c r="RIM145" s="698"/>
      <c r="RIN145" s="698"/>
      <c r="RIO145" s="488"/>
      <c r="RIP145" s="488"/>
      <c r="RIQ145" s="488"/>
      <c r="RIR145" s="488"/>
      <c r="RIS145" s="488"/>
      <c r="RIT145" s="697" t="s">
        <v>9880</v>
      </c>
      <c r="RIU145" s="698"/>
      <c r="RIV145" s="698"/>
      <c r="RIW145" s="488"/>
      <c r="RIX145" s="488"/>
      <c r="RIY145" s="488"/>
      <c r="RIZ145" s="488"/>
      <c r="RJA145" s="488"/>
      <c r="RJB145" s="697" t="s">
        <v>9880</v>
      </c>
      <c r="RJC145" s="698"/>
      <c r="RJD145" s="698"/>
      <c r="RJE145" s="488"/>
      <c r="RJF145" s="488"/>
      <c r="RJG145" s="488"/>
      <c r="RJH145" s="488"/>
      <c r="RJI145" s="488"/>
      <c r="RJJ145" s="697" t="s">
        <v>9880</v>
      </c>
      <c r="RJK145" s="698"/>
      <c r="RJL145" s="698"/>
      <c r="RJM145" s="488"/>
      <c r="RJN145" s="488"/>
      <c r="RJO145" s="488"/>
      <c r="RJP145" s="488"/>
      <c r="RJQ145" s="488"/>
      <c r="RJR145" s="697" t="s">
        <v>9880</v>
      </c>
      <c r="RJS145" s="698"/>
      <c r="RJT145" s="698"/>
      <c r="RJU145" s="488"/>
      <c r="RJV145" s="488"/>
      <c r="RJW145" s="488"/>
      <c r="RJX145" s="488"/>
      <c r="RJY145" s="488"/>
      <c r="RJZ145" s="697" t="s">
        <v>9880</v>
      </c>
      <c r="RKA145" s="698"/>
      <c r="RKB145" s="698"/>
      <c r="RKC145" s="488"/>
      <c r="RKD145" s="488"/>
      <c r="RKE145" s="488"/>
      <c r="RKF145" s="488"/>
      <c r="RKG145" s="488"/>
      <c r="RKH145" s="697" t="s">
        <v>9880</v>
      </c>
      <c r="RKI145" s="698"/>
      <c r="RKJ145" s="698"/>
      <c r="RKK145" s="488"/>
      <c r="RKL145" s="488"/>
      <c r="RKM145" s="488"/>
      <c r="RKN145" s="488"/>
      <c r="RKO145" s="488"/>
      <c r="RKP145" s="697" t="s">
        <v>9880</v>
      </c>
      <c r="RKQ145" s="698"/>
      <c r="RKR145" s="698"/>
      <c r="RKS145" s="488"/>
      <c r="RKT145" s="488"/>
      <c r="RKU145" s="488"/>
      <c r="RKV145" s="488"/>
      <c r="RKW145" s="488"/>
      <c r="RKX145" s="697" t="s">
        <v>9880</v>
      </c>
      <c r="RKY145" s="698"/>
      <c r="RKZ145" s="698"/>
      <c r="RLA145" s="488"/>
      <c r="RLB145" s="488"/>
      <c r="RLC145" s="488"/>
      <c r="RLD145" s="488"/>
      <c r="RLE145" s="488"/>
      <c r="RLF145" s="697" t="s">
        <v>9880</v>
      </c>
      <c r="RLG145" s="698"/>
      <c r="RLH145" s="698"/>
      <c r="RLI145" s="488"/>
      <c r="RLJ145" s="488"/>
      <c r="RLK145" s="488"/>
      <c r="RLL145" s="488"/>
      <c r="RLM145" s="488"/>
      <c r="RLN145" s="697" t="s">
        <v>9880</v>
      </c>
      <c r="RLO145" s="698"/>
      <c r="RLP145" s="698"/>
      <c r="RLQ145" s="488"/>
      <c r="RLR145" s="488"/>
      <c r="RLS145" s="488"/>
      <c r="RLT145" s="488"/>
      <c r="RLU145" s="488"/>
      <c r="RLV145" s="697" t="s">
        <v>9880</v>
      </c>
      <c r="RLW145" s="698"/>
      <c r="RLX145" s="698"/>
      <c r="RLY145" s="488"/>
      <c r="RLZ145" s="488"/>
      <c r="RMA145" s="488"/>
      <c r="RMB145" s="488"/>
      <c r="RMC145" s="488"/>
      <c r="RMD145" s="697" t="s">
        <v>9880</v>
      </c>
      <c r="RME145" s="698"/>
      <c r="RMF145" s="698"/>
      <c r="RMG145" s="488"/>
      <c r="RMH145" s="488"/>
      <c r="RMI145" s="488"/>
      <c r="RMJ145" s="488"/>
      <c r="RMK145" s="488"/>
      <c r="RML145" s="697" t="s">
        <v>9880</v>
      </c>
      <c r="RMM145" s="698"/>
      <c r="RMN145" s="698"/>
      <c r="RMO145" s="488"/>
      <c r="RMP145" s="488"/>
      <c r="RMQ145" s="488"/>
      <c r="RMR145" s="488"/>
      <c r="RMS145" s="488"/>
      <c r="RMT145" s="697" t="s">
        <v>9880</v>
      </c>
      <c r="RMU145" s="698"/>
      <c r="RMV145" s="698"/>
      <c r="RMW145" s="488"/>
      <c r="RMX145" s="488"/>
      <c r="RMY145" s="488"/>
      <c r="RMZ145" s="488"/>
      <c r="RNA145" s="488"/>
      <c r="RNB145" s="697" t="s">
        <v>9880</v>
      </c>
      <c r="RNC145" s="698"/>
      <c r="RND145" s="698"/>
      <c r="RNE145" s="488"/>
      <c r="RNF145" s="488"/>
      <c r="RNG145" s="488"/>
      <c r="RNH145" s="488"/>
      <c r="RNI145" s="488"/>
      <c r="RNJ145" s="697" t="s">
        <v>9880</v>
      </c>
      <c r="RNK145" s="698"/>
      <c r="RNL145" s="698"/>
      <c r="RNM145" s="488"/>
      <c r="RNN145" s="488"/>
      <c r="RNO145" s="488"/>
      <c r="RNP145" s="488"/>
      <c r="RNQ145" s="488"/>
      <c r="RNR145" s="697" t="s">
        <v>9880</v>
      </c>
      <c r="RNS145" s="698"/>
      <c r="RNT145" s="698"/>
      <c r="RNU145" s="488"/>
      <c r="RNV145" s="488"/>
      <c r="RNW145" s="488"/>
      <c r="RNX145" s="488"/>
      <c r="RNY145" s="488"/>
      <c r="RNZ145" s="697" t="s">
        <v>9880</v>
      </c>
      <c r="ROA145" s="698"/>
      <c r="ROB145" s="698"/>
      <c r="ROC145" s="488"/>
      <c r="ROD145" s="488"/>
      <c r="ROE145" s="488"/>
      <c r="ROF145" s="488"/>
      <c r="ROG145" s="488"/>
      <c r="ROH145" s="697" t="s">
        <v>9880</v>
      </c>
      <c r="ROI145" s="698"/>
      <c r="ROJ145" s="698"/>
      <c r="ROK145" s="488"/>
      <c r="ROL145" s="488"/>
      <c r="ROM145" s="488"/>
      <c r="RON145" s="488"/>
      <c r="ROO145" s="488"/>
      <c r="ROP145" s="697" t="s">
        <v>9880</v>
      </c>
      <c r="ROQ145" s="698"/>
      <c r="ROR145" s="698"/>
      <c r="ROS145" s="488"/>
      <c r="ROT145" s="488"/>
      <c r="ROU145" s="488"/>
      <c r="ROV145" s="488"/>
      <c r="ROW145" s="488"/>
      <c r="ROX145" s="697" t="s">
        <v>9880</v>
      </c>
      <c r="ROY145" s="698"/>
      <c r="ROZ145" s="698"/>
      <c r="RPA145" s="488"/>
      <c r="RPB145" s="488"/>
      <c r="RPC145" s="488"/>
      <c r="RPD145" s="488"/>
      <c r="RPE145" s="488"/>
      <c r="RPF145" s="697" t="s">
        <v>9880</v>
      </c>
      <c r="RPG145" s="698"/>
      <c r="RPH145" s="698"/>
      <c r="RPI145" s="488"/>
      <c r="RPJ145" s="488"/>
      <c r="RPK145" s="488"/>
      <c r="RPL145" s="488"/>
      <c r="RPM145" s="488"/>
      <c r="RPN145" s="697" t="s">
        <v>9880</v>
      </c>
      <c r="RPO145" s="698"/>
      <c r="RPP145" s="698"/>
      <c r="RPQ145" s="488"/>
      <c r="RPR145" s="488"/>
      <c r="RPS145" s="488"/>
      <c r="RPT145" s="488"/>
      <c r="RPU145" s="488"/>
      <c r="RPV145" s="697" t="s">
        <v>9880</v>
      </c>
      <c r="RPW145" s="698"/>
      <c r="RPX145" s="698"/>
      <c r="RPY145" s="488"/>
      <c r="RPZ145" s="488"/>
      <c r="RQA145" s="488"/>
      <c r="RQB145" s="488"/>
      <c r="RQC145" s="488"/>
      <c r="RQD145" s="697" t="s">
        <v>9880</v>
      </c>
      <c r="RQE145" s="698"/>
      <c r="RQF145" s="698"/>
      <c r="RQG145" s="488"/>
      <c r="RQH145" s="488"/>
      <c r="RQI145" s="488"/>
      <c r="RQJ145" s="488"/>
      <c r="RQK145" s="488"/>
      <c r="RQL145" s="697" t="s">
        <v>9880</v>
      </c>
      <c r="RQM145" s="698"/>
      <c r="RQN145" s="698"/>
      <c r="RQO145" s="488"/>
      <c r="RQP145" s="488"/>
      <c r="RQQ145" s="488"/>
      <c r="RQR145" s="488"/>
      <c r="RQS145" s="488"/>
      <c r="RQT145" s="697" t="s">
        <v>9880</v>
      </c>
      <c r="RQU145" s="698"/>
      <c r="RQV145" s="698"/>
      <c r="RQW145" s="488"/>
      <c r="RQX145" s="488"/>
      <c r="RQY145" s="488"/>
      <c r="RQZ145" s="488"/>
      <c r="RRA145" s="488"/>
      <c r="RRB145" s="697" t="s">
        <v>9880</v>
      </c>
      <c r="RRC145" s="698"/>
      <c r="RRD145" s="698"/>
      <c r="RRE145" s="488"/>
      <c r="RRF145" s="488"/>
      <c r="RRG145" s="488"/>
      <c r="RRH145" s="488"/>
      <c r="RRI145" s="488"/>
      <c r="RRJ145" s="697" t="s">
        <v>9880</v>
      </c>
      <c r="RRK145" s="698"/>
      <c r="RRL145" s="698"/>
      <c r="RRM145" s="488"/>
      <c r="RRN145" s="488"/>
      <c r="RRO145" s="488"/>
      <c r="RRP145" s="488"/>
      <c r="RRQ145" s="488"/>
      <c r="RRR145" s="697" t="s">
        <v>9880</v>
      </c>
      <c r="RRS145" s="698"/>
      <c r="RRT145" s="698"/>
      <c r="RRU145" s="488"/>
      <c r="RRV145" s="488"/>
      <c r="RRW145" s="488"/>
      <c r="RRX145" s="488"/>
      <c r="RRY145" s="488"/>
      <c r="RRZ145" s="697" t="s">
        <v>9880</v>
      </c>
      <c r="RSA145" s="698"/>
      <c r="RSB145" s="698"/>
      <c r="RSC145" s="488"/>
      <c r="RSD145" s="488"/>
      <c r="RSE145" s="488"/>
      <c r="RSF145" s="488"/>
      <c r="RSG145" s="488"/>
      <c r="RSH145" s="697" t="s">
        <v>9880</v>
      </c>
      <c r="RSI145" s="698"/>
      <c r="RSJ145" s="698"/>
      <c r="RSK145" s="488"/>
      <c r="RSL145" s="488"/>
      <c r="RSM145" s="488"/>
      <c r="RSN145" s="488"/>
      <c r="RSO145" s="488"/>
      <c r="RSP145" s="697" t="s">
        <v>9880</v>
      </c>
      <c r="RSQ145" s="698"/>
      <c r="RSR145" s="698"/>
      <c r="RSS145" s="488"/>
      <c r="RST145" s="488"/>
      <c r="RSU145" s="488"/>
      <c r="RSV145" s="488"/>
      <c r="RSW145" s="488"/>
      <c r="RSX145" s="697" t="s">
        <v>9880</v>
      </c>
      <c r="RSY145" s="698"/>
      <c r="RSZ145" s="698"/>
      <c r="RTA145" s="488"/>
      <c r="RTB145" s="488"/>
      <c r="RTC145" s="488"/>
      <c r="RTD145" s="488"/>
      <c r="RTE145" s="488"/>
      <c r="RTF145" s="697" t="s">
        <v>9880</v>
      </c>
      <c r="RTG145" s="698"/>
      <c r="RTH145" s="698"/>
      <c r="RTI145" s="488"/>
      <c r="RTJ145" s="488"/>
      <c r="RTK145" s="488"/>
      <c r="RTL145" s="488"/>
      <c r="RTM145" s="488"/>
      <c r="RTN145" s="697" t="s">
        <v>9880</v>
      </c>
      <c r="RTO145" s="698"/>
      <c r="RTP145" s="698"/>
      <c r="RTQ145" s="488"/>
      <c r="RTR145" s="488"/>
      <c r="RTS145" s="488"/>
      <c r="RTT145" s="488"/>
      <c r="RTU145" s="488"/>
      <c r="RTV145" s="697" t="s">
        <v>9880</v>
      </c>
      <c r="RTW145" s="698"/>
      <c r="RTX145" s="698"/>
      <c r="RTY145" s="488"/>
      <c r="RTZ145" s="488"/>
      <c r="RUA145" s="488"/>
      <c r="RUB145" s="488"/>
      <c r="RUC145" s="488"/>
      <c r="RUD145" s="697" t="s">
        <v>9880</v>
      </c>
      <c r="RUE145" s="698"/>
      <c r="RUF145" s="698"/>
      <c r="RUG145" s="488"/>
      <c r="RUH145" s="488"/>
      <c r="RUI145" s="488"/>
      <c r="RUJ145" s="488"/>
      <c r="RUK145" s="488"/>
      <c r="RUL145" s="697" t="s">
        <v>9880</v>
      </c>
      <c r="RUM145" s="698"/>
      <c r="RUN145" s="698"/>
      <c r="RUO145" s="488"/>
      <c r="RUP145" s="488"/>
      <c r="RUQ145" s="488"/>
      <c r="RUR145" s="488"/>
      <c r="RUS145" s="488"/>
      <c r="RUT145" s="697" t="s">
        <v>9880</v>
      </c>
      <c r="RUU145" s="698"/>
      <c r="RUV145" s="698"/>
      <c r="RUW145" s="488"/>
      <c r="RUX145" s="488"/>
      <c r="RUY145" s="488"/>
      <c r="RUZ145" s="488"/>
      <c r="RVA145" s="488"/>
      <c r="RVB145" s="697" t="s">
        <v>9880</v>
      </c>
      <c r="RVC145" s="698"/>
      <c r="RVD145" s="698"/>
      <c r="RVE145" s="488"/>
      <c r="RVF145" s="488"/>
      <c r="RVG145" s="488"/>
      <c r="RVH145" s="488"/>
      <c r="RVI145" s="488"/>
      <c r="RVJ145" s="697" t="s">
        <v>9880</v>
      </c>
      <c r="RVK145" s="698"/>
      <c r="RVL145" s="698"/>
      <c r="RVM145" s="488"/>
      <c r="RVN145" s="488"/>
      <c r="RVO145" s="488"/>
      <c r="RVP145" s="488"/>
      <c r="RVQ145" s="488"/>
      <c r="RVR145" s="697" t="s">
        <v>9880</v>
      </c>
      <c r="RVS145" s="698"/>
      <c r="RVT145" s="698"/>
      <c r="RVU145" s="488"/>
      <c r="RVV145" s="488"/>
      <c r="RVW145" s="488"/>
      <c r="RVX145" s="488"/>
      <c r="RVY145" s="488"/>
      <c r="RVZ145" s="697" t="s">
        <v>9880</v>
      </c>
      <c r="RWA145" s="698"/>
      <c r="RWB145" s="698"/>
      <c r="RWC145" s="488"/>
      <c r="RWD145" s="488"/>
      <c r="RWE145" s="488"/>
      <c r="RWF145" s="488"/>
      <c r="RWG145" s="488"/>
      <c r="RWH145" s="697" t="s">
        <v>9880</v>
      </c>
      <c r="RWI145" s="698"/>
      <c r="RWJ145" s="698"/>
      <c r="RWK145" s="488"/>
      <c r="RWL145" s="488"/>
      <c r="RWM145" s="488"/>
      <c r="RWN145" s="488"/>
      <c r="RWO145" s="488"/>
      <c r="RWP145" s="697" t="s">
        <v>9880</v>
      </c>
      <c r="RWQ145" s="698"/>
      <c r="RWR145" s="698"/>
      <c r="RWS145" s="488"/>
      <c r="RWT145" s="488"/>
      <c r="RWU145" s="488"/>
      <c r="RWV145" s="488"/>
      <c r="RWW145" s="488"/>
      <c r="RWX145" s="697" t="s">
        <v>9880</v>
      </c>
      <c r="RWY145" s="698"/>
      <c r="RWZ145" s="698"/>
      <c r="RXA145" s="488"/>
      <c r="RXB145" s="488"/>
      <c r="RXC145" s="488"/>
      <c r="RXD145" s="488"/>
      <c r="RXE145" s="488"/>
      <c r="RXF145" s="697" t="s">
        <v>9880</v>
      </c>
      <c r="RXG145" s="698"/>
      <c r="RXH145" s="698"/>
      <c r="RXI145" s="488"/>
      <c r="RXJ145" s="488"/>
      <c r="RXK145" s="488"/>
      <c r="RXL145" s="488"/>
      <c r="RXM145" s="488"/>
      <c r="RXN145" s="697" t="s">
        <v>9880</v>
      </c>
      <c r="RXO145" s="698"/>
      <c r="RXP145" s="698"/>
      <c r="RXQ145" s="488"/>
      <c r="RXR145" s="488"/>
      <c r="RXS145" s="488"/>
      <c r="RXT145" s="488"/>
      <c r="RXU145" s="488"/>
      <c r="RXV145" s="697" t="s">
        <v>9880</v>
      </c>
      <c r="RXW145" s="698"/>
      <c r="RXX145" s="698"/>
      <c r="RXY145" s="488"/>
      <c r="RXZ145" s="488"/>
      <c r="RYA145" s="488"/>
      <c r="RYB145" s="488"/>
      <c r="RYC145" s="488"/>
      <c r="RYD145" s="697" t="s">
        <v>9880</v>
      </c>
      <c r="RYE145" s="698"/>
      <c r="RYF145" s="698"/>
      <c r="RYG145" s="488"/>
      <c r="RYH145" s="488"/>
      <c r="RYI145" s="488"/>
      <c r="RYJ145" s="488"/>
      <c r="RYK145" s="488"/>
      <c r="RYL145" s="697" t="s">
        <v>9880</v>
      </c>
      <c r="RYM145" s="698"/>
      <c r="RYN145" s="698"/>
      <c r="RYO145" s="488"/>
      <c r="RYP145" s="488"/>
      <c r="RYQ145" s="488"/>
      <c r="RYR145" s="488"/>
      <c r="RYS145" s="488"/>
      <c r="RYT145" s="697" t="s">
        <v>9880</v>
      </c>
      <c r="RYU145" s="698"/>
      <c r="RYV145" s="698"/>
      <c r="RYW145" s="488"/>
      <c r="RYX145" s="488"/>
      <c r="RYY145" s="488"/>
      <c r="RYZ145" s="488"/>
      <c r="RZA145" s="488"/>
      <c r="RZB145" s="697" t="s">
        <v>9880</v>
      </c>
      <c r="RZC145" s="698"/>
      <c r="RZD145" s="698"/>
      <c r="RZE145" s="488"/>
      <c r="RZF145" s="488"/>
      <c r="RZG145" s="488"/>
      <c r="RZH145" s="488"/>
      <c r="RZI145" s="488"/>
      <c r="RZJ145" s="697" t="s">
        <v>9880</v>
      </c>
      <c r="RZK145" s="698"/>
      <c r="RZL145" s="698"/>
      <c r="RZM145" s="488"/>
      <c r="RZN145" s="488"/>
      <c r="RZO145" s="488"/>
      <c r="RZP145" s="488"/>
      <c r="RZQ145" s="488"/>
      <c r="RZR145" s="697" t="s">
        <v>9880</v>
      </c>
      <c r="RZS145" s="698"/>
      <c r="RZT145" s="698"/>
      <c r="RZU145" s="488"/>
      <c r="RZV145" s="488"/>
      <c r="RZW145" s="488"/>
      <c r="RZX145" s="488"/>
      <c r="RZY145" s="488"/>
      <c r="RZZ145" s="697" t="s">
        <v>9880</v>
      </c>
      <c r="SAA145" s="698"/>
      <c r="SAB145" s="698"/>
      <c r="SAC145" s="488"/>
      <c r="SAD145" s="488"/>
      <c r="SAE145" s="488"/>
      <c r="SAF145" s="488"/>
      <c r="SAG145" s="488"/>
      <c r="SAH145" s="697" t="s">
        <v>9880</v>
      </c>
      <c r="SAI145" s="698"/>
      <c r="SAJ145" s="698"/>
      <c r="SAK145" s="488"/>
      <c r="SAL145" s="488"/>
      <c r="SAM145" s="488"/>
      <c r="SAN145" s="488"/>
      <c r="SAO145" s="488"/>
      <c r="SAP145" s="697" t="s">
        <v>9880</v>
      </c>
      <c r="SAQ145" s="698"/>
      <c r="SAR145" s="698"/>
      <c r="SAS145" s="488"/>
      <c r="SAT145" s="488"/>
      <c r="SAU145" s="488"/>
      <c r="SAV145" s="488"/>
      <c r="SAW145" s="488"/>
      <c r="SAX145" s="697" t="s">
        <v>9880</v>
      </c>
      <c r="SAY145" s="698"/>
      <c r="SAZ145" s="698"/>
      <c r="SBA145" s="488"/>
      <c r="SBB145" s="488"/>
      <c r="SBC145" s="488"/>
      <c r="SBD145" s="488"/>
      <c r="SBE145" s="488"/>
      <c r="SBF145" s="697" t="s">
        <v>9880</v>
      </c>
      <c r="SBG145" s="698"/>
      <c r="SBH145" s="698"/>
      <c r="SBI145" s="488"/>
      <c r="SBJ145" s="488"/>
      <c r="SBK145" s="488"/>
      <c r="SBL145" s="488"/>
      <c r="SBM145" s="488"/>
      <c r="SBN145" s="697" t="s">
        <v>9880</v>
      </c>
      <c r="SBO145" s="698"/>
      <c r="SBP145" s="698"/>
      <c r="SBQ145" s="488"/>
      <c r="SBR145" s="488"/>
      <c r="SBS145" s="488"/>
      <c r="SBT145" s="488"/>
      <c r="SBU145" s="488"/>
      <c r="SBV145" s="697" t="s">
        <v>9880</v>
      </c>
      <c r="SBW145" s="698"/>
      <c r="SBX145" s="698"/>
      <c r="SBY145" s="488"/>
      <c r="SBZ145" s="488"/>
      <c r="SCA145" s="488"/>
      <c r="SCB145" s="488"/>
      <c r="SCC145" s="488"/>
      <c r="SCD145" s="697" t="s">
        <v>9880</v>
      </c>
      <c r="SCE145" s="698"/>
      <c r="SCF145" s="698"/>
      <c r="SCG145" s="488"/>
      <c r="SCH145" s="488"/>
      <c r="SCI145" s="488"/>
      <c r="SCJ145" s="488"/>
      <c r="SCK145" s="488"/>
      <c r="SCL145" s="697" t="s">
        <v>9880</v>
      </c>
      <c r="SCM145" s="698"/>
      <c r="SCN145" s="698"/>
      <c r="SCO145" s="488"/>
      <c r="SCP145" s="488"/>
      <c r="SCQ145" s="488"/>
      <c r="SCR145" s="488"/>
      <c r="SCS145" s="488"/>
      <c r="SCT145" s="697" t="s">
        <v>9880</v>
      </c>
      <c r="SCU145" s="698"/>
      <c r="SCV145" s="698"/>
      <c r="SCW145" s="488"/>
      <c r="SCX145" s="488"/>
      <c r="SCY145" s="488"/>
      <c r="SCZ145" s="488"/>
      <c r="SDA145" s="488"/>
      <c r="SDB145" s="697" t="s">
        <v>9880</v>
      </c>
      <c r="SDC145" s="698"/>
      <c r="SDD145" s="698"/>
      <c r="SDE145" s="488"/>
      <c r="SDF145" s="488"/>
      <c r="SDG145" s="488"/>
      <c r="SDH145" s="488"/>
      <c r="SDI145" s="488"/>
      <c r="SDJ145" s="697" t="s">
        <v>9880</v>
      </c>
      <c r="SDK145" s="698"/>
      <c r="SDL145" s="698"/>
      <c r="SDM145" s="488"/>
      <c r="SDN145" s="488"/>
      <c r="SDO145" s="488"/>
      <c r="SDP145" s="488"/>
      <c r="SDQ145" s="488"/>
      <c r="SDR145" s="697" t="s">
        <v>9880</v>
      </c>
      <c r="SDS145" s="698"/>
      <c r="SDT145" s="698"/>
      <c r="SDU145" s="488"/>
      <c r="SDV145" s="488"/>
      <c r="SDW145" s="488"/>
      <c r="SDX145" s="488"/>
      <c r="SDY145" s="488"/>
      <c r="SDZ145" s="697" t="s">
        <v>9880</v>
      </c>
      <c r="SEA145" s="698"/>
      <c r="SEB145" s="698"/>
      <c r="SEC145" s="488"/>
      <c r="SED145" s="488"/>
      <c r="SEE145" s="488"/>
      <c r="SEF145" s="488"/>
      <c r="SEG145" s="488"/>
      <c r="SEH145" s="697" t="s">
        <v>9880</v>
      </c>
      <c r="SEI145" s="698"/>
      <c r="SEJ145" s="698"/>
      <c r="SEK145" s="488"/>
      <c r="SEL145" s="488"/>
      <c r="SEM145" s="488"/>
      <c r="SEN145" s="488"/>
      <c r="SEO145" s="488"/>
      <c r="SEP145" s="697" t="s">
        <v>9880</v>
      </c>
      <c r="SEQ145" s="698"/>
      <c r="SER145" s="698"/>
      <c r="SES145" s="488"/>
      <c r="SET145" s="488"/>
      <c r="SEU145" s="488"/>
      <c r="SEV145" s="488"/>
      <c r="SEW145" s="488"/>
      <c r="SEX145" s="697" t="s">
        <v>9880</v>
      </c>
      <c r="SEY145" s="698"/>
      <c r="SEZ145" s="698"/>
      <c r="SFA145" s="488"/>
      <c r="SFB145" s="488"/>
      <c r="SFC145" s="488"/>
      <c r="SFD145" s="488"/>
      <c r="SFE145" s="488"/>
      <c r="SFF145" s="697" t="s">
        <v>9880</v>
      </c>
      <c r="SFG145" s="698"/>
      <c r="SFH145" s="698"/>
      <c r="SFI145" s="488"/>
      <c r="SFJ145" s="488"/>
      <c r="SFK145" s="488"/>
      <c r="SFL145" s="488"/>
      <c r="SFM145" s="488"/>
      <c r="SFN145" s="697" t="s">
        <v>9880</v>
      </c>
      <c r="SFO145" s="698"/>
      <c r="SFP145" s="698"/>
      <c r="SFQ145" s="488"/>
      <c r="SFR145" s="488"/>
      <c r="SFS145" s="488"/>
      <c r="SFT145" s="488"/>
      <c r="SFU145" s="488"/>
      <c r="SFV145" s="697" t="s">
        <v>9880</v>
      </c>
      <c r="SFW145" s="698"/>
      <c r="SFX145" s="698"/>
      <c r="SFY145" s="488"/>
      <c r="SFZ145" s="488"/>
      <c r="SGA145" s="488"/>
      <c r="SGB145" s="488"/>
      <c r="SGC145" s="488"/>
      <c r="SGD145" s="697" t="s">
        <v>9880</v>
      </c>
      <c r="SGE145" s="698"/>
      <c r="SGF145" s="698"/>
      <c r="SGG145" s="488"/>
      <c r="SGH145" s="488"/>
      <c r="SGI145" s="488"/>
      <c r="SGJ145" s="488"/>
      <c r="SGK145" s="488"/>
      <c r="SGL145" s="697" t="s">
        <v>9880</v>
      </c>
      <c r="SGM145" s="698"/>
      <c r="SGN145" s="698"/>
      <c r="SGO145" s="488"/>
      <c r="SGP145" s="488"/>
      <c r="SGQ145" s="488"/>
      <c r="SGR145" s="488"/>
      <c r="SGS145" s="488"/>
      <c r="SGT145" s="697" t="s">
        <v>9880</v>
      </c>
      <c r="SGU145" s="698"/>
      <c r="SGV145" s="698"/>
      <c r="SGW145" s="488"/>
      <c r="SGX145" s="488"/>
      <c r="SGY145" s="488"/>
      <c r="SGZ145" s="488"/>
      <c r="SHA145" s="488"/>
      <c r="SHB145" s="697" t="s">
        <v>9880</v>
      </c>
      <c r="SHC145" s="698"/>
      <c r="SHD145" s="698"/>
      <c r="SHE145" s="488"/>
      <c r="SHF145" s="488"/>
      <c r="SHG145" s="488"/>
      <c r="SHH145" s="488"/>
      <c r="SHI145" s="488"/>
      <c r="SHJ145" s="697" t="s">
        <v>9880</v>
      </c>
      <c r="SHK145" s="698"/>
      <c r="SHL145" s="698"/>
      <c r="SHM145" s="488"/>
      <c r="SHN145" s="488"/>
      <c r="SHO145" s="488"/>
      <c r="SHP145" s="488"/>
      <c r="SHQ145" s="488"/>
      <c r="SHR145" s="697" t="s">
        <v>9880</v>
      </c>
      <c r="SHS145" s="698"/>
      <c r="SHT145" s="698"/>
      <c r="SHU145" s="488"/>
      <c r="SHV145" s="488"/>
      <c r="SHW145" s="488"/>
      <c r="SHX145" s="488"/>
      <c r="SHY145" s="488"/>
      <c r="SHZ145" s="697" t="s">
        <v>9880</v>
      </c>
      <c r="SIA145" s="698"/>
      <c r="SIB145" s="698"/>
      <c r="SIC145" s="488"/>
      <c r="SID145" s="488"/>
      <c r="SIE145" s="488"/>
      <c r="SIF145" s="488"/>
      <c r="SIG145" s="488"/>
      <c r="SIH145" s="697" t="s">
        <v>9880</v>
      </c>
      <c r="SII145" s="698"/>
      <c r="SIJ145" s="698"/>
      <c r="SIK145" s="488"/>
      <c r="SIL145" s="488"/>
      <c r="SIM145" s="488"/>
      <c r="SIN145" s="488"/>
      <c r="SIO145" s="488"/>
      <c r="SIP145" s="697" t="s">
        <v>9880</v>
      </c>
      <c r="SIQ145" s="698"/>
      <c r="SIR145" s="698"/>
      <c r="SIS145" s="488"/>
      <c r="SIT145" s="488"/>
      <c r="SIU145" s="488"/>
      <c r="SIV145" s="488"/>
      <c r="SIW145" s="488"/>
      <c r="SIX145" s="697" t="s">
        <v>9880</v>
      </c>
      <c r="SIY145" s="698"/>
      <c r="SIZ145" s="698"/>
      <c r="SJA145" s="488"/>
      <c r="SJB145" s="488"/>
      <c r="SJC145" s="488"/>
      <c r="SJD145" s="488"/>
      <c r="SJE145" s="488"/>
      <c r="SJF145" s="697" t="s">
        <v>9880</v>
      </c>
      <c r="SJG145" s="698"/>
      <c r="SJH145" s="698"/>
      <c r="SJI145" s="488"/>
      <c r="SJJ145" s="488"/>
      <c r="SJK145" s="488"/>
      <c r="SJL145" s="488"/>
      <c r="SJM145" s="488"/>
      <c r="SJN145" s="697" t="s">
        <v>9880</v>
      </c>
      <c r="SJO145" s="698"/>
      <c r="SJP145" s="698"/>
      <c r="SJQ145" s="488"/>
      <c r="SJR145" s="488"/>
      <c r="SJS145" s="488"/>
      <c r="SJT145" s="488"/>
      <c r="SJU145" s="488"/>
      <c r="SJV145" s="697" t="s">
        <v>9880</v>
      </c>
      <c r="SJW145" s="698"/>
      <c r="SJX145" s="698"/>
      <c r="SJY145" s="488"/>
      <c r="SJZ145" s="488"/>
      <c r="SKA145" s="488"/>
      <c r="SKB145" s="488"/>
      <c r="SKC145" s="488"/>
      <c r="SKD145" s="697" t="s">
        <v>9880</v>
      </c>
      <c r="SKE145" s="698"/>
      <c r="SKF145" s="698"/>
      <c r="SKG145" s="488"/>
      <c r="SKH145" s="488"/>
      <c r="SKI145" s="488"/>
      <c r="SKJ145" s="488"/>
      <c r="SKK145" s="488"/>
      <c r="SKL145" s="697" t="s">
        <v>9880</v>
      </c>
      <c r="SKM145" s="698"/>
      <c r="SKN145" s="698"/>
      <c r="SKO145" s="488"/>
      <c r="SKP145" s="488"/>
      <c r="SKQ145" s="488"/>
      <c r="SKR145" s="488"/>
      <c r="SKS145" s="488"/>
      <c r="SKT145" s="697" t="s">
        <v>9880</v>
      </c>
      <c r="SKU145" s="698"/>
      <c r="SKV145" s="698"/>
      <c r="SKW145" s="488"/>
      <c r="SKX145" s="488"/>
      <c r="SKY145" s="488"/>
      <c r="SKZ145" s="488"/>
      <c r="SLA145" s="488"/>
      <c r="SLB145" s="697" t="s">
        <v>9880</v>
      </c>
      <c r="SLC145" s="698"/>
      <c r="SLD145" s="698"/>
      <c r="SLE145" s="488"/>
      <c r="SLF145" s="488"/>
      <c r="SLG145" s="488"/>
      <c r="SLH145" s="488"/>
      <c r="SLI145" s="488"/>
      <c r="SLJ145" s="697" t="s">
        <v>9880</v>
      </c>
      <c r="SLK145" s="698"/>
      <c r="SLL145" s="698"/>
      <c r="SLM145" s="488"/>
      <c r="SLN145" s="488"/>
      <c r="SLO145" s="488"/>
      <c r="SLP145" s="488"/>
      <c r="SLQ145" s="488"/>
      <c r="SLR145" s="697" t="s">
        <v>9880</v>
      </c>
      <c r="SLS145" s="698"/>
      <c r="SLT145" s="698"/>
      <c r="SLU145" s="488"/>
      <c r="SLV145" s="488"/>
      <c r="SLW145" s="488"/>
      <c r="SLX145" s="488"/>
      <c r="SLY145" s="488"/>
      <c r="SLZ145" s="697" t="s">
        <v>9880</v>
      </c>
      <c r="SMA145" s="698"/>
      <c r="SMB145" s="698"/>
      <c r="SMC145" s="488"/>
      <c r="SMD145" s="488"/>
      <c r="SME145" s="488"/>
      <c r="SMF145" s="488"/>
      <c r="SMG145" s="488"/>
      <c r="SMH145" s="697" t="s">
        <v>9880</v>
      </c>
      <c r="SMI145" s="698"/>
      <c r="SMJ145" s="698"/>
      <c r="SMK145" s="488"/>
      <c r="SML145" s="488"/>
      <c r="SMM145" s="488"/>
      <c r="SMN145" s="488"/>
      <c r="SMO145" s="488"/>
      <c r="SMP145" s="697" t="s">
        <v>9880</v>
      </c>
      <c r="SMQ145" s="698"/>
      <c r="SMR145" s="698"/>
      <c r="SMS145" s="488"/>
      <c r="SMT145" s="488"/>
      <c r="SMU145" s="488"/>
      <c r="SMV145" s="488"/>
      <c r="SMW145" s="488"/>
      <c r="SMX145" s="697" t="s">
        <v>9880</v>
      </c>
      <c r="SMY145" s="698"/>
      <c r="SMZ145" s="698"/>
      <c r="SNA145" s="488"/>
      <c r="SNB145" s="488"/>
      <c r="SNC145" s="488"/>
      <c r="SND145" s="488"/>
      <c r="SNE145" s="488"/>
      <c r="SNF145" s="697" t="s">
        <v>9880</v>
      </c>
      <c r="SNG145" s="698"/>
      <c r="SNH145" s="698"/>
      <c r="SNI145" s="488"/>
      <c r="SNJ145" s="488"/>
      <c r="SNK145" s="488"/>
      <c r="SNL145" s="488"/>
      <c r="SNM145" s="488"/>
      <c r="SNN145" s="697" t="s">
        <v>9880</v>
      </c>
      <c r="SNO145" s="698"/>
      <c r="SNP145" s="698"/>
      <c r="SNQ145" s="488"/>
      <c r="SNR145" s="488"/>
      <c r="SNS145" s="488"/>
      <c r="SNT145" s="488"/>
      <c r="SNU145" s="488"/>
      <c r="SNV145" s="697" t="s">
        <v>9880</v>
      </c>
      <c r="SNW145" s="698"/>
      <c r="SNX145" s="698"/>
      <c r="SNY145" s="488"/>
      <c r="SNZ145" s="488"/>
      <c r="SOA145" s="488"/>
      <c r="SOB145" s="488"/>
      <c r="SOC145" s="488"/>
      <c r="SOD145" s="697" t="s">
        <v>9880</v>
      </c>
      <c r="SOE145" s="698"/>
      <c r="SOF145" s="698"/>
      <c r="SOG145" s="488"/>
      <c r="SOH145" s="488"/>
      <c r="SOI145" s="488"/>
      <c r="SOJ145" s="488"/>
      <c r="SOK145" s="488"/>
      <c r="SOL145" s="697" t="s">
        <v>9880</v>
      </c>
      <c r="SOM145" s="698"/>
      <c r="SON145" s="698"/>
      <c r="SOO145" s="488"/>
      <c r="SOP145" s="488"/>
      <c r="SOQ145" s="488"/>
      <c r="SOR145" s="488"/>
      <c r="SOS145" s="488"/>
      <c r="SOT145" s="697" t="s">
        <v>9880</v>
      </c>
      <c r="SOU145" s="698"/>
      <c r="SOV145" s="698"/>
      <c r="SOW145" s="488"/>
      <c r="SOX145" s="488"/>
      <c r="SOY145" s="488"/>
      <c r="SOZ145" s="488"/>
      <c r="SPA145" s="488"/>
      <c r="SPB145" s="697" t="s">
        <v>9880</v>
      </c>
      <c r="SPC145" s="698"/>
      <c r="SPD145" s="698"/>
      <c r="SPE145" s="488"/>
      <c r="SPF145" s="488"/>
      <c r="SPG145" s="488"/>
      <c r="SPH145" s="488"/>
      <c r="SPI145" s="488"/>
      <c r="SPJ145" s="697" t="s">
        <v>9880</v>
      </c>
      <c r="SPK145" s="698"/>
      <c r="SPL145" s="698"/>
      <c r="SPM145" s="488"/>
      <c r="SPN145" s="488"/>
      <c r="SPO145" s="488"/>
      <c r="SPP145" s="488"/>
      <c r="SPQ145" s="488"/>
      <c r="SPR145" s="697" t="s">
        <v>9880</v>
      </c>
      <c r="SPS145" s="698"/>
      <c r="SPT145" s="698"/>
      <c r="SPU145" s="488"/>
      <c r="SPV145" s="488"/>
      <c r="SPW145" s="488"/>
      <c r="SPX145" s="488"/>
      <c r="SPY145" s="488"/>
      <c r="SPZ145" s="697" t="s">
        <v>9880</v>
      </c>
      <c r="SQA145" s="698"/>
      <c r="SQB145" s="698"/>
      <c r="SQC145" s="488"/>
      <c r="SQD145" s="488"/>
      <c r="SQE145" s="488"/>
      <c r="SQF145" s="488"/>
      <c r="SQG145" s="488"/>
      <c r="SQH145" s="697" t="s">
        <v>9880</v>
      </c>
      <c r="SQI145" s="698"/>
      <c r="SQJ145" s="698"/>
      <c r="SQK145" s="488"/>
      <c r="SQL145" s="488"/>
      <c r="SQM145" s="488"/>
      <c r="SQN145" s="488"/>
      <c r="SQO145" s="488"/>
      <c r="SQP145" s="697" t="s">
        <v>9880</v>
      </c>
      <c r="SQQ145" s="698"/>
      <c r="SQR145" s="698"/>
      <c r="SQS145" s="488"/>
      <c r="SQT145" s="488"/>
      <c r="SQU145" s="488"/>
      <c r="SQV145" s="488"/>
      <c r="SQW145" s="488"/>
      <c r="SQX145" s="697" t="s">
        <v>9880</v>
      </c>
      <c r="SQY145" s="698"/>
      <c r="SQZ145" s="698"/>
      <c r="SRA145" s="488"/>
      <c r="SRB145" s="488"/>
      <c r="SRC145" s="488"/>
      <c r="SRD145" s="488"/>
      <c r="SRE145" s="488"/>
      <c r="SRF145" s="697" t="s">
        <v>9880</v>
      </c>
      <c r="SRG145" s="698"/>
      <c r="SRH145" s="698"/>
      <c r="SRI145" s="488"/>
      <c r="SRJ145" s="488"/>
      <c r="SRK145" s="488"/>
      <c r="SRL145" s="488"/>
      <c r="SRM145" s="488"/>
      <c r="SRN145" s="697" t="s">
        <v>9880</v>
      </c>
      <c r="SRO145" s="698"/>
      <c r="SRP145" s="698"/>
      <c r="SRQ145" s="488"/>
      <c r="SRR145" s="488"/>
      <c r="SRS145" s="488"/>
      <c r="SRT145" s="488"/>
      <c r="SRU145" s="488"/>
      <c r="SRV145" s="697" t="s">
        <v>9880</v>
      </c>
      <c r="SRW145" s="698"/>
      <c r="SRX145" s="698"/>
      <c r="SRY145" s="488"/>
      <c r="SRZ145" s="488"/>
      <c r="SSA145" s="488"/>
      <c r="SSB145" s="488"/>
      <c r="SSC145" s="488"/>
      <c r="SSD145" s="697" t="s">
        <v>9880</v>
      </c>
      <c r="SSE145" s="698"/>
      <c r="SSF145" s="698"/>
      <c r="SSG145" s="488"/>
      <c r="SSH145" s="488"/>
      <c r="SSI145" s="488"/>
      <c r="SSJ145" s="488"/>
      <c r="SSK145" s="488"/>
      <c r="SSL145" s="697" t="s">
        <v>9880</v>
      </c>
      <c r="SSM145" s="698"/>
      <c r="SSN145" s="698"/>
      <c r="SSO145" s="488"/>
      <c r="SSP145" s="488"/>
      <c r="SSQ145" s="488"/>
      <c r="SSR145" s="488"/>
      <c r="SSS145" s="488"/>
      <c r="SST145" s="697" t="s">
        <v>9880</v>
      </c>
      <c r="SSU145" s="698"/>
      <c r="SSV145" s="698"/>
      <c r="SSW145" s="488"/>
      <c r="SSX145" s="488"/>
      <c r="SSY145" s="488"/>
      <c r="SSZ145" s="488"/>
      <c r="STA145" s="488"/>
      <c r="STB145" s="697" t="s">
        <v>9880</v>
      </c>
      <c r="STC145" s="698"/>
      <c r="STD145" s="698"/>
      <c r="STE145" s="488"/>
      <c r="STF145" s="488"/>
      <c r="STG145" s="488"/>
      <c r="STH145" s="488"/>
      <c r="STI145" s="488"/>
      <c r="STJ145" s="697" t="s">
        <v>9880</v>
      </c>
      <c r="STK145" s="698"/>
      <c r="STL145" s="698"/>
      <c r="STM145" s="488"/>
      <c r="STN145" s="488"/>
      <c r="STO145" s="488"/>
      <c r="STP145" s="488"/>
      <c r="STQ145" s="488"/>
      <c r="STR145" s="697" t="s">
        <v>9880</v>
      </c>
      <c r="STS145" s="698"/>
      <c r="STT145" s="698"/>
      <c r="STU145" s="488"/>
      <c r="STV145" s="488"/>
      <c r="STW145" s="488"/>
      <c r="STX145" s="488"/>
      <c r="STY145" s="488"/>
      <c r="STZ145" s="697" t="s">
        <v>9880</v>
      </c>
      <c r="SUA145" s="698"/>
      <c r="SUB145" s="698"/>
      <c r="SUC145" s="488"/>
      <c r="SUD145" s="488"/>
      <c r="SUE145" s="488"/>
      <c r="SUF145" s="488"/>
      <c r="SUG145" s="488"/>
      <c r="SUH145" s="697" t="s">
        <v>9880</v>
      </c>
      <c r="SUI145" s="698"/>
      <c r="SUJ145" s="698"/>
      <c r="SUK145" s="488"/>
      <c r="SUL145" s="488"/>
      <c r="SUM145" s="488"/>
      <c r="SUN145" s="488"/>
      <c r="SUO145" s="488"/>
      <c r="SUP145" s="697" t="s">
        <v>9880</v>
      </c>
      <c r="SUQ145" s="698"/>
      <c r="SUR145" s="698"/>
      <c r="SUS145" s="488"/>
      <c r="SUT145" s="488"/>
      <c r="SUU145" s="488"/>
      <c r="SUV145" s="488"/>
      <c r="SUW145" s="488"/>
      <c r="SUX145" s="697" t="s">
        <v>9880</v>
      </c>
      <c r="SUY145" s="698"/>
      <c r="SUZ145" s="698"/>
      <c r="SVA145" s="488"/>
      <c r="SVB145" s="488"/>
      <c r="SVC145" s="488"/>
      <c r="SVD145" s="488"/>
      <c r="SVE145" s="488"/>
      <c r="SVF145" s="697" t="s">
        <v>9880</v>
      </c>
      <c r="SVG145" s="698"/>
      <c r="SVH145" s="698"/>
      <c r="SVI145" s="488"/>
      <c r="SVJ145" s="488"/>
      <c r="SVK145" s="488"/>
      <c r="SVL145" s="488"/>
      <c r="SVM145" s="488"/>
      <c r="SVN145" s="697" t="s">
        <v>9880</v>
      </c>
      <c r="SVO145" s="698"/>
      <c r="SVP145" s="698"/>
      <c r="SVQ145" s="488"/>
      <c r="SVR145" s="488"/>
      <c r="SVS145" s="488"/>
      <c r="SVT145" s="488"/>
      <c r="SVU145" s="488"/>
      <c r="SVV145" s="697" t="s">
        <v>9880</v>
      </c>
      <c r="SVW145" s="698"/>
      <c r="SVX145" s="698"/>
      <c r="SVY145" s="488"/>
      <c r="SVZ145" s="488"/>
      <c r="SWA145" s="488"/>
      <c r="SWB145" s="488"/>
      <c r="SWC145" s="488"/>
      <c r="SWD145" s="697" t="s">
        <v>9880</v>
      </c>
      <c r="SWE145" s="698"/>
      <c r="SWF145" s="698"/>
      <c r="SWG145" s="488"/>
      <c r="SWH145" s="488"/>
      <c r="SWI145" s="488"/>
      <c r="SWJ145" s="488"/>
      <c r="SWK145" s="488"/>
      <c r="SWL145" s="697" t="s">
        <v>9880</v>
      </c>
      <c r="SWM145" s="698"/>
      <c r="SWN145" s="698"/>
      <c r="SWO145" s="488"/>
      <c r="SWP145" s="488"/>
      <c r="SWQ145" s="488"/>
      <c r="SWR145" s="488"/>
      <c r="SWS145" s="488"/>
      <c r="SWT145" s="697" t="s">
        <v>9880</v>
      </c>
      <c r="SWU145" s="698"/>
      <c r="SWV145" s="698"/>
      <c r="SWW145" s="488"/>
      <c r="SWX145" s="488"/>
      <c r="SWY145" s="488"/>
      <c r="SWZ145" s="488"/>
      <c r="SXA145" s="488"/>
      <c r="SXB145" s="697" t="s">
        <v>9880</v>
      </c>
      <c r="SXC145" s="698"/>
      <c r="SXD145" s="698"/>
      <c r="SXE145" s="488"/>
      <c r="SXF145" s="488"/>
      <c r="SXG145" s="488"/>
      <c r="SXH145" s="488"/>
      <c r="SXI145" s="488"/>
      <c r="SXJ145" s="697" t="s">
        <v>9880</v>
      </c>
      <c r="SXK145" s="698"/>
      <c r="SXL145" s="698"/>
      <c r="SXM145" s="488"/>
      <c r="SXN145" s="488"/>
      <c r="SXO145" s="488"/>
      <c r="SXP145" s="488"/>
      <c r="SXQ145" s="488"/>
      <c r="SXR145" s="697" t="s">
        <v>9880</v>
      </c>
      <c r="SXS145" s="698"/>
      <c r="SXT145" s="698"/>
      <c r="SXU145" s="488"/>
      <c r="SXV145" s="488"/>
      <c r="SXW145" s="488"/>
      <c r="SXX145" s="488"/>
      <c r="SXY145" s="488"/>
      <c r="SXZ145" s="697" t="s">
        <v>9880</v>
      </c>
      <c r="SYA145" s="698"/>
      <c r="SYB145" s="698"/>
      <c r="SYC145" s="488"/>
      <c r="SYD145" s="488"/>
      <c r="SYE145" s="488"/>
      <c r="SYF145" s="488"/>
      <c r="SYG145" s="488"/>
      <c r="SYH145" s="697" t="s">
        <v>9880</v>
      </c>
      <c r="SYI145" s="698"/>
      <c r="SYJ145" s="698"/>
      <c r="SYK145" s="488"/>
      <c r="SYL145" s="488"/>
      <c r="SYM145" s="488"/>
      <c r="SYN145" s="488"/>
      <c r="SYO145" s="488"/>
      <c r="SYP145" s="697" t="s">
        <v>9880</v>
      </c>
      <c r="SYQ145" s="698"/>
      <c r="SYR145" s="698"/>
      <c r="SYS145" s="488"/>
      <c r="SYT145" s="488"/>
      <c r="SYU145" s="488"/>
      <c r="SYV145" s="488"/>
      <c r="SYW145" s="488"/>
      <c r="SYX145" s="697" t="s">
        <v>9880</v>
      </c>
      <c r="SYY145" s="698"/>
      <c r="SYZ145" s="698"/>
      <c r="SZA145" s="488"/>
      <c r="SZB145" s="488"/>
      <c r="SZC145" s="488"/>
      <c r="SZD145" s="488"/>
      <c r="SZE145" s="488"/>
      <c r="SZF145" s="697" t="s">
        <v>9880</v>
      </c>
      <c r="SZG145" s="698"/>
      <c r="SZH145" s="698"/>
      <c r="SZI145" s="488"/>
      <c r="SZJ145" s="488"/>
      <c r="SZK145" s="488"/>
      <c r="SZL145" s="488"/>
      <c r="SZM145" s="488"/>
      <c r="SZN145" s="697" t="s">
        <v>9880</v>
      </c>
      <c r="SZO145" s="698"/>
      <c r="SZP145" s="698"/>
      <c r="SZQ145" s="488"/>
      <c r="SZR145" s="488"/>
      <c r="SZS145" s="488"/>
      <c r="SZT145" s="488"/>
      <c r="SZU145" s="488"/>
      <c r="SZV145" s="697" t="s">
        <v>9880</v>
      </c>
      <c r="SZW145" s="698"/>
      <c r="SZX145" s="698"/>
      <c r="SZY145" s="488"/>
      <c r="SZZ145" s="488"/>
      <c r="TAA145" s="488"/>
      <c r="TAB145" s="488"/>
      <c r="TAC145" s="488"/>
      <c r="TAD145" s="697" t="s">
        <v>9880</v>
      </c>
      <c r="TAE145" s="698"/>
      <c r="TAF145" s="698"/>
      <c r="TAG145" s="488"/>
      <c r="TAH145" s="488"/>
      <c r="TAI145" s="488"/>
      <c r="TAJ145" s="488"/>
      <c r="TAK145" s="488"/>
      <c r="TAL145" s="697" t="s">
        <v>9880</v>
      </c>
      <c r="TAM145" s="698"/>
      <c r="TAN145" s="698"/>
      <c r="TAO145" s="488"/>
      <c r="TAP145" s="488"/>
      <c r="TAQ145" s="488"/>
      <c r="TAR145" s="488"/>
      <c r="TAS145" s="488"/>
      <c r="TAT145" s="697" t="s">
        <v>9880</v>
      </c>
      <c r="TAU145" s="698"/>
      <c r="TAV145" s="698"/>
      <c r="TAW145" s="488"/>
      <c r="TAX145" s="488"/>
      <c r="TAY145" s="488"/>
      <c r="TAZ145" s="488"/>
      <c r="TBA145" s="488"/>
      <c r="TBB145" s="697" t="s">
        <v>9880</v>
      </c>
      <c r="TBC145" s="698"/>
      <c r="TBD145" s="698"/>
      <c r="TBE145" s="488"/>
      <c r="TBF145" s="488"/>
      <c r="TBG145" s="488"/>
      <c r="TBH145" s="488"/>
      <c r="TBI145" s="488"/>
      <c r="TBJ145" s="697" t="s">
        <v>9880</v>
      </c>
      <c r="TBK145" s="698"/>
      <c r="TBL145" s="698"/>
      <c r="TBM145" s="488"/>
      <c r="TBN145" s="488"/>
      <c r="TBO145" s="488"/>
      <c r="TBP145" s="488"/>
      <c r="TBQ145" s="488"/>
      <c r="TBR145" s="697" t="s">
        <v>9880</v>
      </c>
      <c r="TBS145" s="698"/>
      <c r="TBT145" s="698"/>
      <c r="TBU145" s="488"/>
      <c r="TBV145" s="488"/>
      <c r="TBW145" s="488"/>
      <c r="TBX145" s="488"/>
      <c r="TBY145" s="488"/>
      <c r="TBZ145" s="697" t="s">
        <v>9880</v>
      </c>
      <c r="TCA145" s="698"/>
      <c r="TCB145" s="698"/>
      <c r="TCC145" s="488"/>
      <c r="TCD145" s="488"/>
      <c r="TCE145" s="488"/>
      <c r="TCF145" s="488"/>
      <c r="TCG145" s="488"/>
      <c r="TCH145" s="697" t="s">
        <v>9880</v>
      </c>
      <c r="TCI145" s="698"/>
      <c r="TCJ145" s="698"/>
      <c r="TCK145" s="488"/>
      <c r="TCL145" s="488"/>
      <c r="TCM145" s="488"/>
      <c r="TCN145" s="488"/>
      <c r="TCO145" s="488"/>
      <c r="TCP145" s="697" t="s">
        <v>9880</v>
      </c>
      <c r="TCQ145" s="698"/>
      <c r="TCR145" s="698"/>
      <c r="TCS145" s="488"/>
      <c r="TCT145" s="488"/>
      <c r="TCU145" s="488"/>
      <c r="TCV145" s="488"/>
      <c r="TCW145" s="488"/>
      <c r="TCX145" s="697" t="s">
        <v>9880</v>
      </c>
      <c r="TCY145" s="698"/>
      <c r="TCZ145" s="698"/>
      <c r="TDA145" s="488"/>
      <c r="TDB145" s="488"/>
      <c r="TDC145" s="488"/>
      <c r="TDD145" s="488"/>
      <c r="TDE145" s="488"/>
      <c r="TDF145" s="697" t="s">
        <v>9880</v>
      </c>
      <c r="TDG145" s="698"/>
      <c r="TDH145" s="698"/>
      <c r="TDI145" s="488"/>
      <c r="TDJ145" s="488"/>
      <c r="TDK145" s="488"/>
      <c r="TDL145" s="488"/>
      <c r="TDM145" s="488"/>
      <c r="TDN145" s="697" t="s">
        <v>9880</v>
      </c>
      <c r="TDO145" s="698"/>
      <c r="TDP145" s="698"/>
      <c r="TDQ145" s="488"/>
      <c r="TDR145" s="488"/>
      <c r="TDS145" s="488"/>
      <c r="TDT145" s="488"/>
      <c r="TDU145" s="488"/>
      <c r="TDV145" s="697" t="s">
        <v>9880</v>
      </c>
      <c r="TDW145" s="698"/>
      <c r="TDX145" s="698"/>
      <c r="TDY145" s="488"/>
      <c r="TDZ145" s="488"/>
      <c r="TEA145" s="488"/>
      <c r="TEB145" s="488"/>
      <c r="TEC145" s="488"/>
      <c r="TED145" s="697" t="s">
        <v>9880</v>
      </c>
      <c r="TEE145" s="698"/>
      <c r="TEF145" s="698"/>
      <c r="TEG145" s="488"/>
      <c r="TEH145" s="488"/>
      <c r="TEI145" s="488"/>
      <c r="TEJ145" s="488"/>
      <c r="TEK145" s="488"/>
      <c r="TEL145" s="697" t="s">
        <v>9880</v>
      </c>
      <c r="TEM145" s="698"/>
      <c r="TEN145" s="698"/>
      <c r="TEO145" s="488"/>
      <c r="TEP145" s="488"/>
      <c r="TEQ145" s="488"/>
      <c r="TER145" s="488"/>
      <c r="TES145" s="488"/>
      <c r="TET145" s="697" t="s">
        <v>9880</v>
      </c>
      <c r="TEU145" s="698"/>
      <c r="TEV145" s="698"/>
      <c r="TEW145" s="488"/>
      <c r="TEX145" s="488"/>
      <c r="TEY145" s="488"/>
      <c r="TEZ145" s="488"/>
      <c r="TFA145" s="488"/>
      <c r="TFB145" s="697" t="s">
        <v>9880</v>
      </c>
      <c r="TFC145" s="698"/>
      <c r="TFD145" s="698"/>
      <c r="TFE145" s="488"/>
      <c r="TFF145" s="488"/>
      <c r="TFG145" s="488"/>
      <c r="TFH145" s="488"/>
      <c r="TFI145" s="488"/>
      <c r="TFJ145" s="697" t="s">
        <v>9880</v>
      </c>
      <c r="TFK145" s="698"/>
      <c r="TFL145" s="698"/>
      <c r="TFM145" s="488"/>
      <c r="TFN145" s="488"/>
      <c r="TFO145" s="488"/>
      <c r="TFP145" s="488"/>
      <c r="TFQ145" s="488"/>
      <c r="TFR145" s="697" t="s">
        <v>9880</v>
      </c>
      <c r="TFS145" s="698"/>
      <c r="TFT145" s="698"/>
      <c r="TFU145" s="488"/>
      <c r="TFV145" s="488"/>
      <c r="TFW145" s="488"/>
      <c r="TFX145" s="488"/>
      <c r="TFY145" s="488"/>
      <c r="TFZ145" s="697" t="s">
        <v>9880</v>
      </c>
      <c r="TGA145" s="698"/>
      <c r="TGB145" s="698"/>
      <c r="TGC145" s="488"/>
      <c r="TGD145" s="488"/>
      <c r="TGE145" s="488"/>
      <c r="TGF145" s="488"/>
      <c r="TGG145" s="488"/>
      <c r="TGH145" s="697" t="s">
        <v>9880</v>
      </c>
      <c r="TGI145" s="698"/>
      <c r="TGJ145" s="698"/>
      <c r="TGK145" s="488"/>
      <c r="TGL145" s="488"/>
      <c r="TGM145" s="488"/>
      <c r="TGN145" s="488"/>
      <c r="TGO145" s="488"/>
      <c r="TGP145" s="697" t="s">
        <v>9880</v>
      </c>
      <c r="TGQ145" s="698"/>
      <c r="TGR145" s="698"/>
      <c r="TGS145" s="488"/>
      <c r="TGT145" s="488"/>
      <c r="TGU145" s="488"/>
      <c r="TGV145" s="488"/>
      <c r="TGW145" s="488"/>
      <c r="TGX145" s="697" t="s">
        <v>9880</v>
      </c>
      <c r="TGY145" s="698"/>
      <c r="TGZ145" s="698"/>
      <c r="THA145" s="488"/>
      <c r="THB145" s="488"/>
      <c r="THC145" s="488"/>
      <c r="THD145" s="488"/>
      <c r="THE145" s="488"/>
      <c r="THF145" s="697" t="s">
        <v>9880</v>
      </c>
      <c r="THG145" s="698"/>
      <c r="THH145" s="698"/>
      <c r="THI145" s="488"/>
      <c r="THJ145" s="488"/>
      <c r="THK145" s="488"/>
      <c r="THL145" s="488"/>
      <c r="THM145" s="488"/>
      <c r="THN145" s="697" t="s">
        <v>9880</v>
      </c>
      <c r="THO145" s="698"/>
      <c r="THP145" s="698"/>
      <c r="THQ145" s="488"/>
      <c r="THR145" s="488"/>
      <c r="THS145" s="488"/>
      <c r="THT145" s="488"/>
      <c r="THU145" s="488"/>
      <c r="THV145" s="697" t="s">
        <v>9880</v>
      </c>
      <c r="THW145" s="698"/>
      <c r="THX145" s="698"/>
      <c r="THY145" s="488"/>
      <c r="THZ145" s="488"/>
      <c r="TIA145" s="488"/>
      <c r="TIB145" s="488"/>
      <c r="TIC145" s="488"/>
      <c r="TID145" s="697" t="s">
        <v>9880</v>
      </c>
      <c r="TIE145" s="698"/>
      <c r="TIF145" s="698"/>
      <c r="TIG145" s="488"/>
      <c r="TIH145" s="488"/>
      <c r="TII145" s="488"/>
      <c r="TIJ145" s="488"/>
      <c r="TIK145" s="488"/>
      <c r="TIL145" s="697" t="s">
        <v>9880</v>
      </c>
      <c r="TIM145" s="698"/>
      <c r="TIN145" s="698"/>
      <c r="TIO145" s="488"/>
      <c r="TIP145" s="488"/>
      <c r="TIQ145" s="488"/>
      <c r="TIR145" s="488"/>
      <c r="TIS145" s="488"/>
      <c r="TIT145" s="697" t="s">
        <v>9880</v>
      </c>
      <c r="TIU145" s="698"/>
      <c r="TIV145" s="698"/>
      <c r="TIW145" s="488"/>
      <c r="TIX145" s="488"/>
      <c r="TIY145" s="488"/>
      <c r="TIZ145" s="488"/>
      <c r="TJA145" s="488"/>
      <c r="TJB145" s="697" t="s">
        <v>9880</v>
      </c>
      <c r="TJC145" s="698"/>
      <c r="TJD145" s="698"/>
      <c r="TJE145" s="488"/>
      <c r="TJF145" s="488"/>
      <c r="TJG145" s="488"/>
      <c r="TJH145" s="488"/>
      <c r="TJI145" s="488"/>
      <c r="TJJ145" s="697" t="s">
        <v>9880</v>
      </c>
      <c r="TJK145" s="698"/>
      <c r="TJL145" s="698"/>
      <c r="TJM145" s="488"/>
      <c r="TJN145" s="488"/>
      <c r="TJO145" s="488"/>
      <c r="TJP145" s="488"/>
      <c r="TJQ145" s="488"/>
      <c r="TJR145" s="697" t="s">
        <v>9880</v>
      </c>
      <c r="TJS145" s="698"/>
      <c r="TJT145" s="698"/>
      <c r="TJU145" s="488"/>
      <c r="TJV145" s="488"/>
      <c r="TJW145" s="488"/>
      <c r="TJX145" s="488"/>
      <c r="TJY145" s="488"/>
      <c r="TJZ145" s="697" t="s">
        <v>9880</v>
      </c>
      <c r="TKA145" s="698"/>
      <c r="TKB145" s="698"/>
      <c r="TKC145" s="488"/>
      <c r="TKD145" s="488"/>
      <c r="TKE145" s="488"/>
      <c r="TKF145" s="488"/>
      <c r="TKG145" s="488"/>
      <c r="TKH145" s="697" t="s">
        <v>9880</v>
      </c>
      <c r="TKI145" s="698"/>
      <c r="TKJ145" s="698"/>
      <c r="TKK145" s="488"/>
      <c r="TKL145" s="488"/>
      <c r="TKM145" s="488"/>
      <c r="TKN145" s="488"/>
      <c r="TKO145" s="488"/>
      <c r="TKP145" s="697" t="s">
        <v>9880</v>
      </c>
      <c r="TKQ145" s="698"/>
      <c r="TKR145" s="698"/>
      <c r="TKS145" s="488"/>
      <c r="TKT145" s="488"/>
      <c r="TKU145" s="488"/>
      <c r="TKV145" s="488"/>
      <c r="TKW145" s="488"/>
      <c r="TKX145" s="697" t="s">
        <v>9880</v>
      </c>
      <c r="TKY145" s="698"/>
      <c r="TKZ145" s="698"/>
      <c r="TLA145" s="488"/>
      <c r="TLB145" s="488"/>
      <c r="TLC145" s="488"/>
      <c r="TLD145" s="488"/>
      <c r="TLE145" s="488"/>
      <c r="TLF145" s="697" t="s">
        <v>9880</v>
      </c>
      <c r="TLG145" s="698"/>
      <c r="TLH145" s="698"/>
      <c r="TLI145" s="488"/>
      <c r="TLJ145" s="488"/>
      <c r="TLK145" s="488"/>
      <c r="TLL145" s="488"/>
      <c r="TLM145" s="488"/>
      <c r="TLN145" s="697" t="s">
        <v>9880</v>
      </c>
      <c r="TLO145" s="698"/>
      <c r="TLP145" s="698"/>
      <c r="TLQ145" s="488"/>
      <c r="TLR145" s="488"/>
      <c r="TLS145" s="488"/>
      <c r="TLT145" s="488"/>
      <c r="TLU145" s="488"/>
      <c r="TLV145" s="697" t="s">
        <v>9880</v>
      </c>
      <c r="TLW145" s="698"/>
      <c r="TLX145" s="698"/>
      <c r="TLY145" s="488"/>
      <c r="TLZ145" s="488"/>
      <c r="TMA145" s="488"/>
      <c r="TMB145" s="488"/>
      <c r="TMC145" s="488"/>
      <c r="TMD145" s="697" t="s">
        <v>9880</v>
      </c>
      <c r="TME145" s="698"/>
      <c r="TMF145" s="698"/>
      <c r="TMG145" s="488"/>
      <c r="TMH145" s="488"/>
      <c r="TMI145" s="488"/>
      <c r="TMJ145" s="488"/>
      <c r="TMK145" s="488"/>
      <c r="TML145" s="697" t="s">
        <v>9880</v>
      </c>
      <c r="TMM145" s="698"/>
      <c r="TMN145" s="698"/>
      <c r="TMO145" s="488"/>
      <c r="TMP145" s="488"/>
      <c r="TMQ145" s="488"/>
      <c r="TMR145" s="488"/>
      <c r="TMS145" s="488"/>
      <c r="TMT145" s="697" t="s">
        <v>9880</v>
      </c>
      <c r="TMU145" s="698"/>
      <c r="TMV145" s="698"/>
      <c r="TMW145" s="488"/>
      <c r="TMX145" s="488"/>
      <c r="TMY145" s="488"/>
      <c r="TMZ145" s="488"/>
      <c r="TNA145" s="488"/>
      <c r="TNB145" s="697" t="s">
        <v>9880</v>
      </c>
      <c r="TNC145" s="698"/>
      <c r="TND145" s="698"/>
      <c r="TNE145" s="488"/>
      <c r="TNF145" s="488"/>
      <c r="TNG145" s="488"/>
      <c r="TNH145" s="488"/>
      <c r="TNI145" s="488"/>
      <c r="TNJ145" s="697" t="s">
        <v>9880</v>
      </c>
      <c r="TNK145" s="698"/>
      <c r="TNL145" s="698"/>
      <c r="TNM145" s="488"/>
      <c r="TNN145" s="488"/>
      <c r="TNO145" s="488"/>
      <c r="TNP145" s="488"/>
      <c r="TNQ145" s="488"/>
      <c r="TNR145" s="697" t="s">
        <v>9880</v>
      </c>
      <c r="TNS145" s="698"/>
      <c r="TNT145" s="698"/>
      <c r="TNU145" s="488"/>
      <c r="TNV145" s="488"/>
      <c r="TNW145" s="488"/>
      <c r="TNX145" s="488"/>
      <c r="TNY145" s="488"/>
      <c r="TNZ145" s="697" t="s">
        <v>9880</v>
      </c>
      <c r="TOA145" s="698"/>
      <c r="TOB145" s="698"/>
      <c r="TOC145" s="488"/>
      <c r="TOD145" s="488"/>
      <c r="TOE145" s="488"/>
      <c r="TOF145" s="488"/>
      <c r="TOG145" s="488"/>
      <c r="TOH145" s="697" t="s">
        <v>9880</v>
      </c>
      <c r="TOI145" s="698"/>
      <c r="TOJ145" s="698"/>
      <c r="TOK145" s="488"/>
      <c r="TOL145" s="488"/>
      <c r="TOM145" s="488"/>
      <c r="TON145" s="488"/>
      <c r="TOO145" s="488"/>
      <c r="TOP145" s="697" t="s">
        <v>9880</v>
      </c>
      <c r="TOQ145" s="698"/>
      <c r="TOR145" s="698"/>
      <c r="TOS145" s="488"/>
      <c r="TOT145" s="488"/>
      <c r="TOU145" s="488"/>
      <c r="TOV145" s="488"/>
      <c r="TOW145" s="488"/>
      <c r="TOX145" s="697" t="s">
        <v>9880</v>
      </c>
      <c r="TOY145" s="698"/>
      <c r="TOZ145" s="698"/>
      <c r="TPA145" s="488"/>
      <c r="TPB145" s="488"/>
      <c r="TPC145" s="488"/>
      <c r="TPD145" s="488"/>
      <c r="TPE145" s="488"/>
      <c r="TPF145" s="697" t="s">
        <v>9880</v>
      </c>
      <c r="TPG145" s="698"/>
      <c r="TPH145" s="698"/>
      <c r="TPI145" s="488"/>
      <c r="TPJ145" s="488"/>
      <c r="TPK145" s="488"/>
      <c r="TPL145" s="488"/>
      <c r="TPM145" s="488"/>
      <c r="TPN145" s="697" t="s">
        <v>9880</v>
      </c>
      <c r="TPO145" s="698"/>
      <c r="TPP145" s="698"/>
      <c r="TPQ145" s="488"/>
      <c r="TPR145" s="488"/>
      <c r="TPS145" s="488"/>
      <c r="TPT145" s="488"/>
      <c r="TPU145" s="488"/>
      <c r="TPV145" s="697" t="s">
        <v>9880</v>
      </c>
      <c r="TPW145" s="698"/>
      <c r="TPX145" s="698"/>
      <c r="TPY145" s="488"/>
      <c r="TPZ145" s="488"/>
      <c r="TQA145" s="488"/>
      <c r="TQB145" s="488"/>
      <c r="TQC145" s="488"/>
      <c r="TQD145" s="697" t="s">
        <v>9880</v>
      </c>
      <c r="TQE145" s="698"/>
      <c r="TQF145" s="698"/>
      <c r="TQG145" s="488"/>
      <c r="TQH145" s="488"/>
      <c r="TQI145" s="488"/>
      <c r="TQJ145" s="488"/>
      <c r="TQK145" s="488"/>
      <c r="TQL145" s="697" t="s">
        <v>9880</v>
      </c>
      <c r="TQM145" s="698"/>
      <c r="TQN145" s="698"/>
      <c r="TQO145" s="488"/>
      <c r="TQP145" s="488"/>
      <c r="TQQ145" s="488"/>
      <c r="TQR145" s="488"/>
      <c r="TQS145" s="488"/>
      <c r="TQT145" s="697" t="s">
        <v>9880</v>
      </c>
      <c r="TQU145" s="698"/>
      <c r="TQV145" s="698"/>
      <c r="TQW145" s="488"/>
      <c r="TQX145" s="488"/>
      <c r="TQY145" s="488"/>
      <c r="TQZ145" s="488"/>
      <c r="TRA145" s="488"/>
      <c r="TRB145" s="697" t="s">
        <v>9880</v>
      </c>
      <c r="TRC145" s="698"/>
      <c r="TRD145" s="698"/>
      <c r="TRE145" s="488"/>
      <c r="TRF145" s="488"/>
      <c r="TRG145" s="488"/>
      <c r="TRH145" s="488"/>
      <c r="TRI145" s="488"/>
      <c r="TRJ145" s="697" t="s">
        <v>9880</v>
      </c>
      <c r="TRK145" s="698"/>
      <c r="TRL145" s="698"/>
      <c r="TRM145" s="488"/>
      <c r="TRN145" s="488"/>
      <c r="TRO145" s="488"/>
      <c r="TRP145" s="488"/>
      <c r="TRQ145" s="488"/>
      <c r="TRR145" s="697" t="s">
        <v>9880</v>
      </c>
      <c r="TRS145" s="698"/>
      <c r="TRT145" s="698"/>
      <c r="TRU145" s="488"/>
      <c r="TRV145" s="488"/>
      <c r="TRW145" s="488"/>
      <c r="TRX145" s="488"/>
      <c r="TRY145" s="488"/>
      <c r="TRZ145" s="697" t="s">
        <v>9880</v>
      </c>
      <c r="TSA145" s="698"/>
      <c r="TSB145" s="698"/>
      <c r="TSC145" s="488"/>
      <c r="TSD145" s="488"/>
      <c r="TSE145" s="488"/>
      <c r="TSF145" s="488"/>
      <c r="TSG145" s="488"/>
      <c r="TSH145" s="697" t="s">
        <v>9880</v>
      </c>
      <c r="TSI145" s="698"/>
      <c r="TSJ145" s="698"/>
      <c r="TSK145" s="488"/>
      <c r="TSL145" s="488"/>
      <c r="TSM145" s="488"/>
      <c r="TSN145" s="488"/>
      <c r="TSO145" s="488"/>
      <c r="TSP145" s="697" t="s">
        <v>9880</v>
      </c>
      <c r="TSQ145" s="698"/>
      <c r="TSR145" s="698"/>
      <c r="TSS145" s="488"/>
      <c r="TST145" s="488"/>
      <c r="TSU145" s="488"/>
      <c r="TSV145" s="488"/>
      <c r="TSW145" s="488"/>
      <c r="TSX145" s="697" t="s">
        <v>9880</v>
      </c>
      <c r="TSY145" s="698"/>
      <c r="TSZ145" s="698"/>
      <c r="TTA145" s="488"/>
      <c r="TTB145" s="488"/>
      <c r="TTC145" s="488"/>
      <c r="TTD145" s="488"/>
      <c r="TTE145" s="488"/>
      <c r="TTF145" s="697" t="s">
        <v>9880</v>
      </c>
      <c r="TTG145" s="698"/>
      <c r="TTH145" s="698"/>
      <c r="TTI145" s="488"/>
      <c r="TTJ145" s="488"/>
      <c r="TTK145" s="488"/>
      <c r="TTL145" s="488"/>
      <c r="TTM145" s="488"/>
      <c r="TTN145" s="697" t="s">
        <v>9880</v>
      </c>
      <c r="TTO145" s="698"/>
      <c r="TTP145" s="698"/>
      <c r="TTQ145" s="488"/>
      <c r="TTR145" s="488"/>
      <c r="TTS145" s="488"/>
      <c r="TTT145" s="488"/>
      <c r="TTU145" s="488"/>
      <c r="TTV145" s="697" t="s">
        <v>9880</v>
      </c>
      <c r="TTW145" s="698"/>
      <c r="TTX145" s="698"/>
      <c r="TTY145" s="488"/>
      <c r="TTZ145" s="488"/>
      <c r="TUA145" s="488"/>
      <c r="TUB145" s="488"/>
      <c r="TUC145" s="488"/>
      <c r="TUD145" s="697" t="s">
        <v>9880</v>
      </c>
      <c r="TUE145" s="698"/>
      <c r="TUF145" s="698"/>
      <c r="TUG145" s="488"/>
      <c r="TUH145" s="488"/>
      <c r="TUI145" s="488"/>
      <c r="TUJ145" s="488"/>
      <c r="TUK145" s="488"/>
      <c r="TUL145" s="697" t="s">
        <v>9880</v>
      </c>
      <c r="TUM145" s="698"/>
      <c r="TUN145" s="698"/>
      <c r="TUO145" s="488"/>
      <c r="TUP145" s="488"/>
      <c r="TUQ145" s="488"/>
      <c r="TUR145" s="488"/>
      <c r="TUS145" s="488"/>
      <c r="TUT145" s="697" t="s">
        <v>9880</v>
      </c>
      <c r="TUU145" s="698"/>
      <c r="TUV145" s="698"/>
      <c r="TUW145" s="488"/>
      <c r="TUX145" s="488"/>
      <c r="TUY145" s="488"/>
      <c r="TUZ145" s="488"/>
      <c r="TVA145" s="488"/>
      <c r="TVB145" s="697" t="s">
        <v>9880</v>
      </c>
      <c r="TVC145" s="698"/>
      <c r="TVD145" s="698"/>
      <c r="TVE145" s="488"/>
      <c r="TVF145" s="488"/>
      <c r="TVG145" s="488"/>
      <c r="TVH145" s="488"/>
      <c r="TVI145" s="488"/>
      <c r="TVJ145" s="697" t="s">
        <v>9880</v>
      </c>
      <c r="TVK145" s="698"/>
      <c r="TVL145" s="698"/>
      <c r="TVM145" s="488"/>
      <c r="TVN145" s="488"/>
      <c r="TVO145" s="488"/>
      <c r="TVP145" s="488"/>
      <c r="TVQ145" s="488"/>
      <c r="TVR145" s="697" t="s">
        <v>9880</v>
      </c>
      <c r="TVS145" s="698"/>
      <c r="TVT145" s="698"/>
      <c r="TVU145" s="488"/>
      <c r="TVV145" s="488"/>
      <c r="TVW145" s="488"/>
      <c r="TVX145" s="488"/>
      <c r="TVY145" s="488"/>
      <c r="TVZ145" s="697" t="s">
        <v>9880</v>
      </c>
      <c r="TWA145" s="698"/>
      <c r="TWB145" s="698"/>
      <c r="TWC145" s="488"/>
      <c r="TWD145" s="488"/>
      <c r="TWE145" s="488"/>
      <c r="TWF145" s="488"/>
      <c r="TWG145" s="488"/>
      <c r="TWH145" s="697" t="s">
        <v>9880</v>
      </c>
      <c r="TWI145" s="698"/>
      <c r="TWJ145" s="698"/>
      <c r="TWK145" s="488"/>
      <c r="TWL145" s="488"/>
      <c r="TWM145" s="488"/>
      <c r="TWN145" s="488"/>
      <c r="TWO145" s="488"/>
      <c r="TWP145" s="697" t="s">
        <v>9880</v>
      </c>
      <c r="TWQ145" s="698"/>
      <c r="TWR145" s="698"/>
      <c r="TWS145" s="488"/>
      <c r="TWT145" s="488"/>
      <c r="TWU145" s="488"/>
      <c r="TWV145" s="488"/>
      <c r="TWW145" s="488"/>
      <c r="TWX145" s="697" t="s">
        <v>9880</v>
      </c>
      <c r="TWY145" s="698"/>
      <c r="TWZ145" s="698"/>
      <c r="TXA145" s="488"/>
      <c r="TXB145" s="488"/>
      <c r="TXC145" s="488"/>
      <c r="TXD145" s="488"/>
      <c r="TXE145" s="488"/>
      <c r="TXF145" s="697" t="s">
        <v>9880</v>
      </c>
      <c r="TXG145" s="698"/>
      <c r="TXH145" s="698"/>
      <c r="TXI145" s="488"/>
      <c r="TXJ145" s="488"/>
      <c r="TXK145" s="488"/>
      <c r="TXL145" s="488"/>
      <c r="TXM145" s="488"/>
      <c r="TXN145" s="697" t="s">
        <v>9880</v>
      </c>
      <c r="TXO145" s="698"/>
      <c r="TXP145" s="698"/>
      <c r="TXQ145" s="488"/>
      <c r="TXR145" s="488"/>
      <c r="TXS145" s="488"/>
      <c r="TXT145" s="488"/>
      <c r="TXU145" s="488"/>
      <c r="TXV145" s="697" t="s">
        <v>9880</v>
      </c>
      <c r="TXW145" s="698"/>
      <c r="TXX145" s="698"/>
      <c r="TXY145" s="488"/>
      <c r="TXZ145" s="488"/>
      <c r="TYA145" s="488"/>
      <c r="TYB145" s="488"/>
      <c r="TYC145" s="488"/>
      <c r="TYD145" s="697" t="s">
        <v>9880</v>
      </c>
      <c r="TYE145" s="698"/>
      <c r="TYF145" s="698"/>
      <c r="TYG145" s="488"/>
      <c r="TYH145" s="488"/>
      <c r="TYI145" s="488"/>
      <c r="TYJ145" s="488"/>
      <c r="TYK145" s="488"/>
      <c r="TYL145" s="697" t="s">
        <v>9880</v>
      </c>
      <c r="TYM145" s="698"/>
      <c r="TYN145" s="698"/>
      <c r="TYO145" s="488"/>
      <c r="TYP145" s="488"/>
      <c r="TYQ145" s="488"/>
      <c r="TYR145" s="488"/>
      <c r="TYS145" s="488"/>
      <c r="TYT145" s="697" t="s">
        <v>9880</v>
      </c>
      <c r="TYU145" s="698"/>
      <c r="TYV145" s="698"/>
      <c r="TYW145" s="488"/>
      <c r="TYX145" s="488"/>
      <c r="TYY145" s="488"/>
      <c r="TYZ145" s="488"/>
      <c r="TZA145" s="488"/>
      <c r="TZB145" s="697" t="s">
        <v>9880</v>
      </c>
      <c r="TZC145" s="698"/>
      <c r="TZD145" s="698"/>
      <c r="TZE145" s="488"/>
      <c r="TZF145" s="488"/>
      <c r="TZG145" s="488"/>
      <c r="TZH145" s="488"/>
      <c r="TZI145" s="488"/>
      <c r="TZJ145" s="697" t="s">
        <v>9880</v>
      </c>
      <c r="TZK145" s="698"/>
      <c r="TZL145" s="698"/>
      <c r="TZM145" s="488"/>
      <c r="TZN145" s="488"/>
      <c r="TZO145" s="488"/>
      <c r="TZP145" s="488"/>
      <c r="TZQ145" s="488"/>
      <c r="TZR145" s="697" t="s">
        <v>9880</v>
      </c>
      <c r="TZS145" s="698"/>
      <c r="TZT145" s="698"/>
      <c r="TZU145" s="488"/>
      <c r="TZV145" s="488"/>
      <c r="TZW145" s="488"/>
      <c r="TZX145" s="488"/>
      <c r="TZY145" s="488"/>
      <c r="TZZ145" s="697" t="s">
        <v>9880</v>
      </c>
      <c r="UAA145" s="698"/>
      <c r="UAB145" s="698"/>
      <c r="UAC145" s="488"/>
      <c r="UAD145" s="488"/>
      <c r="UAE145" s="488"/>
      <c r="UAF145" s="488"/>
      <c r="UAG145" s="488"/>
      <c r="UAH145" s="697" t="s">
        <v>9880</v>
      </c>
      <c r="UAI145" s="698"/>
      <c r="UAJ145" s="698"/>
      <c r="UAK145" s="488"/>
      <c r="UAL145" s="488"/>
      <c r="UAM145" s="488"/>
      <c r="UAN145" s="488"/>
      <c r="UAO145" s="488"/>
      <c r="UAP145" s="697" t="s">
        <v>9880</v>
      </c>
      <c r="UAQ145" s="698"/>
      <c r="UAR145" s="698"/>
      <c r="UAS145" s="488"/>
      <c r="UAT145" s="488"/>
      <c r="UAU145" s="488"/>
      <c r="UAV145" s="488"/>
      <c r="UAW145" s="488"/>
      <c r="UAX145" s="697" t="s">
        <v>9880</v>
      </c>
      <c r="UAY145" s="698"/>
      <c r="UAZ145" s="698"/>
      <c r="UBA145" s="488"/>
      <c r="UBB145" s="488"/>
      <c r="UBC145" s="488"/>
      <c r="UBD145" s="488"/>
      <c r="UBE145" s="488"/>
      <c r="UBF145" s="697" t="s">
        <v>9880</v>
      </c>
      <c r="UBG145" s="698"/>
      <c r="UBH145" s="698"/>
      <c r="UBI145" s="488"/>
      <c r="UBJ145" s="488"/>
      <c r="UBK145" s="488"/>
      <c r="UBL145" s="488"/>
      <c r="UBM145" s="488"/>
      <c r="UBN145" s="697" t="s">
        <v>9880</v>
      </c>
      <c r="UBO145" s="698"/>
      <c r="UBP145" s="698"/>
      <c r="UBQ145" s="488"/>
      <c r="UBR145" s="488"/>
      <c r="UBS145" s="488"/>
      <c r="UBT145" s="488"/>
      <c r="UBU145" s="488"/>
      <c r="UBV145" s="697" t="s">
        <v>9880</v>
      </c>
      <c r="UBW145" s="698"/>
      <c r="UBX145" s="698"/>
      <c r="UBY145" s="488"/>
      <c r="UBZ145" s="488"/>
      <c r="UCA145" s="488"/>
      <c r="UCB145" s="488"/>
      <c r="UCC145" s="488"/>
      <c r="UCD145" s="697" t="s">
        <v>9880</v>
      </c>
      <c r="UCE145" s="698"/>
      <c r="UCF145" s="698"/>
      <c r="UCG145" s="488"/>
      <c r="UCH145" s="488"/>
      <c r="UCI145" s="488"/>
      <c r="UCJ145" s="488"/>
      <c r="UCK145" s="488"/>
      <c r="UCL145" s="697" t="s">
        <v>9880</v>
      </c>
      <c r="UCM145" s="698"/>
      <c r="UCN145" s="698"/>
      <c r="UCO145" s="488"/>
      <c r="UCP145" s="488"/>
      <c r="UCQ145" s="488"/>
      <c r="UCR145" s="488"/>
      <c r="UCS145" s="488"/>
      <c r="UCT145" s="697" t="s">
        <v>9880</v>
      </c>
      <c r="UCU145" s="698"/>
      <c r="UCV145" s="698"/>
      <c r="UCW145" s="488"/>
      <c r="UCX145" s="488"/>
      <c r="UCY145" s="488"/>
      <c r="UCZ145" s="488"/>
      <c r="UDA145" s="488"/>
      <c r="UDB145" s="697" t="s">
        <v>9880</v>
      </c>
      <c r="UDC145" s="698"/>
      <c r="UDD145" s="698"/>
      <c r="UDE145" s="488"/>
      <c r="UDF145" s="488"/>
      <c r="UDG145" s="488"/>
      <c r="UDH145" s="488"/>
      <c r="UDI145" s="488"/>
      <c r="UDJ145" s="697" t="s">
        <v>9880</v>
      </c>
      <c r="UDK145" s="698"/>
      <c r="UDL145" s="698"/>
      <c r="UDM145" s="488"/>
      <c r="UDN145" s="488"/>
      <c r="UDO145" s="488"/>
      <c r="UDP145" s="488"/>
      <c r="UDQ145" s="488"/>
      <c r="UDR145" s="697" t="s">
        <v>9880</v>
      </c>
      <c r="UDS145" s="698"/>
      <c r="UDT145" s="698"/>
      <c r="UDU145" s="488"/>
      <c r="UDV145" s="488"/>
      <c r="UDW145" s="488"/>
      <c r="UDX145" s="488"/>
      <c r="UDY145" s="488"/>
      <c r="UDZ145" s="697" t="s">
        <v>9880</v>
      </c>
      <c r="UEA145" s="698"/>
      <c r="UEB145" s="698"/>
      <c r="UEC145" s="488"/>
      <c r="UED145" s="488"/>
      <c r="UEE145" s="488"/>
      <c r="UEF145" s="488"/>
      <c r="UEG145" s="488"/>
      <c r="UEH145" s="697" t="s">
        <v>9880</v>
      </c>
      <c r="UEI145" s="698"/>
      <c r="UEJ145" s="698"/>
      <c r="UEK145" s="488"/>
      <c r="UEL145" s="488"/>
      <c r="UEM145" s="488"/>
      <c r="UEN145" s="488"/>
      <c r="UEO145" s="488"/>
      <c r="UEP145" s="697" t="s">
        <v>9880</v>
      </c>
      <c r="UEQ145" s="698"/>
      <c r="UER145" s="698"/>
      <c r="UES145" s="488"/>
      <c r="UET145" s="488"/>
      <c r="UEU145" s="488"/>
      <c r="UEV145" s="488"/>
      <c r="UEW145" s="488"/>
      <c r="UEX145" s="697" t="s">
        <v>9880</v>
      </c>
      <c r="UEY145" s="698"/>
      <c r="UEZ145" s="698"/>
      <c r="UFA145" s="488"/>
      <c r="UFB145" s="488"/>
      <c r="UFC145" s="488"/>
      <c r="UFD145" s="488"/>
      <c r="UFE145" s="488"/>
      <c r="UFF145" s="697" t="s">
        <v>9880</v>
      </c>
      <c r="UFG145" s="698"/>
      <c r="UFH145" s="698"/>
      <c r="UFI145" s="488"/>
      <c r="UFJ145" s="488"/>
      <c r="UFK145" s="488"/>
      <c r="UFL145" s="488"/>
      <c r="UFM145" s="488"/>
      <c r="UFN145" s="697" t="s">
        <v>9880</v>
      </c>
      <c r="UFO145" s="698"/>
      <c r="UFP145" s="698"/>
      <c r="UFQ145" s="488"/>
      <c r="UFR145" s="488"/>
      <c r="UFS145" s="488"/>
      <c r="UFT145" s="488"/>
      <c r="UFU145" s="488"/>
      <c r="UFV145" s="697" t="s">
        <v>9880</v>
      </c>
      <c r="UFW145" s="698"/>
      <c r="UFX145" s="698"/>
      <c r="UFY145" s="488"/>
      <c r="UFZ145" s="488"/>
      <c r="UGA145" s="488"/>
      <c r="UGB145" s="488"/>
      <c r="UGC145" s="488"/>
      <c r="UGD145" s="697" t="s">
        <v>9880</v>
      </c>
      <c r="UGE145" s="698"/>
      <c r="UGF145" s="698"/>
      <c r="UGG145" s="488"/>
      <c r="UGH145" s="488"/>
      <c r="UGI145" s="488"/>
      <c r="UGJ145" s="488"/>
      <c r="UGK145" s="488"/>
      <c r="UGL145" s="697" t="s">
        <v>9880</v>
      </c>
      <c r="UGM145" s="698"/>
      <c r="UGN145" s="698"/>
      <c r="UGO145" s="488"/>
      <c r="UGP145" s="488"/>
      <c r="UGQ145" s="488"/>
      <c r="UGR145" s="488"/>
      <c r="UGS145" s="488"/>
      <c r="UGT145" s="697" t="s">
        <v>9880</v>
      </c>
      <c r="UGU145" s="698"/>
      <c r="UGV145" s="698"/>
      <c r="UGW145" s="488"/>
      <c r="UGX145" s="488"/>
      <c r="UGY145" s="488"/>
      <c r="UGZ145" s="488"/>
      <c r="UHA145" s="488"/>
      <c r="UHB145" s="697" t="s">
        <v>9880</v>
      </c>
      <c r="UHC145" s="698"/>
      <c r="UHD145" s="698"/>
      <c r="UHE145" s="488"/>
      <c r="UHF145" s="488"/>
      <c r="UHG145" s="488"/>
      <c r="UHH145" s="488"/>
      <c r="UHI145" s="488"/>
      <c r="UHJ145" s="697" t="s">
        <v>9880</v>
      </c>
      <c r="UHK145" s="698"/>
      <c r="UHL145" s="698"/>
      <c r="UHM145" s="488"/>
      <c r="UHN145" s="488"/>
      <c r="UHO145" s="488"/>
      <c r="UHP145" s="488"/>
      <c r="UHQ145" s="488"/>
      <c r="UHR145" s="697" t="s">
        <v>9880</v>
      </c>
      <c r="UHS145" s="698"/>
      <c r="UHT145" s="698"/>
      <c r="UHU145" s="488"/>
      <c r="UHV145" s="488"/>
      <c r="UHW145" s="488"/>
      <c r="UHX145" s="488"/>
      <c r="UHY145" s="488"/>
      <c r="UHZ145" s="697" t="s">
        <v>9880</v>
      </c>
      <c r="UIA145" s="698"/>
      <c r="UIB145" s="698"/>
      <c r="UIC145" s="488"/>
      <c r="UID145" s="488"/>
      <c r="UIE145" s="488"/>
      <c r="UIF145" s="488"/>
      <c r="UIG145" s="488"/>
      <c r="UIH145" s="697" t="s">
        <v>9880</v>
      </c>
      <c r="UII145" s="698"/>
      <c r="UIJ145" s="698"/>
      <c r="UIK145" s="488"/>
      <c r="UIL145" s="488"/>
      <c r="UIM145" s="488"/>
      <c r="UIN145" s="488"/>
      <c r="UIO145" s="488"/>
      <c r="UIP145" s="697" t="s">
        <v>9880</v>
      </c>
      <c r="UIQ145" s="698"/>
      <c r="UIR145" s="698"/>
      <c r="UIS145" s="488"/>
      <c r="UIT145" s="488"/>
      <c r="UIU145" s="488"/>
      <c r="UIV145" s="488"/>
      <c r="UIW145" s="488"/>
      <c r="UIX145" s="697" t="s">
        <v>9880</v>
      </c>
      <c r="UIY145" s="698"/>
      <c r="UIZ145" s="698"/>
      <c r="UJA145" s="488"/>
      <c r="UJB145" s="488"/>
      <c r="UJC145" s="488"/>
      <c r="UJD145" s="488"/>
      <c r="UJE145" s="488"/>
      <c r="UJF145" s="697" t="s">
        <v>9880</v>
      </c>
      <c r="UJG145" s="698"/>
      <c r="UJH145" s="698"/>
      <c r="UJI145" s="488"/>
      <c r="UJJ145" s="488"/>
      <c r="UJK145" s="488"/>
      <c r="UJL145" s="488"/>
      <c r="UJM145" s="488"/>
      <c r="UJN145" s="697" t="s">
        <v>9880</v>
      </c>
      <c r="UJO145" s="698"/>
      <c r="UJP145" s="698"/>
      <c r="UJQ145" s="488"/>
      <c r="UJR145" s="488"/>
      <c r="UJS145" s="488"/>
      <c r="UJT145" s="488"/>
      <c r="UJU145" s="488"/>
      <c r="UJV145" s="697" t="s">
        <v>9880</v>
      </c>
      <c r="UJW145" s="698"/>
      <c r="UJX145" s="698"/>
      <c r="UJY145" s="488"/>
      <c r="UJZ145" s="488"/>
      <c r="UKA145" s="488"/>
      <c r="UKB145" s="488"/>
      <c r="UKC145" s="488"/>
      <c r="UKD145" s="697" t="s">
        <v>9880</v>
      </c>
      <c r="UKE145" s="698"/>
      <c r="UKF145" s="698"/>
      <c r="UKG145" s="488"/>
      <c r="UKH145" s="488"/>
      <c r="UKI145" s="488"/>
      <c r="UKJ145" s="488"/>
      <c r="UKK145" s="488"/>
      <c r="UKL145" s="697" t="s">
        <v>9880</v>
      </c>
      <c r="UKM145" s="698"/>
      <c r="UKN145" s="698"/>
      <c r="UKO145" s="488"/>
      <c r="UKP145" s="488"/>
      <c r="UKQ145" s="488"/>
      <c r="UKR145" s="488"/>
      <c r="UKS145" s="488"/>
      <c r="UKT145" s="697" t="s">
        <v>9880</v>
      </c>
      <c r="UKU145" s="698"/>
      <c r="UKV145" s="698"/>
      <c r="UKW145" s="488"/>
      <c r="UKX145" s="488"/>
      <c r="UKY145" s="488"/>
      <c r="UKZ145" s="488"/>
      <c r="ULA145" s="488"/>
      <c r="ULB145" s="697" t="s">
        <v>9880</v>
      </c>
      <c r="ULC145" s="698"/>
      <c r="ULD145" s="698"/>
      <c r="ULE145" s="488"/>
      <c r="ULF145" s="488"/>
      <c r="ULG145" s="488"/>
      <c r="ULH145" s="488"/>
      <c r="ULI145" s="488"/>
      <c r="ULJ145" s="697" t="s">
        <v>9880</v>
      </c>
      <c r="ULK145" s="698"/>
      <c r="ULL145" s="698"/>
      <c r="ULM145" s="488"/>
      <c r="ULN145" s="488"/>
      <c r="ULO145" s="488"/>
      <c r="ULP145" s="488"/>
      <c r="ULQ145" s="488"/>
      <c r="ULR145" s="697" t="s">
        <v>9880</v>
      </c>
      <c r="ULS145" s="698"/>
      <c r="ULT145" s="698"/>
      <c r="ULU145" s="488"/>
      <c r="ULV145" s="488"/>
      <c r="ULW145" s="488"/>
      <c r="ULX145" s="488"/>
      <c r="ULY145" s="488"/>
      <c r="ULZ145" s="697" t="s">
        <v>9880</v>
      </c>
      <c r="UMA145" s="698"/>
      <c r="UMB145" s="698"/>
      <c r="UMC145" s="488"/>
      <c r="UMD145" s="488"/>
      <c r="UME145" s="488"/>
      <c r="UMF145" s="488"/>
      <c r="UMG145" s="488"/>
      <c r="UMH145" s="697" t="s">
        <v>9880</v>
      </c>
      <c r="UMI145" s="698"/>
      <c r="UMJ145" s="698"/>
      <c r="UMK145" s="488"/>
      <c r="UML145" s="488"/>
      <c r="UMM145" s="488"/>
      <c r="UMN145" s="488"/>
      <c r="UMO145" s="488"/>
      <c r="UMP145" s="697" t="s">
        <v>9880</v>
      </c>
      <c r="UMQ145" s="698"/>
      <c r="UMR145" s="698"/>
      <c r="UMS145" s="488"/>
      <c r="UMT145" s="488"/>
      <c r="UMU145" s="488"/>
      <c r="UMV145" s="488"/>
      <c r="UMW145" s="488"/>
      <c r="UMX145" s="697" t="s">
        <v>9880</v>
      </c>
      <c r="UMY145" s="698"/>
      <c r="UMZ145" s="698"/>
      <c r="UNA145" s="488"/>
      <c r="UNB145" s="488"/>
      <c r="UNC145" s="488"/>
      <c r="UND145" s="488"/>
      <c r="UNE145" s="488"/>
      <c r="UNF145" s="697" t="s">
        <v>9880</v>
      </c>
      <c r="UNG145" s="698"/>
      <c r="UNH145" s="698"/>
      <c r="UNI145" s="488"/>
      <c r="UNJ145" s="488"/>
      <c r="UNK145" s="488"/>
      <c r="UNL145" s="488"/>
      <c r="UNM145" s="488"/>
      <c r="UNN145" s="697" t="s">
        <v>9880</v>
      </c>
      <c r="UNO145" s="698"/>
      <c r="UNP145" s="698"/>
      <c r="UNQ145" s="488"/>
      <c r="UNR145" s="488"/>
      <c r="UNS145" s="488"/>
      <c r="UNT145" s="488"/>
      <c r="UNU145" s="488"/>
      <c r="UNV145" s="697" t="s">
        <v>9880</v>
      </c>
      <c r="UNW145" s="698"/>
      <c r="UNX145" s="698"/>
      <c r="UNY145" s="488"/>
      <c r="UNZ145" s="488"/>
      <c r="UOA145" s="488"/>
      <c r="UOB145" s="488"/>
      <c r="UOC145" s="488"/>
      <c r="UOD145" s="697" t="s">
        <v>9880</v>
      </c>
      <c r="UOE145" s="698"/>
      <c r="UOF145" s="698"/>
      <c r="UOG145" s="488"/>
      <c r="UOH145" s="488"/>
      <c r="UOI145" s="488"/>
      <c r="UOJ145" s="488"/>
      <c r="UOK145" s="488"/>
      <c r="UOL145" s="697" t="s">
        <v>9880</v>
      </c>
      <c r="UOM145" s="698"/>
      <c r="UON145" s="698"/>
      <c r="UOO145" s="488"/>
      <c r="UOP145" s="488"/>
      <c r="UOQ145" s="488"/>
      <c r="UOR145" s="488"/>
      <c r="UOS145" s="488"/>
      <c r="UOT145" s="697" t="s">
        <v>9880</v>
      </c>
      <c r="UOU145" s="698"/>
      <c r="UOV145" s="698"/>
      <c r="UOW145" s="488"/>
      <c r="UOX145" s="488"/>
      <c r="UOY145" s="488"/>
      <c r="UOZ145" s="488"/>
      <c r="UPA145" s="488"/>
      <c r="UPB145" s="697" t="s">
        <v>9880</v>
      </c>
      <c r="UPC145" s="698"/>
      <c r="UPD145" s="698"/>
      <c r="UPE145" s="488"/>
      <c r="UPF145" s="488"/>
      <c r="UPG145" s="488"/>
      <c r="UPH145" s="488"/>
      <c r="UPI145" s="488"/>
      <c r="UPJ145" s="697" t="s">
        <v>9880</v>
      </c>
      <c r="UPK145" s="698"/>
      <c r="UPL145" s="698"/>
      <c r="UPM145" s="488"/>
      <c r="UPN145" s="488"/>
      <c r="UPO145" s="488"/>
      <c r="UPP145" s="488"/>
      <c r="UPQ145" s="488"/>
      <c r="UPR145" s="697" t="s">
        <v>9880</v>
      </c>
      <c r="UPS145" s="698"/>
      <c r="UPT145" s="698"/>
      <c r="UPU145" s="488"/>
      <c r="UPV145" s="488"/>
      <c r="UPW145" s="488"/>
      <c r="UPX145" s="488"/>
      <c r="UPY145" s="488"/>
      <c r="UPZ145" s="697" t="s">
        <v>9880</v>
      </c>
      <c r="UQA145" s="698"/>
      <c r="UQB145" s="698"/>
      <c r="UQC145" s="488"/>
      <c r="UQD145" s="488"/>
      <c r="UQE145" s="488"/>
      <c r="UQF145" s="488"/>
      <c r="UQG145" s="488"/>
      <c r="UQH145" s="697" t="s">
        <v>9880</v>
      </c>
      <c r="UQI145" s="698"/>
      <c r="UQJ145" s="698"/>
      <c r="UQK145" s="488"/>
      <c r="UQL145" s="488"/>
      <c r="UQM145" s="488"/>
      <c r="UQN145" s="488"/>
      <c r="UQO145" s="488"/>
      <c r="UQP145" s="697" t="s">
        <v>9880</v>
      </c>
      <c r="UQQ145" s="698"/>
      <c r="UQR145" s="698"/>
      <c r="UQS145" s="488"/>
      <c r="UQT145" s="488"/>
      <c r="UQU145" s="488"/>
      <c r="UQV145" s="488"/>
      <c r="UQW145" s="488"/>
      <c r="UQX145" s="697" t="s">
        <v>9880</v>
      </c>
      <c r="UQY145" s="698"/>
      <c r="UQZ145" s="698"/>
      <c r="URA145" s="488"/>
      <c r="URB145" s="488"/>
      <c r="URC145" s="488"/>
      <c r="URD145" s="488"/>
      <c r="URE145" s="488"/>
      <c r="URF145" s="697" t="s">
        <v>9880</v>
      </c>
      <c r="URG145" s="698"/>
      <c r="URH145" s="698"/>
      <c r="URI145" s="488"/>
      <c r="URJ145" s="488"/>
      <c r="URK145" s="488"/>
      <c r="URL145" s="488"/>
      <c r="URM145" s="488"/>
      <c r="URN145" s="697" t="s">
        <v>9880</v>
      </c>
      <c r="URO145" s="698"/>
      <c r="URP145" s="698"/>
      <c r="URQ145" s="488"/>
      <c r="URR145" s="488"/>
      <c r="URS145" s="488"/>
      <c r="URT145" s="488"/>
      <c r="URU145" s="488"/>
      <c r="URV145" s="697" t="s">
        <v>9880</v>
      </c>
      <c r="URW145" s="698"/>
      <c r="URX145" s="698"/>
      <c r="URY145" s="488"/>
      <c r="URZ145" s="488"/>
      <c r="USA145" s="488"/>
      <c r="USB145" s="488"/>
      <c r="USC145" s="488"/>
      <c r="USD145" s="697" t="s">
        <v>9880</v>
      </c>
      <c r="USE145" s="698"/>
      <c r="USF145" s="698"/>
      <c r="USG145" s="488"/>
      <c r="USH145" s="488"/>
      <c r="USI145" s="488"/>
      <c r="USJ145" s="488"/>
      <c r="USK145" s="488"/>
      <c r="USL145" s="697" t="s">
        <v>9880</v>
      </c>
      <c r="USM145" s="698"/>
      <c r="USN145" s="698"/>
      <c r="USO145" s="488"/>
      <c r="USP145" s="488"/>
      <c r="USQ145" s="488"/>
      <c r="USR145" s="488"/>
      <c r="USS145" s="488"/>
      <c r="UST145" s="697" t="s">
        <v>9880</v>
      </c>
      <c r="USU145" s="698"/>
      <c r="USV145" s="698"/>
      <c r="USW145" s="488"/>
      <c r="USX145" s="488"/>
      <c r="USY145" s="488"/>
      <c r="USZ145" s="488"/>
      <c r="UTA145" s="488"/>
      <c r="UTB145" s="697" t="s">
        <v>9880</v>
      </c>
      <c r="UTC145" s="698"/>
      <c r="UTD145" s="698"/>
      <c r="UTE145" s="488"/>
      <c r="UTF145" s="488"/>
      <c r="UTG145" s="488"/>
      <c r="UTH145" s="488"/>
      <c r="UTI145" s="488"/>
      <c r="UTJ145" s="697" t="s">
        <v>9880</v>
      </c>
      <c r="UTK145" s="698"/>
      <c r="UTL145" s="698"/>
      <c r="UTM145" s="488"/>
      <c r="UTN145" s="488"/>
      <c r="UTO145" s="488"/>
      <c r="UTP145" s="488"/>
      <c r="UTQ145" s="488"/>
      <c r="UTR145" s="697" t="s">
        <v>9880</v>
      </c>
      <c r="UTS145" s="698"/>
      <c r="UTT145" s="698"/>
      <c r="UTU145" s="488"/>
      <c r="UTV145" s="488"/>
      <c r="UTW145" s="488"/>
      <c r="UTX145" s="488"/>
      <c r="UTY145" s="488"/>
      <c r="UTZ145" s="697" t="s">
        <v>9880</v>
      </c>
      <c r="UUA145" s="698"/>
      <c r="UUB145" s="698"/>
      <c r="UUC145" s="488"/>
      <c r="UUD145" s="488"/>
      <c r="UUE145" s="488"/>
      <c r="UUF145" s="488"/>
      <c r="UUG145" s="488"/>
      <c r="UUH145" s="697" t="s">
        <v>9880</v>
      </c>
      <c r="UUI145" s="698"/>
      <c r="UUJ145" s="698"/>
      <c r="UUK145" s="488"/>
      <c r="UUL145" s="488"/>
      <c r="UUM145" s="488"/>
      <c r="UUN145" s="488"/>
      <c r="UUO145" s="488"/>
      <c r="UUP145" s="697" t="s">
        <v>9880</v>
      </c>
      <c r="UUQ145" s="698"/>
      <c r="UUR145" s="698"/>
      <c r="UUS145" s="488"/>
      <c r="UUT145" s="488"/>
      <c r="UUU145" s="488"/>
      <c r="UUV145" s="488"/>
      <c r="UUW145" s="488"/>
      <c r="UUX145" s="697" t="s">
        <v>9880</v>
      </c>
      <c r="UUY145" s="698"/>
      <c r="UUZ145" s="698"/>
      <c r="UVA145" s="488"/>
      <c r="UVB145" s="488"/>
      <c r="UVC145" s="488"/>
      <c r="UVD145" s="488"/>
      <c r="UVE145" s="488"/>
      <c r="UVF145" s="697" t="s">
        <v>9880</v>
      </c>
      <c r="UVG145" s="698"/>
      <c r="UVH145" s="698"/>
      <c r="UVI145" s="488"/>
      <c r="UVJ145" s="488"/>
      <c r="UVK145" s="488"/>
      <c r="UVL145" s="488"/>
      <c r="UVM145" s="488"/>
      <c r="UVN145" s="697" t="s">
        <v>9880</v>
      </c>
      <c r="UVO145" s="698"/>
      <c r="UVP145" s="698"/>
      <c r="UVQ145" s="488"/>
      <c r="UVR145" s="488"/>
      <c r="UVS145" s="488"/>
      <c r="UVT145" s="488"/>
      <c r="UVU145" s="488"/>
      <c r="UVV145" s="697" t="s">
        <v>9880</v>
      </c>
      <c r="UVW145" s="698"/>
      <c r="UVX145" s="698"/>
      <c r="UVY145" s="488"/>
      <c r="UVZ145" s="488"/>
      <c r="UWA145" s="488"/>
      <c r="UWB145" s="488"/>
      <c r="UWC145" s="488"/>
      <c r="UWD145" s="697" t="s">
        <v>9880</v>
      </c>
      <c r="UWE145" s="698"/>
      <c r="UWF145" s="698"/>
      <c r="UWG145" s="488"/>
      <c r="UWH145" s="488"/>
      <c r="UWI145" s="488"/>
      <c r="UWJ145" s="488"/>
      <c r="UWK145" s="488"/>
      <c r="UWL145" s="697" t="s">
        <v>9880</v>
      </c>
      <c r="UWM145" s="698"/>
      <c r="UWN145" s="698"/>
      <c r="UWO145" s="488"/>
      <c r="UWP145" s="488"/>
      <c r="UWQ145" s="488"/>
      <c r="UWR145" s="488"/>
      <c r="UWS145" s="488"/>
      <c r="UWT145" s="697" t="s">
        <v>9880</v>
      </c>
      <c r="UWU145" s="698"/>
      <c r="UWV145" s="698"/>
      <c r="UWW145" s="488"/>
      <c r="UWX145" s="488"/>
      <c r="UWY145" s="488"/>
      <c r="UWZ145" s="488"/>
      <c r="UXA145" s="488"/>
      <c r="UXB145" s="697" t="s">
        <v>9880</v>
      </c>
      <c r="UXC145" s="698"/>
      <c r="UXD145" s="698"/>
      <c r="UXE145" s="488"/>
      <c r="UXF145" s="488"/>
      <c r="UXG145" s="488"/>
      <c r="UXH145" s="488"/>
      <c r="UXI145" s="488"/>
      <c r="UXJ145" s="697" t="s">
        <v>9880</v>
      </c>
      <c r="UXK145" s="698"/>
      <c r="UXL145" s="698"/>
      <c r="UXM145" s="488"/>
      <c r="UXN145" s="488"/>
      <c r="UXO145" s="488"/>
      <c r="UXP145" s="488"/>
      <c r="UXQ145" s="488"/>
      <c r="UXR145" s="697" t="s">
        <v>9880</v>
      </c>
      <c r="UXS145" s="698"/>
      <c r="UXT145" s="698"/>
      <c r="UXU145" s="488"/>
      <c r="UXV145" s="488"/>
      <c r="UXW145" s="488"/>
      <c r="UXX145" s="488"/>
      <c r="UXY145" s="488"/>
      <c r="UXZ145" s="697" t="s">
        <v>9880</v>
      </c>
      <c r="UYA145" s="698"/>
      <c r="UYB145" s="698"/>
      <c r="UYC145" s="488"/>
      <c r="UYD145" s="488"/>
      <c r="UYE145" s="488"/>
      <c r="UYF145" s="488"/>
      <c r="UYG145" s="488"/>
      <c r="UYH145" s="697" t="s">
        <v>9880</v>
      </c>
      <c r="UYI145" s="698"/>
      <c r="UYJ145" s="698"/>
      <c r="UYK145" s="488"/>
      <c r="UYL145" s="488"/>
      <c r="UYM145" s="488"/>
      <c r="UYN145" s="488"/>
      <c r="UYO145" s="488"/>
      <c r="UYP145" s="697" t="s">
        <v>9880</v>
      </c>
      <c r="UYQ145" s="698"/>
      <c r="UYR145" s="698"/>
      <c r="UYS145" s="488"/>
      <c r="UYT145" s="488"/>
      <c r="UYU145" s="488"/>
      <c r="UYV145" s="488"/>
      <c r="UYW145" s="488"/>
      <c r="UYX145" s="697" t="s">
        <v>9880</v>
      </c>
      <c r="UYY145" s="698"/>
      <c r="UYZ145" s="698"/>
      <c r="UZA145" s="488"/>
      <c r="UZB145" s="488"/>
      <c r="UZC145" s="488"/>
      <c r="UZD145" s="488"/>
      <c r="UZE145" s="488"/>
      <c r="UZF145" s="697" t="s">
        <v>9880</v>
      </c>
      <c r="UZG145" s="698"/>
      <c r="UZH145" s="698"/>
      <c r="UZI145" s="488"/>
      <c r="UZJ145" s="488"/>
      <c r="UZK145" s="488"/>
      <c r="UZL145" s="488"/>
      <c r="UZM145" s="488"/>
      <c r="UZN145" s="697" t="s">
        <v>9880</v>
      </c>
      <c r="UZO145" s="698"/>
      <c r="UZP145" s="698"/>
      <c r="UZQ145" s="488"/>
      <c r="UZR145" s="488"/>
      <c r="UZS145" s="488"/>
      <c r="UZT145" s="488"/>
      <c r="UZU145" s="488"/>
      <c r="UZV145" s="697" t="s">
        <v>9880</v>
      </c>
      <c r="UZW145" s="698"/>
      <c r="UZX145" s="698"/>
      <c r="UZY145" s="488"/>
      <c r="UZZ145" s="488"/>
      <c r="VAA145" s="488"/>
      <c r="VAB145" s="488"/>
      <c r="VAC145" s="488"/>
      <c r="VAD145" s="697" t="s">
        <v>9880</v>
      </c>
      <c r="VAE145" s="698"/>
      <c r="VAF145" s="698"/>
      <c r="VAG145" s="488"/>
      <c r="VAH145" s="488"/>
      <c r="VAI145" s="488"/>
      <c r="VAJ145" s="488"/>
      <c r="VAK145" s="488"/>
      <c r="VAL145" s="697" t="s">
        <v>9880</v>
      </c>
      <c r="VAM145" s="698"/>
      <c r="VAN145" s="698"/>
      <c r="VAO145" s="488"/>
      <c r="VAP145" s="488"/>
      <c r="VAQ145" s="488"/>
      <c r="VAR145" s="488"/>
      <c r="VAS145" s="488"/>
      <c r="VAT145" s="697" t="s">
        <v>9880</v>
      </c>
      <c r="VAU145" s="698"/>
      <c r="VAV145" s="698"/>
      <c r="VAW145" s="488"/>
      <c r="VAX145" s="488"/>
      <c r="VAY145" s="488"/>
      <c r="VAZ145" s="488"/>
      <c r="VBA145" s="488"/>
      <c r="VBB145" s="697" t="s">
        <v>9880</v>
      </c>
      <c r="VBC145" s="698"/>
      <c r="VBD145" s="698"/>
      <c r="VBE145" s="488"/>
      <c r="VBF145" s="488"/>
      <c r="VBG145" s="488"/>
      <c r="VBH145" s="488"/>
      <c r="VBI145" s="488"/>
      <c r="VBJ145" s="697" t="s">
        <v>9880</v>
      </c>
      <c r="VBK145" s="698"/>
      <c r="VBL145" s="698"/>
      <c r="VBM145" s="488"/>
      <c r="VBN145" s="488"/>
      <c r="VBO145" s="488"/>
      <c r="VBP145" s="488"/>
      <c r="VBQ145" s="488"/>
      <c r="VBR145" s="697" t="s">
        <v>9880</v>
      </c>
      <c r="VBS145" s="698"/>
      <c r="VBT145" s="698"/>
      <c r="VBU145" s="488"/>
      <c r="VBV145" s="488"/>
      <c r="VBW145" s="488"/>
      <c r="VBX145" s="488"/>
      <c r="VBY145" s="488"/>
      <c r="VBZ145" s="697" t="s">
        <v>9880</v>
      </c>
      <c r="VCA145" s="698"/>
      <c r="VCB145" s="698"/>
      <c r="VCC145" s="488"/>
      <c r="VCD145" s="488"/>
      <c r="VCE145" s="488"/>
      <c r="VCF145" s="488"/>
      <c r="VCG145" s="488"/>
      <c r="VCH145" s="697" t="s">
        <v>9880</v>
      </c>
      <c r="VCI145" s="698"/>
      <c r="VCJ145" s="698"/>
      <c r="VCK145" s="488"/>
      <c r="VCL145" s="488"/>
      <c r="VCM145" s="488"/>
      <c r="VCN145" s="488"/>
      <c r="VCO145" s="488"/>
      <c r="VCP145" s="697" t="s">
        <v>9880</v>
      </c>
      <c r="VCQ145" s="698"/>
      <c r="VCR145" s="698"/>
      <c r="VCS145" s="488"/>
      <c r="VCT145" s="488"/>
      <c r="VCU145" s="488"/>
      <c r="VCV145" s="488"/>
      <c r="VCW145" s="488"/>
      <c r="VCX145" s="697" t="s">
        <v>9880</v>
      </c>
      <c r="VCY145" s="698"/>
      <c r="VCZ145" s="698"/>
      <c r="VDA145" s="488"/>
      <c r="VDB145" s="488"/>
      <c r="VDC145" s="488"/>
      <c r="VDD145" s="488"/>
      <c r="VDE145" s="488"/>
      <c r="VDF145" s="697" t="s">
        <v>9880</v>
      </c>
      <c r="VDG145" s="698"/>
      <c r="VDH145" s="698"/>
      <c r="VDI145" s="488"/>
      <c r="VDJ145" s="488"/>
      <c r="VDK145" s="488"/>
      <c r="VDL145" s="488"/>
      <c r="VDM145" s="488"/>
      <c r="VDN145" s="697" t="s">
        <v>9880</v>
      </c>
      <c r="VDO145" s="698"/>
      <c r="VDP145" s="698"/>
      <c r="VDQ145" s="488"/>
      <c r="VDR145" s="488"/>
      <c r="VDS145" s="488"/>
      <c r="VDT145" s="488"/>
      <c r="VDU145" s="488"/>
      <c r="VDV145" s="697" t="s">
        <v>9880</v>
      </c>
      <c r="VDW145" s="698"/>
      <c r="VDX145" s="698"/>
      <c r="VDY145" s="488"/>
      <c r="VDZ145" s="488"/>
      <c r="VEA145" s="488"/>
      <c r="VEB145" s="488"/>
      <c r="VEC145" s="488"/>
      <c r="VED145" s="697" t="s">
        <v>9880</v>
      </c>
      <c r="VEE145" s="698"/>
      <c r="VEF145" s="698"/>
      <c r="VEG145" s="488"/>
      <c r="VEH145" s="488"/>
      <c r="VEI145" s="488"/>
      <c r="VEJ145" s="488"/>
      <c r="VEK145" s="488"/>
      <c r="VEL145" s="697" t="s">
        <v>9880</v>
      </c>
      <c r="VEM145" s="698"/>
      <c r="VEN145" s="698"/>
      <c r="VEO145" s="488"/>
      <c r="VEP145" s="488"/>
      <c r="VEQ145" s="488"/>
      <c r="VER145" s="488"/>
      <c r="VES145" s="488"/>
      <c r="VET145" s="697" t="s">
        <v>9880</v>
      </c>
      <c r="VEU145" s="698"/>
      <c r="VEV145" s="698"/>
      <c r="VEW145" s="488"/>
      <c r="VEX145" s="488"/>
      <c r="VEY145" s="488"/>
      <c r="VEZ145" s="488"/>
      <c r="VFA145" s="488"/>
      <c r="VFB145" s="697" t="s">
        <v>9880</v>
      </c>
      <c r="VFC145" s="698"/>
      <c r="VFD145" s="698"/>
      <c r="VFE145" s="488"/>
      <c r="VFF145" s="488"/>
      <c r="VFG145" s="488"/>
      <c r="VFH145" s="488"/>
      <c r="VFI145" s="488"/>
      <c r="VFJ145" s="697" t="s">
        <v>9880</v>
      </c>
      <c r="VFK145" s="698"/>
      <c r="VFL145" s="698"/>
      <c r="VFM145" s="488"/>
      <c r="VFN145" s="488"/>
      <c r="VFO145" s="488"/>
      <c r="VFP145" s="488"/>
      <c r="VFQ145" s="488"/>
      <c r="VFR145" s="697" t="s">
        <v>9880</v>
      </c>
      <c r="VFS145" s="698"/>
      <c r="VFT145" s="698"/>
      <c r="VFU145" s="488"/>
      <c r="VFV145" s="488"/>
      <c r="VFW145" s="488"/>
      <c r="VFX145" s="488"/>
      <c r="VFY145" s="488"/>
      <c r="VFZ145" s="697" t="s">
        <v>9880</v>
      </c>
      <c r="VGA145" s="698"/>
      <c r="VGB145" s="698"/>
      <c r="VGC145" s="488"/>
      <c r="VGD145" s="488"/>
      <c r="VGE145" s="488"/>
      <c r="VGF145" s="488"/>
      <c r="VGG145" s="488"/>
      <c r="VGH145" s="697" t="s">
        <v>9880</v>
      </c>
      <c r="VGI145" s="698"/>
      <c r="VGJ145" s="698"/>
      <c r="VGK145" s="488"/>
      <c r="VGL145" s="488"/>
      <c r="VGM145" s="488"/>
      <c r="VGN145" s="488"/>
      <c r="VGO145" s="488"/>
      <c r="VGP145" s="697" t="s">
        <v>9880</v>
      </c>
      <c r="VGQ145" s="698"/>
      <c r="VGR145" s="698"/>
      <c r="VGS145" s="488"/>
      <c r="VGT145" s="488"/>
      <c r="VGU145" s="488"/>
      <c r="VGV145" s="488"/>
      <c r="VGW145" s="488"/>
      <c r="VGX145" s="697" t="s">
        <v>9880</v>
      </c>
      <c r="VGY145" s="698"/>
      <c r="VGZ145" s="698"/>
      <c r="VHA145" s="488"/>
      <c r="VHB145" s="488"/>
      <c r="VHC145" s="488"/>
      <c r="VHD145" s="488"/>
      <c r="VHE145" s="488"/>
      <c r="VHF145" s="697" t="s">
        <v>9880</v>
      </c>
      <c r="VHG145" s="698"/>
      <c r="VHH145" s="698"/>
      <c r="VHI145" s="488"/>
      <c r="VHJ145" s="488"/>
      <c r="VHK145" s="488"/>
      <c r="VHL145" s="488"/>
      <c r="VHM145" s="488"/>
      <c r="VHN145" s="697" t="s">
        <v>9880</v>
      </c>
      <c r="VHO145" s="698"/>
      <c r="VHP145" s="698"/>
      <c r="VHQ145" s="488"/>
      <c r="VHR145" s="488"/>
      <c r="VHS145" s="488"/>
      <c r="VHT145" s="488"/>
      <c r="VHU145" s="488"/>
      <c r="VHV145" s="697" t="s">
        <v>9880</v>
      </c>
      <c r="VHW145" s="698"/>
      <c r="VHX145" s="698"/>
      <c r="VHY145" s="488"/>
      <c r="VHZ145" s="488"/>
      <c r="VIA145" s="488"/>
      <c r="VIB145" s="488"/>
      <c r="VIC145" s="488"/>
      <c r="VID145" s="697" t="s">
        <v>9880</v>
      </c>
      <c r="VIE145" s="698"/>
      <c r="VIF145" s="698"/>
      <c r="VIG145" s="488"/>
      <c r="VIH145" s="488"/>
      <c r="VII145" s="488"/>
      <c r="VIJ145" s="488"/>
      <c r="VIK145" s="488"/>
      <c r="VIL145" s="697" t="s">
        <v>9880</v>
      </c>
      <c r="VIM145" s="698"/>
      <c r="VIN145" s="698"/>
      <c r="VIO145" s="488"/>
      <c r="VIP145" s="488"/>
      <c r="VIQ145" s="488"/>
      <c r="VIR145" s="488"/>
      <c r="VIS145" s="488"/>
      <c r="VIT145" s="697" t="s">
        <v>9880</v>
      </c>
      <c r="VIU145" s="698"/>
      <c r="VIV145" s="698"/>
      <c r="VIW145" s="488"/>
      <c r="VIX145" s="488"/>
      <c r="VIY145" s="488"/>
      <c r="VIZ145" s="488"/>
      <c r="VJA145" s="488"/>
      <c r="VJB145" s="697" t="s">
        <v>9880</v>
      </c>
      <c r="VJC145" s="698"/>
      <c r="VJD145" s="698"/>
      <c r="VJE145" s="488"/>
      <c r="VJF145" s="488"/>
      <c r="VJG145" s="488"/>
      <c r="VJH145" s="488"/>
      <c r="VJI145" s="488"/>
      <c r="VJJ145" s="697" t="s">
        <v>9880</v>
      </c>
      <c r="VJK145" s="698"/>
      <c r="VJL145" s="698"/>
      <c r="VJM145" s="488"/>
      <c r="VJN145" s="488"/>
      <c r="VJO145" s="488"/>
      <c r="VJP145" s="488"/>
      <c r="VJQ145" s="488"/>
      <c r="VJR145" s="697" t="s">
        <v>9880</v>
      </c>
      <c r="VJS145" s="698"/>
      <c r="VJT145" s="698"/>
      <c r="VJU145" s="488"/>
      <c r="VJV145" s="488"/>
      <c r="VJW145" s="488"/>
      <c r="VJX145" s="488"/>
      <c r="VJY145" s="488"/>
      <c r="VJZ145" s="697" t="s">
        <v>9880</v>
      </c>
      <c r="VKA145" s="698"/>
      <c r="VKB145" s="698"/>
      <c r="VKC145" s="488"/>
      <c r="VKD145" s="488"/>
      <c r="VKE145" s="488"/>
      <c r="VKF145" s="488"/>
      <c r="VKG145" s="488"/>
      <c r="VKH145" s="697" t="s">
        <v>9880</v>
      </c>
      <c r="VKI145" s="698"/>
      <c r="VKJ145" s="698"/>
      <c r="VKK145" s="488"/>
      <c r="VKL145" s="488"/>
      <c r="VKM145" s="488"/>
      <c r="VKN145" s="488"/>
      <c r="VKO145" s="488"/>
      <c r="VKP145" s="697" t="s">
        <v>9880</v>
      </c>
      <c r="VKQ145" s="698"/>
      <c r="VKR145" s="698"/>
      <c r="VKS145" s="488"/>
      <c r="VKT145" s="488"/>
      <c r="VKU145" s="488"/>
      <c r="VKV145" s="488"/>
      <c r="VKW145" s="488"/>
      <c r="VKX145" s="697" t="s">
        <v>9880</v>
      </c>
      <c r="VKY145" s="698"/>
      <c r="VKZ145" s="698"/>
      <c r="VLA145" s="488"/>
      <c r="VLB145" s="488"/>
      <c r="VLC145" s="488"/>
      <c r="VLD145" s="488"/>
      <c r="VLE145" s="488"/>
      <c r="VLF145" s="697" t="s">
        <v>9880</v>
      </c>
      <c r="VLG145" s="698"/>
      <c r="VLH145" s="698"/>
      <c r="VLI145" s="488"/>
      <c r="VLJ145" s="488"/>
      <c r="VLK145" s="488"/>
      <c r="VLL145" s="488"/>
      <c r="VLM145" s="488"/>
      <c r="VLN145" s="697" t="s">
        <v>9880</v>
      </c>
      <c r="VLO145" s="698"/>
      <c r="VLP145" s="698"/>
      <c r="VLQ145" s="488"/>
      <c r="VLR145" s="488"/>
      <c r="VLS145" s="488"/>
      <c r="VLT145" s="488"/>
      <c r="VLU145" s="488"/>
      <c r="VLV145" s="697" t="s">
        <v>9880</v>
      </c>
      <c r="VLW145" s="698"/>
      <c r="VLX145" s="698"/>
      <c r="VLY145" s="488"/>
      <c r="VLZ145" s="488"/>
      <c r="VMA145" s="488"/>
      <c r="VMB145" s="488"/>
      <c r="VMC145" s="488"/>
      <c r="VMD145" s="697" t="s">
        <v>9880</v>
      </c>
      <c r="VME145" s="698"/>
      <c r="VMF145" s="698"/>
      <c r="VMG145" s="488"/>
      <c r="VMH145" s="488"/>
      <c r="VMI145" s="488"/>
      <c r="VMJ145" s="488"/>
      <c r="VMK145" s="488"/>
      <c r="VML145" s="697" t="s">
        <v>9880</v>
      </c>
      <c r="VMM145" s="698"/>
      <c r="VMN145" s="698"/>
      <c r="VMO145" s="488"/>
      <c r="VMP145" s="488"/>
      <c r="VMQ145" s="488"/>
      <c r="VMR145" s="488"/>
      <c r="VMS145" s="488"/>
      <c r="VMT145" s="697" t="s">
        <v>9880</v>
      </c>
      <c r="VMU145" s="698"/>
      <c r="VMV145" s="698"/>
      <c r="VMW145" s="488"/>
      <c r="VMX145" s="488"/>
      <c r="VMY145" s="488"/>
      <c r="VMZ145" s="488"/>
      <c r="VNA145" s="488"/>
      <c r="VNB145" s="697" t="s">
        <v>9880</v>
      </c>
      <c r="VNC145" s="698"/>
      <c r="VND145" s="698"/>
      <c r="VNE145" s="488"/>
      <c r="VNF145" s="488"/>
      <c r="VNG145" s="488"/>
      <c r="VNH145" s="488"/>
      <c r="VNI145" s="488"/>
      <c r="VNJ145" s="697" t="s">
        <v>9880</v>
      </c>
      <c r="VNK145" s="698"/>
      <c r="VNL145" s="698"/>
      <c r="VNM145" s="488"/>
      <c r="VNN145" s="488"/>
      <c r="VNO145" s="488"/>
      <c r="VNP145" s="488"/>
      <c r="VNQ145" s="488"/>
      <c r="VNR145" s="697" t="s">
        <v>9880</v>
      </c>
      <c r="VNS145" s="698"/>
      <c r="VNT145" s="698"/>
      <c r="VNU145" s="488"/>
      <c r="VNV145" s="488"/>
      <c r="VNW145" s="488"/>
      <c r="VNX145" s="488"/>
      <c r="VNY145" s="488"/>
      <c r="VNZ145" s="697" t="s">
        <v>9880</v>
      </c>
      <c r="VOA145" s="698"/>
      <c r="VOB145" s="698"/>
      <c r="VOC145" s="488"/>
      <c r="VOD145" s="488"/>
      <c r="VOE145" s="488"/>
      <c r="VOF145" s="488"/>
      <c r="VOG145" s="488"/>
      <c r="VOH145" s="697" t="s">
        <v>9880</v>
      </c>
      <c r="VOI145" s="698"/>
      <c r="VOJ145" s="698"/>
      <c r="VOK145" s="488"/>
      <c r="VOL145" s="488"/>
      <c r="VOM145" s="488"/>
      <c r="VON145" s="488"/>
      <c r="VOO145" s="488"/>
      <c r="VOP145" s="697" t="s">
        <v>9880</v>
      </c>
      <c r="VOQ145" s="698"/>
      <c r="VOR145" s="698"/>
      <c r="VOS145" s="488"/>
      <c r="VOT145" s="488"/>
      <c r="VOU145" s="488"/>
      <c r="VOV145" s="488"/>
      <c r="VOW145" s="488"/>
      <c r="VOX145" s="697" t="s">
        <v>9880</v>
      </c>
      <c r="VOY145" s="698"/>
      <c r="VOZ145" s="698"/>
      <c r="VPA145" s="488"/>
      <c r="VPB145" s="488"/>
      <c r="VPC145" s="488"/>
      <c r="VPD145" s="488"/>
      <c r="VPE145" s="488"/>
      <c r="VPF145" s="697" t="s">
        <v>9880</v>
      </c>
      <c r="VPG145" s="698"/>
      <c r="VPH145" s="698"/>
      <c r="VPI145" s="488"/>
      <c r="VPJ145" s="488"/>
      <c r="VPK145" s="488"/>
      <c r="VPL145" s="488"/>
      <c r="VPM145" s="488"/>
      <c r="VPN145" s="697" t="s">
        <v>9880</v>
      </c>
      <c r="VPO145" s="698"/>
      <c r="VPP145" s="698"/>
      <c r="VPQ145" s="488"/>
      <c r="VPR145" s="488"/>
      <c r="VPS145" s="488"/>
      <c r="VPT145" s="488"/>
      <c r="VPU145" s="488"/>
      <c r="VPV145" s="697" t="s">
        <v>9880</v>
      </c>
      <c r="VPW145" s="698"/>
      <c r="VPX145" s="698"/>
      <c r="VPY145" s="488"/>
      <c r="VPZ145" s="488"/>
      <c r="VQA145" s="488"/>
      <c r="VQB145" s="488"/>
      <c r="VQC145" s="488"/>
      <c r="VQD145" s="697" t="s">
        <v>9880</v>
      </c>
      <c r="VQE145" s="698"/>
      <c r="VQF145" s="698"/>
      <c r="VQG145" s="488"/>
      <c r="VQH145" s="488"/>
      <c r="VQI145" s="488"/>
      <c r="VQJ145" s="488"/>
      <c r="VQK145" s="488"/>
      <c r="VQL145" s="697" t="s">
        <v>9880</v>
      </c>
      <c r="VQM145" s="698"/>
      <c r="VQN145" s="698"/>
      <c r="VQO145" s="488"/>
      <c r="VQP145" s="488"/>
      <c r="VQQ145" s="488"/>
      <c r="VQR145" s="488"/>
      <c r="VQS145" s="488"/>
      <c r="VQT145" s="697" t="s">
        <v>9880</v>
      </c>
      <c r="VQU145" s="698"/>
      <c r="VQV145" s="698"/>
      <c r="VQW145" s="488"/>
      <c r="VQX145" s="488"/>
      <c r="VQY145" s="488"/>
      <c r="VQZ145" s="488"/>
      <c r="VRA145" s="488"/>
      <c r="VRB145" s="697" t="s">
        <v>9880</v>
      </c>
      <c r="VRC145" s="698"/>
      <c r="VRD145" s="698"/>
      <c r="VRE145" s="488"/>
      <c r="VRF145" s="488"/>
      <c r="VRG145" s="488"/>
      <c r="VRH145" s="488"/>
      <c r="VRI145" s="488"/>
      <c r="VRJ145" s="697" t="s">
        <v>9880</v>
      </c>
      <c r="VRK145" s="698"/>
      <c r="VRL145" s="698"/>
      <c r="VRM145" s="488"/>
      <c r="VRN145" s="488"/>
      <c r="VRO145" s="488"/>
      <c r="VRP145" s="488"/>
      <c r="VRQ145" s="488"/>
      <c r="VRR145" s="697" t="s">
        <v>9880</v>
      </c>
      <c r="VRS145" s="698"/>
      <c r="VRT145" s="698"/>
      <c r="VRU145" s="488"/>
      <c r="VRV145" s="488"/>
      <c r="VRW145" s="488"/>
      <c r="VRX145" s="488"/>
      <c r="VRY145" s="488"/>
      <c r="VRZ145" s="697" t="s">
        <v>9880</v>
      </c>
      <c r="VSA145" s="698"/>
      <c r="VSB145" s="698"/>
      <c r="VSC145" s="488"/>
      <c r="VSD145" s="488"/>
      <c r="VSE145" s="488"/>
      <c r="VSF145" s="488"/>
      <c r="VSG145" s="488"/>
      <c r="VSH145" s="697" t="s">
        <v>9880</v>
      </c>
      <c r="VSI145" s="698"/>
      <c r="VSJ145" s="698"/>
      <c r="VSK145" s="488"/>
      <c r="VSL145" s="488"/>
      <c r="VSM145" s="488"/>
      <c r="VSN145" s="488"/>
      <c r="VSO145" s="488"/>
      <c r="VSP145" s="697" t="s">
        <v>9880</v>
      </c>
      <c r="VSQ145" s="698"/>
      <c r="VSR145" s="698"/>
      <c r="VSS145" s="488"/>
      <c r="VST145" s="488"/>
      <c r="VSU145" s="488"/>
      <c r="VSV145" s="488"/>
      <c r="VSW145" s="488"/>
      <c r="VSX145" s="697" t="s">
        <v>9880</v>
      </c>
      <c r="VSY145" s="698"/>
      <c r="VSZ145" s="698"/>
      <c r="VTA145" s="488"/>
      <c r="VTB145" s="488"/>
      <c r="VTC145" s="488"/>
      <c r="VTD145" s="488"/>
      <c r="VTE145" s="488"/>
      <c r="VTF145" s="697" t="s">
        <v>9880</v>
      </c>
      <c r="VTG145" s="698"/>
      <c r="VTH145" s="698"/>
      <c r="VTI145" s="488"/>
      <c r="VTJ145" s="488"/>
      <c r="VTK145" s="488"/>
      <c r="VTL145" s="488"/>
      <c r="VTM145" s="488"/>
      <c r="VTN145" s="697" t="s">
        <v>9880</v>
      </c>
      <c r="VTO145" s="698"/>
      <c r="VTP145" s="698"/>
      <c r="VTQ145" s="488"/>
      <c r="VTR145" s="488"/>
      <c r="VTS145" s="488"/>
      <c r="VTT145" s="488"/>
      <c r="VTU145" s="488"/>
      <c r="VTV145" s="697" t="s">
        <v>9880</v>
      </c>
      <c r="VTW145" s="698"/>
      <c r="VTX145" s="698"/>
      <c r="VTY145" s="488"/>
      <c r="VTZ145" s="488"/>
      <c r="VUA145" s="488"/>
      <c r="VUB145" s="488"/>
      <c r="VUC145" s="488"/>
      <c r="VUD145" s="697" t="s">
        <v>9880</v>
      </c>
      <c r="VUE145" s="698"/>
      <c r="VUF145" s="698"/>
      <c r="VUG145" s="488"/>
      <c r="VUH145" s="488"/>
      <c r="VUI145" s="488"/>
      <c r="VUJ145" s="488"/>
      <c r="VUK145" s="488"/>
      <c r="VUL145" s="697" t="s">
        <v>9880</v>
      </c>
      <c r="VUM145" s="698"/>
      <c r="VUN145" s="698"/>
      <c r="VUO145" s="488"/>
      <c r="VUP145" s="488"/>
      <c r="VUQ145" s="488"/>
      <c r="VUR145" s="488"/>
      <c r="VUS145" s="488"/>
      <c r="VUT145" s="697" t="s">
        <v>9880</v>
      </c>
      <c r="VUU145" s="698"/>
      <c r="VUV145" s="698"/>
      <c r="VUW145" s="488"/>
      <c r="VUX145" s="488"/>
      <c r="VUY145" s="488"/>
      <c r="VUZ145" s="488"/>
      <c r="VVA145" s="488"/>
      <c r="VVB145" s="697" t="s">
        <v>9880</v>
      </c>
      <c r="VVC145" s="698"/>
      <c r="VVD145" s="698"/>
      <c r="VVE145" s="488"/>
      <c r="VVF145" s="488"/>
      <c r="VVG145" s="488"/>
      <c r="VVH145" s="488"/>
      <c r="VVI145" s="488"/>
      <c r="VVJ145" s="697" t="s">
        <v>9880</v>
      </c>
      <c r="VVK145" s="698"/>
      <c r="VVL145" s="698"/>
      <c r="VVM145" s="488"/>
      <c r="VVN145" s="488"/>
      <c r="VVO145" s="488"/>
      <c r="VVP145" s="488"/>
      <c r="VVQ145" s="488"/>
      <c r="VVR145" s="697" t="s">
        <v>9880</v>
      </c>
      <c r="VVS145" s="698"/>
      <c r="VVT145" s="698"/>
      <c r="VVU145" s="488"/>
      <c r="VVV145" s="488"/>
      <c r="VVW145" s="488"/>
      <c r="VVX145" s="488"/>
      <c r="VVY145" s="488"/>
      <c r="VVZ145" s="697" t="s">
        <v>9880</v>
      </c>
      <c r="VWA145" s="698"/>
      <c r="VWB145" s="698"/>
      <c r="VWC145" s="488"/>
      <c r="VWD145" s="488"/>
      <c r="VWE145" s="488"/>
      <c r="VWF145" s="488"/>
      <c r="VWG145" s="488"/>
      <c r="VWH145" s="697" t="s">
        <v>9880</v>
      </c>
      <c r="VWI145" s="698"/>
      <c r="VWJ145" s="698"/>
      <c r="VWK145" s="488"/>
      <c r="VWL145" s="488"/>
      <c r="VWM145" s="488"/>
      <c r="VWN145" s="488"/>
      <c r="VWO145" s="488"/>
      <c r="VWP145" s="697" t="s">
        <v>9880</v>
      </c>
      <c r="VWQ145" s="698"/>
      <c r="VWR145" s="698"/>
      <c r="VWS145" s="488"/>
      <c r="VWT145" s="488"/>
      <c r="VWU145" s="488"/>
      <c r="VWV145" s="488"/>
      <c r="VWW145" s="488"/>
      <c r="VWX145" s="697" t="s">
        <v>9880</v>
      </c>
      <c r="VWY145" s="698"/>
      <c r="VWZ145" s="698"/>
      <c r="VXA145" s="488"/>
      <c r="VXB145" s="488"/>
      <c r="VXC145" s="488"/>
      <c r="VXD145" s="488"/>
      <c r="VXE145" s="488"/>
      <c r="VXF145" s="697" t="s">
        <v>9880</v>
      </c>
      <c r="VXG145" s="698"/>
      <c r="VXH145" s="698"/>
      <c r="VXI145" s="488"/>
      <c r="VXJ145" s="488"/>
      <c r="VXK145" s="488"/>
      <c r="VXL145" s="488"/>
      <c r="VXM145" s="488"/>
      <c r="VXN145" s="697" t="s">
        <v>9880</v>
      </c>
      <c r="VXO145" s="698"/>
      <c r="VXP145" s="698"/>
      <c r="VXQ145" s="488"/>
      <c r="VXR145" s="488"/>
      <c r="VXS145" s="488"/>
      <c r="VXT145" s="488"/>
      <c r="VXU145" s="488"/>
      <c r="VXV145" s="697" t="s">
        <v>9880</v>
      </c>
      <c r="VXW145" s="698"/>
      <c r="VXX145" s="698"/>
      <c r="VXY145" s="488"/>
      <c r="VXZ145" s="488"/>
      <c r="VYA145" s="488"/>
      <c r="VYB145" s="488"/>
      <c r="VYC145" s="488"/>
      <c r="VYD145" s="697" t="s">
        <v>9880</v>
      </c>
      <c r="VYE145" s="698"/>
      <c r="VYF145" s="698"/>
      <c r="VYG145" s="488"/>
      <c r="VYH145" s="488"/>
      <c r="VYI145" s="488"/>
      <c r="VYJ145" s="488"/>
      <c r="VYK145" s="488"/>
      <c r="VYL145" s="697" t="s">
        <v>9880</v>
      </c>
      <c r="VYM145" s="698"/>
      <c r="VYN145" s="698"/>
      <c r="VYO145" s="488"/>
      <c r="VYP145" s="488"/>
      <c r="VYQ145" s="488"/>
      <c r="VYR145" s="488"/>
      <c r="VYS145" s="488"/>
      <c r="VYT145" s="697" t="s">
        <v>9880</v>
      </c>
      <c r="VYU145" s="698"/>
      <c r="VYV145" s="698"/>
      <c r="VYW145" s="488"/>
      <c r="VYX145" s="488"/>
      <c r="VYY145" s="488"/>
      <c r="VYZ145" s="488"/>
      <c r="VZA145" s="488"/>
      <c r="VZB145" s="697" t="s">
        <v>9880</v>
      </c>
      <c r="VZC145" s="698"/>
      <c r="VZD145" s="698"/>
      <c r="VZE145" s="488"/>
      <c r="VZF145" s="488"/>
      <c r="VZG145" s="488"/>
      <c r="VZH145" s="488"/>
      <c r="VZI145" s="488"/>
      <c r="VZJ145" s="697" t="s">
        <v>9880</v>
      </c>
      <c r="VZK145" s="698"/>
      <c r="VZL145" s="698"/>
      <c r="VZM145" s="488"/>
      <c r="VZN145" s="488"/>
      <c r="VZO145" s="488"/>
      <c r="VZP145" s="488"/>
      <c r="VZQ145" s="488"/>
      <c r="VZR145" s="697" t="s">
        <v>9880</v>
      </c>
      <c r="VZS145" s="698"/>
      <c r="VZT145" s="698"/>
      <c r="VZU145" s="488"/>
      <c r="VZV145" s="488"/>
      <c r="VZW145" s="488"/>
      <c r="VZX145" s="488"/>
      <c r="VZY145" s="488"/>
      <c r="VZZ145" s="697" t="s">
        <v>9880</v>
      </c>
      <c r="WAA145" s="698"/>
      <c r="WAB145" s="698"/>
      <c r="WAC145" s="488"/>
      <c r="WAD145" s="488"/>
      <c r="WAE145" s="488"/>
      <c r="WAF145" s="488"/>
      <c r="WAG145" s="488"/>
      <c r="WAH145" s="697" t="s">
        <v>9880</v>
      </c>
      <c r="WAI145" s="698"/>
      <c r="WAJ145" s="698"/>
      <c r="WAK145" s="488"/>
      <c r="WAL145" s="488"/>
      <c r="WAM145" s="488"/>
      <c r="WAN145" s="488"/>
      <c r="WAO145" s="488"/>
      <c r="WAP145" s="697" t="s">
        <v>9880</v>
      </c>
      <c r="WAQ145" s="698"/>
      <c r="WAR145" s="698"/>
      <c r="WAS145" s="488"/>
      <c r="WAT145" s="488"/>
      <c r="WAU145" s="488"/>
      <c r="WAV145" s="488"/>
      <c r="WAW145" s="488"/>
      <c r="WAX145" s="697" t="s">
        <v>9880</v>
      </c>
      <c r="WAY145" s="698"/>
      <c r="WAZ145" s="698"/>
      <c r="WBA145" s="488"/>
      <c r="WBB145" s="488"/>
      <c r="WBC145" s="488"/>
      <c r="WBD145" s="488"/>
      <c r="WBE145" s="488"/>
      <c r="WBF145" s="697" t="s">
        <v>9880</v>
      </c>
      <c r="WBG145" s="698"/>
      <c r="WBH145" s="698"/>
      <c r="WBI145" s="488"/>
      <c r="WBJ145" s="488"/>
      <c r="WBK145" s="488"/>
      <c r="WBL145" s="488"/>
      <c r="WBM145" s="488"/>
      <c r="WBN145" s="697" t="s">
        <v>9880</v>
      </c>
      <c r="WBO145" s="698"/>
      <c r="WBP145" s="698"/>
      <c r="WBQ145" s="488"/>
      <c r="WBR145" s="488"/>
      <c r="WBS145" s="488"/>
      <c r="WBT145" s="488"/>
      <c r="WBU145" s="488"/>
      <c r="WBV145" s="697" t="s">
        <v>9880</v>
      </c>
      <c r="WBW145" s="698"/>
      <c r="WBX145" s="698"/>
      <c r="WBY145" s="488"/>
      <c r="WBZ145" s="488"/>
      <c r="WCA145" s="488"/>
      <c r="WCB145" s="488"/>
      <c r="WCC145" s="488"/>
      <c r="WCD145" s="697" t="s">
        <v>9880</v>
      </c>
      <c r="WCE145" s="698"/>
      <c r="WCF145" s="698"/>
      <c r="WCG145" s="488"/>
      <c r="WCH145" s="488"/>
      <c r="WCI145" s="488"/>
      <c r="WCJ145" s="488"/>
      <c r="WCK145" s="488"/>
      <c r="WCL145" s="697" t="s">
        <v>9880</v>
      </c>
      <c r="WCM145" s="698"/>
      <c r="WCN145" s="698"/>
      <c r="WCO145" s="488"/>
      <c r="WCP145" s="488"/>
      <c r="WCQ145" s="488"/>
      <c r="WCR145" s="488"/>
      <c r="WCS145" s="488"/>
      <c r="WCT145" s="697" t="s">
        <v>9880</v>
      </c>
      <c r="WCU145" s="698"/>
      <c r="WCV145" s="698"/>
      <c r="WCW145" s="488"/>
      <c r="WCX145" s="488"/>
      <c r="WCY145" s="488"/>
      <c r="WCZ145" s="488"/>
      <c r="WDA145" s="488"/>
      <c r="WDB145" s="697" t="s">
        <v>9880</v>
      </c>
      <c r="WDC145" s="698"/>
      <c r="WDD145" s="698"/>
      <c r="WDE145" s="488"/>
      <c r="WDF145" s="488"/>
      <c r="WDG145" s="488"/>
      <c r="WDH145" s="488"/>
      <c r="WDI145" s="488"/>
      <c r="WDJ145" s="697" t="s">
        <v>9880</v>
      </c>
      <c r="WDK145" s="698"/>
      <c r="WDL145" s="698"/>
      <c r="WDM145" s="488"/>
      <c r="WDN145" s="488"/>
      <c r="WDO145" s="488"/>
      <c r="WDP145" s="488"/>
      <c r="WDQ145" s="488"/>
      <c r="WDR145" s="697" t="s">
        <v>9880</v>
      </c>
      <c r="WDS145" s="698"/>
      <c r="WDT145" s="698"/>
      <c r="WDU145" s="488"/>
      <c r="WDV145" s="488"/>
      <c r="WDW145" s="488"/>
      <c r="WDX145" s="488"/>
      <c r="WDY145" s="488"/>
      <c r="WDZ145" s="697" t="s">
        <v>9880</v>
      </c>
      <c r="WEA145" s="698"/>
      <c r="WEB145" s="698"/>
      <c r="WEC145" s="488"/>
      <c r="WED145" s="488"/>
      <c r="WEE145" s="488"/>
      <c r="WEF145" s="488"/>
      <c r="WEG145" s="488"/>
      <c r="WEH145" s="697" t="s">
        <v>9880</v>
      </c>
      <c r="WEI145" s="698"/>
      <c r="WEJ145" s="698"/>
      <c r="WEK145" s="488"/>
      <c r="WEL145" s="488"/>
      <c r="WEM145" s="488"/>
      <c r="WEN145" s="488"/>
      <c r="WEO145" s="488"/>
      <c r="WEP145" s="697" t="s">
        <v>9880</v>
      </c>
      <c r="WEQ145" s="698"/>
      <c r="WER145" s="698"/>
      <c r="WES145" s="488"/>
      <c r="WET145" s="488"/>
      <c r="WEU145" s="488"/>
      <c r="WEV145" s="488"/>
      <c r="WEW145" s="488"/>
      <c r="WEX145" s="697" t="s">
        <v>9880</v>
      </c>
      <c r="WEY145" s="698"/>
      <c r="WEZ145" s="698"/>
      <c r="WFA145" s="488"/>
      <c r="WFB145" s="488"/>
      <c r="WFC145" s="488"/>
      <c r="WFD145" s="488"/>
      <c r="WFE145" s="488"/>
      <c r="WFF145" s="697" t="s">
        <v>9880</v>
      </c>
      <c r="WFG145" s="698"/>
      <c r="WFH145" s="698"/>
      <c r="WFI145" s="488"/>
      <c r="WFJ145" s="488"/>
      <c r="WFK145" s="488"/>
      <c r="WFL145" s="488"/>
      <c r="WFM145" s="488"/>
      <c r="WFN145" s="697" t="s">
        <v>9880</v>
      </c>
      <c r="WFO145" s="698"/>
      <c r="WFP145" s="698"/>
      <c r="WFQ145" s="488"/>
      <c r="WFR145" s="488"/>
      <c r="WFS145" s="488"/>
      <c r="WFT145" s="488"/>
      <c r="WFU145" s="488"/>
      <c r="WFV145" s="697" t="s">
        <v>9880</v>
      </c>
      <c r="WFW145" s="698"/>
      <c r="WFX145" s="698"/>
      <c r="WFY145" s="488"/>
      <c r="WFZ145" s="488"/>
      <c r="WGA145" s="488"/>
      <c r="WGB145" s="488"/>
      <c r="WGC145" s="488"/>
      <c r="WGD145" s="697" t="s">
        <v>9880</v>
      </c>
      <c r="WGE145" s="698"/>
      <c r="WGF145" s="698"/>
      <c r="WGG145" s="488"/>
      <c r="WGH145" s="488"/>
      <c r="WGI145" s="488"/>
      <c r="WGJ145" s="488"/>
      <c r="WGK145" s="488"/>
      <c r="WGL145" s="697" t="s">
        <v>9880</v>
      </c>
      <c r="WGM145" s="698"/>
      <c r="WGN145" s="698"/>
      <c r="WGO145" s="488"/>
      <c r="WGP145" s="488"/>
      <c r="WGQ145" s="488"/>
      <c r="WGR145" s="488"/>
      <c r="WGS145" s="488"/>
      <c r="WGT145" s="697" t="s">
        <v>9880</v>
      </c>
      <c r="WGU145" s="698"/>
      <c r="WGV145" s="698"/>
      <c r="WGW145" s="488"/>
      <c r="WGX145" s="488"/>
      <c r="WGY145" s="488"/>
      <c r="WGZ145" s="488"/>
      <c r="WHA145" s="488"/>
      <c r="WHB145" s="697" t="s">
        <v>9880</v>
      </c>
      <c r="WHC145" s="698"/>
      <c r="WHD145" s="698"/>
      <c r="WHE145" s="488"/>
      <c r="WHF145" s="488"/>
      <c r="WHG145" s="488"/>
      <c r="WHH145" s="488"/>
      <c r="WHI145" s="488"/>
      <c r="WHJ145" s="697" t="s">
        <v>9880</v>
      </c>
      <c r="WHK145" s="698"/>
      <c r="WHL145" s="698"/>
      <c r="WHM145" s="488"/>
      <c r="WHN145" s="488"/>
      <c r="WHO145" s="488"/>
      <c r="WHP145" s="488"/>
      <c r="WHQ145" s="488"/>
      <c r="WHR145" s="697" t="s">
        <v>9880</v>
      </c>
      <c r="WHS145" s="698"/>
      <c r="WHT145" s="698"/>
      <c r="WHU145" s="488"/>
      <c r="WHV145" s="488"/>
      <c r="WHW145" s="488"/>
      <c r="WHX145" s="488"/>
      <c r="WHY145" s="488"/>
      <c r="WHZ145" s="697" t="s">
        <v>9880</v>
      </c>
      <c r="WIA145" s="698"/>
      <c r="WIB145" s="698"/>
      <c r="WIC145" s="488"/>
      <c r="WID145" s="488"/>
      <c r="WIE145" s="488"/>
      <c r="WIF145" s="488"/>
      <c r="WIG145" s="488"/>
      <c r="WIH145" s="697" t="s">
        <v>9880</v>
      </c>
      <c r="WII145" s="698"/>
      <c r="WIJ145" s="698"/>
      <c r="WIK145" s="488"/>
      <c r="WIL145" s="488"/>
      <c r="WIM145" s="488"/>
      <c r="WIN145" s="488"/>
      <c r="WIO145" s="488"/>
      <c r="WIP145" s="697" t="s">
        <v>9880</v>
      </c>
      <c r="WIQ145" s="698"/>
      <c r="WIR145" s="698"/>
      <c r="WIS145" s="488"/>
      <c r="WIT145" s="488"/>
      <c r="WIU145" s="488"/>
      <c r="WIV145" s="488"/>
      <c r="WIW145" s="488"/>
      <c r="WIX145" s="697" t="s">
        <v>9880</v>
      </c>
      <c r="WIY145" s="698"/>
      <c r="WIZ145" s="698"/>
      <c r="WJA145" s="488"/>
      <c r="WJB145" s="488"/>
      <c r="WJC145" s="488"/>
      <c r="WJD145" s="488"/>
      <c r="WJE145" s="488"/>
      <c r="WJF145" s="697" t="s">
        <v>9880</v>
      </c>
      <c r="WJG145" s="698"/>
      <c r="WJH145" s="698"/>
      <c r="WJI145" s="488"/>
      <c r="WJJ145" s="488"/>
      <c r="WJK145" s="488"/>
      <c r="WJL145" s="488"/>
      <c r="WJM145" s="488"/>
      <c r="WJN145" s="697" t="s">
        <v>9880</v>
      </c>
      <c r="WJO145" s="698"/>
      <c r="WJP145" s="698"/>
      <c r="WJQ145" s="488"/>
      <c r="WJR145" s="488"/>
      <c r="WJS145" s="488"/>
      <c r="WJT145" s="488"/>
      <c r="WJU145" s="488"/>
      <c r="WJV145" s="697" t="s">
        <v>9880</v>
      </c>
      <c r="WJW145" s="698"/>
      <c r="WJX145" s="698"/>
      <c r="WJY145" s="488"/>
      <c r="WJZ145" s="488"/>
      <c r="WKA145" s="488"/>
      <c r="WKB145" s="488"/>
      <c r="WKC145" s="488"/>
      <c r="WKD145" s="697" t="s">
        <v>9880</v>
      </c>
      <c r="WKE145" s="698"/>
      <c r="WKF145" s="698"/>
      <c r="WKG145" s="488"/>
      <c r="WKH145" s="488"/>
      <c r="WKI145" s="488"/>
      <c r="WKJ145" s="488"/>
      <c r="WKK145" s="488"/>
      <c r="WKL145" s="697" t="s">
        <v>9880</v>
      </c>
      <c r="WKM145" s="698"/>
      <c r="WKN145" s="698"/>
      <c r="WKO145" s="488"/>
      <c r="WKP145" s="488"/>
      <c r="WKQ145" s="488"/>
      <c r="WKR145" s="488"/>
      <c r="WKS145" s="488"/>
      <c r="WKT145" s="697" t="s">
        <v>9880</v>
      </c>
      <c r="WKU145" s="698"/>
      <c r="WKV145" s="698"/>
      <c r="WKW145" s="488"/>
      <c r="WKX145" s="488"/>
      <c r="WKY145" s="488"/>
      <c r="WKZ145" s="488"/>
      <c r="WLA145" s="488"/>
      <c r="WLB145" s="697" t="s">
        <v>9880</v>
      </c>
      <c r="WLC145" s="698"/>
      <c r="WLD145" s="698"/>
      <c r="WLE145" s="488"/>
      <c r="WLF145" s="488"/>
      <c r="WLG145" s="488"/>
      <c r="WLH145" s="488"/>
      <c r="WLI145" s="488"/>
      <c r="WLJ145" s="697" t="s">
        <v>9880</v>
      </c>
      <c r="WLK145" s="698"/>
      <c r="WLL145" s="698"/>
      <c r="WLM145" s="488"/>
      <c r="WLN145" s="488"/>
      <c r="WLO145" s="488"/>
      <c r="WLP145" s="488"/>
      <c r="WLQ145" s="488"/>
      <c r="WLR145" s="697" t="s">
        <v>9880</v>
      </c>
      <c r="WLS145" s="698"/>
      <c r="WLT145" s="698"/>
      <c r="WLU145" s="488"/>
      <c r="WLV145" s="488"/>
      <c r="WLW145" s="488"/>
      <c r="WLX145" s="488"/>
      <c r="WLY145" s="488"/>
      <c r="WLZ145" s="697" t="s">
        <v>9880</v>
      </c>
      <c r="WMA145" s="698"/>
      <c r="WMB145" s="698"/>
      <c r="WMC145" s="488"/>
      <c r="WMD145" s="488"/>
      <c r="WME145" s="488"/>
      <c r="WMF145" s="488"/>
      <c r="WMG145" s="488"/>
      <c r="WMH145" s="697" t="s">
        <v>9880</v>
      </c>
      <c r="WMI145" s="698"/>
      <c r="WMJ145" s="698"/>
      <c r="WMK145" s="488"/>
      <c r="WML145" s="488"/>
      <c r="WMM145" s="488"/>
      <c r="WMN145" s="488"/>
      <c r="WMO145" s="488"/>
      <c r="WMP145" s="697" t="s">
        <v>9880</v>
      </c>
      <c r="WMQ145" s="698"/>
      <c r="WMR145" s="698"/>
      <c r="WMS145" s="488"/>
      <c r="WMT145" s="488"/>
      <c r="WMU145" s="488"/>
      <c r="WMV145" s="488"/>
      <c r="WMW145" s="488"/>
      <c r="WMX145" s="697" t="s">
        <v>9880</v>
      </c>
      <c r="WMY145" s="698"/>
      <c r="WMZ145" s="698"/>
      <c r="WNA145" s="488"/>
      <c r="WNB145" s="488"/>
      <c r="WNC145" s="488"/>
      <c r="WND145" s="488"/>
      <c r="WNE145" s="488"/>
      <c r="WNF145" s="697" t="s">
        <v>9880</v>
      </c>
      <c r="WNG145" s="698"/>
      <c r="WNH145" s="698"/>
      <c r="WNI145" s="488"/>
      <c r="WNJ145" s="488"/>
      <c r="WNK145" s="488"/>
      <c r="WNL145" s="488"/>
      <c r="WNM145" s="488"/>
      <c r="WNN145" s="697" t="s">
        <v>9880</v>
      </c>
      <c r="WNO145" s="698"/>
      <c r="WNP145" s="698"/>
      <c r="WNQ145" s="488"/>
      <c r="WNR145" s="488"/>
      <c r="WNS145" s="488"/>
      <c r="WNT145" s="488"/>
      <c r="WNU145" s="488"/>
      <c r="WNV145" s="697" t="s">
        <v>9880</v>
      </c>
      <c r="WNW145" s="698"/>
      <c r="WNX145" s="698"/>
      <c r="WNY145" s="488"/>
      <c r="WNZ145" s="488"/>
      <c r="WOA145" s="488"/>
      <c r="WOB145" s="488"/>
      <c r="WOC145" s="488"/>
      <c r="WOD145" s="697" t="s">
        <v>9880</v>
      </c>
      <c r="WOE145" s="698"/>
      <c r="WOF145" s="698"/>
      <c r="WOG145" s="488"/>
      <c r="WOH145" s="488"/>
      <c r="WOI145" s="488"/>
      <c r="WOJ145" s="488"/>
      <c r="WOK145" s="488"/>
      <c r="WOL145" s="697" t="s">
        <v>9880</v>
      </c>
      <c r="WOM145" s="698"/>
      <c r="WON145" s="698"/>
      <c r="WOO145" s="488"/>
      <c r="WOP145" s="488"/>
      <c r="WOQ145" s="488"/>
      <c r="WOR145" s="488"/>
      <c r="WOS145" s="488"/>
      <c r="WOT145" s="697" t="s">
        <v>9880</v>
      </c>
      <c r="WOU145" s="698"/>
      <c r="WOV145" s="698"/>
      <c r="WOW145" s="488"/>
      <c r="WOX145" s="488"/>
      <c r="WOY145" s="488"/>
      <c r="WOZ145" s="488"/>
      <c r="WPA145" s="488"/>
      <c r="WPB145" s="697" t="s">
        <v>9880</v>
      </c>
      <c r="WPC145" s="698"/>
      <c r="WPD145" s="698"/>
      <c r="WPE145" s="488"/>
      <c r="WPF145" s="488"/>
      <c r="WPG145" s="488"/>
      <c r="WPH145" s="488"/>
      <c r="WPI145" s="488"/>
      <c r="WPJ145" s="697" t="s">
        <v>9880</v>
      </c>
      <c r="WPK145" s="698"/>
      <c r="WPL145" s="698"/>
      <c r="WPM145" s="488"/>
      <c r="WPN145" s="488"/>
      <c r="WPO145" s="488"/>
      <c r="WPP145" s="488"/>
      <c r="WPQ145" s="488"/>
      <c r="WPR145" s="697" t="s">
        <v>9880</v>
      </c>
      <c r="WPS145" s="698"/>
      <c r="WPT145" s="698"/>
      <c r="WPU145" s="488"/>
      <c r="WPV145" s="488"/>
      <c r="WPW145" s="488"/>
      <c r="WPX145" s="488"/>
      <c r="WPY145" s="488"/>
      <c r="WPZ145" s="697" t="s">
        <v>9880</v>
      </c>
      <c r="WQA145" s="698"/>
      <c r="WQB145" s="698"/>
      <c r="WQC145" s="488"/>
      <c r="WQD145" s="488"/>
      <c r="WQE145" s="488"/>
      <c r="WQF145" s="488"/>
      <c r="WQG145" s="488"/>
      <c r="WQH145" s="697" t="s">
        <v>9880</v>
      </c>
      <c r="WQI145" s="698"/>
      <c r="WQJ145" s="698"/>
      <c r="WQK145" s="488"/>
      <c r="WQL145" s="488"/>
      <c r="WQM145" s="488"/>
      <c r="WQN145" s="488"/>
      <c r="WQO145" s="488"/>
      <c r="WQP145" s="697" t="s">
        <v>9880</v>
      </c>
      <c r="WQQ145" s="698"/>
      <c r="WQR145" s="698"/>
      <c r="WQS145" s="488"/>
      <c r="WQT145" s="488"/>
      <c r="WQU145" s="488"/>
      <c r="WQV145" s="488"/>
      <c r="WQW145" s="488"/>
      <c r="WQX145" s="697" t="s">
        <v>9880</v>
      </c>
      <c r="WQY145" s="698"/>
      <c r="WQZ145" s="698"/>
      <c r="WRA145" s="488"/>
      <c r="WRB145" s="488"/>
      <c r="WRC145" s="488"/>
      <c r="WRD145" s="488"/>
      <c r="WRE145" s="488"/>
      <c r="WRF145" s="697" t="s">
        <v>9880</v>
      </c>
      <c r="WRG145" s="698"/>
      <c r="WRH145" s="698"/>
      <c r="WRI145" s="488"/>
      <c r="WRJ145" s="488"/>
      <c r="WRK145" s="488"/>
      <c r="WRL145" s="488"/>
      <c r="WRM145" s="488"/>
      <c r="WRN145" s="697" t="s">
        <v>9880</v>
      </c>
      <c r="WRO145" s="698"/>
      <c r="WRP145" s="698"/>
      <c r="WRQ145" s="488"/>
      <c r="WRR145" s="488"/>
      <c r="WRS145" s="488"/>
      <c r="WRT145" s="488"/>
      <c r="WRU145" s="488"/>
      <c r="WRV145" s="697" t="s">
        <v>9880</v>
      </c>
      <c r="WRW145" s="698"/>
      <c r="WRX145" s="698"/>
      <c r="WRY145" s="488"/>
      <c r="WRZ145" s="488"/>
      <c r="WSA145" s="488"/>
      <c r="WSB145" s="488"/>
      <c r="WSC145" s="488"/>
      <c r="WSD145" s="697" t="s">
        <v>9880</v>
      </c>
      <c r="WSE145" s="698"/>
      <c r="WSF145" s="698"/>
      <c r="WSG145" s="488"/>
      <c r="WSH145" s="488"/>
      <c r="WSI145" s="488"/>
      <c r="WSJ145" s="488"/>
      <c r="WSK145" s="488"/>
      <c r="WSL145" s="697" t="s">
        <v>9880</v>
      </c>
      <c r="WSM145" s="698"/>
      <c r="WSN145" s="698"/>
      <c r="WSO145" s="488"/>
      <c r="WSP145" s="488"/>
      <c r="WSQ145" s="488"/>
      <c r="WSR145" s="488"/>
      <c r="WSS145" s="488"/>
      <c r="WST145" s="697" t="s">
        <v>9880</v>
      </c>
      <c r="WSU145" s="698"/>
      <c r="WSV145" s="698"/>
      <c r="WSW145" s="488"/>
      <c r="WSX145" s="488"/>
      <c r="WSY145" s="488"/>
      <c r="WSZ145" s="488"/>
      <c r="WTA145" s="488"/>
      <c r="WTB145" s="697" t="s">
        <v>9880</v>
      </c>
      <c r="WTC145" s="698"/>
      <c r="WTD145" s="698"/>
      <c r="WTE145" s="488"/>
      <c r="WTF145" s="488"/>
      <c r="WTG145" s="488"/>
      <c r="WTH145" s="488"/>
      <c r="WTI145" s="488"/>
      <c r="WTJ145" s="697" t="s">
        <v>9880</v>
      </c>
      <c r="WTK145" s="698"/>
      <c r="WTL145" s="698"/>
      <c r="WTM145" s="488"/>
      <c r="WTN145" s="488"/>
      <c r="WTO145" s="488"/>
      <c r="WTP145" s="488"/>
      <c r="WTQ145" s="488"/>
      <c r="WTR145" s="697" t="s">
        <v>9880</v>
      </c>
      <c r="WTS145" s="698"/>
      <c r="WTT145" s="698"/>
      <c r="WTU145" s="488"/>
      <c r="WTV145" s="488"/>
      <c r="WTW145" s="488"/>
      <c r="WTX145" s="488"/>
      <c r="WTY145" s="488"/>
      <c r="WTZ145" s="697" t="s">
        <v>9880</v>
      </c>
      <c r="WUA145" s="698"/>
      <c r="WUB145" s="698"/>
      <c r="WUC145" s="488"/>
      <c r="WUD145" s="488"/>
      <c r="WUE145" s="488"/>
      <c r="WUF145" s="488"/>
      <c r="WUG145" s="488"/>
      <c r="WUH145" s="697" t="s">
        <v>9880</v>
      </c>
      <c r="WUI145" s="698"/>
      <c r="WUJ145" s="698"/>
      <c r="WUK145" s="488"/>
      <c r="WUL145" s="488"/>
      <c r="WUM145" s="488"/>
      <c r="WUN145" s="488"/>
      <c r="WUO145" s="488"/>
      <c r="WUP145" s="697" t="s">
        <v>9880</v>
      </c>
      <c r="WUQ145" s="698"/>
      <c r="WUR145" s="698"/>
      <c r="WUS145" s="488"/>
      <c r="WUT145" s="488"/>
      <c r="WUU145" s="488"/>
      <c r="WUV145" s="488"/>
      <c r="WUW145" s="488"/>
      <c r="WUX145" s="697" t="s">
        <v>9880</v>
      </c>
      <c r="WUY145" s="698"/>
      <c r="WUZ145" s="698"/>
      <c r="WVA145" s="488"/>
      <c r="WVB145" s="488"/>
      <c r="WVC145" s="488"/>
      <c r="WVD145" s="488"/>
      <c r="WVE145" s="488"/>
      <c r="WVF145" s="697" t="s">
        <v>9880</v>
      </c>
      <c r="WVG145" s="698"/>
      <c r="WVH145" s="698"/>
      <c r="WVI145" s="488"/>
      <c r="WVJ145" s="488"/>
      <c r="WVK145" s="488"/>
      <c r="WVL145" s="488"/>
      <c r="WVM145" s="488"/>
      <c r="WVN145" s="697" t="s">
        <v>9880</v>
      </c>
      <c r="WVO145" s="698"/>
      <c r="WVP145" s="698"/>
      <c r="WVQ145" s="488"/>
      <c r="WVR145" s="488"/>
      <c r="WVS145" s="488"/>
      <c r="WVT145" s="488"/>
      <c r="WVU145" s="488"/>
      <c r="WVV145" s="697" t="s">
        <v>9880</v>
      </c>
      <c r="WVW145" s="698"/>
      <c r="WVX145" s="698"/>
      <c r="WVY145" s="488"/>
      <c r="WVZ145" s="488"/>
      <c r="WWA145" s="488"/>
      <c r="WWB145" s="488"/>
      <c r="WWC145" s="488"/>
      <c r="WWD145" s="697" t="s">
        <v>9880</v>
      </c>
      <c r="WWE145" s="698"/>
      <c r="WWF145" s="698"/>
      <c r="WWG145" s="488"/>
      <c r="WWH145" s="488"/>
      <c r="WWI145" s="488"/>
      <c r="WWJ145" s="488"/>
      <c r="WWK145" s="488"/>
      <c r="WWL145" s="697" t="s">
        <v>9880</v>
      </c>
      <c r="WWM145" s="698"/>
      <c r="WWN145" s="698"/>
      <c r="WWO145" s="488"/>
      <c r="WWP145" s="488"/>
      <c r="WWQ145" s="488"/>
      <c r="WWR145" s="488"/>
      <c r="WWS145" s="488"/>
      <c r="WWT145" s="697" t="s">
        <v>9880</v>
      </c>
      <c r="WWU145" s="698"/>
      <c r="WWV145" s="698"/>
      <c r="WWW145" s="488"/>
      <c r="WWX145" s="488"/>
      <c r="WWY145" s="488"/>
      <c r="WWZ145" s="488"/>
      <c r="WXA145" s="488"/>
      <c r="WXB145" s="697" t="s">
        <v>9880</v>
      </c>
      <c r="WXC145" s="698"/>
      <c r="WXD145" s="698"/>
      <c r="WXE145" s="488"/>
      <c r="WXF145" s="488"/>
      <c r="WXG145" s="488"/>
      <c r="WXH145" s="488"/>
      <c r="WXI145" s="488"/>
      <c r="WXJ145" s="697" t="s">
        <v>9880</v>
      </c>
      <c r="WXK145" s="698"/>
      <c r="WXL145" s="698"/>
      <c r="WXM145" s="488"/>
      <c r="WXN145" s="488"/>
      <c r="WXO145" s="488"/>
      <c r="WXP145" s="488"/>
      <c r="WXQ145" s="488"/>
      <c r="WXR145" s="697" t="s">
        <v>9880</v>
      </c>
      <c r="WXS145" s="698"/>
      <c r="WXT145" s="698"/>
      <c r="WXU145" s="488"/>
      <c r="WXV145" s="488"/>
      <c r="WXW145" s="488"/>
      <c r="WXX145" s="488"/>
      <c r="WXY145" s="488"/>
      <c r="WXZ145" s="697" t="s">
        <v>9880</v>
      </c>
      <c r="WYA145" s="698"/>
      <c r="WYB145" s="698"/>
      <c r="WYC145" s="488"/>
      <c r="WYD145" s="488"/>
      <c r="WYE145" s="488"/>
      <c r="WYF145" s="488"/>
      <c r="WYG145" s="488"/>
      <c r="WYH145" s="697" t="s">
        <v>9880</v>
      </c>
      <c r="WYI145" s="698"/>
      <c r="WYJ145" s="698"/>
      <c r="WYK145" s="488"/>
      <c r="WYL145" s="488"/>
      <c r="WYM145" s="488"/>
      <c r="WYN145" s="488"/>
      <c r="WYO145" s="488"/>
      <c r="WYP145" s="697" t="s">
        <v>9880</v>
      </c>
      <c r="WYQ145" s="698"/>
      <c r="WYR145" s="698"/>
      <c r="WYS145" s="488"/>
      <c r="WYT145" s="488"/>
      <c r="WYU145" s="488"/>
      <c r="WYV145" s="488"/>
      <c r="WYW145" s="488"/>
      <c r="WYX145" s="697" t="s">
        <v>9880</v>
      </c>
      <c r="WYY145" s="698"/>
      <c r="WYZ145" s="698"/>
      <c r="WZA145" s="488"/>
      <c r="WZB145" s="488"/>
      <c r="WZC145" s="488"/>
      <c r="WZD145" s="488"/>
      <c r="WZE145" s="488"/>
      <c r="WZF145" s="697" t="s">
        <v>9880</v>
      </c>
      <c r="WZG145" s="698"/>
      <c r="WZH145" s="698"/>
      <c r="WZI145" s="488"/>
      <c r="WZJ145" s="488"/>
      <c r="WZK145" s="488"/>
      <c r="WZL145" s="488"/>
      <c r="WZM145" s="488"/>
      <c r="WZN145" s="697" t="s">
        <v>9880</v>
      </c>
      <c r="WZO145" s="698"/>
      <c r="WZP145" s="698"/>
      <c r="WZQ145" s="488"/>
      <c r="WZR145" s="488"/>
      <c r="WZS145" s="488"/>
      <c r="WZT145" s="488"/>
      <c r="WZU145" s="488"/>
      <c r="WZV145" s="697" t="s">
        <v>9880</v>
      </c>
      <c r="WZW145" s="698"/>
      <c r="WZX145" s="698"/>
      <c r="WZY145" s="488"/>
      <c r="WZZ145" s="488"/>
      <c r="XAA145" s="488"/>
      <c r="XAB145" s="488"/>
      <c r="XAC145" s="488"/>
      <c r="XAD145" s="697" t="s">
        <v>9880</v>
      </c>
      <c r="XAE145" s="698"/>
      <c r="XAF145" s="698"/>
      <c r="XAG145" s="488"/>
      <c r="XAH145" s="488"/>
      <c r="XAI145" s="488"/>
      <c r="XAJ145" s="488"/>
      <c r="XAK145" s="488"/>
      <c r="XAL145" s="697" t="s">
        <v>9880</v>
      </c>
      <c r="XAM145" s="698"/>
      <c r="XAN145" s="698"/>
      <c r="XAO145" s="488"/>
      <c r="XAP145" s="488"/>
      <c r="XAQ145" s="488"/>
      <c r="XAR145" s="488"/>
      <c r="XAS145" s="488"/>
      <c r="XAT145" s="697" t="s">
        <v>9880</v>
      </c>
      <c r="XAU145" s="698"/>
      <c r="XAV145" s="698"/>
      <c r="XAW145" s="488"/>
      <c r="XAX145" s="488"/>
      <c r="XAY145" s="488"/>
      <c r="XAZ145" s="488"/>
      <c r="XBA145" s="488"/>
      <c r="XBB145" s="697" t="s">
        <v>9880</v>
      </c>
      <c r="XBC145" s="698"/>
      <c r="XBD145" s="698"/>
      <c r="XBE145" s="488"/>
      <c r="XBF145" s="488"/>
      <c r="XBG145" s="488"/>
      <c r="XBH145" s="488"/>
      <c r="XBI145" s="488"/>
      <c r="XBJ145" s="697" t="s">
        <v>9880</v>
      </c>
      <c r="XBK145" s="698"/>
      <c r="XBL145" s="698"/>
      <c r="XBM145" s="488"/>
      <c r="XBN145" s="488"/>
      <c r="XBO145" s="488"/>
      <c r="XBP145" s="488"/>
      <c r="XBQ145" s="488"/>
      <c r="XBR145" s="697" t="s">
        <v>9880</v>
      </c>
      <c r="XBS145" s="698"/>
      <c r="XBT145" s="698"/>
      <c r="XBU145" s="488"/>
      <c r="XBV145" s="488"/>
      <c r="XBW145" s="488"/>
      <c r="XBX145" s="488"/>
      <c r="XBY145" s="488"/>
      <c r="XBZ145" s="697" t="s">
        <v>9880</v>
      </c>
      <c r="XCA145" s="698"/>
      <c r="XCB145" s="698"/>
      <c r="XCC145" s="488"/>
      <c r="XCD145" s="488"/>
      <c r="XCE145" s="488"/>
      <c r="XCF145" s="488"/>
      <c r="XCG145" s="488"/>
      <c r="XCH145" s="697" t="s">
        <v>9880</v>
      </c>
      <c r="XCI145" s="698"/>
      <c r="XCJ145" s="698"/>
      <c r="XCK145" s="488"/>
      <c r="XCL145" s="488"/>
      <c r="XCM145" s="488"/>
      <c r="XCN145" s="488"/>
      <c r="XCO145" s="488"/>
      <c r="XCP145" s="697" t="s">
        <v>9880</v>
      </c>
      <c r="XCQ145" s="698"/>
      <c r="XCR145" s="698"/>
      <c r="XCS145" s="488"/>
      <c r="XCT145" s="488"/>
      <c r="XCU145" s="488"/>
      <c r="XCV145" s="488"/>
      <c r="XCW145" s="488"/>
      <c r="XCX145" s="697" t="s">
        <v>9880</v>
      </c>
      <c r="XCY145" s="698"/>
      <c r="XCZ145" s="698"/>
      <c r="XDA145" s="488"/>
      <c r="XDB145" s="488"/>
      <c r="XDC145" s="488"/>
      <c r="XDD145" s="488"/>
      <c r="XDE145" s="488"/>
      <c r="XDF145" s="697" t="s">
        <v>9880</v>
      </c>
      <c r="XDG145" s="698"/>
      <c r="XDH145" s="698"/>
      <c r="XDI145" s="488"/>
      <c r="XDJ145" s="488"/>
      <c r="XDK145" s="488"/>
      <c r="XDL145" s="488"/>
      <c r="XDM145" s="488"/>
      <c r="XDN145" s="697" t="s">
        <v>9880</v>
      </c>
      <c r="XDO145" s="698"/>
      <c r="XDP145" s="698"/>
      <c r="XDQ145" s="488"/>
      <c r="XDR145" s="488"/>
      <c r="XDS145" s="488"/>
      <c r="XDT145" s="488"/>
      <c r="XDU145" s="488"/>
      <c r="XDV145" s="697" t="s">
        <v>9880</v>
      </c>
      <c r="XDW145" s="698"/>
      <c r="XDX145" s="698"/>
      <c r="XDY145" s="488"/>
      <c r="XDZ145" s="488"/>
      <c r="XEA145" s="488"/>
      <c r="XEB145" s="488"/>
      <c r="XEC145" s="488"/>
      <c r="XED145" s="697" t="s">
        <v>9880</v>
      </c>
      <c r="XEE145" s="698"/>
      <c r="XEF145" s="698"/>
      <c r="XEG145" s="488"/>
      <c r="XEH145" s="488"/>
      <c r="XEI145" s="488"/>
      <c r="XEJ145" s="488"/>
      <c r="XEK145" s="488"/>
      <c r="XEL145" s="697" t="s">
        <v>9880</v>
      </c>
      <c r="XEM145" s="698"/>
      <c r="XEN145" s="698"/>
      <c r="XEO145" s="488"/>
      <c r="XEP145" s="488"/>
      <c r="XEQ145" s="488"/>
      <c r="XER145" s="488"/>
      <c r="XES145" s="488"/>
      <c r="XET145" s="697" t="s">
        <v>9880</v>
      </c>
      <c r="XEU145" s="698"/>
      <c r="XEV145" s="698"/>
      <c r="XEW145" s="488"/>
      <c r="XEX145" s="488"/>
      <c r="XEY145" s="488"/>
      <c r="XEZ145" s="488"/>
      <c r="XFA145" s="488"/>
      <c r="XFB145" s="697" t="s">
        <v>9880</v>
      </c>
      <c r="XFC145" s="698"/>
      <c r="XFD145" s="698"/>
    </row>
    <row r="146" spans="1:16384" outlineLevel="1" x14ac:dyDescent="0.2"/>
    <row r="147" spans="1:16384" x14ac:dyDescent="0.2"/>
    <row r="148" spans="1:16384" ht="15" outlineLevel="1" x14ac:dyDescent="0.25">
      <c r="A148" s="378" t="str">
        <f>IF(Háttéradatok!$G$36&lt;&gt;"",(CONCATENATE("2a",VLOOKUP(Háttéradatok!$G$36,Háttéradatok!$I$32:$J$42,2,FALSE)," ","melléklet - Költségterv - "," ",Háttéradatok!$G$36," ","jogcímen nyújott támogatáshoz")),"")</f>
        <v/>
      </c>
      <c r="B148" s="378"/>
      <c r="C148" s="378"/>
      <c r="D148" s="378"/>
      <c r="E148" s="378"/>
      <c r="F148" s="378"/>
      <c r="G148" s="378"/>
      <c r="H148" s="379"/>
    </row>
    <row r="149" spans="1:16384" ht="14.25" outlineLevel="1" thickBot="1" x14ac:dyDescent="0.3">
      <c r="A149" s="426" t="s">
        <v>9798</v>
      </c>
    </row>
    <row r="150" spans="1:16384" s="427" customFormat="1" ht="64.5" outlineLevel="1" thickBot="1" x14ac:dyDescent="0.25">
      <c r="A150" s="375" t="s">
        <v>9799</v>
      </c>
      <c r="B150" s="394" t="s">
        <v>9768</v>
      </c>
      <c r="C150" s="394" t="s">
        <v>9770</v>
      </c>
      <c r="D150" s="394" t="s">
        <v>9771</v>
      </c>
      <c r="E150" s="394" t="s">
        <v>9800</v>
      </c>
      <c r="F150" s="394" t="s">
        <v>9775</v>
      </c>
      <c r="G150" s="394" t="s">
        <v>9777</v>
      </c>
      <c r="H150" s="376" t="s">
        <v>9758</v>
      </c>
    </row>
    <row r="151" spans="1:16384" ht="13.5" outlineLevel="1" x14ac:dyDescent="0.2">
      <c r="A151" s="428" t="s">
        <v>9767</v>
      </c>
      <c r="B151" s="395">
        <f>SUM(B152:B153)</f>
        <v>0</v>
      </c>
      <c r="C151" s="395">
        <f>SUM(C152:C153)</f>
        <v>0</v>
      </c>
      <c r="D151" s="395">
        <f>SUM(D152:D153)</f>
        <v>0</v>
      </c>
      <c r="E151" s="395">
        <f t="shared" ref="E151" si="56">SUM(E152:E153)</f>
        <v>0</v>
      </c>
      <c r="F151" s="396">
        <f>SUM(F152:F153)</f>
        <v>0</v>
      </c>
      <c r="G151" s="395">
        <f t="shared" ref="G151" si="57">SUM(G152:G153)</f>
        <v>0</v>
      </c>
      <c r="H151" s="397">
        <f>SUM(H152:H153)</f>
        <v>0</v>
      </c>
    </row>
    <row r="152" spans="1:16384" outlineLevel="1" x14ac:dyDescent="0.2">
      <c r="A152" s="429" t="s">
        <v>9762</v>
      </c>
      <c r="B152" s="318">
        <f>SUM(SUMIFS('6.Költségvetés'!$I$4:$I$103,'6.Költségvetés'!$D$4:$D$103,M02a!A152,'6.Költségvetés'!$C$4:$C$103,Háttéradatok!$D$2,'6.Költségvetés'!$L$4:$L$103,Háttéradatok!$G$36)+SUMIFS('6.Költségvetés'!$I$4:$I$103,'6.Költségvetés'!$D$4:$D$103,M02a!A152,'6.Költségvetés'!$C$4:$C$103,Háttéradatok!$D$3,'6.Költségvetés'!$L$4:$L$103,Háttéradatok!$G$36)+SUMIFS('6.Költségvetés'!$I$4:$I$103,'6.Költségvetés'!$D$4:$D$103,M02a!A152,'6.Költségvetés'!$C$4:$C$103,Háttéradatok!$D$4,'6.Költségvetés'!$L$4:$L$103,Háttéradatok!$G$36)+SUMIFS('6.Költségvetés'!$I$4:$I$103,'6.Költségvetés'!$D$4:$D$103,M02a!A152,'6.Költségvetés'!$C$4:$C$103,Háttéradatok!$D$5,'6.Költségvetés'!$L$4:$L$103,Háttéradatok!$G$36)+SUMIFS('6.Költségvetés'!$I$4:$I$103,'6.Költségvetés'!$D$4:$D$103,M02a!A152,'6.Költségvetés'!$C$4:$C$103,Háttéradatok!$D$6,'6.Költségvetés'!$L$4:$L$103,Háttéradatok!$G$36))</f>
        <v>0</v>
      </c>
      <c r="C152" s="318">
        <f>SUMIFS('6.Költségvetés'!$I$4:$I$103,'6.Költségvetés'!$D$4:$D$103,M02a!A152,'6.Költségvetés'!$C$4:$C$103,Háttéradatok!$D$7,'6.Költségvetés'!$L$4:$L$103,Háttéradatok!$G$36)</f>
        <v>0</v>
      </c>
      <c r="D152" s="318">
        <f>SUMIFS('6.Költségvetés'!$I$4:$I$103,'6.Költségvetés'!$D$4:$D$103,M02a!A152,'6.Költségvetés'!$C$4:$C$103,Háttéradatok!$D$8,'6.Költségvetés'!$L$4:$L$103,Háttéradatok!$G$36)</f>
        <v>0</v>
      </c>
      <c r="E152" s="318">
        <f>SUMIFS('6.Költségvetés'!$I$4:$I$103,'6.Költségvetés'!$D$4:$D$103,M02a!A152,'6.Költségvetés'!$C$4:$C$103,Háttéradatok!$D$9,'6.Költségvetés'!$L$4:$L$103,Háttéradatok!$G$36)</f>
        <v>0</v>
      </c>
      <c r="F152" s="380">
        <f>SUMIFS('6.Költségvetés'!$I$4:$I$103,'6.Költségvetés'!$D$4:$D$103,M02a!A152,'6.Költségvetés'!$C$4:$C$103,Háttéradatok!$D$10,'6.Költségvetés'!$L$4:$L$103,Háttéradatok!$G$36)</f>
        <v>0</v>
      </c>
      <c r="G152" s="318">
        <f>SUMIFS('6.Költségvetés'!$I$4:$I$103,'6.Költségvetés'!$D$4:$D$103,M02a!A152,'6.Költségvetés'!$C$4:$C$103,Háttéradatok!$D$11,'6.Költségvetés'!$L$4:$L$103,Háttéradatok!$G$36)</f>
        <v>0</v>
      </c>
      <c r="H152" s="381">
        <f>SUM(B152:G152)</f>
        <v>0</v>
      </c>
    </row>
    <row r="153" spans="1:16384" outlineLevel="1" x14ac:dyDescent="0.2">
      <c r="A153" s="429" t="s">
        <v>9763</v>
      </c>
      <c r="B153" s="318">
        <f>SUM(SUMIFS('6.Költségvetés'!$I$4:$I$103,'6.Költségvetés'!$D$4:$D$103,M02a!A153,'6.Költségvetés'!$C$4:$C$103,Háttéradatok!$D$2,'6.Költségvetés'!$L$4:$L$103,Háttéradatok!$G$36)+SUMIFS('6.Költségvetés'!$I$4:$I$103,'6.Költségvetés'!$D$4:$D$103,M02a!A153,'6.Költségvetés'!$C$4:$C$103,Háttéradatok!$D$3,'6.Költségvetés'!$L$4:$L$103,Háttéradatok!$G$36)+SUMIFS('6.Költségvetés'!$I$4:$I$103,'6.Költségvetés'!$D$4:$D$103,M02a!A153,'6.Költségvetés'!$C$4:$C$103,Háttéradatok!$D$4,'6.Költségvetés'!$L$4:$L$103,Háttéradatok!$G$36)+SUMIFS('6.Költségvetés'!$I$4:$I$103,'6.Költségvetés'!$D$4:$D$103,M02a!A153,'6.Költségvetés'!$C$4:$C$103,Háttéradatok!$D$5,'6.Költségvetés'!$L$4:$L$103,Háttéradatok!$G$36)+SUMIFS('6.Költségvetés'!$I$4:$I$103,'6.Költségvetés'!$D$4:$D$103,M02a!A153,'6.Költségvetés'!$C$4:$C$103,Háttéradatok!$D$6,'6.Költségvetés'!$L$4:$L$103,Háttéradatok!$G$36))</f>
        <v>0</v>
      </c>
      <c r="C153" s="318">
        <f>SUMIFS('6.Költségvetés'!$I$4:$I$103,'6.Költségvetés'!$D$4:$D$103,M02a!A153,'6.Költségvetés'!$C$4:$C$103,Háttéradatok!$D$7,'6.Költségvetés'!$L$4:$L$103,Háttéradatok!$G$36)</f>
        <v>0</v>
      </c>
      <c r="D153" s="318">
        <f>SUMIFS('6.Költségvetés'!$I$4:$I$103,'6.Költségvetés'!$D$4:$D$103,M02a!A153,'6.Költségvetés'!$C$4:$C$103,Háttéradatok!$D$8,'6.Költségvetés'!$L$4:$L$103,Háttéradatok!$G$36)</f>
        <v>0</v>
      </c>
      <c r="E153" s="318">
        <f>SUMIFS('6.Költségvetés'!$I$4:$I$103,'6.Költségvetés'!$D$4:$D$103,M02a!A153,'6.Költségvetés'!$C$4:$C$103,Háttéradatok!$D$9,'6.Költségvetés'!$L$4:$L$103,Háttéradatok!$G$36)</f>
        <v>0</v>
      </c>
      <c r="F153" s="380">
        <f>SUMIFS('6.Költségvetés'!$I$4:$I$103,'6.Költségvetés'!$D$4:$D$103,M02a!A153,'6.Költségvetés'!$C$4:$C$103,Háttéradatok!$D$10,'6.Költségvetés'!$L$4:$L$103,Háttéradatok!$G$36)</f>
        <v>0</v>
      </c>
      <c r="G153" s="318">
        <f>SUMIFS('6.Költségvetés'!$I$4:$I$103,'6.Költségvetés'!$D$4:$D$103,M02a!A153,'6.Költségvetés'!$C$4:$C$103,Háttéradatok!$D$11,'6.Költségvetés'!$L$4:$L$103,Háttéradatok!$G$36)</f>
        <v>0</v>
      </c>
      <c r="H153" s="381">
        <f>SUM(B153:G153)</f>
        <v>0</v>
      </c>
    </row>
    <row r="154" spans="1:16384" s="427" customFormat="1" ht="25.5" outlineLevel="1" x14ac:dyDescent="0.2">
      <c r="A154" s="430" t="s">
        <v>9769</v>
      </c>
      <c r="B154" s="385">
        <f>SUM(B155:B158)</f>
        <v>0</v>
      </c>
      <c r="C154" s="385">
        <f>SUM(C155:C158)</f>
        <v>0</v>
      </c>
      <c r="D154" s="385">
        <f>SUM(D155:D158)</f>
        <v>0</v>
      </c>
      <c r="E154" s="385">
        <f t="shared" ref="E154" si="58">SUM(E155:E158)</f>
        <v>0</v>
      </c>
      <c r="F154" s="386">
        <f>SUM(F155:F158)</f>
        <v>0</v>
      </c>
      <c r="G154" s="385">
        <f t="shared" ref="G154:H154" si="59">SUM(G155:G158)</f>
        <v>0</v>
      </c>
      <c r="H154" s="387">
        <f t="shared" si="59"/>
        <v>0</v>
      </c>
    </row>
    <row r="155" spans="1:16384" outlineLevel="1" x14ac:dyDescent="0.2">
      <c r="A155" s="429" t="s">
        <v>9759</v>
      </c>
      <c r="B155" s="318">
        <f>SUM(SUMIFS('6.Költségvetés'!$I$4:$I$103,'6.Költségvetés'!$D$4:$D$103,M02a!A155,'6.Költségvetés'!$C$4:$C$103,Háttéradatok!$D$2,'6.Költségvetés'!$L$4:$L$103,Háttéradatok!$G$36)+SUMIFS('6.Költségvetés'!$I$4:$I$103,'6.Költségvetés'!$D$4:$D$103,M02a!A155,'6.Költségvetés'!$C$4:$C$103,Háttéradatok!$D$3,'6.Költségvetés'!$L$4:$L$103,Háttéradatok!$G$36)+SUMIFS('6.Költségvetés'!$I$4:$I$103,'6.Költségvetés'!$D$4:$D$103,M02a!A155,'6.Költségvetés'!$C$4:$C$103,Háttéradatok!$D$4,'6.Költségvetés'!$L$4:$L$103,Háttéradatok!$G$36)+SUMIFS('6.Költségvetés'!$I$4:$I$103,'6.Költségvetés'!$D$4:$D$103,M02a!A155,'6.Költségvetés'!$C$4:$C$103,Háttéradatok!$D$5,'6.Költségvetés'!$L$4:$L$103,Háttéradatok!$G$36)+SUMIFS('6.Költségvetés'!$I$4:$I$103,'6.Költségvetés'!$D$4:$D$103,M02a!A155,'6.Költségvetés'!$C$4:$C$103,Háttéradatok!$D$6,'6.Költségvetés'!$L$4:$L$103,Háttéradatok!$G$36))</f>
        <v>0</v>
      </c>
      <c r="C155" s="318">
        <f>SUMIFS('6.Költségvetés'!$I$4:$I$103,'6.Költségvetés'!$D$4:$D$103,M02a!A155,'6.Költségvetés'!$C$4:$C$103,Háttéradatok!$D$7,'6.Költségvetés'!$L$4:$L$103,Háttéradatok!$G$36)</f>
        <v>0</v>
      </c>
      <c r="D155" s="318">
        <f>SUMIFS('6.Költségvetés'!$I$4:$I$103,'6.Költségvetés'!$D$4:$D$103,M02a!A155,'6.Költségvetés'!$C$4:$C$103,Háttéradatok!$D$8,'6.Költségvetés'!$L$4:$L$103,Háttéradatok!$G$36)</f>
        <v>0</v>
      </c>
      <c r="E155" s="318">
        <f>SUMIFS('6.Költségvetés'!$I$4:$I$103,'6.Költségvetés'!$D$4:$D$103,M02a!A155,'6.Költségvetés'!$C$4:$C$103,Háttéradatok!$D$9,'6.Költségvetés'!$L$4:$L$103,Háttéradatok!$G$36)</f>
        <v>0</v>
      </c>
      <c r="F155" s="380">
        <f>SUMIFS('6.Költségvetés'!$I$4:$I$103,'6.Költségvetés'!$D$4:$D$103,M02a!A155,'6.Költségvetés'!$C$4:$C$103,Háttéradatok!$D$10,'6.Költségvetés'!$L$4:$L$103,Háttéradatok!$G$36)</f>
        <v>0</v>
      </c>
      <c r="G155" s="318">
        <f>SUMIFS('6.Költségvetés'!$I$4:$I$103,'6.Költségvetés'!$D$4:$D$103,M02a!A155,'6.Költségvetés'!$C$4:$C$103,Háttéradatok!$D$11,'6.Költségvetés'!$L$4:$L$103,Háttéradatok!$G$36)</f>
        <v>0</v>
      </c>
      <c r="H155" s="381">
        <f>SUM(B155:G155)</f>
        <v>0</v>
      </c>
    </row>
    <row r="156" spans="1:16384" outlineLevel="1" x14ac:dyDescent="0.2">
      <c r="A156" s="429" t="s">
        <v>9760</v>
      </c>
      <c r="B156" s="318">
        <f>SUM(SUMIFS('6.Költségvetés'!$I$4:$I$103,'6.Költségvetés'!$D$4:$D$103,M02a!A156,'6.Költségvetés'!$C$4:$C$103,Háttéradatok!$D$2,'6.Költségvetés'!$L$4:$L$103,Háttéradatok!$G$36)+SUMIFS('6.Költségvetés'!$I$4:$I$103,'6.Költségvetés'!$D$4:$D$103,M02a!A156,'6.Költségvetés'!$C$4:$C$103,Háttéradatok!$D$3,'6.Költségvetés'!$L$4:$L$103,Háttéradatok!$G$36)+SUMIFS('6.Költségvetés'!$I$4:$I$103,'6.Költségvetés'!$D$4:$D$103,M02a!A156,'6.Költségvetés'!$C$4:$C$103,Háttéradatok!$D$4,'6.Költségvetés'!$L$4:$L$103,Háttéradatok!$G$36)+SUMIFS('6.Költségvetés'!$I$4:$I$103,'6.Költségvetés'!$D$4:$D$103,M02a!A156,'6.Költségvetés'!$C$4:$C$103,Háttéradatok!$D$5,'6.Költségvetés'!$L$4:$L$103,Háttéradatok!$G$36)+SUMIFS('6.Költségvetés'!$I$4:$I$103,'6.Költségvetés'!$D$4:$D$103,M02a!A156,'6.Költségvetés'!$C$4:$C$103,Háttéradatok!$D$6,'6.Költségvetés'!$L$4:$L$103,Háttéradatok!$G$36))</f>
        <v>0</v>
      </c>
      <c r="C156" s="318">
        <f>SUMIFS('6.Költségvetés'!$I$4:$I$103,'6.Költségvetés'!$D$4:$D$103,M02a!A156,'6.Költségvetés'!$C$4:$C$103,Háttéradatok!$D$7,'6.Költségvetés'!$L$4:$L$103,Háttéradatok!$G$36)</f>
        <v>0</v>
      </c>
      <c r="D156" s="318">
        <f>SUMIFS('6.Költségvetés'!$I$4:$I$103,'6.Költségvetés'!$D$4:$D$103,M02a!A156,'6.Költségvetés'!$C$4:$C$103,Háttéradatok!$D$8,'6.Költségvetés'!$L$4:$L$103,Háttéradatok!$G$36)</f>
        <v>0</v>
      </c>
      <c r="E156" s="318">
        <f>SUMIFS('6.Költségvetés'!$I$4:$I$103,'6.Költségvetés'!$D$4:$D$103,M02a!A156,'6.Költségvetés'!$C$4:$C$103,Háttéradatok!$D$9,'6.Költségvetés'!$L$4:$L$103,Háttéradatok!$G$36)</f>
        <v>0</v>
      </c>
      <c r="F156" s="380">
        <f>SUMIFS('6.Költségvetés'!$I$4:$I$103,'6.Költségvetés'!$D$4:$D$103,M02a!A156,'6.Költségvetés'!$C$4:$C$103,Háttéradatok!$D$10,'6.Költségvetés'!$L$4:$L$103,Háttéradatok!$G$36)</f>
        <v>0</v>
      </c>
      <c r="G156" s="318">
        <f>SUMIFS('6.Költségvetés'!$I$4:$I$103,'6.Költségvetés'!$D$4:$D$103,M02a!A156,'6.Költségvetés'!$C$4:$C$103,Háttéradatok!$D$11,'6.Költségvetés'!$L$4:$L$103,Háttéradatok!$G$36)</f>
        <v>0</v>
      </c>
      <c r="H156" s="381">
        <f>SUM(B156:G156)</f>
        <v>0</v>
      </c>
    </row>
    <row r="157" spans="1:16384" outlineLevel="1" x14ac:dyDescent="0.2">
      <c r="A157" s="429" t="s">
        <v>9772</v>
      </c>
      <c r="B157" s="318">
        <f>SUM(SUMIFS('6.Költségvetés'!$I$4:$I$103,'6.Költségvetés'!$D$4:$D$103,M02a!A157,'6.Költségvetés'!$C$4:$C$103,Háttéradatok!$D$2,'6.Költségvetés'!$L$4:$L$103,Háttéradatok!$G$36)+SUMIFS('6.Költségvetés'!$I$4:$I$103,'6.Költségvetés'!$D$4:$D$103,M02a!A157,'6.Költségvetés'!$C$4:$C$103,Háttéradatok!$D$3,'6.Költségvetés'!$L$4:$L$103,Háttéradatok!$G$36)+SUMIFS('6.Költségvetés'!$I$4:$I$103,'6.Költségvetés'!$D$4:$D$103,M02a!A157,'6.Költségvetés'!$C$4:$C$103,Háttéradatok!$D$4,'6.Költségvetés'!$L$4:$L$103,Háttéradatok!$G$36)+SUMIFS('6.Költségvetés'!$I$4:$I$103,'6.Költségvetés'!$D$4:$D$103,M02a!A157,'6.Költségvetés'!$C$4:$C$103,Háttéradatok!$D$5,'6.Költségvetés'!$L$4:$L$103,Háttéradatok!$G$36)+SUMIFS('6.Költségvetés'!$I$4:$I$103,'6.Költségvetés'!$D$4:$D$103,M02a!A157,'6.Költségvetés'!$C$4:$C$103,Háttéradatok!$D$6,'6.Költségvetés'!$L$4:$L$103,Háttéradatok!$G$36))</f>
        <v>0</v>
      </c>
      <c r="C157" s="318">
        <f>SUMIFS('6.Költségvetés'!$I$4:$I$103,'6.Költségvetés'!$D$4:$D$103,M02a!A157,'6.Költségvetés'!$C$4:$C$103,Háttéradatok!$D$7,'6.Költségvetés'!$L$4:$L$103,Háttéradatok!$G$36)</f>
        <v>0</v>
      </c>
      <c r="D157" s="318">
        <f>SUMIFS('6.Költségvetés'!$I$4:$I$103,'6.Költségvetés'!$D$4:$D$103,M02a!A157,'6.Költségvetés'!$C$4:$C$103,Háttéradatok!$D$8,'6.Költségvetés'!$L$4:$L$103,Háttéradatok!$G$36)</f>
        <v>0</v>
      </c>
      <c r="E157" s="318">
        <f>SUMIFS('6.Költségvetés'!$I$4:$I$103,'6.Költségvetés'!$D$4:$D$103,M02a!A157,'6.Költségvetés'!$C$4:$C$103,Háttéradatok!$D$9,'6.Költségvetés'!$L$4:$L$103,Háttéradatok!$G$36)</f>
        <v>0</v>
      </c>
      <c r="F157" s="380">
        <f>SUMIFS('6.Költségvetés'!$I$4:$I$103,'6.Költségvetés'!$D$4:$D$103,M02a!A157,'6.Költségvetés'!$C$4:$C$103,Háttéradatok!$D$10,'6.Költségvetés'!$L$4:$L$103,Háttéradatok!$G$36)</f>
        <v>0</v>
      </c>
      <c r="G157" s="318">
        <f>SUMIFS('6.Költségvetés'!$I$4:$I$103,'6.Költségvetés'!$D$4:$D$103,M02a!A157,'6.Költségvetés'!$C$4:$C$103,Háttéradatok!$D$11,'6.Költségvetés'!$L$4:$L$103,Háttéradatok!$G$36)</f>
        <v>0</v>
      </c>
      <c r="H157" s="381">
        <f>SUM(B157:G157)</f>
        <v>0</v>
      </c>
    </row>
    <row r="158" spans="1:16384" ht="25.5" outlineLevel="1" x14ac:dyDescent="0.2">
      <c r="A158" s="429" t="s">
        <v>9774</v>
      </c>
      <c r="B158" s="318">
        <f>SUM(SUMIFS('6.Költségvetés'!$I$4:$I$103,'6.Költségvetés'!$D$4:$D$103,M02a!A158,'6.Költségvetés'!$C$4:$C$103,Háttéradatok!$D$2,'6.Költségvetés'!$L$4:$L$103,Háttéradatok!$G$36)+SUMIFS('6.Költségvetés'!$I$4:$I$103,'6.Költségvetés'!$D$4:$D$103,M02a!A158,'6.Költségvetés'!$C$4:$C$103,Háttéradatok!$D$3,'6.Költségvetés'!$L$4:$L$103,Háttéradatok!$G$36)+SUMIFS('6.Költségvetés'!$I$4:$I$103,'6.Költségvetés'!$D$4:$D$103,M02a!A158,'6.Költségvetés'!$C$4:$C$103,Háttéradatok!$D$4,'6.Költségvetés'!$L$4:$L$103,Háttéradatok!$G$36)+SUMIFS('6.Költségvetés'!$I$4:$I$103,'6.Költségvetés'!$D$4:$D$103,M02a!A158,'6.Költségvetés'!$C$4:$C$103,Háttéradatok!$D$5,'6.Költségvetés'!$L$4:$L$103,Háttéradatok!$G$36)+SUMIFS('6.Költségvetés'!$I$4:$I$103,'6.Költségvetés'!$D$4:$D$103,M02a!A158,'6.Költségvetés'!$C$4:$C$103,Háttéradatok!$D$6,'6.Költségvetés'!$L$4:$L$103,Háttéradatok!$G$36))</f>
        <v>0</v>
      </c>
      <c r="C158" s="318">
        <f>SUMIFS('6.Költségvetés'!$I$4:$I$103,'6.Költségvetés'!$D$4:$D$103,M02a!A158,'6.Költségvetés'!$C$4:$C$103,Háttéradatok!$D$7,'6.Költségvetés'!$L$4:$L$103,Háttéradatok!$G$36)</f>
        <v>0</v>
      </c>
      <c r="D158" s="318">
        <f>SUMIFS('6.Költségvetés'!$I$4:$I$103,'6.Költségvetés'!$D$4:$D$103,M02a!A158,'6.Költségvetés'!$C$4:$C$103,Háttéradatok!$D$8,'6.Költségvetés'!$L$4:$L$103,Háttéradatok!$G$36)</f>
        <v>0</v>
      </c>
      <c r="E158" s="318">
        <f>SUMIFS('6.Költségvetés'!$I$4:$I$103,'6.Költségvetés'!$D$4:$D$103,M02a!A158,'6.Költségvetés'!$C$4:$C$103,Háttéradatok!$D$9,'6.Költségvetés'!$L$4:$L$103,Háttéradatok!$G$36)</f>
        <v>0</v>
      </c>
      <c r="F158" s="380">
        <f>SUMIFS('6.Költségvetés'!$I$4:$I$103,'6.Költségvetés'!$D$4:$D$103,M02a!A158,'6.Költségvetés'!$C$4:$C$103,Háttéradatok!$D$10,'6.Költségvetés'!$L$4:$L$103,Háttéradatok!$G$36)</f>
        <v>0</v>
      </c>
      <c r="G158" s="318">
        <f>SUMIFS('6.Költségvetés'!$I$4:$I$103,'6.Költségvetés'!$D$4:$D$103,M02a!A158,'6.Költségvetés'!$C$4:$C$103,Háttéradatok!$D$11,'6.Költségvetés'!$L$4:$L$103,Háttéradatok!$G$36)</f>
        <v>0</v>
      </c>
      <c r="H158" s="381">
        <f>SUM(B158:G158)</f>
        <v>0</v>
      </c>
    </row>
    <row r="159" spans="1:16384" s="427" customFormat="1" ht="25.5" outlineLevel="1" x14ac:dyDescent="0.2">
      <c r="A159" s="430" t="s">
        <v>9776</v>
      </c>
      <c r="B159" s="385">
        <f>SUM(B160:B161)</f>
        <v>0</v>
      </c>
      <c r="C159" s="385">
        <f>SUM(C160:C161)</f>
        <v>0</v>
      </c>
      <c r="D159" s="385">
        <f>SUM(D160:D161)</f>
        <v>0</v>
      </c>
      <c r="E159" s="385">
        <f t="shared" ref="E159" si="60">SUM(E160:E161)</f>
        <v>0</v>
      </c>
      <c r="F159" s="386">
        <f>SUM(F160:F161)</f>
        <v>0</v>
      </c>
      <c r="G159" s="385">
        <f t="shared" ref="G159:H159" si="61">SUM(G160:G161)</f>
        <v>0</v>
      </c>
      <c r="H159" s="387">
        <f t="shared" si="61"/>
        <v>0</v>
      </c>
    </row>
    <row r="160" spans="1:16384" ht="25.5" outlineLevel="1" x14ac:dyDescent="0.2">
      <c r="A160" s="429" t="s">
        <v>9778</v>
      </c>
      <c r="B160" s="318">
        <f>SUM(SUMIFS('6.Költségvetés'!$I$4:$I$103,'6.Költségvetés'!$D$4:$D$103,M02a!A160,'6.Költségvetés'!$C$4:$C$103,Háttéradatok!$D$2,'6.Költségvetés'!$L$4:$L$103,Háttéradatok!$G$36)+SUMIFS('6.Költségvetés'!$I$4:$I$103,'6.Költségvetés'!$D$4:$D$103,M02a!A160,'6.Költségvetés'!$C$4:$C$103,Háttéradatok!$D$3,'6.Költségvetés'!$L$4:$L$103,Háttéradatok!$G$36)+SUMIFS('6.Költségvetés'!$I$4:$I$103,'6.Költségvetés'!$D$4:$D$103,M02a!A160,'6.Költségvetés'!$C$4:$C$103,Háttéradatok!$D$4,'6.Költségvetés'!$L$4:$L$103,Háttéradatok!$G$36)+SUMIFS('6.Költségvetés'!$I$4:$I$103,'6.Költségvetés'!$D$4:$D$103,M02a!A160,'6.Költségvetés'!$C$4:$C$103,Háttéradatok!$D$5,'6.Költségvetés'!$L$4:$L$103,Háttéradatok!$G$36)+SUMIFS('6.Költségvetés'!$I$4:$I$103,'6.Költségvetés'!$D$4:$D$103,M02a!A160,'6.Költségvetés'!$C$4:$C$103,Háttéradatok!$D$6,'6.Költségvetés'!$L$4:$L$103,Háttéradatok!$G$36))</f>
        <v>0</v>
      </c>
      <c r="C160" s="318">
        <f>SUMIFS('6.Költségvetés'!$I$4:$I$103,'6.Költségvetés'!$D$4:$D$103,M02a!A160,'6.Költségvetés'!$C$4:$C$103,Háttéradatok!$D$7,'6.Költségvetés'!$L$4:$L$103,Háttéradatok!$G$36)</f>
        <v>0</v>
      </c>
      <c r="D160" s="318">
        <f>SUMIFS('6.Költségvetés'!$I$4:$I$103,'6.Költségvetés'!$D$4:$D$103,M02a!A160,'6.Költségvetés'!$C$4:$C$103,Háttéradatok!$D$8,'6.Költségvetés'!$L$4:$L$103,Háttéradatok!$G$36)</f>
        <v>0</v>
      </c>
      <c r="E160" s="318">
        <f>SUMIFS('6.Költségvetés'!$I$4:$I$103,'6.Költségvetés'!$D$4:$D$103,M02a!A160,'6.Költségvetés'!$C$4:$C$103,Háttéradatok!$D$9,'6.Költségvetés'!$L$4:$L$103,Háttéradatok!$G$36)</f>
        <v>0</v>
      </c>
      <c r="F160" s="380">
        <f>SUMIFS('6.Költségvetés'!$I$4:$I$103,'6.Költségvetés'!$D$4:$D$103,M02a!A160,'6.Költségvetés'!$C$4:$C$103,Háttéradatok!$D$10,'6.Költségvetés'!$L$4:$L$103,Háttéradatok!$G$36)</f>
        <v>0</v>
      </c>
      <c r="G160" s="318">
        <f>SUMIFS('6.Költségvetés'!$I$4:$I$103,'6.Költségvetés'!$D$4:$D$103,M02a!A160,'6.Költségvetés'!$C$4:$C$103,Háttéradatok!$D$11,'6.Költségvetés'!$L$4:$L$103,Háttéradatok!$G$36)</f>
        <v>0</v>
      </c>
      <c r="H160" s="381">
        <f>SUM(B160:G160)</f>
        <v>0</v>
      </c>
    </row>
    <row r="161" spans="1:8" outlineLevel="1" x14ac:dyDescent="0.2">
      <c r="A161" s="429" t="s">
        <v>9779</v>
      </c>
      <c r="B161" s="318">
        <f>SUM(SUMIFS('6.Költségvetés'!$I$4:$I$103,'6.Költségvetés'!$D$4:$D$103,M02a!A161,'6.Költségvetés'!$C$4:$C$103,Háttéradatok!$D$2,'6.Költségvetés'!$L$4:$L$103,Háttéradatok!$G$36)+SUMIFS('6.Költségvetés'!$I$4:$I$103,'6.Költségvetés'!$D$4:$D$103,M02a!A161,'6.Költségvetés'!$C$4:$C$103,Háttéradatok!$D$3,'6.Költségvetés'!$L$4:$L$103,Háttéradatok!$G$36)+SUMIFS('6.Költségvetés'!$I$4:$I$103,'6.Költségvetés'!$D$4:$D$103,M02a!A161,'6.Költségvetés'!$C$4:$C$103,Háttéradatok!$D$4,'6.Költségvetés'!$L$4:$L$103,Háttéradatok!$G$36)+SUMIFS('6.Költségvetés'!$I$4:$I$103,'6.Költségvetés'!$D$4:$D$103,M02a!A161,'6.Költségvetés'!$C$4:$C$103,Háttéradatok!$D$5,'6.Költségvetés'!$L$4:$L$103,Háttéradatok!$G$36)+SUMIFS('6.Költségvetés'!$I$4:$I$103,'6.Költségvetés'!$D$4:$D$103,M02a!A161,'6.Költségvetés'!$C$4:$C$103,Háttéradatok!$D$6,'6.Költségvetés'!$L$4:$L$103,Háttéradatok!$G$36))</f>
        <v>0</v>
      </c>
      <c r="C161" s="318">
        <f>SUMIFS('6.Költségvetés'!$I$4:$I$103,'6.Költségvetés'!$D$4:$D$103,M02a!A161,'6.Költségvetés'!$C$4:$C$103,Háttéradatok!$D$7,'6.Költségvetés'!$L$4:$L$103,Háttéradatok!$G$36)</f>
        <v>0</v>
      </c>
      <c r="D161" s="318">
        <f>SUMIFS('6.Költségvetés'!$I$4:$I$103,'6.Költségvetés'!$D$4:$D$103,M02a!A161,'6.Költségvetés'!$C$4:$C$103,Háttéradatok!$D$8,'6.Költségvetés'!$L$4:$L$103,Háttéradatok!$G$36)</f>
        <v>0</v>
      </c>
      <c r="E161" s="318">
        <f>SUMIFS('6.Költségvetés'!$I$4:$I$103,'6.Költségvetés'!$D$4:$D$103,M02a!A161,'6.Költségvetés'!$C$4:$C$103,Háttéradatok!$D$9,'6.Költségvetés'!$L$4:$L$103,Háttéradatok!$G$36)</f>
        <v>0</v>
      </c>
      <c r="F161" s="380">
        <f>SUMIFS('6.Költségvetés'!$I$4:$I$103,'6.Költségvetés'!$D$4:$D$103,M02a!A161,'6.Költségvetés'!$C$4:$C$103,Háttéradatok!$D$10,'6.Költségvetés'!$L$4:$L$103,Háttéradatok!$G$36)</f>
        <v>0</v>
      </c>
      <c r="G161" s="318">
        <f>SUMIFS('6.Költségvetés'!$I$4:$I$103,'6.Költségvetés'!$D$4:$D$103,M02a!A161,'6.Költségvetés'!$C$4:$C$103,Háttéradatok!$D$11,'6.Költségvetés'!$L$4:$L$103,Háttéradatok!$G$36)</f>
        <v>0</v>
      </c>
      <c r="H161" s="381">
        <f>SUM(B161:G161)</f>
        <v>0</v>
      </c>
    </row>
    <row r="162" spans="1:8" s="427" customFormat="1" ht="25.5" outlineLevel="1" x14ac:dyDescent="0.2">
      <c r="A162" s="430" t="s">
        <v>9780</v>
      </c>
      <c r="B162" s="385">
        <f>SUM(B163:B165)</f>
        <v>0</v>
      </c>
      <c r="C162" s="385">
        <f>SUM(C163:C165)</f>
        <v>0</v>
      </c>
      <c r="D162" s="385">
        <f>SUM(D163:D165)</f>
        <v>0</v>
      </c>
      <c r="E162" s="385">
        <f t="shared" ref="E162" si="62">SUM(E163:E165)</f>
        <v>0</v>
      </c>
      <c r="F162" s="386">
        <f>SUM(F163:F165)</f>
        <v>0</v>
      </c>
      <c r="G162" s="385">
        <f t="shared" ref="G162:H162" si="63">SUM(G163:G165)</f>
        <v>0</v>
      </c>
      <c r="H162" s="387">
        <f t="shared" si="63"/>
        <v>0</v>
      </c>
    </row>
    <row r="163" spans="1:8" ht="25.5" outlineLevel="1" x14ac:dyDescent="0.2">
      <c r="A163" s="429" t="s">
        <v>9782</v>
      </c>
      <c r="B163" s="318">
        <f>SUM(SUMIFS('6.Költségvetés'!$I$4:$I$103,'6.Költségvetés'!$D$4:$D$103,M02a!A163,'6.Költségvetés'!$C$4:$C$103,Háttéradatok!$D$2,'6.Költségvetés'!$L$4:$L$103,Háttéradatok!$G$36)+SUMIFS('6.Költségvetés'!$I$4:$I$103,'6.Költségvetés'!$D$4:$D$103,M02a!A163,'6.Költségvetés'!$C$4:$C$103,Háttéradatok!$D$3,'6.Költségvetés'!$L$4:$L$103,Háttéradatok!$G$36)+SUMIFS('6.Költségvetés'!$I$4:$I$103,'6.Költségvetés'!$D$4:$D$103,M02a!A163,'6.Költségvetés'!$C$4:$C$103,Háttéradatok!$D$4,'6.Költségvetés'!$L$4:$L$103,Háttéradatok!$G$36)+SUMIFS('6.Költségvetés'!$I$4:$I$103,'6.Költségvetés'!$D$4:$D$103,M02a!A163,'6.Költségvetés'!$C$4:$C$103,Háttéradatok!$D$5,'6.Költségvetés'!$L$4:$L$103,Háttéradatok!$G$36)+SUMIFS('6.Költségvetés'!$I$4:$I$103,'6.Költségvetés'!$D$4:$D$103,M02a!A163,'6.Költségvetés'!$C$4:$C$103,Háttéradatok!$D$6,'6.Költségvetés'!$L$4:$L$103,Háttéradatok!$G$36))</f>
        <v>0</v>
      </c>
      <c r="C163" s="318">
        <f>SUMIFS('6.Költségvetés'!$I$4:$I$103,'6.Költségvetés'!$D$4:$D$103,M02a!A163,'6.Költségvetés'!$C$4:$C$103,Háttéradatok!$D$7,'6.Költségvetés'!$L$4:$L$103,Háttéradatok!$G$36)</f>
        <v>0</v>
      </c>
      <c r="D163" s="318">
        <f>SUMIFS('6.Költségvetés'!$I$4:$I$103,'6.Költségvetés'!$D$4:$D$103,M02a!A163,'6.Költségvetés'!$C$4:$C$103,Háttéradatok!$D$8,'6.Költségvetés'!$L$4:$L$103,Háttéradatok!$G$36)</f>
        <v>0</v>
      </c>
      <c r="E163" s="318">
        <f>SUMIFS('6.Költségvetés'!$I$4:$I$103,'6.Költségvetés'!$D$4:$D$103,M02a!A163,'6.Költségvetés'!$C$4:$C$103,Háttéradatok!$D$9,'6.Költségvetés'!$L$4:$L$103,Háttéradatok!$G$36)</f>
        <v>0</v>
      </c>
      <c r="F163" s="380">
        <f>SUMIFS('6.Költségvetés'!$I$4:$I$103,'6.Költségvetés'!$D$4:$D$103,M02a!A163,'6.Költségvetés'!$C$4:$C$103,Háttéradatok!$D$10,'6.Költségvetés'!$L$4:$L$103,Háttéradatok!$G$36)</f>
        <v>0</v>
      </c>
      <c r="G163" s="318">
        <f>SUMIFS('6.Költségvetés'!$I$4:$I$103,'6.Költségvetés'!$D$4:$D$103,M02a!A163,'6.Költségvetés'!$C$4:$C$103,Háttéradatok!$D$11,'6.Költségvetés'!$L$4:$L$103,Háttéradatok!$G$36)</f>
        <v>0</v>
      </c>
      <c r="H163" s="381">
        <f>SUM(B163:G163)</f>
        <v>0</v>
      </c>
    </row>
    <row r="164" spans="1:8" ht="25.5" outlineLevel="1" x14ac:dyDescent="0.2">
      <c r="A164" s="429" t="s">
        <v>9783</v>
      </c>
      <c r="B164" s="318">
        <f>SUM(SUMIFS('6.Költségvetés'!$I$4:$I$103,'6.Költségvetés'!$D$4:$D$103,M02a!A164,'6.Költségvetés'!$C$4:$C$103,Háttéradatok!$D$2,'6.Költségvetés'!$L$4:$L$103,Háttéradatok!$G$36)+SUMIFS('6.Költségvetés'!$I$4:$I$103,'6.Költségvetés'!$D$4:$D$103,M02a!A164,'6.Költségvetés'!$C$4:$C$103,Háttéradatok!$D$3,'6.Költségvetés'!$L$4:$L$103,Háttéradatok!$G$36)+SUMIFS('6.Költségvetés'!$I$4:$I$103,'6.Költségvetés'!$D$4:$D$103,M02a!A164,'6.Költségvetés'!$C$4:$C$103,Háttéradatok!$D$4,'6.Költségvetés'!$L$4:$L$103,Háttéradatok!$G$36)+SUMIFS('6.Költségvetés'!$I$4:$I$103,'6.Költségvetés'!$D$4:$D$103,M02a!A164,'6.Költségvetés'!$C$4:$C$103,Háttéradatok!$D$5,'6.Költségvetés'!$L$4:$L$103,Háttéradatok!$G$36)+SUMIFS('6.Költségvetés'!$I$4:$I$103,'6.Költségvetés'!$D$4:$D$103,M02a!A164,'6.Költségvetés'!$C$4:$C$103,Háttéradatok!$D$6,'6.Költségvetés'!$L$4:$L$103,Háttéradatok!$G$36))</f>
        <v>0</v>
      </c>
      <c r="C164" s="318">
        <f>SUMIFS('6.Költségvetés'!$I$4:$I$103,'6.Költségvetés'!$D$4:$D$103,M02a!A164,'6.Költségvetés'!$C$4:$C$103,Háttéradatok!$D$7,'6.Költségvetés'!$L$4:$L$103,Háttéradatok!$G$36)</f>
        <v>0</v>
      </c>
      <c r="D164" s="318">
        <f>SUMIFS('6.Költségvetés'!$I$4:$I$103,'6.Költségvetés'!$D$4:$D$103,M02a!A164,'6.Költségvetés'!$C$4:$C$103,Háttéradatok!$D$8,'6.Költségvetés'!$L$4:$L$103,Háttéradatok!$G$36)</f>
        <v>0</v>
      </c>
      <c r="E164" s="318">
        <f>SUMIFS('6.Költségvetés'!$I$4:$I$103,'6.Költségvetés'!$D$4:$D$103,M02a!A164,'6.Költségvetés'!$C$4:$C$103,Háttéradatok!$D$9,'6.Költségvetés'!$L$4:$L$103,Háttéradatok!$G$36)</f>
        <v>0</v>
      </c>
      <c r="F164" s="380">
        <f>SUMIFS('6.Költségvetés'!$I$4:$I$103,'6.Költségvetés'!$D$4:$D$103,M02a!A164,'6.Költségvetés'!$C$4:$C$103,Háttéradatok!$D$10,'6.Költségvetés'!$L$4:$L$103,Háttéradatok!$G$36)</f>
        <v>0</v>
      </c>
      <c r="G164" s="318">
        <f>SUMIFS('6.Költségvetés'!$I$4:$I$103,'6.Költségvetés'!$D$4:$D$103,M02a!A164,'6.Költségvetés'!$C$4:$C$103,Háttéradatok!$D$11,'6.Költségvetés'!$L$4:$L$103,Háttéradatok!$G$36)</f>
        <v>0</v>
      </c>
      <c r="H164" s="381">
        <f>SUM(B164:G164)</f>
        <v>0</v>
      </c>
    </row>
    <row r="165" spans="1:8" outlineLevel="1" x14ac:dyDescent="0.2">
      <c r="A165" s="429" t="s">
        <v>9785</v>
      </c>
      <c r="B165" s="318">
        <f>SUM(SUMIFS('6.Költségvetés'!$I$4:$I$103,'6.Költségvetés'!$D$4:$D$103,M02a!A165,'6.Költségvetés'!$C$4:$C$103,Háttéradatok!$D$2,'6.Költségvetés'!$L$4:$L$103,Háttéradatok!$G$36)+SUMIFS('6.Költségvetés'!$I$4:$I$103,'6.Költségvetés'!$D$4:$D$103,M02a!A165,'6.Költségvetés'!$C$4:$C$103,Háttéradatok!$D$3,'6.Költségvetés'!$L$4:$L$103,Háttéradatok!$G$36)+SUMIFS('6.Költségvetés'!$I$4:$I$103,'6.Költségvetés'!$D$4:$D$103,M02a!A165,'6.Költségvetés'!$C$4:$C$103,Háttéradatok!$D$4,'6.Költségvetés'!$L$4:$L$103,Háttéradatok!$G$36)+SUMIFS('6.Költségvetés'!$I$4:$I$103,'6.Költségvetés'!$D$4:$D$103,M02a!A165,'6.Költségvetés'!$C$4:$C$103,Háttéradatok!$D$5,'6.Költségvetés'!$L$4:$L$103,Háttéradatok!$G$36)+SUMIFS('6.Költségvetés'!$I$4:$I$103,'6.Költségvetés'!$D$4:$D$103,M02a!A165,'6.Költségvetés'!$C$4:$C$103,Háttéradatok!$D$6,'6.Költségvetés'!$L$4:$L$103,Háttéradatok!$G$36))</f>
        <v>0</v>
      </c>
      <c r="C165" s="318">
        <f>SUMIFS('6.Költségvetés'!$I$4:$I$103,'6.Költségvetés'!$D$4:$D$103,M02a!A165,'6.Költségvetés'!$C$4:$C$103,Háttéradatok!$D$7,'6.Költségvetés'!$L$4:$L$103,Háttéradatok!$G$36)</f>
        <v>0</v>
      </c>
      <c r="D165" s="318">
        <f>SUMIFS('6.Költségvetés'!$I$4:$I$103,'6.Költségvetés'!$D$4:$D$103,M02a!A165,'6.Költségvetés'!$C$4:$C$103,Háttéradatok!$D$8,'6.Költségvetés'!$L$4:$L$103,Háttéradatok!$G$36)</f>
        <v>0</v>
      </c>
      <c r="E165" s="318">
        <f>SUMIFS('6.Költségvetés'!$I$4:$I$103,'6.Költségvetés'!$D$4:$D$103,M02a!A165,'6.Költségvetés'!$C$4:$C$103,Háttéradatok!$D$9,'6.Költségvetés'!$L$4:$L$103,Háttéradatok!$G$36)</f>
        <v>0</v>
      </c>
      <c r="F165" s="380">
        <f>SUMIFS('6.Költségvetés'!$I$4:$I$103,'6.Költségvetés'!$D$4:$D$103,M02a!A165,'6.Költségvetés'!$C$4:$C$103,Háttéradatok!$D$10,'6.Költségvetés'!$L$4:$L$103,Háttéradatok!$G$36)</f>
        <v>0</v>
      </c>
      <c r="G165" s="318">
        <f>SUMIFS('6.Költségvetés'!$I$4:$I$103,'6.Költségvetés'!$D$4:$D$103,M02a!A165,'6.Költségvetés'!$C$4:$C$103,Háttéradatok!$D$11,'6.Költségvetés'!$L$4:$L$103,Háttéradatok!$G$36)</f>
        <v>0</v>
      </c>
      <c r="H165" s="381">
        <f>SUM(B165:G165)</f>
        <v>0</v>
      </c>
    </row>
    <row r="166" spans="1:8" s="427" customFormat="1" ht="13.5" outlineLevel="1" x14ac:dyDescent="0.2">
      <c r="A166" s="430" t="s">
        <v>9786</v>
      </c>
      <c r="B166" s="385">
        <f>SUM(B167:B168)</f>
        <v>0</v>
      </c>
      <c r="C166" s="385">
        <f>SUM(C167:C168)</f>
        <v>0</v>
      </c>
      <c r="D166" s="385">
        <f>SUM(D167:D168)</f>
        <v>0</v>
      </c>
      <c r="E166" s="385">
        <f t="shared" ref="E166" si="64">SUM(E167:E168)</f>
        <v>0</v>
      </c>
      <c r="F166" s="386">
        <f>SUM(F167:F168)</f>
        <v>0</v>
      </c>
      <c r="G166" s="385">
        <f t="shared" ref="G166:H166" si="65">SUM(G167:G168)</f>
        <v>0</v>
      </c>
      <c r="H166" s="387">
        <f t="shared" si="65"/>
        <v>0</v>
      </c>
    </row>
    <row r="167" spans="1:8" outlineLevel="1" x14ac:dyDescent="0.2">
      <c r="A167" s="429" t="s">
        <v>9787</v>
      </c>
      <c r="B167" s="318">
        <f>SUM(SUMIFS('6.Költségvetés'!$I$4:$I$103,'6.Költségvetés'!$D$4:$D$103,M02a!A167,'6.Költségvetés'!$C$4:$C$103,Háttéradatok!$D$2,'6.Költségvetés'!$L$4:$L$103,Háttéradatok!$G$36)+SUMIFS('6.Költségvetés'!$I$4:$I$103,'6.Költségvetés'!$D$4:$D$103,M02a!A167,'6.Költségvetés'!$C$4:$C$103,Háttéradatok!$D$3,'6.Költségvetés'!$L$4:$L$103,Háttéradatok!$G$36)+SUMIFS('6.Költségvetés'!$I$4:$I$103,'6.Költségvetés'!$D$4:$D$103,M02a!A167,'6.Költségvetés'!$C$4:$C$103,Háttéradatok!$D$4,'6.Költségvetés'!$L$4:$L$103,Háttéradatok!$G$36)+SUMIFS('6.Költségvetés'!$I$4:$I$103,'6.Költségvetés'!$D$4:$D$103,M02a!A167,'6.Költségvetés'!$C$4:$C$103,Háttéradatok!$D$5,'6.Költségvetés'!$L$4:$L$103,Háttéradatok!$G$36)+SUMIFS('6.Költségvetés'!$I$4:$I$103,'6.Költségvetés'!$D$4:$D$103,M02a!A167,'6.Költségvetés'!$C$4:$C$103,Háttéradatok!$D$6,'6.Költségvetés'!$L$4:$L$103,Háttéradatok!$G$36))</f>
        <v>0</v>
      </c>
      <c r="C167" s="318">
        <f>SUMIFS('6.Költségvetés'!$I$4:$I$103,'6.Költségvetés'!$D$4:$D$103,M02a!A167,'6.Költségvetés'!$C$4:$C$103,Háttéradatok!$D$7,'6.Költségvetés'!$L$4:$L$103,Háttéradatok!$G$36)</f>
        <v>0</v>
      </c>
      <c r="D167" s="318">
        <f>SUMIFS('6.Költségvetés'!$I$4:$I$103,'6.Költségvetés'!$D$4:$D$103,M02a!A167,'6.Költségvetés'!$C$4:$C$103,Háttéradatok!$D$8,'6.Költségvetés'!$L$4:$L$103,Háttéradatok!$G$36)</f>
        <v>0</v>
      </c>
      <c r="E167" s="318">
        <f>SUMIFS('6.Költségvetés'!$I$4:$I$103,'6.Költségvetés'!$D$4:$D$103,M02a!A167,'6.Költségvetés'!$C$4:$C$103,Háttéradatok!$D$9,'6.Költségvetés'!$L$4:$L$103,Háttéradatok!$G$36)</f>
        <v>0</v>
      </c>
      <c r="F167" s="380">
        <f>SUMIFS('6.Költségvetés'!$I$4:$I$103,'6.Költségvetés'!$D$4:$D$103,M02a!A167,'6.Költségvetés'!$C$4:$C$103,Háttéradatok!$D$10,'6.Költségvetés'!$L$4:$L$103,Háttéradatok!$G$36)</f>
        <v>0</v>
      </c>
      <c r="G167" s="318">
        <f>SUMIFS('6.Költségvetés'!$I$4:$I$103,'6.Költségvetés'!$D$4:$D$103,M02a!A167,'6.Költségvetés'!$C$4:$C$103,Háttéradatok!$D$11,'6.Költségvetés'!$L$4:$L$103,Háttéradatok!$G$36)</f>
        <v>0</v>
      </c>
      <c r="H167" s="381">
        <f>SUM(B167:G167)</f>
        <v>0</v>
      </c>
    </row>
    <row r="168" spans="1:8" outlineLevel="1" x14ac:dyDescent="0.2">
      <c r="A168" s="429" t="s">
        <v>9788</v>
      </c>
      <c r="B168" s="318">
        <f>SUM(SUMIFS('6.Költségvetés'!$I$4:$I$103,'6.Költségvetés'!$D$4:$D$103,M02a!A168,'6.Költségvetés'!$C$4:$C$103,Háttéradatok!$D$2,'6.Költségvetés'!$L$4:$L$103,Háttéradatok!$G$36)+SUMIFS('6.Költségvetés'!$I$4:$I$103,'6.Költségvetés'!$D$4:$D$103,M02a!A168,'6.Költségvetés'!$C$4:$C$103,Háttéradatok!$D$3,'6.Költségvetés'!$L$4:$L$103,Háttéradatok!$G$36)+SUMIFS('6.Költségvetés'!$I$4:$I$103,'6.Költségvetés'!$D$4:$D$103,M02a!A168,'6.Költségvetés'!$C$4:$C$103,Háttéradatok!$D$4,'6.Költségvetés'!$L$4:$L$103,Háttéradatok!$G$36)+SUMIFS('6.Költségvetés'!$I$4:$I$103,'6.Költségvetés'!$D$4:$D$103,M02a!A168,'6.Költségvetés'!$C$4:$C$103,Háttéradatok!$D$5,'6.Költségvetés'!$L$4:$L$103,Háttéradatok!$G$36)+SUMIFS('6.Költségvetés'!$I$4:$I$103,'6.Költségvetés'!$D$4:$D$103,M02a!A168,'6.Költségvetés'!$C$4:$C$103,Háttéradatok!$D$6,'6.Költségvetés'!$L$4:$L$103,Háttéradatok!$G$36))</f>
        <v>0</v>
      </c>
      <c r="C168" s="318">
        <f>SUMIFS('6.Költségvetés'!$I$4:$I$103,'6.Költségvetés'!$D$4:$D$103,M02a!A168,'6.Költségvetés'!$C$4:$C$103,Háttéradatok!$D$7,'6.Költségvetés'!$L$4:$L$103,Háttéradatok!$G$36)</f>
        <v>0</v>
      </c>
      <c r="D168" s="318">
        <f>SUMIFS('6.Költségvetés'!$I$4:$I$103,'6.Költségvetés'!$D$4:$D$103,M02a!A168,'6.Költségvetés'!$C$4:$C$103,Háttéradatok!$D$8,'6.Költségvetés'!$L$4:$L$103,Háttéradatok!$G$36)</f>
        <v>0</v>
      </c>
      <c r="E168" s="318">
        <f>SUMIFS('6.Költségvetés'!$I$4:$I$103,'6.Költségvetés'!$D$4:$D$103,M02a!A168,'6.Költségvetés'!$C$4:$C$103,Háttéradatok!$D$9,'6.Költségvetés'!$L$4:$L$103,Háttéradatok!$G$36)</f>
        <v>0</v>
      </c>
      <c r="F168" s="380">
        <f>SUMIFS('6.Költségvetés'!$I$4:$I$103,'6.Költségvetés'!$D$4:$D$103,M02a!A168,'6.Költségvetés'!$C$4:$C$103,Háttéradatok!$D$10,'6.Költségvetés'!$L$4:$L$103,Háttéradatok!$G$36)</f>
        <v>0</v>
      </c>
      <c r="G168" s="318">
        <f>SUMIFS('6.Költségvetés'!$I$4:$I$103,'6.Költségvetés'!$D$4:$D$103,M02a!A168,'6.Költségvetés'!$C$4:$C$103,Háttéradatok!$D$11,'6.Költségvetés'!$L$4:$L$103,Háttéradatok!$G$36)</f>
        <v>0</v>
      </c>
      <c r="H168" s="381">
        <f>SUM(B168:G168)</f>
        <v>0</v>
      </c>
    </row>
    <row r="169" spans="1:8" ht="25.5" outlineLevel="1" x14ac:dyDescent="0.2">
      <c r="A169" s="430" t="s">
        <v>9789</v>
      </c>
      <c r="B169" s="382">
        <f>SUM(B170:B174)</f>
        <v>0</v>
      </c>
      <c r="C169" s="382">
        <f>SUM(C170:C174)</f>
        <v>0</v>
      </c>
      <c r="D169" s="382">
        <f>SUM(D170:D174)</f>
        <v>0</v>
      </c>
      <c r="E169" s="382">
        <f t="shared" ref="E169" si="66">SUM(E170:E174)</f>
        <v>0</v>
      </c>
      <c r="F169" s="383">
        <f>SUM(F170:F174)</f>
        <v>0</v>
      </c>
      <c r="G169" s="382">
        <f t="shared" ref="G169:H169" si="67">SUM(G170:G174)</f>
        <v>0</v>
      </c>
      <c r="H169" s="384">
        <f t="shared" si="67"/>
        <v>0</v>
      </c>
    </row>
    <row r="170" spans="1:8" outlineLevel="1" x14ac:dyDescent="0.2">
      <c r="A170" s="429" t="s">
        <v>9790</v>
      </c>
      <c r="B170" s="318">
        <f>SUM(SUMIFS('6.Költségvetés'!$I$4:$I$103,'6.Költségvetés'!$D$4:$D$103,M02a!A170,'6.Költségvetés'!$C$4:$C$103,Háttéradatok!$D$2,'6.Költségvetés'!$L$4:$L$103,Háttéradatok!$G$36)+SUMIFS('6.Költségvetés'!$I$4:$I$103,'6.Költségvetés'!$D$4:$D$103,M02a!A170,'6.Költségvetés'!$C$4:$C$103,Háttéradatok!$D$3,'6.Költségvetés'!$L$4:$L$103,Háttéradatok!$G$36)+SUMIFS('6.Költségvetés'!$I$4:$I$103,'6.Költségvetés'!$D$4:$D$103,M02a!A170,'6.Költségvetés'!$C$4:$C$103,Háttéradatok!$D$4,'6.Költségvetés'!$L$4:$L$103,Háttéradatok!$G$36)+SUMIFS('6.Költségvetés'!$I$4:$I$103,'6.Költségvetés'!$D$4:$D$103,M02a!A170,'6.Költségvetés'!$C$4:$C$103,Háttéradatok!$D$5,'6.Költségvetés'!$L$4:$L$103,Háttéradatok!$G$36)+SUMIFS('6.Költségvetés'!$I$4:$I$103,'6.Költségvetés'!$D$4:$D$103,M02a!A170,'6.Költségvetés'!$C$4:$C$103,Háttéradatok!$D$6,'6.Költségvetés'!$L$4:$L$103,Háttéradatok!$G$36))</f>
        <v>0</v>
      </c>
      <c r="C170" s="318">
        <f>SUMIFS('6.Költségvetés'!$I$4:$I$103,'6.Költségvetés'!$D$4:$D$103,M02a!A170,'6.Költségvetés'!$C$4:$C$103,Háttéradatok!$D$7,'6.Költségvetés'!$L$4:$L$103,Háttéradatok!$G$36)</f>
        <v>0</v>
      </c>
      <c r="D170" s="318">
        <f>SUMIFS('6.Költségvetés'!$I$4:$I$103,'6.Költségvetés'!$D$4:$D$103,M02a!A170,'6.Költségvetés'!$C$4:$C$103,Háttéradatok!$D$8,'6.Költségvetés'!$L$4:$L$103,Háttéradatok!$G$36)</f>
        <v>0</v>
      </c>
      <c r="E170" s="318">
        <f>SUMIFS('6.Költségvetés'!$I$4:$I$103,'6.Költségvetés'!$D$4:$D$103,M02a!A170,'6.Költségvetés'!$C$4:$C$103,Háttéradatok!$D$9,'6.Költségvetés'!$L$4:$L$103,Háttéradatok!$G$36)</f>
        <v>0</v>
      </c>
      <c r="F170" s="380">
        <f>SUMIFS('6.Költségvetés'!$I$4:$I$103,'6.Költségvetés'!$D$4:$D$103,M02a!A170,'6.Költségvetés'!$C$4:$C$103,Háttéradatok!$D$10,'6.Költségvetés'!$L$4:$L$103,Háttéradatok!$G$36)</f>
        <v>0</v>
      </c>
      <c r="G170" s="318">
        <f>SUMIFS('6.Költségvetés'!$I$4:$I$103,'6.Költségvetés'!$D$4:$D$103,M02a!A170,'6.Költségvetés'!$C$4:$C$103,Háttéradatok!$D$11,'6.Költségvetés'!$L$4:$L$103,Háttéradatok!$G$36)</f>
        <v>0</v>
      </c>
      <c r="H170" s="381">
        <f t="shared" ref="H170:H177" si="68">SUM(B170:G170)</f>
        <v>0</v>
      </c>
    </row>
    <row r="171" spans="1:8" outlineLevel="1" x14ac:dyDescent="0.2">
      <c r="A171" s="429" t="s">
        <v>9791</v>
      </c>
      <c r="B171" s="318">
        <f>SUM(SUMIFS('6.Költségvetés'!$I$4:$I$103,'6.Költségvetés'!$D$4:$D$103,M02a!A171,'6.Költségvetés'!$C$4:$C$103,Háttéradatok!$D$2,'6.Költségvetés'!$L$4:$L$103,Háttéradatok!$G$36)+SUMIFS('6.Költségvetés'!$I$4:$I$103,'6.Költségvetés'!$D$4:$D$103,M02a!A171,'6.Költségvetés'!$C$4:$C$103,Háttéradatok!$D$3,'6.Költségvetés'!$L$4:$L$103,Háttéradatok!$G$36)+SUMIFS('6.Költségvetés'!$I$4:$I$103,'6.Költségvetés'!$D$4:$D$103,M02a!A171,'6.Költségvetés'!$C$4:$C$103,Háttéradatok!$D$4,'6.Költségvetés'!$L$4:$L$103,Háttéradatok!$G$36)+SUMIFS('6.Költségvetés'!$I$4:$I$103,'6.Költségvetés'!$D$4:$D$103,M02a!A171,'6.Költségvetés'!$C$4:$C$103,Háttéradatok!$D$5,'6.Költségvetés'!$L$4:$L$103,Háttéradatok!$G$36)+SUMIFS('6.Költségvetés'!$I$4:$I$103,'6.Költségvetés'!$D$4:$D$103,M02a!A171,'6.Költségvetés'!$C$4:$C$103,Háttéradatok!$D$6,'6.Költségvetés'!$L$4:$L$103,Háttéradatok!$G$36))</f>
        <v>0</v>
      </c>
      <c r="C171" s="318">
        <f>SUMIFS('6.Költségvetés'!$I$4:$I$103,'6.Költségvetés'!$D$4:$D$103,M02a!A171,'6.Költségvetés'!$C$4:$C$103,Háttéradatok!$D$7,'6.Költségvetés'!$L$4:$L$103,Háttéradatok!$G$36)</f>
        <v>0</v>
      </c>
      <c r="D171" s="318">
        <f>SUMIFS('6.Költségvetés'!$I$4:$I$103,'6.Költségvetés'!$D$4:$D$103,M02a!A171,'6.Költségvetés'!$C$4:$C$103,Háttéradatok!$D$8,'6.Költségvetés'!$L$4:$L$103,Háttéradatok!$G$36)</f>
        <v>0</v>
      </c>
      <c r="E171" s="318">
        <f>SUMIFS('6.Költségvetés'!$I$4:$I$103,'6.Költségvetés'!$D$4:$D$103,M02a!A171,'6.Költségvetés'!$C$4:$C$103,Háttéradatok!$D$9,'6.Költségvetés'!$L$4:$L$103,Háttéradatok!$G$36)</f>
        <v>0</v>
      </c>
      <c r="F171" s="380">
        <f>SUMIFS('6.Költségvetés'!$I$4:$I$103,'6.Költségvetés'!$D$4:$D$103,M02a!A171,'6.Költségvetés'!$C$4:$C$103,Háttéradatok!$D$10,'6.Költségvetés'!$L$4:$L$103,Háttéradatok!$G$36)</f>
        <v>0</v>
      </c>
      <c r="G171" s="318">
        <f>SUMIFS('6.Költségvetés'!$I$4:$I$103,'6.Költségvetés'!$D$4:$D$103,M02a!A171,'6.Költségvetés'!$C$4:$C$103,Háttéradatok!$D$11,'6.Költségvetés'!$L$4:$L$103,Háttéradatok!$G$36)</f>
        <v>0</v>
      </c>
      <c r="H171" s="381">
        <f t="shared" si="68"/>
        <v>0</v>
      </c>
    </row>
    <row r="172" spans="1:8" ht="25.5" outlineLevel="1" x14ac:dyDescent="0.2">
      <c r="A172" s="429" t="s">
        <v>9792</v>
      </c>
      <c r="B172" s="318">
        <f>SUM(SUMIFS('6.Költségvetés'!$I$4:$I$103,'6.Költségvetés'!$D$4:$D$103,M02a!A172,'6.Költségvetés'!$C$4:$C$103,Háttéradatok!$D$2,'6.Költségvetés'!$L$4:$L$103,Háttéradatok!$G$36)+SUMIFS('6.Költségvetés'!$I$4:$I$103,'6.Költségvetés'!$D$4:$D$103,M02a!A172,'6.Költségvetés'!$C$4:$C$103,Háttéradatok!$D$3,'6.Költségvetés'!$L$4:$L$103,Háttéradatok!$G$36)+SUMIFS('6.Költségvetés'!$I$4:$I$103,'6.Költségvetés'!$D$4:$D$103,M02a!A172,'6.Költségvetés'!$C$4:$C$103,Háttéradatok!$D$4,'6.Költségvetés'!$L$4:$L$103,Háttéradatok!$G$36)+SUMIFS('6.Költségvetés'!$I$4:$I$103,'6.Költségvetés'!$D$4:$D$103,M02a!A172,'6.Költségvetés'!$C$4:$C$103,Háttéradatok!$D$5,'6.Költségvetés'!$L$4:$L$103,Háttéradatok!$G$36)+SUMIFS('6.Költségvetés'!$I$4:$I$103,'6.Költségvetés'!$D$4:$D$103,M02a!A172,'6.Költségvetés'!$C$4:$C$103,Háttéradatok!$D$6,'6.Költségvetés'!$L$4:$L$103,Háttéradatok!$G$36))</f>
        <v>0</v>
      </c>
      <c r="C172" s="318">
        <f>SUMIFS('6.Költségvetés'!$I$4:$I$103,'6.Költségvetés'!$D$4:$D$103,M02a!A172,'6.Költségvetés'!$C$4:$C$103,Háttéradatok!$D$7,'6.Költségvetés'!$L$4:$L$103,Háttéradatok!$G$36)</f>
        <v>0</v>
      </c>
      <c r="D172" s="318">
        <f>SUMIFS('6.Költségvetés'!$I$4:$I$103,'6.Költségvetés'!$D$4:$D$103,M02a!A172,'6.Költségvetés'!$C$4:$C$103,Háttéradatok!$D$8,'6.Költségvetés'!$L$4:$L$103,Háttéradatok!$G$36)</f>
        <v>0</v>
      </c>
      <c r="E172" s="318">
        <f>SUMIFS('6.Költségvetés'!$I$4:$I$103,'6.Költségvetés'!$D$4:$D$103,M02a!A172,'6.Költségvetés'!$C$4:$C$103,Háttéradatok!$D$9,'6.Költségvetés'!$L$4:$L$103,Háttéradatok!$G$36)</f>
        <v>0</v>
      </c>
      <c r="F172" s="380">
        <f>SUMIFS('6.Költségvetés'!$I$4:$I$103,'6.Költségvetés'!$D$4:$D$103,M02a!A172,'6.Költségvetés'!$C$4:$C$103,Háttéradatok!$D$10,'6.Költségvetés'!$L$4:$L$103,Háttéradatok!$G$36)</f>
        <v>0</v>
      </c>
      <c r="G172" s="318">
        <f>SUMIFS('6.Költségvetés'!$I$4:$I$103,'6.Költségvetés'!$D$4:$D$103,M02a!A172,'6.Költségvetés'!$C$4:$C$103,Háttéradatok!$D$11,'6.Költségvetés'!$L$4:$L$103,Háttéradatok!$G$36)</f>
        <v>0</v>
      </c>
      <c r="H172" s="381">
        <f t="shared" si="68"/>
        <v>0</v>
      </c>
    </row>
    <row r="173" spans="1:8" outlineLevel="1" x14ac:dyDescent="0.2">
      <c r="A173" s="429" t="s">
        <v>9793</v>
      </c>
      <c r="B173" s="318">
        <f>SUM(SUMIFS('6.Költségvetés'!$I$4:$I$103,'6.Költségvetés'!$D$4:$D$103,M02a!A173,'6.Költségvetés'!$C$4:$C$103,Háttéradatok!$D$2,'6.Költségvetés'!$L$4:$L$103,Háttéradatok!$G$36)+SUMIFS('6.Költségvetés'!$I$4:$I$103,'6.Költségvetés'!$D$4:$D$103,M02a!A173,'6.Költségvetés'!$C$4:$C$103,Háttéradatok!$D$3,'6.Költségvetés'!$L$4:$L$103,Háttéradatok!$G$36)+SUMIFS('6.Költségvetés'!$I$4:$I$103,'6.Költségvetés'!$D$4:$D$103,M02a!A173,'6.Költségvetés'!$C$4:$C$103,Háttéradatok!$D$4,'6.Költségvetés'!$L$4:$L$103,Háttéradatok!$G$36)+SUMIFS('6.Költségvetés'!$I$4:$I$103,'6.Költségvetés'!$D$4:$D$103,M02a!A173,'6.Költségvetés'!$C$4:$C$103,Háttéradatok!$D$5,'6.Költségvetés'!$L$4:$L$103,Háttéradatok!$G$36)+SUMIFS('6.Költségvetés'!$I$4:$I$103,'6.Költségvetés'!$D$4:$D$103,M02a!A173,'6.Költségvetés'!$C$4:$C$103,Háttéradatok!$D$6,'6.Költségvetés'!$L$4:$L$103,Háttéradatok!$G$36))</f>
        <v>0</v>
      </c>
      <c r="C173" s="318">
        <f>SUMIFS('6.Költségvetés'!$I$4:$I$103,'6.Költségvetés'!$D$4:$D$103,M02a!A173,'6.Költségvetés'!$C$4:$C$103,Háttéradatok!$D$7,'6.Költségvetés'!$L$4:$L$103,Háttéradatok!$G$36)</f>
        <v>0</v>
      </c>
      <c r="D173" s="318">
        <f>SUMIFS('6.Költségvetés'!$I$4:$I$103,'6.Költségvetés'!$D$4:$D$103,M02a!A173,'6.Költségvetés'!$C$4:$C$103,Háttéradatok!$D$8,'6.Költségvetés'!$L$4:$L$103,Háttéradatok!$G$36)</f>
        <v>0</v>
      </c>
      <c r="E173" s="318">
        <f>SUMIFS('6.Költségvetés'!$I$4:$I$103,'6.Költségvetés'!$D$4:$D$103,M02a!A173,'6.Költségvetés'!$C$4:$C$103,Háttéradatok!$D$9,'6.Költségvetés'!$L$4:$L$103,Háttéradatok!$G$36)</f>
        <v>0</v>
      </c>
      <c r="F173" s="380">
        <f>SUMIFS('6.Költségvetés'!$I$4:$I$103,'6.Költségvetés'!$D$4:$D$103,M02a!A173,'6.Költségvetés'!$C$4:$C$103,Háttéradatok!$D$10,'6.Költségvetés'!$L$4:$L$103,Háttéradatok!$G$36)</f>
        <v>0</v>
      </c>
      <c r="G173" s="318">
        <f>SUMIFS('6.Költségvetés'!$I$4:$I$103,'6.Költségvetés'!$D$4:$D$103,M02a!A173,'6.Költségvetés'!$C$4:$C$103,Háttéradatok!$D$11,'6.Költségvetés'!$L$4:$L$103,Háttéradatok!$G$36)</f>
        <v>0</v>
      </c>
      <c r="H173" s="381">
        <f t="shared" si="68"/>
        <v>0</v>
      </c>
    </row>
    <row r="174" spans="1:8" ht="25.5" outlineLevel="1" x14ac:dyDescent="0.2">
      <c r="A174" s="429" t="s">
        <v>9795</v>
      </c>
      <c r="B174" s="318">
        <f>SUM(SUMIFS('6.Költségvetés'!$I$4:$I$103,'6.Költségvetés'!$D$4:$D$103,M02a!A174,'6.Költségvetés'!$C$4:$C$103,Háttéradatok!$D$2,'6.Költségvetés'!$L$4:$L$103,Háttéradatok!$G$36)+SUMIFS('6.Költségvetés'!$I$4:$I$103,'6.Költségvetés'!$D$4:$D$103,M02a!A174,'6.Költségvetés'!$C$4:$C$103,Háttéradatok!$D$3,'6.Költségvetés'!$L$4:$L$103,Háttéradatok!$G$36)+SUMIFS('6.Költségvetés'!$I$4:$I$103,'6.Költségvetés'!$D$4:$D$103,M02a!A174,'6.Költségvetés'!$C$4:$C$103,Háttéradatok!$D$4,'6.Költségvetés'!$L$4:$L$103,Háttéradatok!$G$36)+SUMIFS('6.Költségvetés'!$I$4:$I$103,'6.Költségvetés'!$D$4:$D$103,M02a!A174,'6.Költségvetés'!$C$4:$C$103,Háttéradatok!$D$5,'6.Költségvetés'!$L$4:$L$103,Háttéradatok!$G$36)+SUMIFS('6.Költségvetés'!$I$4:$I$103,'6.Költségvetés'!$D$4:$D$103,M02a!A174,'6.Költségvetés'!$C$4:$C$103,Háttéradatok!$D$6,'6.Költségvetés'!$L$4:$L$103,Háttéradatok!$G$36))</f>
        <v>0</v>
      </c>
      <c r="C174" s="318">
        <f>SUMIFS('6.Költségvetés'!$I$4:$I$103,'6.Költségvetés'!$D$4:$D$103,M02a!A174,'6.Költségvetés'!$C$4:$C$103,Háttéradatok!$D$7,'6.Költségvetés'!$L$4:$L$103,Háttéradatok!$G$36)</f>
        <v>0</v>
      </c>
      <c r="D174" s="318">
        <f>SUMIFS('6.Költségvetés'!$I$4:$I$103,'6.Költségvetés'!$D$4:$D$103,M02a!A174,'6.Költségvetés'!$C$4:$C$103,Háttéradatok!$D$8,'6.Költségvetés'!$L$4:$L$103,Háttéradatok!$G$36)</f>
        <v>0</v>
      </c>
      <c r="E174" s="318">
        <f>SUMIFS('6.Költségvetés'!$I$4:$I$103,'6.Költségvetés'!$D$4:$D$103,M02a!A174,'6.Költségvetés'!$C$4:$C$103,Háttéradatok!$D$9,'6.Költségvetés'!$L$4:$L$103,Háttéradatok!$G$36)</f>
        <v>0</v>
      </c>
      <c r="F174" s="380">
        <f>SUMIFS('6.Költségvetés'!$I$4:$I$103,'6.Költségvetés'!$D$4:$D$103,M02a!A174,'6.Költségvetés'!$C$4:$C$103,Háttéradatok!$D$10,'6.Költségvetés'!$L$4:$L$103,Háttéradatok!$G$36)</f>
        <v>0</v>
      </c>
      <c r="G174" s="318">
        <f>SUMIFS('6.Költségvetés'!$I$4:$I$103,'6.Költségvetés'!$D$4:$D$103,M02a!A174,'6.Költségvetés'!$C$4:$C$103,Háttéradatok!$D$11,'6.Költségvetés'!$L$4:$L$103,Háttéradatok!$G$36)</f>
        <v>0</v>
      </c>
      <c r="H174" s="381">
        <f t="shared" si="68"/>
        <v>0</v>
      </c>
    </row>
    <row r="175" spans="1:8" s="427" customFormat="1" outlineLevel="1" x14ac:dyDescent="0.2">
      <c r="A175" s="430" t="s">
        <v>9796</v>
      </c>
      <c r="B175" s="388">
        <f>SUM(SUMIFS('6.Költségvetés'!$I$4:$I$103,'6.Költségvetés'!$D$4:$D$103,M02a!A175,'6.Költségvetés'!$C$4:$C$103,Háttéradatok!$D$2,'6.Költségvetés'!$L$4:$L$103,Háttéradatok!$G$36)+SUMIFS('6.Költségvetés'!$I$4:$I$103,'6.Költségvetés'!$D$4:$D$103,M02a!A175,'6.Költségvetés'!$C$4:$C$103,Háttéradatok!$D$3,'6.Költségvetés'!$L$4:$L$103,Háttéradatok!$G$36)+SUMIFS('6.Költségvetés'!$I$4:$I$103,'6.Költségvetés'!$D$4:$D$103,M02a!A175,'6.Költségvetés'!$C$4:$C$103,Háttéradatok!$D$4,'6.Költségvetés'!$L$4:$L$103,Háttéradatok!$G$36)+SUMIFS('6.Költségvetés'!$I$4:$I$103,'6.Költségvetés'!$D$4:$D$103,M02a!A175,'6.Költségvetés'!$C$4:$C$103,Háttéradatok!$D$5,'6.Költségvetés'!$L$4:$L$103,Háttéradatok!$G$36)+SUMIFS('6.Költségvetés'!$I$4:$I$103,'6.Költségvetés'!$D$4:$D$103,M02a!A175,'6.Költségvetés'!$C$4:$C$103,Háttéradatok!$D$6,'6.Költségvetés'!$L$4:$L$103,Háttéradatok!$G$36))</f>
        <v>0</v>
      </c>
      <c r="C175" s="388">
        <f>SUMIFS('6.Költségvetés'!$I$4:$I$103,'6.Költségvetés'!$D$4:$D$103,M02a!A175,'6.Költségvetés'!$C$4:$C$103,Háttéradatok!$D$7,'6.Költségvetés'!$L$4:$L$103,Háttéradatok!$G$36)</f>
        <v>0</v>
      </c>
      <c r="D175" s="388">
        <f>SUMIFS('6.Költségvetés'!$I$4:$I$103,'6.Költségvetés'!$D$4:$D$103,M02a!A175,'6.Költségvetés'!$C$4:$C$103,Háttéradatok!$D$8,'6.Költségvetés'!$L$4:$L$103,Háttéradatok!$G$36)</f>
        <v>0</v>
      </c>
      <c r="E175" s="388">
        <f>SUMIFS('6.Költségvetés'!$I$4:$I$103,'6.Költségvetés'!$D$4:$D$103,M02a!A175,'6.Költségvetés'!$C$4:$C$103,Háttéradatok!$D$9,'6.Költségvetés'!$L$4:$L$103,Háttéradatok!$G$36)</f>
        <v>0</v>
      </c>
      <c r="F175" s="389">
        <f>SUMIFS('6.Költségvetés'!$I$4:$I$103,'6.Költségvetés'!$D$4:$D$103,M02a!A175,'6.Költségvetés'!$C$4:$C$103,Háttéradatok!$D$10,'6.Költségvetés'!$L$4:$L$103,Háttéradatok!$G$36)</f>
        <v>0</v>
      </c>
      <c r="G175" s="388">
        <f>SUMIFS('6.Költségvetés'!$I$4:$I$103,'6.Költségvetés'!$D$4:$D$103,M02a!A175,'6.Költségvetés'!$C$4:$C$103,Háttéradatok!$D$11,'6.Költségvetés'!$L$4:$L$103,Háttéradatok!$G$36)</f>
        <v>0</v>
      </c>
      <c r="H175" s="390">
        <f t="shared" si="68"/>
        <v>0</v>
      </c>
    </row>
    <row r="176" spans="1:8" s="427" customFormat="1" ht="13.5" outlineLevel="1" thickBot="1" x14ac:dyDescent="0.25">
      <c r="A176" s="431" t="s">
        <v>9797</v>
      </c>
      <c r="B176" s="388">
        <f>SUM(SUMIFS('6.Költségvetés'!$I$4:$I$103,'6.Költségvetés'!$D$4:$D$103,M02a!A176,'6.Költségvetés'!$C$4:$C$103,Háttéradatok!$D$2,'6.Költségvetés'!$L$4:$L$103,Háttéradatok!$G$36)+SUMIFS('6.Költségvetés'!$I$4:$I$103,'6.Költségvetés'!$D$4:$D$103,M02a!A176,'6.Költségvetés'!$C$4:$C$103,Háttéradatok!$D$3,'6.Költségvetés'!$L$4:$L$103,Háttéradatok!$G$36)+SUMIFS('6.Költségvetés'!$I$4:$I$103,'6.Költségvetés'!$D$4:$D$103,M02a!A176,'6.Költségvetés'!$C$4:$C$103,Háttéradatok!$D$4,'6.Költségvetés'!$L$4:$L$103,Háttéradatok!$G$36)+SUMIFS('6.Költségvetés'!$I$4:$I$103,'6.Költségvetés'!$D$4:$D$103,M02a!A176,'6.Költségvetés'!$C$4:$C$103,Háttéradatok!$D$5,'6.Költségvetés'!$L$4:$L$103,Háttéradatok!$G$36)+SUMIFS('6.Költségvetés'!$I$4:$I$103,'6.Költségvetés'!$D$4:$D$103,M02a!A176,'6.Költségvetés'!$C$4:$C$103,Háttéradatok!$D$6,'6.Költségvetés'!$L$4:$L$103,Háttéradatok!$G$36))</f>
        <v>0</v>
      </c>
      <c r="C176" s="388">
        <f>SUMIFS('6.Költségvetés'!$I$4:$I$103,'6.Költségvetés'!$D$4:$D$103,M02a!A176,'6.Költségvetés'!$C$4:$C$103,Háttéradatok!$D$7,'6.Költségvetés'!$L$4:$L$103,Háttéradatok!$G$36)</f>
        <v>0</v>
      </c>
      <c r="D176" s="388">
        <f>SUMIFS('6.Költségvetés'!$I$4:$I$103,'6.Költségvetés'!$D$4:$D$103,M02a!A176,'6.Költségvetés'!$C$4:$C$103,Háttéradatok!$D$8,'6.Költségvetés'!$L$4:$L$103,Háttéradatok!$G$36)</f>
        <v>0</v>
      </c>
      <c r="E176" s="388">
        <f>SUMIFS('6.Költségvetés'!$I$4:$I$103,'6.Költségvetés'!$D$4:$D$103,M02a!A176,'6.Költségvetés'!$C$4:$C$103,Háttéradatok!$D$9,'6.Költségvetés'!$L$4:$L$103,Háttéradatok!$G$36)</f>
        <v>0</v>
      </c>
      <c r="F176" s="389">
        <f>SUMIFS('6.Költségvetés'!$I$4:$I$103,'6.Költségvetés'!$D$4:$D$103,M02a!A176,'6.Költségvetés'!$C$4:$C$103,Háttéradatok!$D$10,'6.Költségvetés'!$L$4:$L$103,Háttéradatok!$G$36)</f>
        <v>0</v>
      </c>
      <c r="G176" s="388">
        <f>SUMIFS('6.Költségvetés'!$I$4:$I$103,'6.Költségvetés'!$D$4:$D$103,M02a!A176,'6.Költségvetés'!$C$4:$C$103,Háttéradatok!$D$11,'6.Költségvetés'!$L$4:$L$103,Háttéradatok!$G$36)</f>
        <v>0</v>
      </c>
      <c r="H176" s="391">
        <f t="shared" si="68"/>
        <v>0</v>
      </c>
    </row>
    <row r="177" spans="1:16384" s="433" customFormat="1" ht="14.25" outlineLevel="1" thickBot="1" x14ac:dyDescent="0.3">
      <c r="A177" s="432" t="s">
        <v>9801</v>
      </c>
      <c r="B177" s="392">
        <f t="shared" ref="B177:G177" si="69">SUM(B151,B154,B159,B162,B166,B169,B175,B176)</f>
        <v>0</v>
      </c>
      <c r="C177" s="392">
        <f t="shared" si="69"/>
        <v>0</v>
      </c>
      <c r="D177" s="392">
        <f t="shared" si="69"/>
        <v>0</v>
      </c>
      <c r="E177" s="392">
        <f t="shared" si="69"/>
        <v>0</v>
      </c>
      <c r="F177" s="392">
        <f t="shared" si="69"/>
        <v>0</v>
      </c>
      <c r="G177" s="392">
        <f t="shared" si="69"/>
        <v>0</v>
      </c>
      <c r="H177" s="393">
        <f t="shared" si="68"/>
        <v>0</v>
      </c>
    </row>
    <row r="178" spans="1:16384" s="433" customFormat="1" ht="13.5" outlineLevel="1" x14ac:dyDescent="0.25">
      <c r="A178" s="485"/>
      <c r="B178" s="486"/>
      <c r="C178" s="486"/>
      <c r="D178" s="486"/>
      <c r="E178" s="486"/>
      <c r="F178" s="486"/>
      <c r="G178" s="486"/>
      <c r="H178" s="487"/>
      <c r="I178" s="485"/>
      <c r="J178" s="486"/>
      <c r="K178" s="486"/>
      <c r="L178" s="486"/>
      <c r="M178" s="486"/>
      <c r="N178" s="486"/>
      <c r="O178" s="486"/>
      <c r="P178" s="487"/>
      <c r="Q178" s="485"/>
      <c r="R178" s="486"/>
      <c r="S178" s="486"/>
      <c r="T178" s="486"/>
      <c r="U178" s="486"/>
      <c r="V178" s="486"/>
      <c r="W178" s="486"/>
      <c r="X178" s="487"/>
      <c r="Y178" s="485"/>
      <c r="Z178" s="486"/>
      <c r="AA178" s="486"/>
      <c r="AB178" s="486"/>
      <c r="AC178" s="486"/>
      <c r="AD178" s="486"/>
      <c r="AE178" s="486"/>
      <c r="AF178" s="487"/>
      <c r="AG178" s="485"/>
      <c r="AH178" s="486"/>
      <c r="AI178" s="486"/>
      <c r="AJ178" s="486"/>
      <c r="AK178" s="486"/>
      <c r="AL178" s="486"/>
      <c r="AM178" s="486"/>
      <c r="AN178" s="487"/>
      <c r="AO178" s="485"/>
      <c r="AP178" s="486"/>
      <c r="AQ178" s="486"/>
      <c r="AR178" s="486"/>
      <c r="AS178" s="486"/>
      <c r="AT178" s="486"/>
      <c r="AU178" s="486"/>
      <c r="AV178" s="487"/>
      <c r="AW178" s="485"/>
      <c r="AX178" s="486"/>
      <c r="AY178" s="486"/>
      <c r="AZ178" s="486"/>
      <c r="BA178" s="486"/>
      <c r="BB178" s="486"/>
      <c r="BC178" s="486"/>
      <c r="BD178" s="487"/>
      <c r="BE178" s="485"/>
      <c r="BF178" s="486"/>
      <c r="BG178" s="486"/>
      <c r="BH178" s="486"/>
      <c r="BI178" s="486"/>
      <c r="BJ178" s="486"/>
      <c r="BK178" s="486"/>
      <c r="BL178" s="487"/>
      <c r="BM178" s="485"/>
      <c r="BN178" s="486"/>
      <c r="BO178" s="486"/>
      <c r="BP178" s="486"/>
      <c r="BQ178" s="486"/>
      <c r="BR178" s="486"/>
      <c r="BS178" s="486"/>
      <c r="BT178" s="487"/>
      <c r="BU178" s="485"/>
      <c r="BV178" s="486"/>
      <c r="BW178" s="486"/>
      <c r="BX178" s="486"/>
      <c r="BY178" s="486"/>
      <c r="BZ178" s="486"/>
      <c r="CA178" s="486"/>
      <c r="CB178" s="487"/>
      <c r="CC178" s="485"/>
      <c r="CD178" s="486"/>
      <c r="CE178" s="486"/>
      <c r="CF178" s="486"/>
      <c r="CG178" s="486"/>
      <c r="CH178" s="486"/>
      <c r="CI178" s="486"/>
      <c r="CJ178" s="487"/>
      <c r="CK178" s="485"/>
      <c r="CL178" s="486"/>
      <c r="CM178" s="486"/>
      <c r="CN178" s="486"/>
      <c r="CO178" s="486"/>
      <c r="CP178" s="486"/>
      <c r="CQ178" s="486"/>
      <c r="CR178" s="487"/>
      <c r="CS178" s="485"/>
      <c r="CT178" s="486"/>
      <c r="CU178" s="486"/>
      <c r="CV178" s="486"/>
      <c r="CW178" s="486"/>
      <c r="CX178" s="486"/>
      <c r="CY178" s="486"/>
      <c r="CZ178" s="487"/>
      <c r="DA178" s="485"/>
      <c r="DB178" s="486"/>
      <c r="DC178" s="486"/>
      <c r="DD178" s="486"/>
      <c r="DE178" s="486"/>
      <c r="DF178" s="486"/>
      <c r="DG178" s="486"/>
      <c r="DH178" s="487"/>
      <c r="DI178" s="485"/>
      <c r="DJ178" s="486"/>
      <c r="DK178" s="486"/>
      <c r="DL178" s="486"/>
      <c r="DM178" s="486"/>
      <c r="DN178" s="486"/>
      <c r="DO178" s="486"/>
      <c r="DP178" s="487"/>
      <c r="DQ178" s="485"/>
      <c r="DR178" s="486"/>
      <c r="DS178" s="486"/>
      <c r="DT178" s="486"/>
      <c r="DU178" s="486"/>
      <c r="DV178" s="486"/>
      <c r="DW178" s="486"/>
      <c r="DX178" s="487"/>
      <c r="DY178" s="485"/>
      <c r="DZ178" s="486"/>
      <c r="EA178" s="486"/>
      <c r="EB178" s="486"/>
      <c r="EC178" s="486"/>
      <c r="ED178" s="486"/>
      <c r="EE178" s="486"/>
      <c r="EF178" s="487"/>
      <c r="EG178" s="485"/>
      <c r="EH178" s="486"/>
      <c r="EI178" s="486"/>
      <c r="EJ178" s="486"/>
      <c r="EK178" s="486"/>
      <c r="EL178" s="486"/>
      <c r="EM178" s="486"/>
      <c r="EN178" s="487"/>
      <c r="EO178" s="485"/>
      <c r="EP178" s="486"/>
      <c r="EQ178" s="486"/>
      <c r="ER178" s="486"/>
      <c r="ES178" s="486"/>
      <c r="ET178" s="486"/>
      <c r="EU178" s="486"/>
      <c r="EV178" s="487"/>
      <c r="EW178" s="485"/>
      <c r="EX178" s="486"/>
      <c r="EY178" s="486"/>
      <c r="EZ178" s="486"/>
      <c r="FA178" s="486"/>
      <c r="FB178" s="486"/>
      <c r="FC178" s="486"/>
      <c r="FD178" s="487"/>
      <c r="FE178" s="485"/>
      <c r="FF178" s="486"/>
      <c r="FG178" s="486"/>
      <c r="FH178" s="486"/>
      <c r="FI178" s="486"/>
      <c r="FJ178" s="486"/>
      <c r="FK178" s="486"/>
      <c r="FL178" s="487"/>
      <c r="FM178" s="485"/>
      <c r="FN178" s="486"/>
      <c r="FO178" s="486"/>
      <c r="FP178" s="486"/>
      <c r="FQ178" s="486"/>
      <c r="FR178" s="486"/>
      <c r="FS178" s="486"/>
      <c r="FT178" s="487"/>
      <c r="FU178" s="485"/>
      <c r="FV178" s="486"/>
      <c r="FW178" s="486"/>
      <c r="FX178" s="486"/>
      <c r="FY178" s="486"/>
      <c r="FZ178" s="486"/>
      <c r="GA178" s="486"/>
      <c r="GB178" s="487"/>
      <c r="GC178" s="485"/>
      <c r="GD178" s="486"/>
      <c r="GE178" s="486"/>
      <c r="GF178" s="486"/>
      <c r="GG178" s="486"/>
      <c r="GH178" s="486"/>
      <c r="GI178" s="486"/>
      <c r="GJ178" s="487"/>
      <c r="GK178" s="485"/>
      <c r="GL178" s="486"/>
      <c r="GM178" s="486"/>
      <c r="GN178" s="486"/>
      <c r="GO178" s="486"/>
      <c r="GP178" s="486"/>
      <c r="GQ178" s="486"/>
      <c r="GR178" s="487"/>
      <c r="GS178" s="485"/>
      <c r="GT178" s="486"/>
      <c r="GU178" s="486"/>
      <c r="GV178" s="486"/>
      <c r="GW178" s="486"/>
      <c r="GX178" s="486"/>
      <c r="GY178" s="486"/>
      <c r="GZ178" s="487"/>
      <c r="HA178" s="485"/>
      <c r="HB178" s="486"/>
      <c r="HC178" s="486"/>
      <c r="HD178" s="486"/>
      <c r="HE178" s="486"/>
      <c r="HF178" s="486"/>
      <c r="HG178" s="486"/>
      <c r="HH178" s="487"/>
      <c r="HI178" s="485"/>
      <c r="HJ178" s="486"/>
      <c r="HK178" s="486"/>
      <c r="HL178" s="486"/>
      <c r="HM178" s="486"/>
      <c r="HN178" s="486"/>
      <c r="HO178" s="486"/>
      <c r="HP178" s="487"/>
      <c r="HQ178" s="485"/>
      <c r="HR178" s="486"/>
      <c r="HS178" s="486"/>
      <c r="HT178" s="486"/>
      <c r="HU178" s="486"/>
      <c r="HV178" s="486"/>
      <c r="HW178" s="486"/>
      <c r="HX178" s="487"/>
      <c r="HY178" s="485"/>
      <c r="HZ178" s="486"/>
      <c r="IA178" s="486"/>
      <c r="IB178" s="486"/>
      <c r="IC178" s="486"/>
      <c r="ID178" s="486"/>
      <c r="IE178" s="486"/>
      <c r="IF178" s="487"/>
      <c r="IG178" s="485"/>
      <c r="IH178" s="486"/>
      <c r="II178" s="486"/>
      <c r="IJ178" s="486"/>
      <c r="IK178" s="486"/>
      <c r="IL178" s="486"/>
      <c r="IM178" s="486"/>
      <c r="IN178" s="487"/>
      <c r="IO178" s="485"/>
      <c r="IP178" s="486"/>
      <c r="IQ178" s="486"/>
      <c r="IR178" s="486"/>
      <c r="IS178" s="486"/>
      <c r="IT178" s="486"/>
      <c r="IU178" s="486"/>
      <c r="IV178" s="487"/>
      <c r="IW178" s="485"/>
      <c r="IX178" s="486"/>
      <c r="IY178" s="486"/>
      <c r="IZ178" s="486"/>
      <c r="JA178" s="486"/>
      <c r="JB178" s="486"/>
      <c r="JC178" s="486"/>
      <c r="JD178" s="487"/>
      <c r="JE178" s="485"/>
      <c r="JF178" s="486"/>
      <c r="JG178" s="486"/>
      <c r="JH178" s="486"/>
      <c r="JI178" s="486"/>
      <c r="JJ178" s="486"/>
      <c r="JK178" s="486"/>
      <c r="JL178" s="487"/>
      <c r="JM178" s="485"/>
      <c r="JN178" s="486"/>
      <c r="JO178" s="486"/>
      <c r="JP178" s="486"/>
      <c r="JQ178" s="486"/>
      <c r="JR178" s="486"/>
      <c r="JS178" s="486"/>
      <c r="JT178" s="487"/>
      <c r="JU178" s="485"/>
      <c r="JV178" s="486"/>
      <c r="JW178" s="486"/>
      <c r="JX178" s="486"/>
      <c r="JY178" s="486"/>
      <c r="JZ178" s="486"/>
      <c r="KA178" s="486"/>
      <c r="KB178" s="487"/>
      <c r="KC178" s="485"/>
      <c r="KD178" s="486"/>
      <c r="KE178" s="486"/>
      <c r="KF178" s="486"/>
      <c r="KG178" s="486"/>
      <c r="KH178" s="486"/>
      <c r="KI178" s="486"/>
      <c r="KJ178" s="487"/>
      <c r="KK178" s="485"/>
      <c r="KL178" s="486"/>
      <c r="KM178" s="486"/>
      <c r="KN178" s="486"/>
      <c r="KO178" s="486"/>
      <c r="KP178" s="486"/>
      <c r="KQ178" s="486"/>
      <c r="KR178" s="487"/>
      <c r="KS178" s="485"/>
      <c r="KT178" s="486"/>
      <c r="KU178" s="486"/>
      <c r="KV178" s="486"/>
      <c r="KW178" s="486"/>
      <c r="KX178" s="486"/>
      <c r="KY178" s="486"/>
      <c r="KZ178" s="487"/>
      <c r="LA178" s="485"/>
      <c r="LB178" s="486"/>
      <c r="LC178" s="486"/>
      <c r="LD178" s="486"/>
      <c r="LE178" s="486"/>
      <c r="LF178" s="486"/>
      <c r="LG178" s="486"/>
      <c r="LH178" s="487"/>
      <c r="LI178" s="485"/>
      <c r="LJ178" s="486"/>
      <c r="LK178" s="486"/>
      <c r="LL178" s="486"/>
      <c r="LM178" s="486"/>
      <c r="LN178" s="486"/>
      <c r="LO178" s="486"/>
      <c r="LP178" s="487"/>
      <c r="LQ178" s="485"/>
      <c r="LR178" s="486"/>
      <c r="LS178" s="486"/>
      <c r="LT178" s="486"/>
      <c r="LU178" s="486"/>
      <c r="LV178" s="486"/>
      <c r="LW178" s="486"/>
      <c r="LX178" s="487"/>
      <c r="LY178" s="485"/>
      <c r="LZ178" s="486"/>
      <c r="MA178" s="486"/>
      <c r="MB178" s="486"/>
      <c r="MC178" s="486"/>
      <c r="MD178" s="486"/>
      <c r="ME178" s="486"/>
      <c r="MF178" s="487"/>
      <c r="MG178" s="485"/>
      <c r="MH178" s="486"/>
      <c r="MI178" s="486"/>
      <c r="MJ178" s="486"/>
      <c r="MK178" s="486"/>
      <c r="ML178" s="486"/>
      <c r="MM178" s="486"/>
      <c r="MN178" s="487"/>
      <c r="MO178" s="485"/>
      <c r="MP178" s="486"/>
      <c r="MQ178" s="486"/>
      <c r="MR178" s="486"/>
      <c r="MS178" s="486"/>
      <c r="MT178" s="486"/>
      <c r="MU178" s="486"/>
      <c r="MV178" s="487"/>
      <c r="MW178" s="485"/>
      <c r="MX178" s="486"/>
      <c r="MY178" s="486"/>
      <c r="MZ178" s="486"/>
      <c r="NA178" s="486"/>
      <c r="NB178" s="486"/>
      <c r="NC178" s="486"/>
      <c r="ND178" s="487"/>
      <c r="NE178" s="485"/>
      <c r="NF178" s="486"/>
      <c r="NG178" s="486"/>
      <c r="NH178" s="486"/>
      <c r="NI178" s="486"/>
      <c r="NJ178" s="486"/>
      <c r="NK178" s="486"/>
      <c r="NL178" s="487"/>
      <c r="NM178" s="485"/>
      <c r="NN178" s="486"/>
      <c r="NO178" s="486"/>
      <c r="NP178" s="486"/>
      <c r="NQ178" s="486"/>
      <c r="NR178" s="486"/>
      <c r="NS178" s="486"/>
      <c r="NT178" s="487"/>
      <c r="NU178" s="485"/>
      <c r="NV178" s="486"/>
      <c r="NW178" s="486"/>
      <c r="NX178" s="486"/>
      <c r="NY178" s="486"/>
      <c r="NZ178" s="486"/>
      <c r="OA178" s="486"/>
      <c r="OB178" s="487"/>
      <c r="OC178" s="485"/>
      <c r="OD178" s="486"/>
      <c r="OE178" s="486"/>
      <c r="OF178" s="486"/>
      <c r="OG178" s="486"/>
      <c r="OH178" s="486"/>
      <c r="OI178" s="486"/>
      <c r="OJ178" s="487"/>
      <c r="OK178" s="485"/>
      <c r="OL178" s="486"/>
      <c r="OM178" s="486"/>
      <c r="ON178" s="486"/>
      <c r="OO178" s="486"/>
      <c r="OP178" s="486"/>
      <c r="OQ178" s="486"/>
      <c r="OR178" s="487"/>
      <c r="OS178" s="485"/>
      <c r="OT178" s="486"/>
      <c r="OU178" s="486"/>
      <c r="OV178" s="486"/>
      <c r="OW178" s="486"/>
      <c r="OX178" s="486"/>
      <c r="OY178" s="486"/>
      <c r="OZ178" s="487"/>
      <c r="PA178" s="485"/>
      <c r="PB178" s="486"/>
      <c r="PC178" s="486"/>
      <c r="PD178" s="486"/>
      <c r="PE178" s="486"/>
      <c r="PF178" s="486"/>
      <c r="PG178" s="486"/>
      <c r="PH178" s="487"/>
      <c r="PI178" s="485"/>
      <c r="PJ178" s="486"/>
      <c r="PK178" s="486"/>
      <c r="PL178" s="486"/>
      <c r="PM178" s="486"/>
      <c r="PN178" s="486"/>
      <c r="PO178" s="486"/>
      <c r="PP178" s="487"/>
      <c r="PQ178" s="485"/>
      <c r="PR178" s="486"/>
      <c r="PS178" s="486"/>
      <c r="PT178" s="486"/>
      <c r="PU178" s="486"/>
      <c r="PV178" s="486"/>
      <c r="PW178" s="486"/>
      <c r="PX178" s="487"/>
      <c r="PY178" s="485"/>
      <c r="PZ178" s="486"/>
      <c r="QA178" s="486"/>
      <c r="QB178" s="486"/>
      <c r="QC178" s="486"/>
      <c r="QD178" s="486"/>
      <c r="QE178" s="486"/>
      <c r="QF178" s="487"/>
      <c r="QG178" s="485"/>
      <c r="QH178" s="486"/>
      <c r="QI178" s="486"/>
      <c r="QJ178" s="486"/>
      <c r="QK178" s="486"/>
      <c r="QL178" s="486"/>
      <c r="QM178" s="486"/>
      <c r="QN178" s="487"/>
      <c r="QO178" s="485"/>
      <c r="QP178" s="486"/>
      <c r="QQ178" s="486"/>
      <c r="QR178" s="486"/>
      <c r="QS178" s="486"/>
      <c r="QT178" s="486"/>
      <c r="QU178" s="486"/>
      <c r="QV178" s="487"/>
      <c r="QW178" s="485"/>
      <c r="QX178" s="486"/>
      <c r="QY178" s="486"/>
      <c r="QZ178" s="486"/>
      <c r="RA178" s="486"/>
      <c r="RB178" s="486"/>
      <c r="RC178" s="486"/>
      <c r="RD178" s="487"/>
      <c r="RE178" s="485"/>
      <c r="RF178" s="486"/>
      <c r="RG178" s="486"/>
      <c r="RH178" s="486"/>
      <c r="RI178" s="486"/>
      <c r="RJ178" s="486"/>
      <c r="RK178" s="486"/>
      <c r="RL178" s="487"/>
      <c r="RM178" s="485"/>
      <c r="RN178" s="486"/>
      <c r="RO178" s="486"/>
      <c r="RP178" s="486"/>
      <c r="RQ178" s="486"/>
      <c r="RR178" s="486"/>
      <c r="RS178" s="486"/>
      <c r="RT178" s="487"/>
      <c r="RU178" s="485"/>
      <c r="RV178" s="486"/>
      <c r="RW178" s="486"/>
      <c r="RX178" s="486"/>
      <c r="RY178" s="486"/>
      <c r="RZ178" s="486"/>
      <c r="SA178" s="486"/>
      <c r="SB178" s="487"/>
      <c r="SC178" s="485"/>
      <c r="SD178" s="486"/>
      <c r="SE178" s="486"/>
      <c r="SF178" s="486"/>
      <c r="SG178" s="486"/>
      <c r="SH178" s="486"/>
      <c r="SI178" s="486"/>
      <c r="SJ178" s="487"/>
      <c r="SK178" s="485"/>
      <c r="SL178" s="486"/>
      <c r="SM178" s="486"/>
      <c r="SN178" s="486"/>
      <c r="SO178" s="486"/>
      <c r="SP178" s="486"/>
      <c r="SQ178" s="486"/>
      <c r="SR178" s="487"/>
      <c r="SS178" s="485"/>
      <c r="ST178" s="486"/>
      <c r="SU178" s="486"/>
      <c r="SV178" s="486"/>
      <c r="SW178" s="486"/>
      <c r="SX178" s="486"/>
      <c r="SY178" s="486"/>
      <c r="SZ178" s="487"/>
      <c r="TA178" s="485"/>
      <c r="TB178" s="486"/>
      <c r="TC178" s="486"/>
      <c r="TD178" s="486"/>
      <c r="TE178" s="486"/>
      <c r="TF178" s="486"/>
      <c r="TG178" s="486"/>
      <c r="TH178" s="487"/>
      <c r="TI178" s="485"/>
      <c r="TJ178" s="486"/>
      <c r="TK178" s="486"/>
      <c r="TL178" s="486"/>
      <c r="TM178" s="486"/>
      <c r="TN178" s="486"/>
      <c r="TO178" s="486"/>
      <c r="TP178" s="487"/>
      <c r="TQ178" s="485"/>
      <c r="TR178" s="486"/>
      <c r="TS178" s="486"/>
      <c r="TT178" s="486"/>
      <c r="TU178" s="486"/>
      <c r="TV178" s="486"/>
      <c r="TW178" s="486"/>
      <c r="TX178" s="487"/>
      <c r="TY178" s="485"/>
      <c r="TZ178" s="486"/>
      <c r="UA178" s="486"/>
      <c r="UB178" s="486"/>
      <c r="UC178" s="486"/>
      <c r="UD178" s="486"/>
      <c r="UE178" s="486"/>
      <c r="UF178" s="487"/>
      <c r="UG178" s="485"/>
      <c r="UH178" s="486"/>
      <c r="UI178" s="486"/>
      <c r="UJ178" s="486"/>
      <c r="UK178" s="486"/>
      <c r="UL178" s="486"/>
      <c r="UM178" s="486"/>
      <c r="UN178" s="487"/>
      <c r="UO178" s="485"/>
      <c r="UP178" s="486"/>
      <c r="UQ178" s="486"/>
      <c r="UR178" s="486"/>
      <c r="US178" s="486"/>
      <c r="UT178" s="486"/>
      <c r="UU178" s="486"/>
      <c r="UV178" s="487"/>
      <c r="UW178" s="485"/>
      <c r="UX178" s="486"/>
      <c r="UY178" s="486"/>
      <c r="UZ178" s="486"/>
      <c r="VA178" s="486"/>
      <c r="VB178" s="486"/>
      <c r="VC178" s="486"/>
      <c r="VD178" s="487"/>
      <c r="VE178" s="485"/>
      <c r="VF178" s="486"/>
      <c r="VG178" s="486"/>
      <c r="VH178" s="486"/>
      <c r="VI178" s="486"/>
      <c r="VJ178" s="486"/>
      <c r="VK178" s="486"/>
      <c r="VL178" s="487"/>
      <c r="VM178" s="485"/>
      <c r="VN178" s="486"/>
      <c r="VO178" s="486"/>
      <c r="VP178" s="486"/>
      <c r="VQ178" s="486"/>
      <c r="VR178" s="486"/>
      <c r="VS178" s="486"/>
      <c r="VT178" s="487"/>
      <c r="VU178" s="485"/>
      <c r="VV178" s="486"/>
      <c r="VW178" s="486"/>
      <c r="VX178" s="486"/>
      <c r="VY178" s="486"/>
      <c r="VZ178" s="486"/>
      <c r="WA178" s="486"/>
      <c r="WB178" s="487"/>
      <c r="WC178" s="485"/>
      <c r="WD178" s="486"/>
      <c r="WE178" s="486"/>
      <c r="WF178" s="486"/>
      <c r="WG178" s="486"/>
      <c r="WH178" s="486"/>
      <c r="WI178" s="486"/>
      <c r="WJ178" s="487"/>
      <c r="WK178" s="485"/>
      <c r="WL178" s="486"/>
      <c r="WM178" s="486"/>
      <c r="WN178" s="486"/>
      <c r="WO178" s="486"/>
      <c r="WP178" s="486"/>
      <c r="WQ178" s="486"/>
      <c r="WR178" s="487"/>
      <c r="WS178" s="485"/>
      <c r="WT178" s="486"/>
      <c r="WU178" s="486"/>
      <c r="WV178" s="486"/>
      <c r="WW178" s="486"/>
      <c r="WX178" s="486"/>
      <c r="WY178" s="486"/>
      <c r="WZ178" s="487"/>
      <c r="XA178" s="485"/>
      <c r="XB178" s="486"/>
      <c r="XC178" s="486"/>
      <c r="XD178" s="486"/>
      <c r="XE178" s="486"/>
      <c r="XF178" s="486"/>
      <c r="XG178" s="486"/>
      <c r="XH178" s="487"/>
      <c r="XI178" s="485"/>
      <c r="XJ178" s="486"/>
      <c r="XK178" s="486"/>
      <c r="XL178" s="486"/>
      <c r="XM178" s="486"/>
      <c r="XN178" s="486"/>
      <c r="XO178" s="486"/>
      <c r="XP178" s="487"/>
      <c r="XQ178" s="485"/>
      <c r="XR178" s="486"/>
      <c r="XS178" s="486"/>
      <c r="XT178" s="486"/>
      <c r="XU178" s="486"/>
      <c r="XV178" s="486"/>
      <c r="XW178" s="486"/>
      <c r="XX178" s="487"/>
      <c r="XY178" s="485"/>
      <c r="XZ178" s="486"/>
      <c r="YA178" s="486"/>
      <c r="YB178" s="486"/>
      <c r="YC178" s="486"/>
      <c r="YD178" s="486"/>
      <c r="YE178" s="486"/>
      <c r="YF178" s="487"/>
      <c r="YG178" s="485"/>
      <c r="YH178" s="486"/>
      <c r="YI178" s="486"/>
      <c r="YJ178" s="486"/>
      <c r="YK178" s="486"/>
      <c r="YL178" s="486"/>
      <c r="YM178" s="486"/>
      <c r="YN178" s="487"/>
      <c r="YO178" s="485"/>
      <c r="YP178" s="486"/>
      <c r="YQ178" s="486"/>
      <c r="YR178" s="486"/>
      <c r="YS178" s="486"/>
      <c r="YT178" s="486"/>
      <c r="YU178" s="486"/>
      <c r="YV178" s="487"/>
      <c r="YW178" s="485"/>
      <c r="YX178" s="486"/>
      <c r="YY178" s="486"/>
      <c r="YZ178" s="486"/>
      <c r="ZA178" s="486"/>
      <c r="ZB178" s="486"/>
      <c r="ZC178" s="486"/>
      <c r="ZD178" s="487"/>
      <c r="ZE178" s="485"/>
      <c r="ZF178" s="486"/>
      <c r="ZG178" s="486"/>
      <c r="ZH178" s="486"/>
      <c r="ZI178" s="486"/>
      <c r="ZJ178" s="486"/>
      <c r="ZK178" s="486"/>
      <c r="ZL178" s="487"/>
      <c r="ZM178" s="485"/>
      <c r="ZN178" s="486"/>
      <c r="ZO178" s="486"/>
      <c r="ZP178" s="486"/>
      <c r="ZQ178" s="486"/>
      <c r="ZR178" s="486"/>
      <c r="ZS178" s="486"/>
      <c r="ZT178" s="487"/>
      <c r="ZU178" s="485"/>
      <c r="ZV178" s="486"/>
      <c r="ZW178" s="486"/>
      <c r="ZX178" s="486"/>
      <c r="ZY178" s="486"/>
      <c r="ZZ178" s="486"/>
      <c r="AAA178" s="486"/>
      <c r="AAB178" s="487"/>
      <c r="AAC178" s="485"/>
      <c r="AAD178" s="486"/>
      <c r="AAE178" s="486"/>
      <c r="AAF178" s="486"/>
      <c r="AAG178" s="486"/>
      <c r="AAH178" s="486"/>
      <c r="AAI178" s="486"/>
      <c r="AAJ178" s="487"/>
      <c r="AAK178" s="485"/>
      <c r="AAL178" s="486"/>
      <c r="AAM178" s="486"/>
      <c r="AAN178" s="486"/>
      <c r="AAO178" s="486"/>
      <c r="AAP178" s="486"/>
      <c r="AAQ178" s="486"/>
      <c r="AAR178" s="487"/>
      <c r="AAS178" s="485"/>
      <c r="AAT178" s="486"/>
      <c r="AAU178" s="486"/>
      <c r="AAV178" s="486"/>
      <c r="AAW178" s="486"/>
      <c r="AAX178" s="486"/>
      <c r="AAY178" s="486"/>
      <c r="AAZ178" s="487"/>
      <c r="ABA178" s="485"/>
      <c r="ABB178" s="486"/>
      <c r="ABC178" s="486"/>
      <c r="ABD178" s="486"/>
      <c r="ABE178" s="486"/>
      <c r="ABF178" s="486"/>
      <c r="ABG178" s="486"/>
      <c r="ABH178" s="487"/>
      <c r="ABI178" s="485"/>
      <c r="ABJ178" s="486"/>
      <c r="ABK178" s="486"/>
      <c r="ABL178" s="486"/>
      <c r="ABM178" s="486"/>
      <c r="ABN178" s="486"/>
      <c r="ABO178" s="486"/>
      <c r="ABP178" s="487"/>
      <c r="ABQ178" s="485"/>
      <c r="ABR178" s="486"/>
      <c r="ABS178" s="486"/>
      <c r="ABT178" s="486"/>
      <c r="ABU178" s="486"/>
      <c r="ABV178" s="486"/>
      <c r="ABW178" s="486"/>
      <c r="ABX178" s="487"/>
      <c r="ABY178" s="485"/>
      <c r="ABZ178" s="486"/>
      <c r="ACA178" s="486"/>
      <c r="ACB178" s="486"/>
      <c r="ACC178" s="486"/>
      <c r="ACD178" s="486"/>
      <c r="ACE178" s="486"/>
      <c r="ACF178" s="487"/>
      <c r="ACG178" s="485"/>
      <c r="ACH178" s="486"/>
      <c r="ACI178" s="486"/>
      <c r="ACJ178" s="486"/>
      <c r="ACK178" s="486"/>
      <c r="ACL178" s="486"/>
      <c r="ACM178" s="486"/>
      <c r="ACN178" s="487"/>
      <c r="ACO178" s="485"/>
      <c r="ACP178" s="486"/>
      <c r="ACQ178" s="486"/>
      <c r="ACR178" s="486"/>
      <c r="ACS178" s="486"/>
      <c r="ACT178" s="486"/>
      <c r="ACU178" s="486"/>
      <c r="ACV178" s="487"/>
      <c r="ACW178" s="485"/>
      <c r="ACX178" s="486"/>
      <c r="ACY178" s="486"/>
      <c r="ACZ178" s="486"/>
      <c r="ADA178" s="486"/>
      <c r="ADB178" s="486"/>
      <c r="ADC178" s="486"/>
      <c r="ADD178" s="487"/>
      <c r="ADE178" s="485"/>
      <c r="ADF178" s="486"/>
      <c r="ADG178" s="486"/>
      <c r="ADH178" s="486"/>
      <c r="ADI178" s="486"/>
      <c r="ADJ178" s="486"/>
      <c r="ADK178" s="486"/>
      <c r="ADL178" s="487"/>
      <c r="ADM178" s="485"/>
      <c r="ADN178" s="486"/>
      <c r="ADO178" s="486"/>
      <c r="ADP178" s="486"/>
      <c r="ADQ178" s="486"/>
      <c r="ADR178" s="486"/>
      <c r="ADS178" s="486"/>
      <c r="ADT178" s="487"/>
      <c r="ADU178" s="485"/>
      <c r="ADV178" s="486"/>
      <c r="ADW178" s="486"/>
      <c r="ADX178" s="486"/>
      <c r="ADY178" s="486"/>
      <c r="ADZ178" s="486"/>
      <c r="AEA178" s="486"/>
      <c r="AEB178" s="487"/>
      <c r="AEC178" s="485"/>
      <c r="AED178" s="486"/>
      <c r="AEE178" s="486"/>
      <c r="AEF178" s="486"/>
      <c r="AEG178" s="486"/>
      <c r="AEH178" s="486"/>
      <c r="AEI178" s="486"/>
      <c r="AEJ178" s="487"/>
      <c r="AEK178" s="485"/>
      <c r="AEL178" s="486"/>
      <c r="AEM178" s="486"/>
      <c r="AEN178" s="486"/>
      <c r="AEO178" s="486"/>
      <c r="AEP178" s="486"/>
      <c r="AEQ178" s="486"/>
      <c r="AER178" s="487"/>
      <c r="AES178" s="485"/>
      <c r="AET178" s="486"/>
      <c r="AEU178" s="486"/>
      <c r="AEV178" s="486"/>
      <c r="AEW178" s="486"/>
      <c r="AEX178" s="486"/>
      <c r="AEY178" s="486"/>
      <c r="AEZ178" s="487"/>
      <c r="AFA178" s="485"/>
      <c r="AFB178" s="486"/>
      <c r="AFC178" s="486"/>
      <c r="AFD178" s="486"/>
      <c r="AFE178" s="486"/>
      <c r="AFF178" s="486"/>
      <c r="AFG178" s="486"/>
      <c r="AFH178" s="487"/>
      <c r="AFI178" s="485"/>
      <c r="AFJ178" s="486"/>
      <c r="AFK178" s="486"/>
      <c r="AFL178" s="486"/>
      <c r="AFM178" s="486"/>
      <c r="AFN178" s="486"/>
      <c r="AFO178" s="486"/>
      <c r="AFP178" s="487"/>
      <c r="AFQ178" s="485"/>
      <c r="AFR178" s="486"/>
      <c r="AFS178" s="486"/>
      <c r="AFT178" s="486"/>
      <c r="AFU178" s="486"/>
      <c r="AFV178" s="486"/>
      <c r="AFW178" s="486"/>
      <c r="AFX178" s="487"/>
      <c r="AFY178" s="485"/>
      <c r="AFZ178" s="486"/>
      <c r="AGA178" s="486"/>
      <c r="AGB178" s="486"/>
      <c r="AGC178" s="486"/>
      <c r="AGD178" s="486"/>
      <c r="AGE178" s="486"/>
      <c r="AGF178" s="487"/>
      <c r="AGG178" s="485"/>
      <c r="AGH178" s="486"/>
      <c r="AGI178" s="486"/>
      <c r="AGJ178" s="486"/>
      <c r="AGK178" s="486"/>
      <c r="AGL178" s="486"/>
      <c r="AGM178" s="486"/>
      <c r="AGN178" s="487"/>
      <c r="AGO178" s="485"/>
      <c r="AGP178" s="486"/>
      <c r="AGQ178" s="486"/>
      <c r="AGR178" s="486"/>
      <c r="AGS178" s="486"/>
      <c r="AGT178" s="486"/>
      <c r="AGU178" s="486"/>
      <c r="AGV178" s="487"/>
      <c r="AGW178" s="485"/>
      <c r="AGX178" s="486"/>
      <c r="AGY178" s="486"/>
      <c r="AGZ178" s="486"/>
      <c r="AHA178" s="486"/>
      <c r="AHB178" s="486"/>
      <c r="AHC178" s="486"/>
      <c r="AHD178" s="487"/>
      <c r="AHE178" s="485"/>
      <c r="AHF178" s="486"/>
      <c r="AHG178" s="486"/>
      <c r="AHH178" s="486"/>
      <c r="AHI178" s="486"/>
      <c r="AHJ178" s="486"/>
      <c r="AHK178" s="486"/>
      <c r="AHL178" s="487"/>
      <c r="AHM178" s="485"/>
      <c r="AHN178" s="486"/>
      <c r="AHO178" s="486"/>
      <c r="AHP178" s="486"/>
      <c r="AHQ178" s="486"/>
      <c r="AHR178" s="486"/>
      <c r="AHS178" s="486"/>
      <c r="AHT178" s="487"/>
      <c r="AHU178" s="485"/>
      <c r="AHV178" s="486"/>
      <c r="AHW178" s="486"/>
      <c r="AHX178" s="486"/>
      <c r="AHY178" s="486"/>
      <c r="AHZ178" s="486"/>
      <c r="AIA178" s="486"/>
      <c r="AIB178" s="487"/>
      <c r="AIC178" s="485"/>
      <c r="AID178" s="486"/>
      <c r="AIE178" s="486"/>
      <c r="AIF178" s="486"/>
      <c r="AIG178" s="486"/>
      <c r="AIH178" s="486"/>
      <c r="AII178" s="486"/>
      <c r="AIJ178" s="487"/>
      <c r="AIK178" s="485"/>
      <c r="AIL178" s="486"/>
      <c r="AIM178" s="486"/>
      <c r="AIN178" s="486"/>
      <c r="AIO178" s="486"/>
      <c r="AIP178" s="486"/>
      <c r="AIQ178" s="486"/>
      <c r="AIR178" s="487"/>
      <c r="AIS178" s="485"/>
      <c r="AIT178" s="486"/>
      <c r="AIU178" s="486"/>
      <c r="AIV178" s="486"/>
      <c r="AIW178" s="486"/>
      <c r="AIX178" s="486"/>
      <c r="AIY178" s="486"/>
      <c r="AIZ178" s="487"/>
      <c r="AJA178" s="485"/>
      <c r="AJB178" s="486"/>
      <c r="AJC178" s="486"/>
      <c r="AJD178" s="486"/>
      <c r="AJE178" s="486"/>
      <c r="AJF178" s="486"/>
      <c r="AJG178" s="486"/>
      <c r="AJH178" s="487"/>
      <c r="AJI178" s="485"/>
      <c r="AJJ178" s="486"/>
      <c r="AJK178" s="486"/>
      <c r="AJL178" s="486"/>
      <c r="AJM178" s="486"/>
      <c r="AJN178" s="486"/>
      <c r="AJO178" s="486"/>
      <c r="AJP178" s="487"/>
      <c r="AJQ178" s="485"/>
      <c r="AJR178" s="486"/>
      <c r="AJS178" s="486"/>
      <c r="AJT178" s="486"/>
      <c r="AJU178" s="486"/>
      <c r="AJV178" s="486"/>
      <c r="AJW178" s="486"/>
      <c r="AJX178" s="487"/>
      <c r="AJY178" s="485"/>
      <c r="AJZ178" s="486"/>
      <c r="AKA178" s="486"/>
      <c r="AKB178" s="486"/>
      <c r="AKC178" s="486"/>
      <c r="AKD178" s="486"/>
      <c r="AKE178" s="486"/>
      <c r="AKF178" s="487"/>
      <c r="AKG178" s="485"/>
      <c r="AKH178" s="486"/>
      <c r="AKI178" s="486"/>
      <c r="AKJ178" s="486"/>
      <c r="AKK178" s="486"/>
      <c r="AKL178" s="486"/>
      <c r="AKM178" s="486"/>
      <c r="AKN178" s="487"/>
      <c r="AKO178" s="485"/>
      <c r="AKP178" s="486"/>
      <c r="AKQ178" s="486"/>
      <c r="AKR178" s="486"/>
      <c r="AKS178" s="486"/>
      <c r="AKT178" s="486"/>
      <c r="AKU178" s="486"/>
      <c r="AKV178" s="487"/>
      <c r="AKW178" s="485"/>
      <c r="AKX178" s="486"/>
      <c r="AKY178" s="486"/>
      <c r="AKZ178" s="486"/>
      <c r="ALA178" s="486"/>
      <c r="ALB178" s="486"/>
      <c r="ALC178" s="486"/>
      <c r="ALD178" s="487"/>
      <c r="ALE178" s="485"/>
      <c r="ALF178" s="486"/>
      <c r="ALG178" s="486"/>
      <c r="ALH178" s="486"/>
      <c r="ALI178" s="486"/>
      <c r="ALJ178" s="486"/>
      <c r="ALK178" s="486"/>
      <c r="ALL178" s="487"/>
      <c r="ALM178" s="485"/>
      <c r="ALN178" s="486"/>
      <c r="ALO178" s="486"/>
      <c r="ALP178" s="486"/>
      <c r="ALQ178" s="486"/>
      <c r="ALR178" s="486"/>
      <c r="ALS178" s="486"/>
      <c r="ALT178" s="487"/>
      <c r="ALU178" s="485"/>
      <c r="ALV178" s="486"/>
      <c r="ALW178" s="486"/>
      <c r="ALX178" s="486"/>
      <c r="ALY178" s="486"/>
      <c r="ALZ178" s="486"/>
      <c r="AMA178" s="486"/>
      <c r="AMB178" s="487"/>
      <c r="AMC178" s="485"/>
      <c r="AMD178" s="486"/>
      <c r="AME178" s="486"/>
      <c r="AMF178" s="486"/>
      <c r="AMG178" s="486"/>
      <c r="AMH178" s="486"/>
      <c r="AMI178" s="486"/>
      <c r="AMJ178" s="487"/>
      <c r="AMK178" s="485"/>
      <c r="AML178" s="486"/>
      <c r="AMM178" s="486"/>
      <c r="AMN178" s="486"/>
      <c r="AMO178" s="486"/>
      <c r="AMP178" s="486"/>
      <c r="AMQ178" s="486"/>
      <c r="AMR178" s="487"/>
      <c r="AMS178" s="485"/>
      <c r="AMT178" s="486"/>
      <c r="AMU178" s="486"/>
      <c r="AMV178" s="486"/>
      <c r="AMW178" s="486"/>
      <c r="AMX178" s="486"/>
      <c r="AMY178" s="486"/>
      <c r="AMZ178" s="487"/>
      <c r="ANA178" s="485"/>
      <c r="ANB178" s="486"/>
      <c r="ANC178" s="486"/>
      <c r="AND178" s="486"/>
      <c r="ANE178" s="486"/>
      <c r="ANF178" s="486"/>
      <c r="ANG178" s="486"/>
      <c r="ANH178" s="487"/>
      <c r="ANI178" s="485"/>
      <c r="ANJ178" s="486"/>
      <c r="ANK178" s="486"/>
      <c r="ANL178" s="486"/>
      <c r="ANM178" s="486"/>
      <c r="ANN178" s="486"/>
      <c r="ANO178" s="486"/>
      <c r="ANP178" s="487"/>
      <c r="ANQ178" s="485"/>
      <c r="ANR178" s="486"/>
      <c r="ANS178" s="486"/>
      <c r="ANT178" s="486"/>
      <c r="ANU178" s="486"/>
      <c r="ANV178" s="486"/>
      <c r="ANW178" s="486"/>
      <c r="ANX178" s="487"/>
      <c r="ANY178" s="485"/>
      <c r="ANZ178" s="486"/>
      <c r="AOA178" s="486"/>
      <c r="AOB178" s="486"/>
      <c r="AOC178" s="486"/>
      <c r="AOD178" s="486"/>
      <c r="AOE178" s="486"/>
      <c r="AOF178" s="487"/>
      <c r="AOG178" s="485"/>
      <c r="AOH178" s="486"/>
      <c r="AOI178" s="486"/>
      <c r="AOJ178" s="486"/>
      <c r="AOK178" s="486"/>
      <c r="AOL178" s="486"/>
      <c r="AOM178" s="486"/>
      <c r="AON178" s="487"/>
      <c r="AOO178" s="485"/>
      <c r="AOP178" s="486"/>
      <c r="AOQ178" s="486"/>
      <c r="AOR178" s="486"/>
      <c r="AOS178" s="486"/>
      <c r="AOT178" s="486"/>
      <c r="AOU178" s="486"/>
      <c r="AOV178" s="487"/>
      <c r="AOW178" s="485"/>
      <c r="AOX178" s="486"/>
      <c r="AOY178" s="486"/>
      <c r="AOZ178" s="486"/>
      <c r="APA178" s="486"/>
      <c r="APB178" s="486"/>
      <c r="APC178" s="486"/>
      <c r="APD178" s="487"/>
      <c r="APE178" s="485"/>
      <c r="APF178" s="486"/>
      <c r="APG178" s="486"/>
      <c r="APH178" s="486"/>
      <c r="API178" s="486"/>
      <c r="APJ178" s="486"/>
      <c r="APK178" s="486"/>
      <c r="APL178" s="487"/>
      <c r="APM178" s="485"/>
      <c r="APN178" s="486"/>
      <c r="APO178" s="486"/>
      <c r="APP178" s="486"/>
      <c r="APQ178" s="486"/>
      <c r="APR178" s="486"/>
      <c r="APS178" s="486"/>
      <c r="APT178" s="487"/>
      <c r="APU178" s="485"/>
      <c r="APV178" s="486"/>
      <c r="APW178" s="486"/>
      <c r="APX178" s="486"/>
      <c r="APY178" s="486"/>
      <c r="APZ178" s="486"/>
      <c r="AQA178" s="486"/>
      <c r="AQB178" s="487"/>
      <c r="AQC178" s="485"/>
      <c r="AQD178" s="486"/>
      <c r="AQE178" s="486"/>
      <c r="AQF178" s="486"/>
      <c r="AQG178" s="486"/>
      <c r="AQH178" s="486"/>
      <c r="AQI178" s="486"/>
      <c r="AQJ178" s="487"/>
      <c r="AQK178" s="485"/>
      <c r="AQL178" s="486"/>
      <c r="AQM178" s="486"/>
      <c r="AQN178" s="486"/>
      <c r="AQO178" s="486"/>
      <c r="AQP178" s="486"/>
      <c r="AQQ178" s="486"/>
      <c r="AQR178" s="487"/>
      <c r="AQS178" s="485"/>
      <c r="AQT178" s="486"/>
      <c r="AQU178" s="486"/>
      <c r="AQV178" s="486"/>
      <c r="AQW178" s="486"/>
      <c r="AQX178" s="486"/>
      <c r="AQY178" s="486"/>
      <c r="AQZ178" s="487"/>
      <c r="ARA178" s="485"/>
      <c r="ARB178" s="486"/>
      <c r="ARC178" s="486"/>
      <c r="ARD178" s="486"/>
      <c r="ARE178" s="486"/>
      <c r="ARF178" s="486"/>
      <c r="ARG178" s="486"/>
      <c r="ARH178" s="487"/>
      <c r="ARI178" s="485"/>
      <c r="ARJ178" s="486"/>
      <c r="ARK178" s="486"/>
      <c r="ARL178" s="486"/>
      <c r="ARM178" s="486"/>
      <c r="ARN178" s="486"/>
      <c r="ARO178" s="486"/>
      <c r="ARP178" s="487"/>
      <c r="ARQ178" s="485"/>
      <c r="ARR178" s="486"/>
      <c r="ARS178" s="486"/>
      <c r="ART178" s="486"/>
      <c r="ARU178" s="486"/>
      <c r="ARV178" s="486"/>
      <c r="ARW178" s="486"/>
      <c r="ARX178" s="487"/>
      <c r="ARY178" s="485"/>
      <c r="ARZ178" s="486"/>
      <c r="ASA178" s="486"/>
      <c r="ASB178" s="486"/>
      <c r="ASC178" s="486"/>
      <c r="ASD178" s="486"/>
      <c r="ASE178" s="486"/>
      <c r="ASF178" s="487"/>
      <c r="ASG178" s="485"/>
      <c r="ASH178" s="486"/>
      <c r="ASI178" s="486"/>
      <c r="ASJ178" s="486"/>
      <c r="ASK178" s="486"/>
      <c r="ASL178" s="486"/>
      <c r="ASM178" s="486"/>
      <c r="ASN178" s="487"/>
      <c r="ASO178" s="485"/>
      <c r="ASP178" s="486"/>
      <c r="ASQ178" s="486"/>
      <c r="ASR178" s="486"/>
      <c r="ASS178" s="486"/>
      <c r="AST178" s="486"/>
      <c r="ASU178" s="486"/>
      <c r="ASV178" s="487"/>
      <c r="ASW178" s="485"/>
      <c r="ASX178" s="486"/>
      <c r="ASY178" s="486"/>
      <c r="ASZ178" s="486"/>
      <c r="ATA178" s="486"/>
      <c r="ATB178" s="486"/>
      <c r="ATC178" s="486"/>
      <c r="ATD178" s="487"/>
      <c r="ATE178" s="485"/>
      <c r="ATF178" s="486"/>
      <c r="ATG178" s="486"/>
      <c r="ATH178" s="486"/>
      <c r="ATI178" s="486"/>
      <c r="ATJ178" s="486"/>
      <c r="ATK178" s="486"/>
      <c r="ATL178" s="487"/>
      <c r="ATM178" s="485"/>
      <c r="ATN178" s="486"/>
      <c r="ATO178" s="486"/>
      <c r="ATP178" s="486"/>
      <c r="ATQ178" s="486"/>
      <c r="ATR178" s="486"/>
      <c r="ATS178" s="486"/>
      <c r="ATT178" s="487"/>
      <c r="ATU178" s="485"/>
      <c r="ATV178" s="486"/>
      <c r="ATW178" s="486"/>
      <c r="ATX178" s="486"/>
      <c r="ATY178" s="486"/>
      <c r="ATZ178" s="486"/>
      <c r="AUA178" s="486"/>
      <c r="AUB178" s="487"/>
      <c r="AUC178" s="485"/>
      <c r="AUD178" s="486"/>
      <c r="AUE178" s="486"/>
      <c r="AUF178" s="486"/>
      <c r="AUG178" s="486"/>
      <c r="AUH178" s="486"/>
      <c r="AUI178" s="486"/>
      <c r="AUJ178" s="487"/>
      <c r="AUK178" s="485"/>
      <c r="AUL178" s="486"/>
      <c r="AUM178" s="486"/>
      <c r="AUN178" s="486"/>
      <c r="AUO178" s="486"/>
      <c r="AUP178" s="486"/>
      <c r="AUQ178" s="486"/>
      <c r="AUR178" s="487"/>
      <c r="AUS178" s="485"/>
      <c r="AUT178" s="486"/>
      <c r="AUU178" s="486"/>
      <c r="AUV178" s="486"/>
      <c r="AUW178" s="486"/>
      <c r="AUX178" s="486"/>
      <c r="AUY178" s="486"/>
      <c r="AUZ178" s="487"/>
      <c r="AVA178" s="485"/>
      <c r="AVB178" s="486"/>
      <c r="AVC178" s="486"/>
      <c r="AVD178" s="486"/>
      <c r="AVE178" s="486"/>
      <c r="AVF178" s="486"/>
      <c r="AVG178" s="486"/>
      <c r="AVH178" s="487"/>
      <c r="AVI178" s="485"/>
      <c r="AVJ178" s="486"/>
      <c r="AVK178" s="486"/>
      <c r="AVL178" s="486"/>
      <c r="AVM178" s="486"/>
      <c r="AVN178" s="486"/>
      <c r="AVO178" s="486"/>
      <c r="AVP178" s="487"/>
      <c r="AVQ178" s="485"/>
      <c r="AVR178" s="486"/>
      <c r="AVS178" s="486"/>
      <c r="AVT178" s="486"/>
      <c r="AVU178" s="486"/>
      <c r="AVV178" s="486"/>
      <c r="AVW178" s="486"/>
      <c r="AVX178" s="487"/>
      <c r="AVY178" s="485"/>
      <c r="AVZ178" s="486"/>
      <c r="AWA178" s="486"/>
      <c r="AWB178" s="486"/>
      <c r="AWC178" s="486"/>
      <c r="AWD178" s="486"/>
      <c r="AWE178" s="486"/>
      <c r="AWF178" s="487"/>
      <c r="AWG178" s="485"/>
      <c r="AWH178" s="486"/>
      <c r="AWI178" s="486"/>
      <c r="AWJ178" s="486"/>
      <c r="AWK178" s="486"/>
      <c r="AWL178" s="486"/>
      <c r="AWM178" s="486"/>
      <c r="AWN178" s="487"/>
      <c r="AWO178" s="485"/>
      <c r="AWP178" s="486"/>
      <c r="AWQ178" s="486"/>
      <c r="AWR178" s="486"/>
      <c r="AWS178" s="486"/>
      <c r="AWT178" s="486"/>
      <c r="AWU178" s="486"/>
      <c r="AWV178" s="487"/>
      <c r="AWW178" s="485"/>
      <c r="AWX178" s="486"/>
      <c r="AWY178" s="486"/>
      <c r="AWZ178" s="486"/>
      <c r="AXA178" s="486"/>
      <c r="AXB178" s="486"/>
      <c r="AXC178" s="486"/>
      <c r="AXD178" s="487"/>
      <c r="AXE178" s="485"/>
      <c r="AXF178" s="486"/>
      <c r="AXG178" s="486"/>
      <c r="AXH178" s="486"/>
      <c r="AXI178" s="486"/>
      <c r="AXJ178" s="486"/>
      <c r="AXK178" s="486"/>
      <c r="AXL178" s="487"/>
      <c r="AXM178" s="485"/>
      <c r="AXN178" s="486"/>
      <c r="AXO178" s="486"/>
      <c r="AXP178" s="486"/>
      <c r="AXQ178" s="486"/>
      <c r="AXR178" s="486"/>
      <c r="AXS178" s="486"/>
      <c r="AXT178" s="487"/>
      <c r="AXU178" s="485"/>
      <c r="AXV178" s="486"/>
      <c r="AXW178" s="486"/>
      <c r="AXX178" s="486"/>
      <c r="AXY178" s="486"/>
      <c r="AXZ178" s="486"/>
      <c r="AYA178" s="486"/>
      <c r="AYB178" s="487"/>
      <c r="AYC178" s="485"/>
      <c r="AYD178" s="486"/>
      <c r="AYE178" s="486"/>
      <c r="AYF178" s="486"/>
      <c r="AYG178" s="486"/>
      <c r="AYH178" s="486"/>
      <c r="AYI178" s="486"/>
      <c r="AYJ178" s="487"/>
      <c r="AYK178" s="485"/>
      <c r="AYL178" s="486"/>
      <c r="AYM178" s="486"/>
      <c r="AYN178" s="486"/>
      <c r="AYO178" s="486"/>
      <c r="AYP178" s="486"/>
      <c r="AYQ178" s="486"/>
      <c r="AYR178" s="487"/>
      <c r="AYS178" s="485"/>
      <c r="AYT178" s="486"/>
      <c r="AYU178" s="486"/>
      <c r="AYV178" s="486"/>
      <c r="AYW178" s="486"/>
      <c r="AYX178" s="486"/>
      <c r="AYY178" s="486"/>
      <c r="AYZ178" s="487"/>
      <c r="AZA178" s="485"/>
      <c r="AZB178" s="486"/>
      <c r="AZC178" s="486"/>
      <c r="AZD178" s="486"/>
      <c r="AZE178" s="486"/>
      <c r="AZF178" s="486"/>
      <c r="AZG178" s="486"/>
      <c r="AZH178" s="487"/>
      <c r="AZI178" s="485"/>
      <c r="AZJ178" s="486"/>
      <c r="AZK178" s="486"/>
      <c r="AZL178" s="486"/>
      <c r="AZM178" s="486"/>
      <c r="AZN178" s="486"/>
      <c r="AZO178" s="486"/>
      <c r="AZP178" s="487"/>
      <c r="AZQ178" s="485"/>
      <c r="AZR178" s="486"/>
      <c r="AZS178" s="486"/>
      <c r="AZT178" s="486"/>
      <c r="AZU178" s="486"/>
      <c r="AZV178" s="486"/>
      <c r="AZW178" s="486"/>
      <c r="AZX178" s="487"/>
      <c r="AZY178" s="485"/>
      <c r="AZZ178" s="486"/>
      <c r="BAA178" s="486"/>
      <c r="BAB178" s="486"/>
      <c r="BAC178" s="486"/>
      <c r="BAD178" s="486"/>
      <c r="BAE178" s="486"/>
      <c r="BAF178" s="487"/>
      <c r="BAG178" s="485"/>
      <c r="BAH178" s="486"/>
      <c r="BAI178" s="486"/>
      <c r="BAJ178" s="486"/>
      <c r="BAK178" s="486"/>
      <c r="BAL178" s="486"/>
      <c r="BAM178" s="486"/>
      <c r="BAN178" s="487"/>
      <c r="BAO178" s="485"/>
      <c r="BAP178" s="486"/>
      <c r="BAQ178" s="486"/>
      <c r="BAR178" s="486"/>
      <c r="BAS178" s="486"/>
      <c r="BAT178" s="486"/>
      <c r="BAU178" s="486"/>
      <c r="BAV178" s="487"/>
      <c r="BAW178" s="485"/>
      <c r="BAX178" s="486"/>
      <c r="BAY178" s="486"/>
      <c r="BAZ178" s="486"/>
      <c r="BBA178" s="486"/>
      <c r="BBB178" s="486"/>
      <c r="BBC178" s="486"/>
      <c r="BBD178" s="487"/>
      <c r="BBE178" s="485"/>
      <c r="BBF178" s="486"/>
      <c r="BBG178" s="486"/>
      <c r="BBH178" s="486"/>
      <c r="BBI178" s="486"/>
      <c r="BBJ178" s="486"/>
      <c r="BBK178" s="486"/>
      <c r="BBL178" s="487"/>
      <c r="BBM178" s="485"/>
      <c r="BBN178" s="486"/>
      <c r="BBO178" s="486"/>
      <c r="BBP178" s="486"/>
      <c r="BBQ178" s="486"/>
      <c r="BBR178" s="486"/>
      <c r="BBS178" s="486"/>
      <c r="BBT178" s="487"/>
      <c r="BBU178" s="485"/>
      <c r="BBV178" s="486"/>
      <c r="BBW178" s="486"/>
      <c r="BBX178" s="486"/>
      <c r="BBY178" s="486"/>
      <c r="BBZ178" s="486"/>
      <c r="BCA178" s="486"/>
      <c r="BCB178" s="487"/>
      <c r="BCC178" s="485"/>
      <c r="BCD178" s="486"/>
      <c r="BCE178" s="486"/>
      <c r="BCF178" s="486"/>
      <c r="BCG178" s="486"/>
      <c r="BCH178" s="486"/>
      <c r="BCI178" s="486"/>
      <c r="BCJ178" s="487"/>
      <c r="BCK178" s="485"/>
      <c r="BCL178" s="486"/>
      <c r="BCM178" s="486"/>
      <c r="BCN178" s="486"/>
      <c r="BCO178" s="486"/>
      <c r="BCP178" s="486"/>
      <c r="BCQ178" s="486"/>
      <c r="BCR178" s="487"/>
      <c r="BCS178" s="485"/>
      <c r="BCT178" s="486"/>
      <c r="BCU178" s="486"/>
      <c r="BCV178" s="486"/>
      <c r="BCW178" s="486"/>
      <c r="BCX178" s="486"/>
      <c r="BCY178" s="486"/>
      <c r="BCZ178" s="487"/>
      <c r="BDA178" s="485"/>
      <c r="BDB178" s="486"/>
      <c r="BDC178" s="486"/>
      <c r="BDD178" s="486"/>
      <c r="BDE178" s="486"/>
      <c r="BDF178" s="486"/>
      <c r="BDG178" s="486"/>
      <c r="BDH178" s="487"/>
      <c r="BDI178" s="485"/>
      <c r="BDJ178" s="486"/>
      <c r="BDK178" s="486"/>
      <c r="BDL178" s="486"/>
      <c r="BDM178" s="486"/>
      <c r="BDN178" s="486"/>
      <c r="BDO178" s="486"/>
      <c r="BDP178" s="487"/>
      <c r="BDQ178" s="485"/>
      <c r="BDR178" s="486"/>
      <c r="BDS178" s="486"/>
      <c r="BDT178" s="486"/>
      <c r="BDU178" s="486"/>
      <c r="BDV178" s="486"/>
      <c r="BDW178" s="486"/>
      <c r="BDX178" s="487"/>
      <c r="BDY178" s="485"/>
      <c r="BDZ178" s="486"/>
      <c r="BEA178" s="486"/>
      <c r="BEB178" s="486"/>
      <c r="BEC178" s="486"/>
      <c r="BED178" s="486"/>
      <c r="BEE178" s="486"/>
      <c r="BEF178" s="487"/>
      <c r="BEG178" s="485"/>
      <c r="BEH178" s="486"/>
      <c r="BEI178" s="486"/>
      <c r="BEJ178" s="486"/>
      <c r="BEK178" s="486"/>
      <c r="BEL178" s="486"/>
      <c r="BEM178" s="486"/>
      <c r="BEN178" s="487"/>
      <c r="BEO178" s="485"/>
      <c r="BEP178" s="486"/>
      <c r="BEQ178" s="486"/>
      <c r="BER178" s="486"/>
      <c r="BES178" s="486"/>
      <c r="BET178" s="486"/>
      <c r="BEU178" s="486"/>
      <c r="BEV178" s="487"/>
      <c r="BEW178" s="485"/>
      <c r="BEX178" s="486"/>
      <c r="BEY178" s="486"/>
      <c r="BEZ178" s="486"/>
      <c r="BFA178" s="486"/>
      <c r="BFB178" s="486"/>
      <c r="BFC178" s="486"/>
      <c r="BFD178" s="487"/>
      <c r="BFE178" s="485"/>
      <c r="BFF178" s="486"/>
      <c r="BFG178" s="486"/>
      <c r="BFH178" s="486"/>
      <c r="BFI178" s="486"/>
      <c r="BFJ178" s="486"/>
      <c r="BFK178" s="486"/>
      <c r="BFL178" s="487"/>
      <c r="BFM178" s="485"/>
      <c r="BFN178" s="486"/>
      <c r="BFO178" s="486"/>
      <c r="BFP178" s="486"/>
      <c r="BFQ178" s="486"/>
      <c r="BFR178" s="486"/>
      <c r="BFS178" s="486"/>
      <c r="BFT178" s="487"/>
      <c r="BFU178" s="485"/>
      <c r="BFV178" s="486"/>
      <c r="BFW178" s="486"/>
      <c r="BFX178" s="486"/>
      <c r="BFY178" s="486"/>
      <c r="BFZ178" s="486"/>
      <c r="BGA178" s="486"/>
      <c r="BGB178" s="487"/>
      <c r="BGC178" s="485"/>
      <c r="BGD178" s="486"/>
      <c r="BGE178" s="486"/>
      <c r="BGF178" s="486"/>
      <c r="BGG178" s="486"/>
      <c r="BGH178" s="486"/>
      <c r="BGI178" s="486"/>
      <c r="BGJ178" s="487"/>
      <c r="BGK178" s="485"/>
      <c r="BGL178" s="486"/>
      <c r="BGM178" s="486"/>
      <c r="BGN178" s="486"/>
      <c r="BGO178" s="486"/>
      <c r="BGP178" s="486"/>
      <c r="BGQ178" s="486"/>
      <c r="BGR178" s="487"/>
      <c r="BGS178" s="485"/>
      <c r="BGT178" s="486"/>
      <c r="BGU178" s="486"/>
      <c r="BGV178" s="486"/>
      <c r="BGW178" s="486"/>
      <c r="BGX178" s="486"/>
      <c r="BGY178" s="486"/>
      <c r="BGZ178" s="487"/>
      <c r="BHA178" s="485"/>
      <c r="BHB178" s="486"/>
      <c r="BHC178" s="486"/>
      <c r="BHD178" s="486"/>
      <c r="BHE178" s="486"/>
      <c r="BHF178" s="486"/>
      <c r="BHG178" s="486"/>
      <c r="BHH178" s="487"/>
      <c r="BHI178" s="485"/>
      <c r="BHJ178" s="486"/>
      <c r="BHK178" s="486"/>
      <c r="BHL178" s="486"/>
      <c r="BHM178" s="486"/>
      <c r="BHN178" s="486"/>
      <c r="BHO178" s="486"/>
      <c r="BHP178" s="487"/>
      <c r="BHQ178" s="485"/>
      <c r="BHR178" s="486"/>
      <c r="BHS178" s="486"/>
      <c r="BHT178" s="486"/>
      <c r="BHU178" s="486"/>
      <c r="BHV178" s="486"/>
      <c r="BHW178" s="486"/>
      <c r="BHX178" s="487"/>
      <c r="BHY178" s="485"/>
      <c r="BHZ178" s="486"/>
      <c r="BIA178" s="486"/>
      <c r="BIB178" s="486"/>
      <c r="BIC178" s="486"/>
      <c r="BID178" s="486"/>
      <c r="BIE178" s="486"/>
      <c r="BIF178" s="487"/>
      <c r="BIG178" s="485"/>
      <c r="BIH178" s="486"/>
      <c r="BII178" s="486"/>
      <c r="BIJ178" s="486"/>
      <c r="BIK178" s="486"/>
      <c r="BIL178" s="486"/>
      <c r="BIM178" s="486"/>
      <c r="BIN178" s="487"/>
      <c r="BIO178" s="485"/>
      <c r="BIP178" s="486"/>
      <c r="BIQ178" s="486"/>
      <c r="BIR178" s="486"/>
      <c r="BIS178" s="486"/>
      <c r="BIT178" s="486"/>
      <c r="BIU178" s="486"/>
      <c r="BIV178" s="487"/>
      <c r="BIW178" s="485"/>
      <c r="BIX178" s="486"/>
      <c r="BIY178" s="486"/>
      <c r="BIZ178" s="486"/>
      <c r="BJA178" s="486"/>
      <c r="BJB178" s="486"/>
      <c r="BJC178" s="486"/>
      <c r="BJD178" s="487"/>
      <c r="BJE178" s="485"/>
      <c r="BJF178" s="486"/>
      <c r="BJG178" s="486"/>
      <c r="BJH178" s="486"/>
      <c r="BJI178" s="486"/>
      <c r="BJJ178" s="486"/>
      <c r="BJK178" s="486"/>
      <c r="BJL178" s="487"/>
      <c r="BJM178" s="485"/>
      <c r="BJN178" s="486"/>
      <c r="BJO178" s="486"/>
      <c r="BJP178" s="486"/>
      <c r="BJQ178" s="486"/>
      <c r="BJR178" s="486"/>
      <c r="BJS178" s="486"/>
      <c r="BJT178" s="487"/>
      <c r="BJU178" s="485"/>
      <c r="BJV178" s="486"/>
      <c r="BJW178" s="486"/>
      <c r="BJX178" s="486"/>
      <c r="BJY178" s="486"/>
      <c r="BJZ178" s="486"/>
      <c r="BKA178" s="486"/>
      <c r="BKB178" s="487"/>
      <c r="BKC178" s="485"/>
      <c r="BKD178" s="486"/>
      <c r="BKE178" s="486"/>
      <c r="BKF178" s="486"/>
      <c r="BKG178" s="486"/>
      <c r="BKH178" s="486"/>
      <c r="BKI178" s="486"/>
      <c r="BKJ178" s="487"/>
      <c r="BKK178" s="485"/>
      <c r="BKL178" s="486"/>
      <c r="BKM178" s="486"/>
      <c r="BKN178" s="486"/>
      <c r="BKO178" s="486"/>
      <c r="BKP178" s="486"/>
      <c r="BKQ178" s="486"/>
      <c r="BKR178" s="487"/>
      <c r="BKS178" s="485"/>
      <c r="BKT178" s="486"/>
      <c r="BKU178" s="486"/>
      <c r="BKV178" s="486"/>
      <c r="BKW178" s="486"/>
      <c r="BKX178" s="486"/>
      <c r="BKY178" s="486"/>
      <c r="BKZ178" s="487"/>
      <c r="BLA178" s="485"/>
      <c r="BLB178" s="486"/>
      <c r="BLC178" s="486"/>
      <c r="BLD178" s="486"/>
      <c r="BLE178" s="486"/>
      <c r="BLF178" s="486"/>
      <c r="BLG178" s="486"/>
      <c r="BLH178" s="487"/>
      <c r="BLI178" s="485"/>
      <c r="BLJ178" s="486"/>
      <c r="BLK178" s="486"/>
      <c r="BLL178" s="486"/>
      <c r="BLM178" s="486"/>
      <c r="BLN178" s="486"/>
      <c r="BLO178" s="486"/>
      <c r="BLP178" s="487"/>
      <c r="BLQ178" s="485"/>
      <c r="BLR178" s="486"/>
      <c r="BLS178" s="486"/>
      <c r="BLT178" s="486"/>
      <c r="BLU178" s="486"/>
      <c r="BLV178" s="486"/>
      <c r="BLW178" s="486"/>
      <c r="BLX178" s="487"/>
      <c r="BLY178" s="485"/>
      <c r="BLZ178" s="486"/>
      <c r="BMA178" s="486"/>
      <c r="BMB178" s="486"/>
      <c r="BMC178" s="486"/>
      <c r="BMD178" s="486"/>
      <c r="BME178" s="486"/>
      <c r="BMF178" s="487"/>
      <c r="BMG178" s="485"/>
      <c r="BMH178" s="486"/>
      <c r="BMI178" s="486"/>
      <c r="BMJ178" s="486"/>
      <c r="BMK178" s="486"/>
      <c r="BML178" s="486"/>
      <c r="BMM178" s="486"/>
      <c r="BMN178" s="487"/>
      <c r="BMO178" s="485"/>
      <c r="BMP178" s="486"/>
      <c r="BMQ178" s="486"/>
      <c r="BMR178" s="486"/>
      <c r="BMS178" s="486"/>
      <c r="BMT178" s="486"/>
      <c r="BMU178" s="486"/>
      <c r="BMV178" s="487"/>
      <c r="BMW178" s="485"/>
      <c r="BMX178" s="486"/>
      <c r="BMY178" s="486"/>
      <c r="BMZ178" s="486"/>
      <c r="BNA178" s="486"/>
      <c r="BNB178" s="486"/>
      <c r="BNC178" s="486"/>
      <c r="BND178" s="487"/>
      <c r="BNE178" s="485"/>
      <c r="BNF178" s="486"/>
      <c r="BNG178" s="486"/>
      <c r="BNH178" s="486"/>
      <c r="BNI178" s="486"/>
      <c r="BNJ178" s="486"/>
      <c r="BNK178" s="486"/>
      <c r="BNL178" s="487"/>
      <c r="BNM178" s="485"/>
      <c r="BNN178" s="486"/>
      <c r="BNO178" s="486"/>
      <c r="BNP178" s="486"/>
      <c r="BNQ178" s="486"/>
      <c r="BNR178" s="486"/>
      <c r="BNS178" s="486"/>
      <c r="BNT178" s="487"/>
      <c r="BNU178" s="485"/>
      <c r="BNV178" s="486"/>
      <c r="BNW178" s="486"/>
      <c r="BNX178" s="486"/>
      <c r="BNY178" s="486"/>
      <c r="BNZ178" s="486"/>
      <c r="BOA178" s="486"/>
      <c r="BOB178" s="487"/>
      <c r="BOC178" s="485"/>
      <c r="BOD178" s="486"/>
      <c r="BOE178" s="486"/>
      <c r="BOF178" s="486"/>
      <c r="BOG178" s="486"/>
      <c r="BOH178" s="486"/>
      <c r="BOI178" s="486"/>
      <c r="BOJ178" s="487"/>
      <c r="BOK178" s="485"/>
      <c r="BOL178" s="486"/>
      <c r="BOM178" s="486"/>
      <c r="BON178" s="486"/>
      <c r="BOO178" s="486"/>
      <c r="BOP178" s="486"/>
      <c r="BOQ178" s="486"/>
      <c r="BOR178" s="487"/>
      <c r="BOS178" s="485"/>
      <c r="BOT178" s="486"/>
      <c r="BOU178" s="486"/>
      <c r="BOV178" s="486"/>
      <c r="BOW178" s="486"/>
      <c r="BOX178" s="486"/>
      <c r="BOY178" s="486"/>
      <c r="BOZ178" s="487"/>
      <c r="BPA178" s="485"/>
      <c r="BPB178" s="486"/>
      <c r="BPC178" s="486"/>
      <c r="BPD178" s="486"/>
      <c r="BPE178" s="486"/>
      <c r="BPF178" s="486"/>
      <c r="BPG178" s="486"/>
      <c r="BPH178" s="487"/>
      <c r="BPI178" s="485"/>
      <c r="BPJ178" s="486"/>
      <c r="BPK178" s="486"/>
      <c r="BPL178" s="486"/>
      <c r="BPM178" s="486"/>
      <c r="BPN178" s="486"/>
      <c r="BPO178" s="486"/>
      <c r="BPP178" s="487"/>
      <c r="BPQ178" s="485"/>
      <c r="BPR178" s="486"/>
      <c r="BPS178" s="486"/>
      <c r="BPT178" s="486"/>
      <c r="BPU178" s="486"/>
      <c r="BPV178" s="486"/>
      <c r="BPW178" s="486"/>
      <c r="BPX178" s="487"/>
      <c r="BPY178" s="485"/>
      <c r="BPZ178" s="486"/>
      <c r="BQA178" s="486"/>
      <c r="BQB178" s="486"/>
      <c r="BQC178" s="486"/>
      <c r="BQD178" s="486"/>
      <c r="BQE178" s="486"/>
      <c r="BQF178" s="487"/>
      <c r="BQG178" s="485"/>
      <c r="BQH178" s="486"/>
      <c r="BQI178" s="486"/>
      <c r="BQJ178" s="486"/>
      <c r="BQK178" s="486"/>
      <c r="BQL178" s="486"/>
      <c r="BQM178" s="486"/>
      <c r="BQN178" s="487"/>
      <c r="BQO178" s="485"/>
      <c r="BQP178" s="486"/>
      <c r="BQQ178" s="486"/>
      <c r="BQR178" s="486"/>
      <c r="BQS178" s="486"/>
      <c r="BQT178" s="486"/>
      <c r="BQU178" s="486"/>
      <c r="BQV178" s="487"/>
      <c r="BQW178" s="485"/>
      <c r="BQX178" s="486"/>
      <c r="BQY178" s="486"/>
      <c r="BQZ178" s="486"/>
      <c r="BRA178" s="486"/>
      <c r="BRB178" s="486"/>
      <c r="BRC178" s="486"/>
      <c r="BRD178" s="487"/>
      <c r="BRE178" s="485"/>
      <c r="BRF178" s="486"/>
      <c r="BRG178" s="486"/>
      <c r="BRH178" s="486"/>
      <c r="BRI178" s="486"/>
      <c r="BRJ178" s="486"/>
      <c r="BRK178" s="486"/>
      <c r="BRL178" s="487"/>
      <c r="BRM178" s="485"/>
      <c r="BRN178" s="486"/>
      <c r="BRO178" s="486"/>
      <c r="BRP178" s="486"/>
      <c r="BRQ178" s="486"/>
      <c r="BRR178" s="486"/>
      <c r="BRS178" s="486"/>
      <c r="BRT178" s="487"/>
      <c r="BRU178" s="485"/>
      <c r="BRV178" s="486"/>
      <c r="BRW178" s="486"/>
      <c r="BRX178" s="486"/>
      <c r="BRY178" s="486"/>
      <c r="BRZ178" s="486"/>
      <c r="BSA178" s="486"/>
      <c r="BSB178" s="487"/>
      <c r="BSC178" s="485"/>
      <c r="BSD178" s="486"/>
      <c r="BSE178" s="486"/>
      <c r="BSF178" s="486"/>
      <c r="BSG178" s="486"/>
      <c r="BSH178" s="486"/>
      <c r="BSI178" s="486"/>
      <c r="BSJ178" s="487"/>
      <c r="BSK178" s="485"/>
      <c r="BSL178" s="486"/>
      <c r="BSM178" s="486"/>
      <c r="BSN178" s="486"/>
      <c r="BSO178" s="486"/>
      <c r="BSP178" s="486"/>
      <c r="BSQ178" s="486"/>
      <c r="BSR178" s="487"/>
      <c r="BSS178" s="485"/>
      <c r="BST178" s="486"/>
      <c r="BSU178" s="486"/>
      <c r="BSV178" s="486"/>
      <c r="BSW178" s="486"/>
      <c r="BSX178" s="486"/>
      <c r="BSY178" s="486"/>
      <c r="BSZ178" s="487"/>
      <c r="BTA178" s="485"/>
      <c r="BTB178" s="486"/>
      <c r="BTC178" s="486"/>
      <c r="BTD178" s="486"/>
      <c r="BTE178" s="486"/>
      <c r="BTF178" s="486"/>
      <c r="BTG178" s="486"/>
      <c r="BTH178" s="487"/>
      <c r="BTI178" s="485"/>
      <c r="BTJ178" s="486"/>
      <c r="BTK178" s="486"/>
      <c r="BTL178" s="486"/>
      <c r="BTM178" s="486"/>
      <c r="BTN178" s="486"/>
      <c r="BTO178" s="486"/>
      <c r="BTP178" s="487"/>
      <c r="BTQ178" s="485"/>
      <c r="BTR178" s="486"/>
      <c r="BTS178" s="486"/>
      <c r="BTT178" s="486"/>
      <c r="BTU178" s="486"/>
      <c r="BTV178" s="486"/>
      <c r="BTW178" s="486"/>
      <c r="BTX178" s="487"/>
      <c r="BTY178" s="485"/>
      <c r="BTZ178" s="486"/>
      <c r="BUA178" s="486"/>
      <c r="BUB178" s="486"/>
      <c r="BUC178" s="486"/>
      <c r="BUD178" s="486"/>
      <c r="BUE178" s="486"/>
      <c r="BUF178" s="487"/>
      <c r="BUG178" s="485"/>
      <c r="BUH178" s="486"/>
      <c r="BUI178" s="486"/>
      <c r="BUJ178" s="486"/>
      <c r="BUK178" s="486"/>
      <c r="BUL178" s="486"/>
      <c r="BUM178" s="486"/>
      <c r="BUN178" s="487"/>
      <c r="BUO178" s="485"/>
      <c r="BUP178" s="486"/>
      <c r="BUQ178" s="486"/>
      <c r="BUR178" s="486"/>
      <c r="BUS178" s="486"/>
      <c r="BUT178" s="486"/>
      <c r="BUU178" s="486"/>
      <c r="BUV178" s="487"/>
      <c r="BUW178" s="485"/>
      <c r="BUX178" s="486"/>
      <c r="BUY178" s="486"/>
      <c r="BUZ178" s="486"/>
      <c r="BVA178" s="486"/>
      <c r="BVB178" s="486"/>
      <c r="BVC178" s="486"/>
      <c r="BVD178" s="487"/>
      <c r="BVE178" s="485"/>
      <c r="BVF178" s="486"/>
      <c r="BVG178" s="486"/>
      <c r="BVH178" s="486"/>
      <c r="BVI178" s="486"/>
      <c r="BVJ178" s="486"/>
      <c r="BVK178" s="486"/>
      <c r="BVL178" s="487"/>
      <c r="BVM178" s="485"/>
      <c r="BVN178" s="486"/>
      <c r="BVO178" s="486"/>
      <c r="BVP178" s="486"/>
      <c r="BVQ178" s="486"/>
      <c r="BVR178" s="486"/>
      <c r="BVS178" s="486"/>
      <c r="BVT178" s="487"/>
      <c r="BVU178" s="485"/>
      <c r="BVV178" s="486"/>
      <c r="BVW178" s="486"/>
      <c r="BVX178" s="486"/>
      <c r="BVY178" s="486"/>
      <c r="BVZ178" s="486"/>
      <c r="BWA178" s="486"/>
      <c r="BWB178" s="487"/>
      <c r="BWC178" s="485"/>
      <c r="BWD178" s="486"/>
      <c r="BWE178" s="486"/>
      <c r="BWF178" s="486"/>
      <c r="BWG178" s="486"/>
      <c r="BWH178" s="486"/>
      <c r="BWI178" s="486"/>
      <c r="BWJ178" s="487"/>
      <c r="BWK178" s="485"/>
      <c r="BWL178" s="486"/>
      <c r="BWM178" s="486"/>
      <c r="BWN178" s="486"/>
      <c r="BWO178" s="486"/>
      <c r="BWP178" s="486"/>
      <c r="BWQ178" s="486"/>
      <c r="BWR178" s="487"/>
      <c r="BWS178" s="485"/>
      <c r="BWT178" s="486"/>
      <c r="BWU178" s="486"/>
      <c r="BWV178" s="486"/>
      <c r="BWW178" s="486"/>
      <c r="BWX178" s="486"/>
      <c r="BWY178" s="486"/>
      <c r="BWZ178" s="487"/>
      <c r="BXA178" s="485"/>
      <c r="BXB178" s="486"/>
      <c r="BXC178" s="486"/>
      <c r="BXD178" s="486"/>
      <c r="BXE178" s="486"/>
      <c r="BXF178" s="486"/>
      <c r="BXG178" s="486"/>
      <c r="BXH178" s="487"/>
      <c r="BXI178" s="485"/>
      <c r="BXJ178" s="486"/>
      <c r="BXK178" s="486"/>
      <c r="BXL178" s="486"/>
      <c r="BXM178" s="486"/>
      <c r="BXN178" s="486"/>
      <c r="BXO178" s="486"/>
      <c r="BXP178" s="487"/>
      <c r="BXQ178" s="485"/>
      <c r="BXR178" s="486"/>
      <c r="BXS178" s="486"/>
      <c r="BXT178" s="486"/>
      <c r="BXU178" s="486"/>
      <c r="BXV178" s="486"/>
      <c r="BXW178" s="486"/>
      <c r="BXX178" s="487"/>
      <c r="BXY178" s="485"/>
      <c r="BXZ178" s="486"/>
      <c r="BYA178" s="486"/>
      <c r="BYB178" s="486"/>
      <c r="BYC178" s="486"/>
      <c r="BYD178" s="486"/>
      <c r="BYE178" s="486"/>
      <c r="BYF178" s="487"/>
      <c r="BYG178" s="485"/>
      <c r="BYH178" s="486"/>
      <c r="BYI178" s="486"/>
      <c r="BYJ178" s="486"/>
      <c r="BYK178" s="486"/>
      <c r="BYL178" s="486"/>
      <c r="BYM178" s="486"/>
      <c r="BYN178" s="487"/>
      <c r="BYO178" s="485"/>
      <c r="BYP178" s="486"/>
      <c r="BYQ178" s="486"/>
      <c r="BYR178" s="486"/>
      <c r="BYS178" s="486"/>
      <c r="BYT178" s="486"/>
      <c r="BYU178" s="486"/>
      <c r="BYV178" s="487"/>
      <c r="BYW178" s="485"/>
      <c r="BYX178" s="486"/>
      <c r="BYY178" s="486"/>
      <c r="BYZ178" s="486"/>
      <c r="BZA178" s="486"/>
      <c r="BZB178" s="486"/>
      <c r="BZC178" s="486"/>
      <c r="BZD178" s="487"/>
      <c r="BZE178" s="485"/>
      <c r="BZF178" s="486"/>
      <c r="BZG178" s="486"/>
      <c r="BZH178" s="486"/>
      <c r="BZI178" s="486"/>
      <c r="BZJ178" s="486"/>
      <c r="BZK178" s="486"/>
      <c r="BZL178" s="487"/>
      <c r="BZM178" s="485"/>
      <c r="BZN178" s="486"/>
      <c r="BZO178" s="486"/>
      <c r="BZP178" s="486"/>
      <c r="BZQ178" s="486"/>
      <c r="BZR178" s="486"/>
      <c r="BZS178" s="486"/>
      <c r="BZT178" s="487"/>
      <c r="BZU178" s="485"/>
      <c r="BZV178" s="486"/>
      <c r="BZW178" s="486"/>
      <c r="BZX178" s="486"/>
      <c r="BZY178" s="486"/>
      <c r="BZZ178" s="486"/>
      <c r="CAA178" s="486"/>
      <c r="CAB178" s="487"/>
      <c r="CAC178" s="485"/>
      <c r="CAD178" s="486"/>
      <c r="CAE178" s="486"/>
      <c r="CAF178" s="486"/>
      <c r="CAG178" s="486"/>
      <c r="CAH178" s="486"/>
      <c r="CAI178" s="486"/>
      <c r="CAJ178" s="487"/>
      <c r="CAK178" s="485"/>
      <c r="CAL178" s="486"/>
      <c r="CAM178" s="486"/>
      <c r="CAN178" s="486"/>
      <c r="CAO178" s="486"/>
      <c r="CAP178" s="486"/>
      <c r="CAQ178" s="486"/>
      <c r="CAR178" s="487"/>
      <c r="CAS178" s="485"/>
      <c r="CAT178" s="486"/>
      <c r="CAU178" s="486"/>
      <c r="CAV178" s="486"/>
      <c r="CAW178" s="486"/>
      <c r="CAX178" s="486"/>
      <c r="CAY178" s="486"/>
      <c r="CAZ178" s="487"/>
      <c r="CBA178" s="485"/>
      <c r="CBB178" s="486"/>
      <c r="CBC178" s="486"/>
      <c r="CBD178" s="486"/>
      <c r="CBE178" s="486"/>
      <c r="CBF178" s="486"/>
      <c r="CBG178" s="486"/>
      <c r="CBH178" s="487"/>
      <c r="CBI178" s="485"/>
      <c r="CBJ178" s="486"/>
      <c r="CBK178" s="486"/>
      <c r="CBL178" s="486"/>
      <c r="CBM178" s="486"/>
      <c r="CBN178" s="486"/>
      <c r="CBO178" s="486"/>
      <c r="CBP178" s="487"/>
      <c r="CBQ178" s="485"/>
      <c r="CBR178" s="486"/>
      <c r="CBS178" s="486"/>
      <c r="CBT178" s="486"/>
      <c r="CBU178" s="486"/>
      <c r="CBV178" s="486"/>
      <c r="CBW178" s="486"/>
      <c r="CBX178" s="487"/>
      <c r="CBY178" s="485"/>
      <c r="CBZ178" s="486"/>
      <c r="CCA178" s="486"/>
      <c r="CCB178" s="486"/>
      <c r="CCC178" s="486"/>
      <c r="CCD178" s="486"/>
      <c r="CCE178" s="486"/>
      <c r="CCF178" s="487"/>
      <c r="CCG178" s="485"/>
      <c r="CCH178" s="486"/>
      <c r="CCI178" s="486"/>
      <c r="CCJ178" s="486"/>
      <c r="CCK178" s="486"/>
      <c r="CCL178" s="486"/>
      <c r="CCM178" s="486"/>
      <c r="CCN178" s="487"/>
      <c r="CCO178" s="485"/>
      <c r="CCP178" s="486"/>
      <c r="CCQ178" s="486"/>
      <c r="CCR178" s="486"/>
      <c r="CCS178" s="486"/>
      <c r="CCT178" s="486"/>
      <c r="CCU178" s="486"/>
      <c r="CCV178" s="487"/>
      <c r="CCW178" s="485"/>
      <c r="CCX178" s="486"/>
      <c r="CCY178" s="486"/>
      <c r="CCZ178" s="486"/>
      <c r="CDA178" s="486"/>
      <c r="CDB178" s="486"/>
      <c r="CDC178" s="486"/>
      <c r="CDD178" s="487"/>
      <c r="CDE178" s="485"/>
      <c r="CDF178" s="486"/>
      <c r="CDG178" s="486"/>
      <c r="CDH178" s="486"/>
      <c r="CDI178" s="486"/>
      <c r="CDJ178" s="486"/>
      <c r="CDK178" s="486"/>
      <c r="CDL178" s="487"/>
      <c r="CDM178" s="485"/>
      <c r="CDN178" s="486"/>
      <c r="CDO178" s="486"/>
      <c r="CDP178" s="486"/>
      <c r="CDQ178" s="486"/>
      <c r="CDR178" s="486"/>
      <c r="CDS178" s="486"/>
      <c r="CDT178" s="487"/>
      <c r="CDU178" s="485"/>
      <c r="CDV178" s="486"/>
      <c r="CDW178" s="486"/>
      <c r="CDX178" s="486"/>
      <c r="CDY178" s="486"/>
      <c r="CDZ178" s="486"/>
      <c r="CEA178" s="486"/>
      <c r="CEB178" s="487"/>
      <c r="CEC178" s="485"/>
      <c r="CED178" s="486"/>
      <c r="CEE178" s="486"/>
      <c r="CEF178" s="486"/>
      <c r="CEG178" s="486"/>
      <c r="CEH178" s="486"/>
      <c r="CEI178" s="486"/>
      <c r="CEJ178" s="487"/>
      <c r="CEK178" s="485"/>
      <c r="CEL178" s="486"/>
      <c r="CEM178" s="486"/>
      <c r="CEN178" s="486"/>
      <c r="CEO178" s="486"/>
      <c r="CEP178" s="486"/>
      <c r="CEQ178" s="486"/>
      <c r="CER178" s="487"/>
      <c r="CES178" s="485"/>
      <c r="CET178" s="486"/>
      <c r="CEU178" s="486"/>
      <c r="CEV178" s="486"/>
      <c r="CEW178" s="486"/>
      <c r="CEX178" s="486"/>
      <c r="CEY178" s="486"/>
      <c r="CEZ178" s="487"/>
      <c r="CFA178" s="485"/>
      <c r="CFB178" s="486"/>
      <c r="CFC178" s="486"/>
      <c r="CFD178" s="486"/>
      <c r="CFE178" s="486"/>
      <c r="CFF178" s="486"/>
      <c r="CFG178" s="486"/>
      <c r="CFH178" s="487"/>
      <c r="CFI178" s="485"/>
      <c r="CFJ178" s="486"/>
      <c r="CFK178" s="486"/>
      <c r="CFL178" s="486"/>
      <c r="CFM178" s="486"/>
      <c r="CFN178" s="486"/>
      <c r="CFO178" s="486"/>
      <c r="CFP178" s="487"/>
      <c r="CFQ178" s="485"/>
      <c r="CFR178" s="486"/>
      <c r="CFS178" s="486"/>
      <c r="CFT178" s="486"/>
      <c r="CFU178" s="486"/>
      <c r="CFV178" s="486"/>
      <c r="CFW178" s="486"/>
      <c r="CFX178" s="487"/>
      <c r="CFY178" s="485"/>
      <c r="CFZ178" s="486"/>
      <c r="CGA178" s="486"/>
      <c r="CGB178" s="486"/>
      <c r="CGC178" s="486"/>
      <c r="CGD178" s="486"/>
      <c r="CGE178" s="486"/>
      <c r="CGF178" s="487"/>
      <c r="CGG178" s="485"/>
      <c r="CGH178" s="486"/>
      <c r="CGI178" s="486"/>
      <c r="CGJ178" s="486"/>
      <c r="CGK178" s="486"/>
      <c r="CGL178" s="486"/>
      <c r="CGM178" s="486"/>
      <c r="CGN178" s="487"/>
      <c r="CGO178" s="485"/>
      <c r="CGP178" s="486"/>
      <c r="CGQ178" s="486"/>
      <c r="CGR178" s="486"/>
      <c r="CGS178" s="486"/>
      <c r="CGT178" s="486"/>
      <c r="CGU178" s="486"/>
      <c r="CGV178" s="487"/>
      <c r="CGW178" s="485"/>
      <c r="CGX178" s="486"/>
      <c r="CGY178" s="486"/>
      <c r="CGZ178" s="486"/>
      <c r="CHA178" s="486"/>
      <c r="CHB178" s="486"/>
      <c r="CHC178" s="486"/>
      <c r="CHD178" s="487"/>
      <c r="CHE178" s="485"/>
      <c r="CHF178" s="486"/>
      <c r="CHG178" s="486"/>
      <c r="CHH178" s="486"/>
      <c r="CHI178" s="486"/>
      <c r="CHJ178" s="486"/>
      <c r="CHK178" s="486"/>
      <c r="CHL178" s="487"/>
      <c r="CHM178" s="485"/>
      <c r="CHN178" s="486"/>
      <c r="CHO178" s="486"/>
      <c r="CHP178" s="486"/>
      <c r="CHQ178" s="486"/>
      <c r="CHR178" s="486"/>
      <c r="CHS178" s="486"/>
      <c r="CHT178" s="487"/>
      <c r="CHU178" s="485"/>
      <c r="CHV178" s="486"/>
      <c r="CHW178" s="486"/>
      <c r="CHX178" s="486"/>
      <c r="CHY178" s="486"/>
      <c r="CHZ178" s="486"/>
      <c r="CIA178" s="486"/>
      <c r="CIB178" s="487"/>
      <c r="CIC178" s="485"/>
      <c r="CID178" s="486"/>
      <c r="CIE178" s="486"/>
      <c r="CIF178" s="486"/>
      <c r="CIG178" s="486"/>
      <c r="CIH178" s="486"/>
      <c r="CII178" s="486"/>
      <c r="CIJ178" s="487"/>
      <c r="CIK178" s="485"/>
      <c r="CIL178" s="486"/>
      <c r="CIM178" s="486"/>
      <c r="CIN178" s="486"/>
      <c r="CIO178" s="486"/>
      <c r="CIP178" s="486"/>
      <c r="CIQ178" s="486"/>
      <c r="CIR178" s="487"/>
      <c r="CIS178" s="485"/>
      <c r="CIT178" s="486"/>
      <c r="CIU178" s="486"/>
      <c r="CIV178" s="486"/>
      <c r="CIW178" s="486"/>
      <c r="CIX178" s="486"/>
      <c r="CIY178" s="486"/>
      <c r="CIZ178" s="487"/>
      <c r="CJA178" s="485"/>
      <c r="CJB178" s="486"/>
      <c r="CJC178" s="486"/>
      <c r="CJD178" s="486"/>
      <c r="CJE178" s="486"/>
      <c r="CJF178" s="486"/>
      <c r="CJG178" s="486"/>
      <c r="CJH178" s="487"/>
      <c r="CJI178" s="485"/>
      <c r="CJJ178" s="486"/>
      <c r="CJK178" s="486"/>
      <c r="CJL178" s="486"/>
      <c r="CJM178" s="486"/>
      <c r="CJN178" s="486"/>
      <c r="CJO178" s="486"/>
      <c r="CJP178" s="487"/>
      <c r="CJQ178" s="485"/>
      <c r="CJR178" s="486"/>
      <c r="CJS178" s="486"/>
      <c r="CJT178" s="486"/>
      <c r="CJU178" s="486"/>
      <c r="CJV178" s="486"/>
      <c r="CJW178" s="486"/>
      <c r="CJX178" s="487"/>
      <c r="CJY178" s="485"/>
      <c r="CJZ178" s="486"/>
      <c r="CKA178" s="486"/>
      <c r="CKB178" s="486"/>
      <c r="CKC178" s="486"/>
      <c r="CKD178" s="486"/>
      <c r="CKE178" s="486"/>
      <c r="CKF178" s="487"/>
      <c r="CKG178" s="485"/>
      <c r="CKH178" s="486"/>
      <c r="CKI178" s="486"/>
      <c r="CKJ178" s="486"/>
      <c r="CKK178" s="486"/>
      <c r="CKL178" s="486"/>
      <c r="CKM178" s="486"/>
      <c r="CKN178" s="487"/>
      <c r="CKO178" s="485"/>
      <c r="CKP178" s="486"/>
      <c r="CKQ178" s="486"/>
      <c r="CKR178" s="486"/>
      <c r="CKS178" s="486"/>
      <c r="CKT178" s="486"/>
      <c r="CKU178" s="486"/>
      <c r="CKV178" s="487"/>
      <c r="CKW178" s="485"/>
      <c r="CKX178" s="486"/>
      <c r="CKY178" s="486"/>
      <c r="CKZ178" s="486"/>
      <c r="CLA178" s="486"/>
      <c r="CLB178" s="486"/>
      <c r="CLC178" s="486"/>
      <c r="CLD178" s="487"/>
      <c r="CLE178" s="485"/>
      <c r="CLF178" s="486"/>
      <c r="CLG178" s="486"/>
      <c r="CLH178" s="486"/>
      <c r="CLI178" s="486"/>
      <c r="CLJ178" s="486"/>
      <c r="CLK178" s="486"/>
      <c r="CLL178" s="487"/>
      <c r="CLM178" s="485"/>
      <c r="CLN178" s="486"/>
      <c r="CLO178" s="486"/>
      <c r="CLP178" s="486"/>
      <c r="CLQ178" s="486"/>
      <c r="CLR178" s="486"/>
      <c r="CLS178" s="486"/>
      <c r="CLT178" s="487"/>
      <c r="CLU178" s="485"/>
      <c r="CLV178" s="486"/>
      <c r="CLW178" s="486"/>
      <c r="CLX178" s="486"/>
      <c r="CLY178" s="486"/>
      <c r="CLZ178" s="486"/>
      <c r="CMA178" s="486"/>
      <c r="CMB178" s="487"/>
      <c r="CMC178" s="485"/>
      <c r="CMD178" s="486"/>
      <c r="CME178" s="486"/>
      <c r="CMF178" s="486"/>
      <c r="CMG178" s="486"/>
      <c r="CMH178" s="486"/>
      <c r="CMI178" s="486"/>
      <c r="CMJ178" s="487"/>
      <c r="CMK178" s="485"/>
      <c r="CML178" s="486"/>
      <c r="CMM178" s="486"/>
      <c r="CMN178" s="486"/>
      <c r="CMO178" s="486"/>
      <c r="CMP178" s="486"/>
      <c r="CMQ178" s="486"/>
      <c r="CMR178" s="487"/>
      <c r="CMS178" s="485"/>
      <c r="CMT178" s="486"/>
      <c r="CMU178" s="486"/>
      <c r="CMV178" s="486"/>
      <c r="CMW178" s="486"/>
      <c r="CMX178" s="486"/>
      <c r="CMY178" s="486"/>
      <c r="CMZ178" s="487"/>
      <c r="CNA178" s="485"/>
      <c r="CNB178" s="486"/>
      <c r="CNC178" s="486"/>
      <c r="CND178" s="486"/>
      <c r="CNE178" s="486"/>
      <c r="CNF178" s="486"/>
      <c r="CNG178" s="486"/>
      <c r="CNH178" s="487"/>
      <c r="CNI178" s="485"/>
      <c r="CNJ178" s="486"/>
      <c r="CNK178" s="486"/>
      <c r="CNL178" s="486"/>
      <c r="CNM178" s="486"/>
      <c r="CNN178" s="486"/>
      <c r="CNO178" s="486"/>
      <c r="CNP178" s="487"/>
      <c r="CNQ178" s="485"/>
      <c r="CNR178" s="486"/>
      <c r="CNS178" s="486"/>
      <c r="CNT178" s="486"/>
      <c r="CNU178" s="486"/>
      <c r="CNV178" s="486"/>
      <c r="CNW178" s="486"/>
      <c r="CNX178" s="487"/>
      <c r="CNY178" s="485"/>
      <c r="CNZ178" s="486"/>
      <c r="COA178" s="486"/>
      <c r="COB178" s="486"/>
      <c r="COC178" s="486"/>
      <c r="COD178" s="486"/>
      <c r="COE178" s="486"/>
      <c r="COF178" s="487"/>
      <c r="COG178" s="485"/>
      <c r="COH178" s="486"/>
      <c r="COI178" s="486"/>
      <c r="COJ178" s="486"/>
      <c r="COK178" s="486"/>
      <c r="COL178" s="486"/>
      <c r="COM178" s="486"/>
      <c r="CON178" s="487"/>
      <c r="COO178" s="485"/>
      <c r="COP178" s="486"/>
      <c r="COQ178" s="486"/>
      <c r="COR178" s="486"/>
      <c r="COS178" s="486"/>
      <c r="COT178" s="486"/>
      <c r="COU178" s="486"/>
      <c r="COV178" s="487"/>
      <c r="COW178" s="485"/>
      <c r="COX178" s="486"/>
      <c r="COY178" s="486"/>
      <c r="COZ178" s="486"/>
      <c r="CPA178" s="486"/>
      <c r="CPB178" s="486"/>
      <c r="CPC178" s="486"/>
      <c r="CPD178" s="487"/>
      <c r="CPE178" s="485"/>
      <c r="CPF178" s="486"/>
      <c r="CPG178" s="486"/>
      <c r="CPH178" s="486"/>
      <c r="CPI178" s="486"/>
      <c r="CPJ178" s="486"/>
      <c r="CPK178" s="486"/>
      <c r="CPL178" s="487"/>
      <c r="CPM178" s="485"/>
      <c r="CPN178" s="486"/>
      <c r="CPO178" s="486"/>
      <c r="CPP178" s="486"/>
      <c r="CPQ178" s="486"/>
      <c r="CPR178" s="486"/>
      <c r="CPS178" s="486"/>
      <c r="CPT178" s="487"/>
      <c r="CPU178" s="485"/>
      <c r="CPV178" s="486"/>
      <c r="CPW178" s="486"/>
      <c r="CPX178" s="486"/>
      <c r="CPY178" s="486"/>
      <c r="CPZ178" s="486"/>
      <c r="CQA178" s="486"/>
      <c r="CQB178" s="487"/>
      <c r="CQC178" s="485"/>
      <c r="CQD178" s="486"/>
      <c r="CQE178" s="486"/>
      <c r="CQF178" s="486"/>
      <c r="CQG178" s="486"/>
      <c r="CQH178" s="486"/>
      <c r="CQI178" s="486"/>
      <c r="CQJ178" s="487"/>
      <c r="CQK178" s="485"/>
      <c r="CQL178" s="486"/>
      <c r="CQM178" s="486"/>
      <c r="CQN178" s="486"/>
      <c r="CQO178" s="486"/>
      <c r="CQP178" s="486"/>
      <c r="CQQ178" s="486"/>
      <c r="CQR178" s="487"/>
      <c r="CQS178" s="485"/>
      <c r="CQT178" s="486"/>
      <c r="CQU178" s="486"/>
      <c r="CQV178" s="486"/>
      <c r="CQW178" s="486"/>
      <c r="CQX178" s="486"/>
      <c r="CQY178" s="486"/>
      <c r="CQZ178" s="487"/>
      <c r="CRA178" s="485"/>
      <c r="CRB178" s="486"/>
      <c r="CRC178" s="486"/>
      <c r="CRD178" s="486"/>
      <c r="CRE178" s="486"/>
      <c r="CRF178" s="486"/>
      <c r="CRG178" s="486"/>
      <c r="CRH178" s="487"/>
      <c r="CRI178" s="485"/>
      <c r="CRJ178" s="486"/>
      <c r="CRK178" s="486"/>
      <c r="CRL178" s="486"/>
      <c r="CRM178" s="486"/>
      <c r="CRN178" s="486"/>
      <c r="CRO178" s="486"/>
      <c r="CRP178" s="487"/>
      <c r="CRQ178" s="485"/>
      <c r="CRR178" s="486"/>
      <c r="CRS178" s="486"/>
      <c r="CRT178" s="486"/>
      <c r="CRU178" s="486"/>
      <c r="CRV178" s="486"/>
      <c r="CRW178" s="486"/>
      <c r="CRX178" s="487"/>
      <c r="CRY178" s="485"/>
      <c r="CRZ178" s="486"/>
      <c r="CSA178" s="486"/>
      <c r="CSB178" s="486"/>
      <c r="CSC178" s="486"/>
      <c r="CSD178" s="486"/>
      <c r="CSE178" s="486"/>
      <c r="CSF178" s="487"/>
      <c r="CSG178" s="485"/>
      <c r="CSH178" s="486"/>
      <c r="CSI178" s="486"/>
      <c r="CSJ178" s="486"/>
      <c r="CSK178" s="486"/>
      <c r="CSL178" s="486"/>
      <c r="CSM178" s="486"/>
      <c r="CSN178" s="487"/>
      <c r="CSO178" s="485"/>
      <c r="CSP178" s="486"/>
      <c r="CSQ178" s="486"/>
      <c r="CSR178" s="486"/>
      <c r="CSS178" s="486"/>
      <c r="CST178" s="486"/>
      <c r="CSU178" s="486"/>
      <c r="CSV178" s="487"/>
      <c r="CSW178" s="485"/>
      <c r="CSX178" s="486"/>
      <c r="CSY178" s="486"/>
      <c r="CSZ178" s="486"/>
      <c r="CTA178" s="486"/>
      <c r="CTB178" s="486"/>
      <c r="CTC178" s="486"/>
      <c r="CTD178" s="487"/>
      <c r="CTE178" s="485"/>
      <c r="CTF178" s="486"/>
      <c r="CTG178" s="486"/>
      <c r="CTH178" s="486"/>
      <c r="CTI178" s="486"/>
      <c r="CTJ178" s="486"/>
      <c r="CTK178" s="486"/>
      <c r="CTL178" s="487"/>
      <c r="CTM178" s="485"/>
      <c r="CTN178" s="486"/>
      <c r="CTO178" s="486"/>
      <c r="CTP178" s="486"/>
      <c r="CTQ178" s="486"/>
      <c r="CTR178" s="486"/>
      <c r="CTS178" s="486"/>
      <c r="CTT178" s="487"/>
      <c r="CTU178" s="485"/>
      <c r="CTV178" s="486"/>
      <c r="CTW178" s="486"/>
      <c r="CTX178" s="486"/>
      <c r="CTY178" s="486"/>
      <c r="CTZ178" s="486"/>
      <c r="CUA178" s="486"/>
      <c r="CUB178" s="487"/>
      <c r="CUC178" s="485"/>
      <c r="CUD178" s="486"/>
      <c r="CUE178" s="486"/>
      <c r="CUF178" s="486"/>
      <c r="CUG178" s="486"/>
      <c r="CUH178" s="486"/>
      <c r="CUI178" s="486"/>
      <c r="CUJ178" s="487"/>
      <c r="CUK178" s="485"/>
      <c r="CUL178" s="486"/>
      <c r="CUM178" s="486"/>
      <c r="CUN178" s="486"/>
      <c r="CUO178" s="486"/>
      <c r="CUP178" s="486"/>
      <c r="CUQ178" s="486"/>
      <c r="CUR178" s="487"/>
      <c r="CUS178" s="485"/>
      <c r="CUT178" s="486"/>
      <c r="CUU178" s="486"/>
      <c r="CUV178" s="486"/>
      <c r="CUW178" s="486"/>
      <c r="CUX178" s="486"/>
      <c r="CUY178" s="486"/>
      <c r="CUZ178" s="487"/>
      <c r="CVA178" s="485"/>
      <c r="CVB178" s="486"/>
      <c r="CVC178" s="486"/>
      <c r="CVD178" s="486"/>
      <c r="CVE178" s="486"/>
      <c r="CVF178" s="486"/>
      <c r="CVG178" s="486"/>
      <c r="CVH178" s="487"/>
      <c r="CVI178" s="485"/>
      <c r="CVJ178" s="486"/>
      <c r="CVK178" s="486"/>
      <c r="CVL178" s="486"/>
      <c r="CVM178" s="486"/>
      <c r="CVN178" s="486"/>
      <c r="CVO178" s="486"/>
      <c r="CVP178" s="487"/>
      <c r="CVQ178" s="485"/>
      <c r="CVR178" s="486"/>
      <c r="CVS178" s="486"/>
      <c r="CVT178" s="486"/>
      <c r="CVU178" s="486"/>
      <c r="CVV178" s="486"/>
      <c r="CVW178" s="486"/>
      <c r="CVX178" s="487"/>
      <c r="CVY178" s="485"/>
      <c r="CVZ178" s="486"/>
      <c r="CWA178" s="486"/>
      <c r="CWB178" s="486"/>
      <c r="CWC178" s="486"/>
      <c r="CWD178" s="486"/>
      <c r="CWE178" s="486"/>
      <c r="CWF178" s="487"/>
      <c r="CWG178" s="485"/>
      <c r="CWH178" s="486"/>
      <c r="CWI178" s="486"/>
      <c r="CWJ178" s="486"/>
      <c r="CWK178" s="486"/>
      <c r="CWL178" s="486"/>
      <c r="CWM178" s="486"/>
      <c r="CWN178" s="487"/>
      <c r="CWO178" s="485"/>
      <c r="CWP178" s="486"/>
      <c r="CWQ178" s="486"/>
      <c r="CWR178" s="486"/>
      <c r="CWS178" s="486"/>
      <c r="CWT178" s="486"/>
      <c r="CWU178" s="486"/>
      <c r="CWV178" s="487"/>
      <c r="CWW178" s="485"/>
      <c r="CWX178" s="486"/>
      <c r="CWY178" s="486"/>
      <c r="CWZ178" s="486"/>
      <c r="CXA178" s="486"/>
      <c r="CXB178" s="486"/>
      <c r="CXC178" s="486"/>
      <c r="CXD178" s="487"/>
      <c r="CXE178" s="485"/>
      <c r="CXF178" s="486"/>
      <c r="CXG178" s="486"/>
      <c r="CXH178" s="486"/>
      <c r="CXI178" s="486"/>
      <c r="CXJ178" s="486"/>
      <c r="CXK178" s="486"/>
      <c r="CXL178" s="487"/>
      <c r="CXM178" s="485"/>
      <c r="CXN178" s="486"/>
      <c r="CXO178" s="486"/>
      <c r="CXP178" s="486"/>
      <c r="CXQ178" s="486"/>
      <c r="CXR178" s="486"/>
      <c r="CXS178" s="486"/>
      <c r="CXT178" s="487"/>
      <c r="CXU178" s="485"/>
      <c r="CXV178" s="486"/>
      <c r="CXW178" s="486"/>
      <c r="CXX178" s="486"/>
      <c r="CXY178" s="486"/>
      <c r="CXZ178" s="486"/>
      <c r="CYA178" s="486"/>
      <c r="CYB178" s="487"/>
      <c r="CYC178" s="485"/>
      <c r="CYD178" s="486"/>
      <c r="CYE178" s="486"/>
      <c r="CYF178" s="486"/>
      <c r="CYG178" s="486"/>
      <c r="CYH178" s="486"/>
      <c r="CYI178" s="486"/>
      <c r="CYJ178" s="487"/>
      <c r="CYK178" s="485"/>
      <c r="CYL178" s="486"/>
      <c r="CYM178" s="486"/>
      <c r="CYN178" s="486"/>
      <c r="CYO178" s="486"/>
      <c r="CYP178" s="486"/>
      <c r="CYQ178" s="486"/>
      <c r="CYR178" s="487"/>
      <c r="CYS178" s="485"/>
      <c r="CYT178" s="486"/>
      <c r="CYU178" s="486"/>
      <c r="CYV178" s="486"/>
      <c r="CYW178" s="486"/>
      <c r="CYX178" s="486"/>
      <c r="CYY178" s="486"/>
      <c r="CYZ178" s="487"/>
      <c r="CZA178" s="485"/>
      <c r="CZB178" s="486"/>
      <c r="CZC178" s="486"/>
      <c r="CZD178" s="486"/>
      <c r="CZE178" s="486"/>
      <c r="CZF178" s="486"/>
      <c r="CZG178" s="486"/>
      <c r="CZH178" s="487"/>
      <c r="CZI178" s="485"/>
      <c r="CZJ178" s="486"/>
      <c r="CZK178" s="486"/>
      <c r="CZL178" s="486"/>
      <c r="CZM178" s="486"/>
      <c r="CZN178" s="486"/>
      <c r="CZO178" s="486"/>
      <c r="CZP178" s="487"/>
      <c r="CZQ178" s="485"/>
      <c r="CZR178" s="486"/>
      <c r="CZS178" s="486"/>
      <c r="CZT178" s="486"/>
      <c r="CZU178" s="486"/>
      <c r="CZV178" s="486"/>
      <c r="CZW178" s="486"/>
      <c r="CZX178" s="487"/>
      <c r="CZY178" s="485"/>
      <c r="CZZ178" s="486"/>
      <c r="DAA178" s="486"/>
      <c r="DAB178" s="486"/>
      <c r="DAC178" s="486"/>
      <c r="DAD178" s="486"/>
      <c r="DAE178" s="486"/>
      <c r="DAF178" s="487"/>
      <c r="DAG178" s="485"/>
      <c r="DAH178" s="486"/>
      <c r="DAI178" s="486"/>
      <c r="DAJ178" s="486"/>
      <c r="DAK178" s="486"/>
      <c r="DAL178" s="486"/>
      <c r="DAM178" s="486"/>
      <c r="DAN178" s="487"/>
      <c r="DAO178" s="485"/>
      <c r="DAP178" s="486"/>
      <c r="DAQ178" s="486"/>
      <c r="DAR178" s="486"/>
      <c r="DAS178" s="486"/>
      <c r="DAT178" s="486"/>
      <c r="DAU178" s="486"/>
      <c r="DAV178" s="487"/>
      <c r="DAW178" s="485"/>
      <c r="DAX178" s="486"/>
      <c r="DAY178" s="486"/>
      <c r="DAZ178" s="486"/>
      <c r="DBA178" s="486"/>
      <c r="DBB178" s="486"/>
      <c r="DBC178" s="486"/>
      <c r="DBD178" s="487"/>
      <c r="DBE178" s="485"/>
      <c r="DBF178" s="486"/>
      <c r="DBG178" s="486"/>
      <c r="DBH178" s="486"/>
      <c r="DBI178" s="486"/>
      <c r="DBJ178" s="486"/>
      <c r="DBK178" s="486"/>
      <c r="DBL178" s="487"/>
      <c r="DBM178" s="485"/>
      <c r="DBN178" s="486"/>
      <c r="DBO178" s="486"/>
      <c r="DBP178" s="486"/>
      <c r="DBQ178" s="486"/>
      <c r="DBR178" s="486"/>
      <c r="DBS178" s="486"/>
      <c r="DBT178" s="487"/>
      <c r="DBU178" s="485"/>
      <c r="DBV178" s="486"/>
      <c r="DBW178" s="486"/>
      <c r="DBX178" s="486"/>
      <c r="DBY178" s="486"/>
      <c r="DBZ178" s="486"/>
      <c r="DCA178" s="486"/>
      <c r="DCB178" s="487"/>
      <c r="DCC178" s="485"/>
      <c r="DCD178" s="486"/>
      <c r="DCE178" s="486"/>
      <c r="DCF178" s="486"/>
      <c r="DCG178" s="486"/>
      <c r="DCH178" s="486"/>
      <c r="DCI178" s="486"/>
      <c r="DCJ178" s="487"/>
      <c r="DCK178" s="485"/>
      <c r="DCL178" s="486"/>
      <c r="DCM178" s="486"/>
      <c r="DCN178" s="486"/>
      <c r="DCO178" s="486"/>
      <c r="DCP178" s="486"/>
      <c r="DCQ178" s="486"/>
      <c r="DCR178" s="487"/>
      <c r="DCS178" s="485"/>
      <c r="DCT178" s="486"/>
      <c r="DCU178" s="486"/>
      <c r="DCV178" s="486"/>
      <c r="DCW178" s="486"/>
      <c r="DCX178" s="486"/>
      <c r="DCY178" s="486"/>
      <c r="DCZ178" s="487"/>
      <c r="DDA178" s="485"/>
      <c r="DDB178" s="486"/>
      <c r="DDC178" s="486"/>
      <c r="DDD178" s="486"/>
      <c r="DDE178" s="486"/>
      <c r="DDF178" s="486"/>
      <c r="DDG178" s="486"/>
      <c r="DDH178" s="487"/>
      <c r="DDI178" s="485"/>
      <c r="DDJ178" s="486"/>
      <c r="DDK178" s="486"/>
      <c r="DDL178" s="486"/>
      <c r="DDM178" s="486"/>
      <c r="DDN178" s="486"/>
      <c r="DDO178" s="486"/>
      <c r="DDP178" s="487"/>
      <c r="DDQ178" s="485"/>
      <c r="DDR178" s="486"/>
      <c r="DDS178" s="486"/>
      <c r="DDT178" s="486"/>
      <c r="DDU178" s="486"/>
      <c r="DDV178" s="486"/>
      <c r="DDW178" s="486"/>
      <c r="DDX178" s="487"/>
      <c r="DDY178" s="485"/>
      <c r="DDZ178" s="486"/>
      <c r="DEA178" s="486"/>
      <c r="DEB178" s="486"/>
      <c r="DEC178" s="486"/>
      <c r="DED178" s="486"/>
      <c r="DEE178" s="486"/>
      <c r="DEF178" s="487"/>
      <c r="DEG178" s="485"/>
      <c r="DEH178" s="486"/>
      <c r="DEI178" s="486"/>
      <c r="DEJ178" s="486"/>
      <c r="DEK178" s="486"/>
      <c r="DEL178" s="486"/>
      <c r="DEM178" s="486"/>
      <c r="DEN178" s="487"/>
      <c r="DEO178" s="485"/>
      <c r="DEP178" s="486"/>
      <c r="DEQ178" s="486"/>
      <c r="DER178" s="486"/>
      <c r="DES178" s="486"/>
      <c r="DET178" s="486"/>
      <c r="DEU178" s="486"/>
      <c r="DEV178" s="487"/>
      <c r="DEW178" s="485"/>
      <c r="DEX178" s="486"/>
      <c r="DEY178" s="486"/>
      <c r="DEZ178" s="486"/>
      <c r="DFA178" s="486"/>
      <c r="DFB178" s="486"/>
      <c r="DFC178" s="486"/>
      <c r="DFD178" s="487"/>
      <c r="DFE178" s="485"/>
      <c r="DFF178" s="486"/>
      <c r="DFG178" s="486"/>
      <c r="DFH178" s="486"/>
      <c r="DFI178" s="486"/>
      <c r="DFJ178" s="486"/>
      <c r="DFK178" s="486"/>
      <c r="DFL178" s="487"/>
      <c r="DFM178" s="485"/>
      <c r="DFN178" s="486"/>
      <c r="DFO178" s="486"/>
      <c r="DFP178" s="486"/>
      <c r="DFQ178" s="486"/>
      <c r="DFR178" s="486"/>
      <c r="DFS178" s="486"/>
      <c r="DFT178" s="487"/>
      <c r="DFU178" s="485"/>
      <c r="DFV178" s="486"/>
      <c r="DFW178" s="486"/>
      <c r="DFX178" s="486"/>
      <c r="DFY178" s="486"/>
      <c r="DFZ178" s="486"/>
      <c r="DGA178" s="486"/>
      <c r="DGB178" s="487"/>
      <c r="DGC178" s="485"/>
      <c r="DGD178" s="486"/>
      <c r="DGE178" s="486"/>
      <c r="DGF178" s="486"/>
      <c r="DGG178" s="486"/>
      <c r="DGH178" s="486"/>
      <c r="DGI178" s="486"/>
      <c r="DGJ178" s="487"/>
      <c r="DGK178" s="485"/>
      <c r="DGL178" s="486"/>
      <c r="DGM178" s="486"/>
      <c r="DGN178" s="486"/>
      <c r="DGO178" s="486"/>
      <c r="DGP178" s="486"/>
      <c r="DGQ178" s="486"/>
      <c r="DGR178" s="487"/>
      <c r="DGS178" s="485"/>
      <c r="DGT178" s="486"/>
      <c r="DGU178" s="486"/>
      <c r="DGV178" s="486"/>
      <c r="DGW178" s="486"/>
      <c r="DGX178" s="486"/>
      <c r="DGY178" s="486"/>
      <c r="DGZ178" s="487"/>
      <c r="DHA178" s="485"/>
      <c r="DHB178" s="486"/>
      <c r="DHC178" s="486"/>
      <c r="DHD178" s="486"/>
      <c r="DHE178" s="486"/>
      <c r="DHF178" s="486"/>
      <c r="DHG178" s="486"/>
      <c r="DHH178" s="487"/>
      <c r="DHI178" s="485"/>
      <c r="DHJ178" s="486"/>
      <c r="DHK178" s="486"/>
      <c r="DHL178" s="486"/>
      <c r="DHM178" s="486"/>
      <c r="DHN178" s="486"/>
      <c r="DHO178" s="486"/>
      <c r="DHP178" s="487"/>
      <c r="DHQ178" s="485"/>
      <c r="DHR178" s="486"/>
      <c r="DHS178" s="486"/>
      <c r="DHT178" s="486"/>
      <c r="DHU178" s="486"/>
      <c r="DHV178" s="486"/>
      <c r="DHW178" s="486"/>
      <c r="DHX178" s="487"/>
      <c r="DHY178" s="485"/>
      <c r="DHZ178" s="486"/>
      <c r="DIA178" s="486"/>
      <c r="DIB178" s="486"/>
      <c r="DIC178" s="486"/>
      <c r="DID178" s="486"/>
      <c r="DIE178" s="486"/>
      <c r="DIF178" s="487"/>
      <c r="DIG178" s="485"/>
      <c r="DIH178" s="486"/>
      <c r="DII178" s="486"/>
      <c r="DIJ178" s="486"/>
      <c r="DIK178" s="486"/>
      <c r="DIL178" s="486"/>
      <c r="DIM178" s="486"/>
      <c r="DIN178" s="487"/>
      <c r="DIO178" s="485"/>
      <c r="DIP178" s="486"/>
      <c r="DIQ178" s="486"/>
      <c r="DIR178" s="486"/>
      <c r="DIS178" s="486"/>
      <c r="DIT178" s="486"/>
      <c r="DIU178" s="486"/>
      <c r="DIV178" s="487"/>
      <c r="DIW178" s="485"/>
      <c r="DIX178" s="486"/>
      <c r="DIY178" s="486"/>
      <c r="DIZ178" s="486"/>
      <c r="DJA178" s="486"/>
      <c r="DJB178" s="486"/>
      <c r="DJC178" s="486"/>
      <c r="DJD178" s="487"/>
      <c r="DJE178" s="485"/>
      <c r="DJF178" s="486"/>
      <c r="DJG178" s="486"/>
      <c r="DJH178" s="486"/>
      <c r="DJI178" s="486"/>
      <c r="DJJ178" s="486"/>
      <c r="DJK178" s="486"/>
      <c r="DJL178" s="487"/>
      <c r="DJM178" s="485"/>
      <c r="DJN178" s="486"/>
      <c r="DJO178" s="486"/>
      <c r="DJP178" s="486"/>
      <c r="DJQ178" s="486"/>
      <c r="DJR178" s="486"/>
      <c r="DJS178" s="486"/>
      <c r="DJT178" s="487"/>
      <c r="DJU178" s="485"/>
      <c r="DJV178" s="486"/>
      <c r="DJW178" s="486"/>
      <c r="DJX178" s="486"/>
      <c r="DJY178" s="486"/>
      <c r="DJZ178" s="486"/>
      <c r="DKA178" s="486"/>
      <c r="DKB178" s="487"/>
      <c r="DKC178" s="485"/>
      <c r="DKD178" s="486"/>
      <c r="DKE178" s="486"/>
      <c r="DKF178" s="486"/>
      <c r="DKG178" s="486"/>
      <c r="DKH178" s="486"/>
      <c r="DKI178" s="486"/>
      <c r="DKJ178" s="487"/>
      <c r="DKK178" s="485"/>
      <c r="DKL178" s="486"/>
      <c r="DKM178" s="486"/>
      <c r="DKN178" s="486"/>
      <c r="DKO178" s="486"/>
      <c r="DKP178" s="486"/>
      <c r="DKQ178" s="486"/>
      <c r="DKR178" s="487"/>
      <c r="DKS178" s="485"/>
      <c r="DKT178" s="486"/>
      <c r="DKU178" s="486"/>
      <c r="DKV178" s="486"/>
      <c r="DKW178" s="486"/>
      <c r="DKX178" s="486"/>
      <c r="DKY178" s="486"/>
      <c r="DKZ178" s="487"/>
      <c r="DLA178" s="485"/>
      <c r="DLB178" s="486"/>
      <c r="DLC178" s="486"/>
      <c r="DLD178" s="486"/>
      <c r="DLE178" s="486"/>
      <c r="DLF178" s="486"/>
      <c r="DLG178" s="486"/>
      <c r="DLH178" s="487"/>
      <c r="DLI178" s="485"/>
      <c r="DLJ178" s="486"/>
      <c r="DLK178" s="486"/>
      <c r="DLL178" s="486"/>
      <c r="DLM178" s="486"/>
      <c r="DLN178" s="486"/>
      <c r="DLO178" s="486"/>
      <c r="DLP178" s="487"/>
      <c r="DLQ178" s="485"/>
      <c r="DLR178" s="486"/>
      <c r="DLS178" s="486"/>
      <c r="DLT178" s="486"/>
      <c r="DLU178" s="486"/>
      <c r="DLV178" s="486"/>
      <c r="DLW178" s="486"/>
      <c r="DLX178" s="487"/>
      <c r="DLY178" s="485"/>
      <c r="DLZ178" s="486"/>
      <c r="DMA178" s="486"/>
      <c r="DMB178" s="486"/>
      <c r="DMC178" s="486"/>
      <c r="DMD178" s="486"/>
      <c r="DME178" s="486"/>
      <c r="DMF178" s="487"/>
      <c r="DMG178" s="485"/>
      <c r="DMH178" s="486"/>
      <c r="DMI178" s="486"/>
      <c r="DMJ178" s="486"/>
      <c r="DMK178" s="486"/>
      <c r="DML178" s="486"/>
      <c r="DMM178" s="486"/>
      <c r="DMN178" s="487"/>
      <c r="DMO178" s="485"/>
      <c r="DMP178" s="486"/>
      <c r="DMQ178" s="486"/>
      <c r="DMR178" s="486"/>
      <c r="DMS178" s="486"/>
      <c r="DMT178" s="486"/>
      <c r="DMU178" s="486"/>
      <c r="DMV178" s="487"/>
      <c r="DMW178" s="485"/>
      <c r="DMX178" s="486"/>
      <c r="DMY178" s="486"/>
      <c r="DMZ178" s="486"/>
      <c r="DNA178" s="486"/>
      <c r="DNB178" s="486"/>
      <c r="DNC178" s="486"/>
      <c r="DND178" s="487"/>
      <c r="DNE178" s="485"/>
      <c r="DNF178" s="486"/>
      <c r="DNG178" s="486"/>
      <c r="DNH178" s="486"/>
      <c r="DNI178" s="486"/>
      <c r="DNJ178" s="486"/>
      <c r="DNK178" s="486"/>
      <c r="DNL178" s="487"/>
      <c r="DNM178" s="485"/>
      <c r="DNN178" s="486"/>
      <c r="DNO178" s="486"/>
      <c r="DNP178" s="486"/>
      <c r="DNQ178" s="486"/>
      <c r="DNR178" s="486"/>
      <c r="DNS178" s="486"/>
      <c r="DNT178" s="487"/>
      <c r="DNU178" s="485"/>
      <c r="DNV178" s="486"/>
      <c r="DNW178" s="486"/>
      <c r="DNX178" s="486"/>
      <c r="DNY178" s="486"/>
      <c r="DNZ178" s="486"/>
      <c r="DOA178" s="486"/>
      <c r="DOB178" s="487"/>
      <c r="DOC178" s="485"/>
      <c r="DOD178" s="486"/>
      <c r="DOE178" s="486"/>
      <c r="DOF178" s="486"/>
      <c r="DOG178" s="486"/>
      <c r="DOH178" s="486"/>
      <c r="DOI178" s="486"/>
      <c r="DOJ178" s="487"/>
      <c r="DOK178" s="485"/>
      <c r="DOL178" s="486"/>
      <c r="DOM178" s="486"/>
      <c r="DON178" s="486"/>
      <c r="DOO178" s="486"/>
      <c r="DOP178" s="486"/>
      <c r="DOQ178" s="486"/>
      <c r="DOR178" s="487"/>
      <c r="DOS178" s="485"/>
      <c r="DOT178" s="486"/>
      <c r="DOU178" s="486"/>
      <c r="DOV178" s="486"/>
      <c r="DOW178" s="486"/>
      <c r="DOX178" s="486"/>
      <c r="DOY178" s="486"/>
      <c r="DOZ178" s="487"/>
      <c r="DPA178" s="485"/>
      <c r="DPB178" s="486"/>
      <c r="DPC178" s="486"/>
      <c r="DPD178" s="486"/>
      <c r="DPE178" s="486"/>
      <c r="DPF178" s="486"/>
      <c r="DPG178" s="486"/>
      <c r="DPH178" s="487"/>
      <c r="DPI178" s="485"/>
      <c r="DPJ178" s="486"/>
      <c r="DPK178" s="486"/>
      <c r="DPL178" s="486"/>
      <c r="DPM178" s="486"/>
      <c r="DPN178" s="486"/>
      <c r="DPO178" s="486"/>
      <c r="DPP178" s="487"/>
      <c r="DPQ178" s="485"/>
      <c r="DPR178" s="486"/>
      <c r="DPS178" s="486"/>
      <c r="DPT178" s="486"/>
      <c r="DPU178" s="486"/>
      <c r="DPV178" s="486"/>
      <c r="DPW178" s="486"/>
      <c r="DPX178" s="487"/>
      <c r="DPY178" s="485"/>
      <c r="DPZ178" s="486"/>
      <c r="DQA178" s="486"/>
      <c r="DQB178" s="486"/>
      <c r="DQC178" s="486"/>
      <c r="DQD178" s="486"/>
      <c r="DQE178" s="486"/>
      <c r="DQF178" s="487"/>
      <c r="DQG178" s="485"/>
      <c r="DQH178" s="486"/>
      <c r="DQI178" s="486"/>
      <c r="DQJ178" s="486"/>
      <c r="DQK178" s="486"/>
      <c r="DQL178" s="486"/>
      <c r="DQM178" s="486"/>
      <c r="DQN178" s="487"/>
      <c r="DQO178" s="485"/>
      <c r="DQP178" s="486"/>
      <c r="DQQ178" s="486"/>
      <c r="DQR178" s="486"/>
      <c r="DQS178" s="486"/>
      <c r="DQT178" s="486"/>
      <c r="DQU178" s="486"/>
      <c r="DQV178" s="487"/>
      <c r="DQW178" s="485"/>
      <c r="DQX178" s="486"/>
      <c r="DQY178" s="486"/>
      <c r="DQZ178" s="486"/>
      <c r="DRA178" s="486"/>
      <c r="DRB178" s="486"/>
      <c r="DRC178" s="486"/>
      <c r="DRD178" s="487"/>
      <c r="DRE178" s="485"/>
      <c r="DRF178" s="486"/>
      <c r="DRG178" s="486"/>
      <c r="DRH178" s="486"/>
      <c r="DRI178" s="486"/>
      <c r="DRJ178" s="486"/>
      <c r="DRK178" s="486"/>
      <c r="DRL178" s="487"/>
      <c r="DRM178" s="485"/>
      <c r="DRN178" s="486"/>
      <c r="DRO178" s="486"/>
      <c r="DRP178" s="486"/>
      <c r="DRQ178" s="486"/>
      <c r="DRR178" s="486"/>
      <c r="DRS178" s="486"/>
      <c r="DRT178" s="487"/>
      <c r="DRU178" s="485"/>
      <c r="DRV178" s="486"/>
      <c r="DRW178" s="486"/>
      <c r="DRX178" s="486"/>
      <c r="DRY178" s="486"/>
      <c r="DRZ178" s="486"/>
      <c r="DSA178" s="486"/>
      <c r="DSB178" s="487"/>
      <c r="DSC178" s="485"/>
      <c r="DSD178" s="486"/>
      <c r="DSE178" s="486"/>
      <c r="DSF178" s="486"/>
      <c r="DSG178" s="486"/>
      <c r="DSH178" s="486"/>
      <c r="DSI178" s="486"/>
      <c r="DSJ178" s="487"/>
      <c r="DSK178" s="485"/>
      <c r="DSL178" s="486"/>
      <c r="DSM178" s="486"/>
      <c r="DSN178" s="486"/>
      <c r="DSO178" s="486"/>
      <c r="DSP178" s="486"/>
      <c r="DSQ178" s="486"/>
      <c r="DSR178" s="487"/>
      <c r="DSS178" s="485"/>
      <c r="DST178" s="486"/>
      <c r="DSU178" s="486"/>
      <c r="DSV178" s="486"/>
      <c r="DSW178" s="486"/>
      <c r="DSX178" s="486"/>
      <c r="DSY178" s="486"/>
      <c r="DSZ178" s="487"/>
      <c r="DTA178" s="485"/>
      <c r="DTB178" s="486"/>
      <c r="DTC178" s="486"/>
      <c r="DTD178" s="486"/>
      <c r="DTE178" s="486"/>
      <c r="DTF178" s="486"/>
      <c r="DTG178" s="486"/>
      <c r="DTH178" s="487"/>
      <c r="DTI178" s="485"/>
      <c r="DTJ178" s="486"/>
      <c r="DTK178" s="486"/>
      <c r="DTL178" s="486"/>
      <c r="DTM178" s="486"/>
      <c r="DTN178" s="486"/>
      <c r="DTO178" s="486"/>
      <c r="DTP178" s="487"/>
      <c r="DTQ178" s="485"/>
      <c r="DTR178" s="486"/>
      <c r="DTS178" s="486"/>
      <c r="DTT178" s="486"/>
      <c r="DTU178" s="486"/>
      <c r="DTV178" s="486"/>
      <c r="DTW178" s="486"/>
      <c r="DTX178" s="487"/>
      <c r="DTY178" s="485"/>
      <c r="DTZ178" s="486"/>
      <c r="DUA178" s="486"/>
      <c r="DUB178" s="486"/>
      <c r="DUC178" s="486"/>
      <c r="DUD178" s="486"/>
      <c r="DUE178" s="486"/>
      <c r="DUF178" s="487"/>
      <c r="DUG178" s="485"/>
      <c r="DUH178" s="486"/>
      <c r="DUI178" s="486"/>
      <c r="DUJ178" s="486"/>
      <c r="DUK178" s="486"/>
      <c r="DUL178" s="486"/>
      <c r="DUM178" s="486"/>
      <c r="DUN178" s="487"/>
      <c r="DUO178" s="485"/>
      <c r="DUP178" s="486"/>
      <c r="DUQ178" s="486"/>
      <c r="DUR178" s="486"/>
      <c r="DUS178" s="486"/>
      <c r="DUT178" s="486"/>
      <c r="DUU178" s="486"/>
      <c r="DUV178" s="487"/>
      <c r="DUW178" s="485"/>
      <c r="DUX178" s="486"/>
      <c r="DUY178" s="486"/>
      <c r="DUZ178" s="486"/>
      <c r="DVA178" s="486"/>
      <c r="DVB178" s="486"/>
      <c r="DVC178" s="486"/>
      <c r="DVD178" s="487"/>
      <c r="DVE178" s="485"/>
      <c r="DVF178" s="486"/>
      <c r="DVG178" s="486"/>
      <c r="DVH178" s="486"/>
      <c r="DVI178" s="486"/>
      <c r="DVJ178" s="486"/>
      <c r="DVK178" s="486"/>
      <c r="DVL178" s="487"/>
      <c r="DVM178" s="485"/>
      <c r="DVN178" s="486"/>
      <c r="DVO178" s="486"/>
      <c r="DVP178" s="486"/>
      <c r="DVQ178" s="486"/>
      <c r="DVR178" s="486"/>
      <c r="DVS178" s="486"/>
      <c r="DVT178" s="487"/>
      <c r="DVU178" s="485"/>
      <c r="DVV178" s="486"/>
      <c r="DVW178" s="486"/>
      <c r="DVX178" s="486"/>
      <c r="DVY178" s="486"/>
      <c r="DVZ178" s="486"/>
      <c r="DWA178" s="486"/>
      <c r="DWB178" s="487"/>
      <c r="DWC178" s="485"/>
      <c r="DWD178" s="486"/>
      <c r="DWE178" s="486"/>
      <c r="DWF178" s="486"/>
      <c r="DWG178" s="486"/>
      <c r="DWH178" s="486"/>
      <c r="DWI178" s="486"/>
      <c r="DWJ178" s="487"/>
      <c r="DWK178" s="485"/>
      <c r="DWL178" s="486"/>
      <c r="DWM178" s="486"/>
      <c r="DWN178" s="486"/>
      <c r="DWO178" s="486"/>
      <c r="DWP178" s="486"/>
      <c r="DWQ178" s="486"/>
      <c r="DWR178" s="487"/>
      <c r="DWS178" s="485"/>
      <c r="DWT178" s="486"/>
      <c r="DWU178" s="486"/>
      <c r="DWV178" s="486"/>
      <c r="DWW178" s="486"/>
      <c r="DWX178" s="486"/>
      <c r="DWY178" s="486"/>
      <c r="DWZ178" s="487"/>
      <c r="DXA178" s="485"/>
      <c r="DXB178" s="486"/>
      <c r="DXC178" s="486"/>
      <c r="DXD178" s="486"/>
      <c r="DXE178" s="486"/>
      <c r="DXF178" s="486"/>
      <c r="DXG178" s="486"/>
      <c r="DXH178" s="487"/>
      <c r="DXI178" s="485"/>
      <c r="DXJ178" s="486"/>
      <c r="DXK178" s="486"/>
      <c r="DXL178" s="486"/>
      <c r="DXM178" s="486"/>
      <c r="DXN178" s="486"/>
      <c r="DXO178" s="486"/>
      <c r="DXP178" s="487"/>
      <c r="DXQ178" s="485"/>
      <c r="DXR178" s="486"/>
      <c r="DXS178" s="486"/>
      <c r="DXT178" s="486"/>
      <c r="DXU178" s="486"/>
      <c r="DXV178" s="486"/>
      <c r="DXW178" s="486"/>
      <c r="DXX178" s="487"/>
      <c r="DXY178" s="485"/>
      <c r="DXZ178" s="486"/>
      <c r="DYA178" s="486"/>
      <c r="DYB178" s="486"/>
      <c r="DYC178" s="486"/>
      <c r="DYD178" s="486"/>
      <c r="DYE178" s="486"/>
      <c r="DYF178" s="487"/>
      <c r="DYG178" s="485"/>
      <c r="DYH178" s="486"/>
      <c r="DYI178" s="486"/>
      <c r="DYJ178" s="486"/>
      <c r="DYK178" s="486"/>
      <c r="DYL178" s="486"/>
      <c r="DYM178" s="486"/>
      <c r="DYN178" s="487"/>
      <c r="DYO178" s="485"/>
      <c r="DYP178" s="486"/>
      <c r="DYQ178" s="486"/>
      <c r="DYR178" s="486"/>
      <c r="DYS178" s="486"/>
      <c r="DYT178" s="486"/>
      <c r="DYU178" s="486"/>
      <c r="DYV178" s="487"/>
      <c r="DYW178" s="485"/>
      <c r="DYX178" s="486"/>
      <c r="DYY178" s="486"/>
      <c r="DYZ178" s="486"/>
      <c r="DZA178" s="486"/>
      <c r="DZB178" s="486"/>
      <c r="DZC178" s="486"/>
      <c r="DZD178" s="487"/>
      <c r="DZE178" s="485"/>
      <c r="DZF178" s="486"/>
      <c r="DZG178" s="486"/>
      <c r="DZH178" s="486"/>
      <c r="DZI178" s="486"/>
      <c r="DZJ178" s="486"/>
      <c r="DZK178" s="486"/>
      <c r="DZL178" s="487"/>
      <c r="DZM178" s="485"/>
      <c r="DZN178" s="486"/>
      <c r="DZO178" s="486"/>
      <c r="DZP178" s="486"/>
      <c r="DZQ178" s="486"/>
      <c r="DZR178" s="486"/>
      <c r="DZS178" s="486"/>
      <c r="DZT178" s="487"/>
      <c r="DZU178" s="485"/>
      <c r="DZV178" s="486"/>
      <c r="DZW178" s="486"/>
      <c r="DZX178" s="486"/>
      <c r="DZY178" s="486"/>
      <c r="DZZ178" s="486"/>
      <c r="EAA178" s="486"/>
      <c r="EAB178" s="487"/>
      <c r="EAC178" s="485"/>
      <c r="EAD178" s="486"/>
      <c r="EAE178" s="486"/>
      <c r="EAF178" s="486"/>
      <c r="EAG178" s="486"/>
      <c r="EAH178" s="486"/>
      <c r="EAI178" s="486"/>
      <c r="EAJ178" s="487"/>
      <c r="EAK178" s="485"/>
      <c r="EAL178" s="486"/>
      <c r="EAM178" s="486"/>
      <c r="EAN178" s="486"/>
      <c r="EAO178" s="486"/>
      <c r="EAP178" s="486"/>
      <c r="EAQ178" s="486"/>
      <c r="EAR178" s="487"/>
      <c r="EAS178" s="485"/>
      <c r="EAT178" s="486"/>
      <c r="EAU178" s="486"/>
      <c r="EAV178" s="486"/>
      <c r="EAW178" s="486"/>
      <c r="EAX178" s="486"/>
      <c r="EAY178" s="486"/>
      <c r="EAZ178" s="487"/>
      <c r="EBA178" s="485"/>
      <c r="EBB178" s="486"/>
      <c r="EBC178" s="486"/>
      <c r="EBD178" s="486"/>
      <c r="EBE178" s="486"/>
      <c r="EBF178" s="486"/>
      <c r="EBG178" s="486"/>
      <c r="EBH178" s="487"/>
      <c r="EBI178" s="485"/>
      <c r="EBJ178" s="486"/>
      <c r="EBK178" s="486"/>
      <c r="EBL178" s="486"/>
      <c r="EBM178" s="486"/>
      <c r="EBN178" s="486"/>
      <c r="EBO178" s="486"/>
      <c r="EBP178" s="487"/>
      <c r="EBQ178" s="485"/>
      <c r="EBR178" s="486"/>
      <c r="EBS178" s="486"/>
      <c r="EBT178" s="486"/>
      <c r="EBU178" s="486"/>
      <c r="EBV178" s="486"/>
      <c r="EBW178" s="486"/>
      <c r="EBX178" s="487"/>
      <c r="EBY178" s="485"/>
      <c r="EBZ178" s="486"/>
      <c r="ECA178" s="486"/>
      <c r="ECB178" s="486"/>
      <c r="ECC178" s="486"/>
      <c r="ECD178" s="486"/>
      <c r="ECE178" s="486"/>
      <c r="ECF178" s="487"/>
      <c r="ECG178" s="485"/>
      <c r="ECH178" s="486"/>
      <c r="ECI178" s="486"/>
      <c r="ECJ178" s="486"/>
      <c r="ECK178" s="486"/>
      <c r="ECL178" s="486"/>
      <c r="ECM178" s="486"/>
      <c r="ECN178" s="487"/>
      <c r="ECO178" s="485"/>
      <c r="ECP178" s="486"/>
      <c r="ECQ178" s="486"/>
      <c r="ECR178" s="486"/>
      <c r="ECS178" s="486"/>
      <c r="ECT178" s="486"/>
      <c r="ECU178" s="486"/>
      <c r="ECV178" s="487"/>
      <c r="ECW178" s="485"/>
      <c r="ECX178" s="486"/>
      <c r="ECY178" s="486"/>
      <c r="ECZ178" s="486"/>
      <c r="EDA178" s="486"/>
      <c r="EDB178" s="486"/>
      <c r="EDC178" s="486"/>
      <c r="EDD178" s="487"/>
      <c r="EDE178" s="485"/>
      <c r="EDF178" s="486"/>
      <c r="EDG178" s="486"/>
      <c r="EDH178" s="486"/>
      <c r="EDI178" s="486"/>
      <c r="EDJ178" s="486"/>
      <c r="EDK178" s="486"/>
      <c r="EDL178" s="487"/>
      <c r="EDM178" s="485"/>
      <c r="EDN178" s="486"/>
      <c r="EDO178" s="486"/>
      <c r="EDP178" s="486"/>
      <c r="EDQ178" s="486"/>
      <c r="EDR178" s="486"/>
      <c r="EDS178" s="486"/>
      <c r="EDT178" s="487"/>
      <c r="EDU178" s="485"/>
      <c r="EDV178" s="486"/>
      <c r="EDW178" s="486"/>
      <c r="EDX178" s="486"/>
      <c r="EDY178" s="486"/>
      <c r="EDZ178" s="486"/>
      <c r="EEA178" s="486"/>
      <c r="EEB178" s="487"/>
      <c r="EEC178" s="485"/>
      <c r="EED178" s="486"/>
      <c r="EEE178" s="486"/>
      <c r="EEF178" s="486"/>
      <c r="EEG178" s="486"/>
      <c r="EEH178" s="486"/>
      <c r="EEI178" s="486"/>
      <c r="EEJ178" s="487"/>
      <c r="EEK178" s="485"/>
      <c r="EEL178" s="486"/>
      <c r="EEM178" s="486"/>
      <c r="EEN178" s="486"/>
      <c r="EEO178" s="486"/>
      <c r="EEP178" s="486"/>
      <c r="EEQ178" s="486"/>
      <c r="EER178" s="487"/>
      <c r="EES178" s="485"/>
      <c r="EET178" s="486"/>
      <c r="EEU178" s="486"/>
      <c r="EEV178" s="486"/>
      <c r="EEW178" s="486"/>
      <c r="EEX178" s="486"/>
      <c r="EEY178" s="486"/>
      <c r="EEZ178" s="487"/>
      <c r="EFA178" s="485"/>
      <c r="EFB178" s="486"/>
      <c r="EFC178" s="486"/>
      <c r="EFD178" s="486"/>
      <c r="EFE178" s="486"/>
      <c r="EFF178" s="486"/>
      <c r="EFG178" s="486"/>
      <c r="EFH178" s="487"/>
      <c r="EFI178" s="485"/>
      <c r="EFJ178" s="486"/>
      <c r="EFK178" s="486"/>
      <c r="EFL178" s="486"/>
      <c r="EFM178" s="486"/>
      <c r="EFN178" s="486"/>
      <c r="EFO178" s="486"/>
      <c r="EFP178" s="487"/>
      <c r="EFQ178" s="485"/>
      <c r="EFR178" s="486"/>
      <c r="EFS178" s="486"/>
      <c r="EFT178" s="486"/>
      <c r="EFU178" s="486"/>
      <c r="EFV178" s="486"/>
      <c r="EFW178" s="486"/>
      <c r="EFX178" s="487"/>
      <c r="EFY178" s="485"/>
      <c r="EFZ178" s="486"/>
      <c r="EGA178" s="486"/>
      <c r="EGB178" s="486"/>
      <c r="EGC178" s="486"/>
      <c r="EGD178" s="486"/>
      <c r="EGE178" s="486"/>
      <c r="EGF178" s="487"/>
      <c r="EGG178" s="485"/>
      <c r="EGH178" s="486"/>
      <c r="EGI178" s="486"/>
      <c r="EGJ178" s="486"/>
      <c r="EGK178" s="486"/>
      <c r="EGL178" s="486"/>
      <c r="EGM178" s="486"/>
      <c r="EGN178" s="487"/>
      <c r="EGO178" s="485"/>
      <c r="EGP178" s="486"/>
      <c r="EGQ178" s="486"/>
      <c r="EGR178" s="486"/>
      <c r="EGS178" s="486"/>
      <c r="EGT178" s="486"/>
      <c r="EGU178" s="486"/>
      <c r="EGV178" s="487"/>
      <c r="EGW178" s="485"/>
      <c r="EGX178" s="486"/>
      <c r="EGY178" s="486"/>
      <c r="EGZ178" s="486"/>
      <c r="EHA178" s="486"/>
      <c r="EHB178" s="486"/>
      <c r="EHC178" s="486"/>
      <c r="EHD178" s="487"/>
      <c r="EHE178" s="485"/>
      <c r="EHF178" s="486"/>
      <c r="EHG178" s="486"/>
      <c r="EHH178" s="486"/>
      <c r="EHI178" s="486"/>
      <c r="EHJ178" s="486"/>
      <c r="EHK178" s="486"/>
      <c r="EHL178" s="487"/>
      <c r="EHM178" s="485"/>
      <c r="EHN178" s="486"/>
      <c r="EHO178" s="486"/>
      <c r="EHP178" s="486"/>
      <c r="EHQ178" s="486"/>
      <c r="EHR178" s="486"/>
      <c r="EHS178" s="486"/>
      <c r="EHT178" s="487"/>
      <c r="EHU178" s="485"/>
      <c r="EHV178" s="486"/>
      <c r="EHW178" s="486"/>
      <c r="EHX178" s="486"/>
      <c r="EHY178" s="486"/>
      <c r="EHZ178" s="486"/>
      <c r="EIA178" s="486"/>
      <c r="EIB178" s="487"/>
      <c r="EIC178" s="485"/>
      <c r="EID178" s="486"/>
      <c r="EIE178" s="486"/>
      <c r="EIF178" s="486"/>
      <c r="EIG178" s="486"/>
      <c r="EIH178" s="486"/>
      <c r="EII178" s="486"/>
      <c r="EIJ178" s="487"/>
      <c r="EIK178" s="485"/>
      <c r="EIL178" s="486"/>
      <c r="EIM178" s="486"/>
      <c r="EIN178" s="486"/>
      <c r="EIO178" s="486"/>
      <c r="EIP178" s="486"/>
      <c r="EIQ178" s="486"/>
      <c r="EIR178" s="487"/>
      <c r="EIS178" s="485"/>
      <c r="EIT178" s="486"/>
      <c r="EIU178" s="486"/>
      <c r="EIV178" s="486"/>
      <c r="EIW178" s="486"/>
      <c r="EIX178" s="486"/>
      <c r="EIY178" s="486"/>
      <c r="EIZ178" s="487"/>
      <c r="EJA178" s="485"/>
      <c r="EJB178" s="486"/>
      <c r="EJC178" s="486"/>
      <c r="EJD178" s="486"/>
      <c r="EJE178" s="486"/>
      <c r="EJF178" s="486"/>
      <c r="EJG178" s="486"/>
      <c r="EJH178" s="487"/>
      <c r="EJI178" s="485"/>
      <c r="EJJ178" s="486"/>
      <c r="EJK178" s="486"/>
      <c r="EJL178" s="486"/>
      <c r="EJM178" s="486"/>
      <c r="EJN178" s="486"/>
      <c r="EJO178" s="486"/>
      <c r="EJP178" s="487"/>
      <c r="EJQ178" s="485"/>
      <c r="EJR178" s="486"/>
      <c r="EJS178" s="486"/>
      <c r="EJT178" s="486"/>
      <c r="EJU178" s="486"/>
      <c r="EJV178" s="486"/>
      <c r="EJW178" s="486"/>
      <c r="EJX178" s="487"/>
      <c r="EJY178" s="485"/>
      <c r="EJZ178" s="486"/>
      <c r="EKA178" s="486"/>
      <c r="EKB178" s="486"/>
      <c r="EKC178" s="486"/>
      <c r="EKD178" s="486"/>
      <c r="EKE178" s="486"/>
      <c r="EKF178" s="487"/>
      <c r="EKG178" s="485"/>
      <c r="EKH178" s="486"/>
      <c r="EKI178" s="486"/>
      <c r="EKJ178" s="486"/>
      <c r="EKK178" s="486"/>
      <c r="EKL178" s="486"/>
      <c r="EKM178" s="486"/>
      <c r="EKN178" s="487"/>
      <c r="EKO178" s="485"/>
      <c r="EKP178" s="486"/>
      <c r="EKQ178" s="486"/>
      <c r="EKR178" s="486"/>
      <c r="EKS178" s="486"/>
      <c r="EKT178" s="486"/>
      <c r="EKU178" s="486"/>
      <c r="EKV178" s="487"/>
      <c r="EKW178" s="485"/>
      <c r="EKX178" s="486"/>
      <c r="EKY178" s="486"/>
      <c r="EKZ178" s="486"/>
      <c r="ELA178" s="486"/>
      <c r="ELB178" s="486"/>
      <c r="ELC178" s="486"/>
      <c r="ELD178" s="487"/>
      <c r="ELE178" s="485"/>
      <c r="ELF178" s="486"/>
      <c r="ELG178" s="486"/>
      <c r="ELH178" s="486"/>
      <c r="ELI178" s="486"/>
      <c r="ELJ178" s="486"/>
      <c r="ELK178" s="486"/>
      <c r="ELL178" s="487"/>
      <c r="ELM178" s="485"/>
      <c r="ELN178" s="486"/>
      <c r="ELO178" s="486"/>
      <c r="ELP178" s="486"/>
      <c r="ELQ178" s="486"/>
      <c r="ELR178" s="486"/>
      <c r="ELS178" s="486"/>
      <c r="ELT178" s="487"/>
      <c r="ELU178" s="485"/>
      <c r="ELV178" s="486"/>
      <c r="ELW178" s="486"/>
      <c r="ELX178" s="486"/>
      <c r="ELY178" s="486"/>
      <c r="ELZ178" s="486"/>
      <c r="EMA178" s="486"/>
      <c r="EMB178" s="487"/>
      <c r="EMC178" s="485"/>
      <c r="EMD178" s="486"/>
      <c r="EME178" s="486"/>
      <c r="EMF178" s="486"/>
      <c r="EMG178" s="486"/>
      <c r="EMH178" s="486"/>
      <c r="EMI178" s="486"/>
      <c r="EMJ178" s="487"/>
      <c r="EMK178" s="485"/>
      <c r="EML178" s="486"/>
      <c r="EMM178" s="486"/>
      <c r="EMN178" s="486"/>
      <c r="EMO178" s="486"/>
      <c r="EMP178" s="486"/>
      <c r="EMQ178" s="486"/>
      <c r="EMR178" s="487"/>
      <c r="EMS178" s="485"/>
      <c r="EMT178" s="486"/>
      <c r="EMU178" s="486"/>
      <c r="EMV178" s="486"/>
      <c r="EMW178" s="486"/>
      <c r="EMX178" s="486"/>
      <c r="EMY178" s="486"/>
      <c r="EMZ178" s="487"/>
      <c r="ENA178" s="485"/>
      <c r="ENB178" s="486"/>
      <c r="ENC178" s="486"/>
      <c r="END178" s="486"/>
      <c r="ENE178" s="486"/>
      <c r="ENF178" s="486"/>
      <c r="ENG178" s="486"/>
      <c r="ENH178" s="487"/>
      <c r="ENI178" s="485"/>
      <c r="ENJ178" s="486"/>
      <c r="ENK178" s="486"/>
      <c r="ENL178" s="486"/>
      <c r="ENM178" s="486"/>
      <c r="ENN178" s="486"/>
      <c r="ENO178" s="486"/>
      <c r="ENP178" s="487"/>
      <c r="ENQ178" s="485"/>
      <c r="ENR178" s="486"/>
      <c r="ENS178" s="486"/>
      <c r="ENT178" s="486"/>
      <c r="ENU178" s="486"/>
      <c r="ENV178" s="486"/>
      <c r="ENW178" s="486"/>
      <c r="ENX178" s="487"/>
      <c r="ENY178" s="485"/>
      <c r="ENZ178" s="486"/>
      <c r="EOA178" s="486"/>
      <c r="EOB178" s="486"/>
      <c r="EOC178" s="486"/>
      <c r="EOD178" s="486"/>
      <c r="EOE178" s="486"/>
      <c r="EOF178" s="487"/>
      <c r="EOG178" s="485"/>
      <c r="EOH178" s="486"/>
      <c r="EOI178" s="486"/>
      <c r="EOJ178" s="486"/>
      <c r="EOK178" s="486"/>
      <c r="EOL178" s="486"/>
      <c r="EOM178" s="486"/>
      <c r="EON178" s="487"/>
      <c r="EOO178" s="485"/>
      <c r="EOP178" s="486"/>
      <c r="EOQ178" s="486"/>
      <c r="EOR178" s="486"/>
      <c r="EOS178" s="486"/>
      <c r="EOT178" s="486"/>
      <c r="EOU178" s="486"/>
      <c r="EOV178" s="487"/>
      <c r="EOW178" s="485"/>
      <c r="EOX178" s="486"/>
      <c r="EOY178" s="486"/>
      <c r="EOZ178" s="486"/>
      <c r="EPA178" s="486"/>
      <c r="EPB178" s="486"/>
      <c r="EPC178" s="486"/>
      <c r="EPD178" s="487"/>
      <c r="EPE178" s="485"/>
      <c r="EPF178" s="486"/>
      <c r="EPG178" s="486"/>
      <c r="EPH178" s="486"/>
      <c r="EPI178" s="486"/>
      <c r="EPJ178" s="486"/>
      <c r="EPK178" s="486"/>
      <c r="EPL178" s="487"/>
      <c r="EPM178" s="485"/>
      <c r="EPN178" s="486"/>
      <c r="EPO178" s="486"/>
      <c r="EPP178" s="486"/>
      <c r="EPQ178" s="486"/>
      <c r="EPR178" s="486"/>
      <c r="EPS178" s="486"/>
      <c r="EPT178" s="487"/>
      <c r="EPU178" s="485"/>
      <c r="EPV178" s="486"/>
      <c r="EPW178" s="486"/>
      <c r="EPX178" s="486"/>
      <c r="EPY178" s="486"/>
      <c r="EPZ178" s="486"/>
      <c r="EQA178" s="486"/>
      <c r="EQB178" s="487"/>
      <c r="EQC178" s="485"/>
      <c r="EQD178" s="486"/>
      <c r="EQE178" s="486"/>
      <c r="EQF178" s="486"/>
      <c r="EQG178" s="486"/>
      <c r="EQH178" s="486"/>
      <c r="EQI178" s="486"/>
      <c r="EQJ178" s="487"/>
      <c r="EQK178" s="485"/>
      <c r="EQL178" s="486"/>
      <c r="EQM178" s="486"/>
      <c r="EQN178" s="486"/>
      <c r="EQO178" s="486"/>
      <c r="EQP178" s="486"/>
      <c r="EQQ178" s="486"/>
      <c r="EQR178" s="487"/>
      <c r="EQS178" s="485"/>
      <c r="EQT178" s="486"/>
      <c r="EQU178" s="486"/>
      <c r="EQV178" s="486"/>
      <c r="EQW178" s="486"/>
      <c r="EQX178" s="486"/>
      <c r="EQY178" s="486"/>
      <c r="EQZ178" s="487"/>
      <c r="ERA178" s="485"/>
      <c r="ERB178" s="486"/>
      <c r="ERC178" s="486"/>
      <c r="ERD178" s="486"/>
      <c r="ERE178" s="486"/>
      <c r="ERF178" s="486"/>
      <c r="ERG178" s="486"/>
      <c r="ERH178" s="487"/>
      <c r="ERI178" s="485"/>
      <c r="ERJ178" s="486"/>
      <c r="ERK178" s="486"/>
      <c r="ERL178" s="486"/>
      <c r="ERM178" s="486"/>
      <c r="ERN178" s="486"/>
      <c r="ERO178" s="486"/>
      <c r="ERP178" s="487"/>
      <c r="ERQ178" s="485"/>
      <c r="ERR178" s="486"/>
      <c r="ERS178" s="486"/>
      <c r="ERT178" s="486"/>
      <c r="ERU178" s="486"/>
      <c r="ERV178" s="486"/>
      <c r="ERW178" s="486"/>
      <c r="ERX178" s="487"/>
      <c r="ERY178" s="485"/>
      <c r="ERZ178" s="486"/>
      <c r="ESA178" s="486"/>
      <c r="ESB178" s="486"/>
      <c r="ESC178" s="486"/>
      <c r="ESD178" s="486"/>
      <c r="ESE178" s="486"/>
      <c r="ESF178" s="487"/>
      <c r="ESG178" s="485"/>
      <c r="ESH178" s="486"/>
      <c r="ESI178" s="486"/>
      <c r="ESJ178" s="486"/>
      <c r="ESK178" s="486"/>
      <c r="ESL178" s="486"/>
      <c r="ESM178" s="486"/>
      <c r="ESN178" s="487"/>
      <c r="ESO178" s="485"/>
      <c r="ESP178" s="486"/>
      <c r="ESQ178" s="486"/>
      <c r="ESR178" s="486"/>
      <c r="ESS178" s="486"/>
      <c r="EST178" s="486"/>
      <c r="ESU178" s="486"/>
      <c r="ESV178" s="487"/>
      <c r="ESW178" s="485"/>
      <c r="ESX178" s="486"/>
      <c r="ESY178" s="486"/>
      <c r="ESZ178" s="486"/>
      <c r="ETA178" s="486"/>
      <c r="ETB178" s="486"/>
      <c r="ETC178" s="486"/>
      <c r="ETD178" s="487"/>
      <c r="ETE178" s="485"/>
      <c r="ETF178" s="486"/>
      <c r="ETG178" s="486"/>
      <c r="ETH178" s="486"/>
      <c r="ETI178" s="486"/>
      <c r="ETJ178" s="486"/>
      <c r="ETK178" s="486"/>
      <c r="ETL178" s="487"/>
      <c r="ETM178" s="485"/>
      <c r="ETN178" s="486"/>
      <c r="ETO178" s="486"/>
      <c r="ETP178" s="486"/>
      <c r="ETQ178" s="486"/>
      <c r="ETR178" s="486"/>
      <c r="ETS178" s="486"/>
      <c r="ETT178" s="487"/>
      <c r="ETU178" s="485"/>
      <c r="ETV178" s="486"/>
      <c r="ETW178" s="486"/>
      <c r="ETX178" s="486"/>
      <c r="ETY178" s="486"/>
      <c r="ETZ178" s="486"/>
      <c r="EUA178" s="486"/>
      <c r="EUB178" s="487"/>
      <c r="EUC178" s="485"/>
      <c r="EUD178" s="486"/>
      <c r="EUE178" s="486"/>
      <c r="EUF178" s="486"/>
      <c r="EUG178" s="486"/>
      <c r="EUH178" s="486"/>
      <c r="EUI178" s="486"/>
      <c r="EUJ178" s="487"/>
      <c r="EUK178" s="485"/>
      <c r="EUL178" s="486"/>
      <c r="EUM178" s="486"/>
      <c r="EUN178" s="486"/>
      <c r="EUO178" s="486"/>
      <c r="EUP178" s="486"/>
      <c r="EUQ178" s="486"/>
      <c r="EUR178" s="487"/>
      <c r="EUS178" s="485"/>
      <c r="EUT178" s="486"/>
      <c r="EUU178" s="486"/>
      <c r="EUV178" s="486"/>
      <c r="EUW178" s="486"/>
      <c r="EUX178" s="486"/>
      <c r="EUY178" s="486"/>
      <c r="EUZ178" s="487"/>
      <c r="EVA178" s="485"/>
      <c r="EVB178" s="486"/>
      <c r="EVC178" s="486"/>
      <c r="EVD178" s="486"/>
      <c r="EVE178" s="486"/>
      <c r="EVF178" s="486"/>
      <c r="EVG178" s="486"/>
      <c r="EVH178" s="487"/>
      <c r="EVI178" s="485"/>
      <c r="EVJ178" s="486"/>
      <c r="EVK178" s="486"/>
      <c r="EVL178" s="486"/>
      <c r="EVM178" s="486"/>
      <c r="EVN178" s="486"/>
      <c r="EVO178" s="486"/>
      <c r="EVP178" s="487"/>
      <c r="EVQ178" s="485"/>
      <c r="EVR178" s="486"/>
      <c r="EVS178" s="486"/>
      <c r="EVT178" s="486"/>
      <c r="EVU178" s="486"/>
      <c r="EVV178" s="486"/>
      <c r="EVW178" s="486"/>
      <c r="EVX178" s="487"/>
      <c r="EVY178" s="485"/>
      <c r="EVZ178" s="486"/>
      <c r="EWA178" s="486"/>
      <c r="EWB178" s="486"/>
      <c r="EWC178" s="486"/>
      <c r="EWD178" s="486"/>
      <c r="EWE178" s="486"/>
      <c r="EWF178" s="487"/>
      <c r="EWG178" s="485"/>
      <c r="EWH178" s="486"/>
      <c r="EWI178" s="486"/>
      <c r="EWJ178" s="486"/>
      <c r="EWK178" s="486"/>
      <c r="EWL178" s="486"/>
      <c r="EWM178" s="486"/>
      <c r="EWN178" s="487"/>
      <c r="EWO178" s="485"/>
      <c r="EWP178" s="486"/>
      <c r="EWQ178" s="486"/>
      <c r="EWR178" s="486"/>
      <c r="EWS178" s="486"/>
      <c r="EWT178" s="486"/>
      <c r="EWU178" s="486"/>
      <c r="EWV178" s="487"/>
      <c r="EWW178" s="485"/>
      <c r="EWX178" s="486"/>
      <c r="EWY178" s="486"/>
      <c r="EWZ178" s="486"/>
      <c r="EXA178" s="486"/>
      <c r="EXB178" s="486"/>
      <c r="EXC178" s="486"/>
      <c r="EXD178" s="487"/>
      <c r="EXE178" s="485"/>
      <c r="EXF178" s="486"/>
      <c r="EXG178" s="486"/>
      <c r="EXH178" s="486"/>
      <c r="EXI178" s="486"/>
      <c r="EXJ178" s="486"/>
      <c r="EXK178" s="486"/>
      <c r="EXL178" s="487"/>
      <c r="EXM178" s="485"/>
      <c r="EXN178" s="486"/>
      <c r="EXO178" s="486"/>
      <c r="EXP178" s="486"/>
      <c r="EXQ178" s="486"/>
      <c r="EXR178" s="486"/>
      <c r="EXS178" s="486"/>
      <c r="EXT178" s="487"/>
      <c r="EXU178" s="485"/>
      <c r="EXV178" s="486"/>
      <c r="EXW178" s="486"/>
      <c r="EXX178" s="486"/>
      <c r="EXY178" s="486"/>
      <c r="EXZ178" s="486"/>
      <c r="EYA178" s="486"/>
      <c r="EYB178" s="487"/>
      <c r="EYC178" s="485"/>
      <c r="EYD178" s="486"/>
      <c r="EYE178" s="486"/>
      <c r="EYF178" s="486"/>
      <c r="EYG178" s="486"/>
      <c r="EYH178" s="486"/>
      <c r="EYI178" s="486"/>
      <c r="EYJ178" s="487"/>
      <c r="EYK178" s="485"/>
      <c r="EYL178" s="486"/>
      <c r="EYM178" s="486"/>
      <c r="EYN178" s="486"/>
      <c r="EYO178" s="486"/>
      <c r="EYP178" s="486"/>
      <c r="EYQ178" s="486"/>
      <c r="EYR178" s="487"/>
      <c r="EYS178" s="485"/>
      <c r="EYT178" s="486"/>
      <c r="EYU178" s="486"/>
      <c r="EYV178" s="486"/>
      <c r="EYW178" s="486"/>
      <c r="EYX178" s="486"/>
      <c r="EYY178" s="486"/>
      <c r="EYZ178" s="487"/>
      <c r="EZA178" s="485"/>
      <c r="EZB178" s="486"/>
      <c r="EZC178" s="486"/>
      <c r="EZD178" s="486"/>
      <c r="EZE178" s="486"/>
      <c r="EZF178" s="486"/>
      <c r="EZG178" s="486"/>
      <c r="EZH178" s="487"/>
      <c r="EZI178" s="485"/>
      <c r="EZJ178" s="486"/>
      <c r="EZK178" s="486"/>
      <c r="EZL178" s="486"/>
      <c r="EZM178" s="486"/>
      <c r="EZN178" s="486"/>
      <c r="EZO178" s="486"/>
      <c r="EZP178" s="487"/>
      <c r="EZQ178" s="485"/>
      <c r="EZR178" s="486"/>
      <c r="EZS178" s="486"/>
      <c r="EZT178" s="486"/>
      <c r="EZU178" s="486"/>
      <c r="EZV178" s="486"/>
      <c r="EZW178" s="486"/>
      <c r="EZX178" s="487"/>
      <c r="EZY178" s="485"/>
      <c r="EZZ178" s="486"/>
      <c r="FAA178" s="486"/>
      <c r="FAB178" s="486"/>
      <c r="FAC178" s="486"/>
      <c r="FAD178" s="486"/>
      <c r="FAE178" s="486"/>
      <c r="FAF178" s="487"/>
      <c r="FAG178" s="485"/>
      <c r="FAH178" s="486"/>
      <c r="FAI178" s="486"/>
      <c r="FAJ178" s="486"/>
      <c r="FAK178" s="486"/>
      <c r="FAL178" s="486"/>
      <c r="FAM178" s="486"/>
      <c r="FAN178" s="487"/>
      <c r="FAO178" s="485"/>
      <c r="FAP178" s="486"/>
      <c r="FAQ178" s="486"/>
      <c r="FAR178" s="486"/>
      <c r="FAS178" s="486"/>
      <c r="FAT178" s="486"/>
      <c r="FAU178" s="486"/>
      <c r="FAV178" s="487"/>
      <c r="FAW178" s="485"/>
      <c r="FAX178" s="486"/>
      <c r="FAY178" s="486"/>
      <c r="FAZ178" s="486"/>
      <c r="FBA178" s="486"/>
      <c r="FBB178" s="486"/>
      <c r="FBC178" s="486"/>
      <c r="FBD178" s="487"/>
      <c r="FBE178" s="485"/>
      <c r="FBF178" s="486"/>
      <c r="FBG178" s="486"/>
      <c r="FBH178" s="486"/>
      <c r="FBI178" s="486"/>
      <c r="FBJ178" s="486"/>
      <c r="FBK178" s="486"/>
      <c r="FBL178" s="487"/>
      <c r="FBM178" s="485"/>
      <c r="FBN178" s="486"/>
      <c r="FBO178" s="486"/>
      <c r="FBP178" s="486"/>
      <c r="FBQ178" s="486"/>
      <c r="FBR178" s="486"/>
      <c r="FBS178" s="486"/>
      <c r="FBT178" s="487"/>
      <c r="FBU178" s="485"/>
      <c r="FBV178" s="486"/>
      <c r="FBW178" s="486"/>
      <c r="FBX178" s="486"/>
      <c r="FBY178" s="486"/>
      <c r="FBZ178" s="486"/>
      <c r="FCA178" s="486"/>
      <c r="FCB178" s="487"/>
      <c r="FCC178" s="485"/>
      <c r="FCD178" s="486"/>
      <c r="FCE178" s="486"/>
      <c r="FCF178" s="486"/>
      <c r="FCG178" s="486"/>
      <c r="FCH178" s="486"/>
      <c r="FCI178" s="486"/>
      <c r="FCJ178" s="487"/>
      <c r="FCK178" s="485"/>
      <c r="FCL178" s="486"/>
      <c r="FCM178" s="486"/>
      <c r="FCN178" s="486"/>
      <c r="FCO178" s="486"/>
      <c r="FCP178" s="486"/>
      <c r="FCQ178" s="486"/>
      <c r="FCR178" s="487"/>
      <c r="FCS178" s="485"/>
      <c r="FCT178" s="486"/>
      <c r="FCU178" s="486"/>
      <c r="FCV178" s="486"/>
      <c r="FCW178" s="486"/>
      <c r="FCX178" s="486"/>
      <c r="FCY178" s="486"/>
      <c r="FCZ178" s="487"/>
      <c r="FDA178" s="485"/>
      <c r="FDB178" s="486"/>
      <c r="FDC178" s="486"/>
      <c r="FDD178" s="486"/>
      <c r="FDE178" s="486"/>
      <c r="FDF178" s="486"/>
      <c r="FDG178" s="486"/>
      <c r="FDH178" s="487"/>
      <c r="FDI178" s="485"/>
      <c r="FDJ178" s="486"/>
      <c r="FDK178" s="486"/>
      <c r="FDL178" s="486"/>
      <c r="FDM178" s="486"/>
      <c r="FDN178" s="486"/>
      <c r="FDO178" s="486"/>
      <c r="FDP178" s="487"/>
      <c r="FDQ178" s="485"/>
      <c r="FDR178" s="486"/>
      <c r="FDS178" s="486"/>
      <c r="FDT178" s="486"/>
      <c r="FDU178" s="486"/>
      <c r="FDV178" s="486"/>
      <c r="FDW178" s="486"/>
      <c r="FDX178" s="487"/>
      <c r="FDY178" s="485"/>
      <c r="FDZ178" s="486"/>
      <c r="FEA178" s="486"/>
      <c r="FEB178" s="486"/>
      <c r="FEC178" s="486"/>
      <c r="FED178" s="486"/>
      <c r="FEE178" s="486"/>
      <c r="FEF178" s="487"/>
      <c r="FEG178" s="485"/>
      <c r="FEH178" s="486"/>
      <c r="FEI178" s="486"/>
      <c r="FEJ178" s="486"/>
      <c r="FEK178" s="486"/>
      <c r="FEL178" s="486"/>
      <c r="FEM178" s="486"/>
      <c r="FEN178" s="487"/>
      <c r="FEO178" s="485"/>
      <c r="FEP178" s="486"/>
      <c r="FEQ178" s="486"/>
      <c r="FER178" s="486"/>
      <c r="FES178" s="486"/>
      <c r="FET178" s="486"/>
      <c r="FEU178" s="486"/>
      <c r="FEV178" s="487"/>
      <c r="FEW178" s="485"/>
      <c r="FEX178" s="486"/>
      <c r="FEY178" s="486"/>
      <c r="FEZ178" s="486"/>
      <c r="FFA178" s="486"/>
      <c r="FFB178" s="486"/>
      <c r="FFC178" s="486"/>
      <c r="FFD178" s="487"/>
      <c r="FFE178" s="485"/>
      <c r="FFF178" s="486"/>
      <c r="FFG178" s="486"/>
      <c r="FFH178" s="486"/>
      <c r="FFI178" s="486"/>
      <c r="FFJ178" s="486"/>
      <c r="FFK178" s="486"/>
      <c r="FFL178" s="487"/>
      <c r="FFM178" s="485"/>
      <c r="FFN178" s="486"/>
      <c r="FFO178" s="486"/>
      <c r="FFP178" s="486"/>
      <c r="FFQ178" s="486"/>
      <c r="FFR178" s="486"/>
      <c r="FFS178" s="486"/>
      <c r="FFT178" s="487"/>
      <c r="FFU178" s="485"/>
      <c r="FFV178" s="486"/>
      <c r="FFW178" s="486"/>
      <c r="FFX178" s="486"/>
      <c r="FFY178" s="486"/>
      <c r="FFZ178" s="486"/>
      <c r="FGA178" s="486"/>
      <c r="FGB178" s="487"/>
      <c r="FGC178" s="485"/>
      <c r="FGD178" s="486"/>
      <c r="FGE178" s="486"/>
      <c r="FGF178" s="486"/>
      <c r="FGG178" s="486"/>
      <c r="FGH178" s="486"/>
      <c r="FGI178" s="486"/>
      <c r="FGJ178" s="487"/>
      <c r="FGK178" s="485"/>
      <c r="FGL178" s="486"/>
      <c r="FGM178" s="486"/>
      <c r="FGN178" s="486"/>
      <c r="FGO178" s="486"/>
      <c r="FGP178" s="486"/>
      <c r="FGQ178" s="486"/>
      <c r="FGR178" s="487"/>
      <c r="FGS178" s="485"/>
      <c r="FGT178" s="486"/>
      <c r="FGU178" s="486"/>
      <c r="FGV178" s="486"/>
      <c r="FGW178" s="486"/>
      <c r="FGX178" s="486"/>
      <c r="FGY178" s="486"/>
      <c r="FGZ178" s="487"/>
      <c r="FHA178" s="485"/>
      <c r="FHB178" s="486"/>
      <c r="FHC178" s="486"/>
      <c r="FHD178" s="486"/>
      <c r="FHE178" s="486"/>
      <c r="FHF178" s="486"/>
      <c r="FHG178" s="486"/>
      <c r="FHH178" s="487"/>
      <c r="FHI178" s="485"/>
      <c r="FHJ178" s="486"/>
      <c r="FHK178" s="486"/>
      <c r="FHL178" s="486"/>
      <c r="FHM178" s="486"/>
      <c r="FHN178" s="486"/>
      <c r="FHO178" s="486"/>
      <c r="FHP178" s="487"/>
      <c r="FHQ178" s="485"/>
      <c r="FHR178" s="486"/>
      <c r="FHS178" s="486"/>
      <c r="FHT178" s="486"/>
      <c r="FHU178" s="486"/>
      <c r="FHV178" s="486"/>
      <c r="FHW178" s="486"/>
      <c r="FHX178" s="487"/>
      <c r="FHY178" s="485"/>
      <c r="FHZ178" s="486"/>
      <c r="FIA178" s="486"/>
      <c r="FIB178" s="486"/>
      <c r="FIC178" s="486"/>
      <c r="FID178" s="486"/>
      <c r="FIE178" s="486"/>
      <c r="FIF178" s="487"/>
      <c r="FIG178" s="485"/>
      <c r="FIH178" s="486"/>
      <c r="FII178" s="486"/>
      <c r="FIJ178" s="486"/>
      <c r="FIK178" s="486"/>
      <c r="FIL178" s="486"/>
      <c r="FIM178" s="486"/>
      <c r="FIN178" s="487"/>
      <c r="FIO178" s="485"/>
      <c r="FIP178" s="486"/>
      <c r="FIQ178" s="486"/>
      <c r="FIR178" s="486"/>
      <c r="FIS178" s="486"/>
      <c r="FIT178" s="486"/>
      <c r="FIU178" s="486"/>
      <c r="FIV178" s="487"/>
      <c r="FIW178" s="485"/>
      <c r="FIX178" s="486"/>
      <c r="FIY178" s="486"/>
      <c r="FIZ178" s="486"/>
      <c r="FJA178" s="486"/>
      <c r="FJB178" s="486"/>
      <c r="FJC178" s="486"/>
      <c r="FJD178" s="487"/>
      <c r="FJE178" s="485"/>
      <c r="FJF178" s="486"/>
      <c r="FJG178" s="486"/>
      <c r="FJH178" s="486"/>
      <c r="FJI178" s="486"/>
      <c r="FJJ178" s="486"/>
      <c r="FJK178" s="486"/>
      <c r="FJL178" s="487"/>
      <c r="FJM178" s="485"/>
      <c r="FJN178" s="486"/>
      <c r="FJO178" s="486"/>
      <c r="FJP178" s="486"/>
      <c r="FJQ178" s="486"/>
      <c r="FJR178" s="486"/>
      <c r="FJS178" s="486"/>
      <c r="FJT178" s="487"/>
      <c r="FJU178" s="485"/>
      <c r="FJV178" s="486"/>
      <c r="FJW178" s="486"/>
      <c r="FJX178" s="486"/>
      <c r="FJY178" s="486"/>
      <c r="FJZ178" s="486"/>
      <c r="FKA178" s="486"/>
      <c r="FKB178" s="487"/>
      <c r="FKC178" s="485"/>
      <c r="FKD178" s="486"/>
      <c r="FKE178" s="486"/>
      <c r="FKF178" s="486"/>
      <c r="FKG178" s="486"/>
      <c r="FKH178" s="486"/>
      <c r="FKI178" s="486"/>
      <c r="FKJ178" s="487"/>
      <c r="FKK178" s="485"/>
      <c r="FKL178" s="486"/>
      <c r="FKM178" s="486"/>
      <c r="FKN178" s="486"/>
      <c r="FKO178" s="486"/>
      <c r="FKP178" s="486"/>
      <c r="FKQ178" s="486"/>
      <c r="FKR178" s="487"/>
      <c r="FKS178" s="485"/>
      <c r="FKT178" s="486"/>
      <c r="FKU178" s="486"/>
      <c r="FKV178" s="486"/>
      <c r="FKW178" s="486"/>
      <c r="FKX178" s="486"/>
      <c r="FKY178" s="486"/>
      <c r="FKZ178" s="487"/>
      <c r="FLA178" s="485"/>
      <c r="FLB178" s="486"/>
      <c r="FLC178" s="486"/>
      <c r="FLD178" s="486"/>
      <c r="FLE178" s="486"/>
      <c r="FLF178" s="486"/>
      <c r="FLG178" s="486"/>
      <c r="FLH178" s="487"/>
      <c r="FLI178" s="485"/>
      <c r="FLJ178" s="486"/>
      <c r="FLK178" s="486"/>
      <c r="FLL178" s="486"/>
      <c r="FLM178" s="486"/>
      <c r="FLN178" s="486"/>
      <c r="FLO178" s="486"/>
      <c r="FLP178" s="487"/>
      <c r="FLQ178" s="485"/>
      <c r="FLR178" s="486"/>
      <c r="FLS178" s="486"/>
      <c r="FLT178" s="486"/>
      <c r="FLU178" s="486"/>
      <c r="FLV178" s="486"/>
      <c r="FLW178" s="486"/>
      <c r="FLX178" s="487"/>
      <c r="FLY178" s="485"/>
      <c r="FLZ178" s="486"/>
      <c r="FMA178" s="486"/>
      <c r="FMB178" s="486"/>
      <c r="FMC178" s="486"/>
      <c r="FMD178" s="486"/>
      <c r="FME178" s="486"/>
      <c r="FMF178" s="487"/>
      <c r="FMG178" s="485"/>
      <c r="FMH178" s="486"/>
      <c r="FMI178" s="486"/>
      <c r="FMJ178" s="486"/>
      <c r="FMK178" s="486"/>
      <c r="FML178" s="486"/>
      <c r="FMM178" s="486"/>
      <c r="FMN178" s="487"/>
      <c r="FMO178" s="485"/>
      <c r="FMP178" s="486"/>
      <c r="FMQ178" s="486"/>
      <c r="FMR178" s="486"/>
      <c r="FMS178" s="486"/>
      <c r="FMT178" s="486"/>
      <c r="FMU178" s="486"/>
      <c r="FMV178" s="487"/>
      <c r="FMW178" s="485"/>
      <c r="FMX178" s="486"/>
      <c r="FMY178" s="486"/>
      <c r="FMZ178" s="486"/>
      <c r="FNA178" s="486"/>
      <c r="FNB178" s="486"/>
      <c r="FNC178" s="486"/>
      <c r="FND178" s="487"/>
      <c r="FNE178" s="485"/>
      <c r="FNF178" s="486"/>
      <c r="FNG178" s="486"/>
      <c r="FNH178" s="486"/>
      <c r="FNI178" s="486"/>
      <c r="FNJ178" s="486"/>
      <c r="FNK178" s="486"/>
      <c r="FNL178" s="487"/>
      <c r="FNM178" s="485"/>
      <c r="FNN178" s="486"/>
      <c r="FNO178" s="486"/>
      <c r="FNP178" s="486"/>
      <c r="FNQ178" s="486"/>
      <c r="FNR178" s="486"/>
      <c r="FNS178" s="486"/>
      <c r="FNT178" s="487"/>
      <c r="FNU178" s="485"/>
      <c r="FNV178" s="486"/>
      <c r="FNW178" s="486"/>
      <c r="FNX178" s="486"/>
      <c r="FNY178" s="486"/>
      <c r="FNZ178" s="486"/>
      <c r="FOA178" s="486"/>
      <c r="FOB178" s="487"/>
      <c r="FOC178" s="485"/>
      <c r="FOD178" s="486"/>
      <c r="FOE178" s="486"/>
      <c r="FOF178" s="486"/>
      <c r="FOG178" s="486"/>
      <c r="FOH178" s="486"/>
      <c r="FOI178" s="486"/>
      <c r="FOJ178" s="487"/>
      <c r="FOK178" s="485"/>
      <c r="FOL178" s="486"/>
      <c r="FOM178" s="486"/>
      <c r="FON178" s="486"/>
      <c r="FOO178" s="486"/>
      <c r="FOP178" s="486"/>
      <c r="FOQ178" s="486"/>
      <c r="FOR178" s="487"/>
      <c r="FOS178" s="485"/>
      <c r="FOT178" s="486"/>
      <c r="FOU178" s="486"/>
      <c r="FOV178" s="486"/>
      <c r="FOW178" s="486"/>
      <c r="FOX178" s="486"/>
      <c r="FOY178" s="486"/>
      <c r="FOZ178" s="487"/>
      <c r="FPA178" s="485"/>
      <c r="FPB178" s="486"/>
      <c r="FPC178" s="486"/>
      <c r="FPD178" s="486"/>
      <c r="FPE178" s="486"/>
      <c r="FPF178" s="486"/>
      <c r="FPG178" s="486"/>
      <c r="FPH178" s="487"/>
      <c r="FPI178" s="485"/>
      <c r="FPJ178" s="486"/>
      <c r="FPK178" s="486"/>
      <c r="FPL178" s="486"/>
      <c r="FPM178" s="486"/>
      <c r="FPN178" s="486"/>
      <c r="FPO178" s="486"/>
      <c r="FPP178" s="487"/>
      <c r="FPQ178" s="485"/>
      <c r="FPR178" s="486"/>
      <c r="FPS178" s="486"/>
      <c r="FPT178" s="486"/>
      <c r="FPU178" s="486"/>
      <c r="FPV178" s="486"/>
      <c r="FPW178" s="486"/>
      <c r="FPX178" s="487"/>
      <c r="FPY178" s="485"/>
      <c r="FPZ178" s="486"/>
      <c r="FQA178" s="486"/>
      <c r="FQB178" s="486"/>
      <c r="FQC178" s="486"/>
      <c r="FQD178" s="486"/>
      <c r="FQE178" s="486"/>
      <c r="FQF178" s="487"/>
      <c r="FQG178" s="485"/>
      <c r="FQH178" s="486"/>
      <c r="FQI178" s="486"/>
      <c r="FQJ178" s="486"/>
      <c r="FQK178" s="486"/>
      <c r="FQL178" s="486"/>
      <c r="FQM178" s="486"/>
      <c r="FQN178" s="487"/>
      <c r="FQO178" s="485"/>
      <c r="FQP178" s="486"/>
      <c r="FQQ178" s="486"/>
      <c r="FQR178" s="486"/>
      <c r="FQS178" s="486"/>
      <c r="FQT178" s="486"/>
      <c r="FQU178" s="486"/>
      <c r="FQV178" s="487"/>
      <c r="FQW178" s="485"/>
      <c r="FQX178" s="486"/>
      <c r="FQY178" s="486"/>
      <c r="FQZ178" s="486"/>
      <c r="FRA178" s="486"/>
      <c r="FRB178" s="486"/>
      <c r="FRC178" s="486"/>
      <c r="FRD178" s="487"/>
      <c r="FRE178" s="485"/>
      <c r="FRF178" s="486"/>
      <c r="FRG178" s="486"/>
      <c r="FRH178" s="486"/>
      <c r="FRI178" s="486"/>
      <c r="FRJ178" s="486"/>
      <c r="FRK178" s="486"/>
      <c r="FRL178" s="487"/>
      <c r="FRM178" s="485"/>
      <c r="FRN178" s="486"/>
      <c r="FRO178" s="486"/>
      <c r="FRP178" s="486"/>
      <c r="FRQ178" s="486"/>
      <c r="FRR178" s="486"/>
      <c r="FRS178" s="486"/>
      <c r="FRT178" s="487"/>
      <c r="FRU178" s="485"/>
      <c r="FRV178" s="486"/>
      <c r="FRW178" s="486"/>
      <c r="FRX178" s="486"/>
      <c r="FRY178" s="486"/>
      <c r="FRZ178" s="486"/>
      <c r="FSA178" s="486"/>
      <c r="FSB178" s="487"/>
      <c r="FSC178" s="485"/>
      <c r="FSD178" s="486"/>
      <c r="FSE178" s="486"/>
      <c r="FSF178" s="486"/>
      <c r="FSG178" s="486"/>
      <c r="FSH178" s="486"/>
      <c r="FSI178" s="486"/>
      <c r="FSJ178" s="487"/>
      <c r="FSK178" s="485"/>
      <c r="FSL178" s="486"/>
      <c r="FSM178" s="486"/>
      <c r="FSN178" s="486"/>
      <c r="FSO178" s="486"/>
      <c r="FSP178" s="486"/>
      <c r="FSQ178" s="486"/>
      <c r="FSR178" s="487"/>
      <c r="FSS178" s="485"/>
      <c r="FST178" s="486"/>
      <c r="FSU178" s="486"/>
      <c r="FSV178" s="486"/>
      <c r="FSW178" s="486"/>
      <c r="FSX178" s="486"/>
      <c r="FSY178" s="486"/>
      <c r="FSZ178" s="487"/>
      <c r="FTA178" s="485"/>
      <c r="FTB178" s="486"/>
      <c r="FTC178" s="486"/>
      <c r="FTD178" s="486"/>
      <c r="FTE178" s="486"/>
      <c r="FTF178" s="486"/>
      <c r="FTG178" s="486"/>
      <c r="FTH178" s="487"/>
      <c r="FTI178" s="485"/>
      <c r="FTJ178" s="486"/>
      <c r="FTK178" s="486"/>
      <c r="FTL178" s="486"/>
      <c r="FTM178" s="486"/>
      <c r="FTN178" s="486"/>
      <c r="FTO178" s="486"/>
      <c r="FTP178" s="487"/>
      <c r="FTQ178" s="485"/>
      <c r="FTR178" s="486"/>
      <c r="FTS178" s="486"/>
      <c r="FTT178" s="486"/>
      <c r="FTU178" s="486"/>
      <c r="FTV178" s="486"/>
      <c r="FTW178" s="486"/>
      <c r="FTX178" s="487"/>
      <c r="FTY178" s="485"/>
      <c r="FTZ178" s="486"/>
      <c r="FUA178" s="486"/>
      <c r="FUB178" s="486"/>
      <c r="FUC178" s="486"/>
      <c r="FUD178" s="486"/>
      <c r="FUE178" s="486"/>
      <c r="FUF178" s="487"/>
      <c r="FUG178" s="485"/>
      <c r="FUH178" s="486"/>
      <c r="FUI178" s="486"/>
      <c r="FUJ178" s="486"/>
      <c r="FUK178" s="486"/>
      <c r="FUL178" s="486"/>
      <c r="FUM178" s="486"/>
      <c r="FUN178" s="487"/>
      <c r="FUO178" s="485"/>
      <c r="FUP178" s="486"/>
      <c r="FUQ178" s="486"/>
      <c r="FUR178" s="486"/>
      <c r="FUS178" s="486"/>
      <c r="FUT178" s="486"/>
      <c r="FUU178" s="486"/>
      <c r="FUV178" s="487"/>
      <c r="FUW178" s="485"/>
      <c r="FUX178" s="486"/>
      <c r="FUY178" s="486"/>
      <c r="FUZ178" s="486"/>
      <c r="FVA178" s="486"/>
      <c r="FVB178" s="486"/>
      <c r="FVC178" s="486"/>
      <c r="FVD178" s="487"/>
      <c r="FVE178" s="485"/>
      <c r="FVF178" s="486"/>
      <c r="FVG178" s="486"/>
      <c r="FVH178" s="486"/>
      <c r="FVI178" s="486"/>
      <c r="FVJ178" s="486"/>
      <c r="FVK178" s="486"/>
      <c r="FVL178" s="487"/>
      <c r="FVM178" s="485"/>
      <c r="FVN178" s="486"/>
      <c r="FVO178" s="486"/>
      <c r="FVP178" s="486"/>
      <c r="FVQ178" s="486"/>
      <c r="FVR178" s="486"/>
      <c r="FVS178" s="486"/>
      <c r="FVT178" s="487"/>
      <c r="FVU178" s="485"/>
      <c r="FVV178" s="486"/>
      <c r="FVW178" s="486"/>
      <c r="FVX178" s="486"/>
      <c r="FVY178" s="486"/>
      <c r="FVZ178" s="486"/>
      <c r="FWA178" s="486"/>
      <c r="FWB178" s="487"/>
      <c r="FWC178" s="485"/>
      <c r="FWD178" s="486"/>
      <c r="FWE178" s="486"/>
      <c r="FWF178" s="486"/>
      <c r="FWG178" s="486"/>
      <c r="FWH178" s="486"/>
      <c r="FWI178" s="486"/>
      <c r="FWJ178" s="487"/>
      <c r="FWK178" s="485"/>
      <c r="FWL178" s="486"/>
      <c r="FWM178" s="486"/>
      <c r="FWN178" s="486"/>
      <c r="FWO178" s="486"/>
      <c r="FWP178" s="486"/>
      <c r="FWQ178" s="486"/>
      <c r="FWR178" s="487"/>
      <c r="FWS178" s="485"/>
      <c r="FWT178" s="486"/>
      <c r="FWU178" s="486"/>
      <c r="FWV178" s="486"/>
      <c r="FWW178" s="486"/>
      <c r="FWX178" s="486"/>
      <c r="FWY178" s="486"/>
      <c r="FWZ178" s="487"/>
      <c r="FXA178" s="485"/>
      <c r="FXB178" s="486"/>
      <c r="FXC178" s="486"/>
      <c r="FXD178" s="486"/>
      <c r="FXE178" s="486"/>
      <c r="FXF178" s="486"/>
      <c r="FXG178" s="486"/>
      <c r="FXH178" s="487"/>
      <c r="FXI178" s="485"/>
      <c r="FXJ178" s="486"/>
      <c r="FXK178" s="486"/>
      <c r="FXL178" s="486"/>
      <c r="FXM178" s="486"/>
      <c r="FXN178" s="486"/>
      <c r="FXO178" s="486"/>
      <c r="FXP178" s="487"/>
      <c r="FXQ178" s="485"/>
      <c r="FXR178" s="486"/>
      <c r="FXS178" s="486"/>
      <c r="FXT178" s="486"/>
      <c r="FXU178" s="486"/>
      <c r="FXV178" s="486"/>
      <c r="FXW178" s="486"/>
      <c r="FXX178" s="487"/>
      <c r="FXY178" s="485"/>
      <c r="FXZ178" s="486"/>
      <c r="FYA178" s="486"/>
      <c r="FYB178" s="486"/>
      <c r="FYC178" s="486"/>
      <c r="FYD178" s="486"/>
      <c r="FYE178" s="486"/>
      <c r="FYF178" s="487"/>
      <c r="FYG178" s="485"/>
      <c r="FYH178" s="486"/>
      <c r="FYI178" s="486"/>
      <c r="FYJ178" s="486"/>
      <c r="FYK178" s="486"/>
      <c r="FYL178" s="486"/>
      <c r="FYM178" s="486"/>
      <c r="FYN178" s="487"/>
      <c r="FYO178" s="485"/>
      <c r="FYP178" s="486"/>
      <c r="FYQ178" s="486"/>
      <c r="FYR178" s="486"/>
      <c r="FYS178" s="486"/>
      <c r="FYT178" s="486"/>
      <c r="FYU178" s="486"/>
      <c r="FYV178" s="487"/>
      <c r="FYW178" s="485"/>
      <c r="FYX178" s="486"/>
      <c r="FYY178" s="486"/>
      <c r="FYZ178" s="486"/>
      <c r="FZA178" s="486"/>
      <c r="FZB178" s="486"/>
      <c r="FZC178" s="486"/>
      <c r="FZD178" s="487"/>
      <c r="FZE178" s="485"/>
      <c r="FZF178" s="486"/>
      <c r="FZG178" s="486"/>
      <c r="FZH178" s="486"/>
      <c r="FZI178" s="486"/>
      <c r="FZJ178" s="486"/>
      <c r="FZK178" s="486"/>
      <c r="FZL178" s="487"/>
      <c r="FZM178" s="485"/>
      <c r="FZN178" s="486"/>
      <c r="FZO178" s="486"/>
      <c r="FZP178" s="486"/>
      <c r="FZQ178" s="486"/>
      <c r="FZR178" s="486"/>
      <c r="FZS178" s="486"/>
      <c r="FZT178" s="487"/>
      <c r="FZU178" s="485"/>
      <c r="FZV178" s="486"/>
      <c r="FZW178" s="486"/>
      <c r="FZX178" s="486"/>
      <c r="FZY178" s="486"/>
      <c r="FZZ178" s="486"/>
      <c r="GAA178" s="486"/>
      <c r="GAB178" s="487"/>
      <c r="GAC178" s="485"/>
      <c r="GAD178" s="486"/>
      <c r="GAE178" s="486"/>
      <c r="GAF178" s="486"/>
      <c r="GAG178" s="486"/>
      <c r="GAH178" s="486"/>
      <c r="GAI178" s="486"/>
      <c r="GAJ178" s="487"/>
      <c r="GAK178" s="485"/>
      <c r="GAL178" s="486"/>
      <c r="GAM178" s="486"/>
      <c r="GAN178" s="486"/>
      <c r="GAO178" s="486"/>
      <c r="GAP178" s="486"/>
      <c r="GAQ178" s="486"/>
      <c r="GAR178" s="487"/>
      <c r="GAS178" s="485"/>
      <c r="GAT178" s="486"/>
      <c r="GAU178" s="486"/>
      <c r="GAV178" s="486"/>
      <c r="GAW178" s="486"/>
      <c r="GAX178" s="486"/>
      <c r="GAY178" s="486"/>
      <c r="GAZ178" s="487"/>
      <c r="GBA178" s="485"/>
      <c r="GBB178" s="486"/>
      <c r="GBC178" s="486"/>
      <c r="GBD178" s="486"/>
      <c r="GBE178" s="486"/>
      <c r="GBF178" s="486"/>
      <c r="GBG178" s="486"/>
      <c r="GBH178" s="487"/>
      <c r="GBI178" s="485"/>
      <c r="GBJ178" s="486"/>
      <c r="GBK178" s="486"/>
      <c r="GBL178" s="486"/>
      <c r="GBM178" s="486"/>
      <c r="GBN178" s="486"/>
      <c r="GBO178" s="486"/>
      <c r="GBP178" s="487"/>
      <c r="GBQ178" s="485"/>
      <c r="GBR178" s="486"/>
      <c r="GBS178" s="486"/>
      <c r="GBT178" s="486"/>
      <c r="GBU178" s="486"/>
      <c r="GBV178" s="486"/>
      <c r="GBW178" s="486"/>
      <c r="GBX178" s="487"/>
      <c r="GBY178" s="485"/>
      <c r="GBZ178" s="486"/>
      <c r="GCA178" s="486"/>
      <c r="GCB178" s="486"/>
      <c r="GCC178" s="486"/>
      <c r="GCD178" s="486"/>
      <c r="GCE178" s="486"/>
      <c r="GCF178" s="487"/>
      <c r="GCG178" s="485"/>
      <c r="GCH178" s="486"/>
      <c r="GCI178" s="486"/>
      <c r="GCJ178" s="486"/>
      <c r="GCK178" s="486"/>
      <c r="GCL178" s="486"/>
      <c r="GCM178" s="486"/>
      <c r="GCN178" s="487"/>
      <c r="GCO178" s="485"/>
      <c r="GCP178" s="486"/>
      <c r="GCQ178" s="486"/>
      <c r="GCR178" s="486"/>
      <c r="GCS178" s="486"/>
      <c r="GCT178" s="486"/>
      <c r="GCU178" s="486"/>
      <c r="GCV178" s="487"/>
      <c r="GCW178" s="485"/>
      <c r="GCX178" s="486"/>
      <c r="GCY178" s="486"/>
      <c r="GCZ178" s="486"/>
      <c r="GDA178" s="486"/>
      <c r="GDB178" s="486"/>
      <c r="GDC178" s="486"/>
      <c r="GDD178" s="487"/>
      <c r="GDE178" s="485"/>
      <c r="GDF178" s="486"/>
      <c r="GDG178" s="486"/>
      <c r="GDH178" s="486"/>
      <c r="GDI178" s="486"/>
      <c r="GDJ178" s="486"/>
      <c r="GDK178" s="486"/>
      <c r="GDL178" s="487"/>
      <c r="GDM178" s="485"/>
      <c r="GDN178" s="486"/>
      <c r="GDO178" s="486"/>
      <c r="GDP178" s="486"/>
      <c r="GDQ178" s="486"/>
      <c r="GDR178" s="486"/>
      <c r="GDS178" s="486"/>
      <c r="GDT178" s="487"/>
      <c r="GDU178" s="485"/>
      <c r="GDV178" s="486"/>
      <c r="GDW178" s="486"/>
      <c r="GDX178" s="486"/>
      <c r="GDY178" s="486"/>
      <c r="GDZ178" s="486"/>
      <c r="GEA178" s="486"/>
      <c r="GEB178" s="487"/>
      <c r="GEC178" s="485"/>
      <c r="GED178" s="486"/>
      <c r="GEE178" s="486"/>
      <c r="GEF178" s="486"/>
      <c r="GEG178" s="486"/>
      <c r="GEH178" s="486"/>
      <c r="GEI178" s="486"/>
      <c r="GEJ178" s="487"/>
      <c r="GEK178" s="485"/>
      <c r="GEL178" s="486"/>
      <c r="GEM178" s="486"/>
      <c r="GEN178" s="486"/>
      <c r="GEO178" s="486"/>
      <c r="GEP178" s="486"/>
      <c r="GEQ178" s="486"/>
      <c r="GER178" s="487"/>
      <c r="GES178" s="485"/>
      <c r="GET178" s="486"/>
      <c r="GEU178" s="486"/>
      <c r="GEV178" s="486"/>
      <c r="GEW178" s="486"/>
      <c r="GEX178" s="486"/>
      <c r="GEY178" s="486"/>
      <c r="GEZ178" s="487"/>
      <c r="GFA178" s="485"/>
      <c r="GFB178" s="486"/>
      <c r="GFC178" s="486"/>
      <c r="GFD178" s="486"/>
      <c r="GFE178" s="486"/>
      <c r="GFF178" s="486"/>
      <c r="GFG178" s="486"/>
      <c r="GFH178" s="487"/>
      <c r="GFI178" s="485"/>
      <c r="GFJ178" s="486"/>
      <c r="GFK178" s="486"/>
      <c r="GFL178" s="486"/>
      <c r="GFM178" s="486"/>
      <c r="GFN178" s="486"/>
      <c r="GFO178" s="486"/>
      <c r="GFP178" s="487"/>
      <c r="GFQ178" s="485"/>
      <c r="GFR178" s="486"/>
      <c r="GFS178" s="486"/>
      <c r="GFT178" s="486"/>
      <c r="GFU178" s="486"/>
      <c r="GFV178" s="486"/>
      <c r="GFW178" s="486"/>
      <c r="GFX178" s="487"/>
      <c r="GFY178" s="485"/>
      <c r="GFZ178" s="486"/>
      <c r="GGA178" s="486"/>
      <c r="GGB178" s="486"/>
      <c r="GGC178" s="486"/>
      <c r="GGD178" s="486"/>
      <c r="GGE178" s="486"/>
      <c r="GGF178" s="487"/>
      <c r="GGG178" s="485"/>
      <c r="GGH178" s="486"/>
      <c r="GGI178" s="486"/>
      <c r="GGJ178" s="486"/>
      <c r="GGK178" s="486"/>
      <c r="GGL178" s="486"/>
      <c r="GGM178" s="486"/>
      <c r="GGN178" s="487"/>
      <c r="GGO178" s="485"/>
      <c r="GGP178" s="486"/>
      <c r="GGQ178" s="486"/>
      <c r="GGR178" s="486"/>
      <c r="GGS178" s="486"/>
      <c r="GGT178" s="486"/>
      <c r="GGU178" s="486"/>
      <c r="GGV178" s="487"/>
      <c r="GGW178" s="485"/>
      <c r="GGX178" s="486"/>
      <c r="GGY178" s="486"/>
      <c r="GGZ178" s="486"/>
      <c r="GHA178" s="486"/>
      <c r="GHB178" s="486"/>
      <c r="GHC178" s="486"/>
      <c r="GHD178" s="487"/>
      <c r="GHE178" s="485"/>
      <c r="GHF178" s="486"/>
      <c r="GHG178" s="486"/>
      <c r="GHH178" s="486"/>
      <c r="GHI178" s="486"/>
      <c r="GHJ178" s="486"/>
      <c r="GHK178" s="486"/>
      <c r="GHL178" s="487"/>
      <c r="GHM178" s="485"/>
      <c r="GHN178" s="486"/>
      <c r="GHO178" s="486"/>
      <c r="GHP178" s="486"/>
      <c r="GHQ178" s="486"/>
      <c r="GHR178" s="486"/>
      <c r="GHS178" s="486"/>
      <c r="GHT178" s="487"/>
      <c r="GHU178" s="485"/>
      <c r="GHV178" s="486"/>
      <c r="GHW178" s="486"/>
      <c r="GHX178" s="486"/>
      <c r="GHY178" s="486"/>
      <c r="GHZ178" s="486"/>
      <c r="GIA178" s="486"/>
      <c r="GIB178" s="487"/>
      <c r="GIC178" s="485"/>
      <c r="GID178" s="486"/>
      <c r="GIE178" s="486"/>
      <c r="GIF178" s="486"/>
      <c r="GIG178" s="486"/>
      <c r="GIH178" s="486"/>
      <c r="GII178" s="486"/>
      <c r="GIJ178" s="487"/>
      <c r="GIK178" s="485"/>
      <c r="GIL178" s="486"/>
      <c r="GIM178" s="486"/>
      <c r="GIN178" s="486"/>
      <c r="GIO178" s="486"/>
      <c r="GIP178" s="486"/>
      <c r="GIQ178" s="486"/>
      <c r="GIR178" s="487"/>
      <c r="GIS178" s="485"/>
      <c r="GIT178" s="486"/>
      <c r="GIU178" s="486"/>
      <c r="GIV178" s="486"/>
      <c r="GIW178" s="486"/>
      <c r="GIX178" s="486"/>
      <c r="GIY178" s="486"/>
      <c r="GIZ178" s="487"/>
      <c r="GJA178" s="485"/>
      <c r="GJB178" s="486"/>
      <c r="GJC178" s="486"/>
      <c r="GJD178" s="486"/>
      <c r="GJE178" s="486"/>
      <c r="GJF178" s="486"/>
      <c r="GJG178" s="486"/>
      <c r="GJH178" s="487"/>
      <c r="GJI178" s="485"/>
      <c r="GJJ178" s="486"/>
      <c r="GJK178" s="486"/>
      <c r="GJL178" s="486"/>
      <c r="GJM178" s="486"/>
      <c r="GJN178" s="486"/>
      <c r="GJO178" s="486"/>
      <c r="GJP178" s="487"/>
      <c r="GJQ178" s="485"/>
      <c r="GJR178" s="486"/>
      <c r="GJS178" s="486"/>
      <c r="GJT178" s="486"/>
      <c r="GJU178" s="486"/>
      <c r="GJV178" s="486"/>
      <c r="GJW178" s="486"/>
      <c r="GJX178" s="487"/>
      <c r="GJY178" s="485"/>
      <c r="GJZ178" s="486"/>
      <c r="GKA178" s="486"/>
      <c r="GKB178" s="486"/>
      <c r="GKC178" s="486"/>
      <c r="GKD178" s="486"/>
      <c r="GKE178" s="486"/>
      <c r="GKF178" s="487"/>
      <c r="GKG178" s="485"/>
      <c r="GKH178" s="486"/>
      <c r="GKI178" s="486"/>
      <c r="GKJ178" s="486"/>
      <c r="GKK178" s="486"/>
      <c r="GKL178" s="486"/>
      <c r="GKM178" s="486"/>
      <c r="GKN178" s="487"/>
      <c r="GKO178" s="485"/>
      <c r="GKP178" s="486"/>
      <c r="GKQ178" s="486"/>
      <c r="GKR178" s="486"/>
      <c r="GKS178" s="486"/>
      <c r="GKT178" s="486"/>
      <c r="GKU178" s="486"/>
      <c r="GKV178" s="487"/>
      <c r="GKW178" s="485"/>
      <c r="GKX178" s="486"/>
      <c r="GKY178" s="486"/>
      <c r="GKZ178" s="486"/>
      <c r="GLA178" s="486"/>
      <c r="GLB178" s="486"/>
      <c r="GLC178" s="486"/>
      <c r="GLD178" s="487"/>
      <c r="GLE178" s="485"/>
      <c r="GLF178" s="486"/>
      <c r="GLG178" s="486"/>
      <c r="GLH178" s="486"/>
      <c r="GLI178" s="486"/>
      <c r="GLJ178" s="486"/>
      <c r="GLK178" s="486"/>
      <c r="GLL178" s="487"/>
      <c r="GLM178" s="485"/>
      <c r="GLN178" s="486"/>
      <c r="GLO178" s="486"/>
      <c r="GLP178" s="486"/>
      <c r="GLQ178" s="486"/>
      <c r="GLR178" s="486"/>
      <c r="GLS178" s="486"/>
      <c r="GLT178" s="487"/>
      <c r="GLU178" s="485"/>
      <c r="GLV178" s="486"/>
      <c r="GLW178" s="486"/>
      <c r="GLX178" s="486"/>
      <c r="GLY178" s="486"/>
      <c r="GLZ178" s="486"/>
      <c r="GMA178" s="486"/>
      <c r="GMB178" s="487"/>
      <c r="GMC178" s="485"/>
      <c r="GMD178" s="486"/>
      <c r="GME178" s="486"/>
      <c r="GMF178" s="486"/>
      <c r="GMG178" s="486"/>
      <c r="GMH178" s="486"/>
      <c r="GMI178" s="486"/>
      <c r="GMJ178" s="487"/>
      <c r="GMK178" s="485"/>
      <c r="GML178" s="486"/>
      <c r="GMM178" s="486"/>
      <c r="GMN178" s="486"/>
      <c r="GMO178" s="486"/>
      <c r="GMP178" s="486"/>
      <c r="GMQ178" s="486"/>
      <c r="GMR178" s="487"/>
      <c r="GMS178" s="485"/>
      <c r="GMT178" s="486"/>
      <c r="GMU178" s="486"/>
      <c r="GMV178" s="486"/>
      <c r="GMW178" s="486"/>
      <c r="GMX178" s="486"/>
      <c r="GMY178" s="486"/>
      <c r="GMZ178" s="487"/>
      <c r="GNA178" s="485"/>
      <c r="GNB178" s="486"/>
      <c r="GNC178" s="486"/>
      <c r="GND178" s="486"/>
      <c r="GNE178" s="486"/>
      <c r="GNF178" s="486"/>
      <c r="GNG178" s="486"/>
      <c r="GNH178" s="487"/>
      <c r="GNI178" s="485"/>
      <c r="GNJ178" s="486"/>
      <c r="GNK178" s="486"/>
      <c r="GNL178" s="486"/>
      <c r="GNM178" s="486"/>
      <c r="GNN178" s="486"/>
      <c r="GNO178" s="486"/>
      <c r="GNP178" s="487"/>
      <c r="GNQ178" s="485"/>
      <c r="GNR178" s="486"/>
      <c r="GNS178" s="486"/>
      <c r="GNT178" s="486"/>
      <c r="GNU178" s="486"/>
      <c r="GNV178" s="486"/>
      <c r="GNW178" s="486"/>
      <c r="GNX178" s="487"/>
      <c r="GNY178" s="485"/>
      <c r="GNZ178" s="486"/>
      <c r="GOA178" s="486"/>
      <c r="GOB178" s="486"/>
      <c r="GOC178" s="486"/>
      <c r="GOD178" s="486"/>
      <c r="GOE178" s="486"/>
      <c r="GOF178" s="487"/>
      <c r="GOG178" s="485"/>
      <c r="GOH178" s="486"/>
      <c r="GOI178" s="486"/>
      <c r="GOJ178" s="486"/>
      <c r="GOK178" s="486"/>
      <c r="GOL178" s="486"/>
      <c r="GOM178" s="486"/>
      <c r="GON178" s="487"/>
      <c r="GOO178" s="485"/>
      <c r="GOP178" s="486"/>
      <c r="GOQ178" s="486"/>
      <c r="GOR178" s="486"/>
      <c r="GOS178" s="486"/>
      <c r="GOT178" s="486"/>
      <c r="GOU178" s="486"/>
      <c r="GOV178" s="487"/>
      <c r="GOW178" s="485"/>
      <c r="GOX178" s="486"/>
      <c r="GOY178" s="486"/>
      <c r="GOZ178" s="486"/>
      <c r="GPA178" s="486"/>
      <c r="GPB178" s="486"/>
      <c r="GPC178" s="486"/>
      <c r="GPD178" s="487"/>
      <c r="GPE178" s="485"/>
      <c r="GPF178" s="486"/>
      <c r="GPG178" s="486"/>
      <c r="GPH178" s="486"/>
      <c r="GPI178" s="486"/>
      <c r="GPJ178" s="486"/>
      <c r="GPK178" s="486"/>
      <c r="GPL178" s="487"/>
      <c r="GPM178" s="485"/>
      <c r="GPN178" s="486"/>
      <c r="GPO178" s="486"/>
      <c r="GPP178" s="486"/>
      <c r="GPQ178" s="486"/>
      <c r="GPR178" s="486"/>
      <c r="GPS178" s="486"/>
      <c r="GPT178" s="487"/>
      <c r="GPU178" s="485"/>
      <c r="GPV178" s="486"/>
      <c r="GPW178" s="486"/>
      <c r="GPX178" s="486"/>
      <c r="GPY178" s="486"/>
      <c r="GPZ178" s="486"/>
      <c r="GQA178" s="486"/>
      <c r="GQB178" s="487"/>
      <c r="GQC178" s="485"/>
      <c r="GQD178" s="486"/>
      <c r="GQE178" s="486"/>
      <c r="GQF178" s="486"/>
      <c r="GQG178" s="486"/>
      <c r="GQH178" s="486"/>
      <c r="GQI178" s="486"/>
      <c r="GQJ178" s="487"/>
      <c r="GQK178" s="485"/>
      <c r="GQL178" s="486"/>
      <c r="GQM178" s="486"/>
      <c r="GQN178" s="486"/>
      <c r="GQO178" s="486"/>
      <c r="GQP178" s="486"/>
      <c r="GQQ178" s="486"/>
      <c r="GQR178" s="487"/>
      <c r="GQS178" s="485"/>
      <c r="GQT178" s="486"/>
      <c r="GQU178" s="486"/>
      <c r="GQV178" s="486"/>
      <c r="GQW178" s="486"/>
      <c r="GQX178" s="486"/>
      <c r="GQY178" s="486"/>
      <c r="GQZ178" s="487"/>
      <c r="GRA178" s="485"/>
      <c r="GRB178" s="486"/>
      <c r="GRC178" s="486"/>
      <c r="GRD178" s="486"/>
      <c r="GRE178" s="486"/>
      <c r="GRF178" s="486"/>
      <c r="GRG178" s="486"/>
      <c r="GRH178" s="487"/>
      <c r="GRI178" s="485"/>
      <c r="GRJ178" s="486"/>
      <c r="GRK178" s="486"/>
      <c r="GRL178" s="486"/>
      <c r="GRM178" s="486"/>
      <c r="GRN178" s="486"/>
      <c r="GRO178" s="486"/>
      <c r="GRP178" s="487"/>
      <c r="GRQ178" s="485"/>
      <c r="GRR178" s="486"/>
      <c r="GRS178" s="486"/>
      <c r="GRT178" s="486"/>
      <c r="GRU178" s="486"/>
      <c r="GRV178" s="486"/>
      <c r="GRW178" s="486"/>
      <c r="GRX178" s="487"/>
      <c r="GRY178" s="485"/>
      <c r="GRZ178" s="486"/>
      <c r="GSA178" s="486"/>
      <c r="GSB178" s="486"/>
      <c r="GSC178" s="486"/>
      <c r="GSD178" s="486"/>
      <c r="GSE178" s="486"/>
      <c r="GSF178" s="487"/>
      <c r="GSG178" s="485"/>
      <c r="GSH178" s="486"/>
      <c r="GSI178" s="486"/>
      <c r="GSJ178" s="486"/>
      <c r="GSK178" s="486"/>
      <c r="GSL178" s="486"/>
      <c r="GSM178" s="486"/>
      <c r="GSN178" s="487"/>
      <c r="GSO178" s="485"/>
      <c r="GSP178" s="486"/>
      <c r="GSQ178" s="486"/>
      <c r="GSR178" s="486"/>
      <c r="GSS178" s="486"/>
      <c r="GST178" s="486"/>
      <c r="GSU178" s="486"/>
      <c r="GSV178" s="487"/>
      <c r="GSW178" s="485"/>
      <c r="GSX178" s="486"/>
      <c r="GSY178" s="486"/>
      <c r="GSZ178" s="486"/>
      <c r="GTA178" s="486"/>
      <c r="GTB178" s="486"/>
      <c r="GTC178" s="486"/>
      <c r="GTD178" s="487"/>
      <c r="GTE178" s="485"/>
      <c r="GTF178" s="486"/>
      <c r="GTG178" s="486"/>
      <c r="GTH178" s="486"/>
      <c r="GTI178" s="486"/>
      <c r="GTJ178" s="486"/>
      <c r="GTK178" s="486"/>
      <c r="GTL178" s="487"/>
      <c r="GTM178" s="485"/>
      <c r="GTN178" s="486"/>
      <c r="GTO178" s="486"/>
      <c r="GTP178" s="486"/>
      <c r="GTQ178" s="486"/>
      <c r="GTR178" s="486"/>
      <c r="GTS178" s="486"/>
      <c r="GTT178" s="487"/>
      <c r="GTU178" s="485"/>
      <c r="GTV178" s="486"/>
      <c r="GTW178" s="486"/>
      <c r="GTX178" s="486"/>
      <c r="GTY178" s="486"/>
      <c r="GTZ178" s="486"/>
      <c r="GUA178" s="486"/>
      <c r="GUB178" s="487"/>
      <c r="GUC178" s="485"/>
      <c r="GUD178" s="486"/>
      <c r="GUE178" s="486"/>
      <c r="GUF178" s="486"/>
      <c r="GUG178" s="486"/>
      <c r="GUH178" s="486"/>
      <c r="GUI178" s="486"/>
      <c r="GUJ178" s="487"/>
      <c r="GUK178" s="485"/>
      <c r="GUL178" s="486"/>
      <c r="GUM178" s="486"/>
      <c r="GUN178" s="486"/>
      <c r="GUO178" s="486"/>
      <c r="GUP178" s="486"/>
      <c r="GUQ178" s="486"/>
      <c r="GUR178" s="487"/>
      <c r="GUS178" s="485"/>
      <c r="GUT178" s="486"/>
      <c r="GUU178" s="486"/>
      <c r="GUV178" s="486"/>
      <c r="GUW178" s="486"/>
      <c r="GUX178" s="486"/>
      <c r="GUY178" s="486"/>
      <c r="GUZ178" s="487"/>
      <c r="GVA178" s="485"/>
      <c r="GVB178" s="486"/>
      <c r="GVC178" s="486"/>
      <c r="GVD178" s="486"/>
      <c r="GVE178" s="486"/>
      <c r="GVF178" s="486"/>
      <c r="GVG178" s="486"/>
      <c r="GVH178" s="487"/>
      <c r="GVI178" s="485"/>
      <c r="GVJ178" s="486"/>
      <c r="GVK178" s="486"/>
      <c r="GVL178" s="486"/>
      <c r="GVM178" s="486"/>
      <c r="GVN178" s="486"/>
      <c r="GVO178" s="486"/>
      <c r="GVP178" s="487"/>
      <c r="GVQ178" s="485"/>
      <c r="GVR178" s="486"/>
      <c r="GVS178" s="486"/>
      <c r="GVT178" s="486"/>
      <c r="GVU178" s="486"/>
      <c r="GVV178" s="486"/>
      <c r="GVW178" s="486"/>
      <c r="GVX178" s="487"/>
      <c r="GVY178" s="485"/>
      <c r="GVZ178" s="486"/>
      <c r="GWA178" s="486"/>
      <c r="GWB178" s="486"/>
      <c r="GWC178" s="486"/>
      <c r="GWD178" s="486"/>
      <c r="GWE178" s="486"/>
      <c r="GWF178" s="487"/>
      <c r="GWG178" s="485"/>
      <c r="GWH178" s="486"/>
      <c r="GWI178" s="486"/>
      <c r="GWJ178" s="486"/>
      <c r="GWK178" s="486"/>
      <c r="GWL178" s="486"/>
      <c r="GWM178" s="486"/>
      <c r="GWN178" s="487"/>
      <c r="GWO178" s="485"/>
      <c r="GWP178" s="486"/>
      <c r="GWQ178" s="486"/>
      <c r="GWR178" s="486"/>
      <c r="GWS178" s="486"/>
      <c r="GWT178" s="486"/>
      <c r="GWU178" s="486"/>
      <c r="GWV178" s="487"/>
      <c r="GWW178" s="485"/>
      <c r="GWX178" s="486"/>
      <c r="GWY178" s="486"/>
      <c r="GWZ178" s="486"/>
      <c r="GXA178" s="486"/>
      <c r="GXB178" s="486"/>
      <c r="GXC178" s="486"/>
      <c r="GXD178" s="487"/>
      <c r="GXE178" s="485"/>
      <c r="GXF178" s="486"/>
      <c r="GXG178" s="486"/>
      <c r="GXH178" s="486"/>
      <c r="GXI178" s="486"/>
      <c r="GXJ178" s="486"/>
      <c r="GXK178" s="486"/>
      <c r="GXL178" s="487"/>
      <c r="GXM178" s="485"/>
      <c r="GXN178" s="486"/>
      <c r="GXO178" s="486"/>
      <c r="GXP178" s="486"/>
      <c r="GXQ178" s="486"/>
      <c r="GXR178" s="486"/>
      <c r="GXS178" s="486"/>
      <c r="GXT178" s="487"/>
      <c r="GXU178" s="485"/>
      <c r="GXV178" s="486"/>
      <c r="GXW178" s="486"/>
      <c r="GXX178" s="486"/>
      <c r="GXY178" s="486"/>
      <c r="GXZ178" s="486"/>
      <c r="GYA178" s="486"/>
      <c r="GYB178" s="487"/>
      <c r="GYC178" s="485"/>
      <c r="GYD178" s="486"/>
      <c r="GYE178" s="486"/>
      <c r="GYF178" s="486"/>
      <c r="GYG178" s="486"/>
      <c r="GYH178" s="486"/>
      <c r="GYI178" s="486"/>
      <c r="GYJ178" s="487"/>
      <c r="GYK178" s="485"/>
      <c r="GYL178" s="486"/>
      <c r="GYM178" s="486"/>
      <c r="GYN178" s="486"/>
      <c r="GYO178" s="486"/>
      <c r="GYP178" s="486"/>
      <c r="GYQ178" s="486"/>
      <c r="GYR178" s="487"/>
      <c r="GYS178" s="485"/>
      <c r="GYT178" s="486"/>
      <c r="GYU178" s="486"/>
      <c r="GYV178" s="486"/>
      <c r="GYW178" s="486"/>
      <c r="GYX178" s="486"/>
      <c r="GYY178" s="486"/>
      <c r="GYZ178" s="487"/>
      <c r="GZA178" s="485"/>
      <c r="GZB178" s="486"/>
      <c r="GZC178" s="486"/>
      <c r="GZD178" s="486"/>
      <c r="GZE178" s="486"/>
      <c r="GZF178" s="486"/>
      <c r="GZG178" s="486"/>
      <c r="GZH178" s="487"/>
      <c r="GZI178" s="485"/>
      <c r="GZJ178" s="486"/>
      <c r="GZK178" s="486"/>
      <c r="GZL178" s="486"/>
      <c r="GZM178" s="486"/>
      <c r="GZN178" s="486"/>
      <c r="GZO178" s="486"/>
      <c r="GZP178" s="487"/>
      <c r="GZQ178" s="485"/>
      <c r="GZR178" s="486"/>
      <c r="GZS178" s="486"/>
      <c r="GZT178" s="486"/>
      <c r="GZU178" s="486"/>
      <c r="GZV178" s="486"/>
      <c r="GZW178" s="486"/>
      <c r="GZX178" s="487"/>
      <c r="GZY178" s="485"/>
      <c r="GZZ178" s="486"/>
      <c r="HAA178" s="486"/>
      <c r="HAB178" s="486"/>
      <c r="HAC178" s="486"/>
      <c r="HAD178" s="486"/>
      <c r="HAE178" s="486"/>
      <c r="HAF178" s="487"/>
      <c r="HAG178" s="485"/>
      <c r="HAH178" s="486"/>
      <c r="HAI178" s="486"/>
      <c r="HAJ178" s="486"/>
      <c r="HAK178" s="486"/>
      <c r="HAL178" s="486"/>
      <c r="HAM178" s="486"/>
      <c r="HAN178" s="487"/>
      <c r="HAO178" s="485"/>
      <c r="HAP178" s="486"/>
      <c r="HAQ178" s="486"/>
      <c r="HAR178" s="486"/>
      <c r="HAS178" s="486"/>
      <c r="HAT178" s="486"/>
      <c r="HAU178" s="486"/>
      <c r="HAV178" s="487"/>
      <c r="HAW178" s="485"/>
      <c r="HAX178" s="486"/>
      <c r="HAY178" s="486"/>
      <c r="HAZ178" s="486"/>
      <c r="HBA178" s="486"/>
      <c r="HBB178" s="486"/>
      <c r="HBC178" s="486"/>
      <c r="HBD178" s="487"/>
      <c r="HBE178" s="485"/>
      <c r="HBF178" s="486"/>
      <c r="HBG178" s="486"/>
      <c r="HBH178" s="486"/>
      <c r="HBI178" s="486"/>
      <c r="HBJ178" s="486"/>
      <c r="HBK178" s="486"/>
      <c r="HBL178" s="487"/>
      <c r="HBM178" s="485"/>
      <c r="HBN178" s="486"/>
      <c r="HBO178" s="486"/>
      <c r="HBP178" s="486"/>
      <c r="HBQ178" s="486"/>
      <c r="HBR178" s="486"/>
      <c r="HBS178" s="486"/>
      <c r="HBT178" s="487"/>
      <c r="HBU178" s="485"/>
      <c r="HBV178" s="486"/>
      <c r="HBW178" s="486"/>
      <c r="HBX178" s="486"/>
      <c r="HBY178" s="486"/>
      <c r="HBZ178" s="486"/>
      <c r="HCA178" s="486"/>
      <c r="HCB178" s="487"/>
      <c r="HCC178" s="485"/>
      <c r="HCD178" s="486"/>
      <c r="HCE178" s="486"/>
      <c r="HCF178" s="486"/>
      <c r="HCG178" s="486"/>
      <c r="HCH178" s="486"/>
      <c r="HCI178" s="486"/>
      <c r="HCJ178" s="487"/>
      <c r="HCK178" s="485"/>
      <c r="HCL178" s="486"/>
      <c r="HCM178" s="486"/>
      <c r="HCN178" s="486"/>
      <c r="HCO178" s="486"/>
      <c r="HCP178" s="486"/>
      <c r="HCQ178" s="486"/>
      <c r="HCR178" s="487"/>
      <c r="HCS178" s="485"/>
      <c r="HCT178" s="486"/>
      <c r="HCU178" s="486"/>
      <c r="HCV178" s="486"/>
      <c r="HCW178" s="486"/>
      <c r="HCX178" s="486"/>
      <c r="HCY178" s="486"/>
      <c r="HCZ178" s="487"/>
      <c r="HDA178" s="485"/>
      <c r="HDB178" s="486"/>
      <c r="HDC178" s="486"/>
      <c r="HDD178" s="486"/>
      <c r="HDE178" s="486"/>
      <c r="HDF178" s="486"/>
      <c r="HDG178" s="486"/>
      <c r="HDH178" s="487"/>
      <c r="HDI178" s="485"/>
      <c r="HDJ178" s="486"/>
      <c r="HDK178" s="486"/>
      <c r="HDL178" s="486"/>
      <c r="HDM178" s="486"/>
      <c r="HDN178" s="486"/>
      <c r="HDO178" s="486"/>
      <c r="HDP178" s="487"/>
      <c r="HDQ178" s="485"/>
      <c r="HDR178" s="486"/>
      <c r="HDS178" s="486"/>
      <c r="HDT178" s="486"/>
      <c r="HDU178" s="486"/>
      <c r="HDV178" s="486"/>
      <c r="HDW178" s="486"/>
      <c r="HDX178" s="487"/>
      <c r="HDY178" s="485"/>
      <c r="HDZ178" s="486"/>
      <c r="HEA178" s="486"/>
      <c r="HEB178" s="486"/>
      <c r="HEC178" s="486"/>
      <c r="HED178" s="486"/>
      <c r="HEE178" s="486"/>
      <c r="HEF178" s="487"/>
      <c r="HEG178" s="485"/>
      <c r="HEH178" s="486"/>
      <c r="HEI178" s="486"/>
      <c r="HEJ178" s="486"/>
      <c r="HEK178" s="486"/>
      <c r="HEL178" s="486"/>
      <c r="HEM178" s="486"/>
      <c r="HEN178" s="487"/>
      <c r="HEO178" s="485"/>
      <c r="HEP178" s="486"/>
      <c r="HEQ178" s="486"/>
      <c r="HER178" s="486"/>
      <c r="HES178" s="486"/>
      <c r="HET178" s="486"/>
      <c r="HEU178" s="486"/>
      <c r="HEV178" s="487"/>
      <c r="HEW178" s="485"/>
      <c r="HEX178" s="486"/>
      <c r="HEY178" s="486"/>
      <c r="HEZ178" s="486"/>
      <c r="HFA178" s="486"/>
      <c r="HFB178" s="486"/>
      <c r="HFC178" s="486"/>
      <c r="HFD178" s="487"/>
      <c r="HFE178" s="485"/>
      <c r="HFF178" s="486"/>
      <c r="HFG178" s="486"/>
      <c r="HFH178" s="486"/>
      <c r="HFI178" s="486"/>
      <c r="HFJ178" s="486"/>
      <c r="HFK178" s="486"/>
      <c r="HFL178" s="487"/>
      <c r="HFM178" s="485"/>
      <c r="HFN178" s="486"/>
      <c r="HFO178" s="486"/>
      <c r="HFP178" s="486"/>
      <c r="HFQ178" s="486"/>
      <c r="HFR178" s="486"/>
      <c r="HFS178" s="486"/>
      <c r="HFT178" s="487"/>
      <c r="HFU178" s="485"/>
      <c r="HFV178" s="486"/>
      <c r="HFW178" s="486"/>
      <c r="HFX178" s="486"/>
      <c r="HFY178" s="486"/>
      <c r="HFZ178" s="486"/>
      <c r="HGA178" s="486"/>
      <c r="HGB178" s="487"/>
      <c r="HGC178" s="485"/>
      <c r="HGD178" s="486"/>
      <c r="HGE178" s="486"/>
      <c r="HGF178" s="486"/>
      <c r="HGG178" s="486"/>
      <c r="HGH178" s="486"/>
      <c r="HGI178" s="486"/>
      <c r="HGJ178" s="487"/>
      <c r="HGK178" s="485"/>
      <c r="HGL178" s="486"/>
      <c r="HGM178" s="486"/>
      <c r="HGN178" s="486"/>
      <c r="HGO178" s="486"/>
      <c r="HGP178" s="486"/>
      <c r="HGQ178" s="486"/>
      <c r="HGR178" s="487"/>
      <c r="HGS178" s="485"/>
      <c r="HGT178" s="486"/>
      <c r="HGU178" s="486"/>
      <c r="HGV178" s="486"/>
      <c r="HGW178" s="486"/>
      <c r="HGX178" s="486"/>
      <c r="HGY178" s="486"/>
      <c r="HGZ178" s="487"/>
      <c r="HHA178" s="485"/>
      <c r="HHB178" s="486"/>
      <c r="HHC178" s="486"/>
      <c r="HHD178" s="486"/>
      <c r="HHE178" s="486"/>
      <c r="HHF178" s="486"/>
      <c r="HHG178" s="486"/>
      <c r="HHH178" s="487"/>
      <c r="HHI178" s="485"/>
      <c r="HHJ178" s="486"/>
      <c r="HHK178" s="486"/>
      <c r="HHL178" s="486"/>
      <c r="HHM178" s="486"/>
      <c r="HHN178" s="486"/>
      <c r="HHO178" s="486"/>
      <c r="HHP178" s="487"/>
      <c r="HHQ178" s="485"/>
      <c r="HHR178" s="486"/>
      <c r="HHS178" s="486"/>
      <c r="HHT178" s="486"/>
      <c r="HHU178" s="486"/>
      <c r="HHV178" s="486"/>
      <c r="HHW178" s="486"/>
      <c r="HHX178" s="487"/>
      <c r="HHY178" s="485"/>
      <c r="HHZ178" s="486"/>
      <c r="HIA178" s="486"/>
      <c r="HIB178" s="486"/>
      <c r="HIC178" s="486"/>
      <c r="HID178" s="486"/>
      <c r="HIE178" s="486"/>
      <c r="HIF178" s="487"/>
      <c r="HIG178" s="485"/>
      <c r="HIH178" s="486"/>
      <c r="HII178" s="486"/>
      <c r="HIJ178" s="486"/>
      <c r="HIK178" s="486"/>
      <c r="HIL178" s="486"/>
      <c r="HIM178" s="486"/>
      <c r="HIN178" s="487"/>
      <c r="HIO178" s="485"/>
      <c r="HIP178" s="486"/>
      <c r="HIQ178" s="486"/>
      <c r="HIR178" s="486"/>
      <c r="HIS178" s="486"/>
      <c r="HIT178" s="486"/>
      <c r="HIU178" s="486"/>
      <c r="HIV178" s="487"/>
      <c r="HIW178" s="485"/>
      <c r="HIX178" s="486"/>
      <c r="HIY178" s="486"/>
      <c r="HIZ178" s="486"/>
      <c r="HJA178" s="486"/>
      <c r="HJB178" s="486"/>
      <c r="HJC178" s="486"/>
      <c r="HJD178" s="487"/>
      <c r="HJE178" s="485"/>
      <c r="HJF178" s="486"/>
      <c r="HJG178" s="486"/>
      <c r="HJH178" s="486"/>
      <c r="HJI178" s="486"/>
      <c r="HJJ178" s="486"/>
      <c r="HJK178" s="486"/>
      <c r="HJL178" s="487"/>
      <c r="HJM178" s="485"/>
      <c r="HJN178" s="486"/>
      <c r="HJO178" s="486"/>
      <c r="HJP178" s="486"/>
      <c r="HJQ178" s="486"/>
      <c r="HJR178" s="486"/>
      <c r="HJS178" s="486"/>
      <c r="HJT178" s="487"/>
      <c r="HJU178" s="485"/>
      <c r="HJV178" s="486"/>
      <c r="HJW178" s="486"/>
      <c r="HJX178" s="486"/>
      <c r="HJY178" s="486"/>
      <c r="HJZ178" s="486"/>
      <c r="HKA178" s="486"/>
      <c r="HKB178" s="487"/>
      <c r="HKC178" s="485"/>
      <c r="HKD178" s="486"/>
      <c r="HKE178" s="486"/>
      <c r="HKF178" s="486"/>
      <c r="HKG178" s="486"/>
      <c r="HKH178" s="486"/>
      <c r="HKI178" s="486"/>
      <c r="HKJ178" s="487"/>
      <c r="HKK178" s="485"/>
      <c r="HKL178" s="486"/>
      <c r="HKM178" s="486"/>
      <c r="HKN178" s="486"/>
      <c r="HKO178" s="486"/>
      <c r="HKP178" s="486"/>
      <c r="HKQ178" s="486"/>
      <c r="HKR178" s="487"/>
      <c r="HKS178" s="485"/>
      <c r="HKT178" s="486"/>
      <c r="HKU178" s="486"/>
      <c r="HKV178" s="486"/>
      <c r="HKW178" s="486"/>
      <c r="HKX178" s="486"/>
      <c r="HKY178" s="486"/>
      <c r="HKZ178" s="487"/>
      <c r="HLA178" s="485"/>
      <c r="HLB178" s="486"/>
      <c r="HLC178" s="486"/>
      <c r="HLD178" s="486"/>
      <c r="HLE178" s="486"/>
      <c r="HLF178" s="486"/>
      <c r="HLG178" s="486"/>
      <c r="HLH178" s="487"/>
      <c r="HLI178" s="485"/>
      <c r="HLJ178" s="486"/>
      <c r="HLK178" s="486"/>
      <c r="HLL178" s="486"/>
      <c r="HLM178" s="486"/>
      <c r="HLN178" s="486"/>
      <c r="HLO178" s="486"/>
      <c r="HLP178" s="487"/>
      <c r="HLQ178" s="485"/>
      <c r="HLR178" s="486"/>
      <c r="HLS178" s="486"/>
      <c r="HLT178" s="486"/>
      <c r="HLU178" s="486"/>
      <c r="HLV178" s="486"/>
      <c r="HLW178" s="486"/>
      <c r="HLX178" s="487"/>
      <c r="HLY178" s="485"/>
      <c r="HLZ178" s="486"/>
      <c r="HMA178" s="486"/>
      <c r="HMB178" s="486"/>
      <c r="HMC178" s="486"/>
      <c r="HMD178" s="486"/>
      <c r="HME178" s="486"/>
      <c r="HMF178" s="487"/>
      <c r="HMG178" s="485"/>
      <c r="HMH178" s="486"/>
      <c r="HMI178" s="486"/>
      <c r="HMJ178" s="486"/>
      <c r="HMK178" s="486"/>
      <c r="HML178" s="486"/>
      <c r="HMM178" s="486"/>
      <c r="HMN178" s="487"/>
      <c r="HMO178" s="485"/>
      <c r="HMP178" s="486"/>
      <c r="HMQ178" s="486"/>
      <c r="HMR178" s="486"/>
      <c r="HMS178" s="486"/>
      <c r="HMT178" s="486"/>
      <c r="HMU178" s="486"/>
      <c r="HMV178" s="487"/>
      <c r="HMW178" s="485"/>
      <c r="HMX178" s="486"/>
      <c r="HMY178" s="486"/>
      <c r="HMZ178" s="486"/>
      <c r="HNA178" s="486"/>
      <c r="HNB178" s="486"/>
      <c r="HNC178" s="486"/>
      <c r="HND178" s="487"/>
      <c r="HNE178" s="485"/>
      <c r="HNF178" s="486"/>
      <c r="HNG178" s="486"/>
      <c r="HNH178" s="486"/>
      <c r="HNI178" s="486"/>
      <c r="HNJ178" s="486"/>
      <c r="HNK178" s="486"/>
      <c r="HNL178" s="487"/>
      <c r="HNM178" s="485"/>
      <c r="HNN178" s="486"/>
      <c r="HNO178" s="486"/>
      <c r="HNP178" s="486"/>
      <c r="HNQ178" s="486"/>
      <c r="HNR178" s="486"/>
      <c r="HNS178" s="486"/>
      <c r="HNT178" s="487"/>
      <c r="HNU178" s="485"/>
      <c r="HNV178" s="486"/>
      <c r="HNW178" s="486"/>
      <c r="HNX178" s="486"/>
      <c r="HNY178" s="486"/>
      <c r="HNZ178" s="486"/>
      <c r="HOA178" s="486"/>
      <c r="HOB178" s="487"/>
      <c r="HOC178" s="485"/>
      <c r="HOD178" s="486"/>
      <c r="HOE178" s="486"/>
      <c r="HOF178" s="486"/>
      <c r="HOG178" s="486"/>
      <c r="HOH178" s="486"/>
      <c r="HOI178" s="486"/>
      <c r="HOJ178" s="487"/>
      <c r="HOK178" s="485"/>
      <c r="HOL178" s="486"/>
      <c r="HOM178" s="486"/>
      <c r="HON178" s="486"/>
      <c r="HOO178" s="486"/>
      <c r="HOP178" s="486"/>
      <c r="HOQ178" s="486"/>
      <c r="HOR178" s="487"/>
      <c r="HOS178" s="485"/>
      <c r="HOT178" s="486"/>
      <c r="HOU178" s="486"/>
      <c r="HOV178" s="486"/>
      <c r="HOW178" s="486"/>
      <c r="HOX178" s="486"/>
      <c r="HOY178" s="486"/>
      <c r="HOZ178" s="487"/>
      <c r="HPA178" s="485"/>
      <c r="HPB178" s="486"/>
      <c r="HPC178" s="486"/>
      <c r="HPD178" s="486"/>
      <c r="HPE178" s="486"/>
      <c r="HPF178" s="486"/>
      <c r="HPG178" s="486"/>
      <c r="HPH178" s="487"/>
      <c r="HPI178" s="485"/>
      <c r="HPJ178" s="486"/>
      <c r="HPK178" s="486"/>
      <c r="HPL178" s="486"/>
      <c r="HPM178" s="486"/>
      <c r="HPN178" s="486"/>
      <c r="HPO178" s="486"/>
      <c r="HPP178" s="487"/>
      <c r="HPQ178" s="485"/>
      <c r="HPR178" s="486"/>
      <c r="HPS178" s="486"/>
      <c r="HPT178" s="486"/>
      <c r="HPU178" s="486"/>
      <c r="HPV178" s="486"/>
      <c r="HPW178" s="486"/>
      <c r="HPX178" s="487"/>
      <c r="HPY178" s="485"/>
      <c r="HPZ178" s="486"/>
      <c r="HQA178" s="486"/>
      <c r="HQB178" s="486"/>
      <c r="HQC178" s="486"/>
      <c r="HQD178" s="486"/>
      <c r="HQE178" s="486"/>
      <c r="HQF178" s="487"/>
      <c r="HQG178" s="485"/>
      <c r="HQH178" s="486"/>
      <c r="HQI178" s="486"/>
      <c r="HQJ178" s="486"/>
      <c r="HQK178" s="486"/>
      <c r="HQL178" s="486"/>
      <c r="HQM178" s="486"/>
      <c r="HQN178" s="487"/>
      <c r="HQO178" s="485"/>
      <c r="HQP178" s="486"/>
      <c r="HQQ178" s="486"/>
      <c r="HQR178" s="486"/>
      <c r="HQS178" s="486"/>
      <c r="HQT178" s="486"/>
      <c r="HQU178" s="486"/>
      <c r="HQV178" s="487"/>
      <c r="HQW178" s="485"/>
      <c r="HQX178" s="486"/>
      <c r="HQY178" s="486"/>
      <c r="HQZ178" s="486"/>
      <c r="HRA178" s="486"/>
      <c r="HRB178" s="486"/>
      <c r="HRC178" s="486"/>
      <c r="HRD178" s="487"/>
      <c r="HRE178" s="485"/>
      <c r="HRF178" s="486"/>
      <c r="HRG178" s="486"/>
      <c r="HRH178" s="486"/>
      <c r="HRI178" s="486"/>
      <c r="HRJ178" s="486"/>
      <c r="HRK178" s="486"/>
      <c r="HRL178" s="487"/>
      <c r="HRM178" s="485"/>
      <c r="HRN178" s="486"/>
      <c r="HRO178" s="486"/>
      <c r="HRP178" s="486"/>
      <c r="HRQ178" s="486"/>
      <c r="HRR178" s="486"/>
      <c r="HRS178" s="486"/>
      <c r="HRT178" s="487"/>
      <c r="HRU178" s="485"/>
      <c r="HRV178" s="486"/>
      <c r="HRW178" s="486"/>
      <c r="HRX178" s="486"/>
      <c r="HRY178" s="486"/>
      <c r="HRZ178" s="486"/>
      <c r="HSA178" s="486"/>
      <c r="HSB178" s="487"/>
      <c r="HSC178" s="485"/>
      <c r="HSD178" s="486"/>
      <c r="HSE178" s="486"/>
      <c r="HSF178" s="486"/>
      <c r="HSG178" s="486"/>
      <c r="HSH178" s="486"/>
      <c r="HSI178" s="486"/>
      <c r="HSJ178" s="487"/>
      <c r="HSK178" s="485"/>
      <c r="HSL178" s="486"/>
      <c r="HSM178" s="486"/>
      <c r="HSN178" s="486"/>
      <c r="HSO178" s="486"/>
      <c r="HSP178" s="486"/>
      <c r="HSQ178" s="486"/>
      <c r="HSR178" s="487"/>
      <c r="HSS178" s="485"/>
      <c r="HST178" s="486"/>
      <c r="HSU178" s="486"/>
      <c r="HSV178" s="486"/>
      <c r="HSW178" s="486"/>
      <c r="HSX178" s="486"/>
      <c r="HSY178" s="486"/>
      <c r="HSZ178" s="487"/>
      <c r="HTA178" s="485"/>
      <c r="HTB178" s="486"/>
      <c r="HTC178" s="486"/>
      <c r="HTD178" s="486"/>
      <c r="HTE178" s="486"/>
      <c r="HTF178" s="486"/>
      <c r="HTG178" s="486"/>
      <c r="HTH178" s="487"/>
      <c r="HTI178" s="485"/>
      <c r="HTJ178" s="486"/>
      <c r="HTK178" s="486"/>
      <c r="HTL178" s="486"/>
      <c r="HTM178" s="486"/>
      <c r="HTN178" s="486"/>
      <c r="HTO178" s="486"/>
      <c r="HTP178" s="487"/>
      <c r="HTQ178" s="485"/>
      <c r="HTR178" s="486"/>
      <c r="HTS178" s="486"/>
      <c r="HTT178" s="486"/>
      <c r="HTU178" s="486"/>
      <c r="HTV178" s="486"/>
      <c r="HTW178" s="486"/>
      <c r="HTX178" s="487"/>
      <c r="HTY178" s="485"/>
      <c r="HTZ178" s="486"/>
      <c r="HUA178" s="486"/>
      <c r="HUB178" s="486"/>
      <c r="HUC178" s="486"/>
      <c r="HUD178" s="486"/>
      <c r="HUE178" s="486"/>
      <c r="HUF178" s="487"/>
      <c r="HUG178" s="485"/>
      <c r="HUH178" s="486"/>
      <c r="HUI178" s="486"/>
      <c r="HUJ178" s="486"/>
      <c r="HUK178" s="486"/>
      <c r="HUL178" s="486"/>
      <c r="HUM178" s="486"/>
      <c r="HUN178" s="487"/>
      <c r="HUO178" s="485"/>
      <c r="HUP178" s="486"/>
      <c r="HUQ178" s="486"/>
      <c r="HUR178" s="486"/>
      <c r="HUS178" s="486"/>
      <c r="HUT178" s="486"/>
      <c r="HUU178" s="486"/>
      <c r="HUV178" s="487"/>
      <c r="HUW178" s="485"/>
      <c r="HUX178" s="486"/>
      <c r="HUY178" s="486"/>
      <c r="HUZ178" s="486"/>
      <c r="HVA178" s="486"/>
      <c r="HVB178" s="486"/>
      <c r="HVC178" s="486"/>
      <c r="HVD178" s="487"/>
      <c r="HVE178" s="485"/>
      <c r="HVF178" s="486"/>
      <c r="HVG178" s="486"/>
      <c r="HVH178" s="486"/>
      <c r="HVI178" s="486"/>
      <c r="HVJ178" s="486"/>
      <c r="HVK178" s="486"/>
      <c r="HVL178" s="487"/>
      <c r="HVM178" s="485"/>
      <c r="HVN178" s="486"/>
      <c r="HVO178" s="486"/>
      <c r="HVP178" s="486"/>
      <c r="HVQ178" s="486"/>
      <c r="HVR178" s="486"/>
      <c r="HVS178" s="486"/>
      <c r="HVT178" s="487"/>
      <c r="HVU178" s="485"/>
      <c r="HVV178" s="486"/>
      <c r="HVW178" s="486"/>
      <c r="HVX178" s="486"/>
      <c r="HVY178" s="486"/>
      <c r="HVZ178" s="486"/>
      <c r="HWA178" s="486"/>
      <c r="HWB178" s="487"/>
      <c r="HWC178" s="485"/>
      <c r="HWD178" s="486"/>
      <c r="HWE178" s="486"/>
      <c r="HWF178" s="486"/>
      <c r="HWG178" s="486"/>
      <c r="HWH178" s="486"/>
      <c r="HWI178" s="486"/>
      <c r="HWJ178" s="487"/>
      <c r="HWK178" s="485"/>
      <c r="HWL178" s="486"/>
      <c r="HWM178" s="486"/>
      <c r="HWN178" s="486"/>
      <c r="HWO178" s="486"/>
      <c r="HWP178" s="486"/>
      <c r="HWQ178" s="486"/>
      <c r="HWR178" s="487"/>
      <c r="HWS178" s="485"/>
      <c r="HWT178" s="486"/>
      <c r="HWU178" s="486"/>
      <c r="HWV178" s="486"/>
      <c r="HWW178" s="486"/>
      <c r="HWX178" s="486"/>
      <c r="HWY178" s="486"/>
      <c r="HWZ178" s="487"/>
      <c r="HXA178" s="485"/>
      <c r="HXB178" s="486"/>
      <c r="HXC178" s="486"/>
      <c r="HXD178" s="486"/>
      <c r="HXE178" s="486"/>
      <c r="HXF178" s="486"/>
      <c r="HXG178" s="486"/>
      <c r="HXH178" s="487"/>
      <c r="HXI178" s="485"/>
      <c r="HXJ178" s="486"/>
      <c r="HXK178" s="486"/>
      <c r="HXL178" s="486"/>
      <c r="HXM178" s="486"/>
      <c r="HXN178" s="486"/>
      <c r="HXO178" s="486"/>
      <c r="HXP178" s="487"/>
      <c r="HXQ178" s="485"/>
      <c r="HXR178" s="486"/>
      <c r="HXS178" s="486"/>
      <c r="HXT178" s="486"/>
      <c r="HXU178" s="486"/>
      <c r="HXV178" s="486"/>
      <c r="HXW178" s="486"/>
      <c r="HXX178" s="487"/>
      <c r="HXY178" s="485"/>
      <c r="HXZ178" s="486"/>
      <c r="HYA178" s="486"/>
      <c r="HYB178" s="486"/>
      <c r="HYC178" s="486"/>
      <c r="HYD178" s="486"/>
      <c r="HYE178" s="486"/>
      <c r="HYF178" s="487"/>
      <c r="HYG178" s="485"/>
      <c r="HYH178" s="486"/>
      <c r="HYI178" s="486"/>
      <c r="HYJ178" s="486"/>
      <c r="HYK178" s="486"/>
      <c r="HYL178" s="486"/>
      <c r="HYM178" s="486"/>
      <c r="HYN178" s="487"/>
      <c r="HYO178" s="485"/>
      <c r="HYP178" s="486"/>
      <c r="HYQ178" s="486"/>
      <c r="HYR178" s="486"/>
      <c r="HYS178" s="486"/>
      <c r="HYT178" s="486"/>
      <c r="HYU178" s="486"/>
      <c r="HYV178" s="487"/>
      <c r="HYW178" s="485"/>
      <c r="HYX178" s="486"/>
      <c r="HYY178" s="486"/>
      <c r="HYZ178" s="486"/>
      <c r="HZA178" s="486"/>
      <c r="HZB178" s="486"/>
      <c r="HZC178" s="486"/>
      <c r="HZD178" s="487"/>
      <c r="HZE178" s="485"/>
      <c r="HZF178" s="486"/>
      <c r="HZG178" s="486"/>
      <c r="HZH178" s="486"/>
      <c r="HZI178" s="486"/>
      <c r="HZJ178" s="486"/>
      <c r="HZK178" s="486"/>
      <c r="HZL178" s="487"/>
      <c r="HZM178" s="485"/>
      <c r="HZN178" s="486"/>
      <c r="HZO178" s="486"/>
      <c r="HZP178" s="486"/>
      <c r="HZQ178" s="486"/>
      <c r="HZR178" s="486"/>
      <c r="HZS178" s="486"/>
      <c r="HZT178" s="487"/>
      <c r="HZU178" s="485"/>
      <c r="HZV178" s="486"/>
      <c r="HZW178" s="486"/>
      <c r="HZX178" s="486"/>
      <c r="HZY178" s="486"/>
      <c r="HZZ178" s="486"/>
      <c r="IAA178" s="486"/>
      <c r="IAB178" s="487"/>
      <c r="IAC178" s="485"/>
      <c r="IAD178" s="486"/>
      <c r="IAE178" s="486"/>
      <c r="IAF178" s="486"/>
      <c r="IAG178" s="486"/>
      <c r="IAH178" s="486"/>
      <c r="IAI178" s="486"/>
      <c r="IAJ178" s="487"/>
      <c r="IAK178" s="485"/>
      <c r="IAL178" s="486"/>
      <c r="IAM178" s="486"/>
      <c r="IAN178" s="486"/>
      <c r="IAO178" s="486"/>
      <c r="IAP178" s="486"/>
      <c r="IAQ178" s="486"/>
      <c r="IAR178" s="487"/>
      <c r="IAS178" s="485"/>
      <c r="IAT178" s="486"/>
      <c r="IAU178" s="486"/>
      <c r="IAV178" s="486"/>
      <c r="IAW178" s="486"/>
      <c r="IAX178" s="486"/>
      <c r="IAY178" s="486"/>
      <c r="IAZ178" s="487"/>
      <c r="IBA178" s="485"/>
      <c r="IBB178" s="486"/>
      <c r="IBC178" s="486"/>
      <c r="IBD178" s="486"/>
      <c r="IBE178" s="486"/>
      <c r="IBF178" s="486"/>
      <c r="IBG178" s="486"/>
      <c r="IBH178" s="487"/>
      <c r="IBI178" s="485"/>
      <c r="IBJ178" s="486"/>
      <c r="IBK178" s="486"/>
      <c r="IBL178" s="486"/>
      <c r="IBM178" s="486"/>
      <c r="IBN178" s="486"/>
      <c r="IBO178" s="486"/>
      <c r="IBP178" s="487"/>
      <c r="IBQ178" s="485"/>
      <c r="IBR178" s="486"/>
      <c r="IBS178" s="486"/>
      <c r="IBT178" s="486"/>
      <c r="IBU178" s="486"/>
      <c r="IBV178" s="486"/>
      <c r="IBW178" s="486"/>
      <c r="IBX178" s="487"/>
      <c r="IBY178" s="485"/>
      <c r="IBZ178" s="486"/>
      <c r="ICA178" s="486"/>
      <c r="ICB178" s="486"/>
      <c r="ICC178" s="486"/>
      <c r="ICD178" s="486"/>
      <c r="ICE178" s="486"/>
      <c r="ICF178" s="487"/>
      <c r="ICG178" s="485"/>
      <c r="ICH178" s="486"/>
      <c r="ICI178" s="486"/>
      <c r="ICJ178" s="486"/>
      <c r="ICK178" s="486"/>
      <c r="ICL178" s="486"/>
      <c r="ICM178" s="486"/>
      <c r="ICN178" s="487"/>
      <c r="ICO178" s="485"/>
      <c r="ICP178" s="486"/>
      <c r="ICQ178" s="486"/>
      <c r="ICR178" s="486"/>
      <c r="ICS178" s="486"/>
      <c r="ICT178" s="486"/>
      <c r="ICU178" s="486"/>
      <c r="ICV178" s="487"/>
      <c r="ICW178" s="485"/>
      <c r="ICX178" s="486"/>
      <c r="ICY178" s="486"/>
      <c r="ICZ178" s="486"/>
      <c r="IDA178" s="486"/>
      <c r="IDB178" s="486"/>
      <c r="IDC178" s="486"/>
      <c r="IDD178" s="487"/>
      <c r="IDE178" s="485"/>
      <c r="IDF178" s="486"/>
      <c r="IDG178" s="486"/>
      <c r="IDH178" s="486"/>
      <c r="IDI178" s="486"/>
      <c r="IDJ178" s="486"/>
      <c r="IDK178" s="486"/>
      <c r="IDL178" s="487"/>
      <c r="IDM178" s="485"/>
      <c r="IDN178" s="486"/>
      <c r="IDO178" s="486"/>
      <c r="IDP178" s="486"/>
      <c r="IDQ178" s="486"/>
      <c r="IDR178" s="486"/>
      <c r="IDS178" s="486"/>
      <c r="IDT178" s="487"/>
      <c r="IDU178" s="485"/>
      <c r="IDV178" s="486"/>
      <c r="IDW178" s="486"/>
      <c r="IDX178" s="486"/>
      <c r="IDY178" s="486"/>
      <c r="IDZ178" s="486"/>
      <c r="IEA178" s="486"/>
      <c r="IEB178" s="487"/>
      <c r="IEC178" s="485"/>
      <c r="IED178" s="486"/>
      <c r="IEE178" s="486"/>
      <c r="IEF178" s="486"/>
      <c r="IEG178" s="486"/>
      <c r="IEH178" s="486"/>
      <c r="IEI178" s="486"/>
      <c r="IEJ178" s="487"/>
      <c r="IEK178" s="485"/>
      <c r="IEL178" s="486"/>
      <c r="IEM178" s="486"/>
      <c r="IEN178" s="486"/>
      <c r="IEO178" s="486"/>
      <c r="IEP178" s="486"/>
      <c r="IEQ178" s="486"/>
      <c r="IER178" s="487"/>
      <c r="IES178" s="485"/>
      <c r="IET178" s="486"/>
      <c r="IEU178" s="486"/>
      <c r="IEV178" s="486"/>
      <c r="IEW178" s="486"/>
      <c r="IEX178" s="486"/>
      <c r="IEY178" s="486"/>
      <c r="IEZ178" s="487"/>
      <c r="IFA178" s="485"/>
      <c r="IFB178" s="486"/>
      <c r="IFC178" s="486"/>
      <c r="IFD178" s="486"/>
      <c r="IFE178" s="486"/>
      <c r="IFF178" s="486"/>
      <c r="IFG178" s="486"/>
      <c r="IFH178" s="487"/>
      <c r="IFI178" s="485"/>
      <c r="IFJ178" s="486"/>
      <c r="IFK178" s="486"/>
      <c r="IFL178" s="486"/>
      <c r="IFM178" s="486"/>
      <c r="IFN178" s="486"/>
      <c r="IFO178" s="486"/>
      <c r="IFP178" s="487"/>
      <c r="IFQ178" s="485"/>
      <c r="IFR178" s="486"/>
      <c r="IFS178" s="486"/>
      <c r="IFT178" s="486"/>
      <c r="IFU178" s="486"/>
      <c r="IFV178" s="486"/>
      <c r="IFW178" s="486"/>
      <c r="IFX178" s="487"/>
      <c r="IFY178" s="485"/>
      <c r="IFZ178" s="486"/>
      <c r="IGA178" s="486"/>
      <c r="IGB178" s="486"/>
      <c r="IGC178" s="486"/>
      <c r="IGD178" s="486"/>
      <c r="IGE178" s="486"/>
      <c r="IGF178" s="487"/>
      <c r="IGG178" s="485"/>
      <c r="IGH178" s="486"/>
      <c r="IGI178" s="486"/>
      <c r="IGJ178" s="486"/>
      <c r="IGK178" s="486"/>
      <c r="IGL178" s="486"/>
      <c r="IGM178" s="486"/>
      <c r="IGN178" s="487"/>
      <c r="IGO178" s="485"/>
      <c r="IGP178" s="486"/>
      <c r="IGQ178" s="486"/>
      <c r="IGR178" s="486"/>
      <c r="IGS178" s="486"/>
      <c r="IGT178" s="486"/>
      <c r="IGU178" s="486"/>
      <c r="IGV178" s="487"/>
      <c r="IGW178" s="485"/>
      <c r="IGX178" s="486"/>
      <c r="IGY178" s="486"/>
      <c r="IGZ178" s="486"/>
      <c r="IHA178" s="486"/>
      <c r="IHB178" s="486"/>
      <c r="IHC178" s="486"/>
      <c r="IHD178" s="487"/>
      <c r="IHE178" s="485"/>
      <c r="IHF178" s="486"/>
      <c r="IHG178" s="486"/>
      <c r="IHH178" s="486"/>
      <c r="IHI178" s="486"/>
      <c r="IHJ178" s="486"/>
      <c r="IHK178" s="486"/>
      <c r="IHL178" s="487"/>
      <c r="IHM178" s="485"/>
      <c r="IHN178" s="486"/>
      <c r="IHO178" s="486"/>
      <c r="IHP178" s="486"/>
      <c r="IHQ178" s="486"/>
      <c r="IHR178" s="486"/>
      <c r="IHS178" s="486"/>
      <c r="IHT178" s="487"/>
      <c r="IHU178" s="485"/>
      <c r="IHV178" s="486"/>
      <c r="IHW178" s="486"/>
      <c r="IHX178" s="486"/>
      <c r="IHY178" s="486"/>
      <c r="IHZ178" s="486"/>
      <c r="IIA178" s="486"/>
      <c r="IIB178" s="487"/>
      <c r="IIC178" s="485"/>
      <c r="IID178" s="486"/>
      <c r="IIE178" s="486"/>
      <c r="IIF178" s="486"/>
      <c r="IIG178" s="486"/>
      <c r="IIH178" s="486"/>
      <c r="III178" s="486"/>
      <c r="IIJ178" s="487"/>
      <c r="IIK178" s="485"/>
      <c r="IIL178" s="486"/>
      <c r="IIM178" s="486"/>
      <c r="IIN178" s="486"/>
      <c r="IIO178" s="486"/>
      <c r="IIP178" s="486"/>
      <c r="IIQ178" s="486"/>
      <c r="IIR178" s="487"/>
      <c r="IIS178" s="485"/>
      <c r="IIT178" s="486"/>
      <c r="IIU178" s="486"/>
      <c r="IIV178" s="486"/>
      <c r="IIW178" s="486"/>
      <c r="IIX178" s="486"/>
      <c r="IIY178" s="486"/>
      <c r="IIZ178" s="487"/>
      <c r="IJA178" s="485"/>
      <c r="IJB178" s="486"/>
      <c r="IJC178" s="486"/>
      <c r="IJD178" s="486"/>
      <c r="IJE178" s="486"/>
      <c r="IJF178" s="486"/>
      <c r="IJG178" s="486"/>
      <c r="IJH178" s="487"/>
      <c r="IJI178" s="485"/>
      <c r="IJJ178" s="486"/>
      <c r="IJK178" s="486"/>
      <c r="IJL178" s="486"/>
      <c r="IJM178" s="486"/>
      <c r="IJN178" s="486"/>
      <c r="IJO178" s="486"/>
      <c r="IJP178" s="487"/>
      <c r="IJQ178" s="485"/>
      <c r="IJR178" s="486"/>
      <c r="IJS178" s="486"/>
      <c r="IJT178" s="486"/>
      <c r="IJU178" s="486"/>
      <c r="IJV178" s="486"/>
      <c r="IJW178" s="486"/>
      <c r="IJX178" s="487"/>
      <c r="IJY178" s="485"/>
      <c r="IJZ178" s="486"/>
      <c r="IKA178" s="486"/>
      <c r="IKB178" s="486"/>
      <c r="IKC178" s="486"/>
      <c r="IKD178" s="486"/>
      <c r="IKE178" s="486"/>
      <c r="IKF178" s="487"/>
      <c r="IKG178" s="485"/>
      <c r="IKH178" s="486"/>
      <c r="IKI178" s="486"/>
      <c r="IKJ178" s="486"/>
      <c r="IKK178" s="486"/>
      <c r="IKL178" s="486"/>
      <c r="IKM178" s="486"/>
      <c r="IKN178" s="487"/>
      <c r="IKO178" s="485"/>
      <c r="IKP178" s="486"/>
      <c r="IKQ178" s="486"/>
      <c r="IKR178" s="486"/>
      <c r="IKS178" s="486"/>
      <c r="IKT178" s="486"/>
      <c r="IKU178" s="486"/>
      <c r="IKV178" s="487"/>
      <c r="IKW178" s="485"/>
      <c r="IKX178" s="486"/>
      <c r="IKY178" s="486"/>
      <c r="IKZ178" s="486"/>
      <c r="ILA178" s="486"/>
      <c r="ILB178" s="486"/>
      <c r="ILC178" s="486"/>
      <c r="ILD178" s="487"/>
      <c r="ILE178" s="485"/>
      <c r="ILF178" s="486"/>
      <c r="ILG178" s="486"/>
      <c r="ILH178" s="486"/>
      <c r="ILI178" s="486"/>
      <c r="ILJ178" s="486"/>
      <c r="ILK178" s="486"/>
      <c r="ILL178" s="487"/>
      <c r="ILM178" s="485"/>
      <c r="ILN178" s="486"/>
      <c r="ILO178" s="486"/>
      <c r="ILP178" s="486"/>
      <c r="ILQ178" s="486"/>
      <c r="ILR178" s="486"/>
      <c r="ILS178" s="486"/>
      <c r="ILT178" s="487"/>
      <c r="ILU178" s="485"/>
      <c r="ILV178" s="486"/>
      <c r="ILW178" s="486"/>
      <c r="ILX178" s="486"/>
      <c r="ILY178" s="486"/>
      <c r="ILZ178" s="486"/>
      <c r="IMA178" s="486"/>
      <c r="IMB178" s="487"/>
      <c r="IMC178" s="485"/>
      <c r="IMD178" s="486"/>
      <c r="IME178" s="486"/>
      <c r="IMF178" s="486"/>
      <c r="IMG178" s="486"/>
      <c r="IMH178" s="486"/>
      <c r="IMI178" s="486"/>
      <c r="IMJ178" s="487"/>
      <c r="IMK178" s="485"/>
      <c r="IML178" s="486"/>
      <c r="IMM178" s="486"/>
      <c r="IMN178" s="486"/>
      <c r="IMO178" s="486"/>
      <c r="IMP178" s="486"/>
      <c r="IMQ178" s="486"/>
      <c r="IMR178" s="487"/>
      <c r="IMS178" s="485"/>
      <c r="IMT178" s="486"/>
      <c r="IMU178" s="486"/>
      <c r="IMV178" s="486"/>
      <c r="IMW178" s="486"/>
      <c r="IMX178" s="486"/>
      <c r="IMY178" s="486"/>
      <c r="IMZ178" s="487"/>
      <c r="INA178" s="485"/>
      <c r="INB178" s="486"/>
      <c r="INC178" s="486"/>
      <c r="IND178" s="486"/>
      <c r="INE178" s="486"/>
      <c r="INF178" s="486"/>
      <c r="ING178" s="486"/>
      <c r="INH178" s="487"/>
      <c r="INI178" s="485"/>
      <c r="INJ178" s="486"/>
      <c r="INK178" s="486"/>
      <c r="INL178" s="486"/>
      <c r="INM178" s="486"/>
      <c r="INN178" s="486"/>
      <c r="INO178" s="486"/>
      <c r="INP178" s="487"/>
      <c r="INQ178" s="485"/>
      <c r="INR178" s="486"/>
      <c r="INS178" s="486"/>
      <c r="INT178" s="486"/>
      <c r="INU178" s="486"/>
      <c r="INV178" s="486"/>
      <c r="INW178" s="486"/>
      <c r="INX178" s="487"/>
      <c r="INY178" s="485"/>
      <c r="INZ178" s="486"/>
      <c r="IOA178" s="486"/>
      <c r="IOB178" s="486"/>
      <c r="IOC178" s="486"/>
      <c r="IOD178" s="486"/>
      <c r="IOE178" s="486"/>
      <c r="IOF178" s="487"/>
      <c r="IOG178" s="485"/>
      <c r="IOH178" s="486"/>
      <c r="IOI178" s="486"/>
      <c r="IOJ178" s="486"/>
      <c r="IOK178" s="486"/>
      <c r="IOL178" s="486"/>
      <c r="IOM178" s="486"/>
      <c r="ION178" s="487"/>
      <c r="IOO178" s="485"/>
      <c r="IOP178" s="486"/>
      <c r="IOQ178" s="486"/>
      <c r="IOR178" s="486"/>
      <c r="IOS178" s="486"/>
      <c r="IOT178" s="486"/>
      <c r="IOU178" s="486"/>
      <c r="IOV178" s="487"/>
      <c r="IOW178" s="485"/>
      <c r="IOX178" s="486"/>
      <c r="IOY178" s="486"/>
      <c r="IOZ178" s="486"/>
      <c r="IPA178" s="486"/>
      <c r="IPB178" s="486"/>
      <c r="IPC178" s="486"/>
      <c r="IPD178" s="487"/>
      <c r="IPE178" s="485"/>
      <c r="IPF178" s="486"/>
      <c r="IPG178" s="486"/>
      <c r="IPH178" s="486"/>
      <c r="IPI178" s="486"/>
      <c r="IPJ178" s="486"/>
      <c r="IPK178" s="486"/>
      <c r="IPL178" s="487"/>
      <c r="IPM178" s="485"/>
      <c r="IPN178" s="486"/>
      <c r="IPO178" s="486"/>
      <c r="IPP178" s="486"/>
      <c r="IPQ178" s="486"/>
      <c r="IPR178" s="486"/>
      <c r="IPS178" s="486"/>
      <c r="IPT178" s="487"/>
      <c r="IPU178" s="485"/>
      <c r="IPV178" s="486"/>
      <c r="IPW178" s="486"/>
      <c r="IPX178" s="486"/>
      <c r="IPY178" s="486"/>
      <c r="IPZ178" s="486"/>
      <c r="IQA178" s="486"/>
      <c r="IQB178" s="487"/>
      <c r="IQC178" s="485"/>
      <c r="IQD178" s="486"/>
      <c r="IQE178" s="486"/>
      <c r="IQF178" s="486"/>
      <c r="IQG178" s="486"/>
      <c r="IQH178" s="486"/>
      <c r="IQI178" s="486"/>
      <c r="IQJ178" s="487"/>
      <c r="IQK178" s="485"/>
      <c r="IQL178" s="486"/>
      <c r="IQM178" s="486"/>
      <c r="IQN178" s="486"/>
      <c r="IQO178" s="486"/>
      <c r="IQP178" s="486"/>
      <c r="IQQ178" s="486"/>
      <c r="IQR178" s="487"/>
      <c r="IQS178" s="485"/>
      <c r="IQT178" s="486"/>
      <c r="IQU178" s="486"/>
      <c r="IQV178" s="486"/>
      <c r="IQW178" s="486"/>
      <c r="IQX178" s="486"/>
      <c r="IQY178" s="486"/>
      <c r="IQZ178" s="487"/>
      <c r="IRA178" s="485"/>
      <c r="IRB178" s="486"/>
      <c r="IRC178" s="486"/>
      <c r="IRD178" s="486"/>
      <c r="IRE178" s="486"/>
      <c r="IRF178" s="486"/>
      <c r="IRG178" s="486"/>
      <c r="IRH178" s="487"/>
      <c r="IRI178" s="485"/>
      <c r="IRJ178" s="486"/>
      <c r="IRK178" s="486"/>
      <c r="IRL178" s="486"/>
      <c r="IRM178" s="486"/>
      <c r="IRN178" s="486"/>
      <c r="IRO178" s="486"/>
      <c r="IRP178" s="487"/>
      <c r="IRQ178" s="485"/>
      <c r="IRR178" s="486"/>
      <c r="IRS178" s="486"/>
      <c r="IRT178" s="486"/>
      <c r="IRU178" s="486"/>
      <c r="IRV178" s="486"/>
      <c r="IRW178" s="486"/>
      <c r="IRX178" s="487"/>
      <c r="IRY178" s="485"/>
      <c r="IRZ178" s="486"/>
      <c r="ISA178" s="486"/>
      <c r="ISB178" s="486"/>
      <c r="ISC178" s="486"/>
      <c r="ISD178" s="486"/>
      <c r="ISE178" s="486"/>
      <c r="ISF178" s="487"/>
      <c r="ISG178" s="485"/>
      <c r="ISH178" s="486"/>
      <c r="ISI178" s="486"/>
      <c r="ISJ178" s="486"/>
      <c r="ISK178" s="486"/>
      <c r="ISL178" s="486"/>
      <c r="ISM178" s="486"/>
      <c r="ISN178" s="487"/>
      <c r="ISO178" s="485"/>
      <c r="ISP178" s="486"/>
      <c r="ISQ178" s="486"/>
      <c r="ISR178" s="486"/>
      <c r="ISS178" s="486"/>
      <c r="IST178" s="486"/>
      <c r="ISU178" s="486"/>
      <c r="ISV178" s="487"/>
      <c r="ISW178" s="485"/>
      <c r="ISX178" s="486"/>
      <c r="ISY178" s="486"/>
      <c r="ISZ178" s="486"/>
      <c r="ITA178" s="486"/>
      <c r="ITB178" s="486"/>
      <c r="ITC178" s="486"/>
      <c r="ITD178" s="487"/>
      <c r="ITE178" s="485"/>
      <c r="ITF178" s="486"/>
      <c r="ITG178" s="486"/>
      <c r="ITH178" s="486"/>
      <c r="ITI178" s="486"/>
      <c r="ITJ178" s="486"/>
      <c r="ITK178" s="486"/>
      <c r="ITL178" s="487"/>
      <c r="ITM178" s="485"/>
      <c r="ITN178" s="486"/>
      <c r="ITO178" s="486"/>
      <c r="ITP178" s="486"/>
      <c r="ITQ178" s="486"/>
      <c r="ITR178" s="486"/>
      <c r="ITS178" s="486"/>
      <c r="ITT178" s="487"/>
      <c r="ITU178" s="485"/>
      <c r="ITV178" s="486"/>
      <c r="ITW178" s="486"/>
      <c r="ITX178" s="486"/>
      <c r="ITY178" s="486"/>
      <c r="ITZ178" s="486"/>
      <c r="IUA178" s="486"/>
      <c r="IUB178" s="487"/>
      <c r="IUC178" s="485"/>
      <c r="IUD178" s="486"/>
      <c r="IUE178" s="486"/>
      <c r="IUF178" s="486"/>
      <c r="IUG178" s="486"/>
      <c r="IUH178" s="486"/>
      <c r="IUI178" s="486"/>
      <c r="IUJ178" s="487"/>
      <c r="IUK178" s="485"/>
      <c r="IUL178" s="486"/>
      <c r="IUM178" s="486"/>
      <c r="IUN178" s="486"/>
      <c r="IUO178" s="486"/>
      <c r="IUP178" s="486"/>
      <c r="IUQ178" s="486"/>
      <c r="IUR178" s="487"/>
      <c r="IUS178" s="485"/>
      <c r="IUT178" s="486"/>
      <c r="IUU178" s="486"/>
      <c r="IUV178" s="486"/>
      <c r="IUW178" s="486"/>
      <c r="IUX178" s="486"/>
      <c r="IUY178" s="486"/>
      <c r="IUZ178" s="487"/>
      <c r="IVA178" s="485"/>
      <c r="IVB178" s="486"/>
      <c r="IVC178" s="486"/>
      <c r="IVD178" s="486"/>
      <c r="IVE178" s="486"/>
      <c r="IVF178" s="486"/>
      <c r="IVG178" s="486"/>
      <c r="IVH178" s="487"/>
      <c r="IVI178" s="485"/>
      <c r="IVJ178" s="486"/>
      <c r="IVK178" s="486"/>
      <c r="IVL178" s="486"/>
      <c r="IVM178" s="486"/>
      <c r="IVN178" s="486"/>
      <c r="IVO178" s="486"/>
      <c r="IVP178" s="487"/>
      <c r="IVQ178" s="485"/>
      <c r="IVR178" s="486"/>
      <c r="IVS178" s="486"/>
      <c r="IVT178" s="486"/>
      <c r="IVU178" s="486"/>
      <c r="IVV178" s="486"/>
      <c r="IVW178" s="486"/>
      <c r="IVX178" s="487"/>
      <c r="IVY178" s="485"/>
      <c r="IVZ178" s="486"/>
      <c r="IWA178" s="486"/>
      <c r="IWB178" s="486"/>
      <c r="IWC178" s="486"/>
      <c r="IWD178" s="486"/>
      <c r="IWE178" s="486"/>
      <c r="IWF178" s="487"/>
      <c r="IWG178" s="485"/>
      <c r="IWH178" s="486"/>
      <c r="IWI178" s="486"/>
      <c r="IWJ178" s="486"/>
      <c r="IWK178" s="486"/>
      <c r="IWL178" s="486"/>
      <c r="IWM178" s="486"/>
      <c r="IWN178" s="487"/>
      <c r="IWO178" s="485"/>
      <c r="IWP178" s="486"/>
      <c r="IWQ178" s="486"/>
      <c r="IWR178" s="486"/>
      <c r="IWS178" s="486"/>
      <c r="IWT178" s="486"/>
      <c r="IWU178" s="486"/>
      <c r="IWV178" s="487"/>
      <c r="IWW178" s="485"/>
      <c r="IWX178" s="486"/>
      <c r="IWY178" s="486"/>
      <c r="IWZ178" s="486"/>
      <c r="IXA178" s="486"/>
      <c r="IXB178" s="486"/>
      <c r="IXC178" s="486"/>
      <c r="IXD178" s="487"/>
      <c r="IXE178" s="485"/>
      <c r="IXF178" s="486"/>
      <c r="IXG178" s="486"/>
      <c r="IXH178" s="486"/>
      <c r="IXI178" s="486"/>
      <c r="IXJ178" s="486"/>
      <c r="IXK178" s="486"/>
      <c r="IXL178" s="487"/>
      <c r="IXM178" s="485"/>
      <c r="IXN178" s="486"/>
      <c r="IXO178" s="486"/>
      <c r="IXP178" s="486"/>
      <c r="IXQ178" s="486"/>
      <c r="IXR178" s="486"/>
      <c r="IXS178" s="486"/>
      <c r="IXT178" s="487"/>
      <c r="IXU178" s="485"/>
      <c r="IXV178" s="486"/>
      <c r="IXW178" s="486"/>
      <c r="IXX178" s="486"/>
      <c r="IXY178" s="486"/>
      <c r="IXZ178" s="486"/>
      <c r="IYA178" s="486"/>
      <c r="IYB178" s="487"/>
      <c r="IYC178" s="485"/>
      <c r="IYD178" s="486"/>
      <c r="IYE178" s="486"/>
      <c r="IYF178" s="486"/>
      <c r="IYG178" s="486"/>
      <c r="IYH178" s="486"/>
      <c r="IYI178" s="486"/>
      <c r="IYJ178" s="487"/>
      <c r="IYK178" s="485"/>
      <c r="IYL178" s="486"/>
      <c r="IYM178" s="486"/>
      <c r="IYN178" s="486"/>
      <c r="IYO178" s="486"/>
      <c r="IYP178" s="486"/>
      <c r="IYQ178" s="486"/>
      <c r="IYR178" s="487"/>
      <c r="IYS178" s="485"/>
      <c r="IYT178" s="486"/>
      <c r="IYU178" s="486"/>
      <c r="IYV178" s="486"/>
      <c r="IYW178" s="486"/>
      <c r="IYX178" s="486"/>
      <c r="IYY178" s="486"/>
      <c r="IYZ178" s="487"/>
      <c r="IZA178" s="485"/>
      <c r="IZB178" s="486"/>
      <c r="IZC178" s="486"/>
      <c r="IZD178" s="486"/>
      <c r="IZE178" s="486"/>
      <c r="IZF178" s="486"/>
      <c r="IZG178" s="486"/>
      <c r="IZH178" s="487"/>
      <c r="IZI178" s="485"/>
      <c r="IZJ178" s="486"/>
      <c r="IZK178" s="486"/>
      <c r="IZL178" s="486"/>
      <c r="IZM178" s="486"/>
      <c r="IZN178" s="486"/>
      <c r="IZO178" s="486"/>
      <c r="IZP178" s="487"/>
      <c r="IZQ178" s="485"/>
      <c r="IZR178" s="486"/>
      <c r="IZS178" s="486"/>
      <c r="IZT178" s="486"/>
      <c r="IZU178" s="486"/>
      <c r="IZV178" s="486"/>
      <c r="IZW178" s="486"/>
      <c r="IZX178" s="487"/>
      <c r="IZY178" s="485"/>
      <c r="IZZ178" s="486"/>
      <c r="JAA178" s="486"/>
      <c r="JAB178" s="486"/>
      <c r="JAC178" s="486"/>
      <c r="JAD178" s="486"/>
      <c r="JAE178" s="486"/>
      <c r="JAF178" s="487"/>
      <c r="JAG178" s="485"/>
      <c r="JAH178" s="486"/>
      <c r="JAI178" s="486"/>
      <c r="JAJ178" s="486"/>
      <c r="JAK178" s="486"/>
      <c r="JAL178" s="486"/>
      <c r="JAM178" s="486"/>
      <c r="JAN178" s="487"/>
      <c r="JAO178" s="485"/>
      <c r="JAP178" s="486"/>
      <c r="JAQ178" s="486"/>
      <c r="JAR178" s="486"/>
      <c r="JAS178" s="486"/>
      <c r="JAT178" s="486"/>
      <c r="JAU178" s="486"/>
      <c r="JAV178" s="487"/>
      <c r="JAW178" s="485"/>
      <c r="JAX178" s="486"/>
      <c r="JAY178" s="486"/>
      <c r="JAZ178" s="486"/>
      <c r="JBA178" s="486"/>
      <c r="JBB178" s="486"/>
      <c r="JBC178" s="486"/>
      <c r="JBD178" s="487"/>
      <c r="JBE178" s="485"/>
      <c r="JBF178" s="486"/>
      <c r="JBG178" s="486"/>
      <c r="JBH178" s="486"/>
      <c r="JBI178" s="486"/>
      <c r="JBJ178" s="486"/>
      <c r="JBK178" s="486"/>
      <c r="JBL178" s="487"/>
      <c r="JBM178" s="485"/>
      <c r="JBN178" s="486"/>
      <c r="JBO178" s="486"/>
      <c r="JBP178" s="486"/>
      <c r="JBQ178" s="486"/>
      <c r="JBR178" s="486"/>
      <c r="JBS178" s="486"/>
      <c r="JBT178" s="487"/>
      <c r="JBU178" s="485"/>
      <c r="JBV178" s="486"/>
      <c r="JBW178" s="486"/>
      <c r="JBX178" s="486"/>
      <c r="JBY178" s="486"/>
      <c r="JBZ178" s="486"/>
      <c r="JCA178" s="486"/>
      <c r="JCB178" s="487"/>
      <c r="JCC178" s="485"/>
      <c r="JCD178" s="486"/>
      <c r="JCE178" s="486"/>
      <c r="JCF178" s="486"/>
      <c r="JCG178" s="486"/>
      <c r="JCH178" s="486"/>
      <c r="JCI178" s="486"/>
      <c r="JCJ178" s="487"/>
      <c r="JCK178" s="485"/>
      <c r="JCL178" s="486"/>
      <c r="JCM178" s="486"/>
      <c r="JCN178" s="486"/>
      <c r="JCO178" s="486"/>
      <c r="JCP178" s="486"/>
      <c r="JCQ178" s="486"/>
      <c r="JCR178" s="487"/>
      <c r="JCS178" s="485"/>
      <c r="JCT178" s="486"/>
      <c r="JCU178" s="486"/>
      <c r="JCV178" s="486"/>
      <c r="JCW178" s="486"/>
      <c r="JCX178" s="486"/>
      <c r="JCY178" s="486"/>
      <c r="JCZ178" s="487"/>
      <c r="JDA178" s="485"/>
      <c r="JDB178" s="486"/>
      <c r="JDC178" s="486"/>
      <c r="JDD178" s="486"/>
      <c r="JDE178" s="486"/>
      <c r="JDF178" s="486"/>
      <c r="JDG178" s="486"/>
      <c r="JDH178" s="487"/>
      <c r="JDI178" s="485"/>
      <c r="JDJ178" s="486"/>
      <c r="JDK178" s="486"/>
      <c r="JDL178" s="486"/>
      <c r="JDM178" s="486"/>
      <c r="JDN178" s="486"/>
      <c r="JDO178" s="486"/>
      <c r="JDP178" s="487"/>
      <c r="JDQ178" s="485"/>
      <c r="JDR178" s="486"/>
      <c r="JDS178" s="486"/>
      <c r="JDT178" s="486"/>
      <c r="JDU178" s="486"/>
      <c r="JDV178" s="486"/>
      <c r="JDW178" s="486"/>
      <c r="JDX178" s="487"/>
      <c r="JDY178" s="485"/>
      <c r="JDZ178" s="486"/>
      <c r="JEA178" s="486"/>
      <c r="JEB178" s="486"/>
      <c r="JEC178" s="486"/>
      <c r="JED178" s="486"/>
      <c r="JEE178" s="486"/>
      <c r="JEF178" s="487"/>
      <c r="JEG178" s="485"/>
      <c r="JEH178" s="486"/>
      <c r="JEI178" s="486"/>
      <c r="JEJ178" s="486"/>
      <c r="JEK178" s="486"/>
      <c r="JEL178" s="486"/>
      <c r="JEM178" s="486"/>
      <c r="JEN178" s="487"/>
      <c r="JEO178" s="485"/>
      <c r="JEP178" s="486"/>
      <c r="JEQ178" s="486"/>
      <c r="JER178" s="486"/>
      <c r="JES178" s="486"/>
      <c r="JET178" s="486"/>
      <c r="JEU178" s="486"/>
      <c r="JEV178" s="487"/>
      <c r="JEW178" s="485"/>
      <c r="JEX178" s="486"/>
      <c r="JEY178" s="486"/>
      <c r="JEZ178" s="486"/>
      <c r="JFA178" s="486"/>
      <c r="JFB178" s="486"/>
      <c r="JFC178" s="486"/>
      <c r="JFD178" s="487"/>
      <c r="JFE178" s="485"/>
      <c r="JFF178" s="486"/>
      <c r="JFG178" s="486"/>
      <c r="JFH178" s="486"/>
      <c r="JFI178" s="486"/>
      <c r="JFJ178" s="486"/>
      <c r="JFK178" s="486"/>
      <c r="JFL178" s="487"/>
      <c r="JFM178" s="485"/>
      <c r="JFN178" s="486"/>
      <c r="JFO178" s="486"/>
      <c r="JFP178" s="486"/>
      <c r="JFQ178" s="486"/>
      <c r="JFR178" s="486"/>
      <c r="JFS178" s="486"/>
      <c r="JFT178" s="487"/>
      <c r="JFU178" s="485"/>
      <c r="JFV178" s="486"/>
      <c r="JFW178" s="486"/>
      <c r="JFX178" s="486"/>
      <c r="JFY178" s="486"/>
      <c r="JFZ178" s="486"/>
      <c r="JGA178" s="486"/>
      <c r="JGB178" s="487"/>
      <c r="JGC178" s="485"/>
      <c r="JGD178" s="486"/>
      <c r="JGE178" s="486"/>
      <c r="JGF178" s="486"/>
      <c r="JGG178" s="486"/>
      <c r="JGH178" s="486"/>
      <c r="JGI178" s="486"/>
      <c r="JGJ178" s="487"/>
      <c r="JGK178" s="485"/>
      <c r="JGL178" s="486"/>
      <c r="JGM178" s="486"/>
      <c r="JGN178" s="486"/>
      <c r="JGO178" s="486"/>
      <c r="JGP178" s="486"/>
      <c r="JGQ178" s="486"/>
      <c r="JGR178" s="487"/>
      <c r="JGS178" s="485"/>
      <c r="JGT178" s="486"/>
      <c r="JGU178" s="486"/>
      <c r="JGV178" s="486"/>
      <c r="JGW178" s="486"/>
      <c r="JGX178" s="486"/>
      <c r="JGY178" s="486"/>
      <c r="JGZ178" s="487"/>
      <c r="JHA178" s="485"/>
      <c r="JHB178" s="486"/>
      <c r="JHC178" s="486"/>
      <c r="JHD178" s="486"/>
      <c r="JHE178" s="486"/>
      <c r="JHF178" s="486"/>
      <c r="JHG178" s="486"/>
      <c r="JHH178" s="487"/>
      <c r="JHI178" s="485"/>
      <c r="JHJ178" s="486"/>
      <c r="JHK178" s="486"/>
      <c r="JHL178" s="486"/>
      <c r="JHM178" s="486"/>
      <c r="JHN178" s="486"/>
      <c r="JHO178" s="486"/>
      <c r="JHP178" s="487"/>
      <c r="JHQ178" s="485"/>
      <c r="JHR178" s="486"/>
      <c r="JHS178" s="486"/>
      <c r="JHT178" s="486"/>
      <c r="JHU178" s="486"/>
      <c r="JHV178" s="486"/>
      <c r="JHW178" s="486"/>
      <c r="JHX178" s="487"/>
      <c r="JHY178" s="485"/>
      <c r="JHZ178" s="486"/>
      <c r="JIA178" s="486"/>
      <c r="JIB178" s="486"/>
      <c r="JIC178" s="486"/>
      <c r="JID178" s="486"/>
      <c r="JIE178" s="486"/>
      <c r="JIF178" s="487"/>
      <c r="JIG178" s="485"/>
      <c r="JIH178" s="486"/>
      <c r="JII178" s="486"/>
      <c r="JIJ178" s="486"/>
      <c r="JIK178" s="486"/>
      <c r="JIL178" s="486"/>
      <c r="JIM178" s="486"/>
      <c r="JIN178" s="487"/>
      <c r="JIO178" s="485"/>
      <c r="JIP178" s="486"/>
      <c r="JIQ178" s="486"/>
      <c r="JIR178" s="486"/>
      <c r="JIS178" s="486"/>
      <c r="JIT178" s="486"/>
      <c r="JIU178" s="486"/>
      <c r="JIV178" s="487"/>
      <c r="JIW178" s="485"/>
      <c r="JIX178" s="486"/>
      <c r="JIY178" s="486"/>
      <c r="JIZ178" s="486"/>
      <c r="JJA178" s="486"/>
      <c r="JJB178" s="486"/>
      <c r="JJC178" s="486"/>
      <c r="JJD178" s="487"/>
      <c r="JJE178" s="485"/>
      <c r="JJF178" s="486"/>
      <c r="JJG178" s="486"/>
      <c r="JJH178" s="486"/>
      <c r="JJI178" s="486"/>
      <c r="JJJ178" s="486"/>
      <c r="JJK178" s="486"/>
      <c r="JJL178" s="487"/>
      <c r="JJM178" s="485"/>
      <c r="JJN178" s="486"/>
      <c r="JJO178" s="486"/>
      <c r="JJP178" s="486"/>
      <c r="JJQ178" s="486"/>
      <c r="JJR178" s="486"/>
      <c r="JJS178" s="486"/>
      <c r="JJT178" s="487"/>
      <c r="JJU178" s="485"/>
      <c r="JJV178" s="486"/>
      <c r="JJW178" s="486"/>
      <c r="JJX178" s="486"/>
      <c r="JJY178" s="486"/>
      <c r="JJZ178" s="486"/>
      <c r="JKA178" s="486"/>
      <c r="JKB178" s="487"/>
      <c r="JKC178" s="485"/>
      <c r="JKD178" s="486"/>
      <c r="JKE178" s="486"/>
      <c r="JKF178" s="486"/>
      <c r="JKG178" s="486"/>
      <c r="JKH178" s="486"/>
      <c r="JKI178" s="486"/>
      <c r="JKJ178" s="487"/>
      <c r="JKK178" s="485"/>
      <c r="JKL178" s="486"/>
      <c r="JKM178" s="486"/>
      <c r="JKN178" s="486"/>
      <c r="JKO178" s="486"/>
      <c r="JKP178" s="486"/>
      <c r="JKQ178" s="486"/>
      <c r="JKR178" s="487"/>
      <c r="JKS178" s="485"/>
      <c r="JKT178" s="486"/>
      <c r="JKU178" s="486"/>
      <c r="JKV178" s="486"/>
      <c r="JKW178" s="486"/>
      <c r="JKX178" s="486"/>
      <c r="JKY178" s="486"/>
      <c r="JKZ178" s="487"/>
      <c r="JLA178" s="485"/>
      <c r="JLB178" s="486"/>
      <c r="JLC178" s="486"/>
      <c r="JLD178" s="486"/>
      <c r="JLE178" s="486"/>
      <c r="JLF178" s="486"/>
      <c r="JLG178" s="486"/>
      <c r="JLH178" s="487"/>
      <c r="JLI178" s="485"/>
      <c r="JLJ178" s="486"/>
      <c r="JLK178" s="486"/>
      <c r="JLL178" s="486"/>
      <c r="JLM178" s="486"/>
      <c r="JLN178" s="486"/>
      <c r="JLO178" s="486"/>
      <c r="JLP178" s="487"/>
      <c r="JLQ178" s="485"/>
      <c r="JLR178" s="486"/>
      <c r="JLS178" s="486"/>
      <c r="JLT178" s="486"/>
      <c r="JLU178" s="486"/>
      <c r="JLV178" s="486"/>
      <c r="JLW178" s="486"/>
      <c r="JLX178" s="487"/>
      <c r="JLY178" s="485"/>
      <c r="JLZ178" s="486"/>
      <c r="JMA178" s="486"/>
      <c r="JMB178" s="486"/>
      <c r="JMC178" s="486"/>
      <c r="JMD178" s="486"/>
      <c r="JME178" s="486"/>
      <c r="JMF178" s="487"/>
      <c r="JMG178" s="485"/>
      <c r="JMH178" s="486"/>
      <c r="JMI178" s="486"/>
      <c r="JMJ178" s="486"/>
      <c r="JMK178" s="486"/>
      <c r="JML178" s="486"/>
      <c r="JMM178" s="486"/>
      <c r="JMN178" s="487"/>
      <c r="JMO178" s="485"/>
      <c r="JMP178" s="486"/>
      <c r="JMQ178" s="486"/>
      <c r="JMR178" s="486"/>
      <c r="JMS178" s="486"/>
      <c r="JMT178" s="486"/>
      <c r="JMU178" s="486"/>
      <c r="JMV178" s="487"/>
      <c r="JMW178" s="485"/>
      <c r="JMX178" s="486"/>
      <c r="JMY178" s="486"/>
      <c r="JMZ178" s="486"/>
      <c r="JNA178" s="486"/>
      <c r="JNB178" s="486"/>
      <c r="JNC178" s="486"/>
      <c r="JND178" s="487"/>
      <c r="JNE178" s="485"/>
      <c r="JNF178" s="486"/>
      <c r="JNG178" s="486"/>
      <c r="JNH178" s="486"/>
      <c r="JNI178" s="486"/>
      <c r="JNJ178" s="486"/>
      <c r="JNK178" s="486"/>
      <c r="JNL178" s="487"/>
      <c r="JNM178" s="485"/>
      <c r="JNN178" s="486"/>
      <c r="JNO178" s="486"/>
      <c r="JNP178" s="486"/>
      <c r="JNQ178" s="486"/>
      <c r="JNR178" s="486"/>
      <c r="JNS178" s="486"/>
      <c r="JNT178" s="487"/>
      <c r="JNU178" s="485"/>
      <c r="JNV178" s="486"/>
      <c r="JNW178" s="486"/>
      <c r="JNX178" s="486"/>
      <c r="JNY178" s="486"/>
      <c r="JNZ178" s="486"/>
      <c r="JOA178" s="486"/>
      <c r="JOB178" s="487"/>
      <c r="JOC178" s="485"/>
      <c r="JOD178" s="486"/>
      <c r="JOE178" s="486"/>
      <c r="JOF178" s="486"/>
      <c r="JOG178" s="486"/>
      <c r="JOH178" s="486"/>
      <c r="JOI178" s="486"/>
      <c r="JOJ178" s="487"/>
      <c r="JOK178" s="485"/>
      <c r="JOL178" s="486"/>
      <c r="JOM178" s="486"/>
      <c r="JON178" s="486"/>
      <c r="JOO178" s="486"/>
      <c r="JOP178" s="486"/>
      <c r="JOQ178" s="486"/>
      <c r="JOR178" s="487"/>
      <c r="JOS178" s="485"/>
      <c r="JOT178" s="486"/>
      <c r="JOU178" s="486"/>
      <c r="JOV178" s="486"/>
      <c r="JOW178" s="486"/>
      <c r="JOX178" s="486"/>
      <c r="JOY178" s="486"/>
      <c r="JOZ178" s="487"/>
      <c r="JPA178" s="485"/>
      <c r="JPB178" s="486"/>
      <c r="JPC178" s="486"/>
      <c r="JPD178" s="486"/>
      <c r="JPE178" s="486"/>
      <c r="JPF178" s="486"/>
      <c r="JPG178" s="486"/>
      <c r="JPH178" s="487"/>
      <c r="JPI178" s="485"/>
      <c r="JPJ178" s="486"/>
      <c r="JPK178" s="486"/>
      <c r="JPL178" s="486"/>
      <c r="JPM178" s="486"/>
      <c r="JPN178" s="486"/>
      <c r="JPO178" s="486"/>
      <c r="JPP178" s="487"/>
      <c r="JPQ178" s="485"/>
      <c r="JPR178" s="486"/>
      <c r="JPS178" s="486"/>
      <c r="JPT178" s="486"/>
      <c r="JPU178" s="486"/>
      <c r="JPV178" s="486"/>
      <c r="JPW178" s="486"/>
      <c r="JPX178" s="487"/>
      <c r="JPY178" s="485"/>
      <c r="JPZ178" s="486"/>
      <c r="JQA178" s="486"/>
      <c r="JQB178" s="486"/>
      <c r="JQC178" s="486"/>
      <c r="JQD178" s="486"/>
      <c r="JQE178" s="486"/>
      <c r="JQF178" s="487"/>
      <c r="JQG178" s="485"/>
      <c r="JQH178" s="486"/>
      <c r="JQI178" s="486"/>
      <c r="JQJ178" s="486"/>
      <c r="JQK178" s="486"/>
      <c r="JQL178" s="486"/>
      <c r="JQM178" s="486"/>
      <c r="JQN178" s="487"/>
      <c r="JQO178" s="485"/>
      <c r="JQP178" s="486"/>
      <c r="JQQ178" s="486"/>
      <c r="JQR178" s="486"/>
      <c r="JQS178" s="486"/>
      <c r="JQT178" s="486"/>
      <c r="JQU178" s="486"/>
      <c r="JQV178" s="487"/>
      <c r="JQW178" s="485"/>
      <c r="JQX178" s="486"/>
      <c r="JQY178" s="486"/>
      <c r="JQZ178" s="486"/>
      <c r="JRA178" s="486"/>
      <c r="JRB178" s="486"/>
      <c r="JRC178" s="486"/>
      <c r="JRD178" s="487"/>
      <c r="JRE178" s="485"/>
      <c r="JRF178" s="486"/>
      <c r="JRG178" s="486"/>
      <c r="JRH178" s="486"/>
      <c r="JRI178" s="486"/>
      <c r="JRJ178" s="486"/>
      <c r="JRK178" s="486"/>
      <c r="JRL178" s="487"/>
      <c r="JRM178" s="485"/>
      <c r="JRN178" s="486"/>
      <c r="JRO178" s="486"/>
      <c r="JRP178" s="486"/>
      <c r="JRQ178" s="486"/>
      <c r="JRR178" s="486"/>
      <c r="JRS178" s="486"/>
      <c r="JRT178" s="487"/>
      <c r="JRU178" s="485"/>
      <c r="JRV178" s="486"/>
      <c r="JRW178" s="486"/>
      <c r="JRX178" s="486"/>
      <c r="JRY178" s="486"/>
      <c r="JRZ178" s="486"/>
      <c r="JSA178" s="486"/>
      <c r="JSB178" s="487"/>
      <c r="JSC178" s="485"/>
      <c r="JSD178" s="486"/>
      <c r="JSE178" s="486"/>
      <c r="JSF178" s="486"/>
      <c r="JSG178" s="486"/>
      <c r="JSH178" s="486"/>
      <c r="JSI178" s="486"/>
      <c r="JSJ178" s="487"/>
      <c r="JSK178" s="485"/>
      <c r="JSL178" s="486"/>
      <c r="JSM178" s="486"/>
      <c r="JSN178" s="486"/>
      <c r="JSO178" s="486"/>
      <c r="JSP178" s="486"/>
      <c r="JSQ178" s="486"/>
      <c r="JSR178" s="487"/>
      <c r="JSS178" s="485"/>
      <c r="JST178" s="486"/>
      <c r="JSU178" s="486"/>
      <c r="JSV178" s="486"/>
      <c r="JSW178" s="486"/>
      <c r="JSX178" s="486"/>
      <c r="JSY178" s="486"/>
      <c r="JSZ178" s="487"/>
      <c r="JTA178" s="485"/>
      <c r="JTB178" s="486"/>
      <c r="JTC178" s="486"/>
      <c r="JTD178" s="486"/>
      <c r="JTE178" s="486"/>
      <c r="JTF178" s="486"/>
      <c r="JTG178" s="486"/>
      <c r="JTH178" s="487"/>
      <c r="JTI178" s="485"/>
      <c r="JTJ178" s="486"/>
      <c r="JTK178" s="486"/>
      <c r="JTL178" s="486"/>
      <c r="JTM178" s="486"/>
      <c r="JTN178" s="486"/>
      <c r="JTO178" s="486"/>
      <c r="JTP178" s="487"/>
      <c r="JTQ178" s="485"/>
      <c r="JTR178" s="486"/>
      <c r="JTS178" s="486"/>
      <c r="JTT178" s="486"/>
      <c r="JTU178" s="486"/>
      <c r="JTV178" s="486"/>
      <c r="JTW178" s="486"/>
      <c r="JTX178" s="487"/>
      <c r="JTY178" s="485"/>
      <c r="JTZ178" s="486"/>
      <c r="JUA178" s="486"/>
      <c r="JUB178" s="486"/>
      <c r="JUC178" s="486"/>
      <c r="JUD178" s="486"/>
      <c r="JUE178" s="486"/>
      <c r="JUF178" s="487"/>
      <c r="JUG178" s="485"/>
      <c r="JUH178" s="486"/>
      <c r="JUI178" s="486"/>
      <c r="JUJ178" s="486"/>
      <c r="JUK178" s="486"/>
      <c r="JUL178" s="486"/>
      <c r="JUM178" s="486"/>
      <c r="JUN178" s="487"/>
      <c r="JUO178" s="485"/>
      <c r="JUP178" s="486"/>
      <c r="JUQ178" s="486"/>
      <c r="JUR178" s="486"/>
      <c r="JUS178" s="486"/>
      <c r="JUT178" s="486"/>
      <c r="JUU178" s="486"/>
      <c r="JUV178" s="487"/>
      <c r="JUW178" s="485"/>
      <c r="JUX178" s="486"/>
      <c r="JUY178" s="486"/>
      <c r="JUZ178" s="486"/>
      <c r="JVA178" s="486"/>
      <c r="JVB178" s="486"/>
      <c r="JVC178" s="486"/>
      <c r="JVD178" s="487"/>
      <c r="JVE178" s="485"/>
      <c r="JVF178" s="486"/>
      <c r="JVG178" s="486"/>
      <c r="JVH178" s="486"/>
      <c r="JVI178" s="486"/>
      <c r="JVJ178" s="486"/>
      <c r="JVK178" s="486"/>
      <c r="JVL178" s="487"/>
      <c r="JVM178" s="485"/>
      <c r="JVN178" s="486"/>
      <c r="JVO178" s="486"/>
      <c r="JVP178" s="486"/>
      <c r="JVQ178" s="486"/>
      <c r="JVR178" s="486"/>
      <c r="JVS178" s="486"/>
      <c r="JVT178" s="487"/>
      <c r="JVU178" s="485"/>
      <c r="JVV178" s="486"/>
      <c r="JVW178" s="486"/>
      <c r="JVX178" s="486"/>
      <c r="JVY178" s="486"/>
      <c r="JVZ178" s="486"/>
      <c r="JWA178" s="486"/>
      <c r="JWB178" s="487"/>
      <c r="JWC178" s="485"/>
      <c r="JWD178" s="486"/>
      <c r="JWE178" s="486"/>
      <c r="JWF178" s="486"/>
      <c r="JWG178" s="486"/>
      <c r="JWH178" s="486"/>
      <c r="JWI178" s="486"/>
      <c r="JWJ178" s="487"/>
      <c r="JWK178" s="485"/>
      <c r="JWL178" s="486"/>
      <c r="JWM178" s="486"/>
      <c r="JWN178" s="486"/>
      <c r="JWO178" s="486"/>
      <c r="JWP178" s="486"/>
      <c r="JWQ178" s="486"/>
      <c r="JWR178" s="487"/>
      <c r="JWS178" s="485"/>
      <c r="JWT178" s="486"/>
      <c r="JWU178" s="486"/>
      <c r="JWV178" s="486"/>
      <c r="JWW178" s="486"/>
      <c r="JWX178" s="486"/>
      <c r="JWY178" s="486"/>
      <c r="JWZ178" s="487"/>
      <c r="JXA178" s="485"/>
      <c r="JXB178" s="486"/>
      <c r="JXC178" s="486"/>
      <c r="JXD178" s="486"/>
      <c r="JXE178" s="486"/>
      <c r="JXF178" s="486"/>
      <c r="JXG178" s="486"/>
      <c r="JXH178" s="487"/>
      <c r="JXI178" s="485"/>
      <c r="JXJ178" s="486"/>
      <c r="JXK178" s="486"/>
      <c r="JXL178" s="486"/>
      <c r="JXM178" s="486"/>
      <c r="JXN178" s="486"/>
      <c r="JXO178" s="486"/>
      <c r="JXP178" s="487"/>
      <c r="JXQ178" s="485"/>
      <c r="JXR178" s="486"/>
      <c r="JXS178" s="486"/>
      <c r="JXT178" s="486"/>
      <c r="JXU178" s="486"/>
      <c r="JXV178" s="486"/>
      <c r="JXW178" s="486"/>
      <c r="JXX178" s="487"/>
      <c r="JXY178" s="485"/>
      <c r="JXZ178" s="486"/>
      <c r="JYA178" s="486"/>
      <c r="JYB178" s="486"/>
      <c r="JYC178" s="486"/>
      <c r="JYD178" s="486"/>
      <c r="JYE178" s="486"/>
      <c r="JYF178" s="487"/>
      <c r="JYG178" s="485"/>
      <c r="JYH178" s="486"/>
      <c r="JYI178" s="486"/>
      <c r="JYJ178" s="486"/>
      <c r="JYK178" s="486"/>
      <c r="JYL178" s="486"/>
      <c r="JYM178" s="486"/>
      <c r="JYN178" s="487"/>
      <c r="JYO178" s="485"/>
      <c r="JYP178" s="486"/>
      <c r="JYQ178" s="486"/>
      <c r="JYR178" s="486"/>
      <c r="JYS178" s="486"/>
      <c r="JYT178" s="486"/>
      <c r="JYU178" s="486"/>
      <c r="JYV178" s="487"/>
      <c r="JYW178" s="485"/>
      <c r="JYX178" s="486"/>
      <c r="JYY178" s="486"/>
      <c r="JYZ178" s="486"/>
      <c r="JZA178" s="486"/>
      <c r="JZB178" s="486"/>
      <c r="JZC178" s="486"/>
      <c r="JZD178" s="487"/>
      <c r="JZE178" s="485"/>
      <c r="JZF178" s="486"/>
      <c r="JZG178" s="486"/>
      <c r="JZH178" s="486"/>
      <c r="JZI178" s="486"/>
      <c r="JZJ178" s="486"/>
      <c r="JZK178" s="486"/>
      <c r="JZL178" s="487"/>
      <c r="JZM178" s="485"/>
      <c r="JZN178" s="486"/>
      <c r="JZO178" s="486"/>
      <c r="JZP178" s="486"/>
      <c r="JZQ178" s="486"/>
      <c r="JZR178" s="486"/>
      <c r="JZS178" s="486"/>
      <c r="JZT178" s="487"/>
      <c r="JZU178" s="485"/>
      <c r="JZV178" s="486"/>
      <c r="JZW178" s="486"/>
      <c r="JZX178" s="486"/>
      <c r="JZY178" s="486"/>
      <c r="JZZ178" s="486"/>
      <c r="KAA178" s="486"/>
      <c r="KAB178" s="487"/>
      <c r="KAC178" s="485"/>
      <c r="KAD178" s="486"/>
      <c r="KAE178" s="486"/>
      <c r="KAF178" s="486"/>
      <c r="KAG178" s="486"/>
      <c r="KAH178" s="486"/>
      <c r="KAI178" s="486"/>
      <c r="KAJ178" s="487"/>
      <c r="KAK178" s="485"/>
      <c r="KAL178" s="486"/>
      <c r="KAM178" s="486"/>
      <c r="KAN178" s="486"/>
      <c r="KAO178" s="486"/>
      <c r="KAP178" s="486"/>
      <c r="KAQ178" s="486"/>
      <c r="KAR178" s="487"/>
      <c r="KAS178" s="485"/>
      <c r="KAT178" s="486"/>
      <c r="KAU178" s="486"/>
      <c r="KAV178" s="486"/>
      <c r="KAW178" s="486"/>
      <c r="KAX178" s="486"/>
      <c r="KAY178" s="486"/>
      <c r="KAZ178" s="487"/>
      <c r="KBA178" s="485"/>
      <c r="KBB178" s="486"/>
      <c r="KBC178" s="486"/>
      <c r="KBD178" s="486"/>
      <c r="KBE178" s="486"/>
      <c r="KBF178" s="486"/>
      <c r="KBG178" s="486"/>
      <c r="KBH178" s="487"/>
      <c r="KBI178" s="485"/>
      <c r="KBJ178" s="486"/>
      <c r="KBK178" s="486"/>
      <c r="KBL178" s="486"/>
      <c r="KBM178" s="486"/>
      <c r="KBN178" s="486"/>
      <c r="KBO178" s="486"/>
      <c r="KBP178" s="487"/>
      <c r="KBQ178" s="485"/>
      <c r="KBR178" s="486"/>
      <c r="KBS178" s="486"/>
      <c r="KBT178" s="486"/>
      <c r="KBU178" s="486"/>
      <c r="KBV178" s="486"/>
      <c r="KBW178" s="486"/>
      <c r="KBX178" s="487"/>
      <c r="KBY178" s="485"/>
      <c r="KBZ178" s="486"/>
      <c r="KCA178" s="486"/>
      <c r="KCB178" s="486"/>
      <c r="KCC178" s="486"/>
      <c r="KCD178" s="486"/>
      <c r="KCE178" s="486"/>
      <c r="KCF178" s="487"/>
      <c r="KCG178" s="485"/>
      <c r="KCH178" s="486"/>
      <c r="KCI178" s="486"/>
      <c r="KCJ178" s="486"/>
      <c r="KCK178" s="486"/>
      <c r="KCL178" s="486"/>
      <c r="KCM178" s="486"/>
      <c r="KCN178" s="487"/>
      <c r="KCO178" s="485"/>
      <c r="KCP178" s="486"/>
      <c r="KCQ178" s="486"/>
      <c r="KCR178" s="486"/>
      <c r="KCS178" s="486"/>
      <c r="KCT178" s="486"/>
      <c r="KCU178" s="486"/>
      <c r="KCV178" s="487"/>
      <c r="KCW178" s="485"/>
      <c r="KCX178" s="486"/>
      <c r="KCY178" s="486"/>
      <c r="KCZ178" s="486"/>
      <c r="KDA178" s="486"/>
      <c r="KDB178" s="486"/>
      <c r="KDC178" s="486"/>
      <c r="KDD178" s="487"/>
      <c r="KDE178" s="485"/>
      <c r="KDF178" s="486"/>
      <c r="KDG178" s="486"/>
      <c r="KDH178" s="486"/>
      <c r="KDI178" s="486"/>
      <c r="KDJ178" s="486"/>
      <c r="KDK178" s="486"/>
      <c r="KDL178" s="487"/>
      <c r="KDM178" s="485"/>
      <c r="KDN178" s="486"/>
      <c r="KDO178" s="486"/>
      <c r="KDP178" s="486"/>
      <c r="KDQ178" s="486"/>
      <c r="KDR178" s="486"/>
      <c r="KDS178" s="486"/>
      <c r="KDT178" s="487"/>
      <c r="KDU178" s="485"/>
      <c r="KDV178" s="486"/>
      <c r="KDW178" s="486"/>
      <c r="KDX178" s="486"/>
      <c r="KDY178" s="486"/>
      <c r="KDZ178" s="486"/>
      <c r="KEA178" s="486"/>
      <c r="KEB178" s="487"/>
      <c r="KEC178" s="485"/>
      <c r="KED178" s="486"/>
      <c r="KEE178" s="486"/>
      <c r="KEF178" s="486"/>
      <c r="KEG178" s="486"/>
      <c r="KEH178" s="486"/>
      <c r="KEI178" s="486"/>
      <c r="KEJ178" s="487"/>
      <c r="KEK178" s="485"/>
      <c r="KEL178" s="486"/>
      <c r="KEM178" s="486"/>
      <c r="KEN178" s="486"/>
      <c r="KEO178" s="486"/>
      <c r="KEP178" s="486"/>
      <c r="KEQ178" s="486"/>
      <c r="KER178" s="487"/>
      <c r="KES178" s="485"/>
      <c r="KET178" s="486"/>
      <c r="KEU178" s="486"/>
      <c r="KEV178" s="486"/>
      <c r="KEW178" s="486"/>
      <c r="KEX178" s="486"/>
      <c r="KEY178" s="486"/>
      <c r="KEZ178" s="487"/>
      <c r="KFA178" s="485"/>
      <c r="KFB178" s="486"/>
      <c r="KFC178" s="486"/>
      <c r="KFD178" s="486"/>
      <c r="KFE178" s="486"/>
      <c r="KFF178" s="486"/>
      <c r="KFG178" s="486"/>
      <c r="KFH178" s="487"/>
      <c r="KFI178" s="485"/>
      <c r="KFJ178" s="486"/>
      <c r="KFK178" s="486"/>
      <c r="KFL178" s="486"/>
      <c r="KFM178" s="486"/>
      <c r="KFN178" s="486"/>
      <c r="KFO178" s="486"/>
      <c r="KFP178" s="487"/>
      <c r="KFQ178" s="485"/>
      <c r="KFR178" s="486"/>
      <c r="KFS178" s="486"/>
      <c r="KFT178" s="486"/>
      <c r="KFU178" s="486"/>
      <c r="KFV178" s="486"/>
      <c r="KFW178" s="486"/>
      <c r="KFX178" s="487"/>
      <c r="KFY178" s="485"/>
      <c r="KFZ178" s="486"/>
      <c r="KGA178" s="486"/>
      <c r="KGB178" s="486"/>
      <c r="KGC178" s="486"/>
      <c r="KGD178" s="486"/>
      <c r="KGE178" s="486"/>
      <c r="KGF178" s="487"/>
      <c r="KGG178" s="485"/>
      <c r="KGH178" s="486"/>
      <c r="KGI178" s="486"/>
      <c r="KGJ178" s="486"/>
      <c r="KGK178" s="486"/>
      <c r="KGL178" s="486"/>
      <c r="KGM178" s="486"/>
      <c r="KGN178" s="487"/>
      <c r="KGO178" s="485"/>
      <c r="KGP178" s="486"/>
      <c r="KGQ178" s="486"/>
      <c r="KGR178" s="486"/>
      <c r="KGS178" s="486"/>
      <c r="KGT178" s="486"/>
      <c r="KGU178" s="486"/>
      <c r="KGV178" s="487"/>
      <c r="KGW178" s="485"/>
      <c r="KGX178" s="486"/>
      <c r="KGY178" s="486"/>
      <c r="KGZ178" s="486"/>
      <c r="KHA178" s="486"/>
      <c r="KHB178" s="486"/>
      <c r="KHC178" s="486"/>
      <c r="KHD178" s="487"/>
      <c r="KHE178" s="485"/>
      <c r="KHF178" s="486"/>
      <c r="KHG178" s="486"/>
      <c r="KHH178" s="486"/>
      <c r="KHI178" s="486"/>
      <c r="KHJ178" s="486"/>
      <c r="KHK178" s="486"/>
      <c r="KHL178" s="487"/>
      <c r="KHM178" s="485"/>
      <c r="KHN178" s="486"/>
      <c r="KHO178" s="486"/>
      <c r="KHP178" s="486"/>
      <c r="KHQ178" s="486"/>
      <c r="KHR178" s="486"/>
      <c r="KHS178" s="486"/>
      <c r="KHT178" s="487"/>
      <c r="KHU178" s="485"/>
      <c r="KHV178" s="486"/>
      <c r="KHW178" s="486"/>
      <c r="KHX178" s="486"/>
      <c r="KHY178" s="486"/>
      <c r="KHZ178" s="486"/>
      <c r="KIA178" s="486"/>
      <c r="KIB178" s="487"/>
      <c r="KIC178" s="485"/>
      <c r="KID178" s="486"/>
      <c r="KIE178" s="486"/>
      <c r="KIF178" s="486"/>
      <c r="KIG178" s="486"/>
      <c r="KIH178" s="486"/>
      <c r="KII178" s="486"/>
      <c r="KIJ178" s="487"/>
      <c r="KIK178" s="485"/>
      <c r="KIL178" s="486"/>
      <c r="KIM178" s="486"/>
      <c r="KIN178" s="486"/>
      <c r="KIO178" s="486"/>
      <c r="KIP178" s="486"/>
      <c r="KIQ178" s="486"/>
      <c r="KIR178" s="487"/>
      <c r="KIS178" s="485"/>
      <c r="KIT178" s="486"/>
      <c r="KIU178" s="486"/>
      <c r="KIV178" s="486"/>
      <c r="KIW178" s="486"/>
      <c r="KIX178" s="486"/>
      <c r="KIY178" s="486"/>
      <c r="KIZ178" s="487"/>
      <c r="KJA178" s="485"/>
      <c r="KJB178" s="486"/>
      <c r="KJC178" s="486"/>
      <c r="KJD178" s="486"/>
      <c r="KJE178" s="486"/>
      <c r="KJF178" s="486"/>
      <c r="KJG178" s="486"/>
      <c r="KJH178" s="487"/>
      <c r="KJI178" s="485"/>
      <c r="KJJ178" s="486"/>
      <c r="KJK178" s="486"/>
      <c r="KJL178" s="486"/>
      <c r="KJM178" s="486"/>
      <c r="KJN178" s="486"/>
      <c r="KJO178" s="486"/>
      <c r="KJP178" s="487"/>
      <c r="KJQ178" s="485"/>
      <c r="KJR178" s="486"/>
      <c r="KJS178" s="486"/>
      <c r="KJT178" s="486"/>
      <c r="KJU178" s="486"/>
      <c r="KJV178" s="486"/>
      <c r="KJW178" s="486"/>
      <c r="KJX178" s="487"/>
      <c r="KJY178" s="485"/>
      <c r="KJZ178" s="486"/>
      <c r="KKA178" s="486"/>
      <c r="KKB178" s="486"/>
      <c r="KKC178" s="486"/>
      <c r="KKD178" s="486"/>
      <c r="KKE178" s="486"/>
      <c r="KKF178" s="487"/>
      <c r="KKG178" s="485"/>
      <c r="KKH178" s="486"/>
      <c r="KKI178" s="486"/>
      <c r="KKJ178" s="486"/>
      <c r="KKK178" s="486"/>
      <c r="KKL178" s="486"/>
      <c r="KKM178" s="486"/>
      <c r="KKN178" s="487"/>
      <c r="KKO178" s="485"/>
      <c r="KKP178" s="486"/>
      <c r="KKQ178" s="486"/>
      <c r="KKR178" s="486"/>
      <c r="KKS178" s="486"/>
      <c r="KKT178" s="486"/>
      <c r="KKU178" s="486"/>
      <c r="KKV178" s="487"/>
      <c r="KKW178" s="485"/>
      <c r="KKX178" s="486"/>
      <c r="KKY178" s="486"/>
      <c r="KKZ178" s="486"/>
      <c r="KLA178" s="486"/>
      <c r="KLB178" s="486"/>
      <c r="KLC178" s="486"/>
      <c r="KLD178" s="487"/>
      <c r="KLE178" s="485"/>
      <c r="KLF178" s="486"/>
      <c r="KLG178" s="486"/>
      <c r="KLH178" s="486"/>
      <c r="KLI178" s="486"/>
      <c r="KLJ178" s="486"/>
      <c r="KLK178" s="486"/>
      <c r="KLL178" s="487"/>
      <c r="KLM178" s="485"/>
      <c r="KLN178" s="486"/>
      <c r="KLO178" s="486"/>
      <c r="KLP178" s="486"/>
      <c r="KLQ178" s="486"/>
      <c r="KLR178" s="486"/>
      <c r="KLS178" s="486"/>
      <c r="KLT178" s="487"/>
      <c r="KLU178" s="485"/>
      <c r="KLV178" s="486"/>
      <c r="KLW178" s="486"/>
      <c r="KLX178" s="486"/>
      <c r="KLY178" s="486"/>
      <c r="KLZ178" s="486"/>
      <c r="KMA178" s="486"/>
      <c r="KMB178" s="487"/>
      <c r="KMC178" s="485"/>
      <c r="KMD178" s="486"/>
      <c r="KME178" s="486"/>
      <c r="KMF178" s="486"/>
      <c r="KMG178" s="486"/>
      <c r="KMH178" s="486"/>
      <c r="KMI178" s="486"/>
      <c r="KMJ178" s="487"/>
      <c r="KMK178" s="485"/>
      <c r="KML178" s="486"/>
      <c r="KMM178" s="486"/>
      <c r="KMN178" s="486"/>
      <c r="KMO178" s="486"/>
      <c r="KMP178" s="486"/>
      <c r="KMQ178" s="486"/>
      <c r="KMR178" s="487"/>
      <c r="KMS178" s="485"/>
      <c r="KMT178" s="486"/>
      <c r="KMU178" s="486"/>
      <c r="KMV178" s="486"/>
      <c r="KMW178" s="486"/>
      <c r="KMX178" s="486"/>
      <c r="KMY178" s="486"/>
      <c r="KMZ178" s="487"/>
      <c r="KNA178" s="485"/>
      <c r="KNB178" s="486"/>
      <c r="KNC178" s="486"/>
      <c r="KND178" s="486"/>
      <c r="KNE178" s="486"/>
      <c r="KNF178" s="486"/>
      <c r="KNG178" s="486"/>
      <c r="KNH178" s="487"/>
      <c r="KNI178" s="485"/>
      <c r="KNJ178" s="486"/>
      <c r="KNK178" s="486"/>
      <c r="KNL178" s="486"/>
      <c r="KNM178" s="486"/>
      <c r="KNN178" s="486"/>
      <c r="KNO178" s="486"/>
      <c r="KNP178" s="487"/>
      <c r="KNQ178" s="485"/>
      <c r="KNR178" s="486"/>
      <c r="KNS178" s="486"/>
      <c r="KNT178" s="486"/>
      <c r="KNU178" s="486"/>
      <c r="KNV178" s="486"/>
      <c r="KNW178" s="486"/>
      <c r="KNX178" s="487"/>
      <c r="KNY178" s="485"/>
      <c r="KNZ178" s="486"/>
      <c r="KOA178" s="486"/>
      <c r="KOB178" s="486"/>
      <c r="KOC178" s="486"/>
      <c r="KOD178" s="486"/>
      <c r="KOE178" s="486"/>
      <c r="KOF178" s="487"/>
      <c r="KOG178" s="485"/>
      <c r="KOH178" s="486"/>
      <c r="KOI178" s="486"/>
      <c r="KOJ178" s="486"/>
      <c r="KOK178" s="486"/>
      <c r="KOL178" s="486"/>
      <c r="KOM178" s="486"/>
      <c r="KON178" s="487"/>
      <c r="KOO178" s="485"/>
      <c r="KOP178" s="486"/>
      <c r="KOQ178" s="486"/>
      <c r="KOR178" s="486"/>
      <c r="KOS178" s="486"/>
      <c r="KOT178" s="486"/>
      <c r="KOU178" s="486"/>
      <c r="KOV178" s="487"/>
      <c r="KOW178" s="485"/>
      <c r="KOX178" s="486"/>
      <c r="KOY178" s="486"/>
      <c r="KOZ178" s="486"/>
      <c r="KPA178" s="486"/>
      <c r="KPB178" s="486"/>
      <c r="KPC178" s="486"/>
      <c r="KPD178" s="487"/>
      <c r="KPE178" s="485"/>
      <c r="KPF178" s="486"/>
      <c r="KPG178" s="486"/>
      <c r="KPH178" s="486"/>
      <c r="KPI178" s="486"/>
      <c r="KPJ178" s="486"/>
      <c r="KPK178" s="486"/>
      <c r="KPL178" s="487"/>
      <c r="KPM178" s="485"/>
      <c r="KPN178" s="486"/>
      <c r="KPO178" s="486"/>
      <c r="KPP178" s="486"/>
      <c r="KPQ178" s="486"/>
      <c r="KPR178" s="486"/>
      <c r="KPS178" s="486"/>
      <c r="KPT178" s="487"/>
      <c r="KPU178" s="485"/>
      <c r="KPV178" s="486"/>
      <c r="KPW178" s="486"/>
      <c r="KPX178" s="486"/>
      <c r="KPY178" s="486"/>
      <c r="KPZ178" s="486"/>
      <c r="KQA178" s="486"/>
      <c r="KQB178" s="487"/>
      <c r="KQC178" s="485"/>
      <c r="KQD178" s="486"/>
      <c r="KQE178" s="486"/>
      <c r="KQF178" s="486"/>
      <c r="KQG178" s="486"/>
      <c r="KQH178" s="486"/>
      <c r="KQI178" s="486"/>
      <c r="KQJ178" s="487"/>
      <c r="KQK178" s="485"/>
      <c r="KQL178" s="486"/>
      <c r="KQM178" s="486"/>
      <c r="KQN178" s="486"/>
      <c r="KQO178" s="486"/>
      <c r="KQP178" s="486"/>
      <c r="KQQ178" s="486"/>
      <c r="KQR178" s="487"/>
      <c r="KQS178" s="485"/>
      <c r="KQT178" s="486"/>
      <c r="KQU178" s="486"/>
      <c r="KQV178" s="486"/>
      <c r="KQW178" s="486"/>
      <c r="KQX178" s="486"/>
      <c r="KQY178" s="486"/>
      <c r="KQZ178" s="487"/>
      <c r="KRA178" s="485"/>
      <c r="KRB178" s="486"/>
      <c r="KRC178" s="486"/>
      <c r="KRD178" s="486"/>
      <c r="KRE178" s="486"/>
      <c r="KRF178" s="486"/>
      <c r="KRG178" s="486"/>
      <c r="KRH178" s="487"/>
      <c r="KRI178" s="485"/>
      <c r="KRJ178" s="486"/>
      <c r="KRK178" s="486"/>
      <c r="KRL178" s="486"/>
      <c r="KRM178" s="486"/>
      <c r="KRN178" s="486"/>
      <c r="KRO178" s="486"/>
      <c r="KRP178" s="487"/>
      <c r="KRQ178" s="485"/>
      <c r="KRR178" s="486"/>
      <c r="KRS178" s="486"/>
      <c r="KRT178" s="486"/>
      <c r="KRU178" s="486"/>
      <c r="KRV178" s="486"/>
      <c r="KRW178" s="486"/>
      <c r="KRX178" s="487"/>
      <c r="KRY178" s="485"/>
      <c r="KRZ178" s="486"/>
      <c r="KSA178" s="486"/>
      <c r="KSB178" s="486"/>
      <c r="KSC178" s="486"/>
      <c r="KSD178" s="486"/>
      <c r="KSE178" s="486"/>
      <c r="KSF178" s="487"/>
      <c r="KSG178" s="485"/>
      <c r="KSH178" s="486"/>
      <c r="KSI178" s="486"/>
      <c r="KSJ178" s="486"/>
      <c r="KSK178" s="486"/>
      <c r="KSL178" s="486"/>
      <c r="KSM178" s="486"/>
      <c r="KSN178" s="487"/>
      <c r="KSO178" s="485"/>
      <c r="KSP178" s="486"/>
      <c r="KSQ178" s="486"/>
      <c r="KSR178" s="486"/>
      <c r="KSS178" s="486"/>
      <c r="KST178" s="486"/>
      <c r="KSU178" s="486"/>
      <c r="KSV178" s="487"/>
      <c r="KSW178" s="485"/>
      <c r="KSX178" s="486"/>
      <c r="KSY178" s="486"/>
      <c r="KSZ178" s="486"/>
      <c r="KTA178" s="486"/>
      <c r="KTB178" s="486"/>
      <c r="KTC178" s="486"/>
      <c r="KTD178" s="487"/>
      <c r="KTE178" s="485"/>
      <c r="KTF178" s="486"/>
      <c r="KTG178" s="486"/>
      <c r="KTH178" s="486"/>
      <c r="KTI178" s="486"/>
      <c r="KTJ178" s="486"/>
      <c r="KTK178" s="486"/>
      <c r="KTL178" s="487"/>
      <c r="KTM178" s="485"/>
      <c r="KTN178" s="486"/>
      <c r="KTO178" s="486"/>
      <c r="KTP178" s="486"/>
      <c r="KTQ178" s="486"/>
      <c r="KTR178" s="486"/>
      <c r="KTS178" s="486"/>
      <c r="KTT178" s="487"/>
      <c r="KTU178" s="485"/>
      <c r="KTV178" s="486"/>
      <c r="KTW178" s="486"/>
      <c r="KTX178" s="486"/>
      <c r="KTY178" s="486"/>
      <c r="KTZ178" s="486"/>
      <c r="KUA178" s="486"/>
      <c r="KUB178" s="487"/>
      <c r="KUC178" s="485"/>
      <c r="KUD178" s="486"/>
      <c r="KUE178" s="486"/>
      <c r="KUF178" s="486"/>
      <c r="KUG178" s="486"/>
      <c r="KUH178" s="486"/>
      <c r="KUI178" s="486"/>
      <c r="KUJ178" s="487"/>
      <c r="KUK178" s="485"/>
      <c r="KUL178" s="486"/>
      <c r="KUM178" s="486"/>
      <c r="KUN178" s="486"/>
      <c r="KUO178" s="486"/>
      <c r="KUP178" s="486"/>
      <c r="KUQ178" s="486"/>
      <c r="KUR178" s="487"/>
      <c r="KUS178" s="485"/>
      <c r="KUT178" s="486"/>
      <c r="KUU178" s="486"/>
      <c r="KUV178" s="486"/>
      <c r="KUW178" s="486"/>
      <c r="KUX178" s="486"/>
      <c r="KUY178" s="486"/>
      <c r="KUZ178" s="487"/>
      <c r="KVA178" s="485"/>
      <c r="KVB178" s="486"/>
      <c r="KVC178" s="486"/>
      <c r="KVD178" s="486"/>
      <c r="KVE178" s="486"/>
      <c r="KVF178" s="486"/>
      <c r="KVG178" s="486"/>
      <c r="KVH178" s="487"/>
      <c r="KVI178" s="485"/>
      <c r="KVJ178" s="486"/>
      <c r="KVK178" s="486"/>
      <c r="KVL178" s="486"/>
      <c r="KVM178" s="486"/>
      <c r="KVN178" s="486"/>
      <c r="KVO178" s="486"/>
      <c r="KVP178" s="487"/>
      <c r="KVQ178" s="485"/>
      <c r="KVR178" s="486"/>
      <c r="KVS178" s="486"/>
      <c r="KVT178" s="486"/>
      <c r="KVU178" s="486"/>
      <c r="KVV178" s="486"/>
      <c r="KVW178" s="486"/>
      <c r="KVX178" s="487"/>
      <c r="KVY178" s="485"/>
      <c r="KVZ178" s="486"/>
      <c r="KWA178" s="486"/>
      <c r="KWB178" s="486"/>
      <c r="KWC178" s="486"/>
      <c r="KWD178" s="486"/>
      <c r="KWE178" s="486"/>
      <c r="KWF178" s="487"/>
      <c r="KWG178" s="485"/>
      <c r="KWH178" s="486"/>
      <c r="KWI178" s="486"/>
      <c r="KWJ178" s="486"/>
      <c r="KWK178" s="486"/>
      <c r="KWL178" s="486"/>
      <c r="KWM178" s="486"/>
      <c r="KWN178" s="487"/>
      <c r="KWO178" s="485"/>
      <c r="KWP178" s="486"/>
      <c r="KWQ178" s="486"/>
      <c r="KWR178" s="486"/>
      <c r="KWS178" s="486"/>
      <c r="KWT178" s="486"/>
      <c r="KWU178" s="486"/>
      <c r="KWV178" s="487"/>
      <c r="KWW178" s="485"/>
      <c r="KWX178" s="486"/>
      <c r="KWY178" s="486"/>
      <c r="KWZ178" s="486"/>
      <c r="KXA178" s="486"/>
      <c r="KXB178" s="486"/>
      <c r="KXC178" s="486"/>
      <c r="KXD178" s="487"/>
      <c r="KXE178" s="485"/>
      <c r="KXF178" s="486"/>
      <c r="KXG178" s="486"/>
      <c r="KXH178" s="486"/>
      <c r="KXI178" s="486"/>
      <c r="KXJ178" s="486"/>
      <c r="KXK178" s="486"/>
      <c r="KXL178" s="487"/>
      <c r="KXM178" s="485"/>
      <c r="KXN178" s="486"/>
      <c r="KXO178" s="486"/>
      <c r="KXP178" s="486"/>
      <c r="KXQ178" s="486"/>
      <c r="KXR178" s="486"/>
      <c r="KXS178" s="486"/>
      <c r="KXT178" s="487"/>
      <c r="KXU178" s="485"/>
      <c r="KXV178" s="486"/>
      <c r="KXW178" s="486"/>
      <c r="KXX178" s="486"/>
      <c r="KXY178" s="486"/>
      <c r="KXZ178" s="486"/>
      <c r="KYA178" s="486"/>
      <c r="KYB178" s="487"/>
      <c r="KYC178" s="485"/>
      <c r="KYD178" s="486"/>
      <c r="KYE178" s="486"/>
      <c r="KYF178" s="486"/>
      <c r="KYG178" s="486"/>
      <c r="KYH178" s="486"/>
      <c r="KYI178" s="486"/>
      <c r="KYJ178" s="487"/>
      <c r="KYK178" s="485"/>
      <c r="KYL178" s="486"/>
      <c r="KYM178" s="486"/>
      <c r="KYN178" s="486"/>
      <c r="KYO178" s="486"/>
      <c r="KYP178" s="486"/>
      <c r="KYQ178" s="486"/>
      <c r="KYR178" s="487"/>
      <c r="KYS178" s="485"/>
      <c r="KYT178" s="486"/>
      <c r="KYU178" s="486"/>
      <c r="KYV178" s="486"/>
      <c r="KYW178" s="486"/>
      <c r="KYX178" s="486"/>
      <c r="KYY178" s="486"/>
      <c r="KYZ178" s="487"/>
      <c r="KZA178" s="485"/>
      <c r="KZB178" s="486"/>
      <c r="KZC178" s="486"/>
      <c r="KZD178" s="486"/>
      <c r="KZE178" s="486"/>
      <c r="KZF178" s="486"/>
      <c r="KZG178" s="486"/>
      <c r="KZH178" s="487"/>
      <c r="KZI178" s="485"/>
      <c r="KZJ178" s="486"/>
      <c r="KZK178" s="486"/>
      <c r="KZL178" s="486"/>
      <c r="KZM178" s="486"/>
      <c r="KZN178" s="486"/>
      <c r="KZO178" s="486"/>
      <c r="KZP178" s="487"/>
      <c r="KZQ178" s="485"/>
      <c r="KZR178" s="486"/>
      <c r="KZS178" s="486"/>
      <c r="KZT178" s="486"/>
      <c r="KZU178" s="486"/>
      <c r="KZV178" s="486"/>
      <c r="KZW178" s="486"/>
      <c r="KZX178" s="487"/>
      <c r="KZY178" s="485"/>
      <c r="KZZ178" s="486"/>
      <c r="LAA178" s="486"/>
      <c r="LAB178" s="486"/>
      <c r="LAC178" s="486"/>
      <c r="LAD178" s="486"/>
      <c r="LAE178" s="486"/>
      <c r="LAF178" s="487"/>
      <c r="LAG178" s="485"/>
      <c r="LAH178" s="486"/>
      <c r="LAI178" s="486"/>
      <c r="LAJ178" s="486"/>
      <c r="LAK178" s="486"/>
      <c r="LAL178" s="486"/>
      <c r="LAM178" s="486"/>
      <c r="LAN178" s="487"/>
      <c r="LAO178" s="485"/>
      <c r="LAP178" s="486"/>
      <c r="LAQ178" s="486"/>
      <c r="LAR178" s="486"/>
      <c r="LAS178" s="486"/>
      <c r="LAT178" s="486"/>
      <c r="LAU178" s="486"/>
      <c r="LAV178" s="487"/>
      <c r="LAW178" s="485"/>
      <c r="LAX178" s="486"/>
      <c r="LAY178" s="486"/>
      <c r="LAZ178" s="486"/>
      <c r="LBA178" s="486"/>
      <c r="LBB178" s="486"/>
      <c r="LBC178" s="486"/>
      <c r="LBD178" s="487"/>
      <c r="LBE178" s="485"/>
      <c r="LBF178" s="486"/>
      <c r="LBG178" s="486"/>
      <c r="LBH178" s="486"/>
      <c r="LBI178" s="486"/>
      <c r="LBJ178" s="486"/>
      <c r="LBK178" s="486"/>
      <c r="LBL178" s="487"/>
      <c r="LBM178" s="485"/>
      <c r="LBN178" s="486"/>
      <c r="LBO178" s="486"/>
      <c r="LBP178" s="486"/>
      <c r="LBQ178" s="486"/>
      <c r="LBR178" s="486"/>
      <c r="LBS178" s="486"/>
      <c r="LBT178" s="487"/>
      <c r="LBU178" s="485"/>
      <c r="LBV178" s="486"/>
      <c r="LBW178" s="486"/>
      <c r="LBX178" s="486"/>
      <c r="LBY178" s="486"/>
      <c r="LBZ178" s="486"/>
      <c r="LCA178" s="486"/>
      <c r="LCB178" s="487"/>
      <c r="LCC178" s="485"/>
      <c r="LCD178" s="486"/>
      <c r="LCE178" s="486"/>
      <c r="LCF178" s="486"/>
      <c r="LCG178" s="486"/>
      <c r="LCH178" s="486"/>
      <c r="LCI178" s="486"/>
      <c r="LCJ178" s="487"/>
      <c r="LCK178" s="485"/>
      <c r="LCL178" s="486"/>
      <c r="LCM178" s="486"/>
      <c r="LCN178" s="486"/>
      <c r="LCO178" s="486"/>
      <c r="LCP178" s="486"/>
      <c r="LCQ178" s="486"/>
      <c r="LCR178" s="487"/>
      <c r="LCS178" s="485"/>
      <c r="LCT178" s="486"/>
      <c r="LCU178" s="486"/>
      <c r="LCV178" s="486"/>
      <c r="LCW178" s="486"/>
      <c r="LCX178" s="486"/>
      <c r="LCY178" s="486"/>
      <c r="LCZ178" s="487"/>
      <c r="LDA178" s="485"/>
      <c r="LDB178" s="486"/>
      <c r="LDC178" s="486"/>
      <c r="LDD178" s="486"/>
      <c r="LDE178" s="486"/>
      <c r="LDF178" s="486"/>
      <c r="LDG178" s="486"/>
      <c r="LDH178" s="487"/>
      <c r="LDI178" s="485"/>
      <c r="LDJ178" s="486"/>
      <c r="LDK178" s="486"/>
      <c r="LDL178" s="486"/>
      <c r="LDM178" s="486"/>
      <c r="LDN178" s="486"/>
      <c r="LDO178" s="486"/>
      <c r="LDP178" s="487"/>
      <c r="LDQ178" s="485"/>
      <c r="LDR178" s="486"/>
      <c r="LDS178" s="486"/>
      <c r="LDT178" s="486"/>
      <c r="LDU178" s="486"/>
      <c r="LDV178" s="486"/>
      <c r="LDW178" s="486"/>
      <c r="LDX178" s="487"/>
      <c r="LDY178" s="485"/>
      <c r="LDZ178" s="486"/>
      <c r="LEA178" s="486"/>
      <c r="LEB178" s="486"/>
      <c r="LEC178" s="486"/>
      <c r="LED178" s="486"/>
      <c r="LEE178" s="486"/>
      <c r="LEF178" s="487"/>
      <c r="LEG178" s="485"/>
      <c r="LEH178" s="486"/>
      <c r="LEI178" s="486"/>
      <c r="LEJ178" s="486"/>
      <c r="LEK178" s="486"/>
      <c r="LEL178" s="486"/>
      <c r="LEM178" s="486"/>
      <c r="LEN178" s="487"/>
      <c r="LEO178" s="485"/>
      <c r="LEP178" s="486"/>
      <c r="LEQ178" s="486"/>
      <c r="LER178" s="486"/>
      <c r="LES178" s="486"/>
      <c r="LET178" s="486"/>
      <c r="LEU178" s="486"/>
      <c r="LEV178" s="487"/>
      <c r="LEW178" s="485"/>
      <c r="LEX178" s="486"/>
      <c r="LEY178" s="486"/>
      <c r="LEZ178" s="486"/>
      <c r="LFA178" s="486"/>
      <c r="LFB178" s="486"/>
      <c r="LFC178" s="486"/>
      <c r="LFD178" s="487"/>
      <c r="LFE178" s="485"/>
      <c r="LFF178" s="486"/>
      <c r="LFG178" s="486"/>
      <c r="LFH178" s="486"/>
      <c r="LFI178" s="486"/>
      <c r="LFJ178" s="486"/>
      <c r="LFK178" s="486"/>
      <c r="LFL178" s="487"/>
      <c r="LFM178" s="485"/>
      <c r="LFN178" s="486"/>
      <c r="LFO178" s="486"/>
      <c r="LFP178" s="486"/>
      <c r="LFQ178" s="486"/>
      <c r="LFR178" s="486"/>
      <c r="LFS178" s="486"/>
      <c r="LFT178" s="487"/>
      <c r="LFU178" s="485"/>
      <c r="LFV178" s="486"/>
      <c r="LFW178" s="486"/>
      <c r="LFX178" s="486"/>
      <c r="LFY178" s="486"/>
      <c r="LFZ178" s="486"/>
      <c r="LGA178" s="486"/>
      <c r="LGB178" s="487"/>
      <c r="LGC178" s="485"/>
      <c r="LGD178" s="486"/>
      <c r="LGE178" s="486"/>
      <c r="LGF178" s="486"/>
      <c r="LGG178" s="486"/>
      <c r="LGH178" s="486"/>
      <c r="LGI178" s="486"/>
      <c r="LGJ178" s="487"/>
      <c r="LGK178" s="485"/>
      <c r="LGL178" s="486"/>
      <c r="LGM178" s="486"/>
      <c r="LGN178" s="486"/>
      <c r="LGO178" s="486"/>
      <c r="LGP178" s="486"/>
      <c r="LGQ178" s="486"/>
      <c r="LGR178" s="487"/>
      <c r="LGS178" s="485"/>
      <c r="LGT178" s="486"/>
      <c r="LGU178" s="486"/>
      <c r="LGV178" s="486"/>
      <c r="LGW178" s="486"/>
      <c r="LGX178" s="486"/>
      <c r="LGY178" s="486"/>
      <c r="LGZ178" s="487"/>
      <c r="LHA178" s="485"/>
      <c r="LHB178" s="486"/>
      <c r="LHC178" s="486"/>
      <c r="LHD178" s="486"/>
      <c r="LHE178" s="486"/>
      <c r="LHF178" s="486"/>
      <c r="LHG178" s="486"/>
      <c r="LHH178" s="487"/>
      <c r="LHI178" s="485"/>
      <c r="LHJ178" s="486"/>
      <c r="LHK178" s="486"/>
      <c r="LHL178" s="486"/>
      <c r="LHM178" s="486"/>
      <c r="LHN178" s="486"/>
      <c r="LHO178" s="486"/>
      <c r="LHP178" s="487"/>
      <c r="LHQ178" s="485"/>
      <c r="LHR178" s="486"/>
      <c r="LHS178" s="486"/>
      <c r="LHT178" s="486"/>
      <c r="LHU178" s="486"/>
      <c r="LHV178" s="486"/>
      <c r="LHW178" s="486"/>
      <c r="LHX178" s="487"/>
      <c r="LHY178" s="485"/>
      <c r="LHZ178" s="486"/>
      <c r="LIA178" s="486"/>
      <c r="LIB178" s="486"/>
      <c r="LIC178" s="486"/>
      <c r="LID178" s="486"/>
      <c r="LIE178" s="486"/>
      <c r="LIF178" s="487"/>
      <c r="LIG178" s="485"/>
      <c r="LIH178" s="486"/>
      <c r="LII178" s="486"/>
      <c r="LIJ178" s="486"/>
      <c r="LIK178" s="486"/>
      <c r="LIL178" s="486"/>
      <c r="LIM178" s="486"/>
      <c r="LIN178" s="487"/>
      <c r="LIO178" s="485"/>
      <c r="LIP178" s="486"/>
      <c r="LIQ178" s="486"/>
      <c r="LIR178" s="486"/>
      <c r="LIS178" s="486"/>
      <c r="LIT178" s="486"/>
      <c r="LIU178" s="486"/>
      <c r="LIV178" s="487"/>
      <c r="LIW178" s="485"/>
      <c r="LIX178" s="486"/>
      <c r="LIY178" s="486"/>
      <c r="LIZ178" s="486"/>
      <c r="LJA178" s="486"/>
      <c r="LJB178" s="486"/>
      <c r="LJC178" s="486"/>
      <c r="LJD178" s="487"/>
      <c r="LJE178" s="485"/>
      <c r="LJF178" s="486"/>
      <c r="LJG178" s="486"/>
      <c r="LJH178" s="486"/>
      <c r="LJI178" s="486"/>
      <c r="LJJ178" s="486"/>
      <c r="LJK178" s="486"/>
      <c r="LJL178" s="487"/>
      <c r="LJM178" s="485"/>
      <c r="LJN178" s="486"/>
      <c r="LJO178" s="486"/>
      <c r="LJP178" s="486"/>
      <c r="LJQ178" s="486"/>
      <c r="LJR178" s="486"/>
      <c r="LJS178" s="486"/>
      <c r="LJT178" s="487"/>
      <c r="LJU178" s="485"/>
      <c r="LJV178" s="486"/>
      <c r="LJW178" s="486"/>
      <c r="LJX178" s="486"/>
      <c r="LJY178" s="486"/>
      <c r="LJZ178" s="486"/>
      <c r="LKA178" s="486"/>
      <c r="LKB178" s="487"/>
      <c r="LKC178" s="485"/>
      <c r="LKD178" s="486"/>
      <c r="LKE178" s="486"/>
      <c r="LKF178" s="486"/>
      <c r="LKG178" s="486"/>
      <c r="LKH178" s="486"/>
      <c r="LKI178" s="486"/>
      <c r="LKJ178" s="487"/>
      <c r="LKK178" s="485"/>
      <c r="LKL178" s="486"/>
      <c r="LKM178" s="486"/>
      <c r="LKN178" s="486"/>
      <c r="LKO178" s="486"/>
      <c r="LKP178" s="486"/>
      <c r="LKQ178" s="486"/>
      <c r="LKR178" s="487"/>
      <c r="LKS178" s="485"/>
      <c r="LKT178" s="486"/>
      <c r="LKU178" s="486"/>
      <c r="LKV178" s="486"/>
      <c r="LKW178" s="486"/>
      <c r="LKX178" s="486"/>
      <c r="LKY178" s="486"/>
      <c r="LKZ178" s="487"/>
      <c r="LLA178" s="485"/>
      <c r="LLB178" s="486"/>
      <c r="LLC178" s="486"/>
      <c r="LLD178" s="486"/>
      <c r="LLE178" s="486"/>
      <c r="LLF178" s="486"/>
      <c r="LLG178" s="486"/>
      <c r="LLH178" s="487"/>
      <c r="LLI178" s="485"/>
      <c r="LLJ178" s="486"/>
      <c r="LLK178" s="486"/>
      <c r="LLL178" s="486"/>
      <c r="LLM178" s="486"/>
      <c r="LLN178" s="486"/>
      <c r="LLO178" s="486"/>
      <c r="LLP178" s="487"/>
      <c r="LLQ178" s="485"/>
      <c r="LLR178" s="486"/>
      <c r="LLS178" s="486"/>
      <c r="LLT178" s="486"/>
      <c r="LLU178" s="486"/>
      <c r="LLV178" s="486"/>
      <c r="LLW178" s="486"/>
      <c r="LLX178" s="487"/>
      <c r="LLY178" s="485"/>
      <c r="LLZ178" s="486"/>
      <c r="LMA178" s="486"/>
      <c r="LMB178" s="486"/>
      <c r="LMC178" s="486"/>
      <c r="LMD178" s="486"/>
      <c r="LME178" s="486"/>
      <c r="LMF178" s="487"/>
      <c r="LMG178" s="485"/>
      <c r="LMH178" s="486"/>
      <c r="LMI178" s="486"/>
      <c r="LMJ178" s="486"/>
      <c r="LMK178" s="486"/>
      <c r="LML178" s="486"/>
      <c r="LMM178" s="486"/>
      <c r="LMN178" s="487"/>
      <c r="LMO178" s="485"/>
      <c r="LMP178" s="486"/>
      <c r="LMQ178" s="486"/>
      <c r="LMR178" s="486"/>
      <c r="LMS178" s="486"/>
      <c r="LMT178" s="486"/>
      <c r="LMU178" s="486"/>
      <c r="LMV178" s="487"/>
      <c r="LMW178" s="485"/>
      <c r="LMX178" s="486"/>
      <c r="LMY178" s="486"/>
      <c r="LMZ178" s="486"/>
      <c r="LNA178" s="486"/>
      <c r="LNB178" s="486"/>
      <c r="LNC178" s="486"/>
      <c r="LND178" s="487"/>
      <c r="LNE178" s="485"/>
      <c r="LNF178" s="486"/>
      <c r="LNG178" s="486"/>
      <c r="LNH178" s="486"/>
      <c r="LNI178" s="486"/>
      <c r="LNJ178" s="486"/>
      <c r="LNK178" s="486"/>
      <c r="LNL178" s="487"/>
      <c r="LNM178" s="485"/>
      <c r="LNN178" s="486"/>
      <c r="LNO178" s="486"/>
      <c r="LNP178" s="486"/>
      <c r="LNQ178" s="486"/>
      <c r="LNR178" s="486"/>
      <c r="LNS178" s="486"/>
      <c r="LNT178" s="487"/>
      <c r="LNU178" s="485"/>
      <c r="LNV178" s="486"/>
      <c r="LNW178" s="486"/>
      <c r="LNX178" s="486"/>
      <c r="LNY178" s="486"/>
      <c r="LNZ178" s="486"/>
      <c r="LOA178" s="486"/>
      <c r="LOB178" s="487"/>
      <c r="LOC178" s="485"/>
      <c r="LOD178" s="486"/>
      <c r="LOE178" s="486"/>
      <c r="LOF178" s="486"/>
      <c r="LOG178" s="486"/>
      <c r="LOH178" s="486"/>
      <c r="LOI178" s="486"/>
      <c r="LOJ178" s="487"/>
      <c r="LOK178" s="485"/>
      <c r="LOL178" s="486"/>
      <c r="LOM178" s="486"/>
      <c r="LON178" s="486"/>
      <c r="LOO178" s="486"/>
      <c r="LOP178" s="486"/>
      <c r="LOQ178" s="486"/>
      <c r="LOR178" s="487"/>
      <c r="LOS178" s="485"/>
      <c r="LOT178" s="486"/>
      <c r="LOU178" s="486"/>
      <c r="LOV178" s="486"/>
      <c r="LOW178" s="486"/>
      <c r="LOX178" s="486"/>
      <c r="LOY178" s="486"/>
      <c r="LOZ178" s="487"/>
      <c r="LPA178" s="485"/>
      <c r="LPB178" s="486"/>
      <c r="LPC178" s="486"/>
      <c r="LPD178" s="486"/>
      <c r="LPE178" s="486"/>
      <c r="LPF178" s="486"/>
      <c r="LPG178" s="486"/>
      <c r="LPH178" s="487"/>
      <c r="LPI178" s="485"/>
      <c r="LPJ178" s="486"/>
      <c r="LPK178" s="486"/>
      <c r="LPL178" s="486"/>
      <c r="LPM178" s="486"/>
      <c r="LPN178" s="486"/>
      <c r="LPO178" s="486"/>
      <c r="LPP178" s="487"/>
      <c r="LPQ178" s="485"/>
      <c r="LPR178" s="486"/>
      <c r="LPS178" s="486"/>
      <c r="LPT178" s="486"/>
      <c r="LPU178" s="486"/>
      <c r="LPV178" s="486"/>
      <c r="LPW178" s="486"/>
      <c r="LPX178" s="487"/>
      <c r="LPY178" s="485"/>
      <c r="LPZ178" s="486"/>
      <c r="LQA178" s="486"/>
      <c r="LQB178" s="486"/>
      <c r="LQC178" s="486"/>
      <c r="LQD178" s="486"/>
      <c r="LQE178" s="486"/>
      <c r="LQF178" s="487"/>
      <c r="LQG178" s="485"/>
      <c r="LQH178" s="486"/>
      <c r="LQI178" s="486"/>
      <c r="LQJ178" s="486"/>
      <c r="LQK178" s="486"/>
      <c r="LQL178" s="486"/>
      <c r="LQM178" s="486"/>
      <c r="LQN178" s="487"/>
      <c r="LQO178" s="485"/>
      <c r="LQP178" s="486"/>
      <c r="LQQ178" s="486"/>
      <c r="LQR178" s="486"/>
      <c r="LQS178" s="486"/>
      <c r="LQT178" s="486"/>
      <c r="LQU178" s="486"/>
      <c r="LQV178" s="487"/>
      <c r="LQW178" s="485"/>
      <c r="LQX178" s="486"/>
      <c r="LQY178" s="486"/>
      <c r="LQZ178" s="486"/>
      <c r="LRA178" s="486"/>
      <c r="LRB178" s="486"/>
      <c r="LRC178" s="486"/>
      <c r="LRD178" s="487"/>
      <c r="LRE178" s="485"/>
      <c r="LRF178" s="486"/>
      <c r="LRG178" s="486"/>
      <c r="LRH178" s="486"/>
      <c r="LRI178" s="486"/>
      <c r="LRJ178" s="486"/>
      <c r="LRK178" s="486"/>
      <c r="LRL178" s="487"/>
      <c r="LRM178" s="485"/>
      <c r="LRN178" s="486"/>
      <c r="LRO178" s="486"/>
      <c r="LRP178" s="486"/>
      <c r="LRQ178" s="486"/>
      <c r="LRR178" s="486"/>
      <c r="LRS178" s="486"/>
      <c r="LRT178" s="487"/>
      <c r="LRU178" s="485"/>
      <c r="LRV178" s="486"/>
      <c r="LRW178" s="486"/>
      <c r="LRX178" s="486"/>
      <c r="LRY178" s="486"/>
      <c r="LRZ178" s="486"/>
      <c r="LSA178" s="486"/>
      <c r="LSB178" s="487"/>
      <c r="LSC178" s="485"/>
      <c r="LSD178" s="486"/>
      <c r="LSE178" s="486"/>
      <c r="LSF178" s="486"/>
      <c r="LSG178" s="486"/>
      <c r="LSH178" s="486"/>
      <c r="LSI178" s="486"/>
      <c r="LSJ178" s="487"/>
      <c r="LSK178" s="485"/>
      <c r="LSL178" s="486"/>
      <c r="LSM178" s="486"/>
      <c r="LSN178" s="486"/>
      <c r="LSO178" s="486"/>
      <c r="LSP178" s="486"/>
      <c r="LSQ178" s="486"/>
      <c r="LSR178" s="487"/>
      <c r="LSS178" s="485"/>
      <c r="LST178" s="486"/>
      <c r="LSU178" s="486"/>
      <c r="LSV178" s="486"/>
      <c r="LSW178" s="486"/>
      <c r="LSX178" s="486"/>
      <c r="LSY178" s="486"/>
      <c r="LSZ178" s="487"/>
      <c r="LTA178" s="485"/>
      <c r="LTB178" s="486"/>
      <c r="LTC178" s="486"/>
      <c r="LTD178" s="486"/>
      <c r="LTE178" s="486"/>
      <c r="LTF178" s="486"/>
      <c r="LTG178" s="486"/>
      <c r="LTH178" s="487"/>
      <c r="LTI178" s="485"/>
      <c r="LTJ178" s="486"/>
      <c r="LTK178" s="486"/>
      <c r="LTL178" s="486"/>
      <c r="LTM178" s="486"/>
      <c r="LTN178" s="486"/>
      <c r="LTO178" s="486"/>
      <c r="LTP178" s="487"/>
      <c r="LTQ178" s="485"/>
      <c r="LTR178" s="486"/>
      <c r="LTS178" s="486"/>
      <c r="LTT178" s="486"/>
      <c r="LTU178" s="486"/>
      <c r="LTV178" s="486"/>
      <c r="LTW178" s="486"/>
      <c r="LTX178" s="487"/>
      <c r="LTY178" s="485"/>
      <c r="LTZ178" s="486"/>
      <c r="LUA178" s="486"/>
      <c r="LUB178" s="486"/>
      <c r="LUC178" s="486"/>
      <c r="LUD178" s="486"/>
      <c r="LUE178" s="486"/>
      <c r="LUF178" s="487"/>
      <c r="LUG178" s="485"/>
      <c r="LUH178" s="486"/>
      <c r="LUI178" s="486"/>
      <c r="LUJ178" s="486"/>
      <c r="LUK178" s="486"/>
      <c r="LUL178" s="486"/>
      <c r="LUM178" s="486"/>
      <c r="LUN178" s="487"/>
      <c r="LUO178" s="485"/>
      <c r="LUP178" s="486"/>
      <c r="LUQ178" s="486"/>
      <c r="LUR178" s="486"/>
      <c r="LUS178" s="486"/>
      <c r="LUT178" s="486"/>
      <c r="LUU178" s="486"/>
      <c r="LUV178" s="487"/>
      <c r="LUW178" s="485"/>
      <c r="LUX178" s="486"/>
      <c r="LUY178" s="486"/>
      <c r="LUZ178" s="486"/>
      <c r="LVA178" s="486"/>
      <c r="LVB178" s="486"/>
      <c r="LVC178" s="486"/>
      <c r="LVD178" s="487"/>
      <c r="LVE178" s="485"/>
      <c r="LVF178" s="486"/>
      <c r="LVG178" s="486"/>
      <c r="LVH178" s="486"/>
      <c r="LVI178" s="486"/>
      <c r="LVJ178" s="486"/>
      <c r="LVK178" s="486"/>
      <c r="LVL178" s="487"/>
      <c r="LVM178" s="485"/>
      <c r="LVN178" s="486"/>
      <c r="LVO178" s="486"/>
      <c r="LVP178" s="486"/>
      <c r="LVQ178" s="486"/>
      <c r="LVR178" s="486"/>
      <c r="LVS178" s="486"/>
      <c r="LVT178" s="487"/>
      <c r="LVU178" s="485"/>
      <c r="LVV178" s="486"/>
      <c r="LVW178" s="486"/>
      <c r="LVX178" s="486"/>
      <c r="LVY178" s="486"/>
      <c r="LVZ178" s="486"/>
      <c r="LWA178" s="486"/>
      <c r="LWB178" s="487"/>
      <c r="LWC178" s="485"/>
      <c r="LWD178" s="486"/>
      <c r="LWE178" s="486"/>
      <c r="LWF178" s="486"/>
      <c r="LWG178" s="486"/>
      <c r="LWH178" s="486"/>
      <c r="LWI178" s="486"/>
      <c r="LWJ178" s="487"/>
      <c r="LWK178" s="485"/>
      <c r="LWL178" s="486"/>
      <c r="LWM178" s="486"/>
      <c r="LWN178" s="486"/>
      <c r="LWO178" s="486"/>
      <c r="LWP178" s="486"/>
      <c r="LWQ178" s="486"/>
      <c r="LWR178" s="487"/>
      <c r="LWS178" s="485"/>
      <c r="LWT178" s="486"/>
      <c r="LWU178" s="486"/>
      <c r="LWV178" s="486"/>
      <c r="LWW178" s="486"/>
      <c r="LWX178" s="486"/>
      <c r="LWY178" s="486"/>
      <c r="LWZ178" s="487"/>
      <c r="LXA178" s="485"/>
      <c r="LXB178" s="486"/>
      <c r="LXC178" s="486"/>
      <c r="LXD178" s="486"/>
      <c r="LXE178" s="486"/>
      <c r="LXF178" s="486"/>
      <c r="LXG178" s="486"/>
      <c r="LXH178" s="487"/>
      <c r="LXI178" s="485"/>
      <c r="LXJ178" s="486"/>
      <c r="LXK178" s="486"/>
      <c r="LXL178" s="486"/>
      <c r="LXM178" s="486"/>
      <c r="LXN178" s="486"/>
      <c r="LXO178" s="486"/>
      <c r="LXP178" s="487"/>
      <c r="LXQ178" s="485"/>
      <c r="LXR178" s="486"/>
      <c r="LXS178" s="486"/>
      <c r="LXT178" s="486"/>
      <c r="LXU178" s="486"/>
      <c r="LXV178" s="486"/>
      <c r="LXW178" s="486"/>
      <c r="LXX178" s="487"/>
      <c r="LXY178" s="485"/>
      <c r="LXZ178" s="486"/>
      <c r="LYA178" s="486"/>
      <c r="LYB178" s="486"/>
      <c r="LYC178" s="486"/>
      <c r="LYD178" s="486"/>
      <c r="LYE178" s="486"/>
      <c r="LYF178" s="487"/>
      <c r="LYG178" s="485"/>
      <c r="LYH178" s="486"/>
      <c r="LYI178" s="486"/>
      <c r="LYJ178" s="486"/>
      <c r="LYK178" s="486"/>
      <c r="LYL178" s="486"/>
      <c r="LYM178" s="486"/>
      <c r="LYN178" s="487"/>
      <c r="LYO178" s="485"/>
      <c r="LYP178" s="486"/>
      <c r="LYQ178" s="486"/>
      <c r="LYR178" s="486"/>
      <c r="LYS178" s="486"/>
      <c r="LYT178" s="486"/>
      <c r="LYU178" s="486"/>
      <c r="LYV178" s="487"/>
      <c r="LYW178" s="485"/>
      <c r="LYX178" s="486"/>
      <c r="LYY178" s="486"/>
      <c r="LYZ178" s="486"/>
      <c r="LZA178" s="486"/>
      <c r="LZB178" s="486"/>
      <c r="LZC178" s="486"/>
      <c r="LZD178" s="487"/>
      <c r="LZE178" s="485"/>
      <c r="LZF178" s="486"/>
      <c r="LZG178" s="486"/>
      <c r="LZH178" s="486"/>
      <c r="LZI178" s="486"/>
      <c r="LZJ178" s="486"/>
      <c r="LZK178" s="486"/>
      <c r="LZL178" s="487"/>
      <c r="LZM178" s="485"/>
      <c r="LZN178" s="486"/>
      <c r="LZO178" s="486"/>
      <c r="LZP178" s="486"/>
      <c r="LZQ178" s="486"/>
      <c r="LZR178" s="486"/>
      <c r="LZS178" s="486"/>
      <c r="LZT178" s="487"/>
      <c r="LZU178" s="485"/>
      <c r="LZV178" s="486"/>
      <c r="LZW178" s="486"/>
      <c r="LZX178" s="486"/>
      <c r="LZY178" s="486"/>
      <c r="LZZ178" s="486"/>
      <c r="MAA178" s="486"/>
      <c r="MAB178" s="487"/>
      <c r="MAC178" s="485"/>
      <c r="MAD178" s="486"/>
      <c r="MAE178" s="486"/>
      <c r="MAF178" s="486"/>
      <c r="MAG178" s="486"/>
      <c r="MAH178" s="486"/>
      <c r="MAI178" s="486"/>
      <c r="MAJ178" s="487"/>
      <c r="MAK178" s="485"/>
      <c r="MAL178" s="486"/>
      <c r="MAM178" s="486"/>
      <c r="MAN178" s="486"/>
      <c r="MAO178" s="486"/>
      <c r="MAP178" s="486"/>
      <c r="MAQ178" s="486"/>
      <c r="MAR178" s="487"/>
      <c r="MAS178" s="485"/>
      <c r="MAT178" s="486"/>
      <c r="MAU178" s="486"/>
      <c r="MAV178" s="486"/>
      <c r="MAW178" s="486"/>
      <c r="MAX178" s="486"/>
      <c r="MAY178" s="486"/>
      <c r="MAZ178" s="487"/>
      <c r="MBA178" s="485"/>
      <c r="MBB178" s="486"/>
      <c r="MBC178" s="486"/>
      <c r="MBD178" s="486"/>
      <c r="MBE178" s="486"/>
      <c r="MBF178" s="486"/>
      <c r="MBG178" s="486"/>
      <c r="MBH178" s="487"/>
      <c r="MBI178" s="485"/>
      <c r="MBJ178" s="486"/>
      <c r="MBK178" s="486"/>
      <c r="MBL178" s="486"/>
      <c r="MBM178" s="486"/>
      <c r="MBN178" s="486"/>
      <c r="MBO178" s="486"/>
      <c r="MBP178" s="487"/>
      <c r="MBQ178" s="485"/>
      <c r="MBR178" s="486"/>
      <c r="MBS178" s="486"/>
      <c r="MBT178" s="486"/>
      <c r="MBU178" s="486"/>
      <c r="MBV178" s="486"/>
      <c r="MBW178" s="486"/>
      <c r="MBX178" s="487"/>
      <c r="MBY178" s="485"/>
      <c r="MBZ178" s="486"/>
      <c r="MCA178" s="486"/>
      <c r="MCB178" s="486"/>
      <c r="MCC178" s="486"/>
      <c r="MCD178" s="486"/>
      <c r="MCE178" s="486"/>
      <c r="MCF178" s="487"/>
      <c r="MCG178" s="485"/>
      <c r="MCH178" s="486"/>
      <c r="MCI178" s="486"/>
      <c r="MCJ178" s="486"/>
      <c r="MCK178" s="486"/>
      <c r="MCL178" s="486"/>
      <c r="MCM178" s="486"/>
      <c r="MCN178" s="487"/>
      <c r="MCO178" s="485"/>
      <c r="MCP178" s="486"/>
      <c r="MCQ178" s="486"/>
      <c r="MCR178" s="486"/>
      <c r="MCS178" s="486"/>
      <c r="MCT178" s="486"/>
      <c r="MCU178" s="486"/>
      <c r="MCV178" s="487"/>
      <c r="MCW178" s="485"/>
      <c r="MCX178" s="486"/>
      <c r="MCY178" s="486"/>
      <c r="MCZ178" s="486"/>
      <c r="MDA178" s="486"/>
      <c r="MDB178" s="486"/>
      <c r="MDC178" s="486"/>
      <c r="MDD178" s="487"/>
      <c r="MDE178" s="485"/>
      <c r="MDF178" s="486"/>
      <c r="MDG178" s="486"/>
      <c r="MDH178" s="486"/>
      <c r="MDI178" s="486"/>
      <c r="MDJ178" s="486"/>
      <c r="MDK178" s="486"/>
      <c r="MDL178" s="487"/>
      <c r="MDM178" s="485"/>
      <c r="MDN178" s="486"/>
      <c r="MDO178" s="486"/>
      <c r="MDP178" s="486"/>
      <c r="MDQ178" s="486"/>
      <c r="MDR178" s="486"/>
      <c r="MDS178" s="486"/>
      <c r="MDT178" s="487"/>
      <c r="MDU178" s="485"/>
      <c r="MDV178" s="486"/>
      <c r="MDW178" s="486"/>
      <c r="MDX178" s="486"/>
      <c r="MDY178" s="486"/>
      <c r="MDZ178" s="486"/>
      <c r="MEA178" s="486"/>
      <c r="MEB178" s="487"/>
      <c r="MEC178" s="485"/>
      <c r="MED178" s="486"/>
      <c r="MEE178" s="486"/>
      <c r="MEF178" s="486"/>
      <c r="MEG178" s="486"/>
      <c r="MEH178" s="486"/>
      <c r="MEI178" s="486"/>
      <c r="MEJ178" s="487"/>
      <c r="MEK178" s="485"/>
      <c r="MEL178" s="486"/>
      <c r="MEM178" s="486"/>
      <c r="MEN178" s="486"/>
      <c r="MEO178" s="486"/>
      <c r="MEP178" s="486"/>
      <c r="MEQ178" s="486"/>
      <c r="MER178" s="487"/>
      <c r="MES178" s="485"/>
      <c r="MET178" s="486"/>
      <c r="MEU178" s="486"/>
      <c r="MEV178" s="486"/>
      <c r="MEW178" s="486"/>
      <c r="MEX178" s="486"/>
      <c r="MEY178" s="486"/>
      <c r="MEZ178" s="487"/>
      <c r="MFA178" s="485"/>
      <c r="MFB178" s="486"/>
      <c r="MFC178" s="486"/>
      <c r="MFD178" s="486"/>
      <c r="MFE178" s="486"/>
      <c r="MFF178" s="486"/>
      <c r="MFG178" s="486"/>
      <c r="MFH178" s="487"/>
      <c r="MFI178" s="485"/>
      <c r="MFJ178" s="486"/>
      <c r="MFK178" s="486"/>
      <c r="MFL178" s="486"/>
      <c r="MFM178" s="486"/>
      <c r="MFN178" s="486"/>
      <c r="MFO178" s="486"/>
      <c r="MFP178" s="487"/>
      <c r="MFQ178" s="485"/>
      <c r="MFR178" s="486"/>
      <c r="MFS178" s="486"/>
      <c r="MFT178" s="486"/>
      <c r="MFU178" s="486"/>
      <c r="MFV178" s="486"/>
      <c r="MFW178" s="486"/>
      <c r="MFX178" s="487"/>
      <c r="MFY178" s="485"/>
      <c r="MFZ178" s="486"/>
      <c r="MGA178" s="486"/>
      <c r="MGB178" s="486"/>
      <c r="MGC178" s="486"/>
      <c r="MGD178" s="486"/>
      <c r="MGE178" s="486"/>
      <c r="MGF178" s="487"/>
      <c r="MGG178" s="485"/>
      <c r="MGH178" s="486"/>
      <c r="MGI178" s="486"/>
      <c r="MGJ178" s="486"/>
      <c r="MGK178" s="486"/>
      <c r="MGL178" s="486"/>
      <c r="MGM178" s="486"/>
      <c r="MGN178" s="487"/>
      <c r="MGO178" s="485"/>
      <c r="MGP178" s="486"/>
      <c r="MGQ178" s="486"/>
      <c r="MGR178" s="486"/>
      <c r="MGS178" s="486"/>
      <c r="MGT178" s="486"/>
      <c r="MGU178" s="486"/>
      <c r="MGV178" s="487"/>
      <c r="MGW178" s="485"/>
      <c r="MGX178" s="486"/>
      <c r="MGY178" s="486"/>
      <c r="MGZ178" s="486"/>
      <c r="MHA178" s="486"/>
      <c r="MHB178" s="486"/>
      <c r="MHC178" s="486"/>
      <c r="MHD178" s="487"/>
      <c r="MHE178" s="485"/>
      <c r="MHF178" s="486"/>
      <c r="MHG178" s="486"/>
      <c r="MHH178" s="486"/>
      <c r="MHI178" s="486"/>
      <c r="MHJ178" s="486"/>
      <c r="MHK178" s="486"/>
      <c r="MHL178" s="487"/>
      <c r="MHM178" s="485"/>
      <c r="MHN178" s="486"/>
      <c r="MHO178" s="486"/>
      <c r="MHP178" s="486"/>
      <c r="MHQ178" s="486"/>
      <c r="MHR178" s="486"/>
      <c r="MHS178" s="486"/>
      <c r="MHT178" s="487"/>
      <c r="MHU178" s="485"/>
      <c r="MHV178" s="486"/>
      <c r="MHW178" s="486"/>
      <c r="MHX178" s="486"/>
      <c r="MHY178" s="486"/>
      <c r="MHZ178" s="486"/>
      <c r="MIA178" s="486"/>
      <c r="MIB178" s="487"/>
      <c r="MIC178" s="485"/>
      <c r="MID178" s="486"/>
      <c r="MIE178" s="486"/>
      <c r="MIF178" s="486"/>
      <c r="MIG178" s="486"/>
      <c r="MIH178" s="486"/>
      <c r="MII178" s="486"/>
      <c r="MIJ178" s="487"/>
      <c r="MIK178" s="485"/>
      <c r="MIL178" s="486"/>
      <c r="MIM178" s="486"/>
      <c r="MIN178" s="486"/>
      <c r="MIO178" s="486"/>
      <c r="MIP178" s="486"/>
      <c r="MIQ178" s="486"/>
      <c r="MIR178" s="487"/>
      <c r="MIS178" s="485"/>
      <c r="MIT178" s="486"/>
      <c r="MIU178" s="486"/>
      <c r="MIV178" s="486"/>
      <c r="MIW178" s="486"/>
      <c r="MIX178" s="486"/>
      <c r="MIY178" s="486"/>
      <c r="MIZ178" s="487"/>
      <c r="MJA178" s="485"/>
      <c r="MJB178" s="486"/>
      <c r="MJC178" s="486"/>
      <c r="MJD178" s="486"/>
      <c r="MJE178" s="486"/>
      <c r="MJF178" s="486"/>
      <c r="MJG178" s="486"/>
      <c r="MJH178" s="487"/>
      <c r="MJI178" s="485"/>
      <c r="MJJ178" s="486"/>
      <c r="MJK178" s="486"/>
      <c r="MJL178" s="486"/>
      <c r="MJM178" s="486"/>
      <c r="MJN178" s="486"/>
      <c r="MJO178" s="486"/>
      <c r="MJP178" s="487"/>
      <c r="MJQ178" s="485"/>
      <c r="MJR178" s="486"/>
      <c r="MJS178" s="486"/>
      <c r="MJT178" s="486"/>
      <c r="MJU178" s="486"/>
      <c r="MJV178" s="486"/>
      <c r="MJW178" s="486"/>
      <c r="MJX178" s="487"/>
      <c r="MJY178" s="485"/>
      <c r="MJZ178" s="486"/>
      <c r="MKA178" s="486"/>
      <c r="MKB178" s="486"/>
      <c r="MKC178" s="486"/>
      <c r="MKD178" s="486"/>
      <c r="MKE178" s="486"/>
      <c r="MKF178" s="487"/>
      <c r="MKG178" s="485"/>
      <c r="MKH178" s="486"/>
      <c r="MKI178" s="486"/>
      <c r="MKJ178" s="486"/>
      <c r="MKK178" s="486"/>
      <c r="MKL178" s="486"/>
      <c r="MKM178" s="486"/>
      <c r="MKN178" s="487"/>
      <c r="MKO178" s="485"/>
      <c r="MKP178" s="486"/>
      <c r="MKQ178" s="486"/>
      <c r="MKR178" s="486"/>
      <c r="MKS178" s="486"/>
      <c r="MKT178" s="486"/>
      <c r="MKU178" s="486"/>
      <c r="MKV178" s="487"/>
      <c r="MKW178" s="485"/>
      <c r="MKX178" s="486"/>
      <c r="MKY178" s="486"/>
      <c r="MKZ178" s="486"/>
      <c r="MLA178" s="486"/>
      <c r="MLB178" s="486"/>
      <c r="MLC178" s="486"/>
      <c r="MLD178" s="487"/>
      <c r="MLE178" s="485"/>
      <c r="MLF178" s="486"/>
      <c r="MLG178" s="486"/>
      <c r="MLH178" s="486"/>
      <c r="MLI178" s="486"/>
      <c r="MLJ178" s="486"/>
      <c r="MLK178" s="486"/>
      <c r="MLL178" s="487"/>
      <c r="MLM178" s="485"/>
      <c r="MLN178" s="486"/>
      <c r="MLO178" s="486"/>
      <c r="MLP178" s="486"/>
      <c r="MLQ178" s="486"/>
      <c r="MLR178" s="486"/>
      <c r="MLS178" s="486"/>
      <c r="MLT178" s="487"/>
      <c r="MLU178" s="485"/>
      <c r="MLV178" s="486"/>
      <c r="MLW178" s="486"/>
      <c r="MLX178" s="486"/>
      <c r="MLY178" s="486"/>
      <c r="MLZ178" s="486"/>
      <c r="MMA178" s="486"/>
      <c r="MMB178" s="487"/>
      <c r="MMC178" s="485"/>
      <c r="MMD178" s="486"/>
      <c r="MME178" s="486"/>
      <c r="MMF178" s="486"/>
      <c r="MMG178" s="486"/>
      <c r="MMH178" s="486"/>
      <c r="MMI178" s="486"/>
      <c r="MMJ178" s="487"/>
      <c r="MMK178" s="485"/>
      <c r="MML178" s="486"/>
      <c r="MMM178" s="486"/>
      <c r="MMN178" s="486"/>
      <c r="MMO178" s="486"/>
      <c r="MMP178" s="486"/>
      <c r="MMQ178" s="486"/>
      <c r="MMR178" s="487"/>
      <c r="MMS178" s="485"/>
      <c r="MMT178" s="486"/>
      <c r="MMU178" s="486"/>
      <c r="MMV178" s="486"/>
      <c r="MMW178" s="486"/>
      <c r="MMX178" s="486"/>
      <c r="MMY178" s="486"/>
      <c r="MMZ178" s="487"/>
      <c r="MNA178" s="485"/>
      <c r="MNB178" s="486"/>
      <c r="MNC178" s="486"/>
      <c r="MND178" s="486"/>
      <c r="MNE178" s="486"/>
      <c r="MNF178" s="486"/>
      <c r="MNG178" s="486"/>
      <c r="MNH178" s="487"/>
      <c r="MNI178" s="485"/>
      <c r="MNJ178" s="486"/>
      <c r="MNK178" s="486"/>
      <c r="MNL178" s="486"/>
      <c r="MNM178" s="486"/>
      <c r="MNN178" s="486"/>
      <c r="MNO178" s="486"/>
      <c r="MNP178" s="487"/>
      <c r="MNQ178" s="485"/>
      <c r="MNR178" s="486"/>
      <c r="MNS178" s="486"/>
      <c r="MNT178" s="486"/>
      <c r="MNU178" s="486"/>
      <c r="MNV178" s="486"/>
      <c r="MNW178" s="486"/>
      <c r="MNX178" s="487"/>
      <c r="MNY178" s="485"/>
      <c r="MNZ178" s="486"/>
      <c r="MOA178" s="486"/>
      <c r="MOB178" s="486"/>
      <c r="MOC178" s="486"/>
      <c r="MOD178" s="486"/>
      <c r="MOE178" s="486"/>
      <c r="MOF178" s="487"/>
      <c r="MOG178" s="485"/>
      <c r="MOH178" s="486"/>
      <c r="MOI178" s="486"/>
      <c r="MOJ178" s="486"/>
      <c r="MOK178" s="486"/>
      <c r="MOL178" s="486"/>
      <c r="MOM178" s="486"/>
      <c r="MON178" s="487"/>
      <c r="MOO178" s="485"/>
      <c r="MOP178" s="486"/>
      <c r="MOQ178" s="486"/>
      <c r="MOR178" s="486"/>
      <c r="MOS178" s="486"/>
      <c r="MOT178" s="486"/>
      <c r="MOU178" s="486"/>
      <c r="MOV178" s="487"/>
      <c r="MOW178" s="485"/>
      <c r="MOX178" s="486"/>
      <c r="MOY178" s="486"/>
      <c r="MOZ178" s="486"/>
      <c r="MPA178" s="486"/>
      <c r="MPB178" s="486"/>
      <c r="MPC178" s="486"/>
      <c r="MPD178" s="487"/>
      <c r="MPE178" s="485"/>
      <c r="MPF178" s="486"/>
      <c r="MPG178" s="486"/>
      <c r="MPH178" s="486"/>
      <c r="MPI178" s="486"/>
      <c r="MPJ178" s="486"/>
      <c r="MPK178" s="486"/>
      <c r="MPL178" s="487"/>
      <c r="MPM178" s="485"/>
      <c r="MPN178" s="486"/>
      <c r="MPO178" s="486"/>
      <c r="MPP178" s="486"/>
      <c r="MPQ178" s="486"/>
      <c r="MPR178" s="486"/>
      <c r="MPS178" s="486"/>
      <c r="MPT178" s="487"/>
      <c r="MPU178" s="485"/>
      <c r="MPV178" s="486"/>
      <c r="MPW178" s="486"/>
      <c r="MPX178" s="486"/>
      <c r="MPY178" s="486"/>
      <c r="MPZ178" s="486"/>
      <c r="MQA178" s="486"/>
      <c r="MQB178" s="487"/>
      <c r="MQC178" s="485"/>
      <c r="MQD178" s="486"/>
      <c r="MQE178" s="486"/>
      <c r="MQF178" s="486"/>
      <c r="MQG178" s="486"/>
      <c r="MQH178" s="486"/>
      <c r="MQI178" s="486"/>
      <c r="MQJ178" s="487"/>
      <c r="MQK178" s="485"/>
      <c r="MQL178" s="486"/>
      <c r="MQM178" s="486"/>
      <c r="MQN178" s="486"/>
      <c r="MQO178" s="486"/>
      <c r="MQP178" s="486"/>
      <c r="MQQ178" s="486"/>
      <c r="MQR178" s="487"/>
      <c r="MQS178" s="485"/>
      <c r="MQT178" s="486"/>
      <c r="MQU178" s="486"/>
      <c r="MQV178" s="486"/>
      <c r="MQW178" s="486"/>
      <c r="MQX178" s="486"/>
      <c r="MQY178" s="486"/>
      <c r="MQZ178" s="487"/>
      <c r="MRA178" s="485"/>
      <c r="MRB178" s="486"/>
      <c r="MRC178" s="486"/>
      <c r="MRD178" s="486"/>
      <c r="MRE178" s="486"/>
      <c r="MRF178" s="486"/>
      <c r="MRG178" s="486"/>
      <c r="MRH178" s="487"/>
      <c r="MRI178" s="485"/>
      <c r="MRJ178" s="486"/>
      <c r="MRK178" s="486"/>
      <c r="MRL178" s="486"/>
      <c r="MRM178" s="486"/>
      <c r="MRN178" s="486"/>
      <c r="MRO178" s="486"/>
      <c r="MRP178" s="487"/>
      <c r="MRQ178" s="485"/>
      <c r="MRR178" s="486"/>
      <c r="MRS178" s="486"/>
      <c r="MRT178" s="486"/>
      <c r="MRU178" s="486"/>
      <c r="MRV178" s="486"/>
      <c r="MRW178" s="486"/>
      <c r="MRX178" s="487"/>
      <c r="MRY178" s="485"/>
      <c r="MRZ178" s="486"/>
      <c r="MSA178" s="486"/>
      <c r="MSB178" s="486"/>
      <c r="MSC178" s="486"/>
      <c r="MSD178" s="486"/>
      <c r="MSE178" s="486"/>
      <c r="MSF178" s="487"/>
      <c r="MSG178" s="485"/>
      <c r="MSH178" s="486"/>
      <c r="MSI178" s="486"/>
      <c r="MSJ178" s="486"/>
      <c r="MSK178" s="486"/>
      <c r="MSL178" s="486"/>
      <c r="MSM178" s="486"/>
      <c r="MSN178" s="487"/>
      <c r="MSO178" s="485"/>
      <c r="MSP178" s="486"/>
      <c r="MSQ178" s="486"/>
      <c r="MSR178" s="486"/>
      <c r="MSS178" s="486"/>
      <c r="MST178" s="486"/>
      <c r="MSU178" s="486"/>
      <c r="MSV178" s="487"/>
      <c r="MSW178" s="485"/>
      <c r="MSX178" s="486"/>
      <c r="MSY178" s="486"/>
      <c r="MSZ178" s="486"/>
      <c r="MTA178" s="486"/>
      <c r="MTB178" s="486"/>
      <c r="MTC178" s="486"/>
      <c r="MTD178" s="487"/>
      <c r="MTE178" s="485"/>
      <c r="MTF178" s="486"/>
      <c r="MTG178" s="486"/>
      <c r="MTH178" s="486"/>
      <c r="MTI178" s="486"/>
      <c r="MTJ178" s="486"/>
      <c r="MTK178" s="486"/>
      <c r="MTL178" s="487"/>
      <c r="MTM178" s="485"/>
      <c r="MTN178" s="486"/>
      <c r="MTO178" s="486"/>
      <c r="MTP178" s="486"/>
      <c r="MTQ178" s="486"/>
      <c r="MTR178" s="486"/>
      <c r="MTS178" s="486"/>
      <c r="MTT178" s="487"/>
      <c r="MTU178" s="485"/>
      <c r="MTV178" s="486"/>
      <c r="MTW178" s="486"/>
      <c r="MTX178" s="486"/>
      <c r="MTY178" s="486"/>
      <c r="MTZ178" s="486"/>
      <c r="MUA178" s="486"/>
      <c r="MUB178" s="487"/>
      <c r="MUC178" s="485"/>
      <c r="MUD178" s="486"/>
      <c r="MUE178" s="486"/>
      <c r="MUF178" s="486"/>
      <c r="MUG178" s="486"/>
      <c r="MUH178" s="486"/>
      <c r="MUI178" s="486"/>
      <c r="MUJ178" s="487"/>
      <c r="MUK178" s="485"/>
      <c r="MUL178" s="486"/>
      <c r="MUM178" s="486"/>
      <c r="MUN178" s="486"/>
      <c r="MUO178" s="486"/>
      <c r="MUP178" s="486"/>
      <c r="MUQ178" s="486"/>
      <c r="MUR178" s="487"/>
      <c r="MUS178" s="485"/>
      <c r="MUT178" s="486"/>
      <c r="MUU178" s="486"/>
      <c r="MUV178" s="486"/>
      <c r="MUW178" s="486"/>
      <c r="MUX178" s="486"/>
      <c r="MUY178" s="486"/>
      <c r="MUZ178" s="487"/>
      <c r="MVA178" s="485"/>
      <c r="MVB178" s="486"/>
      <c r="MVC178" s="486"/>
      <c r="MVD178" s="486"/>
      <c r="MVE178" s="486"/>
      <c r="MVF178" s="486"/>
      <c r="MVG178" s="486"/>
      <c r="MVH178" s="487"/>
      <c r="MVI178" s="485"/>
      <c r="MVJ178" s="486"/>
      <c r="MVK178" s="486"/>
      <c r="MVL178" s="486"/>
      <c r="MVM178" s="486"/>
      <c r="MVN178" s="486"/>
      <c r="MVO178" s="486"/>
      <c r="MVP178" s="487"/>
      <c r="MVQ178" s="485"/>
      <c r="MVR178" s="486"/>
      <c r="MVS178" s="486"/>
      <c r="MVT178" s="486"/>
      <c r="MVU178" s="486"/>
      <c r="MVV178" s="486"/>
      <c r="MVW178" s="486"/>
      <c r="MVX178" s="487"/>
      <c r="MVY178" s="485"/>
      <c r="MVZ178" s="486"/>
      <c r="MWA178" s="486"/>
      <c r="MWB178" s="486"/>
      <c r="MWC178" s="486"/>
      <c r="MWD178" s="486"/>
      <c r="MWE178" s="486"/>
      <c r="MWF178" s="487"/>
      <c r="MWG178" s="485"/>
      <c r="MWH178" s="486"/>
      <c r="MWI178" s="486"/>
      <c r="MWJ178" s="486"/>
      <c r="MWK178" s="486"/>
      <c r="MWL178" s="486"/>
      <c r="MWM178" s="486"/>
      <c r="MWN178" s="487"/>
      <c r="MWO178" s="485"/>
      <c r="MWP178" s="486"/>
      <c r="MWQ178" s="486"/>
      <c r="MWR178" s="486"/>
      <c r="MWS178" s="486"/>
      <c r="MWT178" s="486"/>
      <c r="MWU178" s="486"/>
      <c r="MWV178" s="487"/>
      <c r="MWW178" s="485"/>
      <c r="MWX178" s="486"/>
      <c r="MWY178" s="486"/>
      <c r="MWZ178" s="486"/>
      <c r="MXA178" s="486"/>
      <c r="MXB178" s="486"/>
      <c r="MXC178" s="486"/>
      <c r="MXD178" s="487"/>
      <c r="MXE178" s="485"/>
      <c r="MXF178" s="486"/>
      <c r="MXG178" s="486"/>
      <c r="MXH178" s="486"/>
      <c r="MXI178" s="486"/>
      <c r="MXJ178" s="486"/>
      <c r="MXK178" s="486"/>
      <c r="MXL178" s="487"/>
      <c r="MXM178" s="485"/>
      <c r="MXN178" s="486"/>
      <c r="MXO178" s="486"/>
      <c r="MXP178" s="486"/>
      <c r="MXQ178" s="486"/>
      <c r="MXR178" s="486"/>
      <c r="MXS178" s="486"/>
      <c r="MXT178" s="487"/>
      <c r="MXU178" s="485"/>
      <c r="MXV178" s="486"/>
      <c r="MXW178" s="486"/>
      <c r="MXX178" s="486"/>
      <c r="MXY178" s="486"/>
      <c r="MXZ178" s="486"/>
      <c r="MYA178" s="486"/>
      <c r="MYB178" s="487"/>
      <c r="MYC178" s="485"/>
      <c r="MYD178" s="486"/>
      <c r="MYE178" s="486"/>
      <c r="MYF178" s="486"/>
      <c r="MYG178" s="486"/>
      <c r="MYH178" s="486"/>
      <c r="MYI178" s="486"/>
      <c r="MYJ178" s="487"/>
      <c r="MYK178" s="485"/>
      <c r="MYL178" s="486"/>
      <c r="MYM178" s="486"/>
      <c r="MYN178" s="486"/>
      <c r="MYO178" s="486"/>
      <c r="MYP178" s="486"/>
      <c r="MYQ178" s="486"/>
      <c r="MYR178" s="487"/>
      <c r="MYS178" s="485"/>
      <c r="MYT178" s="486"/>
      <c r="MYU178" s="486"/>
      <c r="MYV178" s="486"/>
      <c r="MYW178" s="486"/>
      <c r="MYX178" s="486"/>
      <c r="MYY178" s="486"/>
      <c r="MYZ178" s="487"/>
      <c r="MZA178" s="485"/>
      <c r="MZB178" s="486"/>
      <c r="MZC178" s="486"/>
      <c r="MZD178" s="486"/>
      <c r="MZE178" s="486"/>
      <c r="MZF178" s="486"/>
      <c r="MZG178" s="486"/>
      <c r="MZH178" s="487"/>
      <c r="MZI178" s="485"/>
      <c r="MZJ178" s="486"/>
      <c r="MZK178" s="486"/>
      <c r="MZL178" s="486"/>
      <c r="MZM178" s="486"/>
      <c r="MZN178" s="486"/>
      <c r="MZO178" s="486"/>
      <c r="MZP178" s="487"/>
      <c r="MZQ178" s="485"/>
      <c r="MZR178" s="486"/>
      <c r="MZS178" s="486"/>
      <c r="MZT178" s="486"/>
      <c r="MZU178" s="486"/>
      <c r="MZV178" s="486"/>
      <c r="MZW178" s="486"/>
      <c r="MZX178" s="487"/>
      <c r="MZY178" s="485"/>
      <c r="MZZ178" s="486"/>
      <c r="NAA178" s="486"/>
      <c r="NAB178" s="486"/>
      <c r="NAC178" s="486"/>
      <c r="NAD178" s="486"/>
      <c r="NAE178" s="486"/>
      <c r="NAF178" s="487"/>
      <c r="NAG178" s="485"/>
      <c r="NAH178" s="486"/>
      <c r="NAI178" s="486"/>
      <c r="NAJ178" s="486"/>
      <c r="NAK178" s="486"/>
      <c r="NAL178" s="486"/>
      <c r="NAM178" s="486"/>
      <c r="NAN178" s="487"/>
      <c r="NAO178" s="485"/>
      <c r="NAP178" s="486"/>
      <c r="NAQ178" s="486"/>
      <c r="NAR178" s="486"/>
      <c r="NAS178" s="486"/>
      <c r="NAT178" s="486"/>
      <c r="NAU178" s="486"/>
      <c r="NAV178" s="487"/>
      <c r="NAW178" s="485"/>
      <c r="NAX178" s="486"/>
      <c r="NAY178" s="486"/>
      <c r="NAZ178" s="486"/>
      <c r="NBA178" s="486"/>
      <c r="NBB178" s="486"/>
      <c r="NBC178" s="486"/>
      <c r="NBD178" s="487"/>
      <c r="NBE178" s="485"/>
      <c r="NBF178" s="486"/>
      <c r="NBG178" s="486"/>
      <c r="NBH178" s="486"/>
      <c r="NBI178" s="486"/>
      <c r="NBJ178" s="486"/>
      <c r="NBK178" s="486"/>
      <c r="NBL178" s="487"/>
      <c r="NBM178" s="485"/>
      <c r="NBN178" s="486"/>
      <c r="NBO178" s="486"/>
      <c r="NBP178" s="486"/>
      <c r="NBQ178" s="486"/>
      <c r="NBR178" s="486"/>
      <c r="NBS178" s="486"/>
      <c r="NBT178" s="487"/>
      <c r="NBU178" s="485"/>
      <c r="NBV178" s="486"/>
      <c r="NBW178" s="486"/>
      <c r="NBX178" s="486"/>
      <c r="NBY178" s="486"/>
      <c r="NBZ178" s="486"/>
      <c r="NCA178" s="486"/>
      <c r="NCB178" s="487"/>
      <c r="NCC178" s="485"/>
      <c r="NCD178" s="486"/>
      <c r="NCE178" s="486"/>
      <c r="NCF178" s="486"/>
      <c r="NCG178" s="486"/>
      <c r="NCH178" s="486"/>
      <c r="NCI178" s="486"/>
      <c r="NCJ178" s="487"/>
      <c r="NCK178" s="485"/>
      <c r="NCL178" s="486"/>
      <c r="NCM178" s="486"/>
      <c r="NCN178" s="486"/>
      <c r="NCO178" s="486"/>
      <c r="NCP178" s="486"/>
      <c r="NCQ178" s="486"/>
      <c r="NCR178" s="487"/>
      <c r="NCS178" s="485"/>
      <c r="NCT178" s="486"/>
      <c r="NCU178" s="486"/>
      <c r="NCV178" s="486"/>
      <c r="NCW178" s="486"/>
      <c r="NCX178" s="486"/>
      <c r="NCY178" s="486"/>
      <c r="NCZ178" s="487"/>
      <c r="NDA178" s="485"/>
      <c r="NDB178" s="486"/>
      <c r="NDC178" s="486"/>
      <c r="NDD178" s="486"/>
      <c r="NDE178" s="486"/>
      <c r="NDF178" s="486"/>
      <c r="NDG178" s="486"/>
      <c r="NDH178" s="487"/>
      <c r="NDI178" s="485"/>
      <c r="NDJ178" s="486"/>
      <c r="NDK178" s="486"/>
      <c r="NDL178" s="486"/>
      <c r="NDM178" s="486"/>
      <c r="NDN178" s="486"/>
      <c r="NDO178" s="486"/>
      <c r="NDP178" s="487"/>
      <c r="NDQ178" s="485"/>
      <c r="NDR178" s="486"/>
      <c r="NDS178" s="486"/>
      <c r="NDT178" s="486"/>
      <c r="NDU178" s="486"/>
      <c r="NDV178" s="486"/>
      <c r="NDW178" s="486"/>
      <c r="NDX178" s="487"/>
      <c r="NDY178" s="485"/>
      <c r="NDZ178" s="486"/>
      <c r="NEA178" s="486"/>
      <c r="NEB178" s="486"/>
      <c r="NEC178" s="486"/>
      <c r="NED178" s="486"/>
      <c r="NEE178" s="486"/>
      <c r="NEF178" s="487"/>
      <c r="NEG178" s="485"/>
      <c r="NEH178" s="486"/>
      <c r="NEI178" s="486"/>
      <c r="NEJ178" s="486"/>
      <c r="NEK178" s="486"/>
      <c r="NEL178" s="486"/>
      <c r="NEM178" s="486"/>
      <c r="NEN178" s="487"/>
      <c r="NEO178" s="485"/>
      <c r="NEP178" s="486"/>
      <c r="NEQ178" s="486"/>
      <c r="NER178" s="486"/>
      <c r="NES178" s="486"/>
      <c r="NET178" s="486"/>
      <c r="NEU178" s="486"/>
      <c r="NEV178" s="487"/>
      <c r="NEW178" s="485"/>
      <c r="NEX178" s="486"/>
      <c r="NEY178" s="486"/>
      <c r="NEZ178" s="486"/>
      <c r="NFA178" s="486"/>
      <c r="NFB178" s="486"/>
      <c r="NFC178" s="486"/>
      <c r="NFD178" s="487"/>
      <c r="NFE178" s="485"/>
      <c r="NFF178" s="486"/>
      <c r="NFG178" s="486"/>
      <c r="NFH178" s="486"/>
      <c r="NFI178" s="486"/>
      <c r="NFJ178" s="486"/>
      <c r="NFK178" s="486"/>
      <c r="NFL178" s="487"/>
      <c r="NFM178" s="485"/>
      <c r="NFN178" s="486"/>
      <c r="NFO178" s="486"/>
      <c r="NFP178" s="486"/>
      <c r="NFQ178" s="486"/>
      <c r="NFR178" s="486"/>
      <c r="NFS178" s="486"/>
      <c r="NFT178" s="487"/>
      <c r="NFU178" s="485"/>
      <c r="NFV178" s="486"/>
      <c r="NFW178" s="486"/>
      <c r="NFX178" s="486"/>
      <c r="NFY178" s="486"/>
      <c r="NFZ178" s="486"/>
      <c r="NGA178" s="486"/>
      <c r="NGB178" s="487"/>
      <c r="NGC178" s="485"/>
      <c r="NGD178" s="486"/>
      <c r="NGE178" s="486"/>
      <c r="NGF178" s="486"/>
      <c r="NGG178" s="486"/>
      <c r="NGH178" s="486"/>
      <c r="NGI178" s="486"/>
      <c r="NGJ178" s="487"/>
      <c r="NGK178" s="485"/>
      <c r="NGL178" s="486"/>
      <c r="NGM178" s="486"/>
      <c r="NGN178" s="486"/>
      <c r="NGO178" s="486"/>
      <c r="NGP178" s="486"/>
      <c r="NGQ178" s="486"/>
      <c r="NGR178" s="487"/>
      <c r="NGS178" s="485"/>
      <c r="NGT178" s="486"/>
      <c r="NGU178" s="486"/>
      <c r="NGV178" s="486"/>
      <c r="NGW178" s="486"/>
      <c r="NGX178" s="486"/>
      <c r="NGY178" s="486"/>
      <c r="NGZ178" s="487"/>
      <c r="NHA178" s="485"/>
      <c r="NHB178" s="486"/>
      <c r="NHC178" s="486"/>
      <c r="NHD178" s="486"/>
      <c r="NHE178" s="486"/>
      <c r="NHF178" s="486"/>
      <c r="NHG178" s="486"/>
      <c r="NHH178" s="487"/>
      <c r="NHI178" s="485"/>
      <c r="NHJ178" s="486"/>
      <c r="NHK178" s="486"/>
      <c r="NHL178" s="486"/>
      <c r="NHM178" s="486"/>
      <c r="NHN178" s="486"/>
      <c r="NHO178" s="486"/>
      <c r="NHP178" s="487"/>
      <c r="NHQ178" s="485"/>
      <c r="NHR178" s="486"/>
      <c r="NHS178" s="486"/>
      <c r="NHT178" s="486"/>
      <c r="NHU178" s="486"/>
      <c r="NHV178" s="486"/>
      <c r="NHW178" s="486"/>
      <c r="NHX178" s="487"/>
      <c r="NHY178" s="485"/>
      <c r="NHZ178" s="486"/>
      <c r="NIA178" s="486"/>
      <c r="NIB178" s="486"/>
      <c r="NIC178" s="486"/>
      <c r="NID178" s="486"/>
      <c r="NIE178" s="486"/>
      <c r="NIF178" s="487"/>
      <c r="NIG178" s="485"/>
      <c r="NIH178" s="486"/>
      <c r="NII178" s="486"/>
      <c r="NIJ178" s="486"/>
      <c r="NIK178" s="486"/>
      <c r="NIL178" s="486"/>
      <c r="NIM178" s="486"/>
      <c r="NIN178" s="487"/>
      <c r="NIO178" s="485"/>
      <c r="NIP178" s="486"/>
      <c r="NIQ178" s="486"/>
      <c r="NIR178" s="486"/>
      <c r="NIS178" s="486"/>
      <c r="NIT178" s="486"/>
      <c r="NIU178" s="486"/>
      <c r="NIV178" s="487"/>
      <c r="NIW178" s="485"/>
      <c r="NIX178" s="486"/>
      <c r="NIY178" s="486"/>
      <c r="NIZ178" s="486"/>
      <c r="NJA178" s="486"/>
      <c r="NJB178" s="486"/>
      <c r="NJC178" s="486"/>
      <c r="NJD178" s="487"/>
      <c r="NJE178" s="485"/>
      <c r="NJF178" s="486"/>
      <c r="NJG178" s="486"/>
      <c r="NJH178" s="486"/>
      <c r="NJI178" s="486"/>
      <c r="NJJ178" s="486"/>
      <c r="NJK178" s="486"/>
      <c r="NJL178" s="487"/>
      <c r="NJM178" s="485"/>
      <c r="NJN178" s="486"/>
      <c r="NJO178" s="486"/>
      <c r="NJP178" s="486"/>
      <c r="NJQ178" s="486"/>
      <c r="NJR178" s="486"/>
      <c r="NJS178" s="486"/>
      <c r="NJT178" s="487"/>
      <c r="NJU178" s="485"/>
      <c r="NJV178" s="486"/>
      <c r="NJW178" s="486"/>
      <c r="NJX178" s="486"/>
      <c r="NJY178" s="486"/>
      <c r="NJZ178" s="486"/>
      <c r="NKA178" s="486"/>
      <c r="NKB178" s="487"/>
      <c r="NKC178" s="485"/>
      <c r="NKD178" s="486"/>
      <c r="NKE178" s="486"/>
      <c r="NKF178" s="486"/>
      <c r="NKG178" s="486"/>
      <c r="NKH178" s="486"/>
      <c r="NKI178" s="486"/>
      <c r="NKJ178" s="487"/>
      <c r="NKK178" s="485"/>
      <c r="NKL178" s="486"/>
      <c r="NKM178" s="486"/>
      <c r="NKN178" s="486"/>
      <c r="NKO178" s="486"/>
      <c r="NKP178" s="486"/>
      <c r="NKQ178" s="486"/>
      <c r="NKR178" s="487"/>
      <c r="NKS178" s="485"/>
      <c r="NKT178" s="486"/>
      <c r="NKU178" s="486"/>
      <c r="NKV178" s="486"/>
      <c r="NKW178" s="486"/>
      <c r="NKX178" s="486"/>
      <c r="NKY178" s="486"/>
      <c r="NKZ178" s="487"/>
      <c r="NLA178" s="485"/>
      <c r="NLB178" s="486"/>
      <c r="NLC178" s="486"/>
      <c r="NLD178" s="486"/>
      <c r="NLE178" s="486"/>
      <c r="NLF178" s="486"/>
      <c r="NLG178" s="486"/>
      <c r="NLH178" s="487"/>
      <c r="NLI178" s="485"/>
      <c r="NLJ178" s="486"/>
      <c r="NLK178" s="486"/>
      <c r="NLL178" s="486"/>
      <c r="NLM178" s="486"/>
      <c r="NLN178" s="486"/>
      <c r="NLO178" s="486"/>
      <c r="NLP178" s="487"/>
      <c r="NLQ178" s="485"/>
      <c r="NLR178" s="486"/>
      <c r="NLS178" s="486"/>
      <c r="NLT178" s="486"/>
      <c r="NLU178" s="486"/>
      <c r="NLV178" s="486"/>
      <c r="NLW178" s="486"/>
      <c r="NLX178" s="487"/>
      <c r="NLY178" s="485"/>
      <c r="NLZ178" s="486"/>
      <c r="NMA178" s="486"/>
      <c r="NMB178" s="486"/>
      <c r="NMC178" s="486"/>
      <c r="NMD178" s="486"/>
      <c r="NME178" s="486"/>
      <c r="NMF178" s="487"/>
      <c r="NMG178" s="485"/>
      <c r="NMH178" s="486"/>
      <c r="NMI178" s="486"/>
      <c r="NMJ178" s="486"/>
      <c r="NMK178" s="486"/>
      <c r="NML178" s="486"/>
      <c r="NMM178" s="486"/>
      <c r="NMN178" s="487"/>
      <c r="NMO178" s="485"/>
      <c r="NMP178" s="486"/>
      <c r="NMQ178" s="486"/>
      <c r="NMR178" s="486"/>
      <c r="NMS178" s="486"/>
      <c r="NMT178" s="486"/>
      <c r="NMU178" s="486"/>
      <c r="NMV178" s="487"/>
      <c r="NMW178" s="485"/>
      <c r="NMX178" s="486"/>
      <c r="NMY178" s="486"/>
      <c r="NMZ178" s="486"/>
      <c r="NNA178" s="486"/>
      <c r="NNB178" s="486"/>
      <c r="NNC178" s="486"/>
      <c r="NND178" s="487"/>
      <c r="NNE178" s="485"/>
      <c r="NNF178" s="486"/>
      <c r="NNG178" s="486"/>
      <c r="NNH178" s="486"/>
      <c r="NNI178" s="486"/>
      <c r="NNJ178" s="486"/>
      <c r="NNK178" s="486"/>
      <c r="NNL178" s="487"/>
      <c r="NNM178" s="485"/>
      <c r="NNN178" s="486"/>
      <c r="NNO178" s="486"/>
      <c r="NNP178" s="486"/>
      <c r="NNQ178" s="486"/>
      <c r="NNR178" s="486"/>
      <c r="NNS178" s="486"/>
      <c r="NNT178" s="487"/>
      <c r="NNU178" s="485"/>
      <c r="NNV178" s="486"/>
      <c r="NNW178" s="486"/>
      <c r="NNX178" s="486"/>
      <c r="NNY178" s="486"/>
      <c r="NNZ178" s="486"/>
      <c r="NOA178" s="486"/>
      <c r="NOB178" s="487"/>
      <c r="NOC178" s="485"/>
      <c r="NOD178" s="486"/>
      <c r="NOE178" s="486"/>
      <c r="NOF178" s="486"/>
      <c r="NOG178" s="486"/>
      <c r="NOH178" s="486"/>
      <c r="NOI178" s="486"/>
      <c r="NOJ178" s="487"/>
      <c r="NOK178" s="485"/>
      <c r="NOL178" s="486"/>
      <c r="NOM178" s="486"/>
      <c r="NON178" s="486"/>
      <c r="NOO178" s="486"/>
      <c r="NOP178" s="486"/>
      <c r="NOQ178" s="486"/>
      <c r="NOR178" s="487"/>
      <c r="NOS178" s="485"/>
      <c r="NOT178" s="486"/>
      <c r="NOU178" s="486"/>
      <c r="NOV178" s="486"/>
      <c r="NOW178" s="486"/>
      <c r="NOX178" s="486"/>
      <c r="NOY178" s="486"/>
      <c r="NOZ178" s="487"/>
      <c r="NPA178" s="485"/>
      <c r="NPB178" s="486"/>
      <c r="NPC178" s="486"/>
      <c r="NPD178" s="486"/>
      <c r="NPE178" s="486"/>
      <c r="NPF178" s="486"/>
      <c r="NPG178" s="486"/>
      <c r="NPH178" s="487"/>
      <c r="NPI178" s="485"/>
      <c r="NPJ178" s="486"/>
      <c r="NPK178" s="486"/>
      <c r="NPL178" s="486"/>
      <c r="NPM178" s="486"/>
      <c r="NPN178" s="486"/>
      <c r="NPO178" s="486"/>
      <c r="NPP178" s="487"/>
      <c r="NPQ178" s="485"/>
      <c r="NPR178" s="486"/>
      <c r="NPS178" s="486"/>
      <c r="NPT178" s="486"/>
      <c r="NPU178" s="486"/>
      <c r="NPV178" s="486"/>
      <c r="NPW178" s="486"/>
      <c r="NPX178" s="487"/>
      <c r="NPY178" s="485"/>
      <c r="NPZ178" s="486"/>
      <c r="NQA178" s="486"/>
      <c r="NQB178" s="486"/>
      <c r="NQC178" s="486"/>
      <c r="NQD178" s="486"/>
      <c r="NQE178" s="486"/>
      <c r="NQF178" s="487"/>
      <c r="NQG178" s="485"/>
      <c r="NQH178" s="486"/>
      <c r="NQI178" s="486"/>
      <c r="NQJ178" s="486"/>
      <c r="NQK178" s="486"/>
      <c r="NQL178" s="486"/>
      <c r="NQM178" s="486"/>
      <c r="NQN178" s="487"/>
      <c r="NQO178" s="485"/>
      <c r="NQP178" s="486"/>
      <c r="NQQ178" s="486"/>
      <c r="NQR178" s="486"/>
      <c r="NQS178" s="486"/>
      <c r="NQT178" s="486"/>
      <c r="NQU178" s="486"/>
      <c r="NQV178" s="487"/>
      <c r="NQW178" s="485"/>
      <c r="NQX178" s="486"/>
      <c r="NQY178" s="486"/>
      <c r="NQZ178" s="486"/>
      <c r="NRA178" s="486"/>
      <c r="NRB178" s="486"/>
      <c r="NRC178" s="486"/>
      <c r="NRD178" s="487"/>
      <c r="NRE178" s="485"/>
      <c r="NRF178" s="486"/>
      <c r="NRG178" s="486"/>
      <c r="NRH178" s="486"/>
      <c r="NRI178" s="486"/>
      <c r="NRJ178" s="486"/>
      <c r="NRK178" s="486"/>
      <c r="NRL178" s="487"/>
      <c r="NRM178" s="485"/>
      <c r="NRN178" s="486"/>
      <c r="NRO178" s="486"/>
      <c r="NRP178" s="486"/>
      <c r="NRQ178" s="486"/>
      <c r="NRR178" s="486"/>
      <c r="NRS178" s="486"/>
      <c r="NRT178" s="487"/>
      <c r="NRU178" s="485"/>
      <c r="NRV178" s="486"/>
      <c r="NRW178" s="486"/>
      <c r="NRX178" s="486"/>
      <c r="NRY178" s="486"/>
      <c r="NRZ178" s="486"/>
      <c r="NSA178" s="486"/>
      <c r="NSB178" s="487"/>
      <c r="NSC178" s="485"/>
      <c r="NSD178" s="486"/>
      <c r="NSE178" s="486"/>
      <c r="NSF178" s="486"/>
      <c r="NSG178" s="486"/>
      <c r="NSH178" s="486"/>
      <c r="NSI178" s="486"/>
      <c r="NSJ178" s="487"/>
      <c r="NSK178" s="485"/>
      <c r="NSL178" s="486"/>
      <c r="NSM178" s="486"/>
      <c r="NSN178" s="486"/>
      <c r="NSO178" s="486"/>
      <c r="NSP178" s="486"/>
      <c r="NSQ178" s="486"/>
      <c r="NSR178" s="487"/>
      <c r="NSS178" s="485"/>
      <c r="NST178" s="486"/>
      <c r="NSU178" s="486"/>
      <c r="NSV178" s="486"/>
      <c r="NSW178" s="486"/>
      <c r="NSX178" s="486"/>
      <c r="NSY178" s="486"/>
      <c r="NSZ178" s="487"/>
      <c r="NTA178" s="485"/>
      <c r="NTB178" s="486"/>
      <c r="NTC178" s="486"/>
      <c r="NTD178" s="486"/>
      <c r="NTE178" s="486"/>
      <c r="NTF178" s="486"/>
      <c r="NTG178" s="486"/>
      <c r="NTH178" s="487"/>
      <c r="NTI178" s="485"/>
      <c r="NTJ178" s="486"/>
      <c r="NTK178" s="486"/>
      <c r="NTL178" s="486"/>
      <c r="NTM178" s="486"/>
      <c r="NTN178" s="486"/>
      <c r="NTO178" s="486"/>
      <c r="NTP178" s="487"/>
      <c r="NTQ178" s="485"/>
      <c r="NTR178" s="486"/>
      <c r="NTS178" s="486"/>
      <c r="NTT178" s="486"/>
      <c r="NTU178" s="486"/>
      <c r="NTV178" s="486"/>
      <c r="NTW178" s="486"/>
      <c r="NTX178" s="487"/>
      <c r="NTY178" s="485"/>
      <c r="NTZ178" s="486"/>
      <c r="NUA178" s="486"/>
      <c r="NUB178" s="486"/>
      <c r="NUC178" s="486"/>
      <c r="NUD178" s="486"/>
      <c r="NUE178" s="486"/>
      <c r="NUF178" s="487"/>
      <c r="NUG178" s="485"/>
      <c r="NUH178" s="486"/>
      <c r="NUI178" s="486"/>
      <c r="NUJ178" s="486"/>
      <c r="NUK178" s="486"/>
      <c r="NUL178" s="486"/>
      <c r="NUM178" s="486"/>
      <c r="NUN178" s="487"/>
      <c r="NUO178" s="485"/>
      <c r="NUP178" s="486"/>
      <c r="NUQ178" s="486"/>
      <c r="NUR178" s="486"/>
      <c r="NUS178" s="486"/>
      <c r="NUT178" s="486"/>
      <c r="NUU178" s="486"/>
      <c r="NUV178" s="487"/>
      <c r="NUW178" s="485"/>
      <c r="NUX178" s="486"/>
      <c r="NUY178" s="486"/>
      <c r="NUZ178" s="486"/>
      <c r="NVA178" s="486"/>
      <c r="NVB178" s="486"/>
      <c r="NVC178" s="486"/>
      <c r="NVD178" s="487"/>
      <c r="NVE178" s="485"/>
      <c r="NVF178" s="486"/>
      <c r="NVG178" s="486"/>
      <c r="NVH178" s="486"/>
      <c r="NVI178" s="486"/>
      <c r="NVJ178" s="486"/>
      <c r="NVK178" s="486"/>
      <c r="NVL178" s="487"/>
      <c r="NVM178" s="485"/>
      <c r="NVN178" s="486"/>
      <c r="NVO178" s="486"/>
      <c r="NVP178" s="486"/>
      <c r="NVQ178" s="486"/>
      <c r="NVR178" s="486"/>
      <c r="NVS178" s="486"/>
      <c r="NVT178" s="487"/>
      <c r="NVU178" s="485"/>
      <c r="NVV178" s="486"/>
      <c r="NVW178" s="486"/>
      <c r="NVX178" s="486"/>
      <c r="NVY178" s="486"/>
      <c r="NVZ178" s="486"/>
      <c r="NWA178" s="486"/>
      <c r="NWB178" s="487"/>
      <c r="NWC178" s="485"/>
      <c r="NWD178" s="486"/>
      <c r="NWE178" s="486"/>
      <c r="NWF178" s="486"/>
      <c r="NWG178" s="486"/>
      <c r="NWH178" s="486"/>
      <c r="NWI178" s="486"/>
      <c r="NWJ178" s="487"/>
      <c r="NWK178" s="485"/>
      <c r="NWL178" s="486"/>
      <c r="NWM178" s="486"/>
      <c r="NWN178" s="486"/>
      <c r="NWO178" s="486"/>
      <c r="NWP178" s="486"/>
      <c r="NWQ178" s="486"/>
      <c r="NWR178" s="487"/>
      <c r="NWS178" s="485"/>
      <c r="NWT178" s="486"/>
      <c r="NWU178" s="486"/>
      <c r="NWV178" s="486"/>
      <c r="NWW178" s="486"/>
      <c r="NWX178" s="486"/>
      <c r="NWY178" s="486"/>
      <c r="NWZ178" s="487"/>
      <c r="NXA178" s="485"/>
      <c r="NXB178" s="486"/>
      <c r="NXC178" s="486"/>
      <c r="NXD178" s="486"/>
      <c r="NXE178" s="486"/>
      <c r="NXF178" s="486"/>
      <c r="NXG178" s="486"/>
      <c r="NXH178" s="487"/>
      <c r="NXI178" s="485"/>
      <c r="NXJ178" s="486"/>
      <c r="NXK178" s="486"/>
      <c r="NXL178" s="486"/>
      <c r="NXM178" s="486"/>
      <c r="NXN178" s="486"/>
      <c r="NXO178" s="486"/>
      <c r="NXP178" s="487"/>
      <c r="NXQ178" s="485"/>
      <c r="NXR178" s="486"/>
      <c r="NXS178" s="486"/>
      <c r="NXT178" s="486"/>
      <c r="NXU178" s="486"/>
      <c r="NXV178" s="486"/>
      <c r="NXW178" s="486"/>
      <c r="NXX178" s="487"/>
      <c r="NXY178" s="485"/>
      <c r="NXZ178" s="486"/>
      <c r="NYA178" s="486"/>
      <c r="NYB178" s="486"/>
      <c r="NYC178" s="486"/>
      <c r="NYD178" s="486"/>
      <c r="NYE178" s="486"/>
      <c r="NYF178" s="487"/>
      <c r="NYG178" s="485"/>
      <c r="NYH178" s="486"/>
      <c r="NYI178" s="486"/>
      <c r="NYJ178" s="486"/>
      <c r="NYK178" s="486"/>
      <c r="NYL178" s="486"/>
      <c r="NYM178" s="486"/>
      <c r="NYN178" s="487"/>
      <c r="NYO178" s="485"/>
      <c r="NYP178" s="486"/>
      <c r="NYQ178" s="486"/>
      <c r="NYR178" s="486"/>
      <c r="NYS178" s="486"/>
      <c r="NYT178" s="486"/>
      <c r="NYU178" s="486"/>
      <c r="NYV178" s="487"/>
      <c r="NYW178" s="485"/>
      <c r="NYX178" s="486"/>
      <c r="NYY178" s="486"/>
      <c r="NYZ178" s="486"/>
      <c r="NZA178" s="486"/>
      <c r="NZB178" s="486"/>
      <c r="NZC178" s="486"/>
      <c r="NZD178" s="487"/>
      <c r="NZE178" s="485"/>
      <c r="NZF178" s="486"/>
      <c r="NZG178" s="486"/>
      <c r="NZH178" s="486"/>
      <c r="NZI178" s="486"/>
      <c r="NZJ178" s="486"/>
      <c r="NZK178" s="486"/>
      <c r="NZL178" s="487"/>
      <c r="NZM178" s="485"/>
      <c r="NZN178" s="486"/>
      <c r="NZO178" s="486"/>
      <c r="NZP178" s="486"/>
      <c r="NZQ178" s="486"/>
      <c r="NZR178" s="486"/>
      <c r="NZS178" s="486"/>
      <c r="NZT178" s="487"/>
      <c r="NZU178" s="485"/>
      <c r="NZV178" s="486"/>
      <c r="NZW178" s="486"/>
      <c r="NZX178" s="486"/>
      <c r="NZY178" s="486"/>
      <c r="NZZ178" s="486"/>
      <c r="OAA178" s="486"/>
      <c r="OAB178" s="487"/>
      <c r="OAC178" s="485"/>
      <c r="OAD178" s="486"/>
      <c r="OAE178" s="486"/>
      <c r="OAF178" s="486"/>
      <c r="OAG178" s="486"/>
      <c r="OAH178" s="486"/>
      <c r="OAI178" s="486"/>
      <c r="OAJ178" s="487"/>
      <c r="OAK178" s="485"/>
      <c r="OAL178" s="486"/>
      <c r="OAM178" s="486"/>
      <c r="OAN178" s="486"/>
      <c r="OAO178" s="486"/>
      <c r="OAP178" s="486"/>
      <c r="OAQ178" s="486"/>
      <c r="OAR178" s="487"/>
      <c r="OAS178" s="485"/>
      <c r="OAT178" s="486"/>
      <c r="OAU178" s="486"/>
      <c r="OAV178" s="486"/>
      <c r="OAW178" s="486"/>
      <c r="OAX178" s="486"/>
      <c r="OAY178" s="486"/>
      <c r="OAZ178" s="487"/>
      <c r="OBA178" s="485"/>
      <c r="OBB178" s="486"/>
      <c r="OBC178" s="486"/>
      <c r="OBD178" s="486"/>
      <c r="OBE178" s="486"/>
      <c r="OBF178" s="486"/>
      <c r="OBG178" s="486"/>
      <c r="OBH178" s="487"/>
      <c r="OBI178" s="485"/>
      <c r="OBJ178" s="486"/>
      <c r="OBK178" s="486"/>
      <c r="OBL178" s="486"/>
      <c r="OBM178" s="486"/>
      <c r="OBN178" s="486"/>
      <c r="OBO178" s="486"/>
      <c r="OBP178" s="487"/>
      <c r="OBQ178" s="485"/>
      <c r="OBR178" s="486"/>
      <c r="OBS178" s="486"/>
      <c r="OBT178" s="486"/>
      <c r="OBU178" s="486"/>
      <c r="OBV178" s="486"/>
      <c r="OBW178" s="486"/>
      <c r="OBX178" s="487"/>
      <c r="OBY178" s="485"/>
      <c r="OBZ178" s="486"/>
      <c r="OCA178" s="486"/>
      <c r="OCB178" s="486"/>
      <c r="OCC178" s="486"/>
      <c r="OCD178" s="486"/>
      <c r="OCE178" s="486"/>
      <c r="OCF178" s="487"/>
      <c r="OCG178" s="485"/>
      <c r="OCH178" s="486"/>
      <c r="OCI178" s="486"/>
      <c r="OCJ178" s="486"/>
      <c r="OCK178" s="486"/>
      <c r="OCL178" s="486"/>
      <c r="OCM178" s="486"/>
      <c r="OCN178" s="487"/>
      <c r="OCO178" s="485"/>
      <c r="OCP178" s="486"/>
      <c r="OCQ178" s="486"/>
      <c r="OCR178" s="486"/>
      <c r="OCS178" s="486"/>
      <c r="OCT178" s="486"/>
      <c r="OCU178" s="486"/>
      <c r="OCV178" s="487"/>
      <c r="OCW178" s="485"/>
      <c r="OCX178" s="486"/>
      <c r="OCY178" s="486"/>
      <c r="OCZ178" s="486"/>
      <c r="ODA178" s="486"/>
      <c r="ODB178" s="486"/>
      <c r="ODC178" s="486"/>
      <c r="ODD178" s="487"/>
      <c r="ODE178" s="485"/>
      <c r="ODF178" s="486"/>
      <c r="ODG178" s="486"/>
      <c r="ODH178" s="486"/>
      <c r="ODI178" s="486"/>
      <c r="ODJ178" s="486"/>
      <c r="ODK178" s="486"/>
      <c r="ODL178" s="487"/>
      <c r="ODM178" s="485"/>
      <c r="ODN178" s="486"/>
      <c r="ODO178" s="486"/>
      <c r="ODP178" s="486"/>
      <c r="ODQ178" s="486"/>
      <c r="ODR178" s="486"/>
      <c r="ODS178" s="486"/>
      <c r="ODT178" s="487"/>
      <c r="ODU178" s="485"/>
      <c r="ODV178" s="486"/>
      <c r="ODW178" s="486"/>
      <c r="ODX178" s="486"/>
      <c r="ODY178" s="486"/>
      <c r="ODZ178" s="486"/>
      <c r="OEA178" s="486"/>
      <c r="OEB178" s="487"/>
      <c r="OEC178" s="485"/>
      <c r="OED178" s="486"/>
      <c r="OEE178" s="486"/>
      <c r="OEF178" s="486"/>
      <c r="OEG178" s="486"/>
      <c r="OEH178" s="486"/>
      <c r="OEI178" s="486"/>
      <c r="OEJ178" s="487"/>
      <c r="OEK178" s="485"/>
      <c r="OEL178" s="486"/>
      <c r="OEM178" s="486"/>
      <c r="OEN178" s="486"/>
      <c r="OEO178" s="486"/>
      <c r="OEP178" s="486"/>
      <c r="OEQ178" s="486"/>
      <c r="OER178" s="487"/>
      <c r="OES178" s="485"/>
      <c r="OET178" s="486"/>
      <c r="OEU178" s="486"/>
      <c r="OEV178" s="486"/>
      <c r="OEW178" s="486"/>
      <c r="OEX178" s="486"/>
      <c r="OEY178" s="486"/>
      <c r="OEZ178" s="487"/>
      <c r="OFA178" s="485"/>
      <c r="OFB178" s="486"/>
      <c r="OFC178" s="486"/>
      <c r="OFD178" s="486"/>
      <c r="OFE178" s="486"/>
      <c r="OFF178" s="486"/>
      <c r="OFG178" s="486"/>
      <c r="OFH178" s="487"/>
      <c r="OFI178" s="485"/>
      <c r="OFJ178" s="486"/>
      <c r="OFK178" s="486"/>
      <c r="OFL178" s="486"/>
      <c r="OFM178" s="486"/>
      <c r="OFN178" s="486"/>
      <c r="OFO178" s="486"/>
      <c r="OFP178" s="487"/>
      <c r="OFQ178" s="485"/>
      <c r="OFR178" s="486"/>
      <c r="OFS178" s="486"/>
      <c r="OFT178" s="486"/>
      <c r="OFU178" s="486"/>
      <c r="OFV178" s="486"/>
      <c r="OFW178" s="486"/>
      <c r="OFX178" s="487"/>
      <c r="OFY178" s="485"/>
      <c r="OFZ178" s="486"/>
      <c r="OGA178" s="486"/>
      <c r="OGB178" s="486"/>
      <c r="OGC178" s="486"/>
      <c r="OGD178" s="486"/>
      <c r="OGE178" s="486"/>
      <c r="OGF178" s="487"/>
      <c r="OGG178" s="485"/>
      <c r="OGH178" s="486"/>
      <c r="OGI178" s="486"/>
      <c r="OGJ178" s="486"/>
      <c r="OGK178" s="486"/>
      <c r="OGL178" s="486"/>
      <c r="OGM178" s="486"/>
      <c r="OGN178" s="487"/>
      <c r="OGO178" s="485"/>
      <c r="OGP178" s="486"/>
      <c r="OGQ178" s="486"/>
      <c r="OGR178" s="486"/>
      <c r="OGS178" s="486"/>
      <c r="OGT178" s="486"/>
      <c r="OGU178" s="486"/>
      <c r="OGV178" s="487"/>
      <c r="OGW178" s="485"/>
      <c r="OGX178" s="486"/>
      <c r="OGY178" s="486"/>
      <c r="OGZ178" s="486"/>
      <c r="OHA178" s="486"/>
      <c r="OHB178" s="486"/>
      <c r="OHC178" s="486"/>
      <c r="OHD178" s="487"/>
      <c r="OHE178" s="485"/>
      <c r="OHF178" s="486"/>
      <c r="OHG178" s="486"/>
      <c r="OHH178" s="486"/>
      <c r="OHI178" s="486"/>
      <c r="OHJ178" s="486"/>
      <c r="OHK178" s="486"/>
      <c r="OHL178" s="487"/>
      <c r="OHM178" s="485"/>
      <c r="OHN178" s="486"/>
      <c r="OHO178" s="486"/>
      <c r="OHP178" s="486"/>
      <c r="OHQ178" s="486"/>
      <c r="OHR178" s="486"/>
      <c r="OHS178" s="486"/>
      <c r="OHT178" s="487"/>
      <c r="OHU178" s="485"/>
      <c r="OHV178" s="486"/>
      <c r="OHW178" s="486"/>
      <c r="OHX178" s="486"/>
      <c r="OHY178" s="486"/>
      <c r="OHZ178" s="486"/>
      <c r="OIA178" s="486"/>
      <c r="OIB178" s="487"/>
      <c r="OIC178" s="485"/>
      <c r="OID178" s="486"/>
      <c r="OIE178" s="486"/>
      <c r="OIF178" s="486"/>
      <c r="OIG178" s="486"/>
      <c r="OIH178" s="486"/>
      <c r="OII178" s="486"/>
      <c r="OIJ178" s="487"/>
      <c r="OIK178" s="485"/>
      <c r="OIL178" s="486"/>
      <c r="OIM178" s="486"/>
      <c r="OIN178" s="486"/>
      <c r="OIO178" s="486"/>
      <c r="OIP178" s="486"/>
      <c r="OIQ178" s="486"/>
      <c r="OIR178" s="487"/>
      <c r="OIS178" s="485"/>
      <c r="OIT178" s="486"/>
      <c r="OIU178" s="486"/>
      <c r="OIV178" s="486"/>
      <c r="OIW178" s="486"/>
      <c r="OIX178" s="486"/>
      <c r="OIY178" s="486"/>
      <c r="OIZ178" s="487"/>
      <c r="OJA178" s="485"/>
      <c r="OJB178" s="486"/>
      <c r="OJC178" s="486"/>
      <c r="OJD178" s="486"/>
      <c r="OJE178" s="486"/>
      <c r="OJF178" s="486"/>
      <c r="OJG178" s="486"/>
      <c r="OJH178" s="487"/>
      <c r="OJI178" s="485"/>
      <c r="OJJ178" s="486"/>
      <c r="OJK178" s="486"/>
      <c r="OJL178" s="486"/>
      <c r="OJM178" s="486"/>
      <c r="OJN178" s="486"/>
      <c r="OJO178" s="486"/>
      <c r="OJP178" s="487"/>
      <c r="OJQ178" s="485"/>
      <c r="OJR178" s="486"/>
      <c r="OJS178" s="486"/>
      <c r="OJT178" s="486"/>
      <c r="OJU178" s="486"/>
      <c r="OJV178" s="486"/>
      <c r="OJW178" s="486"/>
      <c r="OJX178" s="487"/>
      <c r="OJY178" s="485"/>
      <c r="OJZ178" s="486"/>
      <c r="OKA178" s="486"/>
      <c r="OKB178" s="486"/>
      <c r="OKC178" s="486"/>
      <c r="OKD178" s="486"/>
      <c r="OKE178" s="486"/>
      <c r="OKF178" s="487"/>
      <c r="OKG178" s="485"/>
      <c r="OKH178" s="486"/>
      <c r="OKI178" s="486"/>
      <c r="OKJ178" s="486"/>
      <c r="OKK178" s="486"/>
      <c r="OKL178" s="486"/>
      <c r="OKM178" s="486"/>
      <c r="OKN178" s="487"/>
      <c r="OKO178" s="485"/>
      <c r="OKP178" s="486"/>
      <c r="OKQ178" s="486"/>
      <c r="OKR178" s="486"/>
      <c r="OKS178" s="486"/>
      <c r="OKT178" s="486"/>
      <c r="OKU178" s="486"/>
      <c r="OKV178" s="487"/>
      <c r="OKW178" s="485"/>
      <c r="OKX178" s="486"/>
      <c r="OKY178" s="486"/>
      <c r="OKZ178" s="486"/>
      <c r="OLA178" s="486"/>
      <c r="OLB178" s="486"/>
      <c r="OLC178" s="486"/>
      <c r="OLD178" s="487"/>
      <c r="OLE178" s="485"/>
      <c r="OLF178" s="486"/>
      <c r="OLG178" s="486"/>
      <c r="OLH178" s="486"/>
      <c r="OLI178" s="486"/>
      <c r="OLJ178" s="486"/>
      <c r="OLK178" s="486"/>
      <c r="OLL178" s="487"/>
      <c r="OLM178" s="485"/>
      <c r="OLN178" s="486"/>
      <c r="OLO178" s="486"/>
      <c r="OLP178" s="486"/>
      <c r="OLQ178" s="486"/>
      <c r="OLR178" s="486"/>
      <c r="OLS178" s="486"/>
      <c r="OLT178" s="487"/>
      <c r="OLU178" s="485"/>
      <c r="OLV178" s="486"/>
      <c r="OLW178" s="486"/>
      <c r="OLX178" s="486"/>
      <c r="OLY178" s="486"/>
      <c r="OLZ178" s="486"/>
      <c r="OMA178" s="486"/>
      <c r="OMB178" s="487"/>
      <c r="OMC178" s="485"/>
      <c r="OMD178" s="486"/>
      <c r="OME178" s="486"/>
      <c r="OMF178" s="486"/>
      <c r="OMG178" s="486"/>
      <c r="OMH178" s="486"/>
      <c r="OMI178" s="486"/>
      <c r="OMJ178" s="487"/>
      <c r="OMK178" s="485"/>
      <c r="OML178" s="486"/>
      <c r="OMM178" s="486"/>
      <c r="OMN178" s="486"/>
      <c r="OMO178" s="486"/>
      <c r="OMP178" s="486"/>
      <c r="OMQ178" s="486"/>
      <c r="OMR178" s="487"/>
      <c r="OMS178" s="485"/>
      <c r="OMT178" s="486"/>
      <c r="OMU178" s="486"/>
      <c r="OMV178" s="486"/>
      <c r="OMW178" s="486"/>
      <c r="OMX178" s="486"/>
      <c r="OMY178" s="486"/>
      <c r="OMZ178" s="487"/>
      <c r="ONA178" s="485"/>
      <c r="ONB178" s="486"/>
      <c r="ONC178" s="486"/>
      <c r="OND178" s="486"/>
      <c r="ONE178" s="486"/>
      <c r="ONF178" s="486"/>
      <c r="ONG178" s="486"/>
      <c r="ONH178" s="487"/>
      <c r="ONI178" s="485"/>
      <c r="ONJ178" s="486"/>
      <c r="ONK178" s="486"/>
      <c r="ONL178" s="486"/>
      <c r="ONM178" s="486"/>
      <c r="ONN178" s="486"/>
      <c r="ONO178" s="486"/>
      <c r="ONP178" s="487"/>
      <c r="ONQ178" s="485"/>
      <c r="ONR178" s="486"/>
      <c r="ONS178" s="486"/>
      <c r="ONT178" s="486"/>
      <c r="ONU178" s="486"/>
      <c r="ONV178" s="486"/>
      <c r="ONW178" s="486"/>
      <c r="ONX178" s="487"/>
      <c r="ONY178" s="485"/>
      <c r="ONZ178" s="486"/>
      <c r="OOA178" s="486"/>
      <c r="OOB178" s="486"/>
      <c r="OOC178" s="486"/>
      <c r="OOD178" s="486"/>
      <c r="OOE178" s="486"/>
      <c r="OOF178" s="487"/>
      <c r="OOG178" s="485"/>
      <c r="OOH178" s="486"/>
      <c r="OOI178" s="486"/>
      <c r="OOJ178" s="486"/>
      <c r="OOK178" s="486"/>
      <c r="OOL178" s="486"/>
      <c r="OOM178" s="486"/>
      <c r="OON178" s="487"/>
      <c r="OOO178" s="485"/>
      <c r="OOP178" s="486"/>
      <c r="OOQ178" s="486"/>
      <c r="OOR178" s="486"/>
      <c r="OOS178" s="486"/>
      <c r="OOT178" s="486"/>
      <c r="OOU178" s="486"/>
      <c r="OOV178" s="487"/>
      <c r="OOW178" s="485"/>
      <c r="OOX178" s="486"/>
      <c r="OOY178" s="486"/>
      <c r="OOZ178" s="486"/>
      <c r="OPA178" s="486"/>
      <c r="OPB178" s="486"/>
      <c r="OPC178" s="486"/>
      <c r="OPD178" s="487"/>
      <c r="OPE178" s="485"/>
      <c r="OPF178" s="486"/>
      <c r="OPG178" s="486"/>
      <c r="OPH178" s="486"/>
      <c r="OPI178" s="486"/>
      <c r="OPJ178" s="486"/>
      <c r="OPK178" s="486"/>
      <c r="OPL178" s="487"/>
      <c r="OPM178" s="485"/>
      <c r="OPN178" s="486"/>
      <c r="OPO178" s="486"/>
      <c r="OPP178" s="486"/>
      <c r="OPQ178" s="486"/>
      <c r="OPR178" s="486"/>
      <c r="OPS178" s="486"/>
      <c r="OPT178" s="487"/>
      <c r="OPU178" s="485"/>
      <c r="OPV178" s="486"/>
      <c r="OPW178" s="486"/>
      <c r="OPX178" s="486"/>
      <c r="OPY178" s="486"/>
      <c r="OPZ178" s="486"/>
      <c r="OQA178" s="486"/>
      <c r="OQB178" s="487"/>
      <c r="OQC178" s="485"/>
      <c r="OQD178" s="486"/>
      <c r="OQE178" s="486"/>
      <c r="OQF178" s="486"/>
      <c r="OQG178" s="486"/>
      <c r="OQH178" s="486"/>
      <c r="OQI178" s="486"/>
      <c r="OQJ178" s="487"/>
      <c r="OQK178" s="485"/>
      <c r="OQL178" s="486"/>
      <c r="OQM178" s="486"/>
      <c r="OQN178" s="486"/>
      <c r="OQO178" s="486"/>
      <c r="OQP178" s="486"/>
      <c r="OQQ178" s="486"/>
      <c r="OQR178" s="487"/>
      <c r="OQS178" s="485"/>
      <c r="OQT178" s="486"/>
      <c r="OQU178" s="486"/>
      <c r="OQV178" s="486"/>
      <c r="OQW178" s="486"/>
      <c r="OQX178" s="486"/>
      <c r="OQY178" s="486"/>
      <c r="OQZ178" s="487"/>
      <c r="ORA178" s="485"/>
      <c r="ORB178" s="486"/>
      <c r="ORC178" s="486"/>
      <c r="ORD178" s="486"/>
      <c r="ORE178" s="486"/>
      <c r="ORF178" s="486"/>
      <c r="ORG178" s="486"/>
      <c r="ORH178" s="487"/>
      <c r="ORI178" s="485"/>
      <c r="ORJ178" s="486"/>
      <c r="ORK178" s="486"/>
      <c r="ORL178" s="486"/>
      <c r="ORM178" s="486"/>
      <c r="ORN178" s="486"/>
      <c r="ORO178" s="486"/>
      <c r="ORP178" s="487"/>
      <c r="ORQ178" s="485"/>
      <c r="ORR178" s="486"/>
      <c r="ORS178" s="486"/>
      <c r="ORT178" s="486"/>
      <c r="ORU178" s="486"/>
      <c r="ORV178" s="486"/>
      <c r="ORW178" s="486"/>
      <c r="ORX178" s="487"/>
      <c r="ORY178" s="485"/>
      <c r="ORZ178" s="486"/>
      <c r="OSA178" s="486"/>
      <c r="OSB178" s="486"/>
      <c r="OSC178" s="486"/>
      <c r="OSD178" s="486"/>
      <c r="OSE178" s="486"/>
      <c r="OSF178" s="487"/>
      <c r="OSG178" s="485"/>
      <c r="OSH178" s="486"/>
      <c r="OSI178" s="486"/>
      <c r="OSJ178" s="486"/>
      <c r="OSK178" s="486"/>
      <c r="OSL178" s="486"/>
      <c r="OSM178" s="486"/>
      <c r="OSN178" s="487"/>
      <c r="OSO178" s="485"/>
      <c r="OSP178" s="486"/>
      <c r="OSQ178" s="486"/>
      <c r="OSR178" s="486"/>
      <c r="OSS178" s="486"/>
      <c r="OST178" s="486"/>
      <c r="OSU178" s="486"/>
      <c r="OSV178" s="487"/>
      <c r="OSW178" s="485"/>
      <c r="OSX178" s="486"/>
      <c r="OSY178" s="486"/>
      <c r="OSZ178" s="486"/>
      <c r="OTA178" s="486"/>
      <c r="OTB178" s="486"/>
      <c r="OTC178" s="486"/>
      <c r="OTD178" s="487"/>
      <c r="OTE178" s="485"/>
      <c r="OTF178" s="486"/>
      <c r="OTG178" s="486"/>
      <c r="OTH178" s="486"/>
      <c r="OTI178" s="486"/>
      <c r="OTJ178" s="486"/>
      <c r="OTK178" s="486"/>
      <c r="OTL178" s="487"/>
      <c r="OTM178" s="485"/>
      <c r="OTN178" s="486"/>
      <c r="OTO178" s="486"/>
      <c r="OTP178" s="486"/>
      <c r="OTQ178" s="486"/>
      <c r="OTR178" s="486"/>
      <c r="OTS178" s="486"/>
      <c r="OTT178" s="487"/>
      <c r="OTU178" s="485"/>
      <c r="OTV178" s="486"/>
      <c r="OTW178" s="486"/>
      <c r="OTX178" s="486"/>
      <c r="OTY178" s="486"/>
      <c r="OTZ178" s="486"/>
      <c r="OUA178" s="486"/>
      <c r="OUB178" s="487"/>
      <c r="OUC178" s="485"/>
      <c r="OUD178" s="486"/>
      <c r="OUE178" s="486"/>
      <c r="OUF178" s="486"/>
      <c r="OUG178" s="486"/>
      <c r="OUH178" s="486"/>
      <c r="OUI178" s="486"/>
      <c r="OUJ178" s="487"/>
      <c r="OUK178" s="485"/>
      <c r="OUL178" s="486"/>
      <c r="OUM178" s="486"/>
      <c r="OUN178" s="486"/>
      <c r="OUO178" s="486"/>
      <c r="OUP178" s="486"/>
      <c r="OUQ178" s="486"/>
      <c r="OUR178" s="487"/>
      <c r="OUS178" s="485"/>
      <c r="OUT178" s="486"/>
      <c r="OUU178" s="486"/>
      <c r="OUV178" s="486"/>
      <c r="OUW178" s="486"/>
      <c r="OUX178" s="486"/>
      <c r="OUY178" s="486"/>
      <c r="OUZ178" s="487"/>
      <c r="OVA178" s="485"/>
      <c r="OVB178" s="486"/>
      <c r="OVC178" s="486"/>
      <c r="OVD178" s="486"/>
      <c r="OVE178" s="486"/>
      <c r="OVF178" s="486"/>
      <c r="OVG178" s="486"/>
      <c r="OVH178" s="487"/>
      <c r="OVI178" s="485"/>
      <c r="OVJ178" s="486"/>
      <c r="OVK178" s="486"/>
      <c r="OVL178" s="486"/>
      <c r="OVM178" s="486"/>
      <c r="OVN178" s="486"/>
      <c r="OVO178" s="486"/>
      <c r="OVP178" s="487"/>
      <c r="OVQ178" s="485"/>
      <c r="OVR178" s="486"/>
      <c r="OVS178" s="486"/>
      <c r="OVT178" s="486"/>
      <c r="OVU178" s="486"/>
      <c r="OVV178" s="486"/>
      <c r="OVW178" s="486"/>
      <c r="OVX178" s="487"/>
      <c r="OVY178" s="485"/>
      <c r="OVZ178" s="486"/>
      <c r="OWA178" s="486"/>
      <c r="OWB178" s="486"/>
      <c r="OWC178" s="486"/>
      <c r="OWD178" s="486"/>
      <c r="OWE178" s="486"/>
      <c r="OWF178" s="487"/>
      <c r="OWG178" s="485"/>
      <c r="OWH178" s="486"/>
      <c r="OWI178" s="486"/>
      <c r="OWJ178" s="486"/>
      <c r="OWK178" s="486"/>
      <c r="OWL178" s="486"/>
      <c r="OWM178" s="486"/>
      <c r="OWN178" s="487"/>
      <c r="OWO178" s="485"/>
      <c r="OWP178" s="486"/>
      <c r="OWQ178" s="486"/>
      <c r="OWR178" s="486"/>
      <c r="OWS178" s="486"/>
      <c r="OWT178" s="486"/>
      <c r="OWU178" s="486"/>
      <c r="OWV178" s="487"/>
      <c r="OWW178" s="485"/>
      <c r="OWX178" s="486"/>
      <c r="OWY178" s="486"/>
      <c r="OWZ178" s="486"/>
      <c r="OXA178" s="486"/>
      <c r="OXB178" s="486"/>
      <c r="OXC178" s="486"/>
      <c r="OXD178" s="487"/>
      <c r="OXE178" s="485"/>
      <c r="OXF178" s="486"/>
      <c r="OXG178" s="486"/>
      <c r="OXH178" s="486"/>
      <c r="OXI178" s="486"/>
      <c r="OXJ178" s="486"/>
      <c r="OXK178" s="486"/>
      <c r="OXL178" s="487"/>
      <c r="OXM178" s="485"/>
      <c r="OXN178" s="486"/>
      <c r="OXO178" s="486"/>
      <c r="OXP178" s="486"/>
      <c r="OXQ178" s="486"/>
      <c r="OXR178" s="486"/>
      <c r="OXS178" s="486"/>
      <c r="OXT178" s="487"/>
      <c r="OXU178" s="485"/>
      <c r="OXV178" s="486"/>
      <c r="OXW178" s="486"/>
      <c r="OXX178" s="486"/>
      <c r="OXY178" s="486"/>
      <c r="OXZ178" s="486"/>
      <c r="OYA178" s="486"/>
      <c r="OYB178" s="487"/>
      <c r="OYC178" s="485"/>
      <c r="OYD178" s="486"/>
      <c r="OYE178" s="486"/>
      <c r="OYF178" s="486"/>
      <c r="OYG178" s="486"/>
      <c r="OYH178" s="486"/>
      <c r="OYI178" s="486"/>
      <c r="OYJ178" s="487"/>
      <c r="OYK178" s="485"/>
      <c r="OYL178" s="486"/>
      <c r="OYM178" s="486"/>
      <c r="OYN178" s="486"/>
      <c r="OYO178" s="486"/>
      <c r="OYP178" s="486"/>
      <c r="OYQ178" s="486"/>
      <c r="OYR178" s="487"/>
      <c r="OYS178" s="485"/>
      <c r="OYT178" s="486"/>
      <c r="OYU178" s="486"/>
      <c r="OYV178" s="486"/>
      <c r="OYW178" s="486"/>
      <c r="OYX178" s="486"/>
      <c r="OYY178" s="486"/>
      <c r="OYZ178" s="487"/>
      <c r="OZA178" s="485"/>
      <c r="OZB178" s="486"/>
      <c r="OZC178" s="486"/>
      <c r="OZD178" s="486"/>
      <c r="OZE178" s="486"/>
      <c r="OZF178" s="486"/>
      <c r="OZG178" s="486"/>
      <c r="OZH178" s="487"/>
      <c r="OZI178" s="485"/>
      <c r="OZJ178" s="486"/>
      <c r="OZK178" s="486"/>
      <c r="OZL178" s="486"/>
      <c r="OZM178" s="486"/>
      <c r="OZN178" s="486"/>
      <c r="OZO178" s="486"/>
      <c r="OZP178" s="487"/>
      <c r="OZQ178" s="485"/>
      <c r="OZR178" s="486"/>
      <c r="OZS178" s="486"/>
      <c r="OZT178" s="486"/>
      <c r="OZU178" s="486"/>
      <c r="OZV178" s="486"/>
      <c r="OZW178" s="486"/>
      <c r="OZX178" s="487"/>
      <c r="OZY178" s="485"/>
      <c r="OZZ178" s="486"/>
      <c r="PAA178" s="486"/>
      <c r="PAB178" s="486"/>
      <c r="PAC178" s="486"/>
      <c r="PAD178" s="486"/>
      <c r="PAE178" s="486"/>
      <c r="PAF178" s="487"/>
      <c r="PAG178" s="485"/>
      <c r="PAH178" s="486"/>
      <c r="PAI178" s="486"/>
      <c r="PAJ178" s="486"/>
      <c r="PAK178" s="486"/>
      <c r="PAL178" s="486"/>
      <c r="PAM178" s="486"/>
      <c r="PAN178" s="487"/>
      <c r="PAO178" s="485"/>
      <c r="PAP178" s="486"/>
      <c r="PAQ178" s="486"/>
      <c r="PAR178" s="486"/>
      <c r="PAS178" s="486"/>
      <c r="PAT178" s="486"/>
      <c r="PAU178" s="486"/>
      <c r="PAV178" s="487"/>
      <c r="PAW178" s="485"/>
      <c r="PAX178" s="486"/>
      <c r="PAY178" s="486"/>
      <c r="PAZ178" s="486"/>
      <c r="PBA178" s="486"/>
      <c r="PBB178" s="486"/>
      <c r="PBC178" s="486"/>
      <c r="PBD178" s="487"/>
      <c r="PBE178" s="485"/>
      <c r="PBF178" s="486"/>
      <c r="PBG178" s="486"/>
      <c r="PBH178" s="486"/>
      <c r="PBI178" s="486"/>
      <c r="PBJ178" s="486"/>
      <c r="PBK178" s="486"/>
      <c r="PBL178" s="487"/>
      <c r="PBM178" s="485"/>
      <c r="PBN178" s="486"/>
      <c r="PBO178" s="486"/>
      <c r="PBP178" s="486"/>
      <c r="PBQ178" s="486"/>
      <c r="PBR178" s="486"/>
      <c r="PBS178" s="486"/>
      <c r="PBT178" s="487"/>
      <c r="PBU178" s="485"/>
      <c r="PBV178" s="486"/>
      <c r="PBW178" s="486"/>
      <c r="PBX178" s="486"/>
      <c r="PBY178" s="486"/>
      <c r="PBZ178" s="486"/>
      <c r="PCA178" s="486"/>
      <c r="PCB178" s="487"/>
      <c r="PCC178" s="485"/>
      <c r="PCD178" s="486"/>
      <c r="PCE178" s="486"/>
      <c r="PCF178" s="486"/>
      <c r="PCG178" s="486"/>
      <c r="PCH178" s="486"/>
      <c r="PCI178" s="486"/>
      <c r="PCJ178" s="487"/>
      <c r="PCK178" s="485"/>
      <c r="PCL178" s="486"/>
      <c r="PCM178" s="486"/>
      <c r="PCN178" s="486"/>
      <c r="PCO178" s="486"/>
      <c r="PCP178" s="486"/>
      <c r="PCQ178" s="486"/>
      <c r="PCR178" s="487"/>
      <c r="PCS178" s="485"/>
      <c r="PCT178" s="486"/>
      <c r="PCU178" s="486"/>
      <c r="PCV178" s="486"/>
      <c r="PCW178" s="486"/>
      <c r="PCX178" s="486"/>
      <c r="PCY178" s="486"/>
      <c r="PCZ178" s="487"/>
      <c r="PDA178" s="485"/>
      <c r="PDB178" s="486"/>
      <c r="PDC178" s="486"/>
      <c r="PDD178" s="486"/>
      <c r="PDE178" s="486"/>
      <c r="PDF178" s="486"/>
      <c r="PDG178" s="486"/>
      <c r="PDH178" s="487"/>
      <c r="PDI178" s="485"/>
      <c r="PDJ178" s="486"/>
      <c r="PDK178" s="486"/>
      <c r="PDL178" s="486"/>
      <c r="PDM178" s="486"/>
      <c r="PDN178" s="486"/>
      <c r="PDO178" s="486"/>
      <c r="PDP178" s="487"/>
      <c r="PDQ178" s="485"/>
      <c r="PDR178" s="486"/>
      <c r="PDS178" s="486"/>
      <c r="PDT178" s="486"/>
      <c r="PDU178" s="486"/>
      <c r="PDV178" s="486"/>
      <c r="PDW178" s="486"/>
      <c r="PDX178" s="487"/>
      <c r="PDY178" s="485"/>
      <c r="PDZ178" s="486"/>
      <c r="PEA178" s="486"/>
      <c r="PEB178" s="486"/>
      <c r="PEC178" s="486"/>
      <c r="PED178" s="486"/>
      <c r="PEE178" s="486"/>
      <c r="PEF178" s="487"/>
      <c r="PEG178" s="485"/>
      <c r="PEH178" s="486"/>
      <c r="PEI178" s="486"/>
      <c r="PEJ178" s="486"/>
      <c r="PEK178" s="486"/>
      <c r="PEL178" s="486"/>
      <c r="PEM178" s="486"/>
      <c r="PEN178" s="487"/>
      <c r="PEO178" s="485"/>
      <c r="PEP178" s="486"/>
      <c r="PEQ178" s="486"/>
      <c r="PER178" s="486"/>
      <c r="PES178" s="486"/>
      <c r="PET178" s="486"/>
      <c r="PEU178" s="486"/>
      <c r="PEV178" s="487"/>
      <c r="PEW178" s="485"/>
      <c r="PEX178" s="486"/>
      <c r="PEY178" s="486"/>
      <c r="PEZ178" s="486"/>
      <c r="PFA178" s="486"/>
      <c r="PFB178" s="486"/>
      <c r="PFC178" s="486"/>
      <c r="PFD178" s="487"/>
      <c r="PFE178" s="485"/>
      <c r="PFF178" s="486"/>
      <c r="PFG178" s="486"/>
      <c r="PFH178" s="486"/>
      <c r="PFI178" s="486"/>
      <c r="PFJ178" s="486"/>
      <c r="PFK178" s="486"/>
      <c r="PFL178" s="487"/>
      <c r="PFM178" s="485"/>
      <c r="PFN178" s="486"/>
      <c r="PFO178" s="486"/>
      <c r="PFP178" s="486"/>
      <c r="PFQ178" s="486"/>
      <c r="PFR178" s="486"/>
      <c r="PFS178" s="486"/>
      <c r="PFT178" s="487"/>
      <c r="PFU178" s="485"/>
      <c r="PFV178" s="486"/>
      <c r="PFW178" s="486"/>
      <c r="PFX178" s="486"/>
      <c r="PFY178" s="486"/>
      <c r="PFZ178" s="486"/>
      <c r="PGA178" s="486"/>
      <c r="PGB178" s="487"/>
      <c r="PGC178" s="485"/>
      <c r="PGD178" s="486"/>
      <c r="PGE178" s="486"/>
      <c r="PGF178" s="486"/>
      <c r="PGG178" s="486"/>
      <c r="PGH178" s="486"/>
      <c r="PGI178" s="486"/>
      <c r="PGJ178" s="487"/>
      <c r="PGK178" s="485"/>
      <c r="PGL178" s="486"/>
      <c r="PGM178" s="486"/>
      <c r="PGN178" s="486"/>
      <c r="PGO178" s="486"/>
      <c r="PGP178" s="486"/>
      <c r="PGQ178" s="486"/>
      <c r="PGR178" s="487"/>
      <c r="PGS178" s="485"/>
      <c r="PGT178" s="486"/>
      <c r="PGU178" s="486"/>
      <c r="PGV178" s="486"/>
      <c r="PGW178" s="486"/>
      <c r="PGX178" s="486"/>
      <c r="PGY178" s="486"/>
      <c r="PGZ178" s="487"/>
      <c r="PHA178" s="485"/>
      <c r="PHB178" s="486"/>
      <c r="PHC178" s="486"/>
      <c r="PHD178" s="486"/>
      <c r="PHE178" s="486"/>
      <c r="PHF178" s="486"/>
      <c r="PHG178" s="486"/>
      <c r="PHH178" s="487"/>
      <c r="PHI178" s="485"/>
      <c r="PHJ178" s="486"/>
      <c r="PHK178" s="486"/>
      <c r="PHL178" s="486"/>
      <c r="PHM178" s="486"/>
      <c r="PHN178" s="486"/>
      <c r="PHO178" s="486"/>
      <c r="PHP178" s="487"/>
      <c r="PHQ178" s="485"/>
      <c r="PHR178" s="486"/>
      <c r="PHS178" s="486"/>
      <c r="PHT178" s="486"/>
      <c r="PHU178" s="486"/>
      <c r="PHV178" s="486"/>
      <c r="PHW178" s="486"/>
      <c r="PHX178" s="487"/>
      <c r="PHY178" s="485"/>
      <c r="PHZ178" s="486"/>
      <c r="PIA178" s="486"/>
      <c r="PIB178" s="486"/>
      <c r="PIC178" s="486"/>
      <c r="PID178" s="486"/>
      <c r="PIE178" s="486"/>
      <c r="PIF178" s="487"/>
      <c r="PIG178" s="485"/>
      <c r="PIH178" s="486"/>
      <c r="PII178" s="486"/>
      <c r="PIJ178" s="486"/>
      <c r="PIK178" s="486"/>
      <c r="PIL178" s="486"/>
      <c r="PIM178" s="486"/>
      <c r="PIN178" s="487"/>
      <c r="PIO178" s="485"/>
      <c r="PIP178" s="486"/>
      <c r="PIQ178" s="486"/>
      <c r="PIR178" s="486"/>
      <c r="PIS178" s="486"/>
      <c r="PIT178" s="486"/>
      <c r="PIU178" s="486"/>
      <c r="PIV178" s="487"/>
      <c r="PIW178" s="485"/>
      <c r="PIX178" s="486"/>
      <c r="PIY178" s="486"/>
      <c r="PIZ178" s="486"/>
      <c r="PJA178" s="486"/>
      <c r="PJB178" s="486"/>
      <c r="PJC178" s="486"/>
      <c r="PJD178" s="487"/>
      <c r="PJE178" s="485"/>
      <c r="PJF178" s="486"/>
      <c r="PJG178" s="486"/>
      <c r="PJH178" s="486"/>
      <c r="PJI178" s="486"/>
      <c r="PJJ178" s="486"/>
      <c r="PJK178" s="486"/>
      <c r="PJL178" s="487"/>
      <c r="PJM178" s="485"/>
      <c r="PJN178" s="486"/>
      <c r="PJO178" s="486"/>
      <c r="PJP178" s="486"/>
      <c r="PJQ178" s="486"/>
      <c r="PJR178" s="486"/>
      <c r="PJS178" s="486"/>
      <c r="PJT178" s="487"/>
      <c r="PJU178" s="485"/>
      <c r="PJV178" s="486"/>
      <c r="PJW178" s="486"/>
      <c r="PJX178" s="486"/>
      <c r="PJY178" s="486"/>
      <c r="PJZ178" s="486"/>
      <c r="PKA178" s="486"/>
      <c r="PKB178" s="487"/>
      <c r="PKC178" s="485"/>
      <c r="PKD178" s="486"/>
      <c r="PKE178" s="486"/>
      <c r="PKF178" s="486"/>
      <c r="PKG178" s="486"/>
      <c r="PKH178" s="486"/>
      <c r="PKI178" s="486"/>
      <c r="PKJ178" s="487"/>
      <c r="PKK178" s="485"/>
      <c r="PKL178" s="486"/>
      <c r="PKM178" s="486"/>
      <c r="PKN178" s="486"/>
      <c r="PKO178" s="486"/>
      <c r="PKP178" s="486"/>
      <c r="PKQ178" s="486"/>
      <c r="PKR178" s="487"/>
      <c r="PKS178" s="485"/>
      <c r="PKT178" s="486"/>
      <c r="PKU178" s="486"/>
      <c r="PKV178" s="486"/>
      <c r="PKW178" s="486"/>
      <c r="PKX178" s="486"/>
      <c r="PKY178" s="486"/>
      <c r="PKZ178" s="487"/>
      <c r="PLA178" s="485"/>
      <c r="PLB178" s="486"/>
      <c r="PLC178" s="486"/>
      <c r="PLD178" s="486"/>
      <c r="PLE178" s="486"/>
      <c r="PLF178" s="486"/>
      <c r="PLG178" s="486"/>
      <c r="PLH178" s="487"/>
      <c r="PLI178" s="485"/>
      <c r="PLJ178" s="486"/>
      <c r="PLK178" s="486"/>
      <c r="PLL178" s="486"/>
      <c r="PLM178" s="486"/>
      <c r="PLN178" s="486"/>
      <c r="PLO178" s="486"/>
      <c r="PLP178" s="487"/>
      <c r="PLQ178" s="485"/>
      <c r="PLR178" s="486"/>
      <c r="PLS178" s="486"/>
      <c r="PLT178" s="486"/>
      <c r="PLU178" s="486"/>
      <c r="PLV178" s="486"/>
      <c r="PLW178" s="486"/>
      <c r="PLX178" s="487"/>
      <c r="PLY178" s="485"/>
      <c r="PLZ178" s="486"/>
      <c r="PMA178" s="486"/>
      <c r="PMB178" s="486"/>
      <c r="PMC178" s="486"/>
      <c r="PMD178" s="486"/>
      <c r="PME178" s="486"/>
      <c r="PMF178" s="487"/>
      <c r="PMG178" s="485"/>
      <c r="PMH178" s="486"/>
      <c r="PMI178" s="486"/>
      <c r="PMJ178" s="486"/>
      <c r="PMK178" s="486"/>
      <c r="PML178" s="486"/>
      <c r="PMM178" s="486"/>
      <c r="PMN178" s="487"/>
      <c r="PMO178" s="485"/>
      <c r="PMP178" s="486"/>
      <c r="PMQ178" s="486"/>
      <c r="PMR178" s="486"/>
      <c r="PMS178" s="486"/>
      <c r="PMT178" s="486"/>
      <c r="PMU178" s="486"/>
      <c r="PMV178" s="487"/>
      <c r="PMW178" s="485"/>
      <c r="PMX178" s="486"/>
      <c r="PMY178" s="486"/>
      <c r="PMZ178" s="486"/>
      <c r="PNA178" s="486"/>
      <c r="PNB178" s="486"/>
      <c r="PNC178" s="486"/>
      <c r="PND178" s="487"/>
      <c r="PNE178" s="485"/>
      <c r="PNF178" s="486"/>
      <c r="PNG178" s="486"/>
      <c r="PNH178" s="486"/>
      <c r="PNI178" s="486"/>
      <c r="PNJ178" s="486"/>
      <c r="PNK178" s="486"/>
      <c r="PNL178" s="487"/>
      <c r="PNM178" s="485"/>
      <c r="PNN178" s="486"/>
      <c r="PNO178" s="486"/>
      <c r="PNP178" s="486"/>
      <c r="PNQ178" s="486"/>
      <c r="PNR178" s="486"/>
      <c r="PNS178" s="486"/>
      <c r="PNT178" s="487"/>
      <c r="PNU178" s="485"/>
      <c r="PNV178" s="486"/>
      <c r="PNW178" s="486"/>
      <c r="PNX178" s="486"/>
      <c r="PNY178" s="486"/>
      <c r="PNZ178" s="486"/>
      <c r="POA178" s="486"/>
      <c r="POB178" s="487"/>
      <c r="POC178" s="485"/>
      <c r="POD178" s="486"/>
      <c r="POE178" s="486"/>
      <c r="POF178" s="486"/>
      <c r="POG178" s="486"/>
      <c r="POH178" s="486"/>
      <c r="POI178" s="486"/>
      <c r="POJ178" s="487"/>
      <c r="POK178" s="485"/>
      <c r="POL178" s="486"/>
      <c r="POM178" s="486"/>
      <c r="PON178" s="486"/>
      <c r="POO178" s="486"/>
      <c r="POP178" s="486"/>
      <c r="POQ178" s="486"/>
      <c r="POR178" s="487"/>
      <c r="POS178" s="485"/>
      <c r="POT178" s="486"/>
      <c r="POU178" s="486"/>
      <c r="POV178" s="486"/>
      <c r="POW178" s="486"/>
      <c r="POX178" s="486"/>
      <c r="POY178" s="486"/>
      <c r="POZ178" s="487"/>
      <c r="PPA178" s="485"/>
      <c r="PPB178" s="486"/>
      <c r="PPC178" s="486"/>
      <c r="PPD178" s="486"/>
      <c r="PPE178" s="486"/>
      <c r="PPF178" s="486"/>
      <c r="PPG178" s="486"/>
      <c r="PPH178" s="487"/>
      <c r="PPI178" s="485"/>
      <c r="PPJ178" s="486"/>
      <c r="PPK178" s="486"/>
      <c r="PPL178" s="486"/>
      <c r="PPM178" s="486"/>
      <c r="PPN178" s="486"/>
      <c r="PPO178" s="486"/>
      <c r="PPP178" s="487"/>
      <c r="PPQ178" s="485"/>
      <c r="PPR178" s="486"/>
      <c r="PPS178" s="486"/>
      <c r="PPT178" s="486"/>
      <c r="PPU178" s="486"/>
      <c r="PPV178" s="486"/>
      <c r="PPW178" s="486"/>
      <c r="PPX178" s="487"/>
      <c r="PPY178" s="485"/>
      <c r="PPZ178" s="486"/>
      <c r="PQA178" s="486"/>
      <c r="PQB178" s="486"/>
      <c r="PQC178" s="486"/>
      <c r="PQD178" s="486"/>
      <c r="PQE178" s="486"/>
      <c r="PQF178" s="487"/>
      <c r="PQG178" s="485"/>
      <c r="PQH178" s="486"/>
      <c r="PQI178" s="486"/>
      <c r="PQJ178" s="486"/>
      <c r="PQK178" s="486"/>
      <c r="PQL178" s="486"/>
      <c r="PQM178" s="486"/>
      <c r="PQN178" s="487"/>
      <c r="PQO178" s="485"/>
      <c r="PQP178" s="486"/>
      <c r="PQQ178" s="486"/>
      <c r="PQR178" s="486"/>
      <c r="PQS178" s="486"/>
      <c r="PQT178" s="486"/>
      <c r="PQU178" s="486"/>
      <c r="PQV178" s="487"/>
      <c r="PQW178" s="485"/>
      <c r="PQX178" s="486"/>
      <c r="PQY178" s="486"/>
      <c r="PQZ178" s="486"/>
      <c r="PRA178" s="486"/>
      <c r="PRB178" s="486"/>
      <c r="PRC178" s="486"/>
      <c r="PRD178" s="487"/>
      <c r="PRE178" s="485"/>
      <c r="PRF178" s="486"/>
      <c r="PRG178" s="486"/>
      <c r="PRH178" s="486"/>
      <c r="PRI178" s="486"/>
      <c r="PRJ178" s="486"/>
      <c r="PRK178" s="486"/>
      <c r="PRL178" s="487"/>
      <c r="PRM178" s="485"/>
      <c r="PRN178" s="486"/>
      <c r="PRO178" s="486"/>
      <c r="PRP178" s="486"/>
      <c r="PRQ178" s="486"/>
      <c r="PRR178" s="486"/>
      <c r="PRS178" s="486"/>
      <c r="PRT178" s="487"/>
      <c r="PRU178" s="485"/>
      <c r="PRV178" s="486"/>
      <c r="PRW178" s="486"/>
      <c r="PRX178" s="486"/>
      <c r="PRY178" s="486"/>
      <c r="PRZ178" s="486"/>
      <c r="PSA178" s="486"/>
      <c r="PSB178" s="487"/>
      <c r="PSC178" s="485"/>
      <c r="PSD178" s="486"/>
      <c r="PSE178" s="486"/>
      <c r="PSF178" s="486"/>
      <c r="PSG178" s="486"/>
      <c r="PSH178" s="486"/>
      <c r="PSI178" s="486"/>
      <c r="PSJ178" s="487"/>
      <c r="PSK178" s="485"/>
      <c r="PSL178" s="486"/>
      <c r="PSM178" s="486"/>
      <c r="PSN178" s="486"/>
      <c r="PSO178" s="486"/>
      <c r="PSP178" s="486"/>
      <c r="PSQ178" s="486"/>
      <c r="PSR178" s="487"/>
      <c r="PSS178" s="485"/>
      <c r="PST178" s="486"/>
      <c r="PSU178" s="486"/>
      <c r="PSV178" s="486"/>
      <c r="PSW178" s="486"/>
      <c r="PSX178" s="486"/>
      <c r="PSY178" s="486"/>
      <c r="PSZ178" s="487"/>
      <c r="PTA178" s="485"/>
      <c r="PTB178" s="486"/>
      <c r="PTC178" s="486"/>
      <c r="PTD178" s="486"/>
      <c r="PTE178" s="486"/>
      <c r="PTF178" s="486"/>
      <c r="PTG178" s="486"/>
      <c r="PTH178" s="487"/>
      <c r="PTI178" s="485"/>
      <c r="PTJ178" s="486"/>
      <c r="PTK178" s="486"/>
      <c r="PTL178" s="486"/>
      <c r="PTM178" s="486"/>
      <c r="PTN178" s="486"/>
      <c r="PTO178" s="486"/>
      <c r="PTP178" s="487"/>
      <c r="PTQ178" s="485"/>
      <c r="PTR178" s="486"/>
      <c r="PTS178" s="486"/>
      <c r="PTT178" s="486"/>
      <c r="PTU178" s="486"/>
      <c r="PTV178" s="486"/>
      <c r="PTW178" s="486"/>
      <c r="PTX178" s="487"/>
      <c r="PTY178" s="485"/>
      <c r="PTZ178" s="486"/>
      <c r="PUA178" s="486"/>
      <c r="PUB178" s="486"/>
      <c r="PUC178" s="486"/>
      <c r="PUD178" s="486"/>
      <c r="PUE178" s="486"/>
      <c r="PUF178" s="487"/>
      <c r="PUG178" s="485"/>
      <c r="PUH178" s="486"/>
      <c r="PUI178" s="486"/>
      <c r="PUJ178" s="486"/>
      <c r="PUK178" s="486"/>
      <c r="PUL178" s="486"/>
      <c r="PUM178" s="486"/>
      <c r="PUN178" s="487"/>
      <c r="PUO178" s="485"/>
      <c r="PUP178" s="486"/>
      <c r="PUQ178" s="486"/>
      <c r="PUR178" s="486"/>
      <c r="PUS178" s="486"/>
      <c r="PUT178" s="486"/>
      <c r="PUU178" s="486"/>
      <c r="PUV178" s="487"/>
      <c r="PUW178" s="485"/>
      <c r="PUX178" s="486"/>
      <c r="PUY178" s="486"/>
      <c r="PUZ178" s="486"/>
      <c r="PVA178" s="486"/>
      <c r="PVB178" s="486"/>
      <c r="PVC178" s="486"/>
      <c r="PVD178" s="487"/>
      <c r="PVE178" s="485"/>
      <c r="PVF178" s="486"/>
      <c r="PVG178" s="486"/>
      <c r="PVH178" s="486"/>
      <c r="PVI178" s="486"/>
      <c r="PVJ178" s="486"/>
      <c r="PVK178" s="486"/>
      <c r="PVL178" s="487"/>
      <c r="PVM178" s="485"/>
      <c r="PVN178" s="486"/>
      <c r="PVO178" s="486"/>
      <c r="PVP178" s="486"/>
      <c r="PVQ178" s="486"/>
      <c r="PVR178" s="486"/>
      <c r="PVS178" s="486"/>
      <c r="PVT178" s="487"/>
      <c r="PVU178" s="485"/>
      <c r="PVV178" s="486"/>
      <c r="PVW178" s="486"/>
      <c r="PVX178" s="486"/>
      <c r="PVY178" s="486"/>
      <c r="PVZ178" s="486"/>
      <c r="PWA178" s="486"/>
      <c r="PWB178" s="487"/>
      <c r="PWC178" s="485"/>
      <c r="PWD178" s="486"/>
      <c r="PWE178" s="486"/>
      <c r="PWF178" s="486"/>
      <c r="PWG178" s="486"/>
      <c r="PWH178" s="486"/>
      <c r="PWI178" s="486"/>
      <c r="PWJ178" s="487"/>
      <c r="PWK178" s="485"/>
      <c r="PWL178" s="486"/>
      <c r="PWM178" s="486"/>
      <c r="PWN178" s="486"/>
      <c r="PWO178" s="486"/>
      <c r="PWP178" s="486"/>
      <c r="PWQ178" s="486"/>
      <c r="PWR178" s="487"/>
      <c r="PWS178" s="485"/>
      <c r="PWT178" s="486"/>
      <c r="PWU178" s="486"/>
      <c r="PWV178" s="486"/>
      <c r="PWW178" s="486"/>
      <c r="PWX178" s="486"/>
      <c r="PWY178" s="486"/>
      <c r="PWZ178" s="487"/>
      <c r="PXA178" s="485"/>
      <c r="PXB178" s="486"/>
      <c r="PXC178" s="486"/>
      <c r="PXD178" s="486"/>
      <c r="PXE178" s="486"/>
      <c r="PXF178" s="486"/>
      <c r="PXG178" s="486"/>
      <c r="PXH178" s="487"/>
      <c r="PXI178" s="485"/>
      <c r="PXJ178" s="486"/>
      <c r="PXK178" s="486"/>
      <c r="PXL178" s="486"/>
      <c r="PXM178" s="486"/>
      <c r="PXN178" s="486"/>
      <c r="PXO178" s="486"/>
      <c r="PXP178" s="487"/>
      <c r="PXQ178" s="485"/>
      <c r="PXR178" s="486"/>
      <c r="PXS178" s="486"/>
      <c r="PXT178" s="486"/>
      <c r="PXU178" s="486"/>
      <c r="PXV178" s="486"/>
      <c r="PXW178" s="486"/>
      <c r="PXX178" s="487"/>
      <c r="PXY178" s="485"/>
      <c r="PXZ178" s="486"/>
      <c r="PYA178" s="486"/>
      <c r="PYB178" s="486"/>
      <c r="PYC178" s="486"/>
      <c r="PYD178" s="486"/>
      <c r="PYE178" s="486"/>
      <c r="PYF178" s="487"/>
      <c r="PYG178" s="485"/>
      <c r="PYH178" s="486"/>
      <c r="PYI178" s="486"/>
      <c r="PYJ178" s="486"/>
      <c r="PYK178" s="486"/>
      <c r="PYL178" s="486"/>
      <c r="PYM178" s="486"/>
      <c r="PYN178" s="487"/>
      <c r="PYO178" s="485"/>
      <c r="PYP178" s="486"/>
      <c r="PYQ178" s="486"/>
      <c r="PYR178" s="486"/>
      <c r="PYS178" s="486"/>
      <c r="PYT178" s="486"/>
      <c r="PYU178" s="486"/>
      <c r="PYV178" s="487"/>
      <c r="PYW178" s="485"/>
      <c r="PYX178" s="486"/>
      <c r="PYY178" s="486"/>
      <c r="PYZ178" s="486"/>
      <c r="PZA178" s="486"/>
      <c r="PZB178" s="486"/>
      <c r="PZC178" s="486"/>
      <c r="PZD178" s="487"/>
      <c r="PZE178" s="485"/>
      <c r="PZF178" s="486"/>
      <c r="PZG178" s="486"/>
      <c r="PZH178" s="486"/>
      <c r="PZI178" s="486"/>
      <c r="PZJ178" s="486"/>
      <c r="PZK178" s="486"/>
      <c r="PZL178" s="487"/>
      <c r="PZM178" s="485"/>
      <c r="PZN178" s="486"/>
      <c r="PZO178" s="486"/>
      <c r="PZP178" s="486"/>
      <c r="PZQ178" s="486"/>
      <c r="PZR178" s="486"/>
      <c r="PZS178" s="486"/>
      <c r="PZT178" s="487"/>
      <c r="PZU178" s="485"/>
      <c r="PZV178" s="486"/>
      <c r="PZW178" s="486"/>
      <c r="PZX178" s="486"/>
      <c r="PZY178" s="486"/>
      <c r="PZZ178" s="486"/>
      <c r="QAA178" s="486"/>
      <c r="QAB178" s="487"/>
      <c r="QAC178" s="485"/>
      <c r="QAD178" s="486"/>
      <c r="QAE178" s="486"/>
      <c r="QAF178" s="486"/>
      <c r="QAG178" s="486"/>
      <c r="QAH178" s="486"/>
      <c r="QAI178" s="486"/>
      <c r="QAJ178" s="487"/>
      <c r="QAK178" s="485"/>
      <c r="QAL178" s="486"/>
      <c r="QAM178" s="486"/>
      <c r="QAN178" s="486"/>
      <c r="QAO178" s="486"/>
      <c r="QAP178" s="486"/>
      <c r="QAQ178" s="486"/>
      <c r="QAR178" s="487"/>
      <c r="QAS178" s="485"/>
      <c r="QAT178" s="486"/>
      <c r="QAU178" s="486"/>
      <c r="QAV178" s="486"/>
      <c r="QAW178" s="486"/>
      <c r="QAX178" s="486"/>
      <c r="QAY178" s="486"/>
      <c r="QAZ178" s="487"/>
      <c r="QBA178" s="485"/>
      <c r="QBB178" s="486"/>
      <c r="QBC178" s="486"/>
      <c r="QBD178" s="486"/>
      <c r="QBE178" s="486"/>
      <c r="QBF178" s="486"/>
      <c r="QBG178" s="486"/>
      <c r="QBH178" s="487"/>
      <c r="QBI178" s="485"/>
      <c r="QBJ178" s="486"/>
      <c r="QBK178" s="486"/>
      <c r="QBL178" s="486"/>
      <c r="QBM178" s="486"/>
      <c r="QBN178" s="486"/>
      <c r="QBO178" s="486"/>
      <c r="QBP178" s="487"/>
      <c r="QBQ178" s="485"/>
      <c r="QBR178" s="486"/>
      <c r="QBS178" s="486"/>
      <c r="QBT178" s="486"/>
      <c r="QBU178" s="486"/>
      <c r="QBV178" s="486"/>
      <c r="QBW178" s="486"/>
      <c r="QBX178" s="487"/>
      <c r="QBY178" s="485"/>
      <c r="QBZ178" s="486"/>
      <c r="QCA178" s="486"/>
      <c r="QCB178" s="486"/>
      <c r="QCC178" s="486"/>
      <c r="QCD178" s="486"/>
      <c r="QCE178" s="486"/>
      <c r="QCF178" s="487"/>
      <c r="QCG178" s="485"/>
      <c r="QCH178" s="486"/>
      <c r="QCI178" s="486"/>
      <c r="QCJ178" s="486"/>
      <c r="QCK178" s="486"/>
      <c r="QCL178" s="486"/>
      <c r="QCM178" s="486"/>
      <c r="QCN178" s="487"/>
      <c r="QCO178" s="485"/>
      <c r="QCP178" s="486"/>
      <c r="QCQ178" s="486"/>
      <c r="QCR178" s="486"/>
      <c r="QCS178" s="486"/>
      <c r="QCT178" s="486"/>
      <c r="QCU178" s="486"/>
      <c r="QCV178" s="487"/>
      <c r="QCW178" s="485"/>
      <c r="QCX178" s="486"/>
      <c r="QCY178" s="486"/>
      <c r="QCZ178" s="486"/>
      <c r="QDA178" s="486"/>
      <c r="QDB178" s="486"/>
      <c r="QDC178" s="486"/>
      <c r="QDD178" s="487"/>
      <c r="QDE178" s="485"/>
      <c r="QDF178" s="486"/>
      <c r="QDG178" s="486"/>
      <c r="QDH178" s="486"/>
      <c r="QDI178" s="486"/>
      <c r="QDJ178" s="486"/>
      <c r="QDK178" s="486"/>
      <c r="QDL178" s="487"/>
      <c r="QDM178" s="485"/>
      <c r="QDN178" s="486"/>
      <c r="QDO178" s="486"/>
      <c r="QDP178" s="486"/>
      <c r="QDQ178" s="486"/>
      <c r="QDR178" s="486"/>
      <c r="QDS178" s="486"/>
      <c r="QDT178" s="487"/>
      <c r="QDU178" s="485"/>
      <c r="QDV178" s="486"/>
      <c r="QDW178" s="486"/>
      <c r="QDX178" s="486"/>
      <c r="QDY178" s="486"/>
      <c r="QDZ178" s="486"/>
      <c r="QEA178" s="486"/>
      <c r="QEB178" s="487"/>
      <c r="QEC178" s="485"/>
      <c r="QED178" s="486"/>
      <c r="QEE178" s="486"/>
      <c r="QEF178" s="486"/>
      <c r="QEG178" s="486"/>
      <c r="QEH178" s="486"/>
      <c r="QEI178" s="486"/>
      <c r="QEJ178" s="487"/>
      <c r="QEK178" s="485"/>
      <c r="QEL178" s="486"/>
      <c r="QEM178" s="486"/>
      <c r="QEN178" s="486"/>
      <c r="QEO178" s="486"/>
      <c r="QEP178" s="486"/>
      <c r="QEQ178" s="486"/>
      <c r="QER178" s="487"/>
      <c r="QES178" s="485"/>
      <c r="QET178" s="486"/>
      <c r="QEU178" s="486"/>
      <c r="QEV178" s="486"/>
      <c r="QEW178" s="486"/>
      <c r="QEX178" s="486"/>
      <c r="QEY178" s="486"/>
      <c r="QEZ178" s="487"/>
      <c r="QFA178" s="485"/>
      <c r="QFB178" s="486"/>
      <c r="QFC178" s="486"/>
      <c r="QFD178" s="486"/>
      <c r="QFE178" s="486"/>
      <c r="QFF178" s="486"/>
      <c r="QFG178" s="486"/>
      <c r="QFH178" s="487"/>
      <c r="QFI178" s="485"/>
      <c r="QFJ178" s="486"/>
      <c r="QFK178" s="486"/>
      <c r="QFL178" s="486"/>
      <c r="QFM178" s="486"/>
      <c r="QFN178" s="486"/>
      <c r="QFO178" s="486"/>
      <c r="QFP178" s="487"/>
      <c r="QFQ178" s="485"/>
      <c r="QFR178" s="486"/>
      <c r="QFS178" s="486"/>
      <c r="QFT178" s="486"/>
      <c r="QFU178" s="486"/>
      <c r="QFV178" s="486"/>
      <c r="QFW178" s="486"/>
      <c r="QFX178" s="487"/>
      <c r="QFY178" s="485"/>
      <c r="QFZ178" s="486"/>
      <c r="QGA178" s="486"/>
      <c r="QGB178" s="486"/>
      <c r="QGC178" s="486"/>
      <c r="QGD178" s="486"/>
      <c r="QGE178" s="486"/>
      <c r="QGF178" s="487"/>
      <c r="QGG178" s="485"/>
      <c r="QGH178" s="486"/>
      <c r="QGI178" s="486"/>
      <c r="QGJ178" s="486"/>
      <c r="QGK178" s="486"/>
      <c r="QGL178" s="486"/>
      <c r="QGM178" s="486"/>
      <c r="QGN178" s="487"/>
      <c r="QGO178" s="485"/>
      <c r="QGP178" s="486"/>
      <c r="QGQ178" s="486"/>
      <c r="QGR178" s="486"/>
      <c r="QGS178" s="486"/>
      <c r="QGT178" s="486"/>
      <c r="QGU178" s="486"/>
      <c r="QGV178" s="487"/>
      <c r="QGW178" s="485"/>
      <c r="QGX178" s="486"/>
      <c r="QGY178" s="486"/>
      <c r="QGZ178" s="486"/>
      <c r="QHA178" s="486"/>
      <c r="QHB178" s="486"/>
      <c r="QHC178" s="486"/>
      <c r="QHD178" s="487"/>
      <c r="QHE178" s="485"/>
      <c r="QHF178" s="486"/>
      <c r="QHG178" s="486"/>
      <c r="QHH178" s="486"/>
      <c r="QHI178" s="486"/>
      <c r="QHJ178" s="486"/>
      <c r="QHK178" s="486"/>
      <c r="QHL178" s="487"/>
      <c r="QHM178" s="485"/>
      <c r="QHN178" s="486"/>
      <c r="QHO178" s="486"/>
      <c r="QHP178" s="486"/>
      <c r="QHQ178" s="486"/>
      <c r="QHR178" s="486"/>
      <c r="QHS178" s="486"/>
      <c r="QHT178" s="487"/>
      <c r="QHU178" s="485"/>
      <c r="QHV178" s="486"/>
      <c r="QHW178" s="486"/>
      <c r="QHX178" s="486"/>
      <c r="QHY178" s="486"/>
      <c r="QHZ178" s="486"/>
      <c r="QIA178" s="486"/>
      <c r="QIB178" s="487"/>
      <c r="QIC178" s="485"/>
      <c r="QID178" s="486"/>
      <c r="QIE178" s="486"/>
      <c r="QIF178" s="486"/>
      <c r="QIG178" s="486"/>
      <c r="QIH178" s="486"/>
      <c r="QII178" s="486"/>
      <c r="QIJ178" s="487"/>
      <c r="QIK178" s="485"/>
      <c r="QIL178" s="486"/>
      <c r="QIM178" s="486"/>
      <c r="QIN178" s="486"/>
      <c r="QIO178" s="486"/>
      <c r="QIP178" s="486"/>
      <c r="QIQ178" s="486"/>
      <c r="QIR178" s="487"/>
      <c r="QIS178" s="485"/>
      <c r="QIT178" s="486"/>
      <c r="QIU178" s="486"/>
      <c r="QIV178" s="486"/>
      <c r="QIW178" s="486"/>
      <c r="QIX178" s="486"/>
      <c r="QIY178" s="486"/>
      <c r="QIZ178" s="487"/>
      <c r="QJA178" s="485"/>
      <c r="QJB178" s="486"/>
      <c r="QJC178" s="486"/>
      <c r="QJD178" s="486"/>
      <c r="QJE178" s="486"/>
      <c r="QJF178" s="486"/>
      <c r="QJG178" s="486"/>
      <c r="QJH178" s="487"/>
      <c r="QJI178" s="485"/>
      <c r="QJJ178" s="486"/>
      <c r="QJK178" s="486"/>
      <c r="QJL178" s="486"/>
      <c r="QJM178" s="486"/>
      <c r="QJN178" s="486"/>
      <c r="QJO178" s="486"/>
      <c r="QJP178" s="487"/>
      <c r="QJQ178" s="485"/>
      <c r="QJR178" s="486"/>
      <c r="QJS178" s="486"/>
      <c r="QJT178" s="486"/>
      <c r="QJU178" s="486"/>
      <c r="QJV178" s="486"/>
      <c r="QJW178" s="486"/>
      <c r="QJX178" s="487"/>
      <c r="QJY178" s="485"/>
      <c r="QJZ178" s="486"/>
      <c r="QKA178" s="486"/>
      <c r="QKB178" s="486"/>
      <c r="QKC178" s="486"/>
      <c r="QKD178" s="486"/>
      <c r="QKE178" s="486"/>
      <c r="QKF178" s="487"/>
      <c r="QKG178" s="485"/>
      <c r="QKH178" s="486"/>
      <c r="QKI178" s="486"/>
      <c r="QKJ178" s="486"/>
      <c r="QKK178" s="486"/>
      <c r="QKL178" s="486"/>
      <c r="QKM178" s="486"/>
      <c r="QKN178" s="487"/>
      <c r="QKO178" s="485"/>
      <c r="QKP178" s="486"/>
      <c r="QKQ178" s="486"/>
      <c r="QKR178" s="486"/>
      <c r="QKS178" s="486"/>
      <c r="QKT178" s="486"/>
      <c r="QKU178" s="486"/>
      <c r="QKV178" s="487"/>
      <c r="QKW178" s="485"/>
      <c r="QKX178" s="486"/>
      <c r="QKY178" s="486"/>
      <c r="QKZ178" s="486"/>
      <c r="QLA178" s="486"/>
      <c r="QLB178" s="486"/>
      <c r="QLC178" s="486"/>
      <c r="QLD178" s="487"/>
      <c r="QLE178" s="485"/>
      <c r="QLF178" s="486"/>
      <c r="QLG178" s="486"/>
      <c r="QLH178" s="486"/>
      <c r="QLI178" s="486"/>
      <c r="QLJ178" s="486"/>
      <c r="QLK178" s="486"/>
      <c r="QLL178" s="487"/>
      <c r="QLM178" s="485"/>
      <c r="QLN178" s="486"/>
      <c r="QLO178" s="486"/>
      <c r="QLP178" s="486"/>
      <c r="QLQ178" s="486"/>
      <c r="QLR178" s="486"/>
      <c r="QLS178" s="486"/>
      <c r="QLT178" s="487"/>
      <c r="QLU178" s="485"/>
      <c r="QLV178" s="486"/>
      <c r="QLW178" s="486"/>
      <c r="QLX178" s="486"/>
      <c r="QLY178" s="486"/>
      <c r="QLZ178" s="486"/>
      <c r="QMA178" s="486"/>
      <c r="QMB178" s="487"/>
      <c r="QMC178" s="485"/>
      <c r="QMD178" s="486"/>
      <c r="QME178" s="486"/>
      <c r="QMF178" s="486"/>
      <c r="QMG178" s="486"/>
      <c r="QMH178" s="486"/>
      <c r="QMI178" s="486"/>
      <c r="QMJ178" s="487"/>
      <c r="QMK178" s="485"/>
      <c r="QML178" s="486"/>
      <c r="QMM178" s="486"/>
      <c r="QMN178" s="486"/>
      <c r="QMO178" s="486"/>
      <c r="QMP178" s="486"/>
      <c r="QMQ178" s="486"/>
      <c r="QMR178" s="487"/>
      <c r="QMS178" s="485"/>
      <c r="QMT178" s="486"/>
      <c r="QMU178" s="486"/>
      <c r="QMV178" s="486"/>
      <c r="QMW178" s="486"/>
      <c r="QMX178" s="486"/>
      <c r="QMY178" s="486"/>
      <c r="QMZ178" s="487"/>
      <c r="QNA178" s="485"/>
      <c r="QNB178" s="486"/>
      <c r="QNC178" s="486"/>
      <c r="QND178" s="486"/>
      <c r="QNE178" s="486"/>
      <c r="QNF178" s="486"/>
      <c r="QNG178" s="486"/>
      <c r="QNH178" s="487"/>
      <c r="QNI178" s="485"/>
      <c r="QNJ178" s="486"/>
      <c r="QNK178" s="486"/>
      <c r="QNL178" s="486"/>
      <c r="QNM178" s="486"/>
      <c r="QNN178" s="486"/>
      <c r="QNO178" s="486"/>
      <c r="QNP178" s="487"/>
      <c r="QNQ178" s="485"/>
      <c r="QNR178" s="486"/>
      <c r="QNS178" s="486"/>
      <c r="QNT178" s="486"/>
      <c r="QNU178" s="486"/>
      <c r="QNV178" s="486"/>
      <c r="QNW178" s="486"/>
      <c r="QNX178" s="487"/>
      <c r="QNY178" s="485"/>
      <c r="QNZ178" s="486"/>
      <c r="QOA178" s="486"/>
      <c r="QOB178" s="486"/>
      <c r="QOC178" s="486"/>
      <c r="QOD178" s="486"/>
      <c r="QOE178" s="486"/>
      <c r="QOF178" s="487"/>
      <c r="QOG178" s="485"/>
      <c r="QOH178" s="486"/>
      <c r="QOI178" s="486"/>
      <c r="QOJ178" s="486"/>
      <c r="QOK178" s="486"/>
      <c r="QOL178" s="486"/>
      <c r="QOM178" s="486"/>
      <c r="QON178" s="487"/>
      <c r="QOO178" s="485"/>
      <c r="QOP178" s="486"/>
      <c r="QOQ178" s="486"/>
      <c r="QOR178" s="486"/>
      <c r="QOS178" s="486"/>
      <c r="QOT178" s="486"/>
      <c r="QOU178" s="486"/>
      <c r="QOV178" s="487"/>
      <c r="QOW178" s="485"/>
      <c r="QOX178" s="486"/>
      <c r="QOY178" s="486"/>
      <c r="QOZ178" s="486"/>
      <c r="QPA178" s="486"/>
      <c r="QPB178" s="486"/>
      <c r="QPC178" s="486"/>
      <c r="QPD178" s="487"/>
      <c r="QPE178" s="485"/>
      <c r="QPF178" s="486"/>
      <c r="QPG178" s="486"/>
      <c r="QPH178" s="486"/>
      <c r="QPI178" s="486"/>
      <c r="QPJ178" s="486"/>
      <c r="QPK178" s="486"/>
      <c r="QPL178" s="487"/>
      <c r="QPM178" s="485"/>
      <c r="QPN178" s="486"/>
      <c r="QPO178" s="486"/>
      <c r="QPP178" s="486"/>
      <c r="QPQ178" s="486"/>
      <c r="QPR178" s="486"/>
      <c r="QPS178" s="486"/>
      <c r="QPT178" s="487"/>
      <c r="QPU178" s="485"/>
      <c r="QPV178" s="486"/>
      <c r="QPW178" s="486"/>
      <c r="QPX178" s="486"/>
      <c r="QPY178" s="486"/>
      <c r="QPZ178" s="486"/>
      <c r="QQA178" s="486"/>
      <c r="QQB178" s="487"/>
      <c r="QQC178" s="485"/>
      <c r="QQD178" s="486"/>
      <c r="QQE178" s="486"/>
      <c r="QQF178" s="486"/>
      <c r="QQG178" s="486"/>
      <c r="QQH178" s="486"/>
      <c r="QQI178" s="486"/>
      <c r="QQJ178" s="487"/>
      <c r="QQK178" s="485"/>
      <c r="QQL178" s="486"/>
      <c r="QQM178" s="486"/>
      <c r="QQN178" s="486"/>
      <c r="QQO178" s="486"/>
      <c r="QQP178" s="486"/>
      <c r="QQQ178" s="486"/>
      <c r="QQR178" s="487"/>
      <c r="QQS178" s="485"/>
      <c r="QQT178" s="486"/>
      <c r="QQU178" s="486"/>
      <c r="QQV178" s="486"/>
      <c r="QQW178" s="486"/>
      <c r="QQX178" s="486"/>
      <c r="QQY178" s="486"/>
      <c r="QQZ178" s="487"/>
      <c r="QRA178" s="485"/>
      <c r="QRB178" s="486"/>
      <c r="QRC178" s="486"/>
      <c r="QRD178" s="486"/>
      <c r="QRE178" s="486"/>
      <c r="QRF178" s="486"/>
      <c r="QRG178" s="486"/>
      <c r="QRH178" s="487"/>
      <c r="QRI178" s="485"/>
      <c r="QRJ178" s="486"/>
      <c r="QRK178" s="486"/>
      <c r="QRL178" s="486"/>
      <c r="QRM178" s="486"/>
      <c r="QRN178" s="486"/>
      <c r="QRO178" s="486"/>
      <c r="QRP178" s="487"/>
      <c r="QRQ178" s="485"/>
      <c r="QRR178" s="486"/>
      <c r="QRS178" s="486"/>
      <c r="QRT178" s="486"/>
      <c r="QRU178" s="486"/>
      <c r="QRV178" s="486"/>
      <c r="QRW178" s="486"/>
      <c r="QRX178" s="487"/>
      <c r="QRY178" s="485"/>
      <c r="QRZ178" s="486"/>
      <c r="QSA178" s="486"/>
      <c r="QSB178" s="486"/>
      <c r="QSC178" s="486"/>
      <c r="QSD178" s="486"/>
      <c r="QSE178" s="486"/>
      <c r="QSF178" s="487"/>
      <c r="QSG178" s="485"/>
      <c r="QSH178" s="486"/>
      <c r="QSI178" s="486"/>
      <c r="QSJ178" s="486"/>
      <c r="QSK178" s="486"/>
      <c r="QSL178" s="486"/>
      <c r="QSM178" s="486"/>
      <c r="QSN178" s="487"/>
      <c r="QSO178" s="485"/>
      <c r="QSP178" s="486"/>
      <c r="QSQ178" s="486"/>
      <c r="QSR178" s="486"/>
      <c r="QSS178" s="486"/>
      <c r="QST178" s="486"/>
      <c r="QSU178" s="486"/>
      <c r="QSV178" s="487"/>
      <c r="QSW178" s="485"/>
      <c r="QSX178" s="486"/>
      <c r="QSY178" s="486"/>
      <c r="QSZ178" s="486"/>
      <c r="QTA178" s="486"/>
      <c r="QTB178" s="486"/>
      <c r="QTC178" s="486"/>
      <c r="QTD178" s="487"/>
      <c r="QTE178" s="485"/>
      <c r="QTF178" s="486"/>
      <c r="QTG178" s="486"/>
      <c r="QTH178" s="486"/>
      <c r="QTI178" s="486"/>
      <c r="QTJ178" s="486"/>
      <c r="QTK178" s="486"/>
      <c r="QTL178" s="487"/>
      <c r="QTM178" s="485"/>
      <c r="QTN178" s="486"/>
      <c r="QTO178" s="486"/>
      <c r="QTP178" s="486"/>
      <c r="QTQ178" s="486"/>
      <c r="QTR178" s="486"/>
      <c r="QTS178" s="486"/>
      <c r="QTT178" s="487"/>
      <c r="QTU178" s="485"/>
      <c r="QTV178" s="486"/>
      <c r="QTW178" s="486"/>
      <c r="QTX178" s="486"/>
      <c r="QTY178" s="486"/>
      <c r="QTZ178" s="486"/>
      <c r="QUA178" s="486"/>
      <c r="QUB178" s="487"/>
      <c r="QUC178" s="485"/>
      <c r="QUD178" s="486"/>
      <c r="QUE178" s="486"/>
      <c r="QUF178" s="486"/>
      <c r="QUG178" s="486"/>
      <c r="QUH178" s="486"/>
      <c r="QUI178" s="486"/>
      <c r="QUJ178" s="487"/>
      <c r="QUK178" s="485"/>
      <c r="QUL178" s="486"/>
      <c r="QUM178" s="486"/>
      <c r="QUN178" s="486"/>
      <c r="QUO178" s="486"/>
      <c r="QUP178" s="486"/>
      <c r="QUQ178" s="486"/>
      <c r="QUR178" s="487"/>
      <c r="QUS178" s="485"/>
      <c r="QUT178" s="486"/>
      <c r="QUU178" s="486"/>
      <c r="QUV178" s="486"/>
      <c r="QUW178" s="486"/>
      <c r="QUX178" s="486"/>
      <c r="QUY178" s="486"/>
      <c r="QUZ178" s="487"/>
      <c r="QVA178" s="485"/>
      <c r="QVB178" s="486"/>
      <c r="QVC178" s="486"/>
      <c r="QVD178" s="486"/>
      <c r="QVE178" s="486"/>
      <c r="QVF178" s="486"/>
      <c r="QVG178" s="486"/>
      <c r="QVH178" s="487"/>
      <c r="QVI178" s="485"/>
      <c r="QVJ178" s="486"/>
      <c r="QVK178" s="486"/>
      <c r="QVL178" s="486"/>
      <c r="QVM178" s="486"/>
      <c r="QVN178" s="486"/>
      <c r="QVO178" s="486"/>
      <c r="QVP178" s="487"/>
      <c r="QVQ178" s="485"/>
      <c r="QVR178" s="486"/>
      <c r="QVS178" s="486"/>
      <c r="QVT178" s="486"/>
      <c r="QVU178" s="486"/>
      <c r="QVV178" s="486"/>
      <c r="QVW178" s="486"/>
      <c r="QVX178" s="487"/>
      <c r="QVY178" s="485"/>
      <c r="QVZ178" s="486"/>
      <c r="QWA178" s="486"/>
      <c r="QWB178" s="486"/>
      <c r="QWC178" s="486"/>
      <c r="QWD178" s="486"/>
      <c r="QWE178" s="486"/>
      <c r="QWF178" s="487"/>
      <c r="QWG178" s="485"/>
      <c r="QWH178" s="486"/>
      <c r="QWI178" s="486"/>
      <c r="QWJ178" s="486"/>
      <c r="QWK178" s="486"/>
      <c r="QWL178" s="486"/>
      <c r="QWM178" s="486"/>
      <c r="QWN178" s="487"/>
      <c r="QWO178" s="485"/>
      <c r="QWP178" s="486"/>
      <c r="QWQ178" s="486"/>
      <c r="QWR178" s="486"/>
      <c r="QWS178" s="486"/>
      <c r="QWT178" s="486"/>
      <c r="QWU178" s="486"/>
      <c r="QWV178" s="487"/>
      <c r="QWW178" s="485"/>
      <c r="QWX178" s="486"/>
      <c r="QWY178" s="486"/>
      <c r="QWZ178" s="486"/>
      <c r="QXA178" s="486"/>
      <c r="QXB178" s="486"/>
      <c r="QXC178" s="486"/>
      <c r="QXD178" s="487"/>
      <c r="QXE178" s="485"/>
      <c r="QXF178" s="486"/>
      <c r="QXG178" s="486"/>
      <c r="QXH178" s="486"/>
      <c r="QXI178" s="486"/>
      <c r="QXJ178" s="486"/>
      <c r="QXK178" s="486"/>
      <c r="QXL178" s="487"/>
      <c r="QXM178" s="485"/>
      <c r="QXN178" s="486"/>
      <c r="QXO178" s="486"/>
      <c r="QXP178" s="486"/>
      <c r="QXQ178" s="486"/>
      <c r="QXR178" s="486"/>
      <c r="QXS178" s="486"/>
      <c r="QXT178" s="487"/>
      <c r="QXU178" s="485"/>
      <c r="QXV178" s="486"/>
      <c r="QXW178" s="486"/>
      <c r="QXX178" s="486"/>
      <c r="QXY178" s="486"/>
      <c r="QXZ178" s="486"/>
      <c r="QYA178" s="486"/>
      <c r="QYB178" s="487"/>
      <c r="QYC178" s="485"/>
      <c r="QYD178" s="486"/>
      <c r="QYE178" s="486"/>
      <c r="QYF178" s="486"/>
      <c r="QYG178" s="486"/>
      <c r="QYH178" s="486"/>
      <c r="QYI178" s="486"/>
      <c r="QYJ178" s="487"/>
      <c r="QYK178" s="485"/>
      <c r="QYL178" s="486"/>
      <c r="QYM178" s="486"/>
      <c r="QYN178" s="486"/>
      <c r="QYO178" s="486"/>
      <c r="QYP178" s="486"/>
      <c r="QYQ178" s="486"/>
      <c r="QYR178" s="487"/>
      <c r="QYS178" s="485"/>
      <c r="QYT178" s="486"/>
      <c r="QYU178" s="486"/>
      <c r="QYV178" s="486"/>
      <c r="QYW178" s="486"/>
      <c r="QYX178" s="486"/>
      <c r="QYY178" s="486"/>
      <c r="QYZ178" s="487"/>
      <c r="QZA178" s="485"/>
      <c r="QZB178" s="486"/>
      <c r="QZC178" s="486"/>
      <c r="QZD178" s="486"/>
      <c r="QZE178" s="486"/>
      <c r="QZF178" s="486"/>
      <c r="QZG178" s="486"/>
      <c r="QZH178" s="487"/>
      <c r="QZI178" s="485"/>
      <c r="QZJ178" s="486"/>
      <c r="QZK178" s="486"/>
      <c r="QZL178" s="486"/>
      <c r="QZM178" s="486"/>
      <c r="QZN178" s="486"/>
      <c r="QZO178" s="486"/>
      <c r="QZP178" s="487"/>
      <c r="QZQ178" s="485"/>
      <c r="QZR178" s="486"/>
      <c r="QZS178" s="486"/>
      <c r="QZT178" s="486"/>
      <c r="QZU178" s="486"/>
      <c r="QZV178" s="486"/>
      <c r="QZW178" s="486"/>
      <c r="QZX178" s="487"/>
      <c r="QZY178" s="485"/>
      <c r="QZZ178" s="486"/>
      <c r="RAA178" s="486"/>
      <c r="RAB178" s="486"/>
      <c r="RAC178" s="486"/>
      <c r="RAD178" s="486"/>
      <c r="RAE178" s="486"/>
      <c r="RAF178" s="487"/>
      <c r="RAG178" s="485"/>
      <c r="RAH178" s="486"/>
      <c r="RAI178" s="486"/>
      <c r="RAJ178" s="486"/>
      <c r="RAK178" s="486"/>
      <c r="RAL178" s="486"/>
      <c r="RAM178" s="486"/>
      <c r="RAN178" s="487"/>
      <c r="RAO178" s="485"/>
      <c r="RAP178" s="486"/>
      <c r="RAQ178" s="486"/>
      <c r="RAR178" s="486"/>
      <c r="RAS178" s="486"/>
      <c r="RAT178" s="486"/>
      <c r="RAU178" s="486"/>
      <c r="RAV178" s="487"/>
      <c r="RAW178" s="485"/>
      <c r="RAX178" s="486"/>
      <c r="RAY178" s="486"/>
      <c r="RAZ178" s="486"/>
      <c r="RBA178" s="486"/>
      <c r="RBB178" s="486"/>
      <c r="RBC178" s="486"/>
      <c r="RBD178" s="487"/>
      <c r="RBE178" s="485"/>
      <c r="RBF178" s="486"/>
      <c r="RBG178" s="486"/>
      <c r="RBH178" s="486"/>
      <c r="RBI178" s="486"/>
      <c r="RBJ178" s="486"/>
      <c r="RBK178" s="486"/>
      <c r="RBL178" s="487"/>
      <c r="RBM178" s="485"/>
      <c r="RBN178" s="486"/>
      <c r="RBO178" s="486"/>
      <c r="RBP178" s="486"/>
      <c r="RBQ178" s="486"/>
      <c r="RBR178" s="486"/>
      <c r="RBS178" s="486"/>
      <c r="RBT178" s="487"/>
      <c r="RBU178" s="485"/>
      <c r="RBV178" s="486"/>
      <c r="RBW178" s="486"/>
      <c r="RBX178" s="486"/>
      <c r="RBY178" s="486"/>
      <c r="RBZ178" s="486"/>
      <c r="RCA178" s="486"/>
      <c r="RCB178" s="487"/>
      <c r="RCC178" s="485"/>
      <c r="RCD178" s="486"/>
      <c r="RCE178" s="486"/>
      <c r="RCF178" s="486"/>
      <c r="RCG178" s="486"/>
      <c r="RCH178" s="486"/>
      <c r="RCI178" s="486"/>
      <c r="RCJ178" s="487"/>
      <c r="RCK178" s="485"/>
      <c r="RCL178" s="486"/>
      <c r="RCM178" s="486"/>
      <c r="RCN178" s="486"/>
      <c r="RCO178" s="486"/>
      <c r="RCP178" s="486"/>
      <c r="RCQ178" s="486"/>
      <c r="RCR178" s="487"/>
      <c r="RCS178" s="485"/>
      <c r="RCT178" s="486"/>
      <c r="RCU178" s="486"/>
      <c r="RCV178" s="486"/>
      <c r="RCW178" s="486"/>
      <c r="RCX178" s="486"/>
      <c r="RCY178" s="486"/>
      <c r="RCZ178" s="487"/>
      <c r="RDA178" s="485"/>
      <c r="RDB178" s="486"/>
      <c r="RDC178" s="486"/>
      <c r="RDD178" s="486"/>
      <c r="RDE178" s="486"/>
      <c r="RDF178" s="486"/>
      <c r="RDG178" s="486"/>
      <c r="RDH178" s="487"/>
      <c r="RDI178" s="485"/>
      <c r="RDJ178" s="486"/>
      <c r="RDK178" s="486"/>
      <c r="RDL178" s="486"/>
      <c r="RDM178" s="486"/>
      <c r="RDN178" s="486"/>
      <c r="RDO178" s="486"/>
      <c r="RDP178" s="487"/>
      <c r="RDQ178" s="485"/>
      <c r="RDR178" s="486"/>
      <c r="RDS178" s="486"/>
      <c r="RDT178" s="486"/>
      <c r="RDU178" s="486"/>
      <c r="RDV178" s="486"/>
      <c r="RDW178" s="486"/>
      <c r="RDX178" s="487"/>
      <c r="RDY178" s="485"/>
      <c r="RDZ178" s="486"/>
      <c r="REA178" s="486"/>
      <c r="REB178" s="486"/>
      <c r="REC178" s="486"/>
      <c r="RED178" s="486"/>
      <c r="REE178" s="486"/>
      <c r="REF178" s="487"/>
      <c r="REG178" s="485"/>
      <c r="REH178" s="486"/>
      <c r="REI178" s="486"/>
      <c r="REJ178" s="486"/>
      <c r="REK178" s="486"/>
      <c r="REL178" s="486"/>
      <c r="REM178" s="486"/>
      <c r="REN178" s="487"/>
      <c r="REO178" s="485"/>
      <c r="REP178" s="486"/>
      <c r="REQ178" s="486"/>
      <c r="RER178" s="486"/>
      <c r="RES178" s="486"/>
      <c r="RET178" s="486"/>
      <c r="REU178" s="486"/>
      <c r="REV178" s="487"/>
      <c r="REW178" s="485"/>
      <c r="REX178" s="486"/>
      <c r="REY178" s="486"/>
      <c r="REZ178" s="486"/>
      <c r="RFA178" s="486"/>
      <c r="RFB178" s="486"/>
      <c r="RFC178" s="486"/>
      <c r="RFD178" s="487"/>
      <c r="RFE178" s="485"/>
      <c r="RFF178" s="486"/>
      <c r="RFG178" s="486"/>
      <c r="RFH178" s="486"/>
      <c r="RFI178" s="486"/>
      <c r="RFJ178" s="486"/>
      <c r="RFK178" s="486"/>
      <c r="RFL178" s="487"/>
      <c r="RFM178" s="485"/>
      <c r="RFN178" s="486"/>
      <c r="RFO178" s="486"/>
      <c r="RFP178" s="486"/>
      <c r="RFQ178" s="486"/>
      <c r="RFR178" s="486"/>
      <c r="RFS178" s="486"/>
      <c r="RFT178" s="487"/>
      <c r="RFU178" s="485"/>
      <c r="RFV178" s="486"/>
      <c r="RFW178" s="486"/>
      <c r="RFX178" s="486"/>
      <c r="RFY178" s="486"/>
      <c r="RFZ178" s="486"/>
      <c r="RGA178" s="486"/>
      <c r="RGB178" s="487"/>
      <c r="RGC178" s="485"/>
      <c r="RGD178" s="486"/>
      <c r="RGE178" s="486"/>
      <c r="RGF178" s="486"/>
      <c r="RGG178" s="486"/>
      <c r="RGH178" s="486"/>
      <c r="RGI178" s="486"/>
      <c r="RGJ178" s="487"/>
      <c r="RGK178" s="485"/>
      <c r="RGL178" s="486"/>
      <c r="RGM178" s="486"/>
      <c r="RGN178" s="486"/>
      <c r="RGO178" s="486"/>
      <c r="RGP178" s="486"/>
      <c r="RGQ178" s="486"/>
      <c r="RGR178" s="487"/>
      <c r="RGS178" s="485"/>
      <c r="RGT178" s="486"/>
      <c r="RGU178" s="486"/>
      <c r="RGV178" s="486"/>
      <c r="RGW178" s="486"/>
      <c r="RGX178" s="486"/>
      <c r="RGY178" s="486"/>
      <c r="RGZ178" s="487"/>
      <c r="RHA178" s="485"/>
      <c r="RHB178" s="486"/>
      <c r="RHC178" s="486"/>
      <c r="RHD178" s="486"/>
      <c r="RHE178" s="486"/>
      <c r="RHF178" s="486"/>
      <c r="RHG178" s="486"/>
      <c r="RHH178" s="487"/>
      <c r="RHI178" s="485"/>
      <c r="RHJ178" s="486"/>
      <c r="RHK178" s="486"/>
      <c r="RHL178" s="486"/>
      <c r="RHM178" s="486"/>
      <c r="RHN178" s="486"/>
      <c r="RHO178" s="486"/>
      <c r="RHP178" s="487"/>
      <c r="RHQ178" s="485"/>
      <c r="RHR178" s="486"/>
      <c r="RHS178" s="486"/>
      <c r="RHT178" s="486"/>
      <c r="RHU178" s="486"/>
      <c r="RHV178" s="486"/>
      <c r="RHW178" s="486"/>
      <c r="RHX178" s="487"/>
      <c r="RHY178" s="485"/>
      <c r="RHZ178" s="486"/>
      <c r="RIA178" s="486"/>
      <c r="RIB178" s="486"/>
      <c r="RIC178" s="486"/>
      <c r="RID178" s="486"/>
      <c r="RIE178" s="486"/>
      <c r="RIF178" s="487"/>
      <c r="RIG178" s="485"/>
      <c r="RIH178" s="486"/>
      <c r="RII178" s="486"/>
      <c r="RIJ178" s="486"/>
      <c r="RIK178" s="486"/>
      <c r="RIL178" s="486"/>
      <c r="RIM178" s="486"/>
      <c r="RIN178" s="487"/>
      <c r="RIO178" s="485"/>
      <c r="RIP178" s="486"/>
      <c r="RIQ178" s="486"/>
      <c r="RIR178" s="486"/>
      <c r="RIS178" s="486"/>
      <c r="RIT178" s="486"/>
      <c r="RIU178" s="486"/>
      <c r="RIV178" s="487"/>
      <c r="RIW178" s="485"/>
      <c r="RIX178" s="486"/>
      <c r="RIY178" s="486"/>
      <c r="RIZ178" s="486"/>
      <c r="RJA178" s="486"/>
      <c r="RJB178" s="486"/>
      <c r="RJC178" s="486"/>
      <c r="RJD178" s="487"/>
      <c r="RJE178" s="485"/>
      <c r="RJF178" s="486"/>
      <c r="RJG178" s="486"/>
      <c r="RJH178" s="486"/>
      <c r="RJI178" s="486"/>
      <c r="RJJ178" s="486"/>
      <c r="RJK178" s="486"/>
      <c r="RJL178" s="487"/>
      <c r="RJM178" s="485"/>
      <c r="RJN178" s="486"/>
      <c r="RJO178" s="486"/>
      <c r="RJP178" s="486"/>
      <c r="RJQ178" s="486"/>
      <c r="RJR178" s="486"/>
      <c r="RJS178" s="486"/>
      <c r="RJT178" s="487"/>
      <c r="RJU178" s="485"/>
      <c r="RJV178" s="486"/>
      <c r="RJW178" s="486"/>
      <c r="RJX178" s="486"/>
      <c r="RJY178" s="486"/>
      <c r="RJZ178" s="486"/>
      <c r="RKA178" s="486"/>
      <c r="RKB178" s="487"/>
      <c r="RKC178" s="485"/>
      <c r="RKD178" s="486"/>
      <c r="RKE178" s="486"/>
      <c r="RKF178" s="486"/>
      <c r="RKG178" s="486"/>
      <c r="RKH178" s="486"/>
      <c r="RKI178" s="486"/>
      <c r="RKJ178" s="487"/>
      <c r="RKK178" s="485"/>
      <c r="RKL178" s="486"/>
      <c r="RKM178" s="486"/>
      <c r="RKN178" s="486"/>
      <c r="RKO178" s="486"/>
      <c r="RKP178" s="486"/>
      <c r="RKQ178" s="486"/>
      <c r="RKR178" s="487"/>
      <c r="RKS178" s="485"/>
      <c r="RKT178" s="486"/>
      <c r="RKU178" s="486"/>
      <c r="RKV178" s="486"/>
      <c r="RKW178" s="486"/>
      <c r="RKX178" s="486"/>
      <c r="RKY178" s="486"/>
      <c r="RKZ178" s="487"/>
      <c r="RLA178" s="485"/>
      <c r="RLB178" s="486"/>
      <c r="RLC178" s="486"/>
      <c r="RLD178" s="486"/>
      <c r="RLE178" s="486"/>
      <c r="RLF178" s="486"/>
      <c r="RLG178" s="486"/>
      <c r="RLH178" s="487"/>
      <c r="RLI178" s="485"/>
      <c r="RLJ178" s="486"/>
      <c r="RLK178" s="486"/>
      <c r="RLL178" s="486"/>
      <c r="RLM178" s="486"/>
      <c r="RLN178" s="486"/>
      <c r="RLO178" s="486"/>
      <c r="RLP178" s="487"/>
      <c r="RLQ178" s="485"/>
      <c r="RLR178" s="486"/>
      <c r="RLS178" s="486"/>
      <c r="RLT178" s="486"/>
      <c r="RLU178" s="486"/>
      <c r="RLV178" s="486"/>
      <c r="RLW178" s="486"/>
      <c r="RLX178" s="487"/>
      <c r="RLY178" s="485"/>
      <c r="RLZ178" s="486"/>
      <c r="RMA178" s="486"/>
      <c r="RMB178" s="486"/>
      <c r="RMC178" s="486"/>
      <c r="RMD178" s="486"/>
      <c r="RME178" s="486"/>
      <c r="RMF178" s="487"/>
      <c r="RMG178" s="485"/>
      <c r="RMH178" s="486"/>
      <c r="RMI178" s="486"/>
      <c r="RMJ178" s="486"/>
      <c r="RMK178" s="486"/>
      <c r="RML178" s="486"/>
      <c r="RMM178" s="486"/>
      <c r="RMN178" s="487"/>
      <c r="RMO178" s="485"/>
      <c r="RMP178" s="486"/>
      <c r="RMQ178" s="486"/>
      <c r="RMR178" s="486"/>
      <c r="RMS178" s="486"/>
      <c r="RMT178" s="486"/>
      <c r="RMU178" s="486"/>
      <c r="RMV178" s="487"/>
      <c r="RMW178" s="485"/>
      <c r="RMX178" s="486"/>
      <c r="RMY178" s="486"/>
      <c r="RMZ178" s="486"/>
      <c r="RNA178" s="486"/>
      <c r="RNB178" s="486"/>
      <c r="RNC178" s="486"/>
      <c r="RND178" s="487"/>
      <c r="RNE178" s="485"/>
      <c r="RNF178" s="486"/>
      <c r="RNG178" s="486"/>
      <c r="RNH178" s="486"/>
      <c r="RNI178" s="486"/>
      <c r="RNJ178" s="486"/>
      <c r="RNK178" s="486"/>
      <c r="RNL178" s="487"/>
      <c r="RNM178" s="485"/>
      <c r="RNN178" s="486"/>
      <c r="RNO178" s="486"/>
      <c r="RNP178" s="486"/>
      <c r="RNQ178" s="486"/>
      <c r="RNR178" s="486"/>
      <c r="RNS178" s="486"/>
      <c r="RNT178" s="487"/>
      <c r="RNU178" s="485"/>
      <c r="RNV178" s="486"/>
      <c r="RNW178" s="486"/>
      <c r="RNX178" s="486"/>
      <c r="RNY178" s="486"/>
      <c r="RNZ178" s="486"/>
      <c r="ROA178" s="486"/>
      <c r="ROB178" s="487"/>
      <c r="ROC178" s="485"/>
      <c r="ROD178" s="486"/>
      <c r="ROE178" s="486"/>
      <c r="ROF178" s="486"/>
      <c r="ROG178" s="486"/>
      <c r="ROH178" s="486"/>
      <c r="ROI178" s="486"/>
      <c r="ROJ178" s="487"/>
      <c r="ROK178" s="485"/>
      <c r="ROL178" s="486"/>
      <c r="ROM178" s="486"/>
      <c r="RON178" s="486"/>
      <c r="ROO178" s="486"/>
      <c r="ROP178" s="486"/>
      <c r="ROQ178" s="486"/>
      <c r="ROR178" s="487"/>
      <c r="ROS178" s="485"/>
      <c r="ROT178" s="486"/>
      <c r="ROU178" s="486"/>
      <c r="ROV178" s="486"/>
      <c r="ROW178" s="486"/>
      <c r="ROX178" s="486"/>
      <c r="ROY178" s="486"/>
      <c r="ROZ178" s="487"/>
      <c r="RPA178" s="485"/>
      <c r="RPB178" s="486"/>
      <c r="RPC178" s="486"/>
      <c r="RPD178" s="486"/>
      <c r="RPE178" s="486"/>
      <c r="RPF178" s="486"/>
      <c r="RPG178" s="486"/>
      <c r="RPH178" s="487"/>
      <c r="RPI178" s="485"/>
      <c r="RPJ178" s="486"/>
      <c r="RPK178" s="486"/>
      <c r="RPL178" s="486"/>
      <c r="RPM178" s="486"/>
      <c r="RPN178" s="486"/>
      <c r="RPO178" s="486"/>
      <c r="RPP178" s="487"/>
      <c r="RPQ178" s="485"/>
      <c r="RPR178" s="486"/>
      <c r="RPS178" s="486"/>
      <c r="RPT178" s="486"/>
      <c r="RPU178" s="486"/>
      <c r="RPV178" s="486"/>
      <c r="RPW178" s="486"/>
      <c r="RPX178" s="487"/>
      <c r="RPY178" s="485"/>
      <c r="RPZ178" s="486"/>
      <c r="RQA178" s="486"/>
      <c r="RQB178" s="486"/>
      <c r="RQC178" s="486"/>
      <c r="RQD178" s="486"/>
      <c r="RQE178" s="486"/>
      <c r="RQF178" s="487"/>
      <c r="RQG178" s="485"/>
      <c r="RQH178" s="486"/>
      <c r="RQI178" s="486"/>
      <c r="RQJ178" s="486"/>
      <c r="RQK178" s="486"/>
      <c r="RQL178" s="486"/>
      <c r="RQM178" s="486"/>
      <c r="RQN178" s="487"/>
      <c r="RQO178" s="485"/>
      <c r="RQP178" s="486"/>
      <c r="RQQ178" s="486"/>
      <c r="RQR178" s="486"/>
      <c r="RQS178" s="486"/>
      <c r="RQT178" s="486"/>
      <c r="RQU178" s="486"/>
      <c r="RQV178" s="487"/>
      <c r="RQW178" s="485"/>
      <c r="RQX178" s="486"/>
      <c r="RQY178" s="486"/>
      <c r="RQZ178" s="486"/>
      <c r="RRA178" s="486"/>
      <c r="RRB178" s="486"/>
      <c r="RRC178" s="486"/>
      <c r="RRD178" s="487"/>
      <c r="RRE178" s="485"/>
      <c r="RRF178" s="486"/>
      <c r="RRG178" s="486"/>
      <c r="RRH178" s="486"/>
      <c r="RRI178" s="486"/>
      <c r="RRJ178" s="486"/>
      <c r="RRK178" s="486"/>
      <c r="RRL178" s="487"/>
      <c r="RRM178" s="485"/>
      <c r="RRN178" s="486"/>
      <c r="RRO178" s="486"/>
      <c r="RRP178" s="486"/>
      <c r="RRQ178" s="486"/>
      <c r="RRR178" s="486"/>
      <c r="RRS178" s="486"/>
      <c r="RRT178" s="487"/>
      <c r="RRU178" s="485"/>
      <c r="RRV178" s="486"/>
      <c r="RRW178" s="486"/>
      <c r="RRX178" s="486"/>
      <c r="RRY178" s="486"/>
      <c r="RRZ178" s="486"/>
      <c r="RSA178" s="486"/>
      <c r="RSB178" s="487"/>
      <c r="RSC178" s="485"/>
      <c r="RSD178" s="486"/>
      <c r="RSE178" s="486"/>
      <c r="RSF178" s="486"/>
      <c r="RSG178" s="486"/>
      <c r="RSH178" s="486"/>
      <c r="RSI178" s="486"/>
      <c r="RSJ178" s="487"/>
      <c r="RSK178" s="485"/>
      <c r="RSL178" s="486"/>
      <c r="RSM178" s="486"/>
      <c r="RSN178" s="486"/>
      <c r="RSO178" s="486"/>
      <c r="RSP178" s="486"/>
      <c r="RSQ178" s="486"/>
      <c r="RSR178" s="487"/>
      <c r="RSS178" s="485"/>
      <c r="RST178" s="486"/>
      <c r="RSU178" s="486"/>
      <c r="RSV178" s="486"/>
      <c r="RSW178" s="486"/>
      <c r="RSX178" s="486"/>
      <c r="RSY178" s="486"/>
      <c r="RSZ178" s="487"/>
      <c r="RTA178" s="485"/>
      <c r="RTB178" s="486"/>
      <c r="RTC178" s="486"/>
      <c r="RTD178" s="486"/>
      <c r="RTE178" s="486"/>
      <c r="RTF178" s="486"/>
      <c r="RTG178" s="486"/>
      <c r="RTH178" s="487"/>
      <c r="RTI178" s="485"/>
      <c r="RTJ178" s="486"/>
      <c r="RTK178" s="486"/>
      <c r="RTL178" s="486"/>
      <c r="RTM178" s="486"/>
      <c r="RTN178" s="486"/>
      <c r="RTO178" s="486"/>
      <c r="RTP178" s="487"/>
      <c r="RTQ178" s="485"/>
      <c r="RTR178" s="486"/>
      <c r="RTS178" s="486"/>
      <c r="RTT178" s="486"/>
      <c r="RTU178" s="486"/>
      <c r="RTV178" s="486"/>
      <c r="RTW178" s="486"/>
      <c r="RTX178" s="487"/>
      <c r="RTY178" s="485"/>
      <c r="RTZ178" s="486"/>
      <c r="RUA178" s="486"/>
      <c r="RUB178" s="486"/>
      <c r="RUC178" s="486"/>
      <c r="RUD178" s="486"/>
      <c r="RUE178" s="486"/>
      <c r="RUF178" s="487"/>
      <c r="RUG178" s="485"/>
      <c r="RUH178" s="486"/>
      <c r="RUI178" s="486"/>
      <c r="RUJ178" s="486"/>
      <c r="RUK178" s="486"/>
      <c r="RUL178" s="486"/>
      <c r="RUM178" s="486"/>
      <c r="RUN178" s="487"/>
      <c r="RUO178" s="485"/>
      <c r="RUP178" s="486"/>
      <c r="RUQ178" s="486"/>
      <c r="RUR178" s="486"/>
      <c r="RUS178" s="486"/>
      <c r="RUT178" s="486"/>
      <c r="RUU178" s="486"/>
      <c r="RUV178" s="487"/>
      <c r="RUW178" s="485"/>
      <c r="RUX178" s="486"/>
      <c r="RUY178" s="486"/>
      <c r="RUZ178" s="486"/>
      <c r="RVA178" s="486"/>
      <c r="RVB178" s="486"/>
      <c r="RVC178" s="486"/>
      <c r="RVD178" s="487"/>
      <c r="RVE178" s="485"/>
      <c r="RVF178" s="486"/>
      <c r="RVG178" s="486"/>
      <c r="RVH178" s="486"/>
      <c r="RVI178" s="486"/>
      <c r="RVJ178" s="486"/>
      <c r="RVK178" s="486"/>
      <c r="RVL178" s="487"/>
      <c r="RVM178" s="485"/>
      <c r="RVN178" s="486"/>
      <c r="RVO178" s="486"/>
      <c r="RVP178" s="486"/>
      <c r="RVQ178" s="486"/>
      <c r="RVR178" s="486"/>
      <c r="RVS178" s="486"/>
      <c r="RVT178" s="487"/>
      <c r="RVU178" s="485"/>
      <c r="RVV178" s="486"/>
      <c r="RVW178" s="486"/>
      <c r="RVX178" s="486"/>
      <c r="RVY178" s="486"/>
      <c r="RVZ178" s="486"/>
      <c r="RWA178" s="486"/>
      <c r="RWB178" s="487"/>
      <c r="RWC178" s="485"/>
      <c r="RWD178" s="486"/>
      <c r="RWE178" s="486"/>
      <c r="RWF178" s="486"/>
      <c r="RWG178" s="486"/>
      <c r="RWH178" s="486"/>
      <c r="RWI178" s="486"/>
      <c r="RWJ178" s="487"/>
      <c r="RWK178" s="485"/>
      <c r="RWL178" s="486"/>
      <c r="RWM178" s="486"/>
      <c r="RWN178" s="486"/>
      <c r="RWO178" s="486"/>
      <c r="RWP178" s="486"/>
      <c r="RWQ178" s="486"/>
      <c r="RWR178" s="487"/>
      <c r="RWS178" s="485"/>
      <c r="RWT178" s="486"/>
      <c r="RWU178" s="486"/>
      <c r="RWV178" s="486"/>
      <c r="RWW178" s="486"/>
      <c r="RWX178" s="486"/>
      <c r="RWY178" s="486"/>
      <c r="RWZ178" s="487"/>
      <c r="RXA178" s="485"/>
      <c r="RXB178" s="486"/>
      <c r="RXC178" s="486"/>
      <c r="RXD178" s="486"/>
      <c r="RXE178" s="486"/>
      <c r="RXF178" s="486"/>
      <c r="RXG178" s="486"/>
      <c r="RXH178" s="487"/>
      <c r="RXI178" s="485"/>
      <c r="RXJ178" s="486"/>
      <c r="RXK178" s="486"/>
      <c r="RXL178" s="486"/>
      <c r="RXM178" s="486"/>
      <c r="RXN178" s="486"/>
      <c r="RXO178" s="486"/>
      <c r="RXP178" s="487"/>
      <c r="RXQ178" s="485"/>
      <c r="RXR178" s="486"/>
      <c r="RXS178" s="486"/>
      <c r="RXT178" s="486"/>
      <c r="RXU178" s="486"/>
      <c r="RXV178" s="486"/>
      <c r="RXW178" s="486"/>
      <c r="RXX178" s="487"/>
      <c r="RXY178" s="485"/>
      <c r="RXZ178" s="486"/>
      <c r="RYA178" s="486"/>
      <c r="RYB178" s="486"/>
      <c r="RYC178" s="486"/>
      <c r="RYD178" s="486"/>
      <c r="RYE178" s="486"/>
      <c r="RYF178" s="487"/>
      <c r="RYG178" s="485"/>
      <c r="RYH178" s="486"/>
      <c r="RYI178" s="486"/>
      <c r="RYJ178" s="486"/>
      <c r="RYK178" s="486"/>
      <c r="RYL178" s="486"/>
      <c r="RYM178" s="486"/>
      <c r="RYN178" s="487"/>
      <c r="RYO178" s="485"/>
      <c r="RYP178" s="486"/>
      <c r="RYQ178" s="486"/>
      <c r="RYR178" s="486"/>
      <c r="RYS178" s="486"/>
      <c r="RYT178" s="486"/>
      <c r="RYU178" s="486"/>
      <c r="RYV178" s="487"/>
      <c r="RYW178" s="485"/>
      <c r="RYX178" s="486"/>
      <c r="RYY178" s="486"/>
      <c r="RYZ178" s="486"/>
      <c r="RZA178" s="486"/>
      <c r="RZB178" s="486"/>
      <c r="RZC178" s="486"/>
      <c r="RZD178" s="487"/>
      <c r="RZE178" s="485"/>
      <c r="RZF178" s="486"/>
      <c r="RZG178" s="486"/>
      <c r="RZH178" s="486"/>
      <c r="RZI178" s="486"/>
      <c r="RZJ178" s="486"/>
      <c r="RZK178" s="486"/>
      <c r="RZL178" s="487"/>
      <c r="RZM178" s="485"/>
      <c r="RZN178" s="486"/>
      <c r="RZO178" s="486"/>
      <c r="RZP178" s="486"/>
      <c r="RZQ178" s="486"/>
      <c r="RZR178" s="486"/>
      <c r="RZS178" s="486"/>
      <c r="RZT178" s="487"/>
      <c r="RZU178" s="485"/>
      <c r="RZV178" s="486"/>
      <c r="RZW178" s="486"/>
      <c r="RZX178" s="486"/>
      <c r="RZY178" s="486"/>
      <c r="RZZ178" s="486"/>
      <c r="SAA178" s="486"/>
      <c r="SAB178" s="487"/>
      <c r="SAC178" s="485"/>
      <c r="SAD178" s="486"/>
      <c r="SAE178" s="486"/>
      <c r="SAF178" s="486"/>
      <c r="SAG178" s="486"/>
      <c r="SAH178" s="486"/>
      <c r="SAI178" s="486"/>
      <c r="SAJ178" s="487"/>
      <c r="SAK178" s="485"/>
      <c r="SAL178" s="486"/>
      <c r="SAM178" s="486"/>
      <c r="SAN178" s="486"/>
      <c r="SAO178" s="486"/>
      <c r="SAP178" s="486"/>
      <c r="SAQ178" s="486"/>
      <c r="SAR178" s="487"/>
      <c r="SAS178" s="485"/>
      <c r="SAT178" s="486"/>
      <c r="SAU178" s="486"/>
      <c r="SAV178" s="486"/>
      <c r="SAW178" s="486"/>
      <c r="SAX178" s="486"/>
      <c r="SAY178" s="486"/>
      <c r="SAZ178" s="487"/>
      <c r="SBA178" s="485"/>
      <c r="SBB178" s="486"/>
      <c r="SBC178" s="486"/>
      <c r="SBD178" s="486"/>
      <c r="SBE178" s="486"/>
      <c r="SBF178" s="486"/>
      <c r="SBG178" s="486"/>
      <c r="SBH178" s="487"/>
      <c r="SBI178" s="485"/>
      <c r="SBJ178" s="486"/>
      <c r="SBK178" s="486"/>
      <c r="SBL178" s="486"/>
      <c r="SBM178" s="486"/>
      <c r="SBN178" s="486"/>
      <c r="SBO178" s="486"/>
      <c r="SBP178" s="487"/>
      <c r="SBQ178" s="485"/>
      <c r="SBR178" s="486"/>
      <c r="SBS178" s="486"/>
      <c r="SBT178" s="486"/>
      <c r="SBU178" s="486"/>
      <c r="SBV178" s="486"/>
      <c r="SBW178" s="486"/>
      <c r="SBX178" s="487"/>
      <c r="SBY178" s="485"/>
      <c r="SBZ178" s="486"/>
      <c r="SCA178" s="486"/>
      <c r="SCB178" s="486"/>
      <c r="SCC178" s="486"/>
      <c r="SCD178" s="486"/>
      <c r="SCE178" s="486"/>
      <c r="SCF178" s="487"/>
      <c r="SCG178" s="485"/>
      <c r="SCH178" s="486"/>
      <c r="SCI178" s="486"/>
      <c r="SCJ178" s="486"/>
      <c r="SCK178" s="486"/>
      <c r="SCL178" s="486"/>
      <c r="SCM178" s="486"/>
      <c r="SCN178" s="487"/>
      <c r="SCO178" s="485"/>
      <c r="SCP178" s="486"/>
      <c r="SCQ178" s="486"/>
      <c r="SCR178" s="486"/>
      <c r="SCS178" s="486"/>
      <c r="SCT178" s="486"/>
      <c r="SCU178" s="486"/>
      <c r="SCV178" s="487"/>
      <c r="SCW178" s="485"/>
      <c r="SCX178" s="486"/>
      <c r="SCY178" s="486"/>
      <c r="SCZ178" s="486"/>
      <c r="SDA178" s="486"/>
      <c r="SDB178" s="486"/>
      <c r="SDC178" s="486"/>
      <c r="SDD178" s="487"/>
      <c r="SDE178" s="485"/>
      <c r="SDF178" s="486"/>
      <c r="SDG178" s="486"/>
      <c r="SDH178" s="486"/>
      <c r="SDI178" s="486"/>
      <c r="SDJ178" s="486"/>
      <c r="SDK178" s="486"/>
      <c r="SDL178" s="487"/>
      <c r="SDM178" s="485"/>
      <c r="SDN178" s="486"/>
      <c r="SDO178" s="486"/>
      <c r="SDP178" s="486"/>
      <c r="SDQ178" s="486"/>
      <c r="SDR178" s="486"/>
      <c r="SDS178" s="486"/>
      <c r="SDT178" s="487"/>
      <c r="SDU178" s="485"/>
      <c r="SDV178" s="486"/>
      <c r="SDW178" s="486"/>
      <c r="SDX178" s="486"/>
      <c r="SDY178" s="486"/>
      <c r="SDZ178" s="486"/>
      <c r="SEA178" s="486"/>
      <c r="SEB178" s="487"/>
      <c r="SEC178" s="485"/>
      <c r="SED178" s="486"/>
      <c r="SEE178" s="486"/>
      <c r="SEF178" s="486"/>
      <c r="SEG178" s="486"/>
      <c r="SEH178" s="486"/>
      <c r="SEI178" s="486"/>
      <c r="SEJ178" s="487"/>
      <c r="SEK178" s="485"/>
      <c r="SEL178" s="486"/>
      <c r="SEM178" s="486"/>
      <c r="SEN178" s="486"/>
      <c r="SEO178" s="486"/>
      <c r="SEP178" s="486"/>
      <c r="SEQ178" s="486"/>
      <c r="SER178" s="487"/>
      <c r="SES178" s="485"/>
      <c r="SET178" s="486"/>
      <c r="SEU178" s="486"/>
      <c r="SEV178" s="486"/>
      <c r="SEW178" s="486"/>
      <c r="SEX178" s="486"/>
      <c r="SEY178" s="486"/>
      <c r="SEZ178" s="487"/>
      <c r="SFA178" s="485"/>
      <c r="SFB178" s="486"/>
      <c r="SFC178" s="486"/>
      <c r="SFD178" s="486"/>
      <c r="SFE178" s="486"/>
      <c r="SFF178" s="486"/>
      <c r="SFG178" s="486"/>
      <c r="SFH178" s="487"/>
      <c r="SFI178" s="485"/>
      <c r="SFJ178" s="486"/>
      <c r="SFK178" s="486"/>
      <c r="SFL178" s="486"/>
      <c r="SFM178" s="486"/>
      <c r="SFN178" s="486"/>
      <c r="SFO178" s="486"/>
      <c r="SFP178" s="487"/>
      <c r="SFQ178" s="485"/>
      <c r="SFR178" s="486"/>
      <c r="SFS178" s="486"/>
      <c r="SFT178" s="486"/>
      <c r="SFU178" s="486"/>
      <c r="SFV178" s="486"/>
      <c r="SFW178" s="486"/>
      <c r="SFX178" s="487"/>
      <c r="SFY178" s="485"/>
      <c r="SFZ178" s="486"/>
      <c r="SGA178" s="486"/>
      <c r="SGB178" s="486"/>
      <c r="SGC178" s="486"/>
      <c r="SGD178" s="486"/>
      <c r="SGE178" s="486"/>
      <c r="SGF178" s="487"/>
      <c r="SGG178" s="485"/>
      <c r="SGH178" s="486"/>
      <c r="SGI178" s="486"/>
      <c r="SGJ178" s="486"/>
      <c r="SGK178" s="486"/>
      <c r="SGL178" s="486"/>
      <c r="SGM178" s="486"/>
      <c r="SGN178" s="487"/>
      <c r="SGO178" s="485"/>
      <c r="SGP178" s="486"/>
      <c r="SGQ178" s="486"/>
      <c r="SGR178" s="486"/>
      <c r="SGS178" s="486"/>
      <c r="SGT178" s="486"/>
      <c r="SGU178" s="486"/>
      <c r="SGV178" s="487"/>
      <c r="SGW178" s="485"/>
      <c r="SGX178" s="486"/>
      <c r="SGY178" s="486"/>
      <c r="SGZ178" s="486"/>
      <c r="SHA178" s="486"/>
      <c r="SHB178" s="486"/>
      <c r="SHC178" s="486"/>
      <c r="SHD178" s="487"/>
      <c r="SHE178" s="485"/>
      <c r="SHF178" s="486"/>
      <c r="SHG178" s="486"/>
      <c r="SHH178" s="486"/>
      <c r="SHI178" s="486"/>
      <c r="SHJ178" s="486"/>
      <c r="SHK178" s="486"/>
      <c r="SHL178" s="487"/>
      <c r="SHM178" s="485"/>
      <c r="SHN178" s="486"/>
      <c r="SHO178" s="486"/>
      <c r="SHP178" s="486"/>
      <c r="SHQ178" s="486"/>
      <c r="SHR178" s="486"/>
      <c r="SHS178" s="486"/>
      <c r="SHT178" s="487"/>
      <c r="SHU178" s="485"/>
      <c r="SHV178" s="486"/>
      <c r="SHW178" s="486"/>
      <c r="SHX178" s="486"/>
      <c r="SHY178" s="486"/>
      <c r="SHZ178" s="486"/>
      <c r="SIA178" s="486"/>
      <c r="SIB178" s="487"/>
      <c r="SIC178" s="485"/>
      <c r="SID178" s="486"/>
      <c r="SIE178" s="486"/>
      <c r="SIF178" s="486"/>
      <c r="SIG178" s="486"/>
      <c r="SIH178" s="486"/>
      <c r="SII178" s="486"/>
      <c r="SIJ178" s="487"/>
      <c r="SIK178" s="485"/>
      <c r="SIL178" s="486"/>
      <c r="SIM178" s="486"/>
      <c r="SIN178" s="486"/>
      <c r="SIO178" s="486"/>
      <c r="SIP178" s="486"/>
      <c r="SIQ178" s="486"/>
      <c r="SIR178" s="487"/>
      <c r="SIS178" s="485"/>
      <c r="SIT178" s="486"/>
      <c r="SIU178" s="486"/>
      <c r="SIV178" s="486"/>
      <c r="SIW178" s="486"/>
      <c r="SIX178" s="486"/>
      <c r="SIY178" s="486"/>
      <c r="SIZ178" s="487"/>
      <c r="SJA178" s="485"/>
      <c r="SJB178" s="486"/>
      <c r="SJC178" s="486"/>
      <c r="SJD178" s="486"/>
      <c r="SJE178" s="486"/>
      <c r="SJF178" s="486"/>
      <c r="SJG178" s="486"/>
      <c r="SJH178" s="487"/>
      <c r="SJI178" s="485"/>
      <c r="SJJ178" s="486"/>
      <c r="SJK178" s="486"/>
      <c r="SJL178" s="486"/>
      <c r="SJM178" s="486"/>
      <c r="SJN178" s="486"/>
      <c r="SJO178" s="486"/>
      <c r="SJP178" s="487"/>
      <c r="SJQ178" s="485"/>
      <c r="SJR178" s="486"/>
      <c r="SJS178" s="486"/>
      <c r="SJT178" s="486"/>
      <c r="SJU178" s="486"/>
      <c r="SJV178" s="486"/>
      <c r="SJW178" s="486"/>
      <c r="SJX178" s="487"/>
      <c r="SJY178" s="485"/>
      <c r="SJZ178" s="486"/>
      <c r="SKA178" s="486"/>
      <c r="SKB178" s="486"/>
      <c r="SKC178" s="486"/>
      <c r="SKD178" s="486"/>
      <c r="SKE178" s="486"/>
      <c r="SKF178" s="487"/>
      <c r="SKG178" s="485"/>
      <c r="SKH178" s="486"/>
      <c r="SKI178" s="486"/>
      <c r="SKJ178" s="486"/>
      <c r="SKK178" s="486"/>
      <c r="SKL178" s="486"/>
      <c r="SKM178" s="486"/>
      <c r="SKN178" s="487"/>
      <c r="SKO178" s="485"/>
      <c r="SKP178" s="486"/>
      <c r="SKQ178" s="486"/>
      <c r="SKR178" s="486"/>
      <c r="SKS178" s="486"/>
      <c r="SKT178" s="486"/>
      <c r="SKU178" s="486"/>
      <c r="SKV178" s="487"/>
      <c r="SKW178" s="485"/>
      <c r="SKX178" s="486"/>
      <c r="SKY178" s="486"/>
      <c r="SKZ178" s="486"/>
      <c r="SLA178" s="486"/>
      <c r="SLB178" s="486"/>
      <c r="SLC178" s="486"/>
      <c r="SLD178" s="487"/>
      <c r="SLE178" s="485"/>
      <c r="SLF178" s="486"/>
      <c r="SLG178" s="486"/>
      <c r="SLH178" s="486"/>
      <c r="SLI178" s="486"/>
      <c r="SLJ178" s="486"/>
      <c r="SLK178" s="486"/>
      <c r="SLL178" s="487"/>
      <c r="SLM178" s="485"/>
      <c r="SLN178" s="486"/>
      <c r="SLO178" s="486"/>
      <c r="SLP178" s="486"/>
      <c r="SLQ178" s="486"/>
      <c r="SLR178" s="486"/>
      <c r="SLS178" s="486"/>
      <c r="SLT178" s="487"/>
      <c r="SLU178" s="485"/>
      <c r="SLV178" s="486"/>
      <c r="SLW178" s="486"/>
      <c r="SLX178" s="486"/>
      <c r="SLY178" s="486"/>
      <c r="SLZ178" s="486"/>
      <c r="SMA178" s="486"/>
      <c r="SMB178" s="487"/>
      <c r="SMC178" s="485"/>
      <c r="SMD178" s="486"/>
      <c r="SME178" s="486"/>
      <c r="SMF178" s="486"/>
      <c r="SMG178" s="486"/>
      <c r="SMH178" s="486"/>
      <c r="SMI178" s="486"/>
      <c r="SMJ178" s="487"/>
      <c r="SMK178" s="485"/>
      <c r="SML178" s="486"/>
      <c r="SMM178" s="486"/>
      <c r="SMN178" s="486"/>
      <c r="SMO178" s="486"/>
      <c r="SMP178" s="486"/>
      <c r="SMQ178" s="486"/>
      <c r="SMR178" s="487"/>
      <c r="SMS178" s="485"/>
      <c r="SMT178" s="486"/>
      <c r="SMU178" s="486"/>
      <c r="SMV178" s="486"/>
      <c r="SMW178" s="486"/>
      <c r="SMX178" s="486"/>
      <c r="SMY178" s="486"/>
      <c r="SMZ178" s="487"/>
      <c r="SNA178" s="485"/>
      <c r="SNB178" s="486"/>
      <c r="SNC178" s="486"/>
      <c r="SND178" s="486"/>
      <c r="SNE178" s="486"/>
      <c r="SNF178" s="486"/>
      <c r="SNG178" s="486"/>
      <c r="SNH178" s="487"/>
      <c r="SNI178" s="485"/>
      <c r="SNJ178" s="486"/>
      <c r="SNK178" s="486"/>
      <c r="SNL178" s="486"/>
      <c r="SNM178" s="486"/>
      <c r="SNN178" s="486"/>
      <c r="SNO178" s="486"/>
      <c r="SNP178" s="487"/>
      <c r="SNQ178" s="485"/>
      <c r="SNR178" s="486"/>
      <c r="SNS178" s="486"/>
      <c r="SNT178" s="486"/>
      <c r="SNU178" s="486"/>
      <c r="SNV178" s="486"/>
      <c r="SNW178" s="486"/>
      <c r="SNX178" s="487"/>
      <c r="SNY178" s="485"/>
      <c r="SNZ178" s="486"/>
      <c r="SOA178" s="486"/>
      <c r="SOB178" s="486"/>
      <c r="SOC178" s="486"/>
      <c r="SOD178" s="486"/>
      <c r="SOE178" s="486"/>
      <c r="SOF178" s="487"/>
      <c r="SOG178" s="485"/>
      <c r="SOH178" s="486"/>
      <c r="SOI178" s="486"/>
      <c r="SOJ178" s="486"/>
      <c r="SOK178" s="486"/>
      <c r="SOL178" s="486"/>
      <c r="SOM178" s="486"/>
      <c r="SON178" s="487"/>
      <c r="SOO178" s="485"/>
      <c r="SOP178" s="486"/>
      <c r="SOQ178" s="486"/>
      <c r="SOR178" s="486"/>
      <c r="SOS178" s="486"/>
      <c r="SOT178" s="486"/>
      <c r="SOU178" s="486"/>
      <c r="SOV178" s="487"/>
      <c r="SOW178" s="485"/>
      <c r="SOX178" s="486"/>
      <c r="SOY178" s="486"/>
      <c r="SOZ178" s="486"/>
      <c r="SPA178" s="486"/>
      <c r="SPB178" s="486"/>
      <c r="SPC178" s="486"/>
      <c r="SPD178" s="487"/>
      <c r="SPE178" s="485"/>
      <c r="SPF178" s="486"/>
      <c r="SPG178" s="486"/>
      <c r="SPH178" s="486"/>
      <c r="SPI178" s="486"/>
      <c r="SPJ178" s="486"/>
      <c r="SPK178" s="486"/>
      <c r="SPL178" s="487"/>
      <c r="SPM178" s="485"/>
      <c r="SPN178" s="486"/>
      <c r="SPO178" s="486"/>
      <c r="SPP178" s="486"/>
      <c r="SPQ178" s="486"/>
      <c r="SPR178" s="486"/>
      <c r="SPS178" s="486"/>
      <c r="SPT178" s="487"/>
      <c r="SPU178" s="485"/>
      <c r="SPV178" s="486"/>
      <c r="SPW178" s="486"/>
      <c r="SPX178" s="486"/>
      <c r="SPY178" s="486"/>
      <c r="SPZ178" s="486"/>
      <c r="SQA178" s="486"/>
      <c r="SQB178" s="487"/>
      <c r="SQC178" s="485"/>
      <c r="SQD178" s="486"/>
      <c r="SQE178" s="486"/>
      <c r="SQF178" s="486"/>
      <c r="SQG178" s="486"/>
      <c r="SQH178" s="486"/>
      <c r="SQI178" s="486"/>
      <c r="SQJ178" s="487"/>
      <c r="SQK178" s="485"/>
      <c r="SQL178" s="486"/>
      <c r="SQM178" s="486"/>
      <c r="SQN178" s="486"/>
      <c r="SQO178" s="486"/>
      <c r="SQP178" s="486"/>
      <c r="SQQ178" s="486"/>
      <c r="SQR178" s="487"/>
      <c r="SQS178" s="485"/>
      <c r="SQT178" s="486"/>
      <c r="SQU178" s="486"/>
      <c r="SQV178" s="486"/>
      <c r="SQW178" s="486"/>
      <c r="SQX178" s="486"/>
      <c r="SQY178" s="486"/>
      <c r="SQZ178" s="487"/>
      <c r="SRA178" s="485"/>
      <c r="SRB178" s="486"/>
      <c r="SRC178" s="486"/>
      <c r="SRD178" s="486"/>
      <c r="SRE178" s="486"/>
      <c r="SRF178" s="486"/>
      <c r="SRG178" s="486"/>
      <c r="SRH178" s="487"/>
      <c r="SRI178" s="485"/>
      <c r="SRJ178" s="486"/>
      <c r="SRK178" s="486"/>
      <c r="SRL178" s="486"/>
      <c r="SRM178" s="486"/>
      <c r="SRN178" s="486"/>
      <c r="SRO178" s="486"/>
      <c r="SRP178" s="487"/>
      <c r="SRQ178" s="485"/>
      <c r="SRR178" s="486"/>
      <c r="SRS178" s="486"/>
      <c r="SRT178" s="486"/>
      <c r="SRU178" s="486"/>
      <c r="SRV178" s="486"/>
      <c r="SRW178" s="486"/>
      <c r="SRX178" s="487"/>
      <c r="SRY178" s="485"/>
      <c r="SRZ178" s="486"/>
      <c r="SSA178" s="486"/>
      <c r="SSB178" s="486"/>
      <c r="SSC178" s="486"/>
      <c r="SSD178" s="486"/>
      <c r="SSE178" s="486"/>
      <c r="SSF178" s="487"/>
      <c r="SSG178" s="485"/>
      <c r="SSH178" s="486"/>
      <c r="SSI178" s="486"/>
      <c r="SSJ178" s="486"/>
      <c r="SSK178" s="486"/>
      <c r="SSL178" s="486"/>
      <c r="SSM178" s="486"/>
      <c r="SSN178" s="487"/>
      <c r="SSO178" s="485"/>
      <c r="SSP178" s="486"/>
      <c r="SSQ178" s="486"/>
      <c r="SSR178" s="486"/>
      <c r="SSS178" s="486"/>
      <c r="SST178" s="486"/>
      <c r="SSU178" s="486"/>
      <c r="SSV178" s="487"/>
      <c r="SSW178" s="485"/>
      <c r="SSX178" s="486"/>
      <c r="SSY178" s="486"/>
      <c r="SSZ178" s="486"/>
      <c r="STA178" s="486"/>
      <c r="STB178" s="486"/>
      <c r="STC178" s="486"/>
      <c r="STD178" s="487"/>
      <c r="STE178" s="485"/>
      <c r="STF178" s="486"/>
      <c r="STG178" s="486"/>
      <c r="STH178" s="486"/>
      <c r="STI178" s="486"/>
      <c r="STJ178" s="486"/>
      <c r="STK178" s="486"/>
      <c r="STL178" s="487"/>
      <c r="STM178" s="485"/>
      <c r="STN178" s="486"/>
      <c r="STO178" s="486"/>
      <c r="STP178" s="486"/>
      <c r="STQ178" s="486"/>
      <c r="STR178" s="486"/>
      <c r="STS178" s="486"/>
      <c r="STT178" s="487"/>
      <c r="STU178" s="485"/>
      <c r="STV178" s="486"/>
      <c r="STW178" s="486"/>
      <c r="STX178" s="486"/>
      <c r="STY178" s="486"/>
      <c r="STZ178" s="486"/>
      <c r="SUA178" s="486"/>
      <c r="SUB178" s="487"/>
      <c r="SUC178" s="485"/>
      <c r="SUD178" s="486"/>
      <c r="SUE178" s="486"/>
      <c r="SUF178" s="486"/>
      <c r="SUG178" s="486"/>
      <c r="SUH178" s="486"/>
      <c r="SUI178" s="486"/>
      <c r="SUJ178" s="487"/>
      <c r="SUK178" s="485"/>
      <c r="SUL178" s="486"/>
      <c r="SUM178" s="486"/>
      <c r="SUN178" s="486"/>
      <c r="SUO178" s="486"/>
      <c r="SUP178" s="486"/>
      <c r="SUQ178" s="486"/>
      <c r="SUR178" s="487"/>
      <c r="SUS178" s="485"/>
      <c r="SUT178" s="486"/>
      <c r="SUU178" s="486"/>
      <c r="SUV178" s="486"/>
      <c r="SUW178" s="486"/>
      <c r="SUX178" s="486"/>
      <c r="SUY178" s="486"/>
      <c r="SUZ178" s="487"/>
      <c r="SVA178" s="485"/>
      <c r="SVB178" s="486"/>
      <c r="SVC178" s="486"/>
      <c r="SVD178" s="486"/>
      <c r="SVE178" s="486"/>
      <c r="SVF178" s="486"/>
      <c r="SVG178" s="486"/>
      <c r="SVH178" s="487"/>
      <c r="SVI178" s="485"/>
      <c r="SVJ178" s="486"/>
      <c r="SVK178" s="486"/>
      <c r="SVL178" s="486"/>
      <c r="SVM178" s="486"/>
      <c r="SVN178" s="486"/>
      <c r="SVO178" s="486"/>
      <c r="SVP178" s="487"/>
      <c r="SVQ178" s="485"/>
      <c r="SVR178" s="486"/>
      <c r="SVS178" s="486"/>
      <c r="SVT178" s="486"/>
      <c r="SVU178" s="486"/>
      <c r="SVV178" s="486"/>
      <c r="SVW178" s="486"/>
      <c r="SVX178" s="487"/>
      <c r="SVY178" s="485"/>
      <c r="SVZ178" s="486"/>
      <c r="SWA178" s="486"/>
      <c r="SWB178" s="486"/>
      <c r="SWC178" s="486"/>
      <c r="SWD178" s="486"/>
      <c r="SWE178" s="486"/>
      <c r="SWF178" s="487"/>
      <c r="SWG178" s="485"/>
      <c r="SWH178" s="486"/>
      <c r="SWI178" s="486"/>
      <c r="SWJ178" s="486"/>
      <c r="SWK178" s="486"/>
      <c r="SWL178" s="486"/>
      <c r="SWM178" s="486"/>
      <c r="SWN178" s="487"/>
      <c r="SWO178" s="485"/>
      <c r="SWP178" s="486"/>
      <c r="SWQ178" s="486"/>
      <c r="SWR178" s="486"/>
      <c r="SWS178" s="486"/>
      <c r="SWT178" s="486"/>
      <c r="SWU178" s="486"/>
      <c r="SWV178" s="487"/>
      <c r="SWW178" s="485"/>
      <c r="SWX178" s="486"/>
      <c r="SWY178" s="486"/>
      <c r="SWZ178" s="486"/>
      <c r="SXA178" s="486"/>
      <c r="SXB178" s="486"/>
      <c r="SXC178" s="486"/>
      <c r="SXD178" s="487"/>
      <c r="SXE178" s="485"/>
      <c r="SXF178" s="486"/>
      <c r="SXG178" s="486"/>
      <c r="SXH178" s="486"/>
      <c r="SXI178" s="486"/>
      <c r="SXJ178" s="486"/>
      <c r="SXK178" s="486"/>
      <c r="SXL178" s="487"/>
      <c r="SXM178" s="485"/>
      <c r="SXN178" s="486"/>
      <c r="SXO178" s="486"/>
      <c r="SXP178" s="486"/>
      <c r="SXQ178" s="486"/>
      <c r="SXR178" s="486"/>
      <c r="SXS178" s="486"/>
      <c r="SXT178" s="487"/>
      <c r="SXU178" s="485"/>
      <c r="SXV178" s="486"/>
      <c r="SXW178" s="486"/>
      <c r="SXX178" s="486"/>
      <c r="SXY178" s="486"/>
      <c r="SXZ178" s="486"/>
      <c r="SYA178" s="486"/>
      <c r="SYB178" s="487"/>
      <c r="SYC178" s="485"/>
      <c r="SYD178" s="486"/>
      <c r="SYE178" s="486"/>
      <c r="SYF178" s="486"/>
      <c r="SYG178" s="486"/>
      <c r="SYH178" s="486"/>
      <c r="SYI178" s="486"/>
      <c r="SYJ178" s="487"/>
      <c r="SYK178" s="485"/>
      <c r="SYL178" s="486"/>
      <c r="SYM178" s="486"/>
      <c r="SYN178" s="486"/>
      <c r="SYO178" s="486"/>
      <c r="SYP178" s="486"/>
      <c r="SYQ178" s="486"/>
      <c r="SYR178" s="487"/>
      <c r="SYS178" s="485"/>
      <c r="SYT178" s="486"/>
      <c r="SYU178" s="486"/>
      <c r="SYV178" s="486"/>
      <c r="SYW178" s="486"/>
      <c r="SYX178" s="486"/>
      <c r="SYY178" s="486"/>
      <c r="SYZ178" s="487"/>
      <c r="SZA178" s="485"/>
      <c r="SZB178" s="486"/>
      <c r="SZC178" s="486"/>
      <c r="SZD178" s="486"/>
      <c r="SZE178" s="486"/>
      <c r="SZF178" s="486"/>
      <c r="SZG178" s="486"/>
      <c r="SZH178" s="487"/>
      <c r="SZI178" s="485"/>
      <c r="SZJ178" s="486"/>
      <c r="SZK178" s="486"/>
      <c r="SZL178" s="486"/>
      <c r="SZM178" s="486"/>
      <c r="SZN178" s="486"/>
      <c r="SZO178" s="486"/>
      <c r="SZP178" s="487"/>
      <c r="SZQ178" s="485"/>
      <c r="SZR178" s="486"/>
      <c r="SZS178" s="486"/>
      <c r="SZT178" s="486"/>
      <c r="SZU178" s="486"/>
      <c r="SZV178" s="486"/>
      <c r="SZW178" s="486"/>
      <c r="SZX178" s="487"/>
      <c r="SZY178" s="485"/>
      <c r="SZZ178" s="486"/>
      <c r="TAA178" s="486"/>
      <c r="TAB178" s="486"/>
      <c r="TAC178" s="486"/>
      <c r="TAD178" s="486"/>
      <c r="TAE178" s="486"/>
      <c r="TAF178" s="487"/>
      <c r="TAG178" s="485"/>
      <c r="TAH178" s="486"/>
      <c r="TAI178" s="486"/>
      <c r="TAJ178" s="486"/>
      <c r="TAK178" s="486"/>
      <c r="TAL178" s="486"/>
      <c r="TAM178" s="486"/>
      <c r="TAN178" s="487"/>
      <c r="TAO178" s="485"/>
      <c r="TAP178" s="486"/>
      <c r="TAQ178" s="486"/>
      <c r="TAR178" s="486"/>
      <c r="TAS178" s="486"/>
      <c r="TAT178" s="486"/>
      <c r="TAU178" s="486"/>
      <c r="TAV178" s="487"/>
      <c r="TAW178" s="485"/>
      <c r="TAX178" s="486"/>
      <c r="TAY178" s="486"/>
      <c r="TAZ178" s="486"/>
      <c r="TBA178" s="486"/>
      <c r="TBB178" s="486"/>
      <c r="TBC178" s="486"/>
      <c r="TBD178" s="487"/>
      <c r="TBE178" s="485"/>
      <c r="TBF178" s="486"/>
      <c r="TBG178" s="486"/>
      <c r="TBH178" s="486"/>
      <c r="TBI178" s="486"/>
      <c r="TBJ178" s="486"/>
      <c r="TBK178" s="486"/>
      <c r="TBL178" s="487"/>
      <c r="TBM178" s="485"/>
      <c r="TBN178" s="486"/>
      <c r="TBO178" s="486"/>
      <c r="TBP178" s="486"/>
      <c r="TBQ178" s="486"/>
      <c r="TBR178" s="486"/>
      <c r="TBS178" s="486"/>
      <c r="TBT178" s="487"/>
      <c r="TBU178" s="485"/>
      <c r="TBV178" s="486"/>
      <c r="TBW178" s="486"/>
      <c r="TBX178" s="486"/>
      <c r="TBY178" s="486"/>
      <c r="TBZ178" s="486"/>
      <c r="TCA178" s="486"/>
      <c r="TCB178" s="487"/>
      <c r="TCC178" s="485"/>
      <c r="TCD178" s="486"/>
      <c r="TCE178" s="486"/>
      <c r="TCF178" s="486"/>
      <c r="TCG178" s="486"/>
      <c r="TCH178" s="486"/>
      <c r="TCI178" s="486"/>
      <c r="TCJ178" s="487"/>
      <c r="TCK178" s="485"/>
      <c r="TCL178" s="486"/>
      <c r="TCM178" s="486"/>
      <c r="TCN178" s="486"/>
      <c r="TCO178" s="486"/>
      <c r="TCP178" s="486"/>
      <c r="TCQ178" s="486"/>
      <c r="TCR178" s="487"/>
      <c r="TCS178" s="485"/>
      <c r="TCT178" s="486"/>
      <c r="TCU178" s="486"/>
      <c r="TCV178" s="486"/>
      <c r="TCW178" s="486"/>
      <c r="TCX178" s="486"/>
      <c r="TCY178" s="486"/>
      <c r="TCZ178" s="487"/>
      <c r="TDA178" s="485"/>
      <c r="TDB178" s="486"/>
      <c r="TDC178" s="486"/>
      <c r="TDD178" s="486"/>
      <c r="TDE178" s="486"/>
      <c r="TDF178" s="486"/>
      <c r="TDG178" s="486"/>
      <c r="TDH178" s="487"/>
      <c r="TDI178" s="485"/>
      <c r="TDJ178" s="486"/>
      <c r="TDK178" s="486"/>
      <c r="TDL178" s="486"/>
      <c r="TDM178" s="486"/>
      <c r="TDN178" s="486"/>
      <c r="TDO178" s="486"/>
      <c r="TDP178" s="487"/>
      <c r="TDQ178" s="485"/>
      <c r="TDR178" s="486"/>
      <c r="TDS178" s="486"/>
      <c r="TDT178" s="486"/>
      <c r="TDU178" s="486"/>
      <c r="TDV178" s="486"/>
      <c r="TDW178" s="486"/>
      <c r="TDX178" s="487"/>
      <c r="TDY178" s="485"/>
      <c r="TDZ178" s="486"/>
      <c r="TEA178" s="486"/>
      <c r="TEB178" s="486"/>
      <c r="TEC178" s="486"/>
      <c r="TED178" s="486"/>
      <c r="TEE178" s="486"/>
      <c r="TEF178" s="487"/>
      <c r="TEG178" s="485"/>
      <c r="TEH178" s="486"/>
      <c r="TEI178" s="486"/>
      <c r="TEJ178" s="486"/>
      <c r="TEK178" s="486"/>
      <c r="TEL178" s="486"/>
      <c r="TEM178" s="486"/>
      <c r="TEN178" s="487"/>
      <c r="TEO178" s="485"/>
      <c r="TEP178" s="486"/>
      <c r="TEQ178" s="486"/>
      <c r="TER178" s="486"/>
      <c r="TES178" s="486"/>
      <c r="TET178" s="486"/>
      <c r="TEU178" s="486"/>
      <c r="TEV178" s="487"/>
      <c r="TEW178" s="485"/>
      <c r="TEX178" s="486"/>
      <c r="TEY178" s="486"/>
      <c r="TEZ178" s="486"/>
      <c r="TFA178" s="486"/>
      <c r="TFB178" s="486"/>
      <c r="TFC178" s="486"/>
      <c r="TFD178" s="487"/>
      <c r="TFE178" s="485"/>
      <c r="TFF178" s="486"/>
      <c r="TFG178" s="486"/>
      <c r="TFH178" s="486"/>
      <c r="TFI178" s="486"/>
      <c r="TFJ178" s="486"/>
      <c r="TFK178" s="486"/>
      <c r="TFL178" s="487"/>
      <c r="TFM178" s="485"/>
      <c r="TFN178" s="486"/>
      <c r="TFO178" s="486"/>
      <c r="TFP178" s="486"/>
      <c r="TFQ178" s="486"/>
      <c r="TFR178" s="486"/>
      <c r="TFS178" s="486"/>
      <c r="TFT178" s="487"/>
      <c r="TFU178" s="485"/>
      <c r="TFV178" s="486"/>
      <c r="TFW178" s="486"/>
      <c r="TFX178" s="486"/>
      <c r="TFY178" s="486"/>
      <c r="TFZ178" s="486"/>
      <c r="TGA178" s="486"/>
      <c r="TGB178" s="487"/>
      <c r="TGC178" s="485"/>
      <c r="TGD178" s="486"/>
      <c r="TGE178" s="486"/>
      <c r="TGF178" s="486"/>
      <c r="TGG178" s="486"/>
      <c r="TGH178" s="486"/>
      <c r="TGI178" s="486"/>
      <c r="TGJ178" s="487"/>
      <c r="TGK178" s="485"/>
      <c r="TGL178" s="486"/>
      <c r="TGM178" s="486"/>
      <c r="TGN178" s="486"/>
      <c r="TGO178" s="486"/>
      <c r="TGP178" s="486"/>
      <c r="TGQ178" s="486"/>
      <c r="TGR178" s="487"/>
      <c r="TGS178" s="485"/>
      <c r="TGT178" s="486"/>
      <c r="TGU178" s="486"/>
      <c r="TGV178" s="486"/>
      <c r="TGW178" s="486"/>
      <c r="TGX178" s="486"/>
      <c r="TGY178" s="486"/>
      <c r="TGZ178" s="487"/>
      <c r="THA178" s="485"/>
      <c r="THB178" s="486"/>
      <c r="THC178" s="486"/>
      <c r="THD178" s="486"/>
      <c r="THE178" s="486"/>
      <c r="THF178" s="486"/>
      <c r="THG178" s="486"/>
      <c r="THH178" s="487"/>
      <c r="THI178" s="485"/>
      <c r="THJ178" s="486"/>
      <c r="THK178" s="486"/>
      <c r="THL178" s="486"/>
      <c r="THM178" s="486"/>
      <c r="THN178" s="486"/>
      <c r="THO178" s="486"/>
      <c r="THP178" s="487"/>
      <c r="THQ178" s="485"/>
      <c r="THR178" s="486"/>
      <c r="THS178" s="486"/>
      <c r="THT178" s="486"/>
      <c r="THU178" s="486"/>
      <c r="THV178" s="486"/>
      <c r="THW178" s="486"/>
      <c r="THX178" s="487"/>
      <c r="THY178" s="485"/>
      <c r="THZ178" s="486"/>
      <c r="TIA178" s="486"/>
      <c r="TIB178" s="486"/>
      <c r="TIC178" s="486"/>
      <c r="TID178" s="486"/>
      <c r="TIE178" s="486"/>
      <c r="TIF178" s="487"/>
      <c r="TIG178" s="485"/>
      <c r="TIH178" s="486"/>
      <c r="TII178" s="486"/>
      <c r="TIJ178" s="486"/>
      <c r="TIK178" s="486"/>
      <c r="TIL178" s="486"/>
      <c r="TIM178" s="486"/>
      <c r="TIN178" s="487"/>
      <c r="TIO178" s="485"/>
      <c r="TIP178" s="486"/>
      <c r="TIQ178" s="486"/>
      <c r="TIR178" s="486"/>
      <c r="TIS178" s="486"/>
      <c r="TIT178" s="486"/>
      <c r="TIU178" s="486"/>
      <c r="TIV178" s="487"/>
      <c r="TIW178" s="485"/>
      <c r="TIX178" s="486"/>
      <c r="TIY178" s="486"/>
      <c r="TIZ178" s="486"/>
      <c r="TJA178" s="486"/>
      <c r="TJB178" s="486"/>
      <c r="TJC178" s="486"/>
      <c r="TJD178" s="487"/>
      <c r="TJE178" s="485"/>
      <c r="TJF178" s="486"/>
      <c r="TJG178" s="486"/>
      <c r="TJH178" s="486"/>
      <c r="TJI178" s="486"/>
      <c r="TJJ178" s="486"/>
      <c r="TJK178" s="486"/>
      <c r="TJL178" s="487"/>
      <c r="TJM178" s="485"/>
      <c r="TJN178" s="486"/>
      <c r="TJO178" s="486"/>
      <c r="TJP178" s="486"/>
      <c r="TJQ178" s="486"/>
      <c r="TJR178" s="486"/>
      <c r="TJS178" s="486"/>
      <c r="TJT178" s="487"/>
      <c r="TJU178" s="485"/>
      <c r="TJV178" s="486"/>
      <c r="TJW178" s="486"/>
      <c r="TJX178" s="486"/>
      <c r="TJY178" s="486"/>
      <c r="TJZ178" s="486"/>
      <c r="TKA178" s="486"/>
      <c r="TKB178" s="487"/>
      <c r="TKC178" s="485"/>
      <c r="TKD178" s="486"/>
      <c r="TKE178" s="486"/>
      <c r="TKF178" s="486"/>
      <c r="TKG178" s="486"/>
      <c r="TKH178" s="486"/>
      <c r="TKI178" s="486"/>
      <c r="TKJ178" s="487"/>
      <c r="TKK178" s="485"/>
      <c r="TKL178" s="486"/>
      <c r="TKM178" s="486"/>
      <c r="TKN178" s="486"/>
      <c r="TKO178" s="486"/>
      <c r="TKP178" s="486"/>
      <c r="TKQ178" s="486"/>
      <c r="TKR178" s="487"/>
      <c r="TKS178" s="485"/>
      <c r="TKT178" s="486"/>
      <c r="TKU178" s="486"/>
      <c r="TKV178" s="486"/>
      <c r="TKW178" s="486"/>
      <c r="TKX178" s="486"/>
      <c r="TKY178" s="486"/>
      <c r="TKZ178" s="487"/>
      <c r="TLA178" s="485"/>
      <c r="TLB178" s="486"/>
      <c r="TLC178" s="486"/>
      <c r="TLD178" s="486"/>
      <c r="TLE178" s="486"/>
      <c r="TLF178" s="486"/>
      <c r="TLG178" s="486"/>
      <c r="TLH178" s="487"/>
      <c r="TLI178" s="485"/>
      <c r="TLJ178" s="486"/>
      <c r="TLK178" s="486"/>
      <c r="TLL178" s="486"/>
      <c r="TLM178" s="486"/>
      <c r="TLN178" s="486"/>
      <c r="TLO178" s="486"/>
      <c r="TLP178" s="487"/>
      <c r="TLQ178" s="485"/>
      <c r="TLR178" s="486"/>
      <c r="TLS178" s="486"/>
      <c r="TLT178" s="486"/>
      <c r="TLU178" s="486"/>
      <c r="TLV178" s="486"/>
      <c r="TLW178" s="486"/>
      <c r="TLX178" s="487"/>
      <c r="TLY178" s="485"/>
      <c r="TLZ178" s="486"/>
      <c r="TMA178" s="486"/>
      <c r="TMB178" s="486"/>
      <c r="TMC178" s="486"/>
      <c r="TMD178" s="486"/>
      <c r="TME178" s="486"/>
      <c r="TMF178" s="487"/>
      <c r="TMG178" s="485"/>
      <c r="TMH178" s="486"/>
      <c r="TMI178" s="486"/>
      <c r="TMJ178" s="486"/>
      <c r="TMK178" s="486"/>
      <c r="TML178" s="486"/>
      <c r="TMM178" s="486"/>
      <c r="TMN178" s="487"/>
      <c r="TMO178" s="485"/>
      <c r="TMP178" s="486"/>
      <c r="TMQ178" s="486"/>
      <c r="TMR178" s="486"/>
      <c r="TMS178" s="486"/>
      <c r="TMT178" s="486"/>
      <c r="TMU178" s="486"/>
      <c r="TMV178" s="487"/>
      <c r="TMW178" s="485"/>
      <c r="TMX178" s="486"/>
      <c r="TMY178" s="486"/>
      <c r="TMZ178" s="486"/>
      <c r="TNA178" s="486"/>
      <c r="TNB178" s="486"/>
      <c r="TNC178" s="486"/>
      <c r="TND178" s="487"/>
      <c r="TNE178" s="485"/>
      <c r="TNF178" s="486"/>
      <c r="TNG178" s="486"/>
      <c r="TNH178" s="486"/>
      <c r="TNI178" s="486"/>
      <c r="TNJ178" s="486"/>
      <c r="TNK178" s="486"/>
      <c r="TNL178" s="487"/>
      <c r="TNM178" s="485"/>
      <c r="TNN178" s="486"/>
      <c r="TNO178" s="486"/>
      <c r="TNP178" s="486"/>
      <c r="TNQ178" s="486"/>
      <c r="TNR178" s="486"/>
      <c r="TNS178" s="486"/>
      <c r="TNT178" s="487"/>
      <c r="TNU178" s="485"/>
      <c r="TNV178" s="486"/>
      <c r="TNW178" s="486"/>
      <c r="TNX178" s="486"/>
      <c r="TNY178" s="486"/>
      <c r="TNZ178" s="486"/>
      <c r="TOA178" s="486"/>
      <c r="TOB178" s="487"/>
      <c r="TOC178" s="485"/>
      <c r="TOD178" s="486"/>
      <c r="TOE178" s="486"/>
      <c r="TOF178" s="486"/>
      <c r="TOG178" s="486"/>
      <c r="TOH178" s="486"/>
      <c r="TOI178" s="486"/>
      <c r="TOJ178" s="487"/>
      <c r="TOK178" s="485"/>
      <c r="TOL178" s="486"/>
      <c r="TOM178" s="486"/>
      <c r="TON178" s="486"/>
      <c r="TOO178" s="486"/>
      <c r="TOP178" s="486"/>
      <c r="TOQ178" s="486"/>
      <c r="TOR178" s="487"/>
      <c r="TOS178" s="485"/>
      <c r="TOT178" s="486"/>
      <c r="TOU178" s="486"/>
      <c r="TOV178" s="486"/>
      <c r="TOW178" s="486"/>
      <c r="TOX178" s="486"/>
      <c r="TOY178" s="486"/>
      <c r="TOZ178" s="487"/>
      <c r="TPA178" s="485"/>
      <c r="TPB178" s="486"/>
      <c r="TPC178" s="486"/>
      <c r="TPD178" s="486"/>
      <c r="TPE178" s="486"/>
      <c r="TPF178" s="486"/>
      <c r="TPG178" s="486"/>
      <c r="TPH178" s="487"/>
      <c r="TPI178" s="485"/>
      <c r="TPJ178" s="486"/>
      <c r="TPK178" s="486"/>
      <c r="TPL178" s="486"/>
      <c r="TPM178" s="486"/>
      <c r="TPN178" s="486"/>
      <c r="TPO178" s="486"/>
      <c r="TPP178" s="487"/>
      <c r="TPQ178" s="485"/>
      <c r="TPR178" s="486"/>
      <c r="TPS178" s="486"/>
      <c r="TPT178" s="486"/>
      <c r="TPU178" s="486"/>
      <c r="TPV178" s="486"/>
      <c r="TPW178" s="486"/>
      <c r="TPX178" s="487"/>
      <c r="TPY178" s="485"/>
      <c r="TPZ178" s="486"/>
      <c r="TQA178" s="486"/>
      <c r="TQB178" s="486"/>
      <c r="TQC178" s="486"/>
      <c r="TQD178" s="486"/>
      <c r="TQE178" s="486"/>
      <c r="TQF178" s="487"/>
      <c r="TQG178" s="485"/>
      <c r="TQH178" s="486"/>
      <c r="TQI178" s="486"/>
      <c r="TQJ178" s="486"/>
      <c r="TQK178" s="486"/>
      <c r="TQL178" s="486"/>
      <c r="TQM178" s="486"/>
      <c r="TQN178" s="487"/>
      <c r="TQO178" s="485"/>
      <c r="TQP178" s="486"/>
      <c r="TQQ178" s="486"/>
      <c r="TQR178" s="486"/>
      <c r="TQS178" s="486"/>
      <c r="TQT178" s="486"/>
      <c r="TQU178" s="486"/>
      <c r="TQV178" s="487"/>
      <c r="TQW178" s="485"/>
      <c r="TQX178" s="486"/>
      <c r="TQY178" s="486"/>
      <c r="TQZ178" s="486"/>
      <c r="TRA178" s="486"/>
      <c r="TRB178" s="486"/>
      <c r="TRC178" s="486"/>
      <c r="TRD178" s="487"/>
      <c r="TRE178" s="485"/>
      <c r="TRF178" s="486"/>
      <c r="TRG178" s="486"/>
      <c r="TRH178" s="486"/>
      <c r="TRI178" s="486"/>
      <c r="TRJ178" s="486"/>
      <c r="TRK178" s="486"/>
      <c r="TRL178" s="487"/>
      <c r="TRM178" s="485"/>
      <c r="TRN178" s="486"/>
      <c r="TRO178" s="486"/>
      <c r="TRP178" s="486"/>
      <c r="TRQ178" s="486"/>
      <c r="TRR178" s="486"/>
      <c r="TRS178" s="486"/>
      <c r="TRT178" s="487"/>
      <c r="TRU178" s="485"/>
      <c r="TRV178" s="486"/>
      <c r="TRW178" s="486"/>
      <c r="TRX178" s="486"/>
      <c r="TRY178" s="486"/>
      <c r="TRZ178" s="486"/>
      <c r="TSA178" s="486"/>
      <c r="TSB178" s="487"/>
      <c r="TSC178" s="485"/>
      <c r="TSD178" s="486"/>
      <c r="TSE178" s="486"/>
      <c r="TSF178" s="486"/>
      <c r="TSG178" s="486"/>
      <c r="TSH178" s="486"/>
      <c r="TSI178" s="486"/>
      <c r="TSJ178" s="487"/>
      <c r="TSK178" s="485"/>
      <c r="TSL178" s="486"/>
      <c r="TSM178" s="486"/>
      <c r="TSN178" s="486"/>
      <c r="TSO178" s="486"/>
      <c r="TSP178" s="486"/>
      <c r="TSQ178" s="486"/>
      <c r="TSR178" s="487"/>
      <c r="TSS178" s="485"/>
      <c r="TST178" s="486"/>
      <c r="TSU178" s="486"/>
      <c r="TSV178" s="486"/>
      <c r="TSW178" s="486"/>
      <c r="TSX178" s="486"/>
      <c r="TSY178" s="486"/>
      <c r="TSZ178" s="487"/>
      <c r="TTA178" s="485"/>
      <c r="TTB178" s="486"/>
      <c r="TTC178" s="486"/>
      <c r="TTD178" s="486"/>
      <c r="TTE178" s="486"/>
      <c r="TTF178" s="486"/>
      <c r="TTG178" s="486"/>
      <c r="TTH178" s="487"/>
      <c r="TTI178" s="485"/>
      <c r="TTJ178" s="486"/>
      <c r="TTK178" s="486"/>
      <c r="TTL178" s="486"/>
      <c r="TTM178" s="486"/>
      <c r="TTN178" s="486"/>
      <c r="TTO178" s="486"/>
      <c r="TTP178" s="487"/>
      <c r="TTQ178" s="485"/>
      <c r="TTR178" s="486"/>
      <c r="TTS178" s="486"/>
      <c r="TTT178" s="486"/>
      <c r="TTU178" s="486"/>
      <c r="TTV178" s="486"/>
      <c r="TTW178" s="486"/>
      <c r="TTX178" s="487"/>
      <c r="TTY178" s="485"/>
      <c r="TTZ178" s="486"/>
      <c r="TUA178" s="486"/>
      <c r="TUB178" s="486"/>
      <c r="TUC178" s="486"/>
      <c r="TUD178" s="486"/>
      <c r="TUE178" s="486"/>
      <c r="TUF178" s="487"/>
      <c r="TUG178" s="485"/>
      <c r="TUH178" s="486"/>
      <c r="TUI178" s="486"/>
      <c r="TUJ178" s="486"/>
      <c r="TUK178" s="486"/>
      <c r="TUL178" s="486"/>
      <c r="TUM178" s="486"/>
      <c r="TUN178" s="487"/>
      <c r="TUO178" s="485"/>
      <c r="TUP178" s="486"/>
      <c r="TUQ178" s="486"/>
      <c r="TUR178" s="486"/>
      <c r="TUS178" s="486"/>
      <c r="TUT178" s="486"/>
      <c r="TUU178" s="486"/>
      <c r="TUV178" s="487"/>
      <c r="TUW178" s="485"/>
      <c r="TUX178" s="486"/>
      <c r="TUY178" s="486"/>
      <c r="TUZ178" s="486"/>
      <c r="TVA178" s="486"/>
      <c r="TVB178" s="486"/>
      <c r="TVC178" s="486"/>
      <c r="TVD178" s="487"/>
      <c r="TVE178" s="485"/>
      <c r="TVF178" s="486"/>
      <c r="TVG178" s="486"/>
      <c r="TVH178" s="486"/>
      <c r="TVI178" s="486"/>
      <c r="TVJ178" s="486"/>
      <c r="TVK178" s="486"/>
      <c r="TVL178" s="487"/>
      <c r="TVM178" s="485"/>
      <c r="TVN178" s="486"/>
      <c r="TVO178" s="486"/>
      <c r="TVP178" s="486"/>
      <c r="TVQ178" s="486"/>
      <c r="TVR178" s="486"/>
      <c r="TVS178" s="486"/>
      <c r="TVT178" s="487"/>
      <c r="TVU178" s="485"/>
      <c r="TVV178" s="486"/>
      <c r="TVW178" s="486"/>
      <c r="TVX178" s="486"/>
      <c r="TVY178" s="486"/>
      <c r="TVZ178" s="486"/>
      <c r="TWA178" s="486"/>
      <c r="TWB178" s="487"/>
      <c r="TWC178" s="485"/>
      <c r="TWD178" s="486"/>
      <c r="TWE178" s="486"/>
      <c r="TWF178" s="486"/>
      <c r="TWG178" s="486"/>
      <c r="TWH178" s="486"/>
      <c r="TWI178" s="486"/>
      <c r="TWJ178" s="487"/>
      <c r="TWK178" s="485"/>
      <c r="TWL178" s="486"/>
      <c r="TWM178" s="486"/>
      <c r="TWN178" s="486"/>
      <c r="TWO178" s="486"/>
      <c r="TWP178" s="486"/>
      <c r="TWQ178" s="486"/>
      <c r="TWR178" s="487"/>
      <c r="TWS178" s="485"/>
      <c r="TWT178" s="486"/>
      <c r="TWU178" s="486"/>
      <c r="TWV178" s="486"/>
      <c r="TWW178" s="486"/>
      <c r="TWX178" s="486"/>
      <c r="TWY178" s="486"/>
      <c r="TWZ178" s="487"/>
      <c r="TXA178" s="485"/>
      <c r="TXB178" s="486"/>
      <c r="TXC178" s="486"/>
      <c r="TXD178" s="486"/>
      <c r="TXE178" s="486"/>
      <c r="TXF178" s="486"/>
      <c r="TXG178" s="486"/>
      <c r="TXH178" s="487"/>
      <c r="TXI178" s="485"/>
      <c r="TXJ178" s="486"/>
      <c r="TXK178" s="486"/>
      <c r="TXL178" s="486"/>
      <c r="TXM178" s="486"/>
      <c r="TXN178" s="486"/>
      <c r="TXO178" s="486"/>
      <c r="TXP178" s="487"/>
      <c r="TXQ178" s="485"/>
      <c r="TXR178" s="486"/>
      <c r="TXS178" s="486"/>
      <c r="TXT178" s="486"/>
      <c r="TXU178" s="486"/>
      <c r="TXV178" s="486"/>
      <c r="TXW178" s="486"/>
      <c r="TXX178" s="487"/>
      <c r="TXY178" s="485"/>
      <c r="TXZ178" s="486"/>
      <c r="TYA178" s="486"/>
      <c r="TYB178" s="486"/>
      <c r="TYC178" s="486"/>
      <c r="TYD178" s="486"/>
      <c r="TYE178" s="486"/>
      <c r="TYF178" s="487"/>
      <c r="TYG178" s="485"/>
      <c r="TYH178" s="486"/>
      <c r="TYI178" s="486"/>
      <c r="TYJ178" s="486"/>
      <c r="TYK178" s="486"/>
      <c r="TYL178" s="486"/>
      <c r="TYM178" s="486"/>
      <c r="TYN178" s="487"/>
      <c r="TYO178" s="485"/>
      <c r="TYP178" s="486"/>
      <c r="TYQ178" s="486"/>
      <c r="TYR178" s="486"/>
      <c r="TYS178" s="486"/>
      <c r="TYT178" s="486"/>
      <c r="TYU178" s="486"/>
      <c r="TYV178" s="487"/>
      <c r="TYW178" s="485"/>
      <c r="TYX178" s="486"/>
      <c r="TYY178" s="486"/>
      <c r="TYZ178" s="486"/>
      <c r="TZA178" s="486"/>
      <c r="TZB178" s="486"/>
      <c r="TZC178" s="486"/>
      <c r="TZD178" s="487"/>
      <c r="TZE178" s="485"/>
      <c r="TZF178" s="486"/>
      <c r="TZG178" s="486"/>
      <c r="TZH178" s="486"/>
      <c r="TZI178" s="486"/>
      <c r="TZJ178" s="486"/>
      <c r="TZK178" s="486"/>
      <c r="TZL178" s="487"/>
      <c r="TZM178" s="485"/>
      <c r="TZN178" s="486"/>
      <c r="TZO178" s="486"/>
      <c r="TZP178" s="486"/>
      <c r="TZQ178" s="486"/>
      <c r="TZR178" s="486"/>
      <c r="TZS178" s="486"/>
      <c r="TZT178" s="487"/>
      <c r="TZU178" s="485"/>
      <c r="TZV178" s="486"/>
      <c r="TZW178" s="486"/>
      <c r="TZX178" s="486"/>
      <c r="TZY178" s="486"/>
      <c r="TZZ178" s="486"/>
      <c r="UAA178" s="486"/>
      <c r="UAB178" s="487"/>
      <c r="UAC178" s="485"/>
      <c r="UAD178" s="486"/>
      <c r="UAE178" s="486"/>
      <c r="UAF178" s="486"/>
      <c r="UAG178" s="486"/>
      <c r="UAH178" s="486"/>
      <c r="UAI178" s="486"/>
      <c r="UAJ178" s="487"/>
      <c r="UAK178" s="485"/>
      <c r="UAL178" s="486"/>
      <c r="UAM178" s="486"/>
      <c r="UAN178" s="486"/>
      <c r="UAO178" s="486"/>
      <c r="UAP178" s="486"/>
      <c r="UAQ178" s="486"/>
      <c r="UAR178" s="487"/>
      <c r="UAS178" s="485"/>
      <c r="UAT178" s="486"/>
      <c r="UAU178" s="486"/>
      <c r="UAV178" s="486"/>
      <c r="UAW178" s="486"/>
      <c r="UAX178" s="486"/>
      <c r="UAY178" s="486"/>
      <c r="UAZ178" s="487"/>
      <c r="UBA178" s="485"/>
      <c r="UBB178" s="486"/>
      <c r="UBC178" s="486"/>
      <c r="UBD178" s="486"/>
      <c r="UBE178" s="486"/>
      <c r="UBF178" s="486"/>
      <c r="UBG178" s="486"/>
      <c r="UBH178" s="487"/>
      <c r="UBI178" s="485"/>
      <c r="UBJ178" s="486"/>
      <c r="UBK178" s="486"/>
      <c r="UBL178" s="486"/>
      <c r="UBM178" s="486"/>
      <c r="UBN178" s="486"/>
      <c r="UBO178" s="486"/>
      <c r="UBP178" s="487"/>
      <c r="UBQ178" s="485"/>
      <c r="UBR178" s="486"/>
      <c r="UBS178" s="486"/>
      <c r="UBT178" s="486"/>
      <c r="UBU178" s="486"/>
      <c r="UBV178" s="486"/>
      <c r="UBW178" s="486"/>
      <c r="UBX178" s="487"/>
      <c r="UBY178" s="485"/>
      <c r="UBZ178" s="486"/>
      <c r="UCA178" s="486"/>
      <c r="UCB178" s="486"/>
      <c r="UCC178" s="486"/>
      <c r="UCD178" s="486"/>
      <c r="UCE178" s="486"/>
      <c r="UCF178" s="487"/>
      <c r="UCG178" s="485"/>
      <c r="UCH178" s="486"/>
      <c r="UCI178" s="486"/>
      <c r="UCJ178" s="486"/>
      <c r="UCK178" s="486"/>
      <c r="UCL178" s="486"/>
      <c r="UCM178" s="486"/>
      <c r="UCN178" s="487"/>
      <c r="UCO178" s="485"/>
      <c r="UCP178" s="486"/>
      <c r="UCQ178" s="486"/>
      <c r="UCR178" s="486"/>
      <c r="UCS178" s="486"/>
      <c r="UCT178" s="486"/>
      <c r="UCU178" s="486"/>
      <c r="UCV178" s="487"/>
      <c r="UCW178" s="485"/>
      <c r="UCX178" s="486"/>
      <c r="UCY178" s="486"/>
      <c r="UCZ178" s="486"/>
      <c r="UDA178" s="486"/>
      <c r="UDB178" s="486"/>
      <c r="UDC178" s="486"/>
      <c r="UDD178" s="487"/>
      <c r="UDE178" s="485"/>
      <c r="UDF178" s="486"/>
      <c r="UDG178" s="486"/>
      <c r="UDH178" s="486"/>
      <c r="UDI178" s="486"/>
      <c r="UDJ178" s="486"/>
      <c r="UDK178" s="486"/>
      <c r="UDL178" s="487"/>
      <c r="UDM178" s="485"/>
      <c r="UDN178" s="486"/>
      <c r="UDO178" s="486"/>
      <c r="UDP178" s="486"/>
      <c r="UDQ178" s="486"/>
      <c r="UDR178" s="486"/>
      <c r="UDS178" s="486"/>
      <c r="UDT178" s="487"/>
      <c r="UDU178" s="485"/>
      <c r="UDV178" s="486"/>
      <c r="UDW178" s="486"/>
      <c r="UDX178" s="486"/>
      <c r="UDY178" s="486"/>
      <c r="UDZ178" s="486"/>
      <c r="UEA178" s="486"/>
      <c r="UEB178" s="487"/>
      <c r="UEC178" s="485"/>
      <c r="UED178" s="486"/>
      <c r="UEE178" s="486"/>
      <c r="UEF178" s="486"/>
      <c r="UEG178" s="486"/>
      <c r="UEH178" s="486"/>
      <c r="UEI178" s="486"/>
      <c r="UEJ178" s="487"/>
      <c r="UEK178" s="485"/>
      <c r="UEL178" s="486"/>
      <c r="UEM178" s="486"/>
      <c r="UEN178" s="486"/>
      <c r="UEO178" s="486"/>
      <c r="UEP178" s="486"/>
      <c r="UEQ178" s="486"/>
      <c r="UER178" s="487"/>
      <c r="UES178" s="485"/>
      <c r="UET178" s="486"/>
      <c r="UEU178" s="486"/>
      <c r="UEV178" s="486"/>
      <c r="UEW178" s="486"/>
      <c r="UEX178" s="486"/>
      <c r="UEY178" s="486"/>
      <c r="UEZ178" s="487"/>
      <c r="UFA178" s="485"/>
      <c r="UFB178" s="486"/>
      <c r="UFC178" s="486"/>
      <c r="UFD178" s="486"/>
      <c r="UFE178" s="486"/>
      <c r="UFF178" s="486"/>
      <c r="UFG178" s="486"/>
      <c r="UFH178" s="487"/>
      <c r="UFI178" s="485"/>
      <c r="UFJ178" s="486"/>
      <c r="UFK178" s="486"/>
      <c r="UFL178" s="486"/>
      <c r="UFM178" s="486"/>
      <c r="UFN178" s="486"/>
      <c r="UFO178" s="486"/>
      <c r="UFP178" s="487"/>
      <c r="UFQ178" s="485"/>
      <c r="UFR178" s="486"/>
      <c r="UFS178" s="486"/>
      <c r="UFT178" s="486"/>
      <c r="UFU178" s="486"/>
      <c r="UFV178" s="486"/>
      <c r="UFW178" s="486"/>
      <c r="UFX178" s="487"/>
      <c r="UFY178" s="485"/>
      <c r="UFZ178" s="486"/>
      <c r="UGA178" s="486"/>
      <c r="UGB178" s="486"/>
      <c r="UGC178" s="486"/>
      <c r="UGD178" s="486"/>
      <c r="UGE178" s="486"/>
      <c r="UGF178" s="487"/>
      <c r="UGG178" s="485"/>
      <c r="UGH178" s="486"/>
      <c r="UGI178" s="486"/>
      <c r="UGJ178" s="486"/>
      <c r="UGK178" s="486"/>
      <c r="UGL178" s="486"/>
      <c r="UGM178" s="486"/>
      <c r="UGN178" s="487"/>
      <c r="UGO178" s="485"/>
      <c r="UGP178" s="486"/>
      <c r="UGQ178" s="486"/>
      <c r="UGR178" s="486"/>
      <c r="UGS178" s="486"/>
      <c r="UGT178" s="486"/>
      <c r="UGU178" s="486"/>
      <c r="UGV178" s="487"/>
      <c r="UGW178" s="485"/>
      <c r="UGX178" s="486"/>
      <c r="UGY178" s="486"/>
      <c r="UGZ178" s="486"/>
      <c r="UHA178" s="486"/>
      <c r="UHB178" s="486"/>
      <c r="UHC178" s="486"/>
      <c r="UHD178" s="487"/>
      <c r="UHE178" s="485"/>
      <c r="UHF178" s="486"/>
      <c r="UHG178" s="486"/>
      <c r="UHH178" s="486"/>
      <c r="UHI178" s="486"/>
      <c r="UHJ178" s="486"/>
      <c r="UHK178" s="486"/>
      <c r="UHL178" s="487"/>
      <c r="UHM178" s="485"/>
      <c r="UHN178" s="486"/>
      <c r="UHO178" s="486"/>
      <c r="UHP178" s="486"/>
      <c r="UHQ178" s="486"/>
      <c r="UHR178" s="486"/>
      <c r="UHS178" s="486"/>
      <c r="UHT178" s="487"/>
      <c r="UHU178" s="485"/>
      <c r="UHV178" s="486"/>
      <c r="UHW178" s="486"/>
      <c r="UHX178" s="486"/>
      <c r="UHY178" s="486"/>
      <c r="UHZ178" s="486"/>
      <c r="UIA178" s="486"/>
      <c r="UIB178" s="487"/>
      <c r="UIC178" s="485"/>
      <c r="UID178" s="486"/>
      <c r="UIE178" s="486"/>
      <c r="UIF178" s="486"/>
      <c r="UIG178" s="486"/>
      <c r="UIH178" s="486"/>
      <c r="UII178" s="486"/>
      <c r="UIJ178" s="487"/>
      <c r="UIK178" s="485"/>
      <c r="UIL178" s="486"/>
      <c r="UIM178" s="486"/>
      <c r="UIN178" s="486"/>
      <c r="UIO178" s="486"/>
      <c r="UIP178" s="486"/>
      <c r="UIQ178" s="486"/>
      <c r="UIR178" s="487"/>
      <c r="UIS178" s="485"/>
      <c r="UIT178" s="486"/>
      <c r="UIU178" s="486"/>
      <c r="UIV178" s="486"/>
      <c r="UIW178" s="486"/>
      <c r="UIX178" s="486"/>
      <c r="UIY178" s="486"/>
      <c r="UIZ178" s="487"/>
      <c r="UJA178" s="485"/>
      <c r="UJB178" s="486"/>
      <c r="UJC178" s="486"/>
      <c r="UJD178" s="486"/>
      <c r="UJE178" s="486"/>
      <c r="UJF178" s="486"/>
      <c r="UJG178" s="486"/>
      <c r="UJH178" s="487"/>
      <c r="UJI178" s="485"/>
      <c r="UJJ178" s="486"/>
      <c r="UJK178" s="486"/>
      <c r="UJL178" s="486"/>
      <c r="UJM178" s="486"/>
      <c r="UJN178" s="486"/>
      <c r="UJO178" s="486"/>
      <c r="UJP178" s="487"/>
      <c r="UJQ178" s="485"/>
      <c r="UJR178" s="486"/>
      <c r="UJS178" s="486"/>
      <c r="UJT178" s="486"/>
      <c r="UJU178" s="486"/>
      <c r="UJV178" s="486"/>
      <c r="UJW178" s="486"/>
      <c r="UJX178" s="487"/>
      <c r="UJY178" s="485"/>
      <c r="UJZ178" s="486"/>
      <c r="UKA178" s="486"/>
      <c r="UKB178" s="486"/>
      <c r="UKC178" s="486"/>
      <c r="UKD178" s="486"/>
      <c r="UKE178" s="486"/>
      <c r="UKF178" s="487"/>
      <c r="UKG178" s="485"/>
      <c r="UKH178" s="486"/>
      <c r="UKI178" s="486"/>
      <c r="UKJ178" s="486"/>
      <c r="UKK178" s="486"/>
      <c r="UKL178" s="486"/>
      <c r="UKM178" s="486"/>
      <c r="UKN178" s="487"/>
      <c r="UKO178" s="485"/>
      <c r="UKP178" s="486"/>
      <c r="UKQ178" s="486"/>
      <c r="UKR178" s="486"/>
      <c r="UKS178" s="486"/>
      <c r="UKT178" s="486"/>
      <c r="UKU178" s="486"/>
      <c r="UKV178" s="487"/>
      <c r="UKW178" s="485"/>
      <c r="UKX178" s="486"/>
      <c r="UKY178" s="486"/>
      <c r="UKZ178" s="486"/>
      <c r="ULA178" s="486"/>
      <c r="ULB178" s="486"/>
      <c r="ULC178" s="486"/>
      <c r="ULD178" s="487"/>
      <c r="ULE178" s="485"/>
      <c r="ULF178" s="486"/>
      <c r="ULG178" s="486"/>
      <c r="ULH178" s="486"/>
      <c r="ULI178" s="486"/>
      <c r="ULJ178" s="486"/>
      <c r="ULK178" s="486"/>
      <c r="ULL178" s="487"/>
      <c r="ULM178" s="485"/>
      <c r="ULN178" s="486"/>
      <c r="ULO178" s="486"/>
      <c r="ULP178" s="486"/>
      <c r="ULQ178" s="486"/>
      <c r="ULR178" s="486"/>
      <c r="ULS178" s="486"/>
      <c r="ULT178" s="487"/>
      <c r="ULU178" s="485"/>
      <c r="ULV178" s="486"/>
      <c r="ULW178" s="486"/>
      <c r="ULX178" s="486"/>
      <c r="ULY178" s="486"/>
      <c r="ULZ178" s="486"/>
      <c r="UMA178" s="486"/>
      <c r="UMB178" s="487"/>
      <c r="UMC178" s="485"/>
      <c r="UMD178" s="486"/>
      <c r="UME178" s="486"/>
      <c r="UMF178" s="486"/>
      <c r="UMG178" s="486"/>
      <c r="UMH178" s="486"/>
      <c r="UMI178" s="486"/>
      <c r="UMJ178" s="487"/>
      <c r="UMK178" s="485"/>
      <c r="UML178" s="486"/>
      <c r="UMM178" s="486"/>
      <c r="UMN178" s="486"/>
      <c r="UMO178" s="486"/>
      <c r="UMP178" s="486"/>
      <c r="UMQ178" s="486"/>
      <c r="UMR178" s="487"/>
      <c r="UMS178" s="485"/>
      <c r="UMT178" s="486"/>
      <c r="UMU178" s="486"/>
      <c r="UMV178" s="486"/>
      <c r="UMW178" s="486"/>
      <c r="UMX178" s="486"/>
      <c r="UMY178" s="486"/>
      <c r="UMZ178" s="487"/>
      <c r="UNA178" s="485"/>
      <c r="UNB178" s="486"/>
      <c r="UNC178" s="486"/>
      <c r="UND178" s="486"/>
      <c r="UNE178" s="486"/>
      <c r="UNF178" s="486"/>
      <c r="UNG178" s="486"/>
      <c r="UNH178" s="487"/>
      <c r="UNI178" s="485"/>
      <c r="UNJ178" s="486"/>
      <c r="UNK178" s="486"/>
      <c r="UNL178" s="486"/>
      <c r="UNM178" s="486"/>
      <c r="UNN178" s="486"/>
      <c r="UNO178" s="486"/>
      <c r="UNP178" s="487"/>
      <c r="UNQ178" s="485"/>
      <c r="UNR178" s="486"/>
      <c r="UNS178" s="486"/>
      <c r="UNT178" s="486"/>
      <c r="UNU178" s="486"/>
      <c r="UNV178" s="486"/>
      <c r="UNW178" s="486"/>
      <c r="UNX178" s="487"/>
      <c r="UNY178" s="485"/>
      <c r="UNZ178" s="486"/>
      <c r="UOA178" s="486"/>
      <c r="UOB178" s="486"/>
      <c r="UOC178" s="486"/>
      <c r="UOD178" s="486"/>
      <c r="UOE178" s="486"/>
      <c r="UOF178" s="487"/>
      <c r="UOG178" s="485"/>
      <c r="UOH178" s="486"/>
      <c r="UOI178" s="486"/>
      <c r="UOJ178" s="486"/>
      <c r="UOK178" s="486"/>
      <c r="UOL178" s="486"/>
      <c r="UOM178" s="486"/>
      <c r="UON178" s="487"/>
      <c r="UOO178" s="485"/>
      <c r="UOP178" s="486"/>
      <c r="UOQ178" s="486"/>
      <c r="UOR178" s="486"/>
      <c r="UOS178" s="486"/>
      <c r="UOT178" s="486"/>
      <c r="UOU178" s="486"/>
      <c r="UOV178" s="487"/>
      <c r="UOW178" s="485"/>
      <c r="UOX178" s="486"/>
      <c r="UOY178" s="486"/>
      <c r="UOZ178" s="486"/>
      <c r="UPA178" s="486"/>
      <c r="UPB178" s="486"/>
      <c r="UPC178" s="486"/>
      <c r="UPD178" s="487"/>
      <c r="UPE178" s="485"/>
      <c r="UPF178" s="486"/>
      <c r="UPG178" s="486"/>
      <c r="UPH178" s="486"/>
      <c r="UPI178" s="486"/>
      <c r="UPJ178" s="486"/>
      <c r="UPK178" s="486"/>
      <c r="UPL178" s="487"/>
      <c r="UPM178" s="485"/>
      <c r="UPN178" s="486"/>
      <c r="UPO178" s="486"/>
      <c r="UPP178" s="486"/>
      <c r="UPQ178" s="486"/>
      <c r="UPR178" s="486"/>
      <c r="UPS178" s="486"/>
      <c r="UPT178" s="487"/>
      <c r="UPU178" s="485"/>
      <c r="UPV178" s="486"/>
      <c r="UPW178" s="486"/>
      <c r="UPX178" s="486"/>
      <c r="UPY178" s="486"/>
      <c r="UPZ178" s="486"/>
      <c r="UQA178" s="486"/>
      <c r="UQB178" s="487"/>
      <c r="UQC178" s="485"/>
      <c r="UQD178" s="486"/>
      <c r="UQE178" s="486"/>
      <c r="UQF178" s="486"/>
      <c r="UQG178" s="486"/>
      <c r="UQH178" s="486"/>
      <c r="UQI178" s="486"/>
      <c r="UQJ178" s="487"/>
      <c r="UQK178" s="485"/>
      <c r="UQL178" s="486"/>
      <c r="UQM178" s="486"/>
      <c r="UQN178" s="486"/>
      <c r="UQO178" s="486"/>
      <c r="UQP178" s="486"/>
      <c r="UQQ178" s="486"/>
      <c r="UQR178" s="487"/>
      <c r="UQS178" s="485"/>
      <c r="UQT178" s="486"/>
      <c r="UQU178" s="486"/>
      <c r="UQV178" s="486"/>
      <c r="UQW178" s="486"/>
      <c r="UQX178" s="486"/>
      <c r="UQY178" s="486"/>
      <c r="UQZ178" s="487"/>
      <c r="URA178" s="485"/>
      <c r="URB178" s="486"/>
      <c r="URC178" s="486"/>
      <c r="URD178" s="486"/>
      <c r="URE178" s="486"/>
      <c r="URF178" s="486"/>
      <c r="URG178" s="486"/>
      <c r="URH178" s="487"/>
      <c r="URI178" s="485"/>
      <c r="URJ178" s="486"/>
      <c r="URK178" s="486"/>
      <c r="URL178" s="486"/>
      <c r="URM178" s="486"/>
      <c r="URN178" s="486"/>
      <c r="URO178" s="486"/>
      <c r="URP178" s="487"/>
      <c r="URQ178" s="485"/>
      <c r="URR178" s="486"/>
      <c r="URS178" s="486"/>
      <c r="URT178" s="486"/>
      <c r="URU178" s="486"/>
      <c r="URV178" s="486"/>
      <c r="URW178" s="486"/>
      <c r="URX178" s="487"/>
      <c r="URY178" s="485"/>
      <c r="URZ178" s="486"/>
      <c r="USA178" s="486"/>
      <c r="USB178" s="486"/>
      <c r="USC178" s="486"/>
      <c r="USD178" s="486"/>
      <c r="USE178" s="486"/>
      <c r="USF178" s="487"/>
      <c r="USG178" s="485"/>
      <c r="USH178" s="486"/>
      <c r="USI178" s="486"/>
      <c r="USJ178" s="486"/>
      <c r="USK178" s="486"/>
      <c r="USL178" s="486"/>
      <c r="USM178" s="486"/>
      <c r="USN178" s="487"/>
      <c r="USO178" s="485"/>
      <c r="USP178" s="486"/>
      <c r="USQ178" s="486"/>
      <c r="USR178" s="486"/>
      <c r="USS178" s="486"/>
      <c r="UST178" s="486"/>
      <c r="USU178" s="486"/>
      <c r="USV178" s="487"/>
      <c r="USW178" s="485"/>
      <c r="USX178" s="486"/>
      <c r="USY178" s="486"/>
      <c r="USZ178" s="486"/>
      <c r="UTA178" s="486"/>
      <c r="UTB178" s="486"/>
      <c r="UTC178" s="486"/>
      <c r="UTD178" s="487"/>
      <c r="UTE178" s="485"/>
      <c r="UTF178" s="486"/>
      <c r="UTG178" s="486"/>
      <c r="UTH178" s="486"/>
      <c r="UTI178" s="486"/>
      <c r="UTJ178" s="486"/>
      <c r="UTK178" s="486"/>
      <c r="UTL178" s="487"/>
      <c r="UTM178" s="485"/>
      <c r="UTN178" s="486"/>
      <c r="UTO178" s="486"/>
      <c r="UTP178" s="486"/>
      <c r="UTQ178" s="486"/>
      <c r="UTR178" s="486"/>
      <c r="UTS178" s="486"/>
      <c r="UTT178" s="487"/>
      <c r="UTU178" s="485"/>
      <c r="UTV178" s="486"/>
      <c r="UTW178" s="486"/>
      <c r="UTX178" s="486"/>
      <c r="UTY178" s="486"/>
      <c r="UTZ178" s="486"/>
      <c r="UUA178" s="486"/>
      <c r="UUB178" s="487"/>
      <c r="UUC178" s="485"/>
      <c r="UUD178" s="486"/>
      <c r="UUE178" s="486"/>
      <c r="UUF178" s="486"/>
      <c r="UUG178" s="486"/>
      <c r="UUH178" s="486"/>
      <c r="UUI178" s="486"/>
      <c r="UUJ178" s="487"/>
      <c r="UUK178" s="485"/>
      <c r="UUL178" s="486"/>
      <c r="UUM178" s="486"/>
      <c r="UUN178" s="486"/>
      <c r="UUO178" s="486"/>
      <c r="UUP178" s="486"/>
      <c r="UUQ178" s="486"/>
      <c r="UUR178" s="487"/>
      <c r="UUS178" s="485"/>
      <c r="UUT178" s="486"/>
      <c r="UUU178" s="486"/>
      <c r="UUV178" s="486"/>
      <c r="UUW178" s="486"/>
      <c r="UUX178" s="486"/>
      <c r="UUY178" s="486"/>
      <c r="UUZ178" s="487"/>
      <c r="UVA178" s="485"/>
      <c r="UVB178" s="486"/>
      <c r="UVC178" s="486"/>
      <c r="UVD178" s="486"/>
      <c r="UVE178" s="486"/>
      <c r="UVF178" s="486"/>
      <c r="UVG178" s="486"/>
      <c r="UVH178" s="487"/>
      <c r="UVI178" s="485"/>
      <c r="UVJ178" s="486"/>
      <c r="UVK178" s="486"/>
      <c r="UVL178" s="486"/>
      <c r="UVM178" s="486"/>
      <c r="UVN178" s="486"/>
      <c r="UVO178" s="486"/>
      <c r="UVP178" s="487"/>
      <c r="UVQ178" s="485"/>
      <c r="UVR178" s="486"/>
      <c r="UVS178" s="486"/>
      <c r="UVT178" s="486"/>
      <c r="UVU178" s="486"/>
      <c r="UVV178" s="486"/>
      <c r="UVW178" s="486"/>
      <c r="UVX178" s="487"/>
      <c r="UVY178" s="485"/>
      <c r="UVZ178" s="486"/>
      <c r="UWA178" s="486"/>
      <c r="UWB178" s="486"/>
      <c r="UWC178" s="486"/>
      <c r="UWD178" s="486"/>
      <c r="UWE178" s="486"/>
      <c r="UWF178" s="487"/>
      <c r="UWG178" s="485"/>
      <c r="UWH178" s="486"/>
      <c r="UWI178" s="486"/>
      <c r="UWJ178" s="486"/>
      <c r="UWK178" s="486"/>
      <c r="UWL178" s="486"/>
      <c r="UWM178" s="486"/>
      <c r="UWN178" s="487"/>
      <c r="UWO178" s="485"/>
      <c r="UWP178" s="486"/>
      <c r="UWQ178" s="486"/>
      <c r="UWR178" s="486"/>
      <c r="UWS178" s="486"/>
      <c r="UWT178" s="486"/>
      <c r="UWU178" s="486"/>
      <c r="UWV178" s="487"/>
      <c r="UWW178" s="485"/>
      <c r="UWX178" s="486"/>
      <c r="UWY178" s="486"/>
      <c r="UWZ178" s="486"/>
      <c r="UXA178" s="486"/>
      <c r="UXB178" s="486"/>
      <c r="UXC178" s="486"/>
      <c r="UXD178" s="487"/>
      <c r="UXE178" s="485"/>
      <c r="UXF178" s="486"/>
      <c r="UXG178" s="486"/>
      <c r="UXH178" s="486"/>
      <c r="UXI178" s="486"/>
      <c r="UXJ178" s="486"/>
      <c r="UXK178" s="486"/>
      <c r="UXL178" s="487"/>
      <c r="UXM178" s="485"/>
      <c r="UXN178" s="486"/>
      <c r="UXO178" s="486"/>
      <c r="UXP178" s="486"/>
      <c r="UXQ178" s="486"/>
      <c r="UXR178" s="486"/>
      <c r="UXS178" s="486"/>
      <c r="UXT178" s="487"/>
      <c r="UXU178" s="485"/>
      <c r="UXV178" s="486"/>
      <c r="UXW178" s="486"/>
      <c r="UXX178" s="486"/>
      <c r="UXY178" s="486"/>
      <c r="UXZ178" s="486"/>
      <c r="UYA178" s="486"/>
      <c r="UYB178" s="487"/>
      <c r="UYC178" s="485"/>
      <c r="UYD178" s="486"/>
      <c r="UYE178" s="486"/>
      <c r="UYF178" s="486"/>
      <c r="UYG178" s="486"/>
      <c r="UYH178" s="486"/>
      <c r="UYI178" s="486"/>
      <c r="UYJ178" s="487"/>
      <c r="UYK178" s="485"/>
      <c r="UYL178" s="486"/>
      <c r="UYM178" s="486"/>
      <c r="UYN178" s="486"/>
      <c r="UYO178" s="486"/>
      <c r="UYP178" s="486"/>
      <c r="UYQ178" s="486"/>
      <c r="UYR178" s="487"/>
      <c r="UYS178" s="485"/>
      <c r="UYT178" s="486"/>
      <c r="UYU178" s="486"/>
      <c r="UYV178" s="486"/>
      <c r="UYW178" s="486"/>
      <c r="UYX178" s="486"/>
      <c r="UYY178" s="486"/>
      <c r="UYZ178" s="487"/>
      <c r="UZA178" s="485"/>
      <c r="UZB178" s="486"/>
      <c r="UZC178" s="486"/>
      <c r="UZD178" s="486"/>
      <c r="UZE178" s="486"/>
      <c r="UZF178" s="486"/>
      <c r="UZG178" s="486"/>
      <c r="UZH178" s="487"/>
      <c r="UZI178" s="485"/>
      <c r="UZJ178" s="486"/>
      <c r="UZK178" s="486"/>
      <c r="UZL178" s="486"/>
      <c r="UZM178" s="486"/>
      <c r="UZN178" s="486"/>
      <c r="UZO178" s="486"/>
      <c r="UZP178" s="487"/>
      <c r="UZQ178" s="485"/>
      <c r="UZR178" s="486"/>
      <c r="UZS178" s="486"/>
      <c r="UZT178" s="486"/>
      <c r="UZU178" s="486"/>
      <c r="UZV178" s="486"/>
      <c r="UZW178" s="486"/>
      <c r="UZX178" s="487"/>
      <c r="UZY178" s="485"/>
      <c r="UZZ178" s="486"/>
      <c r="VAA178" s="486"/>
      <c r="VAB178" s="486"/>
      <c r="VAC178" s="486"/>
      <c r="VAD178" s="486"/>
      <c r="VAE178" s="486"/>
      <c r="VAF178" s="487"/>
      <c r="VAG178" s="485"/>
      <c r="VAH178" s="486"/>
      <c r="VAI178" s="486"/>
      <c r="VAJ178" s="486"/>
      <c r="VAK178" s="486"/>
      <c r="VAL178" s="486"/>
      <c r="VAM178" s="486"/>
      <c r="VAN178" s="487"/>
      <c r="VAO178" s="485"/>
      <c r="VAP178" s="486"/>
      <c r="VAQ178" s="486"/>
      <c r="VAR178" s="486"/>
      <c r="VAS178" s="486"/>
      <c r="VAT178" s="486"/>
      <c r="VAU178" s="486"/>
      <c r="VAV178" s="487"/>
      <c r="VAW178" s="485"/>
      <c r="VAX178" s="486"/>
      <c r="VAY178" s="486"/>
      <c r="VAZ178" s="486"/>
      <c r="VBA178" s="486"/>
      <c r="VBB178" s="486"/>
      <c r="VBC178" s="486"/>
      <c r="VBD178" s="487"/>
      <c r="VBE178" s="485"/>
      <c r="VBF178" s="486"/>
      <c r="VBG178" s="486"/>
      <c r="VBH178" s="486"/>
      <c r="VBI178" s="486"/>
      <c r="VBJ178" s="486"/>
      <c r="VBK178" s="486"/>
      <c r="VBL178" s="487"/>
      <c r="VBM178" s="485"/>
      <c r="VBN178" s="486"/>
      <c r="VBO178" s="486"/>
      <c r="VBP178" s="486"/>
      <c r="VBQ178" s="486"/>
      <c r="VBR178" s="486"/>
      <c r="VBS178" s="486"/>
      <c r="VBT178" s="487"/>
      <c r="VBU178" s="485"/>
      <c r="VBV178" s="486"/>
      <c r="VBW178" s="486"/>
      <c r="VBX178" s="486"/>
      <c r="VBY178" s="486"/>
      <c r="VBZ178" s="486"/>
      <c r="VCA178" s="486"/>
      <c r="VCB178" s="487"/>
      <c r="VCC178" s="485"/>
      <c r="VCD178" s="486"/>
      <c r="VCE178" s="486"/>
      <c r="VCF178" s="486"/>
      <c r="VCG178" s="486"/>
      <c r="VCH178" s="486"/>
      <c r="VCI178" s="486"/>
      <c r="VCJ178" s="487"/>
      <c r="VCK178" s="485"/>
      <c r="VCL178" s="486"/>
      <c r="VCM178" s="486"/>
      <c r="VCN178" s="486"/>
      <c r="VCO178" s="486"/>
      <c r="VCP178" s="486"/>
      <c r="VCQ178" s="486"/>
      <c r="VCR178" s="487"/>
      <c r="VCS178" s="485"/>
      <c r="VCT178" s="486"/>
      <c r="VCU178" s="486"/>
      <c r="VCV178" s="486"/>
      <c r="VCW178" s="486"/>
      <c r="VCX178" s="486"/>
      <c r="VCY178" s="486"/>
      <c r="VCZ178" s="487"/>
      <c r="VDA178" s="485"/>
      <c r="VDB178" s="486"/>
      <c r="VDC178" s="486"/>
      <c r="VDD178" s="486"/>
      <c r="VDE178" s="486"/>
      <c r="VDF178" s="486"/>
      <c r="VDG178" s="486"/>
      <c r="VDH178" s="487"/>
      <c r="VDI178" s="485"/>
      <c r="VDJ178" s="486"/>
      <c r="VDK178" s="486"/>
      <c r="VDL178" s="486"/>
      <c r="VDM178" s="486"/>
      <c r="VDN178" s="486"/>
      <c r="VDO178" s="486"/>
      <c r="VDP178" s="487"/>
      <c r="VDQ178" s="485"/>
      <c r="VDR178" s="486"/>
      <c r="VDS178" s="486"/>
      <c r="VDT178" s="486"/>
      <c r="VDU178" s="486"/>
      <c r="VDV178" s="486"/>
      <c r="VDW178" s="486"/>
      <c r="VDX178" s="487"/>
      <c r="VDY178" s="485"/>
      <c r="VDZ178" s="486"/>
      <c r="VEA178" s="486"/>
      <c r="VEB178" s="486"/>
      <c r="VEC178" s="486"/>
      <c r="VED178" s="486"/>
      <c r="VEE178" s="486"/>
      <c r="VEF178" s="487"/>
      <c r="VEG178" s="485"/>
      <c r="VEH178" s="486"/>
      <c r="VEI178" s="486"/>
      <c r="VEJ178" s="486"/>
      <c r="VEK178" s="486"/>
      <c r="VEL178" s="486"/>
      <c r="VEM178" s="486"/>
      <c r="VEN178" s="487"/>
      <c r="VEO178" s="485"/>
      <c r="VEP178" s="486"/>
      <c r="VEQ178" s="486"/>
      <c r="VER178" s="486"/>
      <c r="VES178" s="486"/>
      <c r="VET178" s="486"/>
      <c r="VEU178" s="486"/>
      <c r="VEV178" s="487"/>
      <c r="VEW178" s="485"/>
      <c r="VEX178" s="486"/>
      <c r="VEY178" s="486"/>
      <c r="VEZ178" s="486"/>
      <c r="VFA178" s="486"/>
      <c r="VFB178" s="486"/>
      <c r="VFC178" s="486"/>
      <c r="VFD178" s="487"/>
      <c r="VFE178" s="485"/>
      <c r="VFF178" s="486"/>
      <c r="VFG178" s="486"/>
      <c r="VFH178" s="486"/>
      <c r="VFI178" s="486"/>
      <c r="VFJ178" s="486"/>
      <c r="VFK178" s="486"/>
      <c r="VFL178" s="487"/>
      <c r="VFM178" s="485"/>
      <c r="VFN178" s="486"/>
      <c r="VFO178" s="486"/>
      <c r="VFP178" s="486"/>
      <c r="VFQ178" s="486"/>
      <c r="VFR178" s="486"/>
      <c r="VFS178" s="486"/>
      <c r="VFT178" s="487"/>
      <c r="VFU178" s="485"/>
      <c r="VFV178" s="486"/>
      <c r="VFW178" s="486"/>
      <c r="VFX178" s="486"/>
      <c r="VFY178" s="486"/>
      <c r="VFZ178" s="486"/>
      <c r="VGA178" s="486"/>
      <c r="VGB178" s="487"/>
      <c r="VGC178" s="485"/>
      <c r="VGD178" s="486"/>
      <c r="VGE178" s="486"/>
      <c r="VGF178" s="486"/>
      <c r="VGG178" s="486"/>
      <c r="VGH178" s="486"/>
      <c r="VGI178" s="486"/>
      <c r="VGJ178" s="487"/>
      <c r="VGK178" s="485"/>
      <c r="VGL178" s="486"/>
      <c r="VGM178" s="486"/>
      <c r="VGN178" s="486"/>
      <c r="VGO178" s="486"/>
      <c r="VGP178" s="486"/>
      <c r="VGQ178" s="486"/>
      <c r="VGR178" s="487"/>
      <c r="VGS178" s="485"/>
      <c r="VGT178" s="486"/>
      <c r="VGU178" s="486"/>
      <c r="VGV178" s="486"/>
      <c r="VGW178" s="486"/>
      <c r="VGX178" s="486"/>
      <c r="VGY178" s="486"/>
      <c r="VGZ178" s="487"/>
      <c r="VHA178" s="485"/>
      <c r="VHB178" s="486"/>
      <c r="VHC178" s="486"/>
      <c r="VHD178" s="486"/>
      <c r="VHE178" s="486"/>
      <c r="VHF178" s="486"/>
      <c r="VHG178" s="486"/>
      <c r="VHH178" s="487"/>
      <c r="VHI178" s="485"/>
      <c r="VHJ178" s="486"/>
      <c r="VHK178" s="486"/>
      <c r="VHL178" s="486"/>
      <c r="VHM178" s="486"/>
      <c r="VHN178" s="486"/>
      <c r="VHO178" s="486"/>
      <c r="VHP178" s="487"/>
      <c r="VHQ178" s="485"/>
      <c r="VHR178" s="486"/>
      <c r="VHS178" s="486"/>
      <c r="VHT178" s="486"/>
      <c r="VHU178" s="486"/>
      <c r="VHV178" s="486"/>
      <c r="VHW178" s="486"/>
      <c r="VHX178" s="487"/>
      <c r="VHY178" s="485"/>
      <c r="VHZ178" s="486"/>
      <c r="VIA178" s="486"/>
      <c r="VIB178" s="486"/>
      <c r="VIC178" s="486"/>
      <c r="VID178" s="486"/>
      <c r="VIE178" s="486"/>
      <c r="VIF178" s="487"/>
      <c r="VIG178" s="485"/>
      <c r="VIH178" s="486"/>
      <c r="VII178" s="486"/>
      <c r="VIJ178" s="486"/>
      <c r="VIK178" s="486"/>
      <c r="VIL178" s="486"/>
      <c r="VIM178" s="486"/>
      <c r="VIN178" s="487"/>
      <c r="VIO178" s="485"/>
      <c r="VIP178" s="486"/>
      <c r="VIQ178" s="486"/>
      <c r="VIR178" s="486"/>
      <c r="VIS178" s="486"/>
      <c r="VIT178" s="486"/>
      <c r="VIU178" s="486"/>
      <c r="VIV178" s="487"/>
      <c r="VIW178" s="485"/>
      <c r="VIX178" s="486"/>
      <c r="VIY178" s="486"/>
      <c r="VIZ178" s="486"/>
      <c r="VJA178" s="486"/>
      <c r="VJB178" s="486"/>
      <c r="VJC178" s="486"/>
      <c r="VJD178" s="487"/>
      <c r="VJE178" s="485"/>
      <c r="VJF178" s="486"/>
      <c r="VJG178" s="486"/>
      <c r="VJH178" s="486"/>
      <c r="VJI178" s="486"/>
      <c r="VJJ178" s="486"/>
      <c r="VJK178" s="486"/>
      <c r="VJL178" s="487"/>
      <c r="VJM178" s="485"/>
      <c r="VJN178" s="486"/>
      <c r="VJO178" s="486"/>
      <c r="VJP178" s="486"/>
      <c r="VJQ178" s="486"/>
      <c r="VJR178" s="486"/>
      <c r="VJS178" s="486"/>
      <c r="VJT178" s="487"/>
      <c r="VJU178" s="485"/>
      <c r="VJV178" s="486"/>
      <c r="VJW178" s="486"/>
      <c r="VJX178" s="486"/>
      <c r="VJY178" s="486"/>
      <c r="VJZ178" s="486"/>
      <c r="VKA178" s="486"/>
      <c r="VKB178" s="487"/>
      <c r="VKC178" s="485"/>
      <c r="VKD178" s="486"/>
      <c r="VKE178" s="486"/>
      <c r="VKF178" s="486"/>
      <c r="VKG178" s="486"/>
      <c r="VKH178" s="486"/>
      <c r="VKI178" s="486"/>
      <c r="VKJ178" s="487"/>
      <c r="VKK178" s="485"/>
      <c r="VKL178" s="486"/>
      <c r="VKM178" s="486"/>
      <c r="VKN178" s="486"/>
      <c r="VKO178" s="486"/>
      <c r="VKP178" s="486"/>
      <c r="VKQ178" s="486"/>
      <c r="VKR178" s="487"/>
      <c r="VKS178" s="485"/>
      <c r="VKT178" s="486"/>
      <c r="VKU178" s="486"/>
      <c r="VKV178" s="486"/>
      <c r="VKW178" s="486"/>
      <c r="VKX178" s="486"/>
      <c r="VKY178" s="486"/>
      <c r="VKZ178" s="487"/>
      <c r="VLA178" s="485"/>
      <c r="VLB178" s="486"/>
      <c r="VLC178" s="486"/>
      <c r="VLD178" s="486"/>
      <c r="VLE178" s="486"/>
      <c r="VLF178" s="486"/>
      <c r="VLG178" s="486"/>
      <c r="VLH178" s="487"/>
      <c r="VLI178" s="485"/>
      <c r="VLJ178" s="486"/>
      <c r="VLK178" s="486"/>
      <c r="VLL178" s="486"/>
      <c r="VLM178" s="486"/>
      <c r="VLN178" s="486"/>
      <c r="VLO178" s="486"/>
      <c r="VLP178" s="487"/>
      <c r="VLQ178" s="485"/>
      <c r="VLR178" s="486"/>
      <c r="VLS178" s="486"/>
      <c r="VLT178" s="486"/>
      <c r="VLU178" s="486"/>
      <c r="VLV178" s="486"/>
      <c r="VLW178" s="486"/>
      <c r="VLX178" s="487"/>
      <c r="VLY178" s="485"/>
      <c r="VLZ178" s="486"/>
      <c r="VMA178" s="486"/>
      <c r="VMB178" s="486"/>
      <c r="VMC178" s="486"/>
      <c r="VMD178" s="486"/>
      <c r="VME178" s="486"/>
      <c r="VMF178" s="487"/>
      <c r="VMG178" s="485"/>
      <c r="VMH178" s="486"/>
      <c r="VMI178" s="486"/>
      <c r="VMJ178" s="486"/>
      <c r="VMK178" s="486"/>
      <c r="VML178" s="486"/>
      <c r="VMM178" s="486"/>
      <c r="VMN178" s="487"/>
      <c r="VMO178" s="485"/>
      <c r="VMP178" s="486"/>
      <c r="VMQ178" s="486"/>
      <c r="VMR178" s="486"/>
      <c r="VMS178" s="486"/>
      <c r="VMT178" s="486"/>
      <c r="VMU178" s="486"/>
      <c r="VMV178" s="487"/>
      <c r="VMW178" s="485"/>
      <c r="VMX178" s="486"/>
      <c r="VMY178" s="486"/>
      <c r="VMZ178" s="486"/>
      <c r="VNA178" s="486"/>
      <c r="VNB178" s="486"/>
      <c r="VNC178" s="486"/>
      <c r="VND178" s="487"/>
      <c r="VNE178" s="485"/>
      <c r="VNF178" s="486"/>
      <c r="VNG178" s="486"/>
      <c r="VNH178" s="486"/>
      <c r="VNI178" s="486"/>
      <c r="VNJ178" s="486"/>
      <c r="VNK178" s="486"/>
      <c r="VNL178" s="487"/>
      <c r="VNM178" s="485"/>
      <c r="VNN178" s="486"/>
      <c r="VNO178" s="486"/>
      <c r="VNP178" s="486"/>
      <c r="VNQ178" s="486"/>
      <c r="VNR178" s="486"/>
      <c r="VNS178" s="486"/>
      <c r="VNT178" s="487"/>
      <c r="VNU178" s="485"/>
      <c r="VNV178" s="486"/>
      <c r="VNW178" s="486"/>
      <c r="VNX178" s="486"/>
      <c r="VNY178" s="486"/>
      <c r="VNZ178" s="486"/>
      <c r="VOA178" s="486"/>
      <c r="VOB178" s="487"/>
      <c r="VOC178" s="485"/>
      <c r="VOD178" s="486"/>
      <c r="VOE178" s="486"/>
      <c r="VOF178" s="486"/>
      <c r="VOG178" s="486"/>
      <c r="VOH178" s="486"/>
      <c r="VOI178" s="486"/>
      <c r="VOJ178" s="487"/>
      <c r="VOK178" s="485"/>
      <c r="VOL178" s="486"/>
      <c r="VOM178" s="486"/>
      <c r="VON178" s="486"/>
      <c r="VOO178" s="486"/>
      <c r="VOP178" s="486"/>
      <c r="VOQ178" s="486"/>
      <c r="VOR178" s="487"/>
      <c r="VOS178" s="485"/>
      <c r="VOT178" s="486"/>
      <c r="VOU178" s="486"/>
      <c r="VOV178" s="486"/>
      <c r="VOW178" s="486"/>
      <c r="VOX178" s="486"/>
      <c r="VOY178" s="486"/>
      <c r="VOZ178" s="487"/>
      <c r="VPA178" s="485"/>
      <c r="VPB178" s="486"/>
      <c r="VPC178" s="486"/>
      <c r="VPD178" s="486"/>
      <c r="VPE178" s="486"/>
      <c r="VPF178" s="486"/>
      <c r="VPG178" s="486"/>
      <c r="VPH178" s="487"/>
      <c r="VPI178" s="485"/>
      <c r="VPJ178" s="486"/>
      <c r="VPK178" s="486"/>
      <c r="VPL178" s="486"/>
      <c r="VPM178" s="486"/>
      <c r="VPN178" s="486"/>
      <c r="VPO178" s="486"/>
      <c r="VPP178" s="487"/>
      <c r="VPQ178" s="485"/>
      <c r="VPR178" s="486"/>
      <c r="VPS178" s="486"/>
      <c r="VPT178" s="486"/>
      <c r="VPU178" s="486"/>
      <c r="VPV178" s="486"/>
      <c r="VPW178" s="486"/>
      <c r="VPX178" s="487"/>
      <c r="VPY178" s="485"/>
      <c r="VPZ178" s="486"/>
      <c r="VQA178" s="486"/>
      <c r="VQB178" s="486"/>
      <c r="VQC178" s="486"/>
      <c r="VQD178" s="486"/>
      <c r="VQE178" s="486"/>
      <c r="VQF178" s="487"/>
      <c r="VQG178" s="485"/>
      <c r="VQH178" s="486"/>
      <c r="VQI178" s="486"/>
      <c r="VQJ178" s="486"/>
      <c r="VQK178" s="486"/>
      <c r="VQL178" s="486"/>
      <c r="VQM178" s="486"/>
      <c r="VQN178" s="487"/>
      <c r="VQO178" s="485"/>
      <c r="VQP178" s="486"/>
      <c r="VQQ178" s="486"/>
      <c r="VQR178" s="486"/>
      <c r="VQS178" s="486"/>
      <c r="VQT178" s="486"/>
      <c r="VQU178" s="486"/>
      <c r="VQV178" s="487"/>
      <c r="VQW178" s="485"/>
      <c r="VQX178" s="486"/>
      <c r="VQY178" s="486"/>
      <c r="VQZ178" s="486"/>
      <c r="VRA178" s="486"/>
      <c r="VRB178" s="486"/>
      <c r="VRC178" s="486"/>
      <c r="VRD178" s="487"/>
      <c r="VRE178" s="485"/>
      <c r="VRF178" s="486"/>
      <c r="VRG178" s="486"/>
      <c r="VRH178" s="486"/>
      <c r="VRI178" s="486"/>
      <c r="VRJ178" s="486"/>
      <c r="VRK178" s="486"/>
      <c r="VRL178" s="487"/>
      <c r="VRM178" s="485"/>
      <c r="VRN178" s="486"/>
      <c r="VRO178" s="486"/>
      <c r="VRP178" s="486"/>
      <c r="VRQ178" s="486"/>
      <c r="VRR178" s="486"/>
      <c r="VRS178" s="486"/>
      <c r="VRT178" s="487"/>
      <c r="VRU178" s="485"/>
      <c r="VRV178" s="486"/>
      <c r="VRW178" s="486"/>
      <c r="VRX178" s="486"/>
      <c r="VRY178" s="486"/>
      <c r="VRZ178" s="486"/>
      <c r="VSA178" s="486"/>
      <c r="VSB178" s="487"/>
      <c r="VSC178" s="485"/>
      <c r="VSD178" s="486"/>
      <c r="VSE178" s="486"/>
      <c r="VSF178" s="486"/>
      <c r="VSG178" s="486"/>
      <c r="VSH178" s="486"/>
      <c r="VSI178" s="486"/>
      <c r="VSJ178" s="487"/>
      <c r="VSK178" s="485"/>
      <c r="VSL178" s="486"/>
      <c r="VSM178" s="486"/>
      <c r="VSN178" s="486"/>
      <c r="VSO178" s="486"/>
      <c r="VSP178" s="486"/>
      <c r="VSQ178" s="486"/>
      <c r="VSR178" s="487"/>
      <c r="VSS178" s="485"/>
      <c r="VST178" s="486"/>
      <c r="VSU178" s="486"/>
      <c r="VSV178" s="486"/>
      <c r="VSW178" s="486"/>
      <c r="VSX178" s="486"/>
      <c r="VSY178" s="486"/>
      <c r="VSZ178" s="487"/>
      <c r="VTA178" s="485"/>
      <c r="VTB178" s="486"/>
      <c r="VTC178" s="486"/>
      <c r="VTD178" s="486"/>
      <c r="VTE178" s="486"/>
      <c r="VTF178" s="486"/>
      <c r="VTG178" s="486"/>
      <c r="VTH178" s="487"/>
      <c r="VTI178" s="485"/>
      <c r="VTJ178" s="486"/>
      <c r="VTK178" s="486"/>
      <c r="VTL178" s="486"/>
      <c r="VTM178" s="486"/>
      <c r="VTN178" s="486"/>
      <c r="VTO178" s="486"/>
      <c r="VTP178" s="487"/>
      <c r="VTQ178" s="485"/>
      <c r="VTR178" s="486"/>
      <c r="VTS178" s="486"/>
      <c r="VTT178" s="486"/>
      <c r="VTU178" s="486"/>
      <c r="VTV178" s="486"/>
      <c r="VTW178" s="486"/>
      <c r="VTX178" s="487"/>
      <c r="VTY178" s="485"/>
      <c r="VTZ178" s="486"/>
      <c r="VUA178" s="486"/>
      <c r="VUB178" s="486"/>
      <c r="VUC178" s="486"/>
      <c r="VUD178" s="486"/>
      <c r="VUE178" s="486"/>
      <c r="VUF178" s="487"/>
      <c r="VUG178" s="485"/>
      <c r="VUH178" s="486"/>
      <c r="VUI178" s="486"/>
      <c r="VUJ178" s="486"/>
      <c r="VUK178" s="486"/>
      <c r="VUL178" s="486"/>
      <c r="VUM178" s="486"/>
      <c r="VUN178" s="487"/>
      <c r="VUO178" s="485"/>
      <c r="VUP178" s="486"/>
      <c r="VUQ178" s="486"/>
      <c r="VUR178" s="486"/>
      <c r="VUS178" s="486"/>
      <c r="VUT178" s="486"/>
      <c r="VUU178" s="486"/>
      <c r="VUV178" s="487"/>
      <c r="VUW178" s="485"/>
      <c r="VUX178" s="486"/>
      <c r="VUY178" s="486"/>
      <c r="VUZ178" s="486"/>
      <c r="VVA178" s="486"/>
      <c r="VVB178" s="486"/>
      <c r="VVC178" s="486"/>
      <c r="VVD178" s="487"/>
      <c r="VVE178" s="485"/>
      <c r="VVF178" s="486"/>
      <c r="VVG178" s="486"/>
      <c r="VVH178" s="486"/>
      <c r="VVI178" s="486"/>
      <c r="VVJ178" s="486"/>
      <c r="VVK178" s="486"/>
      <c r="VVL178" s="487"/>
      <c r="VVM178" s="485"/>
      <c r="VVN178" s="486"/>
      <c r="VVO178" s="486"/>
      <c r="VVP178" s="486"/>
      <c r="VVQ178" s="486"/>
      <c r="VVR178" s="486"/>
      <c r="VVS178" s="486"/>
      <c r="VVT178" s="487"/>
      <c r="VVU178" s="485"/>
      <c r="VVV178" s="486"/>
      <c r="VVW178" s="486"/>
      <c r="VVX178" s="486"/>
      <c r="VVY178" s="486"/>
      <c r="VVZ178" s="486"/>
      <c r="VWA178" s="486"/>
      <c r="VWB178" s="487"/>
      <c r="VWC178" s="485"/>
      <c r="VWD178" s="486"/>
      <c r="VWE178" s="486"/>
      <c r="VWF178" s="486"/>
      <c r="VWG178" s="486"/>
      <c r="VWH178" s="486"/>
      <c r="VWI178" s="486"/>
      <c r="VWJ178" s="487"/>
      <c r="VWK178" s="485"/>
      <c r="VWL178" s="486"/>
      <c r="VWM178" s="486"/>
      <c r="VWN178" s="486"/>
      <c r="VWO178" s="486"/>
      <c r="VWP178" s="486"/>
      <c r="VWQ178" s="486"/>
      <c r="VWR178" s="487"/>
      <c r="VWS178" s="485"/>
      <c r="VWT178" s="486"/>
      <c r="VWU178" s="486"/>
      <c r="VWV178" s="486"/>
      <c r="VWW178" s="486"/>
      <c r="VWX178" s="486"/>
      <c r="VWY178" s="486"/>
      <c r="VWZ178" s="487"/>
      <c r="VXA178" s="485"/>
      <c r="VXB178" s="486"/>
      <c r="VXC178" s="486"/>
      <c r="VXD178" s="486"/>
      <c r="VXE178" s="486"/>
      <c r="VXF178" s="486"/>
      <c r="VXG178" s="486"/>
      <c r="VXH178" s="487"/>
      <c r="VXI178" s="485"/>
      <c r="VXJ178" s="486"/>
      <c r="VXK178" s="486"/>
      <c r="VXL178" s="486"/>
      <c r="VXM178" s="486"/>
      <c r="VXN178" s="486"/>
      <c r="VXO178" s="486"/>
      <c r="VXP178" s="487"/>
      <c r="VXQ178" s="485"/>
      <c r="VXR178" s="486"/>
      <c r="VXS178" s="486"/>
      <c r="VXT178" s="486"/>
      <c r="VXU178" s="486"/>
      <c r="VXV178" s="486"/>
      <c r="VXW178" s="486"/>
      <c r="VXX178" s="487"/>
      <c r="VXY178" s="485"/>
      <c r="VXZ178" s="486"/>
      <c r="VYA178" s="486"/>
      <c r="VYB178" s="486"/>
      <c r="VYC178" s="486"/>
      <c r="VYD178" s="486"/>
      <c r="VYE178" s="486"/>
      <c r="VYF178" s="487"/>
      <c r="VYG178" s="485"/>
      <c r="VYH178" s="486"/>
      <c r="VYI178" s="486"/>
      <c r="VYJ178" s="486"/>
      <c r="VYK178" s="486"/>
      <c r="VYL178" s="486"/>
      <c r="VYM178" s="486"/>
      <c r="VYN178" s="487"/>
      <c r="VYO178" s="485"/>
      <c r="VYP178" s="486"/>
      <c r="VYQ178" s="486"/>
      <c r="VYR178" s="486"/>
      <c r="VYS178" s="486"/>
      <c r="VYT178" s="486"/>
      <c r="VYU178" s="486"/>
      <c r="VYV178" s="487"/>
      <c r="VYW178" s="485"/>
      <c r="VYX178" s="486"/>
      <c r="VYY178" s="486"/>
      <c r="VYZ178" s="486"/>
      <c r="VZA178" s="486"/>
      <c r="VZB178" s="486"/>
      <c r="VZC178" s="486"/>
      <c r="VZD178" s="487"/>
      <c r="VZE178" s="485"/>
      <c r="VZF178" s="486"/>
      <c r="VZG178" s="486"/>
      <c r="VZH178" s="486"/>
      <c r="VZI178" s="486"/>
      <c r="VZJ178" s="486"/>
      <c r="VZK178" s="486"/>
      <c r="VZL178" s="487"/>
      <c r="VZM178" s="485"/>
      <c r="VZN178" s="486"/>
      <c r="VZO178" s="486"/>
      <c r="VZP178" s="486"/>
      <c r="VZQ178" s="486"/>
      <c r="VZR178" s="486"/>
      <c r="VZS178" s="486"/>
      <c r="VZT178" s="487"/>
      <c r="VZU178" s="485"/>
      <c r="VZV178" s="486"/>
      <c r="VZW178" s="486"/>
      <c r="VZX178" s="486"/>
      <c r="VZY178" s="486"/>
      <c r="VZZ178" s="486"/>
      <c r="WAA178" s="486"/>
      <c r="WAB178" s="487"/>
      <c r="WAC178" s="485"/>
      <c r="WAD178" s="486"/>
      <c r="WAE178" s="486"/>
      <c r="WAF178" s="486"/>
      <c r="WAG178" s="486"/>
      <c r="WAH178" s="486"/>
      <c r="WAI178" s="486"/>
      <c r="WAJ178" s="487"/>
      <c r="WAK178" s="485"/>
      <c r="WAL178" s="486"/>
      <c r="WAM178" s="486"/>
      <c r="WAN178" s="486"/>
      <c r="WAO178" s="486"/>
      <c r="WAP178" s="486"/>
      <c r="WAQ178" s="486"/>
      <c r="WAR178" s="487"/>
      <c r="WAS178" s="485"/>
      <c r="WAT178" s="486"/>
      <c r="WAU178" s="486"/>
      <c r="WAV178" s="486"/>
      <c r="WAW178" s="486"/>
      <c r="WAX178" s="486"/>
      <c r="WAY178" s="486"/>
      <c r="WAZ178" s="487"/>
      <c r="WBA178" s="485"/>
      <c r="WBB178" s="486"/>
      <c r="WBC178" s="486"/>
      <c r="WBD178" s="486"/>
      <c r="WBE178" s="486"/>
      <c r="WBF178" s="486"/>
      <c r="WBG178" s="486"/>
      <c r="WBH178" s="487"/>
      <c r="WBI178" s="485"/>
      <c r="WBJ178" s="486"/>
      <c r="WBK178" s="486"/>
      <c r="WBL178" s="486"/>
      <c r="WBM178" s="486"/>
      <c r="WBN178" s="486"/>
      <c r="WBO178" s="486"/>
      <c r="WBP178" s="487"/>
      <c r="WBQ178" s="485"/>
      <c r="WBR178" s="486"/>
      <c r="WBS178" s="486"/>
      <c r="WBT178" s="486"/>
      <c r="WBU178" s="486"/>
      <c r="WBV178" s="486"/>
      <c r="WBW178" s="486"/>
      <c r="WBX178" s="487"/>
      <c r="WBY178" s="485"/>
      <c r="WBZ178" s="486"/>
      <c r="WCA178" s="486"/>
      <c r="WCB178" s="486"/>
      <c r="WCC178" s="486"/>
      <c r="WCD178" s="486"/>
      <c r="WCE178" s="486"/>
      <c r="WCF178" s="487"/>
      <c r="WCG178" s="485"/>
      <c r="WCH178" s="486"/>
      <c r="WCI178" s="486"/>
      <c r="WCJ178" s="486"/>
      <c r="WCK178" s="486"/>
      <c r="WCL178" s="486"/>
      <c r="WCM178" s="486"/>
      <c r="WCN178" s="487"/>
      <c r="WCO178" s="485"/>
      <c r="WCP178" s="486"/>
      <c r="WCQ178" s="486"/>
      <c r="WCR178" s="486"/>
      <c r="WCS178" s="486"/>
      <c r="WCT178" s="486"/>
      <c r="WCU178" s="486"/>
      <c r="WCV178" s="487"/>
      <c r="WCW178" s="485"/>
      <c r="WCX178" s="486"/>
      <c r="WCY178" s="486"/>
      <c r="WCZ178" s="486"/>
      <c r="WDA178" s="486"/>
      <c r="WDB178" s="486"/>
      <c r="WDC178" s="486"/>
      <c r="WDD178" s="487"/>
      <c r="WDE178" s="485"/>
      <c r="WDF178" s="486"/>
      <c r="WDG178" s="486"/>
      <c r="WDH178" s="486"/>
      <c r="WDI178" s="486"/>
      <c r="WDJ178" s="486"/>
      <c r="WDK178" s="486"/>
      <c r="WDL178" s="487"/>
      <c r="WDM178" s="485"/>
      <c r="WDN178" s="486"/>
      <c r="WDO178" s="486"/>
      <c r="WDP178" s="486"/>
      <c r="WDQ178" s="486"/>
      <c r="WDR178" s="486"/>
      <c r="WDS178" s="486"/>
      <c r="WDT178" s="487"/>
      <c r="WDU178" s="485"/>
      <c r="WDV178" s="486"/>
      <c r="WDW178" s="486"/>
      <c r="WDX178" s="486"/>
      <c r="WDY178" s="486"/>
      <c r="WDZ178" s="486"/>
      <c r="WEA178" s="486"/>
      <c r="WEB178" s="487"/>
      <c r="WEC178" s="485"/>
      <c r="WED178" s="486"/>
      <c r="WEE178" s="486"/>
      <c r="WEF178" s="486"/>
      <c r="WEG178" s="486"/>
      <c r="WEH178" s="486"/>
      <c r="WEI178" s="486"/>
      <c r="WEJ178" s="487"/>
      <c r="WEK178" s="485"/>
      <c r="WEL178" s="486"/>
      <c r="WEM178" s="486"/>
      <c r="WEN178" s="486"/>
      <c r="WEO178" s="486"/>
      <c r="WEP178" s="486"/>
      <c r="WEQ178" s="486"/>
      <c r="WER178" s="487"/>
      <c r="WES178" s="485"/>
      <c r="WET178" s="486"/>
      <c r="WEU178" s="486"/>
      <c r="WEV178" s="486"/>
      <c r="WEW178" s="486"/>
      <c r="WEX178" s="486"/>
      <c r="WEY178" s="486"/>
      <c r="WEZ178" s="487"/>
      <c r="WFA178" s="485"/>
      <c r="WFB178" s="486"/>
      <c r="WFC178" s="486"/>
      <c r="WFD178" s="486"/>
      <c r="WFE178" s="486"/>
      <c r="WFF178" s="486"/>
      <c r="WFG178" s="486"/>
      <c r="WFH178" s="487"/>
      <c r="WFI178" s="485"/>
      <c r="WFJ178" s="486"/>
      <c r="WFK178" s="486"/>
      <c r="WFL178" s="486"/>
      <c r="WFM178" s="486"/>
      <c r="WFN178" s="486"/>
      <c r="WFO178" s="486"/>
      <c r="WFP178" s="487"/>
      <c r="WFQ178" s="485"/>
      <c r="WFR178" s="486"/>
      <c r="WFS178" s="486"/>
      <c r="WFT178" s="486"/>
      <c r="WFU178" s="486"/>
      <c r="WFV178" s="486"/>
      <c r="WFW178" s="486"/>
      <c r="WFX178" s="487"/>
      <c r="WFY178" s="485"/>
      <c r="WFZ178" s="486"/>
      <c r="WGA178" s="486"/>
      <c r="WGB178" s="486"/>
      <c r="WGC178" s="486"/>
      <c r="WGD178" s="486"/>
      <c r="WGE178" s="486"/>
      <c r="WGF178" s="487"/>
      <c r="WGG178" s="485"/>
      <c r="WGH178" s="486"/>
      <c r="WGI178" s="486"/>
      <c r="WGJ178" s="486"/>
      <c r="WGK178" s="486"/>
      <c r="WGL178" s="486"/>
      <c r="WGM178" s="486"/>
      <c r="WGN178" s="487"/>
      <c r="WGO178" s="485"/>
      <c r="WGP178" s="486"/>
      <c r="WGQ178" s="486"/>
      <c r="WGR178" s="486"/>
      <c r="WGS178" s="486"/>
      <c r="WGT178" s="486"/>
      <c r="WGU178" s="486"/>
      <c r="WGV178" s="487"/>
      <c r="WGW178" s="485"/>
      <c r="WGX178" s="486"/>
      <c r="WGY178" s="486"/>
      <c r="WGZ178" s="486"/>
      <c r="WHA178" s="486"/>
      <c r="WHB178" s="486"/>
      <c r="WHC178" s="486"/>
      <c r="WHD178" s="487"/>
      <c r="WHE178" s="485"/>
      <c r="WHF178" s="486"/>
      <c r="WHG178" s="486"/>
      <c r="WHH178" s="486"/>
      <c r="WHI178" s="486"/>
      <c r="WHJ178" s="486"/>
      <c r="WHK178" s="486"/>
      <c r="WHL178" s="487"/>
      <c r="WHM178" s="485"/>
      <c r="WHN178" s="486"/>
      <c r="WHO178" s="486"/>
      <c r="WHP178" s="486"/>
      <c r="WHQ178" s="486"/>
      <c r="WHR178" s="486"/>
      <c r="WHS178" s="486"/>
      <c r="WHT178" s="487"/>
      <c r="WHU178" s="485"/>
      <c r="WHV178" s="486"/>
      <c r="WHW178" s="486"/>
      <c r="WHX178" s="486"/>
      <c r="WHY178" s="486"/>
      <c r="WHZ178" s="486"/>
      <c r="WIA178" s="486"/>
      <c r="WIB178" s="487"/>
      <c r="WIC178" s="485"/>
      <c r="WID178" s="486"/>
      <c r="WIE178" s="486"/>
      <c r="WIF178" s="486"/>
      <c r="WIG178" s="486"/>
      <c r="WIH178" s="486"/>
      <c r="WII178" s="486"/>
      <c r="WIJ178" s="487"/>
      <c r="WIK178" s="485"/>
      <c r="WIL178" s="486"/>
      <c r="WIM178" s="486"/>
      <c r="WIN178" s="486"/>
      <c r="WIO178" s="486"/>
      <c r="WIP178" s="486"/>
      <c r="WIQ178" s="486"/>
      <c r="WIR178" s="487"/>
      <c r="WIS178" s="485"/>
      <c r="WIT178" s="486"/>
      <c r="WIU178" s="486"/>
      <c r="WIV178" s="486"/>
      <c r="WIW178" s="486"/>
      <c r="WIX178" s="486"/>
      <c r="WIY178" s="486"/>
      <c r="WIZ178" s="487"/>
      <c r="WJA178" s="485"/>
      <c r="WJB178" s="486"/>
      <c r="WJC178" s="486"/>
      <c r="WJD178" s="486"/>
      <c r="WJE178" s="486"/>
      <c r="WJF178" s="486"/>
      <c r="WJG178" s="486"/>
      <c r="WJH178" s="487"/>
      <c r="WJI178" s="485"/>
      <c r="WJJ178" s="486"/>
      <c r="WJK178" s="486"/>
      <c r="WJL178" s="486"/>
      <c r="WJM178" s="486"/>
      <c r="WJN178" s="486"/>
      <c r="WJO178" s="486"/>
      <c r="WJP178" s="487"/>
      <c r="WJQ178" s="485"/>
      <c r="WJR178" s="486"/>
      <c r="WJS178" s="486"/>
      <c r="WJT178" s="486"/>
      <c r="WJU178" s="486"/>
      <c r="WJV178" s="486"/>
      <c r="WJW178" s="486"/>
      <c r="WJX178" s="487"/>
      <c r="WJY178" s="485"/>
      <c r="WJZ178" s="486"/>
      <c r="WKA178" s="486"/>
      <c r="WKB178" s="486"/>
      <c r="WKC178" s="486"/>
      <c r="WKD178" s="486"/>
      <c r="WKE178" s="486"/>
      <c r="WKF178" s="487"/>
      <c r="WKG178" s="485"/>
      <c r="WKH178" s="486"/>
      <c r="WKI178" s="486"/>
      <c r="WKJ178" s="486"/>
      <c r="WKK178" s="486"/>
      <c r="WKL178" s="486"/>
      <c r="WKM178" s="486"/>
      <c r="WKN178" s="487"/>
      <c r="WKO178" s="485"/>
      <c r="WKP178" s="486"/>
      <c r="WKQ178" s="486"/>
      <c r="WKR178" s="486"/>
      <c r="WKS178" s="486"/>
      <c r="WKT178" s="486"/>
      <c r="WKU178" s="486"/>
      <c r="WKV178" s="487"/>
      <c r="WKW178" s="485"/>
      <c r="WKX178" s="486"/>
      <c r="WKY178" s="486"/>
      <c r="WKZ178" s="486"/>
      <c r="WLA178" s="486"/>
      <c r="WLB178" s="486"/>
      <c r="WLC178" s="486"/>
      <c r="WLD178" s="487"/>
      <c r="WLE178" s="485"/>
      <c r="WLF178" s="486"/>
      <c r="WLG178" s="486"/>
      <c r="WLH178" s="486"/>
      <c r="WLI178" s="486"/>
      <c r="WLJ178" s="486"/>
      <c r="WLK178" s="486"/>
      <c r="WLL178" s="487"/>
      <c r="WLM178" s="485"/>
      <c r="WLN178" s="486"/>
      <c r="WLO178" s="486"/>
      <c r="WLP178" s="486"/>
      <c r="WLQ178" s="486"/>
      <c r="WLR178" s="486"/>
      <c r="WLS178" s="486"/>
      <c r="WLT178" s="487"/>
      <c r="WLU178" s="485"/>
      <c r="WLV178" s="486"/>
      <c r="WLW178" s="486"/>
      <c r="WLX178" s="486"/>
      <c r="WLY178" s="486"/>
      <c r="WLZ178" s="486"/>
      <c r="WMA178" s="486"/>
      <c r="WMB178" s="487"/>
      <c r="WMC178" s="485"/>
      <c r="WMD178" s="486"/>
      <c r="WME178" s="486"/>
      <c r="WMF178" s="486"/>
      <c r="WMG178" s="486"/>
      <c r="WMH178" s="486"/>
      <c r="WMI178" s="486"/>
      <c r="WMJ178" s="487"/>
      <c r="WMK178" s="485"/>
      <c r="WML178" s="486"/>
      <c r="WMM178" s="486"/>
      <c r="WMN178" s="486"/>
      <c r="WMO178" s="486"/>
      <c r="WMP178" s="486"/>
      <c r="WMQ178" s="486"/>
      <c r="WMR178" s="487"/>
      <c r="WMS178" s="485"/>
      <c r="WMT178" s="486"/>
      <c r="WMU178" s="486"/>
      <c r="WMV178" s="486"/>
      <c r="WMW178" s="486"/>
      <c r="WMX178" s="486"/>
      <c r="WMY178" s="486"/>
      <c r="WMZ178" s="487"/>
      <c r="WNA178" s="485"/>
      <c r="WNB178" s="486"/>
      <c r="WNC178" s="486"/>
      <c r="WND178" s="486"/>
      <c r="WNE178" s="486"/>
      <c r="WNF178" s="486"/>
      <c r="WNG178" s="486"/>
      <c r="WNH178" s="487"/>
      <c r="WNI178" s="485"/>
      <c r="WNJ178" s="486"/>
      <c r="WNK178" s="486"/>
      <c r="WNL178" s="486"/>
      <c r="WNM178" s="486"/>
      <c r="WNN178" s="486"/>
      <c r="WNO178" s="486"/>
      <c r="WNP178" s="487"/>
      <c r="WNQ178" s="485"/>
      <c r="WNR178" s="486"/>
      <c r="WNS178" s="486"/>
      <c r="WNT178" s="486"/>
      <c r="WNU178" s="486"/>
      <c r="WNV178" s="486"/>
      <c r="WNW178" s="486"/>
      <c r="WNX178" s="487"/>
      <c r="WNY178" s="485"/>
      <c r="WNZ178" s="486"/>
      <c r="WOA178" s="486"/>
      <c r="WOB178" s="486"/>
      <c r="WOC178" s="486"/>
      <c r="WOD178" s="486"/>
      <c r="WOE178" s="486"/>
      <c r="WOF178" s="487"/>
      <c r="WOG178" s="485"/>
      <c r="WOH178" s="486"/>
      <c r="WOI178" s="486"/>
      <c r="WOJ178" s="486"/>
      <c r="WOK178" s="486"/>
      <c r="WOL178" s="486"/>
      <c r="WOM178" s="486"/>
      <c r="WON178" s="487"/>
      <c r="WOO178" s="485"/>
      <c r="WOP178" s="486"/>
      <c r="WOQ178" s="486"/>
      <c r="WOR178" s="486"/>
      <c r="WOS178" s="486"/>
      <c r="WOT178" s="486"/>
      <c r="WOU178" s="486"/>
      <c r="WOV178" s="487"/>
      <c r="WOW178" s="485"/>
      <c r="WOX178" s="486"/>
      <c r="WOY178" s="486"/>
      <c r="WOZ178" s="486"/>
      <c r="WPA178" s="486"/>
      <c r="WPB178" s="486"/>
      <c r="WPC178" s="486"/>
      <c r="WPD178" s="487"/>
      <c r="WPE178" s="485"/>
      <c r="WPF178" s="486"/>
      <c r="WPG178" s="486"/>
      <c r="WPH178" s="486"/>
      <c r="WPI178" s="486"/>
      <c r="WPJ178" s="486"/>
      <c r="WPK178" s="486"/>
      <c r="WPL178" s="487"/>
      <c r="WPM178" s="485"/>
      <c r="WPN178" s="486"/>
      <c r="WPO178" s="486"/>
      <c r="WPP178" s="486"/>
      <c r="WPQ178" s="486"/>
      <c r="WPR178" s="486"/>
      <c r="WPS178" s="486"/>
      <c r="WPT178" s="487"/>
      <c r="WPU178" s="485"/>
      <c r="WPV178" s="486"/>
      <c r="WPW178" s="486"/>
      <c r="WPX178" s="486"/>
      <c r="WPY178" s="486"/>
      <c r="WPZ178" s="486"/>
      <c r="WQA178" s="486"/>
      <c r="WQB178" s="487"/>
      <c r="WQC178" s="485"/>
      <c r="WQD178" s="486"/>
      <c r="WQE178" s="486"/>
      <c r="WQF178" s="486"/>
      <c r="WQG178" s="486"/>
      <c r="WQH178" s="486"/>
      <c r="WQI178" s="486"/>
      <c r="WQJ178" s="487"/>
      <c r="WQK178" s="485"/>
      <c r="WQL178" s="486"/>
      <c r="WQM178" s="486"/>
      <c r="WQN178" s="486"/>
      <c r="WQO178" s="486"/>
      <c r="WQP178" s="486"/>
      <c r="WQQ178" s="486"/>
      <c r="WQR178" s="487"/>
      <c r="WQS178" s="485"/>
      <c r="WQT178" s="486"/>
      <c r="WQU178" s="486"/>
      <c r="WQV178" s="486"/>
      <c r="WQW178" s="486"/>
      <c r="WQX178" s="486"/>
      <c r="WQY178" s="486"/>
      <c r="WQZ178" s="487"/>
      <c r="WRA178" s="485"/>
      <c r="WRB178" s="486"/>
      <c r="WRC178" s="486"/>
      <c r="WRD178" s="486"/>
      <c r="WRE178" s="486"/>
      <c r="WRF178" s="486"/>
      <c r="WRG178" s="486"/>
      <c r="WRH178" s="487"/>
      <c r="WRI178" s="485"/>
      <c r="WRJ178" s="486"/>
      <c r="WRK178" s="486"/>
      <c r="WRL178" s="486"/>
      <c r="WRM178" s="486"/>
      <c r="WRN178" s="486"/>
      <c r="WRO178" s="486"/>
      <c r="WRP178" s="487"/>
      <c r="WRQ178" s="485"/>
      <c r="WRR178" s="486"/>
      <c r="WRS178" s="486"/>
      <c r="WRT178" s="486"/>
      <c r="WRU178" s="486"/>
      <c r="WRV178" s="486"/>
      <c r="WRW178" s="486"/>
      <c r="WRX178" s="487"/>
      <c r="WRY178" s="485"/>
      <c r="WRZ178" s="486"/>
      <c r="WSA178" s="486"/>
      <c r="WSB178" s="486"/>
      <c r="WSC178" s="486"/>
      <c r="WSD178" s="486"/>
      <c r="WSE178" s="486"/>
      <c r="WSF178" s="487"/>
      <c r="WSG178" s="485"/>
      <c r="WSH178" s="486"/>
      <c r="WSI178" s="486"/>
      <c r="WSJ178" s="486"/>
      <c r="WSK178" s="486"/>
      <c r="WSL178" s="486"/>
      <c r="WSM178" s="486"/>
      <c r="WSN178" s="487"/>
      <c r="WSO178" s="485"/>
      <c r="WSP178" s="486"/>
      <c r="WSQ178" s="486"/>
      <c r="WSR178" s="486"/>
      <c r="WSS178" s="486"/>
      <c r="WST178" s="486"/>
      <c r="WSU178" s="486"/>
      <c r="WSV178" s="487"/>
      <c r="WSW178" s="485"/>
      <c r="WSX178" s="486"/>
      <c r="WSY178" s="486"/>
      <c r="WSZ178" s="486"/>
      <c r="WTA178" s="486"/>
      <c r="WTB178" s="486"/>
      <c r="WTC178" s="486"/>
      <c r="WTD178" s="487"/>
      <c r="WTE178" s="485"/>
      <c r="WTF178" s="486"/>
      <c r="WTG178" s="486"/>
      <c r="WTH178" s="486"/>
      <c r="WTI178" s="486"/>
      <c r="WTJ178" s="486"/>
      <c r="WTK178" s="486"/>
      <c r="WTL178" s="487"/>
      <c r="WTM178" s="485"/>
      <c r="WTN178" s="486"/>
      <c r="WTO178" s="486"/>
      <c r="WTP178" s="486"/>
      <c r="WTQ178" s="486"/>
      <c r="WTR178" s="486"/>
      <c r="WTS178" s="486"/>
      <c r="WTT178" s="487"/>
      <c r="WTU178" s="485"/>
      <c r="WTV178" s="486"/>
      <c r="WTW178" s="486"/>
      <c r="WTX178" s="486"/>
      <c r="WTY178" s="486"/>
      <c r="WTZ178" s="486"/>
      <c r="WUA178" s="486"/>
      <c r="WUB178" s="487"/>
      <c r="WUC178" s="485"/>
      <c r="WUD178" s="486"/>
      <c r="WUE178" s="486"/>
      <c r="WUF178" s="486"/>
      <c r="WUG178" s="486"/>
      <c r="WUH178" s="486"/>
      <c r="WUI178" s="486"/>
      <c r="WUJ178" s="487"/>
      <c r="WUK178" s="485"/>
      <c r="WUL178" s="486"/>
      <c r="WUM178" s="486"/>
      <c r="WUN178" s="486"/>
      <c r="WUO178" s="486"/>
      <c r="WUP178" s="486"/>
      <c r="WUQ178" s="486"/>
      <c r="WUR178" s="487"/>
      <c r="WUS178" s="485"/>
      <c r="WUT178" s="486"/>
      <c r="WUU178" s="486"/>
      <c r="WUV178" s="486"/>
      <c r="WUW178" s="486"/>
      <c r="WUX178" s="486"/>
      <c r="WUY178" s="486"/>
      <c r="WUZ178" s="487"/>
      <c r="WVA178" s="485"/>
      <c r="WVB178" s="486"/>
      <c r="WVC178" s="486"/>
      <c r="WVD178" s="486"/>
      <c r="WVE178" s="486"/>
      <c r="WVF178" s="486"/>
      <c r="WVG178" s="486"/>
      <c r="WVH178" s="487"/>
      <c r="WVI178" s="485"/>
      <c r="WVJ178" s="486"/>
      <c r="WVK178" s="486"/>
      <c r="WVL178" s="486"/>
      <c r="WVM178" s="486"/>
      <c r="WVN178" s="486"/>
      <c r="WVO178" s="486"/>
      <c r="WVP178" s="487"/>
      <c r="WVQ178" s="485"/>
      <c r="WVR178" s="486"/>
      <c r="WVS178" s="486"/>
      <c r="WVT178" s="486"/>
      <c r="WVU178" s="486"/>
      <c r="WVV178" s="486"/>
      <c r="WVW178" s="486"/>
      <c r="WVX178" s="487"/>
      <c r="WVY178" s="485"/>
      <c r="WVZ178" s="486"/>
      <c r="WWA178" s="486"/>
      <c r="WWB178" s="486"/>
      <c r="WWC178" s="486"/>
      <c r="WWD178" s="486"/>
      <c r="WWE178" s="486"/>
      <c r="WWF178" s="487"/>
      <c r="WWG178" s="485"/>
      <c r="WWH178" s="486"/>
      <c r="WWI178" s="486"/>
      <c r="WWJ178" s="486"/>
      <c r="WWK178" s="486"/>
      <c r="WWL178" s="486"/>
      <c r="WWM178" s="486"/>
      <c r="WWN178" s="487"/>
      <c r="WWO178" s="485"/>
      <c r="WWP178" s="486"/>
      <c r="WWQ178" s="486"/>
      <c r="WWR178" s="486"/>
      <c r="WWS178" s="486"/>
      <c r="WWT178" s="486"/>
      <c r="WWU178" s="486"/>
      <c r="WWV178" s="487"/>
      <c r="WWW178" s="485"/>
      <c r="WWX178" s="486"/>
      <c r="WWY178" s="486"/>
      <c r="WWZ178" s="486"/>
      <c r="WXA178" s="486"/>
      <c r="WXB178" s="486"/>
      <c r="WXC178" s="486"/>
      <c r="WXD178" s="487"/>
      <c r="WXE178" s="485"/>
      <c r="WXF178" s="486"/>
      <c r="WXG178" s="486"/>
      <c r="WXH178" s="486"/>
      <c r="WXI178" s="486"/>
      <c r="WXJ178" s="486"/>
      <c r="WXK178" s="486"/>
      <c r="WXL178" s="487"/>
      <c r="WXM178" s="485"/>
      <c r="WXN178" s="486"/>
      <c r="WXO178" s="486"/>
      <c r="WXP178" s="486"/>
      <c r="WXQ178" s="486"/>
      <c r="WXR178" s="486"/>
      <c r="WXS178" s="486"/>
      <c r="WXT178" s="487"/>
      <c r="WXU178" s="485"/>
      <c r="WXV178" s="486"/>
      <c r="WXW178" s="486"/>
      <c r="WXX178" s="486"/>
      <c r="WXY178" s="486"/>
      <c r="WXZ178" s="486"/>
      <c r="WYA178" s="486"/>
      <c r="WYB178" s="487"/>
      <c r="WYC178" s="485"/>
      <c r="WYD178" s="486"/>
      <c r="WYE178" s="486"/>
      <c r="WYF178" s="486"/>
      <c r="WYG178" s="486"/>
      <c r="WYH178" s="486"/>
      <c r="WYI178" s="486"/>
      <c r="WYJ178" s="487"/>
      <c r="WYK178" s="485"/>
      <c r="WYL178" s="486"/>
      <c r="WYM178" s="486"/>
      <c r="WYN178" s="486"/>
      <c r="WYO178" s="486"/>
      <c r="WYP178" s="486"/>
      <c r="WYQ178" s="486"/>
      <c r="WYR178" s="487"/>
      <c r="WYS178" s="485"/>
      <c r="WYT178" s="486"/>
      <c r="WYU178" s="486"/>
      <c r="WYV178" s="486"/>
      <c r="WYW178" s="486"/>
      <c r="WYX178" s="486"/>
      <c r="WYY178" s="486"/>
      <c r="WYZ178" s="487"/>
      <c r="WZA178" s="485"/>
      <c r="WZB178" s="486"/>
      <c r="WZC178" s="486"/>
      <c r="WZD178" s="486"/>
      <c r="WZE178" s="486"/>
      <c r="WZF178" s="486"/>
      <c r="WZG178" s="486"/>
      <c r="WZH178" s="487"/>
      <c r="WZI178" s="485"/>
      <c r="WZJ178" s="486"/>
      <c r="WZK178" s="486"/>
      <c r="WZL178" s="486"/>
      <c r="WZM178" s="486"/>
      <c r="WZN178" s="486"/>
      <c r="WZO178" s="486"/>
      <c r="WZP178" s="487"/>
      <c r="WZQ178" s="485"/>
      <c r="WZR178" s="486"/>
      <c r="WZS178" s="486"/>
      <c r="WZT178" s="486"/>
      <c r="WZU178" s="486"/>
      <c r="WZV178" s="486"/>
      <c r="WZW178" s="486"/>
      <c r="WZX178" s="487"/>
      <c r="WZY178" s="485"/>
      <c r="WZZ178" s="486"/>
      <c r="XAA178" s="486"/>
      <c r="XAB178" s="486"/>
      <c r="XAC178" s="486"/>
      <c r="XAD178" s="486"/>
      <c r="XAE178" s="486"/>
      <c r="XAF178" s="487"/>
      <c r="XAG178" s="485"/>
      <c r="XAH178" s="486"/>
      <c r="XAI178" s="486"/>
      <c r="XAJ178" s="486"/>
      <c r="XAK178" s="486"/>
      <c r="XAL178" s="486"/>
      <c r="XAM178" s="486"/>
      <c r="XAN178" s="487"/>
      <c r="XAO178" s="485"/>
      <c r="XAP178" s="486"/>
      <c r="XAQ178" s="486"/>
      <c r="XAR178" s="486"/>
      <c r="XAS178" s="486"/>
      <c r="XAT178" s="486"/>
      <c r="XAU178" s="486"/>
      <c r="XAV178" s="487"/>
      <c r="XAW178" s="485"/>
      <c r="XAX178" s="486"/>
      <c r="XAY178" s="486"/>
      <c r="XAZ178" s="486"/>
      <c r="XBA178" s="486"/>
      <c r="XBB178" s="486"/>
      <c r="XBC178" s="486"/>
      <c r="XBD178" s="487"/>
      <c r="XBE178" s="485"/>
      <c r="XBF178" s="486"/>
      <c r="XBG178" s="486"/>
      <c r="XBH178" s="486"/>
      <c r="XBI178" s="486"/>
      <c r="XBJ178" s="486"/>
      <c r="XBK178" s="486"/>
      <c r="XBL178" s="487"/>
      <c r="XBM178" s="485"/>
      <c r="XBN178" s="486"/>
      <c r="XBO178" s="486"/>
      <c r="XBP178" s="486"/>
      <c r="XBQ178" s="486"/>
      <c r="XBR178" s="486"/>
      <c r="XBS178" s="486"/>
      <c r="XBT178" s="487"/>
      <c r="XBU178" s="485"/>
      <c r="XBV178" s="486"/>
      <c r="XBW178" s="486"/>
      <c r="XBX178" s="486"/>
      <c r="XBY178" s="486"/>
      <c r="XBZ178" s="486"/>
      <c r="XCA178" s="486"/>
      <c r="XCB178" s="487"/>
      <c r="XCC178" s="485"/>
      <c r="XCD178" s="486"/>
      <c r="XCE178" s="486"/>
      <c r="XCF178" s="486"/>
      <c r="XCG178" s="486"/>
      <c r="XCH178" s="486"/>
      <c r="XCI178" s="486"/>
      <c r="XCJ178" s="487"/>
      <c r="XCK178" s="485"/>
      <c r="XCL178" s="486"/>
      <c r="XCM178" s="486"/>
      <c r="XCN178" s="486"/>
      <c r="XCO178" s="486"/>
      <c r="XCP178" s="486"/>
      <c r="XCQ178" s="486"/>
      <c r="XCR178" s="487"/>
      <c r="XCS178" s="485"/>
      <c r="XCT178" s="486"/>
      <c r="XCU178" s="486"/>
      <c r="XCV178" s="486"/>
      <c r="XCW178" s="486"/>
      <c r="XCX178" s="486"/>
      <c r="XCY178" s="486"/>
      <c r="XCZ178" s="487"/>
      <c r="XDA178" s="485"/>
      <c r="XDB178" s="486"/>
      <c r="XDC178" s="486"/>
      <c r="XDD178" s="486"/>
      <c r="XDE178" s="486"/>
      <c r="XDF178" s="486"/>
      <c r="XDG178" s="486"/>
      <c r="XDH178" s="487"/>
      <c r="XDI178" s="485"/>
      <c r="XDJ178" s="486"/>
      <c r="XDK178" s="486"/>
      <c r="XDL178" s="486"/>
      <c r="XDM178" s="486"/>
      <c r="XDN178" s="486"/>
      <c r="XDO178" s="486"/>
      <c r="XDP178" s="487"/>
      <c r="XDQ178" s="485"/>
      <c r="XDR178" s="486"/>
      <c r="XDS178" s="486"/>
      <c r="XDT178" s="486"/>
      <c r="XDU178" s="486"/>
      <c r="XDV178" s="486"/>
      <c r="XDW178" s="486"/>
      <c r="XDX178" s="487"/>
      <c r="XDY178" s="485"/>
      <c r="XDZ178" s="486"/>
      <c r="XEA178" s="486"/>
      <c r="XEB178" s="486"/>
      <c r="XEC178" s="486"/>
      <c r="XED178" s="486"/>
      <c r="XEE178" s="486"/>
      <c r="XEF178" s="487"/>
      <c r="XEG178" s="485"/>
      <c r="XEH178" s="486"/>
      <c r="XEI178" s="486"/>
      <c r="XEJ178" s="486"/>
      <c r="XEK178" s="486"/>
      <c r="XEL178" s="486"/>
      <c r="XEM178" s="486"/>
      <c r="XEN178" s="487"/>
      <c r="XEO178" s="485"/>
      <c r="XEP178" s="486"/>
      <c r="XEQ178" s="486"/>
      <c r="XER178" s="486"/>
      <c r="XES178" s="486"/>
      <c r="XET178" s="486"/>
      <c r="XEU178" s="486"/>
      <c r="XEV178" s="487"/>
      <c r="XEW178" s="485"/>
      <c r="XEX178" s="486"/>
      <c r="XEY178" s="486"/>
      <c r="XEZ178" s="486"/>
      <c r="XFA178" s="486"/>
      <c r="XFB178" s="486"/>
      <c r="XFC178" s="486"/>
      <c r="XFD178" s="487"/>
    </row>
    <row r="179" spans="1:16384" s="433" customFormat="1" ht="15" outlineLevel="1" x14ac:dyDescent="0.25">
      <c r="A179" s="699" t="s">
        <v>10061</v>
      </c>
      <c r="B179" s="700"/>
      <c r="C179" s="488"/>
      <c r="D179" s="488"/>
      <c r="E179" s="488"/>
      <c r="F179" s="488"/>
      <c r="G179" s="488"/>
      <c r="H179" s="488"/>
      <c r="I179" s="699" t="s">
        <v>10061</v>
      </c>
      <c r="J179" s="700"/>
      <c r="K179" s="488"/>
      <c r="L179" s="488"/>
      <c r="M179" s="488"/>
      <c r="N179" s="488"/>
      <c r="O179" s="488"/>
      <c r="P179" s="488"/>
      <c r="Q179" s="699" t="s">
        <v>10061</v>
      </c>
      <c r="R179" s="700"/>
      <c r="S179" s="488"/>
      <c r="T179" s="488"/>
      <c r="U179" s="488"/>
      <c r="V179" s="488"/>
      <c r="W179" s="488"/>
      <c r="X179" s="488"/>
      <c r="Y179" s="699" t="s">
        <v>10061</v>
      </c>
      <c r="Z179" s="700"/>
      <c r="AA179" s="488"/>
      <c r="AB179" s="488"/>
      <c r="AC179" s="488"/>
      <c r="AD179" s="488"/>
      <c r="AE179" s="488"/>
      <c r="AF179" s="488"/>
      <c r="AG179" s="699" t="s">
        <v>10061</v>
      </c>
      <c r="AH179" s="700"/>
      <c r="AI179" s="488"/>
      <c r="AJ179" s="488"/>
      <c r="AK179" s="488"/>
      <c r="AL179" s="488"/>
      <c r="AM179" s="488"/>
      <c r="AN179" s="488"/>
      <c r="AO179" s="699" t="s">
        <v>10061</v>
      </c>
      <c r="AP179" s="700"/>
      <c r="AQ179" s="488"/>
      <c r="AR179" s="488"/>
      <c r="AS179" s="488"/>
      <c r="AT179" s="488"/>
      <c r="AU179" s="488"/>
      <c r="AV179" s="488"/>
      <c r="AW179" s="699" t="s">
        <v>10061</v>
      </c>
      <c r="AX179" s="700"/>
      <c r="AY179" s="488"/>
      <c r="AZ179" s="488"/>
      <c r="BA179" s="488"/>
      <c r="BB179" s="488"/>
      <c r="BC179" s="488"/>
      <c r="BD179" s="488"/>
      <c r="BE179" s="699" t="s">
        <v>10061</v>
      </c>
      <c r="BF179" s="700"/>
      <c r="BG179" s="488"/>
      <c r="BH179" s="488"/>
      <c r="BI179" s="488"/>
      <c r="BJ179" s="488"/>
      <c r="BK179" s="488"/>
      <c r="BL179" s="488"/>
      <c r="BM179" s="699" t="s">
        <v>10061</v>
      </c>
      <c r="BN179" s="700"/>
      <c r="BO179" s="488"/>
      <c r="BP179" s="488"/>
      <c r="BQ179" s="488"/>
      <c r="BR179" s="488"/>
      <c r="BS179" s="488"/>
      <c r="BT179" s="488"/>
      <c r="BU179" s="699" t="s">
        <v>10061</v>
      </c>
      <c r="BV179" s="700"/>
      <c r="BW179" s="488"/>
      <c r="BX179" s="488"/>
      <c r="BY179" s="488"/>
      <c r="BZ179" s="488"/>
      <c r="CA179" s="488"/>
      <c r="CB179" s="488"/>
      <c r="CC179" s="699" t="s">
        <v>10061</v>
      </c>
      <c r="CD179" s="700"/>
      <c r="CE179" s="488"/>
      <c r="CF179" s="488"/>
      <c r="CG179" s="488"/>
      <c r="CH179" s="488"/>
      <c r="CI179" s="488"/>
      <c r="CJ179" s="488"/>
      <c r="CK179" s="699" t="s">
        <v>10061</v>
      </c>
      <c r="CL179" s="700"/>
      <c r="CM179" s="488"/>
      <c r="CN179" s="488"/>
      <c r="CO179" s="488"/>
      <c r="CP179" s="488"/>
      <c r="CQ179" s="488"/>
      <c r="CR179" s="488"/>
      <c r="CS179" s="699" t="s">
        <v>10061</v>
      </c>
      <c r="CT179" s="700"/>
      <c r="CU179" s="488"/>
      <c r="CV179" s="488"/>
      <c r="CW179" s="488"/>
      <c r="CX179" s="488"/>
      <c r="CY179" s="488"/>
      <c r="CZ179" s="488"/>
      <c r="DA179" s="699" t="s">
        <v>10061</v>
      </c>
      <c r="DB179" s="700"/>
      <c r="DC179" s="488"/>
      <c r="DD179" s="488"/>
      <c r="DE179" s="488"/>
      <c r="DF179" s="488"/>
      <c r="DG179" s="488"/>
      <c r="DH179" s="488"/>
      <c r="DI179" s="699" t="s">
        <v>10061</v>
      </c>
      <c r="DJ179" s="700"/>
      <c r="DK179" s="488"/>
      <c r="DL179" s="488"/>
      <c r="DM179" s="488"/>
      <c r="DN179" s="488"/>
      <c r="DO179" s="488"/>
      <c r="DP179" s="488"/>
      <c r="DQ179" s="699" t="s">
        <v>10061</v>
      </c>
      <c r="DR179" s="700"/>
      <c r="DS179" s="488"/>
      <c r="DT179" s="488"/>
      <c r="DU179" s="488"/>
      <c r="DV179" s="488"/>
      <c r="DW179" s="488"/>
      <c r="DX179" s="488"/>
      <c r="DY179" s="699" t="s">
        <v>10061</v>
      </c>
      <c r="DZ179" s="700"/>
      <c r="EA179" s="488"/>
      <c r="EB179" s="488"/>
      <c r="EC179" s="488"/>
      <c r="ED179" s="488"/>
      <c r="EE179" s="488"/>
      <c r="EF179" s="488"/>
      <c r="EG179" s="699" t="s">
        <v>10061</v>
      </c>
      <c r="EH179" s="700"/>
      <c r="EI179" s="488"/>
      <c r="EJ179" s="488"/>
      <c r="EK179" s="488"/>
      <c r="EL179" s="488"/>
      <c r="EM179" s="488"/>
      <c r="EN179" s="488"/>
      <c r="EO179" s="699" t="s">
        <v>10061</v>
      </c>
      <c r="EP179" s="700"/>
      <c r="EQ179" s="488"/>
      <c r="ER179" s="488"/>
      <c r="ES179" s="488"/>
      <c r="ET179" s="488"/>
      <c r="EU179" s="488"/>
      <c r="EV179" s="488"/>
      <c r="EW179" s="699" t="s">
        <v>10061</v>
      </c>
      <c r="EX179" s="700"/>
      <c r="EY179" s="488"/>
      <c r="EZ179" s="488"/>
      <c r="FA179" s="488"/>
      <c r="FB179" s="488"/>
      <c r="FC179" s="488"/>
      <c r="FD179" s="488"/>
      <c r="FE179" s="699" t="s">
        <v>10061</v>
      </c>
      <c r="FF179" s="700"/>
      <c r="FG179" s="488"/>
      <c r="FH179" s="488"/>
      <c r="FI179" s="488"/>
      <c r="FJ179" s="488"/>
      <c r="FK179" s="488"/>
      <c r="FL179" s="488"/>
      <c r="FM179" s="699" t="s">
        <v>10061</v>
      </c>
      <c r="FN179" s="700"/>
      <c r="FO179" s="488"/>
      <c r="FP179" s="488"/>
      <c r="FQ179" s="488"/>
      <c r="FR179" s="488"/>
      <c r="FS179" s="488"/>
      <c r="FT179" s="488"/>
      <c r="FU179" s="699" t="s">
        <v>10061</v>
      </c>
      <c r="FV179" s="700"/>
      <c r="FW179" s="488"/>
      <c r="FX179" s="488"/>
      <c r="FY179" s="488"/>
      <c r="FZ179" s="488"/>
      <c r="GA179" s="488"/>
      <c r="GB179" s="488"/>
      <c r="GC179" s="699" t="s">
        <v>10061</v>
      </c>
      <c r="GD179" s="700"/>
      <c r="GE179" s="488"/>
      <c r="GF179" s="488"/>
      <c r="GG179" s="488"/>
      <c r="GH179" s="488"/>
      <c r="GI179" s="488"/>
      <c r="GJ179" s="488"/>
      <c r="GK179" s="699" t="s">
        <v>10061</v>
      </c>
      <c r="GL179" s="700"/>
      <c r="GM179" s="488"/>
      <c r="GN179" s="488"/>
      <c r="GO179" s="488"/>
      <c r="GP179" s="488"/>
      <c r="GQ179" s="488"/>
      <c r="GR179" s="488"/>
      <c r="GS179" s="699" t="s">
        <v>10061</v>
      </c>
      <c r="GT179" s="700"/>
      <c r="GU179" s="488"/>
      <c r="GV179" s="488"/>
      <c r="GW179" s="488"/>
      <c r="GX179" s="488"/>
      <c r="GY179" s="488"/>
      <c r="GZ179" s="488"/>
      <c r="HA179" s="699" t="s">
        <v>10061</v>
      </c>
      <c r="HB179" s="700"/>
      <c r="HC179" s="488"/>
      <c r="HD179" s="488"/>
      <c r="HE179" s="488"/>
      <c r="HF179" s="488"/>
      <c r="HG179" s="488"/>
      <c r="HH179" s="488"/>
      <c r="HI179" s="699" t="s">
        <v>10061</v>
      </c>
      <c r="HJ179" s="700"/>
      <c r="HK179" s="488"/>
      <c r="HL179" s="488"/>
      <c r="HM179" s="488"/>
      <c r="HN179" s="488"/>
      <c r="HO179" s="488"/>
      <c r="HP179" s="488"/>
      <c r="HQ179" s="699" t="s">
        <v>10061</v>
      </c>
      <c r="HR179" s="700"/>
      <c r="HS179" s="488"/>
      <c r="HT179" s="488"/>
      <c r="HU179" s="488"/>
      <c r="HV179" s="488"/>
      <c r="HW179" s="488"/>
      <c r="HX179" s="488"/>
      <c r="HY179" s="699" t="s">
        <v>10061</v>
      </c>
      <c r="HZ179" s="700"/>
      <c r="IA179" s="488"/>
      <c r="IB179" s="488"/>
      <c r="IC179" s="488"/>
      <c r="ID179" s="488"/>
      <c r="IE179" s="488"/>
      <c r="IF179" s="488"/>
      <c r="IG179" s="699" t="s">
        <v>10061</v>
      </c>
      <c r="IH179" s="700"/>
      <c r="II179" s="488"/>
      <c r="IJ179" s="488"/>
      <c r="IK179" s="488"/>
      <c r="IL179" s="488"/>
      <c r="IM179" s="488"/>
      <c r="IN179" s="488"/>
      <c r="IO179" s="699" t="s">
        <v>10061</v>
      </c>
      <c r="IP179" s="700"/>
      <c r="IQ179" s="488"/>
      <c r="IR179" s="488"/>
      <c r="IS179" s="488"/>
      <c r="IT179" s="488"/>
      <c r="IU179" s="488"/>
      <c r="IV179" s="488"/>
      <c r="IW179" s="699" t="s">
        <v>10061</v>
      </c>
      <c r="IX179" s="700"/>
      <c r="IY179" s="488"/>
      <c r="IZ179" s="488"/>
      <c r="JA179" s="488"/>
      <c r="JB179" s="488"/>
      <c r="JC179" s="488"/>
      <c r="JD179" s="488"/>
      <c r="JE179" s="699" t="s">
        <v>10061</v>
      </c>
      <c r="JF179" s="700"/>
      <c r="JG179" s="488"/>
      <c r="JH179" s="488"/>
      <c r="JI179" s="488"/>
      <c r="JJ179" s="488"/>
      <c r="JK179" s="488"/>
      <c r="JL179" s="488"/>
      <c r="JM179" s="699" t="s">
        <v>10061</v>
      </c>
      <c r="JN179" s="700"/>
      <c r="JO179" s="488"/>
      <c r="JP179" s="488"/>
      <c r="JQ179" s="488"/>
      <c r="JR179" s="488"/>
      <c r="JS179" s="488"/>
      <c r="JT179" s="488"/>
      <c r="JU179" s="699" t="s">
        <v>10061</v>
      </c>
      <c r="JV179" s="700"/>
      <c r="JW179" s="488"/>
      <c r="JX179" s="488"/>
      <c r="JY179" s="488"/>
      <c r="JZ179" s="488"/>
      <c r="KA179" s="488"/>
      <c r="KB179" s="488"/>
      <c r="KC179" s="699" t="s">
        <v>10061</v>
      </c>
      <c r="KD179" s="700"/>
      <c r="KE179" s="488"/>
      <c r="KF179" s="488"/>
      <c r="KG179" s="488"/>
      <c r="KH179" s="488"/>
      <c r="KI179" s="488"/>
      <c r="KJ179" s="488"/>
      <c r="KK179" s="699" t="s">
        <v>10061</v>
      </c>
      <c r="KL179" s="700"/>
      <c r="KM179" s="488"/>
      <c r="KN179" s="488"/>
      <c r="KO179" s="488"/>
      <c r="KP179" s="488"/>
      <c r="KQ179" s="488"/>
      <c r="KR179" s="488"/>
      <c r="KS179" s="699" t="s">
        <v>10061</v>
      </c>
      <c r="KT179" s="700"/>
      <c r="KU179" s="488"/>
      <c r="KV179" s="488"/>
      <c r="KW179" s="488"/>
      <c r="KX179" s="488"/>
      <c r="KY179" s="488"/>
      <c r="KZ179" s="488"/>
      <c r="LA179" s="699" t="s">
        <v>10061</v>
      </c>
      <c r="LB179" s="700"/>
      <c r="LC179" s="488"/>
      <c r="LD179" s="488"/>
      <c r="LE179" s="488"/>
      <c r="LF179" s="488"/>
      <c r="LG179" s="488"/>
      <c r="LH179" s="488"/>
      <c r="LI179" s="699" t="s">
        <v>10061</v>
      </c>
      <c r="LJ179" s="700"/>
      <c r="LK179" s="488"/>
      <c r="LL179" s="488"/>
      <c r="LM179" s="488"/>
      <c r="LN179" s="488"/>
      <c r="LO179" s="488"/>
      <c r="LP179" s="488"/>
      <c r="LQ179" s="699" t="s">
        <v>10061</v>
      </c>
      <c r="LR179" s="700"/>
      <c r="LS179" s="488"/>
      <c r="LT179" s="488"/>
      <c r="LU179" s="488"/>
      <c r="LV179" s="488"/>
      <c r="LW179" s="488"/>
      <c r="LX179" s="488"/>
      <c r="LY179" s="699" t="s">
        <v>10061</v>
      </c>
      <c r="LZ179" s="700"/>
      <c r="MA179" s="488"/>
      <c r="MB179" s="488"/>
      <c r="MC179" s="488"/>
      <c r="MD179" s="488"/>
      <c r="ME179" s="488"/>
      <c r="MF179" s="488"/>
      <c r="MG179" s="699" t="s">
        <v>10061</v>
      </c>
      <c r="MH179" s="700"/>
      <c r="MI179" s="488"/>
      <c r="MJ179" s="488"/>
      <c r="MK179" s="488"/>
      <c r="ML179" s="488"/>
      <c r="MM179" s="488"/>
      <c r="MN179" s="488"/>
      <c r="MO179" s="699" t="s">
        <v>10061</v>
      </c>
      <c r="MP179" s="700"/>
      <c r="MQ179" s="488"/>
      <c r="MR179" s="488"/>
      <c r="MS179" s="488"/>
      <c r="MT179" s="488"/>
      <c r="MU179" s="488"/>
      <c r="MV179" s="488"/>
      <c r="MW179" s="699" t="s">
        <v>10061</v>
      </c>
      <c r="MX179" s="700"/>
      <c r="MY179" s="488"/>
      <c r="MZ179" s="488"/>
      <c r="NA179" s="488"/>
      <c r="NB179" s="488"/>
      <c r="NC179" s="488"/>
      <c r="ND179" s="488"/>
      <c r="NE179" s="699" t="s">
        <v>10061</v>
      </c>
      <c r="NF179" s="700"/>
      <c r="NG179" s="488"/>
      <c r="NH179" s="488"/>
      <c r="NI179" s="488"/>
      <c r="NJ179" s="488"/>
      <c r="NK179" s="488"/>
      <c r="NL179" s="488"/>
      <c r="NM179" s="699" t="s">
        <v>10061</v>
      </c>
      <c r="NN179" s="700"/>
      <c r="NO179" s="488"/>
      <c r="NP179" s="488"/>
      <c r="NQ179" s="488"/>
      <c r="NR179" s="488"/>
      <c r="NS179" s="488"/>
      <c r="NT179" s="488"/>
      <c r="NU179" s="699" t="s">
        <v>10061</v>
      </c>
      <c r="NV179" s="700"/>
      <c r="NW179" s="488"/>
      <c r="NX179" s="488"/>
      <c r="NY179" s="488"/>
      <c r="NZ179" s="488"/>
      <c r="OA179" s="488"/>
      <c r="OB179" s="488"/>
      <c r="OC179" s="699" t="s">
        <v>10061</v>
      </c>
      <c r="OD179" s="700"/>
      <c r="OE179" s="488"/>
      <c r="OF179" s="488"/>
      <c r="OG179" s="488"/>
      <c r="OH179" s="488"/>
      <c r="OI179" s="488"/>
      <c r="OJ179" s="488"/>
      <c r="OK179" s="699" t="s">
        <v>10061</v>
      </c>
      <c r="OL179" s="700"/>
      <c r="OM179" s="488"/>
      <c r="ON179" s="488"/>
      <c r="OO179" s="488"/>
      <c r="OP179" s="488"/>
      <c r="OQ179" s="488"/>
      <c r="OR179" s="488"/>
      <c r="OS179" s="699" t="s">
        <v>10061</v>
      </c>
      <c r="OT179" s="700"/>
      <c r="OU179" s="488"/>
      <c r="OV179" s="488"/>
      <c r="OW179" s="488"/>
      <c r="OX179" s="488"/>
      <c r="OY179" s="488"/>
      <c r="OZ179" s="488"/>
      <c r="PA179" s="699" t="s">
        <v>10061</v>
      </c>
      <c r="PB179" s="700"/>
      <c r="PC179" s="488"/>
      <c r="PD179" s="488"/>
      <c r="PE179" s="488"/>
      <c r="PF179" s="488"/>
      <c r="PG179" s="488"/>
      <c r="PH179" s="488"/>
      <c r="PI179" s="699" t="s">
        <v>10061</v>
      </c>
      <c r="PJ179" s="700"/>
      <c r="PK179" s="488"/>
      <c r="PL179" s="488"/>
      <c r="PM179" s="488"/>
      <c r="PN179" s="488"/>
      <c r="PO179" s="488"/>
      <c r="PP179" s="488"/>
      <c r="PQ179" s="699" t="s">
        <v>10061</v>
      </c>
      <c r="PR179" s="700"/>
      <c r="PS179" s="488"/>
      <c r="PT179" s="488"/>
      <c r="PU179" s="488"/>
      <c r="PV179" s="488"/>
      <c r="PW179" s="488"/>
      <c r="PX179" s="488"/>
      <c r="PY179" s="699" t="s">
        <v>10061</v>
      </c>
      <c r="PZ179" s="700"/>
      <c r="QA179" s="488"/>
      <c r="QB179" s="488"/>
      <c r="QC179" s="488"/>
      <c r="QD179" s="488"/>
      <c r="QE179" s="488"/>
      <c r="QF179" s="488"/>
      <c r="QG179" s="699" t="s">
        <v>10061</v>
      </c>
      <c r="QH179" s="700"/>
      <c r="QI179" s="488"/>
      <c r="QJ179" s="488"/>
      <c r="QK179" s="488"/>
      <c r="QL179" s="488"/>
      <c r="QM179" s="488"/>
      <c r="QN179" s="488"/>
      <c r="QO179" s="699" t="s">
        <v>10061</v>
      </c>
      <c r="QP179" s="700"/>
      <c r="QQ179" s="488"/>
      <c r="QR179" s="488"/>
      <c r="QS179" s="488"/>
      <c r="QT179" s="488"/>
      <c r="QU179" s="488"/>
      <c r="QV179" s="488"/>
      <c r="QW179" s="699" t="s">
        <v>10061</v>
      </c>
      <c r="QX179" s="700"/>
      <c r="QY179" s="488"/>
      <c r="QZ179" s="488"/>
      <c r="RA179" s="488"/>
      <c r="RB179" s="488"/>
      <c r="RC179" s="488"/>
      <c r="RD179" s="488"/>
      <c r="RE179" s="699" t="s">
        <v>10061</v>
      </c>
      <c r="RF179" s="700"/>
      <c r="RG179" s="488"/>
      <c r="RH179" s="488"/>
      <c r="RI179" s="488"/>
      <c r="RJ179" s="488"/>
      <c r="RK179" s="488"/>
      <c r="RL179" s="488"/>
      <c r="RM179" s="699" t="s">
        <v>10061</v>
      </c>
      <c r="RN179" s="700"/>
      <c r="RO179" s="488"/>
      <c r="RP179" s="488"/>
      <c r="RQ179" s="488"/>
      <c r="RR179" s="488"/>
      <c r="RS179" s="488"/>
      <c r="RT179" s="488"/>
      <c r="RU179" s="699" t="s">
        <v>10061</v>
      </c>
      <c r="RV179" s="700"/>
      <c r="RW179" s="488"/>
      <c r="RX179" s="488"/>
      <c r="RY179" s="488"/>
      <c r="RZ179" s="488"/>
      <c r="SA179" s="488"/>
      <c r="SB179" s="488"/>
      <c r="SC179" s="699" t="s">
        <v>10061</v>
      </c>
      <c r="SD179" s="700"/>
      <c r="SE179" s="488"/>
      <c r="SF179" s="488"/>
      <c r="SG179" s="488"/>
      <c r="SH179" s="488"/>
      <c r="SI179" s="488"/>
      <c r="SJ179" s="488"/>
      <c r="SK179" s="699" t="s">
        <v>10061</v>
      </c>
      <c r="SL179" s="700"/>
      <c r="SM179" s="488"/>
      <c r="SN179" s="488"/>
      <c r="SO179" s="488"/>
      <c r="SP179" s="488"/>
      <c r="SQ179" s="488"/>
      <c r="SR179" s="488"/>
      <c r="SS179" s="699" t="s">
        <v>10061</v>
      </c>
      <c r="ST179" s="700"/>
      <c r="SU179" s="488"/>
      <c r="SV179" s="488"/>
      <c r="SW179" s="488"/>
      <c r="SX179" s="488"/>
      <c r="SY179" s="488"/>
      <c r="SZ179" s="488"/>
      <c r="TA179" s="699" t="s">
        <v>10061</v>
      </c>
      <c r="TB179" s="700"/>
      <c r="TC179" s="488"/>
      <c r="TD179" s="488"/>
      <c r="TE179" s="488"/>
      <c r="TF179" s="488"/>
      <c r="TG179" s="488"/>
      <c r="TH179" s="488"/>
      <c r="TI179" s="699" t="s">
        <v>10061</v>
      </c>
      <c r="TJ179" s="700"/>
      <c r="TK179" s="488"/>
      <c r="TL179" s="488"/>
      <c r="TM179" s="488"/>
      <c r="TN179" s="488"/>
      <c r="TO179" s="488"/>
      <c r="TP179" s="488"/>
      <c r="TQ179" s="699" t="s">
        <v>10061</v>
      </c>
      <c r="TR179" s="700"/>
      <c r="TS179" s="488"/>
      <c r="TT179" s="488"/>
      <c r="TU179" s="488"/>
      <c r="TV179" s="488"/>
      <c r="TW179" s="488"/>
      <c r="TX179" s="488"/>
      <c r="TY179" s="699" t="s">
        <v>10061</v>
      </c>
      <c r="TZ179" s="700"/>
      <c r="UA179" s="488"/>
      <c r="UB179" s="488"/>
      <c r="UC179" s="488"/>
      <c r="UD179" s="488"/>
      <c r="UE179" s="488"/>
      <c r="UF179" s="488"/>
      <c r="UG179" s="699" t="s">
        <v>10061</v>
      </c>
      <c r="UH179" s="700"/>
      <c r="UI179" s="488"/>
      <c r="UJ179" s="488"/>
      <c r="UK179" s="488"/>
      <c r="UL179" s="488"/>
      <c r="UM179" s="488"/>
      <c r="UN179" s="488"/>
      <c r="UO179" s="699" t="s">
        <v>10061</v>
      </c>
      <c r="UP179" s="700"/>
      <c r="UQ179" s="488"/>
      <c r="UR179" s="488"/>
      <c r="US179" s="488"/>
      <c r="UT179" s="488"/>
      <c r="UU179" s="488"/>
      <c r="UV179" s="488"/>
      <c r="UW179" s="699" t="s">
        <v>10061</v>
      </c>
      <c r="UX179" s="700"/>
      <c r="UY179" s="488"/>
      <c r="UZ179" s="488"/>
      <c r="VA179" s="488"/>
      <c r="VB179" s="488"/>
      <c r="VC179" s="488"/>
      <c r="VD179" s="488"/>
      <c r="VE179" s="699" t="s">
        <v>10061</v>
      </c>
      <c r="VF179" s="700"/>
      <c r="VG179" s="488"/>
      <c r="VH179" s="488"/>
      <c r="VI179" s="488"/>
      <c r="VJ179" s="488"/>
      <c r="VK179" s="488"/>
      <c r="VL179" s="488"/>
      <c r="VM179" s="699" t="s">
        <v>10061</v>
      </c>
      <c r="VN179" s="700"/>
      <c r="VO179" s="488"/>
      <c r="VP179" s="488"/>
      <c r="VQ179" s="488"/>
      <c r="VR179" s="488"/>
      <c r="VS179" s="488"/>
      <c r="VT179" s="488"/>
      <c r="VU179" s="699" t="s">
        <v>10061</v>
      </c>
      <c r="VV179" s="700"/>
      <c r="VW179" s="488"/>
      <c r="VX179" s="488"/>
      <c r="VY179" s="488"/>
      <c r="VZ179" s="488"/>
      <c r="WA179" s="488"/>
      <c r="WB179" s="488"/>
      <c r="WC179" s="699" t="s">
        <v>10061</v>
      </c>
      <c r="WD179" s="700"/>
      <c r="WE179" s="488"/>
      <c r="WF179" s="488"/>
      <c r="WG179" s="488"/>
      <c r="WH179" s="488"/>
      <c r="WI179" s="488"/>
      <c r="WJ179" s="488"/>
      <c r="WK179" s="699" t="s">
        <v>10061</v>
      </c>
      <c r="WL179" s="700"/>
      <c r="WM179" s="488"/>
      <c r="WN179" s="488"/>
      <c r="WO179" s="488"/>
      <c r="WP179" s="488"/>
      <c r="WQ179" s="488"/>
      <c r="WR179" s="488"/>
      <c r="WS179" s="699" t="s">
        <v>10061</v>
      </c>
      <c r="WT179" s="700"/>
      <c r="WU179" s="488"/>
      <c r="WV179" s="488"/>
      <c r="WW179" s="488"/>
      <c r="WX179" s="488"/>
      <c r="WY179" s="488"/>
      <c r="WZ179" s="488"/>
      <c r="XA179" s="699" t="s">
        <v>10061</v>
      </c>
      <c r="XB179" s="700"/>
      <c r="XC179" s="488"/>
      <c r="XD179" s="488"/>
      <c r="XE179" s="488"/>
      <c r="XF179" s="488"/>
      <c r="XG179" s="488"/>
      <c r="XH179" s="488"/>
      <c r="XI179" s="699" t="s">
        <v>10061</v>
      </c>
      <c r="XJ179" s="700"/>
      <c r="XK179" s="488"/>
      <c r="XL179" s="488"/>
      <c r="XM179" s="488"/>
      <c r="XN179" s="488"/>
      <c r="XO179" s="488"/>
      <c r="XP179" s="488"/>
      <c r="XQ179" s="699" t="s">
        <v>10061</v>
      </c>
      <c r="XR179" s="700"/>
      <c r="XS179" s="488"/>
      <c r="XT179" s="488"/>
      <c r="XU179" s="488"/>
      <c r="XV179" s="488"/>
      <c r="XW179" s="488"/>
      <c r="XX179" s="488"/>
      <c r="XY179" s="699" t="s">
        <v>10061</v>
      </c>
      <c r="XZ179" s="700"/>
      <c r="YA179" s="488"/>
      <c r="YB179" s="488"/>
      <c r="YC179" s="488"/>
      <c r="YD179" s="488"/>
      <c r="YE179" s="488"/>
      <c r="YF179" s="488"/>
      <c r="YG179" s="699" t="s">
        <v>10061</v>
      </c>
      <c r="YH179" s="700"/>
      <c r="YI179" s="488"/>
      <c r="YJ179" s="488"/>
      <c r="YK179" s="488"/>
      <c r="YL179" s="488"/>
      <c r="YM179" s="488"/>
      <c r="YN179" s="488"/>
      <c r="YO179" s="699" t="s">
        <v>10061</v>
      </c>
      <c r="YP179" s="700"/>
      <c r="YQ179" s="488"/>
      <c r="YR179" s="488"/>
      <c r="YS179" s="488"/>
      <c r="YT179" s="488"/>
      <c r="YU179" s="488"/>
      <c r="YV179" s="488"/>
      <c r="YW179" s="699" t="s">
        <v>10061</v>
      </c>
      <c r="YX179" s="700"/>
      <c r="YY179" s="488"/>
      <c r="YZ179" s="488"/>
      <c r="ZA179" s="488"/>
      <c r="ZB179" s="488"/>
      <c r="ZC179" s="488"/>
      <c r="ZD179" s="488"/>
      <c r="ZE179" s="699" t="s">
        <v>10061</v>
      </c>
      <c r="ZF179" s="700"/>
      <c r="ZG179" s="488"/>
      <c r="ZH179" s="488"/>
      <c r="ZI179" s="488"/>
      <c r="ZJ179" s="488"/>
      <c r="ZK179" s="488"/>
      <c r="ZL179" s="488"/>
      <c r="ZM179" s="699" t="s">
        <v>10061</v>
      </c>
      <c r="ZN179" s="700"/>
      <c r="ZO179" s="488"/>
      <c r="ZP179" s="488"/>
      <c r="ZQ179" s="488"/>
      <c r="ZR179" s="488"/>
      <c r="ZS179" s="488"/>
      <c r="ZT179" s="488"/>
      <c r="ZU179" s="699" t="s">
        <v>10061</v>
      </c>
      <c r="ZV179" s="700"/>
      <c r="ZW179" s="488"/>
      <c r="ZX179" s="488"/>
      <c r="ZY179" s="488"/>
      <c r="ZZ179" s="488"/>
      <c r="AAA179" s="488"/>
      <c r="AAB179" s="488"/>
      <c r="AAC179" s="699" t="s">
        <v>10061</v>
      </c>
      <c r="AAD179" s="700"/>
      <c r="AAE179" s="488"/>
      <c r="AAF179" s="488"/>
      <c r="AAG179" s="488"/>
      <c r="AAH179" s="488"/>
      <c r="AAI179" s="488"/>
      <c r="AAJ179" s="488"/>
      <c r="AAK179" s="699" t="s">
        <v>10061</v>
      </c>
      <c r="AAL179" s="700"/>
      <c r="AAM179" s="488"/>
      <c r="AAN179" s="488"/>
      <c r="AAO179" s="488"/>
      <c r="AAP179" s="488"/>
      <c r="AAQ179" s="488"/>
      <c r="AAR179" s="488"/>
      <c r="AAS179" s="699" t="s">
        <v>10061</v>
      </c>
      <c r="AAT179" s="700"/>
      <c r="AAU179" s="488"/>
      <c r="AAV179" s="488"/>
      <c r="AAW179" s="488"/>
      <c r="AAX179" s="488"/>
      <c r="AAY179" s="488"/>
      <c r="AAZ179" s="488"/>
      <c r="ABA179" s="699" t="s">
        <v>10061</v>
      </c>
      <c r="ABB179" s="700"/>
      <c r="ABC179" s="488"/>
      <c r="ABD179" s="488"/>
      <c r="ABE179" s="488"/>
      <c r="ABF179" s="488"/>
      <c r="ABG179" s="488"/>
      <c r="ABH179" s="488"/>
      <c r="ABI179" s="699" t="s">
        <v>10061</v>
      </c>
      <c r="ABJ179" s="700"/>
      <c r="ABK179" s="488"/>
      <c r="ABL179" s="488"/>
      <c r="ABM179" s="488"/>
      <c r="ABN179" s="488"/>
      <c r="ABO179" s="488"/>
      <c r="ABP179" s="488"/>
      <c r="ABQ179" s="699" t="s">
        <v>10061</v>
      </c>
      <c r="ABR179" s="700"/>
      <c r="ABS179" s="488"/>
      <c r="ABT179" s="488"/>
      <c r="ABU179" s="488"/>
      <c r="ABV179" s="488"/>
      <c r="ABW179" s="488"/>
      <c r="ABX179" s="488"/>
      <c r="ABY179" s="699" t="s">
        <v>10061</v>
      </c>
      <c r="ABZ179" s="700"/>
      <c r="ACA179" s="488"/>
      <c r="ACB179" s="488"/>
      <c r="ACC179" s="488"/>
      <c r="ACD179" s="488"/>
      <c r="ACE179" s="488"/>
      <c r="ACF179" s="488"/>
      <c r="ACG179" s="699" t="s">
        <v>10061</v>
      </c>
      <c r="ACH179" s="700"/>
      <c r="ACI179" s="488"/>
      <c r="ACJ179" s="488"/>
      <c r="ACK179" s="488"/>
      <c r="ACL179" s="488"/>
      <c r="ACM179" s="488"/>
      <c r="ACN179" s="488"/>
      <c r="ACO179" s="699" t="s">
        <v>10061</v>
      </c>
      <c r="ACP179" s="700"/>
      <c r="ACQ179" s="488"/>
      <c r="ACR179" s="488"/>
      <c r="ACS179" s="488"/>
      <c r="ACT179" s="488"/>
      <c r="ACU179" s="488"/>
      <c r="ACV179" s="488"/>
      <c r="ACW179" s="699" t="s">
        <v>10061</v>
      </c>
      <c r="ACX179" s="700"/>
      <c r="ACY179" s="488"/>
      <c r="ACZ179" s="488"/>
      <c r="ADA179" s="488"/>
      <c r="ADB179" s="488"/>
      <c r="ADC179" s="488"/>
      <c r="ADD179" s="488"/>
      <c r="ADE179" s="699" t="s">
        <v>10061</v>
      </c>
      <c r="ADF179" s="700"/>
      <c r="ADG179" s="488"/>
      <c r="ADH179" s="488"/>
      <c r="ADI179" s="488"/>
      <c r="ADJ179" s="488"/>
      <c r="ADK179" s="488"/>
      <c r="ADL179" s="488"/>
      <c r="ADM179" s="699" t="s">
        <v>10061</v>
      </c>
      <c r="ADN179" s="700"/>
      <c r="ADO179" s="488"/>
      <c r="ADP179" s="488"/>
      <c r="ADQ179" s="488"/>
      <c r="ADR179" s="488"/>
      <c r="ADS179" s="488"/>
      <c r="ADT179" s="488"/>
      <c r="ADU179" s="699" t="s">
        <v>10061</v>
      </c>
      <c r="ADV179" s="700"/>
      <c r="ADW179" s="488"/>
      <c r="ADX179" s="488"/>
      <c r="ADY179" s="488"/>
      <c r="ADZ179" s="488"/>
      <c r="AEA179" s="488"/>
      <c r="AEB179" s="488"/>
      <c r="AEC179" s="699" t="s">
        <v>10061</v>
      </c>
      <c r="AED179" s="700"/>
      <c r="AEE179" s="488"/>
      <c r="AEF179" s="488"/>
      <c r="AEG179" s="488"/>
      <c r="AEH179" s="488"/>
      <c r="AEI179" s="488"/>
      <c r="AEJ179" s="488"/>
      <c r="AEK179" s="699" t="s">
        <v>10061</v>
      </c>
      <c r="AEL179" s="700"/>
      <c r="AEM179" s="488"/>
      <c r="AEN179" s="488"/>
      <c r="AEO179" s="488"/>
      <c r="AEP179" s="488"/>
      <c r="AEQ179" s="488"/>
      <c r="AER179" s="488"/>
      <c r="AES179" s="699" t="s">
        <v>10061</v>
      </c>
      <c r="AET179" s="700"/>
      <c r="AEU179" s="488"/>
      <c r="AEV179" s="488"/>
      <c r="AEW179" s="488"/>
      <c r="AEX179" s="488"/>
      <c r="AEY179" s="488"/>
      <c r="AEZ179" s="488"/>
      <c r="AFA179" s="699" t="s">
        <v>10061</v>
      </c>
      <c r="AFB179" s="700"/>
      <c r="AFC179" s="488"/>
      <c r="AFD179" s="488"/>
      <c r="AFE179" s="488"/>
      <c r="AFF179" s="488"/>
      <c r="AFG179" s="488"/>
      <c r="AFH179" s="488"/>
      <c r="AFI179" s="699" t="s">
        <v>10061</v>
      </c>
      <c r="AFJ179" s="700"/>
      <c r="AFK179" s="488"/>
      <c r="AFL179" s="488"/>
      <c r="AFM179" s="488"/>
      <c r="AFN179" s="488"/>
      <c r="AFO179" s="488"/>
      <c r="AFP179" s="488"/>
      <c r="AFQ179" s="699" t="s">
        <v>10061</v>
      </c>
      <c r="AFR179" s="700"/>
      <c r="AFS179" s="488"/>
      <c r="AFT179" s="488"/>
      <c r="AFU179" s="488"/>
      <c r="AFV179" s="488"/>
      <c r="AFW179" s="488"/>
      <c r="AFX179" s="488"/>
      <c r="AFY179" s="699" t="s">
        <v>10061</v>
      </c>
      <c r="AFZ179" s="700"/>
      <c r="AGA179" s="488"/>
      <c r="AGB179" s="488"/>
      <c r="AGC179" s="488"/>
      <c r="AGD179" s="488"/>
      <c r="AGE179" s="488"/>
      <c r="AGF179" s="488"/>
      <c r="AGG179" s="699" t="s">
        <v>10061</v>
      </c>
      <c r="AGH179" s="700"/>
      <c r="AGI179" s="488"/>
      <c r="AGJ179" s="488"/>
      <c r="AGK179" s="488"/>
      <c r="AGL179" s="488"/>
      <c r="AGM179" s="488"/>
      <c r="AGN179" s="488"/>
      <c r="AGO179" s="699" t="s">
        <v>10061</v>
      </c>
      <c r="AGP179" s="700"/>
      <c r="AGQ179" s="488"/>
      <c r="AGR179" s="488"/>
      <c r="AGS179" s="488"/>
      <c r="AGT179" s="488"/>
      <c r="AGU179" s="488"/>
      <c r="AGV179" s="488"/>
      <c r="AGW179" s="699" t="s">
        <v>10061</v>
      </c>
      <c r="AGX179" s="700"/>
      <c r="AGY179" s="488"/>
      <c r="AGZ179" s="488"/>
      <c r="AHA179" s="488"/>
      <c r="AHB179" s="488"/>
      <c r="AHC179" s="488"/>
      <c r="AHD179" s="488"/>
      <c r="AHE179" s="699" t="s">
        <v>10061</v>
      </c>
      <c r="AHF179" s="700"/>
      <c r="AHG179" s="488"/>
      <c r="AHH179" s="488"/>
      <c r="AHI179" s="488"/>
      <c r="AHJ179" s="488"/>
      <c r="AHK179" s="488"/>
      <c r="AHL179" s="488"/>
      <c r="AHM179" s="699" t="s">
        <v>10061</v>
      </c>
      <c r="AHN179" s="700"/>
      <c r="AHO179" s="488"/>
      <c r="AHP179" s="488"/>
      <c r="AHQ179" s="488"/>
      <c r="AHR179" s="488"/>
      <c r="AHS179" s="488"/>
      <c r="AHT179" s="488"/>
      <c r="AHU179" s="699" t="s">
        <v>10061</v>
      </c>
      <c r="AHV179" s="700"/>
      <c r="AHW179" s="488"/>
      <c r="AHX179" s="488"/>
      <c r="AHY179" s="488"/>
      <c r="AHZ179" s="488"/>
      <c r="AIA179" s="488"/>
      <c r="AIB179" s="488"/>
      <c r="AIC179" s="699" t="s">
        <v>10061</v>
      </c>
      <c r="AID179" s="700"/>
      <c r="AIE179" s="488"/>
      <c r="AIF179" s="488"/>
      <c r="AIG179" s="488"/>
      <c r="AIH179" s="488"/>
      <c r="AII179" s="488"/>
      <c r="AIJ179" s="488"/>
      <c r="AIK179" s="699" t="s">
        <v>10061</v>
      </c>
      <c r="AIL179" s="700"/>
      <c r="AIM179" s="488"/>
      <c r="AIN179" s="488"/>
      <c r="AIO179" s="488"/>
      <c r="AIP179" s="488"/>
      <c r="AIQ179" s="488"/>
      <c r="AIR179" s="488"/>
      <c r="AIS179" s="699" t="s">
        <v>10061</v>
      </c>
      <c r="AIT179" s="700"/>
      <c r="AIU179" s="488"/>
      <c r="AIV179" s="488"/>
      <c r="AIW179" s="488"/>
      <c r="AIX179" s="488"/>
      <c r="AIY179" s="488"/>
      <c r="AIZ179" s="488"/>
      <c r="AJA179" s="699" t="s">
        <v>10061</v>
      </c>
      <c r="AJB179" s="700"/>
      <c r="AJC179" s="488"/>
      <c r="AJD179" s="488"/>
      <c r="AJE179" s="488"/>
      <c r="AJF179" s="488"/>
      <c r="AJG179" s="488"/>
      <c r="AJH179" s="488"/>
      <c r="AJI179" s="699" t="s">
        <v>10061</v>
      </c>
      <c r="AJJ179" s="700"/>
      <c r="AJK179" s="488"/>
      <c r="AJL179" s="488"/>
      <c r="AJM179" s="488"/>
      <c r="AJN179" s="488"/>
      <c r="AJO179" s="488"/>
      <c r="AJP179" s="488"/>
      <c r="AJQ179" s="699" t="s">
        <v>10061</v>
      </c>
      <c r="AJR179" s="700"/>
      <c r="AJS179" s="488"/>
      <c r="AJT179" s="488"/>
      <c r="AJU179" s="488"/>
      <c r="AJV179" s="488"/>
      <c r="AJW179" s="488"/>
      <c r="AJX179" s="488"/>
      <c r="AJY179" s="699" t="s">
        <v>10061</v>
      </c>
      <c r="AJZ179" s="700"/>
      <c r="AKA179" s="488"/>
      <c r="AKB179" s="488"/>
      <c r="AKC179" s="488"/>
      <c r="AKD179" s="488"/>
      <c r="AKE179" s="488"/>
      <c r="AKF179" s="488"/>
      <c r="AKG179" s="699" t="s">
        <v>10061</v>
      </c>
      <c r="AKH179" s="700"/>
      <c r="AKI179" s="488"/>
      <c r="AKJ179" s="488"/>
      <c r="AKK179" s="488"/>
      <c r="AKL179" s="488"/>
      <c r="AKM179" s="488"/>
      <c r="AKN179" s="488"/>
      <c r="AKO179" s="699" t="s">
        <v>10061</v>
      </c>
      <c r="AKP179" s="700"/>
      <c r="AKQ179" s="488"/>
      <c r="AKR179" s="488"/>
      <c r="AKS179" s="488"/>
      <c r="AKT179" s="488"/>
      <c r="AKU179" s="488"/>
      <c r="AKV179" s="488"/>
      <c r="AKW179" s="699" t="s">
        <v>10061</v>
      </c>
      <c r="AKX179" s="700"/>
      <c r="AKY179" s="488"/>
      <c r="AKZ179" s="488"/>
      <c r="ALA179" s="488"/>
      <c r="ALB179" s="488"/>
      <c r="ALC179" s="488"/>
      <c r="ALD179" s="488"/>
      <c r="ALE179" s="699" t="s">
        <v>10061</v>
      </c>
      <c r="ALF179" s="700"/>
      <c r="ALG179" s="488"/>
      <c r="ALH179" s="488"/>
      <c r="ALI179" s="488"/>
      <c r="ALJ179" s="488"/>
      <c r="ALK179" s="488"/>
      <c r="ALL179" s="488"/>
      <c r="ALM179" s="699" t="s">
        <v>10061</v>
      </c>
      <c r="ALN179" s="700"/>
      <c r="ALO179" s="488"/>
      <c r="ALP179" s="488"/>
      <c r="ALQ179" s="488"/>
      <c r="ALR179" s="488"/>
      <c r="ALS179" s="488"/>
      <c r="ALT179" s="488"/>
      <c r="ALU179" s="699" t="s">
        <v>10061</v>
      </c>
      <c r="ALV179" s="700"/>
      <c r="ALW179" s="488"/>
      <c r="ALX179" s="488"/>
      <c r="ALY179" s="488"/>
      <c r="ALZ179" s="488"/>
      <c r="AMA179" s="488"/>
      <c r="AMB179" s="488"/>
      <c r="AMC179" s="699" t="s">
        <v>10061</v>
      </c>
      <c r="AMD179" s="700"/>
      <c r="AME179" s="488"/>
      <c r="AMF179" s="488"/>
      <c r="AMG179" s="488"/>
      <c r="AMH179" s="488"/>
      <c r="AMI179" s="488"/>
      <c r="AMJ179" s="488"/>
      <c r="AMK179" s="699" t="s">
        <v>10061</v>
      </c>
      <c r="AML179" s="700"/>
      <c r="AMM179" s="488"/>
      <c r="AMN179" s="488"/>
      <c r="AMO179" s="488"/>
      <c r="AMP179" s="488"/>
      <c r="AMQ179" s="488"/>
      <c r="AMR179" s="488"/>
      <c r="AMS179" s="699" t="s">
        <v>10061</v>
      </c>
      <c r="AMT179" s="700"/>
      <c r="AMU179" s="488"/>
      <c r="AMV179" s="488"/>
      <c r="AMW179" s="488"/>
      <c r="AMX179" s="488"/>
      <c r="AMY179" s="488"/>
      <c r="AMZ179" s="488"/>
      <c r="ANA179" s="699" t="s">
        <v>10061</v>
      </c>
      <c r="ANB179" s="700"/>
      <c r="ANC179" s="488"/>
      <c r="AND179" s="488"/>
      <c r="ANE179" s="488"/>
      <c r="ANF179" s="488"/>
      <c r="ANG179" s="488"/>
      <c r="ANH179" s="488"/>
      <c r="ANI179" s="699" t="s">
        <v>10061</v>
      </c>
      <c r="ANJ179" s="700"/>
      <c r="ANK179" s="488"/>
      <c r="ANL179" s="488"/>
      <c r="ANM179" s="488"/>
      <c r="ANN179" s="488"/>
      <c r="ANO179" s="488"/>
      <c r="ANP179" s="488"/>
      <c r="ANQ179" s="699" t="s">
        <v>10061</v>
      </c>
      <c r="ANR179" s="700"/>
      <c r="ANS179" s="488"/>
      <c r="ANT179" s="488"/>
      <c r="ANU179" s="488"/>
      <c r="ANV179" s="488"/>
      <c r="ANW179" s="488"/>
      <c r="ANX179" s="488"/>
      <c r="ANY179" s="699" t="s">
        <v>10061</v>
      </c>
      <c r="ANZ179" s="700"/>
      <c r="AOA179" s="488"/>
      <c r="AOB179" s="488"/>
      <c r="AOC179" s="488"/>
      <c r="AOD179" s="488"/>
      <c r="AOE179" s="488"/>
      <c r="AOF179" s="488"/>
      <c r="AOG179" s="699" t="s">
        <v>10061</v>
      </c>
      <c r="AOH179" s="700"/>
      <c r="AOI179" s="488"/>
      <c r="AOJ179" s="488"/>
      <c r="AOK179" s="488"/>
      <c r="AOL179" s="488"/>
      <c r="AOM179" s="488"/>
      <c r="AON179" s="488"/>
      <c r="AOO179" s="699" t="s">
        <v>10061</v>
      </c>
      <c r="AOP179" s="700"/>
      <c r="AOQ179" s="488"/>
      <c r="AOR179" s="488"/>
      <c r="AOS179" s="488"/>
      <c r="AOT179" s="488"/>
      <c r="AOU179" s="488"/>
      <c r="AOV179" s="488"/>
      <c r="AOW179" s="699" t="s">
        <v>10061</v>
      </c>
      <c r="AOX179" s="700"/>
      <c r="AOY179" s="488"/>
      <c r="AOZ179" s="488"/>
      <c r="APA179" s="488"/>
      <c r="APB179" s="488"/>
      <c r="APC179" s="488"/>
      <c r="APD179" s="488"/>
      <c r="APE179" s="699" t="s">
        <v>10061</v>
      </c>
      <c r="APF179" s="700"/>
      <c r="APG179" s="488"/>
      <c r="APH179" s="488"/>
      <c r="API179" s="488"/>
      <c r="APJ179" s="488"/>
      <c r="APK179" s="488"/>
      <c r="APL179" s="488"/>
      <c r="APM179" s="699" t="s">
        <v>10061</v>
      </c>
      <c r="APN179" s="700"/>
      <c r="APO179" s="488"/>
      <c r="APP179" s="488"/>
      <c r="APQ179" s="488"/>
      <c r="APR179" s="488"/>
      <c r="APS179" s="488"/>
      <c r="APT179" s="488"/>
      <c r="APU179" s="699" t="s">
        <v>10061</v>
      </c>
      <c r="APV179" s="700"/>
      <c r="APW179" s="488"/>
      <c r="APX179" s="488"/>
      <c r="APY179" s="488"/>
      <c r="APZ179" s="488"/>
      <c r="AQA179" s="488"/>
      <c r="AQB179" s="488"/>
      <c r="AQC179" s="699" t="s">
        <v>10061</v>
      </c>
      <c r="AQD179" s="700"/>
      <c r="AQE179" s="488"/>
      <c r="AQF179" s="488"/>
      <c r="AQG179" s="488"/>
      <c r="AQH179" s="488"/>
      <c r="AQI179" s="488"/>
      <c r="AQJ179" s="488"/>
      <c r="AQK179" s="699" t="s">
        <v>10061</v>
      </c>
      <c r="AQL179" s="700"/>
      <c r="AQM179" s="488"/>
      <c r="AQN179" s="488"/>
      <c r="AQO179" s="488"/>
      <c r="AQP179" s="488"/>
      <c r="AQQ179" s="488"/>
      <c r="AQR179" s="488"/>
      <c r="AQS179" s="699" t="s">
        <v>10061</v>
      </c>
      <c r="AQT179" s="700"/>
      <c r="AQU179" s="488"/>
      <c r="AQV179" s="488"/>
      <c r="AQW179" s="488"/>
      <c r="AQX179" s="488"/>
      <c r="AQY179" s="488"/>
      <c r="AQZ179" s="488"/>
      <c r="ARA179" s="699" t="s">
        <v>10061</v>
      </c>
      <c r="ARB179" s="700"/>
      <c r="ARC179" s="488"/>
      <c r="ARD179" s="488"/>
      <c r="ARE179" s="488"/>
      <c r="ARF179" s="488"/>
      <c r="ARG179" s="488"/>
      <c r="ARH179" s="488"/>
      <c r="ARI179" s="699" t="s">
        <v>10061</v>
      </c>
      <c r="ARJ179" s="700"/>
      <c r="ARK179" s="488"/>
      <c r="ARL179" s="488"/>
      <c r="ARM179" s="488"/>
      <c r="ARN179" s="488"/>
      <c r="ARO179" s="488"/>
      <c r="ARP179" s="488"/>
      <c r="ARQ179" s="699" t="s">
        <v>10061</v>
      </c>
      <c r="ARR179" s="700"/>
      <c r="ARS179" s="488"/>
      <c r="ART179" s="488"/>
      <c r="ARU179" s="488"/>
      <c r="ARV179" s="488"/>
      <c r="ARW179" s="488"/>
      <c r="ARX179" s="488"/>
      <c r="ARY179" s="699" t="s">
        <v>10061</v>
      </c>
      <c r="ARZ179" s="700"/>
      <c r="ASA179" s="488"/>
      <c r="ASB179" s="488"/>
      <c r="ASC179" s="488"/>
      <c r="ASD179" s="488"/>
      <c r="ASE179" s="488"/>
      <c r="ASF179" s="488"/>
      <c r="ASG179" s="699" t="s">
        <v>10061</v>
      </c>
      <c r="ASH179" s="700"/>
      <c r="ASI179" s="488"/>
      <c r="ASJ179" s="488"/>
      <c r="ASK179" s="488"/>
      <c r="ASL179" s="488"/>
      <c r="ASM179" s="488"/>
      <c r="ASN179" s="488"/>
      <c r="ASO179" s="699" t="s">
        <v>10061</v>
      </c>
      <c r="ASP179" s="700"/>
      <c r="ASQ179" s="488"/>
      <c r="ASR179" s="488"/>
      <c r="ASS179" s="488"/>
      <c r="AST179" s="488"/>
      <c r="ASU179" s="488"/>
      <c r="ASV179" s="488"/>
      <c r="ASW179" s="699" t="s">
        <v>10061</v>
      </c>
      <c r="ASX179" s="700"/>
      <c r="ASY179" s="488"/>
      <c r="ASZ179" s="488"/>
      <c r="ATA179" s="488"/>
      <c r="ATB179" s="488"/>
      <c r="ATC179" s="488"/>
      <c r="ATD179" s="488"/>
      <c r="ATE179" s="699" t="s">
        <v>10061</v>
      </c>
      <c r="ATF179" s="700"/>
      <c r="ATG179" s="488"/>
      <c r="ATH179" s="488"/>
      <c r="ATI179" s="488"/>
      <c r="ATJ179" s="488"/>
      <c r="ATK179" s="488"/>
      <c r="ATL179" s="488"/>
      <c r="ATM179" s="699" t="s">
        <v>10061</v>
      </c>
      <c r="ATN179" s="700"/>
      <c r="ATO179" s="488"/>
      <c r="ATP179" s="488"/>
      <c r="ATQ179" s="488"/>
      <c r="ATR179" s="488"/>
      <c r="ATS179" s="488"/>
      <c r="ATT179" s="488"/>
      <c r="ATU179" s="699" t="s">
        <v>10061</v>
      </c>
      <c r="ATV179" s="700"/>
      <c r="ATW179" s="488"/>
      <c r="ATX179" s="488"/>
      <c r="ATY179" s="488"/>
      <c r="ATZ179" s="488"/>
      <c r="AUA179" s="488"/>
      <c r="AUB179" s="488"/>
      <c r="AUC179" s="699" t="s">
        <v>10061</v>
      </c>
      <c r="AUD179" s="700"/>
      <c r="AUE179" s="488"/>
      <c r="AUF179" s="488"/>
      <c r="AUG179" s="488"/>
      <c r="AUH179" s="488"/>
      <c r="AUI179" s="488"/>
      <c r="AUJ179" s="488"/>
      <c r="AUK179" s="699" t="s">
        <v>10061</v>
      </c>
      <c r="AUL179" s="700"/>
      <c r="AUM179" s="488"/>
      <c r="AUN179" s="488"/>
      <c r="AUO179" s="488"/>
      <c r="AUP179" s="488"/>
      <c r="AUQ179" s="488"/>
      <c r="AUR179" s="488"/>
      <c r="AUS179" s="699" t="s">
        <v>10061</v>
      </c>
      <c r="AUT179" s="700"/>
      <c r="AUU179" s="488"/>
      <c r="AUV179" s="488"/>
      <c r="AUW179" s="488"/>
      <c r="AUX179" s="488"/>
      <c r="AUY179" s="488"/>
      <c r="AUZ179" s="488"/>
      <c r="AVA179" s="699" t="s">
        <v>10061</v>
      </c>
      <c r="AVB179" s="700"/>
      <c r="AVC179" s="488"/>
      <c r="AVD179" s="488"/>
      <c r="AVE179" s="488"/>
      <c r="AVF179" s="488"/>
      <c r="AVG179" s="488"/>
      <c r="AVH179" s="488"/>
      <c r="AVI179" s="699" t="s">
        <v>10061</v>
      </c>
      <c r="AVJ179" s="700"/>
      <c r="AVK179" s="488"/>
      <c r="AVL179" s="488"/>
      <c r="AVM179" s="488"/>
      <c r="AVN179" s="488"/>
      <c r="AVO179" s="488"/>
      <c r="AVP179" s="488"/>
      <c r="AVQ179" s="699" t="s">
        <v>10061</v>
      </c>
      <c r="AVR179" s="700"/>
      <c r="AVS179" s="488"/>
      <c r="AVT179" s="488"/>
      <c r="AVU179" s="488"/>
      <c r="AVV179" s="488"/>
      <c r="AVW179" s="488"/>
      <c r="AVX179" s="488"/>
      <c r="AVY179" s="699" t="s">
        <v>10061</v>
      </c>
      <c r="AVZ179" s="700"/>
      <c r="AWA179" s="488"/>
      <c r="AWB179" s="488"/>
      <c r="AWC179" s="488"/>
      <c r="AWD179" s="488"/>
      <c r="AWE179" s="488"/>
      <c r="AWF179" s="488"/>
      <c r="AWG179" s="699" t="s">
        <v>10061</v>
      </c>
      <c r="AWH179" s="700"/>
      <c r="AWI179" s="488"/>
      <c r="AWJ179" s="488"/>
      <c r="AWK179" s="488"/>
      <c r="AWL179" s="488"/>
      <c r="AWM179" s="488"/>
      <c r="AWN179" s="488"/>
      <c r="AWO179" s="699" t="s">
        <v>10061</v>
      </c>
      <c r="AWP179" s="700"/>
      <c r="AWQ179" s="488"/>
      <c r="AWR179" s="488"/>
      <c r="AWS179" s="488"/>
      <c r="AWT179" s="488"/>
      <c r="AWU179" s="488"/>
      <c r="AWV179" s="488"/>
      <c r="AWW179" s="699" t="s">
        <v>10061</v>
      </c>
      <c r="AWX179" s="700"/>
      <c r="AWY179" s="488"/>
      <c r="AWZ179" s="488"/>
      <c r="AXA179" s="488"/>
      <c r="AXB179" s="488"/>
      <c r="AXC179" s="488"/>
      <c r="AXD179" s="488"/>
      <c r="AXE179" s="699" t="s">
        <v>10061</v>
      </c>
      <c r="AXF179" s="700"/>
      <c r="AXG179" s="488"/>
      <c r="AXH179" s="488"/>
      <c r="AXI179" s="488"/>
      <c r="AXJ179" s="488"/>
      <c r="AXK179" s="488"/>
      <c r="AXL179" s="488"/>
      <c r="AXM179" s="699" t="s">
        <v>10061</v>
      </c>
      <c r="AXN179" s="700"/>
      <c r="AXO179" s="488"/>
      <c r="AXP179" s="488"/>
      <c r="AXQ179" s="488"/>
      <c r="AXR179" s="488"/>
      <c r="AXS179" s="488"/>
      <c r="AXT179" s="488"/>
      <c r="AXU179" s="699" t="s">
        <v>10061</v>
      </c>
      <c r="AXV179" s="700"/>
      <c r="AXW179" s="488"/>
      <c r="AXX179" s="488"/>
      <c r="AXY179" s="488"/>
      <c r="AXZ179" s="488"/>
      <c r="AYA179" s="488"/>
      <c r="AYB179" s="488"/>
      <c r="AYC179" s="699" t="s">
        <v>10061</v>
      </c>
      <c r="AYD179" s="700"/>
      <c r="AYE179" s="488"/>
      <c r="AYF179" s="488"/>
      <c r="AYG179" s="488"/>
      <c r="AYH179" s="488"/>
      <c r="AYI179" s="488"/>
      <c r="AYJ179" s="488"/>
      <c r="AYK179" s="699" t="s">
        <v>10061</v>
      </c>
      <c r="AYL179" s="700"/>
      <c r="AYM179" s="488"/>
      <c r="AYN179" s="488"/>
      <c r="AYO179" s="488"/>
      <c r="AYP179" s="488"/>
      <c r="AYQ179" s="488"/>
      <c r="AYR179" s="488"/>
      <c r="AYS179" s="699" t="s">
        <v>10061</v>
      </c>
      <c r="AYT179" s="700"/>
      <c r="AYU179" s="488"/>
      <c r="AYV179" s="488"/>
      <c r="AYW179" s="488"/>
      <c r="AYX179" s="488"/>
      <c r="AYY179" s="488"/>
      <c r="AYZ179" s="488"/>
      <c r="AZA179" s="699" t="s">
        <v>10061</v>
      </c>
      <c r="AZB179" s="700"/>
      <c r="AZC179" s="488"/>
      <c r="AZD179" s="488"/>
      <c r="AZE179" s="488"/>
      <c r="AZF179" s="488"/>
      <c r="AZG179" s="488"/>
      <c r="AZH179" s="488"/>
      <c r="AZI179" s="699" t="s">
        <v>10061</v>
      </c>
      <c r="AZJ179" s="700"/>
      <c r="AZK179" s="488"/>
      <c r="AZL179" s="488"/>
      <c r="AZM179" s="488"/>
      <c r="AZN179" s="488"/>
      <c r="AZO179" s="488"/>
      <c r="AZP179" s="488"/>
      <c r="AZQ179" s="699" t="s">
        <v>10061</v>
      </c>
      <c r="AZR179" s="700"/>
      <c r="AZS179" s="488"/>
      <c r="AZT179" s="488"/>
      <c r="AZU179" s="488"/>
      <c r="AZV179" s="488"/>
      <c r="AZW179" s="488"/>
      <c r="AZX179" s="488"/>
      <c r="AZY179" s="699" t="s">
        <v>10061</v>
      </c>
      <c r="AZZ179" s="700"/>
      <c r="BAA179" s="488"/>
      <c r="BAB179" s="488"/>
      <c r="BAC179" s="488"/>
      <c r="BAD179" s="488"/>
      <c r="BAE179" s="488"/>
      <c r="BAF179" s="488"/>
      <c r="BAG179" s="699" t="s">
        <v>10061</v>
      </c>
      <c r="BAH179" s="700"/>
      <c r="BAI179" s="488"/>
      <c r="BAJ179" s="488"/>
      <c r="BAK179" s="488"/>
      <c r="BAL179" s="488"/>
      <c r="BAM179" s="488"/>
      <c r="BAN179" s="488"/>
      <c r="BAO179" s="699" t="s">
        <v>10061</v>
      </c>
      <c r="BAP179" s="700"/>
      <c r="BAQ179" s="488"/>
      <c r="BAR179" s="488"/>
      <c r="BAS179" s="488"/>
      <c r="BAT179" s="488"/>
      <c r="BAU179" s="488"/>
      <c r="BAV179" s="488"/>
      <c r="BAW179" s="699" t="s">
        <v>10061</v>
      </c>
      <c r="BAX179" s="700"/>
      <c r="BAY179" s="488"/>
      <c r="BAZ179" s="488"/>
      <c r="BBA179" s="488"/>
      <c r="BBB179" s="488"/>
      <c r="BBC179" s="488"/>
      <c r="BBD179" s="488"/>
      <c r="BBE179" s="699" t="s">
        <v>10061</v>
      </c>
      <c r="BBF179" s="700"/>
      <c r="BBG179" s="488"/>
      <c r="BBH179" s="488"/>
      <c r="BBI179" s="488"/>
      <c r="BBJ179" s="488"/>
      <c r="BBK179" s="488"/>
      <c r="BBL179" s="488"/>
      <c r="BBM179" s="699" t="s">
        <v>10061</v>
      </c>
      <c r="BBN179" s="700"/>
      <c r="BBO179" s="488"/>
      <c r="BBP179" s="488"/>
      <c r="BBQ179" s="488"/>
      <c r="BBR179" s="488"/>
      <c r="BBS179" s="488"/>
      <c r="BBT179" s="488"/>
      <c r="BBU179" s="699" t="s">
        <v>10061</v>
      </c>
      <c r="BBV179" s="700"/>
      <c r="BBW179" s="488"/>
      <c r="BBX179" s="488"/>
      <c r="BBY179" s="488"/>
      <c r="BBZ179" s="488"/>
      <c r="BCA179" s="488"/>
      <c r="BCB179" s="488"/>
      <c r="BCC179" s="699" t="s">
        <v>10061</v>
      </c>
      <c r="BCD179" s="700"/>
      <c r="BCE179" s="488"/>
      <c r="BCF179" s="488"/>
      <c r="BCG179" s="488"/>
      <c r="BCH179" s="488"/>
      <c r="BCI179" s="488"/>
      <c r="BCJ179" s="488"/>
      <c r="BCK179" s="699" t="s">
        <v>10061</v>
      </c>
      <c r="BCL179" s="700"/>
      <c r="BCM179" s="488"/>
      <c r="BCN179" s="488"/>
      <c r="BCO179" s="488"/>
      <c r="BCP179" s="488"/>
      <c r="BCQ179" s="488"/>
      <c r="BCR179" s="488"/>
      <c r="BCS179" s="699" t="s">
        <v>10061</v>
      </c>
      <c r="BCT179" s="700"/>
      <c r="BCU179" s="488"/>
      <c r="BCV179" s="488"/>
      <c r="BCW179" s="488"/>
      <c r="BCX179" s="488"/>
      <c r="BCY179" s="488"/>
      <c r="BCZ179" s="488"/>
      <c r="BDA179" s="699" t="s">
        <v>10061</v>
      </c>
      <c r="BDB179" s="700"/>
      <c r="BDC179" s="488"/>
      <c r="BDD179" s="488"/>
      <c r="BDE179" s="488"/>
      <c r="BDF179" s="488"/>
      <c r="BDG179" s="488"/>
      <c r="BDH179" s="488"/>
      <c r="BDI179" s="699" t="s">
        <v>10061</v>
      </c>
      <c r="BDJ179" s="700"/>
      <c r="BDK179" s="488"/>
      <c r="BDL179" s="488"/>
      <c r="BDM179" s="488"/>
      <c r="BDN179" s="488"/>
      <c r="BDO179" s="488"/>
      <c r="BDP179" s="488"/>
      <c r="BDQ179" s="699" t="s">
        <v>10061</v>
      </c>
      <c r="BDR179" s="700"/>
      <c r="BDS179" s="488"/>
      <c r="BDT179" s="488"/>
      <c r="BDU179" s="488"/>
      <c r="BDV179" s="488"/>
      <c r="BDW179" s="488"/>
      <c r="BDX179" s="488"/>
      <c r="BDY179" s="699" t="s">
        <v>10061</v>
      </c>
      <c r="BDZ179" s="700"/>
      <c r="BEA179" s="488"/>
      <c r="BEB179" s="488"/>
      <c r="BEC179" s="488"/>
      <c r="BED179" s="488"/>
      <c r="BEE179" s="488"/>
      <c r="BEF179" s="488"/>
      <c r="BEG179" s="699" t="s">
        <v>10061</v>
      </c>
      <c r="BEH179" s="700"/>
      <c r="BEI179" s="488"/>
      <c r="BEJ179" s="488"/>
      <c r="BEK179" s="488"/>
      <c r="BEL179" s="488"/>
      <c r="BEM179" s="488"/>
      <c r="BEN179" s="488"/>
      <c r="BEO179" s="699" t="s">
        <v>10061</v>
      </c>
      <c r="BEP179" s="700"/>
      <c r="BEQ179" s="488"/>
      <c r="BER179" s="488"/>
      <c r="BES179" s="488"/>
      <c r="BET179" s="488"/>
      <c r="BEU179" s="488"/>
      <c r="BEV179" s="488"/>
      <c r="BEW179" s="699" t="s">
        <v>10061</v>
      </c>
      <c r="BEX179" s="700"/>
      <c r="BEY179" s="488"/>
      <c r="BEZ179" s="488"/>
      <c r="BFA179" s="488"/>
      <c r="BFB179" s="488"/>
      <c r="BFC179" s="488"/>
      <c r="BFD179" s="488"/>
      <c r="BFE179" s="699" t="s">
        <v>10061</v>
      </c>
      <c r="BFF179" s="700"/>
      <c r="BFG179" s="488"/>
      <c r="BFH179" s="488"/>
      <c r="BFI179" s="488"/>
      <c r="BFJ179" s="488"/>
      <c r="BFK179" s="488"/>
      <c r="BFL179" s="488"/>
      <c r="BFM179" s="699" t="s">
        <v>10061</v>
      </c>
      <c r="BFN179" s="700"/>
      <c r="BFO179" s="488"/>
      <c r="BFP179" s="488"/>
      <c r="BFQ179" s="488"/>
      <c r="BFR179" s="488"/>
      <c r="BFS179" s="488"/>
      <c r="BFT179" s="488"/>
      <c r="BFU179" s="699" t="s">
        <v>10061</v>
      </c>
      <c r="BFV179" s="700"/>
      <c r="BFW179" s="488"/>
      <c r="BFX179" s="488"/>
      <c r="BFY179" s="488"/>
      <c r="BFZ179" s="488"/>
      <c r="BGA179" s="488"/>
      <c r="BGB179" s="488"/>
      <c r="BGC179" s="699" t="s">
        <v>10061</v>
      </c>
      <c r="BGD179" s="700"/>
      <c r="BGE179" s="488"/>
      <c r="BGF179" s="488"/>
      <c r="BGG179" s="488"/>
      <c r="BGH179" s="488"/>
      <c r="BGI179" s="488"/>
      <c r="BGJ179" s="488"/>
      <c r="BGK179" s="699" t="s">
        <v>10061</v>
      </c>
      <c r="BGL179" s="700"/>
      <c r="BGM179" s="488"/>
      <c r="BGN179" s="488"/>
      <c r="BGO179" s="488"/>
      <c r="BGP179" s="488"/>
      <c r="BGQ179" s="488"/>
      <c r="BGR179" s="488"/>
      <c r="BGS179" s="699" t="s">
        <v>10061</v>
      </c>
      <c r="BGT179" s="700"/>
      <c r="BGU179" s="488"/>
      <c r="BGV179" s="488"/>
      <c r="BGW179" s="488"/>
      <c r="BGX179" s="488"/>
      <c r="BGY179" s="488"/>
      <c r="BGZ179" s="488"/>
      <c r="BHA179" s="699" t="s">
        <v>10061</v>
      </c>
      <c r="BHB179" s="700"/>
      <c r="BHC179" s="488"/>
      <c r="BHD179" s="488"/>
      <c r="BHE179" s="488"/>
      <c r="BHF179" s="488"/>
      <c r="BHG179" s="488"/>
      <c r="BHH179" s="488"/>
      <c r="BHI179" s="699" t="s">
        <v>10061</v>
      </c>
      <c r="BHJ179" s="700"/>
      <c r="BHK179" s="488"/>
      <c r="BHL179" s="488"/>
      <c r="BHM179" s="488"/>
      <c r="BHN179" s="488"/>
      <c r="BHO179" s="488"/>
      <c r="BHP179" s="488"/>
      <c r="BHQ179" s="699" t="s">
        <v>10061</v>
      </c>
      <c r="BHR179" s="700"/>
      <c r="BHS179" s="488"/>
      <c r="BHT179" s="488"/>
      <c r="BHU179" s="488"/>
      <c r="BHV179" s="488"/>
      <c r="BHW179" s="488"/>
      <c r="BHX179" s="488"/>
      <c r="BHY179" s="699" t="s">
        <v>10061</v>
      </c>
      <c r="BHZ179" s="700"/>
      <c r="BIA179" s="488"/>
      <c r="BIB179" s="488"/>
      <c r="BIC179" s="488"/>
      <c r="BID179" s="488"/>
      <c r="BIE179" s="488"/>
      <c r="BIF179" s="488"/>
      <c r="BIG179" s="699" t="s">
        <v>10061</v>
      </c>
      <c r="BIH179" s="700"/>
      <c r="BII179" s="488"/>
      <c r="BIJ179" s="488"/>
      <c r="BIK179" s="488"/>
      <c r="BIL179" s="488"/>
      <c r="BIM179" s="488"/>
      <c r="BIN179" s="488"/>
      <c r="BIO179" s="699" t="s">
        <v>10061</v>
      </c>
      <c r="BIP179" s="700"/>
      <c r="BIQ179" s="488"/>
      <c r="BIR179" s="488"/>
      <c r="BIS179" s="488"/>
      <c r="BIT179" s="488"/>
      <c r="BIU179" s="488"/>
      <c r="BIV179" s="488"/>
      <c r="BIW179" s="699" t="s">
        <v>10061</v>
      </c>
      <c r="BIX179" s="700"/>
      <c r="BIY179" s="488"/>
      <c r="BIZ179" s="488"/>
      <c r="BJA179" s="488"/>
      <c r="BJB179" s="488"/>
      <c r="BJC179" s="488"/>
      <c r="BJD179" s="488"/>
      <c r="BJE179" s="699" t="s">
        <v>10061</v>
      </c>
      <c r="BJF179" s="700"/>
      <c r="BJG179" s="488"/>
      <c r="BJH179" s="488"/>
      <c r="BJI179" s="488"/>
      <c r="BJJ179" s="488"/>
      <c r="BJK179" s="488"/>
      <c r="BJL179" s="488"/>
      <c r="BJM179" s="699" t="s">
        <v>10061</v>
      </c>
      <c r="BJN179" s="700"/>
      <c r="BJO179" s="488"/>
      <c r="BJP179" s="488"/>
      <c r="BJQ179" s="488"/>
      <c r="BJR179" s="488"/>
      <c r="BJS179" s="488"/>
      <c r="BJT179" s="488"/>
      <c r="BJU179" s="699" t="s">
        <v>10061</v>
      </c>
      <c r="BJV179" s="700"/>
      <c r="BJW179" s="488"/>
      <c r="BJX179" s="488"/>
      <c r="BJY179" s="488"/>
      <c r="BJZ179" s="488"/>
      <c r="BKA179" s="488"/>
      <c r="BKB179" s="488"/>
      <c r="BKC179" s="699" t="s">
        <v>10061</v>
      </c>
      <c r="BKD179" s="700"/>
      <c r="BKE179" s="488"/>
      <c r="BKF179" s="488"/>
      <c r="BKG179" s="488"/>
      <c r="BKH179" s="488"/>
      <c r="BKI179" s="488"/>
      <c r="BKJ179" s="488"/>
      <c r="BKK179" s="699" t="s">
        <v>10061</v>
      </c>
      <c r="BKL179" s="700"/>
      <c r="BKM179" s="488"/>
      <c r="BKN179" s="488"/>
      <c r="BKO179" s="488"/>
      <c r="BKP179" s="488"/>
      <c r="BKQ179" s="488"/>
      <c r="BKR179" s="488"/>
      <c r="BKS179" s="699" t="s">
        <v>10061</v>
      </c>
      <c r="BKT179" s="700"/>
      <c r="BKU179" s="488"/>
      <c r="BKV179" s="488"/>
      <c r="BKW179" s="488"/>
      <c r="BKX179" s="488"/>
      <c r="BKY179" s="488"/>
      <c r="BKZ179" s="488"/>
      <c r="BLA179" s="699" t="s">
        <v>10061</v>
      </c>
      <c r="BLB179" s="700"/>
      <c r="BLC179" s="488"/>
      <c r="BLD179" s="488"/>
      <c r="BLE179" s="488"/>
      <c r="BLF179" s="488"/>
      <c r="BLG179" s="488"/>
      <c r="BLH179" s="488"/>
      <c r="BLI179" s="699" t="s">
        <v>10061</v>
      </c>
      <c r="BLJ179" s="700"/>
      <c r="BLK179" s="488"/>
      <c r="BLL179" s="488"/>
      <c r="BLM179" s="488"/>
      <c r="BLN179" s="488"/>
      <c r="BLO179" s="488"/>
      <c r="BLP179" s="488"/>
      <c r="BLQ179" s="699" t="s">
        <v>10061</v>
      </c>
      <c r="BLR179" s="700"/>
      <c r="BLS179" s="488"/>
      <c r="BLT179" s="488"/>
      <c r="BLU179" s="488"/>
      <c r="BLV179" s="488"/>
      <c r="BLW179" s="488"/>
      <c r="BLX179" s="488"/>
      <c r="BLY179" s="699" t="s">
        <v>10061</v>
      </c>
      <c r="BLZ179" s="700"/>
      <c r="BMA179" s="488"/>
      <c r="BMB179" s="488"/>
      <c r="BMC179" s="488"/>
      <c r="BMD179" s="488"/>
      <c r="BME179" s="488"/>
      <c r="BMF179" s="488"/>
      <c r="BMG179" s="699" t="s">
        <v>10061</v>
      </c>
      <c r="BMH179" s="700"/>
      <c r="BMI179" s="488"/>
      <c r="BMJ179" s="488"/>
      <c r="BMK179" s="488"/>
      <c r="BML179" s="488"/>
      <c r="BMM179" s="488"/>
      <c r="BMN179" s="488"/>
      <c r="BMO179" s="699" t="s">
        <v>10061</v>
      </c>
      <c r="BMP179" s="700"/>
      <c r="BMQ179" s="488"/>
      <c r="BMR179" s="488"/>
      <c r="BMS179" s="488"/>
      <c r="BMT179" s="488"/>
      <c r="BMU179" s="488"/>
      <c r="BMV179" s="488"/>
      <c r="BMW179" s="699" t="s">
        <v>10061</v>
      </c>
      <c r="BMX179" s="700"/>
      <c r="BMY179" s="488"/>
      <c r="BMZ179" s="488"/>
      <c r="BNA179" s="488"/>
      <c r="BNB179" s="488"/>
      <c r="BNC179" s="488"/>
      <c r="BND179" s="488"/>
      <c r="BNE179" s="699" t="s">
        <v>10061</v>
      </c>
      <c r="BNF179" s="700"/>
      <c r="BNG179" s="488"/>
      <c r="BNH179" s="488"/>
      <c r="BNI179" s="488"/>
      <c r="BNJ179" s="488"/>
      <c r="BNK179" s="488"/>
      <c r="BNL179" s="488"/>
      <c r="BNM179" s="699" t="s">
        <v>10061</v>
      </c>
      <c r="BNN179" s="700"/>
      <c r="BNO179" s="488"/>
      <c r="BNP179" s="488"/>
      <c r="BNQ179" s="488"/>
      <c r="BNR179" s="488"/>
      <c r="BNS179" s="488"/>
      <c r="BNT179" s="488"/>
      <c r="BNU179" s="699" t="s">
        <v>10061</v>
      </c>
      <c r="BNV179" s="700"/>
      <c r="BNW179" s="488"/>
      <c r="BNX179" s="488"/>
      <c r="BNY179" s="488"/>
      <c r="BNZ179" s="488"/>
      <c r="BOA179" s="488"/>
      <c r="BOB179" s="488"/>
      <c r="BOC179" s="699" t="s">
        <v>10061</v>
      </c>
      <c r="BOD179" s="700"/>
      <c r="BOE179" s="488"/>
      <c r="BOF179" s="488"/>
      <c r="BOG179" s="488"/>
      <c r="BOH179" s="488"/>
      <c r="BOI179" s="488"/>
      <c r="BOJ179" s="488"/>
      <c r="BOK179" s="699" t="s">
        <v>10061</v>
      </c>
      <c r="BOL179" s="700"/>
      <c r="BOM179" s="488"/>
      <c r="BON179" s="488"/>
      <c r="BOO179" s="488"/>
      <c r="BOP179" s="488"/>
      <c r="BOQ179" s="488"/>
      <c r="BOR179" s="488"/>
      <c r="BOS179" s="699" t="s">
        <v>10061</v>
      </c>
      <c r="BOT179" s="700"/>
      <c r="BOU179" s="488"/>
      <c r="BOV179" s="488"/>
      <c r="BOW179" s="488"/>
      <c r="BOX179" s="488"/>
      <c r="BOY179" s="488"/>
      <c r="BOZ179" s="488"/>
      <c r="BPA179" s="699" t="s">
        <v>10061</v>
      </c>
      <c r="BPB179" s="700"/>
      <c r="BPC179" s="488"/>
      <c r="BPD179" s="488"/>
      <c r="BPE179" s="488"/>
      <c r="BPF179" s="488"/>
      <c r="BPG179" s="488"/>
      <c r="BPH179" s="488"/>
      <c r="BPI179" s="699" t="s">
        <v>10061</v>
      </c>
      <c r="BPJ179" s="700"/>
      <c r="BPK179" s="488"/>
      <c r="BPL179" s="488"/>
      <c r="BPM179" s="488"/>
      <c r="BPN179" s="488"/>
      <c r="BPO179" s="488"/>
      <c r="BPP179" s="488"/>
      <c r="BPQ179" s="699" t="s">
        <v>10061</v>
      </c>
      <c r="BPR179" s="700"/>
      <c r="BPS179" s="488"/>
      <c r="BPT179" s="488"/>
      <c r="BPU179" s="488"/>
      <c r="BPV179" s="488"/>
      <c r="BPW179" s="488"/>
      <c r="BPX179" s="488"/>
      <c r="BPY179" s="699" t="s">
        <v>10061</v>
      </c>
      <c r="BPZ179" s="700"/>
      <c r="BQA179" s="488"/>
      <c r="BQB179" s="488"/>
      <c r="BQC179" s="488"/>
      <c r="BQD179" s="488"/>
      <c r="BQE179" s="488"/>
      <c r="BQF179" s="488"/>
      <c r="BQG179" s="699" t="s">
        <v>10061</v>
      </c>
      <c r="BQH179" s="700"/>
      <c r="BQI179" s="488"/>
      <c r="BQJ179" s="488"/>
      <c r="BQK179" s="488"/>
      <c r="BQL179" s="488"/>
      <c r="BQM179" s="488"/>
      <c r="BQN179" s="488"/>
      <c r="BQO179" s="699" t="s">
        <v>10061</v>
      </c>
      <c r="BQP179" s="700"/>
      <c r="BQQ179" s="488"/>
      <c r="BQR179" s="488"/>
      <c r="BQS179" s="488"/>
      <c r="BQT179" s="488"/>
      <c r="BQU179" s="488"/>
      <c r="BQV179" s="488"/>
      <c r="BQW179" s="699" t="s">
        <v>10061</v>
      </c>
      <c r="BQX179" s="700"/>
      <c r="BQY179" s="488"/>
      <c r="BQZ179" s="488"/>
      <c r="BRA179" s="488"/>
      <c r="BRB179" s="488"/>
      <c r="BRC179" s="488"/>
      <c r="BRD179" s="488"/>
      <c r="BRE179" s="699" t="s">
        <v>10061</v>
      </c>
      <c r="BRF179" s="700"/>
      <c r="BRG179" s="488"/>
      <c r="BRH179" s="488"/>
      <c r="BRI179" s="488"/>
      <c r="BRJ179" s="488"/>
      <c r="BRK179" s="488"/>
      <c r="BRL179" s="488"/>
      <c r="BRM179" s="699" t="s">
        <v>10061</v>
      </c>
      <c r="BRN179" s="700"/>
      <c r="BRO179" s="488"/>
      <c r="BRP179" s="488"/>
      <c r="BRQ179" s="488"/>
      <c r="BRR179" s="488"/>
      <c r="BRS179" s="488"/>
      <c r="BRT179" s="488"/>
      <c r="BRU179" s="699" t="s">
        <v>10061</v>
      </c>
      <c r="BRV179" s="700"/>
      <c r="BRW179" s="488"/>
      <c r="BRX179" s="488"/>
      <c r="BRY179" s="488"/>
      <c r="BRZ179" s="488"/>
      <c r="BSA179" s="488"/>
      <c r="BSB179" s="488"/>
      <c r="BSC179" s="699" t="s">
        <v>10061</v>
      </c>
      <c r="BSD179" s="700"/>
      <c r="BSE179" s="488"/>
      <c r="BSF179" s="488"/>
      <c r="BSG179" s="488"/>
      <c r="BSH179" s="488"/>
      <c r="BSI179" s="488"/>
      <c r="BSJ179" s="488"/>
      <c r="BSK179" s="699" t="s">
        <v>10061</v>
      </c>
      <c r="BSL179" s="700"/>
      <c r="BSM179" s="488"/>
      <c r="BSN179" s="488"/>
      <c r="BSO179" s="488"/>
      <c r="BSP179" s="488"/>
      <c r="BSQ179" s="488"/>
      <c r="BSR179" s="488"/>
      <c r="BSS179" s="699" t="s">
        <v>10061</v>
      </c>
      <c r="BST179" s="700"/>
      <c r="BSU179" s="488"/>
      <c r="BSV179" s="488"/>
      <c r="BSW179" s="488"/>
      <c r="BSX179" s="488"/>
      <c r="BSY179" s="488"/>
      <c r="BSZ179" s="488"/>
      <c r="BTA179" s="699" t="s">
        <v>10061</v>
      </c>
      <c r="BTB179" s="700"/>
      <c r="BTC179" s="488"/>
      <c r="BTD179" s="488"/>
      <c r="BTE179" s="488"/>
      <c r="BTF179" s="488"/>
      <c r="BTG179" s="488"/>
      <c r="BTH179" s="488"/>
      <c r="BTI179" s="699" t="s">
        <v>10061</v>
      </c>
      <c r="BTJ179" s="700"/>
      <c r="BTK179" s="488"/>
      <c r="BTL179" s="488"/>
      <c r="BTM179" s="488"/>
      <c r="BTN179" s="488"/>
      <c r="BTO179" s="488"/>
      <c r="BTP179" s="488"/>
      <c r="BTQ179" s="699" t="s">
        <v>10061</v>
      </c>
      <c r="BTR179" s="700"/>
      <c r="BTS179" s="488"/>
      <c r="BTT179" s="488"/>
      <c r="BTU179" s="488"/>
      <c r="BTV179" s="488"/>
      <c r="BTW179" s="488"/>
      <c r="BTX179" s="488"/>
      <c r="BTY179" s="699" t="s">
        <v>10061</v>
      </c>
      <c r="BTZ179" s="700"/>
      <c r="BUA179" s="488"/>
      <c r="BUB179" s="488"/>
      <c r="BUC179" s="488"/>
      <c r="BUD179" s="488"/>
      <c r="BUE179" s="488"/>
      <c r="BUF179" s="488"/>
      <c r="BUG179" s="699" t="s">
        <v>10061</v>
      </c>
      <c r="BUH179" s="700"/>
      <c r="BUI179" s="488"/>
      <c r="BUJ179" s="488"/>
      <c r="BUK179" s="488"/>
      <c r="BUL179" s="488"/>
      <c r="BUM179" s="488"/>
      <c r="BUN179" s="488"/>
      <c r="BUO179" s="699" t="s">
        <v>10061</v>
      </c>
      <c r="BUP179" s="700"/>
      <c r="BUQ179" s="488"/>
      <c r="BUR179" s="488"/>
      <c r="BUS179" s="488"/>
      <c r="BUT179" s="488"/>
      <c r="BUU179" s="488"/>
      <c r="BUV179" s="488"/>
      <c r="BUW179" s="699" t="s">
        <v>10061</v>
      </c>
      <c r="BUX179" s="700"/>
      <c r="BUY179" s="488"/>
      <c r="BUZ179" s="488"/>
      <c r="BVA179" s="488"/>
      <c r="BVB179" s="488"/>
      <c r="BVC179" s="488"/>
      <c r="BVD179" s="488"/>
      <c r="BVE179" s="699" t="s">
        <v>10061</v>
      </c>
      <c r="BVF179" s="700"/>
      <c r="BVG179" s="488"/>
      <c r="BVH179" s="488"/>
      <c r="BVI179" s="488"/>
      <c r="BVJ179" s="488"/>
      <c r="BVK179" s="488"/>
      <c r="BVL179" s="488"/>
      <c r="BVM179" s="699" t="s">
        <v>10061</v>
      </c>
      <c r="BVN179" s="700"/>
      <c r="BVO179" s="488"/>
      <c r="BVP179" s="488"/>
      <c r="BVQ179" s="488"/>
      <c r="BVR179" s="488"/>
      <c r="BVS179" s="488"/>
      <c r="BVT179" s="488"/>
      <c r="BVU179" s="699" t="s">
        <v>10061</v>
      </c>
      <c r="BVV179" s="700"/>
      <c r="BVW179" s="488"/>
      <c r="BVX179" s="488"/>
      <c r="BVY179" s="488"/>
      <c r="BVZ179" s="488"/>
      <c r="BWA179" s="488"/>
      <c r="BWB179" s="488"/>
      <c r="BWC179" s="699" t="s">
        <v>10061</v>
      </c>
      <c r="BWD179" s="700"/>
      <c r="BWE179" s="488"/>
      <c r="BWF179" s="488"/>
      <c r="BWG179" s="488"/>
      <c r="BWH179" s="488"/>
      <c r="BWI179" s="488"/>
      <c r="BWJ179" s="488"/>
      <c r="BWK179" s="699" t="s">
        <v>10061</v>
      </c>
      <c r="BWL179" s="700"/>
      <c r="BWM179" s="488"/>
      <c r="BWN179" s="488"/>
      <c r="BWO179" s="488"/>
      <c r="BWP179" s="488"/>
      <c r="BWQ179" s="488"/>
      <c r="BWR179" s="488"/>
      <c r="BWS179" s="699" t="s">
        <v>10061</v>
      </c>
      <c r="BWT179" s="700"/>
      <c r="BWU179" s="488"/>
      <c r="BWV179" s="488"/>
      <c r="BWW179" s="488"/>
      <c r="BWX179" s="488"/>
      <c r="BWY179" s="488"/>
      <c r="BWZ179" s="488"/>
      <c r="BXA179" s="699" t="s">
        <v>10061</v>
      </c>
      <c r="BXB179" s="700"/>
      <c r="BXC179" s="488"/>
      <c r="BXD179" s="488"/>
      <c r="BXE179" s="488"/>
      <c r="BXF179" s="488"/>
      <c r="BXG179" s="488"/>
      <c r="BXH179" s="488"/>
      <c r="BXI179" s="699" t="s">
        <v>10061</v>
      </c>
      <c r="BXJ179" s="700"/>
      <c r="BXK179" s="488"/>
      <c r="BXL179" s="488"/>
      <c r="BXM179" s="488"/>
      <c r="BXN179" s="488"/>
      <c r="BXO179" s="488"/>
      <c r="BXP179" s="488"/>
      <c r="BXQ179" s="699" t="s">
        <v>10061</v>
      </c>
      <c r="BXR179" s="700"/>
      <c r="BXS179" s="488"/>
      <c r="BXT179" s="488"/>
      <c r="BXU179" s="488"/>
      <c r="BXV179" s="488"/>
      <c r="BXW179" s="488"/>
      <c r="BXX179" s="488"/>
      <c r="BXY179" s="699" t="s">
        <v>10061</v>
      </c>
      <c r="BXZ179" s="700"/>
      <c r="BYA179" s="488"/>
      <c r="BYB179" s="488"/>
      <c r="BYC179" s="488"/>
      <c r="BYD179" s="488"/>
      <c r="BYE179" s="488"/>
      <c r="BYF179" s="488"/>
      <c r="BYG179" s="699" t="s">
        <v>10061</v>
      </c>
      <c r="BYH179" s="700"/>
      <c r="BYI179" s="488"/>
      <c r="BYJ179" s="488"/>
      <c r="BYK179" s="488"/>
      <c r="BYL179" s="488"/>
      <c r="BYM179" s="488"/>
      <c r="BYN179" s="488"/>
      <c r="BYO179" s="699" t="s">
        <v>10061</v>
      </c>
      <c r="BYP179" s="700"/>
      <c r="BYQ179" s="488"/>
      <c r="BYR179" s="488"/>
      <c r="BYS179" s="488"/>
      <c r="BYT179" s="488"/>
      <c r="BYU179" s="488"/>
      <c r="BYV179" s="488"/>
      <c r="BYW179" s="699" t="s">
        <v>10061</v>
      </c>
      <c r="BYX179" s="700"/>
      <c r="BYY179" s="488"/>
      <c r="BYZ179" s="488"/>
      <c r="BZA179" s="488"/>
      <c r="BZB179" s="488"/>
      <c r="BZC179" s="488"/>
      <c r="BZD179" s="488"/>
      <c r="BZE179" s="699" t="s">
        <v>10061</v>
      </c>
      <c r="BZF179" s="700"/>
      <c r="BZG179" s="488"/>
      <c r="BZH179" s="488"/>
      <c r="BZI179" s="488"/>
      <c r="BZJ179" s="488"/>
      <c r="BZK179" s="488"/>
      <c r="BZL179" s="488"/>
      <c r="BZM179" s="699" t="s">
        <v>10061</v>
      </c>
      <c r="BZN179" s="700"/>
      <c r="BZO179" s="488"/>
      <c r="BZP179" s="488"/>
      <c r="BZQ179" s="488"/>
      <c r="BZR179" s="488"/>
      <c r="BZS179" s="488"/>
      <c r="BZT179" s="488"/>
      <c r="BZU179" s="699" t="s">
        <v>10061</v>
      </c>
      <c r="BZV179" s="700"/>
      <c r="BZW179" s="488"/>
      <c r="BZX179" s="488"/>
      <c r="BZY179" s="488"/>
      <c r="BZZ179" s="488"/>
      <c r="CAA179" s="488"/>
      <c r="CAB179" s="488"/>
      <c r="CAC179" s="699" t="s">
        <v>10061</v>
      </c>
      <c r="CAD179" s="700"/>
      <c r="CAE179" s="488"/>
      <c r="CAF179" s="488"/>
      <c r="CAG179" s="488"/>
      <c r="CAH179" s="488"/>
      <c r="CAI179" s="488"/>
      <c r="CAJ179" s="488"/>
      <c r="CAK179" s="699" t="s">
        <v>10061</v>
      </c>
      <c r="CAL179" s="700"/>
      <c r="CAM179" s="488"/>
      <c r="CAN179" s="488"/>
      <c r="CAO179" s="488"/>
      <c r="CAP179" s="488"/>
      <c r="CAQ179" s="488"/>
      <c r="CAR179" s="488"/>
      <c r="CAS179" s="699" t="s">
        <v>10061</v>
      </c>
      <c r="CAT179" s="700"/>
      <c r="CAU179" s="488"/>
      <c r="CAV179" s="488"/>
      <c r="CAW179" s="488"/>
      <c r="CAX179" s="488"/>
      <c r="CAY179" s="488"/>
      <c r="CAZ179" s="488"/>
      <c r="CBA179" s="699" t="s">
        <v>10061</v>
      </c>
      <c r="CBB179" s="700"/>
      <c r="CBC179" s="488"/>
      <c r="CBD179" s="488"/>
      <c r="CBE179" s="488"/>
      <c r="CBF179" s="488"/>
      <c r="CBG179" s="488"/>
      <c r="CBH179" s="488"/>
      <c r="CBI179" s="699" t="s">
        <v>10061</v>
      </c>
      <c r="CBJ179" s="700"/>
      <c r="CBK179" s="488"/>
      <c r="CBL179" s="488"/>
      <c r="CBM179" s="488"/>
      <c r="CBN179" s="488"/>
      <c r="CBO179" s="488"/>
      <c r="CBP179" s="488"/>
      <c r="CBQ179" s="699" t="s">
        <v>10061</v>
      </c>
      <c r="CBR179" s="700"/>
      <c r="CBS179" s="488"/>
      <c r="CBT179" s="488"/>
      <c r="CBU179" s="488"/>
      <c r="CBV179" s="488"/>
      <c r="CBW179" s="488"/>
      <c r="CBX179" s="488"/>
      <c r="CBY179" s="699" t="s">
        <v>10061</v>
      </c>
      <c r="CBZ179" s="700"/>
      <c r="CCA179" s="488"/>
      <c r="CCB179" s="488"/>
      <c r="CCC179" s="488"/>
      <c r="CCD179" s="488"/>
      <c r="CCE179" s="488"/>
      <c r="CCF179" s="488"/>
      <c r="CCG179" s="699" t="s">
        <v>10061</v>
      </c>
      <c r="CCH179" s="700"/>
      <c r="CCI179" s="488"/>
      <c r="CCJ179" s="488"/>
      <c r="CCK179" s="488"/>
      <c r="CCL179" s="488"/>
      <c r="CCM179" s="488"/>
      <c r="CCN179" s="488"/>
      <c r="CCO179" s="699" t="s">
        <v>10061</v>
      </c>
      <c r="CCP179" s="700"/>
      <c r="CCQ179" s="488"/>
      <c r="CCR179" s="488"/>
      <c r="CCS179" s="488"/>
      <c r="CCT179" s="488"/>
      <c r="CCU179" s="488"/>
      <c r="CCV179" s="488"/>
      <c r="CCW179" s="699" t="s">
        <v>10061</v>
      </c>
      <c r="CCX179" s="700"/>
      <c r="CCY179" s="488"/>
      <c r="CCZ179" s="488"/>
      <c r="CDA179" s="488"/>
      <c r="CDB179" s="488"/>
      <c r="CDC179" s="488"/>
      <c r="CDD179" s="488"/>
      <c r="CDE179" s="699" t="s">
        <v>10061</v>
      </c>
      <c r="CDF179" s="700"/>
      <c r="CDG179" s="488"/>
      <c r="CDH179" s="488"/>
      <c r="CDI179" s="488"/>
      <c r="CDJ179" s="488"/>
      <c r="CDK179" s="488"/>
      <c r="CDL179" s="488"/>
      <c r="CDM179" s="699" t="s">
        <v>10061</v>
      </c>
      <c r="CDN179" s="700"/>
      <c r="CDO179" s="488"/>
      <c r="CDP179" s="488"/>
      <c r="CDQ179" s="488"/>
      <c r="CDR179" s="488"/>
      <c r="CDS179" s="488"/>
      <c r="CDT179" s="488"/>
      <c r="CDU179" s="699" t="s">
        <v>10061</v>
      </c>
      <c r="CDV179" s="700"/>
      <c r="CDW179" s="488"/>
      <c r="CDX179" s="488"/>
      <c r="CDY179" s="488"/>
      <c r="CDZ179" s="488"/>
      <c r="CEA179" s="488"/>
      <c r="CEB179" s="488"/>
      <c r="CEC179" s="699" t="s">
        <v>10061</v>
      </c>
      <c r="CED179" s="700"/>
      <c r="CEE179" s="488"/>
      <c r="CEF179" s="488"/>
      <c r="CEG179" s="488"/>
      <c r="CEH179" s="488"/>
      <c r="CEI179" s="488"/>
      <c r="CEJ179" s="488"/>
      <c r="CEK179" s="699" t="s">
        <v>10061</v>
      </c>
      <c r="CEL179" s="700"/>
      <c r="CEM179" s="488"/>
      <c r="CEN179" s="488"/>
      <c r="CEO179" s="488"/>
      <c r="CEP179" s="488"/>
      <c r="CEQ179" s="488"/>
      <c r="CER179" s="488"/>
      <c r="CES179" s="699" t="s">
        <v>10061</v>
      </c>
      <c r="CET179" s="700"/>
      <c r="CEU179" s="488"/>
      <c r="CEV179" s="488"/>
      <c r="CEW179" s="488"/>
      <c r="CEX179" s="488"/>
      <c r="CEY179" s="488"/>
      <c r="CEZ179" s="488"/>
      <c r="CFA179" s="699" t="s">
        <v>10061</v>
      </c>
      <c r="CFB179" s="700"/>
      <c r="CFC179" s="488"/>
      <c r="CFD179" s="488"/>
      <c r="CFE179" s="488"/>
      <c r="CFF179" s="488"/>
      <c r="CFG179" s="488"/>
      <c r="CFH179" s="488"/>
      <c r="CFI179" s="699" t="s">
        <v>10061</v>
      </c>
      <c r="CFJ179" s="700"/>
      <c r="CFK179" s="488"/>
      <c r="CFL179" s="488"/>
      <c r="CFM179" s="488"/>
      <c r="CFN179" s="488"/>
      <c r="CFO179" s="488"/>
      <c r="CFP179" s="488"/>
      <c r="CFQ179" s="699" t="s">
        <v>10061</v>
      </c>
      <c r="CFR179" s="700"/>
      <c r="CFS179" s="488"/>
      <c r="CFT179" s="488"/>
      <c r="CFU179" s="488"/>
      <c r="CFV179" s="488"/>
      <c r="CFW179" s="488"/>
      <c r="CFX179" s="488"/>
      <c r="CFY179" s="699" t="s">
        <v>10061</v>
      </c>
      <c r="CFZ179" s="700"/>
      <c r="CGA179" s="488"/>
      <c r="CGB179" s="488"/>
      <c r="CGC179" s="488"/>
      <c r="CGD179" s="488"/>
      <c r="CGE179" s="488"/>
      <c r="CGF179" s="488"/>
      <c r="CGG179" s="699" t="s">
        <v>10061</v>
      </c>
      <c r="CGH179" s="700"/>
      <c r="CGI179" s="488"/>
      <c r="CGJ179" s="488"/>
      <c r="CGK179" s="488"/>
      <c r="CGL179" s="488"/>
      <c r="CGM179" s="488"/>
      <c r="CGN179" s="488"/>
      <c r="CGO179" s="699" t="s">
        <v>10061</v>
      </c>
      <c r="CGP179" s="700"/>
      <c r="CGQ179" s="488"/>
      <c r="CGR179" s="488"/>
      <c r="CGS179" s="488"/>
      <c r="CGT179" s="488"/>
      <c r="CGU179" s="488"/>
      <c r="CGV179" s="488"/>
      <c r="CGW179" s="699" t="s">
        <v>10061</v>
      </c>
      <c r="CGX179" s="700"/>
      <c r="CGY179" s="488"/>
      <c r="CGZ179" s="488"/>
      <c r="CHA179" s="488"/>
      <c r="CHB179" s="488"/>
      <c r="CHC179" s="488"/>
      <c r="CHD179" s="488"/>
      <c r="CHE179" s="699" t="s">
        <v>10061</v>
      </c>
      <c r="CHF179" s="700"/>
      <c r="CHG179" s="488"/>
      <c r="CHH179" s="488"/>
      <c r="CHI179" s="488"/>
      <c r="CHJ179" s="488"/>
      <c r="CHK179" s="488"/>
      <c r="CHL179" s="488"/>
      <c r="CHM179" s="699" t="s">
        <v>10061</v>
      </c>
      <c r="CHN179" s="700"/>
      <c r="CHO179" s="488"/>
      <c r="CHP179" s="488"/>
      <c r="CHQ179" s="488"/>
      <c r="CHR179" s="488"/>
      <c r="CHS179" s="488"/>
      <c r="CHT179" s="488"/>
      <c r="CHU179" s="699" t="s">
        <v>10061</v>
      </c>
      <c r="CHV179" s="700"/>
      <c r="CHW179" s="488"/>
      <c r="CHX179" s="488"/>
      <c r="CHY179" s="488"/>
      <c r="CHZ179" s="488"/>
      <c r="CIA179" s="488"/>
      <c r="CIB179" s="488"/>
      <c r="CIC179" s="699" t="s">
        <v>10061</v>
      </c>
      <c r="CID179" s="700"/>
      <c r="CIE179" s="488"/>
      <c r="CIF179" s="488"/>
      <c r="CIG179" s="488"/>
      <c r="CIH179" s="488"/>
      <c r="CII179" s="488"/>
      <c r="CIJ179" s="488"/>
      <c r="CIK179" s="699" t="s">
        <v>10061</v>
      </c>
      <c r="CIL179" s="700"/>
      <c r="CIM179" s="488"/>
      <c r="CIN179" s="488"/>
      <c r="CIO179" s="488"/>
      <c r="CIP179" s="488"/>
      <c r="CIQ179" s="488"/>
      <c r="CIR179" s="488"/>
      <c r="CIS179" s="699" t="s">
        <v>10061</v>
      </c>
      <c r="CIT179" s="700"/>
      <c r="CIU179" s="488"/>
      <c r="CIV179" s="488"/>
      <c r="CIW179" s="488"/>
      <c r="CIX179" s="488"/>
      <c r="CIY179" s="488"/>
      <c r="CIZ179" s="488"/>
      <c r="CJA179" s="699" t="s">
        <v>10061</v>
      </c>
      <c r="CJB179" s="700"/>
      <c r="CJC179" s="488"/>
      <c r="CJD179" s="488"/>
      <c r="CJE179" s="488"/>
      <c r="CJF179" s="488"/>
      <c r="CJG179" s="488"/>
      <c r="CJH179" s="488"/>
      <c r="CJI179" s="699" t="s">
        <v>10061</v>
      </c>
      <c r="CJJ179" s="700"/>
      <c r="CJK179" s="488"/>
      <c r="CJL179" s="488"/>
      <c r="CJM179" s="488"/>
      <c r="CJN179" s="488"/>
      <c r="CJO179" s="488"/>
      <c r="CJP179" s="488"/>
      <c r="CJQ179" s="699" t="s">
        <v>10061</v>
      </c>
      <c r="CJR179" s="700"/>
      <c r="CJS179" s="488"/>
      <c r="CJT179" s="488"/>
      <c r="CJU179" s="488"/>
      <c r="CJV179" s="488"/>
      <c r="CJW179" s="488"/>
      <c r="CJX179" s="488"/>
      <c r="CJY179" s="699" t="s">
        <v>10061</v>
      </c>
      <c r="CJZ179" s="700"/>
      <c r="CKA179" s="488"/>
      <c r="CKB179" s="488"/>
      <c r="CKC179" s="488"/>
      <c r="CKD179" s="488"/>
      <c r="CKE179" s="488"/>
      <c r="CKF179" s="488"/>
      <c r="CKG179" s="699" t="s">
        <v>10061</v>
      </c>
      <c r="CKH179" s="700"/>
      <c r="CKI179" s="488"/>
      <c r="CKJ179" s="488"/>
      <c r="CKK179" s="488"/>
      <c r="CKL179" s="488"/>
      <c r="CKM179" s="488"/>
      <c r="CKN179" s="488"/>
      <c r="CKO179" s="699" t="s">
        <v>10061</v>
      </c>
      <c r="CKP179" s="700"/>
      <c r="CKQ179" s="488"/>
      <c r="CKR179" s="488"/>
      <c r="CKS179" s="488"/>
      <c r="CKT179" s="488"/>
      <c r="CKU179" s="488"/>
      <c r="CKV179" s="488"/>
      <c r="CKW179" s="699" t="s">
        <v>10061</v>
      </c>
      <c r="CKX179" s="700"/>
      <c r="CKY179" s="488"/>
      <c r="CKZ179" s="488"/>
      <c r="CLA179" s="488"/>
      <c r="CLB179" s="488"/>
      <c r="CLC179" s="488"/>
      <c r="CLD179" s="488"/>
      <c r="CLE179" s="699" t="s">
        <v>10061</v>
      </c>
      <c r="CLF179" s="700"/>
      <c r="CLG179" s="488"/>
      <c r="CLH179" s="488"/>
      <c r="CLI179" s="488"/>
      <c r="CLJ179" s="488"/>
      <c r="CLK179" s="488"/>
      <c r="CLL179" s="488"/>
      <c r="CLM179" s="699" t="s">
        <v>10061</v>
      </c>
      <c r="CLN179" s="700"/>
      <c r="CLO179" s="488"/>
      <c r="CLP179" s="488"/>
      <c r="CLQ179" s="488"/>
      <c r="CLR179" s="488"/>
      <c r="CLS179" s="488"/>
      <c r="CLT179" s="488"/>
      <c r="CLU179" s="699" t="s">
        <v>10061</v>
      </c>
      <c r="CLV179" s="700"/>
      <c r="CLW179" s="488"/>
      <c r="CLX179" s="488"/>
      <c r="CLY179" s="488"/>
      <c r="CLZ179" s="488"/>
      <c r="CMA179" s="488"/>
      <c r="CMB179" s="488"/>
      <c r="CMC179" s="699" t="s">
        <v>10061</v>
      </c>
      <c r="CMD179" s="700"/>
      <c r="CME179" s="488"/>
      <c r="CMF179" s="488"/>
      <c r="CMG179" s="488"/>
      <c r="CMH179" s="488"/>
      <c r="CMI179" s="488"/>
      <c r="CMJ179" s="488"/>
      <c r="CMK179" s="699" t="s">
        <v>10061</v>
      </c>
      <c r="CML179" s="700"/>
      <c r="CMM179" s="488"/>
      <c r="CMN179" s="488"/>
      <c r="CMO179" s="488"/>
      <c r="CMP179" s="488"/>
      <c r="CMQ179" s="488"/>
      <c r="CMR179" s="488"/>
      <c r="CMS179" s="699" t="s">
        <v>10061</v>
      </c>
      <c r="CMT179" s="700"/>
      <c r="CMU179" s="488"/>
      <c r="CMV179" s="488"/>
      <c r="CMW179" s="488"/>
      <c r="CMX179" s="488"/>
      <c r="CMY179" s="488"/>
      <c r="CMZ179" s="488"/>
      <c r="CNA179" s="699" t="s">
        <v>10061</v>
      </c>
      <c r="CNB179" s="700"/>
      <c r="CNC179" s="488"/>
      <c r="CND179" s="488"/>
      <c r="CNE179" s="488"/>
      <c r="CNF179" s="488"/>
      <c r="CNG179" s="488"/>
      <c r="CNH179" s="488"/>
      <c r="CNI179" s="699" t="s">
        <v>10061</v>
      </c>
      <c r="CNJ179" s="700"/>
      <c r="CNK179" s="488"/>
      <c r="CNL179" s="488"/>
      <c r="CNM179" s="488"/>
      <c r="CNN179" s="488"/>
      <c r="CNO179" s="488"/>
      <c r="CNP179" s="488"/>
      <c r="CNQ179" s="699" t="s">
        <v>10061</v>
      </c>
      <c r="CNR179" s="700"/>
      <c r="CNS179" s="488"/>
      <c r="CNT179" s="488"/>
      <c r="CNU179" s="488"/>
      <c r="CNV179" s="488"/>
      <c r="CNW179" s="488"/>
      <c r="CNX179" s="488"/>
      <c r="CNY179" s="699" t="s">
        <v>10061</v>
      </c>
      <c r="CNZ179" s="700"/>
      <c r="COA179" s="488"/>
      <c r="COB179" s="488"/>
      <c r="COC179" s="488"/>
      <c r="COD179" s="488"/>
      <c r="COE179" s="488"/>
      <c r="COF179" s="488"/>
      <c r="COG179" s="699" t="s">
        <v>10061</v>
      </c>
      <c r="COH179" s="700"/>
      <c r="COI179" s="488"/>
      <c r="COJ179" s="488"/>
      <c r="COK179" s="488"/>
      <c r="COL179" s="488"/>
      <c r="COM179" s="488"/>
      <c r="CON179" s="488"/>
      <c r="COO179" s="699" t="s">
        <v>10061</v>
      </c>
      <c r="COP179" s="700"/>
      <c r="COQ179" s="488"/>
      <c r="COR179" s="488"/>
      <c r="COS179" s="488"/>
      <c r="COT179" s="488"/>
      <c r="COU179" s="488"/>
      <c r="COV179" s="488"/>
      <c r="COW179" s="699" t="s">
        <v>10061</v>
      </c>
      <c r="COX179" s="700"/>
      <c r="COY179" s="488"/>
      <c r="COZ179" s="488"/>
      <c r="CPA179" s="488"/>
      <c r="CPB179" s="488"/>
      <c r="CPC179" s="488"/>
      <c r="CPD179" s="488"/>
      <c r="CPE179" s="699" t="s">
        <v>10061</v>
      </c>
      <c r="CPF179" s="700"/>
      <c r="CPG179" s="488"/>
      <c r="CPH179" s="488"/>
      <c r="CPI179" s="488"/>
      <c r="CPJ179" s="488"/>
      <c r="CPK179" s="488"/>
      <c r="CPL179" s="488"/>
      <c r="CPM179" s="699" t="s">
        <v>10061</v>
      </c>
      <c r="CPN179" s="700"/>
      <c r="CPO179" s="488"/>
      <c r="CPP179" s="488"/>
      <c r="CPQ179" s="488"/>
      <c r="CPR179" s="488"/>
      <c r="CPS179" s="488"/>
      <c r="CPT179" s="488"/>
      <c r="CPU179" s="699" t="s">
        <v>10061</v>
      </c>
      <c r="CPV179" s="700"/>
      <c r="CPW179" s="488"/>
      <c r="CPX179" s="488"/>
      <c r="CPY179" s="488"/>
      <c r="CPZ179" s="488"/>
      <c r="CQA179" s="488"/>
      <c r="CQB179" s="488"/>
      <c r="CQC179" s="699" t="s">
        <v>10061</v>
      </c>
      <c r="CQD179" s="700"/>
      <c r="CQE179" s="488"/>
      <c r="CQF179" s="488"/>
      <c r="CQG179" s="488"/>
      <c r="CQH179" s="488"/>
      <c r="CQI179" s="488"/>
      <c r="CQJ179" s="488"/>
      <c r="CQK179" s="699" t="s">
        <v>10061</v>
      </c>
      <c r="CQL179" s="700"/>
      <c r="CQM179" s="488"/>
      <c r="CQN179" s="488"/>
      <c r="CQO179" s="488"/>
      <c r="CQP179" s="488"/>
      <c r="CQQ179" s="488"/>
      <c r="CQR179" s="488"/>
      <c r="CQS179" s="699" t="s">
        <v>10061</v>
      </c>
      <c r="CQT179" s="700"/>
      <c r="CQU179" s="488"/>
      <c r="CQV179" s="488"/>
      <c r="CQW179" s="488"/>
      <c r="CQX179" s="488"/>
      <c r="CQY179" s="488"/>
      <c r="CQZ179" s="488"/>
      <c r="CRA179" s="699" t="s">
        <v>10061</v>
      </c>
      <c r="CRB179" s="700"/>
      <c r="CRC179" s="488"/>
      <c r="CRD179" s="488"/>
      <c r="CRE179" s="488"/>
      <c r="CRF179" s="488"/>
      <c r="CRG179" s="488"/>
      <c r="CRH179" s="488"/>
      <c r="CRI179" s="699" t="s">
        <v>10061</v>
      </c>
      <c r="CRJ179" s="700"/>
      <c r="CRK179" s="488"/>
      <c r="CRL179" s="488"/>
      <c r="CRM179" s="488"/>
      <c r="CRN179" s="488"/>
      <c r="CRO179" s="488"/>
      <c r="CRP179" s="488"/>
      <c r="CRQ179" s="699" t="s">
        <v>10061</v>
      </c>
      <c r="CRR179" s="700"/>
      <c r="CRS179" s="488"/>
      <c r="CRT179" s="488"/>
      <c r="CRU179" s="488"/>
      <c r="CRV179" s="488"/>
      <c r="CRW179" s="488"/>
      <c r="CRX179" s="488"/>
      <c r="CRY179" s="699" t="s">
        <v>10061</v>
      </c>
      <c r="CRZ179" s="700"/>
      <c r="CSA179" s="488"/>
      <c r="CSB179" s="488"/>
      <c r="CSC179" s="488"/>
      <c r="CSD179" s="488"/>
      <c r="CSE179" s="488"/>
      <c r="CSF179" s="488"/>
      <c r="CSG179" s="699" t="s">
        <v>10061</v>
      </c>
      <c r="CSH179" s="700"/>
      <c r="CSI179" s="488"/>
      <c r="CSJ179" s="488"/>
      <c r="CSK179" s="488"/>
      <c r="CSL179" s="488"/>
      <c r="CSM179" s="488"/>
      <c r="CSN179" s="488"/>
      <c r="CSO179" s="699" t="s">
        <v>10061</v>
      </c>
      <c r="CSP179" s="700"/>
      <c r="CSQ179" s="488"/>
      <c r="CSR179" s="488"/>
      <c r="CSS179" s="488"/>
      <c r="CST179" s="488"/>
      <c r="CSU179" s="488"/>
      <c r="CSV179" s="488"/>
      <c r="CSW179" s="699" t="s">
        <v>10061</v>
      </c>
      <c r="CSX179" s="700"/>
      <c r="CSY179" s="488"/>
      <c r="CSZ179" s="488"/>
      <c r="CTA179" s="488"/>
      <c r="CTB179" s="488"/>
      <c r="CTC179" s="488"/>
      <c r="CTD179" s="488"/>
      <c r="CTE179" s="699" t="s">
        <v>10061</v>
      </c>
      <c r="CTF179" s="700"/>
      <c r="CTG179" s="488"/>
      <c r="CTH179" s="488"/>
      <c r="CTI179" s="488"/>
      <c r="CTJ179" s="488"/>
      <c r="CTK179" s="488"/>
      <c r="CTL179" s="488"/>
      <c r="CTM179" s="699" t="s">
        <v>10061</v>
      </c>
      <c r="CTN179" s="700"/>
      <c r="CTO179" s="488"/>
      <c r="CTP179" s="488"/>
      <c r="CTQ179" s="488"/>
      <c r="CTR179" s="488"/>
      <c r="CTS179" s="488"/>
      <c r="CTT179" s="488"/>
      <c r="CTU179" s="699" t="s">
        <v>10061</v>
      </c>
      <c r="CTV179" s="700"/>
      <c r="CTW179" s="488"/>
      <c r="CTX179" s="488"/>
      <c r="CTY179" s="488"/>
      <c r="CTZ179" s="488"/>
      <c r="CUA179" s="488"/>
      <c r="CUB179" s="488"/>
      <c r="CUC179" s="699" t="s">
        <v>10061</v>
      </c>
      <c r="CUD179" s="700"/>
      <c r="CUE179" s="488"/>
      <c r="CUF179" s="488"/>
      <c r="CUG179" s="488"/>
      <c r="CUH179" s="488"/>
      <c r="CUI179" s="488"/>
      <c r="CUJ179" s="488"/>
      <c r="CUK179" s="699" t="s">
        <v>10061</v>
      </c>
      <c r="CUL179" s="700"/>
      <c r="CUM179" s="488"/>
      <c r="CUN179" s="488"/>
      <c r="CUO179" s="488"/>
      <c r="CUP179" s="488"/>
      <c r="CUQ179" s="488"/>
      <c r="CUR179" s="488"/>
      <c r="CUS179" s="699" t="s">
        <v>10061</v>
      </c>
      <c r="CUT179" s="700"/>
      <c r="CUU179" s="488"/>
      <c r="CUV179" s="488"/>
      <c r="CUW179" s="488"/>
      <c r="CUX179" s="488"/>
      <c r="CUY179" s="488"/>
      <c r="CUZ179" s="488"/>
      <c r="CVA179" s="699" t="s">
        <v>10061</v>
      </c>
      <c r="CVB179" s="700"/>
      <c r="CVC179" s="488"/>
      <c r="CVD179" s="488"/>
      <c r="CVE179" s="488"/>
      <c r="CVF179" s="488"/>
      <c r="CVG179" s="488"/>
      <c r="CVH179" s="488"/>
      <c r="CVI179" s="699" t="s">
        <v>10061</v>
      </c>
      <c r="CVJ179" s="700"/>
      <c r="CVK179" s="488"/>
      <c r="CVL179" s="488"/>
      <c r="CVM179" s="488"/>
      <c r="CVN179" s="488"/>
      <c r="CVO179" s="488"/>
      <c r="CVP179" s="488"/>
      <c r="CVQ179" s="699" t="s">
        <v>10061</v>
      </c>
      <c r="CVR179" s="700"/>
      <c r="CVS179" s="488"/>
      <c r="CVT179" s="488"/>
      <c r="CVU179" s="488"/>
      <c r="CVV179" s="488"/>
      <c r="CVW179" s="488"/>
      <c r="CVX179" s="488"/>
      <c r="CVY179" s="699" t="s">
        <v>10061</v>
      </c>
      <c r="CVZ179" s="700"/>
      <c r="CWA179" s="488"/>
      <c r="CWB179" s="488"/>
      <c r="CWC179" s="488"/>
      <c r="CWD179" s="488"/>
      <c r="CWE179" s="488"/>
      <c r="CWF179" s="488"/>
      <c r="CWG179" s="699" t="s">
        <v>10061</v>
      </c>
      <c r="CWH179" s="700"/>
      <c r="CWI179" s="488"/>
      <c r="CWJ179" s="488"/>
      <c r="CWK179" s="488"/>
      <c r="CWL179" s="488"/>
      <c r="CWM179" s="488"/>
      <c r="CWN179" s="488"/>
      <c r="CWO179" s="699" t="s">
        <v>10061</v>
      </c>
      <c r="CWP179" s="700"/>
      <c r="CWQ179" s="488"/>
      <c r="CWR179" s="488"/>
      <c r="CWS179" s="488"/>
      <c r="CWT179" s="488"/>
      <c r="CWU179" s="488"/>
      <c r="CWV179" s="488"/>
      <c r="CWW179" s="699" t="s">
        <v>10061</v>
      </c>
      <c r="CWX179" s="700"/>
      <c r="CWY179" s="488"/>
      <c r="CWZ179" s="488"/>
      <c r="CXA179" s="488"/>
      <c r="CXB179" s="488"/>
      <c r="CXC179" s="488"/>
      <c r="CXD179" s="488"/>
      <c r="CXE179" s="699" t="s">
        <v>10061</v>
      </c>
      <c r="CXF179" s="700"/>
      <c r="CXG179" s="488"/>
      <c r="CXH179" s="488"/>
      <c r="CXI179" s="488"/>
      <c r="CXJ179" s="488"/>
      <c r="CXK179" s="488"/>
      <c r="CXL179" s="488"/>
      <c r="CXM179" s="699" t="s">
        <v>10061</v>
      </c>
      <c r="CXN179" s="700"/>
      <c r="CXO179" s="488"/>
      <c r="CXP179" s="488"/>
      <c r="CXQ179" s="488"/>
      <c r="CXR179" s="488"/>
      <c r="CXS179" s="488"/>
      <c r="CXT179" s="488"/>
      <c r="CXU179" s="699" t="s">
        <v>10061</v>
      </c>
      <c r="CXV179" s="700"/>
      <c r="CXW179" s="488"/>
      <c r="CXX179" s="488"/>
      <c r="CXY179" s="488"/>
      <c r="CXZ179" s="488"/>
      <c r="CYA179" s="488"/>
      <c r="CYB179" s="488"/>
      <c r="CYC179" s="699" t="s">
        <v>10061</v>
      </c>
      <c r="CYD179" s="700"/>
      <c r="CYE179" s="488"/>
      <c r="CYF179" s="488"/>
      <c r="CYG179" s="488"/>
      <c r="CYH179" s="488"/>
      <c r="CYI179" s="488"/>
      <c r="CYJ179" s="488"/>
      <c r="CYK179" s="699" t="s">
        <v>10061</v>
      </c>
      <c r="CYL179" s="700"/>
      <c r="CYM179" s="488"/>
      <c r="CYN179" s="488"/>
      <c r="CYO179" s="488"/>
      <c r="CYP179" s="488"/>
      <c r="CYQ179" s="488"/>
      <c r="CYR179" s="488"/>
      <c r="CYS179" s="699" t="s">
        <v>10061</v>
      </c>
      <c r="CYT179" s="700"/>
      <c r="CYU179" s="488"/>
      <c r="CYV179" s="488"/>
      <c r="CYW179" s="488"/>
      <c r="CYX179" s="488"/>
      <c r="CYY179" s="488"/>
      <c r="CYZ179" s="488"/>
      <c r="CZA179" s="699" t="s">
        <v>10061</v>
      </c>
      <c r="CZB179" s="700"/>
      <c r="CZC179" s="488"/>
      <c r="CZD179" s="488"/>
      <c r="CZE179" s="488"/>
      <c r="CZF179" s="488"/>
      <c r="CZG179" s="488"/>
      <c r="CZH179" s="488"/>
      <c r="CZI179" s="699" t="s">
        <v>10061</v>
      </c>
      <c r="CZJ179" s="700"/>
      <c r="CZK179" s="488"/>
      <c r="CZL179" s="488"/>
      <c r="CZM179" s="488"/>
      <c r="CZN179" s="488"/>
      <c r="CZO179" s="488"/>
      <c r="CZP179" s="488"/>
      <c r="CZQ179" s="699" t="s">
        <v>10061</v>
      </c>
      <c r="CZR179" s="700"/>
      <c r="CZS179" s="488"/>
      <c r="CZT179" s="488"/>
      <c r="CZU179" s="488"/>
      <c r="CZV179" s="488"/>
      <c r="CZW179" s="488"/>
      <c r="CZX179" s="488"/>
      <c r="CZY179" s="699" t="s">
        <v>10061</v>
      </c>
      <c r="CZZ179" s="700"/>
      <c r="DAA179" s="488"/>
      <c r="DAB179" s="488"/>
      <c r="DAC179" s="488"/>
      <c r="DAD179" s="488"/>
      <c r="DAE179" s="488"/>
      <c r="DAF179" s="488"/>
      <c r="DAG179" s="699" t="s">
        <v>10061</v>
      </c>
      <c r="DAH179" s="700"/>
      <c r="DAI179" s="488"/>
      <c r="DAJ179" s="488"/>
      <c r="DAK179" s="488"/>
      <c r="DAL179" s="488"/>
      <c r="DAM179" s="488"/>
      <c r="DAN179" s="488"/>
      <c r="DAO179" s="699" t="s">
        <v>10061</v>
      </c>
      <c r="DAP179" s="700"/>
      <c r="DAQ179" s="488"/>
      <c r="DAR179" s="488"/>
      <c r="DAS179" s="488"/>
      <c r="DAT179" s="488"/>
      <c r="DAU179" s="488"/>
      <c r="DAV179" s="488"/>
      <c r="DAW179" s="699" t="s">
        <v>10061</v>
      </c>
      <c r="DAX179" s="700"/>
      <c r="DAY179" s="488"/>
      <c r="DAZ179" s="488"/>
      <c r="DBA179" s="488"/>
      <c r="DBB179" s="488"/>
      <c r="DBC179" s="488"/>
      <c r="DBD179" s="488"/>
      <c r="DBE179" s="699" t="s">
        <v>10061</v>
      </c>
      <c r="DBF179" s="700"/>
      <c r="DBG179" s="488"/>
      <c r="DBH179" s="488"/>
      <c r="DBI179" s="488"/>
      <c r="DBJ179" s="488"/>
      <c r="DBK179" s="488"/>
      <c r="DBL179" s="488"/>
      <c r="DBM179" s="699" t="s">
        <v>10061</v>
      </c>
      <c r="DBN179" s="700"/>
      <c r="DBO179" s="488"/>
      <c r="DBP179" s="488"/>
      <c r="DBQ179" s="488"/>
      <c r="DBR179" s="488"/>
      <c r="DBS179" s="488"/>
      <c r="DBT179" s="488"/>
      <c r="DBU179" s="699" t="s">
        <v>10061</v>
      </c>
      <c r="DBV179" s="700"/>
      <c r="DBW179" s="488"/>
      <c r="DBX179" s="488"/>
      <c r="DBY179" s="488"/>
      <c r="DBZ179" s="488"/>
      <c r="DCA179" s="488"/>
      <c r="DCB179" s="488"/>
      <c r="DCC179" s="699" t="s">
        <v>10061</v>
      </c>
      <c r="DCD179" s="700"/>
      <c r="DCE179" s="488"/>
      <c r="DCF179" s="488"/>
      <c r="DCG179" s="488"/>
      <c r="DCH179" s="488"/>
      <c r="DCI179" s="488"/>
      <c r="DCJ179" s="488"/>
      <c r="DCK179" s="699" t="s">
        <v>10061</v>
      </c>
      <c r="DCL179" s="700"/>
      <c r="DCM179" s="488"/>
      <c r="DCN179" s="488"/>
      <c r="DCO179" s="488"/>
      <c r="DCP179" s="488"/>
      <c r="DCQ179" s="488"/>
      <c r="DCR179" s="488"/>
      <c r="DCS179" s="699" t="s">
        <v>10061</v>
      </c>
      <c r="DCT179" s="700"/>
      <c r="DCU179" s="488"/>
      <c r="DCV179" s="488"/>
      <c r="DCW179" s="488"/>
      <c r="DCX179" s="488"/>
      <c r="DCY179" s="488"/>
      <c r="DCZ179" s="488"/>
      <c r="DDA179" s="699" t="s">
        <v>10061</v>
      </c>
      <c r="DDB179" s="700"/>
      <c r="DDC179" s="488"/>
      <c r="DDD179" s="488"/>
      <c r="DDE179" s="488"/>
      <c r="DDF179" s="488"/>
      <c r="DDG179" s="488"/>
      <c r="DDH179" s="488"/>
      <c r="DDI179" s="699" t="s">
        <v>10061</v>
      </c>
      <c r="DDJ179" s="700"/>
      <c r="DDK179" s="488"/>
      <c r="DDL179" s="488"/>
      <c r="DDM179" s="488"/>
      <c r="DDN179" s="488"/>
      <c r="DDO179" s="488"/>
      <c r="DDP179" s="488"/>
      <c r="DDQ179" s="699" t="s">
        <v>10061</v>
      </c>
      <c r="DDR179" s="700"/>
      <c r="DDS179" s="488"/>
      <c r="DDT179" s="488"/>
      <c r="DDU179" s="488"/>
      <c r="DDV179" s="488"/>
      <c r="DDW179" s="488"/>
      <c r="DDX179" s="488"/>
      <c r="DDY179" s="699" t="s">
        <v>10061</v>
      </c>
      <c r="DDZ179" s="700"/>
      <c r="DEA179" s="488"/>
      <c r="DEB179" s="488"/>
      <c r="DEC179" s="488"/>
      <c r="DED179" s="488"/>
      <c r="DEE179" s="488"/>
      <c r="DEF179" s="488"/>
      <c r="DEG179" s="699" t="s">
        <v>10061</v>
      </c>
      <c r="DEH179" s="700"/>
      <c r="DEI179" s="488"/>
      <c r="DEJ179" s="488"/>
      <c r="DEK179" s="488"/>
      <c r="DEL179" s="488"/>
      <c r="DEM179" s="488"/>
      <c r="DEN179" s="488"/>
      <c r="DEO179" s="699" t="s">
        <v>10061</v>
      </c>
      <c r="DEP179" s="700"/>
      <c r="DEQ179" s="488"/>
      <c r="DER179" s="488"/>
      <c r="DES179" s="488"/>
      <c r="DET179" s="488"/>
      <c r="DEU179" s="488"/>
      <c r="DEV179" s="488"/>
      <c r="DEW179" s="699" t="s">
        <v>10061</v>
      </c>
      <c r="DEX179" s="700"/>
      <c r="DEY179" s="488"/>
      <c r="DEZ179" s="488"/>
      <c r="DFA179" s="488"/>
      <c r="DFB179" s="488"/>
      <c r="DFC179" s="488"/>
      <c r="DFD179" s="488"/>
      <c r="DFE179" s="699" t="s">
        <v>10061</v>
      </c>
      <c r="DFF179" s="700"/>
      <c r="DFG179" s="488"/>
      <c r="DFH179" s="488"/>
      <c r="DFI179" s="488"/>
      <c r="DFJ179" s="488"/>
      <c r="DFK179" s="488"/>
      <c r="DFL179" s="488"/>
      <c r="DFM179" s="699" t="s">
        <v>10061</v>
      </c>
      <c r="DFN179" s="700"/>
      <c r="DFO179" s="488"/>
      <c r="DFP179" s="488"/>
      <c r="DFQ179" s="488"/>
      <c r="DFR179" s="488"/>
      <c r="DFS179" s="488"/>
      <c r="DFT179" s="488"/>
      <c r="DFU179" s="699" t="s">
        <v>10061</v>
      </c>
      <c r="DFV179" s="700"/>
      <c r="DFW179" s="488"/>
      <c r="DFX179" s="488"/>
      <c r="DFY179" s="488"/>
      <c r="DFZ179" s="488"/>
      <c r="DGA179" s="488"/>
      <c r="DGB179" s="488"/>
      <c r="DGC179" s="699" t="s">
        <v>10061</v>
      </c>
      <c r="DGD179" s="700"/>
      <c r="DGE179" s="488"/>
      <c r="DGF179" s="488"/>
      <c r="DGG179" s="488"/>
      <c r="DGH179" s="488"/>
      <c r="DGI179" s="488"/>
      <c r="DGJ179" s="488"/>
      <c r="DGK179" s="699" t="s">
        <v>10061</v>
      </c>
      <c r="DGL179" s="700"/>
      <c r="DGM179" s="488"/>
      <c r="DGN179" s="488"/>
      <c r="DGO179" s="488"/>
      <c r="DGP179" s="488"/>
      <c r="DGQ179" s="488"/>
      <c r="DGR179" s="488"/>
      <c r="DGS179" s="699" t="s">
        <v>10061</v>
      </c>
      <c r="DGT179" s="700"/>
      <c r="DGU179" s="488"/>
      <c r="DGV179" s="488"/>
      <c r="DGW179" s="488"/>
      <c r="DGX179" s="488"/>
      <c r="DGY179" s="488"/>
      <c r="DGZ179" s="488"/>
      <c r="DHA179" s="699" t="s">
        <v>10061</v>
      </c>
      <c r="DHB179" s="700"/>
      <c r="DHC179" s="488"/>
      <c r="DHD179" s="488"/>
      <c r="DHE179" s="488"/>
      <c r="DHF179" s="488"/>
      <c r="DHG179" s="488"/>
      <c r="DHH179" s="488"/>
      <c r="DHI179" s="699" t="s">
        <v>10061</v>
      </c>
      <c r="DHJ179" s="700"/>
      <c r="DHK179" s="488"/>
      <c r="DHL179" s="488"/>
      <c r="DHM179" s="488"/>
      <c r="DHN179" s="488"/>
      <c r="DHO179" s="488"/>
      <c r="DHP179" s="488"/>
      <c r="DHQ179" s="699" t="s">
        <v>10061</v>
      </c>
      <c r="DHR179" s="700"/>
      <c r="DHS179" s="488"/>
      <c r="DHT179" s="488"/>
      <c r="DHU179" s="488"/>
      <c r="DHV179" s="488"/>
      <c r="DHW179" s="488"/>
      <c r="DHX179" s="488"/>
      <c r="DHY179" s="699" t="s">
        <v>10061</v>
      </c>
      <c r="DHZ179" s="700"/>
      <c r="DIA179" s="488"/>
      <c r="DIB179" s="488"/>
      <c r="DIC179" s="488"/>
      <c r="DID179" s="488"/>
      <c r="DIE179" s="488"/>
      <c r="DIF179" s="488"/>
      <c r="DIG179" s="699" t="s">
        <v>10061</v>
      </c>
      <c r="DIH179" s="700"/>
      <c r="DII179" s="488"/>
      <c r="DIJ179" s="488"/>
      <c r="DIK179" s="488"/>
      <c r="DIL179" s="488"/>
      <c r="DIM179" s="488"/>
      <c r="DIN179" s="488"/>
      <c r="DIO179" s="699" t="s">
        <v>10061</v>
      </c>
      <c r="DIP179" s="700"/>
      <c r="DIQ179" s="488"/>
      <c r="DIR179" s="488"/>
      <c r="DIS179" s="488"/>
      <c r="DIT179" s="488"/>
      <c r="DIU179" s="488"/>
      <c r="DIV179" s="488"/>
      <c r="DIW179" s="699" t="s">
        <v>10061</v>
      </c>
      <c r="DIX179" s="700"/>
      <c r="DIY179" s="488"/>
      <c r="DIZ179" s="488"/>
      <c r="DJA179" s="488"/>
      <c r="DJB179" s="488"/>
      <c r="DJC179" s="488"/>
      <c r="DJD179" s="488"/>
      <c r="DJE179" s="699" t="s">
        <v>10061</v>
      </c>
      <c r="DJF179" s="700"/>
      <c r="DJG179" s="488"/>
      <c r="DJH179" s="488"/>
      <c r="DJI179" s="488"/>
      <c r="DJJ179" s="488"/>
      <c r="DJK179" s="488"/>
      <c r="DJL179" s="488"/>
      <c r="DJM179" s="699" t="s">
        <v>10061</v>
      </c>
      <c r="DJN179" s="700"/>
      <c r="DJO179" s="488"/>
      <c r="DJP179" s="488"/>
      <c r="DJQ179" s="488"/>
      <c r="DJR179" s="488"/>
      <c r="DJS179" s="488"/>
      <c r="DJT179" s="488"/>
      <c r="DJU179" s="699" t="s">
        <v>10061</v>
      </c>
      <c r="DJV179" s="700"/>
      <c r="DJW179" s="488"/>
      <c r="DJX179" s="488"/>
      <c r="DJY179" s="488"/>
      <c r="DJZ179" s="488"/>
      <c r="DKA179" s="488"/>
      <c r="DKB179" s="488"/>
      <c r="DKC179" s="699" t="s">
        <v>10061</v>
      </c>
      <c r="DKD179" s="700"/>
      <c r="DKE179" s="488"/>
      <c r="DKF179" s="488"/>
      <c r="DKG179" s="488"/>
      <c r="DKH179" s="488"/>
      <c r="DKI179" s="488"/>
      <c r="DKJ179" s="488"/>
      <c r="DKK179" s="699" t="s">
        <v>10061</v>
      </c>
      <c r="DKL179" s="700"/>
      <c r="DKM179" s="488"/>
      <c r="DKN179" s="488"/>
      <c r="DKO179" s="488"/>
      <c r="DKP179" s="488"/>
      <c r="DKQ179" s="488"/>
      <c r="DKR179" s="488"/>
      <c r="DKS179" s="699" t="s">
        <v>10061</v>
      </c>
      <c r="DKT179" s="700"/>
      <c r="DKU179" s="488"/>
      <c r="DKV179" s="488"/>
      <c r="DKW179" s="488"/>
      <c r="DKX179" s="488"/>
      <c r="DKY179" s="488"/>
      <c r="DKZ179" s="488"/>
      <c r="DLA179" s="699" t="s">
        <v>10061</v>
      </c>
      <c r="DLB179" s="700"/>
      <c r="DLC179" s="488"/>
      <c r="DLD179" s="488"/>
      <c r="DLE179" s="488"/>
      <c r="DLF179" s="488"/>
      <c r="DLG179" s="488"/>
      <c r="DLH179" s="488"/>
      <c r="DLI179" s="699" t="s">
        <v>10061</v>
      </c>
      <c r="DLJ179" s="700"/>
      <c r="DLK179" s="488"/>
      <c r="DLL179" s="488"/>
      <c r="DLM179" s="488"/>
      <c r="DLN179" s="488"/>
      <c r="DLO179" s="488"/>
      <c r="DLP179" s="488"/>
      <c r="DLQ179" s="699" t="s">
        <v>10061</v>
      </c>
      <c r="DLR179" s="700"/>
      <c r="DLS179" s="488"/>
      <c r="DLT179" s="488"/>
      <c r="DLU179" s="488"/>
      <c r="DLV179" s="488"/>
      <c r="DLW179" s="488"/>
      <c r="DLX179" s="488"/>
      <c r="DLY179" s="699" t="s">
        <v>10061</v>
      </c>
      <c r="DLZ179" s="700"/>
      <c r="DMA179" s="488"/>
      <c r="DMB179" s="488"/>
      <c r="DMC179" s="488"/>
      <c r="DMD179" s="488"/>
      <c r="DME179" s="488"/>
      <c r="DMF179" s="488"/>
      <c r="DMG179" s="699" t="s">
        <v>10061</v>
      </c>
      <c r="DMH179" s="700"/>
      <c r="DMI179" s="488"/>
      <c r="DMJ179" s="488"/>
      <c r="DMK179" s="488"/>
      <c r="DML179" s="488"/>
      <c r="DMM179" s="488"/>
      <c r="DMN179" s="488"/>
      <c r="DMO179" s="699" t="s">
        <v>10061</v>
      </c>
      <c r="DMP179" s="700"/>
      <c r="DMQ179" s="488"/>
      <c r="DMR179" s="488"/>
      <c r="DMS179" s="488"/>
      <c r="DMT179" s="488"/>
      <c r="DMU179" s="488"/>
      <c r="DMV179" s="488"/>
      <c r="DMW179" s="699" t="s">
        <v>10061</v>
      </c>
      <c r="DMX179" s="700"/>
      <c r="DMY179" s="488"/>
      <c r="DMZ179" s="488"/>
      <c r="DNA179" s="488"/>
      <c r="DNB179" s="488"/>
      <c r="DNC179" s="488"/>
      <c r="DND179" s="488"/>
      <c r="DNE179" s="699" t="s">
        <v>10061</v>
      </c>
      <c r="DNF179" s="700"/>
      <c r="DNG179" s="488"/>
      <c r="DNH179" s="488"/>
      <c r="DNI179" s="488"/>
      <c r="DNJ179" s="488"/>
      <c r="DNK179" s="488"/>
      <c r="DNL179" s="488"/>
      <c r="DNM179" s="699" t="s">
        <v>10061</v>
      </c>
      <c r="DNN179" s="700"/>
      <c r="DNO179" s="488"/>
      <c r="DNP179" s="488"/>
      <c r="DNQ179" s="488"/>
      <c r="DNR179" s="488"/>
      <c r="DNS179" s="488"/>
      <c r="DNT179" s="488"/>
      <c r="DNU179" s="699" t="s">
        <v>10061</v>
      </c>
      <c r="DNV179" s="700"/>
      <c r="DNW179" s="488"/>
      <c r="DNX179" s="488"/>
      <c r="DNY179" s="488"/>
      <c r="DNZ179" s="488"/>
      <c r="DOA179" s="488"/>
      <c r="DOB179" s="488"/>
      <c r="DOC179" s="699" t="s">
        <v>10061</v>
      </c>
      <c r="DOD179" s="700"/>
      <c r="DOE179" s="488"/>
      <c r="DOF179" s="488"/>
      <c r="DOG179" s="488"/>
      <c r="DOH179" s="488"/>
      <c r="DOI179" s="488"/>
      <c r="DOJ179" s="488"/>
      <c r="DOK179" s="699" t="s">
        <v>10061</v>
      </c>
      <c r="DOL179" s="700"/>
      <c r="DOM179" s="488"/>
      <c r="DON179" s="488"/>
      <c r="DOO179" s="488"/>
      <c r="DOP179" s="488"/>
      <c r="DOQ179" s="488"/>
      <c r="DOR179" s="488"/>
      <c r="DOS179" s="699" t="s">
        <v>10061</v>
      </c>
      <c r="DOT179" s="700"/>
      <c r="DOU179" s="488"/>
      <c r="DOV179" s="488"/>
      <c r="DOW179" s="488"/>
      <c r="DOX179" s="488"/>
      <c r="DOY179" s="488"/>
      <c r="DOZ179" s="488"/>
      <c r="DPA179" s="699" t="s">
        <v>10061</v>
      </c>
      <c r="DPB179" s="700"/>
      <c r="DPC179" s="488"/>
      <c r="DPD179" s="488"/>
      <c r="DPE179" s="488"/>
      <c r="DPF179" s="488"/>
      <c r="DPG179" s="488"/>
      <c r="DPH179" s="488"/>
      <c r="DPI179" s="699" t="s">
        <v>10061</v>
      </c>
      <c r="DPJ179" s="700"/>
      <c r="DPK179" s="488"/>
      <c r="DPL179" s="488"/>
      <c r="DPM179" s="488"/>
      <c r="DPN179" s="488"/>
      <c r="DPO179" s="488"/>
      <c r="DPP179" s="488"/>
      <c r="DPQ179" s="699" t="s">
        <v>10061</v>
      </c>
      <c r="DPR179" s="700"/>
      <c r="DPS179" s="488"/>
      <c r="DPT179" s="488"/>
      <c r="DPU179" s="488"/>
      <c r="DPV179" s="488"/>
      <c r="DPW179" s="488"/>
      <c r="DPX179" s="488"/>
      <c r="DPY179" s="699" t="s">
        <v>10061</v>
      </c>
      <c r="DPZ179" s="700"/>
      <c r="DQA179" s="488"/>
      <c r="DQB179" s="488"/>
      <c r="DQC179" s="488"/>
      <c r="DQD179" s="488"/>
      <c r="DQE179" s="488"/>
      <c r="DQF179" s="488"/>
      <c r="DQG179" s="699" t="s">
        <v>10061</v>
      </c>
      <c r="DQH179" s="700"/>
      <c r="DQI179" s="488"/>
      <c r="DQJ179" s="488"/>
      <c r="DQK179" s="488"/>
      <c r="DQL179" s="488"/>
      <c r="DQM179" s="488"/>
      <c r="DQN179" s="488"/>
      <c r="DQO179" s="699" t="s">
        <v>10061</v>
      </c>
      <c r="DQP179" s="700"/>
      <c r="DQQ179" s="488"/>
      <c r="DQR179" s="488"/>
      <c r="DQS179" s="488"/>
      <c r="DQT179" s="488"/>
      <c r="DQU179" s="488"/>
      <c r="DQV179" s="488"/>
      <c r="DQW179" s="699" t="s">
        <v>10061</v>
      </c>
      <c r="DQX179" s="700"/>
      <c r="DQY179" s="488"/>
      <c r="DQZ179" s="488"/>
      <c r="DRA179" s="488"/>
      <c r="DRB179" s="488"/>
      <c r="DRC179" s="488"/>
      <c r="DRD179" s="488"/>
      <c r="DRE179" s="699" t="s">
        <v>10061</v>
      </c>
      <c r="DRF179" s="700"/>
      <c r="DRG179" s="488"/>
      <c r="DRH179" s="488"/>
      <c r="DRI179" s="488"/>
      <c r="DRJ179" s="488"/>
      <c r="DRK179" s="488"/>
      <c r="DRL179" s="488"/>
      <c r="DRM179" s="699" t="s">
        <v>10061</v>
      </c>
      <c r="DRN179" s="700"/>
      <c r="DRO179" s="488"/>
      <c r="DRP179" s="488"/>
      <c r="DRQ179" s="488"/>
      <c r="DRR179" s="488"/>
      <c r="DRS179" s="488"/>
      <c r="DRT179" s="488"/>
      <c r="DRU179" s="699" t="s">
        <v>10061</v>
      </c>
      <c r="DRV179" s="700"/>
      <c r="DRW179" s="488"/>
      <c r="DRX179" s="488"/>
      <c r="DRY179" s="488"/>
      <c r="DRZ179" s="488"/>
      <c r="DSA179" s="488"/>
      <c r="DSB179" s="488"/>
      <c r="DSC179" s="699" t="s">
        <v>10061</v>
      </c>
      <c r="DSD179" s="700"/>
      <c r="DSE179" s="488"/>
      <c r="DSF179" s="488"/>
      <c r="DSG179" s="488"/>
      <c r="DSH179" s="488"/>
      <c r="DSI179" s="488"/>
      <c r="DSJ179" s="488"/>
      <c r="DSK179" s="699" t="s">
        <v>10061</v>
      </c>
      <c r="DSL179" s="700"/>
      <c r="DSM179" s="488"/>
      <c r="DSN179" s="488"/>
      <c r="DSO179" s="488"/>
      <c r="DSP179" s="488"/>
      <c r="DSQ179" s="488"/>
      <c r="DSR179" s="488"/>
      <c r="DSS179" s="699" t="s">
        <v>10061</v>
      </c>
      <c r="DST179" s="700"/>
      <c r="DSU179" s="488"/>
      <c r="DSV179" s="488"/>
      <c r="DSW179" s="488"/>
      <c r="DSX179" s="488"/>
      <c r="DSY179" s="488"/>
      <c r="DSZ179" s="488"/>
      <c r="DTA179" s="699" t="s">
        <v>10061</v>
      </c>
      <c r="DTB179" s="700"/>
      <c r="DTC179" s="488"/>
      <c r="DTD179" s="488"/>
      <c r="DTE179" s="488"/>
      <c r="DTF179" s="488"/>
      <c r="DTG179" s="488"/>
      <c r="DTH179" s="488"/>
      <c r="DTI179" s="699" t="s">
        <v>10061</v>
      </c>
      <c r="DTJ179" s="700"/>
      <c r="DTK179" s="488"/>
      <c r="DTL179" s="488"/>
      <c r="DTM179" s="488"/>
      <c r="DTN179" s="488"/>
      <c r="DTO179" s="488"/>
      <c r="DTP179" s="488"/>
      <c r="DTQ179" s="699" t="s">
        <v>10061</v>
      </c>
      <c r="DTR179" s="700"/>
      <c r="DTS179" s="488"/>
      <c r="DTT179" s="488"/>
      <c r="DTU179" s="488"/>
      <c r="DTV179" s="488"/>
      <c r="DTW179" s="488"/>
      <c r="DTX179" s="488"/>
      <c r="DTY179" s="699" t="s">
        <v>10061</v>
      </c>
      <c r="DTZ179" s="700"/>
      <c r="DUA179" s="488"/>
      <c r="DUB179" s="488"/>
      <c r="DUC179" s="488"/>
      <c r="DUD179" s="488"/>
      <c r="DUE179" s="488"/>
      <c r="DUF179" s="488"/>
      <c r="DUG179" s="699" t="s">
        <v>10061</v>
      </c>
      <c r="DUH179" s="700"/>
      <c r="DUI179" s="488"/>
      <c r="DUJ179" s="488"/>
      <c r="DUK179" s="488"/>
      <c r="DUL179" s="488"/>
      <c r="DUM179" s="488"/>
      <c r="DUN179" s="488"/>
      <c r="DUO179" s="699" t="s">
        <v>10061</v>
      </c>
      <c r="DUP179" s="700"/>
      <c r="DUQ179" s="488"/>
      <c r="DUR179" s="488"/>
      <c r="DUS179" s="488"/>
      <c r="DUT179" s="488"/>
      <c r="DUU179" s="488"/>
      <c r="DUV179" s="488"/>
      <c r="DUW179" s="699" t="s">
        <v>10061</v>
      </c>
      <c r="DUX179" s="700"/>
      <c r="DUY179" s="488"/>
      <c r="DUZ179" s="488"/>
      <c r="DVA179" s="488"/>
      <c r="DVB179" s="488"/>
      <c r="DVC179" s="488"/>
      <c r="DVD179" s="488"/>
      <c r="DVE179" s="699" t="s">
        <v>10061</v>
      </c>
      <c r="DVF179" s="700"/>
      <c r="DVG179" s="488"/>
      <c r="DVH179" s="488"/>
      <c r="DVI179" s="488"/>
      <c r="DVJ179" s="488"/>
      <c r="DVK179" s="488"/>
      <c r="DVL179" s="488"/>
      <c r="DVM179" s="699" t="s">
        <v>10061</v>
      </c>
      <c r="DVN179" s="700"/>
      <c r="DVO179" s="488"/>
      <c r="DVP179" s="488"/>
      <c r="DVQ179" s="488"/>
      <c r="DVR179" s="488"/>
      <c r="DVS179" s="488"/>
      <c r="DVT179" s="488"/>
      <c r="DVU179" s="699" t="s">
        <v>10061</v>
      </c>
      <c r="DVV179" s="700"/>
      <c r="DVW179" s="488"/>
      <c r="DVX179" s="488"/>
      <c r="DVY179" s="488"/>
      <c r="DVZ179" s="488"/>
      <c r="DWA179" s="488"/>
      <c r="DWB179" s="488"/>
      <c r="DWC179" s="699" t="s">
        <v>10061</v>
      </c>
      <c r="DWD179" s="700"/>
      <c r="DWE179" s="488"/>
      <c r="DWF179" s="488"/>
      <c r="DWG179" s="488"/>
      <c r="DWH179" s="488"/>
      <c r="DWI179" s="488"/>
      <c r="DWJ179" s="488"/>
      <c r="DWK179" s="699" t="s">
        <v>10061</v>
      </c>
      <c r="DWL179" s="700"/>
      <c r="DWM179" s="488"/>
      <c r="DWN179" s="488"/>
      <c r="DWO179" s="488"/>
      <c r="DWP179" s="488"/>
      <c r="DWQ179" s="488"/>
      <c r="DWR179" s="488"/>
      <c r="DWS179" s="699" t="s">
        <v>10061</v>
      </c>
      <c r="DWT179" s="700"/>
      <c r="DWU179" s="488"/>
      <c r="DWV179" s="488"/>
      <c r="DWW179" s="488"/>
      <c r="DWX179" s="488"/>
      <c r="DWY179" s="488"/>
      <c r="DWZ179" s="488"/>
      <c r="DXA179" s="699" t="s">
        <v>10061</v>
      </c>
      <c r="DXB179" s="700"/>
      <c r="DXC179" s="488"/>
      <c r="DXD179" s="488"/>
      <c r="DXE179" s="488"/>
      <c r="DXF179" s="488"/>
      <c r="DXG179" s="488"/>
      <c r="DXH179" s="488"/>
      <c r="DXI179" s="699" t="s">
        <v>10061</v>
      </c>
      <c r="DXJ179" s="700"/>
      <c r="DXK179" s="488"/>
      <c r="DXL179" s="488"/>
      <c r="DXM179" s="488"/>
      <c r="DXN179" s="488"/>
      <c r="DXO179" s="488"/>
      <c r="DXP179" s="488"/>
      <c r="DXQ179" s="699" t="s">
        <v>10061</v>
      </c>
      <c r="DXR179" s="700"/>
      <c r="DXS179" s="488"/>
      <c r="DXT179" s="488"/>
      <c r="DXU179" s="488"/>
      <c r="DXV179" s="488"/>
      <c r="DXW179" s="488"/>
      <c r="DXX179" s="488"/>
      <c r="DXY179" s="699" t="s">
        <v>10061</v>
      </c>
      <c r="DXZ179" s="700"/>
      <c r="DYA179" s="488"/>
      <c r="DYB179" s="488"/>
      <c r="DYC179" s="488"/>
      <c r="DYD179" s="488"/>
      <c r="DYE179" s="488"/>
      <c r="DYF179" s="488"/>
      <c r="DYG179" s="699" t="s">
        <v>10061</v>
      </c>
      <c r="DYH179" s="700"/>
      <c r="DYI179" s="488"/>
      <c r="DYJ179" s="488"/>
      <c r="DYK179" s="488"/>
      <c r="DYL179" s="488"/>
      <c r="DYM179" s="488"/>
      <c r="DYN179" s="488"/>
      <c r="DYO179" s="699" t="s">
        <v>10061</v>
      </c>
      <c r="DYP179" s="700"/>
      <c r="DYQ179" s="488"/>
      <c r="DYR179" s="488"/>
      <c r="DYS179" s="488"/>
      <c r="DYT179" s="488"/>
      <c r="DYU179" s="488"/>
      <c r="DYV179" s="488"/>
      <c r="DYW179" s="699" t="s">
        <v>10061</v>
      </c>
      <c r="DYX179" s="700"/>
      <c r="DYY179" s="488"/>
      <c r="DYZ179" s="488"/>
      <c r="DZA179" s="488"/>
      <c r="DZB179" s="488"/>
      <c r="DZC179" s="488"/>
      <c r="DZD179" s="488"/>
      <c r="DZE179" s="699" t="s">
        <v>10061</v>
      </c>
      <c r="DZF179" s="700"/>
      <c r="DZG179" s="488"/>
      <c r="DZH179" s="488"/>
      <c r="DZI179" s="488"/>
      <c r="DZJ179" s="488"/>
      <c r="DZK179" s="488"/>
      <c r="DZL179" s="488"/>
      <c r="DZM179" s="699" t="s">
        <v>10061</v>
      </c>
      <c r="DZN179" s="700"/>
      <c r="DZO179" s="488"/>
      <c r="DZP179" s="488"/>
      <c r="DZQ179" s="488"/>
      <c r="DZR179" s="488"/>
      <c r="DZS179" s="488"/>
      <c r="DZT179" s="488"/>
      <c r="DZU179" s="699" t="s">
        <v>10061</v>
      </c>
      <c r="DZV179" s="700"/>
      <c r="DZW179" s="488"/>
      <c r="DZX179" s="488"/>
      <c r="DZY179" s="488"/>
      <c r="DZZ179" s="488"/>
      <c r="EAA179" s="488"/>
      <c r="EAB179" s="488"/>
      <c r="EAC179" s="699" t="s">
        <v>10061</v>
      </c>
      <c r="EAD179" s="700"/>
      <c r="EAE179" s="488"/>
      <c r="EAF179" s="488"/>
      <c r="EAG179" s="488"/>
      <c r="EAH179" s="488"/>
      <c r="EAI179" s="488"/>
      <c r="EAJ179" s="488"/>
      <c r="EAK179" s="699" t="s">
        <v>10061</v>
      </c>
      <c r="EAL179" s="700"/>
      <c r="EAM179" s="488"/>
      <c r="EAN179" s="488"/>
      <c r="EAO179" s="488"/>
      <c r="EAP179" s="488"/>
      <c r="EAQ179" s="488"/>
      <c r="EAR179" s="488"/>
      <c r="EAS179" s="699" t="s">
        <v>10061</v>
      </c>
      <c r="EAT179" s="700"/>
      <c r="EAU179" s="488"/>
      <c r="EAV179" s="488"/>
      <c r="EAW179" s="488"/>
      <c r="EAX179" s="488"/>
      <c r="EAY179" s="488"/>
      <c r="EAZ179" s="488"/>
      <c r="EBA179" s="699" t="s">
        <v>10061</v>
      </c>
      <c r="EBB179" s="700"/>
      <c r="EBC179" s="488"/>
      <c r="EBD179" s="488"/>
      <c r="EBE179" s="488"/>
      <c r="EBF179" s="488"/>
      <c r="EBG179" s="488"/>
      <c r="EBH179" s="488"/>
      <c r="EBI179" s="699" t="s">
        <v>10061</v>
      </c>
      <c r="EBJ179" s="700"/>
      <c r="EBK179" s="488"/>
      <c r="EBL179" s="488"/>
      <c r="EBM179" s="488"/>
      <c r="EBN179" s="488"/>
      <c r="EBO179" s="488"/>
      <c r="EBP179" s="488"/>
      <c r="EBQ179" s="699" t="s">
        <v>10061</v>
      </c>
      <c r="EBR179" s="700"/>
      <c r="EBS179" s="488"/>
      <c r="EBT179" s="488"/>
      <c r="EBU179" s="488"/>
      <c r="EBV179" s="488"/>
      <c r="EBW179" s="488"/>
      <c r="EBX179" s="488"/>
      <c r="EBY179" s="699" t="s">
        <v>10061</v>
      </c>
      <c r="EBZ179" s="700"/>
      <c r="ECA179" s="488"/>
      <c r="ECB179" s="488"/>
      <c r="ECC179" s="488"/>
      <c r="ECD179" s="488"/>
      <c r="ECE179" s="488"/>
      <c r="ECF179" s="488"/>
      <c r="ECG179" s="699" t="s">
        <v>10061</v>
      </c>
      <c r="ECH179" s="700"/>
      <c r="ECI179" s="488"/>
      <c r="ECJ179" s="488"/>
      <c r="ECK179" s="488"/>
      <c r="ECL179" s="488"/>
      <c r="ECM179" s="488"/>
      <c r="ECN179" s="488"/>
      <c r="ECO179" s="699" t="s">
        <v>10061</v>
      </c>
      <c r="ECP179" s="700"/>
      <c r="ECQ179" s="488"/>
      <c r="ECR179" s="488"/>
      <c r="ECS179" s="488"/>
      <c r="ECT179" s="488"/>
      <c r="ECU179" s="488"/>
      <c r="ECV179" s="488"/>
      <c r="ECW179" s="699" t="s">
        <v>10061</v>
      </c>
      <c r="ECX179" s="700"/>
      <c r="ECY179" s="488"/>
      <c r="ECZ179" s="488"/>
      <c r="EDA179" s="488"/>
      <c r="EDB179" s="488"/>
      <c r="EDC179" s="488"/>
      <c r="EDD179" s="488"/>
      <c r="EDE179" s="699" t="s">
        <v>10061</v>
      </c>
      <c r="EDF179" s="700"/>
      <c r="EDG179" s="488"/>
      <c r="EDH179" s="488"/>
      <c r="EDI179" s="488"/>
      <c r="EDJ179" s="488"/>
      <c r="EDK179" s="488"/>
      <c r="EDL179" s="488"/>
      <c r="EDM179" s="699" t="s">
        <v>10061</v>
      </c>
      <c r="EDN179" s="700"/>
      <c r="EDO179" s="488"/>
      <c r="EDP179" s="488"/>
      <c r="EDQ179" s="488"/>
      <c r="EDR179" s="488"/>
      <c r="EDS179" s="488"/>
      <c r="EDT179" s="488"/>
      <c r="EDU179" s="699" t="s">
        <v>10061</v>
      </c>
      <c r="EDV179" s="700"/>
      <c r="EDW179" s="488"/>
      <c r="EDX179" s="488"/>
      <c r="EDY179" s="488"/>
      <c r="EDZ179" s="488"/>
      <c r="EEA179" s="488"/>
      <c r="EEB179" s="488"/>
      <c r="EEC179" s="699" t="s">
        <v>10061</v>
      </c>
      <c r="EED179" s="700"/>
      <c r="EEE179" s="488"/>
      <c r="EEF179" s="488"/>
      <c r="EEG179" s="488"/>
      <c r="EEH179" s="488"/>
      <c r="EEI179" s="488"/>
      <c r="EEJ179" s="488"/>
      <c r="EEK179" s="699" t="s">
        <v>10061</v>
      </c>
      <c r="EEL179" s="700"/>
      <c r="EEM179" s="488"/>
      <c r="EEN179" s="488"/>
      <c r="EEO179" s="488"/>
      <c r="EEP179" s="488"/>
      <c r="EEQ179" s="488"/>
      <c r="EER179" s="488"/>
      <c r="EES179" s="699" t="s">
        <v>10061</v>
      </c>
      <c r="EET179" s="700"/>
      <c r="EEU179" s="488"/>
      <c r="EEV179" s="488"/>
      <c r="EEW179" s="488"/>
      <c r="EEX179" s="488"/>
      <c r="EEY179" s="488"/>
      <c r="EEZ179" s="488"/>
      <c r="EFA179" s="699" t="s">
        <v>10061</v>
      </c>
      <c r="EFB179" s="700"/>
      <c r="EFC179" s="488"/>
      <c r="EFD179" s="488"/>
      <c r="EFE179" s="488"/>
      <c r="EFF179" s="488"/>
      <c r="EFG179" s="488"/>
      <c r="EFH179" s="488"/>
      <c r="EFI179" s="699" t="s">
        <v>10061</v>
      </c>
      <c r="EFJ179" s="700"/>
      <c r="EFK179" s="488"/>
      <c r="EFL179" s="488"/>
      <c r="EFM179" s="488"/>
      <c r="EFN179" s="488"/>
      <c r="EFO179" s="488"/>
      <c r="EFP179" s="488"/>
      <c r="EFQ179" s="699" t="s">
        <v>10061</v>
      </c>
      <c r="EFR179" s="700"/>
      <c r="EFS179" s="488"/>
      <c r="EFT179" s="488"/>
      <c r="EFU179" s="488"/>
      <c r="EFV179" s="488"/>
      <c r="EFW179" s="488"/>
      <c r="EFX179" s="488"/>
      <c r="EFY179" s="699" t="s">
        <v>10061</v>
      </c>
      <c r="EFZ179" s="700"/>
      <c r="EGA179" s="488"/>
      <c r="EGB179" s="488"/>
      <c r="EGC179" s="488"/>
      <c r="EGD179" s="488"/>
      <c r="EGE179" s="488"/>
      <c r="EGF179" s="488"/>
      <c r="EGG179" s="699" t="s">
        <v>10061</v>
      </c>
      <c r="EGH179" s="700"/>
      <c r="EGI179" s="488"/>
      <c r="EGJ179" s="488"/>
      <c r="EGK179" s="488"/>
      <c r="EGL179" s="488"/>
      <c r="EGM179" s="488"/>
      <c r="EGN179" s="488"/>
      <c r="EGO179" s="699" t="s">
        <v>10061</v>
      </c>
      <c r="EGP179" s="700"/>
      <c r="EGQ179" s="488"/>
      <c r="EGR179" s="488"/>
      <c r="EGS179" s="488"/>
      <c r="EGT179" s="488"/>
      <c r="EGU179" s="488"/>
      <c r="EGV179" s="488"/>
      <c r="EGW179" s="699" t="s">
        <v>10061</v>
      </c>
      <c r="EGX179" s="700"/>
      <c r="EGY179" s="488"/>
      <c r="EGZ179" s="488"/>
      <c r="EHA179" s="488"/>
      <c r="EHB179" s="488"/>
      <c r="EHC179" s="488"/>
      <c r="EHD179" s="488"/>
      <c r="EHE179" s="699" t="s">
        <v>10061</v>
      </c>
      <c r="EHF179" s="700"/>
      <c r="EHG179" s="488"/>
      <c r="EHH179" s="488"/>
      <c r="EHI179" s="488"/>
      <c r="EHJ179" s="488"/>
      <c r="EHK179" s="488"/>
      <c r="EHL179" s="488"/>
      <c r="EHM179" s="699" t="s">
        <v>10061</v>
      </c>
      <c r="EHN179" s="700"/>
      <c r="EHO179" s="488"/>
      <c r="EHP179" s="488"/>
      <c r="EHQ179" s="488"/>
      <c r="EHR179" s="488"/>
      <c r="EHS179" s="488"/>
      <c r="EHT179" s="488"/>
      <c r="EHU179" s="699" t="s">
        <v>10061</v>
      </c>
      <c r="EHV179" s="700"/>
      <c r="EHW179" s="488"/>
      <c r="EHX179" s="488"/>
      <c r="EHY179" s="488"/>
      <c r="EHZ179" s="488"/>
      <c r="EIA179" s="488"/>
      <c r="EIB179" s="488"/>
      <c r="EIC179" s="699" t="s">
        <v>10061</v>
      </c>
      <c r="EID179" s="700"/>
      <c r="EIE179" s="488"/>
      <c r="EIF179" s="488"/>
      <c r="EIG179" s="488"/>
      <c r="EIH179" s="488"/>
      <c r="EII179" s="488"/>
      <c r="EIJ179" s="488"/>
      <c r="EIK179" s="699" t="s">
        <v>10061</v>
      </c>
      <c r="EIL179" s="700"/>
      <c r="EIM179" s="488"/>
      <c r="EIN179" s="488"/>
      <c r="EIO179" s="488"/>
      <c r="EIP179" s="488"/>
      <c r="EIQ179" s="488"/>
      <c r="EIR179" s="488"/>
      <c r="EIS179" s="699" t="s">
        <v>10061</v>
      </c>
      <c r="EIT179" s="700"/>
      <c r="EIU179" s="488"/>
      <c r="EIV179" s="488"/>
      <c r="EIW179" s="488"/>
      <c r="EIX179" s="488"/>
      <c r="EIY179" s="488"/>
      <c r="EIZ179" s="488"/>
      <c r="EJA179" s="699" t="s">
        <v>10061</v>
      </c>
      <c r="EJB179" s="700"/>
      <c r="EJC179" s="488"/>
      <c r="EJD179" s="488"/>
      <c r="EJE179" s="488"/>
      <c r="EJF179" s="488"/>
      <c r="EJG179" s="488"/>
      <c r="EJH179" s="488"/>
      <c r="EJI179" s="699" t="s">
        <v>10061</v>
      </c>
      <c r="EJJ179" s="700"/>
      <c r="EJK179" s="488"/>
      <c r="EJL179" s="488"/>
      <c r="EJM179" s="488"/>
      <c r="EJN179" s="488"/>
      <c r="EJO179" s="488"/>
      <c r="EJP179" s="488"/>
      <c r="EJQ179" s="699" t="s">
        <v>10061</v>
      </c>
      <c r="EJR179" s="700"/>
      <c r="EJS179" s="488"/>
      <c r="EJT179" s="488"/>
      <c r="EJU179" s="488"/>
      <c r="EJV179" s="488"/>
      <c r="EJW179" s="488"/>
      <c r="EJX179" s="488"/>
      <c r="EJY179" s="699" t="s">
        <v>10061</v>
      </c>
      <c r="EJZ179" s="700"/>
      <c r="EKA179" s="488"/>
      <c r="EKB179" s="488"/>
      <c r="EKC179" s="488"/>
      <c r="EKD179" s="488"/>
      <c r="EKE179" s="488"/>
      <c r="EKF179" s="488"/>
      <c r="EKG179" s="699" t="s">
        <v>10061</v>
      </c>
      <c r="EKH179" s="700"/>
      <c r="EKI179" s="488"/>
      <c r="EKJ179" s="488"/>
      <c r="EKK179" s="488"/>
      <c r="EKL179" s="488"/>
      <c r="EKM179" s="488"/>
      <c r="EKN179" s="488"/>
      <c r="EKO179" s="699" t="s">
        <v>10061</v>
      </c>
      <c r="EKP179" s="700"/>
      <c r="EKQ179" s="488"/>
      <c r="EKR179" s="488"/>
      <c r="EKS179" s="488"/>
      <c r="EKT179" s="488"/>
      <c r="EKU179" s="488"/>
      <c r="EKV179" s="488"/>
      <c r="EKW179" s="699" t="s">
        <v>10061</v>
      </c>
      <c r="EKX179" s="700"/>
      <c r="EKY179" s="488"/>
      <c r="EKZ179" s="488"/>
      <c r="ELA179" s="488"/>
      <c r="ELB179" s="488"/>
      <c r="ELC179" s="488"/>
      <c r="ELD179" s="488"/>
      <c r="ELE179" s="699" t="s">
        <v>10061</v>
      </c>
      <c r="ELF179" s="700"/>
      <c r="ELG179" s="488"/>
      <c r="ELH179" s="488"/>
      <c r="ELI179" s="488"/>
      <c r="ELJ179" s="488"/>
      <c r="ELK179" s="488"/>
      <c r="ELL179" s="488"/>
      <c r="ELM179" s="699" t="s">
        <v>10061</v>
      </c>
      <c r="ELN179" s="700"/>
      <c r="ELO179" s="488"/>
      <c r="ELP179" s="488"/>
      <c r="ELQ179" s="488"/>
      <c r="ELR179" s="488"/>
      <c r="ELS179" s="488"/>
      <c r="ELT179" s="488"/>
      <c r="ELU179" s="699" t="s">
        <v>10061</v>
      </c>
      <c r="ELV179" s="700"/>
      <c r="ELW179" s="488"/>
      <c r="ELX179" s="488"/>
      <c r="ELY179" s="488"/>
      <c r="ELZ179" s="488"/>
      <c r="EMA179" s="488"/>
      <c r="EMB179" s="488"/>
      <c r="EMC179" s="699" t="s">
        <v>10061</v>
      </c>
      <c r="EMD179" s="700"/>
      <c r="EME179" s="488"/>
      <c r="EMF179" s="488"/>
      <c r="EMG179" s="488"/>
      <c r="EMH179" s="488"/>
      <c r="EMI179" s="488"/>
      <c r="EMJ179" s="488"/>
      <c r="EMK179" s="699" t="s">
        <v>10061</v>
      </c>
      <c r="EML179" s="700"/>
      <c r="EMM179" s="488"/>
      <c r="EMN179" s="488"/>
      <c r="EMO179" s="488"/>
      <c r="EMP179" s="488"/>
      <c r="EMQ179" s="488"/>
      <c r="EMR179" s="488"/>
      <c r="EMS179" s="699" t="s">
        <v>10061</v>
      </c>
      <c r="EMT179" s="700"/>
      <c r="EMU179" s="488"/>
      <c r="EMV179" s="488"/>
      <c r="EMW179" s="488"/>
      <c r="EMX179" s="488"/>
      <c r="EMY179" s="488"/>
      <c r="EMZ179" s="488"/>
      <c r="ENA179" s="699" t="s">
        <v>10061</v>
      </c>
      <c r="ENB179" s="700"/>
      <c r="ENC179" s="488"/>
      <c r="END179" s="488"/>
      <c r="ENE179" s="488"/>
      <c r="ENF179" s="488"/>
      <c r="ENG179" s="488"/>
      <c r="ENH179" s="488"/>
      <c r="ENI179" s="699" t="s">
        <v>10061</v>
      </c>
      <c r="ENJ179" s="700"/>
      <c r="ENK179" s="488"/>
      <c r="ENL179" s="488"/>
      <c r="ENM179" s="488"/>
      <c r="ENN179" s="488"/>
      <c r="ENO179" s="488"/>
      <c r="ENP179" s="488"/>
      <c r="ENQ179" s="699" t="s">
        <v>10061</v>
      </c>
      <c r="ENR179" s="700"/>
      <c r="ENS179" s="488"/>
      <c r="ENT179" s="488"/>
      <c r="ENU179" s="488"/>
      <c r="ENV179" s="488"/>
      <c r="ENW179" s="488"/>
      <c r="ENX179" s="488"/>
      <c r="ENY179" s="699" t="s">
        <v>10061</v>
      </c>
      <c r="ENZ179" s="700"/>
      <c r="EOA179" s="488"/>
      <c r="EOB179" s="488"/>
      <c r="EOC179" s="488"/>
      <c r="EOD179" s="488"/>
      <c r="EOE179" s="488"/>
      <c r="EOF179" s="488"/>
      <c r="EOG179" s="699" t="s">
        <v>10061</v>
      </c>
      <c r="EOH179" s="700"/>
      <c r="EOI179" s="488"/>
      <c r="EOJ179" s="488"/>
      <c r="EOK179" s="488"/>
      <c r="EOL179" s="488"/>
      <c r="EOM179" s="488"/>
      <c r="EON179" s="488"/>
      <c r="EOO179" s="699" t="s">
        <v>10061</v>
      </c>
      <c r="EOP179" s="700"/>
      <c r="EOQ179" s="488"/>
      <c r="EOR179" s="488"/>
      <c r="EOS179" s="488"/>
      <c r="EOT179" s="488"/>
      <c r="EOU179" s="488"/>
      <c r="EOV179" s="488"/>
      <c r="EOW179" s="699" t="s">
        <v>10061</v>
      </c>
      <c r="EOX179" s="700"/>
      <c r="EOY179" s="488"/>
      <c r="EOZ179" s="488"/>
      <c r="EPA179" s="488"/>
      <c r="EPB179" s="488"/>
      <c r="EPC179" s="488"/>
      <c r="EPD179" s="488"/>
      <c r="EPE179" s="699" t="s">
        <v>10061</v>
      </c>
      <c r="EPF179" s="700"/>
      <c r="EPG179" s="488"/>
      <c r="EPH179" s="488"/>
      <c r="EPI179" s="488"/>
      <c r="EPJ179" s="488"/>
      <c r="EPK179" s="488"/>
      <c r="EPL179" s="488"/>
      <c r="EPM179" s="699" t="s">
        <v>10061</v>
      </c>
      <c r="EPN179" s="700"/>
      <c r="EPO179" s="488"/>
      <c r="EPP179" s="488"/>
      <c r="EPQ179" s="488"/>
      <c r="EPR179" s="488"/>
      <c r="EPS179" s="488"/>
      <c r="EPT179" s="488"/>
      <c r="EPU179" s="699" t="s">
        <v>10061</v>
      </c>
      <c r="EPV179" s="700"/>
      <c r="EPW179" s="488"/>
      <c r="EPX179" s="488"/>
      <c r="EPY179" s="488"/>
      <c r="EPZ179" s="488"/>
      <c r="EQA179" s="488"/>
      <c r="EQB179" s="488"/>
      <c r="EQC179" s="699" t="s">
        <v>10061</v>
      </c>
      <c r="EQD179" s="700"/>
      <c r="EQE179" s="488"/>
      <c r="EQF179" s="488"/>
      <c r="EQG179" s="488"/>
      <c r="EQH179" s="488"/>
      <c r="EQI179" s="488"/>
      <c r="EQJ179" s="488"/>
      <c r="EQK179" s="699" t="s">
        <v>10061</v>
      </c>
      <c r="EQL179" s="700"/>
      <c r="EQM179" s="488"/>
      <c r="EQN179" s="488"/>
      <c r="EQO179" s="488"/>
      <c r="EQP179" s="488"/>
      <c r="EQQ179" s="488"/>
      <c r="EQR179" s="488"/>
      <c r="EQS179" s="699" t="s">
        <v>10061</v>
      </c>
      <c r="EQT179" s="700"/>
      <c r="EQU179" s="488"/>
      <c r="EQV179" s="488"/>
      <c r="EQW179" s="488"/>
      <c r="EQX179" s="488"/>
      <c r="EQY179" s="488"/>
      <c r="EQZ179" s="488"/>
      <c r="ERA179" s="699" t="s">
        <v>10061</v>
      </c>
      <c r="ERB179" s="700"/>
      <c r="ERC179" s="488"/>
      <c r="ERD179" s="488"/>
      <c r="ERE179" s="488"/>
      <c r="ERF179" s="488"/>
      <c r="ERG179" s="488"/>
      <c r="ERH179" s="488"/>
      <c r="ERI179" s="699" t="s">
        <v>10061</v>
      </c>
      <c r="ERJ179" s="700"/>
      <c r="ERK179" s="488"/>
      <c r="ERL179" s="488"/>
      <c r="ERM179" s="488"/>
      <c r="ERN179" s="488"/>
      <c r="ERO179" s="488"/>
      <c r="ERP179" s="488"/>
      <c r="ERQ179" s="699" t="s">
        <v>10061</v>
      </c>
      <c r="ERR179" s="700"/>
      <c r="ERS179" s="488"/>
      <c r="ERT179" s="488"/>
      <c r="ERU179" s="488"/>
      <c r="ERV179" s="488"/>
      <c r="ERW179" s="488"/>
      <c r="ERX179" s="488"/>
      <c r="ERY179" s="699" t="s">
        <v>10061</v>
      </c>
      <c r="ERZ179" s="700"/>
      <c r="ESA179" s="488"/>
      <c r="ESB179" s="488"/>
      <c r="ESC179" s="488"/>
      <c r="ESD179" s="488"/>
      <c r="ESE179" s="488"/>
      <c r="ESF179" s="488"/>
      <c r="ESG179" s="699" t="s">
        <v>10061</v>
      </c>
      <c r="ESH179" s="700"/>
      <c r="ESI179" s="488"/>
      <c r="ESJ179" s="488"/>
      <c r="ESK179" s="488"/>
      <c r="ESL179" s="488"/>
      <c r="ESM179" s="488"/>
      <c r="ESN179" s="488"/>
      <c r="ESO179" s="699" t="s">
        <v>10061</v>
      </c>
      <c r="ESP179" s="700"/>
      <c r="ESQ179" s="488"/>
      <c r="ESR179" s="488"/>
      <c r="ESS179" s="488"/>
      <c r="EST179" s="488"/>
      <c r="ESU179" s="488"/>
      <c r="ESV179" s="488"/>
      <c r="ESW179" s="699" t="s">
        <v>10061</v>
      </c>
      <c r="ESX179" s="700"/>
      <c r="ESY179" s="488"/>
      <c r="ESZ179" s="488"/>
      <c r="ETA179" s="488"/>
      <c r="ETB179" s="488"/>
      <c r="ETC179" s="488"/>
      <c r="ETD179" s="488"/>
      <c r="ETE179" s="699" t="s">
        <v>10061</v>
      </c>
      <c r="ETF179" s="700"/>
      <c r="ETG179" s="488"/>
      <c r="ETH179" s="488"/>
      <c r="ETI179" s="488"/>
      <c r="ETJ179" s="488"/>
      <c r="ETK179" s="488"/>
      <c r="ETL179" s="488"/>
      <c r="ETM179" s="699" t="s">
        <v>10061</v>
      </c>
      <c r="ETN179" s="700"/>
      <c r="ETO179" s="488"/>
      <c r="ETP179" s="488"/>
      <c r="ETQ179" s="488"/>
      <c r="ETR179" s="488"/>
      <c r="ETS179" s="488"/>
      <c r="ETT179" s="488"/>
      <c r="ETU179" s="699" t="s">
        <v>10061</v>
      </c>
      <c r="ETV179" s="700"/>
      <c r="ETW179" s="488"/>
      <c r="ETX179" s="488"/>
      <c r="ETY179" s="488"/>
      <c r="ETZ179" s="488"/>
      <c r="EUA179" s="488"/>
      <c r="EUB179" s="488"/>
      <c r="EUC179" s="699" t="s">
        <v>10061</v>
      </c>
      <c r="EUD179" s="700"/>
      <c r="EUE179" s="488"/>
      <c r="EUF179" s="488"/>
      <c r="EUG179" s="488"/>
      <c r="EUH179" s="488"/>
      <c r="EUI179" s="488"/>
      <c r="EUJ179" s="488"/>
      <c r="EUK179" s="699" t="s">
        <v>10061</v>
      </c>
      <c r="EUL179" s="700"/>
      <c r="EUM179" s="488"/>
      <c r="EUN179" s="488"/>
      <c r="EUO179" s="488"/>
      <c r="EUP179" s="488"/>
      <c r="EUQ179" s="488"/>
      <c r="EUR179" s="488"/>
      <c r="EUS179" s="699" t="s">
        <v>10061</v>
      </c>
      <c r="EUT179" s="700"/>
      <c r="EUU179" s="488"/>
      <c r="EUV179" s="488"/>
      <c r="EUW179" s="488"/>
      <c r="EUX179" s="488"/>
      <c r="EUY179" s="488"/>
      <c r="EUZ179" s="488"/>
      <c r="EVA179" s="699" t="s">
        <v>10061</v>
      </c>
      <c r="EVB179" s="700"/>
      <c r="EVC179" s="488"/>
      <c r="EVD179" s="488"/>
      <c r="EVE179" s="488"/>
      <c r="EVF179" s="488"/>
      <c r="EVG179" s="488"/>
      <c r="EVH179" s="488"/>
      <c r="EVI179" s="699" t="s">
        <v>10061</v>
      </c>
      <c r="EVJ179" s="700"/>
      <c r="EVK179" s="488"/>
      <c r="EVL179" s="488"/>
      <c r="EVM179" s="488"/>
      <c r="EVN179" s="488"/>
      <c r="EVO179" s="488"/>
      <c r="EVP179" s="488"/>
      <c r="EVQ179" s="699" t="s">
        <v>10061</v>
      </c>
      <c r="EVR179" s="700"/>
      <c r="EVS179" s="488"/>
      <c r="EVT179" s="488"/>
      <c r="EVU179" s="488"/>
      <c r="EVV179" s="488"/>
      <c r="EVW179" s="488"/>
      <c r="EVX179" s="488"/>
      <c r="EVY179" s="699" t="s">
        <v>10061</v>
      </c>
      <c r="EVZ179" s="700"/>
      <c r="EWA179" s="488"/>
      <c r="EWB179" s="488"/>
      <c r="EWC179" s="488"/>
      <c r="EWD179" s="488"/>
      <c r="EWE179" s="488"/>
      <c r="EWF179" s="488"/>
      <c r="EWG179" s="699" t="s">
        <v>10061</v>
      </c>
      <c r="EWH179" s="700"/>
      <c r="EWI179" s="488"/>
      <c r="EWJ179" s="488"/>
      <c r="EWK179" s="488"/>
      <c r="EWL179" s="488"/>
      <c r="EWM179" s="488"/>
      <c r="EWN179" s="488"/>
      <c r="EWO179" s="699" t="s">
        <v>10061</v>
      </c>
      <c r="EWP179" s="700"/>
      <c r="EWQ179" s="488"/>
      <c r="EWR179" s="488"/>
      <c r="EWS179" s="488"/>
      <c r="EWT179" s="488"/>
      <c r="EWU179" s="488"/>
      <c r="EWV179" s="488"/>
      <c r="EWW179" s="699" t="s">
        <v>10061</v>
      </c>
      <c r="EWX179" s="700"/>
      <c r="EWY179" s="488"/>
      <c r="EWZ179" s="488"/>
      <c r="EXA179" s="488"/>
      <c r="EXB179" s="488"/>
      <c r="EXC179" s="488"/>
      <c r="EXD179" s="488"/>
      <c r="EXE179" s="699" t="s">
        <v>10061</v>
      </c>
      <c r="EXF179" s="700"/>
      <c r="EXG179" s="488"/>
      <c r="EXH179" s="488"/>
      <c r="EXI179" s="488"/>
      <c r="EXJ179" s="488"/>
      <c r="EXK179" s="488"/>
      <c r="EXL179" s="488"/>
      <c r="EXM179" s="699" t="s">
        <v>10061</v>
      </c>
      <c r="EXN179" s="700"/>
      <c r="EXO179" s="488"/>
      <c r="EXP179" s="488"/>
      <c r="EXQ179" s="488"/>
      <c r="EXR179" s="488"/>
      <c r="EXS179" s="488"/>
      <c r="EXT179" s="488"/>
      <c r="EXU179" s="699" t="s">
        <v>10061</v>
      </c>
      <c r="EXV179" s="700"/>
      <c r="EXW179" s="488"/>
      <c r="EXX179" s="488"/>
      <c r="EXY179" s="488"/>
      <c r="EXZ179" s="488"/>
      <c r="EYA179" s="488"/>
      <c r="EYB179" s="488"/>
      <c r="EYC179" s="699" t="s">
        <v>10061</v>
      </c>
      <c r="EYD179" s="700"/>
      <c r="EYE179" s="488"/>
      <c r="EYF179" s="488"/>
      <c r="EYG179" s="488"/>
      <c r="EYH179" s="488"/>
      <c r="EYI179" s="488"/>
      <c r="EYJ179" s="488"/>
      <c r="EYK179" s="699" t="s">
        <v>10061</v>
      </c>
      <c r="EYL179" s="700"/>
      <c r="EYM179" s="488"/>
      <c r="EYN179" s="488"/>
      <c r="EYO179" s="488"/>
      <c r="EYP179" s="488"/>
      <c r="EYQ179" s="488"/>
      <c r="EYR179" s="488"/>
      <c r="EYS179" s="699" t="s">
        <v>10061</v>
      </c>
      <c r="EYT179" s="700"/>
      <c r="EYU179" s="488"/>
      <c r="EYV179" s="488"/>
      <c r="EYW179" s="488"/>
      <c r="EYX179" s="488"/>
      <c r="EYY179" s="488"/>
      <c r="EYZ179" s="488"/>
      <c r="EZA179" s="699" t="s">
        <v>10061</v>
      </c>
      <c r="EZB179" s="700"/>
      <c r="EZC179" s="488"/>
      <c r="EZD179" s="488"/>
      <c r="EZE179" s="488"/>
      <c r="EZF179" s="488"/>
      <c r="EZG179" s="488"/>
      <c r="EZH179" s="488"/>
      <c r="EZI179" s="699" t="s">
        <v>10061</v>
      </c>
      <c r="EZJ179" s="700"/>
      <c r="EZK179" s="488"/>
      <c r="EZL179" s="488"/>
      <c r="EZM179" s="488"/>
      <c r="EZN179" s="488"/>
      <c r="EZO179" s="488"/>
      <c r="EZP179" s="488"/>
      <c r="EZQ179" s="699" t="s">
        <v>10061</v>
      </c>
      <c r="EZR179" s="700"/>
      <c r="EZS179" s="488"/>
      <c r="EZT179" s="488"/>
      <c r="EZU179" s="488"/>
      <c r="EZV179" s="488"/>
      <c r="EZW179" s="488"/>
      <c r="EZX179" s="488"/>
      <c r="EZY179" s="699" t="s">
        <v>10061</v>
      </c>
      <c r="EZZ179" s="700"/>
      <c r="FAA179" s="488"/>
      <c r="FAB179" s="488"/>
      <c r="FAC179" s="488"/>
      <c r="FAD179" s="488"/>
      <c r="FAE179" s="488"/>
      <c r="FAF179" s="488"/>
      <c r="FAG179" s="699" t="s">
        <v>10061</v>
      </c>
      <c r="FAH179" s="700"/>
      <c r="FAI179" s="488"/>
      <c r="FAJ179" s="488"/>
      <c r="FAK179" s="488"/>
      <c r="FAL179" s="488"/>
      <c r="FAM179" s="488"/>
      <c r="FAN179" s="488"/>
      <c r="FAO179" s="699" t="s">
        <v>10061</v>
      </c>
      <c r="FAP179" s="700"/>
      <c r="FAQ179" s="488"/>
      <c r="FAR179" s="488"/>
      <c r="FAS179" s="488"/>
      <c r="FAT179" s="488"/>
      <c r="FAU179" s="488"/>
      <c r="FAV179" s="488"/>
      <c r="FAW179" s="699" t="s">
        <v>10061</v>
      </c>
      <c r="FAX179" s="700"/>
      <c r="FAY179" s="488"/>
      <c r="FAZ179" s="488"/>
      <c r="FBA179" s="488"/>
      <c r="FBB179" s="488"/>
      <c r="FBC179" s="488"/>
      <c r="FBD179" s="488"/>
      <c r="FBE179" s="699" t="s">
        <v>10061</v>
      </c>
      <c r="FBF179" s="700"/>
      <c r="FBG179" s="488"/>
      <c r="FBH179" s="488"/>
      <c r="FBI179" s="488"/>
      <c r="FBJ179" s="488"/>
      <c r="FBK179" s="488"/>
      <c r="FBL179" s="488"/>
      <c r="FBM179" s="699" t="s">
        <v>10061</v>
      </c>
      <c r="FBN179" s="700"/>
      <c r="FBO179" s="488"/>
      <c r="FBP179" s="488"/>
      <c r="FBQ179" s="488"/>
      <c r="FBR179" s="488"/>
      <c r="FBS179" s="488"/>
      <c r="FBT179" s="488"/>
      <c r="FBU179" s="699" t="s">
        <v>10061</v>
      </c>
      <c r="FBV179" s="700"/>
      <c r="FBW179" s="488"/>
      <c r="FBX179" s="488"/>
      <c r="FBY179" s="488"/>
      <c r="FBZ179" s="488"/>
      <c r="FCA179" s="488"/>
      <c r="FCB179" s="488"/>
      <c r="FCC179" s="699" t="s">
        <v>10061</v>
      </c>
      <c r="FCD179" s="700"/>
      <c r="FCE179" s="488"/>
      <c r="FCF179" s="488"/>
      <c r="FCG179" s="488"/>
      <c r="FCH179" s="488"/>
      <c r="FCI179" s="488"/>
      <c r="FCJ179" s="488"/>
      <c r="FCK179" s="699" t="s">
        <v>10061</v>
      </c>
      <c r="FCL179" s="700"/>
      <c r="FCM179" s="488"/>
      <c r="FCN179" s="488"/>
      <c r="FCO179" s="488"/>
      <c r="FCP179" s="488"/>
      <c r="FCQ179" s="488"/>
      <c r="FCR179" s="488"/>
      <c r="FCS179" s="699" t="s">
        <v>10061</v>
      </c>
      <c r="FCT179" s="700"/>
      <c r="FCU179" s="488"/>
      <c r="FCV179" s="488"/>
      <c r="FCW179" s="488"/>
      <c r="FCX179" s="488"/>
      <c r="FCY179" s="488"/>
      <c r="FCZ179" s="488"/>
      <c r="FDA179" s="699" t="s">
        <v>10061</v>
      </c>
      <c r="FDB179" s="700"/>
      <c r="FDC179" s="488"/>
      <c r="FDD179" s="488"/>
      <c r="FDE179" s="488"/>
      <c r="FDF179" s="488"/>
      <c r="FDG179" s="488"/>
      <c r="FDH179" s="488"/>
      <c r="FDI179" s="699" t="s">
        <v>10061</v>
      </c>
      <c r="FDJ179" s="700"/>
      <c r="FDK179" s="488"/>
      <c r="FDL179" s="488"/>
      <c r="FDM179" s="488"/>
      <c r="FDN179" s="488"/>
      <c r="FDO179" s="488"/>
      <c r="FDP179" s="488"/>
      <c r="FDQ179" s="699" t="s">
        <v>10061</v>
      </c>
      <c r="FDR179" s="700"/>
      <c r="FDS179" s="488"/>
      <c r="FDT179" s="488"/>
      <c r="FDU179" s="488"/>
      <c r="FDV179" s="488"/>
      <c r="FDW179" s="488"/>
      <c r="FDX179" s="488"/>
      <c r="FDY179" s="699" t="s">
        <v>10061</v>
      </c>
      <c r="FDZ179" s="700"/>
      <c r="FEA179" s="488"/>
      <c r="FEB179" s="488"/>
      <c r="FEC179" s="488"/>
      <c r="FED179" s="488"/>
      <c r="FEE179" s="488"/>
      <c r="FEF179" s="488"/>
      <c r="FEG179" s="699" t="s">
        <v>10061</v>
      </c>
      <c r="FEH179" s="700"/>
      <c r="FEI179" s="488"/>
      <c r="FEJ179" s="488"/>
      <c r="FEK179" s="488"/>
      <c r="FEL179" s="488"/>
      <c r="FEM179" s="488"/>
      <c r="FEN179" s="488"/>
      <c r="FEO179" s="699" t="s">
        <v>10061</v>
      </c>
      <c r="FEP179" s="700"/>
      <c r="FEQ179" s="488"/>
      <c r="FER179" s="488"/>
      <c r="FES179" s="488"/>
      <c r="FET179" s="488"/>
      <c r="FEU179" s="488"/>
      <c r="FEV179" s="488"/>
      <c r="FEW179" s="699" t="s">
        <v>10061</v>
      </c>
      <c r="FEX179" s="700"/>
      <c r="FEY179" s="488"/>
      <c r="FEZ179" s="488"/>
      <c r="FFA179" s="488"/>
      <c r="FFB179" s="488"/>
      <c r="FFC179" s="488"/>
      <c r="FFD179" s="488"/>
      <c r="FFE179" s="699" t="s">
        <v>10061</v>
      </c>
      <c r="FFF179" s="700"/>
      <c r="FFG179" s="488"/>
      <c r="FFH179" s="488"/>
      <c r="FFI179" s="488"/>
      <c r="FFJ179" s="488"/>
      <c r="FFK179" s="488"/>
      <c r="FFL179" s="488"/>
      <c r="FFM179" s="699" t="s">
        <v>10061</v>
      </c>
      <c r="FFN179" s="700"/>
      <c r="FFO179" s="488"/>
      <c r="FFP179" s="488"/>
      <c r="FFQ179" s="488"/>
      <c r="FFR179" s="488"/>
      <c r="FFS179" s="488"/>
      <c r="FFT179" s="488"/>
      <c r="FFU179" s="699" t="s">
        <v>10061</v>
      </c>
      <c r="FFV179" s="700"/>
      <c r="FFW179" s="488"/>
      <c r="FFX179" s="488"/>
      <c r="FFY179" s="488"/>
      <c r="FFZ179" s="488"/>
      <c r="FGA179" s="488"/>
      <c r="FGB179" s="488"/>
      <c r="FGC179" s="699" t="s">
        <v>10061</v>
      </c>
      <c r="FGD179" s="700"/>
      <c r="FGE179" s="488"/>
      <c r="FGF179" s="488"/>
      <c r="FGG179" s="488"/>
      <c r="FGH179" s="488"/>
      <c r="FGI179" s="488"/>
      <c r="FGJ179" s="488"/>
      <c r="FGK179" s="699" t="s">
        <v>10061</v>
      </c>
      <c r="FGL179" s="700"/>
      <c r="FGM179" s="488"/>
      <c r="FGN179" s="488"/>
      <c r="FGO179" s="488"/>
      <c r="FGP179" s="488"/>
      <c r="FGQ179" s="488"/>
      <c r="FGR179" s="488"/>
      <c r="FGS179" s="699" t="s">
        <v>10061</v>
      </c>
      <c r="FGT179" s="700"/>
      <c r="FGU179" s="488"/>
      <c r="FGV179" s="488"/>
      <c r="FGW179" s="488"/>
      <c r="FGX179" s="488"/>
      <c r="FGY179" s="488"/>
      <c r="FGZ179" s="488"/>
      <c r="FHA179" s="699" t="s">
        <v>10061</v>
      </c>
      <c r="FHB179" s="700"/>
      <c r="FHC179" s="488"/>
      <c r="FHD179" s="488"/>
      <c r="FHE179" s="488"/>
      <c r="FHF179" s="488"/>
      <c r="FHG179" s="488"/>
      <c r="FHH179" s="488"/>
      <c r="FHI179" s="699" t="s">
        <v>10061</v>
      </c>
      <c r="FHJ179" s="700"/>
      <c r="FHK179" s="488"/>
      <c r="FHL179" s="488"/>
      <c r="FHM179" s="488"/>
      <c r="FHN179" s="488"/>
      <c r="FHO179" s="488"/>
      <c r="FHP179" s="488"/>
      <c r="FHQ179" s="699" t="s">
        <v>10061</v>
      </c>
      <c r="FHR179" s="700"/>
      <c r="FHS179" s="488"/>
      <c r="FHT179" s="488"/>
      <c r="FHU179" s="488"/>
      <c r="FHV179" s="488"/>
      <c r="FHW179" s="488"/>
      <c r="FHX179" s="488"/>
      <c r="FHY179" s="699" t="s">
        <v>10061</v>
      </c>
      <c r="FHZ179" s="700"/>
      <c r="FIA179" s="488"/>
      <c r="FIB179" s="488"/>
      <c r="FIC179" s="488"/>
      <c r="FID179" s="488"/>
      <c r="FIE179" s="488"/>
      <c r="FIF179" s="488"/>
      <c r="FIG179" s="699" t="s">
        <v>10061</v>
      </c>
      <c r="FIH179" s="700"/>
      <c r="FII179" s="488"/>
      <c r="FIJ179" s="488"/>
      <c r="FIK179" s="488"/>
      <c r="FIL179" s="488"/>
      <c r="FIM179" s="488"/>
      <c r="FIN179" s="488"/>
      <c r="FIO179" s="699" t="s">
        <v>10061</v>
      </c>
      <c r="FIP179" s="700"/>
      <c r="FIQ179" s="488"/>
      <c r="FIR179" s="488"/>
      <c r="FIS179" s="488"/>
      <c r="FIT179" s="488"/>
      <c r="FIU179" s="488"/>
      <c r="FIV179" s="488"/>
      <c r="FIW179" s="699" t="s">
        <v>10061</v>
      </c>
      <c r="FIX179" s="700"/>
      <c r="FIY179" s="488"/>
      <c r="FIZ179" s="488"/>
      <c r="FJA179" s="488"/>
      <c r="FJB179" s="488"/>
      <c r="FJC179" s="488"/>
      <c r="FJD179" s="488"/>
      <c r="FJE179" s="699" t="s">
        <v>10061</v>
      </c>
      <c r="FJF179" s="700"/>
      <c r="FJG179" s="488"/>
      <c r="FJH179" s="488"/>
      <c r="FJI179" s="488"/>
      <c r="FJJ179" s="488"/>
      <c r="FJK179" s="488"/>
      <c r="FJL179" s="488"/>
      <c r="FJM179" s="699" t="s">
        <v>10061</v>
      </c>
      <c r="FJN179" s="700"/>
      <c r="FJO179" s="488"/>
      <c r="FJP179" s="488"/>
      <c r="FJQ179" s="488"/>
      <c r="FJR179" s="488"/>
      <c r="FJS179" s="488"/>
      <c r="FJT179" s="488"/>
      <c r="FJU179" s="699" t="s">
        <v>10061</v>
      </c>
      <c r="FJV179" s="700"/>
      <c r="FJW179" s="488"/>
      <c r="FJX179" s="488"/>
      <c r="FJY179" s="488"/>
      <c r="FJZ179" s="488"/>
      <c r="FKA179" s="488"/>
      <c r="FKB179" s="488"/>
      <c r="FKC179" s="699" t="s">
        <v>10061</v>
      </c>
      <c r="FKD179" s="700"/>
      <c r="FKE179" s="488"/>
      <c r="FKF179" s="488"/>
      <c r="FKG179" s="488"/>
      <c r="FKH179" s="488"/>
      <c r="FKI179" s="488"/>
      <c r="FKJ179" s="488"/>
      <c r="FKK179" s="699" t="s">
        <v>10061</v>
      </c>
      <c r="FKL179" s="700"/>
      <c r="FKM179" s="488"/>
      <c r="FKN179" s="488"/>
      <c r="FKO179" s="488"/>
      <c r="FKP179" s="488"/>
      <c r="FKQ179" s="488"/>
      <c r="FKR179" s="488"/>
      <c r="FKS179" s="699" t="s">
        <v>10061</v>
      </c>
      <c r="FKT179" s="700"/>
      <c r="FKU179" s="488"/>
      <c r="FKV179" s="488"/>
      <c r="FKW179" s="488"/>
      <c r="FKX179" s="488"/>
      <c r="FKY179" s="488"/>
      <c r="FKZ179" s="488"/>
      <c r="FLA179" s="699" t="s">
        <v>10061</v>
      </c>
      <c r="FLB179" s="700"/>
      <c r="FLC179" s="488"/>
      <c r="FLD179" s="488"/>
      <c r="FLE179" s="488"/>
      <c r="FLF179" s="488"/>
      <c r="FLG179" s="488"/>
      <c r="FLH179" s="488"/>
      <c r="FLI179" s="699" t="s">
        <v>10061</v>
      </c>
      <c r="FLJ179" s="700"/>
      <c r="FLK179" s="488"/>
      <c r="FLL179" s="488"/>
      <c r="FLM179" s="488"/>
      <c r="FLN179" s="488"/>
      <c r="FLO179" s="488"/>
      <c r="FLP179" s="488"/>
      <c r="FLQ179" s="699" t="s">
        <v>10061</v>
      </c>
      <c r="FLR179" s="700"/>
      <c r="FLS179" s="488"/>
      <c r="FLT179" s="488"/>
      <c r="FLU179" s="488"/>
      <c r="FLV179" s="488"/>
      <c r="FLW179" s="488"/>
      <c r="FLX179" s="488"/>
      <c r="FLY179" s="699" t="s">
        <v>10061</v>
      </c>
      <c r="FLZ179" s="700"/>
      <c r="FMA179" s="488"/>
      <c r="FMB179" s="488"/>
      <c r="FMC179" s="488"/>
      <c r="FMD179" s="488"/>
      <c r="FME179" s="488"/>
      <c r="FMF179" s="488"/>
      <c r="FMG179" s="699" t="s">
        <v>10061</v>
      </c>
      <c r="FMH179" s="700"/>
      <c r="FMI179" s="488"/>
      <c r="FMJ179" s="488"/>
      <c r="FMK179" s="488"/>
      <c r="FML179" s="488"/>
      <c r="FMM179" s="488"/>
      <c r="FMN179" s="488"/>
      <c r="FMO179" s="699" t="s">
        <v>10061</v>
      </c>
      <c r="FMP179" s="700"/>
      <c r="FMQ179" s="488"/>
      <c r="FMR179" s="488"/>
      <c r="FMS179" s="488"/>
      <c r="FMT179" s="488"/>
      <c r="FMU179" s="488"/>
      <c r="FMV179" s="488"/>
      <c r="FMW179" s="699" t="s">
        <v>10061</v>
      </c>
      <c r="FMX179" s="700"/>
      <c r="FMY179" s="488"/>
      <c r="FMZ179" s="488"/>
      <c r="FNA179" s="488"/>
      <c r="FNB179" s="488"/>
      <c r="FNC179" s="488"/>
      <c r="FND179" s="488"/>
      <c r="FNE179" s="699" t="s">
        <v>10061</v>
      </c>
      <c r="FNF179" s="700"/>
      <c r="FNG179" s="488"/>
      <c r="FNH179" s="488"/>
      <c r="FNI179" s="488"/>
      <c r="FNJ179" s="488"/>
      <c r="FNK179" s="488"/>
      <c r="FNL179" s="488"/>
      <c r="FNM179" s="699" t="s">
        <v>10061</v>
      </c>
      <c r="FNN179" s="700"/>
      <c r="FNO179" s="488"/>
      <c r="FNP179" s="488"/>
      <c r="FNQ179" s="488"/>
      <c r="FNR179" s="488"/>
      <c r="FNS179" s="488"/>
      <c r="FNT179" s="488"/>
      <c r="FNU179" s="699" t="s">
        <v>10061</v>
      </c>
      <c r="FNV179" s="700"/>
      <c r="FNW179" s="488"/>
      <c r="FNX179" s="488"/>
      <c r="FNY179" s="488"/>
      <c r="FNZ179" s="488"/>
      <c r="FOA179" s="488"/>
      <c r="FOB179" s="488"/>
      <c r="FOC179" s="699" t="s">
        <v>10061</v>
      </c>
      <c r="FOD179" s="700"/>
      <c r="FOE179" s="488"/>
      <c r="FOF179" s="488"/>
      <c r="FOG179" s="488"/>
      <c r="FOH179" s="488"/>
      <c r="FOI179" s="488"/>
      <c r="FOJ179" s="488"/>
      <c r="FOK179" s="699" t="s">
        <v>10061</v>
      </c>
      <c r="FOL179" s="700"/>
      <c r="FOM179" s="488"/>
      <c r="FON179" s="488"/>
      <c r="FOO179" s="488"/>
      <c r="FOP179" s="488"/>
      <c r="FOQ179" s="488"/>
      <c r="FOR179" s="488"/>
      <c r="FOS179" s="699" t="s">
        <v>10061</v>
      </c>
      <c r="FOT179" s="700"/>
      <c r="FOU179" s="488"/>
      <c r="FOV179" s="488"/>
      <c r="FOW179" s="488"/>
      <c r="FOX179" s="488"/>
      <c r="FOY179" s="488"/>
      <c r="FOZ179" s="488"/>
      <c r="FPA179" s="699" t="s">
        <v>10061</v>
      </c>
      <c r="FPB179" s="700"/>
      <c r="FPC179" s="488"/>
      <c r="FPD179" s="488"/>
      <c r="FPE179" s="488"/>
      <c r="FPF179" s="488"/>
      <c r="FPG179" s="488"/>
      <c r="FPH179" s="488"/>
      <c r="FPI179" s="699" t="s">
        <v>10061</v>
      </c>
      <c r="FPJ179" s="700"/>
      <c r="FPK179" s="488"/>
      <c r="FPL179" s="488"/>
      <c r="FPM179" s="488"/>
      <c r="FPN179" s="488"/>
      <c r="FPO179" s="488"/>
      <c r="FPP179" s="488"/>
      <c r="FPQ179" s="699" t="s">
        <v>10061</v>
      </c>
      <c r="FPR179" s="700"/>
      <c r="FPS179" s="488"/>
      <c r="FPT179" s="488"/>
      <c r="FPU179" s="488"/>
      <c r="FPV179" s="488"/>
      <c r="FPW179" s="488"/>
      <c r="FPX179" s="488"/>
      <c r="FPY179" s="699" t="s">
        <v>10061</v>
      </c>
      <c r="FPZ179" s="700"/>
      <c r="FQA179" s="488"/>
      <c r="FQB179" s="488"/>
      <c r="FQC179" s="488"/>
      <c r="FQD179" s="488"/>
      <c r="FQE179" s="488"/>
      <c r="FQF179" s="488"/>
      <c r="FQG179" s="699" t="s">
        <v>10061</v>
      </c>
      <c r="FQH179" s="700"/>
      <c r="FQI179" s="488"/>
      <c r="FQJ179" s="488"/>
      <c r="FQK179" s="488"/>
      <c r="FQL179" s="488"/>
      <c r="FQM179" s="488"/>
      <c r="FQN179" s="488"/>
      <c r="FQO179" s="699" t="s">
        <v>10061</v>
      </c>
      <c r="FQP179" s="700"/>
      <c r="FQQ179" s="488"/>
      <c r="FQR179" s="488"/>
      <c r="FQS179" s="488"/>
      <c r="FQT179" s="488"/>
      <c r="FQU179" s="488"/>
      <c r="FQV179" s="488"/>
      <c r="FQW179" s="699" t="s">
        <v>10061</v>
      </c>
      <c r="FQX179" s="700"/>
      <c r="FQY179" s="488"/>
      <c r="FQZ179" s="488"/>
      <c r="FRA179" s="488"/>
      <c r="FRB179" s="488"/>
      <c r="FRC179" s="488"/>
      <c r="FRD179" s="488"/>
      <c r="FRE179" s="699" t="s">
        <v>10061</v>
      </c>
      <c r="FRF179" s="700"/>
      <c r="FRG179" s="488"/>
      <c r="FRH179" s="488"/>
      <c r="FRI179" s="488"/>
      <c r="FRJ179" s="488"/>
      <c r="FRK179" s="488"/>
      <c r="FRL179" s="488"/>
      <c r="FRM179" s="699" t="s">
        <v>10061</v>
      </c>
      <c r="FRN179" s="700"/>
      <c r="FRO179" s="488"/>
      <c r="FRP179" s="488"/>
      <c r="FRQ179" s="488"/>
      <c r="FRR179" s="488"/>
      <c r="FRS179" s="488"/>
      <c r="FRT179" s="488"/>
      <c r="FRU179" s="699" t="s">
        <v>10061</v>
      </c>
      <c r="FRV179" s="700"/>
      <c r="FRW179" s="488"/>
      <c r="FRX179" s="488"/>
      <c r="FRY179" s="488"/>
      <c r="FRZ179" s="488"/>
      <c r="FSA179" s="488"/>
      <c r="FSB179" s="488"/>
      <c r="FSC179" s="699" t="s">
        <v>10061</v>
      </c>
      <c r="FSD179" s="700"/>
      <c r="FSE179" s="488"/>
      <c r="FSF179" s="488"/>
      <c r="FSG179" s="488"/>
      <c r="FSH179" s="488"/>
      <c r="FSI179" s="488"/>
      <c r="FSJ179" s="488"/>
      <c r="FSK179" s="699" t="s">
        <v>10061</v>
      </c>
      <c r="FSL179" s="700"/>
      <c r="FSM179" s="488"/>
      <c r="FSN179" s="488"/>
      <c r="FSO179" s="488"/>
      <c r="FSP179" s="488"/>
      <c r="FSQ179" s="488"/>
      <c r="FSR179" s="488"/>
      <c r="FSS179" s="699" t="s">
        <v>10061</v>
      </c>
      <c r="FST179" s="700"/>
      <c r="FSU179" s="488"/>
      <c r="FSV179" s="488"/>
      <c r="FSW179" s="488"/>
      <c r="FSX179" s="488"/>
      <c r="FSY179" s="488"/>
      <c r="FSZ179" s="488"/>
      <c r="FTA179" s="699" t="s">
        <v>10061</v>
      </c>
      <c r="FTB179" s="700"/>
      <c r="FTC179" s="488"/>
      <c r="FTD179" s="488"/>
      <c r="FTE179" s="488"/>
      <c r="FTF179" s="488"/>
      <c r="FTG179" s="488"/>
      <c r="FTH179" s="488"/>
      <c r="FTI179" s="699" t="s">
        <v>10061</v>
      </c>
      <c r="FTJ179" s="700"/>
      <c r="FTK179" s="488"/>
      <c r="FTL179" s="488"/>
      <c r="FTM179" s="488"/>
      <c r="FTN179" s="488"/>
      <c r="FTO179" s="488"/>
      <c r="FTP179" s="488"/>
      <c r="FTQ179" s="699" t="s">
        <v>10061</v>
      </c>
      <c r="FTR179" s="700"/>
      <c r="FTS179" s="488"/>
      <c r="FTT179" s="488"/>
      <c r="FTU179" s="488"/>
      <c r="FTV179" s="488"/>
      <c r="FTW179" s="488"/>
      <c r="FTX179" s="488"/>
      <c r="FTY179" s="699" t="s">
        <v>10061</v>
      </c>
      <c r="FTZ179" s="700"/>
      <c r="FUA179" s="488"/>
      <c r="FUB179" s="488"/>
      <c r="FUC179" s="488"/>
      <c r="FUD179" s="488"/>
      <c r="FUE179" s="488"/>
      <c r="FUF179" s="488"/>
      <c r="FUG179" s="699" t="s">
        <v>10061</v>
      </c>
      <c r="FUH179" s="700"/>
      <c r="FUI179" s="488"/>
      <c r="FUJ179" s="488"/>
      <c r="FUK179" s="488"/>
      <c r="FUL179" s="488"/>
      <c r="FUM179" s="488"/>
      <c r="FUN179" s="488"/>
      <c r="FUO179" s="699" t="s">
        <v>10061</v>
      </c>
      <c r="FUP179" s="700"/>
      <c r="FUQ179" s="488"/>
      <c r="FUR179" s="488"/>
      <c r="FUS179" s="488"/>
      <c r="FUT179" s="488"/>
      <c r="FUU179" s="488"/>
      <c r="FUV179" s="488"/>
      <c r="FUW179" s="699" t="s">
        <v>10061</v>
      </c>
      <c r="FUX179" s="700"/>
      <c r="FUY179" s="488"/>
      <c r="FUZ179" s="488"/>
      <c r="FVA179" s="488"/>
      <c r="FVB179" s="488"/>
      <c r="FVC179" s="488"/>
      <c r="FVD179" s="488"/>
      <c r="FVE179" s="699" t="s">
        <v>10061</v>
      </c>
      <c r="FVF179" s="700"/>
      <c r="FVG179" s="488"/>
      <c r="FVH179" s="488"/>
      <c r="FVI179" s="488"/>
      <c r="FVJ179" s="488"/>
      <c r="FVK179" s="488"/>
      <c r="FVL179" s="488"/>
      <c r="FVM179" s="699" t="s">
        <v>10061</v>
      </c>
      <c r="FVN179" s="700"/>
      <c r="FVO179" s="488"/>
      <c r="FVP179" s="488"/>
      <c r="FVQ179" s="488"/>
      <c r="FVR179" s="488"/>
      <c r="FVS179" s="488"/>
      <c r="FVT179" s="488"/>
      <c r="FVU179" s="699" t="s">
        <v>10061</v>
      </c>
      <c r="FVV179" s="700"/>
      <c r="FVW179" s="488"/>
      <c r="FVX179" s="488"/>
      <c r="FVY179" s="488"/>
      <c r="FVZ179" s="488"/>
      <c r="FWA179" s="488"/>
      <c r="FWB179" s="488"/>
      <c r="FWC179" s="699" t="s">
        <v>10061</v>
      </c>
      <c r="FWD179" s="700"/>
      <c r="FWE179" s="488"/>
      <c r="FWF179" s="488"/>
      <c r="FWG179" s="488"/>
      <c r="FWH179" s="488"/>
      <c r="FWI179" s="488"/>
      <c r="FWJ179" s="488"/>
      <c r="FWK179" s="699" t="s">
        <v>10061</v>
      </c>
      <c r="FWL179" s="700"/>
      <c r="FWM179" s="488"/>
      <c r="FWN179" s="488"/>
      <c r="FWO179" s="488"/>
      <c r="FWP179" s="488"/>
      <c r="FWQ179" s="488"/>
      <c r="FWR179" s="488"/>
      <c r="FWS179" s="699" t="s">
        <v>10061</v>
      </c>
      <c r="FWT179" s="700"/>
      <c r="FWU179" s="488"/>
      <c r="FWV179" s="488"/>
      <c r="FWW179" s="488"/>
      <c r="FWX179" s="488"/>
      <c r="FWY179" s="488"/>
      <c r="FWZ179" s="488"/>
      <c r="FXA179" s="699" t="s">
        <v>10061</v>
      </c>
      <c r="FXB179" s="700"/>
      <c r="FXC179" s="488"/>
      <c r="FXD179" s="488"/>
      <c r="FXE179" s="488"/>
      <c r="FXF179" s="488"/>
      <c r="FXG179" s="488"/>
      <c r="FXH179" s="488"/>
      <c r="FXI179" s="699" t="s">
        <v>10061</v>
      </c>
      <c r="FXJ179" s="700"/>
      <c r="FXK179" s="488"/>
      <c r="FXL179" s="488"/>
      <c r="FXM179" s="488"/>
      <c r="FXN179" s="488"/>
      <c r="FXO179" s="488"/>
      <c r="FXP179" s="488"/>
      <c r="FXQ179" s="699" t="s">
        <v>10061</v>
      </c>
      <c r="FXR179" s="700"/>
      <c r="FXS179" s="488"/>
      <c r="FXT179" s="488"/>
      <c r="FXU179" s="488"/>
      <c r="FXV179" s="488"/>
      <c r="FXW179" s="488"/>
      <c r="FXX179" s="488"/>
      <c r="FXY179" s="699" t="s">
        <v>10061</v>
      </c>
      <c r="FXZ179" s="700"/>
      <c r="FYA179" s="488"/>
      <c r="FYB179" s="488"/>
      <c r="FYC179" s="488"/>
      <c r="FYD179" s="488"/>
      <c r="FYE179" s="488"/>
      <c r="FYF179" s="488"/>
      <c r="FYG179" s="699" t="s">
        <v>10061</v>
      </c>
      <c r="FYH179" s="700"/>
      <c r="FYI179" s="488"/>
      <c r="FYJ179" s="488"/>
      <c r="FYK179" s="488"/>
      <c r="FYL179" s="488"/>
      <c r="FYM179" s="488"/>
      <c r="FYN179" s="488"/>
      <c r="FYO179" s="699" t="s">
        <v>10061</v>
      </c>
      <c r="FYP179" s="700"/>
      <c r="FYQ179" s="488"/>
      <c r="FYR179" s="488"/>
      <c r="FYS179" s="488"/>
      <c r="FYT179" s="488"/>
      <c r="FYU179" s="488"/>
      <c r="FYV179" s="488"/>
      <c r="FYW179" s="699" t="s">
        <v>10061</v>
      </c>
      <c r="FYX179" s="700"/>
      <c r="FYY179" s="488"/>
      <c r="FYZ179" s="488"/>
      <c r="FZA179" s="488"/>
      <c r="FZB179" s="488"/>
      <c r="FZC179" s="488"/>
      <c r="FZD179" s="488"/>
      <c r="FZE179" s="699" t="s">
        <v>10061</v>
      </c>
      <c r="FZF179" s="700"/>
      <c r="FZG179" s="488"/>
      <c r="FZH179" s="488"/>
      <c r="FZI179" s="488"/>
      <c r="FZJ179" s="488"/>
      <c r="FZK179" s="488"/>
      <c r="FZL179" s="488"/>
      <c r="FZM179" s="699" t="s">
        <v>10061</v>
      </c>
      <c r="FZN179" s="700"/>
      <c r="FZO179" s="488"/>
      <c r="FZP179" s="488"/>
      <c r="FZQ179" s="488"/>
      <c r="FZR179" s="488"/>
      <c r="FZS179" s="488"/>
      <c r="FZT179" s="488"/>
      <c r="FZU179" s="699" t="s">
        <v>10061</v>
      </c>
      <c r="FZV179" s="700"/>
      <c r="FZW179" s="488"/>
      <c r="FZX179" s="488"/>
      <c r="FZY179" s="488"/>
      <c r="FZZ179" s="488"/>
      <c r="GAA179" s="488"/>
      <c r="GAB179" s="488"/>
      <c r="GAC179" s="699" t="s">
        <v>10061</v>
      </c>
      <c r="GAD179" s="700"/>
      <c r="GAE179" s="488"/>
      <c r="GAF179" s="488"/>
      <c r="GAG179" s="488"/>
      <c r="GAH179" s="488"/>
      <c r="GAI179" s="488"/>
      <c r="GAJ179" s="488"/>
      <c r="GAK179" s="699" t="s">
        <v>10061</v>
      </c>
      <c r="GAL179" s="700"/>
      <c r="GAM179" s="488"/>
      <c r="GAN179" s="488"/>
      <c r="GAO179" s="488"/>
      <c r="GAP179" s="488"/>
      <c r="GAQ179" s="488"/>
      <c r="GAR179" s="488"/>
      <c r="GAS179" s="699" t="s">
        <v>10061</v>
      </c>
      <c r="GAT179" s="700"/>
      <c r="GAU179" s="488"/>
      <c r="GAV179" s="488"/>
      <c r="GAW179" s="488"/>
      <c r="GAX179" s="488"/>
      <c r="GAY179" s="488"/>
      <c r="GAZ179" s="488"/>
      <c r="GBA179" s="699" t="s">
        <v>10061</v>
      </c>
      <c r="GBB179" s="700"/>
      <c r="GBC179" s="488"/>
      <c r="GBD179" s="488"/>
      <c r="GBE179" s="488"/>
      <c r="GBF179" s="488"/>
      <c r="GBG179" s="488"/>
      <c r="GBH179" s="488"/>
      <c r="GBI179" s="699" t="s">
        <v>10061</v>
      </c>
      <c r="GBJ179" s="700"/>
      <c r="GBK179" s="488"/>
      <c r="GBL179" s="488"/>
      <c r="GBM179" s="488"/>
      <c r="GBN179" s="488"/>
      <c r="GBO179" s="488"/>
      <c r="GBP179" s="488"/>
      <c r="GBQ179" s="699" t="s">
        <v>10061</v>
      </c>
      <c r="GBR179" s="700"/>
      <c r="GBS179" s="488"/>
      <c r="GBT179" s="488"/>
      <c r="GBU179" s="488"/>
      <c r="GBV179" s="488"/>
      <c r="GBW179" s="488"/>
      <c r="GBX179" s="488"/>
      <c r="GBY179" s="699" t="s">
        <v>10061</v>
      </c>
      <c r="GBZ179" s="700"/>
      <c r="GCA179" s="488"/>
      <c r="GCB179" s="488"/>
      <c r="GCC179" s="488"/>
      <c r="GCD179" s="488"/>
      <c r="GCE179" s="488"/>
      <c r="GCF179" s="488"/>
      <c r="GCG179" s="699" t="s">
        <v>10061</v>
      </c>
      <c r="GCH179" s="700"/>
      <c r="GCI179" s="488"/>
      <c r="GCJ179" s="488"/>
      <c r="GCK179" s="488"/>
      <c r="GCL179" s="488"/>
      <c r="GCM179" s="488"/>
      <c r="GCN179" s="488"/>
      <c r="GCO179" s="699" t="s">
        <v>10061</v>
      </c>
      <c r="GCP179" s="700"/>
      <c r="GCQ179" s="488"/>
      <c r="GCR179" s="488"/>
      <c r="GCS179" s="488"/>
      <c r="GCT179" s="488"/>
      <c r="GCU179" s="488"/>
      <c r="GCV179" s="488"/>
      <c r="GCW179" s="699" t="s">
        <v>10061</v>
      </c>
      <c r="GCX179" s="700"/>
      <c r="GCY179" s="488"/>
      <c r="GCZ179" s="488"/>
      <c r="GDA179" s="488"/>
      <c r="GDB179" s="488"/>
      <c r="GDC179" s="488"/>
      <c r="GDD179" s="488"/>
      <c r="GDE179" s="699" t="s">
        <v>10061</v>
      </c>
      <c r="GDF179" s="700"/>
      <c r="GDG179" s="488"/>
      <c r="GDH179" s="488"/>
      <c r="GDI179" s="488"/>
      <c r="GDJ179" s="488"/>
      <c r="GDK179" s="488"/>
      <c r="GDL179" s="488"/>
      <c r="GDM179" s="699" t="s">
        <v>10061</v>
      </c>
      <c r="GDN179" s="700"/>
      <c r="GDO179" s="488"/>
      <c r="GDP179" s="488"/>
      <c r="GDQ179" s="488"/>
      <c r="GDR179" s="488"/>
      <c r="GDS179" s="488"/>
      <c r="GDT179" s="488"/>
      <c r="GDU179" s="699" t="s">
        <v>10061</v>
      </c>
      <c r="GDV179" s="700"/>
      <c r="GDW179" s="488"/>
      <c r="GDX179" s="488"/>
      <c r="GDY179" s="488"/>
      <c r="GDZ179" s="488"/>
      <c r="GEA179" s="488"/>
      <c r="GEB179" s="488"/>
      <c r="GEC179" s="699" t="s">
        <v>10061</v>
      </c>
      <c r="GED179" s="700"/>
      <c r="GEE179" s="488"/>
      <c r="GEF179" s="488"/>
      <c r="GEG179" s="488"/>
      <c r="GEH179" s="488"/>
      <c r="GEI179" s="488"/>
      <c r="GEJ179" s="488"/>
      <c r="GEK179" s="699" t="s">
        <v>10061</v>
      </c>
      <c r="GEL179" s="700"/>
      <c r="GEM179" s="488"/>
      <c r="GEN179" s="488"/>
      <c r="GEO179" s="488"/>
      <c r="GEP179" s="488"/>
      <c r="GEQ179" s="488"/>
      <c r="GER179" s="488"/>
      <c r="GES179" s="699" t="s">
        <v>10061</v>
      </c>
      <c r="GET179" s="700"/>
      <c r="GEU179" s="488"/>
      <c r="GEV179" s="488"/>
      <c r="GEW179" s="488"/>
      <c r="GEX179" s="488"/>
      <c r="GEY179" s="488"/>
      <c r="GEZ179" s="488"/>
      <c r="GFA179" s="699" t="s">
        <v>10061</v>
      </c>
      <c r="GFB179" s="700"/>
      <c r="GFC179" s="488"/>
      <c r="GFD179" s="488"/>
      <c r="GFE179" s="488"/>
      <c r="GFF179" s="488"/>
      <c r="GFG179" s="488"/>
      <c r="GFH179" s="488"/>
      <c r="GFI179" s="699" t="s">
        <v>10061</v>
      </c>
      <c r="GFJ179" s="700"/>
      <c r="GFK179" s="488"/>
      <c r="GFL179" s="488"/>
      <c r="GFM179" s="488"/>
      <c r="GFN179" s="488"/>
      <c r="GFO179" s="488"/>
      <c r="GFP179" s="488"/>
      <c r="GFQ179" s="699" t="s">
        <v>10061</v>
      </c>
      <c r="GFR179" s="700"/>
      <c r="GFS179" s="488"/>
      <c r="GFT179" s="488"/>
      <c r="GFU179" s="488"/>
      <c r="GFV179" s="488"/>
      <c r="GFW179" s="488"/>
      <c r="GFX179" s="488"/>
      <c r="GFY179" s="699" t="s">
        <v>10061</v>
      </c>
      <c r="GFZ179" s="700"/>
      <c r="GGA179" s="488"/>
      <c r="GGB179" s="488"/>
      <c r="GGC179" s="488"/>
      <c r="GGD179" s="488"/>
      <c r="GGE179" s="488"/>
      <c r="GGF179" s="488"/>
      <c r="GGG179" s="699" t="s">
        <v>10061</v>
      </c>
      <c r="GGH179" s="700"/>
      <c r="GGI179" s="488"/>
      <c r="GGJ179" s="488"/>
      <c r="GGK179" s="488"/>
      <c r="GGL179" s="488"/>
      <c r="GGM179" s="488"/>
      <c r="GGN179" s="488"/>
      <c r="GGO179" s="699" t="s">
        <v>10061</v>
      </c>
      <c r="GGP179" s="700"/>
      <c r="GGQ179" s="488"/>
      <c r="GGR179" s="488"/>
      <c r="GGS179" s="488"/>
      <c r="GGT179" s="488"/>
      <c r="GGU179" s="488"/>
      <c r="GGV179" s="488"/>
      <c r="GGW179" s="699" t="s">
        <v>10061</v>
      </c>
      <c r="GGX179" s="700"/>
      <c r="GGY179" s="488"/>
      <c r="GGZ179" s="488"/>
      <c r="GHA179" s="488"/>
      <c r="GHB179" s="488"/>
      <c r="GHC179" s="488"/>
      <c r="GHD179" s="488"/>
      <c r="GHE179" s="699" t="s">
        <v>10061</v>
      </c>
      <c r="GHF179" s="700"/>
      <c r="GHG179" s="488"/>
      <c r="GHH179" s="488"/>
      <c r="GHI179" s="488"/>
      <c r="GHJ179" s="488"/>
      <c r="GHK179" s="488"/>
      <c r="GHL179" s="488"/>
      <c r="GHM179" s="699" t="s">
        <v>10061</v>
      </c>
      <c r="GHN179" s="700"/>
      <c r="GHO179" s="488"/>
      <c r="GHP179" s="488"/>
      <c r="GHQ179" s="488"/>
      <c r="GHR179" s="488"/>
      <c r="GHS179" s="488"/>
      <c r="GHT179" s="488"/>
      <c r="GHU179" s="699" t="s">
        <v>10061</v>
      </c>
      <c r="GHV179" s="700"/>
      <c r="GHW179" s="488"/>
      <c r="GHX179" s="488"/>
      <c r="GHY179" s="488"/>
      <c r="GHZ179" s="488"/>
      <c r="GIA179" s="488"/>
      <c r="GIB179" s="488"/>
      <c r="GIC179" s="699" t="s">
        <v>10061</v>
      </c>
      <c r="GID179" s="700"/>
      <c r="GIE179" s="488"/>
      <c r="GIF179" s="488"/>
      <c r="GIG179" s="488"/>
      <c r="GIH179" s="488"/>
      <c r="GII179" s="488"/>
      <c r="GIJ179" s="488"/>
      <c r="GIK179" s="699" t="s">
        <v>10061</v>
      </c>
      <c r="GIL179" s="700"/>
      <c r="GIM179" s="488"/>
      <c r="GIN179" s="488"/>
      <c r="GIO179" s="488"/>
      <c r="GIP179" s="488"/>
      <c r="GIQ179" s="488"/>
      <c r="GIR179" s="488"/>
      <c r="GIS179" s="699" t="s">
        <v>10061</v>
      </c>
      <c r="GIT179" s="700"/>
      <c r="GIU179" s="488"/>
      <c r="GIV179" s="488"/>
      <c r="GIW179" s="488"/>
      <c r="GIX179" s="488"/>
      <c r="GIY179" s="488"/>
      <c r="GIZ179" s="488"/>
      <c r="GJA179" s="699" t="s">
        <v>10061</v>
      </c>
      <c r="GJB179" s="700"/>
      <c r="GJC179" s="488"/>
      <c r="GJD179" s="488"/>
      <c r="GJE179" s="488"/>
      <c r="GJF179" s="488"/>
      <c r="GJG179" s="488"/>
      <c r="GJH179" s="488"/>
      <c r="GJI179" s="699" t="s">
        <v>10061</v>
      </c>
      <c r="GJJ179" s="700"/>
      <c r="GJK179" s="488"/>
      <c r="GJL179" s="488"/>
      <c r="GJM179" s="488"/>
      <c r="GJN179" s="488"/>
      <c r="GJO179" s="488"/>
      <c r="GJP179" s="488"/>
      <c r="GJQ179" s="699" t="s">
        <v>10061</v>
      </c>
      <c r="GJR179" s="700"/>
      <c r="GJS179" s="488"/>
      <c r="GJT179" s="488"/>
      <c r="GJU179" s="488"/>
      <c r="GJV179" s="488"/>
      <c r="GJW179" s="488"/>
      <c r="GJX179" s="488"/>
      <c r="GJY179" s="699" t="s">
        <v>10061</v>
      </c>
      <c r="GJZ179" s="700"/>
      <c r="GKA179" s="488"/>
      <c r="GKB179" s="488"/>
      <c r="GKC179" s="488"/>
      <c r="GKD179" s="488"/>
      <c r="GKE179" s="488"/>
      <c r="GKF179" s="488"/>
      <c r="GKG179" s="699" t="s">
        <v>10061</v>
      </c>
      <c r="GKH179" s="700"/>
      <c r="GKI179" s="488"/>
      <c r="GKJ179" s="488"/>
      <c r="GKK179" s="488"/>
      <c r="GKL179" s="488"/>
      <c r="GKM179" s="488"/>
      <c r="GKN179" s="488"/>
      <c r="GKO179" s="699" t="s">
        <v>10061</v>
      </c>
      <c r="GKP179" s="700"/>
      <c r="GKQ179" s="488"/>
      <c r="GKR179" s="488"/>
      <c r="GKS179" s="488"/>
      <c r="GKT179" s="488"/>
      <c r="GKU179" s="488"/>
      <c r="GKV179" s="488"/>
      <c r="GKW179" s="699" t="s">
        <v>10061</v>
      </c>
      <c r="GKX179" s="700"/>
      <c r="GKY179" s="488"/>
      <c r="GKZ179" s="488"/>
      <c r="GLA179" s="488"/>
      <c r="GLB179" s="488"/>
      <c r="GLC179" s="488"/>
      <c r="GLD179" s="488"/>
      <c r="GLE179" s="699" t="s">
        <v>10061</v>
      </c>
      <c r="GLF179" s="700"/>
      <c r="GLG179" s="488"/>
      <c r="GLH179" s="488"/>
      <c r="GLI179" s="488"/>
      <c r="GLJ179" s="488"/>
      <c r="GLK179" s="488"/>
      <c r="GLL179" s="488"/>
      <c r="GLM179" s="699" t="s">
        <v>10061</v>
      </c>
      <c r="GLN179" s="700"/>
      <c r="GLO179" s="488"/>
      <c r="GLP179" s="488"/>
      <c r="GLQ179" s="488"/>
      <c r="GLR179" s="488"/>
      <c r="GLS179" s="488"/>
      <c r="GLT179" s="488"/>
      <c r="GLU179" s="699" t="s">
        <v>10061</v>
      </c>
      <c r="GLV179" s="700"/>
      <c r="GLW179" s="488"/>
      <c r="GLX179" s="488"/>
      <c r="GLY179" s="488"/>
      <c r="GLZ179" s="488"/>
      <c r="GMA179" s="488"/>
      <c r="GMB179" s="488"/>
      <c r="GMC179" s="699" t="s">
        <v>10061</v>
      </c>
      <c r="GMD179" s="700"/>
      <c r="GME179" s="488"/>
      <c r="GMF179" s="488"/>
      <c r="GMG179" s="488"/>
      <c r="GMH179" s="488"/>
      <c r="GMI179" s="488"/>
      <c r="GMJ179" s="488"/>
      <c r="GMK179" s="699" t="s">
        <v>10061</v>
      </c>
      <c r="GML179" s="700"/>
      <c r="GMM179" s="488"/>
      <c r="GMN179" s="488"/>
      <c r="GMO179" s="488"/>
      <c r="GMP179" s="488"/>
      <c r="GMQ179" s="488"/>
      <c r="GMR179" s="488"/>
      <c r="GMS179" s="699" t="s">
        <v>10061</v>
      </c>
      <c r="GMT179" s="700"/>
      <c r="GMU179" s="488"/>
      <c r="GMV179" s="488"/>
      <c r="GMW179" s="488"/>
      <c r="GMX179" s="488"/>
      <c r="GMY179" s="488"/>
      <c r="GMZ179" s="488"/>
      <c r="GNA179" s="699" t="s">
        <v>10061</v>
      </c>
      <c r="GNB179" s="700"/>
      <c r="GNC179" s="488"/>
      <c r="GND179" s="488"/>
      <c r="GNE179" s="488"/>
      <c r="GNF179" s="488"/>
      <c r="GNG179" s="488"/>
      <c r="GNH179" s="488"/>
      <c r="GNI179" s="699" t="s">
        <v>10061</v>
      </c>
      <c r="GNJ179" s="700"/>
      <c r="GNK179" s="488"/>
      <c r="GNL179" s="488"/>
      <c r="GNM179" s="488"/>
      <c r="GNN179" s="488"/>
      <c r="GNO179" s="488"/>
      <c r="GNP179" s="488"/>
      <c r="GNQ179" s="699" t="s">
        <v>10061</v>
      </c>
      <c r="GNR179" s="700"/>
      <c r="GNS179" s="488"/>
      <c r="GNT179" s="488"/>
      <c r="GNU179" s="488"/>
      <c r="GNV179" s="488"/>
      <c r="GNW179" s="488"/>
      <c r="GNX179" s="488"/>
      <c r="GNY179" s="699" t="s">
        <v>10061</v>
      </c>
      <c r="GNZ179" s="700"/>
      <c r="GOA179" s="488"/>
      <c r="GOB179" s="488"/>
      <c r="GOC179" s="488"/>
      <c r="GOD179" s="488"/>
      <c r="GOE179" s="488"/>
      <c r="GOF179" s="488"/>
      <c r="GOG179" s="699" t="s">
        <v>10061</v>
      </c>
      <c r="GOH179" s="700"/>
      <c r="GOI179" s="488"/>
      <c r="GOJ179" s="488"/>
      <c r="GOK179" s="488"/>
      <c r="GOL179" s="488"/>
      <c r="GOM179" s="488"/>
      <c r="GON179" s="488"/>
      <c r="GOO179" s="699" t="s">
        <v>10061</v>
      </c>
      <c r="GOP179" s="700"/>
      <c r="GOQ179" s="488"/>
      <c r="GOR179" s="488"/>
      <c r="GOS179" s="488"/>
      <c r="GOT179" s="488"/>
      <c r="GOU179" s="488"/>
      <c r="GOV179" s="488"/>
      <c r="GOW179" s="699" t="s">
        <v>10061</v>
      </c>
      <c r="GOX179" s="700"/>
      <c r="GOY179" s="488"/>
      <c r="GOZ179" s="488"/>
      <c r="GPA179" s="488"/>
      <c r="GPB179" s="488"/>
      <c r="GPC179" s="488"/>
      <c r="GPD179" s="488"/>
      <c r="GPE179" s="699" t="s">
        <v>10061</v>
      </c>
      <c r="GPF179" s="700"/>
      <c r="GPG179" s="488"/>
      <c r="GPH179" s="488"/>
      <c r="GPI179" s="488"/>
      <c r="GPJ179" s="488"/>
      <c r="GPK179" s="488"/>
      <c r="GPL179" s="488"/>
      <c r="GPM179" s="699" t="s">
        <v>10061</v>
      </c>
      <c r="GPN179" s="700"/>
      <c r="GPO179" s="488"/>
      <c r="GPP179" s="488"/>
      <c r="GPQ179" s="488"/>
      <c r="GPR179" s="488"/>
      <c r="GPS179" s="488"/>
      <c r="GPT179" s="488"/>
      <c r="GPU179" s="699" t="s">
        <v>10061</v>
      </c>
      <c r="GPV179" s="700"/>
      <c r="GPW179" s="488"/>
      <c r="GPX179" s="488"/>
      <c r="GPY179" s="488"/>
      <c r="GPZ179" s="488"/>
      <c r="GQA179" s="488"/>
      <c r="GQB179" s="488"/>
      <c r="GQC179" s="699" t="s">
        <v>10061</v>
      </c>
      <c r="GQD179" s="700"/>
      <c r="GQE179" s="488"/>
      <c r="GQF179" s="488"/>
      <c r="GQG179" s="488"/>
      <c r="GQH179" s="488"/>
      <c r="GQI179" s="488"/>
      <c r="GQJ179" s="488"/>
      <c r="GQK179" s="699" t="s">
        <v>10061</v>
      </c>
      <c r="GQL179" s="700"/>
      <c r="GQM179" s="488"/>
      <c r="GQN179" s="488"/>
      <c r="GQO179" s="488"/>
      <c r="GQP179" s="488"/>
      <c r="GQQ179" s="488"/>
      <c r="GQR179" s="488"/>
      <c r="GQS179" s="699" t="s">
        <v>10061</v>
      </c>
      <c r="GQT179" s="700"/>
      <c r="GQU179" s="488"/>
      <c r="GQV179" s="488"/>
      <c r="GQW179" s="488"/>
      <c r="GQX179" s="488"/>
      <c r="GQY179" s="488"/>
      <c r="GQZ179" s="488"/>
      <c r="GRA179" s="699" t="s">
        <v>10061</v>
      </c>
      <c r="GRB179" s="700"/>
      <c r="GRC179" s="488"/>
      <c r="GRD179" s="488"/>
      <c r="GRE179" s="488"/>
      <c r="GRF179" s="488"/>
      <c r="GRG179" s="488"/>
      <c r="GRH179" s="488"/>
      <c r="GRI179" s="699" t="s">
        <v>10061</v>
      </c>
      <c r="GRJ179" s="700"/>
      <c r="GRK179" s="488"/>
      <c r="GRL179" s="488"/>
      <c r="GRM179" s="488"/>
      <c r="GRN179" s="488"/>
      <c r="GRO179" s="488"/>
      <c r="GRP179" s="488"/>
      <c r="GRQ179" s="699" t="s">
        <v>10061</v>
      </c>
      <c r="GRR179" s="700"/>
      <c r="GRS179" s="488"/>
      <c r="GRT179" s="488"/>
      <c r="GRU179" s="488"/>
      <c r="GRV179" s="488"/>
      <c r="GRW179" s="488"/>
      <c r="GRX179" s="488"/>
      <c r="GRY179" s="699" t="s">
        <v>10061</v>
      </c>
      <c r="GRZ179" s="700"/>
      <c r="GSA179" s="488"/>
      <c r="GSB179" s="488"/>
      <c r="GSC179" s="488"/>
      <c r="GSD179" s="488"/>
      <c r="GSE179" s="488"/>
      <c r="GSF179" s="488"/>
      <c r="GSG179" s="699" t="s">
        <v>10061</v>
      </c>
      <c r="GSH179" s="700"/>
      <c r="GSI179" s="488"/>
      <c r="GSJ179" s="488"/>
      <c r="GSK179" s="488"/>
      <c r="GSL179" s="488"/>
      <c r="GSM179" s="488"/>
      <c r="GSN179" s="488"/>
      <c r="GSO179" s="699" t="s">
        <v>10061</v>
      </c>
      <c r="GSP179" s="700"/>
      <c r="GSQ179" s="488"/>
      <c r="GSR179" s="488"/>
      <c r="GSS179" s="488"/>
      <c r="GST179" s="488"/>
      <c r="GSU179" s="488"/>
      <c r="GSV179" s="488"/>
      <c r="GSW179" s="699" t="s">
        <v>10061</v>
      </c>
      <c r="GSX179" s="700"/>
      <c r="GSY179" s="488"/>
      <c r="GSZ179" s="488"/>
      <c r="GTA179" s="488"/>
      <c r="GTB179" s="488"/>
      <c r="GTC179" s="488"/>
      <c r="GTD179" s="488"/>
      <c r="GTE179" s="699" t="s">
        <v>10061</v>
      </c>
      <c r="GTF179" s="700"/>
      <c r="GTG179" s="488"/>
      <c r="GTH179" s="488"/>
      <c r="GTI179" s="488"/>
      <c r="GTJ179" s="488"/>
      <c r="GTK179" s="488"/>
      <c r="GTL179" s="488"/>
      <c r="GTM179" s="699" t="s">
        <v>10061</v>
      </c>
      <c r="GTN179" s="700"/>
      <c r="GTO179" s="488"/>
      <c r="GTP179" s="488"/>
      <c r="GTQ179" s="488"/>
      <c r="GTR179" s="488"/>
      <c r="GTS179" s="488"/>
      <c r="GTT179" s="488"/>
      <c r="GTU179" s="699" t="s">
        <v>10061</v>
      </c>
      <c r="GTV179" s="700"/>
      <c r="GTW179" s="488"/>
      <c r="GTX179" s="488"/>
      <c r="GTY179" s="488"/>
      <c r="GTZ179" s="488"/>
      <c r="GUA179" s="488"/>
      <c r="GUB179" s="488"/>
      <c r="GUC179" s="699" t="s">
        <v>10061</v>
      </c>
      <c r="GUD179" s="700"/>
      <c r="GUE179" s="488"/>
      <c r="GUF179" s="488"/>
      <c r="GUG179" s="488"/>
      <c r="GUH179" s="488"/>
      <c r="GUI179" s="488"/>
      <c r="GUJ179" s="488"/>
      <c r="GUK179" s="699" t="s">
        <v>10061</v>
      </c>
      <c r="GUL179" s="700"/>
      <c r="GUM179" s="488"/>
      <c r="GUN179" s="488"/>
      <c r="GUO179" s="488"/>
      <c r="GUP179" s="488"/>
      <c r="GUQ179" s="488"/>
      <c r="GUR179" s="488"/>
      <c r="GUS179" s="699" t="s">
        <v>10061</v>
      </c>
      <c r="GUT179" s="700"/>
      <c r="GUU179" s="488"/>
      <c r="GUV179" s="488"/>
      <c r="GUW179" s="488"/>
      <c r="GUX179" s="488"/>
      <c r="GUY179" s="488"/>
      <c r="GUZ179" s="488"/>
      <c r="GVA179" s="699" t="s">
        <v>10061</v>
      </c>
      <c r="GVB179" s="700"/>
      <c r="GVC179" s="488"/>
      <c r="GVD179" s="488"/>
      <c r="GVE179" s="488"/>
      <c r="GVF179" s="488"/>
      <c r="GVG179" s="488"/>
      <c r="GVH179" s="488"/>
      <c r="GVI179" s="699" t="s">
        <v>10061</v>
      </c>
      <c r="GVJ179" s="700"/>
      <c r="GVK179" s="488"/>
      <c r="GVL179" s="488"/>
      <c r="GVM179" s="488"/>
      <c r="GVN179" s="488"/>
      <c r="GVO179" s="488"/>
      <c r="GVP179" s="488"/>
      <c r="GVQ179" s="699" t="s">
        <v>10061</v>
      </c>
      <c r="GVR179" s="700"/>
      <c r="GVS179" s="488"/>
      <c r="GVT179" s="488"/>
      <c r="GVU179" s="488"/>
      <c r="GVV179" s="488"/>
      <c r="GVW179" s="488"/>
      <c r="GVX179" s="488"/>
      <c r="GVY179" s="699" t="s">
        <v>10061</v>
      </c>
      <c r="GVZ179" s="700"/>
      <c r="GWA179" s="488"/>
      <c r="GWB179" s="488"/>
      <c r="GWC179" s="488"/>
      <c r="GWD179" s="488"/>
      <c r="GWE179" s="488"/>
      <c r="GWF179" s="488"/>
      <c r="GWG179" s="699" t="s">
        <v>10061</v>
      </c>
      <c r="GWH179" s="700"/>
      <c r="GWI179" s="488"/>
      <c r="GWJ179" s="488"/>
      <c r="GWK179" s="488"/>
      <c r="GWL179" s="488"/>
      <c r="GWM179" s="488"/>
      <c r="GWN179" s="488"/>
      <c r="GWO179" s="699" t="s">
        <v>10061</v>
      </c>
      <c r="GWP179" s="700"/>
      <c r="GWQ179" s="488"/>
      <c r="GWR179" s="488"/>
      <c r="GWS179" s="488"/>
      <c r="GWT179" s="488"/>
      <c r="GWU179" s="488"/>
      <c r="GWV179" s="488"/>
      <c r="GWW179" s="699" t="s">
        <v>10061</v>
      </c>
      <c r="GWX179" s="700"/>
      <c r="GWY179" s="488"/>
      <c r="GWZ179" s="488"/>
      <c r="GXA179" s="488"/>
      <c r="GXB179" s="488"/>
      <c r="GXC179" s="488"/>
      <c r="GXD179" s="488"/>
      <c r="GXE179" s="699" t="s">
        <v>10061</v>
      </c>
      <c r="GXF179" s="700"/>
      <c r="GXG179" s="488"/>
      <c r="GXH179" s="488"/>
      <c r="GXI179" s="488"/>
      <c r="GXJ179" s="488"/>
      <c r="GXK179" s="488"/>
      <c r="GXL179" s="488"/>
      <c r="GXM179" s="699" t="s">
        <v>10061</v>
      </c>
      <c r="GXN179" s="700"/>
      <c r="GXO179" s="488"/>
      <c r="GXP179" s="488"/>
      <c r="GXQ179" s="488"/>
      <c r="GXR179" s="488"/>
      <c r="GXS179" s="488"/>
      <c r="GXT179" s="488"/>
      <c r="GXU179" s="699" t="s">
        <v>10061</v>
      </c>
      <c r="GXV179" s="700"/>
      <c r="GXW179" s="488"/>
      <c r="GXX179" s="488"/>
      <c r="GXY179" s="488"/>
      <c r="GXZ179" s="488"/>
      <c r="GYA179" s="488"/>
      <c r="GYB179" s="488"/>
      <c r="GYC179" s="699" t="s">
        <v>10061</v>
      </c>
      <c r="GYD179" s="700"/>
      <c r="GYE179" s="488"/>
      <c r="GYF179" s="488"/>
      <c r="GYG179" s="488"/>
      <c r="GYH179" s="488"/>
      <c r="GYI179" s="488"/>
      <c r="GYJ179" s="488"/>
      <c r="GYK179" s="699" t="s">
        <v>10061</v>
      </c>
      <c r="GYL179" s="700"/>
      <c r="GYM179" s="488"/>
      <c r="GYN179" s="488"/>
      <c r="GYO179" s="488"/>
      <c r="GYP179" s="488"/>
      <c r="GYQ179" s="488"/>
      <c r="GYR179" s="488"/>
      <c r="GYS179" s="699" t="s">
        <v>10061</v>
      </c>
      <c r="GYT179" s="700"/>
      <c r="GYU179" s="488"/>
      <c r="GYV179" s="488"/>
      <c r="GYW179" s="488"/>
      <c r="GYX179" s="488"/>
      <c r="GYY179" s="488"/>
      <c r="GYZ179" s="488"/>
      <c r="GZA179" s="699" t="s">
        <v>10061</v>
      </c>
      <c r="GZB179" s="700"/>
      <c r="GZC179" s="488"/>
      <c r="GZD179" s="488"/>
      <c r="GZE179" s="488"/>
      <c r="GZF179" s="488"/>
      <c r="GZG179" s="488"/>
      <c r="GZH179" s="488"/>
      <c r="GZI179" s="699" t="s">
        <v>10061</v>
      </c>
      <c r="GZJ179" s="700"/>
      <c r="GZK179" s="488"/>
      <c r="GZL179" s="488"/>
      <c r="GZM179" s="488"/>
      <c r="GZN179" s="488"/>
      <c r="GZO179" s="488"/>
      <c r="GZP179" s="488"/>
      <c r="GZQ179" s="699" t="s">
        <v>10061</v>
      </c>
      <c r="GZR179" s="700"/>
      <c r="GZS179" s="488"/>
      <c r="GZT179" s="488"/>
      <c r="GZU179" s="488"/>
      <c r="GZV179" s="488"/>
      <c r="GZW179" s="488"/>
      <c r="GZX179" s="488"/>
      <c r="GZY179" s="699" t="s">
        <v>10061</v>
      </c>
      <c r="GZZ179" s="700"/>
      <c r="HAA179" s="488"/>
      <c r="HAB179" s="488"/>
      <c r="HAC179" s="488"/>
      <c r="HAD179" s="488"/>
      <c r="HAE179" s="488"/>
      <c r="HAF179" s="488"/>
      <c r="HAG179" s="699" t="s">
        <v>10061</v>
      </c>
      <c r="HAH179" s="700"/>
      <c r="HAI179" s="488"/>
      <c r="HAJ179" s="488"/>
      <c r="HAK179" s="488"/>
      <c r="HAL179" s="488"/>
      <c r="HAM179" s="488"/>
      <c r="HAN179" s="488"/>
      <c r="HAO179" s="699" t="s">
        <v>10061</v>
      </c>
      <c r="HAP179" s="700"/>
      <c r="HAQ179" s="488"/>
      <c r="HAR179" s="488"/>
      <c r="HAS179" s="488"/>
      <c r="HAT179" s="488"/>
      <c r="HAU179" s="488"/>
      <c r="HAV179" s="488"/>
      <c r="HAW179" s="699" t="s">
        <v>10061</v>
      </c>
      <c r="HAX179" s="700"/>
      <c r="HAY179" s="488"/>
      <c r="HAZ179" s="488"/>
      <c r="HBA179" s="488"/>
      <c r="HBB179" s="488"/>
      <c r="HBC179" s="488"/>
      <c r="HBD179" s="488"/>
      <c r="HBE179" s="699" t="s">
        <v>10061</v>
      </c>
      <c r="HBF179" s="700"/>
      <c r="HBG179" s="488"/>
      <c r="HBH179" s="488"/>
      <c r="HBI179" s="488"/>
      <c r="HBJ179" s="488"/>
      <c r="HBK179" s="488"/>
      <c r="HBL179" s="488"/>
      <c r="HBM179" s="699" t="s">
        <v>10061</v>
      </c>
      <c r="HBN179" s="700"/>
      <c r="HBO179" s="488"/>
      <c r="HBP179" s="488"/>
      <c r="HBQ179" s="488"/>
      <c r="HBR179" s="488"/>
      <c r="HBS179" s="488"/>
      <c r="HBT179" s="488"/>
      <c r="HBU179" s="699" t="s">
        <v>10061</v>
      </c>
      <c r="HBV179" s="700"/>
      <c r="HBW179" s="488"/>
      <c r="HBX179" s="488"/>
      <c r="HBY179" s="488"/>
      <c r="HBZ179" s="488"/>
      <c r="HCA179" s="488"/>
      <c r="HCB179" s="488"/>
      <c r="HCC179" s="699" t="s">
        <v>10061</v>
      </c>
      <c r="HCD179" s="700"/>
      <c r="HCE179" s="488"/>
      <c r="HCF179" s="488"/>
      <c r="HCG179" s="488"/>
      <c r="HCH179" s="488"/>
      <c r="HCI179" s="488"/>
      <c r="HCJ179" s="488"/>
      <c r="HCK179" s="699" t="s">
        <v>10061</v>
      </c>
      <c r="HCL179" s="700"/>
      <c r="HCM179" s="488"/>
      <c r="HCN179" s="488"/>
      <c r="HCO179" s="488"/>
      <c r="HCP179" s="488"/>
      <c r="HCQ179" s="488"/>
      <c r="HCR179" s="488"/>
      <c r="HCS179" s="699" t="s">
        <v>10061</v>
      </c>
      <c r="HCT179" s="700"/>
      <c r="HCU179" s="488"/>
      <c r="HCV179" s="488"/>
      <c r="HCW179" s="488"/>
      <c r="HCX179" s="488"/>
      <c r="HCY179" s="488"/>
      <c r="HCZ179" s="488"/>
      <c r="HDA179" s="699" t="s">
        <v>10061</v>
      </c>
      <c r="HDB179" s="700"/>
      <c r="HDC179" s="488"/>
      <c r="HDD179" s="488"/>
      <c r="HDE179" s="488"/>
      <c r="HDF179" s="488"/>
      <c r="HDG179" s="488"/>
      <c r="HDH179" s="488"/>
      <c r="HDI179" s="699" t="s">
        <v>10061</v>
      </c>
      <c r="HDJ179" s="700"/>
      <c r="HDK179" s="488"/>
      <c r="HDL179" s="488"/>
      <c r="HDM179" s="488"/>
      <c r="HDN179" s="488"/>
      <c r="HDO179" s="488"/>
      <c r="HDP179" s="488"/>
      <c r="HDQ179" s="699" t="s">
        <v>10061</v>
      </c>
      <c r="HDR179" s="700"/>
      <c r="HDS179" s="488"/>
      <c r="HDT179" s="488"/>
      <c r="HDU179" s="488"/>
      <c r="HDV179" s="488"/>
      <c r="HDW179" s="488"/>
      <c r="HDX179" s="488"/>
      <c r="HDY179" s="699" t="s">
        <v>10061</v>
      </c>
      <c r="HDZ179" s="700"/>
      <c r="HEA179" s="488"/>
      <c r="HEB179" s="488"/>
      <c r="HEC179" s="488"/>
      <c r="HED179" s="488"/>
      <c r="HEE179" s="488"/>
      <c r="HEF179" s="488"/>
      <c r="HEG179" s="699" t="s">
        <v>10061</v>
      </c>
      <c r="HEH179" s="700"/>
      <c r="HEI179" s="488"/>
      <c r="HEJ179" s="488"/>
      <c r="HEK179" s="488"/>
      <c r="HEL179" s="488"/>
      <c r="HEM179" s="488"/>
      <c r="HEN179" s="488"/>
      <c r="HEO179" s="699" t="s">
        <v>10061</v>
      </c>
      <c r="HEP179" s="700"/>
      <c r="HEQ179" s="488"/>
      <c r="HER179" s="488"/>
      <c r="HES179" s="488"/>
      <c r="HET179" s="488"/>
      <c r="HEU179" s="488"/>
      <c r="HEV179" s="488"/>
      <c r="HEW179" s="699" t="s">
        <v>10061</v>
      </c>
      <c r="HEX179" s="700"/>
      <c r="HEY179" s="488"/>
      <c r="HEZ179" s="488"/>
      <c r="HFA179" s="488"/>
      <c r="HFB179" s="488"/>
      <c r="HFC179" s="488"/>
      <c r="HFD179" s="488"/>
      <c r="HFE179" s="699" t="s">
        <v>10061</v>
      </c>
      <c r="HFF179" s="700"/>
      <c r="HFG179" s="488"/>
      <c r="HFH179" s="488"/>
      <c r="HFI179" s="488"/>
      <c r="HFJ179" s="488"/>
      <c r="HFK179" s="488"/>
      <c r="HFL179" s="488"/>
      <c r="HFM179" s="699" t="s">
        <v>10061</v>
      </c>
      <c r="HFN179" s="700"/>
      <c r="HFO179" s="488"/>
      <c r="HFP179" s="488"/>
      <c r="HFQ179" s="488"/>
      <c r="HFR179" s="488"/>
      <c r="HFS179" s="488"/>
      <c r="HFT179" s="488"/>
      <c r="HFU179" s="699" t="s">
        <v>10061</v>
      </c>
      <c r="HFV179" s="700"/>
      <c r="HFW179" s="488"/>
      <c r="HFX179" s="488"/>
      <c r="HFY179" s="488"/>
      <c r="HFZ179" s="488"/>
      <c r="HGA179" s="488"/>
      <c r="HGB179" s="488"/>
      <c r="HGC179" s="699" t="s">
        <v>10061</v>
      </c>
      <c r="HGD179" s="700"/>
      <c r="HGE179" s="488"/>
      <c r="HGF179" s="488"/>
      <c r="HGG179" s="488"/>
      <c r="HGH179" s="488"/>
      <c r="HGI179" s="488"/>
      <c r="HGJ179" s="488"/>
      <c r="HGK179" s="699" t="s">
        <v>10061</v>
      </c>
      <c r="HGL179" s="700"/>
      <c r="HGM179" s="488"/>
      <c r="HGN179" s="488"/>
      <c r="HGO179" s="488"/>
      <c r="HGP179" s="488"/>
      <c r="HGQ179" s="488"/>
      <c r="HGR179" s="488"/>
      <c r="HGS179" s="699" t="s">
        <v>10061</v>
      </c>
      <c r="HGT179" s="700"/>
      <c r="HGU179" s="488"/>
      <c r="HGV179" s="488"/>
      <c r="HGW179" s="488"/>
      <c r="HGX179" s="488"/>
      <c r="HGY179" s="488"/>
      <c r="HGZ179" s="488"/>
      <c r="HHA179" s="699" t="s">
        <v>10061</v>
      </c>
      <c r="HHB179" s="700"/>
      <c r="HHC179" s="488"/>
      <c r="HHD179" s="488"/>
      <c r="HHE179" s="488"/>
      <c r="HHF179" s="488"/>
      <c r="HHG179" s="488"/>
      <c r="HHH179" s="488"/>
      <c r="HHI179" s="699" t="s">
        <v>10061</v>
      </c>
      <c r="HHJ179" s="700"/>
      <c r="HHK179" s="488"/>
      <c r="HHL179" s="488"/>
      <c r="HHM179" s="488"/>
      <c r="HHN179" s="488"/>
      <c r="HHO179" s="488"/>
      <c r="HHP179" s="488"/>
      <c r="HHQ179" s="699" t="s">
        <v>10061</v>
      </c>
      <c r="HHR179" s="700"/>
      <c r="HHS179" s="488"/>
      <c r="HHT179" s="488"/>
      <c r="HHU179" s="488"/>
      <c r="HHV179" s="488"/>
      <c r="HHW179" s="488"/>
      <c r="HHX179" s="488"/>
      <c r="HHY179" s="699" t="s">
        <v>10061</v>
      </c>
      <c r="HHZ179" s="700"/>
      <c r="HIA179" s="488"/>
      <c r="HIB179" s="488"/>
      <c r="HIC179" s="488"/>
      <c r="HID179" s="488"/>
      <c r="HIE179" s="488"/>
      <c r="HIF179" s="488"/>
      <c r="HIG179" s="699" t="s">
        <v>10061</v>
      </c>
      <c r="HIH179" s="700"/>
      <c r="HII179" s="488"/>
      <c r="HIJ179" s="488"/>
      <c r="HIK179" s="488"/>
      <c r="HIL179" s="488"/>
      <c r="HIM179" s="488"/>
      <c r="HIN179" s="488"/>
      <c r="HIO179" s="699" t="s">
        <v>10061</v>
      </c>
      <c r="HIP179" s="700"/>
      <c r="HIQ179" s="488"/>
      <c r="HIR179" s="488"/>
      <c r="HIS179" s="488"/>
      <c r="HIT179" s="488"/>
      <c r="HIU179" s="488"/>
      <c r="HIV179" s="488"/>
      <c r="HIW179" s="699" t="s">
        <v>10061</v>
      </c>
      <c r="HIX179" s="700"/>
      <c r="HIY179" s="488"/>
      <c r="HIZ179" s="488"/>
      <c r="HJA179" s="488"/>
      <c r="HJB179" s="488"/>
      <c r="HJC179" s="488"/>
      <c r="HJD179" s="488"/>
      <c r="HJE179" s="699" t="s">
        <v>10061</v>
      </c>
      <c r="HJF179" s="700"/>
      <c r="HJG179" s="488"/>
      <c r="HJH179" s="488"/>
      <c r="HJI179" s="488"/>
      <c r="HJJ179" s="488"/>
      <c r="HJK179" s="488"/>
      <c r="HJL179" s="488"/>
      <c r="HJM179" s="699" t="s">
        <v>10061</v>
      </c>
      <c r="HJN179" s="700"/>
      <c r="HJO179" s="488"/>
      <c r="HJP179" s="488"/>
      <c r="HJQ179" s="488"/>
      <c r="HJR179" s="488"/>
      <c r="HJS179" s="488"/>
      <c r="HJT179" s="488"/>
      <c r="HJU179" s="699" t="s">
        <v>10061</v>
      </c>
      <c r="HJV179" s="700"/>
      <c r="HJW179" s="488"/>
      <c r="HJX179" s="488"/>
      <c r="HJY179" s="488"/>
      <c r="HJZ179" s="488"/>
      <c r="HKA179" s="488"/>
      <c r="HKB179" s="488"/>
      <c r="HKC179" s="699" t="s">
        <v>10061</v>
      </c>
      <c r="HKD179" s="700"/>
      <c r="HKE179" s="488"/>
      <c r="HKF179" s="488"/>
      <c r="HKG179" s="488"/>
      <c r="HKH179" s="488"/>
      <c r="HKI179" s="488"/>
      <c r="HKJ179" s="488"/>
      <c r="HKK179" s="699" t="s">
        <v>10061</v>
      </c>
      <c r="HKL179" s="700"/>
      <c r="HKM179" s="488"/>
      <c r="HKN179" s="488"/>
      <c r="HKO179" s="488"/>
      <c r="HKP179" s="488"/>
      <c r="HKQ179" s="488"/>
      <c r="HKR179" s="488"/>
      <c r="HKS179" s="699" t="s">
        <v>10061</v>
      </c>
      <c r="HKT179" s="700"/>
      <c r="HKU179" s="488"/>
      <c r="HKV179" s="488"/>
      <c r="HKW179" s="488"/>
      <c r="HKX179" s="488"/>
      <c r="HKY179" s="488"/>
      <c r="HKZ179" s="488"/>
      <c r="HLA179" s="699" t="s">
        <v>10061</v>
      </c>
      <c r="HLB179" s="700"/>
      <c r="HLC179" s="488"/>
      <c r="HLD179" s="488"/>
      <c r="HLE179" s="488"/>
      <c r="HLF179" s="488"/>
      <c r="HLG179" s="488"/>
      <c r="HLH179" s="488"/>
      <c r="HLI179" s="699" t="s">
        <v>10061</v>
      </c>
      <c r="HLJ179" s="700"/>
      <c r="HLK179" s="488"/>
      <c r="HLL179" s="488"/>
      <c r="HLM179" s="488"/>
      <c r="HLN179" s="488"/>
      <c r="HLO179" s="488"/>
      <c r="HLP179" s="488"/>
      <c r="HLQ179" s="699" t="s">
        <v>10061</v>
      </c>
      <c r="HLR179" s="700"/>
      <c r="HLS179" s="488"/>
      <c r="HLT179" s="488"/>
      <c r="HLU179" s="488"/>
      <c r="HLV179" s="488"/>
      <c r="HLW179" s="488"/>
      <c r="HLX179" s="488"/>
      <c r="HLY179" s="699" t="s">
        <v>10061</v>
      </c>
      <c r="HLZ179" s="700"/>
      <c r="HMA179" s="488"/>
      <c r="HMB179" s="488"/>
      <c r="HMC179" s="488"/>
      <c r="HMD179" s="488"/>
      <c r="HME179" s="488"/>
      <c r="HMF179" s="488"/>
      <c r="HMG179" s="699" t="s">
        <v>10061</v>
      </c>
      <c r="HMH179" s="700"/>
      <c r="HMI179" s="488"/>
      <c r="HMJ179" s="488"/>
      <c r="HMK179" s="488"/>
      <c r="HML179" s="488"/>
      <c r="HMM179" s="488"/>
      <c r="HMN179" s="488"/>
      <c r="HMO179" s="699" t="s">
        <v>10061</v>
      </c>
      <c r="HMP179" s="700"/>
      <c r="HMQ179" s="488"/>
      <c r="HMR179" s="488"/>
      <c r="HMS179" s="488"/>
      <c r="HMT179" s="488"/>
      <c r="HMU179" s="488"/>
      <c r="HMV179" s="488"/>
      <c r="HMW179" s="699" t="s">
        <v>10061</v>
      </c>
      <c r="HMX179" s="700"/>
      <c r="HMY179" s="488"/>
      <c r="HMZ179" s="488"/>
      <c r="HNA179" s="488"/>
      <c r="HNB179" s="488"/>
      <c r="HNC179" s="488"/>
      <c r="HND179" s="488"/>
      <c r="HNE179" s="699" t="s">
        <v>10061</v>
      </c>
      <c r="HNF179" s="700"/>
      <c r="HNG179" s="488"/>
      <c r="HNH179" s="488"/>
      <c r="HNI179" s="488"/>
      <c r="HNJ179" s="488"/>
      <c r="HNK179" s="488"/>
      <c r="HNL179" s="488"/>
      <c r="HNM179" s="699" t="s">
        <v>10061</v>
      </c>
      <c r="HNN179" s="700"/>
      <c r="HNO179" s="488"/>
      <c r="HNP179" s="488"/>
      <c r="HNQ179" s="488"/>
      <c r="HNR179" s="488"/>
      <c r="HNS179" s="488"/>
      <c r="HNT179" s="488"/>
      <c r="HNU179" s="699" t="s">
        <v>10061</v>
      </c>
      <c r="HNV179" s="700"/>
      <c r="HNW179" s="488"/>
      <c r="HNX179" s="488"/>
      <c r="HNY179" s="488"/>
      <c r="HNZ179" s="488"/>
      <c r="HOA179" s="488"/>
      <c r="HOB179" s="488"/>
      <c r="HOC179" s="699" t="s">
        <v>10061</v>
      </c>
      <c r="HOD179" s="700"/>
      <c r="HOE179" s="488"/>
      <c r="HOF179" s="488"/>
      <c r="HOG179" s="488"/>
      <c r="HOH179" s="488"/>
      <c r="HOI179" s="488"/>
      <c r="HOJ179" s="488"/>
      <c r="HOK179" s="699" t="s">
        <v>10061</v>
      </c>
      <c r="HOL179" s="700"/>
      <c r="HOM179" s="488"/>
      <c r="HON179" s="488"/>
      <c r="HOO179" s="488"/>
      <c r="HOP179" s="488"/>
      <c r="HOQ179" s="488"/>
      <c r="HOR179" s="488"/>
      <c r="HOS179" s="699" t="s">
        <v>10061</v>
      </c>
      <c r="HOT179" s="700"/>
      <c r="HOU179" s="488"/>
      <c r="HOV179" s="488"/>
      <c r="HOW179" s="488"/>
      <c r="HOX179" s="488"/>
      <c r="HOY179" s="488"/>
      <c r="HOZ179" s="488"/>
      <c r="HPA179" s="699" t="s">
        <v>10061</v>
      </c>
      <c r="HPB179" s="700"/>
      <c r="HPC179" s="488"/>
      <c r="HPD179" s="488"/>
      <c r="HPE179" s="488"/>
      <c r="HPF179" s="488"/>
      <c r="HPG179" s="488"/>
      <c r="HPH179" s="488"/>
      <c r="HPI179" s="699" t="s">
        <v>10061</v>
      </c>
      <c r="HPJ179" s="700"/>
      <c r="HPK179" s="488"/>
      <c r="HPL179" s="488"/>
      <c r="HPM179" s="488"/>
      <c r="HPN179" s="488"/>
      <c r="HPO179" s="488"/>
      <c r="HPP179" s="488"/>
      <c r="HPQ179" s="699" t="s">
        <v>10061</v>
      </c>
      <c r="HPR179" s="700"/>
      <c r="HPS179" s="488"/>
      <c r="HPT179" s="488"/>
      <c r="HPU179" s="488"/>
      <c r="HPV179" s="488"/>
      <c r="HPW179" s="488"/>
      <c r="HPX179" s="488"/>
      <c r="HPY179" s="699" t="s">
        <v>10061</v>
      </c>
      <c r="HPZ179" s="700"/>
      <c r="HQA179" s="488"/>
      <c r="HQB179" s="488"/>
      <c r="HQC179" s="488"/>
      <c r="HQD179" s="488"/>
      <c r="HQE179" s="488"/>
      <c r="HQF179" s="488"/>
      <c r="HQG179" s="699" t="s">
        <v>10061</v>
      </c>
      <c r="HQH179" s="700"/>
      <c r="HQI179" s="488"/>
      <c r="HQJ179" s="488"/>
      <c r="HQK179" s="488"/>
      <c r="HQL179" s="488"/>
      <c r="HQM179" s="488"/>
      <c r="HQN179" s="488"/>
      <c r="HQO179" s="699" t="s">
        <v>10061</v>
      </c>
      <c r="HQP179" s="700"/>
      <c r="HQQ179" s="488"/>
      <c r="HQR179" s="488"/>
      <c r="HQS179" s="488"/>
      <c r="HQT179" s="488"/>
      <c r="HQU179" s="488"/>
      <c r="HQV179" s="488"/>
      <c r="HQW179" s="699" t="s">
        <v>10061</v>
      </c>
      <c r="HQX179" s="700"/>
      <c r="HQY179" s="488"/>
      <c r="HQZ179" s="488"/>
      <c r="HRA179" s="488"/>
      <c r="HRB179" s="488"/>
      <c r="HRC179" s="488"/>
      <c r="HRD179" s="488"/>
      <c r="HRE179" s="699" t="s">
        <v>10061</v>
      </c>
      <c r="HRF179" s="700"/>
      <c r="HRG179" s="488"/>
      <c r="HRH179" s="488"/>
      <c r="HRI179" s="488"/>
      <c r="HRJ179" s="488"/>
      <c r="HRK179" s="488"/>
      <c r="HRL179" s="488"/>
      <c r="HRM179" s="699" t="s">
        <v>10061</v>
      </c>
      <c r="HRN179" s="700"/>
      <c r="HRO179" s="488"/>
      <c r="HRP179" s="488"/>
      <c r="HRQ179" s="488"/>
      <c r="HRR179" s="488"/>
      <c r="HRS179" s="488"/>
      <c r="HRT179" s="488"/>
      <c r="HRU179" s="699" t="s">
        <v>10061</v>
      </c>
      <c r="HRV179" s="700"/>
      <c r="HRW179" s="488"/>
      <c r="HRX179" s="488"/>
      <c r="HRY179" s="488"/>
      <c r="HRZ179" s="488"/>
      <c r="HSA179" s="488"/>
      <c r="HSB179" s="488"/>
      <c r="HSC179" s="699" t="s">
        <v>10061</v>
      </c>
      <c r="HSD179" s="700"/>
      <c r="HSE179" s="488"/>
      <c r="HSF179" s="488"/>
      <c r="HSG179" s="488"/>
      <c r="HSH179" s="488"/>
      <c r="HSI179" s="488"/>
      <c r="HSJ179" s="488"/>
      <c r="HSK179" s="699" t="s">
        <v>10061</v>
      </c>
      <c r="HSL179" s="700"/>
      <c r="HSM179" s="488"/>
      <c r="HSN179" s="488"/>
      <c r="HSO179" s="488"/>
      <c r="HSP179" s="488"/>
      <c r="HSQ179" s="488"/>
      <c r="HSR179" s="488"/>
      <c r="HSS179" s="699" t="s">
        <v>10061</v>
      </c>
      <c r="HST179" s="700"/>
      <c r="HSU179" s="488"/>
      <c r="HSV179" s="488"/>
      <c r="HSW179" s="488"/>
      <c r="HSX179" s="488"/>
      <c r="HSY179" s="488"/>
      <c r="HSZ179" s="488"/>
      <c r="HTA179" s="699" t="s">
        <v>10061</v>
      </c>
      <c r="HTB179" s="700"/>
      <c r="HTC179" s="488"/>
      <c r="HTD179" s="488"/>
      <c r="HTE179" s="488"/>
      <c r="HTF179" s="488"/>
      <c r="HTG179" s="488"/>
      <c r="HTH179" s="488"/>
      <c r="HTI179" s="699" t="s">
        <v>10061</v>
      </c>
      <c r="HTJ179" s="700"/>
      <c r="HTK179" s="488"/>
      <c r="HTL179" s="488"/>
      <c r="HTM179" s="488"/>
      <c r="HTN179" s="488"/>
      <c r="HTO179" s="488"/>
      <c r="HTP179" s="488"/>
      <c r="HTQ179" s="699" t="s">
        <v>10061</v>
      </c>
      <c r="HTR179" s="700"/>
      <c r="HTS179" s="488"/>
      <c r="HTT179" s="488"/>
      <c r="HTU179" s="488"/>
      <c r="HTV179" s="488"/>
      <c r="HTW179" s="488"/>
      <c r="HTX179" s="488"/>
      <c r="HTY179" s="699" t="s">
        <v>10061</v>
      </c>
      <c r="HTZ179" s="700"/>
      <c r="HUA179" s="488"/>
      <c r="HUB179" s="488"/>
      <c r="HUC179" s="488"/>
      <c r="HUD179" s="488"/>
      <c r="HUE179" s="488"/>
      <c r="HUF179" s="488"/>
      <c r="HUG179" s="699" t="s">
        <v>10061</v>
      </c>
      <c r="HUH179" s="700"/>
      <c r="HUI179" s="488"/>
      <c r="HUJ179" s="488"/>
      <c r="HUK179" s="488"/>
      <c r="HUL179" s="488"/>
      <c r="HUM179" s="488"/>
      <c r="HUN179" s="488"/>
      <c r="HUO179" s="699" t="s">
        <v>10061</v>
      </c>
      <c r="HUP179" s="700"/>
      <c r="HUQ179" s="488"/>
      <c r="HUR179" s="488"/>
      <c r="HUS179" s="488"/>
      <c r="HUT179" s="488"/>
      <c r="HUU179" s="488"/>
      <c r="HUV179" s="488"/>
      <c r="HUW179" s="699" t="s">
        <v>10061</v>
      </c>
      <c r="HUX179" s="700"/>
      <c r="HUY179" s="488"/>
      <c r="HUZ179" s="488"/>
      <c r="HVA179" s="488"/>
      <c r="HVB179" s="488"/>
      <c r="HVC179" s="488"/>
      <c r="HVD179" s="488"/>
      <c r="HVE179" s="699" t="s">
        <v>10061</v>
      </c>
      <c r="HVF179" s="700"/>
      <c r="HVG179" s="488"/>
      <c r="HVH179" s="488"/>
      <c r="HVI179" s="488"/>
      <c r="HVJ179" s="488"/>
      <c r="HVK179" s="488"/>
      <c r="HVL179" s="488"/>
      <c r="HVM179" s="699" t="s">
        <v>10061</v>
      </c>
      <c r="HVN179" s="700"/>
      <c r="HVO179" s="488"/>
      <c r="HVP179" s="488"/>
      <c r="HVQ179" s="488"/>
      <c r="HVR179" s="488"/>
      <c r="HVS179" s="488"/>
      <c r="HVT179" s="488"/>
      <c r="HVU179" s="699" t="s">
        <v>10061</v>
      </c>
      <c r="HVV179" s="700"/>
      <c r="HVW179" s="488"/>
      <c r="HVX179" s="488"/>
      <c r="HVY179" s="488"/>
      <c r="HVZ179" s="488"/>
      <c r="HWA179" s="488"/>
      <c r="HWB179" s="488"/>
      <c r="HWC179" s="699" t="s">
        <v>10061</v>
      </c>
      <c r="HWD179" s="700"/>
      <c r="HWE179" s="488"/>
      <c r="HWF179" s="488"/>
      <c r="HWG179" s="488"/>
      <c r="HWH179" s="488"/>
      <c r="HWI179" s="488"/>
      <c r="HWJ179" s="488"/>
      <c r="HWK179" s="699" t="s">
        <v>10061</v>
      </c>
      <c r="HWL179" s="700"/>
      <c r="HWM179" s="488"/>
      <c r="HWN179" s="488"/>
      <c r="HWO179" s="488"/>
      <c r="HWP179" s="488"/>
      <c r="HWQ179" s="488"/>
      <c r="HWR179" s="488"/>
      <c r="HWS179" s="699" t="s">
        <v>10061</v>
      </c>
      <c r="HWT179" s="700"/>
      <c r="HWU179" s="488"/>
      <c r="HWV179" s="488"/>
      <c r="HWW179" s="488"/>
      <c r="HWX179" s="488"/>
      <c r="HWY179" s="488"/>
      <c r="HWZ179" s="488"/>
      <c r="HXA179" s="699" t="s">
        <v>10061</v>
      </c>
      <c r="HXB179" s="700"/>
      <c r="HXC179" s="488"/>
      <c r="HXD179" s="488"/>
      <c r="HXE179" s="488"/>
      <c r="HXF179" s="488"/>
      <c r="HXG179" s="488"/>
      <c r="HXH179" s="488"/>
      <c r="HXI179" s="699" t="s">
        <v>10061</v>
      </c>
      <c r="HXJ179" s="700"/>
      <c r="HXK179" s="488"/>
      <c r="HXL179" s="488"/>
      <c r="HXM179" s="488"/>
      <c r="HXN179" s="488"/>
      <c r="HXO179" s="488"/>
      <c r="HXP179" s="488"/>
      <c r="HXQ179" s="699" t="s">
        <v>10061</v>
      </c>
      <c r="HXR179" s="700"/>
      <c r="HXS179" s="488"/>
      <c r="HXT179" s="488"/>
      <c r="HXU179" s="488"/>
      <c r="HXV179" s="488"/>
      <c r="HXW179" s="488"/>
      <c r="HXX179" s="488"/>
      <c r="HXY179" s="699" t="s">
        <v>10061</v>
      </c>
      <c r="HXZ179" s="700"/>
      <c r="HYA179" s="488"/>
      <c r="HYB179" s="488"/>
      <c r="HYC179" s="488"/>
      <c r="HYD179" s="488"/>
      <c r="HYE179" s="488"/>
      <c r="HYF179" s="488"/>
      <c r="HYG179" s="699" t="s">
        <v>10061</v>
      </c>
      <c r="HYH179" s="700"/>
      <c r="HYI179" s="488"/>
      <c r="HYJ179" s="488"/>
      <c r="HYK179" s="488"/>
      <c r="HYL179" s="488"/>
      <c r="HYM179" s="488"/>
      <c r="HYN179" s="488"/>
      <c r="HYO179" s="699" t="s">
        <v>10061</v>
      </c>
      <c r="HYP179" s="700"/>
      <c r="HYQ179" s="488"/>
      <c r="HYR179" s="488"/>
      <c r="HYS179" s="488"/>
      <c r="HYT179" s="488"/>
      <c r="HYU179" s="488"/>
      <c r="HYV179" s="488"/>
      <c r="HYW179" s="699" t="s">
        <v>10061</v>
      </c>
      <c r="HYX179" s="700"/>
      <c r="HYY179" s="488"/>
      <c r="HYZ179" s="488"/>
      <c r="HZA179" s="488"/>
      <c r="HZB179" s="488"/>
      <c r="HZC179" s="488"/>
      <c r="HZD179" s="488"/>
      <c r="HZE179" s="699" t="s">
        <v>10061</v>
      </c>
      <c r="HZF179" s="700"/>
      <c r="HZG179" s="488"/>
      <c r="HZH179" s="488"/>
      <c r="HZI179" s="488"/>
      <c r="HZJ179" s="488"/>
      <c r="HZK179" s="488"/>
      <c r="HZL179" s="488"/>
      <c r="HZM179" s="699" t="s">
        <v>10061</v>
      </c>
      <c r="HZN179" s="700"/>
      <c r="HZO179" s="488"/>
      <c r="HZP179" s="488"/>
      <c r="HZQ179" s="488"/>
      <c r="HZR179" s="488"/>
      <c r="HZS179" s="488"/>
      <c r="HZT179" s="488"/>
      <c r="HZU179" s="699" t="s">
        <v>10061</v>
      </c>
      <c r="HZV179" s="700"/>
      <c r="HZW179" s="488"/>
      <c r="HZX179" s="488"/>
      <c r="HZY179" s="488"/>
      <c r="HZZ179" s="488"/>
      <c r="IAA179" s="488"/>
      <c r="IAB179" s="488"/>
      <c r="IAC179" s="699" t="s">
        <v>10061</v>
      </c>
      <c r="IAD179" s="700"/>
      <c r="IAE179" s="488"/>
      <c r="IAF179" s="488"/>
      <c r="IAG179" s="488"/>
      <c r="IAH179" s="488"/>
      <c r="IAI179" s="488"/>
      <c r="IAJ179" s="488"/>
      <c r="IAK179" s="699" t="s">
        <v>10061</v>
      </c>
      <c r="IAL179" s="700"/>
      <c r="IAM179" s="488"/>
      <c r="IAN179" s="488"/>
      <c r="IAO179" s="488"/>
      <c r="IAP179" s="488"/>
      <c r="IAQ179" s="488"/>
      <c r="IAR179" s="488"/>
      <c r="IAS179" s="699" t="s">
        <v>10061</v>
      </c>
      <c r="IAT179" s="700"/>
      <c r="IAU179" s="488"/>
      <c r="IAV179" s="488"/>
      <c r="IAW179" s="488"/>
      <c r="IAX179" s="488"/>
      <c r="IAY179" s="488"/>
      <c r="IAZ179" s="488"/>
      <c r="IBA179" s="699" t="s">
        <v>10061</v>
      </c>
      <c r="IBB179" s="700"/>
      <c r="IBC179" s="488"/>
      <c r="IBD179" s="488"/>
      <c r="IBE179" s="488"/>
      <c r="IBF179" s="488"/>
      <c r="IBG179" s="488"/>
      <c r="IBH179" s="488"/>
      <c r="IBI179" s="699" t="s">
        <v>10061</v>
      </c>
      <c r="IBJ179" s="700"/>
      <c r="IBK179" s="488"/>
      <c r="IBL179" s="488"/>
      <c r="IBM179" s="488"/>
      <c r="IBN179" s="488"/>
      <c r="IBO179" s="488"/>
      <c r="IBP179" s="488"/>
      <c r="IBQ179" s="699" t="s">
        <v>10061</v>
      </c>
      <c r="IBR179" s="700"/>
      <c r="IBS179" s="488"/>
      <c r="IBT179" s="488"/>
      <c r="IBU179" s="488"/>
      <c r="IBV179" s="488"/>
      <c r="IBW179" s="488"/>
      <c r="IBX179" s="488"/>
      <c r="IBY179" s="699" t="s">
        <v>10061</v>
      </c>
      <c r="IBZ179" s="700"/>
      <c r="ICA179" s="488"/>
      <c r="ICB179" s="488"/>
      <c r="ICC179" s="488"/>
      <c r="ICD179" s="488"/>
      <c r="ICE179" s="488"/>
      <c r="ICF179" s="488"/>
      <c r="ICG179" s="699" t="s">
        <v>10061</v>
      </c>
      <c r="ICH179" s="700"/>
      <c r="ICI179" s="488"/>
      <c r="ICJ179" s="488"/>
      <c r="ICK179" s="488"/>
      <c r="ICL179" s="488"/>
      <c r="ICM179" s="488"/>
      <c r="ICN179" s="488"/>
      <c r="ICO179" s="699" t="s">
        <v>10061</v>
      </c>
      <c r="ICP179" s="700"/>
      <c r="ICQ179" s="488"/>
      <c r="ICR179" s="488"/>
      <c r="ICS179" s="488"/>
      <c r="ICT179" s="488"/>
      <c r="ICU179" s="488"/>
      <c r="ICV179" s="488"/>
      <c r="ICW179" s="699" t="s">
        <v>10061</v>
      </c>
      <c r="ICX179" s="700"/>
      <c r="ICY179" s="488"/>
      <c r="ICZ179" s="488"/>
      <c r="IDA179" s="488"/>
      <c r="IDB179" s="488"/>
      <c r="IDC179" s="488"/>
      <c r="IDD179" s="488"/>
      <c r="IDE179" s="699" t="s">
        <v>10061</v>
      </c>
      <c r="IDF179" s="700"/>
      <c r="IDG179" s="488"/>
      <c r="IDH179" s="488"/>
      <c r="IDI179" s="488"/>
      <c r="IDJ179" s="488"/>
      <c r="IDK179" s="488"/>
      <c r="IDL179" s="488"/>
      <c r="IDM179" s="699" t="s">
        <v>10061</v>
      </c>
      <c r="IDN179" s="700"/>
      <c r="IDO179" s="488"/>
      <c r="IDP179" s="488"/>
      <c r="IDQ179" s="488"/>
      <c r="IDR179" s="488"/>
      <c r="IDS179" s="488"/>
      <c r="IDT179" s="488"/>
      <c r="IDU179" s="699" t="s">
        <v>10061</v>
      </c>
      <c r="IDV179" s="700"/>
      <c r="IDW179" s="488"/>
      <c r="IDX179" s="488"/>
      <c r="IDY179" s="488"/>
      <c r="IDZ179" s="488"/>
      <c r="IEA179" s="488"/>
      <c r="IEB179" s="488"/>
      <c r="IEC179" s="699" t="s">
        <v>10061</v>
      </c>
      <c r="IED179" s="700"/>
      <c r="IEE179" s="488"/>
      <c r="IEF179" s="488"/>
      <c r="IEG179" s="488"/>
      <c r="IEH179" s="488"/>
      <c r="IEI179" s="488"/>
      <c r="IEJ179" s="488"/>
      <c r="IEK179" s="699" t="s">
        <v>10061</v>
      </c>
      <c r="IEL179" s="700"/>
      <c r="IEM179" s="488"/>
      <c r="IEN179" s="488"/>
      <c r="IEO179" s="488"/>
      <c r="IEP179" s="488"/>
      <c r="IEQ179" s="488"/>
      <c r="IER179" s="488"/>
      <c r="IES179" s="699" t="s">
        <v>10061</v>
      </c>
      <c r="IET179" s="700"/>
      <c r="IEU179" s="488"/>
      <c r="IEV179" s="488"/>
      <c r="IEW179" s="488"/>
      <c r="IEX179" s="488"/>
      <c r="IEY179" s="488"/>
      <c r="IEZ179" s="488"/>
      <c r="IFA179" s="699" t="s">
        <v>10061</v>
      </c>
      <c r="IFB179" s="700"/>
      <c r="IFC179" s="488"/>
      <c r="IFD179" s="488"/>
      <c r="IFE179" s="488"/>
      <c r="IFF179" s="488"/>
      <c r="IFG179" s="488"/>
      <c r="IFH179" s="488"/>
      <c r="IFI179" s="699" t="s">
        <v>10061</v>
      </c>
      <c r="IFJ179" s="700"/>
      <c r="IFK179" s="488"/>
      <c r="IFL179" s="488"/>
      <c r="IFM179" s="488"/>
      <c r="IFN179" s="488"/>
      <c r="IFO179" s="488"/>
      <c r="IFP179" s="488"/>
      <c r="IFQ179" s="699" t="s">
        <v>10061</v>
      </c>
      <c r="IFR179" s="700"/>
      <c r="IFS179" s="488"/>
      <c r="IFT179" s="488"/>
      <c r="IFU179" s="488"/>
      <c r="IFV179" s="488"/>
      <c r="IFW179" s="488"/>
      <c r="IFX179" s="488"/>
      <c r="IFY179" s="699" t="s">
        <v>10061</v>
      </c>
      <c r="IFZ179" s="700"/>
      <c r="IGA179" s="488"/>
      <c r="IGB179" s="488"/>
      <c r="IGC179" s="488"/>
      <c r="IGD179" s="488"/>
      <c r="IGE179" s="488"/>
      <c r="IGF179" s="488"/>
      <c r="IGG179" s="699" t="s">
        <v>10061</v>
      </c>
      <c r="IGH179" s="700"/>
      <c r="IGI179" s="488"/>
      <c r="IGJ179" s="488"/>
      <c r="IGK179" s="488"/>
      <c r="IGL179" s="488"/>
      <c r="IGM179" s="488"/>
      <c r="IGN179" s="488"/>
      <c r="IGO179" s="699" t="s">
        <v>10061</v>
      </c>
      <c r="IGP179" s="700"/>
      <c r="IGQ179" s="488"/>
      <c r="IGR179" s="488"/>
      <c r="IGS179" s="488"/>
      <c r="IGT179" s="488"/>
      <c r="IGU179" s="488"/>
      <c r="IGV179" s="488"/>
      <c r="IGW179" s="699" t="s">
        <v>10061</v>
      </c>
      <c r="IGX179" s="700"/>
      <c r="IGY179" s="488"/>
      <c r="IGZ179" s="488"/>
      <c r="IHA179" s="488"/>
      <c r="IHB179" s="488"/>
      <c r="IHC179" s="488"/>
      <c r="IHD179" s="488"/>
      <c r="IHE179" s="699" t="s">
        <v>10061</v>
      </c>
      <c r="IHF179" s="700"/>
      <c r="IHG179" s="488"/>
      <c r="IHH179" s="488"/>
      <c r="IHI179" s="488"/>
      <c r="IHJ179" s="488"/>
      <c r="IHK179" s="488"/>
      <c r="IHL179" s="488"/>
      <c r="IHM179" s="699" t="s">
        <v>10061</v>
      </c>
      <c r="IHN179" s="700"/>
      <c r="IHO179" s="488"/>
      <c r="IHP179" s="488"/>
      <c r="IHQ179" s="488"/>
      <c r="IHR179" s="488"/>
      <c r="IHS179" s="488"/>
      <c r="IHT179" s="488"/>
      <c r="IHU179" s="699" t="s">
        <v>10061</v>
      </c>
      <c r="IHV179" s="700"/>
      <c r="IHW179" s="488"/>
      <c r="IHX179" s="488"/>
      <c r="IHY179" s="488"/>
      <c r="IHZ179" s="488"/>
      <c r="IIA179" s="488"/>
      <c r="IIB179" s="488"/>
      <c r="IIC179" s="699" t="s">
        <v>10061</v>
      </c>
      <c r="IID179" s="700"/>
      <c r="IIE179" s="488"/>
      <c r="IIF179" s="488"/>
      <c r="IIG179" s="488"/>
      <c r="IIH179" s="488"/>
      <c r="III179" s="488"/>
      <c r="IIJ179" s="488"/>
      <c r="IIK179" s="699" t="s">
        <v>10061</v>
      </c>
      <c r="IIL179" s="700"/>
      <c r="IIM179" s="488"/>
      <c r="IIN179" s="488"/>
      <c r="IIO179" s="488"/>
      <c r="IIP179" s="488"/>
      <c r="IIQ179" s="488"/>
      <c r="IIR179" s="488"/>
      <c r="IIS179" s="699" t="s">
        <v>10061</v>
      </c>
      <c r="IIT179" s="700"/>
      <c r="IIU179" s="488"/>
      <c r="IIV179" s="488"/>
      <c r="IIW179" s="488"/>
      <c r="IIX179" s="488"/>
      <c r="IIY179" s="488"/>
      <c r="IIZ179" s="488"/>
      <c r="IJA179" s="699" t="s">
        <v>10061</v>
      </c>
      <c r="IJB179" s="700"/>
      <c r="IJC179" s="488"/>
      <c r="IJD179" s="488"/>
      <c r="IJE179" s="488"/>
      <c r="IJF179" s="488"/>
      <c r="IJG179" s="488"/>
      <c r="IJH179" s="488"/>
      <c r="IJI179" s="699" t="s">
        <v>10061</v>
      </c>
      <c r="IJJ179" s="700"/>
      <c r="IJK179" s="488"/>
      <c r="IJL179" s="488"/>
      <c r="IJM179" s="488"/>
      <c r="IJN179" s="488"/>
      <c r="IJO179" s="488"/>
      <c r="IJP179" s="488"/>
      <c r="IJQ179" s="699" t="s">
        <v>10061</v>
      </c>
      <c r="IJR179" s="700"/>
      <c r="IJS179" s="488"/>
      <c r="IJT179" s="488"/>
      <c r="IJU179" s="488"/>
      <c r="IJV179" s="488"/>
      <c r="IJW179" s="488"/>
      <c r="IJX179" s="488"/>
      <c r="IJY179" s="699" t="s">
        <v>10061</v>
      </c>
      <c r="IJZ179" s="700"/>
      <c r="IKA179" s="488"/>
      <c r="IKB179" s="488"/>
      <c r="IKC179" s="488"/>
      <c r="IKD179" s="488"/>
      <c r="IKE179" s="488"/>
      <c r="IKF179" s="488"/>
      <c r="IKG179" s="699" t="s">
        <v>10061</v>
      </c>
      <c r="IKH179" s="700"/>
      <c r="IKI179" s="488"/>
      <c r="IKJ179" s="488"/>
      <c r="IKK179" s="488"/>
      <c r="IKL179" s="488"/>
      <c r="IKM179" s="488"/>
      <c r="IKN179" s="488"/>
      <c r="IKO179" s="699" t="s">
        <v>10061</v>
      </c>
      <c r="IKP179" s="700"/>
      <c r="IKQ179" s="488"/>
      <c r="IKR179" s="488"/>
      <c r="IKS179" s="488"/>
      <c r="IKT179" s="488"/>
      <c r="IKU179" s="488"/>
      <c r="IKV179" s="488"/>
      <c r="IKW179" s="699" t="s">
        <v>10061</v>
      </c>
      <c r="IKX179" s="700"/>
      <c r="IKY179" s="488"/>
      <c r="IKZ179" s="488"/>
      <c r="ILA179" s="488"/>
      <c r="ILB179" s="488"/>
      <c r="ILC179" s="488"/>
      <c r="ILD179" s="488"/>
      <c r="ILE179" s="699" t="s">
        <v>10061</v>
      </c>
      <c r="ILF179" s="700"/>
      <c r="ILG179" s="488"/>
      <c r="ILH179" s="488"/>
      <c r="ILI179" s="488"/>
      <c r="ILJ179" s="488"/>
      <c r="ILK179" s="488"/>
      <c r="ILL179" s="488"/>
      <c r="ILM179" s="699" t="s">
        <v>10061</v>
      </c>
      <c r="ILN179" s="700"/>
      <c r="ILO179" s="488"/>
      <c r="ILP179" s="488"/>
      <c r="ILQ179" s="488"/>
      <c r="ILR179" s="488"/>
      <c r="ILS179" s="488"/>
      <c r="ILT179" s="488"/>
      <c r="ILU179" s="699" t="s">
        <v>10061</v>
      </c>
      <c r="ILV179" s="700"/>
      <c r="ILW179" s="488"/>
      <c r="ILX179" s="488"/>
      <c r="ILY179" s="488"/>
      <c r="ILZ179" s="488"/>
      <c r="IMA179" s="488"/>
      <c r="IMB179" s="488"/>
      <c r="IMC179" s="699" t="s">
        <v>10061</v>
      </c>
      <c r="IMD179" s="700"/>
      <c r="IME179" s="488"/>
      <c r="IMF179" s="488"/>
      <c r="IMG179" s="488"/>
      <c r="IMH179" s="488"/>
      <c r="IMI179" s="488"/>
      <c r="IMJ179" s="488"/>
      <c r="IMK179" s="699" t="s">
        <v>10061</v>
      </c>
      <c r="IML179" s="700"/>
      <c r="IMM179" s="488"/>
      <c r="IMN179" s="488"/>
      <c r="IMO179" s="488"/>
      <c r="IMP179" s="488"/>
      <c r="IMQ179" s="488"/>
      <c r="IMR179" s="488"/>
      <c r="IMS179" s="699" t="s">
        <v>10061</v>
      </c>
      <c r="IMT179" s="700"/>
      <c r="IMU179" s="488"/>
      <c r="IMV179" s="488"/>
      <c r="IMW179" s="488"/>
      <c r="IMX179" s="488"/>
      <c r="IMY179" s="488"/>
      <c r="IMZ179" s="488"/>
      <c r="INA179" s="699" t="s">
        <v>10061</v>
      </c>
      <c r="INB179" s="700"/>
      <c r="INC179" s="488"/>
      <c r="IND179" s="488"/>
      <c r="INE179" s="488"/>
      <c r="INF179" s="488"/>
      <c r="ING179" s="488"/>
      <c r="INH179" s="488"/>
      <c r="INI179" s="699" t="s">
        <v>10061</v>
      </c>
      <c r="INJ179" s="700"/>
      <c r="INK179" s="488"/>
      <c r="INL179" s="488"/>
      <c r="INM179" s="488"/>
      <c r="INN179" s="488"/>
      <c r="INO179" s="488"/>
      <c r="INP179" s="488"/>
      <c r="INQ179" s="699" t="s">
        <v>10061</v>
      </c>
      <c r="INR179" s="700"/>
      <c r="INS179" s="488"/>
      <c r="INT179" s="488"/>
      <c r="INU179" s="488"/>
      <c r="INV179" s="488"/>
      <c r="INW179" s="488"/>
      <c r="INX179" s="488"/>
      <c r="INY179" s="699" t="s">
        <v>10061</v>
      </c>
      <c r="INZ179" s="700"/>
      <c r="IOA179" s="488"/>
      <c r="IOB179" s="488"/>
      <c r="IOC179" s="488"/>
      <c r="IOD179" s="488"/>
      <c r="IOE179" s="488"/>
      <c r="IOF179" s="488"/>
      <c r="IOG179" s="699" t="s">
        <v>10061</v>
      </c>
      <c r="IOH179" s="700"/>
      <c r="IOI179" s="488"/>
      <c r="IOJ179" s="488"/>
      <c r="IOK179" s="488"/>
      <c r="IOL179" s="488"/>
      <c r="IOM179" s="488"/>
      <c r="ION179" s="488"/>
      <c r="IOO179" s="699" t="s">
        <v>10061</v>
      </c>
      <c r="IOP179" s="700"/>
      <c r="IOQ179" s="488"/>
      <c r="IOR179" s="488"/>
      <c r="IOS179" s="488"/>
      <c r="IOT179" s="488"/>
      <c r="IOU179" s="488"/>
      <c r="IOV179" s="488"/>
      <c r="IOW179" s="699" t="s">
        <v>10061</v>
      </c>
      <c r="IOX179" s="700"/>
      <c r="IOY179" s="488"/>
      <c r="IOZ179" s="488"/>
      <c r="IPA179" s="488"/>
      <c r="IPB179" s="488"/>
      <c r="IPC179" s="488"/>
      <c r="IPD179" s="488"/>
      <c r="IPE179" s="699" t="s">
        <v>10061</v>
      </c>
      <c r="IPF179" s="700"/>
      <c r="IPG179" s="488"/>
      <c r="IPH179" s="488"/>
      <c r="IPI179" s="488"/>
      <c r="IPJ179" s="488"/>
      <c r="IPK179" s="488"/>
      <c r="IPL179" s="488"/>
      <c r="IPM179" s="699" t="s">
        <v>10061</v>
      </c>
      <c r="IPN179" s="700"/>
      <c r="IPO179" s="488"/>
      <c r="IPP179" s="488"/>
      <c r="IPQ179" s="488"/>
      <c r="IPR179" s="488"/>
      <c r="IPS179" s="488"/>
      <c r="IPT179" s="488"/>
      <c r="IPU179" s="699" t="s">
        <v>10061</v>
      </c>
      <c r="IPV179" s="700"/>
      <c r="IPW179" s="488"/>
      <c r="IPX179" s="488"/>
      <c r="IPY179" s="488"/>
      <c r="IPZ179" s="488"/>
      <c r="IQA179" s="488"/>
      <c r="IQB179" s="488"/>
      <c r="IQC179" s="699" t="s">
        <v>10061</v>
      </c>
      <c r="IQD179" s="700"/>
      <c r="IQE179" s="488"/>
      <c r="IQF179" s="488"/>
      <c r="IQG179" s="488"/>
      <c r="IQH179" s="488"/>
      <c r="IQI179" s="488"/>
      <c r="IQJ179" s="488"/>
      <c r="IQK179" s="699" t="s">
        <v>10061</v>
      </c>
      <c r="IQL179" s="700"/>
      <c r="IQM179" s="488"/>
      <c r="IQN179" s="488"/>
      <c r="IQO179" s="488"/>
      <c r="IQP179" s="488"/>
      <c r="IQQ179" s="488"/>
      <c r="IQR179" s="488"/>
      <c r="IQS179" s="699" t="s">
        <v>10061</v>
      </c>
      <c r="IQT179" s="700"/>
      <c r="IQU179" s="488"/>
      <c r="IQV179" s="488"/>
      <c r="IQW179" s="488"/>
      <c r="IQX179" s="488"/>
      <c r="IQY179" s="488"/>
      <c r="IQZ179" s="488"/>
      <c r="IRA179" s="699" t="s">
        <v>10061</v>
      </c>
      <c r="IRB179" s="700"/>
      <c r="IRC179" s="488"/>
      <c r="IRD179" s="488"/>
      <c r="IRE179" s="488"/>
      <c r="IRF179" s="488"/>
      <c r="IRG179" s="488"/>
      <c r="IRH179" s="488"/>
      <c r="IRI179" s="699" t="s">
        <v>10061</v>
      </c>
      <c r="IRJ179" s="700"/>
      <c r="IRK179" s="488"/>
      <c r="IRL179" s="488"/>
      <c r="IRM179" s="488"/>
      <c r="IRN179" s="488"/>
      <c r="IRO179" s="488"/>
      <c r="IRP179" s="488"/>
      <c r="IRQ179" s="699" t="s">
        <v>10061</v>
      </c>
      <c r="IRR179" s="700"/>
      <c r="IRS179" s="488"/>
      <c r="IRT179" s="488"/>
      <c r="IRU179" s="488"/>
      <c r="IRV179" s="488"/>
      <c r="IRW179" s="488"/>
      <c r="IRX179" s="488"/>
      <c r="IRY179" s="699" t="s">
        <v>10061</v>
      </c>
      <c r="IRZ179" s="700"/>
      <c r="ISA179" s="488"/>
      <c r="ISB179" s="488"/>
      <c r="ISC179" s="488"/>
      <c r="ISD179" s="488"/>
      <c r="ISE179" s="488"/>
      <c r="ISF179" s="488"/>
      <c r="ISG179" s="699" t="s">
        <v>10061</v>
      </c>
      <c r="ISH179" s="700"/>
      <c r="ISI179" s="488"/>
      <c r="ISJ179" s="488"/>
      <c r="ISK179" s="488"/>
      <c r="ISL179" s="488"/>
      <c r="ISM179" s="488"/>
      <c r="ISN179" s="488"/>
      <c r="ISO179" s="699" t="s">
        <v>10061</v>
      </c>
      <c r="ISP179" s="700"/>
      <c r="ISQ179" s="488"/>
      <c r="ISR179" s="488"/>
      <c r="ISS179" s="488"/>
      <c r="IST179" s="488"/>
      <c r="ISU179" s="488"/>
      <c r="ISV179" s="488"/>
      <c r="ISW179" s="699" t="s">
        <v>10061</v>
      </c>
      <c r="ISX179" s="700"/>
      <c r="ISY179" s="488"/>
      <c r="ISZ179" s="488"/>
      <c r="ITA179" s="488"/>
      <c r="ITB179" s="488"/>
      <c r="ITC179" s="488"/>
      <c r="ITD179" s="488"/>
      <c r="ITE179" s="699" t="s">
        <v>10061</v>
      </c>
      <c r="ITF179" s="700"/>
      <c r="ITG179" s="488"/>
      <c r="ITH179" s="488"/>
      <c r="ITI179" s="488"/>
      <c r="ITJ179" s="488"/>
      <c r="ITK179" s="488"/>
      <c r="ITL179" s="488"/>
      <c r="ITM179" s="699" t="s">
        <v>10061</v>
      </c>
      <c r="ITN179" s="700"/>
      <c r="ITO179" s="488"/>
      <c r="ITP179" s="488"/>
      <c r="ITQ179" s="488"/>
      <c r="ITR179" s="488"/>
      <c r="ITS179" s="488"/>
      <c r="ITT179" s="488"/>
      <c r="ITU179" s="699" t="s">
        <v>10061</v>
      </c>
      <c r="ITV179" s="700"/>
      <c r="ITW179" s="488"/>
      <c r="ITX179" s="488"/>
      <c r="ITY179" s="488"/>
      <c r="ITZ179" s="488"/>
      <c r="IUA179" s="488"/>
      <c r="IUB179" s="488"/>
      <c r="IUC179" s="699" t="s">
        <v>10061</v>
      </c>
      <c r="IUD179" s="700"/>
      <c r="IUE179" s="488"/>
      <c r="IUF179" s="488"/>
      <c r="IUG179" s="488"/>
      <c r="IUH179" s="488"/>
      <c r="IUI179" s="488"/>
      <c r="IUJ179" s="488"/>
      <c r="IUK179" s="699" t="s">
        <v>10061</v>
      </c>
      <c r="IUL179" s="700"/>
      <c r="IUM179" s="488"/>
      <c r="IUN179" s="488"/>
      <c r="IUO179" s="488"/>
      <c r="IUP179" s="488"/>
      <c r="IUQ179" s="488"/>
      <c r="IUR179" s="488"/>
      <c r="IUS179" s="699" t="s">
        <v>10061</v>
      </c>
      <c r="IUT179" s="700"/>
      <c r="IUU179" s="488"/>
      <c r="IUV179" s="488"/>
      <c r="IUW179" s="488"/>
      <c r="IUX179" s="488"/>
      <c r="IUY179" s="488"/>
      <c r="IUZ179" s="488"/>
      <c r="IVA179" s="699" t="s">
        <v>10061</v>
      </c>
      <c r="IVB179" s="700"/>
      <c r="IVC179" s="488"/>
      <c r="IVD179" s="488"/>
      <c r="IVE179" s="488"/>
      <c r="IVF179" s="488"/>
      <c r="IVG179" s="488"/>
      <c r="IVH179" s="488"/>
      <c r="IVI179" s="699" t="s">
        <v>10061</v>
      </c>
      <c r="IVJ179" s="700"/>
      <c r="IVK179" s="488"/>
      <c r="IVL179" s="488"/>
      <c r="IVM179" s="488"/>
      <c r="IVN179" s="488"/>
      <c r="IVO179" s="488"/>
      <c r="IVP179" s="488"/>
      <c r="IVQ179" s="699" t="s">
        <v>10061</v>
      </c>
      <c r="IVR179" s="700"/>
      <c r="IVS179" s="488"/>
      <c r="IVT179" s="488"/>
      <c r="IVU179" s="488"/>
      <c r="IVV179" s="488"/>
      <c r="IVW179" s="488"/>
      <c r="IVX179" s="488"/>
      <c r="IVY179" s="699" t="s">
        <v>10061</v>
      </c>
      <c r="IVZ179" s="700"/>
      <c r="IWA179" s="488"/>
      <c r="IWB179" s="488"/>
      <c r="IWC179" s="488"/>
      <c r="IWD179" s="488"/>
      <c r="IWE179" s="488"/>
      <c r="IWF179" s="488"/>
      <c r="IWG179" s="699" t="s">
        <v>10061</v>
      </c>
      <c r="IWH179" s="700"/>
      <c r="IWI179" s="488"/>
      <c r="IWJ179" s="488"/>
      <c r="IWK179" s="488"/>
      <c r="IWL179" s="488"/>
      <c r="IWM179" s="488"/>
      <c r="IWN179" s="488"/>
      <c r="IWO179" s="699" t="s">
        <v>10061</v>
      </c>
      <c r="IWP179" s="700"/>
      <c r="IWQ179" s="488"/>
      <c r="IWR179" s="488"/>
      <c r="IWS179" s="488"/>
      <c r="IWT179" s="488"/>
      <c r="IWU179" s="488"/>
      <c r="IWV179" s="488"/>
      <c r="IWW179" s="699" t="s">
        <v>10061</v>
      </c>
      <c r="IWX179" s="700"/>
      <c r="IWY179" s="488"/>
      <c r="IWZ179" s="488"/>
      <c r="IXA179" s="488"/>
      <c r="IXB179" s="488"/>
      <c r="IXC179" s="488"/>
      <c r="IXD179" s="488"/>
      <c r="IXE179" s="699" t="s">
        <v>10061</v>
      </c>
      <c r="IXF179" s="700"/>
      <c r="IXG179" s="488"/>
      <c r="IXH179" s="488"/>
      <c r="IXI179" s="488"/>
      <c r="IXJ179" s="488"/>
      <c r="IXK179" s="488"/>
      <c r="IXL179" s="488"/>
      <c r="IXM179" s="699" t="s">
        <v>10061</v>
      </c>
      <c r="IXN179" s="700"/>
      <c r="IXO179" s="488"/>
      <c r="IXP179" s="488"/>
      <c r="IXQ179" s="488"/>
      <c r="IXR179" s="488"/>
      <c r="IXS179" s="488"/>
      <c r="IXT179" s="488"/>
      <c r="IXU179" s="699" t="s">
        <v>10061</v>
      </c>
      <c r="IXV179" s="700"/>
      <c r="IXW179" s="488"/>
      <c r="IXX179" s="488"/>
      <c r="IXY179" s="488"/>
      <c r="IXZ179" s="488"/>
      <c r="IYA179" s="488"/>
      <c r="IYB179" s="488"/>
      <c r="IYC179" s="699" t="s">
        <v>10061</v>
      </c>
      <c r="IYD179" s="700"/>
      <c r="IYE179" s="488"/>
      <c r="IYF179" s="488"/>
      <c r="IYG179" s="488"/>
      <c r="IYH179" s="488"/>
      <c r="IYI179" s="488"/>
      <c r="IYJ179" s="488"/>
      <c r="IYK179" s="699" t="s">
        <v>10061</v>
      </c>
      <c r="IYL179" s="700"/>
      <c r="IYM179" s="488"/>
      <c r="IYN179" s="488"/>
      <c r="IYO179" s="488"/>
      <c r="IYP179" s="488"/>
      <c r="IYQ179" s="488"/>
      <c r="IYR179" s="488"/>
      <c r="IYS179" s="699" t="s">
        <v>10061</v>
      </c>
      <c r="IYT179" s="700"/>
      <c r="IYU179" s="488"/>
      <c r="IYV179" s="488"/>
      <c r="IYW179" s="488"/>
      <c r="IYX179" s="488"/>
      <c r="IYY179" s="488"/>
      <c r="IYZ179" s="488"/>
      <c r="IZA179" s="699" t="s">
        <v>10061</v>
      </c>
      <c r="IZB179" s="700"/>
      <c r="IZC179" s="488"/>
      <c r="IZD179" s="488"/>
      <c r="IZE179" s="488"/>
      <c r="IZF179" s="488"/>
      <c r="IZG179" s="488"/>
      <c r="IZH179" s="488"/>
      <c r="IZI179" s="699" t="s">
        <v>10061</v>
      </c>
      <c r="IZJ179" s="700"/>
      <c r="IZK179" s="488"/>
      <c r="IZL179" s="488"/>
      <c r="IZM179" s="488"/>
      <c r="IZN179" s="488"/>
      <c r="IZO179" s="488"/>
      <c r="IZP179" s="488"/>
      <c r="IZQ179" s="699" t="s">
        <v>10061</v>
      </c>
      <c r="IZR179" s="700"/>
      <c r="IZS179" s="488"/>
      <c r="IZT179" s="488"/>
      <c r="IZU179" s="488"/>
      <c r="IZV179" s="488"/>
      <c r="IZW179" s="488"/>
      <c r="IZX179" s="488"/>
      <c r="IZY179" s="699" t="s">
        <v>10061</v>
      </c>
      <c r="IZZ179" s="700"/>
      <c r="JAA179" s="488"/>
      <c r="JAB179" s="488"/>
      <c r="JAC179" s="488"/>
      <c r="JAD179" s="488"/>
      <c r="JAE179" s="488"/>
      <c r="JAF179" s="488"/>
      <c r="JAG179" s="699" t="s">
        <v>10061</v>
      </c>
      <c r="JAH179" s="700"/>
      <c r="JAI179" s="488"/>
      <c r="JAJ179" s="488"/>
      <c r="JAK179" s="488"/>
      <c r="JAL179" s="488"/>
      <c r="JAM179" s="488"/>
      <c r="JAN179" s="488"/>
      <c r="JAO179" s="699" t="s">
        <v>10061</v>
      </c>
      <c r="JAP179" s="700"/>
      <c r="JAQ179" s="488"/>
      <c r="JAR179" s="488"/>
      <c r="JAS179" s="488"/>
      <c r="JAT179" s="488"/>
      <c r="JAU179" s="488"/>
      <c r="JAV179" s="488"/>
      <c r="JAW179" s="699" t="s">
        <v>10061</v>
      </c>
      <c r="JAX179" s="700"/>
      <c r="JAY179" s="488"/>
      <c r="JAZ179" s="488"/>
      <c r="JBA179" s="488"/>
      <c r="JBB179" s="488"/>
      <c r="JBC179" s="488"/>
      <c r="JBD179" s="488"/>
      <c r="JBE179" s="699" t="s">
        <v>10061</v>
      </c>
      <c r="JBF179" s="700"/>
      <c r="JBG179" s="488"/>
      <c r="JBH179" s="488"/>
      <c r="JBI179" s="488"/>
      <c r="JBJ179" s="488"/>
      <c r="JBK179" s="488"/>
      <c r="JBL179" s="488"/>
      <c r="JBM179" s="699" t="s">
        <v>10061</v>
      </c>
      <c r="JBN179" s="700"/>
      <c r="JBO179" s="488"/>
      <c r="JBP179" s="488"/>
      <c r="JBQ179" s="488"/>
      <c r="JBR179" s="488"/>
      <c r="JBS179" s="488"/>
      <c r="JBT179" s="488"/>
      <c r="JBU179" s="699" t="s">
        <v>10061</v>
      </c>
      <c r="JBV179" s="700"/>
      <c r="JBW179" s="488"/>
      <c r="JBX179" s="488"/>
      <c r="JBY179" s="488"/>
      <c r="JBZ179" s="488"/>
      <c r="JCA179" s="488"/>
      <c r="JCB179" s="488"/>
      <c r="JCC179" s="699" t="s">
        <v>10061</v>
      </c>
      <c r="JCD179" s="700"/>
      <c r="JCE179" s="488"/>
      <c r="JCF179" s="488"/>
      <c r="JCG179" s="488"/>
      <c r="JCH179" s="488"/>
      <c r="JCI179" s="488"/>
      <c r="JCJ179" s="488"/>
      <c r="JCK179" s="699" t="s">
        <v>10061</v>
      </c>
      <c r="JCL179" s="700"/>
      <c r="JCM179" s="488"/>
      <c r="JCN179" s="488"/>
      <c r="JCO179" s="488"/>
      <c r="JCP179" s="488"/>
      <c r="JCQ179" s="488"/>
      <c r="JCR179" s="488"/>
      <c r="JCS179" s="699" t="s">
        <v>10061</v>
      </c>
      <c r="JCT179" s="700"/>
      <c r="JCU179" s="488"/>
      <c r="JCV179" s="488"/>
      <c r="JCW179" s="488"/>
      <c r="JCX179" s="488"/>
      <c r="JCY179" s="488"/>
      <c r="JCZ179" s="488"/>
      <c r="JDA179" s="699" t="s">
        <v>10061</v>
      </c>
      <c r="JDB179" s="700"/>
      <c r="JDC179" s="488"/>
      <c r="JDD179" s="488"/>
      <c r="JDE179" s="488"/>
      <c r="JDF179" s="488"/>
      <c r="JDG179" s="488"/>
      <c r="JDH179" s="488"/>
      <c r="JDI179" s="699" t="s">
        <v>10061</v>
      </c>
      <c r="JDJ179" s="700"/>
      <c r="JDK179" s="488"/>
      <c r="JDL179" s="488"/>
      <c r="JDM179" s="488"/>
      <c r="JDN179" s="488"/>
      <c r="JDO179" s="488"/>
      <c r="JDP179" s="488"/>
      <c r="JDQ179" s="699" t="s">
        <v>10061</v>
      </c>
      <c r="JDR179" s="700"/>
      <c r="JDS179" s="488"/>
      <c r="JDT179" s="488"/>
      <c r="JDU179" s="488"/>
      <c r="JDV179" s="488"/>
      <c r="JDW179" s="488"/>
      <c r="JDX179" s="488"/>
      <c r="JDY179" s="699" t="s">
        <v>10061</v>
      </c>
      <c r="JDZ179" s="700"/>
      <c r="JEA179" s="488"/>
      <c r="JEB179" s="488"/>
      <c r="JEC179" s="488"/>
      <c r="JED179" s="488"/>
      <c r="JEE179" s="488"/>
      <c r="JEF179" s="488"/>
      <c r="JEG179" s="699" t="s">
        <v>10061</v>
      </c>
      <c r="JEH179" s="700"/>
      <c r="JEI179" s="488"/>
      <c r="JEJ179" s="488"/>
      <c r="JEK179" s="488"/>
      <c r="JEL179" s="488"/>
      <c r="JEM179" s="488"/>
      <c r="JEN179" s="488"/>
      <c r="JEO179" s="699" t="s">
        <v>10061</v>
      </c>
      <c r="JEP179" s="700"/>
      <c r="JEQ179" s="488"/>
      <c r="JER179" s="488"/>
      <c r="JES179" s="488"/>
      <c r="JET179" s="488"/>
      <c r="JEU179" s="488"/>
      <c r="JEV179" s="488"/>
      <c r="JEW179" s="699" t="s">
        <v>10061</v>
      </c>
      <c r="JEX179" s="700"/>
      <c r="JEY179" s="488"/>
      <c r="JEZ179" s="488"/>
      <c r="JFA179" s="488"/>
      <c r="JFB179" s="488"/>
      <c r="JFC179" s="488"/>
      <c r="JFD179" s="488"/>
      <c r="JFE179" s="699" t="s">
        <v>10061</v>
      </c>
      <c r="JFF179" s="700"/>
      <c r="JFG179" s="488"/>
      <c r="JFH179" s="488"/>
      <c r="JFI179" s="488"/>
      <c r="JFJ179" s="488"/>
      <c r="JFK179" s="488"/>
      <c r="JFL179" s="488"/>
      <c r="JFM179" s="699" t="s">
        <v>10061</v>
      </c>
      <c r="JFN179" s="700"/>
      <c r="JFO179" s="488"/>
      <c r="JFP179" s="488"/>
      <c r="JFQ179" s="488"/>
      <c r="JFR179" s="488"/>
      <c r="JFS179" s="488"/>
      <c r="JFT179" s="488"/>
      <c r="JFU179" s="699" t="s">
        <v>10061</v>
      </c>
      <c r="JFV179" s="700"/>
      <c r="JFW179" s="488"/>
      <c r="JFX179" s="488"/>
      <c r="JFY179" s="488"/>
      <c r="JFZ179" s="488"/>
      <c r="JGA179" s="488"/>
      <c r="JGB179" s="488"/>
      <c r="JGC179" s="699" t="s">
        <v>10061</v>
      </c>
      <c r="JGD179" s="700"/>
      <c r="JGE179" s="488"/>
      <c r="JGF179" s="488"/>
      <c r="JGG179" s="488"/>
      <c r="JGH179" s="488"/>
      <c r="JGI179" s="488"/>
      <c r="JGJ179" s="488"/>
      <c r="JGK179" s="699" t="s">
        <v>10061</v>
      </c>
      <c r="JGL179" s="700"/>
      <c r="JGM179" s="488"/>
      <c r="JGN179" s="488"/>
      <c r="JGO179" s="488"/>
      <c r="JGP179" s="488"/>
      <c r="JGQ179" s="488"/>
      <c r="JGR179" s="488"/>
      <c r="JGS179" s="699" t="s">
        <v>10061</v>
      </c>
      <c r="JGT179" s="700"/>
      <c r="JGU179" s="488"/>
      <c r="JGV179" s="488"/>
      <c r="JGW179" s="488"/>
      <c r="JGX179" s="488"/>
      <c r="JGY179" s="488"/>
      <c r="JGZ179" s="488"/>
      <c r="JHA179" s="699" t="s">
        <v>10061</v>
      </c>
      <c r="JHB179" s="700"/>
      <c r="JHC179" s="488"/>
      <c r="JHD179" s="488"/>
      <c r="JHE179" s="488"/>
      <c r="JHF179" s="488"/>
      <c r="JHG179" s="488"/>
      <c r="JHH179" s="488"/>
      <c r="JHI179" s="699" t="s">
        <v>10061</v>
      </c>
      <c r="JHJ179" s="700"/>
      <c r="JHK179" s="488"/>
      <c r="JHL179" s="488"/>
      <c r="JHM179" s="488"/>
      <c r="JHN179" s="488"/>
      <c r="JHO179" s="488"/>
      <c r="JHP179" s="488"/>
      <c r="JHQ179" s="699" t="s">
        <v>10061</v>
      </c>
      <c r="JHR179" s="700"/>
      <c r="JHS179" s="488"/>
      <c r="JHT179" s="488"/>
      <c r="JHU179" s="488"/>
      <c r="JHV179" s="488"/>
      <c r="JHW179" s="488"/>
      <c r="JHX179" s="488"/>
      <c r="JHY179" s="699" t="s">
        <v>10061</v>
      </c>
      <c r="JHZ179" s="700"/>
      <c r="JIA179" s="488"/>
      <c r="JIB179" s="488"/>
      <c r="JIC179" s="488"/>
      <c r="JID179" s="488"/>
      <c r="JIE179" s="488"/>
      <c r="JIF179" s="488"/>
      <c r="JIG179" s="699" t="s">
        <v>10061</v>
      </c>
      <c r="JIH179" s="700"/>
      <c r="JII179" s="488"/>
      <c r="JIJ179" s="488"/>
      <c r="JIK179" s="488"/>
      <c r="JIL179" s="488"/>
      <c r="JIM179" s="488"/>
      <c r="JIN179" s="488"/>
      <c r="JIO179" s="699" t="s">
        <v>10061</v>
      </c>
      <c r="JIP179" s="700"/>
      <c r="JIQ179" s="488"/>
      <c r="JIR179" s="488"/>
      <c r="JIS179" s="488"/>
      <c r="JIT179" s="488"/>
      <c r="JIU179" s="488"/>
      <c r="JIV179" s="488"/>
      <c r="JIW179" s="699" t="s">
        <v>10061</v>
      </c>
      <c r="JIX179" s="700"/>
      <c r="JIY179" s="488"/>
      <c r="JIZ179" s="488"/>
      <c r="JJA179" s="488"/>
      <c r="JJB179" s="488"/>
      <c r="JJC179" s="488"/>
      <c r="JJD179" s="488"/>
      <c r="JJE179" s="699" t="s">
        <v>10061</v>
      </c>
      <c r="JJF179" s="700"/>
      <c r="JJG179" s="488"/>
      <c r="JJH179" s="488"/>
      <c r="JJI179" s="488"/>
      <c r="JJJ179" s="488"/>
      <c r="JJK179" s="488"/>
      <c r="JJL179" s="488"/>
      <c r="JJM179" s="699" t="s">
        <v>10061</v>
      </c>
      <c r="JJN179" s="700"/>
      <c r="JJO179" s="488"/>
      <c r="JJP179" s="488"/>
      <c r="JJQ179" s="488"/>
      <c r="JJR179" s="488"/>
      <c r="JJS179" s="488"/>
      <c r="JJT179" s="488"/>
      <c r="JJU179" s="699" t="s">
        <v>10061</v>
      </c>
      <c r="JJV179" s="700"/>
      <c r="JJW179" s="488"/>
      <c r="JJX179" s="488"/>
      <c r="JJY179" s="488"/>
      <c r="JJZ179" s="488"/>
      <c r="JKA179" s="488"/>
      <c r="JKB179" s="488"/>
      <c r="JKC179" s="699" t="s">
        <v>10061</v>
      </c>
      <c r="JKD179" s="700"/>
      <c r="JKE179" s="488"/>
      <c r="JKF179" s="488"/>
      <c r="JKG179" s="488"/>
      <c r="JKH179" s="488"/>
      <c r="JKI179" s="488"/>
      <c r="JKJ179" s="488"/>
      <c r="JKK179" s="699" t="s">
        <v>10061</v>
      </c>
      <c r="JKL179" s="700"/>
      <c r="JKM179" s="488"/>
      <c r="JKN179" s="488"/>
      <c r="JKO179" s="488"/>
      <c r="JKP179" s="488"/>
      <c r="JKQ179" s="488"/>
      <c r="JKR179" s="488"/>
      <c r="JKS179" s="699" t="s">
        <v>10061</v>
      </c>
      <c r="JKT179" s="700"/>
      <c r="JKU179" s="488"/>
      <c r="JKV179" s="488"/>
      <c r="JKW179" s="488"/>
      <c r="JKX179" s="488"/>
      <c r="JKY179" s="488"/>
      <c r="JKZ179" s="488"/>
      <c r="JLA179" s="699" t="s">
        <v>10061</v>
      </c>
      <c r="JLB179" s="700"/>
      <c r="JLC179" s="488"/>
      <c r="JLD179" s="488"/>
      <c r="JLE179" s="488"/>
      <c r="JLF179" s="488"/>
      <c r="JLG179" s="488"/>
      <c r="JLH179" s="488"/>
      <c r="JLI179" s="699" t="s">
        <v>10061</v>
      </c>
      <c r="JLJ179" s="700"/>
      <c r="JLK179" s="488"/>
      <c r="JLL179" s="488"/>
      <c r="JLM179" s="488"/>
      <c r="JLN179" s="488"/>
      <c r="JLO179" s="488"/>
      <c r="JLP179" s="488"/>
      <c r="JLQ179" s="699" t="s">
        <v>10061</v>
      </c>
      <c r="JLR179" s="700"/>
      <c r="JLS179" s="488"/>
      <c r="JLT179" s="488"/>
      <c r="JLU179" s="488"/>
      <c r="JLV179" s="488"/>
      <c r="JLW179" s="488"/>
      <c r="JLX179" s="488"/>
      <c r="JLY179" s="699" t="s">
        <v>10061</v>
      </c>
      <c r="JLZ179" s="700"/>
      <c r="JMA179" s="488"/>
      <c r="JMB179" s="488"/>
      <c r="JMC179" s="488"/>
      <c r="JMD179" s="488"/>
      <c r="JME179" s="488"/>
      <c r="JMF179" s="488"/>
      <c r="JMG179" s="699" t="s">
        <v>10061</v>
      </c>
      <c r="JMH179" s="700"/>
      <c r="JMI179" s="488"/>
      <c r="JMJ179" s="488"/>
      <c r="JMK179" s="488"/>
      <c r="JML179" s="488"/>
      <c r="JMM179" s="488"/>
      <c r="JMN179" s="488"/>
      <c r="JMO179" s="699" t="s">
        <v>10061</v>
      </c>
      <c r="JMP179" s="700"/>
      <c r="JMQ179" s="488"/>
      <c r="JMR179" s="488"/>
      <c r="JMS179" s="488"/>
      <c r="JMT179" s="488"/>
      <c r="JMU179" s="488"/>
      <c r="JMV179" s="488"/>
      <c r="JMW179" s="699" t="s">
        <v>10061</v>
      </c>
      <c r="JMX179" s="700"/>
      <c r="JMY179" s="488"/>
      <c r="JMZ179" s="488"/>
      <c r="JNA179" s="488"/>
      <c r="JNB179" s="488"/>
      <c r="JNC179" s="488"/>
      <c r="JND179" s="488"/>
      <c r="JNE179" s="699" t="s">
        <v>10061</v>
      </c>
      <c r="JNF179" s="700"/>
      <c r="JNG179" s="488"/>
      <c r="JNH179" s="488"/>
      <c r="JNI179" s="488"/>
      <c r="JNJ179" s="488"/>
      <c r="JNK179" s="488"/>
      <c r="JNL179" s="488"/>
      <c r="JNM179" s="699" t="s">
        <v>10061</v>
      </c>
      <c r="JNN179" s="700"/>
      <c r="JNO179" s="488"/>
      <c r="JNP179" s="488"/>
      <c r="JNQ179" s="488"/>
      <c r="JNR179" s="488"/>
      <c r="JNS179" s="488"/>
      <c r="JNT179" s="488"/>
      <c r="JNU179" s="699" t="s">
        <v>10061</v>
      </c>
      <c r="JNV179" s="700"/>
      <c r="JNW179" s="488"/>
      <c r="JNX179" s="488"/>
      <c r="JNY179" s="488"/>
      <c r="JNZ179" s="488"/>
      <c r="JOA179" s="488"/>
      <c r="JOB179" s="488"/>
      <c r="JOC179" s="699" t="s">
        <v>10061</v>
      </c>
      <c r="JOD179" s="700"/>
      <c r="JOE179" s="488"/>
      <c r="JOF179" s="488"/>
      <c r="JOG179" s="488"/>
      <c r="JOH179" s="488"/>
      <c r="JOI179" s="488"/>
      <c r="JOJ179" s="488"/>
      <c r="JOK179" s="699" t="s">
        <v>10061</v>
      </c>
      <c r="JOL179" s="700"/>
      <c r="JOM179" s="488"/>
      <c r="JON179" s="488"/>
      <c r="JOO179" s="488"/>
      <c r="JOP179" s="488"/>
      <c r="JOQ179" s="488"/>
      <c r="JOR179" s="488"/>
      <c r="JOS179" s="699" t="s">
        <v>10061</v>
      </c>
      <c r="JOT179" s="700"/>
      <c r="JOU179" s="488"/>
      <c r="JOV179" s="488"/>
      <c r="JOW179" s="488"/>
      <c r="JOX179" s="488"/>
      <c r="JOY179" s="488"/>
      <c r="JOZ179" s="488"/>
      <c r="JPA179" s="699" t="s">
        <v>10061</v>
      </c>
      <c r="JPB179" s="700"/>
      <c r="JPC179" s="488"/>
      <c r="JPD179" s="488"/>
      <c r="JPE179" s="488"/>
      <c r="JPF179" s="488"/>
      <c r="JPG179" s="488"/>
      <c r="JPH179" s="488"/>
      <c r="JPI179" s="699" t="s">
        <v>10061</v>
      </c>
      <c r="JPJ179" s="700"/>
      <c r="JPK179" s="488"/>
      <c r="JPL179" s="488"/>
      <c r="JPM179" s="488"/>
      <c r="JPN179" s="488"/>
      <c r="JPO179" s="488"/>
      <c r="JPP179" s="488"/>
      <c r="JPQ179" s="699" t="s">
        <v>10061</v>
      </c>
      <c r="JPR179" s="700"/>
      <c r="JPS179" s="488"/>
      <c r="JPT179" s="488"/>
      <c r="JPU179" s="488"/>
      <c r="JPV179" s="488"/>
      <c r="JPW179" s="488"/>
      <c r="JPX179" s="488"/>
      <c r="JPY179" s="699" t="s">
        <v>10061</v>
      </c>
      <c r="JPZ179" s="700"/>
      <c r="JQA179" s="488"/>
      <c r="JQB179" s="488"/>
      <c r="JQC179" s="488"/>
      <c r="JQD179" s="488"/>
      <c r="JQE179" s="488"/>
      <c r="JQF179" s="488"/>
      <c r="JQG179" s="699" t="s">
        <v>10061</v>
      </c>
      <c r="JQH179" s="700"/>
      <c r="JQI179" s="488"/>
      <c r="JQJ179" s="488"/>
      <c r="JQK179" s="488"/>
      <c r="JQL179" s="488"/>
      <c r="JQM179" s="488"/>
      <c r="JQN179" s="488"/>
      <c r="JQO179" s="699" t="s">
        <v>10061</v>
      </c>
      <c r="JQP179" s="700"/>
      <c r="JQQ179" s="488"/>
      <c r="JQR179" s="488"/>
      <c r="JQS179" s="488"/>
      <c r="JQT179" s="488"/>
      <c r="JQU179" s="488"/>
      <c r="JQV179" s="488"/>
      <c r="JQW179" s="699" t="s">
        <v>10061</v>
      </c>
      <c r="JQX179" s="700"/>
      <c r="JQY179" s="488"/>
      <c r="JQZ179" s="488"/>
      <c r="JRA179" s="488"/>
      <c r="JRB179" s="488"/>
      <c r="JRC179" s="488"/>
      <c r="JRD179" s="488"/>
      <c r="JRE179" s="699" t="s">
        <v>10061</v>
      </c>
      <c r="JRF179" s="700"/>
      <c r="JRG179" s="488"/>
      <c r="JRH179" s="488"/>
      <c r="JRI179" s="488"/>
      <c r="JRJ179" s="488"/>
      <c r="JRK179" s="488"/>
      <c r="JRL179" s="488"/>
      <c r="JRM179" s="699" t="s">
        <v>10061</v>
      </c>
      <c r="JRN179" s="700"/>
      <c r="JRO179" s="488"/>
      <c r="JRP179" s="488"/>
      <c r="JRQ179" s="488"/>
      <c r="JRR179" s="488"/>
      <c r="JRS179" s="488"/>
      <c r="JRT179" s="488"/>
      <c r="JRU179" s="699" t="s">
        <v>10061</v>
      </c>
      <c r="JRV179" s="700"/>
      <c r="JRW179" s="488"/>
      <c r="JRX179" s="488"/>
      <c r="JRY179" s="488"/>
      <c r="JRZ179" s="488"/>
      <c r="JSA179" s="488"/>
      <c r="JSB179" s="488"/>
      <c r="JSC179" s="699" t="s">
        <v>10061</v>
      </c>
      <c r="JSD179" s="700"/>
      <c r="JSE179" s="488"/>
      <c r="JSF179" s="488"/>
      <c r="JSG179" s="488"/>
      <c r="JSH179" s="488"/>
      <c r="JSI179" s="488"/>
      <c r="JSJ179" s="488"/>
      <c r="JSK179" s="699" t="s">
        <v>10061</v>
      </c>
      <c r="JSL179" s="700"/>
      <c r="JSM179" s="488"/>
      <c r="JSN179" s="488"/>
      <c r="JSO179" s="488"/>
      <c r="JSP179" s="488"/>
      <c r="JSQ179" s="488"/>
      <c r="JSR179" s="488"/>
      <c r="JSS179" s="699" t="s">
        <v>10061</v>
      </c>
      <c r="JST179" s="700"/>
      <c r="JSU179" s="488"/>
      <c r="JSV179" s="488"/>
      <c r="JSW179" s="488"/>
      <c r="JSX179" s="488"/>
      <c r="JSY179" s="488"/>
      <c r="JSZ179" s="488"/>
      <c r="JTA179" s="699" t="s">
        <v>10061</v>
      </c>
      <c r="JTB179" s="700"/>
      <c r="JTC179" s="488"/>
      <c r="JTD179" s="488"/>
      <c r="JTE179" s="488"/>
      <c r="JTF179" s="488"/>
      <c r="JTG179" s="488"/>
      <c r="JTH179" s="488"/>
      <c r="JTI179" s="699" t="s">
        <v>10061</v>
      </c>
      <c r="JTJ179" s="700"/>
      <c r="JTK179" s="488"/>
      <c r="JTL179" s="488"/>
      <c r="JTM179" s="488"/>
      <c r="JTN179" s="488"/>
      <c r="JTO179" s="488"/>
      <c r="JTP179" s="488"/>
      <c r="JTQ179" s="699" t="s">
        <v>10061</v>
      </c>
      <c r="JTR179" s="700"/>
      <c r="JTS179" s="488"/>
      <c r="JTT179" s="488"/>
      <c r="JTU179" s="488"/>
      <c r="JTV179" s="488"/>
      <c r="JTW179" s="488"/>
      <c r="JTX179" s="488"/>
      <c r="JTY179" s="699" t="s">
        <v>10061</v>
      </c>
      <c r="JTZ179" s="700"/>
      <c r="JUA179" s="488"/>
      <c r="JUB179" s="488"/>
      <c r="JUC179" s="488"/>
      <c r="JUD179" s="488"/>
      <c r="JUE179" s="488"/>
      <c r="JUF179" s="488"/>
      <c r="JUG179" s="699" t="s">
        <v>10061</v>
      </c>
      <c r="JUH179" s="700"/>
      <c r="JUI179" s="488"/>
      <c r="JUJ179" s="488"/>
      <c r="JUK179" s="488"/>
      <c r="JUL179" s="488"/>
      <c r="JUM179" s="488"/>
      <c r="JUN179" s="488"/>
      <c r="JUO179" s="699" t="s">
        <v>10061</v>
      </c>
      <c r="JUP179" s="700"/>
      <c r="JUQ179" s="488"/>
      <c r="JUR179" s="488"/>
      <c r="JUS179" s="488"/>
      <c r="JUT179" s="488"/>
      <c r="JUU179" s="488"/>
      <c r="JUV179" s="488"/>
      <c r="JUW179" s="699" t="s">
        <v>10061</v>
      </c>
      <c r="JUX179" s="700"/>
      <c r="JUY179" s="488"/>
      <c r="JUZ179" s="488"/>
      <c r="JVA179" s="488"/>
      <c r="JVB179" s="488"/>
      <c r="JVC179" s="488"/>
      <c r="JVD179" s="488"/>
      <c r="JVE179" s="699" t="s">
        <v>10061</v>
      </c>
      <c r="JVF179" s="700"/>
      <c r="JVG179" s="488"/>
      <c r="JVH179" s="488"/>
      <c r="JVI179" s="488"/>
      <c r="JVJ179" s="488"/>
      <c r="JVK179" s="488"/>
      <c r="JVL179" s="488"/>
      <c r="JVM179" s="699" t="s">
        <v>10061</v>
      </c>
      <c r="JVN179" s="700"/>
      <c r="JVO179" s="488"/>
      <c r="JVP179" s="488"/>
      <c r="JVQ179" s="488"/>
      <c r="JVR179" s="488"/>
      <c r="JVS179" s="488"/>
      <c r="JVT179" s="488"/>
      <c r="JVU179" s="699" t="s">
        <v>10061</v>
      </c>
      <c r="JVV179" s="700"/>
      <c r="JVW179" s="488"/>
      <c r="JVX179" s="488"/>
      <c r="JVY179" s="488"/>
      <c r="JVZ179" s="488"/>
      <c r="JWA179" s="488"/>
      <c r="JWB179" s="488"/>
      <c r="JWC179" s="699" t="s">
        <v>10061</v>
      </c>
      <c r="JWD179" s="700"/>
      <c r="JWE179" s="488"/>
      <c r="JWF179" s="488"/>
      <c r="JWG179" s="488"/>
      <c r="JWH179" s="488"/>
      <c r="JWI179" s="488"/>
      <c r="JWJ179" s="488"/>
      <c r="JWK179" s="699" t="s">
        <v>10061</v>
      </c>
      <c r="JWL179" s="700"/>
      <c r="JWM179" s="488"/>
      <c r="JWN179" s="488"/>
      <c r="JWO179" s="488"/>
      <c r="JWP179" s="488"/>
      <c r="JWQ179" s="488"/>
      <c r="JWR179" s="488"/>
      <c r="JWS179" s="699" t="s">
        <v>10061</v>
      </c>
      <c r="JWT179" s="700"/>
      <c r="JWU179" s="488"/>
      <c r="JWV179" s="488"/>
      <c r="JWW179" s="488"/>
      <c r="JWX179" s="488"/>
      <c r="JWY179" s="488"/>
      <c r="JWZ179" s="488"/>
      <c r="JXA179" s="699" t="s">
        <v>10061</v>
      </c>
      <c r="JXB179" s="700"/>
      <c r="JXC179" s="488"/>
      <c r="JXD179" s="488"/>
      <c r="JXE179" s="488"/>
      <c r="JXF179" s="488"/>
      <c r="JXG179" s="488"/>
      <c r="JXH179" s="488"/>
      <c r="JXI179" s="699" t="s">
        <v>10061</v>
      </c>
      <c r="JXJ179" s="700"/>
      <c r="JXK179" s="488"/>
      <c r="JXL179" s="488"/>
      <c r="JXM179" s="488"/>
      <c r="JXN179" s="488"/>
      <c r="JXO179" s="488"/>
      <c r="JXP179" s="488"/>
      <c r="JXQ179" s="699" t="s">
        <v>10061</v>
      </c>
      <c r="JXR179" s="700"/>
      <c r="JXS179" s="488"/>
      <c r="JXT179" s="488"/>
      <c r="JXU179" s="488"/>
      <c r="JXV179" s="488"/>
      <c r="JXW179" s="488"/>
      <c r="JXX179" s="488"/>
      <c r="JXY179" s="699" t="s">
        <v>10061</v>
      </c>
      <c r="JXZ179" s="700"/>
      <c r="JYA179" s="488"/>
      <c r="JYB179" s="488"/>
      <c r="JYC179" s="488"/>
      <c r="JYD179" s="488"/>
      <c r="JYE179" s="488"/>
      <c r="JYF179" s="488"/>
      <c r="JYG179" s="699" t="s">
        <v>10061</v>
      </c>
      <c r="JYH179" s="700"/>
      <c r="JYI179" s="488"/>
      <c r="JYJ179" s="488"/>
      <c r="JYK179" s="488"/>
      <c r="JYL179" s="488"/>
      <c r="JYM179" s="488"/>
      <c r="JYN179" s="488"/>
      <c r="JYO179" s="699" t="s">
        <v>10061</v>
      </c>
      <c r="JYP179" s="700"/>
      <c r="JYQ179" s="488"/>
      <c r="JYR179" s="488"/>
      <c r="JYS179" s="488"/>
      <c r="JYT179" s="488"/>
      <c r="JYU179" s="488"/>
      <c r="JYV179" s="488"/>
      <c r="JYW179" s="699" t="s">
        <v>10061</v>
      </c>
      <c r="JYX179" s="700"/>
      <c r="JYY179" s="488"/>
      <c r="JYZ179" s="488"/>
      <c r="JZA179" s="488"/>
      <c r="JZB179" s="488"/>
      <c r="JZC179" s="488"/>
      <c r="JZD179" s="488"/>
      <c r="JZE179" s="699" t="s">
        <v>10061</v>
      </c>
      <c r="JZF179" s="700"/>
      <c r="JZG179" s="488"/>
      <c r="JZH179" s="488"/>
      <c r="JZI179" s="488"/>
      <c r="JZJ179" s="488"/>
      <c r="JZK179" s="488"/>
      <c r="JZL179" s="488"/>
      <c r="JZM179" s="699" t="s">
        <v>10061</v>
      </c>
      <c r="JZN179" s="700"/>
      <c r="JZO179" s="488"/>
      <c r="JZP179" s="488"/>
      <c r="JZQ179" s="488"/>
      <c r="JZR179" s="488"/>
      <c r="JZS179" s="488"/>
      <c r="JZT179" s="488"/>
      <c r="JZU179" s="699" t="s">
        <v>10061</v>
      </c>
      <c r="JZV179" s="700"/>
      <c r="JZW179" s="488"/>
      <c r="JZX179" s="488"/>
      <c r="JZY179" s="488"/>
      <c r="JZZ179" s="488"/>
      <c r="KAA179" s="488"/>
      <c r="KAB179" s="488"/>
      <c r="KAC179" s="699" t="s">
        <v>10061</v>
      </c>
      <c r="KAD179" s="700"/>
      <c r="KAE179" s="488"/>
      <c r="KAF179" s="488"/>
      <c r="KAG179" s="488"/>
      <c r="KAH179" s="488"/>
      <c r="KAI179" s="488"/>
      <c r="KAJ179" s="488"/>
      <c r="KAK179" s="699" t="s">
        <v>10061</v>
      </c>
      <c r="KAL179" s="700"/>
      <c r="KAM179" s="488"/>
      <c r="KAN179" s="488"/>
      <c r="KAO179" s="488"/>
      <c r="KAP179" s="488"/>
      <c r="KAQ179" s="488"/>
      <c r="KAR179" s="488"/>
      <c r="KAS179" s="699" t="s">
        <v>10061</v>
      </c>
      <c r="KAT179" s="700"/>
      <c r="KAU179" s="488"/>
      <c r="KAV179" s="488"/>
      <c r="KAW179" s="488"/>
      <c r="KAX179" s="488"/>
      <c r="KAY179" s="488"/>
      <c r="KAZ179" s="488"/>
      <c r="KBA179" s="699" t="s">
        <v>10061</v>
      </c>
      <c r="KBB179" s="700"/>
      <c r="KBC179" s="488"/>
      <c r="KBD179" s="488"/>
      <c r="KBE179" s="488"/>
      <c r="KBF179" s="488"/>
      <c r="KBG179" s="488"/>
      <c r="KBH179" s="488"/>
      <c r="KBI179" s="699" t="s">
        <v>10061</v>
      </c>
      <c r="KBJ179" s="700"/>
      <c r="KBK179" s="488"/>
      <c r="KBL179" s="488"/>
      <c r="KBM179" s="488"/>
      <c r="KBN179" s="488"/>
      <c r="KBO179" s="488"/>
      <c r="KBP179" s="488"/>
      <c r="KBQ179" s="699" t="s">
        <v>10061</v>
      </c>
      <c r="KBR179" s="700"/>
      <c r="KBS179" s="488"/>
      <c r="KBT179" s="488"/>
      <c r="KBU179" s="488"/>
      <c r="KBV179" s="488"/>
      <c r="KBW179" s="488"/>
      <c r="KBX179" s="488"/>
      <c r="KBY179" s="699" t="s">
        <v>10061</v>
      </c>
      <c r="KBZ179" s="700"/>
      <c r="KCA179" s="488"/>
      <c r="KCB179" s="488"/>
      <c r="KCC179" s="488"/>
      <c r="KCD179" s="488"/>
      <c r="KCE179" s="488"/>
      <c r="KCF179" s="488"/>
      <c r="KCG179" s="699" t="s">
        <v>10061</v>
      </c>
      <c r="KCH179" s="700"/>
      <c r="KCI179" s="488"/>
      <c r="KCJ179" s="488"/>
      <c r="KCK179" s="488"/>
      <c r="KCL179" s="488"/>
      <c r="KCM179" s="488"/>
      <c r="KCN179" s="488"/>
      <c r="KCO179" s="699" t="s">
        <v>10061</v>
      </c>
      <c r="KCP179" s="700"/>
      <c r="KCQ179" s="488"/>
      <c r="KCR179" s="488"/>
      <c r="KCS179" s="488"/>
      <c r="KCT179" s="488"/>
      <c r="KCU179" s="488"/>
      <c r="KCV179" s="488"/>
      <c r="KCW179" s="699" t="s">
        <v>10061</v>
      </c>
      <c r="KCX179" s="700"/>
      <c r="KCY179" s="488"/>
      <c r="KCZ179" s="488"/>
      <c r="KDA179" s="488"/>
      <c r="KDB179" s="488"/>
      <c r="KDC179" s="488"/>
      <c r="KDD179" s="488"/>
      <c r="KDE179" s="699" t="s">
        <v>10061</v>
      </c>
      <c r="KDF179" s="700"/>
      <c r="KDG179" s="488"/>
      <c r="KDH179" s="488"/>
      <c r="KDI179" s="488"/>
      <c r="KDJ179" s="488"/>
      <c r="KDK179" s="488"/>
      <c r="KDL179" s="488"/>
      <c r="KDM179" s="699" t="s">
        <v>10061</v>
      </c>
      <c r="KDN179" s="700"/>
      <c r="KDO179" s="488"/>
      <c r="KDP179" s="488"/>
      <c r="KDQ179" s="488"/>
      <c r="KDR179" s="488"/>
      <c r="KDS179" s="488"/>
      <c r="KDT179" s="488"/>
      <c r="KDU179" s="699" t="s">
        <v>10061</v>
      </c>
      <c r="KDV179" s="700"/>
      <c r="KDW179" s="488"/>
      <c r="KDX179" s="488"/>
      <c r="KDY179" s="488"/>
      <c r="KDZ179" s="488"/>
      <c r="KEA179" s="488"/>
      <c r="KEB179" s="488"/>
      <c r="KEC179" s="699" t="s">
        <v>10061</v>
      </c>
      <c r="KED179" s="700"/>
      <c r="KEE179" s="488"/>
      <c r="KEF179" s="488"/>
      <c r="KEG179" s="488"/>
      <c r="KEH179" s="488"/>
      <c r="KEI179" s="488"/>
      <c r="KEJ179" s="488"/>
      <c r="KEK179" s="699" t="s">
        <v>10061</v>
      </c>
      <c r="KEL179" s="700"/>
      <c r="KEM179" s="488"/>
      <c r="KEN179" s="488"/>
      <c r="KEO179" s="488"/>
      <c r="KEP179" s="488"/>
      <c r="KEQ179" s="488"/>
      <c r="KER179" s="488"/>
      <c r="KES179" s="699" t="s">
        <v>10061</v>
      </c>
      <c r="KET179" s="700"/>
      <c r="KEU179" s="488"/>
      <c r="KEV179" s="488"/>
      <c r="KEW179" s="488"/>
      <c r="KEX179" s="488"/>
      <c r="KEY179" s="488"/>
      <c r="KEZ179" s="488"/>
      <c r="KFA179" s="699" t="s">
        <v>10061</v>
      </c>
      <c r="KFB179" s="700"/>
      <c r="KFC179" s="488"/>
      <c r="KFD179" s="488"/>
      <c r="KFE179" s="488"/>
      <c r="KFF179" s="488"/>
      <c r="KFG179" s="488"/>
      <c r="KFH179" s="488"/>
      <c r="KFI179" s="699" t="s">
        <v>10061</v>
      </c>
      <c r="KFJ179" s="700"/>
      <c r="KFK179" s="488"/>
      <c r="KFL179" s="488"/>
      <c r="KFM179" s="488"/>
      <c r="KFN179" s="488"/>
      <c r="KFO179" s="488"/>
      <c r="KFP179" s="488"/>
      <c r="KFQ179" s="699" t="s">
        <v>10061</v>
      </c>
      <c r="KFR179" s="700"/>
      <c r="KFS179" s="488"/>
      <c r="KFT179" s="488"/>
      <c r="KFU179" s="488"/>
      <c r="KFV179" s="488"/>
      <c r="KFW179" s="488"/>
      <c r="KFX179" s="488"/>
      <c r="KFY179" s="699" t="s">
        <v>10061</v>
      </c>
      <c r="KFZ179" s="700"/>
      <c r="KGA179" s="488"/>
      <c r="KGB179" s="488"/>
      <c r="KGC179" s="488"/>
      <c r="KGD179" s="488"/>
      <c r="KGE179" s="488"/>
      <c r="KGF179" s="488"/>
      <c r="KGG179" s="699" t="s">
        <v>10061</v>
      </c>
      <c r="KGH179" s="700"/>
      <c r="KGI179" s="488"/>
      <c r="KGJ179" s="488"/>
      <c r="KGK179" s="488"/>
      <c r="KGL179" s="488"/>
      <c r="KGM179" s="488"/>
      <c r="KGN179" s="488"/>
      <c r="KGO179" s="699" t="s">
        <v>10061</v>
      </c>
      <c r="KGP179" s="700"/>
      <c r="KGQ179" s="488"/>
      <c r="KGR179" s="488"/>
      <c r="KGS179" s="488"/>
      <c r="KGT179" s="488"/>
      <c r="KGU179" s="488"/>
      <c r="KGV179" s="488"/>
      <c r="KGW179" s="699" t="s">
        <v>10061</v>
      </c>
      <c r="KGX179" s="700"/>
      <c r="KGY179" s="488"/>
      <c r="KGZ179" s="488"/>
      <c r="KHA179" s="488"/>
      <c r="KHB179" s="488"/>
      <c r="KHC179" s="488"/>
      <c r="KHD179" s="488"/>
      <c r="KHE179" s="699" t="s">
        <v>10061</v>
      </c>
      <c r="KHF179" s="700"/>
      <c r="KHG179" s="488"/>
      <c r="KHH179" s="488"/>
      <c r="KHI179" s="488"/>
      <c r="KHJ179" s="488"/>
      <c r="KHK179" s="488"/>
      <c r="KHL179" s="488"/>
      <c r="KHM179" s="699" t="s">
        <v>10061</v>
      </c>
      <c r="KHN179" s="700"/>
      <c r="KHO179" s="488"/>
      <c r="KHP179" s="488"/>
      <c r="KHQ179" s="488"/>
      <c r="KHR179" s="488"/>
      <c r="KHS179" s="488"/>
      <c r="KHT179" s="488"/>
      <c r="KHU179" s="699" t="s">
        <v>10061</v>
      </c>
      <c r="KHV179" s="700"/>
      <c r="KHW179" s="488"/>
      <c r="KHX179" s="488"/>
      <c r="KHY179" s="488"/>
      <c r="KHZ179" s="488"/>
      <c r="KIA179" s="488"/>
      <c r="KIB179" s="488"/>
      <c r="KIC179" s="699" t="s">
        <v>10061</v>
      </c>
      <c r="KID179" s="700"/>
      <c r="KIE179" s="488"/>
      <c r="KIF179" s="488"/>
      <c r="KIG179" s="488"/>
      <c r="KIH179" s="488"/>
      <c r="KII179" s="488"/>
      <c r="KIJ179" s="488"/>
      <c r="KIK179" s="699" t="s">
        <v>10061</v>
      </c>
      <c r="KIL179" s="700"/>
      <c r="KIM179" s="488"/>
      <c r="KIN179" s="488"/>
      <c r="KIO179" s="488"/>
      <c r="KIP179" s="488"/>
      <c r="KIQ179" s="488"/>
      <c r="KIR179" s="488"/>
      <c r="KIS179" s="699" t="s">
        <v>10061</v>
      </c>
      <c r="KIT179" s="700"/>
      <c r="KIU179" s="488"/>
      <c r="KIV179" s="488"/>
      <c r="KIW179" s="488"/>
      <c r="KIX179" s="488"/>
      <c r="KIY179" s="488"/>
      <c r="KIZ179" s="488"/>
      <c r="KJA179" s="699" t="s">
        <v>10061</v>
      </c>
      <c r="KJB179" s="700"/>
      <c r="KJC179" s="488"/>
      <c r="KJD179" s="488"/>
      <c r="KJE179" s="488"/>
      <c r="KJF179" s="488"/>
      <c r="KJG179" s="488"/>
      <c r="KJH179" s="488"/>
      <c r="KJI179" s="699" t="s">
        <v>10061</v>
      </c>
      <c r="KJJ179" s="700"/>
      <c r="KJK179" s="488"/>
      <c r="KJL179" s="488"/>
      <c r="KJM179" s="488"/>
      <c r="KJN179" s="488"/>
      <c r="KJO179" s="488"/>
      <c r="KJP179" s="488"/>
      <c r="KJQ179" s="699" t="s">
        <v>10061</v>
      </c>
      <c r="KJR179" s="700"/>
      <c r="KJS179" s="488"/>
      <c r="KJT179" s="488"/>
      <c r="KJU179" s="488"/>
      <c r="KJV179" s="488"/>
      <c r="KJW179" s="488"/>
      <c r="KJX179" s="488"/>
      <c r="KJY179" s="699" t="s">
        <v>10061</v>
      </c>
      <c r="KJZ179" s="700"/>
      <c r="KKA179" s="488"/>
      <c r="KKB179" s="488"/>
      <c r="KKC179" s="488"/>
      <c r="KKD179" s="488"/>
      <c r="KKE179" s="488"/>
      <c r="KKF179" s="488"/>
      <c r="KKG179" s="699" t="s">
        <v>10061</v>
      </c>
      <c r="KKH179" s="700"/>
      <c r="KKI179" s="488"/>
      <c r="KKJ179" s="488"/>
      <c r="KKK179" s="488"/>
      <c r="KKL179" s="488"/>
      <c r="KKM179" s="488"/>
      <c r="KKN179" s="488"/>
      <c r="KKO179" s="699" t="s">
        <v>10061</v>
      </c>
      <c r="KKP179" s="700"/>
      <c r="KKQ179" s="488"/>
      <c r="KKR179" s="488"/>
      <c r="KKS179" s="488"/>
      <c r="KKT179" s="488"/>
      <c r="KKU179" s="488"/>
      <c r="KKV179" s="488"/>
      <c r="KKW179" s="699" t="s">
        <v>10061</v>
      </c>
      <c r="KKX179" s="700"/>
      <c r="KKY179" s="488"/>
      <c r="KKZ179" s="488"/>
      <c r="KLA179" s="488"/>
      <c r="KLB179" s="488"/>
      <c r="KLC179" s="488"/>
      <c r="KLD179" s="488"/>
      <c r="KLE179" s="699" t="s">
        <v>10061</v>
      </c>
      <c r="KLF179" s="700"/>
      <c r="KLG179" s="488"/>
      <c r="KLH179" s="488"/>
      <c r="KLI179" s="488"/>
      <c r="KLJ179" s="488"/>
      <c r="KLK179" s="488"/>
      <c r="KLL179" s="488"/>
      <c r="KLM179" s="699" t="s">
        <v>10061</v>
      </c>
      <c r="KLN179" s="700"/>
      <c r="KLO179" s="488"/>
      <c r="KLP179" s="488"/>
      <c r="KLQ179" s="488"/>
      <c r="KLR179" s="488"/>
      <c r="KLS179" s="488"/>
      <c r="KLT179" s="488"/>
      <c r="KLU179" s="699" t="s">
        <v>10061</v>
      </c>
      <c r="KLV179" s="700"/>
      <c r="KLW179" s="488"/>
      <c r="KLX179" s="488"/>
      <c r="KLY179" s="488"/>
      <c r="KLZ179" s="488"/>
      <c r="KMA179" s="488"/>
      <c r="KMB179" s="488"/>
      <c r="KMC179" s="699" t="s">
        <v>10061</v>
      </c>
      <c r="KMD179" s="700"/>
      <c r="KME179" s="488"/>
      <c r="KMF179" s="488"/>
      <c r="KMG179" s="488"/>
      <c r="KMH179" s="488"/>
      <c r="KMI179" s="488"/>
      <c r="KMJ179" s="488"/>
      <c r="KMK179" s="699" t="s">
        <v>10061</v>
      </c>
      <c r="KML179" s="700"/>
      <c r="KMM179" s="488"/>
      <c r="KMN179" s="488"/>
      <c r="KMO179" s="488"/>
      <c r="KMP179" s="488"/>
      <c r="KMQ179" s="488"/>
      <c r="KMR179" s="488"/>
      <c r="KMS179" s="699" t="s">
        <v>10061</v>
      </c>
      <c r="KMT179" s="700"/>
      <c r="KMU179" s="488"/>
      <c r="KMV179" s="488"/>
      <c r="KMW179" s="488"/>
      <c r="KMX179" s="488"/>
      <c r="KMY179" s="488"/>
      <c r="KMZ179" s="488"/>
      <c r="KNA179" s="699" t="s">
        <v>10061</v>
      </c>
      <c r="KNB179" s="700"/>
      <c r="KNC179" s="488"/>
      <c r="KND179" s="488"/>
      <c r="KNE179" s="488"/>
      <c r="KNF179" s="488"/>
      <c r="KNG179" s="488"/>
      <c r="KNH179" s="488"/>
      <c r="KNI179" s="699" t="s">
        <v>10061</v>
      </c>
      <c r="KNJ179" s="700"/>
      <c r="KNK179" s="488"/>
      <c r="KNL179" s="488"/>
      <c r="KNM179" s="488"/>
      <c r="KNN179" s="488"/>
      <c r="KNO179" s="488"/>
      <c r="KNP179" s="488"/>
      <c r="KNQ179" s="699" t="s">
        <v>10061</v>
      </c>
      <c r="KNR179" s="700"/>
      <c r="KNS179" s="488"/>
      <c r="KNT179" s="488"/>
      <c r="KNU179" s="488"/>
      <c r="KNV179" s="488"/>
      <c r="KNW179" s="488"/>
      <c r="KNX179" s="488"/>
      <c r="KNY179" s="699" t="s">
        <v>10061</v>
      </c>
      <c r="KNZ179" s="700"/>
      <c r="KOA179" s="488"/>
      <c r="KOB179" s="488"/>
      <c r="KOC179" s="488"/>
      <c r="KOD179" s="488"/>
      <c r="KOE179" s="488"/>
      <c r="KOF179" s="488"/>
      <c r="KOG179" s="699" t="s">
        <v>10061</v>
      </c>
      <c r="KOH179" s="700"/>
      <c r="KOI179" s="488"/>
      <c r="KOJ179" s="488"/>
      <c r="KOK179" s="488"/>
      <c r="KOL179" s="488"/>
      <c r="KOM179" s="488"/>
      <c r="KON179" s="488"/>
      <c r="KOO179" s="699" t="s">
        <v>10061</v>
      </c>
      <c r="KOP179" s="700"/>
      <c r="KOQ179" s="488"/>
      <c r="KOR179" s="488"/>
      <c r="KOS179" s="488"/>
      <c r="KOT179" s="488"/>
      <c r="KOU179" s="488"/>
      <c r="KOV179" s="488"/>
      <c r="KOW179" s="699" t="s">
        <v>10061</v>
      </c>
      <c r="KOX179" s="700"/>
      <c r="KOY179" s="488"/>
      <c r="KOZ179" s="488"/>
      <c r="KPA179" s="488"/>
      <c r="KPB179" s="488"/>
      <c r="KPC179" s="488"/>
      <c r="KPD179" s="488"/>
      <c r="KPE179" s="699" t="s">
        <v>10061</v>
      </c>
      <c r="KPF179" s="700"/>
      <c r="KPG179" s="488"/>
      <c r="KPH179" s="488"/>
      <c r="KPI179" s="488"/>
      <c r="KPJ179" s="488"/>
      <c r="KPK179" s="488"/>
      <c r="KPL179" s="488"/>
      <c r="KPM179" s="699" t="s">
        <v>10061</v>
      </c>
      <c r="KPN179" s="700"/>
      <c r="KPO179" s="488"/>
      <c r="KPP179" s="488"/>
      <c r="KPQ179" s="488"/>
      <c r="KPR179" s="488"/>
      <c r="KPS179" s="488"/>
      <c r="KPT179" s="488"/>
      <c r="KPU179" s="699" t="s">
        <v>10061</v>
      </c>
      <c r="KPV179" s="700"/>
      <c r="KPW179" s="488"/>
      <c r="KPX179" s="488"/>
      <c r="KPY179" s="488"/>
      <c r="KPZ179" s="488"/>
      <c r="KQA179" s="488"/>
      <c r="KQB179" s="488"/>
      <c r="KQC179" s="699" t="s">
        <v>10061</v>
      </c>
      <c r="KQD179" s="700"/>
      <c r="KQE179" s="488"/>
      <c r="KQF179" s="488"/>
      <c r="KQG179" s="488"/>
      <c r="KQH179" s="488"/>
      <c r="KQI179" s="488"/>
      <c r="KQJ179" s="488"/>
      <c r="KQK179" s="699" t="s">
        <v>10061</v>
      </c>
      <c r="KQL179" s="700"/>
      <c r="KQM179" s="488"/>
      <c r="KQN179" s="488"/>
      <c r="KQO179" s="488"/>
      <c r="KQP179" s="488"/>
      <c r="KQQ179" s="488"/>
      <c r="KQR179" s="488"/>
      <c r="KQS179" s="699" t="s">
        <v>10061</v>
      </c>
      <c r="KQT179" s="700"/>
      <c r="KQU179" s="488"/>
      <c r="KQV179" s="488"/>
      <c r="KQW179" s="488"/>
      <c r="KQX179" s="488"/>
      <c r="KQY179" s="488"/>
      <c r="KQZ179" s="488"/>
      <c r="KRA179" s="699" t="s">
        <v>10061</v>
      </c>
      <c r="KRB179" s="700"/>
      <c r="KRC179" s="488"/>
      <c r="KRD179" s="488"/>
      <c r="KRE179" s="488"/>
      <c r="KRF179" s="488"/>
      <c r="KRG179" s="488"/>
      <c r="KRH179" s="488"/>
      <c r="KRI179" s="699" t="s">
        <v>10061</v>
      </c>
      <c r="KRJ179" s="700"/>
      <c r="KRK179" s="488"/>
      <c r="KRL179" s="488"/>
      <c r="KRM179" s="488"/>
      <c r="KRN179" s="488"/>
      <c r="KRO179" s="488"/>
      <c r="KRP179" s="488"/>
      <c r="KRQ179" s="699" t="s">
        <v>10061</v>
      </c>
      <c r="KRR179" s="700"/>
      <c r="KRS179" s="488"/>
      <c r="KRT179" s="488"/>
      <c r="KRU179" s="488"/>
      <c r="KRV179" s="488"/>
      <c r="KRW179" s="488"/>
      <c r="KRX179" s="488"/>
      <c r="KRY179" s="699" t="s">
        <v>10061</v>
      </c>
      <c r="KRZ179" s="700"/>
      <c r="KSA179" s="488"/>
      <c r="KSB179" s="488"/>
      <c r="KSC179" s="488"/>
      <c r="KSD179" s="488"/>
      <c r="KSE179" s="488"/>
      <c r="KSF179" s="488"/>
      <c r="KSG179" s="699" t="s">
        <v>10061</v>
      </c>
      <c r="KSH179" s="700"/>
      <c r="KSI179" s="488"/>
      <c r="KSJ179" s="488"/>
      <c r="KSK179" s="488"/>
      <c r="KSL179" s="488"/>
      <c r="KSM179" s="488"/>
      <c r="KSN179" s="488"/>
      <c r="KSO179" s="699" t="s">
        <v>10061</v>
      </c>
      <c r="KSP179" s="700"/>
      <c r="KSQ179" s="488"/>
      <c r="KSR179" s="488"/>
      <c r="KSS179" s="488"/>
      <c r="KST179" s="488"/>
      <c r="KSU179" s="488"/>
      <c r="KSV179" s="488"/>
      <c r="KSW179" s="699" t="s">
        <v>10061</v>
      </c>
      <c r="KSX179" s="700"/>
      <c r="KSY179" s="488"/>
      <c r="KSZ179" s="488"/>
      <c r="KTA179" s="488"/>
      <c r="KTB179" s="488"/>
      <c r="KTC179" s="488"/>
      <c r="KTD179" s="488"/>
      <c r="KTE179" s="699" t="s">
        <v>10061</v>
      </c>
      <c r="KTF179" s="700"/>
      <c r="KTG179" s="488"/>
      <c r="KTH179" s="488"/>
      <c r="KTI179" s="488"/>
      <c r="KTJ179" s="488"/>
      <c r="KTK179" s="488"/>
      <c r="KTL179" s="488"/>
      <c r="KTM179" s="699" t="s">
        <v>10061</v>
      </c>
      <c r="KTN179" s="700"/>
      <c r="KTO179" s="488"/>
      <c r="KTP179" s="488"/>
      <c r="KTQ179" s="488"/>
      <c r="KTR179" s="488"/>
      <c r="KTS179" s="488"/>
      <c r="KTT179" s="488"/>
      <c r="KTU179" s="699" t="s">
        <v>10061</v>
      </c>
      <c r="KTV179" s="700"/>
      <c r="KTW179" s="488"/>
      <c r="KTX179" s="488"/>
      <c r="KTY179" s="488"/>
      <c r="KTZ179" s="488"/>
      <c r="KUA179" s="488"/>
      <c r="KUB179" s="488"/>
      <c r="KUC179" s="699" t="s">
        <v>10061</v>
      </c>
      <c r="KUD179" s="700"/>
      <c r="KUE179" s="488"/>
      <c r="KUF179" s="488"/>
      <c r="KUG179" s="488"/>
      <c r="KUH179" s="488"/>
      <c r="KUI179" s="488"/>
      <c r="KUJ179" s="488"/>
      <c r="KUK179" s="699" t="s">
        <v>10061</v>
      </c>
      <c r="KUL179" s="700"/>
      <c r="KUM179" s="488"/>
      <c r="KUN179" s="488"/>
      <c r="KUO179" s="488"/>
      <c r="KUP179" s="488"/>
      <c r="KUQ179" s="488"/>
      <c r="KUR179" s="488"/>
      <c r="KUS179" s="699" t="s">
        <v>10061</v>
      </c>
      <c r="KUT179" s="700"/>
      <c r="KUU179" s="488"/>
      <c r="KUV179" s="488"/>
      <c r="KUW179" s="488"/>
      <c r="KUX179" s="488"/>
      <c r="KUY179" s="488"/>
      <c r="KUZ179" s="488"/>
      <c r="KVA179" s="699" t="s">
        <v>10061</v>
      </c>
      <c r="KVB179" s="700"/>
      <c r="KVC179" s="488"/>
      <c r="KVD179" s="488"/>
      <c r="KVE179" s="488"/>
      <c r="KVF179" s="488"/>
      <c r="KVG179" s="488"/>
      <c r="KVH179" s="488"/>
      <c r="KVI179" s="699" t="s">
        <v>10061</v>
      </c>
      <c r="KVJ179" s="700"/>
      <c r="KVK179" s="488"/>
      <c r="KVL179" s="488"/>
      <c r="KVM179" s="488"/>
      <c r="KVN179" s="488"/>
      <c r="KVO179" s="488"/>
      <c r="KVP179" s="488"/>
      <c r="KVQ179" s="699" t="s">
        <v>10061</v>
      </c>
      <c r="KVR179" s="700"/>
      <c r="KVS179" s="488"/>
      <c r="KVT179" s="488"/>
      <c r="KVU179" s="488"/>
      <c r="KVV179" s="488"/>
      <c r="KVW179" s="488"/>
      <c r="KVX179" s="488"/>
      <c r="KVY179" s="699" t="s">
        <v>10061</v>
      </c>
      <c r="KVZ179" s="700"/>
      <c r="KWA179" s="488"/>
      <c r="KWB179" s="488"/>
      <c r="KWC179" s="488"/>
      <c r="KWD179" s="488"/>
      <c r="KWE179" s="488"/>
      <c r="KWF179" s="488"/>
      <c r="KWG179" s="699" t="s">
        <v>10061</v>
      </c>
      <c r="KWH179" s="700"/>
      <c r="KWI179" s="488"/>
      <c r="KWJ179" s="488"/>
      <c r="KWK179" s="488"/>
      <c r="KWL179" s="488"/>
      <c r="KWM179" s="488"/>
      <c r="KWN179" s="488"/>
      <c r="KWO179" s="699" t="s">
        <v>10061</v>
      </c>
      <c r="KWP179" s="700"/>
      <c r="KWQ179" s="488"/>
      <c r="KWR179" s="488"/>
      <c r="KWS179" s="488"/>
      <c r="KWT179" s="488"/>
      <c r="KWU179" s="488"/>
      <c r="KWV179" s="488"/>
      <c r="KWW179" s="699" t="s">
        <v>10061</v>
      </c>
      <c r="KWX179" s="700"/>
      <c r="KWY179" s="488"/>
      <c r="KWZ179" s="488"/>
      <c r="KXA179" s="488"/>
      <c r="KXB179" s="488"/>
      <c r="KXC179" s="488"/>
      <c r="KXD179" s="488"/>
      <c r="KXE179" s="699" t="s">
        <v>10061</v>
      </c>
      <c r="KXF179" s="700"/>
      <c r="KXG179" s="488"/>
      <c r="KXH179" s="488"/>
      <c r="KXI179" s="488"/>
      <c r="KXJ179" s="488"/>
      <c r="KXK179" s="488"/>
      <c r="KXL179" s="488"/>
      <c r="KXM179" s="699" t="s">
        <v>10061</v>
      </c>
      <c r="KXN179" s="700"/>
      <c r="KXO179" s="488"/>
      <c r="KXP179" s="488"/>
      <c r="KXQ179" s="488"/>
      <c r="KXR179" s="488"/>
      <c r="KXS179" s="488"/>
      <c r="KXT179" s="488"/>
      <c r="KXU179" s="699" t="s">
        <v>10061</v>
      </c>
      <c r="KXV179" s="700"/>
      <c r="KXW179" s="488"/>
      <c r="KXX179" s="488"/>
      <c r="KXY179" s="488"/>
      <c r="KXZ179" s="488"/>
      <c r="KYA179" s="488"/>
      <c r="KYB179" s="488"/>
      <c r="KYC179" s="699" t="s">
        <v>10061</v>
      </c>
      <c r="KYD179" s="700"/>
      <c r="KYE179" s="488"/>
      <c r="KYF179" s="488"/>
      <c r="KYG179" s="488"/>
      <c r="KYH179" s="488"/>
      <c r="KYI179" s="488"/>
      <c r="KYJ179" s="488"/>
      <c r="KYK179" s="699" t="s">
        <v>10061</v>
      </c>
      <c r="KYL179" s="700"/>
      <c r="KYM179" s="488"/>
      <c r="KYN179" s="488"/>
      <c r="KYO179" s="488"/>
      <c r="KYP179" s="488"/>
      <c r="KYQ179" s="488"/>
      <c r="KYR179" s="488"/>
      <c r="KYS179" s="699" t="s">
        <v>10061</v>
      </c>
      <c r="KYT179" s="700"/>
      <c r="KYU179" s="488"/>
      <c r="KYV179" s="488"/>
      <c r="KYW179" s="488"/>
      <c r="KYX179" s="488"/>
      <c r="KYY179" s="488"/>
      <c r="KYZ179" s="488"/>
      <c r="KZA179" s="699" t="s">
        <v>10061</v>
      </c>
      <c r="KZB179" s="700"/>
      <c r="KZC179" s="488"/>
      <c r="KZD179" s="488"/>
      <c r="KZE179" s="488"/>
      <c r="KZF179" s="488"/>
      <c r="KZG179" s="488"/>
      <c r="KZH179" s="488"/>
      <c r="KZI179" s="699" t="s">
        <v>10061</v>
      </c>
      <c r="KZJ179" s="700"/>
      <c r="KZK179" s="488"/>
      <c r="KZL179" s="488"/>
      <c r="KZM179" s="488"/>
      <c r="KZN179" s="488"/>
      <c r="KZO179" s="488"/>
      <c r="KZP179" s="488"/>
      <c r="KZQ179" s="699" t="s">
        <v>10061</v>
      </c>
      <c r="KZR179" s="700"/>
      <c r="KZS179" s="488"/>
      <c r="KZT179" s="488"/>
      <c r="KZU179" s="488"/>
      <c r="KZV179" s="488"/>
      <c r="KZW179" s="488"/>
      <c r="KZX179" s="488"/>
      <c r="KZY179" s="699" t="s">
        <v>10061</v>
      </c>
      <c r="KZZ179" s="700"/>
      <c r="LAA179" s="488"/>
      <c r="LAB179" s="488"/>
      <c r="LAC179" s="488"/>
      <c r="LAD179" s="488"/>
      <c r="LAE179" s="488"/>
      <c r="LAF179" s="488"/>
      <c r="LAG179" s="699" t="s">
        <v>10061</v>
      </c>
      <c r="LAH179" s="700"/>
      <c r="LAI179" s="488"/>
      <c r="LAJ179" s="488"/>
      <c r="LAK179" s="488"/>
      <c r="LAL179" s="488"/>
      <c r="LAM179" s="488"/>
      <c r="LAN179" s="488"/>
      <c r="LAO179" s="699" t="s">
        <v>10061</v>
      </c>
      <c r="LAP179" s="700"/>
      <c r="LAQ179" s="488"/>
      <c r="LAR179" s="488"/>
      <c r="LAS179" s="488"/>
      <c r="LAT179" s="488"/>
      <c r="LAU179" s="488"/>
      <c r="LAV179" s="488"/>
      <c r="LAW179" s="699" t="s">
        <v>10061</v>
      </c>
      <c r="LAX179" s="700"/>
      <c r="LAY179" s="488"/>
      <c r="LAZ179" s="488"/>
      <c r="LBA179" s="488"/>
      <c r="LBB179" s="488"/>
      <c r="LBC179" s="488"/>
      <c r="LBD179" s="488"/>
      <c r="LBE179" s="699" t="s">
        <v>10061</v>
      </c>
      <c r="LBF179" s="700"/>
      <c r="LBG179" s="488"/>
      <c r="LBH179" s="488"/>
      <c r="LBI179" s="488"/>
      <c r="LBJ179" s="488"/>
      <c r="LBK179" s="488"/>
      <c r="LBL179" s="488"/>
      <c r="LBM179" s="699" t="s">
        <v>10061</v>
      </c>
      <c r="LBN179" s="700"/>
      <c r="LBO179" s="488"/>
      <c r="LBP179" s="488"/>
      <c r="LBQ179" s="488"/>
      <c r="LBR179" s="488"/>
      <c r="LBS179" s="488"/>
      <c r="LBT179" s="488"/>
      <c r="LBU179" s="699" t="s">
        <v>10061</v>
      </c>
      <c r="LBV179" s="700"/>
      <c r="LBW179" s="488"/>
      <c r="LBX179" s="488"/>
      <c r="LBY179" s="488"/>
      <c r="LBZ179" s="488"/>
      <c r="LCA179" s="488"/>
      <c r="LCB179" s="488"/>
      <c r="LCC179" s="699" t="s">
        <v>10061</v>
      </c>
      <c r="LCD179" s="700"/>
      <c r="LCE179" s="488"/>
      <c r="LCF179" s="488"/>
      <c r="LCG179" s="488"/>
      <c r="LCH179" s="488"/>
      <c r="LCI179" s="488"/>
      <c r="LCJ179" s="488"/>
      <c r="LCK179" s="699" t="s">
        <v>10061</v>
      </c>
      <c r="LCL179" s="700"/>
      <c r="LCM179" s="488"/>
      <c r="LCN179" s="488"/>
      <c r="LCO179" s="488"/>
      <c r="LCP179" s="488"/>
      <c r="LCQ179" s="488"/>
      <c r="LCR179" s="488"/>
      <c r="LCS179" s="699" t="s">
        <v>10061</v>
      </c>
      <c r="LCT179" s="700"/>
      <c r="LCU179" s="488"/>
      <c r="LCV179" s="488"/>
      <c r="LCW179" s="488"/>
      <c r="LCX179" s="488"/>
      <c r="LCY179" s="488"/>
      <c r="LCZ179" s="488"/>
      <c r="LDA179" s="699" t="s">
        <v>10061</v>
      </c>
      <c r="LDB179" s="700"/>
      <c r="LDC179" s="488"/>
      <c r="LDD179" s="488"/>
      <c r="LDE179" s="488"/>
      <c r="LDF179" s="488"/>
      <c r="LDG179" s="488"/>
      <c r="LDH179" s="488"/>
      <c r="LDI179" s="699" t="s">
        <v>10061</v>
      </c>
      <c r="LDJ179" s="700"/>
      <c r="LDK179" s="488"/>
      <c r="LDL179" s="488"/>
      <c r="LDM179" s="488"/>
      <c r="LDN179" s="488"/>
      <c r="LDO179" s="488"/>
      <c r="LDP179" s="488"/>
      <c r="LDQ179" s="699" t="s">
        <v>10061</v>
      </c>
      <c r="LDR179" s="700"/>
      <c r="LDS179" s="488"/>
      <c r="LDT179" s="488"/>
      <c r="LDU179" s="488"/>
      <c r="LDV179" s="488"/>
      <c r="LDW179" s="488"/>
      <c r="LDX179" s="488"/>
      <c r="LDY179" s="699" t="s">
        <v>10061</v>
      </c>
      <c r="LDZ179" s="700"/>
      <c r="LEA179" s="488"/>
      <c r="LEB179" s="488"/>
      <c r="LEC179" s="488"/>
      <c r="LED179" s="488"/>
      <c r="LEE179" s="488"/>
      <c r="LEF179" s="488"/>
      <c r="LEG179" s="699" t="s">
        <v>10061</v>
      </c>
      <c r="LEH179" s="700"/>
      <c r="LEI179" s="488"/>
      <c r="LEJ179" s="488"/>
      <c r="LEK179" s="488"/>
      <c r="LEL179" s="488"/>
      <c r="LEM179" s="488"/>
      <c r="LEN179" s="488"/>
      <c r="LEO179" s="699" t="s">
        <v>10061</v>
      </c>
      <c r="LEP179" s="700"/>
      <c r="LEQ179" s="488"/>
      <c r="LER179" s="488"/>
      <c r="LES179" s="488"/>
      <c r="LET179" s="488"/>
      <c r="LEU179" s="488"/>
      <c r="LEV179" s="488"/>
      <c r="LEW179" s="699" t="s">
        <v>10061</v>
      </c>
      <c r="LEX179" s="700"/>
      <c r="LEY179" s="488"/>
      <c r="LEZ179" s="488"/>
      <c r="LFA179" s="488"/>
      <c r="LFB179" s="488"/>
      <c r="LFC179" s="488"/>
      <c r="LFD179" s="488"/>
      <c r="LFE179" s="699" t="s">
        <v>10061</v>
      </c>
      <c r="LFF179" s="700"/>
      <c r="LFG179" s="488"/>
      <c r="LFH179" s="488"/>
      <c r="LFI179" s="488"/>
      <c r="LFJ179" s="488"/>
      <c r="LFK179" s="488"/>
      <c r="LFL179" s="488"/>
      <c r="LFM179" s="699" t="s">
        <v>10061</v>
      </c>
      <c r="LFN179" s="700"/>
      <c r="LFO179" s="488"/>
      <c r="LFP179" s="488"/>
      <c r="LFQ179" s="488"/>
      <c r="LFR179" s="488"/>
      <c r="LFS179" s="488"/>
      <c r="LFT179" s="488"/>
      <c r="LFU179" s="699" t="s">
        <v>10061</v>
      </c>
      <c r="LFV179" s="700"/>
      <c r="LFW179" s="488"/>
      <c r="LFX179" s="488"/>
      <c r="LFY179" s="488"/>
      <c r="LFZ179" s="488"/>
      <c r="LGA179" s="488"/>
      <c r="LGB179" s="488"/>
      <c r="LGC179" s="699" t="s">
        <v>10061</v>
      </c>
      <c r="LGD179" s="700"/>
      <c r="LGE179" s="488"/>
      <c r="LGF179" s="488"/>
      <c r="LGG179" s="488"/>
      <c r="LGH179" s="488"/>
      <c r="LGI179" s="488"/>
      <c r="LGJ179" s="488"/>
      <c r="LGK179" s="699" t="s">
        <v>10061</v>
      </c>
      <c r="LGL179" s="700"/>
      <c r="LGM179" s="488"/>
      <c r="LGN179" s="488"/>
      <c r="LGO179" s="488"/>
      <c r="LGP179" s="488"/>
      <c r="LGQ179" s="488"/>
      <c r="LGR179" s="488"/>
      <c r="LGS179" s="699" t="s">
        <v>10061</v>
      </c>
      <c r="LGT179" s="700"/>
      <c r="LGU179" s="488"/>
      <c r="LGV179" s="488"/>
      <c r="LGW179" s="488"/>
      <c r="LGX179" s="488"/>
      <c r="LGY179" s="488"/>
      <c r="LGZ179" s="488"/>
      <c r="LHA179" s="699" t="s">
        <v>10061</v>
      </c>
      <c r="LHB179" s="700"/>
      <c r="LHC179" s="488"/>
      <c r="LHD179" s="488"/>
      <c r="LHE179" s="488"/>
      <c r="LHF179" s="488"/>
      <c r="LHG179" s="488"/>
      <c r="LHH179" s="488"/>
      <c r="LHI179" s="699" t="s">
        <v>10061</v>
      </c>
      <c r="LHJ179" s="700"/>
      <c r="LHK179" s="488"/>
      <c r="LHL179" s="488"/>
      <c r="LHM179" s="488"/>
      <c r="LHN179" s="488"/>
      <c r="LHO179" s="488"/>
      <c r="LHP179" s="488"/>
      <c r="LHQ179" s="699" t="s">
        <v>10061</v>
      </c>
      <c r="LHR179" s="700"/>
      <c r="LHS179" s="488"/>
      <c r="LHT179" s="488"/>
      <c r="LHU179" s="488"/>
      <c r="LHV179" s="488"/>
      <c r="LHW179" s="488"/>
      <c r="LHX179" s="488"/>
      <c r="LHY179" s="699" t="s">
        <v>10061</v>
      </c>
      <c r="LHZ179" s="700"/>
      <c r="LIA179" s="488"/>
      <c r="LIB179" s="488"/>
      <c r="LIC179" s="488"/>
      <c r="LID179" s="488"/>
      <c r="LIE179" s="488"/>
      <c r="LIF179" s="488"/>
      <c r="LIG179" s="699" t="s">
        <v>10061</v>
      </c>
      <c r="LIH179" s="700"/>
      <c r="LII179" s="488"/>
      <c r="LIJ179" s="488"/>
      <c r="LIK179" s="488"/>
      <c r="LIL179" s="488"/>
      <c r="LIM179" s="488"/>
      <c r="LIN179" s="488"/>
      <c r="LIO179" s="699" t="s">
        <v>10061</v>
      </c>
      <c r="LIP179" s="700"/>
      <c r="LIQ179" s="488"/>
      <c r="LIR179" s="488"/>
      <c r="LIS179" s="488"/>
      <c r="LIT179" s="488"/>
      <c r="LIU179" s="488"/>
      <c r="LIV179" s="488"/>
      <c r="LIW179" s="699" t="s">
        <v>10061</v>
      </c>
      <c r="LIX179" s="700"/>
      <c r="LIY179" s="488"/>
      <c r="LIZ179" s="488"/>
      <c r="LJA179" s="488"/>
      <c r="LJB179" s="488"/>
      <c r="LJC179" s="488"/>
      <c r="LJD179" s="488"/>
      <c r="LJE179" s="699" t="s">
        <v>10061</v>
      </c>
      <c r="LJF179" s="700"/>
      <c r="LJG179" s="488"/>
      <c r="LJH179" s="488"/>
      <c r="LJI179" s="488"/>
      <c r="LJJ179" s="488"/>
      <c r="LJK179" s="488"/>
      <c r="LJL179" s="488"/>
      <c r="LJM179" s="699" t="s">
        <v>10061</v>
      </c>
      <c r="LJN179" s="700"/>
      <c r="LJO179" s="488"/>
      <c r="LJP179" s="488"/>
      <c r="LJQ179" s="488"/>
      <c r="LJR179" s="488"/>
      <c r="LJS179" s="488"/>
      <c r="LJT179" s="488"/>
      <c r="LJU179" s="699" t="s">
        <v>10061</v>
      </c>
      <c r="LJV179" s="700"/>
      <c r="LJW179" s="488"/>
      <c r="LJX179" s="488"/>
      <c r="LJY179" s="488"/>
      <c r="LJZ179" s="488"/>
      <c r="LKA179" s="488"/>
      <c r="LKB179" s="488"/>
      <c r="LKC179" s="699" t="s">
        <v>10061</v>
      </c>
      <c r="LKD179" s="700"/>
      <c r="LKE179" s="488"/>
      <c r="LKF179" s="488"/>
      <c r="LKG179" s="488"/>
      <c r="LKH179" s="488"/>
      <c r="LKI179" s="488"/>
      <c r="LKJ179" s="488"/>
      <c r="LKK179" s="699" t="s">
        <v>10061</v>
      </c>
      <c r="LKL179" s="700"/>
      <c r="LKM179" s="488"/>
      <c r="LKN179" s="488"/>
      <c r="LKO179" s="488"/>
      <c r="LKP179" s="488"/>
      <c r="LKQ179" s="488"/>
      <c r="LKR179" s="488"/>
      <c r="LKS179" s="699" t="s">
        <v>10061</v>
      </c>
      <c r="LKT179" s="700"/>
      <c r="LKU179" s="488"/>
      <c r="LKV179" s="488"/>
      <c r="LKW179" s="488"/>
      <c r="LKX179" s="488"/>
      <c r="LKY179" s="488"/>
      <c r="LKZ179" s="488"/>
      <c r="LLA179" s="699" t="s">
        <v>10061</v>
      </c>
      <c r="LLB179" s="700"/>
      <c r="LLC179" s="488"/>
      <c r="LLD179" s="488"/>
      <c r="LLE179" s="488"/>
      <c r="LLF179" s="488"/>
      <c r="LLG179" s="488"/>
      <c r="LLH179" s="488"/>
      <c r="LLI179" s="699" t="s">
        <v>10061</v>
      </c>
      <c r="LLJ179" s="700"/>
      <c r="LLK179" s="488"/>
      <c r="LLL179" s="488"/>
      <c r="LLM179" s="488"/>
      <c r="LLN179" s="488"/>
      <c r="LLO179" s="488"/>
      <c r="LLP179" s="488"/>
      <c r="LLQ179" s="699" t="s">
        <v>10061</v>
      </c>
      <c r="LLR179" s="700"/>
      <c r="LLS179" s="488"/>
      <c r="LLT179" s="488"/>
      <c r="LLU179" s="488"/>
      <c r="LLV179" s="488"/>
      <c r="LLW179" s="488"/>
      <c r="LLX179" s="488"/>
      <c r="LLY179" s="699" t="s">
        <v>10061</v>
      </c>
      <c r="LLZ179" s="700"/>
      <c r="LMA179" s="488"/>
      <c r="LMB179" s="488"/>
      <c r="LMC179" s="488"/>
      <c r="LMD179" s="488"/>
      <c r="LME179" s="488"/>
      <c r="LMF179" s="488"/>
      <c r="LMG179" s="699" t="s">
        <v>10061</v>
      </c>
      <c r="LMH179" s="700"/>
      <c r="LMI179" s="488"/>
      <c r="LMJ179" s="488"/>
      <c r="LMK179" s="488"/>
      <c r="LML179" s="488"/>
      <c r="LMM179" s="488"/>
      <c r="LMN179" s="488"/>
      <c r="LMO179" s="699" t="s">
        <v>10061</v>
      </c>
      <c r="LMP179" s="700"/>
      <c r="LMQ179" s="488"/>
      <c r="LMR179" s="488"/>
      <c r="LMS179" s="488"/>
      <c r="LMT179" s="488"/>
      <c r="LMU179" s="488"/>
      <c r="LMV179" s="488"/>
      <c r="LMW179" s="699" t="s">
        <v>10061</v>
      </c>
      <c r="LMX179" s="700"/>
      <c r="LMY179" s="488"/>
      <c r="LMZ179" s="488"/>
      <c r="LNA179" s="488"/>
      <c r="LNB179" s="488"/>
      <c r="LNC179" s="488"/>
      <c r="LND179" s="488"/>
      <c r="LNE179" s="699" t="s">
        <v>10061</v>
      </c>
      <c r="LNF179" s="700"/>
      <c r="LNG179" s="488"/>
      <c r="LNH179" s="488"/>
      <c r="LNI179" s="488"/>
      <c r="LNJ179" s="488"/>
      <c r="LNK179" s="488"/>
      <c r="LNL179" s="488"/>
      <c r="LNM179" s="699" t="s">
        <v>10061</v>
      </c>
      <c r="LNN179" s="700"/>
      <c r="LNO179" s="488"/>
      <c r="LNP179" s="488"/>
      <c r="LNQ179" s="488"/>
      <c r="LNR179" s="488"/>
      <c r="LNS179" s="488"/>
      <c r="LNT179" s="488"/>
      <c r="LNU179" s="699" t="s">
        <v>10061</v>
      </c>
      <c r="LNV179" s="700"/>
      <c r="LNW179" s="488"/>
      <c r="LNX179" s="488"/>
      <c r="LNY179" s="488"/>
      <c r="LNZ179" s="488"/>
      <c r="LOA179" s="488"/>
      <c r="LOB179" s="488"/>
      <c r="LOC179" s="699" t="s">
        <v>10061</v>
      </c>
      <c r="LOD179" s="700"/>
      <c r="LOE179" s="488"/>
      <c r="LOF179" s="488"/>
      <c r="LOG179" s="488"/>
      <c r="LOH179" s="488"/>
      <c r="LOI179" s="488"/>
      <c r="LOJ179" s="488"/>
      <c r="LOK179" s="699" t="s">
        <v>10061</v>
      </c>
      <c r="LOL179" s="700"/>
      <c r="LOM179" s="488"/>
      <c r="LON179" s="488"/>
      <c r="LOO179" s="488"/>
      <c r="LOP179" s="488"/>
      <c r="LOQ179" s="488"/>
      <c r="LOR179" s="488"/>
      <c r="LOS179" s="699" t="s">
        <v>10061</v>
      </c>
      <c r="LOT179" s="700"/>
      <c r="LOU179" s="488"/>
      <c r="LOV179" s="488"/>
      <c r="LOW179" s="488"/>
      <c r="LOX179" s="488"/>
      <c r="LOY179" s="488"/>
      <c r="LOZ179" s="488"/>
      <c r="LPA179" s="699" t="s">
        <v>10061</v>
      </c>
      <c r="LPB179" s="700"/>
      <c r="LPC179" s="488"/>
      <c r="LPD179" s="488"/>
      <c r="LPE179" s="488"/>
      <c r="LPF179" s="488"/>
      <c r="LPG179" s="488"/>
      <c r="LPH179" s="488"/>
      <c r="LPI179" s="699" t="s">
        <v>10061</v>
      </c>
      <c r="LPJ179" s="700"/>
      <c r="LPK179" s="488"/>
      <c r="LPL179" s="488"/>
      <c r="LPM179" s="488"/>
      <c r="LPN179" s="488"/>
      <c r="LPO179" s="488"/>
      <c r="LPP179" s="488"/>
      <c r="LPQ179" s="699" t="s">
        <v>10061</v>
      </c>
      <c r="LPR179" s="700"/>
      <c r="LPS179" s="488"/>
      <c r="LPT179" s="488"/>
      <c r="LPU179" s="488"/>
      <c r="LPV179" s="488"/>
      <c r="LPW179" s="488"/>
      <c r="LPX179" s="488"/>
      <c r="LPY179" s="699" t="s">
        <v>10061</v>
      </c>
      <c r="LPZ179" s="700"/>
      <c r="LQA179" s="488"/>
      <c r="LQB179" s="488"/>
      <c r="LQC179" s="488"/>
      <c r="LQD179" s="488"/>
      <c r="LQE179" s="488"/>
      <c r="LQF179" s="488"/>
      <c r="LQG179" s="699" t="s">
        <v>10061</v>
      </c>
      <c r="LQH179" s="700"/>
      <c r="LQI179" s="488"/>
      <c r="LQJ179" s="488"/>
      <c r="LQK179" s="488"/>
      <c r="LQL179" s="488"/>
      <c r="LQM179" s="488"/>
      <c r="LQN179" s="488"/>
      <c r="LQO179" s="699" t="s">
        <v>10061</v>
      </c>
      <c r="LQP179" s="700"/>
      <c r="LQQ179" s="488"/>
      <c r="LQR179" s="488"/>
      <c r="LQS179" s="488"/>
      <c r="LQT179" s="488"/>
      <c r="LQU179" s="488"/>
      <c r="LQV179" s="488"/>
      <c r="LQW179" s="699" t="s">
        <v>10061</v>
      </c>
      <c r="LQX179" s="700"/>
      <c r="LQY179" s="488"/>
      <c r="LQZ179" s="488"/>
      <c r="LRA179" s="488"/>
      <c r="LRB179" s="488"/>
      <c r="LRC179" s="488"/>
      <c r="LRD179" s="488"/>
      <c r="LRE179" s="699" t="s">
        <v>10061</v>
      </c>
      <c r="LRF179" s="700"/>
      <c r="LRG179" s="488"/>
      <c r="LRH179" s="488"/>
      <c r="LRI179" s="488"/>
      <c r="LRJ179" s="488"/>
      <c r="LRK179" s="488"/>
      <c r="LRL179" s="488"/>
      <c r="LRM179" s="699" t="s">
        <v>10061</v>
      </c>
      <c r="LRN179" s="700"/>
      <c r="LRO179" s="488"/>
      <c r="LRP179" s="488"/>
      <c r="LRQ179" s="488"/>
      <c r="LRR179" s="488"/>
      <c r="LRS179" s="488"/>
      <c r="LRT179" s="488"/>
      <c r="LRU179" s="699" t="s">
        <v>10061</v>
      </c>
      <c r="LRV179" s="700"/>
      <c r="LRW179" s="488"/>
      <c r="LRX179" s="488"/>
      <c r="LRY179" s="488"/>
      <c r="LRZ179" s="488"/>
      <c r="LSA179" s="488"/>
      <c r="LSB179" s="488"/>
      <c r="LSC179" s="699" t="s">
        <v>10061</v>
      </c>
      <c r="LSD179" s="700"/>
      <c r="LSE179" s="488"/>
      <c r="LSF179" s="488"/>
      <c r="LSG179" s="488"/>
      <c r="LSH179" s="488"/>
      <c r="LSI179" s="488"/>
      <c r="LSJ179" s="488"/>
      <c r="LSK179" s="699" t="s">
        <v>10061</v>
      </c>
      <c r="LSL179" s="700"/>
      <c r="LSM179" s="488"/>
      <c r="LSN179" s="488"/>
      <c r="LSO179" s="488"/>
      <c r="LSP179" s="488"/>
      <c r="LSQ179" s="488"/>
      <c r="LSR179" s="488"/>
      <c r="LSS179" s="699" t="s">
        <v>10061</v>
      </c>
      <c r="LST179" s="700"/>
      <c r="LSU179" s="488"/>
      <c r="LSV179" s="488"/>
      <c r="LSW179" s="488"/>
      <c r="LSX179" s="488"/>
      <c r="LSY179" s="488"/>
      <c r="LSZ179" s="488"/>
      <c r="LTA179" s="699" t="s">
        <v>10061</v>
      </c>
      <c r="LTB179" s="700"/>
      <c r="LTC179" s="488"/>
      <c r="LTD179" s="488"/>
      <c r="LTE179" s="488"/>
      <c r="LTF179" s="488"/>
      <c r="LTG179" s="488"/>
      <c r="LTH179" s="488"/>
      <c r="LTI179" s="699" t="s">
        <v>10061</v>
      </c>
      <c r="LTJ179" s="700"/>
      <c r="LTK179" s="488"/>
      <c r="LTL179" s="488"/>
      <c r="LTM179" s="488"/>
      <c r="LTN179" s="488"/>
      <c r="LTO179" s="488"/>
      <c r="LTP179" s="488"/>
      <c r="LTQ179" s="699" t="s">
        <v>10061</v>
      </c>
      <c r="LTR179" s="700"/>
      <c r="LTS179" s="488"/>
      <c r="LTT179" s="488"/>
      <c r="LTU179" s="488"/>
      <c r="LTV179" s="488"/>
      <c r="LTW179" s="488"/>
      <c r="LTX179" s="488"/>
      <c r="LTY179" s="699" t="s">
        <v>10061</v>
      </c>
      <c r="LTZ179" s="700"/>
      <c r="LUA179" s="488"/>
      <c r="LUB179" s="488"/>
      <c r="LUC179" s="488"/>
      <c r="LUD179" s="488"/>
      <c r="LUE179" s="488"/>
      <c r="LUF179" s="488"/>
      <c r="LUG179" s="699" t="s">
        <v>10061</v>
      </c>
      <c r="LUH179" s="700"/>
      <c r="LUI179" s="488"/>
      <c r="LUJ179" s="488"/>
      <c r="LUK179" s="488"/>
      <c r="LUL179" s="488"/>
      <c r="LUM179" s="488"/>
      <c r="LUN179" s="488"/>
      <c r="LUO179" s="699" t="s">
        <v>10061</v>
      </c>
      <c r="LUP179" s="700"/>
      <c r="LUQ179" s="488"/>
      <c r="LUR179" s="488"/>
      <c r="LUS179" s="488"/>
      <c r="LUT179" s="488"/>
      <c r="LUU179" s="488"/>
      <c r="LUV179" s="488"/>
      <c r="LUW179" s="699" t="s">
        <v>10061</v>
      </c>
      <c r="LUX179" s="700"/>
      <c r="LUY179" s="488"/>
      <c r="LUZ179" s="488"/>
      <c r="LVA179" s="488"/>
      <c r="LVB179" s="488"/>
      <c r="LVC179" s="488"/>
      <c r="LVD179" s="488"/>
      <c r="LVE179" s="699" t="s">
        <v>10061</v>
      </c>
      <c r="LVF179" s="700"/>
      <c r="LVG179" s="488"/>
      <c r="LVH179" s="488"/>
      <c r="LVI179" s="488"/>
      <c r="LVJ179" s="488"/>
      <c r="LVK179" s="488"/>
      <c r="LVL179" s="488"/>
      <c r="LVM179" s="699" t="s">
        <v>10061</v>
      </c>
      <c r="LVN179" s="700"/>
      <c r="LVO179" s="488"/>
      <c r="LVP179" s="488"/>
      <c r="LVQ179" s="488"/>
      <c r="LVR179" s="488"/>
      <c r="LVS179" s="488"/>
      <c r="LVT179" s="488"/>
      <c r="LVU179" s="699" t="s">
        <v>10061</v>
      </c>
      <c r="LVV179" s="700"/>
      <c r="LVW179" s="488"/>
      <c r="LVX179" s="488"/>
      <c r="LVY179" s="488"/>
      <c r="LVZ179" s="488"/>
      <c r="LWA179" s="488"/>
      <c r="LWB179" s="488"/>
      <c r="LWC179" s="699" t="s">
        <v>10061</v>
      </c>
      <c r="LWD179" s="700"/>
      <c r="LWE179" s="488"/>
      <c r="LWF179" s="488"/>
      <c r="LWG179" s="488"/>
      <c r="LWH179" s="488"/>
      <c r="LWI179" s="488"/>
      <c r="LWJ179" s="488"/>
      <c r="LWK179" s="699" t="s">
        <v>10061</v>
      </c>
      <c r="LWL179" s="700"/>
      <c r="LWM179" s="488"/>
      <c r="LWN179" s="488"/>
      <c r="LWO179" s="488"/>
      <c r="LWP179" s="488"/>
      <c r="LWQ179" s="488"/>
      <c r="LWR179" s="488"/>
      <c r="LWS179" s="699" t="s">
        <v>10061</v>
      </c>
      <c r="LWT179" s="700"/>
      <c r="LWU179" s="488"/>
      <c r="LWV179" s="488"/>
      <c r="LWW179" s="488"/>
      <c r="LWX179" s="488"/>
      <c r="LWY179" s="488"/>
      <c r="LWZ179" s="488"/>
      <c r="LXA179" s="699" t="s">
        <v>10061</v>
      </c>
      <c r="LXB179" s="700"/>
      <c r="LXC179" s="488"/>
      <c r="LXD179" s="488"/>
      <c r="LXE179" s="488"/>
      <c r="LXF179" s="488"/>
      <c r="LXG179" s="488"/>
      <c r="LXH179" s="488"/>
      <c r="LXI179" s="699" t="s">
        <v>10061</v>
      </c>
      <c r="LXJ179" s="700"/>
      <c r="LXK179" s="488"/>
      <c r="LXL179" s="488"/>
      <c r="LXM179" s="488"/>
      <c r="LXN179" s="488"/>
      <c r="LXO179" s="488"/>
      <c r="LXP179" s="488"/>
      <c r="LXQ179" s="699" t="s">
        <v>10061</v>
      </c>
      <c r="LXR179" s="700"/>
      <c r="LXS179" s="488"/>
      <c r="LXT179" s="488"/>
      <c r="LXU179" s="488"/>
      <c r="LXV179" s="488"/>
      <c r="LXW179" s="488"/>
      <c r="LXX179" s="488"/>
      <c r="LXY179" s="699" t="s">
        <v>10061</v>
      </c>
      <c r="LXZ179" s="700"/>
      <c r="LYA179" s="488"/>
      <c r="LYB179" s="488"/>
      <c r="LYC179" s="488"/>
      <c r="LYD179" s="488"/>
      <c r="LYE179" s="488"/>
      <c r="LYF179" s="488"/>
      <c r="LYG179" s="699" t="s">
        <v>10061</v>
      </c>
      <c r="LYH179" s="700"/>
      <c r="LYI179" s="488"/>
      <c r="LYJ179" s="488"/>
      <c r="LYK179" s="488"/>
      <c r="LYL179" s="488"/>
      <c r="LYM179" s="488"/>
      <c r="LYN179" s="488"/>
      <c r="LYO179" s="699" t="s">
        <v>10061</v>
      </c>
      <c r="LYP179" s="700"/>
      <c r="LYQ179" s="488"/>
      <c r="LYR179" s="488"/>
      <c r="LYS179" s="488"/>
      <c r="LYT179" s="488"/>
      <c r="LYU179" s="488"/>
      <c r="LYV179" s="488"/>
      <c r="LYW179" s="699" t="s">
        <v>10061</v>
      </c>
      <c r="LYX179" s="700"/>
      <c r="LYY179" s="488"/>
      <c r="LYZ179" s="488"/>
      <c r="LZA179" s="488"/>
      <c r="LZB179" s="488"/>
      <c r="LZC179" s="488"/>
      <c r="LZD179" s="488"/>
      <c r="LZE179" s="699" t="s">
        <v>10061</v>
      </c>
      <c r="LZF179" s="700"/>
      <c r="LZG179" s="488"/>
      <c r="LZH179" s="488"/>
      <c r="LZI179" s="488"/>
      <c r="LZJ179" s="488"/>
      <c r="LZK179" s="488"/>
      <c r="LZL179" s="488"/>
      <c r="LZM179" s="699" t="s">
        <v>10061</v>
      </c>
      <c r="LZN179" s="700"/>
      <c r="LZO179" s="488"/>
      <c r="LZP179" s="488"/>
      <c r="LZQ179" s="488"/>
      <c r="LZR179" s="488"/>
      <c r="LZS179" s="488"/>
      <c r="LZT179" s="488"/>
      <c r="LZU179" s="699" t="s">
        <v>10061</v>
      </c>
      <c r="LZV179" s="700"/>
      <c r="LZW179" s="488"/>
      <c r="LZX179" s="488"/>
      <c r="LZY179" s="488"/>
      <c r="LZZ179" s="488"/>
      <c r="MAA179" s="488"/>
      <c r="MAB179" s="488"/>
      <c r="MAC179" s="699" t="s">
        <v>10061</v>
      </c>
      <c r="MAD179" s="700"/>
      <c r="MAE179" s="488"/>
      <c r="MAF179" s="488"/>
      <c r="MAG179" s="488"/>
      <c r="MAH179" s="488"/>
      <c r="MAI179" s="488"/>
      <c r="MAJ179" s="488"/>
      <c r="MAK179" s="699" t="s">
        <v>10061</v>
      </c>
      <c r="MAL179" s="700"/>
      <c r="MAM179" s="488"/>
      <c r="MAN179" s="488"/>
      <c r="MAO179" s="488"/>
      <c r="MAP179" s="488"/>
      <c r="MAQ179" s="488"/>
      <c r="MAR179" s="488"/>
      <c r="MAS179" s="699" t="s">
        <v>10061</v>
      </c>
      <c r="MAT179" s="700"/>
      <c r="MAU179" s="488"/>
      <c r="MAV179" s="488"/>
      <c r="MAW179" s="488"/>
      <c r="MAX179" s="488"/>
      <c r="MAY179" s="488"/>
      <c r="MAZ179" s="488"/>
      <c r="MBA179" s="699" t="s">
        <v>10061</v>
      </c>
      <c r="MBB179" s="700"/>
      <c r="MBC179" s="488"/>
      <c r="MBD179" s="488"/>
      <c r="MBE179" s="488"/>
      <c r="MBF179" s="488"/>
      <c r="MBG179" s="488"/>
      <c r="MBH179" s="488"/>
      <c r="MBI179" s="699" t="s">
        <v>10061</v>
      </c>
      <c r="MBJ179" s="700"/>
      <c r="MBK179" s="488"/>
      <c r="MBL179" s="488"/>
      <c r="MBM179" s="488"/>
      <c r="MBN179" s="488"/>
      <c r="MBO179" s="488"/>
      <c r="MBP179" s="488"/>
      <c r="MBQ179" s="699" t="s">
        <v>10061</v>
      </c>
      <c r="MBR179" s="700"/>
      <c r="MBS179" s="488"/>
      <c r="MBT179" s="488"/>
      <c r="MBU179" s="488"/>
      <c r="MBV179" s="488"/>
      <c r="MBW179" s="488"/>
      <c r="MBX179" s="488"/>
      <c r="MBY179" s="699" t="s">
        <v>10061</v>
      </c>
      <c r="MBZ179" s="700"/>
      <c r="MCA179" s="488"/>
      <c r="MCB179" s="488"/>
      <c r="MCC179" s="488"/>
      <c r="MCD179" s="488"/>
      <c r="MCE179" s="488"/>
      <c r="MCF179" s="488"/>
      <c r="MCG179" s="699" t="s">
        <v>10061</v>
      </c>
      <c r="MCH179" s="700"/>
      <c r="MCI179" s="488"/>
      <c r="MCJ179" s="488"/>
      <c r="MCK179" s="488"/>
      <c r="MCL179" s="488"/>
      <c r="MCM179" s="488"/>
      <c r="MCN179" s="488"/>
      <c r="MCO179" s="699" t="s">
        <v>10061</v>
      </c>
      <c r="MCP179" s="700"/>
      <c r="MCQ179" s="488"/>
      <c r="MCR179" s="488"/>
      <c r="MCS179" s="488"/>
      <c r="MCT179" s="488"/>
      <c r="MCU179" s="488"/>
      <c r="MCV179" s="488"/>
      <c r="MCW179" s="699" t="s">
        <v>10061</v>
      </c>
      <c r="MCX179" s="700"/>
      <c r="MCY179" s="488"/>
      <c r="MCZ179" s="488"/>
      <c r="MDA179" s="488"/>
      <c r="MDB179" s="488"/>
      <c r="MDC179" s="488"/>
      <c r="MDD179" s="488"/>
      <c r="MDE179" s="699" t="s">
        <v>10061</v>
      </c>
      <c r="MDF179" s="700"/>
      <c r="MDG179" s="488"/>
      <c r="MDH179" s="488"/>
      <c r="MDI179" s="488"/>
      <c r="MDJ179" s="488"/>
      <c r="MDK179" s="488"/>
      <c r="MDL179" s="488"/>
      <c r="MDM179" s="699" t="s">
        <v>10061</v>
      </c>
      <c r="MDN179" s="700"/>
      <c r="MDO179" s="488"/>
      <c r="MDP179" s="488"/>
      <c r="MDQ179" s="488"/>
      <c r="MDR179" s="488"/>
      <c r="MDS179" s="488"/>
      <c r="MDT179" s="488"/>
      <c r="MDU179" s="699" t="s">
        <v>10061</v>
      </c>
      <c r="MDV179" s="700"/>
      <c r="MDW179" s="488"/>
      <c r="MDX179" s="488"/>
      <c r="MDY179" s="488"/>
      <c r="MDZ179" s="488"/>
      <c r="MEA179" s="488"/>
      <c r="MEB179" s="488"/>
      <c r="MEC179" s="699" t="s">
        <v>10061</v>
      </c>
      <c r="MED179" s="700"/>
      <c r="MEE179" s="488"/>
      <c r="MEF179" s="488"/>
      <c r="MEG179" s="488"/>
      <c r="MEH179" s="488"/>
      <c r="MEI179" s="488"/>
      <c r="MEJ179" s="488"/>
      <c r="MEK179" s="699" t="s">
        <v>10061</v>
      </c>
      <c r="MEL179" s="700"/>
      <c r="MEM179" s="488"/>
      <c r="MEN179" s="488"/>
      <c r="MEO179" s="488"/>
      <c r="MEP179" s="488"/>
      <c r="MEQ179" s="488"/>
      <c r="MER179" s="488"/>
      <c r="MES179" s="699" t="s">
        <v>10061</v>
      </c>
      <c r="MET179" s="700"/>
      <c r="MEU179" s="488"/>
      <c r="MEV179" s="488"/>
      <c r="MEW179" s="488"/>
      <c r="MEX179" s="488"/>
      <c r="MEY179" s="488"/>
      <c r="MEZ179" s="488"/>
      <c r="MFA179" s="699" t="s">
        <v>10061</v>
      </c>
      <c r="MFB179" s="700"/>
      <c r="MFC179" s="488"/>
      <c r="MFD179" s="488"/>
      <c r="MFE179" s="488"/>
      <c r="MFF179" s="488"/>
      <c r="MFG179" s="488"/>
      <c r="MFH179" s="488"/>
      <c r="MFI179" s="699" t="s">
        <v>10061</v>
      </c>
      <c r="MFJ179" s="700"/>
      <c r="MFK179" s="488"/>
      <c r="MFL179" s="488"/>
      <c r="MFM179" s="488"/>
      <c r="MFN179" s="488"/>
      <c r="MFO179" s="488"/>
      <c r="MFP179" s="488"/>
      <c r="MFQ179" s="699" t="s">
        <v>10061</v>
      </c>
      <c r="MFR179" s="700"/>
      <c r="MFS179" s="488"/>
      <c r="MFT179" s="488"/>
      <c r="MFU179" s="488"/>
      <c r="MFV179" s="488"/>
      <c r="MFW179" s="488"/>
      <c r="MFX179" s="488"/>
      <c r="MFY179" s="699" t="s">
        <v>10061</v>
      </c>
      <c r="MFZ179" s="700"/>
      <c r="MGA179" s="488"/>
      <c r="MGB179" s="488"/>
      <c r="MGC179" s="488"/>
      <c r="MGD179" s="488"/>
      <c r="MGE179" s="488"/>
      <c r="MGF179" s="488"/>
      <c r="MGG179" s="699" t="s">
        <v>10061</v>
      </c>
      <c r="MGH179" s="700"/>
      <c r="MGI179" s="488"/>
      <c r="MGJ179" s="488"/>
      <c r="MGK179" s="488"/>
      <c r="MGL179" s="488"/>
      <c r="MGM179" s="488"/>
      <c r="MGN179" s="488"/>
      <c r="MGO179" s="699" t="s">
        <v>10061</v>
      </c>
      <c r="MGP179" s="700"/>
      <c r="MGQ179" s="488"/>
      <c r="MGR179" s="488"/>
      <c r="MGS179" s="488"/>
      <c r="MGT179" s="488"/>
      <c r="MGU179" s="488"/>
      <c r="MGV179" s="488"/>
      <c r="MGW179" s="699" t="s">
        <v>10061</v>
      </c>
      <c r="MGX179" s="700"/>
      <c r="MGY179" s="488"/>
      <c r="MGZ179" s="488"/>
      <c r="MHA179" s="488"/>
      <c r="MHB179" s="488"/>
      <c r="MHC179" s="488"/>
      <c r="MHD179" s="488"/>
      <c r="MHE179" s="699" t="s">
        <v>10061</v>
      </c>
      <c r="MHF179" s="700"/>
      <c r="MHG179" s="488"/>
      <c r="MHH179" s="488"/>
      <c r="MHI179" s="488"/>
      <c r="MHJ179" s="488"/>
      <c r="MHK179" s="488"/>
      <c r="MHL179" s="488"/>
      <c r="MHM179" s="699" t="s">
        <v>10061</v>
      </c>
      <c r="MHN179" s="700"/>
      <c r="MHO179" s="488"/>
      <c r="MHP179" s="488"/>
      <c r="MHQ179" s="488"/>
      <c r="MHR179" s="488"/>
      <c r="MHS179" s="488"/>
      <c r="MHT179" s="488"/>
      <c r="MHU179" s="699" t="s">
        <v>10061</v>
      </c>
      <c r="MHV179" s="700"/>
      <c r="MHW179" s="488"/>
      <c r="MHX179" s="488"/>
      <c r="MHY179" s="488"/>
      <c r="MHZ179" s="488"/>
      <c r="MIA179" s="488"/>
      <c r="MIB179" s="488"/>
      <c r="MIC179" s="699" t="s">
        <v>10061</v>
      </c>
      <c r="MID179" s="700"/>
      <c r="MIE179" s="488"/>
      <c r="MIF179" s="488"/>
      <c r="MIG179" s="488"/>
      <c r="MIH179" s="488"/>
      <c r="MII179" s="488"/>
      <c r="MIJ179" s="488"/>
      <c r="MIK179" s="699" t="s">
        <v>10061</v>
      </c>
      <c r="MIL179" s="700"/>
      <c r="MIM179" s="488"/>
      <c r="MIN179" s="488"/>
      <c r="MIO179" s="488"/>
      <c r="MIP179" s="488"/>
      <c r="MIQ179" s="488"/>
      <c r="MIR179" s="488"/>
      <c r="MIS179" s="699" t="s">
        <v>10061</v>
      </c>
      <c r="MIT179" s="700"/>
      <c r="MIU179" s="488"/>
      <c r="MIV179" s="488"/>
      <c r="MIW179" s="488"/>
      <c r="MIX179" s="488"/>
      <c r="MIY179" s="488"/>
      <c r="MIZ179" s="488"/>
      <c r="MJA179" s="699" t="s">
        <v>10061</v>
      </c>
      <c r="MJB179" s="700"/>
      <c r="MJC179" s="488"/>
      <c r="MJD179" s="488"/>
      <c r="MJE179" s="488"/>
      <c r="MJF179" s="488"/>
      <c r="MJG179" s="488"/>
      <c r="MJH179" s="488"/>
      <c r="MJI179" s="699" t="s">
        <v>10061</v>
      </c>
      <c r="MJJ179" s="700"/>
      <c r="MJK179" s="488"/>
      <c r="MJL179" s="488"/>
      <c r="MJM179" s="488"/>
      <c r="MJN179" s="488"/>
      <c r="MJO179" s="488"/>
      <c r="MJP179" s="488"/>
      <c r="MJQ179" s="699" t="s">
        <v>10061</v>
      </c>
      <c r="MJR179" s="700"/>
      <c r="MJS179" s="488"/>
      <c r="MJT179" s="488"/>
      <c r="MJU179" s="488"/>
      <c r="MJV179" s="488"/>
      <c r="MJW179" s="488"/>
      <c r="MJX179" s="488"/>
      <c r="MJY179" s="699" t="s">
        <v>10061</v>
      </c>
      <c r="MJZ179" s="700"/>
      <c r="MKA179" s="488"/>
      <c r="MKB179" s="488"/>
      <c r="MKC179" s="488"/>
      <c r="MKD179" s="488"/>
      <c r="MKE179" s="488"/>
      <c r="MKF179" s="488"/>
      <c r="MKG179" s="699" t="s">
        <v>10061</v>
      </c>
      <c r="MKH179" s="700"/>
      <c r="MKI179" s="488"/>
      <c r="MKJ179" s="488"/>
      <c r="MKK179" s="488"/>
      <c r="MKL179" s="488"/>
      <c r="MKM179" s="488"/>
      <c r="MKN179" s="488"/>
      <c r="MKO179" s="699" t="s">
        <v>10061</v>
      </c>
      <c r="MKP179" s="700"/>
      <c r="MKQ179" s="488"/>
      <c r="MKR179" s="488"/>
      <c r="MKS179" s="488"/>
      <c r="MKT179" s="488"/>
      <c r="MKU179" s="488"/>
      <c r="MKV179" s="488"/>
      <c r="MKW179" s="699" t="s">
        <v>10061</v>
      </c>
      <c r="MKX179" s="700"/>
      <c r="MKY179" s="488"/>
      <c r="MKZ179" s="488"/>
      <c r="MLA179" s="488"/>
      <c r="MLB179" s="488"/>
      <c r="MLC179" s="488"/>
      <c r="MLD179" s="488"/>
      <c r="MLE179" s="699" t="s">
        <v>10061</v>
      </c>
      <c r="MLF179" s="700"/>
      <c r="MLG179" s="488"/>
      <c r="MLH179" s="488"/>
      <c r="MLI179" s="488"/>
      <c r="MLJ179" s="488"/>
      <c r="MLK179" s="488"/>
      <c r="MLL179" s="488"/>
      <c r="MLM179" s="699" t="s">
        <v>10061</v>
      </c>
      <c r="MLN179" s="700"/>
      <c r="MLO179" s="488"/>
      <c r="MLP179" s="488"/>
      <c r="MLQ179" s="488"/>
      <c r="MLR179" s="488"/>
      <c r="MLS179" s="488"/>
      <c r="MLT179" s="488"/>
      <c r="MLU179" s="699" t="s">
        <v>10061</v>
      </c>
      <c r="MLV179" s="700"/>
      <c r="MLW179" s="488"/>
      <c r="MLX179" s="488"/>
      <c r="MLY179" s="488"/>
      <c r="MLZ179" s="488"/>
      <c r="MMA179" s="488"/>
      <c r="MMB179" s="488"/>
      <c r="MMC179" s="699" t="s">
        <v>10061</v>
      </c>
      <c r="MMD179" s="700"/>
      <c r="MME179" s="488"/>
      <c r="MMF179" s="488"/>
      <c r="MMG179" s="488"/>
      <c r="MMH179" s="488"/>
      <c r="MMI179" s="488"/>
      <c r="MMJ179" s="488"/>
      <c r="MMK179" s="699" t="s">
        <v>10061</v>
      </c>
      <c r="MML179" s="700"/>
      <c r="MMM179" s="488"/>
      <c r="MMN179" s="488"/>
      <c r="MMO179" s="488"/>
      <c r="MMP179" s="488"/>
      <c r="MMQ179" s="488"/>
      <c r="MMR179" s="488"/>
      <c r="MMS179" s="699" t="s">
        <v>10061</v>
      </c>
      <c r="MMT179" s="700"/>
      <c r="MMU179" s="488"/>
      <c r="MMV179" s="488"/>
      <c r="MMW179" s="488"/>
      <c r="MMX179" s="488"/>
      <c r="MMY179" s="488"/>
      <c r="MMZ179" s="488"/>
      <c r="MNA179" s="699" t="s">
        <v>10061</v>
      </c>
      <c r="MNB179" s="700"/>
      <c r="MNC179" s="488"/>
      <c r="MND179" s="488"/>
      <c r="MNE179" s="488"/>
      <c r="MNF179" s="488"/>
      <c r="MNG179" s="488"/>
      <c r="MNH179" s="488"/>
      <c r="MNI179" s="699" t="s">
        <v>10061</v>
      </c>
      <c r="MNJ179" s="700"/>
      <c r="MNK179" s="488"/>
      <c r="MNL179" s="488"/>
      <c r="MNM179" s="488"/>
      <c r="MNN179" s="488"/>
      <c r="MNO179" s="488"/>
      <c r="MNP179" s="488"/>
      <c r="MNQ179" s="699" t="s">
        <v>10061</v>
      </c>
      <c r="MNR179" s="700"/>
      <c r="MNS179" s="488"/>
      <c r="MNT179" s="488"/>
      <c r="MNU179" s="488"/>
      <c r="MNV179" s="488"/>
      <c r="MNW179" s="488"/>
      <c r="MNX179" s="488"/>
      <c r="MNY179" s="699" t="s">
        <v>10061</v>
      </c>
      <c r="MNZ179" s="700"/>
      <c r="MOA179" s="488"/>
      <c r="MOB179" s="488"/>
      <c r="MOC179" s="488"/>
      <c r="MOD179" s="488"/>
      <c r="MOE179" s="488"/>
      <c r="MOF179" s="488"/>
      <c r="MOG179" s="699" t="s">
        <v>10061</v>
      </c>
      <c r="MOH179" s="700"/>
      <c r="MOI179" s="488"/>
      <c r="MOJ179" s="488"/>
      <c r="MOK179" s="488"/>
      <c r="MOL179" s="488"/>
      <c r="MOM179" s="488"/>
      <c r="MON179" s="488"/>
      <c r="MOO179" s="699" t="s">
        <v>10061</v>
      </c>
      <c r="MOP179" s="700"/>
      <c r="MOQ179" s="488"/>
      <c r="MOR179" s="488"/>
      <c r="MOS179" s="488"/>
      <c r="MOT179" s="488"/>
      <c r="MOU179" s="488"/>
      <c r="MOV179" s="488"/>
      <c r="MOW179" s="699" t="s">
        <v>10061</v>
      </c>
      <c r="MOX179" s="700"/>
      <c r="MOY179" s="488"/>
      <c r="MOZ179" s="488"/>
      <c r="MPA179" s="488"/>
      <c r="MPB179" s="488"/>
      <c r="MPC179" s="488"/>
      <c r="MPD179" s="488"/>
      <c r="MPE179" s="699" t="s">
        <v>10061</v>
      </c>
      <c r="MPF179" s="700"/>
      <c r="MPG179" s="488"/>
      <c r="MPH179" s="488"/>
      <c r="MPI179" s="488"/>
      <c r="MPJ179" s="488"/>
      <c r="MPK179" s="488"/>
      <c r="MPL179" s="488"/>
      <c r="MPM179" s="699" t="s">
        <v>10061</v>
      </c>
      <c r="MPN179" s="700"/>
      <c r="MPO179" s="488"/>
      <c r="MPP179" s="488"/>
      <c r="MPQ179" s="488"/>
      <c r="MPR179" s="488"/>
      <c r="MPS179" s="488"/>
      <c r="MPT179" s="488"/>
      <c r="MPU179" s="699" t="s">
        <v>10061</v>
      </c>
      <c r="MPV179" s="700"/>
      <c r="MPW179" s="488"/>
      <c r="MPX179" s="488"/>
      <c r="MPY179" s="488"/>
      <c r="MPZ179" s="488"/>
      <c r="MQA179" s="488"/>
      <c r="MQB179" s="488"/>
      <c r="MQC179" s="699" t="s">
        <v>10061</v>
      </c>
      <c r="MQD179" s="700"/>
      <c r="MQE179" s="488"/>
      <c r="MQF179" s="488"/>
      <c r="MQG179" s="488"/>
      <c r="MQH179" s="488"/>
      <c r="MQI179" s="488"/>
      <c r="MQJ179" s="488"/>
      <c r="MQK179" s="699" t="s">
        <v>10061</v>
      </c>
      <c r="MQL179" s="700"/>
      <c r="MQM179" s="488"/>
      <c r="MQN179" s="488"/>
      <c r="MQO179" s="488"/>
      <c r="MQP179" s="488"/>
      <c r="MQQ179" s="488"/>
      <c r="MQR179" s="488"/>
      <c r="MQS179" s="699" t="s">
        <v>10061</v>
      </c>
      <c r="MQT179" s="700"/>
      <c r="MQU179" s="488"/>
      <c r="MQV179" s="488"/>
      <c r="MQW179" s="488"/>
      <c r="MQX179" s="488"/>
      <c r="MQY179" s="488"/>
      <c r="MQZ179" s="488"/>
      <c r="MRA179" s="699" t="s">
        <v>10061</v>
      </c>
      <c r="MRB179" s="700"/>
      <c r="MRC179" s="488"/>
      <c r="MRD179" s="488"/>
      <c r="MRE179" s="488"/>
      <c r="MRF179" s="488"/>
      <c r="MRG179" s="488"/>
      <c r="MRH179" s="488"/>
      <c r="MRI179" s="699" t="s">
        <v>10061</v>
      </c>
      <c r="MRJ179" s="700"/>
      <c r="MRK179" s="488"/>
      <c r="MRL179" s="488"/>
      <c r="MRM179" s="488"/>
      <c r="MRN179" s="488"/>
      <c r="MRO179" s="488"/>
      <c r="MRP179" s="488"/>
      <c r="MRQ179" s="699" t="s">
        <v>10061</v>
      </c>
      <c r="MRR179" s="700"/>
      <c r="MRS179" s="488"/>
      <c r="MRT179" s="488"/>
      <c r="MRU179" s="488"/>
      <c r="MRV179" s="488"/>
      <c r="MRW179" s="488"/>
      <c r="MRX179" s="488"/>
      <c r="MRY179" s="699" t="s">
        <v>10061</v>
      </c>
      <c r="MRZ179" s="700"/>
      <c r="MSA179" s="488"/>
      <c r="MSB179" s="488"/>
      <c r="MSC179" s="488"/>
      <c r="MSD179" s="488"/>
      <c r="MSE179" s="488"/>
      <c r="MSF179" s="488"/>
      <c r="MSG179" s="699" t="s">
        <v>10061</v>
      </c>
      <c r="MSH179" s="700"/>
      <c r="MSI179" s="488"/>
      <c r="MSJ179" s="488"/>
      <c r="MSK179" s="488"/>
      <c r="MSL179" s="488"/>
      <c r="MSM179" s="488"/>
      <c r="MSN179" s="488"/>
      <c r="MSO179" s="699" t="s">
        <v>10061</v>
      </c>
      <c r="MSP179" s="700"/>
      <c r="MSQ179" s="488"/>
      <c r="MSR179" s="488"/>
      <c r="MSS179" s="488"/>
      <c r="MST179" s="488"/>
      <c r="MSU179" s="488"/>
      <c r="MSV179" s="488"/>
      <c r="MSW179" s="699" t="s">
        <v>10061</v>
      </c>
      <c r="MSX179" s="700"/>
      <c r="MSY179" s="488"/>
      <c r="MSZ179" s="488"/>
      <c r="MTA179" s="488"/>
      <c r="MTB179" s="488"/>
      <c r="MTC179" s="488"/>
      <c r="MTD179" s="488"/>
      <c r="MTE179" s="699" t="s">
        <v>10061</v>
      </c>
      <c r="MTF179" s="700"/>
      <c r="MTG179" s="488"/>
      <c r="MTH179" s="488"/>
      <c r="MTI179" s="488"/>
      <c r="MTJ179" s="488"/>
      <c r="MTK179" s="488"/>
      <c r="MTL179" s="488"/>
      <c r="MTM179" s="699" t="s">
        <v>10061</v>
      </c>
      <c r="MTN179" s="700"/>
      <c r="MTO179" s="488"/>
      <c r="MTP179" s="488"/>
      <c r="MTQ179" s="488"/>
      <c r="MTR179" s="488"/>
      <c r="MTS179" s="488"/>
      <c r="MTT179" s="488"/>
      <c r="MTU179" s="699" t="s">
        <v>10061</v>
      </c>
      <c r="MTV179" s="700"/>
      <c r="MTW179" s="488"/>
      <c r="MTX179" s="488"/>
      <c r="MTY179" s="488"/>
      <c r="MTZ179" s="488"/>
      <c r="MUA179" s="488"/>
      <c r="MUB179" s="488"/>
      <c r="MUC179" s="699" t="s">
        <v>10061</v>
      </c>
      <c r="MUD179" s="700"/>
      <c r="MUE179" s="488"/>
      <c r="MUF179" s="488"/>
      <c r="MUG179" s="488"/>
      <c r="MUH179" s="488"/>
      <c r="MUI179" s="488"/>
      <c r="MUJ179" s="488"/>
      <c r="MUK179" s="699" t="s">
        <v>10061</v>
      </c>
      <c r="MUL179" s="700"/>
      <c r="MUM179" s="488"/>
      <c r="MUN179" s="488"/>
      <c r="MUO179" s="488"/>
      <c r="MUP179" s="488"/>
      <c r="MUQ179" s="488"/>
      <c r="MUR179" s="488"/>
      <c r="MUS179" s="699" t="s">
        <v>10061</v>
      </c>
      <c r="MUT179" s="700"/>
      <c r="MUU179" s="488"/>
      <c r="MUV179" s="488"/>
      <c r="MUW179" s="488"/>
      <c r="MUX179" s="488"/>
      <c r="MUY179" s="488"/>
      <c r="MUZ179" s="488"/>
      <c r="MVA179" s="699" t="s">
        <v>10061</v>
      </c>
      <c r="MVB179" s="700"/>
      <c r="MVC179" s="488"/>
      <c r="MVD179" s="488"/>
      <c r="MVE179" s="488"/>
      <c r="MVF179" s="488"/>
      <c r="MVG179" s="488"/>
      <c r="MVH179" s="488"/>
      <c r="MVI179" s="699" t="s">
        <v>10061</v>
      </c>
      <c r="MVJ179" s="700"/>
      <c r="MVK179" s="488"/>
      <c r="MVL179" s="488"/>
      <c r="MVM179" s="488"/>
      <c r="MVN179" s="488"/>
      <c r="MVO179" s="488"/>
      <c r="MVP179" s="488"/>
      <c r="MVQ179" s="699" t="s">
        <v>10061</v>
      </c>
      <c r="MVR179" s="700"/>
      <c r="MVS179" s="488"/>
      <c r="MVT179" s="488"/>
      <c r="MVU179" s="488"/>
      <c r="MVV179" s="488"/>
      <c r="MVW179" s="488"/>
      <c r="MVX179" s="488"/>
      <c r="MVY179" s="699" t="s">
        <v>10061</v>
      </c>
      <c r="MVZ179" s="700"/>
      <c r="MWA179" s="488"/>
      <c r="MWB179" s="488"/>
      <c r="MWC179" s="488"/>
      <c r="MWD179" s="488"/>
      <c r="MWE179" s="488"/>
      <c r="MWF179" s="488"/>
      <c r="MWG179" s="699" t="s">
        <v>10061</v>
      </c>
      <c r="MWH179" s="700"/>
      <c r="MWI179" s="488"/>
      <c r="MWJ179" s="488"/>
      <c r="MWK179" s="488"/>
      <c r="MWL179" s="488"/>
      <c r="MWM179" s="488"/>
      <c r="MWN179" s="488"/>
      <c r="MWO179" s="699" t="s">
        <v>10061</v>
      </c>
      <c r="MWP179" s="700"/>
      <c r="MWQ179" s="488"/>
      <c r="MWR179" s="488"/>
      <c r="MWS179" s="488"/>
      <c r="MWT179" s="488"/>
      <c r="MWU179" s="488"/>
      <c r="MWV179" s="488"/>
      <c r="MWW179" s="699" t="s">
        <v>10061</v>
      </c>
      <c r="MWX179" s="700"/>
      <c r="MWY179" s="488"/>
      <c r="MWZ179" s="488"/>
      <c r="MXA179" s="488"/>
      <c r="MXB179" s="488"/>
      <c r="MXC179" s="488"/>
      <c r="MXD179" s="488"/>
      <c r="MXE179" s="699" t="s">
        <v>10061</v>
      </c>
      <c r="MXF179" s="700"/>
      <c r="MXG179" s="488"/>
      <c r="MXH179" s="488"/>
      <c r="MXI179" s="488"/>
      <c r="MXJ179" s="488"/>
      <c r="MXK179" s="488"/>
      <c r="MXL179" s="488"/>
      <c r="MXM179" s="699" t="s">
        <v>10061</v>
      </c>
      <c r="MXN179" s="700"/>
      <c r="MXO179" s="488"/>
      <c r="MXP179" s="488"/>
      <c r="MXQ179" s="488"/>
      <c r="MXR179" s="488"/>
      <c r="MXS179" s="488"/>
      <c r="MXT179" s="488"/>
      <c r="MXU179" s="699" t="s">
        <v>10061</v>
      </c>
      <c r="MXV179" s="700"/>
      <c r="MXW179" s="488"/>
      <c r="MXX179" s="488"/>
      <c r="MXY179" s="488"/>
      <c r="MXZ179" s="488"/>
      <c r="MYA179" s="488"/>
      <c r="MYB179" s="488"/>
      <c r="MYC179" s="699" t="s">
        <v>10061</v>
      </c>
      <c r="MYD179" s="700"/>
      <c r="MYE179" s="488"/>
      <c r="MYF179" s="488"/>
      <c r="MYG179" s="488"/>
      <c r="MYH179" s="488"/>
      <c r="MYI179" s="488"/>
      <c r="MYJ179" s="488"/>
      <c r="MYK179" s="699" t="s">
        <v>10061</v>
      </c>
      <c r="MYL179" s="700"/>
      <c r="MYM179" s="488"/>
      <c r="MYN179" s="488"/>
      <c r="MYO179" s="488"/>
      <c r="MYP179" s="488"/>
      <c r="MYQ179" s="488"/>
      <c r="MYR179" s="488"/>
      <c r="MYS179" s="699" t="s">
        <v>10061</v>
      </c>
      <c r="MYT179" s="700"/>
      <c r="MYU179" s="488"/>
      <c r="MYV179" s="488"/>
      <c r="MYW179" s="488"/>
      <c r="MYX179" s="488"/>
      <c r="MYY179" s="488"/>
      <c r="MYZ179" s="488"/>
      <c r="MZA179" s="699" t="s">
        <v>10061</v>
      </c>
      <c r="MZB179" s="700"/>
      <c r="MZC179" s="488"/>
      <c r="MZD179" s="488"/>
      <c r="MZE179" s="488"/>
      <c r="MZF179" s="488"/>
      <c r="MZG179" s="488"/>
      <c r="MZH179" s="488"/>
      <c r="MZI179" s="699" t="s">
        <v>10061</v>
      </c>
      <c r="MZJ179" s="700"/>
      <c r="MZK179" s="488"/>
      <c r="MZL179" s="488"/>
      <c r="MZM179" s="488"/>
      <c r="MZN179" s="488"/>
      <c r="MZO179" s="488"/>
      <c r="MZP179" s="488"/>
      <c r="MZQ179" s="699" t="s">
        <v>10061</v>
      </c>
      <c r="MZR179" s="700"/>
      <c r="MZS179" s="488"/>
      <c r="MZT179" s="488"/>
      <c r="MZU179" s="488"/>
      <c r="MZV179" s="488"/>
      <c r="MZW179" s="488"/>
      <c r="MZX179" s="488"/>
      <c r="MZY179" s="699" t="s">
        <v>10061</v>
      </c>
      <c r="MZZ179" s="700"/>
      <c r="NAA179" s="488"/>
      <c r="NAB179" s="488"/>
      <c r="NAC179" s="488"/>
      <c r="NAD179" s="488"/>
      <c r="NAE179" s="488"/>
      <c r="NAF179" s="488"/>
      <c r="NAG179" s="699" t="s">
        <v>10061</v>
      </c>
      <c r="NAH179" s="700"/>
      <c r="NAI179" s="488"/>
      <c r="NAJ179" s="488"/>
      <c r="NAK179" s="488"/>
      <c r="NAL179" s="488"/>
      <c r="NAM179" s="488"/>
      <c r="NAN179" s="488"/>
      <c r="NAO179" s="699" t="s">
        <v>10061</v>
      </c>
      <c r="NAP179" s="700"/>
      <c r="NAQ179" s="488"/>
      <c r="NAR179" s="488"/>
      <c r="NAS179" s="488"/>
      <c r="NAT179" s="488"/>
      <c r="NAU179" s="488"/>
      <c r="NAV179" s="488"/>
      <c r="NAW179" s="699" t="s">
        <v>10061</v>
      </c>
      <c r="NAX179" s="700"/>
      <c r="NAY179" s="488"/>
      <c r="NAZ179" s="488"/>
      <c r="NBA179" s="488"/>
      <c r="NBB179" s="488"/>
      <c r="NBC179" s="488"/>
      <c r="NBD179" s="488"/>
      <c r="NBE179" s="699" t="s">
        <v>10061</v>
      </c>
      <c r="NBF179" s="700"/>
      <c r="NBG179" s="488"/>
      <c r="NBH179" s="488"/>
      <c r="NBI179" s="488"/>
      <c r="NBJ179" s="488"/>
      <c r="NBK179" s="488"/>
      <c r="NBL179" s="488"/>
      <c r="NBM179" s="699" t="s">
        <v>10061</v>
      </c>
      <c r="NBN179" s="700"/>
      <c r="NBO179" s="488"/>
      <c r="NBP179" s="488"/>
      <c r="NBQ179" s="488"/>
      <c r="NBR179" s="488"/>
      <c r="NBS179" s="488"/>
      <c r="NBT179" s="488"/>
      <c r="NBU179" s="699" t="s">
        <v>10061</v>
      </c>
      <c r="NBV179" s="700"/>
      <c r="NBW179" s="488"/>
      <c r="NBX179" s="488"/>
      <c r="NBY179" s="488"/>
      <c r="NBZ179" s="488"/>
      <c r="NCA179" s="488"/>
      <c r="NCB179" s="488"/>
      <c r="NCC179" s="699" t="s">
        <v>10061</v>
      </c>
      <c r="NCD179" s="700"/>
      <c r="NCE179" s="488"/>
      <c r="NCF179" s="488"/>
      <c r="NCG179" s="488"/>
      <c r="NCH179" s="488"/>
      <c r="NCI179" s="488"/>
      <c r="NCJ179" s="488"/>
      <c r="NCK179" s="699" t="s">
        <v>10061</v>
      </c>
      <c r="NCL179" s="700"/>
      <c r="NCM179" s="488"/>
      <c r="NCN179" s="488"/>
      <c r="NCO179" s="488"/>
      <c r="NCP179" s="488"/>
      <c r="NCQ179" s="488"/>
      <c r="NCR179" s="488"/>
      <c r="NCS179" s="699" t="s">
        <v>10061</v>
      </c>
      <c r="NCT179" s="700"/>
      <c r="NCU179" s="488"/>
      <c r="NCV179" s="488"/>
      <c r="NCW179" s="488"/>
      <c r="NCX179" s="488"/>
      <c r="NCY179" s="488"/>
      <c r="NCZ179" s="488"/>
      <c r="NDA179" s="699" t="s">
        <v>10061</v>
      </c>
      <c r="NDB179" s="700"/>
      <c r="NDC179" s="488"/>
      <c r="NDD179" s="488"/>
      <c r="NDE179" s="488"/>
      <c r="NDF179" s="488"/>
      <c r="NDG179" s="488"/>
      <c r="NDH179" s="488"/>
      <c r="NDI179" s="699" t="s">
        <v>10061</v>
      </c>
      <c r="NDJ179" s="700"/>
      <c r="NDK179" s="488"/>
      <c r="NDL179" s="488"/>
      <c r="NDM179" s="488"/>
      <c r="NDN179" s="488"/>
      <c r="NDO179" s="488"/>
      <c r="NDP179" s="488"/>
      <c r="NDQ179" s="699" t="s">
        <v>10061</v>
      </c>
      <c r="NDR179" s="700"/>
      <c r="NDS179" s="488"/>
      <c r="NDT179" s="488"/>
      <c r="NDU179" s="488"/>
      <c r="NDV179" s="488"/>
      <c r="NDW179" s="488"/>
      <c r="NDX179" s="488"/>
      <c r="NDY179" s="699" t="s">
        <v>10061</v>
      </c>
      <c r="NDZ179" s="700"/>
      <c r="NEA179" s="488"/>
      <c r="NEB179" s="488"/>
      <c r="NEC179" s="488"/>
      <c r="NED179" s="488"/>
      <c r="NEE179" s="488"/>
      <c r="NEF179" s="488"/>
      <c r="NEG179" s="699" t="s">
        <v>10061</v>
      </c>
      <c r="NEH179" s="700"/>
      <c r="NEI179" s="488"/>
      <c r="NEJ179" s="488"/>
      <c r="NEK179" s="488"/>
      <c r="NEL179" s="488"/>
      <c r="NEM179" s="488"/>
      <c r="NEN179" s="488"/>
      <c r="NEO179" s="699" t="s">
        <v>10061</v>
      </c>
      <c r="NEP179" s="700"/>
      <c r="NEQ179" s="488"/>
      <c r="NER179" s="488"/>
      <c r="NES179" s="488"/>
      <c r="NET179" s="488"/>
      <c r="NEU179" s="488"/>
      <c r="NEV179" s="488"/>
      <c r="NEW179" s="699" t="s">
        <v>10061</v>
      </c>
      <c r="NEX179" s="700"/>
      <c r="NEY179" s="488"/>
      <c r="NEZ179" s="488"/>
      <c r="NFA179" s="488"/>
      <c r="NFB179" s="488"/>
      <c r="NFC179" s="488"/>
      <c r="NFD179" s="488"/>
      <c r="NFE179" s="699" t="s">
        <v>10061</v>
      </c>
      <c r="NFF179" s="700"/>
      <c r="NFG179" s="488"/>
      <c r="NFH179" s="488"/>
      <c r="NFI179" s="488"/>
      <c r="NFJ179" s="488"/>
      <c r="NFK179" s="488"/>
      <c r="NFL179" s="488"/>
      <c r="NFM179" s="699" t="s">
        <v>10061</v>
      </c>
      <c r="NFN179" s="700"/>
      <c r="NFO179" s="488"/>
      <c r="NFP179" s="488"/>
      <c r="NFQ179" s="488"/>
      <c r="NFR179" s="488"/>
      <c r="NFS179" s="488"/>
      <c r="NFT179" s="488"/>
      <c r="NFU179" s="699" t="s">
        <v>10061</v>
      </c>
      <c r="NFV179" s="700"/>
      <c r="NFW179" s="488"/>
      <c r="NFX179" s="488"/>
      <c r="NFY179" s="488"/>
      <c r="NFZ179" s="488"/>
      <c r="NGA179" s="488"/>
      <c r="NGB179" s="488"/>
      <c r="NGC179" s="699" t="s">
        <v>10061</v>
      </c>
      <c r="NGD179" s="700"/>
      <c r="NGE179" s="488"/>
      <c r="NGF179" s="488"/>
      <c r="NGG179" s="488"/>
      <c r="NGH179" s="488"/>
      <c r="NGI179" s="488"/>
      <c r="NGJ179" s="488"/>
      <c r="NGK179" s="699" t="s">
        <v>10061</v>
      </c>
      <c r="NGL179" s="700"/>
      <c r="NGM179" s="488"/>
      <c r="NGN179" s="488"/>
      <c r="NGO179" s="488"/>
      <c r="NGP179" s="488"/>
      <c r="NGQ179" s="488"/>
      <c r="NGR179" s="488"/>
      <c r="NGS179" s="699" t="s">
        <v>10061</v>
      </c>
      <c r="NGT179" s="700"/>
      <c r="NGU179" s="488"/>
      <c r="NGV179" s="488"/>
      <c r="NGW179" s="488"/>
      <c r="NGX179" s="488"/>
      <c r="NGY179" s="488"/>
      <c r="NGZ179" s="488"/>
      <c r="NHA179" s="699" t="s">
        <v>10061</v>
      </c>
      <c r="NHB179" s="700"/>
      <c r="NHC179" s="488"/>
      <c r="NHD179" s="488"/>
      <c r="NHE179" s="488"/>
      <c r="NHF179" s="488"/>
      <c r="NHG179" s="488"/>
      <c r="NHH179" s="488"/>
      <c r="NHI179" s="699" t="s">
        <v>10061</v>
      </c>
      <c r="NHJ179" s="700"/>
      <c r="NHK179" s="488"/>
      <c r="NHL179" s="488"/>
      <c r="NHM179" s="488"/>
      <c r="NHN179" s="488"/>
      <c r="NHO179" s="488"/>
      <c r="NHP179" s="488"/>
      <c r="NHQ179" s="699" t="s">
        <v>10061</v>
      </c>
      <c r="NHR179" s="700"/>
      <c r="NHS179" s="488"/>
      <c r="NHT179" s="488"/>
      <c r="NHU179" s="488"/>
      <c r="NHV179" s="488"/>
      <c r="NHW179" s="488"/>
      <c r="NHX179" s="488"/>
      <c r="NHY179" s="699" t="s">
        <v>10061</v>
      </c>
      <c r="NHZ179" s="700"/>
      <c r="NIA179" s="488"/>
      <c r="NIB179" s="488"/>
      <c r="NIC179" s="488"/>
      <c r="NID179" s="488"/>
      <c r="NIE179" s="488"/>
      <c r="NIF179" s="488"/>
      <c r="NIG179" s="699" t="s">
        <v>10061</v>
      </c>
      <c r="NIH179" s="700"/>
      <c r="NII179" s="488"/>
      <c r="NIJ179" s="488"/>
      <c r="NIK179" s="488"/>
      <c r="NIL179" s="488"/>
      <c r="NIM179" s="488"/>
      <c r="NIN179" s="488"/>
      <c r="NIO179" s="699" t="s">
        <v>10061</v>
      </c>
      <c r="NIP179" s="700"/>
      <c r="NIQ179" s="488"/>
      <c r="NIR179" s="488"/>
      <c r="NIS179" s="488"/>
      <c r="NIT179" s="488"/>
      <c r="NIU179" s="488"/>
      <c r="NIV179" s="488"/>
      <c r="NIW179" s="699" t="s">
        <v>10061</v>
      </c>
      <c r="NIX179" s="700"/>
      <c r="NIY179" s="488"/>
      <c r="NIZ179" s="488"/>
      <c r="NJA179" s="488"/>
      <c r="NJB179" s="488"/>
      <c r="NJC179" s="488"/>
      <c r="NJD179" s="488"/>
      <c r="NJE179" s="699" t="s">
        <v>10061</v>
      </c>
      <c r="NJF179" s="700"/>
      <c r="NJG179" s="488"/>
      <c r="NJH179" s="488"/>
      <c r="NJI179" s="488"/>
      <c r="NJJ179" s="488"/>
      <c r="NJK179" s="488"/>
      <c r="NJL179" s="488"/>
      <c r="NJM179" s="699" t="s">
        <v>10061</v>
      </c>
      <c r="NJN179" s="700"/>
      <c r="NJO179" s="488"/>
      <c r="NJP179" s="488"/>
      <c r="NJQ179" s="488"/>
      <c r="NJR179" s="488"/>
      <c r="NJS179" s="488"/>
      <c r="NJT179" s="488"/>
      <c r="NJU179" s="699" t="s">
        <v>10061</v>
      </c>
      <c r="NJV179" s="700"/>
      <c r="NJW179" s="488"/>
      <c r="NJX179" s="488"/>
      <c r="NJY179" s="488"/>
      <c r="NJZ179" s="488"/>
      <c r="NKA179" s="488"/>
      <c r="NKB179" s="488"/>
      <c r="NKC179" s="699" t="s">
        <v>10061</v>
      </c>
      <c r="NKD179" s="700"/>
      <c r="NKE179" s="488"/>
      <c r="NKF179" s="488"/>
      <c r="NKG179" s="488"/>
      <c r="NKH179" s="488"/>
      <c r="NKI179" s="488"/>
      <c r="NKJ179" s="488"/>
      <c r="NKK179" s="699" t="s">
        <v>10061</v>
      </c>
      <c r="NKL179" s="700"/>
      <c r="NKM179" s="488"/>
      <c r="NKN179" s="488"/>
      <c r="NKO179" s="488"/>
      <c r="NKP179" s="488"/>
      <c r="NKQ179" s="488"/>
      <c r="NKR179" s="488"/>
      <c r="NKS179" s="699" t="s">
        <v>10061</v>
      </c>
      <c r="NKT179" s="700"/>
      <c r="NKU179" s="488"/>
      <c r="NKV179" s="488"/>
      <c r="NKW179" s="488"/>
      <c r="NKX179" s="488"/>
      <c r="NKY179" s="488"/>
      <c r="NKZ179" s="488"/>
      <c r="NLA179" s="699" t="s">
        <v>10061</v>
      </c>
      <c r="NLB179" s="700"/>
      <c r="NLC179" s="488"/>
      <c r="NLD179" s="488"/>
      <c r="NLE179" s="488"/>
      <c r="NLF179" s="488"/>
      <c r="NLG179" s="488"/>
      <c r="NLH179" s="488"/>
      <c r="NLI179" s="699" t="s">
        <v>10061</v>
      </c>
      <c r="NLJ179" s="700"/>
      <c r="NLK179" s="488"/>
      <c r="NLL179" s="488"/>
      <c r="NLM179" s="488"/>
      <c r="NLN179" s="488"/>
      <c r="NLO179" s="488"/>
      <c r="NLP179" s="488"/>
      <c r="NLQ179" s="699" t="s">
        <v>10061</v>
      </c>
      <c r="NLR179" s="700"/>
      <c r="NLS179" s="488"/>
      <c r="NLT179" s="488"/>
      <c r="NLU179" s="488"/>
      <c r="NLV179" s="488"/>
      <c r="NLW179" s="488"/>
      <c r="NLX179" s="488"/>
      <c r="NLY179" s="699" t="s">
        <v>10061</v>
      </c>
      <c r="NLZ179" s="700"/>
      <c r="NMA179" s="488"/>
      <c r="NMB179" s="488"/>
      <c r="NMC179" s="488"/>
      <c r="NMD179" s="488"/>
      <c r="NME179" s="488"/>
      <c r="NMF179" s="488"/>
      <c r="NMG179" s="699" t="s">
        <v>10061</v>
      </c>
      <c r="NMH179" s="700"/>
      <c r="NMI179" s="488"/>
      <c r="NMJ179" s="488"/>
      <c r="NMK179" s="488"/>
      <c r="NML179" s="488"/>
      <c r="NMM179" s="488"/>
      <c r="NMN179" s="488"/>
      <c r="NMO179" s="699" t="s">
        <v>10061</v>
      </c>
      <c r="NMP179" s="700"/>
      <c r="NMQ179" s="488"/>
      <c r="NMR179" s="488"/>
      <c r="NMS179" s="488"/>
      <c r="NMT179" s="488"/>
      <c r="NMU179" s="488"/>
      <c r="NMV179" s="488"/>
      <c r="NMW179" s="699" t="s">
        <v>10061</v>
      </c>
      <c r="NMX179" s="700"/>
      <c r="NMY179" s="488"/>
      <c r="NMZ179" s="488"/>
      <c r="NNA179" s="488"/>
      <c r="NNB179" s="488"/>
      <c r="NNC179" s="488"/>
      <c r="NND179" s="488"/>
      <c r="NNE179" s="699" t="s">
        <v>10061</v>
      </c>
      <c r="NNF179" s="700"/>
      <c r="NNG179" s="488"/>
      <c r="NNH179" s="488"/>
      <c r="NNI179" s="488"/>
      <c r="NNJ179" s="488"/>
      <c r="NNK179" s="488"/>
      <c r="NNL179" s="488"/>
      <c r="NNM179" s="699" t="s">
        <v>10061</v>
      </c>
      <c r="NNN179" s="700"/>
      <c r="NNO179" s="488"/>
      <c r="NNP179" s="488"/>
      <c r="NNQ179" s="488"/>
      <c r="NNR179" s="488"/>
      <c r="NNS179" s="488"/>
      <c r="NNT179" s="488"/>
      <c r="NNU179" s="699" t="s">
        <v>10061</v>
      </c>
      <c r="NNV179" s="700"/>
      <c r="NNW179" s="488"/>
      <c r="NNX179" s="488"/>
      <c r="NNY179" s="488"/>
      <c r="NNZ179" s="488"/>
      <c r="NOA179" s="488"/>
      <c r="NOB179" s="488"/>
      <c r="NOC179" s="699" t="s">
        <v>10061</v>
      </c>
      <c r="NOD179" s="700"/>
      <c r="NOE179" s="488"/>
      <c r="NOF179" s="488"/>
      <c r="NOG179" s="488"/>
      <c r="NOH179" s="488"/>
      <c r="NOI179" s="488"/>
      <c r="NOJ179" s="488"/>
      <c r="NOK179" s="699" t="s">
        <v>10061</v>
      </c>
      <c r="NOL179" s="700"/>
      <c r="NOM179" s="488"/>
      <c r="NON179" s="488"/>
      <c r="NOO179" s="488"/>
      <c r="NOP179" s="488"/>
      <c r="NOQ179" s="488"/>
      <c r="NOR179" s="488"/>
      <c r="NOS179" s="699" t="s">
        <v>10061</v>
      </c>
      <c r="NOT179" s="700"/>
      <c r="NOU179" s="488"/>
      <c r="NOV179" s="488"/>
      <c r="NOW179" s="488"/>
      <c r="NOX179" s="488"/>
      <c r="NOY179" s="488"/>
      <c r="NOZ179" s="488"/>
      <c r="NPA179" s="699" t="s">
        <v>10061</v>
      </c>
      <c r="NPB179" s="700"/>
      <c r="NPC179" s="488"/>
      <c r="NPD179" s="488"/>
      <c r="NPE179" s="488"/>
      <c r="NPF179" s="488"/>
      <c r="NPG179" s="488"/>
      <c r="NPH179" s="488"/>
      <c r="NPI179" s="699" t="s">
        <v>10061</v>
      </c>
      <c r="NPJ179" s="700"/>
      <c r="NPK179" s="488"/>
      <c r="NPL179" s="488"/>
      <c r="NPM179" s="488"/>
      <c r="NPN179" s="488"/>
      <c r="NPO179" s="488"/>
      <c r="NPP179" s="488"/>
      <c r="NPQ179" s="699" t="s">
        <v>10061</v>
      </c>
      <c r="NPR179" s="700"/>
      <c r="NPS179" s="488"/>
      <c r="NPT179" s="488"/>
      <c r="NPU179" s="488"/>
      <c r="NPV179" s="488"/>
      <c r="NPW179" s="488"/>
      <c r="NPX179" s="488"/>
      <c r="NPY179" s="699" t="s">
        <v>10061</v>
      </c>
      <c r="NPZ179" s="700"/>
      <c r="NQA179" s="488"/>
      <c r="NQB179" s="488"/>
      <c r="NQC179" s="488"/>
      <c r="NQD179" s="488"/>
      <c r="NQE179" s="488"/>
      <c r="NQF179" s="488"/>
      <c r="NQG179" s="699" t="s">
        <v>10061</v>
      </c>
      <c r="NQH179" s="700"/>
      <c r="NQI179" s="488"/>
      <c r="NQJ179" s="488"/>
      <c r="NQK179" s="488"/>
      <c r="NQL179" s="488"/>
      <c r="NQM179" s="488"/>
      <c r="NQN179" s="488"/>
      <c r="NQO179" s="699" t="s">
        <v>10061</v>
      </c>
      <c r="NQP179" s="700"/>
      <c r="NQQ179" s="488"/>
      <c r="NQR179" s="488"/>
      <c r="NQS179" s="488"/>
      <c r="NQT179" s="488"/>
      <c r="NQU179" s="488"/>
      <c r="NQV179" s="488"/>
      <c r="NQW179" s="699" t="s">
        <v>10061</v>
      </c>
      <c r="NQX179" s="700"/>
      <c r="NQY179" s="488"/>
      <c r="NQZ179" s="488"/>
      <c r="NRA179" s="488"/>
      <c r="NRB179" s="488"/>
      <c r="NRC179" s="488"/>
      <c r="NRD179" s="488"/>
      <c r="NRE179" s="699" t="s">
        <v>10061</v>
      </c>
      <c r="NRF179" s="700"/>
      <c r="NRG179" s="488"/>
      <c r="NRH179" s="488"/>
      <c r="NRI179" s="488"/>
      <c r="NRJ179" s="488"/>
      <c r="NRK179" s="488"/>
      <c r="NRL179" s="488"/>
      <c r="NRM179" s="699" t="s">
        <v>10061</v>
      </c>
      <c r="NRN179" s="700"/>
      <c r="NRO179" s="488"/>
      <c r="NRP179" s="488"/>
      <c r="NRQ179" s="488"/>
      <c r="NRR179" s="488"/>
      <c r="NRS179" s="488"/>
      <c r="NRT179" s="488"/>
      <c r="NRU179" s="699" t="s">
        <v>10061</v>
      </c>
      <c r="NRV179" s="700"/>
      <c r="NRW179" s="488"/>
      <c r="NRX179" s="488"/>
      <c r="NRY179" s="488"/>
      <c r="NRZ179" s="488"/>
      <c r="NSA179" s="488"/>
      <c r="NSB179" s="488"/>
      <c r="NSC179" s="699" t="s">
        <v>10061</v>
      </c>
      <c r="NSD179" s="700"/>
      <c r="NSE179" s="488"/>
      <c r="NSF179" s="488"/>
      <c r="NSG179" s="488"/>
      <c r="NSH179" s="488"/>
      <c r="NSI179" s="488"/>
      <c r="NSJ179" s="488"/>
      <c r="NSK179" s="699" t="s">
        <v>10061</v>
      </c>
      <c r="NSL179" s="700"/>
      <c r="NSM179" s="488"/>
      <c r="NSN179" s="488"/>
      <c r="NSO179" s="488"/>
      <c r="NSP179" s="488"/>
      <c r="NSQ179" s="488"/>
      <c r="NSR179" s="488"/>
      <c r="NSS179" s="699" t="s">
        <v>10061</v>
      </c>
      <c r="NST179" s="700"/>
      <c r="NSU179" s="488"/>
      <c r="NSV179" s="488"/>
      <c r="NSW179" s="488"/>
      <c r="NSX179" s="488"/>
      <c r="NSY179" s="488"/>
      <c r="NSZ179" s="488"/>
      <c r="NTA179" s="699" t="s">
        <v>10061</v>
      </c>
      <c r="NTB179" s="700"/>
      <c r="NTC179" s="488"/>
      <c r="NTD179" s="488"/>
      <c r="NTE179" s="488"/>
      <c r="NTF179" s="488"/>
      <c r="NTG179" s="488"/>
      <c r="NTH179" s="488"/>
      <c r="NTI179" s="699" t="s">
        <v>10061</v>
      </c>
      <c r="NTJ179" s="700"/>
      <c r="NTK179" s="488"/>
      <c r="NTL179" s="488"/>
      <c r="NTM179" s="488"/>
      <c r="NTN179" s="488"/>
      <c r="NTO179" s="488"/>
      <c r="NTP179" s="488"/>
      <c r="NTQ179" s="699" t="s">
        <v>10061</v>
      </c>
      <c r="NTR179" s="700"/>
      <c r="NTS179" s="488"/>
      <c r="NTT179" s="488"/>
      <c r="NTU179" s="488"/>
      <c r="NTV179" s="488"/>
      <c r="NTW179" s="488"/>
      <c r="NTX179" s="488"/>
      <c r="NTY179" s="699" t="s">
        <v>10061</v>
      </c>
      <c r="NTZ179" s="700"/>
      <c r="NUA179" s="488"/>
      <c r="NUB179" s="488"/>
      <c r="NUC179" s="488"/>
      <c r="NUD179" s="488"/>
      <c r="NUE179" s="488"/>
      <c r="NUF179" s="488"/>
      <c r="NUG179" s="699" t="s">
        <v>10061</v>
      </c>
      <c r="NUH179" s="700"/>
      <c r="NUI179" s="488"/>
      <c r="NUJ179" s="488"/>
      <c r="NUK179" s="488"/>
      <c r="NUL179" s="488"/>
      <c r="NUM179" s="488"/>
      <c r="NUN179" s="488"/>
      <c r="NUO179" s="699" t="s">
        <v>10061</v>
      </c>
      <c r="NUP179" s="700"/>
      <c r="NUQ179" s="488"/>
      <c r="NUR179" s="488"/>
      <c r="NUS179" s="488"/>
      <c r="NUT179" s="488"/>
      <c r="NUU179" s="488"/>
      <c r="NUV179" s="488"/>
      <c r="NUW179" s="699" t="s">
        <v>10061</v>
      </c>
      <c r="NUX179" s="700"/>
      <c r="NUY179" s="488"/>
      <c r="NUZ179" s="488"/>
      <c r="NVA179" s="488"/>
      <c r="NVB179" s="488"/>
      <c r="NVC179" s="488"/>
      <c r="NVD179" s="488"/>
      <c r="NVE179" s="699" t="s">
        <v>10061</v>
      </c>
      <c r="NVF179" s="700"/>
      <c r="NVG179" s="488"/>
      <c r="NVH179" s="488"/>
      <c r="NVI179" s="488"/>
      <c r="NVJ179" s="488"/>
      <c r="NVK179" s="488"/>
      <c r="NVL179" s="488"/>
      <c r="NVM179" s="699" t="s">
        <v>10061</v>
      </c>
      <c r="NVN179" s="700"/>
      <c r="NVO179" s="488"/>
      <c r="NVP179" s="488"/>
      <c r="NVQ179" s="488"/>
      <c r="NVR179" s="488"/>
      <c r="NVS179" s="488"/>
      <c r="NVT179" s="488"/>
      <c r="NVU179" s="699" t="s">
        <v>10061</v>
      </c>
      <c r="NVV179" s="700"/>
      <c r="NVW179" s="488"/>
      <c r="NVX179" s="488"/>
      <c r="NVY179" s="488"/>
      <c r="NVZ179" s="488"/>
      <c r="NWA179" s="488"/>
      <c r="NWB179" s="488"/>
      <c r="NWC179" s="699" t="s">
        <v>10061</v>
      </c>
      <c r="NWD179" s="700"/>
      <c r="NWE179" s="488"/>
      <c r="NWF179" s="488"/>
      <c r="NWG179" s="488"/>
      <c r="NWH179" s="488"/>
      <c r="NWI179" s="488"/>
      <c r="NWJ179" s="488"/>
      <c r="NWK179" s="699" t="s">
        <v>10061</v>
      </c>
      <c r="NWL179" s="700"/>
      <c r="NWM179" s="488"/>
      <c r="NWN179" s="488"/>
      <c r="NWO179" s="488"/>
      <c r="NWP179" s="488"/>
      <c r="NWQ179" s="488"/>
      <c r="NWR179" s="488"/>
      <c r="NWS179" s="699" t="s">
        <v>10061</v>
      </c>
      <c r="NWT179" s="700"/>
      <c r="NWU179" s="488"/>
      <c r="NWV179" s="488"/>
      <c r="NWW179" s="488"/>
      <c r="NWX179" s="488"/>
      <c r="NWY179" s="488"/>
      <c r="NWZ179" s="488"/>
      <c r="NXA179" s="699" t="s">
        <v>10061</v>
      </c>
      <c r="NXB179" s="700"/>
      <c r="NXC179" s="488"/>
      <c r="NXD179" s="488"/>
      <c r="NXE179" s="488"/>
      <c r="NXF179" s="488"/>
      <c r="NXG179" s="488"/>
      <c r="NXH179" s="488"/>
      <c r="NXI179" s="699" t="s">
        <v>10061</v>
      </c>
      <c r="NXJ179" s="700"/>
      <c r="NXK179" s="488"/>
      <c r="NXL179" s="488"/>
      <c r="NXM179" s="488"/>
      <c r="NXN179" s="488"/>
      <c r="NXO179" s="488"/>
      <c r="NXP179" s="488"/>
      <c r="NXQ179" s="699" t="s">
        <v>10061</v>
      </c>
      <c r="NXR179" s="700"/>
      <c r="NXS179" s="488"/>
      <c r="NXT179" s="488"/>
      <c r="NXU179" s="488"/>
      <c r="NXV179" s="488"/>
      <c r="NXW179" s="488"/>
      <c r="NXX179" s="488"/>
      <c r="NXY179" s="699" t="s">
        <v>10061</v>
      </c>
      <c r="NXZ179" s="700"/>
      <c r="NYA179" s="488"/>
      <c r="NYB179" s="488"/>
      <c r="NYC179" s="488"/>
      <c r="NYD179" s="488"/>
      <c r="NYE179" s="488"/>
      <c r="NYF179" s="488"/>
      <c r="NYG179" s="699" t="s">
        <v>10061</v>
      </c>
      <c r="NYH179" s="700"/>
      <c r="NYI179" s="488"/>
      <c r="NYJ179" s="488"/>
      <c r="NYK179" s="488"/>
      <c r="NYL179" s="488"/>
      <c r="NYM179" s="488"/>
      <c r="NYN179" s="488"/>
      <c r="NYO179" s="699" t="s">
        <v>10061</v>
      </c>
      <c r="NYP179" s="700"/>
      <c r="NYQ179" s="488"/>
      <c r="NYR179" s="488"/>
      <c r="NYS179" s="488"/>
      <c r="NYT179" s="488"/>
      <c r="NYU179" s="488"/>
      <c r="NYV179" s="488"/>
      <c r="NYW179" s="699" t="s">
        <v>10061</v>
      </c>
      <c r="NYX179" s="700"/>
      <c r="NYY179" s="488"/>
      <c r="NYZ179" s="488"/>
      <c r="NZA179" s="488"/>
      <c r="NZB179" s="488"/>
      <c r="NZC179" s="488"/>
      <c r="NZD179" s="488"/>
      <c r="NZE179" s="699" t="s">
        <v>10061</v>
      </c>
      <c r="NZF179" s="700"/>
      <c r="NZG179" s="488"/>
      <c r="NZH179" s="488"/>
      <c r="NZI179" s="488"/>
      <c r="NZJ179" s="488"/>
      <c r="NZK179" s="488"/>
      <c r="NZL179" s="488"/>
      <c r="NZM179" s="699" t="s">
        <v>10061</v>
      </c>
      <c r="NZN179" s="700"/>
      <c r="NZO179" s="488"/>
      <c r="NZP179" s="488"/>
      <c r="NZQ179" s="488"/>
      <c r="NZR179" s="488"/>
      <c r="NZS179" s="488"/>
      <c r="NZT179" s="488"/>
      <c r="NZU179" s="699" t="s">
        <v>10061</v>
      </c>
      <c r="NZV179" s="700"/>
      <c r="NZW179" s="488"/>
      <c r="NZX179" s="488"/>
      <c r="NZY179" s="488"/>
      <c r="NZZ179" s="488"/>
      <c r="OAA179" s="488"/>
      <c r="OAB179" s="488"/>
      <c r="OAC179" s="699" t="s">
        <v>10061</v>
      </c>
      <c r="OAD179" s="700"/>
      <c r="OAE179" s="488"/>
      <c r="OAF179" s="488"/>
      <c r="OAG179" s="488"/>
      <c r="OAH179" s="488"/>
      <c r="OAI179" s="488"/>
      <c r="OAJ179" s="488"/>
      <c r="OAK179" s="699" t="s">
        <v>10061</v>
      </c>
      <c r="OAL179" s="700"/>
      <c r="OAM179" s="488"/>
      <c r="OAN179" s="488"/>
      <c r="OAO179" s="488"/>
      <c r="OAP179" s="488"/>
      <c r="OAQ179" s="488"/>
      <c r="OAR179" s="488"/>
      <c r="OAS179" s="699" t="s">
        <v>10061</v>
      </c>
      <c r="OAT179" s="700"/>
      <c r="OAU179" s="488"/>
      <c r="OAV179" s="488"/>
      <c r="OAW179" s="488"/>
      <c r="OAX179" s="488"/>
      <c r="OAY179" s="488"/>
      <c r="OAZ179" s="488"/>
      <c r="OBA179" s="699" t="s">
        <v>10061</v>
      </c>
      <c r="OBB179" s="700"/>
      <c r="OBC179" s="488"/>
      <c r="OBD179" s="488"/>
      <c r="OBE179" s="488"/>
      <c r="OBF179" s="488"/>
      <c r="OBG179" s="488"/>
      <c r="OBH179" s="488"/>
      <c r="OBI179" s="699" t="s">
        <v>10061</v>
      </c>
      <c r="OBJ179" s="700"/>
      <c r="OBK179" s="488"/>
      <c r="OBL179" s="488"/>
      <c r="OBM179" s="488"/>
      <c r="OBN179" s="488"/>
      <c r="OBO179" s="488"/>
      <c r="OBP179" s="488"/>
      <c r="OBQ179" s="699" t="s">
        <v>10061</v>
      </c>
      <c r="OBR179" s="700"/>
      <c r="OBS179" s="488"/>
      <c r="OBT179" s="488"/>
      <c r="OBU179" s="488"/>
      <c r="OBV179" s="488"/>
      <c r="OBW179" s="488"/>
      <c r="OBX179" s="488"/>
      <c r="OBY179" s="699" t="s">
        <v>10061</v>
      </c>
      <c r="OBZ179" s="700"/>
      <c r="OCA179" s="488"/>
      <c r="OCB179" s="488"/>
      <c r="OCC179" s="488"/>
      <c r="OCD179" s="488"/>
      <c r="OCE179" s="488"/>
      <c r="OCF179" s="488"/>
      <c r="OCG179" s="699" t="s">
        <v>10061</v>
      </c>
      <c r="OCH179" s="700"/>
      <c r="OCI179" s="488"/>
      <c r="OCJ179" s="488"/>
      <c r="OCK179" s="488"/>
      <c r="OCL179" s="488"/>
      <c r="OCM179" s="488"/>
      <c r="OCN179" s="488"/>
      <c r="OCO179" s="699" t="s">
        <v>10061</v>
      </c>
      <c r="OCP179" s="700"/>
      <c r="OCQ179" s="488"/>
      <c r="OCR179" s="488"/>
      <c r="OCS179" s="488"/>
      <c r="OCT179" s="488"/>
      <c r="OCU179" s="488"/>
      <c r="OCV179" s="488"/>
      <c r="OCW179" s="699" t="s">
        <v>10061</v>
      </c>
      <c r="OCX179" s="700"/>
      <c r="OCY179" s="488"/>
      <c r="OCZ179" s="488"/>
      <c r="ODA179" s="488"/>
      <c r="ODB179" s="488"/>
      <c r="ODC179" s="488"/>
      <c r="ODD179" s="488"/>
      <c r="ODE179" s="699" t="s">
        <v>10061</v>
      </c>
      <c r="ODF179" s="700"/>
      <c r="ODG179" s="488"/>
      <c r="ODH179" s="488"/>
      <c r="ODI179" s="488"/>
      <c r="ODJ179" s="488"/>
      <c r="ODK179" s="488"/>
      <c r="ODL179" s="488"/>
      <c r="ODM179" s="699" t="s">
        <v>10061</v>
      </c>
      <c r="ODN179" s="700"/>
      <c r="ODO179" s="488"/>
      <c r="ODP179" s="488"/>
      <c r="ODQ179" s="488"/>
      <c r="ODR179" s="488"/>
      <c r="ODS179" s="488"/>
      <c r="ODT179" s="488"/>
      <c r="ODU179" s="699" t="s">
        <v>10061</v>
      </c>
      <c r="ODV179" s="700"/>
      <c r="ODW179" s="488"/>
      <c r="ODX179" s="488"/>
      <c r="ODY179" s="488"/>
      <c r="ODZ179" s="488"/>
      <c r="OEA179" s="488"/>
      <c r="OEB179" s="488"/>
      <c r="OEC179" s="699" t="s">
        <v>10061</v>
      </c>
      <c r="OED179" s="700"/>
      <c r="OEE179" s="488"/>
      <c r="OEF179" s="488"/>
      <c r="OEG179" s="488"/>
      <c r="OEH179" s="488"/>
      <c r="OEI179" s="488"/>
      <c r="OEJ179" s="488"/>
      <c r="OEK179" s="699" t="s">
        <v>10061</v>
      </c>
      <c r="OEL179" s="700"/>
      <c r="OEM179" s="488"/>
      <c r="OEN179" s="488"/>
      <c r="OEO179" s="488"/>
      <c r="OEP179" s="488"/>
      <c r="OEQ179" s="488"/>
      <c r="OER179" s="488"/>
      <c r="OES179" s="699" t="s">
        <v>10061</v>
      </c>
      <c r="OET179" s="700"/>
      <c r="OEU179" s="488"/>
      <c r="OEV179" s="488"/>
      <c r="OEW179" s="488"/>
      <c r="OEX179" s="488"/>
      <c r="OEY179" s="488"/>
      <c r="OEZ179" s="488"/>
      <c r="OFA179" s="699" t="s">
        <v>10061</v>
      </c>
      <c r="OFB179" s="700"/>
      <c r="OFC179" s="488"/>
      <c r="OFD179" s="488"/>
      <c r="OFE179" s="488"/>
      <c r="OFF179" s="488"/>
      <c r="OFG179" s="488"/>
      <c r="OFH179" s="488"/>
      <c r="OFI179" s="699" t="s">
        <v>10061</v>
      </c>
      <c r="OFJ179" s="700"/>
      <c r="OFK179" s="488"/>
      <c r="OFL179" s="488"/>
      <c r="OFM179" s="488"/>
      <c r="OFN179" s="488"/>
      <c r="OFO179" s="488"/>
      <c r="OFP179" s="488"/>
      <c r="OFQ179" s="699" t="s">
        <v>10061</v>
      </c>
      <c r="OFR179" s="700"/>
      <c r="OFS179" s="488"/>
      <c r="OFT179" s="488"/>
      <c r="OFU179" s="488"/>
      <c r="OFV179" s="488"/>
      <c r="OFW179" s="488"/>
      <c r="OFX179" s="488"/>
      <c r="OFY179" s="699" t="s">
        <v>10061</v>
      </c>
      <c r="OFZ179" s="700"/>
      <c r="OGA179" s="488"/>
      <c r="OGB179" s="488"/>
      <c r="OGC179" s="488"/>
      <c r="OGD179" s="488"/>
      <c r="OGE179" s="488"/>
      <c r="OGF179" s="488"/>
      <c r="OGG179" s="699" t="s">
        <v>10061</v>
      </c>
      <c r="OGH179" s="700"/>
      <c r="OGI179" s="488"/>
      <c r="OGJ179" s="488"/>
      <c r="OGK179" s="488"/>
      <c r="OGL179" s="488"/>
      <c r="OGM179" s="488"/>
      <c r="OGN179" s="488"/>
      <c r="OGO179" s="699" t="s">
        <v>10061</v>
      </c>
      <c r="OGP179" s="700"/>
      <c r="OGQ179" s="488"/>
      <c r="OGR179" s="488"/>
      <c r="OGS179" s="488"/>
      <c r="OGT179" s="488"/>
      <c r="OGU179" s="488"/>
      <c r="OGV179" s="488"/>
      <c r="OGW179" s="699" t="s">
        <v>10061</v>
      </c>
      <c r="OGX179" s="700"/>
      <c r="OGY179" s="488"/>
      <c r="OGZ179" s="488"/>
      <c r="OHA179" s="488"/>
      <c r="OHB179" s="488"/>
      <c r="OHC179" s="488"/>
      <c r="OHD179" s="488"/>
      <c r="OHE179" s="699" t="s">
        <v>10061</v>
      </c>
      <c r="OHF179" s="700"/>
      <c r="OHG179" s="488"/>
      <c r="OHH179" s="488"/>
      <c r="OHI179" s="488"/>
      <c r="OHJ179" s="488"/>
      <c r="OHK179" s="488"/>
      <c r="OHL179" s="488"/>
      <c r="OHM179" s="699" t="s">
        <v>10061</v>
      </c>
      <c r="OHN179" s="700"/>
      <c r="OHO179" s="488"/>
      <c r="OHP179" s="488"/>
      <c r="OHQ179" s="488"/>
      <c r="OHR179" s="488"/>
      <c r="OHS179" s="488"/>
      <c r="OHT179" s="488"/>
      <c r="OHU179" s="699" t="s">
        <v>10061</v>
      </c>
      <c r="OHV179" s="700"/>
      <c r="OHW179" s="488"/>
      <c r="OHX179" s="488"/>
      <c r="OHY179" s="488"/>
      <c r="OHZ179" s="488"/>
      <c r="OIA179" s="488"/>
      <c r="OIB179" s="488"/>
      <c r="OIC179" s="699" t="s">
        <v>10061</v>
      </c>
      <c r="OID179" s="700"/>
      <c r="OIE179" s="488"/>
      <c r="OIF179" s="488"/>
      <c r="OIG179" s="488"/>
      <c r="OIH179" s="488"/>
      <c r="OII179" s="488"/>
      <c r="OIJ179" s="488"/>
      <c r="OIK179" s="699" t="s">
        <v>10061</v>
      </c>
      <c r="OIL179" s="700"/>
      <c r="OIM179" s="488"/>
      <c r="OIN179" s="488"/>
      <c r="OIO179" s="488"/>
      <c r="OIP179" s="488"/>
      <c r="OIQ179" s="488"/>
      <c r="OIR179" s="488"/>
      <c r="OIS179" s="699" t="s">
        <v>10061</v>
      </c>
      <c r="OIT179" s="700"/>
      <c r="OIU179" s="488"/>
      <c r="OIV179" s="488"/>
      <c r="OIW179" s="488"/>
      <c r="OIX179" s="488"/>
      <c r="OIY179" s="488"/>
      <c r="OIZ179" s="488"/>
      <c r="OJA179" s="699" t="s">
        <v>10061</v>
      </c>
      <c r="OJB179" s="700"/>
      <c r="OJC179" s="488"/>
      <c r="OJD179" s="488"/>
      <c r="OJE179" s="488"/>
      <c r="OJF179" s="488"/>
      <c r="OJG179" s="488"/>
      <c r="OJH179" s="488"/>
      <c r="OJI179" s="699" t="s">
        <v>10061</v>
      </c>
      <c r="OJJ179" s="700"/>
      <c r="OJK179" s="488"/>
      <c r="OJL179" s="488"/>
      <c r="OJM179" s="488"/>
      <c r="OJN179" s="488"/>
      <c r="OJO179" s="488"/>
      <c r="OJP179" s="488"/>
      <c r="OJQ179" s="699" t="s">
        <v>10061</v>
      </c>
      <c r="OJR179" s="700"/>
      <c r="OJS179" s="488"/>
      <c r="OJT179" s="488"/>
      <c r="OJU179" s="488"/>
      <c r="OJV179" s="488"/>
      <c r="OJW179" s="488"/>
      <c r="OJX179" s="488"/>
      <c r="OJY179" s="699" t="s">
        <v>10061</v>
      </c>
      <c r="OJZ179" s="700"/>
      <c r="OKA179" s="488"/>
      <c r="OKB179" s="488"/>
      <c r="OKC179" s="488"/>
      <c r="OKD179" s="488"/>
      <c r="OKE179" s="488"/>
      <c r="OKF179" s="488"/>
      <c r="OKG179" s="699" t="s">
        <v>10061</v>
      </c>
      <c r="OKH179" s="700"/>
      <c r="OKI179" s="488"/>
      <c r="OKJ179" s="488"/>
      <c r="OKK179" s="488"/>
      <c r="OKL179" s="488"/>
      <c r="OKM179" s="488"/>
      <c r="OKN179" s="488"/>
      <c r="OKO179" s="699" t="s">
        <v>10061</v>
      </c>
      <c r="OKP179" s="700"/>
      <c r="OKQ179" s="488"/>
      <c r="OKR179" s="488"/>
      <c r="OKS179" s="488"/>
      <c r="OKT179" s="488"/>
      <c r="OKU179" s="488"/>
      <c r="OKV179" s="488"/>
      <c r="OKW179" s="699" t="s">
        <v>10061</v>
      </c>
      <c r="OKX179" s="700"/>
      <c r="OKY179" s="488"/>
      <c r="OKZ179" s="488"/>
      <c r="OLA179" s="488"/>
      <c r="OLB179" s="488"/>
      <c r="OLC179" s="488"/>
      <c r="OLD179" s="488"/>
      <c r="OLE179" s="699" t="s">
        <v>10061</v>
      </c>
      <c r="OLF179" s="700"/>
      <c r="OLG179" s="488"/>
      <c r="OLH179" s="488"/>
      <c r="OLI179" s="488"/>
      <c r="OLJ179" s="488"/>
      <c r="OLK179" s="488"/>
      <c r="OLL179" s="488"/>
      <c r="OLM179" s="699" t="s">
        <v>10061</v>
      </c>
      <c r="OLN179" s="700"/>
      <c r="OLO179" s="488"/>
      <c r="OLP179" s="488"/>
      <c r="OLQ179" s="488"/>
      <c r="OLR179" s="488"/>
      <c r="OLS179" s="488"/>
      <c r="OLT179" s="488"/>
      <c r="OLU179" s="699" t="s">
        <v>10061</v>
      </c>
      <c r="OLV179" s="700"/>
      <c r="OLW179" s="488"/>
      <c r="OLX179" s="488"/>
      <c r="OLY179" s="488"/>
      <c r="OLZ179" s="488"/>
      <c r="OMA179" s="488"/>
      <c r="OMB179" s="488"/>
      <c r="OMC179" s="699" t="s">
        <v>10061</v>
      </c>
      <c r="OMD179" s="700"/>
      <c r="OME179" s="488"/>
      <c r="OMF179" s="488"/>
      <c r="OMG179" s="488"/>
      <c r="OMH179" s="488"/>
      <c r="OMI179" s="488"/>
      <c r="OMJ179" s="488"/>
      <c r="OMK179" s="699" t="s">
        <v>10061</v>
      </c>
      <c r="OML179" s="700"/>
      <c r="OMM179" s="488"/>
      <c r="OMN179" s="488"/>
      <c r="OMO179" s="488"/>
      <c r="OMP179" s="488"/>
      <c r="OMQ179" s="488"/>
      <c r="OMR179" s="488"/>
      <c r="OMS179" s="699" t="s">
        <v>10061</v>
      </c>
      <c r="OMT179" s="700"/>
      <c r="OMU179" s="488"/>
      <c r="OMV179" s="488"/>
      <c r="OMW179" s="488"/>
      <c r="OMX179" s="488"/>
      <c r="OMY179" s="488"/>
      <c r="OMZ179" s="488"/>
      <c r="ONA179" s="699" t="s">
        <v>10061</v>
      </c>
      <c r="ONB179" s="700"/>
      <c r="ONC179" s="488"/>
      <c r="OND179" s="488"/>
      <c r="ONE179" s="488"/>
      <c r="ONF179" s="488"/>
      <c r="ONG179" s="488"/>
      <c r="ONH179" s="488"/>
      <c r="ONI179" s="699" t="s">
        <v>10061</v>
      </c>
      <c r="ONJ179" s="700"/>
      <c r="ONK179" s="488"/>
      <c r="ONL179" s="488"/>
      <c r="ONM179" s="488"/>
      <c r="ONN179" s="488"/>
      <c r="ONO179" s="488"/>
      <c r="ONP179" s="488"/>
      <c r="ONQ179" s="699" t="s">
        <v>10061</v>
      </c>
      <c r="ONR179" s="700"/>
      <c r="ONS179" s="488"/>
      <c r="ONT179" s="488"/>
      <c r="ONU179" s="488"/>
      <c r="ONV179" s="488"/>
      <c r="ONW179" s="488"/>
      <c r="ONX179" s="488"/>
      <c r="ONY179" s="699" t="s">
        <v>10061</v>
      </c>
      <c r="ONZ179" s="700"/>
      <c r="OOA179" s="488"/>
      <c r="OOB179" s="488"/>
      <c r="OOC179" s="488"/>
      <c r="OOD179" s="488"/>
      <c r="OOE179" s="488"/>
      <c r="OOF179" s="488"/>
      <c r="OOG179" s="699" t="s">
        <v>10061</v>
      </c>
      <c r="OOH179" s="700"/>
      <c r="OOI179" s="488"/>
      <c r="OOJ179" s="488"/>
      <c r="OOK179" s="488"/>
      <c r="OOL179" s="488"/>
      <c r="OOM179" s="488"/>
      <c r="OON179" s="488"/>
      <c r="OOO179" s="699" t="s">
        <v>10061</v>
      </c>
      <c r="OOP179" s="700"/>
      <c r="OOQ179" s="488"/>
      <c r="OOR179" s="488"/>
      <c r="OOS179" s="488"/>
      <c r="OOT179" s="488"/>
      <c r="OOU179" s="488"/>
      <c r="OOV179" s="488"/>
      <c r="OOW179" s="699" t="s">
        <v>10061</v>
      </c>
      <c r="OOX179" s="700"/>
      <c r="OOY179" s="488"/>
      <c r="OOZ179" s="488"/>
      <c r="OPA179" s="488"/>
      <c r="OPB179" s="488"/>
      <c r="OPC179" s="488"/>
      <c r="OPD179" s="488"/>
      <c r="OPE179" s="699" t="s">
        <v>10061</v>
      </c>
      <c r="OPF179" s="700"/>
      <c r="OPG179" s="488"/>
      <c r="OPH179" s="488"/>
      <c r="OPI179" s="488"/>
      <c r="OPJ179" s="488"/>
      <c r="OPK179" s="488"/>
      <c r="OPL179" s="488"/>
      <c r="OPM179" s="699" t="s">
        <v>10061</v>
      </c>
      <c r="OPN179" s="700"/>
      <c r="OPO179" s="488"/>
      <c r="OPP179" s="488"/>
      <c r="OPQ179" s="488"/>
      <c r="OPR179" s="488"/>
      <c r="OPS179" s="488"/>
      <c r="OPT179" s="488"/>
      <c r="OPU179" s="699" t="s">
        <v>10061</v>
      </c>
      <c r="OPV179" s="700"/>
      <c r="OPW179" s="488"/>
      <c r="OPX179" s="488"/>
      <c r="OPY179" s="488"/>
      <c r="OPZ179" s="488"/>
      <c r="OQA179" s="488"/>
      <c r="OQB179" s="488"/>
      <c r="OQC179" s="699" t="s">
        <v>10061</v>
      </c>
      <c r="OQD179" s="700"/>
      <c r="OQE179" s="488"/>
      <c r="OQF179" s="488"/>
      <c r="OQG179" s="488"/>
      <c r="OQH179" s="488"/>
      <c r="OQI179" s="488"/>
      <c r="OQJ179" s="488"/>
      <c r="OQK179" s="699" t="s">
        <v>10061</v>
      </c>
      <c r="OQL179" s="700"/>
      <c r="OQM179" s="488"/>
      <c r="OQN179" s="488"/>
      <c r="OQO179" s="488"/>
      <c r="OQP179" s="488"/>
      <c r="OQQ179" s="488"/>
      <c r="OQR179" s="488"/>
      <c r="OQS179" s="699" t="s">
        <v>10061</v>
      </c>
      <c r="OQT179" s="700"/>
      <c r="OQU179" s="488"/>
      <c r="OQV179" s="488"/>
      <c r="OQW179" s="488"/>
      <c r="OQX179" s="488"/>
      <c r="OQY179" s="488"/>
      <c r="OQZ179" s="488"/>
      <c r="ORA179" s="699" t="s">
        <v>10061</v>
      </c>
      <c r="ORB179" s="700"/>
      <c r="ORC179" s="488"/>
      <c r="ORD179" s="488"/>
      <c r="ORE179" s="488"/>
      <c r="ORF179" s="488"/>
      <c r="ORG179" s="488"/>
      <c r="ORH179" s="488"/>
      <c r="ORI179" s="699" t="s">
        <v>10061</v>
      </c>
      <c r="ORJ179" s="700"/>
      <c r="ORK179" s="488"/>
      <c r="ORL179" s="488"/>
      <c r="ORM179" s="488"/>
      <c r="ORN179" s="488"/>
      <c r="ORO179" s="488"/>
      <c r="ORP179" s="488"/>
      <c r="ORQ179" s="699" t="s">
        <v>10061</v>
      </c>
      <c r="ORR179" s="700"/>
      <c r="ORS179" s="488"/>
      <c r="ORT179" s="488"/>
      <c r="ORU179" s="488"/>
      <c r="ORV179" s="488"/>
      <c r="ORW179" s="488"/>
      <c r="ORX179" s="488"/>
      <c r="ORY179" s="699" t="s">
        <v>10061</v>
      </c>
      <c r="ORZ179" s="700"/>
      <c r="OSA179" s="488"/>
      <c r="OSB179" s="488"/>
      <c r="OSC179" s="488"/>
      <c r="OSD179" s="488"/>
      <c r="OSE179" s="488"/>
      <c r="OSF179" s="488"/>
      <c r="OSG179" s="699" t="s">
        <v>10061</v>
      </c>
      <c r="OSH179" s="700"/>
      <c r="OSI179" s="488"/>
      <c r="OSJ179" s="488"/>
      <c r="OSK179" s="488"/>
      <c r="OSL179" s="488"/>
      <c r="OSM179" s="488"/>
      <c r="OSN179" s="488"/>
      <c r="OSO179" s="699" t="s">
        <v>10061</v>
      </c>
      <c r="OSP179" s="700"/>
      <c r="OSQ179" s="488"/>
      <c r="OSR179" s="488"/>
      <c r="OSS179" s="488"/>
      <c r="OST179" s="488"/>
      <c r="OSU179" s="488"/>
      <c r="OSV179" s="488"/>
      <c r="OSW179" s="699" t="s">
        <v>10061</v>
      </c>
      <c r="OSX179" s="700"/>
      <c r="OSY179" s="488"/>
      <c r="OSZ179" s="488"/>
      <c r="OTA179" s="488"/>
      <c r="OTB179" s="488"/>
      <c r="OTC179" s="488"/>
      <c r="OTD179" s="488"/>
      <c r="OTE179" s="699" t="s">
        <v>10061</v>
      </c>
      <c r="OTF179" s="700"/>
      <c r="OTG179" s="488"/>
      <c r="OTH179" s="488"/>
      <c r="OTI179" s="488"/>
      <c r="OTJ179" s="488"/>
      <c r="OTK179" s="488"/>
      <c r="OTL179" s="488"/>
      <c r="OTM179" s="699" t="s">
        <v>10061</v>
      </c>
      <c r="OTN179" s="700"/>
      <c r="OTO179" s="488"/>
      <c r="OTP179" s="488"/>
      <c r="OTQ179" s="488"/>
      <c r="OTR179" s="488"/>
      <c r="OTS179" s="488"/>
      <c r="OTT179" s="488"/>
      <c r="OTU179" s="699" t="s">
        <v>10061</v>
      </c>
      <c r="OTV179" s="700"/>
      <c r="OTW179" s="488"/>
      <c r="OTX179" s="488"/>
      <c r="OTY179" s="488"/>
      <c r="OTZ179" s="488"/>
      <c r="OUA179" s="488"/>
      <c r="OUB179" s="488"/>
      <c r="OUC179" s="699" t="s">
        <v>10061</v>
      </c>
      <c r="OUD179" s="700"/>
      <c r="OUE179" s="488"/>
      <c r="OUF179" s="488"/>
      <c r="OUG179" s="488"/>
      <c r="OUH179" s="488"/>
      <c r="OUI179" s="488"/>
      <c r="OUJ179" s="488"/>
      <c r="OUK179" s="699" t="s">
        <v>10061</v>
      </c>
      <c r="OUL179" s="700"/>
      <c r="OUM179" s="488"/>
      <c r="OUN179" s="488"/>
      <c r="OUO179" s="488"/>
      <c r="OUP179" s="488"/>
      <c r="OUQ179" s="488"/>
      <c r="OUR179" s="488"/>
      <c r="OUS179" s="699" t="s">
        <v>10061</v>
      </c>
      <c r="OUT179" s="700"/>
      <c r="OUU179" s="488"/>
      <c r="OUV179" s="488"/>
      <c r="OUW179" s="488"/>
      <c r="OUX179" s="488"/>
      <c r="OUY179" s="488"/>
      <c r="OUZ179" s="488"/>
      <c r="OVA179" s="699" t="s">
        <v>10061</v>
      </c>
      <c r="OVB179" s="700"/>
      <c r="OVC179" s="488"/>
      <c r="OVD179" s="488"/>
      <c r="OVE179" s="488"/>
      <c r="OVF179" s="488"/>
      <c r="OVG179" s="488"/>
      <c r="OVH179" s="488"/>
      <c r="OVI179" s="699" t="s">
        <v>10061</v>
      </c>
      <c r="OVJ179" s="700"/>
      <c r="OVK179" s="488"/>
      <c r="OVL179" s="488"/>
      <c r="OVM179" s="488"/>
      <c r="OVN179" s="488"/>
      <c r="OVO179" s="488"/>
      <c r="OVP179" s="488"/>
      <c r="OVQ179" s="699" t="s">
        <v>10061</v>
      </c>
      <c r="OVR179" s="700"/>
      <c r="OVS179" s="488"/>
      <c r="OVT179" s="488"/>
      <c r="OVU179" s="488"/>
      <c r="OVV179" s="488"/>
      <c r="OVW179" s="488"/>
      <c r="OVX179" s="488"/>
      <c r="OVY179" s="699" t="s">
        <v>10061</v>
      </c>
      <c r="OVZ179" s="700"/>
      <c r="OWA179" s="488"/>
      <c r="OWB179" s="488"/>
      <c r="OWC179" s="488"/>
      <c r="OWD179" s="488"/>
      <c r="OWE179" s="488"/>
      <c r="OWF179" s="488"/>
      <c r="OWG179" s="699" t="s">
        <v>10061</v>
      </c>
      <c r="OWH179" s="700"/>
      <c r="OWI179" s="488"/>
      <c r="OWJ179" s="488"/>
      <c r="OWK179" s="488"/>
      <c r="OWL179" s="488"/>
      <c r="OWM179" s="488"/>
      <c r="OWN179" s="488"/>
      <c r="OWO179" s="699" t="s">
        <v>10061</v>
      </c>
      <c r="OWP179" s="700"/>
      <c r="OWQ179" s="488"/>
      <c r="OWR179" s="488"/>
      <c r="OWS179" s="488"/>
      <c r="OWT179" s="488"/>
      <c r="OWU179" s="488"/>
      <c r="OWV179" s="488"/>
      <c r="OWW179" s="699" t="s">
        <v>10061</v>
      </c>
      <c r="OWX179" s="700"/>
      <c r="OWY179" s="488"/>
      <c r="OWZ179" s="488"/>
      <c r="OXA179" s="488"/>
      <c r="OXB179" s="488"/>
      <c r="OXC179" s="488"/>
      <c r="OXD179" s="488"/>
      <c r="OXE179" s="699" t="s">
        <v>10061</v>
      </c>
      <c r="OXF179" s="700"/>
      <c r="OXG179" s="488"/>
      <c r="OXH179" s="488"/>
      <c r="OXI179" s="488"/>
      <c r="OXJ179" s="488"/>
      <c r="OXK179" s="488"/>
      <c r="OXL179" s="488"/>
      <c r="OXM179" s="699" t="s">
        <v>10061</v>
      </c>
      <c r="OXN179" s="700"/>
      <c r="OXO179" s="488"/>
      <c r="OXP179" s="488"/>
      <c r="OXQ179" s="488"/>
      <c r="OXR179" s="488"/>
      <c r="OXS179" s="488"/>
      <c r="OXT179" s="488"/>
      <c r="OXU179" s="699" t="s">
        <v>10061</v>
      </c>
      <c r="OXV179" s="700"/>
      <c r="OXW179" s="488"/>
      <c r="OXX179" s="488"/>
      <c r="OXY179" s="488"/>
      <c r="OXZ179" s="488"/>
      <c r="OYA179" s="488"/>
      <c r="OYB179" s="488"/>
      <c r="OYC179" s="699" t="s">
        <v>10061</v>
      </c>
      <c r="OYD179" s="700"/>
      <c r="OYE179" s="488"/>
      <c r="OYF179" s="488"/>
      <c r="OYG179" s="488"/>
      <c r="OYH179" s="488"/>
      <c r="OYI179" s="488"/>
      <c r="OYJ179" s="488"/>
      <c r="OYK179" s="699" t="s">
        <v>10061</v>
      </c>
      <c r="OYL179" s="700"/>
      <c r="OYM179" s="488"/>
      <c r="OYN179" s="488"/>
      <c r="OYO179" s="488"/>
      <c r="OYP179" s="488"/>
      <c r="OYQ179" s="488"/>
      <c r="OYR179" s="488"/>
      <c r="OYS179" s="699" t="s">
        <v>10061</v>
      </c>
      <c r="OYT179" s="700"/>
      <c r="OYU179" s="488"/>
      <c r="OYV179" s="488"/>
      <c r="OYW179" s="488"/>
      <c r="OYX179" s="488"/>
      <c r="OYY179" s="488"/>
      <c r="OYZ179" s="488"/>
      <c r="OZA179" s="699" t="s">
        <v>10061</v>
      </c>
      <c r="OZB179" s="700"/>
      <c r="OZC179" s="488"/>
      <c r="OZD179" s="488"/>
      <c r="OZE179" s="488"/>
      <c r="OZF179" s="488"/>
      <c r="OZG179" s="488"/>
      <c r="OZH179" s="488"/>
      <c r="OZI179" s="699" t="s">
        <v>10061</v>
      </c>
      <c r="OZJ179" s="700"/>
      <c r="OZK179" s="488"/>
      <c r="OZL179" s="488"/>
      <c r="OZM179" s="488"/>
      <c r="OZN179" s="488"/>
      <c r="OZO179" s="488"/>
      <c r="OZP179" s="488"/>
      <c r="OZQ179" s="699" t="s">
        <v>10061</v>
      </c>
      <c r="OZR179" s="700"/>
      <c r="OZS179" s="488"/>
      <c r="OZT179" s="488"/>
      <c r="OZU179" s="488"/>
      <c r="OZV179" s="488"/>
      <c r="OZW179" s="488"/>
      <c r="OZX179" s="488"/>
      <c r="OZY179" s="699" t="s">
        <v>10061</v>
      </c>
      <c r="OZZ179" s="700"/>
      <c r="PAA179" s="488"/>
      <c r="PAB179" s="488"/>
      <c r="PAC179" s="488"/>
      <c r="PAD179" s="488"/>
      <c r="PAE179" s="488"/>
      <c r="PAF179" s="488"/>
      <c r="PAG179" s="699" t="s">
        <v>10061</v>
      </c>
      <c r="PAH179" s="700"/>
      <c r="PAI179" s="488"/>
      <c r="PAJ179" s="488"/>
      <c r="PAK179" s="488"/>
      <c r="PAL179" s="488"/>
      <c r="PAM179" s="488"/>
      <c r="PAN179" s="488"/>
      <c r="PAO179" s="699" t="s">
        <v>10061</v>
      </c>
      <c r="PAP179" s="700"/>
      <c r="PAQ179" s="488"/>
      <c r="PAR179" s="488"/>
      <c r="PAS179" s="488"/>
      <c r="PAT179" s="488"/>
      <c r="PAU179" s="488"/>
      <c r="PAV179" s="488"/>
      <c r="PAW179" s="699" t="s">
        <v>10061</v>
      </c>
      <c r="PAX179" s="700"/>
      <c r="PAY179" s="488"/>
      <c r="PAZ179" s="488"/>
      <c r="PBA179" s="488"/>
      <c r="PBB179" s="488"/>
      <c r="PBC179" s="488"/>
      <c r="PBD179" s="488"/>
      <c r="PBE179" s="699" t="s">
        <v>10061</v>
      </c>
      <c r="PBF179" s="700"/>
      <c r="PBG179" s="488"/>
      <c r="PBH179" s="488"/>
      <c r="PBI179" s="488"/>
      <c r="PBJ179" s="488"/>
      <c r="PBK179" s="488"/>
      <c r="PBL179" s="488"/>
      <c r="PBM179" s="699" t="s">
        <v>10061</v>
      </c>
      <c r="PBN179" s="700"/>
      <c r="PBO179" s="488"/>
      <c r="PBP179" s="488"/>
      <c r="PBQ179" s="488"/>
      <c r="PBR179" s="488"/>
      <c r="PBS179" s="488"/>
      <c r="PBT179" s="488"/>
      <c r="PBU179" s="699" t="s">
        <v>10061</v>
      </c>
      <c r="PBV179" s="700"/>
      <c r="PBW179" s="488"/>
      <c r="PBX179" s="488"/>
      <c r="PBY179" s="488"/>
      <c r="PBZ179" s="488"/>
      <c r="PCA179" s="488"/>
      <c r="PCB179" s="488"/>
      <c r="PCC179" s="699" t="s">
        <v>10061</v>
      </c>
      <c r="PCD179" s="700"/>
      <c r="PCE179" s="488"/>
      <c r="PCF179" s="488"/>
      <c r="PCG179" s="488"/>
      <c r="PCH179" s="488"/>
      <c r="PCI179" s="488"/>
      <c r="PCJ179" s="488"/>
      <c r="PCK179" s="699" t="s">
        <v>10061</v>
      </c>
      <c r="PCL179" s="700"/>
      <c r="PCM179" s="488"/>
      <c r="PCN179" s="488"/>
      <c r="PCO179" s="488"/>
      <c r="PCP179" s="488"/>
      <c r="PCQ179" s="488"/>
      <c r="PCR179" s="488"/>
      <c r="PCS179" s="699" t="s">
        <v>10061</v>
      </c>
      <c r="PCT179" s="700"/>
      <c r="PCU179" s="488"/>
      <c r="PCV179" s="488"/>
      <c r="PCW179" s="488"/>
      <c r="PCX179" s="488"/>
      <c r="PCY179" s="488"/>
      <c r="PCZ179" s="488"/>
      <c r="PDA179" s="699" t="s">
        <v>10061</v>
      </c>
      <c r="PDB179" s="700"/>
      <c r="PDC179" s="488"/>
      <c r="PDD179" s="488"/>
      <c r="PDE179" s="488"/>
      <c r="PDF179" s="488"/>
      <c r="PDG179" s="488"/>
      <c r="PDH179" s="488"/>
      <c r="PDI179" s="699" t="s">
        <v>10061</v>
      </c>
      <c r="PDJ179" s="700"/>
      <c r="PDK179" s="488"/>
      <c r="PDL179" s="488"/>
      <c r="PDM179" s="488"/>
      <c r="PDN179" s="488"/>
      <c r="PDO179" s="488"/>
      <c r="PDP179" s="488"/>
      <c r="PDQ179" s="699" t="s">
        <v>10061</v>
      </c>
      <c r="PDR179" s="700"/>
      <c r="PDS179" s="488"/>
      <c r="PDT179" s="488"/>
      <c r="PDU179" s="488"/>
      <c r="PDV179" s="488"/>
      <c r="PDW179" s="488"/>
      <c r="PDX179" s="488"/>
      <c r="PDY179" s="699" t="s">
        <v>10061</v>
      </c>
      <c r="PDZ179" s="700"/>
      <c r="PEA179" s="488"/>
      <c r="PEB179" s="488"/>
      <c r="PEC179" s="488"/>
      <c r="PED179" s="488"/>
      <c r="PEE179" s="488"/>
      <c r="PEF179" s="488"/>
      <c r="PEG179" s="699" t="s">
        <v>10061</v>
      </c>
      <c r="PEH179" s="700"/>
      <c r="PEI179" s="488"/>
      <c r="PEJ179" s="488"/>
      <c r="PEK179" s="488"/>
      <c r="PEL179" s="488"/>
      <c r="PEM179" s="488"/>
      <c r="PEN179" s="488"/>
      <c r="PEO179" s="699" t="s">
        <v>10061</v>
      </c>
      <c r="PEP179" s="700"/>
      <c r="PEQ179" s="488"/>
      <c r="PER179" s="488"/>
      <c r="PES179" s="488"/>
      <c r="PET179" s="488"/>
      <c r="PEU179" s="488"/>
      <c r="PEV179" s="488"/>
      <c r="PEW179" s="699" t="s">
        <v>10061</v>
      </c>
      <c r="PEX179" s="700"/>
      <c r="PEY179" s="488"/>
      <c r="PEZ179" s="488"/>
      <c r="PFA179" s="488"/>
      <c r="PFB179" s="488"/>
      <c r="PFC179" s="488"/>
      <c r="PFD179" s="488"/>
      <c r="PFE179" s="699" t="s">
        <v>10061</v>
      </c>
      <c r="PFF179" s="700"/>
      <c r="PFG179" s="488"/>
      <c r="PFH179" s="488"/>
      <c r="PFI179" s="488"/>
      <c r="PFJ179" s="488"/>
      <c r="PFK179" s="488"/>
      <c r="PFL179" s="488"/>
      <c r="PFM179" s="699" t="s">
        <v>10061</v>
      </c>
      <c r="PFN179" s="700"/>
      <c r="PFO179" s="488"/>
      <c r="PFP179" s="488"/>
      <c r="PFQ179" s="488"/>
      <c r="PFR179" s="488"/>
      <c r="PFS179" s="488"/>
      <c r="PFT179" s="488"/>
      <c r="PFU179" s="699" t="s">
        <v>10061</v>
      </c>
      <c r="PFV179" s="700"/>
      <c r="PFW179" s="488"/>
      <c r="PFX179" s="488"/>
      <c r="PFY179" s="488"/>
      <c r="PFZ179" s="488"/>
      <c r="PGA179" s="488"/>
      <c r="PGB179" s="488"/>
      <c r="PGC179" s="699" t="s">
        <v>10061</v>
      </c>
      <c r="PGD179" s="700"/>
      <c r="PGE179" s="488"/>
      <c r="PGF179" s="488"/>
      <c r="PGG179" s="488"/>
      <c r="PGH179" s="488"/>
      <c r="PGI179" s="488"/>
      <c r="PGJ179" s="488"/>
      <c r="PGK179" s="699" t="s">
        <v>10061</v>
      </c>
      <c r="PGL179" s="700"/>
      <c r="PGM179" s="488"/>
      <c r="PGN179" s="488"/>
      <c r="PGO179" s="488"/>
      <c r="PGP179" s="488"/>
      <c r="PGQ179" s="488"/>
      <c r="PGR179" s="488"/>
      <c r="PGS179" s="699" t="s">
        <v>10061</v>
      </c>
      <c r="PGT179" s="700"/>
      <c r="PGU179" s="488"/>
      <c r="PGV179" s="488"/>
      <c r="PGW179" s="488"/>
      <c r="PGX179" s="488"/>
      <c r="PGY179" s="488"/>
      <c r="PGZ179" s="488"/>
      <c r="PHA179" s="699" t="s">
        <v>10061</v>
      </c>
      <c r="PHB179" s="700"/>
      <c r="PHC179" s="488"/>
      <c r="PHD179" s="488"/>
      <c r="PHE179" s="488"/>
      <c r="PHF179" s="488"/>
      <c r="PHG179" s="488"/>
      <c r="PHH179" s="488"/>
      <c r="PHI179" s="699" t="s">
        <v>10061</v>
      </c>
      <c r="PHJ179" s="700"/>
      <c r="PHK179" s="488"/>
      <c r="PHL179" s="488"/>
      <c r="PHM179" s="488"/>
      <c r="PHN179" s="488"/>
      <c r="PHO179" s="488"/>
      <c r="PHP179" s="488"/>
      <c r="PHQ179" s="699" t="s">
        <v>10061</v>
      </c>
      <c r="PHR179" s="700"/>
      <c r="PHS179" s="488"/>
      <c r="PHT179" s="488"/>
      <c r="PHU179" s="488"/>
      <c r="PHV179" s="488"/>
      <c r="PHW179" s="488"/>
      <c r="PHX179" s="488"/>
      <c r="PHY179" s="699" t="s">
        <v>10061</v>
      </c>
      <c r="PHZ179" s="700"/>
      <c r="PIA179" s="488"/>
      <c r="PIB179" s="488"/>
      <c r="PIC179" s="488"/>
      <c r="PID179" s="488"/>
      <c r="PIE179" s="488"/>
      <c r="PIF179" s="488"/>
      <c r="PIG179" s="699" t="s">
        <v>10061</v>
      </c>
      <c r="PIH179" s="700"/>
      <c r="PII179" s="488"/>
      <c r="PIJ179" s="488"/>
      <c r="PIK179" s="488"/>
      <c r="PIL179" s="488"/>
      <c r="PIM179" s="488"/>
      <c r="PIN179" s="488"/>
      <c r="PIO179" s="699" t="s">
        <v>10061</v>
      </c>
      <c r="PIP179" s="700"/>
      <c r="PIQ179" s="488"/>
      <c r="PIR179" s="488"/>
      <c r="PIS179" s="488"/>
      <c r="PIT179" s="488"/>
      <c r="PIU179" s="488"/>
      <c r="PIV179" s="488"/>
      <c r="PIW179" s="699" t="s">
        <v>10061</v>
      </c>
      <c r="PIX179" s="700"/>
      <c r="PIY179" s="488"/>
      <c r="PIZ179" s="488"/>
      <c r="PJA179" s="488"/>
      <c r="PJB179" s="488"/>
      <c r="PJC179" s="488"/>
      <c r="PJD179" s="488"/>
      <c r="PJE179" s="699" t="s">
        <v>10061</v>
      </c>
      <c r="PJF179" s="700"/>
      <c r="PJG179" s="488"/>
      <c r="PJH179" s="488"/>
      <c r="PJI179" s="488"/>
      <c r="PJJ179" s="488"/>
      <c r="PJK179" s="488"/>
      <c r="PJL179" s="488"/>
      <c r="PJM179" s="699" t="s">
        <v>10061</v>
      </c>
      <c r="PJN179" s="700"/>
      <c r="PJO179" s="488"/>
      <c r="PJP179" s="488"/>
      <c r="PJQ179" s="488"/>
      <c r="PJR179" s="488"/>
      <c r="PJS179" s="488"/>
      <c r="PJT179" s="488"/>
      <c r="PJU179" s="699" t="s">
        <v>10061</v>
      </c>
      <c r="PJV179" s="700"/>
      <c r="PJW179" s="488"/>
      <c r="PJX179" s="488"/>
      <c r="PJY179" s="488"/>
      <c r="PJZ179" s="488"/>
      <c r="PKA179" s="488"/>
      <c r="PKB179" s="488"/>
      <c r="PKC179" s="699" t="s">
        <v>10061</v>
      </c>
      <c r="PKD179" s="700"/>
      <c r="PKE179" s="488"/>
      <c r="PKF179" s="488"/>
      <c r="PKG179" s="488"/>
      <c r="PKH179" s="488"/>
      <c r="PKI179" s="488"/>
      <c r="PKJ179" s="488"/>
      <c r="PKK179" s="699" t="s">
        <v>10061</v>
      </c>
      <c r="PKL179" s="700"/>
      <c r="PKM179" s="488"/>
      <c r="PKN179" s="488"/>
      <c r="PKO179" s="488"/>
      <c r="PKP179" s="488"/>
      <c r="PKQ179" s="488"/>
      <c r="PKR179" s="488"/>
      <c r="PKS179" s="699" t="s">
        <v>10061</v>
      </c>
      <c r="PKT179" s="700"/>
      <c r="PKU179" s="488"/>
      <c r="PKV179" s="488"/>
      <c r="PKW179" s="488"/>
      <c r="PKX179" s="488"/>
      <c r="PKY179" s="488"/>
      <c r="PKZ179" s="488"/>
      <c r="PLA179" s="699" t="s">
        <v>10061</v>
      </c>
      <c r="PLB179" s="700"/>
      <c r="PLC179" s="488"/>
      <c r="PLD179" s="488"/>
      <c r="PLE179" s="488"/>
      <c r="PLF179" s="488"/>
      <c r="PLG179" s="488"/>
      <c r="PLH179" s="488"/>
      <c r="PLI179" s="699" t="s">
        <v>10061</v>
      </c>
      <c r="PLJ179" s="700"/>
      <c r="PLK179" s="488"/>
      <c r="PLL179" s="488"/>
      <c r="PLM179" s="488"/>
      <c r="PLN179" s="488"/>
      <c r="PLO179" s="488"/>
      <c r="PLP179" s="488"/>
      <c r="PLQ179" s="699" t="s">
        <v>10061</v>
      </c>
      <c r="PLR179" s="700"/>
      <c r="PLS179" s="488"/>
      <c r="PLT179" s="488"/>
      <c r="PLU179" s="488"/>
      <c r="PLV179" s="488"/>
      <c r="PLW179" s="488"/>
      <c r="PLX179" s="488"/>
      <c r="PLY179" s="699" t="s">
        <v>10061</v>
      </c>
      <c r="PLZ179" s="700"/>
      <c r="PMA179" s="488"/>
      <c r="PMB179" s="488"/>
      <c r="PMC179" s="488"/>
      <c r="PMD179" s="488"/>
      <c r="PME179" s="488"/>
      <c r="PMF179" s="488"/>
      <c r="PMG179" s="699" t="s">
        <v>10061</v>
      </c>
      <c r="PMH179" s="700"/>
      <c r="PMI179" s="488"/>
      <c r="PMJ179" s="488"/>
      <c r="PMK179" s="488"/>
      <c r="PML179" s="488"/>
      <c r="PMM179" s="488"/>
      <c r="PMN179" s="488"/>
      <c r="PMO179" s="699" t="s">
        <v>10061</v>
      </c>
      <c r="PMP179" s="700"/>
      <c r="PMQ179" s="488"/>
      <c r="PMR179" s="488"/>
      <c r="PMS179" s="488"/>
      <c r="PMT179" s="488"/>
      <c r="PMU179" s="488"/>
      <c r="PMV179" s="488"/>
      <c r="PMW179" s="699" t="s">
        <v>10061</v>
      </c>
      <c r="PMX179" s="700"/>
      <c r="PMY179" s="488"/>
      <c r="PMZ179" s="488"/>
      <c r="PNA179" s="488"/>
      <c r="PNB179" s="488"/>
      <c r="PNC179" s="488"/>
      <c r="PND179" s="488"/>
      <c r="PNE179" s="699" t="s">
        <v>10061</v>
      </c>
      <c r="PNF179" s="700"/>
      <c r="PNG179" s="488"/>
      <c r="PNH179" s="488"/>
      <c r="PNI179" s="488"/>
      <c r="PNJ179" s="488"/>
      <c r="PNK179" s="488"/>
      <c r="PNL179" s="488"/>
      <c r="PNM179" s="699" t="s">
        <v>10061</v>
      </c>
      <c r="PNN179" s="700"/>
      <c r="PNO179" s="488"/>
      <c r="PNP179" s="488"/>
      <c r="PNQ179" s="488"/>
      <c r="PNR179" s="488"/>
      <c r="PNS179" s="488"/>
      <c r="PNT179" s="488"/>
      <c r="PNU179" s="699" t="s">
        <v>10061</v>
      </c>
      <c r="PNV179" s="700"/>
      <c r="PNW179" s="488"/>
      <c r="PNX179" s="488"/>
      <c r="PNY179" s="488"/>
      <c r="PNZ179" s="488"/>
      <c r="POA179" s="488"/>
      <c r="POB179" s="488"/>
      <c r="POC179" s="699" t="s">
        <v>10061</v>
      </c>
      <c r="POD179" s="700"/>
      <c r="POE179" s="488"/>
      <c r="POF179" s="488"/>
      <c r="POG179" s="488"/>
      <c r="POH179" s="488"/>
      <c r="POI179" s="488"/>
      <c r="POJ179" s="488"/>
      <c r="POK179" s="699" t="s">
        <v>10061</v>
      </c>
      <c r="POL179" s="700"/>
      <c r="POM179" s="488"/>
      <c r="PON179" s="488"/>
      <c r="POO179" s="488"/>
      <c r="POP179" s="488"/>
      <c r="POQ179" s="488"/>
      <c r="POR179" s="488"/>
      <c r="POS179" s="699" t="s">
        <v>10061</v>
      </c>
      <c r="POT179" s="700"/>
      <c r="POU179" s="488"/>
      <c r="POV179" s="488"/>
      <c r="POW179" s="488"/>
      <c r="POX179" s="488"/>
      <c r="POY179" s="488"/>
      <c r="POZ179" s="488"/>
      <c r="PPA179" s="699" t="s">
        <v>10061</v>
      </c>
      <c r="PPB179" s="700"/>
      <c r="PPC179" s="488"/>
      <c r="PPD179" s="488"/>
      <c r="PPE179" s="488"/>
      <c r="PPF179" s="488"/>
      <c r="PPG179" s="488"/>
      <c r="PPH179" s="488"/>
      <c r="PPI179" s="699" t="s">
        <v>10061</v>
      </c>
      <c r="PPJ179" s="700"/>
      <c r="PPK179" s="488"/>
      <c r="PPL179" s="488"/>
      <c r="PPM179" s="488"/>
      <c r="PPN179" s="488"/>
      <c r="PPO179" s="488"/>
      <c r="PPP179" s="488"/>
      <c r="PPQ179" s="699" t="s">
        <v>10061</v>
      </c>
      <c r="PPR179" s="700"/>
      <c r="PPS179" s="488"/>
      <c r="PPT179" s="488"/>
      <c r="PPU179" s="488"/>
      <c r="PPV179" s="488"/>
      <c r="PPW179" s="488"/>
      <c r="PPX179" s="488"/>
      <c r="PPY179" s="699" t="s">
        <v>10061</v>
      </c>
      <c r="PPZ179" s="700"/>
      <c r="PQA179" s="488"/>
      <c r="PQB179" s="488"/>
      <c r="PQC179" s="488"/>
      <c r="PQD179" s="488"/>
      <c r="PQE179" s="488"/>
      <c r="PQF179" s="488"/>
      <c r="PQG179" s="699" t="s">
        <v>10061</v>
      </c>
      <c r="PQH179" s="700"/>
      <c r="PQI179" s="488"/>
      <c r="PQJ179" s="488"/>
      <c r="PQK179" s="488"/>
      <c r="PQL179" s="488"/>
      <c r="PQM179" s="488"/>
      <c r="PQN179" s="488"/>
      <c r="PQO179" s="699" t="s">
        <v>10061</v>
      </c>
      <c r="PQP179" s="700"/>
      <c r="PQQ179" s="488"/>
      <c r="PQR179" s="488"/>
      <c r="PQS179" s="488"/>
      <c r="PQT179" s="488"/>
      <c r="PQU179" s="488"/>
      <c r="PQV179" s="488"/>
      <c r="PQW179" s="699" t="s">
        <v>10061</v>
      </c>
      <c r="PQX179" s="700"/>
      <c r="PQY179" s="488"/>
      <c r="PQZ179" s="488"/>
      <c r="PRA179" s="488"/>
      <c r="PRB179" s="488"/>
      <c r="PRC179" s="488"/>
      <c r="PRD179" s="488"/>
      <c r="PRE179" s="699" t="s">
        <v>10061</v>
      </c>
      <c r="PRF179" s="700"/>
      <c r="PRG179" s="488"/>
      <c r="PRH179" s="488"/>
      <c r="PRI179" s="488"/>
      <c r="PRJ179" s="488"/>
      <c r="PRK179" s="488"/>
      <c r="PRL179" s="488"/>
      <c r="PRM179" s="699" t="s">
        <v>10061</v>
      </c>
      <c r="PRN179" s="700"/>
      <c r="PRO179" s="488"/>
      <c r="PRP179" s="488"/>
      <c r="PRQ179" s="488"/>
      <c r="PRR179" s="488"/>
      <c r="PRS179" s="488"/>
      <c r="PRT179" s="488"/>
      <c r="PRU179" s="699" t="s">
        <v>10061</v>
      </c>
      <c r="PRV179" s="700"/>
      <c r="PRW179" s="488"/>
      <c r="PRX179" s="488"/>
      <c r="PRY179" s="488"/>
      <c r="PRZ179" s="488"/>
      <c r="PSA179" s="488"/>
      <c r="PSB179" s="488"/>
      <c r="PSC179" s="699" t="s">
        <v>10061</v>
      </c>
      <c r="PSD179" s="700"/>
      <c r="PSE179" s="488"/>
      <c r="PSF179" s="488"/>
      <c r="PSG179" s="488"/>
      <c r="PSH179" s="488"/>
      <c r="PSI179" s="488"/>
      <c r="PSJ179" s="488"/>
      <c r="PSK179" s="699" t="s">
        <v>10061</v>
      </c>
      <c r="PSL179" s="700"/>
      <c r="PSM179" s="488"/>
      <c r="PSN179" s="488"/>
      <c r="PSO179" s="488"/>
      <c r="PSP179" s="488"/>
      <c r="PSQ179" s="488"/>
      <c r="PSR179" s="488"/>
      <c r="PSS179" s="699" t="s">
        <v>10061</v>
      </c>
      <c r="PST179" s="700"/>
      <c r="PSU179" s="488"/>
      <c r="PSV179" s="488"/>
      <c r="PSW179" s="488"/>
      <c r="PSX179" s="488"/>
      <c r="PSY179" s="488"/>
      <c r="PSZ179" s="488"/>
      <c r="PTA179" s="699" t="s">
        <v>10061</v>
      </c>
      <c r="PTB179" s="700"/>
      <c r="PTC179" s="488"/>
      <c r="PTD179" s="488"/>
      <c r="PTE179" s="488"/>
      <c r="PTF179" s="488"/>
      <c r="PTG179" s="488"/>
      <c r="PTH179" s="488"/>
      <c r="PTI179" s="699" t="s">
        <v>10061</v>
      </c>
      <c r="PTJ179" s="700"/>
      <c r="PTK179" s="488"/>
      <c r="PTL179" s="488"/>
      <c r="PTM179" s="488"/>
      <c r="PTN179" s="488"/>
      <c r="PTO179" s="488"/>
      <c r="PTP179" s="488"/>
      <c r="PTQ179" s="699" t="s">
        <v>10061</v>
      </c>
      <c r="PTR179" s="700"/>
      <c r="PTS179" s="488"/>
      <c r="PTT179" s="488"/>
      <c r="PTU179" s="488"/>
      <c r="PTV179" s="488"/>
      <c r="PTW179" s="488"/>
      <c r="PTX179" s="488"/>
      <c r="PTY179" s="699" t="s">
        <v>10061</v>
      </c>
      <c r="PTZ179" s="700"/>
      <c r="PUA179" s="488"/>
      <c r="PUB179" s="488"/>
      <c r="PUC179" s="488"/>
      <c r="PUD179" s="488"/>
      <c r="PUE179" s="488"/>
      <c r="PUF179" s="488"/>
      <c r="PUG179" s="699" t="s">
        <v>10061</v>
      </c>
      <c r="PUH179" s="700"/>
      <c r="PUI179" s="488"/>
      <c r="PUJ179" s="488"/>
      <c r="PUK179" s="488"/>
      <c r="PUL179" s="488"/>
      <c r="PUM179" s="488"/>
      <c r="PUN179" s="488"/>
      <c r="PUO179" s="699" t="s">
        <v>10061</v>
      </c>
      <c r="PUP179" s="700"/>
      <c r="PUQ179" s="488"/>
      <c r="PUR179" s="488"/>
      <c r="PUS179" s="488"/>
      <c r="PUT179" s="488"/>
      <c r="PUU179" s="488"/>
      <c r="PUV179" s="488"/>
      <c r="PUW179" s="699" t="s">
        <v>10061</v>
      </c>
      <c r="PUX179" s="700"/>
      <c r="PUY179" s="488"/>
      <c r="PUZ179" s="488"/>
      <c r="PVA179" s="488"/>
      <c r="PVB179" s="488"/>
      <c r="PVC179" s="488"/>
      <c r="PVD179" s="488"/>
      <c r="PVE179" s="699" t="s">
        <v>10061</v>
      </c>
      <c r="PVF179" s="700"/>
      <c r="PVG179" s="488"/>
      <c r="PVH179" s="488"/>
      <c r="PVI179" s="488"/>
      <c r="PVJ179" s="488"/>
      <c r="PVK179" s="488"/>
      <c r="PVL179" s="488"/>
      <c r="PVM179" s="699" t="s">
        <v>10061</v>
      </c>
      <c r="PVN179" s="700"/>
      <c r="PVO179" s="488"/>
      <c r="PVP179" s="488"/>
      <c r="PVQ179" s="488"/>
      <c r="PVR179" s="488"/>
      <c r="PVS179" s="488"/>
      <c r="PVT179" s="488"/>
      <c r="PVU179" s="699" t="s">
        <v>10061</v>
      </c>
      <c r="PVV179" s="700"/>
      <c r="PVW179" s="488"/>
      <c r="PVX179" s="488"/>
      <c r="PVY179" s="488"/>
      <c r="PVZ179" s="488"/>
      <c r="PWA179" s="488"/>
      <c r="PWB179" s="488"/>
      <c r="PWC179" s="699" t="s">
        <v>10061</v>
      </c>
      <c r="PWD179" s="700"/>
      <c r="PWE179" s="488"/>
      <c r="PWF179" s="488"/>
      <c r="PWG179" s="488"/>
      <c r="PWH179" s="488"/>
      <c r="PWI179" s="488"/>
      <c r="PWJ179" s="488"/>
      <c r="PWK179" s="699" t="s">
        <v>10061</v>
      </c>
      <c r="PWL179" s="700"/>
      <c r="PWM179" s="488"/>
      <c r="PWN179" s="488"/>
      <c r="PWO179" s="488"/>
      <c r="PWP179" s="488"/>
      <c r="PWQ179" s="488"/>
      <c r="PWR179" s="488"/>
      <c r="PWS179" s="699" t="s">
        <v>10061</v>
      </c>
      <c r="PWT179" s="700"/>
      <c r="PWU179" s="488"/>
      <c r="PWV179" s="488"/>
      <c r="PWW179" s="488"/>
      <c r="PWX179" s="488"/>
      <c r="PWY179" s="488"/>
      <c r="PWZ179" s="488"/>
      <c r="PXA179" s="699" t="s">
        <v>10061</v>
      </c>
      <c r="PXB179" s="700"/>
      <c r="PXC179" s="488"/>
      <c r="PXD179" s="488"/>
      <c r="PXE179" s="488"/>
      <c r="PXF179" s="488"/>
      <c r="PXG179" s="488"/>
      <c r="PXH179" s="488"/>
      <c r="PXI179" s="699" t="s">
        <v>10061</v>
      </c>
      <c r="PXJ179" s="700"/>
      <c r="PXK179" s="488"/>
      <c r="PXL179" s="488"/>
      <c r="PXM179" s="488"/>
      <c r="PXN179" s="488"/>
      <c r="PXO179" s="488"/>
      <c r="PXP179" s="488"/>
      <c r="PXQ179" s="699" t="s">
        <v>10061</v>
      </c>
      <c r="PXR179" s="700"/>
      <c r="PXS179" s="488"/>
      <c r="PXT179" s="488"/>
      <c r="PXU179" s="488"/>
      <c r="PXV179" s="488"/>
      <c r="PXW179" s="488"/>
      <c r="PXX179" s="488"/>
      <c r="PXY179" s="699" t="s">
        <v>10061</v>
      </c>
      <c r="PXZ179" s="700"/>
      <c r="PYA179" s="488"/>
      <c r="PYB179" s="488"/>
      <c r="PYC179" s="488"/>
      <c r="PYD179" s="488"/>
      <c r="PYE179" s="488"/>
      <c r="PYF179" s="488"/>
      <c r="PYG179" s="699" t="s">
        <v>10061</v>
      </c>
      <c r="PYH179" s="700"/>
      <c r="PYI179" s="488"/>
      <c r="PYJ179" s="488"/>
      <c r="PYK179" s="488"/>
      <c r="PYL179" s="488"/>
      <c r="PYM179" s="488"/>
      <c r="PYN179" s="488"/>
      <c r="PYO179" s="699" t="s">
        <v>10061</v>
      </c>
      <c r="PYP179" s="700"/>
      <c r="PYQ179" s="488"/>
      <c r="PYR179" s="488"/>
      <c r="PYS179" s="488"/>
      <c r="PYT179" s="488"/>
      <c r="PYU179" s="488"/>
      <c r="PYV179" s="488"/>
      <c r="PYW179" s="699" t="s">
        <v>10061</v>
      </c>
      <c r="PYX179" s="700"/>
      <c r="PYY179" s="488"/>
      <c r="PYZ179" s="488"/>
      <c r="PZA179" s="488"/>
      <c r="PZB179" s="488"/>
      <c r="PZC179" s="488"/>
      <c r="PZD179" s="488"/>
      <c r="PZE179" s="699" t="s">
        <v>10061</v>
      </c>
      <c r="PZF179" s="700"/>
      <c r="PZG179" s="488"/>
      <c r="PZH179" s="488"/>
      <c r="PZI179" s="488"/>
      <c r="PZJ179" s="488"/>
      <c r="PZK179" s="488"/>
      <c r="PZL179" s="488"/>
      <c r="PZM179" s="699" t="s">
        <v>10061</v>
      </c>
      <c r="PZN179" s="700"/>
      <c r="PZO179" s="488"/>
      <c r="PZP179" s="488"/>
      <c r="PZQ179" s="488"/>
      <c r="PZR179" s="488"/>
      <c r="PZS179" s="488"/>
      <c r="PZT179" s="488"/>
      <c r="PZU179" s="699" t="s">
        <v>10061</v>
      </c>
      <c r="PZV179" s="700"/>
      <c r="PZW179" s="488"/>
      <c r="PZX179" s="488"/>
      <c r="PZY179" s="488"/>
      <c r="PZZ179" s="488"/>
      <c r="QAA179" s="488"/>
      <c r="QAB179" s="488"/>
      <c r="QAC179" s="699" t="s">
        <v>10061</v>
      </c>
      <c r="QAD179" s="700"/>
      <c r="QAE179" s="488"/>
      <c r="QAF179" s="488"/>
      <c r="QAG179" s="488"/>
      <c r="QAH179" s="488"/>
      <c r="QAI179" s="488"/>
      <c r="QAJ179" s="488"/>
      <c r="QAK179" s="699" t="s">
        <v>10061</v>
      </c>
      <c r="QAL179" s="700"/>
      <c r="QAM179" s="488"/>
      <c r="QAN179" s="488"/>
      <c r="QAO179" s="488"/>
      <c r="QAP179" s="488"/>
      <c r="QAQ179" s="488"/>
      <c r="QAR179" s="488"/>
      <c r="QAS179" s="699" t="s">
        <v>10061</v>
      </c>
      <c r="QAT179" s="700"/>
      <c r="QAU179" s="488"/>
      <c r="QAV179" s="488"/>
      <c r="QAW179" s="488"/>
      <c r="QAX179" s="488"/>
      <c r="QAY179" s="488"/>
      <c r="QAZ179" s="488"/>
      <c r="QBA179" s="699" t="s">
        <v>10061</v>
      </c>
      <c r="QBB179" s="700"/>
      <c r="QBC179" s="488"/>
      <c r="QBD179" s="488"/>
      <c r="QBE179" s="488"/>
      <c r="QBF179" s="488"/>
      <c r="QBG179" s="488"/>
      <c r="QBH179" s="488"/>
      <c r="QBI179" s="699" t="s">
        <v>10061</v>
      </c>
      <c r="QBJ179" s="700"/>
      <c r="QBK179" s="488"/>
      <c r="QBL179" s="488"/>
      <c r="QBM179" s="488"/>
      <c r="QBN179" s="488"/>
      <c r="QBO179" s="488"/>
      <c r="QBP179" s="488"/>
      <c r="QBQ179" s="699" t="s">
        <v>10061</v>
      </c>
      <c r="QBR179" s="700"/>
      <c r="QBS179" s="488"/>
      <c r="QBT179" s="488"/>
      <c r="QBU179" s="488"/>
      <c r="QBV179" s="488"/>
      <c r="QBW179" s="488"/>
      <c r="QBX179" s="488"/>
      <c r="QBY179" s="699" t="s">
        <v>10061</v>
      </c>
      <c r="QBZ179" s="700"/>
      <c r="QCA179" s="488"/>
      <c r="QCB179" s="488"/>
      <c r="QCC179" s="488"/>
      <c r="QCD179" s="488"/>
      <c r="QCE179" s="488"/>
      <c r="QCF179" s="488"/>
      <c r="QCG179" s="699" t="s">
        <v>10061</v>
      </c>
      <c r="QCH179" s="700"/>
      <c r="QCI179" s="488"/>
      <c r="QCJ179" s="488"/>
      <c r="QCK179" s="488"/>
      <c r="QCL179" s="488"/>
      <c r="QCM179" s="488"/>
      <c r="QCN179" s="488"/>
      <c r="QCO179" s="699" t="s">
        <v>10061</v>
      </c>
      <c r="QCP179" s="700"/>
      <c r="QCQ179" s="488"/>
      <c r="QCR179" s="488"/>
      <c r="QCS179" s="488"/>
      <c r="QCT179" s="488"/>
      <c r="QCU179" s="488"/>
      <c r="QCV179" s="488"/>
      <c r="QCW179" s="699" t="s">
        <v>10061</v>
      </c>
      <c r="QCX179" s="700"/>
      <c r="QCY179" s="488"/>
      <c r="QCZ179" s="488"/>
      <c r="QDA179" s="488"/>
      <c r="QDB179" s="488"/>
      <c r="QDC179" s="488"/>
      <c r="QDD179" s="488"/>
      <c r="QDE179" s="699" t="s">
        <v>10061</v>
      </c>
      <c r="QDF179" s="700"/>
      <c r="QDG179" s="488"/>
      <c r="QDH179" s="488"/>
      <c r="QDI179" s="488"/>
      <c r="QDJ179" s="488"/>
      <c r="QDK179" s="488"/>
      <c r="QDL179" s="488"/>
      <c r="QDM179" s="699" t="s">
        <v>10061</v>
      </c>
      <c r="QDN179" s="700"/>
      <c r="QDO179" s="488"/>
      <c r="QDP179" s="488"/>
      <c r="QDQ179" s="488"/>
      <c r="QDR179" s="488"/>
      <c r="QDS179" s="488"/>
      <c r="QDT179" s="488"/>
      <c r="QDU179" s="699" t="s">
        <v>10061</v>
      </c>
      <c r="QDV179" s="700"/>
      <c r="QDW179" s="488"/>
      <c r="QDX179" s="488"/>
      <c r="QDY179" s="488"/>
      <c r="QDZ179" s="488"/>
      <c r="QEA179" s="488"/>
      <c r="QEB179" s="488"/>
      <c r="QEC179" s="699" t="s">
        <v>10061</v>
      </c>
      <c r="QED179" s="700"/>
      <c r="QEE179" s="488"/>
      <c r="QEF179" s="488"/>
      <c r="QEG179" s="488"/>
      <c r="QEH179" s="488"/>
      <c r="QEI179" s="488"/>
      <c r="QEJ179" s="488"/>
      <c r="QEK179" s="699" t="s">
        <v>10061</v>
      </c>
      <c r="QEL179" s="700"/>
      <c r="QEM179" s="488"/>
      <c r="QEN179" s="488"/>
      <c r="QEO179" s="488"/>
      <c r="QEP179" s="488"/>
      <c r="QEQ179" s="488"/>
      <c r="QER179" s="488"/>
      <c r="QES179" s="699" t="s">
        <v>10061</v>
      </c>
      <c r="QET179" s="700"/>
      <c r="QEU179" s="488"/>
      <c r="QEV179" s="488"/>
      <c r="QEW179" s="488"/>
      <c r="QEX179" s="488"/>
      <c r="QEY179" s="488"/>
      <c r="QEZ179" s="488"/>
      <c r="QFA179" s="699" t="s">
        <v>10061</v>
      </c>
      <c r="QFB179" s="700"/>
      <c r="QFC179" s="488"/>
      <c r="QFD179" s="488"/>
      <c r="QFE179" s="488"/>
      <c r="QFF179" s="488"/>
      <c r="QFG179" s="488"/>
      <c r="QFH179" s="488"/>
      <c r="QFI179" s="699" t="s">
        <v>10061</v>
      </c>
      <c r="QFJ179" s="700"/>
      <c r="QFK179" s="488"/>
      <c r="QFL179" s="488"/>
      <c r="QFM179" s="488"/>
      <c r="QFN179" s="488"/>
      <c r="QFO179" s="488"/>
      <c r="QFP179" s="488"/>
      <c r="QFQ179" s="699" t="s">
        <v>10061</v>
      </c>
      <c r="QFR179" s="700"/>
      <c r="QFS179" s="488"/>
      <c r="QFT179" s="488"/>
      <c r="QFU179" s="488"/>
      <c r="QFV179" s="488"/>
      <c r="QFW179" s="488"/>
      <c r="QFX179" s="488"/>
      <c r="QFY179" s="699" t="s">
        <v>10061</v>
      </c>
      <c r="QFZ179" s="700"/>
      <c r="QGA179" s="488"/>
      <c r="QGB179" s="488"/>
      <c r="QGC179" s="488"/>
      <c r="QGD179" s="488"/>
      <c r="QGE179" s="488"/>
      <c r="QGF179" s="488"/>
      <c r="QGG179" s="699" t="s">
        <v>10061</v>
      </c>
      <c r="QGH179" s="700"/>
      <c r="QGI179" s="488"/>
      <c r="QGJ179" s="488"/>
      <c r="QGK179" s="488"/>
      <c r="QGL179" s="488"/>
      <c r="QGM179" s="488"/>
      <c r="QGN179" s="488"/>
      <c r="QGO179" s="699" t="s">
        <v>10061</v>
      </c>
      <c r="QGP179" s="700"/>
      <c r="QGQ179" s="488"/>
      <c r="QGR179" s="488"/>
      <c r="QGS179" s="488"/>
      <c r="QGT179" s="488"/>
      <c r="QGU179" s="488"/>
      <c r="QGV179" s="488"/>
      <c r="QGW179" s="699" t="s">
        <v>10061</v>
      </c>
      <c r="QGX179" s="700"/>
      <c r="QGY179" s="488"/>
      <c r="QGZ179" s="488"/>
      <c r="QHA179" s="488"/>
      <c r="QHB179" s="488"/>
      <c r="QHC179" s="488"/>
      <c r="QHD179" s="488"/>
      <c r="QHE179" s="699" t="s">
        <v>10061</v>
      </c>
      <c r="QHF179" s="700"/>
      <c r="QHG179" s="488"/>
      <c r="QHH179" s="488"/>
      <c r="QHI179" s="488"/>
      <c r="QHJ179" s="488"/>
      <c r="QHK179" s="488"/>
      <c r="QHL179" s="488"/>
      <c r="QHM179" s="699" t="s">
        <v>10061</v>
      </c>
      <c r="QHN179" s="700"/>
      <c r="QHO179" s="488"/>
      <c r="QHP179" s="488"/>
      <c r="QHQ179" s="488"/>
      <c r="QHR179" s="488"/>
      <c r="QHS179" s="488"/>
      <c r="QHT179" s="488"/>
      <c r="QHU179" s="699" t="s">
        <v>10061</v>
      </c>
      <c r="QHV179" s="700"/>
      <c r="QHW179" s="488"/>
      <c r="QHX179" s="488"/>
      <c r="QHY179" s="488"/>
      <c r="QHZ179" s="488"/>
      <c r="QIA179" s="488"/>
      <c r="QIB179" s="488"/>
      <c r="QIC179" s="699" t="s">
        <v>10061</v>
      </c>
      <c r="QID179" s="700"/>
      <c r="QIE179" s="488"/>
      <c r="QIF179" s="488"/>
      <c r="QIG179" s="488"/>
      <c r="QIH179" s="488"/>
      <c r="QII179" s="488"/>
      <c r="QIJ179" s="488"/>
      <c r="QIK179" s="699" t="s">
        <v>10061</v>
      </c>
      <c r="QIL179" s="700"/>
      <c r="QIM179" s="488"/>
      <c r="QIN179" s="488"/>
      <c r="QIO179" s="488"/>
      <c r="QIP179" s="488"/>
      <c r="QIQ179" s="488"/>
      <c r="QIR179" s="488"/>
      <c r="QIS179" s="699" t="s">
        <v>10061</v>
      </c>
      <c r="QIT179" s="700"/>
      <c r="QIU179" s="488"/>
      <c r="QIV179" s="488"/>
      <c r="QIW179" s="488"/>
      <c r="QIX179" s="488"/>
      <c r="QIY179" s="488"/>
      <c r="QIZ179" s="488"/>
      <c r="QJA179" s="699" t="s">
        <v>10061</v>
      </c>
      <c r="QJB179" s="700"/>
      <c r="QJC179" s="488"/>
      <c r="QJD179" s="488"/>
      <c r="QJE179" s="488"/>
      <c r="QJF179" s="488"/>
      <c r="QJG179" s="488"/>
      <c r="QJH179" s="488"/>
      <c r="QJI179" s="699" t="s">
        <v>10061</v>
      </c>
      <c r="QJJ179" s="700"/>
      <c r="QJK179" s="488"/>
      <c r="QJL179" s="488"/>
      <c r="QJM179" s="488"/>
      <c r="QJN179" s="488"/>
      <c r="QJO179" s="488"/>
      <c r="QJP179" s="488"/>
      <c r="QJQ179" s="699" t="s">
        <v>10061</v>
      </c>
      <c r="QJR179" s="700"/>
      <c r="QJS179" s="488"/>
      <c r="QJT179" s="488"/>
      <c r="QJU179" s="488"/>
      <c r="QJV179" s="488"/>
      <c r="QJW179" s="488"/>
      <c r="QJX179" s="488"/>
      <c r="QJY179" s="699" t="s">
        <v>10061</v>
      </c>
      <c r="QJZ179" s="700"/>
      <c r="QKA179" s="488"/>
      <c r="QKB179" s="488"/>
      <c r="QKC179" s="488"/>
      <c r="QKD179" s="488"/>
      <c r="QKE179" s="488"/>
      <c r="QKF179" s="488"/>
      <c r="QKG179" s="699" t="s">
        <v>10061</v>
      </c>
      <c r="QKH179" s="700"/>
      <c r="QKI179" s="488"/>
      <c r="QKJ179" s="488"/>
      <c r="QKK179" s="488"/>
      <c r="QKL179" s="488"/>
      <c r="QKM179" s="488"/>
      <c r="QKN179" s="488"/>
      <c r="QKO179" s="699" t="s">
        <v>10061</v>
      </c>
      <c r="QKP179" s="700"/>
      <c r="QKQ179" s="488"/>
      <c r="QKR179" s="488"/>
      <c r="QKS179" s="488"/>
      <c r="QKT179" s="488"/>
      <c r="QKU179" s="488"/>
      <c r="QKV179" s="488"/>
      <c r="QKW179" s="699" t="s">
        <v>10061</v>
      </c>
      <c r="QKX179" s="700"/>
      <c r="QKY179" s="488"/>
      <c r="QKZ179" s="488"/>
      <c r="QLA179" s="488"/>
      <c r="QLB179" s="488"/>
      <c r="QLC179" s="488"/>
      <c r="QLD179" s="488"/>
      <c r="QLE179" s="699" t="s">
        <v>10061</v>
      </c>
      <c r="QLF179" s="700"/>
      <c r="QLG179" s="488"/>
      <c r="QLH179" s="488"/>
      <c r="QLI179" s="488"/>
      <c r="QLJ179" s="488"/>
      <c r="QLK179" s="488"/>
      <c r="QLL179" s="488"/>
      <c r="QLM179" s="699" t="s">
        <v>10061</v>
      </c>
      <c r="QLN179" s="700"/>
      <c r="QLO179" s="488"/>
      <c r="QLP179" s="488"/>
      <c r="QLQ179" s="488"/>
      <c r="QLR179" s="488"/>
      <c r="QLS179" s="488"/>
      <c r="QLT179" s="488"/>
      <c r="QLU179" s="699" t="s">
        <v>10061</v>
      </c>
      <c r="QLV179" s="700"/>
      <c r="QLW179" s="488"/>
      <c r="QLX179" s="488"/>
      <c r="QLY179" s="488"/>
      <c r="QLZ179" s="488"/>
      <c r="QMA179" s="488"/>
      <c r="QMB179" s="488"/>
      <c r="QMC179" s="699" t="s">
        <v>10061</v>
      </c>
      <c r="QMD179" s="700"/>
      <c r="QME179" s="488"/>
      <c r="QMF179" s="488"/>
      <c r="QMG179" s="488"/>
      <c r="QMH179" s="488"/>
      <c r="QMI179" s="488"/>
      <c r="QMJ179" s="488"/>
      <c r="QMK179" s="699" t="s">
        <v>10061</v>
      </c>
      <c r="QML179" s="700"/>
      <c r="QMM179" s="488"/>
      <c r="QMN179" s="488"/>
      <c r="QMO179" s="488"/>
      <c r="QMP179" s="488"/>
      <c r="QMQ179" s="488"/>
      <c r="QMR179" s="488"/>
      <c r="QMS179" s="699" t="s">
        <v>10061</v>
      </c>
      <c r="QMT179" s="700"/>
      <c r="QMU179" s="488"/>
      <c r="QMV179" s="488"/>
      <c r="QMW179" s="488"/>
      <c r="QMX179" s="488"/>
      <c r="QMY179" s="488"/>
      <c r="QMZ179" s="488"/>
      <c r="QNA179" s="699" t="s">
        <v>10061</v>
      </c>
      <c r="QNB179" s="700"/>
      <c r="QNC179" s="488"/>
      <c r="QND179" s="488"/>
      <c r="QNE179" s="488"/>
      <c r="QNF179" s="488"/>
      <c r="QNG179" s="488"/>
      <c r="QNH179" s="488"/>
      <c r="QNI179" s="699" t="s">
        <v>10061</v>
      </c>
      <c r="QNJ179" s="700"/>
      <c r="QNK179" s="488"/>
      <c r="QNL179" s="488"/>
      <c r="QNM179" s="488"/>
      <c r="QNN179" s="488"/>
      <c r="QNO179" s="488"/>
      <c r="QNP179" s="488"/>
      <c r="QNQ179" s="699" t="s">
        <v>10061</v>
      </c>
      <c r="QNR179" s="700"/>
      <c r="QNS179" s="488"/>
      <c r="QNT179" s="488"/>
      <c r="QNU179" s="488"/>
      <c r="QNV179" s="488"/>
      <c r="QNW179" s="488"/>
      <c r="QNX179" s="488"/>
      <c r="QNY179" s="699" t="s">
        <v>10061</v>
      </c>
      <c r="QNZ179" s="700"/>
      <c r="QOA179" s="488"/>
      <c r="QOB179" s="488"/>
      <c r="QOC179" s="488"/>
      <c r="QOD179" s="488"/>
      <c r="QOE179" s="488"/>
      <c r="QOF179" s="488"/>
      <c r="QOG179" s="699" t="s">
        <v>10061</v>
      </c>
      <c r="QOH179" s="700"/>
      <c r="QOI179" s="488"/>
      <c r="QOJ179" s="488"/>
      <c r="QOK179" s="488"/>
      <c r="QOL179" s="488"/>
      <c r="QOM179" s="488"/>
      <c r="QON179" s="488"/>
      <c r="QOO179" s="699" t="s">
        <v>10061</v>
      </c>
      <c r="QOP179" s="700"/>
      <c r="QOQ179" s="488"/>
      <c r="QOR179" s="488"/>
      <c r="QOS179" s="488"/>
      <c r="QOT179" s="488"/>
      <c r="QOU179" s="488"/>
      <c r="QOV179" s="488"/>
      <c r="QOW179" s="699" t="s">
        <v>10061</v>
      </c>
      <c r="QOX179" s="700"/>
      <c r="QOY179" s="488"/>
      <c r="QOZ179" s="488"/>
      <c r="QPA179" s="488"/>
      <c r="QPB179" s="488"/>
      <c r="QPC179" s="488"/>
      <c r="QPD179" s="488"/>
      <c r="QPE179" s="699" t="s">
        <v>10061</v>
      </c>
      <c r="QPF179" s="700"/>
      <c r="QPG179" s="488"/>
      <c r="QPH179" s="488"/>
      <c r="QPI179" s="488"/>
      <c r="QPJ179" s="488"/>
      <c r="QPK179" s="488"/>
      <c r="QPL179" s="488"/>
      <c r="QPM179" s="699" t="s">
        <v>10061</v>
      </c>
      <c r="QPN179" s="700"/>
      <c r="QPO179" s="488"/>
      <c r="QPP179" s="488"/>
      <c r="QPQ179" s="488"/>
      <c r="QPR179" s="488"/>
      <c r="QPS179" s="488"/>
      <c r="QPT179" s="488"/>
      <c r="QPU179" s="699" t="s">
        <v>10061</v>
      </c>
      <c r="QPV179" s="700"/>
      <c r="QPW179" s="488"/>
      <c r="QPX179" s="488"/>
      <c r="QPY179" s="488"/>
      <c r="QPZ179" s="488"/>
      <c r="QQA179" s="488"/>
      <c r="QQB179" s="488"/>
      <c r="QQC179" s="699" t="s">
        <v>10061</v>
      </c>
      <c r="QQD179" s="700"/>
      <c r="QQE179" s="488"/>
      <c r="QQF179" s="488"/>
      <c r="QQG179" s="488"/>
      <c r="QQH179" s="488"/>
      <c r="QQI179" s="488"/>
      <c r="QQJ179" s="488"/>
      <c r="QQK179" s="699" t="s">
        <v>10061</v>
      </c>
      <c r="QQL179" s="700"/>
      <c r="QQM179" s="488"/>
      <c r="QQN179" s="488"/>
      <c r="QQO179" s="488"/>
      <c r="QQP179" s="488"/>
      <c r="QQQ179" s="488"/>
      <c r="QQR179" s="488"/>
      <c r="QQS179" s="699" t="s">
        <v>10061</v>
      </c>
      <c r="QQT179" s="700"/>
      <c r="QQU179" s="488"/>
      <c r="QQV179" s="488"/>
      <c r="QQW179" s="488"/>
      <c r="QQX179" s="488"/>
      <c r="QQY179" s="488"/>
      <c r="QQZ179" s="488"/>
      <c r="QRA179" s="699" t="s">
        <v>10061</v>
      </c>
      <c r="QRB179" s="700"/>
      <c r="QRC179" s="488"/>
      <c r="QRD179" s="488"/>
      <c r="QRE179" s="488"/>
      <c r="QRF179" s="488"/>
      <c r="QRG179" s="488"/>
      <c r="QRH179" s="488"/>
      <c r="QRI179" s="699" t="s">
        <v>10061</v>
      </c>
      <c r="QRJ179" s="700"/>
      <c r="QRK179" s="488"/>
      <c r="QRL179" s="488"/>
      <c r="QRM179" s="488"/>
      <c r="QRN179" s="488"/>
      <c r="QRO179" s="488"/>
      <c r="QRP179" s="488"/>
      <c r="QRQ179" s="699" t="s">
        <v>10061</v>
      </c>
      <c r="QRR179" s="700"/>
      <c r="QRS179" s="488"/>
      <c r="QRT179" s="488"/>
      <c r="QRU179" s="488"/>
      <c r="QRV179" s="488"/>
      <c r="QRW179" s="488"/>
      <c r="QRX179" s="488"/>
      <c r="QRY179" s="699" t="s">
        <v>10061</v>
      </c>
      <c r="QRZ179" s="700"/>
      <c r="QSA179" s="488"/>
      <c r="QSB179" s="488"/>
      <c r="QSC179" s="488"/>
      <c r="QSD179" s="488"/>
      <c r="QSE179" s="488"/>
      <c r="QSF179" s="488"/>
      <c r="QSG179" s="699" t="s">
        <v>10061</v>
      </c>
      <c r="QSH179" s="700"/>
      <c r="QSI179" s="488"/>
      <c r="QSJ179" s="488"/>
      <c r="QSK179" s="488"/>
      <c r="QSL179" s="488"/>
      <c r="QSM179" s="488"/>
      <c r="QSN179" s="488"/>
      <c r="QSO179" s="699" t="s">
        <v>10061</v>
      </c>
      <c r="QSP179" s="700"/>
      <c r="QSQ179" s="488"/>
      <c r="QSR179" s="488"/>
      <c r="QSS179" s="488"/>
      <c r="QST179" s="488"/>
      <c r="QSU179" s="488"/>
      <c r="QSV179" s="488"/>
      <c r="QSW179" s="699" t="s">
        <v>10061</v>
      </c>
      <c r="QSX179" s="700"/>
      <c r="QSY179" s="488"/>
      <c r="QSZ179" s="488"/>
      <c r="QTA179" s="488"/>
      <c r="QTB179" s="488"/>
      <c r="QTC179" s="488"/>
      <c r="QTD179" s="488"/>
      <c r="QTE179" s="699" t="s">
        <v>10061</v>
      </c>
      <c r="QTF179" s="700"/>
      <c r="QTG179" s="488"/>
      <c r="QTH179" s="488"/>
      <c r="QTI179" s="488"/>
      <c r="QTJ179" s="488"/>
      <c r="QTK179" s="488"/>
      <c r="QTL179" s="488"/>
      <c r="QTM179" s="699" t="s">
        <v>10061</v>
      </c>
      <c r="QTN179" s="700"/>
      <c r="QTO179" s="488"/>
      <c r="QTP179" s="488"/>
      <c r="QTQ179" s="488"/>
      <c r="QTR179" s="488"/>
      <c r="QTS179" s="488"/>
      <c r="QTT179" s="488"/>
      <c r="QTU179" s="699" t="s">
        <v>10061</v>
      </c>
      <c r="QTV179" s="700"/>
      <c r="QTW179" s="488"/>
      <c r="QTX179" s="488"/>
      <c r="QTY179" s="488"/>
      <c r="QTZ179" s="488"/>
      <c r="QUA179" s="488"/>
      <c r="QUB179" s="488"/>
      <c r="QUC179" s="699" t="s">
        <v>10061</v>
      </c>
      <c r="QUD179" s="700"/>
      <c r="QUE179" s="488"/>
      <c r="QUF179" s="488"/>
      <c r="QUG179" s="488"/>
      <c r="QUH179" s="488"/>
      <c r="QUI179" s="488"/>
      <c r="QUJ179" s="488"/>
      <c r="QUK179" s="699" t="s">
        <v>10061</v>
      </c>
      <c r="QUL179" s="700"/>
      <c r="QUM179" s="488"/>
      <c r="QUN179" s="488"/>
      <c r="QUO179" s="488"/>
      <c r="QUP179" s="488"/>
      <c r="QUQ179" s="488"/>
      <c r="QUR179" s="488"/>
      <c r="QUS179" s="699" t="s">
        <v>10061</v>
      </c>
      <c r="QUT179" s="700"/>
      <c r="QUU179" s="488"/>
      <c r="QUV179" s="488"/>
      <c r="QUW179" s="488"/>
      <c r="QUX179" s="488"/>
      <c r="QUY179" s="488"/>
      <c r="QUZ179" s="488"/>
      <c r="QVA179" s="699" t="s">
        <v>10061</v>
      </c>
      <c r="QVB179" s="700"/>
      <c r="QVC179" s="488"/>
      <c r="QVD179" s="488"/>
      <c r="QVE179" s="488"/>
      <c r="QVF179" s="488"/>
      <c r="QVG179" s="488"/>
      <c r="QVH179" s="488"/>
      <c r="QVI179" s="699" t="s">
        <v>10061</v>
      </c>
      <c r="QVJ179" s="700"/>
      <c r="QVK179" s="488"/>
      <c r="QVL179" s="488"/>
      <c r="QVM179" s="488"/>
      <c r="QVN179" s="488"/>
      <c r="QVO179" s="488"/>
      <c r="QVP179" s="488"/>
      <c r="QVQ179" s="699" t="s">
        <v>10061</v>
      </c>
      <c r="QVR179" s="700"/>
      <c r="QVS179" s="488"/>
      <c r="QVT179" s="488"/>
      <c r="QVU179" s="488"/>
      <c r="QVV179" s="488"/>
      <c r="QVW179" s="488"/>
      <c r="QVX179" s="488"/>
      <c r="QVY179" s="699" t="s">
        <v>10061</v>
      </c>
      <c r="QVZ179" s="700"/>
      <c r="QWA179" s="488"/>
      <c r="QWB179" s="488"/>
      <c r="QWC179" s="488"/>
      <c r="QWD179" s="488"/>
      <c r="QWE179" s="488"/>
      <c r="QWF179" s="488"/>
      <c r="QWG179" s="699" t="s">
        <v>10061</v>
      </c>
      <c r="QWH179" s="700"/>
      <c r="QWI179" s="488"/>
      <c r="QWJ179" s="488"/>
      <c r="QWK179" s="488"/>
      <c r="QWL179" s="488"/>
      <c r="QWM179" s="488"/>
      <c r="QWN179" s="488"/>
      <c r="QWO179" s="699" t="s">
        <v>10061</v>
      </c>
      <c r="QWP179" s="700"/>
      <c r="QWQ179" s="488"/>
      <c r="QWR179" s="488"/>
      <c r="QWS179" s="488"/>
      <c r="QWT179" s="488"/>
      <c r="QWU179" s="488"/>
      <c r="QWV179" s="488"/>
      <c r="QWW179" s="699" t="s">
        <v>10061</v>
      </c>
      <c r="QWX179" s="700"/>
      <c r="QWY179" s="488"/>
      <c r="QWZ179" s="488"/>
      <c r="QXA179" s="488"/>
      <c r="QXB179" s="488"/>
      <c r="QXC179" s="488"/>
      <c r="QXD179" s="488"/>
      <c r="QXE179" s="699" t="s">
        <v>10061</v>
      </c>
      <c r="QXF179" s="700"/>
      <c r="QXG179" s="488"/>
      <c r="QXH179" s="488"/>
      <c r="QXI179" s="488"/>
      <c r="QXJ179" s="488"/>
      <c r="QXK179" s="488"/>
      <c r="QXL179" s="488"/>
      <c r="QXM179" s="699" t="s">
        <v>10061</v>
      </c>
      <c r="QXN179" s="700"/>
      <c r="QXO179" s="488"/>
      <c r="QXP179" s="488"/>
      <c r="QXQ179" s="488"/>
      <c r="QXR179" s="488"/>
      <c r="QXS179" s="488"/>
      <c r="QXT179" s="488"/>
      <c r="QXU179" s="699" t="s">
        <v>10061</v>
      </c>
      <c r="QXV179" s="700"/>
      <c r="QXW179" s="488"/>
      <c r="QXX179" s="488"/>
      <c r="QXY179" s="488"/>
      <c r="QXZ179" s="488"/>
      <c r="QYA179" s="488"/>
      <c r="QYB179" s="488"/>
      <c r="QYC179" s="699" t="s">
        <v>10061</v>
      </c>
      <c r="QYD179" s="700"/>
      <c r="QYE179" s="488"/>
      <c r="QYF179" s="488"/>
      <c r="QYG179" s="488"/>
      <c r="QYH179" s="488"/>
      <c r="QYI179" s="488"/>
      <c r="QYJ179" s="488"/>
      <c r="QYK179" s="699" t="s">
        <v>10061</v>
      </c>
      <c r="QYL179" s="700"/>
      <c r="QYM179" s="488"/>
      <c r="QYN179" s="488"/>
      <c r="QYO179" s="488"/>
      <c r="QYP179" s="488"/>
      <c r="QYQ179" s="488"/>
      <c r="QYR179" s="488"/>
      <c r="QYS179" s="699" t="s">
        <v>10061</v>
      </c>
      <c r="QYT179" s="700"/>
      <c r="QYU179" s="488"/>
      <c r="QYV179" s="488"/>
      <c r="QYW179" s="488"/>
      <c r="QYX179" s="488"/>
      <c r="QYY179" s="488"/>
      <c r="QYZ179" s="488"/>
      <c r="QZA179" s="699" t="s">
        <v>10061</v>
      </c>
      <c r="QZB179" s="700"/>
      <c r="QZC179" s="488"/>
      <c r="QZD179" s="488"/>
      <c r="QZE179" s="488"/>
      <c r="QZF179" s="488"/>
      <c r="QZG179" s="488"/>
      <c r="QZH179" s="488"/>
      <c r="QZI179" s="699" t="s">
        <v>10061</v>
      </c>
      <c r="QZJ179" s="700"/>
      <c r="QZK179" s="488"/>
      <c r="QZL179" s="488"/>
      <c r="QZM179" s="488"/>
      <c r="QZN179" s="488"/>
      <c r="QZO179" s="488"/>
      <c r="QZP179" s="488"/>
      <c r="QZQ179" s="699" t="s">
        <v>10061</v>
      </c>
      <c r="QZR179" s="700"/>
      <c r="QZS179" s="488"/>
      <c r="QZT179" s="488"/>
      <c r="QZU179" s="488"/>
      <c r="QZV179" s="488"/>
      <c r="QZW179" s="488"/>
      <c r="QZX179" s="488"/>
      <c r="QZY179" s="699" t="s">
        <v>10061</v>
      </c>
      <c r="QZZ179" s="700"/>
      <c r="RAA179" s="488"/>
      <c r="RAB179" s="488"/>
      <c r="RAC179" s="488"/>
      <c r="RAD179" s="488"/>
      <c r="RAE179" s="488"/>
      <c r="RAF179" s="488"/>
      <c r="RAG179" s="699" t="s">
        <v>10061</v>
      </c>
      <c r="RAH179" s="700"/>
      <c r="RAI179" s="488"/>
      <c r="RAJ179" s="488"/>
      <c r="RAK179" s="488"/>
      <c r="RAL179" s="488"/>
      <c r="RAM179" s="488"/>
      <c r="RAN179" s="488"/>
      <c r="RAO179" s="699" t="s">
        <v>10061</v>
      </c>
      <c r="RAP179" s="700"/>
      <c r="RAQ179" s="488"/>
      <c r="RAR179" s="488"/>
      <c r="RAS179" s="488"/>
      <c r="RAT179" s="488"/>
      <c r="RAU179" s="488"/>
      <c r="RAV179" s="488"/>
      <c r="RAW179" s="699" t="s">
        <v>10061</v>
      </c>
      <c r="RAX179" s="700"/>
      <c r="RAY179" s="488"/>
      <c r="RAZ179" s="488"/>
      <c r="RBA179" s="488"/>
      <c r="RBB179" s="488"/>
      <c r="RBC179" s="488"/>
      <c r="RBD179" s="488"/>
      <c r="RBE179" s="699" t="s">
        <v>10061</v>
      </c>
      <c r="RBF179" s="700"/>
      <c r="RBG179" s="488"/>
      <c r="RBH179" s="488"/>
      <c r="RBI179" s="488"/>
      <c r="RBJ179" s="488"/>
      <c r="RBK179" s="488"/>
      <c r="RBL179" s="488"/>
      <c r="RBM179" s="699" t="s">
        <v>10061</v>
      </c>
      <c r="RBN179" s="700"/>
      <c r="RBO179" s="488"/>
      <c r="RBP179" s="488"/>
      <c r="RBQ179" s="488"/>
      <c r="RBR179" s="488"/>
      <c r="RBS179" s="488"/>
      <c r="RBT179" s="488"/>
      <c r="RBU179" s="699" t="s">
        <v>10061</v>
      </c>
      <c r="RBV179" s="700"/>
      <c r="RBW179" s="488"/>
      <c r="RBX179" s="488"/>
      <c r="RBY179" s="488"/>
      <c r="RBZ179" s="488"/>
      <c r="RCA179" s="488"/>
      <c r="RCB179" s="488"/>
      <c r="RCC179" s="699" t="s">
        <v>10061</v>
      </c>
      <c r="RCD179" s="700"/>
      <c r="RCE179" s="488"/>
      <c r="RCF179" s="488"/>
      <c r="RCG179" s="488"/>
      <c r="RCH179" s="488"/>
      <c r="RCI179" s="488"/>
      <c r="RCJ179" s="488"/>
      <c r="RCK179" s="699" t="s">
        <v>10061</v>
      </c>
      <c r="RCL179" s="700"/>
      <c r="RCM179" s="488"/>
      <c r="RCN179" s="488"/>
      <c r="RCO179" s="488"/>
      <c r="RCP179" s="488"/>
      <c r="RCQ179" s="488"/>
      <c r="RCR179" s="488"/>
      <c r="RCS179" s="699" t="s">
        <v>10061</v>
      </c>
      <c r="RCT179" s="700"/>
      <c r="RCU179" s="488"/>
      <c r="RCV179" s="488"/>
      <c r="RCW179" s="488"/>
      <c r="RCX179" s="488"/>
      <c r="RCY179" s="488"/>
      <c r="RCZ179" s="488"/>
      <c r="RDA179" s="699" t="s">
        <v>10061</v>
      </c>
      <c r="RDB179" s="700"/>
      <c r="RDC179" s="488"/>
      <c r="RDD179" s="488"/>
      <c r="RDE179" s="488"/>
      <c r="RDF179" s="488"/>
      <c r="RDG179" s="488"/>
      <c r="RDH179" s="488"/>
      <c r="RDI179" s="699" t="s">
        <v>10061</v>
      </c>
      <c r="RDJ179" s="700"/>
      <c r="RDK179" s="488"/>
      <c r="RDL179" s="488"/>
      <c r="RDM179" s="488"/>
      <c r="RDN179" s="488"/>
      <c r="RDO179" s="488"/>
      <c r="RDP179" s="488"/>
      <c r="RDQ179" s="699" t="s">
        <v>10061</v>
      </c>
      <c r="RDR179" s="700"/>
      <c r="RDS179" s="488"/>
      <c r="RDT179" s="488"/>
      <c r="RDU179" s="488"/>
      <c r="RDV179" s="488"/>
      <c r="RDW179" s="488"/>
      <c r="RDX179" s="488"/>
      <c r="RDY179" s="699" t="s">
        <v>10061</v>
      </c>
      <c r="RDZ179" s="700"/>
      <c r="REA179" s="488"/>
      <c r="REB179" s="488"/>
      <c r="REC179" s="488"/>
      <c r="RED179" s="488"/>
      <c r="REE179" s="488"/>
      <c r="REF179" s="488"/>
      <c r="REG179" s="699" t="s">
        <v>10061</v>
      </c>
      <c r="REH179" s="700"/>
      <c r="REI179" s="488"/>
      <c r="REJ179" s="488"/>
      <c r="REK179" s="488"/>
      <c r="REL179" s="488"/>
      <c r="REM179" s="488"/>
      <c r="REN179" s="488"/>
      <c r="REO179" s="699" t="s">
        <v>10061</v>
      </c>
      <c r="REP179" s="700"/>
      <c r="REQ179" s="488"/>
      <c r="RER179" s="488"/>
      <c r="RES179" s="488"/>
      <c r="RET179" s="488"/>
      <c r="REU179" s="488"/>
      <c r="REV179" s="488"/>
      <c r="REW179" s="699" t="s">
        <v>10061</v>
      </c>
      <c r="REX179" s="700"/>
      <c r="REY179" s="488"/>
      <c r="REZ179" s="488"/>
      <c r="RFA179" s="488"/>
      <c r="RFB179" s="488"/>
      <c r="RFC179" s="488"/>
      <c r="RFD179" s="488"/>
      <c r="RFE179" s="699" t="s">
        <v>10061</v>
      </c>
      <c r="RFF179" s="700"/>
      <c r="RFG179" s="488"/>
      <c r="RFH179" s="488"/>
      <c r="RFI179" s="488"/>
      <c r="RFJ179" s="488"/>
      <c r="RFK179" s="488"/>
      <c r="RFL179" s="488"/>
      <c r="RFM179" s="699" t="s">
        <v>10061</v>
      </c>
      <c r="RFN179" s="700"/>
      <c r="RFO179" s="488"/>
      <c r="RFP179" s="488"/>
      <c r="RFQ179" s="488"/>
      <c r="RFR179" s="488"/>
      <c r="RFS179" s="488"/>
      <c r="RFT179" s="488"/>
      <c r="RFU179" s="699" t="s">
        <v>10061</v>
      </c>
      <c r="RFV179" s="700"/>
      <c r="RFW179" s="488"/>
      <c r="RFX179" s="488"/>
      <c r="RFY179" s="488"/>
      <c r="RFZ179" s="488"/>
      <c r="RGA179" s="488"/>
      <c r="RGB179" s="488"/>
      <c r="RGC179" s="699" t="s">
        <v>10061</v>
      </c>
      <c r="RGD179" s="700"/>
      <c r="RGE179" s="488"/>
      <c r="RGF179" s="488"/>
      <c r="RGG179" s="488"/>
      <c r="RGH179" s="488"/>
      <c r="RGI179" s="488"/>
      <c r="RGJ179" s="488"/>
      <c r="RGK179" s="699" t="s">
        <v>10061</v>
      </c>
      <c r="RGL179" s="700"/>
      <c r="RGM179" s="488"/>
      <c r="RGN179" s="488"/>
      <c r="RGO179" s="488"/>
      <c r="RGP179" s="488"/>
      <c r="RGQ179" s="488"/>
      <c r="RGR179" s="488"/>
      <c r="RGS179" s="699" t="s">
        <v>10061</v>
      </c>
      <c r="RGT179" s="700"/>
      <c r="RGU179" s="488"/>
      <c r="RGV179" s="488"/>
      <c r="RGW179" s="488"/>
      <c r="RGX179" s="488"/>
      <c r="RGY179" s="488"/>
      <c r="RGZ179" s="488"/>
      <c r="RHA179" s="699" t="s">
        <v>10061</v>
      </c>
      <c r="RHB179" s="700"/>
      <c r="RHC179" s="488"/>
      <c r="RHD179" s="488"/>
      <c r="RHE179" s="488"/>
      <c r="RHF179" s="488"/>
      <c r="RHG179" s="488"/>
      <c r="RHH179" s="488"/>
      <c r="RHI179" s="699" t="s">
        <v>10061</v>
      </c>
      <c r="RHJ179" s="700"/>
      <c r="RHK179" s="488"/>
      <c r="RHL179" s="488"/>
      <c r="RHM179" s="488"/>
      <c r="RHN179" s="488"/>
      <c r="RHO179" s="488"/>
      <c r="RHP179" s="488"/>
      <c r="RHQ179" s="699" t="s">
        <v>10061</v>
      </c>
      <c r="RHR179" s="700"/>
      <c r="RHS179" s="488"/>
      <c r="RHT179" s="488"/>
      <c r="RHU179" s="488"/>
      <c r="RHV179" s="488"/>
      <c r="RHW179" s="488"/>
      <c r="RHX179" s="488"/>
      <c r="RHY179" s="699" t="s">
        <v>10061</v>
      </c>
      <c r="RHZ179" s="700"/>
      <c r="RIA179" s="488"/>
      <c r="RIB179" s="488"/>
      <c r="RIC179" s="488"/>
      <c r="RID179" s="488"/>
      <c r="RIE179" s="488"/>
      <c r="RIF179" s="488"/>
      <c r="RIG179" s="699" t="s">
        <v>10061</v>
      </c>
      <c r="RIH179" s="700"/>
      <c r="RII179" s="488"/>
      <c r="RIJ179" s="488"/>
      <c r="RIK179" s="488"/>
      <c r="RIL179" s="488"/>
      <c r="RIM179" s="488"/>
      <c r="RIN179" s="488"/>
      <c r="RIO179" s="699" t="s">
        <v>10061</v>
      </c>
      <c r="RIP179" s="700"/>
      <c r="RIQ179" s="488"/>
      <c r="RIR179" s="488"/>
      <c r="RIS179" s="488"/>
      <c r="RIT179" s="488"/>
      <c r="RIU179" s="488"/>
      <c r="RIV179" s="488"/>
      <c r="RIW179" s="699" t="s">
        <v>10061</v>
      </c>
      <c r="RIX179" s="700"/>
      <c r="RIY179" s="488"/>
      <c r="RIZ179" s="488"/>
      <c r="RJA179" s="488"/>
      <c r="RJB179" s="488"/>
      <c r="RJC179" s="488"/>
      <c r="RJD179" s="488"/>
      <c r="RJE179" s="699" t="s">
        <v>10061</v>
      </c>
      <c r="RJF179" s="700"/>
      <c r="RJG179" s="488"/>
      <c r="RJH179" s="488"/>
      <c r="RJI179" s="488"/>
      <c r="RJJ179" s="488"/>
      <c r="RJK179" s="488"/>
      <c r="RJL179" s="488"/>
      <c r="RJM179" s="699" t="s">
        <v>10061</v>
      </c>
      <c r="RJN179" s="700"/>
      <c r="RJO179" s="488"/>
      <c r="RJP179" s="488"/>
      <c r="RJQ179" s="488"/>
      <c r="RJR179" s="488"/>
      <c r="RJS179" s="488"/>
      <c r="RJT179" s="488"/>
      <c r="RJU179" s="699" t="s">
        <v>10061</v>
      </c>
      <c r="RJV179" s="700"/>
      <c r="RJW179" s="488"/>
      <c r="RJX179" s="488"/>
      <c r="RJY179" s="488"/>
      <c r="RJZ179" s="488"/>
      <c r="RKA179" s="488"/>
      <c r="RKB179" s="488"/>
      <c r="RKC179" s="699" t="s">
        <v>10061</v>
      </c>
      <c r="RKD179" s="700"/>
      <c r="RKE179" s="488"/>
      <c r="RKF179" s="488"/>
      <c r="RKG179" s="488"/>
      <c r="RKH179" s="488"/>
      <c r="RKI179" s="488"/>
      <c r="RKJ179" s="488"/>
      <c r="RKK179" s="699" t="s">
        <v>10061</v>
      </c>
      <c r="RKL179" s="700"/>
      <c r="RKM179" s="488"/>
      <c r="RKN179" s="488"/>
      <c r="RKO179" s="488"/>
      <c r="RKP179" s="488"/>
      <c r="RKQ179" s="488"/>
      <c r="RKR179" s="488"/>
      <c r="RKS179" s="699" t="s">
        <v>10061</v>
      </c>
      <c r="RKT179" s="700"/>
      <c r="RKU179" s="488"/>
      <c r="RKV179" s="488"/>
      <c r="RKW179" s="488"/>
      <c r="RKX179" s="488"/>
      <c r="RKY179" s="488"/>
      <c r="RKZ179" s="488"/>
      <c r="RLA179" s="699" t="s">
        <v>10061</v>
      </c>
      <c r="RLB179" s="700"/>
      <c r="RLC179" s="488"/>
      <c r="RLD179" s="488"/>
      <c r="RLE179" s="488"/>
      <c r="RLF179" s="488"/>
      <c r="RLG179" s="488"/>
      <c r="RLH179" s="488"/>
      <c r="RLI179" s="699" t="s">
        <v>10061</v>
      </c>
      <c r="RLJ179" s="700"/>
      <c r="RLK179" s="488"/>
      <c r="RLL179" s="488"/>
      <c r="RLM179" s="488"/>
      <c r="RLN179" s="488"/>
      <c r="RLO179" s="488"/>
      <c r="RLP179" s="488"/>
      <c r="RLQ179" s="699" t="s">
        <v>10061</v>
      </c>
      <c r="RLR179" s="700"/>
      <c r="RLS179" s="488"/>
      <c r="RLT179" s="488"/>
      <c r="RLU179" s="488"/>
      <c r="RLV179" s="488"/>
      <c r="RLW179" s="488"/>
      <c r="RLX179" s="488"/>
      <c r="RLY179" s="699" t="s">
        <v>10061</v>
      </c>
      <c r="RLZ179" s="700"/>
      <c r="RMA179" s="488"/>
      <c r="RMB179" s="488"/>
      <c r="RMC179" s="488"/>
      <c r="RMD179" s="488"/>
      <c r="RME179" s="488"/>
      <c r="RMF179" s="488"/>
      <c r="RMG179" s="699" t="s">
        <v>10061</v>
      </c>
      <c r="RMH179" s="700"/>
      <c r="RMI179" s="488"/>
      <c r="RMJ179" s="488"/>
      <c r="RMK179" s="488"/>
      <c r="RML179" s="488"/>
      <c r="RMM179" s="488"/>
      <c r="RMN179" s="488"/>
      <c r="RMO179" s="699" t="s">
        <v>10061</v>
      </c>
      <c r="RMP179" s="700"/>
      <c r="RMQ179" s="488"/>
      <c r="RMR179" s="488"/>
      <c r="RMS179" s="488"/>
      <c r="RMT179" s="488"/>
      <c r="RMU179" s="488"/>
      <c r="RMV179" s="488"/>
      <c r="RMW179" s="699" t="s">
        <v>10061</v>
      </c>
      <c r="RMX179" s="700"/>
      <c r="RMY179" s="488"/>
      <c r="RMZ179" s="488"/>
      <c r="RNA179" s="488"/>
      <c r="RNB179" s="488"/>
      <c r="RNC179" s="488"/>
      <c r="RND179" s="488"/>
      <c r="RNE179" s="699" t="s">
        <v>10061</v>
      </c>
      <c r="RNF179" s="700"/>
      <c r="RNG179" s="488"/>
      <c r="RNH179" s="488"/>
      <c r="RNI179" s="488"/>
      <c r="RNJ179" s="488"/>
      <c r="RNK179" s="488"/>
      <c r="RNL179" s="488"/>
      <c r="RNM179" s="699" t="s">
        <v>10061</v>
      </c>
      <c r="RNN179" s="700"/>
      <c r="RNO179" s="488"/>
      <c r="RNP179" s="488"/>
      <c r="RNQ179" s="488"/>
      <c r="RNR179" s="488"/>
      <c r="RNS179" s="488"/>
      <c r="RNT179" s="488"/>
      <c r="RNU179" s="699" t="s">
        <v>10061</v>
      </c>
      <c r="RNV179" s="700"/>
      <c r="RNW179" s="488"/>
      <c r="RNX179" s="488"/>
      <c r="RNY179" s="488"/>
      <c r="RNZ179" s="488"/>
      <c r="ROA179" s="488"/>
      <c r="ROB179" s="488"/>
      <c r="ROC179" s="699" t="s">
        <v>10061</v>
      </c>
      <c r="ROD179" s="700"/>
      <c r="ROE179" s="488"/>
      <c r="ROF179" s="488"/>
      <c r="ROG179" s="488"/>
      <c r="ROH179" s="488"/>
      <c r="ROI179" s="488"/>
      <c r="ROJ179" s="488"/>
      <c r="ROK179" s="699" t="s">
        <v>10061</v>
      </c>
      <c r="ROL179" s="700"/>
      <c r="ROM179" s="488"/>
      <c r="RON179" s="488"/>
      <c r="ROO179" s="488"/>
      <c r="ROP179" s="488"/>
      <c r="ROQ179" s="488"/>
      <c r="ROR179" s="488"/>
      <c r="ROS179" s="699" t="s">
        <v>10061</v>
      </c>
      <c r="ROT179" s="700"/>
      <c r="ROU179" s="488"/>
      <c r="ROV179" s="488"/>
      <c r="ROW179" s="488"/>
      <c r="ROX179" s="488"/>
      <c r="ROY179" s="488"/>
      <c r="ROZ179" s="488"/>
      <c r="RPA179" s="699" t="s">
        <v>10061</v>
      </c>
      <c r="RPB179" s="700"/>
      <c r="RPC179" s="488"/>
      <c r="RPD179" s="488"/>
      <c r="RPE179" s="488"/>
      <c r="RPF179" s="488"/>
      <c r="RPG179" s="488"/>
      <c r="RPH179" s="488"/>
      <c r="RPI179" s="699" t="s">
        <v>10061</v>
      </c>
      <c r="RPJ179" s="700"/>
      <c r="RPK179" s="488"/>
      <c r="RPL179" s="488"/>
      <c r="RPM179" s="488"/>
      <c r="RPN179" s="488"/>
      <c r="RPO179" s="488"/>
      <c r="RPP179" s="488"/>
      <c r="RPQ179" s="699" t="s">
        <v>10061</v>
      </c>
      <c r="RPR179" s="700"/>
      <c r="RPS179" s="488"/>
      <c r="RPT179" s="488"/>
      <c r="RPU179" s="488"/>
      <c r="RPV179" s="488"/>
      <c r="RPW179" s="488"/>
      <c r="RPX179" s="488"/>
      <c r="RPY179" s="699" t="s">
        <v>10061</v>
      </c>
      <c r="RPZ179" s="700"/>
      <c r="RQA179" s="488"/>
      <c r="RQB179" s="488"/>
      <c r="RQC179" s="488"/>
      <c r="RQD179" s="488"/>
      <c r="RQE179" s="488"/>
      <c r="RQF179" s="488"/>
      <c r="RQG179" s="699" t="s">
        <v>10061</v>
      </c>
      <c r="RQH179" s="700"/>
      <c r="RQI179" s="488"/>
      <c r="RQJ179" s="488"/>
      <c r="RQK179" s="488"/>
      <c r="RQL179" s="488"/>
      <c r="RQM179" s="488"/>
      <c r="RQN179" s="488"/>
      <c r="RQO179" s="699" t="s">
        <v>10061</v>
      </c>
      <c r="RQP179" s="700"/>
      <c r="RQQ179" s="488"/>
      <c r="RQR179" s="488"/>
      <c r="RQS179" s="488"/>
      <c r="RQT179" s="488"/>
      <c r="RQU179" s="488"/>
      <c r="RQV179" s="488"/>
      <c r="RQW179" s="699" t="s">
        <v>10061</v>
      </c>
      <c r="RQX179" s="700"/>
      <c r="RQY179" s="488"/>
      <c r="RQZ179" s="488"/>
      <c r="RRA179" s="488"/>
      <c r="RRB179" s="488"/>
      <c r="RRC179" s="488"/>
      <c r="RRD179" s="488"/>
      <c r="RRE179" s="699" t="s">
        <v>10061</v>
      </c>
      <c r="RRF179" s="700"/>
      <c r="RRG179" s="488"/>
      <c r="RRH179" s="488"/>
      <c r="RRI179" s="488"/>
      <c r="RRJ179" s="488"/>
      <c r="RRK179" s="488"/>
      <c r="RRL179" s="488"/>
      <c r="RRM179" s="699" t="s">
        <v>10061</v>
      </c>
      <c r="RRN179" s="700"/>
      <c r="RRO179" s="488"/>
      <c r="RRP179" s="488"/>
      <c r="RRQ179" s="488"/>
      <c r="RRR179" s="488"/>
      <c r="RRS179" s="488"/>
      <c r="RRT179" s="488"/>
      <c r="RRU179" s="699" t="s">
        <v>10061</v>
      </c>
      <c r="RRV179" s="700"/>
      <c r="RRW179" s="488"/>
      <c r="RRX179" s="488"/>
      <c r="RRY179" s="488"/>
      <c r="RRZ179" s="488"/>
      <c r="RSA179" s="488"/>
      <c r="RSB179" s="488"/>
      <c r="RSC179" s="699" t="s">
        <v>10061</v>
      </c>
      <c r="RSD179" s="700"/>
      <c r="RSE179" s="488"/>
      <c r="RSF179" s="488"/>
      <c r="RSG179" s="488"/>
      <c r="RSH179" s="488"/>
      <c r="RSI179" s="488"/>
      <c r="RSJ179" s="488"/>
      <c r="RSK179" s="699" t="s">
        <v>10061</v>
      </c>
      <c r="RSL179" s="700"/>
      <c r="RSM179" s="488"/>
      <c r="RSN179" s="488"/>
      <c r="RSO179" s="488"/>
      <c r="RSP179" s="488"/>
      <c r="RSQ179" s="488"/>
      <c r="RSR179" s="488"/>
      <c r="RSS179" s="699" t="s">
        <v>10061</v>
      </c>
      <c r="RST179" s="700"/>
      <c r="RSU179" s="488"/>
      <c r="RSV179" s="488"/>
      <c r="RSW179" s="488"/>
      <c r="RSX179" s="488"/>
      <c r="RSY179" s="488"/>
      <c r="RSZ179" s="488"/>
      <c r="RTA179" s="699" t="s">
        <v>10061</v>
      </c>
      <c r="RTB179" s="700"/>
      <c r="RTC179" s="488"/>
      <c r="RTD179" s="488"/>
      <c r="RTE179" s="488"/>
      <c r="RTF179" s="488"/>
      <c r="RTG179" s="488"/>
      <c r="RTH179" s="488"/>
      <c r="RTI179" s="699" t="s">
        <v>10061</v>
      </c>
      <c r="RTJ179" s="700"/>
      <c r="RTK179" s="488"/>
      <c r="RTL179" s="488"/>
      <c r="RTM179" s="488"/>
      <c r="RTN179" s="488"/>
      <c r="RTO179" s="488"/>
      <c r="RTP179" s="488"/>
      <c r="RTQ179" s="699" t="s">
        <v>10061</v>
      </c>
      <c r="RTR179" s="700"/>
      <c r="RTS179" s="488"/>
      <c r="RTT179" s="488"/>
      <c r="RTU179" s="488"/>
      <c r="RTV179" s="488"/>
      <c r="RTW179" s="488"/>
      <c r="RTX179" s="488"/>
      <c r="RTY179" s="699" t="s">
        <v>10061</v>
      </c>
      <c r="RTZ179" s="700"/>
      <c r="RUA179" s="488"/>
      <c r="RUB179" s="488"/>
      <c r="RUC179" s="488"/>
      <c r="RUD179" s="488"/>
      <c r="RUE179" s="488"/>
      <c r="RUF179" s="488"/>
      <c r="RUG179" s="699" t="s">
        <v>10061</v>
      </c>
      <c r="RUH179" s="700"/>
      <c r="RUI179" s="488"/>
      <c r="RUJ179" s="488"/>
      <c r="RUK179" s="488"/>
      <c r="RUL179" s="488"/>
      <c r="RUM179" s="488"/>
      <c r="RUN179" s="488"/>
      <c r="RUO179" s="699" t="s">
        <v>10061</v>
      </c>
      <c r="RUP179" s="700"/>
      <c r="RUQ179" s="488"/>
      <c r="RUR179" s="488"/>
      <c r="RUS179" s="488"/>
      <c r="RUT179" s="488"/>
      <c r="RUU179" s="488"/>
      <c r="RUV179" s="488"/>
      <c r="RUW179" s="699" t="s">
        <v>10061</v>
      </c>
      <c r="RUX179" s="700"/>
      <c r="RUY179" s="488"/>
      <c r="RUZ179" s="488"/>
      <c r="RVA179" s="488"/>
      <c r="RVB179" s="488"/>
      <c r="RVC179" s="488"/>
      <c r="RVD179" s="488"/>
      <c r="RVE179" s="699" t="s">
        <v>10061</v>
      </c>
      <c r="RVF179" s="700"/>
      <c r="RVG179" s="488"/>
      <c r="RVH179" s="488"/>
      <c r="RVI179" s="488"/>
      <c r="RVJ179" s="488"/>
      <c r="RVK179" s="488"/>
      <c r="RVL179" s="488"/>
      <c r="RVM179" s="699" t="s">
        <v>10061</v>
      </c>
      <c r="RVN179" s="700"/>
      <c r="RVO179" s="488"/>
      <c r="RVP179" s="488"/>
      <c r="RVQ179" s="488"/>
      <c r="RVR179" s="488"/>
      <c r="RVS179" s="488"/>
      <c r="RVT179" s="488"/>
      <c r="RVU179" s="699" t="s">
        <v>10061</v>
      </c>
      <c r="RVV179" s="700"/>
      <c r="RVW179" s="488"/>
      <c r="RVX179" s="488"/>
      <c r="RVY179" s="488"/>
      <c r="RVZ179" s="488"/>
      <c r="RWA179" s="488"/>
      <c r="RWB179" s="488"/>
      <c r="RWC179" s="699" t="s">
        <v>10061</v>
      </c>
      <c r="RWD179" s="700"/>
      <c r="RWE179" s="488"/>
      <c r="RWF179" s="488"/>
      <c r="RWG179" s="488"/>
      <c r="RWH179" s="488"/>
      <c r="RWI179" s="488"/>
      <c r="RWJ179" s="488"/>
      <c r="RWK179" s="699" t="s">
        <v>10061</v>
      </c>
      <c r="RWL179" s="700"/>
      <c r="RWM179" s="488"/>
      <c r="RWN179" s="488"/>
      <c r="RWO179" s="488"/>
      <c r="RWP179" s="488"/>
      <c r="RWQ179" s="488"/>
      <c r="RWR179" s="488"/>
      <c r="RWS179" s="699" t="s">
        <v>10061</v>
      </c>
      <c r="RWT179" s="700"/>
      <c r="RWU179" s="488"/>
      <c r="RWV179" s="488"/>
      <c r="RWW179" s="488"/>
      <c r="RWX179" s="488"/>
      <c r="RWY179" s="488"/>
      <c r="RWZ179" s="488"/>
      <c r="RXA179" s="699" t="s">
        <v>10061</v>
      </c>
      <c r="RXB179" s="700"/>
      <c r="RXC179" s="488"/>
      <c r="RXD179" s="488"/>
      <c r="RXE179" s="488"/>
      <c r="RXF179" s="488"/>
      <c r="RXG179" s="488"/>
      <c r="RXH179" s="488"/>
      <c r="RXI179" s="699" t="s">
        <v>10061</v>
      </c>
      <c r="RXJ179" s="700"/>
      <c r="RXK179" s="488"/>
      <c r="RXL179" s="488"/>
      <c r="RXM179" s="488"/>
      <c r="RXN179" s="488"/>
      <c r="RXO179" s="488"/>
      <c r="RXP179" s="488"/>
      <c r="RXQ179" s="699" t="s">
        <v>10061</v>
      </c>
      <c r="RXR179" s="700"/>
      <c r="RXS179" s="488"/>
      <c r="RXT179" s="488"/>
      <c r="RXU179" s="488"/>
      <c r="RXV179" s="488"/>
      <c r="RXW179" s="488"/>
      <c r="RXX179" s="488"/>
      <c r="RXY179" s="699" t="s">
        <v>10061</v>
      </c>
      <c r="RXZ179" s="700"/>
      <c r="RYA179" s="488"/>
      <c r="RYB179" s="488"/>
      <c r="RYC179" s="488"/>
      <c r="RYD179" s="488"/>
      <c r="RYE179" s="488"/>
      <c r="RYF179" s="488"/>
      <c r="RYG179" s="699" t="s">
        <v>10061</v>
      </c>
      <c r="RYH179" s="700"/>
      <c r="RYI179" s="488"/>
      <c r="RYJ179" s="488"/>
      <c r="RYK179" s="488"/>
      <c r="RYL179" s="488"/>
      <c r="RYM179" s="488"/>
      <c r="RYN179" s="488"/>
      <c r="RYO179" s="699" t="s">
        <v>10061</v>
      </c>
      <c r="RYP179" s="700"/>
      <c r="RYQ179" s="488"/>
      <c r="RYR179" s="488"/>
      <c r="RYS179" s="488"/>
      <c r="RYT179" s="488"/>
      <c r="RYU179" s="488"/>
      <c r="RYV179" s="488"/>
      <c r="RYW179" s="699" t="s">
        <v>10061</v>
      </c>
      <c r="RYX179" s="700"/>
      <c r="RYY179" s="488"/>
      <c r="RYZ179" s="488"/>
      <c r="RZA179" s="488"/>
      <c r="RZB179" s="488"/>
      <c r="RZC179" s="488"/>
      <c r="RZD179" s="488"/>
      <c r="RZE179" s="699" t="s">
        <v>10061</v>
      </c>
      <c r="RZF179" s="700"/>
      <c r="RZG179" s="488"/>
      <c r="RZH179" s="488"/>
      <c r="RZI179" s="488"/>
      <c r="RZJ179" s="488"/>
      <c r="RZK179" s="488"/>
      <c r="RZL179" s="488"/>
      <c r="RZM179" s="699" t="s">
        <v>10061</v>
      </c>
      <c r="RZN179" s="700"/>
      <c r="RZO179" s="488"/>
      <c r="RZP179" s="488"/>
      <c r="RZQ179" s="488"/>
      <c r="RZR179" s="488"/>
      <c r="RZS179" s="488"/>
      <c r="RZT179" s="488"/>
      <c r="RZU179" s="699" t="s">
        <v>10061</v>
      </c>
      <c r="RZV179" s="700"/>
      <c r="RZW179" s="488"/>
      <c r="RZX179" s="488"/>
      <c r="RZY179" s="488"/>
      <c r="RZZ179" s="488"/>
      <c r="SAA179" s="488"/>
      <c r="SAB179" s="488"/>
      <c r="SAC179" s="699" t="s">
        <v>10061</v>
      </c>
      <c r="SAD179" s="700"/>
      <c r="SAE179" s="488"/>
      <c r="SAF179" s="488"/>
      <c r="SAG179" s="488"/>
      <c r="SAH179" s="488"/>
      <c r="SAI179" s="488"/>
      <c r="SAJ179" s="488"/>
      <c r="SAK179" s="699" t="s">
        <v>10061</v>
      </c>
      <c r="SAL179" s="700"/>
      <c r="SAM179" s="488"/>
      <c r="SAN179" s="488"/>
      <c r="SAO179" s="488"/>
      <c r="SAP179" s="488"/>
      <c r="SAQ179" s="488"/>
      <c r="SAR179" s="488"/>
      <c r="SAS179" s="699" t="s">
        <v>10061</v>
      </c>
      <c r="SAT179" s="700"/>
      <c r="SAU179" s="488"/>
      <c r="SAV179" s="488"/>
      <c r="SAW179" s="488"/>
      <c r="SAX179" s="488"/>
      <c r="SAY179" s="488"/>
      <c r="SAZ179" s="488"/>
      <c r="SBA179" s="699" t="s">
        <v>10061</v>
      </c>
      <c r="SBB179" s="700"/>
      <c r="SBC179" s="488"/>
      <c r="SBD179" s="488"/>
      <c r="SBE179" s="488"/>
      <c r="SBF179" s="488"/>
      <c r="SBG179" s="488"/>
      <c r="SBH179" s="488"/>
      <c r="SBI179" s="699" t="s">
        <v>10061</v>
      </c>
      <c r="SBJ179" s="700"/>
      <c r="SBK179" s="488"/>
      <c r="SBL179" s="488"/>
      <c r="SBM179" s="488"/>
      <c r="SBN179" s="488"/>
      <c r="SBO179" s="488"/>
      <c r="SBP179" s="488"/>
      <c r="SBQ179" s="699" t="s">
        <v>10061</v>
      </c>
      <c r="SBR179" s="700"/>
      <c r="SBS179" s="488"/>
      <c r="SBT179" s="488"/>
      <c r="SBU179" s="488"/>
      <c r="SBV179" s="488"/>
      <c r="SBW179" s="488"/>
      <c r="SBX179" s="488"/>
      <c r="SBY179" s="699" t="s">
        <v>10061</v>
      </c>
      <c r="SBZ179" s="700"/>
      <c r="SCA179" s="488"/>
      <c r="SCB179" s="488"/>
      <c r="SCC179" s="488"/>
      <c r="SCD179" s="488"/>
      <c r="SCE179" s="488"/>
      <c r="SCF179" s="488"/>
      <c r="SCG179" s="699" t="s">
        <v>10061</v>
      </c>
      <c r="SCH179" s="700"/>
      <c r="SCI179" s="488"/>
      <c r="SCJ179" s="488"/>
      <c r="SCK179" s="488"/>
      <c r="SCL179" s="488"/>
      <c r="SCM179" s="488"/>
      <c r="SCN179" s="488"/>
      <c r="SCO179" s="699" t="s">
        <v>10061</v>
      </c>
      <c r="SCP179" s="700"/>
      <c r="SCQ179" s="488"/>
      <c r="SCR179" s="488"/>
      <c r="SCS179" s="488"/>
      <c r="SCT179" s="488"/>
      <c r="SCU179" s="488"/>
      <c r="SCV179" s="488"/>
      <c r="SCW179" s="699" t="s">
        <v>10061</v>
      </c>
      <c r="SCX179" s="700"/>
      <c r="SCY179" s="488"/>
      <c r="SCZ179" s="488"/>
      <c r="SDA179" s="488"/>
      <c r="SDB179" s="488"/>
      <c r="SDC179" s="488"/>
      <c r="SDD179" s="488"/>
      <c r="SDE179" s="699" t="s">
        <v>10061</v>
      </c>
      <c r="SDF179" s="700"/>
      <c r="SDG179" s="488"/>
      <c r="SDH179" s="488"/>
      <c r="SDI179" s="488"/>
      <c r="SDJ179" s="488"/>
      <c r="SDK179" s="488"/>
      <c r="SDL179" s="488"/>
      <c r="SDM179" s="699" t="s">
        <v>10061</v>
      </c>
      <c r="SDN179" s="700"/>
      <c r="SDO179" s="488"/>
      <c r="SDP179" s="488"/>
      <c r="SDQ179" s="488"/>
      <c r="SDR179" s="488"/>
      <c r="SDS179" s="488"/>
      <c r="SDT179" s="488"/>
      <c r="SDU179" s="699" t="s">
        <v>10061</v>
      </c>
      <c r="SDV179" s="700"/>
      <c r="SDW179" s="488"/>
      <c r="SDX179" s="488"/>
      <c r="SDY179" s="488"/>
      <c r="SDZ179" s="488"/>
      <c r="SEA179" s="488"/>
      <c r="SEB179" s="488"/>
      <c r="SEC179" s="699" t="s">
        <v>10061</v>
      </c>
      <c r="SED179" s="700"/>
      <c r="SEE179" s="488"/>
      <c r="SEF179" s="488"/>
      <c r="SEG179" s="488"/>
      <c r="SEH179" s="488"/>
      <c r="SEI179" s="488"/>
      <c r="SEJ179" s="488"/>
      <c r="SEK179" s="699" t="s">
        <v>10061</v>
      </c>
      <c r="SEL179" s="700"/>
      <c r="SEM179" s="488"/>
      <c r="SEN179" s="488"/>
      <c r="SEO179" s="488"/>
      <c r="SEP179" s="488"/>
      <c r="SEQ179" s="488"/>
      <c r="SER179" s="488"/>
      <c r="SES179" s="699" t="s">
        <v>10061</v>
      </c>
      <c r="SET179" s="700"/>
      <c r="SEU179" s="488"/>
      <c r="SEV179" s="488"/>
      <c r="SEW179" s="488"/>
      <c r="SEX179" s="488"/>
      <c r="SEY179" s="488"/>
      <c r="SEZ179" s="488"/>
      <c r="SFA179" s="699" t="s">
        <v>10061</v>
      </c>
      <c r="SFB179" s="700"/>
      <c r="SFC179" s="488"/>
      <c r="SFD179" s="488"/>
      <c r="SFE179" s="488"/>
      <c r="SFF179" s="488"/>
      <c r="SFG179" s="488"/>
      <c r="SFH179" s="488"/>
      <c r="SFI179" s="699" t="s">
        <v>10061</v>
      </c>
      <c r="SFJ179" s="700"/>
      <c r="SFK179" s="488"/>
      <c r="SFL179" s="488"/>
      <c r="SFM179" s="488"/>
      <c r="SFN179" s="488"/>
      <c r="SFO179" s="488"/>
      <c r="SFP179" s="488"/>
      <c r="SFQ179" s="699" t="s">
        <v>10061</v>
      </c>
      <c r="SFR179" s="700"/>
      <c r="SFS179" s="488"/>
      <c r="SFT179" s="488"/>
      <c r="SFU179" s="488"/>
      <c r="SFV179" s="488"/>
      <c r="SFW179" s="488"/>
      <c r="SFX179" s="488"/>
      <c r="SFY179" s="699" t="s">
        <v>10061</v>
      </c>
      <c r="SFZ179" s="700"/>
      <c r="SGA179" s="488"/>
      <c r="SGB179" s="488"/>
      <c r="SGC179" s="488"/>
      <c r="SGD179" s="488"/>
      <c r="SGE179" s="488"/>
      <c r="SGF179" s="488"/>
      <c r="SGG179" s="699" t="s">
        <v>10061</v>
      </c>
      <c r="SGH179" s="700"/>
      <c r="SGI179" s="488"/>
      <c r="SGJ179" s="488"/>
      <c r="SGK179" s="488"/>
      <c r="SGL179" s="488"/>
      <c r="SGM179" s="488"/>
      <c r="SGN179" s="488"/>
      <c r="SGO179" s="699" t="s">
        <v>10061</v>
      </c>
      <c r="SGP179" s="700"/>
      <c r="SGQ179" s="488"/>
      <c r="SGR179" s="488"/>
      <c r="SGS179" s="488"/>
      <c r="SGT179" s="488"/>
      <c r="SGU179" s="488"/>
      <c r="SGV179" s="488"/>
      <c r="SGW179" s="699" t="s">
        <v>10061</v>
      </c>
      <c r="SGX179" s="700"/>
      <c r="SGY179" s="488"/>
      <c r="SGZ179" s="488"/>
      <c r="SHA179" s="488"/>
      <c r="SHB179" s="488"/>
      <c r="SHC179" s="488"/>
      <c r="SHD179" s="488"/>
      <c r="SHE179" s="699" t="s">
        <v>10061</v>
      </c>
      <c r="SHF179" s="700"/>
      <c r="SHG179" s="488"/>
      <c r="SHH179" s="488"/>
      <c r="SHI179" s="488"/>
      <c r="SHJ179" s="488"/>
      <c r="SHK179" s="488"/>
      <c r="SHL179" s="488"/>
      <c r="SHM179" s="699" t="s">
        <v>10061</v>
      </c>
      <c r="SHN179" s="700"/>
      <c r="SHO179" s="488"/>
      <c r="SHP179" s="488"/>
      <c r="SHQ179" s="488"/>
      <c r="SHR179" s="488"/>
      <c r="SHS179" s="488"/>
      <c r="SHT179" s="488"/>
      <c r="SHU179" s="699" t="s">
        <v>10061</v>
      </c>
      <c r="SHV179" s="700"/>
      <c r="SHW179" s="488"/>
      <c r="SHX179" s="488"/>
      <c r="SHY179" s="488"/>
      <c r="SHZ179" s="488"/>
      <c r="SIA179" s="488"/>
      <c r="SIB179" s="488"/>
      <c r="SIC179" s="699" t="s">
        <v>10061</v>
      </c>
      <c r="SID179" s="700"/>
      <c r="SIE179" s="488"/>
      <c r="SIF179" s="488"/>
      <c r="SIG179" s="488"/>
      <c r="SIH179" s="488"/>
      <c r="SII179" s="488"/>
      <c r="SIJ179" s="488"/>
      <c r="SIK179" s="699" t="s">
        <v>10061</v>
      </c>
      <c r="SIL179" s="700"/>
      <c r="SIM179" s="488"/>
      <c r="SIN179" s="488"/>
      <c r="SIO179" s="488"/>
      <c r="SIP179" s="488"/>
      <c r="SIQ179" s="488"/>
      <c r="SIR179" s="488"/>
      <c r="SIS179" s="699" t="s">
        <v>10061</v>
      </c>
      <c r="SIT179" s="700"/>
      <c r="SIU179" s="488"/>
      <c r="SIV179" s="488"/>
      <c r="SIW179" s="488"/>
      <c r="SIX179" s="488"/>
      <c r="SIY179" s="488"/>
      <c r="SIZ179" s="488"/>
      <c r="SJA179" s="699" t="s">
        <v>10061</v>
      </c>
      <c r="SJB179" s="700"/>
      <c r="SJC179" s="488"/>
      <c r="SJD179" s="488"/>
      <c r="SJE179" s="488"/>
      <c r="SJF179" s="488"/>
      <c r="SJG179" s="488"/>
      <c r="SJH179" s="488"/>
      <c r="SJI179" s="699" t="s">
        <v>10061</v>
      </c>
      <c r="SJJ179" s="700"/>
      <c r="SJK179" s="488"/>
      <c r="SJL179" s="488"/>
      <c r="SJM179" s="488"/>
      <c r="SJN179" s="488"/>
      <c r="SJO179" s="488"/>
      <c r="SJP179" s="488"/>
      <c r="SJQ179" s="699" t="s">
        <v>10061</v>
      </c>
      <c r="SJR179" s="700"/>
      <c r="SJS179" s="488"/>
      <c r="SJT179" s="488"/>
      <c r="SJU179" s="488"/>
      <c r="SJV179" s="488"/>
      <c r="SJW179" s="488"/>
      <c r="SJX179" s="488"/>
      <c r="SJY179" s="699" t="s">
        <v>10061</v>
      </c>
      <c r="SJZ179" s="700"/>
      <c r="SKA179" s="488"/>
      <c r="SKB179" s="488"/>
      <c r="SKC179" s="488"/>
      <c r="SKD179" s="488"/>
      <c r="SKE179" s="488"/>
      <c r="SKF179" s="488"/>
      <c r="SKG179" s="699" t="s">
        <v>10061</v>
      </c>
      <c r="SKH179" s="700"/>
      <c r="SKI179" s="488"/>
      <c r="SKJ179" s="488"/>
      <c r="SKK179" s="488"/>
      <c r="SKL179" s="488"/>
      <c r="SKM179" s="488"/>
      <c r="SKN179" s="488"/>
      <c r="SKO179" s="699" t="s">
        <v>10061</v>
      </c>
      <c r="SKP179" s="700"/>
      <c r="SKQ179" s="488"/>
      <c r="SKR179" s="488"/>
      <c r="SKS179" s="488"/>
      <c r="SKT179" s="488"/>
      <c r="SKU179" s="488"/>
      <c r="SKV179" s="488"/>
      <c r="SKW179" s="699" t="s">
        <v>10061</v>
      </c>
      <c r="SKX179" s="700"/>
      <c r="SKY179" s="488"/>
      <c r="SKZ179" s="488"/>
      <c r="SLA179" s="488"/>
      <c r="SLB179" s="488"/>
      <c r="SLC179" s="488"/>
      <c r="SLD179" s="488"/>
      <c r="SLE179" s="699" t="s">
        <v>10061</v>
      </c>
      <c r="SLF179" s="700"/>
      <c r="SLG179" s="488"/>
      <c r="SLH179" s="488"/>
      <c r="SLI179" s="488"/>
      <c r="SLJ179" s="488"/>
      <c r="SLK179" s="488"/>
      <c r="SLL179" s="488"/>
      <c r="SLM179" s="699" t="s">
        <v>10061</v>
      </c>
      <c r="SLN179" s="700"/>
      <c r="SLO179" s="488"/>
      <c r="SLP179" s="488"/>
      <c r="SLQ179" s="488"/>
      <c r="SLR179" s="488"/>
      <c r="SLS179" s="488"/>
      <c r="SLT179" s="488"/>
      <c r="SLU179" s="699" t="s">
        <v>10061</v>
      </c>
      <c r="SLV179" s="700"/>
      <c r="SLW179" s="488"/>
      <c r="SLX179" s="488"/>
      <c r="SLY179" s="488"/>
      <c r="SLZ179" s="488"/>
      <c r="SMA179" s="488"/>
      <c r="SMB179" s="488"/>
      <c r="SMC179" s="699" t="s">
        <v>10061</v>
      </c>
      <c r="SMD179" s="700"/>
      <c r="SME179" s="488"/>
      <c r="SMF179" s="488"/>
      <c r="SMG179" s="488"/>
      <c r="SMH179" s="488"/>
      <c r="SMI179" s="488"/>
      <c r="SMJ179" s="488"/>
      <c r="SMK179" s="699" t="s">
        <v>10061</v>
      </c>
      <c r="SML179" s="700"/>
      <c r="SMM179" s="488"/>
      <c r="SMN179" s="488"/>
      <c r="SMO179" s="488"/>
      <c r="SMP179" s="488"/>
      <c r="SMQ179" s="488"/>
      <c r="SMR179" s="488"/>
      <c r="SMS179" s="699" t="s">
        <v>10061</v>
      </c>
      <c r="SMT179" s="700"/>
      <c r="SMU179" s="488"/>
      <c r="SMV179" s="488"/>
      <c r="SMW179" s="488"/>
      <c r="SMX179" s="488"/>
      <c r="SMY179" s="488"/>
      <c r="SMZ179" s="488"/>
      <c r="SNA179" s="699" t="s">
        <v>10061</v>
      </c>
      <c r="SNB179" s="700"/>
      <c r="SNC179" s="488"/>
      <c r="SND179" s="488"/>
      <c r="SNE179" s="488"/>
      <c r="SNF179" s="488"/>
      <c r="SNG179" s="488"/>
      <c r="SNH179" s="488"/>
      <c r="SNI179" s="699" t="s">
        <v>10061</v>
      </c>
      <c r="SNJ179" s="700"/>
      <c r="SNK179" s="488"/>
      <c r="SNL179" s="488"/>
      <c r="SNM179" s="488"/>
      <c r="SNN179" s="488"/>
      <c r="SNO179" s="488"/>
      <c r="SNP179" s="488"/>
      <c r="SNQ179" s="699" t="s">
        <v>10061</v>
      </c>
      <c r="SNR179" s="700"/>
      <c r="SNS179" s="488"/>
      <c r="SNT179" s="488"/>
      <c r="SNU179" s="488"/>
      <c r="SNV179" s="488"/>
      <c r="SNW179" s="488"/>
      <c r="SNX179" s="488"/>
      <c r="SNY179" s="699" t="s">
        <v>10061</v>
      </c>
      <c r="SNZ179" s="700"/>
      <c r="SOA179" s="488"/>
      <c r="SOB179" s="488"/>
      <c r="SOC179" s="488"/>
      <c r="SOD179" s="488"/>
      <c r="SOE179" s="488"/>
      <c r="SOF179" s="488"/>
      <c r="SOG179" s="699" t="s">
        <v>10061</v>
      </c>
      <c r="SOH179" s="700"/>
      <c r="SOI179" s="488"/>
      <c r="SOJ179" s="488"/>
      <c r="SOK179" s="488"/>
      <c r="SOL179" s="488"/>
      <c r="SOM179" s="488"/>
      <c r="SON179" s="488"/>
      <c r="SOO179" s="699" t="s">
        <v>10061</v>
      </c>
      <c r="SOP179" s="700"/>
      <c r="SOQ179" s="488"/>
      <c r="SOR179" s="488"/>
      <c r="SOS179" s="488"/>
      <c r="SOT179" s="488"/>
      <c r="SOU179" s="488"/>
      <c r="SOV179" s="488"/>
      <c r="SOW179" s="699" t="s">
        <v>10061</v>
      </c>
      <c r="SOX179" s="700"/>
      <c r="SOY179" s="488"/>
      <c r="SOZ179" s="488"/>
      <c r="SPA179" s="488"/>
      <c r="SPB179" s="488"/>
      <c r="SPC179" s="488"/>
      <c r="SPD179" s="488"/>
      <c r="SPE179" s="699" t="s">
        <v>10061</v>
      </c>
      <c r="SPF179" s="700"/>
      <c r="SPG179" s="488"/>
      <c r="SPH179" s="488"/>
      <c r="SPI179" s="488"/>
      <c r="SPJ179" s="488"/>
      <c r="SPK179" s="488"/>
      <c r="SPL179" s="488"/>
      <c r="SPM179" s="699" t="s">
        <v>10061</v>
      </c>
      <c r="SPN179" s="700"/>
      <c r="SPO179" s="488"/>
      <c r="SPP179" s="488"/>
      <c r="SPQ179" s="488"/>
      <c r="SPR179" s="488"/>
      <c r="SPS179" s="488"/>
      <c r="SPT179" s="488"/>
      <c r="SPU179" s="699" t="s">
        <v>10061</v>
      </c>
      <c r="SPV179" s="700"/>
      <c r="SPW179" s="488"/>
      <c r="SPX179" s="488"/>
      <c r="SPY179" s="488"/>
      <c r="SPZ179" s="488"/>
      <c r="SQA179" s="488"/>
      <c r="SQB179" s="488"/>
      <c r="SQC179" s="699" t="s">
        <v>10061</v>
      </c>
      <c r="SQD179" s="700"/>
      <c r="SQE179" s="488"/>
      <c r="SQF179" s="488"/>
      <c r="SQG179" s="488"/>
      <c r="SQH179" s="488"/>
      <c r="SQI179" s="488"/>
      <c r="SQJ179" s="488"/>
      <c r="SQK179" s="699" t="s">
        <v>10061</v>
      </c>
      <c r="SQL179" s="700"/>
      <c r="SQM179" s="488"/>
      <c r="SQN179" s="488"/>
      <c r="SQO179" s="488"/>
      <c r="SQP179" s="488"/>
      <c r="SQQ179" s="488"/>
      <c r="SQR179" s="488"/>
      <c r="SQS179" s="699" t="s">
        <v>10061</v>
      </c>
      <c r="SQT179" s="700"/>
      <c r="SQU179" s="488"/>
      <c r="SQV179" s="488"/>
      <c r="SQW179" s="488"/>
      <c r="SQX179" s="488"/>
      <c r="SQY179" s="488"/>
      <c r="SQZ179" s="488"/>
      <c r="SRA179" s="699" t="s">
        <v>10061</v>
      </c>
      <c r="SRB179" s="700"/>
      <c r="SRC179" s="488"/>
      <c r="SRD179" s="488"/>
      <c r="SRE179" s="488"/>
      <c r="SRF179" s="488"/>
      <c r="SRG179" s="488"/>
      <c r="SRH179" s="488"/>
      <c r="SRI179" s="699" t="s">
        <v>10061</v>
      </c>
      <c r="SRJ179" s="700"/>
      <c r="SRK179" s="488"/>
      <c r="SRL179" s="488"/>
      <c r="SRM179" s="488"/>
      <c r="SRN179" s="488"/>
      <c r="SRO179" s="488"/>
      <c r="SRP179" s="488"/>
      <c r="SRQ179" s="699" t="s">
        <v>10061</v>
      </c>
      <c r="SRR179" s="700"/>
      <c r="SRS179" s="488"/>
      <c r="SRT179" s="488"/>
      <c r="SRU179" s="488"/>
      <c r="SRV179" s="488"/>
      <c r="SRW179" s="488"/>
      <c r="SRX179" s="488"/>
      <c r="SRY179" s="699" t="s">
        <v>10061</v>
      </c>
      <c r="SRZ179" s="700"/>
      <c r="SSA179" s="488"/>
      <c r="SSB179" s="488"/>
      <c r="SSC179" s="488"/>
      <c r="SSD179" s="488"/>
      <c r="SSE179" s="488"/>
      <c r="SSF179" s="488"/>
      <c r="SSG179" s="699" t="s">
        <v>10061</v>
      </c>
      <c r="SSH179" s="700"/>
      <c r="SSI179" s="488"/>
      <c r="SSJ179" s="488"/>
      <c r="SSK179" s="488"/>
      <c r="SSL179" s="488"/>
      <c r="SSM179" s="488"/>
      <c r="SSN179" s="488"/>
      <c r="SSO179" s="699" t="s">
        <v>10061</v>
      </c>
      <c r="SSP179" s="700"/>
      <c r="SSQ179" s="488"/>
      <c r="SSR179" s="488"/>
      <c r="SSS179" s="488"/>
      <c r="SST179" s="488"/>
      <c r="SSU179" s="488"/>
      <c r="SSV179" s="488"/>
      <c r="SSW179" s="699" t="s">
        <v>10061</v>
      </c>
      <c r="SSX179" s="700"/>
      <c r="SSY179" s="488"/>
      <c r="SSZ179" s="488"/>
      <c r="STA179" s="488"/>
      <c r="STB179" s="488"/>
      <c r="STC179" s="488"/>
      <c r="STD179" s="488"/>
      <c r="STE179" s="699" t="s">
        <v>10061</v>
      </c>
      <c r="STF179" s="700"/>
      <c r="STG179" s="488"/>
      <c r="STH179" s="488"/>
      <c r="STI179" s="488"/>
      <c r="STJ179" s="488"/>
      <c r="STK179" s="488"/>
      <c r="STL179" s="488"/>
      <c r="STM179" s="699" t="s">
        <v>10061</v>
      </c>
      <c r="STN179" s="700"/>
      <c r="STO179" s="488"/>
      <c r="STP179" s="488"/>
      <c r="STQ179" s="488"/>
      <c r="STR179" s="488"/>
      <c r="STS179" s="488"/>
      <c r="STT179" s="488"/>
      <c r="STU179" s="699" t="s">
        <v>10061</v>
      </c>
      <c r="STV179" s="700"/>
      <c r="STW179" s="488"/>
      <c r="STX179" s="488"/>
      <c r="STY179" s="488"/>
      <c r="STZ179" s="488"/>
      <c r="SUA179" s="488"/>
      <c r="SUB179" s="488"/>
      <c r="SUC179" s="699" t="s">
        <v>10061</v>
      </c>
      <c r="SUD179" s="700"/>
      <c r="SUE179" s="488"/>
      <c r="SUF179" s="488"/>
      <c r="SUG179" s="488"/>
      <c r="SUH179" s="488"/>
      <c r="SUI179" s="488"/>
      <c r="SUJ179" s="488"/>
      <c r="SUK179" s="699" t="s">
        <v>10061</v>
      </c>
      <c r="SUL179" s="700"/>
      <c r="SUM179" s="488"/>
      <c r="SUN179" s="488"/>
      <c r="SUO179" s="488"/>
      <c r="SUP179" s="488"/>
      <c r="SUQ179" s="488"/>
      <c r="SUR179" s="488"/>
      <c r="SUS179" s="699" t="s">
        <v>10061</v>
      </c>
      <c r="SUT179" s="700"/>
      <c r="SUU179" s="488"/>
      <c r="SUV179" s="488"/>
      <c r="SUW179" s="488"/>
      <c r="SUX179" s="488"/>
      <c r="SUY179" s="488"/>
      <c r="SUZ179" s="488"/>
      <c r="SVA179" s="699" t="s">
        <v>10061</v>
      </c>
      <c r="SVB179" s="700"/>
      <c r="SVC179" s="488"/>
      <c r="SVD179" s="488"/>
      <c r="SVE179" s="488"/>
      <c r="SVF179" s="488"/>
      <c r="SVG179" s="488"/>
      <c r="SVH179" s="488"/>
      <c r="SVI179" s="699" t="s">
        <v>10061</v>
      </c>
      <c r="SVJ179" s="700"/>
      <c r="SVK179" s="488"/>
      <c r="SVL179" s="488"/>
      <c r="SVM179" s="488"/>
      <c r="SVN179" s="488"/>
      <c r="SVO179" s="488"/>
      <c r="SVP179" s="488"/>
      <c r="SVQ179" s="699" t="s">
        <v>10061</v>
      </c>
      <c r="SVR179" s="700"/>
      <c r="SVS179" s="488"/>
      <c r="SVT179" s="488"/>
      <c r="SVU179" s="488"/>
      <c r="SVV179" s="488"/>
      <c r="SVW179" s="488"/>
      <c r="SVX179" s="488"/>
      <c r="SVY179" s="699" t="s">
        <v>10061</v>
      </c>
      <c r="SVZ179" s="700"/>
      <c r="SWA179" s="488"/>
      <c r="SWB179" s="488"/>
      <c r="SWC179" s="488"/>
      <c r="SWD179" s="488"/>
      <c r="SWE179" s="488"/>
      <c r="SWF179" s="488"/>
      <c r="SWG179" s="699" t="s">
        <v>10061</v>
      </c>
      <c r="SWH179" s="700"/>
      <c r="SWI179" s="488"/>
      <c r="SWJ179" s="488"/>
      <c r="SWK179" s="488"/>
      <c r="SWL179" s="488"/>
      <c r="SWM179" s="488"/>
      <c r="SWN179" s="488"/>
      <c r="SWO179" s="699" t="s">
        <v>10061</v>
      </c>
      <c r="SWP179" s="700"/>
      <c r="SWQ179" s="488"/>
      <c r="SWR179" s="488"/>
      <c r="SWS179" s="488"/>
      <c r="SWT179" s="488"/>
      <c r="SWU179" s="488"/>
      <c r="SWV179" s="488"/>
      <c r="SWW179" s="699" t="s">
        <v>10061</v>
      </c>
      <c r="SWX179" s="700"/>
      <c r="SWY179" s="488"/>
      <c r="SWZ179" s="488"/>
      <c r="SXA179" s="488"/>
      <c r="SXB179" s="488"/>
      <c r="SXC179" s="488"/>
      <c r="SXD179" s="488"/>
      <c r="SXE179" s="699" t="s">
        <v>10061</v>
      </c>
      <c r="SXF179" s="700"/>
      <c r="SXG179" s="488"/>
      <c r="SXH179" s="488"/>
      <c r="SXI179" s="488"/>
      <c r="SXJ179" s="488"/>
      <c r="SXK179" s="488"/>
      <c r="SXL179" s="488"/>
      <c r="SXM179" s="699" t="s">
        <v>10061</v>
      </c>
      <c r="SXN179" s="700"/>
      <c r="SXO179" s="488"/>
      <c r="SXP179" s="488"/>
      <c r="SXQ179" s="488"/>
      <c r="SXR179" s="488"/>
      <c r="SXS179" s="488"/>
      <c r="SXT179" s="488"/>
      <c r="SXU179" s="699" t="s">
        <v>10061</v>
      </c>
      <c r="SXV179" s="700"/>
      <c r="SXW179" s="488"/>
      <c r="SXX179" s="488"/>
      <c r="SXY179" s="488"/>
      <c r="SXZ179" s="488"/>
      <c r="SYA179" s="488"/>
      <c r="SYB179" s="488"/>
      <c r="SYC179" s="699" t="s">
        <v>10061</v>
      </c>
      <c r="SYD179" s="700"/>
      <c r="SYE179" s="488"/>
      <c r="SYF179" s="488"/>
      <c r="SYG179" s="488"/>
      <c r="SYH179" s="488"/>
      <c r="SYI179" s="488"/>
      <c r="SYJ179" s="488"/>
      <c r="SYK179" s="699" t="s">
        <v>10061</v>
      </c>
      <c r="SYL179" s="700"/>
      <c r="SYM179" s="488"/>
      <c r="SYN179" s="488"/>
      <c r="SYO179" s="488"/>
      <c r="SYP179" s="488"/>
      <c r="SYQ179" s="488"/>
      <c r="SYR179" s="488"/>
      <c r="SYS179" s="699" t="s">
        <v>10061</v>
      </c>
      <c r="SYT179" s="700"/>
      <c r="SYU179" s="488"/>
      <c r="SYV179" s="488"/>
      <c r="SYW179" s="488"/>
      <c r="SYX179" s="488"/>
      <c r="SYY179" s="488"/>
      <c r="SYZ179" s="488"/>
      <c r="SZA179" s="699" t="s">
        <v>10061</v>
      </c>
      <c r="SZB179" s="700"/>
      <c r="SZC179" s="488"/>
      <c r="SZD179" s="488"/>
      <c r="SZE179" s="488"/>
      <c r="SZF179" s="488"/>
      <c r="SZG179" s="488"/>
      <c r="SZH179" s="488"/>
      <c r="SZI179" s="699" t="s">
        <v>10061</v>
      </c>
      <c r="SZJ179" s="700"/>
      <c r="SZK179" s="488"/>
      <c r="SZL179" s="488"/>
      <c r="SZM179" s="488"/>
      <c r="SZN179" s="488"/>
      <c r="SZO179" s="488"/>
      <c r="SZP179" s="488"/>
      <c r="SZQ179" s="699" t="s">
        <v>10061</v>
      </c>
      <c r="SZR179" s="700"/>
      <c r="SZS179" s="488"/>
      <c r="SZT179" s="488"/>
      <c r="SZU179" s="488"/>
      <c r="SZV179" s="488"/>
      <c r="SZW179" s="488"/>
      <c r="SZX179" s="488"/>
      <c r="SZY179" s="699" t="s">
        <v>10061</v>
      </c>
      <c r="SZZ179" s="700"/>
      <c r="TAA179" s="488"/>
      <c r="TAB179" s="488"/>
      <c r="TAC179" s="488"/>
      <c r="TAD179" s="488"/>
      <c r="TAE179" s="488"/>
      <c r="TAF179" s="488"/>
      <c r="TAG179" s="699" t="s">
        <v>10061</v>
      </c>
      <c r="TAH179" s="700"/>
      <c r="TAI179" s="488"/>
      <c r="TAJ179" s="488"/>
      <c r="TAK179" s="488"/>
      <c r="TAL179" s="488"/>
      <c r="TAM179" s="488"/>
      <c r="TAN179" s="488"/>
      <c r="TAO179" s="699" t="s">
        <v>10061</v>
      </c>
      <c r="TAP179" s="700"/>
      <c r="TAQ179" s="488"/>
      <c r="TAR179" s="488"/>
      <c r="TAS179" s="488"/>
      <c r="TAT179" s="488"/>
      <c r="TAU179" s="488"/>
      <c r="TAV179" s="488"/>
      <c r="TAW179" s="699" t="s">
        <v>10061</v>
      </c>
      <c r="TAX179" s="700"/>
      <c r="TAY179" s="488"/>
      <c r="TAZ179" s="488"/>
      <c r="TBA179" s="488"/>
      <c r="TBB179" s="488"/>
      <c r="TBC179" s="488"/>
      <c r="TBD179" s="488"/>
      <c r="TBE179" s="699" t="s">
        <v>10061</v>
      </c>
      <c r="TBF179" s="700"/>
      <c r="TBG179" s="488"/>
      <c r="TBH179" s="488"/>
      <c r="TBI179" s="488"/>
      <c r="TBJ179" s="488"/>
      <c r="TBK179" s="488"/>
      <c r="TBL179" s="488"/>
      <c r="TBM179" s="699" t="s">
        <v>10061</v>
      </c>
      <c r="TBN179" s="700"/>
      <c r="TBO179" s="488"/>
      <c r="TBP179" s="488"/>
      <c r="TBQ179" s="488"/>
      <c r="TBR179" s="488"/>
      <c r="TBS179" s="488"/>
      <c r="TBT179" s="488"/>
      <c r="TBU179" s="699" t="s">
        <v>10061</v>
      </c>
      <c r="TBV179" s="700"/>
      <c r="TBW179" s="488"/>
      <c r="TBX179" s="488"/>
      <c r="TBY179" s="488"/>
      <c r="TBZ179" s="488"/>
      <c r="TCA179" s="488"/>
      <c r="TCB179" s="488"/>
      <c r="TCC179" s="699" t="s">
        <v>10061</v>
      </c>
      <c r="TCD179" s="700"/>
      <c r="TCE179" s="488"/>
      <c r="TCF179" s="488"/>
      <c r="TCG179" s="488"/>
      <c r="TCH179" s="488"/>
      <c r="TCI179" s="488"/>
      <c r="TCJ179" s="488"/>
      <c r="TCK179" s="699" t="s">
        <v>10061</v>
      </c>
      <c r="TCL179" s="700"/>
      <c r="TCM179" s="488"/>
      <c r="TCN179" s="488"/>
      <c r="TCO179" s="488"/>
      <c r="TCP179" s="488"/>
      <c r="TCQ179" s="488"/>
      <c r="TCR179" s="488"/>
      <c r="TCS179" s="699" t="s">
        <v>10061</v>
      </c>
      <c r="TCT179" s="700"/>
      <c r="TCU179" s="488"/>
      <c r="TCV179" s="488"/>
      <c r="TCW179" s="488"/>
      <c r="TCX179" s="488"/>
      <c r="TCY179" s="488"/>
      <c r="TCZ179" s="488"/>
      <c r="TDA179" s="699" t="s">
        <v>10061</v>
      </c>
      <c r="TDB179" s="700"/>
      <c r="TDC179" s="488"/>
      <c r="TDD179" s="488"/>
      <c r="TDE179" s="488"/>
      <c r="TDF179" s="488"/>
      <c r="TDG179" s="488"/>
      <c r="TDH179" s="488"/>
      <c r="TDI179" s="699" t="s">
        <v>10061</v>
      </c>
      <c r="TDJ179" s="700"/>
      <c r="TDK179" s="488"/>
      <c r="TDL179" s="488"/>
      <c r="TDM179" s="488"/>
      <c r="TDN179" s="488"/>
      <c r="TDO179" s="488"/>
      <c r="TDP179" s="488"/>
      <c r="TDQ179" s="699" t="s">
        <v>10061</v>
      </c>
      <c r="TDR179" s="700"/>
      <c r="TDS179" s="488"/>
      <c r="TDT179" s="488"/>
      <c r="TDU179" s="488"/>
      <c r="TDV179" s="488"/>
      <c r="TDW179" s="488"/>
      <c r="TDX179" s="488"/>
      <c r="TDY179" s="699" t="s">
        <v>10061</v>
      </c>
      <c r="TDZ179" s="700"/>
      <c r="TEA179" s="488"/>
      <c r="TEB179" s="488"/>
      <c r="TEC179" s="488"/>
      <c r="TED179" s="488"/>
      <c r="TEE179" s="488"/>
      <c r="TEF179" s="488"/>
      <c r="TEG179" s="699" t="s">
        <v>10061</v>
      </c>
      <c r="TEH179" s="700"/>
      <c r="TEI179" s="488"/>
      <c r="TEJ179" s="488"/>
      <c r="TEK179" s="488"/>
      <c r="TEL179" s="488"/>
      <c r="TEM179" s="488"/>
      <c r="TEN179" s="488"/>
      <c r="TEO179" s="699" t="s">
        <v>10061</v>
      </c>
      <c r="TEP179" s="700"/>
      <c r="TEQ179" s="488"/>
      <c r="TER179" s="488"/>
      <c r="TES179" s="488"/>
      <c r="TET179" s="488"/>
      <c r="TEU179" s="488"/>
      <c r="TEV179" s="488"/>
      <c r="TEW179" s="699" t="s">
        <v>10061</v>
      </c>
      <c r="TEX179" s="700"/>
      <c r="TEY179" s="488"/>
      <c r="TEZ179" s="488"/>
      <c r="TFA179" s="488"/>
      <c r="TFB179" s="488"/>
      <c r="TFC179" s="488"/>
      <c r="TFD179" s="488"/>
      <c r="TFE179" s="699" t="s">
        <v>10061</v>
      </c>
      <c r="TFF179" s="700"/>
      <c r="TFG179" s="488"/>
      <c r="TFH179" s="488"/>
      <c r="TFI179" s="488"/>
      <c r="TFJ179" s="488"/>
      <c r="TFK179" s="488"/>
      <c r="TFL179" s="488"/>
      <c r="TFM179" s="699" t="s">
        <v>10061</v>
      </c>
      <c r="TFN179" s="700"/>
      <c r="TFO179" s="488"/>
      <c r="TFP179" s="488"/>
      <c r="TFQ179" s="488"/>
      <c r="TFR179" s="488"/>
      <c r="TFS179" s="488"/>
      <c r="TFT179" s="488"/>
      <c r="TFU179" s="699" t="s">
        <v>10061</v>
      </c>
      <c r="TFV179" s="700"/>
      <c r="TFW179" s="488"/>
      <c r="TFX179" s="488"/>
      <c r="TFY179" s="488"/>
      <c r="TFZ179" s="488"/>
      <c r="TGA179" s="488"/>
      <c r="TGB179" s="488"/>
      <c r="TGC179" s="699" t="s">
        <v>10061</v>
      </c>
      <c r="TGD179" s="700"/>
      <c r="TGE179" s="488"/>
      <c r="TGF179" s="488"/>
      <c r="TGG179" s="488"/>
      <c r="TGH179" s="488"/>
      <c r="TGI179" s="488"/>
      <c r="TGJ179" s="488"/>
      <c r="TGK179" s="699" t="s">
        <v>10061</v>
      </c>
      <c r="TGL179" s="700"/>
      <c r="TGM179" s="488"/>
      <c r="TGN179" s="488"/>
      <c r="TGO179" s="488"/>
      <c r="TGP179" s="488"/>
      <c r="TGQ179" s="488"/>
      <c r="TGR179" s="488"/>
      <c r="TGS179" s="699" t="s">
        <v>10061</v>
      </c>
      <c r="TGT179" s="700"/>
      <c r="TGU179" s="488"/>
      <c r="TGV179" s="488"/>
      <c r="TGW179" s="488"/>
      <c r="TGX179" s="488"/>
      <c r="TGY179" s="488"/>
      <c r="TGZ179" s="488"/>
      <c r="THA179" s="699" t="s">
        <v>10061</v>
      </c>
      <c r="THB179" s="700"/>
      <c r="THC179" s="488"/>
      <c r="THD179" s="488"/>
      <c r="THE179" s="488"/>
      <c r="THF179" s="488"/>
      <c r="THG179" s="488"/>
      <c r="THH179" s="488"/>
      <c r="THI179" s="699" t="s">
        <v>10061</v>
      </c>
      <c r="THJ179" s="700"/>
      <c r="THK179" s="488"/>
      <c r="THL179" s="488"/>
      <c r="THM179" s="488"/>
      <c r="THN179" s="488"/>
      <c r="THO179" s="488"/>
      <c r="THP179" s="488"/>
      <c r="THQ179" s="699" t="s">
        <v>10061</v>
      </c>
      <c r="THR179" s="700"/>
      <c r="THS179" s="488"/>
      <c r="THT179" s="488"/>
      <c r="THU179" s="488"/>
      <c r="THV179" s="488"/>
      <c r="THW179" s="488"/>
      <c r="THX179" s="488"/>
      <c r="THY179" s="699" t="s">
        <v>10061</v>
      </c>
      <c r="THZ179" s="700"/>
      <c r="TIA179" s="488"/>
      <c r="TIB179" s="488"/>
      <c r="TIC179" s="488"/>
      <c r="TID179" s="488"/>
      <c r="TIE179" s="488"/>
      <c r="TIF179" s="488"/>
      <c r="TIG179" s="699" t="s">
        <v>10061</v>
      </c>
      <c r="TIH179" s="700"/>
      <c r="TII179" s="488"/>
      <c r="TIJ179" s="488"/>
      <c r="TIK179" s="488"/>
      <c r="TIL179" s="488"/>
      <c r="TIM179" s="488"/>
      <c r="TIN179" s="488"/>
      <c r="TIO179" s="699" t="s">
        <v>10061</v>
      </c>
      <c r="TIP179" s="700"/>
      <c r="TIQ179" s="488"/>
      <c r="TIR179" s="488"/>
      <c r="TIS179" s="488"/>
      <c r="TIT179" s="488"/>
      <c r="TIU179" s="488"/>
      <c r="TIV179" s="488"/>
      <c r="TIW179" s="699" t="s">
        <v>10061</v>
      </c>
      <c r="TIX179" s="700"/>
      <c r="TIY179" s="488"/>
      <c r="TIZ179" s="488"/>
      <c r="TJA179" s="488"/>
      <c r="TJB179" s="488"/>
      <c r="TJC179" s="488"/>
      <c r="TJD179" s="488"/>
      <c r="TJE179" s="699" t="s">
        <v>10061</v>
      </c>
      <c r="TJF179" s="700"/>
      <c r="TJG179" s="488"/>
      <c r="TJH179" s="488"/>
      <c r="TJI179" s="488"/>
      <c r="TJJ179" s="488"/>
      <c r="TJK179" s="488"/>
      <c r="TJL179" s="488"/>
      <c r="TJM179" s="699" t="s">
        <v>10061</v>
      </c>
      <c r="TJN179" s="700"/>
      <c r="TJO179" s="488"/>
      <c r="TJP179" s="488"/>
      <c r="TJQ179" s="488"/>
      <c r="TJR179" s="488"/>
      <c r="TJS179" s="488"/>
      <c r="TJT179" s="488"/>
      <c r="TJU179" s="699" t="s">
        <v>10061</v>
      </c>
      <c r="TJV179" s="700"/>
      <c r="TJW179" s="488"/>
      <c r="TJX179" s="488"/>
      <c r="TJY179" s="488"/>
      <c r="TJZ179" s="488"/>
      <c r="TKA179" s="488"/>
      <c r="TKB179" s="488"/>
      <c r="TKC179" s="699" t="s">
        <v>10061</v>
      </c>
      <c r="TKD179" s="700"/>
      <c r="TKE179" s="488"/>
      <c r="TKF179" s="488"/>
      <c r="TKG179" s="488"/>
      <c r="TKH179" s="488"/>
      <c r="TKI179" s="488"/>
      <c r="TKJ179" s="488"/>
      <c r="TKK179" s="699" t="s">
        <v>10061</v>
      </c>
      <c r="TKL179" s="700"/>
      <c r="TKM179" s="488"/>
      <c r="TKN179" s="488"/>
      <c r="TKO179" s="488"/>
      <c r="TKP179" s="488"/>
      <c r="TKQ179" s="488"/>
      <c r="TKR179" s="488"/>
      <c r="TKS179" s="699" t="s">
        <v>10061</v>
      </c>
      <c r="TKT179" s="700"/>
      <c r="TKU179" s="488"/>
      <c r="TKV179" s="488"/>
      <c r="TKW179" s="488"/>
      <c r="TKX179" s="488"/>
      <c r="TKY179" s="488"/>
      <c r="TKZ179" s="488"/>
      <c r="TLA179" s="699" t="s">
        <v>10061</v>
      </c>
      <c r="TLB179" s="700"/>
      <c r="TLC179" s="488"/>
      <c r="TLD179" s="488"/>
      <c r="TLE179" s="488"/>
      <c r="TLF179" s="488"/>
      <c r="TLG179" s="488"/>
      <c r="TLH179" s="488"/>
      <c r="TLI179" s="699" t="s">
        <v>10061</v>
      </c>
      <c r="TLJ179" s="700"/>
      <c r="TLK179" s="488"/>
      <c r="TLL179" s="488"/>
      <c r="TLM179" s="488"/>
      <c r="TLN179" s="488"/>
      <c r="TLO179" s="488"/>
      <c r="TLP179" s="488"/>
      <c r="TLQ179" s="699" t="s">
        <v>10061</v>
      </c>
      <c r="TLR179" s="700"/>
      <c r="TLS179" s="488"/>
      <c r="TLT179" s="488"/>
      <c r="TLU179" s="488"/>
      <c r="TLV179" s="488"/>
      <c r="TLW179" s="488"/>
      <c r="TLX179" s="488"/>
      <c r="TLY179" s="699" t="s">
        <v>10061</v>
      </c>
      <c r="TLZ179" s="700"/>
      <c r="TMA179" s="488"/>
      <c r="TMB179" s="488"/>
      <c r="TMC179" s="488"/>
      <c r="TMD179" s="488"/>
      <c r="TME179" s="488"/>
      <c r="TMF179" s="488"/>
      <c r="TMG179" s="699" t="s">
        <v>10061</v>
      </c>
      <c r="TMH179" s="700"/>
      <c r="TMI179" s="488"/>
      <c r="TMJ179" s="488"/>
      <c r="TMK179" s="488"/>
      <c r="TML179" s="488"/>
      <c r="TMM179" s="488"/>
      <c r="TMN179" s="488"/>
      <c r="TMO179" s="699" t="s">
        <v>10061</v>
      </c>
      <c r="TMP179" s="700"/>
      <c r="TMQ179" s="488"/>
      <c r="TMR179" s="488"/>
      <c r="TMS179" s="488"/>
      <c r="TMT179" s="488"/>
      <c r="TMU179" s="488"/>
      <c r="TMV179" s="488"/>
      <c r="TMW179" s="699" t="s">
        <v>10061</v>
      </c>
      <c r="TMX179" s="700"/>
      <c r="TMY179" s="488"/>
      <c r="TMZ179" s="488"/>
      <c r="TNA179" s="488"/>
      <c r="TNB179" s="488"/>
      <c r="TNC179" s="488"/>
      <c r="TND179" s="488"/>
      <c r="TNE179" s="699" t="s">
        <v>10061</v>
      </c>
      <c r="TNF179" s="700"/>
      <c r="TNG179" s="488"/>
      <c r="TNH179" s="488"/>
      <c r="TNI179" s="488"/>
      <c r="TNJ179" s="488"/>
      <c r="TNK179" s="488"/>
      <c r="TNL179" s="488"/>
      <c r="TNM179" s="699" t="s">
        <v>10061</v>
      </c>
      <c r="TNN179" s="700"/>
      <c r="TNO179" s="488"/>
      <c r="TNP179" s="488"/>
      <c r="TNQ179" s="488"/>
      <c r="TNR179" s="488"/>
      <c r="TNS179" s="488"/>
      <c r="TNT179" s="488"/>
      <c r="TNU179" s="699" t="s">
        <v>10061</v>
      </c>
      <c r="TNV179" s="700"/>
      <c r="TNW179" s="488"/>
      <c r="TNX179" s="488"/>
      <c r="TNY179" s="488"/>
      <c r="TNZ179" s="488"/>
      <c r="TOA179" s="488"/>
      <c r="TOB179" s="488"/>
      <c r="TOC179" s="699" t="s">
        <v>10061</v>
      </c>
      <c r="TOD179" s="700"/>
      <c r="TOE179" s="488"/>
      <c r="TOF179" s="488"/>
      <c r="TOG179" s="488"/>
      <c r="TOH179" s="488"/>
      <c r="TOI179" s="488"/>
      <c r="TOJ179" s="488"/>
      <c r="TOK179" s="699" t="s">
        <v>10061</v>
      </c>
      <c r="TOL179" s="700"/>
      <c r="TOM179" s="488"/>
      <c r="TON179" s="488"/>
      <c r="TOO179" s="488"/>
      <c r="TOP179" s="488"/>
      <c r="TOQ179" s="488"/>
      <c r="TOR179" s="488"/>
      <c r="TOS179" s="699" t="s">
        <v>10061</v>
      </c>
      <c r="TOT179" s="700"/>
      <c r="TOU179" s="488"/>
      <c r="TOV179" s="488"/>
      <c r="TOW179" s="488"/>
      <c r="TOX179" s="488"/>
      <c r="TOY179" s="488"/>
      <c r="TOZ179" s="488"/>
      <c r="TPA179" s="699" t="s">
        <v>10061</v>
      </c>
      <c r="TPB179" s="700"/>
      <c r="TPC179" s="488"/>
      <c r="TPD179" s="488"/>
      <c r="TPE179" s="488"/>
      <c r="TPF179" s="488"/>
      <c r="TPG179" s="488"/>
      <c r="TPH179" s="488"/>
      <c r="TPI179" s="699" t="s">
        <v>10061</v>
      </c>
      <c r="TPJ179" s="700"/>
      <c r="TPK179" s="488"/>
      <c r="TPL179" s="488"/>
      <c r="TPM179" s="488"/>
      <c r="TPN179" s="488"/>
      <c r="TPO179" s="488"/>
      <c r="TPP179" s="488"/>
      <c r="TPQ179" s="699" t="s">
        <v>10061</v>
      </c>
      <c r="TPR179" s="700"/>
      <c r="TPS179" s="488"/>
      <c r="TPT179" s="488"/>
      <c r="TPU179" s="488"/>
      <c r="TPV179" s="488"/>
      <c r="TPW179" s="488"/>
      <c r="TPX179" s="488"/>
      <c r="TPY179" s="699" t="s">
        <v>10061</v>
      </c>
      <c r="TPZ179" s="700"/>
      <c r="TQA179" s="488"/>
      <c r="TQB179" s="488"/>
      <c r="TQC179" s="488"/>
      <c r="TQD179" s="488"/>
      <c r="TQE179" s="488"/>
      <c r="TQF179" s="488"/>
      <c r="TQG179" s="699" t="s">
        <v>10061</v>
      </c>
      <c r="TQH179" s="700"/>
      <c r="TQI179" s="488"/>
      <c r="TQJ179" s="488"/>
      <c r="TQK179" s="488"/>
      <c r="TQL179" s="488"/>
      <c r="TQM179" s="488"/>
      <c r="TQN179" s="488"/>
      <c r="TQO179" s="699" t="s">
        <v>10061</v>
      </c>
      <c r="TQP179" s="700"/>
      <c r="TQQ179" s="488"/>
      <c r="TQR179" s="488"/>
      <c r="TQS179" s="488"/>
      <c r="TQT179" s="488"/>
      <c r="TQU179" s="488"/>
      <c r="TQV179" s="488"/>
      <c r="TQW179" s="699" t="s">
        <v>10061</v>
      </c>
      <c r="TQX179" s="700"/>
      <c r="TQY179" s="488"/>
      <c r="TQZ179" s="488"/>
      <c r="TRA179" s="488"/>
      <c r="TRB179" s="488"/>
      <c r="TRC179" s="488"/>
      <c r="TRD179" s="488"/>
      <c r="TRE179" s="699" t="s">
        <v>10061</v>
      </c>
      <c r="TRF179" s="700"/>
      <c r="TRG179" s="488"/>
      <c r="TRH179" s="488"/>
      <c r="TRI179" s="488"/>
      <c r="TRJ179" s="488"/>
      <c r="TRK179" s="488"/>
      <c r="TRL179" s="488"/>
      <c r="TRM179" s="699" t="s">
        <v>10061</v>
      </c>
      <c r="TRN179" s="700"/>
      <c r="TRO179" s="488"/>
      <c r="TRP179" s="488"/>
      <c r="TRQ179" s="488"/>
      <c r="TRR179" s="488"/>
      <c r="TRS179" s="488"/>
      <c r="TRT179" s="488"/>
      <c r="TRU179" s="699" t="s">
        <v>10061</v>
      </c>
      <c r="TRV179" s="700"/>
      <c r="TRW179" s="488"/>
      <c r="TRX179" s="488"/>
      <c r="TRY179" s="488"/>
      <c r="TRZ179" s="488"/>
      <c r="TSA179" s="488"/>
      <c r="TSB179" s="488"/>
      <c r="TSC179" s="699" t="s">
        <v>10061</v>
      </c>
      <c r="TSD179" s="700"/>
      <c r="TSE179" s="488"/>
      <c r="TSF179" s="488"/>
      <c r="TSG179" s="488"/>
      <c r="TSH179" s="488"/>
      <c r="TSI179" s="488"/>
      <c r="TSJ179" s="488"/>
      <c r="TSK179" s="699" t="s">
        <v>10061</v>
      </c>
      <c r="TSL179" s="700"/>
      <c r="TSM179" s="488"/>
      <c r="TSN179" s="488"/>
      <c r="TSO179" s="488"/>
      <c r="TSP179" s="488"/>
      <c r="TSQ179" s="488"/>
      <c r="TSR179" s="488"/>
      <c r="TSS179" s="699" t="s">
        <v>10061</v>
      </c>
      <c r="TST179" s="700"/>
      <c r="TSU179" s="488"/>
      <c r="TSV179" s="488"/>
      <c r="TSW179" s="488"/>
      <c r="TSX179" s="488"/>
      <c r="TSY179" s="488"/>
      <c r="TSZ179" s="488"/>
      <c r="TTA179" s="699" t="s">
        <v>10061</v>
      </c>
      <c r="TTB179" s="700"/>
      <c r="TTC179" s="488"/>
      <c r="TTD179" s="488"/>
      <c r="TTE179" s="488"/>
      <c r="TTF179" s="488"/>
      <c r="TTG179" s="488"/>
      <c r="TTH179" s="488"/>
      <c r="TTI179" s="699" t="s">
        <v>10061</v>
      </c>
      <c r="TTJ179" s="700"/>
      <c r="TTK179" s="488"/>
      <c r="TTL179" s="488"/>
      <c r="TTM179" s="488"/>
      <c r="TTN179" s="488"/>
      <c r="TTO179" s="488"/>
      <c r="TTP179" s="488"/>
      <c r="TTQ179" s="699" t="s">
        <v>10061</v>
      </c>
      <c r="TTR179" s="700"/>
      <c r="TTS179" s="488"/>
      <c r="TTT179" s="488"/>
      <c r="TTU179" s="488"/>
      <c r="TTV179" s="488"/>
      <c r="TTW179" s="488"/>
      <c r="TTX179" s="488"/>
      <c r="TTY179" s="699" t="s">
        <v>10061</v>
      </c>
      <c r="TTZ179" s="700"/>
      <c r="TUA179" s="488"/>
      <c r="TUB179" s="488"/>
      <c r="TUC179" s="488"/>
      <c r="TUD179" s="488"/>
      <c r="TUE179" s="488"/>
      <c r="TUF179" s="488"/>
      <c r="TUG179" s="699" t="s">
        <v>10061</v>
      </c>
      <c r="TUH179" s="700"/>
      <c r="TUI179" s="488"/>
      <c r="TUJ179" s="488"/>
      <c r="TUK179" s="488"/>
      <c r="TUL179" s="488"/>
      <c r="TUM179" s="488"/>
      <c r="TUN179" s="488"/>
      <c r="TUO179" s="699" t="s">
        <v>10061</v>
      </c>
      <c r="TUP179" s="700"/>
      <c r="TUQ179" s="488"/>
      <c r="TUR179" s="488"/>
      <c r="TUS179" s="488"/>
      <c r="TUT179" s="488"/>
      <c r="TUU179" s="488"/>
      <c r="TUV179" s="488"/>
      <c r="TUW179" s="699" t="s">
        <v>10061</v>
      </c>
      <c r="TUX179" s="700"/>
      <c r="TUY179" s="488"/>
      <c r="TUZ179" s="488"/>
      <c r="TVA179" s="488"/>
      <c r="TVB179" s="488"/>
      <c r="TVC179" s="488"/>
      <c r="TVD179" s="488"/>
      <c r="TVE179" s="699" t="s">
        <v>10061</v>
      </c>
      <c r="TVF179" s="700"/>
      <c r="TVG179" s="488"/>
      <c r="TVH179" s="488"/>
      <c r="TVI179" s="488"/>
      <c r="TVJ179" s="488"/>
      <c r="TVK179" s="488"/>
      <c r="TVL179" s="488"/>
      <c r="TVM179" s="699" t="s">
        <v>10061</v>
      </c>
      <c r="TVN179" s="700"/>
      <c r="TVO179" s="488"/>
      <c r="TVP179" s="488"/>
      <c r="TVQ179" s="488"/>
      <c r="TVR179" s="488"/>
      <c r="TVS179" s="488"/>
      <c r="TVT179" s="488"/>
      <c r="TVU179" s="699" t="s">
        <v>10061</v>
      </c>
      <c r="TVV179" s="700"/>
      <c r="TVW179" s="488"/>
      <c r="TVX179" s="488"/>
      <c r="TVY179" s="488"/>
      <c r="TVZ179" s="488"/>
      <c r="TWA179" s="488"/>
      <c r="TWB179" s="488"/>
      <c r="TWC179" s="699" t="s">
        <v>10061</v>
      </c>
      <c r="TWD179" s="700"/>
      <c r="TWE179" s="488"/>
      <c r="TWF179" s="488"/>
      <c r="TWG179" s="488"/>
      <c r="TWH179" s="488"/>
      <c r="TWI179" s="488"/>
      <c r="TWJ179" s="488"/>
      <c r="TWK179" s="699" t="s">
        <v>10061</v>
      </c>
      <c r="TWL179" s="700"/>
      <c r="TWM179" s="488"/>
      <c r="TWN179" s="488"/>
      <c r="TWO179" s="488"/>
      <c r="TWP179" s="488"/>
      <c r="TWQ179" s="488"/>
      <c r="TWR179" s="488"/>
      <c r="TWS179" s="699" t="s">
        <v>10061</v>
      </c>
      <c r="TWT179" s="700"/>
      <c r="TWU179" s="488"/>
      <c r="TWV179" s="488"/>
      <c r="TWW179" s="488"/>
      <c r="TWX179" s="488"/>
      <c r="TWY179" s="488"/>
      <c r="TWZ179" s="488"/>
      <c r="TXA179" s="699" t="s">
        <v>10061</v>
      </c>
      <c r="TXB179" s="700"/>
      <c r="TXC179" s="488"/>
      <c r="TXD179" s="488"/>
      <c r="TXE179" s="488"/>
      <c r="TXF179" s="488"/>
      <c r="TXG179" s="488"/>
      <c r="TXH179" s="488"/>
      <c r="TXI179" s="699" t="s">
        <v>10061</v>
      </c>
      <c r="TXJ179" s="700"/>
      <c r="TXK179" s="488"/>
      <c r="TXL179" s="488"/>
      <c r="TXM179" s="488"/>
      <c r="TXN179" s="488"/>
      <c r="TXO179" s="488"/>
      <c r="TXP179" s="488"/>
      <c r="TXQ179" s="699" t="s">
        <v>10061</v>
      </c>
      <c r="TXR179" s="700"/>
      <c r="TXS179" s="488"/>
      <c r="TXT179" s="488"/>
      <c r="TXU179" s="488"/>
      <c r="TXV179" s="488"/>
      <c r="TXW179" s="488"/>
      <c r="TXX179" s="488"/>
      <c r="TXY179" s="699" t="s">
        <v>10061</v>
      </c>
      <c r="TXZ179" s="700"/>
      <c r="TYA179" s="488"/>
      <c r="TYB179" s="488"/>
      <c r="TYC179" s="488"/>
      <c r="TYD179" s="488"/>
      <c r="TYE179" s="488"/>
      <c r="TYF179" s="488"/>
      <c r="TYG179" s="699" t="s">
        <v>10061</v>
      </c>
      <c r="TYH179" s="700"/>
      <c r="TYI179" s="488"/>
      <c r="TYJ179" s="488"/>
      <c r="TYK179" s="488"/>
      <c r="TYL179" s="488"/>
      <c r="TYM179" s="488"/>
      <c r="TYN179" s="488"/>
      <c r="TYO179" s="699" t="s">
        <v>10061</v>
      </c>
      <c r="TYP179" s="700"/>
      <c r="TYQ179" s="488"/>
      <c r="TYR179" s="488"/>
      <c r="TYS179" s="488"/>
      <c r="TYT179" s="488"/>
      <c r="TYU179" s="488"/>
      <c r="TYV179" s="488"/>
      <c r="TYW179" s="699" t="s">
        <v>10061</v>
      </c>
      <c r="TYX179" s="700"/>
      <c r="TYY179" s="488"/>
      <c r="TYZ179" s="488"/>
      <c r="TZA179" s="488"/>
      <c r="TZB179" s="488"/>
      <c r="TZC179" s="488"/>
      <c r="TZD179" s="488"/>
      <c r="TZE179" s="699" t="s">
        <v>10061</v>
      </c>
      <c r="TZF179" s="700"/>
      <c r="TZG179" s="488"/>
      <c r="TZH179" s="488"/>
      <c r="TZI179" s="488"/>
      <c r="TZJ179" s="488"/>
      <c r="TZK179" s="488"/>
      <c r="TZL179" s="488"/>
      <c r="TZM179" s="699" t="s">
        <v>10061</v>
      </c>
      <c r="TZN179" s="700"/>
      <c r="TZO179" s="488"/>
      <c r="TZP179" s="488"/>
      <c r="TZQ179" s="488"/>
      <c r="TZR179" s="488"/>
      <c r="TZS179" s="488"/>
      <c r="TZT179" s="488"/>
      <c r="TZU179" s="699" t="s">
        <v>10061</v>
      </c>
      <c r="TZV179" s="700"/>
      <c r="TZW179" s="488"/>
      <c r="TZX179" s="488"/>
      <c r="TZY179" s="488"/>
      <c r="TZZ179" s="488"/>
      <c r="UAA179" s="488"/>
      <c r="UAB179" s="488"/>
      <c r="UAC179" s="699" t="s">
        <v>10061</v>
      </c>
      <c r="UAD179" s="700"/>
      <c r="UAE179" s="488"/>
      <c r="UAF179" s="488"/>
      <c r="UAG179" s="488"/>
      <c r="UAH179" s="488"/>
      <c r="UAI179" s="488"/>
      <c r="UAJ179" s="488"/>
      <c r="UAK179" s="699" t="s">
        <v>10061</v>
      </c>
      <c r="UAL179" s="700"/>
      <c r="UAM179" s="488"/>
      <c r="UAN179" s="488"/>
      <c r="UAO179" s="488"/>
      <c r="UAP179" s="488"/>
      <c r="UAQ179" s="488"/>
      <c r="UAR179" s="488"/>
      <c r="UAS179" s="699" t="s">
        <v>10061</v>
      </c>
      <c r="UAT179" s="700"/>
      <c r="UAU179" s="488"/>
      <c r="UAV179" s="488"/>
      <c r="UAW179" s="488"/>
      <c r="UAX179" s="488"/>
      <c r="UAY179" s="488"/>
      <c r="UAZ179" s="488"/>
      <c r="UBA179" s="699" t="s">
        <v>10061</v>
      </c>
      <c r="UBB179" s="700"/>
      <c r="UBC179" s="488"/>
      <c r="UBD179" s="488"/>
      <c r="UBE179" s="488"/>
      <c r="UBF179" s="488"/>
      <c r="UBG179" s="488"/>
      <c r="UBH179" s="488"/>
      <c r="UBI179" s="699" t="s">
        <v>10061</v>
      </c>
      <c r="UBJ179" s="700"/>
      <c r="UBK179" s="488"/>
      <c r="UBL179" s="488"/>
      <c r="UBM179" s="488"/>
      <c r="UBN179" s="488"/>
      <c r="UBO179" s="488"/>
      <c r="UBP179" s="488"/>
      <c r="UBQ179" s="699" t="s">
        <v>10061</v>
      </c>
      <c r="UBR179" s="700"/>
      <c r="UBS179" s="488"/>
      <c r="UBT179" s="488"/>
      <c r="UBU179" s="488"/>
      <c r="UBV179" s="488"/>
      <c r="UBW179" s="488"/>
      <c r="UBX179" s="488"/>
      <c r="UBY179" s="699" t="s">
        <v>10061</v>
      </c>
      <c r="UBZ179" s="700"/>
      <c r="UCA179" s="488"/>
      <c r="UCB179" s="488"/>
      <c r="UCC179" s="488"/>
      <c r="UCD179" s="488"/>
      <c r="UCE179" s="488"/>
      <c r="UCF179" s="488"/>
      <c r="UCG179" s="699" t="s">
        <v>10061</v>
      </c>
      <c r="UCH179" s="700"/>
      <c r="UCI179" s="488"/>
      <c r="UCJ179" s="488"/>
      <c r="UCK179" s="488"/>
      <c r="UCL179" s="488"/>
      <c r="UCM179" s="488"/>
      <c r="UCN179" s="488"/>
      <c r="UCO179" s="699" t="s">
        <v>10061</v>
      </c>
      <c r="UCP179" s="700"/>
      <c r="UCQ179" s="488"/>
      <c r="UCR179" s="488"/>
      <c r="UCS179" s="488"/>
      <c r="UCT179" s="488"/>
      <c r="UCU179" s="488"/>
      <c r="UCV179" s="488"/>
      <c r="UCW179" s="699" t="s">
        <v>10061</v>
      </c>
      <c r="UCX179" s="700"/>
      <c r="UCY179" s="488"/>
      <c r="UCZ179" s="488"/>
      <c r="UDA179" s="488"/>
      <c r="UDB179" s="488"/>
      <c r="UDC179" s="488"/>
      <c r="UDD179" s="488"/>
      <c r="UDE179" s="699" t="s">
        <v>10061</v>
      </c>
      <c r="UDF179" s="700"/>
      <c r="UDG179" s="488"/>
      <c r="UDH179" s="488"/>
      <c r="UDI179" s="488"/>
      <c r="UDJ179" s="488"/>
      <c r="UDK179" s="488"/>
      <c r="UDL179" s="488"/>
      <c r="UDM179" s="699" t="s">
        <v>10061</v>
      </c>
      <c r="UDN179" s="700"/>
      <c r="UDO179" s="488"/>
      <c r="UDP179" s="488"/>
      <c r="UDQ179" s="488"/>
      <c r="UDR179" s="488"/>
      <c r="UDS179" s="488"/>
      <c r="UDT179" s="488"/>
      <c r="UDU179" s="699" t="s">
        <v>10061</v>
      </c>
      <c r="UDV179" s="700"/>
      <c r="UDW179" s="488"/>
      <c r="UDX179" s="488"/>
      <c r="UDY179" s="488"/>
      <c r="UDZ179" s="488"/>
      <c r="UEA179" s="488"/>
      <c r="UEB179" s="488"/>
      <c r="UEC179" s="699" t="s">
        <v>10061</v>
      </c>
      <c r="UED179" s="700"/>
      <c r="UEE179" s="488"/>
      <c r="UEF179" s="488"/>
      <c r="UEG179" s="488"/>
      <c r="UEH179" s="488"/>
      <c r="UEI179" s="488"/>
      <c r="UEJ179" s="488"/>
      <c r="UEK179" s="699" t="s">
        <v>10061</v>
      </c>
      <c r="UEL179" s="700"/>
      <c r="UEM179" s="488"/>
      <c r="UEN179" s="488"/>
      <c r="UEO179" s="488"/>
      <c r="UEP179" s="488"/>
      <c r="UEQ179" s="488"/>
      <c r="UER179" s="488"/>
      <c r="UES179" s="699" t="s">
        <v>10061</v>
      </c>
      <c r="UET179" s="700"/>
      <c r="UEU179" s="488"/>
      <c r="UEV179" s="488"/>
      <c r="UEW179" s="488"/>
      <c r="UEX179" s="488"/>
      <c r="UEY179" s="488"/>
      <c r="UEZ179" s="488"/>
      <c r="UFA179" s="699" t="s">
        <v>10061</v>
      </c>
      <c r="UFB179" s="700"/>
      <c r="UFC179" s="488"/>
      <c r="UFD179" s="488"/>
      <c r="UFE179" s="488"/>
      <c r="UFF179" s="488"/>
      <c r="UFG179" s="488"/>
      <c r="UFH179" s="488"/>
      <c r="UFI179" s="699" t="s">
        <v>10061</v>
      </c>
      <c r="UFJ179" s="700"/>
      <c r="UFK179" s="488"/>
      <c r="UFL179" s="488"/>
      <c r="UFM179" s="488"/>
      <c r="UFN179" s="488"/>
      <c r="UFO179" s="488"/>
      <c r="UFP179" s="488"/>
      <c r="UFQ179" s="699" t="s">
        <v>10061</v>
      </c>
      <c r="UFR179" s="700"/>
      <c r="UFS179" s="488"/>
      <c r="UFT179" s="488"/>
      <c r="UFU179" s="488"/>
      <c r="UFV179" s="488"/>
      <c r="UFW179" s="488"/>
      <c r="UFX179" s="488"/>
      <c r="UFY179" s="699" t="s">
        <v>10061</v>
      </c>
      <c r="UFZ179" s="700"/>
      <c r="UGA179" s="488"/>
      <c r="UGB179" s="488"/>
      <c r="UGC179" s="488"/>
      <c r="UGD179" s="488"/>
      <c r="UGE179" s="488"/>
      <c r="UGF179" s="488"/>
      <c r="UGG179" s="699" t="s">
        <v>10061</v>
      </c>
      <c r="UGH179" s="700"/>
      <c r="UGI179" s="488"/>
      <c r="UGJ179" s="488"/>
      <c r="UGK179" s="488"/>
      <c r="UGL179" s="488"/>
      <c r="UGM179" s="488"/>
      <c r="UGN179" s="488"/>
      <c r="UGO179" s="699" t="s">
        <v>10061</v>
      </c>
      <c r="UGP179" s="700"/>
      <c r="UGQ179" s="488"/>
      <c r="UGR179" s="488"/>
      <c r="UGS179" s="488"/>
      <c r="UGT179" s="488"/>
      <c r="UGU179" s="488"/>
      <c r="UGV179" s="488"/>
      <c r="UGW179" s="699" t="s">
        <v>10061</v>
      </c>
      <c r="UGX179" s="700"/>
      <c r="UGY179" s="488"/>
      <c r="UGZ179" s="488"/>
      <c r="UHA179" s="488"/>
      <c r="UHB179" s="488"/>
      <c r="UHC179" s="488"/>
      <c r="UHD179" s="488"/>
      <c r="UHE179" s="699" t="s">
        <v>10061</v>
      </c>
      <c r="UHF179" s="700"/>
      <c r="UHG179" s="488"/>
      <c r="UHH179" s="488"/>
      <c r="UHI179" s="488"/>
      <c r="UHJ179" s="488"/>
      <c r="UHK179" s="488"/>
      <c r="UHL179" s="488"/>
      <c r="UHM179" s="699" t="s">
        <v>10061</v>
      </c>
      <c r="UHN179" s="700"/>
      <c r="UHO179" s="488"/>
      <c r="UHP179" s="488"/>
      <c r="UHQ179" s="488"/>
      <c r="UHR179" s="488"/>
      <c r="UHS179" s="488"/>
      <c r="UHT179" s="488"/>
      <c r="UHU179" s="699" t="s">
        <v>10061</v>
      </c>
      <c r="UHV179" s="700"/>
      <c r="UHW179" s="488"/>
      <c r="UHX179" s="488"/>
      <c r="UHY179" s="488"/>
      <c r="UHZ179" s="488"/>
      <c r="UIA179" s="488"/>
      <c r="UIB179" s="488"/>
      <c r="UIC179" s="699" t="s">
        <v>10061</v>
      </c>
      <c r="UID179" s="700"/>
      <c r="UIE179" s="488"/>
      <c r="UIF179" s="488"/>
      <c r="UIG179" s="488"/>
      <c r="UIH179" s="488"/>
      <c r="UII179" s="488"/>
      <c r="UIJ179" s="488"/>
      <c r="UIK179" s="699" t="s">
        <v>10061</v>
      </c>
      <c r="UIL179" s="700"/>
      <c r="UIM179" s="488"/>
      <c r="UIN179" s="488"/>
      <c r="UIO179" s="488"/>
      <c r="UIP179" s="488"/>
      <c r="UIQ179" s="488"/>
      <c r="UIR179" s="488"/>
      <c r="UIS179" s="699" t="s">
        <v>10061</v>
      </c>
      <c r="UIT179" s="700"/>
      <c r="UIU179" s="488"/>
      <c r="UIV179" s="488"/>
      <c r="UIW179" s="488"/>
      <c r="UIX179" s="488"/>
      <c r="UIY179" s="488"/>
      <c r="UIZ179" s="488"/>
      <c r="UJA179" s="699" t="s">
        <v>10061</v>
      </c>
      <c r="UJB179" s="700"/>
      <c r="UJC179" s="488"/>
      <c r="UJD179" s="488"/>
      <c r="UJE179" s="488"/>
      <c r="UJF179" s="488"/>
      <c r="UJG179" s="488"/>
      <c r="UJH179" s="488"/>
      <c r="UJI179" s="699" t="s">
        <v>10061</v>
      </c>
      <c r="UJJ179" s="700"/>
      <c r="UJK179" s="488"/>
      <c r="UJL179" s="488"/>
      <c r="UJM179" s="488"/>
      <c r="UJN179" s="488"/>
      <c r="UJO179" s="488"/>
      <c r="UJP179" s="488"/>
      <c r="UJQ179" s="699" t="s">
        <v>10061</v>
      </c>
      <c r="UJR179" s="700"/>
      <c r="UJS179" s="488"/>
      <c r="UJT179" s="488"/>
      <c r="UJU179" s="488"/>
      <c r="UJV179" s="488"/>
      <c r="UJW179" s="488"/>
      <c r="UJX179" s="488"/>
      <c r="UJY179" s="699" t="s">
        <v>10061</v>
      </c>
      <c r="UJZ179" s="700"/>
      <c r="UKA179" s="488"/>
      <c r="UKB179" s="488"/>
      <c r="UKC179" s="488"/>
      <c r="UKD179" s="488"/>
      <c r="UKE179" s="488"/>
      <c r="UKF179" s="488"/>
      <c r="UKG179" s="699" t="s">
        <v>10061</v>
      </c>
      <c r="UKH179" s="700"/>
      <c r="UKI179" s="488"/>
      <c r="UKJ179" s="488"/>
      <c r="UKK179" s="488"/>
      <c r="UKL179" s="488"/>
      <c r="UKM179" s="488"/>
      <c r="UKN179" s="488"/>
      <c r="UKO179" s="699" t="s">
        <v>10061</v>
      </c>
      <c r="UKP179" s="700"/>
      <c r="UKQ179" s="488"/>
      <c r="UKR179" s="488"/>
      <c r="UKS179" s="488"/>
      <c r="UKT179" s="488"/>
      <c r="UKU179" s="488"/>
      <c r="UKV179" s="488"/>
      <c r="UKW179" s="699" t="s">
        <v>10061</v>
      </c>
      <c r="UKX179" s="700"/>
      <c r="UKY179" s="488"/>
      <c r="UKZ179" s="488"/>
      <c r="ULA179" s="488"/>
      <c r="ULB179" s="488"/>
      <c r="ULC179" s="488"/>
      <c r="ULD179" s="488"/>
      <c r="ULE179" s="699" t="s">
        <v>10061</v>
      </c>
      <c r="ULF179" s="700"/>
      <c r="ULG179" s="488"/>
      <c r="ULH179" s="488"/>
      <c r="ULI179" s="488"/>
      <c r="ULJ179" s="488"/>
      <c r="ULK179" s="488"/>
      <c r="ULL179" s="488"/>
      <c r="ULM179" s="699" t="s">
        <v>10061</v>
      </c>
      <c r="ULN179" s="700"/>
      <c r="ULO179" s="488"/>
      <c r="ULP179" s="488"/>
      <c r="ULQ179" s="488"/>
      <c r="ULR179" s="488"/>
      <c r="ULS179" s="488"/>
      <c r="ULT179" s="488"/>
      <c r="ULU179" s="699" t="s">
        <v>10061</v>
      </c>
      <c r="ULV179" s="700"/>
      <c r="ULW179" s="488"/>
      <c r="ULX179" s="488"/>
      <c r="ULY179" s="488"/>
      <c r="ULZ179" s="488"/>
      <c r="UMA179" s="488"/>
      <c r="UMB179" s="488"/>
      <c r="UMC179" s="699" t="s">
        <v>10061</v>
      </c>
      <c r="UMD179" s="700"/>
      <c r="UME179" s="488"/>
      <c r="UMF179" s="488"/>
      <c r="UMG179" s="488"/>
      <c r="UMH179" s="488"/>
      <c r="UMI179" s="488"/>
      <c r="UMJ179" s="488"/>
      <c r="UMK179" s="699" t="s">
        <v>10061</v>
      </c>
      <c r="UML179" s="700"/>
      <c r="UMM179" s="488"/>
      <c r="UMN179" s="488"/>
      <c r="UMO179" s="488"/>
      <c r="UMP179" s="488"/>
      <c r="UMQ179" s="488"/>
      <c r="UMR179" s="488"/>
      <c r="UMS179" s="699" t="s">
        <v>10061</v>
      </c>
      <c r="UMT179" s="700"/>
      <c r="UMU179" s="488"/>
      <c r="UMV179" s="488"/>
      <c r="UMW179" s="488"/>
      <c r="UMX179" s="488"/>
      <c r="UMY179" s="488"/>
      <c r="UMZ179" s="488"/>
      <c r="UNA179" s="699" t="s">
        <v>10061</v>
      </c>
      <c r="UNB179" s="700"/>
      <c r="UNC179" s="488"/>
      <c r="UND179" s="488"/>
      <c r="UNE179" s="488"/>
      <c r="UNF179" s="488"/>
      <c r="UNG179" s="488"/>
      <c r="UNH179" s="488"/>
      <c r="UNI179" s="699" t="s">
        <v>10061</v>
      </c>
      <c r="UNJ179" s="700"/>
      <c r="UNK179" s="488"/>
      <c r="UNL179" s="488"/>
      <c r="UNM179" s="488"/>
      <c r="UNN179" s="488"/>
      <c r="UNO179" s="488"/>
      <c r="UNP179" s="488"/>
      <c r="UNQ179" s="699" t="s">
        <v>10061</v>
      </c>
      <c r="UNR179" s="700"/>
      <c r="UNS179" s="488"/>
      <c r="UNT179" s="488"/>
      <c r="UNU179" s="488"/>
      <c r="UNV179" s="488"/>
      <c r="UNW179" s="488"/>
      <c r="UNX179" s="488"/>
      <c r="UNY179" s="699" t="s">
        <v>10061</v>
      </c>
      <c r="UNZ179" s="700"/>
      <c r="UOA179" s="488"/>
      <c r="UOB179" s="488"/>
      <c r="UOC179" s="488"/>
      <c r="UOD179" s="488"/>
      <c r="UOE179" s="488"/>
      <c r="UOF179" s="488"/>
      <c r="UOG179" s="699" t="s">
        <v>10061</v>
      </c>
      <c r="UOH179" s="700"/>
      <c r="UOI179" s="488"/>
      <c r="UOJ179" s="488"/>
      <c r="UOK179" s="488"/>
      <c r="UOL179" s="488"/>
      <c r="UOM179" s="488"/>
      <c r="UON179" s="488"/>
      <c r="UOO179" s="699" t="s">
        <v>10061</v>
      </c>
      <c r="UOP179" s="700"/>
      <c r="UOQ179" s="488"/>
      <c r="UOR179" s="488"/>
      <c r="UOS179" s="488"/>
      <c r="UOT179" s="488"/>
      <c r="UOU179" s="488"/>
      <c r="UOV179" s="488"/>
      <c r="UOW179" s="699" t="s">
        <v>10061</v>
      </c>
      <c r="UOX179" s="700"/>
      <c r="UOY179" s="488"/>
      <c r="UOZ179" s="488"/>
      <c r="UPA179" s="488"/>
      <c r="UPB179" s="488"/>
      <c r="UPC179" s="488"/>
      <c r="UPD179" s="488"/>
      <c r="UPE179" s="699" t="s">
        <v>10061</v>
      </c>
      <c r="UPF179" s="700"/>
      <c r="UPG179" s="488"/>
      <c r="UPH179" s="488"/>
      <c r="UPI179" s="488"/>
      <c r="UPJ179" s="488"/>
      <c r="UPK179" s="488"/>
      <c r="UPL179" s="488"/>
      <c r="UPM179" s="699" t="s">
        <v>10061</v>
      </c>
      <c r="UPN179" s="700"/>
      <c r="UPO179" s="488"/>
      <c r="UPP179" s="488"/>
      <c r="UPQ179" s="488"/>
      <c r="UPR179" s="488"/>
      <c r="UPS179" s="488"/>
      <c r="UPT179" s="488"/>
      <c r="UPU179" s="699" t="s">
        <v>10061</v>
      </c>
      <c r="UPV179" s="700"/>
      <c r="UPW179" s="488"/>
      <c r="UPX179" s="488"/>
      <c r="UPY179" s="488"/>
      <c r="UPZ179" s="488"/>
      <c r="UQA179" s="488"/>
      <c r="UQB179" s="488"/>
      <c r="UQC179" s="699" t="s">
        <v>10061</v>
      </c>
      <c r="UQD179" s="700"/>
      <c r="UQE179" s="488"/>
      <c r="UQF179" s="488"/>
      <c r="UQG179" s="488"/>
      <c r="UQH179" s="488"/>
      <c r="UQI179" s="488"/>
      <c r="UQJ179" s="488"/>
      <c r="UQK179" s="699" t="s">
        <v>10061</v>
      </c>
      <c r="UQL179" s="700"/>
      <c r="UQM179" s="488"/>
      <c r="UQN179" s="488"/>
      <c r="UQO179" s="488"/>
      <c r="UQP179" s="488"/>
      <c r="UQQ179" s="488"/>
      <c r="UQR179" s="488"/>
      <c r="UQS179" s="699" t="s">
        <v>10061</v>
      </c>
      <c r="UQT179" s="700"/>
      <c r="UQU179" s="488"/>
      <c r="UQV179" s="488"/>
      <c r="UQW179" s="488"/>
      <c r="UQX179" s="488"/>
      <c r="UQY179" s="488"/>
      <c r="UQZ179" s="488"/>
      <c r="URA179" s="699" t="s">
        <v>10061</v>
      </c>
      <c r="URB179" s="700"/>
      <c r="URC179" s="488"/>
      <c r="URD179" s="488"/>
      <c r="URE179" s="488"/>
      <c r="URF179" s="488"/>
      <c r="URG179" s="488"/>
      <c r="URH179" s="488"/>
      <c r="URI179" s="699" t="s">
        <v>10061</v>
      </c>
      <c r="URJ179" s="700"/>
      <c r="URK179" s="488"/>
      <c r="URL179" s="488"/>
      <c r="URM179" s="488"/>
      <c r="URN179" s="488"/>
      <c r="URO179" s="488"/>
      <c r="URP179" s="488"/>
      <c r="URQ179" s="699" t="s">
        <v>10061</v>
      </c>
      <c r="URR179" s="700"/>
      <c r="URS179" s="488"/>
      <c r="URT179" s="488"/>
      <c r="URU179" s="488"/>
      <c r="URV179" s="488"/>
      <c r="URW179" s="488"/>
      <c r="URX179" s="488"/>
      <c r="URY179" s="699" t="s">
        <v>10061</v>
      </c>
      <c r="URZ179" s="700"/>
      <c r="USA179" s="488"/>
      <c r="USB179" s="488"/>
      <c r="USC179" s="488"/>
      <c r="USD179" s="488"/>
      <c r="USE179" s="488"/>
      <c r="USF179" s="488"/>
      <c r="USG179" s="699" t="s">
        <v>10061</v>
      </c>
      <c r="USH179" s="700"/>
      <c r="USI179" s="488"/>
      <c r="USJ179" s="488"/>
      <c r="USK179" s="488"/>
      <c r="USL179" s="488"/>
      <c r="USM179" s="488"/>
      <c r="USN179" s="488"/>
      <c r="USO179" s="699" t="s">
        <v>10061</v>
      </c>
      <c r="USP179" s="700"/>
      <c r="USQ179" s="488"/>
      <c r="USR179" s="488"/>
      <c r="USS179" s="488"/>
      <c r="UST179" s="488"/>
      <c r="USU179" s="488"/>
      <c r="USV179" s="488"/>
      <c r="USW179" s="699" t="s">
        <v>10061</v>
      </c>
      <c r="USX179" s="700"/>
      <c r="USY179" s="488"/>
      <c r="USZ179" s="488"/>
      <c r="UTA179" s="488"/>
      <c r="UTB179" s="488"/>
      <c r="UTC179" s="488"/>
      <c r="UTD179" s="488"/>
      <c r="UTE179" s="699" t="s">
        <v>10061</v>
      </c>
      <c r="UTF179" s="700"/>
      <c r="UTG179" s="488"/>
      <c r="UTH179" s="488"/>
      <c r="UTI179" s="488"/>
      <c r="UTJ179" s="488"/>
      <c r="UTK179" s="488"/>
      <c r="UTL179" s="488"/>
      <c r="UTM179" s="699" t="s">
        <v>10061</v>
      </c>
      <c r="UTN179" s="700"/>
      <c r="UTO179" s="488"/>
      <c r="UTP179" s="488"/>
      <c r="UTQ179" s="488"/>
      <c r="UTR179" s="488"/>
      <c r="UTS179" s="488"/>
      <c r="UTT179" s="488"/>
      <c r="UTU179" s="699" t="s">
        <v>10061</v>
      </c>
      <c r="UTV179" s="700"/>
      <c r="UTW179" s="488"/>
      <c r="UTX179" s="488"/>
      <c r="UTY179" s="488"/>
      <c r="UTZ179" s="488"/>
      <c r="UUA179" s="488"/>
      <c r="UUB179" s="488"/>
      <c r="UUC179" s="699" t="s">
        <v>10061</v>
      </c>
      <c r="UUD179" s="700"/>
      <c r="UUE179" s="488"/>
      <c r="UUF179" s="488"/>
      <c r="UUG179" s="488"/>
      <c r="UUH179" s="488"/>
      <c r="UUI179" s="488"/>
      <c r="UUJ179" s="488"/>
      <c r="UUK179" s="699" t="s">
        <v>10061</v>
      </c>
      <c r="UUL179" s="700"/>
      <c r="UUM179" s="488"/>
      <c r="UUN179" s="488"/>
      <c r="UUO179" s="488"/>
      <c r="UUP179" s="488"/>
      <c r="UUQ179" s="488"/>
      <c r="UUR179" s="488"/>
      <c r="UUS179" s="699" t="s">
        <v>10061</v>
      </c>
      <c r="UUT179" s="700"/>
      <c r="UUU179" s="488"/>
      <c r="UUV179" s="488"/>
      <c r="UUW179" s="488"/>
      <c r="UUX179" s="488"/>
      <c r="UUY179" s="488"/>
      <c r="UUZ179" s="488"/>
      <c r="UVA179" s="699" t="s">
        <v>10061</v>
      </c>
      <c r="UVB179" s="700"/>
      <c r="UVC179" s="488"/>
      <c r="UVD179" s="488"/>
      <c r="UVE179" s="488"/>
      <c r="UVF179" s="488"/>
      <c r="UVG179" s="488"/>
      <c r="UVH179" s="488"/>
      <c r="UVI179" s="699" t="s">
        <v>10061</v>
      </c>
      <c r="UVJ179" s="700"/>
      <c r="UVK179" s="488"/>
      <c r="UVL179" s="488"/>
      <c r="UVM179" s="488"/>
      <c r="UVN179" s="488"/>
      <c r="UVO179" s="488"/>
      <c r="UVP179" s="488"/>
      <c r="UVQ179" s="699" t="s">
        <v>10061</v>
      </c>
      <c r="UVR179" s="700"/>
      <c r="UVS179" s="488"/>
      <c r="UVT179" s="488"/>
      <c r="UVU179" s="488"/>
      <c r="UVV179" s="488"/>
      <c r="UVW179" s="488"/>
      <c r="UVX179" s="488"/>
      <c r="UVY179" s="699" t="s">
        <v>10061</v>
      </c>
      <c r="UVZ179" s="700"/>
      <c r="UWA179" s="488"/>
      <c r="UWB179" s="488"/>
      <c r="UWC179" s="488"/>
      <c r="UWD179" s="488"/>
      <c r="UWE179" s="488"/>
      <c r="UWF179" s="488"/>
      <c r="UWG179" s="699" t="s">
        <v>10061</v>
      </c>
      <c r="UWH179" s="700"/>
      <c r="UWI179" s="488"/>
      <c r="UWJ179" s="488"/>
      <c r="UWK179" s="488"/>
      <c r="UWL179" s="488"/>
      <c r="UWM179" s="488"/>
      <c r="UWN179" s="488"/>
      <c r="UWO179" s="699" t="s">
        <v>10061</v>
      </c>
      <c r="UWP179" s="700"/>
      <c r="UWQ179" s="488"/>
      <c r="UWR179" s="488"/>
      <c r="UWS179" s="488"/>
      <c r="UWT179" s="488"/>
      <c r="UWU179" s="488"/>
      <c r="UWV179" s="488"/>
      <c r="UWW179" s="699" t="s">
        <v>10061</v>
      </c>
      <c r="UWX179" s="700"/>
      <c r="UWY179" s="488"/>
      <c r="UWZ179" s="488"/>
      <c r="UXA179" s="488"/>
      <c r="UXB179" s="488"/>
      <c r="UXC179" s="488"/>
      <c r="UXD179" s="488"/>
      <c r="UXE179" s="699" t="s">
        <v>10061</v>
      </c>
      <c r="UXF179" s="700"/>
      <c r="UXG179" s="488"/>
      <c r="UXH179" s="488"/>
      <c r="UXI179" s="488"/>
      <c r="UXJ179" s="488"/>
      <c r="UXK179" s="488"/>
      <c r="UXL179" s="488"/>
      <c r="UXM179" s="699" t="s">
        <v>10061</v>
      </c>
      <c r="UXN179" s="700"/>
      <c r="UXO179" s="488"/>
      <c r="UXP179" s="488"/>
      <c r="UXQ179" s="488"/>
      <c r="UXR179" s="488"/>
      <c r="UXS179" s="488"/>
      <c r="UXT179" s="488"/>
      <c r="UXU179" s="699" t="s">
        <v>10061</v>
      </c>
      <c r="UXV179" s="700"/>
      <c r="UXW179" s="488"/>
      <c r="UXX179" s="488"/>
      <c r="UXY179" s="488"/>
      <c r="UXZ179" s="488"/>
      <c r="UYA179" s="488"/>
      <c r="UYB179" s="488"/>
      <c r="UYC179" s="699" t="s">
        <v>10061</v>
      </c>
      <c r="UYD179" s="700"/>
      <c r="UYE179" s="488"/>
      <c r="UYF179" s="488"/>
      <c r="UYG179" s="488"/>
      <c r="UYH179" s="488"/>
      <c r="UYI179" s="488"/>
      <c r="UYJ179" s="488"/>
      <c r="UYK179" s="699" t="s">
        <v>10061</v>
      </c>
      <c r="UYL179" s="700"/>
      <c r="UYM179" s="488"/>
      <c r="UYN179" s="488"/>
      <c r="UYO179" s="488"/>
      <c r="UYP179" s="488"/>
      <c r="UYQ179" s="488"/>
      <c r="UYR179" s="488"/>
      <c r="UYS179" s="699" t="s">
        <v>10061</v>
      </c>
      <c r="UYT179" s="700"/>
      <c r="UYU179" s="488"/>
      <c r="UYV179" s="488"/>
      <c r="UYW179" s="488"/>
      <c r="UYX179" s="488"/>
      <c r="UYY179" s="488"/>
      <c r="UYZ179" s="488"/>
      <c r="UZA179" s="699" t="s">
        <v>10061</v>
      </c>
      <c r="UZB179" s="700"/>
      <c r="UZC179" s="488"/>
      <c r="UZD179" s="488"/>
      <c r="UZE179" s="488"/>
      <c r="UZF179" s="488"/>
      <c r="UZG179" s="488"/>
      <c r="UZH179" s="488"/>
      <c r="UZI179" s="699" t="s">
        <v>10061</v>
      </c>
      <c r="UZJ179" s="700"/>
      <c r="UZK179" s="488"/>
      <c r="UZL179" s="488"/>
      <c r="UZM179" s="488"/>
      <c r="UZN179" s="488"/>
      <c r="UZO179" s="488"/>
      <c r="UZP179" s="488"/>
      <c r="UZQ179" s="699" t="s">
        <v>10061</v>
      </c>
      <c r="UZR179" s="700"/>
      <c r="UZS179" s="488"/>
      <c r="UZT179" s="488"/>
      <c r="UZU179" s="488"/>
      <c r="UZV179" s="488"/>
      <c r="UZW179" s="488"/>
      <c r="UZX179" s="488"/>
      <c r="UZY179" s="699" t="s">
        <v>10061</v>
      </c>
      <c r="UZZ179" s="700"/>
      <c r="VAA179" s="488"/>
      <c r="VAB179" s="488"/>
      <c r="VAC179" s="488"/>
      <c r="VAD179" s="488"/>
      <c r="VAE179" s="488"/>
      <c r="VAF179" s="488"/>
      <c r="VAG179" s="699" t="s">
        <v>10061</v>
      </c>
      <c r="VAH179" s="700"/>
      <c r="VAI179" s="488"/>
      <c r="VAJ179" s="488"/>
      <c r="VAK179" s="488"/>
      <c r="VAL179" s="488"/>
      <c r="VAM179" s="488"/>
      <c r="VAN179" s="488"/>
      <c r="VAO179" s="699" t="s">
        <v>10061</v>
      </c>
      <c r="VAP179" s="700"/>
      <c r="VAQ179" s="488"/>
      <c r="VAR179" s="488"/>
      <c r="VAS179" s="488"/>
      <c r="VAT179" s="488"/>
      <c r="VAU179" s="488"/>
      <c r="VAV179" s="488"/>
      <c r="VAW179" s="699" t="s">
        <v>10061</v>
      </c>
      <c r="VAX179" s="700"/>
      <c r="VAY179" s="488"/>
      <c r="VAZ179" s="488"/>
      <c r="VBA179" s="488"/>
      <c r="VBB179" s="488"/>
      <c r="VBC179" s="488"/>
      <c r="VBD179" s="488"/>
      <c r="VBE179" s="699" t="s">
        <v>10061</v>
      </c>
      <c r="VBF179" s="700"/>
      <c r="VBG179" s="488"/>
      <c r="VBH179" s="488"/>
      <c r="VBI179" s="488"/>
      <c r="VBJ179" s="488"/>
      <c r="VBK179" s="488"/>
      <c r="VBL179" s="488"/>
      <c r="VBM179" s="699" t="s">
        <v>10061</v>
      </c>
      <c r="VBN179" s="700"/>
      <c r="VBO179" s="488"/>
      <c r="VBP179" s="488"/>
      <c r="VBQ179" s="488"/>
      <c r="VBR179" s="488"/>
      <c r="VBS179" s="488"/>
      <c r="VBT179" s="488"/>
      <c r="VBU179" s="699" t="s">
        <v>10061</v>
      </c>
      <c r="VBV179" s="700"/>
      <c r="VBW179" s="488"/>
      <c r="VBX179" s="488"/>
      <c r="VBY179" s="488"/>
      <c r="VBZ179" s="488"/>
      <c r="VCA179" s="488"/>
      <c r="VCB179" s="488"/>
      <c r="VCC179" s="699" t="s">
        <v>10061</v>
      </c>
      <c r="VCD179" s="700"/>
      <c r="VCE179" s="488"/>
      <c r="VCF179" s="488"/>
      <c r="VCG179" s="488"/>
      <c r="VCH179" s="488"/>
      <c r="VCI179" s="488"/>
      <c r="VCJ179" s="488"/>
      <c r="VCK179" s="699" t="s">
        <v>10061</v>
      </c>
      <c r="VCL179" s="700"/>
      <c r="VCM179" s="488"/>
      <c r="VCN179" s="488"/>
      <c r="VCO179" s="488"/>
      <c r="VCP179" s="488"/>
      <c r="VCQ179" s="488"/>
      <c r="VCR179" s="488"/>
      <c r="VCS179" s="699" t="s">
        <v>10061</v>
      </c>
      <c r="VCT179" s="700"/>
      <c r="VCU179" s="488"/>
      <c r="VCV179" s="488"/>
      <c r="VCW179" s="488"/>
      <c r="VCX179" s="488"/>
      <c r="VCY179" s="488"/>
      <c r="VCZ179" s="488"/>
      <c r="VDA179" s="699" t="s">
        <v>10061</v>
      </c>
      <c r="VDB179" s="700"/>
      <c r="VDC179" s="488"/>
      <c r="VDD179" s="488"/>
      <c r="VDE179" s="488"/>
      <c r="VDF179" s="488"/>
      <c r="VDG179" s="488"/>
      <c r="VDH179" s="488"/>
      <c r="VDI179" s="699" t="s">
        <v>10061</v>
      </c>
      <c r="VDJ179" s="700"/>
      <c r="VDK179" s="488"/>
      <c r="VDL179" s="488"/>
      <c r="VDM179" s="488"/>
      <c r="VDN179" s="488"/>
      <c r="VDO179" s="488"/>
      <c r="VDP179" s="488"/>
      <c r="VDQ179" s="699" t="s">
        <v>10061</v>
      </c>
      <c r="VDR179" s="700"/>
      <c r="VDS179" s="488"/>
      <c r="VDT179" s="488"/>
      <c r="VDU179" s="488"/>
      <c r="VDV179" s="488"/>
      <c r="VDW179" s="488"/>
      <c r="VDX179" s="488"/>
      <c r="VDY179" s="699" t="s">
        <v>10061</v>
      </c>
      <c r="VDZ179" s="700"/>
      <c r="VEA179" s="488"/>
      <c r="VEB179" s="488"/>
      <c r="VEC179" s="488"/>
      <c r="VED179" s="488"/>
      <c r="VEE179" s="488"/>
      <c r="VEF179" s="488"/>
      <c r="VEG179" s="699" t="s">
        <v>10061</v>
      </c>
      <c r="VEH179" s="700"/>
      <c r="VEI179" s="488"/>
      <c r="VEJ179" s="488"/>
      <c r="VEK179" s="488"/>
      <c r="VEL179" s="488"/>
      <c r="VEM179" s="488"/>
      <c r="VEN179" s="488"/>
      <c r="VEO179" s="699" t="s">
        <v>10061</v>
      </c>
      <c r="VEP179" s="700"/>
      <c r="VEQ179" s="488"/>
      <c r="VER179" s="488"/>
      <c r="VES179" s="488"/>
      <c r="VET179" s="488"/>
      <c r="VEU179" s="488"/>
      <c r="VEV179" s="488"/>
      <c r="VEW179" s="699" t="s">
        <v>10061</v>
      </c>
      <c r="VEX179" s="700"/>
      <c r="VEY179" s="488"/>
      <c r="VEZ179" s="488"/>
      <c r="VFA179" s="488"/>
      <c r="VFB179" s="488"/>
      <c r="VFC179" s="488"/>
      <c r="VFD179" s="488"/>
      <c r="VFE179" s="699" t="s">
        <v>10061</v>
      </c>
      <c r="VFF179" s="700"/>
      <c r="VFG179" s="488"/>
      <c r="VFH179" s="488"/>
      <c r="VFI179" s="488"/>
      <c r="VFJ179" s="488"/>
      <c r="VFK179" s="488"/>
      <c r="VFL179" s="488"/>
      <c r="VFM179" s="699" t="s">
        <v>10061</v>
      </c>
      <c r="VFN179" s="700"/>
      <c r="VFO179" s="488"/>
      <c r="VFP179" s="488"/>
      <c r="VFQ179" s="488"/>
      <c r="VFR179" s="488"/>
      <c r="VFS179" s="488"/>
      <c r="VFT179" s="488"/>
      <c r="VFU179" s="699" t="s">
        <v>10061</v>
      </c>
      <c r="VFV179" s="700"/>
      <c r="VFW179" s="488"/>
      <c r="VFX179" s="488"/>
      <c r="VFY179" s="488"/>
      <c r="VFZ179" s="488"/>
      <c r="VGA179" s="488"/>
      <c r="VGB179" s="488"/>
      <c r="VGC179" s="699" t="s">
        <v>10061</v>
      </c>
      <c r="VGD179" s="700"/>
      <c r="VGE179" s="488"/>
      <c r="VGF179" s="488"/>
      <c r="VGG179" s="488"/>
      <c r="VGH179" s="488"/>
      <c r="VGI179" s="488"/>
      <c r="VGJ179" s="488"/>
      <c r="VGK179" s="699" t="s">
        <v>10061</v>
      </c>
      <c r="VGL179" s="700"/>
      <c r="VGM179" s="488"/>
      <c r="VGN179" s="488"/>
      <c r="VGO179" s="488"/>
      <c r="VGP179" s="488"/>
      <c r="VGQ179" s="488"/>
      <c r="VGR179" s="488"/>
      <c r="VGS179" s="699" t="s">
        <v>10061</v>
      </c>
      <c r="VGT179" s="700"/>
      <c r="VGU179" s="488"/>
      <c r="VGV179" s="488"/>
      <c r="VGW179" s="488"/>
      <c r="VGX179" s="488"/>
      <c r="VGY179" s="488"/>
      <c r="VGZ179" s="488"/>
      <c r="VHA179" s="699" t="s">
        <v>10061</v>
      </c>
      <c r="VHB179" s="700"/>
      <c r="VHC179" s="488"/>
      <c r="VHD179" s="488"/>
      <c r="VHE179" s="488"/>
      <c r="VHF179" s="488"/>
      <c r="VHG179" s="488"/>
      <c r="VHH179" s="488"/>
      <c r="VHI179" s="699" t="s">
        <v>10061</v>
      </c>
      <c r="VHJ179" s="700"/>
      <c r="VHK179" s="488"/>
      <c r="VHL179" s="488"/>
      <c r="VHM179" s="488"/>
      <c r="VHN179" s="488"/>
      <c r="VHO179" s="488"/>
      <c r="VHP179" s="488"/>
      <c r="VHQ179" s="699" t="s">
        <v>10061</v>
      </c>
      <c r="VHR179" s="700"/>
      <c r="VHS179" s="488"/>
      <c r="VHT179" s="488"/>
      <c r="VHU179" s="488"/>
      <c r="VHV179" s="488"/>
      <c r="VHW179" s="488"/>
      <c r="VHX179" s="488"/>
      <c r="VHY179" s="699" t="s">
        <v>10061</v>
      </c>
      <c r="VHZ179" s="700"/>
      <c r="VIA179" s="488"/>
      <c r="VIB179" s="488"/>
      <c r="VIC179" s="488"/>
      <c r="VID179" s="488"/>
      <c r="VIE179" s="488"/>
      <c r="VIF179" s="488"/>
      <c r="VIG179" s="699" t="s">
        <v>10061</v>
      </c>
      <c r="VIH179" s="700"/>
      <c r="VII179" s="488"/>
      <c r="VIJ179" s="488"/>
      <c r="VIK179" s="488"/>
      <c r="VIL179" s="488"/>
      <c r="VIM179" s="488"/>
      <c r="VIN179" s="488"/>
      <c r="VIO179" s="699" t="s">
        <v>10061</v>
      </c>
      <c r="VIP179" s="700"/>
      <c r="VIQ179" s="488"/>
      <c r="VIR179" s="488"/>
      <c r="VIS179" s="488"/>
      <c r="VIT179" s="488"/>
      <c r="VIU179" s="488"/>
      <c r="VIV179" s="488"/>
      <c r="VIW179" s="699" t="s">
        <v>10061</v>
      </c>
      <c r="VIX179" s="700"/>
      <c r="VIY179" s="488"/>
      <c r="VIZ179" s="488"/>
      <c r="VJA179" s="488"/>
      <c r="VJB179" s="488"/>
      <c r="VJC179" s="488"/>
      <c r="VJD179" s="488"/>
      <c r="VJE179" s="699" t="s">
        <v>10061</v>
      </c>
      <c r="VJF179" s="700"/>
      <c r="VJG179" s="488"/>
      <c r="VJH179" s="488"/>
      <c r="VJI179" s="488"/>
      <c r="VJJ179" s="488"/>
      <c r="VJK179" s="488"/>
      <c r="VJL179" s="488"/>
      <c r="VJM179" s="699" t="s">
        <v>10061</v>
      </c>
      <c r="VJN179" s="700"/>
      <c r="VJO179" s="488"/>
      <c r="VJP179" s="488"/>
      <c r="VJQ179" s="488"/>
      <c r="VJR179" s="488"/>
      <c r="VJS179" s="488"/>
      <c r="VJT179" s="488"/>
      <c r="VJU179" s="699" t="s">
        <v>10061</v>
      </c>
      <c r="VJV179" s="700"/>
      <c r="VJW179" s="488"/>
      <c r="VJX179" s="488"/>
      <c r="VJY179" s="488"/>
      <c r="VJZ179" s="488"/>
      <c r="VKA179" s="488"/>
      <c r="VKB179" s="488"/>
      <c r="VKC179" s="699" t="s">
        <v>10061</v>
      </c>
      <c r="VKD179" s="700"/>
      <c r="VKE179" s="488"/>
      <c r="VKF179" s="488"/>
      <c r="VKG179" s="488"/>
      <c r="VKH179" s="488"/>
      <c r="VKI179" s="488"/>
      <c r="VKJ179" s="488"/>
      <c r="VKK179" s="699" t="s">
        <v>10061</v>
      </c>
      <c r="VKL179" s="700"/>
      <c r="VKM179" s="488"/>
      <c r="VKN179" s="488"/>
      <c r="VKO179" s="488"/>
      <c r="VKP179" s="488"/>
      <c r="VKQ179" s="488"/>
      <c r="VKR179" s="488"/>
      <c r="VKS179" s="699" t="s">
        <v>10061</v>
      </c>
      <c r="VKT179" s="700"/>
      <c r="VKU179" s="488"/>
      <c r="VKV179" s="488"/>
      <c r="VKW179" s="488"/>
      <c r="VKX179" s="488"/>
      <c r="VKY179" s="488"/>
      <c r="VKZ179" s="488"/>
      <c r="VLA179" s="699" t="s">
        <v>10061</v>
      </c>
      <c r="VLB179" s="700"/>
      <c r="VLC179" s="488"/>
      <c r="VLD179" s="488"/>
      <c r="VLE179" s="488"/>
      <c r="VLF179" s="488"/>
      <c r="VLG179" s="488"/>
      <c r="VLH179" s="488"/>
      <c r="VLI179" s="699" t="s">
        <v>10061</v>
      </c>
      <c r="VLJ179" s="700"/>
      <c r="VLK179" s="488"/>
      <c r="VLL179" s="488"/>
      <c r="VLM179" s="488"/>
      <c r="VLN179" s="488"/>
      <c r="VLO179" s="488"/>
      <c r="VLP179" s="488"/>
      <c r="VLQ179" s="699" t="s">
        <v>10061</v>
      </c>
      <c r="VLR179" s="700"/>
      <c r="VLS179" s="488"/>
      <c r="VLT179" s="488"/>
      <c r="VLU179" s="488"/>
      <c r="VLV179" s="488"/>
      <c r="VLW179" s="488"/>
      <c r="VLX179" s="488"/>
      <c r="VLY179" s="699" t="s">
        <v>10061</v>
      </c>
      <c r="VLZ179" s="700"/>
      <c r="VMA179" s="488"/>
      <c r="VMB179" s="488"/>
      <c r="VMC179" s="488"/>
      <c r="VMD179" s="488"/>
      <c r="VME179" s="488"/>
      <c r="VMF179" s="488"/>
      <c r="VMG179" s="699" t="s">
        <v>10061</v>
      </c>
      <c r="VMH179" s="700"/>
      <c r="VMI179" s="488"/>
      <c r="VMJ179" s="488"/>
      <c r="VMK179" s="488"/>
      <c r="VML179" s="488"/>
      <c r="VMM179" s="488"/>
      <c r="VMN179" s="488"/>
      <c r="VMO179" s="699" t="s">
        <v>10061</v>
      </c>
      <c r="VMP179" s="700"/>
      <c r="VMQ179" s="488"/>
      <c r="VMR179" s="488"/>
      <c r="VMS179" s="488"/>
      <c r="VMT179" s="488"/>
      <c r="VMU179" s="488"/>
      <c r="VMV179" s="488"/>
      <c r="VMW179" s="699" t="s">
        <v>10061</v>
      </c>
      <c r="VMX179" s="700"/>
      <c r="VMY179" s="488"/>
      <c r="VMZ179" s="488"/>
      <c r="VNA179" s="488"/>
      <c r="VNB179" s="488"/>
      <c r="VNC179" s="488"/>
      <c r="VND179" s="488"/>
      <c r="VNE179" s="699" t="s">
        <v>10061</v>
      </c>
      <c r="VNF179" s="700"/>
      <c r="VNG179" s="488"/>
      <c r="VNH179" s="488"/>
      <c r="VNI179" s="488"/>
      <c r="VNJ179" s="488"/>
      <c r="VNK179" s="488"/>
      <c r="VNL179" s="488"/>
      <c r="VNM179" s="699" t="s">
        <v>10061</v>
      </c>
      <c r="VNN179" s="700"/>
      <c r="VNO179" s="488"/>
      <c r="VNP179" s="488"/>
      <c r="VNQ179" s="488"/>
      <c r="VNR179" s="488"/>
      <c r="VNS179" s="488"/>
      <c r="VNT179" s="488"/>
      <c r="VNU179" s="699" t="s">
        <v>10061</v>
      </c>
      <c r="VNV179" s="700"/>
      <c r="VNW179" s="488"/>
      <c r="VNX179" s="488"/>
      <c r="VNY179" s="488"/>
      <c r="VNZ179" s="488"/>
      <c r="VOA179" s="488"/>
      <c r="VOB179" s="488"/>
      <c r="VOC179" s="699" t="s">
        <v>10061</v>
      </c>
      <c r="VOD179" s="700"/>
      <c r="VOE179" s="488"/>
      <c r="VOF179" s="488"/>
      <c r="VOG179" s="488"/>
      <c r="VOH179" s="488"/>
      <c r="VOI179" s="488"/>
      <c r="VOJ179" s="488"/>
      <c r="VOK179" s="699" t="s">
        <v>10061</v>
      </c>
      <c r="VOL179" s="700"/>
      <c r="VOM179" s="488"/>
      <c r="VON179" s="488"/>
      <c r="VOO179" s="488"/>
      <c r="VOP179" s="488"/>
      <c r="VOQ179" s="488"/>
      <c r="VOR179" s="488"/>
      <c r="VOS179" s="699" t="s">
        <v>10061</v>
      </c>
      <c r="VOT179" s="700"/>
      <c r="VOU179" s="488"/>
      <c r="VOV179" s="488"/>
      <c r="VOW179" s="488"/>
      <c r="VOX179" s="488"/>
      <c r="VOY179" s="488"/>
      <c r="VOZ179" s="488"/>
      <c r="VPA179" s="699" t="s">
        <v>10061</v>
      </c>
      <c r="VPB179" s="700"/>
      <c r="VPC179" s="488"/>
      <c r="VPD179" s="488"/>
      <c r="VPE179" s="488"/>
      <c r="VPF179" s="488"/>
      <c r="VPG179" s="488"/>
      <c r="VPH179" s="488"/>
      <c r="VPI179" s="699" t="s">
        <v>10061</v>
      </c>
      <c r="VPJ179" s="700"/>
      <c r="VPK179" s="488"/>
      <c r="VPL179" s="488"/>
      <c r="VPM179" s="488"/>
      <c r="VPN179" s="488"/>
      <c r="VPO179" s="488"/>
      <c r="VPP179" s="488"/>
      <c r="VPQ179" s="699" t="s">
        <v>10061</v>
      </c>
      <c r="VPR179" s="700"/>
      <c r="VPS179" s="488"/>
      <c r="VPT179" s="488"/>
      <c r="VPU179" s="488"/>
      <c r="VPV179" s="488"/>
      <c r="VPW179" s="488"/>
      <c r="VPX179" s="488"/>
      <c r="VPY179" s="699" t="s">
        <v>10061</v>
      </c>
      <c r="VPZ179" s="700"/>
      <c r="VQA179" s="488"/>
      <c r="VQB179" s="488"/>
      <c r="VQC179" s="488"/>
      <c r="VQD179" s="488"/>
      <c r="VQE179" s="488"/>
      <c r="VQF179" s="488"/>
      <c r="VQG179" s="699" t="s">
        <v>10061</v>
      </c>
      <c r="VQH179" s="700"/>
      <c r="VQI179" s="488"/>
      <c r="VQJ179" s="488"/>
      <c r="VQK179" s="488"/>
      <c r="VQL179" s="488"/>
      <c r="VQM179" s="488"/>
      <c r="VQN179" s="488"/>
      <c r="VQO179" s="699" t="s">
        <v>10061</v>
      </c>
      <c r="VQP179" s="700"/>
      <c r="VQQ179" s="488"/>
      <c r="VQR179" s="488"/>
      <c r="VQS179" s="488"/>
      <c r="VQT179" s="488"/>
      <c r="VQU179" s="488"/>
      <c r="VQV179" s="488"/>
      <c r="VQW179" s="699" t="s">
        <v>10061</v>
      </c>
      <c r="VQX179" s="700"/>
      <c r="VQY179" s="488"/>
      <c r="VQZ179" s="488"/>
      <c r="VRA179" s="488"/>
      <c r="VRB179" s="488"/>
      <c r="VRC179" s="488"/>
      <c r="VRD179" s="488"/>
      <c r="VRE179" s="699" t="s">
        <v>10061</v>
      </c>
      <c r="VRF179" s="700"/>
      <c r="VRG179" s="488"/>
      <c r="VRH179" s="488"/>
      <c r="VRI179" s="488"/>
      <c r="VRJ179" s="488"/>
      <c r="VRK179" s="488"/>
      <c r="VRL179" s="488"/>
      <c r="VRM179" s="699" t="s">
        <v>10061</v>
      </c>
      <c r="VRN179" s="700"/>
      <c r="VRO179" s="488"/>
      <c r="VRP179" s="488"/>
      <c r="VRQ179" s="488"/>
      <c r="VRR179" s="488"/>
      <c r="VRS179" s="488"/>
      <c r="VRT179" s="488"/>
      <c r="VRU179" s="699" t="s">
        <v>10061</v>
      </c>
      <c r="VRV179" s="700"/>
      <c r="VRW179" s="488"/>
      <c r="VRX179" s="488"/>
      <c r="VRY179" s="488"/>
      <c r="VRZ179" s="488"/>
      <c r="VSA179" s="488"/>
      <c r="VSB179" s="488"/>
      <c r="VSC179" s="699" t="s">
        <v>10061</v>
      </c>
      <c r="VSD179" s="700"/>
      <c r="VSE179" s="488"/>
      <c r="VSF179" s="488"/>
      <c r="VSG179" s="488"/>
      <c r="VSH179" s="488"/>
      <c r="VSI179" s="488"/>
      <c r="VSJ179" s="488"/>
      <c r="VSK179" s="699" t="s">
        <v>10061</v>
      </c>
      <c r="VSL179" s="700"/>
      <c r="VSM179" s="488"/>
      <c r="VSN179" s="488"/>
      <c r="VSO179" s="488"/>
      <c r="VSP179" s="488"/>
      <c r="VSQ179" s="488"/>
      <c r="VSR179" s="488"/>
      <c r="VSS179" s="699" t="s">
        <v>10061</v>
      </c>
      <c r="VST179" s="700"/>
      <c r="VSU179" s="488"/>
      <c r="VSV179" s="488"/>
      <c r="VSW179" s="488"/>
      <c r="VSX179" s="488"/>
      <c r="VSY179" s="488"/>
      <c r="VSZ179" s="488"/>
      <c r="VTA179" s="699" t="s">
        <v>10061</v>
      </c>
      <c r="VTB179" s="700"/>
      <c r="VTC179" s="488"/>
      <c r="VTD179" s="488"/>
      <c r="VTE179" s="488"/>
      <c r="VTF179" s="488"/>
      <c r="VTG179" s="488"/>
      <c r="VTH179" s="488"/>
      <c r="VTI179" s="699" t="s">
        <v>10061</v>
      </c>
      <c r="VTJ179" s="700"/>
      <c r="VTK179" s="488"/>
      <c r="VTL179" s="488"/>
      <c r="VTM179" s="488"/>
      <c r="VTN179" s="488"/>
      <c r="VTO179" s="488"/>
      <c r="VTP179" s="488"/>
      <c r="VTQ179" s="699" t="s">
        <v>10061</v>
      </c>
      <c r="VTR179" s="700"/>
      <c r="VTS179" s="488"/>
      <c r="VTT179" s="488"/>
      <c r="VTU179" s="488"/>
      <c r="VTV179" s="488"/>
      <c r="VTW179" s="488"/>
      <c r="VTX179" s="488"/>
      <c r="VTY179" s="699" t="s">
        <v>10061</v>
      </c>
      <c r="VTZ179" s="700"/>
      <c r="VUA179" s="488"/>
      <c r="VUB179" s="488"/>
      <c r="VUC179" s="488"/>
      <c r="VUD179" s="488"/>
      <c r="VUE179" s="488"/>
      <c r="VUF179" s="488"/>
      <c r="VUG179" s="699" t="s">
        <v>10061</v>
      </c>
      <c r="VUH179" s="700"/>
      <c r="VUI179" s="488"/>
      <c r="VUJ179" s="488"/>
      <c r="VUK179" s="488"/>
      <c r="VUL179" s="488"/>
      <c r="VUM179" s="488"/>
      <c r="VUN179" s="488"/>
      <c r="VUO179" s="699" t="s">
        <v>10061</v>
      </c>
      <c r="VUP179" s="700"/>
      <c r="VUQ179" s="488"/>
      <c r="VUR179" s="488"/>
      <c r="VUS179" s="488"/>
      <c r="VUT179" s="488"/>
      <c r="VUU179" s="488"/>
      <c r="VUV179" s="488"/>
      <c r="VUW179" s="699" t="s">
        <v>10061</v>
      </c>
      <c r="VUX179" s="700"/>
      <c r="VUY179" s="488"/>
      <c r="VUZ179" s="488"/>
      <c r="VVA179" s="488"/>
      <c r="VVB179" s="488"/>
      <c r="VVC179" s="488"/>
      <c r="VVD179" s="488"/>
      <c r="VVE179" s="699" t="s">
        <v>10061</v>
      </c>
      <c r="VVF179" s="700"/>
      <c r="VVG179" s="488"/>
      <c r="VVH179" s="488"/>
      <c r="VVI179" s="488"/>
      <c r="VVJ179" s="488"/>
      <c r="VVK179" s="488"/>
      <c r="VVL179" s="488"/>
      <c r="VVM179" s="699" t="s">
        <v>10061</v>
      </c>
      <c r="VVN179" s="700"/>
      <c r="VVO179" s="488"/>
      <c r="VVP179" s="488"/>
      <c r="VVQ179" s="488"/>
      <c r="VVR179" s="488"/>
      <c r="VVS179" s="488"/>
      <c r="VVT179" s="488"/>
      <c r="VVU179" s="699" t="s">
        <v>10061</v>
      </c>
      <c r="VVV179" s="700"/>
      <c r="VVW179" s="488"/>
      <c r="VVX179" s="488"/>
      <c r="VVY179" s="488"/>
      <c r="VVZ179" s="488"/>
      <c r="VWA179" s="488"/>
      <c r="VWB179" s="488"/>
      <c r="VWC179" s="699" t="s">
        <v>10061</v>
      </c>
      <c r="VWD179" s="700"/>
      <c r="VWE179" s="488"/>
      <c r="VWF179" s="488"/>
      <c r="VWG179" s="488"/>
      <c r="VWH179" s="488"/>
      <c r="VWI179" s="488"/>
      <c r="VWJ179" s="488"/>
      <c r="VWK179" s="699" t="s">
        <v>10061</v>
      </c>
      <c r="VWL179" s="700"/>
      <c r="VWM179" s="488"/>
      <c r="VWN179" s="488"/>
      <c r="VWO179" s="488"/>
      <c r="VWP179" s="488"/>
      <c r="VWQ179" s="488"/>
      <c r="VWR179" s="488"/>
      <c r="VWS179" s="699" t="s">
        <v>10061</v>
      </c>
      <c r="VWT179" s="700"/>
      <c r="VWU179" s="488"/>
      <c r="VWV179" s="488"/>
      <c r="VWW179" s="488"/>
      <c r="VWX179" s="488"/>
      <c r="VWY179" s="488"/>
      <c r="VWZ179" s="488"/>
      <c r="VXA179" s="699" t="s">
        <v>10061</v>
      </c>
      <c r="VXB179" s="700"/>
      <c r="VXC179" s="488"/>
      <c r="VXD179" s="488"/>
      <c r="VXE179" s="488"/>
      <c r="VXF179" s="488"/>
      <c r="VXG179" s="488"/>
      <c r="VXH179" s="488"/>
      <c r="VXI179" s="699" t="s">
        <v>10061</v>
      </c>
      <c r="VXJ179" s="700"/>
      <c r="VXK179" s="488"/>
      <c r="VXL179" s="488"/>
      <c r="VXM179" s="488"/>
      <c r="VXN179" s="488"/>
      <c r="VXO179" s="488"/>
      <c r="VXP179" s="488"/>
      <c r="VXQ179" s="699" t="s">
        <v>10061</v>
      </c>
      <c r="VXR179" s="700"/>
      <c r="VXS179" s="488"/>
      <c r="VXT179" s="488"/>
      <c r="VXU179" s="488"/>
      <c r="VXV179" s="488"/>
      <c r="VXW179" s="488"/>
      <c r="VXX179" s="488"/>
      <c r="VXY179" s="699" t="s">
        <v>10061</v>
      </c>
      <c r="VXZ179" s="700"/>
      <c r="VYA179" s="488"/>
      <c r="VYB179" s="488"/>
      <c r="VYC179" s="488"/>
      <c r="VYD179" s="488"/>
      <c r="VYE179" s="488"/>
      <c r="VYF179" s="488"/>
      <c r="VYG179" s="699" t="s">
        <v>10061</v>
      </c>
      <c r="VYH179" s="700"/>
      <c r="VYI179" s="488"/>
      <c r="VYJ179" s="488"/>
      <c r="VYK179" s="488"/>
      <c r="VYL179" s="488"/>
      <c r="VYM179" s="488"/>
      <c r="VYN179" s="488"/>
      <c r="VYO179" s="699" t="s">
        <v>10061</v>
      </c>
      <c r="VYP179" s="700"/>
      <c r="VYQ179" s="488"/>
      <c r="VYR179" s="488"/>
      <c r="VYS179" s="488"/>
      <c r="VYT179" s="488"/>
      <c r="VYU179" s="488"/>
      <c r="VYV179" s="488"/>
      <c r="VYW179" s="699" t="s">
        <v>10061</v>
      </c>
      <c r="VYX179" s="700"/>
      <c r="VYY179" s="488"/>
      <c r="VYZ179" s="488"/>
      <c r="VZA179" s="488"/>
      <c r="VZB179" s="488"/>
      <c r="VZC179" s="488"/>
      <c r="VZD179" s="488"/>
      <c r="VZE179" s="699" t="s">
        <v>10061</v>
      </c>
      <c r="VZF179" s="700"/>
      <c r="VZG179" s="488"/>
      <c r="VZH179" s="488"/>
      <c r="VZI179" s="488"/>
      <c r="VZJ179" s="488"/>
      <c r="VZK179" s="488"/>
      <c r="VZL179" s="488"/>
      <c r="VZM179" s="699" t="s">
        <v>10061</v>
      </c>
      <c r="VZN179" s="700"/>
      <c r="VZO179" s="488"/>
      <c r="VZP179" s="488"/>
      <c r="VZQ179" s="488"/>
      <c r="VZR179" s="488"/>
      <c r="VZS179" s="488"/>
      <c r="VZT179" s="488"/>
      <c r="VZU179" s="699" t="s">
        <v>10061</v>
      </c>
      <c r="VZV179" s="700"/>
      <c r="VZW179" s="488"/>
      <c r="VZX179" s="488"/>
      <c r="VZY179" s="488"/>
      <c r="VZZ179" s="488"/>
      <c r="WAA179" s="488"/>
      <c r="WAB179" s="488"/>
      <c r="WAC179" s="699" t="s">
        <v>10061</v>
      </c>
      <c r="WAD179" s="700"/>
      <c r="WAE179" s="488"/>
      <c r="WAF179" s="488"/>
      <c r="WAG179" s="488"/>
      <c r="WAH179" s="488"/>
      <c r="WAI179" s="488"/>
      <c r="WAJ179" s="488"/>
      <c r="WAK179" s="699" t="s">
        <v>10061</v>
      </c>
      <c r="WAL179" s="700"/>
      <c r="WAM179" s="488"/>
      <c r="WAN179" s="488"/>
      <c r="WAO179" s="488"/>
      <c r="WAP179" s="488"/>
      <c r="WAQ179" s="488"/>
      <c r="WAR179" s="488"/>
      <c r="WAS179" s="699" t="s">
        <v>10061</v>
      </c>
      <c r="WAT179" s="700"/>
      <c r="WAU179" s="488"/>
      <c r="WAV179" s="488"/>
      <c r="WAW179" s="488"/>
      <c r="WAX179" s="488"/>
      <c r="WAY179" s="488"/>
      <c r="WAZ179" s="488"/>
      <c r="WBA179" s="699" t="s">
        <v>10061</v>
      </c>
      <c r="WBB179" s="700"/>
      <c r="WBC179" s="488"/>
      <c r="WBD179" s="488"/>
      <c r="WBE179" s="488"/>
      <c r="WBF179" s="488"/>
      <c r="WBG179" s="488"/>
      <c r="WBH179" s="488"/>
      <c r="WBI179" s="699" t="s">
        <v>10061</v>
      </c>
      <c r="WBJ179" s="700"/>
      <c r="WBK179" s="488"/>
      <c r="WBL179" s="488"/>
      <c r="WBM179" s="488"/>
      <c r="WBN179" s="488"/>
      <c r="WBO179" s="488"/>
      <c r="WBP179" s="488"/>
      <c r="WBQ179" s="699" t="s">
        <v>10061</v>
      </c>
      <c r="WBR179" s="700"/>
      <c r="WBS179" s="488"/>
      <c r="WBT179" s="488"/>
      <c r="WBU179" s="488"/>
      <c r="WBV179" s="488"/>
      <c r="WBW179" s="488"/>
      <c r="WBX179" s="488"/>
      <c r="WBY179" s="699" t="s">
        <v>10061</v>
      </c>
      <c r="WBZ179" s="700"/>
      <c r="WCA179" s="488"/>
      <c r="WCB179" s="488"/>
      <c r="WCC179" s="488"/>
      <c r="WCD179" s="488"/>
      <c r="WCE179" s="488"/>
      <c r="WCF179" s="488"/>
      <c r="WCG179" s="699" t="s">
        <v>10061</v>
      </c>
      <c r="WCH179" s="700"/>
      <c r="WCI179" s="488"/>
      <c r="WCJ179" s="488"/>
      <c r="WCK179" s="488"/>
      <c r="WCL179" s="488"/>
      <c r="WCM179" s="488"/>
      <c r="WCN179" s="488"/>
      <c r="WCO179" s="699" t="s">
        <v>10061</v>
      </c>
      <c r="WCP179" s="700"/>
      <c r="WCQ179" s="488"/>
      <c r="WCR179" s="488"/>
      <c r="WCS179" s="488"/>
      <c r="WCT179" s="488"/>
      <c r="WCU179" s="488"/>
      <c r="WCV179" s="488"/>
      <c r="WCW179" s="699" t="s">
        <v>10061</v>
      </c>
      <c r="WCX179" s="700"/>
      <c r="WCY179" s="488"/>
      <c r="WCZ179" s="488"/>
      <c r="WDA179" s="488"/>
      <c r="WDB179" s="488"/>
      <c r="WDC179" s="488"/>
      <c r="WDD179" s="488"/>
      <c r="WDE179" s="699" t="s">
        <v>10061</v>
      </c>
      <c r="WDF179" s="700"/>
      <c r="WDG179" s="488"/>
      <c r="WDH179" s="488"/>
      <c r="WDI179" s="488"/>
      <c r="WDJ179" s="488"/>
      <c r="WDK179" s="488"/>
      <c r="WDL179" s="488"/>
      <c r="WDM179" s="699" t="s">
        <v>10061</v>
      </c>
      <c r="WDN179" s="700"/>
      <c r="WDO179" s="488"/>
      <c r="WDP179" s="488"/>
      <c r="WDQ179" s="488"/>
      <c r="WDR179" s="488"/>
      <c r="WDS179" s="488"/>
      <c r="WDT179" s="488"/>
      <c r="WDU179" s="699" t="s">
        <v>10061</v>
      </c>
      <c r="WDV179" s="700"/>
      <c r="WDW179" s="488"/>
      <c r="WDX179" s="488"/>
      <c r="WDY179" s="488"/>
      <c r="WDZ179" s="488"/>
      <c r="WEA179" s="488"/>
      <c r="WEB179" s="488"/>
      <c r="WEC179" s="699" t="s">
        <v>10061</v>
      </c>
      <c r="WED179" s="700"/>
      <c r="WEE179" s="488"/>
      <c r="WEF179" s="488"/>
      <c r="WEG179" s="488"/>
      <c r="WEH179" s="488"/>
      <c r="WEI179" s="488"/>
      <c r="WEJ179" s="488"/>
      <c r="WEK179" s="699" t="s">
        <v>10061</v>
      </c>
      <c r="WEL179" s="700"/>
      <c r="WEM179" s="488"/>
      <c r="WEN179" s="488"/>
      <c r="WEO179" s="488"/>
      <c r="WEP179" s="488"/>
      <c r="WEQ179" s="488"/>
      <c r="WER179" s="488"/>
      <c r="WES179" s="699" t="s">
        <v>10061</v>
      </c>
      <c r="WET179" s="700"/>
      <c r="WEU179" s="488"/>
      <c r="WEV179" s="488"/>
      <c r="WEW179" s="488"/>
      <c r="WEX179" s="488"/>
      <c r="WEY179" s="488"/>
      <c r="WEZ179" s="488"/>
      <c r="WFA179" s="699" t="s">
        <v>10061</v>
      </c>
      <c r="WFB179" s="700"/>
      <c r="WFC179" s="488"/>
      <c r="WFD179" s="488"/>
      <c r="WFE179" s="488"/>
      <c r="WFF179" s="488"/>
      <c r="WFG179" s="488"/>
      <c r="WFH179" s="488"/>
      <c r="WFI179" s="699" t="s">
        <v>10061</v>
      </c>
      <c r="WFJ179" s="700"/>
      <c r="WFK179" s="488"/>
      <c r="WFL179" s="488"/>
      <c r="WFM179" s="488"/>
      <c r="WFN179" s="488"/>
      <c r="WFO179" s="488"/>
      <c r="WFP179" s="488"/>
      <c r="WFQ179" s="699" t="s">
        <v>10061</v>
      </c>
      <c r="WFR179" s="700"/>
      <c r="WFS179" s="488"/>
      <c r="WFT179" s="488"/>
      <c r="WFU179" s="488"/>
      <c r="WFV179" s="488"/>
      <c r="WFW179" s="488"/>
      <c r="WFX179" s="488"/>
      <c r="WFY179" s="699" t="s">
        <v>10061</v>
      </c>
      <c r="WFZ179" s="700"/>
      <c r="WGA179" s="488"/>
      <c r="WGB179" s="488"/>
      <c r="WGC179" s="488"/>
      <c r="WGD179" s="488"/>
      <c r="WGE179" s="488"/>
      <c r="WGF179" s="488"/>
      <c r="WGG179" s="699" t="s">
        <v>10061</v>
      </c>
      <c r="WGH179" s="700"/>
      <c r="WGI179" s="488"/>
      <c r="WGJ179" s="488"/>
      <c r="WGK179" s="488"/>
      <c r="WGL179" s="488"/>
      <c r="WGM179" s="488"/>
      <c r="WGN179" s="488"/>
      <c r="WGO179" s="699" t="s">
        <v>10061</v>
      </c>
      <c r="WGP179" s="700"/>
      <c r="WGQ179" s="488"/>
      <c r="WGR179" s="488"/>
      <c r="WGS179" s="488"/>
      <c r="WGT179" s="488"/>
      <c r="WGU179" s="488"/>
      <c r="WGV179" s="488"/>
      <c r="WGW179" s="699" t="s">
        <v>10061</v>
      </c>
      <c r="WGX179" s="700"/>
      <c r="WGY179" s="488"/>
      <c r="WGZ179" s="488"/>
      <c r="WHA179" s="488"/>
      <c r="WHB179" s="488"/>
      <c r="WHC179" s="488"/>
      <c r="WHD179" s="488"/>
      <c r="WHE179" s="699" t="s">
        <v>10061</v>
      </c>
      <c r="WHF179" s="700"/>
      <c r="WHG179" s="488"/>
      <c r="WHH179" s="488"/>
      <c r="WHI179" s="488"/>
      <c r="WHJ179" s="488"/>
      <c r="WHK179" s="488"/>
      <c r="WHL179" s="488"/>
      <c r="WHM179" s="699" t="s">
        <v>10061</v>
      </c>
      <c r="WHN179" s="700"/>
      <c r="WHO179" s="488"/>
      <c r="WHP179" s="488"/>
      <c r="WHQ179" s="488"/>
      <c r="WHR179" s="488"/>
      <c r="WHS179" s="488"/>
      <c r="WHT179" s="488"/>
      <c r="WHU179" s="699" t="s">
        <v>10061</v>
      </c>
      <c r="WHV179" s="700"/>
      <c r="WHW179" s="488"/>
      <c r="WHX179" s="488"/>
      <c r="WHY179" s="488"/>
      <c r="WHZ179" s="488"/>
      <c r="WIA179" s="488"/>
      <c r="WIB179" s="488"/>
      <c r="WIC179" s="699" t="s">
        <v>10061</v>
      </c>
      <c r="WID179" s="700"/>
      <c r="WIE179" s="488"/>
      <c r="WIF179" s="488"/>
      <c r="WIG179" s="488"/>
      <c r="WIH179" s="488"/>
      <c r="WII179" s="488"/>
      <c r="WIJ179" s="488"/>
      <c r="WIK179" s="699" t="s">
        <v>10061</v>
      </c>
      <c r="WIL179" s="700"/>
      <c r="WIM179" s="488"/>
      <c r="WIN179" s="488"/>
      <c r="WIO179" s="488"/>
      <c r="WIP179" s="488"/>
      <c r="WIQ179" s="488"/>
      <c r="WIR179" s="488"/>
      <c r="WIS179" s="699" t="s">
        <v>10061</v>
      </c>
      <c r="WIT179" s="700"/>
      <c r="WIU179" s="488"/>
      <c r="WIV179" s="488"/>
      <c r="WIW179" s="488"/>
      <c r="WIX179" s="488"/>
      <c r="WIY179" s="488"/>
      <c r="WIZ179" s="488"/>
      <c r="WJA179" s="699" t="s">
        <v>10061</v>
      </c>
      <c r="WJB179" s="700"/>
      <c r="WJC179" s="488"/>
      <c r="WJD179" s="488"/>
      <c r="WJE179" s="488"/>
      <c r="WJF179" s="488"/>
      <c r="WJG179" s="488"/>
      <c r="WJH179" s="488"/>
      <c r="WJI179" s="699" t="s">
        <v>10061</v>
      </c>
      <c r="WJJ179" s="700"/>
      <c r="WJK179" s="488"/>
      <c r="WJL179" s="488"/>
      <c r="WJM179" s="488"/>
      <c r="WJN179" s="488"/>
      <c r="WJO179" s="488"/>
      <c r="WJP179" s="488"/>
      <c r="WJQ179" s="699" t="s">
        <v>10061</v>
      </c>
      <c r="WJR179" s="700"/>
      <c r="WJS179" s="488"/>
      <c r="WJT179" s="488"/>
      <c r="WJU179" s="488"/>
      <c r="WJV179" s="488"/>
      <c r="WJW179" s="488"/>
      <c r="WJX179" s="488"/>
      <c r="WJY179" s="699" t="s">
        <v>10061</v>
      </c>
      <c r="WJZ179" s="700"/>
      <c r="WKA179" s="488"/>
      <c r="WKB179" s="488"/>
      <c r="WKC179" s="488"/>
      <c r="WKD179" s="488"/>
      <c r="WKE179" s="488"/>
      <c r="WKF179" s="488"/>
      <c r="WKG179" s="699" t="s">
        <v>10061</v>
      </c>
      <c r="WKH179" s="700"/>
      <c r="WKI179" s="488"/>
      <c r="WKJ179" s="488"/>
      <c r="WKK179" s="488"/>
      <c r="WKL179" s="488"/>
      <c r="WKM179" s="488"/>
      <c r="WKN179" s="488"/>
      <c r="WKO179" s="699" t="s">
        <v>10061</v>
      </c>
      <c r="WKP179" s="700"/>
      <c r="WKQ179" s="488"/>
      <c r="WKR179" s="488"/>
      <c r="WKS179" s="488"/>
      <c r="WKT179" s="488"/>
      <c r="WKU179" s="488"/>
      <c r="WKV179" s="488"/>
      <c r="WKW179" s="699" t="s">
        <v>10061</v>
      </c>
      <c r="WKX179" s="700"/>
      <c r="WKY179" s="488"/>
      <c r="WKZ179" s="488"/>
      <c r="WLA179" s="488"/>
      <c r="WLB179" s="488"/>
      <c r="WLC179" s="488"/>
      <c r="WLD179" s="488"/>
      <c r="WLE179" s="699" t="s">
        <v>10061</v>
      </c>
      <c r="WLF179" s="700"/>
      <c r="WLG179" s="488"/>
      <c r="WLH179" s="488"/>
      <c r="WLI179" s="488"/>
      <c r="WLJ179" s="488"/>
      <c r="WLK179" s="488"/>
      <c r="WLL179" s="488"/>
      <c r="WLM179" s="699" t="s">
        <v>10061</v>
      </c>
      <c r="WLN179" s="700"/>
      <c r="WLO179" s="488"/>
      <c r="WLP179" s="488"/>
      <c r="WLQ179" s="488"/>
      <c r="WLR179" s="488"/>
      <c r="WLS179" s="488"/>
      <c r="WLT179" s="488"/>
      <c r="WLU179" s="699" t="s">
        <v>10061</v>
      </c>
      <c r="WLV179" s="700"/>
      <c r="WLW179" s="488"/>
      <c r="WLX179" s="488"/>
      <c r="WLY179" s="488"/>
      <c r="WLZ179" s="488"/>
      <c r="WMA179" s="488"/>
      <c r="WMB179" s="488"/>
      <c r="WMC179" s="699" t="s">
        <v>10061</v>
      </c>
      <c r="WMD179" s="700"/>
      <c r="WME179" s="488"/>
      <c r="WMF179" s="488"/>
      <c r="WMG179" s="488"/>
      <c r="WMH179" s="488"/>
      <c r="WMI179" s="488"/>
      <c r="WMJ179" s="488"/>
      <c r="WMK179" s="699" t="s">
        <v>10061</v>
      </c>
      <c r="WML179" s="700"/>
      <c r="WMM179" s="488"/>
      <c r="WMN179" s="488"/>
      <c r="WMO179" s="488"/>
      <c r="WMP179" s="488"/>
      <c r="WMQ179" s="488"/>
      <c r="WMR179" s="488"/>
      <c r="WMS179" s="699" t="s">
        <v>10061</v>
      </c>
      <c r="WMT179" s="700"/>
      <c r="WMU179" s="488"/>
      <c r="WMV179" s="488"/>
      <c r="WMW179" s="488"/>
      <c r="WMX179" s="488"/>
      <c r="WMY179" s="488"/>
      <c r="WMZ179" s="488"/>
      <c r="WNA179" s="699" t="s">
        <v>10061</v>
      </c>
      <c r="WNB179" s="700"/>
      <c r="WNC179" s="488"/>
      <c r="WND179" s="488"/>
      <c r="WNE179" s="488"/>
      <c r="WNF179" s="488"/>
      <c r="WNG179" s="488"/>
      <c r="WNH179" s="488"/>
      <c r="WNI179" s="699" t="s">
        <v>10061</v>
      </c>
      <c r="WNJ179" s="700"/>
      <c r="WNK179" s="488"/>
      <c r="WNL179" s="488"/>
      <c r="WNM179" s="488"/>
      <c r="WNN179" s="488"/>
      <c r="WNO179" s="488"/>
      <c r="WNP179" s="488"/>
      <c r="WNQ179" s="699" t="s">
        <v>10061</v>
      </c>
      <c r="WNR179" s="700"/>
      <c r="WNS179" s="488"/>
      <c r="WNT179" s="488"/>
      <c r="WNU179" s="488"/>
      <c r="WNV179" s="488"/>
      <c r="WNW179" s="488"/>
      <c r="WNX179" s="488"/>
      <c r="WNY179" s="699" t="s">
        <v>10061</v>
      </c>
      <c r="WNZ179" s="700"/>
      <c r="WOA179" s="488"/>
      <c r="WOB179" s="488"/>
      <c r="WOC179" s="488"/>
      <c r="WOD179" s="488"/>
      <c r="WOE179" s="488"/>
      <c r="WOF179" s="488"/>
      <c r="WOG179" s="699" t="s">
        <v>10061</v>
      </c>
      <c r="WOH179" s="700"/>
      <c r="WOI179" s="488"/>
      <c r="WOJ179" s="488"/>
      <c r="WOK179" s="488"/>
      <c r="WOL179" s="488"/>
      <c r="WOM179" s="488"/>
      <c r="WON179" s="488"/>
      <c r="WOO179" s="699" t="s">
        <v>10061</v>
      </c>
      <c r="WOP179" s="700"/>
      <c r="WOQ179" s="488"/>
      <c r="WOR179" s="488"/>
      <c r="WOS179" s="488"/>
      <c r="WOT179" s="488"/>
      <c r="WOU179" s="488"/>
      <c r="WOV179" s="488"/>
      <c r="WOW179" s="699" t="s">
        <v>10061</v>
      </c>
      <c r="WOX179" s="700"/>
      <c r="WOY179" s="488"/>
      <c r="WOZ179" s="488"/>
      <c r="WPA179" s="488"/>
      <c r="WPB179" s="488"/>
      <c r="WPC179" s="488"/>
      <c r="WPD179" s="488"/>
      <c r="WPE179" s="699" t="s">
        <v>10061</v>
      </c>
      <c r="WPF179" s="700"/>
      <c r="WPG179" s="488"/>
      <c r="WPH179" s="488"/>
      <c r="WPI179" s="488"/>
      <c r="WPJ179" s="488"/>
      <c r="WPK179" s="488"/>
      <c r="WPL179" s="488"/>
      <c r="WPM179" s="699" t="s">
        <v>10061</v>
      </c>
      <c r="WPN179" s="700"/>
      <c r="WPO179" s="488"/>
      <c r="WPP179" s="488"/>
      <c r="WPQ179" s="488"/>
      <c r="WPR179" s="488"/>
      <c r="WPS179" s="488"/>
      <c r="WPT179" s="488"/>
      <c r="WPU179" s="699" t="s">
        <v>10061</v>
      </c>
      <c r="WPV179" s="700"/>
      <c r="WPW179" s="488"/>
      <c r="WPX179" s="488"/>
      <c r="WPY179" s="488"/>
      <c r="WPZ179" s="488"/>
      <c r="WQA179" s="488"/>
      <c r="WQB179" s="488"/>
      <c r="WQC179" s="699" t="s">
        <v>10061</v>
      </c>
      <c r="WQD179" s="700"/>
      <c r="WQE179" s="488"/>
      <c r="WQF179" s="488"/>
      <c r="WQG179" s="488"/>
      <c r="WQH179" s="488"/>
      <c r="WQI179" s="488"/>
      <c r="WQJ179" s="488"/>
      <c r="WQK179" s="699" t="s">
        <v>10061</v>
      </c>
      <c r="WQL179" s="700"/>
      <c r="WQM179" s="488"/>
      <c r="WQN179" s="488"/>
      <c r="WQO179" s="488"/>
      <c r="WQP179" s="488"/>
      <c r="WQQ179" s="488"/>
      <c r="WQR179" s="488"/>
      <c r="WQS179" s="699" t="s">
        <v>10061</v>
      </c>
      <c r="WQT179" s="700"/>
      <c r="WQU179" s="488"/>
      <c r="WQV179" s="488"/>
      <c r="WQW179" s="488"/>
      <c r="WQX179" s="488"/>
      <c r="WQY179" s="488"/>
      <c r="WQZ179" s="488"/>
      <c r="WRA179" s="699" t="s">
        <v>10061</v>
      </c>
      <c r="WRB179" s="700"/>
      <c r="WRC179" s="488"/>
      <c r="WRD179" s="488"/>
      <c r="WRE179" s="488"/>
      <c r="WRF179" s="488"/>
      <c r="WRG179" s="488"/>
      <c r="WRH179" s="488"/>
      <c r="WRI179" s="699" t="s">
        <v>10061</v>
      </c>
      <c r="WRJ179" s="700"/>
      <c r="WRK179" s="488"/>
      <c r="WRL179" s="488"/>
      <c r="WRM179" s="488"/>
      <c r="WRN179" s="488"/>
      <c r="WRO179" s="488"/>
      <c r="WRP179" s="488"/>
      <c r="WRQ179" s="699" t="s">
        <v>10061</v>
      </c>
      <c r="WRR179" s="700"/>
      <c r="WRS179" s="488"/>
      <c r="WRT179" s="488"/>
      <c r="WRU179" s="488"/>
      <c r="WRV179" s="488"/>
      <c r="WRW179" s="488"/>
      <c r="WRX179" s="488"/>
      <c r="WRY179" s="699" t="s">
        <v>10061</v>
      </c>
      <c r="WRZ179" s="700"/>
      <c r="WSA179" s="488"/>
      <c r="WSB179" s="488"/>
      <c r="WSC179" s="488"/>
      <c r="WSD179" s="488"/>
      <c r="WSE179" s="488"/>
      <c r="WSF179" s="488"/>
      <c r="WSG179" s="699" t="s">
        <v>10061</v>
      </c>
      <c r="WSH179" s="700"/>
      <c r="WSI179" s="488"/>
      <c r="WSJ179" s="488"/>
      <c r="WSK179" s="488"/>
      <c r="WSL179" s="488"/>
      <c r="WSM179" s="488"/>
      <c r="WSN179" s="488"/>
      <c r="WSO179" s="699" t="s">
        <v>10061</v>
      </c>
      <c r="WSP179" s="700"/>
      <c r="WSQ179" s="488"/>
      <c r="WSR179" s="488"/>
      <c r="WSS179" s="488"/>
      <c r="WST179" s="488"/>
      <c r="WSU179" s="488"/>
      <c r="WSV179" s="488"/>
      <c r="WSW179" s="699" t="s">
        <v>10061</v>
      </c>
      <c r="WSX179" s="700"/>
      <c r="WSY179" s="488"/>
      <c r="WSZ179" s="488"/>
      <c r="WTA179" s="488"/>
      <c r="WTB179" s="488"/>
      <c r="WTC179" s="488"/>
      <c r="WTD179" s="488"/>
      <c r="WTE179" s="699" t="s">
        <v>10061</v>
      </c>
      <c r="WTF179" s="700"/>
      <c r="WTG179" s="488"/>
      <c r="WTH179" s="488"/>
      <c r="WTI179" s="488"/>
      <c r="WTJ179" s="488"/>
      <c r="WTK179" s="488"/>
      <c r="WTL179" s="488"/>
      <c r="WTM179" s="699" t="s">
        <v>10061</v>
      </c>
      <c r="WTN179" s="700"/>
      <c r="WTO179" s="488"/>
      <c r="WTP179" s="488"/>
      <c r="WTQ179" s="488"/>
      <c r="WTR179" s="488"/>
      <c r="WTS179" s="488"/>
      <c r="WTT179" s="488"/>
      <c r="WTU179" s="699" t="s">
        <v>10061</v>
      </c>
      <c r="WTV179" s="700"/>
      <c r="WTW179" s="488"/>
      <c r="WTX179" s="488"/>
      <c r="WTY179" s="488"/>
      <c r="WTZ179" s="488"/>
      <c r="WUA179" s="488"/>
      <c r="WUB179" s="488"/>
      <c r="WUC179" s="699" t="s">
        <v>10061</v>
      </c>
      <c r="WUD179" s="700"/>
      <c r="WUE179" s="488"/>
      <c r="WUF179" s="488"/>
      <c r="WUG179" s="488"/>
      <c r="WUH179" s="488"/>
      <c r="WUI179" s="488"/>
      <c r="WUJ179" s="488"/>
      <c r="WUK179" s="699" t="s">
        <v>10061</v>
      </c>
      <c r="WUL179" s="700"/>
      <c r="WUM179" s="488"/>
      <c r="WUN179" s="488"/>
      <c r="WUO179" s="488"/>
      <c r="WUP179" s="488"/>
      <c r="WUQ179" s="488"/>
      <c r="WUR179" s="488"/>
      <c r="WUS179" s="699" t="s">
        <v>10061</v>
      </c>
      <c r="WUT179" s="700"/>
      <c r="WUU179" s="488"/>
      <c r="WUV179" s="488"/>
      <c r="WUW179" s="488"/>
      <c r="WUX179" s="488"/>
      <c r="WUY179" s="488"/>
      <c r="WUZ179" s="488"/>
      <c r="WVA179" s="699" t="s">
        <v>10061</v>
      </c>
      <c r="WVB179" s="700"/>
      <c r="WVC179" s="488"/>
      <c r="WVD179" s="488"/>
      <c r="WVE179" s="488"/>
      <c r="WVF179" s="488"/>
      <c r="WVG179" s="488"/>
      <c r="WVH179" s="488"/>
      <c r="WVI179" s="699" t="s">
        <v>10061</v>
      </c>
      <c r="WVJ179" s="700"/>
      <c r="WVK179" s="488"/>
      <c r="WVL179" s="488"/>
      <c r="WVM179" s="488"/>
      <c r="WVN179" s="488"/>
      <c r="WVO179" s="488"/>
      <c r="WVP179" s="488"/>
      <c r="WVQ179" s="699" t="s">
        <v>10061</v>
      </c>
      <c r="WVR179" s="700"/>
      <c r="WVS179" s="488"/>
      <c r="WVT179" s="488"/>
      <c r="WVU179" s="488"/>
      <c r="WVV179" s="488"/>
      <c r="WVW179" s="488"/>
      <c r="WVX179" s="488"/>
      <c r="WVY179" s="699" t="s">
        <v>10061</v>
      </c>
      <c r="WVZ179" s="700"/>
      <c r="WWA179" s="488"/>
      <c r="WWB179" s="488"/>
      <c r="WWC179" s="488"/>
      <c r="WWD179" s="488"/>
      <c r="WWE179" s="488"/>
      <c r="WWF179" s="488"/>
      <c r="WWG179" s="699" t="s">
        <v>10061</v>
      </c>
      <c r="WWH179" s="700"/>
      <c r="WWI179" s="488"/>
      <c r="WWJ179" s="488"/>
      <c r="WWK179" s="488"/>
      <c r="WWL179" s="488"/>
      <c r="WWM179" s="488"/>
      <c r="WWN179" s="488"/>
      <c r="WWO179" s="699" t="s">
        <v>10061</v>
      </c>
      <c r="WWP179" s="700"/>
      <c r="WWQ179" s="488"/>
      <c r="WWR179" s="488"/>
      <c r="WWS179" s="488"/>
      <c r="WWT179" s="488"/>
      <c r="WWU179" s="488"/>
      <c r="WWV179" s="488"/>
      <c r="WWW179" s="699" t="s">
        <v>10061</v>
      </c>
      <c r="WWX179" s="700"/>
      <c r="WWY179" s="488"/>
      <c r="WWZ179" s="488"/>
      <c r="WXA179" s="488"/>
      <c r="WXB179" s="488"/>
      <c r="WXC179" s="488"/>
      <c r="WXD179" s="488"/>
      <c r="WXE179" s="699" t="s">
        <v>10061</v>
      </c>
      <c r="WXF179" s="700"/>
      <c r="WXG179" s="488"/>
      <c r="WXH179" s="488"/>
      <c r="WXI179" s="488"/>
      <c r="WXJ179" s="488"/>
      <c r="WXK179" s="488"/>
      <c r="WXL179" s="488"/>
      <c r="WXM179" s="699" t="s">
        <v>10061</v>
      </c>
      <c r="WXN179" s="700"/>
      <c r="WXO179" s="488"/>
      <c r="WXP179" s="488"/>
      <c r="WXQ179" s="488"/>
      <c r="WXR179" s="488"/>
      <c r="WXS179" s="488"/>
      <c r="WXT179" s="488"/>
      <c r="WXU179" s="699" t="s">
        <v>10061</v>
      </c>
      <c r="WXV179" s="700"/>
      <c r="WXW179" s="488"/>
      <c r="WXX179" s="488"/>
      <c r="WXY179" s="488"/>
      <c r="WXZ179" s="488"/>
      <c r="WYA179" s="488"/>
      <c r="WYB179" s="488"/>
      <c r="WYC179" s="699" t="s">
        <v>10061</v>
      </c>
      <c r="WYD179" s="700"/>
      <c r="WYE179" s="488"/>
      <c r="WYF179" s="488"/>
      <c r="WYG179" s="488"/>
      <c r="WYH179" s="488"/>
      <c r="WYI179" s="488"/>
      <c r="WYJ179" s="488"/>
      <c r="WYK179" s="699" t="s">
        <v>10061</v>
      </c>
      <c r="WYL179" s="700"/>
      <c r="WYM179" s="488"/>
      <c r="WYN179" s="488"/>
      <c r="WYO179" s="488"/>
      <c r="WYP179" s="488"/>
      <c r="WYQ179" s="488"/>
      <c r="WYR179" s="488"/>
      <c r="WYS179" s="699" t="s">
        <v>10061</v>
      </c>
      <c r="WYT179" s="700"/>
      <c r="WYU179" s="488"/>
      <c r="WYV179" s="488"/>
      <c r="WYW179" s="488"/>
      <c r="WYX179" s="488"/>
      <c r="WYY179" s="488"/>
      <c r="WYZ179" s="488"/>
      <c r="WZA179" s="699" t="s">
        <v>10061</v>
      </c>
      <c r="WZB179" s="700"/>
      <c r="WZC179" s="488"/>
      <c r="WZD179" s="488"/>
      <c r="WZE179" s="488"/>
      <c r="WZF179" s="488"/>
      <c r="WZG179" s="488"/>
      <c r="WZH179" s="488"/>
      <c r="WZI179" s="699" t="s">
        <v>10061</v>
      </c>
      <c r="WZJ179" s="700"/>
      <c r="WZK179" s="488"/>
      <c r="WZL179" s="488"/>
      <c r="WZM179" s="488"/>
      <c r="WZN179" s="488"/>
      <c r="WZO179" s="488"/>
      <c r="WZP179" s="488"/>
      <c r="WZQ179" s="699" t="s">
        <v>10061</v>
      </c>
      <c r="WZR179" s="700"/>
      <c r="WZS179" s="488"/>
      <c r="WZT179" s="488"/>
      <c r="WZU179" s="488"/>
      <c r="WZV179" s="488"/>
      <c r="WZW179" s="488"/>
      <c r="WZX179" s="488"/>
      <c r="WZY179" s="699" t="s">
        <v>10061</v>
      </c>
      <c r="WZZ179" s="700"/>
      <c r="XAA179" s="488"/>
      <c r="XAB179" s="488"/>
      <c r="XAC179" s="488"/>
      <c r="XAD179" s="488"/>
      <c r="XAE179" s="488"/>
      <c r="XAF179" s="488"/>
      <c r="XAG179" s="699" t="s">
        <v>10061</v>
      </c>
      <c r="XAH179" s="700"/>
      <c r="XAI179" s="488"/>
      <c r="XAJ179" s="488"/>
      <c r="XAK179" s="488"/>
      <c r="XAL179" s="488"/>
      <c r="XAM179" s="488"/>
      <c r="XAN179" s="488"/>
      <c r="XAO179" s="699" t="s">
        <v>10061</v>
      </c>
      <c r="XAP179" s="700"/>
      <c r="XAQ179" s="488"/>
      <c r="XAR179" s="488"/>
      <c r="XAS179" s="488"/>
      <c r="XAT179" s="488"/>
      <c r="XAU179" s="488"/>
      <c r="XAV179" s="488"/>
      <c r="XAW179" s="699" t="s">
        <v>10061</v>
      </c>
      <c r="XAX179" s="700"/>
      <c r="XAY179" s="488"/>
      <c r="XAZ179" s="488"/>
      <c r="XBA179" s="488"/>
      <c r="XBB179" s="488"/>
      <c r="XBC179" s="488"/>
      <c r="XBD179" s="488"/>
      <c r="XBE179" s="699" t="s">
        <v>10061</v>
      </c>
      <c r="XBF179" s="700"/>
      <c r="XBG179" s="488"/>
      <c r="XBH179" s="488"/>
      <c r="XBI179" s="488"/>
      <c r="XBJ179" s="488"/>
      <c r="XBK179" s="488"/>
      <c r="XBL179" s="488"/>
      <c r="XBM179" s="699" t="s">
        <v>10061</v>
      </c>
      <c r="XBN179" s="700"/>
      <c r="XBO179" s="488"/>
      <c r="XBP179" s="488"/>
      <c r="XBQ179" s="488"/>
      <c r="XBR179" s="488"/>
      <c r="XBS179" s="488"/>
      <c r="XBT179" s="488"/>
      <c r="XBU179" s="699" t="s">
        <v>10061</v>
      </c>
      <c r="XBV179" s="700"/>
      <c r="XBW179" s="488"/>
      <c r="XBX179" s="488"/>
      <c r="XBY179" s="488"/>
      <c r="XBZ179" s="488"/>
      <c r="XCA179" s="488"/>
      <c r="XCB179" s="488"/>
      <c r="XCC179" s="699" t="s">
        <v>10061</v>
      </c>
      <c r="XCD179" s="700"/>
      <c r="XCE179" s="488"/>
      <c r="XCF179" s="488"/>
      <c r="XCG179" s="488"/>
      <c r="XCH179" s="488"/>
      <c r="XCI179" s="488"/>
      <c r="XCJ179" s="488"/>
      <c r="XCK179" s="699" t="s">
        <v>10061</v>
      </c>
      <c r="XCL179" s="700"/>
      <c r="XCM179" s="488"/>
      <c r="XCN179" s="488"/>
      <c r="XCO179" s="488"/>
      <c r="XCP179" s="488"/>
      <c r="XCQ179" s="488"/>
      <c r="XCR179" s="488"/>
      <c r="XCS179" s="699" t="s">
        <v>10061</v>
      </c>
      <c r="XCT179" s="700"/>
      <c r="XCU179" s="488"/>
      <c r="XCV179" s="488"/>
      <c r="XCW179" s="488"/>
      <c r="XCX179" s="488"/>
      <c r="XCY179" s="488"/>
      <c r="XCZ179" s="488"/>
      <c r="XDA179" s="699" t="s">
        <v>10061</v>
      </c>
      <c r="XDB179" s="700"/>
      <c r="XDC179" s="488"/>
      <c r="XDD179" s="488"/>
      <c r="XDE179" s="488"/>
      <c r="XDF179" s="488"/>
      <c r="XDG179" s="488"/>
      <c r="XDH179" s="488"/>
      <c r="XDI179" s="699" t="s">
        <v>10061</v>
      </c>
      <c r="XDJ179" s="700"/>
      <c r="XDK179" s="488"/>
      <c r="XDL179" s="488"/>
      <c r="XDM179" s="488"/>
      <c r="XDN179" s="488"/>
      <c r="XDO179" s="488"/>
      <c r="XDP179" s="488"/>
      <c r="XDQ179" s="699" t="s">
        <v>10061</v>
      </c>
      <c r="XDR179" s="700"/>
      <c r="XDS179" s="488"/>
      <c r="XDT179" s="488"/>
      <c r="XDU179" s="488"/>
      <c r="XDV179" s="488"/>
      <c r="XDW179" s="488"/>
      <c r="XDX179" s="488"/>
      <c r="XDY179" s="699" t="s">
        <v>10061</v>
      </c>
      <c r="XDZ179" s="700"/>
      <c r="XEA179" s="488"/>
      <c r="XEB179" s="488"/>
      <c r="XEC179" s="488"/>
      <c r="XED179" s="488"/>
      <c r="XEE179" s="488"/>
      <c r="XEF179" s="488"/>
      <c r="XEG179" s="699" t="s">
        <v>10061</v>
      </c>
      <c r="XEH179" s="700"/>
      <c r="XEI179" s="488"/>
      <c r="XEJ179" s="488"/>
      <c r="XEK179" s="488"/>
      <c r="XEL179" s="488"/>
      <c r="XEM179" s="488"/>
      <c r="XEN179" s="488"/>
      <c r="XEO179" s="699" t="s">
        <v>10061</v>
      </c>
      <c r="XEP179" s="700"/>
      <c r="XEQ179" s="488"/>
      <c r="XER179" s="488"/>
      <c r="XES179" s="488"/>
      <c r="XET179" s="488"/>
      <c r="XEU179" s="488"/>
      <c r="XEV179" s="488"/>
      <c r="XEW179" s="699" t="s">
        <v>10061</v>
      </c>
      <c r="XEX179" s="700"/>
      <c r="XEY179" s="488"/>
      <c r="XEZ179" s="488"/>
      <c r="XFA179" s="488"/>
      <c r="XFB179" s="488"/>
      <c r="XFC179" s="488"/>
      <c r="XFD179" s="488"/>
    </row>
    <row r="180" spans="1:16384" s="433" customFormat="1" ht="15" outlineLevel="1" x14ac:dyDescent="0.25">
      <c r="A180" s="489"/>
      <c r="B180" s="490"/>
      <c r="C180" s="488"/>
      <c r="D180" s="488"/>
      <c r="E180" s="488"/>
      <c r="F180" s="488"/>
      <c r="G180" s="488"/>
      <c r="H180" s="488"/>
      <c r="I180" s="489"/>
      <c r="J180" s="490"/>
      <c r="K180" s="488"/>
      <c r="L180" s="488"/>
      <c r="M180" s="488"/>
      <c r="N180" s="488"/>
      <c r="O180" s="488"/>
      <c r="P180" s="488"/>
      <c r="Q180" s="489"/>
      <c r="R180" s="490"/>
      <c r="S180" s="488"/>
      <c r="T180" s="488"/>
      <c r="U180" s="488"/>
      <c r="V180" s="488"/>
      <c r="W180" s="488"/>
      <c r="X180" s="488"/>
      <c r="Y180" s="489"/>
      <c r="Z180" s="490"/>
      <c r="AA180" s="488"/>
      <c r="AB180" s="488"/>
      <c r="AC180" s="488"/>
      <c r="AD180" s="488"/>
      <c r="AE180" s="488"/>
      <c r="AF180" s="488"/>
      <c r="AG180" s="489"/>
      <c r="AH180" s="490"/>
      <c r="AI180" s="488"/>
      <c r="AJ180" s="488"/>
      <c r="AK180" s="488"/>
      <c r="AL180" s="488"/>
      <c r="AM180" s="488"/>
      <c r="AN180" s="488"/>
      <c r="AO180" s="489"/>
      <c r="AP180" s="490"/>
      <c r="AQ180" s="488"/>
      <c r="AR180" s="488"/>
      <c r="AS180" s="488"/>
      <c r="AT180" s="488"/>
      <c r="AU180" s="488"/>
      <c r="AV180" s="488"/>
      <c r="AW180" s="489"/>
      <c r="AX180" s="490"/>
      <c r="AY180" s="488"/>
      <c r="AZ180" s="488"/>
      <c r="BA180" s="488"/>
      <c r="BB180" s="488"/>
      <c r="BC180" s="488"/>
      <c r="BD180" s="488"/>
      <c r="BE180" s="489"/>
      <c r="BF180" s="490"/>
      <c r="BG180" s="488"/>
      <c r="BH180" s="488"/>
      <c r="BI180" s="488"/>
      <c r="BJ180" s="488"/>
      <c r="BK180" s="488"/>
      <c r="BL180" s="488"/>
      <c r="BM180" s="489"/>
      <c r="BN180" s="490"/>
      <c r="BO180" s="488"/>
      <c r="BP180" s="488"/>
      <c r="BQ180" s="488"/>
      <c r="BR180" s="488"/>
      <c r="BS180" s="488"/>
      <c r="BT180" s="488"/>
      <c r="BU180" s="489"/>
      <c r="BV180" s="490"/>
      <c r="BW180" s="488"/>
      <c r="BX180" s="488"/>
      <c r="BY180" s="488"/>
      <c r="BZ180" s="488"/>
      <c r="CA180" s="488"/>
      <c r="CB180" s="488"/>
      <c r="CC180" s="489"/>
      <c r="CD180" s="490"/>
      <c r="CE180" s="488"/>
      <c r="CF180" s="488"/>
      <c r="CG180" s="488"/>
      <c r="CH180" s="488"/>
      <c r="CI180" s="488"/>
      <c r="CJ180" s="488"/>
      <c r="CK180" s="489"/>
      <c r="CL180" s="490"/>
      <c r="CM180" s="488"/>
      <c r="CN180" s="488"/>
      <c r="CO180" s="488"/>
      <c r="CP180" s="488"/>
      <c r="CQ180" s="488"/>
      <c r="CR180" s="488"/>
      <c r="CS180" s="489"/>
      <c r="CT180" s="490"/>
      <c r="CU180" s="488"/>
      <c r="CV180" s="488"/>
      <c r="CW180" s="488"/>
      <c r="CX180" s="488"/>
      <c r="CY180" s="488"/>
      <c r="CZ180" s="488"/>
      <c r="DA180" s="489"/>
      <c r="DB180" s="490"/>
      <c r="DC180" s="488"/>
      <c r="DD180" s="488"/>
      <c r="DE180" s="488"/>
      <c r="DF180" s="488"/>
      <c r="DG180" s="488"/>
      <c r="DH180" s="488"/>
      <c r="DI180" s="489"/>
      <c r="DJ180" s="490"/>
      <c r="DK180" s="488"/>
      <c r="DL180" s="488"/>
      <c r="DM180" s="488"/>
      <c r="DN180" s="488"/>
      <c r="DO180" s="488"/>
      <c r="DP180" s="488"/>
      <c r="DQ180" s="489"/>
      <c r="DR180" s="490"/>
      <c r="DS180" s="488"/>
      <c r="DT180" s="488"/>
      <c r="DU180" s="488"/>
      <c r="DV180" s="488"/>
      <c r="DW180" s="488"/>
      <c r="DX180" s="488"/>
      <c r="DY180" s="489"/>
      <c r="DZ180" s="490"/>
      <c r="EA180" s="488"/>
      <c r="EB180" s="488"/>
      <c r="EC180" s="488"/>
      <c r="ED180" s="488"/>
      <c r="EE180" s="488"/>
      <c r="EF180" s="488"/>
      <c r="EG180" s="489"/>
      <c r="EH180" s="490"/>
      <c r="EI180" s="488"/>
      <c r="EJ180" s="488"/>
      <c r="EK180" s="488"/>
      <c r="EL180" s="488"/>
      <c r="EM180" s="488"/>
      <c r="EN180" s="488"/>
      <c r="EO180" s="489"/>
      <c r="EP180" s="490"/>
      <c r="EQ180" s="488"/>
      <c r="ER180" s="488"/>
      <c r="ES180" s="488"/>
      <c r="ET180" s="488"/>
      <c r="EU180" s="488"/>
      <c r="EV180" s="488"/>
      <c r="EW180" s="489"/>
      <c r="EX180" s="490"/>
      <c r="EY180" s="488"/>
      <c r="EZ180" s="488"/>
      <c r="FA180" s="488"/>
      <c r="FB180" s="488"/>
      <c r="FC180" s="488"/>
      <c r="FD180" s="488"/>
      <c r="FE180" s="489"/>
      <c r="FF180" s="490"/>
      <c r="FG180" s="488"/>
      <c r="FH180" s="488"/>
      <c r="FI180" s="488"/>
      <c r="FJ180" s="488"/>
      <c r="FK180" s="488"/>
      <c r="FL180" s="488"/>
      <c r="FM180" s="489"/>
      <c r="FN180" s="490"/>
      <c r="FO180" s="488"/>
      <c r="FP180" s="488"/>
      <c r="FQ180" s="488"/>
      <c r="FR180" s="488"/>
      <c r="FS180" s="488"/>
      <c r="FT180" s="488"/>
      <c r="FU180" s="489"/>
      <c r="FV180" s="490"/>
      <c r="FW180" s="488"/>
      <c r="FX180" s="488"/>
      <c r="FY180" s="488"/>
      <c r="FZ180" s="488"/>
      <c r="GA180" s="488"/>
      <c r="GB180" s="488"/>
      <c r="GC180" s="489"/>
      <c r="GD180" s="490"/>
      <c r="GE180" s="488"/>
      <c r="GF180" s="488"/>
      <c r="GG180" s="488"/>
      <c r="GH180" s="488"/>
      <c r="GI180" s="488"/>
      <c r="GJ180" s="488"/>
      <c r="GK180" s="489"/>
      <c r="GL180" s="490"/>
      <c r="GM180" s="488"/>
      <c r="GN180" s="488"/>
      <c r="GO180" s="488"/>
      <c r="GP180" s="488"/>
      <c r="GQ180" s="488"/>
      <c r="GR180" s="488"/>
      <c r="GS180" s="489"/>
      <c r="GT180" s="490"/>
      <c r="GU180" s="488"/>
      <c r="GV180" s="488"/>
      <c r="GW180" s="488"/>
      <c r="GX180" s="488"/>
      <c r="GY180" s="488"/>
      <c r="GZ180" s="488"/>
      <c r="HA180" s="489"/>
      <c r="HB180" s="490"/>
      <c r="HC180" s="488"/>
      <c r="HD180" s="488"/>
      <c r="HE180" s="488"/>
      <c r="HF180" s="488"/>
      <c r="HG180" s="488"/>
      <c r="HH180" s="488"/>
      <c r="HI180" s="489"/>
      <c r="HJ180" s="490"/>
      <c r="HK180" s="488"/>
      <c r="HL180" s="488"/>
      <c r="HM180" s="488"/>
      <c r="HN180" s="488"/>
      <c r="HO180" s="488"/>
      <c r="HP180" s="488"/>
      <c r="HQ180" s="489"/>
      <c r="HR180" s="490"/>
      <c r="HS180" s="488"/>
      <c r="HT180" s="488"/>
      <c r="HU180" s="488"/>
      <c r="HV180" s="488"/>
      <c r="HW180" s="488"/>
      <c r="HX180" s="488"/>
      <c r="HY180" s="489"/>
      <c r="HZ180" s="490"/>
      <c r="IA180" s="488"/>
      <c r="IB180" s="488"/>
      <c r="IC180" s="488"/>
      <c r="ID180" s="488"/>
      <c r="IE180" s="488"/>
      <c r="IF180" s="488"/>
      <c r="IG180" s="489"/>
      <c r="IH180" s="490"/>
      <c r="II180" s="488"/>
      <c r="IJ180" s="488"/>
      <c r="IK180" s="488"/>
      <c r="IL180" s="488"/>
      <c r="IM180" s="488"/>
      <c r="IN180" s="488"/>
      <c r="IO180" s="489"/>
      <c r="IP180" s="490"/>
      <c r="IQ180" s="488"/>
      <c r="IR180" s="488"/>
      <c r="IS180" s="488"/>
      <c r="IT180" s="488"/>
      <c r="IU180" s="488"/>
      <c r="IV180" s="488"/>
      <c r="IW180" s="489"/>
      <c r="IX180" s="490"/>
      <c r="IY180" s="488"/>
      <c r="IZ180" s="488"/>
      <c r="JA180" s="488"/>
      <c r="JB180" s="488"/>
      <c r="JC180" s="488"/>
      <c r="JD180" s="488"/>
      <c r="JE180" s="489"/>
      <c r="JF180" s="490"/>
      <c r="JG180" s="488"/>
      <c r="JH180" s="488"/>
      <c r="JI180" s="488"/>
      <c r="JJ180" s="488"/>
      <c r="JK180" s="488"/>
      <c r="JL180" s="488"/>
      <c r="JM180" s="489"/>
      <c r="JN180" s="490"/>
      <c r="JO180" s="488"/>
      <c r="JP180" s="488"/>
      <c r="JQ180" s="488"/>
      <c r="JR180" s="488"/>
      <c r="JS180" s="488"/>
      <c r="JT180" s="488"/>
      <c r="JU180" s="489"/>
      <c r="JV180" s="490"/>
      <c r="JW180" s="488"/>
      <c r="JX180" s="488"/>
      <c r="JY180" s="488"/>
      <c r="JZ180" s="488"/>
      <c r="KA180" s="488"/>
      <c r="KB180" s="488"/>
      <c r="KC180" s="489"/>
      <c r="KD180" s="490"/>
      <c r="KE180" s="488"/>
      <c r="KF180" s="488"/>
      <c r="KG180" s="488"/>
      <c r="KH180" s="488"/>
      <c r="KI180" s="488"/>
      <c r="KJ180" s="488"/>
      <c r="KK180" s="489"/>
      <c r="KL180" s="490"/>
      <c r="KM180" s="488"/>
      <c r="KN180" s="488"/>
      <c r="KO180" s="488"/>
      <c r="KP180" s="488"/>
      <c r="KQ180" s="488"/>
      <c r="KR180" s="488"/>
      <c r="KS180" s="489"/>
      <c r="KT180" s="490"/>
      <c r="KU180" s="488"/>
      <c r="KV180" s="488"/>
      <c r="KW180" s="488"/>
      <c r="KX180" s="488"/>
      <c r="KY180" s="488"/>
      <c r="KZ180" s="488"/>
      <c r="LA180" s="489"/>
      <c r="LB180" s="490"/>
      <c r="LC180" s="488"/>
      <c r="LD180" s="488"/>
      <c r="LE180" s="488"/>
      <c r="LF180" s="488"/>
      <c r="LG180" s="488"/>
      <c r="LH180" s="488"/>
      <c r="LI180" s="489"/>
      <c r="LJ180" s="490"/>
      <c r="LK180" s="488"/>
      <c r="LL180" s="488"/>
      <c r="LM180" s="488"/>
      <c r="LN180" s="488"/>
      <c r="LO180" s="488"/>
      <c r="LP180" s="488"/>
      <c r="LQ180" s="489"/>
      <c r="LR180" s="490"/>
      <c r="LS180" s="488"/>
      <c r="LT180" s="488"/>
      <c r="LU180" s="488"/>
      <c r="LV180" s="488"/>
      <c r="LW180" s="488"/>
      <c r="LX180" s="488"/>
      <c r="LY180" s="489"/>
      <c r="LZ180" s="490"/>
      <c r="MA180" s="488"/>
      <c r="MB180" s="488"/>
      <c r="MC180" s="488"/>
      <c r="MD180" s="488"/>
      <c r="ME180" s="488"/>
      <c r="MF180" s="488"/>
      <c r="MG180" s="489"/>
      <c r="MH180" s="490"/>
      <c r="MI180" s="488"/>
      <c r="MJ180" s="488"/>
      <c r="MK180" s="488"/>
      <c r="ML180" s="488"/>
      <c r="MM180" s="488"/>
      <c r="MN180" s="488"/>
      <c r="MO180" s="489"/>
      <c r="MP180" s="490"/>
      <c r="MQ180" s="488"/>
      <c r="MR180" s="488"/>
      <c r="MS180" s="488"/>
      <c r="MT180" s="488"/>
      <c r="MU180" s="488"/>
      <c r="MV180" s="488"/>
      <c r="MW180" s="489"/>
      <c r="MX180" s="490"/>
      <c r="MY180" s="488"/>
      <c r="MZ180" s="488"/>
      <c r="NA180" s="488"/>
      <c r="NB180" s="488"/>
      <c r="NC180" s="488"/>
      <c r="ND180" s="488"/>
      <c r="NE180" s="489"/>
      <c r="NF180" s="490"/>
      <c r="NG180" s="488"/>
      <c r="NH180" s="488"/>
      <c r="NI180" s="488"/>
      <c r="NJ180" s="488"/>
      <c r="NK180" s="488"/>
      <c r="NL180" s="488"/>
      <c r="NM180" s="489"/>
      <c r="NN180" s="490"/>
      <c r="NO180" s="488"/>
      <c r="NP180" s="488"/>
      <c r="NQ180" s="488"/>
      <c r="NR180" s="488"/>
      <c r="NS180" s="488"/>
      <c r="NT180" s="488"/>
      <c r="NU180" s="489"/>
      <c r="NV180" s="490"/>
      <c r="NW180" s="488"/>
      <c r="NX180" s="488"/>
      <c r="NY180" s="488"/>
      <c r="NZ180" s="488"/>
      <c r="OA180" s="488"/>
      <c r="OB180" s="488"/>
      <c r="OC180" s="489"/>
      <c r="OD180" s="490"/>
      <c r="OE180" s="488"/>
      <c r="OF180" s="488"/>
      <c r="OG180" s="488"/>
      <c r="OH180" s="488"/>
      <c r="OI180" s="488"/>
      <c r="OJ180" s="488"/>
      <c r="OK180" s="489"/>
      <c r="OL180" s="490"/>
      <c r="OM180" s="488"/>
      <c r="ON180" s="488"/>
      <c r="OO180" s="488"/>
      <c r="OP180" s="488"/>
      <c r="OQ180" s="488"/>
      <c r="OR180" s="488"/>
      <c r="OS180" s="489"/>
      <c r="OT180" s="490"/>
      <c r="OU180" s="488"/>
      <c r="OV180" s="488"/>
      <c r="OW180" s="488"/>
      <c r="OX180" s="488"/>
      <c r="OY180" s="488"/>
      <c r="OZ180" s="488"/>
      <c r="PA180" s="489"/>
      <c r="PB180" s="490"/>
      <c r="PC180" s="488"/>
      <c r="PD180" s="488"/>
      <c r="PE180" s="488"/>
      <c r="PF180" s="488"/>
      <c r="PG180" s="488"/>
      <c r="PH180" s="488"/>
      <c r="PI180" s="489"/>
      <c r="PJ180" s="490"/>
      <c r="PK180" s="488"/>
      <c r="PL180" s="488"/>
      <c r="PM180" s="488"/>
      <c r="PN180" s="488"/>
      <c r="PO180" s="488"/>
      <c r="PP180" s="488"/>
      <c r="PQ180" s="489"/>
      <c r="PR180" s="490"/>
      <c r="PS180" s="488"/>
      <c r="PT180" s="488"/>
      <c r="PU180" s="488"/>
      <c r="PV180" s="488"/>
      <c r="PW180" s="488"/>
      <c r="PX180" s="488"/>
      <c r="PY180" s="489"/>
      <c r="PZ180" s="490"/>
      <c r="QA180" s="488"/>
      <c r="QB180" s="488"/>
      <c r="QC180" s="488"/>
      <c r="QD180" s="488"/>
      <c r="QE180" s="488"/>
      <c r="QF180" s="488"/>
      <c r="QG180" s="489"/>
      <c r="QH180" s="490"/>
      <c r="QI180" s="488"/>
      <c r="QJ180" s="488"/>
      <c r="QK180" s="488"/>
      <c r="QL180" s="488"/>
      <c r="QM180" s="488"/>
      <c r="QN180" s="488"/>
      <c r="QO180" s="489"/>
      <c r="QP180" s="490"/>
      <c r="QQ180" s="488"/>
      <c r="QR180" s="488"/>
      <c r="QS180" s="488"/>
      <c r="QT180" s="488"/>
      <c r="QU180" s="488"/>
      <c r="QV180" s="488"/>
      <c r="QW180" s="489"/>
      <c r="QX180" s="490"/>
      <c r="QY180" s="488"/>
      <c r="QZ180" s="488"/>
      <c r="RA180" s="488"/>
      <c r="RB180" s="488"/>
      <c r="RC180" s="488"/>
      <c r="RD180" s="488"/>
      <c r="RE180" s="489"/>
      <c r="RF180" s="490"/>
      <c r="RG180" s="488"/>
      <c r="RH180" s="488"/>
      <c r="RI180" s="488"/>
      <c r="RJ180" s="488"/>
      <c r="RK180" s="488"/>
      <c r="RL180" s="488"/>
      <c r="RM180" s="489"/>
      <c r="RN180" s="490"/>
      <c r="RO180" s="488"/>
      <c r="RP180" s="488"/>
      <c r="RQ180" s="488"/>
      <c r="RR180" s="488"/>
      <c r="RS180" s="488"/>
      <c r="RT180" s="488"/>
      <c r="RU180" s="489"/>
      <c r="RV180" s="490"/>
      <c r="RW180" s="488"/>
      <c r="RX180" s="488"/>
      <c r="RY180" s="488"/>
      <c r="RZ180" s="488"/>
      <c r="SA180" s="488"/>
      <c r="SB180" s="488"/>
      <c r="SC180" s="489"/>
      <c r="SD180" s="490"/>
      <c r="SE180" s="488"/>
      <c r="SF180" s="488"/>
      <c r="SG180" s="488"/>
      <c r="SH180" s="488"/>
      <c r="SI180" s="488"/>
      <c r="SJ180" s="488"/>
      <c r="SK180" s="489"/>
      <c r="SL180" s="490"/>
      <c r="SM180" s="488"/>
      <c r="SN180" s="488"/>
      <c r="SO180" s="488"/>
      <c r="SP180" s="488"/>
      <c r="SQ180" s="488"/>
      <c r="SR180" s="488"/>
      <c r="SS180" s="489"/>
      <c r="ST180" s="490"/>
      <c r="SU180" s="488"/>
      <c r="SV180" s="488"/>
      <c r="SW180" s="488"/>
      <c r="SX180" s="488"/>
      <c r="SY180" s="488"/>
      <c r="SZ180" s="488"/>
      <c r="TA180" s="489"/>
      <c r="TB180" s="490"/>
      <c r="TC180" s="488"/>
      <c r="TD180" s="488"/>
      <c r="TE180" s="488"/>
      <c r="TF180" s="488"/>
      <c r="TG180" s="488"/>
      <c r="TH180" s="488"/>
      <c r="TI180" s="489"/>
      <c r="TJ180" s="490"/>
      <c r="TK180" s="488"/>
      <c r="TL180" s="488"/>
      <c r="TM180" s="488"/>
      <c r="TN180" s="488"/>
      <c r="TO180" s="488"/>
      <c r="TP180" s="488"/>
      <c r="TQ180" s="489"/>
      <c r="TR180" s="490"/>
      <c r="TS180" s="488"/>
      <c r="TT180" s="488"/>
      <c r="TU180" s="488"/>
      <c r="TV180" s="488"/>
      <c r="TW180" s="488"/>
      <c r="TX180" s="488"/>
      <c r="TY180" s="489"/>
      <c r="TZ180" s="490"/>
      <c r="UA180" s="488"/>
      <c r="UB180" s="488"/>
      <c r="UC180" s="488"/>
      <c r="UD180" s="488"/>
      <c r="UE180" s="488"/>
      <c r="UF180" s="488"/>
      <c r="UG180" s="489"/>
      <c r="UH180" s="490"/>
      <c r="UI180" s="488"/>
      <c r="UJ180" s="488"/>
      <c r="UK180" s="488"/>
      <c r="UL180" s="488"/>
      <c r="UM180" s="488"/>
      <c r="UN180" s="488"/>
      <c r="UO180" s="489"/>
      <c r="UP180" s="490"/>
      <c r="UQ180" s="488"/>
      <c r="UR180" s="488"/>
      <c r="US180" s="488"/>
      <c r="UT180" s="488"/>
      <c r="UU180" s="488"/>
      <c r="UV180" s="488"/>
      <c r="UW180" s="489"/>
      <c r="UX180" s="490"/>
      <c r="UY180" s="488"/>
      <c r="UZ180" s="488"/>
      <c r="VA180" s="488"/>
      <c r="VB180" s="488"/>
      <c r="VC180" s="488"/>
      <c r="VD180" s="488"/>
      <c r="VE180" s="489"/>
      <c r="VF180" s="490"/>
      <c r="VG180" s="488"/>
      <c r="VH180" s="488"/>
      <c r="VI180" s="488"/>
      <c r="VJ180" s="488"/>
      <c r="VK180" s="488"/>
      <c r="VL180" s="488"/>
      <c r="VM180" s="489"/>
      <c r="VN180" s="490"/>
      <c r="VO180" s="488"/>
      <c r="VP180" s="488"/>
      <c r="VQ180" s="488"/>
      <c r="VR180" s="488"/>
      <c r="VS180" s="488"/>
      <c r="VT180" s="488"/>
      <c r="VU180" s="489"/>
      <c r="VV180" s="490"/>
      <c r="VW180" s="488"/>
      <c r="VX180" s="488"/>
      <c r="VY180" s="488"/>
      <c r="VZ180" s="488"/>
      <c r="WA180" s="488"/>
      <c r="WB180" s="488"/>
      <c r="WC180" s="489"/>
      <c r="WD180" s="490"/>
      <c r="WE180" s="488"/>
      <c r="WF180" s="488"/>
      <c r="WG180" s="488"/>
      <c r="WH180" s="488"/>
      <c r="WI180" s="488"/>
      <c r="WJ180" s="488"/>
      <c r="WK180" s="489"/>
      <c r="WL180" s="490"/>
      <c r="WM180" s="488"/>
      <c r="WN180" s="488"/>
      <c r="WO180" s="488"/>
      <c r="WP180" s="488"/>
      <c r="WQ180" s="488"/>
      <c r="WR180" s="488"/>
      <c r="WS180" s="489"/>
      <c r="WT180" s="490"/>
      <c r="WU180" s="488"/>
      <c r="WV180" s="488"/>
      <c r="WW180" s="488"/>
      <c r="WX180" s="488"/>
      <c r="WY180" s="488"/>
      <c r="WZ180" s="488"/>
      <c r="XA180" s="489"/>
      <c r="XB180" s="490"/>
      <c r="XC180" s="488"/>
      <c r="XD180" s="488"/>
      <c r="XE180" s="488"/>
      <c r="XF180" s="488"/>
      <c r="XG180" s="488"/>
      <c r="XH180" s="488"/>
      <c r="XI180" s="489"/>
      <c r="XJ180" s="490"/>
      <c r="XK180" s="488"/>
      <c r="XL180" s="488"/>
      <c r="XM180" s="488"/>
      <c r="XN180" s="488"/>
      <c r="XO180" s="488"/>
      <c r="XP180" s="488"/>
      <c r="XQ180" s="489"/>
      <c r="XR180" s="490"/>
      <c r="XS180" s="488"/>
      <c r="XT180" s="488"/>
      <c r="XU180" s="488"/>
      <c r="XV180" s="488"/>
      <c r="XW180" s="488"/>
      <c r="XX180" s="488"/>
      <c r="XY180" s="489"/>
      <c r="XZ180" s="490"/>
      <c r="YA180" s="488"/>
      <c r="YB180" s="488"/>
      <c r="YC180" s="488"/>
      <c r="YD180" s="488"/>
      <c r="YE180" s="488"/>
      <c r="YF180" s="488"/>
      <c r="YG180" s="489"/>
      <c r="YH180" s="490"/>
      <c r="YI180" s="488"/>
      <c r="YJ180" s="488"/>
      <c r="YK180" s="488"/>
      <c r="YL180" s="488"/>
      <c r="YM180" s="488"/>
      <c r="YN180" s="488"/>
      <c r="YO180" s="489"/>
      <c r="YP180" s="490"/>
      <c r="YQ180" s="488"/>
      <c r="YR180" s="488"/>
      <c r="YS180" s="488"/>
      <c r="YT180" s="488"/>
      <c r="YU180" s="488"/>
      <c r="YV180" s="488"/>
      <c r="YW180" s="489"/>
      <c r="YX180" s="490"/>
      <c r="YY180" s="488"/>
      <c r="YZ180" s="488"/>
      <c r="ZA180" s="488"/>
      <c r="ZB180" s="488"/>
      <c r="ZC180" s="488"/>
      <c r="ZD180" s="488"/>
      <c r="ZE180" s="489"/>
      <c r="ZF180" s="490"/>
      <c r="ZG180" s="488"/>
      <c r="ZH180" s="488"/>
      <c r="ZI180" s="488"/>
      <c r="ZJ180" s="488"/>
      <c r="ZK180" s="488"/>
      <c r="ZL180" s="488"/>
      <c r="ZM180" s="489"/>
      <c r="ZN180" s="490"/>
      <c r="ZO180" s="488"/>
      <c r="ZP180" s="488"/>
      <c r="ZQ180" s="488"/>
      <c r="ZR180" s="488"/>
      <c r="ZS180" s="488"/>
      <c r="ZT180" s="488"/>
      <c r="ZU180" s="489"/>
      <c r="ZV180" s="490"/>
      <c r="ZW180" s="488"/>
      <c r="ZX180" s="488"/>
      <c r="ZY180" s="488"/>
      <c r="ZZ180" s="488"/>
      <c r="AAA180" s="488"/>
      <c r="AAB180" s="488"/>
      <c r="AAC180" s="489"/>
      <c r="AAD180" s="490"/>
      <c r="AAE180" s="488"/>
      <c r="AAF180" s="488"/>
      <c r="AAG180" s="488"/>
      <c r="AAH180" s="488"/>
      <c r="AAI180" s="488"/>
      <c r="AAJ180" s="488"/>
      <c r="AAK180" s="489"/>
      <c r="AAL180" s="490"/>
      <c r="AAM180" s="488"/>
      <c r="AAN180" s="488"/>
      <c r="AAO180" s="488"/>
      <c r="AAP180" s="488"/>
      <c r="AAQ180" s="488"/>
      <c r="AAR180" s="488"/>
      <c r="AAS180" s="489"/>
      <c r="AAT180" s="490"/>
      <c r="AAU180" s="488"/>
      <c r="AAV180" s="488"/>
      <c r="AAW180" s="488"/>
      <c r="AAX180" s="488"/>
      <c r="AAY180" s="488"/>
      <c r="AAZ180" s="488"/>
      <c r="ABA180" s="489"/>
      <c r="ABB180" s="490"/>
      <c r="ABC180" s="488"/>
      <c r="ABD180" s="488"/>
      <c r="ABE180" s="488"/>
      <c r="ABF180" s="488"/>
      <c r="ABG180" s="488"/>
      <c r="ABH180" s="488"/>
      <c r="ABI180" s="489"/>
      <c r="ABJ180" s="490"/>
      <c r="ABK180" s="488"/>
      <c r="ABL180" s="488"/>
      <c r="ABM180" s="488"/>
      <c r="ABN180" s="488"/>
      <c r="ABO180" s="488"/>
      <c r="ABP180" s="488"/>
      <c r="ABQ180" s="489"/>
      <c r="ABR180" s="490"/>
      <c r="ABS180" s="488"/>
      <c r="ABT180" s="488"/>
      <c r="ABU180" s="488"/>
      <c r="ABV180" s="488"/>
      <c r="ABW180" s="488"/>
      <c r="ABX180" s="488"/>
      <c r="ABY180" s="489"/>
      <c r="ABZ180" s="490"/>
      <c r="ACA180" s="488"/>
      <c r="ACB180" s="488"/>
      <c r="ACC180" s="488"/>
      <c r="ACD180" s="488"/>
      <c r="ACE180" s="488"/>
      <c r="ACF180" s="488"/>
      <c r="ACG180" s="489"/>
      <c r="ACH180" s="490"/>
      <c r="ACI180" s="488"/>
      <c r="ACJ180" s="488"/>
      <c r="ACK180" s="488"/>
      <c r="ACL180" s="488"/>
      <c r="ACM180" s="488"/>
      <c r="ACN180" s="488"/>
      <c r="ACO180" s="489"/>
      <c r="ACP180" s="490"/>
      <c r="ACQ180" s="488"/>
      <c r="ACR180" s="488"/>
      <c r="ACS180" s="488"/>
      <c r="ACT180" s="488"/>
      <c r="ACU180" s="488"/>
      <c r="ACV180" s="488"/>
      <c r="ACW180" s="489"/>
      <c r="ACX180" s="490"/>
      <c r="ACY180" s="488"/>
      <c r="ACZ180" s="488"/>
      <c r="ADA180" s="488"/>
      <c r="ADB180" s="488"/>
      <c r="ADC180" s="488"/>
      <c r="ADD180" s="488"/>
      <c r="ADE180" s="489"/>
      <c r="ADF180" s="490"/>
      <c r="ADG180" s="488"/>
      <c r="ADH180" s="488"/>
      <c r="ADI180" s="488"/>
      <c r="ADJ180" s="488"/>
      <c r="ADK180" s="488"/>
      <c r="ADL180" s="488"/>
      <c r="ADM180" s="489"/>
      <c r="ADN180" s="490"/>
      <c r="ADO180" s="488"/>
      <c r="ADP180" s="488"/>
      <c r="ADQ180" s="488"/>
      <c r="ADR180" s="488"/>
      <c r="ADS180" s="488"/>
      <c r="ADT180" s="488"/>
      <c r="ADU180" s="489"/>
      <c r="ADV180" s="490"/>
      <c r="ADW180" s="488"/>
      <c r="ADX180" s="488"/>
      <c r="ADY180" s="488"/>
      <c r="ADZ180" s="488"/>
      <c r="AEA180" s="488"/>
      <c r="AEB180" s="488"/>
      <c r="AEC180" s="489"/>
      <c r="AED180" s="490"/>
      <c r="AEE180" s="488"/>
      <c r="AEF180" s="488"/>
      <c r="AEG180" s="488"/>
      <c r="AEH180" s="488"/>
      <c r="AEI180" s="488"/>
      <c r="AEJ180" s="488"/>
      <c r="AEK180" s="489"/>
      <c r="AEL180" s="490"/>
      <c r="AEM180" s="488"/>
      <c r="AEN180" s="488"/>
      <c r="AEO180" s="488"/>
      <c r="AEP180" s="488"/>
      <c r="AEQ180" s="488"/>
      <c r="AER180" s="488"/>
      <c r="AES180" s="489"/>
      <c r="AET180" s="490"/>
      <c r="AEU180" s="488"/>
      <c r="AEV180" s="488"/>
      <c r="AEW180" s="488"/>
      <c r="AEX180" s="488"/>
      <c r="AEY180" s="488"/>
      <c r="AEZ180" s="488"/>
      <c r="AFA180" s="489"/>
      <c r="AFB180" s="490"/>
      <c r="AFC180" s="488"/>
      <c r="AFD180" s="488"/>
      <c r="AFE180" s="488"/>
      <c r="AFF180" s="488"/>
      <c r="AFG180" s="488"/>
      <c r="AFH180" s="488"/>
      <c r="AFI180" s="489"/>
      <c r="AFJ180" s="490"/>
      <c r="AFK180" s="488"/>
      <c r="AFL180" s="488"/>
      <c r="AFM180" s="488"/>
      <c r="AFN180" s="488"/>
      <c r="AFO180" s="488"/>
      <c r="AFP180" s="488"/>
      <c r="AFQ180" s="489"/>
      <c r="AFR180" s="490"/>
      <c r="AFS180" s="488"/>
      <c r="AFT180" s="488"/>
      <c r="AFU180" s="488"/>
      <c r="AFV180" s="488"/>
      <c r="AFW180" s="488"/>
      <c r="AFX180" s="488"/>
      <c r="AFY180" s="489"/>
      <c r="AFZ180" s="490"/>
      <c r="AGA180" s="488"/>
      <c r="AGB180" s="488"/>
      <c r="AGC180" s="488"/>
      <c r="AGD180" s="488"/>
      <c r="AGE180" s="488"/>
      <c r="AGF180" s="488"/>
      <c r="AGG180" s="489"/>
      <c r="AGH180" s="490"/>
      <c r="AGI180" s="488"/>
      <c r="AGJ180" s="488"/>
      <c r="AGK180" s="488"/>
      <c r="AGL180" s="488"/>
      <c r="AGM180" s="488"/>
      <c r="AGN180" s="488"/>
      <c r="AGO180" s="489"/>
      <c r="AGP180" s="490"/>
      <c r="AGQ180" s="488"/>
      <c r="AGR180" s="488"/>
      <c r="AGS180" s="488"/>
      <c r="AGT180" s="488"/>
      <c r="AGU180" s="488"/>
      <c r="AGV180" s="488"/>
      <c r="AGW180" s="489"/>
      <c r="AGX180" s="490"/>
      <c r="AGY180" s="488"/>
      <c r="AGZ180" s="488"/>
      <c r="AHA180" s="488"/>
      <c r="AHB180" s="488"/>
      <c r="AHC180" s="488"/>
      <c r="AHD180" s="488"/>
      <c r="AHE180" s="489"/>
      <c r="AHF180" s="490"/>
      <c r="AHG180" s="488"/>
      <c r="AHH180" s="488"/>
      <c r="AHI180" s="488"/>
      <c r="AHJ180" s="488"/>
      <c r="AHK180" s="488"/>
      <c r="AHL180" s="488"/>
      <c r="AHM180" s="489"/>
      <c r="AHN180" s="490"/>
      <c r="AHO180" s="488"/>
      <c r="AHP180" s="488"/>
      <c r="AHQ180" s="488"/>
      <c r="AHR180" s="488"/>
      <c r="AHS180" s="488"/>
      <c r="AHT180" s="488"/>
      <c r="AHU180" s="489"/>
      <c r="AHV180" s="490"/>
      <c r="AHW180" s="488"/>
      <c r="AHX180" s="488"/>
      <c r="AHY180" s="488"/>
      <c r="AHZ180" s="488"/>
      <c r="AIA180" s="488"/>
      <c r="AIB180" s="488"/>
      <c r="AIC180" s="489"/>
      <c r="AID180" s="490"/>
      <c r="AIE180" s="488"/>
      <c r="AIF180" s="488"/>
      <c r="AIG180" s="488"/>
      <c r="AIH180" s="488"/>
      <c r="AII180" s="488"/>
      <c r="AIJ180" s="488"/>
      <c r="AIK180" s="489"/>
      <c r="AIL180" s="490"/>
      <c r="AIM180" s="488"/>
      <c r="AIN180" s="488"/>
      <c r="AIO180" s="488"/>
      <c r="AIP180" s="488"/>
      <c r="AIQ180" s="488"/>
      <c r="AIR180" s="488"/>
      <c r="AIS180" s="489"/>
      <c r="AIT180" s="490"/>
      <c r="AIU180" s="488"/>
      <c r="AIV180" s="488"/>
      <c r="AIW180" s="488"/>
      <c r="AIX180" s="488"/>
      <c r="AIY180" s="488"/>
      <c r="AIZ180" s="488"/>
      <c r="AJA180" s="489"/>
      <c r="AJB180" s="490"/>
      <c r="AJC180" s="488"/>
      <c r="AJD180" s="488"/>
      <c r="AJE180" s="488"/>
      <c r="AJF180" s="488"/>
      <c r="AJG180" s="488"/>
      <c r="AJH180" s="488"/>
      <c r="AJI180" s="489"/>
      <c r="AJJ180" s="490"/>
      <c r="AJK180" s="488"/>
      <c r="AJL180" s="488"/>
      <c r="AJM180" s="488"/>
      <c r="AJN180" s="488"/>
      <c r="AJO180" s="488"/>
      <c r="AJP180" s="488"/>
      <c r="AJQ180" s="489"/>
      <c r="AJR180" s="490"/>
      <c r="AJS180" s="488"/>
      <c r="AJT180" s="488"/>
      <c r="AJU180" s="488"/>
      <c r="AJV180" s="488"/>
      <c r="AJW180" s="488"/>
      <c r="AJX180" s="488"/>
      <c r="AJY180" s="489"/>
      <c r="AJZ180" s="490"/>
      <c r="AKA180" s="488"/>
      <c r="AKB180" s="488"/>
      <c r="AKC180" s="488"/>
      <c r="AKD180" s="488"/>
      <c r="AKE180" s="488"/>
      <c r="AKF180" s="488"/>
      <c r="AKG180" s="489"/>
      <c r="AKH180" s="490"/>
      <c r="AKI180" s="488"/>
      <c r="AKJ180" s="488"/>
      <c r="AKK180" s="488"/>
      <c r="AKL180" s="488"/>
      <c r="AKM180" s="488"/>
      <c r="AKN180" s="488"/>
      <c r="AKO180" s="489"/>
      <c r="AKP180" s="490"/>
      <c r="AKQ180" s="488"/>
      <c r="AKR180" s="488"/>
      <c r="AKS180" s="488"/>
      <c r="AKT180" s="488"/>
      <c r="AKU180" s="488"/>
      <c r="AKV180" s="488"/>
      <c r="AKW180" s="489"/>
      <c r="AKX180" s="490"/>
      <c r="AKY180" s="488"/>
      <c r="AKZ180" s="488"/>
      <c r="ALA180" s="488"/>
      <c r="ALB180" s="488"/>
      <c r="ALC180" s="488"/>
      <c r="ALD180" s="488"/>
      <c r="ALE180" s="489"/>
      <c r="ALF180" s="490"/>
      <c r="ALG180" s="488"/>
      <c r="ALH180" s="488"/>
      <c r="ALI180" s="488"/>
      <c r="ALJ180" s="488"/>
      <c r="ALK180" s="488"/>
      <c r="ALL180" s="488"/>
      <c r="ALM180" s="489"/>
      <c r="ALN180" s="490"/>
      <c r="ALO180" s="488"/>
      <c r="ALP180" s="488"/>
      <c r="ALQ180" s="488"/>
      <c r="ALR180" s="488"/>
      <c r="ALS180" s="488"/>
      <c r="ALT180" s="488"/>
      <c r="ALU180" s="489"/>
      <c r="ALV180" s="490"/>
      <c r="ALW180" s="488"/>
      <c r="ALX180" s="488"/>
      <c r="ALY180" s="488"/>
      <c r="ALZ180" s="488"/>
      <c r="AMA180" s="488"/>
      <c r="AMB180" s="488"/>
      <c r="AMC180" s="489"/>
      <c r="AMD180" s="490"/>
      <c r="AME180" s="488"/>
      <c r="AMF180" s="488"/>
      <c r="AMG180" s="488"/>
      <c r="AMH180" s="488"/>
      <c r="AMI180" s="488"/>
      <c r="AMJ180" s="488"/>
      <c r="AMK180" s="489"/>
      <c r="AML180" s="490"/>
      <c r="AMM180" s="488"/>
      <c r="AMN180" s="488"/>
      <c r="AMO180" s="488"/>
      <c r="AMP180" s="488"/>
      <c r="AMQ180" s="488"/>
      <c r="AMR180" s="488"/>
      <c r="AMS180" s="489"/>
      <c r="AMT180" s="490"/>
      <c r="AMU180" s="488"/>
      <c r="AMV180" s="488"/>
      <c r="AMW180" s="488"/>
      <c r="AMX180" s="488"/>
      <c r="AMY180" s="488"/>
      <c r="AMZ180" s="488"/>
      <c r="ANA180" s="489"/>
      <c r="ANB180" s="490"/>
      <c r="ANC180" s="488"/>
      <c r="AND180" s="488"/>
      <c r="ANE180" s="488"/>
      <c r="ANF180" s="488"/>
      <c r="ANG180" s="488"/>
      <c r="ANH180" s="488"/>
      <c r="ANI180" s="489"/>
      <c r="ANJ180" s="490"/>
      <c r="ANK180" s="488"/>
      <c r="ANL180" s="488"/>
      <c r="ANM180" s="488"/>
      <c r="ANN180" s="488"/>
      <c r="ANO180" s="488"/>
      <c r="ANP180" s="488"/>
      <c r="ANQ180" s="489"/>
      <c r="ANR180" s="490"/>
      <c r="ANS180" s="488"/>
      <c r="ANT180" s="488"/>
      <c r="ANU180" s="488"/>
      <c r="ANV180" s="488"/>
      <c r="ANW180" s="488"/>
      <c r="ANX180" s="488"/>
      <c r="ANY180" s="489"/>
      <c r="ANZ180" s="490"/>
      <c r="AOA180" s="488"/>
      <c r="AOB180" s="488"/>
      <c r="AOC180" s="488"/>
      <c r="AOD180" s="488"/>
      <c r="AOE180" s="488"/>
      <c r="AOF180" s="488"/>
      <c r="AOG180" s="489"/>
      <c r="AOH180" s="490"/>
      <c r="AOI180" s="488"/>
      <c r="AOJ180" s="488"/>
      <c r="AOK180" s="488"/>
      <c r="AOL180" s="488"/>
      <c r="AOM180" s="488"/>
      <c r="AON180" s="488"/>
      <c r="AOO180" s="489"/>
      <c r="AOP180" s="490"/>
      <c r="AOQ180" s="488"/>
      <c r="AOR180" s="488"/>
      <c r="AOS180" s="488"/>
      <c r="AOT180" s="488"/>
      <c r="AOU180" s="488"/>
      <c r="AOV180" s="488"/>
      <c r="AOW180" s="489"/>
      <c r="AOX180" s="490"/>
      <c r="AOY180" s="488"/>
      <c r="AOZ180" s="488"/>
      <c r="APA180" s="488"/>
      <c r="APB180" s="488"/>
      <c r="APC180" s="488"/>
      <c r="APD180" s="488"/>
      <c r="APE180" s="489"/>
      <c r="APF180" s="490"/>
      <c r="APG180" s="488"/>
      <c r="APH180" s="488"/>
      <c r="API180" s="488"/>
      <c r="APJ180" s="488"/>
      <c r="APK180" s="488"/>
      <c r="APL180" s="488"/>
      <c r="APM180" s="489"/>
      <c r="APN180" s="490"/>
      <c r="APO180" s="488"/>
      <c r="APP180" s="488"/>
      <c r="APQ180" s="488"/>
      <c r="APR180" s="488"/>
      <c r="APS180" s="488"/>
      <c r="APT180" s="488"/>
      <c r="APU180" s="489"/>
      <c r="APV180" s="490"/>
      <c r="APW180" s="488"/>
      <c r="APX180" s="488"/>
      <c r="APY180" s="488"/>
      <c r="APZ180" s="488"/>
      <c r="AQA180" s="488"/>
      <c r="AQB180" s="488"/>
      <c r="AQC180" s="489"/>
      <c r="AQD180" s="490"/>
      <c r="AQE180" s="488"/>
      <c r="AQF180" s="488"/>
      <c r="AQG180" s="488"/>
      <c r="AQH180" s="488"/>
      <c r="AQI180" s="488"/>
      <c r="AQJ180" s="488"/>
      <c r="AQK180" s="489"/>
      <c r="AQL180" s="490"/>
      <c r="AQM180" s="488"/>
      <c r="AQN180" s="488"/>
      <c r="AQO180" s="488"/>
      <c r="AQP180" s="488"/>
      <c r="AQQ180" s="488"/>
      <c r="AQR180" s="488"/>
      <c r="AQS180" s="489"/>
      <c r="AQT180" s="490"/>
      <c r="AQU180" s="488"/>
      <c r="AQV180" s="488"/>
      <c r="AQW180" s="488"/>
      <c r="AQX180" s="488"/>
      <c r="AQY180" s="488"/>
      <c r="AQZ180" s="488"/>
      <c r="ARA180" s="489"/>
      <c r="ARB180" s="490"/>
      <c r="ARC180" s="488"/>
      <c r="ARD180" s="488"/>
      <c r="ARE180" s="488"/>
      <c r="ARF180" s="488"/>
      <c r="ARG180" s="488"/>
      <c r="ARH180" s="488"/>
      <c r="ARI180" s="489"/>
      <c r="ARJ180" s="490"/>
      <c r="ARK180" s="488"/>
      <c r="ARL180" s="488"/>
      <c r="ARM180" s="488"/>
      <c r="ARN180" s="488"/>
      <c r="ARO180" s="488"/>
      <c r="ARP180" s="488"/>
      <c r="ARQ180" s="489"/>
      <c r="ARR180" s="490"/>
      <c r="ARS180" s="488"/>
      <c r="ART180" s="488"/>
      <c r="ARU180" s="488"/>
      <c r="ARV180" s="488"/>
      <c r="ARW180" s="488"/>
      <c r="ARX180" s="488"/>
      <c r="ARY180" s="489"/>
      <c r="ARZ180" s="490"/>
      <c r="ASA180" s="488"/>
      <c r="ASB180" s="488"/>
      <c r="ASC180" s="488"/>
      <c r="ASD180" s="488"/>
      <c r="ASE180" s="488"/>
      <c r="ASF180" s="488"/>
      <c r="ASG180" s="489"/>
      <c r="ASH180" s="490"/>
      <c r="ASI180" s="488"/>
      <c r="ASJ180" s="488"/>
      <c r="ASK180" s="488"/>
      <c r="ASL180" s="488"/>
      <c r="ASM180" s="488"/>
      <c r="ASN180" s="488"/>
      <c r="ASO180" s="489"/>
      <c r="ASP180" s="490"/>
      <c r="ASQ180" s="488"/>
      <c r="ASR180" s="488"/>
      <c r="ASS180" s="488"/>
      <c r="AST180" s="488"/>
      <c r="ASU180" s="488"/>
      <c r="ASV180" s="488"/>
      <c r="ASW180" s="489"/>
      <c r="ASX180" s="490"/>
      <c r="ASY180" s="488"/>
      <c r="ASZ180" s="488"/>
      <c r="ATA180" s="488"/>
      <c r="ATB180" s="488"/>
      <c r="ATC180" s="488"/>
      <c r="ATD180" s="488"/>
      <c r="ATE180" s="489"/>
      <c r="ATF180" s="490"/>
      <c r="ATG180" s="488"/>
      <c r="ATH180" s="488"/>
      <c r="ATI180" s="488"/>
      <c r="ATJ180" s="488"/>
      <c r="ATK180" s="488"/>
      <c r="ATL180" s="488"/>
      <c r="ATM180" s="489"/>
      <c r="ATN180" s="490"/>
      <c r="ATO180" s="488"/>
      <c r="ATP180" s="488"/>
      <c r="ATQ180" s="488"/>
      <c r="ATR180" s="488"/>
      <c r="ATS180" s="488"/>
      <c r="ATT180" s="488"/>
      <c r="ATU180" s="489"/>
      <c r="ATV180" s="490"/>
      <c r="ATW180" s="488"/>
      <c r="ATX180" s="488"/>
      <c r="ATY180" s="488"/>
      <c r="ATZ180" s="488"/>
      <c r="AUA180" s="488"/>
      <c r="AUB180" s="488"/>
      <c r="AUC180" s="489"/>
      <c r="AUD180" s="490"/>
      <c r="AUE180" s="488"/>
      <c r="AUF180" s="488"/>
      <c r="AUG180" s="488"/>
      <c r="AUH180" s="488"/>
      <c r="AUI180" s="488"/>
      <c r="AUJ180" s="488"/>
      <c r="AUK180" s="489"/>
      <c r="AUL180" s="490"/>
      <c r="AUM180" s="488"/>
      <c r="AUN180" s="488"/>
      <c r="AUO180" s="488"/>
      <c r="AUP180" s="488"/>
      <c r="AUQ180" s="488"/>
      <c r="AUR180" s="488"/>
      <c r="AUS180" s="489"/>
      <c r="AUT180" s="490"/>
      <c r="AUU180" s="488"/>
      <c r="AUV180" s="488"/>
      <c r="AUW180" s="488"/>
      <c r="AUX180" s="488"/>
      <c r="AUY180" s="488"/>
      <c r="AUZ180" s="488"/>
      <c r="AVA180" s="489"/>
      <c r="AVB180" s="490"/>
      <c r="AVC180" s="488"/>
      <c r="AVD180" s="488"/>
      <c r="AVE180" s="488"/>
      <c r="AVF180" s="488"/>
      <c r="AVG180" s="488"/>
      <c r="AVH180" s="488"/>
      <c r="AVI180" s="489"/>
      <c r="AVJ180" s="490"/>
      <c r="AVK180" s="488"/>
      <c r="AVL180" s="488"/>
      <c r="AVM180" s="488"/>
      <c r="AVN180" s="488"/>
      <c r="AVO180" s="488"/>
      <c r="AVP180" s="488"/>
      <c r="AVQ180" s="489"/>
      <c r="AVR180" s="490"/>
      <c r="AVS180" s="488"/>
      <c r="AVT180" s="488"/>
      <c r="AVU180" s="488"/>
      <c r="AVV180" s="488"/>
      <c r="AVW180" s="488"/>
      <c r="AVX180" s="488"/>
      <c r="AVY180" s="489"/>
      <c r="AVZ180" s="490"/>
      <c r="AWA180" s="488"/>
      <c r="AWB180" s="488"/>
      <c r="AWC180" s="488"/>
      <c r="AWD180" s="488"/>
      <c r="AWE180" s="488"/>
      <c r="AWF180" s="488"/>
      <c r="AWG180" s="489"/>
      <c r="AWH180" s="490"/>
      <c r="AWI180" s="488"/>
      <c r="AWJ180" s="488"/>
      <c r="AWK180" s="488"/>
      <c r="AWL180" s="488"/>
      <c r="AWM180" s="488"/>
      <c r="AWN180" s="488"/>
      <c r="AWO180" s="489"/>
      <c r="AWP180" s="490"/>
      <c r="AWQ180" s="488"/>
      <c r="AWR180" s="488"/>
      <c r="AWS180" s="488"/>
      <c r="AWT180" s="488"/>
      <c r="AWU180" s="488"/>
      <c r="AWV180" s="488"/>
      <c r="AWW180" s="489"/>
      <c r="AWX180" s="490"/>
      <c r="AWY180" s="488"/>
      <c r="AWZ180" s="488"/>
      <c r="AXA180" s="488"/>
      <c r="AXB180" s="488"/>
      <c r="AXC180" s="488"/>
      <c r="AXD180" s="488"/>
      <c r="AXE180" s="489"/>
      <c r="AXF180" s="490"/>
      <c r="AXG180" s="488"/>
      <c r="AXH180" s="488"/>
      <c r="AXI180" s="488"/>
      <c r="AXJ180" s="488"/>
      <c r="AXK180" s="488"/>
      <c r="AXL180" s="488"/>
      <c r="AXM180" s="489"/>
      <c r="AXN180" s="490"/>
      <c r="AXO180" s="488"/>
      <c r="AXP180" s="488"/>
      <c r="AXQ180" s="488"/>
      <c r="AXR180" s="488"/>
      <c r="AXS180" s="488"/>
      <c r="AXT180" s="488"/>
      <c r="AXU180" s="489"/>
      <c r="AXV180" s="490"/>
      <c r="AXW180" s="488"/>
      <c r="AXX180" s="488"/>
      <c r="AXY180" s="488"/>
      <c r="AXZ180" s="488"/>
      <c r="AYA180" s="488"/>
      <c r="AYB180" s="488"/>
      <c r="AYC180" s="489"/>
      <c r="AYD180" s="490"/>
      <c r="AYE180" s="488"/>
      <c r="AYF180" s="488"/>
      <c r="AYG180" s="488"/>
      <c r="AYH180" s="488"/>
      <c r="AYI180" s="488"/>
      <c r="AYJ180" s="488"/>
      <c r="AYK180" s="489"/>
      <c r="AYL180" s="490"/>
      <c r="AYM180" s="488"/>
      <c r="AYN180" s="488"/>
      <c r="AYO180" s="488"/>
      <c r="AYP180" s="488"/>
      <c r="AYQ180" s="488"/>
      <c r="AYR180" s="488"/>
      <c r="AYS180" s="489"/>
      <c r="AYT180" s="490"/>
      <c r="AYU180" s="488"/>
      <c r="AYV180" s="488"/>
      <c r="AYW180" s="488"/>
      <c r="AYX180" s="488"/>
      <c r="AYY180" s="488"/>
      <c r="AYZ180" s="488"/>
      <c r="AZA180" s="489"/>
      <c r="AZB180" s="490"/>
      <c r="AZC180" s="488"/>
      <c r="AZD180" s="488"/>
      <c r="AZE180" s="488"/>
      <c r="AZF180" s="488"/>
      <c r="AZG180" s="488"/>
      <c r="AZH180" s="488"/>
      <c r="AZI180" s="489"/>
      <c r="AZJ180" s="490"/>
      <c r="AZK180" s="488"/>
      <c r="AZL180" s="488"/>
      <c r="AZM180" s="488"/>
      <c r="AZN180" s="488"/>
      <c r="AZO180" s="488"/>
      <c r="AZP180" s="488"/>
      <c r="AZQ180" s="489"/>
      <c r="AZR180" s="490"/>
      <c r="AZS180" s="488"/>
      <c r="AZT180" s="488"/>
      <c r="AZU180" s="488"/>
      <c r="AZV180" s="488"/>
      <c r="AZW180" s="488"/>
      <c r="AZX180" s="488"/>
      <c r="AZY180" s="489"/>
      <c r="AZZ180" s="490"/>
      <c r="BAA180" s="488"/>
      <c r="BAB180" s="488"/>
      <c r="BAC180" s="488"/>
      <c r="BAD180" s="488"/>
      <c r="BAE180" s="488"/>
      <c r="BAF180" s="488"/>
      <c r="BAG180" s="489"/>
      <c r="BAH180" s="490"/>
      <c r="BAI180" s="488"/>
      <c r="BAJ180" s="488"/>
      <c r="BAK180" s="488"/>
      <c r="BAL180" s="488"/>
      <c r="BAM180" s="488"/>
      <c r="BAN180" s="488"/>
      <c r="BAO180" s="489"/>
      <c r="BAP180" s="490"/>
      <c r="BAQ180" s="488"/>
      <c r="BAR180" s="488"/>
      <c r="BAS180" s="488"/>
      <c r="BAT180" s="488"/>
      <c r="BAU180" s="488"/>
      <c r="BAV180" s="488"/>
      <c r="BAW180" s="489"/>
      <c r="BAX180" s="490"/>
      <c r="BAY180" s="488"/>
      <c r="BAZ180" s="488"/>
      <c r="BBA180" s="488"/>
      <c r="BBB180" s="488"/>
      <c r="BBC180" s="488"/>
      <c r="BBD180" s="488"/>
      <c r="BBE180" s="489"/>
      <c r="BBF180" s="490"/>
      <c r="BBG180" s="488"/>
      <c r="BBH180" s="488"/>
      <c r="BBI180" s="488"/>
      <c r="BBJ180" s="488"/>
      <c r="BBK180" s="488"/>
      <c r="BBL180" s="488"/>
      <c r="BBM180" s="489"/>
      <c r="BBN180" s="490"/>
      <c r="BBO180" s="488"/>
      <c r="BBP180" s="488"/>
      <c r="BBQ180" s="488"/>
      <c r="BBR180" s="488"/>
      <c r="BBS180" s="488"/>
      <c r="BBT180" s="488"/>
      <c r="BBU180" s="489"/>
      <c r="BBV180" s="490"/>
      <c r="BBW180" s="488"/>
      <c r="BBX180" s="488"/>
      <c r="BBY180" s="488"/>
      <c r="BBZ180" s="488"/>
      <c r="BCA180" s="488"/>
      <c r="BCB180" s="488"/>
      <c r="BCC180" s="489"/>
      <c r="BCD180" s="490"/>
      <c r="BCE180" s="488"/>
      <c r="BCF180" s="488"/>
      <c r="BCG180" s="488"/>
      <c r="BCH180" s="488"/>
      <c r="BCI180" s="488"/>
      <c r="BCJ180" s="488"/>
      <c r="BCK180" s="489"/>
      <c r="BCL180" s="490"/>
      <c r="BCM180" s="488"/>
      <c r="BCN180" s="488"/>
      <c r="BCO180" s="488"/>
      <c r="BCP180" s="488"/>
      <c r="BCQ180" s="488"/>
      <c r="BCR180" s="488"/>
      <c r="BCS180" s="489"/>
      <c r="BCT180" s="490"/>
      <c r="BCU180" s="488"/>
      <c r="BCV180" s="488"/>
      <c r="BCW180" s="488"/>
      <c r="BCX180" s="488"/>
      <c r="BCY180" s="488"/>
      <c r="BCZ180" s="488"/>
      <c r="BDA180" s="489"/>
      <c r="BDB180" s="490"/>
      <c r="BDC180" s="488"/>
      <c r="BDD180" s="488"/>
      <c r="BDE180" s="488"/>
      <c r="BDF180" s="488"/>
      <c r="BDG180" s="488"/>
      <c r="BDH180" s="488"/>
      <c r="BDI180" s="489"/>
      <c r="BDJ180" s="490"/>
      <c r="BDK180" s="488"/>
      <c r="BDL180" s="488"/>
      <c r="BDM180" s="488"/>
      <c r="BDN180" s="488"/>
      <c r="BDO180" s="488"/>
      <c r="BDP180" s="488"/>
      <c r="BDQ180" s="489"/>
      <c r="BDR180" s="490"/>
      <c r="BDS180" s="488"/>
      <c r="BDT180" s="488"/>
      <c r="BDU180" s="488"/>
      <c r="BDV180" s="488"/>
      <c r="BDW180" s="488"/>
      <c r="BDX180" s="488"/>
      <c r="BDY180" s="489"/>
      <c r="BDZ180" s="490"/>
      <c r="BEA180" s="488"/>
      <c r="BEB180" s="488"/>
      <c r="BEC180" s="488"/>
      <c r="BED180" s="488"/>
      <c r="BEE180" s="488"/>
      <c r="BEF180" s="488"/>
      <c r="BEG180" s="489"/>
      <c r="BEH180" s="490"/>
      <c r="BEI180" s="488"/>
      <c r="BEJ180" s="488"/>
      <c r="BEK180" s="488"/>
      <c r="BEL180" s="488"/>
      <c r="BEM180" s="488"/>
      <c r="BEN180" s="488"/>
      <c r="BEO180" s="489"/>
      <c r="BEP180" s="490"/>
      <c r="BEQ180" s="488"/>
      <c r="BER180" s="488"/>
      <c r="BES180" s="488"/>
      <c r="BET180" s="488"/>
      <c r="BEU180" s="488"/>
      <c r="BEV180" s="488"/>
      <c r="BEW180" s="489"/>
      <c r="BEX180" s="490"/>
      <c r="BEY180" s="488"/>
      <c r="BEZ180" s="488"/>
      <c r="BFA180" s="488"/>
      <c r="BFB180" s="488"/>
      <c r="BFC180" s="488"/>
      <c r="BFD180" s="488"/>
      <c r="BFE180" s="489"/>
      <c r="BFF180" s="490"/>
      <c r="BFG180" s="488"/>
      <c r="BFH180" s="488"/>
      <c r="BFI180" s="488"/>
      <c r="BFJ180" s="488"/>
      <c r="BFK180" s="488"/>
      <c r="BFL180" s="488"/>
      <c r="BFM180" s="489"/>
      <c r="BFN180" s="490"/>
      <c r="BFO180" s="488"/>
      <c r="BFP180" s="488"/>
      <c r="BFQ180" s="488"/>
      <c r="BFR180" s="488"/>
      <c r="BFS180" s="488"/>
      <c r="BFT180" s="488"/>
      <c r="BFU180" s="489"/>
      <c r="BFV180" s="490"/>
      <c r="BFW180" s="488"/>
      <c r="BFX180" s="488"/>
      <c r="BFY180" s="488"/>
      <c r="BFZ180" s="488"/>
      <c r="BGA180" s="488"/>
      <c r="BGB180" s="488"/>
      <c r="BGC180" s="489"/>
      <c r="BGD180" s="490"/>
      <c r="BGE180" s="488"/>
      <c r="BGF180" s="488"/>
      <c r="BGG180" s="488"/>
      <c r="BGH180" s="488"/>
      <c r="BGI180" s="488"/>
      <c r="BGJ180" s="488"/>
      <c r="BGK180" s="489"/>
      <c r="BGL180" s="490"/>
      <c r="BGM180" s="488"/>
      <c r="BGN180" s="488"/>
      <c r="BGO180" s="488"/>
      <c r="BGP180" s="488"/>
      <c r="BGQ180" s="488"/>
      <c r="BGR180" s="488"/>
      <c r="BGS180" s="489"/>
      <c r="BGT180" s="490"/>
      <c r="BGU180" s="488"/>
      <c r="BGV180" s="488"/>
      <c r="BGW180" s="488"/>
      <c r="BGX180" s="488"/>
      <c r="BGY180" s="488"/>
      <c r="BGZ180" s="488"/>
      <c r="BHA180" s="489"/>
      <c r="BHB180" s="490"/>
      <c r="BHC180" s="488"/>
      <c r="BHD180" s="488"/>
      <c r="BHE180" s="488"/>
      <c r="BHF180" s="488"/>
      <c r="BHG180" s="488"/>
      <c r="BHH180" s="488"/>
      <c r="BHI180" s="489"/>
      <c r="BHJ180" s="490"/>
      <c r="BHK180" s="488"/>
      <c r="BHL180" s="488"/>
      <c r="BHM180" s="488"/>
      <c r="BHN180" s="488"/>
      <c r="BHO180" s="488"/>
      <c r="BHP180" s="488"/>
      <c r="BHQ180" s="489"/>
      <c r="BHR180" s="490"/>
      <c r="BHS180" s="488"/>
      <c r="BHT180" s="488"/>
      <c r="BHU180" s="488"/>
      <c r="BHV180" s="488"/>
      <c r="BHW180" s="488"/>
      <c r="BHX180" s="488"/>
      <c r="BHY180" s="489"/>
      <c r="BHZ180" s="490"/>
      <c r="BIA180" s="488"/>
      <c r="BIB180" s="488"/>
      <c r="BIC180" s="488"/>
      <c r="BID180" s="488"/>
      <c r="BIE180" s="488"/>
      <c r="BIF180" s="488"/>
      <c r="BIG180" s="489"/>
      <c r="BIH180" s="490"/>
      <c r="BII180" s="488"/>
      <c r="BIJ180" s="488"/>
      <c r="BIK180" s="488"/>
      <c r="BIL180" s="488"/>
      <c r="BIM180" s="488"/>
      <c r="BIN180" s="488"/>
      <c r="BIO180" s="489"/>
      <c r="BIP180" s="490"/>
      <c r="BIQ180" s="488"/>
      <c r="BIR180" s="488"/>
      <c r="BIS180" s="488"/>
      <c r="BIT180" s="488"/>
      <c r="BIU180" s="488"/>
      <c r="BIV180" s="488"/>
      <c r="BIW180" s="489"/>
      <c r="BIX180" s="490"/>
      <c r="BIY180" s="488"/>
      <c r="BIZ180" s="488"/>
      <c r="BJA180" s="488"/>
      <c r="BJB180" s="488"/>
      <c r="BJC180" s="488"/>
      <c r="BJD180" s="488"/>
      <c r="BJE180" s="489"/>
      <c r="BJF180" s="490"/>
      <c r="BJG180" s="488"/>
      <c r="BJH180" s="488"/>
      <c r="BJI180" s="488"/>
      <c r="BJJ180" s="488"/>
      <c r="BJK180" s="488"/>
      <c r="BJL180" s="488"/>
      <c r="BJM180" s="489"/>
      <c r="BJN180" s="490"/>
      <c r="BJO180" s="488"/>
      <c r="BJP180" s="488"/>
      <c r="BJQ180" s="488"/>
      <c r="BJR180" s="488"/>
      <c r="BJS180" s="488"/>
      <c r="BJT180" s="488"/>
      <c r="BJU180" s="489"/>
      <c r="BJV180" s="490"/>
      <c r="BJW180" s="488"/>
      <c r="BJX180" s="488"/>
      <c r="BJY180" s="488"/>
      <c r="BJZ180" s="488"/>
      <c r="BKA180" s="488"/>
      <c r="BKB180" s="488"/>
      <c r="BKC180" s="489"/>
      <c r="BKD180" s="490"/>
      <c r="BKE180" s="488"/>
      <c r="BKF180" s="488"/>
      <c r="BKG180" s="488"/>
      <c r="BKH180" s="488"/>
      <c r="BKI180" s="488"/>
      <c r="BKJ180" s="488"/>
      <c r="BKK180" s="489"/>
      <c r="BKL180" s="490"/>
      <c r="BKM180" s="488"/>
      <c r="BKN180" s="488"/>
      <c r="BKO180" s="488"/>
      <c r="BKP180" s="488"/>
      <c r="BKQ180" s="488"/>
      <c r="BKR180" s="488"/>
      <c r="BKS180" s="489"/>
      <c r="BKT180" s="490"/>
      <c r="BKU180" s="488"/>
      <c r="BKV180" s="488"/>
      <c r="BKW180" s="488"/>
      <c r="BKX180" s="488"/>
      <c r="BKY180" s="488"/>
      <c r="BKZ180" s="488"/>
      <c r="BLA180" s="489"/>
      <c r="BLB180" s="490"/>
      <c r="BLC180" s="488"/>
      <c r="BLD180" s="488"/>
      <c r="BLE180" s="488"/>
      <c r="BLF180" s="488"/>
      <c r="BLG180" s="488"/>
      <c r="BLH180" s="488"/>
      <c r="BLI180" s="489"/>
      <c r="BLJ180" s="490"/>
      <c r="BLK180" s="488"/>
      <c r="BLL180" s="488"/>
      <c r="BLM180" s="488"/>
      <c r="BLN180" s="488"/>
      <c r="BLO180" s="488"/>
      <c r="BLP180" s="488"/>
      <c r="BLQ180" s="489"/>
      <c r="BLR180" s="490"/>
      <c r="BLS180" s="488"/>
      <c r="BLT180" s="488"/>
      <c r="BLU180" s="488"/>
      <c r="BLV180" s="488"/>
      <c r="BLW180" s="488"/>
      <c r="BLX180" s="488"/>
      <c r="BLY180" s="489"/>
      <c r="BLZ180" s="490"/>
      <c r="BMA180" s="488"/>
      <c r="BMB180" s="488"/>
      <c r="BMC180" s="488"/>
      <c r="BMD180" s="488"/>
      <c r="BME180" s="488"/>
      <c r="BMF180" s="488"/>
      <c r="BMG180" s="489"/>
      <c r="BMH180" s="490"/>
      <c r="BMI180" s="488"/>
      <c r="BMJ180" s="488"/>
      <c r="BMK180" s="488"/>
      <c r="BML180" s="488"/>
      <c r="BMM180" s="488"/>
      <c r="BMN180" s="488"/>
      <c r="BMO180" s="489"/>
      <c r="BMP180" s="490"/>
      <c r="BMQ180" s="488"/>
      <c r="BMR180" s="488"/>
      <c r="BMS180" s="488"/>
      <c r="BMT180" s="488"/>
      <c r="BMU180" s="488"/>
      <c r="BMV180" s="488"/>
      <c r="BMW180" s="489"/>
      <c r="BMX180" s="490"/>
      <c r="BMY180" s="488"/>
      <c r="BMZ180" s="488"/>
      <c r="BNA180" s="488"/>
      <c r="BNB180" s="488"/>
      <c r="BNC180" s="488"/>
      <c r="BND180" s="488"/>
      <c r="BNE180" s="489"/>
      <c r="BNF180" s="490"/>
      <c r="BNG180" s="488"/>
      <c r="BNH180" s="488"/>
      <c r="BNI180" s="488"/>
      <c r="BNJ180" s="488"/>
      <c r="BNK180" s="488"/>
      <c r="BNL180" s="488"/>
      <c r="BNM180" s="489"/>
      <c r="BNN180" s="490"/>
      <c r="BNO180" s="488"/>
      <c r="BNP180" s="488"/>
      <c r="BNQ180" s="488"/>
      <c r="BNR180" s="488"/>
      <c r="BNS180" s="488"/>
      <c r="BNT180" s="488"/>
      <c r="BNU180" s="489"/>
      <c r="BNV180" s="490"/>
      <c r="BNW180" s="488"/>
      <c r="BNX180" s="488"/>
      <c r="BNY180" s="488"/>
      <c r="BNZ180" s="488"/>
      <c r="BOA180" s="488"/>
      <c r="BOB180" s="488"/>
      <c r="BOC180" s="489"/>
      <c r="BOD180" s="490"/>
      <c r="BOE180" s="488"/>
      <c r="BOF180" s="488"/>
      <c r="BOG180" s="488"/>
      <c r="BOH180" s="488"/>
      <c r="BOI180" s="488"/>
      <c r="BOJ180" s="488"/>
      <c r="BOK180" s="489"/>
      <c r="BOL180" s="490"/>
      <c r="BOM180" s="488"/>
      <c r="BON180" s="488"/>
      <c r="BOO180" s="488"/>
      <c r="BOP180" s="488"/>
      <c r="BOQ180" s="488"/>
      <c r="BOR180" s="488"/>
      <c r="BOS180" s="489"/>
      <c r="BOT180" s="490"/>
      <c r="BOU180" s="488"/>
      <c r="BOV180" s="488"/>
      <c r="BOW180" s="488"/>
      <c r="BOX180" s="488"/>
      <c r="BOY180" s="488"/>
      <c r="BOZ180" s="488"/>
      <c r="BPA180" s="489"/>
      <c r="BPB180" s="490"/>
      <c r="BPC180" s="488"/>
      <c r="BPD180" s="488"/>
      <c r="BPE180" s="488"/>
      <c r="BPF180" s="488"/>
      <c r="BPG180" s="488"/>
      <c r="BPH180" s="488"/>
      <c r="BPI180" s="489"/>
      <c r="BPJ180" s="490"/>
      <c r="BPK180" s="488"/>
      <c r="BPL180" s="488"/>
      <c r="BPM180" s="488"/>
      <c r="BPN180" s="488"/>
      <c r="BPO180" s="488"/>
      <c r="BPP180" s="488"/>
      <c r="BPQ180" s="489"/>
      <c r="BPR180" s="490"/>
      <c r="BPS180" s="488"/>
      <c r="BPT180" s="488"/>
      <c r="BPU180" s="488"/>
      <c r="BPV180" s="488"/>
      <c r="BPW180" s="488"/>
      <c r="BPX180" s="488"/>
      <c r="BPY180" s="489"/>
      <c r="BPZ180" s="490"/>
      <c r="BQA180" s="488"/>
      <c r="BQB180" s="488"/>
      <c r="BQC180" s="488"/>
      <c r="BQD180" s="488"/>
      <c r="BQE180" s="488"/>
      <c r="BQF180" s="488"/>
      <c r="BQG180" s="489"/>
      <c r="BQH180" s="490"/>
      <c r="BQI180" s="488"/>
      <c r="BQJ180" s="488"/>
      <c r="BQK180" s="488"/>
      <c r="BQL180" s="488"/>
      <c r="BQM180" s="488"/>
      <c r="BQN180" s="488"/>
      <c r="BQO180" s="489"/>
      <c r="BQP180" s="490"/>
      <c r="BQQ180" s="488"/>
      <c r="BQR180" s="488"/>
      <c r="BQS180" s="488"/>
      <c r="BQT180" s="488"/>
      <c r="BQU180" s="488"/>
      <c r="BQV180" s="488"/>
      <c r="BQW180" s="489"/>
      <c r="BQX180" s="490"/>
      <c r="BQY180" s="488"/>
      <c r="BQZ180" s="488"/>
      <c r="BRA180" s="488"/>
      <c r="BRB180" s="488"/>
      <c r="BRC180" s="488"/>
      <c r="BRD180" s="488"/>
      <c r="BRE180" s="489"/>
      <c r="BRF180" s="490"/>
      <c r="BRG180" s="488"/>
      <c r="BRH180" s="488"/>
      <c r="BRI180" s="488"/>
      <c r="BRJ180" s="488"/>
      <c r="BRK180" s="488"/>
      <c r="BRL180" s="488"/>
      <c r="BRM180" s="489"/>
      <c r="BRN180" s="490"/>
      <c r="BRO180" s="488"/>
      <c r="BRP180" s="488"/>
      <c r="BRQ180" s="488"/>
      <c r="BRR180" s="488"/>
      <c r="BRS180" s="488"/>
      <c r="BRT180" s="488"/>
      <c r="BRU180" s="489"/>
      <c r="BRV180" s="490"/>
      <c r="BRW180" s="488"/>
      <c r="BRX180" s="488"/>
      <c r="BRY180" s="488"/>
      <c r="BRZ180" s="488"/>
      <c r="BSA180" s="488"/>
      <c r="BSB180" s="488"/>
      <c r="BSC180" s="489"/>
      <c r="BSD180" s="490"/>
      <c r="BSE180" s="488"/>
      <c r="BSF180" s="488"/>
      <c r="BSG180" s="488"/>
      <c r="BSH180" s="488"/>
      <c r="BSI180" s="488"/>
      <c r="BSJ180" s="488"/>
      <c r="BSK180" s="489"/>
      <c r="BSL180" s="490"/>
      <c r="BSM180" s="488"/>
      <c r="BSN180" s="488"/>
      <c r="BSO180" s="488"/>
      <c r="BSP180" s="488"/>
      <c r="BSQ180" s="488"/>
      <c r="BSR180" s="488"/>
      <c r="BSS180" s="489"/>
      <c r="BST180" s="490"/>
      <c r="BSU180" s="488"/>
      <c r="BSV180" s="488"/>
      <c r="BSW180" s="488"/>
      <c r="BSX180" s="488"/>
      <c r="BSY180" s="488"/>
      <c r="BSZ180" s="488"/>
      <c r="BTA180" s="489"/>
      <c r="BTB180" s="490"/>
      <c r="BTC180" s="488"/>
      <c r="BTD180" s="488"/>
      <c r="BTE180" s="488"/>
      <c r="BTF180" s="488"/>
      <c r="BTG180" s="488"/>
      <c r="BTH180" s="488"/>
      <c r="BTI180" s="489"/>
      <c r="BTJ180" s="490"/>
      <c r="BTK180" s="488"/>
      <c r="BTL180" s="488"/>
      <c r="BTM180" s="488"/>
      <c r="BTN180" s="488"/>
      <c r="BTO180" s="488"/>
      <c r="BTP180" s="488"/>
      <c r="BTQ180" s="489"/>
      <c r="BTR180" s="490"/>
      <c r="BTS180" s="488"/>
      <c r="BTT180" s="488"/>
      <c r="BTU180" s="488"/>
      <c r="BTV180" s="488"/>
      <c r="BTW180" s="488"/>
      <c r="BTX180" s="488"/>
      <c r="BTY180" s="489"/>
      <c r="BTZ180" s="490"/>
      <c r="BUA180" s="488"/>
      <c r="BUB180" s="488"/>
      <c r="BUC180" s="488"/>
      <c r="BUD180" s="488"/>
      <c r="BUE180" s="488"/>
      <c r="BUF180" s="488"/>
      <c r="BUG180" s="489"/>
      <c r="BUH180" s="490"/>
      <c r="BUI180" s="488"/>
      <c r="BUJ180" s="488"/>
      <c r="BUK180" s="488"/>
      <c r="BUL180" s="488"/>
      <c r="BUM180" s="488"/>
      <c r="BUN180" s="488"/>
      <c r="BUO180" s="489"/>
      <c r="BUP180" s="490"/>
      <c r="BUQ180" s="488"/>
      <c r="BUR180" s="488"/>
      <c r="BUS180" s="488"/>
      <c r="BUT180" s="488"/>
      <c r="BUU180" s="488"/>
      <c r="BUV180" s="488"/>
      <c r="BUW180" s="489"/>
      <c r="BUX180" s="490"/>
      <c r="BUY180" s="488"/>
      <c r="BUZ180" s="488"/>
      <c r="BVA180" s="488"/>
      <c r="BVB180" s="488"/>
      <c r="BVC180" s="488"/>
      <c r="BVD180" s="488"/>
      <c r="BVE180" s="489"/>
      <c r="BVF180" s="490"/>
      <c r="BVG180" s="488"/>
      <c r="BVH180" s="488"/>
      <c r="BVI180" s="488"/>
      <c r="BVJ180" s="488"/>
      <c r="BVK180" s="488"/>
      <c r="BVL180" s="488"/>
      <c r="BVM180" s="489"/>
      <c r="BVN180" s="490"/>
      <c r="BVO180" s="488"/>
      <c r="BVP180" s="488"/>
      <c r="BVQ180" s="488"/>
      <c r="BVR180" s="488"/>
      <c r="BVS180" s="488"/>
      <c r="BVT180" s="488"/>
      <c r="BVU180" s="489"/>
      <c r="BVV180" s="490"/>
      <c r="BVW180" s="488"/>
      <c r="BVX180" s="488"/>
      <c r="BVY180" s="488"/>
      <c r="BVZ180" s="488"/>
      <c r="BWA180" s="488"/>
      <c r="BWB180" s="488"/>
      <c r="BWC180" s="489"/>
      <c r="BWD180" s="490"/>
      <c r="BWE180" s="488"/>
      <c r="BWF180" s="488"/>
      <c r="BWG180" s="488"/>
      <c r="BWH180" s="488"/>
      <c r="BWI180" s="488"/>
      <c r="BWJ180" s="488"/>
      <c r="BWK180" s="489"/>
      <c r="BWL180" s="490"/>
      <c r="BWM180" s="488"/>
      <c r="BWN180" s="488"/>
      <c r="BWO180" s="488"/>
      <c r="BWP180" s="488"/>
      <c r="BWQ180" s="488"/>
      <c r="BWR180" s="488"/>
      <c r="BWS180" s="489"/>
      <c r="BWT180" s="490"/>
      <c r="BWU180" s="488"/>
      <c r="BWV180" s="488"/>
      <c r="BWW180" s="488"/>
      <c r="BWX180" s="488"/>
      <c r="BWY180" s="488"/>
      <c r="BWZ180" s="488"/>
      <c r="BXA180" s="489"/>
      <c r="BXB180" s="490"/>
      <c r="BXC180" s="488"/>
      <c r="BXD180" s="488"/>
      <c r="BXE180" s="488"/>
      <c r="BXF180" s="488"/>
      <c r="BXG180" s="488"/>
      <c r="BXH180" s="488"/>
      <c r="BXI180" s="489"/>
      <c r="BXJ180" s="490"/>
      <c r="BXK180" s="488"/>
      <c r="BXL180" s="488"/>
      <c r="BXM180" s="488"/>
      <c r="BXN180" s="488"/>
      <c r="BXO180" s="488"/>
      <c r="BXP180" s="488"/>
      <c r="BXQ180" s="489"/>
      <c r="BXR180" s="490"/>
      <c r="BXS180" s="488"/>
      <c r="BXT180" s="488"/>
      <c r="BXU180" s="488"/>
      <c r="BXV180" s="488"/>
      <c r="BXW180" s="488"/>
      <c r="BXX180" s="488"/>
      <c r="BXY180" s="489"/>
      <c r="BXZ180" s="490"/>
      <c r="BYA180" s="488"/>
      <c r="BYB180" s="488"/>
      <c r="BYC180" s="488"/>
      <c r="BYD180" s="488"/>
      <c r="BYE180" s="488"/>
      <c r="BYF180" s="488"/>
      <c r="BYG180" s="489"/>
      <c r="BYH180" s="490"/>
      <c r="BYI180" s="488"/>
      <c r="BYJ180" s="488"/>
      <c r="BYK180" s="488"/>
      <c r="BYL180" s="488"/>
      <c r="BYM180" s="488"/>
      <c r="BYN180" s="488"/>
      <c r="BYO180" s="489"/>
      <c r="BYP180" s="490"/>
      <c r="BYQ180" s="488"/>
      <c r="BYR180" s="488"/>
      <c r="BYS180" s="488"/>
      <c r="BYT180" s="488"/>
      <c r="BYU180" s="488"/>
      <c r="BYV180" s="488"/>
      <c r="BYW180" s="489"/>
      <c r="BYX180" s="490"/>
      <c r="BYY180" s="488"/>
      <c r="BYZ180" s="488"/>
      <c r="BZA180" s="488"/>
      <c r="BZB180" s="488"/>
      <c r="BZC180" s="488"/>
      <c r="BZD180" s="488"/>
      <c r="BZE180" s="489"/>
      <c r="BZF180" s="490"/>
      <c r="BZG180" s="488"/>
      <c r="BZH180" s="488"/>
      <c r="BZI180" s="488"/>
      <c r="BZJ180" s="488"/>
      <c r="BZK180" s="488"/>
      <c r="BZL180" s="488"/>
      <c r="BZM180" s="489"/>
      <c r="BZN180" s="490"/>
      <c r="BZO180" s="488"/>
      <c r="BZP180" s="488"/>
      <c r="BZQ180" s="488"/>
      <c r="BZR180" s="488"/>
      <c r="BZS180" s="488"/>
      <c r="BZT180" s="488"/>
      <c r="BZU180" s="489"/>
      <c r="BZV180" s="490"/>
      <c r="BZW180" s="488"/>
      <c r="BZX180" s="488"/>
      <c r="BZY180" s="488"/>
      <c r="BZZ180" s="488"/>
      <c r="CAA180" s="488"/>
      <c r="CAB180" s="488"/>
      <c r="CAC180" s="489"/>
      <c r="CAD180" s="490"/>
      <c r="CAE180" s="488"/>
      <c r="CAF180" s="488"/>
      <c r="CAG180" s="488"/>
      <c r="CAH180" s="488"/>
      <c r="CAI180" s="488"/>
      <c r="CAJ180" s="488"/>
      <c r="CAK180" s="489"/>
      <c r="CAL180" s="490"/>
      <c r="CAM180" s="488"/>
      <c r="CAN180" s="488"/>
      <c r="CAO180" s="488"/>
      <c r="CAP180" s="488"/>
      <c r="CAQ180" s="488"/>
      <c r="CAR180" s="488"/>
      <c r="CAS180" s="489"/>
      <c r="CAT180" s="490"/>
      <c r="CAU180" s="488"/>
      <c r="CAV180" s="488"/>
      <c r="CAW180" s="488"/>
      <c r="CAX180" s="488"/>
      <c r="CAY180" s="488"/>
      <c r="CAZ180" s="488"/>
      <c r="CBA180" s="489"/>
      <c r="CBB180" s="490"/>
      <c r="CBC180" s="488"/>
      <c r="CBD180" s="488"/>
      <c r="CBE180" s="488"/>
      <c r="CBF180" s="488"/>
      <c r="CBG180" s="488"/>
      <c r="CBH180" s="488"/>
      <c r="CBI180" s="489"/>
      <c r="CBJ180" s="490"/>
      <c r="CBK180" s="488"/>
      <c r="CBL180" s="488"/>
      <c r="CBM180" s="488"/>
      <c r="CBN180" s="488"/>
      <c r="CBO180" s="488"/>
      <c r="CBP180" s="488"/>
      <c r="CBQ180" s="489"/>
      <c r="CBR180" s="490"/>
      <c r="CBS180" s="488"/>
      <c r="CBT180" s="488"/>
      <c r="CBU180" s="488"/>
      <c r="CBV180" s="488"/>
      <c r="CBW180" s="488"/>
      <c r="CBX180" s="488"/>
      <c r="CBY180" s="489"/>
      <c r="CBZ180" s="490"/>
      <c r="CCA180" s="488"/>
      <c r="CCB180" s="488"/>
      <c r="CCC180" s="488"/>
      <c r="CCD180" s="488"/>
      <c r="CCE180" s="488"/>
      <c r="CCF180" s="488"/>
      <c r="CCG180" s="489"/>
      <c r="CCH180" s="490"/>
      <c r="CCI180" s="488"/>
      <c r="CCJ180" s="488"/>
      <c r="CCK180" s="488"/>
      <c r="CCL180" s="488"/>
      <c r="CCM180" s="488"/>
      <c r="CCN180" s="488"/>
      <c r="CCO180" s="489"/>
      <c r="CCP180" s="490"/>
      <c r="CCQ180" s="488"/>
      <c r="CCR180" s="488"/>
      <c r="CCS180" s="488"/>
      <c r="CCT180" s="488"/>
      <c r="CCU180" s="488"/>
      <c r="CCV180" s="488"/>
      <c r="CCW180" s="489"/>
      <c r="CCX180" s="490"/>
      <c r="CCY180" s="488"/>
      <c r="CCZ180" s="488"/>
      <c r="CDA180" s="488"/>
      <c r="CDB180" s="488"/>
      <c r="CDC180" s="488"/>
      <c r="CDD180" s="488"/>
      <c r="CDE180" s="489"/>
      <c r="CDF180" s="490"/>
      <c r="CDG180" s="488"/>
      <c r="CDH180" s="488"/>
      <c r="CDI180" s="488"/>
      <c r="CDJ180" s="488"/>
      <c r="CDK180" s="488"/>
      <c r="CDL180" s="488"/>
      <c r="CDM180" s="489"/>
      <c r="CDN180" s="490"/>
      <c r="CDO180" s="488"/>
      <c r="CDP180" s="488"/>
      <c r="CDQ180" s="488"/>
      <c r="CDR180" s="488"/>
      <c r="CDS180" s="488"/>
      <c r="CDT180" s="488"/>
      <c r="CDU180" s="489"/>
      <c r="CDV180" s="490"/>
      <c r="CDW180" s="488"/>
      <c r="CDX180" s="488"/>
      <c r="CDY180" s="488"/>
      <c r="CDZ180" s="488"/>
      <c r="CEA180" s="488"/>
      <c r="CEB180" s="488"/>
      <c r="CEC180" s="489"/>
      <c r="CED180" s="490"/>
      <c r="CEE180" s="488"/>
      <c r="CEF180" s="488"/>
      <c r="CEG180" s="488"/>
      <c r="CEH180" s="488"/>
      <c r="CEI180" s="488"/>
      <c r="CEJ180" s="488"/>
      <c r="CEK180" s="489"/>
      <c r="CEL180" s="490"/>
      <c r="CEM180" s="488"/>
      <c r="CEN180" s="488"/>
      <c r="CEO180" s="488"/>
      <c r="CEP180" s="488"/>
      <c r="CEQ180" s="488"/>
      <c r="CER180" s="488"/>
      <c r="CES180" s="489"/>
      <c r="CET180" s="490"/>
      <c r="CEU180" s="488"/>
      <c r="CEV180" s="488"/>
      <c r="CEW180" s="488"/>
      <c r="CEX180" s="488"/>
      <c r="CEY180" s="488"/>
      <c r="CEZ180" s="488"/>
      <c r="CFA180" s="489"/>
      <c r="CFB180" s="490"/>
      <c r="CFC180" s="488"/>
      <c r="CFD180" s="488"/>
      <c r="CFE180" s="488"/>
      <c r="CFF180" s="488"/>
      <c r="CFG180" s="488"/>
      <c r="CFH180" s="488"/>
      <c r="CFI180" s="489"/>
      <c r="CFJ180" s="490"/>
      <c r="CFK180" s="488"/>
      <c r="CFL180" s="488"/>
      <c r="CFM180" s="488"/>
      <c r="CFN180" s="488"/>
      <c r="CFO180" s="488"/>
      <c r="CFP180" s="488"/>
      <c r="CFQ180" s="489"/>
      <c r="CFR180" s="490"/>
      <c r="CFS180" s="488"/>
      <c r="CFT180" s="488"/>
      <c r="CFU180" s="488"/>
      <c r="CFV180" s="488"/>
      <c r="CFW180" s="488"/>
      <c r="CFX180" s="488"/>
      <c r="CFY180" s="489"/>
      <c r="CFZ180" s="490"/>
      <c r="CGA180" s="488"/>
      <c r="CGB180" s="488"/>
      <c r="CGC180" s="488"/>
      <c r="CGD180" s="488"/>
      <c r="CGE180" s="488"/>
      <c r="CGF180" s="488"/>
      <c r="CGG180" s="489"/>
      <c r="CGH180" s="490"/>
      <c r="CGI180" s="488"/>
      <c r="CGJ180" s="488"/>
      <c r="CGK180" s="488"/>
      <c r="CGL180" s="488"/>
      <c r="CGM180" s="488"/>
      <c r="CGN180" s="488"/>
      <c r="CGO180" s="489"/>
      <c r="CGP180" s="490"/>
      <c r="CGQ180" s="488"/>
      <c r="CGR180" s="488"/>
      <c r="CGS180" s="488"/>
      <c r="CGT180" s="488"/>
      <c r="CGU180" s="488"/>
      <c r="CGV180" s="488"/>
      <c r="CGW180" s="489"/>
      <c r="CGX180" s="490"/>
      <c r="CGY180" s="488"/>
      <c r="CGZ180" s="488"/>
      <c r="CHA180" s="488"/>
      <c r="CHB180" s="488"/>
      <c r="CHC180" s="488"/>
      <c r="CHD180" s="488"/>
      <c r="CHE180" s="489"/>
      <c r="CHF180" s="490"/>
      <c r="CHG180" s="488"/>
      <c r="CHH180" s="488"/>
      <c r="CHI180" s="488"/>
      <c r="CHJ180" s="488"/>
      <c r="CHK180" s="488"/>
      <c r="CHL180" s="488"/>
      <c r="CHM180" s="489"/>
      <c r="CHN180" s="490"/>
      <c r="CHO180" s="488"/>
      <c r="CHP180" s="488"/>
      <c r="CHQ180" s="488"/>
      <c r="CHR180" s="488"/>
      <c r="CHS180" s="488"/>
      <c r="CHT180" s="488"/>
      <c r="CHU180" s="489"/>
      <c r="CHV180" s="490"/>
      <c r="CHW180" s="488"/>
      <c r="CHX180" s="488"/>
      <c r="CHY180" s="488"/>
      <c r="CHZ180" s="488"/>
      <c r="CIA180" s="488"/>
      <c r="CIB180" s="488"/>
      <c r="CIC180" s="489"/>
      <c r="CID180" s="490"/>
      <c r="CIE180" s="488"/>
      <c r="CIF180" s="488"/>
      <c r="CIG180" s="488"/>
      <c r="CIH180" s="488"/>
      <c r="CII180" s="488"/>
      <c r="CIJ180" s="488"/>
      <c r="CIK180" s="489"/>
      <c r="CIL180" s="490"/>
      <c r="CIM180" s="488"/>
      <c r="CIN180" s="488"/>
      <c r="CIO180" s="488"/>
      <c r="CIP180" s="488"/>
      <c r="CIQ180" s="488"/>
      <c r="CIR180" s="488"/>
      <c r="CIS180" s="489"/>
      <c r="CIT180" s="490"/>
      <c r="CIU180" s="488"/>
      <c r="CIV180" s="488"/>
      <c r="CIW180" s="488"/>
      <c r="CIX180" s="488"/>
      <c r="CIY180" s="488"/>
      <c r="CIZ180" s="488"/>
      <c r="CJA180" s="489"/>
      <c r="CJB180" s="490"/>
      <c r="CJC180" s="488"/>
      <c r="CJD180" s="488"/>
      <c r="CJE180" s="488"/>
      <c r="CJF180" s="488"/>
      <c r="CJG180" s="488"/>
      <c r="CJH180" s="488"/>
      <c r="CJI180" s="489"/>
      <c r="CJJ180" s="490"/>
      <c r="CJK180" s="488"/>
      <c r="CJL180" s="488"/>
      <c r="CJM180" s="488"/>
      <c r="CJN180" s="488"/>
      <c r="CJO180" s="488"/>
      <c r="CJP180" s="488"/>
      <c r="CJQ180" s="489"/>
      <c r="CJR180" s="490"/>
      <c r="CJS180" s="488"/>
      <c r="CJT180" s="488"/>
      <c r="CJU180" s="488"/>
      <c r="CJV180" s="488"/>
      <c r="CJW180" s="488"/>
      <c r="CJX180" s="488"/>
      <c r="CJY180" s="489"/>
      <c r="CJZ180" s="490"/>
      <c r="CKA180" s="488"/>
      <c r="CKB180" s="488"/>
      <c r="CKC180" s="488"/>
      <c r="CKD180" s="488"/>
      <c r="CKE180" s="488"/>
      <c r="CKF180" s="488"/>
      <c r="CKG180" s="489"/>
      <c r="CKH180" s="490"/>
      <c r="CKI180" s="488"/>
      <c r="CKJ180" s="488"/>
      <c r="CKK180" s="488"/>
      <c r="CKL180" s="488"/>
      <c r="CKM180" s="488"/>
      <c r="CKN180" s="488"/>
      <c r="CKO180" s="489"/>
      <c r="CKP180" s="490"/>
      <c r="CKQ180" s="488"/>
      <c r="CKR180" s="488"/>
      <c r="CKS180" s="488"/>
      <c r="CKT180" s="488"/>
      <c r="CKU180" s="488"/>
      <c r="CKV180" s="488"/>
      <c r="CKW180" s="489"/>
      <c r="CKX180" s="490"/>
      <c r="CKY180" s="488"/>
      <c r="CKZ180" s="488"/>
      <c r="CLA180" s="488"/>
      <c r="CLB180" s="488"/>
      <c r="CLC180" s="488"/>
      <c r="CLD180" s="488"/>
      <c r="CLE180" s="489"/>
      <c r="CLF180" s="490"/>
      <c r="CLG180" s="488"/>
      <c r="CLH180" s="488"/>
      <c r="CLI180" s="488"/>
      <c r="CLJ180" s="488"/>
      <c r="CLK180" s="488"/>
      <c r="CLL180" s="488"/>
      <c r="CLM180" s="489"/>
      <c r="CLN180" s="490"/>
      <c r="CLO180" s="488"/>
      <c r="CLP180" s="488"/>
      <c r="CLQ180" s="488"/>
      <c r="CLR180" s="488"/>
      <c r="CLS180" s="488"/>
      <c r="CLT180" s="488"/>
      <c r="CLU180" s="489"/>
      <c r="CLV180" s="490"/>
      <c r="CLW180" s="488"/>
      <c r="CLX180" s="488"/>
      <c r="CLY180" s="488"/>
      <c r="CLZ180" s="488"/>
      <c r="CMA180" s="488"/>
      <c r="CMB180" s="488"/>
      <c r="CMC180" s="489"/>
      <c r="CMD180" s="490"/>
      <c r="CME180" s="488"/>
      <c r="CMF180" s="488"/>
      <c r="CMG180" s="488"/>
      <c r="CMH180" s="488"/>
      <c r="CMI180" s="488"/>
      <c r="CMJ180" s="488"/>
      <c r="CMK180" s="489"/>
      <c r="CML180" s="490"/>
      <c r="CMM180" s="488"/>
      <c r="CMN180" s="488"/>
      <c r="CMO180" s="488"/>
      <c r="CMP180" s="488"/>
      <c r="CMQ180" s="488"/>
      <c r="CMR180" s="488"/>
      <c r="CMS180" s="489"/>
      <c r="CMT180" s="490"/>
      <c r="CMU180" s="488"/>
      <c r="CMV180" s="488"/>
      <c r="CMW180" s="488"/>
      <c r="CMX180" s="488"/>
      <c r="CMY180" s="488"/>
      <c r="CMZ180" s="488"/>
      <c r="CNA180" s="489"/>
      <c r="CNB180" s="490"/>
      <c r="CNC180" s="488"/>
      <c r="CND180" s="488"/>
      <c r="CNE180" s="488"/>
      <c r="CNF180" s="488"/>
      <c r="CNG180" s="488"/>
      <c r="CNH180" s="488"/>
      <c r="CNI180" s="489"/>
      <c r="CNJ180" s="490"/>
      <c r="CNK180" s="488"/>
      <c r="CNL180" s="488"/>
      <c r="CNM180" s="488"/>
      <c r="CNN180" s="488"/>
      <c r="CNO180" s="488"/>
      <c r="CNP180" s="488"/>
      <c r="CNQ180" s="489"/>
      <c r="CNR180" s="490"/>
      <c r="CNS180" s="488"/>
      <c r="CNT180" s="488"/>
      <c r="CNU180" s="488"/>
      <c r="CNV180" s="488"/>
      <c r="CNW180" s="488"/>
      <c r="CNX180" s="488"/>
      <c r="CNY180" s="489"/>
      <c r="CNZ180" s="490"/>
      <c r="COA180" s="488"/>
      <c r="COB180" s="488"/>
      <c r="COC180" s="488"/>
      <c r="COD180" s="488"/>
      <c r="COE180" s="488"/>
      <c r="COF180" s="488"/>
      <c r="COG180" s="489"/>
      <c r="COH180" s="490"/>
      <c r="COI180" s="488"/>
      <c r="COJ180" s="488"/>
      <c r="COK180" s="488"/>
      <c r="COL180" s="488"/>
      <c r="COM180" s="488"/>
      <c r="CON180" s="488"/>
      <c r="COO180" s="489"/>
      <c r="COP180" s="490"/>
      <c r="COQ180" s="488"/>
      <c r="COR180" s="488"/>
      <c r="COS180" s="488"/>
      <c r="COT180" s="488"/>
      <c r="COU180" s="488"/>
      <c r="COV180" s="488"/>
      <c r="COW180" s="489"/>
      <c r="COX180" s="490"/>
      <c r="COY180" s="488"/>
      <c r="COZ180" s="488"/>
      <c r="CPA180" s="488"/>
      <c r="CPB180" s="488"/>
      <c r="CPC180" s="488"/>
      <c r="CPD180" s="488"/>
      <c r="CPE180" s="489"/>
      <c r="CPF180" s="490"/>
      <c r="CPG180" s="488"/>
      <c r="CPH180" s="488"/>
      <c r="CPI180" s="488"/>
      <c r="CPJ180" s="488"/>
      <c r="CPK180" s="488"/>
      <c r="CPL180" s="488"/>
      <c r="CPM180" s="489"/>
      <c r="CPN180" s="490"/>
      <c r="CPO180" s="488"/>
      <c r="CPP180" s="488"/>
      <c r="CPQ180" s="488"/>
      <c r="CPR180" s="488"/>
      <c r="CPS180" s="488"/>
      <c r="CPT180" s="488"/>
      <c r="CPU180" s="489"/>
      <c r="CPV180" s="490"/>
      <c r="CPW180" s="488"/>
      <c r="CPX180" s="488"/>
      <c r="CPY180" s="488"/>
      <c r="CPZ180" s="488"/>
      <c r="CQA180" s="488"/>
      <c r="CQB180" s="488"/>
      <c r="CQC180" s="489"/>
      <c r="CQD180" s="490"/>
      <c r="CQE180" s="488"/>
      <c r="CQF180" s="488"/>
      <c r="CQG180" s="488"/>
      <c r="CQH180" s="488"/>
      <c r="CQI180" s="488"/>
      <c r="CQJ180" s="488"/>
      <c r="CQK180" s="489"/>
      <c r="CQL180" s="490"/>
      <c r="CQM180" s="488"/>
      <c r="CQN180" s="488"/>
      <c r="CQO180" s="488"/>
      <c r="CQP180" s="488"/>
      <c r="CQQ180" s="488"/>
      <c r="CQR180" s="488"/>
      <c r="CQS180" s="489"/>
      <c r="CQT180" s="490"/>
      <c r="CQU180" s="488"/>
      <c r="CQV180" s="488"/>
      <c r="CQW180" s="488"/>
      <c r="CQX180" s="488"/>
      <c r="CQY180" s="488"/>
      <c r="CQZ180" s="488"/>
      <c r="CRA180" s="489"/>
      <c r="CRB180" s="490"/>
      <c r="CRC180" s="488"/>
      <c r="CRD180" s="488"/>
      <c r="CRE180" s="488"/>
      <c r="CRF180" s="488"/>
      <c r="CRG180" s="488"/>
      <c r="CRH180" s="488"/>
      <c r="CRI180" s="489"/>
      <c r="CRJ180" s="490"/>
      <c r="CRK180" s="488"/>
      <c r="CRL180" s="488"/>
      <c r="CRM180" s="488"/>
      <c r="CRN180" s="488"/>
      <c r="CRO180" s="488"/>
      <c r="CRP180" s="488"/>
      <c r="CRQ180" s="489"/>
      <c r="CRR180" s="490"/>
      <c r="CRS180" s="488"/>
      <c r="CRT180" s="488"/>
      <c r="CRU180" s="488"/>
      <c r="CRV180" s="488"/>
      <c r="CRW180" s="488"/>
      <c r="CRX180" s="488"/>
      <c r="CRY180" s="489"/>
      <c r="CRZ180" s="490"/>
      <c r="CSA180" s="488"/>
      <c r="CSB180" s="488"/>
      <c r="CSC180" s="488"/>
      <c r="CSD180" s="488"/>
      <c r="CSE180" s="488"/>
      <c r="CSF180" s="488"/>
      <c r="CSG180" s="489"/>
      <c r="CSH180" s="490"/>
      <c r="CSI180" s="488"/>
      <c r="CSJ180" s="488"/>
      <c r="CSK180" s="488"/>
      <c r="CSL180" s="488"/>
      <c r="CSM180" s="488"/>
      <c r="CSN180" s="488"/>
      <c r="CSO180" s="489"/>
      <c r="CSP180" s="490"/>
      <c r="CSQ180" s="488"/>
      <c r="CSR180" s="488"/>
      <c r="CSS180" s="488"/>
      <c r="CST180" s="488"/>
      <c r="CSU180" s="488"/>
      <c r="CSV180" s="488"/>
      <c r="CSW180" s="489"/>
      <c r="CSX180" s="490"/>
      <c r="CSY180" s="488"/>
      <c r="CSZ180" s="488"/>
      <c r="CTA180" s="488"/>
      <c r="CTB180" s="488"/>
      <c r="CTC180" s="488"/>
      <c r="CTD180" s="488"/>
      <c r="CTE180" s="489"/>
      <c r="CTF180" s="490"/>
      <c r="CTG180" s="488"/>
      <c r="CTH180" s="488"/>
      <c r="CTI180" s="488"/>
      <c r="CTJ180" s="488"/>
      <c r="CTK180" s="488"/>
      <c r="CTL180" s="488"/>
      <c r="CTM180" s="489"/>
      <c r="CTN180" s="490"/>
      <c r="CTO180" s="488"/>
      <c r="CTP180" s="488"/>
      <c r="CTQ180" s="488"/>
      <c r="CTR180" s="488"/>
      <c r="CTS180" s="488"/>
      <c r="CTT180" s="488"/>
      <c r="CTU180" s="489"/>
      <c r="CTV180" s="490"/>
      <c r="CTW180" s="488"/>
      <c r="CTX180" s="488"/>
      <c r="CTY180" s="488"/>
      <c r="CTZ180" s="488"/>
      <c r="CUA180" s="488"/>
      <c r="CUB180" s="488"/>
      <c r="CUC180" s="489"/>
      <c r="CUD180" s="490"/>
      <c r="CUE180" s="488"/>
      <c r="CUF180" s="488"/>
      <c r="CUG180" s="488"/>
      <c r="CUH180" s="488"/>
      <c r="CUI180" s="488"/>
      <c r="CUJ180" s="488"/>
      <c r="CUK180" s="489"/>
      <c r="CUL180" s="490"/>
      <c r="CUM180" s="488"/>
      <c r="CUN180" s="488"/>
      <c r="CUO180" s="488"/>
      <c r="CUP180" s="488"/>
      <c r="CUQ180" s="488"/>
      <c r="CUR180" s="488"/>
      <c r="CUS180" s="489"/>
      <c r="CUT180" s="490"/>
      <c r="CUU180" s="488"/>
      <c r="CUV180" s="488"/>
      <c r="CUW180" s="488"/>
      <c r="CUX180" s="488"/>
      <c r="CUY180" s="488"/>
      <c r="CUZ180" s="488"/>
      <c r="CVA180" s="489"/>
      <c r="CVB180" s="490"/>
      <c r="CVC180" s="488"/>
      <c r="CVD180" s="488"/>
      <c r="CVE180" s="488"/>
      <c r="CVF180" s="488"/>
      <c r="CVG180" s="488"/>
      <c r="CVH180" s="488"/>
      <c r="CVI180" s="489"/>
      <c r="CVJ180" s="490"/>
      <c r="CVK180" s="488"/>
      <c r="CVL180" s="488"/>
      <c r="CVM180" s="488"/>
      <c r="CVN180" s="488"/>
      <c r="CVO180" s="488"/>
      <c r="CVP180" s="488"/>
      <c r="CVQ180" s="489"/>
      <c r="CVR180" s="490"/>
      <c r="CVS180" s="488"/>
      <c r="CVT180" s="488"/>
      <c r="CVU180" s="488"/>
      <c r="CVV180" s="488"/>
      <c r="CVW180" s="488"/>
      <c r="CVX180" s="488"/>
      <c r="CVY180" s="489"/>
      <c r="CVZ180" s="490"/>
      <c r="CWA180" s="488"/>
      <c r="CWB180" s="488"/>
      <c r="CWC180" s="488"/>
      <c r="CWD180" s="488"/>
      <c r="CWE180" s="488"/>
      <c r="CWF180" s="488"/>
      <c r="CWG180" s="489"/>
      <c r="CWH180" s="490"/>
      <c r="CWI180" s="488"/>
      <c r="CWJ180" s="488"/>
      <c r="CWK180" s="488"/>
      <c r="CWL180" s="488"/>
      <c r="CWM180" s="488"/>
      <c r="CWN180" s="488"/>
      <c r="CWO180" s="489"/>
      <c r="CWP180" s="490"/>
      <c r="CWQ180" s="488"/>
      <c r="CWR180" s="488"/>
      <c r="CWS180" s="488"/>
      <c r="CWT180" s="488"/>
      <c r="CWU180" s="488"/>
      <c r="CWV180" s="488"/>
      <c r="CWW180" s="489"/>
      <c r="CWX180" s="490"/>
      <c r="CWY180" s="488"/>
      <c r="CWZ180" s="488"/>
      <c r="CXA180" s="488"/>
      <c r="CXB180" s="488"/>
      <c r="CXC180" s="488"/>
      <c r="CXD180" s="488"/>
      <c r="CXE180" s="489"/>
      <c r="CXF180" s="490"/>
      <c r="CXG180" s="488"/>
      <c r="CXH180" s="488"/>
      <c r="CXI180" s="488"/>
      <c r="CXJ180" s="488"/>
      <c r="CXK180" s="488"/>
      <c r="CXL180" s="488"/>
      <c r="CXM180" s="489"/>
      <c r="CXN180" s="490"/>
      <c r="CXO180" s="488"/>
      <c r="CXP180" s="488"/>
      <c r="CXQ180" s="488"/>
      <c r="CXR180" s="488"/>
      <c r="CXS180" s="488"/>
      <c r="CXT180" s="488"/>
      <c r="CXU180" s="489"/>
      <c r="CXV180" s="490"/>
      <c r="CXW180" s="488"/>
      <c r="CXX180" s="488"/>
      <c r="CXY180" s="488"/>
      <c r="CXZ180" s="488"/>
      <c r="CYA180" s="488"/>
      <c r="CYB180" s="488"/>
      <c r="CYC180" s="489"/>
      <c r="CYD180" s="490"/>
      <c r="CYE180" s="488"/>
      <c r="CYF180" s="488"/>
      <c r="CYG180" s="488"/>
      <c r="CYH180" s="488"/>
      <c r="CYI180" s="488"/>
      <c r="CYJ180" s="488"/>
      <c r="CYK180" s="489"/>
      <c r="CYL180" s="490"/>
      <c r="CYM180" s="488"/>
      <c r="CYN180" s="488"/>
      <c r="CYO180" s="488"/>
      <c r="CYP180" s="488"/>
      <c r="CYQ180" s="488"/>
      <c r="CYR180" s="488"/>
      <c r="CYS180" s="489"/>
      <c r="CYT180" s="490"/>
      <c r="CYU180" s="488"/>
      <c r="CYV180" s="488"/>
      <c r="CYW180" s="488"/>
      <c r="CYX180" s="488"/>
      <c r="CYY180" s="488"/>
      <c r="CYZ180" s="488"/>
      <c r="CZA180" s="489"/>
      <c r="CZB180" s="490"/>
      <c r="CZC180" s="488"/>
      <c r="CZD180" s="488"/>
      <c r="CZE180" s="488"/>
      <c r="CZF180" s="488"/>
      <c r="CZG180" s="488"/>
      <c r="CZH180" s="488"/>
      <c r="CZI180" s="489"/>
      <c r="CZJ180" s="490"/>
      <c r="CZK180" s="488"/>
      <c r="CZL180" s="488"/>
      <c r="CZM180" s="488"/>
      <c r="CZN180" s="488"/>
      <c r="CZO180" s="488"/>
      <c r="CZP180" s="488"/>
      <c r="CZQ180" s="489"/>
      <c r="CZR180" s="490"/>
      <c r="CZS180" s="488"/>
      <c r="CZT180" s="488"/>
      <c r="CZU180" s="488"/>
      <c r="CZV180" s="488"/>
      <c r="CZW180" s="488"/>
      <c r="CZX180" s="488"/>
      <c r="CZY180" s="489"/>
      <c r="CZZ180" s="490"/>
      <c r="DAA180" s="488"/>
      <c r="DAB180" s="488"/>
      <c r="DAC180" s="488"/>
      <c r="DAD180" s="488"/>
      <c r="DAE180" s="488"/>
      <c r="DAF180" s="488"/>
      <c r="DAG180" s="489"/>
      <c r="DAH180" s="490"/>
      <c r="DAI180" s="488"/>
      <c r="DAJ180" s="488"/>
      <c r="DAK180" s="488"/>
      <c r="DAL180" s="488"/>
      <c r="DAM180" s="488"/>
      <c r="DAN180" s="488"/>
      <c r="DAO180" s="489"/>
      <c r="DAP180" s="490"/>
      <c r="DAQ180" s="488"/>
      <c r="DAR180" s="488"/>
      <c r="DAS180" s="488"/>
      <c r="DAT180" s="488"/>
      <c r="DAU180" s="488"/>
      <c r="DAV180" s="488"/>
      <c r="DAW180" s="489"/>
      <c r="DAX180" s="490"/>
      <c r="DAY180" s="488"/>
      <c r="DAZ180" s="488"/>
      <c r="DBA180" s="488"/>
      <c r="DBB180" s="488"/>
      <c r="DBC180" s="488"/>
      <c r="DBD180" s="488"/>
      <c r="DBE180" s="489"/>
      <c r="DBF180" s="490"/>
      <c r="DBG180" s="488"/>
      <c r="DBH180" s="488"/>
      <c r="DBI180" s="488"/>
      <c r="DBJ180" s="488"/>
      <c r="DBK180" s="488"/>
      <c r="DBL180" s="488"/>
      <c r="DBM180" s="489"/>
      <c r="DBN180" s="490"/>
      <c r="DBO180" s="488"/>
      <c r="DBP180" s="488"/>
      <c r="DBQ180" s="488"/>
      <c r="DBR180" s="488"/>
      <c r="DBS180" s="488"/>
      <c r="DBT180" s="488"/>
      <c r="DBU180" s="489"/>
      <c r="DBV180" s="490"/>
      <c r="DBW180" s="488"/>
      <c r="DBX180" s="488"/>
      <c r="DBY180" s="488"/>
      <c r="DBZ180" s="488"/>
      <c r="DCA180" s="488"/>
      <c r="DCB180" s="488"/>
      <c r="DCC180" s="489"/>
      <c r="DCD180" s="490"/>
      <c r="DCE180" s="488"/>
      <c r="DCF180" s="488"/>
      <c r="DCG180" s="488"/>
      <c r="DCH180" s="488"/>
      <c r="DCI180" s="488"/>
      <c r="DCJ180" s="488"/>
      <c r="DCK180" s="489"/>
      <c r="DCL180" s="490"/>
      <c r="DCM180" s="488"/>
      <c r="DCN180" s="488"/>
      <c r="DCO180" s="488"/>
      <c r="DCP180" s="488"/>
      <c r="DCQ180" s="488"/>
      <c r="DCR180" s="488"/>
      <c r="DCS180" s="489"/>
      <c r="DCT180" s="490"/>
      <c r="DCU180" s="488"/>
      <c r="DCV180" s="488"/>
      <c r="DCW180" s="488"/>
      <c r="DCX180" s="488"/>
      <c r="DCY180" s="488"/>
      <c r="DCZ180" s="488"/>
      <c r="DDA180" s="489"/>
      <c r="DDB180" s="490"/>
      <c r="DDC180" s="488"/>
      <c r="DDD180" s="488"/>
      <c r="DDE180" s="488"/>
      <c r="DDF180" s="488"/>
      <c r="DDG180" s="488"/>
      <c r="DDH180" s="488"/>
      <c r="DDI180" s="489"/>
      <c r="DDJ180" s="490"/>
      <c r="DDK180" s="488"/>
      <c r="DDL180" s="488"/>
      <c r="DDM180" s="488"/>
      <c r="DDN180" s="488"/>
      <c r="DDO180" s="488"/>
      <c r="DDP180" s="488"/>
      <c r="DDQ180" s="489"/>
      <c r="DDR180" s="490"/>
      <c r="DDS180" s="488"/>
      <c r="DDT180" s="488"/>
      <c r="DDU180" s="488"/>
      <c r="DDV180" s="488"/>
      <c r="DDW180" s="488"/>
      <c r="DDX180" s="488"/>
      <c r="DDY180" s="489"/>
      <c r="DDZ180" s="490"/>
      <c r="DEA180" s="488"/>
      <c r="DEB180" s="488"/>
      <c r="DEC180" s="488"/>
      <c r="DED180" s="488"/>
      <c r="DEE180" s="488"/>
      <c r="DEF180" s="488"/>
      <c r="DEG180" s="489"/>
      <c r="DEH180" s="490"/>
      <c r="DEI180" s="488"/>
      <c r="DEJ180" s="488"/>
      <c r="DEK180" s="488"/>
      <c r="DEL180" s="488"/>
      <c r="DEM180" s="488"/>
      <c r="DEN180" s="488"/>
      <c r="DEO180" s="489"/>
      <c r="DEP180" s="490"/>
      <c r="DEQ180" s="488"/>
      <c r="DER180" s="488"/>
      <c r="DES180" s="488"/>
      <c r="DET180" s="488"/>
      <c r="DEU180" s="488"/>
      <c r="DEV180" s="488"/>
      <c r="DEW180" s="489"/>
      <c r="DEX180" s="490"/>
      <c r="DEY180" s="488"/>
      <c r="DEZ180" s="488"/>
      <c r="DFA180" s="488"/>
      <c r="DFB180" s="488"/>
      <c r="DFC180" s="488"/>
      <c r="DFD180" s="488"/>
      <c r="DFE180" s="489"/>
      <c r="DFF180" s="490"/>
      <c r="DFG180" s="488"/>
      <c r="DFH180" s="488"/>
      <c r="DFI180" s="488"/>
      <c r="DFJ180" s="488"/>
      <c r="DFK180" s="488"/>
      <c r="DFL180" s="488"/>
      <c r="DFM180" s="489"/>
      <c r="DFN180" s="490"/>
      <c r="DFO180" s="488"/>
      <c r="DFP180" s="488"/>
      <c r="DFQ180" s="488"/>
      <c r="DFR180" s="488"/>
      <c r="DFS180" s="488"/>
      <c r="DFT180" s="488"/>
      <c r="DFU180" s="489"/>
      <c r="DFV180" s="490"/>
      <c r="DFW180" s="488"/>
      <c r="DFX180" s="488"/>
      <c r="DFY180" s="488"/>
      <c r="DFZ180" s="488"/>
      <c r="DGA180" s="488"/>
      <c r="DGB180" s="488"/>
      <c r="DGC180" s="489"/>
      <c r="DGD180" s="490"/>
      <c r="DGE180" s="488"/>
      <c r="DGF180" s="488"/>
      <c r="DGG180" s="488"/>
      <c r="DGH180" s="488"/>
      <c r="DGI180" s="488"/>
      <c r="DGJ180" s="488"/>
      <c r="DGK180" s="489"/>
      <c r="DGL180" s="490"/>
      <c r="DGM180" s="488"/>
      <c r="DGN180" s="488"/>
      <c r="DGO180" s="488"/>
      <c r="DGP180" s="488"/>
      <c r="DGQ180" s="488"/>
      <c r="DGR180" s="488"/>
      <c r="DGS180" s="489"/>
      <c r="DGT180" s="490"/>
      <c r="DGU180" s="488"/>
      <c r="DGV180" s="488"/>
      <c r="DGW180" s="488"/>
      <c r="DGX180" s="488"/>
      <c r="DGY180" s="488"/>
      <c r="DGZ180" s="488"/>
      <c r="DHA180" s="489"/>
      <c r="DHB180" s="490"/>
      <c r="DHC180" s="488"/>
      <c r="DHD180" s="488"/>
      <c r="DHE180" s="488"/>
      <c r="DHF180" s="488"/>
      <c r="DHG180" s="488"/>
      <c r="DHH180" s="488"/>
      <c r="DHI180" s="489"/>
      <c r="DHJ180" s="490"/>
      <c r="DHK180" s="488"/>
      <c r="DHL180" s="488"/>
      <c r="DHM180" s="488"/>
      <c r="DHN180" s="488"/>
      <c r="DHO180" s="488"/>
      <c r="DHP180" s="488"/>
      <c r="DHQ180" s="489"/>
      <c r="DHR180" s="490"/>
      <c r="DHS180" s="488"/>
      <c r="DHT180" s="488"/>
      <c r="DHU180" s="488"/>
      <c r="DHV180" s="488"/>
      <c r="DHW180" s="488"/>
      <c r="DHX180" s="488"/>
      <c r="DHY180" s="489"/>
      <c r="DHZ180" s="490"/>
      <c r="DIA180" s="488"/>
      <c r="DIB180" s="488"/>
      <c r="DIC180" s="488"/>
      <c r="DID180" s="488"/>
      <c r="DIE180" s="488"/>
      <c r="DIF180" s="488"/>
      <c r="DIG180" s="489"/>
      <c r="DIH180" s="490"/>
      <c r="DII180" s="488"/>
      <c r="DIJ180" s="488"/>
      <c r="DIK180" s="488"/>
      <c r="DIL180" s="488"/>
      <c r="DIM180" s="488"/>
      <c r="DIN180" s="488"/>
      <c r="DIO180" s="489"/>
      <c r="DIP180" s="490"/>
      <c r="DIQ180" s="488"/>
      <c r="DIR180" s="488"/>
      <c r="DIS180" s="488"/>
      <c r="DIT180" s="488"/>
      <c r="DIU180" s="488"/>
      <c r="DIV180" s="488"/>
      <c r="DIW180" s="489"/>
      <c r="DIX180" s="490"/>
      <c r="DIY180" s="488"/>
      <c r="DIZ180" s="488"/>
      <c r="DJA180" s="488"/>
      <c r="DJB180" s="488"/>
      <c r="DJC180" s="488"/>
      <c r="DJD180" s="488"/>
      <c r="DJE180" s="489"/>
      <c r="DJF180" s="490"/>
      <c r="DJG180" s="488"/>
      <c r="DJH180" s="488"/>
      <c r="DJI180" s="488"/>
      <c r="DJJ180" s="488"/>
      <c r="DJK180" s="488"/>
      <c r="DJL180" s="488"/>
      <c r="DJM180" s="489"/>
      <c r="DJN180" s="490"/>
      <c r="DJO180" s="488"/>
      <c r="DJP180" s="488"/>
      <c r="DJQ180" s="488"/>
      <c r="DJR180" s="488"/>
      <c r="DJS180" s="488"/>
      <c r="DJT180" s="488"/>
      <c r="DJU180" s="489"/>
      <c r="DJV180" s="490"/>
      <c r="DJW180" s="488"/>
      <c r="DJX180" s="488"/>
      <c r="DJY180" s="488"/>
      <c r="DJZ180" s="488"/>
      <c r="DKA180" s="488"/>
      <c r="DKB180" s="488"/>
      <c r="DKC180" s="489"/>
      <c r="DKD180" s="490"/>
      <c r="DKE180" s="488"/>
      <c r="DKF180" s="488"/>
      <c r="DKG180" s="488"/>
      <c r="DKH180" s="488"/>
      <c r="DKI180" s="488"/>
      <c r="DKJ180" s="488"/>
      <c r="DKK180" s="489"/>
      <c r="DKL180" s="490"/>
      <c r="DKM180" s="488"/>
      <c r="DKN180" s="488"/>
      <c r="DKO180" s="488"/>
      <c r="DKP180" s="488"/>
      <c r="DKQ180" s="488"/>
      <c r="DKR180" s="488"/>
      <c r="DKS180" s="489"/>
      <c r="DKT180" s="490"/>
      <c r="DKU180" s="488"/>
      <c r="DKV180" s="488"/>
      <c r="DKW180" s="488"/>
      <c r="DKX180" s="488"/>
      <c r="DKY180" s="488"/>
      <c r="DKZ180" s="488"/>
      <c r="DLA180" s="489"/>
      <c r="DLB180" s="490"/>
      <c r="DLC180" s="488"/>
      <c r="DLD180" s="488"/>
      <c r="DLE180" s="488"/>
      <c r="DLF180" s="488"/>
      <c r="DLG180" s="488"/>
      <c r="DLH180" s="488"/>
      <c r="DLI180" s="489"/>
      <c r="DLJ180" s="490"/>
      <c r="DLK180" s="488"/>
      <c r="DLL180" s="488"/>
      <c r="DLM180" s="488"/>
      <c r="DLN180" s="488"/>
      <c r="DLO180" s="488"/>
      <c r="DLP180" s="488"/>
      <c r="DLQ180" s="489"/>
      <c r="DLR180" s="490"/>
      <c r="DLS180" s="488"/>
      <c r="DLT180" s="488"/>
      <c r="DLU180" s="488"/>
      <c r="DLV180" s="488"/>
      <c r="DLW180" s="488"/>
      <c r="DLX180" s="488"/>
      <c r="DLY180" s="489"/>
      <c r="DLZ180" s="490"/>
      <c r="DMA180" s="488"/>
      <c r="DMB180" s="488"/>
      <c r="DMC180" s="488"/>
      <c r="DMD180" s="488"/>
      <c r="DME180" s="488"/>
      <c r="DMF180" s="488"/>
      <c r="DMG180" s="489"/>
      <c r="DMH180" s="490"/>
      <c r="DMI180" s="488"/>
      <c r="DMJ180" s="488"/>
      <c r="DMK180" s="488"/>
      <c r="DML180" s="488"/>
      <c r="DMM180" s="488"/>
      <c r="DMN180" s="488"/>
      <c r="DMO180" s="489"/>
      <c r="DMP180" s="490"/>
      <c r="DMQ180" s="488"/>
      <c r="DMR180" s="488"/>
      <c r="DMS180" s="488"/>
      <c r="DMT180" s="488"/>
      <c r="DMU180" s="488"/>
      <c r="DMV180" s="488"/>
      <c r="DMW180" s="489"/>
      <c r="DMX180" s="490"/>
      <c r="DMY180" s="488"/>
      <c r="DMZ180" s="488"/>
      <c r="DNA180" s="488"/>
      <c r="DNB180" s="488"/>
      <c r="DNC180" s="488"/>
      <c r="DND180" s="488"/>
      <c r="DNE180" s="489"/>
      <c r="DNF180" s="490"/>
      <c r="DNG180" s="488"/>
      <c r="DNH180" s="488"/>
      <c r="DNI180" s="488"/>
      <c r="DNJ180" s="488"/>
      <c r="DNK180" s="488"/>
      <c r="DNL180" s="488"/>
      <c r="DNM180" s="489"/>
      <c r="DNN180" s="490"/>
      <c r="DNO180" s="488"/>
      <c r="DNP180" s="488"/>
      <c r="DNQ180" s="488"/>
      <c r="DNR180" s="488"/>
      <c r="DNS180" s="488"/>
      <c r="DNT180" s="488"/>
      <c r="DNU180" s="489"/>
      <c r="DNV180" s="490"/>
      <c r="DNW180" s="488"/>
      <c r="DNX180" s="488"/>
      <c r="DNY180" s="488"/>
      <c r="DNZ180" s="488"/>
      <c r="DOA180" s="488"/>
      <c r="DOB180" s="488"/>
      <c r="DOC180" s="489"/>
      <c r="DOD180" s="490"/>
      <c r="DOE180" s="488"/>
      <c r="DOF180" s="488"/>
      <c r="DOG180" s="488"/>
      <c r="DOH180" s="488"/>
      <c r="DOI180" s="488"/>
      <c r="DOJ180" s="488"/>
      <c r="DOK180" s="489"/>
      <c r="DOL180" s="490"/>
      <c r="DOM180" s="488"/>
      <c r="DON180" s="488"/>
      <c r="DOO180" s="488"/>
      <c r="DOP180" s="488"/>
      <c r="DOQ180" s="488"/>
      <c r="DOR180" s="488"/>
      <c r="DOS180" s="489"/>
      <c r="DOT180" s="490"/>
      <c r="DOU180" s="488"/>
      <c r="DOV180" s="488"/>
      <c r="DOW180" s="488"/>
      <c r="DOX180" s="488"/>
      <c r="DOY180" s="488"/>
      <c r="DOZ180" s="488"/>
      <c r="DPA180" s="489"/>
      <c r="DPB180" s="490"/>
      <c r="DPC180" s="488"/>
      <c r="DPD180" s="488"/>
      <c r="DPE180" s="488"/>
      <c r="DPF180" s="488"/>
      <c r="DPG180" s="488"/>
      <c r="DPH180" s="488"/>
      <c r="DPI180" s="489"/>
      <c r="DPJ180" s="490"/>
      <c r="DPK180" s="488"/>
      <c r="DPL180" s="488"/>
      <c r="DPM180" s="488"/>
      <c r="DPN180" s="488"/>
      <c r="DPO180" s="488"/>
      <c r="DPP180" s="488"/>
      <c r="DPQ180" s="489"/>
      <c r="DPR180" s="490"/>
      <c r="DPS180" s="488"/>
      <c r="DPT180" s="488"/>
      <c r="DPU180" s="488"/>
      <c r="DPV180" s="488"/>
      <c r="DPW180" s="488"/>
      <c r="DPX180" s="488"/>
      <c r="DPY180" s="489"/>
      <c r="DPZ180" s="490"/>
      <c r="DQA180" s="488"/>
      <c r="DQB180" s="488"/>
      <c r="DQC180" s="488"/>
      <c r="DQD180" s="488"/>
      <c r="DQE180" s="488"/>
      <c r="DQF180" s="488"/>
      <c r="DQG180" s="489"/>
      <c r="DQH180" s="490"/>
      <c r="DQI180" s="488"/>
      <c r="DQJ180" s="488"/>
      <c r="DQK180" s="488"/>
      <c r="DQL180" s="488"/>
      <c r="DQM180" s="488"/>
      <c r="DQN180" s="488"/>
      <c r="DQO180" s="489"/>
      <c r="DQP180" s="490"/>
      <c r="DQQ180" s="488"/>
      <c r="DQR180" s="488"/>
      <c r="DQS180" s="488"/>
      <c r="DQT180" s="488"/>
      <c r="DQU180" s="488"/>
      <c r="DQV180" s="488"/>
      <c r="DQW180" s="489"/>
      <c r="DQX180" s="490"/>
      <c r="DQY180" s="488"/>
      <c r="DQZ180" s="488"/>
      <c r="DRA180" s="488"/>
      <c r="DRB180" s="488"/>
      <c r="DRC180" s="488"/>
      <c r="DRD180" s="488"/>
      <c r="DRE180" s="489"/>
      <c r="DRF180" s="490"/>
      <c r="DRG180" s="488"/>
      <c r="DRH180" s="488"/>
      <c r="DRI180" s="488"/>
      <c r="DRJ180" s="488"/>
      <c r="DRK180" s="488"/>
      <c r="DRL180" s="488"/>
      <c r="DRM180" s="489"/>
      <c r="DRN180" s="490"/>
      <c r="DRO180" s="488"/>
      <c r="DRP180" s="488"/>
      <c r="DRQ180" s="488"/>
      <c r="DRR180" s="488"/>
      <c r="DRS180" s="488"/>
      <c r="DRT180" s="488"/>
      <c r="DRU180" s="489"/>
      <c r="DRV180" s="490"/>
      <c r="DRW180" s="488"/>
      <c r="DRX180" s="488"/>
      <c r="DRY180" s="488"/>
      <c r="DRZ180" s="488"/>
      <c r="DSA180" s="488"/>
      <c r="DSB180" s="488"/>
      <c r="DSC180" s="489"/>
      <c r="DSD180" s="490"/>
      <c r="DSE180" s="488"/>
      <c r="DSF180" s="488"/>
      <c r="DSG180" s="488"/>
      <c r="DSH180" s="488"/>
      <c r="DSI180" s="488"/>
      <c r="DSJ180" s="488"/>
      <c r="DSK180" s="489"/>
      <c r="DSL180" s="490"/>
      <c r="DSM180" s="488"/>
      <c r="DSN180" s="488"/>
      <c r="DSO180" s="488"/>
      <c r="DSP180" s="488"/>
      <c r="DSQ180" s="488"/>
      <c r="DSR180" s="488"/>
      <c r="DSS180" s="489"/>
      <c r="DST180" s="490"/>
      <c r="DSU180" s="488"/>
      <c r="DSV180" s="488"/>
      <c r="DSW180" s="488"/>
      <c r="DSX180" s="488"/>
      <c r="DSY180" s="488"/>
      <c r="DSZ180" s="488"/>
      <c r="DTA180" s="489"/>
      <c r="DTB180" s="490"/>
      <c r="DTC180" s="488"/>
      <c r="DTD180" s="488"/>
      <c r="DTE180" s="488"/>
      <c r="DTF180" s="488"/>
      <c r="DTG180" s="488"/>
      <c r="DTH180" s="488"/>
      <c r="DTI180" s="489"/>
      <c r="DTJ180" s="490"/>
      <c r="DTK180" s="488"/>
      <c r="DTL180" s="488"/>
      <c r="DTM180" s="488"/>
      <c r="DTN180" s="488"/>
      <c r="DTO180" s="488"/>
      <c r="DTP180" s="488"/>
      <c r="DTQ180" s="489"/>
      <c r="DTR180" s="490"/>
      <c r="DTS180" s="488"/>
      <c r="DTT180" s="488"/>
      <c r="DTU180" s="488"/>
      <c r="DTV180" s="488"/>
      <c r="DTW180" s="488"/>
      <c r="DTX180" s="488"/>
      <c r="DTY180" s="489"/>
      <c r="DTZ180" s="490"/>
      <c r="DUA180" s="488"/>
      <c r="DUB180" s="488"/>
      <c r="DUC180" s="488"/>
      <c r="DUD180" s="488"/>
      <c r="DUE180" s="488"/>
      <c r="DUF180" s="488"/>
      <c r="DUG180" s="489"/>
      <c r="DUH180" s="490"/>
      <c r="DUI180" s="488"/>
      <c r="DUJ180" s="488"/>
      <c r="DUK180" s="488"/>
      <c r="DUL180" s="488"/>
      <c r="DUM180" s="488"/>
      <c r="DUN180" s="488"/>
      <c r="DUO180" s="489"/>
      <c r="DUP180" s="490"/>
      <c r="DUQ180" s="488"/>
      <c r="DUR180" s="488"/>
      <c r="DUS180" s="488"/>
      <c r="DUT180" s="488"/>
      <c r="DUU180" s="488"/>
      <c r="DUV180" s="488"/>
      <c r="DUW180" s="489"/>
      <c r="DUX180" s="490"/>
      <c r="DUY180" s="488"/>
      <c r="DUZ180" s="488"/>
      <c r="DVA180" s="488"/>
      <c r="DVB180" s="488"/>
      <c r="DVC180" s="488"/>
      <c r="DVD180" s="488"/>
      <c r="DVE180" s="489"/>
      <c r="DVF180" s="490"/>
      <c r="DVG180" s="488"/>
      <c r="DVH180" s="488"/>
      <c r="DVI180" s="488"/>
      <c r="DVJ180" s="488"/>
      <c r="DVK180" s="488"/>
      <c r="DVL180" s="488"/>
      <c r="DVM180" s="489"/>
      <c r="DVN180" s="490"/>
      <c r="DVO180" s="488"/>
      <c r="DVP180" s="488"/>
      <c r="DVQ180" s="488"/>
      <c r="DVR180" s="488"/>
      <c r="DVS180" s="488"/>
      <c r="DVT180" s="488"/>
      <c r="DVU180" s="489"/>
      <c r="DVV180" s="490"/>
      <c r="DVW180" s="488"/>
      <c r="DVX180" s="488"/>
      <c r="DVY180" s="488"/>
      <c r="DVZ180" s="488"/>
      <c r="DWA180" s="488"/>
      <c r="DWB180" s="488"/>
      <c r="DWC180" s="489"/>
      <c r="DWD180" s="490"/>
      <c r="DWE180" s="488"/>
      <c r="DWF180" s="488"/>
      <c r="DWG180" s="488"/>
      <c r="DWH180" s="488"/>
      <c r="DWI180" s="488"/>
      <c r="DWJ180" s="488"/>
      <c r="DWK180" s="489"/>
      <c r="DWL180" s="490"/>
      <c r="DWM180" s="488"/>
      <c r="DWN180" s="488"/>
      <c r="DWO180" s="488"/>
      <c r="DWP180" s="488"/>
      <c r="DWQ180" s="488"/>
      <c r="DWR180" s="488"/>
      <c r="DWS180" s="489"/>
      <c r="DWT180" s="490"/>
      <c r="DWU180" s="488"/>
      <c r="DWV180" s="488"/>
      <c r="DWW180" s="488"/>
      <c r="DWX180" s="488"/>
      <c r="DWY180" s="488"/>
      <c r="DWZ180" s="488"/>
      <c r="DXA180" s="489"/>
      <c r="DXB180" s="490"/>
      <c r="DXC180" s="488"/>
      <c r="DXD180" s="488"/>
      <c r="DXE180" s="488"/>
      <c r="DXF180" s="488"/>
      <c r="DXG180" s="488"/>
      <c r="DXH180" s="488"/>
      <c r="DXI180" s="489"/>
      <c r="DXJ180" s="490"/>
      <c r="DXK180" s="488"/>
      <c r="DXL180" s="488"/>
      <c r="DXM180" s="488"/>
      <c r="DXN180" s="488"/>
      <c r="DXO180" s="488"/>
      <c r="DXP180" s="488"/>
      <c r="DXQ180" s="489"/>
      <c r="DXR180" s="490"/>
      <c r="DXS180" s="488"/>
      <c r="DXT180" s="488"/>
      <c r="DXU180" s="488"/>
      <c r="DXV180" s="488"/>
      <c r="DXW180" s="488"/>
      <c r="DXX180" s="488"/>
      <c r="DXY180" s="489"/>
      <c r="DXZ180" s="490"/>
      <c r="DYA180" s="488"/>
      <c r="DYB180" s="488"/>
      <c r="DYC180" s="488"/>
      <c r="DYD180" s="488"/>
      <c r="DYE180" s="488"/>
      <c r="DYF180" s="488"/>
      <c r="DYG180" s="489"/>
      <c r="DYH180" s="490"/>
      <c r="DYI180" s="488"/>
      <c r="DYJ180" s="488"/>
      <c r="DYK180" s="488"/>
      <c r="DYL180" s="488"/>
      <c r="DYM180" s="488"/>
      <c r="DYN180" s="488"/>
      <c r="DYO180" s="489"/>
      <c r="DYP180" s="490"/>
      <c r="DYQ180" s="488"/>
      <c r="DYR180" s="488"/>
      <c r="DYS180" s="488"/>
      <c r="DYT180" s="488"/>
      <c r="DYU180" s="488"/>
      <c r="DYV180" s="488"/>
      <c r="DYW180" s="489"/>
      <c r="DYX180" s="490"/>
      <c r="DYY180" s="488"/>
      <c r="DYZ180" s="488"/>
      <c r="DZA180" s="488"/>
      <c r="DZB180" s="488"/>
      <c r="DZC180" s="488"/>
      <c r="DZD180" s="488"/>
      <c r="DZE180" s="489"/>
      <c r="DZF180" s="490"/>
      <c r="DZG180" s="488"/>
      <c r="DZH180" s="488"/>
      <c r="DZI180" s="488"/>
      <c r="DZJ180" s="488"/>
      <c r="DZK180" s="488"/>
      <c r="DZL180" s="488"/>
      <c r="DZM180" s="489"/>
      <c r="DZN180" s="490"/>
      <c r="DZO180" s="488"/>
      <c r="DZP180" s="488"/>
      <c r="DZQ180" s="488"/>
      <c r="DZR180" s="488"/>
      <c r="DZS180" s="488"/>
      <c r="DZT180" s="488"/>
      <c r="DZU180" s="489"/>
      <c r="DZV180" s="490"/>
      <c r="DZW180" s="488"/>
      <c r="DZX180" s="488"/>
      <c r="DZY180" s="488"/>
      <c r="DZZ180" s="488"/>
      <c r="EAA180" s="488"/>
      <c r="EAB180" s="488"/>
      <c r="EAC180" s="489"/>
      <c r="EAD180" s="490"/>
      <c r="EAE180" s="488"/>
      <c r="EAF180" s="488"/>
      <c r="EAG180" s="488"/>
      <c r="EAH180" s="488"/>
      <c r="EAI180" s="488"/>
      <c r="EAJ180" s="488"/>
      <c r="EAK180" s="489"/>
      <c r="EAL180" s="490"/>
      <c r="EAM180" s="488"/>
      <c r="EAN180" s="488"/>
      <c r="EAO180" s="488"/>
      <c r="EAP180" s="488"/>
      <c r="EAQ180" s="488"/>
      <c r="EAR180" s="488"/>
      <c r="EAS180" s="489"/>
      <c r="EAT180" s="490"/>
      <c r="EAU180" s="488"/>
      <c r="EAV180" s="488"/>
      <c r="EAW180" s="488"/>
      <c r="EAX180" s="488"/>
      <c r="EAY180" s="488"/>
      <c r="EAZ180" s="488"/>
      <c r="EBA180" s="489"/>
      <c r="EBB180" s="490"/>
      <c r="EBC180" s="488"/>
      <c r="EBD180" s="488"/>
      <c r="EBE180" s="488"/>
      <c r="EBF180" s="488"/>
      <c r="EBG180" s="488"/>
      <c r="EBH180" s="488"/>
      <c r="EBI180" s="489"/>
      <c r="EBJ180" s="490"/>
      <c r="EBK180" s="488"/>
      <c r="EBL180" s="488"/>
      <c r="EBM180" s="488"/>
      <c r="EBN180" s="488"/>
      <c r="EBO180" s="488"/>
      <c r="EBP180" s="488"/>
      <c r="EBQ180" s="489"/>
      <c r="EBR180" s="490"/>
      <c r="EBS180" s="488"/>
      <c r="EBT180" s="488"/>
      <c r="EBU180" s="488"/>
      <c r="EBV180" s="488"/>
      <c r="EBW180" s="488"/>
      <c r="EBX180" s="488"/>
      <c r="EBY180" s="489"/>
      <c r="EBZ180" s="490"/>
      <c r="ECA180" s="488"/>
      <c r="ECB180" s="488"/>
      <c r="ECC180" s="488"/>
      <c r="ECD180" s="488"/>
      <c r="ECE180" s="488"/>
      <c r="ECF180" s="488"/>
      <c r="ECG180" s="489"/>
      <c r="ECH180" s="490"/>
      <c r="ECI180" s="488"/>
      <c r="ECJ180" s="488"/>
      <c r="ECK180" s="488"/>
      <c r="ECL180" s="488"/>
      <c r="ECM180" s="488"/>
      <c r="ECN180" s="488"/>
      <c r="ECO180" s="489"/>
      <c r="ECP180" s="490"/>
      <c r="ECQ180" s="488"/>
      <c r="ECR180" s="488"/>
      <c r="ECS180" s="488"/>
      <c r="ECT180" s="488"/>
      <c r="ECU180" s="488"/>
      <c r="ECV180" s="488"/>
      <c r="ECW180" s="489"/>
      <c r="ECX180" s="490"/>
      <c r="ECY180" s="488"/>
      <c r="ECZ180" s="488"/>
      <c r="EDA180" s="488"/>
      <c r="EDB180" s="488"/>
      <c r="EDC180" s="488"/>
      <c r="EDD180" s="488"/>
      <c r="EDE180" s="489"/>
      <c r="EDF180" s="490"/>
      <c r="EDG180" s="488"/>
      <c r="EDH180" s="488"/>
      <c r="EDI180" s="488"/>
      <c r="EDJ180" s="488"/>
      <c r="EDK180" s="488"/>
      <c r="EDL180" s="488"/>
      <c r="EDM180" s="489"/>
      <c r="EDN180" s="490"/>
      <c r="EDO180" s="488"/>
      <c r="EDP180" s="488"/>
      <c r="EDQ180" s="488"/>
      <c r="EDR180" s="488"/>
      <c r="EDS180" s="488"/>
      <c r="EDT180" s="488"/>
      <c r="EDU180" s="489"/>
      <c r="EDV180" s="490"/>
      <c r="EDW180" s="488"/>
      <c r="EDX180" s="488"/>
      <c r="EDY180" s="488"/>
      <c r="EDZ180" s="488"/>
      <c r="EEA180" s="488"/>
      <c r="EEB180" s="488"/>
      <c r="EEC180" s="489"/>
      <c r="EED180" s="490"/>
      <c r="EEE180" s="488"/>
      <c r="EEF180" s="488"/>
      <c r="EEG180" s="488"/>
      <c r="EEH180" s="488"/>
      <c r="EEI180" s="488"/>
      <c r="EEJ180" s="488"/>
      <c r="EEK180" s="489"/>
      <c r="EEL180" s="490"/>
      <c r="EEM180" s="488"/>
      <c r="EEN180" s="488"/>
      <c r="EEO180" s="488"/>
      <c r="EEP180" s="488"/>
      <c r="EEQ180" s="488"/>
      <c r="EER180" s="488"/>
      <c r="EES180" s="489"/>
      <c r="EET180" s="490"/>
      <c r="EEU180" s="488"/>
      <c r="EEV180" s="488"/>
      <c r="EEW180" s="488"/>
      <c r="EEX180" s="488"/>
      <c r="EEY180" s="488"/>
      <c r="EEZ180" s="488"/>
      <c r="EFA180" s="489"/>
      <c r="EFB180" s="490"/>
      <c r="EFC180" s="488"/>
      <c r="EFD180" s="488"/>
      <c r="EFE180" s="488"/>
      <c r="EFF180" s="488"/>
      <c r="EFG180" s="488"/>
      <c r="EFH180" s="488"/>
      <c r="EFI180" s="489"/>
      <c r="EFJ180" s="490"/>
      <c r="EFK180" s="488"/>
      <c r="EFL180" s="488"/>
      <c r="EFM180" s="488"/>
      <c r="EFN180" s="488"/>
      <c r="EFO180" s="488"/>
      <c r="EFP180" s="488"/>
      <c r="EFQ180" s="489"/>
      <c r="EFR180" s="490"/>
      <c r="EFS180" s="488"/>
      <c r="EFT180" s="488"/>
      <c r="EFU180" s="488"/>
      <c r="EFV180" s="488"/>
      <c r="EFW180" s="488"/>
      <c r="EFX180" s="488"/>
      <c r="EFY180" s="489"/>
      <c r="EFZ180" s="490"/>
      <c r="EGA180" s="488"/>
      <c r="EGB180" s="488"/>
      <c r="EGC180" s="488"/>
      <c r="EGD180" s="488"/>
      <c r="EGE180" s="488"/>
      <c r="EGF180" s="488"/>
      <c r="EGG180" s="489"/>
      <c r="EGH180" s="490"/>
      <c r="EGI180" s="488"/>
      <c r="EGJ180" s="488"/>
      <c r="EGK180" s="488"/>
      <c r="EGL180" s="488"/>
      <c r="EGM180" s="488"/>
      <c r="EGN180" s="488"/>
      <c r="EGO180" s="489"/>
      <c r="EGP180" s="490"/>
      <c r="EGQ180" s="488"/>
      <c r="EGR180" s="488"/>
      <c r="EGS180" s="488"/>
      <c r="EGT180" s="488"/>
      <c r="EGU180" s="488"/>
      <c r="EGV180" s="488"/>
      <c r="EGW180" s="489"/>
      <c r="EGX180" s="490"/>
      <c r="EGY180" s="488"/>
      <c r="EGZ180" s="488"/>
      <c r="EHA180" s="488"/>
      <c r="EHB180" s="488"/>
      <c r="EHC180" s="488"/>
      <c r="EHD180" s="488"/>
      <c r="EHE180" s="489"/>
      <c r="EHF180" s="490"/>
      <c r="EHG180" s="488"/>
      <c r="EHH180" s="488"/>
      <c r="EHI180" s="488"/>
      <c r="EHJ180" s="488"/>
      <c r="EHK180" s="488"/>
      <c r="EHL180" s="488"/>
      <c r="EHM180" s="489"/>
      <c r="EHN180" s="490"/>
      <c r="EHO180" s="488"/>
      <c r="EHP180" s="488"/>
      <c r="EHQ180" s="488"/>
      <c r="EHR180" s="488"/>
      <c r="EHS180" s="488"/>
      <c r="EHT180" s="488"/>
      <c r="EHU180" s="489"/>
      <c r="EHV180" s="490"/>
      <c r="EHW180" s="488"/>
      <c r="EHX180" s="488"/>
      <c r="EHY180" s="488"/>
      <c r="EHZ180" s="488"/>
      <c r="EIA180" s="488"/>
      <c r="EIB180" s="488"/>
      <c r="EIC180" s="489"/>
      <c r="EID180" s="490"/>
      <c r="EIE180" s="488"/>
      <c r="EIF180" s="488"/>
      <c r="EIG180" s="488"/>
      <c r="EIH180" s="488"/>
      <c r="EII180" s="488"/>
      <c r="EIJ180" s="488"/>
      <c r="EIK180" s="489"/>
      <c r="EIL180" s="490"/>
      <c r="EIM180" s="488"/>
      <c r="EIN180" s="488"/>
      <c r="EIO180" s="488"/>
      <c r="EIP180" s="488"/>
      <c r="EIQ180" s="488"/>
      <c r="EIR180" s="488"/>
      <c r="EIS180" s="489"/>
      <c r="EIT180" s="490"/>
      <c r="EIU180" s="488"/>
      <c r="EIV180" s="488"/>
      <c r="EIW180" s="488"/>
      <c r="EIX180" s="488"/>
      <c r="EIY180" s="488"/>
      <c r="EIZ180" s="488"/>
      <c r="EJA180" s="489"/>
      <c r="EJB180" s="490"/>
      <c r="EJC180" s="488"/>
      <c r="EJD180" s="488"/>
      <c r="EJE180" s="488"/>
      <c r="EJF180" s="488"/>
      <c r="EJG180" s="488"/>
      <c r="EJH180" s="488"/>
      <c r="EJI180" s="489"/>
      <c r="EJJ180" s="490"/>
      <c r="EJK180" s="488"/>
      <c r="EJL180" s="488"/>
      <c r="EJM180" s="488"/>
      <c r="EJN180" s="488"/>
      <c r="EJO180" s="488"/>
      <c r="EJP180" s="488"/>
      <c r="EJQ180" s="489"/>
      <c r="EJR180" s="490"/>
      <c r="EJS180" s="488"/>
      <c r="EJT180" s="488"/>
      <c r="EJU180" s="488"/>
      <c r="EJV180" s="488"/>
      <c r="EJW180" s="488"/>
      <c r="EJX180" s="488"/>
      <c r="EJY180" s="489"/>
      <c r="EJZ180" s="490"/>
      <c r="EKA180" s="488"/>
      <c r="EKB180" s="488"/>
      <c r="EKC180" s="488"/>
      <c r="EKD180" s="488"/>
      <c r="EKE180" s="488"/>
      <c r="EKF180" s="488"/>
      <c r="EKG180" s="489"/>
      <c r="EKH180" s="490"/>
      <c r="EKI180" s="488"/>
      <c r="EKJ180" s="488"/>
      <c r="EKK180" s="488"/>
      <c r="EKL180" s="488"/>
      <c r="EKM180" s="488"/>
      <c r="EKN180" s="488"/>
      <c r="EKO180" s="489"/>
      <c r="EKP180" s="490"/>
      <c r="EKQ180" s="488"/>
      <c r="EKR180" s="488"/>
      <c r="EKS180" s="488"/>
      <c r="EKT180" s="488"/>
      <c r="EKU180" s="488"/>
      <c r="EKV180" s="488"/>
      <c r="EKW180" s="489"/>
      <c r="EKX180" s="490"/>
      <c r="EKY180" s="488"/>
      <c r="EKZ180" s="488"/>
      <c r="ELA180" s="488"/>
      <c r="ELB180" s="488"/>
      <c r="ELC180" s="488"/>
      <c r="ELD180" s="488"/>
      <c r="ELE180" s="489"/>
      <c r="ELF180" s="490"/>
      <c r="ELG180" s="488"/>
      <c r="ELH180" s="488"/>
      <c r="ELI180" s="488"/>
      <c r="ELJ180" s="488"/>
      <c r="ELK180" s="488"/>
      <c r="ELL180" s="488"/>
      <c r="ELM180" s="489"/>
      <c r="ELN180" s="490"/>
      <c r="ELO180" s="488"/>
      <c r="ELP180" s="488"/>
      <c r="ELQ180" s="488"/>
      <c r="ELR180" s="488"/>
      <c r="ELS180" s="488"/>
      <c r="ELT180" s="488"/>
      <c r="ELU180" s="489"/>
      <c r="ELV180" s="490"/>
      <c r="ELW180" s="488"/>
      <c r="ELX180" s="488"/>
      <c r="ELY180" s="488"/>
      <c r="ELZ180" s="488"/>
      <c r="EMA180" s="488"/>
      <c r="EMB180" s="488"/>
      <c r="EMC180" s="489"/>
      <c r="EMD180" s="490"/>
      <c r="EME180" s="488"/>
      <c r="EMF180" s="488"/>
      <c r="EMG180" s="488"/>
      <c r="EMH180" s="488"/>
      <c r="EMI180" s="488"/>
      <c r="EMJ180" s="488"/>
      <c r="EMK180" s="489"/>
      <c r="EML180" s="490"/>
      <c r="EMM180" s="488"/>
      <c r="EMN180" s="488"/>
      <c r="EMO180" s="488"/>
      <c r="EMP180" s="488"/>
      <c r="EMQ180" s="488"/>
      <c r="EMR180" s="488"/>
      <c r="EMS180" s="489"/>
      <c r="EMT180" s="490"/>
      <c r="EMU180" s="488"/>
      <c r="EMV180" s="488"/>
      <c r="EMW180" s="488"/>
      <c r="EMX180" s="488"/>
      <c r="EMY180" s="488"/>
      <c r="EMZ180" s="488"/>
      <c r="ENA180" s="489"/>
      <c r="ENB180" s="490"/>
      <c r="ENC180" s="488"/>
      <c r="END180" s="488"/>
      <c r="ENE180" s="488"/>
      <c r="ENF180" s="488"/>
      <c r="ENG180" s="488"/>
      <c r="ENH180" s="488"/>
      <c r="ENI180" s="489"/>
      <c r="ENJ180" s="490"/>
      <c r="ENK180" s="488"/>
      <c r="ENL180" s="488"/>
      <c r="ENM180" s="488"/>
      <c r="ENN180" s="488"/>
      <c r="ENO180" s="488"/>
      <c r="ENP180" s="488"/>
      <c r="ENQ180" s="489"/>
      <c r="ENR180" s="490"/>
      <c r="ENS180" s="488"/>
      <c r="ENT180" s="488"/>
      <c r="ENU180" s="488"/>
      <c r="ENV180" s="488"/>
      <c r="ENW180" s="488"/>
      <c r="ENX180" s="488"/>
      <c r="ENY180" s="489"/>
      <c r="ENZ180" s="490"/>
      <c r="EOA180" s="488"/>
      <c r="EOB180" s="488"/>
      <c r="EOC180" s="488"/>
      <c r="EOD180" s="488"/>
      <c r="EOE180" s="488"/>
      <c r="EOF180" s="488"/>
      <c r="EOG180" s="489"/>
      <c r="EOH180" s="490"/>
      <c r="EOI180" s="488"/>
      <c r="EOJ180" s="488"/>
      <c r="EOK180" s="488"/>
      <c r="EOL180" s="488"/>
      <c r="EOM180" s="488"/>
      <c r="EON180" s="488"/>
      <c r="EOO180" s="489"/>
      <c r="EOP180" s="490"/>
      <c r="EOQ180" s="488"/>
      <c r="EOR180" s="488"/>
      <c r="EOS180" s="488"/>
      <c r="EOT180" s="488"/>
      <c r="EOU180" s="488"/>
      <c r="EOV180" s="488"/>
      <c r="EOW180" s="489"/>
      <c r="EOX180" s="490"/>
      <c r="EOY180" s="488"/>
      <c r="EOZ180" s="488"/>
      <c r="EPA180" s="488"/>
      <c r="EPB180" s="488"/>
      <c r="EPC180" s="488"/>
      <c r="EPD180" s="488"/>
      <c r="EPE180" s="489"/>
      <c r="EPF180" s="490"/>
      <c r="EPG180" s="488"/>
      <c r="EPH180" s="488"/>
      <c r="EPI180" s="488"/>
      <c r="EPJ180" s="488"/>
      <c r="EPK180" s="488"/>
      <c r="EPL180" s="488"/>
      <c r="EPM180" s="489"/>
      <c r="EPN180" s="490"/>
      <c r="EPO180" s="488"/>
      <c r="EPP180" s="488"/>
      <c r="EPQ180" s="488"/>
      <c r="EPR180" s="488"/>
      <c r="EPS180" s="488"/>
      <c r="EPT180" s="488"/>
      <c r="EPU180" s="489"/>
      <c r="EPV180" s="490"/>
      <c r="EPW180" s="488"/>
      <c r="EPX180" s="488"/>
      <c r="EPY180" s="488"/>
      <c r="EPZ180" s="488"/>
      <c r="EQA180" s="488"/>
      <c r="EQB180" s="488"/>
      <c r="EQC180" s="489"/>
      <c r="EQD180" s="490"/>
      <c r="EQE180" s="488"/>
      <c r="EQF180" s="488"/>
      <c r="EQG180" s="488"/>
      <c r="EQH180" s="488"/>
      <c r="EQI180" s="488"/>
      <c r="EQJ180" s="488"/>
      <c r="EQK180" s="489"/>
      <c r="EQL180" s="490"/>
      <c r="EQM180" s="488"/>
      <c r="EQN180" s="488"/>
      <c r="EQO180" s="488"/>
      <c r="EQP180" s="488"/>
      <c r="EQQ180" s="488"/>
      <c r="EQR180" s="488"/>
      <c r="EQS180" s="489"/>
      <c r="EQT180" s="490"/>
      <c r="EQU180" s="488"/>
      <c r="EQV180" s="488"/>
      <c r="EQW180" s="488"/>
      <c r="EQX180" s="488"/>
      <c r="EQY180" s="488"/>
      <c r="EQZ180" s="488"/>
      <c r="ERA180" s="489"/>
      <c r="ERB180" s="490"/>
      <c r="ERC180" s="488"/>
      <c r="ERD180" s="488"/>
      <c r="ERE180" s="488"/>
      <c r="ERF180" s="488"/>
      <c r="ERG180" s="488"/>
      <c r="ERH180" s="488"/>
      <c r="ERI180" s="489"/>
      <c r="ERJ180" s="490"/>
      <c r="ERK180" s="488"/>
      <c r="ERL180" s="488"/>
      <c r="ERM180" s="488"/>
      <c r="ERN180" s="488"/>
      <c r="ERO180" s="488"/>
      <c r="ERP180" s="488"/>
      <c r="ERQ180" s="489"/>
      <c r="ERR180" s="490"/>
      <c r="ERS180" s="488"/>
      <c r="ERT180" s="488"/>
      <c r="ERU180" s="488"/>
      <c r="ERV180" s="488"/>
      <c r="ERW180" s="488"/>
      <c r="ERX180" s="488"/>
      <c r="ERY180" s="489"/>
      <c r="ERZ180" s="490"/>
      <c r="ESA180" s="488"/>
      <c r="ESB180" s="488"/>
      <c r="ESC180" s="488"/>
      <c r="ESD180" s="488"/>
      <c r="ESE180" s="488"/>
      <c r="ESF180" s="488"/>
      <c r="ESG180" s="489"/>
      <c r="ESH180" s="490"/>
      <c r="ESI180" s="488"/>
      <c r="ESJ180" s="488"/>
      <c r="ESK180" s="488"/>
      <c r="ESL180" s="488"/>
      <c r="ESM180" s="488"/>
      <c r="ESN180" s="488"/>
      <c r="ESO180" s="489"/>
      <c r="ESP180" s="490"/>
      <c r="ESQ180" s="488"/>
      <c r="ESR180" s="488"/>
      <c r="ESS180" s="488"/>
      <c r="EST180" s="488"/>
      <c r="ESU180" s="488"/>
      <c r="ESV180" s="488"/>
      <c r="ESW180" s="489"/>
      <c r="ESX180" s="490"/>
      <c r="ESY180" s="488"/>
      <c r="ESZ180" s="488"/>
      <c r="ETA180" s="488"/>
      <c r="ETB180" s="488"/>
      <c r="ETC180" s="488"/>
      <c r="ETD180" s="488"/>
      <c r="ETE180" s="489"/>
      <c r="ETF180" s="490"/>
      <c r="ETG180" s="488"/>
      <c r="ETH180" s="488"/>
      <c r="ETI180" s="488"/>
      <c r="ETJ180" s="488"/>
      <c r="ETK180" s="488"/>
      <c r="ETL180" s="488"/>
      <c r="ETM180" s="489"/>
      <c r="ETN180" s="490"/>
      <c r="ETO180" s="488"/>
      <c r="ETP180" s="488"/>
      <c r="ETQ180" s="488"/>
      <c r="ETR180" s="488"/>
      <c r="ETS180" s="488"/>
      <c r="ETT180" s="488"/>
      <c r="ETU180" s="489"/>
      <c r="ETV180" s="490"/>
      <c r="ETW180" s="488"/>
      <c r="ETX180" s="488"/>
      <c r="ETY180" s="488"/>
      <c r="ETZ180" s="488"/>
      <c r="EUA180" s="488"/>
      <c r="EUB180" s="488"/>
      <c r="EUC180" s="489"/>
      <c r="EUD180" s="490"/>
      <c r="EUE180" s="488"/>
      <c r="EUF180" s="488"/>
      <c r="EUG180" s="488"/>
      <c r="EUH180" s="488"/>
      <c r="EUI180" s="488"/>
      <c r="EUJ180" s="488"/>
      <c r="EUK180" s="489"/>
      <c r="EUL180" s="490"/>
      <c r="EUM180" s="488"/>
      <c r="EUN180" s="488"/>
      <c r="EUO180" s="488"/>
      <c r="EUP180" s="488"/>
      <c r="EUQ180" s="488"/>
      <c r="EUR180" s="488"/>
      <c r="EUS180" s="489"/>
      <c r="EUT180" s="490"/>
      <c r="EUU180" s="488"/>
      <c r="EUV180" s="488"/>
      <c r="EUW180" s="488"/>
      <c r="EUX180" s="488"/>
      <c r="EUY180" s="488"/>
      <c r="EUZ180" s="488"/>
      <c r="EVA180" s="489"/>
      <c r="EVB180" s="490"/>
      <c r="EVC180" s="488"/>
      <c r="EVD180" s="488"/>
      <c r="EVE180" s="488"/>
      <c r="EVF180" s="488"/>
      <c r="EVG180" s="488"/>
      <c r="EVH180" s="488"/>
      <c r="EVI180" s="489"/>
      <c r="EVJ180" s="490"/>
      <c r="EVK180" s="488"/>
      <c r="EVL180" s="488"/>
      <c r="EVM180" s="488"/>
      <c r="EVN180" s="488"/>
      <c r="EVO180" s="488"/>
      <c r="EVP180" s="488"/>
      <c r="EVQ180" s="489"/>
      <c r="EVR180" s="490"/>
      <c r="EVS180" s="488"/>
      <c r="EVT180" s="488"/>
      <c r="EVU180" s="488"/>
      <c r="EVV180" s="488"/>
      <c r="EVW180" s="488"/>
      <c r="EVX180" s="488"/>
      <c r="EVY180" s="489"/>
      <c r="EVZ180" s="490"/>
      <c r="EWA180" s="488"/>
      <c r="EWB180" s="488"/>
      <c r="EWC180" s="488"/>
      <c r="EWD180" s="488"/>
      <c r="EWE180" s="488"/>
      <c r="EWF180" s="488"/>
      <c r="EWG180" s="489"/>
      <c r="EWH180" s="490"/>
      <c r="EWI180" s="488"/>
      <c r="EWJ180" s="488"/>
      <c r="EWK180" s="488"/>
      <c r="EWL180" s="488"/>
      <c r="EWM180" s="488"/>
      <c r="EWN180" s="488"/>
      <c r="EWO180" s="489"/>
      <c r="EWP180" s="490"/>
      <c r="EWQ180" s="488"/>
      <c r="EWR180" s="488"/>
      <c r="EWS180" s="488"/>
      <c r="EWT180" s="488"/>
      <c r="EWU180" s="488"/>
      <c r="EWV180" s="488"/>
      <c r="EWW180" s="489"/>
      <c r="EWX180" s="490"/>
      <c r="EWY180" s="488"/>
      <c r="EWZ180" s="488"/>
      <c r="EXA180" s="488"/>
      <c r="EXB180" s="488"/>
      <c r="EXC180" s="488"/>
      <c r="EXD180" s="488"/>
      <c r="EXE180" s="489"/>
      <c r="EXF180" s="490"/>
      <c r="EXG180" s="488"/>
      <c r="EXH180" s="488"/>
      <c r="EXI180" s="488"/>
      <c r="EXJ180" s="488"/>
      <c r="EXK180" s="488"/>
      <c r="EXL180" s="488"/>
      <c r="EXM180" s="489"/>
      <c r="EXN180" s="490"/>
      <c r="EXO180" s="488"/>
      <c r="EXP180" s="488"/>
      <c r="EXQ180" s="488"/>
      <c r="EXR180" s="488"/>
      <c r="EXS180" s="488"/>
      <c r="EXT180" s="488"/>
      <c r="EXU180" s="489"/>
      <c r="EXV180" s="490"/>
      <c r="EXW180" s="488"/>
      <c r="EXX180" s="488"/>
      <c r="EXY180" s="488"/>
      <c r="EXZ180" s="488"/>
      <c r="EYA180" s="488"/>
      <c r="EYB180" s="488"/>
      <c r="EYC180" s="489"/>
      <c r="EYD180" s="490"/>
      <c r="EYE180" s="488"/>
      <c r="EYF180" s="488"/>
      <c r="EYG180" s="488"/>
      <c r="EYH180" s="488"/>
      <c r="EYI180" s="488"/>
      <c r="EYJ180" s="488"/>
      <c r="EYK180" s="489"/>
      <c r="EYL180" s="490"/>
      <c r="EYM180" s="488"/>
      <c r="EYN180" s="488"/>
      <c r="EYO180" s="488"/>
      <c r="EYP180" s="488"/>
      <c r="EYQ180" s="488"/>
      <c r="EYR180" s="488"/>
      <c r="EYS180" s="489"/>
      <c r="EYT180" s="490"/>
      <c r="EYU180" s="488"/>
      <c r="EYV180" s="488"/>
      <c r="EYW180" s="488"/>
      <c r="EYX180" s="488"/>
      <c r="EYY180" s="488"/>
      <c r="EYZ180" s="488"/>
      <c r="EZA180" s="489"/>
      <c r="EZB180" s="490"/>
      <c r="EZC180" s="488"/>
      <c r="EZD180" s="488"/>
      <c r="EZE180" s="488"/>
      <c r="EZF180" s="488"/>
      <c r="EZG180" s="488"/>
      <c r="EZH180" s="488"/>
      <c r="EZI180" s="489"/>
      <c r="EZJ180" s="490"/>
      <c r="EZK180" s="488"/>
      <c r="EZL180" s="488"/>
      <c r="EZM180" s="488"/>
      <c r="EZN180" s="488"/>
      <c r="EZO180" s="488"/>
      <c r="EZP180" s="488"/>
      <c r="EZQ180" s="489"/>
      <c r="EZR180" s="490"/>
      <c r="EZS180" s="488"/>
      <c r="EZT180" s="488"/>
      <c r="EZU180" s="488"/>
      <c r="EZV180" s="488"/>
      <c r="EZW180" s="488"/>
      <c r="EZX180" s="488"/>
      <c r="EZY180" s="489"/>
      <c r="EZZ180" s="490"/>
      <c r="FAA180" s="488"/>
      <c r="FAB180" s="488"/>
      <c r="FAC180" s="488"/>
      <c r="FAD180" s="488"/>
      <c r="FAE180" s="488"/>
      <c r="FAF180" s="488"/>
      <c r="FAG180" s="489"/>
      <c r="FAH180" s="490"/>
      <c r="FAI180" s="488"/>
      <c r="FAJ180" s="488"/>
      <c r="FAK180" s="488"/>
      <c r="FAL180" s="488"/>
      <c r="FAM180" s="488"/>
      <c r="FAN180" s="488"/>
      <c r="FAO180" s="489"/>
      <c r="FAP180" s="490"/>
      <c r="FAQ180" s="488"/>
      <c r="FAR180" s="488"/>
      <c r="FAS180" s="488"/>
      <c r="FAT180" s="488"/>
      <c r="FAU180" s="488"/>
      <c r="FAV180" s="488"/>
      <c r="FAW180" s="489"/>
      <c r="FAX180" s="490"/>
      <c r="FAY180" s="488"/>
      <c r="FAZ180" s="488"/>
      <c r="FBA180" s="488"/>
      <c r="FBB180" s="488"/>
      <c r="FBC180" s="488"/>
      <c r="FBD180" s="488"/>
      <c r="FBE180" s="489"/>
      <c r="FBF180" s="490"/>
      <c r="FBG180" s="488"/>
      <c r="FBH180" s="488"/>
      <c r="FBI180" s="488"/>
      <c r="FBJ180" s="488"/>
      <c r="FBK180" s="488"/>
      <c r="FBL180" s="488"/>
      <c r="FBM180" s="489"/>
      <c r="FBN180" s="490"/>
      <c r="FBO180" s="488"/>
      <c r="FBP180" s="488"/>
      <c r="FBQ180" s="488"/>
      <c r="FBR180" s="488"/>
      <c r="FBS180" s="488"/>
      <c r="FBT180" s="488"/>
      <c r="FBU180" s="489"/>
      <c r="FBV180" s="490"/>
      <c r="FBW180" s="488"/>
      <c r="FBX180" s="488"/>
      <c r="FBY180" s="488"/>
      <c r="FBZ180" s="488"/>
      <c r="FCA180" s="488"/>
      <c r="FCB180" s="488"/>
      <c r="FCC180" s="489"/>
      <c r="FCD180" s="490"/>
      <c r="FCE180" s="488"/>
      <c r="FCF180" s="488"/>
      <c r="FCG180" s="488"/>
      <c r="FCH180" s="488"/>
      <c r="FCI180" s="488"/>
      <c r="FCJ180" s="488"/>
      <c r="FCK180" s="489"/>
      <c r="FCL180" s="490"/>
      <c r="FCM180" s="488"/>
      <c r="FCN180" s="488"/>
      <c r="FCO180" s="488"/>
      <c r="FCP180" s="488"/>
      <c r="FCQ180" s="488"/>
      <c r="FCR180" s="488"/>
      <c r="FCS180" s="489"/>
      <c r="FCT180" s="490"/>
      <c r="FCU180" s="488"/>
      <c r="FCV180" s="488"/>
      <c r="FCW180" s="488"/>
      <c r="FCX180" s="488"/>
      <c r="FCY180" s="488"/>
      <c r="FCZ180" s="488"/>
      <c r="FDA180" s="489"/>
      <c r="FDB180" s="490"/>
      <c r="FDC180" s="488"/>
      <c r="FDD180" s="488"/>
      <c r="FDE180" s="488"/>
      <c r="FDF180" s="488"/>
      <c r="FDG180" s="488"/>
      <c r="FDH180" s="488"/>
      <c r="FDI180" s="489"/>
      <c r="FDJ180" s="490"/>
      <c r="FDK180" s="488"/>
      <c r="FDL180" s="488"/>
      <c r="FDM180" s="488"/>
      <c r="FDN180" s="488"/>
      <c r="FDO180" s="488"/>
      <c r="FDP180" s="488"/>
      <c r="FDQ180" s="489"/>
      <c r="FDR180" s="490"/>
      <c r="FDS180" s="488"/>
      <c r="FDT180" s="488"/>
      <c r="FDU180" s="488"/>
      <c r="FDV180" s="488"/>
      <c r="FDW180" s="488"/>
      <c r="FDX180" s="488"/>
      <c r="FDY180" s="489"/>
      <c r="FDZ180" s="490"/>
      <c r="FEA180" s="488"/>
      <c r="FEB180" s="488"/>
      <c r="FEC180" s="488"/>
      <c r="FED180" s="488"/>
      <c r="FEE180" s="488"/>
      <c r="FEF180" s="488"/>
      <c r="FEG180" s="489"/>
      <c r="FEH180" s="490"/>
      <c r="FEI180" s="488"/>
      <c r="FEJ180" s="488"/>
      <c r="FEK180" s="488"/>
      <c r="FEL180" s="488"/>
      <c r="FEM180" s="488"/>
      <c r="FEN180" s="488"/>
      <c r="FEO180" s="489"/>
      <c r="FEP180" s="490"/>
      <c r="FEQ180" s="488"/>
      <c r="FER180" s="488"/>
      <c r="FES180" s="488"/>
      <c r="FET180" s="488"/>
      <c r="FEU180" s="488"/>
      <c r="FEV180" s="488"/>
      <c r="FEW180" s="489"/>
      <c r="FEX180" s="490"/>
      <c r="FEY180" s="488"/>
      <c r="FEZ180" s="488"/>
      <c r="FFA180" s="488"/>
      <c r="FFB180" s="488"/>
      <c r="FFC180" s="488"/>
      <c r="FFD180" s="488"/>
      <c r="FFE180" s="489"/>
      <c r="FFF180" s="490"/>
      <c r="FFG180" s="488"/>
      <c r="FFH180" s="488"/>
      <c r="FFI180" s="488"/>
      <c r="FFJ180" s="488"/>
      <c r="FFK180" s="488"/>
      <c r="FFL180" s="488"/>
      <c r="FFM180" s="489"/>
      <c r="FFN180" s="490"/>
      <c r="FFO180" s="488"/>
      <c r="FFP180" s="488"/>
      <c r="FFQ180" s="488"/>
      <c r="FFR180" s="488"/>
      <c r="FFS180" s="488"/>
      <c r="FFT180" s="488"/>
      <c r="FFU180" s="489"/>
      <c r="FFV180" s="490"/>
      <c r="FFW180" s="488"/>
      <c r="FFX180" s="488"/>
      <c r="FFY180" s="488"/>
      <c r="FFZ180" s="488"/>
      <c r="FGA180" s="488"/>
      <c r="FGB180" s="488"/>
      <c r="FGC180" s="489"/>
      <c r="FGD180" s="490"/>
      <c r="FGE180" s="488"/>
      <c r="FGF180" s="488"/>
      <c r="FGG180" s="488"/>
      <c r="FGH180" s="488"/>
      <c r="FGI180" s="488"/>
      <c r="FGJ180" s="488"/>
      <c r="FGK180" s="489"/>
      <c r="FGL180" s="490"/>
      <c r="FGM180" s="488"/>
      <c r="FGN180" s="488"/>
      <c r="FGO180" s="488"/>
      <c r="FGP180" s="488"/>
      <c r="FGQ180" s="488"/>
      <c r="FGR180" s="488"/>
      <c r="FGS180" s="489"/>
      <c r="FGT180" s="490"/>
      <c r="FGU180" s="488"/>
      <c r="FGV180" s="488"/>
      <c r="FGW180" s="488"/>
      <c r="FGX180" s="488"/>
      <c r="FGY180" s="488"/>
      <c r="FGZ180" s="488"/>
      <c r="FHA180" s="489"/>
      <c r="FHB180" s="490"/>
      <c r="FHC180" s="488"/>
      <c r="FHD180" s="488"/>
      <c r="FHE180" s="488"/>
      <c r="FHF180" s="488"/>
      <c r="FHG180" s="488"/>
      <c r="FHH180" s="488"/>
      <c r="FHI180" s="489"/>
      <c r="FHJ180" s="490"/>
      <c r="FHK180" s="488"/>
      <c r="FHL180" s="488"/>
      <c r="FHM180" s="488"/>
      <c r="FHN180" s="488"/>
      <c r="FHO180" s="488"/>
      <c r="FHP180" s="488"/>
      <c r="FHQ180" s="489"/>
      <c r="FHR180" s="490"/>
      <c r="FHS180" s="488"/>
      <c r="FHT180" s="488"/>
      <c r="FHU180" s="488"/>
      <c r="FHV180" s="488"/>
      <c r="FHW180" s="488"/>
      <c r="FHX180" s="488"/>
      <c r="FHY180" s="489"/>
      <c r="FHZ180" s="490"/>
      <c r="FIA180" s="488"/>
      <c r="FIB180" s="488"/>
      <c r="FIC180" s="488"/>
      <c r="FID180" s="488"/>
      <c r="FIE180" s="488"/>
      <c r="FIF180" s="488"/>
      <c r="FIG180" s="489"/>
      <c r="FIH180" s="490"/>
      <c r="FII180" s="488"/>
      <c r="FIJ180" s="488"/>
      <c r="FIK180" s="488"/>
      <c r="FIL180" s="488"/>
      <c r="FIM180" s="488"/>
      <c r="FIN180" s="488"/>
      <c r="FIO180" s="489"/>
      <c r="FIP180" s="490"/>
      <c r="FIQ180" s="488"/>
      <c r="FIR180" s="488"/>
      <c r="FIS180" s="488"/>
      <c r="FIT180" s="488"/>
      <c r="FIU180" s="488"/>
      <c r="FIV180" s="488"/>
      <c r="FIW180" s="489"/>
      <c r="FIX180" s="490"/>
      <c r="FIY180" s="488"/>
      <c r="FIZ180" s="488"/>
      <c r="FJA180" s="488"/>
      <c r="FJB180" s="488"/>
      <c r="FJC180" s="488"/>
      <c r="FJD180" s="488"/>
      <c r="FJE180" s="489"/>
      <c r="FJF180" s="490"/>
      <c r="FJG180" s="488"/>
      <c r="FJH180" s="488"/>
      <c r="FJI180" s="488"/>
      <c r="FJJ180" s="488"/>
      <c r="FJK180" s="488"/>
      <c r="FJL180" s="488"/>
      <c r="FJM180" s="489"/>
      <c r="FJN180" s="490"/>
      <c r="FJO180" s="488"/>
      <c r="FJP180" s="488"/>
      <c r="FJQ180" s="488"/>
      <c r="FJR180" s="488"/>
      <c r="FJS180" s="488"/>
      <c r="FJT180" s="488"/>
      <c r="FJU180" s="489"/>
      <c r="FJV180" s="490"/>
      <c r="FJW180" s="488"/>
      <c r="FJX180" s="488"/>
      <c r="FJY180" s="488"/>
      <c r="FJZ180" s="488"/>
      <c r="FKA180" s="488"/>
      <c r="FKB180" s="488"/>
      <c r="FKC180" s="489"/>
      <c r="FKD180" s="490"/>
      <c r="FKE180" s="488"/>
      <c r="FKF180" s="488"/>
      <c r="FKG180" s="488"/>
      <c r="FKH180" s="488"/>
      <c r="FKI180" s="488"/>
      <c r="FKJ180" s="488"/>
      <c r="FKK180" s="489"/>
      <c r="FKL180" s="490"/>
      <c r="FKM180" s="488"/>
      <c r="FKN180" s="488"/>
      <c r="FKO180" s="488"/>
      <c r="FKP180" s="488"/>
      <c r="FKQ180" s="488"/>
      <c r="FKR180" s="488"/>
      <c r="FKS180" s="489"/>
      <c r="FKT180" s="490"/>
      <c r="FKU180" s="488"/>
      <c r="FKV180" s="488"/>
      <c r="FKW180" s="488"/>
      <c r="FKX180" s="488"/>
      <c r="FKY180" s="488"/>
      <c r="FKZ180" s="488"/>
      <c r="FLA180" s="489"/>
      <c r="FLB180" s="490"/>
      <c r="FLC180" s="488"/>
      <c r="FLD180" s="488"/>
      <c r="FLE180" s="488"/>
      <c r="FLF180" s="488"/>
      <c r="FLG180" s="488"/>
      <c r="FLH180" s="488"/>
      <c r="FLI180" s="489"/>
      <c r="FLJ180" s="490"/>
      <c r="FLK180" s="488"/>
      <c r="FLL180" s="488"/>
      <c r="FLM180" s="488"/>
      <c r="FLN180" s="488"/>
      <c r="FLO180" s="488"/>
      <c r="FLP180" s="488"/>
      <c r="FLQ180" s="489"/>
      <c r="FLR180" s="490"/>
      <c r="FLS180" s="488"/>
      <c r="FLT180" s="488"/>
      <c r="FLU180" s="488"/>
      <c r="FLV180" s="488"/>
      <c r="FLW180" s="488"/>
      <c r="FLX180" s="488"/>
      <c r="FLY180" s="489"/>
      <c r="FLZ180" s="490"/>
      <c r="FMA180" s="488"/>
      <c r="FMB180" s="488"/>
      <c r="FMC180" s="488"/>
      <c r="FMD180" s="488"/>
      <c r="FME180" s="488"/>
      <c r="FMF180" s="488"/>
      <c r="FMG180" s="489"/>
      <c r="FMH180" s="490"/>
      <c r="FMI180" s="488"/>
      <c r="FMJ180" s="488"/>
      <c r="FMK180" s="488"/>
      <c r="FML180" s="488"/>
      <c r="FMM180" s="488"/>
      <c r="FMN180" s="488"/>
      <c r="FMO180" s="489"/>
      <c r="FMP180" s="490"/>
      <c r="FMQ180" s="488"/>
      <c r="FMR180" s="488"/>
      <c r="FMS180" s="488"/>
      <c r="FMT180" s="488"/>
      <c r="FMU180" s="488"/>
      <c r="FMV180" s="488"/>
      <c r="FMW180" s="489"/>
      <c r="FMX180" s="490"/>
      <c r="FMY180" s="488"/>
      <c r="FMZ180" s="488"/>
      <c r="FNA180" s="488"/>
      <c r="FNB180" s="488"/>
      <c r="FNC180" s="488"/>
      <c r="FND180" s="488"/>
      <c r="FNE180" s="489"/>
      <c r="FNF180" s="490"/>
      <c r="FNG180" s="488"/>
      <c r="FNH180" s="488"/>
      <c r="FNI180" s="488"/>
      <c r="FNJ180" s="488"/>
      <c r="FNK180" s="488"/>
      <c r="FNL180" s="488"/>
      <c r="FNM180" s="489"/>
      <c r="FNN180" s="490"/>
      <c r="FNO180" s="488"/>
      <c r="FNP180" s="488"/>
      <c r="FNQ180" s="488"/>
      <c r="FNR180" s="488"/>
      <c r="FNS180" s="488"/>
      <c r="FNT180" s="488"/>
      <c r="FNU180" s="489"/>
      <c r="FNV180" s="490"/>
      <c r="FNW180" s="488"/>
      <c r="FNX180" s="488"/>
      <c r="FNY180" s="488"/>
      <c r="FNZ180" s="488"/>
      <c r="FOA180" s="488"/>
      <c r="FOB180" s="488"/>
      <c r="FOC180" s="489"/>
      <c r="FOD180" s="490"/>
      <c r="FOE180" s="488"/>
      <c r="FOF180" s="488"/>
      <c r="FOG180" s="488"/>
      <c r="FOH180" s="488"/>
      <c r="FOI180" s="488"/>
      <c r="FOJ180" s="488"/>
      <c r="FOK180" s="489"/>
      <c r="FOL180" s="490"/>
      <c r="FOM180" s="488"/>
      <c r="FON180" s="488"/>
      <c r="FOO180" s="488"/>
      <c r="FOP180" s="488"/>
      <c r="FOQ180" s="488"/>
      <c r="FOR180" s="488"/>
      <c r="FOS180" s="489"/>
      <c r="FOT180" s="490"/>
      <c r="FOU180" s="488"/>
      <c r="FOV180" s="488"/>
      <c r="FOW180" s="488"/>
      <c r="FOX180" s="488"/>
      <c r="FOY180" s="488"/>
      <c r="FOZ180" s="488"/>
      <c r="FPA180" s="489"/>
      <c r="FPB180" s="490"/>
      <c r="FPC180" s="488"/>
      <c r="FPD180" s="488"/>
      <c r="FPE180" s="488"/>
      <c r="FPF180" s="488"/>
      <c r="FPG180" s="488"/>
      <c r="FPH180" s="488"/>
      <c r="FPI180" s="489"/>
      <c r="FPJ180" s="490"/>
      <c r="FPK180" s="488"/>
      <c r="FPL180" s="488"/>
      <c r="FPM180" s="488"/>
      <c r="FPN180" s="488"/>
      <c r="FPO180" s="488"/>
      <c r="FPP180" s="488"/>
      <c r="FPQ180" s="489"/>
      <c r="FPR180" s="490"/>
      <c r="FPS180" s="488"/>
      <c r="FPT180" s="488"/>
      <c r="FPU180" s="488"/>
      <c r="FPV180" s="488"/>
      <c r="FPW180" s="488"/>
      <c r="FPX180" s="488"/>
      <c r="FPY180" s="489"/>
      <c r="FPZ180" s="490"/>
      <c r="FQA180" s="488"/>
      <c r="FQB180" s="488"/>
      <c r="FQC180" s="488"/>
      <c r="FQD180" s="488"/>
      <c r="FQE180" s="488"/>
      <c r="FQF180" s="488"/>
      <c r="FQG180" s="489"/>
      <c r="FQH180" s="490"/>
      <c r="FQI180" s="488"/>
      <c r="FQJ180" s="488"/>
      <c r="FQK180" s="488"/>
      <c r="FQL180" s="488"/>
      <c r="FQM180" s="488"/>
      <c r="FQN180" s="488"/>
      <c r="FQO180" s="489"/>
      <c r="FQP180" s="490"/>
      <c r="FQQ180" s="488"/>
      <c r="FQR180" s="488"/>
      <c r="FQS180" s="488"/>
      <c r="FQT180" s="488"/>
      <c r="FQU180" s="488"/>
      <c r="FQV180" s="488"/>
      <c r="FQW180" s="489"/>
      <c r="FQX180" s="490"/>
      <c r="FQY180" s="488"/>
      <c r="FQZ180" s="488"/>
      <c r="FRA180" s="488"/>
      <c r="FRB180" s="488"/>
      <c r="FRC180" s="488"/>
      <c r="FRD180" s="488"/>
      <c r="FRE180" s="489"/>
      <c r="FRF180" s="490"/>
      <c r="FRG180" s="488"/>
      <c r="FRH180" s="488"/>
      <c r="FRI180" s="488"/>
      <c r="FRJ180" s="488"/>
      <c r="FRK180" s="488"/>
      <c r="FRL180" s="488"/>
      <c r="FRM180" s="489"/>
      <c r="FRN180" s="490"/>
      <c r="FRO180" s="488"/>
      <c r="FRP180" s="488"/>
      <c r="FRQ180" s="488"/>
      <c r="FRR180" s="488"/>
      <c r="FRS180" s="488"/>
      <c r="FRT180" s="488"/>
      <c r="FRU180" s="489"/>
      <c r="FRV180" s="490"/>
      <c r="FRW180" s="488"/>
      <c r="FRX180" s="488"/>
      <c r="FRY180" s="488"/>
      <c r="FRZ180" s="488"/>
      <c r="FSA180" s="488"/>
      <c r="FSB180" s="488"/>
      <c r="FSC180" s="489"/>
      <c r="FSD180" s="490"/>
      <c r="FSE180" s="488"/>
      <c r="FSF180" s="488"/>
      <c r="FSG180" s="488"/>
      <c r="FSH180" s="488"/>
      <c r="FSI180" s="488"/>
      <c r="FSJ180" s="488"/>
      <c r="FSK180" s="489"/>
      <c r="FSL180" s="490"/>
      <c r="FSM180" s="488"/>
      <c r="FSN180" s="488"/>
      <c r="FSO180" s="488"/>
      <c r="FSP180" s="488"/>
      <c r="FSQ180" s="488"/>
      <c r="FSR180" s="488"/>
      <c r="FSS180" s="489"/>
      <c r="FST180" s="490"/>
      <c r="FSU180" s="488"/>
      <c r="FSV180" s="488"/>
      <c r="FSW180" s="488"/>
      <c r="FSX180" s="488"/>
      <c r="FSY180" s="488"/>
      <c r="FSZ180" s="488"/>
      <c r="FTA180" s="489"/>
      <c r="FTB180" s="490"/>
      <c r="FTC180" s="488"/>
      <c r="FTD180" s="488"/>
      <c r="FTE180" s="488"/>
      <c r="FTF180" s="488"/>
      <c r="FTG180" s="488"/>
      <c r="FTH180" s="488"/>
      <c r="FTI180" s="489"/>
      <c r="FTJ180" s="490"/>
      <c r="FTK180" s="488"/>
      <c r="FTL180" s="488"/>
      <c r="FTM180" s="488"/>
      <c r="FTN180" s="488"/>
      <c r="FTO180" s="488"/>
      <c r="FTP180" s="488"/>
      <c r="FTQ180" s="489"/>
      <c r="FTR180" s="490"/>
      <c r="FTS180" s="488"/>
      <c r="FTT180" s="488"/>
      <c r="FTU180" s="488"/>
      <c r="FTV180" s="488"/>
      <c r="FTW180" s="488"/>
      <c r="FTX180" s="488"/>
      <c r="FTY180" s="489"/>
      <c r="FTZ180" s="490"/>
      <c r="FUA180" s="488"/>
      <c r="FUB180" s="488"/>
      <c r="FUC180" s="488"/>
      <c r="FUD180" s="488"/>
      <c r="FUE180" s="488"/>
      <c r="FUF180" s="488"/>
      <c r="FUG180" s="489"/>
      <c r="FUH180" s="490"/>
      <c r="FUI180" s="488"/>
      <c r="FUJ180" s="488"/>
      <c r="FUK180" s="488"/>
      <c r="FUL180" s="488"/>
      <c r="FUM180" s="488"/>
      <c r="FUN180" s="488"/>
      <c r="FUO180" s="489"/>
      <c r="FUP180" s="490"/>
      <c r="FUQ180" s="488"/>
      <c r="FUR180" s="488"/>
      <c r="FUS180" s="488"/>
      <c r="FUT180" s="488"/>
      <c r="FUU180" s="488"/>
      <c r="FUV180" s="488"/>
      <c r="FUW180" s="489"/>
      <c r="FUX180" s="490"/>
      <c r="FUY180" s="488"/>
      <c r="FUZ180" s="488"/>
      <c r="FVA180" s="488"/>
      <c r="FVB180" s="488"/>
      <c r="FVC180" s="488"/>
      <c r="FVD180" s="488"/>
      <c r="FVE180" s="489"/>
      <c r="FVF180" s="490"/>
      <c r="FVG180" s="488"/>
      <c r="FVH180" s="488"/>
      <c r="FVI180" s="488"/>
      <c r="FVJ180" s="488"/>
      <c r="FVK180" s="488"/>
      <c r="FVL180" s="488"/>
      <c r="FVM180" s="489"/>
      <c r="FVN180" s="490"/>
      <c r="FVO180" s="488"/>
      <c r="FVP180" s="488"/>
      <c r="FVQ180" s="488"/>
      <c r="FVR180" s="488"/>
      <c r="FVS180" s="488"/>
      <c r="FVT180" s="488"/>
      <c r="FVU180" s="489"/>
      <c r="FVV180" s="490"/>
      <c r="FVW180" s="488"/>
      <c r="FVX180" s="488"/>
      <c r="FVY180" s="488"/>
      <c r="FVZ180" s="488"/>
      <c r="FWA180" s="488"/>
      <c r="FWB180" s="488"/>
      <c r="FWC180" s="489"/>
      <c r="FWD180" s="490"/>
      <c r="FWE180" s="488"/>
      <c r="FWF180" s="488"/>
      <c r="FWG180" s="488"/>
      <c r="FWH180" s="488"/>
      <c r="FWI180" s="488"/>
      <c r="FWJ180" s="488"/>
      <c r="FWK180" s="489"/>
      <c r="FWL180" s="490"/>
      <c r="FWM180" s="488"/>
      <c r="FWN180" s="488"/>
      <c r="FWO180" s="488"/>
      <c r="FWP180" s="488"/>
      <c r="FWQ180" s="488"/>
      <c r="FWR180" s="488"/>
      <c r="FWS180" s="489"/>
      <c r="FWT180" s="490"/>
      <c r="FWU180" s="488"/>
      <c r="FWV180" s="488"/>
      <c r="FWW180" s="488"/>
      <c r="FWX180" s="488"/>
      <c r="FWY180" s="488"/>
      <c r="FWZ180" s="488"/>
      <c r="FXA180" s="489"/>
      <c r="FXB180" s="490"/>
      <c r="FXC180" s="488"/>
      <c r="FXD180" s="488"/>
      <c r="FXE180" s="488"/>
      <c r="FXF180" s="488"/>
      <c r="FXG180" s="488"/>
      <c r="FXH180" s="488"/>
      <c r="FXI180" s="489"/>
      <c r="FXJ180" s="490"/>
      <c r="FXK180" s="488"/>
      <c r="FXL180" s="488"/>
      <c r="FXM180" s="488"/>
      <c r="FXN180" s="488"/>
      <c r="FXO180" s="488"/>
      <c r="FXP180" s="488"/>
      <c r="FXQ180" s="489"/>
      <c r="FXR180" s="490"/>
      <c r="FXS180" s="488"/>
      <c r="FXT180" s="488"/>
      <c r="FXU180" s="488"/>
      <c r="FXV180" s="488"/>
      <c r="FXW180" s="488"/>
      <c r="FXX180" s="488"/>
      <c r="FXY180" s="489"/>
      <c r="FXZ180" s="490"/>
      <c r="FYA180" s="488"/>
      <c r="FYB180" s="488"/>
      <c r="FYC180" s="488"/>
      <c r="FYD180" s="488"/>
      <c r="FYE180" s="488"/>
      <c r="FYF180" s="488"/>
      <c r="FYG180" s="489"/>
      <c r="FYH180" s="490"/>
      <c r="FYI180" s="488"/>
      <c r="FYJ180" s="488"/>
      <c r="FYK180" s="488"/>
      <c r="FYL180" s="488"/>
      <c r="FYM180" s="488"/>
      <c r="FYN180" s="488"/>
      <c r="FYO180" s="489"/>
      <c r="FYP180" s="490"/>
      <c r="FYQ180" s="488"/>
      <c r="FYR180" s="488"/>
      <c r="FYS180" s="488"/>
      <c r="FYT180" s="488"/>
      <c r="FYU180" s="488"/>
      <c r="FYV180" s="488"/>
      <c r="FYW180" s="489"/>
      <c r="FYX180" s="490"/>
      <c r="FYY180" s="488"/>
      <c r="FYZ180" s="488"/>
      <c r="FZA180" s="488"/>
      <c r="FZB180" s="488"/>
      <c r="FZC180" s="488"/>
      <c r="FZD180" s="488"/>
      <c r="FZE180" s="489"/>
      <c r="FZF180" s="490"/>
      <c r="FZG180" s="488"/>
      <c r="FZH180" s="488"/>
      <c r="FZI180" s="488"/>
      <c r="FZJ180" s="488"/>
      <c r="FZK180" s="488"/>
      <c r="FZL180" s="488"/>
      <c r="FZM180" s="489"/>
      <c r="FZN180" s="490"/>
      <c r="FZO180" s="488"/>
      <c r="FZP180" s="488"/>
      <c r="FZQ180" s="488"/>
      <c r="FZR180" s="488"/>
      <c r="FZS180" s="488"/>
      <c r="FZT180" s="488"/>
      <c r="FZU180" s="489"/>
      <c r="FZV180" s="490"/>
      <c r="FZW180" s="488"/>
      <c r="FZX180" s="488"/>
      <c r="FZY180" s="488"/>
      <c r="FZZ180" s="488"/>
      <c r="GAA180" s="488"/>
      <c r="GAB180" s="488"/>
      <c r="GAC180" s="489"/>
      <c r="GAD180" s="490"/>
      <c r="GAE180" s="488"/>
      <c r="GAF180" s="488"/>
      <c r="GAG180" s="488"/>
      <c r="GAH180" s="488"/>
      <c r="GAI180" s="488"/>
      <c r="GAJ180" s="488"/>
      <c r="GAK180" s="489"/>
      <c r="GAL180" s="490"/>
      <c r="GAM180" s="488"/>
      <c r="GAN180" s="488"/>
      <c r="GAO180" s="488"/>
      <c r="GAP180" s="488"/>
      <c r="GAQ180" s="488"/>
      <c r="GAR180" s="488"/>
      <c r="GAS180" s="489"/>
      <c r="GAT180" s="490"/>
      <c r="GAU180" s="488"/>
      <c r="GAV180" s="488"/>
      <c r="GAW180" s="488"/>
      <c r="GAX180" s="488"/>
      <c r="GAY180" s="488"/>
      <c r="GAZ180" s="488"/>
      <c r="GBA180" s="489"/>
      <c r="GBB180" s="490"/>
      <c r="GBC180" s="488"/>
      <c r="GBD180" s="488"/>
      <c r="GBE180" s="488"/>
      <c r="GBF180" s="488"/>
      <c r="GBG180" s="488"/>
      <c r="GBH180" s="488"/>
      <c r="GBI180" s="489"/>
      <c r="GBJ180" s="490"/>
      <c r="GBK180" s="488"/>
      <c r="GBL180" s="488"/>
      <c r="GBM180" s="488"/>
      <c r="GBN180" s="488"/>
      <c r="GBO180" s="488"/>
      <c r="GBP180" s="488"/>
      <c r="GBQ180" s="489"/>
      <c r="GBR180" s="490"/>
      <c r="GBS180" s="488"/>
      <c r="GBT180" s="488"/>
      <c r="GBU180" s="488"/>
      <c r="GBV180" s="488"/>
      <c r="GBW180" s="488"/>
      <c r="GBX180" s="488"/>
      <c r="GBY180" s="489"/>
      <c r="GBZ180" s="490"/>
      <c r="GCA180" s="488"/>
      <c r="GCB180" s="488"/>
      <c r="GCC180" s="488"/>
      <c r="GCD180" s="488"/>
      <c r="GCE180" s="488"/>
      <c r="GCF180" s="488"/>
      <c r="GCG180" s="489"/>
      <c r="GCH180" s="490"/>
      <c r="GCI180" s="488"/>
      <c r="GCJ180" s="488"/>
      <c r="GCK180" s="488"/>
      <c r="GCL180" s="488"/>
      <c r="GCM180" s="488"/>
      <c r="GCN180" s="488"/>
      <c r="GCO180" s="489"/>
      <c r="GCP180" s="490"/>
      <c r="GCQ180" s="488"/>
      <c r="GCR180" s="488"/>
      <c r="GCS180" s="488"/>
      <c r="GCT180" s="488"/>
      <c r="GCU180" s="488"/>
      <c r="GCV180" s="488"/>
      <c r="GCW180" s="489"/>
      <c r="GCX180" s="490"/>
      <c r="GCY180" s="488"/>
      <c r="GCZ180" s="488"/>
      <c r="GDA180" s="488"/>
      <c r="GDB180" s="488"/>
      <c r="GDC180" s="488"/>
      <c r="GDD180" s="488"/>
      <c r="GDE180" s="489"/>
      <c r="GDF180" s="490"/>
      <c r="GDG180" s="488"/>
      <c r="GDH180" s="488"/>
      <c r="GDI180" s="488"/>
      <c r="GDJ180" s="488"/>
      <c r="GDK180" s="488"/>
      <c r="GDL180" s="488"/>
      <c r="GDM180" s="489"/>
      <c r="GDN180" s="490"/>
      <c r="GDO180" s="488"/>
      <c r="GDP180" s="488"/>
      <c r="GDQ180" s="488"/>
      <c r="GDR180" s="488"/>
      <c r="GDS180" s="488"/>
      <c r="GDT180" s="488"/>
      <c r="GDU180" s="489"/>
      <c r="GDV180" s="490"/>
      <c r="GDW180" s="488"/>
      <c r="GDX180" s="488"/>
      <c r="GDY180" s="488"/>
      <c r="GDZ180" s="488"/>
      <c r="GEA180" s="488"/>
      <c r="GEB180" s="488"/>
      <c r="GEC180" s="489"/>
      <c r="GED180" s="490"/>
      <c r="GEE180" s="488"/>
      <c r="GEF180" s="488"/>
      <c r="GEG180" s="488"/>
      <c r="GEH180" s="488"/>
      <c r="GEI180" s="488"/>
      <c r="GEJ180" s="488"/>
      <c r="GEK180" s="489"/>
      <c r="GEL180" s="490"/>
      <c r="GEM180" s="488"/>
      <c r="GEN180" s="488"/>
      <c r="GEO180" s="488"/>
      <c r="GEP180" s="488"/>
      <c r="GEQ180" s="488"/>
      <c r="GER180" s="488"/>
      <c r="GES180" s="489"/>
      <c r="GET180" s="490"/>
      <c r="GEU180" s="488"/>
      <c r="GEV180" s="488"/>
      <c r="GEW180" s="488"/>
      <c r="GEX180" s="488"/>
      <c r="GEY180" s="488"/>
      <c r="GEZ180" s="488"/>
      <c r="GFA180" s="489"/>
      <c r="GFB180" s="490"/>
      <c r="GFC180" s="488"/>
      <c r="GFD180" s="488"/>
      <c r="GFE180" s="488"/>
      <c r="GFF180" s="488"/>
      <c r="GFG180" s="488"/>
      <c r="GFH180" s="488"/>
      <c r="GFI180" s="489"/>
      <c r="GFJ180" s="490"/>
      <c r="GFK180" s="488"/>
      <c r="GFL180" s="488"/>
      <c r="GFM180" s="488"/>
      <c r="GFN180" s="488"/>
      <c r="GFO180" s="488"/>
      <c r="GFP180" s="488"/>
      <c r="GFQ180" s="489"/>
      <c r="GFR180" s="490"/>
      <c r="GFS180" s="488"/>
      <c r="GFT180" s="488"/>
      <c r="GFU180" s="488"/>
      <c r="GFV180" s="488"/>
      <c r="GFW180" s="488"/>
      <c r="GFX180" s="488"/>
      <c r="GFY180" s="489"/>
      <c r="GFZ180" s="490"/>
      <c r="GGA180" s="488"/>
      <c r="GGB180" s="488"/>
      <c r="GGC180" s="488"/>
      <c r="GGD180" s="488"/>
      <c r="GGE180" s="488"/>
      <c r="GGF180" s="488"/>
      <c r="GGG180" s="489"/>
      <c r="GGH180" s="490"/>
      <c r="GGI180" s="488"/>
      <c r="GGJ180" s="488"/>
      <c r="GGK180" s="488"/>
      <c r="GGL180" s="488"/>
      <c r="GGM180" s="488"/>
      <c r="GGN180" s="488"/>
      <c r="GGO180" s="489"/>
      <c r="GGP180" s="490"/>
      <c r="GGQ180" s="488"/>
      <c r="GGR180" s="488"/>
      <c r="GGS180" s="488"/>
      <c r="GGT180" s="488"/>
      <c r="GGU180" s="488"/>
      <c r="GGV180" s="488"/>
      <c r="GGW180" s="489"/>
      <c r="GGX180" s="490"/>
      <c r="GGY180" s="488"/>
      <c r="GGZ180" s="488"/>
      <c r="GHA180" s="488"/>
      <c r="GHB180" s="488"/>
      <c r="GHC180" s="488"/>
      <c r="GHD180" s="488"/>
      <c r="GHE180" s="489"/>
      <c r="GHF180" s="490"/>
      <c r="GHG180" s="488"/>
      <c r="GHH180" s="488"/>
      <c r="GHI180" s="488"/>
      <c r="GHJ180" s="488"/>
      <c r="GHK180" s="488"/>
      <c r="GHL180" s="488"/>
      <c r="GHM180" s="489"/>
      <c r="GHN180" s="490"/>
      <c r="GHO180" s="488"/>
      <c r="GHP180" s="488"/>
      <c r="GHQ180" s="488"/>
      <c r="GHR180" s="488"/>
      <c r="GHS180" s="488"/>
      <c r="GHT180" s="488"/>
      <c r="GHU180" s="489"/>
      <c r="GHV180" s="490"/>
      <c r="GHW180" s="488"/>
      <c r="GHX180" s="488"/>
      <c r="GHY180" s="488"/>
      <c r="GHZ180" s="488"/>
      <c r="GIA180" s="488"/>
      <c r="GIB180" s="488"/>
      <c r="GIC180" s="489"/>
      <c r="GID180" s="490"/>
      <c r="GIE180" s="488"/>
      <c r="GIF180" s="488"/>
      <c r="GIG180" s="488"/>
      <c r="GIH180" s="488"/>
      <c r="GII180" s="488"/>
      <c r="GIJ180" s="488"/>
      <c r="GIK180" s="489"/>
      <c r="GIL180" s="490"/>
      <c r="GIM180" s="488"/>
      <c r="GIN180" s="488"/>
      <c r="GIO180" s="488"/>
      <c r="GIP180" s="488"/>
      <c r="GIQ180" s="488"/>
      <c r="GIR180" s="488"/>
      <c r="GIS180" s="489"/>
      <c r="GIT180" s="490"/>
      <c r="GIU180" s="488"/>
      <c r="GIV180" s="488"/>
      <c r="GIW180" s="488"/>
      <c r="GIX180" s="488"/>
      <c r="GIY180" s="488"/>
      <c r="GIZ180" s="488"/>
      <c r="GJA180" s="489"/>
      <c r="GJB180" s="490"/>
      <c r="GJC180" s="488"/>
      <c r="GJD180" s="488"/>
      <c r="GJE180" s="488"/>
      <c r="GJF180" s="488"/>
      <c r="GJG180" s="488"/>
      <c r="GJH180" s="488"/>
      <c r="GJI180" s="489"/>
      <c r="GJJ180" s="490"/>
      <c r="GJK180" s="488"/>
      <c r="GJL180" s="488"/>
      <c r="GJM180" s="488"/>
      <c r="GJN180" s="488"/>
      <c r="GJO180" s="488"/>
      <c r="GJP180" s="488"/>
      <c r="GJQ180" s="489"/>
      <c r="GJR180" s="490"/>
      <c r="GJS180" s="488"/>
      <c r="GJT180" s="488"/>
      <c r="GJU180" s="488"/>
      <c r="GJV180" s="488"/>
      <c r="GJW180" s="488"/>
      <c r="GJX180" s="488"/>
      <c r="GJY180" s="489"/>
      <c r="GJZ180" s="490"/>
      <c r="GKA180" s="488"/>
      <c r="GKB180" s="488"/>
      <c r="GKC180" s="488"/>
      <c r="GKD180" s="488"/>
      <c r="GKE180" s="488"/>
      <c r="GKF180" s="488"/>
      <c r="GKG180" s="489"/>
      <c r="GKH180" s="490"/>
      <c r="GKI180" s="488"/>
      <c r="GKJ180" s="488"/>
      <c r="GKK180" s="488"/>
      <c r="GKL180" s="488"/>
      <c r="GKM180" s="488"/>
      <c r="GKN180" s="488"/>
      <c r="GKO180" s="489"/>
      <c r="GKP180" s="490"/>
      <c r="GKQ180" s="488"/>
      <c r="GKR180" s="488"/>
      <c r="GKS180" s="488"/>
      <c r="GKT180" s="488"/>
      <c r="GKU180" s="488"/>
      <c r="GKV180" s="488"/>
      <c r="GKW180" s="489"/>
      <c r="GKX180" s="490"/>
      <c r="GKY180" s="488"/>
      <c r="GKZ180" s="488"/>
      <c r="GLA180" s="488"/>
      <c r="GLB180" s="488"/>
      <c r="GLC180" s="488"/>
      <c r="GLD180" s="488"/>
      <c r="GLE180" s="489"/>
      <c r="GLF180" s="490"/>
      <c r="GLG180" s="488"/>
      <c r="GLH180" s="488"/>
      <c r="GLI180" s="488"/>
      <c r="GLJ180" s="488"/>
      <c r="GLK180" s="488"/>
      <c r="GLL180" s="488"/>
      <c r="GLM180" s="489"/>
      <c r="GLN180" s="490"/>
      <c r="GLO180" s="488"/>
      <c r="GLP180" s="488"/>
      <c r="GLQ180" s="488"/>
      <c r="GLR180" s="488"/>
      <c r="GLS180" s="488"/>
      <c r="GLT180" s="488"/>
      <c r="GLU180" s="489"/>
      <c r="GLV180" s="490"/>
      <c r="GLW180" s="488"/>
      <c r="GLX180" s="488"/>
      <c r="GLY180" s="488"/>
      <c r="GLZ180" s="488"/>
      <c r="GMA180" s="488"/>
      <c r="GMB180" s="488"/>
      <c r="GMC180" s="489"/>
      <c r="GMD180" s="490"/>
      <c r="GME180" s="488"/>
      <c r="GMF180" s="488"/>
      <c r="GMG180" s="488"/>
      <c r="GMH180" s="488"/>
      <c r="GMI180" s="488"/>
      <c r="GMJ180" s="488"/>
      <c r="GMK180" s="489"/>
      <c r="GML180" s="490"/>
      <c r="GMM180" s="488"/>
      <c r="GMN180" s="488"/>
      <c r="GMO180" s="488"/>
      <c r="GMP180" s="488"/>
      <c r="GMQ180" s="488"/>
      <c r="GMR180" s="488"/>
      <c r="GMS180" s="489"/>
      <c r="GMT180" s="490"/>
      <c r="GMU180" s="488"/>
      <c r="GMV180" s="488"/>
      <c r="GMW180" s="488"/>
      <c r="GMX180" s="488"/>
      <c r="GMY180" s="488"/>
      <c r="GMZ180" s="488"/>
      <c r="GNA180" s="489"/>
      <c r="GNB180" s="490"/>
      <c r="GNC180" s="488"/>
      <c r="GND180" s="488"/>
      <c r="GNE180" s="488"/>
      <c r="GNF180" s="488"/>
      <c r="GNG180" s="488"/>
      <c r="GNH180" s="488"/>
      <c r="GNI180" s="489"/>
      <c r="GNJ180" s="490"/>
      <c r="GNK180" s="488"/>
      <c r="GNL180" s="488"/>
      <c r="GNM180" s="488"/>
      <c r="GNN180" s="488"/>
      <c r="GNO180" s="488"/>
      <c r="GNP180" s="488"/>
      <c r="GNQ180" s="489"/>
      <c r="GNR180" s="490"/>
      <c r="GNS180" s="488"/>
      <c r="GNT180" s="488"/>
      <c r="GNU180" s="488"/>
      <c r="GNV180" s="488"/>
      <c r="GNW180" s="488"/>
      <c r="GNX180" s="488"/>
      <c r="GNY180" s="489"/>
      <c r="GNZ180" s="490"/>
      <c r="GOA180" s="488"/>
      <c r="GOB180" s="488"/>
      <c r="GOC180" s="488"/>
      <c r="GOD180" s="488"/>
      <c r="GOE180" s="488"/>
      <c r="GOF180" s="488"/>
      <c r="GOG180" s="489"/>
      <c r="GOH180" s="490"/>
      <c r="GOI180" s="488"/>
      <c r="GOJ180" s="488"/>
      <c r="GOK180" s="488"/>
      <c r="GOL180" s="488"/>
      <c r="GOM180" s="488"/>
      <c r="GON180" s="488"/>
      <c r="GOO180" s="489"/>
      <c r="GOP180" s="490"/>
      <c r="GOQ180" s="488"/>
      <c r="GOR180" s="488"/>
      <c r="GOS180" s="488"/>
      <c r="GOT180" s="488"/>
      <c r="GOU180" s="488"/>
      <c r="GOV180" s="488"/>
      <c r="GOW180" s="489"/>
      <c r="GOX180" s="490"/>
      <c r="GOY180" s="488"/>
      <c r="GOZ180" s="488"/>
      <c r="GPA180" s="488"/>
      <c r="GPB180" s="488"/>
      <c r="GPC180" s="488"/>
      <c r="GPD180" s="488"/>
      <c r="GPE180" s="489"/>
      <c r="GPF180" s="490"/>
      <c r="GPG180" s="488"/>
      <c r="GPH180" s="488"/>
      <c r="GPI180" s="488"/>
      <c r="GPJ180" s="488"/>
      <c r="GPK180" s="488"/>
      <c r="GPL180" s="488"/>
      <c r="GPM180" s="489"/>
      <c r="GPN180" s="490"/>
      <c r="GPO180" s="488"/>
      <c r="GPP180" s="488"/>
      <c r="GPQ180" s="488"/>
      <c r="GPR180" s="488"/>
      <c r="GPS180" s="488"/>
      <c r="GPT180" s="488"/>
      <c r="GPU180" s="489"/>
      <c r="GPV180" s="490"/>
      <c r="GPW180" s="488"/>
      <c r="GPX180" s="488"/>
      <c r="GPY180" s="488"/>
      <c r="GPZ180" s="488"/>
      <c r="GQA180" s="488"/>
      <c r="GQB180" s="488"/>
      <c r="GQC180" s="489"/>
      <c r="GQD180" s="490"/>
      <c r="GQE180" s="488"/>
      <c r="GQF180" s="488"/>
      <c r="GQG180" s="488"/>
      <c r="GQH180" s="488"/>
      <c r="GQI180" s="488"/>
      <c r="GQJ180" s="488"/>
      <c r="GQK180" s="489"/>
      <c r="GQL180" s="490"/>
      <c r="GQM180" s="488"/>
      <c r="GQN180" s="488"/>
      <c r="GQO180" s="488"/>
      <c r="GQP180" s="488"/>
      <c r="GQQ180" s="488"/>
      <c r="GQR180" s="488"/>
      <c r="GQS180" s="489"/>
      <c r="GQT180" s="490"/>
      <c r="GQU180" s="488"/>
      <c r="GQV180" s="488"/>
      <c r="GQW180" s="488"/>
      <c r="GQX180" s="488"/>
      <c r="GQY180" s="488"/>
      <c r="GQZ180" s="488"/>
      <c r="GRA180" s="489"/>
      <c r="GRB180" s="490"/>
      <c r="GRC180" s="488"/>
      <c r="GRD180" s="488"/>
      <c r="GRE180" s="488"/>
      <c r="GRF180" s="488"/>
      <c r="GRG180" s="488"/>
      <c r="GRH180" s="488"/>
      <c r="GRI180" s="489"/>
      <c r="GRJ180" s="490"/>
      <c r="GRK180" s="488"/>
      <c r="GRL180" s="488"/>
      <c r="GRM180" s="488"/>
      <c r="GRN180" s="488"/>
      <c r="GRO180" s="488"/>
      <c r="GRP180" s="488"/>
      <c r="GRQ180" s="489"/>
      <c r="GRR180" s="490"/>
      <c r="GRS180" s="488"/>
      <c r="GRT180" s="488"/>
      <c r="GRU180" s="488"/>
      <c r="GRV180" s="488"/>
      <c r="GRW180" s="488"/>
      <c r="GRX180" s="488"/>
      <c r="GRY180" s="489"/>
      <c r="GRZ180" s="490"/>
      <c r="GSA180" s="488"/>
      <c r="GSB180" s="488"/>
      <c r="GSC180" s="488"/>
      <c r="GSD180" s="488"/>
      <c r="GSE180" s="488"/>
      <c r="GSF180" s="488"/>
      <c r="GSG180" s="489"/>
      <c r="GSH180" s="490"/>
      <c r="GSI180" s="488"/>
      <c r="GSJ180" s="488"/>
      <c r="GSK180" s="488"/>
      <c r="GSL180" s="488"/>
      <c r="GSM180" s="488"/>
      <c r="GSN180" s="488"/>
      <c r="GSO180" s="489"/>
      <c r="GSP180" s="490"/>
      <c r="GSQ180" s="488"/>
      <c r="GSR180" s="488"/>
      <c r="GSS180" s="488"/>
      <c r="GST180" s="488"/>
      <c r="GSU180" s="488"/>
      <c r="GSV180" s="488"/>
      <c r="GSW180" s="489"/>
      <c r="GSX180" s="490"/>
      <c r="GSY180" s="488"/>
      <c r="GSZ180" s="488"/>
      <c r="GTA180" s="488"/>
      <c r="GTB180" s="488"/>
      <c r="GTC180" s="488"/>
      <c r="GTD180" s="488"/>
      <c r="GTE180" s="489"/>
      <c r="GTF180" s="490"/>
      <c r="GTG180" s="488"/>
      <c r="GTH180" s="488"/>
      <c r="GTI180" s="488"/>
      <c r="GTJ180" s="488"/>
      <c r="GTK180" s="488"/>
      <c r="GTL180" s="488"/>
      <c r="GTM180" s="489"/>
      <c r="GTN180" s="490"/>
      <c r="GTO180" s="488"/>
      <c r="GTP180" s="488"/>
      <c r="GTQ180" s="488"/>
      <c r="GTR180" s="488"/>
      <c r="GTS180" s="488"/>
      <c r="GTT180" s="488"/>
      <c r="GTU180" s="489"/>
      <c r="GTV180" s="490"/>
      <c r="GTW180" s="488"/>
      <c r="GTX180" s="488"/>
      <c r="GTY180" s="488"/>
      <c r="GTZ180" s="488"/>
      <c r="GUA180" s="488"/>
      <c r="GUB180" s="488"/>
      <c r="GUC180" s="489"/>
      <c r="GUD180" s="490"/>
      <c r="GUE180" s="488"/>
      <c r="GUF180" s="488"/>
      <c r="GUG180" s="488"/>
      <c r="GUH180" s="488"/>
      <c r="GUI180" s="488"/>
      <c r="GUJ180" s="488"/>
      <c r="GUK180" s="489"/>
      <c r="GUL180" s="490"/>
      <c r="GUM180" s="488"/>
      <c r="GUN180" s="488"/>
      <c r="GUO180" s="488"/>
      <c r="GUP180" s="488"/>
      <c r="GUQ180" s="488"/>
      <c r="GUR180" s="488"/>
      <c r="GUS180" s="489"/>
      <c r="GUT180" s="490"/>
      <c r="GUU180" s="488"/>
      <c r="GUV180" s="488"/>
      <c r="GUW180" s="488"/>
      <c r="GUX180" s="488"/>
      <c r="GUY180" s="488"/>
      <c r="GUZ180" s="488"/>
      <c r="GVA180" s="489"/>
      <c r="GVB180" s="490"/>
      <c r="GVC180" s="488"/>
      <c r="GVD180" s="488"/>
      <c r="GVE180" s="488"/>
      <c r="GVF180" s="488"/>
      <c r="GVG180" s="488"/>
      <c r="GVH180" s="488"/>
      <c r="GVI180" s="489"/>
      <c r="GVJ180" s="490"/>
      <c r="GVK180" s="488"/>
      <c r="GVL180" s="488"/>
      <c r="GVM180" s="488"/>
      <c r="GVN180" s="488"/>
      <c r="GVO180" s="488"/>
      <c r="GVP180" s="488"/>
      <c r="GVQ180" s="489"/>
      <c r="GVR180" s="490"/>
      <c r="GVS180" s="488"/>
      <c r="GVT180" s="488"/>
      <c r="GVU180" s="488"/>
      <c r="GVV180" s="488"/>
      <c r="GVW180" s="488"/>
      <c r="GVX180" s="488"/>
      <c r="GVY180" s="489"/>
      <c r="GVZ180" s="490"/>
      <c r="GWA180" s="488"/>
      <c r="GWB180" s="488"/>
      <c r="GWC180" s="488"/>
      <c r="GWD180" s="488"/>
      <c r="GWE180" s="488"/>
      <c r="GWF180" s="488"/>
      <c r="GWG180" s="489"/>
      <c r="GWH180" s="490"/>
      <c r="GWI180" s="488"/>
      <c r="GWJ180" s="488"/>
      <c r="GWK180" s="488"/>
      <c r="GWL180" s="488"/>
      <c r="GWM180" s="488"/>
      <c r="GWN180" s="488"/>
      <c r="GWO180" s="489"/>
      <c r="GWP180" s="490"/>
      <c r="GWQ180" s="488"/>
      <c r="GWR180" s="488"/>
      <c r="GWS180" s="488"/>
      <c r="GWT180" s="488"/>
      <c r="GWU180" s="488"/>
      <c r="GWV180" s="488"/>
      <c r="GWW180" s="489"/>
      <c r="GWX180" s="490"/>
      <c r="GWY180" s="488"/>
      <c r="GWZ180" s="488"/>
      <c r="GXA180" s="488"/>
      <c r="GXB180" s="488"/>
      <c r="GXC180" s="488"/>
      <c r="GXD180" s="488"/>
      <c r="GXE180" s="489"/>
      <c r="GXF180" s="490"/>
      <c r="GXG180" s="488"/>
      <c r="GXH180" s="488"/>
      <c r="GXI180" s="488"/>
      <c r="GXJ180" s="488"/>
      <c r="GXK180" s="488"/>
      <c r="GXL180" s="488"/>
      <c r="GXM180" s="489"/>
      <c r="GXN180" s="490"/>
      <c r="GXO180" s="488"/>
      <c r="GXP180" s="488"/>
      <c r="GXQ180" s="488"/>
      <c r="GXR180" s="488"/>
      <c r="GXS180" s="488"/>
      <c r="GXT180" s="488"/>
      <c r="GXU180" s="489"/>
      <c r="GXV180" s="490"/>
      <c r="GXW180" s="488"/>
      <c r="GXX180" s="488"/>
      <c r="GXY180" s="488"/>
      <c r="GXZ180" s="488"/>
      <c r="GYA180" s="488"/>
      <c r="GYB180" s="488"/>
      <c r="GYC180" s="489"/>
      <c r="GYD180" s="490"/>
      <c r="GYE180" s="488"/>
      <c r="GYF180" s="488"/>
      <c r="GYG180" s="488"/>
      <c r="GYH180" s="488"/>
      <c r="GYI180" s="488"/>
      <c r="GYJ180" s="488"/>
      <c r="GYK180" s="489"/>
      <c r="GYL180" s="490"/>
      <c r="GYM180" s="488"/>
      <c r="GYN180" s="488"/>
      <c r="GYO180" s="488"/>
      <c r="GYP180" s="488"/>
      <c r="GYQ180" s="488"/>
      <c r="GYR180" s="488"/>
      <c r="GYS180" s="489"/>
      <c r="GYT180" s="490"/>
      <c r="GYU180" s="488"/>
      <c r="GYV180" s="488"/>
      <c r="GYW180" s="488"/>
      <c r="GYX180" s="488"/>
      <c r="GYY180" s="488"/>
      <c r="GYZ180" s="488"/>
      <c r="GZA180" s="489"/>
      <c r="GZB180" s="490"/>
      <c r="GZC180" s="488"/>
      <c r="GZD180" s="488"/>
      <c r="GZE180" s="488"/>
      <c r="GZF180" s="488"/>
      <c r="GZG180" s="488"/>
      <c r="GZH180" s="488"/>
      <c r="GZI180" s="489"/>
      <c r="GZJ180" s="490"/>
      <c r="GZK180" s="488"/>
      <c r="GZL180" s="488"/>
      <c r="GZM180" s="488"/>
      <c r="GZN180" s="488"/>
      <c r="GZO180" s="488"/>
      <c r="GZP180" s="488"/>
      <c r="GZQ180" s="489"/>
      <c r="GZR180" s="490"/>
      <c r="GZS180" s="488"/>
      <c r="GZT180" s="488"/>
      <c r="GZU180" s="488"/>
      <c r="GZV180" s="488"/>
      <c r="GZW180" s="488"/>
      <c r="GZX180" s="488"/>
      <c r="GZY180" s="489"/>
      <c r="GZZ180" s="490"/>
      <c r="HAA180" s="488"/>
      <c r="HAB180" s="488"/>
      <c r="HAC180" s="488"/>
      <c r="HAD180" s="488"/>
      <c r="HAE180" s="488"/>
      <c r="HAF180" s="488"/>
      <c r="HAG180" s="489"/>
      <c r="HAH180" s="490"/>
      <c r="HAI180" s="488"/>
      <c r="HAJ180" s="488"/>
      <c r="HAK180" s="488"/>
      <c r="HAL180" s="488"/>
      <c r="HAM180" s="488"/>
      <c r="HAN180" s="488"/>
      <c r="HAO180" s="489"/>
      <c r="HAP180" s="490"/>
      <c r="HAQ180" s="488"/>
      <c r="HAR180" s="488"/>
      <c r="HAS180" s="488"/>
      <c r="HAT180" s="488"/>
      <c r="HAU180" s="488"/>
      <c r="HAV180" s="488"/>
      <c r="HAW180" s="489"/>
      <c r="HAX180" s="490"/>
      <c r="HAY180" s="488"/>
      <c r="HAZ180" s="488"/>
      <c r="HBA180" s="488"/>
      <c r="HBB180" s="488"/>
      <c r="HBC180" s="488"/>
      <c r="HBD180" s="488"/>
      <c r="HBE180" s="489"/>
      <c r="HBF180" s="490"/>
      <c r="HBG180" s="488"/>
      <c r="HBH180" s="488"/>
      <c r="HBI180" s="488"/>
      <c r="HBJ180" s="488"/>
      <c r="HBK180" s="488"/>
      <c r="HBL180" s="488"/>
      <c r="HBM180" s="489"/>
      <c r="HBN180" s="490"/>
      <c r="HBO180" s="488"/>
      <c r="HBP180" s="488"/>
      <c r="HBQ180" s="488"/>
      <c r="HBR180" s="488"/>
      <c r="HBS180" s="488"/>
      <c r="HBT180" s="488"/>
      <c r="HBU180" s="489"/>
      <c r="HBV180" s="490"/>
      <c r="HBW180" s="488"/>
      <c r="HBX180" s="488"/>
      <c r="HBY180" s="488"/>
      <c r="HBZ180" s="488"/>
      <c r="HCA180" s="488"/>
      <c r="HCB180" s="488"/>
      <c r="HCC180" s="489"/>
      <c r="HCD180" s="490"/>
      <c r="HCE180" s="488"/>
      <c r="HCF180" s="488"/>
      <c r="HCG180" s="488"/>
      <c r="HCH180" s="488"/>
      <c r="HCI180" s="488"/>
      <c r="HCJ180" s="488"/>
      <c r="HCK180" s="489"/>
      <c r="HCL180" s="490"/>
      <c r="HCM180" s="488"/>
      <c r="HCN180" s="488"/>
      <c r="HCO180" s="488"/>
      <c r="HCP180" s="488"/>
      <c r="HCQ180" s="488"/>
      <c r="HCR180" s="488"/>
      <c r="HCS180" s="489"/>
      <c r="HCT180" s="490"/>
      <c r="HCU180" s="488"/>
      <c r="HCV180" s="488"/>
      <c r="HCW180" s="488"/>
      <c r="HCX180" s="488"/>
      <c r="HCY180" s="488"/>
      <c r="HCZ180" s="488"/>
      <c r="HDA180" s="489"/>
      <c r="HDB180" s="490"/>
      <c r="HDC180" s="488"/>
      <c r="HDD180" s="488"/>
      <c r="HDE180" s="488"/>
      <c r="HDF180" s="488"/>
      <c r="HDG180" s="488"/>
      <c r="HDH180" s="488"/>
      <c r="HDI180" s="489"/>
      <c r="HDJ180" s="490"/>
      <c r="HDK180" s="488"/>
      <c r="HDL180" s="488"/>
      <c r="HDM180" s="488"/>
      <c r="HDN180" s="488"/>
      <c r="HDO180" s="488"/>
      <c r="HDP180" s="488"/>
      <c r="HDQ180" s="489"/>
      <c r="HDR180" s="490"/>
      <c r="HDS180" s="488"/>
      <c r="HDT180" s="488"/>
      <c r="HDU180" s="488"/>
      <c r="HDV180" s="488"/>
      <c r="HDW180" s="488"/>
      <c r="HDX180" s="488"/>
      <c r="HDY180" s="489"/>
      <c r="HDZ180" s="490"/>
      <c r="HEA180" s="488"/>
      <c r="HEB180" s="488"/>
      <c r="HEC180" s="488"/>
      <c r="HED180" s="488"/>
      <c r="HEE180" s="488"/>
      <c r="HEF180" s="488"/>
      <c r="HEG180" s="489"/>
      <c r="HEH180" s="490"/>
      <c r="HEI180" s="488"/>
      <c r="HEJ180" s="488"/>
      <c r="HEK180" s="488"/>
      <c r="HEL180" s="488"/>
      <c r="HEM180" s="488"/>
      <c r="HEN180" s="488"/>
      <c r="HEO180" s="489"/>
      <c r="HEP180" s="490"/>
      <c r="HEQ180" s="488"/>
      <c r="HER180" s="488"/>
      <c r="HES180" s="488"/>
      <c r="HET180" s="488"/>
      <c r="HEU180" s="488"/>
      <c r="HEV180" s="488"/>
      <c r="HEW180" s="489"/>
      <c r="HEX180" s="490"/>
      <c r="HEY180" s="488"/>
      <c r="HEZ180" s="488"/>
      <c r="HFA180" s="488"/>
      <c r="HFB180" s="488"/>
      <c r="HFC180" s="488"/>
      <c r="HFD180" s="488"/>
      <c r="HFE180" s="489"/>
      <c r="HFF180" s="490"/>
      <c r="HFG180" s="488"/>
      <c r="HFH180" s="488"/>
      <c r="HFI180" s="488"/>
      <c r="HFJ180" s="488"/>
      <c r="HFK180" s="488"/>
      <c r="HFL180" s="488"/>
      <c r="HFM180" s="489"/>
      <c r="HFN180" s="490"/>
      <c r="HFO180" s="488"/>
      <c r="HFP180" s="488"/>
      <c r="HFQ180" s="488"/>
      <c r="HFR180" s="488"/>
      <c r="HFS180" s="488"/>
      <c r="HFT180" s="488"/>
      <c r="HFU180" s="489"/>
      <c r="HFV180" s="490"/>
      <c r="HFW180" s="488"/>
      <c r="HFX180" s="488"/>
      <c r="HFY180" s="488"/>
      <c r="HFZ180" s="488"/>
      <c r="HGA180" s="488"/>
      <c r="HGB180" s="488"/>
      <c r="HGC180" s="489"/>
      <c r="HGD180" s="490"/>
      <c r="HGE180" s="488"/>
      <c r="HGF180" s="488"/>
      <c r="HGG180" s="488"/>
      <c r="HGH180" s="488"/>
      <c r="HGI180" s="488"/>
      <c r="HGJ180" s="488"/>
      <c r="HGK180" s="489"/>
      <c r="HGL180" s="490"/>
      <c r="HGM180" s="488"/>
      <c r="HGN180" s="488"/>
      <c r="HGO180" s="488"/>
      <c r="HGP180" s="488"/>
      <c r="HGQ180" s="488"/>
      <c r="HGR180" s="488"/>
      <c r="HGS180" s="489"/>
      <c r="HGT180" s="490"/>
      <c r="HGU180" s="488"/>
      <c r="HGV180" s="488"/>
      <c r="HGW180" s="488"/>
      <c r="HGX180" s="488"/>
      <c r="HGY180" s="488"/>
      <c r="HGZ180" s="488"/>
      <c r="HHA180" s="489"/>
      <c r="HHB180" s="490"/>
      <c r="HHC180" s="488"/>
      <c r="HHD180" s="488"/>
      <c r="HHE180" s="488"/>
      <c r="HHF180" s="488"/>
      <c r="HHG180" s="488"/>
      <c r="HHH180" s="488"/>
      <c r="HHI180" s="489"/>
      <c r="HHJ180" s="490"/>
      <c r="HHK180" s="488"/>
      <c r="HHL180" s="488"/>
      <c r="HHM180" s="488"/>
      <c r="HHN180" s="488"/>
      <c r="HHO180" s="488"/>
      <c r="HHP180" s="488"/>
      <c r="HHQ180" s="489"/>
      <c r="HHR180" s="490"/>
      <c r="HHS180" s="488"/>
      <c r="HHT180" s="488"/>
      <c r="HHU180" s="488"/>
      <c r="HHV180" s="488"/>
      <c r="HHW180" s="488"/>
      <c r="HHX180" s="488"/>
      <c r="HHY180" s="489"/>
      <c r="HHZ180" s="490"/>
      <c r="HIA180" s="488"/>
      <c r="HIB180" s="488"/>
      <c r="HIC180" s="488"/>
      <c r="HID180" s="488"/>
      <c r="HIE180" s="488"/>
      <c r="HIF180" s="488"/>
      <c r="HIG180" s="489"/>
      <c r="HIH180" s="490"/>
      <c r="HII180" s="488"/>
      <c r="HIJ180" s="488"/>
      <c r="HIK180" s="488"/>
      <c r="HIL180" s="488"/>
      <c r="HIM180" s="488"/>
      <c r="HIN180" s="488"/>
      <c r="HIO180" s="489"/>
      <c r="HIP180" s="490"/>
      <c r="HIQ180" s="488"/>
      <c r="HIR180" s="488"/>
      <c r="HIS180" s="488"/>
      <c r="HIT180" s="488"/>
      <c r="HIU180" s="488"/>
      <c r="HIV180" s="488"/>
      <c r="HIW180" s="489"/>
      <c r="HIX180" s="490"/>
      <c r="HIY180" s="488"/>
      <c r="HIZ180" s="488"/>
      <c r="HJA180" s="488"/>
      <c r="HJB180" s="488"/>
      <c r="HJC180" s="488"/>
      <c r="HJD180" s="488"/>
      <c r="HJE180" s="489"/>
      <c r="HJF180" s="490"/>
      <c r="HJG180" s="488"/>
      <c r="HJH180" s="488"/>
      <c r="HJI180" s="488"/>
      <c r="HJJ180" s="488"/>
      <c r="HJK180" s="488"/>
      <c r="HJL180" s="488"/>
      <c r="HJM180" s="489"/>
      <c r="HJN180" s="490"/>
      <c r="HJO180" s="488"/>
      <c r="HJP180" s="488"/>
      <c r="HJQ180" s="488"/>
      <c r="HJR180" s="488"/>
      <c r="HJS180" s="488"/>
      <c r="HJT180" s="488"/>
      <c r="HJU180" s="489"/>
      <c r="HJV180" s="490"/>
      <c r="HJW180" s="488"/>
      <c r="HJX180" s="488"/>
      <c r="HJY180" s="488"/>
      <c r="HJZ180" s="488"/>
      <c r="HKA180" s="488"/>
      <c r="HKB180" s="488"/>
      <c r="HKC180" s="489"/>
      <c r="HKD180" s="490"/>
      <c r="HKE180" s="488"/>
      <c r="HKF180" s="488"/>
      <c r="HKG180" s="488"/>
      <c r="HKH180" s="488"/>
      <c r="HKI180" s="488"/>
      <c r="HKJ180" s="488"/>
      <c r="HKK180" s="489"/>
      <c r="HKL180" s="490"/>
      <c r="HKM180" s="488"/>
      <c r="HKN180" s="488"/>
      <c r="HKO180" s="488"/>
      <c r="HKP180" s="488"/>
      <c r="HKQ180" s="488"/>
      <c r="HKR180" s="488"/>
      <c r="HKS180" s="489"/>
      <c r="HKT180" s="490"/>
      <c r="HKU180" s="488"/>
      <c r="HKV180" s="488"/>
      <c r="HKW180" s="488"/>
      <c r="HKX180" s="488"/>
      <c r="HKY180" s="488"/>
      <c r="HKZ180" s="488"/>
      <c r="HLA180" s="489"/>
      <c r="HLB180" s="490"/>
      <c r="HLC180" s="488"/>
      <c r="HLD180" s="488"/>
      <c r="HLE180" s="488"/>
      <c r="HLF180" s="488"/>
      <c r="HLG180" s="488"/>
      <c r="HLH180" s="488"/>
      <c r="HLI180" s="489"/>
      <c r="HLJ180" s="490"/>
      <c r="HLK180" s="488"/>
      <c r="HLL180" s="488"/>
      <c r="HLM180" s="488"/>
      <c r="HLN180" s="488"/>
      <c r="HLO180" s="488"/>
      <c r="HLP180" s="488"/>
      <c r="HLQ180" s="489"/>
      <c r="HLR180" s="490"/>
      <c r="HLS180" s="488"/>
      <c r="HLT180" s="488"/>
      <c r="HLU180" s="488"/>
      <c r="HLV180" s="488"/>
      <c r="HLW180" s="488"/>
      <c r="HLX180" s="488"/>
      <c r="HLY180" s="489"/>
      <c r="HLZ180" s="490"/>
      <c r="HMA180" s="488"/>
      <c r="HMB180" s="488"/>
      <c r="HMC180" s="488"/>
      <c r="HMD180" s="488"/>
      <c r="HME180" s="488"/>
      <c r="HMF180" s="488"/>
      <c r="HMG180" s="489"/>
      <c r="HMH180" s="490"/>
      <c r="HMI180" s="488"/>
      <c r="HMJ180" s="488"/>
      <c r="HMK180" s="488"/>
      <c r="HML180" s="488"/>
      <c r="HMM180" s="488"/>
      <c r="HMN180" s="488"/>
      <c r="HMO180" s="489"/>
      <c r="HMP180" s="490"/>
      <c r="HMQ180" s="488"/>
      <c r="HMR180" s="488"/>
      <c r="HMS180" s="488"/>
      <c r="HMT180" s="488"/>
      <c r="HMU180" s="488"/>
      <c r="HMV180" s="488"/>
      <c r="HMW180" s="489"/>
      <c r="HMX180" s="490"/>
      <c r="HMY180" s="488"/>
      <c r="HMZ180" s="488"/>
      <c r="HNA180" s="488"/>
      <c r="HNB180" s="488"/>
      <c r="HNC180" s="488"/>
      <c r="HND180" s="488"/>
      <c r="HNE180" s="489"/>
      <c r="HNF180" s="490"/>
      <c r="HNG180" s="488"/>
      <c r="HNH180" s="488"/>
      <c r="HNI180" s="488"/>
      <c r="HNJ180" s="488"/>
      <c r="HNK180" s="488"/>
      <c r="HNL180" s="488"/>
      <c r="HNM180" s="489"/>
      <c r="HNN180" s="490"/>
      <c r="HNO180" s="488"/>
      <c r="HNP180" s="488"/>
      <c r="HNQ180" s="488"/>
      <c r="HNR180" s="488"/>
      <c r="HNS180" s="488"/>
      <c r="HNT180" s="488"/>
      <c r="HNU180" s="489"/>
      <c r="HNV180" s="490"/>
      <c r="HNW180" s="488"/>
      <c r="HNX180" s="488"/>
      <c r="HNY180" s="488"/>
      <c r="HNZ180" s="488"/>
      <c r="HOA180" s="488"/>
      <c r="HOB180" s="488"/>
      <c r="HOC180" s="489"/>
      <c r="HOD180" s="490"/>
      <c r="HOE180" s="488"/>
      <c r="HOF180" s="488"/>
      <c r="HOG180" s="488"/>
      <c r="HOH180" s="488"/>
      <c r="HOI180" s="488"/>
      <c r="HOJ180" s="488"/>
      <c r="HOK180" s="489"/>
      <c r="HOL180" s="490"/>
      <c r="HOM180" s="488"/>
      <c r="HON180" s="488"/>
      <c r="HOO180" s="488"/>
      <c r="HOP180" s="488"/>
      <c r="HOQ180" s="488"/>
      <c r="HOR180" s="488"/>
      <c r="HOS180" s="489"/>
      <c r="HOT180" s="490"/>
      <c r="HOU180" s="488"/>
      <c r="HOV180" s="488"/>
      <c r="HOW180" s="488"/>
      <c r="HOX180" s="488"/>
      <c r="HOY180" s="488"/>
      <c r="HOZ180" s="488"/>
      <c r="HPA180" s="489"/>
      <c r="HPB180" s="490"/>
      <c r="HPC180" s="488"/>
      <c r="HPD180" s="488"/>
      <c r="HPE180" s="488"/>
      <c r="HPF180" s="488"/>
      <c r="HPG180" s="488"/>
      <c r="HPH180" s="488"/>
      <c r="HPI180" s="489"/>
      <c r="HPJ180" s="490"/>
      <c r="HPK180" s="488"/>
      <c r="HPL180" s="488"/>
      <c r="HPM180" s="488"/>
      <c r="HPN180" s="488"/>
      <c r="HPO180" s="488"/>
      <c r="HPP180" s="488"/>
      <c r="HPQ180" s="489"/>
      <c r="HPR180" s="490"/>
      <c r="HPS180" s="488"/>
      <c r="HPT180" s="488"/>
      <c r="HPU180" s="488"/>
      <c r="HPV180" s="488"/>
      <c r="HPW180" s="488"/>
      <c r="HPX180" s="488"/>
      <c r="HPY180" s="489"/>
      <c r="HPZ180" s="490"/>
      <c r="HQA180" s="488"/>
      <c r="HQB180" s="488"/>
      <c r="HQC180" s="488"/>
      <c r="HQD180" s="488"/>
      <c r="HQE180" s="488"/>
      <c r="HQF180" s="488"/>
      <c r="HQG180" s="489"/>
      <c r="HQH180" s="490"/>
      <c r="HQI180" s="488"/>
      <c r="HQJ180" s="488"/>
      <c r="HQK180" s="488"/>
      <c r="HQL180" s="488"/>
      <c r="HQM180" s="488"/>
      <c r="HQN180" s="488"/>
      <c r="HQO180" s="489"/>
      <c r="HQP180" s="490"/>
      <c r="HQQ180" s="488"/>
      <c r="HQR180" s="488"/>
      <c r="HQS180" s="488"/>
      <c r="HQT180" s="488"/>
      <c r="HQU180" s="488"/>
      <c r="HQV180" s="488"/>
      <c r="HQW180" s="489"/>
      <c r="HQX180" s="490"/>
      <c r="HQY180" s="488"/>
      <c r="HQZ180" s="488"/>
      <c r="HRA180" s="488"/>
      <c r="HRB180" s="488"/>
      <c r="HRC180" s="488"/>
      <c r="HRD180" s="488"/>
      <c r="HRE180" s="489"/>
      <c r="HRF180" s="490"/>
      <c r="HRG180" s="488"/>
      <c r="HRH180" s="488"/>
      <c r="HRI180" s="488"/>
      <c r="HRJ180" s="488"/>
      <c r="HRK180" s="488"/>
      <c r="HRL180" s="488"/>
      <c r="HRM180" s="489"/>
      <c r="HRN180" s="490"/>
      <c r="HRO180" s="488"/>
      <c r="HRP180" s="488"/>
      <c r="HRQ180" s="488"/>
      <c r="HRR180" s="488"/>
      <c r="HRS180" s="488"/>
      <c r="HRT180" s="488"/>
      <c r="HRU180" s="489"/>
      <c r="HRV180" s="490"/>
      <c r="HRW180" s="488"/>
      <c r="HRX180" s="488"/>
      <c r="HRY180" s="488"/>
      <c r="HRZ180" s="488"/>
      <c r="HSA180" s="488"/>
      <c r="HSB180" s="488"/>
      <c r="HSC180" s="489"/>
      <c r="HSD180" s="490"/>
      <c r="HSE180" s="488"/>
      <c r="HSF180" s="488"/>
      <c r="HSG180" s="488"/>
      <c r="HSH180" s="488"/>
      <c r="HSI180" s="488"/>
      <c r="HSJ180" s="488"/>
      <c r="HSK180" s="489"/>
      <c r="HSL180" s="490"/>
      <c r="HSM180" s="488"/>
      <c r="HSN180" s="488"/>
      <c r="HSO180" s="488"/>
      <c r="HSP180" s="488"/>
      <c r="HSQ180" s="488"/>
      <c r="HSR180" s="488"/>
      <c r="HSS180" s="489"/>
      <c r="HST180" s="490"/>
      <c r="HSU180" s="488"/>
      <c r="HSV180" s="488"/>
      <c r="HSW180" s="488"/>
      <c r="HSX180" s="488"/>
      <c r="HSY180" s="488"/>
      <c r="HSZ180" s="488"/>
      <c r="HTA180" s="489"/>
      <c r="HTB180" s="490"/>
      <c r="HTC180" s="488"/>
      <c r="HTD180" s="488"/>
      <c r="HTE180" s="488"/>
      <c r="HTF180" s="488"/>
      <c r="HTG180" s="488"/>
      <c r="HTH180" s="488"/>
      <c r="HTI180" s="489"/>
      <c r="HTJ180" s="490"/>
      <c r="HTK180" s="488"/>
      <c r="HTL180" s="488"/>
      <c r="HTM180" s="488"/>
      <c r="HTN180" s="488"/>
      <c r="HTO180" s="488"/>
      <c r="HTP180" s="488"/>
      <c r="HTQ180" s="489"/>
      <c r="HTR180" s="490"/>
      <c r="HTS180" s="488"/>
      <c r="HTT180" s="488"/>
      <c r="HTU180" s="488"/>
      <c r="HTV180" s="488"/>
      <c r="HTW180" s="488"/>
      <c r="HTX180" s="488"/>
      <c r="HTY180" s="489"/>
      <c r="HTZ180" s="490"/>
      <c r="HUA180" s="488"/>
      <c r="HUB180" s="488"/>
      <c r="HUC180" s="488"/>
      <c r="HUD180" s="488"/>
      <c r="HUE180" s="488"/>
      <c r="HUF180" s="488"/>
      <c r="HUG180" s="489"/>
      <c r="HUH180" s="490"/>
      <c r="HUI180" s="488"/>
      <c r="HUJ180" s="488"/>
      <c r="HUK180" s="488"/>
      <c r="HUL180" s="488"/>
      <c r="HUM180" s="488"/>
      <c r="HUN180" s="488"/>
      <c r="HUO180" s="489"/>
      <c r="HUP180" s="490"/>
      <c r="HUQ180" s="488"/>
      <c r="HUR180" s="488"/>
      <c r="HUS180" s="488"/>
      <c r="HUT180" s="488"/>
      <c r="HUU180" s="488"/>
      <c r="HUV180" s="488"/>
      <c r="HUW180" s="489"/>
      <c r="HUX180" s="490"/>
      <c r="HUY180" s="488"/>
      <c r="HUZ180" s="488"/>
      <c r="HVA180" s="488"/>
      <c r="HVB180" s="488"/>
      <c r="HVC180" s="488"/>
      <c r="HVD180" s="488"/>
      <c r="HVE180" s="489"/>
      <c r="HVF180" s="490"/>
      <c r="HVG180" s="488"/>
      <c r="HVH180" s="488"/>
      <c r="HVI180" s="488"/>
      <c r="HVJ180" s="488"/>
      <c r="HVK180" s="488"/>
      <c r="HVL180" s="488"/>
      <c r="HVM180" s="489"/>
      <c r="HVN180" s="490"/>
      <c r="HVO180" s="488"/>
      <c r="HVP180" s="488"/>
      <c r="HVQ180" s="488"/>
      <c r="HVR180" s="488"/>
      <c r="HVS180" s="488"/>
      <c r="HVT180" s="488"/>
      <c r="HVU180" s="489"/>
      <c r="HVV180" s="490"/>
      <c r="HVW180" s="488"/>
      <c r="HVX180" s="488"/>
      <c r="HVY180" s="488"/>
      <c r="HVZ180" s="488"/>
      <c r="HWA180" s="488"/>
      <c r="HWB180" s="488"/>
      <c r="HWC180" s="489"/>
      <c r="HWD180" s="490"/>
      <c r="HWE180" s="488"/>
      <c r="HWF180" s="488"/>
      <c r="HWG180" s="488"/>
      <c r="HWH180" s="488"/>
      <c r="HWI180" s="488"/>
      <c r="HWJ180" s="488"/>
      <c r="HWK180" s="489"/>
      <c r="HWL180" s="490"/>
      <c r="HWM180" s="488"/>
      <c r="HWN180" s="488"/>
      <c r="HWO180" s="488"/>
      <c r="HWP180" s="488"/>
      <c r="HWQ180" s="488"/>
      <c r="HWR180" s="488"/>
      <c r="HWS180" s="489"/>
      <c r="HWT180" s="490"/>
      <c r="HWU180" s="488"/>
      <c r="HWV180" s="488"/>
      <c r="HWW180" s="488"/>
      <c r="HWX180" s="488"/>
      <c r="HWY180" s="488"/>
      <c r="HWZ180" s="488"/>
      <c r="HXA180" s="489"/>
      <c r="HXB180" s="490"/>
      <c r="HXC180" s="488"/>
      <c r="HXD180" s="488"/>
      <c r="HXE180" s="488"/>
      <c r="HXF180" s="488"/>
      <c r="HXG180" s="488"/>
      <c r="HXH180" s="488"/>
      <c r="HXI180" s="489"/>
      <c r="HXJ180" s="490"/>
      <c r="HXK180" s="488"/>
      <c r="HXL180" s="488"/>
      <c r="HXM180" s="488"/>
      <c r="HXN180" s="488"/>
      <c r="HXO180" s="488"/>
      <c r="HXP180" s="488"/>
      <c r="HXQ180" s="489"/>
      <c r="HXR180" s="490"/>
      <c r="HXS180" s="488"/>
      <c r="HXT180" s="488"/>
      <c r="HXU180" s="488"/>
      <c r="HXV180" s="488"/>
      <c r="HXW180" s="488"/>
      <c r="HXX180" s="488"/>
      <c r="HXY180" s="489"/>
      <c r="HXZ180" s="490"/>
      <c r="HYA180" s="488"/>
      <c r="HYB180" s="488"/>
      <c r="HYC180" s="488"/>
      <c r="HYD180" s="488"/>
      <c r="HYE180" s="488"/>
      <c r="HYF180" s="488"/>
      <c r="HYG180" s="489"/>
      <c r="HYH180" s="490"/>
      <c r="HYI180" s="488"/>
      <c r="HYJ180" s="488"/>
      <c r="HYK180" s="488"/>
      <c r="HYL180" s="488"/>
      <c r="HYM180" s="488"/>
      <c r="HYN180" s="488"/>
      <c r="HYO180" s="489"/>
      <c r="HYP180" s="490"/>
      <c r="HYQ180" s="488"/>
      <c r="HYR180" s="488"/>
      <c r="HYS180" s="488"/>
      <c r="HYT180" s="488"/>
      <c r="HYU180" s="488"/>
      <c r="HYV180" s="488"/>
      <c r="HYW180" s="489"/>
      <c r="HYX180" s="490"/>
      <c r="HYY180" s="488"/>
      <c r="HYZ180" s="488"/>
      <c r="HZA180" s="488"/>
      <c r="HZB180" s="488"/>
      <c r="HZC180" s="488"/>
      <c r="HZD180" s="488"/>
      <c r="HZE180" s="489"/>
      <c r="HZF180" s="490"/>
      <c r="HZG180" s="488"/>
      <c r="HZH180" s="488"/>
      <c r="HZI180" s="488"/>
      <c r="HZJ180" s="488"/>
      <c r="HZK180" s="488"/>
      <c r="HZL180" s="488"/>
      <c r="HZM180" s="489"/>
      <c r="HZN180" s="490"/>
      <c r="HZO180" s="488"/>
      <c r="HZP180" s="488"/>
      <c r="HZQ180" s="488"/>
      <c r="HZR180" s="488"/>
      <c r="HZS180" s="488"/>
      <c r="HZT180" s="488"/>
      <c r="HZU180" s="489"/>
      <c r="HZV180" s="490"/>
      <c r="HZW180" s="488"/>
      <c r="HZX180" s="488"/>
      <c r="HZY180" s="488"/>
      <c r="HZZ180" s="488"/>
      <c r="IAA180" s="488"/>
      <c r="IAB180" s="488"/>
      <c r="IAC180" s="489"/>
      <c r="IAD180" s="490"/>
      <c r="IAE180" s="488"/>
      <c r="IAF180" s="488"/>
      <c r="IAG180" s="488"/>
      <c r="IAH180" s="488"/>
      <c r="IAI180" s="488"/>
      <c r="IAJ180" s="488"/>
      <c r="IAK180" s="489"/>
      <c r="IAL180" s="490"/>
      <c r="IAM180" s="488"/>
      <c r="IAN180" s="488"/>
      <c r="IAO180" s="488"/>
      <c r="IAP180" s="488"/>
      <c r="IAQ180" s="488"/>
      <c r="IAR180" s="488"/>
      <c r="IAS180" s="489"/>
      <c r="IAT180" s="490"/>
      <c r="IAU180" s="488"/>
      <c r="IAV180" s="488"/>
      <c r="IAW180" s="488"/>
      <c r="IAX180" s="488"/>
      <c r="IAY180" s="488"/>
      <c r="IAZ180" s="488"/>
      <c r="IBA180" s="489"/>
      <c r="IBB180" s="490"/>
      <c r="IBC180" s="488"/>
      <c r="IBD180" s="488"/>
      <c r="IBE180" s="488"/>
      <c r="IBF180" s="488"/>
      <c r="IBG180" s="488"/>
      <c r="IBH180" s="488"/>
      <c r="IBI180" s="489"/>
      <c r="IBJ180" s="490"/>
      <c r="IBK180" s="488"/>
      <c r="IBL180" s="488"/>
      <c r="IBM180" s="488"/>
      <c r="IBN180" s="488"/>
      <c r="IBO180" s="488"/>
      <c r="IBP180" s="488"/>
      <c r="IBQ180" s="489"/>
      <c r="IBR180" s="490"/>
      <c r="IBS180" s="488"/>
      <c r="IBT180" s="488"/>
      <c r="IBU180" s="488"/>
      <c r="IBV180" s="488"/>
      <c r="IBW180" s="488"/>
      <c r="IBX180" s="488"/>
      <c r="IBY180" s="489"/>
      <c r="IBZ180" s="490"/>
      <c r="ICA180" s="488"/>
      <c r="ICB180" s="488"/>
      <c r="ICC180" s="488"/>
      <c r="ICD180" s="488"/>
      <c r="ICE180" s="488"/>
      <c r="ICF180" s="488"/>
      <c r="ICG180" s="489"/>
      <c r="ICH180" s="490"/>
      <c r="ICI180" s="488"/>
      <c r="ICJ180" s="488"/>
      <c r="ICK180" s="488"/>
      <c r="ICL180" s="488"/>
      <c r="ICM180" s="488"/>
      <c r="ICN180" s="488"/>
      <c r="ICO180" s="489"/>
      <c r="ICP180" s="490"/>
      <c r="ICQ180" s="488"/>
      <c r="ICR180" s="488"/>
      <c r="ICS180" s="488"/>
      <c r="ICT180" s="488"/>
      <c r="ICU180" s="488"/>
      <c r="ICV180" s="488"/>
      <c r="ICW180" s="489"/>
      <c r="ICX180" s="490"/>
      <c r="ICY180" s="488"/>
      <c r="ICZ180" s="488"/>
      <c r="IDA180" s="488"/>
      <c r="IDB180" s="488"/>
      <c r="IDC180" s="488"/>
      <c r="IDD180" s="488"/>
      <c r="IDE180" s="489"/>
      <c r="IDF180" s="490"/>
      <c r="IDG180" s="488"/>
      <c r="IDH180" s="488"/>
      <c r="IDI180" s="488"/>
      <c r="IDJ180" s="488"/>
      <c r="IDK180" s="488"/>
      <c r="IDL180" s="488"/>
      <c r="IDM180" s="489"/>
      <c r="IDN180" s="490"/>
      <c r="IDO180" s="488"/>
      <c r="IDP180" s="488"/>
      <c r="IDQ180" s="488"/>
      <c r="IDR180" s="488"/>
      <c r="IDS180" s="488"/>
      <c r="IDT180" s="488"/>
      <c r="IDU180" s="489"/>
      <c r="IDV180" s="490"/>
      <c r="IDW180" s="488"/>
      <c r="IDX180" s="488"/>
      <c r="IDY180" s="488"/>
      <c r="IDZ180" s="488"/>
      <c r="IEA180" s="488"/>
      <c r="IEB180" s="488"/>
      <c r="IEC180" s="489"/>
      <c r="IED180" s="490"/>
      <c r="IEE180" s="488"/>
      <c r="IEF180" s="488"/>
      <c r="IEG180" s="488"/>
      <c r="IEH180" s="488"/>
      <c r="IEI180" s="488"/>
      <c r="IEJ180" s="488"/>
      <c r="IEK180" s="489"/>
      <c r="IEL180" s="490"/>
      <c r="IEM180" s="488"/>
      <c r="IEN180" s="488"/>
      <c r="IEO180" s="488"/>
      <c r="IEP180" s="488"/>
      <c r="IEQ180" s="488"/>
      <c r="IER180" s="488"/>
      <c r="IES180" s="489"/>
      <c r="IET180" s="490"/>
      <c r="IEU180" s="488"/>
      <c r="IEV180" s="488"/>
      <c r="IEW180" s="488"/>
      <c r="IEX180" s="488"/>
      <c r="IEY180" s="488"/>
      <c r="IEZ180" s="488"/>
      <c r="IFA180" s="489"/>
      <c r="IFB180" s="490"/>
      <c r="IFC180" s="488"/>
      <c r="IFD180" s="488"/>
      <c r="IFE180" s="488"/>
      <c r="IFF180" s="488"/>
      <c r="IFG180" s="488"/>
      <c r="IFH180" s="488"/>
      <c r="IFI180" s="489"/>
      <c r="IFJ180" s="490"/>
      <c r="IFK180" s="488"/>
      <c r="IFL180" s="488"/>
      <c r="IFM180" s="488"/>
      <c r="IFN180" s="488"/>
      <c r="IFO180" s="488"/>
      <c r="IFP180" s="488"/>
      <c r="IFQ180" s="489"/>
      <c r="IFR180" s="490"/>
      <c r="IFS180" s="488"/>
      <c r="IFT180" s="488"/>
      <c r="IFU180" s="488"/>
      <c r="IFV180" s="488"/>
      <c r="IFW180" s="488"/>
      <c r="IFX180" s="488"/>
      <c r="IFY180" s="489"/>
      <c r="IFZ180" s="490"/>
      <c r="IGA180" s="488"/>
      <c r="IGB180" s="488"/>
      <c r="IGC180" s="488"/>
      <c r="IGD180" s="488"/>
      <c r="IGE180" s="488"/>
      <c r="IGF180" s="488"/>
      <c r="IGG180" s="489"/>
      <c r="IGH180" s="490"/>
      <c r="IGI180" s="488"/>
      <c r="IGJ180" s="488"/>
      <c r="IGK180" s="488"/>
      <c r="IGL180" s="488"/>
      <c r="IGM180" s="488"/>
      <c r="IGN180" s="488"/>
      <c r="IGO180" s="489"/>
      <c r="IGP180" s="490"/>
      <c r="IGQ180" s="488"/>
      <c r="IGR180" s="488"/>
      <c r="IGS180" s="488"/>
      <c r="IGT180" s="488"/>
      <c r="IGU180" s="488"/>
      <c r="IGV180" s="488"/>
      <c r="IGW180" s="489"/>
      <c r="IGX180" s="490"/>
      <c r="IGY180" s="488"/>
      <c r="IGZ180" s="488"/>
      <c r="IHA180" s="488"/>
      <c r="IHB180" s="488"/>
      <c r="IHC180" s="488"/>
      <c r="IHD180" s="488"/>
      <c r="IHE180" s="489"/>
      <c r="IHF180" s="490"/>
      <c r="IHG180" s="488"/>
      <c r="IHH180" s="488"/>
      <c r="IHI180" s="488"/>
      <c r="IHJ180" s="488"/>
      <c r="IHK180" s="488"/>
      <c r="IHL180" s="488"/>
      <c r="IHM180" s="489"/>
      <c r="IHN180" s="490"/>
      <c r="IHO180" s="488"/>
      <c r="IHP180" s="488"/>
      <c r="IHQ180" s="488"/>
      <c r="IHR180" s="488"/>
      <c r="IHS180" s="488"/>
      <c r="IHT180" s="488"/>
      <c r="IHU180" s="489"/>
      <c r="IHV180" s="490"/>
      <c r="IHW180" s="488"/>
      <c r="IHX180" s="488"/>
      <c r="IHY180" s="488"/>
      <c r="IHZ180" s="488"/>
      <c r="IIA180" s="488"/>
      <c r="IIB180" s="488"/>
      <c r="IIC180" s="489"/>
      <c r="IID180" s="490"/>
      <c r="IIE180" s="488"/>
      <c r="IIF180" s="488"/>
      <c r="IIG180" s="488"/>
      <c r="IIH180" s="488"/>
      <c r="III180" s="488"/>
      <c r="IIJ180" s="488"/>
      <c r="IIK180" s="489"/>
      <c r="IIL180" s="490"/>
      <c r="IIM180" s="488"/>
      <c r="IIN180" s="488"/>
      <c r="IIO180" s="488"/>
      <c r="IIP180" s="488"/>
      <c r="IIQ180" s="488"/>
      <c r="IIR180" s="488"/>
      <c r="IIS180" s="489"/>
      <c r="IIT180" s="490"/>
      <c r="IIU180" s="488"/>
      <c r="IIV180" s="488"/>
      <c r="IIW180" s="488"/>
      <c r="IIX180" s="488"/>
      <c r="IIY180" s="488"/>
      <c r="IIZ180" s="488"/>
      <c r="IJA180" s="489"/>
      <c r="IJB180" s="490"/>
      <c r="IJC180" s="488"/>
      <c r="IJD180" s="488"/>
      <c r="IJE180" s="488"/>
      <c r="IJF180" s="488"/>
      <c r="IJG180" s="488"/>
      <c r="IJH180" s="488"/>
      <c r="IJI180" s="489"/>
      <c r="IJJ180" s="490"/>
      <c r="IJK180" s="488"/>
      <c r="IJL180" s="488"/>
      <c r="IJM180" s="488"/>
      <c r="IJN180" s="488"/>
      <c r="IJO180" s="488"/>
      <c r="IJP180" s="488"/>
      <c r="IJQ180" s="489"/>
      <c r="IJR180" s="490"/>
      <c r="IJS180" s="488"/>
      <c r="IJT180" s="488"/>
      <c r="IJU180" s="488"/>
      <c r="IJV180" s="488"/>
      <c r="IJW180" s="488"/>
      <c r="IJX180" s="488"/>
      <c r="IJY180" s="489"/>
      <c r="IJZ180" s="490"/>
      <c r="IKA180" s="488"/>
      <c r="IKB180" s="488"/>
      <c r="IKC180" s="488"/>
      <c r="IKD180" s="488"/>
      <c r="IKE180" s="488"/>
      <c r="IKF180" s="488"/>
      <c r="IKG180" s="489"/>
      <c r="IKH180" s="490"/>
      <c r="IKI180" s="488"/>
      <c r="IKJ180" s="488"/>
      <c r="IKK180" s="488"/>
      <c r="IKL180" s="488"/>
      <c r="IKM180" s="488"/>
      <c r="IKN180" s="488"/>
      <c r="IKO180" s="489"/>
      <c r="IKP180" s="490"/>
      <c r="IKQ180" s="488"/>
      <c r="IKR180" s="488"/>
      <c r="IKS180" s="488"/>
      <c r="IKT180" s="488"/>
      <c r="IKU180" s="488"/>
      <c r="IKV180" s="488"/>
      <c r="IKW180" s="489"/>
      <c r="IKX180" s="490"/>
      <c r="IKY180" s="488"/>
      <c r="IKZ180" s="488"/>
      <c r="ILA180" s="488"/>
      <c r="ILB180" s="488"/>
      <c r="ILC180" s="488"/>
      <c r="ILD180" s="488"/>
      <c r="ILE180" s="489"/>
      <c r="ILF180" s="490"/>
      <c r="ILG180" s="488"/>
      <c r="ILH180" s="488"/>
      <c r="ILI180" s="488"/>
      <c r="ILJ180" s="488"/>
      <c r="ILK180" s="488"/>
      <c r="ILL180" s="488"/>
      <c r="ILM180" s="489"/>
      <c r="ILN180" s="490"/>
      <c r="ILO180" s="488"/>
      <c r="ILP180" s="488"/>
      <c r="ILQ180" s="488"/>
      <c r="ILR180" s="488"/>
      <c r="ILS180" s="488"/>
      <c r="ILT180" s="488"/>
      <c r="ILU180" s="489"/>
      <c r="ILV180" s="490"/>
      <c r="ILW180" s="488"/>
      <c r="ILX180" s="488"/>
      <c r="ILY180" s="488"/>
      <c r="ILZ180" s="488"/>
      <c r="IMA180" s="488"/>
      <c r="IMB180" s="488"/>
      <c r="IMC180" s="489"/>
      <c r="IMD180" s="490"/>
      <c r="IME180" s="488"/>
      <c r="IMF180" s="488"/>
      <c r="IMG180" s="488"/>
      <c r="IMH180" s="488"/>
      <c r="IMI180" s="488"/>
      <c r="IMJ180" s="488"/>
      <c r="IMK180" s="489"/>
      <c r="IML180" s="490"/>
      <c r="IMM180" s="488"/>
      <c r="IMN180" s="488"/>
      <c r="IMO180" s="488"/>
      <c r="IMP180" s="488"/>
      <c r="IMQ180" s="488"/>
      <c r="IMR180" s="488"/>
      <c r="IMS180" s="489"/>
      <c r="IMT180" s="490"/>
      <c r="IMU180" s="488"/>
      <c r="IMV180" s="488"/>
      <c r="IMW180" s="488"/>
      <c r="IMX180" s="488"/>
      <c r="IMY180" s="488"/>
      <c r="IMZ180" s="488"/>
      <c r="INA180" s="489"/>
      <c r="INB180" s="490"/>
      <c r="INC180" s="488"/>
      <c r="IND180" s="488"/>
      <c r="INE180" s="488"/>
      <c r="INF180" s="488"/>
      <c r="ING180" s="488"/>
      <c r="INH180" s="488"/>
      <c r="INI180" s="489"/>
      <c r="INJ180" s="490"/>
      <c r="INK180" s="488"/>
      <c r="INL180" s="488"/>
      <c r="INM180" s="488"/>
      <c r="INN180" s="488"/>
      <c r="INO180" s="488"/>
      <c r="INP180" s="488"/>
      <c r="INQ180" s="489"/>
      <c r="INR180" s="490"/>
      <c r="INS180" s="488"/>
      <c r="INT180" s="488"/>
      <c r="INU180" s="488"/>
      <c r="INV180" s="488"/>
      <c r="INW180" s="488"/>
      <c r="INX180" s="488"/>
      <c r="INY180" s="489"/>
      <c r="INZ180" s="490"/>
      <c r="IOA180" s="488"/>
      <c r="IOB180" s="488"/>
      <c r="IOC180" s="488"/>
      <c r="IOD180" s="488"/>
      <c r="IOE180" s="488"/>
      <c r="IOF180" s="488"/>
      <c r="IOG180" s="489"/>
      <c r="IOH180" s="490"/>
      <c r="IOI180" s="488"/>
      <c r="IOJ180" s="488"/>
      <c r="IOK180" s="488"/>
      <c r="IOL180" s="488"/>
      <c r="IOM180" s="488"/>
      <c r="ION180" s="488"/>
      <c r="IOO180" s="489"/>
      <c r="IOP180" s="490"/>
      <c r="IOQ180" s="488"/>
      <c r="IOR180" s="488"/>
      <c r="IOS180" s="488"/>
      <c r="IOT180" s="488"/>
      <c r="IOU180" s="488"/>
      <c r="IOV180" s="488"/>
      <c r="IOW180" s="489"/>
      <c r="IOX180" s="490"/>
      <c r="IOY180" s="488"/>
      <c r="IOZ180" s="488"/>
      <c r="IPA180" s="488"/>
      <c r="IPB180" s="488"/>
      <c r="IPC180" s="488"/>
      <c r="IPD180" s="488"/>
      <c r="IPE180" s="489"/>
      <c r="IPF180" s="490"/>
      <c r="IPG180" s="488"/>
      <c r="IPH180" s="488"/>
      <c r="IPI180" s="488"/>
      <c r="IPJ180" s="488"/>
      <c r="IPK180" s="488"/>
      <c r="IPL180" s="488"/>
      <c r="IPM180" s="489"/>
      <c r="IPN180" s="490"/>
      <c r="IPO180" s="488"/>
      <c r="IPP180" s="488"/>
      <c r="IPQ180" s="488"/>
      <c r="IPR180" s="488"/>
      <c r="IPS180" s="488"/>
      <c r="IPT180" s="488"/>
      <c r="IPU180" s="489"/>
      <c r="IPV180" s="490"/>
      <c r="IPW180" s="488"/>
      <c r="IPX180" s="488"/>
      <c r="IPY180" s="488"/>
      <c r="IPZ180" s="488"/>
      <c r="IQA180" s="488"/>
      <c r="IQB180" s="488"/>
      <c r="IQC180" s="489"/>
      <c r="IQD180" s="490"/>
      <c r="IQE180" s="488"/>
      <c r="IQF180" s="488"/>
      <c r="IQG180" s="488"/>
      <c r="IQH180" s="488"/>
      <c r="IQI180" s="488"/>
      <c r="IQJ180" s="488"/>
      <c r="IQK180" s="489"/>
      <c r="IQL180" s="490"/>
      <c r="IQM180" s="488"/>
      <c r="IQN180" s="488"/>
      <c r="IQO180" s="488"/>
      <c r="IQP180" s="488"/>
      <c r="IQQ180" s="488"/>
      <c r="IQR180" s="488"/>
      <c r="IQS180" s="489"/>
      <c r="IQT180" s="490"/>
      <c r="IQU180" s="488"/>
      <c r="IQV180" s="488"/>
      <c r="IQW180" s="488"/>
      <c r="IQX180" s="488"/>
      <c r="IQY180" s="488"/>
      <c r="IQZ180" s="488"/>
      <c r="IRA180" s="489"/>
      <c r="IRB180" s="490"/>
      <c r="IRC180" s="488"/>
      <c r="IRD180" s="488"/>
      <c r="IRE180" s="488"/>
      <c r="IRF180" s="488"/>
      <c r="IRG180" s="488"/>
      <c r="IRH180" s="488"/>
      <c r="IRI180" s="489"/>
      <c r="IRJ180" s="490"/>
      <c r="IRK180" s="488"/>
      <c r="IRL180" s="488"/>
      <c r="IRM180" s="488"/>
      <c r="IRN180" s="488"/>
      <c r="IRO180" s="488"/>
      <c r="IRP180" s="488"/>
      <c r="IRQ180" s="489"/>
      <c r="IRR180" s="490"/>
      <c r="IRS180" s="488"/>
      <c r="IRT180" s="488"/>
      <c r="IRU180" s="488"/>
      <c r="IRV180" s="488"/>
      <c r="IRW180" s="488"/>
      <c r="IRX180" s="488"/>
      <c r="IRY180" s="489"/>
      <c r="IRZ180" s="490"/>
      <c r="ISA180" s="488"/>
      <c r="ISB180" s="488"/>
      <c r="ISC180" s="488"/>
      <c r="ISD180" s="488"/>
      <c r="ISE180" s="488"/>
      <c r="ISF180" s="488"/>
      <c r="ISG180" s="489"/>
      <c r="ISH180" s="490"/>
      <c r="ISI180" s="488"/>
      <c r="ISJ180" s="488"/>
      <c r="ISK180" s="488"/>
      <c r="ISL180" s="488"/>
      <c r="ISM180" s="488"/>
      <c r="ISN180" s="488"/>
      <c r="ISO180" s="489"/>
      <c r="ISP180" s="490"/>
      <c r="ISQ180" s="488"/>
      <c r="ISR180" s="488"/>
      <c r="ISS180" s="488"/>
      <c r="IST180" s="488"/>
      <c r="ISU180" s="488"/>
      <c r="ISV180" s="488"/>
      <c r="ISW180" s="489"/>
      <c r="ISX180" s="490"/>
      <c r="ISY180" s="488"/>
      <c r="ISZ180" s="488"/>
      <c r="ITA180" s="488"/>
      <c r="ITB180" s="488"/>
      <c r="ITC180" s="488"/>
      <c r="ITD180" s="488"/>
      <c r="ITE180" s="489"/>
      <c r="ITF180" s="490"/>
      <c r="ITG180" s="488"/>
      <c r="ITH180" s="488"/>
      <c r="ITI180" s="488"/>
      <c r="ITJ180" s="488"/>
      <c r="ITK180" s="488"/>
      <c r="ITL180" s="488"/>
      <c r="ITM180" s="489"/>
      <c r="ITN180" s="490"/>
      <c r="ITO180" s="488"/>
      <c r="ITP180" s="488"/>
      <c r="ITQ180" s="488"/>
      <c r="ITR180" s="488"/>
      <c r="ITS180" s="488"/>
      <c r="ITT180" s="488"/>
      <c r="ITU180" s="489"/>
      <c r="ITV180" s="490"/>
      <c r="ITW180" s="488"/>
      <c r="ITX180" s="488"/>
      <c r="ITY180" s="488"/>
      <c r="ITZ180" s="488"/>
      <c r="IUA180" s="488"/>
      <c r="IUB180" s="488"/>
      <c r="IUC180" s="489"/>
      <c r="IUD180" s="490"/>
      <c r="IUE180" s="488"/>
      <c r="IUF180" s="488"/>
      <c r="IUG180" s="488"/>
      <c r="IUH180" s="488"/>
      <c r="IUI180" s="488"/>
      <c r="IUJ180" s="488"/>
      <c r="IUK180" s="489"/>
      <c r="IUL180" s="490"/>
      <c r="IUM180" s="488"/>
      <c r="IUN180" s="488"/>
      <c r="IUO180" s="488"/>
      <c r="IUP180" s="488"/>
      <c r="IUQ180" s="488"/>
      <c r="IUR180" s="488"/>
      <c r="IUS180" s="489"/>
      <c r="IUT180" s="490"/>
      <c r="IUU180" s="488"/>
      <c r="IUV180" s="488"/>
      <c r="IUW180" s="488"/>
      <c r="IUX180" s="488"/>
      <c r="IUY180" s="488"/>
      <c r="IUZ180" s="488"/>
      <c r="IVA180" s="489"/>
      <c r="IVB180" s="490"/>
      <c r="IVC180" s="488"/>
      <c r="IVD180" s="488"/>
      <c r="IVE180" s="488"/>
      <c r="IVF180" s="488"/>
      <c r="IVG180" s="488"/>
      <c r="IVH180" s="488"/>
      <c r="IVI180" s="489"/>
      <c r="IVJ180" s="490"/>
      <c r="IVK180" s="488"/>
      <c r="IVL180" s="488"/>
      <c r="IVM180" s="488"/>
      <c r="IVN180" s="488"/>
      <c r="IVO180" s="488"/>
      <c r="IVP180" s="488"/>
      <c r="IVQ180" s="489"/>
      <c r="IVR180" s="490"/>
      <c r="IVS180" s="488"/>
      <c r="IVT180" s="488"/>
      <c r="IVU180" s="488"/>
      <c r="IVV180" s="488"/>
      <c r="IVW180" s="488"/>
      <c r="IVX180" s="488"/>
      <c r="IVY180" s="489"/>
      <c r="IVZ180" s="490"/>
      <c r="IWA180" s="488"/>
      <c r="IWB180" s="488"/>
      <c r="IWC180" s="488"/>
      <c r="IWD180" s="488"/>
      <c r="IWE180" s="488"/>
      <c r="IWF180" s="488"/>
      <c r="IWG180" s="489"/>
      <c r="IWH180" s="490"/>
      <c r="IWI180" s="488"/>
      <c r="IWJ180" s="488"/>
      <c r="IWK180" s="488"/>
      <c r="IWL180" s="488"/>
      <c r="IWM180" s="488"/>
      <c r="IWN180" s="488"/>
      <c r="IWO180" s="489"/>
      <c r="IWP180" s="490"/>
      <c r="IWQ180" s="488"/>
      <c r="IWR180" s="488"/>
      <c r="IWS180" s="488"/>
      <c r="IWT180" s="488"/>
      <c r="IWU180" s="488"/>
      <c r="IWV180" s="488"/>
      <c r="IWW180" s="489"/>
      <c r="IWX180" s="490"/>
      <c r="IWY180" s="488"/>
      <c r="IWZ180" s="488"/>
      <c r="IXA180" s="488"/>
      <c r="IXB180" s="488"/>
      <c r="IXC180" s="488"/>
      <c r="IXD180" s="488"/>
      <c r="IXE180" s="489"/>
      <c r="IXF180" s="490"/>
      <c r="IXG180" s="488"/>
      <c r="IXH180" s="488"/>
      <c r="IXI180" s="488"/>
      <c r="IXJ180" s="488"/>
      <c r="IXK180" s="488"/>
      <c r="IXL180" s="488"/>
      <c r="IXM180" s="489"/>
      <c r="IXN180" s="490"/>
      <c r="IXO180" s="488"/>
      <c r="IXP180" s="488"/>
      <c r="IXQ180" s="488"/>
      <c r="IXR180" s="488"/>
      <c r="IXS180" s="488"/>
      <c r="IXT180" s="488"/>
      <c r="IXU180" s="489"/>
      <c r="IXV180" s="490"/>
      <c r="IXW180" s="488"/>
      <c r="IXX180" s="488"/>
      <c r="IXY180" s="488"/>
      <c r="IXZ180" s="488"/>
      <c r="IYA180" s="488"/>
      <c r="IYB180" s="488"/>
      <c r="IYC180" s="489"/>
      <c r="IYD180" s="490"/>
      <c r="IYE180" s="488"/>
      <c r="IYF180" s="488"/>
      <c r="IYG180" s="488"/>
      <c r="IYH180" s="488"/>
      <c r="IYI180" s="488"/>
      <c r="IYJ180" s="488"/>
      <c r="IYK180" s="489"/>
      <c r="IYL180" s="490"/>
      <c r="IYM180" s="488"/>
      <c r="IYN180" s="488"/>
      <c r="IYO180" s="488"/>
      <c r="IYP180" s="488"/>
      <c r="IYQ180" s="488"/>
      <c r="IYR180" s="488"/>
      <c r="IYS180" s="489"/>
      <c r="IYT180" s="490"/>
      <c r="IYU180" s="488"/>
      <c r="IYV180" s="488"/>
      <c r="IYW180" s="488"/>
      <c r="IYX180" s="488"/>
      <c r="IYY180" s="488"/>
      <c r="IYZ180" s="488"/>
      <c r="IZA180" s="489"/>
      <c r="IZB180" s="490"/>
      <c r="IZC180" s="488"/>
      <c r="IZD180" s="488"/>
      <c r="IZE180" s="488"/>
      <c r="IZF180" s="488"/>
      <c r="IZG180" s="488"/>
      <c r="IZH180" s="488"/>
      <c r="IZI180" s="489"/>
      <c r="IZJ180" s="490"/>
      <c r="IZK180" s="488"/>
      <c r="IZL180" s="488"/>
      <c r="IZM180" s="488"/>
      <c r="IZN180" s="488"/>
      <c r="IZO180" s="488"/>
      <c r="IZP180" s="488"/>
      <c r="IZQ180" s="489"/>
      <c r="IZR180" s="490"/>
      <c r="IZS180" s="488"/>
      <c r="IZT180" s="488"/>
      <c r="IZU180" s="488"/>
      <c r="IZV180" s="488"/>
      <c r="IZW180" s="488"/>
      <c r="IZX180" s="488"/>
      <c r="IZY180" s="489"/>
      <c r="IZZ180" s="490"/>
      <c r="JAA180" s="488"/>
      <c r="JAB180" s="488"/>
      <c r="JAC180" s="488"/>
      <c r="JAD180" s="488"/>
      <c r="JAE180" s="488"/>
      <c r="JAF180" s="488"/>
      <c r="JAG180" s="489"/>
      <c r="JAH180" s="490"/>
      <c r="JAI180" s="488"/>
      <c r="JAJ180" s="488"/>
      <c r="JAK180" s="488"/>
      <c r="JAL180" s="488"/>
      <c r="JAM180" s="488"/>
      <c r="JAN180" s="488"/>
      <c r="JAO180" s="489"/>
      <c r="JAP180" s="490"/>
      <c r="JAQ180" s="488"/>
      <c r="JAR180" s="488"/>
      <c r="JAS180" s="488"/>
      <c r="JAT180" s="488"/>
      <c r="JAU180" s="488"/>
      <c r="JAV180" s="488"/>
      <c r="JAW180" s="489"/>
      <c r="JAX180" s="490"/>
      <c r="JAY180" s="488"/>
      <c r="JAZ180" s="488"/>
      <c r="JBA180" s="488"/>
      <c r="JBB180" s="488"/>
      <c r="JBC180" s="488"/>
      <c r="JBD180" s="488"/>
      <c r="JBE180" s="489"/>
      <c r="JBF180" s="490"/>
      <c r="JBG180" s="488"/>
      <c r="JBH180" s="488"/>
      <c r="JBI180" s="488"/>
      <c r="JBJ180" s="488"/>
      <c r="JBK180" s="488"/>
      <c r="JBL180" s="488"/>
      <c r="JBM180" s="489"/>
      <c r="JBN180" s="490"/>
      <c r="JBO180" s="488"/>
      <c r="JBP180" s="488"/>
      <c r="JBQ180" s="488"/>
      <c r="JBR180" s="488"/>
      <c r="JBS180" s="488"/>
      <c r="JBT180" s="488"/>
      <c r="JBU180" s="489"/>
      <c r="JBV180" s="490"/>
      <c r="JBW180" s="488"/>
      <c r="JBX180" s="488"/>
      <c r="JBY180" s="488"/>
      <c r="JBZ180" s="488"/>
      <c r="JCA180" s="488"/>
      <c r="JCB180" s="488"/>
      <c r="JCC180" s="489"/>
      <c r="JCD180" s="490"/>
      <c r="JCE180" s="488"/>
      <c r="JCF180" s="488"/>
      <c r="JCG180" s="488"/>
      <c r="JCH180" s="488"/>
      <c r="JCI180" s="488"/>
      <c r="JCJ180" s="488"/>
      <c r="JCK180" s="489"/>
      <c r="JCL180" s="490"/>
      <c r="JCM180" s="488"/>
      <c r="JCN180" s="488"/>
      <c r="JCO180" s="488"/>
      <c r="JCP180" s="488"/>
      <c r="JCQ180" s="488"/>
      <c r="JCR180" s="488"/>
      <c r="JCS180" s="489"/>
      <c r="JCT180" s="490"/>
      <c r="JCU180" s="488"/>
      <c r="JCV180" s="488"/>
      <c r="JCW180" s="488"/>
      <c r="JCX180" s="488"/>
      <c r="JCY180" s="488"/>
      <c r="JCZ180" s="488"/>
      <c r="JDA180" s="489"/>
      <c r="JDB180" s="490"/>
      <c r="JDC180" s="488"/>
      <c r="JDD180" s="488"/>
      <c r="JDE180" s="488"/>
      <c r="JDF180" s="488"/>
      <c r="JDG180" s="488"/>
      <c r="JDH180" s="488"/>
      <c r="JDI180" s="489"/>
      <c r="JDJ180" s="490"/>
      <c r="JDK180" s="488"/>
      <c r="JDL180" s="488"/>
      <c r="JDM180" s="488"/>
      <c r="JDN180" s="488"/>
      <c r="JDO180" s="488"/>
      <c r="JDP180" s="488"/>
      <c r="JDQ180" s="489"/>
      <c r="JDR180" s="490"/>
      <c r="JDS180" s="488"/>
      <c r="JDT180" s="488"/>
      <c r="JDU180" s="488"/>
      <c r="JDV180" s="488"/>
      <c r="JDW180" s="488"/>
      <c r="JDX180" s="488"/>
      <c r="JDY180" s="489"/>
      <c r="JDZ180" s="490"/>
      <c r="JEA180" s="488"/>
      <c r="JEB180" s="488"/>
      <c r="JEC180" s="488"/>
      <c r="JED180" s="488"/>
      <c r="JEE180" s="488"/>
      <c r="JEF180" s="488"/>
      <c r="JEG180" s="489"/>
      <c r="JEH180" s="490"/>
      <c r="JEI180" s="488"/>
      <c r="JEJ180" s="488"/>
      <c r="JEK180" s="488"/>
      <c r="JEL180" s="488"/>
      <c r="JEM180" s="488"/>
      <c r="JEN180" s="488"/>
      <c r="JEO180" s="489"/>
      <c r="JEP180" s="490"/>
      <c r="JEQ180" s="488"/>
      <c r="JER180" s="488"/>
      <c r="JES180" s="488"/>
      <c r="JET180" s="488"/>
      <c r="JEU180" s="488"/>
      <c r="JEV180" s="488"/>
      <c r="JEW180" s="489"/>
      <c r="JEX180" s="490"/>
      <c r="JEY180" s="488"/>
      <c r="JEZ180" s="488"/>
      <c r="JFA180" s="488"/>
      <c r="JFB180" s="488"/>
      <c r="JFC180" s="488"/>
      <c r="JFD180" s="488"/>
      <c r="JFE180" s="489"/>
      <c r="JFF180" s="490"/>
      <c r="JFG180" s="488"/>
      <c r="JFH180" s="488"/>
      <c r="JFI180" s="488"/>
      <c r="JFJ180" s="488"/>
      <c r="JFK180" s="488"/>
      <c r="JFL180" s="488"/>
      <c r="JFM180" s="489"/>
      <c r="JFN180" s="490"/>
      <c r="JFO180" s="488"/>
      <c r="JFP180" s="488"/>
      <c r="JFQ180" s="488"/>
      <c r="JFR180" s="488"/>
      <c r="JFS180" s="488"/>
      <c r="JFT180" s="488"/>
      <c r="JFU180" s="489"/>
      <c r="JFV180" s="490"/>
      <c r="JFW180" s="488"/>
      <c r="JFX180" s="488"/>
      <c r="JFY180" s="488"/>
      <c r="JFZ180" s="488"/>
      <c r="JGA180" s="488"/>
      <c r="JGB180" s="488"/>
      <c r="JGC180" s="489"/>
      <c r="JGD180" s="490"/>
      <c r="JGE180" s="488"/>
      <c r="JGF180" s="488"/>
      <c r="JGG180" s="488"/>
      <c r="JGH180" s="488"/>
      <c r="JGI180" s="488"/>
      <c r="JGJ180" s="488"/>
      <c r="JGK180" s="489"/>
      <c r="JGL180" s="490"/>
      <c r="JGM180" s="488"/>
      <c r="JGN180" s="488"/>
      <c r="JGO180" s="488"/>
      <c r="JGP180" s="488"/>
      <c r="JGQ180" s="488"/>
      <c r="JGR180" s="488"/>
      <c r="JGS180" s="489"/>
      <c r="JGT180" s="490"/>
      <c r="JGU180" s="488"/>
      <c r="JGV180" s="488"/>
      <c r="JGW180" s="488"/>
      <c r="JGX180" s="488"/>
      <c r="JGY180" s="488"/>
      <c r="JGZ180" s="488"/>
      <c r="JHA180" s="489"/>
      <c r="JHB180" s="490"/>
      <c r="JHC180" s="488"/>
      <c r="JHD180" s="488"/>
      <c r="JHE180" s="488"/>
      <c r="JHF180" s="488"/>
      <c r="JHG180" s="488"/>
      <c r="JHH180" s="488"/>
      <c r="JHI180" s="489"/>
      <c r="JHJ180" s="490"/>
      <c r="JHK180" s="488"/>
      <c r="JHL180" s="488"/>
      <c r="JHM180" s="488"/>
      <c r="JHN180" s="488"/>
      <c r="JHO180" s="488"/>
      <c r="JHP180" s="488"/>
      <c r="JHQ180" s="489"/>
      <c r="JHR180" s="490"/>
      <c r="JHS180" s="488"/>
      <c r="JHT180" s="488"/>
      <c r="JHU180" s="488"/>
      <c r="JHV180" s="488"/>
      <c r="JHW180" s="488"/>
      <c r="JHX180" s="488"/>
      <c r="JHY180" s="489"/>
      <c r="JHZ180" s="490"/>
      <c r="JIA180" s="488"/>
      <c r="JIB180" s="488"/>
      <c r="JIC180" s="488"/>
      <c r="JID180" s="488"/>
      <c r="JIE180" s="488"/>
      <c r="JIF180" s="488"/>
      <c r="JIG180" s="489"/>
      <c r="JIH180" s="490"/>
      <c r="JII180" s="488"/>
      <c r="JIJ180" s="488"/>
      <c r="JIK180" s="488"/>
      <c r="JIL180" s="488"/>
      <c r="JIM180" s="488"/>
      <c r="JIN180" s="488"/>
      <c r="JIO180" s="489"/>
      <c r="JIP180" s="490"/>
      <c r="JIQ180" s="488"/>
      <c r="JIR180" s="488"/>
      <c r="JIS180" s="488"/>
      <c r="JIT180" s="488"/>
      <c r="JIU180" s="488"/>
      <c r="JIV180" s="488"/>
      <c r="JIW180" s="489"/>
      <c r="JIX180" s="490"/>
      <c r="JIY180" s="488"/>
      <c r="JIZ180" s="488"/>
      <c r="JJA180" s="488"/>
      <c r="JJB180" s="488"/>
      <c r="JJC180" s="488"/>
      <c r="JJD180" s="488"/>
      <c r="JJE180" s="489"/>
      <c r="JJF180" s="490"/>
      <c r="JJG180" s="488"/>
      <c r="JJH180" s="488"/>
      <c r="JJI180" s="488"/>
      <c r="JJJ180" s="488"/>
      <c r="JJK180" s="488"/>
      <c r="JJL180" s="488"/>
      <c r="JJM180" s="489"/>
      <c r="JJN180" s="490"/>
      <c r="JJO180" s="488"/>
      <c r="JJP180" s="488"/>
      <c r="JJQ180" s="488"/>
      <c r="JJR180" s="488"/>
      <c r="JJS180" s="488"/>
      <c r="JJT180" s="488"/>
      <c r="JJU180" s="489"/>
      <c r="JJV180" s="490"/>
      <c r="JJW180" s="488"/>
      <c r="JJX180" s="488"/>
      <c r="JJY180" s="488"/>
      <c r="JJZ180" s="488"/>
      <c r="JKA180" s="488"/>
      <c r="JKB180" s="488"/>
      <c r="JKC180" s="489"/>
      <c r="JKD180" s="490"/>
      <c r="JKE180" s="488"/>
      <c r="JKF180" s="488"/>
      <c r="JKG180" s="488"/>
      <c r="JKH180" s="488"/>
      <c r="JKI180" s="488"/>
      <c r="JKJ180" s="488"/>
      <c r="JKK180" s="489"/>
      <c r="JKL180" s="490"/>
      <c r="JKM180" s="488"/>
      <c r="JKN180" s="488"/>
      <c r="JKO180" s="488"/>
      <c r="JKP180" s="488"/>
      <c r="JKQ180" s="488"/>
      <c r="JKR180" s="488"/>
      <c r="JKS180" s="489"/>
      <c r="JKT180" s="490"/>
      <c r="JKU180" s="488"/>
      <c r="JKV180" s="488"/>
      <c r="JKW180" s="488"/>
      <c r="JKX180" s="488"/>
      <c r="JKY180" s="488"/>
      <c r="JKZ180" s="488"/>
      <c r="JLA180" s="489"/>
      <c r="JLB180" s="490"/>
      <c r="JLC180" s="488"/>
      <c r="JLD180" s="488"/>
      <c r="JLE180" s="488"/>
      <c r="JLF180" s="488"/>
      <c r="JLG180" s="488"/>
      <c r="JLH180" s="488"/>
      <c r="JLI180" s="489"/>
      <c r="JLJ180" s="490"/>
      <c r="JLK180" s="488"/>
      <c r="JLL180" s="488"/>
      <c r="JLM180" s="488"/>
      <c r="JLN180" s="488"/>
      <c r="JLO180" s="488"/>
      <c r="JLP180" s="488"/>
      <c r="JLQ180" s="489"/>
      <c r="JLR180" s="490"/>
      <c r="JLS180" s="488"/>
      <c r="JLT180" s="488"/>
      <c r="JLU180" s="488"/>
      <c r="JLV180" s="488"/>
      <c r="JLW180" s="488"/>
      <c r="JLX180" s="488"/>
      <c r="JLY180" s="489"/>
      <c r="JLZ180" s="490"/>
      <c r="JMA180" s="488"/>
      <c r="JMB180" s="488"/>
      <c r="JMC180" s="488"/>
      <c r="JMD180" s="488"/>
      <c r="JME180" s="488"/>
      <c r="JMF180" s="488"/>
      <c r="JMG180" s="489"/>
      <c r="JMH180" s="490"/>
      <c r="JMI180" s="488"/>
      <c r="JMJ180" s="488"/>
      <c r="JMK180" s="488"/>
      <c r="JML180" s="488"/>
      <c r="JMM180" s="488"/>
      <c r="JMN180" s="488"/>
      <c r="JMO180" s="489"/>
      <c r="JMP180" s="490"/>
      <c r="JMQ180" s="488"/>
      <c r="JMR180" s="488"/>
      <c r="JMS180" s="488"/>
      <c r="JMT180" s="488"/>
      <c r="JMU180" s="488"/>
      <c r="JMV180" s="488"/>
      <c r="JMW180" s="489"/>
      <c r="JMX180" s="490"/>
      <c r="JMY180" s="488"/>
      <c r="JMZ180" s="488"/>
      <c r="JNA180" s="488"/>
      <c r="JNB180" s="488"/>
      <c r="JNC180" s="488"/>
      <c r="JND180" s="488"/>
      <c r="JNE180" s="489"/>
      <c r="JNF180" s="490"/>
      <c r="JNG180" s="488"/>
      <c r="JNH180" s="488"/>
      <c r="JNI180" s="488"/>
      <c r="JNJ180" s="488"/>
      <c r="JNK180" s="488"/>
      <c r="JNL180" s="488"/>
      <c r="JNM180" s="489"/>
      <c r="JNN180" s="490"/>
      <c r="JNO180" s="488"/>
      <c r="JNP180" s="488"/>
      <c r="JNQ180" s="488"/>
      <c r="JNR180" s="488"/>
      <c r="JNS180" s="488"/>
      <c r="JNT180" s="488"/>
      <c r="JNU180" s="489"/>
      <c r="JNV180" s="490"/>
      <c r="JNW180" s="488"/>
      <c r="JNX180" s="488"/>
      <c r="JNY180" s="488"/>
      <c r="JNZ180" s="488"/>
      <c r="JOA180" s="488"/>
      <c r="JOB180" s="488"/>
      <c r="JOC180" s="489"/>
      <c r="JOD180" s="490"/>
      <c r="JOE180" s="488"/>
      <c r="JOF180" s="488"/>
      <c r="JOG180" s="488"/>
      <c r="JOH180" s="488"/>
      <c r="JOI180" s="488"/>
      <c r="JOJ180" s="488"/>
      <c r="JOK180" s="489"/>
      <c r="JOL180" s="490"/>
      <c r="JOM180" s="488"/>
      <c r="JON180" s="488"/>
      <c r="JOO180" s="488"/>
      <c r="JOP180" s="488"/>
      <c r="JOQ180" s="488"/>
      <c r="JOR180" s="488"/>
      <c r="JOS180" s="489"/>
      <c r="JOT180" s="490"/>
      <c r="JOU180" s="488"/>
      <c r="JOV180" s="488"/>
      <c r="JOW180" s="488"/>
      <c r="JOX180" s="488"/>
      <c r="JOY180" s="488"/>
      <c r="JOZ180" s="488"/>
      <c r="JPA180" s="489"/>
      <c r="JPB180" s="490"/>
      <c r="JPC180" s="488"/>
      <c r="JPD180" s="488"/>
      <c r="JPE180" s="488"/>
      <c r="JPF180" s="488"/>
      <c r="JPG180" s="488"/>
      <c r="JPH180" s="488"/>
      <c r="JPI180" s="489"/>
      <c r="JPJ180" s="490"/>
      <c r="JPK180" s="488"/>
      <c r="JPL180" s="488"/>
      <c r="JPM180" s="488"/>
      <c r="JPN180" s="488"/>
      <c r="JPO180" s="488"/>
      <c r="JPP180" s="488"/>
      <c r="JPQ180" s="489"/>
      <c r="JPR180" s="490"/>
      <c r="JPS180" s="488"/>
      <c r="JPT180" s="488"/>
      <c r="JPU180" s="488"/>
      <c r="JPV180" s="488"/>
      <c r="JPW180" s="488"/>
      <c r="JPX180" s="488"/>
      <c r="JPY180" s="489"/>
      <c r="JPZ180" s="490"/>
      <c r="JQA180" s="488"/>
      <c r="JQB180" s="488"/>
      <c r="JQC180" s="488"/>
      <c r="JQD180" s="488"/>
      <c r="JQE180" s="488"/>
      <c r="JQF180" s="488"/>
      <c r="JQG180" s="489"/>
      <c r="JQH180" s="490"/>
      <c r="JQI180" s="488"/>
      <c r="JQJ180" s="488"/>
      <c r="JQK180" s="488"/>
      <c r="JQL180" s="488"/>
      <c r="JQM180" s="488"/>
      <c r="JQN180" s="488"/>
      <c r="JQO180" s="489"/>
      <c r="JQP180" s="490"/>
      <c r="JQQ180" s="488"/>
      <c r="JQR180" s="488"/>
      <c r="JQS180" s="488"/>
      <c r="JQT180" s="488"/>
      <c r="JQU180" s="488"/>
      <c r="JQV180" s="488"/>
      <c r="JQW180" s="489"/>
      <c r="JQX180" s="490"/>
      <c r="JQY180" s="488"/>
      <c r="JQZ180" s="488"/>
      <c r="JRA180" s="488"/>
      <c r="JRB180" s="488"/>
      <c r="JRC180" s="488"/>
      <c r="JRD180" s="488"/>
      <c r="JRE180" s="489"/>
      <c r="JRF180" s="490"/>
      <c r="JRG180" s="488"/>
      <c r="JRH180" s="488"/>
      <c r="JRI180" s="488"/>
      <c r="JRJ180" s="488"/>
      <c r="JRK180" s="488"/>
      <c r="JRL180" s="488"/>
      <c r="JRM180" s="489"/>
      <c r="JRN180" s="490"/>
      <c r="JRO180" s="488"/>
      <c r="JRP180" s="488"/>
      <c r="JRQ180" s="488"/>
      <c r="JRR180" s="488"/>
      <c r="JRS180" s="488"/>
      <c r="JRT180" s="488"/>
      <c r="JRU180" s="489"/>
      <c r="JRV180" s="490"/>
      <c r="JRW180" s="488"/>
      <c r="JRX180" s="488"/>
      <c r="JRY180" s="488"/>
      <c r="JRZ180" s="488"/>
      <c r="JSA180" s="488"/>
      <c r="JSB180" s="488"/>
      <c r="JSC180" s="489"/>
      <c r="JSD180" s="490"/>
      <c r="JSE180" s="488"/>
      <c r="JSF180" s="488"/>
      <c r="JSG180" s="488"/>
      <c r="JSH180" s="488"/>
      <c r="JSI180" s="488"/>
      <c r="JSJ180" s="488"/>
      <c r="JSK180" s="489"/>
      <c r="JSL180" s="490"/>
      <c r="JSM180" s="488"/>
      <c r="JSN180" s="488"/>
      <c r="JSO180" s="488"/>
      <c r="JSP180" s="488"/>
      <c r="JSQ180" s="488"/>
      <c r="JSR180" s="488"/>
      <c r="JSS180" s="489"/>
      <c r="JST180" s="490"/>
      <c r="JSU180" s="488"/>
      <c r="JSV180" s="488"/>
      <c r="JSW180" s="488"/>
      <c r="JSX180" s="488"/>
      <c r="JSY180" s="488"/>
      <c r="JSZ180" s="488"/>
      <c r="JTA180" s="489"/>
      <c r="JTB180" s="490"/>
      <c r="JTC180" s="488"/>
      <c r="JTD180" s="488"/>
      <c r="JTE180" s="488"/>
      <c r="JTF180" s="488"/>
      <c r="JTG180" s="488"/>
      <c r="JTH180" s="488"/>
      <c r="JTI180" s="489"/>
      <c r="JTJ180" s="490"/>
      <c r="JTK180" s="488"/>
      <c r="JTL180" s="488"/>
      <c r="JTM180" s="488"/>
      <c r="JTN180" s="488"/>
      <c r="JTO180" s="488"/>
      <c r="JTP180" s="488"/>
      <c r="JTQ180" s="489"/>
      <c r="JTR180" s="490"/>
      <c r="JTS180" s="488"/>
      <c r="JTT180" s="488"/>
      <c r="JTU180" s="488"/>
      <c r="JTV180" s="488"/>
      <c r="JTW180" s="488"/>
      <c r="JTX180" s="488"/>
      <c r="JTY180" s="489"/>
      <c r="JTZ180" s="490"/>
      <c r="JUA180" s="488"/>
      <c r="JUB180" s="488"/>
      <c r="JUC180" s="488"/>
      <c r="JUD180" s="488"/>
      <c r="JUE180" s="488"/>
      <c r="JUF180" s="488"/>
      <c r="JUG180" s="489"/>
      <c r="JUH180" s="490"/>
      <c r="JUI180" s="488"/>
      <c r="JUJ180" s="488"/>
      <c r="JUK180" s="488"/>
      <c r="JUL180" s="488"/>
      <c r="JUM180" s="488"/>
      <c r="JUN180" s="488"/>
      <c r="JUO180" s="489"/>
      <c r="JUP180" s="490"/>
      <c r="JUQ180" s="488"/>
      <c r="JUR180" s="488"/>
      <c r="JUS180" s="488"/>
      <c r="JUT180" s="488"/>
      <c r="JUU180" s="488"/>
      <c r="JUV180" s="488"/>
      <c r="JUW180" s="489"/>
      <c r="JUX180" s="490"/>
      <c r="JUY180" s="488"/>
      <c r="JUZ180" s="488"/>
      <c r="JVA180" s="488"/>
      <c r="JVB180" s="488"/>
      <c r="JVC180" s="488"/>
      <c r="JVD180" s="488"/>
      <c r="JVE180" s="489"/>
      <c r="JVF180" s="490"/>
      <c r="JVG180" s="488"/>
      <c r="JVH180" s="488"/>
      <c r="JVI180" s="488"/>
      <c r="JVJ180" s="488"/>
      <c r="JVK180" s="488"/>
      <c r="JVL180" s="488"/>
      <c r="JVM180" s="489"/>
      <c r="JVN180" s="490"/>
      <c r="JVO180" s="488"/>
      <c r="JVP180" s="488"/>
      <c r="JVQ180" s="488"/>
      <c r="JVR180" s="488"/>
      <c r="JVS180" s="488"/>
      <c r="JVT180" s="488"/>
      <c r="JVU180" s="489"/>
      <c r="JVV180" s="490"/>
      <c r="JVW180" s="488"/>
      <c r="JVX180" s="488"/>
      <c r="JVY180" s="488"/>
      <c r="JVZ180" s="488"/>
      <c r="JWA180" s="488"/>
      <c r="JWB180" s="488"/>
      <c r="JWC180" s="489"/>
      <c r="JWD180" s="490"/>
      <c r="JWE180" s="488"/>
      <c r="JWF180" s="488"/>
      <c r="JWG180" s="488"/>
      <c r="JWH180" s="488"/>
      <c r="JWI180" s="488"/>
      <c r="JWJ180" s="488"/>
      <c r="JWK180" s="489"/>
      <c r="JWL180" s="490"/>
      <c r="JWM180" s="488"/>
      <c r="JWN180" s="488"/>
      <c r="JWO180" s="488"/>
      <c r="JWP180" s="488"/>
      <c r="JWQ180" s="488"/>
      <c r="JWR180" s="488"/>
      <c r="JWS180" s="489"/>
      <c r="JWT180" s="490"/>
      <c r="JWU180" s="488"/>
      <c r="JWV180" s="488"/>
      <c r="JWW180" s="488"/>
      <c r="JWX180" s="488"/>
      <c r="JWY180" s="488"/>
      <c r="JWZ180" s="488"/>
      <c r="JXA180" s="489"/>
      <c r="JXB180" s="490"/>
      <c r="JXC180" s="488"/>
      <c r="JXD180" s="488"/>
      <c r="JXE180" s="488"/>
      <c r="JXF180" s="488"/>
      <c r="JXG180" s="488"/>
      <c r="JXH180" s="488"/>
      <c r="JXI180" s="489"/>
      <c r="JXJ180" s="490"/>
      <c r="JXK180" s="488"/>
      <c r="JXL180" s="488"/>
      <c r="JXM180" s="488"/>
      <c r="JXN180" s="488"/>
      <c r="JXO180" s="488"/>
      <c r="JXP180" s="488"/>
      <c r="JXQ180" s="489"/>
      <c r="JXR180" s="490"/>
      <c r="JXS180" s="488"/>
      <c r="JXT180" s="488"/>
      <c r="JXU180" s="488"/>
      <c r="JXV180" s="488"/>
      <c r="JXW180" s="488"/>
      <c r="JXX180" s="488"/>
      <c r="JXY180" s="489"/>
      <c r="JXZ180" s="490"/>
      <c r="JYA180" s="488"/>
      <c r="JYB180" s="488"/>
      <c r="JYC180" s="488"/>
      <c r="JYD180" s="488"/>
      <c r="JYE180" s="488"/>
      <c r="JYF180" s="488"/>
      <c r="JYG180" s="489"/>
      <c r="JYH180" s="490"/>
      <c r="JYI180" s="488"/>
      <c r="JYJ180" s="488"/>
      <c r="JYK180" s="488"/>
      <c r="JYL180" s="488"/>
      <c r="JYM180" s="488"/>
      <c r="JYN180" s="488"/>
      <c r="JYO180" s="489"/>
      <c r="JYP180" s="490"/>
      <c r="JYQ180" s="488"/>
      <c r="JYR180" s="488"/>
      <c r="JYS180" s="488"/>
      <c r="JYT180" s="488"/>
      <c r="JYU180" s="488"/>
      <c r="JYV180" s="488"/>
      <c r="JYW180" s="489"/>
      <c r="JYX180" s="490"/>
      <c r="JYY180" s="488"/>
      <c r="JYZ180" s="488"/>
      <c r="JZA180" s="488"/>
      <c r="JZB180" s="488"/>
      <c r="JZC180" s="488"/>
      <c r="JZD180" s="488"/>
      <c r="JZE180" s="489"/>
      <c r="JZF180" s="490"/>
      <c r="JZG180" s="488"/>
      <c r="JZH180" s="488"/>
      <c r="JZI180" s="488"/>
      <c r="JZJ180" s="488"/>
      <c r="JZK180" s="488"/>
      <c r="JZL180" s="488"/>
      <c r="JZM180" s="489"/>
      <c r="JZN180" s="490"/>
      <c r="JZO180" s="488"/>
      <c r="JZP180" s="488"/>
      <c r="JZQ180" s="488"/>
      <c r="JZR180" s="488"/>
      <c r="JZS180" s="488"/>
      <c r="JZT180" s="488"/>
      <c r="JZU180" s="489"/>
      <c r="JZV180" s="490"/>
      <c r="JZW180" s="488"/>
      <c r="JZX180" s="488"/>
      <c r="JZY180" s="488"/>
      <c r="JZZ180" s="488"/>
      <c r="KAA180" s="488"/>
      <c r="KAB180" s="488"/>
      <c r="KAC180" s="489"/>
      <c r="KAD180" s="490"/>
      <c r="KAE180" s="488"/>
      <c r="KAF180" s="488"/>
      <c r="KAG180" s="488"/>
      <c r="KAH180" s="488"/>
      <c r="KAI180" s="488"/>
      <c r="KAJ180" s="488"/>
      <c r="KAK180" s="489"/>
      <c r="KAL180" s="490"/>
      <c r="KAM180" s="488"/>
      <c r="KAN180" s="488"/>
      <c r="KAO180" s="488"/>
      <c r="KAP180" s="488"/>
      <c r="KAQ180" s="488"/>
      <c r="KAR180" s="488"/>
      <c r="KAS180" s="489"/>
      <c r="KAT180" s="490"/>
      <c r="KAU180" s="488"/>
      <c r="KAV180" s="488"/>
      <c r="KAW180" s="488"/>
      <c r="KAX180" s="488"/>
      <c r="KAY180" s="488"/>
      <c r="KAZ180" s="488"/>
      <c r="KBA180" s="489"/>
      <c r="KBB180" s="490"/>
      <c r="KBC180" s="488"/>
      <c r="KBD180" s="488"/>
      <c r="KBE180" s="488"/>
      <c r="KBF180" s="488"/>
      <c r="KBG180" s="488"/>
      <c r="KBH180" s="488"/>
      <c r="KBI180" s="489"/>
      <c r="KBJ180" s="490"/>
      <c r="KBK180" s="488"/>
      <c r="KBL180" s="488"/>
      <c r="KBM180" s="488"/>
      <c r="KBN180" s="488"/>
      <c r="KBO180" s="488"/>
      <c r="KBP180" s="488"/>
      <c r="KBQ180" s="489"/>
      <c r="KBR180" s="490"/>
      <c r="KBS180" s="488"/>
      <c r="KBT180" s="488"/>
      <c r="KBU180" s="488"/>
      <c r="KBV180" s="488"/>
      <c r="KBW180" s="488"/>
      <c r="KBX180" s="488"/>
      <c r="KBY180" s="489"/>
      <c r="KBZ180" s="490"/>
      <c r="KCA180" s="488"/>
      <c r="KCB180" s="488"/>
      <c r="KCC180" s="488"/>
      <c r="KCD180" s="488"/>
      <c r="KCE180" s="488"/>
      <c r="KCF180" s="488"/>
      <c r="KCG180" s="489"/>
      <c r="KCH180" s="490"/>
      <c r="KCI180" s="488"/>
      <c r="KCJ180" s="488"/>
      <c r="KCK180" s="488"/>
      <c r="KCL180" s="488"/>
      <c r="KCM180" s="488"/>
      <c r="KCN180" s="488"/>
      <c r="KCO180" s="489"/>
      <c r="KCP180" s="490"/>
      <c r="KCQ180" s="488"/>
      <c r="KCR180" s="488"/>
      <c r="KCS180" s="488"/>
      <c r="KCT180" s="488"/>
      <c r="KCU180" s="488"/>
      <c r="KCV180" s="488"/>
      <c r="KCW180" s="489"/>
      <c r="KCX180" s="490"/>
      <c r="KCY180" s="488"/>
      <c r="KCZ180" s="488"/>
      <c r="KDA180" s="488"/>
      <c r="KDB180" s="488"/>
      <c r="KDC180" s="488"/>
      <c r="KDD180" s="488"/>
      <c r="KDE180" s="489"/>
      <c r="KDF180" s="490"/>
      <c r="KDG180" s="488"/>
      <c r="KDH180" s="488"/>
      <c r="KDI180" s="488"/>
      <c r="KDJ180" s="488"/>
      <c r="KDK180" s="488"/>
      <c r="KDL180" s="488"/>
      <c r="KDM180" s="489"/>
      <c r="KDN180" s="490"/>
      <c r="KDO180" s="488"/>
      <c r="KDP180" s="488"/>
      <c r="KDQ180" s="488"/>
      <c r="KDR180" s="488"/>
      <c r="KDS180" s="488"/>
      <c r="KDT180" s="488"/>
      <c r="KDU180" s="489"/>
      <c r="KDV180" s="490"/>
      <c r="KDW180" s="488"/>
      <c r="KDX180" s="488"/>
      <c r="KDY180" s="488"/>
      <c r="KDZ180" s="488"/>
      <c r="KEA180" s="488"/>
      <c r="KEB180" s="488"/>
      <c r="KEC180" s="489"/>
      <c r="KED180" s="490"/>
      <c r="KEE180" s="488"/>
      <c r="KEF180" s="488"/>
      <c r="KEG180" s="488"/>
      <c r="KEH180" s="488"/>
      <c r="KEI180" s="488"/>
      <c r="KEJ180" s="488"/>
      <c r="KEK180" s="489"/>
      <c r="KEL180" s="490"/>
      <c r="KEM180" s="488"/>
      <c r="KEN180" s="488"/>
      <c r="KEO180" s="488"/>
      <c r="KEP180" s="488"/>
      <c r="KEQ180" s="488"/>
      <c r="KER180" s="488"/>
      <c r="KES180" s="489"/>
      <c r="KET180" s="490"/>
      <c r="KEU180" s="488"/>
      <c r="KEV180" s="488"/>
      <c r="KEW180" s="488"/>
      <c r="KEX180" s="488"/>
      <c r="KEY180" s="488"/>
      <c r="KEZ180" s="488"/>
      <c r="KFA180" s="489"/>
      <c r="KFB180" s="490"/>
      <c r="KFC180" s="488"/>
      <c r="KFD180" s="488"/>
      <c r="KFE180" s="488"/>
      <c r="KFF180" s="488"/>
      <c r="KFG180" s="488"/>
      <c r="KFH180" s="488"/>
      <c r="KFI180" s="489"/>
      <c r="KFJ180" s="490"/>
      <c r="KFK180" s="488"/>
      <c r="KFL180" s="488"/>
      <c r="KFM180" s="488"/>
      <c r="KFN180" s="488"/>
      <c r="KFO180" s="488"/>
      <c r="KFP180" s="488"/>
      <c r="KFQ180" s="489"/>
      <c r="KFR180" s="490"/>
      <c r="KFS180" s="488"/>
      <c r="KFT180" s="488"/>
      <c r="KFU180" s="488"/>
      <c r="KFV180" s="488"/>
      <c r="KFW180" s="488"/>
      <c r="KFX180" s="488"/>
      <c r="KFY180" s="489"/>
      <c r="KFZ180" s="490"/>
      <c r="KGA180" s="488"/>
      <c r="KGB180" s="488"/>
      <c r="KGC180" s="488"/>
      <c r="KGD180" s="488"/>
      <c r="KGE180" s="488"/>
      <c r="KGF180" s="488"/>
      <c r="KGG180" s="489"/>
      <c r="KGH180" s="490"/>
      <c r="KGI180" s="488"/>
      <c r="KGJ180" s="488"/>
      <c r="KGK180" s="488"/>
      <c r="KGL180" s="488"/>
      <c r="KGM180" s="488"/>
      <c r="KGN180" s="488"/>
      <c r="KGO180" s="489"/>
      <c r="KGP180" s="490"/>
      <c r="KGQ180" s="488"/>
      <c r="KGR180" s="488"/>
      <c r="KGS180" s="488"/>
      <c r="KGT180" s="488"/>
      <c r="KGU180" s="488"/>
      <c r="KGV180" s="488"/>
      <c r="KGW180" s="489"/>
      <c r="KGX180" s="490"/>
      <c r="KGY180" s="488"/>
      <c r="KGZ180" s="488"/>
      <c r="KHA180" s="488"/>
      <c r="KHB180" s="488"/>
      <c r="KHC180" s="488"/>
      <c r="KHD180" s="488"/>
      <c r="KHE180" s="489"/>
      <c r="KHF180" s="490"/>
      <c r="KHG180" s="488"/>
      <c r="KHH180" s="488"/>
      <c r="KHI180" s="488"/>
      <c r="KHJ180" s="488"/>
      <c r="KHK180" s="488"/>
      <c r="KHL180" s="488"/>
      <c r="KHM180" s="489"/>
      <c r="KHN180" s="490"/>
      <c r="KHO180" s="488"/>
      <c r="KHP180" s="488"/>
      <c r="KHQ180" s="488"/>
      <c r="KHR180" s="488"/>
      <c r="KHS180" s="488"/>
      <c r="KHT180" s="488"/>
      <c r="KHU180" s="489"/>
      <c r="KHV180" s="490"/>
      <c r="KHW180" s="488"/>
      <c r="KHX180" s="488"/>
      <c r="KHY180" s="488"/>
      <c r="KHZ180" s="488"/>
      <c r="KIA180" s="488"/>
      <c r="KIB180" s="488"/>
      <c r="KIC180" s="489"/>
      <c r="KID180" s="490"/>
      <c r="KIE180" s="488"/>
      <c r="KIF180" s="488"/>
      <c r="KIG180" s="488"/>
      <c r="KIH180" s="488"/>
      <c r="KII180" s="488"/>
      <c r="KIJ180" s="488"/>
      <c r="KIK180" s="489"/>
      <c r="KIL180" s="490"/>
      <c r="KIM180" s="488"/>
      <c r="KIN180" s="488"/>
      <c r="KIO180" s="488"/>
      <c r="KIP180" s="488"/>
      <c r="KIQ180" s="488"/>
      <c r="KIR180" s="488"/>
      <c r="KIS180" s="489"/>
      <c r="KIT180" s="490"/>
      <c r="KIU180" s="488"/>
      <c r="KIV180" s="488"/>
      <c r="KIW180" s="488"/>
      <c r="KIX180" s="488"/>
      <c r="KIY180" s="488"/>
      <c r="KIZ180" s="488"/>
      <c r="KJA180" s="489"/>
      <c r="KJB180" s="490"/>
      <c r="KJC180" s="488"/>
      <c r="KJD180" s="488"/>
      <c r="KJE180" s="488"/>
      <c r="KJF180" s="488"/>
      <c r="KJG180" s="488"/>
      <c r="KJH180" s="488"/>
      <c r="KJI180" s="489"/>
      <c r="KJJ180" s="490"/>
      <c r="KJK180" s="488"/>
      <c r="KJL180" s="488"/>
      <c r="KJM180" s="488"/>
      <c r="KJN180" s="488"/>
      <c r="KJO180" s="488"/>
      <c r="KJP180" s="488"/>
      <c r="KJQ180" s="489"/>
      <c r="KJR180" s="490"/>
      <c r="KJS180" s="488"/>
      <c r="KJT180" s="488"/>
      <c r="KJU180" s="488"/>
      <c r="KJV180" s="488"/>
      <c r="KJW180" s="488"/>
      <c r="KJX180" s="488"/>
      <c r="KJY180" s="489"/>
      <c r="KJZ180" s="490"/>
      <c r="KKA180" s="488"/>
      <c r="KKB180" s="488"/>
      <c r="KKC180" s="488"/>
      <c r="KKD180" s="488"/>
      <c r="KKE180" s="488"/>
      <c r="KKF180" s="488"/>
      <c r="KKG180" s="489"/>
      <c r="KKH180" s="490"/>
      <c r="KKI180" s="488"/>
      <c r="KKJ180" s="488"/>
      <c r="KKK180" s="488"/>
      <c r="KKL180" s="488"/>
      <c r="KKM180" s="488"/>
      <c r="KKN180" s="488"/>
      <c r="KKO180" s="489"/>
      <c r="KKP180" s="490"/>
      <c r="KKQ180" s="488"/>
      <c r="KKR180" s="488"/>
      <c r="KKS180" s="488"/>
      <c r="KKT180" s="488"/>
      <c r="KKU180" s="488"/>
      <c r="KKV180" s="488"/>
      <c r="KKW180" s="489"/>
      <c r="KKX180" s="490"/>
      <c r="KKY180" s="488"/>
      <c r="KKZ180" s="488"/>
      <c r="KLA180" s="488"/>
      <c r="KLB180" s="488"/>
      <c r="KLC180" s="488"/>
      <c r="KLD180" s="488"/>
      <c r="KLE180" s="489"/>
      <c r="KLF180" s="490"/>
      <c r="KLG180" s="488"/>
      <c r="KLH180" s="488"/>
      <c r="KLI180" s="488"/>
      <c r="KLJ180" s="488"/>
      <c r="KLK180" s="488"/>
      <c r="KLL180" s="488"/>
      <c r="KLM180" s="489"/>
      <c r="KLN180" s="490"/>
      <c r="KLO180" s="488"/>
      <c r="KLP180" s="488"/>
      <c r="KLQ180" s="488"/>
      <c r="KLR180" s="488"/>
      <c r="KLS180" s="488"/>
      <c r="KLT180" s="488"/>
      <c r="KLU180" s="489"/>
      <c r="KLV180" s="490"/>
      <c r="KLW180" s="488"/>
      <c r="KLX180" s="488"/>
      <c r="KLY180" s="488"/>
      <c r="KLZ180" s="488"/>
      <c r="KMA180" s="488"/>
      <c r="KMB180" s="488"/>
      <c r="KMC180" s="489"/>
      <c r="KMD180" s="490"/>
      <c r="KME180" s="488"/>
      <c r="KMF180" s="488"/>
      <c r="KMG180" s="488"/>
      <c r="KMH180" s="488"/>
      <c r="KMI180" s="488"/>
      <c r="KMJ180" s="488"/>
      <c r="KMK180" s="489"/>
      <c r="KML180" s="490"/>
      <c r="KMM180" s="488"/>
      <c r="KMN180" s="488"/>
      <c r="KMO180" s="488"/>
      <c r="KMP180" s="488"/>
      <c r="KMQ180" s="488"/>
      <c r="KMR180" s="488"/>
      <c r="KMS180" s="489"/>
      <c r="KMT180" s="490"/>
      <c r="KMU180" s="488"/>
      <c r="KMV180" s="488"/>
      <c r="KMW180" s="488"/>
      <c r="KMX180" s="488"/>
      <c r="KMY180" s="488"/>
      <c r="KMZ180" s="488"/>
      <c r="KNA180" s="489"/>
      <c r="KNB180" s="490"/>
      <c r="KNC180" s="488"/>
      <c r="KND180" s="488"/>
      <c r="KNE180" s="488"/>
      <c r="KNF180" s="488"/>
      <c r="KNG180" s="488"/>
      <c r="KNH180" s="488"/>
      <c r="KNI180" s="489"/>
      <c r="KNJ180" s="490"/>
      <c r="KNK180" s="488"/>
      <c r="KNL180" s="488"/>
      <c r="KNM180" s="488"/>
      <c r="KNN180" s="488"/>
      <c r="KNO180" s="488"/>
      <c r="KNP180" s="488"/>
      <c r="KNQ180" s="489"/>
      <c r="KNR180" s="490"/>
      <c r="KNS180" s="488"/>
      <c r="KNT180" s="488"/>
      <c r="KNU180" s="488"/>
      <c r="KNV180" s="488"/>
      <c r="KNW180" s="488"/>
      <c r="KNX180" s="488"/>
      <c r="KNY180" s="489"/>
      <c r="KNZ180" s="490"/>
      <c r="KOA180" s="488"/>
      <c r="KOB180" s="488"/>
      <c r="KOC180" s="488"/>
      <c r="KOD180" s="488"/>
      <c r="KOE180" s="488"/>
      <c r="KOF180" s="488"/>
      <c r="KOG180" s="489"/>
      <c r="KOH180" s="490"/>
      <c r="KOI180" s="488"/>
      <c r="KOJ180" s="488"/>
      <c r="KOK180" s="488"/>
      <c r="KOL180" s="488"/>
      <c r="KOM180" s="488"/>
      <c r="KON180" s="488"/>
      <c r="KOO180" s="489"/>
      <c r="KOP180" s="490"/>
      <c r="KOQ180" s="488"/>
      <c r="KOR180" s="488"/>
      <c r="KOS180" s="488"/>
      <c r="KOT180" s="488"/>
      <c r="KOU180" s="488"/>
      <c r="KOV180" s="488"/>
      <c r="KOW180" s="489"/>
      <c r="KOX180" s="490"/>
      <c r="KOY180" s="488"/>
      <c r="KOZ180" s="488"/>
      <c r="KPA180" s="488"/>
      <c r="KPB180" s="488"/>
      <c r="KPC180" s="488"/>
      <c r="KPD180" s="488"/>
      <c r="KPE180" s="489"/>
      <c r="KPF180" s="490"/>
      <c r="KPG180" s="488"/>
      <c r="KPH180" s="488"/>
      <c r="KPI180" s="488"/>
      <c r="KPJ180" s="488"/>
      <c r="KPK180" s="488"/>
      <c r="KPL180" s="488"/>
      <c r="KPM180" s="489"/>
      <c r="KPN180" s="490"/>
      <c r="KPO180" s="488"/>
      <c r="KPP180" s="488"/>
      <c r="KPQ180" s="488"/>
      <c r="KPR180" s="488"/>
      <c r="KPS180" s="488"/>
      <c r="KPT180" s="488"/>
      <c r="KPU180" s="489"/>
      <c r="KPV180" s="490"/>
      <c r="KPW180" s="488"/>
      <c r="KPX180" s="488"/>
      <c r="KPY180" s="488"/>
      <c r="KPZ180" s="488"/>
      <c r="KQA180" s="488"/>
      <c r="KQB180" s="488"/>
      <c r="KQC180" s="489"/>
      <c r="KQD180" s="490"/>
      <c r="KQE180" s="488"/>
      <c r="KQF180" s="488"/>
      <c r="KQG180" s="488"/>
      <c r="KQH180" s="488"/>
      <c r="KQI180" s="488"/>
      <c r="KQJ180" s="488"/>
      <c r="KQK180" s="489"/>
      <c r="KQL180" s="490"/>
      <c r="KQM180" s="488"/>
      <c r="KQN180" s="488"/>
      <c r="KQO180" s="488"/>
      <c r="KQP180" s="488"/>
      <c r="KQQ180" s="488"/>
      <c r="KQR180" s="488"/>
      <c r="KQS180" s="489"/>
      <c r="KQT180" s="490"/>
      <c r="KQU180" s="488"/>
      <c r="KQV180" s="488"/>
      <c r="KQW180" s="488"/>
      <c r="KQX180" s="488"/>
      <c r="KQY180" s="488"/>
      <c r="KQZ180" s="488"/>
      <c r="KRA180" s="489"/>
      <c r="KRB180" s="490"/>
      <c r="KRC180" s="488"/>
      <c r="KRD180" s="488"/>
      <c r="KRE180" s="488"/>
      <c r="KRF180" s="488"/>
      <c r="KRG180" s="488"/>
      <c r="KRH180" s="488"/>
      <c r="KRI180" s="489"/>
      <c r="KRJ180" s="490"/>
      <c r="KRK180" s="488"/>
      <c r="KRL180" s="488"/>
      <c r="KRM180" s="488"/>
      <c r="KRN180" s="488"/>
      <c r="KRO180" s="488"/>
      <c r="KRP180" s="488"/>
      <c r="KRQ180" s="489"/>
      <c r="KRR180" s="490"/>
      <c r="KRS180" s="488"/>
      <c r="KRT180" s="488"/>
      <c r="KRU180" s="488"/>
      <c r="KRV180" s="488"/>
      <c r="KRW180" s="488"/>
      <c r="KRX180" s="488"/>
      <c r="KRY180" s="489"/>
      <c r="KRZ180" s="490"/>
      <c r="KSA180" s="488"/>
      <c r="KSB180" s="488"/>
      <c r="KSC180" s="488"/>
      <c r="KSD180" s="488"/>
      <c r="KSE180" s="488"/>
      <c r="KSF180" s="488"/>
      <c r="KSG180" s="489"/>
      <c r="KSH180" s="490"/>
      <c r="KSI180" s="488"/>
      <c r="KSJ180" s="488"/>
      <c r="KSK180" s="488"/>
      <c r="KSL180" s="488"/>
      <c r="KSM180" s="488"/>
      <c r="KSN180" s="488"/>
      <c r="KSO180" s="489"/>
      <c r="KSP180" s="490"/>
      <c r="KSQ180" s="488"/>
      <c r="KSR180" s="488"/>
      <c r="KSS180" s="488"/>
      <c r="KST180" s="488"/>
      <c r="KSU180" s="488"/>
      <c r="KSV180" s="488"/>
      <c r="KSW180" s="489"/>
      <c r="KSX180" s="490"/>
      <c r="KSY180" s="488"/>
      <c r="KSZ180" s="488"/>
      <c r="KTA180" s="488"/>
      <c r="KTB180" s="488"/>
      <c r="KTC180" s="488"/>
      <c r="KTD180" s="488"/>
      <c r="KTE180" s="489"/>
      <c r="KTF180" s="490"/>
      <c r="KTG180" s="488"/>
      <c r="KTH180" s="488"/>
      <c r="KTI180" s="488"/>
      <c r="KTJ180" s="488"/>
      <c r="KTK180" s="488"/>
      <c r="KTL180" s="488"/>
      <c r="KTM180" s="489"/>
      <c r="KTN180" s="490"/>
      <c r="KTO180" s="488"/>
      <c r="KTP180" s="488"/>
      <c r="KTQ180" s="488"/>
      <c r="KTR180" s="488"/>
      <c r="KTS180" s="488"/>
      <c r="KTT180" s="488"/>
      <c r="KTU180" s="489"/>
      <c r="KTV180" s="490"/>
      <c r="KTW180" s="488"/>
      <c r="KTX180" s="488"/>
      <c r="KTY180" s="488"/>
      <c r="KTZ180" s="488"/>
      <c r="KUA180" s="488"/>
      <c r="KUB180" s="488"/>
      <c r="KUC180" s="489"/>
      <c r="KUD180" s="490"/>
      <c r="KUE180" s="488"/>
      <c r="KUF180" s="488"/>
      <c r="KUG180" s="488"/>
      <c r="KUH180" s="488"/>
      <c r="KUI180" s="488"/>
      <c r="KUJ180" s="488"/>
      <c r="KUK180" s="489"/>
      <c r="KUL180" s="490"/>
      <c r="KUM180" s="488"/>
      <c r="KUN180" s="488"/>
      <c r="KUO180" s="488"/>
      <c r="KUP180" s="488"/>
      <c r="KUQ180" s="488"/>
      <c r="KUR180" s="488"/>
      <c r="KUS180" s="489"/>
      <c r="KUT180" s="490"/>
      <c r="KUU180" s="488"/>
      <c r="KUV180" s="488"/>
      <c r="KUW180" s="488"/>
      <c r="KUX180" s="488"/>
      <c r="KUY180" s="488"/>
      <c r="KUZ180" s="488"/>
      <c r="KVA180" s="489"/>
      <c r="KVB180" s="490"/>
      <c r="KVC180" s="488"/>
      <c r="KVD180" s="488"/>
      <c r="KVE180" s="488"/>
      <c r="KVF180" s="488"/>
      <c r="KVG180" s="488"/>
      <c r="KVH180" s="488"/>
      <c r="KVI180" s="489"/>
      <c r="KVJ180" s="490"/>
      <c r="KVK180" s="488"/>
      <c r="KVL180" s="488"/>
      <c r="KVM180" s="488"/>
      <c r="KVN180" s="488"/>
      <c r="KVO180" s="488"/>
      <c r="KVP180" s="488"/>
      <c r="KVQ180" s="489"/>
      <c r="KVR180" s="490"/>
      <c r="KVS180" s="488"/>
      <c r="KVT180" s="488"/>
      <c r="KVU180" s="488"/>
      <c r="KVV180" s="488"/>
      <c r="KVW180" s="488"/>
      <c r="KVX180" s="488"/>
      <c r="KVY180" s="489"/>
      <c r="KVZ180" s="490"/>
      <c r="KWA180" s="488"/>
      <c r="KWB180" s="488"/>
      <c r="KWC180" s="488"/>
      <c r="KWD180" s="488"/>
      <c r="KWE180" s="488"/>
      <c r="KWF180" s="488"/>
      <c r="KWG180" s="489"/>
      <c r="KWH180" s="490"/>
      <c r="KWI180" s="488"/>
      <c r="KWJ180" s="488"/>
      <c r="KWK180" s="488"/>
      <c r="KWL180" s="488"/>
      <c r="KWM180" s="488"/>
      <c r="KWN180" s="488"/>
      <c r="KWO180" s="489"/>
      <c r="KWP180" s="490"/>
      <c r="KWQ180" s="488"/>
      <c r="KWR180" s="488"/>
      <c r="KWS180" s="488"/>
      <c r="KWT180" s="488"/>
      <c r="KWU180" s="488"/>
      <c r="KWV180" s="488"/>
      <c r="KWW180" s="489"/>
      <c r="KWX180" s="490"/>
      <c r="KWY180" s="488"/>
      <c r="KWZ180" s="488"/>
      <c r="KXA180" s="488"/>
      <c r="KXB180" s="488"/>
      <c r="KXC180" s="488"/>
      <c r="KXD180" s="488"/>
      <c r="KXE180" s="489"/>
      <c r="KXF180" s="490"/>
      <c r="KXG180" s="488"/>
      <c r="KXH180" s="488"/>
      <c r="KXI180" s="488"/>
      <c r="KXJ180" s="488"/>
      <c r="KXK180" s="488"/>
      <c r="KXL180" s="488"/>
      <c r="KXM180" s="489"/>
      <c r="KXN180" s="490"/>
      <c r="KXO180" s="488"/>
      <c r="KXP180" s="488"/>
      <c r="KXQ180" s="488"/>
      <c r="KXR180" s="488"/>
      <c r="KXS180" s="488"/>
      <c r="KXT180" s="488"/>
      <c r="KXU180" s="489"/>
      <c r="KXV180" s="490"/>
      <c r="KXW180" s="488"/>
      <c r="KXX180" s="488"/>
      <c r="KXY180" s="488"/>
      <c r="KXZ180" s="488"/>
      <c r="KYA180" s="488"/>
      <c r="KYB180" s="488"/>
      <c r="KYC180" s="489"/>
      <c r="KYD180" s="490"/>
      <c r="KYE180" s="488"/>
      <c r="KYF180" s="488"/>
      <c r="KYG180" s="488"/>
      <c r="KYH180" s="488"/>
      <c r="KYI180" s="488"/>
      <c r="KYJ180" s="488"/>
      <c r="KYK180" s="489"/>
      <c r="KYL180" s="490"/>
      <c r="KYM180" s="488"/>
      <c r="KYN180" s="488"/>
      <c r="KYO180" s="488"/>
      <c r="KYP180" s="488"/>
      <c r="KYQ180" s="488"/>
      <c r="KYR180" s="488"/>
      <c r="KYS180" s="489"/>
      <c r="KYT180" s="490"/>
      <c r="KYU180" s="488"/>
      <c r="KYV180" s="488"/>
      <c r="KYW180" s="488"/>
      <c r="KYX180" s="488"/>
      <c r="KYY180" s="488"/>
      <c r="KYZ180" s="488"/>
      <c r="KZA180" s="489"/>
      <c r="KZB180" s="490"/>
      <c r="KZC180" s="488"/>
      <c r="KZD180" s="488"/>
      <c r="KZE180" s="488"/>
      <c r="KZF180" s="488"/>
      <c r="KZG180" s="488"/>
      <c r="KZH180" s="488"/>
      <c r="KZI180" s="489"/>
      <c r="KZJ180" s="490"/>
      <c r="KZK180" s="488"/>
      <c r="KZL180" s="488"/>
      <c r="KZM180" s="488"/>
      <c r="KZN180" s="488"/>
      <c r="KZO180" s="488"/>
      <c r="KZP180" s="488"/>
      <c r="KZQ180" s="489"/>
      <c r="KZR180" s="490"/>
      <c r="KZS180" s="488"/>
      <c r="KZT180" s="488"/>
      <c r="KZU180" s="488"/>
      <c r="KZV180" s="488"/>
      <c r="KZW180" s="488"/>
      <c r="KZX180" s="488"/>
      <c r="KZY180" s="489"/>
      <c r="KZZ180" s="490"/>
      <c r="LAA180" s="488"/>
      <c r="LAB180" s="488"/>
      <c r="LAC180" s="488"/>
      <c r="LAD180" s="488"/>
      <c r="LAE180" s="488"/>
      <c r="LAF180" s="488"/>
      <c r="LAG180" s="489"/>
      <c r="LAH180" s="490"/>
      <c r="LAI180" s="488"/>
      <c r="LAJ180" s="488"/>
      <c r="LAK180" s="488"/>
      <c r="LAL180" s="488"/>
      <c r="LAM180" s="488"/>
      <c r="LAN180" s="488"/>
      <c r="LAO180" s="489"/>
      <c r="LAP180" s="490"/>
      <c r="LAQ180" s="488"/>
      <c r="LAR180" s="488"/>
      <c r="LAS180" s="488"/>
      <c r="LAT180" s="488"/>
      <c r="LAU180" s="488"/>
      <c r="LAV180" s="488"/>
      <c r="LAW180" s="489"/>
      <c r="LAX180" s="490"/>
      <c r="LAY180" s="488"/>
      <c r="LAZ180" s="488"/>
      <c r="LBA180" s="488"/>
      <c r="LBB180" s="488"/>
      <c r="LBC180" s="488"/>
      <c r="LBD180" s="488"/>
      <c r="LBE180" s="489"/>
      <c r="LBF180" s="490"/>
      <c r="LBG180" s="488"/>
      <c r="LBH180" s="488"/>
      <c r="LBI180" s="488"/>
      <c r="LBJ180" s="488"/>
      <c r="LBK180" s="488"/>
      <c r="LBL180" s="488"/>
      <c r="LBM180" s="489"/>
      <c r="LBN180" s="490"/>
      <c r="LBO180" s="488"/>
      <c r="LBP180" s="488"/>
      <c r="LBQ180" s="488"/>
      <c r="LBR180" s="488"/>
      <c r="LBS180" s="488"/>
      <c r="LBT180" s="488"/>
      <c r="LBU180" s="489"/>
      <c r="LBV180" s="490"/>
      <c r="LBW180" s="488"/>
      <c r="LBX180" s="488"/>
      <c r="LBY180" s="488"/>
      <c r="LBZ180" s="488"/>
      <c r="LCA180" s="488"/>
      <c r="LCB180" s="488"/>
      <c r="LCC180" s="489"/>
      <c r="LCD180" s="490"/>
      <c r="LCE180" s="488"/>
      <c r="LCF180" s="488"/>
      <c r="LCG180" s="488"/>
      <c r="LCH180" s="488"/>
      <c r="LCI180" s="488"/>
      <c r="LCJ180" s="488"/>
      <c r="LCK180" s="489"/>
      <c r="LCL180" s="490"/>
      <c r="LCM180" s="488"/>
      <c r="LCN180" s="488"/>
      <c r="LCO180" s="488"/>
      <c r="LCP180" s="488"/>
      <c r="LCQ180" s="488"/>
      <c r="LCR180" s="488"/>
      <c r="LCS180" s="489"/>
      <c r="LCT180" s="490"/>
      <c r="LCU180" s="488"/>
      <c r="LCV180" s="488"/>
      <c r="LCW180" s="488"/>
      <c r="LCX180" s="488"/>
      <c r="LCY180" s="488"/>
      <c r="LCZ180" s="488"/>
      <c r="LDA180" s="489"/>
      <c r="LDB180" s="490"/>
      <c r="LDC180" s="488"/>
      <c r="LDD180" s="488"/>
      <c r="LDE180" s="488"/>
      <c r="LDF180" s="488"/>
      <c r="LDG180" s="488"/>
      <c r="LDH180" s="488"/>
      <c r="LDI180" s="489"/>
      <c r="LDJ180" s="490"/>
      <c r="LDK180" s="488"/>
      <c r="LDL180" s="488"/>
      <c r="LDM180" s="488"/>
      <c r="LDN180" s="488"/>
      <c r="LDO180" s="488"/>
      <c r="LDP180" s="488"/>
      <c r="LDQ180" s="489"/>
      <c r="LDR180" s="490"/>
      <c r="LDS180" s="488"/>
      <c r="LDT180" s="488"/>
      <c r="LDU180" s="488"/>
      <c r="LDV180" s="488"/>
      <c r="LDW180" s="488"/>
      <c r="LDX180" s="488"/>
      <c r="LDY180" s="489"/>
      <c r="LDZ180" s="490"/>
      <c r="LEA180" s="488"/>
      <c r="LEB180" s="488"/>
      <c r="LEC180" s="488"/>
      <c r="LED180" s="488"/>
      <c r="LEE180" s="488"/>
      <c r="LEF180" s="488"/>
      <c r="LEG180" s="489"/>
      <c r="LEH180" s="490"/>
      <c r="LEI180" s="488"/>
      <c r="LEJ180" s="488"/>
      <c r="LEK180" s="488"/>
      <c r="LEL180" s="488"/>
      <c r="LEM180" s="488"/>
      <c r="LEN180" s="488"/>
      <c r="LEO180" s="489"/>
      <c r="LEP180" s="490"/>
      <c r="LEQ180" s="488"/>
      <c r="LER180" s="488"/>
      <c r="LES180" s="488"/>
      <c r="LET180" s="488"/>
      <c r="LEU180" s="488"/>
      <c r="LEV180" s="488"/>
      <c r="LEW180" s="489"/>
      <c r="LEX180" s="490"/>
      <c r="LEY180" s="488"/>
      <c r="LEZ180" s="488"/>
      <c r="LFA180" s="488"/>
      <c r="LFB180" s="488"/>
      <c r="LFC180" s="488"/>
      <c r="LFD180" s="488"/>
      <c r="LFE180" s="489"/>
      <c r="LFF180" s="490"/>
      <c r="LFG180" s="488"/>
      <c r="LFH180" s="488"/>
      <c r="LFI180" s="488"/>
      <c r="LFJ180" s="488"/>
      <c r="LFK180" s="488"/>
      <c r="LFL180" s="488"/>
      <c r="LFM180" s="489"/>
      <c r="LFN180" s="490"/>
      <c r="LFO180" s="488"/>
      <c r="LFP180" s="488"/>
      <c r="LFQ180" s="488"/>
      <c r="LFR180" s="488"/>
      <c r="LFS180" s="488"/>
      <c r="LFT180" s="488"/>
      <c r="LFU180" s="489"/>
      <c r="LFV180" s="490"/>
      <c r="LFW180" s="488"/>
      <c r="LFX180" s="488"/>
      <c r="LFY180" s="488"/>
      <c r="LFZ180" s="488"/>
      <c r="LGA180" s="488"/>
      <c r="LGB180" s="488"/>
      <c r="LGC180" s="489"/>
      <c r="LGD180" s="490"/>
      <c r="LGE180" s="488"/>
      <c r="LGF180" s="488"/>
      <c r="LGG180" s="488"/>
      <c r="LGH180" s="488"/>
      <c r="LGI180" s="488"/>
      <c r="LGJ180" s="488"/>
      <c r="LGK180" s="489"/>
      <c r="LGL180" s="490"/>
      <c r="LGM180" s="488"/>
      <c r="LGN180" s="488"/>
      <c r="LGO180" s="488"/>
      <c r="LGP180" s="488"/>
      <c r="LGQ180" s="488"/>
      <c r="LGR180" s="488"/>
      <c r="LGS180" s="489"/>
      <c r="LGT180" s="490"/>
      <c r="LGU180" s="488"/>
      <c r="LGV180" s="488"/>
      <c r="LGW180" s="488"/>
      <c r="LGX180" s="488"/>
      <c r="LGY180" s="488"/>
      <c r="LGZ180" s="488"/>
      <c r="LHA180" s="489"/>
      <c r="LHB180" s="490"/>
      <c r="LHC180" s="488"/>
      <c r="LHD180" s="488"/>
      <c r="LHE180" s="488"/>
      <c r="LHF180" s="488"/>
      <c r="LHG180" s="488"/>
      <c r="LHH180" s="488"/>
      <c r="LHI180" s="489"/>
      <c r="LHJ180" s="490"/>
      <c r="LHK180" s="488"/>
      <c r="LHL180" s="488"/>
      <c r="LHM180" s="488"/>
      <c r="LHN180" s="488"/>
      <c r="LHO180" s="488"/>
      <c r="LHP180" s="488"/>
      <c r="LHQ180" s="489"/>
      <c r="LHR180" s="490"/>
      <c r="LHS180" s="488"/>
      <c r="LHT180" s="488"/>
      <c r="LHU180" s="488"/>
      <c r="LHV180" s="488"/>
      <c r="LHW180" s="488"/>
      <c r="LHX180" s="488"/>
      <c r="LHY180" s="489"/>
      <c r="LHZ180" s="490"/>
      <c r="LIA180" s="488"/>
      <c r="LIB180" s="488"/>
      <c r="LIC180" s="488"/>
      <c r="LID180" s="488"/>
      <c r="LIE180" s="488"/>
      <c r="LIF180" s="488"/>
      <c r="LIG180" s="489"/>
      <c r="LIH180" s="490"/>
      <c r="LII180" s="488"/>
      <c r="LIJ180" s="488"/>
      <c r="LIK180" s="488"/>
      <c r="LIL180" s="488"/>
      <c r="LIM180" s="488"/>
      <c r="LIN180" s="488"/>
      <c r="LIO180" s="489"/>
      <c r="LIP180" s="490"/>
      <c r="LIQ180" s="488"/>
      <c r="LIR180" s="488"/>
      <c r="LIS180" s="488"/>
      <c r="LIT180" s="488"/>
      <c r="LIU180" s="488"/>
      <c r="LIV180" s="488"/>
      <c r="LIW180" s="489"/>
      <c r="LIX180" s="490"/>
      <c r="LIY180" s="488"/>
      <c r="LIZ180" s="488"/>
      <c r="LJA180" s="488"/>
      <c r="LJB180" s="488"/>
      <c r="LJC180" s="488"/>
      <c r="LJD180" s="488"/>
      <c r="LJE180" s="489"/>
      <c r="LJF180" s="490"/>
      <c r="LJG180" s="488"/>
      <c r="LJH180" s="488"/>
      <c r="LJI180" s="488"/>
      <c r="LJJ180" s="488"/>
      <c r="LJK180" s="488"/>
      <c r="LJL180" s="488"/>
      <c r="LJM180" s="489"/>
      <c r="LJN180" s="490"/>
      <c r="LJO180" s="488"/>
      <c r="LJP180" s="488"/>
      <c r="LJQ180" s="488"/>
      <c r="LJR180" s="488"/>
      <c r="LJS180" s="488"/>
      <c r="LJT180" s="488"/>
      <c r="LJU180" s="489"/>
      <c r="LJV180" s="490"/>
      <c r="LJW180" s="488"/>
      <c r="LJX180" s="488"/>
      <c r="LJY180" s="488"/>
      <c r="LJZ180" s="488"/>
      <c r="LKA180" s="488"/>
      <c r="LKB180" s="488"/>
      <c r="LKC180" s="489"/>
      <c r="LKD180" s="490"/>
      <c r="LKE180" s="488"/>
      <c r="LKF180" s="488"/>
      <c r="LKG180" s="488"/>
      <c r="LKH180" s="488"/>
      <c r="LKI180" s="488"/>
      <c r="LKJ180" s="488"/>
      <c r="LKK180" s="489"/>
      <c r="LKL180" s="490"/>
      <c r="LKM180" s="488"/>
      <c r="LKN180" s="488"/>
      <c r="LKO180" s="488"/>
      <c r="LKP180" s="488"/>
      <c r="LKQ180" s="488"/>
      <c r="LKR180" s="488"/>
      <c r="LKS180" s="489"/>
      <c r="LKT180" s="490"/>
      <c r="LKU180" s="488"/>
      <c r="LKV180" s="488"/>
      <c r="LKW180" s="488"/>
      <c r="LKX180" s="488"/>
      <c r="LKY180" s="488"/>
      <c r="LKZ180" s="488"/>
      <c r="LLA180" s="489"/>
      <c r="LLB180" s="490"/>
      <c r="LLC180" s="488"/>
      <c r="LLD180" s="488"/>
      <c r="LLE180" s="488"/>
      <c r="LLF180" s="488"/>
      <c r="LLG180" s="488"/>
      <c r="LLH180" s="488"/>
      <c r="LLI180" s="489"/>
      <c r="LLJ180" s="490"/>
      <c r="LLK180" s="488"/>
      <c r="LLL180" s="488"/>
      <c r="LLM180" s="488"/>
      <c r="LLN180" s="488"/>
      <c r="LLO180" s="488"/>
      <c r="LLP180" s="488"/>
      <c r="LLQ180" s="489"/>
      <c r="LLR180" s="490"/>
      <c r="LLS180" s="488"/>
      <c r="LLT180" s="488"/>
      <c r="LLU180" s="488"/>
      <c r="LLV180" s="488"/>
      <c r="LLW180" s="488"/>
      <c r="LLX180" s="488"/>
      <c r="LLY180" s="489"/>
      <c r="LLZ180" s="490"/>
      <c r="LMA180" s="488"/>
      <c r="LMB180" s="488"/>
      <c r="LMC180" s="488"/>
      <c r="LMD180" s="488"/>
      <c r="LME180" s="488"/>
      <c r="LMF180" s="488"/>
      <c r="LMG180" s="489"/>
      <c r="LMH180" s="490"/>
      <c r="LMI180" s="488"/>
      <c r="LMJ180" s="488"/>
      <c r="LMK180" s="488"/>
      <c r="LML180" s="488"/>
      <c r="LMM180" s="488"/>
      <c r="LMN180" s="488"/>
      <c r="LMO180" s="489"/>
      <c r="LMP180" s="490"/>
      <c r="LMQ180" s="488"/>
      <c r="LMR180" s="488"/>
      <c r="LMS180" s="488"/>
      <c r="LMT180" s="488"/>
      <c r="LMU180" s="488"/>
      <c r="LMV180" s="488"/>
      <c r="LMW180" s="489"/>
      <c r="LMX180" s="490"/>
      <c r="LMY180" s="488"/>
      <c r="LMZ180" s="488"/>
      <c r="LNA180" s="488"/>
      <c r="LNB180" s="488"/>
      <c r="LNC180" s="488"/>
      <c r="LND180" s="488"/>
      <c r="LNE180" s="489"/>
      <c r="LNF180" s="490"/>
      <c r="LNG180" s="488"/>
      <c r="LNH180" s="488"/>
      <c r="LNI180" s="488"/>
      <c r="LNJ180" s="488"/>
      <c r="LNK180" s="488"/>
      <c r="LNL180" s="488"/>
      <c r="LNM180" s="489"/>
      <c r="LNN180" s="490"/>
      <c r="LNO180" s="488"/>
      <c r="LNP180" s="488"/>
      <c r="LNQ180" s="488"/>
      <c r="LNR180" s="488"/>
      <c r="LNS180" s="488"/>
      <c r="LNT180" s="488"/>
      <c r="LNU180" s="489"/>
      <c r="LNV180" s="490"/>
      <c r="LNW180" s="488"/>
      <c r="LNX180" s="488"/>
      <c r="LNY180" s="488"/>
      <c r="LNZ180" s="488"/>
      <c r="LOA180" s="488"/>
      <c r="LOB180" s="488"/>
      <c r="LOC180" s="489"/>
      <c r="LOD180" s="490"/>
      <c r="LOE180" s="488"/>
      <c r="LOF180" s="488"/>
      <c r="LOG180" s="488"/>
      <c r="LOH180" s="488"/>
      <c r="LOI180" s="488"/>
      <c r="LOJ180" s="488"/>
      <c r="LOK180" s="489"/>
      <c r="LOL180" s="490"/>
      <c r="LOM180" s="488"/>
      <c r="LON180" s="488"/>
      <c r="LOO180" s="488"/>
      <c r="LOP180" s="488"/>
      <c r="LOQ180" s="488"/>
      <c r="LOR180" s="488"/>
      <c r="LOS180" s="489"/>
      <c r="LOT180" s="490"/>
      <c r="LOU180" s="488"/>
      <c r="LOV180" s="488"/>
      <c r="LOW180" s="488"/>
      <c r="LOX180" s="488"/>
      <c r="LOY180" s="488"/>
      <c r="LOZ180" s="488"/>
      <c r="LPA180" s="489"/>
      <c r="LPB180" s="490"/>
      <c r="LPC180" s="488"/>
      <c r="LPD180" s="488"/>
      <c r="LPE180" s="488"/>
      <c r="LPF180" s="488"/>
      <c r="LPG180" s="488"/>
      <c r="LPH180" s="488"/>
      <c r="LPI180" s="489"/>
      <c r="LPJ180" s="490"/>
      <c r="LPK180" s="488"/>
      <c r="LPL180" s="488"/>
      <c r="LPM180" s="488"/>
      <c r="LPN180" s="488"/>
      <c r="LPO180" s="488"/>
      <c r="LPP180" s="488"/>
      <c r="LPQ180" s="489"/>
      <c r="LPR180" s="490"/>
      <c r="LPS180" s="488"/>
      <c r="LPT180" s="488"/>
      <c r="LPU180" s="488"/>
      <c r="LPV180" s="488"/>
      <c r="LPW180" s="488"/>
      <c r="LPX180" s="488"/>
      <c r="LPY180" s="489"/>
      <c r="LPZ180" s="490"/>
      <c r="LQA180" s="488"/>
      <c r="LQB180" s="488"/>
      <c r="LQC180" s="488"/>
      <c r="LQD180" s="488"/>
      <c r="LQE180" s="488"/>
      <c r="LQF180" s="488"/>
      <c r="LQG180" s="489"/>
      <c r="LQH180" s="490"/>
      <c r="LQI180" s="488"/>
      <c r="LQJ180" s="488"/>
      <c r="LQK180" s="488"/>
      <c r="LQL180" s="488"/>
      <c r="LQM180" s="488"/>
      <c r="LQN180" s="488"/>
      <c r="LQO180" s="489"/>
      <c r="LQP180" s="490"/>
      <c r="LQQ180" s="488"/>
      <c r="LQR180" s="488"/>
      <c r="LQS180" s="488"/>
      <c r="LQT180" s="488"/>
      <c r="LQU180" s="488"/>
      <c r="LQV180" s="488"/>
      <c r="LQW180" s="489"/>
      <c r="LQX180" s="490"/>
      <c r="LQY180" s="488"/>
      <c r="LQZ180" s="488"/>
      <c r="LRA180" s="488"/>
      <c r="LRB180" s="488"/>
      <c r="LRC180" s="488"/>
      <c r="LRD180" s="488"/>
      <c r="LRE180" s="489"/>
      <c r="LRF180" s="490"/>
      <c r="LRG180" s="488"/>
      <c r="LRH180" s="488"/>
      <c r="LRI180" s="488"/>
      <c r="LRJ180" s="488"/>
      <c r="LRK180" s="488"/>
      <c r="LRL180" s="488"/>
      <c r="LRM180" s="489"/>
      <c r="LRN180" s="490"/>
      <c r="LRO180" s="488"/>
      <c r="LRP180" s="488"/>
      <c r="LRQ180" s="488"/>
      <c r="LRR180" s="488"/>
      <c r="LRS180" s="488"/>
      <c r="LRT180" s="488"/>
      <c r="LRU180" s="489"/>
      <c r="LRV180" s="490"/>
      <c r="LRW180" s="488"/>
      <c r="LRX180" s="488"/>
      <c r="LRY180" s="488"/>
      <c r="LRZ180" s="488"/>
      <c r="LSA180" s="488"/>
      <c r="LSB180" s="488"/>
      <c r="LSC180" s="489"/>
      <c r="LSD180" s="490"/>
      <c r="LSE180" s="488"/>
      <c r="LSF180" s="488"/>
      <c r="LSG180" s="488"/>
      <c r="LSH180" s="488"/>
      <c r="LSI180" s="488"/>
      <c r="LSJ180" s="488"/>
      <c r="LSK180" s="489"/>
      <c r="LSL180" s="490"/>
      <c r="LSM180" s="488"/>
      <c r="LSN180" s="488"/>
      <c r="LSO180" s="488"/>
      <c r="LSP180" s="488"/>
      <c r="LSQ180" s="488"/>
      <c r="LSR180" s="488"/>
      <c r="LSS180" s="489"/>
      <c r="LST180" s="490"/>
      <c r="LSU180" s="488"/>
      <c r="LSV180" s="488"/>
      <c r="LSW180" s="488"/>
      <c r="LSX180" s="488"/>
      <c r="LSY180" s="488"/>
      <c r="LSZ180" s="488"/>
      <c r="LTA180" s="489"/>
      <c r="LTB180" s="490"/>
      <c r="LTC180" s="488"/>
      <c r="LTD180" s="488"/>
      <c r="LTE180" s="488"/>
      <c r="LTF180" s="488"/>
      <c r="LTG180" s="488"/>
      <c r="LTH180" s="488"/>
      <c r="LTI180" s="489"/>
      <c r="LTJ180" s="490"/>
      <c r="LTK180" s="488"/>
      <c r="LTL180" s="488"/>
      <c r="LTM180" s="488"/>
      <c r="LTN180" s="488"/>
      <c r="LTO180" s="488"/>
      <c r="LTP180" s="488"/>
      <c r="LTQ180" s="489"/>
      <c r="LTR180" s="490"/>
      <c r="LTS180" s="488"/>
      <c r="LTT180" s="488"/>
      <c r="LTU180" s="488"/>
      <c r="LTV180" s="488"/>
      <c r="LTW180" s="488"/>
      <c r="LTX180" s="488"/>
      <c r="LTY180" s="489"/>
      <c r="LTZ180" s="490"/>
      <c r="LUA180" s="488"/>
      <c r="LUB180" s="488"/>
      <c r="LUC180" s="488"/>
      <c r="LUD180" s="488"/>
      <c r="LUE180" s="488"/>
      <c r="LUF180" s="488"/>
      <c r="LUG180" s="489"/>
      <c r="LUH180" s="490"/>
      <c r="LUI180" s="488"/>
      <c r="LUJ180" s="488"/>
      <c r="LUK180" s="488"/>
      <c r="LUL180" s="488"/>
      <c r="LUM180" s="488"/>
      <c r="LUN180" s="488"/>
      <c r="LUO180" s="489"/>
      <c r="LUP180" s="490"/>
      <c r="LUQ180" s="488"/>
      <c r="LUR180" s="488"/>
      <c r="LUS180" s="488"/>
      <c r="LUT180" s="488"/>
      <c r="LUU180" s="488"/>
      <c r="LUV180" s="488"/>
      <c r="LUW180" s="489"/>
      <c r="LUX180" s="490"/>
      <c r="LUY180" s="488"/>
      <c r="LUZ180" s="488"/>
      <c r="LVA180" s="488"/>
      <c r="LVB180" s="488"/>
      <c r="LVC180" s="488"/>
      <c r="LVD180" s="488"/>
      <c r="LVE180" s="489"/>
      <c r="LVF180" s="490"/>
      <c r="LVG180" s="488"/>
      <c r="LVH180" s="488"/>
      <c r="LVI180" s="488"/>
      <c r="LVJ180" s="488"/>
      <c r="LVK180" s="488"/>
      <c r="LVL180" s="488"/>
      <c r="LVM180" s="489"/>
      <c r="LVN180" s="490"/>
      <c r="LVO180" s="488"/>
      <c r="LVP180" s="488"/>
      <c r="LVQ180" s="488"/>
      <c r="LVR180" s="488"/>
      <c r="LVS180" s="488"/>
      <c r="LVT180" s="488"/>
      <c r="LVU180" s="489"/>
      <c r="LVV180" s="490"/>
      <c r="LVW180" s="488"/>
      <c r="LVX180" s="488"/>
      <c r="LVY180" s="488"/>
      <c r="LVZ180" s="488"/>
      <c r="LWA180" s="488"/>
      <c r="LWB180" s="488"/>
      <c r="LWC180" s="489"/>
      <c r="LWD180" s="490"/>
      <c r="LWE180" s="488"/>
      <c r="LWF180" s="488"/>
      <c r="LWG180" s="488"/>
      <c r="LWH180" s="488"/>
      <c r="LWI180" s="488"/>
      <c r="LWJ180" s="488"/>
      <c r="LWK180" s="489"/>
      <c r="LWL180" s="490"/>
      <c r="LWM180" s="488"/>
      <c r="LWN180" s="488"/>
      <c r="LWO180" s="488"/>
      <c r="LWP180" s="488"/>
      <c r="LWQ180" s="488"/>
      <c r="LWR180" s="488"/>
      <c r="LWS180" s="489"/>
      <c r="LWT180" s="490"/>
      <c r="LWU180" s="488"/>
      <c r="LWV180" s="488"/>
      <c r="LWW180" s="488"/>
      <c r="LWX180" s="488"/>
      <c r="LWY180" s="488"/>
      <c r="LWZ180" s="488"/>
      <c r="LXA180" s="489"/>
      <c r="LXB180" s="490"/>
      <c r="LXC180" s="488"/>
      <c r="LXD180" s="488"/>
      <c r="LXE180" s="488"/>
      <c r="LXF180" s="488"/>
      <c r="LXG180" s="488"/>
      <c r="LXH180" s="488"/>
      <c r="LXI180" s="489"/>
      <c r="LXJ180" s="490"/>
      <c r="LXK180" s="488"/>
      <c r="LXL180" s="488"/>
      <c r="LXM180" s="488"/>
      <c r="LXN180" s="488"/>
      <c r="LXO180" s="488"/>
      <c r="LXP180" s="488"/>
      <c r="LXQ180" s="489"/>
      <c r="LXR180" s="490"/>
      <c r="LXS180" s="488"/>
      <c r="LXT180" s="488"/>
      <c r="LXU180" s="488"/>
      <c r="LXV180" s="488"/>
      <c r="LXW180" s="488"/>
      <c r="LXX180" s="488"/>
      <c r="LXY180" s="489"/>
      <c r="LXZ180" s="490"/>
      <c r="LYA180" s="488"/>
      <c r="LYB180" s="488"/>
      <c r="LYC180" s="488"/>
      <c r="LYD180" s="488"/>
      <c r="LYE180" s="488"/>
      <c r="LYF180" s="488"/>
      <c r="LYG180" s="489"/>
      <c r="LYH180" s="490"/>
      <c r="LYI180" s="488"/>
      <c r="LYJ180" s="488"/>
      <c r="LYK180" s="488"/>
      <c r="LYL180" s="488"/>
      <c r="LYM180" s="488"/>
      <c r="LYN180" s="488"/>
      <c r="LYO180" s="489"/>
      <c r="LYP180" s="490"/>
      <c r="LYQ180" s="488"/>
      <c r="LYR180" s="488"/>
      <c r="LYS180" s="488"/>
      <c r="LYT180" s="488"/>
      <c r="LYU180" s="488"/>
      <c r="LYV180" s="488"/>
      <c r="LYW180" s="489"/>
      <c r="LYX180" s="490"/>
      <c r="LYY180" s="488"/>
      <c r="LYZ180" s="488"/>
      <c r="LZA180" s="488"/>
      <c r="LZB180" s="488"/>
      <c r="LZC180" s="488"/>
      <c r="LZD180" s="488"/>
      <c r="LZE180" s="489"/>
      <c r="LZF180" s="490"/>
      <c r="LZG180" s="488"/>
      <c r="LZH180" s="488"/>
      <c r="LZI180" s="488"/>
      <c r="LZJ180" s="488"/>
      <c r="LZK180" s="488"/>
      <c r="LZL180" s="488"/>
      <c r="LZM180" s="489"/>
      <c r="LZN180" s="490"/>
      <c r="LZO180" s="488"/>
      <c r="LZP180" s="488"/>
      <c r="LZQ180" s="488"/>
      <c r="LZR180" s="488"/>
      <c r="LZS180" s="488"/>
      <c r="LZT180" s="488"/>
      <c r="LZU180" s="489"/>
      <c r="LZV180" s="490"/>
      <c r="LZW180" s="488"/>
      <c r="LZX180" s="488"/>
      <c r="LZY180" s="488"/>
      <c r="LZZ180" s="488"/>
      <c r="MAA180" s="488"/>
      <c r="MAB180" s="488"/>
      <c r="MAC180" s="489"/>
      <c r="MAD180" s="490"/>
      <c r="MAE180" s="488"/>
      <c r="MAF180" s="488"/>
      <c r="MAG180" s="488"/>
      <c r="MAH180" s="488"/>
      <c r="MAI180" s="488"/>
      <c r="MAJ180" s="488"/>
      <c r="MAK180" s="489"/>
      <c r="MAL180" s="490"/>
      <c r="MAM180" s="488"/>
      <c r="MAN180" s="488"/>
      <c r="MAO180" s="488"/>
      <c r="MAP180" s="488"/>
      <c r="MAQ180" s="488"/>
      <c r="MAR180" s="488"/>
      <c r="MAS180" s="489"/>
      <c r="MAT180" s="490"/>
      <c r="MAU180" s="488"/>
      <c r="MAV180" s="488"/>
      <c r="MAW180" s="488"/>
      <c r="MAX180" s="488"/>
      <c r="MAY180" s="488"/>
      <c r="MAZ180" s="488"/>
      <c r="MBA180" s="489"/>
      <c r="MBB180" s="490"/>
      <c r="MBC180" s="488"/>
      <c r="MBD180" s="488"/>
      <c r="MBE180" s="488"/>
      <c r="MBF180" s="488"/>
      <c r="MBG180" s="488"/>
      <c r="MBH180" s="488"/>
      <c r="MBI180" s="489"/>
      <c r="MBJ180" s="490"/>
      <c r="MBK180" s="488"/>
      <c r="MBL180" s="488"/>
      <c r="MBM180" s="488"/>
      <c r="MBN180" s="488"/>
      <c r="MBO180" s="488"/>
      <c r="MBP180" s="488"/>
      <c r="MBQ180" s="489"/>
      <c r="MBR180" s="490"/>
      <c r="MBS180" s="488"/>
      <c r="MBT180" s="488"/>
      <c r="MBU180" s="488"/>
      <c r="MBV180" s="488"/>
      <c r="MBW180" s="488"/>
      <c r="MBX180" s="488"/>
      <c r="MBY180" s="489"/>
      <c r="MBZ180" s="490"/>
      <c r="MCA180" s="488"/>
      <c r="MCB180" s="488"/>
      <c r="MCC180" s="488"/>
      <c r="MCD180" s="488"/>
      <c r="MCE180" s="488"/>
      <c r="MCF180" s="488"/>
      <c r="MCG180" s="489"/>
      <c r="MCH180" s="490"/>
      <c r="MCI180" s="488"/>
      <c r="MCJ180" s="488"/>
      <c r="MCK180" s="488"/>
      <c r="MCL180" s="488"/>
      <c r="MCM180" s="488"/>
      <c r="MCN180" s="488"/>
      <c r="MCO180" s="489"/>
      <c r="MCP180" s="490"/>
      <c r="MCQ180" s="488"/>
      <c r="MCR180" s="488"/>
      <c r="MCS180" s="488"/>
      <c r="MCT180" s="488"/>
      <c r="MCU180" s="488"/>
      <c r="MCV180" s="488"/>
      <c r="MCW180" s="489"/>
      <c r="MCX180" s="490"/>
      <c r="MCY180" s="488"/>
      <c r="MCZ180" s="488"/>
      <c r="MDA180" s="488"/>
      <c r="MDB180" s="488"/>
      <c r="MDC180" s="488"/>
      <c r="MDD180" s="488"/>
      <c r="MDE180" s="489"/>
      <c r="MDF180" s="490"/>
      <c r="MDG180" s="488"/>
      <c r="MDH180" s="488"/>
      <c r="MDI180" s="488"/>
      <c r="MDJ180" s="488"/>
      <c r="MDK180" s="488"/>
      <c r="MDL180" s="488"/>
      <c r="MDM180" s="489"/>
      <c r="MDN180" s="490"/>
      <c r="MDO180" s="488"/>
      <c r="MDP180" s="488"/>
      <c r="MDQ180" s="488"/>
      <c r="MDR180" s="488"/>
      <c r="MDS180" s="488"/>
      <c r="MDT180" s="488"/>
      <c r="MDU180" s="489"/>
      <c r="MDV180" s="490"/>
      <c r="MDW180" s="488"/>
      <c r="MDX180" s="488"/>
      <c r="MDY180" s="488"/>
      <c r="MDZ180" s="488"/>
      <c r="MEA180" s="488"/>
      <c r="MEB180" s="488"/>
      <c r="MEC180" s="489"/>
      <c r="MED180" s="490"/>
      <c r="MEE180" s="488"/>
      <c r="MEF180" s="488"/>
      <c r="MEG180" s="488"/>
      <c r="MEH180" s="488"/>
      <c r="MEI180" s="488"/>
      <c r="MEJ180" s="488"/>
      <c r="MEK180" s="489"/>
      <c r="MEL180" s="490"/>
      <c r="MEM180" s="488"/>
      <c r="MEN180" s="488"/>
      <c r="MEO180" s="488"/>
      <c r="MEP180" s="488"/>
      <c r="MEQ180" s="488"/>
      <c r="MER180" s="488"/>
      <c r="MES180" s="489"/>
      <c r="MET180" s="490"/>
      <c r="MEU180" s="488"/>
      <c r="MEV180" s="488"/>
      <c r="MEW180" s="488"/>
      <c r="MEX180" s="488"/>
      <c r="MEY180" s="488"/>
      <c r="MEZ180" s="488"/>
      <c r="MFA180" s="489"/>
      <c r="MFB180" s="490"/>
      <c r="MFC180" s="488"/>
      <c r="MFD180" s="488"/>
      <c r="MFE180" s="488"/>
      <c r="MFF180" s="488"/>
      <c r="MFG180" s="488"/>
      <c r="MFH180" s="488"/>
      <c r="MFI180" s="489"/>
      <c r="MFJ180" s="490"/>
      <c r="MFK180" s="488"/>
      <c r="MFL180" s="488"/>
      <c r="MFM180" s="488"/>
      <c r="MFN180" s="488"/>
      <c r="MFO180" s="488"/>
      <c r="MFP180" s="488"/>
      <c r="MFQ180" s="489"/>
      <c r="MFR180" s="490"/>
      <c r="MFS180" s="488"/>
      <c r="MFT180" s="488"/>
      <c r="MFU180" s="488"/>
      <c r="MFV180" s="488"/>
      <c r="MFW180" s="488"/>
      <c r="MFX180" s="488"/>
      <c r="MFY180" s="489"/>
      <c r="MFZ180" s="490"/>
      <c r="MGA180" s="488"/>
      <c r="MGB180" s="488"/>
      <c r="MGC180" s="488"/>
      <c r="MGD180" s="488"/>
      <c r="MGE180" s="488"/>
      <c r="MGF180" s="488"/>
      <c r="MGG180" s="489"/>
      <c r="MGH180" s="490"/>
      <c r="MGI180" s="488"/>
      <c r="MGJ180" s="488"/>
      <c r="MGK180" s="488"/>
      <c r="MGL180" s="488"/>
      <c r="MGM180" s="488"/>
      <c r="MGN180" s="488"/>
      <c r="MGO180" s="489"/>
      <c r="MGP180" s="490"/>
      <c r="MGQ180" s="488"/>
      <c r="MGR180" s="488"/>
      <c r="MGS180" s="488"/>
      <c r="MGT180" s="488"/>
      <c r="MGU180" s="488"/>
      <c r="MGV180" s="488"/>
      <c r="MGW180" s="489"/>
      <c r="MGX180" s="490"/>
      <c r="MGY180" s="488"/>
      <c r="MGZ180" s="488"/>
      <c r="MHA180" s="488"/>
      <c r="MHB180" s="488"/>
      <c r="MHC180" s="488"/>
      <c r="MHD180" s="488"/>
      <c r="MHE180" s="489"/>
      <c r="MHF180" s="490"/>
      <c r="MHG180" s="488"/>
      <c r="MHH180" s="488"/>
      <c r="MHI180" s="488"/>
      <c r="MHJ180" s="488"/>
      <c r="MHK180" s="488"/>
      <c r="MHL180" s="488"/>
      <c r="MHM180" s="489"/>
      <c r="MHN180" s="490"/>
      <c r="MHO180" s="488"/>
      <c r="MHP180" s="488"/>
      <c r="MHQ180" s="488"/>
      <c r="MHR180" s="488"/>
      <c r="MHS180" s="488"/>
      <c r="MHT180" s="488"/>
      <c r="MHU180" s="489"/>
      <c r="MHV180" s="490"/>
      <c r="MHW180" s="488"/>
      <c r="MHX180" s="488"/>
      <c r="MHY180" s="488"/>
      <c r="MHZ180" s="488"/>
      <c r="MIA180" s="488"/>
      <c r="MIB180" s="488"/>
      <c r="MIC180" s="489"/>
      <c r="MID180" s="490"/>
      <c r="MIE180" s="488"/>
      <c r="MIF180" s="488"/>
      <c r="MIG180" s="488"/>
      <c r="MIH180" s="488"/>
      <c r="MII180" s="488"/>
      <c r="MIJ180" s="488"/>
      <c r="MIK180" s="489"/>
      <c r="MIL180" s="490"/>
      <c r="MIM180" s="488"/>
      <c r="MIN180" s="488"/>
      <c r="MIO180" s="488"/>
      <c r="MIP180" s="488"/>
      <c r="MIQ180" s="488"/>
      <c r="MIR180" s="488"/>
      <c r="MIS180" s="489"/>
      <c r="MIT180" s="490"/>
      <c r="MIU180" s="488"/>
      <c r="MIV180" s="488"/>
      <c r="MIW180" s="488"/>
      <c r="MIX180" s="488"/>
      <c r="MIY180" s="488"/>
      <c r="MIZ180" s="488"/>
      <c r="MJA180" s="489"/>
      <c r="MJB180" s="490"/>
      <c r="MJC180" s="488"/>
      <c r="MJD180" s="488"/>
      <c r="MJE180" s="488"/>
      <c r="MJF180" s="488"/>
      <c r="MJG180" s="488"/>
      <c r="MJH180" s="488"/>
      <c r="MJI180" s="489"/>
      <c r="MJJ180" s="490"/>
      <c r="MJK180" s="488"/>
      <c r="MJL180" s="488"/>
      <c r="MJM180" s="488"/>
      <c r="MJN180" s="488"/>
      <c r="MJO180" s="488"/>
      <c r="MJP180" s="488"/>
      <c r="MJQ180" s="489"/>
      <c r="MJR180" s="490"/>
      <c r="MJS180" s="488"/>
      <c r="MJT180" s="488"/>
      <c r="MJU180" s="488"/>
      <c r="MJV180" s="488"/>
      <c r="MJW180" s="488"/>
      <c r="MJX180" s="488"/>
      <c r="MJY180" s="489"/>
      <c r="MJZ180" s="490"/>
      <c r="MKA180" s="488"/>
      <c r="MKB180" s="488"/>
      <c r="MKC180" s="488"/>
      <c r="MKD180" s="488"/>
      <c r="MKE180" s="488"/>
      <c r="MKF180" s="488"/>
      <c r="MKG180" s="489"/>
      <c r="MKH180" s="490"/>
      <c r="MKI180" s="488"/>
      <c r="MKJ180" s="488"/>
      <c r="MKK180" s="488"/>
      <c r="MKL180" s="488"/>
      <c r="MKM180" s="488"/>
      <c r="MKN180" s="488"/>
      <c r="MKO180" s="489"/>
      <c r="MKP180" s="490"/>
      <c r="MKQ180" s="488"/>
      <c r="MKR180" s="488"/>
      <c r="MKS180" s="488"/>
      <c r="MKT180" s="488"/>
      <c r="MKU180" s="488"/>
      <c r="MKV180" s="488"/>
      <c r="MKW180" s="489"/>
      <c r="MKX180" s="490"/>
      <c r="MKY180" s="488"/>
      <c r="MKZ180" s="488"/>
      <c r="MLA180" s="488"/>
      <c r="MLB180" s="488"/>
      <c r="MLC180" s="488"/>
      <c r="MLD180" s="488"/>
      <c r="MLE180" s="489"/>
      <c r="MLF180" s="490"/>
      <c r="MLG180" s="488"/>
      <c r="MLH180" s="488"/>
      <c r="MLI180" s="488"/>
      <c r="MLJ180" s="488"/>
      <c r="MLK180" s="488"/>
      <c r="MLL180" s="488"/>
      <c r="MLM180" s="489"/>
      <c r="MLN180" s="490"/>
      <c r="MLO180" s="488"/>
      <c r="MLP180" s="488"/>
      <c r="MLQ180" s="488"/>
      <c r="MLR180" s="488"/>
      <c r="MLS180" s="488"/>
      <c r="MLT180" s="488"/>
      <c r="MLU180" s="489"/>
      <c r="MLV180" s="490"/>
      <c r="MLW180" s="488"/>
      <c r="MLX180" s="488"/>
      <c r="MLY180" s="488"/>
      <c r="MLZ180" s="488"/>
      <c r="MMA180" s="488"/>
      <c r="MMB180" s="488"/>
      <c r="MMC180" s="489"/>
      <c r="MMD180" s="490"/>
      <c r="MME180" s="488"/>
      <c r="MMF180" s="488"/>
      <c r="MMG180" s="488"/>
      <c r="MMH180" s="488"/>
      <c r="MMI180" s="488"/>
      <c r="MMJ180" s="488"/>
      <c r="MMK180" s="489"/>
      <c r="MML180" s="490"/>
      <c r="MMM180" s="488"/>
      <c r="MMN180" s="488"/>
      <c r="MMO180" s="488"/>
      <c r="MMP180" s="488"/>
      <c r="MMQ180" s="488"/>
      <c r="MMR180" s="488"/>
      <c r="MMS180" s="489"/>
      <c r="MMT180" s="490"/>
      <c r="MMU180" s="488"/>
      <c r="MMV180" s="488"/>
      <c r="MMW180" s="488"/>
      <c r="MMX180" s="488"/>
      <c r="MMY180" s="488"/>
      <c r="MMZ180" s="488"/>
      <c r="MNA180" s="489"/>
      <c r="MNB180" s="490"/>
      <c r="MNC180" s="488"/>
      <c r="MND180" s="488"/>
      <c r="MNE180" s="488"/>
      <c r="MNF180" s="488"/>
      <c r="MNG180" s="488"/>
      <c r="MNH180" s="488"/>
      <c r="MNI180" s="489"/>
      <c r="MNJ180" s="490"/>
      <c r="MNK180" s="488"/>
      <c r="MNL180" s="488"/>
      <c r="MNM180" s="488"/>
      <c r="MNN180" s="488"/>
      <c r="MNO180" s="488"/>
      <c r="MNP180" s="488"/>
      <c r="MNQ180" s="489"/>
      <c r="MNR180" s="490"/>
      <c r="MNS180" s="488"/>
      <c r="MNT180" s="488"/>
      <c r="MNU180" s="488"/>
      <c r="MNV180" s="488"/>
      <c r="MNW180" s="488"/>
      <c r="MNX180" s="488"/>
      <c r="MNY180" s="489"/>
      <c r="MNZ180" s="490"/>
      <c r="MOA180" s="488"/>
      <c r="MOB180" s="488"/>
      <c r="MOC180" s="488"/>
      <c r="MOD180" s="488"/>
      <c r="MOE180" s="488"/>
      <c r="MOF180" s="488"/>
      <c r="MOG180" s="489"/>
      <c r="MOH180" s="490"/>
      <c r="MOI180" s="488"/>
      <c r="MOJ180" s="488"/>
      <c r="MOK180" s="488"/>
      <c r="MOL180" s="488"/>
      <c r="MOM180" s="488"/>
      <c r="MON180" s="488"/>
      <c r="MOO180" s="489"/>
      <c r="MOP180" s="490"/>
      <c r="MOQ180" s="488"/>
      <c r="MOR180" s="488"/>
      <c r="MOS180" s="488"/>
      <c r="MOT180" s="488"/>
      <c r="MOU180" s="488"/>
      <c r="MOV180" s="488"/>
      <c r="MOW180" s="489"/>
      <c r="MOX180" s="490"/>
      <c r="MOY180" s="488"/>
      <c r="MOZ180" s="488"/>
      <c r="MPA180" s="488"/>
      <c r="MPB180" s="488"/>
      <c r="MPC180" s="488"/>
      <c r="MPD180" s="488"/>
      <c r="MPE180" s="489"/>
      <c r="MPF180" s="490"/>
      <c r="MPG180" s="488"/>
      <c r="MPH180" s="488"/>
      <c r="MPI180" s="488"/>
      <c r="MPJ180" s="488"/>
      <c r="MPK180" s="488"/>
      <c r="MPL180" s="488"/>
      <c r="MPM180" s="489"/>
      <c r="MPN180" s="490"/>
      <c r="MPO180" s="488"/>
      <c r="MPP180" s="488"/>
      <c r="MPQ180" s="488"/>
      <c r="MPR180" s="488"/>
      <c r="MPS180" s="488"/>
      <c r="MPT180" s="488"/>
      <c r="MPU180" s="489"/>
      <c r="MPV180" s="490"/>
      <c r="MPW180" s="488"/>
      <c r="MPX180" s="488"/>
      <c r="MPY180" s="488"/>
      <c r="MPZ180" s="488"/>
      <c r="MQA180" s="488"/>
      <c r="MQB180" s="488"/>
      <c r="MQC180" s="489"/>
      <c r="MQD180" s="490"/>
      <c r="MQE180" s="488"/>
      <c r="MQF180" s="488"/>
      <c r="MQG180" s="488"/>
      <c r="MQH180" s="488"/>
      <c r="MQI180" s="488"/>
      <c r="MQJ180" s="488"/>
      <c r="MQK180" s="489"/>
      <c r="MQL180" s="490"/>
      <c r="MQM180" s="488"/>
      <c r="MQN180" s="488"/>
      <c r="MQO180" s="488"/>
      <c r="MQP180" s="488"/>
      <c r="MQQ180" s="488"/>
      <c r="MQR180" s="488"/>
      <c r="MQS180" s="489"/>
      <c r="MQT180" s="490"/>
      <c r="MQU180" s="488"/>
      <c r="MQV180" s="488"/>
      <c r="MQW180" s="488"/>
      <c r="MQX180" s="488"/>
      <c r="MQY180" s="488"/>
      <c r="MQZ180" s="488"/>
      <c r="MRA180" s="489"/>
      <c r="MRB180" s="490"/>
      <c r="MRC180" s="488"/>
      <c r="MRD180" s="488"/>
      <c r="MRE180" s="488"/>
      <c r="MRF180" s="488"/>
      <c r="MRG180" s="488"/>
      <c r="MRH180" s="488"/>
      <c r="MRI180" s="489"/>
      <c r="MRJ180" s="490"/>
      <c r="MRK180" s="488"/>
      <c r="MRL180" s="488"/>
      <c r="MRM180" s="488"/>
      <c r="MRN180" s="488"/>
      <c r="MRO180" s="488"/>
      <c r="MRP180" s="488"/>
      <c r="MRQ180" s="489"/>
      <c r="MRR180" s="490"/>
      <c r="MRS180" s="488"/>
      <c r="MRT180" s="488"/>
      <c r="MRU180" s="488"/>
      <c r="MRV180" s="488"/>
      <c r="MRW180" s="488"/>
      <c r="MRX180" s="488"/>
      <c r="MRY180" s="489"/>
      <c r="MRZ180" s="490"/>
      <c r="MSA180" s="488"/>
      <c r="MSB180" s="488"/>
      <c r="MSC180" s="488"/>
      <c r="MSD180" s="488"/>
      <c r="MSE180" s="488"/>
      <c r="MSF180" s="488"/>
      <c r="MSG180" s="489"/>
      <c r="MSH180" s="490"/>
      <c r="MSI180" s="488"/>
      <c r="MSJ180" s="488"/>
      <c r="MSK180" s="488"/>
      <c r="MSL180" s="488"/>
      <c r="MSM180" s="488"/>
      <c r="MSN180" s="488"/>
      <c r="MSO180" s="489"/>
      <c r="MSP180" s="490"/>
      <c r="MSQ180" s="488"/>
      <c r="MSR180" s="488"/>
      <c r="MSS180" s="488"/>
      <c r="MST180" s="488"/>
      <c r="MSU180" s="488"/>
      <c r="MSV180" s="488"/>
      <c r="MSW180" s="489"/>
      <c r="MSX180" s="490"/>
      <c r="MSY180" s="488"/>
      <c r="MSZ180" s="488"/>
      <c r="MTA180" s="488"/>
      <c r="MTB180" s="488"/>
      <c r="MTC180" s="488"/>
      <c r="MTD180" s="488"/>
      <c r="MTE180" s="489"/>
      <c r="MTF180" s="490"/>
      <c r="MTG180" s="488"/>
      <c r="MTH180" s="488"/>
      <c r="MTI180" s="488"/>
      <c r="MTJ180" s="488"/>
      <c r="MTK180" s="488"/>
      <c r="MTL180" s="488"/>
      <c r="MTM180" s="489"/>
      <c r="MTN180" s="490"/>
      <c r="MTO180" s="488"/>
      <c r="MTP180" s="488"/>
      <c r="MTQ180" s="488"/>
      <c r="MTR180" s="488"/>
      <c r="MTS180" s="488"/>
      <c r="MTT180" s="488"/>
      <c r="MTU180" s="489"/>
      <c r="MTV180" s="490"/>
      <c r="MTW180" s="488"/>
      <c r="MTX180" s="488"/>
      <c r="MTY180" s="488"/>
      <c r="MTZ180" s="488"/>
      <c r="MUA180" s="488"/>
      <c r="MUB180" s="488"/>
      <c r="MUC180" s="489"/>
      <c r="MUD180" s="490"/>
      <c r="MUE180" s="488"/>
      <c r="MUF180" s="488"/>
      <c r="MUG180" s="488"/>
      <c r="MUH180" s="488"/>
      <c r="MUI180" s="488"/>
      <c r="MUJ180" s="488"/>
      <c r="MUK180" s="489"/>
      <c r="MUL180" s="490"/>
      <c r="MUM180" s="488"/>
      <c r="MUN180" s="488"/>
      <c r="MUO180" s="488"/>
      <c r="MUP180" s="488"/>
      <c r="MUQ180" s="488"/>
      <c r="MUR180" s="488"/>
      <c r="MUS180" s="489"/>
      <c r="MUT180" s="490"/>
      <c r="MUU180" s="488"/>
      <c r="MUV180" s="488"/>
      <c r="MUW180" s="488"/>
      <c r="MUX180" s="488"/>
      <c r="MUY180" s="488"/>
      <c r="MUZ180" s="488"/>
      <c r="MVA180" s="489"/>
      <c r="MVB180" s="490"/>
      <c r="MVC180" s="488"/>
      <c r="MVD180" s="488"/>
      <c r="MVE180" s="488"/>
      <c r="MVF180" s="488"/>
      <c r="MVG180" s="488"/>
      <c r="MVH180" s="488"/>
      <c r="MVI180" s="489"/>
      <c r="MVJ180" s="490"/>
      <c r="MVK180" s="488"/>
      <c r="MVL180" s="488"/>
      <c r="MVM180" s="488"/>
      <c r="MVN180" s="488"/>
      <c r="MVO180" s="488"/>
      <c r="MVP180" s="488"/>
      <c r="MVQ180" s="489"/>
      <c r="MVR180" s="490"/>
      <c r="MVS180" s="488"/>
      <c r="MVT180" s="488"/>
      <c r="MVU180" s="488"/>
      <c r="MVV180" s="488"/>
      <c r="MVW180" s="488"/>
      <c r="MVX180" s="488"/>
      <c r="MVY180" s="489"/>
      <c r="MVZ180" s="490"/>
      <c r="MWA180" s="488"/>
      <c r="MWB180" s="488"/>
      <c r="MWC180" s="488"/>
      <c r="MWD180" s="488"/>
      <c r="MWE180" s="488"/>
      <c r="MWF180" s="488"/>
      <c r="MWG180" s="489"/>
      <c r="MWH180" s="490"/>
      <c r="MWI180" s="488"/>
      <c r="MWJ180" s="488"/>
      <c r="MWK180" s="488"/>
      <c r="MWL180" s="488"/>
      <c r="MWM180" s="488"/>
      <c r="MWN180" s="488"/>
      <c r="MWO180" s="489"/>
      <c r="MWP180" s="490"/>
      <c r="MWQ180" s="488"/>
      <c r="MWR180" s="488"/>
      <c r="MWS180" s="488"/>
      <c r="MWT180" s="488"/>
      <c r="MWU180" s="488"/>
      <c r="MWV180" s="488"/>
      <c r="MWW180" s="489"/>
      <c r="MWX180" s="490"/>
      <c r="MWY180" s="488"/>
      <c r="MWZ180" s="488"/>
      <c r="MXA180" s="488"/>
      <c r="MXB180" s="488"/>
      <c r="MXC180" s="488"/>
      <c r="MXD180" s="488"/>
      <c r="MXE180" s="489"/>
      <c r="MXF180" s="490"/>
      <c r="MXG180" s="488"/>
      <c r="MXH180" s="488"/>
      <c r="MXI180" s="488"/>
      <c r="MXJ180" s="488"/>
      <c r="MXK180" s="488"/>
      <c r="MXL180" s="488"/>
      <c r="MXM180" s="489"/>
      <c r="MXN180" s="490"/>
      <c r="MXO180" s="488"/>
      <c r="MXP180" s="488"/>
      <c r="MXQ180" s="488"/>
      <c r="MXR180" s="488"/>
      <c r="MXS180" s="488"/>
      <c r="MXT180" s="488"/>
      <c r="MXU180" s="489"/>
      <c r="MXV180" s="490"/>
      <c r="MXW180" s="488"/>
      <c r="MXX180" s="488"/>
      <c r="MXY180" s="488"/>
      <c r="MXZ180" s="488"/>
      <c r="MYA180" s="488"/>
      <c r="MYB180" s="488"/>
      <c r="MYC180" s="489"/>
      <c r="MYD180" s="490"/>
      <c r="MYE180" s="488"/>
      <c r="MYF180" s="488"/>
      <c r="MYG180" s="488"/>
      <c r="MYH180" s="488"/>
      <c r="MYI180" s="488"/>
      <c r="MYJ180" s="488"/>
      <c r="MYK180" s="489"/>
      <c r="MYL180" s="490"/>
      <c r="MYM180" s="488"/>
      <c r="MYN180" s="488"/>
      <c r="MYO180" s="488"/>
      <c r="MYP180" s="488"/>
      <c r="MYQ180" s="488"/>
      <c r="MYR180" s="488"/>
      <c r="MYS180" s="489"/>
      <c r="MYT180" s="490"/>
      <c r="MYU180" s="488"/>
      <c r="MYV180" s="488"/>
      <c r="MYW180" s="488"/>
      <c r="MYX180" s="488"/>
      <c r="MYY180" s="488"/>
      <c r="MYZ180" s="488"/>
      <c r="MZA180" s="489"/>
      <c r="MZB180" s="490"/>
      <c r="MZC180" s="488"/>
      <c r="MZD180" s="488"/>
      <c r="MZE180" s="488"/>
      <c r="MZF180" s="488"/>
      <c r="MZG180" s="488"/>
      <c r="MZH180" s="488"/>
      <c r="MZI180" s="489"/>
      <c r="MZJ180" s="490"/>
      <c r="MZK180" s="488"/>
      <c r="MZL180" s="488"/>
      <c r="MZM180" s="488"/>
      <c r="MZN180" s="488"/>
      <c r="MZO180" s="488"/>
      <c r="MZP180" s="488"/>
      <c r="MZQ180" s="489"/>
      <c r="MZR180" s="490"/>
      <c r="MZS180" s="488"/>
      <c r="MZT180" s="488"/>
      <c r="MZU180" s="488"/>
      <c r="MZV180" s="488"/>
      <c r="MZW180" s="488"/>
      <c r="MZX180" s="488"/>
      <c r="MZY180" s="489"/>
      <c r="MZZ180" s="490"/>
      <c r="NAA180" s="488"/>
      <c r="NAB180" s="488"/>
      <c r="NAC180" s="488"/>
      <c r="NAD180" s="488"/>
      <c r="NAE180" s="488"/>
      <c r="NAF180" s="488"/>
      <c r="NAG180" s="489"/>
      <c r="NAH180" s="490"/>
      <c r="NAI180" s="488"/>
      <c r="NAJ180" s="488"/>
      <c r="NAK180" s="488"/>
      <c r="NAL180" s="488"/>
      <c r="NAM180" s="488"/>
      <c r="NAN180" s="488"/>
      <c r="NAO180" s="489"/>
      <c r="NAP180" s="490"/>
      <c r="NAQ180" s="488"/>
      <c r="NAR180" s="488"/>
      <c r="NAS180" s="488"/>
      <c r="NAT180" s="488"/>
      <c r="NAU180" s="488"/>
      <c r="NAV180" s="488"/>
      <c r="NAW180" s="489"/>
      <c r="NAX180" s="490"/>
      <c r="NAY180" s="488"/>
      <c r="NAZ180" s="488"/>
      <c r="NBA180" s="488"/>
      <c r="NBB180" s="488"/>
      <c r="NBC180" s="488"/>
      <c r="NBD180" s="488"/>
      <c r="NBE180" s="489"/>
      <c r="NBF180" s="490"/>
      <c r="NBG180" s="488"/>
      <c r="NBH180" s="488"/>
      <c r="NBI180" s="488"/>
      <c r="NBJ180" s="488"/>
      <c r="NBK180" s="488"/>
      <c r="NBL180" s="488"/>
      <c r="NBM180" s="489"/>
      <c r="NBN180" s="490"/>
      <c r="NBO180" s="488"/>
      <c r="NBP180" s="488"/>
      <c r="NBQ180" s="488"/>
      <c r="NBR180" s="488"/>
      <c r="NBS180" s="488"/>
      <c r="NBT180" s="488"/>
      <c r="NBU180" s="489"/>
      <c r="NBV180" s="490"/>
      <c r="NBW180" s="488"/>
      <c r="NBX180" s="488"/>
      <c r="NBY180" s="488"/>
      <c r="NBZ180" s="488"/>
      <c r="NCA180" s="488"/>
      <c r="NCB180" s="488"/>
      <c r="NCC180" s="489"/>
      <c r="NCD180" s="490"/>
      <c r="NCE180" s="488"/>
      <c r="NCF180" s="488"/>
      <c r="NCG180" s="488"/>
      <c r="NCH180" s="488"/>
      <c r="NCI180" s="488"/>
      <c r="NCJ180" s="488"/>
      <c r="NCK180" s="489"/>
      <c r="NCL180" s="490"/>
      <c r="NCM180" s="488"/>
      <c r="NCN180" s="488"/>
      <c r="NCO180" s="488"/>
      <c r="NCP180" s="488"/>
      <c r="NCQ180" s="488"/>
      <c r="NCR180" s="488"/>
      <c r="NCS180" s="489"/>
      <c r="NCT180" s="490"/>
      <c r="NCU180" s="488"/>
      <c r="NCV180" s="488"/>
      <c r="NCW180" s="488"/>
      <c r="NCX180" s="488"/>
      <c r="NCY180" s="488"/>
      <c r="NCZ180" s="488"/>
      <c r="NDA180" s="489"/>
      <c r="NDB180" s="490"/>
      <c r="NDC180" s="488"/>
      <c r="NDD180" s="488"/>
      <c r="NDE180" s="488"/>
      <c r="NDF180" s="488"/>
      <c r="NDG180" s="488"/>
      <c r="NDH180" s="488"/>
      <c r="NDI180" s="489"/>
      <c r="NDJ180" s="490"/>
      <c r="NDK180" s="488"/>
      <c r="NDL180" s="488"/>
      <c r="NDM180" s="488"/>
      <c r="NDN180" s="488"/>
      <c r="NDO180" s="488"/>
      <c r="NDP180" s="488"/>
      <c r="NDQ180" s="489"/>
      <c r="NDR180" s="490"/>
      <c r="NDS180" s="488"/>
      <c r="NDT180" s="488"/>
      <c r="NDU180" s="488"/>
      <c r="NDV180" s="488"/>
      <c r="NDW180" s="488"/>
      <c r="NDX180" s="488"/>
      <c r="NDY180" s="489"/>
      <c r="NDZ180" s="490"/>
      <c r="NEA180" s="488"/>
      <c r="NEB180" s="488"/>
      <c r="NEC180" s="488"/>
      <c r="NED180" s="488"/>
      <c r="NEE180" s="488"/>
      <c r="NEF180" s="488"/>
      <c r="NEG180" s="489"/>
      <c r="NEH180" s="490"/>
      <c r="NEI180" s="488"/>
      <c r="NEJ180" s="488"/>
      <c r="NEK180" s="488"/>
      <c r="NEL180" s="488"/>
      <c r="NEM180" s="488"/>
      <c r="NEN180" s="488"/>
      <c r="NEO180" s="489"/>
      <c r="NEP180" s="490"/>
      <c r="NEQ180" s="488"/>
      <c r="NER180" s="488"/>
      <c r="NES180" s="488"/>
      <c r="NET180" s="488"/>
      <c r="NEU180" s="488"/>
      <c r="NEV180" s="488"/>
      <c r="NEW180" s="489"/>
      <c r="NEX180" s="490"/>
      <c r="NEY180" s="488"/>
      <c r="NEZ180" s="488"/>
      <c r="NFA180" s="488"/>
      <c r="NFB180" s="488"/>
      <c r="NFC180" s="488"/>
      <c r="NFD180" s="488"/>
      <c r="NFE180" s="489"/>
      <c r="NFF180" s="490"/>
      <c r="NFG180" s="488"/>
      <c r="NFH180" s="488"/>
      <c r="NFI180" s="488"/>
      <c r="NFJ180" s="488"/>
      <c r="NFK180" s="488"/>
      <c r="NFL180" s="488"/>
      <c r="NFM180" s="489"/>
      <c r="NFN180" s="490"/>
      <c r="NFO180" s="488"/>
      <c r="NFP180" s="488"/>
      <c r="NFQ180" s="488"/>
      <c r="NFR180" s="488"/>
      <c r="NFS180" s="488"/>
      <c r="NFT180" s="488"/>
      <c r="NFU180" s="489"/>
      <c r="NFV180" s="490"/>
      <c r="NFW180" s="488"/>
      <c r="NFX180" s="488"/>
      <c r="NFY180" s="488"/>
      <c r="NFZ180" s="488"/>
      <c r="NGA180" s="488"/>
      <c r="NGB180" s="488"/>
      <c r="NGC180" s="489"/>
      <c r="NGD180" s="490"/>
      <c r="NGE180" s="488"/>
      <c r="NGF180" s="488"/>
      <c r="NGG180" s="488"/>
      <c r="NGH180" s="488"/>
      <c r="NGI180" s="488"/>
      <c r="NGJ180" s="488"/>
      <c r="NGK180" s="489"/>
      <c r="NGL180" s="490"/>
      <c r="NGM180" s="488"/>
      <c r="NGN180" s="488"/>
      <c r="NGO180" s="488"/>
      <c r="NGP180" s="488"/>
      <c r="NGQ180" s="488"/>
      <c r="NGR180" s="488"/>
      <c r="NGS180" s="489"/>
      <c r="NGT180" s="490"/>
      <c r="NGU180" s="488"/>
      <c r="NGV180" s="488"/>
      <c r="NGW180" s="488"/>
      <c r="NGX180" s="488"/>
      <c r="NGY180" s="488"/>
      <c r="NGZ180" s="488"/>
      <c r="NHA180" s="489"/>
      <c r="NHB180" s="490"/>
      <c r="NHC180" s="488"/>
      <c r="NHD180" s="488"/>
      <c r="NHE180" s="488"/>
      <c r="NHF180" s="488"/>
      <c r="NHG180" s="488"/>
      <c r="NHH180" s="488"/>
      <c r="NHI180" s="489"/>
      <c r="NHJ180" s="490"/>
      <c r="NHK180" s="488"/>
      <c r="NHL180" s="488"/>
      <c r="NHM180" s="488"/>
      <c r="NHN180" s="488"/>
      <c r="NHO180" s="488"/>
      <c r="NHP180" s="488"/>
      <c r="NHQ180" s="489"/>
      <c r="NHR180" s="490"/>
      <c r="NHS180" s="488"/>
      <c r="NHT180" s="488"/>
      <c r="NHU180" s="488"/>
      <c r="NHV180" s="488"/>
      <c r="NHW180" s="488"/>
      <c r="NHX180" s="488"/>
      <c r="NHY180" s="489"/>
      <c r="NHZ180" s="490"/>
      <c r="NIA180" s="488"/>
      <c r="NIB180" s="488"/>
      <c r="NIC180" s="488"/>
      <c r="NID180" s="488"/>
      <c r="NIE180" s="488"/>
      <c r="NIF180" s="488"/>
      <c r="NIG180" s="489"/>
      <c r="NIH180" s="490"/>
      <c r="NII180" s="488"/>
      <c r="NIJ180" s="488"/>
      <c r="NIK180" s="488"/>
      <c r="NIL180" s="488"/>
      <c r="NIM180" s="488"/>
      <c r="NIN180" s="488"/>
      <c r="NIO180" s="489"/>
      <c r="NIP180" s="490"/>
      <c r="NIQ180" s="488"/>
      <c r="NIR180" s="488"/>
      <c r="NIS180" s="488"/>
      <c r="NIT180" s="488"/>
      <c r="NIU180" s="488"/>
      <c r="NIV180" s="488"/>
      <c r="NIW180" s="489"/>
      <c r="NIX180" s="490"/>
      <c r="NIY180" s="488"/>
      <c r="NIZ180" s="488"/>
      <c r="NJA180" s="488"/>
      <c r="NJB180" s="488"/>
      <c r="NJC180" s="488"/>
      <c r="NJD180" s="488"/>
      <c r="NJE180" s="489"/>
      <c r="NJF180" s="490"/>
      <c r="NJG180" s="488"/>
      <c r="NJH180" s="488"/>
      <c r="NJI180" s="488"/>
      <c r="NJJ180" s="488"/>
      <c r="NJK180" s="488"/>
      <c r="NJL180" s="488"/>
      <c r="NJM180" s="489"/>
      <c r="NJN180" s="490"/>
      <c r="NJO180" s="488"/>
      <c r="NJP180" s="488"/>
      <c r="NJQ180" s="488"/>
      <c r="NJR180" s="488"/>
      <c r="NJS180" s="488"/>
      <c r="NJT180" s="488"/>
      <c r="NJU180" s="489"/>
      <c r="NJV180" s="490"/>
      <c r="NJW180" s="488"/>
      <c r="NJX180" s="488"/>
      <c r="NJY180" s="488"/>
      <c r="NJZ180" s="488"/>
      <c r="NKA180" s="488"/>
      <c r="NKB180" s="488"/>
      <c r="NKC180" s="489"/>
      <c r="NKD180" s="490"/>
      <c r="NKE180" s="488"/>
      <c r="NKF180" s="488"/>
      <c r="NKG180" s="488"/>
      <c r="NKH180" s="488"/>
      <c r="NKI180" s="488"/>
      <c r="NKJ180" s="488"/>
      <c r="NKK180" s="489"/>
      <c r="NKL180" s="490"/>
      <c r="NKM180" s="488"/>
      <c r="NKN180" s="488"/>
      <c r="NKO180" s="488"/>
      <c r="NKP180" s="488"/>
      <c r="NKQ180" s="488"/>
      <c r="NKR180" s="488"/>
      <c r="NKS180" s="489"/>
      <c r="NKT180" s="490"/>
      <c r="NKU180" s="488"/>
      <c r="NKV180" s="488"/>
      <c r="NKW180" s="488"/>
      <c r="NKX180" s="488"/>
      <c r="NKY180" s="488"/>
      <c r="NKZ180" s="488"/>
      <c r="NLA180" s="489"/>
      <c r="NLB180" s="490"/>
      <c r="NLC180" s="488"/>
      <c r="NLD180" s="488"/>
      <c r="NLE180" s="488"/>
      <c r="NLF180" s="488"/>
      <c r="NLG180" s="488"/>
      <c r="NLH180" s="488"/>
      <c r="NLI180" s="489"/>
      <c r="NLJ180" s="490"/>
      <c r="NLK180" s="488"/>
      <c r="NLL180" s="488"/>
      <c r="NLM180" s="488"/>
      <c r="NLN180" s="488"/>
      <c r="NLO180" s="488"/>
      <c r="NLP180" s="488"/>
      <c r="NLQ180" s="489"/>
      <c r="NLR180" s="490"/>
      <c r="NLS180" s="488"/>
      <c r="NLT180" s="488"/>
      <c r="NLU180" s="488"/>
      <c r="NLV180" s="488"/>
      <c r="NLW180" s="488"/>
      <c r="NLX180" s="488"/>
      <c r="NLY180" s="489"/>
      <c r="NLZ180" s="490"/>
      <c r="NMA180" s="488"/>
      <c r="NMB180" s="488"/>
      <c r="NMC180" s="488"/>
      <c r="NMD180" s="488"/>
      <c r="NME180" s="488"/>
      <c r="NMF180" s="488"/>
      <c r="NMG180" s="489"/>
      <c r="NMH180" s="490"/>
      <c r="NMI180" s="488"/>
      <c r="NMJ180" s="488"/>
      <c r="NMK180" s="488"/>
      <c r="NML180" s="488"/>
      <c r="NMM180" s="488"/>
      <c r="NMN180" s="488"/>
      <c r="NMO180" s="489"/>
      <c r="NMP180" s="490"/>
      <c r="NMQ180" s="488"/>
      <c r="NMR180" s="488"/>
      <c r="NMS180" s="488"/>
      <c r="NMT180" s="488"/>
      <c r="NMU180" s="488"/>
      <c r="NMV180" s="488"/>
      <c r="NMW180" s="489"/>
      <c r="NMX180" s="490"/>
      <c r="NMY180" s="488"/>
      <c r="NMZ180" s="488"/>
      <c r="NNA180" s="488"/>
      <c r="NNB180" s="488"/>
      <c r="NNC180" s="488"/>
      <c r="NND180" s="488"/>
      <c r="NNE180" s="489"/>
      <c r="NNF180" s="490"/>
      <c r="NNG180" s="488"/>
      <c r="NNH180" s="488"/>
      <c r="NNI180" s="488"/>
      <c r="NNJ180" s="488"/>
      <c r="NNK180" s="488"/>
      <c r="NNL180" s="488"/>
      <c r="NNM180" s="489"/>
      <c r="NNN180" s="490"/>
      <c r="NNO180" s="488"/>
      <c r="NNP180" s="488"/>
      <c r="NNQ180" s="488"/>
      <c r="NNR180" s="488"/>
      <c r="NNS180" s="488"/>
      <c r="NNT180" s="488"/>
      <c r="NNU180" s="489"/>
      <c r="NNV180" s="490"/>
      <c r="NNW180" s="488"/>
      <c r="NNX180" s="488"/>
      <c r="NNY180" s="488"/>
      <c r="NNZ180" s="488"/>
      <c r="NOA180" s="488"/>
      <c r="NOB180" s="488"/>
      <c r="NOC180" s="489"/>
      <c r="NOD180" s="490"/>
      <c r="NOE180" s="488"/>
      <c r="NOF180" s="488"/>
      <c r="NOG180" s="488"/>
      <c r="NOH180" s="488"/>
      <c r="NOI180" s="488"/>
      <c r="NOJ180" s="488"/>
      <c r="NOK180" s="489"/>
      <c r="NOL180" s="490"/>
      <c r="NOM180" s="488"/>
      <c r="NON180" s="488"/>
      <c r="NOO180" s="488"/>
      <c r="NOP180" s="488"/>
      <c r="NOQ180" s="488"/>
      <c r="NOR180" s="488"/>
      <c r="NOS180" s="489"/>
      <c r="NOT180" s="490"/>
      <c r="NOU180" s="488"/>
      <c r="NOV180" s="488"/>
      <c r="NOW180" s="488"/>
      <c r="NOX180" s="488"/>
      <c r="NOY180" s="488"/>
      <c r="NOZ180" s="488"/>
      <c r="NPA180" s="489"/>
      <c r="NPB180" s="490"/>
      <c r="NPC180" s="488"/>
      <c r="NPD180" s="488"/>
      <c r="NPE180" s="488"/>
      <c r="NPF180" s="488"/>
      <c r="NPG180" s="488"/>
      <c r="NPH180" s="488"/>
      <c r="NPI180" s="489"/>
      <c r="NPJ180" s="490"/>
      <c r="NPK180" s="488"/>
      <c r="NPL180" s="488"/>
      <c r="NPM180" s="488"/>
      <c r="NPN180" s="488"/>
      <c r="NPO180" s="488"/>
      <c r="NPP180" s="488"/>
      <c r="NPQ180" s="489"/>
      <c r="NPR180" s="490"/>
      <c r="NPS180" s="488"/>
      <c r="NPT180" s="488"/>
      <c r="NPU180" s="488"/>
      <c r="NPV180" s="488"/>
      <c r="NPW180" s="488"/>
      <c r="NPX180" s="488"/>
      <c r="NPY180" s="489"/>
      <c r="NPZ180" s="490"/>
      <c r="NQA180" s="488"/>
      <c r="NQB180" s="488"/>
      <c r="NQC180" s="488"/>
      <c r="NQD180" s="488"/>
      <c r="NQE180" s="488"/>
      <c r="NQF180" s="488"/>
      <c r="NQG180" s="489"/>
      <c r="NQH180" s="490"/>
      <c r="NQI180" s="488"/>
      <c r="NQJ180" s="488"/>
      <c r="NQK180" s="488"/>
      <c r="NQL180" s="488"/>
      <c r="NQM180" s="488"/>
      <c r="NQN180" s="488"/>
      <c r="NQO180" s="489"/>
      <c r="NQP180" s="490"/>
      <c r="NQQ180" s="488"/>
      <c r="NQR180" s="488"/>
      <c r="NQS180" s="488"/>
      <c r="NQT180" s="488"/>
      <c r="NQU180" s="488"/>
      <c r="NQV180" s="488"/>
      <c r="NQW180" s="489"/>
      <c r="NQX180" s="490"/>
      <c r="NQY180" s="488"/>
      <c r="NQZ180" s="488"/>
      <c r="NRA180" s="488"/>
      <c r="NRB180" s="488"/>
      <c r="NRC180" s="488"/>
      <c r="NRD180" s="488"/>
      <c r="NRE180" s="489"/>
      <c r="NRF180" s="490"/>
      <c r="NRG180" s="488"/>
      <c r="NRH180" s="488"/>
      <c r="NRI180" s="488"/>
      <c r="NRJ180" s="488"/>
      <c r="NRK180" s="488"/>
      <c r="NRL180" s="488"/>
      <c r="NRM180" s="489"/>
      <c r="NRN180" s="490"/>
      <c r="NRO180" s="488"/>
      <c r="NRP180" s="488"/>
      <c r="NRQ180" s="488"/>
      <c r="NRR180" s="488"/>
      <c r="NRS180" s="488"/>
      <c r="NRT180" s="488"/>
      <c r="NRU180" s="489"/>
      <c r="NRV180" s="490"/>
      <c r="NRW180" s="488"/>
      <c r="NRX180" s="488"/>
      <c r="NRY180" s="488"/>
      <c r="NRZ180" s="488"/>
      <c r="NSA180" s="488"/>
      <c r="NSB180" s="488"/>
      <c r="NSC180" s="489"/>
      <c r="NSD180" s="490"/>
      <c r="NSE180" s="488"/>
      <c r="NSF180" s="488"/>
      <c r="NSG180" s="488"/>
      <c r="NSH180" s="488"/>
      <c r="NSI180" s="488"/>
      <c r="NSJ180" s="488"/>
      <c r="NSK180" s="489"/>
      <c r="NSL180" s="490"/>
      <c r="NSM180" s="488"/>
      <c r="NSN180" s="488"/>
      <c r="NSO180" s="488"/>
      <c r="NSP180" s="488"/>
      <c r="NSQ180" s="488"/>
      <c r="NSR180" s="488"/>
      <c r="NSS180" s="489"/>
      <c r="NST180" s="490"/>
      <c r="NSU180" s="488"/>
      <c r="NSV180" s="488"/>
      <c r="NSW180" s="488"/>
      <c r="NSX180" s="488"/>
      <c r="NSY180" s="488"/>
      <c r="NSZ180" s="488"/>
      <c r="NTA180" s="489"/>
      <c r="NTB180" s="490"/>
      <c r="NTC180" s="488"/>
      <c r="NTD180" s="488"/>
      <c r="NTE180" s="488"/>
      <c r="NTF180" s="488"/>
      <c r="NTG180" s="488"/>
      <c r="NTH180" s="488"/>
      <c r="NTI180" s="489"/>
      <c r="NTJ180" s="490"/>
      <c r="NTK180" s="488"/>
      <c r="NTL180" s="488"/>
      <c r="NTM180" s="488"/>
      <c r="NTN180" s="488"/>
      <c r="NTO180" s="488"/>
      <c r="NTP180" s="488"/>
      <c r="NTQ180" s="489"/>
      <c r="NTR180" s="490"/>
      <c r="NTS180" s="488"/>
      <c r="NTT180" s="488"/>
      <c r="NTU180" s="488"/>
      <c r="NTV180" s="488"/>
      <c r="NTW180" s="488"/>
      <c r="NTX180" s="488"/>
      <c r="NTY180" s="489"/>
      <c r="NTZ180" s="490"/>
      <c r="NUA180" s="488"/>
      <c r="NUB180" s="488"/>
      <c r="NUC180" s="488"/>
      <c r="NUD180" s="488"/>
      <c r="NUE180" s="488"/>
      <c r="NUF180" s="488"/>
      <c r="NUG180" s="489"/>
      <c r="NUH180" s="490"/>
      <c r="NUI180" s="488"/>
      <c r="NUJ180" s="488"/>
      <c r="NUK180" s="488"/>
      <c r="NUL180" s="488"/>
      <c r="NUM180" s="488"/>
      <c r="NUN180" s="488"/>
      <c r="NUO180" s="489"/>
      <c r="NUP180" s="490"/>
      <c r="NUQ180" s="488"/>
      <c r="NUR180" s="488"/>
      <c r="NUS180" s="488"/>
      <c r="NUT180" s="488"/>
      <c r="NUU180" s="488"/>
      <c r="NUV180" s="488"/>
      <c r="NUW180" s="489"/>
      <c r="NUX180" s="490"/>
      <c r="NUY180" s="488"/>
      <c r="NUZ180" s="488"/>
      <c r="NVA180" s="488"/>
      <c r="NVB180" s="488"/>
      <c r="NVC180" s="488"/>
      <c r="NVD180" s="488"/>
      <c r="NVE180" s="489"/>
      <c r="NVF180" s="490"/>
      <c r="NVG180" s="488"/>
      <c r="NVH180" s="488"/>
      <c r="NVI180" s="488"/>
      <c r="NVJ180" s="488"/>
      <c r="NVK180" s="488"/>
      <c r="NVL180" s="488"/>
      <c r="NVM180" s="489"/>
      <c r="NVN180" s="490"/>
      <c r="NVO180" s="488"/>
      <c r="NVP180" s="488"/>
      <c r="NVQ180" s="488"/>
      <c r="NVR180" s="488"/>
      <c r="NVS180" s="488"/>
      <c r="NVT180" s="488"/>
      <c r="NVU180" s="489"/>
      <c r="NVV180" s="490"/>
      <c r="NVW180" s="488"/>
      <c r="NVX180" s="488"/>
      <c r="NVY180" s="488"/>
      <c r="NVZ180" s="488"/>
      <c r="NWA180" s="488"/>
      <c r="NWB180" s="488"/>
      <c r="NWC180" s="489"/>
      <c r="NWD180" s="490"/>
      <c r="NWE180" s="488"/>
      <c r="NWF180" s="488"/>
      <c r="NWG180" s="488"/>
      <c r="NWH180" s="488"/>
      <c r="NWI180" s="488"/>
      <c r="NWJ180" s="488"/>
      <c r="NWK180" s="489"/>
      <c r="NWL180" s="490"/>
      <c r="NWM180" s="488"/>
      <c r="NWN180" s="488"/>
      <c r="NWO180" s="488"/>
      <c r="NWP180" s="488"/>
      <c r="NWQ180" s="488"/>
      <c r="NWR180" s="488"/>
      <c r="NWS180" s="489"/>
      <c r="NWT180" s="490"/>
      <c r="NWU180" s="488"/>
      <c r="NWV180" s="488"/>
      <c r="NWW180" s="488"/>
      <c r="NWX180" s="488"/>
      <c r="NWY180" s="488"/>
      <c r="NWZ180" s="488"/>
      <c r="NXA180" s="489"/>
      <c r="NXB180" s="490"/>
      <c r="NXC180" s="488"/>
      <c r="NXD180" s="488"/>
      <c r="NXE180" s="488"/>
      <c r="NXF180" s="488"/>
      <c r="NXG180" s="488"/>
      <c r="NXH180" s="488"/>
      <c r="NXI180" s="489"/>
      <c r="NXJ180" s="490"/>
      <c r="NXK180" s="488"/>
      <c r="NXL180" s="488"/>
      <c r="NXM180" s="488"/>
      <c r="NXN180" s="488"/>
      <c r="NXO180" s="488"/>
      <c r="NXP180" s="488"/>
      <c r="NXQ180" s="489"/>
      <c r="NXR180" s="490"/>
      <c r="NXS180" s="488"/>
      <c r="NXT180" s="488"/>
      <c r="NXU180" s="488"/>
      <c r="NXV180" s="488"/>
      <c r="NXW180" s="488"/>
      <c r="NXX180" s="488"/>
      <c r="NXY180" s="489"/>
      <c r="NXZ180" s="490"/>
      <c r="NYA180" s="488"/>
      <c r="NYB180" s="488"/>
      <c r="NYC180" s="488"/>
      <c r="NYD180" s="488"/>
      <c r="NYE180" s="488"/>
      <c r="NYF180" s="488"/>
      <c r="NYG180" s="489"/>
      <c r="NYH180" s="490"/>
      <c r="NYI180" s="488"/>
      <c r="NYJ180" s="488"/>
      <c r="NYK180" s="488"/>
      <c r="NYL180" s="488"/>
      <c r="NYM180" s="488"/>
      <c r="NYN180" s="488"/>
      <c r="NYO180" s="489"/>
      <c r="NYP180" s="490"/>
      <c r="NYQ180" s="488"/>
      <c r="NYR180" s="488"/>
      <c r="NYS180" s="488"/>
      <c r="NYT180" s="488"/>
      <c r="NYU180" s="488"/>
      <c r="NYV180" s="488"/>
      <c r="NYW180" s="489"/>
      <c r="NYX180" s="490"/>
      <c r="NYY180" s="488"/>
      <c r="NYZ180" s="488"/>
      <c r="NZA180" s="488"/>
      <c r="NZB180" s="488"/>
      <c r="NZC180" s="488"/>
      <c r="NZD180" s="488"/>
      <c r="NZE180" s="489"/>
      <c r="NZF180" s="490"/>
      <c r="NZG180" s="488"/>
      <c r="NZH180" s="488"/>
      <c r="NZI180" s="488"/>
      <c r="NZJ180" s="488"/>
      <c r="NZK180" s="488"/>
      <c r="NZL180" s="488"/>
      <c r="NZM180" s="489"/>
      <c r="NZN180" s="490"/>
      <c r="NZO180" s="488"/>
      <c r="NZP180" s="488"/>
      <c r="NZQ180" s="488"/>
      <c r="NZR180" s="488"/>
      <c r="NZS180" s="488"/>
      <c r="NZT180" s="488"/>
      <c r="NZU180" s="489"/>
      <c r="NZV180" s="490"/>
      <c r="NZW180" s="488"/>
      <c r="NZX180" s="488"/>
      <c r="NZY180" s="488"/>
      <c r="NZZ180" s="488"/>
      <c r="OAA180" s="488"/>
      <c r="OAB180" s="488"/>
      <c r="OAC180" s="489"/>
      <c r="OAD180" s="490"/>
      <c r="OAE180" s="488"/>
      <c r="OAF180" s="488"/>
      <c r="OAG180" s="488"/>
      <c r="OAH180" s="488"/>
      <c r="OAI180" s="488"/>
      <c r="OAJ180" s="488"/>
      <c r="OAK180" s="489"/>
      <c r="OAL180" s="490"/>
      <c r="OAM180" s="488"/>
      <c r="OAN180" s="488"/>
      <c r="OAO180" s="488"/>
      <c r="OAP180" s="488"/>
      <c r="OAQ180" s="488"/>
      <c r="OAR180" s="488"/>
      <c r="OAS180" s="489"/>
      <c r="OAT180" s="490"/>
      <c r="OAU180" s="488"/>
      <c r="OAV180" s="488"/>
      <c r="OAW180" s="488"/>
      <c r="OAX180" s="488"/>
      <c r="OAY180" s="488"/>
      <c r="OAZ180" s="488"/>
      <c r="OBA180" s="489"/>
      <c r="OBB180" s="490"/>
      <c r="OBC180" s="488"/>
      <c r="OBD180" s="488"/>
      <c r="OBE180" s="488"/>
      <c r="OBF180" s="488"/>
      <c r="OBG180" s="488"/>
      <c r="OBH180" s="488"/>
      <c r="OBI180" s="489"/>
      <c r="OBJ180" s="490"/>
      <c r="OBK180" s="488"/>
      <c r="OBL180" s="488"/>
      <c r="OBM180" s="488"/>
      <c r="OBN180" s="488"/>
      <c r="OBO180" s="488"/>
      <c r="OBP180" s="488"/>
      <c r="OBQ180" s="489"/>
      <c r="OBR180" s="490"/>
      <c r="OBS180" s="488"/>
      <c r="OBT180" s="488"/>
      <c r="OBU180" s="488"/>
      <c r="OBV180" s="488"/>
      <c r="OBW180" s="488"/>
      <c r="OBX180" s="488"/>
      <c r="OBY180" s="489"/>
      <c r="OBZ180" s="490"/>
      <c r="OCA180" s="488"/>
      <c r="OCB180" s="488"/>
      <c r="OCC180" s="488"/>
      <c r="OCD180" s="488"/>
      <c r="OCE180" s="488"/>
      <c r="OCF180" s="488"/>
      <c r="OCG180" s="489"/>
      <c r="OCH180" s="490"/>
      <c r="OCI180" s="488"/>
      <c r="OCJ180" s="488"/>
      <c r="OCK180" s="488"/>
      <c r="OCL180" s="488"/>
      <c r="OCM180" s="488"/>
      <c r="OCN180" s="488"/>
      <c r="OCO180" s="489"/>
      <c r="OCP180" s="490"/>
      <c r="OCQ180" s="488"/>
      <c r="OCR180" s="488"/>
      <c r="OCS180" s="488"/>
      <c r="OCT180" s="488"/>
      <c r="OCU180" s="488"/>
      <c r="OCV180" s="488"/>
      <c r="OCW180" s="489"/>
      <c r="OCX180" s="490"/>
      <c r="OCY180" s="488"/>
      <c r="OCZ180" s="488"/>
      <c r="ODA180" s="488"/>
      <c r="ODB180" s="488"/>
      <c r="ODC180" s="488"/>
      <c r="ODD180" s="488"/>
      <c r="ODE180" s="489"/>
      <c r="ODF180" s="490"/>
      <c r="ODG180" s="488"/>
      <c r="ODH180" s="488"/>
      <c r="ODI180" s="488"/>
      <c r="ODJ180" s="488"/>
      <c r="ODK180" s="488"/>
      <c r="ODL180" s="488"/>
      <c r="ODM180" s="489"/>
      <c r="ODN180" s="490"/>
      <c r="ODO180" s="488"/>
      <c r="ODP180" s="488"/>
      <c r="ODQ180" s="488"/>
      <c r="ODR180" s="488"/>
      <c r="ODS180" s="488"/>
      <c r="ODT180" s="488"/>
      <c r="ODU180" s="489"/>
      <c r="ODV180" s="490"/>
      <c r="ODW180" s="488"/>
      <c r="ODX180" s="488"/>
      <c r="ODY180" s="488"/>
      <c r="ODZ180" s="488"/>
      <c r="OEA180" s="488"/>
      <c r="OEB180" s="488"/>
      <c r="OEC180" s="489"/>
      <c r="OED180" s="490"/>
      <c r="OEE180" s="488"/>
      <c r="OEF180" s="488"/>
      <c r="OEG180" s="488"/>
      <c r="OEH180" s="488"/>
      <c r="OEI180" s="488"/>
      <c r="OEJ180" s="488"/>
      <c r="OEK180" s="489"/>
      <c r="OEL180" s="490"/>
      <c r="OEM180" s="488"/>
      <c r="OEN180" s="488"/>
      <c r="OEO180" s="488"/>
      <c r="OEP180" s="488"/>
      <c r="OEQ180" s="488"/>
      <c r="OER180" s="488"/>
      <c r="OES180" s="489"/>
      <c r="OET180" s="490"/>
      <c r="OEU180" s="488"/>
      <c r="OEV180" s="488"/>
      <c r="OEW180" s="488"/>
      <c r="OEX180" s="488"/>
      <c r="OEY180" s="488"/>
      <c r="OEZ180" s="488"/>
      <c r="OFA180" s="489"/>
      <c r="OFB180" s="490"/>
      <c r="OFC180" s="488"/>
      <c r="OFD180" s="488"/>
      <c r="OFE180" s="488"/>
      <c r="OFF180" s="488"/>
      <c r="OFG180" s="488"/>
      <c r="OFH180" s="488"/>
      <c r="OFI180" s="489"/>
      <c r="OFJ180" s="490"/>
      <c r="OFK180" s="488"/>
      <c r="OFL180" s="488"/>
      <c r="OFM180" s="488"/>
      <c r="OFN180" s="488"/>
      <c r="OFO180" s="488"/>
      <c r="OFP180" s="488"/>
      <c r="OFQ180" s="489"/>
      <c r="OFR180" s="490"/>
      <c r="OFS180" s="488"/>
      <c r="OFT180" s="488"/>
      <c r="OFU180" s="488"/>
      <c r="OFV180" s="488"/>
      <c r="OFW180" s="488"/>
      <c r="OFX180" s="488"/>
      <c r="OFY180" s="489"/>
      <c r="OFZ180" s="490"/>
      <c r="OGA180" s="488"/>
      <c r="OGB180" s="488"/>
      <c r="OGC180" s="488"/>
      <c r="OGD180" s="488"/>
      <c r="OGE180" s="488"/>
      <c r="OGF180" s="488"/>
      <c r="OGG180" s="489"/>
      <c r="OGH180" s="490"/>
      <c r="OGI180" s="488"/>
      <c r="OGJ180" s="488"/>
      <c r="OGK180" s="488"/>
      <c r="OGL180" s="488"/>
      <c r="OGM180" s="488"/>
      <c r="OGN180" s="488"/>
      <c r="OGO180" s="489"/>
      <c r="OGP180" s="490"/>
      <c r="OGQ180" s="488"/>
      <c r="OGR180" s="488"/>
      <c r="OGS180" s="488"/>
      <c r="OGT180" s="488"/>
      <c r="OGU180" s="488"/>
      <c r="OGV180" s="488"/>
      <c r="OGW180" s="489"/>
      <c r="OGX180" s="490"/>
      <c r="OGY180" s="488"/>
      <c r="OGZ180" s="488"/>
      <c r="OHA180" s="488"/>
      <c r="OHB180" s="488"/>
      <c r="OHC180" s="488"/>
      <c r="OHD180" s="488"/>
      <c r="OHE180" s="489"/>
      <c r="OHF180" s="490"/>
      <c r="OHG180" s="488"/>
      <c r="OHH180" s="488"/>
      <c r="OHI180" s="488"/>
      <c r="OHJ180" s="488"/>
      <c r="OHK180" s="488"/>
      <c r="OHL180" s="488"/>
      <c r="OHM180" s="489"/>
      <c r="OHN180" s="490"/>
      <c r="OHO180" s="488"/>
      <c r="OHP180" s="488"/>
      <c r="OHQ180" s="488"/>
      <c r="OHR180" s="488"/>
      <c r="OHS180" s="488"/>
      <c r="OHT180" s="488"/>
      <c r="OHU180" s="489"/>
      <c r="OHV180" s="490"/>
      <c r="OHW180" s="488"/>
      <c r="OHX180" s="488"/>
      <c r="OHY180" s="488"/>
      <c r="OHZ180" s="488"/>
      <c r="OIA180" s="488"/>
      <c r="OIB180" s="488"/>
      <c r="OIC180" s="489"/>
      <c r="OID180" s="490"/>
      <c r="OIE180" s="488"/>
      <c r="OIF180" s="488"/>
      <c r="OIG180" s="488"/>
      <c r="OIH180" s="488"/>
      <c r="OII180" s="488"/>
      <c r="OIJ180" s="488"/>
      <c r="OIK180" s="489"/>
      <c r="OIL180" s="490"/>
      <c r="OIM180" s="488"/>
      <c r="OIN180" s="488"/>
      <c r="OIO180" s="488"/>
      <c r="OIP180" s="488"/>
      <c r="OIQ180" s="488"/>
      <c r="OIR180" s="488"/>
      <c r="OIS180" s="489"/>
      <c r="OIT180" s="490"/>
      <c r="OIU180" s="488"/>
      <c r="OIV180" s="488"/>
      <c r="OIW180" s="488"/>
      <c r="OIX180" s="488"/>
      <c r="OIY180" s="488"/>
      <c r="OIZ180" s="488"/>
      <c r="OJA180" s="489"/>
      <c r="OJB180" s="490"/>
      <c r="OJC180" s="488"/>
      <c r="OJD180" s="488"/>
      <c r="OJE180" s="488"/>
      <c r="OJF180" s="488"/>
      <c r="OJG180" s="488"/>
      <c r="OJH180" s="488"/>
      <c r="OJI180" s="489"/>
      <c r="OJJ180" s="490"/>
      <c r="OJK180" s="488"/>
      <c r="OJL180" s="488"/>
      <c r="OJM180" s="488"/>
      <c r="OJN180" s="488"/>
      <c r="OJO180" s="488"/>
      <c r="OJP180" s="488"/>
      <c r="OJQ180" s="489"/>
      <c r="OJR180" s="490"/>
      <c r="OJS180" s="488"/>
      <c r="OJT180" s="488"/>
      <c r="OJU180" s="488"/>
      <c r="OJV180" s="488"/>
      <c r="OJW180" s="488"/>
      <c r="OJX180" s="488"/>
      <c r="OJY180" s="489"/>
      <c r="OJZ180" s="490"/>
      <c r="OKA180" s="488"/>
      <c r="OKB180" s="488"/>
      <c r="OKC180" s="488"/>
      <c r="OKD180" s="488"/>
      <c r="OKE180" s="488"/>
      <c r="OKF180" s="488"/>
      <c r="OKG180" s="489"/>
      <c r="OKH180" s="490"/>
      <c r="OKI180" s="488"/>
      <c r="OKJ180" s="488"/>
      <c r="OKK180" s="488"/>
      <c r="OKL180" s="488"/>
      <c r="OKM180" s="488"/>
      <c r="OKN180" s="488"/>
      <c r="OKO180" s="489"/>
      <c r="OKP180" s="490"/>
      <c r="OKQ180" s="488"/>
      <c r="OKR180" s="488"/>
      <c r="OKS180" s="488"/>
      <c r="OKT180" s="488"/>
      <c r="OKU180" s="488"/>
      <c r="OKV180" s="488"/>
      <c r="OKW180" s="489"/>
      <c r="OKX180" s="490"/>
      <c r="OKY180" s="488"/>
      <c r="OKZ180" s="488"/>
      <c r="OLA180" s="488"/>
      <c r="OLB180" s="488"/>
      <c r="OLC180" s="488"/>
      <c r="OLD180" s="488"/>
      <c r="OLE180" s="489"/>
      <c r="OLF180" s="490"/>
      <c r="OLG180" s="488"/>
      <c r="OLH180" s="488"/>
      <c r="OLI180" s="488"/>
      <c r="OLJ180" s="488"/>
      <c r="OLK180" s="488"/>
      <c r="OLL180" s="488"/>
      <c r="OLM180" s="489"/>
      <c r="OLN180" s="490"/>
      <c r="OLO180" s="488"/>
      <c r="OLP180" s="488"/>
      <c r="OLQ180" s="488"/>
      <c r="OLR180" s="488"/>
      <c r="OLS180" s="488"/>
      <c r="OLT180" s="488"/>
      <c r="OLU180" s="489"/>
      <c r="OLV180" s="490"/>
      <c r="OLW180" s="488"/>
      <c r="OLX180" s="488"/>
      <c r="OLY180" s="488"/>
      <c r="OLZ180" s="488"/>
      <c r="OMA180" s="488"/>
      <c r="OMB180" s="488"/>
      <c r="OMC180" s="489"/>
      <c r="OMD180" s="490"/>
      <c r="OME180" s="488"/>
      <c r="OMF180" s="488"/>
      <c r="OMG180" s="488"/>
      <c r="OMH180" s="488"/>
      <c r="OMI180" s="488"/>
      <c r="OMJ180" s="488"/>
      <c r="OMK180" s="489"/>
      <c r="OML180" s="490"/>
      <c r="OMM180" s="488"/>
      <c r="OMN180" s="488"/>
      <c r="OMO180" s="488"/>
      <c r="OMP180" s="488"/>
      <c r="OMQ180" s="488"/>
      <c r="OMR180" s="488"/>
      <c r="OMS180" s="489"/>
      <c r="OMT180" s="490"/>
      <c r="OMU180" s="488"/>
      <c r="OMV180" s="488"/>
      <c r="OMW180" s="488"/>
      <c r="OMX180" s="488"/>
      <c r="OMY180" s="488"/>
      <c r="OMZ180" s="488"/>
      <c r="ONA180" s="489"/>
      <c r="ONB180" s="490"/>
      <c r="ONC180" s="488"/>
      <c r="OND180" s="488"/>
      <c r="ONE180" s="488"/>
      <c r="ONF180" s="488"/>
      <c r="ONG180" s="488"/>
      <c r="ONH180" s="488"/>
      <c r="ONI180" s="489"/>
      <c r="ONJ180" s="490"/>
      <c r="ONK180" s="488"/>
      <c r="ONL180" s="488"/>
      <c r="ONM180" s="488"/>
      <c r="ONN180" s="488"/>
      <c r="ONO180" s="488"/>
      <c r="ONP180" s="488"/>
      <c r="ONQ180" s="489"/>
      <c r="ONR180" s="490"/>
      <c r="ONS180" s="488"/>
      <c r="ONT180" s="488"/>
      <c r="ONU180" s="488"/>
      <c r="ONV180" s="488"/>
      <c r="ONW180" s="488"/>
      <c r="ONX180" s="488"/>
      <c r="ONY180" s="489"/>
      <c r="ONZ180" s="490"/>
      <c r="OOA180" s="488"/>
      <c r="OOB180" s="488"/>
      <c r="OOC180" s="488"/>
      <c r="OOD180" s="488"/>
      <c r="OOE180" s="488"/>
      <c r="OOF180" s="488"/>
      <c r="OOG180" s="489"/>
      <c r="OOH180" s="490"/>
      <c r="OOI180" s="488"/>
      <c r="OOJ180" s="488"/>
      <c r="OOK180" s="488"/>
      <c r="OOL180" s="488"/>
      <c r="OOM180" s="488"/>
      <c r="OON180" s="488"/>
      <c r="OOO180" s="489"/>
      <c r="OOP180" s="490"/>
      <c r="OOQ180" s="488"/>
      <c r="OOR180" s="488"/>
      <c r="OOS180" s="488"/>
      <c r="OOT180" s="488"/>
      <c r="OOU180" s="488"/>
      <c r="OOV180" s="488"/>
      <c r="OOW180" s="489"/>
      <c r="OOX180" s="490"/>
      <c r="OOY180" s="488"/>
      <c r="OOZ180" s="488"/>
      <c r="OPA180" s="488"/>
      <c r="OPB180" s="488"/>
      <c r="OPC180" s="488"/>
      <c r="OPD180" s="488"/>
      <c r="OPE180" s="489"/>
      <c r="OPF180" s="490"/>
      <c r="OPG180" s="488"/>
      <c r="OPH180" s="488"/>
      <c r="OPI180" s="488"/>
      <c r="OPJ180" s="488"/>
      <c r="OPK180" s="488"/>
      <c r="OPL180" s="488"/>
      <c r="OPM180" s="489"/>
      <c r="OPN180" s="490"/>
      <c r="OPO180" s="488"/>
      <c r="OPP180" s="488"/>
      <c r="OPQ180" s="488"/>
      <c r="OPR180" s="488"/>
      <c r="OPS180" s="488"/>
      <c r="OPT180" s="488"/>
      <c r="OPU180" s="489"/>
      <c r="OPV180" s="490"/>
      <c r="OPW180" s="488"/>
      <c r="OPX180" s="488"/>
      <c r="OPY180" s="488"/>
      <c r="OPZ180" s="488"/>
      <c r="OQA180" s="488"/>
      <c r="OQB180" s="488"/>
      <c r="OQC180" s="489"/>
      <c r="OQD180" s="490"/>
      <c r="OQE180" s="488"/>
      <c r="OQF180" s="488"/>
      <c r="OQG180" s="488"/>
      <c r="OQH180" s="488"/>
      <c r="OQI180" s="488"/>
      <c r="OQJ180" s="488"/>
      <c r="OQK180" s="489"/>
      <c r="OQL180" s="490"/>
      <c r="OQM180" s="488"/>
      <c r="OQN180" s="488"/>
      <c r="OQO180" s="488"/>
      <c r="OQP180" s="488"/>
      <c r="OQQ180" s="488"/>
      <c r="OQR180" s="488"/>
      <c r="OQS180" s="489"/>
      <c r="OQT180" s="490"/>
      <c r="OQU180" s="488"/>
      <c r="OQV180" s="488"/>
      <c r="OQW180" s="488"/>
      <c r="OQX180" s="488"/>
      <c r="OQY180" s="488"/>
      <c r="OQZ180" s="488"/>
      <c r="ORA180" s="489"/>
      <c r="ORB180" s="490"/>
      <c r="ORC180" s="488"/>
      <c r="ORD180" s="488"/>
      <c r="ORE180" s="488"/>
      <c r="ORF180" s="488"/>
      <c r="ORG180" s="488"/>
      <c r="ORH180" s="488"/>
      <c r="ORI180" s="489"/>
      <c r="ORJ180" s="490"/>
      <c r="ORK180" s="488"/>
      <c r="ORL180" s="488"/>
      <c r="ORM180" s="488"/>
      <c r="ORN180" s="488"/>
      <c r="ORO180" s="488"/>
      <c r="ORP180" s="488"/>
      <c r="ORQ180" s="489"/>
      <c r="ORR180" s="490"/>
      <c r="ORS180" s="488"/>
      <c r="ORT180" s="488"/>
      <c r="ORU180" s="488"/>
      <c r="ORV180" s="488"/>
      <c r="ORW180" s="488"/>
      <c r="ORX180" s="488"/>
      <c r="ORY180" s="489"/>
      <c r="ORZ180" s="490"/>
      <c r="OSA180" s="488"/>
      <c r="OSB180" s="488"/>
      <c r="OSC180" s="488"/>
      <c r="OSD180" s="488"/>
      <c r="OSE180" s="488"/>
      <c r="OSF180" s="488"/>
      <c r="OSG180" s="489"/>
      <c r="OSH180" s="490"/>
      <c r="OSI180" s="488"/>
      <c r="OSJ180" s="488"/>
      <c r="OSK180" s="488"/>
      <c r="OSL180" s="488"/>
      <c r="OSM180" s="488"/>
      <c r="OSN180" s="488"/>
      <c r="OSO180" s="489"/>
      <c r="OSP180" s="490"/>
      <c r="OSQ180" s="488"/>
      <c r="OSR180" s="488"/>
      <c r="OSS180" s="488"/>
      <c r="OST180" s="488"/>
      <c r="OSU180" s="488"/>
      <c r="OSV180" s="488"/>
      <c r="OSW180" s="489"/>
      <c r="OSX180" s="490"/>
      <c r="OSY180" s="488"/>
      <c r="OSZ180" s="488"/>
      <c r="OTA180" s="488"/>
      <c r="OTB180" s="488"/>
      <c r="OTC180" s="488"/>
      <c r="OTD180" s="488"/>
      <c r="OTE180" s="489"/>
      <c r="OTF180" s="490"/>
      <c r="OTG180" s="488"/>
      <c r="OTH180" s="488"/>
      <c r="OTI180" s="488"/>
      <c r="OTJ180" s="488"/>
      <c r="OTK180" s="488"/>
      <c r="OTL180" s="488"/>
      <c r="OTM180" s="489"/>
      <c r="OTN180" s="490"/>
      <c r="OTO180" s="488"/>
      <c r="OTP180" s="488"/>
      <c r="OTQ180" s="488"/>
      <c r="OTR180" s="488"/>
      <c r="OTS180" s="488"/>
      <c r="OTT180" s="488"/>
      <c r="OTU180" s="489"/>
      <c r="OTV180" s="490"/>
      <c r="OTW180" s="488"/>
      <c r="OTX180" s="488"/>
      <c r="OTY180" s="488"/>
      <c r="OTZ180" s="488"/>
      <c r="OUA180" s="488"/>
      <c r="OUB180" s="488"/>
      <c r="OUC180" s="489"/>
      <c r="OUD180" s="490"/>
      <c r="OUE180" s="488"/>
      <c r="OUF180" s="488"/>
      <c r="OUG180" s="488"/>
      <c r="OUH180" s="488"/>
      <c r="OUI180" s="488"/>
      <c r="OUJ180" s="488"/>
      <c r="OUK180" s="489"/>
      <c r="OUL180" s="490"/>
      <c r="OUM180" s="488"/>
      <c r="OUN180" s="488"/>
      <c r="OUO180" s="488"/>
      <c r="OUP180" s="488"/>
      <c r="OUQ180" s="488"/>
      <c r="OUR180" s="488"/>
      <c r="OUS180" s="489"/>
      <c r="OUT180" s="490"/>
      <c r="OUU180" s="488"/>
      <c r="OUV180" s="488"/>
      <c r="OUW180" s="488"/>
      <c r="OUX180" s="488"/>
      <c r="OUY180" s="488"/>
      <c r="OUZ180" s="488"/>
      <c r="OVA180" s="489"/>
      <c r="OVB180" s="490"/>
      <c r="OVC180" s="488"/>
      <c r="OVD180" s="488"/>
      <c r="OVE180" s="488"/>
      <c r="OVF180" s="488"/>
      <c r="OVG180" s="488"/>
      <c r="OVH180" s="488"/>
      <c r="OVI180" s="489"/>
      <c r="OVJ180" s="490"/>
      <c r="OVK180" s="488"/>
      <c r="OVL180" s="488"/>
      <c r="OVM180" s="488"/>
      <c r="OVN180" s="488"/>
      <c r="OVO180" s="488"/>
      <c r="OVP180" s="488"/>
      <c r="OVQ180" s="489"/>
      <c r="OVR180" s="490"/>
      <c r="OVS180" s="488"/>
      <c r="OVT180" s="488"/>
      <c r="OVU180" s="488"/>
      <c r="OVV180" s="488"/>
      <c r="OVW180" s="488"/>
      <c r="OVX180" s="488"/>
      <c r="OVY180" s="489"/>
      <c r="OVZ180" s="490"/>
      <c r="OWA180" s="488"/>
      <c r="OWB180" s="488"/>
      <c r="OWC180" s="488"/>
      <c r="OWD180" s="488"/>
      <c r="OWE180" s="488"/>
      <c r="OWF180" s="488"/>
      <c r="OWG180" s="489"/>
      <c r="OWH180" s="490"/>
      <c r="OWI180" s="488"/>
      <c r="OWJ180" s="488"/>
      <c r="OWK180" s="488"/>
      <c r="OWL180" s="488"/>
      <c r="OWM180" s="488"/>
      <c r="OWN180" s="488"/>
      <c r="OWO180" s="489"/>
      <c r="OWP180" s="490"/>
      <c r="OWQ180" s="488"/>
      <c r="OWR180" s="488"/>
      <c r="OWS180" s="488"/>
      <c r="OWT180" s="488"/>
      <c r="OWU180" s="488"/>
      <c r="OWV180" s="488"/>
      <c r="OWW180" s="489"/>
      <c r="OWX180" s="490"/>
      <c r="OWY180" s="488"/>
      <c r="OWZ180" s="488"/>
      <c r="OXA180" s="488"/>
      <c r="OXB180" s="488"/>
      <c r="OXC180" s="488"/>
      <c r="OXD180" s="488"/>
      <c r="OXE180" s="489"/>
      <c r="OXF180" s="490"/>
      <c r="OXG180" s="488"/>
      <c r="OXH180" s="488"/>
      <c r="OXI180" s="488"/>
      <c r="OXJ180" s="488"/>
      <c r="OXK180" s="488"/>
      <c r="OXL180" s="488"/>
      <c r="OXM180" s="489"/>
      <c r="OXN180" s="490"/>
      <c r="OXO180" s="488"/>
      <c r="OXP180" s="488"/>
      <c r="OXQ180" s="488"/>
      <c r="OXR180" s="488"/>
      <c r="OXS180" s="488"/>
      <c r="OXT180" s="488"/>
      <c r="OXU180" s="489"/>
      <c r="OXV180" s="490"/>
      <c r="OXW180" s="488"/>
      <c r="OXX180" s="488"/>
      <c r="OXY180" s="488"/>
      <c r="OXZ180" s="488"/>
      <c r="OYA180" s="488"/>
      <c r="OYB180" s="488"/>
      <c r="OYC180" s="489"/>
      <c r="OYD180" s="490"/>
      <c r="OYE180" s="488"/>
      <c r="OYF180" s="488"/>
      <c r="OYG180" s="488"/>
      <c r="OYH180" s="488"/>
      <c r="OYI180" s="488"/>
      <c r="OYJ180" s="488"/>
      <c r="OYK180" s="489"/>
      <c r="OYL180" s="490"/>
      <c r="OYM180" s="488"/>
      <c r="OYN180" s="488"/>
      <c r="OYO180" s="488"/>
      <c r="OYP180" s="488"/>
      <c r="OYQ180" s="488"/>
      <c r="OYR180" s="488"/>
      <c r="OYS180" s="489"/>
      <c r="OYT180" s="490"/>
      <c r="OYU180" s="488"/>
      <c r="OYV180" s="488"/>
      <c r="OYW180" s="488"/>
      <c r="OYX180" s="488"/>
      <c r="OYY180" s="488"/>
      <c r="OYZ180" s="488"/>
      <c r="OZA180" s="489"/>
      <c r="OZB180" s="490"/>
      <c r="OZC180" s="488"/>
      <c r="OZD180" s="488"/>
      <c r="OZE180" s="488"/>
      <c r="OZF180" s="488"/>
      <c r="OZG180" s="488"/>
      <c r="OZH180" s="488"/>
      <c r="OZI180" s="489"/>
      <c r="OZJ180" s="490"/>
      <c r="OZK180" s="488"/>
      <c r="OZL180" s="488"/>
      <c r="OZM180" s="488"/>
      <c r="OZN180" s="488"/>
      <c r="OZO180" s="488"/>
      <c r="OZP180" s="488"/>
      <c r="OZQ180" s="489"/>
      <c r="OZR180" s="490"/>
      <c r="OZS180" s="488"/>
      <c r="OZT180" s="488"/>
      <c r="OZU180" s="488"/>
      <c r="OZV180" s="488"/>
      <c r="OZW180" s="488"/>
      <c r="OZX180" s="488"/>
      <c r="OZY180" s="489"/>
      <c r="OZZ180" s="490"/>
      <c r="PAA180" s="488"/>
      <c r="PAB180" s="488"/>
      <c r="PAC180" s="488"/>
      <c r="PAD180" s="488"/>
      <c r="PAE180" s="488"/>
      <c r="PAF180" s="488"/>
      <c r="PAG180" s="489"/>
      <c r="PAH180" s="490"/>
      <c r="PAI180" s="488"/>
      <c r="PAJ180" s="488"/>
      <c r="PAK180" s="488"/>
      <c r="PAL180" s="488"/>
      <c r="PAM180" s="488"/>
      <c r="PAN180" s="488"/>
      <c r="PAO180" s="489"/>
      <c r="PAP180" s="490"/>
      <c r="PAQ180" s="488"/>
      <c r="PAR180" s="488"/>
      <c r="PAS180" s="488"/>
      <c r="PAT180" s="488"/>
      <c r="PAU180" s="488"/>
      <c r="PAV180" s="488"/>
      <c r="PAW180" s="489"/>
      <c r="PAX180" s="490"/>
      <c r="PAY180" s="488"/>
      <c r="PAZ180" s="488"/>
      <c r="PBA180" s="488"/>
      <c r="PBB180" s="488"/>
      <c r="PBC180" s="488"/>
      <c r="PBD180" s="488"/>
      <c r="PBE180" s="489"/>
      <c r="PBF180" s="490"/>
      <c r="PBG180" s="488"/>
      <c r="PBH180" s="488"/>
      <c r="PBI180" s="488"/>
      <c r="PBJ180" s="488"/>
      <c r="PBK180" s="488"/>
      <c r="PBL180" s="488"/>
      <c r="PBM180" s="489"/>
      <c r="PBN180" s="490"/>
      <c r="PBO180" s="488"/>
      <c r="PBP180" s="488"/>
      <c r="PBQ180" s="488"/>
      <c r="PBR180" s="488"/>
      <c r="PBS180" s="488"/>
      <c r="PBT180" s="488"/>
      <c r="PBU180" s="489"/>
      <c r="PBV180" s="490"/>
      <c r="PBW180" s="488"/>
      <c r="PBX180" s="488"/>
      <c r="PBY180" s="488"/>
      <c r="PBZ180" s="488"/>
      <c r="PCA180" s="488"/>
      <c r="PCB180" s="488"/>
      <c r="PCC180" s="489"/>
      <c r="PCD180" s="490"/>
      <c r="PCE180" s="488"/>
      <c r="PCF180" s="488"/>
      <c r="PCG180" s="488"/>
      <c r="PCH180" s="488"/>
      <c r="PCI180" s="488"/>
      <c r="PCJ180" s="488"/>
      <c r="PCK180" s="489"/>
      <c r="PCL180" s="490"/>
      <c r="PCM180" s="488"/>
      <c r="PCN180" s="488"/>
      <c r="PCO180" s="488"/>
      <c r="PCP180" s="488"/>
      <c r="PCQ180" s="488"/>
      <c r="PCR180" s="488"/>
      <c r="PCS180" s="489"/>
      <c r="PCT180" s="490"/>
      <c r="PCU180" s="488"/>
      <c r="PCV180" s="488"/>
      <c r="PCW180" s="488"/>
      <c r="PCX180" s="488"/>
      <c r="PCY180" s="488"/>
      <c r="PCZ180" s="488"/>
      <c r="PDA180" s="489"/>
      <c r="PDB180" s="490"/>
      <c r="PDC180" s="488"/>
      <c r="PDD180" s="488"/>
      <c r="PDE180" s="488"/>
      <c r="PDF180" s="488"/>
      <c r="PDG180" s="488"/>
      <c r="PDH180" s="488"/>
      <c r="PDI180" s="489"/>
      <c r="PDJ180" s="490"/>
      <c r="PDK180" s="488"/>
      <c r="PDL180" s="488"/>
      <c r="PDM180" s="488"/>
      <c r="PDN180" s="488"/>
      <c r="PDO180" s="488"/>
      <c r="PDP180" s="488"/>
      <c r="PDQ180" s="489"/>
      <c r="PDR180" s="490"/>
      <c r="PDS180" s="488"/>
      <c r="PDT180" s="488"/>
      <c r="PDU180" s="488"/>
      <c r="PDV180" s="488"/>
      <c r="PDW180" s="488"/>
      <c r="PDX180" s="488"/>
      <c r="PDY180" s="489"/>
      <c r="PDZ180" s="490"/>
      <c r="PEA180" s="488"/>
      <c r="PEB180" s="488"/>
      <c r="PEC180" s="488"/>
      <c r="PED180" s="488"/>
      <c r="PEE180" s="488"/>
      <c r="PEF180" s="488"/>
      <c r="PEG180" s="489"/>
      <c r="PEH180" s="490"/>
      <c r="PEI180" s="488"/>
      <c r="PEJ180" s="488"/>
      <c r="PEK180" s="488"/>
      <c r="PEL180" s="488"/>
      <c r="PEM180" s="488"/>
      <c r="PEN180" s="488"/>
      <c r="PEO180" s="489"/>
      <c r="PEP180" s="490"/>
      <c r="PEQ180" s="488"/>
      <c r="PER180" s="488"/>
      <c r="PES180" s="488"/>
      <c r="PET180" s="488"/>
      <c r="PEU180" s="488"/>
      <c r="PEV180" s="488"/>
      <c r="PEW180" s="489"/>
      <c r="PEX180" s="490"/>
      <c r="PEY180" s="488"/>
      <c r="PEZ180" s="488"/>
      <c r="PFA180" s="488"/>
      <c r="PFB180" s="488"/>
      <c r="PFC180" s="488"/>
      <c r="PFD180" s="488"/>
      <c r="PFE180" s="489"/>
      <c r="PFF180" s="490"/>
      <c r="PFG180" s="488"/>
      <c r="PFH180" s="488"/>
      <c r="PFI180" s="488"/>
      <c r="PFJ180" s="488"/>
      <c r="PFK180" s="488"/>
      <c r="PFL180" s="488"/>
      <c r="PFM180" s="489"/>
      <c r="PFN180" s="490"/>
      <c r="PFO180" s="488"/>
      <c r="PFP180" s="488"/>
      <c r="PFQ180" s="488"/>
      <c r="PFR180" s="488"/>
      <c r="PFS180" s="488"/>
      <c r="PFT180" s="488"/>
      <c r="PFU180" s="489"/>
      <c r="PFV180" s="490"/>
      <c r="PFW180" s="488"/>
      <c r="PFX180" s="488"/>
      <c r="PFY180" s="488"/>
      <c r="PFZ180" s="488"/>
      <c r="PGA180" s="488"/>
      <c r="PGB180" s="488"/>
      <c r="PGC180" s="489"/>
      <c r="PGD180" s="490"/>
      <c r="PGE180" s="488"/>
      <c r="PGF180" s="488"/>
      <c r="PGG180" s="488"/>
      <c r="PGH180" s="488"/>
      <c r="PGI180" s="488"/>
      <c r="PGJ180" s="488"/>
      <c r="PGK180" s="489"/>
      <c r="PGL180" s="490"/>
      <c r="PGM180" s="488"/>
      <c r="PGN180" s="488"/>
      <c r="PGO180" s="488"/>
      <c r="PGP180" s="488"/>
      <c r="PGQ180" s="488"/>
      <c r="PGR180" s="488"/>
      <c r="PGS180" s="489"/>
      <c r="PGT180" s="490"/>
      <c r="PGU180" s="488"/>
      <c r="PGV180" s="488"/>
      <c r="PGW180" s="488"/>
      <c r="PGX180" s="488"/>
      <c r="PGY180" s="488"/>
      <c r="PGZ180" s="488"/>
      <c r="PHA180" s="489"/>
      <c r="PHB180" s="490"/>
      <c r="PHC180" s="488"/>
      <c r="PHD180" s="488"/>
      <c r="PHE180" s="488"/>
      <c r="PHF180" s="488"/>
      <c r="PHG180" s="488"/>
      <c r="PHH180" s="488"/>
      <c r="PHI180" s="489"/>
      <c r="PHJ180" s="490"/>
      <c r="PHK180" s="488"/>
      <c r="PHL180" s="488"/>
      <c r="PHM180" s="488"/>
      <c r="PHN180" s="488"/>
      <c r="PHO180" s="488"/>
      <c r="PHP180" s="488"/>
      <c r="PHQ180" s="489"/>
      <c r="PHR180" s="490"/>
      <c r="PHS180" s="488"/>
      <c r="PHT180" s="488"/>
      <c r="PHU180" s="488"/>
      <c r="PHV180" s="488"/>
      <c r="PHW180" s="488"/>
      <c r="PHX180" s="488"/>
      <c r="PHY180" s="489"/>
      <c r="PHZ180" s="490"/>
      <c r="PIA180" s="488"/>
      <c r="PIB180" s="488"/>
      <c r="PIC180" s="488"/>
      <c r="PID180" s="488"/>
      <c r="PIE180" s="488"/>
      <c r="PIF180" s="488"/>
      <c r="PIG180" s="489"/>
      <c r="PIH180" s="490"/>
      <c r="PII180" s="488"/>
      <c r="PIJ180" s="488"/>
      <c r="PIK180" s="488"/>
      <c r="PIL180" s="488"/>
      <c r="PIM180" s="488"/>
      <c r="PIN180" s="488"/>
      <c r="PIO180" s="489"/>
      <c r="PIP180" s="490"/>
      <c r="PIQ180" s="488"/>
      <c r="PIR180" s="488"/>
      <c r="PIS180" s="488"/>
      <c r="PIT180" s="488"/>
      <c r="PIU180" s="488"/>
      <c r="PIV180" s="488"/>
      <c r="PIW180" s="489"/>
      <c r="PIX180" s="490"/>
      <c r="PIY180" s="488"/>
      <c r="PIZ180" s="488"/>
      <c r="PJA180" s="488"/>
      <c r="PJB180" s="488"/>
      <c r="PJC180" s="488"/>
      <c r="PJD180" s="488"/>
      <c r="PJE180" s="489"/>
      <c r="PJF180" s="490"/>
      <c r="PJG180" s="488"/>
      <c r="PJH180" s="488"/>
      <c r="PJI180" s="488"/>
      <c r="PJJ180" s="488"/>
      <c r="PJK180" s="488"/>
      <c r="PJL180" s="488"/>
      <c r="PJM180" s="489"/>
      <c r="PJN180" s="490"/>
      <c r="PJO180" s="488"/>
      <c r="PJP180" s="488"/>
      <c r="PJQ180" s="488"/>
      <c r="PJR180" s="488"/>
      <c r="PJS180" s="488"/>
      <c r="PJT180" s="488"/>
      <c r="PJU180" s="489"/>
      <c r="PJV180" s="490"/>
      <c r="PJW180" s="488"/>
      <c r="PJX180" s="488"/>
      <c r="PJY180" s="488"/>
      <c r="PJZ180" s="488"/>
      <c r="PKA180" s="488"/>
      <c r="PKB180" s="488"/>
      <c r="PKC180" s="489"/>
      <c r="PKD180" s="490"/>
      <c r="PKE180" s="488"/>
      <c r="PKF180" s="488"/>
      <c r="PKG180" s="488"/>
      <c r="PKH180" s="488"/>
      <c r="PKI180" s="488"/>
      <c r="PKJ180" s="488"/>
      <c r="PKK180" s="489"/>
      <c r="PKL180" s="490"/>
      <c r="PKM180" s="488"/>
      <c r="PKN180" s="488"/>
      <c r="PKO180" s="488"/>
      <c r="PKP180" s="488"/>
      <c r="PKQ180" s="488"/>
      <c r="PKR180" s="488"/>
      <c r="PKS180" s="489"/>
      <c r="PKT180" s="490"/>
      <c r="PKU180" s="488"/>
      <c r="PKV180" s="488"/>
      <c r="PKW180" s="488"/>
      <c r="PKX180" s="488"/>
      <c r="PKY180" s="488"/>
      <c r="PKZ180" s="488"/>
      <c r="PLA180" s="489"/>
      <c r="PLB180" s="490"/>
      <c r="PLC180" s="488"/>
      <c r="PLD180" s="488"/>
      <c r="PLE180" s="488"/>
      <c r="PLF180" s="488"/>
      <c r="PLG180" s="488"/>
      <c r="PLH180" s="488"/>
      <c r="PLI180" s="489"/>
      <c r="PLJ180" s="490"/>
      <c r="PLK180" s="488"/>
      <c r="PLL180" s="488"/>
      <c r="PLM180" s="488"/>
      <c r="PLN180" s="488"/>
      <c r="PLO180" s="488"/>
      <c r="PLP180" s="488"/>
      <c r="PLQ180" s="489"/>
      <c r="PLR180" s="490"/>
      <c r="PLS180" s="488"/>
      <c r="PLT180" s="488"/>
      <c r="PLU180" s="488"/>
      <c r="PLV180" s="488"/>
      <c r="PLW180" s="488"/>
      <c r="PLX180" s="488"/>
      <c r="PLY180" s="489"/>
      <c r="PLZ180" s="490"/>
      <c r="PMA180" s="488"/>
      <c r="PMB180" s="488"/>
      <c r="PMC180" s="488"/>
      <c r="PMD180" s="488"/>
      <c r="PME180" s="488"/>
      <c r="PMF180" s="488"/>
      <c r="PMG180" s="489"/>
      <c r="PMH180" s="490"/>
      <c r="PMI180" s="488"/>
      <c r="PMJ180" s="488"/>
      <c r="PMK180" s="488"/>
      <c r="PML180" s="488"/>
      <c r="PMM180" s="488"/>
      <c r="PMN180" s="488"/>
      <c r="PMO180" s="489"/>
      <c r="PMP180" s="490"/>
      <c r="PMQ180" s="488"/>
      <c r="PMR180" s="488"/>
      <c r="PMS180" s="488"/>
      <c r="PMT180" s="488"/>
      <c r="PMU180" s="488"/>
      <c r="PMV180" s="488"/>
      <c r="PMW180" s="489"/>
      <c r="PMX180" s="490"/>
      <c r="PMY180" s="488"/>
      <c r="PMZ180" s="488"/>
      <c r="PNA180" s="488"/>
      <c r="PNB180" s="488"/>
      <c r="PNC180" s="488"/>
      <c r="PND180" s="488"/>
      <c r="PNE180" s="489"/>
      <c r="PNF180" s="490"/>
      <c r="PNG180" s="488"/>
      <c r="PNH180" s="488"/>
      <c r="PNI180" s="488"/>
      <c r="PNJ180" s="488"/>
      <c r="PNK180" s="488"/>
      <c r="PNL180" s="488"/>
      <c r="PNM180" s="489"/>
      <c r="PNN180" s="490"/>
      <c r="PNO180" s="488"/>
      <c r="PNP180" s="488"/>
      <c r="PNQ180" s="488"/>
      <c r="PNR180" s="488"/>
      <c r="PNS180" s="488"/>
      <c r="PNT180" s="488"/>
      <c r="PNU180" s="489"/>
      <c r="PNV180" s="490"/>
      <c r="PNW180" s="488"/>
      <c r="PNX180" s="488"/>
      <c r="PNY180" s="488"/>
      <c r="PNZ180" s="488"/>
      <c r="POA180" s="488"/>
      <c r="POB180" s="488"/>
      <c r="POC180" s="489"/>
      <c r="POD180" s="490"/>
      <c r="POE180" s="488"/>
      <c r="POF180" s="488"/>
      <c r="POG180" s="488"/>
      <c r="POH180" s="488"/>
      <c r="POI180" s="488"/>
      <c r="POJ180" s="488"/>
      <c r="POK180" s="489"/>
      <c r="POL180" s="490"/>
      <c r="POM180" s="488"/>
      <c r="PON180" s="488"/>
      <c r="POO180" s="488"/>
      <c r="POP180" s="488"/>
      <c r="POQ180" s="488"/>
      <c r="POR180" s="488"/>
      <c r="POS180" s="489"/>
      <c r="POT180" s="490"/>
      <c r="POU180" s="488"/>
      <c r="POV180" s="488"/>
      <c r="POW180" s="488"/>
      <c r="POX180" s="488"/>
      <c r="POY180" s="488"/>
      <c r="POZ180" s="488"/>
      <c r="PPA180" s="489"/>
      <c r="PPB180" s="490"/>
      <c r="PPC180" s="488"/>
      <c r="PPD180" s="488"/>
      <c r="PPE180" s="488"/>
      <c r="PPF180" s="488"/>
      <c r="PPG180" s="488"/>
      <c r="PPH180" s="488"/>
      <c r="PPI180" s="489"/>
      <c r="PPJ180" s="490"/>
      <c r="PPK180" s="488"/>
      <c r="PPL180" s="488"/>
      <c r="PPM180" s="488"/>
      <c r="PPN180" s="488"/>
      <c r="PPO180" s="488"/>
      <c r="PPP180" s="488"/>
      <c r="PPQ180" s="489"/>
      <c r="PPR180" s="490"/>
      <c r="PPS180" s="488"/>
      <c r="PPT180" s="488"/>
      <c r="PPU180" s="488"/>
      <c r="PPV180" s="488"/>
      <c r="PPW180" s="488"/>
      <c r="PPX180" s="488"/>
      <c r="PPY180" s="489"/>
      <c r="PPZ180" s="490"/>
      <c r="PQA180" s="488"/>
      <c r="PQB180" s="488"/>
      <c r="PQC180" s="488"/>
      <c r="PQD180" s="488"/>
      <c r="PQE180" s="488"/>
      <c r="PQF180" s="488"/>
      <c r="PQG180" s="489"/>
      <c r="PQH180" s="490"/>
      <c r="PQI180" s="488"/>
      <c r="PQJ180" s="488"/>
      <c r="PQK180" s="488"/>
      <c r="PQL180" s="488"/>
      <c r="PQM180" s="488"/>
      <c r="PQN180" s="488"/>
      <c r="PQO180" s="489"/>
      <c r="PQP180" s="490"/>
      <c r="PQQ180" s="488"/>
      <c r="PQR180" s="488"/>
      <c r="PQS180" s="488"/>
      <c r="PQT180" s="488"/>
      <c r="PQU180" s="488"/>
      <c r="PQV180" s="488"/>
      <c r="PQW180" s="489"/>
      <c r="PQX180" s="490"/>
      <c r="PQY180" s="488"/>
      <c r="PQZ180" s="488"/>
      <c r="PRA180" s="488"/>
      <c r="PRB180" s="488"/>
      <c r="PRC180" s="488"/>
      <c r="PRD180" s="488"/>
      <c r="PRE180" s="489"/>
      <c r="PRF180" s="490"/>
      <c r="PRG180" s="488"/>
      <c r="PRH180" s="488"/>
      <c r="PRI180" s="488"/>
      <c r="PRJ180" s="488"/>
      <c r="PRK180" s="488"/>
      <c r="PRL180" s="488"/>
      <c r="PRM180" s="489"/>
      <c r="PRN180" s="490"/>
      <c r="PRO180" s="488"/>
      <c r="PRP180" s="488"/>
      <c r="PRQ180" s="488"/>
      <c r="PRR180" s="488"/>
      <c r="PRS180" s="488"/>
      <c r="PRT180" s="488"/>
      <c r="PRU180" s="489"/>
      <c r="PRV180" s="490"/>
      <c r="PRW180" s="488"/>
      <c r="PRX180" s="488"/>
      <c r="PRY180" s="488"/>
      <c r="PRZ180" s="488"/>
      <c r="PSA180" s="488"/>
      <c r="PSB180" s="488"/>
      <c r="PSC180" s="489"/>
      <c r="PSD180" s="490"/>
      <c r="PSE180" s="488"/>
      <c r="PSF180" s="488"/>
      <c r="PSG180" s="488"/>
      <c r="PSH180" s="488"/>
      <c r="PSI180" s="488"/>
      <c r="PSJ180" s="488"/>
      <c r="PSK180" s="489"/>
      <c r="PSL180" s="490"/>
      <c r="PSM180" s="488"/>
      <c r="PSN180" s="488"/>
      <c r="PSO180" s="488"/>
      <c r="PSP180" s="488"/>
      <c r="PSQ180" s="488"/>
      <c r="PSR180" s="488"/>
      <c r="PSS180" s="489"/>
      <c r="PST180" s="490"/>
      <c r="PSU180" s="488"/>
      <c r="PSV180" s="488"/>
      <c r="PSW180" s="488"/>
      <c r="PSX180" s="488"/>
      <c r="PSY180" s="488"/>
      <c r="PSZ180" s="488"/>
      <c r="PTA180" s="489"/>
      <c r="PTB180" s="490"/>
      <c r="PTC180" s="488"/>
      <c r="PTD180" s="488"/>
      <c r="PTE180" s="488"/>
      <c r="PTF180" s="488"/>
      <c r="PTG180" s="488"/>
      <c r="PTH180" s="488"/>
      <c r="PTI180" s="489"/>
      <c r="PTJ180" s="490"/>
      <c r="PTK180" s="488"/>
      <c r="PTL180" s="488"/>
      <c r="PTM180" s="488"/>
      <c r="PTN180" s="488"/>
      <c r="PTO180" s="488"/>
      <c r="PTP180" s="488"/>
      <c r="PTQ180" s="489"/>
      <c r="PTR180" s="490"/>
      <c r="PTS180" s="488"/>
      <c r="PTT180" s="488"/>
      <c r="PTU180" s="488"/>
      <c r="PTV180" s="488"/>
      <c r="PTW180" s="488"/>
      <c r="PTX180" s="488"/>
      <c r="PTY180" s="489"/>
      <c r="PTZ180" s="490"/>
      <c r="PUA180" s="488"/>
      <c r="PUB180" s="488"/>
      <c r="PUC180" s="488"/>
      <c r="PUD180" s="488"/>
      <c r="PUE180" s="488"/>
      <c r="PUF180" s="488"/>
      <c r="PUG180" s="489"/>
      <c r="PUH180" s="490"/>
      <c r="PUI180" s="488"/>
      <c r="PUJ180" s="488"/>
      <c r="PUK180" s="488"/>
      <c r="PUL180" s="488"/>
      <c r="PUM180" s="488"/>
      <c r="PUN180" s="488"/>
      <c r="PUO180" s="489"/>
      <c r="PUP180" s="490"/>
      <c r="PUQ180" s="488"/>
      <c r="PUR180" s="488"/>
      <c r="PUS180" s="488"/>
      <c r="PUT180" s="488"/>
      <c r="PUU180" s="488"/>
      <c r="PUV180" s="488"/>
      <c r="PUW180" s="489"/>
      <c r="PUX180" s="490"/>
      <c r="PUY180" s="488"/>
      <c r="PUZ180" s="488"/>
      <c r="PVA180" s="488"/>
      <c r="PVB180" s="488"/>
      <c r="PVC180" s="488"/>
      <c r="PVD180" s="488"/>
      <c r="PVE180" s="489"/>
      <c r="PVF180" s="490"/>
      <c r="PVG180" s="488"/>
      <c r="PVH180" s="488"/>
      <c r="PVI180" s="488"/>
      <c r="PVJ180" s="488"/>
      <c r="PVK180" s="488"/>
      <c r="PVL180" s="488"/>
      <c r="PVM180" s="489"/>
      <c r="PVN180" s="490"/>
      <c r="PVO180" s="488"/>
      <c r="PVP180" s="488"/>
      <c r="PVQ180" s="488"/>
      <c r="PVR180" s="488"/>
      <c r="PVS180" s="488"/>
      <c r="PVT180" s="488"/>
      <c r="PVU180" s="489"/>
      <c r="PVV180" s="490"/>
      <c r="PVW180" s="488"/>
      <c r="PVX180" s="488"/>
      <c r="PVY180" s="488"/>
      <c r="PVZ180" s="488"/>
      <c r="PWA180" s="488"/>
      <c r="PWB180" s="488"/>
      <c r="PWC180" s="489"/>
      <c r="PWD180" s="490"/>
      <c r="PWE180" s="488"/>
      <c r="PWF180" s="488"/>
      <c r="PWG180" s="488"/>
      <c r="PWH180" s="488"/>
      <c r="PWI180" s="488"/>
      <c r="PWJ180" s="488"/>
      <c r="PWK180" s="489"/>
      <c r="PWL180" s="490"/>
      <c r="PWM180" s="488"/>
      <c r="PWN180" s="488"/>
      <c r="PWO180" s="488"/>
      <c r="PWP180" s="488"/>
      <c r="PWQ180" s="488"/>
      <c r="PWR180" s="488"/>
      <c r="PWS180" s="489"/>
      <c r="PWT180" s="490"/>
      <c r="PWU180" s="488"/>
      <c r="PWV180" s="488"/>
      <c r="PWW180" s="488"/>
      <c r="PWX180" s="488"/>
      <c r="PWY180" s="488"/>
      <c r="PWZ180" s="488"/>
      <c r="PXA180" s="489"/>
      <c r="PXB180" s="490"/>
      <c r="PXC180" s="488"/>
      <c r="PXD180" s="488"/>
      <c r="PXE180" s="488"/>
      <c r="PXF180" s="488"/>
      <c r="PXG180" s="488"/>
      <c r="PXH180" s="488"/>
      <c r="PXI180" s="489"/>
      <c r="PXJ180" s="490"/>
      <c r="PXK180" s="488"/>
      <c r="PXL180" s="488"/>
      <c r="PXM180" s="488"/>
      <c r="PXN180" s="488"/>
      <c r="PXO180" s="488"/>
      <c r="PXP180" s="488"/>
      <c r="PXQ180" s="489"/>
      <c r="PXR180" s="490"/>
      <c r="PXS180" s="488"/>
      <c r="PXT180" s="488"/>
      <c r="PXU180" s="488"/>
      <c r="PXV180" s="488"/>
      <c r="PXW180" s="488"/>
      <c r="PXX180" s="488"/>
      <c r="PXY180" s="489"/>
      <c r="PXZ180" s="490"/>
      <c r="PYA180" s="488"/>
      <c r="PYB180" s="488"/>
      <c r="PYC180" s="488"/>
      <c r="PYD180" s="488"/>
      <c r="PYE180" s="488"/>
      <c r="PYF180" s="488"/>
      <c r="PYG180" s="489"/>
      <c r="PYH180" s="490"/>
      <c r="PYI180" s="488"/>
      <c r="PYJ180" s="488"/>
      <c r="PYK180" s="488"/>
      <c r="PYL180" s="488"/>
      <c r="PYM180" s="488"/>
      <c r="PYN180" s="488"/>
      <c r="PYO180" s="489"/>
      <c r="PYP180" s="490"/>
      <c r="PYQ180" s="488"/>
      <c r="PYR180" s="488"/>
      <c r="PYS180" s="488"/>
      <c r="PYT180" s="488"/>
      <c r="PYU180" s="488"/>
      <c r="PYV180" s="488"/>
      <c r="PYW180" s="489"/>
      <c r="PYX180" s="490"/>
      <c r="PYY180" s="488"/>
      <c r="PYZ180" s="488"/>
      <c r="PZA180" s="488"/>
      <c r="PZB180" s="488"/>
      <c r="PZC180" s="488"/>
      <c r="PZD180" s="488"/>
      <c r="PZE180" s="489"/>
      <c r="PZF180" s="490"/>
      <c r="PZG180" s="488"/>
      <c r="PZH180" s="488"/>
      <c r="PZI180" s="488"/>
      <c r="PZJ180" s="488"/>
      <c r="PZK180" s="488"/>
      <c r="PZL180" s="488"/>
      <c r="PZM180" s="489"/>
      <c r="PZN180" s="490"/>
      <c r="PZO180" s="488"/>
      <c r="PZP180" s="488"/>
      <c r="PZQ180" s="488"/>
      <c r="PZR180" s="488"/>
      <c r="PZS180" s="488"/>
      <c r="PZT180" s="488"/>
      <c r="PZU180" s="489"/>
      <c r="PZV180" s="490"/>
      <c r="PZW180" s="488"/>
      <c r="PZX180" s="488"/>
      <c r="PZY180" s="488"/>
      <c r="PZZ180" s="488"/>
      <c r="QAA180" s="488"/>
      <c r="QAB180" s="488"/>
      <c r="QAC180" s="489"/>
      <c r="QAD180" s="490"/>
      <c r="QAE180" s="488"/>
      <c r="QAF180" s="488"/>
      <c r="QAG180" s="488"/>
      <c r="QAH180" s="488"/>
      <c r="QAI180" s="488"/>
      <c r="QAJ180" s="488"/>
      <c r="QAK180" s="489"/>
      <c r="QAL180" s="490"/>
      <c r="QAM180" s="488"/>
      <c r="QAN180" s="488"/>
      <c r="QAO180" s="488"/>
      <c r="QAP180" s="488"/>
      <c r="QAQ180" s="488"/>
      <c r="QAR180" s="488"/>
      <c r="QAS180" s="489"/>
      <c r="QAT180" s="490"/>
      <c r="QAU180" s="488"/>
      <c r="QAV180" s="488"/>
      <c r="QAW180" s="488"/>
      <c r="QAX180" s="488"/>
      <c r="QAY180" s="488"/>
      <c r="QAZ180" s="488"/>
      <c r="QBA180" s="489"/>
      <c r="QBB180" s="490"/>
      <c r="QBC180" s="488"/>
      <c r="QBD180" s="488"/>
      <c r="QBE180" s="488"/>
      <c r="QBF180" s="488"/>
      <c r="QBG180" s="488"/>
      <c r="QBH180" s="488"/>
      <c r="QBI180" s="489"/>
      <c r="QBJ180" s="490"/>
      <c r="QBK180" s="488"/>
      <c r="QBL180" s="488"/>
      <c r="QBM180" s="488"/>
      <c r="QBN180" s="488"/>
      <c r="QBO180" s="488"/>
      <c r="QBP180" s="488"/>
      <c r="QBQ180" s="489"/>
      <c r="QBR180" s="490"/>
      <c r="QBS180" s="488"/>
      <c r="QBT180" s="488"/>
      <c r="QBU180" s="488"/>
      <c r="QBV180" s="488"/>
      <c r="QBW180" s="488"/>
      <c r="QBX180" s="488"/>
      <c r="QBY180" s="489"/>
      <c r="QBZ180" s="490"/>
      <c r="QCA180" s="488"/>
      <c r="QCB180" s="488"/>
      <c r="QCC180" s="488"/>
      <c r="QCD180" s="488"/>
      <c r="QCE180" s="488"/>
      <c r="QCF180" s="488"/>
      <c r="QCG180" s="489"/>
      <c r="QCH180" s="490"/>
      <c r="QCI180" s="488"/>
      <c r="QCJ180" s="488"/>
      <c r="QCK180" s="488"/>
      <c r="QCL180" s="488"/>
      <c r="QCM180" s="488"/>
      <c r="QCN180" s="488"/>
      <c r="QCO180" s="489"/>
      <c r="QCP180" s="490"/>
      <c r="QCQ180" s="488"/>
      <c r="QCR180" s="488"/>
      <c r="QCS180" s="488"/>
      <c r="QCT180" s="488"/>
      <c r="QCU180" s="488"/>
      <c r="QCV180" s="488"/>
      <c r="QCW180" s="489"/>
      <c r="QCX180" s="490"/>
      <c r="QCY180" s="488"/>
      <c r="QCZ180" s="488"/>
      <c r="QDA180" s="488"/>
      <c r="QDB180" s="488"/>
      <c r="QDC180" s="488"/>
      <c r="QDD180" s="488"/>
      <c r="QDE180" s="489"/>
      <c r="QDF180" s="490"/>
      <c r="QDG180" s="488"/>
      <c r="QDH180" s="488"/>
      <c r="QDI180" s="488"/>
      <c r="QDJ180" s="488"/>
      <c r="QDK180" s="488"/>
      <c r="QDL180" s="488"/>
      <c r="QDM180" s="489"/>
      <c r="QDN180" s="490"/>
      <c r="QDO180" s="488"/>
      <c r="QDP180" s="488"/>
      <c r="QDQ180" s="488"/>
      <c r="QDR180" s="488"/>
      <c r="QDS180" s="488"/>
      <c r="QDT180" s="488"/>
      <c r="QDU180" s="489"/>
      <c r="QDV180" s="490"/>
      <c r="QDW180" s="488"/>
      <c r="QDX180" s="488"/>
      <c r="QDY180" s="488"/>
      <c r="QDZ180" s="488"/>
      <c r="QEA180" s="488"/>
      <c r="QEB180" s="488"/>
      <c r="QEC180" s="489"/>
      <c r="QED180" s="490"/>
      <c r="QEE180" s="488"/>
      <c r="QEF180" s="488"/>
      <c r="QEG180" s="488"/>
      <c r="QEH180" s="488"/>
      <c r="QEI180" s="488"/>
      <c r="QEJ180" s="488"/>
      <c r="QEK180" s="489"/>
      <c r="QEL180" s="490"/>
      <c r="QEM180" s="488"/>
      <c r="QEN180" s="488"/>
      <c r="QEO180" s="488"/>
      <c r="QEP180" s="488"/>
      <c r="QEQ180" s="488"/>
      <c r="QER180" s="488"/>
      <c r="QES180" s="489"/>
      <c r="QET180" s="490"/>
      <c r="QEU180" s="488"/>
      <c r="QEV180" s="488"/>
      <c r="QEW180" s="488"/>
      <c r="QEX180" s="488"/>
      <c r="QEY180" s="488"/>
      <c r="QEZ180" s="488"/>
      <c r="QFA180" s="489"/>
      <c r="QFB180" s="490"/>
      <c r="QFC180" s="488"/>
      <c r="QFD180" s="488"/>
      <c r="QFE180" s="488"/>
      <c r="QFF180" s="488"/>
      <c r="QFG180" s="488"/>
      <c r="QFH180" s="488"/>
      <c r="QFI180" s="489"/>
      <c r="QFJ180" s="490"/>
      <c r="QFK180" s="488"/>
      <c r="QFL180" s="488"/>
      <c r="QFM180" s="488"/>
      <c r="QFN180" s="488"/>
      <c r="QFO180" s="488"/>
      <c r="QFP180" s="488"/>
      <c r="QFQ180" s="489"/>
      <c r="QFR180" s="490"/>
      <c r="QFS180" s="488"/>
      <c r="QFT180" s="488"/>
      <c r="QFU180" s="488"/>
      <c r="QFV180" s="488"/>
      <c r="QFW180" s="488"/>
      <c r="QFX180" s="488"/>
      <c r="QFY180" s="489"/>
      <c r="QFZ180" s="490"/>
      <c r="QGA180" s="488"/>
      <c r="QGB180" s="488"/>
      <c r="QGC180" s="488"/>
      <c r="QGD180" s="488"/>
      <c r="QGE180" s="488"/>
      <c r="QGF180" s="488"/>
      <c r="QGG180" s="489"/>
      <c r="QGH180" s="490"/>
      <c r="QGI180" s="488"/>
      <c r="QGJ180" s="488"/>
      <c r="QGK180" s="488"/>
      <c r="QGL180" s="488"/>
      <c r="QGM180" s="488"/>
      <c r="QGN180" s="488"/>
      <c r="QGO180" s="489"/>
      <c r="QGP180" s="490"/>
      <c r="QGQ180" s="488"/>
      <c r="QGR180" s="488"/>
      <c r="QGS180" s="488"/>
      <c r="QGT180" s="488"/>
      <c r="QGU180" s="488"/>
      <c r="QGV180" s="488"/>
      <c r="QGW180" s="489"/>
      <c r="QGX180" s="490"/>
      <c r="QGY180" s="488"/>
      <c r="QGZ180" s="488"/>
      <c r="QHA180" s="488"/>
      <c r="QHB180" s="488"/>
      <c r="QHC180" s="488"/>
      <c r="QHD180" s="488"/>
      <c r="QHE180" s="489"/>
      <c r="QHF180" s="490"/>
      <c r="QHG180" s="488"/>
      <c r="QHH180" s="488"/>
      <c r="QHI180" s="488"/>
      <c r="QHJ180" s="488"/>
      <c r="QHK180" s="488"/>
      <c r="QHL180" s="488"/>
      <c r="QHM180" s="489"/>
      <c r="QHN180" s="490"/>
      <c r="QHO180" s="488"/>
      <c r="QHP180" s="488"/>
      <c r="QHQ180" s="488"/>
      <c r="QHR180" s="488"/>
      <c r="QHS180" s="488"/>
      <c r="QHT180" s="488"/>
      <c r="QHU180" s="489"/>
      <c r="QHV180" s="490"/>
      <c r="QHW180" s="488"/>
      <c r="QHX180" s="488"/>
      <c r="QHY180" s="488"/>
      <c r="QHZ180" s="488"/>
      <c r="QIA180" s="488"/>
      <c r="QIB180" s="488"/>
      <c r="QIC180" s="489"/>
      <c r="QID180" s="490"/>
      <c r="QIE180" s="488"/>
      <c r="QIF180" s="488"/>
      <c r="QIG180" s="488"/>
      <c r="QIH180" s="488"/>
      <c r="QII180" s="488"/>
      <c r="QIJ180" s="488"/>
      <c r="QIK180" s="489"/>
      <c r="QIL180" s="490"/>
      <c r="QIM180" s="488"/>
      <c r="QIN180" s="488"/>
      <c r="QIO180" s="488"/>
      <c r="QIP180" s="488"/>
      <c r="QIQ180" s="488"/>
      <c r="QIR180" s="488"/>
      <c r="QIS180" s="489"/>
      <c r="QIT180" s="490"/>
      <c r="QIU180" s="488"/>
      <c r="QIV180" s="488"/>
      <c r="QIW180" s="488"/>
      <c r="QIX180" s="488"/>
      <c r="QIY180" s="488"/>
      <c r="QIZ180" s="488"/>
      <c r="QJA180" s="489"/>
      <c r="QJB180" s="490"/>
      <c r="QJC180" s="488"/>
      <c r="QJD180" s="488"/>
      <c r="QJE180" s="488"/>
      <c r="QJF180" s="488"/>
      <c r="QJG180" s="488"/>
      <c r="QJH180" s="488"/>
      <c r="QJI180" s="489"/>
      <c r="QJJ180" s="490"/>
      <c r="QJK180" s="488"/>
      <c r="QJL180" s="488"/>
      <c r="QJM180" s="488"/>
      <c r="QJN180" s="488"/>
      <c r="QJO180" s="488"/>
      <c r="QJP180" s="488"/>
      <c r="QJQ180" s="489"/>
      <c r="QJR180" s="490"/>
      <c r="QJS180" s="488"/>
      <c r="QJT180" s="488"/>
      <c r="QJU180" s="488"/>
      <c r="QJV180" s="488"/>
      <c r="QJW180" s="488"/>
      <c r="QJX180" s="488"/>
      <c r="QJY180" s="489"/>
      <c r="QJZ180" s="490"/>
      <c r="QKA180" s="488"/>
      <c r="QKB180" s="488"/>
      <c r="QKC180" s="488"/>
      <c r="QKD180" s="488"/>
      <c r="QKE180" s="488"/>
      <c r="QKF180" s="488"/>
      <c r="QKG180" s="489"/>
      <c r="QKH180" s="490"/>
      <c r="QKI180" s="488"/>
      <c r="QKJ180" s="488"/>
      <c r="QKK180" s="488"/>
      <c r="QKL180" s="488"/>
      <c r="QKM180" s="488"/>
      <c r="QKN180" s="488"/>
      <c r="QKO180" s="489"/>
      <c r="QKP180" s="490"/>
      <c r="QKQ180" s="488"/>
      <c r="QKR180" s="488"/>
      <c r="QKS180" s="488"/>
      <c r="QKT180" s="488"/>
      <c r="QKU180" s="488"/>
      <c r="QKV180" s="488"/>
      <c r="QKW180" s="489"/>
      <c r="QKX180" s="490"/>
      <c r="QKY180" s="488"/>
      <c r="QKZ180" s="488"/>
      <c r="QLA180" s="488"/>
      <c r="QLB180" s="488"/>
      <c r="QLC180" s="488"/>
      <c r="QLD180" s="488"/>
      <c r="QLE180" s="489"/>
      <c r="QLF180" s="490"/>
      <c r="QLG180" s="488"/>
      <c r="QLH180" s="488"/>
      <c r="QLI180" s="488"/>
      <c r="QLJ180" s="488"/>
      <c r="QLK180" s="488"/>
      <c r="QLL180" s="488"/>
      <c r="QLM180" s="489"/>
      <c r="QLN180" s="490"/>
      <c r="QLO180" s="488"/>
      <c r="QLP180" s="488"/>
      <c r="QLQ180" s="488"/>
      <c r="QLR180" s="488"/>
      <c r="QLS180" s="488"/>
      <c r="QLT180" s="488"/>
      <c r="QLU180" s="489"/>
      <c r="QLV180" s="490"/>
      <c r="QLW180" s="488"/>
      <c r="QLX180" s="488"/>
      <c r="QLY180" s="488"/>
      <c r="QLZ180" s="488"/>
      <c r="QMA180" s="488"/>
      <c r="QMB180" s="488"/>
      <c r="QMC180" s="489"/>
      <c r="QMD180" s="490"/>
      <c r="QME180" s="488"/>
      <c r="QMF180" s="488"/>
      <c r="QMG180" s="488"/>
      <c r="QMH180" s="488"/>
      <c r="QMI180" s="488"/>
      <c r="QMJ180" s="488"/>
      <c r="QMK180" s="489"/>
      <c r="QML180" s="490"/>
      <c r="QMM180" s="488"/>
      <c r="QMN180" s="488"/>
      <c r="QMO180" s="488"/>
      <c r="QMP180" s="488"/>
      <c r="QMQ180" s="488"/>
      <c r="QMR180" s="488"/>
      <c r="QMS180" s="489"/>
      <c r="QMT180" s="490"/>
      <c r="QMU180" s="488"/>
      <c r="QMV180" s="488"/>
      <c r="QMW180" s="488"/>
      <c r="QMX180" s="488"/>
      <c r="QMY180" s="488"/>
      <c r="QMZ180" s="488"/>
      <c r="QNA180" s="489"/>
      <c r="QNB180" s="490"/>
      <c r="QNC180" s="488"/>
      <c r="QND180" s="488"/>
      <c r="QNE180" s="488"/>
      <c r="QNF180" s="488"/>
      <c r="QNG180" s="488"/>
      <c r="QNH180" s="488"/>
      <c r="QNI180" s="489"/>
      <c r="QNJ180" s="490"/>
      <c r="QNK180" s="488"/>
      <c r="QNL180" s="488"/>
      <c r="QNM180" s="488"/>
      <c r="QNN180" s="488"/>
      <c r="QNO180" s="488"/>
      <c r="QNP180" s="488"/>
      <c r="QNQ180" s="489"/>
      <c r="QNR180" s="490"/>
      <c r="QNS180" s="488"/>
      <c r="QNT180" s="488"/>
      <c r="QNU180" s="488"/>
      <c r="QNV180" s="488"/>
      <c r="QNW180" s="488"/>
      <c r="QNX180" s="488"/>
      <c r="QNY180" s="489"/>
      <c r="QNZ180" s="490"/>
      <c r="QOA180" s="488"/>
      <c r="QOB180" s="488"/>
      <c r="QOC180" s="488"/>
      <c r="QOD180" s="488"/>
      <c r="QOE180" s="488"/>
      <c r="QOF180" s="488"/>
      <c r="QOG180" s="489"/>
      <c r="QOH180" s="490"/>
      <c r="QOI180" s="488"/>
      <c r="QOJ180" s="488"/>
      <c r="QOK180" s="488"/>
      <c r="QOL180" s="488"/>
      <c r="QOM180" s="488"/>
      <c r="QON180" s="488"/>
      <c r="QOO180" s="489"/>
      <c r="QOP180" s="490"/>
      <c r="QOQ180" s="488"/>
      <c r="QOR180" s="488"/>
      <c r="QOS180" s="488"/>
      <c r="QOT180" s="488"/>
      <c r="QOU180" s="488"/>
      <c r="QOV180" s="488"/>
      <c r="QOW180" s="489"/>
      <c r="QOX180" s="490"/>
      <c r="QOY180" s="488"/>
      <c r="QOZ180" s="488"/>
      <c r="QPA180" s="488"/>
      <c r="QPB180" s="488"/>
      <c r="QPC180" s="488"/>
      <c r="QPD180" s="488"/>
      <c r="QPE180" s="489"/>
      <c r="QPF180" s="490"/>
      <c r="QPG180" s="488"/>
      <c r="QPH180" s="488"/>
      <c r="QPI180" s="488"/>
      <c r="QPJ180" s="488"/>
      <c r="QPK180" s="488"/>
      <c r="QPL180" s="488"/>
      <c r="QPM180" s="489"/>
      <c r="QPN180" s="490"/>
      <c r="QPO180" s="488"/>
      <c r="QPP180" s="488"/>
      <c r="QPQ180" s="488"/>
      <c r="QPR180" s="488"/>
      <c r="QPS180" s="488"/>
      <c r="QPT180" s="488"/>
      <c r="QPU180" s="489"/>
      <c r="QPV180" s="490"/>
      <c r="QPW180" s="488"/>
      <c r="QPX180" s="488"/>
      <c r="QPY180" s="488"/>
      <c r="QPZ180" s="488"/>
      <c r="QQA180" s="488"/>
      <c r="QQB180" s="488"/>
      <c r="QQC180" s="489"/>
      <c r="QQD180" s="490"/>
      <c r="QQE180" s="488"/>
      <c r="QQF180" s="488"/>
      <c r="QQG180" s="488"/>
      <c r="QQH180" s="488"/>
      <c r="QQI180" s="488"/>
      <c r="QQJ180" s="488"/>
      <c r="QQK180" s="489"/>
      <c r="QQL180" s="490"/>
      <c r="QQM180" s="488"/>
      <c r="QQN180" s="488"/>
      <c r="QQO180" s="488"/>
      <c r="QQP180" s="488"/>
      <c r="QQQ180" s="488"/>
      <c r="QQR180" s="488"/>
      <c r="QQS180" s="489"/>
      <c r="QQT180" s="490"/>
      <c r="QQU180" s="488"/>
      <c r="QQV180" s="488"/>
      <c r="QQW180" s="488"/>
      <c r="QQX180" s="488"/>
      <c r="QQY180" s="488"/>
      <c r="QQZ180" s="488"/>
      <c r="QRA180" s="489"/>
      <c r="QRB180" s="490"/>
      <c r="QRC180" s="488"/>
      <c r="QRD180" s="488"/>
      <c r="QRE180" s="488"/>
      <c r="QRF180" s="488"/>
      <c r="QRG180" s="488"/>
      <c r="QRH180" s="488"/>
      <c r="QRI180" s="489"/>
      <c r="QRJ180" s="490"/>
      <c r="QRK180" s="488"/>
      <c r="QRL180" s="488"/>
      <c r="QRM180" s="488"/>
      <c r="QRN180" s="488"/>
      <c r="QRO180" s="488"/>
      <c r="QRP180" s="488"/>
      <c r="QRQ180" s="489"/>
      <c r="QRR180" s="490"/>
      <c r="QRS180" s="488"/>
      <c r="QRT180" s="488"/>
      <c r="QRU180" s="488"/>
      <c r="QRV180" s="488"/>
      <c r="QRW180" s="488"/>
      <c r="QRX180" s="488"/>
      <c r="QRY180" s="489"/>
      <c r="QRZ180" s="490"/>
      <c r="QSA180" s="488"/>
      <c r="QSB180" s="488"/>
      <c r="QSC180" s="488"/>
      <c r="QSD180" s="488"/>
      <c r="QSE180" s="488"/>
      <c r="QSF180" s="488"/>
      <c r="QSG180" s="489"/>
      <c r="QSH180" s="490"/>
      <c r="QSI180" s="488"/>
      <c r="QSJ180" s="488"/>
      <c r="QSK180" s="488"/>
      <c r="QSL180" s="488"/>
      <c r="QSM180" s="488"/>
      <c r="QSN180" s="488"/>
      <c r="QSO180" s="489"/>
      <c r="QSP180" s="490"/>
      <c r="QSQ180" s="488"/>
      <c r="QSR180" s="488"/>
      <c r="QSS180" s="488"/>
      <c r="QST180" s="488"/>
      <c r="QSU180" s="488"/>
      <c r="QSV180" s="488"/>
      <c r="QSW180" s="489"/>
      <c r="QSX180" s="490"/>
      <c r="QSY180" s="488"/>
      <c r="QSZ180" s="488"/>
      <c r="QTA180" s="488"/>
      <c r="QTB180" s="488"/>
      <c r="QTC180" s="488"/>
      <c r="QTD180" s="488"/>
      <c r="QTE180" s="489"/>
      <c r="QTF180" s="490"/>
      <c r="QTG180" s="488"/>
      <c r="QTH180" s="488"/>
      <c r="QTI180" s="488"/>
      <c r="QTJ180" s="488"/>
      <c r="QTK180" s="488"/>
      <c r="QTL180" s="488"/>
      <c r="QTM180" s="489"/>
      <c r="QTN180" s="490"/>
      <c r="QTO180" s="488"/>
      <c r="QTP180" s="488"/>
      <c r="QTQ180" s="488"/>
      <c r="QTR180" s="488"/>
      <c r="QTS180" s="488"/>
      <c r="QTT180" s="488"/>
      <c r="QTU180" s="489"/>
      <c r="QTV180" s="490"/>
      <c r="QTW180" s="488"/>
      <c r="QTX180" s="488"/>
      <c r="QTY180" s="488"/>
      <c r="QTZ180" s="488"/>
      <c r="QUA180" s="488"/>
      <c r="QUB180" s="488"/>
      <c r="QUC180" s="489"/>
      <c r="QUD180" s="490"/>
      <c r="QUE180" s="488"/>
      <c r="QUF180" s="488"/>
      <c r="QUG180" s="488"/>
      <c r="QUH180" s="488"/>
      <c r="QUI180" s="488"/>
      <c r="QUJ180" s="488"/>
      <c r="QUK180" s="489"/>
      <c r="QUL180" s="490"/>
      <c r="QUM180" s="488"/>
      <c r="QUN180" s="488"/>
      <c r="QUO180" s="488"/>
      <c r="QUP180" s="488"/>
      <c r="QUQ180" s="488"/>
      <c r="QUR180" s="488"/>
      <c r="QUS180" s="489"/>
      <c r="QUT180" s="490"/>
      <c r="QUU180" s="488"/>
      <c r="QUV180" s="488"/>
      <c r="QUW180" s="488"/>
      <c r="QUX180" s="488"/>
      <c r="QUY180" s="488"/>
      <c r="QUZ180" s="488"/>
      <c r="QVA180" s="489"/>
      <c r="QVB180" s="490"/>
      <c r="QVC180" s="488"/>
      <c r="QVD180" s="488"/>
      <c r="QVE180" s="488"/>
      <c r="QVF180" s="488"/>
      <c r="QVG180" s="488"/>
      <c r="QVH180" s="488"/>
      <c r="QVI180" s="489"/>
      <c r="QVJ180" s="490"/>
      <c r="QVK180" s="488"/>
      <c r="QVL180" s="488"/>
      <c r="QVM180" s="488"/>
      <c r="QVN180" s="488"/>
      <c r="QVO180" s="488"/>
      <c r="QVP180" s="488"/>
      <c r="QVQ180" s="489"/>
      <c r="QVR180" s="490"/>
      <c r="QVS180" s="488"/>
      <c r="QVT180" s="488"/>
      <c r="QVU180" s="488"/>
      <c r="QVV180" s="488"/>
      <c r="QVW180" s="488"/>
      <c r="QVX180" s="488"/>
      <c r="QVY180" s="489"/>
      <c r="QVZ180" s="490"/>
      <c r="QWA180" s="488"/>
      <c r="QWB180" s="488"/>
      <c r="QWC180" s="488"/>
      <c r="QWD180" s="488"/>
      <c r="QWE180" s="488"/>
      <c r="QWF180" s="488"/>
      <c r="QWG180" s="489"/>
      <c r="QWH180" s="490"/>
      <c r="QWI180" s="488"/>
      <c r="QWJ180" s="488"/>
      <c r="QWK180" s="488"/>
      <c r="QWL180" s="488"/>
      <c r="QWM180" s="488"/>
      <c r="QWN180" s="488"/>
      <c r="QWO180" s="489"/>
      <c r="QWP180" s="490"/>
      <c r="QWQ180" s="488"/>
      <c r="QWR180" s="488"/>
      <c r="QWS180" s="488"/>
      <c r="QWT180" s="488"/>
      <c r="QWU180" s="488"/>
      <c r="QWV180" s="488"/>
      <c r="QWW180" s="489"/>
      <c r="QWX180" s="490"/>
      <c r="QWY180" s="488"/>
      <c r="QWZ180" s="488"/>
      <c r="QXA180" s="488"/>
      <c r="QXB180" s="488"/>
      <c r="QXC180" s="488"/>
      <c r="QXD180" s="488"/>
      <c r="QXE180" s="489"/>
      <c r="QXF180" s="490"/>
      <c r="QXG180" s="488"/>
      <c r="QXH180" s="488"/>
      <c r="QXI180" s="488"/>
      <c r="QXJ180" s="488"/>
      <c r="QXK180" s="488"/>
      <c r="QXL180" s="488"/>
      <c r="QXM180" s="489"/>
      <c r="QXN180" s="490"/>
      <c r="QXO180" s="488"/>
      <c r="QXP180" s="488"/>
      <c r="QXQ180" s="488"/>
      <c r="QXR180" s="488"/>
      <c r="QXS180" s="488"/>
      <c r="QXT180" s="488"/>
      <c r="QXU180" s="489"/>
      <c r="QXV180" s="490"/>
      <c r="QXW180" s="488"/>
      <c r="QXX180" s="488"/>
      <c r="QXY180" s="488"/>
      <c r="QXZ180" s="488"/>
      <c r="QYA180" s="488"/>
      <c r="QYB180" s="488"/>
      <c r="QYC180" s="489"/>
      <c r="QYD180" s="490"/>
      <c r="QYE180" s="488"/>
      <c r="QYF180" s="488"/>
      <c r="QYG180" s="488"/>
      <c r="QYH180" s="488"/>
      <c r="QYI180" s="488"/>
      <c r="QYJ180" s="488"/>
      <c r="QYK180" s="489"/>
      <c r="QYL180" s="490"/>
      <c r="QYM180" s="488"/>
      <c r="QYN180" s="488"/>
      <c r="QYO180" s="488"/>
      <c r="QYP180" s="488"/>
      <c r="QYQ180" s="488"/>
      <c r="QYR180" s="488"/>
      <c r="QYS180" s="489"/>
      <c r="QYT180" s="490"/>
      <c r="QYU180" s="488"/>
      <c r="QYV180" s="488"/>
      <c r="QYW180" s="488"/>
      <c r="QYX180" s="488"/>
      <c r="QYY180" s="488"/>
      <c r="QYZ180" s="488"/>
      <c r="QZA180" s="489"/>
      <c r="QZB180" s="490"/>
      <c r="QZC180" s="488"/>
      <c r="QZD180" s="488"/>
      <c r="QZE180" s="488"/>
      <c r="QZF180" s="488"/>
      <c r="QZG180" s="488"/>
      <c r="QZH180" s="488"/>
      <c r="QZI180" s="489"/>
      <c r="QZJ180" s="490"/>
      <c r="QZK180" s="488"/>
      <c r="QZL180" s="488"/>
      <c r="QZM180" s="488"/>
      <c r="QZN180" s="488"/>
      <c r="QZO180" s="488"/>
      <c r="QZP180" s="488"/>
      <c r="QZQ180" s="489"/>
      <c r="QZR180" s="490"/>
      <c r="QZS180" s="488"/>
      <c r="QZT180" s="488"/>
      <c r="QZU180" s="488"/>
      <c r="QZV180" s="488"/>
      <c r="QZW180" s="488"/>
      <c r="QZX180" s="488"/>
      <c r="QZY180" s="489"/>
      <c r="QZZ180" s="490"/>
      <c r="RAA180" s="488"/>
      <c r="RAB180" s="488"/>
      <c r="RAC180" s="488"/>
      <c r="RAD180" s="488"/>
      <c r="RAE180" s="488"/>
      <c r="RAF180" s="488"/>
      <c r="RAG180" s="489"/>
      <c r="RAH180" s="490"/>
      <c r="RAI180" s="488"/>
      <c r="RAJ180" s="488"/>
      <c r="RAK180" s="488"/>
      <c r="RAL180" s="488"/>
      <c r="RAM180" s="488"/>
      <c r="RAN180" s="488"/>
      <c r="RAO180" s="489"/>
      <c r="RAP180" s="490"/>
      <c r="RAQ180" s="488"/>
      <c r="RAR180" s="488"/>
      <c r="RAS180" s="488"/>
      <c r="RAT180" s="488"/>
      <c r="RAU180" s="488"/>
      <c r="RAV180" s="488"/>
      <c r="RAW180" s="489"/>
      <c r="RAX180" s="490"/>
      <c r="RAY180" s="488"/>
      <c r="RAZ180" s="488"/>
      <c r="RBA180" s="488"/>
      <c r="RBB180" s="488"/>
      <c r="RBC180" s="488"/>
      <c r="RBD180" s="488"/>
      <c r="RBE180" s="489"/>
      <c r="RBF180" s="490"/>
      <c r="RBG180" s="488"/>
      <c r="RBH180" s="488"/>
      <c r="RBI180" s="488"/>
      <c r="RBJ180" s="488"/>
      <c r="RBK180" s="488"/>
      <c r="RBL180" s="488"/>
      <c r="RBM180" s="489"/>
      <c r="RBN180" s="490"/>
      <c r="RBO180" s="488"/>
      <c r="RBP180" s="488"/>
      <c r="RBQ180" s="488"/>
      <c r="RBR180" s="488"/>
      <c r="RBS180" s="488"/>
      <c r="RBT180" s="488"/>
      <c r="RBU180" s="489"/>
      <c r="RBV180" s="490"/>
      <c r="RBW180" s="488"/>
      <c r="RBX180" s="488"/>
      <c r="RBY180" s="488"/>
      <c r="RBZ180" s="488"/>
      <c r="RCA180" s="488"/>
      <c r="RCB180" s="488"/>
      <c r="RCC180" s="489"/>
      <c r="RCD180" s="490"/>
      <c r="RCE180" s="488"/>
      <c r="RCF180" s="488"/>
      <c r="RCG180" s="488"/>
      <c r="RCH180" s="488"/>
      <c r="RCI180" s="488"/>
      <c r="RCJ180" s="488"/>
      <c r="RCK180" s="489"/>
      <c r="RCL180" s="490"/>
      <c r="RCM180" s="488"/>
      <c r="RCN180" s="488"/>
      <c r="RCO180" s="488"/>
      <c r="RCP180" s="488"/>
      <c r="RCQ180" s="488"/>
      <c r="RCR180" s="488"/>
      <c r="RCS180" s="489"/>
      <c r="RCT180" s="490"/>
      <c r="RCU180" s="488"/>
      <c r="RCV180" s="488"/>
      <c r="RCW180" s="488"/>
      <c r="RCX180" s="488"/>
      <c r="RCY180" s="488"/>
      <c r="RCZ180" s="488"/>
      <c r="RDA180" s="489"/>
      <c r="RDB180" s="490"/>
      <c r="RDC180" s="488"/>
      <c r="RDD180" s="488"/>
      <c r="RDE180" s="488"/>
      <c r="RDF180" s="488"/>
      <c r="RDG180" s="488"/>
      <c r="RDH180" s="488"/>
      <c r="RDI180" s="489"/>
      <c r="RDJ180" s="490"/>
      <c r="RDK180" s="488"/>
      <c r="RDL180" s="488"/>
      <c r="RDM180" s="488"/>
      <c r="RDN180" s="488"/>
      <c r="RDO180" s="488"/>
      <c r="RDP180" s="488"/>
      <c r="RDQ180" s="489"/>
      <c r="RDR180" s="490"/>
      <c r="RDS180" s="488"/>
      <c r="RDT180" s="488"/>
      <c r="RDU180" s="488"/>
      <c r="RDV180" s="488"/>
      <c r="RDW180" s="488"/>
      <c r="RDX180" s="488"/>
      <c r="RDY180" s="489"/>
      <c r="RDZ180" s="490"/>
      <c r="REA180" s="488"/>
      <c r="REB180" s="488"/>
      <c r="REC180" s="488"/>
      <c r="RED180" s="488"/>
      <c r="REE180" s="488"/>
      <c r="REF180" s="488"/>
      <c r="REG180" s="489"/>
      <c r="REH180" s="490"/>
      <c r="REI180" s="488"/>
      <c r="REJ180" s="488"/>
      <c r="REK180" s="488"/>
      <c r="REL180" s="488"/>
      <c r="REM180" s="488"/>
      <c r="REN180" s="488"/>
      <c r="REO180" s="489"/>
      <c r="REP180" s="490"/>
      <c r="REQ180" s="488"/>
      <c r="RER180" s="488"/>
      <c r="RES180" s="488"/>
      <c r="RET180" s="488"/>
      <c r="REU180" s="488"/>
      <c r="REV180" s="488"/>
      <c r="REW180" s="489"/>
      <c r="REX180" s="490"/>
      <c r="REY180" s="488"/>
      <c r="REZ180" s="488"/>
      <c r="RFA180" s="488"/>
      <c r="RFB180" s="488"/>
      <c r="RFC180" s="488"/>
      <c r="RFD180" s="488"/>
      <c r="RFE180" s="489"/>
      <c r="RFF180" s="490"/>
      <c r="RFG180" s="488"/>
      <c r="RFH180" s="488"/>
      <c r="RFI180" s="488"/>
      <c r="RFJ180" s="488"/>
      <c r="RFK180" s="488"/>
      <c r="RFL180" s="488"/>
      <c r="RFM180" s="489"/>
      <c r="RFN180" s="490"/>
      <c r="RFO180" s="488"/>
      <c r="RFP180" s="488"/>
      <c r="RFQ180" s="488"/>
      <c r="RFR180" s="488"/>
      <c r="RFS180" s="488"/>
      <c r="RFT180" s="488"/>
      <c r="RFU180" s="489"/>
      <c r="RFV180" s="490"/>
      <c r="RFW180" s="488"/>
      <c r="RFX180" s="488"/>
      <c r="RFY180" s="488"/>
      <c r="RFZ180" s="488"/>
      <c r="RGA180" s="488"/>
      <c r="RGB180" s="488"/>
      <c r="RGC180" s="489"/>
      <c r="RGD180" s="490"/>
      <c r="RGE180" s="488"/>
      <c r="RGF180" s="488"/>
      <c r="RGG180" s="488"/>
      <c r="RGH180" s="488"/>
      <c r="RGI180" s="488"/>
      <c r="RGJ180" s="488"/>
      <c r="RGK180" s="489"/>
      <c r="RGL180" s="490"/>
      <c r="RGM180" s="488"/>
      <c r="RGN180" s="488"/>
      <c r="RGO180" s="488"/>
      <c r="RGP180" s="488"/>
      <c r="RGQ180" s="488"/>
      <c r="RGR180" s="488"/>
      <c r="RGS180" s="489"/>
      <c r="RGT180" s="490"/>
      <c r="RGU180" s="488"/>
      <c r="RGV180" s="488"/>
      <c r="RGW180" s="488"/>
      <c r="RGX180" s="488"/>
      <c r="RGY180" s="488"/>
      <c r="RGZ180" s="488"/>
      <c r="RHA180" s="489"/>
      <c r="RHB180" s="490"/>
      <c r="RHC180" s="488"/>
      <c r="RHD180" s="488"/>
      <c r="RHE180" s="488"/>
      <c r="RHF180" s="488"/>
      <c r="RHG180" s="488"/>
      <c r="RHH180" s="488"/>
      <c r="RHI180" s="489"/>
      <c r="RHJ180" s="490"/>
      <c r="RHK180" s="488"/>
      <c r="RHL180" s="488"/>
      <c r="RHM180" s="488"/>
      <c r="RHN180" s="488"/>
      <c r="RHO180" s="488"/>
      <c r="RHP180" s="488"/>
      <c r="RHQ180" s="489"/>
      <c r="RHR180" s="490"/>
      <c r="RHS180" s="488"/>
      <c r="RHT180" s="488"/>
      <c r="RHU180" s="488"/>
      <c r="RHV180" s="488"/>
      <c r="RHW180" s="488"/>
      <c r="RHX180" s="488"/>
      <c r="RHY180" s="489"/>
      <c r="RHZ180" s="490"/>
      <c r="RIA180" s="488"/>
      <c r="RIB180" s="488"/>
      <c r="RIC180" s="488"/>
      <c r="RID180" s="488"/>
      <c r="RIE180" s="488"/>
      <c r="RIF180" s="488"/>
      <c r="RIG180" s="489"/>
      <c r="RIH180" s="490"/>
      <c r="RII180" s="488"/>
      <c r="RIJ180" s="488"/>
      <c r="RIK180" s="488"/>
      <c r="RIL180" s="488"/>
      <c r="RIM180" s="488"/>
      <c r="RIN180" s="488"/>
      <c r="RIO180" s="489"/>
      <c r="RIP180" s="490"/>
      <c r="RIQ180" s="488"/>
      <c r="RIR180" s="488"/>
      <c r="RIS180" s="488"/>
      <c r="RIT180" s="488"/>
      <c r="RIU180" s="488"/>
      <c r="RIV180" s="488"/>
      <c r="RIW180" s="489"/>
      <c r="RIX180" s="490"/>
      <c r="RIY180" s="488"/>
      <c r="RIZ180" s="488"/>
      <c r="RJA180" s="488"/>
      <c r="RJB180" s="488"/>
      <c r="RJC180" s="488"/>
      <c r="RJD180" s="488"/>
      <c r="RJE180" s="489"/>
      <c r="RJF180" s="490"/>
      <c r="RJG180" s="488"/>
      <c r="RJH180" s="488"/>
      <c r="RJI180" s="488"/>
      <c r="RJJ180" s="488"/>
      <c r="RJK180" s="488"/>
      <c r="RJL180" s="488"/>
      <c r="RJM180" s="489"/>
      <c r="RJN180" s="490"/>
      <c r="RJO180" s="488"/>
      <c r="RJP180" s="488"/>
      <c r="RJQ180" s="488"/>
      <c r="RJR180" s="488"/>
      <c r="RJS180" s="488"/>
      <c r="RJT180" s="488"/>
      <c r="RJU180" s="489"/>
      <c r="RJV180" s="490"/>
      <c r="RJW180" s="488"/>
      <c r="RJX180" s="488"/>
      <c r="RJY180" s="488"/>
      <c r="RJZ180" s="488"/>
      <c r="RKA180" s="488"/>
      <c r="RKB180" s="488"/>
      <c r="RKC180" s="489"/>
      <c r="RKD180" s="490"/>
      <c r="RKE180" s="488"/>
      <c r="RKF180" s="488"/>
      <c r="RKG180" s="488"/>
      <c r="RKH180" s="488"/>
      <c r="RKI180" s="488"/>
      <c r="RKJ180" s="488"/>
      <c r="RKK180" s="489"/>
      <c r="RKL180" s="490"/>
      <c r="RKM180" s="488"/>
      <c r="RKN180" s="488"/>
      <c r="RKO180" s="488"/>
      <c r="RKP180" s="488"/>
      <c r="RKQ180" s="488"/>
      <c r="RKR180" s="488"/>
      <c r="RKS180" s="489"/>
      <c r="RKT180" s="490"/>
      <c r="RKU180" s="488"/>
      <c r="RKV180" s="488"/>
      <c r="RKW180" s="488"/>
      <c r="RKX180" s="488"/>
      <c r="RKY180" s="488"/>
      <c r="RKZ180" s="488"/>
      <c r="RLA180" s="489"/>
      <c r="RLB180" s="490"/>
      <c r="RLC180" s="488"/>
      <c r="RLD180" s="488"/>
      <c r="RLE180" s="488"/>
      <c r="RLF180" s="488"/>
      <c r="RLG180" s="488"/>
      <c r="RLH180" s="488"/>
      <c r="RLI180" s="489"/>
      <c r="RLJ180" s="490"/>
      <c r="RLK180" s="488"/>
      <c r="RLL180" s="488"/>
      <c r="RLM180" s="488"/>
      <c r="RLN180" s="488"/>
      <c r="RLO180" s="488"/>
      <c r="RLP180" s="488"/>
      <c r="RLQ180" s="489"/>
      <c r="RLR180" s="490"/>
      <c r="RLS180" s="488"/>
      <c r="RLT180" s="488"/>
      <c r="RLU180" s="488"/>
      <c r="RLV180" s="488"/>
      <c r="RLW180" s="488"/>
      <c r="RLX180" s="488"/>
      <c r="RLY180" s="489"/>
      <c r="RLZ180" s="490"/>
      <c r="RMA180" s="488"/>
      <c r="RMB180" s="488"/>
      <c r="RMC180" s="488"/>
      <c r="RMD180" s="488"/>
      <c r="RME180" s="488"/>
      <c r="RMF180" s="488"/>
      <c r="RMG180" s="489"/>
      <c r="RMH180" s="490"/>
      <c r="RMI180" s="488"/>
      <c r="RMJ180" s="488"/>
      <c r="RMK180" s="488"/>
      <c r="RML180" s="488"/>
      <c r="RMM180" s="488"/>
      <c r="RMN180" s="488"/>
      <c r="RMO180" s="489"/>
      <c r="RMP180" s="490"/>
      <c r="RMQ180" s="488"/>
      <c r="RMR180" s="488"/>
      <c r="RMS180" s="488"/>
      <c r="RMT180" s="488"/>
      <c r="RMU180" s="488"/>
      <c r="RMV180" s="488"/>
      <c r="RMW180" s="489"/>
      <c r="RMX180" s="490"/>
      <c r="RMY180" s="488"/>
      <c r="RMZ180" s="488"/>
      <c r="RNA180" s="488"/>
      <c r="RNB180" s="488"/>
      <c r="RNC180" s="488"/>
      <c r="RND180" s="488"/>
      <c r="RNE180" s="489"/>
      <c r="RNF180" s="490"/>
      <c r="RNG180" s="488"/>
      <c r="RNH180" s="488"/>
      <c r="RNI180" s="488"/>
      <c r="RNJ180" s="488"/>
      <c r="RNK180" s="488"/>
      <c r="RNL180" s="488"/>
      <c r="RNM180" s="489"/>
      <c r="RNN180" s="490"/>
      <c r="RNO180" s="488"/>
      <c r="RNP180" s="488"/>
      <c r="RNQ180" s="488"/>
      <c r="RNR180" s="488"/>
      <c r="RNS180" s="488"/>
      <c r="RNT180" s="488"/>
      <c r="RNU180" s="489"/>
      <c r="RNV180" s="490"/>
      <c r="RNW180" s="488"/>
      <c r="RNX180" s="488"/>
      <c r="RNY180" s="488"/>
      <c r="RNZ180" s="488"/>
      <c r="ROA180" s="488"/>
      <c r="ROB180" s="488"/>
      <c r="ROC180" s="489"/>
      <c r="ROD180" s="490"/>
      <c r="ROE180" s="488"/>
      <c r="ROF180" s="488"/>
      <c r="ROG180" s="488"/>
      <c r="ROH180" s="488"/>
      <c r="ROI180" s="488"/>
      <c r="ROJ180" s="488"/>
      <c r="ROK180" s="489"/>
      <c r="ROL180" s="490"/>
      <c r="ROM180" s="488"/>
      <c r="RON180" s="488"/>
      <c r="ROO180" s="488"/>
      <c r="ROP180" s="488"/>
      <c r="ROQ180" s="488"/>
      <c r="ROR180" s="488"/>
      <c r="ROS180" s="489"/>
      <c r="ROT180" s="490"/>
      <c r="ROU180" s="488"/>
      <c r="ROV180" s="488"/>
      <c r="ROW180" s="488"/>
      <c r="ROX180" s="488"/>
      <c r="ROY180" s="488"/>
      <c r="ROZ180" s="488"/>
      <c r="RPA180" s="489"/>
      <c r="RPB180" s="490"/>
      <c r="RPC180" s="488"/>
      <c r="RPD180" s="488"/>
      <c r="RPE180" s="488"/>
      <c r="RPF180" s="488"/>
      <c r="RPG180" s="488"/>
      <c r="RPH180" s="488"/>
      <c r="RPI180" s="489"/>
      <c r="RPJ180" s="490"/>
      <c r="RPK180" s="488"/>
      <c r="RPL180" s="488"/>
      <c r="RPM180" s="488"/>
      <c r="RPN180" s="488"/>
      <c r="RPO180" s="488"/>
      <c r="RPP180" s="488"/>
      <c r="RPQ180" s="489"/>
      <c r="RPR180" s="490"/>
      <c r="RPS180" s="488"/>
      <c r="RPT180" s="488"/>
      <c r="RPU180" s="488"/>
      <c r="RPV180" s="488"/>
      <c r="RPW180" s="488"/>
      <c r="RPX180" s="488"/>
      <c r="RPY180" s="489"/>
      <c r="RPZ180" s="490"/>
      <c r="RQA180" s="488"/>
      <c r="RQB180" s="488"/>
      <c r="RQC180" s="488"/>
      <c r="RQD180" s="488"/>
      <c r="RQE180" s="488"/>
      <c r="RQF180" s="488"/>
      <c r="RQG180" s="489"/>
      <c r="RQH180" s="490"/>
      <c r="RQI180" s="488"/>
      <c r="RQJ180" s="488"/>
      <c r="RQK180" s="488"/>
      <c r="RQL180" s="488"/>
      <c r="RQM180" s="488"/>
      <c r="RQN180" s="488"/>
      <c r="RQO180" s="489"/>
      <c r="RQP180" s="490"/>
      <c r="RQQ180" s="488"/>
      <c r="RQR180" s="488"/>
      <c r="RQS180" s="488"/>
      <c r="RQT180" s="488"/>
      <c r="RQU180" s="488"/>
      <c r="RQV180" s="488"/>
      <c r="RQW180" s="489"/>
      <c r="RQX180" s="490"/>
      <c r="RQY180" s="488"/>
      <c r="RQZ180" s="488"/>
      <c r="RRA180" s="488"/>
      <c r="RRB180" s="488"/>
      <c r="RRC180" s="488"/>
      <c r="RRD180" s="488"/>
      <c r="RRE180" s="489"/>
      <c r="RRF180" s="490"/>
      <c r="RRG180" s="488"/>
      <c r="RRH180" s="488"/>
      <c r="RRI180" s="488"/>
      <c r="RRJ180" s="488"/>
      <c r="RRK180" s="488"/>
      <c r="RRL180" s="488"/>
      <c r="RRM180" s="489"/>
      <c r="RRN180" s="490"/>
      <c r="RRO180" s="488"/>
      <c r="RRP180" s="488"/>
      <c r="RRQ180" s="488"/>
      <c r="RRR180" s="488"/>
      <c r="RRS180" s="488"/>
      <c r="RRT180" s="488"/>
      <c r="RRU180" s="489"/>
      <c r="RRV180" s="490"/>
      <c r="RRW180" s="488"/>
      <c r="RRX180" s="488"/>
      <c r="RRY180" s="488"/>
      <c r="RRZ180" s="488"/>
      <c r="RSA180" s="488"/>
      <c r="RSB180" s="488"/>
      <c r="RSC180" s="489"/>
      <c r="RSD180" s="490"/>
      <c r="RSE180" s="488"/>
      <c r="RSF180" s="488"/>
      <c r="RSG180" s="488"/>
      <c r="RSH180" s="488"/>
      <c r="RSI180" s="488"/>
      <c r="RSJ180" s="488"/>
      <c r="RSK180" s="489"/>
      <c r="RSL180" s="490"/>
      <c r="RSM180" s="488"/>
      <c r="RSN180" s="488"/>
      <c r="RSO180" s="488"/>
      <c r="RSP180" s="488"/>
      <c r="RSQ180" s="488"/>
      <c r="RSR180" s="488"/>
      <c r="RSS180" s="489"/>
      <c r="RST180" s="490"/>
      <c r="RSU180" s="488"/>
      <c r="RSV180" s="488"/>
      <c r="RSW180" s="488"/>
      <c r="RSX180" s="488"/>
      <c r="RSY180" s="488"/>
      <c r="RSZ180" s="488"/>
      <c r="RTA180" s="489"/>
      <c r="RTB180" s="490"/>
      <c r="RTC180" s="488"/>
      <c r="RTD180" s="488"/>
      <c r="RTE180" s="488"/>
      <c r="RTF180" s="488"/>
      <c r="RTG180" s="488"/>
      <c r="RTH180" s="488"/>
      <c r="RTI180" s="489"/>
      <c r="RTJ180" s="490"/>
      <c r="RTK180" s="488"/>
      <c r="RTL180" s="488"/>
      <c r="RTM180" s="488"/>
      <c r="RTN180" s="488"/>
      <c r="RTO180" s="488"/>
      <c r="RTP180" s="488"/>
      <c r="RTQ180" s="489"/>
      <c r="RTR180" s="490"/>
      <c r="RTS180" s="488"/>
      <c r="RTT180" s="488"/>
      <c r="RTU180" s="488"/>
      <c r="RTV180" s="488"/>
      <c r="RTW180" s="488"/>
      <c r="RTX180" s="488"/>
      <c r="RTY180" s="489"/>
      <c r="RTZ180" s="490"/>
      <c r="RUA180" s="488"/>
      <c r="RUB180" s="488"/>
      <c r="RUC180" s="488"/>
      <c r="RUD180" s="488"/>
      <c r="RUE180" s="488"/>
      <c r="RUF180" s="488"/>
      <c r="RUG180" s="489"/>
      <c r="RUH180" s="490"/>
      <c r="RUI180" s="488"/>
      <c r="RUJ180" s="488"/>
      <c r="RUK180" s="488"/>
      <c r="RUL180" s="488"/>
      <c r="RUM180" s="488"/>
      <c r="RUN180" s="488"/>
      <c r="RUO180" s="489"/>
      <c r="RUP180" s="490"/>
      <c r="RUQ180" s="488"/>
      <c r="RUR180" s="488"/>
      <c r="RUS180" s="488"/>
      <c r="RUT180" s="488"/>
      <c r="RUU180" s="488"/>
      <c r="RUV180" s="488"/>
      <c r="RUW180" s="489"/>
      <c r="RUX180" s="490"/>
      <c r="RUY180" s="488"/>
      <c r="RUZ180" s="488"/>
      <c r="RVA180" s="488"/>
      <c r="RVB180" s="488"/>
      <c r="RVC180" s="488"/>
      <c r="RVD180" s="488"/>
      <c r="RVE180" s="489"/>
      <c r="RVF180" s="490"/>
      <c r="RVG180" s="488"/>
      <c r="RVH180" s="488"/>
      <c r="RVI180" s="488"/>
      <c r="RVJ180" s="488"/>
      <c r="RVK180" s="488"/>
      <c r="RVL180" s="488"/>
      <c r="RVM180" s="489"/>
      <c r="RVN180" s="490"/>
      <c r="RVO180" s="488"/>
      <c r="RVP180" s="488"/>
      <c r="RVQ180" s="488"/>
      <c r="RVR180" s="488"/>
      <c r="RVS180" s="488"/>
      <c r="RVT180" s="488"/>
      <c r="RVU180" s="489"/>
      <c r="RVV180" s="490"/>
      <c r="RVW180" s="488"/>
      <c r="RVX180" s="488"/>
      <c r="RVY180" s="488"/>
      <c r="RVZ180" s="488"/>
      <c r="RWA180" s="488"/>
      <c r="RWB180" s="488"/>
      <c r="RWC180" s="489"/>
      <c r="RWD180" s="490"/>
      <c r="RWE180" s="488"/>
      <c r="RWF180" s="488"/>
      <c r="RWG180" s="488"/>
      <c r="RWH180" s="488"/>
      <c r="RWI180" s="488"/>
      <c r="RWJ180" s="488"/>
      <c r="RWK180" s="489"/>
      <c r="RWL180" s="490"/>
      <c r="RWM180" s="488"/>
      <c r="RWN180" s="488"/>
      <c r="RWO180" s="488"/>
      <c r="RWP180" s="488"/>
      <c r="RWQ180" s="488"/>
      <c r="RWR180" s="488"/>
      <c r="RWS180" s="489"/>
      <c r="RWT180" s="490"/>
      <c r="RWU180" s="488"/>
      <c r="RWV180" s="488"/>
      <c r="RWW180" s="488"/>
      <c r="RWX180" s="488"/>
      <c r="RWY180" s="488"/>
      <c r="RWZ180" s="488"/>
      <c r="RXA180" s="489"/>
      <c r="RXB180" s="490"/>
      <c r="RXC180" s="488"/>
      <c r="RXD180" s="488"/>
      <c r="RXE180" s="488"/>
      <c r="RXF180" s="488"/>
      <c r="RXG180" s="488"/>
      <c r="RXH180" s="488"/>
      <c r="RXI180" s="489"/>
      <c r="RXJ180" s="490"/>
      <c r="RXK180" s="488"/>
      <c r="RXL180" s="488"/>
      <c r="RXM180" s="488"/>
      <c r="RXN180" s="488"/>
      <c r="RXO180" s="488"/>
      <c r="RXP180" s="488"/>
      <c r="RXQ180" s="489"/>
      <c r="RXR180" s="490"/>
      <c r="RXS180" s="488"/>
      <c r="RXT180" s="488"/>
      <c r="RXU180" s="488"/>
      <c r="RXV180" s="488"/>
      <c r="RXW180" s="488"/>
      <c r="RXX180" s="488"/>
      <c r="RXY180" s="489"/>
      <c r="RXZ180" s="490"/>
      <c r="RYA180" s="488"/>
      <c r="RYB180" s="488"/>
      <c r="RYC180" s="488"/>
      <c r="RYD180" s="488"/>
      <c r="RYE180" s="488"/>
      <c r="RYF180" s="488"/>
      <c r="RYG180" s="489"/>
      <c r="RYH180" s="490"/>
      <c r="RYI180" s="488"/>
      <c r="RYJ180" s="488"/>
      <c r="RYK180" s="488"/>
      <c r="RYL180" s="488"/>
      <c r="RYM180" s="488"/>
      <c r="RYN180" s="488"/>
      <c r="RYO180" s="489"/>
      <c r="RYP180" s="490"/>
      <c r="RYQ180" s="488"/>
      <c r="RYR180" s="488"/>
      <c r="RYS180" s="488"/>
      <c r="RYT180" s="488"/>
      <c r="RYU180" s="488"/>
      <c r="RYV180" s="488"/>
      <c r="RYW180" s="489"/>
      <c r="RYX180" s="490"/>
      <c r="RYY180" s="488"/>
      <c r="RYZ180" s="488"/>
      <c r="RZA180" s="488"/>
      <c r="RZB180" s="488"/>
      <c r="RZC180" s="488"/>
      <c r="RZD180" s="488"/>
      <c r="RZE180" s="489"/>
      <c r="RZF180" s="490"/>
      <c r="RZG180" s="488"/>
      <c r="RZH180" s="488"/>
      <c r="RZI180" s="488"/>
      <c r="RZJ180" s="488"/>
      <c r="RZK180" s="488"/>
      <c r="RZL180" s="488"/>
      <c r="RZM180" s="489"/>
      <c r="RZN180" s="490"/>
      <c r="RZO180" s="488"/>
      <c r="RZP180" s="488"/>
      <c r="RZQ180" s="488"/>
      <c r="RZR180" s="488"/>
      <c r="RZS180" s="488"/>
      <c r="RZT180" s="488"/>
      <c r="RZU180" s="489"/>
      <c r="RZV180" s="490"/>
      <c r="RZW180" s="488"/>
      <c r="RZX180" s="488"/>
      <c r="RZY180" s="488"/>
      <c r="RZZ180" s="488"/>
      <c r="SAA180" s="488"/>
      <c r="SAB180" s="488"/>
      <c r="SAC180" s="489"/>
      <c r="SAD180" s="490"/>
      <c r="SAE180" s="488"/>
      <c r="SAF180" s="488"/>
      <c r="SAG180" s="488"/>
      <c r="SAH180" s="488"/>
      <c r="SAI180" s="488"/>
      <c r="SAJ180" s="488"/>
      <c r="SAK180" s="489"/>
      <c r="SAL180" s="490"/>
      <c r="SAM180" s="488"/>
      <c r="SAN180" s="488"/>
      <c r="SAO180" s="488"/>
      <c r="SAP180" s="488"/>
      <c r="SAQ180" s="488"/>
      <c r="SAR180" s="488"/>
      <c r="SAS180" s="489"/>
      <c r="SAT180" s="490"/>
      <c r="SAU180" s="488"/>
      <c r="SAV180" s="488"/>
      <c r="SAW180" s="488"/>
      <c r="SAX180" s="488"/>
      <c r="SAY180" s="488"/>
      <c r="SAZ180" s="488"/>
      <c r="SBA180" s="489"/>
      <c r="SBB180" s="490"/>
      <c r="SBC180" s="488"/>
      <c r="SBD180" s="488"/>
      <c r="SBE180" s="488"/>
      <c r="SBF180" s="488"/>
      <c r="SBG180" s="488"/>
      <c r="SBH180" s="488"/>
      <c r="SBI180" s="489"/>
      <c r="SBJ180" s="490"/>
      <c r="SBK180" s="488"/>
      <c r="SBL180" s="488"/>
      <c r="SBM180" s="488"/>
      <c r="SBN180" s="488"/>
      <c r="SBO180" s="488"/>
      <c r="SBP180" s="488"/>
      <c r="SBQ180" s="489"/>
      <c r="SBR180" s="490"/>
      <c r="SBS180" s="488"/>
      <c r="SBT180" s="488"/>
      <c r="SBU180" s="488"/>
      <c r="SBV180" s="488"/>
      <c r="SBW180" s="488"/>
      <c r="SBX180" s="488"/>
      <c r="SBY180" s="489"/>
      <c r="SBZ180" s="490"/>
      <c r="SCA180" s="488"/>
      <c r="SCB180" s="488"/>
      <c r="SCC180" s="488"/>
      <c r="SCD180" s="488"/>
      <c r="SCE180" s="488"/>
      <c r="SCF180" s="488"/>
      <c r="SCG180" s="489"/>
      <c r="SCH180" s="490"/>
      <c r="SCI180" s="488"/>
      <c r="SCJ180" s="488"/>
      <c r="SCK180" s="488"/>
      <c r="SCL180" s="488"/>
      <c r="SCM180" s="488"/>
      <c r="SCN180" s="488"/>
      <c r="SCO180" s="489"/>
      <c r="SCP180" s="490"/>
      <c r="SCQ180" s="488"/>
      <c r="SCR180" s="488"/>
      <c r="SCS180" s="488"/>
      <c r="SCT180" s="488"/>
      <c r="SCU180" s="488"/>
      <c r="SCV180" s="488"/>
      <c r="SCW180" s="489"/>
      <c r="SCX180" s="490"/>
      <c r="SCY180" s="488"/>
      <c r="SCZ180" s="488"/>
      <c r="SDA180" s="488"/>
      <c r="SDB180" s="488"/>
      <c r="SDC180" s="488"/>
      <c r="SDD180" s="488"/>
      <c r="SDE180" s="489"/>
      <c r="SDF180" s="490"/>
      <c r="SDG180" s="488"/>
      <c r="SDH180" s="488"/>
      <c r="SDI180" s="488"/>
      <c r="SDJ180" s="488"/>
      <c r="SDK180" s="488"/>
      <c r="SDL180" s="488"/>
      <c r="SDM180" s="489"/>
      <c r="SDN180" s="490"/>
      <c r="SDO180" s="488"/>
      <c r="SDP180" s="488"/>
      <c r="SDQ180" s="488"/>
      <c r="SDR180" s="488"/>
      <c r="SDS180" s="488"/>
      <c r="SDT180" s="488"/>
      <c r="SDU180" s="489"/>
      <c r="SDV180" s="490"/>
      <c r="SDW180" s="488"/>
      <c r="SDX180" s="488"/>
      <c r="SDY180" s="488"/>
      <c r="SDZ180" s="488"/>
      <c r="SEA180" s="488"/>
      <c r="SEB180" s="488"/>
      <c r="SEC180" s="489"/>
      <c r="SED180" s="490"/>
      <c r="SEE180" s="488"/>
      <c r="SEF180" s="488"/>
      <c r="SEG180" s="488"/>
      <c r="SEH180" s="488"/>
      <c r="SEI180" s="488"/>
      <c r="SEJ180" s="488"/>
      <c r="SEK180" s="489"/>
      <c r="SEL180" s="490"/>
      <c r="SEM180" s="488"/>
      <c r="SEN180" s="488"/>
      <c r="SEO180" s="488"/>
      <c r="SEP180" s="488"/>
      <c r="SEQ180" s="488"/>
      <c r="SER180" s="488"/>
      <c r="SES180" s="489"/>
      <c r="SET180" s="490"/>
      <c r="SEU180" s="488"/>
      <c r="SEV180" s="488"/>
      <c r="SEW180" s="488"/>
      <c r="SEX180" s="488"/>
      <c r="SEY180" s="488"/>
      <c r="SEZ180" s="488"/>
      <c r="SFA180" s="489"/>
      <c r="SFB180" s="490"/>
      <c r="SFC180" s="488"/>
      <c r="SFD180" s="488"/>
      <c r="SFE180" s="488"/>
      <c r="SFF180" s="488"/>
      <c r="SFG180" s="488"/>
      <c r="SFH180" s="488"/>
      <c r="SFI180" s="489"/>
      <c r="SFJ180" s="490"/>
      <c r="SFK180" s="488"/>
      <c r="SFL180" s="488"/>
      <c r="SFM180" s="488"/>
      <c r="SFN180" s="488"/>
      <c r="SFO180" s="488"/>
      <c r="SFP180" s="488"/>
      <c r="SFQ180" s="489"/>
      <c r="SFR180" s="490"/>
      <c r="SFS180" s="488"/>
      <c r="SFT180" s="488"/>
      <c r="SFU180" s="488"/>
      <c r="SFV180" s="488"/>
      <c r="SFW180" s="488"/>
      <c r="SFX180" s="488"/>
      <c r="SFY180" s="489"/>
      <c r="SFZ180" s="490"/>
      <c r="SGA180" s="488"/>
      <c r="SGB180" s="488"/>
      <c r="SGC180" s="488"/>
      <c r="SGD180" s="488"/>
      <c r="SGE180" s="488"/>
      <c r="SGF180" s="488"/>
      <c r="SGG180" s="489"/>
      <c r="SGH180" s="490"/>
      <c r="SGI180" s="488"/>
      <c r="SGJ180" s="488"/>
      <c r="SGK180" s="488"/>
      <c r="SGL180" s="488"/>
      <c r="SGM180" s="488"/>
      <c r="SGN180" s="488"/>
      <c r="SGO180" s="489"/>
      <c r="SGP180" s="490"/>
      <c r="SGQ180" s="488"/>
      <c r="SGR180" s="488"/>
      <c r="SGS180" s="488"/>
      <c r="SGT180" s="488"/>
      <c r="SGU180" s="488"/>
      <c r="SGV180" s="488"/>
      <c r="SGW180" s="489"/>
      <c r="SGX180" s="490"/>
      <c r="SGY180" s="488"/>
      <c r="SGZ180" s="488"/>
      <c r="SHA180" s="488"/>
      <c r="SHB180" s="488"/>
      <c r="SHC180" s="488"/>
      <c r="SHD180" s="488"/>
      <c r="SHE180" s="489"/>
      <c r="SHF180" s="490"/>
      <c r="SHG180" s="488"/>
      <c r="SHH180" s="488"/>
      <c r="SHI180" s="488"/>
      <c r="SHJ180" s="488"/>
      <c r="SHK180" s="488"/>
      <c r="SHL180" s="488"/>
      <c r="SHM180" s="489"/>
      <c r="SHN180" s="490"/>
      <c r="SHO180" s="488"/>
      <c r="SHP180" s="488"/>
      <c r="SHQ180" s="488"/>
      <c r="SHR180" s="488"/>
      <c r="SHS180" s="488"/>
      <c r="SHT180" s="488"/>
      <c r="SHU180" s="489"/>
      <c r="SHV180" s="490"/>
      <c r="SHW180" s="488"/>
      <c r="SHX180" s="488"/>
      <c r="SHY180" s="488"/>
      <c r="SHZ180" s="488"/>
      <c r="SIA180" s="488"/>
      <c r="SIB180" s="488"/>
      <c r="SIC180" s="489"/>
      <c r="SID180" s="490"/>
      <c r="SIE180" s="488"/>
      <c r="SIF180" s="488"/>
      <c r="SIG180" s="488"/>
      <c r="SIH180" s="488"/>
      <c r="SII180" s="488"/>
      <c r="SIJ180" s="488"/>
      <c r="SIK180" s="489"/>
      <c r="SIL180" s="490"/>
      <c r="SIM180" s="488"/>
      <c r="SIN180" s="488"/>
      <c r="SIO180" s="488"/>
      <c r="SIP180" s="488"/>
      <c r="SIQ180" s="488"/>
      <c r="SIR180" s="488"/>
      <c r="SIS180" s="489"/>
      <c r="SIT180" s="490"/>
      <c r="SIU180" s="488"/>
      <c r="SIV180" s="488"/>
      <c r="SIW180" s="488"/>
      <c r="SIX180" s="488"/>
      <c r="SIY180" s="488"/>
      <c r="SIZ180" s="488"/>
      <c r="SJA180" s="489"/>
      <c r="SJB180" s="490"/>
      <c r="SJC180" s="488"/>
      <c r="SJD180" s="488"/>
      <c r="SJE180" s="488"/>
      <c r="SJF180" s="488"/>
      <c r="SJG180" s="488"/>
      <c r="SJH180" s="488"/>
      <c r="SJI180" s="489"/>
      <c r="SJJ180" s="490"/>
      <c r="SJK180" s="488"/>
      <c r="SJL180" s="488"/>
      <c r="SJM180" s="488"/>
      <c r="SJN180" s="488"/>
      <c r="SJO180" s="488"/>
      <c r="SJP180" s="488"/>
      <c r="SJQ180" s="489"/>
      <c r="SJR180" s="490"/>
      <c r="SJS180" s="488"/>
      <c r="SJT180" s="488"/>
      <c r="SJU180" s="488"/>
      <c r="SJV180" s="488"/>
      <c r="SJW180" s="488"/>
      <c r="SJX180" s="488"/>
      <c r="SJY180" s="489"/>
      <c r="SJZ180" s="490"/>
      <c r="SKA180" s="488"/>
      <c r="SKB180" s="488"/>
      <c r="SKC180" s="488"/>
      <c r="SKD180" s="488"/>
      <c r="SKE180" s="488"/>
      <c r="SKF180" s="488"/>
      <c r="SKG180" s="489"/>
      <c r="SKH180" s="490"/>
      <c r="SKI180" s="488"/>
      <c r="SKJ180" s="488"/>
      <c r="SKK180" s="488"/>
      <c r="SKL180" s="488"/>
      <c r="SKM180" s="488"/>
      <c r="SKN180" s="488"/>
      <c r="SKO180" s="489"/>
      <c r="SKP180" s="490"/>
      <c r="SKQ180" s="488"/>
      <c r="SKR180" s="488"/>
      <c r="SKS180" s="488"/>
      <c r="SKT180" s="488"/>
      <c r="SKU180" s="488"/>
      <c r="SKV180" s="488"/>
      <c r="SKW180" s="489"/>
      <c r="SKX180" s="490"/>
      <c r="SKY180" s="488"/>
      <c r="SKZ180" s="488"/>
      <c r="SLA180" s="488"/>
      <c r="SLB180" s="488"/>
      <c r="SLC180" s="488"/>
      <c r="SLD180" s="488"/>
      <c r="SLE180" s="489"/>
      <c r="SLF180" s="490"/>
      <c r="SLG180" s="488"/>
      <c r="SLH180" s="488"/>
      <c r="SLI180" s="488"/>
      <c r="SLJ180" s="488"/>
      <c r="SLK180" s="488"/>
      <c r="SLL180" s="488"/>
      <c r="SLM180" s="489"/>
      <c r="SLN180" s="490"/>
      <c r="SLO180" s="488"/>
      <c r="SLP180" s="488"/>
      <c r="SLQ180" s="488"/>
      <c r="SLR180" s="488"/>
      <c r="SLS180" s="488"/>
      <c r="SLT180" s="488"/>
      <c r="SLU180" s="489"/>
      <c r="SLV180" s="490"/>
      <c r="SLW180" s="488"/>
      <c r="SLX180" s="488"/>
      <c r="SLY180" s="488"/>
      <c r="SLZ180" s="488"/>
      <c r="SMA180" s="488"/>
      <c r="SMB180" s="488"/>
      <c r="SMC180" s="489"/>
      <c r="SMD180" s="490"/>
      <c r="SME180" s="488"/>
      <c r="SMF180" s="488"/>
      <c r="SMG180" s="488"/>
      <c r="SMH180" s="488"/>
      <c r="SMI180" s="488"/>
      <c r="SMJ180" s="488"/>
      <c r="SMK180" s="489"/>
      <c r="SML180" s="490"/>
      <c r="SMM180" s="488"/>
      <c r="SMN180" s="488"/>
      <c r="SMO180" s="488"/>
      <c r="SMP180" s="488"/>
      <c r="SMQ180" s="488"/>
      <c r="SMR180" s="488"/>
      <c r="SMS180" s="489"/>
      <c r="SMT180" s="490"/>
      <c r="SMU180" s="488"/>
      <c r="SMV180" s="488"/>
      <c r="SMW180" s="488"/>
      <c r="SMX180" s="488"/>
      <c r="SMY180" s="488"/>
      <c r="SMZ180" s="488"/>
      <c r="SNA180" s="489"/>
      <c r="SNB180" s="490"/>
      <c r="SNC180" s="488"/>
      <c r="SND180" s="488"/>
      <c r="SNE180" s="488"/>
      <c r="SNF180" s="488"/>
      <c r="SNG180" s="488"/>
      <c r="SNH180" s="488"/>
      <c r="SNI180" s="489"/>
      <c r="SNJ180" s="490"/>
      <c r="SNK180" s="488"/>
      <c r="SNL180" s="488"/>
      <c r="SNM180" s="488"/>
      <c r="SNN180" s="488"/>
      <c r="SNO180" s="488"/>
      <c r="SNP180" s="488"/>
      <c r="SNQ180" s="489"/>
      <c r="SNR180" s="490"/>
      <c r="SNS180" s="488"/>
      <c r="SNT180" s="488"/>
      <c r="SNU180" s="488"/>
      <c r="SNV180" s="488"/>
      <c r="SNW180" s="488"/>
      <c r="SNX180" s="488"/>
      <c r="SNY180" s="489"/>
      <c r="SNZ180" s="490"/>
      <c r="SOA180" s="488"/>
      <c r="SOB180" s="488"/>
      <c r="SOC180" s="488"/>
      <c r="SOD180" s="488"/>
      <c r="SOE180" s="488"/>
      <c r="SOF180" s="488"/>
      <c r="SOG180" s="489"/>
      <c r="SOH180" s="490"/>
      <c r="SOI180" s="488"/>
      <c r="SOJ180" s="488"/>
      <c r="SOK180" s="488"/>
      <c r="SOL180" s="488"/>
      <c r="SOM180" s="488"/>
      <c r="SON180" s="488"/>
      <c r="SOO180" s="489"/>
      <c r="SOP180" s="490"/>
      <c r="SOQ180" s="488"/>
      <c r="SOR180" s="488"/>
      <c r="SOS180" s="488"/>
      <c r="SOT180" s="488"/>
      <c r="SOU180" s="488"/>
      <c r="SOV180" s="488"/>
      <c r="SOW180" s="489"/>
      <c r="SOX180" s="490"/>
      <c r="SOY180" s="488"/>
      <c r="SOZ180" s="488"/>
      <c r="SPA180" s="488"/>
      <c r="SPB180" s="488"/>
      <c r="SPC180" s="488"/>
      <c r="SPD180" s="488"/>
      <c r="SPE180" s="489"/>
      <c r="SPF180" s="490"/>
      <c r="SPG180" s="488"/>
      <c r="SPH180" s="488"/>
      <c r="SPI180" s="488"/>
      <c r="SPJ180" s="488"/>
      <c r="SPK180" s="488"/>
      <c r="SPL180" s="488"/>
      <c r="SPM180" s="489"/>
      <c r="SPN180" s="490"/>
      <c r="SPO180" s="488"/>
      <c r="SPP180" s="488"/>
      <c r="SPQ180" s="488"/>
      <c r="SPR180" s="488"/>
      <c r="SPS180" s="488"/>
      <c r="SPT180" s="488"/>
      <c r="SPU180" s="489"/>
      <c r="SPV180" s="490"/>
      <c r="SPW180" s="488"/>
      <c r="SPX180" s="488"/>
      <c r="SPY180" s="488"/>
      <c r="SPZ180" s="488"/>
      <c r="SQA180" s="488"/>
      <c r="SQB180" s="488"/>
      <c r="SQC180" s="489"/>
      <c r="SQD180" s="490"/>
      <c r="SQE180" s="488"/>
      <c r="SQF180" s="488"/>
      <c r="SQG180" s="488"/>
      <c r="SQH180" s="488"/>
      <c r="SQI180" s="488"/>
      <c r="SQJ180" s="488"/>
      <c r="SQK180" s="489"/>
      <c r="SQL180" s="490"/>
      <c r="SQM180" s="488"/>
      <c r="SQN180" s="488"/>
      <c r="SQO180" s="488"/>
      <c r="SQP180" s="488"/>
      <c r="SQQ180" s="488"/>
      <c r="SQR180" s="488"/>
      <c r="SQS180" s="489"/>
      <c r="SQT180" s="490"/>
      <c r="SQU180" s="488"/>
      <c r="SQV180" s="488"/>
      <c r="SQW180" s="488"/>
      <c r="SQX180" s="488"/>
      <c r="SQY180" s="488"/>
      <c r="SQZ180" s="488"/>
      <c r="SRA180" s="489"/>
      <c r="SRB180" s="490"/>
      <c r="SRC180" s="488"/>
      <c r="SRD180" s="488"/>
      <c r="SRE180" s="488"/>
      <c r="SRF180" s="488"/>
      <c r="SRG180" s="488"/>
      <c r="SRH180" s="488"/>
      <c r="SRI180" s="489"/>
      <c r="SRJ180" s="490"/>
      <c r="SRK180" s="488"/>
      <c r="SRL180" s="488"/>
      <c r="SRM180" s="488"/>
      <c r="SRN180" s="488"/>
      <c r="SRO180" s="488"/>
      <c r="SRP180" s="488"/>
      <c r="SRQ180" s="489"/>
      <c r="SRR180" s="490"/>
      <c r="SRS180" s="488"/>
      <c r="SRT180" s="488"/>
      <c r="SRU180" s="488"/>
      <c r="SRV180" s="488"/>
      <c r="SRW180" s="488"/>
      <c r="SRX180" s="488"/>
      <c r="SRY180" s="489"/>
      <c r="SRZ180" s="490"/>
      <c r="SSA180" s="488"/>
      <c r="SSB180" s="488"/>
      <c r="SSC180" s="488"/>
      <c r="SSD180" s="488"/>
      <c r="SSE180" s="488"/>
      <c r="SSF180" s="488"/>
      <c r="SSG180" s="489"/>
      <c r="SSH180" s="490"/>
      <c r="SSI180" s="488"/>
      <c r="SSJ180" s="488"/>
      <c r="SSK180" s="488"/>
      <c r="SSL180" s="488"/>
      <c r="SSM180" s="488"/>
      <c r="SSN180" s="488"/>
      <c r="SSO180" s="489"/>
      <c r="SSP180" s="490"/>
      <c r="SSQ180" s="488"/>
      <c r="SSR180" s="488"/>
      <c r="SSS180" s="488"/>
      <c r="SST180" s="488"/>
      <c r="SSU180" s="488"/>
      <c r="SSV180" s="488"/>
      <c r="SSW180" s="489"/>
      <c r="SSX180" s="490"/>
      <c r="SSY180" s="488"/>
      <c r="SSZ180" s="488"/>
      <c r="STA180" s="488"/>
      <c r="STB180" s="488"/>
      <c r="STC180" s="488"/>
      <c r="STD180" s="488"/>
      <c r="STE180" s="489"/>
      <c r="STF180" s="490"/>
      <c r="STG180" s="488"/>
      <c r="STH180" s="488"/>
      <c r="STI180" s="488"/>
      <c r="STJ180" s="488"/>
      <c r="STK180" s="488"/>
      <c r="STL180" s="488"/>
      <c r="STM180" s="489"/>
      <c r="STN180" s="490"/>
      <c r="STO180" s="488"/>
      <c r="STP180" s="488"/>
      <c r="STQ180" s="488"/>
      <c r="STR180" s="488"/>
      <c r="STS180" s="488"/>
      <c r="STT180" s="488"/>
      <c r="STU180" s="489"/>
      <c r="STV180" s="490"/>
      <c r="STW180" s="488"/>
      <c r="STX180" s="488"/>
      <c r="STY180" s="488"/>
      <c r="STZ180" s="488"/>
      <c r="SUA180" s="488"/>
      <c r="SUB180" s="488"/>
      <c r="SUC180" s="489"/>
      <c r="SUD180" s="490"/>
      <c r="SUE180" s="488"/>
      <c r="SUF180" s="488"/>
      <c r="SUG180" s="488"/>
      <c r="SUH180" s="488"/>
      <c r="SUI180" s="488"/>
      <c r="SUJ180" s="488"/>
      <c r="SUK180" s="489"/>
      <c r="SUL180" s="490"/>
      <c r="SUM180" s="488"/>
      <c r="SUN180" s="488"/>
      <c r="SUO180" s="488"/>
      <c r="SUP180" s="488"/>
      <c r="SUQ180" s="488"/>
      <c r="SUR180" s="488"/>
      <c r="SUS180" s="489"/>
      <c r="SUT180" s="490"/>
      <c r="SUU180" s="488"/>
      <c r="SUV180" s="488"/>
      <c r="SUW180" s="488"/>
      <c r="SUX180" s="488"/>
      <c r="SUY180" s="488"/>
      <c r="SUZ180" s="488"/>
      <c r="SVA180" s="489"/>
      <c r="SVB180" s="490"/>
      <c r="SVC180" s="488"/>
      <c r="SVD180" s="488"/>
      <c r="SVE180" s="488"/>
      <c r="SVF180" s="488"/>
      <c r="SVG180" s="488"/>
      <c r="SVH180" s="488"/>
      <c r="SVI180" s="489"/>
      <c r="SVJ180" s="490"/>
      <c r="SVK180" s="488"/>
      <c r="SVL180" s="488"/>
      <c r="SVM180" s="488"/>
      <c r="SVN180" s="488"/>
      <c r="SVO180" s="488"/>
      <c r="SVP180" s="488"/>
      <c r="SVQ180" s="489"/>
      <c r="SVR180" s="490"/>
      <c r="SVS180" s="488"/>
      <c r="SVT180" s="488"/>
      <c r="SVU180" s="488"/>
      <c r="SVV180" s="488"/>
      <c r="SVW180" s="488"/>
      <c r="SVX180" s="488"/>
      <c r="SVY180" s="489"/>
      <c r="SVZ180" s="490"/>
      <c r="SWA180" s="488"/>
      <c r="SWB180" s="488"/>
      <c r="SWC180" s="488"/>
      <c r="SWD180" s="488"/>
      <c r="SWE180" s="488"/>
      <c r="SWF180" s="488"/>
      <c r="SWG180" s="489"/>
      <c r="SWH180" s="490"/>
      <c r="SWI180" s="488"/>
      <c r="SWJ180" s="488"/>
      <c r="SWK180" s="488"/>
      <c r="SWL180" s="488"/>
      <c r="SWM180" s="488"/>
      <c r="SWN180" s="488"/>
      <c r="SWO180" s="489"/>
      <c r="SWP180" s="490"/>
      <c r="SWQ180" s="488"/>
      <c r="SWR180" s="488"/>
      <c r="SWS180" s="488"/>
      <c r="SWT180" s="488"/>
      <c r="SWU180" s="488"/>
      <c r="SWV180" s="488"/>
      <c r="SWW180" s="489"/>
      <c r="SWX180" s="490"/>
      <c r="SWY180" s="488"/>
      <c r="SWZ180" s="488"/>
      <c r="SXA180" s="488"/>
      <c r="SXB180" s="488"/>
      <c r="SXC180" s="488"/>
      <c r="SXD180" s="488"/>
      <c r="SXE180" s="489"/>
      <c r="SXF180" s="490"/>
      <c r="SXG180" s="488"/>
      <c r="SXH180" s="488"/>
      <c r="SXI180" s="488"/>
      <c r="SXJ180" s="488"/>
      <c r="SXK180" s="488"/>
      <c r="SXL180" s="488"/>
      <c r="SXM180" s="489"/>
      <c r="SXN180" s="490"/>
      <c r="SXO180" s="488"/>
      <c r="SXP180" s="488"/>
      <c r="SXQ180" s="488"/>
      <c r="SXR180" s="488"/>
      <c r="SXS180" s="488"/>
      <c r="SXT180" s="488"/>
      <c r="SXU180" s="489"/>
      <c r="SXV180" s="490"/>
      <c r="SXW180" s="488"/>
      <c r="SXX180" s="488"/>
      <c r="SXY180" s="488"/>
      <c r="SXZ180" s="488"/>
      <c r="SYA180" s="488"/>
      <c r="SYB180" s="488"/>
      <c r="SYC180" s="489"/>
      <c r="SYD180" s="490"/>
      <c r="SYE180" s="488"/>
      <c r="SYF180" s="488"/>
      <c r="SYG180" s="488"/>
      <c r="SYH180" s="488"/>
      <c r="SYI180" s="488"/>
      <c r="SYJ180" s="488"/>
      <c r="SYK180" s="489"/>
      <c r="SYL180" s="490"/>
      <c r="SYM180" s="488"/>
      <c r="SYN180" s="488"/>
      <c r="SYO180" s="488"/>
      <c r="SYP180" s="488"/>
      <c r="SYQ180" s="488"/>
      <c r="SYR180" s="488"/>
      <c r="SYS180" s="489"/>
      <c r="SYT180" s="490"/>
      <c r="SYU180" s="488"/>
      <c r="SYV180" s="488"/>
      <c r="SYW180" s="488"/>
      <c r="SYX180" s="488"/>
      <c r="SYY180" s="488"/>
      <c r="SYZ180" s="488"/>
      <c r="SZA180" s="489"/>
      <c r="SZB180" s="490"/>
      <c r="SZC180" s="488"/>
      <c r="SZD180" s="488"/>
      <c r="SZE180" s="488"/>
      <c r="SZF180" s="488"/>
      <c r="SZG180" s="488"/>
      <c r="SZH180" s="488"/>
      <c r="SZI180" s="489"/>
      <c r="SZJ180" s="490"/>
      <c r="SZK180" s="488"/>
      <c r="SZL180" s="488"/>
      <c r="SZM180" s="488"/>
      <c r="SZN180" s="488"/>
      <c r="SZO180" s="488"/>
      <c r="SZP180" s="488"/>
      <c r="SZQ180" s="489"/>
      <c r="SZR180" s="490"/>
      <c r="SZS180" s="488"/>
      <c r="SZT180" s="488"/>
      <c r="SZU180" s="488"/>
      <c r="SZV180" s="488"/>
      <c r="SZW180" s="488"/>
      <c r="SZX180" s="488"/>
      <c r="SZY180" s="489"/>
      <c r="SZZ180" s="490"/>
      <c r="TAA180" s="488"/>
      <c r="TAB180" s="488"/>
      <c r="TAC180" s="488"/>
      <c r="TAD180" s="488"/>
      <c r="TAE180" s="488"/>
      <c r="TAF180" s="488"/>
      <c r="TAG180" s="489"/>
      <c r="TAH180" s="490"/>
      <c r="TAI180" s="488"/>
      <c r="TAJ180" s="488"/>
      <c r="TAK180" s="488"/>
      <c r="TAL180" s="488"/>
      <c r="TAM180" s="488"/>
      <c r="TAN180" s="488"/>
      <c r="TAO180" s="489"/>
      <c r="TAP180" s="490"/>
      <c r="TAQ180" s="488"/>
      <c r="TAR180" s="488"/>
      <c r="TAS180" s="488"/>
      <c r="TAT180" s="488"/>
      <c r="TAU180" s="488"/>
      <c r="TAV180" s="488"/>
      <c r="TAW180" s="489"/>
      <c r="TAX180" s="490"/>
      <c r="TAY180" s="488"/>
      <c r="TAZ180" s="488"/>
      <c r="TBA180" s="488"/>
      <c r="TBB180" s="488"/>
      <c r="TBC180" s="488"/>
      <c r="TBD180" s="488"/>
      <c r="TBE180" s="489"/>
      <c r="TBF180" s="490"/>
      <c r="TBG180" s="488"/>
      <c r="TBH180" s="488"/>
      <c r="TBI180" s="488"/>
      <c r="TBJ180" s="488"/>
      <c r="TBK180" s="488"/>
      <c r="TBL180" s="488"/>
      <c r="TBM180" s="489"/>
      <c r="TBN180" s="490"/>
      <c r="TBO180" s="488"/>
      <c r="TBP180" s="488"/>
      <c r="TBQ180" s="488"/>
      <c r="TBR180" s="488"/>
      <c r="TBS180" s="488"/>
      <c r="TBT180" s="488"/>
      <c r="TBU180" s="489"/>
      <c r="TBV180" s="490"/>
      <c r="TBW180" s="488"/>
      <c r="TBX180" s="488"/>
      <c r="TBY180" s="488"/>
      <c r="TBZ180" s="488"/>
      <c r="TCA180" s="488"/>
      <c r="TCB180" s="488"/>
      <c r="TCC180" s="489"/>
      <c r="TCD180" s="490"/>
      <c r="TCE180" s="488"/>
      <c r="TCF180" s="488"/>
      <c r="TCG180" s="488"/>
      <c r="TCH180" s="488"/>
      <c r="TCI180" s="488"/>
      <c r="TCJ180" s="488"/>
      <c r="TCK180" s="489"/>
      <c r="TCL180" s="490"/>
      <c r="TCM180" s="488"/>
      <c r="TCN180" s="488"/>
      <c r="TCO180" s="488"/>
      <c r="TCP180" s="488"/>
      <c r="TCQ180" s="488"/>
      <c r="TCR180" s="488"/>
      <c r="TCS180" s="489"/>
      <c r="TCT180" s="490"/>
      <c r="TCU180" s="488"/>
      <c r="TCV180" s="488"/>
      <c r="TCW180" s="488"/>
      <c r="TCX180" s="488"/>
      <c r="TCY180" s="488"/>
      <c r="TCZ180" s="488"/>
      <c r="TDA180" s="489"/>
      <c r="TDB180" s="490"/>
      <c r="TDC180" s="488"/>
      <c r="TDD180" s="488"/>
      <c r="TDE180" s="488"/>
      <c r="TDF180" s="488"/>
      <c r="TDG180" s="488"/>
      <c r="TDH180" s="488"/>
      <c r="TDI180" s="489"/>
      <c r="TDJ180" s="490"/>
      <c r="TDK180" s="488"/>
      <c r="TDL180" s="488"/>
      <c r="TDM180" s="488"/>
      <c r="TDN180" s="488"/>
      <c r="TDO180" s="488"/>
      <c r="TDP180" s="488"/>
      <c r="TDQ180" s="489"/>
      <c r="TDR180" s="490"/>
      <c r="TDS180" s="488"/>
      <c r="TDT180" s="488"/>
      <c r="TDU180" s="488"/>
      <c r="TDV180" s="488"/>
      <c r="TDW180" s="488"/>
      <c r="TDX180" s="488"/>
      <c r="TDY180" s="489"/>
      <c r="TDZ180" s="490"/>
      <c r="TEA180" s="488"/>
      <c r="TEB180" s="488"/>
      <c r="TEC180" s="488"/>
      <c r="TED180" s="488"/>
      <c r="TEE180" s="488"/>
      <c r="TEF180" s="488"/>
      <c r="TEG180" s="489"/>
      <c r="TEH180" s="490"/>
      <c r="TEI180" s="488"/>
      <c r="TEJ180" s="488"/>
      <c r="TEK180" s="488"/>
      <c r="TEL180" s="488"/>
      <c r="TEM180" s="488"/>
      <c r="TEN180" s="488"/>
      <c r="TEO180" s="489"/>
      <c r="TEP180" s="490"/>
      <c r="TEQ180" s="488"/>
      <c r="TER180" s="488"/>
      <c r="TES180" s="488"/>
      <c r="TET180" s="488"/>
      <c r="TEU180" s="488"/>
      <c r="TEV180" s="488"/>
      <c r="TEW180" s="489"/>
      <c r="TEX180" s="490"/>
      <c r="TEY180" s="488"/>
      <c r="TEZ180" s="488"/>
      <c r="TFA180" s="488"/>
      <c r="TFB180" s="488"/>
      <c r="TFC180" s="488"/>
      <c r="TFD180" s="488"/>
      <c r="TFE180" s="489"/>
      <c r="TFF180" s="490"/>
      <c r="TFG180" s="488"/>
      <c r="TFH180" s="488"/>
      <c r="TFI180" s="488"/>
      <c r="TFJ180" s="488"/>
      <c r="TFK180" s="488"/>
      <c r="TFL180" s="488"/>
      <c r="TFM180" s="489"/>
      <c r="TFN180" s="490"/>
      <c r="TFO180" s="488"/>
      <c r="TFP180" s="488"/>
      <c r="TFQ180" s="488"/>
      <c r="TFR180" s="488"/>
      <c r="TFS180" s="488"/>
      <c r="TFT180" s="488"/>
      <c r="TFU180" s="489"/>
      <c r="TFV180" s="490"/>
      <c r="TFW180" s="488"/>
      <c r="TFX180" s="488"/>
      <c r="TFY180" s="488"/>
      <c r="TFZ180" s="488"/>
      <c r="TGA180" s="488"/>
      <c r="TGB180" s="488"/>
      <c r="TGC180" s="489"/>
      <c r="TGD180" s="490"/>
      <c r="TGE180" s="488"/>
      <c r="TGF180" s="488"/>
      <c r="TGG180" s="488"/>
      <c r="TGH180" s="488"/>
      <c r="TGI180" s="488"/>
      <c r="TGJ180" s="488"/>
      <c r="TGK180" s="489"/>
      <c r="TGL180" s="490"/>
      <c r="TGM180" s="488"/>
      <c r="TGN180" s="488"/>
      <c r="TGO180" s="488"/>
      <c r="TGP180" s="488"/>
      <c r="TGQ180" s="488"/>
      <c r="TGR180" s="488"/>
      <c r="TGS180" s="489"/>
      <c r="TGT180" s="490"/>
      <c r="TGU180" s="488"/>
      <c r="TGV180" s="488"/>
      <c r="TGW180" s="488"/>
      <c r="TGX180" s="488"/>
      <c r="TGY180" s="488"/>
      <c r="TGZ180" s="488"/>
      <c r="THA180" s="489"/>
      <c r="THB180" s="490"/>
      <c r="THC180" s="488"/>
      <c r="THD180" s="488"/>
      <c r="THE180" s="488"/>
      <c r="THF180" s="488"/>
      <c r="THG180" s="488"/>
      <c r="THH180" s="488"/>
      <c r="THI180" s="489"/>
      <c r="THJ180" s="490"/>
      <c r="THK180" s="488"/>
      <c r="THL180" s="488"/>
      <c r="THM180" s="488"/>
      <c r="THN180" s="488"/>
      <c r="THO180" s="488"/>
      <c r="THP180" s="488"/>
      <c r="THQ180" s="489"/>
      <c r="THR180" s="490"/>
      <c r="THS180" s="488"/>
      <c r="THT180" s="488"/>
      <c r="THU180" s="488"/>
      <c r="THV180" s="488"/>
      <c r="THW180" s="488"/>
      <c r="THX180" s="488"/>
      <c r="THY180" s="489"/>
      <c r="THZ180" s="490"/>
      <c r="TIA180" s="488"/>
      <c r="TIB180" s="488"/>
      <c r="TIC180" s="488"/>
      <c r="TID180" s="488"/>
      <c r="TIE180" s="488"/>
      <c r="TIF180" s="488"/>
      <c r="TIG180" s="489"/>
      <c r="TIH180" s="490"/>
      <c r="TII180" s="488"/>
      <c r="TIJ180" s="488"/>
      <c r="TIK180" s="488"/>
      <c r="TIL180" s="488"/>
      <c r="TIM180" s="488"/>
      <c r="TIN180" s="488"/>
      <c r="TIO180" s="489"/>
      <c r="TIP180" s="490"/>
      <c r="TIQ180" s="488"/>
      <c r="TIR180" s="488"/>
      <c r="TIS180" s="488"/>
      <c r="TIT180" s="488"/>
      <c r="TIU180" s="488"/>
      <c r="TIV180" s="488"/>
      <c r="TIW180" s="489"/>
      <c r="TIX180" s="490"/>
      <c r="TIY180" s="488"/>
      <c r="TIZ180" s="488"/>
      <c r="TJA180" s="488"/>
      <c r="TJB180" s="488"/>
      <c r="TJC180" s="488"/>
      <c r="TJD180" s="488"/>
      <c r="TJE180" s="489"/>
      <c r="TJF180" s="490"/>
      <c r="TJG180" s="488"/>
      <c r="TJH180" s="488"/>
      <c r="TJI180" s="488"/>
      <c r="TJJ180" s="488"/>
      <c r="TJK180" s="488"/>
      <c r="TJL180" s="488"/>
      <c r="TJM180" s="489"/>
      <c r="TJN180" s="490"/>
      <c r="TJO180" s="488"/>
      <c r="TJP180" s="488"/>
      <c r="TJQ180" s="488"/>
      <c r="TJR180" s="488"/>
      <c r="TJS180" s="488"/>
      <c r="TJT180" s="488"/>
      <c r="TJU180" s="489"/>
      <c r="TJV180" s="490"/>
      <c r="TJW180" s="488"/>
      <c r="TJX180" s="488"/>
      <c r="TJY180" s="488"/>
      <c r="TJZ180" s="488"/>
      <c r="TKA180" s="488"/>
      <c r="TKB180" s="488"/>
      <c r="TKC180" s="489"/>
      <c r="TKD180" s="490"/>
      <c r="TKE180" s="488"/>
      <c r="TKF180" s="488"/>
      <c r="TKG180" s="488"/>
      <c r="TKH180" s="488"/>
      <c r="TKI180" s="488"/>
      <c r="TKJ180" s="488"/>
      <c r="TKK180" s="489"/>
      <c r="TKL180" s="490"/>
      <c r="TKM180" s="488"/>
      <c r="TKN180" s="488"/>
      <c r="TKO180" s="488"/>
      <c r="TKP180" s="488"/>
      <c r="TKQ180" s="488"/>
      <c r="TKR180" s="488"/>
      <c r="TKS180" s="489"/>
      <c r="TKT180" s="490"/>
      <c r="TKU180" s="488"/>
      <c r="TKV180" s="488"/>
      <c r="TKW180" s="488"/>
      <c r="TKX180" s="488"/>
      <c r="TKY180" s="488"/>
      <c r="TKZ180" s="488"/>
      <c r="TLA180" s="489"/>
      <c r="TLB180" s="490"/>
      <c r="TLC180" s="488"/>
      <c r="TLD180" s="488"/>
      <c r="TLE180" s="488"/>
      <c r="TLF180" s="488"/>
      <c r="TLG180" s="488"/>
      <c r="TLH180" s="488"/>
      <c r="TLI180" s="489"/>
      <c r="TLJ180" s="490"/>
      <c r="TLK180" s="488"/>
      <c r="TLL180" s="488"/>
      <c r="TLM180" s="488"/>
      <c r="TLN180" s="488"/>
      <c r="TLO180" s="488"/>
      <c r="TLP180" s="488"/>
      <c r="TLQ180" s="489"/>
      <c r="TLR180" s="490"/>
      <c r="TLS180" s="488"/>
      <c r="TLT180" s="488"/>
      <c r="TLU180" s="488"/>
      <c r="TLV180" s="488"/>
      <c r="TLW180" s="488"/>
      <c r="TLX180" s="488"/>
      <c r="TLY180" s="489"/>
      <c r="TLZ180" s="490"/>
      <c r="TMA180" s="488"/>
      <c r="TMB180" s="488"/>
      <c r="TMC180" s="488"/>
      <c r="TMD180" s="488"/>
      <c r="TME180" s="488"/>
      <c r="TMF180" s="488"/>
      <c r="TMG180" s="489"/>
      <c r="TMH180" s="490"/>
      <c r="TMI180" s="488"/>
      <c r="TMJ180" s="488"/>
      <c r="TMK180" s="488"/>
      <c r="TML180" s="488"/>
      <c r="TMM180" s="488"/>
      <c r="TMN180" s="488"/>
      <c r="TMO180" s="489"/>
      <c r="TMP180" s="490"/>
      <c r="TMQ180" s="488"/>
      <c r="TMR180" s="488"/>
      <c r="TMS180" s="488"/>
      <c r="TMT180" s="488"/>
      <c r="TMU180" s="488"/>
      <c r="TMV180" s="488"/>
      <c r="TMW180" s="489"/>
      <c r="TMX180" s="490"/>
      <c r="TMY180" s="488"/>
      <c r="TMZ180" s="488"/>
      <c r="TNA180" s="488"/>
      <c r="TNB180" s="488"/>
      <c r="TNC180" s="488"/>
      <c r="TND180" s="488"/>
      <c r="TNE180" s="489"/>
      <c r="TNF180" s="490"/>
      <c r="TNG180" s="488"/>
      <c r="TNH180" s="488"/>
      <c r="TNI180" s="488"/>
      <c r="TNJ180" s="488"/>
      <c r="TNK180" s="488"/>
      <c r="TNL180" s="488"/>
      <c r="TNM180" s="489"/>
      <c r="TNN180" s="490"/>
      <c r="TNO180" s="488"/>
      <c r="TNP180" s="488"/>
      <c r="TNQ180" s="488"/>
      <c r="TNR180" s="488"/>
      <c r="TNS180" s="488"/>
      <c r="TNT180" s="488"/>
      <c r="TNU180" s="489"/>
      <c r="TNV180" s="490"/>
      <c r="TNW180" s="488"/>
      <c r="TNX180" s="488"/>
      <c r="TNY180" s="488"/>
      <c r="TNZ180" s="488"/>
      <c r="TOA180" s="488"/>
      <c r="TOB180" s="488"/>
      <c r="TOC180" s="489"/>
      <c r="TOD180" s="490"/>
      <c r="TOE180" s="488"/>
      <c r="TOF180" s="488"/>
      <c r="TOG180" s="488"/>
      <c r="TOH180" s="488"/>
      <c r="TOI180" s="488"/>
      <c r="TOJ180" s="488"/>
      <c r="TOK180" s="489"/>
      <c r="TOL180" s="490"/>
      <c r="TOM180" s="488"/>
      <c r="TON180" s="488"/>
      <c r="TOO180" s="488"/>
      <c r="TOP180" s="488"/>
      <c r="TOQ180" s="488"/>
      <c r="TOR180" s="488"/>
      <c r="TOS180" s="489"/>
      <c r="TOT180" s="490"/>
      <c r="TOU180" s="488"/>
      <c r="TOV180" s="488"/>
      <c r="TOW180" s="488"/>
      <c r="TOX180" s="488"/>
      <c r="TOY180" s="488"/>
      <c r="TOZ180" s="488"/>
      <c r="TPA180" s="489"/>
      <c r="TPB180" s="490"/>
      <c r="TPC180" s="488"/>
      <c r="TPD180" s="488"/>
      <c r="TPE180" s="488"/>
      <c r="TPF180" s="488"/>
      <c r="TPG180" s="488"/>
      <c r="TPH180" s="488"/>
      <c r="TPI180" s="489"/>
      <c r="TPJ180" s="490"/>
      <c r="TPK180" s="488"/>
      <c r="TPL180" s="488"/>
      <c r="TPM180" s="488"/>
      <c r="TPN180" s="488"/>
      <c r="TPO180" s="488"/>
      <c r="TPP180" s="488"/>
      <c r="TPQ180" s="489"/>
      <c r="TPR180" s="490"/>
      <c r="TPS180" s="488"/>
      <c r="TPT180" s="488"/>
      <c r="TPU180" s="488"/>
      <c r="TPV180" s="488"/>
      <c r="TPW180" s="488"/>
      <c r="TPX180" s="488"/>
      <c r="TPY180" s="489"/>
      <c r="TPZ180" s="490"/>
      <c r="TQA180" s="488"/>
      <c r="TQB180" s="488"/>
      <c r="TQC180" s="488"/>
      <c r="TQD180" s="488"/>
      <c r="TQE180" s="488"/>
      <c r="TQF180" s="488"/>
      <c r="TQG180" s="489"/>
      <c r="TQH180" s="490"/>
      <c r="TQI180" s="488"/>
      <c r="TQJ180" s="488"/>
      <c r="TQK180" s="488"/>
      <c r="TQL180" s="488"/>
      <c r="TQM180" s="488"/>
      <c r="TQN180" s="488"/>
      <c r="TQO180" s="489"/>
      <c r="TQP180" s="490"/>
      <c r="TQQ180" s="488"/>
      <c r="TQR180" s="488"/>
      <c r="TQS180" s="488"/>
      <c r="TQT180" s="488"/>
      <c r="TQU180" s="488"/>
      <c r="TQV180" s="488"/>
      <c r="TQW180" s="489"/>
      <c r="TQX180" s="490"/>
      <c r="TQY180" s="488"/>
      <c r="TQZ180" s="488"/>
      <c r="TRA180" s="488"/>
      <c r="TRB180" s="488"/>
      <c r="TRC180" s="488"/>
      <c r="TRD180" s="488"/>
      <c r="TRE180" s="489"/>
      <c r="TRF180" s="490"/>
      <c r="TRG180" s="488"/>
      <c r="TRH180" s="488"/>
      <c r="TRI180" s="488"/>
      <c r="TRJ180" s="488"/>
      <c r="TRK180" s="488"/>
      <c r="TRL180" s="488"/>
      <c r="TRM180" s="489"/>
      <c r="TRN180" s="490"/>
      <c r="TRO180" s="488"/>
      <c r="TRP180" s="488"/>
      <c r="TRQ180" s="488"/>
      <c r="TRR180" s="488"/>
      <c r="TRS180" s="488"/>
      <c r="TRT180" s="488"/>
      <c r="TRU180" s="489"/>
      <c r="TRV180" s="490"/>
      <c r="TRW180" s="488"/>
      <c r="TRX180" s="488"/>
      <c r="TRY180" s="488"/>
      <c r="TRZ180" s="488"/>
      <c r="TSA180" s="488"/>
      <c r="TSB180" s="488"/>
      <c r="TSC180" s="489"/>
      <c r="TSD180" s="490"/>
      <c r="TSE180" s="488"/>
      <c r="TSF180" s="488"/>
      <c r="TSG180" s="488"/>
      <c r="TSH180" s="488"/>
      <c r="TSI180" s="488"/>
      <c r="TSJ180" s="488"/>
      <c r="TSK180" s="489"/>
      <c r="TSL180" s="490"/>
      <c r="TSM180" s="488"/>
      <c r="TSN180" s="488"/>
      <c r="TSO180" s="488"/>
      <c r="TSP180" s="488"/>
      <c r="TSQ180" s="488"/>
      <c r="TSR180" s="488"/>
      <c r="TSS180" s="489"/>
      <c r="TST180" s="490"/>
      <c r="TSU180" s="488"/>
      <c r="TSV180" s="488"/>
      <c r="TSW180" s="488"/>
      <c r="TSX180" s="488"/>
      <c r="TSY180" s="488"/>
      <c r="TSZ180" s="488"/>
      <c r="TTA180" s="489"/>
      <c r="TTB180" s="490"/>
      <c r="TTC180" s="488"/>
      <c r="TTD180" s="488"/>
      <c r="TTE180" s="488"/>
      <c r="TTF180" s="488"/>
      <c r="TTG180" s="488"/>
      <c r="TTH180" s="488"/>
      <c r="TTI180" s="489"/>
      <c r="TTJ180" s="490"/>
      <c r="TTK180" s="488"/>
      <c r="TTL180" s="488"/>
      <c r="TTM180" s="488"/>
      <c r="TTN180" s="488"/>
      <c r="TTO180" s="488"/>
      <c r="TTP180" s="488"/>
      <c r="TTQ180" s="489"/>
      <c r="TTR180" s="490"/>
      <c r="TTS180" s="488"/>
      <c r="TTT180" s="488"/>
      <c r="TTU180" s="488"/>
      <c r="TTV180" s="488"/>
      <c r="TTW180" s="488"/>
      <c r="TTX180" s="488"/>
      <c r="TTY180" s="489"/>
      <c r="TTZ180" s="490"/>
      <c r="TUA180" s="488"/>
      <c r="TUB180" s="488"/>
      <c r="TUC180" s="488"/>
      <c r="TUD180" s="488"/>
      <c r="TUE180" s="488"/>
      <c r="TUF180" s="488"/>
      <c r="TUG180" s="489"/>
      <c r="TUH180" s="490"/>
      <c r="TUI180" s="488"/>
      <c r="TUJ180" s="488"/>
      <c r="TUK180" s="488"/>
      <c r="TUL180" s="488"/>
      <c r="TUM180" s="488"/>
      <c r="TUN180" s="488"/>
      <c r="TUO180" s="489"/>
      <c r="TUP180" s="490"/>
      <c r="TUQ180" s="488"/>
      <c r="TUR180" s="488"/>
      <c r="TUS180" s="488"/>
      <c r="TUT180" s="488"/>
      <c r="TUU180" s="488"/>
      <c r="TUV180" s="488"/>
      <c r="TUW180" s="489"/>
      <c r="TUX180" s="490"/>
      <c r="TUY180" s="488"/>
      <c r="TUZ180" s="488"/>
      <c r="TVA180" s="488"/>
      <c r="TVB180" s="488"/>
      <c r="TVC180" s="488"/>
      <c r="TVD180" s="488"/>
      <c r="TVE180" s="489"/>
      <c r="TVF180" s="490"/>
      <c r="TVG180" s="488"/>
      <c r="TVH180" s="488"/>
      <c r="TVI180" s="488"/>
      <c r="TVJ180" s="488"/>
      <c r="TVK180" s="488"/>
      <c r="TVL180" s="488"/>
      <c r="TVM180" s="489"/>
      <c r="TVN180" s="490"/>
      <c r="TVO180" s="488"/>
      <c r="TVP180" s="488"/>
      <c r="TVQ180" s="488"/>
      <c r="TVR180" s="488"/>
      <c r="TVS180" s="488"/>
      <c r="TVT180" s="488"/>
      <c r="TVU180" s="489"/>
      <c r="TVV180" s="490"/>
      <c r="TVW180" s="488"/>
      <c r="TVX180" s="488"/>
      <c r="TVY180" s="488"/>
      <c r="TVZ180" s="488"/>
      <c r="TWA180" s="488"/>
      <c r="TWB180" s="488"/>
      <c r="TWC180" s="489"/>
      <c r="TWD180" s="490"/>
      <c r="TWE180" s="488"/>
      <c r="TWF180" s="488"/>
      <c r="TWG180" s="488"/>
      <c r="TWH180" s="488"/>
      <c r="TWI180" s="488"/>
      <c r="TWJ180" s="488"/>
      <c r="TWK180" s="489"/>
      <c r="TWL180" s="490"/>
      <c r="TWM180" s="488"/>
      <c r="TWN180" s="488"/>
      <c r="TWO180" s="488"/>
      <c r="TWP180" s="488"/>
      <c r="TWQ180" s="488"/>
      <c r="TWR180" s="488"/>
      <c r="TWS180" s="489"/>
      <c r="TWT180" s="490"/>
      <c r="TWU180" s="488"/>
      <c r="TWV180" s="488"/>
      <c r="TWW180" s="488"/>
      <c r="TWX180" s="488"/>
      <c r="TWY180" s="488"/>
      <c r="TWZ180" s="488"/>
      <c r="TXA180" s="489"/>
      <c r="TXB180" s="490"/>
      <c r="TXC180" s="488"/>
      <c r="TXD180" s="488"/>
      <c r="TXE180" s="488"/>
      <c r="TXF180" s="488"/>
      <c r="TXG180" s="488"/>
      <c r="TXH180" s="488"/>
      <c r="TXI180" s="489"/>
      <c r="TXJ180" s="490"/>
      <c r="TXK180" s="488"/>
      <c r="TXL180" s="488"/>
      <c r="TXM180" s="488"/>
      <c r="TXN180" s="488"/>
      <c r="TXO180" s="488"/>
      <c r="TXP180" s="488"/>
      <c r="TXQ180" s="489"/>
      <c r="TXR180" s="490"/>
      <c r="TXS180" s="488"/>
      <c r="TXT180" s="488"/>
      <c r="TXU180" s="488"/>
      <c r="TXV180" s="488"/>
      <c r="TXW180" s="488"/>
      <c r="TXX180" s="488"/>
      <c r="TXY180" s="489"/>
      <c r="TXZ180" s="490"/>
      <c r="TYA180" s="488"/>
      <c r="TYB180" s="488"/>
      <c r="TYC180" s="488"/>
      <c r="TYD180" s="488"/>
      <c r="TYE180" s="488"/>
      <c r="TYF180" s="488"/>
      <c r="TYG180" s="489"/>
      <c r="TYH180" s="490"/>
      <c r="TYI180" s="488"/>
      <c r="TYJ180" s="488"/>
      <c r="TYK180" s="488"/>
      <c r="TYL180" s="488"/>
      <c r="TYM180" s="488"/>
      <c r="TYN180" s="488"/>
      <c r="TYO180" s="489"/>
      <c r="TYP180" s="490"/>
      <c r="TYQ180" s="488"/>
      <c r="TYR180" s="488"/>
      <c r="TYS180" s="488"/>
      <c r="TYT180" s="488"/>
      <c r="TYU180" s="488"/>
      <c r="TYV180" s="488"/>
      <c r="TYW180" s="489"/>
      <c r="TYX180" s="490"/>
      <c r="TYY180" s="488"/>
      <c r="TYZ180" s="488"/>
      <c r="TZA180" s="488"/>
      <c r="TZB180" s="488"/>
      <c r="TZC180" s="488"/>
      <c r="TZD180" s="488"/>
      <c r="TZE180" s="489"/>
      <c r="TZF180" s="490"/>
      <c r="TZG180" s="488"/>
      <c r="TZH180" s="488"/>
      <c r="TZI180" s="488"/>
      <c r="TZJ180" s="488"/>
      <c r="TZK180" s="488"/>
      <c r="TZL180" s="488"/>
      <c r="TZM180" s="489"/>
      <c r="TZN180" s="490"/>
      <c r="TZO180" s="488"/>
      <c r="TZP180" s="488"/>
      <c r="TZQ180" s="488"/>
      <c r="TZR180" s="488"/>
      <c r="TZS180" s="488"/>
      <c r="TZT180" s="488"/>
      <c r="TZU180" s="489"/>
      <c r="TZV180" s="490"/>
      <c r="TZW180" s="488"/>
      <c r="TZX180" s="488"/>
      <c r="TZY180" s="488"/>
      <c r="TZZ180" s="488"/>
      <c r="UAA180" s="488"/>
      <c r="UAB180" s="488"/>
      <c r="UAC180" s="489"/>
      <c r="UAD180" s="490"/>
      <c r="UAE180" s="488"/>
      <c r="UAF180" s="488"/>
      <c r="UAG180" s="488"/>
      <c r="UAH180" s="488"/>
      <c r="UAI180" s="488"/>
      <c r="UAJ180" s="488"/>
      <c r="UAK180" s="489"/>
      <c r="UAL180" s="490"/>
      <c r="UAM180" s="488"/>
      <c r="UAN180" s="488"/>
      <c r="UAO180" s="488"/>
      <c r="UAP180" s="488"/>
      <c r="UAQ180" s="488"/>
      <c r="UAR180" s="488"/>
      <c r="UAS180" s="489"/>
      <c r="UAT180" s="490"/>
      <c r="UAU180" s="488"/>
      <c r="UAV180" s="488"/>
      <c r="UAW180" s="488"/>
      <c r="UAX180" s="488"/>
      <c r="UAY180" s="488"/>
      <c r="UAZ180" s="488"/>
      <c r="UBA180" s="489"/>
      <c r="UBB180" s="490"/>
      <c r="UBC180" s="488"/>
      <c r="UBD180" s="488"/>
      <c r="UBE180" s="488"/>
      <c r="UBF180" s="488"/>
      <c r="UBG180" s="488"/>
      <c r="UBH180" s="488"/>
      <c r="UBI180" s="489"/>
      <c r="UBJ180" s="490"/>
      <c r="UBK180" s="488"/>
      <c r="UBL180" s="488"/>
      <c r="UBM180" s="488"/>
      <c r="UBN180" s="488"/>
      <c r="UBO180" s="488"/>
      <c r="UBP180" s="488"/>
      <c r="UBQ180" s="489"/>
      <c r="UBR180" s="490"/>
      <c r="UBS180" s="488"/>
      <c r="UBT180" s="488"/>
      <c r="UBU180" s="488"/>
      <c r="UBV180" s="488"/>
      <c r="UBW180" s="488"/>
      <c r="UBX180" s="488"/>
      <c r="UBY180" s="489"/>
      <c r="UBZ180" s="490"/>
      <c r="UCA180" s="488"/>
      <c r="UCB180" s="488"/>
      <c r="UCC180" s="488"/>
      <c r="UCD180" s="488"/>
      <c r="UCE180" s="488"/>
      <c r="UCF180" s="488"/>
      <c r="UCG180" s="489"/>
      <c r="UCH180" s="490"/>
      <c r="UCI180" s="488"/>
      <c r="UCJ180" s="488"/>
      <c r="UCK180" s="488"/>
      <c r="UCL180" s="488"/>
      <c r="UCM180" s="488"/>
      <c r="UCN180" s="488"/>
      <c r="UCO180" s="489"/>
      <c r="UCP180" s="490"/>
      <c r="UCQ180" s="488"/>
      <c r="UCR180" s="488"/>
      <c r="UCS180" s="488"/>
      <c r="UCT180" s="488"/>
      <c r="UCU180" s="488"/>
      <c r="UCV180" s="488"/>
      <c r="UCW180" s="489"/>
      <c r="UCX180" s="490"/>
      <c r="UCY180" s="488"/>
      <c r="UCZ180" s="488"/>
      <c r="UDA180" s="488"/>
      <c r="UDB180" s="488"/>
      <c r="UDC180" s="488"/>
      <c r="UDD180" s="488"/>
      <c r="UDE180" s="489"/>
      <c r="UDF180" s="490"/>
      <c r="UDG180" s="488"/>
      <c r="UDH180" s="488"/>
      <c r="UDI180" s="488"/>
      <c r="UDJ180" s="488"/>
      <c r="UDK180" s="488"/>
      <c r="UDL180" s="488"/>
      <c r="UDM180" s="489"/>
      <c r="UDN180" s="490"/>
      <c r="UDO180" s="488"/>
      <c r="UDP180" s="488"/>
      <c r="UDQ180" s="488"/>
      <c r="UDR180" s="488"/>
      <c r="UDS180" s="488"/>
      <c r="UDT180" s="488"/>
      <c r="UDU180" s="489"/>
      <c r="UDV180" s="490"/>
      <c r="UDW180" s="488"/>
      <c r="UDX180" s="488"/>
      <c r="UDY180" s="488"/>
      <c r="UDZ180" s="488"/>
      <c r="UEA180" s="488"/>
      <c r="UEB180" s="488"/>
      <c r="UEC180" s="489"/>
      <c r="UED180" s="490"/>
      <c r="UEE180" s="488"/>
      <c r="UEF180" s="488"/>
      <c r="UEG180" s="488"/>
      <c r="UEH180" s="488"/>
      <c r="UEI180" s="488"/>
      <c r="UEJ180" s="488"/>
      <c r="UEK180" s="489"/>
      <c r="UEL180" s="490"/>
      <c r="UEM180" s="488"/>
      <c r="UEN180" s="488"/>
      <c r="UEO180" s="488"/>
      <c r="UEP180" s="488"/>
      <c r="UEQ180" s="488"/>
      <c r="UER180" s="488"/>
      <c r="UES180" s="489"/>
      <c r="UET180" s="490"/>
      <c r="UEU180" s="488"/>
      <c r="UEV180" s="488"/>
      <c r="UEW180" s="488"/>
      <c r="UEX180" s="488"/>
      <c r="UEY180" s="488"/>
      <c r="UEZ180" s="488"/>
      <c r="UFA180" s="489"/>
      <c r="UFB180" s="490"/>
      <c r="UFC180" s="488"/>
      <c r="UFD180" s="488"/>
      <c r="UFE180" s="488"/>
      <c r="UFF180" s="488"/>
      <c r="UFG180" s="488"/>
      <c r="UFH180" s="488"/>
      <c r="UFI180" s="489"/>
      <c r="UFJ180" s="490"/>
      <c r="UFK180" s="488"/>
      <c r="UFL180" s="488"/>
      <c r="UFM180" s="488"/>
      <c r="UFN180" s="488"/>
      <c r="UFO180" s="488"/>
      <c r="UFP180" s="488"/>
      <c r="UFQ180" s="489"/>
      <c r="UFR180" s="490"/>
      <c r="UFS180" s="488"/>
      <c r="UFT180" s="488"/>
      <c r="UFU180" s="488"/>
      <c r="UFV180" s="488"/>
      <c r="UFW180" s="488"/>
      <c r="UFX180" s="488"/>
      <c r="UFY180" s="489"/>
      <c r="UFZ180" s="490"/>
      <c r="UGA180" s="488"/>
      <c r="UGB180" s="488"/>
      <c r="UGC180" s="488"/>
      <c r="UGD180" s="488"/>
      <c r="UGE180" s="488"/>
      <c r="UGF180" s="488"/>
      <c r="UGG180" s="489"/>
      <c r="UGH180" s="490"/>
      <c r="UGI180" s="488"/>
      <c r="UGJ180" s="488"/>
      <c r="UGK180" s="488"/>
      <c r="UGL180" s="488"/>
      <c r="UGM180" s="488"/>
      <c r="UGN180" s="488"/>
      <c r="UGO180" s="489"/>
      <c r="UGP180" s="490"/>
      <c r="UGQ180" s="488"/>
      <c r="UGR180" s="488"/>
      <c r="UGS180" s="488"/>
      <c r="UGT180" s="488"/>
      <c r="UGU180" s="488"/>
      <c r="UGV180" s="488"/>
      <c r="UGW180" s="489"/>
      <c r="UGX180" s="490"/>
      <c r="UGY180" s="488"/>
      <c r="UGZ180" s="488"/>
      <c r="UHA180" s="488"/>
      <c r="UHB180" s="488"/>
      <c r="UHC180" s="488"/>
      <c r="UHD180" s="488"/>
      <c r="UHE180" s="489"/>
      <c r="UHF180" s="490"/>
      <c r="UHG180" s="488"/>
      <c r="UHH180" s="488"/>
      <c r="UHI180" s="488"/>
      <c r="UHJ180" s="488"/>
      <c r="UHK180" s="488"/>
      <c r="UHL180" s="488"/>
      <c r="UHM180" s="489"/>
      <c r="UHN180" s="490"/>
      <c r="UHO180" s="488"/>
      <c r="UHP180" s="488"/>
      <c r="UHQ180" s="488"/>
      <c r="UHR180" s="488"/>
      <c r="UHS180" s="488"/>
      <c r="UHT180" s="488"/>
      <c r="UHU180" s="489"/>
      <c r="UHV180" s="490"/>
      <c r="UHW180" s="488"/>
      <c r="UHX180" s="488"/>
      <c r="UHY180" s="488"/>
      <c r="UHZ180" s="488"/>
      <c r="UIA180" s="488"/>
      <c r="UIB180" s="488"/>
      <c r="UIC180" s="489"/>
      <c r="UID180" s="490"/>
      <c r="UIE180" s="488"/>
      <c r="UIF180" s="488"/>
      <c r="UIG180" s="488"/>
      <c r="UIH180" s="488"/>
      <c r="UII180" s="488"/>
      <c r="UIJ180" s="488"/>
      <c r="UIK180" s="489"/>
      <c r="UIL180" s="490"/>
      <c r="UIM180" s="488"/>
      <c r="UIN180" s="488"/>
      <c r="UIO180" s="488"/>
      <c r="UIP180" s="488"/>
      <c r="UIQ180" s="488"/>
      <c r="UIR180" s="488"/>
      <c r="UIS180" s="489"/>
      <c r="UIT180" s="490"/>
      <c r="UIU180" s="488"/>
      <c r="UIV180" s="488"/>
      <c r="UIW180" s="488"/>
      <c r="UIX180" s="488"/>
      <c r="UIY180" s="488"/>
      <c r="UIZ180" s="488"/>
      <c r="UJA180" s="489"/>
      <c r="UJB180" s="490"/>
      <c r="UJC180" s="488"/>
      <c r="UJD180" s="488"/>
      <c r="UJE180" s="488"/>
      <c r="UJF180" s="488"/>
      <c r="UJG180" s="488"/>
      <c r="UJH180" s="488"/>
      <c r="UJI180" s="489"/>
      <c r="UJJ180" s="490"/>
      <c r="UJK180" s="488"/>
      <c r="UJL180" s="488"/>
      <c r="UJM180" s="488"/>
      <c r="UJN180" s="488"/>
      <c r="UJO180" s="488"/>
      <c r="UJP180" s="488"/>
      <c r="UJQ180" s="489"/>
      <c r="UJR180" s="490"/>
      <c r="UJS180" s="488"/>
      <c r="UJT180" s="488"/>
      <c r="UJU180" s="488"/>
      <c r="UJV180" s="488"/>
      <c r="UJW180" s="488"/>
      <c r="UJX180" s="488"/>
      <c r="UJY180" s="489"/>
      <c r="UJZ180" s="490"/>
      <c r="UKA180" s="488"/>
      <c r="UKB180" s="488"/>
      <c r="UKC180" s="488"/>
      <c r="UKD180" s="488"/>
      <c r="UKE180" s="488"/>
      <c r="UKF180" s="488"/>
      <c r="UKG180" s="489"/>
      <c r="UKH180" s="490"/>
      <c r="UKI180" s="488"/>
      <c r="UKJ180" s="488"/>
      <c r="UKK180" s="488"/>
      <c r="UKL180" s="488"/>
      <c r="UKM180" s="488"/>
      <c r="UKN180" s="488"/>
      <c r="UKO180" s="489"/>
      <c r="UKP180" s="490"/>
      <c r="UKQ180" s="488"/>
      <c r="UKR180" s="488"/>
      <c r="UKS180" s="488"/>
      <c r="UKT180" s="488"/>
      <c r="UKU180" s="488"/>
      <c r="UKV180" s="488"/>
      <c r="UKW180" s="489"/>
      <c r="UKX180" s="490"/>
      <c r="UKY180" s="488"/>
      <c r="UKZ180" s="488"/>
      <c r="ULA180" s="488"/>
      <c r="ULB180" s="488"/>
      <c r="ULC180" s="488"/>
      <c r="ULD180" s="488"/>
      <c r="ULE180" s="489"/>
      <c r="ULF180" s="490"/>
      <c r="ULG180" s="488"/>
      <c r="ULH180" s="488"/>
      <c r="ULI180" s="488"/>
      <c r="ULJ180" s="488"/>
      <c r="ULK180" s="488"/>
      <c r="ULL180" s="488"/>
      <c r="ULM180" s="489"/>
      <c r="ULN180" s="490"/>
      <c r="ULO180" s="488"/>
      <c r="ULP180" s="488"/>
      <c r="ULQ180" s="488"/>
      <c r="ULR180" s="488"/>
      <c r="ULS180" s="488"/>
      <c r="ULT180" s="488"/>
      <c r="ULU180" s="489"/>
      <c r="ULV180" s="490"/>
      <c r="ULW180" s="488"/>
      <c r="ULX180" s="488"/>
      <c r="ULY180" s="488"/>
      <c r="ULZ180" s="488"/>
      <c r="UMA180" s="488"/>
      <c r="UMB180" s="488"/>
      <c r="UMC180" s="489"/>
      <c r="UMD180" s="490"/>
      <c r="UME180" s="488"/>
      <c r="UMF180" s="488"/>
      <c r="UMG180" s="488"/>
      <c r="UMH180" s="488"/>
      <c r="UMI180" s="488"/>
      <c r="UMJ180" s="488"/>
      <c r="UMK180" s="489"/>
      <c r="UML180" s="490"/>
      <c r="UMM180" s="488"/>
      <c r="UMN180" s="488"/>
      <c r="UMO180" s="488"/>
      <c r="UMP180" s="488"/>
      <c r="UMQ180" s="488"/>
      <c r="UMR180" s="488"/>
      <c r="UMS180" s="489"/>
      <c r="UMT180" s="490"/>
      <c r="UMU180" s="488"/>
      <c r="UMV180" s="488"/>
      <c r="UMW180" s="488"/>
      <c r="UMX180" s="488"/>
      <c r="UMY180" s="488"/>
      <c r="UMZ180" s="488"/>
      <c r="UNA180" s="489"/>
      <c r="UNB180" s="490"/>
      <c r="UNC180" s="488"/>
      <c r="UND180" s="488"/>
      <c r="UNE180" s="488"/>
      <c r="UNF180" s="488"/>
      <c r="UNG180" s="488"/>
      <c r="UNH180" s="488"/>
      <c r="UNI180" s="489"/>
      <c r="UNJ180" s="490"/>
      <c r="UNK180" s="488"/>
      <c r="UNL180" s="488"/>
      <c r="UNM180" s="488"/>
      <c r="UNN180" s="488"/>
      <c r="UNO180" s="488"/>
      <c r="UNP180" s="488"/>
      <c r="UNQ180" s="489"/>
      <c r="UNR180" s="490"/>
      <c r="UNS180" s="488"/>
      <c r="UNT180" s="488"/>
      <c r="UNU180" s="488"/>
      <c r="UNV180" s="488"/>
      <c r="UNW180" s="488"/>
      <c r="UNX180" s="488"/>
      <c r="UNY180" s="489"/>
      <c r="UNZ180" s="490"/>
      <c r="UOA180" s="488"/>
      <c r="UOB180" s="488"/>
      <c r="UOC180" s="488"/>
      <c r="UOD180" s="488"/>
      <c r="UOE180" s="488"/>
      <c r="UOF180" s="488"/>
      <c r="UOG180" s="489"/>
      <c r="UOH180" s="490"/>
      <c r="UOI180" s="488"/>
      <c r="UOJ180" s="488"/>
      <c r="UOK180" s="488"/>
      <c r="UOL180" s="488"/>
      <c r="UOM180" s="488"/>
      <c r="UON180" s="488"/>
      <c r="UOO180" s="489"/>
      <c r="UOP180" s="490"/>
      <c r="UOQ180" s="488"/>
      <c r="UOR180" s="488"/>
      <c r="UOS180" s="488"/>
      <c r="UOT180" s="488"/>
      <c r="UOU180" s="488"/>
      <c r="UOV180" s="488"/>
      <c r="UOW180" s="489"/>
      <c r="UOX180" s="490"/>
      <c r="UOY180" s="488"/>
      <c r="UOZ180" s="488"/>
      <c r="UPA180" s="488"/>
      <c r="UPB180" s="488"/>
      <c r="UPC180" s="488"/>
      <c r="UPD180" s="488"/>
      <c r="UPE180" s="489"/>
      <c r="UPF180" s="490"/>
      <c r="UPG180" s="488"/>
      <c r="UPH180" s="488"/>
      <c r="UPI180" s="488"/>
      <c r="UPJ180" s="488"/>
      <c r="UPK180" s="488"/>
      <c r="UPL180" s="488"/>
      <c r="UPM180" s="489"/>
      <c r="UPN180" s="490"/>
      <c r="UPO180" s="488"/>
      <c r="UPP180" s="488"/>
      <c r="UPQ180" s="488"/>
      <c r="UPR180" s="488"/>
      <c r="UPS180" s="488"/>
      <c r="UPT180" s="488"/>
      <c r="UPU180" s="489"/>
      <c r="UPV180" s="490"/>
      <c r="UPW180" s="488"/>
      <c r="UPX180" s="488"/>
      <c r="UPY180" s="488"/>
      <c r="UPZ180" s="488"/>
      <c r="UQA180" s="488"/>
      <c r="UQB180" s="488"/>
      <c r="UQC180" s="489"/>
      <c r="UQD180" s="490"/>
      <c r="UQE180" s="488"/>
      <c r="UQF180" s="488"/>
      <c r="UQG180" s="488"/>
      <c r="UQH180" s="488"/>
      <c r="UQI180" s="488"/>
      <c r="UQJ180" s="488"/>
      <c r="UQK180" s="489"/>
      <c r="UQL180" s="490"/>
      <c r="UQM180" s="488"/>
      <c r="UQN180" s="488"/>
      <c r="UQO180" s="488"/>
      <c r="UQP180" s="488"/>
      <c r="UQQ180" s="488"/>
      <c r="UQR180" s="488"/>
      <c r="UQS180" s="489"/>
      <c r="UQT180" s="490"/>
      <c r="UQU180" s="488"/>
      <c r="UQV180" s="488"/>
      <c r="UQW180" s="488"/>
      <c r="UQX180" s="488"/>
      <c r="UQY180" s="488"/>
      <c r="UQZ180" s="488"/>
      <c r="URA180" s="489"/>
      <c r="URB180" s="490"/>
      <c r="URC180" s="488"/>
      <c r="URD180" s="488"/>
      <c r="URE180" s="488"/>
      <c r="URF180" s="488"/>
      <c r="URG180" s="488"/>
      <c r="URH180" s="488"/>
      <c r="URI180" s="489"/>
      <c r="URJ180" s="490"/>
      <c r="URK180" s="488"/>
      <c r="URL180" s="488"/>
      <c r="URM180" s="488"/>
      <c r="URN180" s="488"/>
      <c r="URO180" s="488"/>
      <c r="URP180" s="488"/>
      <c r="URQ180" s="489"/>
      <c r="URR180" s="490"/>
      <c r="URS180" s="488"/>
      <c r="URT180" s="488"/>
      <c r="URU180" s="488"/>
      <c r="URV180" s="488"/>
      <c r="URW180" s="488"/>
      <c r="URX180" s="488"/>
      <c r="URY180" s="489"/>
      <c r="URZ180" s="490"/>
      <c r="USA180" s="488"/>
      <c r="USB180" s="488"/>
      <c r="USC180" s="488"/>
      <c r="USD180" s="488"/>
      <c r="USE180" s="488"/>
      <c r="USF180" s="488"/>
      <c r="USG180" s="489"/>
      <c r="USH180" s="490"/>
      <c r="USI180" s="488"/>
      <c r="USJ180" s="488"/>
      <c r="USK180" s="488"/>
      <c r="USL180" s="488"/>
      <c r="USM180" s="488"/>
      <c r="USN180" s="488"/>
      <c r="USO180" s="489"/>
      <c r="USP180" s="490"/>
      <c r="USQ180" s="488"/>
      <c r="USR180" s="488"/>
      <c r="USS180" s="488"/>
      <c r="UST180" s="488"/>
      <c r="USU180" s="488"/>
      <c r="USV180" s="488"/>
      <c r="USW180" s="489"/>
      <c r="USX180" s="490"/>
      <c r="USY180" s="488"/>
      <c r="USZ180" s="488"/>
      <c r="UTA180" s="488"/>
      <c r="UTB180" s="488"/>
      <c r="UTC180" s="488"/>
      <c r="UTD180" s="488"/>
      <c r="UTE180" s="489"/>
      <c r="UTF180" s="490"/>
      <c r="UTG180" s="488"/>
      <c r="UTH180" s="488"/>
      <c r="UTI180" s="488"/>
      <c r="UTJ180" s="488"/>
      <c r="UTK180" s="488"/>
      <c r="UTL180" s="488"/>
      <c r="UTM180" s="489"/>
      <c r="UTN180" s="490"/>
      <c r="UTO180" s="488"/>
      <c r="UTP180" s="488"/>
      <c r="UTQ180" s="488"/>
      <c r="UTR180" s="488"/>
      <c r="UTS180" s="488"/>
      <c r="UTT180" s="488"/>
      <c r="UTU180" s="489"/>
      <c r="UTV180" s="490"/>
      <c r="UTW180" s="488"/>
      <c r="UTX180" s="488"/>
      <c r="UTY180" s="488"/>
      <c r="UTZ180" s="488"/>
      <c r="UUA180" s="488"/>
      <c r="UUB180" s="488"/>
      <c r="UUC180" s="489"/>
      <c r="UUD180" s="490"/>
      <c r="UUE180" s="488"/>
      <c r="UUF180" s="488"/>
      <c r="UUG180" s="488"/>
      <c r="UUH180" s="488"/>
      <c r="UUI180" s="488"/>
      <c r="UUJ180" s="488"/>
      <c r="UUK180" s="489"/>
      <c r="UUL180" s="490"/>
      <c r="UUM180" s="488"/>
      <c r="UUN180" s="488"/>
      <c r="UUO180" s="488"/>
      <c r="UUP180" s="488"/>
      <c r="UUQ180" s="488"/>
      <c r="UUR180" s="488"/>
      <c r="UUS180" s="489"/>
      <c r="UUT180" s="490"/>
      <c r="UUU180" s="488"/>
      <c r="UUV180" s="488"/>
      <c r="UUW180" s="488"/>
      <c r="UUX180" s="488"/>
      <c r="UUY180" s="488"/>
      <c r="UUZ180" s="488"/>
      <c r="UVA180" s="489"/>
      <c r="UVB180" s="490"/>
      <c r="UVC180" s="488"/>
      <c r="UVD180" s="488"/>
      <c r="UVE180" s="488"/>
      <c r="UVF180" s="488"/>
      <c r="UVG180" s="488"/>
      <c r="UVH180" s="488"/>
      <c r="UVI180" s="489"/>
      <c r="UVJ180" s="490"/>
      <c r="UVK180" s="488"/>
      <c r="UVL180" s="488"/>
      <c r="UVM180" s="488"/>
      <c r="UVN180" s="488"/>
      <c r="UVO180" s="488"/>
      <c r="UVP180" s="488"/>
      <c r="UVQ180" s="489"/>
      <c r="UVR180" s="490"/>
      <c r="UVS180" s="488"/>
      <c r="UVT180" s="488"/>
      <c r="UVU180" s="488"/>
      <c r="UVV180" s="488"/>
      <c r="UVW180" s="488"/>
      <c r="UVX180" s="488"/>
      <c r="UVY180" s="489"/>
      <c r="UVZ180" s="490"/>
      <c r="UWA180" s="488"/>
      <c r="UWB180" s="488"/>
      <c r="UWC180" s="488"/>
      <c r="UWD180" s="488"/>
      <c r="UWE180" s="488"/>
      <c r="UWF180" s="488"/>
      <c r="UWG180" s="489"/>
      <c r="UWH180" s="490"/>
      <c r="UWI180" s="488"/>
      <c r="UWJ180" s="488"/>
      <c r="UWK180" s="488"/>
      <c r="UWL180" s="488"/>
      <c r="UWM180" s="488"/>
      <c r="UWN180" s="488"/>
      <c r="UWO180" s="489"/>
      <c r="UWP180" s="490"/>
      <c r="UWQ180" s="488"/>
      <c r="UWR180" s="488"/>
      <c r="UWS180" s="488"/>
      <c r="UWT180" s="488"/>
      <c r="UWU180" s="488"/>
      <c r="UWV180" s="488"/>
      <c r="UWW180" s="489"/>
      <c r="UWX180" s="490"/>
      <c r="UWY180" s="488"/>
      <c r="UWZ180" s="488"/>
      <c r="UXA180" s="488"/>
      <c r="UXB180" s="488"/>
      <c r="UXC180" s="488"/>
      <c r="UXD180" s="488"/>
      <c r="UXE180" s="489"/>
      <c r="UXF180" s="490"/>
      <c r="UXG180" s="488"/>
      <c r="UXH180" s="488"/>
      <c r="UXI180" s="488"/>
      <c r="UXJ180" s="488"/>
      <c r="UXK180" s="488"/>
      <c r="UXL180" s="488"/>
      <c r="UXM180" s="489"/>
      <c r="UXN180" s="490"/>
      <c r="UXO180" s="488"/>
      <c r="UXP180" s="488"/>
      <c r="UXQ180" s="488"/>
      <c r="UXR180" s="488"/>
      <c r="UXS180" s="488"/>
      <c r="UXT180" s="488"/>
      <c r="UXU180" s="489"/>
      <c r="UXV180" s="490"/>
      <c r="UXW180" s="488"/>
      <c r="UXX180" s="488"/>
      <c r="UXY180" s="488"/>
      <c r="UXZ180" s="488"/>
      <c r="UYA180" s="488"/>
      <c r="UYB180" s="488"/>
      <c r="UYC180" s="489"/>
      <c r="UYD180" s="490"/>
      <c r="UYE180" s="488"/>
      <c r="UYF180" s="488"/>
      <c r="UYG180" s="488"/>
      <c r="UYH180" s="488"/>
      <c r="UYI180" s="488"/>
      <c r="UYJ180" s="488"/>
      <c r="UYK180" s="489"/>
      <c r="UYL180" s="490"/>
      <c r="UYM180" s="488"/>
      <c r="UYN180" s="488"/>
      <c r="UYO180" s="488"/>
      <c r="UYP180" s="488"/>
      <c r="UYQ180" s="488"/>
      <c r="UYR180" s="488"/>
      <c r="UYS180" s="489"/>
      <c r="UYT180" s="490"/>
      <c r="UYU180" s="488"/>
      <c r="UYV180" s="488"/>
      <c r="UYW180" s="488"/>
      <c r="UYX180" s="488"/>
      <c r="UYY180" s="488"/>
      <c r="UYZ180" s="488"/>
      <c r="UZA180" s="489"/>
      <c r="UZB180" s="490"/>
      <c r="UZC180" s="488"/>
      <c r="UZD180" s="488"/>
      <c r="UZE180" s="488"/>
      <c r="UZF180" s="488"/>
      <c r="UZG180" s="488"/>
      <c r="UZH180" s="488"/>
      <c r="UZI180" s="489"/>
      <c r="UZJ180" s="490"/>
      <c r="UZK180" s="488"/>
      <c r="UZL180" s="488"/>
      <c r="UZM180" s="488"/>
      <c r="UZN180" s="488"/>
      <c r="UZO180" s="488"/>
      <c r="UZP180" s="488"/>
      <c r="UZQ180" s="489"/>
      <c r="UZR180" s="490"/>
      <c r="UZS180" s="488"/>
      <c r="UZT180" s="488"/>
      <c r="UZU180" s="488"/>
      <c r="UZV180" s="488"/>
      <c r="UZW180" s="488"/>
      <c r="UZX180" s="488"/>
      <c r="UZY180" s="489"/>
      <c r="UZZ180" s="490"/>
      <c r="VAA180" s="488"/>
      <c r="VAB180" s="488"/>
      <c r="VAC180" s="488"/>
      <c r="VAD180" s="488"/>
      <c r="VAE180" s="488"/>
      <c r="VAF180" s="488"/>
      <c r="VAG180" s="489"/>
      <c r="VAH180" s="490"/>
      <c r="VAI180" s="488"/>
      <c r="VAJ180" s="488"/>
      <c r="VAK180" s="488"/>
      <c r="VAL180" s="488"/>
      <c r="VAM180" s="488"/>
      <c r="VAN180" s="488"/>
      <c r="VAO180" s="489"/>
      <c r="VAP180" s="490"/>
      <c r="VAQ180" s="488"/>
      <c r="VAR180" s="488"/>
      <c r="VAS180" s="488"/>
      <c r="VAT180" s="488"/>
      <c r="VAU180" s="488"/>
      <c r="VAV180" s="488"/>
      <c r="VAW180" s="489"/>
      <c r="VAX180" s="490"/>
      <c r="VAY180" s="488"/>
      <c r="VAZ180" s="488"/>
      <c r="VBA180" s="488"/>
      <c r="VBB180" s="488"/>
      <c r="VBC180" s="488"/>
      <c r="VBD180" s="488"/>
      <c r="VBE180" s="489"/>
      <c r="VBF180" s="490"/>
      <c r="VBG180" s="488"/>
      <c r="VBH180" s="488"/>
      <c r="VBI180" s="488"/>
      <c r="VBJ180" s="488"/>
      <c r="VBK180" s="488"/>
      <c r="VBL180" s="488"/>
      <c r="VBM180" s="489"/>
      <c r="VBN180" s="490"/>
      <c r="VBO180" s="488"/>
      <c r="VBP180" s="488"/>
      <c r="VBQ180" s="488"/>
      <c r="VBR180" s="488"/>
      <c r="VBS180" s="488"/>
      <c r="VBT180" s="488"/>
      <c r="VBU180" s="489"/>
      <c r="VBV180" s="490"/>
      <c r="VBW180" s="488"/>
      <c r="VBX180" s="488"/>
      <c r="VBY180" s="488"/>
      <c r="VBZ180" s="488"/>
      <c r="VCA180" s="488"/>
      <c r="VCB180" s="488"/>
      <c r="VCC180" s="489"/>
      <c r="VCD180" s="490"/>
      <c r="VCE180" s="488"/>
      <c r="VCF180" s="488"/>
      <c r="VCG180" s="488"/>
      <c r="VCH180" s="488"/>
      <c r="VCI180" s="488"/>
      <c r="VCJ180" s="488"/>
      <c r="VCK180" s="489"/>
      <c r="VCL180" s="490"/>
      <c r="VCM180" s="488"/>
      <c r="VCN180" s="488"/>
      <c r="VCO180" s="488"/>
      <c r="VCP180" s="488"/>
      <c r="VCQ180" s="488"/>
      <c r="VCR180" s="488"/>
      <c r="VCS180" s="489"/>
      <c r="VCT180" s="490"/>
      <c r="VCU180" s="488"/>
      <c r="VCV180" s="488"/>
      <c r="VCW180" s="488"/>
      <c r="VCX180" s="488"/>
      <c r="VCY180" s="488"/>
      <c r="VCZ180" s="488"/>
      <c r="VDA180" s="489"/>
      <c r="VDB180" s="490"/>
      <c r="VDC180" s="488"/>
      <c r="VDD180" s="488"/>
      <c r="VDE180" s="488"/>
      <c r="VDF180" s="488"/>
      <c r="VDG180" s="488"/>
      <c r="VDH180" s="488"/>
      <c r="VDI180" s="489"/>
      <c r="VDJ180" s="490"/>
      <c r="VDK180" s="488"/>
      <c r="VDL180" s="488"/>
      <c r="VDM180" s="488"/>
      <c r="VDN180" s="488"/>
      <c r="VDO180" s="488"/>
      <c r="VDP180" s="488"/>
      <c r="VDQ180" s="489"/>
      <c r="VDR180" s="490"/>
      <c r="VDS180" s="488"/>
      <c r="VDT180" s="488"/>
      <c r="VDU180" s="488"/>
      <c r="VDV180" s="488"/>
      <c r="VDW180" s="488"/>
      <c r="VDX180" s="488"/>
      <c r="VDY180" s="489"/>
      <c r="VDZ180" s="490"/>
      <c r="VEA180" s="488"/>
      <c r="VEB180" s="488"/>
      <c r="VEC180" s="488"/>
      <c r="VED180" s="488"/>
      <c r="VEE180" s="488"/>
      <c r="VEF180" s="488"/>
      <c r="VEG180" s="489"/>
      <c r="VEH180" s="490"/>
      <c r="VEI180" s="488"/>
      <c r="VEJ180" s="488"/>
      <c r="VEK180" s="488"/>
      <c r="VEL180" s="488"/>
      <c r="VEM180" s="488"/>
      <c r="VEN180" s="488"/>
      <c r="VEO180" s="489"/>
      <c r="VEP180" s="490"/>
      <c r="VEQ180" s="488"/>
      <c r="VER180" s="488"/>
      <c r="VES180" s="488"/>
      <c r="VET180" s="488"/>
      <c r="VEU180" s="488"/>
      <c r="VEV180" s="488"/>
      <c r="VEW180" s="489"/>
      <c r="VEX180" s="490"/>
      <c r="VEY180" s="488"/>
      <c r="VEZ180" s="488"/>
      <c r="VFA180" s="488"/>
      <c r="VFB180" s="488"/>
      <c r="VFC180" s="488"/>
      <c r="VFD180" s="488"/>
      <c r="VFE180" s="489"/>
      <c r="VFF180" s="490"/>
      <c r="VFG180" s="488"/>
      <c r="VFH180" s="488"/>
      <c r="VFI180" s="488"/>
      <c r="VFJ180" s="488"/>
      <c r="VFK180" s="488"/>
      <c r="VFL180" s="488"/>
      <c r="VFM180" s="489"/>
      <c r="VFN180" s="490"/>
      <c r="VFO180" s="488"/>
      <c r="VFP180" s="488"/>
      <c r="VFQ180" s="488"/>
      <c r="VFR180" s="488"/>
      <c r="VFS180" s="488"/>
      <c r="VFT180" s="488"/>
      <c r="VFU180" s="489"/>
      <c r="VFV180" s="490"/>
      <c r="VFW180" s="488"/>
      <c r="VFX180" s="488"/>
      <c r="VFY180" s="488"/>
      <c r="VFZ180" s="488"/>
      <c r="VGA180" s="488"/>
      <c r="VGB180" s="488"/>
      <c r="VGC180" s="489"/>
      <c r="VGD180" s="490"/>
      <c r="VGE180" s="488"/>
      <c r="VGF180" s="488"/>
      <c r="VGG180" s="488"/>
      <c r="VGH180" s="488"/>
      <c r="VGI180" s="488"/>
      <c r="VGJ180" s="488"/>
      <c r="VGK180" s="489"/>
      <c r="VGL180" s="490"/>
      <c r="VGM180" s="488"/>
      <c r="VGN180" s="488"/>
      <c r="VGO180" s="488"/>
      <c r="VGP180" s="488"/>
      <c r="VGQ180" s="488"/>
      <c r="VGR180" s="488"/>
      <c r="VGS180" s="489"/>
      <c r="VGT180" s="490"/>
      <c r="VGU180" s="488"/>
      <c r="VGV180" s="488"/>
      <c r="VGW180" s="488"/>
      <c r="VGX180" s="488"/>
      <c r="VGY180" s="488"/>
      <c r="VGZ180" s="488"/>
      <c r="VHA180" s="489"/>
      <c r="VHB180" s="490"/>
      <c r="VHC180" s="488"/>
      <c r="VHD180" s="488"/>
      <c r="VHE180" s="488"/>
      <c r="VHF180" s="488"/>
      <c r="VHG180" s="488"/>
      <c r="VHH180" s="488"/>
      <c r="VHI180" s="489"/>
      <c r="VHJ180" s="490"/>
      <c r="VHK180" s="488"/>
      <c r="VHL180" s="488"/>
      <c r="VHM180" s="488"/>
      <c r="VHN180" s="488"/>
      <c r="VHO180" s="488"/>
      <c r="VHP180" s="488"/>
      <c r="VHQ180" s="489"/>
      <c r="VHR180" s="490"/>
      <c r="VHS180" s="488"/>
      <c r="VHT180" s="488"/>
      <c r="VHU180" s="488"/>
      <c r="VHV180" s="488"/>
      <c r="VHW180" s="488"/>
      <c r="VHX180" s="488"/>
      <c r="VHY180" s="489"/>
      <c r="VHZ180" s="490"/>
      <c r="VIA180" s="488"/>
      <c r="VIB180" s="488"/>
      <c r="VIC180" s="488"/>
      <c r="VID180" s="488"/>
      <c r="VIE180" s="488"/>
      <c r="VIF180" s="488"/>
      <c r="VIG180" s="489"/>
      <c r="VIH180" s="490"/>
      <c r="VII180" s="488"/>
      <c r="VIJ180" s="488"/>
      <c r="VIK180" s="488"/>
      <c r="VIL180" s="488"/>
      <c r="VIM180" s="488"/>
      <c r="VIN180" s="488"/>
      <c r="VIO180" s="489"/>
      <c r="VIP180" s="490"/>
      <c r="VIQ180" s="488"/>
      <c r="VIR180" s="488"/>
      <c r="VIS180" s="488"/>
      <c r="VIT180" s="488"/>
      <c r="VIU180" s="488"/>
      <c r="VIV180" s="488"/>
      <c r="VIW180" s="489"/>
      <c r="VIX180" s="490"/>
      <c r="VIY180" s="488"/>
      <c r="VIZ180" s="488"/>
      <c r="VJA180" s="488"/>
      <c r="VJB180" s="488"/>
      <c r="VJC180" s="488"/>
      <c r="VJD180" s="488"/>
      <c r="VJE180" s="489"/>
      <c r="VJF180" s="490"/>
      <c r="VJG180" s="488"/>
      <c r="VJH180" s="488"/>
      <c r="VJI180" s="488"/>
      <c r="VJJ180" s="488"/>
      <c r="VJK180" s="488"/>
      <c r="VJL180" s="488"/>
      <c r="VJM180" s="489"/>
      <c r="VJN180" s="490"/>
      <c r="VJO180" s="488"/>
      <c r="VJP180" s="488"/>
      <c r="VJQ180" s="488"/>
      <c r="VJR180" s="488"/>
      <c r="VJS180" s="488"/>
      <c r="VJT180" s="488"/>
      <c r="VJU180" s="489"/>
      <c r="VJV180" s="490"/>
      <c r="VJW180" s="488"/>
      <c r="VJX180" s="488"/>
      <c r="VJY180" s="488"/>
      <c r="VJZ180" s="488"/>
      <c r="VKA180" s="488"/>
      <c r="VKB180" s="488"/>
      <c r="VKC180" s="489"/>
      <c r="VKD180" s="490"/>
      <c r="VKE180" s="488"/>
      <c r="VKF180" s="488"/>
      <c r="VKG180" s="488"/>
      <c r="VKH180" s="488"/>
      <c r="VKI180" s="488"/>
      <c r="VKJ180" s="488"/>
      <c r="VKK180" s="489"/>
      <c r="VKL180" s="490"/>
      <c r="VKM180" s="488"/>
      <c r="VKN180" s="488"/>
      <c r="VKO180" s="488"/>
      <c r="VKP180" s="488"/>
      <c r="VKQ180" s="488"/>
      <c r="VKR180" s="488"/>
      <c r="VKS180" s="489"/>
      <c r="VKT180" s="490"/>
      <c r="VKU180" s="488"/>
      <c r="VKV180" s="488"/>
      <c r="VKW180" s="488"/>
      <c r="VKX180" s="488"/>
      <c r="VKY180" s="488"/>
      <c r="VKZ180" s="488"/>
      <c r="VLA180" s="489"/>
      <c r="VLB180" s="490"/>
      <c r="VLC180" s="488"/>
      <c r="VLD180" s="488"/>
      <c r="VLE180" s="488"/>
      <c r="VLF180" s="488"/>
      <c r="VLG180" s="488"/>
      <c r="VLH180" s="488"/>
      <c r="VLI180" s="489"/>
      <c r="VLJ180" s="490"/>
      <c r="VLK180" s="488"/>
      <c r="VLL180" s="488"/>
      <c r="VLM180" s="488"/>
      <c r="VLN180" s="488"/>
      <c r="VLO180" s="488"/>
      <c r="VLP180" s="488"/>
      <c r="VLQ180" s="489"/>
      <c r="VLR180" s="490"/>
      <c r="VLS180" s="488"/>
      <c r="VLT180" s="488"/>
      <c r="VLU180" s="488"/>
      <c r="VLV180" s="488"/>
      <c r="VLW180" s="488"/>
      <c r="VLX180" s="488"/>
      <c r="VLY180" s="489"/>
      <c r="VLZ180" s="490"/>
      <c r="VMA180" s="488"/>
      <c r="VMB180" s="488"/>
      <c r="VMC180" s="488"/>
      <c r="VMD180" s="488"/>
      <c r="VME180" s="488"/>
      <c r="VMF180" s="488"/>
      <c r="VMG180" s="489"/>
      <c r="VMH180" s="490"/>
      <c r="VMI180" s="488"/>
      <c r="VMJ180" s="488"/>
      <c r="VMK180" s="488"/>
      <c r="VML180" s="488"/>
      <c r="VMM180" s="488"/>
      <c r="VMN180" s="488"/>
      <c r="VMO180" s="489"/>
      <c r="VMP180" s="490"/>
      <c r="VMQ180" s="488"/>
      <c r="VMR180" s="488"/>
      <c r="VMS180" s="488"/>
      <c r="VMT180" s="488"/>
      <c r="VMU180" s="488"/>
      <c r="VMV180" s="488"/>
      <c r="VMW180" s="489"/>
      <c r="VMX180" s="490"/>
      <c r="VMY180" s="488"/>
      <c r="VMZ180" s="488"/>
      <c r="VNA180" s="488"/>
      <c r="VNB180" s="488"/>
      <c r="VNC180" s="488"/>
      <c r="VND180" s="488"/>
      <c r="VNE180" s="489"/>
      <c r="VNF180" s="490"/>
      <c r="VNG180" s="488"/>
      <c r="VNH180" s="488"/>
      <c r="VNI180" s="488"/>
      <c r="VNJ180" s="488"/>
      <c r="VNK180" s="488"/>
      <c r="VNL180" s="488"/>
      <c r="VNM180" s="489"/>
      <c r="VNN180" s="490"/>
      <c r="VNO180" s="488"/>
      <c r="VNP180" s="488"/>
      <c r="VNQ180" s="488"/>
      <c r="VNR180" s="488"/>
      <c r="VNS180" s="488"/>
      <c r="VNT180" s="488"/>
      <c r="VNU180" s="489"/>
      <c r="VNV180" s="490"/>
      <c r="VNW180" s="488"/>
      <c r="VNX180" s="488"/>
      <c r="VNY180" s="488"/>
      <c r="VNZ180" s="488"/>
      <c r="VOA180" s="488"/>
      <c r="VOB180" s="488"/>
      <c r="VOC180" s="489"/>
      <c r="VOD180" s="490"/>
      <c r="VOE180" s="488"/>
      <c r="VOF180" s="488"/>
      <c r="VOG180" s="488"/>
      <c r="VOH180" s="488"/>
      <c r="VOI180" s="488"/>
      <c r="VOJ180" s="488"/>
      <c r="VOK180" s="489"/>
      <c r="VOL180" s="490"/>
      <c r="VOM180" s="488"/>
      <c r="VON180" s="488"/>
      <c r="VOO180" s="488"/>
      <c r="VOP180" s="488"/>
      <c r="VOQ180" s="488"/>
      <c r="VOR180" s="488"/>
      <c r="VOS180" s="489"/>
      <c r="VOT180" s="490"/>
      <c r="VOU180" s="488"/>
      <c r="VOV180" s="488"/>
      <c r="VOW180" s="488"/>
      <c r="VOX180" s="488"/>
      <c r="VOY180" s="488"/>
      <c r="VOZ180" s="488"/>
      <c r="VPA180" s="489"/>
      <c r="VPB180" s="490"/>
      <c r="VPC180" s="488"/>
      <c r="VPD180" s="488"/>
      <c r="VPE180" s="488"/>
      <c r="VPF180" s="488"/>
      <c r="VPG180" s="488"/>
      <c r="VPH180" s="488"/>
      <c r="VPI180" s="489"/>
      <c r="VPJ180" s="490"/>
      <c r="VPK180" s="488"/>
      <c r="VPL180" s="488"/>
      <c r="VPM180" s="488"/>
      <c r="VPN180" s="488"/>
      <c r="VPO180" s="488"/>
      <c r="VPP180" s="488"/>
      <c r="VPQ180" s="489"/>
      <c r="VPR180" s="490"/>
      <c r="VPS180" s="488"/>
      <c r="VPT180" s="488"/>
      <c r="VPU180" s="488"/>
      <c r="VPV180" s="488"/>
      <c r="VPW180" s="488"/>
      <c r="VPX180" s="488"/>
      <c r="VPY180" s="489"/>
      <c r="VPZ180" s="490"/>
      <c r="VQA180" s="488"/>
      <c r="VQB180" s="488"/>
      <c r="VQC180" s="488"/>
      <c r="VQD180" s="488"/>
      <c r="VQE180" s="488"/>
      <c r="VQF180" s="488"/>
      <c r="VQG180" s="489"/>
      <c r="VQH180" s="490"/>
      <c r="VQI180" s="488"/>
      <c r="VQJ180" s="488"/>
      <c r="VQK180" s="488"/>
      <c r="VQL180" s="488"/>
      <c r="VQM180" s="488"/>
      <c r="VQN180" s="488"/>
      <c r="VQO180" s="489"/>
      <c r="VQP180" s="490"/>
      <c r="VQQ180" s="488"/>
      <c r="VQR180" s="488"/>
      <c r="VQS180" s="488"/>
      <c r="VQT180" s="488"/>
      <c r="VQU180" s="488"/>
      <c r="VQV180" s="488"/>
      <c r="VQW180" s="489"/>
      <c r="VQX180" s="490"/>
      <c r="VQY180" s="488"/>
      <c r="VQZ180" s="488"/>
      <c r="VRA180" s="488"/>
      <c r="VRB180" s="488"/>
      <c r="VRC180" s="488"/>
      <c r="VRD180" s="488"/>
      <c r="VRE180" s="489"/>
      <c r="VRF180" s="490"/>
      <c r="VRG180" s="488"/>
      <c r="VRH180" s="488"/>
      <c r="VRI180" s="488"/>
      <c r="VRJ180" s="488"/>
      <c r="VRK180" s="488"/>
      <c r="VRL180" s="488"/>
      <c r="VRM180" s="489"/>
      <c r="VRN180" s="490"/>
      <c r="VRO180" s="488"/>
      <c r="VRP180" s="488"/>
      <c r="VRQ180" s="488"/>
      <c r="VRR180" s="488"/>
      <c r="VRS180" s="488"/>
      <c r="VRT180" s="488"/>
      <c r="VRU180" s="489"/>
      <c r="VRV180" s="490"/>
      <c r="VRW180" s="488"/>
      <c r="VRX180" s="488"/>
      <c r="VRY180" s="488"/>
      <c r="VRZ180" s="488"/>
      <c r="VSA180" s="488"/>
      <c r="VSB180" s="488"/>
      <c r="VSC180" s="489"/>
      <c r="VSD180" s="490"/>
      <c r="VSE180" s="488"/>
      <c r="VSF180" s="488"/>
      <c r="VSG180" s="488"/>
      <c r="VSH180" s="488"/>
      <c r="VSI180" s="488"/>
      <c r="VSJ180" s="488"/>
      <c r="VSK180" s="489"/>
      <c r="VSL180" s="490"/>
      <c r="VSM180" s="488"/>
      <c r="VSN180" s="488"/>
      <c r="VSO180" s="488"/>
      <c r="VSP180" s="488"/>
      <c r="VSQ180" s="488"/>
      <c r="VSR180" s="488"/>
      <c r="VSS180" s="489"/>
      <c r="VST180" s="490"/>
      <c r="VSU180" s="488"/>
      <c r="VSV180" s="488"/>
      <c r="VSW180" s="488"/>
      <c r="VSX180" s="488"/>
      <c r="VSY180" s="488"/>
      <c r="VSZ180" s="488"/>
      <c r="VTA180" s="489"/>
      <c r="VTB180" s="490"/>
      <c r="VTC180" s="488"/>
      <c r="VTD180" s="488"/>
      <c r="VTE180" s="488"/>
      <c r="VTF180" s="488"/>
      <c r="VTG180" s="488"/>
      <c r="VTH180" s="488"/>
      <c r="VTI180" s="489"/>
      <c r="VTJ180" s="490"/>
      <c r="VTK180" s="488"/>
      <c r="VTL180" s="488"/>
      <c r="VTM180" s="488"/>
      <c r="VTN180" s="488"/>
      <c r="VTO180" s="488"/>
      <c r="VTP180" s="488"/>
      <c r="VTQ180" s="489"/>
      <c r="VTR180" s="490"/>
      <c r="VTS180" s="488"/>
      <c r="VTT180" s="488"/>
      <c r="VTU180" s="488"/>
      <c r="VTV180" s="488"/>
      <c r="VTW180" s="488"/>
      <c r="VTX180" s="488"/>
      <c r="VTY180" s="489"/>
      <c r="VTZ180" s="490"/>
      <c r="VUA180" s="488"/>
      <c r="VUB180" s="488"/>
      <c r="VUC180" s="488"/>
      <c r="VUD180" s="488"/>
      <c r="VUE180" s="488"/>
      <c r="VUF180" s="488"/>
      <c r="VUG180" s="489"/>
      <c r="VUH180" s="490"/>
      <c r="VUI180" s="488"/>
      <c r="VUJ180" s="488"/>
      <c r="VUK180" s="488"/>
      <c r="VUL180" s="488"/>
      <c r="VUM180" s="488"/>
      <c r="VUN180" s="488"/>
      <c r="VUO180" s="489"/>
      <c r="VUP180" s="490"/>
      <c r="VUQ180" s="488"/>
      <c r="VUR180" s="488"/>
      <c r="VUS180" s="488"/>
      <c r="VUT180" s="488"/>
      <c r="VUU180" s="488"/>
      <c r="VUV180" s="488"/>
      <c r="VUW180" s="489"/>
      <c r="VUX180" s="490"/>
      <c r="VUY180" s="488"/>
      <c r="VUZ180" s="488"/>
      <c r="VVA180" s="488"/>
      <c r="VVB180" s="488"/>
      <c r="VVC180" s="488"/>
      <c r="VVD180" s="488"/>
      <c r="VVE180" s="489"/>
      <c r="VVF180" s="490"/>
      <c r="VVG180" s="488"/>
      <c r="VVH180" s="488"/>
      <c r="VVI180" s="488"/>
      <c r="VVJ180" s="488"/>
      <c r="VVK180" s="488"/>
      <c r="VVL180" s="488"/>
      <c r="VVM180" s="489"/>
      <c r="VVN180" s="490"/>
      <c r="VVO180" s="488"/>
      <c r="VVP180" s="488"/>
      <c r="VVQ180" s="488"/>
      <c r="VVR180" s="488"/>
      <c r="VVS180" s="488"/>
      <c r="VVT180" s="488"/>
      <c r="VVU180" s="489"/>
      <c r="VVV180" s="490"/>
      <c r="VVW180" s="488"/>
      <c r="VVX180" s="488"/>
      <c r="VVY180" s="488"/>
      <c r="VVZ180" s="488"/>
      <c r="VWA180" s="488"/>
      <c r="VWB180" s="488"/>
      <c r="VWC180" s="489"/>
      <c r="VWD180" s="490"/>
      <c r="VWE180" s="488"/>
      <c r="VWF180" s="488"/>
      <c r="VWG180" s="488"/>
      <c r="VWH180" s="488"/>
      <c r="VWI180" s="488"/>
      <c r="VWJ180" s="488"/>
      <c r="VWK180" s="489"/>
      <c r="VWL180" s="490"/>
      <c r="VWM180" s="488"/>
      <c r="VWN180" s="488"/>
      <c r="VWO180" s="488"/>
      <c r="VWP180" s="488"/>
      <c r="VWQ180" s="488"/>
      <c r="VWR180" s="488"/>
      <c r="VWS180" s="489"/>
      <c r="VWT180" s="490"/>
      <c r="VWU180" s="488"/>
      <c r="VWV180" s="488"/>
      <c r="VWW180" s="488"/>
      <c r="VWX180" s="488"/>
      <c r="VWY180" s="488"/>
      <c r="VWZ180" s="488"/>
      <c r="VXA180" s="489"/>
      <c r="VXB180" s="490"/>
      <c r="VXC180" s="488"/>
      <c r="VXD180" s="488"/>
      <c r="VXE180" s="488"/>
      <c r="VXF180" s="488"/>
      <c r="VXG180" s="488"/>
      <c r="VXH180" s="488"/>
      <c r="VXI180" s="489"/>
      <c r="VXJ180" s="490"/>
      <c r="VXK180" s="488"/>
      <c r="VXL180" s="488"/>
      <c r="VXM180" s="488"/>
      <c r="VXN180" s="488"/>
      <c r="VXO180" s="488"/>
      <c r="VXP180" s="488"/>
      <c r="VXQ180" s="489"/>
      <c r="VXR180" s="490"/>
      <c r="VXS180" s="488"/>
      <c r="VXT180" s="488"/>
      <c r="VXU180" s="488"/>
      <c r="VXV180" s="488"/>
      <c r="VXW180" s="488"/>
      <c r="VXX180" s="488"/>
      <c r="VXY180" s="489"/>
      <c r="VXZ180" s="490"/>
      <c r="VYA180" s="488"/>
      <c r="VYB180" s="488"/>
      <c r="VYC180" s="488"/>
      <c r="VYD180" s="488"/>
      <c r="VYE180" s="488"/>
      <c r="VYF180" s="488"/>
      <c r="VYG180" s="489"/>
      <c r="VYH180" s="490"/>
      <c r="VYI180" s="488"/>
      <c r="VYJ180" s="488"/>
      <c r="VYK180" s="488"/>
      <c r="VYL180" s="488"/>
      <c r="VYM180" s="488"/>
      <c r="VYN180" s="488"/>
      <c r="VYO180" s="489"/>
      <c r="VYP180" s="490"/>
      <c r="VYQ180" s="488"/>
      <c r="VYR180" s="488"/>
      <c r="VYS180" s="488"/>
      <c r="VYT180" s="488"/>
      <c r="VYU180" s="488"/>
      <c r="VYV180" s="488"/>
      <c r="VYW180" s="489"/>
      <c r="VYX180" s="490"/>
      <c r="VYY180" s="488"/>
      <c r="VYZ180" s="488"/>
      <c r="VZA180" s="488"/>
      <c r="VZB180" s="488"/>
      <c r="VZC180" s="488"/>
      <c r="VZD180" s="488"/>
      <c r="VZE180" s="489"/>
      <c r="VZF180" s="490"/>
      <c r="VZG180" s="488"/>
      <c r="VZH180" s="488"/>
      <c r="VZI180" s="488"/>
      <c r="VZJ180" s="488"/>
      <c r="VZK180" s="488"/>
      <c r="VZL180" s="488"/>
      <c r="VZM180" s="489"/>
      <c r="VZN180" s="490"/>
      <c r="VZO180" s="488"/>
      <c r="VZP180" s="488"/>
      <c r="VZQ180" s="488"/>
      <c r="VZR180" s="488"/>
      <c r="VZS180" s="488"/>
      <c r="VZT180" s="488"/>
      <c r="VZU180" s="489"/>
      <c r="VZV180" s="490"/>
      <c r="VZW180" s="488"/>
      <c r="VZX180" s="488"/>
      <c r="VZY180" s="488"/>
      <c r="VZZ180" s="488"/>
      <c r="WAA180" s="488"/>
      <c r="WAB180" s="488"/>
      <c r="WAC180" s="489"/>
      <c r="WAD180" s="490"/>
      <c r="WAE180" s="488"/>
      <c r="WAF180" s="488"/>
      <c r="WAG180" s="488"/>
      <c r="WAH180" s="488"/>
      <c r="WAI180" s="488"/>
      <c r="WAJ180" s="488"/>
      <c r="WAK180" s="489"/>
      <c r="WAL180" s="490"/>
      <c r="WAM180" s="488"/>
      <c r="WAN180" s="488"/>
      <c r="WAO180" s="488"/>
      <c r="WAP180" s="488"/>
      <c r="WAQ180" s="488"/>
      <c r="WAR180" s="488"/>
      <c r="WAS180" s="489"/>
      <c r="WAT180" s="490"/>
      <c r="WAU180" s="488"/>
      <c r="WAV180" s="488"/>
      <c r="WAW180" s="488"/>
      <c r="WAX180" s="488"/>
      <c r="WAY180" s="488"/>
      <c r="WAZ180" s="488"/>
      <c r="WBA180" s="489"/>
      <c r="WBB180" s="490"/>
      <c r="WBC180" s="488"/>
      <c r="WBD180" s="488"/>
      <c r="WBE180" s="488"/>
      <c r="WBF180" s="488"/>
      <c r="WBG180" s="488"/>
      <c r="WBH180" s="488"/>
      <c r="WBI180" s="489"/>
      <c r="WBJ180" s="490"/>
      <c r="WBK180" s="488"/>
      <c r="WBL180" s="488"/>
      <c r="WBM180" s="488"/>
      <c r="WBN180" s="488"/>
      <c r="WBO180" s="488"/>
      <c r="WBP180" s="488"/>
      <c r="WBQ180" s="489"/>
      <c r="WBR180" s="490"/>
      <c r="WBS180" s="488"/>
      <c r="WBT180" s="488"/>
      <c r="WBU180" s="488"/>
      <c r="WBV180" s="488"/>
      <c r="WBW180" s="488"/>
      <c r="WBX180" s="488"/>
      <c r="WBY180" s="489"/>
      <c r="WBZ180" s="490"/>
      <c r="WCA180" s="488"/>
      <c r="WCB180" s="488"/>
      <c r="WCC180" s="488"/>
      <c r="WCD180" s="488"/>
      <c r="WCE180" s="488"/>
      <c r="WCF180" s="488"/>
      <c r="WCG180" s="489"/>
      <c r="WCH180" s="490"/>
      <c r="WCI180" s="488"/>
      <c r="WCJ180" s="488"/>
      <c r="WCK180" s="488"/>
      <c r="WCL180" s="488"/>
      <c r="WCM180" s="488"/>
      <c r="WCN180" s="488"/>
      <c r="WCO180" s="489"/>
      <c r="WCP180" s="490"/>
      <c r="WCQ180" s="488"/>
      <c r="WCR180" s="488"/>
      <c r="WCS180" s="488"/>
      <c r="WCT180" s="488"/>
      <c r="WCU180" s="488"/>
      <c r="WCV180" s="488"/>
      <c r="WCW180" s="489"/>
      <c r="WCX180" s="490"/>
      <c r="WCY180" s="488"/>
      <c r="WCZ180" s="488"/>
      <c r="WDA180" s="488"/>
      <c r="WDB180" s="488"/>
      <c r="WDC180" s="488"/>
      <c r="WDD180" s="488"/>
      <c r="WDE180" s="489"/>
      <c r="WDF180" s="490"/>
      <c r="WDG180" s="488"/>
      <c r="WDH180" s="488"/>
      <c r="WDI180" s="488"/>
      <c r="WDJ180" s="488"/>
      <c r="WDK180" s="488"/>
      <c r="WDL180" s="488"/>
      <c r="WDM180" s="489"/>
      <c r="WDN180" s="490"/>
      <c r="WDO180" s="488"/>
      <c r="WDP180" s="488"/>
      <c r="WDQ180" s="488"/>
      <c r="WDR180" s="488"/>
      <c r="WDS180" s="488"/>
      <c r="WDT180" s="488"/>
      <c r="WDU180" s="489"/>
      <c r="WDV180" s="490"/>
      <c r="WDW180" s="488"/>
      <c r="WDX180" s="488"/>
      <c r="WDY180" s="488"/>
      <c r="WDZ180" s="488"/>
      <c r="WEA180" s="488"/>
      <c r="WEB180" s="488"/>
      <c r="WEC180" s="489"/>
      <c r="WED180" s="490"/>
      <c r="WEE180" s="488"/>
      <c r="WEF180" s="488"/>
      <c r="WEG180" s="488"/>
      <c r="WEH180" s="488"/>
      <c r="WEI180" s="488"/>
      <c r="WEJ180" s="488"/>
      <c r="WEK180" s="489"/>
      <c r="WEL180" s="490"/>
      <c r="WEM180" s="488"/>
      <c r="WEN180" s="488"/>
      <c r="WEO180" s="488"/>
      <c r="WEP180" s="488"/>
      <c r="WEQ180" s="488"/>
      <c r="WER180" s="488"/>
      <c r="WES180" s="489"/>
      <c r="WET180" s="490"/>
      <c r="WEU180" s="488"/>
      <c r="WEV180" s="488"/>
      <c r="WEW180" s="488"/>
      <c r="WEX180" s="488"/>
      <c r="WEY180" s="488"/>
      <c r="WEZ180" s="488"/>
      <c r="WFA180" s="489"/>
      <c r="WFB180" s="490"/>
      <c r="WFC180" s="488"/>
      <c r="WFD180" s="488"/>
      <c r="WFE180" s="488"/>
      <c r="WFF180" s="488"/>
      <c r="WFG180" s="488"/>
      <c r="WFH180" s="488"/>
      <c r="WFI180" s="489"/>
      <c r="WFJ180" s="490"/>
      <c r="WFK180" s="488"/>
      <c r="WFL180" s="488"/>
      <c r="WFM180" s="488"/>
      <c r="WFN180" s="488"/>
      <c r="WFO180" s="488"/>
      <c r="WFP180" s="488"/>
      <c r="WFQ180" s="489"/>
      <c r="WFR180" s="490"/>
      <c r="WFS180" s="488"/>
      <c r="WFT180" s="488"/>
      <c r="WFU180" s="488"/>
      <c r="WFV180" s="488"/>
      <c r="WFW180" s="488"/>
      <c r="WFX180" s="488"/>
      <c r="WFY180" s="489"/>
      <c r="WFZ180" s="490"/>
      <c r="WGA180" s="488"/>
      <c r="WGB180" s="488"/>
      <c r="WGC180" s="488"/>
      <c r="WGD180" s="488"/>
      <c r="WGE180" s="488"/>
      <c r="WGF180" s="488"/>
      <c r="WGG180" s="489"/>
      <c r="WGH180" s="490"/>
      <c r="WGI180" s="488"/>
      <c r="WGJ180" s="488"/>
      <c r="WGK180" s="488"/>
      <c r="WGL180" s="488"/>
      <c r="WGM180" s="488"/>
      <c r="WGN180" s="488"/>
      <c r="WGO180" s="489"/>
      <c r="WGP180" s="490"/>
      <c r="WGQ180" s="488"/>
      <c r="WGR180" s="488"/>
      <c r="WGS180" s="488"/>
      <c r="WGT180" s="488"/>
      <c r="WGU180" s="488"/>
      <c r="WGV180" s="488"/>
      <c r="WGW180" s="489"/>
      <c r="WGX180" s="490"/>
      <c r="WGY180" s="488"/>
      <c r="WGZ180" s="488"/>
      <c r="WHA180" s="488"/>
      <c r="WHB180" s="488"/>
      <c r="WHC180" s="488"/>
      <c r="WHD180" s="488"/>
      <c r="WHE180" s="489"/>
      <c r="WHF180" s="490"/>
      <c r="WHG180" s="488"/>
      <c r="WHH180" s="488"/>
      <c r="WHI180" s="488"/>
      <c r="WHJ180" s="488"/>
      <c r="WHK180" s="488"/>
      <c r="WHL180" s="488"/>
      <c r="WHM180" s="489"/>
      <c r="WHN180" s="490"/>
      <c r="WHO180" s="488"/>
      <c r="WHP180" s="488"/>
      <c r="WHQ180" s="488"/>
      <c r="WHR180" s="488"/>
      <c r="WHS180" s="488"/>
      <c r="WHT180" s="488"/>
      <c r="WHU180" s="489"/>
      <c r="WHV180" s="490"/>
      <c r="WHW180" s="488"/>
      <c r="WHX180" s="488"/>
      <c r="WHY180" s="488"/>
      <c r="WHZ180" s="488"/>
      <c r="WIA180" s="488"/>
      <c r="WIB180" s="488"/>
      <c r="WIC180" s="489"/>
      <c r="WID180" s="490"/>
      <c r="WIE180" s="488"/>
      <c r="WIF180" s="488"/>
      <c r="WIG180" s="488"/>
      <c r="WIH180" s="488"/>
      <c r="WII180" s="488"/>
      <c r="WIJ180" s="488"/>
      <c r="WIK180" s="489"/>
      <c r="WIL180" s="490"/>
      <c r="WIM180" s="488"/>
      <c r="WIN180" s="488"/>
      <c r="WIO180" s="488"/>
      <c r="WIP180" s="488"/>
      <c r="WIQ180" s="488"/>
      <c r="WIR180" s="488"/>
      <c r="WIS180" s="489"/>
      <c r="WIT180" s="490"/>
      <c r="WIU180" s="488"/>
      <c r="WIV180" s="488"/>
      <c r="WIW180" s="488"/>
      <c r="WIX180" s="488"/>
      <c r="WIY180" s="488"/>
      <c r="WIZ180" s="488"/>
      <c r="WJA180" s="489"/>
      <c r="WJB180" s="490"/>
      <c r="WJC180" s="488"/>
      <c r="WJD180" s="488"/>
      <c r="WJE180" s="488"/>
      <c r="WJF180" s="488"/>
      <c r="WJG180" s="488"/>
      <c r="WJH180" s="488"/>
      <c r="WJI180" s="489"/>
      <c r="WJJ180" s="490"/>
      <c r="WJK180" s="488"/>
      <c r="WJL180" s="488"/>
      <c r="WJM180" s="488"/>
      <c r="WJN180" s="488"/>
      <c r="WJO180" s="488"/>
      <c r="WJP180" s="488"/>
      <c r="WJQ180" s="489"/>
      <c r="WJR180" s="490"/>
      <c r="WJS180" s="488"/>
      <c r="WJT180" s="488"/>
      <c r="WJU180" s="488"/>
      <c r="WJV180" s="488"/>
      <c r="WJW180" s="488"/>
      <c r="WJX180" s="488"/>
      <c r="WJY180" s="489"/>
      <c r="WJZ180" s="490"/>
      <c r="WKA180" s="488"/>
      <c r="WKB180" s="488"/>
      <c r="WKC180" s="488"/>
      <c r="WKD180" s="488"/>
      <c r="WKE180" s="488"/>
      <c r="WKF180" s="488"/>
      <c r="WKG180" s="489"/>
      <c r="WKH180" s="490"/>
      <c r="WKI180" s="488"/>
      <c r="WKJ180" s="488"/>
      <c r="WKK180" s="488"/>
      <c r="WKL180" s="488"/>
      <c r="WKM180" s="488"/>
      <c r="WKN180" s="488"/>
      <c r="WKO180" s="489"/>
      <c r="WKP180" s="490"/>
      <c r="WKQ180" s="488"/>
      <c r="WKR180" s="488"/>
      <c r="WKS180" s="488"/>
      <c r="WKT180" s="488"/>
      <c r="WKU180" s="488"/>
      <c r="WKV180" s="488"/>
      <c r="WKW180" s="489"/>
      <c r="WKX180" s="490"/>
      <c r="WKY180" s="488"/>
      <c r="WKZ180" s="488"/>
      <c r="WLA180" s="488"/>
      <c r="WLB180" s="488"/>
      <c r="WLC180" s="488"/>
      <c r="WLD180" s="488"/>
      <c r="WLE180" s="489"/>
      <c r="WLF180" s="490"/>
      <c r="WLG180" s="488"/>
      <c r="WLH180" s="488"/>
      <c r="WLI180" s="488"/>
      <c r="WLJ180" s="488"/>
      <c r="WLK180" s="488"/>
      <c r="WLL180" s="488"/>
      <c r="WLM180" s="489"/>
      <c r="WLN180" s="490"/>
      <c r="WLO180" s="488"/>
      <c r="WLP180" s="488"/>
      <c r="WLQ180" s="488"/>
      <c r="WLR180" s="488"/>
      <c r="WLS180" s="488"/>
      <c r="WLT180" s="488"/>
      <c r="WLU180" s="489"/>
      <c r="WLV180" s="490"/>
      <c r="WLW180" s="488"/>
      <c r="WLX180" s="488"/>
      <c r="WLY180" s="488"/>
      <c r="WLZ180" s="488"/>
      <c r="WMA180" s="488"/>
      <c r="WMB180" s="488"/>
      <c r="WMC180" s="489"/>
      <c r="WMD180" s="490"/>
      <c r="WME180" s="488"/>
      <c r="WMF180" s="488"/>
      <c r="WMG180" s="488"/>
      <c r="WMH180" s="488"/>
      <c r="WMI180" s="488"/>
      <c r="WMJ180" s="488"/>
      <c r="WMK180" s="489"/>
      <c r="WML180" s="490"/>
      <c r="WMM180" s="488"/>
      <c r="WMN180" s="488"/>
      <c r="WMO180" s="488"/>
      <c r="WMP180" s="488"/>
      <c r="WMQ180" s="488"/>
      <c r="WMR180" s="488"/>
      <c r="WMS180" s="489"/>
      <c r="WMT180" s="490"/>
      <c r="WMU180" s="488"/>
      <c r="WMV180" s="488"/>
      <c r="WMW180" s="488"/>
      <c r="WMX180" s="488"/>
      <c r="WMY180" s="488"/>
      <c r="WMZ180" s="488"/>
      <c r="WNA180" s="489"/>
      <c r="WNB180" s="490"/>
      <c r="WNC180" s="488"/>
      <c r="WND180" s="488"/>
      <c r="WNE180" s="488"/>
      <c r="WNF180" s="488"/>
      <c r="WNG180" s="488"/>
      <c r="WNH180" s="488"/>
      <c r="WNI180" s="489"/>
      <c r="WNJ180" s="490"/>
      <c r="WNK180" s="488"/>
      <c r="WNL180" s="488"/>
      <c r="WNM180" s="488"/>
      <c r="WNN180" s="488"/>
      <c r="WNO180" s="488"/>
      <c r="WNP180" s="488"/>
      <c r="WNQ180" s="489"/>
      <c r="WNR180" s="490"/>
      <c r="WNS180" s="488"/>
      <c r="WNT180" s="488"/>
      <c r="WNU180" s="488"/>
      <c r="WNV180" s="488"/>
      <c r="WNW180" s="488"/>
      <c r="WNX180" s="488"/>
      <c r="WNY180" s="489"/>
      <c r="WNZ180" s="490"/>
      <c r="WOA180" s="488"/>
      <c r="WOB180" s="488"/>
      <c r="WOC180" s="488"/>
      <c r="WOD180" s="488"/>
      <c r="WOE180" s="488"/>
      <c r="WOF180" s="488"/>
      <c r="WOG180" s="489"/>
      <c r="WOH180" s="490"/>
      <c r="WOI180" s="488"/>
      <c r="WOJ180" s="488"/>
      <c r="WOK180" s="488"/>
      <c r="WOL180" s="488"/>
      <c r="WOM180" s="488"/>
      <c r="WON180" s="488"/>
      <c r="WOO180" s="489"/>
      <c r="WOP180" s="490"/>
      <c r="WOQ180" s="488"/>
      <c r="WOR180" s="488"/>
      <c r="WOS180" s="488"/>
      <c r="WOT180" s="488"/>
      <c r="WOU180" s="488"/>
      <c r="WOV180" s="488"/>
      <c r="WOW180" s="489"/>
      <c r="WOX180" s="490"/>
      <c r="WOY180" s="488"/>
      <c r="WOZ180" s="488"/>
      <c r="WPA180" s="488"/>
      <c r="WPB180" s="488"/>
      <c r="WPC180" s="488"/>
      <c r="WPD180" s="488"/>
      <c r="WPE180" s="489"/>
      <c r="WPF180" s="490"/>
      <c r="WPG180" s="488"/>
      <c r="WPH180" s="488"/>
      <c r="WPI180" s="488"/>
      <c r="WPJ180" s="488"/>
      <c r="WPK180" s="488"/>
      <c r="WPL180" s="488"/>
      <c r="WPM180" s="489"/>
      <c r="WPN180" s="490"/>
      <c r="WPO180" s="488"/>
      <c r="WPP180" s="488"/>
      <c r="WPQ180" s="488"/>
      <c r="WPR180" s="488"/>
      <c r="WPS180" s="488"/>
      <c r="WPT180" s="488"/>
      <c r="WPU180" s="489"/>
      <c r="WPV180" s="490"/>
      <c r="WPW180" s="488"/>
      <c r="WPX180" s="488"/>
      <c r="WPY180" s="488"/>
      <c r="WPZ180" s="488"/>
      <c r="WQA180" s="488"/>
      <c r="WQB180" s="488"/>
      <c r="WQC180" s="489"/>
      <c r="WQD180" s="490"/>
      <c r="WQE180" s="488"/>
      <c r="WQF180" s="488"/>
      <c r="WQG180" s="488"/>
      <c r="WQH180" s="488"/>
      <c r="WQI180" s="488"/>
      <c r="WQJ180" s="488"/>
      <c r="WQK180" s="489"/>
      <c r="WQL180" s="490"/>
      <c r="WQM180" s="488"/>
      <c r="WQN180" s="488"/>
      <c r="WQO180" s="488"/>
      <c r="WQP180" s="488"/>
      <c r="WQQ180" s="488"/>
      <c r="WQR180" s="488"/>
      <c r="WQS180" s="489"/>
      <c r="WQT180" s="490"/>
      <c r="WQU180" s="488"/>
      <c r="WQV180" s="488"/>
      <c r="WQW180" s="488"/>
      <c r="WQX180" s="488"/>
      <c r="WQY180" s="488"/>
      <c r="WQZ180" s="488"/>
      <c r="WRA180" s="489"/>
      <c r="WRB180" s="490"/>
      <c r="WRC180" s="488"/>
      <c r="WRD180" s="488"/>
      <c r="WRE180" s="488"/>
      <c r="WRF180" s="488"/>
      <c r="WRG180" s="488"/>
      <c r="WRH180" s="488"/>
      <c r="WRI180" s="489"/>
      <c r="WRJ180" s="490"/>
      <c r="WRK180" s="488"/>
      <c r="WRL180" s="488"/>
      <c r="WRM180" s="488"/>
      <c r="WRN180" s="488"/>
      <c r="WRO180" s="488"/>
      <c r="WRP180" s="488"/>
      <c r="WRQ180" s="489"/>
      <c r="WRR180" s="490"/>
      <c r="WRS180" s="488"/>
      <c r="WRT180" s="488"/>
      <c r="WRU180" s="488"/>
      <c r="WRV180" s="488"/>
      <c r="WRW180" s="488"/>
      <c r="WRX180" s="488"/>
      <c r="WRY180" s="489"/>
      <c r="WRZ180" s="490"/>
      <c r="WSA180" s="488"/>
      <c r="WSB180" s="488"/>
      <c r="WSC180" s="488"/>
      <c r="WSD180" s="488"/>
      <c r="WSE180" s="488"/>
      <c r="WSF180" s="488"/>
      <c r="WSG180" s="489"/>
      <c r="WSH180" s="490"/>
      <c r="WSI180" s="488"/>
      <c r="WSJ180" s="488"/>
      <c r="WSK180" s="488"/>
      <c r="WSL180" s="488"/>
      <c r="WSM180" s="488"/>
      <c r="WSN180" s="488"/>
      <c r="WSO180" s="489"/>
      <c r="WSP180" s="490"/>
      <c r="WSQ180" s="488"/>
      <c r="WSR180" s="488"/>
      <c r="WSS180" s="488"/>
      <c r="WST180" s="488"/>
      <c r="WSU180" s="488"/>
      <c r="WSV180" s="488"/>
      <c r="WSW180" s="489"/>
      <c r="WSX180" s="490"/>
      <c r="WSY180" s="488"/>
      <c r="WSZ180" s="488"/>
      <c r="WTA180" s="488"/>
      <c r="WTB180" s="488"/>
      <c r="WTC180" s="488"/>
      <c r="WTD180" s="488"/>
      <c r="WTE180" s="489"/>
      <c r="WTF180" s="490"/>
      <c r="WTG180" s="488"/>
      <c r="WTH180" s="488"/>
      <c r="WTI180" s="488"/>
      <c r="WTJ180" s="488"/>
      <c r="WTK180" s="488"/>
      <c r="WTL180" s="488"/>
      <c r="WTM180" s="489"/>
      <c r="WTN180" s="490"/>
      <c r="WTO180" s="488"/>
      <c r="WTP180" s="488"/>
      <c r="WTQ180" s="488"/>
      <c r="WTR180" s="488"/>
      <c r="WTS180" s="488"/>
      <c r="WTT180" s="488"/>
      <c r="WTU180" s="489"/>
      <c r="WTV180" s="490"/>
      <c r="WTW180" s="488"/>
      <c r="WTX180" s="488"/>
      <c r="WTY180" s="488"/>
      <c r="WTZ180" s="488"/>
      <c r="WUA180" s="488"/>
      <c r="WUB180" s="488"/>
      <c r="WUC180" s="489"/>
      <c r="WUD180" s="490"/>
      <c r="WUE180" s="488"/>
      <c r="WUF180" s="488"/>
      <c r="WUG180" s="488"/>
      <c r="WUH180" s="488"/>
      <c r="WUI180" s="488"/>
      <c r="WUJ180" s="488"/>
      <c r="WUK180" s="489"/>
      <c r="WUL180" s="490"/>
      <c r="WUM180" s="488"/>
      <c r="WUN180" s="488"/>
      <c r="WUO180" s="488"/>
      <c r="WUP180" s="488"/>
      <c r="WUQ180" s="488"/>
      <c r="WUR180" s="488"/>
      <c r="WUS180" s="489"/>
      <c r="WUT180" s="490"/>
      <c r="WUU180" s="488"/>
      <c r="WUV180" s="488"/>
      <c r="WUW180" s="488"/>
      <c r="WUX180" s="488"/>
      <c r="WUY180" s="488"/>
      <c r="WUZ180" s="488"/>
      <c r="WVA180" s="489"/>
      <c r="WVB180" s="490"/>
      <c r="WVC180" s="488"/>
      <c r="WVD180" s="488"/>
      <c r="WVE180" s="488"/>
      <c r="WVF180" s="488"/>
      <c r="WVG180" s="488"/>
      <c r="WVH180" s="488"/>
      <c r="WVI180" s="489"/>
      <c r="WVJ180" s="490"/>
      <c r="WVK180" s="488"/>
      <c r="WVL180" s="488"/>
      <c r="WVM180" s="488"/>
      <c r="WVN180" s="488"/>
      <c r="WVO180" s="488"/>
      <c r="WVP180" s="488"/>
      <c r="WVQ180" s="489"/>
      <c r="WVR180" s="490"/>
      <c r="WVS180" s="488"/>
      <c r="WVT180" s="488"/>
      <c r="WVU180" s="488"/>
      <c r="WVV180" s="488"/>
      <c r="WVW180" s="488"/>
      <c r="WVX180" s="488"/>
      <c r="WVY180" s="489"/>
      <c r="WVZ180" s="490"/>
      <c r="WWA180" s="488"/>
      <c r="WWB180" s="488"/>
      <c r="WWC180" s="488"/>
      <c r="WWD180" s="488"/>
      <c r="WWE180" s="488"/>
      <c r="WWF180" s="488"/>
      <c r="WWG180" s="489"/>
      <c r="WWH180" s="490"/>
      <c r="WWI180" s="488"/>
      <c r="WWJ180" s="488"/>
      <c r="WWK180" s="488"/>
      <c r="WWL180" s="488"/>
      <c r="WWM180" s="488"/>
      <c r="WWN180" s="488"/>
      <c r="WWO180" s="489"/>
      <c r="WWP180" s="490"/>
      <c r="WWQ180" s="488"/>
      <c r="WWR180" s="488"/>
      <c r="WWS180" s="488"/>
      <c r="WWT180" s="488"/>
      <c r="WWU180" s="488"/>
      <c r="WWV180" s="488"/>
      <c r="WWW180" s="489"/>
      <c r="WWX180" s="490"/>
      <c r="WWY180" s="488"/>
      <c r="WWZ180" s="488"/>
      <c r="WXA180" s="488"/>
      <c r="WXB180" s="488"/>
      <c r="WXC180" s="488"/>
      <c r="WXD180" s="488"/>
      <c r="WXE180" s="489"/>
      <c r="WXF180" s="490"/>
      <c r="WXG180" s="488"/>
      <c r="WXH180" s="488"/>
      <c r="WXI180" s="488"/>
      <c r="WXJ180" s="488"/>
      <c r="WXK180" s="488"/>
      <c r="WXL180" s="488"/>
      <c r="WXM180" s="489"/>
      <c r="WXN180" s="490"/>
      <c r="WXO180" s="488"/>
      <c r="WXP180" s="488"/>
      <c r="WXQ180" s="488"/>
      <c r="WXR180" s="488"/>
      <c r="WXS180" s="488"/>
      <c r="WXT180" s="488"/>
      <c r="WXU180" s="489"/>
      <c r="WXV180" s="490"/>
      <c r="WXW180" s="488"/>
      <c r="WXX180" s="488"/>
      <c r="WXY180" s="488"/>
      <c r="WXZ180" s="488"/>
      <c r="WYA180" s="488"/>
      <c r="WYB180" s="488"/>
      <c r="WYC180" s="489"/>
      <c r="WYD180" s="490"/>
      <c r="WYE180" s="488"/>
      <c r="WYF180" s="488"/>
      <c r="WYG180" s="488"/>
      <c r="WYH180" s="488"/>
      <c r="WYI180" s="488"/>
      <c r="WYJ180" s="488"/>
      <c r="WYK180" s="489"/>
      <c r="WYL180" s="490"/>
      <c r="WYM180" s="488"/>
      <c r="WYN180" s="488"/>
      <c r="WYO180" s="488"/>
      <c r="WYP180" s="488"/>
      <c r="WYQ180" s="488"/>
      <c r="WYR180" s="488"/>
      <c r="WYS180" s="489"/>
      <c r="WYT180" s="490"/>
      <c r="WYU180" s="488"/>
      <c r="WYV180" s="488"/>
      <c r="WYW180" s="488"/>
      <c r="WYX180" s="488"/>
      <c r="WYY180" s="488"/>
      <c r="WYZ180" s="488"/>
      <c r="WZA180" s="489"/>
      <c r="WZB180" s="490"/>
      <c r="WZC180" s="488"/>
      <c r="WZD180" s="488"/>
      <c r="WZE180" s="488"/>
      <c r="WZF180" s="488"/>
      <c r="WZG180" s="488"/>
      <c r="WZH180" s="488"/>
      <c r="WZI180" s="489"/>
      <c r="WZJ180" s="490"/>
      <c r="WZK180" s="488"/>
      <c r="WZL180" s="488"/>
      <c r="WZM180" s="488"/>
      <c r="WZN180" s="488"/>
      <c r="WZO180" s="488"/>
      <c r="WZP180" s="488"/>
      <c r="WZQ180" s="489"/>
      <c r="WZR180" s="490"/>
      <c r="WZS180" s="488"/>
      <c r="WZT180" s="488"/>
      <c r="WZU180" s="488"/>
      <c r="WZV180" s="488"/>
      <c r="WZW180" s="488"/>
      <c r="WZX180" s="488"/>
      <c r="WZY180" s="489"/>
      <c r="WZZ180" s="490"/>
      <c r="XAA180" s="488"/>
      <c r="XAB180" s="488"/>
      <c r="XAC180" s="488"/>
      <c r="XAD180" s="488"/>
      <c r="XAE180" s="488"/>
      <c r="XAF180" s="488"/>
      <c r="XAG180" s="489"/>
      <c r="XAH180" s="490"/>
      <c r="XAI180" s="488"/>
      <c r="XAJ180" s="488"/>
      <c r="XAK180" s="488"/>
      <c r="XAL180" s="488"/>
      <c r="XAM180" s="488"/>
      <c r="XAN180" s="488"/>
      <c r="XAO180" s="489"/>
      <c r="XAP180" s="490"/>
      <c r="XAQ180" s="488"/>
      <c r="XAR180" s="488"/>
      <c r="XAS180" s="488"/>
      <c r="XAT180" s="488"/>
      <c r="XAU180" s="488"/>
      <c r="XAV180" s="488"/>
      <c r="XAW180" s="489"/>
      <c r="XAX180" s="490"/>
      <c r="XAY180" s="488"/>
      <c r="XAZ180" s="488"/>
      <c r="XBA180" s="488"/>
      <c r="XBB180" s="488"/>
      <c r="XBC180" s="488"/>
      <c r="XBD180" s="488"/>
      <c r="XBE180" s="489"/>
      <c r="XBF180" s="490"/>
      <c r="XBG180" s="488"/>
      <c r="XBH180" s="488"/>
      <c r="XBI180" s="488"/>
      <c r="XBJ180" s="488"/>
      <c r="XBK180" s="488"/>
      <c r="XBL180" s="488"/>
      <c r="XBM180" s="489"/>
      <c r="XBN180" s="490"/>
      <c r="XBO180" s="488"/>
      <c r="XBP180" s="488"/>
      <c r="XBQ180" s="488"/>
      <c r="XBR180" s="488"/>
      <c r="XBS180" s="488"/>
      <c r="XBT180" s="488"/>
      <c r="XBU180" s="489"/>
      <c r="XBV180" s="490"/>
      <c r="XBW180" s="488"/>
      <c r="XBX180" s="488"/>
      <c r="XBY180" s="488"/>
      <c r="XBZ180" s="488"/>
      <c r="XCA180" s="488"/>
      <c r="XCB180" s="488"/>
      <c r="XCC180" s="489"/>
      <c r="XCD180" s="490"/>
      <c r="XCE180" s="488"/>
      <c r="XCF180" s="488"/>
      <c r="XCG180" s="488"/>
      <c r="XCH180" s="488"/>
      <c r="XCI180" s="488"/>
      <c r="XCJ180" s="488"/>
      <c r="XCK180" s="489"/>
      <c r="XCL180" s="490"/>
      <c r="XCM180" s="488"/>
      <c r="XCN180" s="488"/>
      <c r="XCO180" s="488"/>
      <c r="XCP180" s="488"/>
      <c r="XCQ180" s="488"/>
      <c r="XCR180" s="488"/>
      <c r="XCS180" s="489"/>
      <c r="XCT180" s="490"/>
      <c r="XCU180" s="488"/>
      <c r="XCV180" s="488"/>
      <c r="XCW180" s="488"/>
      <c r="XCX180" s="488"/>
      <c r="XCY180" s="488"/>
      <c r="XCZ180" s="488"/>
      <c r="XDA180" s="489"/>
      <c r="XDB180" s="490"/>
      <c r="XDC180" s="488"/>
      <c r="XDD180" s="488"/>
      <c r="XDE180" s="488"/>
      <c r="XDF180" s="488"/>
      <c r="XDG180" s="488"/>
      <c r="XDH180" s="488"/>
      <c r="XDI180" s="489"/>
      <c r="XDJ180" s="490"/>
      <c r="XDK180" s="488"/>
      <c r="XDL180" s="488"/>
      <c r="XDM180" s="488"/>
      <c r="XDN180" s="488"/>
      <c r="XDO180" s="488"/>
      <c r="XDP180" s="488"/>
      <c r="XDQ180" s="489"/>
      <c r="XDR180" s="490"/>
      <c r="XDS180" s="488"/>
      <c r="XDT180" s="488"/>
      <c r="XDU180" s="488"/>
      <c r="XDV180" s="488"/>
      <c r="XDW180" s="488"/>
      <c r="XDX180" s="488"/>
      <c r="XDY180" s="489"/>
      <c r="XDZ180" s="490"/>
      <c r="XEA180" s="488"/>
      <c r="XEB180" s="488"/>
      <c r="XEC180" s="488"/>
      <c r="XED180" s="488"/>
      <c r="XEE180" s="488"/>
      <c r="XEF180" s="488"/>
      <c r="XEG180" s="489"/>
      <c r="XEH180" s="490"/>
      <c r="XEI180" s="488"/>
      <c r="XEJ180" s="488"/>
      <c r="XEK180" s="488"/>
      <c r="XEL180" s="488"/>
      <c r="XEM180" s="488"/>
      <c r="XEN180" s="488"/>
      <c r="XEO180" s="489"/>
      <c r="XEP180" s="490"/>
      <c r="XEQ180" s="488"/>
      <c r="XER180" s="488"/>
      <c r="XES180" s="488"/>
      <c r="XET180" s="488"/>
      <c r="XEU180" s="488"/>
      <c r="XEV180" s="488"/>
      <c r="XEW180" s="489"/>
      <c r="XEX180" s="490"/>
      <c r="XEY180" s="488"/>
      <c r="XEZ180" s="488"/>
      <c r="XFA180" s="488"/>
      <c r="XFB180" s="488"/>
      <c r="XFC180" s="488"/>
      <c r="XFD180" s="488"/>
    </row>
    <row r="181" spans="1:16384" s="433" customFormat="1" ht="15" outlineLevel="1" x14ac:dyDescent="0.25">
      <c r="A181" s="488"/>
      <c r="B181" s="488"/>
      <c r="C181" s="488"/>
      <c r="D181" s="488"/>
      <c r="E181" s="488"/>
      <c r="F181" s="697" t="s">
        <v>9880</v>
      </c>
      <c r="G181" s="698"/>
      <c r="H181" s="698"/>
      <c r="I181" s="488"/>
      <c r="J181" s="488"/>
      <c r="K181" s="488"/>
      <c r="L181" s="488"/>
      <c r="M181" s="488"/>
      <c r="N181" s="697" t="s">
        <v>9880</v>
      </c>
      <c r="O181" s="698"/>
      <c r="P181" s="698"/>
      <c r="Q181" s="488"/>
      <c r="R181" s="488"/>
      <c r="S181" s="488"/>
      <c r="T181" s="488"/>
      <c r="U181" s="488"/>
      <c r="V181" s="697" t="s">
        <v>9880</v>
      </c>
      <c r="W181" s="698"/>
      <c r="X181" s="698"/>
      <c r="Y181" s="488"/>
      <c r="Z181" s="488"/>
      <c r="AA181" s="488"/>
      <c r="AB181" s="488"/>
      <c r="AC181" s="488"/>
      <c r="AD181" s="697" t="s">
        <v>9880</v>
      </c>
      <c r="AE181" s="698"/>
      <c r="AF181" s="698"/>
      <c r="AG181" s="488"/>
      <c r="AH181" s="488"/>
      <c r="AI181" s="488"/>
      <c r="AJ181" s="488"/>
      <c r="AK181" s="488"/>
      <c r="AL181" s="697" t="s">
        <v>9880</v>
      </c>
      <c r="AM181" s="698"/>
      <c r="AN181" s="698"/>
      <c r="AO181" s="488"/>
      <c r="AP181" s="488"/>
      <c r="AQ181" s="488"/>
      <c r="AR181" s="488"/>
      <c r="AS181" s="488"/>
      <c r="AT181" s="697" t="s">
        <v>9880</v>
      </c>
      <c r="AU181" s="698"/>
      <c r="AV181" s="698"/>
      <c r="AW181" s="488"/>
      <c r="AX181" s="488"/>
      <c r="AY181" s="488"/>
      <c r="AZ181" s="488"/>
      <c r="BA181" s="488"/>
      <c r="BB181" s="697" t="s">
        <v>9880</v>
      </c>
      <c r="BC181" s="698"/>
      <c r="BD181" s="698"/>
      <c r="BE181" s="488"/>
      <c r="BF181" s="488"/>
      <c r="BG181" s="488"/>
      <c r="BH181" s="488"/>
      <c r="BI181" s="488"/>
      <c r="BJ181" s="697" t="s">
        <v>9880</v>
      </c>
      <c r="BK181" s="698"/>
      <c r="BL181" s="698"/>
      <c r="BM181" s="488"/>
      <c r="BN181" s="488"/>
      <c r="BO181" s="488"/>
      <c r="BP181" s="488"/>
      <c r="BQ181" s="488"/>
      <c r="BR181" s="697" t="s">
        <v>9880</v>
      </c>
      <c r="BS181" s="698"/>
      <c r="BT181" s="698"/>
      <c r="BU181" s="488"/>
      <c r="BV181" s="488"/>
      <c r="BW181" s="488"/>
      <c r="BX181" s="488"/>
      <c r="BY181" s="488"/>
      <c r="BZ181" s="697" t="s">
        <v>9880</v>
      </c>
      <c r="CA181" s="698"/>
      <c r="CB181" s="698"/>
      <c r="CC181" s="488"/>
      <c r="CD181" s="488"/>
      <c r="CE181" s="488"/>
      <c r="CF181" s="488"/>
      <c r="CG181" s="488"/>
      <c r="CH181" s="697" t="s">
        <v>9880</v>
      </c>
      <c r="CI181" s="698"/>
      <c r="CJ181" s="698"/>
      <c r="CK181" s="488"/>
      <c r="CL181" s="488"/>
      <c r="CM181" s="488"/>
      <c r="CN181" s="488"/>
      <c r="CO181" s="488"/>
      <c r="CP181" s="697" t="s">
        <v>9880</v>
      </c>
      <c r="CQ181" s="698"/>
      <c r="CR181" s="698"/>
      <c r="CS181" s="488"/>
      <c r="CT181" s="488"/>
      <c r="CU181" s="488"/>
      <c r="CV181" s="488"/>
      <c r="CW181" s="488"/>
      <c r="CX181" s="697" t="s">
        <v>9880</v>
      </c>
      <c r="CY181" s="698"/>
      <c r="CZ181" s="698"/>
      <c r="DA181" s="488"/>
      <c r="DB181" s="488"/>
      <c r="DC181" s="488"/>
      <c r="DD181" s="488"/>
      <c r="DE181" s="488"/>
      <c r="DF181" s="697" t="s">
        <v>9880</v>
      </c>
      <c r="DG181" s="698"/>
      <c r="DH181" s="698"/>
      <c r="DI181" s="488"/>
      <c r="DJ181" s="488"/>
      <c r="DK181" s="488"/>
      <c r="DL181" s="488"/>
      <c r="DM181" s="488"/>
      <c r="DN181" s="697" t="s">
        <v>9880</v>
      </c>
      <c r="DO181" s="698"/>
      <c r="DP181" s="698"/>
      <c r="DQ181" s="488"/>
      <c r="DR181" s="488"/>
      <c r="DS181" s="488"/>
      <c r="DT181" s="488"/>
      <c r="DU181" s="488"/>
      <c r="DV181" s="697" t="s">
        <v>9880</v>
      </c>
      <c r="DW181" s="698"/>
      <c r="DX181" s="698"/>
      <c r="DY181" s="488"/>
      <c r="DZ181" s="488"/>
      <c r="EA181" s="488"/>
      <c r="EB181" s="488"/>
      <c r="EC181" s="488"/>
      <c r="ED181" s="697" t="s">
        <v>9880</v>
      </c>
      <c r="EE181" s="698"/>
      <c r="EF181" s="698"/>
      <c r="EG181" s="488"/>
      <c r="EH181" s="488"/>
      <c r="EI181" s="488"/>
      <c r="EJ181" s="488"/>
      <c r="EK181" s="488"/>
      <c r="EL181" s="697" t="s">
        <v>9880</v>
      </c>
      <c r="EM181" s="698"/>
      <c r="EN181" s="698"/>
      <c r="EO181" s="488"/>
      <c r="EP181" s="488"/>
      <c r="EQ181" s="488"/>
      <c r="ER181" s="488"/>
      <c r="ES181" s="488"/>
      <c r="ET181" s="697" t="s">
        <v>9880</v>
      </c>
      <c r="EU181" s="698"/>
      <c r="EV181" s="698"/>
      <c r="EW181" s="488"/>
      <c r="EX181" s="488"/>
      <c r="EY181" s="488"/>
      <c r="EZ181" s="488"/>
      <c r="FA181" s="488"/>
      <c r="FB181" s="697" t="s">
        <v>9880</v>
      </c>
      <c r="FC181" s="698"/>
      <c r="FD181" s="698"/>
      <c r="FE181" s="488"/>
      <c r="FF181" s="488"/>
      <c r="FG181" s="488"/>
      <c r="FH181" s="488"/>
      <c r="FI181" s="488"/>
      <c r="FJ181" s="697" t="s">
        <v>9880</v>
      </c>
      <c r="FK181" s="698"/>
      <c r="FL181" s="698"/>
      <c r="FM181" s="488"/>
      <c r="FN181" s="488"/>
      <c r="FO181" s="488"/>
      <c r="FP181" s="488"/>
      <c r="FQ181" s="488"/>
      <c r="FR181" s="697" t="s">
        <v>9880</v>
      </c>
      <c r="FS181" s="698"/>
      <c r="FT181" s="698"/>
      <c r="FU181" s="488"/>
      <c r="FV181" s="488"/>
      <c r="FW181" s="488"/>
      <c r="FX181" s="488"/>
      <c r="FY181" s="488"/>
      <c r="FZ181" s="697" t="s">
        <v>9880</v>
      </c>
      <c r="GA181" s="698"/>
      <c r="GB181" s="698"/>
      <c r="GC181" s="488"/>
      <c r="GD181" s="488"/>
      <c r="GE181" s="488"/>
      <c r="GF181" s="488"/>
      <c r="GG181" s="488"/>
      <c r="GH181" s="697" t="s">
        <v>9880</v>
      </c>
      <c r="GI181" s="698"/>
      <c r="GJ181" s="698"/>
      <c r="GK181" s="488"/>
      <c r="GL181" s="488"/>
      <c r="GM181" s="488"/>
      <c r="GN181" s="488"/>
      <c r="GO181" s="488"/>
      <c r="GP181" s="697" t="s">
        <v>9880</v>
      </c>
      <c r="GQ181" s="698"/>
      <c r="GR181" s="698"/>
      <c r="GS181" s="488"/>
      <c r="GT181" s="488"/>
      <c r="GU181" s="488"/>
      <c r="GV181" s="488"/>
      <c r="GW181" s="488"/>
      <c r="GX181" s="697" t="s">
        <v>9880</v>
      </c>
      <c r="GY181" s="698"/>
      <c r="GZ181" s="698"/>
      <c r="HA181" s="488"/>
      <c r="HB181" s="488"/>
      <c r="HC181" s="488"/>
      <c r="HD181" s="488"/>
      <c r="HE181" s="488"/>
      <c r="HF181" s="697" t="s">
        <v>9880</v>
      </c>
      <c r="HG181" s="698"/>
      <c r="HH181" s="698"/>
      <c r="HI181" s="488"/>
      <c r="HJ181" s="488"/>
      <c r="HK181" s="488"/>
      <c r="HL181" s="488"/>
      <c r="HM181" s="488"/>
      <c r="HN181" s="697" t="s">
        <v>9880</v>
      </c>
      <c r="HO181" s="698"/>
      <c r="HP181" s="698"/>
      <c r="HQ181" s="488"/>
      <c r="HR181" s="488"/>
      <c r="HS181" s="488"/>
      <c r="HT181" s="488"/>
      <c r="HU181" s="488"/>
      <c r="HV181" s="697" t="s">
        <v>9880</v>
      </c>
      <c r="HW181" s="698"/>
      <c r="HX181" s="698"/>
      <c r="HY181" s="488"/>
      <c r="HZ181" s="488"/>
      <c r="IA181" s="488"/>
      <c r="IB181" s="488"/>
      <c r="IC181" s="488"/>
      <c r="ID181" s="697" t="s">
        <v>9880</v>
      </c>
      <c r="IE181" s="698"/>
      <c r="IF181" s="698"/>
      <c r="IG181" s="488"/>
      <c r="IH181" s="488"/>
      <c r="II181" s="488"/>
      <c r="IJ181" s="488"/>
      <c r="IK181" s="488"/>
      <c r="IL181" s="697" t="s">
        <v>9880</v>
      </c>
      <c r="IM181" s="698"/>
      <c r="IN181" s="698"/>
      <c r="IO181" s="488"/>
      <c r="IP181" s="488"/>
      <c r="IQ181" s="488"/>
      <c r="IR181" s="488"/>
      <c r="IS181" s="488"/>
      <c r="IT181" s="697" t="s">
        <v>9880</v>
      </c>
      <c r="IU181" s="698"/>
      <c r="IV181" s="698"/>
      <c r="IW181" s="488"/>
      <c r="IX181" s="488"/>
      <c r="IY181" s="488"/>
      <c r="IZ181" s="488"/>
      <c r="JA181" s="488"/>
      <c r="JB181" s="697" t="s">
        <v>9880</v>
      </c>
      <c r="JC181" s="698"/>
      <c r="JD181" s="698"/>
      <c r="JE181" s="488"/>
      <c r="JF181" s="488"/>
      <c r="JG181" s="488"/>
      <c r="JH181" s="488"/>
      <c r="JI181" s="488"/>
      <c r="JJ181" s="697" t="s">
        <v>9880</v>
      </c>
      <c r="JK181" s="698"/>
      <c r="JL181" s="698"/>
      <c r="JM181" s="488"/>
      <c r="JN181" s="488"/>
      <c r="JO181" s="488"/>
      <c r="JP181" s="488"/>
      <c r="JQ181" s="488"/>
      <c r="JR181" s="697" t="s">
        <v>9880</v>
      </c>
      <c r="JS181" s="698"/>
      <c r="JT181" s="698"/>
      <c r="JU181" s="488"/>
      <c r="JV181" s="488"/>
      <c r="JW181" s="488"/>
      <c r="JX181" s="488"/>
      <c r="JY181" s="488"/>
      <c r="JZ181" s="697" t="s">
        <v>9880</v>
      </c>
      <c r="KA181" s="698"/>
      <c r="KB181" s="698"/>
      <c r="KC181" s="488"/>
      <c r="KD181" s="488"/>
      <c r="KE181" s="488"/>
      <c r="KF181" s="488"/>
      <c r="KG181" s="488"/>
      <c r="KH181" s="697" t="s">
        <v>9880</v>
      </c>
      <c r="KI181" s="698"/>
      <c r="KJ181" s="698"/>
      <c r="KK181" s="488"/>
      <c r="KL181" s="488"/>
      <c r="KM181" s="488"/>
      <c r="KN181" s="488"/>
      <c r="KO181" s="488"/>
      <c r="KP181" s="697" t="s">
        <v>9880</v>
      </c>
      <c r="KQ181" s="698"/>
      <c r="KR181" s="698"/>
      <c r="KS181" s="488"/>
      <c r="KT181" s="488"/>
      <c r="KU181" s="488"/>
      <c r="KV181" s="488"/>
      <c r="KW181" s="488"/>
      <c r="KX181" s="697" t="s">
        <v>9880</v>
      </c>
      <c r="KY181" s="698"/>
      <c r="KZ181" s="698"/>
      <c r="LA181" s="488"/>
      <c r="LB181" s="488"/>
      <c r="LC181" s="488"/>
      <c r="LD181" s="488"/>
      <c r="LE181" s="488"/>
      <c r="LF181" s="697" t="s">
        <v>9880</v>
      </c>
      <c r="LG181" s="698"/>
      <c r="LH181" s="698"/>
      <c r="LI181" s="488"/>
      <c r="LJ181" s="488"/>
      <c r="LK181" s="488"/>
      <c r="LL181" s="488"/>
      <c r="LM181" s="488"/>
      <c r="LN181" s="697" t="s">
        <v>9880</v>
      </c>
      <c r="LO181" s="698"/>
      <c r="LP181" s="698"/>
      <c r="LQ181" s="488"/>
      <c r="LR181" s="488"/>
      <c r="LS181" s="488"/>
      <c r="LT181" s="488"/>
      <c r="LU181" s="488"/>
      <c r="LV181" s="697" t="s">
        <v>9880</v>
      </c>
      <c r="LW181" s="698"/>
      <c r="LX181" s="698"/>
      <c r="LY181" s="488"/>
      <c r="LZ181" s="488"/>
      <c r="MA181" s="488"/>
      <c r="MB181" s="488"/>
      <c r="MC181" s="488"/>
      <c r="MD181" s="697" t="s">
        <v>9880</v>
      </c>
      <c r="ME181" s="698"/>
      <c r="MF181" s="698"/>
      <c r="MG181" s="488"/>
      <c r="MH181" s="488"/>
      <c r="MI181" s="488"/>
      <c r="MJ181" s="488"/>
      <c r="MK181" s="488"/>
      <c r="ML181" s="697" t="s">
        <v>9880</v>
      </c>
      <c r="MM181" s="698"/>
      <c r="MN181" s="698"/>
      <c r="MO181" s="488"/>
      <c r="MP181" s="488"/>
      <c r="MQ181" s="488"/>
      <c r="MR181" s="488"/>
      <c r="MS181" s="488"/>
      <c r="MT181" s="697" t="s">
        <v>9880</v>
      </c>
      <c r="MU181" s="698"/>
      <c r="MV181" s="698"/>
      <c r="MW181" s="488"/>
      <c r="MX181" s="488"/>
      <c r="MY181" s="488"/>
      <c r="MZ181" s="488"/>
      <c r="NA181" s="488"/>
      <c r="NB181" s="697" t="s">
        <v>9880</v>
      </c>
      <c r="NC181" s="698"/>
      <c r="ND181" s="698"/>
      <c r="NE181" s="488"/>
      <c r="NF181" s="488"/>
      <c r="NG181" s="488"/>
      <c r="NH181" s="488"/>
      <c r="NI181" s="488"/>
      <c r="NJ181" s="697" t="s">
        <v>9880</v>
      </c>
      <c r="NK181" s="698"/>
      <c r="NL181" s="698"/>
      <c r="NM181" s="488"/>
      <c r="NN181" s="488"/>
      <c r="NO181" s="488"/>
      <c r="NP181" s="488"/>
      <c r="NQ181" s="488"/>
      <c r="NR181" s="697" t="s">
        <v>9880</v>
      </c>
      <c r="NS181" s="698"/>
      <c r="NT181" s="698"/>
      <c r="NU181" s="488"/>
      <c r="NV181" s="488"/>
      <c r="NW181" s="488"/>
      <c r="NX181" s="488"/>
      <c r="NY181" s="488"/>
      <c r="NZ181" s="697" t="s">
        <v>9880</v>
      </c>
      <c r="OA181" s="698"/>
      <c r="OB181" s="698"/>
      <c r="OC181" s="488"/>
      <c r="OD181" s="488"/>
      <c r="OE181" s="488"/>
      <c r="OF181" s="488"/>
      <c r="OG181" s="488"/>
      <c r="OH181" s="697" t="s">
        <v>9880</v>
      </c>
      <c r="OI181" s="698"/>
      <c r="OJ181" s="698"/>
      <c r="OK181" s="488"/>
      <c r="OL181" s="488"/>
      <c r="OM181" s="488"/>
      <c r="ON181" s="488"/>
      <c r="OO181" s="488"/>
      <c r="OP181" s="697" t="s">
        <v>9880</v>
      </c>
      <c r="OQ181" s="698"/>
      <c r="OR181" s="698"/>
      <c r="OS181" s="488"/>
      <c r="OT181" s="488"/>
      <c r="OU181" s="488"/>
      <c r="OV181" s="488"/>
      <c r="OW181" s="488"/>
      <c r="OX181" s="697" t="s">
        <v>9880</v>
      </c>
      <c r="OY181" s="698"/>
      <c r="OZ181" s="698"/>
      <c r="PA181" s="488"/>
      <c r="PB181" s="488"/>
      <c r="PC181" s="488"/>
      <c r="PD181" s="488"/>
      <c r="PE181" s="488"/>
      <c r="PF181" s="697" t="s">
        <v>9880</v>
      </c>
      <c r="PG181" s="698"/>
      <c r="PH181" s="698"/>
      <c r="PI181" s="488"/>
      <c r="PJ181" s="488"/>
      <c r="PK181" s="488"/>
      <c r="PL181" s="488"/>
      <c r="PM181" s="488"/>
      <c r="PN181" s="697" t="s">
        <v>9880</v>
      </c>
      <c r="PO181" s="698"/>
      <c r="PP181" s="698"/>
      <c r="PQ181" s="488"/>
      <c r="PR181" s="488"/>
      <c r="PS181" s="488"/>
      <c r="PT181" s="488"/>
      <c r="PU181" s="488"/>
      <c r="PV181" s="697" t="s">
        <v>9880</v>
      </c>
      <c r="PW181" s="698"/>
      <c r="PX181" s="698"/>
      <c r="PY181" s="488"/>
      <c r="PZ181" s="488"/>
      <c r="QA181" s="488"/>
      <c r="QB181" s="488"/>
      <c r="QC181" s="488"/>
      <c r="QD181" s="697" t="s">
        <v>9880</v>
      </c>
      <c r="QE181" s="698"/>
      <c r="QF181" s="698"/>
      <c r="QG181" s="488"/>
      <c r="QH181" s="488"/>
      <c r="QI181" s="488"/>
      <c r="QJ181" s="488"/>
      <c r="QK181" s="488"/>
      <c r="QL181" s="697" t="s">
        <v>9880</v>
      </c>
      <c r="QM181" s="698"/>
      <c r="QN181" s="698"/>
      <c r="QO181" s="488"/>
      <c r="QP181" s="488"/>
      <c r="QQ181" s="488"/>
      <c r="QR181" s="488"/>
      <c r="QS181" s="488"/>
      <c r="QT181" s="697" t="s">
        <v>9880</v>
      </c>
      <c r="QU181" s="698"/>
      <c r="QV181" s="698"/>
      <c r="QW181" s="488"/>
      <c r="QX181" s="488"/>
      <c r="QY181" s="488"/>
      <c r="QZ181" s="488"/>
      <c r="RA181" s="488"/>
      <c r="RB181" s="697" t="s">
        <v>9880</v>
      </c>
      <c r="RC181" s="698"/>
      <c r="RD181" s="698"/>
      <c r="RE181" s="488"/>
      <c r="RF181" s="488"/>
      <c r="RG181" s="488"/>
      <c r="RH181" s="488"/>
      <c r="RI181" s="488"/>
      <c r="RJ181" s="697" t="s">
        <v>9880</v>
      </c>
      <c r="RK181" s="698"/>
      <c r="RL181" s="698"/>
      <c r="RM181" s="488"/>
      <c r="RN181" s="488"/>
      <c r="RO181" s="488"/>
      <c r="RP181" s="488"/>
      <c r="RQ181" s="488"/>
      <c r="RR181" s="697" t="s">
        <v>9880</v>
      </c>
      <c r="RS181" s="698"/>
      <c r="RT181" s="698"/>
      <c r="RU181" s="488"/>
      <c r="RV181" s="488"/>
      <c r="RW181" s="488"/>
      <c r="RX181" s="488"/>
      <c r="RY181" s="488"/>
      <c r="RZ181" s="697" t="s">
        <v>9880</v>
      </c>
      <c r="SA181" s="698"/>
      <c r="SB181" s="698"/>
      <c r="SC181" s="488"/>
      <c r="SD181" s="488"/>
      <c r="SE181" s="488"/>
      <c r="SF181" s="488"/>
      <c r="SG181" s="488"/>
      <c r="SH181" s="697" t="s">
        <v>9880</v>
      </c>
      <c r="SI181" s="698"/>
      <c r="SJ181" s="698"/>
      <c r="SK181" s="488"/>
      <c r="SL181" s="488"/>
      <c r="SM181" s="488"/>
      <c r="SN181" s="488"/>
      <c r="SO181" s="488"/>
      <c r="SP181" s="697" t="s">
        <v>9880</v>
      </c>
      <c r="SQ181" s="698"/>
      <c r="SR181" s="698"/>
      <c r="SS181" s="488"/>
      <c r="ST181" s="488"/>
      <c r="SU181" s="488"/>
      <c r="SV181" s="488"/>
      <c r="SW181" s="488"/>
      <c r="SX181" s="697" t="s">
        <v>9880</v>
      </c>
      <c r="SY181" s="698"/>
      <c r="SZ181" s="698"/>
      <c r="TA181" s="488"/>
      <c r="TB181" s="488"/>
      <c r="TC181" s="488"/>
      <c r="TD181" s="488"/>
      <c r="TE181" s="488"/>
      <c r="TF181" s="697" t="s">
        <v>9880</v>
      </c>
      <c r="TG181" s="698"/>
      <c r="TH181" s="698"/>
      <c r="TI181" s="488"/>
      <c r="TJ181" s="488"/>
      <c r="TK181" s="488"/>
      <c r="TL181" s="488"/>
      <c r="TM181" s="488"/>
      <c r="TN181" s="697" t="s">
        <v>9880</v>
      </c>
      <c r="TO181" s="698"/>
      <c r="TP181" s="698"/>
      <c r="TQ181" s="488"/>
      <c r="TR181" s="488"/>
      <c r="TS181" s="488"/>
      <c r="TT181" s="488"/>
      <c r="TU181" s="488"/>
      <c r="TV181" s="697" t="s">
        <v>9880</v>
      </c>
      <c r="TW181" s="698"/>
      <c r="TX181" s="698"/>
      <c r="TY181" s="488"/>
      <c r="TZ181" s="488"/>
      <c r="UA181" s="488"/>
      <c r="UB181" s="488"/>
      <c r="UC181" s="488"/>
      <c r="UD181" s="697" t="s">
        <v>9880</v>
      </c>
      <c r="UE181" s="698"/>
      <c r="UF181" s="698"/>
      <c r="UG181" s="488"/>
      <c r="UH181" s="488"/>
      <c r="UI181" s="488"/>
      <c r="UJ181" s="488"/>
      <c r="UK181" s="488"/>
      <c r="UL181" s="697" t="s">
        <v>9880</v>
      </c>
      <c r="UM181" s="698"/>
      <c r="UN181" s="698"/>
      <c r="UO181" s="488"/>
      <c r="UP181" s="488"/>
      <c r="UQ181" s="488"/>
      <c r="UR181" s="488"/>
      <c r="US181" s="488"/>
      <c r="UT181" s="697" t="s">
        <v>9880</v>
      </c>
      <c r="UU181" s="698"/>
      <c r="UV181" s="698"/>
      <c r="UW181" s="488"/>
      <c r="UX181" s="488"/>
      <c r="UY181" s="488"/>
      <c r="UZ181" s="488"/>
      <c r="VA181" s="488"/>
      <c r="VB181" s="697" t="s">
        <v>9880</v>
      </c>
      <c r="VC181" s="698"/>
      <c r="VD181" s="698"/>
      <c r="VE181" s="488"/>
      <c r="VF181" s="488"/>
      <c r="VG181" s="488"/>
      <c r="VH181" s="488"/>
      <c r="VI181" s="488"/>
      <c r="VJ181" s="697" t="s">
        <v>9880</v>
      </c>
      <c r="VK181" s="698"/>
      <c r="VL181" s="698"/>
      <c r="VM181" s="488"/>
      <c r="VN181" s="488"/>
      <c r="VO181" s="488"/>
      <c r="VP181" s="488"/>
      <c r="VQ181" s="488"/>
      <c r="VR181" s="697" t="s">
        <v>9880</v>
      </c>
      <c r="VS181" s="698"/>
      <c r="VT181" s="698"/>
      <c r="VU181" s="488"/>
      <c r="VV181" s="488"/>
      <c r="VW181" s="488"/>
      <c r="VX181" s="488"/>
      <c r="VY181" s="488"/>
      <c r="VZ181" s="697" t="s">
        <v>9880</v>
      </c>
      <c r="WA181" s="698"/>
      <c r="WB181" s="698"/>
      <c r="WC181" s="488"/>
      <c r="WD181" s="488"/>
      <c r="WE181" s="488"/>
      <c r="WF181" s="488"/>
      <c r="WG181" s="488"/>
      <c r="WH181" s="697" t="s">
        <v>9880</v>
      </c>
      <c r="WI181" s="698"/>
      <c r="WJ181" s="698"/>
      <c r="WK181" s="488"/>
      <c r="WL181" s="488"/>
      <c r="WM181" s="488"/>
      <c r="WN181" s="488"/>
      <c r="WO181" s="488"/>
      <c r="WP181" s="697" t="s">
        <v>9880</v>
      </c>
      <c r="WQ181" s="698"/>
      <c r="WR181" s="698"/>
      <c r="WS181" s="488"/>
      <c r="WT181" s="488"/>
      <c r="WU181" s="488"/>
      <c r="WV181" s="488"/>
      <c r="WW181" s="488"/>
      <c r="WX181" s="697" t="s">
        <v>9880</v>
      </c>
      <c r="WY181" s="698"/>
      <c r="WZ181" s="698"/>
      <c r="XA181" s="488"/>
      <c r="XB181" s="488"/>
      <c r="XC181" s="488"/>
      <c r="XD181" s="488"/>
      <c r="XE181" s="488"/>
      <c r="XF181" s="697" t="s">
        <v>9880</v>
      </c>
      <c r="XG181" s="698"/>
      <c r="XH181" s="698"/>
      <c r="XI181" s="488"/>
      <c r="XJ181" s="488"/>
      <c r="XK181" s="488"/>
      <c r="XL181" s="488"/>
      <c r="XM181" s="488"/>
      <c r="XN181" s="697" t="s">
        <v>9880</v>
      </c>
      <c r="XO181" s="698"/>
      <c r="XP181" s="698"/>
      <c r="XQ181" s="488"/>
      <c r="XR181" s="488"/>
      <c r="XS181" s="488"/>
      <c r="XT181" s="488"/>
      <c r="XU181" s="488"/>
      <c r="XV181" s="697" t="s">
        <v>9880</v>
      </c>
      <c r="XW181" s="698"/>
      <c r="XX181" s="698"/>
      <c r="XY181" s="488"/>
      <c r="XZ181" s="488"/>
      <c r="YA181" s="488"/>
      <c r="YB181" s="488"/>
      <c r="YC181" s="488"/>
      <c r="YD181" s="697" t="s">
        <v>9880</v>
      </c>
      <c r="YE181" s="698"/>
      <c r="YF181" s="698"/>
      <c r="YG181" s="488"/>
      <c r="YH181" s="488"/>
      <c r="YI181" s="488"/>
      <c r="YJ181" s="488"/>
      <c r="YK181" s="488"/>
      <c r="YL181" s="697" t="s">
        <v>9880</v>
      </c>
      <c r="YM181" s="698"/>
      <c r="YN181" s="698"/>
      <c r="YO181" s="488"/>
      <c r="YP181" s="488"/>
      <c r="YQ181" s="488"/>
      <c r="YR181" s="488"/>
      <c r="YS181" s="488"/>
      <c r="YT181" s="697" t="s">
        <v>9880</v>
      </c>
      <c r="YU181" s="698"/>
      <c r="YV181" s="698"/>
      <c r="YW181" s="488"/>
      <c r="YX181" s="488"/>
      <c r="YY181" s="488"/>
      <c r="YZ181" s="488"/>
      <c r="ZA181" s="488"/>
      <c r="ZB181" s="697" t="s">
        <v>9880</v>
      </c>
      <c r="ZC181" s="698"/>
      <c r="ZD181" s="698"/>
      <c r="ZE181" s="488"/>
      <c r="ZF181" s="488"/>
      <c r="ZG181" s="488"/>
      <c r="ZH181" s="488"/>
      <c r="ZI181" s="488"/>
      <c r="ZJ181" s="697" t="s">
        <v>9880</v>
      </c>
      <c r="ZK181" s="698"/>
      <c r="ZL181" s="698"/>
      <c r="ZM181" s="488"/>
      <c r="ZN181" s="488"/>
      <c r="ZO181" s="488"/>
      <c r="ZP181" s="488"/>
      <c r="ZQ181" s="488"/>
      <c r="ZR181" s="697" t="s">
        <v>9880</v>
      </c>
      <c r="ZS181" s="698"/>
      <c r="ZT181" s="698"/>
      <c r="ZU181" s="488"/>
      <c r="ZV181" s="488"/>
      <c r="ZW181" s="488"/>
      <c r="ZX181" s="488"/>
      <c r="ZY181" s="488"/>
      <c r="ZZ181" s="697" t="s">
        <v>9880</v>
      </c>
      <c r="AAA181" s="698"/>
      <c r="AAB181" s="698"/>
      <c r="AAC181" s="488"/>
      <c r="AAD181" s="488"/>
      <c r="AAE181" s="488"/>
      <c r="AAF181" s="488"/>
      <c r="AAG181" s="488"/>
      <c r="AAH181" s="697" t="s">
        <v>9880</v>
      </c>
      <c r="AAI181" s="698"/>
      <c r="AAJ181" s="698"/>
      <c r="AAK181" s="488"/>
      <c r="AAL181" s="488"/>
      <c r="AAM181" s="488"/>
      <c r="AAN181" s="488"/>
      <c r="AAO181" s="488"/>
      <c r="AAP181" s="697" t="s">
        <v>9880</v>
      </c>
      <c r="AAQ181" s="698"/>
      <c r="AAR181" s="698"/>
      <c r="AAS181" s="488"/>
      <c r="AAT181" s="488"/>
      <c r="AAU181" s="488"/>
      <c r="AAV181" s="488"/>
      <c r="AAW181" s="488"/>
      <c r="AAX181" s="697" t="s">
        <v>9880</v>
      </c>
      <c r="AAY181" s="698"/>
      <c r="AAZ181" s="698"/>
      <c r="ABA181" s="488"/>
      <c r="ABB181" s="488"/>
      <c r="ABC181" s="488"/>
      <c r="ABD181" s="488"/>
      <c r="ABE181" s="488"/>
      <c r="ABF181" s="697" t="s">
        <v>9880</v>
      </c>
      <c r="ABG181" s="698"/>
      <c r="ABH181" s="698"/>
      <c r="ABI181" s="488"/>
      <c r="ABJ181" s="488"/>
      <c r="ABK181" s="488"/>
      <c r="ABL181" s="488"/>
      <c r="ABM181" s="488"/>
      <c r="ABN181" s="697" t="s">
        <v>9880</v>
      </c>
      <c r="ABO181" s="698"/>
      <c r="ABP181" s="698"/>
      <c r="ABQ181" s="488"/>
      <c r="ABR181" s="488"/>
      <c r="ABS181" s="488"/>
      <c r="ABT181" s="488"/>
      <c r="ABU181" s="488"/>
      <c r="ABV181" s="697" t="s">
        <v>9880</v>
      </c>
      <c r="ABW181" s="698"/>
      <c r="ABX181" s="698"/>
      <c r="ABY181" s="488"/>
      <c r="ABZ181" s="488"/>
      <c r="ACA181" s="488"/>
      <c r="ACB181" s="488"/>
      <c r="ACC181" s="488"/>
      <c r="ACD181" s="697" t="s">
        <v>9880</v>
      </c>
      <c r="ACE181" s="698"/>
      <c r="ACF181" s="698"/>
      <c r="ACG181" s="488"/>
      <c r="ACH181" s="488"/>
      <c r="ACI181" s="488"/>
      <c r="ACJ181" s="488"/>
      <c r="ACK181" s="488"/>
      <c r="ACL181" s="697" t="s">
        <v>9880</v>
      </c>
      <c r="ACM181" s="698"/>
      <c r="ACN181" s="698"/>
      <c r="ACO181" s="488"/>
      <c r="ACP181" s="488"/>
      <c r="ACQ181" s="488"/>
      <c r="ACR181" s="488"/>
      <c r="ACS181" s="488"/>
      <c r="ACT181" s="697" t="s">
        <v>9880</v>
      </c>
      <c r="ACU181" s="698"/>
      <c r="ACV181" s="698"/>
      <c r="ACW181" s="488"/>
      <c r="ACX181" s="488"/>
      <c r="ACY181" s="488"/>
      <c r="ACZ181" s="488"/>
      <c r="ADA181" s="488"/>
      <c r="ADB181" s="697" t="s">
        <v>9880</v>
      </c>
      <c r="ADC181" s="698"/>
      <c r="ADD181" s="698"/>
      <c r="ADE181" s="488"/>
      <c r="ADF181" s="488"/>
      <c r="ADG181" s="488"/>
      <c r="ADH181" s="488"/>
      <c r="ADI181" s="488"/>
      <c r="ADJ181" s="697" t="s">
        <v>9880</v>
      </c>
      <c r="ADK181" s="698"/>
      <c r="ADL181" s="698"/>
      <c r="ADM181" s="488"/>
      <c r="ADN181" s="488"/>
      <c r="ADO181" s="488"/>
      <c r="ADP181" s="488"/>
      <c r="ADQ181" s="488"/>
      <c r="ADR181" s="697" t="s">
        <v>9880</v>
      </c>
      <c r="ADS181" s="698"/>
      <c r="ADT181" s="698"/>
      <c r="ADU181" s="488"/>
      <c r="ADV181" s="488"/>
      <c r="ADW181" s="488"/>
      <c r="ADX181" s="488"/>
      <c r="ADY181" s="488"/>
      <c r="ADZ181" s="697" t="s">
        <v>9880</v>
      </c>
      <c r="AEA181" s="698"/>
      <c r="AEB181" s="698"/>
      <c r="AEC181" s="488"/>
      <c r="AED181" s="488"/>
      <c r="AEE181" s="488"/>
      <c r="AEF181" s="488"/>
      <c r="AEG181" s="488"/>
      <c r="AEH181" s="697" t="s">
        <v>9880</v>
      </c>
      <c r="AEI181" s="698"/>
      <c r="AEJ181" s="698"/>
      <c r="AEK181" s="488"/>
      <c r="AEL181" s="488"/>
      <c r="AEM181" s="488"/>
      <c r="AEN181" s="488"/>
      <c r="AEO181" s="488"/>
      <c r="AEP181" s="697" t="s">
        <v>9880</v>
      </c>
      <c r="AEQ181" s="698"/>
      <c r="AER181" s="698"/>
      <c r="AES181" s="488"/>
      <c r="AET181" s="488"/>
      <c r="AEU181" s="488"/>
      <c r="AEV181" s="488"/>
      <c r="AEW181" s="488"/>
      <c r="AEX181" s="697" t="s">
        <v>9880</v>
      </c>
      <c r="AEY181" s="698"/>
      <c r="AEZ181" s="698"/>
      <c r="AFA181" s="488"/>
      <c r="AFB181" s="488"/>
      <c r="AFC181" s="488"/>
      <c r="AFD181" s="488"/>
      <c r="AFE181" s="488"/>
      <c r="AFF181" s="697" t="s">
        <v>9880</v>
      </c>
      <c r="AFG181" s="698"/>
      <c r="AFH181" s="698"/>
      <c r="AFI181" s="488"/>
      <c r="AFJ181" s="488"/>
      <c r="AFK181" s="488"/>
      <c r="AFL181" s="488"/>
      <c r="AFM181" s="488"/>
      <c r="AFN181" s="697" t="s">
        <v>9880</v>
      </c>
      <c r="AFO181" s="698"/>
      <c r="AFP181" s="698"/>
      <c r="AFQ181" s="488"/>
      <c r="AFR181" s="488"/>
      <c r="AFS181" s="488"/>
      <c r="AFT181" s="488"/>
      <c r="AFU181" s="488"/>
      <c r="AFV181" s="697" t="s">
        <v>9880</v>
      </c>
      <c r="AFW181" s="698"/>
      <c r="AFX181" s="698"/>
      <c r="AFY181" s="488"/>
      <c r="AFZ181" s="488"/>
      <c r="AGA181" s="488"/>
      <c r="AGB181" s="488"/>
      <c r="AGC181" s="488"/>
      <c r="AGD181" s="697" t="s">
        <v>9880</v>
      </c>
      <c r="AGE181" s="698"/>
      <c r="AGF181" s="698"/>
      <c r="AGG181" s="488"/>
      <c r="AGH181" s="488"/>
      <c r="AGI181" s="488"/>
      <c r="AGJ181" s="488"/>
      <c r="AGK181" s="488"/>
      <c r="AGL181" s="697" t="s">
        <v>9880</v>
      </c>
      <c r="AGM181" s="698"/>
      <c r="AGN181" s="698"/>
      <c r="AGO181" s="488"/>
      <c r="AGP181" s="488"/>
      <c r="AGQ181" s="488"/>
      <c r="AGR181" s="488"/>
      <c r="AGS181" s="488"/>
      <c r="AGT181" s="697" t="s">
        <v>9880</v>
      </c>
      <c r="AGU181" s="698"/>
      <c r="AGV181" s="698"/>
      <c r="AGW181" s="488"/>
      <c r="AGX181" s="488"/>
      <c r="AGY181" s="488"/>
      <c r="AGZ181" s="488"/>
      <c r="AHA181" s="488"/>
      <c r="AHB181" s="697" t="s">
        <v>9880</v>
      </c>
      <c r="AHC181" s="698"/>
      <c r="AHD181" s="698"/>
      <c r="AHE181" s="488"/>
      <c r="AHF181" s="488"/>
      <c r="AHG181" s="488"/>
      <c r="AHH181" s="488"/>
      <c r="AHI181" s="488"/>
      <c r="AHJ181" s="697" t="s">
        <v>9880</v>
      </c>
      <c r="AHK181" s="698"/>
      <c r="AHL181" s="698"/>
      <c r="AHM181" s="488"/>
      <c r="AHN181" s="488"/>
      <c r="AHO181" s="488"/>
      <c r="AHP181" s="488"/>
      <c r="AHQ181" s="488"/>
      <c r="AHR181" s="697" t="s">
        <v>9880</v>
      </c>
      <c r="AHS181" s="698"/>
      <c r="AHT181" s="698"/>
      <c r="AHU181" s="488"/>
      <c r="AHV181" s="488"/>
      <c r="AHW181" s="488"/>
      <c r="AHX181" s="488"/>
      <c r="AHY181" s="488"/>
      <c r="AHZ181" s="697" t="s">
        <v>9880</v>
      </c>
      <c r="AIA181" s="698"/>
      <c r="AIB181" s="698"/>
      <c r="AIC181" s="488"/>
      <c r="AID181" s="488"/>
      <c r="AIE181" s="488"/>
      <c r="AIF181" s="488"/>
      <c r="AIG181" s="488"/>
      <c r="AIH181" s="697" t="s">
        <v>9880</v>
      </c>
      <c r="AII181" s="698"/>
      <c r="AIJ181" s="698"/>
      <c r="AIK181" s="488"/>
      <c r="AIL181" s="488"/>
      <c r="AIM181" s="488"/>
      <c r="AIN181" s="488"/>
      <c r="AIO181" s="488"/>
      <c r="AIP181" s="697" t="s">
        <v>9880</v>
      </c>
      <c r="AIQ181" s="698"/>
      <c r="AIR181" s="698"/>
      <c r="AIS181" s="488"/>
      <c r="AIT181" s="488"/>
      <c r="AIU181" s="488"/>
      <c r="AIV181" s="488"/>
      <c r="AIW181" s="488"/>
      <c r="AIX181" s="697" t="s">
        <v>9880</v>
      </c>
      <c r="AIY181" s="698"/>
      <c r="AIZ181" s="698"/>
      <c r="AJA181" s="488"/>
      <c r="AJB181" s="488"/>
      <c r="AJC181" s="488"/>
      <c r="AJD181" s="488"/>
      <c r="AJE181" s="488"/>
      <c r="AJF181" s="697" t="s">
        <v>9880</v>
      </c>
      <c r="AJG181" s="698"/>
      <c r="AJH181" s="698"/>
      <c r="AJI181" s="488"/>
      <c r="AJJ181" s="488"/>
      <c r="AJK181" s="488"/>
      <c r="AJL181" s="488"/>
      <c r="AJM181" s="488"/>
      <c r="AJN181" s="697" t="s">
        <v>9880</v>
      </c>
      <c r="AJO181" s="698"/>
      <c r="AJP181" s="698"/>
      <c r="AJQ181" s="488"/>
      <c r="AJR181" s="488"/>
      <c r="AJS181" s="488"/>
      <c r="AJT181" s="488"/>
      <c r="AJU181" s="488"/>
      <c r="AJV181" s="697" t="s">
        <v>9880</v>
      </c>
      <c r="AJW181" s="698"/>
      <c r="AJX181" s="698"/>
      <c r="AJY181" s="488"/>
      <c r="AJZ181" s="488"/>
      <c r="AKA181" s="488"/>
      <c r="AKB181" s="488"/>
      <c r="AKC181" s="488"/>
      <c r="AKD181" s="697" t="s">
        <v>9880</v>
      </c>
      <c r="AKE181" s="698"/>
      <c r="AKF181" s="698"/>
      <c r="AKG181" s="488"/>
      <c r="AKH181" s="488"/>
      <c r="AKI181" s="488"/>
      <c r="AKJ181" s="488"/>
      <c r="AKK181" s="488"/>
      <c r="AKL181" s="697" t="s">
        <v>9880</v>
      </c>
      <c r="AKM181" s="698"/>
      <c r="AKN181" s="698"/>
      <c r="AKO181" s="488"/>
      <c r="AKP181" s="488"/>
      <c r="AKQ181" s="488"/>
      <c r="AKR181" s="488"/>
      <c r="AKS181" s="488"/>
      <c r="AKT181" s="697" t="s">
        <v>9880</v>
      </c>
      <c r="AKU181" s="698"/>
      <c r="AKV181" s="698"/>
      <c r="AKW181" s="488"/>
      <c r="AKX181" s="488"/>
      <c r="AKY181" s="488"/>
      <c r="AKZ181" s="488"/>
      <c r="ALA181" s="488"/>
      <c r="ALB181" s="697" t="s">
        <v>9880</v>
      </c>
      <c r="ALC181" s="698"/>
      <c r="ALD181" s="698"/>
      <c r="ALE181" s="488"/>
      <c r="ALF181" s="488"/>
      <c r="ALG181" s="488"/>
      <c r="ALH181" s="488"/>
      <c r="ALI181" s="488"/>
      <c r="ALJ181" s="697" t="s">
        <v>9880</v>
      </c>
      <c r="ALK181" s="698"/>
      <c r="ALL181" s="698"/>
      <c r="ALM181" s="488"/>
      <c r="ALN181" s="488"/>
      <c r="ALO181" s="488"/>
      <c r="ALP181" s="488"/>
      <c r="ALQ181" s="488"/>
      <c r="ALR181" s="697" t="s">
        <v>9880</v>
      </c>
      <c r="ALS181" s="698"/>
      <c r="ALT181" s="698"/>
      <c r="ALU181" s="488"/>
      <c r="ALV181" s="488"/>
      <c r="ALW181" s="488"/>
      <c r="ALX181" s="488"/>
      <c r="ALY181" s="488"/>
      <c r="ALZ181" s="697" t="s">
        <v>9880</v>
      </c>
      <c r="AMA181" s="698"/>
      <c r="AMB181" s="698"/>
      <c r="AMC181" s="488"/>
      <c r="AMD181" s="488"/>
      <c r="AME181" s="488"/>
      <c r="AMF181" s="488"/>
      <c r="AMG181" s="488"/>
      <c r="AMH181" s="697" t="s">
        <v>9880</v>
      </c>
      <c r="AMI181" s="698"/>
      <c r="AMJ181" s="698"/>
      <c r="AMK181" s="488"/>
      <c r="AML181" s="488"/>
      <c r="AMM181" s="488"/>
      <c r="AMN181" s="488"/>
      <c r="AMO181" s="488"/>
      <c r="AMP181" s="697" t="s">
        <v>9880</v>
      </c>
      <c r="AMQ181" s="698"/>
      <c r="AMR181" s="698"/>
      <c r="AMS181" s="488"/>
      <c r="AMT181" s="488"/>
      <c r="AMU181" s="488"/>
      <c r="AMV181" s="488"/>
      <c r="AMW181" s="488"/>
      <c r="AMX181" s="697" t="s">
        <v>9880</v>
      </c>
      <c r="AMY181" s="698"/>
      <c r="AMZ181" s="698"/>
      <c r="ANA181" s="488"/>
      <c r="ANB181" s="488"/>
      <c r="ANC181" s="488"/>
      <c r="AND181" s="488"/>
      <c r="ANE181" s="488"/>
      <c r="ANF181" s="697" t="s">
        <v>9880</v>
      </c>
      <c r="ANG181" s="698"/>
      <c r="ANH181" s="698"/>
      <c r="ANI181" s="488"/>
      <c r="ANJ181" s="488"/>
      <c r="ANK181" s="488"/>
      <c r="ANL181" s="488"/>
      <c r="ANM181" s="488"/>
      <c r="ANN181" s="697" t="s">
        <v>9880</v>
      </c>
      <c r="ANO181" s="698"/>
      <c r="ANP181" s="698"/>
      <c r="ANQ181" s="488"/>
      <c r="ANR181" s="488"/>
      <c r="ANS181" s="488"/>
      <c r="ANT181" s="488"/>
      <c r="ANU181" s="488"/>
      <c r="ANV181" s="697" t="s">
        <v>9880</v>
      </c>
      <c r="ANW181" s="698"/>
      <c r="ANX181" s="698"/>
      <c r="ANY181" s="488"/>
      <c r="ANZ181" s="488"/>
      <c r="AOA181" s="488"/>
      <c r="AOB181" s="488"/>
      <c r="AOC181" s="488"/>
      <c r="AOD181" s="697" t="s">
        <v>9880</v>
      </c>
      <c r="AOE181" s="698"/>
      <c r="AOF181" s="698"/>
      <c r="AOG181" s="488"/>
      <c r="AOH181" s="488"/>
      <c r="AOI181" s="488"/>
      <c r="AOJ181" s="488"/>
      <c r="AOK181" s="488"/>
      <c r="AOL181" s="697" t="s">
        <v>9880</v>
      </c>
      <c r="AOM181" s="698"/>
      <c r="AON181" s="698"/>
      <c r="AOO181" s="488"/>
      <c r="AOP181" s="488"/>
      <c r="AOQ181" s="488"/>
      <c r="AOR181" s="488"/>
      <c r="AOS181" s="488"/>
      <c r="AOT181" s="697" t="s">
        <v>9880</v>
      </c>
      <c r="AOU181" s="698"/>
      <c r="AOV181" s="698"/>
      <c r="AOW181" s="488"/>
      <c r="AOX181" s="488"/>
      <c r="AOY181" s="488"/>
      <c r="AOZ181" s="488"/>
      <c r="APA181" s="488"/>
      <c r="APB181" s="697" t="s">
        <v>9880</v>
      </c>
      <c r="APC181" s="698"/>
      <c r="APD181" s="698"/>
      <c r="APE181" s="488"/>
      <c r="APF181" s="488"/>
      <c r="APG181" s="488"/>
      <c r="APH181" s="488"/>
      <c r="API181" s="488"/>
      <c r="APJ181" s="697" t="s">
        <v>9880</v>
      </c>
      <c r="APK181" s="698"/>
      <c r="APL181" s="698"/>
      <c r="APM181" s="488"/>
      <c r="APN181" s="488"/>
      <c r="APO181" s="488"/>
      <c r="APP181" s="488"/>
      <c r="APQ181" s="488"/>
      <c r="APR181" s="697" t="s">
        <v>9880</v>
      </c>
      <c r="APS181" s="698"/>
      <c r="APT181" s="698"/>
      <c r="APU181" s="488"/>
      <c r="APV181" s="488"/>
      <c r="APW181" s="488"/>
      <c r="APX181" s="488"/>
      <c r="APY181" s="488"/>
      <c r="APZ181" s="697" t="s">
        <v>9880</v>
      </c>
      <c r="AQA181" s="698"/>
      <c r="AQB181" s="698"/>
      <c r="AQC181" s="488"/>
      <c r="AQD181" s="488"/>
      <c r="AQE181" s="488"/>
      <c r="AQF181" s="488"/>
      <c r="AQG181" s="488"/>
      <c r="AQH181" s="697" t="s">
        <v>9880</v>
      </c>
      <c r="AQI181" s="698"/>
      <c r="AQJ181" s="698"/>
      <c r="AQK181" s="488"/>
      <c r="AQL181" s="488"/>
      <c r="AQM181" s="488"/>
      <c r="AQN181" s="488"/>
      <c r="AQO181" s="488"/>
      <c r="AQP181" s="697" t="s">
        <v>9880</v>
      </c>
      <c r="AQQ181" s="698"/>
      <c r="AQR181" s="698"/>
      <c r="AQS181" s="488"/>
      <c r="AQT181" s="488"/>
      <c r="AQU181" s="488"/>
      <c r="AQV181" s="488"/>
      <c r="AQW181" s="488"/>
      <c r="AQX181" s="697" t="s">
        <v>9880</v>
      </c>
      <c r="AQY181" s="698"/>
      <c r="AQZ181" s="698"/>
      <c r="ARA181" s="488"/>
      <c r="ARB181" s="488"/>
      <c r="ARC181" s="488"/>
      <c r="ARD181" s="488"/>
      <c r="ARE181" s="488"/>
      <c r="ARF181" s="697" t="s">
        <v>9880</v>
      </c>
      <c r="ARG181" s="698"/>
      <c r="ARH181" s="698"/>
      <c r="ARI181" s="488"/>
      <c r="ARJ181" s="488"/>
      <c r="ARK181" s="488"/>
      <c r="ARL181" s="488"/>
      <c r="ARM181" s="488"/>
      <c r="ARN181" s="697" t="s">
        <v>9880</v>
      </c>
      <c r="ARO181" s="698"/>
      <c r="ARP181" s="698"/>
      <c r="ARQ181" s="488"/>
      <c r="ARR181" s="488"/>
      <c r="ARS181" s="488"/>
      <c r="ART181" s="488"/>
      <c r="ARU181" s="488"/>
      <c r="ARV181" s="697" t="s">
        <v>9880</v>
      </c>
      <c r="ARW181" s="698"/>
      <c r="ARX181" s="698"/>
      <c r="ARY181" s="488"/>
      <c r="ARZ181" s="488"/>
      <c r="ASA181" s="488"/>
      <c r="ASB181" s="488"/>
      <c r="ASC181" s="488"/>
      <c r="ASD181" s="697" t="s">
        <v>9880</v>
      </c>
      <c r="ASE181" s="698"/>
      <c r="ASF181" s="698"/>
      <c r="ASG181" s="488"/>
      <c r="ASH181" s="488"/>
      <c r="ASI181" s="488"/>
      <c r="ASJ181" s="488"/>
      <c r="ASK181" s="488"/>
      <c r="ASL181" s="697" t="s">
        <v>9880</v>
      </c>
      <c r="ASM181" s="698"/>
      <c r="ASN181" s="698"/>
      <c r="ASO181" s="488"/>
      <c r="ASP181" s="488"/>
      <c r="ASQ181" s="488"/>
      <c r="ASR181" s="488"/>
      <c r="ASS181" s="488"/>
      <c r="AST181" s="697" t="s">
        <v>9880</v>
      </c>
      <c r="ASU181" s="698"/>
      <c r="ASV181" s="698"/>
      <c r="ASW181" s="488"/>
      <c r="ASX181" s="488"/>
      <c r="ASY181" s="488"/>
      <c r="ASZ181" s="488"/>
      <c r="ATA181" s="488"/>
      <c r="ATB181" s="697" t="s">
        <v>9880</v>
      </c>
      <c r="ATC181" s="698"/>
      <c r="ATD181" s="698"/>
      <c r="ATE181" s="488"/>
      <c r="ATF181" s="488"/>
      <c r="ATG181" s="488"/>
      <c r="ATH181" s="488"/>
      <c r="ATI181" s="488"/>
      <c r="ATJ181" s="697" t="s">
        <v>9880</v>
      </c>
      <c r="ATK181" s="698"/>
      <c r="ATL181" s="698"/>
      <c r="ATM181" s="488"/>
      <c r="ATN181" s="488"/>
      <c r="ATO181" s="488"/>
      <c r="ATP181" s="488"/>
      <c r="ATQ181" s="488"/>
      <c r="ATR181" s="697" t="s">
        <v>9880</v>
      </c>
      <c r="ATS181" s="698"/>
      <c r="ATT181" s="698"/>
      <c r="ATU181" s="488"/>
      <c r="ATV181" s="488"/>
      <c r="ATW181" s="488"/>
      <c r="ATX181" s="488"/>
      <c r="ATY181" s="488"/>
      <c r="ATZ181" s="697" t="s">
        <v>9880</v>
      </c>
      <c r="AUA181" s="698"/>
      <c r="AUB181" s="698"/>
      <c r="AUC181" s="488"/>
      <c r="AUD181" s="488"/>
      <c r="AUE181" s="488"/>
      <c r="AUF181" s="488"/>
      <c r="AUG181" s="488"/>
      <c r="AUH181" s="697" t="s">
        <v>9880</v>
      </c>
      <c r="AUI181" s="698"/>
      <c r="AUJ181" s="698"/>
      <c r="AUK181" s="488"/>
      <c r="AUL181" s="488"/>
      <c r="AUM181" s="488"/>
      <c r="AUN181" s="488"/>
      <c r="AUO181" s="488"/>
      <c r="AUP181" s="697" t="s">
        <v>9880</v>
      </c>
      <c r="AUQ181" s="698"/>
      <c r="AUR181" s="698"/>
      <c r="AUS181" s="488"/>
      <c r="AUT181" s="488"/>
      <c r="AUU181" s="488"/>
      <c r="AUV181" s="488"/>
      <c r="AUW181" s="488"/>
      <c r="AUX181" s="697" t="s">
        <v>9880</v>
      </c>
      <c r="AUY181" s="698"/>
      <c r="AUZ181" s="698"/>
      <c r="AVA181" s="488"/>
      <c r="AVB181" s="488"/>
      <c r="AVC181" s="488"/>
      <c r="AVD181" s="488"/>
      <c r="AVE181" s="488"/>
      <c r="AVF181" s="697" t="s">
        <v>9880</v>
      </c>
      <c r="AVG181" s="698"/>
      <c r="AVH181" s="698"/>
      <c r="AVI181" s="488"/>
      <c r="AVJ181" s="488"/>
      <c r="AVK181" s="488"/>
      <c r="AVL181" s="488"/>
      <c r="AVM181" s="488"/>
      <c r="AVN181" s="697" t="s">
        <v>9880</v>
      </c>
      <c r="AVO181" s="698"/>
      <c r="AVP181" s="698"/>
      <c r="AVQ181" s="488"/>
      <c r="AVR181" s="488"/>
      <c r="AVS181" s="488"/>
      <c r="AVT181" s="488"/>
      <c r="AVU181" s="488"/>
      <c r="AVV181" s="697" t="s">
        <v>9880</v>
      </c>
      <c r="AVW181" s="698"/>
      <c r="AVX181" s="698"/>
      <c r="AVY181" s="488"/>
      <c r="AVZ181" s="488"/>
      <c r="AWA181" s="488"/>
      <c r="AWB181" s="488"/>
      <c r="AWC181" s="488"/>
      <c r="AWD181" s="697" t="s">
        <v>9880</v>
      </c>
      <c r="AWE181" s="698"/>
      <c r="AWF181" s="698"/>
      <c r="AWG181" s="488"/>
      <c r="AWH181" s="488"/>
      <c r="AWI181" s="488"/>
      <c r="AWJ181" s="488"/>
      <c r="AWK181" s="488"/>
      <c r="AWL181" s="697" t="s">
        <v>9880</v>
      </c>
      <c r="AWM181" s="698"/>
      <c r="AWN181" s="698"/>
      <c r="AWO181" s="488"/>
      <c r="AWP181" s="488"/>
      <c r="AWQ181" s="488"/>
      <c r="AWR181" s="488"/>
      <c r="AWS181" s="488"/>
      <c r="AWT181" s="697" t="s">
        <v>9880</v>
      </c>
      <c r="AWU181" s="698"/>
      <c r="AWV181" s="698"/>
      <c r="AWW181" s="488"/>
      <c r="AWX181" s="488"/>
      <c r="AWY181" s="488"/>
      <c r="AWZ181" s="488"/>
      <c r="AXA181" s="488"/>
      <c r="AXB181" s="697" t="s">
        <v>9880</v>
      </c>
      <c r="AXC181" s="698"/>
      <c r="AXD181" s="698"/>
      <c r="AXE181" s="488"/>
      <c r="AXF181" s="488"/>
      <c r="AXG181" s="488"/>
      <c r="AXH181" s="488"/>
      <c r="AXI181" s="488"/>
      <c r="AXJ181" s="697" t="s">
        <v>9880</v>
      </c>
      <c r="AXK181" s="698"/>
      <c r="AXL181" s="698"/>
      <c r="AXM181" s="488"/>
      <c r="AXN181" s="488"/>
      <c r="AXO181" s="488"/>
      <c r="AXP181" s="488"/>
      <c r="AXQ181" s="488"/>
      <c r="AXR181" s="697" t="s">
        <v>9880</v>
      </c>
      <c r="AXS181" s="698"/>
      <c r="AXT181" s="698"/>
      <c r="AXU181" s="488"/>
      <c r="AXV181" s="488"/>
      <c r="AXW181" s="488"/>
      <c r="AXX181" s="488"/>
      <c r="AXY181" s="488"/>
      <c r="AXZ181" s="697" t="s">
        <v>9880</v>
      </c>
      <c r="AYA181" s="698"/>
      <c r="AYB181" s="698"/>
      <c r="AYC181" s="488"/>
      <c r="AYD181" s="488"/>
      <c r="AYE181" s="488"/>
      <c r="AYF181" s="488"/>
      <c r="AYG181" s="488"/>
      <c r="AYH181" s="697" t="s">
        <v>9880</v>
      </c>
      <c r="AYI181" s="698"/>
      <c r="AYJ181" s="698"/>
      <c r="AYK181" s="488"/>
      <c r="AYL181" s="488"/>
      <c r="AYM181" s="488"/>
      <c r="AYN181" s="488"/>
      <c r="AYO181" s="488"/>
      <c r="AYP181" s="697" t="s">
        <v>9880</v>
      </c>
      <c r="AYQ181" s="698"/>
      <c r="AYR181" s="698"/>
      <c r="AYS181" s="488"/>
      <c r="AYT181" s="488"/>
      <c r="AYU181" s="488"/>
      <c r="AYV181" s="488"/>
      <c r="AYW181" s="488"/>
      <c r="AYX181" s="697" t="s">
        <v>9880</v>
      </c>
      <c r="AYY181" s="698"/>
      <c r="AYZ181" s="698"/>
      <c r="AZA181" s="488"/>
      <c r="AZB181" s="488"/>
      <c r="AZC181" s="488"/>
      <c r="AZD181" s="488"/>
      <c r="AZE181" s="488"/>
      <c r="AZF181" s="697" t="s">
        <v>9880</v>
      </c>
      <c r="AZG181" s="698"/>
      <c r="AZH181" s="698"/>
      <c r="AZI181" s="488"/>
      <c r="AZJ181" s="488"/>
      <c r="AZK181" s="488"/>
      <c r="AZL181" s="488"/>
      <c r="AZM181" s="488"/>
      <c r="AZN181" s="697" t="s">
        <v>9880</v>
      </c>
      <c r="AZO181" s="698"/>
      <c r="AZP181" s="698"/>
      <c r="AZQ181" s="488"/>
      <c r="AZR181" s="488"/>
      <c r="AZS181" s="488"/>
      <c r="AZT181" s="488"/>
      <c r="AZU181" s="488"/>
      <c r="AZV181" s="697" t="s">
        <v>9880</v>
      </c>
      <c r="AZW181" s="698"/>
      <c r="AZX181" s="698"/>
      <c r="AZY181" s="488"/>
      <c r="AZZ181" s="488"/>
      <c r="BAA181" s="488"/>
      <c r="BAB181" s="488"/>
      <c r="BAC181" s="488"/>
      <c r="BAD181" s="697" t="s">
        <v>9880</v>
      </c>
      <c r="BAE181" s="698"/>
      <c r="BAF181" s="698"/>
      <c r="BAG181" s="488"/>
      <c r="BAH181" s="488"/>
      <c r="BAI181" s="488"/>
      <c r="BAJ181" s="488"/>
      <c r="BAK181" s="488"/>
      <c r="BAL181" s="697" t="s">
        <v>9880</v>
      </c>
      <c r="BAM181" s="698"/>
      <c r="BAN181" s="698"/>
      <c r="BAO181" s="488"/>
      <c r="BAP181" s="488"/>
      <c r="BAQ181" s="488"/>
      <c r="BAR181" s="488"/>
      <c r="BAS181" s="488"/>
      <c r="BAT181" s="697" t="s">
        <v>9880</v>
      </c>
      <c r="BAU181" s="698"/>
      <c r="BAV181" s="698"/>
      <c r="BAW181" s="488"/>
      <c r="BAX181" s="488"/>
      <c r="BAY181" s="488"/>
      <c r="BAZ181" s="488"/>
      <c r="BBA181" s="488"/>
      <c r="BBB181" s="697" t="s">
        <v>9880</v>
      </c>
      <c r="BBC181" s="698"/>
      <c r="BBD181" s="698"/>
      <c r="BBE181" s="488"/>
      <c r="BBF181" s="488"/>
      <c r="BBG181" s="488"/>
      <c r="BBH181" s="488"/>
      <c r="BBI181" s="488"/>
      <c r="BBJ181" s="697" t="s">
        <v>9880</v>
      </c>
      <c r="BBK181" s="698"/>
      <c r="BBL181" s="698"/>
      <c r="BBM181" s="488"/>
      <c r="BBN181" s="488"/>
      <c r="BBO181" s="488"/>
      <c r="BBP181" s="488"/>
      <c r="BBQ181" s="488"/>
      <c r="BBR181" s="697" t="s">
        <v>9880</v>
      </c>
      <c r="BBS181" s="698"/>
      <c r="BBT181" s="698"/>
      <c r="BBU181" s="488"/>
      <c r="BBV181" s="488"/>
      <c r="BBW181" s="488"/>
      <c r="BBX181" s="488"/>
      <c r="BBY181" s="488"/>
      <c r="BBZ181" s="697" t="s">
        <v>9880</v>
      </c>
      <c r="BCA181" s="698"/>
      <c r="BCB181" s="698"/>
      <c r="BCC181" s="488"/>
      <c r="BCD181" s="488"/>
      <c r="BCE181" s="488"/>
      <c r="BCF181" s="488"/>
      <c r="BCG181" s="488"/>
      <c r="BCH181" s="697" t="s">
        <v>9880</v>
      </c>
      <c r="BCI181" s="698"/>
      <c r="BCJ181" s="698"/>
      <c r="BCK181" s="488"/>
      <c r="BCL181" s="488"/>
      <c r="BCM181" s="488"/>
      <c r="BCN181" s="488"/>
      <c r="BCO181" s="488"/>
      <c r="BCP181" s="697" t="s">
        <v>9880</v>
      </c>
      <c r="BCQ181" s="698"/>
      <c r="BCR181" s="698"/>
      <c r="BCS181" s="488"/>
      <c r="BCT181" s="488"/>
      <c r="BCU181" s="488"/>
      <c r="BCV181" s="488"/>
      <c r="BCW181" s="488"/>
      <c r="BCX181" s="697" t="s">
        <v>9880</v>
      </c>
      <c r="BCY181" s="698"/>
      <c r="BCZ181" s="698"/>
      <c r="BDA181" s="488"/>
      <c r="BDB181" s="488"/>
      <c r="BDC181" s="488"/>
      <c r="BDD181" s="488"/>
      <c r="BDE181" s="488"/>
      <c r="BDF181" s="697" t="s">
        <v>9880</v>
      </c>
      <c r="BDG181" s="698"/>
      <c r="BDH181" s="698"/>
      <c r="BDI181" s="488"/>
      <c r="BDJ181" s="488"/>
      <c r="BDK181" s="488"/>
      <c r="BDL181" s="488"/>
      <c r="BDM181" s="488"/>
      <c r="BDN181" s="697" t="s">
        <v>9880</v>
      </c>
      <c r="BDO181" s="698"/>
      <c r="BDP181" s="698"/>
      <c r="BDQ181" s="488"/>
      <c r="BDR181" s="488"/>
      <c r="BDS181" s="488"/>
      <c r="BDT181" s="488"/>
      <c r="BDU181" s="488"/>
      <c r="BDV181" s="697" t="s">
        <v>9880</v>
      </c>
      <c r="BDW181" s="698"/>
      <c r="BDX181" s="698"/>
      <c r="BDY181" s="488"/>
      <c r="BDZ181" s="488"/>
      <c r="BEA181" s="488"/>
      <c r="BEB181" s="488"/>
      <c r="BEC181" s="488"/>
      <c r="BED181" s="697" t="s">
        <v>9880</v>
      </c>
      <c r="BEE181" s="698"/>
      <c r="BEF181" s="698"/>
      <c r="BEG181" s="488"/>
      <c r="BEH181" s="488"/>
      <c r="BEI181" s="488"/>
      <c r="BEJ181" s="488"/>
      <c r="BEK181" s="488"/>
      <c r="BEL181" s="697" t="s">
        <v>9880</v>
      </c>
      <c r="BEM181" s="698"/>
      <c r="BEN181" s="698"/>
      <c r="BEO181" s="488"/>
      <c r="BEP181" s="488"/>
      <c r="BEQ181" s="488"/>
      <c r="BER181" s="488"/>
      <c r="BES181" s="488"/>
      <c r="BET181" s="697" t="s">
        <v>9880</v>
      </c>
      <c r="BEU181" s="698"/>
      <c r="BEV181" s="698"/>
      <c r="BEW181" s="488"/>
      <c r="BEX181" s="488"/>
      <c r="BEY181" s="488"/>
      <c r="BEZ181" s="488"/>
      <c r="BFA181" s="488"/>
      <c r="BFB181" s="697" t="s">
        <v>9880</v>
      </c>
      <c r="BFC181" s="698"/>
      <c r="BFD181" s="698"/>
      <c r="BFE181" s="488"/>
      <c r="BFF181" s="488"/>
      <c r="BFG181" s="488"/>
      <c r="BFH181" s="488"/>
      <c r="BFI181" s="488"/>
      <c r="BFJ181" s="697" t="s">
        <v>9880</v>
      </c>
      <c r="BFK181" s="698"/>
      <c r="BFL181" s="698"/>
      <c r="BFM181" s="488"/>
      <c r="BFN181" s="488"/>
      <c r="BFO181" s="488"/>
      <c r="BFP181" s="488"/>
      <c r="BFQ181" s="488"/>
      <c r="BFR181" s="697" t="s">
        <v>9880</v>
      </c>
      <c r="BFS181" s="698"/>
      <c r="BFT181" s="698"/>
      <c r="BFU181" s="488"/>
      <c r="BFV181" s="488"/>
      <c r="BFW181" s="488"/>
      <c r="BFX181" s="488"/>
      <c r="BFY181" s="488"/>
      <c r="BFZ181" s="697" t="s">
        <v>9880</v>
      </c>
      <c r="BGA181" s="698"/>
      <c r="BGB181" s="698"/>
      <c r="BGC181" s="488"/>
      <c r="BGD181" s="488"/>
      <c r="BGE181" s="488"/>
      <c r="BGF181" s="488"/>
      <c r="BGG181" s="488"/>
      <c r="BGH181" s="697" t="s">
        <v>9880</v>
      </c>
      <c r="BGI181" s="698"/>
      <c r="BGJ181" s="698"/>
      <c r="BGK181" s="488"/>
      <c r="BGL181" s="488"/>
      <c r="BGM181" s="488"/>
      <c r="BGN181" s="488"/>
      <c r="BGO181" s="488"/>
      <c r="BGP181" s="697" t="s">
        <v>9880</v>
      </c>
      <c r="BGQ181" s="698"/>
      <c r="BGR181" s="698"/>
      <c r="BGS181" s="488"/>
      <c r="BGT181" s="488"/>
      <c r="BGU181" s="488"/>
      <c r="BGV181" s="488"/>
      <c r="BGW181" s="488"/>
      <c r="BGX181" s="697" t="s">
        <v>9880</v>
      </c>
      <c r="BGY181" s="698"/>
      <c r="BGZ181" s="698"/>
      <c r="BHA181" s="488"/>
      <c r="BHB181" s="488"/>
      <c r="BHC181" s="488"/>
      <c r="BHD181" s="488"/>
      <c r="BHE181" s="488"/>
      <c r="BHF181" s="697" t="s">
        <v>9880</v>
      </c>
      <c r="BHG181" s="698"/>
      <c r="BHH181" s="698"/>
      <c r="BHI181" s="488"/>
      <c r="BHJ181" s="488"/>
      <c r="BHK181" s="488"/>
      <c r="BHL181" s="488"/>
      <c r="BHM181" s="488"/>
      <c r="BHN181" s="697" t="s">
        <v>9880</v>
      </c>
      <c r="BHO181" s="698"/>
      <c r="BHP181" s="698"/>
      <c r="BHQ181" s="488"/>
      <c r="BHR181" s="488"/>
      <c r="BHS181" s="488"/>
      <c r="BHT181" s="488"/>
      <c r="BHU181" s="488"/>
      <c r="BHV181" s="697" t="s">
        <v>9880</v>
      </c>
      <c r="BHW181" s="698"/>
      <c r="BHX181" s="698"/>
      <c r="BHY181" s="488"/>
      <c r="BHZ181" s="488"/>
      <c r="BIA181" s="488"/>
      <c r="BIB181" s="488"/>
      <c r="BIC181" s="488"/>
      <c r="BID181" s="697" t="s">
        <v>9880</v>
      </c>
      <c r="BIE181" s="698"/>
      <c r="BIF181" s="698"/>
      <c r="BIG181" s="488"/>
      <c r="BIH181" s="488"/>
      <c r="BII181" s="488"/>
      <c r="BIJ181" s="488"/>
      <c r="BIK181" s="488"/>
      <c r="BIL181" s="697" t="s">
        <v>9880</v>
      </c>
      <c r="BIM181" s="698"/>
      <c r="BIN181" s="698"/>
      <c r="BIO181" s="488"/>
      <c r="BIP181" s="488"/>
      <c r="BIQ181" s="488"/>
      <c r="BIR181" s="488"/>
      <c r="BIS181" s="488"/>
      <c r="BIT181" s="697" t="s">
        <v>9880</v>
      </c>
      <c r="BIU181" s="698"/>
      <c r="BIV181" s="698"/>
      <c r="BIW181" s="488"/>
      <c r="BIX181" s="488"/>
      <c r="BIY181" s="488"/>
      <c r="BIZ181" s="488"/>
      <c r="BJA181" s="488"/>
      <c r="BJB181" s="697" t="s">
        <v>9880</v>
      </c>
      <c r="BJC181" s="698"/>
      <c r="BJD181" s="698"/>
      <c r="BJE181" s="488"/>
      <c r="BJF181" s="488"/>
      <c r="BJG181" s="488"/>
      <c r="BJH181" s="488"/>
      <c r="BJI181" s="488"/>
      <c r="BJJ181" s="697" t="s">
        <v>9880</v>
      </c>
      <c r="BJK181" s="698"/>
      <c r="BJL181" s="698"/>
      <c r="BJM181" s="488"/>
      <c r="BJN181" s="488"/>
      <c r="BJO181" s="488"/>
      <c r="BJP181" s="488"/>
      <c r="BJQ181" s="488"/>
      <c r="BJR181" s="697" t="s">
        <v>9880</v>
      </c>
      <c r="BJS181" s="698"/>
      <c r="BJT181" s="698"/>
      <c r="BJU181" s="488"/>
      <c r="BJV181" s="488"/>
      <c r="BJW181" s="488"/>
      <c r="BJX181" s="488"/>
      <c r="BJY181" s="488"/>
      <c r="BJZ181" s="697" t="s">
        <v>9880</v>
      </c>
      <c r="BKA181" s="698"/>
      <c r="BKB181" s="698"/>
      <c r="BKC181" s="488"/>
      <c r="BKD181" s="488"/>
      <c r="BKE181" s="488"/>
      <c r="BKF181" s="488"/>
      <c r="BKG181" s="488"/>
      <c r="BKH181" s="697" t="s">
        <v>9880</v>
      </c>
      <c r="BKI181" s="698"/>
      <c r="BKJ181" s="698"/>
      <c r="BKK181" s="488"/>
      <c r="BKL181" s="488"/>
      <c r="BKM181" s="488"/>
      <c r="BKN181" s="488"/>
      <c r="BKO181" s="488"/>
      <c r="BKP181" s="697" t="s">
        <v>9880</v>
      </c>
      <c r="BKQ181" s="698"/>
      <c r="BKR181" s="698"/>
      <c r="BKS181" s="488"/>
      <c r="BKT181" s="488"/>
      <c r="BKU181" s="488"/>
      <c r="BKV181" s="488"/>
      <c r="BKW181" s="488"/>
      <c r="BKX181" s="697" t="s">
        <v>9880</v>
      </c>
      <c r="BKY181" s="698"/>
      <c r="BKZ181" s="698"/>
      <c r="BLA181" s="488"/>
      <c r="BLB181" s="488"/>
      <c r="BLC181" s="488"/>
      <c r="BLD181" s="488"/>
      <c r="BLE181" s="488"/>
      <c r="BLF181" s="697" t="s">
        <v>9880</v>
      </c>
      <c r="BLG181" s="698"/>
      <c r="BLH181" s="698"/>
      <c r="BLI181" s="488"/>
      <c r="BLJ181" s="488"/>
      <c r="BLK181" s="488"/>
      <c r="BLL181" s="488"/>
      <c r="BLM181" s="488"/>
      <c r="BLN181" s="697" t="s">
        <v>9880</v>
      </c>
      <c r="BLO181" s="698"/>
      <c r="BLP181" s="698"/>
      <c r="BLQ181" s="488"/>
      <c r="BLR181" s="488"/>
      <c r="BLS181" s="488"/>
      <c r="BLT181" s="488"/>
      <c r="BLU181" s="488"/>
      <c r="BLV181" s="697" t="s">
        <v>9880</v>
      </c>
      <c r="BLW181" s="698"/>
      <c r="BLX181" s="698"/>
      <c r="BLY181" s="488"/>
      <c r="BLZ181" s="488"/>
      <c r="BMA181" s="488"/>
      <c r="BMB181" s="488"/>
      <c r="BMC181" s="488"/>
      <c r="BMD181" s="697" t="s">
        <v>9880</v>
      </c>
      <c r="BME181" s="698"/>
      <c r="BMF181" s="698"/>
      <c r="BMG181" s="488"/>
      <c r="BMH181" s="488"/>
      <c r="BMI181" s="488"/>
      <c r="BMJ181" s="488"/>
      <c r="BMK181" s="488"/>
      <c r="BML181" s="697" t="s">
        <v>9880</v>
      </c>
      <c r="BMM181" s="698"/>
      <c r="BMN181" s="698"/>
      <c r="BMO181" s="488"/>
      <c r="BMP181" s="488"/>
      <c r="BMQ181" s="488"/>
      <c r="BMR181" s="488"/>
      <c r="BMS181" s="488"/>
      <c r="BMT181" s="697" t="s">
        <v>9880</v>
      </c>
      <c r="BMU181" s="698"/>
      <c r="BMV181" s="698"/>
      <c r="BMW181" s="488"/>
      <c r="BMX181" s="488"/>
      <c r="BMY181" s="488"/>
      <c r="BMZ181" s="488"/>
      <c r="BNA181" s="488"/>
      <c r="BNB181" s="697" t="s">
        <v>9880</v>
      </c>
      <c r="BNC181" s="698"/>
      <c r="BND181" s="698"/>
      <c r="BNE181" s="488"/>
      <c r="BNF181" s="488"/>
      <c r="BNG181" s="488"/>
      <c r="BNH181" s="488"/>
      <c r="BNI181" s="488"/>
      <c r="BNJ181" s="697" t="s">
        <v>9880</v>
      </c>
      <c r="BNK181" s="698"/>
      <c r="BNL181" s="698"/>
      <c r="BNM181" s="488"/>
      <c r="BNN181" s="488"/>
      <c r="BNO181" s="488"/>
      <c r="BNP181" s="488"/>
      <c r="BNQ181" s="488"/>
      <c r="BNR181" s="697" t="s">
        <v>9880</v>
      </c>
      <c r="BNS181" s="698"/>
      <c r="BNT181" s="698"/>
      <c r="BNU181" s="488"/>
      <c r="BNV181" s="488"/>
      <c r="BNW181" s="488"/>
      <c r="BNX181" s="488"/>
      <c r="BNY181" s="488"/>
      <c r="BNZ181" s="697" t="s">
        <v>9880</v>
      </c>
      <c r="BOA181" s="698"/>
      <c r="BOB181" s="698"/>
      <c r="BOC181" s="488"/>
      <c r="BOD181" s="488"/>
      <c r="BOE181" s="488"/>
      <c r="BOF181" s="488"/>
      <c r="BOG181" s="488"/>
      <c r="BOH181" s="697" t="s">
        <v>9880</v>
      </c>
      <c r="BOI181" s="698"/>
      <c r="BOJ181" s="698"/>
      <c r="BOK181" s="488"/>
      <c r="BOL181" s="488"/>
      <c r="BOM181" s="488"/>
      <c r="BON181" s="488"/>
      <c r="BOO181" s="488"/>
      <c r="BOP181" s="697" t="s">
        <v>9880</v>
      </c>
      <c r="BOQ181" s="698"/>
      <c r="BOR181" s="698"/>
      <c r="BOS181" s="488"/>
      <c r="BOT181" s="488"/>
      <c r="BOU181" s="488"/>
      <c r="BOV181" s="488"/>
      <c r="BOW181" s="488"/>
      <c r="BOX181" s="697" t="s">
        <v>9880</v>
      </c>
      <c r="BOY181" s="698"/>
      <c r="BOZ181" s="698"/>
      <c r="BPA181" s="488"/>
      <c r="BPB181" s="488"/>
      <c r="BPC181" s="488"/>
      <c r="BPD181" s="488"/>
      <c r="BPE181" s="488"/>
      <c r="BPF181" s="697" t="s">
        <v>9880</v>
      </c>
      <c r="BPG181" s="698"/>
      <c r="BPH181" s="698"/>
      <c r="BPI181" s="488"/>
      <c r="BPJ181" s="488"/>
      <c r="BPK181" s="488"/>
      <c r="BPL181" s="488"/>
      <c r="BPM181" s="488"/>
      <c r="BPN181" s="697" t="s">
        <v>9880</v>
      </c>
      <c r="BPO181" s="698"/>
      <c r="BPP181" s="698"/>
      <c r="BPQ181" s="488"/>
      <c r="BPR181" s="488"/>
      <c r="BPS181" s="488"/>
      <c r="BPT181" s="488"/>
      <c r="BPU181" s="488"/>
      <c r="BPV181" s="697" t="s">
        <v>9880</v>
      </c>
      <c r="BPW181" s="698"/>
      <c r="BPX181" s="698"/>
      <c r="BPY181" s="488"/>
      <c r="BPZ181" s="488"/>
      <c r="BQA181" s="488"/>
      <c r="BQB181" s="488"/>
      <c r="BQC181" s="488"/>
      <c r="BQD181" s="697" t="s">
        <v>9880</v>
      </c>
      <c r="BQE181" s="698"/>
      <c r="BQF181" s="698"/>
      <c r="BQG181" s="488"/>
      <c r="BQH181" s="488"/>
      <c r="BQI181" s="488"/>
      <c r="BQJ181" s="488"/>
      <c r="BQK181" s="488"/>
      <c r="BQL181" s="697" t="s">
        <v>9880</v>
      </c>
      <c r="BQM181" s="698"/>
      <c r="BQN181" s="698"/>
      <c r="BQO181" s="488"/>
      <c r="BQP181" s="488"/>
      <c r="BQQ181" s="488"/>
      <c r="BQR181" s="488"/>
      <c r="BQS181" s="488"/>
      <c r="BQT181" s="697" t="s">
        <v>9880</v>
      </c>
      <c r="BQU181" s="698"/>
      <c r="BQV181" s="698"/>
      <c r="BQW181" s="488"/>
      <c r="BQX181" s="488"/>
      <c r="BQY181" s="488"/>
      <c r="BQZ181" s="488"/>
      <c r="BRA181" s="488"/>
      <c r="BRB181" s="697" t="s">
        <v>9880</v>
      </c>
      <c r="BRC181" s="698"/>
      <c r="BRD181" s="698"/>
      <c r="BRE181" s="488"/>
      <c r="BRF181" s="488"/>
      <c r="BRG181" s="488"/>
      <c r="BRH181" s="488"/>
      <c r="BRI181" s="488"/>
      <c r="BRJ181" s="697" t="s">
        <v>9880</v>
      </c>
      <c r="BRK181" s="698"/>
      <c r="BRL181" s="698"/>
      <c r="BRM181" s="488"/>
      <c r="BRN181" s="488"/>
      <c r="BRO181" s="488"/>
      <c r="BRP181" s="488"/>
      <c r="BRQ181" s="488"/>
      <c r="BRR181" s="697" t="s">
        <v>9880</v>
      </c>
      <c r="BRS181" s="698"/>
      <c r="BRT181" s="698"/>
      <c r="BRU181" s="488"/>
      <c r="BRV181" s="488"/>
      <c r="BRW181" s="488"/>
      <c r="BRX181" s="488"/>
      <c r="BRY181" s="488"/>
      <c r="BRZ181" s="697" t="s">
        <v>9880</v>
      </c>
      <c r="BSA181" s="698"/>
      <c r="BSB181" s="698"/>
      <c r="BSC181" s="488"/>
      <c r="BSD181" s="488"/>
      <c r="BSE181" s="488"/>
      <c r="BSF181" s="488"/>
      <c r="BSG181" s="488"/>
      <c r="BSH181" s="697" t="s">
        <v>9880</v>
      </c>
      <c r="BSI181" s="698"/>
      <c r="BSJ181" s="698"/>
      <c r="BSK181" s="488"/>
      <c r="BSL181" s="488"/>
      <c r="BSM181" s="488"/>
      <c r="BSN181" s="488"/>
      <c r="BSO181" s="488"/>
      <c r="BSP181" s="697" t="s">
        <v>9880</v>
      </c>
      <c r="BSQ181" s="698"/>
      <c r="BSR181" s="698"/>
      <c r="BSS181" s="488"/>
      <c r="BST181" s="488"/>
      <c r="BSU181" s="488"/>
      <c r="BSV181" s="488"/>
      <c r="BSW181" s="488"/>
      <c r="BSX181" s="697" t="s">
        <v>9880</v>
      </c>
      <c r="BSY181" s="698"/>
      <c r="BSZ181" s="698"/>
      <c r="BTA181" s="488"/>
      <c r="BTB181" s="488"/>
      <c r="BTC181" s="488"/>
      <c r="BTD181" s="488"/>
      <c r="BTE181" s="488"/>
      <c r="BTF181" s="697" t="s">
        <v>9880</v>
      </c>
      <c r="BTG181" s="698"/>
      <c r="BTH181" s="698"/>
      <c r="BTI181" s="488"/>
      <c r="BTJ181" s="488"/>
      <c r="BTK181" s="488"/>
      <c r="BTL181" s="488"/>
      <c r="BTM181" s="488"/>
      <c r="BTN181" s="697" t="s">
        <v>9880</v>
      </c>
      <c r="BTO181" s="698"/>
      <c r="BTP181" s="698"/>
      <c r="BTQ181" s="488"/>
      <c r="BTR181" s="488"/>
      <c r="BTS181" s="488"/>
      <c r="BTT181" s="488"/>
      <c r="BTU181" s="488"/>
      <c r="BTV181" s="697" t="s">
        <v>9880</v>
      </c>
      <c r="BTW181" s="698"/>
      <c r="BTX181" s="698"/>
      <c r="BTY181" s="488"/>
      <c r="BTZ181" s="488"/>
      <c r="BUA181" s="488"/>
      <c r="BUB181" s="488"/>
      <c r="BUC181" s="488"/>
      <c r="BUD181" s="697" t="s">
        <v>9880</v>
      </c>
      <c r="BUE181" s="698"/>
      <c r="BUF181" s="698"/>
      <c r="BUG181" s="488"/>
      <c r="BUH181" s="488"/>
      <c r="BUI181" s="488"/>
      <c r="BUJ181" s="488"/>
      <c r="BUK181" s="488"/>
      <c r="BUL181" s="697" t="s">
        <v>9880</v>
      </c>
      <c r="BUM181" s="698"/>
      <c r="BUN181" s="698"/>
      <c r="BUO181" s="488"/>
      <c r="BUP181" s="488"/>
      <c r="BUQ181" s="488"/>
      <c r="BUR181" s="488"/>
      <c r="BUS181" s="488"/>
      <c r="BUT181" s="697" t="s">
        <v>9880</v>
      </c>
      <c r="BUU181" s="698"/>
      <c r="BUV181" s="698"/>
      <c r="BUW181" s="488"/>
      <c r="BUX181" s="488"/>
      <c r="BUY181" s="488"/>
      <c r="BUZ181" s="488"/>
      <c r="BVA181" s="488"/>
      <c r="BVB181" s="697" t="s">
        <v>9880</v>
      </c>
      <c r="BVC181" s="698"/>
      <c r="BVD181" s="698"/>
      <c r="BVE181" s="488"/>
      <c r="BVF181" s="488"/>
      <c r="BVG181" s="488"/>
      <c r="BVH181" s="488"/>
      <c r="BVI181" s="488"/>
      <c r="BVJ181" s="697" t="s">
        <v>9880</v>
      </c>
      <c r="BVK181" s="698"/>
      <c r="BVL181" s="698"/>
      <c r="BVM181" s="488"/>
      <c r="BVN181" s="488"/>
      <c r="BVO181" s="488"/>
      <c r="BVP181" s="488"/>
      <c r="BVQ181" s="488"/>
      <c r="BVR181" s="697" t="s">
        <v>9880</v>
      </c>
      <c r="BVS181" s="698"/>
      <c r="BVT181" s="698"/>
      <c r="BVU181" s="488"/>
      <c r="BVV181" s="488"/>
      <c r="BVW181" s="488"/>
      <c r="BVX181" s="488"/>
      <c r="BVY181" s="488"/>
      <c r="BVZ181" s="697" t="s">
        <v>9880</v>
      </c>
      <c r="BWA181" s="698"/>
      <c r="BWB181" s="698"/>
      <c r="BWC181" s="488"/>
      <c r="BWD181" s="488"/>
      <c r="BWE181" s="488"/>
      <c r="BWF181" s="488"/>
      <c r="BWG181" s="488"/>
      <c r="BWH181" s="697" t="s">
        <v>9880</v>
      </c>
      <c r="BWI181" s="698"/>
      <c r="BWJ181" s="698"/>
      <c r="BWK181" s="488"/>
      <c r="BWL181" s="488"/>
      <c r="BWM181" s="488"/>
      <c r="BWN181" s="488"/>
      <c r="BWO181" s="488"/>
      <c r="BWP181" s="697" t="s">
        <v>9880</v>
      </c>
      <c r="BWQ181" s="698"/>
      <c r="BWR181" s="698"/>
      <c r="BWS181" s="488"/>
      <c r="BWT181" s="488"/>
      <c r="BWU181" s="488"/>
      <c r="BWV181" s="488"/>
      <c r="BWW181" s="488"/>
      <c r="BWX181" s="697" t="s">
        <v>9880</v>
      </c>
      <c r="BWY181" s="698"/>
      <c r="BWZ181" s="698"/>
      <c r="BXA181" s="488"/>
      <c r="BXB181" s="488"/>
      <c r="BXC181" s="488"/>
      <c r="BXD181" s="488"/>
      <c r="BXE181" s="488"/>
      <c r="BXF181" s="697" t="s">
        <v>9880</v>
      </c>
      <c r="BXG181" s="698"/>
      <c r="BXH181" s="698"/>
      <c r="BXI181" s="488"/>
      <c r="BXJ181" s="488"/>
      <c r="BXK181" s="488"/>
      <c r="BXL181" s="488"/>
      <c r="BXM181" s="488"/>
      <c r="BXN181" s="697" t="s">
        <v>9880</v>
      </c>
      <c r="BXO181" s="698"/>
      <c r="BXP181" s="698"/>
      <c r="BXQ181" s="488"/>
      <c r="BXR181" s="488"/>
      <c r="BXS181" s="488"/>
      <c r="BXT181" s="488"/>
      <c r="BXU181" s="488"/>
      <c r="BXV181" s="697" t="s">
        <v>9880</v>
      </c>
      <c r="BXW181" s="698"/>
      <c r="BXX181" s="698"/>
      <c r="BXY181" s="488"/>
      <c r="BXZ181" s="488"/>
      <c r="BYA181" s="488"/>
      <c r="BYB181" s="488"/>
      <c r="BYC181" s="488"/>
      <c r="BYD181" s="697" t="s">
        <v>9880</v>
      </c>
      <c r="BYE181" s="698"/>
      <c r="BYF181" s="698"/>
      <c r="BYG181" s="488"/>
      <c r="BYH181" s="488"/>
      <c r="BYI181" s="488"/>
      <c r="BYJ181" s="488"/>
      <c r="BYK181" s="488"/>
      <c r="BYL181" s="697" t="s">
        <v>9880</v>
      </c>
      <c r="BYM181" s="698"/>
      <c r="BYN181" s="698"/>
      <c r="BYO181" s="488"/>
      <c r="BYP181" s="488"/>
      <c r="BYQ181" s="488"/>
      <c r="BYR181" s="488"/>
      <c r="BYS181" s="488"/>
      <c r="BYT181" s="697" t="s">
        <v>9880</v>
      </c>
      <c r="BYU181" s="698"/>
      <c r="BYV181" s="698"/>
      <c r="BYW181" s="488"/>
      <c r="BYX181" s="488"/>
      <c r="BYY181" s="488"/>
      <c r="BYZ181" s="488"/>
      <c r="BZA181" s="488"/>
      <c r="BZB181" s="697" t="s">
        <v>9880</v>
      </c>
      <c r="BZC181" s="698"/>
      <c r="BZD181" s="698"/>
      <c r="BZE181" s="488"/>
      <c r="BZF181" s="488"/>
      <c r="BZG181" s="488"/>
      <c r="BZH181" s="488"/>
      <c r="BZI181" s="488"/>
      <c r="BZJ181" s="697" t="s">
        <v>9880</v>
      </c>
      <c r="BZK181" s="698"/>
      <c r="BZL181" s="698"/>
      <c r="BZM181" s="488"/>
      <c r="BZN181" s="488"/>
      <c r="BZO181" s="488"/>
      <c r="BZP181" s="488"/>
      <c r="BZQ181" s="488"/>
      <c r="BZR181" s="697" t="s">
        <v>9880</v>
      </c>
      <c r="BZS181" s="698"/>
      <c r="BZT181" s="698"/>
      <c r="BZU181" s="488"/>
      <c r="BZV181" s="488"/>
      <c r="BZW181" s="488"/>
      <c r="BZX181" s="488"/>
      <c r="BZY181" s="488"/>
      <c r="BZZ181" s="697" t="s">
        <v>9880</v>
      </c>
      <c r="CAA181" s="698"/>
      <c r="CAB181" s="698"/>
      <c r="CAC181" s="488"/>
      <c r="CAD181" s="488"/>
      <c r="CAE181" s="488"/>
      <c r="CAF181" s="488"/>
      <c r="CAG181" s="488"/>
      <c r="CAH181" s="697" t="s">
        <v>9880</v>
      </c>
      <c r="CAI181" s="698"/>
      <c r="CAJ181" s="698"/>
      <c r="CAK181" s="488"/>
      <c r="CAL181" s="488"/>
      <c r="CAM181" s="488"/>
      <c r="CAN181" s="488"/>
      <c r="CAO181" s="488"/>
      <c r="CAP181" s="697" t="s">
        <v>9880</v>
      </c>
      <c r="CAQ181" s="698"/>
      <c r="CAR181" s="698"/>
      <c r="CAS181" s="488"/>
      <c r="CAT181" s="488"/>
      <c r="CAU181" s="488"/>
      <c r="CAV181" s="488"/>
      <c r="CAW181" s="488"/>
      <c r="CAX181" s="697" t="s">
        <v>9880</v>
      </c>
      <c r="CAY181" s="698"/>
      <c r="CAZ181" s="698"/>
      <c r="CBA181" s="488"/>
      <c r="CBB181" s="488"/>
      <c r="CBC181" s="488"/>
      <c r="CBD181" s="488"/>
      <c r="CBE181" s="488"/>
      <c r="CBF181" s="697" t="s">
        <v>9880</v>
      </c>
      <c r="CBG181" s="698"/>
      <c r="CBH181" s="698"/>
      <c r="CBI181" s="488"/>
      <c r="CBJ181" s="488"/>
      <c r="CBK181" s="488"/>
      <c r="CBL181" s="488"/>
      <c r="CBM181" s="488"/>
      <c r="CBN181" s="697" t="s">
        <v>9880</v>
      </c>
      <c r="CBO181" s="698"/>
      <c r="CBP181" s="698"/>
      <c r="CBQ181" s="488"/>
      <c r="CBR181" s="488"/>
      <c r="CBS181" s="488"/>
      <c r="CBT181" s="488"/>
      <c r="CBU181" s="488"/>
      <c r="CBV181" s="697" t="s">
        <v>9880</v>
      </c>
      <c r="CBW181" s="698"/>
      <c r="CBX181" s="698"/>
      <c r="CBY181" s="488"/>
      <c r="CBZ181" s="488"/>
      <c r="CCA181" s="488"/>
      <c r="CCB181" s="488"/>
      <c r="CCC181" s="488"/>
      <c r="CCD181" s="697" t="s">
        <v>9880</v>
      </c>
      <c r="CCE181" s="698"/>
      <c r="CCF181" s="698"/>
      <c r="CCG181" s="488"/>
      <c r="CCH181" s="488"/>
      <c r="CCI181" s="488"/>
      <c r="CCJ181" s="488"/>
      <c r="CCK181" s="488"/>
      <c r="CCL181" s="697" t="s">
        <v>9880</v>
      </c>
      <c r="CCM181" s="698"/>
      <c r="CCN181" s="698"/>
      <c r="CCO181" s="488"/>
      <c r="CCP181" s="488"/>
      <c r="CCQ181" s="488"/>
      <c r="CCR181" s="488"/>
      <c r="CCS181" s="488"/>
      <c r="CCT181" s="697" t="s">
        <v>9880</v>
      </c>
      <c r="CCU181" s="698"/>
      <c r="CCV181" s="698"/>
      <c r="CCW181" s="488"/>
      <c r="CCX181" s="488"/>
      <c r="CCY181" s="488"/>
      <c r="CCZ181" s="488"/>
      <c r="CDA181" s="488"/>
      <c r="CDB181" s="697" t="s">
        <v>9880</v>
      </c>
      <c r="CDC181" s="698"/>
      <c r="CDD181" s="698"/>
      <c r="CDE181" s="488"/>
      <c r="CDF181" s="488"/>
      <c r="CDG181" s="488"/>
      <c r="CDH181" s="488"/>
      <c r="CDI181" s="488"/>
      <c r="CDJ181" s="697" t="s">
        <v>9880</v>
      </c>
      <c r="CDK181" s="698"/>
      <c r="CDL181" s="698"/>
      <c r="CDM181" s="488"/>
      <c r="CDN181" s="488"/>
      <c r="CDO181" s="488"/>
      <c r="CDP181" s="488"/>
      <c r="CDQ181" s="488"/>
      <c r="CDR181" s="697" t="s">
        <v>9880</v>
      </c>
      <c r="CDS181" s="698"/>
      <c r="CDT181" s="698"/>
      <c r="CDU181" s="488"/>
      <c r="CDV181" s="488"/>
      <c r="CDW181" s="488"/>
      <c r="CDX181" s="488"/>
      <c r="CDY181" s="488"/>
      <c r="CDZ181" s="697" t="s">
        <v>9880</v>
      </c>
      <c r="CEA181" s="698"/>
      <c r="CEB181" s="698"/>
      <c r="CEC181" s="488"/>
      <c r="CED181" s="488"/>
      <c r="CEE181" s="488"/>
      <c r="CEF181" s="488"/>
      <c r="CEG181" s="488"/>
      <c r="CEH181" s="697" t="s">
        <v>9880</v>
      </c>
      <c r="CEI181" s="698"/>
      <c r="CEJ181" s="698"/>
      <c r="CEK181" s="488"/>
      <c r="CEL181" s="488"/>
      <c r="CEM181" s="488"/>
      <c r="CEN181" s="488"/>
      <c r="CEO181" s="488"/>
      <c r="CEP181" s="697" t="s">
        <v>9880</v>
      </c>
      <c r="CEQ181" s="698"/>
      <c r="CER181" s="698"/>
      <c r="CES181" s="488"/>
      <c r="CET181" s="488"/>
      <c r="CEU181" s="488"/>
      <c r="CEV181" s="488"/>
      <c r="CEW181" s="488"/>
      <c r="CEX181" s="697" t="s">
        <v>9880</v>
      </c>
      <c r="CEY181" s="698"/>
      <c r="CEZ181" s="698"/>
      <c r="CFA181" s="488"/>
      <c r="CFB181" s="488"/>
      <c r="CFC181" s="488"/>
      <c r="CFD181" s="488"/>
      <c r="CFE181" s="488"/>
      <c r="CFF181" s="697" t="s">
        <v>9880</v>
      </c>
      <c r="CFG181" s="698"/>
      <c r="CFH181" s="698"/>
      <c r="CFI181" s="488"/>
      <c r="CFJ181" s="488"/>
      <c r="CFK181" s="488"/>
      <c r="CFL181" s="488"/>
      <c r="CFM181" s="488"/>
      <c r="CFN181" s="697" t="s">
        <v>9880</v>
      </c>
      <c r="CFO181" s="698"/>
      <c r="CFP181" s="698"/>
      <c r="CFQ181" s="488"/>
      <c r="CFR181" s="488"/>
      <c r="CFS181" s="488"/>
      <c r="CFT181" s="488"/>
      <c r="CFU181" s="488"/>
      <c r="CFV181" s="697" t="s">
        <v>9880</v>
      </c>
      <c r="CFW181" s="698"/>
      <c r="CFX181" s="698"/>
      <c r="CFY181" s="488"/>
      <c r="CFZ181" s="488"/>
      <c r="CGA181" s="488"/>
      <c r="CGB181" s="488"/>
      <c r="CGC181" s="488"/>
      <c r="CGD181" s="697" t="s">
        <v>9880</v>
      </c>
      <c r="CGE181" s="698"/>
      <c r="CGF181" s="698"/>
      <c r="CGG181" s="488"/>
      <c r="CGH181" s="488"/>
      <c r="CGI181" s="488"/>
      <c r="CGJ181" s="488"/>
      <c r="CGK181" s="488"/>
      <c r="CGL181" s="697" t="s">
        <v>9880</v>
      </c>
      <c r="CGM181" s="698"/>
      <c r="CGN181" s="698"/>
      <c r="CGO181" s="488"/>
      <c r="CGP181" s="488"/>
      <c r="CGQ181" s="488"/>
      <c r="CGR181" s="488"/>
      <c r="CGS181" s="488"/>
      <c r="CGT181" s="697" t="s">
        <v>9880</v>
      </c>
      <c r="CGU181" s="698"/>
      <c r="CGV181" s="698"/>
      <c r="CGW181" s="488"/>
      <c r="CGX181" s="488"/>
      <c r="CGY181" s="488"/>
      <c r="CGZ181" s="488"/>
      <c r="CHA181" s="488"/>
      <c r="CHB181" s="697" t="s">
        <v>9880</v>
      </c>
      <c r="CHC181" s="698"/>
      <c r="CHD181" s="698"/>
      <c r="CHE181" s="488"/>
      <c r="CHF181" s="488"/>
      <c r="CHG181" s="488"/>
      <c r="CHH181" s="488"/>
      <c r="CHI181" s="488"/>
      <c r="CHJ181" s="697" t="s">
        <v>9880</v>
      </c>
      <c r="CHK181" s="698"/>
      <c r="CHL181" s="698"/>
      <c r="CHM181" s="488"/>
      <c r="CHN181" s="488"/>
      <c r="CHO181" s="488"/>
      <c r="CHP181" s="488"/>
      <c r="CHQ181" s="488"/>
      <c r="CHR181" s="697" t="s">
        <v>9880</v>
      </c>
      <c r="CHS181" s="698"/>
      <c r="CHT181" s="698"/>
      <c r="CHU181" s="488"/>
      <c r="CHV181" s="488"/>
      <c r="CHW181" s="488"/>
      <c r="CHX181" s="488"/>
      <c r="CHY181" s="488"/>
      <c r="CHZ181" s="697" t="s">
        <v>9880</v>
      </c>
      <c r="CIA181" s="698"/>
      <c r="CIB181" s="698"/>
      <c r="CIC181" s="488"/>
      <c r="CID181" s="488"/>
      <c r="CIE181" s="488"/>
      <c r="CIF181" s="488"/>
      <c r="CIG181" s="488"/>
      <c r="CIH181" s="697" t="s">
        <v>9880</v>
      </c>
      <c r="CII181" s="698"/>
      <c r="CIJ181" s="698"/>
      <c r="CIK181" s="488"/>
      <c r="CIL181" s="488"/>
      <c r="CIM181" s="488"/>
      <c r="CIN181" s="488"/>
      <c r="CIO181" s="488"/>
      <c r="CIP181" s="697" t="s">
        <v>9880</v>
      </c>
      <c r="CIQ181" s="698"/>
      <c r="CIR181" s="698"/>
      <c r="CIS181" s="488"/>
      <c r="CIT181" s="488"/>
      <c r="CIU181" s="488"/>
      <c r="CIV181" s="488"/>
      <c r="CIW181" s="488"/>
      <c r="CIX181" s="697" t="s">
        <v>9880</v>
      </c>
      <c r="CIY181" s="698"/>
      <c r="CIZ181" s="698"/>
      <c r="CJA181" s="488"/>
      <c r="CJB181" s="488"/>
      <c r="CJC181" s="488"/>
      <c r="CJD181" s="488"/>
      <c r="CJE181" s="488"/>
      <c r="CJF181" s="697" t="s">
        <v>9880</v>
      </c>
      <c r="CJG181" s="698"/>
      <c r="CJH181" s="698"/>
      <c r="CJI181" s="488"/>
      <c r="CJJ181" s="488"/>
      <c r="CJK181" s="488"/>
      <c r="CJL181" s="488"/>
      <c r="CJM181" s="488"/>
      <c r="CJN181" s="697" t="s">
        <v>9880</v>
      </c>
      <c r="CJO181" s="698"/>
      <c r="CJP181" s="698"/>
      <c r="CJQ181" s="488"/>
      <c r="CJR181" s="488"/>
      <c r="CJS181" s="488"/>
      <c r="CJT181" s="488"/>
      <c r="CJU181" s="488"/>
      <c r="CJV181" s="697" t="s">
        <v>9880</v>
      </c>
      <c r="CJW181" s="698"/>
      <c r="CJX181" s="698"/>
      <c r="CJY181" s="488"/>
      <c r="CJZ181" s="488"/>
      <c r="CKA181" s="488"/>
      <c r="CKB181" s="488"/>
      <c r="CKC181" s="488"/>
      <c r="CKD181" s="697" t="s">
        <v>9880</v>
      </c>
      <c r="CKE181" s="698"/>
      <c r="CKF181" s="698"/>
      <c r="CKG181" s="488"/>
      <c r="CKH181" s="488"/>
      <c r="CKI181" s="488"/>
      <c r="CKJ181" s="488"/>
      <c r="CKK181" s="488"/>
      <c r="CKL181" s="697" t="s">
        <v>9880</v>
      </c>
      <c r="CKM181" s="698"/>
      <c r="CKN181" s="698"/>
      <c r="CKO181" s="488"/>
      <c r="CKP181" s="488"/>
      <c r="CKQ181" s="488"/>
      <c r="CKR181" s="488"/>
      <c r="CKS181" s="488"/>
      <c r="CKT181" s="697" t="s">
        <v>9880</v>
      </c>
      <c r="CKU181" s="698"/>
      <c r="CKV181" s="698"/>
      <c r="CKW181" s="488"/>
      <c r="CKX181" s="488"/>
      <c r="CKY181" s="488"/>
      <c r="CKZ181" s="488"/>
      <c r="CLA181" s="488"/>
      <c r="CLB181" s="697" t="s">
        <v>9880</v>
      </c>
      <c r="CLC181" s="698"/>
      <c r="CLD181" s="698"/>
      <c r="CLE181" s="488"/>
      <c r="CLF181" s="488"/>
      <c r="CLG181" s="488"/>
      <c r="CLH181" s="488"/>
      <c r="CLI181" s="488"/>
      <c r="CLJ181" s="697" t="s">
        <v>9880</v>
      </c>
      <c r="CLK181" s="698"/>
      <c r="CLL181" s="698"/>
      <c r="CLM181" s="488"/>
      <c r="CLN181" s="488"/>
      <c r="CLO181" s="488"/>
      <c r="CLP181" s="488"/>
      <c r="CLQ181" s="488"/>
      <c r="CLR181" s="697" t="s">
        <v>9880</v>
      </c>
      <c r="CLS181" s="698"/>
      <c r="CLT181" s="698"/>
      <c r="CLU181" s="488"/>
      <c r="CLV181" s="488"/>
      <c r="CLW181" s="488"/>
      <c r="CLX181" s="488"/>
      <c r="CLY181" s="488"/>
      <c r="CLZ181" s="697" t="s">
        <v>9880</v>
      </c>
      <c r="CMA181" s="698"/>
      <c r="CMB181" s="698"/>
      <c r="CMC181" s="488"/>
      <c r="CMD181" s="488"/>
      <c r="CME181" s="488"/>
      <c r="CMF181" s="488"/>
      <c r="CMG181" s="488"/>
      <c r="CMH181" s="697" t="s">
        <v>9880</v>
      </c>
      <c r="CMI181" s="698"/>
      <c r="CMJ181" s="698"/>
      <c r="CMK181" s="488"/>
      <c r="CML181" s="488"/>
      <c r="CMM181" s="488"/>
      <c r="CMN181" s="488"/>
      <c r="CMO181" s="488"/>
      <c r="CMP181" s="697" t="s">
        <v>9880</v>
      </c>
      <c r="CMQ181" s="698"/>
      <c r="CMR181" s="698"/>
      <c r="CMS181" s="488"/>
      <c r="CMT181" s="488"/>
      <c r="CMU181" s="488"/>
      <c r="CMV181" s="488"/>
      <c r="CMW181" s="488"/>
      <c r="CMX181" s="697" t="s">
        <v>9880</v>
      </c>
      <c r="CMY181" s="698"/>
      <c r="CMZ181" s="698"/>
      <c r="CNA181" s="488"/>
      <c r="CNB181" s="488"/>
      <c r="CNC181" s="488"/>
      <c r="CND181" s="488"/>
      <c r="CNE181" s="488"/>
      <c r="CNF181" s="697" t="s">
        <v>9880</v>
      </c>
      <c r="CNG181" s="698"/>
      <c r="CNH181" s="698"/>
      <c r="CNI181" s="488"/>
      <c r="CNJ181" s="488"/>
      <c r="CNK181" s="488"/>
      <c r="CNL181" s="488"/>
      <c r="CNM181" s="488"/>
      <c r="CNN181" s="697" t="s">
        <v>9880</v>
      </c>
      <c r="CNO181" s="698"/>
      <c r="CNP181" s="698"/>
      <c r="CNQ181" s="488"/>
      <c r="CNR181" s="488"/>
      <c r="CNS181" s="488"/>
      <c r="CNT181" s="488"/>
      <c r="CNU181" s="488"/>
      <c r="CNV181" s="697" t="s">
        <v>9880</v>
      </c>
      <c r="CNW181" s="698"/>
      <c r="CNX181" s="698"/>
      <c r="CNY181" s="488"/>
      <c r="CNZ181" s="488"/>
      <c r="COA181" s="488"/>
      <c r="COB181" s="488"/>
      <c r="COC181" s="488"/>
      <c r="COD181" s="697" t="s">
        <v>9880</v>
      </c>
      <c r="COE181" s="698"/>
      <c r="COF181" s="698"/>
      <c r="COG181" s="488"/>
      <c r="COH181" s="488"/>
      <c r="COI181" s="488"/>
      <c r="COJ181" s="488"/>
      <c r="COK181" s="488"/>
      <c r="COL181" s="697" t="s">
        <v>9880</v>
      </c>
      <c r="COM181" s="698"/>
      <c r="CON181" s="698"/>
      <c r="COO181" s="488"/>
      <c r="COP181" s="488"/>
      <c r="COQ181" s="488"/>
      <c r="COR181" s="488"/>
      <c r="COS181" s="488"/>
      <c r="COT181" s="697" t="s">
        <v>9880</v>
      </c>
      <c r="COU181" s="698"/>
      <c r="COV181" s="698"/>
      <c r="COW181" s="488"/>
      <c r="COX181" s="488"/>
      <c r="COY181" s="488"/>
      <c r="COZ181" s="488"/>
      <c r="CPA181" s="488"/>
      <c r="CPB181" s="697" t="s">
        <v>9880</v>
      </c>
      <c r="CPC181" s="698"/>
      <c r="CPD181" s="698"/>
      <c r="CPE181" s="488"/>
      <c r="CPF181" s="488"/>
      <c r="CPG181" s="488"/>
      <c r="CPH181" s="488"/>
      <c r="CPI181" s="488"/>
      <c r="CPJ181" s="697" t="s">
        <v>9880</v>
      </c>
      <c r="CPK181" s="698"/>
      <c r="CPL181" s="698"/>
      <c r="CPM181" s="488"/>
      <c r="CPN181" s="488"/>
      <c r="CPO181" s="488"/>
      <c r="CPP181" s="488"/>
      <c r="CPQ181" s="488"/>
      <c r="CPR181" s="697" t="s">
        <v>9880</v>
      </c>
      <c r="CPS181" s="698"/>
      <c r="CPT181" s="698"/>
      <c r="CPU181" s="488"/>
      <c r="CPV181" s="488"/>
      <c r="CPW181" s="488"/>
      <c r="CPX181" s="488"/>
      <c r="CPY181" s="488"/>
      <c r="CPZ181" s="697" t="s">
        <v>9880</v>
      </c>
      <c r="CQA181" s="698"/>
      <c r="CQB181" s="698"/>
      <c r="CQC181" s="488"/>
      <c r="CQD181" s="488"/>
      <c r="CQE181" s="488"/>
      <c r="CQF181" s="488"/>
      <c r="CQG181" s="488"/>
      <c r="CQH181" s="697" t="s">
        <v>9880</v>
      </c>
      <c r="CQI181" s="698"/>
      <c r="CQJ181" s="698"/>
      <c r="CQK181" s="488"/>
      <c r="CQL181" s="488"/>
      <c r="CQM181" s="488"/>
      <c r="CQN181" s="488"/>
      <c r="CQO181" s="488"/>
      <c r="CQP181" s="697" t="s">
        <v>9880</v>
      </c>
      <c r="CQQ181" s="698"/>
      <c r="CQR181" s="698"/>
      <c r="CQS181" s="488"/>
      <c r="CQT181" s="488"/>
      <c r="CQU181" s="488"/>
      <c r="CQV181" s="488"/>
      <c r="CQW181" s="488"/>
      <c r="CQX181" s="697" t="s">
        <v>9880</v>
      </c>
      <c r="CQY181" s="698"/>
      <c r="CQZ181" s="698"/>
      <c r="CRA181" s="488"/>
      <c r="CRB181" s="488"/>
      <c r="CRC181" s="488"/>
      <c r="CRD181" s="488"/>
      <c r="CRE181" s="488"/>
      <c r="CRF181" s="697" t="s">
        <v>9880</v>
      </c>
      <c r="CRG181" s="698"/>
      <c r="CRH181" s="698"/>
      <c r="CRI181" s="488"/>
      <c r="CRJ181" s="488"/>
      <c r="CRK181" s="488"/>
      <c r="CRL181" s="488"/>
      <c r="CRM181" s="488"/>
      <c r="CRN181" s="697" t="s">
        <v>9880</v>
      </c>
      <c r="CRO181" s="698"/>
      <c r="CRP181" s="698"/>
      <c r="CRQ181" s="488"/>
      <c r="CRR181" s="488"/>
      <c r="CRS181" s="488"/>
      <c r="CRT181" s="488"/>
      <c r="CRU181" s="488"/>
      <c r="CRV181" s="697" t="s">
        <v>9880</v>
      </c>
      <c r="CRW181" s="698"/>
      <c r="CRX181" s="698"/>
      <c r="CRY181" s="488"/>
      <c r="CRZ181" s="488"/>
      <c r="CSA181" s="488"/>
      <c r="CSB181" s="488"/>
      <c r="CSC181" s="488"/>
      <c r="CSD181" s="697" t="s">
        <v>9880</v>
      </c>
      <c r="CSE181" s="698"/>
      <c r="CSF181" s="698"/>
      <c r="CSG181" s="488"/>
      <c r="CSH181" s="488"/>
      <c r="CSI181" s="488"/>
      <c r="CSJ181" s="488"/>
      <c r="CSK181" s="488"/>
      <c r="CSL181" s="697" t="s">
        <v>9880</v>
      </c>
      <c r="CSM181" s="698"/>
      <c r="CSN181" s="698"/>
      <c r="CSO181" s="488"/>
      <c r="CSP181" s="488"/>
      <c r="CSQ181" s="488"/>
      <c r="CSR181" s="488"/>
      <c r="CSS181" s="488"/>
      <c r="CST181" s="697" t="s">
        <v>9880</v>
      </c>
      <c r="CSU181" s="698"/>
      <c r="CSV181" s="698"/>
      <c r="CSW181" s="488"/>
      <c r="CSX181" s="488"/>
      <c r="CSY181" s="488"/>
      <c r="CSZ181" s="488"/>
      <c r="CTA181" s="488"/>
      <c r="CTB181" s="697" t="s">
        <v>9880</v>
      </c>
      <c r="CTC181" s="698"/>
      <c r="CTD181" s="698"/>
      <c r="CTE181" s="488"/>
      <c r="CTF181" s="488"/>
      <c r="CTG181" s="488"/>
      <c r="CTH181" s="488"/>
      <c r="CTI181" s="488"/>
      <c r="CTJ181" s="697" t="s">
        <v>9880</v>
      </c>
      <c r="CTK181" s="698"/>
      <c r="CTL181" s="698"/>
      <c r="CTM181" s="488"/>
      <c r="CTN181" s="488"/>
      <c r="CTO181" s="488"/>
      <c r="CTP181" s="488"/>
      <c r="CTQ181" s="488"/>
      <c r="CTR181" s="697" t="s">
        <v>9880</v>
      </c>
      <c r="CTS181" s="698"/>
      <c r="CTT181" s="698"/>
      <c r="CTU181" s="488"/>
      <c r="CTV181" s="488"/>
      <c r="CTW181" s="488"/>
      <c r="CTX181" s="488"/>
      <c r="CTY181" s="488"/>
      <c r="CTZ181" s="697" t="s">
        <v>9880</v>
      </c>
      <c r="CUA181" s="698"/>
      <c r="CUB181" s="698"/>
      <c r="CUC181" s="488"/>
      <c r="CUD181" s="488"/>
      <c r="CUE181" s="488"/>
      <c r="CUF181" s="488"/>
      <c r="CUG181" s="488"/>
      <c r="CUH181" s="697" t="s">
        <v>9880</v>
      </c>
      <c r="CUI181" s="698"/>
      <c r="CUJ181" s="698"/>
      <c r="CUK181" s="488"/>
      <c r="CUL181" s="488"/>
      <c r="CUM181" s="488"/>
      <c r="CUN181" s="488"/>
      <c r="CUO181" s="488"/>
      <c r="CUP181" s="697" t="s">
        <v>9880</v>
      </c>
      <c r="CUQ181" s="698"/>
      <c r="CUR181" s="698"/>
      <c r="CUS181" s="488"/>
      <c r="CUT181" s="488"/>
      <c r="CUU181" s="488"/>
      <c r="CUV181" s="488"/>
      <c r="CUW181" s="488"/>
      <c r="CUX181" s="697" t="s">
        <v>9880</v>
      </c>
      <c r="CUY181" s="698"/>
      <c r="CUZ181" s="698"/>
      <c r="CVA181" s="488"/>
      <c r="CVB181" s="488"/>
      <c r="CVC181" s="488"/>
      <c r="CVD181" s="488"/>
      <c r="CVE181" s="488"/>
      <c r="CVF181" s="697" t="s">
        <v>9880</v>
      </c>
      <c r="CVG181" s="698"/>
      <c r="CVH181" s="698"/>
      <c r="CVI181" s="488"/>
      <c r="CVJ181" s="488"/>
      <c r="CVK181" s="488"/>
      <c r="CVL181" s="488"/>
      <c r="CVM181" s="488"/>
      <c r="CVN181" s="697" t="s">
        <v>9880</v>
      </c>
      <c r="CVO181" s="698"/>
      <c r="CVP181" s="698"/>
      <c r="CVQ181" s="488"/>
      <c r="CVR181" s="488"/>
      <c r="CVS181" s="488"/>
      <c r="CVT181" s="488"/>
      <c r="CVU181" s="488"/>
      <c r="CVV181" s="697" t="s">
        <v>9880</v>
      </c>
      <c r="CVW181" s="698"/>
      <c r="CVX181" s="698"/>
      <c r="CVY181" s="488"/>
      <c r="CVZ181" s="488"/>
      <c r="CWA181" s="488"/>
      <c r="CWB181" s="488"/>
      <c r="CWC181" s="488"/>
      <c r="CWD181" s="697" t="s">
        <v>9880</v>
      </c>
      <c r="CWE181" s="698"/>
      <c r="CWF181" s="698"/>
      <c r="CWG181" s="488"/>
      <c r="CWH181" s="488"/>
      <c r="CWI181" s="488"/>
      <c r="CWJ181" s="488"/>
      <c r="CWK181" s="488"/>
      <c r="CWL181" s="697" t="s">
        <v>9880</v>
      </c>
      <c r="CWM181" s="698"/>
      <c r="CWN181" s="698"/>
      <c r="CWO181" s="488"/>
      <c r="CWP181" s="488"/>
      <c r="CWQ181" s="488"/>
      <c r="CWR181" s="488"/>
      <c r="CWS181" s="488"/>
      <c r="CWT181" s="697" t="s">
        <v>9880</v>
      </c>
      <c r="CWU181" s="698"/>
      <c r="CWV181" s="698"/>
      <c r="CWW181" s="488"/>
      <c r="CWX181" s="488"/>
      <c r="CWY181" s="488"/>
      <c r="CWZ181" s="488"/>
      <c r="CXA181" s="488"/>
      <c r="CXB181" s="697" t="s">
        <v>9880</v>
      </c>
      <c r="CXC181" s="698"/>
      <c r="CXD181" s="698"/>
      <c r="CXE181" s="488"/>
      <c r="CXF181" s="488"/>
      <c r="CXG181" s="488"/>
      <c r="CXH181" s="488"/>
      <c r="CXI181" s="488"/>
      <c r="CXJ181" s="697" t="s">
        <v>9880</v>
      </c>
      <c r="CXK181" s="698"/>
      <c r="CXL181" s="698"/>
      <c r="CXM181" s="488"/>
      <c r="CXN181" s="488"/>
      <c r="CXO181" s="488"/>
      <c r="CXP181" s="488"/>
      <c r="CXQ181" s="488"/>
      <c r="CXR181" s="697" t="s">
        <v>9880</v>
      </c>
      <c r="CXS181" s="698"/>
      <c r="CXT181" s="698"/>
      <c r="CXU181" s="488"/>
      <c r="CXV181" s="488"/>
      <c r="CXW181" s="488"/>
      <c r="CXX181" s="488"/>
      <c r="CXY181" s="488"/>
      <c r="CXZ181" s="697" t="s">
        <v>9880</v>
      </c>
      <c r="CYA181" s="698"/>
      <c r="CYB181" s="698"/>
      <c r="CYC181" s="488"/>
      <c r="CYD181" s="488"/>
      <c r="CYE181" s="488"/>
      <c r="CYF181" s="488"/>
      <c r="CYG181" s="488"/>
      <c r="CYH181" s="697" t="s">
        <v>9880</v>
      </c>
      <c r="CYI181" s="698"/>
      <c r="CYJ181" s="698"/>
      <c r="CYK181" s="488"/>
      <c r="CYL181" s="488"/>
      <c r="CYM181" s="488"/>
      <c r="CYN181" s="488"/>
      <c r="CYO181" s="488"/>
      <c r="CYP181" s="697" t="s">
        <v>9880</v>
      </c>
      <c r="CYQ181" s="698"/>
      <c r="CYR181" s="698"/>
      <c r="CYS181" s="488"/>
      <c r="CYT181" s="488"/>
      <c r="CYU181" s="488"/>
      <c r="CYV181" s="488"/>
      <c r="CYW181" s="488"/>
      <c r="CYX181" s="697" t="s">
        <v>9880</v>
      </c>
      <c r="CYY181" s="698"/>
      <c r="CYZ181" s="698"/>
      <c r="CZA181" s="488"/>
      <c r="CZB181" s="488"/>
      <c r="CZC181" s="488"/>
      <c r="CZD181" s="488"/>
      <c r="CZE181" s="488"/>
      <c r="CZF181" s="697" t="s">
        <v>9880</v>
      </c>
      <c r="CZG181" s="698"/>
      <c r="CZH181" s="698"/>
      <c r="CZI181" s="488"/>
      <c r="CZJ181" s="488"/>
      <c r="CZK181" s="488"/>
      <c r="CZL181" s="488"/>
      <c r="CZM181" s="488"/>
      <c r="CZN181" s="697" t="s">
        <v>9880</v>
      </c>
      <c r="CZO181" s="698"/>
      <c r="CZP181" s="698"/>
      <c r="CZQ181" s="488"/>
      <c r="CZR181" s="488"/>
      <c r="CZS181" s="488"/>
      <c r="CZT181" s="488"/>
      <c r="CZU181" s="488"/>
      <c r="CZV181" s="697" t="s">
        <v>9880</v>
      </c>
      <c r="CZW181" s="698"/>
      <c r="CZX181" s="698"/>
      <c r="CZY181" s="488"/>
      <c r="CZZ181" s="488"/>
      <c r="DAA181" s="488"/>
      <c r="DAB181" s="488"/>
      <c r="DAC181" s="488"/>
      <c r="DAD181" s="697" t="s">
        <v>9880</v>
      </c>
      <c r="DAE181" s="698"/>
      <c r="DAF181" s="698"/>
      <c r="DAG181" s="488"/>
      <c r="DAH181" s="488"/>
      <c r="DAI181" s="488"/>
      <c r="DAJ181" s="488"/>
      <c r="DAK181" s="488"/>
      <c r="DAL181" s="697" t="s">
        <v>9880</v>
      </c>
      <c r="DAM181" s="698"/>
      <c r="DAN181" s="698"/>
      <c r="DAO181" s="488"/>
      <c r="DAP181" s="488"/>
      <c r="DAQ181" s="488"/>
      <c r="DAR181" s="488"/>
      <c r="DAS181" s="488"/>
      <c r="DAT181" s="697" t="s">
        <v>9880</v>
      </c>
      <c r="DAU181" s="698"/>
      <c r="DAV181" s="698"/>
      <c r="DAW181" s="488"/>
      <c r="DAX181" s="488"/>
      <c r="DAY181" s="488"/>
      <c r="DAZ181" s="488"/>
      <c r="DBA181" s="488"/>
      <c r="DBB181" s="697" t="s">
        <v>9880</v>
      </c>
      <c r="DBC181" s="698"/>
      <c r="DBD181" s="698"/>
      <c r="DBE181" s="488"/>
      <c r="DBF181" s="488"/>
      <c r="DBG181" s="488"/>
      <c r="DBH181" s="488"/>
      <c r="DBI181" s="488"/>
      <c r="DBJ181" s="697" t="s">
        <v>9880</v>
      </c>
      <c r="DBK181" s="698"/>
      <c r="DBL181" s="698"/>
      <c r="DBM181" s="488"/>
      <c r="DBN181" s="488"/>
      <c r="DBO181" s="488"/>
      <c r="DBP181" s="488"/>
      <c r="DBQ181" s="488"/>
      <c r="DBR181" s="697" t="s">
        <v>9880</v>
      </c>
      <c r="DBS181" s="698"/>
      <c r="DBT181" s="698"/>
      <c r="DBU181" s="488"/>
      <c r="DBV181" s="488"/>
      <c r="DBW181" s="488"/>
      <c r="DBX181" s="488"/>
      <c r="DBY181" s="488"/>
      <c r="DBZ181" s="697" t="s">
        <v>9880</v>
      </c>
      <c r="DCA181" s="698"/>
      <c r="DCB181" s="698"/>
      <c r="DCC181" s="488"/>
      <c r="DCD181" s="488"/>
      <c r="DCE181" s="488"/>
      <c r="DCF181" s="488"/>
      <c r="DCG181" s="488"/>
      <c r="DCH181" s="697" t="s">
        <v>9880</v>
      </c>
      <c r="DCI181" s="698"/>
      <c r="DCJ181" s="698"/>
      <c r="DCK181" s="488"/>
      <c r="DCL181" s="488"/>
      <c r="DCM181" s="488"/>
      <c r="DCN181" s="488"/>
      <c r="DCO181" s="488"/>
      <c r="DCP181" s="697" t="s">
        <v>9880</v>
      </c>
      <c r="DCQ181" s="698"/>
      <c r="DCR181" s="698"/>
      <c r="DCS181" s="488"/>
      <c r="DCT181" s="488"/>
      <c r="DCU181" s="488"/>
      <c r="DCV181" s="488"/>
      <c r="DCW181" s="488"/>
      <c r="DCX181" s="697" t="s">
        <v>9880</v>
      </c>
      <c r="DCY181" s="698"/>
      <c r="DCZ181" s="698"/>
      <c r="DDA181" s="488"/>
      <c r="DDB181" s="488"/>
      <c r="DDC181" s="488"/>
      <c r="DDD181" s="488"/>
      <c r="DDE181" s="488"/>
      <c r="DDF181" s="697" t="s">
        <v>9880</v>
      </c>
      <c r="DDG181" s="698"/>
      <c r="DDH181" s="698"/>
      <c r="DDI181" s="488"/>
      <c r="DDJ181" s="488"/>
      <c r="DDK181" s="488"/>
      <c r="DDL181" s="488"/>
      <c r="DDM181" s="488"/>
      <c r="DDN181" s="697" t="s">
        <v>9880</v>
      </c>
      <c r="DDO181" s="698"/>
      <c r="DDP181" s="698"/>
      <c r="DDQ181" s="488"/>
      <c r="DDR181" s="488"/>
      <c r="DDS181" s="488"/>
      <c r="DDT181" s="488"/>
      <c r="DDU181" s="488"/>
      <c r="DDV181" s="697" t="s">
        <v>9880</v>
      </c>
      <c r="DDW181" s="698"/>
      <c r="DDX181" s="698"/>
      <c r="DDY181" s="488"/>
      <c r="DDZ181" s="488"/>
      <c r="DEA181" s="488"/>
      <c r="DEB181" s="488"/>
      <c r="DEC181" s="488"/>
      <c r="DED181" s="697" t="s">
        <v>9880</v>
      </c>
      <c r="DEE181" s="698"/>
      <c r="DEF181" s="698"/>
      <c r="DEG181" s="488"/>
      <c r="DEH181" s="488"/>
      <c r="DEI181" s="488"/>
      <c r="DEJ181" s="488"/>
      <c r="DEK181" s="488"/>
      <c r="DEL181" s="697" t="s">
        <v>9880</v>
      </c>
      <c r="DEM181" s="698"/>
      <c r="DEN181" s="698"/>
      <c r="DEO181" s="488"/>
      <c r="DEP181" s="488"/>
      <c r="DEQ181" s="488"/>
      <c r="DER181" s="488"/>
      <c r="DES181" s="488"/>
      <c r="DET181" s="697" t="s">
        <v>9880</v>
      </c>
      <c r="DEU181" s="698"/>
      <c r="DEV181" s="698"/>
      <c r="DEW181" s="488"/>
      <c r="DEX181" s="488"/>
      <c r="DEY181" s="488"/>
      <c r="DEZ181" s="488"/>
      <c r="DFA181" s="488"/>
      <c r="DFB181" s="697" t="s">
        <v>9880</v>
      </c>
      <c r="DFC181" s="698"/>
      <c r="DFD181" s="698"/>
      <c r="DFE181" s="488"/>
      <c r="DFF181" s="488"/>
      <c r="DFG181" s="488"/>
      <c r="DFH181" s="488"/>
      <c r="DFI181" s="488"/>
      <c r="DFJ181" s="697" t="s">
        <v>9880</v>
      </c>
      <c r="DFK181" s="698"/>
      <c r="DFL181" s="698"/>
      <c r="DFM181" s="488"/>
      <c r="DFN181" s="488"/>
      <c r="DFO181" s="488"/>
      <c r="DFP181" s="488"/>
      <c r="DFQ181" s="488"/>
      <c r="DFR181" s="697" t="s">
        <v>9880</v>
      </c>
      <c r="DFS181" s="698"/>
      <c r="DFT181" s="698"/>
      <c r="DFU181" s="488"/>
      <c r="DFV181" s="488"/>
      <c r="DFW181" s="488"/>
      <c r="DFX181" s="488"/>
      <c r="DFY181" s="488"/>
      <c r="DFZ181" s="697" t="s">
        <v>9880</v>
      </c>
      <c r="DGA181" s="698"/>
      <c r="DGB181" s="698"/>
      <c r="DGC181" s="488"/>
      <c r="DGD181" s="488"/>
      <c r="DGE181" s="488"/>
      <c r="DGF181" s="488"/>
      <c r="DGG181" s="488"/>
      <c r="DGH181" s="697" t="s">
        <v>9880</v>
      </c>
      <c r="DGI181" s="698"/>
      <c r="DGJ181" s="698"/>
      <c r="DGK181" s="488"/>
      <c r="DGL181" s="488"/>
      <c r="DGM181" s="488"/>
      <c r="DGN181" s="488"/>
      <c r="DGO181" s="488"/>
      <c r="DGP181" s="697" t="s">
        <v>9880</v>
      </c>
      <c r="DGQ181" s="698"/>
      <c r="DGR181" s="698"/>
      <c r="DGS181" s="488"/>
      <c r="DGT181" s="488"/>
      <c r="DGU181" s="488"/>
      <c r="DGV181" s="488"/>
      <c r="DGW181" s="488"/>
      <c r="DGX181" s="697" t="s">
        <v>9880</v>
      </c>
      <c r="DGY181" s="698"/>
      <c r="DGZ181" s="698"/>
      <c r="DHA181" s="488"/>
      <c r="DHB181" s="488"/>
      <c r="DHC181" s="488"/>
      <c r="DHD181" s="488"/>
      <c r="DHE181" s="488"/>
      <c r="DHF181" s="697" t="s">
        <v>9880</v>
      </c>
      <c r="DHG181" s="698"/>
      <c r="DHH181" s="698"/>
      <c r="DHI181" s="488"/>
      <c r="DHJ181" s="488"/>
      <c r="DHK181" s="488"/>
      <c r="DHL181" s="488"/>
      <c r="DHM181" s="488"/>
      <c r="DHN181" s="697" t="s">
        <v>9880</v>
      </c>
      <c r="DHO181" s="698"/>
      <c r="DHP181" s="698"/>
      <c r="DHQ181" s="488"/>
      <c r="DHR181" s="488"/>
      <c r="DHS181" s="488"/>
      <c r="DHT181" s="488"/>
      <c r="DHU181" s="488"/>
      <c r="DHV181" s="697" t="s">
        <v>9880</v>
      </c>
      <c r="DHW181" s="698"/>
      <c r="DHX181" s="698"/>
      <c r="DHY181" s="488"/>
      <c r="DHZ181" s="488"/>
      <c r="DIA181" s="488"/>
      <c r="DIB181" s="488"/>
      <c r="DIC181" s="488"/>
      <c r="DID181" s="697" t="s">
        <v>9880</v>
      </c>
      <c r="DIE181" s="698"/>
      <c r="DIF181" s="698"/>
      <c r="DIG181" s="488"/>
      <c r="DIH181" s="488"/>
      <c r="DII181" s="488"/>
      <c r="DIJ181" s="488"/>
      <c r="DIK181" s="488"/>
      <c r="DIL181" s="697" t="s">
        <v>9880</v>
      </c>
      <c r="DIM181" s="698"/>
      <c r="DIN181" s="698"/>
      <c r="DIO181" s="488"/>
      <c r="DIP181" s="488"/>
      <c r="DIQ181" s="488"/>
      <c r="DIR181" s="488"/>
      <c r="DIS181" s="488"/>
      <c r="DIT181" s="697" t="s">
        <v>9880</v>
      </c>
      <c r="DIU181" s="698"/>
      <c r="DIV181" s="698"/>
      <c r="DIW181" s="488"/>
      <c r="DIX181" s="488"/>
      <c r="DIY181" s="488"/>
      <c r="DIZ181" s="488"/>
      <c r="DJA181" s="488"/>
      <c r="DJB181" s="697" t="s">
        <v>9880</v>
      </c>
      <c r="DJC181" s="698"/>
      <c r="DJD181" s="698"/>
      <c r="DJE181" s="488"/>
      <c r="DJF181" s="488"/>
      <c r="DJG181" s="488"/>
      <c r="DJH181" s="488"/>
      <c r="DJI181" s="488"/>
      <c r="DJJ181" s="697" t="s">
        <v>9880</v>
      </c>
      <c r="DJK181" s="698"/>
      <c r="DJL181" s="698"/>
      <c r="DJM181" s="488"/>
      <c r="DJN181" s="488"/>
      <c r="DJO181" s="488"/>
      <c r="DJP181" s="488"/>
      <c r="DJQ181" s="488"/>
      <c r="DJR181" s="697" t="s">
        <v>9880</v>
      </c>
      <c r="DJS181" s="698"/>
      <c r="DJT181" s="698"/>
      <c r="DJU181" s="488"/>
      <c r="DJV181" s="488"/>
      <c r="DJW181" s="488"/>
      <c r="DJX181" s="488"/>
      <c r="DJY181" s="488"/>
      <c r="DJZ181" s="697" t="s">
        <v>9880</v>
      </c>
      <c r="DKA181" s="698"/>
      <c r="DKB181" s="698"/>
      <c r="DKC181" s="488"/>
      <c r="DKD181" s="488"/>
      <c r="DKE181" s="488"/>
      <c r="DKF181" s="488"/>
      <c r="DKG181" s="488"/>
      <c r="DKH181" s="697" t="s">
        <v>9880</v>
      </c>
      <c r="DKI181" s="698"/>
      <c r="DKJ181" s="698"/>
      <c r="DKK181" s="488"/>
      <c r="DKL181" s="488"/>
      <c r="DKM181" s="488"/>
      <c r="DKN181" s="488"/>
      <c r="DKO181" s="488"/>
      <c r="DKP181" s="697" t="s">
        <v>9880</v>
      </c>
      <c r="DKQ181" s="698"/>
      <c r="DKR181" s="698"/>
      <c r="DKS181" s="488"/>
      <c r="DKT181" s="488"/>
      <c r="DKU181" s="488"/>
      <c r="DKV181" s="488"/>
      <c r="DKW181" s="488"/>
      <c r="DKX181" s="697" t="s">
        <v>9880</v>
      </c>
      <c r="DKY181" s="698"/>
      <c r="DKZ181" s="698"/>
      <c r="DLA181" s="488"/>
      <c r="DLB181" s="488"/>
      <c r="DLC181" s="488"/>
      <c r="DLD181" s="488"/>
      <c r="DLE181" s="488"/>
      <c r="DLF181" s="697" t="s">
        <v>9880</v>
      </c>
      <c r="DLG181" s="698"/>
      <c r="DLH181" s="698"/>
      <c r="DLI181" s="488"/>
      <c r="DLJ181" s="488"/>
      <c r="DLK181" s="488"/>
      <c r="DLL181" s="488"/>
      <c r="DLM181" s="488"/>
      <c r="DLN181" s="697" t="s">
        <v>9880</v>
      </c>
      <c r="DLO181" s="698"/>
      <c r="DLP181" s="698"/>
      <c r="DLQ181" s="488"/>
      <c r="DLR181" s="488"/>
      <c r="DLS181" s="488"/>
      <c r="DLT181" s="488"/>
      <c r="DLU181" s="488"/>
      <c r="DLV181" s="697" t="s">
        <v>9880</v>
      </c>
      <c r="DLW181" s="698"/>
      <c r="DLX181" s="698"/>
      <c r="DLY181" s="488"/>
      <c r="DLZ181" s="488"/>
      <c r="DMA181" s="488"/>
      <c r="DMB181" s="488"/>
      <c r="DMC181" s="488"/>
      <c r="DMD181" s="697" t="s">
        <v>9880</v>
      </c>
      <c r="DME181" s="698"/>
      <c r="DMF181" s="698"/>
      <c r="DMG181" s="488"/>
      <c r="DMH181" s="488"/>
      <c r="DMI181" s="488"/>
      <c r="DMJ181" s="488"/>
      <c r="DMK181" s="488"/>
      <c r="DML181" s="697" t="s">
        <v>9880</v>
      </c>
      <c r="DMM181" s="698"/>
      <c r="DMN181" s="698"/>
      <c r="DMO181" s="488"/>
      <c r="DMP181" s="488"/>
      <c r="DMQ181" s="488"/>
      <c r="DMR181" s="488"/>
      <c r="DMS181" s="488"/>
      <c r="DMT181" s="697" t="s">
        <v>9880</v>
      </c>
      <c r="DMU181" s="698"/>
      <c r="DMV181" s="698"/>
      <c r="DMW181" s="488"/>
      <c r="DMX181" s="488"/>
      <c r="DMY181" s="488"/>
      <c r="DMZ181" s="488"/>
      <c r="DNA181" s="488"/>
      <c r="DNB181" s="697" t="s">
        <v>9880</v>
      </c>
      <c r="DNC181" s="698"/>
      <c r="DND181" s="698"/>
      <c r="DNE181" s="488"/>
      <c r="DNF181" s="488"/>
      <c r="DNG181" s="488"/>
      <c r="DNH181" s="488"/>
      <c r="DNI181" s="488"/>
      <c r="DNJ181" s="697" t="s">
        <v>9880</v>
      </c>
      <c r="DNK181" s="698"/>
      <c r="DNL181" s="698"/>
      <c r="DNM181" s="488"/>
      <c r="DNN181" s="488"/>
      <c r="DNO181" s="488"/>
      <c r="DNP181" s="488"/>
      <c r="DNQ181" s="488"/>
      <c r="DNR181" s="697" t="s">
        <v>9880</v>
      </c>
      <c r="DNS181" s="698"/>
      <c r="DNT181" s="698"/>
      <c r="DNU181" s="488"/>
      <c r="DNV181" s="488"/>
      <c r="DNW181" s="488"/>
      <c r="DNX181" s="488"/>
      <c r="DNY181" s="488"/>
      <c r="DNZ181" s="697" t="s">
        <v>9880</v>
      </c>
      <c r="DOA181" s="698"/>
      <c r="DOB181" s="698"/>
      <c r="DOC181" s="488"/>
      <c r="DOD181" s="488"/>
      <c r="DOE181" s="488"/>
      <c r="DOF181" s="488"/>
      <c r="DOG181" s="488"/>
      <c r="DOH181" s="697" t="s">
        <v>9880</v>
      </c>
      <c r="DOI181" s="698"/>
      <c r="DOJ181" s="698"/>
      <c r="DOK181" s="488"/>
      <c r="DOL181" s="488"/>
      <c r="DOM181" s="488"/>
      <c r="DON181" s="488"/>
      <c r="DOO181" s="488"/>
      <c r="DOP181" s="697" t="s">
        <v>9880</v>
      </c>
      <c r="DOQ181" s="698"/>
      <c r="DOR181" s="698"/>
      <c r="DOS181" s="488"/>
      <c r="DOT181" s="488"/>
      <c r="DOU181" s="488"/>
      <c r="DOV181" s="488"/>
      <c r="DOW181" s="488"/>
      <c r="DOX181" s="697" t="s">
        <v>9880</v>
      </c>
      <c r="DOY181" s="698"/>
      <c r="DOZ181" s="698"/>
      <c r="DPA181" s="488"/>
      <c r="DPB181" s="488"/>
      <c r="DPC181" s="488"/>
      <c r="DPD181" s="488"/>
      <c r="DPE181" s="488"/>
      <c r="DPF181" s="697" t="s">
        <v>9880</v>
      </c>
      <c r="DPG181" s="698"/>
      <c r="DPH181" s="698"/>
      <c r="DPI181" s="488"/>
      <c r="DPJ181" s="488"/>
      <c r="DPK181" s="488"/>
      <c r="DPL181" s="488"/>
      <c r="DPM181" s="488"/>
      <c r="DPN181" s="697" t="s">
        <v>9880</v>
      </c>
      <c r="DPO181" s="698"/>
      <c r="DPP181" s="698"/>
      <c r="DPQ181" s="488"/>
      <c r="DPR181" s="488"/>
      <c r="DPS181" s="488"/>
      <c r="DPT181" s="488"/>
      <c r="DPU181" s="488"/>
      <c r="DPV181" s="697" t="s">
        <v>9880</v>
      </c>
      <c r="DPW181" s="698"/>
      <c r="DPX181" s="698"/>
      <c r="DPY181" s="488"/>
      <c r="DPZ181" s="488"/>
      <c r="DQA181" s="488"/>
      <c r="DQB181" s="488"/>
      <c r="DQC181" s="488"/>
      <c r="DQD181" s="697" t="s">
        <v>9880</v>
      </c>
      <c r="DQE181" s="698"/>
      <c r="DQF181" s="698"/>
      <c r="DQG181" s="488"/>
      <c r="DQH181" s="488"/>
      <c r="DQI181" s="488"/>
      <c r="DQJ181" s="488"/>
      <c r="DQK181" s="488"/>
      <c r="DQL181" s="697" t="s">
        <v>9880</v>
      </c>
      <c r="DQM181" s="698"/>
      <c r="DQN181" s="698"/>
      <c r="DQO181" s="488"/>
      <c r="DQP181" s="488"/>
      <c r="DQQ181" s="488"/>
      <c r="DQR181" s="488"/>
      <c r="DQS181" s="488"/>
      <c r="DQT181" s="697" t="s">
        <v>9880</v>
      </c>
      <c r="DQU181" s="698"/>
      <c r="DQV181" s="698"/>
      <c r="DQW181" s="488"/>
      <c r="DQX181" s="488"/>
      <c r="DQY181" s="488"/>
      <c r="DQZ181" s="488"/>
      <c r="DRA181" s="488"/>
      <c r="DRB181" s="697" t="s">
        <v>9880</v>
      </c>
      <c r="DRC181" s="698"/>
      <c r="DRD181" s="698"/>
      <c r="DRE181" s="488"/>
      <c r="DRF181" s="488"/>
      <c r="DRG181" s="488"/>
      <c r="DRH181" s="488"/>
      <c r="DRI181" s="488"/>
      <c r="DRJ181" s="697" t="s">
        <v>9880</v>
      </c>
      <c r="DRK181" s="698"/>
      <c r="DRL181" s="698"/>
      <c r="DRM181" s="488"/>
      <c r="DRN181" s="488"/>
      <c r="DRO181" s="488"/>
      <c r="DRP181" s="488"/>
      <c r="DRQ181" s="488"/>
      <c r="DRR181" s="697" t="s">
        <v>9880</v>
      </c>
      <c r="DRS181" s="698"/>
      <c r="DRT181" s="698"/>
      <c r="DRU181" s="488"/>
      <c r="DRV181" s="488"/>
      <c r="DRW181" s="488"/>
      <c r="DRX181" s="488"/>
      <c r="DRY181" s="488"/>
      <c r="DRZ181" s="697" t="s">
        <v>9880</v>
      </c>
      <c r="DSA181" s="698"/>
      <c r="DSB181" s="698"/>
      <c r="DSC181" s="488"/>
      <c r="DSD181" s="488"/>
      <c r="DSE181" s="488"/>
      <c r="DSF181" s="488"/>
      <c r="DSG181" s="488"/>
      <c r="DSH181" s="697" t="s">
        <v>9880</v>
      </c>
      <c r="DSI181" s="698"/>
      <c r="DSJ181" s="698"/>
      <c r="DSK181" s="488"/>
      <c r="DSL181" s="488"/>
      <c r="DSM181" s="488"/>
      <c r="DSN181" s="488"/>
      <c r="DSO181" s="488"/>
      <c r="DSP181" s="697" t="s">
        <v>9880</v>
      </c>
      <c r="DSQ181" s="698"/>
      <c r="DSR181" s="698"/>
      <c r="DSS181" s="488"/>
      <c r="DST181" s="488"/>
      <c r="DSU181" s="488"/>
      <c r="DSV181" s="488"/>
      <c r="DSW181" s="488"/>
      <c r="DSX181" s="697" t="s">
        <v>9880</v>
      </c>
      <c r="DSY181" s="698"/>
      <c r="DSZ181" s="698"/>
      <c r="DTA181" s="488"/>
      <c r="DTB181" s="488"/>
      <c r="DTC181" s="488"/>
      <c r="DTD181" s="488"/>
      <c r="DTE181" s="488"/>
      <c r="DTF181" s="697" t="s">
        <v>9880</v>
      </c>
      <c r="DTG181" s="698"/>
      <c r="DTH181" s="698"/>
      <c r="DTI181" s="488"/>
      <c r="DTJ181" s="488"/>
      <c r="DTK181" s="488"/>
      <c r="DTL181" s="488"/>
      <c r="DTM181" s="488"/>
      <c r="DTN181" s="697" t="s">
        <v>9880</v>
      </c>
      <c r="DTO181" s="698"/>
      <c r="DTP181" s="698"/>
      <c r="DTQ181" s="488"/>
      <c r="DTR181" s="488"/>
      <c r="DTS181" s="488"/>
      <c r="DTT181" s="488"/>
      <c r="DTU181" s="488"/>
      <c r="DTV181" s="697" t="s">
        <v>9880</v>
      </c>
      <c r="DTW181" s="698"/>
      <c r="DTX181" s="698"/>
      <c r="DTY181" s="488"/>
      <c r="DTZ181" s="488"/>
      <c r="DUA181" s="488"/>
      <c r="DUB181" s="488"/>
      <c r="DUC181" s="488"/>
      <c r="DUD181" s="697" t="s">
        <v>9880</v>
      </c>
      <c r="DUE181" s="698"/>
      <c r="DUF181" s="698"/>
      <c r="DUG181" s="488"/>
      <c r="DUH181" s="488"/>
      <c r="DUI181" s="488"/>
      <c r="DUJ181" s="488"/>
      <c r="DUK181" s="488"/>
      <c r="DUL181" s="697" t="s">
        <v>9880</v>
      </c>
      <c r="DUM181" s="698"/>
      <c r="DUN181" s="698"/>
      <c r="DUO181" s="488"/>
      <c r="DUP181" s="488"/>
      <c r="DUQ181" s="488"/>
      <c r="DUR181" s="488"/>
      <c r="DUS181" s="488"/>
      <c r="DUT181" s="697" t="s">
        <v>9880</v>
      </c>
      <c r="DUU181" s="698"/>
      <c r="DUV181" s="698"/>
      <c r="DUW181" s="488"/>
      <c r="DUX181" s="488"/>
      <c r="DUY181" s="488"/>
      <c r="DUZ181" s="488"/>
      <c r="DVA181" s="488"/>
      <c r="DVB181" s="697" t="s">
        <v>9880</v>
      </c>
      <c r="DVC181" s="698"/>
      <c r="DVD181" s="698"/>
      <c r="DVE181" s="488"/>
      <c r="DVF181" s="488"/>
      <c r="DVG181" s="488"/>
      <c r="DVH181" s="488"/>
      <c r="DVI181" s="488"/>
      <c r="DVJ181" s="697" t="s">
        <v>9880</v>
      </c>
      <c r="DVK181" s="698"/>
      <c r="DVL181" s="698"/>
      <c r="DVM181" s="488"/>
      <c r="DVN181" s="488"/>
      <c r="DVO181" s="488"/>
      <c r="DVP181" s="488"/>
      <c r="DVQ181" s="488"/>
      <c r="DVR181" s="697" t="s">
        <v>9880</v>
      </c>
      <c r="DVS181" s="698"/>
      <c r="DVT181" s="698"/>
      <c r="DVU181" s="488"/>
      <c r="DVV181" s="488"/>
      <c r="DVW181" s="488"/>
      <c r="DVX181" s="488"/>
      <c r="DVY181" s="488"/>
      <c r="DVZ181" s="697" t="s">
        <v>9880</v>
      </c>
      <c r="DWA181" s="698"/>
      <c r="DWB181" s="698"/>
      <c r="DWC181" s="488"/>
      <c r="DWD181" s="488"/>
      <c r="DWE181" s="488"/>
      <c r="DWF181" s="488"/>
      <c r="DWG181" s="488"/>
      <c r="DWH181" s="697" t="s">
        <v>9880</v>
      </c>
      <c r="DWI181" s="698"/>
      <c r="DWJ181" s="698"/>
      <c r="DWK181" s="488"/>
      <c r="DWL181" s="488"/>
      <c r="DWM181" s="488"/>
      <c r="DWN181" s="488"/>
      <c r="DWO181" s="488"/>
      <c r="DWP181" s="697" t="s">
        <v>9880</v>
      </c>
      <c r="DWQ181" s="698"/>
      <c r="DWR181" s="698"/>
      <c r="DWS181" s="488"/>
      <c r="DWT181" s="488"/>
      <c r="DWU181" s="488"/>
      <c r="DWV181" s="488"/>
      <c r="DWW181" s="488"/>
      <c r="DWX181" s="697" t="s">
        <v>9880</v>
      </c>
      <c r="DWY181" s="698"/>
      <c r="DWZ181" s="698"/>
      <c r="DXA181" s="488"/>
      <c r="DXB181" s="488"/>
      <c r="DXC181" s="488"/>
      <c r="DXD181" s="488"/>
      <c r="DXE181" s="488"/>
      <c r="DXF181" s="697" t="s">
        <v>9880</v>
      </c>
      <c r="DXG181" s="698"/>
      <c r="DXH181" s="698"/>
      <c r="DXI181" s="488"/>
      <c r="DXJ181" s="488"/>
      <c r="DXK181" s="488"/>
      <c r="DXL181" s="488"/>
      <c r="DXM181" s="488"/>
      <c r="DXN181" s="697" t="s">
        <v>9880</v>
      </c>
      <c r="DXO181" s="698"/>
      <c r="DXP181" s="698"/>
      <c r="DXQ181" s="488"/>
      <c r="DXR181" s="488"/>
      <c r="DXS181" s="488"/>
      <c r="DXT181" s="488"/>
      <c r="DXU181" s="488"/>
      <c r="DXV181" s="697" t="s">
        <v>9880</v>
      </c>
      <c r="DXW181" s="698"/>
      <c r="DXX181" s="698"/>
      <c r="DXY181" s="488"/>
      <c r="DXZ181" s="488"/>
      <c r="DYA181" s="488"/>
      <c r="DYB181" s="488"/>
      <c r="DYC181" s="488"/>
      <c r="DYD181" s="697" t="s">
        <v>9880</v>
      </c>
      <c r="DYE181" s="698"/>
      <c r="DYF181" s="698"/>
      <c r="DYG181" s="488"/>
      <c r="DYH181" s="488"/>
      <c r="DYI181" s="488"/>
      <c r="DYJ181" s="488"/>
      <c r="DYK181" s="488"/>
      <c r="DYL181" s="697" t="s">
        <v>9880</v>
      </c>
      <c r="DYM181" s="698"/>
      <c r="DYN181" s="698"/>
      <c r="DYO181" s="488"/>
      <c r="DYP181" s="488"/>
      <c r="DYQ181" s="488"/>
      <c r="DYR181" s="488"/>
      <c r="DYS181" s="488"/>
      <c r="DYT181" s="697" t="s">
        <v>9880</v>
      </c>
      <c r="DYU181" s="698"/>
      <c r="DYV181" s="698"/>
      <c r="DYW181" s="488"/>
      <c r="DYX181" s="488"/>
      <c r="DYY181" s="488"/>
      <c r="DYZ181" s="488"/>
      <c r="DZA181" s="488"/>
      <c r="DZB181" s="697" t="s">
        <v>9880</v>
      </c>
      <c r="DZC181" s="698"/>
      <c r="DZD181" s="698"/>
      <c r="DZE181" s="488"/>
      <c r="DZF181" s="488"/>
      <c r="DZG181" s="488"/>
      <c r="DZH181" s="488"/>
      <c r="DZI181" s="488"/>
      <c r="DZJ181" s="697" t="s">
        <v>9880</v>
      </c>
      <c r="DZK181" s="698"/>
      <c r="DZL181" s="698"/>
      <c r="DZM181" s="488"/>
      <c r="DZN181" s="488"/>
      <c r="DZO181" s="488"/>
      <c r="DZP181" s="488"/>
      <c r="DZQ181" s="488"/>
      <c r="DZR181" s="697" t="s">
        <v>9880</v>
      </c>
      <c r="DZS181" s="698"/>
      <c r="DZT181" s="698"/>
      <c r="DZU181" s="488"/>
      <c r="DZV181" s="488"/>
      <c r="DZW181" s="488"/>
      <c r="DZX181" s="488"/>
      <c r="DZY181" s="488"/>
      <c r="DZZ181" s="697" t="s">
        <v>9880</v>
      </c>
      <c r="EAA181" s="698"/>
      <c r="EAB181" s="698"/>
      <c r="EAC181" s="488"/>
      <c r="EAD181" s="488"/>
      <c r="EAE181" s="488"/>
      <c r="EAF181" s="488"/>
      <c r="EAG181" s="488"/>
      <c r="EAH181" s="697" t="s">
        <v>9880</v>
      </c>
      <c r="EAI181" s="698"/>
      <c r="EAJ181" s="698"/>
      <c r="EAK181" s="488"/>
      <c r="EAL181" s="488"/>
      <c r="EAM181" s="488"/>
      <c r="EAN181" s="488"/>
      <c r="EAO181" s="488"/>
      <c r="EAP181" s="697" t="s">
        <v>9880</v>
      </c>
      <c r="EAQ181" s="698"/>
      <c r="EAR181" s="698"/>
      <c r="EAS181" s="488"/>
      <c r="EAT181" s="488"/>
      <c r="EAU181" s="488"/>
      <c r="EAV181" s="488"/>
      <c r="EAW181" s="488"/>
      <c r="EAX181" s="697" t="s">
        <v>9880</v>
      </c>
      <c r="EAY181" s="698"/>
      <c r="EAZ181" s="698"/>
      <c r="EBA181" s="488"/>
      <c r="EBB181" s="488"/>
      <c r="EBC181" s="488"/>
      <c r="EBD181" s="488"/>
      <c r="EBE181" s="488"/>
      <c r="EBF181" s="697" t="s">
        <v>9880</v>
      </c>
      <c r="EBG181" s="698"/>
      <c r="EBH181" s="698"/>
      <c r="EBI181" s="488"/>
      <c r="EBJ181" s="488"/>
      <c r="EBK181" s="488"/>
      <c r="EBL181" s="488"/>
      <c r="EBM181" s="488"/>
      <c r="EBN181" s="697" t="s">
        <v>9880</v>
      </c>
      <c r="EBO181" s="698"/>
      <c r="EBP181" s="698"/>
      <c r="EBQ181" s="488"/>
      <c r="EBR181" s="488"/>
      <c r="EBS181" s="488"/>
      <c r="EBT181" s="488"/>
      <c r="EBU181" s="488"/>
      <c r="EBV181" s="697" t="s">
        <v>9880</v>
      </c>
      <c r="EBW181" s="698"/>
      <c r="EBX181" s="698"/>
      <c r="EBY181" s="488"/>
      <c r="EBZ181" s="488"/>
      <c r="ECA181" s="488"/>
      <c r="ECB181" s="488"/>
      <c r="ECC181" s="488"/>
      <c r="ECD181" s="697" t="s">
        <v>9880</v>
      </c>
      <c r="ECE181" s="698"/>
      <c r="ECF181" s="698"/>
      <c r="ECG181" s="488"/>
      <c r="ECH181" s="488"/>
      <c r="ECI181" s="488"/>
      <c r="ECJ181" s="488"/>
      <c r="ECK181" s="488"/>
      <c r="ECL181" s="697" t="s">
        <v>9880</v>
      </c>
      <c r="ECM181" s="698"/>
      <c r="ECN181" s="698"/>
      <c r="ECO181" s="488"/>
      <c r="ECP181" s="488"/>
      <c r="ECQ181" s="488"/>
      <c r="ECR181" s="488"/>
      <c r="ECS181" s="488"/>
      <c r="ECT181" s="697" t="s">
        <v>9880</v>
      </c>
      <c r="ECU181" s="698"/>
      <c r="ECV181" s="698"/>
      <c r="ECW181" s="488"/>
      <c r="ECX181" s="488"/>
      <c r="ECY181" s="488"/>
      <c r="ECZ181" s="488"/>
      <c r="EDA181" s="488"/>
      <c r="EDB181" s="697" t="s">
        <v>9880</v>
      </c>
      <c r="EDC181" s="698"/>
      <c r="EDD181" s="698"/>
      <c r="EDE181" s="488"/>
      <c r="EDF181" s="488"/>
      <c r="EDG181" s="488"/>
      <c r="EDH181" s="488"/>
      <c r="EDI181" s="488"/>
      <c r="EDJ181" s="697" t="s">
        <v>9880</v>
      </c>
      <c r="EDK181" s="698"/>
      <c r="EDL181" s="698"/>
      <c r="EDM181" s="488"/>
      <c r="EDN181" s="488"/>
      <c r="EDO181" s="488"/>
      <c r="EDP181" s="488"/>
      <c r="EDQ181" s="488"/>
      <c r="EDR181" s="697" t="s">
        <v>9880</v>
      </c>
      <c r="EDS181" s="698"/>
      <c r="EDT181" s="698"/>
      <c r="EDU181" s="488"/>
      <c r="EDV181" s="488"/>
      <c r="EDW181" s="488"/>
      <c r="EDX181" s="488"/>
      <c r="EDY181" s="488"/>
      <c r="EDZ181" s="697" t="s">
        <v>9880</v>
      </c>
      <c r="EEA181" s="698"/>
      <c r="EEB181" s="698"/>
      <c r="EEC181" s="488"/>
      <c r="EED181" s="488"/>
      <c r="EEE181" s="488"/>
      <c r="EEF181" s="488"/>
      <c r="EEG181" s="488"/>
      <c r="EEH181" s="697" t="s">
        <v>9880</v>
      </c>
      <c r="EEI181" s="698"/>
      <c r="EEJ181" s="698"/>
      <c r="EEK181" s="488"/>
      <c r="EEL181" s="488"/>
      <c r="EEM181" s="488"/>
      <c r="EEN181" s="488"/>
      <c r="EEO181" s="488"/>
      <c r="EEP181" s="697" t="s">
        <v>9880</v>
      </c>
      <c r="EEQ181" s="698"/>
      <c r="EER181" s="698"/>
      <c r="EES181" s="488"/>
      <c r="EET181" s="488"/>
      <c r="EEU181" s="488"/>
      <c r="EEV181" s="488"/>
      <c r="EEW181" s="488"/>
      <c r="EEX181" s="697" t="s">
        <v>9880</v>
      </c>
      <c r="EEY181" s="698"/>
      <c r="EEZ181" s="698"/>
      <c r="EFA181" s="488"/>
      <c r="EFB181" s="488"/>
      <c r="EFC181" s="488"/>
      <c r="EFD181" s="488"/>
      <c r="EFE181" s="488"/>
      <c r="EFF181" s="697" t="s">
        <v>9880</v>
      </c>
      <c r="EFG181" s="698"/>
      <c r="EFH181" s="698"/>
      <c r="EFI181" s="488"/>
      <c r="EFJ181" s="488"/>
      <c r="EFK181" s="488"/>
      <c r="EFL181" s="488"/>
      <c r="EFM181" s="488"/>
      <c r="EFN181" s="697" t="s">
        <v>9880</v>
      </c>
      <c r="EFO181" s="698"/>
      <c r="EFP181" s="698"/>
      <c r="EFQ181" s="488"/>
      <c r="EFR181" s="488"/>
      <c r="EFS181" s="488"/>
      <c r="EFT181" s="488"/>
      <c r="EFU181" s="488"/>
      <c r="EFV181" s="697" t="s">
        <v>9880</v>
      </c>
      <c r="EFW181" s="698"/>
      <c r="EFX181" s="698"/>
      <c r="EFY181" s="488"/>
      <c r="EFZ181" s="488"/>
      <c r="EGA181" s="488"/>
      <c r="EGB181" s="488"/>
      <c r="EGC181" s="488"/>
      <c r="EGD181" s="697" t="s">
        <v>9880</v>
      </c>
      <c r="EGE181" s="698"/>
      <c r="EGF181" s="698"/>
      <c r="EGG181" s="488"/>
      <c r="EGH181" s="488"/>
      <c r="EGI181" s="488"/>
      <c r="EGJ181" s="488"/>
      <c r="EGK181" s="488"/>
      <c r="EGL181" s="697" t="s">
        <v>9880</v>
      </c>
      <c r="EGM181" s="698"/>
      <c r="EGN181" s="698"/>
      <c r="EGO181" s="488"/>
      <c r="EGP181" s="488"/>
      <c r="EGQ181" s="488"/>
      <c r="EGR181" s="488"/>
      <c r="EGS181" s="488"/>
      <c r="EGT181" s="697" t="s">
        <v>9880</v>
      </c>
      <c r="EGU181" s="698"/>
      <c r="EGV181" s="698"/>
      <c r="EGW181" s="488"/>
      <c r="EGX181" s="488"/>
      <c r="EGY181" s="488"/>
      <c r="EGZ181" s="488"/>
      <c r="EHA181" s="488"/>
      <c r="EHB181" s="697" t="s">
        <v>9880</v>
      </c>
      <c r="EHC181" s="698"/>
      <c r="EHD181" s="698"/>
      <c r="EHE181" s="488"/>
      <c r="EHF181" s="488"/>
      <c r="EHG181" s="488"/>
      <c r="EHH181" s="488"/>
      <c r="EHI181" s="488"/>
      <c r="EHJ181" s="697" t="s">
        <v>9880</v>
      </c>
      <c r="EHK181" s="698"/>
      <c r="EHL181" s="698"/>
      <c r="EHM181" s="488"/>
      <c r="EHN181" s="488"/>
      <c r="EHO181" s="488"/>
      <c r="EHP181" s="488"/>
      <c r="EHQ181" s="488"/>
      <c r="EHR181" s="697" t="s">
        <v>9880</v>
      </c>
      <c r="EHS181" s="698"/>
      <c r="EHT181" s="698"/>
      <c r="EHU181" s="488"/>
      <c r="EHV181" s="488"/>
      <c r="EHW181" s="488"/>
      <c r="EHX181" s="488"/>
      <c r="EHY181" s="488"/>
      <c r="EHZ181" s="697" t="s">
        <v>9880</v>
      </c>
      <c r="EIA181" s="698"/>
      <c r="EIB181" s="698"/>
      <c r="EIC181" s="488"/>
      <c r="EID181" s="488"/>
      <c r="EIE181" s="488"/>
      <c r="EIF181" s="488"/>
      <c r="EIG181" s="488"/>
      <c r="EIH181" s="697" t="s">
        <v>9880</v>
      </c>
      <c r="EII181" s="698"/>
      <c r="EIJ181" s="698"/>
      <c r="EIK181" s="488"/>
      <c r="EIL181" s="488"/>
      <c r="EIM181" s="488"/>
      <c r="EIN181" s="488"/>
      <c r="EIO181" s="488"/>
      <c r="EIP181" s="697" t="s">
        <v>9880</v>
      </c>
      <c r="EIQ181" s="698"/>
      <c r="EIR181" s="698"/>
      <c r="EIS181" s="488"/>
      <c r="EIT181" s="488"/>
      <c r="EIU181" s="488"/>
      <c r="EIV181" s="488"/>
      <c r="EIW181" s="488"/>
      <c r="EIX181" s="697" t="s">
        <v>9880</v>
      </c>
      <c r="EIY181" s="698"/>
      <c r="EIZ181" s="698"/>
      <c r="EJA181" s="488"/>
      <c r="EJB181" s="488"/>
      <c r="EJC181" s="488"/>
      <c r="EJD181" s="488"/>
      <c r="EJE181" s="488"/>
      <c r="EJF181" s="697" t="s">
        <v>9880</v>
      </c>
      <c r="EJG181" s="698"/>
      <c r="EJH181" s="698"/>
      <c r="EJI181" s="488"/>
      <c r="EJJ181" s="488"/>
      <c r="EJK181" s="488"/>
      <c r="EJL181" s="488"/>
      <c r="EJM181" s="488"/>
      <c r="EJN181" s="697" t="s">
        <v>9880</v>
      </c>
      <c r="EJO181" s="698"/>
      <c r="EJP181" s="698"/>
      <c r="EJQ181" s="488"/>
      <c r="EJR181" s="488"/>
      <c r="EJS181" s="488"/>
      <c r="EJT181" s="488"/>
      <c r="EJU181" s="488"/>
      <c r="EJV181" s="697" t="s">
        <v>9880</v>
      </c>
      <c r="EJW181" s="698"/>
      <c r="EJX181" s="698"/>
      <c r="EJY181" s="488"/>
      <c r="EJZ181" s="488"/>
      <c r="EKA181" s="488"/>
      <c r="EKB181" s="488"/>
      <c r="EKC181" s="488"/>
      <c r="EKD181" s="697" t="s">
        <v>9880</v>
      </c>
      <c r="EKE181" s="698"/>
      <c r="EKF181" s="698"/>
      <c r="EKG181" s="488"/>
      <c r="EKH181" s="488"/>
      <c r="EKI181" s="488"/>
      <c r="EKJ181" s="488"/>
      <c r="EKK181" s="488"/>
      <c r="EKL181" s="697" t="s">
        <v>9880</v>
      </c>
      <c r="EKM181" s="698"/>
      <c r="EKN181" s="698"/>
      <c r="EKO181" s="488"/>
      <c r="EKP181" s="488"/>
      <c r="EKQ181" s="488"/>
      <c r="EKR181" s="488"/>
      <c r="EKS181" s="488"/>
      <c r="EKT181" s="697" t="s">
        <v>9880</v>
      </c>
      <c r="EKU181" s="698"/>
      <c r="EKV181" s="698"/>
      <c r="EKW181" s="488"/>
      <c r="EKX181" s="488"/>
      <c r="EKY181" s="488"/>
      <c r="EKZ181" s="488"/>
      <c r="ELA181" s="488"/>
      <c r="ELB181" s="697" t="s">
        <v>9880</v>
      </c>
      <c r="ELC181" s="698"/>
      <c r="ELD181" s="698"/>
      <c r="ELE181" s="488"/>
      <c r="ELF181" s="488"/>
      <c r="ELG181" s="488"/>
      <c r="ELH181" s="488"/>
      <c r="ELI181" s="488"/>
      <c r="ELJ181" s="697" t="s">
        <v>9880</v>
      </c>
      <c r="ELK181" s="698"/>
      <c r="ELL181" s="698"/>
      <c r="ELM181" s="488"/>
      <c r="ELN181" s="488"/>
      <c r="ELO181" s="488"/>
      <c r="ELP181" s="488"/>
      <c r="ELQ181" s="488"/>
      <c r="ELR181" s="697" t="s">
        <v>9880</v>
      </c>
      <c r="ELS181" s="698"/>
      <c r="ELT181" s="698"/>
      <c r="ELU181" s="488"/>
      <c r="ELV181" s="488"/>
      <c r="ELW181" s="488"/>
      <c r="ELX181" s="488"/>
      <c r="ELY181" s="488"/>
      <c r="ELZ181" s="697" t="s">
        <v>9880</v>
      </c>
      <c r="EMA181" s="698"/>
      <c r="EMB181" s="698"/>
      <c r="EMC181" s="488"/>
      <c r="EMD181" s="488"/>
      <c r="EME181" s="488"/>
      <c r="EMF181" s="488"/>
      <c r="EMG181" s="488"/>
      <c r="EMH181" s="697" t="s">
        <v>9880</v>
      </c>
      <c r="EMI181" s="698"/>
      <c r="EMJ181" s="698"/>
      <c r="EMK181" s="488"/>
      <c r="EML181" s="488"/>
      <c r="EMM181" s="488"/>
      <c r="EMN181" s="488"/>
      <c r="EMO181" s="488"/>
      <c r="EMP181" s="697" t="s">
        <v>9880</v>
      </c>
      <c r="EMQ181" s="698"/>
      <c r="EMR181" s="698"/>
      <c r="EMS181" s="488"/>
      <c r="EMT181" s="488"/>
      <c r="EMU181" s="488"/>
      <c r="EMV181" s="488"/>
      <c r="EMW181" s="488"/>
      <c r="EMX181" s="697" t="s">
        <v>9880</v>
      </c>
      <c r="EMY181" s="698"/>
      <c r="EMZ181" s="698"/>
      <c r="ENA181" s="488"/>
      <c r="ENB181" s="488"/>
      <c r="ENC181" s="488"/>
      <c r="END181" s="488"/>
      <c r="ENE181" s="488"/>
      <c r="ENF181" s="697" t="s">
        <v>9880</v>
      </c>
      <c r="ENG181" s="698"/>
      <c r="ENH181" s="698"/>
      <c r="ENI181" s="488"/>
      <c r="ENJ181" s="488"/>
      <c r="ENK181" s="488"/>
      <c r="ENL181" s="488"/>
      <c r="ENM181" s="488"/>
      <c r="ENN181" s="697" t="s">
        <v>9880</v>
      </c>
      <c r="ENO181" s="698"/>
      <c r="ENP181" s="698"/>
      <c r="ENQ181" s="488"/>
      <c r="ENR181" s="488"/>
      <c r="ENS181" s="488"/>
      <c r="ENT181" s="488"/>
      <c r="ENU181" s="488"/>
      <c r="ENV181" s="697" t="s">
        <v>9880</v>
      </c>
      <c r="ENW181" s="698"/>
      <c r="ENX181" s="698"/>
      <c r="ENY181" s="488"/>
      <c r="ENZ181" s="488"/>
      <c r="EOA181" s="488"/>
      <c r="EOB181" s="488"/>
      <c r="EOC181" s="488"/>
      <c r="EOD181" s="697" t="s">
        <v>9880</v>
      </c>
      <c r="EOE181" s="698"/>
      <c r="EOF181" s="698"/>
      <c r="EOG181" s="488"/>
      <c r="EOH181" s="488"/>
      <c r="EOI181" s="488"/>
      <c r="EOJ181" s="488"/>
      <c r="EOK181" s="488"/>
      <c r="EOL181" s="697" t="s">
        <v>9880</v>
      </c>
      <c r="EOM181" s="698"/>
      <c r="EON181" s="698"/>
      <c r="EOO181" s="488"/>
      <c r="EOP181" s="488"/>
      <c r="EOQ181" s="488"/>
      <c r="EOR181" s="488"/>
      <c r="EOS181" s="488"/>
      <c r="EOT181" s="697" t="s">
        <v>9880</v>
      </c>
      <c r="EOU181" s="698"/>
      <c r="EOV181" s="698"/>
      <c r="EOW181" s="488"/>
      <c r="EOX181" s="488"/>
      <c r="EOY181" s="488"/>
      <c r="EOZ181" s="488"/>
      <c r="EPA181" s="488"/>
      <c r="EPB181" s="697" t="s">
        <v>9880</v>
      </c>
      <c r="EPC181" s="698"/>
      <c r="EPD181" s="698"/>
      <c r="EPE181" s="488"/>
      <c r="EPF181" s="488"/>
      <c r="EPG181" s="488"/>
      <c r="EPH181" s="488"/>
      <c r="EPI181" s="488"/>
      <c r="EPJ181" s="697" t="s">
        <v>9880</v>
      </c>
      <c r="EPK181" s="698"/>
      <c r="EPL181" s="698"/>
      <c r="EPM181" s="488"/>
      <c r="EPN181" s="488"/>
      <c r="EPO181" s="488"/>
      <c r="EPP181" s="488"/>
      <c r="EPQ181" s="488"/>
      <c r="EPR181" s="697" t="s">
        <v>9880</v>
      </c>
      <c r="EPS181" s="698"/>
      <c r="EPT181" s="698"/>
      <c r="EPU181" s="488"/>
      <c r="EPV181" s="488"/>
      <c r="EPW181" s="488"/>
      <c r="EPX181" s="488"/>
      <c r="EPY181" s="488"/>
      <c r="EPZ181" s="697" t="s">
        <v>9880</v>
      </c>
      <c r="EQA181" s="698"/>
      <c r="EQB181" s="698"/>
      <c r="EQC181" s="488"/>
      <c r="EQD181" s="488"/>
      <c r="EQE181" s="488"/>
      <c r="EQF181" s="488"/>
      <c r="EQG181" s="488"/>
      <c r="EQH181" s="697" t="s">
        <v>9880</v>
      </c>
      <c r="EQI181" s="698"/>
      <c r="EQJ181" s="698"/>
      <c r="EQK181" s="488"/>
      <c r="EQL181" s="488"/>
      <c r="EQM181" s="488"/>
      <c r="EQN181" s="488"/>
      <c r="EQO181" s="488"/>
      <c r="EQP181" s="697" t="s">
        <v>9880</v>
      </c>
      <c r="EQQ181" s="698"/>
      <c r="EQR181" s="698"/>
      <c r="EQS181" s="488"/>
      <c r="EQT181" s="488"/>
      <c r="EQU181" s="488"/>
      <c r="EQV181" s="488"/>
      <c r="EQW181" s="488"/>
      <c r="EQX181" s="697" t="s">
        <v>9880</v>
      </c>
      <c r="EQY181" s="698"/>
      <c r="EQZ181" s="698"/>
      <c r="ERA181" s="488"/>
      <c r="ERB181" s="488"/>
      <c r="ERC181" s="488"/>
      <c r="ERD181" s="488"/>
      <c r="ERE181" s="488"/>
      <c r="ERF181" s="697" t="s">
        <v>9880</v>
      </c>
      <c r="ERG181" s="698"/>
      <c r="ERH181" s="698"/>
      <c r="ERI181" s="488"/>
      <c r="ERJ181" s="488"/>
      <c r="ERK181" s="488"/>
      <c r="ERL181" s="488"/>
      <c r="ERM181" s="488"/>
      <c r="ERN181" s="697" t="s">
        <v>9880</v>
      </c>
      <c r="ERO181" s="698"/>
      <c r="ERP181" s="698"/>
      <c r="ERQ181" s="488"/>
      <c r="ERR181" s="488"/>
      <c r="ERS181" s="488"/>
      <c r="ERT181" s="488"/>
      <c r="ERU181" s="488"/>
      <c r="ERV181" s="697" t="s">
        <v>9880</v>
      </c>
      <c r="ERW181" s="698"/>
      <c r="ERX181" s="698"/>
      <c r="ERY181" s="488"/>
      <c r="ERZ181" s="488"/>
      <c r="ESA181" s="488"/>
      <c r="ESB181" s="488"/>
      <c r="ESC181" s="488"/>
      <c r="ESD181" s="697" t="s">
        <v>9880</v>
      </c>
      <c r="ESE181" s="698"/>
      <c r="ESF181" s="698"/>
      <c r="ESG181" s="488"/>
      <c r="ESH181" s="488"/>
      <c r="ESI181" s="488"/>
      <c r="ESJ181" s="488"/>
      <c r="ESK181" s="488"/>
      <c r="ESL181" s="697" t="s">
        <v>9880</v>
      </c>
      <c r="ESM181" s="698"/>
      <c r="ESN181" s="698"/>
      <c r="ESO181" s="488"/>
      <c r="ESP181" s="488"/>
      <c r="ESQ181" s="488"/>
      <c r="ESR181" s="488"/>
      <c r="ESS181" s="488"/>
      <c r="EST181" s="697" t="s">
        <v>9880</v>
      </c>
      <c r="ESU181" s="698"/>
      <c r="ESV181" s="698"/>
      <c r="ESW181" s="488"/>
      <c r="ESX181" s="488"/>
      <c r="ESY181" s="488"/>
      <c r="ESZ181" s="488"/>
      <c r="ETA181" s="488"/>
      <c r="ETB181" s="697" t="s">
        <v>9880</v>
      </c>
      <c r="ETC181" s="698"/>
      <c r="ETD181" s="698"/>
      <c r="ETE181" s="488"/>
      <c r="ETF181" s="488"/>
      <c r="ETG181" s="488"/>
      <c r="ETH181" s="488"/>
      <c r="ETI181" s="488"/>
      <c r="ETJ181" s="697" t="s">
        <v>9880</v>
      </c>
      <c r="ETK181" s="698"/>
      <c r="ETL181" s="698"/>
      <c r="ETM181" s="488"/>
      <c r="ETN181" s="488"/>
      <c r="ETO181" s="488"/>
      <c r="ETP181" s="488"/>
      <c r="ETQ181" s="488"/>
      <c r="ETR181" s="697" t="s">
        <v>9880</v>
      </c>
      <c r="ETS181" s="698"/>
      <c r="ETT181" s="698"/>
      <c r="ETU181" s="488"/>
      <c r="ETV181" s="488"/>
      <c r="ETW181" s="488"/>
      <c r="ETX181" s="488"/>
      <c r="ETY181" s="488"/>
      <c r="ETZ181" s="697" t="s">
        <v>9880</v>
      </c>
      <c r="EUA181" s="698"/>
      <c r="EUB181" s="698"/>
      <c r="EUC181" s="488"/>
      <c r="EUD181" s="488"/>
      <c r="EUE181" s="488"/>
      <c r="EUF181" s="488"/>
      <c r="EUG181" s="488"/>
      <c r="EUH181" s="697" t="s">
        <v>9880</v>
      </c>
      <c r="EUI181" s="698"/>
      <c r="EUJ181" s="698"/>
      <c r="EUK181" s="488"/>
      <c r="EUL181" s="488"/>
      <c r="EUM181" s="488"/>
      <c r="EUN181" s="488"/>
      <c r="EUO181" s="488"/>
      <c r="EUP181" s="697" t="s">
        <v>9880</v>
      </c>
      <c r="EUQ181" s="698"/>
      <c r="EUR181" s="698"/>
      <c r="EUS181" s="488"/>
      <c r="EUT181" s="488"/>
      <c r="EUU181" s="488"/>
      <c r="EUV181" s="488"/>
      <c r="EUW181" s="488"/>
      <c r="EUX181" s="697" t="s">
        <v>9880</v>
      </c>
      <c r="EUY181" s="698"/>
      <c r="EUZ181" s="698"/>
      <c r="EVA181" s="488"/>
      <c r="EVB181" s="488"/>
      <c r="EVC181" s="488"/>
      <c r="EVD181" s="488"/>
      <c r="EVE181" s="488"/>
      <c r="EVF181" s="697" t="s">
        <v>9880</v>
      </c>
      <c r="EVG181" s="698"/>
      <c r="EVH181" s="698"/>
      <c r="EVI181" s="488"/>
      <c r="EVJ181" s="488"/>
      <c r="EVK181" s="488"/>
      <c r="EVL181" s="488"/>
      <c r="EVM181" s="488"/>
      <c r="EVN181" s="697" t="s">
        <v>9880</v>
      </c>
      <c r="EVO181" s="698"/>
      <c r="EVP181" s="698"/>
      <c r="EVQ181" s="488"/>
      <c r="EVR181" s="488"/>
      <c r="EVS181" s="488"/>
      <c r="EVT181" s="488"/>
      <c r="EVU181" s="488"/>
      <c r="EVV181" s="697" t="s">
        <v>9880</v>
      </c>
      <c r="EVW181" s="698"/>
      <c r="EVX181" s="698"/>
      <c r="EVY181" s="488"/>
      <c r="EVZ181" s="488"/>
      <c r="EWA181" s="488"/>
      <c r="EWB181" s="488"/>
      <c r="EWC181" s="488"/>
      <c r="EWD181" s="697" t="s">
        <v>9880</v>
      </c>
      <c r="EWE181" s="698"/>
      <c r="EWF181" s="698"/>
      <c r="EWG181" s="488"/>
      <c r="EWH181" s="488"/>
      <c r="EWI181" s="488"/>
      <c r="EWJ181" s="488"/>
      <c r="EWK181" s="488"/>
      <c r="EWL181" s="697" t="s">
        <v>9880</v>
      </c>
      <c r="EWM181" s="698"/>
      <c r="EWN181" s="698"/>
      <c r="EWO181" s="488"/>
      <c r="EWP181" s="488"/>
      <c r="EWQ181" s="488"/>
      <c r="EWR181" s="488"/>
      <c r="EWS181" s="488"/>
      <c r="EWT181" s="697" t="s">
        <v>9880</v>
      </c>
      <c r="EWU181" s="698"/>
      <c r="EWV181" s="698"/>
      <c r="EWW181" s="488"/>
      <c r="EWX181" s="488"/>
      <c r="EWY181" s="488"/>
      <c r="EWZ181" s="488"/>
      <c r="EXA181" s="488"/>
      <c r="EXB181" s="697" t="s">
        <v>9880</v>
      </c>
      <c r="EXC181" s="698"/>
      <c r="EXD181" s="698"/>
      <c r="EXE181" s="488"/>
      <c r="EXF181" s="488"/>
      <c r="EXG181" s="488"/>
      <c r="EXH181" s="488"/>
      <c r="EXI181" s="488"/>
      <c r="EXJ181" s="697" t="s">
        <v>9880</v>
      </c>
      <c r="EXK181" s="698"/>
      <c r="EXL181" s="698"/>
      <c r="EXM181" s="488"/>
      <c r="EXN181" s="488"/>
      <c r="EXO181" s="488"/>
      <c r="EXP181" s="488"/>
      <c r="EXQ181" s="488"/>
      <c r="EXR181" s="697" t="s">
        <v>9880</v>
      </c>
      <c r="EXS181" s="698"/>
      <c r="EXT181" s="698"/>
      <c r="EXU181" s="488"/>
      <c r="EXV181" s="488"/>
      <c r="EXW181" s="488"/>
      <c r="EXX181" s="488"/>
      <c r="EXY181" s="488"/>
      <c r="EXZ181" s="697" t="s">
        <v>9880</v>
      </c>
      <c r="EYA181" s="698"/>
      <c r="EYB181" s="698"/>
      <c r="EYC181" s="488"/>
      <c r="EYD181" s="488"/>
      <c r="EYE181" s="488"/>
      <c r="EYF181" s="488"/>
      <c r="EYG181" s="488"/>
      <c r="EYH181" s="697" t="s">
        <v>9880</v>
      </c>
      <c r="EYI181" s="698"/>
      <c r="EYJ181" s="698"/>
      <c r="EYK181" s="488"/>
      <c r="EYL181" s="488"/>
      <c r="EYM181" s="488"/>
      <c r="EYN181" s="488"/>
      <c r="EYO181" s="488"/>
      <c r="EYP181" s="697" t="s">
        <v>9880</v>
      </c>
      <c r="EYQ181" s="698"/>
      <c r="EYR181" s="698"/>
      <c r="EYS181" s="488"/>
      <c r="EYT181" s="488"/>
      <c r="EYU181" s="488"/>
      <c r="EYV181" s="488"/>
      <c r="EYW181" s="488"/>
      <c r="EYX181" s="697" t="s">
        <v>9880</v>
      </c>
      <c r="EYY181" s="698"/>
      <c r="EYZ181" s="698"/>
      <c r="EZA181" s="488"/>
      <c r="EZB181" s="488"/>
      <c r="EZC181" s="488"/>
      <c r="EZD181" s="488"/>
      <c r="EZE181" s="488"/>
      <c r="EZF181" s="697" t="s">
        <v>9880</v>
      </c>
      <c r="EZG181" s="698"/>
      <c r="EZH181" s="698"/>
      <c r="EZI181" s="488"/>
      <c r="EZJ181" s="488"/>
      <c r="EZK181" s="488"/>
      <c r="EZL181" s="488"/>
      <c r="EZM181" s="488"/>
      <c r="EZN181" s="697" t="s">
        <v>9880</v>
      </c>
      <c r="EZO181" s="698"/>
      <c r="EZP181" s="698"/>
      <c r="EZQ181" s="488"/>
      <c r="EZR181" s="488"/>
      <c r="EZS181" s="488"/>
      <c r="EZT181" s="488"/>
      <c r="EZU181" s="488"/>
      <c r="EZV181" s="697" t="s">
        <v>9880</v>
      </c>
      <c r="EZW181" s="698"/>
      <c r="EZX181" s="698"/>
      <c r="EZY181" s="488"/>
      <c r="EZZ181" s="488"/>
      <c r="FAA181" s="488"/>
      <c r="FAB181" s="488"/>
      <c r="FAC181" s="488"/>
      <c r="FAD181" s="697" t="s">
        <v>9880</v>
      </c>
      <c r="FAE181" s="698"/>
      <c r="FAF181" s="698"/>
      <c r="FAG181" s="488"/>
      <c r="FAH181" s="488"/>
      <c r="FAI181" s="488"/>
      <c r="FAJ181" s="488"/>
      <c r="FAK181" s="488"/>
      <c r="FAL181" s="697" t="s">
        <v>9880</v>
      </c>
      <c r="FAM181" s="698"/>
      <c r="FAN181" s="698"/>
      <c r="FAO181" s="488"/>
      <c r="FAP181" s="488"/>
      <c r="FAQ181" s="488"/>
      <c r="FAR181" s="488"/>
      <c r="FAS181" s="488"/>
      <c r="FAT181" s="697" t="s">
        <v>9880</v>
      </c>
      <c r="FAU181" s="698"/>
      <c r="FAV181" s="698"/>
      <c r="FAW181" s="488"/>
      <c r="FAX181" s="488"/>
      <c r="FAY181" s="488"/>
      <c r="FAZ181" s="488"/>
      <c r="FBA181" s="488"/>
      <c r="FBB181" s="697" t="s">
        <v>9880</v>
      </c>
      <c r="FBC181" s="698"/>
      <c r="FBD181" s="698"/>
      <c r="FBE181" s="488"/>
      <c r="FBF181" s="488"/>
      <c r="FBG181" s="488"/>
      <c r="FBH181" s="488"/>
      <c r="FBI181" s="488"/>
      <c r="FBJ181" s="697" t="s">
        <v>9880</v>
      </c>
      <c r="FBK181" s="698"/>
      <c r="FBL181" s="698"/>
      <c r="FBM181" s="488"/>
      <c r="FBN181" s="488"/>
      <c r="FBO181" s="488"/>
      <c r="FBP181" s="488"/>
      <c r="FBQ181" s="488"/>
      <c r="FBR181" s="697" t="s">
        <v>9880</v>
      </c>
      <c r="FBS181" s="698"/>
      <c r="FBT181" s="698"/>
      <c r="FBU181" s="488"/>
      <c r="FBV181" s="488"/>
      <c r="FBW181" s="488"/>
      <c r="FBX181" s="488"/>
      <c r="FBY181" s="488"/>
      <c r="FBZ181" s="697" t="s">
        <v>9880</v>
      </c>
      <c r="FCA181" s="698"/>
      <c r="FCB181" s="698"/>
      <c r="FCC181" s="488"/>
      <c r="FCD181" s="488"/>
      <c r="FCE181" s="488"/>
      <c r="FCF181" s="488"/>
      <c r="FCG181" s="488"/>
      <c r="FCH181" s="697" t="s">
        <v>9880</v>
      </c>
      <c r="FCI181" s="698"/>
      <c r="FCJ181" s="698"/>
      <c r="FCK181" s="488"/>
      <c r="FCL181" s="488"/>
      <c r="FCM181" s="488"/>
      <c r="FCN181" s="488"/>
      <c r="FCO181" s="488"/>
      <c r="FCP181" s="697" t="s">
        <v>9880</v>
      </c>
      <c r="FCQ181" s="698"/>
      <c r="FCR181" s="698"/>
      <c r="FCS181" s="488"/>
      <c r="FCT181" s="488"/>
      <c r="FCU181" s="488"/>
      <c r="FCV181" s="488"/>
      <c r="FCW181" s="488"/>
      <c r="FCX181" s="697" t="s">
        <v>9880</v>
      </c>
      <c r="FCY181" s="698"/>
      <c r="FCZ181" s="698"/>
      <c r="FDA181" s="488"/>
      <c r="FDB181" s="488"/>
      <c r="FDC181" s="488"/>
      <c r="FDD181" s="488"/>
      <c r="FDE181" s="488"/>
      <c r="FDF181" s="697" t="s">
        <v>9880</v>
      </c>
      <c r="FDG181" s="698"/>
      <c r="FDH181" s="698"/>
      <c r="FDI181" s="488"/>
      <c r="FDJ181" s="488"/>
      <c r="FDK181" s="488"/>
      <c r="FDL181" s="488"/>
      <c r="FDM181" s="488"/>
      <c r="FDN181" s="697" t="s">
        <v>9880</v>
      </c>
      <c r="FDO181" s="698"/>
      <c r="FDP181" s="698"/>
      <c r="FDQ181" s="488"/>
      <c r="FDR181" s="488"/>
      <c r="FDS181" s="488"/>
      <c r="FDT181" s="488"/>
      <c r="FDU181" s="488"/>
      <c r="FDV181" s="697" t="s">
        <v>9880</v>
      </c>
      <c r="FDW181" s="698"/>
      <c r="FDX181" s="698"/>
      <c r="FDY181" s="488"/>
      <c r="FDZ181" s="488"/>
      <c r="FEA181" s="488"/>
      <c r="FEB181" s="488"/>
      <c r="FEC181" s="488"/>
      <c r="FED181" s="697" t="s">
        <v>9880</v>
      </c>
      <c r="FEE181" s="698"/>
      <c r="FEF181" s="698"/>
      <c r="FEG181" s="488"/>
      <c r="FEH181" s="488"/>
      <c r="FEI181" s="488"/>
      <c r="FEJ181" s="488"/>
      <c r="FEK181" s="488"/>
      <c r="FEL181" s="697" t="s">
        <v>9880</v>
      </c>
      <c r="FEM181" s="698"/>
      <c r="FEN181" s="698"/>
      <c r="FEO181" s="488"/>
      <c r="FEP181" s="488"/>
      <c r="FEQ181" s="488"/>
      <c r="FER181" s="488"/>
      <c r="FES181" s="488"/>
      <c r="FET181" s="697" t="s">
        <v>9880</v>
      </c>
      <c r="FEU181" s="698"/>
      <c r="FEV181" s="698"/>
      <c r="FEW181" s="488"/>
      <c r="FEX181" s="488"/>
      <c r="FEY181" s="488"/>
      <c r="FEZ181" s="488"/>
      <c r="FFA181" s="488"/>
      <c r="FFB181" s="697" t="s">
        <v>9880</v>
      </c>
      <c r="FFC181" s="698"/>
      <c r="FFD181" s="698"/>
      <c r="FFE181" s="488"/>
      <c r="FFF181" s="488"/>
      <c r="FFG181" s="488"/>
      <c r="FFH181" s="488"/>
      <c r="FFI181" s="488"/>
      <c r="FFJ181" s="697" t="s">
        <v>9880</v>
      </c>
      <c r="FFK181" s="698"/>
      <c r="FFL181" s="698"/>
      <c r="FFM181" s="488"/>
      <c r="FFN181" s="488"/>
      <c r="FFO181" s="488"/>
      <c r="FFP181" s="488"/>
      <c r="FFQ181" s="488"/>
      <c r="FFR181" s="697" t="s">
        <v>9880</v>
      </c>
      <c r="FFS181" s="698"/>
      <c r="FFT181" s="698"/>
      <c r="FFU181" s="488"/>
      <c r="FFV181" s="488"/>
      <c r="FFW181" s="488"/>
      <c r="FFX181" s="488"/>
      <c r="FFY181" s="488"/>
      <c r="FFZ181" s="697" t="s">
        <v>9880</v>
      </c>
      <c r="FGA181" s="698"/>
      <c r="FGB181" s="698"/>
      <c r="FGC181" s="488"/>
      <c r="FGD181" s="488"/>
      <c r="FGE181" s="488"/>
      <c r="FGF181" s="488"/>
      <c r="FGG181" s="488"/>
      <c r="FGH181" s="697" t="s">
        <v>9880</v>
      </c>
      <c r="FGI181" s="698"/>
      <c r="FGJ181" s="698"/>
      <c r="FGK181" s="488"/>
      <c r="FGL181" s="488"/>
      <c r="FGM181" s="488"/>
      <c r="FGN181" s="488"/>
      <c r="FGO181" s="488"/>
      <c r="FGP181" s="697" t="s">
        <v>9880</v>
      </c>
      <c r="FGQ181" s="698"/>
      <c r="FGR181" s="698"/>
      <c r="FGS181" s="488"/>
      <c r="FGT181" s="488"/>
      <c r="FGU181" s="488"/>
      <c r="FGV181" s="488"/>
      <c r="FGW181" s="488"/>
      <c r="FGX181" s="697" t="s">
        <v>9880</v>
      </c>
      <c r="FGY181" s="698"/>
      <c r="FGZ181" s="698"/>
      <c r="FHA181" s="488"/>
      <c r="FHB181" s="488"/>
      <c r="FHC181" s="488"/>
      <c r="FHD181" s="488"/>
      <c r="FHE181" s="488"/>
      <c r="FHF181" s="697" t="s">
        <v>9880</v>
      </c>
      <c r="FHG181" s="698"/>
      <c r="FHH181" s="698"/>
      <c r="FHI181" s="488"/>
      <c r="FHJ181" s="488"/>
      <c r="FHK181" s="488"/>
      <c r="FHL181" s="488"/>
      <c r="FHM181" s="488"/>
      <c r="FHN181" s="697" t="s">
        <v>9880</v>
      </c>
      <c r="FHO181" s="698"/>
      <c r="FHP181" s="698"/>
      <c r="FHQ181" s="488"/>
      <c r="FHR181" s="488"/>
      <c r="FHS181" s="488"/>
      <c r="FHT181" s="488"/>
      <c r="FHU181" s="488"/>
      <c r="FHV181" s="697" t="s">
        <v>9880</v>
      </c>
      <c r="FHW181" s="698"/>
      <c r="FHX181" s="698"/>
      <c r="FHY181" s="488"/>
      <c r="FHZ181" s="488"/>
      <c r="FIA181" s="488"/>
      <c r="FIB181" s="488"/>
      <c r="FIC181" s="488"/>
      <c r="FID181" s="697" t="s">
        <v>9880</v>
      </c>
      <c r="FIE181" s="698"/>
      <c r="FIF181" s="698"/>
      <c r="FIG181" s="488"/>
      <c r="FIH181" s="488"/>
      <c r="FII181" s="488"/>
      <c r="FIJ181" s="488"/>
      <c r="FIK181" s="488"/>
      <c r="FIL181" s="697" t="s">
        <v>9880</v>
      </c>
      <c r="FIM181" s="698"/>
      <c r="FIN181" s="698"/>
      <c r="FIO181" s="488"/>
      <c r="FIP181" s="488"/>
      <c r="FIQ181" s="488"/>
      <c r="FIR181" s="488"/>
      <c r="FIS181" s="488"/>
      <c r="FIT181" s="697" t="s">
        <v>9880</v>
      </c>
      <c r="FIU181" s="698"/>
      <c r="FIV181" s="698"/>
      <c r="FIW181" s="488"/>
      <c r="FIX181" s="488"/>
      <c r="FIY181" s="488"/>
      <c r="FIZ181" s="488"/>
      <c r="FJA181" s="488"/>
      <c r="FJB181" s="697" t="s">
        <v>9880</v>
      </c>
      <c r="FJC181" s="698"/>
      <c r="FJD181" s="698"/>
      <c r="FJE181" s="488"/>
      <c r="FJF181" s="488"/>
      <c r="FJG181" s="488"/>
      <c r="FJH181" s="488"/>
      <c r="FJI181" s="488"/>
      <c r="FJJ181" s="697" t="s">
        <v>9880</v>
      </c>
      <c r="FJK181" s="698"/>
      <c r="FJL181" s="698"/>
      <c r="FJM181" s="488"/>
      <c r="FJN181" s="488"/>
      <c r="FJO181" s="488"/>
      <c r="FJP181" s="488"/>
      <c r="FJQ181" s="488"/>
      <c r="FJR181" s="697" t="s">
        <v>9880</v>
      </c>
      <c r="FJS181" s="698"/>
      <c r="FJT181" s="698"/>
      <c r="FJU181" s="488"/>
      <c r="FJV181" s="488"/>
      <c r="FJW181" s="488"/>
      <c r="FJX181" s="488"/>
      <c r="FJY181" s="488"/>
      <c r="FJZ181" s="697" t="s">
        <v>9880</v>
      </c>
      <c r="FKA181" s="698"/>
      <c r="FKB181" s="698"/>
      <c r="FKC181" s="488"/>
      <c r="FKD181" s="488"/>
      <c r="FKE181" s="488"/>
      <c r="FKF181" s="488"/>
      <c r="FKG181" s="488"/>
      <c r="FKH181" s="697" t="s">
        <v>9880</v>
      </c>
      <c r="FKI181" s="698"/>
      <c r="FKJ181" s="698"/>
      <c r="FKK181" s="488"/>
      <c r="FKL181" s="488"/>
      <c r="FKM181" s="488"/>
      <c r="FKN181" s="488"/>
      <c r="FKO181" s="488"/>
      <c r="FKP181" s="697" t="s">
        <v>9880</v>
      </c>
      <c r="FKQ181" s="698"/>
      <c r="FKR181" s="698"/>
      <c r="FKS181" s="488"/>
      <c r="FKT181" s="488"/>
      <c r="FKU181" s="488"/>
      <c r="FKV181" s="488"/>
      <c r="FKW181" s="488"/>
      <c r="FKX181" s="697" t="s">
        <v>9880</v>
      </c>
      <c r="FKY181" s="698"/>
      <c r="FKZ181" s="698"/>
      <c r="FLA181" s="488"/>
      <c r="FLB181" s="488"/>
      <c r="FLC181" s="488"/>
      <c r="FLD181" s="488"/>
      <c r="FLE181" s="488"/>
      <c r="FLF181" s="697" t="s">
        <v>9880</v>
      </c>
      <c r="FLG181" s="698"/>
      <c r="FLH181" s="698"/>
      <c r="FLI181" s="488"/>
      <c r="FLJ181" s="488"/>
      <c r="FLK181" s="488"/>
      <c r="FLL181" s="488"/>
      <c r="FLM181" s="488"/>
      <c r="FLN181" s="697" t="s">
        <v>9880</v>
      </c>
      <c r="FLO181" s="698"/>
      <c r="FLP181" s="698"/>
      <c r="FLQ181" s="488"/>
      <c r="FLR181" s="488"/>
      <c r="FLS181" s="488"/>
      <c r="FLT181" s="488"/>
      <c r="FLU181" s="488"/>
      <c r="FLV181" s="697" t="s">
        <v>9880</v>
      </c>
      <c r="FLW181" s="698"/>
      <c r="FLX181" s="698"/>
      <c r="FLY181" s="488"/>
      <c r="FLZ181" s="488"/>
      <c r="FMA181" s="488"/>
      <c r="FMB181" s="488"/>
      <c r="FMC181" s="488"/>
      <c r="FMD181" s="697" t="s">
        <v>9880</v>
      </c>
      <c r="FME181" s="698"/>
      <c r="FMF181" s="698"/>
      <c r="FMG181" s="488"/>
      <c r="FMH181" s="488"/>
      <c r="FMI181" s="488"/>
      <c r="FMJ181" s="488"/>
      <c r="FMK181" s="488"/>
      <c r="FML181" s="697" t="s">
        <v>9880</v>
      </c>
      <c r="FMM181" s="698"/>
      <c r="FMN181" s="698"/>
      <c r="FMO181" s="488"/>
      <c r="FMP181" s="488"/>
      <c r="FMQ181" s="488"/>
      <c r="FMR181" s="488"/>
      <c r="FMS181" s="488"/>
      <c r="FMT181" s="697" t="s">
        <v>9880</v>
      </c>
      <c r="FMU181" s="698"/>
      <c r="FMV181" s="698"/>
      <c r="FMW181" s="488"/>
      <c r="FMX181" s="488"/>
      <c r="FMY181" s="488"/>
      <c r="FMZ181" s="488"/>
      <c r="FNA181" s="488"/>
      <c r="FNB181" s="697" t="s">
        <v>9880</v>
      </c>
      <c r="FNC181" s="698"/>
      <c r="FND181" s="698"/>
      <c r="FNE181" s="488"/>
      <c r="FNF181" s="488"/>
      <c r="FNG181" s="488"/>
      <c r="FNH181" s="488"/>
      <c r="FNI181" s="488"/>
      <c r="FNJ181" s="697" t="s">
        <v>9880</v>
      </c>
      <c r="FNK181" s="698"/>
      <c r="FNL181" s="698"/>
      <c r="FNM181" s="488"/>
      <c r="FNN181" s="488"/>
      <c r="FNO181" s="488"/>
      <c r="FNP181" s="488"/>
      <c r="FNQ181" s="488"/>
      <c r="FNR181" s="697" t="s">
        <v>9880</v>
      </c>
      <c r="FNS181" s="698"/>
      <c r="FNT181" s="698"/>
      <c r="FNU181" s="488"/>
      <c r="FNV181" s="488"/>
      <c r="FNW181" s="488"/>
      <c r="FNX181" s="488"/>
      <c r="FNY181" s="488"/>
      <c r="FNZ181" s="697" t="s">
        <v>9880</v>
      </c>
      <c r="FOA181" s="698"/>
      <c r="FOB181" s="698"/>
      <c r="FOC181" s="488"/>
      <c r="FOD181" s="488"/>
      <c r="FOE181" s="488"/>
      <c r="FOF181" s="488"/>
      <c r="FOG181" s="488"/>
      <c r="FOH181" s="697" t="s">
        <v>9880</v>
      </c>
      <c r="FOI181" s="698"/>
      <c r="FOJ181" s="698"/>
      <c r="FOK181" s="488"/>
      <c r="FOL181" s="488"/>
      <c r="FOM181" s="488"/>
      <c r="FON181" s="488"/>
      <c r="FOO181" s="488"/>
      <c r="FOP181" s="697" t="s">
        <v>9880</v>
      </c>
      <c r="FOQ181" s="698"/>
      <c r="FOR181" s="698"/>
      <c r="FOS181" s="488"/>
      <c r="FOT181" s="488"/>
      <c r="FOU181" s="488"/>
      <c r="FOV181" s="488"/>
      <c r="FOW181" s="488"/>
      <c r="FOX181" s="697" t="s">
        <v>9880</v>
      </c>
      <c r="FOY181" s="698"/>
      <c r="FOZ181" s="698"/>
      <c r="FPA181" s="488"/>
      <c r="FPB181" s="488"/>
      <c r="FPC181" s="488"/>
      <c r="FPD181" s="488"/>
      <c r="FPE181" s="488"/>
      <c r="FPF181" s="697" t="s">
        <v>9880</v>
      </c>
      <c r="FPG181" s="698"/>
      <c r="FPH181" s="698"/>
      <c r="FPI181" s="488"/>
      <c r="FPJ181" s="488"/>
      <c r="FPK181" s="488"/>
      <c r="FPL181" s="488"/>
      <c r="FPM181" s="488"/>
      <c r="FPN181" s="697" t="s">
        <v>9880</v>
      </c>
      <c r="FPO181" s="698"/>
      <c r="FPP181" s="698"/>
      <c r="FPQ181" s="488"/>
      <c r="FPR181" s="488"/>
      <c r="FPS181" s="488"/>
      <c r="FPT181" s="488"/>
      <c r="FPU181" s="488"/>
      <c r="FPV181" s="697" t="s">
        <v>9880</v>
      </c>
      <c r="FPW181" s="698"/>
      <c r="FPX181" s="698"/>
      <c r="FPY181" s="488"/>
      <c r="FPZ181" s="488"/>
      <c r="FQA181" s="488"/>
      <c r="FQB181" s="488"/>
      <c r="FQC181" s="488"/>
      <c r="FQD181" s="697" t="s">
        <v>9880</v>
      </c>
      <c r="FQE181" s="698"/>
      <c r="FQF181" s="698"/>
      <c r="FQG181" s="488"/>
      <c r="FQH181" s="488"/>
      <c r="FQI181" s="488"/>
      <c r="FQJ181" s="488"/>
      <c r="FQK181" s="488"/>
      <c r="FQL181" s="697" t="s">
        <v>9880</v>
      </c>
      <c r="FQM181" s="698"/>
      <c r="FQN181" s="698"/>
      <c r="FQO181" s="488"/>
      <c r="FQP181" s="488"/>
      <c r="FQQ181" s="488"/>
      <c r="FQR181" s="488"/>
      <c r="FQS181" s="488"/>
      <c r="FQT181" s="697" t="s">
        <v>9880</v>
      </c>
      <c r="FQU181" s="698"/>
      <c r="FQV181" s="698"/>
      <c r="FQW181" s="488"/>
      <c r="FQX181" s="488"/>
      <c r="FQY181" s="488"/>
      <c r="FQZ181" s="488"/>
      <c r="FRA181" s="488"/>
      <c r="FRB181" s="697" t="s">
        <v>9880</v>
      </c>
      <c r="FRC181" s="698"/>
      <c r="FRD181" s="698"/>
      <c r="FRE181" s="488"/>
      <c r="FRF181" s="488"/>
      <c r="FRG181" s="488"/>
      <c r="FRH181" s="488"/>
      <c r="FRI181" s="488"/>
      <c r="FRJ181" s="697" t="s">
        <v>9880</v>
      </c>
      <c r="FRK181" s="698"/>
      <c r="FRL181" s="698"/>
      <c r="FRM181" s="488"/>
      <c r="FRN181" s="488"/>
      <c r="FRO181" s="488"/>
      <c r="FRP181" s="488"/>
      <c r="FRQ181" s="488"/>
      <c r="FRR181" s="697" t="s">
        <v>9880</v>
      </c>
      <c r="FRS181" s="698"/>
      <c r="FRT181" s="698"/>
      <c r="FRU181" s="488"/>
      <c r="FRV181" s="488"/>
      <c r="FRW181" s="488"/>
      <c r="FRX181" s="488"/>
      <c r="FRY181" s="488"/>
      <c r="FRZ181" s="697" t="s">
        <v>9880</v>
      </c>
      <c r="FSA181" s="698"/>
      <c r="FSB181" s="698"/>
      <c r="FSC181" s="488"/>
      <c r="FSD181" s="488"/>
      <c r="FSE181" s="488"/>
      <c r="FSF181" s="488"/>
      <c r="FSG181" s="488"/>
      <c r="FSH181" s="697" t="s">
        <v>9880</v>
      </c>
      <c r="FSI181" s="698"/>
      <c r="FSJ181" s="698"/>
      <c r="FSK181" s="488"/>
      <c r="FSL181" s="488"/>
      <c r="FSM181" s="488"/>
      <c r="FSN181" s="488"/>
      <c r="FSO181" s="488"/>
      <c r="FSP181" s="697" t="s">
        <v>9880</v>
      </c>
      <c r="FSQ181" s="698"/>
      <c r="FSR181" s="698"/>
      <c r="FSS181" s="488"/>
      <c r="FST181" s="488"/>
      <c r="FSU181" s="488"/>
      <c r="FSV181" s="488"/>
      <c r="FSW181" s="488"/>
      <c r="FSX181" s="697" t="s">
        <v>9880</v>
      </c>
      <c r="FSY181" s="698"/>
      <c r="FSZ181" s="698"/>
      <c r="FTA181" s="488"/>
      <c r="FTB181" s="488"/>
      <c r="FTC181" s="488"/>
      <c r="FTD181" s="488"/>
      <c r="FTE181" s="488"/>
      <c r="FTF181" s="697" t="s">
        <v>9880</v>
      </c>
      <c r="FTG181" s="698"/>
      <c r="FTH181" s="698"/>
      <c r="FTI181" s="488"/>
      <c r="FTJ181" s="488"/>
      <c r="FTK181" s="488"/>
      <c r="FTL181" s="488"/>
      <c r="FTM181" s="488"/>
      <c r="FTN181" s="697" t="s">
        <v>9880</v>
      </c>
      <c r="FTO181" s="698"/>
      <c r="FTP181" s="698"/>
      <c r="FTQ181" s="488"/>
      <c r="FTR181" s="488"/>
      <c r="FTS181" s="488"/>
      <c r="FTT181" s="488"/>
      <c r="FTU181" s="488"/>
      <c r="FTV181" s="697" t="s">
        <v>9880</v>
      </c>
      <c r="FTW181" s="698"/>
      <c r="FTX181" s="698"/>
      <c r="FTY181" s="488"/>
      <c r="FTZ181" s="488"/>
      <c r="FUA181" s="488"/>
      <c r="FUB181" s="488"/>
      <c r="FUC181" s="488"/>
      <c r="FUD181" s="697" t="s">
        <v>9880</v>
      </c>
      <c r="FUE181" s="698"/>
      <c r="FUF181" s="698"/>
      <c r="FUG181" s="488"/>
      <c r="FUH181" s="488"/>
      <c r="FUI181" s="488"/>
      <c r="FUJ181" s="488"/>
      <c r="FUK181" s="488"/>
      <c r="FUL181" s="697" t="s">
        <v>9880</v>
      </c>
      <c r="FUM181" s="698"/>
      <c r="FUN181" s="698"/>
      <c r="FUO181" s="488"/>
      <c r="FUP181" s="488"/>
      <c r="FUQ181" s="488"/>
      <c r="FUR181" s="488"/>
      <c r="FUS181" s="488"/>
      <c r="FUT181" s="697" t="s">
        <v>9880</v>
      </c>
      <c r="FUU181" s="698"/>
      <c r="FUV181" s="698"/>
      <c r="FUW181" s="488"/>
      <c r="FUX181" s="488"/>
      <c r="FUY181" s="488"/>
      <c r="FUZ181" s="488"/>
      <c r="FVA181" s="488"/>
      <c r="FVB181" s="697" t="s">
        <v>9880</v>
      </c>
      <c r="FVC181" s="698"/>
      <c r="FVD181" s="698"/>
      <c r="FVE181" s="488"/>
      <c r="FVF181" s="488"/>
      <c r="FVG181" s="488"/>
      <c r="FVH181" s="488"/>
      <c r="FVI181" s="488"/>
      <c r="FVJ181" s="697" t="s">
        <v>9880</v>
      </c>
      <c r="FVK181" s="698"/>
      <c r="FVL181" s="698"/>
      <c r="FVM181" s="488"/>
      <c r="FVN181" s="488"/>
      <c r="FVO181" s="488"/>
      <c r="FVP181" s="488"/>
      <c r="FVQ181" s="488"/>
      <c r="FVR181" s="697" t="s">
        <v>9880</v>
      </c>
      <c r="FVS181" s="698"/>
      <c r="FVT181" s="698"/>
      <c r="FVU181" s="488"/>
      <c r="FVV181" s="488"/>
      <c r="FVW181" s="488"/>
      <c r="FVX181" s="488"/>
      <c r="FVY181" s="488"/>
      <c r="FVZ181" s="697" t="s">
        <v>9880</v>
      </c>
      <c r="FWA181" s="698"/>
      <c r="FWB181" s="698"/>
      <c r="FWC181" s="488"/>
      <c r="FWD181" s="488"/>
      <c r="FWE181" s="488"/>
      <c r="FWF181" s="488"/>
      <c r="FWG181" s="488"/>
      <c r="FWH181" s="697" t="s">
        <v>9880</v>
      </c>
      <c r="FWI181" s="698"/>
      <c r="FWJ181" s="698"/>
      <c r="FWK181" s="488"/>
      <c r="FWL181" s="488"/>
      <c r="FWM181" s="488"/>
      <c r="FWN181" s="488"/>
      <c r="FWO181" s="488"/>
      <c r="FWP181" s="697" t="s">
        <v>9880</v>
      </c>
      <c r="FWQ181" s="698"/>
      <c r="FWR181" s="698"/>
      <c r="FWS181" s="488"/>
      <c r="FWT181" s="488"/>
      <c r="FWU181" s="488"/>
      <c r="FWV181" s="488"/>
      <c r="FWW181" s="488"/>
      <c r="FWX181" s="697" t="s">
        <v>9880</v>
      </c>
      <c r="FWY181" s="698"/>
      <c r="FWZ181" s="698"/>
      <c r="FXA181" s="488"/>
      <c r="FXB181" s="488"/>
      <c r="FXC181" s="488"/>
      <c r="FXD181" s="488"/>
      <c r="FXE181" s="488"/>
      <c r="FXF181" s="697" t="s">
        <v>9880</v>
      </c>
      <c r="FXG181" s="698"/>
      <c r="FXH181" s="698"/>
      <c r="FXI181" s="488"/>
      <c r="FXJ181" s="488"/>
      <c r="FXK181" s="488"/>
      <c r="FXL181" s="488"/>
      <c r="FXM181" s="488"/>
      <c r="FXN181" s="697" t="s">
        <v>9880</v>
      </c>
      <c r="FXO181" s="698"/>
      <c r="FXP181" s="698"/>
      <c r="FXQ181" s="488"/>
      <c r="FXR181" s="488"/>
      <c r="FXS181" s="488"/>
      <c r="FXT181" s="488"/>
      <c r="FXU181" s="488"/>
      <c r="FXV181" s="697" t="s">
        <v>9880</v>
      </c>
      <c r="FXW181" s="698"/>
      <c r="FXX181" s="698"/>
      <c r="FXY181" s="488"/>
      <c r="FXZ181" s="488"/>
      <c r="FYA181" s="488"/>
      <c r="FYB181" s="488"/>
      <c r="FYC181" s="488"/>
      <c r="FYD181" s="697" t="s">
        <v>9880</v>
      </c>
      <c r="FYE181" s="698"/>
      <c r="FYF181" s="698"/>
      <c r="FYG181" s="488"/>
      <c r="FYH181" s="488"/>
      <c r="FYI181" s="488"/>
      <c r="FYJ181" s="488"/>
      <c r="FYK181" s="488"/>
      <c r="FYL181" s="697" t="s">
        <v>9880</v>
      </c>
      <c r="FYM181" s="698"/>
      <c r="FYN181" s="698"/>
      <c r="FYO181" s="488"/>
      <c r="FYP181" s="488"/>
      <c r="FYQ181" s="488"/>
      <c r="FYR181" s="488"/>
      <c r="FYS181" s="488"/>
      <c r="FYT181" s="697" t="s">
        <v>9880</v>
      </c>
      <c r="FYU181" s="698"/>
      <c r="FYV181" s="698"/>
      <c r="FYW181" s="488"/>
      <c r="FYX181" s="488"/>
      <c r="FYY181" s="488"/>
      <c r="FYZ181" s="488"/>
      <c r="FZA181" s="488"/>
      <c r="FZB181" s="697" t="s">
        <v>9880</v>
      </c>
      <c r="FZC181" s="698"/>
      <c r="FZD181" s="698"/>
      <c r="FZE181" s="488"/>
      <c r="FZF181" s="488"/>
      <c r="FZG181" s="488"/>
      <c r="FZH181" s="488"/>
      <c r="FZI181" s="488"/>
      <c r="FZJ181" s="697" t="s">
        <v>9880</v>
      </c>
      <c r="FZK181" s="698"/>
      <c r="FZL181" s="698"/>
      <c r="FZM181" s="488"/>
      <c r="FZN181" s="488"/>
      <c r="FZO181" s="488"/>
      <c r="FZP181" s="488"/>
      <c r="FZQ181" s="488"/>
      <c r="FZR181" s="697" t="s">
        <v>9880</v>
      </c>
      <c r="FZS181" s="698"/>
      <c r="FZT181" s="698"/>
      <c r="FZU181" s="488"/>
      <c r="FZV181" s="488"/>
      <c r="FZW181" s="488"/>
      <c r="FZX181" s="488"/>
      <c r="FZY181" s="488"/>
      <c r="FZZ181" s="697" t="s">
        <v>9880</v>
      </c>
      <c r="GAA181" s="698"/>
      <c r="GAB181" s="698"/>
      <c r="GAC181" s="488"/>
      <c r="GAD181" s="488"/>
      <c r="GAE181" s="488"/>
      <c r="GAF181" s="488"/>
      <c r="GAG181" s="488"/>
      <c r="GAH181" s="697" t="s">
        <v>9880</v>
      </c>
      <c r="GAI181" s="698"/>
      <c r="GAJ181" s="698"/>
      <c r="GAK181" s="488"/>
      <c r="GAL181" s="488"/>
      <c r="GAM181" s="488"/>
      <c r="GAN181" s="488"/>
      <c r="GAO181" s="488"/>
      <c r="GAP181" s="697" t="s">
        <v>9880</v>
      </c>
      <c r="GAQ181" s="698"/>
      <c r="GAR181" s="698"/>
      <c r="GAS181" s="488"/>
      <c r="GAT181" s="488"/>
      <c r="GAU181" s="488"/>
      <c r="GAV181" s="488"/>
      <c r="GAW181" s="488"/>
      <c r="GAX181" s="697" t="s">
        <v>9880</v>
      </c>
      <c r="GAY181" s="698"/>
      <c r="GAZ181" s="698"/>
      <c r="GBA181" s="488"/>
      <c r="GBB181" s="488"/>
      <c r="GBC181" s="488"/>
      <c r="GBD181" s="488"/>
      <c r="GBE181" s="488"/>
      <c r="GBF181" s="697" t="s">
        <v>9880</v>
      </c>
      <c r="GBG181" s="698"/>
      <c r="GBH181" s="698"/>
      <c r="GBI181" s="488"/>
      <c r="GBJ181" s="488"/>
      <c r="GBK181" s="488"/>
      <c r="GBL181" s="488"/>
      <c r="GBM181" s="488"/>
      <c r="GBN181" s="697" t="s">
        <v>9880</v>
      </c>
      <c r="GBO181" s="698"/>
      <c r="GBP181" s="698"/>
      <c r="GBQ181" s="488"/>
      <c r="GBR181" s="488"/>
      <c r="GBS181" s="488"/>
      <c r="GBT181" s="488"/>
      <c r="GBU181" s="488"/>
      <c r="GBV181" s="697" t="s">
        <v>9880</v>
      </c>
      <c r="GBW181" s="698"/>
      <c r="GBX181" s="698"/>
      <c r="GBY181" s="488"/>
      <c r="GBZ181" s="488"/>
      <c r="GCA181" s="488"/>
      <c r="GCB181" s="488"/>
      <c r="GCC181" s="488"/>
      <c r="GCD181" s="697" t="s">
        <v>9880</v>
      </c>
      <c r="GCE181" s="698"/>
      <c r="GCF181" s="698"/>
      <c r="GCG181" s="488"/>
      <c r="GCH181" s="488"/>
      <c r="GCI181" s="488"/>
      <c r="GCJ181" s="488"/>
      <c r="GCK181" s="488"/>
      <c r="GCL181" s="697" t="s">
        <v>9880</v>
      </c>
      <c r="GCM181" s="698"/>
      <c r="GCN181" s="698"/>
      <c r="GCO181" s="488"/>
      <c r="GCP181" s="488"/>
      <c r="GCQ181" s="488"/>
      <c r="GCR181" s="488"/>
      <c r="GCS181" s="488"/>
      <c r="GCT181" s="697" t="s">
        <v>9880</v>
      </c>
      <c r="GCU181" s="698"/>
      <c r="GCV181" s="698"/>
      <c r="GCW181" s="488"/>
      <c r="GCX181" s="488"/>
      <c r="GCY181" s="488"/>
      <c r="GCZ181" s="488"/>
      <c r="GDA181" s="488"/>
      <c r="GDB181" s="697" t="s">
        <v>9880</v>
      </c>
      <c r="GDC181" s="698"/>
      <c r="GDD181" s="698"/>
      <c r="GDE181" s="488"/>
      <c r="GDF181" s="488"/>
      <c r="GDG181" s="488"/>
      <c r="GDH181" s="488"/>
      <c r="GDI181" s="488"/>
      <c r="GDJ181" s="697" t="s">
        <v>9880</v>
      </c>
      <c r="GDK181" s="698"/>
      <c r="GDL181" s="698"/>
      <c r="GDM181" s="488"/>
      <c r="GDN181" s="488"/>
      <c r="GDO181" s="488"/>
      <c r="GDP181" s="488"/>
      <c r="GDQ181" s="488"/>
      <c r="GDR181" s="697" t="s">
        <v>9880</v>
      </c>
      <c r="GDS181" s="698"/>
      <c r="GDT181" s="698"/>
      <c r="GDU181" s="488"/>
      <c r="GDV181" s="488"/>
      <c r="GDW181" s="488"/>
      <c r="GDX181" s="488"/>
      <c r="GDY181" s="488"/>
      <c r="GDZ181" s="697" t="s">
        <v>9880</v>
      </c>
      <c r="GEA181" s="698"/>
      <c r="GEB181" s="698"/>
      <c r="GEC181" s="488"/>
      <c r="GED181" s="488"/>
      <c r="GEE181" s="488"/>
      <c r="GEF181" s="488"/>
      <c r="GEG181" s="488"/>
      <c r="GEH181" s="697" t="s">
        <v>9880</v>
      </c>
      <c r="GEI181" s="698"/>
      <c r="GEJ181" s="698"/>
      <c r="GEK181" s="488"/>
      <c r="GEL181" s="488"/>
      <c r="GEM181" s="488"/>
      <c r="GEN181" s="488"/>
      <c r="GEO181" s="488"/>
      <c r="GEP181" s="697" t="s">
        <v>9880</v>
      </c>
      <c r="GEQ181" s="698"/>
      <c r="GER181" s="698"/>
      <c r="GES181" s="488"/>
      <c r="GET181" s="488"/>
      <c r="GEU181" s="488"/>
      <c r="GEV181" s="488"/>
      <c r="GEW181" s="488"/>
      <c r="GEX181" s="697" t="s">
        <v>9880</v>
      </c>
      <c r="GEY181" s="698"/>
      <c r="GEZ181" s="698"/>
      <c r="GFA181" s="488"/>
      <c r="GFB181" s="488"/>
      <c r="GFC181" s="488"/>
      <c r="GFD181" s="488"/>
      <c r="GFE181" s="488"/>
      <c r="GFF181" s="697" t="s">
        <v>9880</v>
      </c>
      <c r="GFG181" s="698"/>
      <c r="GFH181" s="698"/>
      <c r="GFI181" s="488"/>
      <c r="GFJ181" s="488"/>
      <c r="GFK181" s="488"/>
      <c r="GFL181" s="488"/>
      <c r="GFM181" s="488"/>
      <c r="GFN181" s="697" t="s">
        <v>9880</v>
      </c>
      <c r="GFO181" s="698"/>
      <c r="GFP181" s="698"/>
      <c r="GFQ181" s="488"/>
      <c r="GFR181" s="488"/>
      <c r="GFS181" s="488"/>
      <c r="GFT181" s="488"/>
      <c r="GFU181" s="488"/>
      <c r="GFV181" s="697" t="s">
        <v>9880</v>
      </c>
      <c r="GFW181" s="698"/>
      <c r="GFX181" s="698"/>
      <c r="GFY181" s="488"/>
      <c r="GFZ181" s="488"/>
      <c r="GGA181" s="488"/>
      <c r="GGB181" s="488"/>
      <c r="GGC181" s="488"/>
      <c r="GGD181" s="697" t="s">
        <v>9880</v>
      </c>
      <c r="GGE181" s="698"/>
      <c r="GGF181" s="698"/>
      <c r="GGG181" s="488"/>
      <c r="GGH181" s="488"/>
      <c r="GGI181" s="488"/>
      <c r="GGJ181" s="488"/>
      <c r="GGK181" s="488"/>
      <c r="GGL181" s="697" t="s">
        <v>9880</v>
      </c>
      <c r="GGM181" s="698"/>
      <c r="GGN181" s="698"/>
      <c r="GGO181" s="488"/>
      <c r="GGP181" s="488"/>
      <c r="GGQ181" s="488"/>
      <c r="GGR181" s="488"/>
      <c r="GGS181" s="488"/>
      <c r="GGT181" s="697" t="s">
        <v>9880</v>
      </c>
      <c r="GGU181" s="698"/>
      <c r="GGV181" s="698"/>
      <c r="GGW181" s="488"/>
      <c r="GGX181" s="488"/>
      <c r="GGY181" s="488"/>
      <c r="GGZ181" s="488"/>
      <c r="GHA181" s="488"/>
      <c r="GHB181" s="697" t="s">
        <v>9880</v>
      </c>
      <c r="GHC181" s="698"/>
      <c r="GHD181" s="698"/>
      <c r="GHE181" s="488"/>
      <c r="GHF181" s="488"/>
      <c r="GHG181" s="488"/>
      <c r="GHH181" s="488"/>
      <c r="GHI181" s="488"/>
      <c r="GHJ181" s="697" t="s">
        <v>9880</v>
      </c>
      <c r="GHK181" s="698"/>
      <c r="GHL181" s="698"/>
      <c r="GHM181" s="488"/>
      <c r="GHN181" s="488"/>
      <c r="GHO181" s="488"/>
      <c r="GHP181" s="488"/>
      <c r="GHQ181" s="488"/>
      <c r="GHR181" s="697" t="s">
        <v>9880</v>
      </c>
      <c r="GHS181" s="698"/>
      <c r="GHT181" s="698"/>
      <c r="GHU181" s="488"/>
      <c r="GHV181" s="488"/>
      <c r="GHW181" s="488"/>
      <c r="GHX181" s="488"/>
      <c r="GHY181" s="488"/>
      <c r="GHZ181" s="697" t="s">
        <v>9880</v>
      </c>
      <c r="GIA181" s="698"/>
      <c r="GIB181" s="698"/>
      <c r="GIC181" s="488"/>
      <c r="GID181" s="488"/>
      <c r="GIE181" s="488"/>
      <c r="GIF181" s="488"/>
      <c r="GIG181" s="488"/>
      <c r="GIH181" s="697" t="s">
        <v>9880</v>
      </c>
      <c r="GII181" s="698"/>
      <c r="GIJ181" s="698"/>
      <c r="GIK181" s="488"/>
      <c r="GIL181" s="488"/>
      <c r="GIM181" s="488"/>
      <c r="GIN181" s="488"/>
      <c r="GIO181" s="488"/>
      <c r="GIP181" s="697" t="s">
        <v>9880</v>
      </c>
      <c r="GIQ181" s="698"/>
      <c r="GIR181" s="698"/>
      <c r="GIS181" s="488"/>
      <c r="GIT181" s="488"/>
      <c r="GIU181" s="488"/>
      <c r="GIV181" s="488"/>
      <c r="GIW181" s="488"/>
      <c r="GIX181" s="697" t="s">
        <v>9880</v>
      </c>
      <c r="GIY181" s="698"/>
      <c r="GIZ181" s="698"/>
      <c r="GJA181" s="488"/>
      <c r="GJB181" s="488"/>
      <c r="GJC181" s="488"/>
      <c r="GJD181" s="488"/>
      <c r="GJE181" s="488"/>
      <c r="GJF181" s="697" t="s">
        <v>9880</v>
      </c>
      <c r="GJG181" s="698"/>
      <c r="GJH181" s="698"/>
      <c r="GJI181" s="488"/>
      <c r="GJJ181" s="488"/>
      <c r="GJK181" s="488"/>
      <c r="GJL181" s="488"/>
      <c r="GJM181" s="488"/>
      <c r="GJN181" s="697" t="s">
        <v>9880</v>
      </c>
      <c r="GJO181" s="698"/>
      <c r="GJP181" s="698"/>
      <c r="GJQ181" s="488"/>
      <c r="GJR181" s="488"/>
      <c r="GJS181" s="488"/>
      <c r="GJT181" s="488"/>
      <c r="GJU181" s="488"/>
      <c r="GJV181" s="697" t="s">
        <v>9880</v>
      </c>
      <c r="GJW181" s="698"/>
      <c r="GJX181" s="698"/>
      <c r="GJY181" s="488"/>
      <c r="GJZ181" s="488"/>
      <c r="GKA181" s="488"/>
      <c r="GKB181" s="488"/>
      <c r="GKC181" s="488"/>
      <c r="GKD181" s="697" t="s">
        <v>9880</v>
      </c>
      <c r="GKE181" s="698"/>
      <c r="GKF181" s="698"/>
      <c r="GKG181" s="488"/>
      <c r="GKH181" s="488"/>
      <c r="GKI181" s="488"/>
      <c r="GKJ181" s="488"/>
      <c r="GKK181" s="488"/>
      <c r="GKL181" s="697" t="s">
        <v>9880</v>
      </c>
      <c r="GKM181" s="698"/>
      <c r="GKN181" s="698"/>
      <c r="GKO181" s="488"/>
      <c r="GKP181" s="488"/>
      <c r="GKQ181" s="488"/>
      <c r="GKR181" s="488"/>
      <c r="GKS181" s="488"/>
      <c r="GKT181" s="697" t="s">
        <v>9880</v>
      </c>
      <c r="GKU181" s="698"/>
      <c r="GKV181" s="698"/>
      <c r="GKW181" s="488"/>
      <c r="GKX181" s="488"/>
      <c r="GKY181" s="488"/>
      <c r="GKZ181" s="488"/>
      <c r="GLA181" s="488"/>
      <c r="GLB181" s="697" t="s">
        <v>9880</v>
      </c>
      <c r="GLC181" s="698"/>
      <c r="GLD181" s="698"/>
      <c r="GLE181" s="488"/>
      <c r="GLF181" s="488"/>
      <c r="GLG181" s="488"/>
      <c r="GLH181" s="488"/>
      <c r="GLI181" s="488"/>
      <c r="GLJ181" s="697" t="s">
        <v>9880</v>
      </c>
      <c r="GLK181" s="698"/>
      <c r="GLL181" s="698"/>
      <c r="GLM181" s="488"/>
      <c r="GLN181" s="488"/>
      <c r="GLO181" s="488"/>
      <c r="GLP181" s="488"/>
      <c r="GLQ181" s="488"/>
      <c r="GLR181" s="697" t="s">
        <v>9880</v>
      </c>
      <c r="GLS181" s="698"/>
      <c r="GLT181" s="698"/>
      <c r="GLU181" s="488"/>
      <c r="GLV181" s="488"/>
      <c r="GLW181" s="488"/>
      <c r="GLX181" s="488"/>
      <c r="GLY181" s="488"/>
      <c r="GLZ181" s="697" t="s">
        <v>9880</v>
      </c>
      <c r="GMA181" s="698"/>
      <c r="GMB181" s="698"/>
      <c r="GMC181" s="488"/>
      <c r="GMD181" s="488"/>
      <c r="GME181" s="488"/>
      <c r="GMF181" s="488"/>
      <c r="GMG181" s="488"/>
      <c r="GMH181" s="697" t="s">
        <v>9880</v>
      </c>
      <c r="GMI181" s="698"/>
      <c r="GMJ181" s="698"/>
      <c r="GMK181" s="488"/>
      <c r="GML181" s="488"/>
      <c r="GMM181" s="488"/>
      <c r="GMN181" s="488"/>
      <c r="GMO181" s="488"/>
      <c r="GMP181" s="697" t="s">
        <v>9880</v>
      </c>
      <c r="GMQ181" s="698"/>
      <c r="GMR181" s="698"/>
      <c r="GMS181" s="488"/>
      <c r="GMT181" s="488"/>
      <c r="GMU181" s="488"/>
      <c r="GMV181" s="488"/>
      <c r="GMW181" s="488"/>
      <c r="GMX181" s="697" t="s">
        <v>9880</v>
      </c>
      <c r="GMY181" s="698"/>
      <c r="GMZ181" s="698"/>
      <c r="GNA181" s="488"/>
      <c r="GNB181" s="488"/>
      <c r="GNC181" s="488"/>
      <c r="GND181" s="488"/>
      <c r="GNE181" s="488"/>
      <c r="GNF181" s="697" t="s">
        <v>9880</v>
      </c>
      <c r="GNG181" s="698"/>
      <c r="GNH181" s="698"/>
      <c r="GNI181" s="488"/>
      <c r="GNJ181" s="488"/>
      <c r="GNK181" s="488"/>
      <c r="GNL181" s="488"/>
      <c r="GNM181" s="488"/>
      <c r="GNN181" s="697" t="s">
        <v>9880</v>
      </c>
      <c r="GNO181" s="698"/>
      <c r="GNP181" s="698"/>
      <c r="GNQ181" s="488"/>
      <c r="GNR181" s="488"/>
      <c r="GNS181" s="488"/>
      <c r="GNT181" s="488"/>
      <c r="GNU181" s="488"/>
      <c r="GNV181" s="697" t="s">
        <v>9880</v>
      </c>
      <c r="GNW181" s="698"/>
      <c r="GNX181" s="698"/>
      <c r="GNY181" s="488"/>
      <c r="GNZ181" s="488"/>
      <c r="GOA181" s="488"/>
      <c r="GOB181" s="488"/>
      <c r="GOC181" s="488"/>
      <c r="GOD181" s="697" t="s">
        <v>9880</v>
      </c>
      <c r="GOE181" s="698"/>
      <c r="GOF181" s="698"/>
      <c r="GOG181" s="488"/>
      <c r="GOH181" s="488"/>
      <c r="GOI181" s="488"/>
      <c r="GOJ181" s="488"/>
      <c r="GOK181" s="488"/>
      <c r="GOL181" s="697" t="s">
        <v>9880</v>
      </c>
      <c r="GOM181" s="698"/>
      <c r="GON181" s="698"/>
      <c r="GOO181" s="488"/>
      <c r="GOP181" s="488"/>
      <c r="GOQ181" s="488"/>
      <c r="GOR181" s="488"/>
      <c r="GOS181" s="488"/>
      <c r="GOT181" s="697" t="s">
        <v>9880</v>
      </c>
      <c r="GOU181" s="698"/>
      <c r="GOV181" s="698"/>
      <c r="GOW181" s="488"/>
      <c r="GOX181" s="488"/>
      <c r="GOY181" s="488"/>
      <c r="GOZ181" s="488"/>
      <c r="GPA181" s="488"/>
      <c r="GPB181" s="697" t="s">
        <v>9880</v>
      </c>
      <c r="GPC181" s="698"/>
      <c r="GPD181" s="698"/>
      <c r="GPE181" s="488"/>
      <c r="GPF181" s="488"/>
      <c r="GPG181" s="488"/>
      <c r="GPH181" s="488"/>
      <c r="GPI181" s="488"/>
      <c r="GPJ181" s="697" t="s">
        <v>9880</v>
      </c>
      <c r="GPK181" s="698"/>
      <c r="GPL181" s="698"/>
      <c r="GPM181" s="488"/>
      <c r="GPN181" s="488"/>
      <c r="GPO181" s="488"/>
      <c r="GPP181" s="488"/>
      <c r="GPQ181" s="488"/>
      <c r="GPR181" s="697" t="s">
        <v>9880</v>
      </c>
      <c r="GPS181" s="698"/>
      <c r="GPT181" s="698"/>
      <c r="GPU181" s="488"/>
      <c r="GPV181" s="488"/>
      <c r="GPW181" s="488"/>
      <c r="GPX181" s="488"/>
      <c r="GPY181" s="488"/>
      <c r="GPZ181" s="697" t="s">
        <v>9880</v>
      </c>
      <c r="GQA181" s="698"/>
      <c r="GQB181" s="698"/>
      <c r="GQC181" s="488"/>
      <c r="GQD181" s="488"/>
      <c r="GQE181" s="488"/>
      <c r="GQF181" s="488"/>
      <c r="GQG181" s="488"/>
      <c r="GQH181" s="697" t="s">
        <v>9880</v>
      </c>
      <c r="GQI181" s="698"/>
      <c r="GQJ181" s="698"/>
      <c r="GQK181" s="488"/>
      <c r="GQL181" s="488"/>
      <c r="GQM181" s="488"/>
      <c r="GQN181" s="488"/>
      <c r="GQO181" s="488"/>
      <c r="GQP181" s="697" t="s">
        <v>9880</v>
      </c>
      <c r="GQQ181" s="698"/>
      <c r="GQR181" s="698"/>
      <c r="GQS181" s="488"/>
      <c r="GQT181" s="488"/>
      <c r="GQU181" s="488"/>
      <c r="GQV181" s="488"/>
      <c r="GQW181" s="488"/>
      <c r="GQX181" s="697" t="s">
        <v>9880</v>
      </c>
      <c r="GQY181" s="698"/>
      <c r="GQZ181" s="698"/>
      <c r="GRA181" s="488"/>
      <c r="GRB181" s="488"/>
      <c r="GRC181" s="488"/>
      <c r="GRD181" s="488"/>
      <c r="GRE181" s="488"/>
      <c r="GRF181" s="697" t="s">
        <v>9880</v>
      </c>
      <c r="GRG181" s="698"/>
      <c r="GRH181" s="698"/>
      <c r="GRI181" s="488"/>
      <c r="GRJ181" s="488"/>
      <c r="GRK181" s="488"/>
      <c r="GRL181" s="488"/>
      <c r="GRM181" s="488"/>
      <c r="GRN181" s="697" t="s">
        <v>9880</v>
      </c>
      <c r="GRO181" s="698"/>
      <c r="GRP181" s="698"/>
      <c r="GRQ181" s="488"/>
      <c r="GRR181" s="488"/>
      <c r="GRS181" s="488"/>
      <c r="GRT181" s="488"/>
      <c r="GRU181" s="488"/>
      <c r="GRV181" s="697" t="s">
        <v>9880</v>
      </c>
      <c r="GRW181" s="698"/>
      <c r="GRX181" s="698"/>
      <c r="GRY181" s="488"/>
      <c r="GRZ181" s="488"/>
      <c r="GSA181" s="488"/>
      <c r="GSB181" s="488"/>
      <c r="GSC181" s="488"/>
      <c r="GSD181" s="697" t="s">
        <v>9880</v>
      </c>
      <c r="GSE181" s="698"/>
      <c r="GSF181" s="698"/>
      <c r="GSG181" s="488"/>
      <c r="GSH181" s="488"/>
      <c r="GSI181" s="488"/>
      <c r="GSJ181" s="488"/>
      <c r="GSK181" s="488"/>
      <c r="GSL181" s="697" t="s">
        <v>9880</v>
      </c>
      <c r="GSM181" s="698"/>
      <c r="GSN181" s="698"/>
      <c r="GSO181" s="488"/>
      <c r="GSP181" s="488"/>
      <c r="GSQ181" s="488"/>
      <c r="GSR181" s="488"/>
      <c r="GSS181" s="488"/>
      <c r="GST181" s="697" t="s">
        <v>9880</v>
      </c>
      <c r="GSU181" s="698"/>
      <c r="GSV181" s="698"/>
      <c r="GSW181" s="488"/>
      <c r="GSX181" s="488"/>
      <c r="GSY181" s="488"/>
      <c r="GSZ181" s="488"/>
      <c r="GTA181" s="488"/>
      <c r="GTB181" s="697" t="s">
        <v>9880</v>
      </c>
      <c r="GTC181" s="698"/>
      <c r="GTD181" s="698"/>
      <c r="GTE181" s="488"/>
      <c r="GTF181" s="488"/>
      <c r="GTG181" s="488"/>
      <c r="GTH181" s="488"/>
      <c r="GTI181" s="488"/>
      <c r="GTJ181" s="697" t="s">
        <v>9880</v>
      </c>
      <c r="GTK181" s="698"/>
      <c r="GTL181" s="698"/>
      <c r="GTM181" s="488"/>
      <c r="GTN181" s="488"/>
      <c r="GTO181" s="488"/>
      <c r="GTP181" s="488"/>
      <c r="GTQ181" s="488"/>
      <c r="GTR181" s="697" t="s">
        <v>9880</v>
      </c>
      <c r="GTS181" s="698"/>
      <c r="GTT181" s="698"/>
      <c r="GTU181" s="488"/>
      <c r="GTV181" s="488"/>
      <c r="GTW181" s="488"/>
      <c r="GTX181" s="488"/>
      <c r="GTY181" s="488"/>
      <c r="GTZ181" s="697" t="s">
        <v>9880</v>
      </c>
      <c r="GUA181" s="698"/>
      <c r="GUB181" s="698"/>
      <c r="GUC181" s="488"/>
      <c r="GUD181" s="488"/>
      <c r="GUE181" s="488"/>
      <c r="GUF181" s="488"/>
      <c r="GUG181" s="488"/>
      <c r="GUH181" s="697" t="s">
        <v>9880</v>
      </c>
      <c r="GUI181" s="698"/>
      <c r="GUJ181" s="698"/>
      <c r="GUK181" s="488"/>
      <c r="GUL181" s="488"/>
      <c r="GUM181" s="488"/>
      <c r="GUN181" s="488"/>
      <c r="GUO181" s="488"/>
      <c r="GUP181" s="697" t="s">
        <v>9880</v>
      </c>
      <c r="GUQ181" s="698"/>
      <c r="GUR181" s="698"/>
      <c r="GUS181" s="488"/>
      <c r="GUT181" s="488"/>
      <c r="GUU181" s="488"/>
      <c r="GUV181" s="488"/>
      <c r="GUW181" s="488"/>
      <c r="GUX181" s="697" t="s">
        <v>9880</v>
      </c>
      <c r="GUY181" s="698"/>
      <c r="GUZ181" s="698"/>
      <c r="GVA181" s="488"/>
      <c r="GVB181" s="488"/>
      <c r="GVC181" s="488"/>
      <c r="GVD181" s="488"/>
      <c r="GVE181" s="488"/>
      <c r="GVF181" s="697" t="s">
        <v>9880</v>
      </c>
      <c r="GVG181" s="698"/>
      <c r="GVH181" s="698"/>
      <c r="GVI181" s="488"/>
      <c r="GVJ181" s="488"/>
      <c r="GVK181" s="488"/>
      <c r="GVL181" s="488"/>
      <c r="GVM181" s="488"/>
      <c r="GVN181" s="697" t="s">
        <v>9880</v>
      </c>
      <c r="GVO181" s="698"/>
      <c r="GVP181" s="698"/>
      <c r="GVQ181" s="488"/>
      <c r="GVR181" s="488"/>
      <c r="GVS181" s="488"/>
      <c r="GVT181" s="488"/>
      <c r="GVU181" s="488"/>
      <c r="GVV181" s="697" t="s">
        <v>9880</v>
      </c>
      <c r="GVW181" s="698"/>
      <c r="GVX181" s="698"/>
      <c r="GVY181" s="488"/>
      <c r="GVZ181" s="488"/>
      <c r="GWA181" s="488"/>
      <c r="GWB181" s="488"/>
      <c r="GWC181" s="488"/>
      <c r="GWD181" s="697" t="s">
        <v>9880</v>
      </c>
      <c r="GWE181" s="698"/>
      <c r="GWF181" s="698"/>
      <c r="GWG181" s="488"/>
      <c r="GWH181" s="488"/>
      <c r="GWI181" s="488"/>
      <c r="GWJ181" s="488"/>
      <c r="GWK181" s="488"/>
      <c r="GWL181" s="697" t="s">
        <v>9880</v>
      </c>
      <c r="GWM181" s="698"/>
      <c r="GWN181" s="698"/>
      <c r="GWO181" s="488"/>
      <c r="GWP181" s="488"/>
      <c r="GWQ181" s="488"/>
      <c r="GWR181" s="488"/>
      <c r="GWS181" s="488"/>
      <c r="GWT181" s="697" t="s">
        <v>9880</v>
      </c>
      <c r="GWU181" s="698"/>
      <c r="GWV181" s="698"/>
      <c r="GWW181" s="488"/>
      <c r="GWX181" s="488"/>
      <c r="GWY181" s="488"/>
      <c r="GWZ181" s="488"/>
      <c r="GXA181" s="488"/>
      <c r="GXB181" s="697" t="s">
        <v>9880</v>
      </c>
      <c r="GXC181" s="698"/>
      <c r="GXD181" s="698"/>
      <c r="GXE181" s="488"/>
      <c r="GXF181" s="488"/>
      <c r="GXG181" s="488"/>
      <c r="GXH181" s="488"/>
      <c r="GXI181" s="488"/>
      <c r="GXJ181" s="697" t="s">
        <v>9880</v>
      </c>
      <c r="GXK181" s="698"/>
      <c r="GXL181" s="698"/>
      <c r="GXM181" s="488"/>
      <c r="GXN181" s="488"/>
      <c r="GXO181" s="488"/>
      <c r="GXP181" s="488"/>
      <c r="GXQ181" s="488"/>
      <c r="GXR181" s="697" t="s">
        <v>9880</v>
      </c>
      <c r="GXS181" s="698"/>
      <c r="GXT181" s="698"/>
      <c r="GXU181" s="488"/>
      <c r="GXV181" s="488"/>
      <c r="GXW181" s="488"/>
      <c r="GXX181" s="488"/>
      <c r="GXY181" s="488"/>
      <c r="GXZ181" s="697" t="s">
        <v>9880</v>
      </c>
      <c r="GYA181" s="698"/>
      <c r="GYB181" s="698"/>
      <c r="GYC181" s="488"/>
      <c r="GYD181" s="488"/>
      <c r="GYE181" s="488"/>
      <c r="GYF181" s="488"/>
      <c r="GYG181" s="488"/>
      <c r="GYH181" s="697" t="s">
        <v>9880</v>
      </c>
      <c r="GYI181" s="698"/>
      <c r="GYJ181" s="698"/>
      <c r="GYK181" s="488"/>
      <c r="GYL181" s="488"/>
      <c r="GYM181" s="488"/>
      <c r="GYN181" s="488"/>
      <c r="GYO181" s="488"/>
      <c r="GYP181" s="697" t="s">
        <v>9880</v>
      </c>
      <c r="GYQ181" s="698"/>
      <c r="GYR181" s="698"/>
      <c r="GYS181" s="488"/>
      <c r="GYT181" s="488"/>
      <c r="GYU181" s="488"/>
      <c r="GYV181" s="488"/>
      <c r="GYW181" s="488"/>
      <c r="GYX181" s="697" t="s">
        <v>9880</v>
      </c>
      <c r="GYY181" s="698"/>
      <c r="GYZ181" s="698"/>
      <c r="GZA181" s="488"/>
      <c r="GZB181" s="488"/>
      <c r="GZC181" s="488"/>
      <c r="GZD181" s="488"/>
      <c r="GZE181" s="488"/>
      <c r="GZF181" s="697" t="s">
        <v>9880</v>
      </c>
      <c r="GZG181" s="698"/>
      <c r="GZH181" s="698"/>
      <c r="GZI181" s="488"/>
      <c r="GZJ181" s="488"/>
      <c r="GZK181" s="488"/>
      <c r="GZL181" s="488"/>
      <c r="GZM181" s="488"/>
      <c r="GZN181" s="697" t="s">
        <v>9880</v>
      </c>
      <c r="GZO181" s="698"/>
      <c r="GZP181" s="698"/>
      <c r="GZQ181" s="488"/>
      <c r="GZR181" s="488"/>
      <c r="GZS181" s="488"/>
      <c r="GZT181" s="488"/>
      <c r="GZU181" s="488"/>
      <c r="GZV181" s="697" t="s">
        <v>9880</v>
      </c>
      <c r="GZW181" s="698"/>
      <c r="GZX181" s="698"/>
      <c r="GZY181" s="488"/>
      <c r="GZZ181" s="488"/>
      <c r="HAA181" s="488"/>
      <c r="HAB181" s="488"/>
      <c r="HAC181" s="488"/>
      <c r="HAD181" s="697" t="s">
        <v>9880</v>
      </c>
      <c r="HAE181" s="698"/>
      <c r="HAF181" s="698"/>
      <c r="HAG181" s="488"/>
      <c r="HAH181" s="488"/>
      <c r="HAI181" s="488"/>
      <c r="HAJ181" s="488"/>
      <c r="HAK181" s="488"/>
      <c r="HAL181" s="697" t="s">
        <v>9880</v>
      </c>
      <c r="HAM181" s="698"/>
      <c r="HAN181" s="698"/>
      <c r="HAO181" s="488"/>
      <c r="HAP181" s="488"/>
      <c r="HAQ181" s="488"/>
      <c r="HAR181" s="488"/>
      <c r="HAS181" s="488"/>
      <c r="HAT181" s="697" t="s">
        <v>9880</v>
      </c>
      <c r="HAU181" s="698"/>
      <c r="HAV181" s="698"/>
      <c r="HAW181" s="488"/>
      <c r="HAX181" s="488"/>
      <c r="HAY181" s="488"/>
      <c r="HAZ181" s="488"/>
      <c r="HBA181" s="488"/>
      <c r="HBB181" s="697" t="s">
        <v>9880</v>
      </c>
      <c r="HBC181" s="698"/>
      <c r="HBD181" s="698"/>
      <c r="HBE181" s="488"/>
      <c r="HBF181" s="488"/>
      <c r="HBG181" s="488"/>
      <c r="HBH181" s="488"/>
      <c r="HBI181" s="488"/>
      <c r="HBJ181" s="697" t="s">
        <v>9880</v>
      </c>
      <c r="HBK181" s="698"/>
      <c r="HBL181" s="698"/>
      <c r="HBM181" s="488"/>
      <c r="HBN181" s="488"/>
      <c r="HBO181" s="488"/>
      <c r="HBP181" s="488"/>
      <c r="HBQ181" s="488"/>
      <c r="HBR181" s="697" t="s">
        <v>9880</v>
      </c>
      <c r="HBS181" s="698"/>
      <c r="HBT181" s="698"/>
      <c r="HBU181" s="488"/>
      <c r="HBV181" s="488"/>
      <c r="HBW181" s="488"/>
      <c r="HBX181" s="488"/>
      <c r="HBY181" s="488"/>
      <c r="HBZ181" s="697" t="s">
        <v>9880</v>
      </c>
      <c r="HCA181" s="698"/>
      <c r="HCB181" s="698"/>
      <c r="HCC181" s="488"/>
      <c r="HCD181" s="488"/>
      <c r="HCE181" s="488"/>
      <c r="HCF181" s="488"/>
      <c r="HCG181" s="488"/>
      <c r="HCH181" s="697" t="s">
        <v>9880</v>
      </c>
      <c r="HCI181" s="698"/>
      <c r="HCJ181" s="698"/>
      <c r="HCK181" s="488"/>
      <c r="HCL181" s="488"/>
      <c r="HCM181" s="488"/>
      <c r="HCN181" s="488"/>
      <c r="HCO181" s="488"/>
      <c r="HCP181" s="697" t="s">
        <v>9880</v>
      </c>
      <c r="HCQ181" s="698"/>
      <c r="HCR181" s="698"/>
      <c r="HCS181" s="488"/>
      <c r="HCT181" s="488"/>
      <c r="HCU181" s="488"/>
      <c r="HCV181" s="488"/>
      <c r="HCW181" s="488"/>
      <c r="HCX181" s="697" t="s">
        <v>9880</v>
      </c>
      <c r="HCY181" s="698"/>
      <c r="HCZ181" s="698"/>
      <c r="HDA181" s="488"/>
      <c r="HDB181" s="488"/>
      <c r="HDC181" s="488"/>
      <c r="HDD181" s="488"/>
      <c r="HDE181" s="488"/>
      <c r="HDF181" s="697" t="s">
        <v>9880</v>
      </c>
      <c r="HDG181" s="698"/>
      <c r="HDH181" s="698"/>
      <c r="HDI181" s="488"/>
      <c r="HDJ181" s="488"/>
      <c r="HDK181" s="488"/>
      <c r="HDL181" s="488"/>
      <c r="HDM181" s="488"/>
      <c r="HDN181" s="697" t="s">
        <v>9880</v>
      </c>
      <c r="HDO181" s="698"/>
      <c r="HDP181" s="698"/>
      <c r="HDQ181" s="488"/>
      <c r="HDR181" s="488"/>
      <c r="HDS181" s="488"/>
      <c r="HDT181" s="488"/>
      <c r="HDU181" s="488"/>
      <c r="HDV181" s="697" t="s">
        <v>9880</v>
      </c>
      <c r="HDW181" s="698"/>
      <c r="HDX181" s="698"/>
      <c r="HDY181" s="488"/>
      <c r="HDZ181" s="488"/>
      <c r="HEA181" s="488"/>
      <c r="HEB181" s="488"/>
      <c r="HEC181" s="488"/>
      <c r="HED181" s="697" t="s">
        <v>9880</v>
      </c>
      <c r="HEE181" s="698"/>
      <c r="HEF181" s="698"/>
      <c r="HEG181" s="488"/>
      <c r="HEH181" s="488"/>
      <c r="HEI181" s="488"/>
      <c r="HEJ181" s="488"/>
      <c r="HEK181" s="488"/>
      <c r="HEL181" s="697" t="s">
        <v>9880</v>
      </c>
      <c r="HEM181" s="698"/>
      <c r="HEN181" s="698"/>
      <c r="HEO181" s="488"/>
      <c r="HEP181" s="488"/>
      <c r="HEQ181" s="488"/>
      <c r="HER181" s="488"/>
      <c r="HES181" s="488"/>
      <c r="HET181" s="697" t="s">
        <v>9880</v>
      </c>
      <c r="HEU181" s="698"/>
      <c r="HEV181" s="698"/>
      <c r="HEW181" s="488"/>
      <c r="HEX181" s="488"/>
      <c r="HEY181" s="488"/>
      <c r="HEZ181" s="488"/>
      <c r="HFA181" s="488"/>
      <c r="HFB181" s="697" t="s">
        <v>9880</v>
      </c>
      <c r="HFC181" s="698"/>
      <c r="HFD181" s="698"/>
      <c r="HFE181" s="488"/>
      <c r="HFF181" s="488"/>
      <c r="HFG181" s="488"/>
      <c r="HFH181" s="488"/>
      <c r="HFI181" s="488"/>
      <c r="HFJ181" s="697" t="s">
        <v>9880</v>
      </c>
      <c r="HFK181" s="698"/>
      <c r="HFL181" s="698"/>
      <c r="HFM181" s="488"/>
      <c r="HFN181" s="488"/>
      <c r="HFO181" s="488"/>
      <c r="HFP181" s="488"/>
      <c r="HFQ181" s="488"/>
      <c r="HFR181" s="697" t="s">
        <v>9880</v>
      </c>
      <c r="HFS181" s="698"/>
      <c r="HFT181" s="698"/>
      <c r="HFU181" s="488"/>
      <c r="HFV181" s="488"/>
      <c r="HFW181" s="488"/>
      <c r="HFX181" s="488"/>
      <c r="HFY181" s="488"/>
      <c r="HFZ181" s="697" t="s">
        <v>9880</v>
      </c>
      <c r="HGA181" s="698"/>
      <c r="HGB181" s="698"/>
      <c r="HGC181" s="488"/>
      <c r="HGD181" s="488"/>
      <c r="HGE181" s="488"/>
      <c r="HGF181" s="488"/>
      <c r="HGG181" s="488"/>
      <c r="HGH181" s="697" t="s">
        <v>9880</v>
      </c>
      <c r="HGI181" s="698"/>
      <c r="HGJ181" s="698"/>
      <c r="HGK181" s="488"/>
      <c r="HGL181" s="488"/>
      <c r="HGM181" s="488"/>
      <c r="HGN181" s="488"/>
      <c r="HGO181" s="488"/>
      <c r="HGP181" s="697" t="s">
        <v>9880</v>
      </c>
      <c r="HGQ181" s="698"/>
      <c r="HGR181" s="698"/>
      <c r="HGS181" s="488"/>
      <c r="HGT181" s="488"/>
      <c r="HGU181" s="488"/>
      <c r="HGV181" s="488"/>
      <c r="HGW181" s="488"/>
      <c r="HGX181" s="697" t="s">
        <v>9880</v>
      </c>
      <c r="HGY181" s="698"/>
      <c r="HGZ181" s="698"/>
      <c r="HHA181" s="488"/>
      <c r="HHB181" s="488"/>
      <c r="HHC181" s="488"/>
      <c r="HHD181" s="488"/>
      <c r="HHE181" s="488"/>
      <c r="HHF181" s="697" t="s">
        <v>9880</v>
      </c>
      <c r="HHG181" s="698"/>
      <c r="HHH181" s="698"/>
      <c r="HHI181" s="488"/>
      <c r="HHJ181" s="488"/>
      <c r="HHK181" s="488"/>
      <c r="HHL181" s="488"/>
      <c r="HHM181" s="488"/>
      <c r="HHN181" s="697" t="s">
        <v>9880</v>
      </c>
      <c r="HHO181" s="698"/>
      <c r="HHP181" s="698"/>
      <c r="HHQ181" s="488"/>
      <c r="HHR181" s="488"/>
      <c r="HHS181" s="488"/>
      <c r="HHT181" s="488"/>
      <c r="HHU181" s="488"/>
      <c r="HHV181" s="697" t="s">
        <v>9880</v>
      </c>
      <c r="HHW181" s="698"/>
      <c r="HHX181" s="698"/>
      <c r="HHY181" s="488"/>
      <c r="HHZ181" s="488"/>
      <c r="HIA181" s="488"/>
      <c r="HIB181" s="488"/>
      <c r="HIC181" s="488"/>
      <c r="HID181" s="697" t="s">
        <v>9880</v>
      </c>
      <c r="HIE181" s="698"/>
      <c r="HIF181" s="698"/>
      <c r="HIG181" s="488"/>
      <c r="HIH181" s="488"/>
      <c r="HII181" s="488"/>
      <c r="HIJ181" s="488"/>
      <c r="HIK181" s="488"/>
      <c r="HIL181" s="697" t="s">
        <v>9880</v>
      </c>
      <c r="HIM181" s="698"/>
      <c r="HIN181" s="698"/>
      <c r="HIO181" s="488"/>
      <c r="HIP181" s="488"/>
      <c r="HIQ181" s="488"/>
      <c r="HIR181" s="488"/>
      <c r="HIS181" s="488"/>
      <c r="HIT181" s="697" t="s">
        <v>9880</v>
      </c>
      <c r="HIU181" s="698"/>
      <c r="HIV181" s="698"/>
      <c r="HIW181" s="488"/>
      <c r="HIX181" s="488"/>
      <c r="HIY181" s="488"/>
      <c r="HIZ181" s="488"/>
      <c r="HJA181" s="488"/>
      <c r="HJB181" s="697" t="s">
        <v>9880</v>
      </c>
      <c r="HJC181" s="698"/>
      <c r="HJD181" s="698"/>
      <c r="HJE181" s="488"/>
      <c r="HJF181" s="488"/>
      <c r="HJG181" s="488"/>
      <c r="HJH181" s="488"/>
      <c r="HJI181" s="488"/>
      <c r="HJJ181" s="697" t="s">
        <v>9880</v>
      </c>
      <c r="HJK181" s="698"/>
      <c r="HJL181" s="698"/>
      <c r="HJM181" s="488"/>
      <c r="HJN181" s="488"/>
      <c r="HJO181" s="488"/>
      <c r="HJP181" s="488"/>
      <c r="HJQ181" s="488"/>
      <c r="HJR181" s="697" t="s">
        <v>9880</v>
      </c>
      <c r="HJS181" s="698"/>
      <c r="HJT181" s="698"/>
      <c r="HJU181" s="488"/>
      <c r="HJV181" s="488"/>
      <c r="HJW181" s="488"/>
      <c r="HJX181" s="488"/>
      <c r="HJY181" s="488"/>
      <c r="HJZ181" s="697" t="s">
        <v>9880</v>
      </c>
      <c r="HKA181" s="698"/>
      <c r="HKB181" s="698"/>
      <c r="HKC181" s="488"/>
      <c r="HKD181" s="488"/>
      <c r="HKE181" s="488"/>
      <c r="HKF181" s="488"/>
      <c r="HKG181" s="488"/>
      <c r="HKH181" s="697" t="s">
        <v>9880</v>
      </c>
      <c r="HKI181" s="698"/>
      <c r="HKJ181" s="698"/>
      <c r="HKK181" s="488"/>
      <c r="HKL181" s="488"/>
      <c r="HKM181" s="488"/>
      <c r="HKN181" s="488"/>
      <c r="HKO181" s="488"/>
      <c r="HKP181" s="697" t="s">
        <v>9880</v>
      </c>
      <c r="HKQ181" s="698"/>
      <c r="HKR181" s="698"/>
      <c r="HKS181" s="488"/>
      <c r="HKT181" s="488"/>
      <c r="HKU181" s="488"/>
      <c r="HKV181" s="488"/>
      <c r="HKW181" s="488"/>
      <c r="HKX181" s="697" t="s">
        <v>9880</v>
      </c>
      <c r="HKY181" s="698"/>
      <c r="HKZ181" s="698"/>
      <c r="HLA181" s="488"/>
      <c r="HLB181" s="488"/>
      <c r="HLC181" s="488"/>
      <c r="HLD181" s="488"/>
      <c r="HLE181" s="488"/>
      <c r="HLF181" s="697" t="s">
        <v>9880</v>
      </c>
      <c r="HLG181" s="698"/>
      <c r="HLH181" s="698"/>
      <c r="HLI181" s="488"/>
      <c r="HLJ181" s="488"/>
      <c r="HLK181" s="488"/>
      <c r="HLL181" s="488"/>
      <c r="HLM181" s="488"/>
      <c r="HLN181" s="697" t="s">
        <v>9880</v>
      </c>
      <c r="HLO181" s="698"/>
      <c r="HLP181" s="698"/>
      <c r="HLQ181" s="488"/>
      <c r="HLR181" s="488"/>
      <c r="HLS181" s="488"/>
      <c r="HLT181" s="488"/>
      <c r="HLU181" s="488"/>
      <c r="HLV181" s="697" t="s">
        <v>9880</v>
      </c>
      <c r="HLW181" s="698"/>
      <c r="HLX181" s="698"/>
      <c r="HLY181" s="488"/>
      <c r="HLZ181" s="488"/>
      <c r="HMA181" s="488"/>
      <c r="HMB181" s="488"/>
      <c r="HMC181" s="488"/>
      <c r="HMD181" s="697" t="s">
        <v>9880</v>
      </c>
      <c r="HME181" s="698"/>
      <c r="HMF181" s="698"/>
      <c r="HMG181" s="488"/>
      <c r="HMH181" s="488"/>
      <c r="HMI181" s="488"/>
      <c r="HMJ181" s="488"/>
      <c r="HMK181" s="488"/>
      <c r="HML181" s="697" t="s">
        <v>9880</v>
      </c>
      <c r="HMM181" s="698"/>
      <c r="HMN181" s="698"/>
      <c r="HMO181" s="488"/>
      <c r="HMP181" s="488"/>
      <c r="HMQ181" s="488"/>
      <c r="HMR181" s="488"/>
      <c r="HMS181" s="488"/>
      <c r="HMT181" s="697" t="s">
        <v>9880</v>
      </c>
      <c r="HMU181" s="698"/>
      <c r="HMV181" s="698"/>
      <c r="HMW181" s="488"/>
      <c r="HMX181" s="488"/>
      <c r="HMY181" s="488"/>
      <c r="HMZ181" s="488"/>
      <c r="HNA181" s="488"/>
      <c r="HNB181" s="697" t="s">
        <v>9880</v>
      </c>
      <c r="HNC181" s="698"/>
      <c r="HND181" s="698"/>
      <c r="HNE181" s="488"/>
      <c r="HNF181" s="488"/>
      <c r="HNG181" s="488"/>
      <c r="HNH181" s="488"/>
      <c r="HNI181" s="488"/>
      <c r="HNJ181" s="697" t="s">
        <v>9880</v>
      </c>
      <c r="HNK181" s="698"/>
      <c r="HNL181" s="698"/>
      <c r="HNM181" s="488"/>
      <c r="HNN181" s="488"/>
      <c r="HNO181" s="488"/>
      <c r="HNP181" s="488"/>
      <c r="HNQ181" s="488"/>
      <c r="HNR181" s="697" t="s">
        <v>9880</v>
      </c>
      <c r="HNS181" s="698"/>
      <c r="HNT181" s="698"/>
      <c r="HNU181" s="488"/>
      <c r="HNV181" s="488"/>
      <c r="HNW181" s="488"/>
      <c r="HNX181" s="488"/>
      <c r="HNY181" s="488"/>
      <c r="HNZ181" s="697" t="s">
        <v>9880</v>
      </c>
      <c r="HOA181" s="698"/>
      <c r="HOB181" s="698"/>
      <c r="HOC181" s="488"/>
      <c r="HOD181" s="488"/>
      <c r="HOE181" s="488"/>
      <c r="HOF181" s="488"/>
      <c r="HOG181" s="488"/>
      <c r="HOH181" s="697" t="s">
        <v>9880</v>
      </c>
      <c r="HOI181" s="698"/>
      <c r="HOJ181" s="698"/>
      <c r="HOK181" s="488"/>
      <c r="HOL181" s="488"/>
      <c r="HOM181" s="488"/>
      <c r="HON181" s="488"/>
      <c r="HOO181" s="488"/>
      <c r="HOP181" s="697" t="s">
        <v>9880</v>
      </c>
      <c r="HOQ181" s="698"/>
      <c r="HOR181" s="698"/>
      <c r="HOS181" s="488"/>
      <c r="HOT181" s="488"/>
      <c r="HOU181" s="488"/>
      <c r="HOV181" s="488"/>
      <c r="HOW181" s="488"/>
      <c r="HOX181" s="697" t="s">
        <v>9880</v>
      </c>
      <c r="HOY181" s="698"/>
      <c r="HOZ181" s="698"/>
      <c r="HPA181" s="488"/>
      <c r="HPB181" s="488"/>
      <c r="HPC181" s="488"/>
      <c r="HPD181" s="488"/>
      <c r="HPE181" s="488"/>
      <c r="HPF181" s="697" t="s">
        <v>9880</v>
      </c>
      <c r="HPG181" s="698"/>
      <c r="HPH181" s="698"/>
      <c r="HPI181" s="488"/>
      <c r="HPJ181" s="488"/>
      <c r="HPK181" s="488"/>
      <c r="HPL181" s="488"/>
      <c r="HPM181" s="488"/>
      <c r="HPN181" s="697" t="s">
        <v>9880</v>
      </c>
      <c r="HPO181" s="698"/>
      <c r="HPP181" s="698"/>
      <c r="HPQ181" s="488"/>
      <c r="HPR181" s="488"/>
      <c r="HPS181" s="488"/>
      <c r="HPT181" s="488"/>
      <c r="HPU181" s="488"/>
      <c r="HPV181" s="697" t="s">
        <v>9880</v>
      </c>
      <c r="HPW181" s="698"/>
      <c r="HPX181" s="698"/>
      <c r="HPY181" s="488"/>
      <c r="HPZ181" s="488"/>
      <c r="HQA181" s="488"/>
      <c r="HQB181" s="488"/>
      <c r="HQC181" s="488"/>
      <c r="HQD181" s="697" t="s">
        <v>9880</v>
      </c>
      <c r="HQE181" s="698"/>
      <c r="HQF181" s="698"/>
      <c r="HQG181" s="488"/>
      <c r="HQH181" s="488"/>
      <c r="HQI181" s="488"/>
      <c r="HQJ181" s="488"/>
      <c r="HQK181" s="488"/>
      <c r="HQL181" s="697" t="s">
        <v>9880</v>
      </c>
      <c r="HQM181" s="698"/>
      <c r="HQN181" s="698"/>
      <c r="HQO181" s="488"/>
      <c r="HQP181" s="488"/>
      <c r="HQQ181" s="488"/>
      <c r="HQR181" s="488"/>
      <c r="HQS181" s="488"/>
      <c r="HQT181" s="697" t="s">
        <v>9880</v>
      </c>
      <c r="HQU181" s="698"/>
      <c r="HQV181" s="698"/>
      <c r="HQW181" s="488"/>
      <c r="HQX181" s="488"/>
      <c r="HQY181" s="488"/>
      <c r="HQZ181" s="488"/>
      <c r="HRA181" s="488"/>
      <c r="HRB181" s="697" t="s">
        <v>9880</v>
      </c>
      <c r="HRC181" s="698"/>
      <c r="HRD181" s="698"/>
      <c r="HRE181" s="488"/>
      <c r="HRF181" s="488"/>
      <c r="HRG181" s="488"/>
      <c r="HRH181" s="488"/>
      <c r="HRI181" s="488"/>
      <c r="HRJ181" s="697" t="s">
        <v>9880</v>
      </c>
      <c r="HRK181" s="698"/>
      <c r="HRL181" s="698"/>
      <c r="HRM181" s="488"/>
      <c r="HRN181" s="488"/>
      <c r="HRO181" s="488"/>
      <c r="HRP181" s="488"/>
      <c r="HRQ181" s="488"/>
      <c r="HRR181" s="697" t="s">
        <v>9880</v>
      </c>
      <c r="HRS181" s="698"/>
      <c r="HRT181" s="698"/>
      <c r="HRU181" s="488"/>
      <c r="HRV181" s="488"/>
      <c r="HRW181" s="488"/>
      <c r="HRX181" s="488"/>
      <c r="HRY181" s="488"/>
      <c r="HRZ181" s="697" t="s">
        <v>9880</v>
      </c>
      <c r="HSA181" s="698"/>
      <c r="HSB181" s="698"/>
      <c r="HSC181" s="488"/>
      <c r="HSD181" s="488"/>
      <c r="HSE181" s="488"/>
      <c r="HSF181" s="488"/>
      <c r="HSG181" s="488"/>
      <c r="HSH181" s="697" t="s">
        <v>9880</v>
      </c>
      <c r="HSI181" s="698"/>
      <c r="HSJ181" s="698"/>
      <c r="HSK181" s="488"/>
      <c r="HSL181" s="488"/>
      <c r="HSM181" s="488"/>
      <c r="HSN181" s="488"/>
      <c r="HSO181" s="488"/>
      <c r="HSP181" s="697" t="s">
        <v>9880</v>
      </c>
      <c r="HSQ181" s="698"/>
      <c r="HSR181" s="698"/>
      <c r="HSS181" s="488"/>
      <c r="HST181" s="488"/>
      <c r="HSU181" s="488"/>
      <c r="HSV181" s="488"/>
      <c r="HSW181" s="488"/>
      <c r="HSX181" s="697" t="s">
        <v>9880</v>
      </c>
      <c r="HSY181" s="698"/>
      <c r="HSZ181" s="698"/>
      <c r="HTA181" s="488"/>
      <c r="HTB181" s="488"/>
      <c r="HTC181" s="488"/>
      <c r="HTD181" s="488"/>
      <c r="HTE181" s="488"/>
      <c r="HTF181" s="697" t="s">
        <v>9880</v>
      </c>
      <c r="HTG181" s="698"/>
      <c r="HTH181" s="698"/>
      <c r="HTI181" s="488"/>
      <c r="HTJ181" s="488"/>
      <c r="HTK181" s="488"/>
      <c r="HTL181" s="488"/>
      <c r="HTM181" s="488"/>
      <c r="HTN181" s="697" t="s">
        <v>9880</v>
      </c>
      <c r="HTO181" s="698"/>
      <c r="HTP181" s="698"/>
      <c r="HTQ181" s="488"/>
      <c r="HTR181" s="488"/>
      <c r="HTS181" s="488"/>
      <c r="HTT181" s="488"/>
      <c r="HTU181" s="488"/>
      <c r="HTV181" s="697" t="s">
        <v>9880</v>
      </c>
      <c r="HTW181" s="698"/>
      <c r="HTX181" s="698"/>
      <c r="HTY181" s="488"/>
      <c r="HTZ181" s="488"/>
      <c r="HUA181" s="488"/>
      <c r="HUB181" s="488"/>
      <c r="HUC181" s="488"/>
      <c r="HUD181" s="697" t="s">
        <v>9880</v>
      </c>
      <c r="HUE181" s="698"/>
      <c r="HUF181" s="698"/>
      <c r="HUG181" s="488"/>
      <c r="HUH181" s="488"/>
      <c r="HUI181" s="488"/>
      <c r="HUJ181" s="488"/>
      <c r="HUK181" s="488"/>
      <c r="HUL181" s="697" t="s">
        <v>9880</v>
      </c>
      <c r="HUM181" s="698"/>
      <c r="HUN181" s="698"/>
      <c r="HUO181" s="488"/>
      <c r="HUP181" s="488"/>
      <c r="HUQ181" s="488"/>
      <c r="HUR181" s="488"/>
      <c r="HUS181" s="488"/>
      <c r="HUT181" s="697" t="s">
        <v>9880</v>
      </c>
      <c r="HUU181" s="698"/>
      <c r="HUV181" s="698"/>
      <c r="HUW181" s="488"/>
      <c r="HUX181" s="488"/>
      <c r="HUY181" s="488"/>
      <c r="HUZ181" s="488"/>
      <c r="HVA181" s="488"/>
      <c r="HVB181" s="697" t="s">
        <v>9880</v>
      </c>
      <c r="HVC181" s="698"/>
      <c r="HVD181" s="698"/>
      <c r="HVE181" s="488"/>
      <c r="HVF181" s="488"/>
      <c r="HVG181" s="488"/>
      <c r="HVH181" s="488"/>
      <c r="HVI181" s="488"/>
      <c r="HVJ181" s="697" t="s">
        <v>9880</v>
      </c>
      <c r="HVK181" s="698"/>
      <c r="HVL181" s="698"/>
      <c r="HVM181" s="488"/>
      <c r="HVN181" s="488"/>
      <c r="HVO181" s="488"/>
      <c r="HVP181" s="488"/>
      <c r="HVQ181" s="488"/>
      <c r="HVR181" s="697" t="s">
        <v>9880</v>
      </c>
      <c r="HVS181" s="698"/>
      <c r="HVT181" s="698"/>
      <c r="HVU181" s="488"/>
      <c r="HVV181" s="488"/>
      <c r="HVW181" s="488"/>
      <c r="HVX181" s="488"/>
      <c r="HVY181" s="488"/>
      <c r="HVZ181" s="697" t="s">
        <v>9880</v>
      </c>
      <c r="HWA181" s="698"/>
      <c r="HWB181" s="698"/>
      <c r="HWC181" s="488"/>
      <c r="HWD181" s="488"/>
      <c r="HWE181" s="488"/>
      <c r="HWF181" s="488"/>
      <c r="HWG181" s="488"/>
      <c r="HWH181" s="697" t="s">
        <v>9880</v>
      </c>
      <c r="HWI181" s="698"/>
      <c r="HWJ181" s="698"/>
      <c r="HWK181" s="488"/>
      <c r="HWL181" s="488"/>
      <c r="HWM181" s="488"/>
      <c r="HWN181" s="488"/>
      <c r="HWO181" s="488"/>
      <c r="HWP181" s="697" t="s">
        <v>9880</v>
      </c>
      <c r="HWQ181" s="698"/>
      <c r="HWR181" s="698"/>
      <c r="HWS181" s="488"/>
      <c r="HWT181" s="488"/>
      <c r="HWU181" s="488"/>
      <c r="HWV181" s="488"/>
      <c r="HWW181" s="488"/>
      <c r="HWX181" s="697" t="s">
        <v>9880</v>
      </c>
      <c r="HWY181" s="698"/>
      <c r="HWZ181" s="698"/>
      <c r="HXA181" s="488"/>
      <c r="HXB181" s="488"/>
      <c r="HXC181" s="488"/>
      <c r="HXD181" s="488"/>
      <c r="HXE181" s="488"/>
      <c r="HXF181" s="697" t="s">
        <v>9880</v>
      </c>
      <c r="HXG181" s="698"/>
      <c r="HXH181" s="698"/>
      <c r="HXI181" s="488"/>
      <c r="HXJ181" s="488"/>
      <c r="HXK181" s="488"/>
      <c r="HXL181" s="488"/>
      <c r="HXM181" s="488"/>
      <c r="HXN181" s="697" t="s">
        <v>9880</v>
      </c>
      <c r="HXO181" s="698"/>
      <c r="HXP181" s="698"/>
      <c r="HXQ181" s="488"/>
      <c r="HXR181" s="488"/>
      <c r="HXS181" s="488"/>
      <c r="HXT181" s="488"/>
      <c r="HXU181" s="488"/>
      <c r="HXV181" s="697" t="s">
        <v>9880</v>
      </c>
      <c r="HXW181" s="698"/>
      <c r="HXX181" s="698"/>
      <c r="HXY181" s="488"/>
      <c r="HXZ181" s="488"/>
      <c r="HYA181" s="488"/>
      <c r="HYB181" s="488"/>
      <c r="HYC181" s="488"/>
      <c r="HYD181" s="697" t="s">
        <v>9880</v>
      </c>
      <c r="HYE181" s="698"/>
      <c r="HYF181" s="698"/>
      <c r="HYG181" s="488"/>
      <c r="HYH181" s="488"/>
      <c r="HYI181" s="488"/>
      <c r="HYJ181" s="488"/>
      <c r="HYK181" s="488"/>
      <c r="HYL181" s="697" t="s">
        <v>9880</v>
      </c>
      <c r="HYM181" s="698"/>
      <c r="HYN181" s="698"/>
      <c r="HYO181" s="488"/>
      <c r="HYP181" s="488"/>
      <c r="HYQ181" s="488"/>
      <c r="HYR181" s="488"/>
      <c r="HYS181" s="488"/>
      <c r="HYT181" s="697" t="s">
        <v>9880</v>
      </c>
      <c r="HYU181" s="698"/>
      <c r="HYV181" s="698"/>
      <c r="HYW181" s="488"/>
      <c r="HYX181" s="488"/>
      <c r="HYY181" s="488"/>
      <c r="HYZ181" s="488"/>
      <c r="HZA181" s="488"/>
      <c r="HZB181" s="697" t="s">
        <v>9880</v>
      </c>
      <c r="HZC181" s="698"/>
      <c r="HZD181" s="698"/>
      <c r="HZE181" s="488"/>
      <c r="HZF181" s="488"/>
      <c r="HZG181" s="488"/>
      <c r="HZH181" s="488"/>
      <c r="HZI181" s="488"/>
      <c r="HZJ181" s="697" t="s">
        <v>9880</v>
      </c>
      <c r="HZK181" s="698"/>
      <c r="HZL181" s="698"/>
      <c r="HZM181" s="488"/>
      <c r="HZN181" s="488"/>
      <c r="HZO181" s="488"/>
      <c r="HZP181" s="488"/>
      <c r="HZQ181" s="488"/>
      <c r="HZR181" s="697" t="s">
        <v>9880</v>
      </c>
      <c r="HZS181" s="698"/>
      <c r="HZT181" s="698"/>
      <c r="HZU181" s="488"/>
      <c r="HZV181" s="488"/>
      <c r="HZW181" s="488"/>
      <c r="HZX181" s="488"/>
      <c r="HZY181" s="488"/>
      <c r="HZZ181" s="697" t="s">
        <v>9880</v>
      </c>
      <c r="IAA181" s="698"/>
      <c r="IAB181" s="698"/>
      <c r="IAC181" s="488"/>
      <c r="IAD181" s="488"/>
      <c r="IAE181" s="488"/>
      <c r="IAF181" s="488"/>
      <c r="IAG181" s="488"/>
      <c r="IAH181" s="697" t="s">
        <v>9880</v>
      </c>
      <c r="IAI181" s="698"/>
      <c r="IAJ181" s="698"/>
      <c r="IAK181" s="488"/>
      <c r="IAL181" s="488"/>
      <c r="IAM181" s="488"/>
      <c r="IAN181" s="488"/>
      <c r="IAO181" s="488"/>
      <c r="IAP181" s="697" t="s">
        <v>9880</v>
      </c>
      <c r="IAQ181" s="698"/>
      <c r="IAR181" s="698"/>
      <c r="IAS181" s="488"/>
      <c r="IAT181" s="488"/>
      <c r="IAU181" s="488"/>
      <c r="IAV181" s="488"/>
      <c r="IAW181" s="488"/>
      <c r="IAX181" s="697" t="s">
        <v>9880</v>
      </c>
      <c r="IAY181" s="698"/>
      <c r="IAZ181" s="698"/>
      <c r="IBA181" s="488"/>
      <c r="IBB181" s="488"/>
      <c r="IBC181" s="488"/>
      <c r="IBD181" s="488"/>
      <c r="IBE181" s="488"/>
      <c r="IBF181" s="697" t="s">
        <v>9880</v>
      </c>
      <c r="IBG181" s="698"/>
      <c r="IBH181" s="698"/>
      <c r="IBI181" s="488"/>
      <c r="IBJ181" s="488"/>
      <c r="IBK181" s="488"/>
      <c r="IBL181" s="488"/>
      <c r="IBM181" s="488"/>
      <c r="IBN181" s="697" t="s">
        <v>9880</v>
      </c>
      <c r="IBO181" s="698"/>
      <c r="IBP181" s="698"/>
      <c r="IBQ181" s="488"/>
      <c r="IBR181" s="488"/>
      <c r="IBS181" s="488"/>
      <c r="IBT181" s="488"/>
      <c r="IBU181" s="488"/>
      <c r="IBV181" s="697" t="s">
        <v>9880</v>
      </c>
      <c r="IBW181" s="698"/>
      <c r="IBX181" s="698"/>
      <c r="IBY181" s="488"/>
      <c r="IBZ181" s="488"/>
      <c r="ICA181" s="488"/>
      <c r="ICB181" s="488"/>
      <c r="ICC181" s="488"/>
      <c r="ICD181" s="697" t="s">
        <v>9880</v>
      </c>
      <c r="ICE181" s="698"/>
      <c r="ICF181" s="698"/>
      <c r="ICG181" s="488"/>
      <c r="ICH181" s="488"/>
      <c r="ICI181" s="488"/>
      <c r="ICJ181" s="488"/>
      <c r="ICK181" s="488"/>
      <c r="ICL181" s="697" t="s">
        <v>9880</v>
      </c>
      <c r="ICM181" s="698"/>
      <c r="ICN181" s="698"/>
      <c r="ICO181" s="488"/>
      <c r="ICP181" s="488"/>
      <c r="ICQ181" s="488"/>
      <c r="ICR181" s="488"/>
      <c r="ICS181" s="488"/>
      <c r="ICT181" s="697" t="s">
        <v>9880</v>
      </c>
      <c r="ICU181" s="698"/>
      <c r="ICV181" s="698"/>
      <c r="ICW181" s="488"/>
      <c r="ICX181" s="488"/>
      <c r="ICY181" s="488"/>
      <c r="ICZ181" s="488"/>
      <c r="IDA181" s="488"/>
      <c r="IDB181" s="697" t="s">
        <v>9880</v>
      </c>
      <c r="IDC181" s="698"/>
      <c r="IDD181" s="698"/>
      <c r="IDE181" s="488"/>
      <c r="IDF181" s="488"/>
      <c r="IDG181" s="488"/>
      <c r="IDH181" s="488"/>
      <c r="IDI181" s="488"/>
      <c r="IDJ181" s="697" t="s">
        <v>9880</v>
      </c>
      <c r="IDK181" s="698"/>
      <c r="IDL181" s="698"/>
      <c r="IDM181" s="488"/>
      <c r="IDN181" s="488"/>
      <c r="IDO181" s="488"/>
      <c r="IDP181" s="488"/>
      <c r="IDQ181" s="488"/>
      <c r="IDR181" s="697" t="s">
        <v>9880</v>
      </c>
      <c r="IDS181" s="698"/>
      <c r="IDT181" s="698"/>
      <c r="IDU181" s="488"/>
      <c r="IDV181" s="488"/>
      <c r="IDW181" s="488"/>
      <c r="IDX181" s="488"/>
      <c r="IDY181" s="488"/>
      <c r="IDZ181" s="697" t="s">
        <v>9880</v>
      </c>
      <c r="IEA181" s="698"/>
      <c r="IEB181" s="698"/>
      <c r="IEC181" s="488"/>
      <c r="IED181" s="488"/>
      <c r="IEE181" s="488"/>
      <c r="IEF181" s="488"/>
      <c r="IEG181" s="488"/>
      <c r="IEH181" s="697" t="s">
        <v>9880</v>
      </c>
      <c r="IEI181" s="698"/>
      <c r="IEJ181" s="698"/>
      <c r="IEK181" s="488"/>
      <c r="IEL181" s="488"/>
      <c r="IEM181" s="488"/>
      <c r="IEN181" s="488"/>
      <c r="IEO181" s="488"/>
      <c r="IEP181" s="697" t="s">
        <v>9880</v>
      </c>
      <c r="IEQ181" s="698"/>
      <c r="IER181" s="698"/>
      <c r="IES181" s="488"/>
      <c r="IET181" s="488"/>
      <c r="IEU181" s="488"/>
      <c r="IEV181" s="488"/>
      <c r="IEW181" s="488"/>
      <c r="IEX181" s="697" t="s">
        <v>9880</v>
      </c>
      <c r="IEY181" s="698"/>
      <c r="IEZ181" s="698"/>
      <c r="IFA181" s="488"/>
      <c r="IFB181" s="488"/>
      <c r="IFC181" s="488"/>
      <c r="IFD181" s="488"/>
      <c r="IFE181" s="488"/>
      <c r="IFF181" s="697" t="s">
        <v>9880</v>
      </c>
      <c r="IFG181" s="698"/>
      <c r="IFH181" s="698"/>
      <c r="IFI181" s="488"/>
      <c r="IFJ181" s="488"/>
      <c r="IFK181" s="488"/>
      <c r="IFL181" s="488"/>
      <c r="IFM181" s="488"/>
      <c r="IFN181" s="697" t="s">
        <v>9880</v>
      </c>
      <c r="IFO181" s="698"/>
      <c r="IFP181" s="698"/>
      <c r="IFQ181" s="488"/>
      <c r="IFR181" s="488"/>
      <c r="IFS181" s="488"/>
      <c r="IFT181" s="488"/>
      <c r="IFU181" s="488"/>
      <c r="IFV181" s="697" t="s">
        <v>9880</v>
      </c>
      <c r="IFW181" s="698"/>
      <c r="IFX181" s="698"/>
      <c r="IFY181" s="488"/>
      <c r="IFZ181" s="488"/>
      <c r="IGA181" s="488"/>
      <c r="IGB181" s="488"/>
      <c r="IGC181" s="488"/>
      <c r="IGD181" s="697" t="s">
        <v>9880</v>
      </c>
      <c r="IGE181" s="698"/>
      <c r="IGF181" s="698"/>
      <c r="IGG181" s="488"/>
      <c r="IGH181" s="488"/>
      <c r="IGI181" s="488"/>
      <c r="IGJ181" s="488"/>
      <c r="IGK181" s="488"/>
      <c r="IGL181" s="697" t="s">
        <v>9880</v>
      </c>
      <c r="IGM181" s="698"/>
      <c r="IGN181" s="698"/>
      <c r="IGO181" s="488"/>
      <c r="IGP181" s="488"/>
      <c r="IGQ181" s="488"/>
      <c r="IGR181" s="488"/>
      <c r="IGS181" s="488"/>
      <c r="IGT181" s="697" t="s">
        <v>9880</v>
      </c>
      <c r="IGU181" s="698"/>
      <c r="IGV181" s="698"/>
      <c r="IGW181" s="488"/>
      <c r="IGX181" s="488"/>
      <c r="IGY181" s="488"/>
      <c r="IGZ181" s="488"/>
      <c r="IHA181" s="488"/>
      <c r="IHB181" s="697" t="s">
        <v>9880</v>
      </c>
      <c r="IHC181" s="698"/>
      <c r="IHD181" s="698"/>
      <c r="IHE181" s="488"/>
      <c r="IHF181" s="488"/>
      <c r="IHG181" s="488"/>
      <c r="IHH181" s="488"/>
      <c r="IHI181" s="488"/>
      <c r="IHJ181" s="697" t="s">
        <v>9880</v>
      </c>
      <c r="IHK181" s="698"/>
      <c r="IHL181" s="698"/>
      <c r="IHM181" s="488"/>
      <c r="IHN181" s="488"/>
      <c r="IHO181" s="488"/>
      <c r="IHP181" s="488"/>
      <c r="IHQ181" s="488"/>
      <c r="IHR181" s="697" t="s">
        <v>9880</v>
      </c>
      <c r="IHS181" s="698"/>
      <c r="IHT181" s="698"/>
      <c r="IHU181" s="488"/>
      <c r="IHV181" s="488"/>
      <c r="IHW181" s="488"/>
      <c r="IHX181" s="488"/>
      <c r="IHY181" s="488"/>
      <c r="IHZ181" s="697" t="s">
        <v>9880</v>
      </c>
      <c r="IIA181" s="698"/>
      <c r="IIB181" s="698"/>
      <c r="IIC181" s="488"/>
      <c r="IID181" s="488"/>
      <c r="IIE181" s="488"/>
      <c r="IIF181" s="488"/>
      <c r="IIG181" s="488"/>
      <c r="IIH181" s="697" t="s">
        <v>9880</v>
      </c>
      <c r="III181" s="698"/>
      <c r="IIJ181" s="698"/>
      <c r="IIK181" s="488"/>
      <c r="IIL181" s="488"/>
      <c r="IIM181" s="488"/>
      <c r="IIN181" s="488"/>
      <c r="IIO181" s="488"/>
      <c r="IIP181" s="697" t="s">
        <v>9880</v>
      </c>
      <c r="IIQ181" s="698"/>
      <c r="IIR181" s="698"/>
      <c r="IIS181" s="488"/>
      <c r="IIT181" s="488"/>
      <c r="IIU181" s="488"/>
      <c r="IIV181" s="488"/>
      <c r="IIW181" s="488"/>
      <c r="IIX181" s="697" t="s">
        <v>9880</v>
      </c>
      <c r="IIY181" s="698"/>
      <c r="IIZ181" s="698"/>
      <c r="IJA181" s="488"/>
      <c r="IJB181" s="488"/>
      <c r="IJC181" s="488"/>
      <c r="IJD181" s="488"/>
      <c r="IJE181" s="488"/>
      <c r="IJF181" s="697" t="s">
        <v>9880</v>
      </c>
      <c r="IJG181" s="698"/>
      <c r="IJH181" s="698"/>
      <c r="IJI181" s="488"/>
      <c r="IJJ181" s="488"/>
      <c r="IJK181" s="488"/>
      <c r="IJL181" s="488"/>
      <c r="IJM181" s="488"/>
      <c r="IJN181" s="697" t="s">
        <v>9880</v>
      </c>
      <c r="IJO181" s="698"/>
      <c r="IJP181" s="698"/>
      <c r="IJQ181" s="488"/>
      <c r="IJR181" s="488"/>
      <c r="IJS181" s="488"/>
      <c r="IJT181" s="488"/>
      <c r="IJU181" s="488"/>
      <c r="IJV181" s="697" t="s">
        <v>9880</v>
      </c>
      <c r="IJW181" s="698"/>
      <c r="IJX181" s="698"/>
      <c r="IJY181" s="488"/>
      <c r="IJZ181" s="488"/>
      <c r="IKA181" s="488"/>
      <c r="IKB181" s="488"/>
      <c r="IKC181" s="488"/>
      <c r="IKD181" s="697" t="s">
        <v>9880</v>
      </c>
      <c r="IKE181" s="698"/>
      <c r="IKF181" s="698"/>
      <c r="IKG181" s="488"/>
      <c r="IKH181" s="488"/>
      <c r="IKI181" s="488"/>
      <c r="IKJ181" s="488"/>
      <c r="IKK181" s="488"/>
      <c r="IKL181" s="697" t="s">
        <v>9880</v>
      </c>
      <c r="IKM181" s="698"/>
      <c r="IKN181" s="698"/>
      <c r="IKO181" s="488"/>
      <c r="IKP181" s="488"/>
      <c r="IKQ181" s="488"/>
      <c r="IKR181" s="488"/>
      <c r="IKS181" s="488"/>
      <c r="IKT181" s="697" t="s">
        <v>9880</v>
      </c>
      <c r="IKU181" s="698"/>
      <c r="IKV181" s="698"/>
      <c r="IKW181" s="488"/>
      <c r="IKX181" s="488"/>
      <c r="IKY181" s="488"/>
      <c r="IKZ181" s="488"/>
      <c r="ILA181" s="488"/>
      <c r="ILB181" s="697" t="s">
        <v>9880</v>
      </c>
      <c r="ILC181" s="698"/>
      <c r="ILD181" s="698"/>
      <c r="ILE181" s="488"/>
      <c r="ILF181" s="488"/>
      <c r="ILG181" s="488"/>
      <c r="ILH181" s="488"/>
      <c r="ILI181" s="488"/>
      <c r="ILJ181" s="697" t="s">
        <v>9880</v>
      </c>
      <c r="ILK181" s="698"/>
      <c r="ILL181" s="698"/>
      <c r="ILM181" s="488"/>
      <c r="ILN181" s="488"/>
      <c r="ILO181" s="488"/>
      <c r="ILP181" s="488"/>
      <c r="ILQ181" s="488"/>
      <c r="ILR181" s="697" t="s">
        <v>9880</v>
      </c>
      <c r="ILS181" s="698"/>
      <c r="ILT181" s="698"/>
      <c r="ILU181" s="488"/>
      <c r="ILV181" s="488"/>
      <c r="ILW181" s="488"/>
      <c r="ILX181" s="488"/>
      <c r="ILY181" s="488"/>
      <c r="ILZ181" s="697" t="s">
        <v>9880</v>
      </c>
      <c r="IMA181" s="698"/>
      <c r="IMB181" s="698"/>
      <c r="IMC181" s="488"/>
      <c r="IMD181" s="488"/>
      <c r="IME181" s="488"/>
      <c r="IMF181" s="488"/>
      <c r="IMG181" s="488"/>
      <c r="IMH181" s="697" t="s">
        <v>9880</v>
      </c>
      <c r="IMI181" s="698"/>
      <c r="IMJ181" s="698"/>
      <c r="IMK181" s="488"/>
      <c r="IML181" s="488"/>
      <c r="IMM181" s="488"/>
      <c r="IMN181" s="488"/>
      <c r="IMO181" s="488"/>
      <c r="IMP181" s="697" t="s">
        <v>9880</v>
      </c>
      <c r="IMQ181" s="698"/>
      <c r="IMR181" s="698"/>
      <c r="IMS181" s="488"/>
      <c r="IMT181" s="488"/>
      <c r="IMU181" s="488"/>
      <c r="IMV181" s="488"/>
      <c r="IMW181" s="488"/>
      <c r="IMX181" s="697" t="s">
        <v>9880</v>
      </c>
      <c r="IMY181" s="698"/>
      <c r="IMZ181" s="698"/>
      <c r="INA181" s="488"/>
      <c r="INB181" s="488"/>
      <c r="INC181" s="488"/>
      <c r="IND181" s="488"/>
      <c r="INE181" s="488"/>
      <c r="INF181" s="697" t="s">
        <v>9880</v>
      </c>
      <c r="ING181" s="698"/>
      <c r="INH181" s="698"/>
      <c r="INI181" s="488"/>
      <c r="INJ181" s="488"/>
      <c r="INK181" s="488"/>
      <c r="INL181" s="488"/>
      <c r="INM181" s="488"/>
      <c r="INN181" s="697" t="s">
        <v>9880</v>
      </c>
      <c r="INO181" s="698"/>
      <c r="INP181" s="698"/>
      <c r="INQ181" s="488"/>
      <c r="INR181" s="488"/>
      <c r="INS181" s="488"/>
      <c r="INT181" s="488"/>
      <c r="INU181" s="488"/>
      <c r="INV181" s="697" t="s">
        <v>9880</v>
      </c>
      <c r="INW181" s="698"/>
      <c r="INX181" s="698"/>
      <c r="INY181" s="488"/>
      <c r="INZ181" s="488"/>
      <c r="IOA181" s="488"/>
      <c r="IOB181" s="488"/>
      <c r="IOC181" s="488"/>
      <c r="IOD181" s="697" t="s">
        <v>9880</v>
      </c>
      <c r="IOE181" s="698"/>
      <c r="IOF181" s="698"/>
      <c r="IOG181" s="488"/>
      <c r="IOH181" s="488"/>
      <c r="IOI181" s="488"/>
      <c r="IOJ181" s="488"/>
      <c r="IOK181" s="488"/>
      <c r="IOL181" s="697" t="s">
        <v>9880</v>
      </c>
      <c r="IOM181" s="698"/>
      <c r="ION181" s="698"/>
      <c r="IOO181" s="488"/>
      <c r="IOP181" s="488"/>
      <c r="IOQ181" s="488"/>
      <c r="IOR181" s="488"/>
      <c r="IOS181" s="488"/>
      <c r="IOT181" s="697" t="s">
        <v>9880</v>
      </c>
      <c r="IOU181" s="698"/>
      <c r="IOV181" s="698"/>
      <c r="IOW181" s="488"/>
      <c r="IOX181" s="488"/>
      <c r="IOY181" s="488"/>
      <c r="IOZ181" s="488"/>
      <c r="IPA181" s="488"/>
      <c r="IPB181" s="697" t="s">
        <v>9880</v>
      </c>
      <c r="IPC181" s="698"/>
      <c r="IPD181" s="698"/>
      <c r="IPE181" s="488"/>
      <c r="IPF181" s="488"/>
      <c r="IPG181" s="488"/>
      <c r="IPH181" s="488"/>
      <c r="IPI181" s="488"/>
      <c r="IPJ181" s="697" t="s">
        <v>9880</v>
      </c>
      <c r="IPK181" s="698"/>
      <c r="IPL181" s="698"/>
      <c r="IPM181" s="488"/>
      <c r="IPN181" s="488"/>
      <c r="IPO181" s="488"/>
      <c r="IPP181" s="488"/>
      <c r="IPQ181" s="488"/>
      <c r="IPR181" s="697" t="s">
        <v>9880</v>
      </c>
      <c r="IPS181" s="698"/>
      <c r="IPT181" s="698"/>
      <c r="IPU181" s="488"/>
      <c r="IPV181" s="488"/>
      <c r="IPW181" s="488"/>
      <c r="IPX181" s="488"/>
      <c r="IPY181" s="488"/>
      <c r="IPZ181" s="697" t="s">
        <v>9880</v>
      </c>
      <c r="IQA181" s="698"/>
      <c r="IQB181" s="698"/>
      <c r="IQC181" s="488"/>
      <c r="IQD181" s="488"/>
      <c r="IQE181" s="488"/>
      <c r="IQF181" s="488"/>
      <c r="IQG181" s="488"/>
      <c r="IQH181" s="697" t="s">
        <v>9880</v>
      </c>
      <c r="IQI181" s="698"/>
      <c r="IQJ181" s="698"/>
      <c r="IQK181" s="488"/>
      <c r="IQL181" s="488"/>
      <c r="IQM181" s="488"/>
      <c r="IQN181" s="488"/>
      <c r="IQO181" s="488"/>
      <c r="IQP181" s="697" t="s">
        <v>9880</v>
      </c>
      <c r="IQQ181" s="698"/>
      <c r="IQR181" s="698"/>
      <c r="IQS181" s="488"/>
      <c r="IQT181" s="488"/>
      <c r="IQU181" s="488"/>
      <c r="IQV181" s="488"/>
      <c r="IQW181" s="488"/>
      <c r="IQX181" s="697" t="s">
        <v>9880</v>
      </c>
      <c r="IQY181" s="698"/>
      <c r="IQZ181" s="698"/>
      <c r="IRA181" s="488"/>
      <c r="IRB181" s="488"/>
      <c r="IRC181" s="488"/>
      <c r="IRD181" s="488"/>
      <c r="IRE181" s="488"/>
      <c r="IRF181" s="697" t="s">
        <v>9880</v>
      </c>
      <c r="IRG181" s="698"/>
      <c r="IRH181" s="698"/>
      <c r="IRI181" s="488"/>
      <c r="IRJ181" s="488"/>
      <c r="IRK181" s="488"/>
      <c r="IRL181" s="488"/>
      <c r="IRM181" s="488"/>
      <c r="IRN181" s="697" t="s">
        <v>9880</v>
      </c>
      <c r="IRO181" s="698"/>
      <c r="IRP181" s="698"/>
      <c r="IRQ181" s="488"/>
      <c r="IRR181" s="488"/>
      <c r="IRS181" s="488"/>
      <c r="IRT181" s="488"/>
      <c r="IRU181" s="488"/>
      <c r="IRV181" s="697" t="s">
        <v>9880</v>
      </c>
      <c r="IRW181" s="698"/>
      <c r="IRX181" s="698"/>
      <c r="IRY181" s="488"/>
      <c r="IRZ181" s="488"/>
      <c r="ISA181" s="488"/>
      <c r="ISB181" s="488"/>
      <c r="ISC181" s="488"/>
      <c r="ISD181" s="697" t="s">
        <v>9880</v>
      </c>
      <c r="ISE181" s="698"/>
      <c r="ISF181" s="698"/>
      <c r="ISG181" s="488"/>
      <c r="ISH181" s="488"/>
      <c r="ISI181" s="488"/>
      <c r="ISJ181" s="488"/>
      <c r="ISK181" s="488"/>
      <c r="ISL181" s="697" t="s">
        <v>9880</v>
      </c>
      <c r="ISM181" s="698"/>
      <c r="ISN181" s="698"/>
      <c r="ISO181" s="488"/>
      <c r="ISP181" s="488"/>
      <c r="ISQ181" s="488"/>
      <c r="ISR181" s="488"/>
      <c r="ISS181" s="488"/>
      <c r="IST181" s="697" t="s">
        <v>9880</v>
      </c>
      <c r="ISU181" s="698"/>
      <c r="ISV181" s="698"/>
      <c r="ISW181" s="488"/>
      <c r="ISX181" s="488"/>
      <c r="ISY181" s="488"/>
      <c r="ISZ181" s="488"/>
      <c r="ITA181" s="488"/>
      <c r="ITB181" s="697" t="s">
        <v>9880</v>
      </c>
      <c r="ITC181" s="698"/>
      <c r="ITD181" s="698"/>
      <c r="ITE181" s="488"/>
      <c r="ITF181" s="488"/>
      <c r="ITG181" s="488"/>
      <c r="ITH181" s="488"/>
      <c r="ITI181" s="488"/>
      <c r="ITJ181" s="697" t="s">
        <v>9880</v>
      </c>
      <c r="ITK181" s="698"/>
      <c r="ITL181" s="698"/>
      <c r="ITM181" s="488"/>
      <c r="ITN181" s="488"/>
      <c r="ITO181" s="488"/>
      <c r="ITP181" s="488"/>
      <c r="ITQ181" s="488"/>
      <c r="ITR181" s="697" t="s">
        <v>9880</v>
      </c>
      <c r="ITS181" s="698"/>
      <c r="ITT181" s="698"/>
      <c r="ITU181" s="488"/>
      <c r="ITV181" s="488"/>
      <c r="ITW181" s="488"/>
      <c r="ITX181" s="488"/>
      <c r="ITY181" s="488"/>
      <c r="ITZ181" s="697" t="s">
        <v>9880</v>
      </c>
      <c r="IUA181" s="698"/>
      <c r="IUB181" s="698"/>
      <c r="IUC181" s="488"/>
      <c r="IUD181" s="488"/>
      <c r="IUE181" s="488"/>
      <c r="IUF181" s="488"/>
      <c r="IUG181" s="488"/>
      <c r="IUH181" s="697" t="s">
        <v>9880</v>
      </c>
      <c r="IUI181" s="698"/>
      <c r="IUJ181" s="698"/>
      <c r="IUK181" s="488"/>
      <c r="IUL181" s="488"/>
      <c r="IUM181" s="488"/>
      <c r="IUN181" s="488"/>
      <c r="IUO181" s="488"/>
      <c r="IUP181" s="697" t="s">
        <v>9880</v>
      </c>
      <c r="IUQ181" s="698"/>
      <c r="IUR181" s="698"/>
      <c r="IUS181" s="488"/>
      <c r="IUT181" s="488"/>
      <c r="IUU181" s="488"/>
      <c r="IUV181" s="488"/>
      <c r="IUW181" s="488"/>
      <c r="IUX181" s="697" t="s">
        <v>9880</v>
      </c>
      <c r="IUY181" s="698"/>
      <c r="IUZ181" s="698"/>
      <c r="IVA181" s="488"/>
      <c r="IVB181" s="488"/>
      <c r="IVC181" s="488"/>
      <c r="IVD181" s="488"/>
      <c r="IVE181" s="488"/>
      <c r="IVF181" s="697" t="s">
        <v>9880</v>
      </c>
      <c r="IVG181" s="698"/>
      <c r="IVH181" s="698"/>
      <c r="IVI181" s="488"/>
      <c r="IVJ181" s="488"/>
      <c r="IVK181" s="488"/>
      <c r="IVL181" s="488"/>
      <c r="IVM181" s="488"/>
      <c r="IVN181" s="697" t="s">
        <v>9880</v>
      </c>
      <c r="IVO181" s="698"/>
      <c r="IVP181" s="698"/>
      <c r="IVQ181" s="488"/>
      <c r="IVR181" s="488"/>
      <c r="IVS181" s="488"/>
      <c r="IVT181" s="488"/>
      <c r="IVU181" s="488"/>
      <c r="IVV181" s="697" t="s">
        <v>9880</v>
      </c>
      <c r="IVW181" s="698"/>
      <c r="IVX181" s="698"/>
      <c r="IVY181" s="488"/>
      <c r="IVZ181" s="488"/>
      <c r="IWA181" s="488"/>
      <c r="IWB181" s="488"/>
      <c r="IWC181" s="488"/>
      <c r="IWD181" s="697" t="s">
        <v>9880</v>
      </c>
      <c r="IWE181" s="698"/>
      <c r="IWF181" s="698"/>
      <c r="IWG181" s="488"/>
      <c r="IWH181" s="488"/>
      <c r="IWI181" s="488"/>
      <c r="IWJ181" s="488"/>
      <c r="IWK181" s="488"/>
      <c r="IWL181" s="697" t="s">
        <v>9880</v>
      </c>
      <c r="IWM181" s="698"/>
      <c r="IWN181" s="698"/>
      <c r="IWO181" s="488"/>
      <c r="IWP181" s="488"/>
      <c r="IWQ181" s="488"/>
      <c r="IWR181" s="488"/>
      <c r="IWS181" s="488"/>
      <c r="IWT181" s="697" t="s">
        <v>9880</v>
      </c>
      <c r="IWU181" s="698"/>
      <c r="IWV181" s="698"/>
      <c r="IWW181" s="488"/>
      <c r="IWX181" s="488"/>
      <c r="IWY181" s="488"/>
      <c r="IWZ181" s="488"/>
      <c r="IXA181" s="488"/>
      <c r="IXB181" s="697" t="s">
        <v>9880</v>
      </c>
      <c r="IXC181" s="698"/>
      <c r="IXD181" s="698"/>
      <c r="IXE181" s="488"/>
      <c r="IXF181" s="488"/>
      <c r="IXG181" s="488"/>
      <c r="IXH181" s="488"/>
      <c r="IXI181" s="488"/>
      <c r="IXJ181" s="697" t="s">
        <v>9880</v>
      </c>
      <c r="IXK181" s="698"/>
      <c r="IXL181" s="698"/>
      <c r="IXM181" s="488"/>
      <c r="IXN181" s="488"/>
      <c r="IXO181" s="488"/>
      <c r="IXP181" s="488"/>
      <c r="IXQ181" s="488"/>
      <c r="IXR181" s="697" t="s">
        <v>9880</v>
      </c>
      <c r="IXS181" s="698"/>
      <c r="IXT181" s="698"/>
      <c r="IXU181" s="488"/>
      <c r="IXV181" s="488"/>
      <c r="IXW181" s="488"/>
      <c r="IXX181" s="488"/>
      <c r="IXY181" s="488"/>
      <c r="IXZ181" s="697" t="s">
        <v>9880</v>
      </c>
      <c r="IYA181" s="698"/>
      <c r="IYB181" s="698"/>
      <c r="IYC181" s="488"/>
      <c r="IYD181" s="488"/>
      <c r="IYE181" s="488"/>
      <c r="IYF181" s="488"/>
      <c r="IYG181" s="488"/>
      <c r="IYH181" s="697" t="s">
        <v>9880</v>
      </c>
      <c r="IYI181" s="698"/>
      <c r="IYJ181" s="698"/>
      <c r="IYK181" s="488"/>
      <c r="IYL181" s="488"/>
      <c r="IYM181" s="488"/>
      <c r="IYN181" s="488"/>
      <c r="IYO181" s="488"/>
      <c r="IYP181" s="697" t="s">
        <v>9880</v>
      </c>
      <c r="IYQ181" s="698"/>
      <c r="IYR181" s="698"/>
      <c r="IYS181" s="488"/>
      <c r="IYT181" s="488"/>
      <c r="IYU181" s="488"/>
      <c r="IYV181" s="488"/>
      <c r="IYW181" s="488"/>
      <c r="IYX181" s="697" t="s">
        <v>9880</v>
      </c>
      <c r="IYY181" s="698"/>
      <c r="IYZ181" s="698"/>
      <c r="IZA181" s="488"/>
      <c r="IZB181" s="488"/>
      <c r="IZC181" s="488"/>
      <c r="IZD181" s="488"/>
      <c r="IZE181" s="488"/>
      <c r="IZF181" s="697" t="s">
        <v>9880</v>
      </c>
      <c r="IZG181" s="698"/>
      <c r="IZH181" s="698"/>
      <c r="IZI181" s="488"/>
      <c r="IZJ181" s="488"/>
      <c r="IZK181" s="488"/>
      <c r="IZL181" s="488"/>
      <c r="IZM181" s="488"/>
      <c r="IZN181" s="697" t="s">
        <v>9880</v>
      </c>
      <c r="IZO181" s="698"/>
      <c r="IZP181" s="698"/>
      <c r="IZQ181" s="488"/>
      <c r="IZR181" s="488"/>
      <c r="IZS181" s="488"/>
      <c r="IZT181" s="488"/>
      <c r="IZU181" s="488"/>
      <c r="IZV181" s="697" t="s">
        <v>9880</v>
      </c>
      <c r="IZW181" s="698"/>
      <c r="IZX181" s="698"/>
      <c r="IZY181" s="488"/>
      <c r="IZZ181" s="488"/>
      <c r="JAA181" s="488"/>
      <c r="JAB181" s="488"/>
      <c r="JAC181" s="488"/>
      <c r="JAD181" s="697" t="s">
        <v>9880</v>
      </c>
      <c r="JAE181" s="698"/>
      <c r="JAF181" s="698"/>
      <c r="JAG181" s="488"/>
      <c r="JAH181" s="488"/>
      <c r="JAI181" s="488"/>
      <c r="JAJ181" s="488"/>
      <c r="JAK181" s="488"/>
      <c r="JAL181" s="697" t="s">
        <v>9880</v>
      </c>
      <c r="JAM181" s="698"/>
      <c r="JAN181" s="698"/>
      <c r="JAO181" s="488"/>
      <c r="JAP181" s="488"/>
      <c r="JAQ181" s="488"/>
      <c r="JAR181" s="488"/>
      <c r="JAS181" s="488"/>
      <c r="JAT181" s="697" t="s">
        <v>9880</v>
      </c>
      <c r="JAU181" s="698"/>
      <c r="JAV181" s="698"/>
      <c r="JAW181" s="488"/>
      <c r="JAX181" s="488"/>
      <c r="JAY181" s="488"/>
      <c r="JAZ181" s="488"/>
      <c r="JBA181" s="488"/>
      <c r="JBB181" s="697" t="s">
        <v>9880</v>
      </c>
      <c r="JBC181" s="698"/>
      <c r="JBD181" s="698"/>
      <c r="JBE181" s="488"/>
      <c r="JBF181" s="488"/>
      <c r="JBG181" s="488"/>
      <c r="JBH181" s="488"/>
      <c r="JBI181" s="488"/>
      <c r="JBJ181" s="697" t="s">
        <v>9880</v>
      </c>
      <c r="JBK181" s="698"/>
      <c r="JBL181" s="698"/>
      <c r="JBM181" s="488"/>
      <c r="JBN181" s="488"/>
      <c r="JBO181" s="488"/>
      <c r="JBP181" s="488"/>
      <c r="JBQ181" s="488"/>
      <c r="JBR181" s="697" t="s">
        <v>9880</v>
      </c>
      <c r="JBS181" s="698"/>
      <c r="JBT181" s="698"/>
      <c r="JBU181" s="488"/>
      <c r="JBV181" s="488"/>
      <c r="JBW181" s="488"/>
      <c r="JBX181" s="488"/>
      <c r="JBY181" s="488"/>
      <c r="JBZ181" s="697" t="s">
        <v>9880</v>
      </c>
      <c r="JCA181" s="698"/>
      <c r="JCB181" s="698"/>
      <c r="JCC181" s="488"/>
      <c r="JCD181" s="488"/>
      <c r="JCE181" s="488"/>
      <c r="JCF181" s="488"/>
      <c r="JCG181" s="488"/>
      <c r="JCH181" s="697" t="s">
        <v>9880</v>
      </c>
      <c r="JCI181" s="698"/>
      <c r="JCJ181" s="698"/>
      <c r="JCK181" s="488"/>
      <c r="JCL181" s="488"/>
      <c r="JCM181" s="488"/>
      <c r="JCN181" s="488"/>
      <c r="JCO181" s="488"/>
      <c r="JCP181" s="697" t="s">
        <v>9880</v>
      </c>
      <c r="JCQ181" s="698"/>
      <c r="JCR181" s="698"/>
      <c r="JCS181" s="488"/>
      <c r="JCT181" s="488"/>
      <c r="JCU181" s="488"/>
      <c r="JCV181" s="488"/>
      <c r="JCW181" s="488"/>
      <c r="JCX181" s="697" t="s">
        <v>9880</v>
      </c>
      <c r="JCY181" s="698"/>
      <c r="JCZ181" s="698"/>
      <c r="JDA181" s="488"/>
      <c r="JDB181" s="488"/>
      <c r="JDC181" s="488"/>
      <c r="JDD181" s="488"/>
      <c r="JDE181" s="488"/>
      <c r="JDF181" s="697" t="s">
        <v>9880</v>
      </c>
      <c r="JDG181" s="698"/>
      <c r="JDH181" s="698"/>
      <c r="JDI181" s="488"/>
      <c r="JDJ181" s="488"/>
      <c r="JDK181" s="488"/>
      <c r="JDL181" s="488"/>
      <c r="JDM181" s="488"/>
      <c r="JDN181" s="697" t="s">
        <v>9880</v>
      </c>
      <c r="JDO181" s="698"/>
      <c r="JDP181" s="698"/>
      <c r="JDQ181" s="488"/>
      <c r="JDR181" s="488"/>
      <c r="JDS181" s="488"/>
      <c r="JDT181" s="488"/>
      <c r="JDU181" s="488"/>
      <c r="JDV181" s="697" t="s">
        <v>9880</v>
      </c>
      <c r="JDW181" s="698"/>
      <c r="JDX181" s="698"/>
      <c r="JDY181" s="488"/>
      <c r="JDZ181" s="488"/>
      <c r="JEA181" s="488"/>
      <c r="JEB181" s="488"/>
      <c r="JEC181" s="488"/>
      <c r="JED181" s="697" t="s">
        <v>9880</v>
      </c>
      <c r="JEE181" s="698"/>
      <c r="JEF181" s="698"/>
      <c r="JEG181" s="488"/>
      <c r="JEH181" s="488"/>
      <c r="JEI181" s="488"/>
      <c r="JEJ181" s="488"/>
      <c r="JEK181" s="488"/>
      <c r="JEL181" s="697" t="s">
        <v>9880</v>
      </c>
      <c r="JEM181" s="698"/>
      <c r="JEN181" s="698"/>
      <c r="JEO181" s="488"/>
      <c r="JEP181" s="488"/>
      <c r="JEQ181" s="488"/>
      <c r="JER181" s="488"/>
      <c r="JES181" s="488"/>
      <c r="JET181" s="697" t="s">
        <v>9880</v>
      </c>
      <c r="JEU181" s="698"/>
      <c r="JEV181" s="698"/>
      <c r="JEW181" s="488"/>
      <c r="JEX181" s="488"/>
      <c r="JEY181" s="488"/>
      <c r="JEZ181" s="488"/>
      <c r="JFA181" s="488"/>
      <c r="JFB181" s="697" t="s">
        <v>9880</v>
      </c>
      <c r="JFC181" s="698"/>
      <c r="JFD181" s="698"/>
      <c r="JFE181" s="488"/>
      <c r="JFF181" s="488"/>
      <c r="JFG181" s="488"/>
      <c r="JFH181" s="488"/>
      <c r="JFI181" s="488"/>
      <c r="JFJ181" s="697" t="s">
        <v>9880</v>
      </c>
      <c r="JFK181" s="698"/>
      <c r="JFL181" s="698"/>
      <c r="JFM181" s="488"/>
      <c r="JFN181" s="488"/>
      <c r="JFO181" s="488"/>
      <c r="JFP181" s="488"/>
      <c r="JFQ181" s="488"/>
      <c r="JFR181" s="697" t="s">
        <v>9880</v>
      </c>
      <c r="JFS181" s="698"/>
      <c r="JFT181" s="698"/>
      <c r="JFU181" s="488"/>
      <c r="JFV181" s="488"/>
      <c r="JFW181" s="488"/>
      <c r="JFX181" s="488"/>
      <c r="JFY181" s="488"/>
      <c r="JFZ181" s="697" t="s">
        <v>9880</v>
      </c>
      <c r="JGA181" s="698"/>
      <c r="JGB181" s="698"/>
      <c r="JGC181" s="488"/>
      <c r="JGD181" s="488"/>
      <c r="JGE181" s="488"/>
      <c r="JGF181" s="488"/>
      <c r="JGG181" s="488"/>
      <c r="JGH181" s="697" t="s">
        <v>9880</v>
      </c>
      <c r="JGI181" s="698"/>
      <c r="JGJ181" s="698"/>
      <c r="JGK181" s="488"/>
      <c r="JGL181" s="488"/>
      <c r="JGM181" s="488"/>
      <c r="JGN181" s="488"/>
      <c r="JGO181" s="488"/>
      <c r="JGP181" s="697" t="s">
        <v>9880</v>
      </c>
      <c r="JGQ181" s="698"/>
      <c r="JGR181" s="698"/>
      <c r="JGS181" s="488"/>
      <c r="JGT181" s="488"/>
      <c r="JGU181" s="488"/>
      <c r="JGV181" s="488"/>
      <c r="JGW181" s="488"/>
      <c r="JGX181" s="697" t="s">
        <v>9880</v>
      </c>
      <c r="JGY181" s="698"/>
      <c r="JGZ181" s="698"/>
      <c r="JHA181" s="488"/>
      <c r="JHB181" s="488"/>
      <c r="JHC181" s="488"/>
      <c r="JHD181" s="488"/>
      <c r="JHE181" s="488"/>
      <c r="JHF181" s="697" t="s">
        <v>9880</v>
      </c>
      <c r="JHG181" s="698"/>
      <c r="JHH181" s="698"/>
      <c r="JHI181" s="488"/>
      <c r="JHJ181" s="488"/>
      <c r="JHK181" s="488"/>
      <c r="JHL181" s="488"/>
      <c r="JHM181" s="488"/>
      <c r="JHN181" s="697" t="s">
        <v>9880</v>
      </c>
      <c r="JHO181" s="698"/>
      <c r="JHP181" s="698"/>
      <c r="JHQ181" s="488"/>
      <c r="JHR181" s="488"/>
      <c r="JHS181" s="488"/>
      <c r="JHT181" s="488"/>
      <c r="JHU181" s="488"/>
      <c r="JHV181" s="697" t="s">
        <v>9880</v>
      </c>
      <c r="JHW181" s="698"/>
      <c r="JHX181" s="698"/>
      <c r="JHY181" s="488"/>
      <c r="JHZ181" s="488"/>
      <c r="JIA181" s="488"/>
      <c r="JIB181" s="488"/>
      <c r="JIC181" s="488"/>
      <c r="JID181" s="697" t="s">
        <v>9880</v>
      </c>
      <c r="JIE181" s="698"/>
      <c r="JIF181" s="698"/>
      <c r="JIG181" s="488"/>
      <c r="JIH181" s="488"/>
      <c r="JII181" s="488"/>
      <c r="JIJ181" s="488"/>
      <c r="JIK181" s="488"/>
      <c r="JIL181" s="697" t="s">
        <v>9880</v>
      </c>
      <c r="JIM181" s="698"/>
      <c r="JIN181" s="698"/>
      <c r="JIO181" s="488"/>
      <c r="JIP181" s="488"/>
      <c r="JIQ181" s="488"/>
      <c r="JIR181" s="488"/>
      <c r="JIS181" s="488"/>
      <c r="JIT181" s="697" t="s">
        <v>9880</v>
      </c>
      <c r="JIU181" s="698"/>
      <c r="JIV181" s="698"/>
      <c r="JIW181" s="488"/>
      <c r="JIX181" s="488"/>
      <c r="JIY181" s="488"/>
      <c r="JIZ181" s="488"/>
      <c r="JJA181" s="488"/>
      <c r="JJB181" s="697" t="s">
        <v>9880</v>
      </c>
      <c r="JJC181" s="698"/>
      <c r="JJD181" s="698"/>
      <c r="JJE181" s="488"/>
      <c r="JJF181" s="488"/>
      <c r="JJG181" s="488"/>
      <c r="JJH181" s="488"/>
      <c r="JJI181" s="488"/>
      <c r="JJJ181" s="697" t="s">
        <v>9880</v>
      </c>
      <c r="JJK181" s="698"/>
      <c r="JJL181" s="698"/>
      <c r="JJM181" s="488"/>
      <c r="JJN181" s="488"/>
      <c r="JJO181" s="488"/>
      <c r="JJP181" s="488"/>
      <c r="JJQ181" s="488"/>
      <c r="JJR181" s="697" t="s">
        <v>9880</v>
      </c>
      <c r="JJS181" s="698"/>
      <c r="JJT181" s="698"/>
      <c r="JJU181" s="488"/>
      <c r="JJV181" s="488"/>
      <c r="JJW181" s="488"/>
      <c r="JJX181" s="488"/>
      <c r="JJY181" s="488"/>
      <c r="JJZ181" s="697" t="s">
        <v>9880</v>
      </c>
      <c r="JKA181" s="698"/>
      <c r="JKB181" s="698"/>
      <c r="JKC181" s="488"/>
      <c r="JKD181" s="488"/>
      <c r="JKE181" s="488"/>
      <c r="JKF181" s="488"/>
      <c r="JKG181" s="488"/>
      <c r="JKH181" s="697" t="s">
        <v>9880</v>
      </c>
      <c r="JKI181" s="698"/>
      <c r="JKJ181" s="698"/>
      <c r="JKK181" s="488"/>
      <c r="JKL181" s="488"/>
      <c r="JKM181" s="488"/>
      <c r="JKN181" s="488"/>
      <c r="JKO181" s="488"/>
      <c r="JKP181" s="697" t="s">
        <v>9880</v>
      </c>
      <c r="JKQ181" s="698"/>
      <c r="JKR181" s="698"/>
      <c r="JKS181" s="488"/>
      <c r="JKT181" s="488"/>
      <c r="JKU181" s="488"/>
      <c r="JKV181" s="488"/>
      <c r="JKW181" s="488"/>
      <c r="JKX181" s="697" t="s">
        <v>9880</v>
      </c>
      <c r="JKY181" s="698"/>
      <c r="JKZ181" s="698"/>
      <c r="JLA181" s="488"/>
      <c r="JLB181" s="488"/>
      <c r="JLC181" s="488"/>
      <c r="JLD181" s="488"/>
      <c r="JLE181" s="488"/>
      <c r="JLF181" s="697" t="s">
        <v>9880</v>
      </c>
      <c r="JLG181" s="698"/>
      <c r="JLH181" s="698"/>
      <c r="JLI181" s="488"/>
      <c r="JLJ181" s="488"/>
      <c r="JLK181" s="488"/>
      <c r="JLL181" s="488"/>
      <c r="JLM181" s="488"/>
      <c r="JLN181" s="697" t="s">
        <v>9880</v>
      </c>
      <c r="JLO181" s="698"/>
      <c r="JLP181" s="698"/>
      <c r="JLQ181" s="488"/>
      <c r="JLR181" s="488"/>
      <c r="JLS181" s="488"/>
      <c r="JLT181" s="488"/>
      <c r="JLU181" s="488"/>
      <c r="JLV181" s="697" t="s">
        <v>9880</v>
      </c>
      <c r="JLW181" s="698"/>
      <c r="JLX181" s="698"/>
      <c r="JLY181" s="488"/>
      <c r="JLZ181" s="488"/>
      <c r="JMA181" s="488"/>
      <c r="JMB181" s="488"/>
      <c r="JMC181" s="488"/>
      <c r="JMD181" s="697" t="s">
        <v>9880</v>
      </c>
      <c r="JME181" s="698"/>
      <c r="JMF181" s="698"/>
      <c r="JMG181" s="488"/>
      <c r="JMH181" s="488"/>
      <c r="JMI181" s="488"/>
      <c r="JMJ181" s="488"/>
      <c r="JMK181" s="488"/>
      <c r="JML181" s="697" t="s">
        <v>9880</v>
      </c>
      <c r="JMM181" s="698"/>
      <c r="JMN181" s="698"/>
      <c r="JMO181" s="488"/>
      <c r="JMP181" s="488"/>
      <c r="JMQ181" s="488"/>
      <c r="JMR181" s="488"/>
      <c r="JMS181" s="488"/>
      <c r="JMT181" s="697" t="s">
        <v>9880</v>
      </c>
      <c r="JMU181" s="698"/>
      <c r="JMV181" s="698"/>
      <c r="JMW181" s="488"/>
      <c r="JMX181" s="488"/>
      <c r="JMY181" s="488"/>
      <c r="JMZ181" s="488"/>
      <c r="JNA181" s="488"/>
      <c r="JNB181" s="697" t="s">
        <v>9880</v>
      </c>
      <c r="JNC181" s="698"/>
      <c r="JND181" s="698"/>
      <c r="JNE181" s="488"/>
      <c r="JNF181" s="488"/>
      <c r="JNG181" s="488"/>
      <c r="JNH181" s="488"/>
      <c r="JNI181" s="488"/>
      <c r="JNJ181" s="697" t="s">
        <v>9880</v>
      </c>
      <c r="JNK181" s="698"/>
      <c r="JNL181" s="698"/>
      <c r="JNM181" s="488"/>
      <c r="JNN181" s="488"/>
      <c r="JNO181" s="488"/>
      <c r="JNP181" s="488"/>
      <c r="JNQ181" s="488"/>
      <c r="JNR181" s="697" t="s">
        <v>9880</v>
      </c>
      <c r="JNS181" s="698"/>
      <c r="JNT181" s="698"/>
      <c r="JNU181" s="488"/>
      <c r="JNV181" s="488"/>
      <c r="JNW181" s="488"/>
      <c r="JNX181" s="488"/>
      <c r="JNY181" s="488"/>
      <c r="JNZ181" s="697" t="s">
        <v>9880</v>
      </c>
      <c r="JOA181" s="698"/>
      <c r="JOB181" s="698"/>
      <c r="JOC181" s="488"/>
      <c r="JOD181" s="488"/>
      <c r="JOE181" s="488"/>
      <c r="JOF181" s="488"/>
      <c r="JOG181" s="488"/>
      <c r="JOH181" s="697" t="s">
        <v>9880</v>
      </c>
      <c r="JOI181" s="698"/>
      <c r="JOJ181" s="698"/>
      <c r="JOK181" s="488"/>
      <c r="JOL181" s="488"/>
      <c r="JOM181" s="488"/>
      <c r="JON181" s="488"/>
      <c r="JOO181" s="488"/>
      <c r="JOP181" s="697" t="s">
        <v>9880</v>
      </c>
      <c r="JOQ181" s="698"/>
      <c r="JOR181" s="698"/>
      <c r="JOS181" s="488"/>
      <c r="JOT181" s="488"/>
      <c r="JOU181" s="488"/>
      <c r="JOV181" s="488"/>
      <c r="JOW181" s="488"/>
      <c r="JOX181" s="697" t="s">
        <v>9880</v>
      </c>
      <c r="JOY181" s="698"/>
      <c r="JOZ181" s="698"/>
      <c r="JPA181" s="488"/>
      <c r="JPB181" s="488"/>
      <c r="JPC181" s="488"/>
      <c r="JPD181" s="488"/>
      <c r="JPE181" s="488"/>
      <c r="JPF181" s="697" t="s">
        <v>9880</v>
      </c>
      <c r="JPG181" s="698"/>
      <c r="JPH181" s="698"/>
      <c r="JPI181" s="488"/>
      <c r="JPJ181" s="488"/>
      <c r="JPK181" s="488"/>
      <c r="JPL181" s="488"/>
      <c r="JPM181" s="488"/>
      <c r="JPN181" s="697" t="s">
        <v>9880</v>
      </c>
      <c r="JPO181" s="698"/>
      <c r="JPP181" s="698"/>
      <c r="JPQ181" s="488"/>
      <c r="JPR181" s="488"/>
      <c r="JPS181" s="488"/>
      <c r="JPT181" s="488"/>
      <c r="JPU181" s="488"/>
      <c r="JPV181" s="697" t="s">
        <v>9880</v>
      </c>
      <c r="JPW181" s="698"/>
      <c r="JPX181" s="698"/>
      <c r="JPY181" s="488"/>
      <c r="JPZ181" s="488"/>
      <c r="JQA181" s="488"/>
      <c r="JQB181" s="488"/>
      <c r="JQC181" s="488"/>
      <c r="JQD181" s="697" t="s">
        <v>9880</v>
      </c>
      <c r="JQE181" s="698"/>
      <c r="JQF181" s="698"/>
      <c r="JQG181" s="488"/>
      <c r="JQH181" s="488"/>
      <c r="JQI181" s="488"/>
      <c r="JQJ181" s="488"/>
      <c r="JQK181" s="488"/>
      <c r="JQL181" s="697" t="s">
        <v>9880</v>
      </c>
      <c r="JQM181" s="698"/>
      <c r="JQN181" s="698"/>
      <c r="JQO181" s="488"/>
      <c r="JQP181" s="488"/>
      <c r="JQQ181" s="488"/>
      <c r="JQR181" s="488"/>
      <c r="JQS181" s="488"/>
      <c r="JQT181" s="697" t="s">
        <v>9880</v>
      </c>
      <c r="JQU181" s="698"/>
      <c r="JQV181" s="698"/>
      <c r="JQW181" s="488"/>
      <c r="JQX181" s="488"/>
      <c r="JQY181" s="488"/>
      <c r="JQZ181" s="488"/>
      <c r="JRA181" s="488"/>
      <c r="JRB181" s="697" t="s">
        <v>9880</v>
      </c>
      <c r="JRC181" s="698"/>
      <c r="JRD181" s="698"/>
      <c r="JRE181" s="488"/>
      <c r="JRF181" s="488"/>
      <c r="JRG181" s="488"/>
      <c r="JRH181" s="488"/>
      <c r="JRI181" s="488"/>
      <c r="JRJ181" s="697" t="s">
        <v>9880</v>
      </c>
      <c r="JRK181" s="698"/>
      <c r="JRL181" s="698"/>
      <c r="JRM181" s="488"/>
      <c r="JRN181" s="488"/>
      <c r="JRO181" s="488"/>
      <c r="JRP181" s="488"/>
      <c r="JRQ181" s="488"/>
      <c r="JRR181" s="697" t="s">
        <v>9880</v>
      </c>
      <c r="JRS181" s="698"/>
      <c r="JRT181" s="698"/>
      <c r="JRU181" s="488"/>
      <c r="JRV181" s="488"/>
      <c r="JRW181" s="488"/>
      <c r="JRX181" s="488"/>
      <c r="JRY181" s="488"/>
      <c r="JRZ181" s="697" t="s">
        <v>9880</v>
      </c>
      <c r="JSA181" s="698"/>
      <c r="JSB181" s="698"/>
      <c r="JSC181" s="488"/>
      <c r="JSD181" s="488"/>
      <c r="JSE181" s="488"/>
      <c r="JSF181" s="488"/>
      <c r="JSG181" s="488"/>
      <c r="JSH181" s="697" t="s">
        <v>9880</v>
      </c>
      <c r="JSI181" s="698"/>
      <c r="JSJ181" s="698"/>
      <c r="JSK181" s="488"/>
      <c r="JSL181" s="488"/>
      <c r="JSM181" s="488"/>
      <c r="JSN181" s="488"/>
      <c r="JSO181" s="488"/>
      <c r="JSP181" s="697" t="s">
        <v>9880</v>
      </c>
      <c r="JSQ181" s="698"/>
      <c r="JSR181" s="698"/>
      <c r="JSS181" s="488"/>
      <c r="JST181" s="488"/>
      <c r="JSU181" s="488"/>
      <c r="JSV181" s="488"/>
      <c r="JSW181" s="488"/>
      <c r="JSX181" s="697" t="s">
        <v>9880</v>
      </c>
      <c r="JSY181" s="698"/>
      <c r="JSZ181" s="698"/>
      <c r="JTA181" s="488"/>
      <c r="JTB181" s="488"/>
      <c r="JTC181" s="488"/>
      <c r="JTD181" s="488"/>
      <c r="JTE181" s="488"/>
      <c r="JTF181" s="697" t="s">
        <v>9880</v>
      </c>
      <c r="JTG181" s="698"/>
      <c r="JTH181" s="698"/>
      <c r="JTI181" s="488"/>
      <c r="JTJ181" s="488"/>
      <c r="JTK181" s="488"/>
      <c r="JTL181" s="488"/>
      <c r="JTM181" s="488"/>
      <c r="JTN181" s="697" t="s">
        <v>9880</v>
      </c>
      <c r="JTO181" s="698"/>
      <c r="JTP181" s="698"/>
      <c r="JTQ181" s="488"/>
      <c r="JTR181" s="488"/>
      <c r="JTS181" s="488"/>
      <c r="JTT181" s="488"/>
      <c r="JTU181" s="488"/>
      <c r="JTV181" s="697" t="s">
        <v>9880</v>
      </c>
      <c r="JTW181" s="698"/>
      <c r="JTX181" s="698"/>
      <c r="JTY181" s="488"/>
      <c r="JTZ181" s="488"/>
      <c r="JUA181" s="488"/>
      <c r="JUB181" s="488"/>
      <c r="JUC181" s="488"/>
      <c r="JUD181" s="697" t="s">
        <v>9880</v>
      </c>
      <c r="JUE181" s="698"/>
      <c r="JUF181" s="698"/>
      <c r="JUG181" s="488"/>
      <c r="JUH181" s="488"/>
      <c r="JUI181" s="488"/>
      <c r="JUJ181" s="488"/>
      <c r="JUK181" s="488"/>
      <c r="JUL181" s="697" t="s">
        <v>9880</v>
      </c>
      <c r="JUM181" s="698"/>
      <c r="JUN181" s="698"/>
      <c r="JUO181" s="488"/>
      <c r="JUP181" s="488"/>
      <c r="JUQ181" s="488"/>
      <c r="JUR181" s="488"/>
      <c r="JUS181" s="488"/>
      <c r="JUT181" s="697" t="s">
        <v>9880</v>
      </c>
      <c r="JUU181" s="698"/>
      <c r="JUV181" s="698"/>
      <c r="JUW181" s="488"/>
      <c r="JUX181" s="488"/>
      <c r="JUY181" s="488"/>
      <c r="JUZ181" s="488"/>
      <c r="JVA181" s="488"/>
      <c r="JVB181" s="697" t="s">
        <v>9880</v>
      </c>
      <c r="JVC181" s="698"/>
      <c r="JVD181" s="698"/>
      <c r="JVE181" s="488"/>
      <c r="JVF181" s="488"/>
      <c r="JVG181" s="488"/>
      <c r="JVH181" s="488"/>
      <c r="JVI181" s="488"/>
      <c r="JVJ181" s="697" t="s">
        <v>9880</v>
      </c>
      <c r="JVK181" s="698"/>
      <c r="JVL181" s="698"/>
      <c r="JVM181" s="488"/>
      <c r="JVN181" s="488"/>
      <c r="JVO181" s="488"/>
      <c r="JVP181" s="488"/>
      <c r="JVQ181" s="488"/>
      <c r="JVR181" s="697" t="s">
        <v>9880</v>
      </c>
      <c r="JVS181" s="698"/>
      <c r="JVT181" s="698"/>
      <c r="JVU181" s="488"/>
      <c r="JVV181" s="488"/>
      <c r="JVW181" s="488"/>
      <c r="JVX181" s="488"/>
      <c r="JVY181" s="488"/>
      <c r="JVZ181" s="697" t="s">
        <v>9880</v>
      </c>
      <c r="JWA181" s="698"/>
      <c r="JWB181" s="698"/>
      <c r="JWC181" s="488"/>
      <c r="JWD181" s="488"/>
      <c r="JWE181" s="488"/>
      <c r="JWF181" s="488"/>
      <c r="JWG181" s="488"/>
      <c r="JWH181" s="697" t="s">
        <v>9880</v>
      </c>
      <c r="JWI181" s="698"/>
      <c r="JWJ181" s="698"/>
      <c r="JWK181" s="488"/>
      <c r="JWL181" s="488"/>
      <c r="JWM181" s="488"/>
      <c r="JWN181" s="488"/>
      <c r="JWO181" s="488"/>
      <c r="JWP181" s="697" t="s">
        <v>9880</v>
      </c>
      <c r="JWQ181" s="698"/>
      <c r="JWR181" s="698"/>
      <c r="JWS181" s="488"/>
      <c r="JWT181" s="488"/>
      <c r="JWU181" s="488"/>
      <c r="JWV181" s="488"/>
      <c r="JWW181" s="488"/>
      <c r="JWX181" s="697" t="s">
        <v>9880</v>
      </c>
      <c r="JWY181" s="698"/>
      <c r="JWZ181" s="698"/>
      <c r="JXA181" s="488"/>
      <c r="JXB181" s="488"/>
      <c r="JXC181" s="488"/>
      <c r="JXD181" s="488"/>
      <c r="JXE181" s="488"/>
      <c r="JXF181" s="697" t="s">
        <v>9880</v>
      </c>
      <c r="JXG181" s="698"/>
      <c r="JXH181" s="698"/>
      <c r="JXI181" s="488"/>
      <c r="JXJ181" s="488"/>
      <c r="JXK181" s="488"/>
      <c r="JXL181" s="488"/>
      <c r="JXM181" s="488"/>
      <c r="JXN181" s="697" t="s">
        <v>9880</v>
      </c>
      <c r="JXO181" s="698"/>
      <c r="JXP181" s="698"/>
      <c r="JXQ181" s="488"/>
      <c r="JXR181" s="488"/>
      <c r="JXS181" s="488"/>
      <c r="JXT181" s="488"/>
      <c r="JXU181" s="488"/>
      <c r="JXV181" s="697" t="s">
        <v>9880</v>
      </c>
      <c r="JXW181" s="698"/>
      <c r="JXX181" s="698"/>
      <c r="JXY181" s="488"/>
      <c r="JXZ181" s="488"/>
      <c r="JYA181" s="488"/>
      <c r="JYB181" s="488"/>
      <c r="JYC181" s="488"/>
      <c r="JYD181" s="697" t="s">
        <v>9880</v>
      </c>
      <c r="JYE181" s="698"/>
      <c r="JYF181" s="698"/>
      <c r="JYG181" s="488"/>
      <c r="JYH181" s="488"/>
      <c r="JYI181" s="488"/>
      <c r="JYJ181" s="488"/>
      <c r="JYK181" s="488"/>
      <c r="JYL181" s="697" t="s">
        <v>9880</v>
      </c>
      <c r="JYM181" s="698"/>
      <c r="JYN181" s="698"/>
      <c r="JYO181" s="488"/>
      <c r="JYP181" s="488"/>
      <c r="JYQ181" s="488"/>
      <c r="JYR181" s="488"/>
      <c r="JYS181" s="488"/>
      <c r="JYT181" s="697" t="s">
        <v>9880</v>
      </c>
      <c r="JYU181" s="698"/>
      <c r="JYV181" s="698"/>
      <c r="JYW181" s="488"/>
      <c r="JYX181" s="488"/>
      <c r="JYY181" s="488"/>
      <c r="JYZ181" s="488"/>
      <c r="JZA181" s="488"/>
      <c r="JZB181" s="697" t="s">
        <v>9880</v>
      </c>
      <c r="JZC181" s="698"/>
      <c r="JZD181" s="698"/>
      <c r="JZE181" s="488"/>
      <c r="JZF181" s="488"/>
      <c r="JZG181" s="488"/>
      <c r="JZH181" s="488"/>
      <c r="JZI181" s="488"/>
      <c r="JZJ181" s="697" t="s">
        <v>9880</v>
      </c>
      <c r="JZK181" s="698"/>
      <c r="JZL181" s="698"/>
      <c r="JZM181" s="488"/>
      <c r="JZN181" s="488"/>
      <c r="JZO181" s="488"/>
      <c r="JZP181" s="488"/>
      <c r="JZQ181" s="488"/>
      <c r="JZR181" s="697" t="s">
        <v>9880</v>
      </c>
      <c r="JZS181" s="698"/>
      <c r="JZT181" s="698"/>
      <c r="JZU181" s="488"/>
      <c r="JZV181" s="488"/>
      <c r="JZW181" s="488"/>
      <c r="JZX181" s="488"/>
      <c r="JZY181" s="488"/>
      <c r="JZZ181" s="697" t="s">
        <v>9880</v>
      </c>
      <c r="KAA181" s="698"/>
      <c r="KAB181" s="698"/>
      <c r="KAC181" s="488"/>
      <c r="KAD181" s="488"/>
      <c r="KAE181" s="488"/>
      <c r="KAF181" s="488"/>
      <c r="KAG181" s="488"/>
      <c r="KAH181" s="697" t="s">
        <v>9880</v>
      </c>
      <c r="KAI181" s="698"/>
      <c r="KAJ181" s="698"/>
      <c r="KAK181" s="488"/>
      <c r="KAL181" s="488"/>
      <c r="KAM181" s="488"/>
      <c r="KAN181" s="488"/>
      <c r="KAO181" s="488"/>
      <c r="KAP181" s="697" t="s">
        <v>9880</v>
      </c>
      <c r="KAQ181" s="698"/>
      <c r="KAR181" s="698"/>
      <c r="KAS181" s="488"/>
      <c r="KAT181" s="488"/>
      <c r="KAU181" s="488"/>
      <c r="KAV181" s="488"/>
      <c r="KAW181" s="488"/>
      <c r="KAX181" s="697" t="s">
        <v>9880</v>
      </c>
      <c r="KAY181" s="698"/>
      <c r="KAZ181" s="698"/>
      <c r="KBA181" s="488"/>
      <c r="KBB181" s="488"/>
      <c r="KBC181" s="488"/>
      <c r="KBD181" s="488"/>
      <c r="KBE181" s="488"/>
      <c r="KBF181" s="697" t="s">
        <v>9880</v>
      </c>
      <c r="KBG181" s="698"/>
      <c r="KBH181" s="698"/>
      <c r="KBI181" s="488"/>
      <c r="KBJ181" s="488"/>
      <c r="KBK181" s="488"/>
      <c r="KBL181" s="488"/>
      <c r="KBM181" s="488"/>
      <c r="KBN181" s="697" t="s">
        <v>9880</v>
      </c>
      <c r="KBO181" s="698"/>
      <c r="KBP181" s="698"/>
      <c r="KBQ181" s="488"/>
      <c r="KBR181" s="488"/>
      <c r="KBS181" s="488"/>
      <c r="KBT181" s="488"/>
      <c r="KBU181" s="488"/>
      <c r="KBV181" s="697" t="s">
        <v>9880</v>
      </c>
      <c r="KBW181" s="698"/>
      <c r="KBX181" s="698"/>
      <c r="KBY181" s="488"/>
      <c r="KBZ181" s="488"/>
      <c r="KCA181" s="488"/>
      <c r="KCB181" s="488"/>
      <c r="KCC181" s="488"/>
      <c r="KCD181" s="697" t="s">
        <v>9880</v>
      </c>
      <c r="KCE181" s="698"/>
      <c r="KCF181" s="698"/>
      <c r="KCG181" s="488"/>
      <c r="KCH181" s="488"/>
      <c r="KCI181" s="488"/>
      <c r="KCJ181" s="488"/>
      <c r="KCK181" s="488"/>
      <c r="KCL181" s="697" t="s">
        <v>9880</v>
      </c>
      <c r="KCM181" s="698"/>
      <c r="KCN181" s="698"/>
      <c r="KCO181" s="488"/>
      <c r="KCP181" s="488"/>
      <c r="KCQ181" s="488"/>
      <c r="KCR181" s="488"/>
      <c r="KCS181" s="488"/>
      <c r="KCT181" s="697" t="s">
        <v>9880</v>
      </c>
      <c r="KCU181" s="698"/>
      <c r="KCV181" s="698"/>
      <c r="KCW181" s="488"/>
      <c r="KCX181" s="488"/>
      <c r="KCY181" s="488"/>
      <c r="KCZ181" s="488"/>
      <c r="KDA181" s="488"/>
      <c r="KDB181" s="697" t="s">
        <v>9880</v>
      </c>
      <c r="KDC181" s="698"/>
      <c r="KDD181" s="698"/>
      <c r="KDE181" s="488"/>
      <c r="KDF181" s="488"/>
      <c r="KDG181" s="488"/>
      <c r="KDH181" s="488"/>
      <c r="KDI181" s="488"/>
      <c r="KDJ181" s="697" t="s">
        <v>9880</v>
      </c>
      <c r="KDK181" s="698"/>
      <c r="KDL181" s="698"/>
      <c r="KDM181" s="488"/>
      <c r="KDN181" s="488"/>
      <c r="KDO181" s="488"/>
      <c r="KDP181" s="488"/>
      <c r="KDQ181" s="488"/>
      <c r="KDR181" s="697" t="s">
        <v>9880</v>
      </c>
      <c r="KDS181" s="698"/>
      <c r="KDT181" s="698"/>
      <c r="KDU181" s="488"/>
      <c r="KDV181" s="488"/>
      <c r="KDW181" s="488"/>
      <c r="KDX181" s="488"/>
      <c r="KDY181" s="488"/>
      <c r="KDZ181" s="697" t="s">
        <v>9880</v>
      </c>
      <c r="KEA181" s="698"/>
      <c r="KEB181" s="698"/>
      <c r="KEC181" s="488"/>
      <c r="KED181" s="488"/>
      <c r="KEE181" s="488"/>
      <c r="KEF181" s="488"/>
      <c r="KEG181" s="488"/>
      <c r="KEH181" s="697" t="s">
        <v>9880</v>
      </c>
      <c r="KEI181" s="698"/>
      <c r="KEJ181" s="698"/>
      <c r="KEK181" s="488"/>
      <c r="KEL181" s="488"/>
      <c r="KEM181" s="488"/>
      <c r="KEN181" s="488"/>
      <c r="KEO181" s="488"/>
      <c r="KEP181" s="697" t="s">
        <v>9880</v>
      </c>
      <c r="KEQ181" s="698"/>
      <c r="KER181" s="698"/>
      <c r="KES181" s="488"/>
      <c r="KET181" s="488"/>
      <c r="KEU181" s="488"/>
      <c r="KEV181" s="488"/>
      <c r="KEW181" s="488"/>
      <c r="KEX181" s="697" t="s">
        <v>9880</v>
      </c>
      <c r="KEY181" s="698"/>
      <c r="KEZ181" s="698"/>
      <c r="KFA181" s="488"/>
      <c r="KFB181" s="488"/>
      <c r="KFC181" s="488"/>
      <c r="KFD181" s="488"/>
      <c r="KFE181" s="488"/>
      <c r="KFF181" s="697" t="s">
        <v>9880</v>
      </c>
      <c r="KFG181" s="698"/>
      <c r="KFH181" s="698"/>
      <c r="KFI181" s="488"/>
      <c r="KFJ181" s="488"/>
      <c r="KFK181" s="488"/>
      <c r="KFL181" s="488"/>
      <c r="KFM181" s="488"/>
      <c r="KFN181" s="697" t="s">
        <v>9880</v>
      </c>
      <c r="KFO181" s="698"/>
      <c r="KFP181" s="698"/>
      <c r="KFQ181" s="488"/>
      <c r="KFR181" s="488"/>
      <c r="KFS181" s="488"/>
      <c r="KFT181" s="488"/>
      <c r="KFU181" s="488"/>
      <c r="KFV181" s="697" t="s">
        <v>9880</v>
      </c>
      <c r="KFW181" s="698"/>
      <c r="KFX181" s="698"/>
      <c r="KFY181" s="488"/>
      <c r="KFZ181" s="488"/>
      <c r="KGA181" s="488"/>
      <c r="KGB181" s="488"/>
      <c r="KGC181" s="488"/>
      <c r="KGD181" s="697" t="s">
        <v>9880</v>
      </c>
      <c r="KGE181" s="698"/>
      <c r="KGF181" s="698"/>
      <c r="KGG181" s="488"/>
      <c r="KGH181" s="488"/>
      <c r="KGI181" s="488"/>
      <c r="KGJ181" s="488"/>
      <c r="KGK181" s="488"/>
      <c r="KGL181" s="697" t="s">
        <v>9880</v>
      </c>
      <c r="KGM181" s="698"/>
      <c r="KGN181" s="698"/>
      <c r="KGO181" s="488"/>
      <c r="KGP181" s="488"/>
      <c r="KGQ181" s="488"/>
      <c r="KGR181" s="488"/>
      <c r="KGS181" s="488"/>
      <c r="KGT181" s="697" t="s">
        <v>9880</v>
      </c>
      <c r="KGU181" s="698"/>
      <c r="KGV181" s="698"/>
      <c r="KGW181" s="488"/>
      <c r="KGX181" s="488"/>
      <c r="KGY181" s="488"/>
      <c r="KGZ181" s="488"/>
      <c r="KHA181" s="488"/>
      <c r="KHB181" s="697" t="s">
        <v>9880</v>
      </c>
      <c r="KHC181" s="698"/>
      <c r="KHD181" s="698"/>
      <c r="KHE181" s="488"/>
      <c r="KHF181" s="488"/>
      <c r="KHG181" s="488"/>
      <c r="KHH181" s="488"/>
      <c r="KHI181" s="488"/>
      <c r="KHJ181" s="697" t="s">
        <v>9880</v>
      </c>
      <c r="KHK181" s="698"/>
      <c r="KHL181" s="698"/>
      <c r="KHM181" s="488"/>
      <c r="KHN181" s="488"/>
      <c r="KHO181" s="488"/>
      <c r="KHP181" s="488"/>
      <c r="KHQ181" s="488"/>
      <c r="KHR181" s="697" t="s">
        <v>9880</v>
      </c>
      <c r="KHS181" s="698"/>
      <c r="KHT181" s="698"/>
      <c r="KHU181" s="488"/>
      <c r="KHV181" s="488"/>
      <c r="KHW181" s="488"/>
      <c r="KHX181" s="488"/>
      <c r="KHY181" s="488"/>
      <c r="KHZ181" s="697" t="s">
        <v>9880</v>
      </c>
      <c r="KIA181" s="698"/>
      <c r="KIB181" s="698"/>
      <c r="KIC181" s="488"/>
      <c r="KID181" s="488"/>
      <c r="KIE181" s="488"/>
      <c r="KIF181" s="488"/>
      <c r="KIG181" s="488"/>
      <c r="KIH181" s="697" t="s">
        <v>9880</v>
      </c>
      <c r="KII181" s="698"/>
      <c r="KIJ181" s="698"/>
      <c r="KIK181" s="488"/>
      <c r="KIL181" s="488"/>
      <c r="KIM181" s="488"/>
      <c r="KIN181" s="488"/>
      <c r="KIO181" s="488"/>
      <c r="KIP181" s="697" t="s">
        <v>9880</v>
      </c>
      <c r="KIQ181" s="698"/>
      <c r="KIR181" s="698"/>
      <c r="KIS181" s="488"/>
      <c r="KIT181" s="488"/>
      <c r="KIU181" s="488"/>
      <c r="KIV181" s="488"/>
      <c r="KIW181" s="488"/>
      <c r="KIX181" s="697" t="s">
        <v>9880</v>
      </c>
      <c r="KIY181" s="698"/>
      <c r="KIZ181" s="698"/>
      <c r="KJA181" s="488"/>
      <c r="KJB181" s="488"/>
      <c r="KJC181" s="488"/>
      <c r="KJD181" s="488"/>
      <c r="KJE181" s="488"/>
      <c r="KJF181" s="697" t="s">
        <v>9880</v>
      </c>
      <c r="KJG181" s="698"/>
      <c r="KJH181" s="698"/>
      <c r="KJI181" s="488"/>
      <c r="KJJ181" s="488"/>
      <c r="KJK181" s="488"/>
      <c r="KJL181" s="488"/>
      <c r="KJM181" s="488"/>
      <c r="KJN181" s="697" t="s">
        <v>9880</v>
      </c>
      <c r="KJO181" s="698"/>
      <c r="KJP181" s="698"/>
      <c r="KJQ181" s="488"/>
      <c r="KJR181" s="488"/>
      <c r="KJS181" s="488"/>
      <c r="KJT181" s="488"/>
      <c r="KJU181" s="488"/>
      <c r="KJV181" s="697" t="s">
        <v>9880</v>
      </c>
      <c r="KJW181" s="698"/>
      <c r="KJX181" s="698"/>
      <c r="KJY181" s="488"/>
      <c r="KJZ181" s="488"/>
      <c r="KKA181" s="488"/>
      <c r="KKB181" s="488"/>
      <c r="KKC181" s="488"/>
      <c r="KKD181" s="697" t="s">
        <v>9880</v>
      </c>
      <c r="KKE181" s="698"/>
      <c r="KKF181" s="698"/>
      <c r="KKG181" s="488"/>
      <c r="KKH181" s="488"/>
      <c r="KKI181" s="488"/>
      <c r="KKJ181" s="488"/>
      <c r="KKK181" s="488"/>
      <c r="KKL181" s="697" t="s">
        <v>9880</v>
      </c>
      <c r="KKM181" s="698"/>
      <c r="KKN181" s="698"/>
      <c r="KKO181" s="488"/>
      <c r="KKP181" s="488"/>
      <c r="KKQ181" s="488"/>
      <c r="KKR181" s="488"/>
      <c r="KKS181" s="488"/>
      <c r="KKT181" s="697" t="s">
        <v>9880</v>
      </c>
      <c r="KKU181" s="698"/>
      <c r="KKV181" s="698"/>
      <c r="KKW181" s="488"/>
      <c r="KKX181" s="488"/>
      <c r="KKY181" s="488"/>
      <c r="KKZ181" s="488"/>
      <c r="KLA181" s="488"/>
      <c r="KLB181" s="697" t="s">
        <v>9880</v>
      </c>
      <c r="KLC181" s="698"/>
      <c r="KLD181" s="698"/>
      <c r="KLE181" s="488"/>
      <c r="KLF181" s="488"/>
      <c r="KLG181" s="488"/>
      <c r="KLH181" s="488"/>
      <c r="KLI181" s="488"/>
      <c r="KLJ181" s="697" t="s">
        <v>9880</v>
      </c>
      <c r="KLK181" s="698"/>
      <c r="KLL181" s="698"/>
      <c r="KLM181" s="488"/>
      <c r="KLN181" s="488"/>
      <c r="KLO181" s="488"/>
      <c r="KLP181" s="488"/>
      <c r="KLQ181" s="488"/>
      <c r="KLR181" s="697" t="s">
        <v>9880</v>
      </c>
      <c r="KLS181" s="698"/>
      <c r="KLT181" s="698"/>
      <c r="KLU181" s="488"/>
      <c r="KLV181" s="488"/>
      <c r="KLW181" s="488"/>
      <c r="KLX181" s="488"/>
      <c r="KLY181" s="488"/>
      <c r="KLZ181" s="697" t="s">
        <v>9880</v>
      </c>
      <c r="KMA181" s="698"/>
      <c r="KMB181" s="698"/>
      <c r="KMC181" s="488"/>
      <c r="KMD181" s="488"/>
      <c r="KME181" s="488"/>
      <c r="KMF181" s="488"/>
      <c r="KMG181" s="488"/>
      <c r="KMH181" s="697" t="s">
        <v>9880</v>
      </c>
      <c r="KMI181" s="698"/>
      <c r="KMJ181" s="698"/>
      <c r="KMK181" s="488"/>
      <c r="KML181" s="488"/>
      <c r="KMM181" s="488"/>
      <c r="KMN181" s="488"/>
      <c r="KMO181" s="488"/>
      <c r="KMP181" s="697" t="s">
        <v>9880</v>
      </c>
      <c r="KMQ181" s="698"/>
      <c r="KMR181" s="698"/>
      <c r="KMS181" s="488"/>
      <c r="KMT181" s="488"/>
      <c r="KMU181" s="488"/>
      <c r="KMV181" s="488"/>
      <c r="KMW181" s="488"/>
      <c r="KMX181" s="697" t="s">
        <v>9880</v>
      </c>
      <c r="KMY181" s="698"/>
      <c r="KMZ181" s="698"/>
      <c r="KNA181" s="488"/>
      <c r="KNB181" s="488"/>
      <c r="KNC181" s="488"/>
      <c r="KND181" s="488"/>
      <c r="KNE181" s="488"/>
      <c r="KNF181" s="697" t="s">
        <v>9880</v>
      </c>
      <c r="KNG181" s="698"/>
      <c r="KNH181" s="698"/>
      <c r="KNI181" s="488"/>
      <c r="KNJ181" s="488"/>
      <c r="KNK181" s="488"/>
      <c r="KNL181" s="488"/>
      <c r="KNM181" s="488"/>
      <c r="KNN181" s="697" t="s">
        <v>9880</v>
      </c>
      <c r="KNO181" s="698"/>
      <c r="KNP181" s="698"/>
      <c r="KNQ181" s="488"/>
      <c r="KNR181" s="488"/>
      <c r="KNS181" s="488"/>
      <c r="KNT181" s="488"/>
      <c r="KNU181" s="488"/>
      <c r="KNV181" s="697" t="s">
        <v>9880</v>
      </c>
      <c r="KNW181" s="698"/>
      <c r="KNX181" s="698"/>
      <c r="KNY181" s="488"/>
      <c r="KNZ181" s="488"/>
      <c r="KOA181" s="488"/>
      <c r="KOB181" s="488"/>
      <c r="KOC181" s="488"/>
      <c r="KOD181" s="697" t="s">
        <v>9880</v>
      </c>
      <c r="KOE181" s="698"/>
      <c r="KOF181" s="698"/>
      <c r="KOG181" s="488"/>
      <c r="KOH181" s="488"/>
      <c r="KOI181" s="488"/>
      <c r="KOJ181" s="488"/>
      <c r="KOK181" s="488"/>
      <c r="KOL181" s="697" t="s">
        <v>9880</v>
      </c>
      <c r="KOM181" s="698"/>
      <c r="KON181" s="698"/>
      <c r="KOO181" s="488"/>
      <c r="KOP181" s="488"/>
      <c r="KOQ181" s="488"/>
      <c r="KOR181" s="488"/>
      <c r="KOS181" s="488"/>
      <c r="KOT181" s="697" t="s">
        <v>9880</v>
      </c>
      <c r="KOU181" s="698"/>
      <c r="KOV181" s="698"/>
      <c r="KOW181" s="488"/>
      <c r="KOX181" s="488"/>
      <c r="KOY181" s="488"/>
      <c r="KOZ181" s="488"/>
      <c r="KPA181" s="488"/>
      <c r="KPB181" s="697" t="s">
        <v>9880</v>
      </c>
      <c r="KPC181" s="698"/>
      <c r="KPD181" s="698"/>
      <c r="KPE181" s="488"/>
      <c r="KPF181" s="488"/>
      <c r="KPG181" s="488"/>
      <c r="KPH181" s="488"/>
      <c r="KPI181" s="488"/>
      <c r="KPJ181" s="697" t="s">
        <v>9880</v>
      </c>
      <c r="KPK181" s="698"/>
      <c r="KPL181" s="698"/>
      <c r="KPM181" s="488"/>
      <c r="KPN181" s="488"/>
      <c r="KPO181" s="488"/>
      <c r="KPP181" s="488"/>
      <c r="KPQ181" s="488"/>
      <c r="KPR181" s="697" t="s">
        <v>9880</v>
      </c>
      <c r="KPS181" s="698"/>
      <c r="KPT181" s="698"/>
      <c r="KPU181" s="488"/>
      <c r="KPV181" s="488"/>
      <c r="KPW181" s="488"/>
      <c r="KPX181" s="488"/>
      <c r="KPY181" s="488"/>
      <c r="KPZ181" s="697" t="s">
        <v>9880</v>
      </c>
      <c r="KQA181" s="698"/>
      <c r="KQB181" s="698"/>
      <c r="KQC181" s="488"/>
      <c r="KQD181" s="488"/>
      <c r="KQE181" s="488"/>
      <c r="KQF181" s="488"/>
      <c r="KQG181" s="488"/>
      <c r="KQH181" s="697" t="s">
        <v>9880</v>
      </c>
      <c r="KQI181" s="698"/>
      <c r="KQJ181" s="698"/>
      <c r="KQK181" s="488"/>
      <c r="KQL181" s="488"/>
      <c r="KQM181" s="488"/>
      <c r="KQN181" s="488"/>
      <c r="KQO181" s="488"/>
      <c r="KQP181" s="697" t="s">
        <v>9880</v>
      </c>
      <c r="KQQ181" s="698"/>
      <c r="KQR181" s="698"/>
      <c r="KQS181" s="488"/>
      <c r="KQT181" s="488"/>
      <c r="KQU181" s="488"/>
      <c r="KQV181" s="488"/>
      <c r="KQW181" s="488"/>
      <c r="KQX181" s="697" t="s">
        <v>9880</v>
      </c>
      <c r="KQY181" s="698"/>
      <c r="KQZ181" s="698"/>
      <c r="KRA181" s="488"/>
      <c r="KRB181" s="488"/>
      <c r="KRC181" s="488"/>
      <c r="KRD181" s="488"/>
      <c r="KRE181" s="488"/>
      <c r="KRF181" s="697" t="s">
        <v>9880</v>
      </c>
      <c r="KRG181" s="698"/>
      <c r="KRH181" s="698"/>
      <c r="KRI181" s="488"/>
      <c r="KRJ181" s="488"/>
      <c r="KRK181" s="488"/>
      <c r="KRL181" s="488"/>
      <c r="KRM181" s="488"/>
      <c r="KRN181" s="697" t="s">
        <v>9880</v>
      </c>
      <c r="KRO181" s="698"/>
      <c r="KRP181" s="698"/>
      <c r="KRQ181" s="488"/>
      <c r="KRR181" s="488"/>
      <c r="KRS181" s="488"/>
      <c r="KRT181" s="488"/>
      <c r="KRU181" s="488"/>
      <c r="KRV181" s="697" t="s">
        <v>9880</v>
      </c>
      <c r="KRW181" s="698"/>
      <c r="KRX181" s="698"/>
      <c r="KRY181" s="488"/>
      <c r="KRZ181" s="488"/>
      <c r="KSA181" s="488"/>
      <c r="KSB181" s="488"/>
      <c r="KSC181" s="488"/>
      <c r="KSD181" s="697" t="s">
        <v>9880</v>
      </c>
      <c r="KSE181" s="698"/>
      <c r="KSF181" s="698"/>
      <c r="KSG181" s="488"/>
      <c r="KSH181" s="488"/>
      <c r="KSI181" s="488"/>
      <c r="KSJ181" s="488"/>
      <c r="KSK181" s="488"/>
      <c r="KSL181" s="697" t="s">
        <v>9880</v>
      </c>
      <c r="KSM181" s="698"/>
      <c r="KSN181" s="698"/>
      <c r="KSO181" s="488"/>
      <c r="KSP181" s="488"/>
      <c r="KSQ181" s="488"/>
      <c r="KSR181" s="488"/>
      <c r="KSS181" s="488"/>
      <c r="KST181" s="697" t="s">
        <v>9880</v>
      </c>
      <c r="KSU181" s="698"/>
      <c r="KSV181" s="698"/>
      <c r="KSW181" s="488"/>
      <c r="KSX181" s="488"/>
      <c r="KSY181" s="488"/>
      <c r="KSZ181" s="488"/>
      <c r="KTA181" s="488"/>
      <c r="KTB181" s="697" t="s">
        <v>9880</v>
      </c>
      <c r="KTC181" s="698"/>
      <c r="KTD181" s="698"/>
      <c r="KTE181" s="488"/>
      <c r="KTF181" s="488"/>
      <c r="KTG181" s="488"/>
      <c r="KTH181" s="488"/>
      <c r="KTI181" s="488"/>
      <c r="KTJ181" s="697" t="s">
        <v>9880</v>
      </c>
      <c r="KTK181" s="698"/>
      <c r="KTL181" s="698"/>
      <c r="KTM181" s="488"/>
      <c r="KTN181" s="488"/>
      <c r="KTO181" s="488"/>
      <c r="KTP181" s="488"/>
      <c r="KTQ181" s="488"/>
      <c r="KTR181" s="697" t="s">
        <v>9880</v>
      </c>
      <c r="KTS181" s="698"/>
      <c r="KTT181" s="698"/>
      <c r="KTU181" s="488"/>
      <c r="KTV181" s="488"/>
      <c r="KTW181" s="488"/>
      <c r="KTX181" s="488"/>
      <c r="KTY181" s="488"/>
      <c r="KTZ181" s="697" t="s">
        <v>9880</v>
      </c>
      <c r="KUA181" s="698"/>
      <c r="KUB181" s="698"/>
      <c r="KUC181" s="488"/>
      <c r="KUD181" s="488"/>
      <c r="KUE181" s="488"/>
      <c r="KUF181" s="488"/>
      <c r="KUG181" s="488"/>
      <c r="KUH181" s="697" t="s">
        <v>9880</v>
      </c>
      <c r="KUI181" s="698"/>
      <c r="KUJ181" s="698"/>
      <c r="KUK181" s="488"/>
      <c r="KUL181" s="488"/>
      <c r="KUM181" s="488"/>
      <c r="KUN181" s="488"/>
      <c r="KUO181" s="488"/>
      <c r="KUP181" s="697" t="s">
        <v>9880</v>
      </c>
      <c r="KUQ181" s="698"/>
      <c r="KUR181" s="698"/>
      <c r="KUS181" s="488"/>
      <c r="KUT181" s="488"/>
      <c r="KUU181" s="488"/>
      <c r="KUV181" s="488"/>
      <c r="KUW181" s="488"/>
      <c r="KUX181" s="697" t="s">
        <v>9880</v>
      </c>
      <c r="KUY181" s="698"/>
      <c r="KUZ181" s="698"/>
      <c r="KVA181" s="488"/>
      <c r="KVB181" s="488"/>
      <c r="KVC181" s="488"/>
      <c r="KVD181" s="488"/>
      <c r="KVE181" s="488"/>
      <c r="KVF181" s="697" t="s">
        <v>9880</v>
      </c>
      <c r="KVG181" s="698"/>
      <c r="KVH181" s="698"/>
      <c r="KVI181" s="488"/>
      <c r="KVJ181" s="488"/>
      <c r="KVK181" s="488"/>
      <c r="KVL181" s="488"/>
      <c r="KVM181" s="488"/>
      <c r="KVN181" s="697" t="s">
        <v>9880</v>
      </c>
      <c r="KVO181" s="698"/>
      <c r="KVP181" s="698"/>
      <c r="KVQ181" s="488"/>
      <c r="KVR181" s="488"/>
      <c r="KVS181" s="488"/>
      <c r="KVT181" s="488"/>
      <c r="KVU181" s="488"/>
      <c r="KVV181" s="697" t="s">
        <v>9880</v>
      </c>
      <c r="KVW181" s="698"/>
      <c r="KVX181" s="698"/>
      <c r="KVY181" s="488"/>
      <c r="KVZ181" s="488"/>
      <c r="KWA181" s="488"/>
      <c r="KWB181" s="488"/>
      <c r="KWC181" s="488"/>
      <c r="KWD181" s="697" t="s">
        <v>9880</v>
      </c>
      <c r="KWE181" s="698"/>
      <c r="KWF181" s="698"/>
      <c r="KWG181" s="488"/>
      <c r="KWH181" s="488"/>
      <c r="KWI181" s="488"/>
      <c r="KWJ181" s="488"/>
      <c r="KWK181" s="488"/>
      <c r="KWL181" s="697" t="s">
        <v>9880</v>
      </c>
      <c r="KWM181" s="698"/>
      <c r="KWN181" s="698"/>
      <c r="KWO181" s="488"/>
      <c r="KWP181" s="488"/>
      <c r="KWQ181" s="488"/>
      <c r="KWR181" s="488"/>
      <c r="KWS181" s="488"/>
      <c r="KWT181" s="697" t="s">
        <v>9880</v>
      </c>
      <c r="KWU181" s="698"/>
      <c r="KWV181" s="698"/>
      <c r="KWW181" s="488"/>
      <c r="KWX181" s="488"/>
      <c r="KWY181" s="488"/>
      <c r="KWZ181" s="488"/>
      <c r="KXA181" s="488"/>
      <c r="KXB181" s="697" t="s">
        <v>9880</v>
      </c>
      <c r="KXC181" s="698"/>
      <c r="KXD181" s="698"/>
      <c r="KXE181" s="488"/>
      <c r="KXF181" s="488"/>
      <c r="KXG181" s="488"/>
      <c r="KXH181" s="488"/>
      <c r="KXI181" s="488"/>
      <c r="KXJ181" s="697" t="s">
        <v>9880</v>
      </c>
      <c r="KXK181" s="698"/>
      <c r="KXL181" s="698"/>
      <c r="KXM181" s="488"/>
      <c r="KXN181" s="488"/>
      <c r="KXO181" s="488"/>
      <c r="KXP181" s="488"/>
      <c r="KXQ181" s="488"/>
      <c r="KXR181" s="697" t="s">
        <v>9880</v>
      </c>
      <c r="KXS181" s="698"/>
      <c r="KXT181" s="698"/>
      <c r="KXU181" s="488"/>
      <c r="KXV181" s="488"/>
      <c r="KXW181" s="488"/>
      <c r="KXX181" s="488"/>
      <c r="KXY181" s="488"/>
      <c r="KXZ181" s="697" t="s">
        <v>9880</v>
      </c>
      <c r="KYA181" s="698"/>
      <c r="KYB181" s="698"/>
      <c r="KYC181" s="488"/>
      <c r="KYD181" s="488"/>
      <c r="KYE181" s="488"/>
      <c r="KYF181" s="488"/>
      <c r="KYG181" s="488"/>
      <c r="KYH181" s="697" t="s">
        <v>9880</v>
      </c>
      <c r="KYI181" s="698"/>
      <c r="KYJ181" s="698"/>
      <c r="KYK181" s="488"/>
      <c r="KYL181" s="488"/>
      <c r="KYM181" s="488"/>
      <c r="KYN181" s="488"/>
      <c r="KYO181" s="488"/>
      <c r="KYP181" s="697" t="s">
        <v>9880</v>
      </c>
      <c r="KYQ181" s="698"/>
      <c r="KYR181" s="698"/>
      <c r="KYS181" s="488"/>
      <c r="KYT181" s="488"/>
      <c r="KYU181" s="488"/>
      <c r="KYV181" s="488"/>
      <c r="KYW181" s="488"/>
      <c r="KYX181" s="697" t="s">
        <v>9880</v>
      </c>
      <c r="KYY181" s="698"/>
      <c r="KYZ181" s="698"/>
      <c r="KZA181" s="488"/>
      <c r="KZB181" s="488"/>
      <c r="KZC181" s="488"/>
      <c r="KZD181" s="488"/>
      <c r="KZE181" s="488"/>
      <c r="KZF181" s="697" t="s">
        <v>9880</v>
      </c>
      <c r="KZG181" s="698"/>
      <c r="KZH181" s="698"/>
      <c r="KZI181" s="488"/>
      <c r="KZJ181" s="488"/>
      <c r="KZK181" s="488"/>
      <c r="KZL181" s="488"/>
      <c r="KZM181" s="488"/>
      <c r="KZN181" s="697" t="s">
        <v>9880</v>
      </c>
      <c r="KZO181" s="698"/>
      <c r="KZP181" s="698"/>
      <c r="KZQ181" s="488"/>
      <c r="KZR181" s="488"/>
      <c r="KZS181" s="488"/>
      <c r="KZT181" s="488"/>
      <c r="KZU181" s="488"/>
      <c r="KZV181" s="697" t="s">
        <v>9880</v>
      </c>
      <c r="KZW181" s="698"/>
      <c r="KZX181" s="698"/>
      <c r="KZY181" s="488"/>
      <c r="KZZ181" s="488"/>
      <c r="LAA181" s="488"/>
      <c r="LAB181" s="488"/>
      <c r="LAC181" s="488"/>
      <c r="LAD181" s="697" t="s">
        <v>9880</v>
      </c>
      <c r="LAE181" s="698"/>
      <c r="LAF181" s="698"/>
      <c r="LAG181" s="488"/>
      <c r="LAH181" s="488"/>
      <c r="LAI181" s="488"/>
      <c r="LAJ181" s="488"/>
      <c r="LAK181" s="488"/>
      <c r="LAL181" s="697" t="s">
        <v>9880</v>
      </c>
      <c r="LAM181" s="698"/>
      <c r="LAN181" s="698"/>
      <c r="LAO181" s="488"/>
      <c r="LAP181" s="488"/>
      <c r="LAQ181" s="488"/>
      <c r="LAR181" s="488"/>
      <c r="LAS181" s="488"/>
      <c r="LAT181" s="697" t="s">
        <v>9880</v>
      </c>
      <c r="LAU181" s="698"/>
      <c r="LAV181" s="698"/>
      <c r="LAW181" s="488"/>
      <c r="LAX181" s="488"/>
      <c r="LAY181" s="488"/>
      <c r="LAZ181" s="488"/>
      <c r="LBA181" s="488"/>
      <c r="LBB181" s="697" t="s">
        <v>9880</v>
      </c>
      <c r="LBC181" s="698"/>
      <c r="LBD181" s="698"/>
      <c r="LBE181" s="488"/>
      <c r="LBF181" s="488"/>
      <c r="LBG181" s="488"/>
      <c r="LBH181" s="488"/>
      <c r="LBI181" s="488"/>
      <c r="LBJ181" s="697" t="s">
        <v>9880</v>
      </c>
      <c r="LBK181" s="698"/>
      <c r="LBL181" s="698"/>
      <c r="LBM181" s="488"/>
      <c r="LBN181" s="488"/>
      <c r="LBO181" s="488"/>
      <c r="LBP181" s="488"/>
      <c r="LBQ181" s="488"/>
      <c r="LBR181" s="697" t="s">
        <v>9880</v>
      </c>
      <c r="LBS181" s="698"/>
      <c r="LBT181" s="698"/>
      <c r="LBU181" s="488"/>
      <c r="LBV181" s="488"/>
      <c r="LBW181" s="488"/>
      <c r="LBX181" s="488"/>
      <c r="LBY181" s="488"/>
      <c r="LBZ181" s="697" t="s">
        <v>9880</v>
      </c>
      <c r="LCA181" s="698"/>
      <c r="LCB181" s="698"/>
      <c r="LCC181" s="488"/>
      <c r="LCD181" s="488"/>
      <c r="LCE181" s="488"/>
      <c r="LCF181" s="488"/>
      <c r="LCG181" s="488"/>
      <c r="LCH181" s="697" t="s">
        <v>9880</v>
      </c>
      <c r="LCI181" s="698"/>
      <c r="LCJ181" s="698"/>
      <c r="LCK181" s="488"/>
      <c r="LCL181" s="488"/>
      <c r="LCM181" s="488"/>
      <c r="LCN181" s="488"/>
      <c r="LCO181" s="488"/>
      <c r="LCP181" s="697" t="s">
        <v>9880</v>
      </c>
      <c r="LCQ181" s="698"/>
      <c r="LCR181" s="698"/>
      <c r="LCS181" s="488"/>
      <c r="LCT181" s="488"/>
      <c r="LCU181" s="488"/>
      <c r="LCV181" s="488"/>
      <c r="LCW181" s="488"/>
      <c r="LCX181" s="697" t="s">
        <v>9880</v>
      </c>
      <c r="LCY181" s="698"/>
      <c r="LCZ181" s="698"/>
      <c r="LDA181" s="488"/>
      <c r="LDB181" s="488"/>
      <c r="LDC181" s="488"/>
      <c r="LDD181" s="488"/>
      <c r="LDE181" s="488"/>
      <c r="LDF181" s="697" t="s">
        <v>9880</v>
      </c>
      <c r="LDG181" s="698"/>
      <c r="LDH181" s="698"/>
      <c r="LDI181" s="488"/>
      <c r="LDJ181" s="488"/>
      <c r="LDK181" s="488"/>
      <c r="LDL181" s="488"/>
      <c r="LDM181" s="488"/>
      <c r="LDN181" s="697" t="s">
        <v>9880</v>
      </c>
      <c r="LDO181" s="698"/>
      <c r="LDP181" s="698"/>
      <c r="LDQ181" s="488"/>
      <c r="LDR181" s="488"/>
      <c r="LDS181" s="488"/>
      <c r="LDT181" s="488"/>
      <c r="LDU181" s="488"/>
      <c r="LDV181" s="697" t="s">
        <v>9880</v>
      </c>
      <c r="LDW181" s="698"/>
      <c r="LDX181" s="698"/>
      <c r="LDY181" s="488"/>
      <c r="LDZ181" s="488"/>
      <c r="LEA181" s="488"/>
      <c r="LEB181" s="488"/>
      <c r="LEC181" s="488"/>
      <c r="LED181" s="697" t="s">
        <v>9880</v>
      </c>
      <c r="LEE181" s="698"/>
      <c r="LEF181" s="698"/>
      <c r="LEG181" s="488"/>
      <c r="LEH181" s="488"/>
      <c r="LEI181" s="488"/>
      <c r="LEJ181" s="488"/>
      <c r="LEK181" s="488"/>
      <c r="LEL181" s="697" t="s">
        <v>9880</v>
      </c>
      <c r="LEM181" s="698"/>
      <c r="LEN181" s="698"/>
      <c r="LEO181" s="488"/>
      <c r="LEP181" s="488"/>
      <c r="LEQ181" s="488"/>
      <c r="LER181" s="488"/>
      <c r="LES181" s="488"/>
      <c r="LET181" s="697" t="s">
        <v>9880</v>
      </c>
      <c r="LEU181" s="698"/>
      <c r="LEV181" s="698"/>
      <c r="LEW181" s="488"/>
      <c r="LEX181" s="488"/>
      <c r="LEY181" s="488"/>
      <c r="LEZ181" s="488"/>
      <c r="LFA181" s="488"/>
      <c r="LFB181" s="697" t="s">
        <v>9880</v>
      </c>
      <c r="LFC181" s="698"/>
      <c r="LFD181" s="698"/>
      <c r="LFE181" s="488"/>
      <c r="LFF181" s="488"/>
      <c r="LFG181" s="488"/>
      <c r="LFH181" s="488"/>
      <c r="LFI181" s="488"/>
      <c r="LFJ181" s="697" t="s">
        <v>9880</v>
      </c>
      <c r="LFK181" s="698"/>
      <c r="LFL181" s="698"/>
      <c r="LFM181" s="488"/>
      <c r="LFN181" s="488"/>
      <c r="LFO181" s="488"/>
      <c r="LFP181" s="488"/>
      <c r="LFQ181" s="488"/>
      <c r="LFR181" s="697" t="s">
        <v>9880</v>
      </c>
      <c r="LFS181" s="698"/>
      <c r="LFT181" s="698"/>
      <c r="LFU181" s="488"/>
      <c r="LFV181" s="488"/>
      <c r="LFW181" s="488"/>
      <c r="LFX181" s="488"/>
      <c r="LFY181" s="488"/>
      <c r="LFZ181" s="697" t="s">
        <v>9880</v>
      </c>
      <c r="LGA181" s="698"/>
      <c r="LGB181" s="698"/>
      <c r="LGC181" s="488"/>
      <c r="LGD181" s="488"/>
      <c r="LGE181" s="488"/>
      <c r="LGF181" s="488"/>
      <c r="LGG181" s="488"/>
      <c r="LGH181" s="697" t="s">
        <v>9880</v>
      </c>
      <c r="LGI181" s="698"/>
      <c r="LGJ181" s="698"/>
      <c r="LGK181" s="488"/>
      <c r="LGL181" s="488"/>
      <c r="LGM181" s="488"/>
      <c r="LGN181" s="488"/>
      <c r="LGO181" s="488"/>
      <c r="LGP181" s="697" t="s">
        <v>9880</v>
      </c>
      <c r="LGQ181" s="698"/>
      <c r="LGR181" s="698"/>
      <c r="LGS181" s="488"/>
      <c r="LGT181" s="488"/>
      <c r="LGU181" s="488"/>
      <c r="LGV181" s="488"/>
      <c r="LGW181" s="488"/>
      <c r="LGX181" s="697" t="s">
        <v>9880</v>
      </c>
      <c r="LGY181" s="698"/>
      <c r="LGZ181" s="698"/>
      <c r="LHA181" s="488"/>
      <c r="LHB181" s="488"/>
      <c r="LHC181" s="488"/>
      <c r="LHD181" s="488"/>
      <c r="LHE181" s="488"/>
      <c r="LHF181" s="697" t="s">
        <v>9880</v>
      </c>
      <c r="LHG181" s="698"/>
      <c r="LHH181" s="698"/>
      <c r="LHI181" s="488"/>
      <c r="LHJ181" s="488"/>
      <c r="LHK181" s="488"/>
      <c r="LHL181" s="488"/>
      <c r="LHM181" s="488"/>
      <c r="LHN181" s="697" t="s">
        <v>9880</v>
      </c>
      <c r="LHO181" s="698"/>
      <c r="LHP181" s="698"/>
      <c r="LHQ181" s="488"/>
      <c r="LHR181" s="488"/>
      <c r="LHS181" s="488"/>
      <c r="LHT181" s="488"/>
      <c r="LHU181" s="488"/>
      <c r="LHV181" s="697" t="s">
        <v>9880</v>
      </c>
      <c r="LHW181" s="698"/>
      <c r="LHX181" s="698"/>
      <c r="LHY181" s="488"/>
      <c r="LHZ181" s="488"/>
      <c r="LIA181" s="488"/>
      <c r="LIB181" s="488"/>
      <c r="LIC181" s="488"/>
      <c r="LID181" s="697" t="s">
        <v>9880</v>
      </c>
      <c r="LIE181" s="698"/>
      <c r="LIF181" s="698"/>
      <c r="LIG181" s="488"/>
      <c r="LIH181" s="488"/>
      <c r="LII181" s="488"/>
      <c r="LIJ181" s="488"/>
      <c r="LIK181" s="488"/>
      <c r="LIL181" s="697" t="s">
        <v>9880</v>
      </c>
      <c r="LIM181" s="698"/>
      <c r="LIN181" s="698"/>
      <c r="LIO181" s="488"/>
      <c r="LIP181" s="488"/>
      <c r="LIQ181" s="488"/>
      <c r="LIR181" s="488"/>
      <c r="LIS181" s="488"/>
      <c r="LIT181" s="697" t="s">
        <v>9880</v>
      </c>
      <c r="LIU181" s="698"/>
      <c r="LIV181" s="698"/>
      <c r="LIW181" s="488"/>
      <c r="LIX181" s="488"/>
      <c r="LIY181" s="488"/>
      <c r="LIZ181" s="488"/>
      <c r="LJA181" s="488"/>
      <c r="LJB181" s="697" t="s">
        <v>9880</v>
      </c>
      <c r="LJC181" s="698"/>
      <c r="LJD181" s="698"/>
      <c r="LJE181" s="488"/>
      <c r="LJF181" s="488"/>
      <c r="LJG181" s="488"/>
      <c r="LJH181" s="488"/>
      <c r="LJI181" s="488"/>
      <c r="LJJ181" s="697" t="s">
        <v>9880</v>
      </c>
      <c r="LJK181" s="698"/>
      <c r="LJL181" s="698"/>
      <c r="LJM181" s="488"/>
      <c r="LJN181" s="488"/>
      <c r="LJO181" s="488"/>
      <c r="LJP181" s="488"/>
      <c r="LJQ181" s="488"/>
      <c r="LJR181" s="697" t="s">
        <v>9880</v>
      </c>
      <c r="LJS181" s="698"/>
      <c r="LJT181" s="698"/>
      <c r="LJU181" s="488"/>
      <c r="LJV181" s="488"/>
      <c r="LJW181" s="488"/>
      <c r="LJX181" s="488"/>
      <c r="LJY181" s="488"/>
      <c r="LJZ181" s="697" t="s">
        <v>9880</v>
      </c>
      <c r="LKA181" s="698"/>
      <c r="LKB181" s="698"/>
      <c r="LKC181" s="488"/>
      <c r="LKD181" s="488"/>
      <c r="LKE181" s="488"/>
      <c r="LKF181" s="488"/>
      <c r="LKG181" s="488"/>
      <c r="LKH181" s="697" t="s">
        <v>9880</v>
      </c>
      <c r="LKI181" s="698"/>
      <c r="LKJ181" s="698"/>
      <c r="LKK181" s="488"/>
      <c r="LKL181" s="488"/>
      <c r="LKM181" s="488"/>
      <c r="LKN181" s="488"/>
      <c r="LKO181" s="488"/>
      <c r="LKP181" s="697" t="s">
        <v>9880</v>
      </c>
      <c r="LKQ181" s="698"/>
      <c r="LKR181" s="698"/>
      <c r="LKS181" s="488"/>
      <c r="LKT181" s="488"/>
      <c r="LKU181" s="488"/>
      <c r="LKV181" s="488"/>
      <c r="LKW181" s="488"/>
      <c r="LKX181" s="697" t="s">
        <v>9880</v>
      </c>
      <c r="LKY181" s="698"/>
      <c r="LKZ181" s="698"/>
      <c r="LLA181" s="488"/>
      <c r="LLB181" s="488"/>
      <c r="LLC181" s="488"/>
      <c r="LLD181" s="488"/>
      <c r="LLE181" s="488"/>
      <c r="LLF181" s="697" t="s">
        <v>9880</v>
      </c>
      <c r="LLG181" s="698"/>
      <c r="LLH181" s="698"/>
      <c r="LLI181" s="488"/>
      <c r="LLJ181" s="488"/>
      <c r="LLK181" s="488"/>
      <c r="LLL181" s="488"/>
      <c r="LLM181" s="488"/>
      <c r="LLN181" s="697" t="s">
        <v>9880</v>
      </c>
      <c r="LLO181" s="698"/>
      <c r="LLP181" s="698"/>
      <c r="LLQ181" s="488"/>
      <c r="LLR181" s="488"/>
      <c r="LLS181" s="488"/>
      <c r="LLT181" s="488"/>
      <c r="LLU181" s="488"/>
      <c r="LLV181" s="697" t="s">
        <v>9880</v>
      </c>
      <c r="LLW181" s="698"/>
      <c r="LLX181" s="698"/>
      <c r="LLY181" s="488"/>
      <c r="LLZ181" s="488"/>
      <c r="LMA181" s="488"/>
      <c r="LMB181" s="488"/>
      <c r="LMC181" s="488"/>
      <c r="LMD181" s="697" t="s">
        <v>9880</v>
      </c>
      <c r="LME181" s="698"/>
      <c r="LMF181" s="698"/>
      <c r="LMG181" s="488"/>
      <c r="LMH181" s="488"/>
      <c r="LMI181" s="488"/>
      <c r="LMJ181" s="488"/>
      <c r="LMK181" s="488"/>
      <c r="LML181" s="697" t="s">
        <v>9880</v>
      </c>
      <c r="LMM181" s="698"/>
      <c r="LMN181" s="698"/>
      <c r="LMO181" s="488"/>
      <c r="LMP181" s="488"/>
      <c r="LMQ181" s="488"/>
      <c r="LMR181" s="488"/>
      <c r="LMS181" s="488"/>
      <c r="LMT181" s="697" t="s">
        <v>9880</v>
      </c>
      <c r="LMU181" s="698"/>
      <c r="LMV181" s="698"/>
      <c r="LMW181" s="488"/>
      <c r="LMX181" s="488"/>
      <c r="LMY181" s="488"/>
      <c r="LMZ181" s="488"/>
      <c r="LNA181" s="488"/>
      <c r="LNB181" s="697" t="s">
        <v>9880</v>
      </c>
      <c r="LNC181" s="698"/>
      <c r="LND181" s="698"/>
      <c r="LNE181" s="488"/>
      <c r="LNF181" s="488"/>
      <c r="LNG181" s="488"/>
      <c r="LNH181" s="488"/>
      <c r="LNI181" s="488"/>
      <c r="LNJ181" s="697" t="s">
        <v>9880</v>
      </c>
      <c r="LNK181" s="698"/>
      <c r="LNL181" s="698"/>
      <c r="LNM181" s="488"/>
      <c r="LNN181" s="488"/>
      <c r="LNO181" s="488"/>
      <c r="LNP181" s="488"/>
      <c r="LNQ181" s="488"/>
      <c r="LNR181" s="697" t="s">
        <v>9880</v>
      </c>
      <c r="LNS181" s="698"/>
      <c r="LNT181" s="698"/>
      <c r="LNU181" s="488"/>
      <c r="LNV181" s="488"/>
      <c r="LNW181" s="488"/>
      <c r="LNX181" s="488"/>
      <c r="LNY181" s="488"/>
      <c r="LNZ181" s="697" t="s">
        <v>9880</v>
      </c>
      <c r="LOA181" s="698"/>
      <c r="LOB181" s="698"/>
      <c r="LOC181" s="488"/>
      <c r="LOD181" s="488"/>
      <c r="LOE181" s="488"/>
      <c r="LOF181" s="488"/>
      <c r="LOG181" s="488"/>
      <c r="LOH181" s="697" t="s">
        <v>9880</v>
      </c>
      <c r="LOI181" s="698"/>
      <c r="LOJ181" s="698"/>
      <c r="LOK181" s="488"/>
      <c r="LOL181" s="488"/>
      <c r="LOM181" s="488"/>
      <c r="LON181" s="488"/>
      <c r="LOO181" s="488"/>
      <c r="LOP181" s="697" t="s">
        <v>9880</v>
      </c>
      <c r="LOQ181" s="698"/>
      <c r="LOR181" s="698"/>
      <c r="LOS181" s="488"/>
      <c r="LOT181" s="488"/>
      <c r="LOU181" s="488"/>
      <c r="LOV181" s="488"/>
      <c r="LOW181" s="488"/>
      <c r="LOX181" s="697" t="s">
        <v>9880</v>
      </c>
      <c r="LOY181" s="698"/>
      <c r="LOZ181" s="698"/>
      <c r="LPA181" s="488"/>
      <c r="LPB181" s="488"/>
      <c r="LPC181" s="488"/>
      <c r="LPD181" s="488"/>
      <c r="LPE181" s="488"/>
      <c r="LPF181" s="697" t="s">
        <v>9880</v>
      </c>
      <c r="LPG181" s="698"/>
      <c r="LPH181" s="698"/>
      <c r="LPI181" s="488"/>
      <c r="LPJ181" s="488"/>
      <c r="LPK181" s="488"/>
      <c r="LPL181" s="488"/>
      <c r="LPM181" s="488"/>
      <c r="LPN181" s="697" t="s">
        <v>9880</v>
      </c>
      <c r="LPO181" s="698"/>
      <c r="LPP181" s="698"/>
      <c r="LPQ181" s="488"/>
      <c r="LPR181" s="488"/>
      <c r="LPS181" s="488"/>
      <c r="LPT181" s="488"/>
      <c r="LPU181" s="488"/>
      <c r="LPV181" s="697" t="s">
        <v>9880</v>
      </c>
      <c r="LPW181" s="698"/>
      <c r="LPX181" s="698"/>
      <c r="LPY181" s="488"/>
      <c r="LPZ181" s="488"/>
      <c r="LQA181" s="488"/>
      <c r="LQB181" s="488"/>
      <c r="LQC181" s="488"/>
      <c r="LQD181" s="697" t="s">
        <v>9880</v>
      </c>
      <c r="LQE181" s="698"/>
      <c r="LQF181" s="698"/>
      <c r="LQG181" s="488"/>
      <c r="LQH181" s="488"/>
      <c r="LQI181" s="488"/>
      <c r="LQJ181" s="488"/>
      <c r="LQK181" s="488"/>
      <c r="LQL181" s="697" t="s">
        <v>9880</v>
      </c>
      <c r="LQM181" s="698"/>
      <c r="LQN181" s="698"/>
      <c r="LQO181" s="488"/>
      <c r="LQP181" s="488"/>
      <c r="LQQ181" s="488"/>
      <c r="LQR181" s="488"/>
      <c r="LQS181" s="488"/>
      <c r="LQT181" s="697" t="s">
        <v>9880</v>
      </c>
      <c r="LQU181" s="698"/>
      <c r="LQV181" s="698"/>
      <c r="LQW181" s="488"/>
      <c r="LQX181" s="488"/>
      <c r="LQY181" s="488"/>
      <c r="LQZ181" s="488"/>
      <c r="LRA181" s="488"/>
      <c r="LRB181" s="697" t="s">
        <v>9880</v>
      </c>
      <c r="LRC181" s="698"/>
      <c r="LRD181" s="698"/>
      <c r="LRE181" s="488"/>
      <c r="LRF181" s="488"/>
      <c r="LRG181" s="488"/>
      <c r="LRH181" s="488"/>
      <c r="LRI181" s="488"/>
      <c r="LRJ181" s="697" t="s">
        <v>9880</v>
      </c>
      <c r="LRK181" s="698"/>
      <c r="LRL181" s="698"/>
      <c r="LRM181" s="488"/>
      <c r="LRN181" s="488"/>
      <c r="LRO181" s="488"/>
      <c r="LRP181" s="488"/>
      <c r="LRQ181" s="488"/>
      <c r="LRR181" s="697" t="s">
        <v>9880</v>
      </c>
      <c r="LRS181" s="698"/>
      <c r="LRT181" s="698"/>
      <c r="LRU181" s="488"/>
      <c r="LRV181" s="488"/>
      <c r="LRW181" s="488"/>
      <c r="LRX181" s="488"/>
      <c r="LRY181" s="488"/>
      <c r="LRZ181" s="697" t="s">
        <v>9880</v>
      </c>
      <c r="LSA181" s="698"/>
      <c r="LSB181" s="698"/>
      <c r="LSC181" s="488"/>
      <c r="LSD181" s="488"/>
      <c r="LSE181" s="488"/>
      <c r="LSF181" s="488"/>
      <c r="LSG181" s="488"/>
      <c r="LSH181" s="697" t="s">
        <v>9880</v>
      </c>
      <c r="LSI181" s="698"/>
      <c r="LSJ181" s="698"/>
      <c r="LSK181" s="488"/>
      <c r="LSL181" s="488"/>
      <c r="LSM181" s="488"/>
      <c r="LSN181" s="488"/>
      <c r="LSO181" s="488"/>
      <c r="LSP181" s="697" t="s">
        <v>9880</v>
      </c>
      <c r="LSQ181" s="698"/>
      <c r="LSR181" s="698"/>
      <c r="LSS181" s="488"/>
      <c r="LST181" s="488"/>
      <c r="LSU181" s="488"/>
      <c r="LSV181" s="488"/>
      <c r="LSW181" s="488"/>
      <c r="LSX181" s="697" t="s">
        <v>9880</v>
      </c>
      <c r="LSY181" s="698"/>
      <c r="LSZ181" s="698"/>
      <c r="LTA181" s="488"/>
      <c r="LTB181" s="488"/>
      <c r="LTC181" s="488"/>
      <c r="LTD181" s="488"/>
      <c r="LTE181" s="488"/>
      <c r="LTF181" s="697" t="s">
        <v>9880</v>
      </c>
      <c r="LTG181" s="698"/>
      <c r="LTH181" s="698"/>
      <c r="LTI181" s="488"/>
      <c r="LTJ181" s="488"/>
      <c r="LTK181" s="488"/>
      <c r="LTL181" s="488"/>
      <c r="LTM181" s="488"/>
      <c r="LTN181" s="697" t="s">
        <v>9880</v>
      </c>
      <c r="LTO181" s="698"/>
      <c r="LTP181" s="698"/>
      <c r="LTQ181" s="488"/>
      <c r="LTR181" s="488"/>
      <c r="LTS181" s="488"/>
      <c r="LTT181" s="488"/>
      <c r="LTU181" s="488"/>
      <c r="LTV181" s="697" t="s">
        <v>9880</v>
      </c>
      <c r="LTW181" s="698"/>
      <c r="LTX181" s="698"/>
      <c r="LTY181" s="488"/>
      <c r="LTZ181" s="488"/>
      <c r="LUA181" s="488"/>
      <c r="LUB181" s="488"/>
      <c r="LUC181" s="488"/>
      <c r="LUD181" s="697" t="s">
        <v>9880</v>
      </c>
      <c r="LUE181" s="698"/>
      <c r="LUF181" s="698"/>
      <c r="LUG181" s="488"/>
      <c r="LUH181" s="488"/>
      <c r="LUI181" s="488"/>
      <c r="LUJ181" s="488"/>
      <c r="LUK181" s="488"/>
      <c r="LUL181" s="697" t="s">
        <v>9880</v>
      </c>
      <c r="LUM181" s="698"/>
      <c r="LUN181" s="698"/>
      <c r="LUO181" s="488"/>
      <c r="LUP181" s="488"/>
      <c r="LUQ181" s="488"/>
      <c r="LUR181" s="488"/>
      <c r="LUS181" s="488"/>
      <c r="LUT181" s="697" t="s">
        <v>9880</v>
      </c>
      <c r="LUU181" s="698"/>
      <c r="LUV181" s="698"/>
      <c r="LUW181" s="488"/>
      <c r="LUX181" s="488"/>
      <c r="LUY181" s="488"/>
      <c r="LUZ181" s="488"/>
      <c r="LVA181" s="488"/>
      <c r="LVB181" s="697" t="s">
        <v>9880</v>
      </c>
      <c r="LVC181" s="698"/>
      <c r="LVD181" s="698"/>
      <c r="LVE181" s="488"/>
      <c r="LVF181" s="488"/>
      <c r="LVG181" s="488"/>
      <c r="LVH181" s="488"/>
      <c r="LVI181" s="488"/>
      <c r="LVJ181" s="697" t="s">
        <v>9880</v>
      </c>
      <c r="LVK181" s="698"/>
      <c r="LVL181" s="698"/>
      <c r="LVM181" s="488"/>
      <c r="LVN181" s="488"/>
      <c r="LVO181" s="488"/>
      <c r="LVP181" s="488"/>
      <c r="LVQ181" s="488"/>
      <c r="LVR181" s="697" t="s">
        <v>9880</v>
      </c>
      <c r="LVS181" s="698"/>
      <c r="LVT181" s="698"/>
      <c r="LVU181" s="488"/>
      <c r="LVV181" s="488"/>
      <c r="LVW181" s="488"/>
      <c r="LVX181" s="488"/>
      <c r="LVY181" s="488"/>
      <c r="LVZ181" s="697" t="s">
        <v>9880</v>
      </c>
      <c r="LWA181" s="698"/>
      <c r="LWB181" s="698"/>
      <c r="LWC181" s="488"/>
      <c r="LWD181" s="488"/>
      <c r="LWE181" s="488"/>
      <c r="LWF181" s="488"/>
      <c r="LWG181" s="488"/>
      <c r="LWH181" s="697" t="s">
        <v>9880</v>
      </c>
      <c r="LWI181" s="698"/>
      <c r="LWJ181" s="698"/>
      <c r="LWK181" s="488"/>
      <c r="LWL181" s="488"/>
      <c r="LWM181" s="488"/>
      <c r="LWN181" s="488"/>
      <c r="LWO181" s="488"/>
      <c r="LWP181" s="697" t="s">
        <v>9880</v>
      </c>
      <c r="LWQ181" s="698"/>
      <c r="LWR181" s="698"/>
      <c r="LWS181" s="488"/>
      <c r="LWT181" s="488"/>
      <c r="LWU181" s="488"/>
      <c r="LWV181" s="488"/>
      <c r="LWW181" s="488"/>
      <c r="LWX181" s="697" t="s">
        <v>9880</v>
      </c>
      <c r="LWY181" s="698"/>
      <c r="LWZ181" s="698"/>
      <c r="LXA181" s="488"/>
      <c r="LXB181" s="488"/>
      <c r="LXC181" s="488"/>
      <c r="LXD181" s="488"/>
      <c r="LXE181" s="488"/>
      <c r="LXF181" s="697" t="s">
        <v>9880</v>
      </c>
      <c r="LXG181" s="698"/>
      <c r="LXH181" s="698"/>
      <c r="LXI181" s="488"/>
      <c r="LXJ181" s="488"/>
      <c r="LXK181" s="488"/>
      <c r="LXL181" s="488"/>
      <c r="LXM181" s="488"/>
      <c r="LXN181" s="697" t="s">
        <v>9880</v>
      </c>
      <c r="LXO181" s="698"/>
      <c r="LXP181" s="698"/>
      <c r="LXQ181" s="488"/>
      <c r="LXR181" s="488"/>
      <c r="LXS181" s="488"/>
      <c r="LXT181" s="488"/>
      <c r="LXU181" s="488"/>
      <c r="LXV181" s="697" t="s">
        <v>9880</v>
      </c>
      <c r="LXW181" s="698"/>
      <c r="LXX181" s="698"/>
      <c r="LXY181" s="488"/>
      <c r="LXZ181" s="488"/>
      <c r="LYA181" s="488"/>
      <c r="LYB181" s="488"/>
      <c r="LYC181" s="488"/>
      <c r="LYD181" s="697" t="s">
        <v>9880</v>
      </c>
      <c r="LYE181" s="698"/>
      <c r="LYF181" s="698"/>
      <c r="LYG181" s="488"/>
      <c r="LYH181" s="488"/>
      <c r="LYI181" s="488"/>
      <c r="LYJ181" s="488"/>
      <c r="LYK181" s="488"/>
      <c r="LYL181" s="697" t="s">
        <v>9880</v>
      </c>
      <c r="LYM181" s="698"/>
      <c r="LYN181" s="698"/>
      <c r="LYO181" s="488"/>
      <c r="LYP181" s="488"/>
      <c r="LYQ181" s="488"/>
      <c r="LYR181" s="488"/>
      <c r="LYS181" s="488"/>
      <c r="LYT181" s="697" t="s">
        <v>9880</v>
      </c>
      <c r="LYU181" s="698"/>
      <c r="LYV181" s="698"/>
      <c r="LYW181" s="488"/>
      <c r="LYX181" s="488"/>
      <c r="LYY181" s="488"/>
      <c r="LYZ181" s="488"/>
      <c r="LZA181" s="488"/>
      <c r="LZB181" s="697" t="s">
        <v>9880</v>
      </c>
      <c r="LZC181" s="698"/>
      <c r="LZD181" s="698"/>
      <c r="LZE181" s="488"/>
      <c r="LZF181" s="488"/>
      <c r="LZG181" s="488"/>
      <c r="LZH181" s="488"/>
      <c r="LZI181" s="488"/>
      <c r="LZJ181" s="697" t="s">
        <v>9880</v>
      </c>
      <c r="LZK181" s="698"/>
      <c r="LZL181" s="698"/>
      <c r="LZM181" s="488"/>
      <c r="LZN181" s="488"/>
      <c r="LZO181" s="488"/>
      <c r="LZP181" s="488"/>
      <c r="LZQ181" s="488"/>
      <c r="LZR181" s="697" t="s">
        <v>9880</v>
      </c>
      <c r="LZS181" s="698"/>
      <c r="LZT181" s="698"/>
      <c r="LZU181" s="488"/>
      <c r="LZV181" s="488"/>
      <c r="LZW181" s="488"/>
      <c r="LZX181" s="488"/>
      <c r="LZY181" s="488"/>
      <c r="LZZ181" s="697" t="s">
        <v>9880</v>
      </c>
      <c r="MAA181" s="698"/>
      <c r="MAB181" s="698"/>
      <c r="MAC181" s="488"/>
      <c r="MAD181" s="488"/>
      <c r="MAE181" s="488"/>
      <c r="MAF181" s="488"/>
      <c r="MAG181" s="488"/>
      <c r="MAH181" s="697" t="s">
        <v>9880</v>
      </c>
      <c r="MAI181" s="698"/>
      <c r="MAJ181" s="698"/>
      <c r="MAK181" s="488"/>
      <c r="MAL181" s="488"/>
      <c r="MAM181" s="488"/>
      <c r="MAN181" s="488"/>
      <c r="MAO181" s="488"/>
      <c r="MAP181" s="697" t="s">
        <v>9880</v>
      </c>
      <c r="MAQ181" s="698"/>
      <c r="MAR181" s="698"/>
      <c r="MAS181" s="488"/>
      <c r="MAT181" s="488"/>
      <c r="MAU181" s="488"/>
      <c r="MAV181" s="488"/>
      <c r="MAW181" s="488"/>
      <c r="MAX181" s="697" t="s">
        <v>9880</v>
      </c>
      <c r="MAY181" s="698"/>
      <c r="MAZ181" s="698"/>
      <c r="MBA181" s="488"/>
      <c r="MBB181" s="488"/>
      <c r="MBC181" s="488"/>
      <c r="MBD181" s="488"/>
      <c r="MBE181" s="488"/>
      <c r="MBF181" s="697" t="s">
        <v>9880</v>
      </c>
      <c r="MBG181" s="698"/>
      <c r="MBH181" s="698"/>
      <c r="MBI181" s="488"/>
      <c r="MBJ181" s="488"/>
      <c r="MBK181" s="488"/>
      <c r="MBL181" s="488"/>
      <c r="MBM181" s="488"/>
      <c r="MBN181" s="697" t="s">
        <v>9880</v>
      </c>
      <c r="MBO181" s="698"/>
      <c r="MBP181" s="698"/>
      <c r="MBQ181" s="488"/>
      <c r="MBR181" s="488"/>
      <c r="MBS181" s="488"/>
      <c r="MBT181" s="488"/>
      <c r="MBU181" s="488"/>
      <c r="MBV181" s="697" t="s">
        <v>9880</v>
      </c>
      <c r="MBW181" s="698"/>
      <c r="MBX181" s="698"/>
      <c r="MBY181" s="488"/>
      <c r="MBZ181" s="488"/>
      <c r="MCA181" s="488"/>
      <c r="MCB181" s="488"/>
      <c r="MCC181" s="488"/>
      <c r="MCD181" s="697" t="s">
        <v>9880</v>
      </c>
      <c r="MCE181" s="698"/>
      <c r="MCF181" s="698"/>
      <c r="MCG181" s="488"/>
      <c r="MCH181" s="488"/>
      <c r="MCI181" s="488"/>
      <c r="MCJ181" s="488"/>
      <c r="MCK181" s="488"/>
      <c r="MCL181" s="697" t="s">
        <v>9880</v>
      </c>
      <c r="MCM181" s="698"/>
      <c r="MCN181" s="698"/>
      <c r="MCO181" s="488"/>
      <c r="MCP181" s="488"/>
      <c r="MCQ181" s="488"/>
      <c r="MCR181" s="488"/>
      <c r="MCS181" s="488"/>
      <c r="MCT181" s="697" t="s">
        <v>9880</v>
      </c>
      <c r="MCU181" s="698"/>
      <c r="MCV181" s="698"/>
      <c r="MCW181" s="488"/>
      <c r="MCX181" s="488"/>
      <c r="MCY181" s="488"/>
      <c r="MCZ181" s="488"/>
      <c r="MDA181" s="488"/>
      <c r="MDB181" s="697" t="s">
        <v>9880</v>
      </c>
      <c r="MDC181" s="698"/>
      <c r="MDD181" s="698"/>
      <c r="MDE181" s="488"/>
      <c r="MDF181" s="488"/>
      <c r="MDG181" s="488"/>
      <c r="MDH181" s="488"/>
      <c r="MDI181" s="488"/>
      <c r="MDJ181" s="697" t="s">
        <v>9880</v>
      </c>
      <c r="MDK181" s="698"/>
      <c r="MDL181" s="698"/>
      <c r="MDM181" s="488"/>
      <c r="MDN181" s="488"/>
      <c r="MDO181" s="488"/>
      <c r="MDP181" s="488"/>
      <c r="MDQ181" s="488"/>
      <c r="MDR181" s="697" t="s">
        <v>9880</v>
      </c>
      <c r="MDS181" s="698"/>
      <c r="MDT181" s="698"/>
      <c r="MDU181" s="488"/>
      <c r="MDV181" s="488"/>
      <c r="MDW181" s="488"/>
      <c r="MDX181" s="488"/>
      <c r="MDY181" s="488"/>
      <c r="MDZ181" s="697" t="s">
        <v>9880</v>
      </c>
      <c r="MEA181" s="698"/>
      <c r="MEB181" s="698"/>
      <c r="MEC181" s="488"/>
      <c r="MED181" s="488"/>
      <c r="MEE181" s="488"/>
      <c r="MEF181" s="488"/>
      <c r="MEG181" s="488"/>
      <c r="MEH181" s="697" t="s">
        <v>9880</v>
      </c>
      <c r="MEI181" s="698"/>
      <c r="MEJ181" s="698"/>
      <c r="MEK181" s="488"/>
      <c r="MEL181" s="488"/>
      <c r="MEM181" s="488"/>
      <c r="MEN181" s="488"/>
      <c r="MEO181" s="488"/>
      <c r="MEP181" s="697" t="s">
        <v>9880</v>
      </c>
      <c r="MEQ181" s="698"/>
      <c r="MER181" s="698"/>
      <c r="MES181" s="488"/>
      <c r="MET181" s="488"/>
      <c r="MEU181" s="488"/>
      <c r="MEV181" s="488"/>
      <c r="MEW181" s="488"/>
      <c r="MEX181" s="697" t="s">
        <v>9880</v>
      </c>
      <c r="MEY181" s="698"/>
      <c r="MEZ181" s="698"/>
      <c r="MFA181" s="488"/>
      <c r="MFB181" s="488"/>
      <c r="MFC181" s="488"/>
      <c r="MFD181" s="488"/>
      <c r="MFE181" s="488"/>
      <c r="MFF181" s="697" t="s">
        <v>9880</v>
      </c>
      <c r="MFG181" s="698"/>
      <c r="MFH181" s="698"/>
      <c r="MFI181" s="488"/>
      <c r="MFJ181" s="488"/>
      <c r="MFK181" s="488"/>
      <c r="MFL181" s="488"/>
      <c r="MFM181" s="488"/>
      <c r="MFN181" s="697" t="s">
        <v>9880</v>
      </c>
      <c r="MFO181" s="698"/>
      <c r="MFP181" s="698"/>
      <c r="MFQ181" s="488"/>
      <c r="MFR181" s="488"/>
      <c r="MFS181" s="488"/>
      <c r="MFT181" s="488"/>
      <c r="MFU181" s="488"/>
      <c r="MFV181" s="697" t="s">
        <v>9880</v>
      </c>
      <c r="MFW181" s="698"/>
      <c r="MFX181" s="698"/>
      <c r="MFY181" s="488"/>
      <c r="MFZ181" s="488"/>
      <c r="MGA181" s="488"/>
      <c r="MGB181" s="488"/>
      <c r="MGC181" s="488"/>
      <c r="MGD181" s="697" t="s">
        <v>9880</v>
      </c>
      <c r="MGE181" s="698"/>
      <c r="MGF181" s="698"/>
      <c r="MGG181" s="488"/>
      <c r="MGH181" s="488"/>
      <c r="MGI181" s="488"/>
      <c r="MGJ181" s="488"/>
      <c r="MGK181" s="488"/>
      <c r="MGL181" s="697" t="s">
        <v>9880</v>
      </c>
      <c r="MGM181" s="698"/>
      <c r="MGN181" s="698"/>
      <c r="MGO181" s="488"/>
      <c r="MGP181" s="488"/>
      <c r="MGQ181" s="488"/>
      <c r="MGR181" s="488"/>
      <c r="MGS181" s="488"/>
      <c r="MGT181" s="697" t="s">
        <v>9880</v>
      </c>
      <c r="MGU181" s="698"/>
      <c r="MGV181" s="698"/>
      <c r="MGW181" s="488"/>
      <c r="MGX181" s="488"/>
      <c r="MGY181" s="488"/>
      <c r="MGZ181" s="488"/>
      <c r="MHA181" s="488"/>
      <c r="MHB181" s="697" t="s">
        <v>9880</v>
      </c>
      <c r="MHC181" s="698"/>
      <c r="MHD181" s="698"/>
      <c r="MHE181" s="488"/>
      <c r="MHF181" s="488"/>
      <c r="MHG181" s="488"/>
      <c r="MHH181" s="488"/>
      <c r="MHI181" s="488"/>
      <c r="MHJ181" s="697" t="s">
        <v>9880</v>
      </c>
      <c r="MHK181" s="698"/>
      <c r="MHL181" s="698"/>
      <c r="MHM181" s="488"/>
      <c r="MHN181" s="488"/>
      <c r="MHO181" s="488"/>
      <c r="MHP181" s="488"/>
      <c r="MHQ181" s="488"/>
      <c r="MHR181" s="697" t="s">
        <v>9880</v>
      </c>
      <c r="MHS181" s="698"/>
      <c r="MHT181" s="698"/>
      <c r="MHU181" s="488"/>
      <c r="MHV181" s="488"/>
      <c r="MHW181" s="488"/>
      <c r="MHX181" s="488"/>
      <c r="MHY181" s="488"/>
      <c r="MHZ181" s="697" t="s">
        <v>9880</v>
      </c>
      <c r="MIA181" s="698"/>
      <c r="MIB181" s="698"/>
      <c r="MIC181" s="488"/>
      <c r="MID181" s="488"/>
      <c r="MIE181" s="488"/>
      <c r="MIF181" s="488"/>
      <c r="MIG181" s="488"/>
      <c r="MIH181" s="697" t="s">
        <v>9880</v>
      </c>
      <c r="MII181" s="698"/>
      <c r="MIJ181" s="698"/>
      <c r="MIK181" s="488"/>
      <c r="MIL181" s="488"/>
      <c r="MIM181" s="488"/>
      <c r="MIN181" s="488"/>
      <c r="MIO181" s="488"/>
      <c r="MIP181" s="697" t="s">
        <v>9880</v>
      </c>
      <c r="MIQ181" s="698"/>
      <c r="MIR181" s="698"/>
      <c r="MIS181" s="488"/>
      <c r="MIT181" s="488"/>
      <c r="MIU181" s="488"/>
      <c r="MIV181" s="488"/>
      <c r="MIW181" s="488"/>
      <c r="MIX181" s="697" t="s">
        <v>9880</v>
      </c>
      <c r="MIY181" s="698"/>
      <c r="MIZ181" s="698"/>
      <c r="MJA181" s="488"/>
      <c r="MJB181" s="488"/>
      <c r="MJC181" s="488"/>
      <c r="MJD181" s="488"/>
      <c r="MJE181" s="488"/>
      <c r="MJF181" s="697" t="s">
        <v>9880</v>
      </c>
      <c r="MJG181" s="698"/>
      <c r="MJH181" s="698"/>
      <c r="MJI181" s="488"/>
      <c r="MJJ181" s="488"/>
      <c r="MJK181" s="488"/>
      <c r="MJL181" s="488"/>
      <c r="MJM181" s="488"/>
      <c r="MJN181" s="697" t="s">
        <v>9880</v>
      </c>
      <c r="MJO181" s="698"/>
      <c r="MJP181" s="698"/>
      <c r="MJQ181" s="488"/>
      <c r="MJR181" s="488"/>
      <c r="MJS181" s="488"/>
      <c r="MJT181" s="488"/>
      <c r="MJU181" s="488"/>
      <c r="MJV181" s="697" t="s">
        <v>9880</v>
      </c>
      <c r="MJW181" s="698"/>
      <c r="MJX181" s="698"/>
      <c r="MJY181" s="488"/>
      <c r="MJZ181" s="488"/>
      <c r="MKA181" s="488"/>
      <c r="MKB181" s="488"/>
      <c r="MKC181" s="488"/>
      <c r="MKD181" s="697" t="s">
        <v>9880</v>
      </c>
      <c r="MKE181" s="698"/>
      <c r="MKF181" s="698"/>
      <c r="MKG181" s="488"/>
      <c r="MKH181" s="488"/>
      <c r="MKI181" s="488"/>
      <c r="MKJ181" s="488"/>
      <c r="MKK181" s="488"/>
      <c r="MKL181" s="697" t="s">
        <v>9880</v>
      </c>
      <c r="MKM181" s="698"/>
      <c r="MKN181" s="698"/>
      <c r="MKO181" s="488"/>
      <c r="MKP181" s="488"/>
      <c r="MKQ181" s="488"/>
      <c r="MKR181" s="488"/>
      <c r="MKS181" s="488"/>
      <c r="MKT181" s="697" t="s">
        <v>9880</v>
      </c>
      <c r="MKU181" s="698"/>
      <c r="MKV181" s="698"/>
      <c r="MKW181" s="488"/>
      <c r="MKX181" s="488"/>
      <c r="MKY181" s="488"/>
      <c r="MKZ181" s="488"/>
      <c r="MLA181" s="488"/>
      <c r="MLB181" s="697" t="s">
        <v>9880</v>
      </c>
      <c r="MLC181" s="698"/>
      <c r="MLD181" s="698"/>
      <c r="MLE181" s="488"/>
      <c r="MLF181" s="488"/>
      <c r="MLG181" s="488"/>
      <c r="MLH181" s="488"/>
      <c r="MLI181" s="488"/>
      <c r="MLJ181" s="697" t="s">
        <v>9880</v>
      </c>
      <c r="MLK181" s="698"/>
      <c r="MLL181" s="698"/>
      <c r="MLM181" s="488"/>
      <c r="MLN181" s="488"/>
      <c r="MLO181" s="488"/>
      <c r="MLP181" s="488"/>
      <c r="MLQ181" s="488"/>
      <c r="MLR181" s="697" t="s">
        <v>9880</v>
      </c>
      <c r="MLS181" s="698"/>
      <c r="MLT181" s="698"/>
      <c r="MLU181" s="488"/>
      <c r="MLV181" s="488"/>
      <c r="MLW181" s="488"/>
      <c r="MLX181" s="488"/>
      <c r="MLY181" s="488"/>
      <c r="MLZ181" s="697" t="s">
        <v>9880</v>
      </c>
      <c r="MMA181" s="698"/>
      <c r="MMB181" s="698"/>
      <c r="MMC181" s="488"/>
      <c r="MMD181" s="488"/>
      <c r="MME181" s="488"/>
      <c r="MMF181" s="488"/>
      <c r="MMG181" s="488"/>
      <c r="MMH181" s="697" t="s">
        <v>9880</v>
      </c>
      <c r="MMI181" s="698"/>
      <c r="MMJ181" s="698"/>
      <c r="MMK181" s="488"/>
      <c r="MML181" s="488"/>
      <c r="MMM181" s="488"/>
      <c r="MMN181" s="488"/>
      <c r="MMO181" s="488"/>
      <c r="MMP181" s="697" t="s">
        <v>9880</v>
      </c>
      <c r="MMQ181" s="698"/>
      <c r="MMR181" s="698"/>
      <c r="MMS181" s="488"/>
      <c r="MMT181" s="488"/>
      <c r="MMU181" s="488"/>
      <c r="MMV181" s="488"/>
      <c r="MMW181" s="488"/>
      <c r="MMX181" s="697" t="s">
        <v>9880</v>
      </c>
      <c r="MMY181" s="698"/>
      <c r="MMZ181" s="698"/>
      <c r="MNA181" s="488"/>
      <c r="MNB181" s="488"/>
      <c r="MNC181" s="488"/>
      <c r="MND181" s="488"/>
      <c r="MNE181" s="488"/>
      <c r="MNF181" s="697" t="s">
        <v>9880</v>
      </c>
      <c r="MNG181" s="698"/>
      <c r="MNH181" s="698"/>
      <c r="MNI181" s="488"/>
      <c r="MNJ181" s="488"/>
      <c r="MNK181" s="488"/>
      <c r="MNL181" s="488"/>
      <c r="MNM181" s="488"/>
      <c r="MNN181" s="697" t="s">
        <v>9880</v>
      </c>
      <c r="MNO181" s="698"/>
      <c r="MNP181" s="698"/>
      <c r="MNQ181" s="488"/>
      <c r="MNR181" s="488"/>
      <c r="MNS181" s="488"/>
      <c r="MNT181" s="488"/>
      <c r="MNU181" s="488"/>
      <c r="MNV181" s="697" t="s">
        <v>9880</v>
      </c>
      <c r="MNW181" s="698"/>
      <c r="MNX181" s="698"/>
      <c r="MNY181" s="488"/>
      <c r="MNZ181" s="488"/>
      <c r="MOA181" s="488"/>
      <c r="MOB181" s="488"/>
      <c r="MOC181" s="488"/>
      <c r="MOD181" s="697" t="s">
        <v>9880</v>
      </c>
      <c r="MOE181" s="698"/>
      <c r="MOF181" s="698"/>
      <c r="MOG181" s="488"/>
      <c r="MOH181" s="488"/>
      <c r="MOI181" s="488"/>
      <c r="MOJ181" s="488"/>
      <c r="MOK181" s="488"/>
      <c r="MOL181" s="697" t="s">
        <v>9880</v>
      </c>
      <c r="MOM181" s="698"/>
      <c r="MON181" s="698"/>
      <c r="MOO181" s="488"/>
      <c r="MOP181" s="488"/>
      <c r="MOQ181" s="488"/>
      <c r="MOR181" s="488"/>
      <c r="MOS181" s="488"/>
      <c r="MOT181" s="697" t="s">
        <v>9880</v>
      </c>
      <c r="MOU181" s="698"/>
      <c r="MOV181" s="698"/>
      <c r="MOW181" s="488"/>
      <c r="MOX181" s="488"/>
      <c r="MOY181" s="488"/>
      <c r="MOZ181" s="488"/>
      <c r="MPA181" s="488"/>
      <c r="MPB181" s="697" t="s">
        <v>9880</v>
      </c>
      <c r="MPC181" s="698"/>
      <c r="MPD181" s="698"/>
      <c r="MPE181" s="488"/>
      <c r="MPF181" s="488"/>
      <c r="MPG181" s="488"/>
      <c r="MPH181" s="488"/>
      <c r="MPI181" s="488"/>
      <c r="MPJ181" s="697" t="s">
        <v>9880</v>
      </c>
      <c r="MPK181" s="698"/>
      <c r="MPL181" s="698"/>
      <c r="MPM181" s="488"/>
      <c r="MPN181" s="488"/>
      <c r="MPO181" s="488"/>
      <c r="MPP181" s="488"/>
      <c r="MPQ181" s="488"/>
      <c r="MPR181" s="697" t="s">
        <v>9880</v>
      </c>
      <c r="MPS181" s="698"/>
      <c r="MPT181" s="698"/>
      <c r="MPU181" s="488"/>
      <c r="MPV181" s="488"/>
      <c r="MPW181" s="488"/>
      <c r="MPX181" s="488"/>
      <c r="MPY181" s="488"/>
      <c r="MPZ181" s="697" t="s">
        <v>9880</v>
      </c>
      <c r="MQA181" s="698"/>
      <c r="MQB181" s="698"/>
      <c r="MQC181" s="488"/>
      <c r="MQD181" s="488"/>
      <c r="MQE181" s="488"/>
      <c r="MQF181" s="488"/>
      <c r="MQG181" s="488"/>
      <c r="MQH181" s="697" t="s">
        <v>9880</v>
      </c>
      <c r="MQI181" s="698"/>
      <c r="MQJ181" s="698"/>
      <c r="MQK181" s="488"/>
      <c r="MQL181" s="488"/>
      <c r="MQM181" s="488"/>
      <c r="MQN181" s="488"/>
      <c r="MQO181" s="488"/>
      <c r="MQP181" s="697" t="s">
        <v>9880</v>
      </c>
      <c r="MQQ181" s="698"/>
      <c r="MQR181" s="698"/>
      <c r="MQS181" s="488"/>
      <c r="MQT181" s="488"/>
      <c r="MQU181" s="488"/>
      <c r="MQV181" s="488"/>
      <c r="MQW181" s="488"/>
      <c r="MQX181" s="697" t="s">
        <v>9880</v>
      </c>
      <c r="MQY181" s="698"/>
      <c r="MQZ181" s="698"/>
      <c r="MRA181" s="488"/>
      <c r="MRB181" s="488"/>
      <c r="MRC181" s="488"/>
      <c r="MRD181" s="488"/>
      <c r="MRE181" s="488"/>
      <c r="MRF181" s="697" t="s">
        <v>9880</v>
      </c>
      <c r="MRG181" s="698"/>
      <c r="MRH181" s="698"/>
      <c r="MRI181" s="488"/>
      <c r="MRJ181" s="488"/>
      <c r="MRK181" s="488"/>
      <c r="MRL181" s="488"/>
      <c r="MRM181" s="488"/>
      <c r="MRN181" s="697" t="s">
        <v>9880</v>
      </c>
      <c r="MRO181" s="698"/>
      <c r="MRP181" s="698"/>
      <c r="MRQ181" s="488"/>
      <c r="MRR181" s="488"/>
      <c r="MRS181" s="488"/>
      <c r="MRT181" s="488"/>
      <c r="MRU181" s="488"/>
      <c r="MRV181" s="697" t="s">
        <v>9880</v>
      </c>
      <c r="MRW181" s="698"/>
      <c r="MRX181" s="698"/>
      <c r="MRY181" s="488"/>
      <c r="MRZ181" s="488"/>
      <c r="MSA181" s="488"/>
      <c r="MSB181" s="488"/>
      <c r="MSC181" s="488"/>
      <c r="MSD181" s="697" t="s">
        <v>9880</v>
      </c>
      <c r="MSE181" s="698"/>
      <c r="MSF181" s="698"/>
      <c r="MSG181" s="488"/>
      <c r="MSH181" s="488"/>
      <c r="MSI181" s="488"/>
      <c r="MSJ181" s="488"/>
      <c r="MSK181" s="488"/>
      <c r="MSL181" s="697" t="s">
        <v>9880</v>
      </c>
      <c r="MSM181" s="698"/>
      <c r="MSN181" s="698"/>
      <c r="MSO181" s="488"/>
      <c r="MSP181" s="488"/>
      <c r="MSQ181" s="488"/>
      <c r="MSR181" s="488"/>
      <c r="MSS181" s="488"/>
      <c r="MST181" s="697" t="s">
        <v>9880</v>
      </c>
      <c r="MSU181" s="698"/>
      <c r="MSV181" s="698"/>
      <c r="MSW181" s="488"/>
      <c r="MSX181" s="488"/>
      <c r="MSY181" s="488"/>
      <c r="MSZ181" s="488"/>
      <c r="MTA181" s="488"/>
      <c r="MTB181" s="697" t="s">
        <v>9880</v>
      </c>
      <c r="MTC181" s="698"/>
      <c r="MTD181" s="698"/>
      <c r="MTE181" s="488"/>
      <c r="MTF181" s="488"/>
      <c r="MTG181" s="488"/>
      <c r="MTH181" s="488"/>
      <c r="MTI181" s="488"/>
      <c r="MTJ181" s="697" t="s">
        <v>9880</v>
      </c>
      <c r="MTK181" s="698"/>
      <c r="MTL181" s="698"/>
      <c r="MTM181" s="488"/>
      <c r="MTN181" s="488"/>
      <c r="MTO181" s="488"/>
      <c r="MTP181" s="488"/>
      <c r="MTQ181" s="488"/>
      <c r="MTR181" s="697" t="s">
        <v>9880</v>
      </c>
      <c r="MTS181" s="698"/>
      <c r="MTT181" s="698"/>
      <c r="MTU181" s="488"/>
      <c r="MTV181" s="488"/>
      <c r="MTW181" s="488"/>
      <c r="MTX181" s="488"/>
      <c r="MTY181" s="488"/>
      <c r="MTZ181" s="697" t="s">
        <v>9880</v>
      </c>
      <c r="MUA181" s="698"/>
      <c r="MUB181" s="698"/>
      <c r="MUC181" s="488"/>
      <c r="MUD181" s="488"/>
      <c r="MUE181" s="488"/>
      <c r="MUF181" s="488"/>
      <c r="MUG181" s="488"/>
      <c r="MUH181" s="697" t="s">
        <v>9880</v>
      </c>
      <c r="MUI181" s="698"/>
      <c r="MUJ181" s="698"/>
      <c r="MUK181" s="488"/>
      <c r="MUL181" s="488"/>
      <c r="MUM181" s="488"/>
      <c r="MUN181" s="488"/>
      <c r="MUO181" s="488"/>
      <c r="MUP181" s="697" t="s">
        <v>9880</v>
      </c>
      <c r="MUQ181" s="698"/>
      <c r="MUR181" s="698"/>
      <c r="MUS181" s="488"/>
      <c r="MUT181" s="488"/>
      <c r="MUU181" s="488"/>
      <c r="MUV181" s="488"/>
      <c r="MUW181" s="488"/>
      <c r="MUX181" s="697" t="s">
        <v>9880</v>
      </c>
      <c r="MUY181" s="698"/>
      <c r="MUZ181" s="698"/>
      <c r="MVA181" s="488"/>
      <c r="MVB181" s="488"/>
      <c r="MVC181" s="488"/>
      <c r="MVD181" s="488"/>
      <c r="MVE181" s="488"/>
      <c r="MVF181" s="697" t="s">
        <v>9880</v>
      </c>
      <c r="MVG181" s="698"/>
      <c r="MVH181" s="698"/>
      <c r="MVI181" s="488"/>
      <c r="MVJ181" s="488"/>
      <c r="MVK181" s="488"/>
      <c r="MVL181" s="488"/>
      <c r="MVM181" s="488"/>
      <c r="MVN181" s="697" t="s">
        <v>9880</v>
      </c>
      <c r="MVO181" s="698"/>
      <c r="MVP181" s="698"/>
      <c r="MVQ181" s="488"/>
      <c r="MVR181" s="488"/>
      <c r="MVS181" s="488"/>
      <c r="MVT181" s="488"/>
      <c r="MVU181" s="488"/>
      <c r="MVV181" s="697" t="s">
        <v>9880</v>
      </c>
      <c r="MVW181" s="698"/>
      <c r="MVX181" s="698"/>
      <c r="MVY181" s="488"/>
      <c r="MVZ181" s="488"/>
      <c r="MWA181" s="488"/>
      <c r="MWB181" s="488"/>
      <c r="MWC181" s="488"/>
      <c r="MWD181" s="697" t="s">
        <v>9880</v>
      </c>
      <c r="MWE181" s="698"/>
      <c r="MWF181" s="698"/>
      <c r="MWG181" s="488"/>
      <c r="MWH181" s="488"/>
      <c r="MWI181" s="488"/>
      <c r="MWJ181" s="488"/>
      <c r="MWK181" s="488"/>
      <c r="MWL181" s="697" t="s">
        <v>9880</v>
      </c>
      <c r="MWM181" s="698"/>
      <c r="MWN181" s="698"/>
      <c r="MWO181" s="488"/>
      <c r="MWP181" s="488"/>
      <c r="MWQ181" s="488"/>
      <c r="MWR181" s="488"/>
      <c r="MWS181" s="488"/>
      <c r="MWT181" s="697" t="s">
        <v>9880</v>
      </c>
      <c r="MWU181" s="698"/>
      <c r="MWV181" s="698"/>
      <c r="MWW181" s="488"/>
      <c r="MWX181" s="488"/>
      <c r="MWY181" s="488"/>
      <c r="MWZ181" s="488"/>
      <c r="MXA181" s="488"/>
      <c r="MXB181" s="697" t="s">
        <v>9880</v>
      </c>
      <c r="MXC181" s="698"/>
      <c r="MXD181" s="698"/>
      <c r="MXE181" s="488"/>
      <c r="MXF181" s="488"/>
      <c r="MXG181" s="488"/>
      <c r="MXH181" s="488"/>
      <c r="MXI181" s="488"/>
      <c r="MXJ181" s="697" t="s">
        <v>9880</v>
      </c>
      <c r="MXK181" s="698"/>
      <c r="MXL181" s="698"/>
      <c r="MXM181" s="488"/>
      <c r="MXN181" s="488"/>
      <c r="MXO181" s="488"/>
      <c r="MXP181" s="488"/>
      <c r="MXQ181" s="488"/>
      <c r="MXR181" s="697" t="s">
        <v>9880</v>
      </c>
      <c r="MXS181" s="698"/>
      <c r="MXT181" s="698"/>
      <c r="MXU181" s="488"/>
      <c r="MXV181" s="488"/>
      <c r="MXW181" s="488"/>
      <c r="MXX181" s="488"/>
      <c r="MXY181" s="488"/>
      <c r="MXZ181" s="697" t="s">
        <v>9880</v>
      </c>
      <c r="MYA181" s="698"/>
      <c r="MYB181" s="698"/>
      <c r="MYC181" s="488"/>
      <c r="MYD181" s="488"/>
      <c r="MYE181" s="488"/>
      <c r="MYF181" s="488"/>
      <c r="MYG181" s="488"/>
      <c r="MYH181" s="697" t="s">
        <v>9880</v>
      </c>
      <c r="MYI181" s="698"/>
      <c r="MYJ181" s="698"/>
      <c r="MYK181" s="488"/>
      <c r="MYL181" s="488"/>
      <c r="MYM181" s="488"/>
      <c r="MYN181" s="488"/>
      <c r="MYO181" s="488"/>
      <c r="MYP181" s="697" t="s">
        <v>9880</v>
      </c>
      <c r="MYQ181" s="698"/>
      <c r="MYR181" s="698"/>
      <c r="MYS181" s="488"/>
      <c r="MYT181" s="488"/>
      <c r="MYU181" s="488"/>
      <c r="MYV181" s="488"/>
      <c r="MYW181" s="488"/>
      <c r="MYX181" s="697" t="s">
        <v>9880</v>
      </c>
      <c r="MYY181" s="698"/>
      <c r="MYZ181" s="698"/>
      <c r="MZA181" s="488"/>
      <c r="MZB181" s="488"/>
      <c r="MZC181" s="488"/>
      <c r="MZD181" s="488"/>
      <c r="MZE181" s="488"/>
      <c r="MZF181" s="697" t="s">
        <v>9880</v>
      </c>
      <c r="MZG181" s="698"/>
      <c r="MZH181" s="698"/>
      <c r="MZI181" s="488"/>
      <c r="MZJ181" s="488"/>
      <c r="MZK181" s="488"/>
      <c r="MZL181" s="488"/>
      <c r="MZM181" s="488"/>
      <c r="MZN181" s="697" t="s">
        <v>9880</v>
      </c>
      <c r="MZO181" s="698"/>
      <c r="MZP181" s="698"/>
      <c r="MZQ181" s="488"/>
      <c r="MZR181" s="488"/>
      <c r="MZS181" s="488"/>
      <c r="MZT181" s="488"/>
      <c r="MZU181" s="488"/>
      <c r="MZV181" s="697" t="s">
        <v>9880</v>
      </c>
      <c r="MZW181" s="698"/>
      <c r="MZX181" s="698"/>
      <c r="MZY181" s="488"/>
      <c r="MZZ181" s="488"/>
      <c r="NAA181" s="488"/>
      <c r="NAB181" s="488"/>
      <c r="NAC181" s="488"/>
      <c r="NAD181" s="697" t="s">
        <v>9880</v>
      </c>
      <c r="NAE181" s="698"/>
      <c r="NAF181" s="698"/>
      <c r="NAG181" s="488"/>
      <c r="NAH181" s="488"/>
      <c r="NAI181" s="488"/>
      <c r="NAJ181" s="488"/>
      <c r="NAK181" s="488"/>
      <c r="NAL181" s="697" t="s">
        <v>9880</v>
      </c>
      <c r="NAM181" s="698"/>
      <c r="NAN181" s="698"/>
      <c r="NAO181" s="488"/>
      <c r="NAP181" s="488"/>
      <c r="NAQ181" s="488"/>
      <c r="NAR181" s="488"/>
      <c r="NAS181" s="488"/>
      <c r="NAT181" s="697" t="s">
        <v>9880</v>
      </c>
      <c r="NAU181" s="698"/>
      <c r="NAV181" s="698"/>
      <c r="NAW181" s="488"/>
      <c r="NAX181" s="488"/>
      <c r="NAY181" s="488"/>
      <c r="NAZ181" s="488"/>
      <c r="NBA181" s="488"/>
      <c r="NBB181" s="697" t="s">
        <v>9880</v>
      </c>
      <c r="NBC181" s="698"/>
      <c r="NBD181" s="698"/>
      <c r="NBE181" s="488"/>
      <c r="NBF181" s="488"/>
      <c r="NBG181" s="488"/>
      <c r="NBH181" s="488"/>
      <c r="NBI181" s="488"/>
      <c r="NBJ181" s="697" t="s">
        <v>9880</v>
      </c>
      <c r="NBK181" s="698"/>
      <c r="NBL181" s="698"/>
      <c r="NBM181" s="488"/>
      <c r="NBN181" s="488"/>
      <c r="NBO181" s="488"/>
      <c r="NBP181" s="488"/>
      <c r="NBQ181" s="488"/>
      <c r="NBR181" s="697" t="s">
        <v>9880</v>
      </c>
      <c r="NBS181" s="698"/>
      <c r="NBT181" s="698"/>
      <c r="NBU181" s="488"/>
      <c r="NBV181" s="488"/>
      <c r="NBW181" s="488"/>
      <c r="NBX181" s="488"/>
      <c r="NBY181" s="488"/>
      <c r="NBZ181" s="697" t="s">
        <v>9880</v>
      </c>
      <c r="NCA181" s="698"/>
      <c r="NCB181" s="698"/>
      <c r="NCC181" s="488"/>
      <c r="NCD181" s="488"/>
      <c r="NCE181" s="488"/>
      <c r="NCF181" s="488"/>
      <c r="NCG181" s="488"/>
      <c r="NCH181" s="697" t="s">
        <v>9880</v>
      </c>
      <c r="NCI181" s="698"/>
      <c r="NCJ181" s="698"/>
      <c r="NCK181" s="488"/>
      <c r="NCL181" s="488"/>
      <c r="NCM181" s="488"/>
      <c r="NCN181" s="488"/>
      <c r="NCO181" s="488"/>
      <c r="NCP181" s="697" t="s">
        <v>9880</v>
      </c>
      <c r="NCQ181" s="698"/>
      <c r="NCR181" s="698"/>
      <c r="NCS181" s="488"/>
      <c r="NCT181" s="488"/>
      <c r="NCU181" s="488"/>
      <c r="NCV181" s="488"/>
      <c r="NCW181" s="488"/>
      <c r="NCX181" s="697" t="s">
        <v>9880</v>
      </c>
      <c r="NCY181" s="698"/>
      <c r="NCZ181" s="698"/>
      <c r="NDA181" s="488"/>
      <c r="NDB181" s="488"/>
      <c r="NDC181" s="488"/>
      <c r="NDD181" s="488"/>
      <c r="NDE181" s="488"/>
      <c r="NDF181" s="697" t="s">
        <v>9880</v>
      </c>
      <c r="NDG181" s="698"/>
      <c r="NDH181" s="698"/>
      <c r="NDI181" s="488"/>
      <c r="NDJ181" s="488"/>
      <c r="NDK181" s="488"/>
      <c r="NDL181" s="488"/>
      <c r="NDM181" s="488"/>
      <c r="NDN181" s="697" t="s">
        <v>9880</v>
      </c>
      <c r="NDO181" s="698"/>
      <c r="NDP181" s="698"/>
      <c r="NDQ181" s="488"/>
      <c r="NDR181" s="488"/>
      <c r="NDS181" s="488"/>
      <c r="NDT181" s="488"/>
      <c r="NDU181" s="488"/>
      <c r="NDV181" s="697" t="s">
        <v>9880</v>
      </c>
      <c r="NDW181" s="698"/>
      <c r="NDX181" s="698"/>
      <c r="NDY181" s="488"/>
      <c r="NDZ181" s="488"/>
      <c r="NEA181" s="488"/>
      <c r="NEB181" s="488"/>
      <c r="NEC181" s="488"/>
      <c r="NED181" s="697" t="s">
        <v>9880</v>
      </c>
      <c r="NEE181" s="698"/>
      <c r="NEF181" s="698"/>
      <c r="NEG181" s="488"/>
      <c r="NEH181" s="488"/>
      <c r="NEI181" s="488"/>
      <c r="NEJ181" s="488"/>
      <c r="NEK181" s="488"/>
      <c r="NEL181" s="697" t="s">
        <v>9880</v>
      </c>
      <c r="NEM181" s="698"/>
      <c r="NEN181" s="698"/>
      <c r="NEO181" s="488"/>
      <c r="NEP181" s="488"/>
      <c r="NEQ181" s="488"/>
      <c r="NER181" s="488"/>
      <c r="NES181" s="488"/>
      <c r="NET181" s="697" t="s">
        <v>9880</v>
      </c>
      <c r="NEU181" s="698"/>
      <c r="NEV181" s="698"/>
      <c r="NEW181" s="488"/>
      <c r="NEX181" s="488"/>
      <c r="NEY181" s="488"/>
      <c r="NEZ181" s="488"/>
      <c r="NFA181" s="488"/>
      <c r="NFB181" s="697" t="s">
        <v>9880</v>
      </c>
      <c r="NFC181" s="698"/>
      <c r="NFD181" s="698"/>
      <c r="NFE181" s="488"/>
      <c r="NFF181" s="488"/>
      <c r="NFG181" s="488"/>
      <c r="NFH181" s="488"/>
      <c r="NFI181" s="488"/>
      <c r="NFJ181" s="697" t="s">
        <v>9880</v>
      </c>
      <c r="NFK181" s="698"/>
      <c r="NFL181" s="698"/>
      <c r="NFM181" s="488"/>
      <c r="NFN181" s="488"/>
      <c r="NFO181" s="488"/>
      <c r="NFP181" s="488"/>
      <c r="NFQ181" s="488"/>
      <c r="NFR181" s="697" t="s">
        <v>9880</v>
      </c>
      <c r="NFS181" s="698"/>
      <c r="NFT181" s="698"/>
      <c r="NFU181" s="488"/>
      <c r="NFV181" s="488"/>
      <c r="NFW181" s="488"/>
      <c r="NFX181" s="488"/>
      <c r="NFY181" s="488"/>
      <c r="NFZ181" s="697" t="s">
        <v>9880</v>
      </c>
      <c r="NGA181" s="698"/>
      <c r="NGB181" s="698"/>
      <c r="NGC181" s="488"/>
      <c r="NGD181" s="488"/>
      <c r="NGE181" s="488"/>
      <c r="NGF181" s="488"/>
      <c r="NGG181" s="488"/>
      <c r="NGH181" s="697" t="s">
        <v>9880</v>
      </c>
      <c r="NGI181" s="698"/>
      <c r="NGJ181" s="698"/>
      <c r="NGK181" s="488"/>
      <c r="NGL181" s="488"/>
      <c r="NGM181" s="488"/>
      <c r="NGN181" s="488"/>
      <c r="NGO181" s="488"/>
      <c r="NGP181" s="697" t="s">
        <v>9880</v>
      </c>
      <c r="NGQ181" s="698"/>
      <c r="NGR181" s="698"/>
      <c r="NGS181" s="488"/>
      <c r="NGT181" s="488"/>
      <c r="NGU181" s="488"/>
      <c r="NGV181" s="488"/>
      <c r="NGW181" s="488"/>
      <c r="NGX181" s="697" t="s">
        <v>9880</v>
      </c>
      <c r="NGY181" s="698"/>
      <c r="NGZ181" s="698"/>
      <c r="NHA181" s="488"/>
      <c r="NHB181" s="488"/>
      <c r="NHC181" s="488"/>
      <c r="NHD181" s="488"/>
      <c r="NHE181" s="488"/>
      <c r="NHF181" s="697" t="s">
        <v>9880</v>
      </c>
      <c r="NHG181" s="698"/>
      <c r="NHH181" s="698"/>
      <c r="NHI181" s="488"/>
      <c r="NHJ181" s="488"/>
      <c r="NHK181" s="488"/>
      <c r="NHL181" s="488"/>
      <c r="NHM181" s="488"/>
      <c r="NHN181" s="697" t="s">
        <v>9880</v>
      </c>
      <c r="NHO181" s="698"/>
      <c r="NHP181" s="698"/>
      <c r="NHQ181" s="488"/>
      <c r="NHR181" s="488"/>
      <c r="NHS181" s="488"/>
      <c r="NHT181" s="488"/>
      <c r="NHU181" s="488"/>
      <c r="NHV181" s="697" t="s">
        <v>9880</v>
      </c>
      <c r="NHW181" s="698"/>
      <c r="NHX181" s="698"/>
      <c r="NHY181" s="488"/>
      <c r="NHZ181" s="488"/>
      <c r="NIA181" s="488"/>
      <c r="NIB181" s="488"/>
      <c r="NIC181" s="488"/>
      <c r="NID181" s="697" t="s">
        <v>9880</v>
      </c>
      <c r="NIE181" s="698"/>
      <c r="NIF181" s="698"/>
      <c r="NIG181" s="488"/>
      <c r="NIH181" s="488"/>
      <c r="NII181" s="488"/>
      <c r="NIJ181" s="488"/>
      <c r="NIK181" s="488"/>
      <c r="NIL181" s="697" t="s">
        <v>9880</v>
      </c>
      <c r="NIM181" s="698"/>
      <c r="NIN181" s="698"/>
      <c r="NIO181" s="488"/>
      <c r="NIP181" s="488"/>
      <c r="NIQ181" s="488"/>
      <c r="NIR181" s="488"/>
      <c r="NIS181" s="488"/>
      <c r="NIT181" s="697" t="s">
        <v>9880</v>
      </c>
      <c r="NIU181" s="698"/>
      <c r="NIV181" s="698"/>
      <c r="NIW181" s="488"/>
      <c r="NIX181" s="488"/>
      <c r="NIY181" s="488"/>
      <c r="NIZ181" s="488"/>
      <c r="NJA181" s="488"/>
      <c r="NJB181" s="697" t="s">
        <v>9880</v>
      </c>
      <c r="NJC181" s="698"/>
      <c r="NJD181" s="698"/>
      <c r="NJE181" s="488"/>
      <c r="NJF181" s="488"/>
      <c r="NJG181" s="488"/>
      <c r="NJH181" s="488"/>
      <c r="NJI181" s="488"/>
      <c r="NJJ181" s="697" t="s">
        <v>9880</v>
      </c>
      <c r="NJK181" s="698"/>
      <c r="NJL181" s="698"/>
      <c r="NJM181" s="488"/>
      <c r="NJN181" s="488"/>
      <c r="NJO181" s="488"/>
      <c r="NJP181" s="488"/>
      <c r="NJQ181" s="488"/>
      <c r="NJR181" s="697" t="s">
        <v>9880</v>
      </c>
      <c r="NJS181" s="698"/>
      <c r="NJT181" s="698"/>
      <c r="NJU181" s="488"/>
      <c r="NJV181" s="488"/>
      <c r="NJW181" s="488"/>
      <c r="NJX181" s="488"/>
      <c r="NJY181" s="488"/>
      <c r="NJZ181" s="697" t="s">
        <v>9880</v>
      </c>
      <c r="NKA181" s="698"/>
      <c r="NKB181" s="698"/>
      <c r="NKC181" s="488"/>
      <c r="NKD181" s="488"/>
      <c r="NKE181" s="488"/>
      <c r="NKF181" s="488"/>
      <c r="NKG181" s="488"/>
      <c r="NKH181" s="697" t="s">
        <v>9880</v>
      </c>
      <c r="NKI181" s="698"/>
      <c r="NKJ181" s="698"/>
      <c r="NKK181" s="488"/>
      <c r="NKL181" s="488"/>
      <c r="NKM181" s="488"/>
      <c r="NKN181" s="488"/>
      <c r="NKO181" s="488"/>
      <c r="NKP181" s="697" t="s">
        <v>9880</v>
      </c>
      <c r="NKQ181" s="698"/>
      <c r="NKR181" s="698"/>
      <c r="NKS181" s="488"/>
      <c r="NKT181" s="488"/>
      <c r="NKU181" s="488"/>
      <c r="NKV181" s="488"/>
      <c r="NKW181" s="488"/>
      <c r="NKX181" s="697" t="s">
        <v>9880</v>
      </c>
      <c r="NKY181" s="698"/>
      <c r="NKZ181" s="698"/>
      <c r="NLA181" s="488"/>
      <c r="NLB181" s="488"/>
      <c r="NLC181" s="488"/>
      <c r="NLD181" s="488"/>
      <c r="NLE181" s="488"/>
      <c r="NLF181" s="697" t="s">
        <v>9880</v>
      </c>
      <c r="NLG181" s="698"/>
      <c r="NLH181" s="698"/>
      <c r="NLI181" s="488"/>
      <c r="NLJ181" s="488"/>
      <c r="NLK181" s="488"/>
      <c r="NLL181" s="488"/>
      <c r="NLM181" s="488"/>
      <c r="NLN181" s="697" t="s">
        <v>9880</v>
      </c>
      <c r="NLO181" s="698"/>
      <c r="NLP181" s="698"/>
      <c r="NLQ181" s="488"/>
      <c r="NLR181" s="488"/>
      <c r="NLS181" s="488"/>
      <c r="NLT181" s="488"/>
      <c r="NLU181" s="488"/>
      <c r="NLV181" s="697" t="s">
        <v>9880</v>
      </c>
      <c r="NLW181" s="698"/>
      <c r="NLX181" s="698"/>
      <c r="NLY181" s="488"/>
      <c r="NLZ181" s="488"/>
      <c r="NMA181" s="488"/>
      <c r="NMB181" s="488"/>
      <c r="NMC181" s="488"/>
      <c r="NMD181" s="697" t="s">
        <v>9880</v>
      </c>
      <c r="NME181" s="698"/>
      <c r="NMF181" s="698"/>
      <c r="NMG181" s="488"/>
      <c r="NMH181" s="488"/>
      <c r="NMI181" s="488"/>
      <c r="NMJ181" s="488"/>
      <c r="NMK181" s="488"/>
      <c r="NML181" s="697" t="s">
        <v>9880</v>
      </c>
      <c r="NMM181" s="698"/>
      <c r="NMN181" s="698"/>
      <c r="NMO181" s="488"/>
      <c r="NMP181" s="488"/>
      <c r="NMQ181" s="488"/>
      <c r="NMR181" s="488"/>
      <c r="NMS181" s="488"/>
      <c r="NMT181" s="697" t="s">
        <v>9880</v>
      </c>
      <c r="NMU181" s="698"/>
      <c r="NMV181" s="698"/>
      <c r="NMW181" s="488"/>
      <c r="NMX181" s="488"/>
      <c r="NMY181" s="488"/>
      <c r="NMZ181" s="488"/>
      <c r="NNA181" s="488"/>
      <c r="NNB181" s="697" t="s">
        <v>9880</v>
      </c>
      <c r="NNC181" s="698"/>
      <c r="NND181" s="698"/>
      <c r="NNE181" s="488"/>
      <c r="NNF181" s="488"/>
      <c r="NNG181" s="488"/>
      <c r="NNH181" s="488"/>
      <c r="NNI181" s="488"/>
      <c r="NNJ181" s="697" t="s">
        <v>9880</v>
      </c>
      <c r="NNK181" s="698"/>
      <c r="NNL181" s="698"/>
      <c r="NNM181" s="488"/>
      <c r="NNN181" s="488"/>
      <c r="NNO181" s="488"/>
      <c r="NNP181" s="488"/>
      <c r="NNQ181" s="488"/>
      <c r="NNR181" s="697" t="s">
        <v>9880</v>
      </c>
      <c r="NNS181" s="698"/>
      <c r="NNT181" s="698"/>
      <c r="NNU181" s="488"/>
      <c r="NNV181" s="488"/>
      <c r="NNW181" s="488"/>
      <c r="NNX181" s="488"/>
      <c r="NNY181" s="488"/>
      <c r="NNZ181" s="697" t="s">
        <v>9880</v>
      </c>
      <c r="NOA181" s="698"/>
      <c r="NOB181" s="698"/>
      <c r="NOC181" s="488"/>
      <c r="NOD181" s="488"/>
      <c r="NOE181" s="488"/>
      <c r="NOF181" s="488"/>
      <c r="NOG181" s="488"/>
      <c r="NOH181" s="697" t="s">
        <v>9880</v>
      </c>
      <c r="NOI181" s="698"/>
      <c r="NOJ181" s="698"/>
      <c r="NOK181" s="488"/>
      <c r="NOL181" s="488"/>
      <c r="NOM181" s="488"/>
      <c r="NON181" s="488"/>
      <c r="NOO181" s="488"/>
      <c r="NOP181" s="697" t="s">
        <v>9880</v>
      </c>
      <c r="NOQ181" s="698"/>
      <c r="NOR181" s="698"/>
      <c r="NOS181" s="488"/>
      <c r="NOT181" s="488"/>
      <c r="NOU181" s="488"/>
      <c r="NOV181" s="488"/>
      <c r="NOW181" s="488"/>
      <c r="NOX181" s="697" t="s">
        <v>9880</v>
      </c>
      <c r="NOY181" s="698"/>
      <c r="NOZ181" s="698"/>
      <c r="NPA181" s="488"/>
      <c r="NPB181" s="488"/>
      <c r="NPC181" s="488"/>
      <c r="NPD181" s="488"/>
      <c r="NPE181" s="488"/>
      <c r="NPF181" s="697" t="s">
        <v>9880</v>
      </c>
      <c r="NPG181" s="698"/>
      <c r="NPH181" s="698"/>
      <c r="NPI181" s="488"/>
      <c r="NPJ181" s="488"/>
      <c r="NPK181" s="488"/>
      <c r="NPL181" s="488"/>
      <c r="NPM181" s="488"/>
      <c r="NPN181" s="697" t="s">
        <v>9880</v>
      </c>
      <c r="NPO181" s="698"/>
      <c r="NPP181" s="698"/>
      <c r="NPQ181" s="488"/>
      <c r="NPR181" s="488"/>
      <c r="NPS181" s="488"/>
      <c r="NPT181" s="488"/>
      <c r="NPU181" s="488"/>
      <c r="NPV181" s="697" t="s">
        <v>9880</v>
      </c>
      <c r="NPW181" s="698"/>
      <c r="NPX181" s="698"/>
      <c r="NPY181" s="488"/>
      <c r="NPZ181" s="488"/>
      <c r="NQA181" s="488"/>
      <c r="NQB181" s="488"/>
      <c r="NQC181" s="488"/>
      <c r="NQD181" s="697" t="s">
        <v>9880</v>
      </c>
      <c r="NQE181" s="698"/>
      <c r="NQF181" s="698"/>
      <c r="NQG181" s="488"/>
      <c r="NQH181" s="488"/>
      <c r="NQI181" s="488"/>
      <c r="NQJ181" s="488"/>
      <c r="NQK181" s="488"/>
      <c r="NQL181" s="697" t="s">
        <v>9880</v>
      </c>
      <c r="NQM181" s="698"/>
      <c r="NQN181" s="698"/>
      <c r="NQO181" s="488"/>
      <c r="NQP181" s="488"/>
      <c r="NQQ181" s="488"/>
      <c r="NQR181" s="488"/>
      <c r="NQS181" s="488"/>
      <c r="NQT181" s="697" t="s">
        <v>9880</v>
      </c>
      <c r="NQU181" s="698"/>
      <c r="NQV181" s="698"/>
      <c r="NQW181" s="488"/>
      <c r="NQX181" s="488"/>
      <c r="NQY181" s="488"/>
      <c r="NQZ181" s="488"/>
      <c r="NRA181" s="488"/>
      <c r="NRB181" s="697" t="s">
        <v>9880</v>
      </c>
      <c r="NRC181" s="698"/>
      <c r="NRD181" s="698"/>
      <c r="NRE181" s="488"/>
      <c r="NRF181" s="488"/>
      <c r="NRG181" s="488"/>
      <c r="NRH181" s="488"/>
      <c r="NRI181" s="488"/>
      <c r="NRJ181" s="697" t="s">
        <v>9880</v>
      </c>
      <c r="NRK181" s="698"/>
      <c r="NRL181" s="698"/>
      <c r="NRM181" s="488"/>
      <c r="NRN181" s="488"/>
      <c r="NRO181" s="488"/>
      <c r="NRP181" s="488"/>
      <c r="NRQ181" s="488"/>
      <c r="NRR181" s="697" t="s">
        <v>9880</v>
      </c>
      <c r="NRS181" s="698"/>
      <c r="NRT181" s="698"/>
      <c r="NRU181" s="488"/>
      <c r="NRV181" s="488"/>
      <c r="NRW181" s="488"/>
      <c r="NRX181" s="488"/>
      <c r="NRY181" s="488"/>
      <c r="NRZ181" s="697" t="s">
        <v>9880</v>
      </c>
      <c r="NSA181" s="698"/>
      <c r="NSB181" s="698"/>
      <c r="NSC181" s="488"/>
      <c r="NSD181" s="488"/>
      <c r="NSE181" s="488"/>
      <c r="NSF181" s="488"/>
      <c r="NSG181" s="488"/>
      <c r="NSH181" s="697" t="s">
        <v>9880</v>
      </c>
      <c r="NSI181" s="698"/>
      <c r="NSJ181" s="698"/>
      <c r="NSK181" s="488"/>
      <c r="NSL181" s="488"/>
      <c r="NSM181" s="488"/>
      <c r="NSN181" s="488"/>
      <c r="NSO181" s="488"/>
      <c r="NSP181" s="697" t="s">
        <v>9880</v>
      </c>
      <c r="NSQ181" s="698"/>
      <c r="NSR181" s="698"/>
      <c r="NSS181" s="488"/>
      <c r="NST181" s="488"/>
      <c r="NSU181" s="488"/>
      <c r="NSV181" s="488"/>
      <c r="NSW181" s="488"/>
      <c r="NSX181" s="697" t="s">
        <v>9880</v>
      </c>
      <c r="NSY181" s="698"/>
      <c r="NSZ181" s="698"/>
      <c r="NTA181" s="488"/>
      <c r="NTB181" s="488"/>
      <c r="NTC181" s="488"/>
      <c r="NTD181" s="488"/>
      <c r="NTE181" s="488"/>
      <c r="NTF181" s="697" t="s">
        <v>9880</v>
      </c>
      <c r="NTG181" s="698"/>
      <c r="NTH181" s="698"/>
      <c r="NTI181" s="488"/>
      <c r="NTJ181" s="488"/>
      <c r="NTK181" s="488"/>
      <c r="NTL181" s="488"/>
      <c r="NTM181" s="488"/>
      <c r="NTN181" s="697" t="s">
        <v>9880</v>
      </c>
      <c r="NTO181" s="698"/>
      <c r="NTP181" s="698"/>
      <c r="NTQ181" s="488"/>
      <c r="NTR181" s="488"/>
      <c r="NTS181" s="488"/>
      <c r="NTT181" s="488"/>
      <c r="NTU181" s="488"/>
      <c r="NTV181" s="697" t="s">
        <v>9880</v>
      </c>
      <c r="NTW181" s="698"/>
      <c r="NTX181" s="698"/>
      <c r="NTY181" s="488"/>
      <c r="NTZ181" s="488"/>
      <c r="NUA181" s="488"/>
      <c r="NUB181" s="488"/>
      <c r="NUC181" s="488"/>
      <c r="NUD181" s="697" t="s">
        <v>9880</v>
      </c>
      <c r="NUE181" s="698"/>
      <c r="NUF181" s="698"/>
      <c r="NUG181" s="488"/>
      <c r="NUH181" s="488"/>
      <c r="NUI181" s="488"/>
      <c r="NUJ181" s="488"/>
      <c r="NUK181" s="488"/>
      <c r="NUL181" s="697" t="s">
        <v>9880</v>
      </c>
      <c r="NUM181" s="698"/>
      <c r="NUN181" s="698"/>
      <c r="NUO181" s="488"/>
      <c r="NUP181" s="488"/>
      <c r="NUQ181" s="488"/>
      <c r="NUR181" s="488"/>
      <c r="NUS181" s="488"/>
      <c r="NUT181" s="697" t="s">
        <v>9880</v>
      </c>
      <c r="NUU181" s="698"/>
      <c r="NUV181" s="698"/>
      <c r="NUW181" s="488"/>
      <c r="NUX181" s="488"/>
      <c r="NUY181" s="488"/>
      <c r="NUZ181" s="488"/>
      <c r="NVA181" s="488"/>
      <c r="NVB181" s="697" t="s">
        <v>9880</v>
      </c>
      <c r="NVC181" s="698"/>
      <c r="NVD181" s="698"/>
      <c r="NVE181" s="488"/>
      <c r="NVF181" s="488"/>
      <c r="NVG181" s="488"/>
      <c r="NVH181" s="488"/>
      <c r="NVI181" s="488"/>
      <c r="NVJ181" s="697" t="s">
        <v>9880</v>
      </c>
      <c r="NVK181" s="698"/>
      <c r="NVL181" s="698"/>
      <c r="NVM181" s="488"/>
      <c r="NVN181" s="488"/>
      <c r="NVO181" s="488"/>
      <c r="NVP181" s="488"/>
      <c r="NVQ181" s="488"/>
      <c r="NVR181" s="697" t="s">
        <v>9880</v>
      </c>
      <c r="NVS181" s="698"/>
      <c r="NVT181" s="698"/>
      <c r="NVU181" s="488"/>
      <c r="NVV181" s="488"/>
      <c r="NVW181" s="488"/>
      <c r="NVX181" s="488"/>
      <c r="NVY181" s="488"/>
      <c r="NVZ181" s="697" t="s">
        <v>9880</v>
      </c>
      <c r="NWA181" s="698"/>
      <c r="NWB181" s="698"/>
      <c r="NWC181" s="488"/>
      <c r="NWD181" s="488"/>
      <c r="NWE181" s="488"/>
      <c r="NWF181" s="488"/>
      <c r="NWG181" s="488"/>
      <c r="NWH181" s="697" t="s">
        <v>9880</v>
      </c>
      <c r="NWI181" s="698"/>
      <c r="NWJ181" s="698"/>
      <c r="NWK181" s="488"/>
      <c r="NWL181" s="488"/>
      <c r="NWM181" s="488"/>
      <c r="NWN181" s="488"/>
      <c r="NWO181" s="488"/>
      <c r="NWP181" s="697" t="s">
        <v>9880</v>
      </c>
      <c r="NWQ181" s="698"/>
      <c r="NWR181" s="698"/>
      <c r="NWS181" s="488"/>
      <c r="NWT181" s="488"/>
      <c r="NWU181" s="488"/>
      <c r="NWV181" s="488"/>
      <c r="NWW181" s="488"/>
      <c r="NWX181" s="697" t="s">
        <v>9880</v>
      </c>
      <c r="NWY181" s="698"/>
      <c r="NWZ181" s="698"/>
      <c r="NXA181" s="488"/>
      <c r="NXB181" s="488"/>
      <c r="NXC181" s="488"/>
      <c r="NXD181" s="488"/>
      <c r="NXE181" s="488"/>
      <c r="NXF181" s="697" t="s">
        <v>9880</v>
      </c>
      <c r="NXG181" s="698"/>
      <c r="NXH181" s="698"/>
      <c r="NXI181" s="488"/>
      <c r="NXJ181" s="488"/>
      <c r="NXK181" s="488"/>
      <c r="NXL181" s="488"/>
      <c r="NXM181" s="488"/>
      <c r="NXN181" s="697" t="s">
        <v>9880</v>
      </c>
      <c r="NXO181" s="698"/>
      <c r="NXP181" s="698"/>
      <c r="NXQ181" s="488"/>
      <c r="NXR181" s="488"/>
      <c r="NXS181" s="488"/>
      <c r="NXT181" s="488"/>
      <c r="NXU181" s="488"/>
      <c r="NXV181" s="697" t="s">
        <v>9880</v>
      </c>
      <c r="NXW181" s="698"/>
      <c r="NXX181" s="698"/>
      <c r="NXY181" s="488"/>
      <c r="NXZ181" s="488"/>
      <c r="NYA181" s="488"/>
      <c r="NYB181" s="488"/>
      <c r="NYC181" s="488"/>
      <c r="NYD181" s="697" t="s">
        <v>9880</v>
      </c>
      <c r="NYE181" s="698"/>
      <c r="NYF181" s="698"/>
      <c r="NYG181" s="488"/>
      <c r="NYH181" s="488"/>
      <c r="NYI181" s="488"/>
      <c r="NYJ181" s="488"/>
      <c r="NYK181" s="488"/>
      <c r="NYL181" s="697" t="s">
        <v>9880</v>
      </c>
      <c r="NYM181" s="698"/>
      <c r="NYN181" s="698"/>
      <c r="NYO181" s="488"/>
      <c r="NYP181" s="488"/>
      <c r="NYQ181" s="488"/>
      <c r="NYR181" s="488"/>
      <c r="NYS181" s="488"/>
      <c r="NYT181" s="697" t="s">
        <v>9880</v>
      </c>
      <c r="NYU181" s="698"/>
      <c r="NYV181" s="698"/>
      <c r="NYW181" s="488"/>
      <c r="NYX181" s="488"/>
      <c r="NYY181" s="488"/>
      <c r="NYZ181" s="488"/>
      <c r="NZA181" s="488"/>
      <c r="NZB181" s="697" t="s">
        <v>9880</v>
      </c>
      <c r="NZC181" s="698"/>
      <c r="NZD181" s="698"/>
      <c r="NZE181" s="488"/>
      <c r="NZF181" s="488"/>
      <c r="NZG181" s="488"/>
      <c r="NZH181" s="488"/>
      <c r="NZI181" s="488"/>
      <c r="NZJ181" s="697" t="s">
        <v>9880</v>
      </c>
      <c r="NZK181" s="698"/>
      <c r="NZL181" s="698"/>
      <c r="NZM181" s="488"/>
      <c r="NZN181" s="488"/>
      <c r="NZO181" s="488"/>
      <c r="NZP181" s="488"/>
      <c r="NZQ181" s="488"/>
      <c r="NZR181" s="697" t="s">
        <v>9880</v>
      </c>
      <c r="NZS181" s="698"/>
      <c r="NZT181" s="698"/>
      <c r="NZU181" s="488"/>
      <c r="NZV181" s="488"/>
      <c r="NZW181" s="488"/>
      <c r="NZX181" s="488"/>
      <c r="NZY181" s="488"/>
      <c r="NZZ181" s="697" t="s">
        <v>9880</v>
      </c>
      <c r="OAA181" s="698"/>
      <c r="OAB181" s="698"/>
      <c r="OAC181" s="488"/>
      <c r="OAD181" s="488"/>
      <c r="OAE181" s="488"/>
      <c r="OAF181" s="488"/>
      <c r="OAG181" s="488"/>
      <c r="OAH181" s="697" t="s">
        <v>9880</v>
      </c>
      <c r="OAI181" s="698"/>
      <c r="OAJ181" s="698"/>
      <c r="OAK181" s="488"/>
      <c r="OAL181" s="488"/>
      <c r="OAM181" s="488"/>
      <c r="OAN181" s="488"/>
      <c r="OAO181" s="488"/>
      <c r="OAP181" s="697" t="s">
        <v>9880</v>
      </c>
      <c r="OAQ181" s="698"/>
      <c r="OAR181" s="698"/>
      <c r="OAS181" s="488"/>
      <c r="OAT181" s="488"/>
      <c r="OAU181" s="488"/>
      <c r="OAV181" s="488"/>
      <c r="OAW181" s="488"/>
      <c r="OAX181" s="697" t="s">
        <v>9880</v>
      </c>
      <c r="OAY181" s="698"/>
      <c r="OAZ181" s="698"/>
      <c r="OBA181" s="488"/>
      <c r="OBB181" s="488"/>
      <c r="OBC181" s="488"/>
      <c r="OBD181" s="488"/>
      <c r="OBE181" s="488"/>
      <c r="OBF181" s="697" t="s">
        <v>9880</v>
      </c>
      <c r="OBG181" s="698"/>
      <c r="OBH181" s="698"/>
      <c r="OBI181" s="488"/>
      <c r="OBJ181" s="488"/>
      <c r="OBK181" s="488"/>
      <c r="OBL181" s="488"/>
      <c r="OBM181" s="488"/>
      <c r="OBN181" s="697" t="s">
        <v>9880</v>
      </c>
      <c r="OBO181" s="698"/>
      <c r="OBP181" s="698"/>
      <c r="OBQ181" s="488"/>
      <c r="OBR181" s="488"/>
      <c r="OBS181" s="488"/>
      <c r="OBT181" s="488"/>
      <c r="OBU181" s="488"/>
      <c r="OBV181" s="697" t="s">
        <v>9880</v>
      </c>
      <c r="OBW181" s="698"/>
      <c r="OBX181" s="698"/>
      <c r="OBY181" s="488"/>
      <c r="OBZ181" s="488"/>
      <c r="OCA181" s="488"/>
      <c r="OCB181" s="488"/>
      <c r="OCC181" s="488"/>
      <c r="OCD181" s="697" t="s">
        <v>9880</v>
      </c>
      <c r="OCE181" s="698"/>
      <c r="OCF181" s="698"/>
      <c r="OCG181" s="488"/>
      <c r="OCH181" s="488"/>
      <c r="OCI181" s="488"/>
      <c r="OCJ181" s="488"/>
      <c r="OCK181" s="488"/>
      <c r="OCL181" s="697" t="s">
        <v>9880</v>
      </c>
      <c r="OCM181" s="698"/>
      <c r="OCN181" s="698"/>
      <c r="OCO181" s="488"/>
      <c r="OCP181" s="488"/>
      <c r="OCQ181" s="488"/>
      <c r="OCR181" s="488"/>
      <c r="OCS181" s="488"/>
      <c r="OCT181" s="697" t="s">
        <v>9880</v>
      </c>
      <c r="OCU181" s="698"/>
      <c r="OCV181" s="698"/>
      <c r="OCW181" s="488"/>
      <c r="OCX181" s="488"/>
      <c r="OCY181" s="488"/>
      <c r="OCZ181" s="488"/>
      <c r="ODA181" s="488"/>
      <c r="ODB181" s="697" t="s">
        <v>9880</v>
      </c>
      <c r="ODC181" s="698"/>
      <c r="ODD181" s="698"/>
      <c r="ODE181" s="488"/>
      <c r="ODF181" s="488"/>
      <c r="ODG181" s="488"/>
      <c r="ODH181" s="488"/>
      <c r="ODI181" s="488"/>
      <c r="ODJ181" s="697" t="s">
        <v>9880</v>
      </c>
      <c r="ODK181" s="698"/>
      <c r="ODL181" s="698"/>
      <c r="ODM181" s="488"/>
      <c r="ODN181" s="488"/>
      <c r="ODO181" s="488"/>
      <c r="ODP181" s="488"/>
      <c r="ODQ181" s="488"/>
      <c r="ODR181" s="697" t="s">
        <v>9880</v>
      </c>
      <c r="ODS181" s="698"/>
      <c r="ODT181" s="698"/>
      <c r="ODU181" s="488"/>
      <c r="ODV181" s="488"/>
      <c r="ODW181" s="488"/>
      <c r="ODX181" s="488"/>
      <c r="ODY181" s="488"/>
      <c r="ODZ181" s="697" t="s">
        <v>9880</v>
      </c>
      <c r="OEA181" s="698"/>
      <c r="OEB181" s="698"/>
      <c r="OEC181" s="488"/>
      <c r="OED181" s="488"/>
      <c r="OEE181" s="488"/>
      <c r="OEF181" s="488"/>
      <c r="OEG181" s="488"/>
      <c r="OEH181" s="697" t="s">
        <v>9880</v>
      </c>
      <c r="OEI181" s="698"/>
      <c r="OEJ181" s="698"/>
      <c r="OEK181" s="488"/>
      <c r="OEL181" s="488"/>
      <c r="OEM181" s="488"/>
      <c r="OEN181" s="488"/>
      <c r="OEO181" s="488"/>
      <c r="OEP181" s="697" t="s">
        <v>9880</v>
      </c>
      <c r="OEQ181" s="698"/>
      <c r="OER181" s="698"/>
      <c r="OES181" s="488"/>
      <c r="OET181" s="488"/>
      <c r="OEU181" s="488"/>
      <c r="OEV181" s="488"/>
      <c r="OEW181" s="488"/>
      <c r="OEX181" s="697" t="s">
        <v>9880</v>
      </c>
      <c r="OEY181" s="698"/>
      <c r="OEZ181" s="698"/>
      <c r="OFA181" s="488"/>
      <c r="OFB181" s="488"/>
      <c r="OFC181" s="488"/>
      <c r="OFD181" s="488"/>
      <c r="OFE181" s="488"/>
      <c r="OFF181" s="697" t="s">
        <v>9880</v>
      </c>
      <c r="OFG181" s="698"/>
      <c r="OFH181" s="698"/>
      <c r="OFI181" s="488"/>
      <c r="OFJ181" s="488"/>
      <c r="OFK181" s="488"/>
      <c r="OFL181" s="488"/>
      <c r="OFM181" s="488"/>
      <c r="OFN181" s="697" t="s">
        <v>9880</v>
      </c>
      <c r="OFO181" s="698"/>
      <c r="OFP181" s="698"/>
      <c r="OFQ181" s="488"/>
      <c r="OFR181" s="488"/>
      <c r="OFS181" s="488"/>
      <c r="OFT181" s="488"/>
      <c r="OFU181" s="488"/>
      <c r="OFV181" s="697" t="s">
        <v>9880</v>
      </c>
      <c r="OFW181" s="698"/>
      <c r="OFX181" s="698"/>
      <c r="OFY181" s="488"/>
      <c r="OFZ181" s="488"/>
      <c r="OGA181" s="488"/>
      <c r="OGB181" s="488"/>
      <c r="OGC181" s="488"/>
      <c r="OGD181" s="697" t="s">
        <v>9880</v>
      </c>
      <c r="OGE181" s="698"/>
      <c r="OGF181" s="698"/>
      <c r="OGG181" s="488"/>
      <c r="OGH181" s="488"/>
      <c r="OGI181" s="488"/>
      <c r="OGJ181" s="488"/>
      <c r="OGK181" s="488"/>
      <c r="OGL181" s="697" t="s">
        <v>9880</v>
      </c>
      <c r="OGM181" s="698"/>
      <c r="OGN181" s="698"/>
      <c r="OGO181" s="488"/>
      <c r="OGP181" s="488"/>
      <c r="OGQ181" s="488"/>
      <c r="OGR181" s="488"/>
      <c r="OGS181" s="488"/>
      <c r="OGT181" s="697" t="s">
        <v>9880</v>
      </c>
      <c r="OGU181" s="698"/>
      <c r="OGV181" s="698"/>
      <c r="OGW181" s="488"/>
      <c r="OGX181" s="488"/>
      <c r="OGY181" s="488"/>
      <c r="OGZ181" s="488"/>
      <c r="OHA181" s="488"/>
      <c r="OHB181" s="697" t="s">
        <v>9880</v>
      </c>
      <c r="OHC181" s="698"/>
      <c r="OHD181" s="698"/>
      <c r="OHE181" s="488"/>
      <c r="OHF181" s="488"/>
      <c r="OHG181" s="488"/>
      <c r="OHH181" s="488"/>
      <c r="OHI181" s="488"/>
      <c r="OHJ181" s="697" t="s">
        <v>9880</v>
      </c>
      <c r="OHK181" s="698"/>
      <c r="OHL181" s="698"/>
      <c r="OHM181" s="488"/>
      <c r="OHN181" s="488"/>
      <c r="OHO181" s="488"/>
      <c r="OHP181" s="488"/>
      <c r="OHQ181" s="488"/>
      <c r="OHR181" s="697" t="s">
        <v>9880</v>
      </c>
      <c r="OHS181" s="698"/>
      <c r="OHT181" s="698"/>
      <c r="OHU181" s="488"/>
      <c r="OHV181" s="488"/>
      <c r="OHW181" s="488"/>
      <c r="OHX181" s="488"/>
      <c r="OHY181" s="488"/>
      <c r="OHZ181" s="697" t="s">
        <v>9880</v>
      </c>
      <c r="OIA181" s="698"/>
      <c r="OIB181" s="698"/>
      <c r="OIC181" s="488"/>
      <c r="OID181" s="488"/>
      <c r="OIE181" s="488"/>
      <c r="OIF181" s="488"/>
      <c r="OIG181" s="488"/>
      <c r="OIH181" s="697" t="s">
        <v>9880</v>
      </c>
      <c r="OII181" s="698"/>
      <c r="OIJ181" s="698"/>
      <c r="OIK181" s="488"/>
      <c r="OIL181" s="488"/>
      <c r="OIM181" s="488"/>
      <c r="OIN181" s="488"/>
      <c r="OIO181" s="488"/>
      <c r="OIP181" s="697" t="s">
        <v>9880</v>
      </c>
      <c r="OIQ181" s="698"/>
      <c r="OIR181" s="698"/>
      <c r="OIS181" s="488"/>
      <c r="OIT181" s="488"/>
      <c r="OIU181" s="488"/>
      <c r="OIV181" s="488"/>
      <c r="OIW181" s="488"/>
      <c r="OIX181" s="697" t="s">
        <v>9880</v>
      </c>
      <c r="OIY181" s="698"/>
      <c r="OIZ181" s="698"/>
      <c r="OJA181" s="488"/>
      <c r="OJB181" s="488"/>
      <c r="OJC181" s="488"/>
      <c r="OJD181" s="488"/>
      <c r="OJE181" s="488"/>
      <c r="OJF181" s="697" t="s">
        <v>9880</v>
      </c>
      <c r="OJG181" s="698"/>
      <c r="OJH181" s="698"/>
      <c r="OJI181" s="488"/>
      <c r="OJJ181" s="488"/>
      <c r="OJK181" s="488"/>
      <c r="OJL181" s="488"/>
      <c r="OJM181" s="488"/>
      <c r="OJN181" s="697" t="s">
        <v>9880</v>
      </c>
      <c r="OJO181" s="698"/>
      <c r="OJP181" s="698"/>
      <c r="OJQ181" s="488"/>
      <c r="OJR181" s="488"/>
      <c r="OJS181" s="488"/>
      <c r="OJT181" s="488"/>
      <c r="OJU181" s="488"/>
      <c r="OJV181" s="697" t="s">
        <v>9880</v>
      </c>
      <c r="OJW181" s="698"/>
      <c r="OJX181" s="698"/>
      <c r="OJY181" s="488"/>
      <c r="OJZ181" s="488"/>
      <c r="OKA181" s="488"/>
      <c r="OKB181" s="488"/>
      <c r="OKC181" s="488"/>
      <c r="OKD181" s="697" t="s">
        <v>9880</v>
      </c>
      <c r="OKE181" s="698"/>
      <c r="OKF181" s="698"/>
      <c r="OKG181" s="488"/>
      <c r="OKH181" s="488"/>
      <c r="OKI181" s="488"/>
      <c r="OKJ181" s="488"/>
      <c r="OKK181" s="488"/>
      <c r="OKL181" s="697" t="s">
        <v>9880</v>
      </c>
      <c r="OKM181" s="698"/>
      <c r="OKN181" s="698"/>
      <c r="OKO181" s="488"/>
      <c r="OKP181" s="488"/>
      <c r="OKQ181" s="488"/>
      <c r="OKR181" s="488"/>
      <c r="OKS181" s="488"/>
      <c r="OKT181" s="697" t="s">
        <v>9880</v>
      </c>
      <c r="OKU181" s="698"/>
      <c r="OKV181" s="698"/>
      <c r="OKW181" s="488"/>
      <c r="OKX181" s="488"/>
      <c r="OKY181" s="488"/>
      <c r="OKZ181" s="488"/>
      <c r="OLA181" s="488"/>
      <c r="OLB181" s="697" t="s">
        <v>9880</v>
      </c>
      <c r="OLC181" s="698"/>
      <c r="OLD181" s="698"/>
      <c r="OLE181" s="488"/>
      <c r="OLF181" s="488"/>
      <c r="OLG181" s="488"/>
      <c r="OLH181" s="488"/>
      <c r="OLI181" s="488"/>
      <c r="OLJ181" s="697" t="s">
        <v>9880</v>
      </c>
      <c r="OLK181" s="698"/>
      <c r="OLL181" s="698"/>
      <c r="OLM181" s="488"/>
      <c r="OLN181" s="488"/>
      <c r="OLO181" s="488"/>
      <c r="OLP181" s="488"/>
      <c r="OLQ181" s="488"/>
      <c r="OLR181" s="697" t="s">
        <v>9880</v>
      </c>
      <c r="OLS181" s="698"/>
      <c r="OLT181" s="698"/>
      <c r="OLU181" s="488"/>
      <c r="OLV181" s="488"/>
      <c r="OLW181" s="488"/>
      <c r="OLX181" s="488"/>
      <c r="OLY181" s="488"/>
      <c r="OLZ181" s="697" t="s">
        <v>9880</v>
      </c>
      <c r="OMA181" s="698"/>
      <c r="OMB181" s="698"/>
      <c r="OMC181" s="488"/>
      <c r="OMD181" s="488"/>
      <c r="OME181" s="488"/>
      <c r="OMF181" s="488"/>
      <c r="OMG181" s="488"/>
      <c r="OMH181" s="697" t="s">
        <v>9880</v>
      </c>
      <c r="OMI181" s="698"/>
      <c r="OMJ181" s="698"/>
      <c r="OMK181" s="488"/>
      <c r="OML181" s="488"/>
      <c r="OMM181" s="488"/>
      <c r="OMN181" s="488"/>
      <c r="OMO181" s="488"/>
      <c r="OMP181" s="697" t="s">
        <v>9880</v>
      </c>
      <c r="OMQ181" s="698"/>
      <c r="OMR181" s="698"/>
      <c r="OMS181" s="488"/>
      <c r="OMT181" s="488"/>
      <c r="OMU181" s="488"/>
      <c r="OMV181" s="488"/>
      <c r="OMW181" s="488"/>
      <c r="OMX181" s="697" t="s">
        <v>9880</v>
      </c>
      <c r="OMY181" s="698"/>
      <c r="OMZ181" s="698"/>
      <c r="ONA181" s="488"/>
      <c r="ONB181" s="488"/>
      <c r="ONC181" s="488"/>
      <c r="OND181" s="488"/>
      <c r="ONE181" s="488"/>
      <c r="ONF181" s="697" t="s">
        <v>9880</v>
      </c>
      <c r="ONG181" s="698"/>
      <c r="ONH181" s="698"/>
      <c r="ONI181" s="488"/>
      <c r="ONJ181" s="488"/>
      <c r="ONK181" s="488"/>
      <c r="ONL181" s="488"/>
      <c r="ONM181" s="488"/>
      <c r="ONN181" s="697" t="s">
        <v>9880</v>
      </c>
      <c r="ONO181" s="698"/>
      <c r="ONP181" s="698"/>
      <c r="ONQ181" s="488"/>
      <c r="ONR181" s="488"/>
      <c r="ONS181" s="488"/>
      <c r="ONT181" s="488"/>
      <c r="ONU181" s="488"/>
      <c r="ONV181" s="697" t="s">
        <v>9880</v>
      </c>
      <c r="ONW181" s="698"/>
      <c r="ONX181" s="698"/>
      <c r="ONY181" s="488"/>
      <c r="ONZ181" s="488"/>
      <c r="OOA181" s="488"/>
      <c r="OOB181" s="488"/>
      <c r="OOC181" s="488"/>
      <c r="OOD181" s="697" t="s">
        <v>9880</v>
      </c>
      <c r="OOE181" s="698"/>
      <c r="OOF181" s="698"/>
      <c r="OOG181" s="488"/>
      <c r="OOH181" s="488"/>
      <c r="OOI181" s="488"/>
      <c r="OOJ181" s="488"/>
      <c r="OOK181" s="488"/>
      <c r="OOL181" s="697" t="s">
        <v>9880</v>
      </c>
      <c r="OOM181" s="698"/>
      <c r="OON181" s="698"/>
      <c r="OOO181" s="488"/>
      <c r="OOP181" s="488"/>
      <c r="OOQ181" s="488"/>
      <c r="OOR181" s="488"/>
      <c r="OOS181" s="488"/>
      <c r="OOT181" s="697" t="s">
        <v>9880</v>
      </c>
      <c r="OOU181" s="698"/>
      <c r="OOV181" s="698"/>
      <c r="OOW181" s="488"/>
      <c r="OOX181" s="488"/>
      <c r="OOY181" s="488"/>
      <c r="OOZ181" s="488"/>
      <c r="OPA181" s="488"/>
      <c r="OPB181" s="697" t="s">
        <v>9880</v>
      </c>
      <c r="OPC181" s="698"/>
      <c r="OPD181" s="698"/>
      <c r="OPE181" s="488"/>
      <c r="OPF181" s="488"/>
      <c r="OPG181" s="488"/>
      <c r="OPH181" s="488"/>
      <c r="OPI181" s="488"/>
      <c r="OPJ181" s="697" t="s">
        <v>9880</v>
      </c>
      <c r="OPK181" s="698"/>
      <c r="OPL181" s="698"/>
      <c r="OPM181" s="488"/>
      <c r="OPN181" s="488"/>
      <c r="OPO181" s="488"/>
      <c r="OPP181" s="488"/>
      <c r="OPQ181" s="488"/>
      <c r="OPR181" s="697" t="s">
        <v>9880</v>
      </c>
      <c r="OPS181" s="698"/>
      <c r="OPT181" s="698"/>
      <c r="OPU181" s="488"/>
      <c r="OPV181" s="488"/>
      <c r="OPW181" s="488"/>
      <c r="OPX181" s="488"/>
      <c r="OPY181" s="488"/>
      <c r="OPZ181" s="697" t="s">
        <v>9880</v>
      </c>
      <c r="OQA181" s="698"/>
      <c r="OQB181" s="698"/>
      <c r="OQC181" s="488"/>
      <c r="OQD181" s="488"/>
      <c r="OQE181" s="488"/>
      <c r="OQF181" s="488"/>
      <c r="OQG181" s="488"/>
      <c r="OQH181" s="697" t="s">
        <v>9880</v>
      </c>
      <c r="OQI181" s="698"/>
      <c r="OQJ181" s="698"/>
      <c r="OQK181" s="488"/>
      <c r="OQL181" s="488"/>
      <c r="OQM181" s="488"/>
      <c r="OQN181" s="488"/>
      <c r="OQO181" s="488"/>
      <c r="OQP181" s="697" t="s">
        <v>9880</v>
      </c>
      <c r="OQQ181" s="698"/>
      <c r="OQR181" s="698"/>
      <c r="OQS181" s="488"/>
      <c r="OQT181" s="488"/>
      <c r="OQU181" s="488"/>
      <c r="OQV181" s="488"/>
      <c r="OQW181" s="488"/>
      <c r="OQX181" s="697" t="s">
        <v>9880</v>
      </c>
      <c r="OQY181" s="698"/>
      <c r="OQZ181" s="698"/>
      <c r="ORA181" s="488"/>
      <c r="ORB181" s="488"/>
      <c r="ORC181" s="488"/>
      <c r="ORD181" s="488"/>
      <c r="ORE181" s="488"/>
      <c r="ORF181" s="697" t="s">
        <v>9880</v>
      </c>
      <c r="ORG181" s="698"/>
      <c r="ORH181" s="698"/>
      <c r="ORI181" s="488"/>
      <c r="ORJ181" s="488"/>
      <c r="ORK181" s="488"/>
      <c r="ORL181" s="488"/>
      <c r="ORM181" s="488"/>
      <c r="ORN181" s="697" t="s">
        <v>9880</v>
      </c>
      <c r="ORO181" s="698"/>
      <c r="ORP181" s="698"/>
      <c r="ORQ181" s="488"/>
      <c r="ORR181" s="488"/>
      <c r="ORS181" s="488"/>
      <c r="ORT181" s="488"/>
      <c r="ORU181" s="488"/>
      <c r="ORV181" s="697" t="s">
        <v>9880</v>
      </c>
      <c r="ORW181" s="698"/>
      <c r="ORX181" s="698"/>
      <c r="ORY181" s="488"/>
      <c r="ORZ181" s="488"/>
      <c r="OSA181" s="488"/>
      <c r="OSB181" s="488"/>
      <c r="OSC181" s="488"/>
      <c r="OSD181" s="697" t="s">
        <v>9880</v>
      </c>
      <c r="OSE181" s="698"/>
      <c r="OSF181" s="698"/>
      <c r="OSG181" s="488"/>
      <c r="OSH181" s="488"/>
      <c r="OSI181" s="488"/>
      <c r="OSJ181" s="488"/>
      <c r="OSK181" s="488"/>
      <c r="OSL181" s="697" t="s">
        <v>9880</v>
      </c>
      <c r="OSM181" s="698"/>
      <c r="OSN181" s="698"/>
      <c r="OSO181" s="488"/>
      <c r="OSP181" s="488"/>
      <c r="OSQ181" s="488"/>
      <c r="OSR181" s="488"/>
      <c r="OSS181" s="488"/>
      <c r="OST181" s="697" t="s">
        <v>9880</v>
      </c>
      <c r="OSU181" s="698"/>
      <c r="OSV181" s="698"/>
      <c r="OSW181" s="488"/>
      <c r="OSX181" s="488"/>
      <c r="OSY181" s="488"/>
      <c r="OSZ181" s="488"/>
      <c r="OTA181" s="488"/>
      <c r="OTB181" s="697" t="s">
        <v>9880</v>
      </c>
      <c r="OTC181" s="698"/>
      <c r="OTD181" s="698"/>
      <c r="OTE181" s="488"/>
      <c r="OTF181" s="488"/>
      <c r="OTG181" s="488"/>
      <c r="OTH181" s="488"/>
      <c r="OTI181" s="488"/>
      <c r="OTJ181" s="697" t="s">
        <v>9880</v>
      </c>
      <c r="OTK181" s="698"/>
      <c r="OTL181" s="698"/>
      <c r="OTM181" s="488"/>
      <c r="OTN181" s="488"/>
      <c r="OTO181" s="488"/>
      <c r="OTP181" s="488"/>
      <c r="OTQ181" s="488"/>
      <c r="OTR181" s="697" t="s">
        <v>9880</v>
      </c>
      <c r="OTS181" s="698"/>
      <c r="OTT181" s="698"/>
      <c r="OTU181" s="488"/>
      <c r="OTV181" s="488"/>
      <c r="OTW181" s="488"/>
      <c r="OTX181" s="488"/>
      <c r="OTY181" s="488"/>
      <c r="OTZ181" s="697" t="s">
        <v>9880</v>
      </c>
      <c r="OUA181" s="698"/>
      <c r="OUB181" s="698"/>
      <c r="OUC181" s="488"/>
      <c r="OUD181" s="488"/>
      <c r="OUE181" s="488"/>
      <c r="OUF181" s="488"/>
      <c r="OUG181" s="488"/>
      <c r="OUH181" s="697" t="s">
        <v>9880</v>
      </c>
      <c r="OUI181" s="698"/>
      <c r="OUJ181" s="698"/>
      <c r="OUK181" s="488"/>
      <c r="OUL181" s="488"/>
      <c r="OUM181" s="488"/>
      <c r="OUN181" s="488"/>
      <c r="OUO181" s="488"/>
      <c r="OUP181" s="697" t="s">
        <v>9880</v>
      </c>
      <c r="OUQ181" s="698"/>
      <c r="OUR181" s="698"/>
      <c r="OUS181" s="488"/>
      <c r="OUT181" s="488"/>
      <c r="OUU181" s="488"/>
      <c r="OUV181" s="488"/>
      <c r="OUW181" s="488"/>
      <c r="OUX181" s="697" t="s">
        <v>9880</v>
      </c>
      <c r="OUY181" s="698"/>
      <c r="OUZ181" s="698"/>
      <c r="OVA181" s="488"/>
      <c r="OVB181" s="488"/>
      <c r="OVC181" s="488"/>
      <c r="OVD181" s="488"/>
      <c r="OVE181" s="488"/>
      <c r="OVF181" s="697" t="s">
        <v>9880</v>
      </c>
      <c r="OVG181" s="698"/>
      <c r="OVH181" s="698"/>
      <c r="OVI181" s="488"/>
      <c r="OVJ181" s="488"/>
      <c r="OVK181" s="488"/>
      <c r="OVL181" s="488"/>
      <c r="OVM181" s="488"/>
      <c r="OVN181" s="697" t="s">
        <v>9880</v>
      </c>
      <c r="OVO181" s="698"/>
      <c r="OVP181" s="698"/>
      <c r="OVQ181" s="488"/>
      <c r="OVR181" s="488"/>
      <c r="OVS181" s="488"/>
      <c r="OVT181" s="488"/>
      <c r="OVU181" s="488"/>
      <c r="OVV181" s="697" t="s">
        <v>9880</v>
      </c>
      <c r="OVW181" s="698"/>
      <c r="OVX181" s="698"/>
      <c r="OVY181" s="488"/>
      <c r="OVZ181" s="488"/>
      <c r="OWA181" s="488"/>
      <c r="OWB181" s="488"/>
      <c r="OWC181" s="488"/>
      <c r="OWD181" s="697" t="s">
        <v>9880</v>
      </c>
      <c r="OWE181" s="698"/>
      <c r="OWF181" s="698"/>
      <c r="OWG181" s="488"/>
      <c r="OWH181" s="488"/>
      <c r="OWI181" s="488"/>
      <c r="OWJ181" s="488"/>
      <c r="OWK181" s="488"/>
      <c r="OWL181" s="697" t="s">
        <v>9880</v>
      </c>
      <c r="OWM181" s="698"/>
      <c r="OWN181" s="698"/>
      <c r="OWO181" s="488"/>
      <c r="OWP181" s="488"/>
      <c r="OWQ181" s="488"/>
      <c r="OWR181" s="488"/>
      <c r="OWS181" s="488"/>
      <c r="OWT181" s="697" t="s">
        <v>9880</v>
      </c>
      <c r="OWU181" s="698"/>
      <c r="OWV181" s="698"/>
      <c r="OWW181" s="488"/>
      <c r="OWX181" s="488"/>
      <c r="OWY181" s="488"/>
      <c r="OWZ181" s="488"/>
      <c r="OXA181" s="488"/>
      <c r="OXB181" s="697" t="s">
        <v>9880</v>
      </c>
      <c r="OXC181" s="698"/>
      <c r="OXD181" s="698"/>
      <c r="OXE181" s="488"/>
      <c r="OXF181" s="488"/>
      <c r="OXG181" s="488"/>
      <c r="OXH181" s="488"/>
      <c r="OXI181" s="488"/>
      <c r="OXJ181" s="697" t="s">
        <v>9880</v>
      </c>
      <c r="OXK181" s="698"/>
      <c r="OXL181" s="698"/>
      <c r="OXM181" s="488"/>
      <c r="OXN181" s="488"/>
      <c r="OXO181" s="488"/>
      <c r="OXP181" s="488"/>
      <c r="OXQ181" s="488"/>
      <c r="OXR181" s="697" t="s">
        <v>9880</v>
      </c>
      <c r="OXS181" s="698"/>
      <c r="OXT181" s="698"/>
      <c r="OXU181" s="488"/>
      <c r="OXV181" s="488"/>
      <c r="OXW181" s="488"/>
      <c r="OXX181" s="488"/>
      <c r="OXY181" s="488"/>
      <c r="OXZ181" s="697" t="s">
        <v>9880</v>
      </c>
      <c r="OYA181" s="698"/>
      <c r="OYB181" s="698"/>
      <c r="OYC181" s="488"/>
      <c r="OYD181" s="488"/>
      <c r="OYE181" s="488"/>
      <c r="OYF181" s="488"/>
      <c r="OYG181" s="488"/>
      <c r="OYH181" s="697" t="s">
        <v>9880</v>
      </c>
      <c r="OYI181" s="698"/>
      <c r="OYJ181" s="698"/>
      <c r="OYK181" s="488"/>
      <c r="OYL181" s="488"/>
      <c r="OYM181" s="488"/>
      <c r="OYN181" s="488"/>
      <c r="OYO181" s="488"/>
      <c r="OYP181" s="697" t="s">
        <v>9880</v>
      </c>
      <c r="OYQ181" s="698"/>
      <c r="OYR181" s="698"/>
      <c r="OYS181" s="488"/>
      <c r="OYT181" s="488"/>
      <c r="OYU181" s="488"/>
      <c r="OYV181" s="488"/>
      <c r="OYW181" s="488"/>
      <c r="OYX181" s="697" t="s">
        <v>9880</v>
      </c>
      <c r="OYY181" s="698"/>
      <c r="OYZ181" s="698"/>
      <c r="OZA181" s="488"/>
      <c r="OZB181" s="488"/>
      <c r="OZC181" s="488"/>
      <c r="OZD181" s="488"/>
      <c r="OZE181" s="488"/>
      <c r="OZF181" s="697" t="s">
        <v>9880</v>
      </c>
      <c r="OZG181" s="698"/>
      <c r="OZH181" s="698"/>
      <c r="OZI181" s="488"/>
      <c r="OZJ181" s="488"/>
      <c r="OZK181" s="488"/>
      <c r="OZL181" s="488"/>
      <c r="OZM181" s="488"/>
      <c r="OZN181" s="697" t="s">
        <v>9880</v>
      </c>
      <c r="OZO181" s="698"/>
      <c r="OZP181" s="698"/>
      <c r="OZQ181" s="488"/>
      <c r="OZR181" s="488"/>
      <c r="OZS181" s="488"/>
      <c r="OZT181" s="488"/>
      <c r="OZU181" s="488"/>
      <c r="OZV181" s="697" t="s">
        <v>9880</v>
      </c>
      <c r="OZW181" s="698"/>
      <c r="OZX181" s="698"/>
      <c r="OZY181" s="488"/>
      <c r="OZZ181" s="488"/>
      <c r="PAA181" s="488"/>
      <c r="PAB181" s="488"/>
      <c r="PAC181" s="488"/>
      <c r="PAD181" s="697" t="s">
        <v>9880</v>
      </c>
      <c r="PAE181" s="698"/>
      <c r="PAF181" s="698"/>
      <c r="PAG181" s="488"/>
      <c r="PAH181" s="488"/>
      <c r="PAI181" s="488"/>
      <c r="PAJ181" s="488"/>
      <c r="PAK181" s="488"/>
      <c r="PAL181" s="697" t="s">
        <v>9880</v>
      </c>
      <c r="PAM181" s="698"/>
      <c r="PAN181" s="698"/>
      <c r="PAO181" s="488"/>
      <c r="PAP181" s="488"/>
      <c r="PAQ181" s="488"/>
      <c r="PAR181" s="488"/>
      <c r="PAS181" s="488"/>
      <c r="PAT181" s="697" t="s">
        <v>9880</v>
      </c>
      <c r="PAU181" s="698"/>
      <c r="PAV181" s="698"/>
      <c r="PAW181" s="488"/>
      <c r="PAX181" s="488"/>
      <c r="PAY181" s="488"/>
      <c r="PAZ181" s="488"/>
      <c r="PBA181" s="488"/>
      <c r="PBB181" s="697" t="s">
        <v>9880</v>
      </c>
      <c r="PBC181" s="698"/>
      <c r="PBD181" s="698"/>
      <c r="PBE181" s="488"/>
      <c r="PBF181" s="488"/>
      <c r="PBG181" s="488"/>
      <c r="PBH181" s="488"/>
      <c r="PBI181" s="488"/>
      <c r="PBJ181" s="697" t="s">
        <v>9880</v>
      </c>
      <c r="PBK181" s="698"/>
      <c r="PBL181" s="698"/>
      <c r="PBM181" s="488"/>
      <c r="PBN181" s="488"/>
      <c r="PBO181" s="488"/>
      <c r="PBP181" s="488"/>
      <c r="PBQ181" s="488"/>
      <c r="PBR181" s="697" t="s">
        <v>9880</v>
      </c>
      <c r="PBS181" s="698"/>
      <c r="PBT181" s="698"/>
      <c r="PBU181" s="488"/>
      <c r="PBV181" s="488"/>
      <c r="PBW181" s="488"/>
      <c r="PBX181" s="488"/>
      <c r="PBY181" s="488"/>
      <c r="PBZ181" s="697" t="s">
        <v>9880</v>
      </c>
      <c r="PCA181" s="698"/>
      <c r="PCB181" s="698"/>
      <c r="PCC181" s="488"/>
      <c r="PCD181" s="488"/>
      <c r="PCE181" s="488"/>
      <c r="PCF181" s="488"/>
      <c r="PCG181" s="488"/>
      <c r="PCH181" s="697" t="s">
        <v>9880</v>
      </c>
      <c r="PCI181" s="698"/>
      <c r="PCJ181" s="698"/>
      <c r="PCK181" s="488"/>
      <c r="PCL181" s="488"/>
      <c r="PCM181" s="488"/>
      <c r="PCN181" s="488"/>
      <c r="PCO181" s="488"/>
      <c r="PCP181" s="697" t="s">
        <v>9880</v>
      </c>
      <c r="PCQ181" s="698"/>
      <c r="PCR181" s="698"/>
      <c r="PCS181" s="488"/>
      <c r="PCT181" s="488"/>
      <c r="PCU181" s="488"/>
      <c r="PCV181" s="488"/>
      <c r="PCW181" s="488"/>
      <c r="PCX181" s="697" t="s">
        <v>9880</v>
      </c>
      <c r="PCY181" s="698"/>
      <c r="PCZ181" s="698"/>
      <c r="PDA181" s="488"/>
      <c r="PDB181" s="488"/>
      <c r="PDC181" s="488"/>
      <c r="PDD181" s="488"/>
      <c r="PDE181" s="488"/>
      <c r="PDF181" s="697" t="s">
        <v>9880</v>
      </c>
      <c r="PDG181" s="698"/>
      <c r="PDH181" s="698"/>
      <c r="PDI181" s="488"/>
      <c r="PDJ181" s="488"/>
      <c r="PDK181" s="488"/>
      <c r="PDL181" s="488"/>
      <c r="PDM181" s="488"/>
      <c r="PDN181" s="697" t="s">
        <v>9880</v>
      </c>
      <c r="PDO181" s="698"/>
      <c r="PDP181" s="698"/>
      <c r="PDQ181" s="488"/>
      <c r="PDR181" s="488"/>
      <c r="PDS181" s="488"/>
      <c r="PDT181" s="488"/>
      <c r="PDU181" s="488"/>
      <c r="PDV181" s="697" t="s">
        <v>9880</v>
      </c>
      <c r="PDW181" s="698"/>
      <c r="PDX181" s="698"/>
      <c r="PDY181" s="488"/>
      <c r="PDZ181" s="488"/>
      <c r="PEA181" s="488"/>
      <c r="PEB181" s="488"/>
      <c r="PEC181" s="488"/>
      <c r="PED181" s="697" t="s">
        <v>9880</v>
      </c>
      <c r="PEE181" s="698"/>
      <c r="PEF181" s="698"/>
      <c r="PEG181" s="488"/>
      <c r="PEH181" s="488"/>
      <c r="PEI181" s="488"/>
      <c r="PEJ181" s="488"/>
      <c r="PEK181" s="488"/>
      <c r="PEL181" s="697" t="s">
        <v>9880</v>
      </c>
      <c r="PEM181" s="698"/>
      <c r="PEN181" s="698"/>
      <c r="PEO181" s="488"/>
      <c r="PEP181" s="488"/>
      <c r="PEQ181" s="488"/>
      <c r="PER181" s="488"/>
      <c r="PES181" s="488"/>
      <c r="PET181" s="697" t="s">
        <v>9880</v>
      </c>
      <c r="PEU181" s="698"/>
      <c r="PEV181" s="698"/>
      <c r="PEW181" s="488"/>
      <c r="PEX181" s="488"/>
      <c r="PEY181" s="488"/>
      <c r="PEZ181" s="488"/>
      <c r="PFA181" s="488"/>
      <c r="PFB181" s="697" t="s">
        <v>9880</v>
      </c>
      <c r="PFC181" s="698"/>
      <c r="PFD181" s="698"/>
      <c r="PFE181" s="488"/>
      <c r="PFF181" s="488"/>
      <c r="PFG181" s="488"/>
      <c r="PFH181" s="488"/>
      <c r="PFI181" s="488"/>
      <c r="PFJ181" s="697" t="s">
        <v>9880</v>
      </c>
      <c r="PFK181" s="698"/>
      <c r="PFL181" s="698"/>
      <c r="PFM181" s="488"/>
      <c r="PFN181" s="488"/>
      <c r="PFO181" s="488"/>
      <c r="PFP181" s="488"/>
      <c r="PFQ181" s="488"/>
      <c r="PFR181" s="697" t="s">
        <v>9880</v>
      </c>
      <c r="PFS181" s="698"/>
      <c r="PFT181" s="698"/>
      <c r="PFU181" s="488"/>
      <c r="PFV181" s="488"/>
      <c r="PFW181" s="488"/>
      <c r="PFX181" s="488"/>
      <c r="PFY181" s="488"/>
      <c r="PFZ181" s="697" t="s">
        <v>9880</v>
      </c>
      <c r="PGA181" s="698"/>
      <c r="PGB181" s="698"/>
      <c r="PGC181" s="488"/>
      <c r="PGD181" s="488"/>
      <c r="PGE181" s="488"/>
      <c r="PGF181" s="488"/>
      <c r="PGG181" s="488"/>
      <c r="PGH181" s="697" t="s">
        <v>9880</v>
      </c>
      <c r="PGI181" s="698"/>
      <c r="PGJ181" s="698"/>
      <c r="PGK181" s="488"/>
      <c r="PGL181" s="488"/>
      <c r="PGM181" s="488"/>
      <c r="PGN181" s="488"/>
      <c r="PGO181" s="488"/>
      <c r="PGP181" s="697" t="s">
        <v>9880</v>
      </c>
      <c r="PGQ181" s="698"/>
      <c r="PGR181" s="698"/>
      <c r="PGS181" s="488"/>
      <c r="PGT181" s="488"/>
      <c r="PGU181" s="488"/>
      <c r="PGV181" s="488"/>
      <c r="PGW181" s="488"/>
      <c r="PGX181" s="697" t="s">
        <v>9880</v>
      </c>
      <c r="PGY181" s="698"/>
      <c r="PGZ181" s="698"/>
      <c r="PHA181" s="488"/>
      <c r="PHB181" s="488"/>
      <c r="PHC181" s="488"/>
      <c r="PHD181" s="488"/>
      <c r="PHE181" s="488"/>
      <c r="PHF181" s="697" t="s">
        <v>9880</v>
      </c>
      <c r="PHG181" s="698"/>
      <c r="PHH181" s="698"/>
      <c r="PHI181" s="488"/>
      <c r="PHJ181" s="488"/>
      <c r="PHK181" s="488"/>
      <c r="PHL181" s="488"/>
      <c r="PHM181" s="488"/>
      <c r="PHN181" s="697" t="s">
        <v>9880</v>
      </c>
      <c r="PHO181" s="698"/>
      <c r="PHP181" s="698"/>
      <c r="PHQ181" s="488"/>
      <c r="PHR181" s="488"/>
      <c r="PHS181" s="488"/>
      <c r="PHT181" s="488"/>
      <c r="PHU181" s="488"/>
      <c r="PHV181" s="697" t="s">
        <v>9880</v>
      </c>
      <c r="PHW181" s="698"/>
      <c r="PHX181" s="698"/>
      <c r="PHY181" s="488"/>
      <c r="PHZ181" s="488"/>
      <c r="PIA181" s="488"/>
      <c r="PIB181" s="488"/>
      <c r="PIC181" s="488"/>
      <c r="PID181" s="697" t="s">
        <v>9880</v>
      </c>
      <c r="PIE181" s="698"/>
      <c r="PIF181" s="698"/>
      <c r="PIG181" s="488"/>
      <c r="PIH181" s="488"/>
      <c r="PII181" s="488"/>
      <c r="PIJ181" s="488"/>
      <c r="PIK181" s="488"/>
      <c r="PIL181" s="697" t="s">
        <v>9880</v>
      </c>
      <c r="PIM181" s="698"/>
      <c r="PIN181" s="698"/>
      <c r="PIO181" s="488"/>
      <c r="PIP181" s="488"/>
      <c r="PIQ181" s="488"/>
      <c r="PIR181" s="488"/>
      <c r="PIS181" s="488"/>
      <c r="PIT181" s="697" t="s">
        <v>9880</v>
      </c>
      <c r="PIU181" s="698"/>
      <c r="PIV181" s="698"/>
      <c r="PIW181" s="488"/>
      <c r="PIX181" s="488"/>
      <c r="PIY181" s="488"/>
      <c r="PIZ181" s="488"/>
      <c r="PJA181" s="488"/>
      <c r="PJB181" s="697" t="s">
        <v>9880</v>
      </c>
      <c r="PJC181" s="698"/>
      <c r="PJD181" s="698"/>
      <c r="PJE181" s="488"/>
      <c r="PJF181" s="488"/>
      <c r="PJG181" s="488"/>
      <c r="PJH181" s="488"/>
      <c r="PJI181" s="488"/>
      <c r="PJJ181" s="697" t="s">
        <v>9880</v>
      </c>
      <c r="PJK181" s="698"/>
      <c r="PJL181" s="698"/>
      <c r="PJM181" s="488"/>
      <c r="PJN181" s="488"/>
      <c r="PJO181" s="488"/>
      <c r="PJP181" s="488"/>
      <c r="PJQ181" s="488"/>
      <c r="PJR181" s="697" t="s">
        <v>9880</v>
      </c>
      <c r="PJS181" s="698"/>
      <c r="PJT181" s="698"/>
      <c r="PJU181" s="488"/>
      <c r="PJV181" s="488"/>
      <c r="PJW181" s="488"/>
      <c r="PJX181" s="488"/>
      <c r="PJY181" s="488"/>
      <c r="PJZ181" s="697" t="s">
        <v>9880</v>
      </c>
      <c r="PKA181" s="698"/>
      <c r="PKB181" s="698"/>
      <c r="PKC181" s="488"/>
      <c r="PKD181" s="488"/>
      <c r="PKE181" s="488"/>
      <c r="PKF181" s="488"/>
      <c r="PKG181" s="488"/>
      <c r="PKH181" s="697" t="s">
        <v>9880</v>
      </c>
      <c r="PKI181" s="698"/>
      <c r="PKJ181" s="698"/>
      <c r="PKK181" s="488"/>
      <c r="PKL181" s="488"/>
      <c r="PKM181" s="488"/>
      <c r="PKN181" s="488"/>
      <c r="PKO181" s="488"/>
      <c r="PKP181" s="697" t="s">
        <v>9880</v>
      </c>
      <c r="PKQ181" s="698"/>
      <c r="PKR181" s="698"/>
      <c r="PKS181" s="488"/>
      <c r="PKT181" s="488"/>
      <c r="PKU181" s="488"/>
      <c r="PKV181" s="488"/>
      <c r="PKW181" s="488"/>
      <c r="PKX181" s="697" t="s">
        <v>9880</v>
      </c>
      <c r="PKY181" s="698"/>
      <c r="PKZ181" s="698"/>
      <c r="PLA181" s="488"/>
      <c r="PLB181" s="488"/>
      <c r="PLC181" s="488"/>
      <c r="PLD181" s="488"/>
      <c r="PLE181" s="488"/>
      <c r="PLF181" s="697" t="s">
        <v>9880</v>
      </c>
      <c r="PLG181" s="698"/>
      <c r="PLH181" s="698"/>
      <c r="PLI181" s="488"/>
      <c r="PLJ181" s="488"/>
      <c r="PLK181" s="488"/>
      <c r="PLL181" s="488"/>
      <c r="PLM181" s="488"/>
      <c r="PLN181" s="697" t="s">
        <v>9880</v>
      </c>
      <c r="PLO181" s="698"/>
      <c r="PLP181" s="698"/>
      <c r="PLQ181" s="488"/>
      <c r="PLR181" s="488"/>
      <c r="PLS181" s="488"/>
      <c r="PLT181" s="488"/>
      <c r="PLU181" s="488"/>
      <c r="PLV181" s="697" t="s">
        <v>9880</v>
      </c>
      <c r="PLW181" s="698"/>
      <c r="PLX181" s="698"/>
      <c r="PLY181" s="488"/>
      <c r="PLZ181" s="488"/>
      <c r="PMA181" s="488"/>
      <c r="PMB181" s="488"/>
      <c r="PMC181" s="488"/>
      <c r="PMD181" s="697" t="s">
        <v>9880</v>
      </c>
      <c r="PME181" s="698"/>
      <c r="PMF181" s="698"/>
      <c r="PMG181" s="488"/>
      <c r="PMH181" s="488"/>
      <c r="PMI181" s="488"/>
      <c r="PMJ181" s="488"/>
      <c r="PMK181" s="488"/>
      <c r="PML181" s="697" t="s">
        <v>9880</v>
      </c>
      <c r="PMM181" s="698"/>
      <c r="PMN181" s="698"/>
      <c r="PMO181" s="488"/>
      <c r="PMP181" s="488"/>
      <c r="PMQ181" s="488"/>
      <c r="PMR181" s="488"/>
      <c r="PMS181" s="488"/>
      <c r="PMT181" s="697" t="s">
        <v>9880</v>
      </c>
      <c r="PMU181" s="698"/>
      <c r="PMV181" s="698"/>
      <c r="PMW181" s="488"/>
      <c r="PMX181" s="488"/>
      <c r="PMY181" s="488"/>
      <c r="PMZ181" s="488"/>
      <c r="PNA181" s="488"/>
      <c r="PNB181" s="697" t="s">
        <v>9880</v>
      </c>
      <c r="PNC181" s="698"/>
      <c r="PND181" s="698"/>
      <c r="PNE181" s="488"/>
      <c r="PNF181" s="488"/>
      <c r="PNG181" s="488"/>
      <c r="PNH181" s="488"/>
      <c r="PNI181" s="488"/>
      <c r="PNJ181" s="697" t="s">
        <v>9880</v>
      </c>
      <c r="PNK181" s="698"/>
      <c r="PNL181" s="698"/>
      <c r="PNM181" s="488"/>
      <c r="PNN181" s="488"/>
      <c r="PNO181" s="488"/>
      <c r="PNP181" s="488"/>
      <c r="PNQ181" s="488"/>
      <c r="PNR181" s="697" t="s">
        <v>9880</v>
      </c>
      <c r="PNS181" s="698"/>
      <c r="PNT181" s="698"/>
      <c r="PNU181" s="488"/>
      <c r="PNV181" s="488"/>
      <c r="PNW181" s="488"/>
      <c r="PNX181" s="488"/>
      <c r="PNY181" s="488"/>
      <c r="PNZ181" s="697" t="s">
        <v>9880</v>
      </c>
      <c r="POA181" s="698"/>
      <c r="POB181" s="698"/>
      <c r="POC181" s="488"/>
      <c r="POD181" s="488"/>
      <c r="POE181" s="488"/>
      <c r="POF181" s="488"/>
      <c r="POG181" s="488"/>
      <c r="POH181" s="697" t="s">
        <v>9880</v>
      </c>
      <c r="POI181" s="698"/>
      <c r="POJ181" s="698"/>
      <c r="POK181" s="488"/>
      <c r="POL181" s="488"/>
      <c r="POM181" s="488"/>
      <c r="PON181" s="488"/>
      <c r="POO181" s="488"/>
      <c r="POP181" s="697" t="s">
        <v>9880</v>
      </c>
      <c r="POQ181" s="698"/>
      <c r="POR181" s="698"/>
      <c r="POS181" s="488"/>
      <c r="POT181" s="488"/>
      <c r="POU181" s="488"/>
      <c r="POV181" s="488"/>
      <c r="POW181" s="488"/>
      <c r="POX181" s="697" t="s">
        <v>9880</v>
      </c>
      <c r="POY181" s="698"/>
      <c r="POZ181" s="698"/>
      <c r="PPA181" s="488"/>
      <c r="PPB181" s="488"/>
      <c r="PPC181" s="488"/>
      <c r="PPD181" s="488"/>
      <c r="PPE181" s="488"/>
      <c r="PPF181" s="697" t="s">
        <v>9880</v>
      </c>
      <c r="PPG181" s="698"/>
      <c r="PPH181" s="698"/>
      <c r="PPI181" s="488"/>
      <c r="PPJ181" s="488"/>
      <c r="PPK181" s="488"/>
      <c r="PPL181" s="488"/>
      <c r="PPM181" s="488"/>
      <c r="PPN181" s="697" t="s">
        <v>9880</v>
      </c>
      <c r="PPO181" s="698"/>
      <c r="PPP181" s="698"/>
      <c r="PPQ181" s="488"/>
      <c r="PPR181" s="488"/>
      <c r="PPS181" s="488"/>
      <c r="PPT181" s="488"/>
      <c r="PPU181" s="488"/>
      <c r="PPV181" s="697" t="s">
        <v>9880</v>
      </c>
      <c r="PPW181" s="698"/>
      <c r="PPX181" s="698"/>
      <c r="PPY181" s="488"/>
      <c r="PPZ181" s="488"/>
      <c r="PQA181" s="488"/>
      <c r="PQB181" s="488"/>
      <c r="PQC181" s="488"/>
      <c r="PQD181" s="697" t="s">
        <v>9880</v>
      </c>
      <c r="PQE181" s="698"/>
      <c r="PQF181" s="698"/>
      <c r="PQG181" s="488"/>
      <c r="PQH181" s="488"/>
      <c r="PQI181" s="488"/>
      <c r="PQJ181" s="488"/>
      <c r="PQK181" s="488"/>
      <c r="PQL181" s="697" t="s">
        <v>9880</v>
      </c>
      <c r="PQM181" s="698"/>
      <c r="PQN181" s="698"/>
      <c r="PQO181" s="488"/>
      <c r="PQP181" s="488"/>
      <c r="PQQ181" s="488"/>
      <c r="PQR181" s="488"/>
      <c r="PQS181" s="488"/>
      <c r="PQT181" s="697" t="s">
        <v>9880</v>
      </c>
      <c r="PQU181" s="698"/>
      <c r="PQV181" s="698"/>
      <c r="PQW181" s="488"/>
      <c r="PQX181" s="488"/>
      <c r="PQY181" s="488"/>
      <c r="PQZ181" s="488"/>
      <c r="PRA181" s="488"/>
      <c r="PRB181" s="697" t="s">
        <v>9880</v>
      </c>
      <c r="PRC181" s="698"/>
      <c r="PRD181" s="698"/>
      <c r="PRE181" s="488"/>
      <c r="PRF181" s="488"/>
      <c r="PRG181" s="488"/>
      <c r="PRH181" s="488"/>
      <c r="PRI181" s="488"/>
      <c r="PRJ181" s="697" t="s">
        <v>9880</v>
      </c>
      <c r="PRK181" s="698"/>
      <c r="PRL181" s="698"/>
      <c r="PRM181" s="488"/>
      <c r="PRN181" s="488"/>
      <c r="PRO181" s="488"/>
      <c r="PRP181" s="488"/>
      <c r="PRQ181" s="488"/>
      <c r="PRR181" s="697" t="s">
        <v>9880</v>
      </c>
      <c r="PRS181" s="698"/>
      <c r="PRT181" s="698"/>
      <c r="PRU181" s="488"/>
      <c r="PRV181" s="488"/>
      <c r="PRW181" s="488"/>
      <c r="PRX181" s="488"/>
      <c r="PRY181" s="488"/>
      <c r="PRZ181" s="697" t="s">
        <v>9880</v>
      </c>
      <c r="PSA181" s="698"/>
      <c r="PSB181" s="698"/>
      <c r="PSC181" s="488"/>
      <c r="PSD181" s="488"/>
      <c r="PSE181" s="488"/>
      <c r="PSF181" s="488"/>
      <c r="PSG181" s="488"/>
      <c r="PSH181" s="697" t="s">
        <v>9880</v>
      </c>
      <c r="PSI181" s="698"/>
      <c r="PSJ181" s="698"/>
      <c r="PSK181" s="488"/>
      <c r="PSL181" s="488"/>
      <c r="PSM181" s="488"/>
      <c r="PSN181" s="488"/>
      <c r="PSO181" s="488"/>
      <c r="PSP181" s="697" t="s">
        <v>9880</v>
      </c>
      <c r="PSQ181" s="698"/>
      <c r="PSR181" s="698"/>
      <c r="PSS181" s="488"/>
      <c r="PST181" s="488"/>
      <c r="PSU181" s="488"/>
      <c r="PSV181" s="488"/>
      <c r="PSW181" s="488"/>
      <c r="PSX181" s="697" t="s">
        <v>9880</v>
      </c>
      <c r="PSY181" s="698"/>
      <c r="PSZ181" s="698"/>
      <c r="PTA181" s="488"/>
      <c r="PTB181" s="488"/>
      <c r="PTC181" s="488"/>
      <c r="PTD181" s="488"/>
      <c r="PTE181" s="488"/>
      <c r="PTF181" s="697" t="s">
        <v>9880</v>
      </c>
      <c r="PTG181" s="698"/>
      <c r="PTH181" s="698"/>
      <c r="PTI181" s="488"/>
      <c r="PTJ181" s="488"/>
      <c r="PTK181" s="488"/>
      <c r="PTL181" s="488"/>
      <c r="PTM181" s="488"/>
      <c r="PTN181" s="697" t="s">
        <v>9880</v>
      </c>
      <c r="PTO181" s="698"/>
      <c r="PTP181" s="698"/>
      <c r="PTQ181" s="488"/>
      <c r="PTR181" s="488"/>
      <c r="PTS181" s="488"/>
      <c r="PTT181" s="488"/>
      <c r="PTU181" s="488"/>
      <c r="PTV181" s="697" t="s">
        <v>9880</v>
      </c>
      <c r="PTW181" s="698"/>
      <c r="PTX181" s="698"/>
      <c r="PTY181" s="488"/>
      <c r="PTZ181" s="488"/>
      <c r="PUA181" s="488"/>
      <c r="PUB181" s="488"/>
      <c r="PUC181" s="488"/>
      <c r="PUD181" s="697" t="s">
        <v>9880</v>
      </c>
      <c r="PUE181" s="698"/>
      <c r="PUF181" s="698"/>
      <c r="PUG181" s="488"/>
      <c r="PUH181" s="488"/>
      <c r="PUI181" s="488"/>
      <c r="PUJ181" s="488"/>
      <c r="PUK181" s="488"/>
      <c r="PUL181" s="697" t="s">
        <v>9880</v>
      </c>
      <c r="PUM181" s="698"/>
      <c r="PUN181" s="698"/>
      <c r="PUO181" s="488"/>
      <c r="PUP181" s="488"/>
      <c r="PUQ181" s="488"/>
      <c r="PUR181" s="488"/>
      <c r="PUS181" s="488"/>
      <c r="PUT181" s="697" t="s">
        <v>9880</v>
      </c>
      <c r="PUU181" s="698"/>
      <c r="PUV181" s="698"/>
      <c r="PUW181" s="488"/>
      <c r="PUX181" s="488"/>
      <c r="PUY181" s="488"/>
      <c r="PUZ181" s="488"/>
      <c r="PVA181" s="488"/>
      <c r="PVB181" s="697" t="s">
        <v>9880</v>
      </c>
      <c r="PVC181" s="698"/>
      <c r="PVD181" s="698"/>
      <c r="PVE181" s="488"/>
      <c r="PVF181" s="488"/>
      <c r="PVG181" s="488"/>
      <c r="PVH181" s="488"/>
      <c r="PVI181" s="488"/>
      <c r="PVJ181" s="697" t="s">
        <v>9880</v>
      </c>
      <c r="PVK181" s="698"/>
      <c r="PVL181" s="698"/>
      <c r="PVM181" s="488"/>
      <c r="PVN181" s="488"/>
      <c r="PVO181" s="488"/>
      <c r="PVP181" s="488"/>
      <c r="PVQ181" s="488"/>
      <c r="PVR181" s="697" t="s">
        <v>9880</v>
      </c>
      <c r="PVS181" s="698"/>
      <c r="PVT181" s="698"/>
      <c r="PVU181" s="488"/>
      <c r="PVV181" s="488"/>
      <c r="PVW181" s="488"/>
      <c r="PVX181" s="488"/>
      <c r="PVY181" s="488"/>
      <c r="PVZ181" s="697" t="s">
        <v>9880</v>
      </c>
      <c r="PWA181" s="698"/>
      <c r="PWB181" s="698"/>
      <c r="PWC181" s="488"/>
      <c r="PWD181" s="488"/>
      <c r="PWE181" s="488"/>
      <c r="PWF181" s="488"/>
      <c r="PWG181" s="488"/>
      <c r="PWH181" s="697" t="s">
        <v>9880</v>
      </c>
      <c r="PWI181" s="698"/>
      <c r="PWJ181" s="698"/>
      <c r="PWK181" s="488"/>
      <c r="PWL181" s="488"/>
      <c r="PWM181" s="488"/>
      <c r="PWN181" s="488"/>
      <c r="PWO181" s="488"/>
      <c r="PWP181" s="697" t="s">
        <v>9880</v>
      </c>
      <c r="PWQ181" s="698"/>
      <c r="PWR181" s="698"/>
      <c r="PWS181" s="488"/>
      <c r="PWT181" s="488"/>
      <c r="PWU181" s="488"/>
      <c r="PWV181" s="488"/>
      <c r="PWW181" s="488"/>
      <c r="PWX181" s="697" t="s">
        <v>9880</v>
      </c>
      <c r="PWY181" s="698"/>
      <c r="PWZ181" s="698"/>
      <c r="PXA181" s="488"/>
      <c r="PXB181" s="488"/>
      <c r="PXC181" s="488"/>
      <c r="PXD181" s="488"/>
      <c r="PXE181" s="488"/>
      <c r="PXF181" s="697" t="s">
        <v>9880</v>
      </c>
      <c r="PXG181" s="698"/>
      <c r="PXH181" s="698"/>
      <c r="PXI181" s="488"/>
      <c r="PXJ181" s="488"/>
      <c r="PXK181" s="488"/>
      <c r="PXL181" s="488"/>
      <c r="PXM181" s="488"/>
      <c r="PXN181" s="697" t="s">
        <v>9880</v>
      </c>
      <c r="PXO181" s="698"/>
      <c r="PXP181" s="698"/>
      <c r="PXQ181" s="488"/>
      <c r="PXR181" s="488"/>
      <c r="PXS181" s="488"/>
      <c r="PXT181" s="488"/>
      <c r="PXU181" s="488"/>
      <c r="PXV181" s="697" t="s">
        <v>9880</v>
      </c>
      <c r="PXW181" s="698"/>
      <c r="PXX181" s="698"/>
      <c r="PXY181" s="488"/>
      <c r="PXZ181" s="488"/>
      <c r="PYA181" s="488"/>
      <c r="PYB181" s="488"/>
      <c r="PYC181" s="488"/>
      <c r="PYD181" s="697" t="s">
        <v>9880</v>
      </c>
      <c r="PYE181" s="698"/>
      <c r="PYF181" s="698"/>
      <c r="PYG181" s="488"/>
      <c r="PYH181" s="488"/>
      <c r="PYI181" s="488"/>
      <c r="PYJ181" s="488"/>
      <c r="PYK181" s="488"/>
      <c r="PYL181" s="697" t="s">
        <v>9880</v>
      </c>
      <c r="PYM181" s="698"/>
      <c r="PYN181" s="698"/>
      <c r="PYO181" s="488"/>
      <c r="PYP181" s="488"/>
      <c r="PYQ181" s="488"/>
      <c r="PYR181" s="488"/>
      <c r="PYS181" s="488"/>
      <c r="PYT181" s="697" t="s">
        <v>9880</v>
      </c>
      <c r="PYU181" s="698"/>
      <c r="PYV181" s="698"/>
      <c r="PYW181" s="488"/>
      <c r="PYX181" s="488"/>
      <c r="PYY181" s="488"/>
      <c r="PYZ181" s="488"/>
      <c r="PZA181" s="488"/>
      <c r="PZB181" s="697" t="s">
        <v>9880</v>
      </c>
      <c r="PZC181" s="698"/>
      <c r="PZD181" s="698"/>
      <c r="PZE181" s="488"/>
      <c r="PZF181" s="488"/>
      <c r="PZG181" s="488"/>
      <c r="PZH181" s="488"/>
      <c r="PZI181" s="488"/>
      <c r="PZJ181" s="697" t="s">
        <v>9880</v>
      </c>
      <c r="PZK181" s="698"/>
      <c r="PZL181" s="698"/>
      <c r="PZM181" s="488"/>
      <c r="PZN181" s="488"/>
      <c r="PZO181" s="488"/>
      <c r="PZP181" s="488"/>
      <c r="PZQ181" s="488"/>
      <c r="PZR181" s="697" t="s">
        <v>9880</v>
      </c>
      <c r="PZS181" s="698"/>
      <c r="PZT181" s="698"/>
      <c r="PZU181" s="488"/>
      <c r="PZV181" s="488"/>
      <c r="PZW181" s="488"/>
      <c r="PZX181" s="488"/>
      <c r="PZY181" s="488"/>
      <c r="PZZ181" s="697" t="s">
        <v>9880</v>
      </c>
      <c r="QAA181" s="698"/>
      <c r="QAB181" s="698"/>
      <c r="QAC181" s="488"/>
      <c r="QAD181" s="488"/>
      <c r="QAE181" s="488"/>
      <c r="QAF181" s="488"/>
      <c r="QAG181" s="488"/>
      <c r="QAH181" s="697" t="s">
        <v>9880</v>
      </c>
      <c r="QAI181" s="698"/>
      <c r="QAJ181" s="698"/>
      <c r="QAK181" s="488"/>
      <c r="QAL181" s="488"/>
      <c r="QAM181" s="488"/>
      <c r="QAN181" s="488"/>
      <c r="QAO181" s="488"/>
      <c r="QAP181" s="697" t="s">
        <v>9880</v>
      </c>
      <c r="QAQ181" s="698"/>
      <c r="QAR181" s="698"/>
      <c r="QAS181" s="488"/>
      <c r="QAT181" s="488"/>
      <c r="QAU181" s="488"/>
      <c r="QAV181" s="488"/>
      <c r="QAW181" s="488"/>
      <c r="QAX181" s="697" t="s">
        <v>9880</v>
      </c>
      <c r="QAY181" s="698"/>
      <c r="QAZ181" s="698"/>
      <c r="QBA181" s="488"/>
      <c r="QBB181" s="488"/>
      <c r="QBC181" s="488"/>
      <c r="QBD181" s="488"/>
      <c r="QBE181" s="488"/>
      <c r="QBF181" s="697" t="s">
        <v>9880</v>
      </c>
      <c r="QBG181" s="698"/>
      <c r="QBH181" s="698"/>
      <c r="QBI181" s="488"/>
      <c r="QBJ181" s="488"/>
      <c r="QBK181" s="488"/>
      <c r="QBL181" s="488"/>
      <c r="QBM181" s="488"/>
      <c r="QBN181" s="697" t="s">
        <v>9880</v>
      </c>
      <c r="QBO181" s="698"/>
      <c r="QBP181" s="698"/>
      <c r="QBQ181" s="488"/>
      <c r="QBR181" s="488"/>
      <c r="QBS181" s="488"/>
      <c r="QBT181" s="488"/>
      <c r="QBU181" s="488"/>
      <c r="QBV181" s="697" t="s">
        <v>9880</v>
      </c>
      <c r="QBW181" s="698"/>
      <c r="QBX181" s="698"/>
      <c r="QBY181" s="488"/>
      <c r="QBZ181" s="488"/>
      <c r="QCA181" s="488"/>
      <c r="QCB181" s="488"/>
      <c r="QCC181" s="488"/>
      <c r="QCD181" s="697" t="s">
        <v>9880</v>
      </c>
      <c r="QCE181" s="698"/>
      <c r="QCF181" s="698"/>
      <c r="QCG181" s="488"/>
      <c r="QCH181" s="488"/>
      <c r="QCI181" s="488"/>
      <c r="QCJ181" s="488"/>
      <c r="QCK181" s="488"/>
      <c r="QCL181" s="697" t="s">
        <v>9880</v>
      </c>
      <c r="QCM181" s="698"/>
      <c r="QCN181" s="698"/>
      <c r="QCO181" s="488"/>
      <c r="QCP181" s="488"/>
      <c r="QCQ181" s="488"/>
      <c r="QCR181" s="488"/>
      <c r="QCS181" s="488"/>
      <c r="QCT181" s="697" t="s">
        <v>9880</v>
      </c>
      <c r="QCU181" s="698"/>
      <c r="QCV181" s="698"/>
      <c r="QCW181" s="488"/>
      <c r="QCX181" s="488"/>
      <c r="QCY181" s="488"/>
      <c r="QCZ181" s="488"/>
      <c r="QDA181" s="488"/>
      <c r="QDB181" s="697" t="s">
        <v>9880</v>
      </c>
      <c r="QDC181" s="698"/>
      <c r="QDD181" s="698"/>
      <c r="QDE181" s="488"/>
      <c r="QDF181" s="488"/>
      <c r="QDG181" s="488"/>
      <c r="QDH181" s="488"/>
      <c r="QDI181" s="488"/>
      <c r="QDJ181" s="697" t="s">
        <v>9880</v>
      </c>
      <c r="QDK181" s="698"/>
      <c r="QDL181" s="698"/>
      <c r="QDM181" s="488"/>
      <c r="QDN181" s="488"/>
      <c r="QDO181" s="488"/>
      <c r="QDP181" s="488"/>
      <c r="QDQ181" s="488"/>
      <c r="QDR181" s="697" t="s">
        <v>9880</v>
      </c>
      <c r="QDS181" s="698"/>
      <c r="QDT181" s="698"/>
      <c r="QDU181" s="488"/>
      <c r="QDV181" s="488"/>
      <c r="QDW181" s="488"/>
      <c r="QDX181" s="488"/>
      <c r="QDY181" s="488"/>
      <c r="QDZ181" s="697" t="s">
        <v>9880</v>
      </c>
      <c r="QEA181" s="698"/>
      <c r="QEB181" s="698"/>
      <c r="QEC181" s="488"/>
      <c r="QED181" s="488"/>
      <c r="QEE181" s="488"/>
      <c r="QEF181" s="488"/>
      <c r="QEG181" s="488"/>
      <c r="QEH181" s="697" t="s">
        <v>9880</v>
      </c>
      <c r="QEI181" s="698"/>
      <c r="QEJ181" s="698"/>
      <c r="QEK181" s="488"/>
      <c r="QEL181" s="488"/>
      <c r="QEM181" s="488"/>
      <c r="QEN181" s="488"/>
      <c r="QEO181" s="488"/>
      <c r="QEP181" s="697" t="s">
        <v>9880</v>
      </c>
      <c r="QEQ181" s="698"/>
      <c r="QER181" s="698"/>
      <c r="QES181" s="488"/>
      <c r="QET181" s="488"/>
      <c r="QEU181" s="488"/>
      <c r="QEV181" s="488"/>
      <c r="QEW181" s="488"/>
      <c r="QEX181" s="697" t="s">
        <v>9880</v>
      </c>
      <c r="QEY181" s="698"/>
      <c r="QEZ181" s="698"/>
      <c r="QFA181" s="488"/>
      <c r="QFB181" s="488"/>
      <c r="QFC181" s="488"/>
      <c r="QFD181" s="488"/>
      <c r="QFE181" s="488"/>
      <c r="QFF181" s="697" t="s">
        <v>9880</v>
      </c>
      <c r="QFG181" s="698"/>
      <c r="QFH181" s="698"/>
      <c r="QFI181" s="488"/>
      <c r="QFJ181" s="488"/>
      <c r="QFK181" s="488"/>
      <c r="QFL181" s="488"/>
      <c r="QFM181" s="488"/>
      <c r="QFN181" s="697" t="s">
        <v>9880</v>
      </c>
      <c r="QFO181" s="698"/>
      <c r="QFP181" s="698"/>
      <c r="QFQ181" s="488"/>
      <c r="QFR181" s="488"/>
      <c r="QFS181" s="488"/>
      <c r="QFT181" s="488"/>
      <c r="QFU181" s="488"/>
      <c r="QFV181" s="697" t="s">
        <v>9880</v>
      </c>
      <c r="QFW181" s="698"/>
      <c r="QFX181" s="698"/>
      <c r="QFY181" s="488"/>
      <c r="QFZ181" s="488"/>
      <c r="QGA181" s="488"/>
      <c r="QGB181" s="488"/>
      <c r="QGC181" s="488"/>
      <c r="QGD181" s="697" t="s">
        <v>9880</v>
      </c>
      <c r="QGE181" s="698"/>
      <c r="QGF181" s="698"/>
      <c r="QGG181" s="488"/>
      <c r="QGH181" s="488"/>
      <c r="QGI181" s="488"/>
      <c r="QGJ181" s="488"/>
      <c r="QGK181" s="488"/>
      <c r="QGL181" s="697" t="s">
        <v>9880</v>
      </c>
      <c r="QGM181" s="698"/>
      <c r="QGN181" s="698"/>
      <c r="QGO181" s="488"/>
      <c r="QGP181" s="488"/>
      <c r="QGQ181" s="488"/>
      <c r="QGR181" s="488"/>
      <c r="QGS181" s="488"/>
      <c r="QGT181" s="697" t="s">
        <v>9880</v>
      </c>
      <c r="QGU181" s="698"/>
      <c r="QGV181" s="698"/>
      <c r="QGW181" s="488"/>
      <c r="QGX181" s="488"/>
      <c r="QGY181" s="488"/>
      <c r="QGZ181" s="488"/>
      <c r="QHA181" s="488"/>
      <c r="QHB181" s="697" t="s">
        <v>9880</v>
      </c>
      <c r="QHC181" s="698"/>
      <c r="QHD181" s="698"/>
      <c r="QHE181" s="488"/>
      <c r="QHF181" s="488"/>
      <c r="QHG181" s="488"/>
      <c r="QHH181" s="488"/>
      <c r="QHI181" s="488"/>
      <c r="QHJ181" s="697" t="s">
        <v>9880</v>
      </c>
      <c r="QHK181" s="698"/>
      <c r="QHL181" s="698"/>
      <c r="QHM181" s="488"/>
      <c r="QHN181" s="488"/>
      <c r="QHO181" s="488"/>
      <c r="QHP181" s="488"/>
      <c r="QHQ181" s="488"/>
      <c r="QHR181" s="697" t="s">
        <v>9880</v>
      </c>
      <c r="QHS181" s="698"/>
      <c r="QHT181" s="698"/>
      <c r="QHU181" s="488"/>
      <c r="QHV181" s="488"/>
      <c r="QHW181" s="488"/>
      <c r="QHX181" s="488"/>
      <c r="QHY181" s="488"/>
      <c r="QHZ181" s="697" t="s">
        <v>9880</v>
      </c>
      <c r="QIA181" s="698"/>
      <c r="QIB181" s="698"/>
      <c r="QIC181" s="488"/>
      <c r="QID181" s="488"/>
      <c r="QIE181" s="488"/>
      <c r="QIF181" s="488"/>
      <c r="QIG181" s="488"/>
      <c r="QIH181" s="697" t="s">
        <v>9880</v>
      </c>
      <c r="QII181" s="698"/>
      <c r="QIJ181" s="698"/>
      <c r="QIK181" s="488"/>
      <c r="QIL181" s="488"/>
      <c r="QIM181" s="488"/>
      <c r="QIN181" s="488"/>
      <c r="QIO181" s="488"/>
      <c r="QIP181" s="697" t="s">
        <v>9880</v>
      </c>
      <c r="QIQ181" s="698"/>
      <c r="QIR181" s="698"/>
      <c r="QIS181" s="488"/>
      <c r="QIT181" s="488"/>
      <c r="QIU181" s="488"/>
      <c r="QIV181" s="488"/>
      <c r="QIW181" s="488"/>
      <c r="QIX181" s="697" t="s">
        <v>9880</v>
      </c>
      <c r="QIY181" s="698"/>
      <c r="QIZ181" s="698"/>
      <c r="QJA181" s="488"/>
      <c r="QJB181" s="488"/>
      <c r="QJC181" s="488"/>
      <c r="QJD181" s="488"/>
      <c r="QJE181" s="488"/>
      <c r="QJF181" s="697" t="s">
        <v>9880</v>
      </c>
      <c r="QJG181" s="698"/>
      <c r="QJH181" s="698"/>
      <c r="QJI181" s="488"/>
      <c r="QJJ181" s="488"/>
      <c r="QJK181" s="488"/>
      <c r="QJL181" s="488"/>
      <c r="QJM181" s="488"/>
      <c r="QJN181" s="697" t="s">
        <v>9880</v>
      </c>
      <c r="QJO181" s="698"/>
      <c r="QJP181" s="698"/>
      <c r="QJQ181" s="488"/>
      <c r="QJR181" s="488"/>
      <c r="QJS181" s="488"/>
      <c r="QJT181" s="488"/>
      <c r="QJU181" s="488"/>
      <c r="QJV181" s="697" t="s">
        <v>9880</v>
      </c>
      <c r="QJW181" s="698"/>
      <c r="QJX181" s="698"/>
      <c r="QJY181" s="488"/>
      <c r="QJZ181" s="488"/>
      <c r="QKA181" s="488"/>
      <c r="QKB181" s="488"/>
      <c r="QKC181" s="488"/>
      <c r="QKD181" s="697" t="s">
        <v>9880</v>
      </c>
      <c r="QKE181" s="698"/>
      <c r="QKF181" s="698"/>
      <c r="QKG181" s="488"/>
      <c r="QKH181" s="488"/>
      <c r="QKI181" s="488"/>
      <c r="QKJ181" s="488"/>
      <c r="QKK181" s="488"/>
      <c r="QKL181" s="697" t="s">
        <v>9880</v>
      </c>
      <c r="QKM181" s="698"/>
      <c r="QKN181" s="698"/>
      <c r="QKO181" s="488"/>
      <c r="QKP181" s="488"/>
      <c r="QKQ181" s="488"/>
      <c r="QKR181" s="488"/>
      <c r="QKS181" s="488"/>
      <c r="QKT181" s="697" t="s">
        <v>9880</v>
      </c>
      <c r="QKU181" s="698"/>
      <c r="QKV181" s="698"/>
      <c r="QKW181" s="488"/>
      <c r="QKX181" s="488"/>
      <c r="QKY181" s="488"/>
      <c r="QKZ181" s="488"/>
      <c r="QLA181" s="488"/>
      <c r="QLB181" s="697" t="s">
        <v>9880</v>
      </c>
      <c r="QLC181" s="698"/>
      <c r="QLD181" s="698"/>
      <c r="QLE181" s="488"/>
      <c r="QLF181" s="488"/>
      <c r="QLG181" s="488"/>
      <c r="QLH181" s="488"/>
      <c r="QLI181" s="488"/>
      <c r="QLJ181" s="697" t="s">
        <v>9880</v>
      </c>
      <c r="QLK181" s="698"/>
      <c r="QLL181" s="698"/>
      <c r="QLM181" s="488"/>
      <c r="QLN181" s="488"/>
      <c r="QLO181" s="488"/>
      <c r="QLP181" s="488"/>
      <c r="QLQ181" s="488"/>
      <c r="QLR181" s="697" t="s">
        <v>9880</v>
      </c>
      <c r="QLS181" s="698"/>
      <c r="QLT181" s="698"/>
      <c r="QLU181" s="488"/>
      <c r="QLV181" s="488"/>
      <c r="QLW181" s="488"/>
      <c r="QLX181" s="488"/>
      <c r="QLY181" s="488"/>
      <c r="QLZ181" s="697" t="s">
        <v>9880</v>
      </c>
      <c r="QMA181" s="698"/>
      <c r="QMB181" s="698"/>
      <c r="QMC181" s="488"/>
      <c r="QMD181" s="488"/>
      <c r="QME181" s="488"/>
      <c r="QMF181" s="488"/>
      <c r="QMG181" s="488"/>
      <c r="QMH181" s="697" t="s">
        <v>9880</v>
      </c>
      <c r="QMI181" s="698"/>
      <c r="QMJ181" s="698"/>
      <c r="QMK181" s="488"/>
      <c r="QML181" s="488"/>
      <c r="QMM181" s="488"/>
      <c r="QMN181" s="488"/>
      <c r="QMO181" s="488"/>
      <c r="QMP181" s="697" t="s">
        <v>9880</v>
      </c>
      <c r="QMQ181" s="698"/>
      <c r="QMR181" s="698"/>
      <c r="QMS181" s="488"/>
      <c r="QMT181" s="488"/>
      <c r="QMU181" s="488"/>
      <c r="QMV181" s="488"/>
      <c r="QMW181" s="488"/>
      <c r="QMX181" s="697" t="s">
        <v>9880</v>
      </c>
      <c r="QMY181" s="698"/>
      <c r="QMZ181" s="698"/>
      <c r="QNA181" s="488"/>
      <c r="QNB181" s="488"/>
      <c r="QNC181" s="488"/>
      <c r="QND181" s="488"/>
      <c r="QNE181" s="488"/>
      <c r="QNF181" s="697" t="s">
        <v>9880</v>
      </c>
      <c r="QNG181" s="698"/>
      <c r="QNH181" s="698"/>
      <c r="QNI181" s="488"/>
      <c r="QNJ181" s="488"/>
      <c r="QNK181" s="488"/>
      <c r="QNL181" s="488"/>
      <c r="QNM181" s="488"/>
      <c r="QNN181" s="697" t="s">
        <v>9880</v>
      </c>
      <c r="QNO181" s="698"/>
      <c r="QNP181" s="698"/>
      <c r="QNQ181" s="488"/>
      <c r="QNR181" s="488"/>
      <c r="QNS181" s="488"/>
      <c r="QNT181" s="488"/>
      <c r="QNU181" s="488"/>
      <c r="QNV181" s="697" t="s">
        <v>9880</v>
      </c>
      <c r="QNW181" s="698"/>
      <c r="QNX181" s="698"/>
      <c r="QNY181" s="488"/>
      <c r="QNZ181" s="488"/>
      <c r="QOA181" s="488"/>
      <c r="QOB181" s="488"/>
      <c r="QOC181" s="488"/>
      <c r="QOD181" s="697" t="s">
        <v>9880</v>
      </c>
      <c r="QOE181" s="698"/>
      <c r="QOF181" s="698"/>
      <c r="QOG181" s="488"/>
      <c r="QOH181" s="488"/>
      <c r="QOI181" s="488"/>
      <c r="QOJ181" s="488"/>
      <c r="QOK181" s="488"/>
      <c r="QOL181" s="697" t="s">
        <v>9880</v>
      </c>
      <c r="QOM181" s="698"/>
      <c r="QON181" s="698"/>
      <c r="QOO181" s="488"/>
      <c r="QOP181" s="488"/>
      <c r="QOQ181" s="488"/>
      <c r="QOR181" s="488"/>
      <c r="QOS181" s="488"/>
      <c r="QOT181" s="697" t="s">
        <v>9880</v>
      </c>
      <c r="QOU181" s="698"/>
      <c r="QOV181" s="698"/>
      <c r="QOW181" s="488"/>
      <c r="QOX181" s="488"/>
      <c r="QOY181" s="488"/>
      <c r="QOZ181" s="488"/>
      <c r="QPA181" s="488"/>
      <c r="QPB181" s="697" t="s">
        <v>9880</v>
      </c>
      <c r="QPC181" s="698"/>
      <c r="QPD181" s="698"/>
      <c r="QPE181" s="488"/>
      <c r="QPF181" s="488"/>
      <c r="QPG181" s="488"/>
      <c r="QPH181" s="488"/>
      <c r="QPI181" s="488"/>
      <c r="QPJ181" s="697" t="s">
        <v>9880</v>
      </c>
      <c r="QPK181" s="698"/>
      <c r="QPL181" s="698"/>
      <c r="QPM181" s="488"/>
      <c r="QPN181" s="488"/>
      <c r="QPO181" s="488"/>
      <c r="QPP181" s="488"/>
      <c r="QPQ181" s="488"/>
      <c r="QPR181" s="697" t="s">
        <v>9880</v>
      </c>
      <c r="QPS181" s="698"/>
      <c r="QPT181" s="698"/>
      <c r="QPU181" s="488"/>
      <c r="QPV181" s="488"/>
      <c r="QPW181" s="488"/>
      <c r="QPX181" s="488"/>
      <c r="QPY181" s="488"/>
      <c r="QPZ181" s="697" t="s">
        <v>9880</v>
      </c>
      <c r="QQA181" s="698"/>
      <c r="QQB181" s="698"/>
      <c r="QQC181" s="488"/>
      <c r="QQD181" s="488"/>
      <c r="QQE181" s="488"/>
      <c r="QQF181" s="488"/>
      <c r="QQG181" s="488"/>
      <c r="QQH181" s="697" t="s">
        <v>9880</v>
      </c>
      <c r="QQI181" s="698"/>
      <c r="QQJ181" s="698"/>
      <c r="QQK181" s="488"/>
      <c r="QQL181" s="488"/>
      <c r="QQM181" s="488"/>
      <c r="QQN181" s="488"/>
      <c r="QQO181" s="488"/>
      <c r="QQP181" s="697" t="s">
        <v>9880</v>
      </c>
      <c r="QQQ181" s="698"/>
      <c r="QQR181" s="698"/>
      <c r="QQS181" s="488"/>
      <c r="QQT181" s="488"/>
      <c r="QQU181" s="488"/>
      <c r="QQV181" s="488"/>
      <c r="QQW181" s="488"/>
      <c r="QQX181" s="697" t="s">
        <v>9880</v>
      </c>
      <c r="QQY181" s="698"/>
      <c r="QQZ181" s="698"/>
      <c r="QRA181" s="488"/>
      <c r="QRB181" s="488"/>
      <c r="QRC181" s="488"/>
      <c r="QRD181" s="488"/>
      <c r="QRE181" s="488"/>
      <c r="QRF181" s="697" t="s">
        <v>9880</v>
      </c>
      <c r="QRG181" s="698"/>
      <c r="QRH181" s="698"/>
      <c r="QRI181" s="488"/>
      <c r="QRJ181" s="488"/>
      <c r="QRK181" s="488"/>
      <c r="QRL181" s="488"/>
      <c r="QRM181" s="488"/>
      <c r="QRN181" s="697" t="s">
        <v>9880</v>
      </c>
      <c r="QRO181" s="698"/>
      <c r="QRP181" s="698"/>
      <c r="QRQ181" s="488"/>
      <c r="QRR181" s="488"/>
      <c r="QRS181" s="488"/>
      <c r="QRT181" s="488"/>
      <c r="QRU181" s="488"/>
      <c r="QRV181" s="697" t="s">
        <v>9880</v>
      </c>
      <c r="QRW181" s="698"/>
      <c r="QRX181" s="698"/>
      <c r="QRY181" s="488"/>
      <c r="QRZ181" s="488"/>
      <c r="QSA181" s="488"/>
      <c r="QSB181" s="488"/>
      <c r="QSC181" s="488"/>
      <c r="QSD181" s="697" t="s">
        <v>9880</v>
      </c>
      <c r="QSE181" s="698"/>
      <c r="QSF181" s="698"/>
      <c r="QSG181" s="488"/>
      <c r="QSH181" s="488"/>
      <c r="QSI181" s="488"/>
      <c r="QSJ181" s="488"/>
      <c r="QSK181" s="488"/>
      <c r="QSL181" s="697" t="s">
        <v>9880</v>
      </c>
      <c r="QSM181" s="698"/>
      <c r="QSN181" s="698"/>
      <c r="QSO181" s="488"/>
      <c r="QSP181" s="488"/>
      <c r="QSQ181" s="488"/>
      <c r="QSR181" s="488"/>
      <c r="QSS181" s="488"/>
      <c r="QST181" s="697" t="s">
        <v>9880</v>
      </c>
      <c r="QSU181" s="698"/>
      <c r="QSV181" s="698"/>
      <c r="QSW181" s="488"/>
      <c r="QSX181" s="488"/>
      <c r="QSY181" s="488"/>
      <c r="QSZ181" s="488"/>
      <c r="QTA181" s="488"/>
      <c r="QTB181" s="697" t="s">
        <v>9880</v>
      </c>
      <c r="QTC181" s="698"/>
      <c r="QTD181" s="698"/>
      <c r="QTE181" s="488"/>
      <c r="QTF181" s="488"/>
      <c r="QTG181" s="488"/>
      <c r="QTH181" s="488"/>
      <c r="QTI181" s="488"/>
      <c r="QTJ181" s="697" t="s">
        <v>9880</v>
      </c>
      <c r="QTK181" s="698"/>
      <c r="QTL181" s="698"/>
      <c r="QTM181" s="488"/>
      <c r="QTN181" s="488"/>
      <c r="QTO181" s="488"/>
      <c r="QTP181" s="488"/>
      <c r="QTQ181" s="488"/>
      <c r="QTR181" s="697" t="s">
        <v>9880</v>
      </c>
      <c r="QTS181" s="698"/>
      <c r="QTT181" s="698"/>
      <c r="QTU181" s="488"/>
      <c r="QTV181" s="488"/>
      <c r="QTW181" s="488"/>
      <c r="QTX181" s="488"/>
      <c r="QTY181" s="488"/>
      <c r="QTZ181" s="697" t="s">
        <v>9880</v>
      </c>
      <c r="QUA181" s="698"/>
      <c r="QUB181" s="698"/>
      <c r="QUC181" s="488"/>
      <c r="QUD181" s="488"/>
      <c r="QUE181" s="488"/>
      <c r="QUF181" s="488"/>
      <c r="QUG181" s="488"/>
      <c r="QUH181" s="697" t="s">
        <v>9880</v>
      </c>
      <c r="QUI181" s="698"/>
      <c r="QUJ181" s="698"/>
      <c r="QUK181" s="488"/>
      <c r="QUL181" s="488"/>
      <c r="QUM181" s="488"/>
      <c r="QUN181" s="488"/>
      <c r="QUO181" s="488"/>
      <c r="QUP181" s="697" t="s">
        <v>9880</v>
      </c>
      <c r="QUQ181" s="698"/>
      <c r="QUR181" s="698"/>
      <c r="QUS181" s="488"/>
      <c r="QUT181" s="488"/>
      <c r="QUU181" s="488"/>
      <c r="QUV181" s="488"/>
      <c r="QUW181" s="488"/>
      <c r="QUX181" s="697" t="s">
        <v>9880</v>
      </c>
      <c r="QUY181" s="698"/>
      <c r="QUZ181" s="698"/>
      <c r="QVA181" s="488"/>
      <c r="QVB181" s="488"/>
      <c r="QVC181" s="488"/>
      <c r="QVD181" s="488"/>
      <c r="QVE181" s="488"/>
      <c r="QVF181" s="697" t="s">
        <v>9880</v>
      </c>
      <c r="QVG181" s="698"/>
      <c r="QVH181" s="698"/>
      <c r="QVI181" s="488"/>
      <c r="QVJ181" s="488"/>
      <c r="QVK181" s="488"/>
      <c r="QVL181" s="488"/>
      <c r="QVM181" s="488"/>
      <c r="QVN181" s="697" t="s">
        <v>9880</v>
      </c>
      <c r="QVO181" s="698"/>
      <c r="QVP181" s="698"/>
      <c r="QVQ181" s="488"/>
      <c r="QVR181" s="488"/>
      <c r="QVS181" s="488"/>
      <c r="QVT181" s="488"/>
      <c r="QVU181" s="488"/>
      <c r="QVV181" s="697" t="s">
        <v>9880</v>
      </c>
      <c r="QVW181" s="698"/>
      <c r="QVX181" s="698"/>
      <c r="QVY181" s="488"/>
      <c r="QVZ181" s="488"/>
      <c r="QWA181" s="488"/>
      <c r="QWB181" s="488"/>
      <c r="QWC181" s="488"/>
      <c r="QWD181" s="697" t="s">
        <v>9880</v>
      </c>
      <c r="QWE181" s="698"/>
      <c r="QWF181" s="698"/>
      <c r="QWG181" s="488"/>
      <c r="QWH181" s="488"/>
      <c r="QWI181" s="488"/>
      <c r="QWJ181" s="488"/>
      <c r="QWK181" s="488"/>
      <c r="QWL181" s="697" t="s">
        <v>9880</v>
      </c>
      <c r="QWM181" s="698"/>
      <c r="QWN181" s="698"/>
      <c r="QWO181" s="488"/>
      <c r="QWP181" s="488"/>
      <c r="QWQ181" s="488"/>
      <c r="QWR181" s="488"/>
      <c r="QWS181" s="488"/>
      <c r="QWT181" s="697" t="s">
        <v>9880</v>
      </c>
      <c r="QWU181" s="698"/>
      <c r="QWV181" s="698"/>
      <c r="QWW181" s="488"/>
      <c r="QWX181" s="488"/>
      <c r="QWY181" s="488"/>
      <c r="QWZ181" s="488"/>
      <c r="QXA181" s="488"/>
      <c r="QXB181" s="697" t="s">
        <v>9880</v>
      </c>
      <c r="QXC181" s="698"/>
      <c r="QXD181" s="698"/>
      <c r="QXE181" s="488"/>
      <c r="QXF181" s="488"/>
      <c r="QXG181" s="488"/>
      <c r="QXH181" s="488"/>
      <c r="QXI181" s="488"/>
      <c r="QXJ181" s="697" t="s">
        <v>9880</v>
      </c>
      <c r="QXK181" s="698"/>
      <c r="QXL181" s="698"/>
      <c r="QXM181" s="488"/>
      <c r="QXN181" s="488"/>
      <c r="QXO181" s="488"/>
      <c r="QXP181" s="488"/>
      <c r="QXQ181" s="488"/>
      <c r="QXR181" s="697" t="s">
        <v>9880</v>
      </c>
      <c r="QXS181" s="698"/>
      <c r="QXT181" s="698"/>
      <c r="QXU181" s="488"/>
      <c r="QXV181" s="488"/>
      <c r="QXW181" s="488"/>
      <c r="QXX181" s="488"/>
      <c r="QXY181" s="488"/>
      <c r="QXZ181" s="697" t="s">
        <v>9880</v>
      </c>
      <c r="QYA181" s="698"/>
      <c r="QYB181" s="698"/>
      <c r="QYC181" s="488"/>
      <c r="QYD181" s="488"/>
      <c r="QYE181" s="488"/>
      <c r="QYF181" s="488"/>
      <c r="QYG181" s="488"/>
      <c r="QYH181" s="697" t="s">
        <v>9880</v>
      </c>
      <c r="QYI181" s="698"/>
      <c r="QYJ181" s="698"/>
      <c r="QYK181" s="488"/>
      <c r="QYL181" s="488"/>
      <c r="QYM181" s="488"/>
      <c r="QYN181" s="488"/>
      <c r="QYO181" s="488"/>
      <c r="QYP181" s="697" t="s">
        <v>9880</v>
      </c>
      <c r="QYQ181" s="698"/>
      <c r="QYR181" s="698"/>
      <c r="QYS181" s="488"/>
      <c r="QYT181" s="488"/>
      <c r="QYU181" s="488"/>
      <c r="QYV181" s="488"/>
      <c r="QYW181" s="488"/>
      <c r="QYX181" s="697" t="s">
        <v>9880</v>
      </c>
      <c r="QYY181" s="698"/>
      <c r="QYZ181" s="698"/>
      <c r="QZA181" s="488"/>
      <c r="QZB181" s="488"/>
      <c r="QZC181" s="488"/>
      <c r="QZD181" s="488"/>
      <c r="QZE181" s="488"/>
      <c r="QZF181" s="697" t="s">
        <v>9880</v>
      </c>
      <c r="QZG181" s="698"/>
      <c r="QZH181" s="698"/>
      <c r="QZI181" s="488"/>
      <c r="QZJ181" s="488"/>
      <c r="QZK181" s="488"/>
      <c r="QZL181" s="488"/>
      <c r="QZM181" s="488"/>
      <c r="QZN181" s="697" t="s">
        <v>9880</v>
      </c>
      <c r="QZO181" s="698"/>
      <c r="QZP181" s="698"/>
      <c r="QZQ181" s="488"/>
      <c r="QZR181" s="488"/>
      <c r="QZS181" s="488"/>
      <c r="QZT181" s="488"/>
      <c r="QZU181" s="488"/>
      <c r="QZV181" s="697" t="s">
        <v>9880</v>
      </c>
      <c r="QZW181" s="698"/>
      <c r="QZX181" s="698"/>
      <c r="QZY181" s="488"/>
      <c r="QZZ181" s="488"/>
      <c r="RAA181" s="488"/>
      <c r="RAB181" s="488"/>
      <c r="RAC181" s="488"/>
      <c r="RAD181" s="697" t="s">
        <v>9880</v>
      </c>
      <c r="RAE181" s="698"/>
      <c r="RAF181" s="698"/>
      <c r="RAG181" s="488"/>
      <c r="RAH181" s="488"/>
      <c r="RAI181" s="488"/>
      <c r="RAJ181" s="488"/>
      <c r="RAK181" s="488"/>
      <c r="RAL181" s="697" t="s">
        <v>9880</v>
      </c>
      <c r="RAM181" s="698"/>
      <c r="RAN181" s="698"/>
      <c r="RAO181" s="488"/>
      <c r="RAP181" s="488"/>
      <c r="RAQ181" s="488"/>
      <c r="RAR181" s="488"/>
      <c r="RAS181" s="488"/>
      <c r="RAT181" s="697" t="s">
        <v>9880</v>
      </c>
      <c r="RAU181" s="698"/>
      <c r="RAV181" s="698"/>
      <c r="RAW181" s="488"/>
      <c r="RAX181" s="488"/>
      <c r="RAY181" s="488"/>
      <c r="RAZ181" s="488"/>
      <c r="RBA181" s="488"/>
      <c r="RBB181" s="697" t="s">
        <v>9880</v>
      </c>
      <c r="RBC181" s="698"/>
      <c r="RBD181" s="698"/>
      <c r="RBE181" s="488"/>
      <c r="RBF181" s="488"/>
      <c r="RBG181" s="488"/>
      <c r="RBH181" s="488"/>
      <c r="RBI181" s="488"/>
      <c r="RBJ181" s="697" t="s">
        <v>9880</v>
      </c>
      <c r="RBK181" s="698"/>
      <c r="RBL181" s="698"/>
      <c r="RBM181" s="488"/>
      <c r="RBN181" s="488"/>
      <c r="RBO181" s="488"/>
      <c r="RBP181" s="488"/>
      <c r="RBQ181" s="488"/>
      <c r="RBR181" s="697" t="s">
        <v>9880</v>
      </c>
      <c r="RBS181" s="698"/>
      <c r="RBT181" s="698"/>
      <c r="RBU181" s="488"/>
      <c r="RBV181" s="488"/>
      <c r="RBW181" s="488"/>
      <c r="RBX181" s="488"/>
      <c r="RBY181" s="488"/>
      <c r="RBZ181" s="697" t="s">
        <v>9880</v>
      </c>
      <c r="RCA181" s="698"/>
      <c r="RCB181" s="698"/>
      <c r="RCC181" s="488"/>
      <c r="RCD181" s="488"/>
      <c r="RCE181" s="488"/>
      <c r="RCF181" s="488"/>
      <c r="RCG181" s="488"/>
      <c r="RCH181" s="697" t="s">
        <v>9880</v>
      </c>
      <c r="RCI181" s="698"/>
      <c r="RCJ181" s="698"/>
      <c r="RCK181" s="488"/>
      <c r="RCL181" s="488"/>
      <c r="RCM181" s="488"/>
      <c r="RCN181" s="488"/>
      <c r="RCO181" s="488"/>
      <c r="RCP181" s="697" t="s">
        <v>9880</v>
      </c>
      <c r="RCQ181" s="698"/>
      <c r="RCR181" s="698"/>
      <c r="RCS181" s="488"/>
      <c r="RCT181" s="488"/>
      <c r="RCU181" s="488"/>
      <c r="RCV181" s="488"/>
      <c r="RCW181" s="488"/>
      <c r="RCX181" s="697" t="s">
        <v>9880</v>
      </c>
      <c r="RCY181" s="698"/>
      <c r="RCZ181" s="698"/>
      <c r="RDA181" s="488"/>
      <c r="RDB181" s="488"/>
      <c r="RDC181" s="488"/>
      <c r="RDD181" s="488"/>
      <c r="RDE181" s="488"/>
      <c r="RDF181" s="697" t="s">
        <v>9880</v>
      </c>
      <c r="RDG181" s="698"/>
      <c r="RDH181" s="698"/>
      <c r="RDI181" s="488"/>
      <c r="RDJ181" s="488"/>
      <c r="RDK181" s="488"/>
      <c r="RDL181" s="488"/>
      <c r="RDM181" s="488"/>
      <c r="RDN181" s="697" t="s">
        <v>9880</v>
      </c>
      <c r="RDO181" s="698"/>
      <c r="RDP181" s="698"/>
      <c r="RDQ181" s="488"/>
      <c r="RDR181" s="488"/>
      <c r="RDS181" s="488"/>
      <c r="RDT181" s="488"/>
      <c r="RDU181" s="488"/>
      <c r="RDV181" s="697" t="s">
        <v>9880</v>
      </c>
      <c r="RDW181" s="698"/>
      <c r="RDX181" s="698"/>
      <c r="RDY181" s="488"/>
      <c r="RDZ181" s="488"/>
      <c r="REA181" s="488"/>
      <c r="REB181" s="488"/>
      <c r="REC181" s="488"/>
      <c r="RED181" s="697" t="s">
        <v>9880</v>
      </c>
      <c r="REE181" s="698"/>
      <c r="REF181" s="698"/>
      <c r="REG181" s="488"/>
      <c r="REH181" s="488"/>
      <c r="REI181" s="488"/>
      <c r="REJ181" s="488"/>
      <c r="REK181" s="488"/>
      <c r="REL181" s="697" t="s">
        <v>9880</v>
      </c>
      <c r="REM181" s="698"/>
      <c r="REN181" s="698"/>
      <c r="REO181" s="488"/>
      <c r="REP181" s="488"/>
      <c r="REQ181" s="488"/>
      <c r="RER181" s="488"/>
      <c r="RES181" s="488"/>
      <c r="RET181" s="697" t="s">
        <v>9880</v>
      </c>
      <c r="REU181" s="698"/>
      <c r="REV181" s="698"/>
      <c r="REW181" s="488"/>
      <c r="REX181" s="488"/>
      <c r="REY181" s="488"/>
      <c r="REZ181" s="488"/>
      <c r="RFA181" s="488"/>
      <c r="RFB181" s="697" t="s">
        <v>9880</v>
      </c>
      <c r="RFC181" s="698"/>
      <c r="RFD181" s="698"/>
      <c r="RFE181" s="488"/>
      <c r="RFF181" s="488"/>
      <c r="RFG181" s="488"/>
      <c r="RFH181" s="488"/>
      <c r="RFI181" s="488"/>
      <c r="RFJ181" s="697" t="s">
        <v>9880</v>
      </c>
      <c r="RFK181" s="698"/>
      <c r="RFL181" s="698"/>
      <c r="RFM181" s="488"/>
      <c r="RFN181" s="488"/>
      <c r="RFO181" s="488"/>
      <c r="RFP181" s="488"/>
      <c r="RFQ181" s="488"/>
      <c r="RFR181" s="697" t="s">
        <v>9880</v>
      </c>
      <c r="RFS181" s="698"/>
      <c r="RFT181" s="698"/>
      <c r="RFU181" s="488"/>
      <c r="RFV181" s="488"/>
      <c r="RFW181" s="488"/>
      <c r="RFX181" s="488"/>
      <c r="RFY181" s="488"/>
      <c r="RFZ181" s="697" t="s">
        <v>9880</v>
      </c>
      <c r="RGA181" s="698"/>
      <c r="RGB181" s="698"/>
      <c r="RGC181" s="488"/>
      <c r="RGD181" s="488"/>
      <c r="RGE181" s="488"/>
      <c r="RGF181" s="488"/>
      <c r="RGG181" s="488"/>
      <c r="RGH181" s="697" t="s">
        <v>9880</v>
      </c>
      <c r="RGI181" s="698"/>
      <c r="RGJ181" s="698"/>
      <c r="RGK181" s="488"/>
      <c r="RGL181" s="488"/>
      <c r="RGM181" s="488"/>
      <c r="RGN181" s="488"/>
      <c r="RGO181" s="488"/>
      <c r="RGP181" s="697" t="s">
        <v>9880</v>
      </c>
      <c r="RGQ181" s="698"/>
      <c r="RGR181" s="698"/>
      <c r="RGS181" s="488"/>
      <c r="RGT181" s="488"/>
      <c r="RGU181" s="488"/>
      <c r="RGV181" s="488"/>
      <c r="RGW181" s="488"/>
      <c r="RGX181" s="697" t="s">
        <v>9880</v>
      </c>
      <c r="RGY181" s="698"/>
      <c r="RGZ181" s="698"/>
      <c r="RHA181" s="488"/>
      <c r="RHB181" s="488"/>
      <c r="RHC181" s="488"/>
      <c r="RHD181" s="488"/>
      <c r="RHE181" s="488"/>
      <c r="RHF181" s="697" t="s">
        <v>9880</v>
      </c>
      <c r="RHG181" s="698"/>
      <c r="RHH181" s="698"/>
      <c r="RHI181" s="488"/>
      <c r="RHJ181" s="488"/>
      <c r="RHK181" s="488"/>
      <c r="RHL181" s="488"/>
      <c r="RHM181" s="488"/>
      <c r="RHN181" s="697" t="s">
        <v>9880</v>
      </c>
      <c r="RHO181" s="698"/>
      <c r="RHP181" s="698"/>
      <c r="RHQ181" s="488"/>
      <c r="RHR181" s="488"/>
      <c r="RHS181" s="488"/>
      <c r="RHT181" s="488"/>
      <c r="RHU181" s="488"/>
      <c r="RHV181" s="697" t="s">
        <v>9880</v>
      </c>
      <c r="RHW181" s="698"/>
      <c r="RHX181" s="698"/>
      <c r="RHY181" s="488"/>
      <c r="RHZ181" s="488"/>
      <c r="RIA181" s="488"/>
      <c r="RIB181" s="488"/>
      <c r="RIC181" s="488"/>
      <c r="RID181" s="697" t="s">
        <v>9880</v>
      </c>
      <c r="RIE181" s="698"/>
      <c r="RIF181" s="698"/>
      <c r="RIG181" s="488"/>
      <c r="RIH181" s="488"/>
      <c r="RII181" s="488"/>
      <c r="RIJ181" s="488"/>
      <c r="RIK181" s="488"/>
      <c r="RIL181" s="697" t="s">
        <v>9880</v>
      </c>
      <c r="RIM181" s="698"/>
      <c r="RIN181" s="698"/>
      <c r="RIO181" s="488"/>
      <c r="RIP181" s="488"/>
      <c r="RIQ181" s="488"/>
      <c r="RIR181" s="488"/>
      <c r="RIS181" s="488"/>
      <c r="RIT181" s="697" t="s">
        <v>9880</v>
      </c>
      <c r="RIU181" s="698"/>
      <c r="RIV181" s="698"/>
      <c r="RIW181" s="488"/>
      <c r="RIX181" s="488"/>
      <c r="RIY181" s="488"/>
      <c r="RIZ181" s="488"/>
      <c r="RJA181" s="488"/>
      <c r="RJB181" s="697" t="s">
        <v>9880</v>
      </c>
      <c r="RJC181" s="698"/>
      <c r="RJD181" s="698"/>
      <c r="RJE181" s="488"/>
      <c r="RJF181" s="488"/>
      <c r="RJG181" s="488"/>
      <c r="RJH181" s="488"/>
      <c r="RJI181" s="488"/>
      <c r="RJJ181" s="697" t="s">
        <v>9880</v>
      </c>
      <c r="RJK181" s="698"/>
      <c r="RJL181" s="698"/>
      <c r="RJM181" s="488"/>
      <c r="RJN181" s="488"/>
      <c r="RJO181" s="488"/>
      <c r="RJP181" s="488"/>
      <c r="RJQ181" s="488"/>
      <c r="RJR181" s="697" t="s">
        <v>9880</v>
      </c>
      <c r="RJS181" s="698"/>
      <c r="RJT181" s="698"/>
      <c r="RJU181" s="488"/>
      <c r="RJV181" s="488"/>
      <c r="RJW181" s="488"/>
      <c r="RJX181" s="488"/>
      <c r="RJY181" s="488"/>
      <c r="RJZ181" s="697" t="s">
        <v>9880</v>
      </c>
      <c r="RKA181" s="698"/>
      <c r="RKB181" s="698"/>
      <c r="RKC181" s="488"/>
      <c r="RKD181" s="488"/>
      <c r="RKE181" s="488"/>
      <c r="RKF181" s="488"/>
      <c r="RKG181" s="488"/>
      <c r="RKH181" s="697" t="s">
        <v>9880</v>
      </c>
      <c r="RKI181" s="698"/>
      <c r="RKJ181" s="698"/>
      <c r="RKK181" s="488"/>
      <c r="RKL181" s="488"/>
      <c r="RKM181" s="488"/>
      <c r="RKN181" s="488"/>
      <c r="RKO181" s="488"/>
      <c r="RKP181" s="697" t="s">
        <v>9880</v>
      </c>
      <c r="RKQ181" s="698"/>
      <c r="RKR181" s="698"/>
      <c r="RKS181" s="488"/>
      <c r="RKT181" s="488"/>
      <c r="RKU181" s="488"/>
      <c r="RKV181" s="488"/>
      <c r="RKW181" s="488"/>
      <c r="RKX181" s="697" t="s">
        <v>9880</v>
      </c>
      <c r="RKY181" s="698"/>
      <c r="RKZ181" s="698"/>
      <c r="RLA181" s="488"/>
      <c r="RLB181" s="488"/>
      <c r="RLC181" s="488"/>
      <c r="RLD181" s="488"/>
      <c r="RLE181" s="488"/>
      <c r="RLF181" s="697" t="s">
        <v>9880</v>
      </c>
      <c r="RLG181" s="698"/>
      <c r="RLH181" s="698"/>
      <c r="RLI181" s="488"/>
      <c r="RLJ181" s="488"/>
      <c r="RLK181" s="488"/>
      <c r="RLL181" s="488"/>
      <c r="RLM181" s="488"/>
      <c r="RLN181" s="697" t="s">
        <v>9880</v>
      </c>
      <c r="RLO181" s="698"/>
      <c r="RLP181" s="698"/>
      <c r="RLQ181" s="488"/>
      <c r="RLR181" s="488"/>
      <c r="RLS181" s="488"/>
      <c r="RLT181" s="488"/>
      <c r="RLU181" s="488"/>
      <c r="RLV181" s="697" t="s">
        <v>9880</v>
      </c>
      <c r="RLW181" s="698"/>
      <c r="RLX181" s="698"/>
      <c r="RLY181" s="488"/>
      <c r="RLZ181" s="488"/>
      <c r="RMA181" s="488"/>
      <c r="RMB181" s="488"/>
      <c r="RMC181" s="488"/>
      <c r="RMD181" s="697" t="s">
        <v>9880</v>
      </c>
      <c r="RME181" s="698"/>
      <c r="RMF181" s="698"/>
      <c r="RMG181" s="488"/>
      <c r="RMH181" s="488"/>
      <c r="RMI181" s="488"/>
      <c r="RMJ181" s="488"/>
      <c r="RMK181" s="488"/>
      <c r="RML181" s="697" t="s">
        <v>9880</v>
      </c>
      <c r="RMM181" s="698"/>
      <c r="RMN181" s="698"/>
      <c r="RMO181" s="488"/>
      <c r="RMP181" s="488"/>
      <c r="RMQ181" s="488"/>
      <c r="RMR181" s="488"/>
      <c r="RMS181" s="488"/>
      <c r="RMT181" s="697" t="s">
        <v>9880</v>
      </c>
      <c r="RMU181" s="698"/>
      <c r="RMV181" s="698"/>
      <c r="RMW181" s="488"/>
      <c r="RMX181" s="488"/>
      <c r="RMY181" s="488"/>
      <c r="RMZ181" s="488"/>
      <c r="RNA181" s="488"/>
      <c r="RNB181" s="697" t="s">
        <v>9880</v>
      </c>
      <c r="RNC181" s="698"/>
      <c r="RND181" s="698"/>
      <c r="RNE181" s="488"/>
      <c r="RNF181" s="488"/>
      <c r="RNG181" s="488"/>
      <c r="RNH181" s="488"/>
      <c r="RNI181" s="488"/>
      <c r="RNJ181" s="697" t="s">
        <v>9880</v>
      </c>
      <c r="RNK181" s="698"/>
      <c r="RNL181" s="698"/>
      <c r="RNM181" s="488"/>
      <c r="RNN181" s="488"/>
      <c r="RNO181" s="488"/>
      <c r="RNP181" s="488"/>
      <c r="RNQ181" s="488"/>
      <c r="RNR181" s="697" t="s">
        <v>9880</v>
      </c>
      <c r="RNS181" s="698"/>
      <c r="RNT181" s="698"/>
      <c r="RNU181" s="488"/>
      <c r="RNV181" s="488"/>
      <c r="RNW181" s="488"/>
      <c r="RNX181" s="488"/>
      <c r="RNY181" s="488"/>
      <c r="RNZ181" s="697" t="s">
        <v>9880</v>
      </c>
      <c r="ROA181" s="698"/>
      <c r="ROB181" s="698"/>
      <c r="ROC181" s="488"/>
      <c r="ROD181" s="488"/>
      <c r="ROE181" s="488"/>
      <c r="ROF181" s="488"/>
      <c r="ROG181" s="488"/>
      <c r="ROH181" s="697" t="s">
        <v>9880</v>
      </c>
      <c r="ROI181" s="698"/>
      <c r="ROJ181" s="698"/>
      <c r="ROK181" s="488"/>
      <c r="ROL181" s="488"/>
      <c r="ROM181" s="488"/>
      <c r="RON181" s="488"/>
      <c r="ROO181" s="488"/>
      <c r="ROP181" s="697" t="s">
        <v>9880</v>
      </c>
      <c r="ROQ181" s="698"/>
      <c r="ROR181" s="698"/>
      <c r="ROS181" s="488"/>
      <c r="ROT181" s="488"/>
      <c r="ROU181" s="488"/>
      <c r="ROV181" s="488"/>
      <c r="ROW181" s="488"/>
      <c r="ROX181" s="697" t="s">
        <v>9880</v>
      </c>
      <c r="ROY181" s="698"/>
      <c r="ROZ181" s="698"/>
      <c r="RPA181" s="488"/>
      <c r="RPB181" s="488"/>
      <c r="RPC181" s="488"/>
      <c r="RPD181" s="488"/>
      <c r="RPE181" s="488"/>
      <c r="RPF181" s="697" t="s">
        <v>9880</v>
      </c>
      <c r="RPG181" s="698"/>
      <c r="RPH181" s="698"/>
      <c r="RPI181" s="488"/>
      <c r="RPJ181" s="488"/>
      <c r="RPK181" s="488"/>
      <c r="RPL181" s="488"/>
      <c r="RPM181" s="488"/>
      <c r="RPN181" s="697" t="s">
        <v>9880</v>
      </c>
      <c r="RPO181" s="698"/>
      <c r="RPP181" s="698"/>
      <c r="RPQ181" s="488"/>
      <c r="RPR181" s="488"/>
      <c r="RPS181" s="488"/>
      <c r="RPT181" s="488"/>
      <c r="RPU181" s="488"/>
      <c r="RPV181" s="697" t="s">
        <v>9880</v>
      </c>
      <c r="RPW181" s="698"/>
      <c r="RPX181" s="698"/>
      <c r="RPY181" s="488"/>
      <c r="RPZ181" s="488"/>
      <c r="RQA181" s="488"/>
      <c r="RQB181" s="488"/>
      <c r="RQC181" s="488"/>
      <c r="RQD181" s="697" t="s">
        <v>9880</v>
      </c>
      <c r="RQE181" s="698"/>
      <c r="RQF181" s="698"/>
      <c r="RQG181" s="488"/>
      <c r="RQH181" s="488"/>
      <c r="RQI181" s="488"/>
      <c r="RQJ181" s="488"/>
      <c r="RQK181" s="488"/>
      <c r="RQL181" s="697" t="s">
        <v>9880</v>
      </c>
      <c r="RQM181" s="698"/>
      <c r="RQN181" s="698"/>
      <c r="RQO181" s="488"/>
      <c r="RQP181" s="488"/>
      <c r="RQQ181" s="488"/>
      <c r="RQR181" s="488"/>
      <c r="RQS181" s="488"/>
      <c r="RQT181" s="697" t="s">
        <v>9880</v>
      </c>
      <c r="RQU181" s="698"/>
      <c r="RQV181" s="698"/>
      <c r="RQW181" s="488"/>
      <c r="RQX181" s="488"/>
      <c r="RQY181" s="488"/>
      <c r="RQZ181" s="488"/>
      <c r="RRA181" s="488"/>
      <c r="RRB181" s="697" t="s">
        <v>9880</v>
      </c>
      <c r="RRC181" s="698"/>
      <c r="RRD181" s="698"/>
      <c r="RRE181" s="488"/>
      <c r="RRF181" s="488"/>
      <c r="RRG181" s="488"/>
      <c r="RRH181" s="488"/>
      <c r="RRI181" s="488"/>
      <c r="RRJ181" s="697" t="s">
        <v>9880</v>
      </c>
      <c r="RRK181" s="698"/>
      <c r="RRL181" s="698"/>
      <c r="RRM181" s="488"/>
      <c r="RRN181" s="488"/>
      <c r="RRO181" s="488"/>
      <c r="RRP181" s="488"/>
      <c r="RRQ181" s="488"/>
      <c r="RRR181" s="697" t="s">
        <v>9880</v>
      </c>
      <c r="RRS181" s="698"/>
      <c r="RRT181" s="698"/>
      <c r="RRU181" s="488"/>
      <c r="RRV181" s="488"/>
      <c r="RRW181" s="488"/>
      <c r="RRX181" s="488"/>
      <c r="RRY181" s="488"/>
      <c r="RRZ181" s="697" t="s">
        <v>9880</v>
      </c>
      <c r="RSA181" s="698"/>
      <c r="RSB181" s="698"/>
      <c r="RSC181" s="488"/>
      <c r="RSD181" s="488"/>
      <c r="RSE181" s="488"/>
      <c r="RSF181" s="488"/>
      <c r="RSG181" s="488"/>
      <c r="RSH181" s="697" t="s">
        <v>9880</v>
      </c>
      <c r="RSI181" s="698"/>
      <c r="RSJ181" s="698"/>
      <c r="RSK181" s="488"/>
      <c r="RSL181" s="488"/>
      <c r="RSM181" s="488"/>
      <c r="RSN181" s="488"/>
      <c r="RSO181" s="488"/>
      <c r="RSP181" s="697" t="s">
        <v>9880</v>
      </c>
      <c r="RSQ181" s="698"/>
      <c r="RSR181" s="698"/>
      <c r="RSS181" s="488"/>
      <c r="RST181" s="488"/>
      <c r="RSU181" s="488"/>
      <c r="RSV181" s="488"/>
      <c r="RSW181" s="488"/>
      <c r="RSX181" s="697" t="s">
        <v>9880</v>
      </c>
      <c r="RSY181" s="698"/>
      <c r="RSZ181" s="698"/>
      <c r="RTA181" s="488"/>
      <c r="RTB181" s="488"/>
      <c r="RTC181" s="488"/>
      <c r="RTD181" s="488"/>
      <c r="RTE181" s="488"/>
      <c r="RTF181" s="697" t="s">
        <v>9880</v>
      </c>
      <c r="RTG181" s="698"/>
      <c r="RTH181" s="698"/>
      <c r="RTI181" s="488"/>
      <c r="RTJ181" s="488"/>
      <c r="RTK181" s="488"/>
      <c r="RTL181" s="488"/>
      <c r="RTM181" s="488"/>
      <c r="RTN181" s="697" t="s">
        <v>9880</v>
      </c>
      <c r="RTO181" s="698"/>
      <c r="RTP181" s="698"/>
      <c r="RTQ181" s="488"/>
      <c r="RTR181" s="488"/>
      <c r="RTS181" s="488"/>
      <c r="RTT181" s="488"/>
      <c r="RTU181" s="488"/>
      <c r="RTV181" s="697" t="s">
        <v>9880</v>
      </c>
      <c r="RTW181" s="698"/>
      <c r="RTX181" s="698"/>
      <c r="RTY181" s="488"/>
      <c r="RTZ181" s="488"/>
      <c r="RUA181" s="488"/>
      <c r="RUB181" s="488"/>
      <c r="RUC181" s="488"/>
      <c r="RUD181" s="697" t="s">
        <v>9880</v>
      </c>
      <c r="RUE181" s="698"/>
      <c r="RUF181" s="698"/>
      <c r="RUG181" s="488"/>
      <c r="RUH181" s="488"/>
      <c r="RUI181" s="488"/>
      <c r="RUJ181" s="488"/>
      <c r="RUK181" s="488"/>
      <c r="RUL181" s="697" t="s">
        <v>9880</v>
      </c>
      <c r="RUM181" s="698"/>
      <c r="RUN181" s="698"/>
      <c r="RUO181" s="488"/>
      <c r="RUP181" s="488"/>
      <c r="RUQ181" s="488"/>
      <c r="RUR181" s="488"/>
      <c r="RUS181" s="488"/>
      <c r="RUT181" s="697" t="s">
        <v>9880</v>
      </c>
      <c r="RUU181" s="698"/>
      <c r="RUV181" s="698"/>
      <c r="RUW181" s="488"/>
      <c r="RUX181" s="488"/>
      <c r="RUY181" s="488"/>
      <c r="RUZ181" s="488"/>
      <c r="RVA181" s="488"/>
      <c r="RVB181" s="697" t="s">
        <v>9880</v>
      </c>
      <c r="RVC181" s="698"/>
      <c r="RVD181" s="698"/>
      <c r="RVE181" s="488"/>
      <c r="RVF181" s="488"/>
      <c r="RVG181" s="488"/>
      <c r="RVH181" s="488"/>
      <c r="RVI181" s="488"/>
      <c r="RVJ181" s="697" t="s">
        <v>9880</v>
      </c>
      <c r="RVK181" s="698"/>
      <c r="RVL181" s="698"/>
      <c r="RVM181" s="488"/>
      <c r="RVN181" s="488"/>
      <c r="RVO181" s="488"/>
      <c r="RVP181" s="488"/>
      <c r="RVQ181" s="488"/>
      <c r="RVR181" s="697" t="s">
        <v>9880</v>
      </c>
      <c r="RVS181" s="698"/>
      <c r="RVT181" s="698"/>
      <c r="RVU181" s="488"/>
      <c r="RVV181" s="488"/>
      <c r="RVW181" s="488"/>
      <c r="RVX181" s="488"/>
      <c r="RVY181" s="488"/>
      <c r="RVZ181" s="697" t="s">
        <v>9880</v>
      </c>
      <c r="RWA181" s="698"/>
      <c r="RWB181" s="698"/>
      <c r="RWC181" s="488"/>
      <c r="RWD181" s="488"/>
      <c r="RWE181" s="488"/>
      <c r="RWF181" s="488"/>
      <c r="RWG181" s="488"/>
      <c r="RWH181" s="697" t="s">
        <v>9880</v>
      </c>
      <c r="RWI181" s="698"/>
      <c r="RWJ181" s="698"/>
      <c r="RWK181" s="488"/>
      <c r="RWL181" s="488"/>
      <c r="RWM181" s="488"/>
      <c r="RWN181" s="488"/>
      <c r="RWO181" s="488"/>
      <c r="RWP181" s="697" t="s">
        <v>9880</v>
      </c>
      <c r="RWQ181" s="698"/>
      <c r="RWR181" s="698"/>
      <c r="RWS181" s="488"/>
      <c r="RWT181" s="488"/>
      <c r="RWU181" s="488"/>
      <c r="RWV181" s="488"/>
      <c r="RWW181" s="488"/>
      <c r="RWX181" s="697" t="s">
        <v>9880</v>
      </c>
      <c r="RWY181" s="698"/>
      <c r="RWZ181" s="698"/>
      <c r="RXA181" s="488"/>
      <c r="RXB181" s="488"/>
      <c r="RXC181" s="488"/>
      <c r="RXD181" s="488"/>
      <c r="RXE181" s="488"/>
      <c r="RXF181" s="697" t="s">
        <v>9880</v>
      </c>
      <c r="RXG181" s="698"/>
      <c r="RXH181" s="698"/>
      <c r="RXI181" s="488"/>
      <c r="RXJ181" s="488"/>
      <c r="RXK181" s="488"/>
      <c r="RXL181" s="488"/>
      <c r="RXM181" s="488"/>
      <c r="RXN181" s="697" t="s">
        <v>9880</v>
      </c>
      <c r="RXO181" s="698"/>
      <c r="RXP181" s="698"/>
      <c r="RXQ181" s="488"/>
      <c r="RXR181" s="488"/>
      <c r="RXS181" s="488"/>
      <c r="RXT181" s="488"/>
      <c r="RXU181" s="488"/>
      <c r="RXV181" s="697" t="s">
        <v>9880</v>
      </c>
      <c r="RXW181" s="698"/>
      <c r="RXX181" s="698"/>
      <c r="RXY181" s="488"/>
      <c r="RXZ181" s="488"/>
      <c r="RYA181" s="488"/>
      <c r="RYB181" s="488"/>
      <c r="RYC181" s="488"/>
      <c r="RYD181" s="697" t="s">
        <v>9880</v>
      </c>
      <c r="RYE181" s="698"/>
      <c r="RYF181" s="698"/>
      <c r="RYG181" s="488"/>
      <c r="RYH181" s="488"/>
      <c r="RYI181" s="488"/>
      <c r="RYJ181" s="488"/>
      <c r="RYK181" s="488"/>
      <c r="RYL181" s="697" t="s">
        <v>9880</v>
      </c>
      <c r="RYM181" s="698"/>
      <c r="RYN181" s="698"/>
      <c r="RYO181" s="488"/>
      <c r="RYP181" s="488"/>
      <c r="RYQ181" s="488"/>
      <c r="RYR181" s="488"/>
      <c r="RYS181" s="488"/>
      <c r="RYT181" s="697" t="s">
        <v>9880</v>
      </c>
      <c r="RYU181" s="698"/>
      <c r="RYV181" s="698"/>
      <c r="RYW181" s="488"/>
      <c r="RYX181" s="488"/>
      <c r="RYY181" s="488"/>
      <c r="RYZ181" s="488"/>
      <c r="RZA181" s="488"/>
      <c r="RZB181" s="697" t="s">
        <v>9880</v>
      </c>
      <c r="RZC181" s="698"/>
      <c r="RZD181" s="698"/>
      <c r="RZE181" s="488"/>
      <c r="RZF181" s="488"/>
      <c r="RZG181" s="488"/>
      <c r="RZH181" s="488"/>
      <c r="RZI181" s="488"/>
      <c r="RZJ181" s="697" t="s">
        <v>9880</v>
      </c>
      <c r="RZK181" s="698"/>
      <c r="RZL181" s="698"/>
      <c r="RZM181" s="488"/>
      <c r="RZN181" s="488"/>
      <c r="RZO181" s="488"/>
      <c r="RZP181" s="488"/>
      <c r="RZQ181" s="488"/>
      <c r="RZR181" s="697" t="s">
        <v>9880</v>
      </c>
      <c r="RZS181" s="698"/>
      <c r="RZT181" s="698"/>
      <c r="RZU181" s="488"/>
      <c r="RZV181" s="488"/>
      <c r="RZW181" s="488"/>
      <c r="RZX181" s="488"/>
      <c r="RZY181" s="488"/>
      <c r="RZZ181" s="697" t="s">
        <v>9880</v>
      </c>
      <c r="SAA181" s="698"/>
      <c r="SAB181" s="698"/>
      <c r="SAC181" s="488"/>
      <c r="SAD181" s="488"/>
      <c r="SAE181" s="488"/>
      <c r="SAF181" s="488"/>
      <c r="SAG181" s="488"/>
      <c r="SAH181" s="697" t="s">
        <v>9880</v>
      </c>
      <c r="SAI181" s="698"/>
      <c r="SAJ181" s="698"/>
      <c r="SAK181" s="488"/>
      <c r="SAL181" s="488"/>
      <c r="SAM181" s="488"/>
      <c r="SAN181" s="488"/>
      <c r="SAO181" s="488"/>
      <c r="SAP181" s="697" t="s">
        <v>9880</v>
      </c>
      <c r="SAQ181" s="698"/>
      <c r="SAR181" s="698"/>
      <c r="SAS181" s="488"/>
      <c r="SAT181" s="488"/>
      <c r="SAU181" s="488"/>
      <c r="SAV181" s="488"/>
      <c r="SAW181" s="488"/>
      <c r="SAX181" s="697" t="s">
        <v>9880</v>
      </c>
      <c r="SAY181" s="698"/>
      <c r="SAZ181" s="698"/>
      <c r="SBA181" s="488"/>
      <c r="SBB181" s="488"/>
      <c r="SBC181" s="488"/>
      <c r="SBD181" s="488"/>
      <c r="SBE181" s="488"/>
      <c r="SBF181" s="697" t="s">
        <v>9880</v>
      </c>
      <c r="SBG181" s="698"/>
      <c r="SBH181" s="698"/>
      <c r="SBI181" s="488"/>
      <c r="SBJ181" s="488"/>
      <c r="SBK181" s="488"/>
      <c r="SBL181" s="488"/>
      <c r="SBM181" s="488"/>
      <c r="SBN181" s="697" t="s">
        <v>9880</v>
      </c>
      <c r="SBO181" s="698"/>
      <c r="SBP181" s="698"/>
      <c r="SBQ181" s="488"/>
      <c r="SBR181" s="488"/>
      <c r="SBS181" s="488"/>
      <c r="SBT181" s="488"/>
      <c r="SBU181" s="488"/>
      <c r="SBV181" s="697" t="s">
        <v>9880</v>
      </c>
      <c r="SBW181" s="698"/>
      <c r="SBX181" s="698"/>
      <c r="SBY181" s="488"/>
      <c r="SBZ181" s="488"/>
      <c r="SCA181" s="488"/>
      <c r="SCB181" s="488"/>
      <c r="SCC181" s="488"/>
      <c r="SCD181" s="697" t="s">
        <v>9880</v>
      </c>
      <c r="SCE181" s="698"/>
      <c r="SCF181" s="698"/>
      <c r="SCG181" s="488"/>
      <c r="SCH181" s="488"/>
      <c r="SCI181" s="488"/>
      <c r="SCJ181" s="488"/>
      <c r="SCK181" s="488"/>
      <c r="SCL181" s="697" t="s">
        <v>9880</v>
      </c>
      <c r="SCM181" s="698"/>
      <c r="SCN181" s="698"/>
      <c r="SCO181" s="488"/>
      <c r="SCP181" s="488"/>
      <c r="SCQ181" s="488"/>
      <c r="SCR181" s="488"/>
      <c r="SCS181" s="488"/>
      <c r="SCT181" s="697" t="s">
        <v>9880</v>
      </c>
      <c r="SCU181" s="698"/>
      <c r="SCV181" s="698"/>
      <c r="SCW181" s="488"/>
      <c r="SCX181" s="488"/>
      <c r="SCY181" s="488"/>
      <c r="SCZ181" s="488"/>
      <c r="SDA181" s="488"/>
      <c r="SDB181" s="697" t="s">
        <v>9880</v>
      </c>
      <c r="SDC181" s="698"/>
      <c r="SDD181" s="698"/>
      <c r="SDE181" s="488"/>
      <c r="SDF181" s="488"/>
      <c r="SDG181" s="488"/>
      <c r="SDH181" s="488"/>
      <c r="SDI181" s="488"/>
      <c r="SDJ181" s="697" t="s">
        <v>9880</v>
      </c>
      <c r="SDK181" s="698"/>
      <c r="SDL181" s="698"/>
      <c r="SDM181" s="488"/>
      <c r="SDN181" s="488"/>
      <c r="SDO181" s="488"/>
      <c r="SDP181" s="488"/>
      <c r="SDQ181" s="488"/>
      <c r="SDR181" s="697" t="s">
        <v>9880</v>
      </c>
      <c r="SDS181" s="698"/>
      <c r="SDT181" s="698"/>
      <c r="SDU181" s="488"/>
      <c r="SDV181" s="488"/>
      <c r="SDW181" s="488"/>
      <c r="SDX181" s="488"/>
      <c r="SDY181" s="488"/>
      <c r="SDZ181" s="697" t="s">
        <v>9880</v>
      </c>
      <c r="SEA181" s="698"/>
      <c r="SEB181" s="698"/>
      <c r="SEC181" s="488"/>
      <c r="SED181" s="488"/>
      <c r="SEE181" s="488"/>
      <c r="SEF181" s="488"/>
      <c r="SEG181" s="488"/>
      <c r="SEH181" s="697" t="s">
        <v>9880</v>
      </c>
      <c r="SEI181" s="698"/>
      <c r="SEJ181" s="698"/>
      <c r="SEK181" s="488"/>
      <c r="SEL181" s="488"/>
      <c r="SEM181" s="488"/>
      <c r="SEN181" s="488"/>
      <c r="SEO181" s="488"/>
      <c r="SEP181" s="697" t="s">
        <v>9880</v>
      </c>
      <c r="SEQ181" s="698"/>
      <c r="SER181" s="698"/>
      <c r="SES181" s="488"/>
      <c r="SET181" s="488"/>
      <c r="SEU181" s="488"/>
      <c r="SEV181" s="488"/>
      <c r="SEW181" s="488"/>
      <c r="SEX181" s="697" t="s">
        <v>9880</v>
      </c>
      <c r="SEY181" s="698"/>
      <c r="SEZ181" s="698"/>
      <c r="SFA181" s="488"/>
      <c r="SFB181" s="488"/>
      <c r="SFC181" s="488"/>
      <c r="SFD181" s="488"/>
      <c r="SFE181" s="488"/>
      <c r="SFF181" s="697" t="s">
        <v>9880</v>
      </c>
      <c r="SFG181" s="698"/>
      <c r="SFH181" s="698"/>
      <c r="SFI181" s="488"/>
      <c r="SFJ181" s="488"/>
      <c r="SFK181" s="488"/>
      <c r="SFL181" s="488"/>
      <c r="SFM181" s="488"/>
      <c r="SFN181" s="697" t="s">
        <v>9880</v>
      </c>
      <c r="SFO181" s="698"/>
      <c r="SFP181" s="698"/>
      <c r="SFQ181" s="488"/>
      <c r="SFR181" s="488"/>
      <c r="SFS181" s="488"/>
      <c r="SFT181" s="488"/>
      <c r="SFU181" s="488"/>
      <c r="SFV181" s="697" t="s">
        <v>9880</v>
      </c>
      <c r="SFW181" s="698"/>
      <c r="SFX181" s="698"/>
      <c r="SFY181" s="488"/>
      <c r="SFZ181" s="488"/>
      <c r="SGA181" s="488"/>
      <c r="SGB181" s="488"/>
      <c r="SGC181" s="488"/>
      <c r="SGD181" s="697" t="s">
        <v>9880</v>
      </c>
      <c r="SGE181" s="698"/>
      <c r="SGF181" s="698"/>
      <c r="SGG181" s="488"/>
      <c r="SGH181" s="488"/>
      <c r="SGI181" s="488"/>
      <c r="SGJ181" s="488"/>
      <c r="SGK181" s="488"/>
      <c r="SGL181" s="697" t="s">
        <v>9880</v>
      </c>
      <c r="SGM181" s="698"/>
      <c r="SGN181" s="698"/>
      <c r="SGO181" s="488"/>
      <c r="SGP181" s="488"/>
      <c r="SGQ181" s="488"/>
      <c r="SGR181" s="488"/>
      <c r="SGS181" s="488"/>
      <c r="SGT181" s="697" t="s">
        <v>9880</v>
      </c>
      <c r="SGU181" s="698"/>
      <c r="SGV181" s="698"/>
      <c r="SGW181" s="488"/>
      <c r="SGX181" s="488"/>
      <c r="SGY181" s="488"/>
      <c r="SGZ181" s="488"/>
      <c r="SHA181" s="488"/>
      <c r="SHB181" s="697" t="s">
        <v>9880</v>
      </c>
      <c r="SHC181" s="698"/>
      <c r="SHD181" s="698"/>
      <c r="SHE181" s="488"/>
      <c r="SHF181" s="488"/>
      <c r="SHG181" s="488"/>
      <c r="SHH181" s="488"/>
      <c r="SHI181" s="488"/>
      <c r="SHJ181" s="697" t="s">
        <v>9880</v>
      </c>
      <c r="SHK181" s="698"/>
      <c r="SHL181" s="698"/>
      <c r="SHM181" s="488"/>
      <c r="SHN181" s="488"/>
      <c r="SHO181" s="488"/>
      <c r="SHP181" s="488"/>
      <c r="SHQ181" s="488"/>
      <c r="SHR181" s="697" t="s">
        <v>9880</v>
      </c>
      <c r="SHS181" s="698"/>
      <c r="SHT181" s="698"/>
      <c r="SHU181" s="488"/>
      <c r="SHV181" s="488"/>
      <c r="SHW181" s="488"/>
      <c r="SHX181" s="488"/>
      <c r="SHY181" s="488"/>
      <c r="SHZ181" s="697" t="s">
        <v>9880</v>
      </c>
      <c r="SIA181" s="698"/>
      <c r="SIB181" s="698"/>
      <c r="SIC181" s="488"/>
      <c r="SID181" s="488"/>
      <c r="SIE181" s="488"/>
      <c r="SIF181" s="488"/>
      <c r="SIG181" s="488"/>
      <c r="SIH181" s="697" t="s">
        <v>9880</v>
      </c>
      <c r="SII181" s="698"/>
      <c r="SIJ181" s="698"/>
      <c r="SIK181" s="488"/>
      <c r="SIL181" s="488"/>
      <c r="SIM181" s="488"/>
      <c r="SIN181" s="488"/>
      <c r="SIO181" s="488"/>
      <c r="SIP181" s="697" t="s">
        <v>9880</v>
      </c>
      <c r="SIQ181" s="698"/>
      <c r="SIR181" s="698"/>
      <c r="SIS181" s="488"/>
      <c r="SIT181" s="488"/>
      <c r="SIU181" s="488"/>
      <c r="SIV181" s="488"/>
      <c r="SIW181" s="488"/>
      <c r="SIX181" s="697" t="s">
        <v>9880</v>
      </c>
      <c r="SIY181" s="698"/>
      <c r="SIZ181" s="698"/>
      <c r="SJA181" s="488"/>
      <c r="SJB181" s="488"/>
      <c r="SJC181" s="488"/>
      <c r="SJD181" s="488"/>
      <c r="SJE181" s="488"/>
      <c r="SJF181" s="697" t="s">
        <v>9880</v>
      </c>
      <c r="SJG181" s="698"/>
      <c r="SJH181" s="698"/>
      <c r="SJI181" s="488"/>
      <c r="SJJ181" s="488"/>
      <c r="SJK181" s="488"/>
      <c r="SJL181" s="488"/>
      <c r="SJM181" s="488"/>
      <c r="SJN181" s="697" t="s">
        <v>9880</v>
      </c>
      <c r="SJO181" s="698"/>
      <c r="SJP181" s="698"/>
      <c r="SJQ181" s="488"/>
      <c r="SJR181" s="488"/>
      <c r="SJS181" s="488"/>
      <c r="SJT181" s="488"/>
      <c r="SJU181" s="488"/>
      <c r="SJV181" s="697" t="s">
        <v>9880</v>
      </c>
      <c r="SJW181" s="698"/>
      <c r="SJX181" s="698"/>
      <c r="SJY181" s="488"/>
      <c r="SJZ181" s="488"/>
      <c r="SKA181" s="488"/>
      <c r="SKB181" s="488"/>
      <c r="SKC181" s="488"/>
      <c r="SKD181" s="697" t="s">
        <v>9880</v>
      </c>
      <c r="SKE181" s="698"/>
      <c r="SKF181" s="698"/>
      <c r="SKG181" s="488"/>
      <c r="SKH181" s="488"/>
      <c r="SKI181" s="488"/>
      <c r="SKJ181" s="488"/>
      <c r="SKK181" s="488"/>
      <c r="SKL181" s="697" t="s">
        <v>9880</v>
      </c>
      <c r="SKM181" s="698"/>
      <c r="SKN181" s="698"/>
      <c r="SKO181" s="488"/>
      <c r="SKP181" s="488"/>
      <c r="SKQ181" s="488"/>
      <c r="SKR181" s="488"/>
      <c r="SKS181" s="488"/>
      <c r="SKT181" s="697" t="s">
        <v>9880</v>
      </c>
      <c r="SKU181" s="698"/>
      <c r="SKV181" s="698"/>
      <c r="SKW181" s="488"/>
      <c r="SKX181" s="488"/>
      <c r="SKY181" s="488"/>
      <c r="SKZ181" s="488"/>
      <c r="SLA181" s="488"/>
      <c r="SLB181" s="697" t="s">
        <v>9880</v>
      </c>
      <c r="SLC181" s="698"/>
      <c r="SLD181" s="698"/>
      <c r="SLE181" s="488"/>
      <c r="SLF181" s="488"/>
      <c r="SLG181" s="488"/>
      <c r="SLH181" s="488"/>
      <c r="SLI181" s="488"/>
      <c r="SLJ181" s="697" t="s">
        <v>9880</v>
      </c>
      <c r="SLK181" s="698"/>
      <c r="SLL181" s="698"/>
      <c r="SLM181" s="488"/>
      <c r="SLN181" s="488"/>
      <c r="SLO181" s="488"/>
      <c r="SLP181" s="488"/>
      <c r="SLQ181" s="488"/>
      <c r="SLR181" s="697" t="s">
        <v>9880</v>
      </c>
      <c r="SLS181" s="698"/>
      <c r="SLT181" s="698"/>
      <c r="SLU181" s="488"/>
      <c r="SLV181" s="488"/>
      <c r="SLW181" s="488"/>
      <c r="SLX181" s="488"/>
      <c r="SLY181" s="488"/>
      <c r="SLZ181" s="697" t="s">
        <v>9880</v>
      </c>
      <c r="SMA181" s="698"/>
      <c r="SMB181" s="698"/>
      <c r="SMC181" s="488"/>
      <c r="SMD181" s="488"/>
      <c r="SME181" s="488"/>
      <c r="SMF181" s="488"/>
      <c r="SMG181" s="488"/>
      <c r="SMH181" s="697" t="s">
        <v>9880</v>
      </c>
      <c r="SMI181" s="698"/>
      <c r="SMJ181" s="698"/>
      <c r="SMK181" s="488"/>
      <c r="SML181" s="488"/>
      <c r="SMM181" s="488"/>
      <c r="SMN181" s="488"/>
      <c r="SMO181" s="488"/>
      <c r="SMP181" s="697" t="s">
        <v>9880</v>
      </c>
      <c r="SMQ181" s="698"/>
      <c r="SMR181" s="698"/>
      <c r="SMS181" s="488"/>
      <c r="SMT181" s="488"/>
      <c r="SMU181" s="488"/>
      <c r="SMV181" s="488"/>
      <c r="SMW181" s="488"/>
      <c r="SMX181" s="697" t="s">
        <v>9880</v>
      </c>
      <c r="SMY181" s="698"/>
      <c r="SMZ181" s="698"/>
      <c r="SNA181" s="488"/>
      <c r="SNB181" s="488"/>
      <c r="SNC181" s="488"/>
      <c r="SND181" s="488"/>
      <c r="SNE181" s="488"/>
      <c r="SNF181" s="697" t="s">
        <v>9880</v>
      </c>
      <c r="SNG181" s="698"/>
      <c r="SNH181" s="698"/>
      <c r="SNI181" s="488"/>
      <c r="SNJ181" s="488"/>
      <c r="SNK181" s="488"/>
      <c r="SNL181" s="488"/>
      <c r="SNM181" s="488"/>
      <c r="SNN181" s="697" t="s">
        <v>9880</v>
      </c>
      <c r="SNO181" s="698"/>
      <c r="SNP181" s="698"/>
      <c r="SNQ181" s="488"/>
      <c r="SNR181" s="488"/>
      <c r="SNS181" s="488"/>
      <c r="SNT181" s="488"/>
      <c r="SNU181" s="488"/>
      <c r="SNV181" s="697" t="s">
        <v>9880</v>
      </c>
      <c r="SNW181" s="698"/>
      <c r="SNX181" s="698"/>
      <c r="SNY181" s="488"/>
      <c r="SNZ181" s="488"/>
      <c r="SOA181" s="488"/>
      <c r="SOB181" s="488"/>
      <c r="SOC181" s="488"/>
      <c r="SOD181" s="697" t="s">
        <v>9880</v>
      </c>
      <c r="SOE181" s="698"/>
      <c r="SOF181" s="698"/>
      <c r="SOG181" s="488"/>
      <c r="SOH181" s="488"/>
      <c r="SOI181" s="488"/>
      <c r="SOJ181" s="488"/>
      <c r="SOK181" s="488"/>
      <c r="SOL181" s="697" t="s">
        <v>9880</v>
      </c>
      <c r="SOM181" s="698"/>
      <c r="SON181" s="698"/>
      <c r="SOO181" s="488"/>
      <c r="SOP181" s="488"/>
      <c r="SOQ181" s="488"/>
      <c r="SOR181" s="488"/>
      <c r="SOS181" s="488"/>
      <c r="SOT181" s="697" t="s">
        <v>9880</v>
      </c>
      <c r="SOU181" s="698"/>
      <c r="SOV181" s="698"/>
      <c r="SOW181" s="488"/>
      <c r="SOX181" s="488"/>
      <c r="SOY181" s="488"/>
      <c r="SOZ181" s="488"/>
      <c r="SPA181" s="488"/>
      <c r="SPB181" s="697" t="s">
        <v>9880</v>
      </c>
      <c r="SPC181" s="698"/>
      <c r="SPD181" s="698"/>
      <c r="SPE181" s="488"/>
      <c r="SPF181" s="488"/>
      <c r="SPG181" s="488"/>
      <c r="SPH181" s="488"/>
      <c r="SPI181" s="488"/>
      <c r="SPJ181" s="697" t="s">
        <v>9880</v>
      </c>
      <c r="SPK181" s="698"/>
      <c r="SPL181" s="698"/>
      <c r="SPM181" s="488"/>
      <c r="SPN181" s="488"/>
      <c r="SPO181" s="488"/>
      <c r="SPP181" s="488"/>
      <c r="SPQ181" s="488"/>
      <c r="SPR181" s="697" t="s">
        <v>9880</v>
      </c>
      <c r="SPS181" s="698"/>
      <c r="SPT181" s="698"/>
      <c r="SPU181" s="488"/>
      <c r="SPV181" s="488"/>
      <c r="SPW181" s="488"/>
      <c r="SPX181" s="488"/>
      <c r="SPY181" s="488"/>
      <c r="SPZ181" s="697" t="s">
        <v>9880</v>
      </c>
      <c r="SQA181" s="698"/>
      <c r="SQB181" s="698"/>
      <c r="SQC181" s="488"/>
      <c r="SQD181" s="488"/>
      <c r="SQE181" s="488"/>
      <c r="SQF181" s="488"/>
      <c r="SQG181" s="488"/>
      <c r="SQH181" s="697" t="s">
        <v>9880</v>
      </c>
      <c r="SQI181" s="698"/>
      <c r="SQJ181" s="698"/>
      <c r="SQK181" s="488"/>
      <c r="SQL181" s="488"/>
      <c r="SQM181" s="488"/>
      <c r="SQN181" s="488"/>
      <c r="SQO181" s="488"/>
      <c r="SQP181" s="697" t="s">
        <v>9880</v>
      </c>
      <c r="SQQ181" s="698"/>
      <c r="SQR181" s="698"/>
      <c r="SQS181" s="488"/>
      <c r="SQT181" s="488"/>
      <c r="SQU181" s="488"/>
      <c r="SQV181" s="488"/>
      <c r="SQW181" s="488"/>
      <c r="SQX181" s="697" t="s">
        <v>9880</v>
      </c>
      <c r="SQY181" s="698"/>
      <c r="SQZ181" s="698"/>
      <c r="SRA181" s="488"/>
      <c r="SRB181" s="488"/>
      <c r="SRC181" s="488"/>
      <c r="SRD181" s="488"/>
      <c r="SRE181" s="488"/>
      <c r="SRF181" s="697" t="s">
        <v>9880</v>
      </c>
      <c r="SRG181" s="698"/>
      <c r="SRH181" s="698"/>
      <c r="SRI181" s="488"/>
      <c r="SRJ181" s="488"/>
      <c r="SRK181" s="488"/>
      <c r="SRL181" s="488"/>
      <c r="SRM181" s="488"/>
      <c r="SRN181" s="697" t="s">
        <v>9880</v>
      </c>
      <c r="SRO181" s="698"/>
      <c r="SRP181" s="698"/>
      <c r="SRQ181" s="488"/>
      <c r="SRR181" s="488"/>
      <c r="SRS181" s="488"/>
      <c r="SRT181" s="488"/>
      <c r="SRU181" s="488"/>
      <c r="SRV181" s="697" t="s">
        <v>9880</v>
      </c>
      <c r="SRW181" s="698"/>
      <c r="SRX181" s="698"/>
      <c r="SRY181" s="488"/>
      <c r="SRZ181" s="488"/>
      <c r="SSA181" s="488"/>
      <c r="SSB181" s="488"/>
      <c r="SSC181" s="488"/>
      <c r="SSD181" s="697" t="s">
        <v>9880</v>
      </c>
      <c r="SSE181" s="698"/>
      <c r="SSF181" s="698"/>
      <c r="SSG181" s="488"/>
      <c r="SSH181" s="488"/>
      <c r="SSI181" s="488"/>
      <c r="SSJ181" s="488"/>
      <c r="SSK181" s="488"/>
      <c r="SSL181" s="697" t="s">
        <v>9880</v>
      </c>
      <c r="SSM181" s="698"/>
      <c r="SSN181" s="698"/>
      <c r="SSO181" s="488"/>
      <c r="SSP181" s="488"/>
      <c r="SSQ181" s="488"/>
      <c r="SSR181" s="488"/>
      <c r="SSS181" s="488"/>
      <c r="SST181" s="697" t="s">
        <v>9880</v>
      </c>
      <c r="SSU181" s="698"/>
      <c r="SSV181" s="698"/>
      <c r="SSW181" s="488"/>
      <c r="SSX181" s="488"/>
      <c r="SSY181" s="488"/>
      <c r="SSZ181" s="488"/>
      <c r="STA181" s="488"/>
      <c r="STB181" s="697" t="s">
        <v>9880</v>
      </c>
      <c r="STC181" s="698"/>
      <c r="STD181" s="698"/>
      <c r="STE181" s="488"/>
      <c r="STF181" s="488"/>
      <c r="STG181" s="488"/>
      <c r="STH181" s="488"/>
      <c r="STI181" s="488"/>
      <c r="STJ181" s="697" t="s">
        <v>9880</v>
      </c>
      <c r="STK181" s="698"/>
      <c r="STL181" s="698"/>
      <c r="STM181" s="488"/>
      <c r="STN181" s="488"/>
      <c r="STO181" s="488"/>
      <c r="STP181" s="488"/>
      <c r="STQ181" s="488"/>
      <c r="STR181" s="697" t="s">
        <v>9880</v>
      </c>
      <c r="STS181" s="698"/>
      <c r="STT181" s="698"/>
      <c r="STU181" s="488"/>
      <c r="STV181" s="488"/>
      <c r="STW181" s="488"/>
      <c r="STX181" s="488"/>
      <c r="STY181" s="488"/>
      <c r="STZ181" s="697" t="s">
        <v>9880</v>
      </c>
      <c r="SUA181" s="698"/>
      <c r="SUB181" s="698"/>
      <c r="SUC181" s="488"/>
      <c r="SUD181" s="488"/>
      <c r="SUE181" s="488"/>
      <c r="SUF181" s="488"/>
      <c r="SUG181" s="488"/>
      <c r="SUH181" s="697" t="s">
        <v>9880</v>
      </c>
      <c r="SUI181" s="698"/>
      <c r="SUJ181" s="698"/>
      <c r="SUK181" s="488"/>
      <c r="SUL181" s="488"/>
      <c r="SUM181" s="488"/>
      <c r="SUN181" s="488"/>
      <c r="SUO181" s="488"/>
      <c r="SUP181" s="697" t="s">
        <v>9880</v>
      </c>
      <c r="SUQ181" s="698"/>
      <c r="SUR181" s="698"/>
      <c r="SUS181" s="488"/>
      <c r="SUT181" s="488"/>
      <c r="SUU181" s="488"/>
      <c r="SUV181" s="488"/>
      <c r="SUW181" s="488"/>
      <c r="SUX181" s="697" t="s">
        <v>9880</v>
      </c>
      <c r="SUY181" s="698"/>
      <c r="SUZ181" s="698"/>
      <c r="SVA181" s="488"/>
      <c r="SVB181" s="488"/>
      <c r="SVC181" s="488"/>
      <c r="SVD181" s="488"/>
      <c r="SVE181" s="488"/>
      <c r="SVF181" s="697" t="s">
        <v>9880</v>
      </c>
      <c r="SVG181" s="698"/>
      <c r="SVH181" s="698"/>
      <c r="SVI181" s="488"/>
      <c r="SVJ181" s="488"/>
      <c r="SVK181" s="488"/>
      <c r="SVL181" s="488"/>
      <c r="SVM181" s="488"/>
      <c r="SVN181" s="697" t="s">
        <v>9880</v>
      </c>
      <c r="SVO181" s="698"/>
      <c r="SVP181" s="698"/>
      <c r="SVQ181" s="488"/>
      <c r="SVR181" s="488"/>
      <c r="SVS181" s="488"/>
      <c r="SVT181" s="488"/>
      <c r="SVU181" s="488"/>
      <c r="SVV181" s="697" t="s">
        <v>9880</v>
      </c>
      <c r="SVW181" s="698"/>
      <c r="SVX181" s="698"/>
      <c r="SVY181" s="488"/>
      <c r="SVZ181" s="488"/>
      <c r="SWA181" s="488"/>
      <c r="SWB181" s="488"/>
      <c r="SWC181" s="488"/>
      <c r="SWD181" s="697" t="s">
        <v>9880</v>
      </c>
      <c r="SWE181" s="698"/>
      <c r="SWF181" s="698"/>
      <c r="SWG181" s="488"/>
      <c r="SWH181" s="488"/>
      <c r="SWI181" s="488"/>
      <c r="SWJ181" s="488"/>
      <c r="SWK181" s="488"/>
      <c r="SWL181" s="697" t="s">
        <v>9880</v>
      </c>
      <c r="SWM181" s="698"/>
      <c r="SWN181" s="698"/>
      <c r="SWO181" s="488"/>
      <c r="SWP181" s="488"/>
      <c r="SWQ181" s="488"/>
      <c r="SWR181" s="488"/>
      <c r="SWS181" s="488"/>
      <c r="SWT181" s="697" t="s">
        <v>9880</v>
      </c>
      <c r="SWU181" s="698"/>
      <c r="SWV181" s="698"/>
      <c r="SWW181" s="488"/>
      <c r="SWX181" s="488"/>
      <c r="SWY181" s="488"/>
      <c r="SWZ181" s="488"/>
      <c r="SXA181" s="488"/>
      <c r="SXB181" s="697" t="s">
        <v>9880</v>
      </c>
      <c r="SXC181" s="698"/>
      <c r="SXD181" s="698"/>
      <c r="SXE181" s="488"/>
      <c r="SXF181" s="488"/>
      <c r="SXG181" s="488"/>
      <c r="SXH181" s="488"/>
      <c r="SXI181" s="488"/>
      <c r="SXJ181" s="697" t="s">
        <v>9880</v>
      </c>
      <c r="SXK181" s="698"/>
      <c r="SXL181" s="698"/>
      <c r="SXM181" s="488"/>
      <c r="SXN181" s="488"/>
      <c r="SXO181" s="488"/>
      <c r="SXP181" s="488"/>
      <c r="SXQ181" s="488"/>
      <c r="SXR181" s="697" t="s">
        <v>9880</v>
      </c>
      <c r="SXS181" s="698"/>
      <c r="SXT181" s="698"/>
      <c r="SXU181" s="488"/>
      <c r="SXV181" s="488"/>
      <c r="SXW181" s="488"/>
      <c r="SXX181" s="488"/>
      <c r="SXY181" s="488"/>
      <c r="SXZ181" s="697" t="s">
        <v>9880</v>
      </c>
      <c r="SYA181" s="698"/>
      <c r="SYB181" s="698"/>
      <c r="SYC181" s="488"/>
      <c r="SYD181" s="488"/>
      <c r="SYE181" s="488"/>
      <c r="SYF181" s="488"/>
      <c r="SYG181" s="488"/>
      <c r="SYH181" s="697" t="s">
        <v>9880</v>
      </c>
      <c r="SYI181" s="698"/>
      <c r="SYJ181" s="698"/>
      <c r="SYK181" s="488"/>
      <c r="SYL181" s="488"/>
      <c r="SYM181" s="488"/>
      <c r="SYN181" s="488"/>
      <c r="SYO181" s="488"/>
      <c r="SYP181" s="697" t="s">
        <v>9880</v>
      </c>
      <c r="SYQ181" s="698"/>
      <c r="SYR181" s="698"/>
      <c r="SYS181" s="488"/>
      <c r="SYT181" s="488"/>
      <c r="SYU181" s="488"/>
      <c r="SYV181" s="488"/>
      <c r="SYW181" s="488"/>
      <c r="SYX181" s="697" t="s">
        <v>9880</v>
      </c>
      <c r="SYY181" s="698"/>
      <c r="SYZ181" s="698"/>
      <c r="SZA181" s="488"/>
      <c r="SZB181" s="488"/>
      <c r="SZC181" s="488"/>
      <c r="SZD181" s="488"/>
      <c r="SZE181" s="488"/>
      <c r="SZF181" s="697" t="s">
        <v>9880</v>
      </c>
      <c r="SZG181" s="698"/>
      <c r="SZH181" s="698"/>
      <c r="SZI181" s="488"/>
      <c r="SZJ181" s="488"/>
      <c r="SZK181" s="488"/>
      <c r="SZL181" s="488"/>
      <c r="SZM181" s="488"/>
      <c r="SZN181" s="697" t="s">
        <v>9880</v>
      </c>
      <c r="SZO181" s="698"/>
      <c r="SZP181" s="698"/>
      <c r="SZQ181" s="488"/>
      <c r="SZR181" s="488"/>
      <c r="SZS181" s="488"/>
      <c r="SZT181" s="488"/>
      <c r="SZU181" s="488"/>
      <c r="SZV181" s="697" t="s">
        <v>9880</v>
      </c>
      <c r="SZW181" s="698"/>
      <c r="SZX181" s="698"/>
      <c r="SZY181" s="488"/>
      <c r="SZZ181" s="488"/>
      <c r="TAA181" s="488"/>
      <c r="TAB181" s="488"/>
      <c r="TAC181" s="488"/>
      <c r="TAD181" s="697" t="s">
        <v>9880</v>
      </c>
      <c r="TAE181" s="698"/>
      <c r="TAF181" s="698"/>
      <c r="TAG181" s="488"/>
      <c r="TAH181" s="488"/>
      <c r="TAI181" s="488"/>
      <c r="TAJ181" s="488"/>
      <c r="TAK181" s="488"/>
      <c r="TAL181" s="697" t="s">
        <v>9880</v>
      </c>
      <c r="TAM181" s="698"/>
      <c r="TAN181" s="698"/>
      <c r="TAO181" s="488"/>
      <c r="TAP181" s="488"/>
      <c r="TAQ181" s="488"/>
      <c r="TAR181" s="488"/>
      <c r="TAS181" s="488"/>
      <c r="TAT181" s="697" t="s">
        <v>9880</v>
      </c>
      <c r="TAU181" s="698"/>
      <c r="TAV181" s="698"/>
      <c r="TAW181" s="488"/>
      <c r="TAX181" s="488"/>
      <c r="TAY181" s="488"/>
      <c r="TAZ181" s="488"/>
      <c r="TBA181" s="488"/>
      <c r="TBB181" s="697" t="s">
        <v>9880</v>
      </c>
      <c r="TBC181" s="698"/>
      <c r="TBD181" s="698"/>
      <c r="TBE181" s="488"/>
      <c r="TBF181" s="488"/>
      <c r="TBG181" s="488"/>
      <c r="TBH181" s="488"/>
      <c r="TBI181" s="488"/>
      <c r="TBJ181" s="697" t="s">
        <v>9880</v>
      </c>
      <c r="TBK181" s="698"/>
      <c r="TBL181" s="698"/>
      <c r="TBM181" s="488"/>
      <c r="TBN181" s="488"/>
      <c r="TBO181" s="488"/>
      <c r="TBP181" s="488"/>
      <c r="TBQ181" s="488"/>
      <c r="TBR181" s="697" t="s">
        <v>9880</v>
      </c>
      <c r="TBS181" s="698"/>
      <c r="TBT181" s="698"/>
      <c r="TBU181" s="488"/>
      <c r="TBV181" s="488"/>
      <c r="TBW181" s="488"/>
      <c r="TBX181" s="488"/>
      <c r="TBY181" s="488"/>
      <c r="TBZ181" s="697" t="s">
        <v>9880</v>
      </c>
      <c r="TCA181" s="698"/>
      <c r="TCB181" s="698"/>
      <c r="TCC181" s="488"/>
      <c r="TCD181" s="488"/>
      <c r="TCE181" s="488"/>
      <c r="TCF181" s="488"/>
      <c r="TCG181" s="488"/>
      <c r="TCH181" s="697" t="s">
        <v>9880</v>
      </c>
      <c r="TCI181" s="698"/>
      <c r="TCJ181" s="698"/>
      <c r="TCK181" s="488"/>
      <c r="TCL181" s="488"/>
      <c r="TCM181" s="488"/>
      <c r="TCN181" s="488"/>
      <c r="TCO181" s="488"/>
      <c r="TCP181" s="697" t="s">
        <v>9880</v>
      </c>
      <c r="TCQ181" s="698"/>
      <c r="TCR181" s="698"/>
      <c r="TCS181" s="488"/>
      <c r="TCT181" s="488"/>
      <c r="TCU181" s="488"/>
      <c r="TCV181" s="488"/>
      <c r="TCW181" s="488"/>
      <c r="TCX181" s="697" t="s">
        <v>9880</v>
      </c>
      <c r="TCY181" s="698"/>
      <c r="TCZ181" s="698"/>
      <c r="TDA181" s="488"/>
      <c r="TDB181" s="488"/>
      <c r="TDC181" s="488"/>
      <c r="TDD181" s="488"/>
      <c r="TDE181" s="488"/>
      <c r="TDF181" s="697" t="s">
        <v>9880</v>
      </c>
      <c r="TDG181" s="698"/>
      <c r="TDH181" s="698"/>
      <c r="TDI181" s="488"/>
      <c r="TDJ181" s="488"/>
      <c r="TDK181" s="488"/>
      <c r="TDL181" s="488"/>
      <c r="TDM181" s="488"/>
      <c r="TDN181" s="697" t="s">
        <v>9880</v>
      </c>
      <c r="TDO181" s="698"/>
      <c r="TDP181" s="698"/>
      <c r="TDQ181" s="488"/>
      <c r="TDR181" s="488"/>
      <c r="TDS181" s="488"/>
      <c r="TDT181" s="488"/>
      <c r="TDU181" s="488"/>
      <c r="TDV181" s="697" t="s">
        <v>9880</v>
      </c>
      <c r="TDW181" s="698"/>
      <c r="TDX181" s="698"/>
      <c r="TDY181" s="488"/>
      <c r="TDZ181" s="488"/>
      <c r="TEA181" s="488"/>
      <c r="TEB181" s="488"/>
      <c r="TEC181" s="488"/>
      <c r="TED181" s="697" t="s">
        <v>9880</v>
      </c>
      <c r="TEE181" s="698"/>
      <c r="TEF181" s="698"/>
      <c r="TEG181" s="488"/>
      <c r="TEH181" s="488"/>
      <c r="TEI181" s="488"/>
      <c r="TEJ181" s="488"/>
      <c r="TEK181" s="488"/>
      <c r="TEL181" s="697" t="s">
        <v>9880</v>
      </c>
      <c r="TEM181" s="698"/>
      <c r="TEN181" s="698"/>
      <c r="TEO181" s="488"/>
      <c r="TEP181" s="488"/>
      <c r="TEQ181" s="488"/>
      <c r="TER181" s="488"/>
      <c r="TES181" s="488"/>
      <c r="TET181" s="697" t="s">
        <v>9880</v>
      </c>
      <c r="TEU181" s="698"/>
      <c r="TEV181" s="698"/>
      <c r="TEW181" s="488"/>
      <c r="TEX181" s="488"/>
      <c r="TEY181" s="488"/>
      <c r="TEZ181" s="488"/>
      <c r="TFA181" s="488"/>
      <c r="TFB181" s="697" t="s">
        <v>9880</v>
      </c>
      <c r="TFC181" s="698"/>
      <c r="TFD181" s="698"/>
      <c r="TFE181" s="488"/>
      <c r="TFF181" s="488"/>
      <c r="TFG181" s="488"/>
      <c r="TFH181" s="488"/>
      <c r="TFI181" s="488"/>
      <c r="TFJ181" s="697" t="s">
        <v>9880</v>
      </c>
      <c r="TFK181" s="698"/>
      <c r="TFL181" s="698"/>
      <c r="TFM181" s="488"/>
      <c r="TFN181" s="488"/>
      <c r="TFO181" s="488"/>
      <c r="TFP181" s="488"/>
      <c r="TFQ181" s="488"/>
      <c r="TFR181" s="697" t="s">
        <v>9880</v>
      </c>
      <c r="TFS181" s="698"/>
      <c r="TFT181" s="698"/>
      <c r="TFU181" s="488"/>
      <c r="TFV181" s="488"/>
      <c r="TFW181" s="488"/>
      <c r="TFX181" s="488"/>
      <c r="TFY181" s="488"/>
      <c r="TFZ181" s="697" t="s">
        <v>9880</v>
      </c>
      <c r="TGA181" s="698"/>
      <c r="TGB181" s="698"/>
      <c r="TGC181" s="488"/>
      <c r="TGD181" s="488"/>
      <c r="TGE181" s="488"/>
      <c r="TGF181" s="488"/>
      <c r="TGG181" s="488"/>
      <c r="TGH181" s="697" t="s">
        <v>9880</v>
      </c>
      <c r="TGI181" s="698"/>
      <c r="TGJ181" s="698"/>
      <c r="TGK181" s="488"/>
      <c r="TGL181" s="488"/>
      <c r="TGM181" s="488"/>
      <c r="TGN181" s="488"/>
      <c r="TGO181" s="488"/>
      <c r="TGP181" s="697" t="s">
        <v>9880</v>
      </c>
      <c r="TGQ181" s="698"/>
      <c r="TGR181" s="698"/>
      <c r="TGS181" s="488"/>
      <c r="TGT181" s="488"/>
      <c r="TGU181" s="488"/>
      <c r="TGV181" s="488"/>
      <c r="TGW181" s="488"/>
      <c r="TGX181" s="697" t="s">
        <v>9880</v>
      </c>
      <c r="TGY181" s="698"/>
      <c r="TGZ181" s="698"/>
      <c r="THA181" s="488"/>
      <c r="THB181" s="488"/>
      <c r="THC181" s="488"/>
      <c r="THD181" s="488"/>
      <c r="THE181" s="488"/>
      <c r="THF181" s="697" t="s">
        <v>9880</v>
      </c>
      <c r="THG181" s="698"/>
      <c r="THH181" s="698"/>
      <c r="THI181" s="488"/>
      <c r="THJ181" s="488"/>
      <c r="THK181" s="488"/>
      <c r="THL181" s="488"/>
      <c r="THM181" s="488"/>
      <c r="THN181" s="697" t="s">
        <v>9880</v>
      </c>
      <c r="THO181" s="698"/>
      <c r="THP181" s="698"/>
      <c r="THQ181" s="488"/>
      <c r="THR181" s="488"/>
      <c r="THS181" s="488"/>
      <c r="THT181" s="488"/>
      <c r="THU181" s="488"/>
      <c r="THV181" s="697" t="s">
        <v>9880</v>
      </c>
      <c r="THW181" s="698"/>
      <c r="THX181" s="698"/>
      <c r="THY181" s="488"/>
      <c r="THZ181" s="488"/>
      <c r="TIA181" s="488"/>
      <c r="TIB181" s="488"/>
      <c r="TIC181" s="488"/>
      <c r="TID181" s="697" t="s">
        <v>9880</v>
      </c>
      <c r="TIE181" s="698"/>
      <c r="TIF181" s="698"/>
      <c r="TIG181" s="488"/>
      <c r="TIH181" s="488"/>
      <c r="TII181" s="488"/>
      <c r="TIJ181" s="488"/>
      <c r="TIK181" s="488"/>
      <c r="TIL181" s="697" t="s">
        <v>9880</v>
      </c>
      <c r="TIM181" s="698"/>
      <c r="TIN181" s="698"/>
      <c r="TIO181" s="488"/>
      <c r="TIP181" s="488"/>
      <c r="TIQ181" s="488"/>
      <c r="TIR181" s="488"/>
      <c r="TIS181" s="488"/>
      <c r="TIT181" s="697" t="s">
        <v>9880</v>
      </c>
      <c r="TIU181" s="698"/>
      <c r="TIV181" s="698"/>
      <c r="TIW181" s="488"/>
      <c r="TIX181" s="488"/>
      <c r="TIY181" s="488"/>
      <c r="TIZ181" s="488"/>
      <c r="TJA181" s="488"/>
      <c r="TJB181" s="697" t="s">
        <v>9880</v>
      </c>
      <c r="TJC181" s="698"/>
      <c r="TJD181" s="698"/>
      <c r="TJE181" s="488"/>
      <c r="TJF181" s="488"/>
      <c r="TJG181" s="488"/>
      <c r="TJH181" s="488"/>
      <c r="TJI181" s="488"/>
      <c r="TJJ181" s="697" t="s">
        <v>9880</v>
      </c>
      <c r="TJK181" s="698"/>
      <c r="TJL181" s="698"/>
      <c r="TJM181" s="488"/>
      <c r="TJN181" s="488"/>
      <c r="TJO181" s="488"/>
      <c r="TJP181" s="488"/>
      <c r="TJQ181" s="488"/>
      <c r="TJR181" s="697" t="s">
        <v>9880</v>
      </c>
      <c r="TJS181" s="698"/>
      <c r="TJT181" s="698"/>
      <c r="TJU181" s="488"/>
      <c r="TJV181" s="488"/>
      <c r="TJW181" s="488"/>
      <c r="TJX181" s="488"/>
      <c r="TJY181" s="488"/>
      <c r="TJZ181" s="697" t="s">
        <v>9880</v>
      </c>
      <c r="TKA181" s="698"/>
      <c r="TKB181" s="698"/>
      <c r="TKC181" s="488"/>
      <c r="TKD181" s="488"/>
      <c r="TKE181" s="488"/>
      <c r="TKF181" s="488"/>
      <c r="TKG181" s="488"/>
      <c r="TKH181" s="697" t="s">
        <v>9880</v>
      </c>
      <c r="TKI181" s="698"/>
      <c r="TKJ181" s="698"/>
      <c r="TKK181" s="488"/>
      <c r="TKL181" s="488"/>
      <c r="TKM181" s="488"/>
      <c r="TKN181" s="488"/>
      <c r="TKO181" s="488"/>
      <c r="TKP181" s="697" t="s">
        <v>9880</v>
      </c>
      <c r="TKQ181" s="698"/>
      <c r="TKR181" s="698"/>
      <c r="TKS181" s="488"/>
      <c r="TKT181" s="488"/>
      <c r="TKU181" s="488"/>
      <c r="TKV181" s="488"/>
      <c r="TKW181" s="488"/>
      <c r="TKX181" s="697" t="s">
        <v>9880</v>
      </c>
      <c r="TKY181" s="698"/>
      <c r="TKZ181" s="698"/>
      <c r="TLA181" s="488"/>
      <c r="TLB181" s="488"/>
      <c r="TLC181" s="488"/>
      <c r="TLD181" s="488"/>
      <c r="TLE181" s="488"/>
      <c r="TLF181" s="697" t="s">
        <v>9880</v>
      </c>
      <c r="TLG181" s="698"/>
      <c r="TLH181" s="698"/>
      <c r="TLI181" s="488"/>
      <c r="TLJ181" s="488"/>
      <c r="TLK181" s="488"/>
      <c r="TLL181" s="488"/>
      <c r="TLM181" s="488"/>
      <c r="TLN181" s="697" t="s">
        <v>9880</v>
      </c>
      <c r="TLO181" s="698"/>
      <c r="TLP181" s="698"/>
      <c r="TLQ181" s="488"/>
      <c r="TLR181" s="488"/>
      <c r="TLS181" s="488"/>
      <c r="TLT181" s="488"/>
      <c r="TLU181" s="488"/>
      <c r="TLV181" s="697" t="s">
        <v>9880</v>
      </c>
      <c r="TLW181" s="698"/>
      <c r="TLX181" s="698"/>
      <c r="TLY181" s="488"/>
      <c r="TLZ181" s="488"/>
      <c r="TMA181" s="488"/>
      <c r="TMB181" s="488"/>
      <c r="TMC181" s="488"/>
      <c r="TMD181" s="697" t="s">
        <v>9880</v>
      </c>
      <c r="TME181" s="698"/>
      <c r="TMF181" s="698"/>
      <c r="TMG181" s="488"/>
      <c r="TMH181" s="488"/>
      <c r="TMI181" s="488"/>
      <c r="TMJ181" s="488"/>
      <c r="TMK181" s="488"/>
      <c r="TML181" s="697" t="s">
        <v>9880</v>
      </c>
      <c r="TMM181" s="698"/>
      <c r="TMN181" s="698"/>
      <c r="TMO181" s="488"/>
      <c r="TMP181" s="488"/>
      <c r="TMQ181" s="488"/>
      <c r="TMR181" s="488"/>
      <c r="TMS181" s="488"/>
      <c r="TMT181" s="697" t="s">
        <v>9880</v>
      </c>
      <c r="TMU181" s="698"/>
      <c r="TMV181" s="698"/>
      <c r="TMW181" s="488"/>
      <c r="TMX181" s="488"/>
      <c r="TMY181" s="488"/>
      <c r="TMZ181" s="488"/>
      <c r="TNA181" s="488"/>
      <c r="TNB181" s="697" t="s">
        <v>9880</v>
      </c>
      <c r="TNC181" s="698"/>
      <c r="TND181" s="698"/>
      <c r="TNE181" s="488"/>
      <c r="TNF181" s="488"/>
      <c r="TNG181" s="488"/>
      <c r="TNH181" s="488"/>
      <c r="TNI181" s="488"/>
      <c r="TNJ181" s="697" t="s">
        <v>9880</v>
      </c>
      <c r="TNK181" s="698"/>
      <c r="TNL181" s="698"/>
      <c r="TNM181" s="488"/>
      <c r="TNN181" s="488"/>
      <c r="TNO181" s="488"/>
      <c r="TNP181" s="488"/>
      <c r="TNQ181" s="488"/>
      <c r="TNR181" s="697" t="s">
        <v>9880</v>
      </c>
      <c r="TNS181" s="698"/>
      <c r="TNT181" s="698"/>
      <c r="TNU181" s="488"/>
      <c r="TNV181" s="488"/>
      <c r="TNW181" s="488"/>
      <c r="TNX181" s="488"/>
      <c r="TNY181" s="488"/>
      <c r="TNZ181" s="697" t="s">
        <v>9880</v>
      </c>
      <c r="TOA181" s="698"/>
      <c r="TOB181" s="698"/>
      <c r="TOC181" s="488"/>
      <c r="TOD181" s="488"/>
      <c r="TOE181" s="488"/>
      <c r="TOF181" s="488"/>
      <c r="TOG181" s="488"/>
      <c r="TOH181" s="697" t="s">
        <v>9880</v>
      </c>
      <c r="TOI181" s="698"/>
      <c r="TOJ181" s="698"/>
      <c r="TOK181" s="488"/>
      <c r="TOL181" s="488"/>
      <c r="TOM181" s="488"/>
      <c r="TON181" s="488"/>
      <c r="TOO181" s="488"/>
      <c r="TOP181" s="697" t="s">
        <v>9880</v>
      </c>
      <c r="TOQ181" s="698"/>
      <c r="TOR181" s="698"/>
      <c r="TOS181" s="488"/>
      <c r="TOT181" s="488"/>
      <c r="TOU181" s="488"/>
      <c r="TOV181" s="488"/>
      <c r="TOW181" s="488"/>
      <c r="TOX181" s="697" t="s">
        <v>9880</v>
      </c>
      <c r="TOY181" s="698"/>
      <c r="TOZ181" s="698"/>
      <c r="TPA181" s="488"/>
      <c r="TPB181" s="488"/>
      <c r="TPC181" s="488"/>
      <c r="TPD181" s="488"/>
      <c r="TPE181" s="488"/>
      <c r="TPF181" s="697" t="s">
        <v>9880</v>
      </c>
      <c r="TPG181" s="698"/>
      <c r="TPH181" s="698"/>
      <c r="TPI181" s="488"/>
      <c r="TPJ181" s="488"/>
      <c r="TPK181" s="488"/>
      <c r="TPL181" s="488"/>
      <c r="TPM181" s="488"/>
      <c r="TPN181" s="697" t="s">
        <v>9880</v>
      </c>
      <c r="TPO181" s="698"/>
      <c r="TPP181" s="698"/>
      <c r="TPQ181" s="488"/>
      <c r="TPR181" s="488"/>
      <c r="TPS181" s="488"/>
      <c r="TPT181" s="488"/>
      <c r="TPU181" s="488"/>
      <c r="TPV181" s="697" t="s">
        <v>9880</v>
      </c>
      <c r="TPW181" s="698"/>
      <c r="TPX181" s="698"/>
      <c r="TPY181" s="488"/>
      <c r="TPZ181" s="488"/>
      <c r="TQA181" s="488"/>
      <c r="TQB181" s="488"/>
      <c r="TQC181" s="488"/>
      <c r="TQD181" s="697" t="s">
        <v>9880</v>
      </c>
      <c r="TQE181" s="698"/>
      <c r="TQF181" s="698"/>
      <c r="TQG181" s="488"/>
      <c r="TQH181" s="488"/>
      <c r="TQI181" s="488"/>
      <c r="TQJ181" s="488"/>
      <c r="TQK181" s="488"/>
      <c r="TQL181" s="697" t="s">
        <v>9880</v>
      </c>
      <c r="TQM181" s="698"/>
      <c r="TQN181" s="698"/>
      <c r="TQO181" s="488"/>
      <c r="TQP181" s="488"/>
      <c r="TQQ181" s="488"/>
      <c r="TQR181" s="488"/>
      <c r="TQS181" s="488"/>
      <c r="TQT181" s="697" t="s">
        <v>9880</v>
      </c>
      <c r="TQU181" s="698"/>
      <c r="TQV181" s="698"/>
      <c r="TQW181" s="488"/>
      <c r="TQX181" s="488"/>
      <c r="TQY181" s="488"/>
      <c r="TQZ181" s="488"/>
      <c r="TRA181" s="488"/>
      <c r="TRB181" s="697" t="s">
        <v>9880</v>
      </c>
      <c r="TRC181" s="698"/>
      <c r="TRD181" s="698"/>
      <c r="TRE181" s="488"/>
      <c r="TRF181" s="488"/>
      <c r="TRG181" s="488"/>
      <c r="TRH181" s="488"/>
      <c r="TRI181" s="488"/>
      <c r="TRJ181" s="697" t="s">
        <v>9880</v>
      </c>
      <c r="TRK181" s="698"/>
      <c r="TRL181" s="698"/>
      <c r="TRM181" s="488"/>
      <c r="TRN181" s="488"/>
      <c r="TRO181" s="488"/>
      <c r="TRP181" s="488"/>
      <c r="TRQ181" s="488"/>
      <c r="TRR181" s="697" t="s">
        <v>9880</v>
      </c>
      <c r="TRS181" s="698"/>
      <c r="TRT181" s="698"/>
      <c r="TRU181" s="488"/>
      <c r="TRV181" s="488"/>
      <c r="TRW181" s="488"/>
      <c r="TRX181" s="488"/>
      <c r="TRY181" s="488"/>
      <c r="TRZ181" s="697" t="s">
        <v>9880</v>
      </c>
      <c r="TSA181" s="698"/>
      <c r="TSB181" s="698"/>
      <c r="TSC181" s="488"/>
      <c r="TSD181" s="488"/>
      <c r="TSE181" s="488"/>
      <c r="TSF181" s="488"/>
      <c r="TSG181" s="488"/>
      <c r="TSH181" s="697" t="s">
        <v>9880</v>
      </c>
      <c r="TSI181" s="698"/>
      <c r="TSJ181" s="698"/>
      <c r="TSK181" s="488"/>
      <c r="TSL181" s="488"/>
      <c r="TSM181" s="488"/>
      <c r="TSN181" s="488"/>
      <c r="TSO181" s="488"/>
      <c r="TSP181" s="697" t="s">
        <v>9880</v>
      </c>
      <c r="TSQ181" s="698"/>
      <c r="TSR181" s="698"/>
      <c r="TSS181" s="488"/>
      <c r="TST181" s="488"/>
      <c r="TSU181" s="488"/>
      <c r="TSV181" s="488"/>
      <c r="TSW181" s="488"/>
      <c r="TSX181" s="697" t="s">
        <v>9880</v>
      </c>
      <c r="TSY181" s="698"/>
      <c r="TSZ181" s="698"/>
      <c r="TTA181" s="488"/>
      <c r="TTB181" s="488"/>
      <c r="TTC181" s="488"/>
      <c r="TTD181" s="488"/>
      <c r="TTE181" s="488"/>
      <c r="TTF181" s="697" t="s">
        <v>9880</v>
      </c>
      <c r="TTG181" s="698"/>
      <c r="TTH181" s="698"/>
      <c r="TTI181" s="488"/>
      <c r="TTJ181" s="488"/>
      <c r="TTK181" s="488"/>
      <c r="TTL181" s="488"/>
      <c r="TTM181" s="488"/>
      <c r="TTN181" s="697" t="s">
        <v>9880</v>
      </c>
      <c r="TTO181" s="698"/>
      <c r="TTP181" s="698"/>
      <c r="TTQ181" s="488"/>
      <c r="TTR181" s="488"/>
      <c r="TTS181" s="488"/>
      <c r="TTT181" s="488"/>
      <c r="TTU181" s="488"/>
      <c r="TTV181" s="697" t="s">
        <v>9880</v>
      </c>
      <c r="TTW181" s="698"/>
      <c r="TTX181" s="698"/>
      <c r="TTY181" s="488"/>
      <c r="TTZ181" s="488"/>
      <c r="TUA181" s="488"/>
      <c r="TUB181" s="488"/>
      <c r="TUC181" s="488"/>
      <c r="TUD181" s="697" t="s">
        <v>9880</v>
      </c>
      <c r="TUE181" s="698"/>
      <c r="TUF181" s="698"/>
      <c r="TUG181" s="488"/>
      <c r="TUH181" s="488"/>
      <c r="TUI181" s="488"/>
      <c r="TUJ181" s="488"/>
      <c r="TUK181" s="488"/>
      <c r="TUL181" s="697" t="s">
        <v>9880</v>
      </c>
      <c r="TUM181" s="698"/>
      <c r="TUN181" s="698"/>
      <c r="TUO181" s="488"/>
      <c r="TUP181" s="488"/>
      <c r="TUQ181" s="488"/>
      <c r="TUR181" s="488"/>
      <c r="TUS181" s="488"/>
      <c r="TUT181" s="697" t="s">
        <v>9880</v>
      </c>
      <c r="TUU181" s="698"/>
      <c r="TUV181" s="698"/>
      <c r="TUW181" s="488"/>
      <c r="TUX181" s="488"/>
      <c r="TUY181" s="488"/>
      <c r="TUZ181" s="488"/>
      <c r="TVA181" s="488"/>
      <c r="TVB181" s="697" t="s">
        <v>9880</v>
      </c>
      <c r="TVC181" s="698"/>
      <c r="TVD181" s="698"/>
      <c r="TVE181" s="488"/>
      <c r="TVF181" s="488"/>
      <c r="TVG181" s="488"/>
      <c r="TVH181" s="488"/>
      <c r="TVI181" s="488"/>
      <c r="TVJ181" s="697" t="s">
        <v>9880</v>
      </c>
      <c r="TVK181" s="698"/>
      <c r="TVL181" s="698"/>
      <c r="TVM181" s="488"/>
      <c r="TVN181" s="488"/>
      <c r="TVO181" s="488"/>
      <c r="TVP181" s="488"/>
      <c r="TVQ181" s="488"/>
      <c r="TVR181" s="697" t="s">
        <v>9880</v>
      </c>
      <c r="TVS181" s="698"/>
      <c r="TVT181" s="698"/>
      <c r="TVU181" s="488"/>
      <c r="TVV181" s="488"/>
      <c r="TVW181" s="488"/>
      <c r="TVX181" s="488"/>
      <c r="TVY181" s="488"/>
      <c r="TVZ181" s="697" t="s">
        <v>9880</v>
      </c>
      <c r="TWA181" s="698"/>
      <c r="TWB181" s="698"/>
      <c r="TWC181" s="488"/>
      <c r="TWD181" s="488"/>
      <c r="TWE181" s="488"/>
      <c r="TWF181" s="488"/>
      <c r="TWG181" s="488"/>
      <c r="TWH181" s="697" t="s">
        <v>9880</v>
      </c>
      <c r="TWI181" s="698"/>
      <c r="TWJ181" s="698"/>
      <c r="TWK181" s="488"/>
      <c r="TWL181" s="488"/>
      <c r="TWM181" s="488"/>
      <c r="TWN181" s="488"/>
      <c r="TWO181" s="488"/>
      <c r="TWP181" s="697" t="s">
        <v>9880</v>
      </c>
      <c r="TWQ181" s="698"/>
      <c r="TWR181" s="698"/>
      <c r="TWS181" s="488"/>
      <c r="TWT181" s="488"/>
      <c r="TWU181" s="488"/>
      <c r="TWV181" s="488"/>
      <c r="TWW181" s="488"/>
      <c r="TWX181" s="697" t="s">
        <v>9880</v>
      </c>
      <c r="TWY181" s="698"/>
      <c r="TWZ181" s="698"/>
      <c r="TXA181" s="488"/>
      <c r="TXB181" s="488"/>
      <c r="TXC181" s="488"/>
      <c r="TXD181" s="488"/>
      <c r="TXE181" s="488"/>
      <c r="TXF181" s="697" t="s">
        <v>9880</v>
      </c>
      <c r="TXG181" s="698"/>
      <c r="TXH181" s="698"/>
      <c r="TXI181" s="488"/>
      <c r="TXJ181" s="488"/>
      <c r="TXK181" s="488"/>
      <c r="TXL181" s="488"/>
      <c r="TXM181" s="488"/>
      <c r="TXN181" s="697" t="s">
        <v>9880</v>
      </c>
      <c r="TXO181" s="698"/>
      <c r="TXP181" s="698"/>
      <c r="TXQ181" s="488"/>
      <c r="TXR181" s="488"/>
      <c r="TXS181" s="488"/>
      <c r="TXT181" s="488"/>
      <c r="TXU181" s="488"/>
      <c r="TXV181" s="697" t="s">
        <v>9880</v>
      </c>
      <c r="TXW181" s="698"/>
      <c r="TXX181" s="698"/>
      <c r="TXY181" s="488"/>
      <c r="TXZ181" s="488"/>
      <c r="TYA181" s="488"/>
      <c r="TYB181" s="488"/>
      <c r="TYC181" s="488"/>
      <c r="TYD181" s="697" t="s">
        <v>9880</v>
      </c>
      <c r="TYE181" s="698"/>
      <c r="TYF181" s="698"/>
      <c r="TYG181" s="488"/>
      <c r="TYH181" s="488"/>
      <c r="TYI181" s="488"/>
      <c r="TYJ181" s="488"/>
      <c r="TYK181" s="488"/>
      <c r="TYL181" s="697" t="s">
        <v>9880</v>
      </c>
      <c r="TYM181" s="698"/>
      <c r="TYN181" s="698"/>
      <c r="TYO181" s="488"/>
      <c r="TYP181" s="488"/>
      <c r="TYQ181" s="488"/>
      <c r="TYR181" s="488"/>
      <c r="TYS181" s="488"/>
      <c r="TYT181" s="697" t="s">
        <v>9880</v>
      </c>
      <c r="TYU181" s="698"/>
      <c r="TYV181" s="698"/>
      <c r="TYW181" s="488"/>
      <c r="TYX181" s="488"/>
      <c r="TYY181" s="488"/>
      <c r="TYZ181" s="488"/>
      <c r="TZA181" s="488"/>
      <c r="TZB181" s="697" t="s">
        <v>9880</v>
      </c>
      <c r="TZC181" s="698"/>
      <c r="TZD181" s="698"/>
      <c r="TZE181" s="488"/>
      <c r="TZF181" s="488"/>
      <c r="TZG181" s="488"/>
      <c r="TZH181" s="488"/>
      <c r="TZI181" s="488"/>
      <c r="TZJ181" s="697" t="s">
        <v>9880</v>
      </c>
      <c r="TZK181" s="698"/>
      <c r="TZL181" s="698"/>
      <c r="TZM181" s="488"/>
      <c r="TZN181" s="488"/>
      <c r="TZO181" s="488"/>
      <c r="TZP181" s="488"/>
      <c r="TZQ181" s="488"/>
      <c r="TZR181" s="697" t="s">
        <v>9880</v>
      </c>
      <c r="TZS181" s="698"/>
      <c r="TZT181" s="698"/>
      <c r="TZU181" s="488"/>
      <c r="TZV181" s="488"/>
      <c r="TZW181" s="488"/>
      <c r="TZX181" s="488"/>
      <c r="TZY181" s="488"/>
      <c r="TZZ181" s="697" t="s">
        <v>9880</v>
      </c>
      <c r="UAA181" s="698"/>
      <c r="UAB181" s="698"/>
      <c r="UAC181" s="488"/>
      <c r="UAD181" s="488"/>
      <c r="UAE181" s="488"/>
      <c r="UAF181" s="488"/>
      <c r="UAG181" s="488"/>
      <c r="UAH181" s="697" t="s">
        <v>9880</v>
      </c>
      <c r="UAI181" s="698"/>
      <c r="UAJ181" s="698"/>
      <c r="UAK181" s="488"/>
      <c r="UAL181" s="488"/>
      <c r="UAM181" s="488"/>
      <c r="UAN181" s="488"/>
      <c r="UAO181" s="488"/>
      <c r="UAP181" s="697" t="s">
        <v>9880</v>
      </c>
      <c r="UAQ181" s="698"/>
      <c r="UAR181" s="698"/>
      <c r="UAS181" s="488"/>
      <c r="UAT181" s="488"/>
      <c r="UAU181" s="488"/>
      <c r="UAV181" s="488"/>
      <c r="UAW181" s="488"/>
      <c r="UAX181" s="697" t="s">
        <v>9880</v>
      </c>
      <c r="UAY181" s="698"/>
      <c r="UAZ181" s="698"/>
      <c r="UBA181" s="488"/>
      <c r="UBB181" s="488"/>
      <c r="UBC181" s="488"/>
      <c r="UBD181" s="488"/>
      <c r="UBE181" s="488"/>
      <c r="UBF181" s="697" t="s">
        <v>9880</v>
      </c>
      <c r="UBG181" s="698"/>
      <c r="UBH181" s="698"/>
      <c r="UBI181" s="488"/>
      <c r="UBJ181" s="488"/>
      <c r="UBK181" s="488"/>
      <c r="UBL181" s="488"/>
      <c r="UBM181" s="488"/>
      <c r="UBN181" s="697" t="s">
        <v>9880</v>
      </c>
      <c r="UBO181" s="698"/>
      <c r="UBP181" s="698"/>
      <c r="UBQ181" s="488"/>
      <c r="UBR181" s="488"/>
      <c r="UBS181" s="488"/>
      <c r="UBT181" s="488"/>
      <c r="UBU181" s="488"/>
      <c r="UBV181" s="697" t="s">
        <v>9880</v>
      </c>
      <c r="UBW181" s="698"/>
      <c r="UBX181" s="698"/>
      <c r="UBY181" s="488"/>
      <c r="UBZ181" s="488"/>
      <c r="UCA181" s="488"/>
      <c r="UCB181" s="488"/>
      <c r="UCC181" s="488"/>
      <c r="UCD181" s="697" t="s">
        <v>9880</v>
      </c>
      <c r="UCE181" s="698"/>
      <c r="UCF181" s="698"/>
      <c r="UCG181" s="488"/>
      <c r="UCH181" s="488"/>
      <c r="UCI181" s="488"/>
      <c r="UCJ181" s="488"/>
      <c r="UCK181" s="488"/>
      <c r="UCL181" s="697" t="s">
        <v>9880</v>
      </c>
      <c r="UCM181" s="698"/>
      <c r="UCN181" s="698"/>
      <c r="UCO181" s="488"/>
      <c r="UCP181" s="488"/>
      <c r="UCQ181" s="488"/>
      <c r="UCR181" s="488"/>
      <c r="UCS181" s="488"/>
      <c r="UCT181" s="697" t="s">
        <v>9880</v>
      </c>
      <c r="UCU181" s="698"/>
      <c r="UCV181" s="698"/>
      <c r="UCW181" s="488"/>
      <c r="UCX181" s="488"/>
      <c r="UCY181" s="488"/>
      <c r="UCZ181" s="488"/>
      <c r="UDA181" s="488"/>
      <c r="UDB181" s="697" t="s">
        <v>9880</v>
      </c>
      <c r="UDC181" s="698"/>
      <c r="UDD181" s="698"/>
      <c r="UDE181" s="488"/>
      <c r="UDF181" s="488"/>
      <c r="UDG181" s="488"/>
      <c r="UDH181" s="488"/>
      <c r="UDI181" s="488"/>
      <c r="UDJ181" s="697" t="s">
        <v>9880</v>
      </c>
      <c r="UDK181" s="698"/>
      <c r="UDL181" s="698"/>
      <c r="UDM181" s="488"/>
      <c r="UDN181" s="488"/>
      <c r="UDO181" s="488"/>
      <c r="UDP181" s="488"/>
      <c r="UDQ181" s="488"/>
      <c r="UDR181" s="697" t="s">
        <v>9880</v>
      </c>
      <c r="UDS181" s="698"/>
      <c r="UDT181" s="698"/>
      <c r="UDU181" s="488"/>
      <c r="UDV181" s="488"/>
      <c r="UDW181" s="488"/>
      <c r="UDX181" s="488"/>
      <c r="UDY181" s="488"/>
      <c r="UDZ181" s="697" t="s">
        <v>9880</v>
      </c>
      <c r="UEA181" s="698"/>
      <c r="UEB181" s="698"/>
      <c r="UEC181" s="488"/>
      <c r="UED181" s="488"/>
      <c r="UEE181" s="488"/>
      <c r="UEF181" s="488"/>
      <c r="UEG181" s="488"/>
      <c r="UEH181" s="697" t="s">
        <v>9880</v>
      </c>
      <c r="UEI181" s="698"/>
      <c r="UEJ181" s="698"/>
      <c r="UEK181" s="488"/>
      <c r="UEL181" s="488"/>
      <c r="UEM181" s="488"/>
      <c r="UEN181" s="488"/>
      <c r="UEO181" s="488"/>
      <c r="UEP181" s="697" t="s">
        <v>9880</v>
      </c>
      <c r="UEQ181" s="698"/>
      <c r="UER181" s="698"/>
      <c r="UES181" s="488"/>
      <c r="UET181" s="488"/>
      <c r="UEU181" s="488"/>
      <c r="UEV181" s="488"/>
      <c r="UEW181" s="488"/>
      <c r="UEX181" s="697" t="s">
        <v>9880</v>
      </c>
      <c r="UEY181" s="698"/>
      <c r="UEZ181" s="698"/>
      <c r="UFA181" s="488"/>
      <c r="UFB181" s="488"/>
      <c r="UFC181" s="488"/>
      <c r="UFD181" s="488"/>
      <c r="UFE181" s="488"/>
      <c r="UFF181" s="697" t="s">
        <v>9880</v>
      </c>
      <c r="UFG181" s="698"/>
      <c r="UFH181" s="698"/>
      <c r="UFI181" s="488"/>
      <c r="UFJ181" s="488"/>
      <c r="UFK181" s="488"/>
      <c r="UFL181" s="488"/>
      <c r="UFM181" s="488"/>
      <c r="UFN181" s="697" t="s">
        <v>9880</v>
      </c>
      <c r="UFO181" s="698"/>
      <c r="UFP181" s="698"/>
      <c r="UFQ181" s="488"/>
      <c r="UFR181" s="488"/>
      <c r="UFS181" s="488"/>
      <c r="UFT181" s="488"/>
      <c r="UFU181" s="488"/>
      <c r="UFV181" s="697" t="s">
        <v>9880</v>
      </c>
      <c r="UFW181" s="698"/>
      <c r="UFX181" s="698"/>
      <c r="UFY181" s="488"/>
      <c r="UFZ181" s="488"/>
      <c r="UGA181" s="488"/>
      <c r="UGB181" s="488"/>
      <c r="UGC181" s="488"/>
      <c r="UGD181" s="697" t="s">
        <v>9880</v>
      </c>
      <c r="UGE181" s="698"/>
      <c r="UGF181" s="698"/>
      <c r="UGG181" s="488"/>
      <c r="UGH181" s="488"/>
      <c r="UGI181" s="488"/>
      <c r="UGJ181" s="488"/>
      <c r="UGK181" s="488"/>
      <c r="UGL181" s="697" t="s">
        <v>9880</v>
      </c>
      <c r="UGM181" s="698"/>
      <c r="UGN181" s="698"/>
      <c r="UGO181" s="488"/>
      <c r="UGP181" s="488"/>
      <c r="UGQ181" s="488"/>
      <c r="UGR181" s="488"/>
      <c r="UGS181" s="488"/>
      <c r="UGT181" s="697" t="s">
        <v>9880</v>
      </c>
      <c r="UGU181" s="698"/>
      <c r="UGV181" s="698"/>
      <c r="UGW181" s="488"/>
      <c r="UGX181" s="488"/>
      <c r="UGY181" s="488"/>
      <c r="UGZ181" s="488"/>
      <c r="UHA181" s="488"/>
      <c r="UHB181" s="697" t="s">
        <v>9880</v>
      </c>
      <c r="UHC181" s="698"/>
      <c r="UHD181" s="698"/>
      <c r="UHE181" s="488"/>
      <c r="UHF181" s="488"/>
      <c r="UHG181" s="488"/>
      <c r="UHH181" s="488"/>
      <c r="UHI181" s="488"/>
      <c r="UHJ181" s="697" t="s">
        <v>9880</v>
      </c>
      <c r="UHK181" s="698"/>
      <c r="UHL181" s="698"/>
      <c r="UHM181" s="488"/>
      <c r="UHN181" s="488"/>
      <c r="UHO181" s="488"/>
      <c r="UHP181" s="488"/>
      <c r="UHQ181" s="488"/>
      <c r="UHR181" s="697" t="s">
        <v>9880</v>
      </c>
      <c r="UHS181" s="698"/>
      <c r="UHT181" s="698"/>
      <c r="UHU181" s="488"/>
      <c r="UHV181" s="488"/>
      <c r="UHW181" s="488"/>
      <c r="UHX181" s="488"/>
      <c r="UHY181" s="488"/>
      <c r="UHZ181" s="697" t="s">
        <v>9880</v>
      </c>
      <c r="UIA181" s="698"/>
      <c r="UIB181" s="698"/>
      <c r="UIC181" s="488"/>
      <c r="UID181" s="488"/>
      <c r="UIE181" s="488"/>
      <c r="UIF181" s="488"/>
      <c r="UIG181" s="488"/>
      <c r="UIH181" s="697" t="s">
        <v>9880</v>
      </c>
      <c r="UII181" s="698"/>
      <c r="UIJ181" s="698"/>
      <c r="UIK181" s="488"/>
      <c r="UIL181" s="488"/>
      <c r="UIM181" s="488"/>
      <c r="UIN181" s="488"/>
      <c r="UIO181" s="488"/>
      <c r="UIP181" s="697" t="s">
        <v>9880</v>
      </c>
      <c r="UIQ181" s="698"/>
      <c r="UIR181" s="698"/>
      <c r="UIS181" s="488"/>
      <c r="UIT181" s="488"/>
      <c r="UIU181" s="488"/>
      <c r="UIV181" s="488"/>
      <c r="UIW181" s="488"/>
      <c r="UIX181" s="697" t="s">
        <v>9880</v>
      </c>
      <c r="UIY181" s="698"/>
      <c r="UIZ181" s="698"/>
      <c r="UJA181" s="488"/>
      <c r="UJB181" s="488"/>
      <c r="UJC181" s="488"/>
      <c r="UJD181" s="488"/>
      <c r="UJE181" s="488"/>
      <c r="UJF181" s="697" t="s">
        <v>9880</v>
      </c>
      <c r="UJG181" s="698"/>
      <c r="UJH181" s="698"/>
      <c r="UJI181" s="488"/>
      <c r="UJJ181" s="488"/>
      <c r="UJK181" s="488"/>
      <c r="UJL181" s="488"/>
      <c r="UJM181" s="488"/>
      <c r="UJN181" s="697" t="s">
        <v>9880</v>
      </c>
      <c r="UJO181" s="698"/>
      <c r="UJP181" s="698"/>
      <c r="UJQ181" s="488"/>
      <c r="UJR181" s="488"/>
      <c r="UJS181" s="488"/>
      <c r="UJT181" s="488"/>
      <c r="UJU181" s="488"/>
      <c r="UJV181" s="697" t="s">
        <v>9880</v>
      </c>
      <c r="UJW181" s="698"/>
      <c r="UJX181" s="698"/>
      <c r="UJY181" s="488"/>
      <c r="UJZ181" s="488"/>
      <c r="UKA181" s="488"/>
      <c r="UKB181" s="488"/>
      <c r="UKC181" s="488"/>
      <c r="UKD181" s="697" t="s">
        <v>9880</v>
      </c>
      <c r="UKE181" s="698"/>
      <c r="UKF181" s="698"/>
      <c r="UKG181" s="488"/>
      <c r="UKH181" s="488"/>
      <c r="UKI181" s="488"/>
      <c r="UKJ181" s="488"/>
      <c r="UKK181" s="488"/>
      <c r="UKL181" s="697" t="s">
        <v>9880</v>
      </c>
      <c r="UKM181" s="698"/>
      <c r="UKN181" s="698"/>
      <c r="UKO181" s="488"/>
      <c r="UKP181" s="488"/>
      <c r="UKQ181" s="488"/>
      <c r="UKR181" s="488"/>
      <c r="UKS181" s="488"/>
      <c r="UKT181" s="697" t="s">
        <v>9880</v>
      </c>
      <c r="UKU181" s="698"/>
      <c r="UKV181" s="698"/>
      <c r="UKW181" s="488"/>
      <c r="UKX181" s="488"/>
      <c r="UKY181" s="488"/>
      <c r="UKZ181" s="488"/>
      <c r="ULA181" s="488"/>
      <c r="ULB181" s="697" t="s">
        <v>9880</v>
      </c>
      <c r="ULC181" s="698"/>
      <c r="ULD181" s="698"/>
      <c r="ULE181" s="488"/>
      <c r="ULF181" s="488"/>
      <c r="ULG181" s="488"/>
      <c r="ULH181" s="488"/>
      <c r="ULI181" s="488"/>
      <c r="ULJ181" s="697" t="s">
        <v>9880</v>
      </c>
      <c r="ULK181" s="698"/>
      <c r="ULL181" s="698"/>
      <c r="ULM181" s="488"/>
      <c r="ULN181" s="488"/>
      <c r="ULO181" s="488"/>
      <c r="ULP181" s="488"/>
      <c r="ULQ181" s="488"/>
      <c r="ULR181" s="697" t="s">
        <v>9880</v>
      </c>
      <c r="ULS181" s="698"/>
      <c r="ULT181" s="698"/>
      <c r="ULU181" s="488"/>
      <c r="ULV181" s="488"/>
      <c r="ULW181" s="488"/>
      <c r="ULX181" s="488"/>
      <c r="ULY181" s="488"/>
      <c r="ULZ181" s="697" t="s">
        <v>9880</v>
      </c>
      <c r="UMA181" s="698"/>
      <c r="UMB181" s="698"/>
      <c r="UMC181" s="488"/>
      <c r="UMD181" s="488"/>
      <c r="UME181" s="488"/>
      <c r="UMF181" s="488"/>
      <c r="UMG181" s="488"/>
      <c r="UMH181" s="697" t="s">
        <v>9880</v>
      </c>
      <c r="UMI181" s="698"/>
      <c r="UMJ181" s="698"/>
      <c r="UMK181" s="488"/>
      <c r="UML181" s="488"/>
      <c r="UMM181" s="488"/>
      <c r="UMN181" s="488"/>
      <c r="UMO181" s="488"/>
      <c r="UMP181" s="697" t="s">
        <v>9880</v>
      </c>
      <c r="UMQ181" s="698"/>
      <c r="UMR181" s="698"/>
      <c r="UMS181" s="488"/>
      <c r="UMT181" s="488"/>
      <c r="UMU181" s="488"/>
      <c r="UMV181" s="488"/>
      <c r="UMW181" s="488"/>
      <c r="UMX181" s="697" t="s">
        <v>9880</v>
      </c>
      <c r="UMY181" s="698"/>
      <c r="UMZ181" s="698"/>
      <c r="UNA181" s="488"/>
      <c r="UNB181" s="488"/>
      <c r="UNC181" s="488"/>
      <c r="UND181" s="488"/>
      <c r="UNE181" s="488"/>
      <c r="UNF181" s="697" t="s">
        <v>9880</v>
      </c>
      <c r="UNG181" s="698"/>
      <c r="UNH181" s="698"/>
      <c r="UNI181" s="488"/>
      <c r="UNJ181" s="488"/>
      <c r="UNK181" s="488"/>
      <c r="UNL181" s="488"/>
      <c r="UNM181" s="488"/>
      <c r="UNN181" s="697" t="s">
        <v>9880</v>
      </c>
      <c r="UNO181" s="698"/>
      <c r="UNP181" s="698"/>
      <c r="UNQ181" s="488"/>
      <c r="UNR181" s="488"/>
      <c r="UNS181" s="488"/>
      <c r="UNT181" s="488"/>
      <c r="UNU181" s="488"/>
      <c r="UNV181" s="697" t="s">
        <v>9880</v>
      </c>
      <c r="UNW181" s="698"/>
      <c r="UNX181" s="698"/>
      <c r="UNY181" s="488"/>
      <c r="UNZ181" s="488"/>
      <c r="UOA181" s="488"/>
      <c r="UOB181" s="488"/>
      <c r="UOC181" s="488"/>
      <c r="UOD181" s="697" t="s">
        <v>9880</v>
      </c>
      <c r="UOE181" s="698"/>
      <c r="UOF181" s="698"/>
      <c r="UOG181" s="488"/>
      <c r="UOH181" s="488"/>
      <c r="UOI181" s="488"/>
      <c r="UOJ181" s="488"/>
      <c r="UOK181" s="488"/>
      <c r="UOL181" s="697" t="s">
        <v>9880</v>
      </c>
      <c r="UOM181" s="698"/>
      <c r="UON181" s="698"/>
      <c r="UOO181" s="488"/>
      <c r="UOP181" s="488"/>
      <c r="UOQ181" s="488"/>
      <c r="UOR181" s="488"/>
      <c r="UOS181" s="488"/>
      <c r="UOT181" s="697" t="s">
        <v>9880</v>
      </c>
      <c r="UOU181" s="698"/>
      <c r="UOV181" s="698"/>
      <c r="UOW181" s="488"/>
      <c r="UOX181" s="488"/>
      <c r="UOY181" s="488"/>
      <c r="UOZ181" s="488"/>
      <c r="UPA181" s="488"/>
      <c r="UPB181" s="697" t="s">
        <v>9880</v>
      </c>
      <c r="UPC181" s="698"/>
      <c r="UPD181" s="698"/>
      <c r="UPE181" s="488"/>
      <c r="UPF181" s="488"/>
      <c r="UPG181" s="488"/>
      <c r="UPH181" s="488"/>
      <c r="UPI181" s="488"/>
      <c r="UPJ181" s="697" t="s">
        <v>9880</v>
      </c>
      <c r="UPK181" s="698"/>
      <c r="UPL181" s="698"/>
      <c r="UPM181" s="488"/>
      <c r="UPN181" s="488"/>
      <c r="UPO181" s="488"/>
      <c r="UPP181" s="488"/>
      <c r="UPQ181" s="488"/>
      <c r="UPR181" s="697" t="s">
        <v>9880</v>
      </c>
      <c r="UPS181" s="698"/>
      <c r="UPT181" s="698"/>
      <c r="UPU181" s="488"/>
      <c r="UPV181" s="488"/>
      <c r="UPW181" s="488"/>
      <c r="UPX181" s="488"/>
      <c r="UPY181" s="488"/>
      <c r="UPZ181" s="697" t="s">
        <v>9880</v>
      </c>
      <c r="UQA181" s="698"/>
      <c r="UQB181" s="698"/>
      <c r="UQC181" s="488"/>
      <c r="UQD181" s="488"/>
      <c r="UQE181" s="488"/>
      <c r="UQF181" s="488"/>
      <c r="UQG181" s="488"/>
      <c r="UQH181" s="697" t="s">
        <v>9880</v>
      </c>
      <c r="UQI181" s="698"/>
      <c r="UQJ181" s="698"/>
      <c r="UQK181" s="488"/>
      <c r="UQL181" s="488"/>
      <c r="UQM181" s="488"/>
      <c r="UQN181" s="488"/>
      <c r="UQO181" s="488"/>
      <c r="UQP181" s="697" t="s">
        <v>9880</v>
      </c>
      <c r="UQQ181" s="698"/>
      <c r="UQR181" s="698"/>
      <c r="UQS181" s="488"/>
      <c r="UQT181" s="488"/>
      <c r="UQU181" s="488"/>
      <c r="UQV181" s="488"/>
      <c r="UQW181" s="488"/>
      <c r="UQX181" s="697" t="s">
        <v>9880</v>
      </c>
      <c r="UQY181" s="698"/>
      <c r="UQZ181" s="698"/>
      <c r="URA181" s="488"/>
      <c r="URB181" s="488"/>
      <c r="URC181" s="488"/>
      <c r="URD181" s="488"/>
      <c r="URE181" s="488"/>
      <c r="URF181" s="697" t="s">
        <v>9880</v>
      </c>
      <c r="URG181" s="698"/>
      <c r="URH181" s="698"/>
      <c r="URI181" s="488"/>
      <c r="URJ181" s="488"/>
      <c r="URK181" s="488"/>
      <c r="URL181" s="488"/>
      <c r="URM181" s="488"/>
      <c r="URN181" s="697" t="s">
        <v>9880</v>
      </c>
      <c r="URO181" s="698"/>
      <c r="URP181" s="698"/>
      <c r="URQ181" s="488"/>
      <c r="URR181" s="488"/>
      <c r="URS181" s="488"/>
      <c r="URT181" s="488"/>
      <c r="URU181" s="488"/>
      <c r="URV181" s="697" t="s">
        <v>9880</v>
      </c>
      <c r="URW181" s="698"/>
      <c r="URX181" s="698"/>
      <c r="URY181" s="488"/>
      <c r="URZ181" s="488"/>
      <c r="USA181" s="488"/>
      <c r="USB181" s="488"/>
      <c r="USC181" s="488"/>
      <c r="USD181" s="697" t="s">
        <v>9880</v>
      </c>
      <c r="USE181" s="698"/>
      <c r="USF181" s="698"/>
      <c r="USG181" s="488"/>
      <c r="USH181" s="488"/>
      <c r="USI181" s="488"/>
      <c r="USJ181" s="488"/>
      <c r="USK181" s="488"/>
      <c r="USL181" s="697" t="s">
        <v>9880</v>
      </c>
      <c r="USM181" s="698"/>
      <c r="USN181" s="698"/>
      <c r="USO181" s="488"/>
      <c r="USP181" s="488"/>
      <c r="USQ181" s="488"/>
      <c r="USR181" s="488"/>
      <c r="USS181" s="488"/>
      <c r="UST181" s="697" t="s">
        <v>9880</v>
      </c>
      <c r="USU181" s="698"/>
      <c r="USV181" s="698"/>
      <c r="USW181" s="488"/>
      <c r="USX181" s="488"/>
      <c r="USY181" s="488"/>
      <c r="USZ181" s="488"/>
      <c r="UTA181" s="488"/>
      <c r="UTB181" s="697" t="s">
        <v>9880</v>
      </c>
      <c r="UTC181" s="698"/>
      <c r="UTD181" s="698"/>
      <c r="UTE181" s="488"/>
      <c r="UTF181" s="488"/>
      <c r="UTG181" s="488"/>
      <c r="UTH181" s="488"/>
      <c r="UTI181" s="488"/>
      <c r="UTJ181" s="697" t="s">
        <v>9880</v>
      </c>
      <c r="UTK181" s="698"/>
      <c r="UTL181" s="698"/>
      <c r="UTM181" s="488"/>
      <c r="UTN181" s="488"/>
      <c r="UTO181" s="488"/>
      <c r="UTP181" s="488"/>
      <c r="UTQ181" s="488"/>
      <c r="UTR181" s="697" t="s">
        <v>9880</v>
      </c>
      <c r="UTS181" s="698"/>
      <c r="UTT181" s="698"/>
      <c r="UTU181" s="488"/>
      <c r="UTV181" s="488"/>
      <c r="UTW181" s="488"/>
      <c r="UTX181" s="488"/>
      <c r="UTY181" s="488"/>
      <c r="UTZ181" s="697" t="s">
        <v>9880</v>
      </c>
      <c r="UUA181" s="698"/>
      <c r="UUB181" s="698"/>
      <c r="UUC181" s="488"/>
      <c r="UUD181" s="488"/>
      <c r="UUE181" s="488"/>
      <c r="UUF181" s="488"/>
      <c r="UUG181" s="488"/>
      <c r="UUH181" s="697" t="s">
        <v>9880</v>
      </c>
      <c r="UUI181" s="698"/>
      <c r="UUJ181" s="698"/>
      <c r="UUK181" s="488"/>
      <c r="UUL181" s="488"/>
      <c r="UUM181" s="488"/>
      <c r="UUN181" s="488"/>
      <c r="UUO181" s="488"/>
      <c r="UUP181" s="697" t="s">
        <v>9880</v>
      </c>
      <c r="UUQ181" s="698"/>
      <c r="UUR181" s="698"/>
      <c r="UUS181" s="488"/>
      <c r="UUT181" s="488"/>
      <c r="UUU181" s="488"/>
      <c r="UUV181" s="488"/>
      <c r="UUW181" s="488"/>
      <c r="UUX181" s="697" t="s">
        <v>9880</v>
      </c>
      <c r="UUY181" s="698"/>
      <c r="UUZ181" s="698"/>
      <c r="UVA181" s="488"/>
      <c r="UVB181" s="488"/>
      <c r="UVC181" s="488"/>
      <c r="UVD181" s="488"/>
      <c r="UVE181" s="488"/>
      <c r="UVF181" s="697" t="s">
        <v>9880</v>
      </c>
      <c r="UVG181" s="698"/>
      <c r="UVH181" s="698"/>
      <c r="UVI181" s="488"/>
      <c r="UVJ181" s="488"/>
      <c r="UVK181" s="488"/>
      <c r="UVL181" s="488"/>
      <c r="UVM181" s="488"/>
      <c r="UVN181" s="697" t="s">
        <v>9880</v>
      </c>
      <c r="UVO181" s="698"/>
      <c r="UVP181" s="698"/>
      <c r="UVQ181" s="488"/>
      <c r="UVR181" s="488"/>
      <c r="UVS181" s="488"/>
      <c r="UVT181" s="488"/>
      <c r="UVU181" s="488"/>
      <c r="UVV181" s="697" t="s">
        <v>9880</v>
      </c>
      <c r="UVW181" s="698"/>
      <c r="UVX181" s="698"/>
      <c r="UVY181" s="488"/>
      <c r="UVZ181" s="488"/>
      <c r="UWA181" s="488"/>
      <c r="UWB181" s="488"/>
      <c r="UWC181" s="488"/>
      <c r="UWD181" s="697" t="s">
        <v>9880</v>
      </c>
      <c r="UWE181" s="698"/>
      <c r="UWF181" s="698"/>
      <c r="UWG181" s="488"/>
      <c r="UWH181" s="488"/>
      <c r="UWI181" s="488"/>
      <c r="UWJ181" s="488"/>
      <c r="UWK181" s="488"/>
      <c r="UWL181" s="697" t="s">
        <v>9880</v>
      </c>
      <c r="UWM181" s="698"/>
      <c r="UWN181" s="698"/>
      <c r="UWO181" s="488"/>
      <c r="UWP181" s="488"/>
      <c r="UWQ181" s="488"/>
      <c r="UWR181" s="488"/>
      <c r="UWS181" s="488"/>
      <c r="UWT181" s="697" t="s">
        <v>9880</v>
      </c>
      <c r="UWU181" s="698"/>
      <c r="UWV181" s="698"/>
      <c r="UWW181" s="488"/>
      <c r="UWX181" s="488"/>
      <c r="UWY181" s="488"/>
      <c r="UWZ181" s="488"/>
      <c r="UXA181" s="488"/>
      <c r="UXB181" s="697" t="s">
        <v>9880</v>
      </c>
      <c r="UXC181" s="698"/>
      <c r="UXD181" s="698"/>
      <c r="UXE181" s="488"/>
      <c r="UXF181" s="488"/>
      <c r="UXG181" s="488"/>
      <c r="UXH181" s="488"/>
      <c r="UXI181" s="488"/>
      <c r="UXJ181" s="697" t="s">
        <v>9880</v>
      </c>
      <c r="UXK181" s="698"/>
      <c r="UXL181" s="698"/>
      <c r="UXM181" s="488"/>
      <c r="UXN181" s="488"/>
      <c r="UXO181" s="488"/>
      <c r="UXP181" s="488"/>
      <c r="UXQ181" s="488"/>
      <c r="UXR181" s="697" t="s">
        <v>9880</v>
      </c>
      <c r="UXS181" s="698"/>
      <c r="UXT181" s="698"/>
      <c r="UXU181" s="488"/>
      <c r="UXV181" s="488"/>
      <c r="UXW181" s="488"/>
      <c r="UXX181" s="488"/>
      <c r="UXY181" s="488"/>
      <c r="UXZ181" s="697" t="s">
        <v>9880</v>
      </c>
      <c r="UYA181" s="698"/>
      <c r="UYB181" s="698"/>
      <c r="UYC181" s="488"/>
      <c r="UYD181" s="488"/>
      <c r="UYE181" s="488"/>
      <c r="UYF181" s="488"/>
      <c r="UYG181" s="488"/>
      <c r="UYH181" s="697" t="s">
        <v>9880</v>
      </c>
      <c r="UYI181" s="698"/>
      <c r="UYJ181" s="698"/>
      <c r="UYK181" s="488"/>
      <c r="UYL181" s="488"/>
      <c r="UYM181" s="488"/>
      <c r="UYN181" s="488"/>
      <c r="UYO181" s="488"/>
      <c r="UYP181" s="697" t="s">
        <v>9880</v>
      </c>
      <c r="UYQ181" s="698"/>
      <c r="UYR181" s="698"/>
      <c r="UYS181" s="488"/>
      <c r="UYT181" s="488"/>
      <c r="UYU181" s="488"/>
      <c r="UYV181" s="488"/>
      <c r="UYW181" s="488"/>
      <c r="UYX181" s="697" t="s">
        <v>9880</v>
      </c>
      <c r="UYY181" s="698"/>
      <c r="UYZ181" s="698"/>
      <c r="UZA181" s="488"/>
      <c r="UZB181" s="488"/>
      <c r="UZC181" s="488"/>
      <c r="UZD181" s="488"/>
      <c r="UZE181" s="488"/>
      <c r="UZF181" s="697" t="s">
        <v>9880</v>
      </c>
      <c r="UZG181" s="698"/>
      <c r="UZH181" s="698"/>
      <c r="UZI181" s="488"/>
      <c r="UZJ181" s="488"/>
      <c r="UZK181" s="488"/>
      <c r="UZL181" s="488"/>
      <c r="UZM181" s="488"/>
      <c r="UZN181" s="697" t="s">
        <v>9880</v>
      </c>
      <c r="UZO181" s="698"/>
      <c r="UZP181" s="698"/>
      <c r="UZQ181" s="488"/>
      <c r="UZR181" s="488"/>
      <c r="UZS181" s="488"/>
      <c r="UZT181" s="488"/>
      <c r="UZU181" s="488"/>
      <c r="UZV181" s="697" t="s">
        <v>9880</v>
      </c>
      <c r="UZW181" s="698"/>
      <c r="UZX181" s="698"/>
      <c r="UZY181" s="488"/>
      <c r="UZZ181" s="488"/>
      <c r="VAA181" s="488"/>
      <c r="VAB181" s="488"/>
      <c r="VAC181" s="488"/>
      <c r="VAD181" s="697" t="s">
        <v>9880</v>
      </c>
      <c r="VAE181" s="698"/>
      <c r="VAF181" s="698"/>
      <c r="VAG181" s="488"/>
      <c r="VAH181" s="488"/>
      <c r="VAI181" s="488"/>
      <c r="VAJ181" s="488"/>
      <c r="VAK181" s="488"/>
      <c r="VAL181" s="697" t="s">
        <v>9880</v>
      </c>
      <c r="VAM181" s="698"/>
      <c r="VAN181" s="698"/>
      <c r="VAO181" s="488"/>
      <c r="VAP181" s="488"/>
      <c r="VAQ181" s="488"/>
      <c r="VAR181" s="488"/>
      <c r="VAS181" s="488"/>
      <c r="VAT181" s="697" t="s">
        <v>9880</v>
      </c>
      <c r="VAU181" s="698"/>
      <c r="VAV181" s="698"/>
      <c r="VAW181" s="488"/>
      <c r="VAX181" s="488"/>
      <c r="VAY181" s="488"/>
      <c r="VAZ181" s="488"/>
      <c r="VBA181" s="488"/>
      <c r="VBB181" s="697" t="s">
        <v>9880</v>
      </c>
      <c r="VBC181" s="698"/>
      <c r="VBD181" s="698"/>
      <c r="VBE181" s="488"/>
      <c r="VBF181" s="488"/>
      <c r="VBG181" s="488"/>
      <c r="VBH181" s="488"/>
      <c r="VBI181" s="488"/>
      <c r="VBJ181" s="697" t="s">
        <v>9880</v>
      </c>
      <c r="VBK181" s="698"/>
      <c r="VBL181" s="698"/>
      <c r="VBM181" s="488"/>
      <c r="VBN181" s="488"/>
      <c r="VBO181" s="488"/>
      <c r="VBP181" s="488"/>
      <c r="VBQ181" s="488"/>
      <c r="VBR181" s="697" t="s">
        <v>9880</v>
      </c>
      <c r="VBS181" s="698"/>
      <c r="VBT181" s="698"/>
      <c r="VBU181" s="488"/>
      <c r="VBV181" s="488"/>
      <c r="VBW181" s="488"/>
      <c r="VBX181" s="488"/>
      <c r="VBY181" s="488"/>
      <c r="VBZ181" s="697" t="s">
        <v>9880</v>
      </c>
      <c r="VCA181" s="698"/>
      <c r="VCB181" s="698"/>
      <c r="VCC181" s="488"/>
      <c r="VCD181" s="488"/>
      <c r="VCE181" s="488"/>
      <c r="VCF181" s="488"/>
      <c r="VCG181" s="488"/>
      <c r="VCH181" s="697" t="s">
        <v>9880</v>
      </c>
      <c r="VCI181" s="698"/>
      <c r="VCJ181" s="698"/>
      <c r="VCK181" s="488"/>
      <c r="VCL181" s="488"/>
      <c r="VCM181" s="488"/>
      <c r="VCN181" s="488"/>
      <c r="VCO181" s="488"/>
      <c r="VCP181" s="697" t="s">
        <v>9880</v>
      </c>
      <c r="VCQ181" s="698"/>
      <c r="VCR181" s="698"/>
      <c r="VCS181" s="488"/>
      <c r="VCT181" s="488"/>
      <c r="VCU181" s="488"/>
      <c r="VCV181" s="488"/>
      <c r="VCW181" s="488"/>
      <c r="VCX181" s="697" t="s">
        <v>9880</v>
      </c>
      <c r="VCY181" s="698"/>
      <c r="VCZ181" s="698"/>
      <c r="VDA181" s="488"/>
      <c r="VDB181" s="488"/>
      <c r="VDC181" s="488"/>
      <c r="VDD181" s="488"/>
      <c r="VDE181" s="488"/>
      <c r="VDF181" s="697" t="s">
        <v>9880</v>
      </c>
      <c r="VDG181" s="698"/>
      <c r="VDH181" s="698"/>
      <c r="VDI181" s="488"/>
      <c r="VDJ181" s="488"/>
      <c r="VDK181" s="488"/>
      <c r="VDL181" s="488"/>
      <c r="VDM181" s="488"/>
      <c r="VDN181" s="697" t="s">
        <v>9880</v>
      </c>
      <c r="VDO181" s="698"/>
      <c r="VDP181" s="698"/>
      <c r="VDQ181" s="488"/>
      <c r="VDR181" s="488"/>
      <c r="VDS181" s="488"/>
      <c r="VDT181" s="488"/>
      <c r="VDU181" s="488"/>
      <c r="VDV181" s="697" t="s">
        <v>9880</v>
      </c>
      <c r="VDW181" s="698"/>
      <c r="VDX181" s="698"/>
      <c r="VDY181" s="488"/>
      <c r="VDZ181" s="488"/>
      <c r="VEA181" s="488"/>
      <c r="VEB181" s="488"/>
      <c r="VEC181" s="488"/>
      <c r="VED181" s="697" t="s">
        <v>9880</v>
      </c>
      <c r="VEE181" s="698"/>
      <c r="VEF181" s="698"/>
      <c r="VEG181" s="488"/>
      <c r="VEH181" s="488"/>
      <c r="VEI181" s="488"/>
      <c r="VEJ181" s="488"/>
      <c r="VEK181" s="488"/>
      <c r="VEL181" s="697" t="s">
        <v>9880</v>
      </c>
      <c r="VEM181" s="698"/>
      <c r="VEN181" s="698"/>
      <c r="VEO181" s="488"/>
      <c r="VEP181" s="488"/>
      <c r="VEQ181" s="488"/>
      <c r="VER181" s="488"/>
      <c r="VES181" s="488"/>
      <c r="VET181" s="697" t="s">
        <v>9880</v>
      </c>
      <c r="VEU181" s="698"/>
      <c r="VEV181" s="698"/>
      <c r="VEW181" s="488"/>
      <c r="VEX181" s="488"/>
      <c r="VEY181" s="488"/>
      <c r="VEZ181" s="488"/>
      <c r="VFA181" s="488"/>
      <c r="VFB181" s="697" t="s">
        <v>9880</v>
      </c>
      <c r="VFC181" s="698"/>
      <c r="VFD181" s="698"/>
      <c r="VFE181" s="488"/>
      <c r="VFF181" s="488"/>
      <c r="VFG181" s="488"/>
      <c r="VFH181" s="488"/>
      <c r="VFI181" s="488"/>
      <c r="VFJ181" s="697" t="s">
        <v>9880</v>
      </c>
      <c r="VFK181" s="698"/>
      <c r="VFL181" s="698"/>
      <c r="VFM181" s="488"/>
      <c r="VFN181" s="488"/>
      <c r="VFO181" s="488"/>
      <c r="VFP181" s="488"/>
      <c r="VFQ181" s="488"/>
      <c r="VFR181" s="697" t="s">
        <v>9880</v>
      </c>
      <c r="VFS181" s="698"/>
      <c r="VFT181" s="698"/>
      <c r="VFU181" s="488"/>
      <c r="VFV181" s="488"/>
      <c r="VFW181" s="488"/>
      <c r="VFX181" s="488"/>
      <c r="VFY181" s="488"/>
      <c r="VFZ181" s="697" t="s">
        <v>9880</v>
      </c>
      <c r="VGA181" s="698"/>
      <c r="VGB181" s="698"/>
      <c r="VGC181" s="488"/>
      <c r="VGD181" s="488"/>
      <c r="VGE181" s="488"/>
      <c r="VGF181" s="488"/>
      <c r="VGG181" s="488"/>
      <c r="VGH181" s="697" t="s">
        <v>9880</v>
      </c>
      <c r="VGI181" s="698"/>
      <c r="VGJ181" s="698"/>
      <c r="VGK181" s="488"/>
      <c r="VGL181" s="488"/>
      <c r="VGM181" s="488"/>
      <c r="VGN181" s="488"/>
      <c r="VGO181" s="488"/>
      <c r="VGP181" s="697" t="s">
        <v>9880</v>
      </c>
      <c r="VGQ181" s="698"/>
      <c r="VGR181" s="698"/>
      <c r="VGS181" s="488"/>
      <c r="VGT181" s="488"/>
      <c r="VGU181" s="488"/>
      <c r="VGV181" s="488"/>
      <c r="VGW181" s="488"/>
      <c r="VGX181" s="697" t="s">
        <v>9880</v>
      </c>
      <c r="VGY181" s="698"/>
      <c r="VGZ181" s="698"/>
      <c r="VHA181" s="488"/>
      <c r="VHB181" s="488"/>
      <c r="VHC181" s="488"/>
      <c r="VHD181" s="488"/>
      <c r="VHE181" s="488"/>
      <c r="VHF181" s="697" t="s">
        <v>9880</v>
      </c>
      <c r="VHG181" s="698"/>
      <c r="VHH181" s="698"/>
      <c r="VHI181" s="488"/>
      <c r="VHJ181" s="488"/>
      <c r="VHK181" s="488"/>
      <c r="VHL181" s="488"/>
      <c r="VHM181" s="488"/>
      <c r="VHN181" s="697" t="s">
        <v>9880</v>
      </c>
      <c r="VHO181" s="698"/>
      <c r="VHP181" s="698"/>
      <c r="VHQ181" s="488"/>
      <c r="VHR181" s="488"/>
      <c r="VHS181" s="488"/>
      <c r="VHT181" s="488"/>
      <c r="VHU181" s="488"/>
      <c r="VHV181" s="697" t="s">
        <v>9880</v>
      </c>
      <c r="VHW181" s="698"/>
      <c r="VHX181" s="698"/>
      <c r="VHY181" s="488"/>
      <c r="VHZ181" s="488"/>
      <c r="VIA181" s="488"/>
      <c r="VIB181" s="488"/>
      <c r="VIC181" s="488"/>
      <c r="VID181" s="697" t="s">
        <v>9880</v>
      </c>
      <c r="VIE181" s="698"/>
      <c r="VIF181" s="698"/>
      <c r="VIG181" s="488"/>
      <c r="VIH181" s="488"/>
      <c r="VII181" s="488"/>
      <c r="VIJ181" s="488"/>
      <c r="VIK181" s="488"/>
      <c r="VIL181" s="697" t="s">
        <v>9880</v>
      </c>
      <c r="VIM181" s="698"/>
      <c r="VIN181" s="698"/>
      <c r="VIO181" s="488"/>
      <c r="VIP181" s="488"/>
      <c r="VIQ181" s="488"/>
      <c r="VIR181" s="488"/>
      <c r="VIS181" s="488"/>
      <c r="VIT181" s="697" t="s">
        <v>9880</v>
      </c>
      <c r="VIU181" s="698"/>
      <c r="VIV181" s="698"/>
      <c r="VIW181" s="488"/>
      <c r="VIX181" s="488"/>
      <c r="VIY181" s="488"/>
      <c r="VIZ181" s="488"/>
      <c r="VJA181" s="488"/>
      <c r="VJB181" s="697" t="s">
        <v>9880</v>
      </c>
      <c r="VJC181" s="698"/>
      <c r="VJD181" s="698"/>
      <c r="VJE181" s="488"/>
      <c r="VJF181" s="488"/>
      <c r="VJG181" s="488"/>
      <c r="VJH181" s="488"/>
      <c r="VJI181" s="488"/>
      <c r="VJJ181" s="697" t="s">
        <v>9880</v>
      </c>
      <c r="VJK181" s="698"/>
      <c r="VJL181" s="698"/>
      <c r="VJM181" s="488"/>
      <c r="VJN181" s="488"/>
      <c r="VJO181" s="488"/>
      <c r="VJP181" s="488"/>
      <c r="VJQ181" s="488"/>
      <c r="VJR181" s="697" t="s">
        <v>9880</v>
      </c>
      <c r="VJS181" s="698"/>
      <c r="VJT181" s="698"/>
      <c r="VJU181" s="488"/>
      <c r="VJV181" s="488"/>
      <c r="VJW181" s="488"/>
      <c r="VJX181" s="488"/>
      <c r="VJY181" s="488"/>
      <c r="VJZ181" s="697" t="s">
        <v>9880</v>
      </c>
      <c r="VKA181" s="698"/>
      <c r="VKB181" s="698"/>
      <c r="VKC181" s="488"/>
      <c r="VKD181" s="488"/>
      <c r="VKE181" s="488"/>
      <c r="VKF181" s="488"/>
      <c r="VKG181" s="488"/>
      <c r="VKH181" s="697" t="s">
        <v>9880</v>
      </c>
      <c r="VKI181" s="698"/>
      <c r="VKJ181" s="698"/>
      <c r="VKK181" s="488"/>
      <c r="VKL181" s="488"/>
      <c r="VKM181" s="488"/>
      <c r="VKN181" s="488"/>
      <c r="VKO181" s="488"/>
      <c r="VKP181" s="697" t="s">
        <v>9880</v>
      </c>
      <c r="VKQ181" s="698"/>
      <c r="VKR181" s="698"/>
      <c r="VKS181" s="488"/>
      <c r="VKT181" s="488"/>
      <c r="VKU181" s="488"/>
      <c r="VKV181" s="488"/>
      <c r="VKW181" s="488"/>
      <c r="VKX181" s="697" t="s">
        <v>9880</v>
      </c>
      <c r="VKY181" s="698"/>
      <c r="VKZ181" s="698"/>
      <c r="VLA181" s="488"/>
      <c r="VLB181" s="488"/>
      <c r="VLC181" s="488"/>
      <c r="VLD181" s="488"/>
      <c r="VLE181" s="488"/>
      <c r="VLF181" s="697" t="s">
        <v>9880</v>
      </c>
      <c r="VLG181" s="698"/>
      <c r="VLH181" s="698"/>
      <c r="VLI181" s="488"/>
      <c r="VLJ181" s="488"/>
      <c r="VLK181" s="488"/>
      <c r="VLL181" s="488"/>
      <c r="VLM181" s="488"/>
      <c r="VLN181" s="697" t="s">
        <v>9880</v>
      </c>
      <c r="VLO181" s="698"/>
      <c r="VLP181" s="698"/>
      <c r="VLQ181" s="488"/>
      <c r="VLR181" s="488"/>
      <c r="VLS181" s="488"/>
      <c r="VLT181" s="488"/>
      <c r="VLU181" s="488"/>
      <c r="VLV181" s="697" t="s">
        <v>9880</v>
      </c>
      <c r="VLW181" s="698"/>
      <c r="VLX181" s="698"/>
      <c r="VLY181" s="488"/>
      <c r="VLZ181" s="488"/>
      <c r="VMA181" s="488"/>
      <c r="VMB181" s="488"/>
      <c r="VMC181" s="488"/>
      <c r="VMD181" s="697" t="s">
        <v>9880</v>
      </c>
      <c r="VME181" s="698"/>
      <c r="VMF181" s="698"/>
      <c r="VMG181" s="488"/>
      <c r="VMH181" s="488"/>
      <c r="VMI181" s="488"/>
      <c r="VMJ181" s="488"/>
      <c r="VMK181" s="488"/>
      <c r="VML181" s="697" t="s">
        <v>9880</v>
      </c>
      <c r="VMM181" s="698"/>
      <c r="VMN181" s="698"/>
      <c r="VMO181" s="488"/>
      <c r="VMP181" s="488"/>
      <c r="VMQ181" s="488"/>
      <c r="VMR181" s="488"/>
      <c r="VMS181" s="488"/>
      <c r="VMT181" s="697" t="s">
        <v>9880</v>
      </c>
      <c r="VMU181" s="698"/>
      <c r="VMV181" s="698"/>
      <c r="VMW181" s="488"/>
      <c r="VMX181" s="488"/>
      <c r="VMY181" s="488"/>
      <c r="VMZ181" s="488"/>
      <c r="VNA181" s="488"/>
      <c r="VNB181" s="697" t="s">
        <v>9880</v>
      </c>
      <c r="VNC181" s="698"/>
      <c r="VND181" s="698"/>
      <c r="VNE181" s="488"/>
      <c r="VNF181" s="488"/>
      <c r="VNG181" s="488"/>
      <c r="VNH181" s="488"/>
      <c r="VNI181" s="488"/>
      <c r="VNJ181" s="697" t="s">
        <v>9880</v>
      </c>
      <c r="VNK181" s="698"/>
      <c r="VNL181" s="698"/>
      <c r="VNM181" s="488"/>
      <c r="VNN181" s="488"/>
      <c r="VNO181" s="488"/>
      <c r="VNP181" s="488"/>
      <c r="VNQ181" s="488"/>
      <c r="VNR181" s="697" t="s">
        <v>9880</v>
      </c>
      <c r="VNS181" s="698"/>
      <c r="VNT181" s="698"/>
      <c r="VNU181" s="488"/>
      <c r="VNV181" s="488"/>
      <c r="VNW181" s="488"/>
      <c r="VNX181" s="488"/>
      <c r="VNY181" s="488"/>
      <c r="VNZ181" s="697" t="s">
        <v>9880</v>
      </c>
      <c r="VOA181" s="698"/>
      <c r="VOB181" s="698"/>
      <c r="VOC181" s="488"/>
      <c r="VOD181" s="488"/>
      <c r="VOE181" s="488"/>
      <c r="VOF181" s="488"/>
      <c r="VOG181" s="488"/>
      <c r="VOH181" s="697" t="s">
        <v>9880</v>
      </c>
      <c r="VOI181" s="698"/>
      <c r="VOJ181" s="698"/>
      <c r="VOK181" s="488"/>
      <c r="VOL181" s="488"/>
      <c r="VOM181" s="488"/>
      <c r="VON181" s="488"/>
      <c r="VOO181" s="488"/>
      <c r="VOP181" s="697" t="s">
        <v>9880</v>
      </c>
      <c r="VOQ181" s="698"/>
      <c r="VOR181" s="698"/>
      <c r="VOS181" s="488"/>
      <c r="VOT181" s="488"/>
      <c r="VOU181" s="488"/>
      <c r="VOV181" s="488"/>
      <c r="VOW181" s="488"/>
      <c r="VOX181" s="697" t="s">
        <v>9880</v>
      </c>
      <c r="VOY181" s="698"/>
      <c r="VOZ181" s="698"/>
      <c r="VPA181" s="488"/>
      <c r="VPB181" s="488"/>
      <c r="VPC181" s="488"/>
      <c r="VPD181" s="488"/>
      <c r="VPE181" s="488"/>
      <c r="VPF181" s="697" t="s">
        <v>9880</v>
      </c>
      <c r="VPG181" s="698"/>
      <c r="VPH181" s="698"/>
      <c r="VPI181" s="488"/>
      <c r="VPJ181" s="488"/>
      <c r="VPK181" s="488"/>
      <c r="VPL181" s="488"/>
      <c r="VPM181" s="488"/>
      <c r="VPN181" s="697" t="s">
        <v>9880</v>
      </c>
      <c r="VPO181" s="698"/>
      <c r="VPP181" s="698"/>
      <c r="VPQ181" s="488"/>
      <c r="VPR181" s="488"/>
      <c r="VPS181" s="488"/>
      <c r="VPT181" s="488"/>
      <c r="VPU181" s="488"/>
      <c r="VPV181" s="697" t="s">
        <v>9880</v>
      </c>
      <c r="VPW181" s="698"/>
      <c r="VPX181" s="698"/>
      <c r="VPY181" s="488"/>
      <c r="VPZ181" s="488"/>
      <c r="VQA181" s="488"/>
      <c r="VQB181" s="488"/>
      <c r="VQC181" s="488"/>
      <c r="VQD181" s="697" t="s">
        <v>9880</v>
      </c>
      <c r="VQE181" s="698"/>
      <c r="VQF181" s="698"/>
      <c r="VQG181" s="488"/>
      <c r="VQH181" s="488"/>
      <c r="VQI181" s="488"/>
      <c r="VQJ181" s="488"/>
      <c r="VQK181" s="488"/>
      <c r="VQL181" s="697" t="s">
        <v>9880</v>
      </c>
      <c r="VQM181" s="698"/>
      <c r="VQN181" s="698"/>
      <c r="VQO181" s="488"/>
      <c r="VQP181" s="488"/>
      <c r="VQQ181" s="488"/>
      <c r="VQR181" s="488"/>
      <c r="VQS181" s="488"/>
      <c r="VQT181" s="697" t="s">
        <v>9880</v>
      </c>
      <c r="VQU181" s="698"/>
      <c r="VQV181" s="698"/>
      <c r="VQW181" s="488"/>
      <c r="VQX181" s="488"/>
      <c r="VQY181" s="488"/>
      <c r="VQZ181" s="488"/>
      <c r="VRA181" s="488"/>
      <c r="VRB181" s="697" t="s">
        <v>9880</v>
      </c>
      <c r="VRC181" s="698"/>
      <c r="VRD181" s="698"/>
      <c r="VRE181" s="488"/>
      <c r="VRF181" s="488"/>
      <c r="VRG181" s="488"/>
      <c r="VRH181" s="488"/>
      <c r="VRI181" s="488"/>
      <c r="VRJ181" s="697" t="s">
        <v>9880</v>
      </c>
      <c r="VRK181" s="698"/>
      <c r="VRL181" s="698"/>
      <c r="VRM181" s="488"/>
      <c r="VRN181" s="488"/>
      <c r="VRO181" s="488"/>
      <c r="VRP181" s="488"/>
      <c r="VRQ181" s="488"/>
      <c r="VRR181" s="697" t="s">
        <v>9880</v>
      </c>
      <c r="VRS181" s="698"/>
      <c r="VRT181" s="698"/>
      <c r="VRU181" s="488"/>
      <c r="VRV181" s="488"/>
      <c r="VRW181" s="488"/>
      <c r="VRX181" s="488"/>
      <c r="VRY181" s="488"/>
      <c r="VRZ181" s="697" t="s">
        <v>9880</v>
      </c>
      <c r="VSA181" s="698"/>
      <c r="VSB181" s="698"/>
      <c r="VSC181" s="488"/>
      <c r="VSD181" s="488"/>
      <c r="VSE181" s="488"/>
      <c r="VSF181" s="488"/>
      <c r="VSG181" s="488"/>
      <c r="VSH181" s="697" t="s">
        <v>9880</v>
      </c>
      <c r="VSI181" s="698"/>
      <c r="VSJ181" s="698"/>
      <c r="VSK181" s="488"/>
      <c r="VSL181" s="488"/>
      <c r="VSM181" s="488"/>
      <c r="VSN181" s="488"/>
      <c r="VSO181" s="488"/>
      <c r="VSP181" s="697" t="s">
        <v>9880</v>
      </c>
      <c r="VSQ181" s="698"/>
      <c r="VSR181" s="698"/>
      <c r="VSS181" s="488"/>
      <c r="VST181" s="488"/>
      <c r="VSU181" s="488"/>
      <c r="VSV181" s="488"/>
      <c r="VSW181" s="488"/>
      <c r="VSX181" s="697" t="s">
        <v>9880</v>
      </c>
      <c r="VSY181" s="698"/>
      <c r="VSZ181" s="698"/>
      <c r="VTA181" s="488"/>
      <c r="VTB181" s="488"/>
      <c r="VTC181" s="488"/>
      <c r="VTD181" s="488"/>
      <c r="VTE181" s="488"/>
      <c r="VTF181" s="697" t="s">
        <v>9880</v>
      </c>
      <c r="VTG181" s="698"/>
      <c r="VTH181" s="698"/>
      <c r="VTI181" s="488"/>
      <c r="VTJ181" s="488"/>
      <c r="VTK181" s="488"/>
      <c r="VTL181" s="488"/>
      <c r="VTM181" s="488"/>
      <c r="VTN181" s="697" t="s">
        <v>9880</v>
      </c>
      <c r="VTO181" s="698"/>
      <c r="VTP181" s="698"/>
      <c r="VTQ181" s="488"/>
      <c r="VTR181" s="488"/>
      <c r="VTS181" s="488"/>
      <c r="VTT181" s="488"/>
      <c r="VTU181" s="488"/>
      <c r="VTV181" s="697" t="s">
        <v>9880</v>
      </c>
      <c r="VTW181" s="698"/>
      <c r="VTX181" s="698"/>
      <c r="VTY181" s="488"/>
      <c r="VTZ181" s="488"/>
      <c r="VUA181" s="488"/>
      <c r="VUB181" s="488"/>
      <c r="VUC181" s="488"/>
      <c r="VUD181" s="697" t="s">
        <v>9880</v>
      </c>
      <c r="VUE181" s="698"/>
      <c r="VUF181" s="698"/>
      <c r="VUG181" s="488"/>
      <c r="VUH181" s="488"/>
      <c r="VUI181" s="488"/>
      <c r="VUJ181" s="488"/>
      <c r="VUK181" s="488"/>
      <c r="VUL181" s="697" t="s">
        <v>9880</v>
      </c>
      <c r="VUM181" s="698"/>
      <c r="VUN181" s="698"/>
      <c r="VUO181" s="488"/>
      <c r="VUP181" s="488"/>
      <c r="VUQ181" s="488"/>
      <c r="VUR181" s="488"/>
      <c r="VUS181" s="488"/>
      <c r="VUT181" s="697" t="s">
        <v>9880</v>
      </c>
      <c r="VUU181" s="698"/>
      <c r="VUV181" s="698"/>
      <c r="VUW181" s="488"/>
      <c r="VUX181" s="488"/>
      <c r="VUY181" s="488"/>
      <c r="VUZ181" s="488"/>
      <c r="VVA181" s="488"/>
      <c r="VVB181" s="697" t="s">
        <v>9880</v>
      </c>
      <c r="VVC181" s="698"/>
      <c r="VVD181" s="698"/>
      <c r="VVE181" s="488"/>
      <c r="VVF181" s="488"/>
      <c r="VVG181" s="488"/>
      <c r="VVH181" s="488"/>
      <c r="VVI181" s="488"/>
      <c r="VVJ181" s="697" t="s">
        <v>9880</v>
      </c>
      <c r="VVK181" s="698"/>
      <c r="VVL181" s="698"/>
      <c r="VVM181" s="488"/>
      <c r="VVN181" s="488"/>
      <c r="VVO181" s="488"/>
      <c r="VVP181" s="488"/>
      <c r="VVQ181" s="488"/>
      <c r="VVR181" s="697" t="s">
        <v>9880</v>
      </c>
      <c r="VVS181" s="698"/>
      <c r="VVT181" s="698"/>
      <c r="VVU181" s="488"/>
      <c r="VVV181" s="488"/>
      <c r="VVW181" s="488"/>
      <c r="VVX181" s="488"/>
      <c r="VVY181" s="488"/>
      <c r="VVZ181" s="697" t="s">
        <v>9880</v>
      </c>
      <c r="VWA181" s="698"/>
      <c r="VWB181" s="698"/>
      <c r="VWC181" s="488"/>
      <c r="VWD181" s="488"/>
      <c r="VWE181" s="488"/>
      <c r="VWF181" s="488"/>
      <c r="VWG181" s="488"/>
      <c r="VWH181" s="697" t="s">
        <v>9880</v>
      </c>
      <c r="VWI181" s="698"/>
      <c r="VWJ181" s="698"/>
      <c r="VWK181" s="488"/>
      <c r="VWL181" s="488"/>
      <c r="VWM181" s="488"/>
      <c r="VWN181" s="488"/>
      <c r="VWO181" s="488"/>
      <c r="VWP181" s="697" t="s">
        <v>9880</v>
      </c>
      <c r="VWQ181" s="698"/>
      <c r="VWR181" s="698"/>
      <c r="VWS181" s="488"/>
      <c r="VWT181" s="488"/>
      <c r="VWU181" s="488"/>
      <c r="VWV181" s="488"/>
      <c r="VWW181" s="488"/>
      <c r="VWX181" s="697" t="s">
        <v>9880</v>
      </c>
      <c r="VWY181" s="698"/>
      <c r="VWZ181" s="698"/>
      <c r="VXA181" s="488"/>
      <c r="VXB181" s="488"/>
      <c r="VXC181" s="488"/>
      <c r="VXD181" s="488"/>
      <c r="VXE181" s="488"/>
      <c r="VXF181" s="697" t="s">
        <v>9880</v>
      </c>
      <c r="VXG181" s="698"/>
      <c r="VXH181" s="698"/>
      <c r="VXI181" s="488"/>
      <c r="VXJ181" s="488"/>
      <c r="VXK181" s="488"/>
      <c r="VXL181" s="488"/>
      <c r="VXM181" s="488"/>
      <c r="VXN181" s="697" t="s">
        <v>9880</v>
      </c>
      <c r="VXO181" s="698"/>
      <c r="VXP181" s="698"/>
      <c r="VXQ181" s="488"/>
      <c r="VXR181" s="488"/>
      <c r="VXS181" s="488"/>
      <c r="VXT181" s="488"/>
      <c r="VXU181" s="488"/>
      <c r="VXV181" s="697" t="s">
        <v>9880</v>
      </c>
      <c r="VXW181" s="698"/>
      <c r="VXX181" s="698"/>
      <c r="VXY181" s="488"/>
      <c r="VXZ181" s="488"/>
      <c r="VYA181" s="488"/>
      <c r="VYB181" s="488"/>
      <c r="VYC181" s="488"/>
      <c r="VYD181" s="697" t="s">
        <v>9880</v>
      </c>
      <c r="VYE181" s="698"/>
      <c r="VYF181" s="698"/>
      <c r="VYG181" s="488"/>
      <c r="VYH181" s="488"/>
      <c r="VYI181" s="488"/>
      <c r="VYJ181" s="488"/>
      <c r="VYK181" s="488"/>
      <c r="VYL181" s="697" t="s">
        <v>9880</v>
      </c>
      <c r="VYM181" s="698"/>
      <c r="VYN181" s="698"/>
      <c r="VYO181" s="488"/>
      <c r="VYP181" s="488"/>
      <c r="VYQ181" s="488"/>
      <c r="VYR181" s="488"/>
      <c r="VYS181" s="488"/>
      <c r="VYT181" s="697" t="s">
        <v>9880</v>
      </c>
      <c r="VYU181" s="698"/>
      <c r="VYV181" s="698"/>
      <c r="VYW181" s="488"/>
      <c r="VYX181" s="488"/>
      <c r="VYY181" s="488"/>
      <c r="VYZ181" s="488"/>
      <c r="VZA181" s="488"/>
      <c r="VZB181" s="697" t="s">
        <v>9880</v>
      </c>
      <c r="VZC181" s="698"/>
      <c r="VZD181" s="698"/>
      <c r="VZE181" s="488"/>
      <c r="VZF181" s="488"/>
      <c r="VZG181" s="488"/>
      <c r="VZH181" s="488"/>
      <c r="VZI181" s="488"/>
      <c r="VZJ181" s="697" t="s">
        <v>9880</v>
      </c>
      <c r="VZK181" s="698"/>
      <c r="VZL181" s="698"/>
      <c r="VZM181" s="488"/>
      <c r="VZN181" s="488"/>
      <c r="VZO181" s="488"/>
      <c r="VZP181" s="488"/>
      <c r="VZQ181" s="488"/>
      <c r="VZR181" s="697" t="s">
        <v>9880</v>
      </c>
      <c r="VZS181" s="698"/>
      <c r="VZT181" s="698"/>
      <c r="VZU181" s="488"/>
      <c r="VZV181" s="488"/>
      <c r="VZW181" s="488"/>
      <c r="VZX181" s="488"/>
      <c r="VZY181" s="488"/>
      <c r="VZZ181" s="697" t="s">
        <v>9880</v>
      </c>
      <c r="WAA181" s="698"/>
      <c r="WAB181" s="698"/>
      <c r="WAC181" s="488"/>
      <c r="WAD181" s="488"/>
      <c r="WAE181" s="488"/>
      <c r="WAF181" s="488"/>
      <c r="WAG181" s="488"/>
      <c r="WAH181" s="697" t="s">
        <v>9880</v>
      </c>
      <c r="WAI181" s="698"/>
      <c r="WAJ181" s="698"/>
      <c r="WAK181" s="488"/>
      <c r="WAL181" s="488"/>
      <c r="WAM181" s="488"/>
      <c r="WAN181" s="488"/>
      <c r="WAO181" s="488"/>
      <c r="WAP181" s="697" t="s">
        <v>9880</v>
      </c>
      <c r="WAQ181" s="698"/>
      <c r="WAR181" s="698"/>
      <c r="WAS181" s="488"/>
      <c r="WAT181" s="488"/>
      <c r="WAU181" s="488"/>
      <c r="WAV181" s="488"/>
      <c r="WAW181" s="488"/>
      <c r="WAX181" s="697" t="s">
        <v>9880</v>
      </c>
      <c r="WAY181" s="698"/>
      <c r="WAZ181" s="698"/>
      <c r="WBA181" s="488"/>
      <c r="WBB181" s="488"/>
      <c r="WBC181" s="488"/>
      <c r="WBD181" s="488"/>
      <c r="WBE181" s="488"/>
      <c r="WBF181" s="697" t="s">
        <v>9880</v>
      </c>
      <c r="WBG181" s="698"/>
      <c r="WBH181" s="698"/>
      <c r="WBI181" s="488"/>
      <c r="WBJ181" s="488"/>
      <c r="WBK181" s="488"/>
      <c r="WBL181" s="488"/>
      <c r="WBM181" s="488"/>
      <c r="WBN181" s="697" t="s">
        <v>9880</v>
      </c>
      <c r="WBO181" s="698"/>
      <c r="WBP181" s="698"/>
      <c r="WBQ181" s="488"/>
      <c r="WBR181" s="488"/>
      <c r="WBS181" s="488"/>
      <c r="WBT181" s="488"/>
      <c r="WBU181" s="488"/>
      <c r="WBV181" s="697" t="s">
        <v>9880</v>
      </c>
      <c r="WBW181" s="698"/>
      <c r="WBX181" s="698"/>
      <c r="WBY181" s="488"/>
      <c r="WBZ181" s="488"/>
      <c r="WCA181" s="488"/>
      <c r="WCB181" s="488"/>
      <c r="WCC181" s="488"/>
      <c r="WCD181" s="697" t="s">
        <v>9880</v>
      </c>
      <c r="WCE181" s="698"/>
      <c r="WCF181" s="698"/>
      <c r="WCG181" s="488"/>
      <c r="WCH181" s="488"/>
      <c r="WCI181" s="488"/>
      <c r="WCJ181" s="488"/>
      <c r="WCK181" s="488"/>
      <c r="WCL181" s="697" t="s">
        <v>9880</v>
      </c>
      <c r="WCM181" s="698"/>
      <c r="WCN181" s="698"/>
      <c r="WCO181" s="488"/>
      <c r="WCP181" s="488"/>
      <c r="WCQ181" s="488"/>
      <c r="WCR181" s="488"/>
      <c r="WCS181" s="488"/>
      <c r="WCT181" s="697" t="s">
        <v>9880</v>
      </c>
      <c r="WCU181" s="698"/>
      <c r="WCV181" s="698"/>
      <c r="WCW181" s="488"/>
      <c r="WCX181" s="488"/>
      <c r="WCY181" s="488"/>
      <c r="WCZ181" s="488"/>
      <c r="WDA181" s="488"/>
      <c r="WDB181" s="697" t="s">
        <v>9880</v>
      </c>
      <c r="WDC181" s="698"/>
      <c r="WDD181" s="698"/>
      <c r="WDE181" s="488"/>
      <c r="WDF181" s="488"/>
      <c r="WDG181" s="488"/>
      <c r="WDH181" s="488"/>
      <c r="WDI181" s="488"/>
      <c r="WDJ181" s="697" t="s">
        <v>9880</v>
      </c>
      <c r="WDK181" s="698"/>
      <c r="WDL181" s="698"/>
      <c r="WDM181" s="488"/>
      <c r="WDN181" s="488"/>
      <c r="WDO181" s="488"/>
      <c r="WDP181" s="488"/>
      <c r="WDQ181" s="488"/>
      <c r="WDR181" s="697" t="s">
        <v>9880</v>
      </c>
      <c r="WDS181" s="698"/>
      <c r="WDT181" s="698"/>
      <c r="WDU181" s="488"/>
      <c r="WDV181" s="488"/>
      <c r="WDW181" s="488"/>
      <c r="WDX181" s="488"/>
      <c r="WDY181" s="488"/>
      <c r="WDZ181" s="697" t="s">
        <v>9880</v>
      </c>
      <c r="WEA181" s="698"/>
      <c r="WEB181" s="698"/>
      <c r="WEC181" s="488"/>
      <c r="WED181" s="488"/>
      <c r="WEE181" s="488"/>
      <c r="WEF181" s="488"/>
      <c r="WEG181" s="488"/>
      <c r="WEH181" s="697" t="s">
        <v>9880</v>
      </c>
      <c r="WEI181" s="698"/>
      <c r="WEJ181" s="698"/>
      <c r="WEK181" s="488"/>
      <c r="WEL181" s="488"/>
      <c r="WEM181" s="488"/>
      <c r="WEN181" s="488"/>
      <c r="WEO181" s="488"/>
      <c r="WEP181" s="697" t="s">
        <v>9880</v>
      </c>
      <c r="WEQ181" s="698"/>
      <c r="WER181" s="698"/>
      <c r="WES181" s="488"/>
      <c r="WET181" s="488"/>
      <c r="WEU181" s="488"/>
      <c r="WEV181" s="488"/>
      <c r="WEW181" s="488"/>
      <c r="WEX181" s="697" t="s">
        <v>9880</v>
      </c>
      <c r="WEY181" s="698"/>
      <c r="WEZ181" s="698"/>
      <c r="WFA181" s="488"/>
      <c r="WFB181" s="488"/>
      <c r="WFC181" s="488"/>
      <c r="WFD181" s="488"/>
      <c r="WFE181" s="488"/>
      <c r="WFF181" s="697" t="s">
        <v>9880</v>
      </c>
      <c r="WFG181" s="698"/>
      <c r="WFH181" s="698"/>
      <c r="WFI181" s="488"/>
      <c r="WFJ181" s="488"/>
      <c r="WFK181" s="488"/>
      <c r="WFL181" s="488"/>
      <c r="WFM181" s="488"/>
      <c r="WFN181" s="697" t="s">
        <v>9880</v>
      </c>
      <c r="WFO181" s="698"/>
      <c r="WFP181" s="698"/>
      <c r="WFQ181" s="488"/>
      <c r="WFR181" s="488"/>
      <c r="WFS181" s="488"/>
      <c r="WFT181" s="488"/>
      <c r="WFU181" s="488"/>
      <c r="WFV181" s="697" t="s">
        <v>9880</v>
      </c>
      <c r="WFW181" s="698"/>
      <c r="WFX181" s="698"/>
      <c r="WFY181" s="488"/>
      <c r="WFZ181" s="488"/>
      <c r="WGA181" s="488"/>
      <c r="WGB181" s="488"/>
      <c r="WGC181" s="488"/>
      <c r="WGD181" s="697" t="s">
        <v>9880</v>
      </c>
      <c r="WGE181" s="698"/>
      <c r="WGF181" s="698"/>
      <c r="WGG181" s="488"/>
      <c r="WGH181" s="488"/>
      <c r="WGI181" s="488"/>
      <c r="WGJ181" s="488"/>
      <c r="WGK181" s="488"/>
      <c r="WGL181" s="697" t="s">
        <v>9880</v>
      </c>
      <c r="WGM181" s="698"/>
      <c r="WGN181" s="698"/>
      <c r="WGO181" s="488"/>
      <c r="WGP181" s="488"/>
      <c r="WGQ181" s="488"/>
      <c r="WGR181" s="488"/>
      <c r="WGS181" s="488"/>
      <c r="WGT181" s="697" t="s">
        <v>9880</v>
      </c>
      <c r="WGU181" s="698"/>
      <c r="WGV181" s="698"/>
      <c r="WGW181" s="488"/>
      <c r="WGX181" s="488"/>
      <c r="WGY181" s="488"/>
      <c r="WGZ181" s="488"/>
      <c r="WHA181" s="488"/>
      <c r="WHB181" s="697" t="s">
        <v>9880</v>
      </c>
      <c r="WHC181" s="698"/>
      <c r="WHD181" s="698"/>
      <c r="WHE181" s="488"/>
      <c r="WHF181" s="488"/>
      <c r="WHG181" s="488"/>
      <c r="WHH181" s="488"/>
      <c r="WHI181" s="488"/>
      <c r="WHJ181" s="697" t="s">
        <v>9880</v>
      </c>
      <c r="WHK181" s="698"/>
      <c r="WHL181" s="698"/>
      <c r="WHM181" s="488"/>
      <c r="WHN181" s="488"/>
      <c r="WHO181" s="488"/>
      <c r="WHP181" s="488"/>
      <c r="WHQ181" s="488"/>
      <c r="WHR181" s="697" t="s">
        <v>9880</v>
      </c>
      <c r="WHS181" s="698"/>
      <c r="WHT181" s="698"/>
      <c r="WHU181" s="488"/>
      <c r="WHV181" s="488"/>
      <c r="WHW181" s="488"/>
      <c r="WHX181" s="488"/>
      <c r="WHY181" s="488"/>
      <c r="WHZ181" s="697" t="s">
        <v>9880</v>
      </c>
      <c r="WIA181" s="698"/>
      <c r="WIB181" s="698"/>
      <c r="WIC181" s="488"/>
      <c r="WID181" s="488"/>
      <c r="WIE181" s="488"/>
      <c r="WIF181" s="488"/>
      <c r="WIG181" s="488"/>
      <c r="WIH181" s="697" t="s">
        <v>9880</v>
      </c>
      <c r="WII181" s="698"/>
      <c r="WIJ181" s="698"/>
      <c r="WIK181" s="488"/>
      <c r="WIL181" s="488"/>
      <c r="WIM181" s="488"/>
      <c r="WIN181" s="488"/>
      <c r="WIO181" s="488"/>
      <c r="WIP181" s="697" t="s">
        <v>9880</v>
      </c>
      <c r="WIQ181" s="698"/>
      <c r="WIR181" s="698"/>
      <c r="WIS181" s="488"/>
      <c r="WIT181" s="488"/>
      <c r="WIU181" s="488"/>
      <c r="WIV181" s="488"/>
      <c r="WIW181" s="488"/>
      <c r="WIX181" s="697" t="s">
        <v>9880</v>
      </c>
      <c r="WIY181" s="698"/>
      <c r="WIZ181" s="698"/>
      <c r="WJA181" s="488"/>
      <c r="WJB181" s="488"/>
      <c r="WJC181" s="488"/>
      <c r="WJD181" s="488"/>
      <c r="WJE181" s="488"/>
      <c r="WJF181" s="697" t="s">
        <v>9880</v>
      </c>
      <c r="WJG181" s="698"/>
      <c r="WJH181" s="698"/>
      <c r="WJI181" s="488"/>
      <c r="WJJ181" s="488"/>
      <c r="WJK181" s="488"/>
      <c r="WJL181" s="488"/>
      <c r="WJM181" s="488"/>
      <c r="WJN181" s="697" t="s">
        <v>9880</v>
      </c>
      <c r="WJO181" s="698"/>
      <c r="WJP181" s="698"/>
      <c r="WJQ181" s="488"/>
      <c r="WJR181" s="488"/>
      <c r="WJS181" s="488"/>
      <c r="WJT181" s="488"/>
      <c r="WJU181" s="488"/>
      <c r="WJV181" s="697" t="s">
        <v>9880</v>
      </c>
      <c r="WJW181" s="698"/>
      <c r="WJX181" s="698"/>
      <c r="WJY181" s="488"/>
      <c r="WJZ181" s="488"/>
      <c r="WKA181" s="488"/>
      <c r="WKB181" s="488"/>
      <c r="WKC181" s="488"/>
      <c r="WKD181" s="697" t="s">
        <v>9880</v>
      </c>
      <c r="WKE181" s="698"/>
      <c r="WKF181" s="698"/>
      <c r="WKG181" s="488"/>
      <c r="WKH181" s="488"/>
      <c r="WKI181" s="488"/>
      <c r="WKJ181" s="488"/>
      <c r="WKK181" s="488"/>
      <c r="WKL181" s="697" t="s">
        <v>9880</v>
      </c>
      <c r="WKM181" s="698"/>
      <c r="WKN181" s="698"/>
      <c r="WKO181" s="488"/>
      <c r="WKP181" s="488"/>
      <c r="WKQ181" s="488"/>
      <c r="WKR181" s="488"/>
      <c r="WKS181" s="488"/>
      <c r="WKT181" s="697" t="s">
        <v>9880</v>
      </c>
      <c r="WKU181" s="698"/>
      <c r="WKV181" s="698"/>
      <c r="WKW181" s="488"/>
      <c r="WKX181" s="488"/>
      <c r="WKY181" s="488"/>
      <c r="WKZ181" s="488"/>
      <c r="WLA181" s="488"/>
      <c r="WLB181" s="697" t="s">
        <v>9880</v>
      </c>
      <c r="WLC181" s="698"/>
      <c r="WLD181" s="698"/>
      <c r="WLE181" s="488"/>
      <c r="WLF181" s="488"/>
      <c r="WLG181" s="488"/>
      <c r="WLH181" s="488"/>
      <c r="WLI181" s="488"/>
      <c r="WLJ181" s="697" t="s">
        <v>9880</v>
      </c>
      <c r="WLK181" s="698"/>
      <c r="WLL181" s="698"/>
      <c r="WLM181" s="488"/>
      <c r="WLN181" s="488"/>
      <c r="WLO181" s="488"/>
      <c r="WLP181" s="488"/>
      <c r="WLQ181" s="488"/>
      <c r="WLR181" s="697" t="s">
        <v>9880</v>
      </c>
      <c r="WLS181" s="698"/>
      <c r="WLT181" s="698"/>
      <c r="WLU181" s="488"/>
      <c r="WLV181" s="488"/>
      <c r="WLW181" s="488"/>
      <c r="WLX181" s="488"/>
      <c r="WLY181" s="488"/>
      <c r="WLZ181" s="697" t="s">
        <v>9880</v>
      </c>
      <c r="WMA181" s="698"/>
      <c r="WMB181" s="698"/>
      <c r="WMC181" s="488"/>
      <c r="WMD181" s="488"/>
      <c r="WME181" s="488"/>
      <c r="WMF181" s="488"/>
      <c r="WMG181" s="488"/>
      <c r="WMH181" s="697" t="s">
        <v>9880</v>
      </c>
      <c r="WMI181" s="698"/>
      <c r="WMJ181" s="698"/>
      <c r="WMK181" s="488"/>
      <c r="WML181" s="488"/>
      <c r="WMM181" s="488"/>
      <c r="WMN181" s="488"/>
      <c r="WMO181" s="488"/>
      <c r="WMP181" s="697" t="s">
        <v>9880</v>
      </c>
      <c r="WMQ181" s="698"/>
      <c r="WMR181" s="698"/>
      <c r="WMS181" s="488"/>
      <c r="WMT181" s="488"/>
      <c r="WMU181" s="488"/>
      <c r="WMV181" s="488"/>
      <c r="WMW181" s="488"/>
      <c r="WMX181" s="697" t="s">
        <v>9880</v>
      </c>
      <c r="WMY181" s="698"/>
      <c r="WMZ181" s="698"/>
      <c r="WNA181" s="488"/>
      <c r="WNB181" s="488"/>
      <c r="WNC181" s="488"/>
      <c r="WND181" s="488"/>
      <c r="WNE181" s="488"/>
      <c r="WNF181" s="697" t="s">
        <v>9880</v>
      </c>
      <c r="WNG181" s="698"/>
      <c r="WNH181" s="698"/>
      <c r="WNI181" s="488"/>
      <c r="WNJ181" s="488"/>
      <c r="WNK181" s="488"/>
      <c r="WNL181" s="488"/>
      <c r="WNM181" s="488"/>
      <c r="WNN181" s="697" t="s">
        <v>9880</v>
      </c>
      <c r="WNO181" s="698"/>
      <c r="WNP181" s="698"/>
      <c r="WNQ181" s="488"/>
      <c r="WNR181" s="488"/>
      <c r="WNS181" s="488"/>
      <c r="WNT181" s="488"/>
      <c r="WNU181" s="488"/>
      <c r="WNV181" s="697" t="s">
        <v>9880</v>
      </c>
      <c r="WNW181" s="698"/>
      <c r="WNX181" s="698"/>
      <c r="WNY181" s="488"/>
      <c r="WNZ181" s="488"/>
      <c r="WOA181" s="488"/>
      <c r="WOB181" s="488"/>
      <c r="WOC181" s="488"/>
      <c r="WOD181" s="697" t="s">
        <v>9880</v>
      </c>
      <c r="WOE181" s="698"/>
      <c r="WOF181" s="698"/>
      <c r="WOG181" s="488"/>
      <c r="WOH181" s="488"/>
      <c r="WOI181" s="488"/>
      <c r="WOJ181" s="488"/>
      <c r="WOK181" s="488"/>
      <c r="WOL181" s="697" t="s">
        <v>9880</v>
      </c>
      <c r="WOM181" s="698"/>
      <c r="WON181" s="698"/>
      <c r="WOO181" s="488"/>
      <c r="WOP181" s="488"/>
      <c r="WOQ181" s="488"/>
      <c r="WOR181" s="488"/>
      <c r="WOS181" s="488"/>
      <c r="WOT181" s="697" t="s">
        <v>9880</v>
      </c>
      <c r="WOU181" s="698"/>
      <c r="WOV181" s="698"/>
      <c r="WOW181" s="488"/>
      <c r="WOX181" s="488"/>
      <c r="WOY181" s="488"/>
      <c r="WOZ181" s="488"/>
      <c r="WPA181" s="488"/>
      <c r="WPB181" s="697" t="s">
        <v>9880</v>
      </c>
      <c r="WPC181" s="698"/>
      <c r="WPD181" s="698"/>
      <c r="WPE181" s="488"/>
      <c r="WPF181" s="488"/>
      <c r="WPG181" s="488"/>
      <c r="WPH181" s="488"/>
      <c r="WPI181" s="488"/>
      <c r="WPJ181" s="697" t="s">
        <v>9880</v>
      </c>
      <c r="WPK181" s="698"/>
      <c r="WPL181" s="698"/>
      <c r="WPM181" s="488"/>
      <c r="WPN181" s="488"/>
      <c r="WPO181" s="488"/>
      <c r="WPP181" s="488"/>
      <c r="WPQ181" s="488"/>
      <c r="WPR181" s="697" t="s">
        <v>9880</v>
      </c>
      <c r="WPS181" s="698"/>
      <c r="WPT181" s="698"/>
      <c r="WPU181" s="488"/>
      <c r="WPV181" s="488"/>
      <c r="WPW181" s="488"/>
      <c r="WPX181" s="488"/>
      <c r="WPY181" s="488"/>
      <c r="WPZ181" s="697" t="s">
        <v>9880</v>
      </c>
      <c r="WQA181" s="698"/>
      <c r="WQB181" s="698"/>
      <c r="WQC181" s="488"/>
      <c r="WQD181" s="488"/>
      <c r="WQE181" s="488"/>
      <c r="WQF181" s="488"/>
      <c r="WQG181" s="488"/>
      <c r="WQH181" s="697" t="s">
        <v>9880</v>
      </c>
      <c r="WQI181" s="698"/>
      <c r="WQJ181" s="698"/>
      <c r="WQK181" s="488"/>
      <c r="WQL181" s="488"/>
      <c r="WQM181" s="488"/>
      <c r="WQN181" s="488"/>
      <c r="WQO181" s="488"/>
      <c r="WQP181" s="697" t="s">
        <v>9880</v>
      </c>
      <c r="WQQ181" s="698"/>
      <c r="WQR181" s="698"/>
      <c r="WQS181" s="488"/>
      <c r="WQT181" s="488"/>
      <c r="WQU181" s="488"/>
      <c r="WQV181" s="488"/>
      <c r="WQW181" s="488"/>
      <c r="WQX181" s="697" t="s">
        <v>9880</v>
      </c>
      <c r="WQY181" s="698"/>
      <c r="WQZ181" s="698"/>
      <c r="WRA181" s="488"/>
      <c r="WRB181" s="488"/>
      <c r="WRC181" s="488"/>
      <c r="WRD181" s="488"/>
      <c r="WRE181" s="488"/>
      <c r="WRF181" s="697" t="s">
        <v>9880</v>
      </c>
      <c r="WRG181" s="698"/>
      <c r="WRH181" s="698"/>
      <c r="WRI181" s="488"/>
      <c r="WRJ181" s="488"/>
      <c r="WRK181" s="488"/>
      <c r="WRL181" s="488"/>
      <c r="WRM181" s="488"/>
      <c r="WRN181" s="697" t="s">
        <v>9880</v>
      </c>
      <c r="WRO181" s="698"/>
      <c r="WRP181" s="698"/>
      <c r="WRQ181" s="488"/>
      <c r="WRR181" s="488"/>
      <c r="WRS181" s="488"/>
      <c r="WRT181" s="488"/>
      <c r="WRU181" s="488"/>
      <c r="WRV181" s="697" t="s">
        <v>9880</v>
      </c>
      <c r="WRW181" s="698"/>
      <c r="WRX181" s="698"/>
      <c r="WRY181" s="488"/>
      <c r="WRZ181" s="488"/>
      <c r="WSA181" s="488"/>
      <c r="WSB181" s="488"/>
      <c r="WSC181" s="488"/>
      <c r="WSD181" s="697" t="s">
        <v>9880</v>
      </c>
      <c r="WSE181" s="698"/>
      <c r="WSF181" s="698"/>
      <c r="WSG181" s="488"/>
      <c r="WSH181" s="488"/>
      <c r="WSI181" s="488"/>
      <c r="WSJ181" s="488"/>
      <c r="WSK181" s="488"/>
      <c r="WSL181" s="697" t="s">
        <v>9880</v>
      </c>
      <c r="WSM181" s="698"/>
      <c r="WSN181" s="698"/>
      <c r="WSO181" s="488"/>
      <c r="WSP181" s="488"/>
      <c r="WSQ181" s="488"/>
      <c r="WSR181" s="488"/>
      <c r="WSS181" s="488"/>
      <c r="WST181" s="697" t="s">
        <v>9880</v>
      </c>
      <c r="WSU181" s="698"/>
      <c r="WSV181" s="698"/>
      <c r="WSW181" s="488"/>
      <c r="WSX181" s="488"/>
      <c r="WSY181" s="488"/>
      <c r="WSZ181" s="488"/>
      <c r="WTA181" s="488"/>
      <c r="WTB181" s="697" t="s">
        <v>9880</v>
      </c>
      <c r="WTC181" s="698"/>
      <c r="WTD181" s="698"/>
      <c r="WTE181" s="488"/>
      <c r="WTF181" s="488"/>
      <c r="WTG181" s="488"/>
      <c r="WTH181" s="488"/>
      <c r="WTI181" s="488"/>
      <c r="WTJ181" s="697" t="s">
        <v>9880</v>
      </c>
      <c r="WTK181" s="698"/>
      <c r="WTL181" s="698"/>
      <c r="WTM181" s="488"/>
      <c r="WTN181" s="488"/>
      <c r="WTO181" s="488"/>
      <c r="WTP181" s="488"/>
      <c r="WTQ181" s="488"/>
      <c r="WTR181" s="697" t="s">
        <v>9880</v>
      </c>
      <c r="WTS181" s="698"/>
      <c r="WTT181" s="698"/>
      <c r="WTU181" s="488"/>
      <c r="WTV181" s="488"/>
      <c r="WTW181" s="488"/>
      <c r="WTX181" s="488"/>
      <c r="WTY181" s="488"/>
      <c r="WTZ181" s="697" t="s">
        <v>9880</v>
      </c>
      <c r="WUA181" s="698"/>
      <c r="WUB181" s="698"/>
      <c r="WUC181" s="488"/>
      <c r="WUD181" s="488"/>
      <c r="WUE181" s="488"/>
      <c r="WUF181" s="488"/>
      <c r="WUG181" s="488"/>
      <c r="WUH181" s="697" t="s">
        <v>9880</v>
      </c>
      <c r="WUI181" s="698"/>
      <c r="WUJ181" s="698"/>
      <c r="WUK181" s="488"/>
      <c r="WUL181" s="488"/>
      <c r="WUM181" s="488"/>
      <c r="WUN181" s="488"/>
      <c r="WUO181" s="488"/>
      <c r="WUP181" s="697" t="s">
        <v>9880</v>
      </c>
      <c r="WUQ181" s="698"/>
      <c r="WUR181" s="698"/>
      <c r="WUS181" s="488"/>
      <c r="WUT181" s="488"/>
      <c r="WUU181" s="488"/>
      <c r="WUV181" s="488"/>
      <c r="WUW181" s="488"/>
      <c r="WUX181" s="697" t="s">
        <v>9880</v>
      </c>
      <c r="WUY181" s="698"/>
      <c r="WUZ181" s="698"/>
      <c r="WVA181" s="488"/>
      <c r="WVB181" s="488"/>
      <c r="WVC181" s="488"/>
      <c r="WVD181" s="488"/>
      <c r="WVE181" s="488"/>
      <c r="WVF181" s="697" t="s">
        <v>9880</v>
      </c>
      <c r="WVG181" s="698"/>
      <c r="WVH181" s="698"/>
      <c r="WVI181" s="488"/>
      <c r="WVJ181" s="488"/>
      <c r="WVK181" s="488"/>
      <c r="WVL181" s="488"/>
      <c r="WVM181" s="488"/>
      <c r="WVN181" s="697" t="s">
        <v>9880</v>
      </c>
      <c r="WVO181" s="698"/>
      <c r="WVP181" s="698"/>
      <c r="WVQ181" s="488"/>
      <c r="WVR181" s="488"/>
      <c r="WVS181" s="488"/>
      <c r="WVT181" s="488"/>
      <c r="WVU181" s="488"/>
      <c r="WVV181" s="697" t="s">
        <v>9880</v>
      </c>
      <c r="WVW181" s="698"/>
      <c r="WVX181" s="698"/>
      <c r="WVY181" s="488"/>
      <c r="WVZ181" s="488"/>
      <c r="WWA181" s="488"/>
      <c r="WWB181" s="488"/>
      <c r="WWC181" s="488"/>
      <c r="WWD181" s="697" t="s">
        <v>9880</v>
      </c>
      <c r="WWE181" s="698"/>
      <c r="WWF181" s="698"/>
      <c r="WWG181" s="488"/>
      <c r="WWH181" s="488"/>
      <c r="WWI181" s="488"/>
      <c r="WWJ181" s="488"/>
      <c r="WWK181" s="488"/>
      <c r="WWL181" s="697" t="s">
        <v>9880</v>
      </c>
      <c r="WWM181" s="698"/>
      <c r="WWN181" s="698"/>
      <c r="WWO181" s="488"/>
      <c r="WWP181" s="488"/>
      <c r="WWQ181" s="488"/>
      <c r="WWR181" s="488"/>
      <c r="WWS181" s="488"/>
      <c r="WWT181" s="697" t="s">
        <v>9880</v>
      </c>
      <c r="WWU181" s="698"/>
      <c r="WWV181" s="698"/>
      <c r="WWW181" s="488"/>
      <c r="WWX181" s="488"/>
      <c r="WWY181" s="488"/>
      <c r="WWZ181" s="488"/>
      <c r="WXA181" s="488"/>
      <c r="WXB181" s="697" t="s">
        <v>9880</v>
      </c>
      <c r="WXC181" s="698"/>
      <c r="WXD181" s="698"/>
      <c r="WXE181" s="488"/>
      <c r="WXF181" s="488"/>
      <c r="WXG181" s="488"/>
      <c r="WXH181" s="488"/>
      <c r="WXI181" s="488"/>
      <c r="WXJ181" s="697" t="s">
        <v>9880</v>
      </c>
      <c r="WXK181" s="698"/>
      <c r="WXL181" s="698"/>
      <c r="WXM181" s="488"/>
      <c r="WXN181" s="488"/>
      <c r="WXO181" s="488"/>
      <c r="WXP181" s="488"/>
      <c r="WXQ181" s="488"/>
      <c r="WXR181" s="697" t="s">
        <v>9880</v>
      </c>
      <c r="WXS181" s="698"/>
      <c r="WXT181" s="698"/>
      <c r="WXU181" s="488"/>
      <c r="WXV181" s="488"/>
      <c r="WXW181" s="488"/>
      <c r="WXX181" s="488"/>
      <c r="WXY181" s="488"/>
      <c r="WXZ181" s="697" t="s">
        <v>9880</v>
      </c>
      <c r="WYA181" s="698"/>
      <c r="WYB181" s="698"/>
      <c r="WYC181" s="488"/>
      <c r="WYD181" s="488"/>
      <c r="WYE181" s="488"/>
      <c r="WYF181" s="488"/>
      <c r="WYG181" s="488"/>
      <c r="WYH181" s="697" t="s">
        <v>9880</v>
      </c>
      <c r="WYI181" s="698"/>
      <c r="WYJ181" s="698"/>
      <c r="WYK181" s="488"/>
      <c r="WYL181" s="488"/>
      <c r="WYM181" s="488"/>
      <c r="WYN181" s="488"/>
      <c r="WYO181" s="488"/>
      <c r="WYP181" s="697" t="s">
        <v>9880</v>
      </c>
      <c r="WYQ181" s="698"/>
      <c r="WYR181" s="698"/>
      <c r="WYS181" s="488"/>
      <c r="WYT181" s="488"/>
      <c r="WYU181" s="488"/>
      <c r="WYV181" s="488"/>
      <c r="WYW181" s="488"/>
      <c r="WYX181" s="697" t="s">
        <v>9880</v>
      </c>
      <c r="WYY181" s="698"/>
      <c r="WYZ181" s="698"/>
      <c r="WZA181" s="488"/>
      <c r="WZB181" s="488"/>
      <c r="WZC181" s="488"/>
      <c r="WZD181" s="488"/>
      <c r="WZE181" s="488"/>
      <c r="WZF181" s="697" t="s">
        <v>9880</v>
      </c>
      <c r="WZG181" s="698"/>
      <c r="WZH181" s="698"/>
      <c r="WZI181" s="488"/>
      <c r="WZJ181" s="488"/>
      <c r="WZK181" s="488"/>
      <c r="WZL181" s="488"/>
      <c r="WZM181" s="488"/>
      <c r="WZN181" s="697" t="s">
        <v>9880</v>
      </c>
      <c r="WZO181" s="698"/>
      <c r="WZP181" s="698"/>
      <c r="WZQ181" s="488"/>
      <c r="WZR181" s="488"/>
      <c r="WZS181" s="488"/>
      <c r="WZT181" s="488"/>
      <c r="WZU181" s="488"/>
      <c r="WZV181" s="697" t="s">
        <v>9880</v>
      </c>
      <c r="WZW181" s="698"/>
      <c r="WZX181" s="698"/>
      <c r="WZY181" s="488"/>
      <c r="WZZ181" s="488"/>
      <c r="XAA181" s="488"/>
      <c r="XAB181" s="488"/>
      <c r="XAC181" s="488"/>
      <c r="XAD181" s="697" t="s">
        <v>9880</v>
      </c>
      <c r="XAE181" s="698"/>
      <c r="XAF181" s="698"/>
      <c r="XAG181" s="488"/>
      <c r="XAH181" s="488"/>
      <c r="XAI181" s="488"/>
      <c r="XAJ181" s="488"/>
      <c r="XAK181" s="488"/>
      <c r="XAL181" s="697" t="s">
        <v>9880</v>
      </c>
      <c r="XAM181" s="698"/>
      <c r="XAN181" s="698"/>
      <c r="XAO181" s="488"/>
      <c r="XAP181" s="488"/>
      <c r="XAQ181" s="488"/>
      <c r="XAR181" s="488"/>
      <c r="XAS181" s="488"/>
      <c r="XAT181" s="697" t="s">
        <v>9880</v>
      </c>
      <c r="XAU181" s="698"/>
      <c r="XAV181" s="698"/>
      <c r="XAW181" s="488"/>
      <c r="XAX181" s="488"/>
      <c r="XAY181" s="488"/>
      <c r="XAZ181" s="488"/>
      <c r="XBA181" s="488"/>
      <c r="XBB181" s="697" t="s">
        <v>9880</v>
      </c>
      <c r="XBC181" s="698"/>
      <c r="XBD181" s="698"/>
      <c r="XBE181" s="488"/>
      <c r="XBF181" s="488"/>
      <c r="XBG181" s="488"/>
      <c r="XBH181" s="488"/>
      <c r="XBI181" s="488"/>
      <c r="XBJ181" s="697" t="s">
        <v>9880</v>
      </c>
      <c r="XBK181" s="698"/>
      <c r="XBL181" s="698"/>
      <c r="XBM181" s="488"/>
      <c r="XBN181" s="488"/>
      <c r="XBO181" s="488"/>
      <c r="XBP181" s="488"/>
      <c r="XBQ181" s="488"/>
      <c r="XBR181" s="697" t="s">
        <v>9880</v>
      </c>
      <c r="XBS181" s="698"/>
      <c r="XBT181" s="698"/>
      <c r="XBU181" s="488"/>
      <c r="XBV181" s="488"/>
      <c r="XBW181" s="488"/>
      <c r="XBX181" s="488"/>
      <c r="XBY181" s="488"/>
      <c r="XBZ181" s="697" t="s">
        <v>9880</v>
      </c>
      <c r="XCA181" s="698"/>
      <c r="XCB181" s="698"/>
      <c r="XCC181" s="488"/>
      <c r="XCD181" s="488"/>
      <c r="XCE181" s="488"/>
      <c r="XCF181" s="488"/>
      <c r="XCG181" s="488"/>
      <c r="XCH181" s="697" t="s">
        <v>9880</v>
      </c>
      <c r="XCI181" s="698"/>
      <c r="XCJ181" s="698"/>
      <c r="XCK181" s="488"/>
      <c r="XCL181" s="488"/>
      <c r="XCM181" s="488"/>
      <c r="XCN181" s="488"/>
      <c r="XCO181" s="488"/>
      <c r="XCP181" s="697" t="s">
        <v>9880</v>
      </c>
      <c r="XCQ181" s="698"/>
      <c r="XCR181" s="698"/>
      <c r="XCS181" s="488"/>
      <c r="XCT181" s="488"/>
      <c r="XCU181" s="488"/>
      <c r="XCV181" s="488"/>
      <c r="XCW181" s="488"/>
      <c r="XCX181" s="697" t="s">
        <v>9880</v>
      </c>
      <c r="XCY181" s="698"/>
      <c r="XCZ181" s="698"/>
      <c r="XDA181" s="488"/>
      <c r="XDB181" s="488"/>
      <c r="XDC181" s="488"/>
      <c r="XDD181" s="488"/>
      <c r="XDE181" s="488"/>
      <c r="XDF181" s="697" t="s">
        <v>9880</v>
      </c>
      <c r="XDG181" s="698"/>
      <c r="XDH181" s="698"/>
      <c r="XDI181" s="488"/>
      <c r="XDJ181" s="488"/>
      <c r="XDK181" s="488"/>
      <c r="XDL181" s="488"/>
      <c r="XDM181" s="488"/>
      <c r="XDN181" s="697" t="s">
        <v>9880</v>
      </c>
      <c r="XDO181" s="698"/>
      <c r="XDP181" s="698"/>
      <c r="XDQ181" s="488"/>
      <c r="XDR181" s="488"/>
      <c r="XDS181" s="488"/>
      <c r="XDT181" s="488"/>
      <c r="XDU181" s="488"/>
      <c r="XDV181" s="697" t="s">
        <v>9880</v>
      </c>
      <c r="XDW181" s="698"/>
      <c r="XDX181" s="698"/>
      <c r="XDY181" s="488"/>
      <c r="XDZ181" s="488"/>
      <c r="XEA181" s="488"/>
      <c r="XEB181" s="488"/>
      <c r="XEC181" s="488"/>
      <c r="XED181" s="697" t="s">
        <v>9880</v>
      </c>
      <c r="XEE181" s="698"/>
      <c r="XEF181" s="698"/>
      <c r="XEG181" s="488"/>
      <c r="XEH181" s="488"/>
      <c r="XEI181" s="488"/>
      <c r="XEJ181" s="488"/>
      <c r="XEK181" s="488"/>
      <c r="XEL181" s="697" t="s">
        <v>9880</v>
      </c>
      <c r="XEM181" s="698"/>
      <c r="XEN181" s="698"/>
      <c r="XEO181" s="488"/>
      <c r="XEP181" s="488"/>
      <c r="XEQ181" s="488"/>
      <c r="XER181" s="488"/>
      <c r="XES181" s="488"/>
      <c r="XET181" s="697" t="s">
        <v>9880</v>
      </c>
      <c r="XEU181" s="698"/>
      <c r="XEV181" s="698"/>
      <c r="XEW181" s="488"/>
      <c r="XEX181" s="488"/>
      <c r="XEY181" s="488"/>
      <c r="XEZ181" s="488"/>
      <c r="XFA181" s="488"/>
      <c r="XFB181" s="697" t="s">
        <v>9880</v>
      </c>
      <c r="XFC181" s="698"/>
      <c r="XFD181" s="698"/>
    </row>
    <row r="182" spans="1:16384" outlineLevel="1" x14ac:dyDescent="0.2"/>
    <row r="183" spans="1:16384" x14ac:dyDescent="0.2"/>
    <row r="184" spans="1:16384" ht="15" outlineLevel="1" x14ac:dyDescent="0.25">
      <c r="A184" s="378" t="str">
        <f>IF(Háttéradatok!$G$37&lt;&gt;"",(CONCATENATE("2a",VLOOKUP(Háttéradatok!$G$37,Háttéradatok!$I$32:$J$42,2,FALSE)," ","melléklet - Költségterv - "," ",Háttéradatok!$G$37," ","jogcímen nyújott támogatáshoz")),"")</f>
        <v/>
      </c>
      <c r="B184" s="378"/>
      <c r="C184" s="378"/>
      <c r="D184" s="378"/>
      <c r="E184" s="378"/>
      <c r="F184" s="378"/>
      <c r="G184" s="378"/>
      <c r="H184" s="379"/>
    </row>
    <row r="185" spans="1:16384" ht="14.25" outlineLevel="1" thickBot="1" x14ac:dyDescent="0.3">
      <c r="A185" s="426" t="s">
        <v>9798</v>
      </c>
    </row>
    <row r="186" spans="1:16384" s="427" customFormat="1" ht="64.5" outlineLevel="1" thickBot="1" x14ac:dyDescent="0.25">
      <c r="A186" s="375" t="s">
        <v>9799</v>
      </c>
      <c r="B186" s="394" t="s">
        <v>9768</v>
      </c>
      <c r="C186" s="394" t="s">
        <v>9770</v>
      </c>
      <c r="D186" s="394" t="s">
        <v>9771</v>
      </c>
      <c r="E186" s="394" t="s">
        <v>9800</v>
      </c>
      <c r="F186" s="394" t="s">
        <v>9775</v>
      </c>
      <c r="G186" s="394" t="s">
        <v>9777</v>
      </c>
      <c r="H186" s="376" t="s">
        <v>9758</v>
      </c>
    </row>
    <row r="187" spans="1:16384" ht="13.5" outlineLevel="1" x14ac:dyDescent="0.2">
      <c r="A187" s="428" t="s">
        <v>9767</v>
      </c>
      <c r="B187" s="395">
        <f>SUM(B188:B189)</f>
        <v>0</v>
      </c>
      <c r="C187" s="395">
        <f>SUM(C188:C189)</f>
        <v>0</v>
      </c>
      <c r="D187" s="395">
        <f>SUM(D188:D189)</f>
        <v>0</v>
      </c>
      <c r="E187" s="395">
        <f t="shared" ref="E187" si="70">SUM(E188:E189)</f>
        <v>0</v>
      </c>
      <c r="F187" s="396">
        <f>SUM(F188:F189)</f>
        <v>0</v>
      </c>
      <c r="G187" s="395">
        <f t="shared" ref="G187" si="71">SUM(G188:G189)</f>
        <v>0</v>
      </c>
      <c r="H187" s="397">
        <f>SUM(H188:H189)</f>
        <v>0</v>
      </c>
    </row>
    <row r="188" spans="1:16384" outlineLevel="1" x14ac:dyDescent="0.2">
      <c r="A188" s="429" t="s">
        <v>9762</v>
      </c>
      <c r="B188" s="318">
        <f>SUM(SUMIFS('6.Költségvetés'!$I$4:$I$103,'6.Költségvetés'!$D$4:$D$103,M02a!A188,'6.Költségvetés'!$C$4:$C$103,Háttéradatok!$D$2,'6.Költségvetés'!$L$4:$L$103,Háttéradatok!$G$37)+SUMIFS('6.Költségvetés'!$I$4:$I$103,'6.Költségvetés'!$D$4:$D$103,M02a!A188,'6.Költségvetés'!$C$4:$C$103,Háttéradatok!$D$3,'6.Költségvetés'!$L$4:$L$103,Háttéradatok!$G$37)+SUMIFS('6.Költségvetés'!$I$4:$I$103,'6.Költségvetés'!$D$4:$D$103,M02a!A188,'6.Költségvetés'!$C$4:$C$103,Háttéradatok!$D$4,'6.Költségvetés'!$L$4:$L$103,Háttéradatok!$G$37)+SUMIFS('6.Költségvetés'!$I$4:$I$103,'6.Költségvetés'!$D$4:$D$103,M02a!A188,'6.Költségvetés'!$C$4:$C$103,Háttéradatok!$D$5,'6.Költségvetés'!$L$4:$L$103,Háttéradatok!$G$37)+SUMIFS('6.Költségvetés'!$I$4:$I$103,'6.Költségvetés'!$D$4:$D$103,M02a!A188,'6.Költségvetés'!$C$4:$C$103,Háttéradatok!$D$6,'6.Költségvetés'!$L$4:$L$103,Háttéradatok!$G$37))</f>
        <v>0</v>
      </c>
      <c r="C188" s="318">
        <f>SUMIFS('6.Költségvetés'!$I$4:$I$103,'6.Költségvetés'!$D$4:$D$103,M02a!A188,'6.Költségvetés'!$C$4:$C$103,Háttéradatok!$D$7,'6.Költségvetés'!$L$4:$L$103,Háttéradatok!$G$37)</f>
        <v>0</v>
      </c>
      <c r="D188" s="318">
        <f>SUMIFS('6.Költségvetés'!$I$4:$I$103,'6.Költségvetés'!$D$4:$D$103,M02a!A188,'6.Költségvetés'!$C$4:$C$103,Háttéradatok!$D$8,'6.Költségvetés'!$L$4:$L$103,Háttéradatok!$G$37)</f>
        <v>0</v>
      </c>
      <c r="E188" s="318">
        <f>SUMIFS('6.Költségvetés'!$I$4:$I$103,'6.Költségvetés'!$D$4:$D$103,M02a!A188,'6.Költségvetés'!$C$4:$C$103,Háttéradatok!$D$9,'6.Költségvetés'!$L$4:$L$103,Háttéradatok!$G$37)</f>
        <v>0</v>
      </c>
      <c r="F188" s="380">
        <f>SUMIFS('6.Költségvetés'!$I$4:$I$103,'6.Költségvetés'!$D$4:$D$103,M02a!A188,'6.Költségvetés'!$C$4:$C$103,Háttéradatok!$D$10,'6.Költségvetés'!$L$4:$L$103,Háttéradatok!$G$37)</f>
        <v>0</v>
      </c>
      <c r="G188" s="318">
        <f>SUMIFS('6.Költségvetés'!$I$4:$I$103,'6.Költségvetés'!$D$4:$D$103,M02a!A188,'6.Költségvetés'!$C$4:$C$103,Háttéradatok!$D$11,'6.Költségvetés'!$L$4:$L$103,Háttéradatok!$G$37)</f>
        <v>0</v>
      </c>
      <c r="H188" s="381">
        <f>SUM(B188:G188)</f>
        <v>0</v>
      </c>
    </row>
    <row r="189" spans="1:16384" outlineLevel="1" x14ac:dyDescent="0.2">
      <c r="A189" s="429" t="s">
        <v>9763</v>
      </c>
      <c r="B189" s="318">
        <f>SUM(SUMIFS('6.Költségvetés'!$I$4:$I$103,'6.Költségvetés'!$D$4:$D$103,M02a!A189,'6.Költségvetés'!$C$4:$C$103,Háttéradatok!$D$2,'6.Költségvetés'!$L$4:$L$103,Háttéradatok!$G$37)+SUMIFS('6.Költségvetés'!$I$4:$I$103,'6.Költségvetés'!$D$4:$D$103,M02a!A189,'6.Költségvetés'!$C$4:$C$103,Háttéradatok!$D$3,'6.Költségvetés'!$L$4:$L$103,Háttéradatok!$G$37)+SUMIFS('6.Költségvetés'!$I$4:$I$103,'6.Költségvetés'!$D$4:$D$103,M02a!A189,'6.Költségvetés'!$C$4:$C$103,Háttéradatok!$D$4,'6.Költségvetés'!$L$4:$L$103,Háttéradatok!$G$37)+SUMIFS('6.Költségvetés'!$I$4:$I$103,'6.Költségvetés'!$D$4:$D$103,M02a!A189,'6.Költségvetés'!$C$4:$C$103,Háttéradatok!$D$5,'6.Költségvetés'!$L$4:$L$103,Háttéradatok!$G$37)+SUMIFS('6.Költségvetés'!$I$4:$I$103,'6.Költségvetés'!$D$4:$D$103,M02a!A189,'6.Költségvetés'!$C$4:$C$103,Háttéradatok!$D$6,'6.Költségvetés'!$L$4:$L$103,Háttéradatok!$G$37))</f>
        <v>0</v>
      </c>
      <c r="C189" s="318">
        <f>SUMIFS('6.Költségvetés'!$I$4:$I$103,'6.Költségvetés'!$D$4:$D$103,M02a!A189,'6.Költségvetés'!$C$4:$C$103,Háttéradatok!$D$7,'6.Költségvetés'!$L$4:$L$103,Háttéradatok!$G$37)</f>
        <v>0</v>
      </c>
      <c r="D189" s="318">
        <f>SUMIFS('6.Költségvetés'!$I$4:$I$103,'6.Költségvetés'!$D$4:$D$103,M02a!A189,'6.Költségvetés'!$C$4:$C$103,Háttéradatok!$D$8,'6.Költségvetés'!$L$4:$L$103,Háttéradatok!$G$37)</f>
        <v>0</v>
      </c>
      <c r="E189" s="318">
        <f>SUMIFS('6.Költségvetés'!$I$4:$I$103,'6.Költségvetés'!$D$4:$D$103,M02a!A189,'6.Költségvetés'!$C$4:$C$103,Háttéradatok!$D$9,'6.Költségvetés'!$L$4:$L$103,Háttéradatok!$G$37)</f>
        <v>0</v>
      </c>
      <c r="F189" s="380">
        <f>SUMIFS('6.Költségvetés'!$I$4:$I$103,'6.Költségvetés'!$D$4:$D$103,M02a!A189,'6.Költségvetés'!$C$4:$C$103,Háttéradatok!$D$10,'6.Költségvetés'!$L$4:$L$103,Háttéradatok!$G$37)</f>
        <v>0</v>
      </c>
      <c r="G189" s="318">
        <f>SUMIFS('6.Költségvetés'!$I$4:$I$103,'6.Költségvetés'!$D$4:$D$103,M02a!A189,'6.Költségvetés'!$C$4:$C$103,Háttéradatok!$D$11,'6.Költségvetés'!$L$4:$L$103,Háttéradatok!$G$37)</f>
        <v>0</v>
      </c>
      <c r="H189" s="381">
        <f>SUM(B189:G189)</f>
        <v>0</v>
      </c>
    </row>
    <row r="190" spans="1:16384" s="427" customFormat="1" ht="25.5" outlineLevel="1" x14ac:dyDescent="0.2">
      <c r="A190" s="430" t="s">
        <v>9769</v>
      </c>
      <c r="B190" s="385">
        <f>SUM(B191:B194)</f>
        <v>0</v>
      </c>
      <c r="C190" s="385">
        <f>SUM(C191:C194)</f>
        <v>0</v>
      </c>
      <c r="D190" s="385">
        <f>SUM(D191:D194)</f>
        <v>0</v>
      </c>
      <c r="E190" s="385">
        <f t="shared" ref="E190" si="72">SUM(E191:E194)</f>
        <v>0</v>
      </c>
      <c r="F190" s="386">
        <f>SUM(F191:F194)</f>
        <v>0</v>
      </c>
      <c r="G190" s="385">
        <f t="shared" ref="G190:H190" si="73">SUM(G191:G194)</f>
        <v>0</v>
      </c>
      <c r="H190" s="387">
        <f t="shared" si="73"/>
        <v>0</v>
      </c>
    </row>
    <row r="191" spans="1:16384" outlineLevel="1" x14ac:dyDescent="0.2">
      <c r="A191" s="429" t="s">
        <v>9759</v>
      </c>
      <c r="B191" s="318">
        <f>SUM(SUMIFS('6.Költségvetés'!$I$4:$I$103,'6.Költségvetés'!$D$4:$D$103,M02a!A191,'6.Költségvetés'!$C$4:$C$103,Háttéradatok!$D$2,'6.Költségvetés'!$L$4:$L$103,Háttéradatok!$G$37)+SUMIFS('6.Költségvetés'!$I$4:$I$103,'6.Költségvetés'!$D$4:$D$103,M02a!A191,'6.Költségvetés'!$C$4:$C$103,Háttéradatok!$D$3,'6.Költségvetés'!$L$4:$L$103,Háttéradatok!$G$37)+SUMIFS('6.Költségvetés'!$I$4:$I$103,'6.Költségvetés'!$D$4:$D$103,M02a!A191,'6.Költségvetés'!$C$4:$C$103,Háttéradatok!$D$4,'6.Költségvetés'!$L$4:$L$103,Háttéradatok!$G$37)+SUMIFS('6.Költségvetés'!$I$4:$I$103,'6.Költségvetés'!$D$4:$D$103,M02a!A191,'6.Költségvetés'!$C$4:$C$103,Háttéradatok!$D$5,'6.Költségvetés'!$L$4:$L$103,Háttéradatok!$G$37)+SUMIFS('6.Költségvetés'!$I$4:$I$103,'6.Költségvetés'!$D$4:$D$103,M02a!A191,'6.Költségvetés'!$C$4:$C$103,Háttéradatok!$D$6,'6.Költségvetés'!$L$4:$L$103,Háttéradatok!$G$37))</f>
        <v>0</v>
      </c>
      <c r="C191" s="318">
        <f>SUMIFS('6.Költségvetés'!$I$4:$I$103,'6.Költségvetés'!$D$4:$D$103,M02a!A191,'6.Költségvetés'!$C$4:$C$103,Háttéradatok!$D$7,'6.Költségvetés'!$L$4:$L$103,Háttéradatok!$G$37)</f>
        <v>0</v>
      </c>
      <c r="D191" s="318">
        <f>SUMIFS('6.Költségvetés'!$I$4:$I$103,'6.Költségvetés'!$D$4:$D$103,M02a!A191,'6.Költségvetés'!$C$4:$C$103,Háttéradatok!$D$8,'6.Költségvetés'!$L$4:$L$103,Háttéradatok!$G$37)</f>
        <v>0</v>
      </c>
      <c r="E191" s="318">
        <f>SUMIFS('6.Költségvetés'!$I$4:$I$103,'6.Költségvetés'!$D$4:$D$103,M02a!A191,'6.Költségvetés'!$C$4:$C$103,Háttéradatok!$D$9,'6.Költségvetés'!$L$4:$L$103,Háttéradatok!$G$37)</f>
        <v>0</v>
      </c>
      <c r="F191" s="380">
        <f>SUMIFS('6.Költségvetés'!$I$4:$I$103,'6.Költségvetés'!$D$4:$D$103,M02a!A191,'6.Költségvetés'!$C$4:$C$103,Háttéradatok!$D$10,'6.Költségvetés'!$L$4:$L$103,Háttéradatok!$G$37)</f>
        <v>0</v>
      </c>
      <c r="G191" s="318">
        <f>SUMIFS('6.Költségvetés'!$I$4:$I$103,'6.Költségvetés'!$D$4:$D$103,M02a!A191,'6.Költségvetés'!$C$4:$C$103,Háttéradatok!$D$11,'6.Költségvetés'!$L$4:$L$103,Háttéradatok!$G$37)</f>
        <v>0</v>
      </c>
      <c r="H191" s="381">
        <f>SUM(B191:G191)</f>
        <v>0</v>
      </c>
    </row>
    <row r="192" spans="1:16384" outlineLevel="1" x14ac:dyDescent="0.2">
      <c r="A192" s="429" t="s">
        <v>9760</v>
      </c>
      <c r="B192" s="318">
        <f>SUM(SUMIFS('6.Költségvetés'!$I$4:$I$103,'6.Költségvetés'!$D$4:$D$103,M02a!A192,'6.Költségvetés'!$C$4:$C$103,Háttéradatok!$D$2,'6.Költségvetés'!$L$4:$L$103,Háttéradatok!$G$37)+SUMIFS('6.Költségvetés'!$I$4:$I$103,'6.Költségvetés'!$D$4:$D$103,M02a!A192,'6.Költségvetés'!$C$4:$C$103,Háttéradatok!$D$3,'6.Költségvetés'!$L$4:$L$103,Háttéradatok!$G$37)+SUMIFS('6.Költségvetés'!$I$4:$I$103,'6.Költségvetés'!$D$4:$D$103,M02a!A192,'6.Költségvetés'!$C$4:$C$103,Háttéradatok!$D$4,'6.Költségvetés'!$L$4:$L$103,Háttéradatok!$G$37)+SUMIFS('6.Költségvetés'!$I$4:$I$103,'6.Költségvetés'!$D$4:$D$103,M02a!A192,'6.Költségvetés'!$C$4:$C$103,Háttéradatok!$D$5,'6.Költségvetés'!$L$4:$L$103,Háttéradatok!$G$37)+SUMIFS('6.Költségvetés'!$I$4:$I$103,'6.Költségvetés'!$D$4:$D$103,M02a!A192,'6.Költségvetés'!$C$4:$C$103,Háttéradatok!$D$6,'6.Költségvetés'!$L$4:$L$103,Háttéradatok!$G$37))</f>
        <v>0</v>
      </c>
      <c r="C192" s="318">
        <f>SUMIFS('6.Költségvetés'!$I$4:$I$103,'6.Költségvetés'!$D$4:$D$103,M02a!A192,'6.Költségvetés'!$C$4:$C$103,Háttéradatok!$D$7,'6.Költségvetés'!$L$4:$L$103,Háttéradatok!$G$37)</f>
        <v>0</v>
      </c>
      <c r="D192" s="318">
        <f>SUMIFS('6.Költségvetés'!$I$4:$I$103,'6.Költségvetés'!$D$4:$D$103,M02a!A192,'6.Költségvetés'!$C$4:$C$103,Háttéradatok!$D$8,'6.Költségvetés'!$L$4:$L$103,Háttéradatok!$G$37)</f>
        <v>0</v>
      </c>
      <c r="E192" s="318">
        <f>SUMIFS('6.Költségvetés'!$I$4:$I$103,'6.Költségvetés'!$D$4:$D$103,M02a!A192,'6.Költségvetés'!$C$4:$C$103,Háttéradatok!$D$9,'6.Költségvetés'!$L$4:$L$103,Háttéradatok!$G$37)</f>
        <v>0</v>
      </c>
      <c r="F192" s="380">
        <f>SUMIFS('6.Költségvetés'!$I$4:$I$103,'6.Költségvetés'!$D$4:$D$103,M02a!A192,'6.Költségvetés'!$C$4:$C$103,Háttéradatok!$D$10,'6.Költségvetés'!$L$4:$L$103,Háttéradatok!$G$37)</f>
        <v>0</v>
      </c>
      <c r="G192" s="318">
        <f>SUMIFS('6.Költségvetés'!$I$4:$I$103,'6.Költségvetés'!$D$4:$D$103,M02a!A192,'6.Költségvetés'!$C$4:$C$103,Háttéradatok!$D$11,'6.Költségvetés'!$L$4:$L$103,Háttéradatok!$G$37)</f>
        <v>0</v>
      </c>
      <c r="H192" s="381">
        <f>SUM(B192:G192)</f>
        <v>0</v>
      </c>
    </row>
    <row r="193" spans="1:8" outlineLevel="1" x14ac:dyDescent="0.2">
      <c r="A193" s="429" t="s">
        <v>9772</v>
      </c>
      <c r="B193" s="318">
        <f>SUM(SUMIFS('6.Költségvetés'!$I$4:$I$103,'6.Költségvetés'!$D$4:$D$103,M02a!A193,'6.Költségvetés'!$C$4:$C$103,Háttéradatok!$D$2,'6.Költségvetés'!$L$4:$L$103,Háttéradatok!$G$37)+SUMIFS('6.Költségvetés'!$I$4:$I$103,'6.Költségvetés'!$D$4:$D$103,M02a!A193,'6.Költségvetés'!$C$4:$C$103,Háttéradatok!$D$3,'6.Költségvetés'!$L$4:$L$103,Háttéradatok!$G$37)+SUMIFS('6.Költségvetés'!$I$4:$I$103,'6.Költségvetés'!$D$4:$D$103,M02a!A193,'6.Költségvetés'!$C$4:$C$103,Háttéradatok!$D$4,'6.Költségvetés'!$L$4:$L$103,Háttéradatok!$G$37)+SUMIFS('6.Költségvetés'!$I$4:$I$103,'6.Költségvetés'!$D$4:$D$103,M02a!A193,'6.Költségvetés'!$C$4:$C$103,Háttéradatok!$D$5,'6.Költségvetés'!$L$4:$L$103,Háttéradatok!$G$37)+SUMIFS('6.Költségvetés'!$I$4:$I$103,'6.Költségvetés'!$D$4:$D$103,M02a!A193,'6.Költségvetés'!$C$4:$C$103,Háttéradatok!$D$6,'6.Költségvetés'!$L$4:$L$103,Háttéradatok!$G$37))</f>
        <v>0</v>
      </c>
      <c r="C193" s="318">
        <f>SUMIFS('6.Költségvetés'!$I$4:$I$103,'6.Költségvetés'!$D$4:$D$103,M02a!A193,'6.Költségvetés'!$C$4:$C$103,Háttéradatok!$D$7,'6.Költségvetés'!$L$4:$L$103,Háttéradatok!$G$37)</f>
        <v>0</v>
      </c>
      <c r="D193" s="318">
        <f>SUMIFS('6.Költségvetés'!$I$4:$I$103,'6.Költségvetés'!$D$4:$D$103,M02a!A193,'6.Költségvetés'!$C$4:$C$103,Háttéradatok!$D$8,'6.Költségvetés'!$L$4:$L$103,Háttéradatok!$G$37)</f>
        <v>0</v>
      </c>
      <c r="E193" s="318">
        <f>SUMIFS('6.Költségvetés'!$I$4:$I$103,'6.Költségvetés'!$D$4:$D$103,M02a!A193,'6.Költségvetés'!$C$4:$C$103,Háttéradatok!$D$9,'6.Költségvetés'!$L$4:$L$103,Háttéradatok!$G$37)</f>
        <v>0</v>
      </c>
      <c r="F193" s="380">
        <f>SUMIFS('6.Költségvetés'!$I$4:$I$103,'6.Költségvetés'!$D$4:$D$103,M02a!A193,'6.Költségvetés'!$C$4:$C$103,Háttéradatok!$D$10,'6.Költségvetés'!$L$4:$L$103,Háttéradatok!$G$37)</f>
        <v>0</v>
      </c>
      <c r="G193" s="318">
        <f>SUMIFS('6.Költségvetés'!$I$4:$I$103,'6.Költségvetés'!$D$4:$D$103,M02a!A193,'6.Költségvetés'!$C$4:$C$103,Háttéradatok!$D$11,'6.Költségvetés'!$L$4:$L$103,Háttéradatok!$G$37)</f>
        <v>0</v>
      </c>
      <c r="H193" s="381">
        <f>SUM(B193:G193)</f>
        <v>0</v>
      </c>
    </row>
    <row r="194" spans="1:8" ht="25.5" outlineLevel="1" x14ac:dyDescent="0.2">
      <c r="A194" s="429" t="s">
        <v>9774</v>
      </c>
      <c r="B194" s="318">
        <f>SUM(SUMIFS('6.Költségvetés'!$I$4:$I$103,'6.Költségvetés'!$D$4:$D$103,M02a!A194,'6.Költségvetés'!$C$4:$C$103,Háttéradatok!$D$2,'6.Költségvetés'!$L$4:$L$103,Háttéradatok!$G$37)+SUMIFS('6.Költségvetés'!$I$4:$I$103,'6.Költségvetés'!$D$4:$D$103,M02a!A194,'6.Költségvetés'!$C$4:$C$103,Háttéradatok!$D$3,'6.Költségvetés'!$L$4:$L$103,Háttéradatok!$G$37)+SUMIFS('6.Költségvetés'!$I$4:$I$103,'6.Költségvetés'!$D$4:$D$103,M02a!A194,'6.Költségvetés'!$C$4:$C$103,Háttéradatok!$D$4,'6.Költségvetés'!$L$4:$L$103,Háttéradatok!$G$37)+SUMIFS('6.Költségvetés'!$I$4:$I$103,'6.Költségvetés'!$D$4:$D$103,M02a!A194,'6.Költségvetés'!$C$4:$C$103,Háttéradatok!$D$5,'6.Költségvetés'!$L$4:$L$103,Háttéradatok!$G$37)+SUMIFS('6.Költségvetés'!$I$4:$I$103,'6.Költségvetés'!$D$4:$D$103,M02a!A194,'6.Költségvetés'!$C$4:$C$103,Háttéradatok!$D$6,'6.Költségvetés'!$L$4:$L$103,Háttéradatok!$G$37))</f>
        <v>0</v>
      </c>
      <c r="C194" s="318">
        <f>SUMIFS('6.Költségvetés'!$I$4:$I$103,'6.Költségvetés'!$D$4:$D$103,M02a!A194,'6.Költségvetés'!$C$4:$C$103,Háttéradatok!$D$7,'6.Költségvetés'!$L$4:$L$103,Háttéradatok!$G$37)</f>
        <v>0</v>
      </c>
      <c r="D194" s="318">
        <f>SUMIFS('6.Költségvetés'!$I$4:$I$103,'6.Költségvetés'!$D$4:$D$103,M02a!A194,'6.Költségvetés'!$C$4:$C$103,Háttéradatok!$D$8,'6.Költségvetés'!$L$4:$L$103,Háttéradatok!$G$37)</f>
        <v>0</v>
      </c>
      <c r="E194" s="318">
        <f>SUMIFS('6.Költségvetés'!$I$4:$I$103,'6.Költségvetés'!$D$4:$D$103,M02a!A194,'6.Költségvetés'!$C$4:$C$103,Háttéradatok!$D$9,'6.Költségvetés'!$L$4:$L$103,Háttéradatok!$G$37)</f>
        <v>0</v>
      </c>
      <c r="F194" s="380">
        <f>SUMIFS('6.Költségvetés'!$I$4:$I$103,'6.Költségvetés'!$D$4:$D$103,M02a!A194,'6.Költségvetés'!$C$4:$C$103,Háttéradatok!$D$10,'6.Költségvetés'!$L$4:$L$103,Háttéradatok!$G$37)</f>
        <v>0</v>
      </c>
      <c r="G194" s="318">
        <f>SUMIFS('6.Költségvetés'!$I$4:$I$103,'6.Költségvetés'!$D$4:$D$103,M02a!A194,'6.Költségvetés'!$C$4:$C$103,Háttéradatok!$D$11,'6.Költségvetés'!$L$4:$L$103,Háttéradatok!$G$37)</f>
        <v>0</v>
      </c>
      <c r="H194" s="381">
        <f>SUM(B194:G194)</f>
        <v>0</v>
      </c>
    </row>
    <row r="195" spans="1:8" s="427" customFormat="1" ht="25.5" outlineLevel="1" x14ac:dyDescent="0.2">
      <c r="A195" s="430" t="s">
        <v>9776</v>
      </c>
      <c r="B195" s="385">
        <f>SUM(B196:B197)</f>
        <v>0</v>
      </c>
      <c r="C195" s="385">
        <f>SUM(C196:C197)</f>
        <v>0</v>
      </c>
      <c r="D195" s="385">
        <f>SUM(D196:D197)</f>
        <v>0</v>
      </c>
      <c r="E195" s="385">
        <f t="shared" ref="E195" si="74">SUM(E196:E197)</f>
        <v>0</v>
      </c>
      <c r="F195" s="386">
        <f>SUM(F196:F197)</f>
        <v>0</v>
      </c>
      <c r="G195" s="385">
        <f t="shared" ref="G195:H195" si="75">SUM(G196:G197)</f>
        <v>0</v>
      </c>
      <c r="H195" s="387">
        <f t="shared" si="75"/>
        <v>0</v>
      </c>
    </row>
    <row r="196" spans="1:8" ht="25.5" outlineLevel="1" x14ac:dyDescent="0.2">
      <c r="A196" s="429" t="s">
        <v>9778</v>
      </c>
      <c r="B196" s="318">
        <f>SUM(SUMIFS('6.Költségvetés'!$I$4:$I$103,'6.Költségvetés'!$D$4:$D$103,M02a!A196,'6.Költségvetés'!$C$4:$C$103,Háttéradatok!$D$2,'6.Költségvetés'!$L$4:$L$103,Háttéradatok!$G$37)+SUMIFS('6.Költségvetés'!$I$4:$I$103,'6.Költségvetés'!$D$4:$D$103,M02a!A196,'6.Költségvetés'!$C$4:$C$103,Háttéradatok!$D$3,'6.Költségvetés'!$L$4:$L$103,Háttéradatok!$G$37)+SUMIFS('6.Költségvetés'!$I$4:$I$103,'6.Költségvetés'!$D$4:$D$103,M02a!A196,'6.Költségvetés'!$C$4:$C$103,Háttéradatok!$D$4,'6.Költségvetés'!$L$4:$L$103,Háttéradatok!$G$37)+SUMIFS('6.Költségvetés'!$I$4:$I$103,'6.Költségvetés'!$D$4:$D$103,M02a!A196,'6.Költségvetés'!$C$4:$C$103,Háttéradatok!$D$5,'6.Költségvetés'!$L$4:$L$103,Háttéradatok!$G$37)+SUMIFS('6.Költségvetés'!$I$4:$I$103,'6.Költségvetés'!$D$4:$D$103,M02a!A196,'6.Költségvetés'!$C$4:$C$103,Háttéradatok!$D$6,'6.Költségvetés'!$L$4:$L$103,Háttéradatok!$G$37))</f>
        <v>0</v>
      </c>
      <c r="C196" s="318">
        <f>SUMIFS('6.Költségvetés'!$I$4:$I$103,'6.Költségvetés'!$D$4:$D$103,M02a!A196,'6.Költségvetés'!$C$4:$C$103,Háttéradatok!$D$7,'6.Költségvetés'!$L$4:$L$103,Háttéradatok!$G$37)</f>
        <v>0</v>
      </c>
      <c r="D196" s="318">
        <f>SUMIFS('6.Költségvetés'!$I$4:$I$103,'6.Költségvetés'!$D$4:$D$103,M02a!A196,'6.Költségvetés'!$C$4:$C$103,Háttéradatok!$D$8,'6.Költségvetés'!$L$4:$L$103,Háttéradatok!$G$37)</f>
        <v>0</v>
      </c>
      <c r="E196" s="318">
        <f>SUMIFS('6.Költségvetés'!$I$4:$I$103,'6.Költségvetés'!$D$4:$D$103,M02a!A196,'6.Költségvetés'!$C$4:$C$103,Háttéradatok!$D$9,'6.Költségvetés'!$L$4:$L$103,Háttéradatok!$G$37)</f>
        <v>0</v>
      </c>
      <c r="F196" s="380">
        <f>SUMIFS('6.Költségvetés'!$I$4:$I$103,'6.Költségvetés'!$D$4:$D$103,M02a!A196,'6.Költségvetés'!$C$4:$C$103,Háttéradatok!$D$10,'6.Költségvetés'!$L$4:$L$103,Háttéradatok!$G$37)</f>
        <v>0</v>
      </c>
      <c r="G196" s="318">
        <f>SUMIFS('6.Költségvetés'!$I$4:$I$103,'6.Költségvetés'!$D$4:$D$103,M02a!A196,'6.Költségvetés'!$C$4:$C$103,Háttéradatok!$D$11,'6.Költségvetés'!$L$4:$L$103,Háttéradatok!$G$37)</f>
        <v>0</v>
      </c>
      <c r="H196" s="381">
        <f>SUM(B196:G196)</f>
        <v>0</v>
      </c>
    </row>
    <row r="197" spans="1:8" outlineLevel="1" x14ac:dyDescent="0.2">
      <c r="A197" s="429" t="s">
        <v>9779</v>
      </c>
      <c r="B197" s="318">
        <f>SUM(SUMIFS('6.Költségvetés'!$I$4:$I$103,'6.Költségvetés'!$D$4:$D$103,M02a!A197,'6.Költségvetés'!$C$4:$C$103,Háttéradatok!$D$2,'6.Költségvetés'!$L$4:$L$103,Háttéradatok!$G$37)+SUMIFS('6.Költségvetés'!$I$4:$I$103,'6.Költségvetés'!$D$4:$D$103,M02a!A197,'6.Költségvetés'!$C$4:$C$103,Háttéradatok!$D$3,'6.Költségvetés'!$L$4:$L$103,Háttéradatok!$G$37)+SUMIFS('6.Költségvetés'!$I$4:$I$103,'6.Költségvetés'!$D$4:$D$103,M02a!A197,'6.Költségvetés'!$C$4:$C$103,Háttéradatok!$D$4,'6.Költségvetés'!$L$4:$L$103,Háttéradatok!$G$37)+SUMIFS('6.Költségvetés'!$I$4:$I$103,'6.Költségvetés'!$D$4:$D$103,M02a!A197,'6.Költségvetés'!$C$4:$C$103,Háttéradatok!$D$5,'6.Költségvetés'!$L$4:$L$103,Háttéradatok!$G$37)+SUMIFS('6.Költségvetés'!$I$4:$I$103,'6.Költségvetés'!$D$4:$D$103,M02a!A197,'6.Költségvetés'!$C$4:$C$103,Háttéradatok!$D$6,'6.Költségvetés'!$L$4:$L$103,Háttéradatok!$G$37))</f>
        <v>0</v>
      </c>
      <c r="C197" s="318">
        <f>SUMIFS('6.Költségvetés'!$I$4:$I$103,'6.Költségvetés'!$D$4:$D$103,M02a!A197,'6.Költségvetés'!$C$4:$C$103,Háttéradatok!$D$7,'6.Költségvetés'!$L$4:$L$103,Háttéradatok!$G$37)</f>
        <v>0</v>
      </c>
      <c r="D197" s="318">
        <f>SUMIFS('6.Költségvetés'!$I$4:$I$103,'6.Költségvetés'!$D$4:$D$103,M02a!A197,'6.Költségvetés'!$C$4:$C$103,Háttéradatok!$D$8,'6.Költségvetés'!$L$4:$L$103,Háttéradatok!$G$37)</f>
        <v>0</v>
      </c>
      <c r="E197" s="318">
        <f>SUMIFS('6.Költségvetés'!$I$4:$I$103,'6.Költségvetés'!$D$4:$D$103,M02a!A197,'6.Költségvetés'!$C$4:$C$103,Háttéradatok!$D$9,'6.Költségvetés'!$L$4:$L$103,Háttéradatok!$G$37)</f>
        <v>0</v>
      </c>
      <c r="F197" s="380">
        <f>SUMIFS('6.Költségvetés'!$I$4:$I$103,'6.Költségvetés'!$D$4:$D$103,M02a!A197,'6.Költségvetés'!$C$4:$C$103,Háttéradatok!$D$10,'6.Költségvetés'!$L$4:$L$103,Háttéradatok!$G$37)</f>
        <v>0</v>
      </c>
      <c r="G197" s="318">
        <f>SUMIFS('6.Költségvetés'!$I$4:$I$103,'6.Költségvetés'!$D$4:$D$103,M02a!A197,'6.Költségvetés'!$C$4:$C$103,Háttéradatok!$D$11,'6.Költségvetés'!$L$4:$L$103,Háttéradatok!$G$37)</f>
        <v>0</v>
      </c>
      <c r="H197" s="381">
        <f>SUM(B197:G197)</f>
        <v>0</v>
      </c>
    </row>
    <row r="198" spans="1:8" s="427" customFormat="1" ht="25.5" outlineLevel="1" x14ac:dyDescent="0.2">
      <c r="A198" s="430" t="s">
        <v>9780</v>
      </c>
      <c r="B198" s="385">
        <f>SUM(B199:B201)</f>
        <v>0</v>
      </c>
      <c r="C198" s="385">
        <f>SUM(C199:C201)</f>
        <v>0</v>
      </c>
      <c r="D198" s="385">
        <f>SUM(D199:D201)</f>
        <v>0</v>
      </c>
      <c r="E198" s="385">
        <f t="shared" ref="E198" si="76">SUM(E199:E201)</f>
        <v>0</v>
      </c>
      <c r="F198" s="386">
        <f>SUM(F199:F201)</f>
        <v>0</v>
      </c>
      <c r="G198" s="385">
        <f t="shared" ref="G198:H198" si="77">SUM(G199:G201)</f>
        <v>0</v>
      </c>
      <c r="H198" s="387">
        <f t="shared" si="77"/>
        <v>0</v>
      </c>
    </row>
    <row r="199" spans="1:8" ht="25.5" outlineLevel="1" x14ac:dyDescent="0.2">
      <c r="A199" s="429" t="s">
        <v>9782</v>
      </c>
      <c r="B199" s="318">
        <f>SUM(SUMIFS('6.Költségvetés'!$I$4:$I$103,'6.Költségvetés'!$D$4:$D$103,M02a!A199,'6.Költségvetés'!$C$4:$C$103,Háttéradatok!$D$2,'6.Költségvetés'!$L$4:$L$103,Háttéradatok!$G$37)+SUMIFS('6.Költségvetés'!$I$4:$I$103,'6.Költségvetés'!$D$4:$D$103,M02a!A199,'6.Költségvetés'!$C$4:$C$103,Háttéradatok!$D$3,'6.Költségvetés'!$L$4:$L$103,Háttéradatok!$G$37)+SUMIFS('6.Költségvetés'!$I$4:$I$103,'6.Költségvetés'!$D$4:$D$103,M02a!A199,'6.Költségvetés'!$C$4:$C$103,Háttéradatok!$D$4,'6.Költségvetés'!$L$4:$L$103,Háttéradatok!$G$37)+SUMIFS('6.Költségvetés'!$I$4:$I$103,'6.Költségvetés'!$D$4:$D$103,M02a!A199,'6.Költségvetés'!$C$4:$C$103,Háttéradatok!$D$5,'6.Költségvetés'!$L$4:$L$103,Háttéradatok!$G$37)+SUMIFS('6.Költségvetés'!$I$4:$I$103,'6.Költségvetés'!$D$4:$D$103,M02a!A199,'6.Költségvetés'!$C$4:$C$103,Háttéradatok!$D$6,'6.Költségvetés'!$L$4:$L$103,Háttéradatok!$G$37))</f>
        <v>0</v>
      </c>
      <c r="C199" s="318">
        <f>SUMIFS('6.Költségvetés'!$I$4:$I$103,'6.Költségvetés'!$D$4:$D$103,M02a!A199,'6.Költségvetés'!$C$4:$C$103,Háttéradatok!$D$7,'6.Költségvetés'!$L$4:$L$103,Háttéradatok!$G$37)</f>
        <v>0</v>
      </c>
      <c r="D199" s="318">
        <f>SUMIFS('6.Költségvetés'!$I$4:$I$103,'6.Költségvetés'!$D$4:$D$103,M02a!A199,'6.Költségvetés'!$C$4:$C$103,Háttéradatok!$D$8,'6.Költségvetés'!$L$4:$L$103,Háttéradatok!$G$37)</f>
        <v>0</v>
      </c>
      <c r="E199" s="318">
        <f>SUMIFS('6.Költségvetés'!$I$4:$I$103,'6.Költségvetés'!$D$4:$D$103,M02a!A199,'6.Költségvetés'!$C$4:$C$103,Háttéradatok!$D$9,'6.Költségvetés'!$L$4:$L$103,Háttéradatok!$G$37)</f>
        <v>0</v>
      </c>
      <c r="F199" s="380">
        <f>SUMIFS('6.Költségvetés'!$I$4:$I$103,'6.Költségvetés'!$D$4:$D$103,M02a!A199,'6.Költségvetés'!$C$4:$C$103,Háttéradatok!$D$10,'6.Költségvetés'!$L$4:$L$103,Háttéradatok!$G$37)</f>
        <v>0</v>
      </c>
      <c r="G199" s="318">
        <f>SUMIFS('6.Költségvetés'!$I$4:$I$103,'6.Költségvetés'!$D$4:$D$103,M02a!A199,'6.Költségvetés'!$C$4:$C$103,Háttéradatok!$D$11,'6.Költségvetés'!$L$4:$L$103,Háttéradatok!$G$37)</f>
        <v>0</v>
      </c>
      <c r="H199" s="381">
        <f>SUM(B199:G199)</f>
        <v>0</v>
      </c>
    </row>
    <row r="200" spans="1:8" ht="25.5" outlineLevel="1" x14ac:dyDescent="0.2">
      <c r="A200" s="429" t="s">
        <v>9783</v>
      </c>
      <c r="B200" s="318">
        <f>SUM(SUMIFS('6.Költségvetés'!$I$4:$I$103,'6.Költségvetés'!$D$4:$D$103,M02a!A200,'6.Költségvetés'!$C$4:$C$103,Háttéradatok!$D$2,'6.Költségvetés'!$L$4:$L$103,Háttéradatok!$G$37)+SUMIFS('6.Költségvetés'!$I$4:$I$103,'6.Költségvetés'!$D$4:$D$103,M02a!A200,'6.Költségvetés'!$C$4:$C$103,Háttéradatok!$D$3,'6.Költségvetés'!$L$4:$L$103,Háttéradatok!$G$37)+SUMIFS('6.Költségvetés'!$I$4:$I$103,'6.Költségvetés'!$D$4:$D$103,M02a!A200,'6.Költségvetés'!$C$4:$C$103,Háttéradatok!$D$4,'6.Költségvetés'!$L$4:$L$103,Háttéradatok!$G$37)+SUMIFS('6.Költségvetés'!$I$4:$I$103,'6.Költségvetés'!$D$4:$D$103,M02a!A200,'6.Költségvetés'!$C$4:$C$103,Háttéradatok!$D$5,'6.Költségvetés'!$L$4:$L$103,Háttéradatok!$G$37)+SUMIFS('6.Költségvetés'!$I$4:$I$103,'6.Költségvetés'!$D$4:$D$103,M02a!A200,'6.Költségvetés'!$C$4:$C$103,Háttéradatok!$D$6,'6.Költségvetés'!$L$4:$L$103,Háttéradatok!$G$37))</f>
        <v>0</v>
      </c>
      <c r="C200" s="318">
        <f>SUMIFS('6.Költségvetés'!$I$4:$I$103,'6.Költségvetés'!$D$4:$D$103,M02a!A200,'6.Költségvetés'!$C$4:$C$103,Háttéradatok!$D$7,'6.Költségvetés'!$L$4:$L$103,Háttéradatok!$G$37)</f>
        <v>0</v>
      </c>
      <c r="D200" s="318">
        <f>SUMIFS('6.Költségvetés'!$I$4:$I$103,'6.Költségvetés'!$D$4:$D$103,M02a!A200,'6.Költségvetés'!$C$4:$C$103,Háttéradatok!$D$8,'6.Költségvetés'!$L$4:$L$103,Háttéradatok!$G$37)</f>
        <v>0</v>
      </c>
      <c r="E200" s="318">
        <f>SUMIFS('6.Költségvetés'!$I$4:$I$103,'6.Költségvetés'!$D$4:$D$103,M02a!A200,'6.Költségvetés'!$C$4:$C$103,Háttéradatok!$D$9,'6.Költségvetés'!$L$4:$L$103,Háttéradatok!$G$37)</f>
        <v>0</v>
      </c>
      <c r="F200" s="380">
        <f>SUMIFS('6.Költségvetés'!$I$4:$I$103,'6.Költségvetés'!$D$4:$D$103,M02a!A200,'6.Költségvetés'!$C$4:$C$103,Háttéradatok!$D$10,'6.Költségvetés'!$L$4:$L$103,Háttéradatok!$G$37)</f>
        <v>0</v>
      </c>
      <c r="G200" s="318">
        <f>SUMIFS('6.Költségvetés'!$I$4:$I$103,'6.Költségvetés'!$D$4:$D$103,M02a!A200,'6.Költségvetés'!$C$4:$C$103,Háttéradatok!$D$11,'6.Költségvetés'!$L$4:$L$103,Háttéradatok!$G$37)</f>
        <v>0</v>
      </c>
      <c r="H200" s="381">
        <f>SUM(B200:G200)</f>
        <v>0</v>
      </c>
    </row>
    <row r="201" spans="1:8" outlineLevel="1" x14ac:dyDescent="0.2">
      <c r="A201" s="429" t="s">
        <v>9785</v>
      </c>
      <c r="B201" s="318">
        <f>SUM(SUMIFS('6.Költségvetés'!$I$4:$I$103,'6.Költségvetés'!$D$4:$D$103,M02a!A201,'6.Költségvetés'!$C$4:$C$103,Háttéradatok!$D$2,'6.Költségvetés'!$L$4:$L$103,Háttéradatok!$G$37)+SUMIFS('6.Költségvetés'!$I$4:$I$103,'6.Költségvetés'!$D$4:$D$103,M02a!A201,'6.Költségvetés'!$C$4:$C$103,Háttéradatok!$D$3,'6.Költségvetés'!$L$4:$L$103,Háttéradatok!$G$37)+SUMIFS('6.Költségvetés'!$I$4:$I$103,'6.Költségvetés'!$D$4:$D$103,M02a!A201,'6.Költségvetés'!$C$4:$C$103,Háttéradatok!$D$4,'6.Költségvetés'!$L$4:$L$103,Háttéradatok!$G$37)+SUMIFS('6.Költségvetés'!$I$4:$I$103,'6.Költségvetés'!$D$4:$D$103,M02a!A201,'6.Költségvetés'!$C$4:$C$103,Háttéradatok!$D$5,'6.Költségvetés'!$L$4:$L$103,Háttéradatok!$G$37)+SUMIFS('6.Költségvetés'!$I$4:$I$103,'6.Költségvetés'!$D$4:$D$103,M02a!A201,'6.Költségvetés'!$C$4:$C$103,Háttéradatok!$D$6,'6.Költségvetés'!$L$4:$L$103,Háttéradatok!$G$37))</f>
        <v>0</v>
      </c>
      <c r="C201" s="318">
        <f>SUMIFS('6.Költségvetés'!$I$4:$I$103,'6.Költségvetés'!$D$4:$D$103,M02a!A201,'6.Költségvetés'!$C$4:$C$103,Háttéradatok!$D$7,'6.Költségvetés'!$L$4:$L$103,Háttéradatok!$G$37)</f>
        <v>0</v>
      </c>
      <c r="D201" s="318">
        <f>SUMIFS('6.Költségvetés'!$I$4:$I$103,'6.Költségvetés'!$D$4:$D$103,M02a!A201,'6.Költségvetés'!$C$4:$C$103,Háttéradatok!$D$8,'6.Költségvetés'!$L$4:$L$103,Háttéradatok!$G$37)</f>
        <v>0</v>
      </c>
      <c r="E201" s="318">
        <f>SUMIFS('6.Költségvetés'!$I$4:$I$103,'6.Költségvetés'!$D$4:$D$103,M02a!A201,'6.Költségvetés'!$C$4:$C$103,Háttéradatok!$D$9,'6.Költségvetés'!$L$4:$L$103,Háttéradatok!$G$37)</f>
        <v>0</v>
      </c>
      <c r="F201" s="380">
        <f>SUMIFS('6.Költségvetés'!$I$4:$I$103,'6.Költségvetés'!$D$4:$D$103,M02a!A201,'6.Költségvetés'!$C$4:$C$103,Háttéradatok!$D$10,'6.Költségvetés'!$L$4:$L$103,Háttéradatok!$G$37)</f>
        <v>0</v>
      </c>
      <c r="G201" s="318">
        <f>SUMIFS('6.Költségvetés'!$I$4:$I$103,'6.Költségvetés'!$D$4:$D$103,M02a!A201,'6.Költségvetés'!$C$4:$C$103,Háttéradatok!$D$11,'6.Költségvetés'!$L$4:$L$103,Háttéradatok!$G$37)</f>
        <v>0</v>
      </c>
      <c r="H201" s="381">
        <f>SUM(B201:G201)</f>
        <v>0</v>
      </c>
    </row>
    <row r="202" spans="1:8" s="427" customFormat="1" ht="13.5" outlineLevel="1" x14ac:dyDescent="0.2">
      <c r="A202" s="430" t="s">
        <v>9786</v>
      </c>
      <c r="B202" s="385">
        <f>SUM(B203:B204)</f>
        <v>0</v>
      </c>
      <c r="C202" s="385">
        <f>SUM(C203:C204)</f>
        <v>0</v>
      </c>
      <c r="D202" s="385">
        <f>SUM(D203:D204)</f>
        <v>0</v>
      </c>
      <c r="E202" s="385">
        <f t="shared" ref="E202" si="78">SUM(E203:E204)</f>
        <v>0</v>
      </c>
      <c r="F202" s="386">
        <f>SUM(F203:F204)</f>
        <v>0</v>
      </c>
      <c r="G202" s="385">
        <f t="shared" ref="G202:H202" si="79">SUM(G203:G204)</f>
        <v>0</v>
      </c>
      <c r="H202" s="387">
        <f t="shared" si="79"/>
        <v>0</v>
      </c>
    </row>
    <row r="203" spans="1:8" outlineLevel="1" x14ac:dyDescent="0.2">
      <c r="A203" s="429" t="s">
        <v>9787</v>
      </c>
      <c r="B203" s="318">
        <f>SUM(SUMIFS('6.Költségvetés'!$I$4:$I$103,'6.Költségvetés'!$D$4:$D$103,M02a!A203,'6.Költségvetés'!$C$4:$C$103,Háttéradatok!$D$2,'6.Költségvetés'!$L$4:$L$103,Háttéradatok!$G$37)+SUMIFS('6.Költségvetés'!$I$4:$I$103,'6.Költségvetés'!$D$4:$D$103,M02a!A203,'6.Költségvetés'!$C$4:$C$103,Háttéradatok!$D$3,'6.Költségvetés'!$L$4:$L$103,Háttéradatok!$G$37)+SUMIFS('6.Költségvetés'!$I$4:$I$103,'6.Költségvetés'!$D$4:$D$103,M02a!A203,'6.Költségvetés'!$C$4:$C$103,Háttéradatok!$D$4,'6.Költségvetés'!$L$4:$L$103,Háttéradatok!$G$37)+SUMIFS('6.Költségvetés'!$I$4:$I$103,'6.Költségvetés'!$D$4:$D$103,M02a!A203,'6.Költségvetés'!$C$4:$C$103,Háttéradatok!$D$5,'6.Költségvetés'!$L$4:$L$103,Háttéradatok!$G$37)+SUMIFS('6.Költségvetés'!$I$4:$I$103,'6.Költségvetés'!$D$4:$D$103,M02a!A203,'6.Költségvetés'!$C$4:$C$103,Háttéradatok!$D$6,'6.Költségvetés'!$L$4:$L$103,Háttéradatok!$G$37))</f>
        <v>0</v>
      </c>
      <c r="C203" s="318">
        <f>SUMIFS('6.Költségvetés'!$I$4:$I$103,'6.Költségvetés'!$D$4:$D$103,M02a!A203,'6.Költségvetés'!$C$4:$C$103,Háttéradatok!$D$7,'6.Költségvetés'!$L$4:$L$103,Háttéradatok!$G$37)</f>
        <v>0</v>
      </c>
      <c r="D203" s="318">
        <f>SUMIFS('6.Költségvetés'!$I$4:$I$103,'6.Költségvetés'!$D$4:$D$103,M02a!A203,'6.Költségvetés'!$C$4:$C$103,Háttéradatok!$D$8,'6.Költségvetés'!$L$4:$L$103,Háttéradatok!$G$37)</f>
        <v>0</v>
      </c>
      <c r="E203" s="318">
        <f>SUMIFS('6.Költségvetés'!$I$4:$I$103,'6.Költségvetés'!$D$4:$D$103,M02a!A203,'6.Költségvetés'!$C$4:$C$103,Háttéradatok!$D$9,'6.Költségvetés'!$L$4:$L$103,Háttéradatok!$G$37)</f>
        <v>0</v>
      </c>
      <c r="F203" s="380">
        <f>SUMIFS('6.Költségvetés'!$I$4:$I$103,'6.Költségvetés'!$D$4:$D$103,M02a!A203,'6.Költségvetés'!$C$4:$C$103,Háttéradatok!$D$10,'6.Költségvetés'!$L$4:$L$103,Háttéradatok!$G$37)</f>
        <v>0</v>
      </c>
      <c r="G203" s="318">
        <f>SUMIFS('6.Költségvetés'!$I$4:$I$103,'6.Költségvetés'!$D$4:$D$103,M02a!A203,'6.Költségvetés'!$C$4:$C$103,Háttéradatok!$D$11,'6.Költségvetés'!$L$4:$L$103,Háttéradatok!$G$37)</f>
        <v>0</v>
      </c>
      <c r="H203" s="381">
        <f>SUM(B203:G203)</f>
        <v>0</v>
      </c>
    </row>
    <row r="204" spans="1:8" outlineLevel="1" x14ac:dyDescent="0.2">
      <c r="A204" s="429" t="s">
        <v>9788</v>
      </c>
      <c r="B204" s="318">
        <f>SUM(SUMIFS('6.Költségvetés'!$I$4:$I$103,'6.Költségvetés'!$D$4:$D$103,M02a!A204,'6.Költségvetés'!$C$4:$C$103,Háttéradatok!$D$2,'6.Költségvetés'!$L$4:$L$103,Háttéradatok!$G$37)+SUMIFS('6.Költségvetés'!$I$4:$I$103,'6.Költségvetés'!$D$4:$D$103,M02a!A204,'6.Költségvetés'!$C$4:$C$103,Háttéradatok!$D$3,'6.Költségvetés'!$L$4:$L$103,Háttéradatok!$G$37)+SUMIFS('6.Költségvetés'!$I$4:$I$103,'6.Költségvetés'!$D$4:$D$103,M02a!A204,'6.Költségvetés'!$C$4:$C$103,Háttéradatok!$D$4,'6.Költségvetés'!$L$4:$L$103,Háttéradatok!$G$37)+SUMIFS('6.Költségvetés'!$I$4:$I$103,'6.Költségvetés'!$D$4:$D$103,M02a!A204,'6.Költségvetés'!$C$4:$C$103,Háttéradatok!$D$5,'6.Költségvetés'!$L$4:$L$103,Háttéradatok!$G$37)+SUMIFS('6.Költségvetés'!$I$4:$I$103,'6.Költségvetés'!$D$4:$D$103,M02a!A204,'6.Költségvetés'!$C$4:$C$103,Háttéradatok!$D$6,'6.Költségvetés'!$L$4:$L$103,Háttéradatok!$G$37))</f>
        <v>0</v>
      </c>
      <c r="C204" s="318">
        <f>SUMIFS('6.Költségvetés'!$I$4:$I$103,'6.Költségvetés'!$D$4:$D$103,M02a!A204,'6.Költségvetés'!$C$4:$C$103,Háttéradatok!$D$7,'6.Költségvetés'!$L$4:$L$103,Háttéradatok!$G$37)</f>
        <v>0</v>
      </c>
      <c r="D204" s="318">
        <f>SUMIFS('6.Költségvetés'!$I$4:$I$103,'6.Költségvetés'!$D$4:$D$103,M02a!A204,'6.Költségvetés'!$C$4:$C$103,Háttéradatok!$D$8,'6.Költségvetés'!$L$4:$L$103,Háttéradatok!$G$37)</f>
        <v>0</v>
      </c>
      <c r="E204" s="318">
        <f>SUMIFS('6.Költségvetés'!$I$4:$I$103,'6.Költségvetés'!$D$4:$D$103,M02a!A204,'6.Költségvetés'!$C$4:$C$103,Háttéradatok!$D$9,'6.Költségvetés'!$L$4:$L$103,Háttéradatok!$G$37)</f>
        <v>0</v>
      </c>
      <c r="F204" s="380">
        <f>SUMIFS('6.Költségvetés'!$I$4:$I$103,'6.Költségvetés'!$D$4:$D$103,M02a!A204,'6.Költségvetés'!$C$4:$C$103,Háttéradatok!$D$10,'6.Költségvetés'!$L$4:$L$103,Háttéradatok!$G$37)</f>
        <v>0</v>
      </c>
      <c r="G204" s="318">
        <f>SUMIFS('6.Költségvetés'!$I$4:$I$103,'6.Költségvetés'!$D$4:$D$103,M02a!A204,'6.Költségvetés'!$C$4:$C$103,Háttéradatok!$D$11,'6.Költségvetés'!$L$4:$L$103,Háttéradatok!$G$37)</f>
        <v>0</v>
      </c>
      <c r="H204" s="381">
        <f>SUM(B204:G204)</f>
        <v>0</v>
      </c>
    </row>
    <row r="205" spans="1:8" ht="25.5" outlineLevel="1" x14ac:dyDescent="0.2">
      <c r="A205" s="430" t="s">
        <v>9789</v>
      </c>
      <c r="B205" s="382">
        <f>SUM(B206:B210)</f>
        <v>0</v>
      </c>
      <c r="C205" s="382">
        <f>SUM(C206:C210)</f>
        <v>0</v>
      </c>
      <c r="D205" s="382">
        <f>SUM(D206:D210)</f>
        <v>0</v>
      </c>
      <c r="E205" s="382">
        <f t="shared" ref="E205" si="80">SUM(E206:E210)</f>
        <v>0</v>
      </c>
      <c r="F205" s="383">
        <f>SUM(F206:F210)</f>
        <v>0</v>
      </c>
      <c r="G205" s="382">
        <f t="shared" ref="G205:H205" si="81">SUM(G206:G210)</f>
        <v>0</v>
      </c>
      <c r="H205" s="384">
        <f t="shared" si="81"/>
        <v>0</v>
      </c>
    </row>
    <row r="206" spans="1:8" outlineLevel="1" x14ac:dyDescent="0.2">
      <c r="A206" s="429" t="s">
        <v>9790</v>
      </c>
      <c r="B206" s="318">
        <f>SUM(SUMIFS('6.Költségvetés'!$I$4:$I$103,'6.Költségvetés'!$D$4:$D$103,M02a!A206,'6.Költségvetés'!$C$4:$C$103,Háttéradatok!$D$2,'6.Költségvetés'!$L$4:$L$103,Háttéradatok!$G$37)+SUMIFS('6.Költségvetés'!$I$4:$I$103,'6.Költségvetés'!$D$4:$D$103,M02a!A206,'6.Költségvetés'!$C$4:$C$103,Háttéradatok!$D$3,'6.Költségvetés'!$L$4:$L$103,Háttéradatok!$G$37)+SUMIFS('6.Költségvetés'!$I$4:$I$103,'6.Költségvetés'!$D$4:$D$103,M02a!A206,'6.Költségvetés'!$C$4:$C$103,Háttéradatok!$D$4,'6.Költségvetés'!$L$4:$L$103,Háttéradatok!$G$37)+SUMIFS('6.Költségvetés'!$I$4:$I$103,'6.Költségvetés'!$D$4:$D$103,M02a!A206,'6.Költségvetés'!$C$4:$C$103,Háttéradatok!$D$5,'6.Költségvetés'!$L$4:$L$103,Háttéradatok!$G$37)+SUMIFS('6.Költségvetés'!$I$4:$I$103,'6.Költségvetés'!$D$4:$D$103,M02a!A206,'6.Költségvetés'!$C$4:$C$103,Háttéradatok!$D$6,'6.Költségvetés'!$L$4:$L$103,Háttéradatok!$G$37))</f>
        <v>0</v>
      </c>
      <c r="C206" s="318">
        <f>SUMIFS('6.Költségvetés'!$I$4:$I$103,'6.Költségvetés'!$D$4:$D$103,M02a!A206,'6.Költségvetés'!$C$4:$C$103,Háttéradatok!$D$7,'6.Költségvetés'!$L$4:$L$103,Háttéradatok!$G$37)</f>
        <v>0</v>
      </c>
      <c r="D206" s="318">
        <f>SUMIFS('6.Költségvetés'!$I$4:$I$103,'6.Költségvetés'!$D$4:$D$103,M02a!A206,'6.Költségvetés'!$C$4:$C$103,Háttéradatok!$D$8,'6.Költségvetés'!$L$4:$L$103,Háttéradatok!$G$37)</f>
        <v>0</v>
      </c>
      <c r="E206" s="318">
        <f>SUMIFS('6.Költségvetés'!$I$4:$I$103,'6.Költségvetés'!$D$4:$D$103,M02a!A206,'6.Költségvetés'!$C$4:$C$103,Háttéradatok!$D$9,'6.Költségvetés'!$L$4:$L$103,Háttéradatok!$G$37)</f>
        <v>0</v>
      </c>
      <c r="F206" s="380">
        <f>SUMIFS('6.Költségvetés'!$I$4:$I$103,'6.Költségvetés'!$D$4:$D$103,M02a!A206,'6.Költségvetés'!$C$4:$C$103,Háttéradatok!$D$10,'6.Költségvetés'!$L$4:$L$103,Háttéradatok!$G$37)</f>
        <v>0</v>
      </c>
      <c r="G206" s="318">
        <f>SUMIFS('6.Költségvetés'!$I$4:$I$103,'6.Költségvetés'!$D$4:$D$103,M02a!A206,'6.Költségvetés'!$C$4:$C$103,Háttéradatok!$D$11,'6.Költségvetés'!$L$4:$L$103,Háttéradatok!$G$37)</f>
        <v>0</v>
      </c>
      <c r="H206" s="381">
        <f t="shared" ref="H206:H213" si="82">SUM(B206:G206)</f>
        <v>0</v>
      </c>
    </row>
    <row r="207" spans="1:8" outlineLevel="1" x14ac:dyDescent="0.2">
      <c r="A207" s="429" t="s">
        <v>9791</v>
      </c>
      <c r="B207" s="318">
        <f>SUM(SUMIFS('6.Költségvetés'!$I$4:$I$103,'6.Költségvetés'!$D$4:$D$103,M02a!A207,'6.Költségvetés'!$C$4:$C$103,Háttéradatok!$D$2,'6.Költségvetés'!$L$4:$L$103,Háttéradatok!$G$37)+SUMIFS('6.Költségvetés'!$I$4:$I$103,'6.Költségvetés'!$D$4:$D$103,M02a!A207,'6.Költségvetés'!$C$4:$C$103,Háttéradatok!$D$3,'6.Költségvetés'!$L$4:$L$103,Háttéradatok!$G$37)+SUMIFS('6.Költségvetés'!$I$4:$I$103,'6.Költségvetés'!$D$4:$D$103,M02a!A207,'6.Költségvetés'!$C$4:$C$103,Háttéradatok!$D$4,'6.Költségvetés'!$L$4:$L$103,Háttéradatok!$G$37)+SUMIFS('6.Költségvetés'!$I$4:$I$103,'6.Költségvetés'!$D$4:$D$103,M02a!A207,'6.Költségvetés'!$C$4:$C$103,Háttéradatok!$D$5,'6.Költségvetés'!$L$4:$L$103,Háttéradatok!$G$37)+SUMIFS('6.Költségvetés'!$I$4:$I$103,'6.Költségvetés'!$D$4:$D$103,M02a!A207,'6.Költségvetés'!$C$4:$C$103,Háttéradatok!$D$6,'6.Költségvetés'!$L$4:$L$103,Háttéradatok!$G$37))</f>
        <v>0</v>
      </c>
      <c r="C207" s="318">
        <f>SUMIFS('6.Költségvetés'!$I$4:$I$103,'6.Költségvetés'!$D$4:$D$103,M02a!A207,'6.Költségvetés'!$C$4:$C$103,Háttéradatok!$D$7,'6.Költségvetés'!$L$4:$L$103,Háttéradatok!$G$37)</f>
        <v>0</v>
      </c>
      <c r="D207" s="318">
        <f>SUMIFS('6.Költségvetés'!$I$4:$I$103,'6.Költségvetés'!$D$4:$D$103,M02a!A207,'6.Költségvetés'!$C$4:$C$103,Háttéradatok!$D$8,'6.Költségvetés'!$L$4:$L$103,Háttéradatok!$G$37)</f>
        <v>0</v>
      </c>
      <c r="E207" s="318">
        <f>SUMIFS('6.Költségvetés'!$I$4:$I$103,'6.Költségvetés'!$D$4:$D$103,M02a!A207,'6.Költségvetés'!$C$4:$C$103,Háttéradatok!$D$9,'6.Költségvetés'!$L$4:$L$103,Háttéradatok!$G$37)</f>
        <v>0</v>
      </c>
      <c r="F207" s="380">
        <f>SUMIFS('6.Költségvetés'!$I$4:$I$103,'6.Költségvetés'!$D$4:$D$103,M02a!A207,'6.Költségvetés'!$C$4:$C$103,Háttéradatok!$D$10,'6.Költségvetés'!$L$4:$L$103,Háttéradatok!$G$37)</f>
        <v>0</v>
      </c>
      <c r="G207" s="318">
        <f>SUMIFS('6.Költségvetés'!$I$4:$I$103,'6.Költségvetés'!$D$4:$D$103,M02a!A207,'6.Költségvetés'!$C$4:$C$103,Háttéradatok!$D$11,'6.Költségvetés'!$L$4:$L$103,Háttéradatok!$G$37)</f>
        <v>0</v>
      </c>
      <c r="H207" s="381">
        <f t="shared" si="82"/>
        <v>0</v>
      </c>
    </row>
    <row r="208" spans="1:8" ht="25.5" outlineLevel="1" x14ac:dyDescent="0.2">
      <c r="A208" s="429" t="s">
        <v>9792</v>
      </c>
      <c r="B208" s="318">
        <f>SUM(SUMIFS('6.Költségvetés'!$I$4:$I$103,'6.Költségvetés'!$D$4:$D$103,M02a!A208,'6.Költségvetés'!$C$4:$C$103,Háttéradatok!$D$2,'6.Költségvetés'!$L$4:$L$103,Háttéradatok!$G$37)+SUMIFS('6.Költségvetés'!$I$4:$I$103,'6.Költségvetés'!$D$4:$D$103,M02a!A208,'6.Költségvetés'!$C$4:$C$103,Háttéradatok!$D$3,'6.Költségvetés'!$L$4:$L$103,Háttéradatok!$G$37)+SUMIFS('6.Költségvetés'!$I$4:$I$103,'6.Költségvetés'!$D$4:$D$103,M02a!A208,'6.Költségvetés'!$C$4:$C$103,Háttéradatok!$D$4,'6.Költségvetés'!$L$4:$L$103,Háttéradatok!$G$37)+SUMIFS('6.Költségvetés'!$I$4:$I$103,'6.Költségvetés'!$D$4:$D$103,M02a!A208,'6.Költségvetés'!$C$4:$C$103,Háttéradatok!$D$5,'6.Költségvetés'!$L$4:$L$103,Háttéradatok!$G$37)+SUMIFS('6.Költségvetés'!$I$4:$I$103,'6.Költségvetés'!$D$4:$D$103,M02a!A208,'6.Költségvetés'!$C$4:$C$103,Háttéradatok!$D$6,'6.Költségvetés'!$L$4:$L$103,Háttéradatok!$G$37))</f>
        <v>0</v>
      </c>
      <c r="C208" s="318">
        <f>SUMIFS('6.Költségvetés'!$I$4:$I$103,'6.Költségvetés'!$D$4:$D$103,M02a!A208,'6.Költségvetés'!$C$4:$C$103,Háttéradatok!$D$7,'6.Költségvetés'!$L$4:$L$103,Háttéradatok!$G$37)</f>
        <v>0</v>
      </c>
      <c r="D208" s="318">
        <f>SUMIFS('6.Költségvetés'!$I$4:$I$103,'6.Költségvetés'!$D$4:$D$103,M02a!A208,'6.Költségvetés'!$C$4:$C$103,Háttéradatok!$D$8,'6.Költségvetés'!$L$4:$L$103,Háttéradatok!$G$37)</f>
        <v>0</v>
      </c>
      <c r="E208" s="318">
        <f>SUMIFS('6.Költségvetés'!$I$4:$I$103,'6.Költségvetés'!$D$4:$D$103,M02a!A208,'6.Költségvetés'!$C$4:$C$103,Háttéradatok!$D$9,'6.Költségvetés'!$L$4:$L$103,Háttéradatok!$G$37)</f>
        <v>0</v>
      </c>
      <c r="F208" s="380">
        <f>SUMIFS('6.Költségvetés'!$I$4:$I$103,'6.Költségvetés'!$D$4:$D$103,M02a!A208,'6.Költségvetés'!$C$4:$C$103,Háttéradatok!$D$10,'6.Költségvetés'!$L$4:$L$103,Háttéradatok!$G$37)</f>
        <v>0</v>
      </c>
      <c r="G208" s="318">
        <f>SUMIFS('6.Költségvetés'!$I$4:$I$103,'6.Költségvetés'!$D$4:$D$103,M02a!A208,'6.Költségvetés'!$C$4:$C$103,Háttéradatok!$D$11,'6.Költségvetés'!$L$4:$L$103,Háttéradatok!$G$37)</f>
        <v>0</v>
      </c>
      <c r="H208" s="381">
        <f t="shared" si="82"/>
        <v>0</v>
      </c>
    </row>
    <row r="209" spans="1:16384" outlineLevel="1" x14ac:dyDescent="0.2">
      <c r="A209" s="429" t="s">
        <v>9793</v>
      </c>
      <c r="B209" s="318">
        <f>SUM(SUMIFS('6.Költségvetés'!$I$4:$I$103,'6.Költségvetés'!$D$4:$D$103,M02a!A209,'6.Költségvetés'!$C$4:$C$103,Háttéradatok!$D$2,'6.Költségvetés'!$L$4:$L$103,Háttéradatok!$G$37)+SUMIFS('6.Költségvetés'!$I$4:$I$103,'6.Költségvetés'!$D$4:$D$103,M02a!A209,'6.Költségvetés'!$C$4:$C$103,Háttéradatok!$D$3,'6.Költségvetés'!$L$4:$L$103,Háttéradatok!$G$37)+SUMIFS('6.Költségvetés'!$I$4:$I$103,'6.Költségvetés'!$D$4:$D$103,M02a!A209,'6.Költségvetés'!$C$4:$C$103,Háttéradatok!$D$4,'6.Költségvetés'!$L$4:$L$103,Háttéradatok!$G$37)+SUMIFS('6.Költségvetés'!$I$4:$I$103,'6.Költségvetés'!$D$4:$D$103,M02a!A209,'6.Költségvetés'!$C$4:$C$103,Háttéradatok!$D$5,'6.Költségvetés'!$L$4:$L$103,Háttéradatok!$G$37)+SUMIFS('6.Költségvetés'!$I$4:$I$103,'6.Költségvetés'!$D$4:$D$103,M02a!A209,'6.Költségvetés'!$C$4:$C$103,Háttéradatok!$D$6,'6.Költségvetés'!$L$4:$L$103,Háttéradatok!$G$37))</f>
        <v>0</v>
      </c>
      <c r="C209" s="318">
        <f>SUMIFS('6.Költségvetés'!$I$4:$I$103,'6.Költségvetés'!$D$4:$D$103,M02a!A209,'6.Költségvetés'!$C$4:$C$103,Háttéradatok!$D$7,'6.Költségvetés'!$L$4:$L$103,Háttéradatok!$G$37)</f>
        <v>0</v>
      </c>
      <c r="D209" s="318">
        <f>SUMIFS('6.Költségvetés'!$I$4:$I$103,'6.Költségvetés'!$D$4:$D$103,M02a!A209,'6.Költségvetés'!$C$4:$C$103,Háttéradatok!$D$8,'6.Költségvetés'!$L$4:$L$103,Háttéradatok!$G$37)</f>
        <v>0</v>
      </c>
      <c r="E209" s="318">
        <f>SUMIFS('6.Költségvetés'!$I$4:$I$103,'6.Költségvetés'!$D$4:$D$103,M02a!A209,'6.Költségvetés'!$C$4:$C$103,Háttéradatok!$D$9,'6.Költségvetés'!$L$4:$L$103,Háttéradatok!$G$37)</f>
        <v>0</v>
      </c>
      <c r="F209" s="380">
        <f>SUMIFS('6.Költségvetés'!$I$4:$I$103,'6.Költségvetés'!$D$4:$D$103,M02a!A209,'6.Költségvetés'!$C$4:$C$103,Háttéradatok!$D$10,'6.Költségvetés'!$L$4:$L$103,Háttéradatok!$G$37)</f>
        <v>0</v>
      </c>
      <c r="G209" s="318">
        <f>SUMIFS('6.Költségvetés'!$I$4:$I$103,'6.Költségvetés'!$D$4:$D$103,M02a!A209,'6.Költségvetés'!$C$4:$C$103,Háttéradatok!$D$11,'6.Költségvetés'!$L$4:$L$103,Háttéradatok!$G$37)</f>
        <v>0</v>
      </c>
      <c r="H209" s="381">
        <f t="shared" si="82"/>
        <v>0</v>
      </c>
    </row>
    <row r="210" spans="1:16384" ht="25.5" outlineLevel="1" x14ac:dyDescent="0.2">
      <c r="A210" s="429" t="s">
        <v>9795</v>
      </c>
      <c r="B210" s="318">
        <f>SUM(SUMIFS('6.Költségvetés'!$I$4:$I$103,'6.Költségvetés'!$D$4:$D$103,M02a!A210,'6.Költségvetés'!$C$4:$C$103,Háttéradatok!$D$2,'6.Költségvetés'!$L$4:$L$103,Háttéradatok!$G$37)+SUMIFS('6.Költségvetés'!$I$4:$I$103,'6.Költségvetés'!$D$4:$D$103,M02a!A210,'6.Költségvetés'!$C$4:$C$103,Háttéradatok!$D$3,'6.Költségvetés'!$L$4:$L$103,Háttéradatok!$G$37)+SUMIFS('6.Költségvetés'!$I$4:$I$103,'6.Költségvetés'!$D$4:$D$103,M02a!A210,'6.Költségvetés'!$C$4:$C$103,Háttéradatok!$D$4,'6.Költségvetés'!$L$4:$L$103,Háttéradatok!$G$37)+SUMIFS('6.Költségvetés'!$I$4:$I$103,'6.Költségvetés'!$D$4:$D$103,M02a!A210,'6.Költségvetés'!$C$4:$C$103,Háttéradatok!$D$5,'6.Költségvetés'!$L$4:$L$103,Háttéradatok!$G$37)+SUMIFS('6.Költségvetés'!$I$4:$I$103,'6.Költségvetés'!$D$4:$D$103,M02a!A210,'6.Költségvetés'!$C$4:$C$103,Háttéradatok!$D$6,'6.Költségvetés'!$L$4:$L$103,Háttéradatok!$G$37))</f>
        <v>0</v>
      </c>
      <c r="C210" s="318">
        <f>SUMIFS('6.Költségvetés'!$I$4:$I$103,'6.Költségvetés'!$D$4:$D$103,M02a!A210,'6.Költségvetés'!$C$4:$C$103,Háttéradatok!$D$7,'6.Költségvetés'!$L$4:$L$103,Háttéradatok!$G$37)</f>
        <v>0</v>
      </c>
      <c r="D210" s="318">
        <f>SUMIFS('6.Költségvetés'!$I$4:$I$103,'6.Költségvetés'!$D$4:$D$103,M02a!A210,'6.Költségvetés'!$C$4:$C$103,Háttéradatok!$D$8,'6.Költségvetés'!$L$4:$L$103,Háttéradatok!$G$37)</f>
        <v>0</v>
      </c>
      <c r="E210" s="318">
        <f>SUMIFS('6.Költségvetés'!$I$4:$I$103,'6.Költségvetés'!$D$4:$D$103,M02a!A210,'6.Költségvetés'!$C$4:$C$103,Háttéradatok!$D$9,'6.Költségvetés'!$L$4:$L$103,Háttéradatok!$G$37)</f>
        <v>0</v>
      </c>
      <c r="F210" s="380">
        <f>SUMIFS('6.Költségvetés'!$I$4:$I$103,'6.Költségvetés'!$D$4:$D$103,M02a!A210,'6.Költségvetés'!$C$4:$C$103,Háttéradatok!$D$10,'6.Költségvetés'!$L$4:$L$103,Háttéradatok!$G$37)</f>
        <v>0</v>
      </c>
      <c r="G210" s="318">
        <f>SUMIFS('6.Költségvetés'!$I$4:$I$103,'6.Költségvetés'!$D$4:$D$103,M02a!A210,'6.Költségvetés'!$C$4:$C$103,Háttéradatok!$D$11,'6.Költségvetés'!$L$4:$L$103,Háttéradatok!$G$37)</f>
        <v>0</v>
      </c>
      <c r="H210" s="381">
        <f t="shared" si="82"/>
        <v>0</v>
      </c>
    </row>
    <row r="211" spans="1:16384" s="427" customFormat="1" outlineLevel="1" x14ac:dyDescent="0.2">
      <c r="A211" s="430" t="s">
        <v>9796</v>
      </c>
      <c r="B211" s="388">
        <f>SUM(SUMIFS('6.Költségvetés'!$I$4:$I$103,'6.Költségvetés'!$D$4:$D$103,M02a!A211,'6.Költségvetés'!$C$4:$C$103,Háttéradatok!$D$2,'6.Költségvetés'!$L$4:$L$103,Háttéradatok!$G$37)+SUMIFS('6.Költségvetés'!$I$4:$I$103,'6.Költségvetés'!$D$4:$D$103,M02a!A211,'6.Költségvetés'!$C$4:$C$103,Háttéradatok!$D$3,'6.Költségvetés'!$L$4:$L$103,Háttéradatok!$G$37)+SUMIFS('6.Költségvetés'!$I$4:$I$103,'6.Költségvetés'!$D$4:$D$103,M02a!A211,'6.Költségvetés'!$C$4:$C$103,Háttéradatok!$D$4,'6.Költségvetés'!$L$4:$L$103,Háttéradatok!$G$37)+SUMIFS('6.Költségvetés'!$I$4:$I$103,'6.Költségvetés'!$D$4:$D$103,M02a!A211,'6.Költségvetés'!$C$4:$C$103,Háttéradatok!$D$5,'6.Költségvetés'!$L$4:$L$103,Háttéradatok!$G$37)+SUMIFS('6.Költségvetés'!$I$4:$I$103,'6.Költségvetés'!$D$4:$D$103,M02a!A211,'6.Költségvetés'!$C$4:$C$103,Háttéradatok!$D$6,'6.Költségvetés'!$L$4:$L$103,Háttéradatok!$G$37))</f>
        <v>0</v>
      </c>
      <c r="C211" s="388">
        <f>SUMIFS('6.Költségvetés'!$I$4:$I$103,'6.Költségvetés'!$D$4:$D$103,M02a!A211,'6.Költségvetés'!$C$4:$C$103,Háttéradatok!$D$7,'6.Költségvetés'!$L$4:$L$103,Háttéradatok!$G$37)</f>
        <v>0</v>
      </c>
      <c r="D211" s="388">
        <f>SUMIFS('6.Költségvetés'!$I$4:$I$103,'6.Költségvetés'!$D$4:$D$103,M02a!A211,'6.Költségvetés'!$C$4:$C$103,Háttéradatok!$D$8,'6.Költségvetés'!$L$4:$L$103,Háttéradatok!$G$37)</f>
        <v>0</v>
      </c>
      <c r="E211" s="388">
        <f>SUMIFS('6.Költségvetés'!$I$4:$I$103,'6.Költségvetés'!$D$4:$D$103,M02a!A211,'6.Költségvetés'!$C$4:$C$103,Háttéradatok!$D$9,'6.Költségvetés'!$L$4:$L$103,Háttéradatok!$G$37)</f>
        <v>0</v>
      </c>
      <c r="F211" s="389">
        <f>SUMIFS('6.Költségvetés'!$I$4:$I$103,'6.Költségvetés'!$D$4:$D$103,M02a!A211,'6.Költségvetés'!$C$4:$C$103,Háttéradatok!$D$10,'6.Költségvetés'!$L$4:$L$103,Háttéradatok!$G$37)</f>
        <v>0</v>
      </c>
      <c r="G211" s="388">
        <f>SUMIFS('6.Költségvetés'!$I$4:$I$103,'6.Költségvetés'!$D$4:$D$103,M02a!A211,'6.Költségvetés'!$C$4:$C$103,Háttéradatok!$D$11,'6.Költségvetés'!$L$4:$L$103,Háttéradatok!$G$37)</f>
        <v>0</v>
      </c>
      <c r="H211" s="390">
        <f t="shared" si="82"/>
        <v>0</v>
      </c>
    </row>
    <row r="212" spans="1:16384" s="427" customFormat="1" ht="13.5" outlineLevel="1" thickBot="1" x14ac:dyDescent="0.25">
      <c r="A212" s="431" t="s">
        <v>9797</v>
      </c>
      <c r="B212" s="388">
        <f>SUM(SUMIFS('6.Költségvetés'!$I$4:$I$103,'6.Költségvetés'!$D$4:$D$103,M02a!A212,'6.Költségvetés'!$C$4:$C$103,Háttéradatok!$D$2,'6.Költségvetés'!$L$4:$L$103,Háttéradatok!$G$37)+SUMIFS('6.Költségvetés'!$I$4:$I$103,'6.Költségvetés'!$D$4:$D$103,M02a!A212,'6.Költségvetés'!$C$4:$C$103,Háttéradatok!$D$3,'6.Költségvetés'!$L$4:$L$103,Háttéradatok!$G$37)+SUMIFS('6.Költségvetés'!$I$4:$I$103,'6.Költségvetés'!$D$4:$D$103,M02a!A212,'6.Költségvetés'!$C$4:$C$103,Háttéradatok!$D$4,'6.Költségvetés'!$L$4:$L$103,Háttéradatok!$G$37)+SUMIFS('6.Költségvetés'!$I$4:$I$103,'6.Költségvetés'!$D$4:$D$103,M02a!A212,'6.Költségvetés'!$C$4:$C$103,Háttéradatok!$D$5,'6.Költségvetés'!$L$4:$L$103,Háttéradatok!$G$37)+SUMIFS('6.Költségvetés'!$I$4:$I$103,'6.Költségvetés'!$D$4:$D$103,M02a!A212,'6.Költségvetés'!$C$4:$C$103,Háttéradatok!$D$6,'6.Költségvetés'!$L$4:$L$103,Háttéradatok!$G$37))</f>
        <v>0</v>
      </c>
      <c r="C212" s="388">
        <f>SUMIFS('6.Költségvetés'!$I$4:$I$103,'6.Költségvetés'!$D$4:$D$103,M02a!A212,'6.Költségvetés'!$C$4:$C$103,Háttéradatok!$D$7,'6.Költségvetés'!$L$4:$L$103,Háttéradatok!$G$37)</f>
        <v>0</v>
      </c>
      <c r="D212" s="388">
        <f>SUMIFS('6.Költségvetés'!$I$4:$I$103,'6.Költségvetés'!$D$4:$D$103,M02a!A212,'6.Költségvetés'!$C$4:$C$103,Háttéradatok!$D$8,'6.Költségvetés'!$L$4:$L$103,Háttéradatok!$G$37)</f>
        <v>0</v>
      </c>
      <c r="E212" s="388">
        <f>SUMIFS('6.Költségvetés'!$I$4:$I$103,'6.Költségvetés'!$D$4:$D$103,M02a!A212,'6.Költségvetés'!$C$4:$C$103,Háttéradatok!$D$9,'6.Költségvetés'!$L$4:$L$103,Háttéradatok!$G$37)</f>
        <v>0</v>
      </c>
      <c r="F212" s="389">
        <f>SUMIFS('6.Költségvetés'!$I$4:$I$103,'6.Költségvetés'!$D$4:$D$103,M02a!A212,'6.Költségvetés'!$C$4:$C$103,Háttéradatok!$D$10,'6.Költségvetés'!$L$4:$L$103,Háttéradatok!$G$37)</f>
        <v>0</v>
      </c>
      <c r="G212" s="388">
        <f>SUMIFS('6.Költségvetés'!$I$4:$I$103,'6.Költségvetés'!$D$4:$D$103,M02a!A212,'6.Költségvetés'!$C$4:$C$103,Háttéradatok!$D$11,'6.Költségvetés'!$L$4:$L$103,Háttéradatok!$G$37)</f>
        <v>0</v>
      </c>
      <c r="H212" s="391">
        <f t="shared" si="82"/>
        <v>0</v>
      </c>
    </row>
    <row r="213" spans="1:16384" s="433" customFormat="1" ht="14.25" outlineLevel="1" thickBot="1" x14ac:dyDescent="0.3">
      <c r="A213" s="432" t="s">
        <v>9801</v>
      </c>
      <c r="B213" s="392">
        <f t="shared" ref="B213:G213" si="83">SUM(B187,B190,B195,B198,B202,B205,B211,B212)</f>
        <v>0</v>
      </c>
      <c r="C213" s="392">
        <f t="shared" si="83"/>
        <v>0</v>
      </c>
      <c r="D213" s="392">
        <f t="shared" si="83"/>
        <v>0</v>
      </c>
      <c r="E213" s="392">
        <f t="shared" si="83"/>
        <v>0</v>
      </c>
      <c r="F213" s="392">
        <f t="shared" si="83"/>
        <v>0</v>
      </c>
      <c r="G213" s="392">
        <f t="shared" si="83"/>
        <v>0</v>
      </c>
      <c r="H213" s="393">
        <f t="shared" si="82"/>
        <v>0</v>
      </c>
    </row>
    <row r="214" spans="1:16384" s="433" customFormat="1" ht="13.5" outlineLevel="1" x14ac:dyDescent="0.25">
      <c r="A214" s="485"/>
      <c r="B214" s="486"/>
      <c r="C214" s="486"/>
      <c r="D214" s="486"/>
      <c r="E214" s="486"/>
      <c r="F214" s="486"/>
      <c r="G214" s="486"/>
      <c r="H214" s="487"/>
      <c r="I214" s="485"/>
      <c r="J214" s="486"/>
      <c r="K214" s="486"/>
      <c r="L214" s="486"/>
      <c r="M214" s="486"/>
      <c r="N214" s="486"/>
      <c r="O214" s="486"/>
      <c r="P214" s="487"/>
      <c r="Q214" s="485"/>
      <c r="R214" s="486"/>
      <c r="S214" s="486"/>
      <c r="T214" s="486"/>
      <c r="U214" s="486"/>
      <c r="V214" s="486"/>
      <c r="W214" s="486"/>
      <c r="X214" s="487"/>
      <c r="Y214" s="485"/>
      <c r="Z214" s="486"/>
      <c r="AA214" s="486"/>
      <c r="AB214" s="486"/>
      <c r="AC214" s="486"/>
      <c r="AD214" s="486"/>
      <c r="AE214" s="486"/>
      <c r="AF214" s="487"/>
      <c r="AG214" s="485"/>
      <c r="AH214" s="486"/>
      <c r="AI214" s="486"/>
      <c r="AJ214" s="486"/>
      <c r="AK214" s="486"/>
      <c r="AL214" s="486"/>
      <c r="AM214" s="486"/>
      <c r="AN214" s="487"/>
      <c r="AO214" s="485"/>
      <c r="AP214" s="486"/>
      <c r="AQ214" s="486"/>
      <c r="AR214" s="486"/>
      <c r="AS214" s="486"/>
      <c r="AT214" s="486"/>
      <c r="AU214" s="486"/>
      <c r="AV214" s="487"/>
      <c r="AW214" s="485"/>
      <c r="AX214" s="486"/>
      <c r="AY214" s="486"/>
      <c r="AZ214" s="486"/>
      <c r="BA214" s="486"/>
      <c r="BB214" s="486"/>
      <c r="BC214" s="486"/>
      <c r="BD214" s="487"/>
      <c r="BE214" s="485"/>
      <c r="BF214" s="486"/>
      <c r="BG214" s="486"/>
      <c r="BH214" s="486"/>
      <c r="BI214" s="486"/>
      <c r="BJ214" s="486"/>
      <c r="BK214" s="486"/>
      <c r="BL214" s="487"/>
      <c r="BM214" s="485"/>
      <c r="BN214" s="486"/>
      <c r="BO214" s="486"/>
      <c r="BP214" s="486"/>
      <c r="BQ214" s="486"/>
      <c r="BR214" s="486"/>
      <c r="BS214" s="486"/>
      <c r="BT214" s="487"/>
      <c r="BU214" s="485"/>
      <c r="BV214" s="486"/>
      <c r="BW214" s="486"/>
      <c r="BX214" s="486"/>
      <c r="BY214" s="486"/>
      <c r="BZ214" s="486"/>
      <c r="CA214" s="486"/>
      <c r="CB214" s="487"/>
      <c r="CC214" s="485"/>
      <c r="CD214" s="486"/>
      <c r="CE214" s="486"/>
      <c r="CF214" s="486"/>
      <c r="CG214" s="486"/>
      <c r="CH214" s="486"/>
      <c r="CI214" s="486"/>
      <c r="CJ214" s="487"/>
      <c r="CK214" s="485"/>
      <c r="CL214" s="486"/>
      <c r="CM214" s="486"/>
      <c r="CN214" s="486"/>
      <c r="CO214" s="486"/>
      <c r="CP214" s="486"/>
      <c r="CQ214" s="486"/>
      <c r="CR214" s="487"/>
      <c r="CS214" s="485"/>
      <c r="CT214" s="486"/>
      <c r="CU214" s="486"/>
      <c r="CV214" s="486"/>
      <c r="CW214" s="486"/>
      <c r="CX214" s="486"/>
      <c r="CY214" s="486"/>
      <c r="CZ214" s="487"/>
      <c r="DA214" s="485"/>
      <c r="DB214" s="486"/>
      <c r="DC214" s="486"/>
      <c r="DD214" s="486"/>
      <c r="DE214" s="486"/>
      <c r="DF214" s="486"/>
      <c r="DG214" s="486"/>
      <c r="DH214" s="487"/>
      <c r="DI214" s="485"/>
      <c r="DJ214" s="486"/>
      <c r="DK214" s="486"/>
      <c r="DL214" s="486"/>
      <c r="DM214" s="486"/>
      <c r="DN214" s="486"/>
      <c r="DO214" s="486"/>
      <c r="DP214" s="487"/>
      <c r="DQ214" s="485"/>
      <c r="DR214" s="486"/>
      <c r="DS214" s="486"/>
      <c r="DT214" s="486"/>
      <c r="DU214" s="486"/>
      <c r="DV214" s="486"/>
      <c r="DW214" s="486"/>
      <c r="DX214" s="487"/>
      <c r="DY214" s="485"/>
      <c r="DZ214" s="486"/>
      <c r="EA214" s="486"/>
      <c r="EB214" s="486"/>
      <c r="EC214" s="486"/>
      <c r="ED214" s="486"/>
      <c r="EE214" s="486"/>
      <c r="EF214" s="487"/>
      <c r="EG214" s="485"/>
      <c r="EH214" s="486"/>
      <c r="EI214" s="486"/>
      <c r="EJ214" s="486"/>
      <c r="EK214" s="486"/>
      <c r="EL214" s="486"/>
      <c r="EM214" s="486"/>
      <c r="EN214" s="487"/>
      <c r="EO214" s="485"/>
      <c r="EP214" s="486"/>
      <c r="EQ214" s="486"/>
      <c r="ER214" s="486"/>
      <c r="ES214" s="486"/>
      <c r="ET214" s="486"/>
      <c r="EU214" s="486"/>
      <c r="EV214" s="487"/>
      <c r="EW214" s="485"/>
      <c r="EX214" s="486"/>
      <c r="EY214" s="486"/>
      <c r="EZ214" s="486"/>
      <c r="FA214" s="486"/>
      <c r="FB214" s="486"/>
      <c r="FC214" s="486"/>
      <c r="FD214" s="487"/>
      <c r="FE214" s="485"/>
      <c r="FF214" s="486"/>
      <c r="FG214" s="486"/>
      <c r="FH214" s="486"/>
      <c r="FI214" s="486"/>
      <c r="FJ214" s="486"/>
      <c r="FK214" s="486"/>
      <c r="FL214" s="487"/>
      <c r="FM214" s="485"/>
      <c r="FN214" s="486"/>
      <c r="FO214" s="486"/>
      <c r="FP214" s="486"/>
      <c r="FQ214" s="486"/>
      <c r="FR214" s="486"/>
      <c r="FS214" s="486"/>
      <c r="FT214" s="487"/>
      <c r="FU214" s="485"/>
      <c r="FV214" s="486"/>
      <c r="FW214" s="486"/>
      <c r="FX214" s="486"/>
      <c r="FY214" s="486"/>
      <c r="FZ214" s="486"/>
      <c r="GA214" s="486"/>
      <c r="GB214" s="487"/>
      <c r="GC214" s="485"/>
      <c r="GD214" s="486"/>
      <c r="GE214" s="486"/>
      <c r="GF214" s="486"/>
      <c r="GG214" s="486"/>
      <c r="GH214" s="486"/>
      <c r="GI214" s="486"/>
      <c r="GJ214" s="487"/>
      <c r="GK214" s="485"/>
      <c r="GL214" s="486"/>
      <c r="GM214" s="486"/>
      <c r="GN214" s="486"/>
      <c r="GO214" s="486"/>
      <c r="GP214" s="486"/>
      <c r="GQ214" s="486"/>
      <c r="GR214" s="487"/>
      <c r="GS214" s="485"/>
      <c r="GT214" s="486"/>
      <c r="GU214" s="486"/>
      <c r="GV214" s="486"/>
      <c r="GW214" s="486"/>
      <c r="GX214" s="486"/>
      <c r="GY214" s="486"/>
      <c r="GZ214" s="487"/>
      <c r="HA214" s="485"/>
      <c r="HB214" s="486"/>
      <c r="HC214" s="486"/>
      <c r="HD214" s="486"/>
      <c r="HE214" s="486"/>
      <c r="HF214" s="486"/>
      <c r="HG214" s="486"/>
      <c r="HH214" s="487"/>
      <c r="HI214" s="485"/>
      <c r="HJ214" s="486"/>
      <c r="HK214" s="486"/>
      <c r="HL214" s="486"/>
      <c r="HM214" s="486"/>
      <c r="HN214" s="486"/>
      <c r="HO214" s="486"/>
      <c r="HP214" s="487"/>
      <c r="HQ214" s="485"/>
      <c r="HR214" s="486"/>
      <c r="HS214" s="486"/>
      <c r="HT214" s="486"/>
      <c r="HU214" s="486"/>
      <c r="HV214" s="486"/>
      <c r="HW214" s="486"/>
      <c r="HX214" s="487"/>
      <c r="HY214" s="485"/>
      <c r="HZ214" s="486"/>
      <c r="IA214" s="486"/>
      <c r="IB214" s="486"/>
      <c r="IC214" s="486"/>
      <c r="ID214" s="486"/>
      <c r="IE214" s="486"/>
      <c r="IF214" s="487"/>
      <c r="IG214" s="485"/>
      <c r="IH214" s="486"/>
      <c r="II214" s="486"/>
      <c r="IJ214" s="486"/>
      <c r="IK214" s="486"/>
      <c r="IL214" s="486"/>
      <c r="IM214" s="486"/>
      <c r="IN214" s="487"/>
      <c r="IO214" s="485"/>
      <c r="IP214" s="486"/>
      <c r="IQ214" s="486"/>
      <c r="IR214" s="486"/>
      <c r="IS214" s="486"/>
      <c r="IT214" s="486"/>
      <c r="IU214" s="486"/>
      <c r="IV214" s="487"/>
      <c r="IW214" s="485"/>
      <c r="IX214" s="486"/>
      <c r="IY214" s="486"/>
      <c r="IZ214" s="486"/>
      <c r="JA214" s="486"/>
      <c r="JB214" s="486"/>
      <c r="JC214" s="486"/>
      <c r="JD214" s="487"/>
      <c r="JE214" s="485"/>
      <c r="JF214" s="486"/>
      <c r="JG214" s="486"/>
      <c r="JH214" s="486"/>
      <c r="JI214" s="486"/>
      <c r="JJ214" s="486"/>
      <c r="JK214" s="486"/>
      <c r="JL214" s="487"/>
      <c r="JM214" s="485"/>
      <c r="JN214" s="486"/>
      <c r="JO214" s="486"/>
      <c r="JP214" s="486"/>
      <c r="JQ214" s="486"/>
      <c r="JR214" s="486"/>
      <c r="JS214" s="486"/>
      <c r="JT214" s="487"/>
      <c r="JU214" s="485"/>
      <c r="JV214" s="486"/>
      <c r="JW214" s="486"/>
      <c r="JX214" s="486"/>
      <c r="JY214" s="486"/>
      <c r="JZ214" s="486"/>
      <c r="KA214" s="486"/>
      <c r="KB214" s="487"/>
      <c r="KC214" s="485"/>
      <c r="KD214" s="486"/>
      <c r="KE214" s="486"/>
      <c r="KF214" s="486"/>
      <c r="KG214" s="486"/>
      <c r="KH214" s="486"/>
      <c r="KI214" s="486"/>
      <c r="KJ214" s="487"/>
      <c r="KK214" s="485"/>
      <c r="KL214" s="486"/>
      <c r="KM214" s="486"/>
      <c r="KN214" s="486"/>
      <c r="KO214" s="486"/>
      <c r="KP214" s="486"/>
      <c r="KQ214" s="486"/>
      <c r="KR214" s="487"/>
      <c r="KS214" s="485"/>
      <c r="KT214" s="486"/>
      <c r="KU214" s="486"/>
      <c r="KV214" s="486"/>
      <c r="KW214" s="486"/>
      <c r="KX214" s="486"/>
      <c r="KY214" s="486"/>
      <c r="KZ214" s="487"/>
      <c r="LA214" s="485"/>
      <c r="LB214" s="486"/>
      <c r="LC214" s="486"/>
      <c r="LD214" s="486"/>
      <c r="LE214" s="486"/>
      <c r="LF214" s="486"/>
      <c r="LG214" s="486"/>
      <c r="LH214" s="487"/>
      <c r="LI214" s="485"/>
      <c r="LJ214" s="486"/>
      <c r="LK214" s="486"/>
      <c r="LL214" s="486"/>
      <c r="LM214" s="486"/>
      <c r="LN214" s="486"/>
      <c r="LO214" s="486"/>
      <c r="LP214" s="487"/>
      <c r="LQ214" s="485"/>
      <c r="LR214" s="486"/>
      <c r="LS214" s="486"/>
      <c r="LT214" s="486"/>
      <c r="LU214" s="486"/>
      <c r="LV214" s="486"/>
      <c r="LW214" s="486"/>
      <c r="LX214" s="487"/>
      <c r="LY214" s="485"/>
      <c r="LZ214" s="486"/>
      <c r="MA214" s="486"/>
      <c r="MB214" s="486"/>
      <c r="MC214" s="486"/>
      <c r="MD214" s="486"/>
      <c r="ME214" s="486"/>
      <c r="MF214" s="487"/>
      <c r="MG214" s="485"/>
      <c r="MH214" s="486"/>
      <c r="MI214" s="486"/>
      <c r="MJ214" s="486"/>
      <c r="MK214" s="486"/>
      <c r="ML214" s="486"/>
      <c r="MM214" s="486"/>
      <c r="MN214" s="487"/>
      <c r="MO214" s="485"/>
      <c r="MP214" s="486"/>
      <c r="MQ214" s="486"/>
      <c r="MR214" s="486"/>
      <c r="MS214" s="486"/>
      <c r="MT214" s="486"/>
      <c r="MU214" s="486"/>
      <c r="MV214" s="487"/>
      <c r="MW214" s="485"/>
      <c r="MX214" s="486"/>
      <c r="MY214" s="486"/>
      <c r="MZ214" s="486"/>
      <c r="NA214" s="486"/>
      <c r="NB214" s="486"/>
      <c r="NC214" s="486"/>
      <c r="ND214" s="487"/>
      <c r="NE214" s="485"/>
      <c r="NF214" s="486"/>
      <c r="NG214" s="486"/>
      <c r="NH214" s="486"/>
      <c r="NI214" s="486"/>
      <c r="NJ214" s="486"/>
      <c r="NK214" s="486"/>
      <c r="NL214" s="487"/>
      <c r="NM214" s="485"/>
      <c r="NN214" s="486"/>
      <c r="NO214" s="486"/>
      <c r="NP214" s="486"/>
      <c r="NQ214" s="486"/>
      <c r="NR214" s="486"/>
      <c r="NS214" s="486"/>
      <c r="NT214" s="487"/>
      <c r="NU214" s="485"/>
      <c r="NV214" s="486"/>
      <c r="NW214" s="486"/>
      <c r="NX214" s="486"/>
      <c r="NY214" s="486"/>
      <c r="NZ214" s="486"/>
      <c r="OA214" s="486"/>
      <c r="OB214" s="487"/>
      <c r="OC214" s="485"/>
      <c r="OD214" s="486"/>
      <c r="OE214" s="486"/>
      <c r="OF214" s="486"/>
      <c r="OG214" s="486"/>
      <c r="OH214" s="486"/>
      <c r="OI214" s="486"/>
      <c r="OJ214" s="487"/>
      <c r="OK214" s="485"/>
      <c r="OL214" s="486"/>
      <c r="OM214" s="486"/>
      <c r="ON214" s="486"/>
      <c r="OO214" s="486"/>
      <c r="OP214" s="486"/>
      <c r="OQ214" s="486"/>
      <c r="OR214" s="487"/>
      <c r="OS214" s="485"/>
      <c r="OT214" s="486"/>
      <c r="OU214" s="486"/>
      <c r="OV214" s="486"/>
      <c r="OW214" s="486"/>
      <c r="OX214" s="486"/>
      <c r="OY214" s="486"/>
      <c r="OZ214" s="487"/>
      <c r="PA214" s="485"/>
      <c r="PB214" s="486"/>
      <c r="PC214" s="486"/>
      <c r="PD214" s="486"/>
      <c r="PE214" s="486"/>
      <c r="PF214" s="486"/>
      <c r="PG214" s="486"/>
      <c r="PH214" s="487"/>
      <c r="PI214" s="485"/>
      <c r="PJ214" s="486"/>
      <c r="PK214" s="486"/>
      <c r="PL214" s="486"/>
      <c r="PM214" s="486"/>
      <c r="PN214" s="486"/>
      <c r="PO214" s="486"/>
      <c r="PP214" s="487"/>
      <c r="PQ214" s="485"/>
      <c r="PR214" s="486"/>
      <c r="PS214" s="486"/>
      <c r="PT214" s="486"/>
      <c r="PU214" s="486"/>
      <c r="PV214" s="486"/>
      <c r="PW214" s="486"/>
      <c r="PX214" s="487"/>
      <c r="PY214" s="485"/>
      <c r="PZ214" s="486"/>
      <c r="QA214" s="486"/>
      <c r="QB214" s="486"/>
      <c r="QC214" s="486"/>
      <c r="QD214" s="486"/>
      <c r="QE214" s="486"/>
      <c r="QF214" s="487"/>
      <c r="QG214" s="485"/>
      <c r="QH214" s="486"/>
      <c r="QI214" s="486"/>
      <c r="QJ214" s="486"/>
      <c r="QK214" s="486"/>
      <c r="QL214" s="486"/>
      <c r="QM214" s="486"/>
      <c r="QN214" s="487"/>
      <c r="QO214" s="485"/>
      <c r="QP214" s="486"/>
      <c r="QQ214" s="486"/>
      <c r="QR214" s="486"/>
      <c r="QS214" s="486"/>
      <c r="QT214" s="486"/>
      <c r="QU214" s="486"/>
      <c r="QV214" s="487"/>
      <c r="QW214" s="485"/>
      <c r="QX214" s="486"/>
      <c r="QY214" s="486"/>
      <c r="QZ214" s="486"/>
      <c r="RA214" s="486"/>
      <c r="RB214" s="486"/>
      <c r="RC214" s="486"/>
      <c r="RD214" s="487"/>
      <c r="RE214" s="485"/>
      <c r="RF214" s="486"/>
      <c r="RG214" s="486"/>
      <c r="RH214" s="486"/>
      <c r="RI214" s="486"/>
      <c r="RJ214" s="486"/>
      <c r="RK214" s="486"/>
      <c r="RL214" s="487"/>
      <c r="RM214" s="485"/>
      <c r="RN214" s="486"/>
      <c r="RO214" s="486"/>
      <c r="RP214" s="486"/>
      <c r="RQ214" s="486"/>
      <c r="RR214" s="486"/>
      <c r="RS214" s="486"/>
      <c r="RT214" s="487"/>
      <c r="RU214" s="485"/>
      <c r="RV214" s="486"/>
      <c r="RW214" s="486"/>
      <c r="RX214" s="486"/>
      <c r="RY214" s="486"/>
      <c r="RZ214" s="486"/>
      <c r="SA214" s="486"/>
      <c r="SB214" s="487"/>
      <c r="SC214" s="485"/>
      <c r="SD214" s="486"/>
      <c r="SE214" s="486"/>
      <c r="SF214" s="486"/>
      <c r="SG214" s="486"/>
      <c r="SH214" s="486"/>
      <c r="SI214" s="486"/>
      <c r="SJ214" s="487"/>
      <c r="SK214" s="485"/>
      <c r="SL214" s="486"/>
      <c r="SM214" s="486"/>
      <c r="SN214" s="486"/>
      <c r="SO214" s="486"/>
      <c r="SP214" s="486"/>
      <c r="SQ214" s="486"/>
      <c r="SR214" s="487"/>
      <c r="SS214" s="485"/>
      <c r="ST214" s="486"/>
      <c r="SU214" s="486"/>
      <c r="SV214" s="486"/>
      <c r="SW214" s="486"/>
      <c r="SX214" s="486"/>
      <c r="SY214" s="486"/>
      <c r="SZ214" s="487"/>
      <c r="TA214" s="485"/>
      <c r="TB214" s="486"/>
      <c r="TC214" s="486"/>
      <c r="TD214" s="486"/>
      <c r="TE214" s="486"/>
      <c r="TF214" s="486"/>
      <c r="TG214" s="486"/>
      <c r="TH214" s="487"/>
      <c r="TI214" s="485"/>
      <c r="TJ214" s="486"/>
      <c r="TK214" s="486"/>
      <c r="TL214" s="486"/>
      <c r="TM214" s="486"/>
      <c r="TN214" s="486"/>
      <c r="TO214" s="486"/>
      <c r="TP214" s="487"/>
      <c r="TQ214" s="485"/>
      <c r="TR214" s="486"/>
      <c r="TS214" s="486"/>
      <c r="TT214" s="486"/>
      <c r="TU214" s="486"/>
      <c r="TV214" s="486"/>
      <c r="TW214" s="486"/>
      <c r="TX214" s="487"/>
      <c r="TY214" s="485"/>
      <c r="TZ214" s="486"/>
      <c r="UA214" s="486"/>
      <c r="UB214" s="486"/>
      <c r="UC214" s="486"/>
      <c r="UD214" s="486"/>
      <c r="UE214" s="486"/>
      <c r="UF214" s="487"/>
      <c r="UG214" s="485"/>
      <c r="UH214" s="486"/>
      <c r="UI214" s="486"/>
      <c r="UJ214" s="486"/>
      <c r="UK214" s="486"/>
      <c r="UL214" s="486"/>
      <c r="UM214" s="486"/>
      <c r="UN214" s="487"/>
      <c r="UO214" s="485"/>
      <c r="UP214" s="486"/>
      <c r="UQ214" s="486"/>
      <c r="UR214" s="486"/>
      <c r="US214" s="486"/>
      <c r="UT214" s="486"/>
      <c r="UU214" s="486"/>
      <c r="UV214" s="487"/>
      <c r="UW214" s="485"/>
      <c r="UX214" s="486"/>
      <c r="UY214" s="486"/>
      <c r="UZ214" s="486"/>
      <c r="VA214" s="486"/>
      <c r="VB214" s="486"/>
      <c r="VC214" s="486"/>
      <c r="VD214" s="487"/>
      <c r="VE214" s="485"/>
      <c r="VF214" s="486"/>
      <c r="VG214" s="486"/>
      <c r="VH214" s="486"/>
      <c r="VI214" s="486"/>
      <c r="VJ214" s="486"/>
      <c r="VK214" s="486"/>
      <c r="VL214" s="487"/>
      <c r="VM214" s="485"/>
      <c r="VN214" s="486"/>
      <c r="VO214" s="486"/>
      <c r="VP214" s="486"/>
      <c r="VQ214" s="486"/>
      <c r="VR214" s="486"/>
      <c r="VS214" s="486"/>
      <c r="VT214" s="487"/>
      <c r="VU214" s="485"/>
      <c r="VV214" s="486"/>
      <c r="VW214" s="486"/>
      <c r="VX214" s="486"/>
      <c r="VY214" s="486"/>
      <c r="VZ214" s="486"/>
      <c r="WA214" s="486"/>
      <c r="WB214" s="487"/>
      <c r="WC214" s="485"/>
      <c r="WD214" s="486"/>
      <c r="WE214" s="486"/>
      <c r="WF214" s="486"/>
      <c r="WG214" s="486"/>
      <c r="WH214" s="486"/>
      <c r="WI214" s="486"/>
      <c r="WJ214" s="487"/>
      <c r="WK214" s="485"/>
      <c r="WL214" s="486"/>
      <c r="WM214" s="486"/>
      <c r="WN214" s="486"/>
      <c r="WO214" s="486"/>
      <c r="WP214" s="486"/>
      <c r="WQ214" s="486"/>
      <c r="WR214" s="487"/>
      <c r="WS214" s="485"/>
      <c r="WT214" s="486"/>
      <c r="WU214" s="486"/>
      <c r="WV214" s="486"/>
      <c r="WW214" s="486"/>
      <c r="WX214" s="486"/>
      <c r="WY214" s="486"/>
      <c r="WZ214" s="487"/>
      <c r="XA214" s="485"/>
      <c r="XB214" s="486"/>
      <c r="XC214" s="486"/>
      <c r="XD214" s="486"/>
      <c r="XE214" s="486"/>
      <c r="XF214" s="486"/>
      <c r="XG214" s="486"/>
      <c r="XH214" s="487"/>
      <c r="XI214" s="485"/>
      <c r="XJ214" s="486"/>
      <c r="XK214" s="486"/>
      <c r="XL214" s="486"/>
      <c r="XM214" s="486"/>
      <c r="XN214" s="486"/>
      <c r="XO214" s="486"/>
      <c r="XP214" s="487"/>
      <c r="XQ214" s="485"/>
      <c r="XR214" s="486"/>
      <c r="XS214" s="486"/>
      <c r="XT214" s="486"/>
      <c r="XU214" s="486"/>
      <c r="XV214" s="486"/>
      <c r="XW214" s="486"/>
      <c r="XX214" s="487"/>
      <c r="XY214" s="485"/>
      <c r="XZ214" s="486"/>
      <c r="YA214" s="486"/>
      <c r="YB214" s="486"/>
      <c r="YC214" s="486"/>
      <c r="YD214" s="486"/>
      <c r="YE214" s="486"/>
      <c r="YF214" s="487"/>
      <c r="YG214" s="485"/>
      <c r="YH214" s="486"/>
      <c r="YI214" s="486"/>
      <c r="YJ214" s="486"/>
      <c r="YK214" s="486"/>
      <c r="YL214" s="486"/>
      <c r="YM214" s="486"/>
      <c r="YN214" s="487"/>
      <c r="YO214" s="485"/>
      <c r="YP214" s="486"/>
      <c r="YQ214" s="486"/>
      <c r="YR214" s="486"/>
      <c r="YS214" s="486"/>
      <c r="YT214" s="486"/>
      <c r="YU214" s="486"/>
      <c r="YV214" s="487"/>
      <c r="YW214" s="485"/>
      <c r="YX214" s="486"/>
      <c r="YY214" s="486"/>
      <c r="YZ214" s="486"/>
      <c r="ZA214" s="486"/>
      <c r="ZB214" s="486"/>
      <c r="ZC214" s="486"/>
      <c r="ZD214" s="487"/>
      <c r="ZE214" s="485"/>
      <c r="ZF214" s="486"/>
      <c r="ZG214" s="486"/>
      <c r="ZH214" s="486"/>
      <c r="ZI214" s="486"/>
      <c r="ZJ214" s="486"/>
      <c r="ZK214" s="486"/>
      <c r="ZL214" s="487"/>
      <c r="ZM214" s="485"/>
      <c r="ZN214" s="486"/>
      <c r="ZO214" s="486"/>
      <c r="ZP214" s="486"/>
      <c r="ZQ214" s="486"/>
      <c r="ZR214" s="486"/>
      <c r="ZS214" s="486"/>
      <c r="ZT214" s="487"/>
      <c r="ZU214" s="485"/>
      <c r="ZV214" s="486"/>
      <c r="ZW214" s="486"/>
      <c r="ZX214" s="486"/>
      <c r="ZY214" s="486"/>
      <c r="ZZ214" s="486"/>
      <c r="AAA214" s="486"/>
      <c r="AAB214" s="487"/>
      <c r="AAC214" s="485"/>
      <c r="AAD214" s="486"/>
      <c r="AAE214" s="486"/>
      <c r="AAF214" s="486"/>
      <c r="AAG214" s="486"/>
      <c r="AAH214" s="486"/>
      <c r="AAI214" s="486"/>
      <c r="AAJ214" s="487"/>
      <c r="AAK214" s="485"/>
      <c r="AAL214" s="486"/>
      <c r="AAM214" s="486"/>
      <c r="AAN214" s="486"/>
      <c r="AAO214" s="486"/>
      <c r="AAP214" s="486"/>
      <c r="AAQ214" s="486"/>
      <c r="AAR214" s="487"/>
      <c r="AAS214" s="485"/>
      <c r="AAT214" s="486"/>
      <c r="AAU214" s="486"/>
      <c r="AAV214" s="486"/>
      <c r="AAW214" s="486"/>
      <c r="AAX214" s="486"/>
      <c r="AAY214" s="486"/>
      <c r="AAZ214" s="487"/>
      <c r="ABA214" s="485"/>
      <c r="ABB214" s="486"/>
      <c r="ABC214" s="486"/>
      <c r="ABD214" s="486"/>
      <c r="ABE214" s="486"/>
      <c r="ABF214" s="486"/>
      <c r="ABG214" s="486"/>
      <c r="ABH214" s="487"/>
      <c r="ABI214" s="485"/>
      <c r="ABJ214" s="486"/>
      <c r="ABK214" s="486"/>
      <c r="ABL214" s="486"/>
      <c r="ABM214" s="486"/>
      <c r="ABN214" s="486"/>
      <c r="ABO214" s="486"/>
      <c r="ABP214" s="487"/>
      <c r="ABQ214" s="485"/>
      <c r="ABR214" s="486"/>
      <c r="ABS214" s="486"/>
      <c r="ABT214" s="486"/>
      <c r="ABU214" s="486"/>
      <c r="ABV214" s="486"/>
      <c r="ABW214" s="486"/>
      <c r="ABX214" s="487"/>
      <c r="ABY214" s="485"/>
      <c r="ABZ214" s="486"/>
      <c r="ACA214" s="486"/>
      <c r="ACB214" s="486"/>
      <c r="ACC214" s="486"/>
      <c r="ACD214" s="486"/>
      <c r="ACE214" s="486"/>
      <c r="ACF214" s="487"/>
      <c r="ACG214" s="485"/>
      <c r="ACH214" s="486"/>
      <c r="ACI214" s="486"/>
      <c r="ACJ214" s="486"/>
      <c r="ACK214" s="486"/>
      <c r="ACL214" s="486"/>
      <c r="ACM214" s="486"/>
      <c r="ACN214" s="487"/>
      <c r="ACO214" s="485"/>
      <c r="ACP214" s="486"/>
      <c r="ACQ214" s="486"/>
      <c r="ACR214" s="486"/>
      <c r="ACS214" s="486"/>
      <c r="ACT214" s="486"/>
      <c r="ACU214" s="486"/>
      <c r="ACV214" s="487"/>
      <c r="ACW214" s="485"/>
      <c r="ACX214" s="486"/>
      <c r="ACY214" s="486"/>
      <c r="ACZ214" s="486"/>
      <c r="ADA214" s="486"/>
      <c r="ADB214" s="486"/>
      <c r="ADC214" s="486"/>
      <c r="ADD214" s="487"/>
      <c r="ADE214" s="485"/>
      <c r="ADF214" s="486"/>
      <c r="ADG214" s="486"/>
      <c r="ADH214" s="486"/>
      <c r="ADI214" s="486"/>
      <c r="ADJ214" s="486"/>
      <c r="ADK214" s="486"/>
      <c r="ADL214" s="487"/>
      <c r="ADM214" s="485"/>
      <c r="ADN214" s="486"/>
      <c r="ADO214" s="486"/>
      <c r="ADP214" s="486"/>
      <c r="ADQ214" s="486"/>
      <c r="ADR214" s="486"/>
      <c r="ADS214" s="486"/>
      <c r="ADT214" s="487"/>
      <c r="ADU214" s="485"/>
      <c r="ADV214" s="486"/>
      <c r="ADW214" s="486"/>
      <c r="ADX214" s="486"/>
      <c r="ADY214" s="486"/>
      <c r="ADZ214" s="486"/>
      <c r="AEA214" s="486"/>
      <c r="AEB214" s="487"/>
      <c r="AEC214" s="485"/>
      <c r="AED214" s="486"/>
      <c r="AEE214" s="486"/>
      <c r="AEF214" s="486"/>
      <c r="AEG214" s="486"/>
      <c r="AEH214" s="486"/>
      <c r="AEI214" s="486"/>
      <c r="AEJ214" s="487"/>
      <c r="AEK214" s="485"/>
      <c r="AEL214" s="486"/>
      <c r="AEM214" s="486"/>
      <c r="AEN214" s="486"/>
      <c r="AEO214" s="486"/>
      <c r="AEP214" s="486"/>
      <c r="AEQ214" s="486"/>
      <c r="AER214" s="487"/>
      <c r="AES214" s="485"/>
      <c r="AET214" s="486"/>
      <c r="AEU214" s="486"/>
      <c r="AEV214" s="486"/>
      <c r="AEW214" s="486"/>
      <c r="AEX214" s="486"/>
      <c r="AEY214" s="486"/>
      <c r="AEZ214" s="487"/>
      <c r="AFA214" s="485"/>
      <c r="AFB214" s="486"/>
      <c r="AFC214" s="486"/>
      <c r="AFD214" s="486"/>
      <c r="AFE214" s="486"/>
      <c r="AFF214" s="486"/>
      <c r="AFG214" s="486"/>
      <c r="AFH214" s="487"/>
      <c r="AFI214" s="485"/>
      <c r="AFJ214" s="486"/>
      <c r="AFK214" s="486"/>
      <c r="AFL214" s="486"/>
      <c r="AFM214" s="486"/>
      <c r="AFN214" s="486"/>
      <c r="AFO214" s="486"/>
      <c r="AFP214" s="487"/>
      <c r="AFQ214" s="485"/>
      <c r="AFR214" s="486"/>
      <c r="AFS214" s="486"/>
      <c r="AFT214" s="486"/>
      <c r="AFU214" s="486"/>
      <c r="AFV214" s="486"/>
      <c r="AFW214" s="486"/>
      <c r="AFX214" s="487"/>
      <c r="AFY214" s="485"/>
      <c r="AFZ214" s="486"/>
      <c r="AGA214" s="486"/>
      <c r="AGB214" s="486"/>
      <c r="AGC214" s="486"/>
      <c r="AGD214" s="486"/>
      <c r="AGE214" s="486"/>
      <c r="AGF214" s="487"/>
      <c r="AGG214" s="485"/>
      <c r="AGH214" s="486"/>
      <c r="AGI214" s="486"/>
      <c r="AGJ214" s="486"/>
      <c r="AGK214" s="486"/>
      <c r="AGL214" s="486"/>
      <c r="AGM214" s="486"/>
      <c r="AGN214" s="487"/>
      <c r="AGO214" s="485"/>
      <c r="AGP214" s="486"/>
      <c r="AGQ214" s="486"/>
      <c r="AGR214" s="486"/>
      <c r="AGS214" s="486"/>
      <c r="AGT214" s="486"/>
      <c r="AGU214" s="486"/>
      <c r="AGV214" s="487"/>
      <c r="AGW214" s="485"/>
      <c r="AGX214" s="486"/>
      <c r="AGY214" s="486"/>
      <c r="AGZ214" s="486"/>
      <c r="AHA214" s="486"/>
      <c r="AHB214" s="486"/>
      <c r="AHC214" s="486"/>
      <c r="AHD214" s="487"/>
      <c r="AHE214" s="485"/>
      <c r="AHF214" s="486"/>
      <c r="AHG214" s="486"/>
      <c r="AHH214" s="486"/>
      <c r="AHI214" s="486"/>
      <c r="AHJ214" s="486"/>
      <c r="AHK214" s="486"/>
      <c r="AHL214" s="487"/>
      <c r="AHM214" s="485"/>
      <c r="AHN214" s="486"/>
      <c r="AHO214" s="486"/>
      <c r="AHP214" s="486"/>
      <c r="AHQ214" s="486"/>
      <c r="AHR214" s="486"/>
      <c r="AHS214" s="486"/>
      <c r="AHT214" s="487"/>
      <c r="AHU214" s="485"/>
      <c r="AHV214" s="486"/>
      <c r="AHW214" s="486"/>
      <c r="AHX214" s="486"/>
      <c r="AHY214" s="486"/>
      <c r="AHZ214" s="486"/>
      <c r="AIA214" s="486"/>
      <c r="AIB214" s="487"/>
      <c r="AIC214" s="485"/>
      <c r="AID214" s="486"/>
      <c r="AIE214" s="486"/>
      <c r="AIF214" s="486"/>
      <c r="AIG214" s="486"/>
      <c r="AIH214" s="486"/>
      <c r="AII214" s="486"/>
      <c r="AIJ214" s="487"/>
      <c r="AIK214" s="485"/>
      <c r="AIL214" s="486"/>
      <c r="AIM214" s="486"/>
      <c r="AIN214" s="486"/>
      <c r="AIO214" s="486"/>
      <c r="AIP214" s="486"/>
      <c r="AIQ214" s="486"/>
      <c r="AIR214" s="487"/>
      <c r="AIS214" s="485"/>
      <c r="AIT214" s="486"/>
      <c r="AIU214" s="486"/>
      <c r="AIV214" s="486"/>
      <c r="AIW214" s="486"/>
      <c r="AIX214" s="486"/>
      <c r="AIY214" s="486"/>
      <c r="AIZ214" s="487"/>
      <c r="AJA214" s="485"/>
      <c r="AJB214" s="486"/>
      <c r="AJC214" s="486"/>
      <c r="AJD214" s="486"/>
      <c r="AJE214" s="486"/>
      <c r="AJF214" s="486"/>
      <c r="AJG214" s="486"/>
      <c r="AJH214" s="487"/>
      <c r="AJI214" s="485"/>
      <c r="AJJ214" s="486"/>
      <c r="AJK214" s="486"/>
      <c r="AJL214" s="486"/>
      <c r="AJM214" s="486"/>
      <c r="AJN214" s="486"/>
      <c r="AJO214" s="486"/>
      <c r="AJP214" s="487"/>
      <c r="AJQ214" s="485"/>
      <c r="AJR214" s="486"/>
      <c r="AJS214" s="486"/>
      <c r="AJT214" s="486"/>
      <c r="AJU214" s="486"/>
      <c r="AJV214" s="486"/>
      <c r="AJW214" s="486"/>
      <c r="AJX214" s="487"/>
      <c r="AJY214" s="485"/>
      <c r="AJZ214" s="486"/>
      <c r="AKA214" s="486"/>
      <c r="AKB214" s="486"/>
      <c r="AKC214" s="486"/>
      <c r="AKD214" s="486"/>
      <c r="AKE214" s="486"/>
      <c r="AKF214" s="487"/>
      <c r="AKG214" s="485"/>
      <c r="AKH214" s="486"/>
      <c r="AKI214" s="486"/>
      <c r="AKJ214" s="486"/>
      <c r="AKK214" s="486"/>
      <c r="AKL214" s="486"/>
      <c r="AKM214" s="486"/>
      <c r="AKN214" s="487"/>
      <c r="AKO214" s="485"/>
      <c r="AKP214" s="486"/>
      <c r="AKQ214" s="486"/>
      <c r="AKR214" s="486"/>
      <c r="AKS214" s="486"/>
      <c r="AKT214" s="486"/>
      <c r="AKU214" s="486"/>
      <c r="AKV214" s="487"/>
      <c r="AKW214" s="485"/>
      <c r="AKX214" s="486"/>
      <c r="AKY214" s="486"/>
      <c r="AKZ214" s="486"/>
      <c r="ALA214" s="486"/>
      <c r="ALB214" s="486"/>
      <c r="ALC214" s="486"/>
      <c r="ALD214" s="487"/>
      <c r="ALE214" s="485"/>
      <c r="ALF214" s="486"/>
      <c r="ALG214" s="486"/>
      <c r="ALH214" s="486"/>
      <c r="ALI214" s="486"/>
      <c r="ALJ214" s="486"/>
      <c r="ALK214" s="486"/>
      <c r="ALL214" s="487"/>
      <c r="ALM214" s="485"/>
      <c r="ALN214" s="486"/>
      <c r="ALO214" s="486"/>
      <c r="ALP214" s="486"/>
      <c r="ALQ214" s="486"/>
      <c r="ALR214" s="486"/>
      <c r="ALS214" s="486"/>
      <c r="ALT214" s="487"/>
      <c r="ALU214" s="485"/>
      <c r="ALV214" s="486"/>
      <c r="ALW214" s="486"/>
      <c r="ALX214" s="486"/>
      <c r="ALY214" s="486"/>
      <c r="ALZ214" s="486"/>
      <c r="AMA214" s="486"/>
      <c r="AMB214" s="487"/>
      <c r="AMC214" s="485"/>
      <c r="AMD214" s="486"/>
      <c r="AME214" s="486"/>
      <c r="AMF214" s="486"/>
      <c r="AMG214" s="486"/>
      <c r="AMH214" s="486"/>
      <c r="AMI214" s="486"/>
      <c r="AMJ214" s="487"/>
      <c r="AMK214" s="485"/>
      <c r="AML214" s="486"/>
      <c r="AMM214" s="486"/>
      <c r="AMN214" s="486"/>
      <c r="AMO214" s="486"/>
      <c r="AMP214" s="486"/>
      <c r="AMQ214" s="486"/>
      <c r="AMR214" s="487"/>
      <c r="AMS214" s="485"/>
      <c r="AMT214" s="486"/>
      <c r="AMU214" s="486"/>
      <c r="AMV214" s="486"/>
      <c r="AMW214" s="486"/>
      <c r="AMX214" s="486"/>
      <c r="AMY214" s="486"/>
      <c r="AMZ214" s="487"/>
      <c r="ANA214" s="485"/>
      <c r="ANB214" s="486"/>
      <c r="ANC214" s="486"/>
      <c r="AND214" s="486"/>
      <c r="ANE214" s="486"/>
      <c r="ANF214" s="486"/>
      <c r="ANG214" s="486"/>
      <c r="ANH214" s="487"/>
      <c r="ANI214" s="485"/>
      <c r="ANJ214" s="486"/>
      <c r="ANK214" s="486"/>
      <c r="ANL214" s="486"/>
      <c r="ANM214" s="486"/>
      <c r="ANN214" s="486"/>
      <c r="ANO214" s="486"/>
      <c r="ANP214" s="487"/>
      <c r="ANQ214" s="485"/>
      <c r="ANR214" s="486"/>
      <c r="ANS214" s="486"/>
      <c r="ANT214" s="486"/>
      <c r="ANU214" s="486"/>
      <c r="ANV214" s="486"/>
      <c r="ANW214" s="486"/>
      <c r="ANX214" s="487"/>
      <c r="ANY214" s="485"/>
      <c r="ANZ214" s="486"/>
      <c r="AOA214" s="486"/>
      <c r="AOB214" s="486"/>
      <c r="AOC214" s="486"/>
      <c r="AOD214" s="486"/>
      <c r="AOE214" s="486"/>
      <c r="AOF214" s="487"/>
      <c r="AOG214" s="485"/>
      <c r="AOH214" s="486"/>
      <c r="AOI214" s="486"/>
      <c r="AOJ214" s="486"/>
      <c r="AOK214" s="486"/>
      <c r="AOL214" s="486"/>
      <c r="AOM214" s="486"/>
      <c r="AON214" s="487"/>
      <c r="AOO214" s="485"/>
      <c r="AOP214" s="486"/>
      <c r="AOQ214" s="486"/>
      <c r="AOR214" s="486"/>
      <c r="AOS214" s="486"/>
      <c r="AOT214" s="486"/>
      <c r="AOU214" s="486"/>
      <c r="AOV214" s="487"/>
      <c r="AOW214" s="485"/>
      <c r="AOX214" s="486"/>
      <c r="AOY214" s="486"/>
      <c r="AOZ214" s="486"/>
      <c r="APA214" s="486"/>
      <c r="APB214" s="486"/>
      <c r="APC214" s="486"/>
      <c r="APD214" s="487"/>
      <c r="APE214" s="485"/>
      <c r="APF214" s="486"/>
      <c r="APG214" s="486"/>
      <c r="APH214" s="486"/>
      <c r="API214" s="486"/>
      <c r="APJ214" s="486"/>
      <c r="APK214" s="486"/>
      <c r="APL214" s="487"/>
      <c r="APM214" s="485"/>
      <c r="APN214" s="486"/>
      <c r="APO214" s="486"/>
      <c r="APP214" s="486"/>
      <c r="APQ214" s="486"/>
      <c r="APR214" s="486"/>
      <c r="APS214" s="486"/>
      <c r="APT214" s="487"/>
      <c r="APU214" s="485"/>
      <c r="APV214" s="486"/>
      <c r="APW214" s="486"/>
      <c r="APX214" s="486"/>
      <c r="APY214" s="486"/>
      <c r="APZ214" s="486"/>
      <c r="AQA214" s="486"/>
      <c r="AQB214" s="487"/>
      <c r="AQC214" s="485"/>
      <c r="AQD214" s="486"/>
      <c r="AQE214" s="486"/>
      <c r="AQF214" s="486"/>
      <c r="AQG214" s="486"/>
      <c r="AQH214" s="486"/>
      <c r="AQI214" s="486"/>
      <c r="AQJ214" s="487"/>
      <c r="AQK214" s="485"/>
      <c r="AQL214" s="486"/>
      <c r="AQM214" s="486"/>
      <c r="AQN214" s="486"/>
      <c r="AQO214" s="486"/>
      <c r="AQP214" s="486"/>
      <c r="AQQ214" s="486"/>
      <c r="AQR214" s="487"/>
      <c r="AQS214" s="485"/>
      <c r="AQT214" s="486"/>
      <c r="AQU214" s="486"/>
      <c r="AQV214" s="486"/>
      <c r="AQW214" s="486"/>
      <c r="AQX214" s="486"/>
      <c r="AQY214" s="486"/>
      <c r="AQZ214" s="487"/>
      <c r="ARA214" s="485"/>
      <c r="ARB214" s="486"/>
      <c r="ARC214" s="486"/>
      <c r="ARD214" s="486"/>
      <c r="ARE214" s="486"/>
      <c r="ARF214" s="486"/>
      <c r="ARG214" s="486"/>
      <c r="ARH214" s="487"/>
      <c r="ARI214" s="485"/>
      <c r="ARJ214" s="486"/>
      <c r="ARK214" s="486"/>
      <c r="ARL214" s="486"/>
      <c r="ARM214" s="486"/>
      <c r="ARN214" s="486"/>
      <c r="ARO214" s="486"/>
      <c r="ARP214" s="487"/>
      <c r="ARQ214" s="485"/>
      <c r="ARR214" s="486"/>
      <c r="ARS214" s="486"/>
      <c r="ART214" s="486"/>
      <c r="ARU214" s="486"/>
      <c r="ARV214" s="486"/>
      <c r="ARW214" s="486"/>
      <c r="ARX214" s="487"/>
      <c r="ARY214" s="485"/>
      <c r="ARZ214" s="486"/>
      <c r="ASA214" s="486"/>
      <c r="ASB214" s="486"/>
      <c r="ASC214" s="486"/>
      <c r="ASD214" s="486"/>
      <c r="ASE214" s="486"/>
      <c r="ASF214" s="487"/>
      <c r="ASG214" s="485"/>
      <c r="ASH214" s="486"/>
      <c r="ASI214" s="486"/>
      <c r="ASJ214" s="486"/>
      <c r="ASK214" s="486"/>
      <c r="ASL214" s="486"/>
      <c r="ASM214" s="486"/>
      <c r="ASN214" s="487"/>
      <c r="ASO214" s="485"/>
      <c r="ASP214" s="486"/>
      <c r="ASQ214" s="486"/>
      <c r="ASR214" s="486"/>
      <c r="ASS214" s="486"/>
      <c r="AST214" s="486"/>
      <c r="ASU214" s="486"/>
      <c r="ASV214" s="487"/>
      <c r="ASW214" s="485"/>
      <c r="ASX214" s="486"/>
      <c r="ASY214" s="486"/>
      <c r="ASZ214" s="486"/>
      <c r="ATA214" s="486"/>
      <c r="ATB214" s="486"/>
      <c r="ATC214" s="486"/>
      <c r="ATD214" s="487"/>
      <c r="ATE214" s="485"/>
      <c r="ATF214" s="486"/>
      <c r="ATG214" s="486"/>
      <c r="ATH214" s="486"/>
      <c r="ATI214" s="486"/>
      <c r="ATJ214" s="486"/>
      <c r="ATK214" s="486"/>
      <c r="ATL214" s="487"/>
      <c r="ATM214" s="485"/>
      <c r="ATN214" s="486"/>
      <c r="ATO214" s="486"/>
      <c r="ATP214" s="486"/>
      <c r="ATQ214" s="486"/>
      <c r="ATR214" s="486"/>
      <c r="ATS214" s="486"/>
      <c r="ATT214" s="487"/>
      <c r="ATU214" s="485"/>
      <c r="ATV214" s="486"/>
      <c r="ATW214" s="486"/>
      <c r="ATX214" s="486"/>
      <c r="ATY214" s="486"/>
      <c r="ATZ214" s="486"/>
      <c r="AUA214" s="486"/>
      <c r="AUB214" s="487"/>
      <c r="AUC214" s="485"/>
      <c r="AUD214" s="486"/>
      <c r="AUE214" s="486"/>
      <c r="AUF214" s="486"/>
      <c r="AUG214" s="486"/>
      <c r="AUH214" s="486"/>
      <c r="AUI214" s="486"/>
      <c r="AUJ214" s="487"/>
      <c r="AUK214" s="485"/>
      <c r="AUL214" s="486"/>
      <c r="AUM214" s="486"/>
      <c r="AUN214" s="486"/>
      <c r="AUO214" s="486"/>
      <c r="AUP214" s="486"/>
      <c r="AUQ214" s="486"/>
      <c r="AUR214" s="487"/>
      <c r="AUS214" s="485"/>
      <c r="AUT214" s="486"/>
      <c r="AUU214" s="486"/>
      <c r="AUV214" s="486"/>
      <c r="AUW214" s="486"/>
      <c r="AUX214" s="486"/>
      <c r="AUY214" s="486"/>
      <c r="AUZ214" s="487"/>
      <c r="AVA214" s="485"/>
      <c r="AVB214" s="486"/>
      <c r="AVC214" s="486"/>
      <c r="AVD214" s="486"/>
      <c r="AVE214" s="486"/>
      <c r="AVF214" s="486"/>
      <c r="AVG214" s="486"/>
      <c r="AVH214" s="487"/>
      <c r="AVI214" s="485"/>
      <c r="AVJ214" s="486"/>
      <c r="AVK214" s="486"/>
      <c r="AVL214" s="486"/>
      <c r="AVM214" s="486"/>
      <c r="AVN214" s="486"/>
      <c r="AVO214" s="486"/>
      <c r="AVP214" s="487"/>
      <c r="AVQ214" s="485"/>
      <c r="AVR214" s="486"/>
      <c r="AVS214" s="486"/>
      <c r="AVT214" s="486"/>
      <c r="AVU214" s="486"/>
      <c r="AVV214" s="486"/>
      <c r="AVW214" s="486"/>
      <c r="AVX214" s="487"/>
      <c r="AVY214" s="485"/>
      <c r="AVZ214" s="486"/>
      <c r="AWA214" s="486"/>
      <c r="AWB214" s="486"/>
      <c r="AWC214" s="486"/>
      <c r="AWD214" s="486"/>
      <c r="AWE214" s="486"/>
      <c r="AWF214" s="487"/>
      <c r="AWG214" s="485"/>
      <c r="AWH214" s="486"/>
      <c r="AWI214" s="486"/>
      <c r="AWJ214" s="486"/>
      <c r="AWK214" s="486"/>
      <c r="AWL214" s="486"/>
      <c r="AWM214" s="486"/>
      <c r="AWN214" s="487"/>
      <c r="AWO214" s="485"/>
      <c r="AWP214" s="486"/>
      <c r="AWQ214" s="486"/>
      <c r="AWR214" s="486"/>
      <c r="AWS214" s="486"/>
      <c r="AWT214" s="486"/>
      <c r="AWU214" s="486"/>
      <c r="AWV214" s="487"/>
      <c r="AWW214" s="485"/>
      <c r="AWX214" s="486"/>
      <c r="AWY214" s="486"/>
      <c r="AWZ214" s="486"/>
      <c r="AXA214" s="486"/>
      <c r="AXB214" s="486"/>
      <c r="AXC214" s="486"/>
      <c r="AXD214" s="487"/>
      <c r="AXE214" s="485"/>
      <c r="AXF214" s="486"/>
      <c r="AXG214" s="486"/>
      <c r="AXH214" s="486"/>
      <c r="AXI214" s="486"/>
      <c r="AXJ214" s="486"/>
      <c r="AXK214" s="486"/>
      <c r="AXL214" s="487"/>
      <c r="AXM214" s="485"/>
      <c r="AXN214" s="486"/>
      <c r="AXO214" s="486"/>
      <c r="AXP214" s="486"/>
      <c r="AXQ214" s="486"/>
      <c r="AXR214" s="486"/>
      <c r="AXS214" s="486"/>
      <c r="AXT214" s="487"/>
      <c r="AXU214" s="485"/>
      <c r="AXV214" s="486"/>
      <c r="AXW214" s="486"/>
      <c r="AXX214" s="486"/>
      <c r="AXY214" s="486"/>
      <c r="AXZ214" s="486"/>
      <c r="AYA214" s="486"/>
      <c r="AYB214" s="487"/>
      <c r="AYC214" s="485"/>
      <c r="AYD214" s="486"/>
      <c r="AYE214" s="486"/>
      <c r="AYF214" s="486"/>
      <c r="AYG214" s="486"/>
      <c r="AYH214" s="486"/>
      <c r="AYI214" s="486"/>
      <c r="AYJ214" s="487"/>
      <c r="AYK214" s="485"/>
      <c r="AYL214" s="486"/>
      <c r="AYM214" s="486"/>
      <c r="AYN214" s="486"/>
      <c r="AYO214" s="486"/>
      <c r="AYP214" s="486"/>
      <c r="AYQ214" s="486"/>
      <c r="AYR214" s="487"/>
      <c r="AYS214" s="485"/>
      <c r="AYT214" s="486"/>
      <c r="AYU214" s="486"/>
      <c r="AYV214" s="486"/>
      <c r="AYW214" s="486"/>
      <c r="AYX214" s="486"/>
      <c r="AYY214" s="486"/>
      <c r="AYZ214" s="487"/>
      <c r="AZA214" s="485"/>
      <c r="AZB214" s="486"/>
      <c r="AZC214" s="486"/>
      <c r="AZD214" s="486"/>
      <c r="AZE214" s="486"/>
      <c r="AZF214" s="486"/>
      <c r="AZG214" s="486"/>
      <c r="AZH214" s="487"/>
      <c r="AZI214" s="485"/>
      <c r="AZJ214" s="486"/>
      <c r="AZK214" s="486"/>
      <c r="AZL214" s="486"/>
      <c r="AZM214" s="486"/>
      <c r="AZN214" s="486"/>
      <c r="AZO214" s="486"/>
      <c r="AZP214" s="487"/>
      <c r="AZQ214" s="485"/>
      <c r="AZR214" s="486"/>
      <c r="AZS214" s="486"/>
      <c r="AZT214" s="486"/>
      <c r="AZU214" s="486"/>
      <c r="AZV214" s="486"/>
      <c r="AZW214" s="486"/>
      <c r="AZX214" s="487"/>
      <c r="AZY214" s="485"/>
      <c r="AZZ214" s="486"/>
      <c r="BAA214" s="486"/>
      <c r="BAB214" s="486"/>
      <c r="BAC214" s="486"/>
      <c r="BAD214" s="486"/>
      <c r="BAE214" s="486"/>
      <c r="BAF214" s="487"/>
      <c r="BAG214" s="485"/>
      <c r="BAH214" s="486"/>
      <c r="BAI214" s="486"/>
      <c r="BAJ214" s="486"/>
      <c r="BAK214" s="486"/>
      <c r="BAL214" s="486"/>
      <c r="BAM214" s="486"/>
      <c r="BAN214" s="487"/>
      <c r="BAO214" s="485"/>
      <c r="BAP214" s="486"/>
      <c r="BAQ214" s="486"/>
      <c r="BAR214" s="486"/>
      <c r="BAS214" s="486"/>
      <c r="BAT214" s="486"/>
      <c r="BAU214" s="486"/>
      <c r="BAV214" s="487"/>
      <c r="BAW214" s="485"/>
      <c r="BAX214" s="486"/>
      <c r="BAY214" s="486"/>
      <c r="BAZ214" s="486"/>
      <c r="BBA214" s="486"/>
      <c r="BBB214" s="486"/>
      <c r="BBC214" s="486"/>
      <c r="BBD214" s="487"/>
      <c r="BBE214" s="485"/>
      <c r="BBF214" s="486"/>
      <c r="BBG214" s="486"/>
      <c r="BBH214" s="486"/>
      <c r="BBI214" s="486"/>
      <c r="BBJ214" s="486"/>
      <c r="BBK214" s="486"/>
      <c r="BBL214" s="487"/>
      <c r="BBM214" s="485"/>
      <c r="BBN214" s="486"/>
      <c r="BBO214" s="486"/>
      <c r="BBP214" s="486"/>
      <c r="BBQ214" s="486"/>
      <c r="BBR214" s="486"/>
      <c r="BBS214" s="486"/>
      <c r="BBT214" s="487"/>
      <c r="BBU214" s="485"/>
      <c r="BBV214" s="486"/>
      <c r="BBW214" s="486"/>
      <c r="BBX214" s="486"/>
      <c r="BBY214" s="486"/>
      <c r="BBZ214" s="486"/>
      <c r="BCA214" s="486"/>
      <c r="BCB214" s="487"/>
      <c r="BCC214" s="485"/>
      <c r="BCD214" s="486"/>
      <c r="BCE214" s="486"/>
      <c r="BCF214" s="486"/>
      <c r="BCG214" s="486"/>
      <c r="BCH214" s="486"/>
      <c r="BCI214" s="486"/>
      <c r="BCJ214" s="487"/>
      <c r="BCK214" s="485"/>
      <c r="BCL214" s="486"/>
      <c r="BCM214" s="486"/>
      <c r="BCN214" s="486"/>
      <c r="BCO214" s="486"/>
      <c r="BCP214" s="486"/>
      <c r="BCQ214" s="486"/>
      <c r="BCR214" s="487"/>
      <c r="BCS214" s="485"/>
      <c r="BCT214" s="486"/>
      <c r="BCU214" s="486"/>
      <c r="BCV214" s="486"/>
      <c r="BCW214" s="486"/>
      <c r="BCX214" s="486"/>
      <c r="BCY214" s="486"/>
      <c r="BCZ214" s="487"/>
      <c r="BDA214" s="485"/>
      <c r="BDB214" s="486"/>
      <c r="BDC214" s="486"/>
      <c r="BDD214" s="486"/>
      <c r="BDE214" s="486"/>
      <c r="BDF214" s="486"/>
      <c r="BDG214" s="486"/>
      <c r="BDH214" s="487"/>
      <c r="BDI214" s="485"/>
      <c r="BDJ214" s="486"/>
      <c r="BDK214" s="486"/>
      <c r="BDL214" s="486"/>
      <c r="BDM214" s="486"/>
      <c r="BDN214" s="486"/>
      <c r="BDO214" s="486"/>
      <c r="BDP214" s="487"/>
      <c r="BDQ214" s="485"/>
      <c r="BDR214" s="486"/>
      <c r="BDS214" s="486"/>
      <c r="BDT214" s="486"/>
      <c r="BDU214" s="486"/>
      <c r="BDV214" s="486"/>
      <c r="BDW214" s="486"/>
      <c r="BDX214" s="487"/>
      <c r="BDY214" s="485"/>
      <c r="BDZ214" s="486"/>
      <c r="BEA214" s="486"/>
      <c r="BEB214" s="486"/>
      <c r="BEC214" s="486"/>
      <c r="BED214" s="486"/>
      <c r="BEE214" s="486"/>
      <c r="BEF214" s="487"/>
      <c r="BEG214" s="485"/>
      <c r="BEH214" s="486"/>
      <c r="BEI214" s="486"/>
      <c r="BEJ214" s="486"/>
      <c r="BEK214" s="486"/>
      <c r="BEL214" s="486"/>
      <c r="BEM214" s="486"/>
      <c r="BEN214" s="487"/>
      <c r="BEO214" s="485"/>
      <c r="BEP214" s="486"/>
      <c r="BEQ214" s="486"/>
      <c r="BER214" s="486"/>
      <c r="BES214" s="486"/>
      <c r="BET214" s="486"/>
      <c r="BEU214" s="486"/>
      <c r="BEV214" s="487"/>
      <c r="BEW214" s="485"/>
      <c r="BEX214" s="486"/>
      <c r="BEY214" s="486"/>
      <c r="BEZ214" s="486"/>
      <c r="BFA214" s="486"/>
      <c r="BFB214" s="486"/>
      <c r="BFC214" s="486"/>
      <c r="BFD214" s="487"/>
      <c r="BFE214" s="485"/>
      <c r="BFF214" s="486"/>
      <c r="BFG214" s="486"/>
      <c r="BFH214" s="486"/>
      <c r="BFI214" s="486"/>
      <c r="BFJ214" s="486"/>
      <c r="BFK214" s="486"/>
      <c r="BFL214" s="487"/>
      <c r="BFM214" s="485"/>
      <c r="BFN214" s="486"/>
      <c r="BFO214" s="486"/>
      <c r="BFP214" s="486"/>
      <c r="BFQ214" s="486"/>
      <c r="BFR214" s="486"/>
      <c r="BFS214" s="486"/>
      <c r="BFT214" s="487"/>
      <c r="BFU214" s="485"/>
      <c r="BFV214" s="486"/>
      <c r="BFW214" s="486"/>
      <c r="BFX214" s="486"/>
      <c r="BFY214" s="486"/>
      <c r="BFZ214" s="486"/>
      <c r="BGA214" s="486"/>
      <c r="BGB214" s="487"/>
      <c r="BGC214" s="485"/>
      <c r="BGD214" s="486"/>
      <c r="BGE214" s="486"/>
      <c r="BGF214" s="486"/>
      <c r="BGG214" s="486"/>
      <c r="BGH214" s="486"/>
      <c r="BGI214" s="486"/>
      <c r="BGJ214" s="487"/>
      <c r="BGK214" s="485"/>
      <c r="BGL214" s="486"/>
      <c r="BGM214" s="486"/>
      <c r="BGN214" s="486"/>
      <c r="BGO214" s="486"/>
      <c r="BGP214" s="486"/>
      <c r="BGQ214" s="486"/>
      <c r="BGR214" s="487"/>
      <c r="BGS214" s="485"/>
      <c r="BGT214" s="486"/>
      <c r="BGU214" s="486"/>
      <c r="BGV214" s="486"/>
      <c r="BGW214" s="486"/>
      <c r="BGX214" s="486"/>
      <c r="BGY214" s="486"/>
      <c r="BGZ214" s="487"/>
      <c r="BHA214" s="485"/>
      <c r="BHB214" s="486"/>
      <c r="BHC214" s="486"/>
      <c r="BHD214" s="486"/>
      <c r="BHE214" s="486"/>
      <c r="BHF214" s="486"/>
      <c r="BHG214" s="486"/>
      <c r="BHH214" s="487"/>
      <c r="BHI214" s="485"/>
      <c r="BHJ214" s="486"/>
      <c r="BHK214" s="486"/>
      <c r="BHL214" s="486"/>
      <c r="BHM214" s="486"/>
      <c r="BHN214" s="486"/>
      <c r="BHO214" s="486"/>
      <c r="BHP214" s="487"/>
      <c r="BHQ214" s="485"/>
      <c r="BHR214" s="486"/>
      <c r="BHS214" s="486"/>
      <c r="BHT214" s="486"/>
      <c r="BHU214" s="486"/>
      <c r="BHV214" s="486"/>
      <c r="BHW214" s="486"/>
      <c r="BHX214" s="487"/>
      <c r="BHY214" s="485"/>
      <c r="BHZ214" s="486"/>
      <c r="BIA214" s="486"/>
      <c r="BIB214" s="486"/>
      <c r="BIC214" s="486"/>
      <c r="BID214" s="486"/>
      <c r="BIE214" s="486"/>
      <c r="BIF214" s="487"/>
      <c r="BIG214" s="485"/>
      <c r="BIH214" s="486"/>
      <c r="BII214" s="486"/>
      <c r="BIJ214" s="486"/>
      <c r="BIK214" s="486"/>
      <c r="BIL214" s="486"/>
      <c r="BIM214" s="486"/>
      <c r="BIN214" s="487"/>
      <c r="BIO214" s="485"/>
      <c r="BIP214" s="486"/>
      <c r="BIQ214" s="486"/>
      <c r="BIR214" s="486"/>
      <c r="BIS214" s="486"/>
      <c r="BIT214" s="486"/>
      <c r="BIU214" s="486"/>
      <c r="BIV214" s="487"/>
      <c r="BIW214" s="485"/>
      <c r="BIX214" s="486"/>
      <c r="BIY214" s="486"/>
      <c r="BIZ214" s="486"/>
      <c r="BJA214" s="486"/>
      <c r="BJB214" s="486"/>
      <c r="BJC214" s="486"/>
      <c r="BJD214" s="487"/>
      <c r="BJE214" s="485"/>
      <c r="BJF214" s="486"/>
      <c r="BJG214" s="486"/>
      <c r="BJH214" s="486"/>
      <c r="BJI214" s="486"/>
      <c r="BJJ214" s="486"/>
      <c r="BJK214" s="486"/>
      <c r="BJL214" s="487"/>
      <c r="BJM214" s="485"/>
      <c r="BJN214" s="486"/>
      <c r="BJO214" s="486"/>
      <c r="BJP214" s="486"/>
      <c r="BJQ214" s="486"/>
      <c r="BJR214" s="486"/>
      <c r="BJS214" s="486"/>
      <c r="BJT214" s="487"/>
      <c r="BJU214" s="485"/>
      <c r="BJV214" s="486"/>
      <c r="BJW214" s="486"/>
      <c r="BJX214" s="486"/>
      <c r="BJY214" s="486"/>
      <c r="BJZ214" s="486"/>
      <c r="BKA214" s="486"/>
      <c r="BKB214" s="487"/>
      <c r="BKC214" s="485"/>
      <c r="BKD214" s="486"/>
      <c r="BKE214" s="486"/>
      <c r="BKF214" s="486"/>
      <c r="BKG214" s="486"/>
      <c r="BKH214" s="486"/>
      <c r="BKI214" s="486"/>
      <c r="BKJ214" s="487"/>
      <c r="BKK214" s="485"/>
      <c r="BKL214" s="486"/>
      <c r="BKM214" s="486"/>
      <c r="BKN214" s="486"/>
      <c r="BKO214" s="486"/>
      <c r="BKP214" s="486"/>
      <c r="BKQ214" s="486"/>
      <c r="BKR214" s="487"/>
      <c r="BKS214" s="485"/>
      <c r="BKT214" s="486"/>
      <c r="BKU214" s="486"/>
      <c r="BKV214" s="486"/>
      <c r="BKW214" s="486"/>
      <c r="BKX214" s="486"/>
      <c r="BKY214" s="486"/>
      <c r="BKZ214" s="487"/>
      <c r="BLA214" s="485"/>
      <c r="BLB214" s="486"/>
      <c r="BLC214" s="486"/>
      <c r="BLD214" s="486"/>
      <c r="BLE214" s="486"/>
      <c r="BLF214" s="486"/>
      <c r="BLG214" s="486"/>
      <c r="BLH214" s="487"/>
      <c r="BLI214" s="485"/>
      <c r="BLJ214" s="486"/>
      <c r="BLK214" s="486"/>
      <c r="BLL214" s="486"/>
      <c r="BLM214" s="486"/>
      <c r="BLN214" s="486"/>
      <c r="BLO214" s="486"/>
      <c r="BLP214" s="487"/>
      <c r="BLQ214" s="485"/>
      <c r="BLR214" s="486"/>
      <c r="BLS214" s="486"/>
      <c r="BLT214" s="486"/>
      <c r="BLU214" s="486"/>
      <c r="BLV214" s="486"/>
      <c r="BLW214" s="486"/>
      <c r="BLX214" s="487"/>
      <c r="BLY214" s="485"/>
      <c r="BLZ214" s="486"/>
      <c r="BMA214" s="486"/>
      <c r="BMB214" s="486"/>
      <c r="BMC214" s="486"/>
      <c r="BMD214" s="486"/>
      <c r="BME214" s="486"/>
      <c r="BMF214" s="487"/>
      <c r="BMG214" s="485"/>
      <c r="BMH214" s="486"/>
      <c r="BMI214" s="486"/>
      <c r="BMJ214" s="486"/>
      <c r="BMK214" s="486"/>
      <c r="BML214" s="486"/>
      <c r="BMM214" s="486"/>
      <c r="BMN214" s="487"/>
      <c r="BMO214" s="485"/>
      <c r="BMP214" s="486"/>
      <c r="BMQ214" s="486"/>
      <c r="BMR214" s="486"/>
      <c r="BMS214" s="486"/>
      <c r="BMT214" s="486"/>
      <c r="BMU214" s="486"/>
      <c r="BMV214" s="487"/>
      <c r="BMW214" s="485"/>
      <c r="BMX214" s="486"/>
      <c r="BMY214" s="486"/>
      <c r="BMZ214" s="486"/>
      <c r="BNA214" s="486"/>
      <c r="BNB214" s="486"/>
      <c r="BNC214" s="486"/>
      <c r="BND214" s="487"/>
      <c r="BNE214" s="485"/>
      <c r="BNF214" s="486"/>
      <c r="BNG214" s="486"/>
      <c r="BNH214" s="486"/>
      <c r="BNI214" s="486"/>
      <c r="BNJ214" s="486"/>
      <c r="BNK214" s="486"/>
      <c r="BNL214" s="487"/>
      <c r="BNM214" s="485"/>
      <c r="BNN214" s="486"/>
      <c r="BNO214" s="486"/>
      <c r="BNP214" s="486"/>
      <c r="BNQ214" s="486"/>
      <c r="BNR214" s="486"/>
      <c r="BNS214" s="486"/>
      <c r="BNT214" s="487"/>
      <c r="BNU214" s="485"/>
      <c r="BNV214" s="486"/>
      <c r="BNW214" s="486"/>
      <c r="BNX214" s="486"/>
      <c r="BNY214" s="486"/>
      <c r="BNZ214" s="486"/>
      <c r="BOA214" s="486"/>
      <c r="BOB214" s="487"/>
      <c r="BOC214" s="485"/>
      <c r="BOD214" s="486"/>
      <c r="BOE214" s="486"/>
      <c r="BOF214" s="486"/>
      <c r="BOG214" s="486"/>
      <c r="BOH214" s="486"/>
      <c r="BOI214" s="486"/>
      <c r="BOJ214" s="487"/>
      <c r="BOK214" s="485"/>
      <c r="BOL214" s="486"/>
      <c r="BOM214" s="486"/>
      <c r="BON214" s="486"/>
      <c r="BOO214" s="486"/>
      <c r="BOP214" s="486"/>
      <c r="BOQ214" s="486"/>
      <c r="BOR214" s="487"/>
      <c r="BOS214" s="485"/>
      <c r="BOT214" s="486"/>
      <c r="BOU214" s="486"/>
      <c r="BOV214" s="486"/>
      <c r="BOW214" s="486"/>
      <c r="BOX214" s="486"/>
      <c r="BOY214" s="486"/>
      <c r="BOZ214" s="487"/>
      <c r="BPA214" s="485"/>
      <c r="BPB214" s="486"/>
      <c r="BPC214" s="486"/>
      <c r="BPD214" s="486"/>
      <c r="BPE214" s="486"/>
      <c r="BPF214" s="486"/>
      <c r="BPG214" s="486"/>
      <c r="BPH214" s="487"/>
      <c r="BPI214" s="485"/>
      <c r="BPJ214" s="486"/>
      <c r="BPK214" s="486"/>
      <c r="BPL214" s="486"/>
      <c r="BPM214" s="486"/>
      <c r="BPN214" s="486"/>
      <c r="BPO214" s="486"/>
      <c r="BPP214" s="487"/>
      <c r="BPQ214" s="485"/>
      <c r="BPR214" s="486"/>
      <c r="BPS214" s="486"/>
      <c r="BPT214" s="486"/>
      <c r="BPU214" s="486"/>
      <c r="BPV214" s="486"/>
      <c r="BPW214" s="486"/>
      <c r="BPX214" s="487"/>
      <c r="BPY214" s="485"/>
      <c r="BPZ214" s="486"/>
      <c r="BQA214" s="486"/>
      <c r="BQB214" s="486"/>
      <c r="BQC214" s="486"/>
      <c r="BQD214" s="486"/>
      <c r="BQE214" s="486"/>
      <c r="BQF214" s="487"/>
      <c r="BQG214" s="485"/>
      <c r="BQH214" s="486"/>
      <c r="BQI214" s="486"/>
      <c r="BQJ214" s="486"/>
      <c r="BQK214" s="486"/>
      <c r="BQL214" s="486"/>
      <c r="BQM214" s="486"/>
      <c r="BQN214" s="487"/>
      <c r="BQO214" s="485"/>
      <c r="BQP214" s="486"/>
      <c r="BQQ214" s="486"/>
      <c r="BQR214" s="486"/>
      <c r="BQS214" s="486"/>
      <c r="BQT214" s="486"/>
      <c r="BQU214" s="486"/>
      <c r="BQV214" s="487"/>
      <c r="BQW214" s="485"/>
      <c r="BQX214" s="486"/>
      <c r="BQY214" s="486"/>
      <c r="BQZ214" s="486"/>
      <c r="BRA214" s="486"/>
      <c r="BRB214" s="486"/>
      <c r="BRC214" s="486"/>
      <c r="BRD214" s="487"/>
      <c r="BRE214" s="485"/>
      <c r="BRF214" s="486"/>
      <c r="BRG214" s="486"/>
      <c r="BRH214" s="486"/>
      <c r="BRI214" s="486"/>
      <c r="BRJ214" s="486"/>
      <c r="BRK214" s="486"/>
      <c r="BRL214" s="487"/>
      <c r="BRM214" s="485"/>
      <c r="BRN214" s="486"/>
      <c r="BRO214" s="486"/>
      <c r="BRP214" s="486"/>
      <c r="BRQ214" s="486"/>
      <c r="BRR214" s="486"/>
      <c r="BRS214" s="486"/>
      <c r="BRT214" s="487"/>
      <c r="BRU214" s="485"/>
      <c r="BRV214" s="486"/>
      <c r="BRW214" s="486"/>
      <c r="BRX214" s="486"/>
      <c r="BRY214" s="486"/>
      <c r="BRZ214" s="486"/>
      <c r="BSA214" s="486"/>
      <c r="BSB214" s="487"/>
      <c r="BSC214" s="485"/>
      <c r="BSD214" s="486"/>
      <c r="BSE214" s="486"/>
      <c r="BSF214" s="486"/>
      <c r="BSG214" s="486"/>
      <c r="BSH214" s="486"/>
      <c r="BSI214" s="486"/>
      <c r="BSJ214" s="487"/>
      <c r="BSK214" s="485"/>
      <c r="BSL214" s="486"/>
      <c r="BSM214" s="486"/>
      <c r="BSN214" s="486"/>
      <c r="BSO214" s="486"/>
      <c r="BSP214" s="486"/>
      <c r="BSQ214" s="486"/>
      <c r="BSR214" s="487"/>
      <c r="BSS214" s="485"/>
      <c r="BST214" s="486"/>
      <c r="BSU214" s="486"/>
      <c r="BSV214" s="486"/>
      <c r="BSW214" s="486"/>
      <c r="BSX214" s="486"/>
      <c r="BSY214" s="486"/>
      <c r="BSZ214" s="487"/>
      <c r="BTA214" s="485"/>
      <c r="BTB214" s="486"/>
      <c r="BTC214" s="486"/>
      <c r="BTD214" s="486"/>
      <c r="BTE214" s="486"/>
      <c r="BTF214" s="486"/>
      <c r="BTG214" s="486"/>
      <c r="BTH214" s="487"/>
      <c r="BTI214" s="485"/>
      <c r="BTJ214" s="486"/>
      <c r="BTK214" s="486"/>
      <c r="BTL214" s="486"/>
      <c r="BTM214" s="486"/>
      <c r="BTN214" s="486"/>
      <c r="BTO214" s="486"/>
      <c r="BTP214" s="487"/>
      <c r="BTQ214" s="485"/>
      <c r="BTR214" s="486"/>
      <c r="BTS214" s="486"/>
      <c r="BTT214" s="486"/>
      <c r="BTU214" s="486"/>
      <c r="BTV214" s="486"/>
      <c r="BTW214" s="486"/>
      <c r="BTX214" s="487"/>
      <c r="BTY214" s="485"/>
      <c r="BTZ214" s="486"/>
      <c r="BUA214" s="486"/>
      <c r="BUB214" s="486"/>
      <c r="BUC214" s="486"/>
      <c r="BUD214" s="486"/>
      <c r="BUE214" s="486"/>
      <c r="BUF214" s="487"/>
      <c r="BUG214" s="485"/>
      <c r="BUH214" s="486"/>
      <c r="BUI214" s="486"/>
      <c r="BUJ214" s="486"/>
      <c r="BUK214" s="486"/>
      <c r="BUL214" s="486"/>
      <c r="BUM214" s="486"/>
      <c r="BUN214" s="487"/>
      <c r="BUO214" s="485"/>
      <c r="BUP214" s="486"/>
      <c r="BUQ214" s="486"/>
      <c r="BUR214" s="486"/>
      <c r="BUS214" s="486"/>
      <c r="BUT214" s="486"/>
      <c r="BUU214" s="486"/>
      <c r="BUV214" s="487"/>
      <c r="BUW214" s="485"/>
      <c r="BUX214" s="486"/>
      <c r="BUY214" s="486"/>
      <c r="BUZ214" s="486"/>
      <c r="BVA214" s="486"/>
      <c r="BVB214" s="486"/>
      <c r="BVC214" s="486"/>
      <c r="BVD214" s="487"/>
      <c r="BVE214" s="485"/>
      <c r="BVF214" s="486"/>
      <c r="BVG214" s="486"/>
      <c r="BVH214" s="486"/>
      <c r="BVI214" s="486"/>
      <c r="BVJ214" s="486"/>
      <c r="BVK214" s="486"/>
      <c r="BVL214" s="487"/>
      <c r="BVM214" s="485"/>
      <c r="BVN214" s="486"/>
      <c r="BVO214" s="486"/>
      <c r="BVP214" s="486"/>
      <c r="BVQ214" s="486"/>
      <c r="BVR214" s="486"/>
      <c r="BVS214" s="486"/>
      <c r="BVT214" s="487"/>
      <c r="BVU214" s="485"/>
      <c r="BVV214" s="486"/>
      <c r="BVW214" s="486"/>
      <c r="BVX214" s="486"/>
      <c r="BVY214" s="486"/>
      <c r="BVZ214" s="486"/>
      <c r="BWA214" s="486"/>
      <c r="BWB214" s="487"/>
      <c r="BWC214" s="485"/>
      <c r="BWD214" s="486"/>
      <c r="BWE214" s="486"/>
      <c r="BWF214" s="486"/>
      <c r="BWG214" s="486"/>
      <c r="BWH214" s="486"/>
      <c r="BWI214" s="486"/>
      <c r="BWJ214" s="487"/>
      <c r="BWK214" s="485"/>
      <c r="BWL214" s="486"/>
      <c r="BWM214" s="486"/>
      <c r="BWN214" s="486"/>
      <c r="BWO214" s="486"/>
      <c r="BWP214" s="486"/>
      <c r="BWQ214" s="486"/>
      <c r="BWR214" s="487"/>
      <c r="BWS214" s="485"/>
      <c r="BWT214" s="486"/>
      <c r="BWU214" s="486"/>
      <c r="BWV214" s="486"/>
      <c r="BWW214" s="486"/>
      <c r="BWX214" s="486"/>
      <c r="BWY214" s="486"/>
      <c r="BWZ214" s="487"/>
      <c r="BXA214" s="485"/>
      <c r="BXB214" s="486"/>
      <c r="BXC214" s="486"/>
      <c r="BXD214" s="486"/>
      <c r="BXE214" s="486"/>
      <c r="BXF214" s="486"/>
      <c r="BXG214" s="486"/>
      <c r="BXH214" s="487"/>
      <c r="BXI214" s="485"/>
      <c r="BXJ214" s="486"/>
      <c r="BXK214" s="486"/>
      <c r="BXL214" s="486"/>
      <c r="BXM214" s="486"/>
      <c r="BXN214" s="486"/>
      <c r="BXO214" s="486"/>
      <c r="BXP214" s="487"/>
      <c r="BXQ214" s="485"/>
      <c r="BXR214" s="486"/>
      <c r="BXS214" s="486"/>
      <c r="BXT214" s="486"/>
      <c r="BXU214" s="486"/>
      <c r="BXV214" s="486"/>
      <c r="BXW214" s="486"/>
      <c r="BXX214" s="487"/>
      <c r="BXY214" s="485"/>
      <c r="BXZ214" s="486"/>
      <c r="BYA214" s="486"/>
      <c r="BYB214" s="486"/>
      <c r="BYC214" s="486"/>
      <c r="BYD214" s="486"/>
      <c r="BYE214" s="486"/>
      <c r="BYF214" s="487"/>
      <c r="BYG214" s="485"/>
      <c r="BYH214" s="486"/>
      <c r="BYI214" s="486"/>
      <c r="BYJ214" s="486"/>
      <c r="BYK214" s="486"/>
      <c r="BYL214" s="486"/>
      <c r="BYM214" s="486"/>
      <c r="BYN214" s="487"/>
      <c r="BYO214" s="485"/>
      <c r="BYP214" s="486"/>
      <c r="BYQ214" s="486"/>
      <c r="BYR214" s="486"/>
      <c r="BYS214" s="486"/>
      <c r="BYT214" s="486"/>
      <c r="BYU214" s="486"/>
      <c r="BYV214" s="487"/>
      <c r="BYW214" s="485"/>
      <c r="BYX214" s="486"/>
      <c r="BYY214" s="486"/>
      <c r="BYZ214" s="486"/>
      <c r="BZA214" s="486"/>
      <c r="BZB214" s="486"/>
      <c r="BZC214" s="486"/>
      <c r="BZD214" s="487"/>
      <c r="BZE214" s="485"/>
      <c r="BZF214" s="486"/>
      <c r="BZG214" s="486"/>
      <c r="BZH214" s="486"/>
      <c r="BZI214" s="486"/>
      <c r="BZJ214" s="486"/>
      <c r="BZK214" s="486"/>
      <c r="BZL214" s="487"/>
      <c r="BZM214" s="485"/>
      <c r="BZN214" s="486"/>
      <c r="BZO214" s="486"/>
      <c r="BZP214" s="486"/>
      <c r="BZQ214" s="486"/>
      <c r="BZR214" s="486"/>
      <c r="BZS214" s="486"/>
      <c r="BZT214" s="487"/>
      <c r="BZU214" s="485"/>
      <c r="BZV214" s="486"/>
      <c r="BZW214" s="486"/>
      <c r="BZX214" s="486"/>
      <c r="BZY214" s="486"/>
      <c r="BZZ214" s="486"/>
      <c r="CAA214" s="486"/>
      <c r="CAB214" s="487"/>
      <c r="CAC214" s="485"/>
      <c r="CAD214" s="486"/>
      <c r="CAE214" s="486"/>
      <c r="CAF214" s="486"/>
      <c r="CAG214" s="486"/>
      <c r="CAH214" s="486"/>
      <c r="CAI214" s="486"/>
      <c r="CAJ214" s="487"/>
      <c r="CAK214" s="485"/>
      <c r="CAL214" s="486"/>
      <c r="CAM214" s="486"/>
      <c r="CAN214" s="486"/>
      <c r="CAO214" s="486"/>
      <c r="CAP214" s="486"/>
      <c r="CAQ214" s="486"/>
      <c r="CAR214" s="487"/>
      <c r="CAS214" s="485"/>
      <c r="CAT214" s="486"/>
      <c r="CAU214" s="486"/>
      <c r="CAV214" s="486"/>
      <c r="CAW214" s="486"/>
      <c r="CAX214" s="486"/>
      <c r="CAY214" s="486"/>
      <c r="CAZ214" s="487"/>
      <c r="CBA214" s="485"/>
      <c r="CBB214" s="486"/>
      <c r="CBC214" s="486"/>
      <c r="CBD214" s="486"/>
      <c r="CBE214" s="486"/>
      <c r="CBF214" s="486"/>
      <c r="CBG214" s="486"/>
      <c r="CBH214" s="487"/>
      <c r="CBI214" s="485"/>
      <c r="CBJ214" s="486"/>
      <c r="CBK214" s="486"/>
      <c r="CBL214" s="486"/>
      <c r="CBM214" s="486"/>
      <c r="CBN214" s="486"/>
      <c r="CBO214" s="486"/>
      <c r="CBP214" s="487"/>
      <c r="CBQ214" s="485"/>
      <c r="CBR214" s="486"/>
      <c r="CBS214" s="486"/>
      <c r="CBT214" s="486"/>
      <c r="CBU214" s="486"/>
      <c r="CBV214" s="486"/>
      <c r="CBW214" s="486"/>
      <c r="CBX214" s="487"/>
      <c r="CBY214" s="485"/>
      <c r="CBZ214" s="486"/>
      <c r="CCA214" s="486"/>
      <c r="CCB214" s="486"/>
      <c r="CCC214" s="486"/>
      <c r="CCD214" s="486"/>
      <c r="CCE214" s="486"/>
      <c r="CCF214" s="487"/>
      <c r="CCG214" s="485"/>
      <c r="CCH214" s="486"/>
      <c r="CCI214" s="486"/>
      <c r="CCJ214" s="486"/>
      <c r="CCK214" s="486"/>
      <c r="CCL214" s="486"/>
      <c r="CCM214" s="486"/>
      <c r="CCN214" s="487"/>
      <c r="CCO214" s="485"/>
      <c r="CCP214" s="486"/>
      <c r="CCQ214" s="486"/>
      <c r="CCR214" s="486"/>
      <c r="CCS214" s="486"/>
      <c r="CCT214" s="486"/>
      <c r="CCU214" s="486"/>
      <c r="CCV214" s="487"/>
      <c r="CCW214" s="485"/>
      <c r="CCX214" s="486"/>
      <c r="CCY214" s="486"/>
      <c r="CCZ214" s="486"/>
      <c r="CDA214" s="486"/>
      <c r="CDB214" s="486"/>
      <c r="CDC214" s="486"/>
      <c r="CDD214" s="487"/>
      <c r="CDE214" s="485"/>
      <c r="CDF214" s="486"/>
      <c r="CDG214" s="486"/>
      <c r="CDH214" s="486"/>
      <c r="CDI214" s="486"/>
      <c r="CDJ214" s="486"/>
      <c r="CDK214" s="486"/>
      <c r="CDL214" s="487"/>
      <c r="CDM214" s="485"/>
      <c r="CDN214" s="486"/>
      <c r="CDO214" s="486"/>
      <c r="CDP214" s="486"/>
      <c r="CDQ214" s="486"/>
      <c r="CDR214" s="486"/>
      <c r="CDS214" s="486"/>
      <c r="CDT214" s="487"/>
      <c r="CDU214" s="485"/>
      <c r="CDV214" s="486"/>
      <c r="CDW214" s="486"/>
      <c r="CDX214" s="486"/>
      <c r="CDY214" s="486"/>
      <c r="CDZ214" s="486"/>
      <c r="CEA214" s="486"/>
      <c r="CEB214" s="487"/>
      <c r="CEC214" s="485"/>
      <c r="CED214" s="486"/>
      <c r="CEE214" s="486"/>
      <c r="CEF214" s="486"/>
      <c r="CEG214" s="486"/>
      <c r="CEH214" s="486"/>
      <c r="CEI214" s="486"/>
      <c r="CEJ214" s="487"/>
      <c r="CEK214" s="485"/>
      <c r="CEL214" s="486"/>
      <c r="CEM214" s="486"/>
      <c r="CEN214" s="486"/>
      <c r="CEO214" s="486"/>
      <c r="CEP214" s="486"/>
      <c r="CEQ214" s="486"/>
      <c r="CER214" s="487"/>
      <c r="CES214" s="485"/>
      <c r="CET214" s="486"/>
      <c r="CEU214" s="486"/>
      <c r="CEV214" s="486"/>
      <c r="CEW214" s="486"/>
      <c r="CEX214" s="486"/>
      <c r="CEY214" s="486"/>
      <c r="CEZ214" s="487"/>
      <c r="CFA214" s="485"/>
      <c r="CFB214" s="486"/>
      <c r="CFC214" s="486"/>
      <c r="CFD214" s="486"/>
      <c r="CFE214" s="486"/>
      <c r="CFF214" s="486"/>
      <c r="CFG214" s="486"/>
      <c r="CFH214" s="487"/>
      <c r="CFI214" s="485"/>
      <c r="CFJ214" s="486"/>
      <c r="CFK214" s="486"/>
      <c r="CFL214" s="486"/>
      <c r="CFM214" s="486"/>
      <c r="CFN214" s="486"/>
      <c r="CFO214" s="486"/>
      <c r="CFP214" s="487"/>
      <c r="CFQ214" s="485"/>
      <c r="CFR214" s="486"/>
      <c r="CFS214" s="486"/>
      <c r="CFT214" s="486"/>
      <c r="CFU214" s="486"/>
      <c r="CFV214" s="486"/>
      <c r="CFW214" s="486"/>
      <c r="CFX214" s="487"/>
      <c r="CFY214" s="485"/>
      <c r="CFZ214" s="486"/>
      <c r="CGA214" s="486"/>
      <c r="CGB214" s="486"/>
      <c r="CGC214" s="486"/>
      <c r="CGD214" s="486"/>
      <c r="CGE214" s="486"/>
      <c r="CGF214" s="487"/>
      <c r="CGG214" s="485"/>
      <c r="CGH214" s="486"/>
      <c r="CGI214" s="486"/>
      <c r="CGJ214" s="486"/>
      <c r="CGK214" s="486"/>
      <c r="CGL214" s="486"/>
      <c r="CGM214" s="486"/>
      <c r="CGN214" s="487"/>
      <c r="CGO214" s="485"/>
      <c r="CGP214" s="486"/>
      <c r="CGQ214" s="486"/>
      <c r="CGR214" s="486"/>
      <c r="CGS214" s="486"/>
      <c r="CGT214" s="486"/>
      <c r="CGU214" s="486"/>
      <c r="CGV214" s="487"/>
      <c r="CGW214" s="485"/>
      <c r="CGX214" s="486"/>
      <c r="CGY214" s="486"/>
      <c r="CGZ214" s="486"/>
      <c r="CHA214" s="486"/>
      <c r="CHB214" s="486"/>
      <c r="CHC214" s="486"/>
      <c r="CHD214" s="487"/>
      <c r="CHE214" s="485"/>
      <c r="CHF214" s="486"/>
      <c r="CHG214" s="486"/>
      <c r="CHH214" s="486"/>
      <c r="CHI214" s="486"/>
      <c r="CHJ214" s="486"/>
      <c r="CHK214" s="486"/>
      <c r="CHL214" s="487"/>
      <c r="CHM214" s="485"/>
      <c r="CHN214" s="486"/>
      <c r="CHO214" s="486"/>
      <c r="CHP214" s="486"/>
      <c r="CHQ214" s="486"/>
      <c r="CHR214" s="486"/>
      <c r="CHS214" s="486"/>
      <c r="CHT214" s="487"/>
      <c r="CHU214" s="485"/>
      <c r="CHV214" s="486"/>
      <c r="CHW214" s="486"/>
      <c r="CHX214" s="486"/>
      <c r="CHY214" s="486"/>
      <c r="CHZ214" s="486"/>
      <c r="CIA214" s="486"/>
      <c r="CIB214" s="487"/>
      <c r="CIC214" s="485"/>
      <c r="CID214" s="486"/>
      <c r="CIE214" s="486"/>
      <c r="CIF214" s="486"/>
      <c r="CIG214" s="486"/>
      <c r="CIH214" s="486"/>
      <c r="CII214" s="486"/>
      <c r="CIJ214" s="487"/>
      <c r="CIK214" s="485"/>
      <c r="CIL214" s="486"/>
      <c r="CIM214" s="486"/>
      <c r="CIN214" s="486"/>
      <c r="CIO214" s="486"/>
      <c r="CIP214" s="486"/>
      <c r="CIQ214" s="486"/>
      <c r="CIR214" s="487"/>
      <c r="CIS214" s="485"/>
      <c r="CIT214" s="486"/>
      <c r="CIU214" s="486"/>
      <c r="CIV214" s="486"/>
      <c r="CIW214" s="486"/>
      <c r="CIX214" s="486"/>
      <c r="CIY214" s="486"/>
      <c r="CIZ214" s="487"/>
      <c r="CJA214" s="485"/>
      <c r="CJB214" s="486"/>
      <c r="CJC214" s="486"/>
      <c r="CJD214" s="486"/>
      <c r="CJE214" s="486"/>
      <c r="CJF214" s="486"/>
      <c r="CJG214" s="486"/>
      <c r="CJH214" s="487"/>
      <c r="CJI214" s="485"/>
      <c r="CJJ214" s="486"/>
      <c r="CJK214" s="486"/>
      <c r="CJL214" s="486"/>
      <c r="CJM214" s="486"/>
      <c r="CJN214" s="486"/>
      <c r="CJO214" s="486"/>
      <c r="CJP214" s="487"/>
      <c r="CJQ214" s="485"/>
      <c r="CJR214" s="486"/>
      <c r="CJS214" s="486"/>
      <c r="CJT214" s="486"/>
      <c r="CJU214" s="486"/>
      <c r="CJV214" s="486"/>
      <c r="CJW214" s="486"/>
      <c r="CJX214" s="487"/>
      <c r="CJY214" s="485"/>
      <c r="CJZ214" s="486"/>
      <c r="CKA214" s="486"/>
      <c r="CKB214" s="486"/>
      <c r="CKC214" s="486"/>
      <c r="CKD214" s="486"/>
      <c r="CKE214" s="486"/>
      <c r="CKF214" s="487"/>
      <c r="CKG214" s="485"/>
      <c r="CKH214" s="486"/>
      <c r="CKI214" s="486"/>
      <c r="CKJ214" s="486"/>
      <c r="CKK214" s="486"/>
      <c r="CKL214" s="486"/>
      <c r="CKM214" s="486"/>
      <c r="CKN214" s="487"/>
      <c r="CKO214" s="485"/>
      <c r="CKP214" s="486"/>
      <c r="CKQ214" s="486"/>
      <c r="CKR214" s="486"/>
      <c r="CKS214" s="486"/>
      <c r="CKT214" s="486"/>
      <c r="CKU214" s="486"/>
      <c r="CKV214" s="487"/>
      <c r="CKW214" s="485"/>
      <c r="CKX214" s="486"/>
      <c r="CKY214" s="486"/>
      <c r="CKZ214" s="486"/>
      <c r="CLA214" s="486"/>
      <c r="CLB214" s="486"/>
      <c r="CLC214" s="486"/>
      <c r="CLD214" s="487"/>
      <c r="CLE214" s="485"/>
      <c r="CLF214" s="486"/>
      <c r="CLG214" s="486"/>
      <c r="CLH214" s="486"/>
      <c r="CLI214" s="486"/>
      <c r="CLJ214" s="486"/>
      <c r="CLK214" s="486"/>
      <c r="CLL214" s="487"/>
      <c r="CLM214" s="485"/>
      <c r="CLN214" s="486"/>
      <c r="CLO214" s="486"/>
      <c r="CLP214" s="486"/>
      <c r="CLQ214" s="486"/>
      <c r="CLR214" s="486"/>
      <c r="CLS214" s="486"/>
      <c r="CLT214" s="487"/>
      <c r="CLU214" s="485"/>
      <c r="CLV214" s="486"/>
      <c r="CLW214" s="486"/>
      <c r="CLX214" s="486"/>
      <c r="CLY214" s="486"/>
      <c r="CLZ214" s="486"/>
      <c r="CMA214" s="486"/>
      <c r="CMB214" s="487"/>
      <c r="CMC214" s="485"/>
      <c r="CMD214" s="486"/>
      <c r="CME214" s="486"/>
      <c r="CMF214" s="486"/>
      <c r="CMG214" s="486"/>
      <c r="CMH214" s="486"/>
      <c r="CMI214" s="486"/>
      <c r="CMJ214" s="487"/>
      <c r="CMK214" s="485"/>
      <c r="CML214" s="486"/>
      <c r="CMM214" s="486"/>
      <c r="CMN214" s="486"/>
      <c r="CMO214" s="486"/>
      <c r="CMP214" s="486"/>
      <c r="CMQ214" s="486"/>
      <c r="CMR214" s="487"/>
      <c r="CMS214" s="485"/>
      <c r="CMT214" s="486"/>
      <c r="CMU214" s="486"/>
      <c r="CMV214" s="486"/>
      <c r="CMW214" s="486"/>
      <c r="CMX214" s="486"/>
      <c r="CMY214" s="486"/>
      <c r="CMZ214" s="487"/>
      <c r="CNA214" s="485"/>
      <c r="CNB214" s="486"/>
      <c r="CNC214" s="486"/>
      <c r="CND214" s="486"/>
      <c r="CNE214" s="486"/>
      <c r="CNF214" s="486"/>
      <c r="CNG214" s="486"/>
      <c r="CNH214" s="487"/>
      <c r="CNI214" s="485"/>
      <c r="CNJ214" s="486"/>
      <c r="CNK214" s="486"/>
      <c r="CNL214" s="486"/>
      <c r="CNM214" s="486"/>
      <c r="CNN214" s="486"/>
      <c r="CNO214" s="486"/>
      <c r="CNP214" s="487"/>
      <c r="CNQ214" s="485"/>
      <c r="CNR214" s="486"/>
      <c r="CNS214" s="486"/>
      <c r="CNT214" s="486"/>
      <c r="CNU214" s="486"/>
      <c r="CNV214" s="486"/>
      <c r="CNW214" s="486"/>
      <c r="CNX214" s="487"/>
      <c r="CNY214" s="485"/>
      <c r="CNZ214" s="486"/>
      <c r="COA214" s="486"/>
      <c r="COB214" s="486"/>
      <c r="COC214" s="486"/>
      <c r="COD214" s="486"/>
      <c r="COE214" s="486"/>
      <c r="COF214" s="487"/>
      <c r="COG214" s="485"/>
      <c r="COH214" s="486"/>
      <c r="COI214" s="486"/>
      <c r="COJ214" s="486"/>
      <c r="COK214" s="486"/>
      <c r="COL214" s="486"/>
      <c r="COM214" s="486"/>
      <c r="CON214" s="487"/>
      <c r="COO214" s="485"/>
      <c r="COP214" s="486"/>
      <c r="COQ214" s="486"/>
      <c r="COR214" s="486"/>
      <c r="COS214" s="486"/>
      <c r="COT214" s="486"/>
      <c r="COU214" s="486"/>
      <c r="COV214" s="487"/>
      <c r="COW214" s="485"/>
      <c r="COX214" s="486"/>
      <c r="COY214" s="486"/>
      <c r="COZ214" s="486"/>
      <c r="CPA214" s="486"/>
      <c r="CPB214" s="486"/>
      <c r="CPC214" s="486"/>
      <c r="CPD214" s="487"/>
      <c r="CPE214" s="485"/>
      <c r="CPF214" s="486"/>
      <c r="CPG214" s="486"/>
      <c r="CPH214" s="486"/>
      <c r="CPI214" s="486"/>
      <c r="CPJ214" s="486"/>
      <c r="CPK214" s="486"/>
      <c r="CPL214" s="487"/>
      <c r="CPM214" s="485"/>
      <c r="CPN214" s="486"/>
      <c r="CPO214" s="486"/>
      <c r="CPP214" s="486"/>
      <c r="CPQ214" s="486"/>
      <c r="CPR214" s="486"/>
      <c r="CPS214" s="486"/>
      <c r="CPT214" s="487"/>
      <c r="CPU214" s="485"/>
      <c r="CPV214" s="486"/>
      <c r="CPW214" s="486"/>
      <c r="CPX214" s="486"/>
      <c r="CPY214" s="486"/>
      <c r="CPZ214" s="486"/>
      <c r="CQA214" s="486"/>
      <c r="CQB214" s="487"/>
      <c r="CQC214" s="485"/>
      <c r="CQD214" s="486"/>
      <c r="CQE214" s="486"/>
      <c r="CQF214" s="486"/>
      <c r="CQG214" s="486"/>
      <c r="CQH214" s="486"/>
      <c r="CQI214" s="486"/>
      <c r="CQJ214" s="487"/>
      <c r="CQK214" s="485"/>
      <c r="CQL214" s="486"/>
      <c r="CQM214" s="486"/>
      <c r="CQN214" s="486"/>
      <c r="CQO214" s="486"/>
      <c r="CQP214" s="486"/>
      <c r="CQQ214" s="486"/>
      <c r="CQR214" s="487"/>
      <c r="CQS214" s="485"/>
      <c r="CQT214" s="486"/>
      <c r="CQU214" s="486"/>
      <c r="CQV214" s="486"/>
      <c r="CQW214" s="486"/>
      <c r="CQX214" s="486"/>
      <c r="CQY214" s="486"/>
      <c r="CQZ214" s="487"/>
      <c r="CRA214" s="485"/>
      <c r="CRB214" s="486"/>
      <c r="CRC214" s="486"/>
      <c r="CRD214" s="486"/>
      <c r="CRE214" s="486"/>
      <c r="CRF214" s="486"/>
      <c r="CRG214" s="486"/>
      <c r="CRH214" s="487"/>
      <c r="CRI214" s="485"/>
      <c r="CRJ214" s="486"/>
      <c r="CRK214" s="486"/>
      <c r="CRL214" s="486"/>
      <c r="CRM214" s="486"/>
      <c r="CRN214" s="486"/>
      <c r="CRO214" s="486"/>
      <c r="CRP214" s="487"/>
      <c r="CRQ214" s="485"/>
      <c r="CRR214" s="486"/>
      <c r="CRS214" s="486"/>
      <c r="CRT214" s="486"/>
      <c r="CRU214" s="486"/>
      <c r="CRV214" s="486"/>
      <c r="CRW214" s="486"/>
      <c r="CRX214" s="487"/>
      <c r="CRY214" s="485"/>
      <c r="CRZ214" s="486"/>
      <c r="CSA214" s="486"/>
      <c r="CSB214" s="486"/>
      <c r="CSC214" s="486"/>
      <c r="CSD214" s="486"/>
      <c r="CSE214" s="486"/>
      <c r="CSF214" s="487"/>
      <c r="CSG214" s="485"/>
      <c r="CSH214" s="486"/>
      <c r="CSI214" s="486"/>
      <c r="CSJ214" s="486"/>
      <c r="CSK214" s="486"/>
      <c r="CSL214" s="486"/>
      <c r="CSM214" s="486"/>
      <c r="CSN214" s="487"/>
      <c r="CSO214" s="485"/>
      <c r="CSP214" s="486"/>
      <c r="CSQ214" s="486"/>
      <c r="CSR214" s="486"/>
      <c r="CSS214" s="486"/>
      <c r="CST214" s="486"/>
      <c r="CSU214" s="486"/>
      <c r="CSV214" s="487"/>
      <c r="CSW214" s="485"/>
      <c r="CSX214" s="486"/>
      <c r="CSY214" s="486"/>
      <c r="CSZ214" s="486"/>
      <c r="CTA214" s="486"/>
      <c r="CTB214" s="486"/>
      <c r="CTC214" s="486"/>
      <c r="CTD214" s="487"/>
      <c r="CTE214" s="485"/>
      <c r="CTF214" s="486"/>
      <c r="CTG214" s="486"/>
      <c r="CTH214" s="486"/>
      <c r="CTI214" s="486"/>
      <c r="CTJ214" s="486"/>
      <c r="CTK214" s="486"/>
      <c r="CTL214" s="487"/>
      <c r="CTM214" s="485"/>
      <c r="CTN214" s="486"/>
      <c r="CTO214" s="486"/>
      <c r="CTP214" s="486"/>
      <c r="CTQ214" s="486"/>
      <c r="CTR214" s="486"/>
      <c r="CTS214" s="486"/>
      <c r="CTT214" s="487"/>
      <c r="CTU214" s="485"/>
      <c r="CTV214" s="486"/>
      <c r="CTW214" s="486"/>
      <c r="CTX214" s="486"/>
      <c r="CTY214" s="486"/>
      <c r="CTZ214" s="486"/>
      <c r="CUA214" s="486"/>
      <c r="CUB214" s="487"/>
      <c r="CUC214" s="485"/>
      <c r="CUD214" s="486"/>
      <c r="CUE214" s="486"/>
      <c r="CUF214" s="486"/>
      <c r="CUG214" s="486"/>
      <c r="CUH214" s="486"/>
      <c r="CUI214" s="486"/>
      <c r="CUJ214" s="487"/>
      <c r="CUK214" s="485"/>
      <c r="CUL214" s="486"/>
      <c r="CUM214" s="486"/>
      <c r="CUN214" s="486"/>
      <c r="CUO214" s="486"/>
      <c r="CUP214" s="486"/>
      <c r="CUQ214" s="486"/>
      <c r="CUR214" s="487"/>
      <c r="CUS214" s="485"/>
      <c r="CUT214" s="486"/>
      <c r="CUU214" s="486"/>
      <c r="CUV214" s="486"/>
      <c r="CUW214" s="486"/>
      <c r="CUX214" s="486"/>
      <c r="CUY214" s="486"/>
      <c r="CUZ214" s="487"/>
      <c r="CVA214" s="485"/>
      <c r="CVB214" s="486"/>
      <c r="CVC214" s="486"/>
      <c r="CVD214" s="486"/>
      <c r="CVE214" s="486"/>
      <c r="CVF214" s="486"/>
      <c r="CVG214" s="486"/>
      <c r="CVH214" s="487"/>
      <c r="CVI214" s="485"/>
      <c r="CVJ214" s="486"/>
      <c r="CVK214" s="486"/>
      <c r="CVL214" s="486"/>
      <c r="CVM214" s="486"/>
      <c r="CVN214" s="486"/>
      <c r="CVO214" s="486"/>
      <c r="CVP214" s="487"/>
      <c r="CVQ214" s="485"/>
      <c r="CVR214" s="486"/>
      <c r="CVS214" s="486"/>
      <c r="CVT214" s="486"/>
      <c r="CVU214" s="486"/>
      <c r="CVV214" s="486"/>
      <c r="CVW214" s="486"/>
      <c r="CVX214" s="487"/>
      <c r="CVY214" s="485"/>
      <c r="CVZ214" s="486"/>
      <c r="CWA214" s="486"/>
      <c r="CWB214" s="486"/>
      <c r="CWC214" s="486"/>
      <c r="CWD214" s="486"/>
      <c r="CWE214" s="486"/>
      <c r="CWF214" s="487"/>
      <c r="CWG214" s="485"/>
      <c r="CWH214" s="486"/>
      <c r="CWI214" s="486"/>
      <c r="CWJ214" s="486"/>
      <c r="CWK214" s="486"/>
      <c r="CWL214" s="486"/>
      <c r="CWM214" s="486"/>
      <c r="CWN214" s="487"/>
      <c r="CWO214" s="485"/>
      <c r="CWP214" s="486"/>
      <c r="CWQ214" s="486"/>
      <c r="CWR214" s="486"/>
      <c r="CWS214" s="486"/>
      <c r="CWT214" s="486"/>
      <c r="CWU214" s="486"/>
      <c r="CWV214" s="487"/>
      <c r="CWW214" s="485"/>
      <c r="CWX214" s="486"/>
      <c r="CWY214" s="486"/>
      <c r="CWZ214" s="486"/>
      <c r="CXA214" s="486"/>
      <c r="CXB214" s="486"/>
      <c r="CXC214" s="486"/>
      <c r="CXD214" s="487"/>
      <c r="CXE214" s="485"/>
      <c r="CXF214" s="486"/>
      <c r="CXG214" s="486"/>
      <c r="CXH214" s="486"/>
      <c r="CXI214" s="486"/>
      <c r="CXJ214" s="486"/>
      <c r="CXK214" s="486"/>
      <c r="CXL214" s="487"/>
      <c r="CXM214" s="485"/>
      <c r="CXN214" s="486"/>
      <c r="CXO214" s="486"/>
      <c r="CXP214" s="486"/>
      <c r="CXQ214" s="486"/>
      <c r="CXR214" s="486"/>
      <c r="CXS214" s="486"/>
      <c r="CXT214" s="487"/>
      <c r="CXU214" s="485"/>
      <c r="CXV214" s="486"/>
      <c r="CXW214" s="486"/>
      <c r="CXX214" s="486"/>
      <c r="CXY214" s="486"/>
      <c r="CXZ214" s="486"/>
      <c r="CYA214" s="486"/>
      <c r="CYB214" s="487"/>
      <c r="CYC214" s="485"/>
      <c r="CYD214" s="486"/>
      <c r="CYE214" s="486"/>
      <c r="CYF214" s="486"/>
      <c r="CYG214" s="486"/>
      <c r="CYH214" s="486"/>
      <c r="CYI214" s="486"/>
      <c r="CYJ214" s="487"/>
      <c r="CYK214" s="485"/>
      <c r="CYL214" s="486"/>
      <c r="CYM214" s="486"/>
      <c r="CYN214" s="486"/>
      <c r="CYO214" s="486"/>
      <c r="CYP214" s="486"/>
      <c r="CYQ214" s="486"/>
      <c r="CYR214" s="487"/>
      <c r="CYS214" s="485"/>
      <c r="CYT214" s="486"/>
      <c r="CYU214" s="486"/>
      <c r="CYV214" s="486"/>
      <c r="CYW214" s="486"/>
      <c r="CYX214" s="486"/>
      <c r="CYY214" s="486"/>
      <c r="CYZ214" s="487"/>
      <c r="CZA214" s="485"/>
      <c r="CZB214" s="486"/>
      <c r="CZC214" s="486"/>
      <c r="CZD214" s="486"/>
      <c r="CZE214" s="486"/>
      <c r="CZF214" s="486"/>
      <c r="CZG214" s="486"/>
      <c r="CZH214" s="487"/>
      <c r="CZI214" s="485"/>
      <c r="CZJ214" s="486"/>
      <c r="CZK214" s="486"/>
      <c r="CZL214" s="486"/>
      <c r="CZM214" s="486"/>
      <c r="CZN214" s="486"/>
      <c r="CZO214" s="486"/>
      <c r="CZP214" s="487"/>
      <c r="CZQ214" s="485"/>
      <c r="CZR214" s="486"/>
      <c r="CZS214" s="486"/>
      <c r="CZT214" s="486"/>
      <c r="CZU214" s="486"/>
      <c r="CZV214" s="486"/>
      <c r="CZW214" s="486"/>
      <c r="CZX214" s="487"/>
      <c r="CZY214" s="485"/>
      <c r="CZZ214" s="486"/>
      <c r="DAA214" s="486"/>
      <c r="DAB214" s="486"/>
      <c r="DAC214" s="486"/>
      <c r="DAD214" s="486"/>
      <c r="DAE214" s="486"/>
      <c r="DAF214" s="487"/>
      <c r="DAG214" s="485"/>
      <c r="DAH214" s="486"/>
      <c r="DAI214" s="486"/>
      <c r="DAJ214" s="486"/>
      <c r="DAK214" s="486"/>
      <c r="DAL214" s="486"/>
      <c r="DAM214" s="486"/>
      <c r="DAN214" s="487"/>
      <c r="DAO214" s="485"/>
      <c r="DAP214" s="486"/>
      <c r="DAQ214" s="486"/>
      <c r="DAR214" s="486"/>
      <c r="DAS214" s="486"/>
      <c r="DAT214" s="486"/>
      <c r="DAU214" s="486"/>
      <c r="DAV214" s="487"/>
      <c r="DAW214" s="485"/>
      <c r="DAX214" s="486"/>
      <c r="DAY214" s="486"/>
      <c r="DAZ214" s="486"/>
      <c r="DBA214" s="486"/>
      <c r="DBB214" s="486"/>
      <c r="DBC214" s="486"/>
      <c r="DBD214" s="487"/>
      <c r="DBE214" s="485"/>
      <c r="DBF214" s="486"/>
      <c r="DBG214" s="486"/>
      <c r="DBH214" s="486"/>
      <c r="DBI214" s="486"/>
      <c r="DBJ214" s="486"/>
      <c r="DBK214" s="486"/>
      <c r="DBL214" s="487"/>
      <c r="DBM214" s="485"/>
      <c r="DBN214" s="486"/>
      <c r="DBO214" s="486"/>
      <c r="DBP214" s="486"/>
      <c r="DBQ214" s="486"/>
      <c r="DBR214" s="486"/>
      <c r="DBS214" s="486"/>
      <c r="DBT214" s="487"/>
      <c r="DBU214" s="485"/>
      <c r="DBV214" s="486"/>
      <c r="DBW214" s="486"/>
      <c r="DBX214" s="486"/>
      <c r="DBY214" s="486"/>
      <c r="DBZ214" s="486"/>
      <c r="DCA214" s="486"/>
      <c r="DCB214" s="487"/>
      <c r="DCC214" s="485"/>
      <c r="DCD214" s="486"/>
      <c r="DCE214" s="486"/>
      <c r="DCF214" s="486"/>
      <c r="DCG214" s="486"/>
      <c r="DCH214" s="486"/>
      <c r="DCI214" s="486"/>
      <c r="DCJ214" s="487"/>
      <c r="DCK214" s="485"/>
      <c r="DCL214" s="486"/>
      <c r="DCM214" s="486"/>
      <c r="DCN214" s="486"/>
      <c r="DCO214" s="486"/>
      <c r="DCP214" s="486"/>
      <c r="DCQ214" s="486"/>
      <c r="DCR214" s="487"/>
      <c r="DCS214" s="485"/>
      <c r="DCT214" s="486"/>
      <c r="DCU214" s="486"/>
      <c r="DCV214" s="486"/>
      <c r="DCW214" s="486"/>
      <c r="DCX214" s="486"/>
      <c r="DCY214" s="486"/>
      <c r="DCZ214" s="487"/>
      <c r="DDA214" s="485"/>
      <c r="DDB214" s="486"/>
      <c r="DDC214" s="486"/>
      <c r="DDD214" s="486"/>
      <c r="DDE214" s="486"/>
      <c r="DDF214" s="486"/>
      <c r="DDG214" s="486"/>
      <c r="DDH214" s="487"/>
      <c r="DDI214" s="485"/>
      <c r="DDJ214" s="486"/>
      <c r="DDK214" s="486"/>
      <c r="DDL214" s="486"/>
      <c r="DDM214" s="486"/>
      <c r="DDN214" s="486"/>
      <c r="DDO214" s="486"/>
      <c r="DDP214" s="487"/>
      <c r="DDQ214" s="485"/>
      <c r="DDR214" s="486"/>
      <c r="DDS214" s="486"/>
      <c r="DDT214" s="486"/>
      <c r="DDU214" s="486"/>
      <c r="DDV214" s="486"/>
      <c r="DDW214" s="486"/>
      <c r="DDX214" s="487"/>
      <c r="DDY214" s="485"/>
      <c r="DDZ214" s="486"/>
      <c r="DEA214" s="486"/>
      <c r="DEB214" s="486"/>
      <c r="DEC214" s="486"/>
      <c r="DED214" s="486"/>
      <c r="DEE214" s="486"/>
      <c r="DEF214" s="487"/>
      <c r="DEG214" s="485"/>
      <c r="DEH214" s="486"/>
      <c r="DEI214" s="486"/>
      <c r="DEJ214" s="486"/>
      <c r="DEK214" s="486"/>
      <c r="DEL214" s="486"/>
      <c r="DEM214" s="486"/>
      <c r="DEN214" s="487"/>
      <c r="DEO214" s="485"/>
      <c r="DEP214" s="486"/>
      <c r="DEQ214" s="486"/>
      <c r="DER214" s="486"/>
      <c r="DES214" s="486"/>
      <c r="DET214" s="486"/>
      <c r="DEU214" s="486"/>
      <c r="DEV214" s="487"/>
      <c r="DEW214" s="485"/>
      <c r="DEX214" s="486"/>
      <c r="DEY214" s="486"/>
      <c r="DEZ214" s="486"/>
      <c r="DFA214" s="486"/>
      <c r="DFB214" s="486"/>
      <c r="DFC214" s="486"/>
      <c r="DFD214" s="487"/>
      <c r="DFE214" s="485"/>
      <c r="DFF214" s="486"/>
      <c r="DFG214" s="486"/>
      <c r="DFH214" s="486"/>
      <c r="DFI214" s="486"/>
      <c r="DFJ214" s="486"/>
      <c r="DFK214" s="486"/>
      <c r="DFL214" s="487"/>
      <c r="DFM214" s="485"/>
      <c r="DFN214" s="486"/>
      <c r="DFO214" s="486"/>
      <c r="DFP214" s="486"/>
      <c r="DFQ214" s="486"/>
      <c r="DFR214" s="486"/>
      <c r="DFS214" s="486"/>
      <c r="DFT214" s="487"/>
      <c r="DFU214" s="485"/>
      <c r="DFV214" s="486"/>
      <c r="DFW214" s="486"/>
      <c r="DFX214" s="486"/>
      <c r="DFY214" s="486"/>
      <c r="DFZ214" s="486"/>
      <c r="DGA214" s="486"/>
      <c r="DGB214" s="487"/>
      <c r="DGC214" s="485"/>
      <c r="DGD214" s="486"/>
      <c r="DGE214" s="486"/>
      <c r="DGF214" s="486"/>
      <c r="DGG214" s="486"/>
      <c r="DGH214" s="486"/>
      <c r="DGI214" s="486"/>
      <c r="DGJ214" s="487"/>
      <c r="DGK214" s="485"/>
      <c r="DGL214" s="486"/>
      <c r="DGM214" s="486"/>
      <c r="DGN214" s="486"/>
      <c r="DGO214" s="486"/>
      <c r="DGP214" s="486"/>
      <c r="DGQ214" s="486"/>
      <c r="DGR214" s="487"/>
      <c r="DGS214" s="485"/>
      <c r="DGT214" s="486"/>
      <c r="DGU214" s="486"/>
      <c r="DGV214" s="486"/>
      <c r="DGW214" s="486"/>
      <c r="DGX214" s="486"/>
      <c r="DGY214" s="486"/>
      <c r="DGZ214" s="487"/>
      <c r="DHA214" s="485"/>
      <c r="DHB214" s="486"/>
      <c r="DHC214" s="486"/>
      <c r="DHD214" s="486"/>
      <c r="DHE214" s="486"/>
      <c r="DHF214" s="486"/>
      <c r="DHG214" s="486"/>
      <c r="DHH214" s="487"/>
      <c r="DHI214" s="485"/>
      <c r="DHJ214" s="486"/>
      <c r="DHK214" s="486"/>
      <c r="DHL214" s="486"/>
      <c r="DHM214" s="486"/>
      <c r="DHN214" s="486"/>
      <c r="DHO214" s="486"/>
      <c r="DHP214" s="487"/>
      <c r="DHQ214" s="485"/>
      <c r="DHR214" s="486"/>
      <c r="DHS214" s="486"/>
      <c r="DHT214" s="486"/>
      <c r="DHU214" s="486"/>
      <c r="DHV214" s="486"/>
      <c r="DHW214" s="486"/>
      <c r="DHX214" s="487"/>
      <c r="DHY214" s="485"/>
      <c r="DHZ214" s="486"/>
      <c r="DIA214" s="486"/>
      <c r="DIB214" s="486"/>
      <c r="DIC214" s="486"/>
      <c r="DID214" s="486"/>
      <c r="DIE214" s="486"/>
      <c r="DIF214" s="487"/>
      <c r="DIG214" s="485"/>
      <c r="DIH214" s="486"/>
      <c r="DII214" s="486"/>
      <c r="DIJ214" s="486"/>
      <c r="DIK214" s="486"/>
      <c r="DIL214" s="486"/>
      <c r="DIM214" s="486"/>
      <c r="DIN214" s="487"/>
      <c r="DIO214" s="485"/>
      <c r="DIP214" s="486"/>
      <c r="DIQ214" s="486"/>
      <c r="DIR214" s="486"/>
      <c r="DIS214" s="486"/>
      <c r="DIT214" s="486"/>
      <c r="DIU214" s="486"/>
      <c r="DIV214" s="487"/>
      <c r="DIW214" s="485"/>
      <c r="DIX214" s="486"/>
      <c r="DIY214" s="486"/>
      <c r="DIZ214" s="486"/>
      <c r="DJA214" s="486"/>
      <c r="DJB214" s="486"/>
      <c r="DJC214" s="486"/>
      <c r="DJD214" s="487"/>
      <c r="DJE214" s="485"/>
      <c r="DJF214" s="486"/>
      <c r="DJG214" s="486"/>
      <c r="DJH214" s="486"/>
      <c r="DJI214" s="486"/>
      <c r="DJJ214" s="486"/>
      <c r="DJK214" s="486"/>
      <c r="DJL214" s="487"/>
      <c r="DJM214" s="485"/>
      <c r="DJN214" s="486"/>
      <c r="DJO214" s="486"/>
      <c r="DJP214" s="486"/>
      <c r="DJQ214" s="486"/>
      <c r="DJR214" s="486"/>
      <c r="DJS214" s="486"/>
      <c r="DJT214" s="487"/>
      <c r="DJU214" s="485"/>
      <c r="DJV214" s="486"/>
      <c r="DJW214" s="486"/>
      <c r="DJX214" s="486"/>
      <c r="DJY214" s="486"/>
      <c r="DJZ214" s="486"/>
      <c r="DKA214" s="486"/>
      <c r="DKB214" s="487"/>
      <c r="DKC214" s="485"/>
      <c r="DKD214" s="486"/>
      <c r="DKE214" s="486"/>
      <c r="DKF214" s="486"/>
      <c r="DKG214" s="486"/>
      <c r="DKH214" s="486"/>
      <c r="DKI214" s="486"/>
      <c r="DKJ214" s="487"/>
      <c r="DKK214" s="485"/>
      <c r="DKL214" s="486"/>
      <c r="DKM214" s="486"/>
      <c r="DKN214" s="486"/>
      <c r="DKO214" s="486"/>
      <c r="DKP214" s="486"/>
      <c r="DKQ214" s="486"/>
      <c r="DKR214" s="487"/>
      <c r="DKS214" s="485"/>
      <c r="DKT214" s="486"/>
      <c r="DKU214" s="486"/>
      <c r="DKV214" s="486"/>
      <c r="DKW214" s="486"/>
      <c r="DKX214" s="486"/>
      <c r="DKY214" s="486"/>
      <c r="DKZ214" s="487"/>
      <c r="DLA214" s="485"/>
      <c r="DLB214" s="486"/>
      <c r="DLC214" s="486"/>
      <c r="DLD214" s="486"/>
      <c r="DLE214" s="486"/>
      <c r="DLF214" s="486"/>
      <c r="DLG214" s="486"/>
      <c r="DLH214" s="487"/>
      <c r="DLI214" s="485"/>
      <c r="DLJ214" s="486"/>
      <c r="DLK214" s="486"/>
      <c r="DLL214" s="486"/>
      <c r="DLM214" s="486"/>
      <c r="DLN214" s="486"/>
      <c r="DLO214" s="486"/>
      <c r="DLP214" s="487"/>
      <c r="DLQ214" s="485"/>
      <c r="DLR214" s="486"/>
      <c r="DLS214" s="486"/>
      <c r="DLT214" s="486"/>
      <c r="DLU214" s="486"/>
      <c r="DLV214" s="486"/>
      <c r="DLW214" s="486"/>
      <c r="DLX214" s="487"/>
      <c r="DLY214" s="485"/>
      <c r="DLZ214" s="486"/>
      <c r="DMA214" s="486"/>
      <c r="DMB214" s="486"/>
      <c r="DMC214" s="486"/>
      <c r="DMD214" s="486"/>
      <c r="DME214" s="486"/>
      <c r="DMF214" s="487"/>
      <c r="DMG214" s="485"/>
      <c r="DMH214" s="486"/>
      <c r="DMI214" s="486"/>
      <c r="DMJ214" s="486"/>
      <c r="DMK214" s="486"/>
      <c r="DML214" s="486"/>
      <c r="DMM214" s="486"/>
      <c r="DMN214" s="487"/>
      <c r="DMO214" s="485"/>
      <c r="DMP214" s="486"/>
      <c r="DMQ214" s="486"/>
      <c r="DMR214" s="486"/>
      <c r="DMS214" s="486"/>
      <c r="DMT214" s="486"/>
      <c r="DMU214" s="486"/>
      <c r="DMV214" s="487"/>
      <c r="DMW214" s="485"/>
      <c r="DMX214" s="486"/>
      <c r="DMY214" s="486"/>
      <c r="DMZ214" s="486"/>
      <c r="DNA214" s="486"/>
      <c r="DNB214" s="486"/>
      <c r="DNC214" s="486"/>
      <c r="DND214" s="487"/>
      <c r="DNE214" s="485"/>
      <c r="DNF214" s="486"/>
      <c r="DNG214" s="486"/>
      <c r="DNH214" s="486"/>
      <c r="DNI214" s="486"/>
      <c r="DNJ214" s="486"/>
      <c r="DNK214" s="486"/>
      <c r="DNL214" s="487"/>
      <c r="DNM214" s="485"/>
      <c r="DNN214" s="486"/>
      <c r="DNO214" s="486"/>
      <c r="DNP214" s="486"/>
      <c r="DNQ214" s="486"/>
      <c r="DNR214" s="486"/>
      <c r="DNS214" s="486"/>
      <c r="DNT214" s="487"/>
      <c r="DNU214" s="485"/>
      <c r="DNV214" s="486"/>
      <c r="DNW214" s="486"/>
      <c r="DNX214" s="486"/>
      <c r="DNY214" s="486"/>
      <c r="DNZ214" s="486"/>
      <c r="DOA214" s="486"/>
      <c r="DOB214" s="487"/>
      <c r="DOC214" s="485"/>
      <c r="DOD214" s="486"/>
      <c r="DOE214" s="486"/>
      <c r="DOF214" s="486"/>
      <c r="DOG214" s="486"/>
      <c r="DOH214" s="486"/>
      <c r="DOI214" s="486"/>
      <c r="DOJ214" s="487"/>
      <c r="DOK214" s="485"/>
      <c r="DOL214" s="486"/>
      <c r="DOM214" s="486"/>
      <c r="DON214" s="486"/>
      <c r="DOO214" s="486"/>
      <c r="DOP214" s="486"/>
      <c r="DOQ214" s="486"/>
      <c r="DOR214" s="487"/>
      <c r="DOS214" s="485"/>
      <c r="DOT214" s="486"/>
      <c r="DOU214" s="486"/>
      <c r="DOV214" s="486"/>
      <c r="DOW214" s="486"/>
      <c r="DOX214" s="486"/>
      <c r="DOY214" s="486"/>
      <c r="DOZ214" s="487"/>
      <c r="DPA214" s="485"/>
      <c r="DPB214" s="486"/>
      <c r="DPC214" s="486"/>
      <c r="DPD214" s="486"/>
      <c r="DPE214" s="486"/>
      <c r="DPF214" s="486"/>
      <c r="DPG214" s="486"/>
      <c r="DPH214" s="487"/>
      <c r="DPI214" s="485"/>
      <c r="DPJ214" s="486"/>
      <c r="DPK214" s="486"/>
      <c r="DPL214" s="486"/>
      <c r="DPM214" s="486"/>
      <c r="DPN214" s="486"/>
      <c r="DPO214" s="486"/>
      <c r="DPP214" s="487"/>
      <c r="DPQ214" s="485"/>
      <c r="DPR214" s="486"/>
      <c r="DPS214" s="486"/>
      <c r="DPT214" s="486"/>
      <c r="DPU214" s="486"/>
      <c r="DPV214" s="486"/>
      <c r="DPW214" s="486"/>
      <c r="DPX214" s="487"/>
      <c r="DPY214" s="485"/>
      <c r="DPZ214" s="486"/>
      <c r="DQA214" s="486"/>
      <c r="DQB214" s="486"/>
      <c r="DQC214" s="486"/>
      <c r="DQD214" s="486"/>
      <c r="DQE214" s="486"/>
      <c r="DQF214" s="487"/>
      <c r="DQG214" s="485"/>
      <c r="DQH214" s="486"/>
      <c r="DQI214" s="486"/>
      <c r="DQJ214" s="486"/>
      <c r="DQK214" s="486"/>
      <c r="DQL214" s="486"/>
      <c r="DQM214" s="486"/>
      <c r="DQN214" s="487"/>
      <c r="DQO214" s="485"/>
      <c r="DQP214" s="486"/>
      <c r="DQQ214" s="486"/>
      <c r="DQR214" s="486"/>
      <c r="DQS214" s="486"/>
      <c r="DQT214" s="486"/>
      <c r="DQU214" s="486"/>
      <c r="DQV214" s="487"/>
      <c r="DQW214" s="485"/>
      <c r="DQX214" s="486"/>
      <c r="DQY214" s="486"/>
      <c r="DQZ214" s="486"/>
      <c r="DRA214" s="486"/>
      <c r="DRB214" s="486"/>
      <c r="DRC214" s="486"/>
      <c r="DRD214" s="487"/>
      <c r="DRE214" s="485"/>
      <c r="DRF214" s="486"/>
      <c r="DRG214" s="486"/>
      <c r="DRH214" s="486"/>
      <c r="DRI214" s="486"/>
      <c r="DRJ214" s="486"/>
      <c r="DRK214" s="486"/>
      <c r="DRL214" s="487"/>
      <c r="DRM214" s="485"/>
      <c r="DRN214" s="486"/>
      <c r="DRO214" s="486"/>
      <c r="DRP214" s="486"/>
      <c r="DRQ214" s="486"/>
      <c r="DRR214" s="486"/>
      <c r="DRS214" s="486"/>
      <c r="DRT214" s="487"/>
      <c r="DRU214" s="485"/>
      <c r="DRV214" s="486"/>
      <c r="DRW214" s="486"/>
      <c r="DRX214" s="486"/>
      <c r="DRY214" s="486"/>
      <c r="DRZ214" s="486"/>
      <c r="DSA214" s="486"/>
      <c r="DSB214" s="487"/>
      <c r="DSC214" s="485"/>
      <c r="DSD214" s="486"/>
      <c r="DSE214" s="486"/>
      <c r="DSF214" s="486"/>
      <c r="DSG214" s="486"/>
      <c r="DSH214" s="486"/>
      <c r="DSI214" s="486"/>
      <c r="DSJ214" s="487"/>
      <c r="DSK214" s="485"/>
      <c r="DSL214" s="486"/>
      <c r="DSM214" s="486"/>
      <c r="DSN214" s="486"/>
      <c r="DSO214" s="486"/>
      <c r="DSP214" s="486"/>
      <c r="DSQ214" s="486"/>
      <c r="DSR214" s="487"/>
      <c r="DSS214" s="485"/>
      <c r="DST214" s="486"/>
      <c r="DSU214" s="486"/>
      <c r="DSV214" s="486"/>
      <c r="DSW214" s="486"/>
      <c r="DSX214" s="486"/>
      <c r="DSY214" s="486"/>
      <c r="DSZ214" s="487"/>
      <c r="DTA214" s="485"/>
      <c r="DTB214" s="486"/>
      <c r="DTC214" s="486"/>
      <c r="DTD214" s="486"/>
      <c r="DTE214" s="486"/>
      <c r="DTF214" s="486"/>
      <c r="DTG214" s="486"/>
      <c r="DTH214" s="487"/>
      <c r="DTI214" s="485"/>
      <c r="DTJ214" s="486"/>
      <c r="DTK214" s="486"/>
      <c r="DTL214" s="486"/>
      <c r="DTM214" s="486"/>
      <c r="DTN214" s="486"/>
      <c r="DTO214" s="486"/>
      <c r="DTP214" s="487"/>
      <c r="DTQ214" s="485"/>
      <c r="DTR214" s="486"/>
      <c r="DTS214" s="486"/>
      <c r="DTT214" s="486"/>
      <c r="DTU214" s="486"/>
      <c r="DTV214" s="486"/>
      <c r="DTW214" s="486"/>
      <c r="DTX214" s="487"/>
      <c r="DTY214" s="485"/>
      <c r="DTZ214" s="486"/>
      <c r="DUA214" s="486"/>
      <c r="DUB214" s="486"/>
      <c r="DUC214" s="486"/>
      <c r="DUD214" s="486"/>
      <c r="DUE214" s="486"/>
      <c r="DUF214" s="487"/>
      <c r="DUG214" s="485"/>
      <c r="DUH214" s="486"/>
      <c r="DUI214" s="486"/>
      <c r="DUJ214" s="486"/>
      <c r="DUK214" s="486"/>
      <c r="DUL214" s="486"/>
      <c r="DUM214" s="486"/>
      <c r="DUN214" s="487"/>
      <c r="DUO214" s="485"/>
      <c r="DUP214" s="486"/>
      <c r="DUQ214" s="486"/>
      <c r="DUR214" s="486"/>
      <c r="DUS214" s="486"/>
      <c r="DUT214" s="486"/>
      <c r="DUU214" s="486"/>
      <c r="DUV214" s="487"/>
      <c r="DUW214" s="485"/>
      <c r="DUX214" s="486"/>
      <c r="DUY214" s="486"/>
      <c r="DUZ214" s="486"/>
      <c r="DVA214" s="486"/>
      <c r="DVB214" s="486"/>
      <c r="DVC214" s="486"/>
      <c r="DVD214" s="487"/>
      <c r="DVE214" s="485"/>
      <c r="DVF214" s="486"/>
      <c r="DVG214" s="486"/>
      <c r="DVH214" s="486"/>
      <c r="DVI214" s="486"/>
      <c r="DVJ214" s="486"/>
      <c r="DVK214" s="486"/>
      <c r="DVL214" s="487"/>
      <c r="DVM214" s="485"/>
      <c r="DVN214" s="486"/>
      <c r="DVO214" s="486"/>
      <c r="DVP214" s="486"/>
      <c r="DVQ214" s="486"/>
      <c r="DVR214" s="486"/>
      <c r="DVS214" s="486"/>
      <c r="DVT214" s="487"/>
      <c r="DVU214" s="485"/>
      <c r="DVV214" s="486"/>
      <c r="DVW214" s="486"/>
      <c r="DVX214" s="486"/>
      <c r="DVY214" s="486"/>
      <c r="DVZ214" s="486"/>
      <c r="DWA214" s="486"/>
      <c r="DWB214" s="487"/>
      <c r="DWC214" s="485"/>
      <c r="DWD214" s="486"/>
      <c r="DWE214" s="486"/>
      <c r="DWF214" s="486"/>
      <c r="DWG214" s="486"/>
      <c r="DWH214" s="486"/>
      <c r="DWI214" s="486"/>
      <c r="DWJ214" s="487"/>
      <c r="DWK214" s="485"/>
      <c r="DWL214" s="486"/>
      <c r="DWM214" s="486"/>
      <c r="DWN214" s="486"/>
      <c r="DWO214" s="486"/>
      <c r="DWP214" s="486"/>
      <c r="DWQ214" s="486"/>
      <c r="DWR214" s="487"/>
      <c r="DWS214" s="485"/>
      <c r="DWT214" s="486"/>
      <c r="DWU214" s="486"/>
      <c r="DWV214" s="486"/>
      <c r="DWW214" s="486"/>
      <c r="DWX214" s="486"/>
      <c r="DWY214" s="486"/>
      <c r="DWZ214" s="487"/>
      <c r="DXA214" s="485"/>
      <c r="DXB214" s="486"/>
      <c r="DXC214" s="486"/>
      <c r="DXD214" s="486"/>
      <c r="DXE214" s="486"/>
      <c r="DXF214" s="486"/>
      <c r="DXG214" s="486"/>
      <c r="DXH214" s="487"/>
      <c r="DXI214" s="485"/>
      <c r="DXJ214" s="486"/>
      <c r="DXK214" s="486"/>
      <c r="DXL214" s="486"/>
      <c r="DXM214" s="486"/>
      <c r="DXN214" s="486"/>
      <c r="DXO214" s="486"/>
      <c r="DXP214" s="487"/>
      <c r="DXQ214" s="485"/>
      <c r="DXR214" s="486"/>
      <c r="DXS214" s="486"/>
      <c r="DXT214" s="486"/>
      <c r="DXU214" s="486"/>
      <c r="DXV214" s="486"/>
      <c r="DXW214" s="486"/>
      <c r="DXX214" s="487"/>
      <c r="DXY214" s="485"/>
      <c r="DXZ214" s="486"/>
      <c r="DYA214" s="486"/>
      <c r="DYB214" s="486"/>
      <c r="DYC214" s="486"/>
      <c r="DYD214" s="486"/>
      <c r="DYE214" s="486"/>
      <c r="DYF214" s="487"/>
      <c r="DYG214" s="485"/>
      <c r="DYH214" s="486"/>
      <c r="DYI214" s="486"/>
      <c r="DYJ214" s="486"/>
      <c r="DYK214" s="486"/>
      <c r="DYL214" s="486"/>
      <c r="DYM214" s="486"/>
      <c r="DYN214" s="487"/>
      <c r="DYO214" s="485"/>
      <c r="DYP214" s="486"/>
      <c r="DYQ214" s="486"/>
      <c r="DYR214" s="486"/>
      <c r="DYS214" s="486"/>
      <c r="DYT214" s="486"/>
      <c r="DYU214" s="486"/>
      <c r="DYV214" s="487"/>
      <c r="DYW214" s="485"/>
      <c r="DYX214" s="486"/>
      <c r="DYY214" s="486"/>
      <c r="DYZ214" s="486"/>
      <c r="DZA214" s="486"/>
      <c r="DZB214" s="486"/>
      <c r="DZC214" s="486"/>
      <c r="DZD214" s="487"/>
      <c r="DZE214" s="485"/>
      <c r="DZF214" s="486"/>
      <c r="DZG214" s="486"/>
      <c r="DZH214" s="486"/>
      <c r="DZI214" s="486"/>
      <c r="DZJ214" s="486"/>
      <c r="DZK214" s="486"/>
      <c r="DZL214" s="487"/>
      <c r="DZM214" s="485"/>
      <c r="DZN214" s="486"/>
      <c r="DZO214" s="486"/>
      <c r="DZP214" s="486"/>
      <c r="DZQ214" s="486"/>
      <c r="DZR214" s="486"/>
      <c r="DZS214" s="486"/>
      <c r="DZT214" s="487"/>
      <c r="DZU214" s="485"/>
      <c r="DZV214" s="486"/>
      <c r="DZW214" s="486"/>
      <c r="DZX214" s="486"/>
      <c r="DZY214" s="486"/>
      <c r="DZZ214" s="486"/>
      <c r="EAA214" s="486"/>
      <c r="EAB214" s="487"/>
      <c r="EAC214" s="485"/>
      <c r="EAD214" s="486"/>
      <c r="EAE214" s="486"/>
      <c r="EAF214" s="486"/>
      <c r="EAG214" s="486"/>
      <c r="EAH214" s="486"/>
      <c r="EAI214" s="486"/>
      <c r="EAJ214" s="487"/>
      <c r="EAK214" s="485"/>
      <c r="EAL214" s="486"/>
      <c r="EAM214" s="486"/>
      <c r="EAN214" s="486"/>
      <c r="EAO214" s="486"/>
      <c r="EAP214" s="486"/>
      <c r="EAQ214" s="486"/>
      <c r="EAR214" s="487"/>
      <c r="EAS214" s="485"/>
      <c r="EAT214" s="486"/>
      <c r="EAU214" s="486"/>
      <c r="EAV214" s="486"/>
      <c r="EAW214" s="486"/>
      <c r="EAX214" s="486"/>
      <c r="EAY214" s="486"/>
      <c r="EAZ214" s="487"/>
      <c r="EBA214" s="485"/>
      <c r="EBB214" s="486"/>
      <c r="EBC214" s="486"/>
      <c r="EBD214" s="486"/>
      <c r="EBE214" s="486"/>
      <c r="EBF214" s="486"/>
      <c r="EBG214" s="486"/>
      <c r="EBH214" s="487"/>
      <c r="EBI214" s="485"/>
      <c r="EBJ214" s="486"/>
      <c r="EBK214" s="486"/>
      <c r="EBL214" s="486"/>
      <c r="EBM214" s="486"/>
      <c r="EBN214" s="486"/>
      <c r="EBO214" s="486"/>
      <c r="EBP214" s="487"/>
      <c r="EBQ214" s="485"/>
      <c r="EBR214" s="486"/>
      <c r="EBS214" s="486"/>
      <c r="EBT214" s="486"/>
      <c r="EBU214" s="486"/>
      <c r="EBV214" s="486"/>
      <c r="EBW214" s="486"/>
      <c r="EBX214" s="487"/>
      <c r="EBY214" s="485"/>
      <c r="EBZ214" s="486"/>
      <c r="ECA214" s="486"/>
      <c r="ECB214" s="486"/>
      <c r="ECC214" s="486"/>
      <c r="ECD214" s="486"/>
      <c r="ECE214" s="486"/>
      <c r="ECF214" s="487"/>
      <c r="ECG214" s="485"/>
      <c r="ECH214" s="486"/>
      <c r="ECI214" s="486"/>
      <c r="ECJ214" s="486"/>
      <c r="ECK214" s="486"/>
      <c r="ECL214" s="486"/>
      <c r="ECM214" s="486"/>
      <c r="ECN214" s="487"/>
      <c r="ECO214" s="485"/>
      <c r="ECP214" s="486"/>
      <c r="ECQ214" s="486"/>
      <c r="ECR214" s="486"/>
      <c r="ECS214" s="486"/>
      <c r="ECT214" s="486"/>
      <c r="ECU214" s="486"/>
      <c r="ECV214" s="487"/>
      <c r="ECW214" s="485"/>
      <c r="ECX214" s="486"/>
      <c r="ECY214" s="486"/>
      <c r="ECZ214" s="486"/>
      <c r="EDA214" s="486"/>
      <c r="EDB214" s="486"/>
      <c r="EDC214" s="486"/>
      <c r="EDD214" s="487"/>
      <c r="EDE214" s="485"/>
      <c r="EDF214" s="486"/>
      <c r="EDG214" s="486"/>
      <c r="EDH214" s="486"/>
      <c r="EDI214" s="486"/>
      <c r="EDJ214" s="486"/>
      <c r="EDK214" s="486"/>
      <c r="EDL214" s="487"/>
      <c r="EDM214" s="485"/>
      <c r="EDN214" s="486"/>
      <c r="EDO214" s="486"/>
      <c r="EDP214" s="486"/>
      <c r="EDQ214" s="486"/>
      <c r="EDR214" s="486"/>
      <c r="EDS214" s="486"/>
      <c r="EDT214" s="487"/>
      <c r="EDU214" s="485"/>
      <c r="EDV214" s="486"/>
      <c r="EDW214" s="486"/>
      <c r="EDX214" s="486"/>
      <c r="EDY214" s="486"/>
      <c r="EDZ214" s="486"/>
      <c r="EEA214" s="486"/>
      <c r="EEB214" s="487"/>
      <c r="EEC214" s="485"/>
      <c r="EED214" s="486"/>
      <c r="EEE214" s="486"/>
      <c r="EEF214" s="486"/>
      <c r="EEG214" s="486"/>
      <c r="EEH214" s="486"/>
      <c r="EEI214" s="486"/>
      <c r="EEJ214" s="487"/>
      <c r="EEK214" s="485"/>
      <c r="EEL214" s="486"/>
      <c r="EEM214" s="486"/>
      <c r="EEN214" s="486"/>
      <c r="EEO214" s="486"/>
      <c r="EEP214" s="486"/>
      <c r="EEQ214" s="486"/>
      <c r="EER214" s="487"/>
      <c r="EES214" s="485"/>
      <c r="EET214" s="486"/>
      <c r="EEU214" s="486"/>
      <c r="EEV214" s="486"/>
      <c r="EEW214" s="486"/>
      <c r="EEX214" s="486"/>
      <c r="EEY214" s="486"/>
      <c r="EEZ214" s="487"/>
      <c r="EFA214" s="485"/>
      <c r="EFB214" s="486"/>
      <c r="EFC214" s="486"/>
      <c r="EFD214" s="486"/>
      <c r="EFE214" s="486"/>
      <c r="EFF214" s="486"/>
      <c r="EFG214" s="486"/>
      <c r="EFH214" s="487"/>
      <c r="EFI214" s="485"/>
      <c r="EFJ214" s="486"/>
      <c r="EFK214" s="486"/>
      <c r="EFL214" s="486"/>
      <c r="EFM214" s="486"/>
      <c r="EFN214" s="486"/>
      <c r="EFO214" s="486"/>
      <c r="EFP214" s="487"/>
      <c r="EFQ214" s="485"/>
      <c r="EFR214" s="486"/>
      <c r="EFS214" s="486"/>
      <c r="EFT214" s="486"/>
      <c r="EFU214" s="486"/>
      <c r="EFV214" s="486"/>
      <c r="EFW214" s="486"/>
      <c r="EFX214" s="487"/>
      <c r="EFY214" s="485"/>
      <c r="EFZ214" s="486"/>
      <c r="EGA214" s="486"/>
      <c r="EGB214" s="486"/>
      <c r="EGC214" s="486"/>
      <c r="EGD214" s="486"/>
      <c r="EGE214" s="486"/>
      <c r="EGF214" s="487"/>
      <c r="EGG214" s="485"/>
      <c r="EGH214" s="486"/>
      <c r="EGI214" s="486"/>
      <c r="EGJ214" s="486"/>
      <c r="EGK214" s="486"/>
      <c r="EGL214" s="486"/>
      <c r="EGM214" s="486"/>
      <c r="EGN214" s="487"/>
      <c r="EGO214" s="485"/>
      <c r="EGP214" s="486"/>
      <c r="EGQ214" s="486"/>
      <c r="EGR214" s="486"/>
      <c r="EGS214" s="486"/>
      <c r="EGT214" s="486"/>
      <c r="EGU214" s="486"/>
      <c r="EGV214" s="487"/>
      <c r="EGW214" s="485"/>
      <c r="EGX214" s="486"/>
      <c r="EGY214" s="486"/>
      <c r="EGZ214" s="486"/>
      <c r="EHA214" s="486"/>
      <c r="EHB214" s="486"/>
      <c r="EHC214" s="486"/>
      <c r="EHD214" s="487"/>
      <c r="EHE214" s="485"/>
      <c r="EHF214" s="486"/>
      <c r="EHG214" s="486"/>
      <c r="EHH214" s="486"/>
      <c r="EHI214" s="486"/>
      <c r="EHJ214" s="486"/>
      <c r="EHK214" s="486"/>
      <c r="EHL214" s="487"/>
      <c r="EHM214" s="485"/>
      <c r="EHN214" s="486"/>
      <c r="EHO214" s="486"/>
      <c r="EHP214" s="486"/>
      <c r="EHQ214" s="486"/>
      <c r="EHR214" s="486"/>
      <c r="EHS214" s="486"/>
      <c r="EHT214" s="487"/>
      <c r="EHU214" s="485"/>
      <c r="EHV214" s="486"/>
      <c r="EHW214" s="486"/>
      <c r="EHX214" s="486"/>
      <c r="EHY214" s="486"/>
      <c r="EHZ214" s="486"/>
      <c r="EIA214" s="486"/>
      <c r="EIB214" s="487"/>
      <c r="EIC214" s="485"/>
      <c r="EID214" s="486"/>
      <c r="EIE214" s="486"/>
      <c r="EIF214" s="486"/>
      <c r="EIG214" s="486"/>
      <c r="EIH214" s="486"/>
      <c r="EII214" s="486"/>
      <c r="EIJ214" s="487"/>
      <c r="EIK214" s="485"/>
      <c r="EIL214" s="486"/>
      <c r="EIM214" s="486"/>
      <c r="EIN214" s="486"/>
      <c r="EIO214" s="486"/>
      <c r="EIP214" s="486"/>
      <c r="EIQ214" s="486"/>
      <c r="EIR214" s="487"/>
      <c r="EIS214" s="485"/>
      <c r="EIT214" s="486"/>
      <c r="EIU214" s="486"/>
      <c r="EIV214" s="486"/>
      <c r="EIW214" s="486"/>
      <c r="EIX214" s="486"/>
      <c r="EIY214" s="486"/>
      <c r="EIZ214" s="487"/>
      <c r="EJA214" s="485"/>
      <c r="EJB214" s="486"/>
      <c r="EJC214" s="486"/>
      <c r="EJD214" s="486"/>
      <c r="EJE214" s="486"/>
      <c r="EJF214" s="486"/>
      <c r="EJG214" s="486"/>
      <c r="EJH214" s="487"/>
      <c r="EJI214" s="485"/>
      <c r="EJJ214" s="486"/>
      <c r="EJK214" s="486"/>
      <c r="EJL214" s="486"/>
      <c r="EJM214" s="486"/>
      <c r="EJN214" s="486"/>
      <c r="EJO214" s="486"/>
      <c r="EJP214" s="487"/>
      <c r="EJQ214" s="485"/>
      <c r="EJR214" s="486"/>
      <c r="EJS214" s="486"/>
      <c r="EJT214" s="486"/>
      <c r="EJU214" s="486"/>
      <c r="EJV214" s="486"/>
      <c r="EJW214" s="486"/>
      <c r="EJX214" s="487"/>
      <c r="EJY214" s="485"/>
      <c r="EJZ214" s="486"/>
      <c r="EKA214" s="486"/>
      <c r="EKB214" s="486"/>
      <c r="EKC214" s="486"/>
      <c r="EKD214" s="486"/>
      <c r="EKE214" s="486"/>
      <c r="EKF214" s="487"/>
      <c r="EKG214" s="485"/>
      <c r="EKH214" s="486"/>
      <c r="EKI214" s="486"/>
      <c r="EKJ214" s="486"/>
      <c r="EKK214" s="486"/>
      <c r="EKL214" s="486"/>
      <c r="EKM214" s="486"/>
      <c r="EKN214" s="487"/>
      <c r="EKO214" s="485"/>
      <c r="EKP214" s="486"/>
      <c r="EKQ214" s="486"/>
      <c r="EKR214" s="486"/>
      <c r="EKS214" s="486"/>
      <c r="EKT214" s="486"/>
      <c r="EKU214" s="486"/>
      <c r="EKV214" s="487"/>
      <c r="EKW214" s="485"/>
      <c r="EKX214" s="486"/>
      <c r="EKY214" s="486"/>
      <c r="EKZ214" s="486"/>
      <c r="ELA214" s="486"/>
      <c r="ELB214" s="486"/>
      <c r="ELC214" s="486"/>
      <c r="ELD214" s="487"/>
      <c r="ELE214" s="485"/>
      <c r="ELF214" s="486"/>
      <c r="ELG214" s="486"/>
      <c r="ELH214" s="486"/>
      <c r="ELI214" s="486"/>
      <c r="ELJ214" s="486"/>
      <c r="ELK214" s="486"/>
      <c r="ELL214" s="487"/>
      <c r="ELM214" s="485"/>
      <c r="ELN214" s="486"/>
      <c r="ELO214" s="486"/>
      <c r="ELP214" s="486"/>
      <c r="ELQ214" s="486"/>
      <c r="ELR214" s="486"/>
      <c r="ELS214" s="486"/>
      <c r="ELT214" s="487"/>
      <c r="ELU214" s="485"/>
      <c r="ELV214" s="486"/>
      <c r="ELW214" s="486"/>
      <c r="ELX214" s="486"/>
      <c r="ELY214" s="486"/>
      <c r="ELZ214" s="486"/>
      <c r="EMA214" s="486"/>
      <c r="EMB214" s="487"/>
      <c r="EMC214" s="485"/>
      <c r="EMD214" s="486"/>
      <c r="EME214" s="486"/>
      <c r="EMF214" s="486"/>
      <c r="EMG214" s="486"/>
      <c r="EMH214" s="486"/>
      <c r="EMI214" s="486"/>
      <c r="EMJ214" s="487"/>
      <c r="EMK214" s="485"/>
      <c r="EML214" s="486"/>
      <c r="EMM214" s="486"/>
      <c r="EMN214" s="486"/>
      <c r="EMO214" s="486"/>
      <c r="EMP214" s="486"/>
      <c r="EMQ214" s="486"/>
      <c r="EMR214" s="487"/>
      <c r="EMS214" s="485"/>
      <c r="EMT214" s="486"/>
      <c r="EMU214" s="486"/>
      <c r="EMV214" s="486"/>
      <c r="EMW214" s="486"/>
      <c r="EMX214" s="486"/>
      <c r="EMY214" s="486"/>
      <c r="EMZ214" s="487"/>
      <c r="ENA214" s="485"/>
      <c r="ENB214" s="486"/>
      <c r="ENC214" s="486"/>
      <c r="END214" s="486"/>
      <c r="ENE214" s="486"/>
      <c r="ENF214" s="486"/>
      <c r="ENG214" s="486"/>
      <c r="ENH214" s="487"/>
      <c r="ENI214" s="485"/>
      <c r="ENJ214" s="486"/>
      <c r="ENK214" s="486"/>
      <c r="ENL214" s="486"/>
      <c r="ENM214" s="486"/>
      <c r="ENN214" s="486"/>
      <c r="ENO214" s="486"/>
      <c r="ENP214" s="487"/>
      <c r="ENQ214" s="485"/>
      <c r="ENR214" s="486"/>
      <c r="ENS214" s="486"/>
      <c r="ENT214" s="486"/>
      <c r="ENU214" s="486"/>
      <c r="ENV214" s="486"/>
      <c r="ENW214" s="486"/>
      <c r="ENX214" s="487"/>
      <c r="ENY214" s="485"/>
      <c r="ENZ214" s="486"/>
      <c r="EOA214" s="486"/>
      <c r="EOB214" s="486"/>
      <c r="EOC214" s="486"/>
      <c r="EOD214" s="486"/>
      <c r="EOE214" s="486"/>
      <c r="EOF214" s="487"/>
      <c r="EOG214" s="485"/>
      <c r="EOH214" s="486"/>
      <c r="EOI214" s="486"/>
      <c r="EOJ214" s="486"/>
      <c r="EOK214" s="486"/>
      <c r="EOL214" s="486"/>
      <c r="EOM214" s="486"/>
      <c r="EON214" s="487"/>
      <c r="EOO214" s="485"/>
      <c r="EOP214" s="486"/>
      <c r="EOQ214" s="486"/>
      <c r="EOR214" s="486"/>
      <c r="EOS214" s="486"/>
      <c r="EOT214" s="486"/>
      <c r="EOU214" s="486"/>
      <c r="EOV214" s="487"/>
      <c r="EOW214" s="485"/>
      <c r="EOX214" s="486"/>
      <c r="EOY214" s="486"/>
      <c r="EOZ214" s="486"/>
      <c r="EPA214" s="486"/>
      <c r="EPB214" s="486"/>
      <c r="EPC214" s="486"/>
      <c r="EPD214" s="487"/>
      <c r="EPE214" s="485"/>
      <c r="EPF214" s="486"/>
      <c r="EPG214" s="486"/>
      <c r="EPH214" s="486"/>
      <c r="EPI214" s="486"/>
      <c r="EPJ214" s="486"/>
      <c r="EPK214" s="486"/>
      <c r="EPL214" s="487"/>
      <c r="EPM214" s="485"/>
      <c r="EPN214" s="486"/>
      <c r="EPO214" s="486"/>
      <c r="EPP214" s="486"/>
      <c r="EPQ214" s="486"/>
      <c r="EPR214" s="486"/>
      <c r="EPS214" s="486"/>
      <c r="EPT214" s="487"/>
      <c r="EPU214" s="485"/>
      <c r="EPV214" s="486"/>
      <c r="EPW214" s="486"/>
      <c r="EPX214" s="486"/>
      <c r="EPY214" s="486"/>
      <c r="EPZ214" s="486"/>
      <c r="EQA214" s="486"/>
      <c r="EQB214" s="487"/>
      <c r="EQC214" s="485"/>
      <c r="EQD214" s="486"/>
      <c r="EQE214" s="486"/>
      <c r="EQF214" s="486"/>
      <c r="EQG214" s="486"/>
      <c r="EQH214" s="486"/>
      <c r="EQI214" s="486"/>
      <c r="EQJ214" s="487"/>
      <c r="EQK214" s="485"/>
      <c r="EQL214" s="486"/>
      <c r="EQM214" s="486"/>
      <c r="EQN214" s="486"/>
      <c r="EQO214" s="486"/>
      <c r="EQP214" s="486"/>
      <c r="EQQ214" s="486"/>
      <c r="EQR214" s="487"/>
      <c r="EQS214" s="485"/>
      <c r="EQT214" s="486"/>
      <c r="EQU214" s="486"/>
      <c r="EQV214" s="486"/>
      <c r="EQW214" s="486"/>
      <c r="EQX214" s="486"/>
      <c r="EQY214" s="486"/>
      <c r="EQZ214" s="487"/>
      <c r="ERA214" s="485"/>
      <c r="ERB214" s="486"/>
      <c r="ERC214" s="486"/>
      <c r="ERD214" s="486"/>
      <c r="ERE214" s="486"/>
      <c r="ERF214" s="486"/>
      <c r="ERG214" s="486"/>
      <c r="ERH214" s="487"/>
      <c r="ERI214" s="485"/>
      <c r="ERJ214" s="486"/>
      <c r="ERK214" s="486"/>
      <c r="ERL214" s="486"/>
      <c r="ERM214" s="486"/>
      <c r="ERN214" s="486"/>
      <c r="ERO214" s="486"/>
      <c r="ERP214" s="487"/>
      <c r="ERQ214" s="485"/>
      <c r="ERR214" s="486"/>
      <c r="ERS214" s="486"/>
      <c r="ERT214" s="486"/>
      <c r="ERU214" s="486"/>
      <c r="ERV214" s="486"/>
      <c r="ERW214" s="486"/>
      <c r="ERX214" s="487"/>
      <c r="ERY214" s="485"/>
      <c r="ERZ214" s="486"/>
      <c r="ESA214" s="486"/>
      <c r="ESB214" s="486"/>
      <c r="ESC214" s="486"/>
      <c r="ESD214" s="486"/>
      <c r="ESE214" s="486"/>
      <c r="ESF214" s="487"/>
      <c r="ESG214" s="485"/>
      <c r="ESH214" s="486"/>
      <c r="ESI214" s="486"/>
      <c r="ESJ214" s="486"/>
      <c r="ESK214" s="486"/>
      <c r="ESL214" s="486"/>
      <c r="ESM214" s="486"/>
      <c r="ESN214" s="487"/>
      <c r="ESO214" s="485"/>
      <c r="ESP214" s="486"/>
      <c r="ESQ214" s="486"/>
      <c r="ESR214" s="486"/>
      <c r="ESS214" s="486"/>
      <c r="EST214" s="486"/>
      <c r="ESU214" s="486"/>
      <c r="ESV214" s="487"/>
      <c r="ESW214" s="485"/>
      <c r="ESX214" s="486"/>
      <c r="ESY214" s="486"/>
      <c r="ESZ214" s="486"/>
      <c r="ETA214" s="486"/>
      <c r="ETB214" s="486"/>
      <c r="ETC214" s="486"/>
      <c r="ETD214" s="487"/>
      <c r="ETE214" s="485"/>
      <c r="ETF214" s="486"/>
      <c r="ETG214" s="486"/>
      <c r="ETH214" s="486"/>
      <c r="ETI214" s="486"/>
      <c r="ETJ214" s="486"/>
      <c r="ETK214" s="486"/>
      <c r="ETL214" s="487"/>
      <c r="ETM214" s="485"/>
      <c r="ETN214" s="486"/>
      <c r="ETO214" s="486"/>
      <c r="ETP214" s="486"/>
      <c r="ETQ214" s="486"/>
      <c r="ETR214" s="486"/>
      <c r="ETS214" s="486"/>
      <c r="ETT214" s="487"/>
      <c r="ETU214" s="485"/>
      <c r="ETV214" s="486"/>
      <c r="ETW214" s="486"/>
      <c r="ETX214" s="486"/>
      <c r="ETY214" s="486"/>
      <c r="ETZ214" s="486"/>
      <c r="EUA214" s="486"/>
      <c r="EUB214" s="487"/>
      <c r="EUC214" s="485"/>
      <c r="EUD214" s="486"/>
      <c r="EUE214" s="486"/>
      <c r="EUF214" s="486"/>
      <c r="EUG214" s="486"/>
      <c r="EUH214" s="486"/>
      <c r="EUI214" s="486"/>
      <c r="EUJ214" s="487"/>
      <c r="EUK214" s="485"/>
      <c r="EUL214" s="486"/>
      <c r="EUM214" s="486"/>
      <c r="EUN214" s="486"/>
      <c r="EUO214" s="486"/>
      <c r="EUP214" s="486"/>
      <c r="EUQ214" s="486"/>
      <c r="EUR214" s="487"/>
      <c r="EUS214" s="485"/>
      <c r="EUT214" s="486"/>
      <c r="EUU214" s="486"/>
      <c r="EUV214" s="486"/>
      <c r="EUW214" s="486"/>
      <c r="EUX214" s="486"/>
      <c r="EUY214" s="486"/>
      <c r="EUZ214" s="487"/>
      <c r="EVA214" s="485"/>
      <c r="EVB214" s="486"/>
      <c r="EVC214" s="486"/>
      <c r="EVD214" s="486"/>
      <c r="EVE214" s="486"/>
      <c r="EVF214" s="486"/>
      <c r="EVG214" s="486"/>
      <c r="EVH214" s="487"/>
      <c r="EVI214" s="485"/>
      <c r="EVJ214" s="486"/>
      <c r="EVK214" s="486"/>
      <c r="EVL214" s="486"/>
      <c r="EVM214" s="486"/>
      <c r="EVN214" s="486"/>
      <c r="EVO214" s="486"/>
      <c r="EVP214" s="487"/>
      <c r="EVQ214" s="485"/>
      <c r="EVR214" s="486"/>
      <c r="EVS214" s="486"/>
      <c r="EVT214" s="486"/>
      <c r="EVU214" s="486"/>
      <c r="EVV214" s="486"/>
      <c r="EVW214" s="486"/>
      <c r="EVX214" s="487"/>
      <c r="EVY214" s="485"/>
      <c r="EVZ214" s="486"/>
      <c r="EWA214" s="486"/>
      <c r="EWB214" s="486"/>
      <c r="EWC214" s="486"/>
      <c r="EWD214" s="486"/>
      <c r="EWE214" s="486"/>
      <c r="EWF214" s="487"/>
      <c r="EWG214" s="485"/>
      <c r="EWH214" s="486"/>
      <c r="EWI214" s="486"/>
      <c r="EWJ214" s="486"/>
      <c r="EWK214" s="486"/>
      <c r="EWL214" s="486"/>
      <c r="EWM214" s="486"/>
      <c r="EWN214" s="487"/>
      <c r="EWO214" s="485"/>
      <c r="EWP214" s="486"/>
      <c r="EWQ214" s="486"/>
      <c r="EWR214" s="486"/>
      <c r="EWS214" s="486"/>
      <c r="EWT214" s="486"/>
      <c r="EWU214" s="486"/>
      <c r="EWV214" s="487"/>
      <c r="EWW214" s="485"/>
      <c r="EWX214" s="486"/>
      <c r="EWY214" s="486"/>
      <c r="EWZ214" s="486"/>
      <c r="EXA214" s="486"/>
      <c r="EXB214" s="486"/>
      <c r="EXC214" s="486"/>
      <c r="EXD214" s="487"/>
      <c r="EXE214" s="485"/>
      <c r="EXF214" s="486"/>
      <c r="EXG214" s="486"/>
      <c r="EXH214" s="486"/>
      <c r="EXI214" s="486"/>
      <c r="EXJ214" s="486"/>
      <c r="EXK214" s="486"/>
      <c r="EXL214" s="487"/>
      <c r="EXM214" s="485"/>
      <c r="EXN214" s="486"/>
      <c r="EXO214" s="486"/>
      <c r="EXP214" s="486"/>
      <c r="EXQ214" s="486"/>
      <c r="EXR214" s="486"/>
      <c r="EXS214" s="486"/>
      <c r="EXT214" s="487"/>
      <c r="EXU214" s="485"/>
      <c r="EXV214" s="486"/>
      <c r="EXW214" s="486"/>
      <c r="EXX214" s="486"/>
      <c r="EXY214" s="486"/>
      <c r="EXZ214" s="486"/>
      <c r="EYA214" s="486"/>
      <c r="EYB214" s="487"/>
      <c r="EYC214" s="485"/>
      <c r="EYD214" s="486"/>
      <c r="EYE214" s="486"/>
      <c r="EYF214" s="486"/>
      <c r="EYG214" s="486"/>
      <c r="EYH214" s="486"/>
      <c r="EYI214" s="486"/>
      <c r="EYJ214" s="487"/>
      <c r="EYK214" s="485"/>
      <c r="EYL214" s="486"/>
      <c r="EYM214" s="486"/>
      <c r="EYN214" s="486"/>
      <c r="EYO214" s="486"/>
      <c r="EYP214" s="486"/>
      <c r="EYQ214" s="486"/>
      <c r="EYR214" s="487"/>
      <c r="EYS214" s="485"/>
      <c r="EYT214" s="486"/>
      <c r="EYU214" s="486"/>
      <c r="EYV214" s="486"/>
      <c r="EYW214" s="486"/>
      <c r="EYX214" s="486"/>
      <c r="EYY214" s="486"/>
      <c r="EYZ214" s="487"/>
      <c r="EZA214" s="485"/>
      <c r="EZB214" s="486"/>
      <c r="EZC214" s="486"/>
      <c r="EZD214" s="486"/>
      <c r="EZE214" s="486"/>
      <c r="EZF214" s="486"/>
      <c r="EZG214" s="486"/>
      <c r="EZH214" s="487"/>
      <c r="EZI214" s="485"/>
      <c r="EZJ214" s="486"/>
      <c r="EZK214" s="486"/>
      <c r="EZL214" s="486"/>
      <c r="EZM214" s="486"/>
      <c r="EZN214" s="486"/>
      <c r="EZO214" s="486"/>
      <c r="EZP214" s="487"/>
      <c r="EZQ214" s="485"/>
      <c r="EZR214" s="486"/>
      <c r="EZS214" s="486"/>
      <c r="EZT214" s="486"/>
      <c r="EZU214" s="486"/>
      <c r="EZV214" s="486"/>
      <c r="EZW214" s="486"/>
      <c r="EZX214" s="487"/>
      <c r="EZY214" s="485"/>
      <c r="EZZ214" s="486"/>
      <c r="FAA214" s="486"/>
      <c r="FAB214" s="486"/>
      <c r="FAC214" s="486"/>
      <c r="FAD214" s="486"/>
      <c r="FAE214" s="486"/>
      <c r="FAF214" s="487"/>
      <c r="FAG214" s="485"/>
      <c r="FAH214" s="486"/>
      <c r="FAI214" s="486"/>
      <c r="FAJ214" s="486"/>
      <c r="FAK214" s="486"/>
      <c r="FAL214" s="486"/>
      <c r="FAM214" s="486"/>
      <c r="FAN214" s="487"/>
      <c r="FAO214" s="485"/>
      <c r="FAP214" s="486"/>
      <c r="FAQ214" s="486"/>
      <c r="FAR214" s="486"/>
      <c r="FAS214" s="486"/>
      <c r="FAT214" s="486"/>
      <c r="FAU214" s="486"/>
      <c r="FAV214" s="487"/>
      <c r="FAW214" s="485"/>
      <c r="FAX214" s="486"/>
      <c r="FAY214" s="486"/>
      <c r="FAZ214" s="486"/>
      <c r="FBA214" s="486"/>
      <c r="FBB214" s="486"/>
      <c r="FBC214" s="486"/>
      <c r="FBD214" s="487"/>
      <c r="FBE214" s="485"/>
      <c r="FBF214" s="486"/>
      <c r="FBG214" s="486"/>
      <c r="FBH214" s="486"/>
      <c r="FBI214" s="486"/>
      <c r="FBJ214" s="486"/>
      <c r="FBK214" s="486"/>
      <c r="FBL214" s="487"/>
      <c r="FBM214" s="485"/>
      <c r="FBN214" s="486"/>
      <c r="FBO214" s="486"/>
      <c r="FBP214" s="486"/>
      <c r="FBQ214" s="486"/>
      <c r="FBR214" s="486"/>
      <c r="FBS214" s="486"/>
      <c r="FBT214" s="487"/>
      <c r="FBU214" s="485"/>
      <c r="FBV214" s="486"/>
      <c r="FBW214" s="486"/>
      <c r="FBX214" s="486"/>
      <c r="FBY214" s="486"/>
      <c r="FBZ214" s="486"/>
      <c r="FCA214" s="486"/>
      <c r="FCB214" s="487"/>
      <c r="FCC214" s="485"/>
      <c r="FCD214" s="486"/>
      <c r="FCE214" s="486"/>
      <c r="FCF214" s="486"/>
      <c r="FCG214" s="486"/>
      <c r="FCH214" s="486"/>
      <c r="FCI214" s="486"/>
      <c r="FCJ214" s="487"/>
      <c r="FCK214" s="485"/>
      <c r="FCL214" s="486"/>
      <c r="FCM214" s="486"/>
      <c r="FCN214" s="486"/>
      <c r="FCO214" s="486"/>
      <c r="FCP214" s="486"/>
      <c r="FCQ214" s="486"/>
      <c r="FCR214" s="487"/>
      <c r="FCS214" s="485"/>
      <c r="FCT214" s="486"/>
      <c r="FCU214" s="486"/>
      <c r="FCV214" s="486"/>
      <c r="FCW214" s="486"/>
      <c r="FCX214" s="486"/>
      <c r="FCY214" s="486"/>
      <c r="FCZ214" s="487"/>
      <c r="FDA214" s="485"/>
      <c r="FDB214" s="486"/>
      <c r="FDC214" s="486"/>
      <c r="FDD214" s="486"/>
      <c r="FDE214" s="486"/>
      <c r="FDF214" s="486"/>
      <c r="FDG214" s="486"/>
      <c r="FDH214" s="487"/>
      <c r="FDI214" s="485"/>
      <c r="FDJ214" s="486"/>
      <c r="FDK214" s="486"/>
      <c r="FDL214" s="486"/>
      <c r="FDM214" s="486"/>
      <c r="FDN214" s="486"/>
      <c r="FDO214" s="486"/>
      <c r="FDP214" s="487"/>
      <c r="FDQ214" s="485"/>
      <c r="FDR214" s="486"/>
      <c r="FDS214" s="486"/>
      <c r="FDT214" s="486"/>
      <c r="FDU214" s="486"/>
      <c r="FDV214" s="486"/>
      <c r="FDW214" s="486"/>
      <c r="FDX214" s="487"/>
      <c r="FDY214" s="485"/>
      <c r="FDZ214" s="486"/>
      <c r="FEA214" s="486"/>
      <c r="FEB214" s="486"/>
      <c r="FEC214" s="486"/>
      <c r="FED214" s="486"/>
      <c r="FEE214" s="486"/>
      <c r="FEF214" s="487"/>
      <c r="FEG214" s="485"/>
      <c r="FEH214" s="486"/>
      <c r="FEI214" s="486"/>
      <c r="FEJ214" s="486"/>
      <c r="FEK214" s="486"/>
      <c r="FEL214" s="486"/>
      <c r="FEM214" s="486"/>
      <c r="FEN214" s="487"/>
      <c r="FEO214" s="485"/>
      <c r="FEP214" s="486"/>
      <c r="FEQ214" s="486"/>
      <c r="FER214" s="486"/>
      <c r="FES214" s="486"/>
      <c r="FET214" s="486"/>
      <c r="FEU214" s="486"/>
      <c r="FEV214" s="487"/>
      <c r="FEW214" s="485"/>
      <c r="FEX214" s="486"/>
      <c r="FEY214" s="486"/>
      <c r="FEZ214" s="486"/>
      <c r="FFA214" s="486"/>
      <c r="FFB214" s="486"/>
      <c r="FFC214" s="486"/>
      <c r="FFD214" s="487"/>
      <c r="FFE214" s="485"/>
      <c r="FFF214" s="486"/>
      <c r="FFG214" s="486"/>
      <c r="FFH214" s="486"/>
      <c r="FFI214" s="486"/>
      <c r="FFJ214" s="486"/>
      <c r="FFK214" s="486"/>
      <c r="FFL214" s="487"/>
      <c r="FFM214" s="485"/>
      <c r="FFN214" s="486"/>
      <c r="FFO214" s="486"/>
      <c r="FFP214" s="486"/>
      <c r="FFQ214" s="486"/>
      <c r="FFR214" s="486"/>
      <c r="FFS214" s="486"/>
      <c r="FFT214" s="487"/>
      <c r="FFU214" s="485"/>
      <c r="FFV214" s="486"/>
      <c r="FFW214" s="486"/>
      <c r="FFX214" s="486"/>
      <c r="FFY214" s="486"/>
      <c r="FFZ214" s="486"/>
      <c r="FGA214" s="486"/>
      <c r="FGB214" s="487"/>
      <c r="FGC214" s="485"/>
      <c r="FGD214" s="486"/>
      <c r="FGE214" s="486"/>
      <c r="FGF214" s="486"/>
      <c r="FGG214" s="486"/>
      <c r="FGH214" s="486"/>
      <c r="FGI214" s="486"/>
      <c r="FGJ214" s="487"/>
      <c r="FGK214" s="485"/>
      <c r="FGL214" s="486"/>
      <c r="FGM214" s="486"/>
      <c r="FGN214" s="486"/>
      <c r="FGO214" s="486"/>
      <c r="FGP214" s="486"/>
      <c r="FGQ214" s="486"/>
      <c r="FGR214" s="487"/>
      <c r="FGS214" s="485"/>
      <c r="FGT214" s="486"/>
      <c r="FGU214" s="486"/>
      <c r="FGV214" s="486"/>
      <c r="FGW214" s="486"/>
      <c r="FGX214" s="486"/>
      <c r="FGY214" s="486"/>
      <c r="FGZ214" s="487"/>
      <c r="FHA214" s="485"/>
      <c r="FHB214" s="486"/>
      <c r="FHC214" s="486"/>
      <c r="FHD214" s="486"/>
      <c r="FHE214" s="486"/>
      <c r="FHF214" s="486"/>
      <c r="FHG214" s="486"/>
      <c r="FHH214" s="487"/>
      <c r="FHI214" s="485"/>
      <c r="FHJ214" s="486"/>
      <c r="FHK214" s="486"/>
      <c r="FHL214" s="486"/>
      <c r="FHM214" s="486"/>
      <c r="FHN214" s="486"/>
      <c r="FHO214" s="486"/>
      <c r="FHP214" s="487"/>
      <c r="FHQ214" s="485"/>
      <c r="FHR214" s="486"/>
      <c r="FHS214" s="486"/>
      <c r="FHT214" s="486"/>
      <c r="FHU214" s="486"/>
      <c r="FHV214" s="486"/>
      <c r="FHW214" s="486"/>
      <c r="FHX214" s="487"/>
      <c r="FHY214" s="485"/>
      <c r="FHZ214" s="486"/>
      <c r="FIA214" s="486"/>
      <c r="FIB214" s="486"/>
      <c r="FIC214" s="486"/>
      <c r="FID214" s="486"/>
      <c r="FIE214" s="486"/>
      <c r="FIF214" s="487"/>
      <c r="FIG214" s="485"/>
      <c r="FIH214" s="486"/>
      <c r="FII214" s="486"/>
      <c r="FIJ214" s="486"/>
      <c r="FIK214" s="486"/>
      <c r="FIL214" s="486"/>
      <c r="FIM214" s="486"/>
      <c r="FIN214" s="487"/>
      <c r="FIO214" s="485"/>
      <c r="FIP214" s="486"/>
      <c r="FIQ214" s="486"/>
      <c r="FIR214" s="486"/>
      <c r="FIS214" s="486"/>
      <c r="FIT214" s="486"/>
      <c r="FIU214" s="486"/>
      <c r="FIV214" s="487"/>
      <c r="FIW214" s="485"/>
      <c r="FIX214" s="486"/>
      <c r="FIY214" s="486"/>
      <c r="FIZ214" s="486"/>
      <c r="FJA214" s="486"/>
      <c r="FJB214" s="486"/>
      <c r="FJC214" s="486"/>
      <c r="FJD214" s="487"/>
      <c r="FJE214" s="485"/>
      <c r="FJF214" s="486"/>
      <c r="FJG214" s="486"/>
      <c r="FJH214" s="486"/>
      <c r="FJI214" s="486"/>
      <c r="FJJ214" s="486"/>
      <c r="FJK214" s="486"/>
      <c r="FJL214" s="487"/>
      <c r="FJM214" s="485"/>
      <c r="FJN214" s="486"/>
      <c r="FJO214" s="486"/>
      <c r="FJP214" s="486"/>
      <c r="FJQ214" s="486"/>
      <c r="FJR214" s="486"/>
      <c r="FJS214" s="486"/>
      <c r="FJT214" s="487"/>
      <c r="FJU214" s="485"/>
      <c r="FJV214" s="486"/>
      <c r="FJW214" s="486"/>
      <c r="FJX214" s="486"/>
      <c r="FJY214" s="486"/>
      <c r="FJZ214" s="486"/>
      <c r="FKA214" s="486"/>
      <c r="FKB214" s="487"/>
      <c r="FKC214" s="485"/>
      <c r="FKD214" s="486"/>
      <c r="FKE214" s="486"/>
      <c r="FKF214" s="486"/>
      <c r="FKG214" s="486"/>
      <c r="FKH214" s="486"/>
      <c r="FKI214" s="486"/>
      <c r="FKJ214" s="487"/>
      <c r="FKK214" s="485"/>
      <c r="FKL214" s="486"/>
      <c r="FKM214" s="486"/>
      <c r="FKN214" s="486"/>
      <c r="FKO214" s="486"/>
      <c r="FKP214" s="486"/>
      <c r="FKQ214" s="486"/>
      <c r="FKR214" s="487"/>
      <c r="FKS214" s="485"/>
      <c r="FKT214" s="486"/>
      <c r="FKU214" s="486"/>
      <c r="FKV214" s="486"/>
      <c r="FKW214" s="486"/>
      <c r="FKX214" s="486"/>
      <c r="FKY214" s="486"/>
      <c r="FKZ214" s="487"/>
      <c r="FLA214" s="485"/>
      <c r="FLB214" s="486"/>
      <c r="FLC214" s="486"/>
      <c r="FLD214" s="486"/>
      <c r="FLE214" s="486"/>
      <c r="FLF214" s="486"/>
      <c r="FLG214" s="486"/>
      <c r="FLH214" s="487"/>
      <c r="FLI214" s="485"/>
      <c r="FLJ214" s="486"/>
      <c r="FLK214" s="486"/>
      <c r="FLL214" s="486"/>
      <c r="FLM214" s="486"/>
      <c r="FLN214" s="486"/>
      <c r="FLO214" s="486"/>
      <c r="FLP214" s="487"/>
      <c r="FLQ214" s="485"/>
      <c r="FLR214" s="486"/>
      <c r="FLS214" s="486"/>
      <c r="FLT214" s="486"/>
      <c r="FLU214" s="486"/>
      <c r="FLV214" s="486"/>
      <c r="FLW214" s="486"/>
      <c r="FLX214" s="487"/>
      <c r="FLY214" s="485"/>
      <c r="FLZ214" s="486"/>
      <c r="FMA214" s="486"/>
      <c r="FMB214" s="486"/>
      <c r="FMC214" s="486"/>
      <c r="FMD214" s="486"/>
      <c r="FME214" s="486"/>
      <c r="FMF214" s="487"/>
      <c r="FMG214" s="485"/>
      <c r="FMH214" s="486"/>
      <c r="FMI214" s="486"/>
      <c r="FMJ214" s="486"/>
      <c r="FMK214" s="486"/>
      <c r="FML214" s="486"/>
      <c r="FMM214" s="486"/>
      <c r="FMN214" s="487"/>
      <c r="FMO214" s="485"/>
      <c r="FMP214" s="486"/>
      <c r="FMQ214" s="486"/>
      <c r="FMR214" s="486"/>
      <c r="FMS214" s="486"/>
      <c r="FMT214" s="486"/>
      <c r="FMU214" s="486"/>
      <c r="FMV214" s="487"/>
      <c r="FMW214" s="485"/>
      <c r="FMX214" s="486"/>
      <c r="FMY214" s="486"/>
      <c r="FMZ214" s="486"/>
      <c r="FNA214" s="486"/>
      <c r="FNB214" s="486"/>
      <c r="FNC214" s="486"/>
      <c r="FND214" s="487"/>
      <c r="FNE214" s="485"/>
      <c r="FNF214" s="486"/>
      <c r="FNG214" s="486"/>
      <c r="FNH214" s="486"/>
      <c r="FNI214" s="486"/>
      <c r="FNJ214" s="486"/>
      <c r="FNK214" s="486"/>
      <c r="FNL214" s="487"/>
      <c r="FNM214" s="485"/>
      <c r="FNN214" s="486"/>
      <c r="FNO214" s="486"/>
      <c r="FNP214" s="486"/>
      <c r="FNQ214" s="486"/>
      <c r="FNR214" s="486"/>
      <c r="FNS214" s="486"/>
      <c r="FNT214" s="487"/>
      <c r="FNU214" s="485"/>
      <c r="FNV214" s="486"/>
      <c r="FNW214" s="486"/>
      <c r="FNX214" s="486"/>
      <c r="FNY214" s="486"/>
      <c r="FNZ214" s="486"/>
      <c r="FOA214" s="486"/>
      <c r="FOB214" s="487"/>
      <c r="FOC214" s="485"/>
      <c r="FOD214" s="486"/>
      <c r="FOE214" s="486"/>
      <c r="FOF214" s="486"/>
      <c r="FOG214" s="486"/>
      <c r="FOH214" s="486"/>
      <c r="FOI214" s="486"/>
      <c r="FOJ214" s="487"/>
      <c r="FOK214" s="485"/>
      <c r="FOL214" s="486"/>
      <c r="FOM214" s="486"/>
      <c r="FON214" s="486"/>
      <c r="FOO214" s="486"/>
      <c r="FOP214" s="486"/>
      <c r="FOQ214" s="486"/>
      <c r="FOR214" s="487"/>
      <c r="FOS214" s="485"/>
      <c r="FOT214" s="486"/>
      <c r="FOU214" s="486"/>
      <c r="FOV214" s="486"/>
      <c r="FOW214" s="486"/>
      <c r="FOX214" s="486"/>
      <c r="FOY214" s="486"/>
      <c r="FOZ214" s="487"/>
      <c r="FPA214" s="485"/>
      <c r="FPB214" s="486"/>
      <c r="FPC214" s="486"/>
      <c r="FPD214" s="486"/>
      <c r="FPE214" s="486"/>
      <c r="FPF214" s="486"/>
      <c r="FPG214" s="486"/>
      <c r="FPH214" s="487"/>
      <c r="FPI214" s="485"/>
      <c r="FPJ214" s="486"/>
      <c r="FPK214" s="486"/>
      <c r="FPL214" s="486"/>
      <c r="FPM214" s="486"/>
      <c r="FPN214" s="486"/>
      <c r="FPO214" s="486"/>
      <c r="FPP214" s="487"/>
      <c r="FPQ214" s="485"/>
      <c r="FPR214" s="486"/>
      <c r="FPS214" s="486"/>
      <c r="FPT214" s="486"/>
      <c r="FPU214" s="486"/>
      <c r="FPV214" s="486"/>
      <c r="FPW214" s="486"/>
      <c r="FPX214" s="487"/>
      <c r="FPY214" s="485"/>
      <c r="FPZ214" s="486"/>
      <c r="FQA214" s="486"/>
      <c r="FQB214" s="486"/>
      <c r="FQC214" s="486"/>
      <c r="FQD214" s="486"/>
      <c r="FQE214" s="486"/>
      <c r="FQF214" s="487"/>
      <c r="FQG214" s="485"/>
      <c r="FQH214" s="486"/>
      <c r="FQI214" s="486"/>
      <c r="FQJ214" s="486"/>
      <c r="FQK214" s="486"/>
      <c r="FQL214" s="486"/>
      <c r="FQM214" s="486"/>
      <c r="FQN214" s="487"/>
      <c r="FQO214" s="485"/>
      <c r="FQP214" s="486"/>
      <c r="FQQ214" s="486"/>
      <c r="FQR214" s="486"/>
      <c r="FQS214" s="486"/>
      <c r="FQT214" s="486"/>
      <c r="FQU214" s="486"/>
      <c r="FQV214" s="487"/>
      <c r="FQW214" s="485"/>
      <c r="FQX214" s="486"/>
      <c r="FQY214" s="486"/>
      <c r="FQZ214" s="486"/>
      <c r="FRA214" s="486"/>
      <c r="FRB214" s="486"/>
      <c r="FRC214" s="486"/>
      <c r="FRD214" s="487"/>
      <c r="FRE214" s="485"/>
      <c r="FRF214" s="486"/>
      <c r="FRG214" s="486"/>
      <c r="FRH214" s="486"/>
      <c r="FRI214" s="486"/>
      <c r="FRJ214" s="486"/>
      <c r="FRK214" s="486"/>
      <c r="FRL214" s="487"/>
      <c r="FRM214" s="485"/>
      <c r="FRN214" s="486"/>
      <c r="FRO214" s="486"/>
      <c r="FRP214" s="486"/>
      <c r="FRQ214" s="486"/>
      <c r="FRR214" s="486"/>
      <c r="FRS214" s="486"/>
      <c r="FRT214" s="487"/>
      <c r="FRU214" s="485"/>
      <c r="FRV214" s="486"/>
      <c r="FRW214" s="486"/>
      <c r="FRX214" s="486"/>
      <c r="FRY214" s="486"/>
      <c r="FRZ214" s="486"/>
      <c r="FSA214" s="486"/>
      <c r="FSB214" s="487"/>
      <c r="FSC214" s="485"/>
      <c r="FSD214" s="486"/>
      <c r="FSE214" s="486"/>
      <c r="FSF214" s="486"/>
      <c r="FSG214" s="486"/>
      <c r="FSH214" s="486"/>
      <c r="FSI214" s="486"/>
      <c r="FSJ214" s="487"/>
      <c r="FSK214" s="485"/>
      <c r="FSL214" s="486"/>
      <c r="FSM214" s="486"/>
      <c r="FSN214" s="486"/>
      <c r="FSO214" s="486"/>
      <c r="FSP214" s="486"/>
      <c r="FSQ214" s="486"/>
      <c r="FSR214" s="487"/>
      <c r="FSS214" s="485"/>
      <c r="FST214" s="486"/>
      <c r="FSU214" s="486"/>
      <c r="FSV214" s="486"/>
      <c r="FSW214" s="486"/>
      <c r="FSX214" s="486"/>
      <c r="FSY214" s="486"/>
      <c r="FSZ214" s="487"/>
      <c r="FTA214" s="485"/>
      <c r="FTB214" s="486"/>
      <c r="FTC214" s="486"/>
      <c r="FTD214" s="486"/>
      <c r="FTE214" s="486"/>
      <c r="FTF214" s="486"/>
      <c r="FTG214" s="486"/>
      <c r="FTH214" s="487"/>
      <c r="FTI214" s="485"/>
      <c r="FTJ214" s="486"/>
      <c r="FTK214" s="486"/>
      <c r="FTL214" s="486"/>
      <c r="FTM214" s="486"/>
      <c r="FTN214" s="486"/>
      <c r="FTO214" s="486"/>
      <c r="FTP214" s="487"/>
      <c r="FTQ214" s="485"/>
      <c r="FTR214" s="486"/>
      <c r="FTS214" s="486"/>
      <c r="FTT214" s="486"/>
      <c r="FTU214" s="486"/>
      <c r="FTV214" s="486"/>
      <c r="FTW214" s="486"/>
      <c r="FTX214" s="487"/>
      <c r="FTY214" s="485"/>
      <c r="FTZ214" s="486"/>
      <c r="FUA214" s="486"/>
      <c r="FUB214" s="486"/>
      <c r="FUC214" s="486"/>
      <c r="FUD214" s="486"/>
      <c r="FUE214" s="486"/>
      <c r="FUF214" s="487"/>
      <c r="FUG214" s="485"/>
      <c r="FUH214" s="486"/>
      <c r="FUI214" s="486"/>
      <c r="FUJ214" s="486"/>
      <c r="FUK214" s="486"/>
      <c r="FUL214" s="486"/>
      <c r="FUM214" s="486"/>
      <c r="FUN214" s="487"/>
      <c r="FUO214" s="485"/>
      <c r="FUP214" s="486"/>
      <c r="FUQ214" s="486"/>
      <c r="FUR214" s="486"/>
      <c r="FUS214" s="486"/>
      <c r="FUT214" s="486"/>
      <c r="FUU214" s="486"/>
      <c r="FUV214" s="487"/>
      <c r="FUW214" s="485"/>
      <c r="FUX214" s="486"/>
      <c r="FUY214" s="486"/>
      <c r="FUZ214" s="486"/>
      <c r="FVA214" s="486"/>
      <c r="FVB214" s="486"/>
      <c r="FVC214" s="486"/>
      <c r="FVD214" s="487"/>
      <c r="FVE214" s="485"/>
      <c r="FVF214" s="486"/>
      <c r="FVG214" s="486"/>
      <c r="FVH214" s="486"/>
      <c r="FVI214" s="486"/>
      <c r="FVJ214" s="486"/>
      <c r="FVK214" s="486"/>
      <c r="FVL214" s="487"/>
      <c r="FVM214" s="485"/>
      <c r="FVN214" s="486"/>
      <c r="FVO214" s="486"/>
      <c r="FVP214" s="486"/>
      <c r="FVQ214" s="486"/>
      <c r="FVR214" s="486"/>
      <c r="FVS214" s="486"/>
      <c r="FVT214" s="487"/>
      <c r="FVU214" s="485"/>
      <c r="FVV214" s="486"/>
      <c r="FVW214" s="486"/>
      <c r="FVX214" s="486"/>
      <c r="FVY214" s="486"/>
      <c r="FVZ214" s="486"/>
      <c r="FWA214" s="486"/>
      <c r="FWB214" s="487"/>
      <c r="FWC214" s="485"/>
      <c r="FWD214" s="486"/>
      <c r="FWE214" s="486"/>
      <c r="FWF214" s="486"/>
      <c r="FWG214" s="486"/>
      <c r="FWH214" s="486"/>
      <c r="FWI214" s="486"/>
      <c r="FWJ214" s="487"/>
      <c r="FWK214" s="485"/>
      <c r="FWL214" s="486"/>
      <c r="FWM214" s="486"/>
      <c r="FWN214" s="486"/>
      <c r="FWO214" s="486"/>
      <c r="FWP214" s="486"/>
      <c r="FWQ214" s="486"/>
      <c r="FWR214" s="487"/>
      <c r="FWS214" s="485"/>
      <c r="FWT214" s="486"/>
      <c r="FWU214" s="486"/>
      <c r="FWV214" s="486"/>
      <c r="FWW214" s="486"/>
      <c r="FWX214" s="486"/>
      <c r="FWY214" s="486"/>
      <c r="FWZ214" s="487"/>
      <c r="FXA214" s="485"/>
      <c r="FXB214" s="486"/>
      <c r="FXC214" s="486"/>
      <c r="FXD214" s="486"/>
      <c r="FXE214" s="486"/>
      <c r="FXF214" s="486"/>
      <c r="FXG214" s="486"/>
      <c r="FXH214" s="487"/>
      <c r="FXI214" s="485"/>
      <c r="FXJ214" s="486"/>
      <c r="FXK214" s="486"/>
      <c r="FXL214" s="486"/>
      <c r="FXM214" s="486"/>
      <c r="FXN214" s="486"/>
      <c r="FXO214" s="486"/>
      <c r="FXP214" s="487"/>
      <c r="FXQ214" s="485"/>
      <c r="FXR214" s="486"/>
      <c r="FXS214" s="486"/>
      <c r="FXT214" s="486"/>
      <c r="FXU214" s="486"/>
      <c r="FXV214" s="486"/>
      <c r="FXW214" s="486"/>
      <c r="FXX214" s="487"/>
      <c r="FXY214" s="485"/>
      <c r="FXZ214" s="486"/>
      <c r="FYA214" s="486"/>
      <c r="FYB214" s="486"/>
      <c r="FYC214" s="486"/>
      <c r="FYD214" s="486"/>
      <c r="FYE214" s="486"/>
      <c r="FYF214" s="487"/>
      <c r="FYG214" s="485"/>
      <c r="FYH214" s="486"/>
      <c r="FYI214" s="486"/>
      <c r="FYJ214" s="486"/>
      <c r="FYK214" s="486"/>
      <c r="FYL214" s="486"/>
      <c r="FYM214" s="486"/>
      <c r="FYN214" s="487"/>
      <c r="FYO214" s="485"/>
      <c r="FYP214" s="486"/>
      <c r="FYQ214" s="486"/>
      <c r="FYR214" s="486"/>
      <c r="FYS214" s="486"/>
      <c r="FYT214" s="486"/>
      <c r="FYU214" s="486"/>
      <c r="FYV214" s="487"/>
      <c r="FYW214" s="485"/>
      <c r="FYX214" s="486"/>
      <c r="FYY214" s="486"/>
      <c r="FYZ214" s="486"/>
      <c r="FZA214" s="486"/>
      <c r="FZB214" s="486"/>
      <c r="FZC214" s="486"/>
      <c r="FZD214" s="487"/>
      <c r="FZE214" s="485"/>
      <c r="FZF214" s="486"/>
      <c r="FZG214" s="486"/>
      <c r="FZH214" s="486"/>
      <c r="FZI214" s="486"/>
      <c r="FZJ214" s="486"/>
      <c r="FZK214" s="486"/>
      <c r="FZL214" s="487"/>
      <c r="FZM214" s="485"/>
      <c r="FZN214" s="486"/>
      <c r="FZO214" s="486"/>
      <c r="FZP214" s="486"/>
      <c r="FZQ214" s="486"/>
      <c r="FZR214" s="486"/>
      <c r="FZS214" s="486"/>
      <c r="FZT214" s="487"/>
      <c r="FZU214" s="485"/>
      <c r="FZV214" s="486"/>
      <c r="FZW214" s="486"/>
      <c r="FZX214" s="486"/>
      <c r="FZY214" s="486"/>
      <c r="FZZ214" s="486"/>
      <c r="GAA214" s="486"/>
      <c r="GAB214" s="487"/>
      <c r="GAC214" s="485"/>
      <c r="GAD214" s="486"/>
      <c r="GAE214" s="486"/>
      <c r="GAF214" s="486"/>
      <c r="GAG214" s="486"/>
      <c r="GAH214" s="486"/>
      <c r="GAI214" s="486"/>
      <c r="GAJ214" s="487"/>
      <c r="GAK214" s="485"/>
      <c r="GAL214" s="486"/>
      <c r="GAM214" s="486"/>
      <c r="GAN214" s="486"/>
      <c r="GAO214" s="486"/>
      <c r="GAP214" s="486"/>
      <c r="GAQ214" s="486"/>
      <c r="GAR214" s="487"/>
      <c r="GAS214" s="485"/>
      <c r="GAT214" s="486"/>
      <c r="GAU214" s="486"/>
      <c r="GAV214" s="486"/>
      <c r="GAW214" s="486"/>
      <c r="GAX214" s="486"/>
      <c r="GAY214" s="486"/>
      <c r="GAZ214" s="487"/>
      <c r="GBA214" s="485"/>
      <c r="GBB214" s="486"/>
      <c r="GBC214" s="486"/>
      <c r="GBD214" s="486"/>
      <c r="GBE214" s="486"/>
      <c r="GBF214" s="486"/>
      <c r="GBG214" s="486"/>
      <c r="GBH214" s="487"/>
      <c r="GBI214" s="485"/>
      <c r="GBJ214" s="486"/>
      <c r="GBK214" s="486"/>
      <c r="GBL214" s="486"/>
      <c r="GBM214" s="486"/>
      <c r="GBN214" s="486"/>
      <c r="GBO214" s="486"/>
      <c r="GBP214" s="487"/>
      <c r="GBQ214" s="485"/>
      <c r="GBR214" s="486"/>
      <c r="GBS214" s="486"/>
      <c r="GBT214" s="486"/>
      <c r="GBU214" s="486"/>
      <c r="GBV214" s="486"/>
      <c r="GBW214" s="486"/>
      <c r="GBX214" s="487"/>
      <c r="GBY214" s="485"/>
      <c r="GBZ214" s="486"/>
      <c r="GCA214" s="486"/>
      <c r="GCB214" s="486"/>
      <c r="GCC214" s="486"/>
      <c r="GCD214" s="486"/>
      <c r="GCE214" s="486"/>
      <c r="GCF214" s="487"/>
      <c r="GCG214" s="485"/>
      <c r="GCH214" s="486"/>
      <c r="GCI214" s="486"/>
      <c r="GCJ214" s="486"/>
      <c r="GCK214" s="486"/>
      <c r="GCL214" s="486"/>
      <c r="GCM214" s="486"/>
      <c r="GCN214" s="487"/>
      <c r="GCO214" s="485"/>
      <c r="GCP214" s="486"/>
      <c r="GCQ214" s="486"/>
      <c r="GCR214" s="486"/>
      <c r="GCS214" s="486"/>
      <c r="GCT214" s="486"/>
      <c r="GCU214" s="486"/>
      <c r="GCV214" s="487"/>
      <c r="GCW214" s="485"/>
      <c r="GCX214" s="486"/>
      <c r="GCY214" s="486"/>
      <c r="GCZ214" s="486"/>
      <c r="GDA214" s="486"/>
      <c r="GDB214" s="486"/>
      <c r="GDC214" s="486"/>
      <c r="GDD214" s="487"/>
      <c r="GDE214" s="485"/>
      <c r="GDF214" s="486"/>
      <c r="GDG214" s="486"/>
      <c r="GDH214" s="486"/>
      <c r="GDI214" s="486"/>
      <c r="GDJ214" s="486"/>
      <c r="GDK214" s="486"/>
      <c r="GDL214" s="487"/>
      <c r="GDM214" s="485"/>
      <c r="GDN214" s="486"/>
      <c r="GDO214" s="486"/>
      <c r="GDP214" s="486"/>
      <c r="GDQ214" s="486"/>
      <c r="GDR214" s="486"/>
      <c r="GDS214" s="486"/>
      <c r="GDT214" s="487"/>
      <c r="GDU214" s="485"/>
      <c r="GDV214" s="486"/>
      <c r="GDW214" s="486"/>
      <c r="GDX214" s="486"/>
      <c r="GDY214" s="486"/>
      <c r="GDZ214" s="486"/>
      <c r="GEA214" s="486"/>
      <c r="GEB214" s="487"/>
      <c r="GEC214" s="485"/>
      <c r="GED214" s="486"/>
      <c r="GEE214" s="486"/>
      <c r="GEF214" s="486"/>
      <c r="GEG214" s="486"/>
      <c r="GEH214" s="486"/>
      <c r="GEI214" s="486"/>
      <c r="GEJ214" s="487"/>
      <c r="GEK214" s="485"/>
      <c r="GEL214" s="486"/>
      <c r="GEM214" s="486"/>
      <c r="GEN214" s="486"/>
      <c r="GEO214" s="486"/>
      <c r="GEP214" s="486"/>
      <c r="GEQ214" s="486"/>
      <c r="GER214" s="487"/>
      <c r="GES214" s="485"/>
      <c r="GET214" s="486"/>
      <c r="GEU214" s="486"/>
      <c r="GEV214" s="486"/>
      <c r="GEW214" s="486"/>
      <c r="GEX214" s="486"/>
      <c r="GEY214" s="486"/>
      <c r="GEZ214" s="487"/>
      <c r="GFA214" s="485"/>
      <c r="GFB214" s="486"/>
      <c r="GFC214" s="486"/>
      <c r="GFD214" s="486"/>
      <c r="GFE214" s="486"/>
      <c r="GFF214" s="486"/>
      <c r="GFG214" s="486"/>
      <c r="GFH214" s="487"/>
      <c r="GFI214" s="485"/>
      <c r="GFJ214" s="486"/>
      <c r="GFK214" s="486"/>
      <c r="GFL214" s="486"/>
      <c r="GFM214" s="486"/>
      <c r="GFN214" s="486"/>
      <c r="GFO214" s="486"/>
      <c r="GFP214" s="487"/>
      <c r="GFQ214" s="485"/>
      <c r="GFR214" s="486"/>
      <c r="GFS214" s="486"/>
      <c r="GFT214" s="486"/>
      <c r="GFU214" s="486"/>
      <c r="GFV214" s="486"/>
      <c r="GFW214" s="486"/>
      <c r="GFX214" s="487"/>
      <c r="GFY214" s="485"/>
      <c r="GFZ214" s="486"/>
      <c r="GGA214" s="486"/>
      <c r="GGB214" s="486"/>
      <c r="GGC214" s="486"/>
      <c r="GGD214" s="486"/>
      <c r="GGE214" s="486"/>
      <c r="GGF214" s="487"/>
      <c r="GGG214" s="485"/>
      <c r="GGH214" s="486"/>
      <c r="GGI214" s="486"/>
      <c r="GGJ214" s="486"/>
      <c r="GGK214" s="486"/>
      <c r="GGL214" s="486"/>
      <c r="GGM214" s="486"/>
      <c r="GGN214" s="487"/>
      <c r="GGO214" s="485"/>
      <c r="GGP214" s="486"/>
      <c r="GGQ214" s="486"/>
      <c r="GGR214" s="486"/>
      <c r="GGS214" s="486"/>
      <c r="GGT214" s="486"/>
      <c r="GGU214" s="486"/>
      <c r="GGV214" s="487"/>
      <c r="GGW214" s="485"/>
      <c r="GGX214" s="486"/>
      <c r="GGY214" s="486"/>
      <c r="GGZ214" s="486"/>
      <c r="GHA214" s="486"/>
      <c r="GHB214" s="486"/>
      <c r="GHC214" s="486"/>
      <c r="GHD214" s="487"/>
      <c r="GHE214" s="485"/>
      <c r="GHF214" s="486"/>
      <c r="GHG214" s="486"/>
      <c r="GHH214" s="486"/>
      <c r="GHI214" s="486"/>
      <c r="GHJ214" s="486"/>
      <c r="GHK214" s="486"/>
      <c r="GHL214" s="487"/>
      <c r="GHM214" s="485"/>
      <c r="GHN214" s="486"/>
      <c r="GHO214" s="486"/>
      <c r="GHP214" s="486"/>
      <c r="GHQ214" s="486"/>
      <c r="GHR214" s="486"/>
      <c r="GHS214" s="486"/>
      <c r="GHT214" s="487"/>
      <c r="GHU214" s="485"/>
      <c r="GHV214" s="486"/>
      <c r="GHW214" s="486"/>
      <c r="GHX214" s="486"/>
      <c r="GHY214" s="486"/>
      <c r="GHZ214" s="486"/>
      <c r="GIA214" s="486"/>
      <c r="GIB214" s="487"/>
      <c r="GIC214" s="485"/>
      <c r="GID214" s="486"/>
      <c r="GIE214" s="486"/>
      <c r="GIF214" s="486"/>
      <c r="GIG214" s="486"/>
      <c r="GIH214" s="486"/>
      <c r="GII214" s="486"/>
      <c r="GIJ214" s="487"/>
      <c r="GIK214" s="485"/>
      <c r="GIL214" s="486"/>
      <c r="GIM214" s="486"/>
      <c r="GIN214" s="486"/>
      <c r="GIO214" s="486"/>
      <c r="GIP214" s="486"/>
      <c r="GIQ214" s="486"/>
      <c r="GIR214" s="487"/>
      <c r="GIS214" s="485"/>
      <c r="GIT214" s="486"/>
      <c r="GIU214" s="486"/>
      <c r="GIV214" s="486"/>
      <c r="GIW214" s="486"/>
      <c r="GIX214" s="486"/>
      <c r="GIY214" s="486"/>
      <c r="GIZ214" s="487"/>
      <c r="GJA214" s="485"/>
      <c r="GJB214" s="486"/>
      <c r="GJC214" s="486"/>
      <c r="GJD214" s="486"/>
      <c r="GJE214" s="486"/>
      <c r="GJF214" s="486"/>
      <c r="GJG214" s="486"/>
      <c r="GJH214" s="487"/>
      <c r="GJI214" s="485"/>
      <c r="GJJ214" s="486"/>
      <c r="GJK214" s="486"/>
      <c r="GJL214" s="486"/>
      <c r="GJM214" s="486"/>
      <c r="GJN214" s="486"/>
      <c r="GJO214" s="486"/>
      <c r="GJP214" s="487"/>
      <c r="GJQ214" s="485"/>
      <c r="GJR214" s="486"/>
      <c r="GJS214" s="486"/>
      <c r="GJT214" s="486"/>
      <c r="GJU214" s="486"/>
      <c r="GJV214" s="486"/>
      <c r="GJW214" s="486"/>
      <c r="GJX214" s="487"/>
      <c r="GJY214" s="485"/>
      <c r="GJZ214" s="486"/>
      <c r="GKA214" s="486"/>
      <c r="GKB214" s="486"/>
      <c r="GKC214" s="486"/>
      <c r="GKD214" s="486"/>
      <c r="GKE214" s="486"/>
      <c r="GKF214" s="487"/>
      <c r="GKG214" s="485"/>
      <c r="GKH214" s="486"/>
      <c r="GKI214" s="486"/>
      <c r="GKJ214" s="486"/>
      <c r="GKK214" s="486"/>
      <c r="GKL214" s="486"/>
      <c r="GKM214" s="486"/>
      <c r="GKN214" s="487"/>
      <c r="GKO214" s="485"/>
      <c r="GKP214" s="486"/>
      <c r="GKQ214" s="486"/>
      <c r="GKR214" s="486"/>
      <c r="GKS214" s="486"/>
      <c r="GKT214" s="486"/>
      <c r="GKU214" s="486"/>
      <c r="GKV214" s="487"/>
      <c r="GKW214" s="485"/>
      <c r="GKX214" s="486"/>
      <c r="GKY214" s="486"/>
      <c r="GKZ214" s="486"/>
      <c r="GLA214" s="486"/>
      <c r="GLB214" s="486"/>
      <c r="GLC214" s="486"/>
      <c r="GLD214" s="487"/>
      <c r="GLE214" s="485"/>
      <c r="GLF214" s="486"/>
      <c r="GLG214" s="486"/>
      <c r="GLH214" s="486"/>
      <c r="GLI214" s="486"/>
      <c r="GLJ214" s="486"/>
      <c r="GLK214" s="486"/>
      <c r="GLL214" s="487"/>
      <c r="GLM214" s="485"/>
      <c r="GLN214" s="486"/>
      <c r="GLO214" s="486"/>
      <c r="GLP214" s="486"/>
      <c r="GLQ214" s="486"/>
      <c r="GLR214" s="486"/>
      <c r="GLS214" s="486"/>
      <c r="GLT214" s="487"/>
      <c r="GLU214" s="485"/>
      <c r="GLV214" s="486"/>
      <c r="GLW214" s="486"/>
      <c r="GLX214" s="486"/>
      <c r="GLY214" s="486"/>
      <c r="GLZ214" s="486"/>
      <c r="GMA214" s="486"/>
      <c r="GMB214" s="487"/>
      <c r="GMC214" s="485"/>
      <c r="GMD214" s="486"/>
      <c r="GME214" s="486"/>
      <c r="GMF214" s="486"/>
      <c r="GMG214" s="486"/>
      <c r="GMH214" s="486"/>
      <c r="GMI214" s="486"/>
      <c r="GMJ214" s="487"/>
      <c r="GMK214" s="485"/>
      <c r="GML214" s="486"/>
      <c r="GMM214" s="486"/>
      <c r="GMN214" s="486"/>
      <c r="GMO214" s="486"/>
      <c r="GMP214" s="486"/>
      <c r="GMQ214" s="486"/>
      <c r="GMR214" s="487"/>
      <c r="GMS214" s="485"/>
      <c r="GMT214" s="486"/>
      <c r="GMU214" s="486"/>
      <c r="GMV214" s="486"/>
      <c r="GMW214" s="486"/>
      <c r="GMX214" s="486"/>
      <c r="GMY214" s="486"/>
      <c r="GMZ214" s="487"/>
      <c r="GNA214" s="485"/>
      <c r="GNB214" s="486"/>
      <c r="GNC214" s="486"/>
      <c r="GND214" s="486"/>
      <c r="GNE214" s="486"/>
      <c r="GNF214" s="486"/>
      <c r="GNG214" s="486"/>
      <c r="GNH214" s="487"/>
      <c r="GNI214" s="485"/>
      <c r="GNJ214" s="486"/>
      <c r="GNK214" s="486"/>
      <c r="GNL214" s="486"/>
      <c r="GNM214" s="486"/>
      <c r="GNN214" s="486"/>
      <c r="GNO214" s="486"/>
      <c r="GNP214" s="487"/>
      <c r="GNQ214" s="485"/>
      <c r="GNR214" s="486"/>
      <c r="GNS214" s="486"/>
      <c r="GNT214" s="486"/>
      <c r="GNU214" s="486"/>
      <c r="GNV214" s="486"/>
      <c r="GNW214" s="486"/>
      <c r="GNX214" s="487"/>
      <c r="GNY214" s="485"/>
      <c r="GNZ214" s="486"/>
      <c r="GOA214" s="486"/>
      <c r="GOB214" s="486"/>
      <c r="GOC214" s="486"/>
      <c r="GOD214" s="486"/>
      <c r="GOE214" s="486"/>
      <c r="GOF214" s="487"/>
      <c r="GOG214" s="485"/>
      <c r="GOH214" s="486"/>
      <c r="GOI214" s="486"/>
      <c r="GOJ214" s="486"/>
      <c r="GOK214" s="486"/>
      <c r="GOL214" s="486"/>
      <c r="GOM214" s="486"/>
      <c r="GON214" s="487"/>
      <c r="GOO214" s="485"/>
      <c r="GOP214" s="486"/>
      <c r="GOQ214" s="486"/>
      <c r="GOR214" s="486"/>
      <c r="GOS214" s="486"/>
      <c r="GOT214" s="486"/>
      <c r="GOU214" s="486"/>
      <c r="GOV214" s="487"/>
      <c r="GOW214" s="485"/>
      <c r="GOX214" s="486"/>
      <c r="GOY214" s="486"/>
      <c r="GOZ214" s="486"/>
      <c r="GPA214" s="486"/>
      <c r="GPB214" s="486"/>
      <c r="GPC214" s="486"/>
      <c r="GPD214" s="487"/>
      <c r="GPE214" s="485"/>
      <c r="GPF214" s="486"/>
      <c r="GPG214" s="486"/>
      <c r="GPH214" s="486"/>
      <c r="GPI214" s="486"/>
      <c r="GPJ214" s="486"/>
      <c r="GPK214" s="486"/>
      <c r="GPL214" s="487"/>
      <c r="GPM214" s="485"/>
      <c r="GPN214" s="486"/>
      <c r="GPO214" s="486"/>
      <c r="GPP214" s="486"/>
      <c r="GPQ214" s="486"/>
      <c r="GPR214" s="486"/>
      <c r="GPS214" s="486"/>
      <c r="GPT214" s="487"/>
      <c r="GPU214" s="485"/>
      <c r="GPV214" s="486"/>
      <c r="GPW214" s="486"/>
      <c r="GPX214" s="486"/>
      <c r="GPY214" s="486"/>
      <c r="GPZ214" s="486"/>
      <c r="GQA214" s="486"/>
      <c r="GQB214" s="487"/>
      <c r="GQC214" s="485"/>
      <c r="GQD214" s="486"/>
      <c r="GQE214" s="486"/>
      <c r="GQF214" s="486"/>
      <c r="GQG214" s="486"/>
      <c r="GQH214" s="486"/>
      <c r="GQI214" s="486"/>
      <c r="GQJ214" s="487"/>
      <c r="GQK214" s="485"/>
      <c r="GQL214" s="486"/>
      <c r="GQM214" s="486"/>
      <c r="GQN214" s="486"/>
      <c r="GQO214" s="486"/>
      <c r="GQP214" s="486"/>
      <c r="GQQ214" s="486"/>
      <c r="GQR214" s="487"/>
      <c r="GQS214" s="485"/>
      <c r="GQT214" s="486"/>
      <c r="GQU214" s="486"/>
      <c r="GQV214" s="486"/>
      <c r="GQW214" s="486"/>
      <c r="GQX214" s="486"/>
      <c r="GQY214" s="486"/>
      <c r="GQZ214" s="487"/>
      <c r="GRA214" s="485"/>
      <c r="GRB214" s="486"/>
      <c r="GRC214" s="486"/>
      <c r="GRD214" s="486"/>
      <c r="GRE214" s="486"/>
      <c r="GRF214" s="486"/>
      <c r="GRG214" s="486"/>
      <c r="GRH214" s="487"/>
      <c r="GRI214" s="485"/>
      <c r="GRJ214" s="486"/>
      <c r="GRK214" s="486"/>
      <c r="GRL214" s="486"/>
      <c r="GRM214" s="486"/>
      <c r="GRN214" s="486"/>
      <c r="GRO214" s="486"/>
      <c r="GRP214" s="487"/>
      <c r="GRQ214" s="485"/>
      <c r="GRR214" s="486"/>
      <c r="GRS214" s="486"/>
      <c r="GRT214" s="486"/>
      <c r="GRU214" s="486"/>
      <c r="GRV214" s="486"/>
      <c r="GRW214" s="486"/>
      <c r="GRX214" s="487"/>
      <c r="GRY214" s="485"/>
      <c r="GRZ214" s="486"/>
      <c r="GSA214" s="486"/>
      <c r="GSB214" s="486"/>
      <c r="GSC214" s="486"/>
      <c r="GSD214" s="486"/>
      <c r="GSE214" s="486"/>
      <c r="GSF214" s="487"/>
      <c r="GSG214" s="485"/>
      <c r="GSH214" s="486"/>
      <c r="GSI214" s="486"/>
      <c r="GSJ214" s="486"/>
      <c r="GSK214" s="486"/>
      <c r="GSL214" s="486"/>
      <c r="GSM214" s="486"/>
      <c r="GSN214" s="487"/>
      <c r="GSO214" s="485"/>
      <c r="GSP214" s="486"/>
      <c r="GSQ214" s="486"/>
      <c r="GSR214" s="486"/>
      <c r="GSS214" s="486"/>
      <c r="GST214" s="486"/>
      <c r="GSU214" s="486"/>
      <c r="GSV214" s="487"/>
      <c r="GSW214" s="485"/>
      <c r="GSX214" s="486"/>
      <c r="GSY214" s="486"/>
      <c r="GSZ214" s="486"/>
      <c r="GTA214" s="486"/>
      <c r="GTB214" s="486"/>
      <c r="GTC214" s="486"/>
      <c r="GTD214" s="487"/>
      <c r="GTE214" s="485"/>
      <c r="GTF214" s="486"/>
      <c r="GTG214" s="486"/>
      <c r="GTH214" s="486"/>
      <c r="GTI214" s="486"/>
      <c r="GTJ214" s="486"/>
      <c r="GTK214" s="486"/>
      <c r="GTL214" s="487"/>
      <c r="GTM214" s="485"/>
      <c r="GTN214" s="486"/>
      <c r="GTO214" s="486"/>
      <c r="GTP214" s="486"/>
      <c r="GTQ214" s="486"/>
      <c r="GTR214" s="486"/>
      <c r="GTS214" s="486"/>
      <c r="GTT214" s="487"/>
      <c r="GTU214" s="485"/>
      <c r="GTV214" s="486"/>
      <c r="GTW214" s="486"/>
      <c r="GTX214" s="486"/>
      <c r="GTY214" s="486"/>
      <c r="GTZ214" s="486"/>
      <c r="GUA214" s="486"/>
      <c r="GUB214" s="487"/>
      <c r="GUC214" s="485"/>
      <c r="GUD214" s="486"/>
      <c r="GUE214" s="486"/>
      <c r="GUF214" s="486"/>
      <c r="GUG214" s="486"/>
      <c r="GUH214" s="486"/>
      <c r="GUI214" s="486"/>
      <c r="GUJ214" s="487"/>
      <c r="GUK214" s="485"/>
      <c r="GUL214" s="486"/>
      <c r="GUM214" s="486"/>
      <c r="GUN214" s="486"/>
      <c r="GUO214" s="486"/>
      <c r="GUP214" s="486"/>
      <c r="GUQ214" s="486"/>
      <c r="GUR214" s="487"/>
      <c r="GUS214" s="485"/>
      <c r="GUT214" s="486"/>
      <c r="GUU214" s="486"/>
      <c r="GUV214" s="486"/>
      <c r="GUW214" s="486"/>
      <c r="GUX214" s="486"/>
      <c r="GUY214" s="486"/>
      <c r="GUZ214" s="487"/>
      <c r="GVA214" s="485"/>
      <c r="GVB214" s="486"/>
      <c r="GVC214" s="486"/>
      <c r="GVD214" s="486"/>
      <c r="GVE214" s="486"/>
      <c r="GVF214" s="486"/>
      <c r="GVG214" s="486"/>
      <c r="GVH214" s="487"/>
      <c r="GVI214" s="485"/>
      <c r="GVJ214" s="486"/>
      <c r="GVK214" s="486"/>
      <c r="GVL214" s="486"/>
      <c r="GVM214" s="486"/>
      <c r="GVN214" s="486"/>
      <c r="GVO214" s="486"/>
      <c r="GVP214" s="487"/>
      <c r="GVQ214" s="485"/>
      <c r="GVR214" s="486"/>
      <c r="GVS214" s="486"/>
      <c r="GVT214" s="486"/>
      <c r="GVU214" s="486"/>
      <c r="GVV214" s="486"/>
      <c r="GVW214" s="486"/>
      <c r="GVX214" s="487"/>
      <c r="GVY214" s="485"/>
      <c r="GVZ214" s="486"/>
      <c r="GWA214" s="486"/>
      <c r="GWB214" s="486"/>
      <c r="GWC214" s="486"/>
      <c r="GWD214" s="486"/>
      <c r="GWE214" s="486"/>
      <c r="GWF214" s="487"/>
      <c r="GWG214" s="485"/>
      <c r="GWH214" s="486"/>
      <c r="GWI214" s="486"/>
      <c r="GWJ214" s="486"/>
      <c r="GWK214" s="486"/>
      <c r="GWL214" s="486"/>
      <c r="GWM214" s="486"/>
      <c r="GWN214" s="487"/>
      <c r="GWO214" s="485"/>
      <c r="GWP214" s="486"/>
      <c r="GWQ214" s="486"/>
      <c r="GWR214" s="486"/>
      <c r="GWS214" s="486"/>
      <c r="GWT214" s="486"/>
      <c r="GWU214" s="486"/>
      <c r="GWV214" s="487"/>
      <c r="GWW214" s="485"/>
      <c r="GWX214" s="486"/>
      <c r="GWY214" s="486"/>
      <c r="GWZ214" s="486"/>
      <c r="GXA214" s="486"/>
      <c r="GXB214" s="486"/>
      <c r="GXC214" s="486"/>
      <c r="GXD214" s="487"/>
      <c r="GXE214" s="485"/>
      <c r="GXF214" s="486"/>
      <c r="GXG214" s="486"/>
      <c r="GXH214" s="486"/>
      <c r="GXI214" s="486"/>
      <c r="GXJ214" s="486"/>
      <c r="GXK214" s="486"/>
      <c r="GXL214" s="487"/>
      <c r="GXM214" s="485"/>
      <c r="GXN214" s="486"/>
      <c r="GXO214" s="486"/>
      <c r="GXP214" s="486"/>
      <c r="GXQ214" s="486"/>
      <c r="GXR214" s="486"/>
      <c r="GXS214" s="486"/>
      <c r="GXT214" s="487"/>
      <c r="GXU214" s="485"/>
      <c r="GXV214" s="486"/>
      <c r="GXW214" s="486"/>
      <c r="GXX214" s="486"/>
      <c r="GXY214" s="486"/>
      <c r="GXZ214" s="486"/>
      <c r="GYA214" s="486"/>
      <c r="GYB214" s="487"/>
      <c r="GYC214" s="485"/>
      <c r="GYD214" s="486"/>
      <c r="GYE214" s="486"/>
      <c r="GYF214" s="486"/>
      <c r="GYG214" s="486"/>
      <c r="GYH214" s="486"/>
      <c r="GYI214" s="486"/>
      <c r="GYJ214" s="487"/>
      <c r="GYK214" s="485"/>
      <c r="GYL214" s="486"/>
      <c r="GYM214" s="486"/>
      <c r="GYN214" s="486"/>
      <c r="GYO214" s="486"/>
      <c r="GYP214" s="486"/>
      <c r="GYQ214" s="486"/>
      <c r="GYR214" s="487"/>
      <c r="GYS214" s="485"/>
      <c r="GYT214" s="486"/>
      <c r="GYU214" s="486"/>
      <c r="GYV214" s="486"/>
      <c r="GYW214" s="486"/>
      <c r="GYX214" s="486"/>
      <c r="GYY214" s="486"/>
      <c r="GYZ214" s="487"/>
      <c r="GZA214" s="485"/>
      <c r="GZB214" s="486"/>
      <c r="GZC214" s="486"/>
      <c r="GZD214" s="486"/>
      <c r="GZE214" s="486"/>
      <c r="GZF214" s="486"/>
      <c r="GZG214" s="486"/>
      <c r="GZH214" s="487"/>
      <c r="GZI214" s="485"/>
      <c r="GZJ214" s="486"/>
      <c r="GZK214" s="486"/>
      <c r="GZL214" s="486"/>
      <c r="GZM214" s="486"/>
      <c r="GZN214" s="486"/>
      <c r="GZO214" s="486"/>
      <c r="GZP214" s="487"/>
      <c r="GZQ214" s="485"/>
      <c r="GZR214" s="486"/>
      <c r="GZS214" s="486"/>
      <c r="GZT214" s="486"/>
      <c r="GZU214" s="486"/>
      <c r="GZV214" s="486"/>
      <c r="GZW214" s="486"/>
      <c r="GZX214" s="487"/>
      <c r="GZY214" s="485"/>
      <c r="GZZ214" s="486"/>
      <c r="HAA214" s="486"/>
      <c r="HAB214" s="486"/>
      <c r="HAC214" s="486"/>
      <c r="HAD214" s="486"/>
      <c r="HAE214" s="486"/>
      <c r="HAF214" s="487"/>
      <c r="HAG214" s="485"/>
      <c r="HAH214" s="486"/>
      <c r="HAI214" s="486"/>
      <c r="HAJ214" s="486"/>
      <c r="HAK214" s="486"/>
      <c r="HAL214" s="486"/>
      <c r="HAM214" s="486"/>
      <c r="HAN214" s="487"/>
      <c r="HAO214" s="485"/>
      <c r="HAP214" s="486"/>
      <c r="HAQ214" s="486"/>
      <c r="HAR214" s="486"/>
      <c r="HAS214" s="486"/>
      <c r="HAT214" s="486"/>
      <c r="HAU214" s="486"/>
      <c r="HAV214" s="487"/>
      <c r="HAW214" s="485"/>
      <c r="HAX214" s="486"/>
      <c r="HAY214" s="486"/>
      <c r="HAZ214" s="486"/>
      <c r="HBA214" s="486"/>
      <c r="HBB214" s="486"/>
      <c r="HBC214" s="486"/>
      <c r="HBD214" s="487"/>
      <c r="HBE214" s="485"/>
      <c r="HBF214" s="486"/>
      <c r="HBG214" s="486"/>
      <c r="HBH214" s="486"/>
      <c r="HBI214" s="486"/>
      <c r="HBJ214" s="486"/>
      <c r="HBK214" s="486"/>
      <c r="HBL214" s="487"/>
      <c r="HBM214" s="485"/>
      <c r="HBN214" s="486"/>
      <c r="HBO214" s="486"/>
      <c r="HBP214" s="486"/>
      <c r="HBQ214" s="486"/>
      <c r="HBR214" s="486"/>
      <c r="HBS214" s="486"/>
      <c r="HBT214" s="487"/>
      <c r="HBU214" s="485"/>
      <c r="HBV214" s="486"/>
      <c r="HBW214" s="486"/>
      <c r="HBX214" s="486"/>
      <c r="HBY214" s="486"/>
      <c r="HBZ214" s="486"/>
      <c r="HCA214" s="486"/>
      <c r="HCB214" s="487"/>
      <c r="HCC214" s="485"/>
      <c r="HCD214" s="486"/>
      <c r="HCE214" s="486"/>
      <c r="HCF214" s="486"/>
      <c r="HCG214" s="486"/>
      <c r="HCH214" s="486"/>
      <c r="HCI214" s="486"/>
      <c r="HCJ214" s="487"/>
      <c r="HCK214" s="485"/>
      <c r="HCL214" s="486"/>
      <c r="HCM214" s="486"/>
      <c r="HCN214" s="486"/>
      <c r="HCO214" s="486"/>
      <c r="HCP214" s="486"/>
      <c r="HCQ214" s="486"/>
      <c r="HCR214" s="487"/>
      <c r="HCS214" s="485"/>
      <c r="HCT214" s="486"/>
      <c r="HCU214" s="486"/>
      <c r="HCV214" s="486"/>
      <c r="HCW214" s="486"/>
      <c r="HCX214" s="486"/>
      <c r="HCY214" s="486"/>
      <c r="HCZ214" s="487"/>
      <c r="HDA214" s="485"/>
      <c r="HDB214" s="486"/>
      <c r="HDC214" s="486"/>
      <c r="HDD214" s="486"/>
      <c r="HDE214" s="486"/>
      <c r="HDF214" s="486"/>
      <c r="HDG214" s="486"/>
      <c r="HDH214" s="487"/>
      <c r="HDI214" s="485"/>
      <c r="HDJ214" s="486"/>
      <c r="HDK214" s="486"/>
      <c r="HDL214" s="486"/>
      <c r="HDM214" s="486"/>
      <c r="HDN214" s="486"/>
      <c r="HDO214" s="486"/>
      <c r="HDP214" s="487"/>
      <c r="HDQ214" s="485"/>
      <c r="HDR214" s="486"/>
      <c r="HDS214" s="486"/>
      <c r="HDT214" s="486"/>
      <c r="HDU214" s="486"/>
      <c r="HDV214" s="486"/>
      <c r="HDW214" s="486"/>
      <c r="HDX214" s="487"/>
      <c r="HDY214" s="485"/>
      <c r="HDZ214" s="486"/>
      <c r="HEA214" s="486"/>
      <c r="HEB214" s="486"/>
      <c r="HEC214" s="486"/>
      <c r="HED214" s="486"/>
      <c r="HEE214" s="486"/>
      <c r="HEF214" s="487"/>
      <c r="HEG214" s="485"/>
      <c r="HEH214" s="486"/>
      <c r="HEI214" s="486"/>
      <c r="HEJ214" s="486"/>
      <c r="HEK214" s="486"/>
      <c r="HEL214" s="486"/>
      <c r="HEM214" s="486"/>
      <c r="HEN214" s="487"/>
      <c r="HEO214" s="485"/>
      <c r="HEP214" s="486"/>
      <c r="HEQ214" s="486"/>
      <c r="HER214" s="486"/>
      <c r="HES214" s="486"/>
      <c r="HET214" s="486"/>
      <c r="HEU214" s="486"/>
      <c r="HEV214" s="487"/>
      <c r="HEW214" s="485"/>
      <c r="HEX214" s="486"/>
      <c r="HEY214" s="486"/>
      <c r="HEZ214" s="486"/>
      <c r="HFA214" s="486"/>
      <c r="HFB214" s="486"/>
      <c r="HFC214" s="486"/>
      <c r="HFD214" s="487"/>
      <c r="HFE214" s="485"/>
      <c r="HFF214" s="486"/>
      <c r="HFG214" s="486"/>
      <c r="HFH214" s="486"/>
      <c r="HFI214" s="486"/>
      <c r="HFJ214" s="486"/>
      <c r="HFK214" s="486"/>
      <c r="HFL214" s="487"/>
      <c r="HFM214" s="485"/>
      <c r="HFN214" s="486"/>
      <c r="HFO214" s="486"/>
      <c r="HFP214" s="486"/>
      <c r="HFQ214" s="486"/>
      <c r="HFR214" s="486"/>
      <c r="HFS214" s="486"/>
      <c r="HFT214" s="487"/>
      <c r="HFU214" s="485"/>
      <c r="HFV214" s="486"/>
      <c r="HFW214" s="486"/>
      <c r="HFX214" s="486"/>
      <c r="HFY214" s="486"/>
      <c r="HFZ214" s="486"/>
      <c r="HGA214" s="486"/>
      <c r="HGB214" s="487"/>
      <c r="HGC214" s="485"/>
      <c r="HGD214" s="486"/>
      <c r="HGE214" s="486"/>
      <c r="HGF214" s="486"/>
      <c r="HGG214" s="486"/>
      <c r="HGH214" s="486"/>
      <c r="HGI214" s="486"/>
      <c r="HGJ214" s="487"/>
      <c r="HGK214" s="485"/>
      <c r="HGL214" s="486"/>
      <c r="HGM214" s="486"/>
      <c r="HGN214" s="486"/>
      <c r="HGO214" s="486"/>
      <c r="HGP214" s="486"/>
      <c r="HGQ214" s="486"/>
      <c r="HGR214" s="487"/>
      <c r="HGS214" s="485"/>
      <c r="HGT214" s="486"/>
      <c r="HGU214" s="486"/>
      <c r="HGV214" s="486"/>
      <c r="HGW214" s="486"/>
      <c r="HGX214" s="486"/>
      <c r="HGY214" s="486"/>
      <c r="HGZ214" s="487"/>
      <c r="HHA214" s="485"/>
      <c r="HHB214" s="486"/>
      <c r="HHC214" s="486"/>
      <c r="HHD214" s="486"/>
      <c r="HHE214" s="486"/>
      <c r="HHF214" s="486"/>
      <c r="HHG214" s="486"/>
      <c r="HHH214" s="487"/>
      <c r="HHI214" s="485"/>
      <c r="HHJ214" s="486"/>
      <c r="HHK214" s="486"/>
      <c r="HHL214" s="486"/>
      <c r="HHM214" s="486"/>
      <c r="HHN214" s="486"/>
      <c r="HHO214" s="486"/>
      <c r="HHP214" s="487"/>
      <c r="HHQ214" s="485"/>
      <c r="HHR214" s="486"/>
      <c r="HHS214" s="486"/>
      <c r="HHT214" s="486"/>
      <c r="HHU214" s="486"/>
      <c r="HHV214" s="486"/>
      <c r="HHW214" s="486"/>
      <c r="HHX214" s="487"/>
      <c r="HHY214" s="485"/>
      <c r="HHZ214" s="486"/>
      <c r="HIA214" s="486"/>
      <c r="HIB214" s="486"/>
      <c r="HIC214" s="486"/>
      <c r="HID214" s="486"/>
      <c r="HIE214" s="486"/>
      <c r="HIF214" s="487"/>
      <c r="HIG214" s="485"/>
      <c r="HIH214" s="486"/>
      <c r="HII214" s="486"/>
      <c r="HIJ214" s="486"/>
      <c r="HIK214" s="486"/>
      <c r="HIL214" s="486"/>
      <c r="HIM214" s="486"/>
      <c r="HIN214" s="487"/>
      <c r="HIO214" s="485"/>
      <c r="HIP214" s="486"/>
      <c r="HIQ214" s="486"/>
      <c r="HIR214" s="486"/>
      <c r="HIS214" s="486"/>
      <c r="HIT214" s="486"/>
      <c r="HIU214" s="486"/>
      <c r="HIV214" s="487"/>
      <c r="HIW214" s="485"/>
      <c r="HIX214" s="486"/>
      <c r="HIY214" s="486"/>
      <c r="HIZ214" s="486"/>
      <c r="HJA214" s="486"/>
      <c r="HJB214" s="486"/>
      <c r="HJC214" s="486"/>
      <c r="HJD214" s="487"/>
      <c r="HJE214" s="485"/>
      <c r="HJF214" s="486"/>
      <c r="HJG214" s="486"/>
      <c r="HJH214" s="486"/>
      <c r="HJI214" s="486"/>
      <c r="HJJ214" s="486"/>
      <c r="HJK214" s="486"/>
      <c r="HJL214" s="487"/>
      <c r="HJM214" s="485"/>
      <c r="HJN214" s="486"/>
      <c r="HJO214" s="486"/>
      <c r="HJP214" s="486"/>
      <c r="HJQ214" s="486"/>
      <c r="HJR214" s="486"/>
      <c r="HJS214" s="486"/>
      <c r="HJT214" s="487"/>
      <c r="HJU214" s="485"/>
      <c r="HJV214" s="486"/>
      <c r="HJW214" s="486"/>
      <c r="HJX214" s="486"/>
      <c r="HJY214" s="486"/>
      <c r="HJZ214" s="486"/>
      <c r="HKA214" s="486"/>
      <c r="HKB214" s="487"/>
      <c r="HKC214" s="485"/>
      <c r="HKD214" s="486"/>
      <c r="HKE214" s="486"/>
      <c r="HKF214" s="486"/>
      <c r="HKG214" s="486"/>
      <c r="HKH214" s="486"/>
      <c r="HKI214" s="486"/>
      <c r="HKJ214" s="487"/>
      <c r="HKK214" s="485"/>
      <c r="HKL214" s="486"/>
      <c r="HKM214" s="486"/>
      <c r="HKN214" s="486"/>
      <c r="HKO214" s="486"/>
      <c r="HKP214" s="486"/>
      <c r="HKQ214" s="486"/>
      <c r="HKR214" s="487"/>
      <c r="HKS214" s="485"/>
      <c r="HKT214" s="486"/>
      <c r="HKU214" s="486"/>
      <c r="HKV214" s="486"/>
      <c r="HKW214" s="486"/>
      <c r="HKX214" s="486"/>
      <c r="HKY214" s="486"/>
      <c r="HKZ214" s="487"/>
      <c r="HLA214" s="485"/>
      <c r="HLB214" s="486"/>
      <c r="HLC214" s="486"/>
      <c r="HLD214" s="486"/>
      <c r="HLE214" s="486"/>
      <c r="HLF214" s="486"/>
      <c r="HLG214" s="486"/>
      <c r="HLH214" s="487"/>
      <c r="HLI214" s="485"/>
      <c r="HLJ214" s="486"/>
      <c r="HLK214" s="486"/>
      <c r="HLL214" s="486"/>
      <c r="HLM214" s="486"/>
      <c r="HLN214" s="486"/>
      <c r="HLO214" s="486"/>
      <c r="HLP214" s="487"/>
      <c r="HLQ214" s="485"/>
      <c r="HLR214" s="486"/>
      <c r="HLS214" s="486"/>
      <c r="HLT214" s="486"/>
      <c r="HLU214" s="486"/>
      <c r="HLV214" s="486"/>
      <c r="HLW214" s="486"/>
      <c r="HLX214" s="487"/>
      <c r="HLY214" s="485"/>
      <c r="HLZ214" s="486"/>
      <c r="HMA214" s="486"/>
      <c r="HMB214" s="486"/>
      <c r="HMC214" s="486"/>
      <c r="HMD214" s="486"/>
      <c r="HME214" s="486"/>
      <c r="HMF214" s="487"/>
      <c r="HMG214" s="485"/>
      <c r="HMH214" s="486"/>
      <c r="HMI214" s="486"/>
      <c r="HMJ214" s="486"/>
      <c r="HMK214" s="486"/>
      <c r="HML214" s="486"/>
      <c r="HMM214" s="486"/>
      <c r="HMN214" s="487"/>
      <c r="HMO214" s="485"/>
      <c r="HMP214" s="486"/>
      <c r="HMQ214" s="486"/>
      <c r="HMR214" s="486"/>
      <c r="HMS214" s="486"/>
      <c r="HMT214" s="486"/>
      <c r="HMU214" s="486"/>
      <c r="HMV214" s="487"/>
      <c r="HMW214" s="485"/>
      <c r="HMX214" s="486"/>
      <c r="HMY214" s="486"/>
      <c r="HMZ214" s="486"/>
      <c r="HNA214" s="486"/>
      <c r="HNB214" s="486"/>
      <c r="HNC214" s="486"/>
      <c r="HND214" s="487"/>
      <c r="HNE214" s="485"/>
      <c r="HNF214" s="486"/>
      <c r="HNG214" s="486"/>
      <c r="HNH214" s="486"/>
      <c r="HNI214" s="486"/>
      <c r="HNJ214" s="486"/>
      <c r="HNK214" s="486"/>
      <c r="HNL214" s="487"/>
      <c r="HNM214" s="485"/>
      <c r="HNN214" s="486"/>
      <c r="HNO214" s="486"/>
      <c r="HNP214" s="486"/>
      <c r="HNQ214" s="486"/>
      <c r="HNR214" s="486"/>
      <c r="HNS214" s="486"/>
      <c r="HNT214" s="487"/>
      <c r="HNU214" s="485"/>
      <c r="HNV214" s="486"/>
      <c r="HNW214" s="486"/>
      <c r="HNX214" s="486"/>
      <c r="HNY214" s="486"/>
      <c r="HNZ214" s="486"/>
      <c r="HOA214" s="486"/>
      <c r="HOB214" s="487"/>
      <c r="HOC214" s="485"/>
      <c r="HOD214" s="486"/>
      <c r="HOE214" s="486"/>
      <c r="HOF214" s="486"/>
      <c r="HOG214" s="486"/>
      <c r="HOH214" s="486"/>
      <c r="HOI214" s="486"/>
      <c r="HOJ214" s="487"/>
      <c r="HOK214" s="485"/>
      <c r="HOL214" s="486"/>
      <c r="HOM214" s="486"/>
      <c r="HON214" s="486"/>
      <c r="HOO214" s="486"/>
      <c r="HOP214" s="486"/>
      <c r="HOQ214" s="486"/>
      <c r="HOR214" s="487"/>
      <c r="HOS214" s="485"/>
      <c r="HOT214" s="486"/>
      <c r="HOU214" s="486"/>
      <c r="HOV214" s="486"/>
      <c r="HOW214" s="486"/>
      <c r="HOX214" s="486"/>
      <c r="HOY214" s="486"/>
      <c r="HOZ214" s="487"/>
      <c r="HPA214" s="485"/>
      <c r="HPB214" s="486"/>
      <c r="HPC214" s="486"/>
      <c r="HPD214" s="486"/>
      <c r="HPE214" s="486"/>
      <c r="HPF214" s="486"/>
      <c r="HPG214" s="486"/>
      <c r="HPH214" s="487"/>
      <c r="HPI214" s="485"/>
      <c r="HPJ214" s="486"/>
      <c r="HPK214" s="486"/>
      <c r="HPL214" s="486"/>
      <c r="HPM214" s="486"/>
      <c r="HPN214" s="486"/>
      <c r="HPO214" s="486"/>
      <c r="HPP214" s="487"/>
      <c r="HPQ214" s="485"/>
      <c r="HPR214" s="486"/>
      <c r="HPS214" s="486"/>
      <c r="HPT214" s="486"/>
      <c r="HPU214" s="486"/>
      <c r="HPV214" s="486"/>
      <c r="HPW214" s="486"/>
      <c r="HPX214" s="487"/>
      <c r="HPY214" s="485"/>
      <c r="HPZ214" s="486"/>
      <c r="HQA214" s="486"/>
      <c r="HQB214" s="486"/>
      <c r="HQC214" s="486"/>
      <c r="HQD214" s="486"/>
      <c r="HQE214" s="486"/>
      <c r="HQF214" s="487"/>
      <c r="HQG214" s="485"/>
      <c r="HQH214" s="486"/>
      <c r="HQI214" s="486"/>
      <c r="HQJ214" s="486"/>
      <c r="HQK214" s="486"/>
      <c r="HQL214" s="486"/>
      <c r="HQM214" s="486"/>
      <c r="HQN214" s="487"/>
      <c r="HQO214" s="485"/>
      <c r="HQP214" s="486"/>
      <c r="HQQ214" s="486"/>
      <c r="HQR214" s="486"/>
      <c r="HQS214" s="486"/>
      <c r="HQT214" s="486"/>
      <c r="HQU214" s="486"/>
      <c r="HQV214" s="487"/>
      <c r="HQW214" s="485"/>
      <c r="HQX214" s="486"/>
      <c r="HQY214" s="486"/>
      <c r="HQZ214" s="486"/>
      <c r="HRA214" s="486"/>
      <c r="HRB214" s="486"/>
      <c r="HRC214" s="486"/>
      <c r="HRD214" s="487"/>
      <c r="HRE214" s="485"/>
      <c r="HRF214" s="486"/>
      <c r="HRG214" s="486"/>
      <c r="HRH214" s="486"/>
      <c r="HRI214" s="486"/>
      <c r="HRJ214" s="486"/>
      <c r="HRK214" s="486"/>
      <c r="HRL214" s="487"/>
      <c r="HRM214" s="485"/>
      <c r="HRN214" s="486"/>
      <c r="HRO214" s="486"/>
      <c r="HRP214" s="486"/>
      <c r="HRQ214" s="486"/>
      <c r="HRR214" s="486"/>
      <c r="HRS214" s="486"/>
      <c r="HRT214" s="487"/>
      <c r="HRU214" s="485"/>
      <c r="HRV214" s="486"/>
      <c r="HRW214" s="486"/>
      <c r="HRX214" s="486"/>
      <c r="HRY214" s="486"/>
      <c r="HRZ214" s="486"/>
      <c r="HSA214" s="486"/>
      <c r="HSB214" s="487"/>
      <c r="HSC214" s="485"/>
      <c r="HSD214" s="486"/>
      <c r="HSE214" s="486"/>
      <c r="HSF214" s="486"/>
      <c r="HSG214" s="486"/>
      <c r="HSH214" s="486"/>
      <c r="HSI214" s="486"/>
      <c r="HSJ214" s="487"/>
      <c r="HSK214" s="485"/>
      <c r="HSL214" s="486"/>
      <c r="HSM214" s="486"/>
      <c r="HSN214" s="486"/>
      <c r="HSO214" s="486"/>
      <c r="HSP214" s="486"/>
      <c r="HSQ214" s="486"/>
      <c r="HSR214" s="487"/>
      <c r="HSS214" s="485"/>
      <c r="HST214" s="486"/>
      <c r="HSU214" s="486"/>
      <c r="HSV214" s="486"/>
      <c r="HSW214" s="486"/>
      <c r="HSX214" s="486"/>
      <c r="HSY214" s="486"/>
      <c r="HSZ214" s="487"/>
      <c r="HTA214" s="485"/>
      <c r="HTB214" s="486"/>
      <c r="HTC214" s="486"/>
      <c r="HTD214" s="486"/>
      <c r="HTE214" s="486"/>
      <c r="HTF214" s="486"/>
      <c r="HTG214" s="486"/>
      <c r="HTH214" s="487"/>
      <c r="HTI214" s="485"/>
      <c r="HTJ214" s="486"/>
      <c r="HTK214" s="486"/>
      <c r="HTL214" s="486"/>
      <c r="HTM214" s="486"/>
      <c r="HTN214" s="486"/>
      <c r="HTO214" s="486"/>
      <c r="HTP214" s="487"/>
      <c r="HTQ214" s="485"/>
      <c r="HTR214" s="486"/>
      <c r="HTS214" s="486"/>
      <c r="HTT214" s="486"/>
      <c r="HTU214" s="486"/>
      <c r="HTV214" s="486"/>
      <c r="HTW214" s="486"/>
      <c r="HTX214" s="487"/>
      <c r="HTY214" s="485"/>
      <c r="HTZ214" s="486"/>
      <c r="HUA214" s="486"/>
      <c r="HUB214" s="486"/>
      <c r="HUC214" s="486"/>
      <c r="HUD214" s="486"/>
      <c r="HUE214" s="486"/>
      <c r="HUF214" s="487"/>
      <c r="HUG214" s="485"/>
      <c r="HUH214" s="486"/>
      <c r="HUI214" s="486"/>
      <c r="HUJ214" s="486"/>
      <c r="HUK214" s="486"/>
      <c r="HUL214" s="486"/>
      <c r="HUM214" s="486"/>
      <c r="HUN214" s="487"/>
      <c r="HUO214" s="485"/>
      <c r="HUP214" s="486"/>
      <c r="HUQ214" s="486"/>
      <c r="HUR214" s="486"/>
      <c r="HUS214" s="486"/>
      <c r="HUT214" s="486"/>
      <c r="HUU214" s="486"/>
      <c r="HUV214" s="487"/>
      <c r="HUW214" s="485"/>
      <c r="HUX214" s="486"/>
      <c r="HUY214" s="486"/>
      <c r="HUZ214" s="486"/>
      <c r="HVA214" s="486"/>
      <c r="HVB214" s="486"/>
      <c r="HVC214" s="486"/>
      <c r="HVD214" s="487"/>
      <c r="HVE214" s="485"/>
      <c r="HVF214" s="486"/>
      <c r="HVG214" s="486"/>
      <c r="HVH214" s="486"/>
      <c r="HVI214" s="486"/>
      <c r="HVJ214" s="486"/>
      <c r="HVK214" s="486"/>
      <c r="HVL214" s="487"/>
      <c r="HVM214" s="485"/>
      <c r="HVN214" s="486"/>
      <c r="HVO214" s="486"/>
      <c r="HVP214" s="486"/>
      <c r="HVQ214" s="486"/>
      <c r="HVR214" s="486"/>
      <c r="HVS214" s="486"/>
      <c r="HVT214" s="487"/>
      <c r="HVU214" s="485"/>
      <c r="HVV214" s="486"/>
      <c r="HVW214" s="486"/>
      <c r="HVX214" s="486"/>
      <c r="HVY214" s="486"/>
      <c r="HVZ214" s="486"/>
      <c r="HWA214" s="486"/>
      <c r="HWB214" s="487"/>
      <c r="HWC214" s="485"/>
      <c r="HWD214" s="486"/>
      <c r="HWE214" s="486"/>
      <c r="HWF214" s="486"/>
      <c r="HWG214" s="486"/>
      <c r="HWH214" s="486"/>
      <c r="HWI214" s="486"/>
      <c r="HWJ214" s="487"/>
      <c r="HWK214" s="485"/>
      <c r="HWL214" s="486"/>
      <c r="HWM214" s="486"/>
      <c r="HWN214" s="486"/>
      <c r="HWO214" s="486"/>
      <c r="HWP214" s="486"/>
      <c r="HWQ214" s="486"/>
      <c r="HWR214" s="487"/>
      <c r="HWS214" s="485"/>
      <c r="HWT214" s="486"/>
      <c r="HWU214" s="486"/>
      <c r="HWV214" s="486"/>
      <c r="HWW214" s="486"/>
      <c r="HWX214" s="486"/>
      <c r="HWY214" s="486"/>
      <c r="HWZ214" s="487"/>
      <c r="HXA214" s="485"/>
      <c r="HXB214" s="486"/>
      <c r="HXC214" s="486"/>
      <c r="HXD214" s="486"/>
      <c r="HXE214" s="486"/>
      <c r="HXF214" s="486"/>
      <c r="HXG214" s="486"/>
      <c r="HXH214" s="487"/>
      <c r="HXI214" s="485"/>
      <c r="HXJ214" s="486"/>
      <c r="HXK214" s="486"/>
      <c r="HXL214" s="486"/>
      <c r="HXM214" s="486"/>
      <c r="HXN214" s="486"/>
      <c r="HXO214" s="486"/>
      <c r="HXP214" s="487"/>
      <c r="HXQ214" s="485"/>
      <c r="HXR214" s="486"/>
      <c r="HXS214" s="486"/>
      <c r="HXT214" s="486"/>
      <c r="HXU214" s="486"/>
      <c r="HXV214" s="486"/>
      <c r="HXW214" s="486"/>
      <c r="HXX214" s="487"/>
      <c r="HXY214" s="485"/>
      <c r="HXZ214" s="486"/>
      <c r="HYA214" s="486"/>
      <c r="HYB214" s="486"/>
      <c r="HYC214" s="486"/>
      <c r="HYD214" s="486"/>
      <c r="HYE214" s="486"/>
      <c r="HYF214" s="487"/>
      <c r="HYG214" s="485"/>
      <c r="HYH214" s="486"/>
      <c r="HYI214" s="486"/>
      <c r="HYJ214" s="486"/>
      <c r="HYK214" s="486"/>
      <c r="HYL214" s="486"/>
      <c r="HYM214" s="486"/>
      <c r="HYN214" s="487"/>
      <c r="HYO214" s="485"/>
      <c r="HYP214" s="486"/>
      <c r="HYQ214" s="486"/>
      <c r="HYR214" s="486"/>
      <c r="HYS214" s="486"/>
      <c r="HYT214" s="486"/>
      <c r="HYU214" s="486"/>
      <c r="HYV214" s="487"/>
      <c r="HYW214" s="485"/>
      <c r="HYX214" s="486"/>
      <c r="HYY214" s="486"/>
      <c r="HYZ214" s="486"/>
      <c r="HZA214" s="486"/>
      <c r="HZB214" s="486"/>
      <c r="HZC214" s="486"/>
      <c r="HZD214" s="487"/>
      <c r="HZE214" s="485"/>
      <c r="HZF214" s="486"/>
      <c r="HZG214" s="486"/>
      <c r="HZH214" s="486"/>
      <c r="HZI214" s="486"/>
      <c r="HZJ214" s="486"/>
      <c r="HZK214" s="486"/>
      <c r="HZL214" s="487"/>
      <c r="HZM214" s="485"/>
      <c r="HZN214" s="486"/>
      <c r="HZO214" s="486"/>
      <c r="HZP214" s="486"/>
      <c r="HZQ214" s="486"/>
      <c r="HZR214" s="486"/>
      <c r="HZS214" s="486"/>
      <c r="HZT214" s="487"/>
      <c r="HZU214" s="485"/>
      <c r="HZV214" s="486"/>
      <c r="HZW214" s="486"/>
      <c r="HZX214" s="486"/>
      <c r="HZY214" s="486"/>
      <c r="HZZ214" s="486"/>
      <c r="IAA214" s="486"/>
      <c r="IAB214" s="487"/>
      <c r="IAC214" s="485"/>
      <c r="IAD214" s="486"/>
      <c r="IAE214" s="486"/>
      <c r="IAF214" s="486"/>
      <c r="IAG214" s="486"/>
      <c r="IAH214" s="486"/>
      <c r="IAI214" s="486"/>
      <c r="IAJ214" s="487"/>
      <c r="IAK214" s="485"/>
      <c r="IAL214" s="486"/>
      <c r="IAM214" s="486"/>
      <c r="IAN214" s="486"/>
      <c r="IAO214" s="486"/>
      <c r="IAP214" s="486"/>
      <c r="IAQ214" s="486"/>
      <c r="IAR214" s="487"/>
      <c r="IAS214" s="485"/>
      <c r="IAT214" s="486"/>
      <c r="IAU214" s="486"/>
      <c r="IAV214" s="486"/>
      <c r="IAW214" s="486"/>
      <c r="IAX214" s="486"/>
      <c r="IAY214" s="486"/>
      <c r="IAZ214" s="487"/>
      <c r="IBA214" s="485"/>
      <c r="IBB214" s="486"/>
      <c r="IBC214" s="486"/>
      <c r="IBD214" s="486"/>
      <c r="IBE214" s="486"/>
      <c r="IBF214" s="486"/>
      <c r="IBG214" s="486"/>
      <c r="IBH214" s="487"/>
      <c r="IBI214" s="485"/>
      <c r="IBJ214" s="486"/>
      <c r="IBK214" s="486"/>
      <c r="IBL214" s="486"/>
      <c r="IBM214" s="486"/>
      <c r="IBN214" s="486"/>
      <c r="IBO214" s="486"/>
      <c r="IBP214" s="487"/>
      <c r="IBQ214" s="485"/>
      <c r="IBR214" s="486"/>
      <c r="IBS214" s="486"/>
      <c r="IBT214" s="486"/>
      <c r="IBU214" s="486"/>
      <c r="IBV214" s="486"/>
      <c r="IBW214" s="486"/>
      <c r="IBX214" s="487"/>
      <c r="IBY214" s="485"/>
      <c r="IBZ214" s="486"/>
      <c r="ICA214" s="486"/>
      <c r="ICB214" s="486"/>
      <c r="ICC214" s="486"/>
      <c r="ICD214" s="486"/>
      <c r="ICE214" s="486"/>
      <c r="ICF214" s="487"/>
      <c r="ICG214" s="485"/>
      <c r="ICH214" s="486"/>
      <c r="ICI214" s="486"/>
      <c r="ICJ214" s="486"/>
      <c r="ICK214" s="486"/>
      <c r="ICL214" s="486"/>
      <c r="ICM214" s="486"/>
      <c r="ICN214" s="487"/>
      <c r="ICO214" s="485"/>
      <c r="ICP214" s="486"/>
      <c r="ICQ214" s="486"/>
      <c r="ICR214" s="486"/>
      <c r="ICS214" s="486"/>
      <c r="ICT214" s="486"/>
      <c r="ICU214" s="486"/>
      <c r="ICV214" s="487"/>
      <c r="ICW214" s="485"/>
      <c r="ICX214" s="486"/>
      <c r="ICY214" s="486"/>
      <c r="ICZ214" s="486"/>
      <c r="IDA214" s="486"/>
      <c r="IDB214" s="486"/>
      <c r="IDC214" s="486"/>
      <c r="IDD214" s="487"/>
      <c r="IDE214" s="485"/>
      <c r="IDF214" s="486"/>
      <c r="IDG214" s="486"/>
      <c r="IDH214" s="486"/>
      <c r="IDI214" s="486"/>
      <c r="IDJ214" s="486"/>
      <c r="IDK214" s="486"/>
      <c r="IDL214" s="487"/>
      <c r="IDM214" s="485"/>
      <c r="IDN214" s="486"/>
      <c r="IDO214" s="486"/>
      <c r="IDP214" s="486"/>
      <c r="IDQ214" s="486"/>
      <c r="IDR214" s="486"/>
      <c r="IDS214" s="486"/>
      <c r="IDT214" s="487"/>
      <c r="IDU214" s="485"/>
      <c r="IDV214" s="486"/>
      <c r="IDW214" s="486"/>
      <c r="IDX214" s="486"/>
      <c r="IDY214" s="486"/>
      <c r="IDZ214" s="486"/>
      <c r="IEA214" s="486"/>
      <c r="IEB214" s="487"/>
      <c r="IEC214" s="485"/>
      <c r="IED214" s="486"/>
      <c r="IEE214" s="486"/>
      <c r="IEF214" s="486"/>
      <c r="IEG214" s="486"/>
      <c r="IEH214" s="486"/>
      <c r="IEI214" s="486"/>
      <c r="IEJ214" s="487"/>
      <c r="IEK214" s="485"/>
      <c r="IEL214" s="486"/>
      <c r="IEM214" s="486"/>
      <c r="IEN214" s="486"/>
      <c r="IEO214" s="486"/>
      <c r="IEP214" s="486"/>
      <c r="IEQ214" s="486"/>
      <c r="IER214" s="487"/>
      <c r="IES214" s="485"/>
      <c r="IET214" s="486"/>
      <c r="IEU214" s="486"/>
      <c r="IEV214" s="486"/>
      <c r="IEW214" s="486"/>
      <c r="IEX214" s="486"/>
      <c r="IEY214" s="486"/>
      <c r="IEZ214" s="487"/>
      <c r="IFA214" s="485"/>
      <c r="IFB214" s="486"/>
      <c r="IFC214" s="486"/>
      <c r="IFD214" s="486"/>
      <c r="IFE214" s="486"/>
      <c r="IFF214" s="486"/>
      <c r="IFG214" s="486"/>
      <c r="IFH214" s="487"/>
      <c r="IFI214" s="485"/>
      <c r="IFJ214" s="486"/>
      <c r="IFK214" s="486"/>
      <c r="IFL214" s="486"/>
      <c r="IFM214" s="486"/>
      <c r="IFN214" s="486"/>
      <c r="IFO214" s="486"/>
      <c r="IFP214" s="487"/>
      <c r="IFQ214" s="485"/>
      <c r="IFR214" s="486"/>
      <c r="IFS214" s="486"/>
      <c r="IFT214" s="486"/>
      <c r="IFU214" s="486"/>
      <c r="IFV214" s="486"/>
      <c r="IFW214" s="486"/>
      <c r="IFX214" s="487"/>
      <c r="IFY214" s="485"/>
      <c r="IFZ214" s="486"/>
      <c r="IGA214" s="486"/>
      <c r="IGB214" s="486"/>
      <c r="IGC214" s="486"/>
      <c r="IGD214" s="486"/>
      <c r="IGE214" s="486"/>
      <c r="IGF214" s="487"/>
      <c r="IGG214" s="485"/>
      <c r="IGH214" s="486"/>
      <c r="IGI214" s="486"/>
      <c r="IGJ214" s="486"/>
      <c r="IGK214" s="486"/>
      <c r="IGL214" s="486"/>
      <c r="IGM214" s="486"/>
      <c r="IGN214" s="487"/>
      <c r="IGO214" s="485"/>
      <c r="IGP214" s="486"/>
      <c r="IGQ214" s="486"/>
      <c r="IGR214" s="486"/>
      <c r="IGS214" s="486"/>
      <c r="IGT214" s="486"/>
      <c r="IGU214" s="486"/>
      <c r="IGV214" s="487"/>
      <c r="IGW214" s="485"/>
      <c r="IGX214" s="486"/>
      <c r="IGY214" s="486"/>
      <c r="IGZ214" s="486"/>
      <c r="IHA214" s="486"/>
      <c r="IHB214" s="486"/>
      <c r="IHC214" s="486"/>
      <c r="IHD214" s="487"/>
      <c r="IHE214" s="485"/>
      <c r="IHF214" s="486"/>
      <c r="IHG214" s="486"/>
      <c r="IHH214" s="486"/>
      <c r="IHI214" s="486"/>
      <c r="IHJ214" s="486"/>
      <c r="IHK214" s="486"/>
      <c r="IHL214" s="487"/>
      <c r="IHM214" s="485"/>
      <c r="IHN214" s="486"/>
      <c r="IHO214" s="486"/>
      <c r="IHP214" s="486"/>
      <c r="IHQ214" s="486"/>
      <c r="IHR214" s="486"/>
      <c r="IHS214" s="486"/>
      <c r="IHT214" s="487"/>
      <c r="IHU214" s="485"/>
      <c r="IHV214" s="486"/>
      <c r="IHW214" s="486"/>
      <c r="IHX214" s="486"/>
      <c r="IHY214" s="486"/>
      <c r="IHZ214" s="486"/>
      <c r="IIA214" s="486"/>
      <c r="IIB214" s="487"/>
      <c r="IIC214" s="485"/>
      <c r="IID214" s="486"/>
      <c r="IIE214" s="486"/>
      <c r="IIF214" s="486"/>
      <c r="IIG214" s="486"/>
      <c r="IIH214" s="486"/>
      <c r="III214" s="486"/>
      <c r="IIJ214" s="487"/>
      <c r="IIK214" s="485"/>
      <c r="IIL214" s="486"/>
      <c r="IIM214" s="486"/>
      <c r="IIN214" s="486"/>
      <c r="IIO214" s="486"/>
      <c r="IIP214" s="486"/>
      <c r="IIQ214" s="486"/>
      <c r="IIR214" s="487"/>
      <c r="IIS214" s="485"/>
      <c r="IIT214" s="486"/>
      <c r="IIU214" s="486"/>
      <c r="IIV214" s="486"/>
      <c r="IIW214" s="486"/>
      <c r="IIX214" s="486"/>
      <c r="IIY214" s="486"/>
      <c r="IIZ214" s="487"/>
      <c r="IJA214" s="485"/>
      <c r="IJB214" s="486"/>
      <c r="IJC214" s="486"/>
      <c r="IJD214" s="486"/>
      <c r="IJE214" s="486"/>
      <c r="IJF214" s="486"/>
      <c r="IJG214" s="486"/>
      <c r="IJH214" s="487"/>
      <c r="IJI214" s="485"/>
      <c r="IJJ214" s="486"/>
      <c r="IJK214" s="486"/>
      <c r="IJL214" s="486"/>
      <c r="IJM214" s="486"/>
      <c r="IJN214" s="486"/>
      <c r="IJO214" s="486"/>
      <c r="IJP214" s="487"/>
      <c r="IJQ214" s="485"/>
      <c r="IJR214" s="486"/>
      <c r="IJS214" s="486"/>
      <c r="IJT214" s="486"/>
      <c r="IJU214" s="486"/>
      <c r="IJV214" s="486"/>
      <c r="IJW214" s="486"/>
      <c r="IJX214" s="487"/>
      <c r="IJY214" s="485"/>
      <c r="IJZ214" s="486"/>
      <c r="IKA214" s="486"/>
      <c r="IKB214" s="486"/>
      <c r="IKC214" s="486"/>
      <c r="IKD214" s="486"/>
      <c r="IKE214" s="486"/>
      <c r="IKF214" s="487"/>
      <c r="IKG214" s="485"/>
      <c r="IKH214" s="486"/>
      <c r="IKI214" s="486"/>
      <c r="IKJ214" s="486"/>
      <c r="IKK214" s="486"/>
      <c r="IKL214" s="486"/>
      <c r="IKM214" s="486"/>
      <c r="IKN214" s="487"/>
      <c r="IKO214" s="485"/>
      <c r="IKP214" s="486"/>
      <c r="IKQ214" s="486"/>
      <c r="IKR214" s="486"/>
      <c r="IKS214" s="486"/>
      <c r="IKT214" s="486"/>
      <c r="IKU214" s="486"/>
      <c r="IKV214" s="487"/>
      <c r="IKW214" s="485"/>
      <c r="IKX214" s="486"/>
      <c r="IKY214" s="486"/>
      <c r="IKZ214" s="486"/>
      <c r="ILA214" s="486"/>
      <c r="ILB214" s="486"/>
      <c r="ILC214" s="486"/>
      <c r="ILD214" s="487"/>
      <c r="ILE214" s="485"/>
      <c r="ILF214" s="486"/>
      <c r="ILG214" s="486"/>
      <c r="ILH214" s="486"/>
      <c r="ILI214" s="486"/>
      <c r="ILJ214" s="486"/>
      <c r="ILK214" s="486"/>
      <c r="ILL214" s="487"/>
      <c r="ILM214" s="485"/>
      <c r="ILN214" s="486"/>
      <c r="ILO214" s="486"/>
      <c r="ILP214" s="486"/>
      <c r="ILQ214" s="486"/>
      <c r="ILR214" s="486"/>
      <c r="ILS214" s="486"/>
      <c r="ILT214" s="487"/>
      <c r="ILU214" s="485"/>
      <c r="ILV214" s="486"/>
      <c r="ILW214" s="486"/>
      <c r="ILX214" s="486"/>
      <c r="ILY214" s="486"/>
      <c r="ILZ214" s="486"/>
      <c r="IMA214" s="486"/>
      <c r="IMB214" s="487"/>
      <c r="IMC214" s="485"/>
      <c r="IMD214" s="486"/>
      <c r="IME214" s="486"/>
      <c r="IMF214" s="486"/>
      <c r="IMG214" s="486"/>
      <c r="IMH214" s="486"/>
      <c r="IMI214" s="486"/>
      <c r="IMJ214" s="487"/>
      <c r="IMK214" s="485"/>
      <c r="IML214" s="486"/>
      <c r="IMM214" s="486"/>
      <c r="IMN214" s="486"/>
      <c r="IMO214" s="486"/>
      <c r="IMP214" s="486"/>
      <c r="IMQ214" s="486"/>
      <c r="IMR214" s="487"/>
      <c r="IMS214" s="485"/>
      <c r="IMT214" s="486"/>
      <c r="IMU214" s="486"/>
      <c r="IMV214" s="486"/>
      <c r="IMW214" s="486"/>
      <c r="IMX214" s="486"/>
      <c r="IMY214" s="486"/>
      <c r="IMZ214" s="487"/>
      <c r="INA214" s="485"/>
      <c r="INB214" s="486"/>
      <c r="INC214" s="486"/>
      <c r="IND214" s="486"/>
      <c r="INE214" s="486"/>
      <c r="INF214" s="486"/>
      <c r="ING214" s="486"/>
      <c r="INH214" s="487"/>
      <c r="INI214" s="485"/>
      <c r="INJ214" s="486"/>
      <c r="INK214" s="486"/>
      <c r="INL214" s="486"/>
      <c r="INM214" s="486"/>
      <c r="INN214" s="486"/>
      <c r="INO214" s="486"/>
      <c r="INP214" s="487"/>
      <c r="INQ214" s="485"/>
      <c r="INR214" s="486"/>
      <c r="INS214" s="486"/>
      <c r="INT214" s="486"/>
      <c r="INU214" s="486"/>
      <c r="INV214" s="486"/>
      <c r="INW214" s="486"/>
      <c r="INX214" s="487"/>
      <c r="INY214" s="485"/>
      <c r="INZ214" s="486"/>
      <c r="IOA214" s="486"/>
      <c r="IOB214" s="486"/>
      <c r="IOC214" s="486"/>
      <c r="IOD214" s="486"/>
      <c r="IOE214" s="486"/>
      <c r="IOF214" s="487"/>
      <c r="IOG214" s="485"/>
      <c r="IOH214" s="486"/>
      <c r="IOI214" s="486"/>
      <c r="IOJ214" s="486"/>
      <c r="IOK214" s="486"/>
      <c r="IOL214" s="486"/>
      <c r="IOM214" s="486"/>
      <c r="ION214" s="487"/>
      <c r="IOO214" s="485"/>
      <c r="IOP214" s="486"/>
      <c r="IOQ214" s="486"/>
      <c r="IOR214" s="486"/>
      <c r="IOS214" s="486"/>
      <c r="IOT214" s="486"/>
      <c r="IOU214" s="486"/>
      <c r="IOV214" s="487"/>
      <c r="IOW214" s="485"/>
      <c r="IOX214" s="486"/>
      <c r="IOY214" s="486"/>
      <c r="IOZ214" s="486"/>
      <c r="IPA214" s="486"/>
      <c r="IPB214" s="486"/>
      <c r="IPC214" s="486"/>
      <c r="IPD214" s="487"/>
      <c r="IPE214" s="485"/>
      <c r="IPF214" s="486"/>
      <c r="IPG214" s="486"/>
      <c r="IPH214" s="486"/>
      <c r="IPI214" s="486"/>
      <c r="IPJ214" s="486"/>
      <c r="IPK214" s="486"/>
      <c r="IPL214" s="487"/>
      <c r="IPM214" s="485"/>
      <c r="IPN214" s="486"/>
      <c r="IPO214" s="486"/>
      <c r="IPP214" s="486"/>
      <c r="IPQ214" s="486"/>
      <c r="IPR214" s="486"/>
      <c r="IPS214" s="486"/>
      <c r="IPT214" s="487"/>
      <c r="IPU214" s="485"/>
      <c r="IPV214" s="486"/>
      <c r="IPW214" s="486"/>
      <c r="IPX214" s="486"/>
      <c r="IPY214" s="486"/>
      <c r="IPZ214" s="486"/>
      <c r="IQA214" s="486"/>
      <c r="IQB214" s="487"/>
      <c r="IQC214" s="485"/>
      <c r="IQD214" s="486"/>
      <c r="IQE214" s="486"/>
      <c r="IQF214" s="486"/>
      <c r="IQG214" s="486"/>
      <c r="IQH214" s="486"/>
      <c r="IQI214" s="486"/>
      <c r="IQJ214" s="487"/>
      <c r="IQK214" s="485"/>
      <c r="IQL214" s="486"/>
      <c r="IQM214" s="486"/>
      <c r="IQN214" s="486"/>
      <c r="IQO214" s="486"/>
      <c r="IQP214" s="486"/>
      <c r="IQQ214" s="486"/>
      <c r="IQR214" s="487"/>
      <c r="IQS214" s="485"/>
      <c r="IQT214" s="486"/>
      <c r="IQU214" s="486"/>
      <c r="IQV214" s="486"/>
      <c r="IQW214" s="486"/>
      <c r="IQX214" s="486"/>
      <c r="IQY214" s="486"/>
      <c r="IQZ214" s="487"/>
      <c r="IRA214" s="485"/>
      <c r="IRB214" s="486"/>
      <c r="IRC214" s="486"/>
      <c r="IRD214" s="486"/>
      <c r="IRE214" s="486"/>
      <c r="IRF214" s="486"/>
      <c r="IRG214" s="486"/>
      <c r="IRH214" s="487"/>
      <c r="IRI214" s="485"/>
      <c r="IRJ214" s="486"/>
      <c r="IRK214" s="486"/>
      <c r="IRL214" s="486"/>
      <c r="IRM214" s="486"/>
      <c r="IRN214" s="486"/>
      <c r="IRO214" s="486"/>
      <c r="IRP214" s="487"/>
      <c r="IRQ214" s="485"/>
      <c r="IRR214" s="486"/>
      <c r="IRS214" s="486"/>
      <c r="IRT214" s="486"/>
      <c r="IRU214" s="486"/>
      <c r="IRV214" s="486"/>
      <c r="IRW214" s="486"/>
      <c r="IRX214" s="487"/>
      <c r="IRY214" s="485"/>
      <c r="IRZ214" s="486"/>
      <c r="ISA214" s="486"/>
      <c r="ISB214" s="486"/>
      <c r="ISC214" s="486"/>
      <c r="ISD214" s="486"/>
      <c r="ISE214" s="486"/>
      <c r="ISF214" s="487"/>
      <c r="ISG214" s="485"/>
      <c r="ISH214" s="486"/>
      <c r="ISI214" s="486"/>
      <c r="ISJ214" s="486"/>
      <c r="ISK214" s="486"/>
      <c r="ISL214" s="486"/>
      <c r="ISM214" s="486"/>
      <c r="ISN214" s="487"/>
      <c r="ISO214" s="485"/>
      <c r="ISP214" s="486"/>
      <c r="ISQ214" s="486"/>
      <c r="ISR214" s="486"/>
      <c r="ISS214" s="486"/>
      <c r="IST214" s="486"/>
      <c r="ISU214" s="486"/>
      <c r="ISV214" s="487"/>
      <c r="ISW214" s="485"/>
      <c r="ISX214" s="486"/>
      <c r="ISY214" s="486"/>
      <c r="ISZ214" s="486"/>
      <c r="ITA214" s="486"/>
      <c r="ITB214" s="486"/>
      <c r="ITC214" s="486"/>
      <c r="ITD214" s="487"/>
      <c r="ITE214" s="485"/>
      <c r="ITF214" s="486"/>
      <c r="ITG214" s="486"/>
      <c r="ITH214" s="486"/>
      <c r="ITI214" s="486"/>
      <c r="ITJ214" s="486"/>
      <c r="ITK214" s="486"/>
      <c r="ITL214" s="487"/>
      <c r="ITM214" s="485"/>
      <c r="ITN214" s="486"/>
      <c r="ITO214" s="486"/>
      <c r="ITP214" s="486"/>
      <c r="ITQ214" s="486"/>
      <c r="ITR214" s="486"/>
      <c r="ITS214" s="486"/>
      <c r="ITT214" s="487"/>
      <c r="ITU214" s="485"/>
      <c r="ITV214" s="486"/>
      <c r="ITW214" s="486"/>
      <c r="ITX214" s="486"/>
      <c r="ITY214" s="486"/>
      <c r="ITZ214" s="486"/>
      <c r="IUA214" s="486"/>
      <c r="IUB214" s="487"/>
      <c r="IUC214" s="485"/>
      <c r="IUD214" s="486"/>
      <c r="IUE214" s="486"/>
      <c r="IUF214" s="486"/>
      <c r="IUG214" s="486"/>
      <c r="IUH214" s="486"/>
      <c r="IUI214" s="486"/>
      <c r="IUJ214" s="487"/>
      <c r="IUK214" s="485"/>
      <c r="IUL214" s="486"/>
      <c r="IUM214" s="486"/>
      <c r="IUN214" s="486"/>
      <c r="IUO214" s="486"/>
      <c r="IUP214" s="486"/>
      <c r="IUQ214" s="486"/>
      <c r="IUR214" s="487"/>
      <c r="IUS214" s="485"/>
      <c r="IUT214" s="486"/>
      <c r="IUU214" s="486"/>
      <c r="IUV214" s="486"/>
      <c r="IUW214" s="486"/>
      <c r="IUX214" s="486"/>
      <c r="IUY214" s="486"/>
      <c r="IUZ214" s="487"/>
      <c r="IVA214" s="485"/>
      <c r="IVB214" s="486"/>
      <c r="IVC214" s="486"/>
      <c r="IVD214" s="486"/>
      <c r="IVE214" s="486"/>
      <c r="IVF214" s="486"/>
      <c r="IVG214" s="486"/>
      <c r="IVH214" s="487"/>
      <c r="IVI214" s="485"/>
      <c r="IVJ214" s="486"/>
      <c r="IVK214" s="486"/>
      <c r="IVL214" s="486"/>
      <c r="IVM214" s="486"/>
      <c r="IVN214" s="486"/>
      <c r="IVO214" s="486"/>
      <c r="IVP214" s="487"/>
      <c r="IVQ214" s="485"/>
      <c r="IVR214" s="486"/>
      <c r="IVS214" s="486"/>
      <c r="IVT214" s="486"/>
      <c r="IVU214" s="486"/>
      <c r="IVV214" s="486"/>
      <c r="IVW214" s="486"/>
      <c r="IVX214" s="487"/>
      <c r="IVY214" s="485"/>
      <c r="IVZ214" s="486"/>
      <c r="IWA214" s="486"/>
      <c r="IWB214" s="486"/>
      <c r="IWC214" s="486"/>
      <c r="IWD214" s="486"/>
      <c r="IWE214" s="486"/>
      <c r="IWF214" s="487"/>
      <c r="IWG214" s="485"/>
      <c r="IWH214" s="486"/>
      <c r="IWI214" s="486"/>
      <c r="IWJ214" s="486"/>
      <c r="IWK214" s="486"/>
      <c r="IWL214" s="486"/>
      <c r="IWM214" s="486"/>
      <c r="IWN214" s="487"/>
      <c r="IWO214" s="485"/>
      <c r="IWP214" s="486"/>
      <c r="IWQ214" s="486"/>
      <c r="IWR214" s="486"/>
      <c r="IWS214" s="486"/>
      <c r="IWT214" s="486"/>
      <c r="IWU214" s="486"/>
      <c r="IWV214" s="487"/>
      <c r="IWW214" s="485"/>
      <c r="IWX214" s="486"/>
      <c r="IWY214" s="486"/>
      <c r="IWZ214" s="486"/>
      <c r="IXA214" s="486"/>
      <c r="IXB214" s="486"/>
      <c r="IXC214" s="486"/>
      <c r="IXD214" s="487"/>
      <c r="IXE214" s="485"/>
      <c r="IXF214" s="486"/>
      <c r="IXG214" s="486"/>
      <c r="IXH214" s="486"/>
      <c r="IXI214" s="486"/>
      <c r="IXJ214" s="486"/>
      <c r="IXK214" s="486"/>
      <c r="IXL214" s="487"/>
      <c r="IXM214" s="485"/>
      <c r="IXN214" s="486"/>
      <c r="IXO214" s="486"/>
      <c r="IXP214" s="486"/>
      <c r="IXQ214" s="486"/>
      <c r="IXR214" s="486"/>
      <c r="IXS214" s="486"/>
      <c r="IXT214" s="487"/>
      <c r="IXU214" s="485"/>
      <c r="IXV214" s="486"/>
      <c r="IXW214" s="486"/>
      <c r="IXX214" s="486"/>
      <c r="IXY214" s="486"/>
      <c r="IXZ214" s="486"/>
      <c r="IYA214" s="486"/>
      <c r="IYB214" s="487"/>
      <c r="IYC214" s="485"/>
      <c r="IYD214" s="486"/>
      <c r="IYE214" s="486"/>
      <c r="IYF214" s="486"/>
      <c r="IYG214" s="486"/>
      <c r="IYH214" s="486"/>
      <c r="IYI214" s="486"/>
      <c r="IYJ214" s="487"/>
      <c r="IYK214" s="485"/>
      <c r="IYL214" s="486"/>
      <c r="IYM214" s="486"/>
      <c r="IYN214" s="486"/>
      <c r="IYO214" s="486"/>
      <c r="IYP214" s="486"/>
      <c r="IYQ214" s="486"/>
      <c r="IYR214" s="487"/>
      <c r="IYS214" s="485"/>
      <c r="IYT214" s="486"/>
      <c r="IYU214" s="486"/>
      <c r="IYV214" s="486"/>
      <c r="IYW214" s="486"/>
      <c r="IYX214" s="486"/>
      <c r="IYY214" s="486"/>
      <c r="IYZ214" s="487"/>
      <c r="IZA214" s="485"/>
      <c r="IZB214" s="486"/>
      <c r="IZC214" s="486"/>
      <c r="IZD214" s="486"/>
      <c r="IZE214" s="486"/>
      <c r="IZF214" s="486"/>
      <c r="IZG214" s="486"/>
      <c r="IZH214" s="487"/>
      <c r="IZI214" s="485"/>
      <c r="IZJ214" s="486"/>
      <c r="IZK214" s="486"/>
      <c r="IZL214" s="486"/>
      <c r="IZM214" s="486"/>
      <c r="IZN214" s="486"/>
      <c r="IZO214" s="486"/>
      <c r="IZP214" s="487"/>
      <c r="IZQ214" s="485"/>
      <c r="IZR214" s="486"/>
      <c r="IZS214" s="486"/>
      <c r="IZT214" s="486"/>
      <c r="IZU214" s="486"/>
      <c r="IZV214" s="486"/>
      <c r="IZW214" s="486"/>
      <c r="IZX214" s="487"/>
      <c r="IZY214" s="485"/>
      <c r="IZZ214" s="486"/>
      <c r="JAA214" s="486"/>
      <c r="JAB214" s="486"/>
      <c r="JAC214" s="486"/>
      <c r="JAD214" s="486"/>
      <c r="JAE214" s="486"/>
      <c r="JAF214" s="487"/>
      <c r="JAG214" s="485"/>
      <c r="JAH214" s="486"/>
      <c r="JAI214" s="486"/>
      <c r="JAJ214" s="486"/>
      <c r="JAK214" s="486"/>
      <c r="JAL214" s="486"/>
      <c r="JAM214" s="486"/>
      <c r="JAN214" s="487"/>
      <c r="JAO214" s="485"/>
      <c r="JAP214" s="486"/>
      <c r="JAQ214" s="486"/>
      <c r="JAR214" s="486"/>
      <c r="JAS214" s="486"/>
      <c r="JAT214" s="486"/>
      <c r="JAU214" s="486"/>
      <c r="JAV214" s="487"/>
      <c r="JAW214" s="485"/>
      <c r="JAX214" s="486"/>
      <c r="JAY214" s="486"/>
      <c r="JAZ214" s="486"/>
      <c r="JBA214" s="486"/>
      <c r="JBB214" s="486"/>
      <c r="JBC214" s="486"/>
      <c r="JBD214" s="487"/>
      <c r="JBE214" s="485"/>
      <c r="JBF214" s="486"/>
      <c r="JBG214" s="486"/>
      <c r="JBH214" s="486"/>
      <c r="JBI214" s="486"/>
      <c r="JBJ214" s="486"/>
      <c r="JBK214" s="486"/>
      <c r="JBL214" s="487"/>
      <c r="JBM214" s="485"/>
      <c r="JBN214" s="486"/>
      <c r="JBO214" s="486"/>
      <c r="JBP214" s="486"/>
      <c r="JBQ214" s="486"/>
      <c r="JBR214" s="486"/>
      <c r="JBS214" s="486"/>
      <c r="JBT214" s="487"/>
      <c r="JBU214" s="485"/>
      <c r="JBV214" s="486"/>
      <c r="JBW214" s="486"/>
      <c r="JBX214" s="486"/>
      <c r="JBY214" s="486"/>
      <c r="JBZ214" s="486"/>
      <c r="JCA214" s="486"/>
      <c r="JCB214" s="487"/>
      <c r="JCC214" s="485"/>
      <c r="JCD214" s="486"/>
      <c r="JCE214" s="486"/>
      <c r="JCF214" s="486"/>
      <c r="JCG214" s="486"/>
      <c r="JCH214" s="486"/>
      <c r="JCI214" s="486"/>
      <c r="JCJ214" s="487"/>
      <c r="JCK214" s="485"/>
      <c r="JCL214" s="486"/>
      <c r="JCM214" s="486"/>
      <c r="JCN214" s="486"/>
      <c r="JCO214" s="486"/>
      <c r="JCP214" s="486"/>
      <c r="JCQ214" s="486"/>
      <c r="JCR214" s="487"/>
      <c r="JCS214" s="485"/>
      <c r="JCT214" s="486"/>
      <c r="JCU214" s="486"/>
      <c r="JCV214" s="486"/>
      <c r="JCW214" s="486"/>
      <c r="JCX214" s="486"/>
      <c r="JCY214" s="486"/>
      <c r="JCZ214" s="487"/>
      <c r="JDA214" s="485"/>
      <c r="JDB214" s="486"/>
      <c r="JDC214" s="486"/>
      <c r="JDD214" s="486"/>
      <c r="JDE214" s="486"/>
      <c r="JDF214" s="486"/>
      <c r="JDG214" s="486"/>
      <c r="JDH214" s="487"/>
      <c r="JDI214" s="485"/>
      <c r="JDJ214" s="486"/>
      <c r="JDK214" s="486"/>
      <c r="JDL214" s="486"/>
      <c r="JDM214" s="486"/>
      <c r="JDN214" s="486"/>
      <c r="JDO214" s="486"/>
      <c r="JDP214" s="487"/>
      <c r="JDQ214" s="485"/>
      <c r="JDR214" s="486"/>
      <c r="JDS214" s="486"/>
      <c r="JDT214" s="486"/>
      <c r="JDU214" s="486"/>
      <c r="JDV214" s="486"/>
      <c r="JDW214" s="486"/>
      <c r="JDX214" s="487"/>
      <c r="JDY214" s="485"/>
      <c r="JDZ214" s="486"/>
      <c r="JEA214" s="486"/>
      <c r="JEB214" s="486"/>
      <c r="JEC214" s="486"/>
      <c r="JED214" s="486"/>
      <c r="JEE214" s="486"/>
      <c r="JEF214" s="487"/>
      <c r="JEG214" s="485"/>
      <c r="JEH214" s="486"/>
      <c r="JEI214" s="486"/>
      <c r="JEJ214" s="486"/>
      <c r="JEK214" s="486"/>
      <c r="JEL214" s="486"/>
      <c r="JEM214" s="486"/>
      <c r="JEN214" s="487"/>
      <c r="JEO214" s="485"/>
      <c r="JEP214" s="486"/>
      <c r="JEQ214" s="486"/>
      <c r="JER214" s="486"/>
      <c r="JES214" s="486"/>
      <c r="JET214" s="486"/>
      <c r="JEU214" s="486"/>
      <c r="JEV214" s="487"/>
      <c r="JEW214" s="485"/>
      <c r="JEX214" s="486"/>
      <c r="JEY214" s="486"/>
      <c r="JEZ214" s="486"/>
      <c r="JFA214" s="486"/>
      <c r="JFB214" s="486"/>
      <c r="JFC214" s="486"/>
      <c r="JFD214" s="487"/>
      <c r="JFE214" s="485"/>
      <c r="JFF214" s="486"/>
      <c r="JFG214" s="486"/>
      <c r="JFH214" s="486"/>
      <c r="JFI214" s="486"/>
      <c r="JFJ214" s="486"/>
      <c r="JFK214" s="486"/>
      <c r="JFL214" s="487"/>
      <c r="JFM214" s="485"/>
      <c r="JFN214" s="486"/>
      <c r="JFO214" s="486"/>
      <c r="JFP214" s="486"/>
      <c r="JFQ214" s="486"/>
      <c r="JFR214" s="486"/>
      <c r="JFS214" s="486"/>
      <c r="JFT214" s="487"/>
      <c r="JFU214" s="485"/>
      <c r="JFV214" s="486"/>
      <c r="JFW214" s="486"/>
      <c r="JFX214" s="486"/>
      <c r="JFY214" s="486"/>
      <c r="JFZ214" s="486"/>
      <c r="JGA214" s="486"/>
      <c r="JGB214" s="487"/>
      <c r="JGC214" s="485"/>
      <c r="JGD214" s="486"/>
      <c r="JGE214" s="486"/>
      <c r="JGF214" s="486"/>
      <c r="JGG214" s="486"/>
      <c r="JGH214" s="486"/>
      <c r="JGI214" s="486"/>
      <c r="JGJ214" s="487"/>
      <c r="JGK214" s="485"/>
      <c r="JGL214" s="486"/>
      <c r="JGM214" s="486"/>
      <c r="JGN214" s="486"/>
      <c r="JGO214" s="486"/>
      <c r="JGP214" s="486"/>
      <c r="JGQ214" s="486"/>
      <c r="JGR214" s="487"/>
      <c r="JGS214" s="485"/>
      <c r="JGT214" s="486"/>
      <c r="JGU214" s="486"/>
      <c r="JGV214" s="486"/>
      <c r="JGW214" s="486"/>
      <c r="JGX214" s="486"/>
      <c r="JGY214" s="486"/>
      <c r="JGZ214" s="487"/>
      <c r="JHA214" s="485"/>
      <c r="JHB214" s="486"/>
      <c r="JHC214" s="486"/>
      <c r="JHD214" s="486"/>
      <c r="JHE214" s="486"/>
      <c r="JHF214" s="486"/>
      <c r="JHG214" s="486"/>
      <c r="JHH214" s="487"/>
      <c r="JHI214" s="485"/>
      <c r="JHJ214" s="486"/>
      <c r="JHK214" s="486"/>
      <c r="JHL214" s="486"/>
      <c r="JHM214" s="486"/>
      <c r="JHN214" s="486"/>
      <c r="JHO214" s="486"/>
      <c r="JHP214" s="487"/>
      <c r="JHQ214" s="485"/>
      <c r="JHR214" s="486"/>
      <c r="JHS214" s="486"/>
      <c r="JHT214" s="486"/>
      <c r="JHU214" s="486"/>
      <c r="JHV214" s="486"/>
      <c r="JHW214" s="486"/>
      <c r="JHX214" s="487"/>
      <c r="JHY214" s="485"/>
      <c r="JHZ214" s="486"/>
      <c r="JIA214" s="486"/>
      <c r="JIB214" s="486"/>
      <c r="JIC214" s="486"/>
      <c r="JID214" s="486"/>
      <c r="JIE214" s="486"/>
      <c r="JIF214" s="487"/>
      <c r="JIG214" s="485"/>
      <c r="JIH214" s="486"/>
      <c r="JII214" s="486"/>
      <c r="JIJ214" s="486"/>
      <c r="JIK214" s="486"/>
      <c r="JIL214" s="486"/>
      <c r="JIM214" s="486"/>
      <c r="JIN214" s="487"/>
      <c r="JIO214" s="485"/>
      <c r="JIP214" s="486"/>
      <c r="JIQ214" s="486"/>
      <c r="JIR214" s="486"/>
      <c r="JIS214" s="486"/>
      <c r="JIT214" s="486"/>
      <c r="JIU214" s="486"/>
      <c r="JIV214" s="487"/>
      <c r="JIW214" s="485"/>
      <c r="JIX214" s="486"/>
      <c r="JIY214" s="486"/>
      <c r="JIZ214" s="486"/>
      <c r="JJA214" s="486"/>
      <c r="JJB214" s="486"/>
      <c r="JJC214" s="486"/>
      <c r="JJD214" s="487"/>
      <c r="JJE214" s="485"/>
      <c r="JJF214" s="486"/>
      <c r="JJG214" s="486"/>
      <c r="JJH214" s="486"/>
      <c r="JJI214" s="486"/>
      <c r="JJJ214" s="486"/>
      <c r="JJK214" s="486"/>
      <c r="JJL214" s="487"/>
      <c r="JJM214" s="485"/>
      <c r="JJN214" s="486"/>
      <c r="JJO214" s="486"/>
      <c r="JJP214" s="486"/>
      <c r="JJQ214" s="486"/>
      <c r="JJR214" s="486"/>
      <c r="JJS214" s="486"/>
      <c r="JJT214" s="487"/>
      <c r="JJU214" s="485"/>
      <c r="JJV214" s="486"/>
      <c r="JJW214" s="486"/>
      <c r="JJX214" s="486"/>
      <c r="JJY214" s="486"/>
      <c r="JJZ214" s="486"/>
      <c r="JKA214" s="486"/>
      <c r="JKB214" s="487"/>
      <c r="JKC214" s="485"/>
      <c r="JKD214" s="486"/>
      <c r="JKE214" s="486"/>
      <c r="JKF214" s="486"/>
      <c r="JKG214" s="486"/>
      <c r="JKH214" s="486"/>
      <c r="JKI214" s="486"/>
      <c r="JKJ214" s="487"/>
      <c r="JKK214" s="485"/>
      <c r="JKL214" s="486"/>
      <c r="JKM214" s="486"/>
      <c r="JKN214" s="486"/>
      <c r="JKO214" s="486"/>
      <c r="JKP214" s="486"/>
      <c r="JKQ214" s="486"/>
      <c r="JKR214" s="487"/>
      <c r="JKS214" s="485"/>
      <c r="JKT214" s="486"/>
      <c r="JKU214" s="486"/>
      <c r="JKV214" s="486"/>
      <c r="JKW214" s="486"/>
      <c r="JKX214" s="486"/>
      <c r="JKY214" s="486"/>
      <c r="JKZ214" s="487"/>
      <c r="JLA214" s="485"/>
      <c r="JLB214" s="486"/>
      <c r="JLC214" s="486"/>
      <c r="JLD214" s="486"/>
      <c r="JLE214" s="486"/>
      <c r="JLF214" s="486"/>
      <c r="JLG214" s="486"/>
      <c r="JLH214" s="487"/>
      <c r="JLI214" s="485"/>
      <c r="JLJ214" s="486"/>
      <c r="JLK214" s="486"/>
      <c r="JLL214" s="486"/>
      <c r="JLM214" s="486"/>
      <c r="JLN214" s="486"/>
      <c r="JLO214" s="486"/>
      <c r="JLP214" s="487"/>
      <c r="JLQ214" s="485"/>
      <c r="JLR214" s="486"/>
      <c r="JLS214" s="486"/>
      <c r="JLT214" s="486"/>
      <c r="JLU214" s="486"/>
      <c r="JLV214" s="486"/>
      <c r="JLW214" s="486"/>
      <c r="JLX214" s="487"/>
      <c r="JLY214" s="485"/>
      <c r="JLZ214" s="486"/>
      <c r="JMA214" s="486"/>
      <c r="JMB214" s="486"/>
      <c r="JMC214" s="486"/>
      <c r="JMD214" s="486"/>
      <c r="JME214" s="486"/>
      <c r="JMF214" s="487"/>
      <c r="JMG214" s="485"/>
      <c r="JMH214" s="486"/>
      <c r="JMI214" s="486"/>
      <c r="JMJ214" s="486"/>
      <c r="JMK214" s="486"/>
      <c r="JML214" s="486"/>
      <c r="JMM214" s="486"/>
      <c r="JMN214" s="487"/>
      <c r="JMO214" s="485"/>
      <c r="JMP214" s="486"/>
      <c r="JMQ214" s="486"/>
      <c r="JMR214" s="486"/>
      <c r="JMS214" s="486"/>
      <c r="JMT214" s="486"/>
      <c r="JMU214" s="486"/>
      <c r="JMV214" s="487"/>
      <c r="JMW214" s="485"/>
      <c r="JMX214" s="486"/>
      <c r="JMY214" s="486"/>
      <c r="JMZ214" s="486"/>
      <c r="JNA214" s="486"/>
      <c r="JNB214" s="486"/>
      <c r="JNC214" s="486"/>
      <c r="JND214" s="487"/>
      <c r="JNE214" s="485"/>
      <c r="JNF214" s="486"/>
      <c r="JNG214" s="486"/>
      <c r="JNH214" s="486"/>
      <c r="JNI214" s="486"/>
      <c r="JNJ214" s="486"/>
      <c r="JNK214" s="486"/>
      <c r="JNL214" s="487"/>
      <c r="JNM214" s="485"/>
      <c r="JNN214" s="486"/>
      <c r="JNO214" s="486"/>
      <c r="JNP214" s="486"/>
      <c r="JNQ214" s="486"/>
      <c r="JNR214" s="486"/>
      <c r="JNS214" s="486"/>
      <c r="JNT214" s="487"/>
      <c r="JNU214" s="485"/>
      <c r="JNV214" s="486"/>
      <c r="JNW214" s="486"/>
      <c r="JNX214" s="486"/>
      <c r="JNY214" s="486"/>
      <c r="JNZ214" s="486"/>
      <c r="JOA214" s="486"/>
      <c r="JOB214" s="487"/>
      <c r="JOC214" s="485"/>
      <c r="JOD214" s="486"/>
      <c r="JOE214" s="486"/>
      <c r="JOF214" s="486"/>
      <c r="JOG214" s="486"/>
      <c r="JOH214" s="486"/>
      <c r="JOI214" s="486"/>
      <c r="JOJ214" s="487"/>
      <c r="JOK214" s="485"/>
      <c r="JOL214" s="486"/>
      <c r="JOM214" s="486"/>
      <c r="JON214" s="486"/>
      <c r="JOO214" s="486"/>
      <c r="JOP214" s="486"/>
      <c r="JOQ214" s="486"/>
      <c r="JOR214" s="487"/>
      <c r="JOS214" s="485"/>
      <c r="JOT214" s="486"/>
      <c r="JOU214" s="486"/>
      <c r="JOV214" s="486"/>
      <c r="JOW214" s="486"/>
      <c r="JOX214" s="486"/>
      <c r="JOY214" s="486"/>
      <c r="JOZ214" s="487"/>
      <c r="JPA214" s="485"/>
      <c r="JPB214" s="486"/>
      <c r="JPC214" s="486"/>
      <c r="JPD214" s="486"/>
      <c r="JPE214" s="486"/>
      <c r="JPF214" s="486"/>
      <c r="JPG214" s="486"/>
      <c r="JPH214" s="487"/>
      <c r="JPI214" s="485"/>
      <c r="JPJ214" s="486"/>
      <c r="JPK214" s="486"/>
      <c r="JPL214" s="486"/>
      <c r="JPM214" s="486"/>
      <c r="JPN214" s="486"/>
      <c r="JPO214" s="486"/>
      <c r="JPP214" s="487"/>
      <c r="JPQ214" s="485"/>
      <c r="JPR214" s="486"/>
      <c r="JPS214" s="486"/>
      <c r="JPT214" s="486"/>
      <c r="JPU214" s="486"/>
      <c r="JPV214" s="486"/>
      <c r="JPW214" s="486"/>
      <c r="JPX214" s="487"/>
      <c r="JPY214" s="485"/>
      <c r="JPZ214" s="486"/>
      <c r="JQA214" s="486"/>
      <c r="JQB214" s="486"/>
      <c r="JQC214" s="486"/>
      <c r="JQD214" s="486"/>
      <c r="JQE214" s="486"/>
      <c r="JQF214" s="487"/>
      <c r="JQG214" s="485"/>
      <c r="JQH214" s="486"/>
      <c r="JQI214" s="486"/>
      <c r="JQJ214" s="486"/>
      <c r="JQK214" s="486"/>
      <c r="JQL214" s="486"/>
      <c r="JQM214" s="486"/>
      <c r="JQN214" s="487"/>
      <c r="JQO214" s="485"/>
      <c r="JQP214" s="486"/>
      <c r="JQQ214" s="486"/>
      <c r="JQR214" s="486"/>
      <c r="JQS214" s="486"/>
      <c r="JQT214" s="486"/>
      <c r="JQU214" s="486"/>
      <c r="JQV214" s="487"/>
      <c r="JQW214" s="485"/>
      <c r="JQX214" s="486"/>
      <c r="JQY214" s="486"/>
      <c r="JQZ214" s="486"/>
      <c r="JRA214" s="486"/>
      <c r="JRB214" s="486"/>
      <c r="JRC214" s="486"/>
      <c r="JRD214" s="487"/>
      <c r="JRE214" s="485"/>
      <c r="JRF214" s="486"/>
      <c r="JRG214" s="486"/>
      <c r="JRH214" s="486"/>
      <c r="JRI214" s="486"/>
      <c r="JRJ214" s="486"/>
      <c r="JRK214" s="486"/>
      <c r="JRL214" s="487"/>
      <c r="JRM214" s="485"/>
      <c r="JRN214" s="486"/>
      <c r="JRO214" s="486"/>
      <c r="JRP214" s="486"/>
      <c r="JRQ214" s="486"/>
      <c r="JRR214" s="486"/>
      <c r="JRS214" s="486"/>
      <c r="JRT214" s="487"/>
      <c r="JRU214" s="485"/>
      <c r="JRV214" s="486"/>
      <c r="JRW214" s="486"/>
      <c r="JRX214" s="486"/>
      <c r="JRY214" s="486"/>
      <c r="JRZ214" s="486"/>
      <c r="JSA214" s="486"/>
      <c r="JSB214" s="487"/>
      <c r="JSC214" s="485"/>
      <c r="JSD214" s="486"/>
      <c r="JSE214" s="486"/>
      <c r="JSF214" s="486"/>
      <c r="JSG214" s="486"/>
      <c r="JSH214" s="486"/>
      <c r="JSI214" s="486"/>
      <c r="JSJ214" s="487"/>
      <c r="JSK214" s="485"/>
      <c r="JSL214" s="486"/>
      <c r="JSM214" s="486"/>
      <c r="JSN214" s="486"/>
      <c r="JSO214" s="486"/>
      <c r="JSP214" s="486"/>
      <c r="JSQ214" s="486"/>
      <c r="JSR214" s="487"/>
      <c r="JSS214" s="485"/>
      <c r="JST214" s="486"/>
      <c r="JSU214" s="486"/>
      <c r="JSV214" s="486"/>
      <c r="JSW214" s="486"/>
      <c r="JSX214" s="486"/>
      <c r="JSY214" s="486"/>
      <c r="JSZ214" s="487"/>
      <c r="JTA214" s="485"/>
      <c r="JTB214" s="486"/>
      <c r="JTC214" s="486"/>
      <c r="JTD214" s="486"/>
      <c r="JTE214" s="486"/>
      <c r="JTF214" s="486"/>
      <c r="JTG214" s="486"/>
      <c r="JTH214" s="487"/>
      <c r="JTI214" s="485"/>
      <c r="JTJ214" s="486"/>
      <c r="JTK214" s="486"/>
      <c r="JTL214" s="486"/>
      <c r="JTM214" s="486"/>
      <c r="JTN214" s="486"/>
      <c r="JTO214" s="486"/>
      <c r="JTP214" s="487"/>
      <c r="JTQ214" s="485"/>
      <c r="JTR214" s="486"/>
      <c r="JTS214" s="486"/>
      <c r="JTT214" s="486"/>
      <c r="JTU214" s="486"/>
      <c r="JTV214" s="486"/>
      <c r="JTW214" s="486"/>
      <c r="JTX214" s="487"/>
      <c r="JTY214" s="485"/>
      <c r="JTZ214" s="486"/>
      <c r="JUA214" s="486"/>
      <c r="JUB214" s="486"/>
      <c r="JUC214" s="486"/>
      <c r="JUD214" s="486"/>
      <c r="JUE214" s="486"/>
      <c r="JUF214" s="487"/>
      <c r="JUG214" s="485"/>
      <c r="JUH214" s="486"/>
      <c r="JUI214" s="486"/>
      <c r="JUJ214" s="486"/>
      <c r="JUK214" s="486"/>
      <c r="JUL214" s="486"/>
      <c r="JUM214" s="486"/>
      <c r="JUN214" s="487"/>
      <c r="JUO214" s="485"/>
      <c r="JUP214" s="486"/>
      <c r="JUQ214" s="486"/>
      <c r="JUR214" s="486"/>
      <c r="JUS214" s="486"/>
      <c r="JUT214" s="486"/>
      <c r="JUU214" s="486"/>
      <c r="JUV214" s="487"/>
      <c r="JUW214" s="485"/>
      <c r="JUX214" s="486"/>
      <c r="JUY214" s="486"/>
      <c r="JUZ214" s="486"/>
      <c r="JVA214" s="486"/>
      <c r="JVB214" s="486"/>
      <c r="JVC214" s="486"/>
      <c r="JVD214" s="487"/>
      <c r="JVE214" s="485"/>
      <c r="JVF214" s="486"/>
      <c r="JVG214" s="486"/>
      <c r="JVH214" s="486"/>
      <c r="JVI214" s="486"/>
      <c r="JVJ214" s="486"/>
      <c r="JVK214" s="486"/>
      <c r="JVL214" s="487"/>
      <c r="JVM214" s="485"/>
      <c r="JVN214" s="486"/>
      <c r="JVO214" s="486"/>
      <c r="JVP214" s="486"/>
      <c r="JVQ214" s="486"/>
      <c r="JVR214" s="486"/>
      <c r="JVS214" s="486"/>
      <c r="JVT214" s="487"/>
      <c r="JVU214" s="485"/>
      <c r="JVV214" s="486"/>
      <c r="JVW214" s="486"/>
      <c r="JVX214" s="486"/>
      <c r="JVY214" s="486"/>
      <c r="JVZ214" s="486"/>
      <c r="JWA214" s="486"/>
      <c r="JWB214" s="487"/>
      <c r="JWC214" s="485"/>
      <c r="JWD214" s="486"/>
      <c r="JWE214" s="486"/>
      <c r="JWF214" s="486"/>
      <c r="JWG214" s="486"/>
      <c r="JWH214" s="486"/>
      <c r="JWI214" s="486"/>
      <c r="JWJ214" s="487"/>
      <c r="JWK214" s="485"/>
      <c r="JWL214" s="486"/>
      <c r="JWM214" s="486"/>
      <c r="JWN214" s="486"/>
      <c r="JWO214" s="486"/>
      <c r="JWP214" s="486"/>
      <c r="JWQ214" s="486"/>
      <c r="JWR214" s="487"/>
      <c r="JWS214" s="485"/>
      <c r="JWT214" s="486"/>
      <c r="JWU214" s="486"/>
      <c r="JWV214" s="486"/>
      <c r="JWW214" s="486"/>
      <c r="JWX214" s="486"/>
      <c r="JWY214" s="486"/>
      <c r="JWZ214" s="487"/>
      <c r="JXA214" s="485"/>
      <c r="JXB214" s="486"/>
      <c r="JXC214" s="486"/>
      <c r="JXD214" s="486"/>
      <c r="JXE214" s="486"/>
      <c r="JXF214" s="486"/>
      <c r="JXG214" s="486"/>
      <c r="JXH214" s="487"/>
      <c r="JXI214" s="485"/>
      <c r="JXJ214" s="486"/>
      <c r="JXK214" s="486"/>
      <c r="JXL214" s="486"/>
      <c r="JXM214" s="486"/>
      <c r="JXN214" s="486"/>
      <c r="JXO214" s="486"/>
      <c r="JXP214" s="487"/>
      <c r="JXQ214" s="485"/>
      <c r="JXR214" s="486"/>
      <c r="JXS214" s="486"/>
      <c r="JXT214" s="486"/>
      <c r="JXU214" s="486"/>
      <c r="JXV214" s="486"/>
      <c r="JXW214" s="486"/>
      <c r="JXX214" s="487"/>
      <c r="JXY214" s="485"/>
      <c r="JXZ214" s="486"/>
      <c r="JYA214" s="486"/>
      <c r="JYB214" s="486"/>
      <c r="JYC214" s="486"/>
      <c r="JYD214" s="486"/>
      <c r="JYE214" s="486"/>
      <c r="JYF214" s="487"/>
      <c r="JYG214" s="485"/>
      <c r="JYH214" s="486"/>
      <c r="JYI214" s="486"/>
      <c r="JYJ214" s="486"/>
      <c r="JYK214" s="486"/>
      <c r="JYL214" s="486"/>
      <c r="JYM214" s="486"/>
      <c r="JYN214" s="487"/>
      <c r="JYO214" s="485"/>
      <c r="JYP214" s="486"/>
      <c r="JYQ214" s="486"/>
      <c r="JYR214" s="486"/>
      <c r="JYS214" s="486"/>
      <c r="JYT214" s="486"/>
      <c r="JYU214" s="486"/>
      <c r="JYV214" s="487"/>
      <c r="JYW214" s="485"/>
      <c r="JYX214" s="486"/>
      <c r="JYY214" s="486"/>
      <c r="JYZ214" s="486"/>
      <c r="JZA214" s="486"/>
      <c r="JZB214" s="486"/>
      <c r="JZC214" s="486"/>
      <c r="JZD214" s="487"/>
      <c r="JZE214" s="485"/>
      <c r="JZF214" s="486"/>
      <c r="JZG214" s="486"/>
      <c r="JZH214" s="486"/>
      <c r="JZI214" s="486"/>
      <c r="JZJ214" s="486"/>
      <c r="JZK214" s="486"/>
      <c r="JZL214" s="487"/>
      <c r="JZM214" s="485"/>
      <c r="JZN214" s="486"/>
      <c r="JZO214" s="486"/>
      <c r="JZP214" s="486"/>
      <c r="JZQ214" s="486"/>
      <c r="JZR214" s="486"/>
      <c r="JZS214" s="486"/>
      <c r="JZT214" s="487"/>
      <c r="JZU214" s="485"/>
      <c r="JZV214" s="486"/>
      <c r="JZW214" s="486"/>
      <c r="JZX214" s="486"/>
      <c r="JZY214" s="486"/>
      <c r="JZZ214" s="486"/>
      <c r="KAA214" s="486"/>
      <c r="KAB214" s="487"/>
      <c r="KAC214" s="485"/>
      <c r="KAD214" s="486"/>
      <c r="KAE214" s="486"/>
      <c r="KAF214" s="486"/>
      <c r="KAG214" s="486"/>
      <c r="KAH214" s="486"/>
      <c r="KAI214" s="486"/>
      <c r="KAJ214" s="487"/>
      <c r="KAK214" s="485"/>
      <c r="KAL214" s="486"/>
      <c r="KAM214" s="486"/>
      <c r="KAN214" s="486"/>
      <c r="KAO214" s="486"/>
      <c r="KAP214" s="486"/>
      <c r="KAQ214" s="486"/>
      <c r="KAR214" s="487"/>
      <c r="KAS214" s="485"/>
      <c r="KAT214" s="486"/>
      <c r="KAU214" s="486"/>
      <c r="KAV214" s="486"/>
      <c r="KAW214" s="486"/>
      <c r="KAX214" s="486"/>
      <c r="KAY214" s="486"/>
      <c r="KAZ214" s="487"/>
      <c r="KBA214" s="485"/>
      <c r="KBB214" s="486"/>
      <c r="KBC214" s="486"/>
      <c r="KBD214" s="486"/>
      <c r="KBE214" s="486"/>
      <c r="KBF214" s="486"/>
      <c r="KBG214" s="486"/>
      <c r="KBH214" s="487"/>
      <c r="KBI214" s="485"/>
      <c r="KBJ214" s="486"/>
      <c r="KBK214" s="486"/>
      <c r="KBL214" s="486"/>
      <c r="KBM214" s="486"/>
      <c r="KBN214" s="486"/>
      <c r="KBO214" s="486"/>
      <c r="KBP214" s="487"/>
      <c r="KBQ214" s="485"/>
      <c r="KBR214" s="486"/>
      <c r="KBS214" s="486"/>
      <c r="KBT214" s="486"/>
      <c r="KBU214" s="486"/>
      <c r="KBV214" s="486"/>
      <c r="KBW214" s="486"/>
      <c r="KBX214" s="487"/>
      <c r="KBY214" s="485"/>
      <c r="KBZ214" s="486"/>
      <c r="KCA214" s="486"/>
      <c r="KCB214" s="486"/>
      <c r="KCC214" s="486"/>
      <c r="KCD214" s="486"/>
      <c r="KCE214" s="486"/>
      <c r="KCF214" s="487"/>
      <c r="KCG214" s="485"/>
      <c r="KCH214" s="486"/>
      <c r="KCI214" s="486"/>
      <c r="KCJ214" s="486"/>
      <c r="KCK214" s="486"/>
      <c r="KCL214" s="486"/>
      <c r="KCM214" s="486"/>
      <c r="KCN214" s="487"/>
      <c r="KCO214" s="485"/>
      <c r="KCP214" s="486"/>
      <c r="KCQ214" s="486"/>
      <c r="KCR214" s="486"/>
      <c r="KCS214" s="486"/>
      <c r="KCT214" s="486"/>
      <c r="KCU214" s="486"/>
      <c r="KCV214" s="487"/>
      <c r="KCW214" s="485"/>
      <c r="KCX214" s="486"/>
      <c r="KCY214" s="486"/>
      <c r="KCZ214" s="486"/>
      <c r="KDA214" s="486"/>
      <c r="KDB214" s="486"/>
      <c r="KDC214" s="486"/>
      <c r="KDD214" s="487"/>
      <c r="KDE214" s="485"/>
      <c r="KDF214" s="486"/>
      <c r="KDG214" s="486"/>
      <c r="KDH214" s="486"/>
      <c r="KDI214" s="486"/>
      <c r="KDJ214" s="486"/>
      <c r="KDK214" s="486"/>
      <c r="KDL214" s="487"/>
      <c r="KDM214" s="485"/>
      <c r="KDN214" s="486"/>
      <c r="KDO214" s="486"/>
      <c r="KDP214" s="486"/>
      <c r="KDQ214" s="486"/>
      <c r="KDR214" s="486"/>
      <c r="KDS214" s="486"/>
      <c r="KDT214" s="487"/>
      <c r="KDU214" s="485"/>
      <c r="KDV214" s="486"/>
      <c r="KDW214" s="486"/>
      <c r="KDX214" s="486"/>
      <c r="KDY214" s="486"/>
      <c r="KDZ214" s="486"/>
      <c r="KEA214" s="486"/>
      <c r="KEB214" s="487"/>
      <c r="KEC214" s="485"/>
      <c r="KED214" s="486"/>
      <c r="KEE214" s="486"/>
      <c r="KEF214" s="486"/>
      <c r="KEG214" s="486"/>
      <c r="KEH214" s="486"/>
      <c r="KEI214" s="486"/>
      <c r="KEJ214" s="487"/>
      <c r="KEK214" s="485"/>
      <c r="KEL214" s="486"/>
      <c r="KEM214" s="486"/>
      <c r="KEN214" s="486"/>
      <c r="KEO214" s="486"/>
      <c r="KEP214" s="486"/>
      <c r="KEQ214" s="486"/>
      <c r="KER214" s="487"/>
      <c r="KES214" s="485"/>
      <c r="KET214" s="486"/>
      <c r="KEU214" s="486"/>
      <c r="KEV214" s="486"/>
      <c r="KEW214" s="486"/>
      <c r="KEX214" s="486"/>
      <c r="KEY214" s="486"/>
      <c r="KEZ214" s="487"/>
      <c r="KFA214" s="485"/>
      <c r="KFB214" s="486"/>
      <c r="KFC214" s="486"/>
      <c r="KFD214" s="486"/>
      <c r="KFE214" s="486"/>
      <c r="KFF214" s="486"/>
      <c r="KFG214" s="486"/>
      <c r="KFH214" s="487"/>
      <c r="KFI214" s="485"/>
      <c r="KFJ214" s="486"/>
      <c r="KFK214" s="486"/>
      <c r="KFL214" s="486"/>
      <c r="KFM214" s="486"/>
      <c r="KFN214" s="486"/>
      <c r="KFO214" s="486"/>
      <c r="KFP214" s="487"/>
      <c r="KFQ214" s="485"/>
      <c r="KFR214" s="486"/>
      <c r="KFS214" s="486"/>
      <c r="KFT214" s="486"/>
      <c r="KFU214" s="486"/>
      <c r="KFV214" s="486"/>
      <c r="KFW214" s="486"/>
      <c r="KFX214" s="487"/>
      <c r="KFY214" s="485"/>
      <c r="KFZ214" s="486"/>
      <c r="KGA214" s="486"/>
      <c r="KGB214" s="486"/>
      <c r="KGC214" s="486"/>
      <c r="KGD214" s="486"/>
      <c r="KGE214" s="486"/>
      <c r="KGF214" s="487"/>
      <c r="KGG214" s="485"/>
      <c r="KGH214" s="486"/>
      <c r="KGI214" s="486"/>
      <c r="KGJ214" s="486"/>
      <c r="KGK214" s="486"/>
      <c r="KGL214" s="486"/>
      <c r="KGM214" s="486"/>
      <c r="KGN214" s="487"/>
      <c r="KGO214" s="485"/>
      <c r="KGP214" s="486"/>
      <c r="KGQ214" s="486"/>
      <c r="KGR214" s="486"/>
      <c r="KGS214" s="486"/>
      <c r="KGT214" s="486"/>
      <c r="KGU214" s="486"/>
      <c r="KGV214" s="487"/>
      <c r="KGW214" s="485"/>
      <c r="KGX214" s="486"/>
      <c r="KGY214" s="486"/>
      <c r="KGZ214" s="486"/>
      <c r="KHA214" s="486"/>
      <c r="KHB214" s="486"/>
      <c r="KHC214" s="486"/>
      <c r="KHD214" s="487"/>
      <c r="KHE214" s="485"/>
      <c r="KHF214" s="486"/>
      <c r="KHG214" s="486"/>
      <c r="KHH214" s="486"/>
      <c r="KHI214" s="486"/>
      <c r="KHJ214" s="486"/>
      <c r="KHK214" s="486"/>
      <c r="KHL214" s="487"/>
      <c r="KHM214" s="485"/>
      <c r="KHN214" s="486"/>
      <c r="KHO214" s="486"/>
      <c r="KHP214" s="486"/>
      <c r="KHQ214" s="486"/>
      <c r="KHR214" s="486"/>
      <c r="KHS214" s="486"/>
      <c r="KHT214" s="487"/>
      <c r="KHU214" s="485"/>
      <c r="KHV214" s="486"/>
      <c r="KHW214" s="486"/>
      <c r="KHX214" s="486"/>
      <c r="KHY214" s="486"/>
      <c r="KHZ214" s="486"/>
      <c r="KIA214" s="486"/>
      <c r="KIB214" s="487"/>
      <c r="KIC214" s="485"/>
      <c r="KID214" s="486"/>
      <c r="KIE214" s="486"/>
      <c r="KIF214" s="486"/>
      <c r="KIG214" s="486"/>
      <c r="KIH214" s="486"/>
      <c r="KII214" s="486"/>
      <c r="KIJ214" s="487"/>
      <c r="KIK214" s="485"/>
      <c r="KIL214" s="486"/>
      <c r="KIM214" s="486"/>
      <c r="KIN214" s="486"/>
      <c r="KIO214" s="486"/>
      <c r="KIP214" s="486"/>
      <c r="KIQ214" s="486"/>
      <c r="KIR214" s="487"/>
      <c r="KIS214" s="485"/>
      <c r="KIT214" s="486"/>
      <c r="KIU214" s="486"/>
      <c r="KIV214" s="486"/>
      <c r="KIW214" s="486"/>
      <c r="KIX214" s="486"/>
      <c r="KIY214" s="486"/>
      <c r="KIZ214" s="487"/>
      <c r="KJA214" s="485"/>
      <c r="KJB214" s="486"/>
      <c r="KJC214" s="486"/>
      <c r="KJD214" s="486"/>
      <c r="KJE214" s="486"/>
      <c r="KJF214" s="486"/>
      <c r="KJG214" s="486"/>
      <c r="KJH214" s="487"/>
      <c r="KJI214" s="485"/>
      <c r="KJJ214" s="486"/>
      <c r="KJK214" s="486"/>
      <c r="KJL214" s="486"/>
      <c r="KJM214" s="486"/>
      <c r="KJN214" s="486"/>
      <c r="KJO214" s="486"/>
      <c r="KJP214" s="487"/>
      <c r="KJQ214" s="485"/>
      <c r="KJR214" s="486"/>
      <c r="KJS214" s="486"/>
      <c r="KJT214" s="486"/>
      <c r="KJU214" s="486"/>
      <c r="KJV214" s="486"/>
      <c r="KJW214" s="486"/>
      <c r="KJX214" s="487"/>
      <c r="KJY214" s="485"/>
      <c r="KJZ214" s="486"/>
      <c r="KKA214" s="486"/>
      <c r="KKB214" s="486"/>
      <c r="KKC214" s="486"/>
      <c r="KKD214" s="486"/>
      <c r="KKE214" s="486"/>
      <c r="KKF214" s="487"/>
      <c r="KKG214" s="485"/>
      <c r="KKH214" s="486"/>
      <c r="KKI214" s="486"/>
      <c r="KKJ214" s="486"/>
      <c r="KKK214" s="486"/>
      <c r="KKL214" s="486"/>
      <c r="KKM214" s="486"/>
      <c r="KKN214" s="487"/>
      <c r="KKO214" s="485"/>
      <c r="KKP214" s="486"/>
      <c r="KKQ214" s="486"/>
      <c r="KKR214" s="486"/>
      <c r="KKS214" s="486"/>
      <c r="KKT214" s="486"/>
      <c r="KKU214" s="486"/>
      <c r="KKV214" s="487"/>
      <c r="KKW214" s="485"/>
      <c r="KKX214" s="486"/>
      <c r="KKY214" s="486"/>
      <c r="KKZ214" s="486"/>
      <c r="KLA214" s="486"/>
      <c r="KLB214" s="486"/>
      <c r="KLC214" s="486"/>
      <c r="KLD214" s="487"/>
      <c r="KLE214" s="485"/>
      <c r="KLF214" s="486"/>
      <c r="KLG214" s="486"/>
      <c r="KLH214" s="486"/>
      <c r="KLI214" s="486"/>
      <c r="KLJ214" s="486"/>
      <c r="KLK214" s="486"/>
      <c r="KLL214" s="487"/>
      <c r="KLM214" s="485"/>
      <c r="KLN214" s="486"/>
      <c r="KLO214" s="486"/>
      <c r="KLP214" s="486"/>
      <c r="KLQ214" s="486"/>
      <c r="KLR214" s="486"/>
      <c r="KLS214" s="486"/>
      <c r="KLT214" s="487"/>
      <c r="KLU214" s="485"/>
      <c r="KLV214" s="486"/>
      <c r="KLW214" s="486"/>
      <c r="KLX214" s="486"/>
      <c r="KLY214" s="486"/>
      <c r="KLZ214" s="486"/>
      <c r="KMA214" s="486"/>
      <c r="KMB214" s="487"/>
      <c r="KMC214" s="485"/>
      <c r="KMD214" s="486"/>
      <c r="KME214" s="486"/>
      <c r="KMF214" s="486"/>
      <c r="KMG214" s="486"/>
      <c r="KMH214" s="486"/>
      <c r="KMI214" s="486"/>
      <c r="KMJ214" s="487"/>
      <c r="KMK214" s="485"/>
      <c r="KML214" s="486"/>
      <c r="KMM214" s="486"/>
      <c r="KMN214" s="486"/>
      <c r="KMO214" s="486"/>
      <c r="KMP214" s="486"/>
      <c r="KMQ214" s="486"/>
      <c r="KMR214" s="487"/>
      <c r="KMS214" s="485"/>
      <c r="KMT214" s="486"/>
      <c r="KMU214" s="486"/>
      <c r="KMV214" s="486"/>
      <c r="KMW214" s="486"/>
      <c r="KMX214" s="486"/>
      <c r="KMY214" s="486"/>
      <c r="KMZ214" s="487"/>
      <c r="KNA214" s="485"/>
      <c r="KNB214" s="486"/>
      <c r="KNC214" s="486"/>
      <c r="KND214" s="486"/>
      <c r="KNE214" s="486"/>
      <c r="KNF214" s="486"/>
      <c r="KNG214" s="486"/>
      <c r="KNH214" s="487"/>
      <c r="KNI214" s="485"/>
      <c r="KNJ214" s="486"/>
      <c r="KNK214" s="486"/>
      <c r="KNL214" s="486"/>
      <c r="KNM214" s="486"/>
      <c r="KNN214" s="486"/>
      <c r="KNO214" s="486"/>
      <c r="KNP214" s="487"/>
      <c r="KNQ214" s="485"/>
      <c r="KNR214" s="486"/>
      <c r="KNS214" s="486"/>
      <c r="KNT214" s="486"/>
      <c r="KNU214" s="486"/>
      <c r="KNV214" s="486"/>
      <c r="KNW214" s="486"/>
      <c r="KNX214" s="487"/>
      <c r="KNY214" s="485"/>
      <c r="KNZ214" s="486"/>
      <c r="KOA214" s="486"/>
      <c r="KOB214" s="486"/>
      <c r="KOC214" s="486"/>
      <c r="KOD214" s="486"/>
      <c r="KOE214" s="486"/>
      <c r="KOF214" s="487"/>
      <c r="KOG214" s="485"/>
      <c r="KOH214" s="486"/>
      <c r="KOI214" s="486"/>
      <c r="KOJ214" s="486"/>
      <c r="KOK214" s="486"/>
      <c r="KOL214" s="486"/>
      <c r="KOM214" s="486"/>
      <c r="KON214" s="487"/>
      <c r="KOO214" s="485"/>
      <c r="KOP214" s="486"/>
      <c r="KOQ214" s="486"/>
      <c r="KOR214" s="486"/>
      <c r="KOS214" s="486"/>
      <c r="KOT214" s="486"/>
      <c r="KOU214" s="486"/>
      <c r="KOV214" s="487"/>
      <c r="KOW214" s="485"/>
      <c r="KOX214" s="486"/>
      <c r="KOY214" s="486"/>
      <c r="KOZ214" s="486"/>
      <c r="KPA214" s="486"/>
      <c r="KPB214" s="486"/>
      <c r="KPC214" s="486"/>
      <c r="KPD214" s="487"/>
      <c r="KPE214" s="485"/>
      <c r="KPF214" s="486"/>
      <c r="KPG214" s="486"/>
      <c r="KPH214" s="486"/>
      <c r="KPI214" s="486"/>
      <c r="KPJ214" s="486"/>
      <c r="KPK214" s="486"/>
      <c r="KPL214" s="487"/>
      <c r="KPM214" s="485"/>
      <c r="KPN214" s="486"/>
      <c r="KPO214" s="486"/>
      <c r="KPP214" s="486"/>
      <c r="KPQ214" s="486"/>
      <c r="KPR214" s="486"/>
      <c r="KPS214" s="486"/>
      <c r="KPT214" s="487"/>
      <c r="KPU214" s="485"/>
      <c r="KPV214" s="486"/>
      <c r="KPW214" s="486"/>
      <c r="KPX214" s="486"/>
      <c r="KPY214" s="486"/>
      <c r="KPZ214" s="486"/>
      <c r="KQA214" s="486"/>
      <c r="KQB214" s="487"/>
      <c r="KQC214" s="485"/>
      <c r="KQD214" s="486"/>
      <c r="KQE214" s="486"/>
      <c r="KQF214" s="486"/>
      <c r="KQG214" s="486"/>
      <c r="KQH214" s="486"/>
      <c r="KQI214" s="486"/>
      <c r="KQJ214" s="487"/>
      <c r="KQK214" s="485"/>
      <c r="KQL214" s="486"/>
      <c r="KQM214" s="486"/>
      <c r="KQN214" s="486"/>
      <c r="KQO214" s="486"/>
      <c r="KQP214" s="486"/>
      <c r="KQQ214" s="486"/>
      <c r="KQR214" s="487"/>
      <c r="KQS214" s="485"/>
      <c r="KQT214" s="486"/>
      <c r="KQU214" s="486"/>
      <c r="KQV214" s="486"/>
      <c r="KQW214" s="486"/>
      <c r="KQX214" s="486"/>
      <c r="KQY214" s="486"/>
      <c r="KQZ214" s="487"/>
      <c r="KRA214" s="485"/>
      <c r="KRB214" s="486"/>
      <c r="KRC214" s="486"/>
      <c r="KRD214" s="486"/>
      <c r="KRE214" s="486"/>
      <c r="KRF214" s="486"/>
      <c r="KRG214" s="486"/>
      <c r="KRH214" s="487"/>
      <c r="KRI214" s="485"/>
      <c r="KRJ214" s="486"/>
      <c r="KRK214" s="486"/>
      <c r="KRL214" s="486"/>
      <c r="KRM214" s="486"/>
      <c r="KRN214" s="486"/>
      <c r="KRO214" s="486"/>
      <c r="KRP214" s="487"/>
      <c r="KRQ214" s="485"/>
      <c r="KRR214" s="486"/>
      <c r="KRS214" s="486"/>
      <c r="KRT214" s="486"/>
      <c r="KRU214" s="486"/>
      <c r="KRV214" s="486"/>
      <c r="KRW214" s="486"/>
      <c r="KRX214" s="487"/>
      <c r="KRY214" s="485"/>
      <c r="KRZ214" s="486"/>
      <c r="KSA214" s="486"/>
      <c r="KSB214" s="486"/>
      <c r="KSC214" s="486"/>
      <c r="KSD214" s="486"/>
      <c r="KSE214" s="486"/>
      <c r="KSF214" s="487"/>
      <c r="KSG214" s="485"/>
      <c r="KSH214" s="486"/>
      <c r="KSI214" s="486"/>
      <c r="KSJ214" s="486"/>
      <c r="KSK214" s="486"/>
      <c r="KSL214" s="486"/>
      <c r="KSM214" s="486"/>
      <c r="KSN214" s="487"/>
      <c r="KSO214" s="485"/>
      <c r="KSP214" s="486"/>
      <c r="KSQ214" s="486"/>
      <c r="KSR214" s="486"/>
      <c r="KSS214" s="486"/>
      <c r="KST214" s="486"/>
      <c r="KSU214" s="486"/>
      <c r="KSV214" s="487"/>
      <c r="KSW214" s="485"/>
      <c r="KSX214" s="486"/>
      <c r="KSY214" s="486"/>
      <c r="KSZ214" s="486"/>
      <c r="KTA214" s="486"/>
      <c r="KTB214" s="486"/>
      <c r="KTC214" s="486"/>
      <c r="KTD214" s="487"/>
      <c r="KTE214" s="485"/>
      <c r="KTF214" s="486"/>
      <c r="KTG214" s="486"/>
      <c r="KTH214" s="486"/>
      <c r="KTI214" s="486"/>
      <c r="KTJ214" s="486"/>
      <c r="KTK214" s="486"/>
      <c r="KTL214" s="487"/>
      <c r="KTM214" s="485"/>
      <c r="KTN214" s="486"/>
      <c r="KTO214" s="486"/>
      <c r="KTP214" s="486"/>
      <c r="KTQ214" s="486"/>
      <c r="KTR214" s="486"/>
      <c r="KTS214" s="486"/>
      <c r="KTT214" s="487"/>
      <c r="KTU214" s="485"/>
      <c r="KTV214" s="486"/>
      <c r="KTW214" s="486"/>
      <c r="KTX214" s="486"/>
      <c r="KTY214" s="486"/>
      <c r="KTZ214" s="486"/>
      <c r="KUA214" s="486"/>
      <c r="KUB214" s="487"/>
      <c r="KUC214" s="485"/>
      <c r="KUD214" s="486"/>
      <c r="KUE214" s="486"/>
      <c r="KUF214" s="486"/>
      <c r="KUG214" s="486"/>
      <c r="KUH214" s="486"/>
      <c r="KUI214" s="486"/>
      <c r="KUJ214" s="487"/>
      <c r="KUK214" s="485"/>
      <c r="KUL214" s="486"/>
      <c r="KUM214" s="486"/>
      <c r="KUN214" s="486"/>
      <c r="KUO214" s="486"/>
      <c r="KUP214" s="486"/>
      <c r="KUQ214" s="486"/>
      <c r="KUR214" s="487"/>
      <c r="KUS214" s="485"/>
      <c r="KUT214" s="486"/>
      <c r="KUU214" s="486"/>
      <c r="KUV214" s="486"/>
      <c r="KUW214" s="486"/>
      <c r="KUX214" s="486"/>
      <c r="KUY214" s="486"/>
      <c r="KUZ214" s="487"/>
      <c r="KVA214" s="485"/>
      <c r="KVB214" s="486"/>
      <c r="KVC214" s="486"/>
      <c r="KVD214" s="486"/>
      <c r="KVE214" s="486"/>
      <c r="KVF214" s="486"/>
      <c r="KVG214" s="486"/>
      <c r="KVH214" s="487"/>
      <c r="KVI214" s="485"/>
      <c r="KVJ214" s="486"/>
      <c r="KVK214" s="486"/>
      <c r="KVL214" s="486"/>
      <c r="KVM214" s="486"/>
      <c r="KVN214" s="486"/>
      <c r="KVO214" s="486"/>
      <c r="KVP214" s="487"/>
      <c r="KVQ214" s="485"/>
      <c r="KVR214" s="486"/>
      <c r="KVS214" s="486"/>
      <c r="KVT214" s="486"/>
      <c r="KVU214" s="486"/>
      <c r="KVV214" s="486"/>
      <c r="KVW214" s="486"/>
      <c r="KVX214" s="487"/>
      <c r="KVY214" s="485"/>
      <c r="KVZ214" s="486"/>
      <c r="KWA214" s="486"/>
      <c r="KWB214" s="486"/>
      <c r="KWC214" s="486"/>
      <c r="KWD214" s="486"/>
      <c r="KWE214" s="486"/>
      <c r="KWF214" s="487"/>
      <c r="KWG214" s="485"/>
      <c r="KWH214" s="486"/>
      <c r="KWI214" s="486"/>
      <c r="KWJ214" s="486"/>
      <c r="KWK214" s="486"/>
      <c r="KWL214" s="486"/>
      <c r="KWM214" s="486"/>
      <c r="KWN214" s="487"/>
      <c r="KWO214" s="485"/>
      <c r="KWP214" s="486"/>
      <c r="KWQ214" s="486"/>
      <c r="KWR214" s="486"/>
      <c r="KWS214" s="486"/>
      <c r="KWT214" s="486"/>
      <c r="KWU214" s="486"/>
      <c r="KWV214" s="487"/>
      <c r="KWW214" s="485"/>
      <c r="KWX214" s="486"/>
      <c r="KWY214" s="486"/>
      <c r="KWZ214" s="486"/>
      <c r="KXA214" s="486"/>
      <c r="KXB214" s="486"/>
      <c r="KXC214" s="486"/>
      <c r="KXD214" s="487"/>
      <c r="KXE214" s="485"/>
      <c r="KXF214" s="486"/>
      <c r="KXG214" s="486"/>
      <c r="KXH214" s="486"/>
      <c r="KXI214" s="486"/>
      <c r="KXJ214" s="486"/>
      <c r="KXK214" s="486"/>
      <c r="KXL214" s="487"/>
      <c r="KXM214" s="485"/>
      <c r="KXN214" s="486"/>
      <c r="KXO214" s="486"/>
      <c r="KXP214" s="486"/>
      <c r="KXQ214" s="486"/>
      <c r="KXR214" s="486"/>
      <c r="KXS214" s="486"/>
      <c r="KXT214" s="487"/>
      <c r="KXU214" s="485"/>
      <c r="KXV214" s="486"/>
      <c r="KXW214" s="486"/>
      <c r="KXX214" s="486"/>
      <c r="KXY214" s="486"/>
      <c r="KXZ214" s="486"/>
      <c r="KYA214" s="486"/>
      <c r="KYB214" s="487"/>
      <c r="KYC214" s="485"/>
      <c r="KYD214" s="486"/>
      <c r="KYE214" s="486"/>
      <c r="KYF214" s="486"/>
      <c r="KYG214" s="486"/>
      <c r="KYH214" s="486"/>
      <c r="KYI214" s="486"/>
      <c r="KYJ214" s="487"/>
      <c r="KYK214" s="485"/>
      <c r="KYL214" s="486"/>
      <c r="KYM214" s="486"/>
      <c r="KYN214" s="486"/>
      <c r="KYO214" s="486"/>
      <c r="KYP214" s="486"/>
      <c r="KYQ214" s="486"/>
      <c r="KYR214" s="487"/>
      <c r="KYS214" s="485"/>
      <c r="KYT214" s="486"/>
      <c r="KYU214" s="486"/>
      <c r="KYV214" s="486"/>
      <c r="KYW214" s="486"/>
      <c r="KYX214" s="486"/>
      <c r="KYY214" s="486"/>
      <c r="KYZ214" s="487"/>
      <c r="KZA214" s="485"/>
      <c r="KZB214" s="486"/>
      <c r="KZC214" s="486"/>
      <c r="KZD214" s="486"/>
      <c r="KZE214" s="486"/>
      <c r="KZF214" s="486"/>
      <c r="KZG214" s="486"/>
      <c r="KZH214" s="487"/>
      <c r="KZI214" s="485"/>
      <c r="KZJ214" s="486"/>
      <c r="KZK214" s="486"/>
      <c r="KZL214" s="486"/>
      <c r="KZM214" s="486"/>
      <c r="KZN214" s="486"/>
      <c r="KZO214" s="486"/>
      <c r="KZP214" s="487"/>
      <c r="KZQ214" s="485"/>
      <c r="KZR214" s="486"/>
      <c r="KZS214" s="486"/>
      <c r="KZT214" s="486"/>
      <c r="KZU214" s="486"/>
      <c r="KZV214" s="486"/>
      <c r="KZW214" s="486"/>
      <c r="KZX214" s="487"/>
      <c r="KZY214" s="485"/>
      <c r="KZZ214" s="486"/>
      <c r="LAA214" s="486"/>
      <c r="LAB214" s="486"/>
      <c r="LAC214" s="486"/>
      <c r="LAD214" s="486"/>
      <c r="LAE214" s="486"/>
      <c r="LAF214" s="487"/>
      <c r="LAG214" s="485"/>
      <c r="LAH214" s="486"/>
      <c r="LAI214" s="486"/>
      <c r="LAJ214" s="486"/>
      <c r="LAK214" s="486"/>
      <c r="LAL214" s="486"/>
      <c r="LAM214" s="486"/>
      <c r="LAN214" s="487"/>
      <c r="LAO214" s="485"/>
      <c r="LAP214" s="486"/>
      <c r="LAQ214" s="486"/>
      <c r="LAR214" s="486"/>
      <c r="LAS214" s="486"/>
      <c r="LAT214" s="486"/>
      <c r="LAU214" s="486"/>
      <c r="LAV214" s="487"/>
      <c r="LAW214" s="485"/>
      <c r="LAX214" s="486"/>
      <c r="LAY214" s="486"/>
      <c r="LAZ214" s="486"/>
      <c r="LBA214" s="486"/>
      <c r="LBB214" s="486"/>
      <c r="LBC214" s="486"/>
      <c r="LBD214" s="487"/>
      <c r="LBE214" s="485"/>
      <c r="LBF214" s="486"/>
      <c r="LBG214" s="486"/>
      <c r="LBH214" s="486"/>
      <c r="LBI214" s="486"/>
      <c r="LBJ214" s="486"/>
      <c r="LBK214" s="486"/>
      <c r="LBL214" s="487"/>
      <c r="LBM214" s="485"/>
      <c r="LBN214" s="486"/>
      <c r="LBO214" s="486"/>
      <c r="LBP214" s="486"/>
      <c r="LBQ214" s="486"/>
      <c r="LBR214" s="486"/>
      <c r="LBS214" s="486"/>
      <c r="LBT214" s="487"/>
      <c r="LBU214" s="485"/>
      <c r="LBV214" s="486"/>
      <c r="LBW214" s="486"/>
      <c r="LBX214" s="486"/>
      <c r="LBY214" s="486"/>
      <c r="LBZ214" s="486"/>
      <c r="LCA214" s="486"/>
      <c r="LCB214" s="487"/>
      <c r="LCC214" s="485"/>
      <c r="LCD214" s="486"/>
      <c r="LCE214" s="486"/>
      <c r="LCF214" s="486"/>
      <c r="LCG214" s="486"/>
      <c r="LCH214" s="486"/>
      <c r="LCI214" s="486"/>
      <c r="LCJ214" s="487"/>
      <c r="LCK214" s="485"/>
      <c r="LCL214" s="486"/>
      <c r="LCM214" s="486"/>
      <c r="LCN214" s="486"/>
      <c r="LCO214" s="486"/>
      <c r="LCP214" s="486"/>
      <c r="LCQ214" s="486"/>
      <c r="LCR214" s="487"/>
      <c r="LCS214" s="485"/>
      <c r="LCT214" s="486"/>
      <c r="LCU214" s="486"/>
      <c r="LCV214" s="486"/>
      <c r="LCW214" s="486"/>
      <c r="LCX214" s="486"/>
      <c r="LCY214" s="486"/>
      <c r="LCZ214" s="487"/>
      <c r="LDA214" s="485"/>
      <c r="LDB214" s="486"/>
      <c r="LDC214" s="486"/>
      <c r="LDD214" s="486"/>
      <c r="LDE214" s="486"/>
      <c r="LDF214" s="486"/>
      <c r="LDG214" s="486"/>
      <c r="LDH214" s="487"/>
      <c r="LDI214" s="485"/>
      <c r="LDJ214" s="486"/>
      <c r="LDK214" s="486"/>
      <c r="LDL214" s="486"/>
      <c r="LDM214" s="486"/>
      <c r="LDN214" s="486"/>
      <c r="LDO214" s="486"/>
      <c r="LDP214" s="487"/>
      <c r="LDQ214" s="485"/>
      <c r="LDR214" s="486"/>
      <c r="LDS214" s="486"/>
      <c r="LDT214" s="486"/>
      <c r="LDU214" s="486"/>
      <c r="LDV214" s="486"/>
      <c r="LDW214" s="486"/>
      <c r="LDX214" s="487"/>
      <c r="LDY214" s="485"/>
      <c r="LDZ214" s="486"/>
      <c r="LEA214" s="486"/>
      <c r="LEB214" s="486"/>
      <c r="LEC214" s="486"/>
      <c r="LED214" s="486"/>
      <c r="LEE214" s="486"/>
      <c r="LEF214" s="487"/>
      <c r="LEG214" s="485"/>
      <c r="LEH214" s="486"/>
      <c r="LEI214" s="486"/>
      <c r="LEJ214" s="486"/>
      <c r="LEK214" s="486"/>
      <c r="LEL214" s="486"/>
      <c r="LEM214" s="486"/>
      <c r="LEN214" s="487"/>
      <c r="LEO214" s="485"/>
      <c r="LEP214" s="486"/>
      <c r="LEQ214" s="486"/>
      <c r="LER214" s="486"/>
      <c r="LES214" s="486"/>
      <c r="LET214" s="486"/>
      <c r="LEU214" s="486"/>
      <c r="LEV214" s="487"/>
      <c r="LEW214" s="485"/>
      <c r="LEX214" s="486"/>
      <c r="LEY214" s="486"/>
      <c r="LEZ214" s="486"/>
      <c r="LFA214" s="486"/>
      <c r="LFB214" s="486"/>
      <c r="LFC214" s="486"/>
      <c r="LFD214" s="487"/>
      <c r="LFE214" s="485"/>
      <c r="LFF214" s="486"/>
      <c r="LFG214" s="486"/>
      <c r="LFH214" s="486"/>
      <c r="LFI214" s="486"/>
      <c r="LFJ214" s="486"/>
      <c r="LFK214" s="486"/>
      <c r="LFL214" s="487"/>
      <c r="LFM214" s="485"/>
      <c r="LFN214" s="486"/>
      <c r="LFO214" s="486"/>
      <c r="LFP214" s="486"/>
      <c r="LFQ214" s="486"/>
      <c r="LFR214" s="486"/>
      <c r="LFS214" s="486"/>
      <c r="LFT214" s="487"/>
      <c r="LFU214" s="485"/>
      <c r="LFV214" s="486"/>
      <c r="LFW214" s="486"/>
      <c r="LFX214" s="486"/>
      <c r="LFY214" s="486"/>
      <c r="LFZ214" s="486"/>
      <c r="LGA214" s="486"/>
      <c r="LGB214" s="487"/>
      <c r="LGC214" s="485"/>
      <c r="LGD214" s="486"/>
      <c r="LGE214" s="486"/>
      <c r="LGF214" s="486"/>
      <c r="LGG214" s="486"/>
      <c r="LGH214" s="486"/>
      <c r="LGI214" s="486"/>
      <c r="LGJ214" s="487"/>
      <c r="LGK214" s="485"/>
      <c r="LGL214" s="486"/>
      <c r="LGM214" s="486"/>
      <c r="LGN214" s="486"/>
      <c r="LGO214" s="486"/>
      <c r="LGP214" s="486"/>
      <c r="LGQ214" s="486"/>
      <c r="LGR214" s="487"/>
      <c r="LGS214" s="485"/>
      <c r="LGT214" s="486"/>
      <c r="LGU214" s="486"/>
      <c r="LGV214" s="486"/>
      <c r="LGW214" s="486"/>
      <c r="LGX214" s="486"/>
      <c r="LGY214" s="486"/>
      <c r="LGZ214" s="487"/>
      <c r="LHA214" s="485"/>
      <c r="LHB214" s="486"/>
      <c r="LHC214" s="486"/>
      <c r="LHD214" s="486"/>
      <c r="LHE214" s="486"/>
      <c r="LHF214" s="486"/>
      <c r="LHG214" s="486"/>
      <c r="LHH214" s="487"/>
      <c r="LHI214" s="485"/>
      <c r="LHJ214" s="486"/>
      <c r="LHK214" s="486"/>
      <c r="LHL214" s="486"/>
      <c r="LHM214" s="486"/>
      <c r="LHN214" s="486"/>
      <c r="LHO214" s="486"/>
      <c r="LHP214" s="487"/>
      <c r="LHQ214" s="485"/>
      <c r="LHR214" s="486"/>
      <c r="LHS214" s="486"/>
      <c r="LHT214" s="486"/>
      <c r="LHU214" s="486"/>
      <c r="LHV214" s="486"/>
      <c r="LHW214" s="486"/>
      <c r="LHX214" s="487"/>
      <c r="LHY214" s="485"/>
      <c r="LHZ214" s="486"/>
      <c r="LIA214" s="486"/>
      <c r="LIB214" s="486"/>
      <c r="LIC214" s="486"/>
      <c r="LID214" s="486"/>
      <c r="LIE214" s="486"/>
      <c r="LIF214" s="487"/>
      <c r="LIG214" s="485"/>
      <c r="LIH214" s="486"/>
      <c r="LII214" s="486"/>
      <c r="LIJ214" s="486"/>
      <c r="LIK214" s="486"/>
      <c r="LIL214" s="486"/>
      <c r="LIM214" s="486"/>
      <c r="LIN214" s="487"/>
      <c r="LIO214" s="485"/>
      <c r="LIP214" s="486"/>
      <c r="LIQ214" s="486"/>
      <c r="LIR214" s="486"/>
      <c r="LIS214" s="486"/>
      <c r="LIT214" s="486"/>
      <c r="LIU214" s="486"/>
      <c r="LIV214" s="487"/>
      <c r="LIW214" s="485"/>
      <c r="LIX214" s="486"/>
      <c r="LIY214" s="486"/>
      <c r="LIZ214" s="486"/>
      <c r="LJA214" s="486"/>
      <c r="LJB214" s="486"/>
      <c r="LJC214" s="486"/>
      <c r="LJD214" s="487"/>
      <c r="LJE214" s="485"/>
      <c r="LJF214" s="486"/>
      <c r="LJG214" s="486"/>
      <c r="LJH214" s="486"/>
      <c r="LJI214" s="486"/>
      <c r="LJJ214" s="486"/>
      <c r="LJK214" s="486"/>
      <c r="LJL214" s="487"/>
      <c r="LJM214" s="485"/>
      <c r="LJN214" s="486"/>
      <c r="LJO214" s="486"/>
      <c r="LJP214" s="486"/>
      <c r="LJQ214" s="486"/>
      <c r="LJR214" s="486"/>
      <c r="LJS214" s="486"/>
      <c r="LJT214" s="487"/>
      <c r="LJU214" s="485"/>
      <c r="LJV214" s="486"/>
      <c r="LJW214" s="486"/>
      <c r="LJX214" s="486"/>
      <c r="LJY214" s="486"/>
      <c r="LJZ214" s="486"/>
      <c r="LKA214" s="486"/>
      <c r="LKB214" s="487"/>
      <c r="LKC214" s="485"/>
      <c r="LKD214" s="486"/>
      <c r="LKE214" s="486"/>
      <c r="LKF214" s="486"/>
      <c r="LKG214" s="486"/>
      <c r="LKH214" s="486"/>
      <c r="LKI214" s="486"/>
      <c r="LKJ214" s="487"/>
      <c r="LKK214" s="485"/>
      <c r="LKL214" s="486"/>
      <c r="LKM214" s="486"/>
      <c r="LKN214" s="486"/>
      <c r="LKO214" s="486"/>
      <c r="LKP214" s="486"/>
      <c r="LKQ214" s="486"/>
      <c r="LKR214" s="487"/>
      <c r="LKS214" s="485"/>
      <c r="LKT214" s="486"/>
      <c r="LKU214" s="486"/>
      <c r="LKV214" s="486"/>
      <c r="LKW214" s="486"/>
      <c r="LKX214" s="486"/>
      <c r="LKY214" s="486"/>
      <c r="LKZ214" s="487"/>
      <c r="LLA214" s="485"/>
      <c r="LLB214" s="486"/>
      <c r="LLC214" s="486"/>
      <c r="LLD214" s="486"/>
      <c r="LLE214" s="486"/>
      <c r="LLF214" s="486"/>
      <c r="LLG214" s="486"/>
      <c r="LLH214" s="487"/>
      <c r="LLI214" s="485"/>
      <c r="LLJ214" s="486"/>
      <c r="LLK214" s="486"/>
      <c r="LLL214" s="486"/>
      <c r="LLM214" s="486"/>
      <c r="LLN214" s="486"/>
      <c r="LLO214" s="486"/>
      <c r="LLP214" s="487"/>
      <c r="LLQ214" s="485"/>
      <c r="LLR214" s="486"/>
      <c r="LLS214" s="486"/>
      <c r="LLT214" s="486"/>
      <c r="LLU214" s="486"/>
      <c r="LLV214" s="486"/>
      <c r="LLW214" s="486"/>
      <c r="LLX214" s="487"/>
      <c r="LLY214" s="485"/>
      <c r="LLZ214" s="486"/>
      <c r="LMA214" s="486"/>
      <c r="LMB214" s="486"/>
      <c r="LMC214" s="486"/>
      <c r="LMD214" s="486"/>
      <c r="LME214" s="486"/>
      <c r="LMF214" s="487"/>
      <c r="LMG214" s="485"/>
      <c r="LMH214" s="486"/>
      <c r="LMI214" s="486"/>
      <c r="LMJ214" s="486"/>
      <c r="LMK214" s="486"/>
      <c r="LML214" s="486"/>
      <c r="LMM214" s="486"/>
      <c r="LMN214" s="487"/>
      <c r="LMO214" s="485"/>
      <c r="LMP214" s="486"/>
      <c r="LMQ214" s="486"/>
      <c r="LMR214" s="486"/>
      <c r="LMS214" s="486"/>
      <c r="LMT214" s="486"/>
      <c r="LMU214" s="486"/>
      <c r="LMV214" s="487"/>
      <c r="LMW214" s="485"/>
      <c r="LMX214" s="486"/>
      <c r="LMY214" s="486"/>
      <c r="LMZ214" s="486"/>
      <c r="LNA214" s="486"/>
      <c r="LNB214" s="486"/>
      <c r="LNC214" s="486"/>
      <c r="LND214" s="487"/>
      <c r="LNE214" s="485"/>
      <c r="LNF214" s="486"/>
      <c r="LNG214" s="486"/>
      <c r="LNH214" s="486"/>
      <c r="LNI214" s="486"/>
      <c r="LNJ214" s="486"/>
      <c r="LNK214" s="486"/>
      <c r="LNL214" s="487"/>
      <c r="LNM214" s="485"/>
      <c r="LNN214" s="486"/>
      <c r="LNO214" s="486"/>
      <c r="LNP214" s="486"/>
      <c r="LNQ214" s="486"/>
      <c r="LNR214" s="486"/>
      <c r="LNS214" s="486"/>
      <c r="LNT214" s="487"/>
      <c r="LNU214" s="485"/>
      <c r="LNV214" s="486"/>
      <c r="LNW214" s="486"/>
      <c r="LNX214" s="486"/>
      <c r="LNY214" s="486"/>
      <c r="LNZ214" s="486"/>
      <c r="LOA214" s="486"/>
      <c r="LOB214" s="487"/>
      <c r="LOC214" s="485"/>
      <c r="LOD214" s="486"/>
      <c r="LOE214" s="486"/>
      <c r="LOF214" s="486"/>
      <c r="LOG214" s="486"/>
      <c r="LOH214" s="486"/>
      <c r="LOI214" s="486"/>
      <c r="LOJ214" s="487"/>
      <c r="LOK214" s="485"/>
      <c r="LOL214" s="486"/>
      <c r="LOM214" s="486"/>
      <c r="LON214" s="486"/>
      <c r="LOO214" s="486"/>
      <c r="LOP214" s="486"/>
      <c r="LOQ214" s="486"/>
      <c r="LOR214" s="487"/>
      <c r="LOS214" s="485"/>
      <c r="LOT214" s="486"/>
      <c r="LOU214" s="486"/>
      <c r="LOV214" s="486"/>
      <c r="LOW214" s="486"/>
      <c r="LOX214" s="486"/>
      <c r="LOY214" s="486"/>
      <c r="LOZ214" s="487"/>
      <c r="LPA214" s="485"/>
      <c r="LPB214" s="486"/>
      <c r="LPC214" s="486"/>
      <c r="LPD214" s="486"/>
      <c r="LPE214" s="486"/>
      <c r="LPF214" s="486"/>
      <c r="LPG214" s="486"/>
      <c r="LPH214" s="487"/>
      <c r="LPI214" s="485"/>
      <c r="LPJ214" s="486"/>
      <c r="LPK214" s="486"/>
      <c r="LPL214" s="486"/>
      <c r="LPM214" s="486"/>
      <c r="LPN214" s="486"/>
      <c r="LPO214" s="486"/>
      <c r="LPP214" s="487"/>
      <c r="LPQ214" s="485"/>
      <c r="LPR214" s="486"/>
      <c r="LPS214" s="486"/>
      <c r="LPT214" s="486"/>
      <c r="LPU214" s="486"/>
      <c r="LPV214" s="486"/>
      <c r="LPW214" s="486"/>
      <c r="LPX214" s="487"/>
      <c r="LPY214" s="485"/>
      <c r="LPZ214" s="486"/>
      <c r="LQA214" s="486"/>
      <c r="LQB214" s="486"/>
      <c r="LQC214" s="486"/>
      <c r="LQD214" s="486"/>
      <c r="LQE214" s="486"/>
      <c r="LQF214" s="487"/>
      <c r="LQG214" s="485"/>
      <c r="LQH214" s="486"/>
      <c r="LQI214" s="486"/>
      <c r="LQJ214" s="486"/>
      <c r="LQK214" s="486"/>
      <c r="LQL214" s="486"/>
      <c r="LQM214" s="486"/>
      <c r="LQN214" s="487"/>
      <c r="LQO214" s="485"/>
      <c r="LQP214" s="486"/>
      <c r="LQQ214" s="486"/>
      <c r="LQR214" s="486"/>
      <c r="LQS214" s="486"/>
      <c r="LQT214" s="486"/>
      <c r="LQU214" s="486"/>
      <c r="LQV214" s="487"/>
      <c r="LQW214" s="485"/>
      <c r="LQX214" s="486"/>
      <c r="LQY214" s="486"/>
      <c r="LQZ214" s="486"/>
      <c r="LRA214" s="486"/>
      <c r="LRB214" s="486"/>
      <c r="LRC214" s="486"/>
      <c r="LRD214" s="487"/>
      <c r="LRE214" s="485"/>
      <c r="LRF214" s="486"/>
      <c r="LRG214" s="486"/>
      <c r="LRH214" s="486"/>
      <c r="LRI214" s="486"/>
      <c r="LRJ214" s="486"/>
      <c r="LRK214" s="486"/>
      <c r="LRL214" s="487"/>
      <c r="LRM214" s="485"/>
      <c r="LRN214" s="486"/>
      <c r="LRO214" s="486"/>
      <c r="LRP214" s="486"/>
      <c r="LRQ214" s="486"/>
      <c r="LRR214" s="486"/>
      <c r="LRS214" s="486"/>
      <c r="LRT214" s="487"/>
      <c r="LRU214" s="485"/>
      <c r="LRV214" s="486"/>
      <c r="LRW214" s="486"/>
      <c r="LRX214" s="486"/>
      <c r="LRY214" s="486"/>
      <c r="LRZ214" s="486"/>
      <c r="LSA214" s="486"/>
      <c r="LSB214" s="487"/>
      <c r="LSC214" s="485"/>
      <c r="LSD214" s="486"/>
      <c r="LSE214" s="486"/>
      <c r="LSF214" s="486"/>
      <c r="LSG214" s="486"/>
      <c r="LSH214" s="486"/>
      <c r="LSI214" s="486"/>
      <c r="LSJ214" s="487"/>
      <c r="LSK214" s="485"/>
      <c r="LSL214" s="486"/>
      <c r="LSM214" s="486"/>
      <c r="LSN214" s="486"/>
      <c r="LSO214" s="486"/>
      <c r="LSP214" s="486"/>
      <c r="LSQ214" s="486"/>
      <c r="LSR214" s="487"/>
      <c r="LSS214" s="485"/>
      <c r="LST214" s="486"/>
      <c r="LSU214" s="486"/>
      <c r="LSV214" s="486"/>
      <c r="LSW214" s="486"/>
      <c r="LSX214" s="486"/>
      <c r="LSY214" s="486"/>
      <c r="LSZ214" s="487"/>
      <c r="LTA214" s="485"/>
      <c r="LTB214" s="486"/>
      <c r="LTC214" s="486"/>
      <c r="LTD214" s="486"/>
      <c r="LTE214" s="486"/>
      <c r="LTF214" s="486"/>
      <c r="LTG214" s="486"/>
      <c r="LTH214" s="487"/>
      <c r="LTI214" s="485"/>
      <c r="LTJ214" s="486"/>
      <c r="LTK214" s="486"/>
      <c r="LTL214" s="486"/>
      <c r="LTM214" s="486"/>
      <c r="LTN214" s="486"/>
      <c r="LTO214" s="486"/>
      <c r="LTP214" s="487"/>
      <c r="LTQ214" s="485"/>
      <c r="LTR214" s="486"/>
      <c r="LTS214" s="486"/>
      <c r="LTT214" s="486"/>
      <c r="LTU214" s="486"/>
      <c r="LTV214" s="486"/>
      <c r="LTW214" s="486"/>
      <c r="LTX214" s="487"/>
      <c r="LTY214" s="485"/>
      <c r="LTZ214" s="486"/>
      <c r="LUA214" s="486"/>
      <c r="LUB214" s="486"/>
      <c r="LUC214" s="486"/>
      <c r="LUD214" s="486"/>
      <c r="LUE214" s="486"/>
      <c r="LUF214" s="487"/>
      <c r="LUG214" s="485"/>
      <c r="LUH214" s="486"/>
      <c r="LUI214" s="486"/>
      <c r="LUJ214" s="486"/>
      <c r="LUK214" s="486"/>
      <c r="LUL214" s="486"/>
      <c r="LUM214" s="486"/>
      <c r="LUN214" s="487"/>
      <c r="LUO214" s="485"/>
      <c r="LUP214" s="486"/>
      <c r="LUQ214" s="486"/>
      <c r="LUR214" s="486"/>
      <c r="LUS214" s="486"/>
      <c r="LUT214" s="486"/>
      <c r="LUU214" s="486"/>
      <c r="LUV214" s="487"/>
      <c r="LUW214" s="485"/>
      <c r="LUX214" s="486"/>
      <c r="LUY214" s="486"/>
      <c r="LUZ214" s="486"/>
      <c r="LVA214" s="486"/>
      <c r="LVB214" s="486"/>
      <c r="LVC214" s="486"/>
      <c r="LVD214" s="487"/>
      <c r="LVE214" s="485"/>
      <c r="LVF214" s="486"/>
      <c r="LVG214" s="486"/>
      <c r="LVH214" s="486"/>
      <c r="LVI214" s="486"/>
      <c r="LVJ214" s="486"/>
      <c r="LVK214" s="486"/>
      <c r="LVL214" s="487"/>
      <c r="LVM214" s="485"/>
      <c r="LVN214" s="486"/>
      <c r="LVO214" s="486"/>
      <c r="LVP214" s="486"/>
      <c r="LVQ214" s="486"/>
      <c r="LVR214" s="486"/>
      <c r="LVS214" s="486"/>
      <c r="LVT214" s="487"/>
      <c r="LVU214" s="485"/>
      <c r="LVV214" s="486"/>
      <c r="LVW214" s="486"/>
      <c r="LVX214" s="486"/>
      <c r="LVY214" s="486"/>
      <c r="LVZ214" s="486"/>
      <c r="LWA214" s="486"/>
      <c r="LWB214" s="487"/>
      <c r="LWC214" s="485"/>
      <c r="LWD214" s="486"/>
      <c r="LWE214" s="486"/>
      <c r="LWF214" s="486"/>
      <c r="LWG214" s="486"/>
      <c r="LWH214" s="486"/>
      <c r="LWI214" s="486"/>
      <c r="LWJ214" s="487"/>
      <c r="LWK214" s="485"/>
      <c r="LWL214" s="486"/>
      <c r="LWM214" s="486"/>
      <c r="LWN214" s="486"/>
      <c r="LWO214" s="486"/>
      <c r="LWP214" s="486"/>
      <c r="LWQ214" s="486"/>
      <c r="LWR214" s="487"/>
      <c r="LWS214" s="485"/>
      <c r="LWT214" s="486"/>
      <c r="LWU214" s="486"/>
      <c r="LWV214" s="486"/>
      <c r="LWW214" s="486"/>
      <c r="LWX214" s="486"/>
      <c r="LWY214" s="486"/>
      <c r="LWZ214" s="487"/>
      <c r="LXA214" s="485"/>
      <c r="LXB214" s="486"/>
      <c r="LXC214" s="486"/>
      <c r="LXD214" s="486"/>
      <c r="LXE214" s="486"/>
      <c r="LXF214" s="486"/>
      <c r="LXG214" s="486"/>
      <c r="LXH214" s="487"/>
      <c r="LXI214" s="485"/>
      <c r="LXJ214" s="486"/>
      <c r="LXK214" s="486"/>
      <c r="LXL214" s="486"/>
      <c r="LXM214" s="486"/>
      <c r="LXN214" s="486"/>
      <c r="LXO214" s="486"/>
      <c r="LXP214" s="487"/>
      <c r="LXQ214" s="485"/>
      <c r="LXR214" s="486"/>
      <c r="LXS214" s="486"/>
      <c r="LXT214" s="486"/>
      <c r="LXU214" s="486"/>
      <c r="LXV214" s="486"/>
      <c r="LXW214" s="486"/>
      <c r="LXX214" s="487"/>
      <c r="LXY214" s="485"/>
      <c r="LXZ214" s="486"/>
      <c r="LYA214" s="486"/>
      <c r="LYB214" s="486"/>
      <c r="LYC214" s="486"/>
      <c r="LYD214" s="486"/>
      <c r="LYE214" s="486"/>
      <c r="LYF214" s="487"/>
      <c r="LYG214" s="485"/>
      <c r="LYH214" s="486"/>
      <c r="LYI214" s="486"/>
      <c r="LYJ214" s="486"/>
      <c r="LYK214" s="486"/>
      <c r="LYL214" s="486"/>
      <c r="LYM214" s="486"/>
      <c r="LYN214" s="487"/>
      <c r="LYO214" s="485"/>
      <c r="LYP214" s="486"/>
      <c r="LYQ214" s="486"/>
      <c r="LYR214" s="486"/>
      <c r="LYS214" s="486"/>
      <c r="LYT214" s="486"/>
      <c r="LYU214" s="486"/>
      <c r="LYV214" s="487"/>
      <c r="LYW214" s="485"/>
      <c r="LYX214" s="486"/>
      <c r="LYY214" s="486"/>
      <c r="LYZ214" s="486"/>
      <c r="LZA214" s="486"/>
      <c r="LZB214" s="486"/>
      <c r="LZC214" s="486"/>
      <c r="LZD214" s="487"/>
      <c r="LZE214" s="485"/>
      <c r="LZF214" s="486"/>
      <c r="LZG214" s="486"/>
      <c r="LZH214" s="486"/>
      <c r="LZI214" s="486"/>
      <c r="LZJ214" s="486"/>
      <c r="LZK214" s="486"/>
      <c r="LZL214" s="487"/>
      <c r="LZM214" s="485"/>
      <c r="LZN214" s="486"/>
      <c r="LZO214" s="486"/>
      <c r="LZP214" s="486"/>
      <c r="LZQ214" s="486"/>
      <c r="LZR214" s="486"/>
      <c r="LZS214" s="486"/>
      <c r="LZT214" s="487"/>
      <c r="LZU214" s="485"/>
      <c r="LZV214" s="486"/>
      <c r="LZW214" s="486"/>
      <c r="LZX214" s="486"/>
      <c r="LZY214" s="486"/>
      <c r="LZZ214" s="486"/>
      <c r="MAA214" s="486"/>
      <c r="MAB214" s="487"/>
      <c r="MAC214" s="485"/>
      <c r="MAD214" s="486"/>
      <c r="MAE214" s="486"/>
      <c r="MAF214" s="486"/>
      <c r="MAG214" s="486"/>
      <c r="MAH214" s="486"/>
      <c r="MAI214" s="486"/>
      <c r="MAJ214" s="487"/>
      <c r="MAK214" s="485"/>
      <c r="MAL214" s="486"/>
      <c r="MAM214" s="486"/>
      <c r="MAN214" s="486"/>
      <c r="MAO214" s="486"/>
      <c r="MAP214" s="486"/>
      <c r="MAQ214" s="486"/>
      <c r="MAR214" s="487"/>
      <c r="MAS214" s="485"/>
      <c r="MAT214" s="486"/>
      <c r="MAU214" s="486"/>
      <c r="MAV214" s="486"/>
      <c r="MAW214" s="486"/>
      <c r="MAX214" s="486"/>
      <c r="MAY214" s="486"/>
      <c r="MAZ214" s="487"/>
      <c r="MBA214" s="485"/>
      <c r="MBB214" s="486"/>
      <c r="MBC214" s="486"/>
      <c r="MBD214" s="486"/>
      <c r="MBE214" s="486"/>
      <c r="MBF214" s="486"/>
      <c r="MBG214" s="486"/>
      <c r="MBH214" s="487"/>
      <c r="MBI214" s="485"/>
      <c r="MBJ214" s="486"/>
      <c r="MBK214" s="486"/>
      <c r="MBL214" s="486"/>
      <c r="MBM214" s="486"/>
      <c r="MBN214" s="486"/>
      <c r="MBO214" s="486"/>
      <c r="MBP214" s="487"/>
      <c r="MBQ214" s="485"/>
      <c r="MBR214" s="486"/>
      <c r="MBS214" s="486"/>
      <c r="MBT214" s="486"/>
      <c r="MBU214" s="486"/>
      <c r="MBV214" s="486"/>
      <c r="MBW214" s="486"/>
      <c r="MBX214" s="487"/>
      <c r="MBY214" s="485"/>
      <c r="MBZ214" s="486"/>
      <c r="MCA214" s="486"/>
      <c r="MCB214" s="486"/>
      <c r="MCC214" s="486"/>
      <c r="MCD214" s="486"/>
      <c r="MCE214" s="486"/>
      <c r="MCF214" s="487"/>
      <c r="MCG214" s="485"/>
      <c r="MCH214" s="486"/>
      <c r="MCI214" s="486"/>
      <c r="MCJ214" s="486"/>
      <c r="MCK214" s="486"/>
      <c r="MCL214" s="486"/>
      <c r="MCM214" s="486"/>
      <c r="MCN214" s="487"/>
      <c r="MCO214" s="485"/>
      <c r="MCP214" s="486"/>
      <c r="MCQ214" s="486"/>
      <c r="MCR214" s="486"/>
      <c r="MCS214" s="486"/>
      <c r="MCT214" s="486"/>
      <c r="MCU214" s="486"/>
      <c r="MCV214" s="487"/>
      <c r="MCW214" s="485"/>
      <c r="MCX214" s="486"/>
      <c r="MCY214" s="486"/>
      <c r="MCZ214" s="486"/>
      <c r="MDA214" s="486"/>
      <c r="MDB214" s="486"/>
      <c r="MDC214" s="486"/>
      <c r="MDD214" s="487"/>
      <c r="MDE214" s="485"/>
      <c r="MDF214" s="486"/>
      <c r="MDG214" s="486"/>
      <c r="MDH214" s="486"/>
      <c r="MDI214" s="486"/>
      <c r="MDJ214" s="486"/>
      <c r="MDK214" s="486"/>
      <c r="MDL214" s="487"/>
      <c r="MDM214" s="485"/>
      <c r="MDN214" s="486"/>
      <c r="MDO214" s="486"/>
      <c r="MDP214" s="486"/>
      <c r="MDQ214" s="486"/>
      <c r="MDR214" s="486"/>
      <c r="MDS214" s="486"/>
      <c r="MDT214" s="487"/>
      <c r="MDU214" s="485"/>
      <c r="MDV214" s="486"/>
      <c r="MDW214" s="486"/>
      <c r="MDX214" s="486"/>
      <c r="MDY214" s="486"/>
      <c r="MDZ214" s="486"/>
      <c r="MEA214" s="486"/>
      <c r="MEB214" s="487"/>
      <c r="MEC214" s="485"/>
      <c r="MED214" s="486"/>
      <c r="MEE214" s="486"/>
      <c r="MEF214" s="486"/>
      <c r="MEG214" s="486"/>
      <c r="MEH214" s="486"/>
      <c r="MEI214" s="486"/>
      <c r="MEJ214" s="487"/>
      <c r="MEK214" s="485"/>
      <c r="MEL214" s="486"/>
      <c r="MEM214" s="486"/>
      <c r="MEN214" s="486"/>
      <c r="MEO214" s="486"/>
      <c r="MEP214" s="486"/>
      <c r="MEQ214" s="486"/>
      <c r="MER214" s="487"/>
      <c r="MES214" s="485"/>
      <c r="MET214" s="486"/>
      <c r="MEU214" s="486"/>
      <c r="MEV214" s="486"/>
      <c r="MEW214" s="486"/>
      <c r="MEX214" s="486"/>
      <c r="MEY214" s="486"/>
      <c r="MEZ214" s="487"/>
      <c r="MFA214" s="485"/>
      <c r="MFB214" s="486"/>
      <c r="MFC214" s="486"/>
      <c r="MFD214" s="486"/>
      <c r="MFE214" s="486"/>
      <c r="MFF214" s="486"/>
      <c r="MFG214" s="486"/>
      <c r="MFH214" s="487"/>
      <c r="MFI214" s="485"/>
      <c r="MFJ214" s="486"/>
      <c r="MFK214" s="486"/>
      <c r="MFL214" s="486"/>
      <c r="MFM214" s="486"/>
      <c r="MFN214" s="486"/>
      <c r="MFO214" s="486"/>
      <c r="MFP214" s="487"/>
      <c r="MFQ214" s="485"/>
      <c r="MFR214" s="486"/>
      <c r="MFS214" s="486"/>
      <c r="MFT214" s="486"/>
      <c r="MFU214" s="486"/>
      <c r="MFV214" s="486"/>
      <c r="MFW214" s="486"/>
      <c r="MFX214" s="487"/>
      <c r="MFY214" s="485"/>
      <c r="MFZ214" s="486"/>
      <c r="MGA214" s="486"/>
      <c r="MGB214" s="486"/>
      <c r="MGC214" s="486"/>
      <c r="MGD214" s="486"/>
      <c r="MGE214" s="486"/>
      <c r="MGF214" s="487"/>
      <c r="MGG214" s="485"/>
      <c r="MGH214" s="486"/>
      <c r="MGI214" s="486"/>
      <c r="MGJ214" s="486"/>
      <c r="MGK214" s="486"/>
      <c r="MGL214" s="486"/>
      <c r="MGM214" s="486"/>
      <c r="MGN214" s="487"/>
      <c r="MGO214" s="485"/>
      <c r="MGP214" s="486"/>
      <c r="MGQ214" s="486"/>
      <c r="MGR214" s="486"/>
      <c r="MGS214" s="486"/>
      <c r="MGT214" s="486"/>
      <c r="MGU214" s="486"/>
      <c r="MGV214" s="487"/>
      <c r="MGW214" s="485"/>
      <c r="MGX214" s="486"/>
      <c r="MGY214" s="486"/>
      <c r="MGZ214" s="486"/>
      <c r="MHA214" s="486"/>
      <c r="MHB214" s="486"/>
      <c r="MHC214" s="486"/>
      <c r="MHD214" s="487"/>
      <c r="MHE214" s="485"/>
      <c r="MHF214" s="486"/>
      <c r="MHG214" s="486"/>
      <c r="MHH214" s="486"/>
      <c r="MHI214" s="486"/>
      <c r="MHJ214" s="486"/>
      <c r="MHK214" s="486"/>
      <c r="MHL214" s="487"/>
      <c r="MHM214" s="485"/>
      <c r="MHN214" s="486"/>
      <c r="MHO214" s="486"/>
      <c r="MHP214" s="486"/>
      <c r="MHQ214" s="486"/>
      <c r="MHR214" s="486"/>
      <c r="MHS214" s="486"/>
      <c r="MHT214" s="487"/>
      <c r="MHU214" s="485"/>
      <c r="MHV214" s="486"/>
      <c r="MHW214" s="486"/>
      <c r="MHX214" s="486"/>
      <c r="MHY214" s="486"/>
      <c r="MHZ214" s="486"/>
      <c r="MIA214" s="486"/>
      <c r="MIB214" s="487"/>
      <c r="MIC214" s="485"/>
      <c r="MID214" s="486"/>
      <c r="MIE214" s="486"/>
      <c r="MIF214" s="486"/>
      <c r="MIG214" s="486"/>
      <c r="MIH214" s="486"/>
      <c r="MII214" s="486"/>
      <c r="MIJ214" s="487"/>
      <c r="MIK214" s="485"/>
      <c r="MIL214" s="486"/>
      <c r="MIM214" s="486"/>
      <c r="MIN214" s="486"/>
      <c r="MIO214" s="486"/>
      <c r="MIP214" s="486"/>
      <c r="MIQ214" s="486"/>
      <c r="MIR214" s="487"/>
      <c r="MIS214" s="485"/>
      <c r="MIT214" s="486"/>
      <c r="MIU214" s="486"/>
      <c r="MIV214" s="486"/>
      <c r="MIW214" s="486"/>
      <c r="MIX214" s="486"/>
      <c r="MIY214" s="486"/>
      <c r="MIZ214" s="487"/>
      <c r="MJA214" s="485"/>
      <c r="MJB214" s="486"/>
      <c r="MJC214" s="486"/>
      <c r="MJD214" s="486"/>
      <c r="MJE214" s="486"/>
      <c r="MJF214" s="486"/>
      <c r="MJG214" s="486"/>
      <c r="MJH214" s="487"/>
      <c r="MJI214" s="485"/>
      <c r="MJJ214" s="486"/>
      <c r="MJK214" s="486"/>
      <c r="MJL214" s="486"/>
      <c r="MJM214" s="486"/>
      <c r="MJN214" s="486"/>
      <c r="MJO214" s="486"/>
      <c r="MJP214" s="487"/>
      <c r="MJQ214" s="485"/>
      <c r="MJR214" s="486"/>
      <c r="MJS214" s="486"/>
      <c r="MJT214" s="486"/>
      <c r="MJU214" s="486"/>
      <c r="MJV214" s="486"/>
      <c r="MJW214" s="486"/>
      <c r="MJX214" s="487"/>
      <c r="MJY214" s="485"/>
      <c r="MJZ214" s="486"/>
      <c r="MKA214" s="486"/>
      <c r="MKB214" s="486"/>
      <c r="MKC214" s="486"/>
      <c r="MKD214" s="486"/>
      <c r="MKE214" s="486"/>
      <c r="MKF214" s="487"/>
      <c r="MKG214" s="485"/>
      <c r="MKH214" s="486"/>
      <c r="MKI214" s="486"/>
      <c r="MKJ214" s="486"/>
      <c r="MKK214" s="486"/>
      <c r="MKL214" s="486"/>
      <c r="MKM214" s="486"/>
      <c r="MKN214" s="487"/>
      <c r="MKO214" s="485"/>
      <c r="MKP214" s="486"/>
      <c r="MKQ214" s="486"/>
      <c r="MKR214" s="486"/>
      <c r="MKS214" s="486"/>
      <c r="MKT214" s="486"/>
      <c r="MKU214" s="486"/>
      <c r="MKV214" s="487"/>
      <c r="MKW214" s="485"/>
      <c r="MKX214" s="486"/>
      <c r="MKY214" s="486"/>
      <c r="MKZ214" s="486"/>
      <c r="MLA214" s="486"/>
      <c r="MLB214" s="486"/>
      <c r="MLC214" s="486"/>
      <c r="MLD214" s="487"/>
      <c r="MLE214" s="485"/>
      <c r="MLF214" s="486"/>
      <c r="MLG214" s="486"/>
      <c r="MLH214" s="486"/>
      <c r="MLI214" s="486"/>
      <c r="MLJ214" s="486"/>
      <c r="MLK214" s="486"/>
      <c r="MLL214" s="487"/>
      <c r="MLM214" s="485"/>
      <c r="MLN214" s="486"/>
      <c r="MLO214" s="486"/>
      <c r="MLP214" s="486"/>
      <c r="MLQ214" s="486"/>
      <c r="MLR214" s="486"/>
      <c r="MLS214" s="486"/>
      <c r="MLT214" s="487"/>
      <c r="MLU214" s="485"/>
      <c r="MLV214" s="486"/>
      <c r="MLW214" s="486"/>
      <c r="MLX214" s="486"/>
      <c r="MLY214" s="486"/>
      <c r="MLZ214" s="486"/>
      <c r="MMA214" s="486"/>
      <c r="MMB214" s="487"/>
      <c r="MMC214" s="485"/>
      <c r="MMD214" s="486"/>
      <c r="MME214" s="486"/>
      <c r="MMF214" s="486"/>
      <c r="MMG214" s="486"/>
      <c r="MMH214" s="486"/>
      <c r="MMI214" s="486"/>
      <c r="MMJ214" s="487"/>
      <c r="MMK214" s="485"/>
      <c r="MML214" s="486"/>
      <c r="MMM214" s="486"/>
      <c r="MMN214" s="486"/>
      <c r="MMO214" s="486"/>
      <c r="MMP214" s="486"/>
      <c r="MMQ214" s="486"/>
      <c r="MMR214" s="487"/>
      <c r="MMS214" s="485"/>
      <c r="MMT214" s="486"/>
      <c r="MMU214" s="486"/>
      <c r="MMV214" s="486"/>
      <c r="MMW214" s="486"/>
      <c r="MMX214" s="486"/>
      <c r="MMY214" s="486"/>
      <c r="MMZ214" s="487"/>
      <c r="MNA214" s="485"/>
      <c r="MNB214" s="486"/>
      <c r="MNC214" s="486"/>
      <c r="MND214" s="486"/>
      <c r="MNE214" s="486"/>
      <c r="MNF214" s="486"/>
      <c r="MNG214" s="486"/>
      <c r="MNH214" s="487"/>
      <c r="MNI214" s="485"/>
      <c r="MNJ214" s="486"/>
      <c r="MNK214" s="486"/>
      <c r="MNL214" s="486"/>
      <c r="MNM214" s="486"/>
      <c r="MNN214" s="486"/>
      <c r="MNO214" s="486"/>
      <c r="MNP214" s="487"/>
      <c r="MNQ214" s="485"/>
      <c r="MNR214" s="486"/>
      <c r="MNS214" s="486"/>
      <c r="MNT214" s="486"/>
      <c r="MNU214" s="486"/>
      <c r="MNV214" s="486"/>
      <c r="MNW214" s="486"/>
      <c r="MNX214" s="487"/>
      <c r="MNY214" s="485"/>
      <c r="MNZ214" s="486"/>
      <c r="MOA214" s="486"/>
      <c r="MOB214" s="486"/>
      <c r="MOC214" s="486"/>
      <c r="MOD214" s="486"/>
      <c r="MOE214" s="486"/>
      <c r="MOF214" s="487"/>
      <c r="MOG214" s="485"/>
      <c r="MOH214" s="486"/>
      <c r="MOI214" s="486"/>
      <c r="MOJ214" s="486"/>
      <c r="MOK214" s="486"/>
      <c r="MOL214" s="486"/>
      <c r="MOM214" s="486"/>
      <c r="MON214" s="487"/>
      <c r="MOO214" s="485"/>
      <c r="MOP214" s="486"/>
      <c r="MOQ214" s="486"/>
      <c r="MOR214" s="486"/>
      <c r="MOS214" s="486"/>
      <c r="MOT214" s="486"/>
      <c r="MOU214" s="486"/>
      <c r="MOV214" s="487"/>
      <c r="MOW214" s="485"/>
      <c r="MOX214" s="486"/>
      <c r="MOY214" s="486"/>
      <c r="MOZ214" s="486"/>
      <c r="MPA214" s="486"/>
      <c r="MPB214" s="486"/>
      <c r="MPC214" s="486"/>
      <c r="MPD214" s="487"/>
      <c r="MPE214" s="485"/>
      <c r="MPF214" s="486"/>
      <c r="MPG214" s="486"/>
      <c r="MPH214" s="486"/>
      <c r="MPI214" s="486"/>
      <c r="MPJ214" s="486"/>
      <c r="MPK214" s="486"/>
      <c r="MPL214" s="487"/>
      <c r="MPM214" s="485"/>
      <c r="MPN214" s="486"/>
      <c r="MPO214" s="486"/>
      <c r="MPP214" s="486"/>
      <c r="MPQ214" s="486"/>
      <c r="MPR214" s="486"/>
      <c r="MPS214" s="486"/>
      <c r="MPT214" s="487"/>
      <c r="MPU214" s="485"/>
      <c r="MPV214" s="486"/>
      <c r="MPW214" s="486"/>
      <c r="MPX214" s="486"/>
      <c r="MPY214" s="486"/>
      <c r="MPZ214" s="486"/>
      <c r="MQA214" s="486"/>
      <c r="MQB214" s="487"/>
      <c r="MQC214" s="485"/>
      <c r="MQD214" s="486"/>
      <c r="MQE214" s="486"/>
      <c r="MQF214" s="486"/>
      <c r="MQG214" s="486"/>
      <c r="MQH214" s="486"/>
      <c r="MQI214" s="486"/>
      <c r="MQJ214" s="487"/>
      <c r="MQK214" s="485"/>
      <c r="MQL214" s="486"/>
      <c r="MQM214" s="486"/>
      <c r="MQN214" s="486"/>
      <c r="MQO214" s="486"/>
      <c r="MQP214" s="486"/>
      <c r="MQQ214" s="486"/>
      <c r="MQR214" s="487"/>
      <c r="MQS214" s="485"/>
      <c r="MQT214" s="486"/>
      <c r="MQU214" s="486"/>
      <c r="MQV214" s="486"/>
      <c r="MQW214" s="486"/>
      <c r="MQX214" s="486"/>
      <c r="MQY214" s="486"/>
      <c r="MQZ214" s="487"/>
      <c r="MRA214" s="485"/>
      <c r="MRB214" s="486"/>
      <c r="MRC214" s="486"/>
      <c r="MRD214" s="486"/>
      <c r="MRE214" s="486"/>
      <c r="MRF214" s="486"/>
      <c r="MRG214" s="486"/>
      <c r="MRH214" s="487"/>
      <c r="MRI214" s="485"/>
      <c r="MRJ214" s="486"/>
      <c r="MRK214" s="486"/>
      <c r="MRL214" s="486"/>
      <c r="MRM214" s="486"/>
      <c r="MRN214" s="486"/>
      <c r="MRO214" s="486"/>
      <c r="MRP214" s="487"/>
      <c r="MRQ214" s="485"/>
      <c r="MRR214" s="486"/>
      <c r="MRS214" s="486"/>
      <c r="MRT214" s="486"/>
      <c r="MRU214" s="486"/>
      <c r="MRV214" s="486"/>
      <c r="MRW214" s="486"/>
      <c r="MRX214" s="487"/>
      <c r="MRY214" s="485"/>
      <c r="MRZ214" s="486"/>
      <c r="MSA214" s="486"/>
      <c r="MSB214" s="486"/>
      <c r="MSC214" s="486"/>
      <c r="MSD214" s="486"/>
      <c r="MSE214" s="486"/>
      <c r="MSF214" s="487"/>
      <c r="MSG214" s="485"/>
      <c r="MSH214" s="486"/>
      <c r="MSI214" s="486"/>
      <c r="MSJ214" s="486"/>
      <c r="MSK214" s="486"/>
      <c r="MSL214" s="486"/>
      <c r="MSM214" s="486"/>
      <c r="MSN214" s="487"/>
      <c r="MSO214" s="485"/>
      <c r="MSP214" s="486"/>
      <c r="MSQ214" s="486"/>
      <c r="MSR214" s="486"/>
      <c r="MSS214" s="486"/>
      <c r="MST214" s="486"/>
      <c r="MSU214" s="486"/>
      <c r="MSV214" s="487"/>
      <c r="MSW214" s="485"/>
      <c r="MSX214" s="486"/>
      <c r="MSY214" s="486"/>
      <c r="MSZ214" s="486"/>
      <c r="MTA214" s="486"/>
      <c r="MTB214" s="486"/>
      <c r="MTC214" s="486"/>
      <c r="MTD214" s="487"/>
      <c r="MTE214" s="485"/>
      <c r="MTF214" s="486"/>
      <c r="MTG214" s="486"/>
      <c r="MTH214" s="486"/>
      <c r="MTI214" s="486"/>
      <c r="MTJ214" s="486"/>
      <c r="MTK214" s="486"/>
      <c r="MTL214" s="487"/>
      <c r="MTM214" s="485"/>
      <c r="MTN214" s="486"/>
      <c r="MTO214" s="486"/>
      <c r="MTP214" s="486"/>
      <c r="MTQ214" s="486"/>
      <c r="MTR214" s="486"/>
      <c r="MTS214" s="486"/>
      <c r="MTT214" s="487"/>
      <c r="MTU214" s="485"/>
      <c r="MTV214" s="486"/>
      <c r="MTW214" s="486"/>
      <c r="MTX214" s="486"/>
      <c r="MTY214" s="486"/>
      <c r="MTZ214" s="486"/>
      <c r="MUA214" s="486"/>
      <c r="MUB214" s="487"/>
      <c r="MUC214" s="485"/>
      <c r="MUD214" s="486"/>
      <c r="MUE214" s="486"/>
      <c r="MUF214" s="486"/>
      <c r="MUG214" s="486"/>
      <c r="MUH214" s="486"/>
      <c r="MUI214" s="486"/>
      <c r="MUJ214" s="487"/>
      <c r="MUK214" s="485"/>
      <c r="MUL214" s="486"/>
      <c r="MUM214" s="486"/>
      <c r="MUN214" s="486"/>
      <c r="MUO214" s="486"/>
      <c r="MUP214" s="486"/>
      <c r="MUQ214" s="486"/>
      <c r="MUR214" s="487"/>
      <c r="MUS214" s="485"/>
      <c r="MUT214" s="486"/>
      <c r="MUU214" s="486"/>
      <c r="MUV214" s="486"/>
      <c r="MUW214" s="486"/>
      <c r="MUX214" s="486"/>
      <c r="MUY214" s="486"/>
      <c r="MUZ214" s="487"/>
      <c r="MVA214" s="485"/>
      <c r="MVB214" s="486"/>
      <c r="MVC214" s="486"/>
      <c r="MVD214" s="486"/>
      <c r="MVE214" s="486"/>
      <c r="MVF214" s="486"/>
      <c r="MVG214" s="486"/>
      <c r="MVH214" s="487"/>
      <c r="MVI214" s="485"/>
      <c r="MVJ214" s="486"/>
      <c r="MVK214" s="486"/>
      <c r="MVL214" s="486"/>
      <c r="MVM214" s="486"/>
      <c r="MVN214" s="486"/>
      <c r="MVO214" s="486"/>
      <c r="MVP214" s="487"/>
      <c r="MVQ214" s="485"/>
      <c r="MVR214" s="486"/>
      <c r="MVS214" s="486"/>
      <c r="MVT214" s="486"/>
      <c r="MVU214" s="486"/>
      <c r="MVV214" s="486"/>
      <c r="MVW214" s="486"/>
      <c r="MVX214" s="487"/>
      <c r="MVY214" s="485"/>
      <c r="MVZ214" s="486"/>
      <c r="MWA214" s="486"/>
      <c r="MWB214" s="486"/>
      <c r="MWC214" s="486"/>
      <c r="MWD214" s="486"/>
      <c r="MWE214" s="486"/>
      <c r="MWF214" s="487"/>
      <c r="MWG214" s="485"/>
      <c r="MWH214" s="486"/>
      <c r="MWI214" s="486"/>
      <c r="MWJ214" s="486"/>
      <c r="MWK214" s="486"/>
      <c r="MWL214" s="486"/>
      <c r="MWM214" s="486"/>
      <c r="MWN214" s="487"/>
      <c r="MWO214" s="485"/>
      <c r="MWP214" s="486"/>
      <c r="MWQ214" s="486"/>
      <c r="MWR214" s="486"/>
      <c r="MWS214" s="486"/>
      <c r="MWT214" s="486"/>
      <c r="MWU214" s="486"/>
      <c r="MWV214" s="487"/>
      <c r="MWW214" s="485"/>
      <c r="MWX214" s="486"/>
      <c r="MWY214" s="486"/>
      <c r="MWZ214" s="486"/>
      <c r="MXA214" s="486"/>
      <c r="MXB214" s="486"/>
      <c r="MXC214" s="486"/>
      <c r="MXD214" s="487"/>
      <c r="MXE214" s="485"/>
      <c r="MXF214" s="486"/>
      <c r="MXG214" s="486"/>
      <c r="MXH214" s="486"/>
      <c r="MXI214" s="486"/>
      <c r="MXJ214" s="486"/>
      <c r="MXK214" s="486"/>
      <c r="MXL214" s="487"/>
      <c r="MXM214" s="485"/>
      <c r="MXN214" s="486"/>
      <c r="MXO214" s="486"/>
      <c r="MXP214" s="486"/>
      <c r="MXQ214" s="486"/>
      <c r="MXR214" s="486"/>
      <c r="MXS214" s="486"/>
      <c r="MXT214" s="487"/>
      <c r="MXU214" s="485"/>
      <c r="MXV214" s="486"/>
      <c r="MXW214" s="486"/>
      <c r="MXX214" s="486"/>
      <c r="MXY214" s="486"/>
      <c r="MXZ214" s="486"/>
      <c r="MYA214" s="486"/>
      <c r="MYB214" s="487"/>
      <c r="MYC214" s="485"/>
      <c r="MYD214" s="486"/>
      <c r="MYE214" s="486"/>
      <c r="MYF214" s="486"/>
      <c r="MYG214" s="486"/>
      <c r="MYH214" s="486"/>
      <c r="MYI214" s="486"/>
      <c r="MYJ214" s="487"/>
      <c r="MYK214" s="485"/>
      <c r="MYL214" s="486"/>
      <c r="MYM214" s="486"/>
      <c r="MYN214" s="486"/>
      <c r="MYO214" s="486"/>
      <c r="MYP214" s="486"/>
      <c r="MYQ214" s="486"/>
      <c r="MYR214" s="487"/>
      <c r="MYS214" s="485"/>
      <c r="MYT214" s="486"/>
      <c r="MYU214" s="486"/>
      <c r="MYV214" s="486"/>
      <c r="MYW214" s="486"/>
      <c r="MYX214" s="486"/>
      <c r="MYY214" s="486"/>
      <c r="MYZ214" s="487"/>
      <c r="MZA214" s="485"/>
      <c r="MZB214" s="486"/>
      <c r="MZC214" s="486"/>
      <c r="MZD214" s="486"/>
      <c r="MZE214" s="486"/>
      <c r="MZF214" s="486"/>
      <c r="MZG214" s="486"/>
      <c r="MZH214" s="487"/>
      <c r="MZI214" s="485"/>
      <c r="MZJ214" s="486"/>
      <c r="MZK214" s="486"/>
      <c r="MZL214" s="486"/>
      <c r="MZM214" s="486"/>
      <c r="MZN214" s="486"/>
      <c r="MZO214" s="486"/>
      <c r="MZP214" s="487"/>
      <c r="MZQ214" s="485"/>
      <c r="MZR214" s="486"/>
      <c r="MZS214" s="486"/>
      <c r="MZT214" s="486"/>
      <c r="MZU214" s="486"/>
      <c r="MZV214" s="486"/>
      <c r="MZW214" s="486"/>
      <c r="MZX214" s="487"/>
      <c r="MZY214" s="485"/>
      <c r="MZZ214" s="486"/>
      <c r="NAA214" s="486"/>
      <c r="NAB214" s="486"/>
      <c r="NAC214" s="486"/>
      <c r="NAD214" s="486"/>
      <c r="NAE214" s="486"/>
      <c r="NAF214" s="487"/>
      <c r="NAG214" s="485"/>
      <c r="NAH214" s="486"/>
      <c r="NAI214" s="486"/>
      <c r="NAJ214" s="486"/>
      <c r="NAK214" s="486"/>
      <c r="NAL214" s="486"/>
      <c r="NAM214" s="486"/>
      <c r="NAN214" s="487"/>
      <c r="NAO214" s="485"/>
      <c r="NAP214" s="486"/>
      <c r="NAQ214" s="486"/>
      <c r="NAR214" s="486"/>
      <c r="NAS214" s="486"/>
      <c r="NAT214" s="486"/>
      <c r="NAU214" s="486"/>
      <c r="NAV214" s="487"/>
      <c r="NAW214" s="485"/>
      <c r="NAX214" s="486"/>
      <c r="NAY214" s="486"/>
      <c r="NAZ214" s="486"/>
      <c r="NBA214" s="486"/>
      <c r="NBB214" s="486"/>
      <c r="NBC214" s="486"/>
      <c r="NBD214" s="487"/>
      <c r="NBE214" s="485"/>
      <c r="NBF214" s="486"/>
      <c r="NBG214" s="486"/>
      <c r="NBH214" s="486"/>
      <c r="NBI214" s="486"/>
      <c r="NBJ214" s="486"/>
      <c r="NBK214" s="486"/>
      <c r="NBL214" s="487"/>
      <c r="NBM214" s="485"/>
      <c r="NBN214" s="486"/>
      <c r="NBO214" s="486"/>
      <c r="NBP214" s="486"/>
      <c r="NBQ214" s="486"/>
      <c r="NBR214" s="486"/>
      <c r="NBS214" s="486"/>
      <c r="NBT214" s="487"/>
      <c r="NBU214" s="485"/>
      <c r="NBV214" s="486"/>
      <c r="NBW214" s="486"/>
      <c r="NBX214" s="486"/>
      <c r="NBY214" s="486"/>
      <c r="NBZ214" s="486"/>
      <c r="NCA214" s="486"/>
      <c r="NCB214" s="487"/>
      <c r="NCC214" s="485"/>
      <c r="NCD214" s="486"/>
      <c r="NCE214" s="486"/>
      <c r="NCF214" s="486"/>
      <c r="NCG214" s="486"/>
      <c r="NCH214" s="486"/>
      <c r="NCI214" s="486"/>
      <c r="NCJ214" s="487"/>
      <c r="NCK214" s="485"/>
      <c r="NCL214" s="486"/>
      <c r="NCM214" s="486"/>
      <c r="NCN214" s="486"/>
      <c r="NCO214" s="486"/>
      <c r="NCP214" s="486"/>
      <c r="NCQ214" s="486"/>
      <c r="NCR214" s="487"/>
      <c r="NCS214" s="485"/>
      <c r="NCT214" s="486"/>
      <c r="NCU214" s="486"/>
      <c r="NCV214" s="486"/>
      <c r="NCW214" s="486"/>
      <c r="NCX214" s="486"/>
      <c r="NCY214" s="486"/>
      <c r="NCZ214" s="487"/>
      <c r="NDA214" s="485"/>
      <c r="NDB214" s="486"/>
      <c r="NDC214" s="486"/>
      <c r="NDD214" s="486"/>
      <c r="NDE214" s="486"/>
      <c r="NDF214" s="486"/>
      <c r="NDG214" s="486"/>
      <c r="NDH214" s="487"/>
      <c r="NDI214" s="485"/>
      <c r="NDJ214" s="486"/>
      <c r="NDK214" s="486"/>
      <c r="NDL214" s="486"/>
      <c r="NDM214" s="486"/>
      <c r="NDN214" s="486"/>
      <c r="NDO214" s="486"/>
      <c r="NDP214" s="487"/>
      <c r="NDQ214" s="485"/>
      <c r="NDR214" s="486"/>
      <c r="NDS214" s="486"/>
      <c r="NDT214" s="486"/>
      <c r="NDU214" s="486"/>
      <c r="NDV214" s="486"/>
      <c r="NDW214" s="486"/>
      <c r="NDX214" s="487"/>
      <c r="NDY214" s="485"/>
      <c r="NDZ214" s="486"/>
      <c r="NEA214" s="486"/>
      <c r="NEB214" s="486"/>
      <c r="NEC214" s="486"/>
      <c r="NED214" s="486"/>
      <c r="NEE214" s="486"/>
      <c r="NEF214" s="487"/>
      <c r="NEG214" s="485"/>
      <c r="NEH214" s="486"/>
      <c r="NEI214" s="486"/>
      <c r="NEJ214" s="486"/>
      <c r="NEK214" s="486"/>
      <c r="NEL214" s="486"/>
      <c r="NEM214" s="486"/>
      <c r="NEN214" s="487"/>
      <c r="NEO214" s="485"/>
      <c r="NEP214" s="486"/>
      <c r="NEQ214" s="486"/>
      <c r="NER214" s="486"/>
      <c r="NES214" s="486"/>
      <c r="NET214" s="486"/>
      <c r="NEU214" s="486"/>
      <c r="NEV214" s="487"/>
      <c r="NEW214" s="485"/>
      <c r="NEX214" s="486"/>
      <c r="NEY214" s="486"/>
      <c r="NEZ214" s="486"/>
      <c r="NFA214" s="486"/>
      <c r="NFB214" s="486"/>
      <c r="NFC214" s="486"/>
      <c r="NFD214" s="487"/>
      <c r="NFE214" s="485"/>
      <c r="NFF214" s="486"/>
      <c r="NFG214" s="486"/>
      <c r="NFH214" s="486"/>
      <c r="NFI214" s="486"/>
      <c r="NFJ214" s="486"/>
      <c r="NFK214" s="486"/>
      <c r="NFL214" s="487"/>
      <c r="NFM214" s="485"/>
      <c r="NFN214" s="486"/>
      <c r="NFO214" s="486"/>
      <c r="NFP214" s="486"/>
      <c r="NFQ214" s="486"/>
      <c r="NFR214" s="486"/>
      <c r="NFS214" s="486"/>
      <c r="NFT214" s="487"/>
      <c r="NFU214" s="485"/>
      <c r="NFV214" s="486"/>
      <c r="NFW214" s="486"/>
      <c r="NFX214" s="486"/>
      <c r="NFY214" s="486"/>
      <c r="NFZ214" s="486"/>
      <c r="NGA214" s="486"/>
      <c r="NGB214" s="487"/>
      <c r="NGC214" s="485"/>
      <c r="NGD214" s="486"/>
      <c r="NGE214" s="486"/>
      <c r="NGF214" s="486"/>
      <c r="NGG214" s="486"/>
      <c r="NGH214" s="486"/>
      <c r="NGI214" s="486"/>
      <c r="NGJ214" s="487"/>
      <c r="NGK214" s="485"/>
      <c r="NGL214" s="486"/>
      <c r="NGM214" s="486"/>
      <c r="NGN214" s="486"/>
      <c r="NGO214" s="486"/>
      <c r="NGP214" s="486"/>
      <c r="NGQ214" s="486"/>
      <c r="NGR214" s="487"/>
      <c r="NGS214" s="485"/>
      <c r="NGT214" s="486"/>
      <c r="NGU214" s="486"/>
      <c r="NGV214" s="486"/>
      <c r="NGW214" s="486"/>
      <c r="NGX214" s="486"/>
      <c r="NGY214" s="486"/>
      <c r="NGZ214" s="487"/>
      <c r="NHA214" s="485"/>
      <c r="NHB214" s="486"/>
      <c r="NHC214" s="486"/>
      <c r="NHD214" s="486"/>
      <c r="NHE214" s="486"/>
      <c r="NHF214" s="486"/>
      <c r="NHG214" s="486"/>
      <c r="NHH214" s="487"/>
      <c r="NHI214" s="485"/>
      <c r="NHJ214" s="486"/>
      <c r="NHK214" s="486"/>
      <c r="NHL214" s="486"/>
      <c r="NHM214" s="486"/>
      <c r="NHN214" s="486"/>
      <c r="NHO214" s="486"/>
      <c r="NHP214" s="487"/>
      <c r="NHQ214" s="485"/>
      <c r="NHR214" s="486"/>
      <c r="NHS214" s="486"/>
      <c r="NHT214" s="486"/>
      <c r="NHU214" s="486"/>
      <c r="NHV214" s="486"/>
      <c r="NHW214" s="486"/>
      <c r="NHX214" s="487"/>
      <c r="NHY214" s="485"/>
      <c r="NHZ214" s="486"/>
      <c r="NIA214" s="486"/>
      <c r="NIB214" s="486"/>
      <c r="NIC214" s="486"/>
      <c r="NID214" s="486"/>
      <c r="NIE214" s="486"/>
      <c r="NIF214" s="487"/>
      <c r="NIG214" s="485"/>
      <c r="NIH214" s="486"/>
      <c r="NII214" s="486"/>
      <c r="NIJ214" s="486"/>
      <c r="NIK214" s="486"/>
      <c r="NIL214" s="486"/>
      <c r="NIM214" s="486"/>
      <c r="NIN214" s="487"/>
      <c r="NIO214" s="485"/>
      <c r="NIP214" s="486"/>
      <c r="NIQ214" s="486"/>
      <c r="NIR214" s="486"/>
      <c r="NIS214" s="486"/>
      <c r="NIT214" s="486"/>
      <c r="NIU214" s="486"/>
      <c r="NIV214" s="487"/>
      <c r="NIW214" s="485"/>
      <c r="NIX214" s="486"/>
      <c r="NIY214" s="486"/>
      <c r="NIZ214" s="486"/>
      <c r="NJA214" s="486"/>
      <c r="NJB214" s="486"/>
      <c r="NJC214" s="486"/>
      <c r="NJD214" s="487"/>
      <c r="NJE214" s="485"/>
      <c r="NJF214" s="486"/>
      <c r="NJG214" s="486"/>
      <c r="NJH214" s="486"/>
      <c r="NJI214" s="486"/>
      <c r="NJJ214" s="486"/>
      <c r="NJK214" s="486"/>
      <c r="NJL214" s="487"/>
      <c r="NJM214" s="485"/>
      <c r="NJN214" s="486"/>
      <c r="NJO214" s="486"/>
      <c r="NJP214" s="486"/>
      <c r="NJQ214" s="486"/>
      <c r="NJR214" s="486"/>
      <c r="NJS214" s="486"/>
      <c r="NJT214" s="487"/>
      <c r="NJU214" s="485"/>
      <c r="NJV214" s="486"/>
      <c r="NJW214" s="486"/>
      <c r="NJX214" s="486"/>
      <c r="NJY214" s="486"/>
      <c r="NJZ214" s="486"/>
      <c r="NKA214" s="486"/>
      <c r="NKB214" s="487"/>
      <c r="NKC214" s="485"/>
      <c r="NKD214" s="486"/>
      <c r="NKE214" s="486"/>
      <c r="NKF214" s="486"/>
      <c r="NKG214" s="486"/>
      <c r="NKH214" s="486"/>
      <c r="NKI214" s="486"/>
      <c r="NKJ214" s="487"/>
      <c r="NKK214" s="485"/>
      <c r="NKL214" s="486"/>
      <c r="NKM214" s="486"/>
      <c r="NKN214" s="486"/>
      <c r="NKO214" s="486"/>
      <c r="NKP214" s="486"/>
      <c r="NKQ214" s="486"/>
      <c r="NKR214" s="487"/>
      <c r="NKS214" s="485"/>
      <c r="NKT214" s="486"/>
      <c r="NKU214" s="486"/>
      <c r="NKV214" s="486"/>
      <c r="NKW214" s="486"/>
      <c r="NKX214" s="486"/>
      <c r="NKY214" s="486"/>
      <c r="NKZ214" s="487"/>
      <c r="NLA214" s="485"/>
      <c r="NLB214" s="486"/>
      <c r="NLC214" s="486"/>
      <c r="NLD214" s="486"/>
      <c r="NLE214" s="486"/>
      <c r="NLF214" s="486"/>
      <c r="NLG214" s="486"/>
      <c r="NLH214" s="487"/>
      <c r="NLI214" s="485"/>
      <c r="NLJ214" s="486"/>
      <c r="NLK214" s="486"/>
      <c r="NLL214" s="486"/>
      <c r="NLM214" s="486"/>
      <c r="NLN214" s="486"/>
      <c r="NLO214" s="486"/>
      <c r="NLP214" s="487"/>
      <c r="NLQ214" s="485"/>
      <c r="NLR214" s="486"/>
      <c r="NLS214" s="486"/>
      <c r="NLT214" s="486"/>
      <c r="NLU214" s="486"/>
      <c r="NLV214" s="486"/>
      <c r="NLW214" s="486"/>
      <c r="NLX214" s="487"/>
      <c r="NLY214" s="485"/>
      <c r="NLZ214" s="486"/>
      <c r="NMA214" s="486"/>
      <c r="NMB214" s="486"/>
      <c r="NMC214" s="486"/>
      <c r="NMD214" s="486"/>
      <c r="NME214" s="486"/>
      <c r="NMF214" s="487"/>
      <c r="NMG214" s="485"/>
      <c r="NMH214" s="486"/>
      <c r="NMI214" s="486"/>
      <c r="NMJ214" s="486"/>
      <c r="NMK214" s="486"/>
      <c r="NML214" s="486"/>
      <c r="NMM214" s="486"/>
      <c r="NMN214" s="487"/>
      <c r="NMO214" s="485"/>
      <c r="NMP214" s="486"/>
      <c r="NMQ214" s="486"/>
      <c r="NMR214" s="486"/>
      <c r="NMS214" s="486"/>
      <c r="NMT214" s="486"/>
      <c r="NMU214" s="486"/>
      <c r="NMV214" s="487"/>
      <c r="NMW214" s="485"/>
      <c r="NMX214" s="486"/>
      <c r="NMY214" s="486"/>
      <c r="NMZ214" s="486"/>
      <c r="NNA214" s="486"/>
      <c r="NNB214" s="486"/>
      <c r="NNC214" s="486"/>
      <c r="NND214" s="487"/>
      <c r="NNE214" s="485"/>
      <c r="NNF214" s="486"/>
      <c r="NNG214" s="486"/>
      <c r="NNH214" s="486"/>
      <c r="NNI214" s="486"/>
      <c r="NNJ214" s="486"/>
      <c r="NNK214" s="486"/>
      <c r="NNL214" s="487"/>
      <c r="NNM214" s="485"/>
      <c r="NNN214" s="486"/>
      <c r="NNO214" s="486"/>
      <c r="NNP214" s="486"/>
      <c r="NNQ214" s="486"/>
      <c r="NNR214" s="486"/>
      <c r="NNS214" s="486"/>
      <c r="NNT214" s="487"/>
      <c r="NNU214" s="485"/>
      <c r="NNV214" s="486"/>
      <c r="NNW214" s="486"/>
      <c r="NNX214" s="486"/>
      <c r="NNY214" s="486"/>
      <c r="NNZ214" s="486"/>
      <c r="NOA214" s="486"/>
      <c r="NOB214" s="487"/>
      <c r="NOC214" s="485"/>
      <c r="NOD214" s="486"/>
      <c r="NOE214" s="486"/>
      <c r="NOF214" s="486"/>
      <c r="NOG214" s="486"/>
      <c r="NOH214" s="486"/>
      <c r="NOI214" s="486"/>
      <c r="NOJ214" s="487"/>
      <c r="NOK214" s="485"/>
      <c r="NOL214" s="486"/>
      <c r="NOM214" s="486"/>
      <c r="NON214" s="486"/>
      <c r="NOO214" s="486"/>
      <c r="NOP214" s="486"/>
      <c r="NOQ214" s="486"/>
      <c r="NOR214" s="487"/>
      <c r="NOS214" s="485"/>
      <c r="NOT214" s="486"/>
      <c r="NOU214" s="486"/>
      <c r="NOV214" s="486"/>
      <c r="NOW214" s="486"/>
      <c r="NOX214" s="486"/>
      <c r="NOY214" s="486"/>
      <c r="NOZ214" s="487"/>
      <c r="NPA214" s="485"/>
      <c r="NPB214" s="486"/>
      <c r="NPC214" s="486"/>
      <c r="NPD214" s="486"/>
      <c r="NPE214" s="486"/>
      <c r="NPF214" s="486"/>
      <c r="NPG214" s="486"/>
      <c r="NPH214" s="487"/>
      <c r="NPI214" s="485"/>
      <c r="NPJ214" s="486"/>
      <c r="NPK214" s="486"/>
      <c r="NPL214" s="486"/>
      <c r="NPM214" s="486"/>
      <c r="NPN214" s="486"/>
      <c r="NPO214" s="486"/>
      <c r="NPP214" s="487"/>
      <c r="NPQ214" s="485"/>
      <c r="NPR214" s="486"/>
      <c r="NPS214" s="486"/>
      <c r="NPT214" s="486"/>
      <c r="NPU214" s="486"/>
      <c r="NPV214" s="486"/>
      <c r="NPW214" s="486"/>
      <c r="NPX214" s="487"/>
      <c r="NPY214" s="485"/>
      <c r="NPZ214" s="486"/>
      <c r="NQA214" s="486"/>
      <c r="NQB214" s="486"/>
      <c r="NQC214" s="486"/>
      <c r="NQD214" s="486"/>
      <c r="NQE214" s="486"/>
      <c r="NQF214" s="487"/>
      <c r="NQG214" s="485"/>
      <c r="NQH214" s="486"/>
      <c r="NQI214" s="486"/>
      <c r="NQJ214" s="486"/>
      <c r="NQK214" s="486"/>
      <c r="NQL214" s="486"/>
      <c r="NQM214" s="486"/>
      <c r="NQN214" s="487"/>
      <c r="NQO214" s="485"/>
      <c r="NQP214" s="486"/>
      <c r="NQQ214" s="486"/>
      <c r="NQR214" s="486"/>
      <c r="NQS214" s="486"/>
      <c r="NQT214" s="486"/>
      <c r="NQU214" s="486"/>
      <c r="NQV214" s="487"/>
      <c r="NQW214" s="485"/>
      <c r="NQX214" s="486"/>
      <c r="NQY214" s="486"/>
      <c r="NQZ214" s="486"/>
      <c r="NRA214" s="486"/>
      <c r="NRB214" s="486"/>
      <c r="NRC214" s="486"/>
      <c r="NRD214" s="487"/>
      <c r="NRE214" s="485"/>
      <c r="NRF214" s="486"/>
      <c r="NRG214" s="486"/>
      <c r="NRH214" s="486"/>
      <c r="NRI214" s="486"/>
      <c r="NRJ214" s="486"/>
      <c r="NRK214" s="486"/>
      <c r="NRL214" s="487"/>
      <c r="NRM214" s="485"/>
      <c r="NRN214" s="486"/>
      <c r="NRO214" s="486"/>
      <c r="NRP214" s="486"/>
      <c r="NRQ214" s="486"/>
      <c r="NRR214" s="486"/>
      <c r="NRS214" s="486"/>
      <c r="NRT214" s="487"/>
      <c r="NRU214" s="485"/>
      <c r="NRV214" s="486"/>
      <c r="NRW214" s="486"/>
      <c r="NRX214" s="486"/>
      <c r="NRY214" s="486"/>
      <c r="NRZ214" s="486"/>
      <c r="NSA214" s="486"/>
      <c r="NSB214" s="487"/>
      <c r="NSC214" s="485"/>
      <c r="NSD214" s="486"/>
      <c r="NSE214" s="486"/>
      <c r="NSF214" s="486"/>
      <c r="NSG214" s="486"/>
      <c r="NSH214" s="486"/>
      <c r="NSI214" s="486"/>
      <c r="NSJ214" s="487"/>
      <c r="NSK214" s="485"/>
      <c r="NSL214" s="486"/>
      <c r="NSM214" s="486"/>
      <c r="NSN214" s="486"/>
      <c r="NSO214" s="486"/>
      <c r="NSP214" s="486"/>
      <c r="NSQ214" s="486"/>
      <c r="NSR214" s="487"/>
      <c r="NSS214" s="485"/>
      <c r="NST214" s="486"/>
      <c r="NSU214" s="486"/>
      <c r="NSV214" s="486"/>
      <c r="NSW214" s="486"/>
      <c r="NSX214" s="486"/>
      <c r="NSY214" s="486"/>
      <c r="NSZ214" s="487"/>
      <c r="NTA214" s="485"/>
      <c r="NTB214" s="486"/>
      <c r="NTC214" s="486"/>
      <c r="NTD214" s="486"/>
      <c r="NTE214" s="486"/>
      <c r="NTF214" s="486"/>
      <c r="NTG214" s="486"/>
      <c r="NTH214" s="487"/>
      <c r="NTI214" s="485"/>
      <c r="NTJ214" s="486"/>
      <c r="NTK214" s="486"/>
      <c r="NTL214" s="486"/>
      <c r="NTM214" s="486"/>
      <c r="NTN214" s="486"/>
      <c r="NTO214" s="486"/>
      <c r="NTP214" s="487"/>
      <c r="NTQ214" s="485"/>
      <c r="NTR214" s="486"/>
      <c r="NTS214" s="486"/>
      <c r="NTT214" s="486"/>
      <c r="NTU214" s="486"/>
      <c r="NTV214" s="486"/>
      <c r="NTW214" s="486"/>
      <c r="NTX214" s="487"/>
      <c r="NTY214" s="485"/>
      <c r="NTZ214" s="486"/>
      <c r="NUA214" s="486"/>
      <c r="NUB214" s="486"/>
      <c r="NUC214" s="486"/>
      <c r="NUD214" s="486"/>
      <c r="NUE214" s="486"/>
      <c r="NUF214" s="487"/>
      <c r="NUG214" s="485"/>
      <c r="NUH214" s="486"/>
      <c r="NUI214" s="486"/>
      <c r="NUJ214" s="486"/>
      <c r="NUK214" s="486"/>
      <c r="NUL214" s="486"/>
      <c r="NUM214" s="486"/>
      <c r="NUN214" s="487"/>
      <c r="NUO214" s="485"/>
      <c r="NUP214" s="486"/>
      <c r="NUQ214" s="486"/>
      <c r="NUR214" s="486"/>
      <c r="NUS214" s="486"/>
      <c r="NUT214" s="486"/>
      <c r="NUU214" s="486"/>
      <c r="NUV214" s="487"/>
      <c r="NUW214" s="485"/>
      <c r="NUX214" s="486"/>
      <c r="NUY214" s="486"/>
      <c r="NUZ214" s="486"/>
      <c r="NVA214" s="486"/>
      <c r="NVB214" s="486"/>
      <c r="NVC214" s="486"/>
      <c r="NVD214" s="487"/>
      <c r="NVE214" s="485"/>
      <c r="NVF214" s="486"/>
      <c r="NVG214" s="486"/>
      <c r="NVH214" s="486"/>
      <c r="NVI214" s="486"/>
      <c r="NVJ214" s="486"/>
      <c r="NVK214" s="486"/>
      <c r="NVL214" s="487"/>
      <c r="NVM214" s="485"/>
      <c r="NVN214" s="486"/>
      <c r="NVO214" s="486"/>
      <c r="NVP214" s="486"/>
      <c r="NVQ214" s="486"/>
      <c r="NVR214" s="486"/>
      <c r="NVS214" s="486"/>
      <c r="NVT214" s="487"/>
      <c r="NVU214" s="485"/>
      <c r="NVV214" s="486"/>
      <c r="NVW214" s="486"/>
      <c r="NVX214" s="486"/>
      <c r="NVY214" s="486"/>
      <c r="NVZ214" s="486"/>
      <c r="NWA214" s="486"/>
      <c r="NWB214" s="487"/>
      <c r="NWC214" s="485"/>
      <c r="NWD214" s="486"/>
      <c r="NWE214" s="486"/>
      <c r="NWF214" s="486"/>
      <c r="NWG214" s="486"/>
      <c r="NWH214" s="486"/>
      <c r="NWI214" s="486"/>
      <c r="NWJ214" s="487"/>
      <c r="NWK214" s="485"/>
      <c r="NWL214" s="486"/>
      <c r="NWM214" s="486"/>
      <c r="NWN214" s="486"/>
      <c r="NWO214" s="486"/>
      <c r="NWP214" s="486"/>
      <c r="NWQ214" s="486"/>
      <c r="NWR214" s="487"/>
      <c r="NWS214" s="485"/>
      <c r="NWT214" s="486"/>
      <c r="NWU214" s="486"/>
      <c r="NWV214" s="486"/>
      <c r="NWW214" s="486"/>
      <c r="NWX214" s="486"/>
      <c r="NWY214" s="486"/>
      <c r="NWZ214" s="487"/>
      <c r="NXA214" s="485"/>
      <c r="NXB214" s="486"/>
      <c r="NXC214" s="486"/>
      <c r="NXD214" s="486"/>
      <c r="NXE214" s="486"/>
      <c r="NXF214" s="486"/>
      <c r="NXG214" s="486"/>
      <c r="NXH214" s="487"/>
      <c r="NXI214" s="485"/>
      <c r="NXJ214" s="486"/>
      <c r="NXK214" s="486"/>
      <c r="NXL214" s="486"/>
      <c r="NXM214" s="486"/>
      <c r="NXN214" s="486"/>
      <c r="NXO214" s="486"/>
      <c r="NXP214" s="487"/>
      <c r="NXQ214" s="485"/>
      <c r="NXR214" s="486"/>
      <c r="NXS214" s="486"/>
      <c r="NXT214" s="486"/>
      <c r="NXU214" s="486"/>
      <c r="NXV214" s="486"/>
      <c r="NXW214" s="486"/>
      <c r="NXX214" s="487"/>
      <c r="NXY214" s="485"/>
      <c r="NXZ214" s="486"/>
      <c r="NYA214" s="486"/>
      <c r="NYB214" s="486"/>
      <c r="NYC214" s="486"/>
      <c r="NYD214" s="486"/>
      <c r="NYE214" s="486"/>
      <c r="NYF214" s="487"/>
      <c r="NYG214" s="485"/>
      <c r="NYH214" s="486"/>
      <c r="NYI214" s="486"/>
      <c r="NYJ214" s="486"/>
      <c r="NYK214" s="486"/>
      <c r="NYL214" s="486"/>
      <c r="NYM214" s="486"/>
      <c r="NYN214" s="487"/>
      <c r="NYO214" s="485"/>
      <c r="NYP214" s="486"/>
      <c r="NYQ214" s="486"/>
      <c r="NYR214" s="486"/>
      <c r="NYS214" s="486"/>
      <c r="NYT214" s="486"/>
      <c r="NYU214" s="486"/>
      <c r="NYV214" s="487"/>
      <c r="NYW214" s="485"/>
      <c r="NYX214" s="486"/>
      <c r="NYY214" s="486"/>
      <c r="NYZ214" s="486"/>
      <c r="NZA214" s="486"/>
      <c r="NZB214" s="486"/>
      <c r="NZC214" s="486"/>
      <c r="NZD214" s="487"/>
      <c r="NZE214" s="485"/>
      <c r="NZF214" s="486"/>
      <c r="NZG214" s="486"/>
      <c r="NZH214" s="486"/>
      <c r="NZI214" s="486"/>
      <c r="NZJ214" s="486"/>
      <c r="NZK214" s="486"/>
      <c r="NZL214" s="487"/>
      <c r="NZM214" s="485"/>
      <c r="NZN214" s="486"/>
      <c r="NZO214" s="486"/>
      <c r="NZP214" s="486"/>
      <c r="NZQ214" s="486"/>
      <c r="NZR214" s="486"/>
      <c r="NZS214" s="486"/>
      <c r="NZT214" s="487"/>
      <c r="NZU214" s="485"/>
      <c r="NZV214" s="486"/>
      <c r="NZW214" s="486"/>
      <c r="NZX214" s="486"/>
      <c r="NZY214" s="486"/>
      <c r="NZZ214" s="486"/>
      <c r="OAA214" s="486"/>
      <c r="OAB214" s="487"/>
      <c r="OAC214" s="485"/>
      <c r="OAD214" s="486"/>
      <c r="OAE214" s="486"/>
      <c r="OAF214" s="486"/>
      <c r="OAG214" s="486"/>
      <c r="OAH214" s="486"/>
      <c r="OAI214" s="486"/>
      <c r="OAJ214" s="487"/>
      <c r="OAK214" s="485"/>
      <c r="OAL214" s="486"/>
      <c r="OAM214" s="486"/>
      <c r="OAN214" s="486"/>
      <c r="OAO214" s="486"/>
      <c r="OAP214" s="486"/>
      <c r="OAQ214" s="486"/>
      <c r="OAR214" s="487"/>
      <c r="OAS214" s="485"/>
      <c r="OAT214" s="486"/>
      <c r="OAU214" s="486"/>
      <c r="OAV214" s="486"/>
      <c r="OAW214" s="486"/>
      <c r="OAX214" s="486"/>
      <c r="OAY214" s="486"/>
      <c r="OAZ214" s="487"/>
      <c r="OBA214" s="485"/>
      <c r="OBB214" s="486"/>
      <c r="OBC214" s="486"/>
      <c r="OBD214" s="486"/>
      <c r="OBE214" s="486"/>
      <c r="OBF214" s="486"/>
      <c r="OBG214" s="486"/>
      <c r="OBH214" s="487"/>
      <c r="OBI214" s="485"/>
      <c r="OBJ214" s="486"/>
      <c r="OBK214" s="486"/>
      <c r="OBL214" s="486"/>
      <c r="OBM214" s="486"/>
      <c r="OBN214" s="486"/>
      <c r="OBO214" s="486"/>
      <c r="OBP214" s="487"/>
      <c r="OBQ214" s="485"/>
      <c r="OBR214" s="486"/>
      <c r="OBS214" s="486"/>
      <c r="OBT214" s="486"/>
      <c r="OBU214" s="486"/>
      <c r="OBV214" s="486"/>
      <c r="OBW214" s="486"/>
      <c r="OBX214" s="487"/>
      <c r="OBY214" s="485"/>
      <c r="OBZ214" s="486"/>
      <c r="OCA214" s="486"/>
      <c r="OCB214" s="486"/>
      <c r="OCC214" s="486"/>
      <c r="OCD214" s="486"/>
      <c r="OCE214" s="486"/>
      <c r="OCF214" s="487"/>
      <c r="OCG214" s="485"/>
      <c r="OCH214" s="486"/>
      <c r="OCI214" s="486"/>
      <c r="OCJ214" s="486"/>
      <c r="OCK214" s="486"/>
      <c r="OCL214" s="486"/>
      <c r="OCM214" s="486"/>
      <c r="OCN214" s="487"/>
      <c r="OCO214" s="485"/>
      <c r="OCP214" s="486"/>
      <c r="OCQ214" s="486"/>
      <c r="OCR214" s="486"/>
      <c r="OCS214" s="486"/>
      <c r="OCT214" s="486"/>
      <c r="OCU214" s="486"/>
      <c r="OCV214" s="487"/>
      <c r="OCW214" s="485"/>
      <c r="OCX214" s="486"/>
      <c r="OCY214" s="486"/>
      <c r="OCZ214" s="486"/>
      <c r="ODA214" s="486"/>
      <c r="ODB214" s="486"/>
      <c r="ODC214" s="486"/>
      <c r="ODD214" s="487"/>
      <c r="ODE214" s="485"/>
      <c r="ODF214" s="486"/>
      <c r="ODG214" s="486"/>
      <c r="ODH214" s="486"/>
      <c r="ODI214" s="486"/>
      <c r="ODJ214" s="486"/>
      <c r="ODK214" s="486"/>
      <c r="ODL214" s="487"/>
      <c r="ODM214" s="485"/>
      <c r="ODN214" s="486"/>
      <c r="ODO214" s="486"/>
      <c r="ODP214" s="486"/>
      <c r="ODQ214" s="486"/>
      <c r="ODR214" s="486"/>
      <c r="ODS214" s="486"/>
      <c r="ODT214" s="487"/>
      <c r="ODU214" s="485"/>
      <c r="ODV214" s="486"/>
      <c r="ODW214" s="486"/>
      <c r="ODX214" s="486"/>
      <c r="ODY214" s="486"/>
      <c r="ODZ214" s="486"/>
      <c r="OEA214" s="486"/>
      <c r="OEB214" s="487"/>
      <c r="OEC214" s="485"/>
      <c r="OED214" s="486"/>
      <c r="OEE214" s="486"/>
      <c r="OEF214" s="486"/>
      <c r="OEG214" s="486"/>
      <c r="OEH214" s="486"/>
      <c r="OEI214" s="486"/>
      <c r="OEJ214" s="487"/>
      <c r="OEK214" s="485"/>
      <c r="OEL214" s="486"/>
      <c r="OEM214" s="486"/>
      <c r="OEN214" s="486"/>
      <c r="OEO214" s="486"/>
      <c r="OEP214" s="486"/>
      <c r="OEQ214" s="486"/>
      <c r="OER214" s="487"/>
      <c r="OES214" s="485"/>
      <c r="OET214" s="486"/>
      <c r="OEU214" s="486"/>
      <c r="OEV214" s="486"/>
      <c r="OEW214" s="486"/>
      <c r="OEX214" s="486"/>
      <c r="OEY214" s="486"/>
      <c r="OEZ214" s="487"/>
      <c r="OFA214" s="485"/>
      <c r="OFB214" s="486"/>
      <c r="OFC214" s="486"/>
      <c r="OFD214" s="486"/>
      <c r="OFE214" s="486"/>
      <c r="OFF214" s="486"/>
      <c r="OFG214" s="486"/>
      <c r="OFH214" s="487"/>
      <c r="OFI214" s="485"/>
      <c r="OFJ214" s="486"/>
      <c r="OFK214" s="486"/>
      <c r="OFL214" s="486"/>
      <c r="OFM214" s="486"/>
      <c r="OFN214" s="486"/>
      <c r="OFO214" s="486"/>
      <c r="OFP214" s="487"/>
      <c r="OFQ214" s="485"/>
      <c r="OFR214" s="486"/>
      <c r="OFS214" s="486"/>
      <c r="OFT214" s="486"/>
      <c r="OFU214" s="486"/>
      <c r="OFV214" s="486"/>
      <c r="OFW214" s="486"/>
      <c r="OFX214" s="487"/>
      <c r="OFY214" s="485"/>
      <c r="OFZ214" s="486"/>
      <c r="OGA214" s="486"/>
      <c r="OGB214" s="486"/>
      <c r="OGC214" s="486"/>
      <c r="OGD214" s="486"/>
      <c r="OGE214" s="486"/>
      <c r="OGF214" s="487"/>
      <c r="OGG214" s="485"/>
      <c r="OGH214" s="486"/>
      <c r="OGI214" s="486"/>
      <c r="OGJ214" s="486"/>
      <c r="OGK214" s="486"/>
      <c r="OGL214" s="486"/>
      <c r="OGM214" s="486"/>
      <c r="OGN214" s="487"/>
      <c r="OGO214" s="485"/>
      <c r="OGP214" s="486"/>
      <c r="OGQ214" s="486"/>
      <c r="OGR214" s="486"/>
      <c r="OGS214" s="486"/>
      <c r="OGT214" s="486"/>
      <c r="OGU214" s="486"/>
      <c r="OGV214" s="487"/>
      <c r="OGW214" s="485"/>
      <c r="OGX214" s="486"/>
      <c r="OGY214" s="486"/>
      <c r="OGZ214" s="486"/>
      <c r="OHA214" s="486"/>
      <c r="OHB214" s="486"/>
      <c r="OHC214" s="486"/>
      <c r="OHD214" s="487"/>
      <c r="OHE214" s="485"/>
      <c r="OHF214" s="486"/>
      <c r="OHG214" s="486"/>
      <c r="OHH214" s="486"/>
      <c r="OHI214" s="486"/>
      <c r="OHJ214" s="486"/>
      <c r="OHK214" s="486"/>
      <c r="OHL214" s="487"/>
      <c r="OHM214" s="485"/>
      <c r="OHN214" s="486"/>
      <c r="OHO214" s="486"/>
      <c r="OHP214" s="486"/>
      <c r="OHQ214" s="486"/>
      <c r="OHR214" s="486"/>
      <c r="OHS214" s="486"/>
      <c r="OHT214" s="487"/>
      <c r="OHU214" s="485"/>
      <c r="OHV214" s="486"/>
      <c r="OHW214" s="486"/>
      <c r="OHX214" s="486"/>
      <c r="OHY214" s="486"/>
      <c r="OHZ214" s="486"/>
      <c r="OIA214" s="486"/>
      <c r="OIB214" s="487"/>
      <c r="OIC214" s="485"/>
      <c r="OID214" s="486"/>
      <c r="OIE214" s="486"/>
      <c r="OIF214" s="486"/>
      <c r="OIG214" s="486"/>
      <c r="OIH214" s="486"/>
      <c r="OII214" s="486"/>
      <c r="OIJ214" s="487"/>
      <c r="OIK214" s="485"/>
      <c r="OIL214" s="486"/>
      <c r="OIM214" s="486"/>
      <c r="OIN214" s="486"/>
      <c r="OIO214" s="486"/>
      <c r="OIP214" s="486"/>
      <c r="OIQ214" s="486"/>
      <c r="OIR214" s="487"/>
      <c r="OIS214" s="485"/>
      <c r="OIT214" s="486"/>
      <c r="OIU214" s="486"/>
      <c r="OIV214" s="486"/>
      <c r="OIW214" s="486"/>
      <c r="OIX214" s="486"/>
      <c r="OIY214" s="486"/>
      <c r="OIZ214" s="487"/>
      <c r="OJA214" s="485"/>
      <c r="OJB214" s="486"/>
      <c r="OJC214" s="486"/>
      <c r="OJD214" s="486"/>
      <c r="OJE214" s="486"/>
      <c r="OJF214" s="486"/>
      <c r="OJG214" s="486"/>
      <c r="OJH214" s="487"/>
      <c r="OJI214" s="485"/>
      <c r="OJJ214" s="486"/>
      <c r="OJK214" s="486"/>
      <c r="OJL214" s="486"/>
      <c r="OJM214" s="486"/>
      <c r="OJN214" s="486"/>
      <c r="OJO214" s="486"/>
      <c r="OJP214" s="487"/>
      <c r="OJQ214" s="485"/>
      <c r="OJR214" s="486"/>
      <c r="OJS214" s="486"/>
      <c r="OJT214" s="486"/>
      <c r="OJU214" s="486"/>
      <c r="OJV214" s="486"/>
      <c r="OJW214" s="486"/>
      <c r="OJX214" s="487"/>
      <c r="OJY214" s="485"/>
      <c r="OJZ214" s="486"/>
      <c r="OKA214" s="486"/>
      <c r="OKB214" s="486"/>
      <c r="OKC214" s="486"/>
      <c r="OKD214" s="486"/>
      <c r="OKE214" s="486"/>
      <c r="OKF214" s="487"/>
      <c r="OKG214" s="485"/>
      <c r="OKH214" s="486"/>
      <c r="OKI214" s="486"/>
      <c r="OKJ214" s="486"/>
      <c r="OKK214" s="486"/>
      <c r="OKL214" s="486"/>
      <c r="OKM214" s="486"/>
      <c r="OKN214" s="487"/>
      <c r="OKO214" s="485"/>
      <c r="OKP214" s="486"/>
      <c r="OKQ214" s="486"/>
      <c r="OKR214" s="486"/>
      <c r="OKS214" s="486"/>
      <c r="OKT214" s="486"/>
      <c r="OKU214" s="486"/>
      <c r="OKV214" s="487"/>
      <c r="OKW214" s="485"/>
      <c r="OKX214" s="486"/>
      <c r="OKY214" s="486"/>
      <c r="OKZ214" s="486"/>
      <c r="OLA214" s="486"/>
      <c r="OLB214" s="486"/>
      <c r="OLC214" s="486"/>
      <c r="OLD214" s="487"/>
      <c r="OLE214" s="485"/>
      <c r="OLF214" s="486"/>
      <c r="OLG214" s="486"/>
      <c r="OLH214" s="486"/>
      <c r="OLI214" s="486"/>
      <c r="OLJ214" s="486"/>
      <c r="OLK214" s="486"/>
      <c r="OLL214" s="487"/>
      <c r="OLM214" s="485"/>
      <c r="OLN214" s="486"/>
      <c r="OLO214" s="486"/>
      <c r="OLP214" s="486"/>
      <c r="OLQ214" s="486"/>
      <c r="OLR214" s="486"/>
      <c r="OLS214" s="486"/>
      <c r="OLT214" s="487"/>
      <c r="OLU214" s="485"/>
      <c r="OLV214" s="486"/>
      <c r="OLW214" s="486"/>
      <c r="OLX214" s="486"/>
      <c r="OLY214" s="486"/>
      <c r="OLZ214" s="486"/>
      <c r="OMA214" s="486"/>
      <c r="OMB214" s="487"/>
      <c r="OMC214" s="485"/>
      <c r="OMD214" s="486"/>
      <c r="OME214" s="486"/>
      <c r="OMF214" s="486"/>
      <c r="OMG214" s="486"/>
      <c r="OMH214" s="486"/>
      <c r="OMI214" s="486"/>
      <c r="OMJ214" s="487"/>
      <c r="OMK214" s="485"/>
      <c r="OML214" s="486"/>
      <c r="OMM214" s="486"/>
      <c r="OMN214" s="486"/>
      <c r="OMO214" s="486"/>
      <c r="OMP214" s="486"/>
      <c r="OMQ214" s="486"/>
      <c r="OMR214" s="487"/>
      <c r="OMS214" s="485"/>
      <c r="OMT214" s="486"/>
      <c r="OMU214" s="486"/>
      <c r="OMV214" s="486"/>
      <c r="OMW214" s="486"/>
      <c r="OMX214" s="486"/>
      <c r="OMY214" s="486"/>
      <c r="OMZ214" s="487"/>
      <c r="ONA214" s="485"/>
      <c r="ONB214" s="486"/>
      <c r="ONC214" s="486"/>
      <c r="OND214" s="486"/>
      <c r="ONE214" s="486"/>
      <c r="ONF214" s="486"/>
      <c r="ONG214" s="486"/>
      <c r="ONH214" s="487"/>
      <c r="ONI214" s="485"/>
      <c r="ONJ214" s="486"/>
      <c r="ONK214" s="486"/>
      <c r="ONL214" s="486"/>
      <c r="ONM214" s="486"/>
      <c r="ONN214" s="486"/>
      <c r="ONO214" s="486"/>
      <c r="ONP214" s="487"/>
      <c r="ONQ214" s="485"/>
      <c r="ONR214" s="486"/>
      <c r="ONS214" s="486"/>
      <c r="ONT214" s="486"/>
      <c r="ONU214" s="486"/>
      <c r="ONV214" s="486"/>
      <c r="ONW214" s="486"/>
      <c r="ONX214" s="487"/>
      <c r="ONY214" s="485"/>
      <c r="ONZ214" s="486"/>
      <c r="OOA214" s="486"/>
      <c r="OOB214" s="486"/>
      <c r="OOC214" s="486"/>
      <c r="OOD214" s="486"/>
      <c r="OOE214" s="486"/>
      <c r="OOF214" s="487"/>
      <c r="OOG214" s="485"/>
      <c r="OOH214" s="486"/>
      <c r="OOI214" s="486"/>
      <c r="OOJ214" s="486"/>
      <c r="OOK214" s="486"/>
      <c r="OOL214" s="486"/>
      <c r="OOM214" s="486"/>
      <c r="OON214" s="487"/>
      <c r="OOO214" s="485"/>
      <c r="OOP214" s="486"/>
      <c r="OOQ214" s="486"/>
      <c r="OOR214" s="486"/>
      <c r="OOS214" s="486"/>
      <c r="OOT214" s="486"/>
      <c r="OOU214" s="486"/>
      <c r="OOV214" s="487"/>
      <c r="OOW214" s="485"/>
      <c r="OOX214" s="486"/>
      <c r="OOY214" s="486"/>
      <c r="OOZ214" s="486"/>
      <c r="OPA214" s="486"/>
      <c r="OPB214" s="486"/>
      <c r="OPC214" s="486"/>
      <c r="OPD214" s="487"/>
      <c r="OPE214" s="485"/>
      <c r="OPF214" s="486"/>
      <c r="OPG214" s="486"/>
      <c r="OPH214" s="486"/>
      <c r="OPI214" s="486"/>
      <c r="OPJ214" s="486"/>
      <c r="OPK214" s="486"/>
      <c r="OPL214" s="487"/>
      <c r="OPM214" s="485"/>
      <c r="OPN214" s="486"/>
      <c r="OPO214" s="486"/>
      <c r="OPP214" s="486"/>
      <c r="OPQ214" s="486"/>
      <c r="OPR214" s="486"/>
      <c r="OPS214" s="486"/>
      <c r="OPT214" s="487"/>
      <c r="OPU214" s="485"/>
      <c r="OPV214" s="486"/>
      <c r="OPW214" s="486"/>
      <c r="OPX214" s="486"/>
      <c r="OPY214" s="486"/>
      <c r="OPZ214" s="486"/>
      <c r="OQA214" s="486"/>
      <c r="OQB214" s="487"/>
      <c r="OQC214" s="485"/>
      <c r="OQD214" s="486"/>
      <c r="OQE214" s="486"/>
      <c r="OQF214" s="486"/>
      <c r="OQG214" s="486"/>
      <c r="OQH214" s="486"/>
      <c r="OQI214" s="486"/>
      <c r="OQJ214" s="487"/>
      <c r="OQK214" s="485"/>
      <c r="OQL214" s="486"/>
      <c r="OQM214" s="486"/>
      <c r="OQN214" s="486"/>
      <c r="OQO214" s="486"/>
      <c r="OQP214" s="486"/>
      <c r="OQQ214" s="486"/>
      <c r="OQR214" s="487"/>
      <c r="OQS214" s="485"/>
      <c r="OQT214" s="486"/>
      <c r="OQU214" s="486"/>
      <c r="OQV214" s="486"/>
      <c r="OQW214" s="486"/>
      <c r="OQX214" s="486"/>
      <c r="OQY214" s="486"/>
      <c r="OQZ214" s="487"/>
      <c r="ORA214" s="485"/>
      <c r="ORB214" s="486"/>
      <c r="ORC214" s="486"/>
      <c r="ORD214" s="486"/>
      <c r="ORE214" s="486"/>
      <c r="ORF214" s="486"/>
      <c r="ORG214" s="486"/>
      <c r="ORH214" s="487"/>
      <c r="ORI214" s="485"/>
      <c r="ORJ214" s="486"/>
      <c r="ORK214" s="486"/>
      <c r="ORL214" s="486"/>
      <c r="ORM214" s="486"/>
      <c r="ORN214" s="486"/>
      <c r="ORO214" s="486"/>
      <c r="ORP214" s="487"/>
      <c r="ORQ214" s="485"/>
      <c r="ORR214" s="486"/>
      <c r="ORS214" s="486"/>
      <c r="ORT214" s="486"/>
      <c r="ORU214" s="486"/>
      <c r="ORV214" s="486"/>
      <c r="ORW214" s="486"/>
      <c r="ORX214" s="487"/>
      <c r="ORY214" s="485"/>
      <c r="ORZ214" s="486"/>
      <c r="OSA214" s="486"/>
      <c r="OSB214" s="486"/>
      <c r="OSC214" s="486"/>
      <c r="OSD214" s="486"/>
      <c r="OSE214" s="486"/>
      <c r="OSF214" s="487"/>
      <c r="OSG214" s="485"/>
      <c r="OSH214" s="486"/>
      <c r="OSI214" s="486"/>
      <c r="OSJ214" s="486"/>
      <c r="OSK214" s="486"/>
      <c r="OSL214" s="486"/>
      <c r="OSM214" s="486"/>
      <c r="OSN214" s="487"/>
      <c r="OSO214" s="485"/>
      <c r="OSP214" s="486"/>
      <c r="OSQ214" s="486"/>
      <c r="OSR214" s="486"/>
      <c r="OSS214" s="486"/>
      <c r="OST214" s="486"/>
      <c r="OSU214" s="486"/>
      <c r="OSV214" s="487"/>
      <c r="OSW214" s="485"/>
      <c r="OSX214" s="486"/>
      <c r="OSY214" s="486"/>
      <c r="OSZ214" s="486"/>
      <c r="OTA214" s="486"/>
      <c r="OTB214" s="486"/>
      <c r="OTC214" s="486"/>
      <c r="OTD214" s="487"/>
      <c r="OTE214" s="485"/>
      <c r="OTF214" s="486"/>
      <c r="OTG214" s="486"/>
      <c r="OTH214" s="486"/>
      <c r="OTI214" s="486"/>
      <c r="OTJ214" s="486"/>
      <c r="OTK214" s="486"/>
      <c r="OTL214" s="487"/>
      <c r="OTM214" s="485"/>
      <c r="OTN214" s="486"/>
      <c r="OTO214" s="486"/>
      <c r="OTP214" s="486"/>
      <c r="OTQ214" s="486"/>
      <c r="OTR214" s="486"/>
      <c r="OTS214" s="486"/>
      <c r="OTT214" s="487"/>
      <c r="OTU214" s="485"/>
      <c r="OTV214" s="486"/>
      <c r="OTW214" s="486"/>
      <c r="OTX214" s="486"/>
      <c r="OTY214" s="486"/>
      <c r="OTZ214" s="486"/>
      <c r="OUA214" s="486"/>
      <c r="OUB214" s="487"/>
      <c r="OUC214" s="485"/>
      <c r="OUD214" s="486"/>
      <c r="OUE214" s="486"/>
      <c r="OUF214" s="486"/>
      <c r="OUG214" s="486"/>
      <c r="OUH214" s="486"/>
      <c r="OUI214" s="486"/>
      <c r="OUJ214" s="487"/>
      <c r="OUK214" s="485"/>
      <c r="OUL214" s="486"/>
      <c r="OUM214" s="486"/>
      <c r="OUN214" s="486"/>
      <c r="OUO214" s="486"/>
      <c r="OUP214" s="486"/>
      <c r="OUQ214" s="486"/>
      <c r="OUR214" s="487"/>
      <c r="OUS214" s="485"/>
      <c r="OUT214" s="486"/>
      <c r="OUU214" s="486"/>
      <c r="OUV214" s="486"/>
      <c r="OUW214" s="486"/>
      <c r="OUX214" s="486"/>
      <c r="OUY214" s="486"/>
      <c r="OUZ214" s="487"/>
      <c r="OVA214" s="485"/>
      <c r="OVB214" s="486"/>
      <c r="OVC214" s="486"/>
      <c r="OVD214" s="486"/>
      <c r="OVE214" s="486"/>
      <c r="OVF214" s="486"/>
      <c r="OVG214" s="486"/>
      <c r="OVH214" s="487"/>
      <c r="OVI214" s="485"/>
      <c r="OVJ214" s="486"/>
      <c r="OVK214" s="486"/>
      <c r="OVL214" s="486"/>
      <c r="OVM214" s="486"/>
      <c r="OVN214" s="486"/>
      <c r="OVO214" s="486"/>
      <c r="OVP214" s="487"/>
      <c r="OVQ214" s="485"/>
      <c r="OVR214" s="486"/>
      <c r="OVS214" s="486"/>
      <c r="OVT214" s="486"/>
      <c r="OVU214" s="486"/>
      <c r="OVV214" s="486"/>
      <c r="OVW214" s="486"/>
      <c r="OVX214" s="487"/>
      <c r="OVY214" s="485"/>
      <c r="OVZ214" s="486"/>
      <c r="OWA214" s="486"/>
      <c r="OWB214" s="486"/>
      <c r="OWC214" s="486"/>
      <c r="OWD214" s="486"/>
      <c r="OWE214" s="486"/>
      <c r="OWF214" s="487"/>
      <c r="OWG214" s="485"/>
      <c r="OWH214" s="486"/>
      <c r="OWI214" s="486"/>
      <c r="OWJ214" s="486"/>
      <c r="OWK214" s="486"/>
      <c r="OWL214" s="486"/>
      <c r="OWM214" s="486"/>
      <c r="OWN214" s="487"/>
      <c r="OWO214" s="485"/>
      <c r="OWP214" s="486"/>
      <c r="OWQ214" s="486"/>
      <c r="OWR214" s="486"/>
      <c r="OWS214" s="486"/>
      <c r="OWT214" s="486"/>
      <c r="OWU214" s="486"/>
      <c r="OWV214" s="487"/>
      <c r="OWW214" s="485"/>
      <c r="OWX214" s="486"/>
      <c r="OWY214" s="486"/>
      <c r="OWZ214" s="486"/>
      <c r="OXA214" s="486"/>
      <c r="OXB214" s="486"/>
      <c r="OXC214" s="486"/>
      <c r="OXD214" s="487"/>
      <c r="OXE214" s="485"/>
      <c r="OXF214" s="486"/>
      <c r="OXG214" s="486"/>
      <c r="OXH214" s="486"/>
      <c r="OXI214" s="486"/>
      <c r="OXJ214" s="486"/>
      <c r="OXK214" s="486"/>
      <c r="OXL214" s="487"/>
      <c r="OXM214" s="485"/>
      <c r="OXN214" s="486"/>
      <c r="OXO214" s="486"/>
      <c r="OXP214" s="486"/>
      <c r="OXQ214" s="486"/>
      <c r="OXR214" s="486"/>
      <c r="OXS214" s="486"/>
      <c r="OXT214" s="487"/>
      <c r="OXU214" s="485"/>
      <c r="OXV214" s="486"/>
      <c r="OXW214" s="486"/>
      <c r="OXX214" s="486"/>
      <c r="OXY214" s="486"/>
      <c r="OXZ214" s="486"/>
      <c r="OYA214" s="486"/>
      <c r="OYB214" s="487"/>
      <c r="OYC214" s="485"/>
      <c r="OYD214" s="486"/>
      <c r="OYE214" s="486"/>
      <c r="OYF214" s="486"/>
      <c r="OYG214" s="486"/>
      <c r="OYH214" s="486"/>
      <c r="OYI214" s="486"/>
      <c r="OYJ214" s="487"/>
      <c r="OYK214" s="485"/>
      <c r="OYL214" s="486"/>
      <c r="OYM214" s="486"/>
      <c r="OYN214" s="486"/>
      <c r="OYO214" s="486"/>
      <c r="OYP214" s="486"/>
      <c r="OYQ214" s="486"/>
      <c r="OYR214" s="487"/>
      <c r="OYS214" s="485"/>
      <c r="OYT214" s="486"/>
      <c r="OYU214" s="486"/>
      <c r="OYV214" s="486"/>
      <c r="OYW214" s="486"/>
      <c r="OYX214" s="486"/>
      <c r="OYY214" s="486"/>
      <c r="OYZ214" s="487"/>
      <c r="OZA214" s="485"/>
      <c r="OZB214" s="486"/>
      <c r="OZC214" s="486"/>
      <c r="OZD214" s="486"/>
      <c r="OZE214" s="486"/>
      <c r="OZF214" s="486"/>
      <c r="OZG214" s="486"/>
      <c r="OZH214" s="487"/>
      <c r="OZI214" s="485"/>
      <c r="OZJ214" s="486"/>
      <c r="OZK214" s="486"/>
      <c r="OZL214" s="486"/>
      <c r="OZM214" s="486"/>
      <c r="OZN214" s="486"/>
      <c r="OZO214" s="486"/>
      <c r="OZP214" s="487"/>
      <c r="OZQ214" s="485"/>
      <c r="OZR214" s="486"/>
      <c r="OZS214" s="486"/>
      <c r="OZT214" s="486"/>
      <c r="OZU214" s="486"/>
      <c r="OZV214" s="486"/>
      <c r="OZW214" s="486"/>
      <c r="OZX214" s="487"/>
      <c r="OZY214" s="485"/>
      <c r="OZZ214" s="486"/>
      <c r="PAA214" s="486"/>
      <c r="PAB214" s="486"/>
      <c r="PAC214" s="486"/>
      <c r="PAD214" s="486"/>
      <c r="PAE214" s="486"/>
      <c r="PAF214" s="487"/>
      <c r="PAG214" s="485"/>
      <c r="PAH214" s="486"/>
      <c r="PAI214" s="486"/>
      <c r="PAJ214" s="486"/>
      <c r="PAK214" s="486"/>
      <c r="PAL214" s="486"/>
      <c r="PAM214" s="486"/>
      <c r="PAN214" s="487"/>
      <c r="PAO214" s="485"/>
      <c r="PAP214" s="486"/>
      <c r="PAQ214" s="486"/>
      <c r="PAR214" s="486"/>
      <c r="PAS214" s="486"/>
      <c r="PAT214" s="486"/>
      <c r="PAU214" s="486"/>
      <c r="PAV214" s="487"/>
      <c r="PAW214" s="485"/>
      <c r="PAX214" s="486"/>
      <c r="PAY214" s="486"/>
      <c r="PAZ214" s="486"/>
      <c r="PBA214" s="486"/>
      <c r="PBB214" s="486"/>
      <c r="PBC214" s="486"/>
      <c r="PBD214" s="487"/>
      <c r="PBE214" s="485"/>
      <c r="PBF214" s="486"/>
      <c r="PBG214" s="486"/>
      <c r="PBH214" s="486"/>
      <c r="PBI214" s="486"/>
      <c r="PBJ214" s="486"/>
      <c r="PBK214" s="486"/>
      <c r="PBL214" s="487"/>
      <c r="PBM214" s="485"/>
      <c r="PBN214" s="486"/>
      <c r="PBO214" s="486"/>
      <c r="PBP214" s="486"/>
      <c r="PBQ214" s="486"/>
      <c r="PBR214" s="486"/>
      <c r="PBS214" s="486"/>
      <c r="PBT214" s="487"/>
      <c r="PBU214" s="485"/>
      <c r="PBV214" s="486"/>
      <c r="PBW214" s="486"/>
      <c r="PBX214" s="486"/>
      <c r="PBY214" s="486"/>
      <c r="PBZ214" s="486"/>
      <c r="PCA214" s="486"/>
      <c r="PCB214" s="487"/>
      <c r="PCC214" s="485"/>
      <c r="PCD214" s="486"/>
      <c r="PCE214" s="486"/>
      <c r="PCF214" s="486"/>
      <c r="PCG214" s="486"/>
      <c r="PCH214" s="486"/>
      <c r="PCI214" s="486"/>
      <c r="PCJ214" s="487"/>
      <c r="PCK214" s="485"/>
      <c r="PCL214" s="486"/>
      <c r="PCM214" s="486"/>
      <c r="PCN214" s="486"/>
      <c r="PCO214" s="486"/>
      <c r="PCP214" s="486"/>
      <c r="PCQ214" s="486"/>
      <c r="PCR214" s="487"/>
      <c r="PCS214" s="485"/>
      <c r="PCT214" s="486"/>
      <c r="PCU214" s="486"/>
      <c r="PCV214" s="486"/>
      <c r="PCW214" s="486"/>
      <c r="PCX214" s="486"/>
      <c r="PCY214" s="486"/>
      <c r="PCZ214" s="487"/>
      <c r="PDA214" s="485"/>
      <c r="PDB214" s="486"/>
      <c r="PDC214" s="486"/>
      <c r="PDD214" s="486"/>
      <c r="PDE214" s="486"/>
      <c r="PDF214" s="486"/>
      <c r="PDG214" s="486"/>
      <c r="PDH214" s="487"/>
      <c r="PDI214" s="485"/>
      <c r="PDJ214" s="486"/>
      <c r="PDK214" s="486"/>
      <c r="PDL214" s="486"/>
      <c r="PDM214" s="486"/>
      <c r="PDN214" s="486"/>
      <c r="PDO214" s="486"/>
      <c r="PDP214" s="487"/>
      <c r="PDQ214" s="485"/>
      <c r="PDR214" s="486"/>
      <c r="PDS214" s="486"/>
      <c r="PDT214" s="486"/>
      <c r="PDU214" s="486"/>
      <c r="PDV214" s="486"/>
      <c r="PDW214" s="486"/>
      <c r="PDX214" s="487"/>
      <c r="PDY214" s="485"/>
      <c r="PDZ214" s="486"/>
      <c r="PEA214" s="486"/>
      <c r="PEB214" s="486"/>
      <c r="PEC214" s="486"/>
      <c r="PED214" s="486"/>
      <c r="PEE214" s="486"/>
      <c r="PEF214" s="487"/>
      <c r="PEG214" s="485"/>
      <c r="PEH214" s="486"/>
      <c r="PEI214" s="486"/>
      <c r="PEJ214" s="486"/>
      <c r="PEK214" s="486"/>
      <c r="PEL214" s="486"/>
      <c r="PEM214" s="486"/>
      <c r="PEN214" s="487"/>
      <c r="PEO214" s="485"/>
      <c r="PEP214" s="486"/>
      <c r="PEQ214" s="486"/>
      <c r="PER214" s="486"/>
      <c r="PES214" s="486"/>
      <c r="PET214" s="486"/>
      <c r="PEU214" s="486"/>
      <c r="PEV214" s="487"/>
      <c r="PEW214" s="485"/>
      <c r="PEX214" s="486"/>
      <c r="PEY214" s="486"/>
      <c r="PEZ214" s="486"/>
      <c r="PFA214" s="486"/>
      <c r="PFB214" s="486"/>
      <c r="PFC214" s="486"/>
      <c r="PFD214" s="487"/>
      <c r="PFE214" s="485"/>
      <c r="PFF214" s="486"/>
      <c r="PFG214" s="486"/>
      <c r="PFH214" s="486"/>
      <c r="PFI214" s="486"/>
      <c r="PFJ214" s="486"/>
      <c r="PFK214" s="486"/>
      <c r="PFL214" s="487"/>
      <c r="PFM214" s="485"/>
      <c r="PFN214" s="486"/>
      <c r="PFO214" s="486"/>
      <c r="PFP214" s="486"/>
      <c r="PFQ214" s="486"/>
      <c r="PFR214" s="486"/>
      <c r="PFS214" s="486"/>
      <c r="PFT214" s="487"/>
      <c r="PFU214" s="485"/>
      <c r="PFV214" s="486"/>
      <c r="PFW214" s="486"/>
      <c r="PFX214" s="486"/>
      <c r="PFY214" s="486"/>
      <c r="PFZ214" s="486"/>
      <c r="PGA214" s="486"/>
      <c r="PGB214" s="487"/>
      <c r="PGC214" s="485"/>
      <c r="PGD214" s="486"/>
      <c r="PGE214" s="486"/>
      <c r="PGF214" s="486"/>
      <c r="PGG214" s="486"/>
      <c r="PGH214" s="486"/>
      <c r="PGI214" s="486"/>
      <c r="PGJ214" s="487"/>
      <c r="PGK214" s="485"/>
      <c r="PGL214" s="486"/>
      <c r="PGM214" s="486"/>
      <c r="PGN214" s="486"/>
      <c r="PGO214" s="486"/>
      <c r="PGP214" s="486"/>
      <c r="PGQ214" s="486"/>
      <c r="PGR214" s="487"/>
      <c r="PGS214" s="485"/>
      <c r="PGT214" s="486"/>
      <c r="PGU214" s="486"/>
      <c r="PGV214" s="486"/>
      <c r="PGW214" s="486"/>
      <c r="PGX214" s="486"/>
      <c r="PGY214" s="486"/>
      <c r="PGZ214" s="487"/>
      <c r="PHA214" s="485"/>
      <c r="PHB214" s="486"/>
      <c r="PHC214" s="486"/>
      <c r="PHD214" s="486"/>
      <c r="PHE214" s="486"/>
      <c r="PHF214" s="486"/>
      <c r="PHG214" s="486"/>
      <c r="PHH214" s="487"/>
      <c r="PHI214" s="485"/>
      <c r="PHJ214" s="486"/>
      <c r="PHK214" s="486"/>
      <c r="PHL214" s="486"/>
      <c r="PHM214" s="486"/>
      <c r="PHN214" s="486"/>
      <c r="PHO214" s="486"/>
      <c r="PHP214" s="487"/>
      <c r="PHQ214" s="485"/>
      <c r="PHR214" s="486"/>
      <c r="PHS214" s="486"/>
      <c r="PHT214" s="486"/>
      <c r="PHU214" s="486"/>
      <c r="PHV214" s="486"/>
      <c r="PHW214" s="486"/>
      <c r="PHX214" s="487"/>
      <c r="PHY214" s="485"/>
      <c r="PHZ214" s="486"/>
      <c r="PIA214" s="486"/>
      <c r="PIB214" s="486"/>
      <c r="PIC214" s="486"/>
      <c r="PID214" s="486"/>
      <c r="PIE214" s="486"/>
      <c r="PIF214" s="487"/>
      <c r="PIG214" s="485"/>
      <c r="PIH214" s="486"/>
      <c r="PII214" s="486"/>
      <c r="PIJ214" s="486"/>
      <c r="PIK214" s="486"/>
      <c r="PIL214" s="486"/>
      <c r="PIM214" s="486"/>
      <c r="PIN214" s="487"/>
      <c r="PIO214" s="485"/>
      <c r="PIP214" s="486"/>
      <c r="PIQ214" s="486"/>
      <c r="PIR214" s="486"/>
      <c r="PIS214" s="486"/>
      <c r="PIT214" s="486"/>
      <c r="PIU214" s="486"/>
      <c r="PIV214" s="487"/>
      <c r="PIW214" s="485"/>
      <c r="PIX214" s="486"/>
      <c r="PIY214" s="486"/>
      <c r="PIZ214" s="486"/>
      <c r="PJA214" s="486"/>
      <c r="PJB214" s="486"/>
      <c r="PJC214" s="486"/>
      <c r="PJD214" s="487"/>
      <c r="PJE214" s="485"/>
      <c r="PJF214" s="486"/>
      <c r="PJG214" s="486"/>
      <c r="PJH214" s="486"/>
      <c r="PJI214" s="486"/>
      <c r="PJJ214" s="486"/>
      <c r="PJK214" s="486"/>
      <c r="PJL214" s="487"/>
      <c r="PJM214" s="485"/>
      <c r="PJN214" s="486"/>
      <c r="PJO214" s="486"/>
      <c r="PJP214" s="486"/>
      <c r="PJQ214" s="486"/>
      <c r="PJR214" s="486"/>
      <c r="PJS214" s="486"/>
      <c r="PJT214" s="487"/>
      <c r="PJU214" s="485"/>
      <c r="PJV214" s="486"/>
      <c r="PJW214" s="486"/>
      <c r="PJX214" s="486"/>
      <c r="PJY214" s="486"/>
      <c r="PJZ214" s="486"/>
      <c r="PKA214" s="486"/>
      <c r="PKB214" s="487"/>
      <c r="PKC214" s="485"/>
      <c r="PKD214" s="486"/>
      <c r="PKE214" s="486"/>
      <c r="PKF214" s="486"/>
      <c r="PKG214" s="486"/>
      <c r="PKH214" s="486"/>
      <c r="PKI214" s="486"/>
      <c r="PKJ214" s="487"/>
      <c r="PKK214" s="485"/>
      <c r="PKL214" s="486"/>
      <c r="PKM214" s="486"/>
      <c r="PKN214" s="486"/>
      <c r="PKO214" s="486"/>
      <c r="PKP214" s="486"/>
      <c r="PKQ214" s="486"/>
      <c r="PKR214" s="487"/>
      <c r="PKS214" s="485"/>
      <c r="PKT214" s="486"/>
      <c r="PKU214" s="486"/>
      <c r="PKV214" s="486"/>
      <c r="PKW214" s="486"/>
      <c r="PKX214" s="486"/>
      <c r="PKY214" s="486"/>
      <c r="PKZ214" s="487"/>
      <c r="PLA214" s="485"/>
      <c r="PLB214" s="486"/>
      <c r="PLC214" s="486"/>
      <c r="PLD214" s="486"/>
      <c r="PLE214" s="486"/>
      <c r="PLF214" s="486"/>
      <c r="PLG214" s="486"/>
      <c r="PLH214" s="487"/>
      <c r="PLI214" s="485"/>
      <c r="PLJ214" s="486"/>
      <c r="PLK214" s="486"/>
      <c r="PLL214" s="486"/>
      <c r="PLM214" s="486"/>
      <c r="PLN214" s="486"/>
      <c r="PLO214" s="486"/>
      <c r="PLP214" s="487"/>
      <c r="PLQ214" s="485"/>
      <c r="PLR214" s="486"/>
      <c r="PLS214" s="486"/>
      <c r="PLT214" s="486"/>
      <c r="PLU214" s="486"/>
      <c r="PLV214" s="486"/>
      <c r="PLW214" s="486"/>
      <c r="PLX214" s="487"/>
      <c r="PLY214" s="485"/>
      <c r="PLZ214" s="486"/>
      <c r="PMA214" s="486"/>
      <c r="PMB214" s="486"/>
      <c r="PMC214" s="486"/>
      <c r="PMD214" s="486"/>
      <c r="PME214" s="486"/>
      <c r="PMF214" s="487"/>
      <c r="PMG214" s="485"/>
      <c r="PMH214" s="486"/>
      <c r="PMI214" s="486"/>
      <c r="PMJ214" s="486"/>
      <c r="PMK214" s="486"/>
      <c r="PML214" s="486"/>
      <c r="PMM214" s="486"/>
      <c r="PMN214" s="487"/>
      <c r="PMO214" s="485"/>
      <c r="PMP214" s="486"/>
      <c r="PMQ214" s="486"/>
      <c r="PMR214" s="486"/>
      <c r="PMS214" s="486"/>
      <c r="PMT214" s="486"/>
      <c r="PMU214" s="486"/>
      <c r="PMV214" s="487"/>
      <c r="PMW214" s="485"/>
      <c r="PMX214" s="486"/>
      <c r="PMY214" s="486"/>
      <c r="PMZ214" s="486"/>
      <c r="PNA214" s="486"/>
      <c r="PNB214" s="486"/>
      <c r="PNC214" s="486"/>
      <c r="PND214" s="487"/>
      <c r="PNE214" s="485"/>
      <c r="PNF214" s="486"/>
      <c r="PNG214" s="486"/>
      <c r="PNH214" s="486"/>
      <c r="PNI214" s="486"/>
      <c r="PNJ214" s="486"/>
      <c r="PNK214" s="486"/>
      <c r="PNL214" s="487"/>
      <c r="PNM214" s="485"/>
      <c r="PNN214" s="486"/>
      <c r="PNO214" s="486"/>
      <c r="PNP214" s="486"/>
      <c r="PNQ214" s="486"/>
      <c r="PNR214" s="486"/>
      <c r="PNS214" s="486"/>
      <c r="PNT214" s="487"/>
      <c r="PNU214" s="485"/>
      <c r="PNV214" s="486"/>
      <c r="PNW214" s="486"/>
      <c r="PNX214" s="486"/>
      <c r="PNY214" s="486"/>
      <c r="PNZ214" s="486"/>
      <c r="POA214" s="486"/>
      <c r="POB214" s="487"/>
      <c r="POC214" s="485"/>
      <c r="POD214" s="486"/>
      <c r="POE214" s="486"/>
      <c r="POF214" s="486"/>
      <c r="POG214" s="486"/>
      <c r="POH214" s="486"/>
      <c r="POI214" s="486"/>
      <c r="POJ214" s="487"/>
      <c r="POK214" s="485"/>
      <c r="POL214" s="486"/>
      <c r="POM214" s="486"/>
      <c r="PON214" s="486"/>
      <c r="POO214" s="486"/>
      <c r="POP214" s="486"/>
      <c r="POQ214" s="486"/>
      <c r="POR214" s="487"/>
      <c r="POS214" s="485"/>
      <c r="POT214" s="486"/>
      <c r="POU214" s="486"/>
      <c r="POV214" s="486"/>
      <c r="POW214" s="486"/>
      <c r="POX214" s="486"/>
      <c r="POY214" s="486"/>
      <c r="POZ214" s="487"/>
      <c r="PPA214" s="485"/>
      <c r="PPB214" s="486"/>
      <c r="PPC214" s="486"/>
      <c r="PPD214" s="486"/>
      <c r="PPE214" s="486"/>
      <c r="PPF214" s="486"/>
      <c r="PPG214" s="486"/>
      <c r="PPH214" s="487"/>
      <c r="PPI214" s="485"/>
      <c r="PPJ214" s="486"/>
      <c r="PPK214" s="486"/>
      <c r="PPL214" s="486"/>
      <c r="PPM214" s="486"/>
      <c r="PPN214" s="486"/>
      <c r="PPO214" s="486"/>
      <c r="PPP214" s="487"/>
      <c r="PPQ214" s="485"/>
      <c r="PPR214" s="486"/>
      <c r="PPS214" s="486"/>
      <c r="PPT214" s="486"/>
      <c r="PPU214" s="486"/>
      <c r="PPV214" s="486"/>
      <c r="PPW214" s="486"/>
      <c r="PPX214" s="487"/>
      <c r="PPY214" s="485"/>
      <c r="PPZ214" s="486"/>
      <c r="PQA214" s="486"/>
      <c r="PQB214" s="486"/>
      <c r="PQC214" s="486"/>
      <c r="PQD214" s="486"/>
      <c r="PQE214" s="486"/>
      <c r="PQF214" s="487"/>
      <c r="PQG214" s="485"/>
      <c r="PQH214" s="486"/>
      <c r="PQI214" s="486"/>
      <c r="PQJ214" s="486"/>
      <c r="PQK214" s="486"/>
      <c r="PQL214" s="486"/>
      <c r="PQM214" s="486"/>
      <c r="PQN214" s="487"/>
      <c r="PQO214" s="485"/>
      <c r="PQP214" s="486"/>
      <c r="PQQ214" s="486"/>
      <c r="PQR214" s="486"/>
      <c r="PQS214" s="486"/>
      <c r="PQT214" s="486"/>
      <c r="PQU214" s="486"/>
      <c r="PQV214" s="487"/>
      <c r="PQW214" s="485"/>
      <c r="PQX214" s="486"/>
      <c r="PQY214" s="486"/>
      <c r="PQZ214" s="486"/>
      <c r="PRA214" s="486"/>
      <c r="PRB214" s="486"/>
      <c r="PRC214" s="486"/>
      <c r="PRD214" s="487"/>
      <c r="PRE214" s="485"/>
      <c r="PRF214" s="486"/>
      <c r="PRG214" s="486"/>
      <c r="PRH214" s="486"/>
      <c r="PRI214" s="486"/>
      <c r="PRJ214" s="486"/>
      <c r="PRK214" s="486"/>
      <c r="PRL214" s="487"/>
      <c r="PRM214" s="485"/>
      <c r="PRN214" s="486"/>
      <c r="PRO214" s="486"/>
      <c r="PRP214" s="486"/>
      <c r="PRQ214" s="486"/>
      <c r="PRR214" s="486"/>
      <c r="PRS214" s="486"/>
      <c r="PRT214" s="487"/>
      <c r="PRU214" s="485"/>
      <c r="PRV214" s="486"/>
      <c r="PRW214" s="486"/>
      <c r="PRX214" s="486"/>
      <c r="PRY214" s="486"/>
      <c r="PRZ214" s="486"/>
      <c r="PSA214" s="486"/>
      <c r="PSB214" s="487"/>
      <c r="PSC214" s="485"/>
      <c r="PSD214" s="486"/>
      <c r="PSE214" s="486"/>
      <c r="PSF214" s="486"/>
      <c r="PSG214" s="486"/>
      <c r="PSH214" s="486"/>
      <c r="PSI214" s="486"/>
      <c r="PSJ214" s="487"/>
      <c r="PSK214" s="485"/>
      <c r="PSL214" s="486"/>
      <c r="PSM214" s="486"/>
      <c r="PSN214" s="486"/>
      <c r="PSO214" s="486"/>
      <c r="PSP214" s="486"/>
      <c r="PSQ214" s="486"/>
      <c r="PSR214" s="487"/>
      <c r="PSS214" s="485"/>
      <c r="PST214" s="486"/>
      <c r="PSU214" s="486"/>
      <c r="PSV214" s="486"/>
      <c r="PSW214" s="486"/>
      <c r="PSX214" s="486"/>
      <c r="PSY214" s="486"/>
      <c r="PSZ214" s="487"/>
      <c r="PTA214" s="485"/>
      <c r="PTB214" s="486"/>
      <c r="PTC214" s="486"/>
      <c r="PTD214" s="486"/>
      <c r="PTE214" s="486"/>
      <c r="PTF214" s="486"/>
      <c r="PTG214" s="486"/>
      <c r="PTH214" s="487"/>
      <c r="PTI214" s="485"/>
      <c r="PTJ214" s="486"/>
      <c r="PTK214" s="486"/>
      <c r="PTL214" s="486"/>
      <c r="PTM214" s="486"/>
      <c r="PTN214" s="486"/>
      <c r="PTO214" s="486"/>
      <c r="PTP214" s="487"/>
      <c r="PTQ214" s="485"/>
      <c r="PTR214" s="486"/>
      <c r="PTS214" s="486"/>
      <c r="PTT214" s="486"/>
      <c r="PTU214" s="486"/>
      <c r="PTV214" s="486"/>
      <c r="PTW214" s="486"/>
      <c r="PTX214" s="487"/>
      <c r="PTY214" s="485"/>
      <c r="PTZ214" s="486"/>
      <c r="PUA214" s="486"/>
      <c r="PUB214" s="486"/>
      <c r="PUC214" s="486"/>
      <c r="PUD214" s="486"/>
      <c r="PUE214" s="486"/>
      <c r="PUF214" s="487"/>
      <c r="PUG214" s="485"/>
      <c r="PUH214" s="486"/>
      <c r="PUI214" s="486"/>
      <c r="PUJ214" s="486"/>
      <c r="PUK214" s="486"/>
      <c r="PUL214" s="486"/>
      <c r="PUM214" s="486"/>
      <c r="PUN214" s="487"/>
      <c r="PUO214" s="485"/>
      <c r="PUP214" s="486"/>
      <c r="PUQ214" s="486"/>
      <c r="PUR214" s="486"/>
      <c r="PUS214" s="486"/>
      <c r="PUT214" s="486"/>
      <c r="PUU214" s="486"/>
      <c r="PUV214" s="487"/>
      <c r="PUW214" s="485"/>
      <c r="PUX214" s="486"/>
      <c r="PUY214" s="486"/>
      <c r="PUZ214" s="486"/>
      <c r="PVA214" s="486"/>
      <c r="PVB214" s="486"/>
      <c r="PVC214" s="486"/>
      <c r="PVD214" s="487"/>
      <c r="PVE214" s="485"/>
      <c r="PVF214" s="486"/>
      <c r="PVG214" s="486"/>
      <c r="PVH214" s="486"/>
      <c r="PVI214" s="486"/>
      <c r="PVJ214" s="486"/>
      <c r="PVK214" s="486"/>
      <c r="PVL214" s="487"/>
      <c r="PVM214" s="485"/>
      <c r="PVN214" s="486"/>
      <c r="PVO214" s="486"/>
      <c r="PVP214" s="486"/>
      <c r="PVQ214" s="486"/>
      <c r="PVR214" s="486"/>
      <c r="PVS214" s="486"/>
      <c r="PVT214" s="487"/>
      <c r="PVU214" s="485"/>
      <c r="PVV214" s="486"/>
      <c r="PVW214" s="486"/>
      <c r="PVX214" s="486"/>
      <c r="PVY214" s="486"/>
      <c r="PVZ214" s="486"/>
      <c r="PWA214" s="486"/>
      <c r="PWB214" s="487"/>
      <c r="PWC214" s="485"/>
      <c r="PWD214" s="486"/>
      <c r="PWE214" s="486"/>
      <c r="PWF214" s="486"/>
      <c r="PWG214" s="486"/>
      <c r="PWH214" s="486"/>
      <c r="PWI214" s="486"/>
      <c r="PWJ214" s="487"/>
      <c r="PWK214" s="485"/>
      <c r="PWL214" s="486"/>
      <c r="PWM214" s="486"/>
      <c r="PWN214" s="486"/>
      <c r="PWO214" s="486"/>
      <c r="PWP214" s="486"/>
      <c r="PWQ214" s="486"/>
      <c r="PWR214" s="487"/>
      <c r="PWS214" s="485"/>
      <c r="PWT214" s="486"/>
      <c r="PWU214" s="486"/>
      <c r="PWV214" s="486"/>
      <c r="PWW214" s="486"/>
      <c r="PWX214" s="486"/>
      <c r="PWY214" s="486"/>
      <c r="PWZ214" s="487"/>
      <c r="PXA214" s="485"/>
      <c r="PXB214" s="486"/>
      <c r="PXC214" s="486"/>
      <c r="PXD214" s="486"/>
      <c r="PXE214" s="486"/>
      <c r="PXF214" s="486"/>
      <c r="PXG214" s="486"/>
      <c r="PXH214" s="487"/>
      <c r="PXI214" s="485"/>
      <c r="PXJ214" s="486"/>
      <c r="PXK214" s="486"/>
      <c r="PXL214" s="486"/>
      <c r="PXM214" s="486"/>
      <c r="PXN214" s="486"/>
      <c r="PXO214" s="486"/>
      <c r="PXP214" s="487"/>
      <c r="PXQ214" s="485"/>
      <c r="PXR214" s="486"/>
      <c r="PXS214" s="486"/>
      <c r="PXT214" s="486"/>
      <c r="PXU214" s="486"/>
      <c r="PXV214" s="486"/>
      <c r="PXW214" s="486"/>
      <c r="PXX214" s="487"/>
      <c r="PXY214" s="485"/>
      <c r="PXZ214" s="486"/>
      <c r="PYA214" s="486"/>
      <c r="PYB214" s="486"/>
      <c r="PYC214" s="486"/>
      <c r="PYD214" s="486"/>
      <c r="PYE214" s="486"/>
      <c r="PYF214" s="487"/>
      <c r="PYG214" s="485"/>
      <c r="PYH214" s="486"/>
      <c r="PYI214" s="486"/>
      <c r="PYJ214" s="486"/>
      <c r="PYK214" s="486"/>
      <c r="PYL214" s="486"/>
      <c r="PYM214" s="486"/>
      <c r="PYN214" s="487"/>
      <c r="PYO214" s="485"/>
      <c r="PYP214" s="486"/>
      <c r="PYQ214" s="486"/>
      <c r="PYR214" s="486"/>
      <c r="PYS214" s="486"/>
      <c r="PYT214" s="486"/>
      <c r="PYU214" s="486"/>
      <c r="PYV214" s="487"/>
      <c r="PYW214" s="485"/>
      <c r="PYX214" s="486"/>
      <c r="PYY214" s="486"/>
      <c r="PYZ214" s="486"/>
      <c r="PZA214" s="486"/>
      <c r="PZB214" s="486"/>
      <c r="PZC214" s="486"/>
      <c r="PZD214" s="487"/>
      <c r="PZE214" s="485"/>
      <c r="PZF214" s="486"/>
      <c r="PZG214" s="486"/>
      <c r="PZH214" s="486"/>
      <c r="PZI214" s="486"/>
      <c r="PZJ214" s="486"/>
      <c r="PZK214" s="486"/>
      <c r="PZL214" s="487"/>
      <c r="PZM214" s="485"/>
      <c r="PZN214" s="486"/>
      <c r="PZO214" s="486"/>
      <c r="PZP214" s="486"/>
      <c r="PZQ214" s="486"/>
      <c r="PZR214" s="486"/>
      <c r="PZS214" s="486"/>
      <c r="PZT214" s="487"/>
      <c r="PZU214" s="485"/>
      <c r="PZV214" s="486"/>
      <c r="PZW214" s="486"/>
      <c r="PZX214" s="486"/>
      <c r="PZY214" s="486"/>
      <c r="PZZ214" s="486"/>
      <c r="QAA214" s="486"/>
      <c r="QAB214" s="487"/>
      <c r="QAC214" s="485"/>
      <c r="QAD214" s="486"/>
      <c r="QAE214" s="486"/>
      <c r="QAF214" s="486"/>
      <c r="QAG214" s="486"/>
      <c r="QAH214" s="486"/>
      <c r="QAI214" s="486"/>
      <c r="QAJ214" s="487"/>
      <c r="QAK214" s="485"/>
      <c r="QAL214" s="486"/>
      <c r="QAM214" s="486"/>
      <c r="QAN214" s="486"/>
      <c r="QAO214" s="486"/>
      <c r="QAP214" s="486"/>
      <c r="QAQ214" s="486"/>
      <c r="QAR214" s="487"/>
      <c r="QAS214" s="485"/>
      <c r="QAT214" s="486"/>
      <c r="QAU214" s="486"/>
      <c r="QAV214" s="486"/>
      <c r="QAW214" s="486"/>
      <c r="QAX214" s="486"/>
      <c r="QAY214" s="486"/>
      <c r="QAZ214" s="487"/>
      <c r="QBA214" s="485"/>
      <c r="QBB214" s="486"/>
      <c r="QBC214" s="486"/>
      <c r="QBD214" s="486"/>
      <c r="QBE214" s="486"/>
      <c r="QBF214" s="486"/>
      <c r="QBG214" s="486"/>
      <c r="QBH214" s="487"/>
      <c r="QBI214" s="485"/>
      <c r="QBJ214" s="486"/>
      <c r="QBK214" s="486"/>
      <c r="QBL214" s="486"/>
      <c r="QBM214" s="486"/>
      <c r="QBN214" s="486"/>
      <c r="QBO214" s="486"/>
      <c r="QBP214" s="487"/>
      <c r="QBQ214" s="485"/>
      <c r="QBR214" s="486"/>
      <c r="QBS214" s="486"/>
      <c r="QBT214" s="486"/>
      <c r="QBU214" s="486"/>
      <c r="QBV214" s="486"/>
      <c r="QBW214" s="486"/>
      <c r="QBX214" s="487"/>
      <c r="QBY214" s="485"/>
      <c r="QBZ214" s="486"/>
      <c r="QCA214" s="486"/>
      <c r="QCB214" s="486"/>
      <c r="QCC214" s="486"/>
      <c r="QCD214" s="486"/>
      <c r="QCE214" s="486"/>
      <c r="QCF214" s="487"/>
      <c r="QCG214" s="485"/>
      <c r="QCH214" s="486"/>
      <c r="QCI214" s="486"/>
      <c r="QCJ214" s="486"/>
      <c r="QCK214" s="486"/>
      <c r="QCL214" s="486"/>
      <c r="QCM214" s="486"/>
      <c r="QCN214" s="487"/>
      <c r="QCO214" s="485"/>
      <c r="QCP214" s="486"/>
      <c r="QCQ214" s="486"/>
      <c r="QCR214" s="486"/>
      <c r="QCS214" s="486"/>
      <c r="QCT214" s="486"/>
      <c r="QCU214" s="486"/>
      <c r="QCV214" s="487"/>
      <c r="QCW214" s="485"/>
      <c r="QCX214" s="486"/>
      <c r="QCY214" s="486"/>
      <c r="QCZ214" s="486"/>
      <c r="QDA214" s="486"/>
      <c r="QDB214" s="486"/>
      <c r="QDC214" s="486"/>
      <c r="QDD214" s="487"/>
      <c r="QDE214" s="485"/>
      <c r="QDF214" s="486"/>
      <c r="QDG214" s="486"/>
      <c r="QDH214" s="486"/>
      <c r="QDI214" s="486"/>
      <c r="QDJ214" s="486"/>
      <c r="QDK214" s="486"/>
      <c r="QDL214" s="487"/>
      <c r="QDM214" s="485"/>
      <c r="QDN214" s="486"/>
      <c r="QDO214" s="486"/>
      <c r="QDP214" s="486"/>
      <c r="QDQ214" s="486"/>
      <c r="QDR214" s="486"/>
      <c r="QDS214" s="486"/>
      <c r="QDT214" s="487"/>
      <c r="QDU214" s="485"/>
      <c r="QDV214" s="486"/>
      <c r="QDW214" s="486"/>
      <c r="QDX214" s="486"/>
      <c r="QDY214" s="486"/>
      <c r="QDZ214" s="486"/>
      <c r="QEA214" s="486"/>
      <c r="QEB214" s="487"/>
      <c r="QEC214" s="485"/>
      <c r="QED214" s="486"/>
      <c r="QEE214" s="486"/>
      <c r="QEF214" s="486"/>
      <c r="QEG214" s="486"/>
      <c r="QEH214" s="486"/>
      <c r="QEI214" s="486"/>
      <c r="QEJ214" s="487"/>
      <c r="QEK214" s="485"/>
      <c r="QEL214" s="486"/>
      <c r="QEM214" s="486"/>
      <c r="QEN214" s="486"/>
      <c r="QEO214" s="486"/>
      <c r="QEP214" s="486"/>
      <c r="QEQ214" s="486"/>
      <c r="QER214" s="487"/>
      <c r="QES214" s="485"/>
      <c r="QET214" s="486"/>
      <c r="QEU214" s="486"/>
      <c r="QEV214" s="486"/>
      <c r="QEW214" s="486"/>
      <c r="QEX214" s="486"/>
      <c r="QEY214" s="486"/>
      <c r="QEZ214" s="487"/>
      <c r="QFA214" s="485"/>
      <c r="QFB214" s="486"/>
      <c r="QFC214" s="486"/>
      <c r="QFD214" s="486"/>
      <c r="QFE214" s="486"/>
      <c r="QFF214" s="486"/>
      <c r="QFG214" s="486"/>
      <c r="QFH214" s="487"/>
      <c r="QFI214" s="485"/>
      <c r="QFJ214" s="486"/>
      <c r="QFK214" s="486"/>
      <c r="QFL214" s="486"/>
      <c r="QFM214" s="486"/>
      <c r="QFN214" s="486"/>
      <c r="QFO214" s="486"/>
      <c r="QFP214" s="487"/>
      <c r="QFQ214" s="485"/>
      <c r="QFR214" s="486"/>
      <c r="QFS214" s="486"/>
      <c r="QFT214" s="486"/>
      <c r="QFU214" s="486"/>
      <c r="QFV214" s="486"/>
      <c r="QFW214" s="486"/>
      <c r="QFX214" s="487"/>
      <c r="QFY214" s="485"/>
      <c r="QFZ214" s="486"/>
      <c r="QGA214" s="486"/>
      <c r="QGB214" s="486"/>
      <c r="QGC214" s="486"/>
      <c r="QGD214" s="486"/>
      <c r="QGE214" s="486"/>
      <c r="QGF214" s="487"/>
      <c r="QGG214" s="485"/>
      <c r="QGH214" s="486"/>
      <c r="QGI214" s="486"/>
      <c r="QGJ214" s="486"/>
      <c r="QGK214" s="486"/>
      <c r="QGL214" s="486"/>
      <c r="QGM214" s="486"/>
      <c r="QGN214" s="487"/>
      <c r="QGO214" s="485"/>
      <c r="QGP214" s="486"/>
      <c r="QGQ214" s="486"/>
      <c r="QGR214" s="486"/>
      <c r="QGS214" s="486"/>
      <c r="QGT214" s="486"/>
      <c r="QGU214" s="486"/>
      <c r="QGV214" s="487"/>
      <c r="QGW214" s="485"/>
      <c r="QGX214" s="486"/>
      <c r="QGY214" s="486"/>
      <c r="QGZ214" s="486"/>
      <c r="QHA214" s="486"/>
      <c r="QHB214" s="486"/>
      <c r="QHC214" s="486"/>
      <c r="QHD214" s="487"/>
      <c r="QHE214" s="485"/>
      <c r="QHF214" s="486"/>
      <c r="QHG214" s="486"/>
      <c r="QHH214" s="486"/>
      <c r="QHI214" s="486"/>
      <c r="QHJ214" s="486"/>
      <c r="QHK214" s="486"/>
      <c r="QHL214" s="487"/>
      <c r="QHM214" s="485"/>
      <c r="QHN214" s="486"/>
      <c r="QHO214" s="486"/>
      <c r="QHP214" s="486"/>
      <c r="QHQ214" s="486"/>
      <c r="QHR214" s="486"/>
      <c r="QHS214" s="486"/>
      <c r="QHT214" s="487"/>
      <c r="QHU214" s="485"/>
      <c r="QHV214" s="486"/>
      <c r="QHW214" s="486"/>
      <c r="QHX214" s="486"/>
      <c r="QHY214" s="486"/>
      <c r="QHZ214" s="486"/>
      <c r="QIA214" s="486"/>
      <c r="QIB214" s="487"/>
      <c r="QIC214" s="485"/>
      <c r="QID214" s="486"/>
      <c r="QIE214" s="486"/>
      <c r="QIF214" s="486"/>
      <c r="QIG214" s="486"/>
      <c r="QIH214" s="486"/>
      <c r="QII214" s="486"/>
      <c r="QIJ214" s="487"/>
      <c r="QIK214" s="485"/>
      <c r="QIL214" s="486"/>
      <c r="QIM214" s="486"/>
      <c r="QIN214" s="486"/>
      <c r="QIO214" s="486"/>
      <c r="QIP214" s="486"/>
      <c r="QIQ214" s="486"/>
      <c r="QIR214" s="487"/>
      <c r="QIS214" s="485"/>
      <c r="QIT214" s="486"/>
      <c r="QIU214" s="486"/>
      <c r="QIV214" s="486"/>
      <c r="QIW214" s="486"/>
      <c r="QIX214" s="486"/>
      <c r="QIY214" s="486"/>
      <c r="QIZ214" s="487"/>
      <c r="QJA214" s="485"/>
      <c r="QJB214" s="486"/>
      <c r="QJC214" s="486"/>
      <c r="QJD214" s="486"/>
      <c r="QJE214" s="486"/>
      <c r="QJF214" s="486"/>
      <c r="QJG214" s="486"/>
      <c r="QJH214" s="487"/>
      <c r="QJI214" s="485"/>
      <c r="QJJ214" s="486"/>
      <c r="QJK214" s="486"/>
      <c r="QJL214" s="486"/>
      <c r="QJM214" s="486"/>
      <c r="QJN214" s="486"/>
      <c r="QJO214" s="486"/>
      <c r="QJP214" s="487"/>
      <c r="QJQ214" s="485"/>
      <c r="QJR214" s="486"/>
      <c r="QJS214" s="486"/>
      <c r="QJT214" s="486"/>
      <c r="QJU214" s="486"/>
      <c r="QJV214" s="486"/>
      <c r="QJW214" s="486"/>
      <c r="QJX214" s="487"/>
      <c r="QJY214" s="485"/>
      <c r="QJZ214" s="486"/>
      <c r="QKA214" s="486"/>
      <c r="QKB214" s="486"/>
      <c r="QKC214" s="486"/>
      <c r="QKD214" s="486"/>
      <c r="QKE214" s="486"/>
      <c r="QKF214" s="487"/>
      <c r="QKG214" s="485"/>
      <c r="QKH214" s="486"/>
      <c r="QKI214" s="486"/>
      <c r="QKJ214" s="486"/>
      <c r="QKK214" s="486"/>
      <c r="QKL214" s="486"/>
      <c r="QKM214" s="486"/>
      <c r="QKN214" s="487"/>
      <c r="QKO214" s="485"/>
      <c r="QKP214" s="486"/>
      <c r="QKQ214" s="486"/>
      <c r="QKR214" s="486"/>
      <c r="QKS214" s="486"/>
      <c r="QKT214" s="486"/>
      <c r="QKU214" s="486"/>
      <c r="QKV214" s="487"/>
      <c r="QKW214" s="485"/>
      <c r="QKX214" s="486"/>
      <c r="QKY214" s="486"/>
      <c r="QKZ214" s="486"/>
      <c r="QLA214" s="486"/>
      <c r="QLB214" s="486"/>
      <c r="QLC214" s="486"/>
      <c r="QLD214" s="487"/>
      <c r="QLE214" s="485"/>
      <c r="QLF214" s="486"/>
      <c r="QLG214" s="486"/>
      <c r="QLH214" s="486"/>
      <c r="QLI214" s="486"/>
      <c r="QLJ214" s="486"/>
      <c r="QLK214" s="486"/>
      <c r="QLL214" s="487"/>
      <c r="QLM214" s="485"/>
      <c r="QLN214" s="486"/>
      <c r="QLO214" s="486"/>
      <c r="QLP214" s="486"/>
      <c r="QLQ214" s="486"/>
      <c r="QLR214" s="486"/>
      <c r="QLS214" s="486"/>
      <c r="QLT214" s="487"/>
      <c r="QLU214" s="485"/>
      <c r="QLV214" s="486"/>
      <c r="QLW214" s="486"/>
      <c r="QLX214" s="486"/>
      <c r="QLY214" s="486"/>
      <c r="QLZ214" s="486"/>
      <c r="QMA214" s="486"/>
      <c r="QMB214" s="487"/>
      <c r="QMC214" s="485"/>
      <c r="QMD214" s="486"/>
      <c r="QME214" s="486"/>
      <c r="QMF214" s="486"/>
      <c r="QMG214" s="486"/>
      <c r="QMH214" s="486"/>
      <c r="QMI214" s="486"/>
      <c r="QMJ214" s="487"/>
      <c r="QMK214" s="485"/>
      <c r="QML214" s="486"/>
      <c r="QMM214" s="486"/>
      <c r="QMN214" s="486"/>
      <c r="QMO214" s="486"/>
      <c r="QMP214" s="486"/>
      <c r="QMQ214" s="486"/>
      <c r="QMR214" s="487"/>
      <c r="QMS214" s="485"/>
      <c r="QMT214" s="486"/>
      <c r="QMU214" s="486"/>
      <c r="QMV214" s="486"/>
      <c r="QMW214" s="486"/>
      <c r="QMX214" s="486"/>
      <c r="QMY214" s="486"/>
      <c r="QMZ214" s="487"/>
      <c r="QNA214" s="485"/>
      <c r="QNB214" s="486"/>
      <c r="QNC214" s="486"/>
      <c r="QND214" s="486"/>
      <c r="QNE214" s="486"/>
      <c r="QNF214" s="486"/>
      <c r="QNG214" s="486"/>
      <c r="QNH214" s="487"/>
      <c r="QNI214" s="485"/>
      <c r="QNJ214" s="486"/>
      <c r="QNK214" s="486"/>
      <c r="QNL214" s="486"/>
      <c r="QNM214" s="486"/>
      <c r="QNN214" s="486"/>
      <c r="QNO214" s="486"/>
      <c r="QNP214" s="487"/>
      <c r="QNQ214" s="485"/>
      <c r="QNR214" s="486"/>
      <c r="QNS214" s="486"/>
      <c r="QNT214" s="486"/>
      <c r="QNU214" s="486"/>
      <c r="QNV214" s="486"/>
      <c r="QNW214" s="486"/>
      <c r="QNX214" s="487"/>
      <c r="QNY214" s="485"/>
      <c r="QNZ214" s="486"/>
      <c r="QOA214" s="486"/>
      <c r="QOB214" s="486"/>
      <c r="QOC214" s="486"/>
      <c r="QOD214" s="486"/>
      <c r="QOE214" s="486"/>
      <c r="QOF214" s="487"/>
      <c r="QOG214" s="485"/>
      <c r="QOH214" s="486"/>
      <c r="QOI214" s="486"/>
      <c r="QOJ214" s="486"/>
      <c r="QOK214" s="486"/>
      <c r="QOL214" s="486"/>
      <c r="QOM214" s="486"/>
      <c r="QON214" s="487"/>
      <c r="QOO214" s="485"/>
      <c r="QOP214" s="486"/>
      <c r="QOQ214" s="486"/>
      <c r="QOR214" s="486"/>
      <c r="QOS214" s="486"/>
      <c r="QOT214" s="486"/>
      <c r="QOU214" s="486"/>
      <c r="QOV214" s="487"/>
      <c r="QOW214" s="485"/>
      <c r="QOX214" s="486"/>
      <c r="QOY214" s="486"/>
      <c r="QOZ214" s="486"/>
      <c r="QPA214" s="486"/>
      <c r="QPB214" s="486"/>
      <c r="QPC214" s="486"/>
      <c r="QPD214" s="487"/>
      <c r="QPE214" s="485"/>
      <c r="QPF214" s="486"/>
      <c r="QPG214" s="486"/>
      <c r="QPH214" s="486"/>
      <c r="QPI214" s="486"/>
      <c r="QPJ214" s="486"/>
      <c r="QPK214" s="486"/>
      <c r="QPL214" s="487"/>
      <c r="QPM214" s="485"/>
      <c r="QPN214" s="486"/>
      <c r="QPO214" s="486"/>
      <c r="QPP214" s="486"/>
      <c r="QPQ214" s="486"/>
      <c r="QPR214" s="486"/>
      <c r="QPS214" s="486"/>
      <c r="QPT214" s="487"/>
      <c r="QPU214" s="485"/>
      <c r="QPV214" s="486"/>
      <c r="QPW214" s="486"/>
      <c r="QPX214" s="486"/>
      <c r="QPY214" s="486"/>
      <c r="QPZ214" s="486"/>
      <c r="QQA214" s="486"/>
      <c r="QQB214" s="487"/>
      <c r="QQC214" s="485"/>
      <c r="QQD214" s="486"/>
      <c r="QQE214" s="486"/>
      <c r="QQF214" s="486"/>
      <c r="QQG214" s="486"/>
      <c r="QQH214" s="486"/>
      <c r="QQI214" s="486"/>
      <c r="QQJ214" s="487"/>
      <c r="QQK214" s="485"/>
      <c r="QQL214" s="486"/>
      <c r="QQM214" s="486"/>
      <c r="QQN214" s="486"/>
      <c r="QQO214" s="486"/>
      <c r="QQP214" s="486"/>
      <c r="QQQ214" s="486"/>
      <c r="QQR214" s="487"/>
      <c r="QQS214" s="485"/>
      <c r="QQT214" s="486"/>
      <c r="QQU214" s="486"/>
      <c r="QQV214" s="486"/>
      <c r="QQW214" s="486"/>
      <c r="QQX214" s="486"/>
      <c r="QQY214" s="486"/>
      <c r="QQZ214" s="487"/>
      <c r="QRA214" s="485"/>
      <c r="QRB214" s="486"/>
      <c r="QRC214" s="486"/>
      <c r="QRD214" s="486"/>
      <c r="QRE214" s="486"/>
      <c r="QRF214" s="486"/>
      <c r="QRG214" s="486"/>
      <c r="QRH214" s="487"/>
      <c r="QRI214" s="485"/>
      <c r="QRJ214" s="486"/>
      <c r="QRK214" s="486"/>
      <c r="QRL214" s="486"/>
      <c r="QRM214" s="486"/>
      <c r="QRN214" s="486"/>
      <c r="QRO214" s="486"/>
      <c r="QRP214" s="487"/>
      <c r="QRQ214" s="485"/>
      <c r="QRR214" s="486"/>
      <c r="QRS214" s="486"/>
      <c r="QRT214" s="486"/>
      <c r="QRU214" s="486"/>
      <c r="QRV214" s="486"/>
      <c r="QRW214" s="486"/>
      <c r="QRX214" s="487"/>
      <c r="QRY214" s="485"/>
      <c r="QRZ214" s="486"/>
      <c r="QSA214" s="486"/>
      <c r="QSB214" s="486"/>
      <c r="QSC214" s="486"/>
      <c r="QSD214" s="486"/>
      <c r="QSE214" s="486"/>
      <c r="QSF214" s="487"/>
      <c r="QSG214" s="485"/>
      <c r="QSH214" s="486"/>
      <c r="QSI214" s="486"/>
      <c r="QSJ214" s="486"/>
      <c r="QSK214" s="486"/>
      <c r="QSL214" s="486"/>
      <c r="QSM214" s="486"/>
      <c r="QSN214" s="487"/>
      <c r="QSO214" s="485"/>
      <c r="QSP214" s="486"/>
      <c r="QSQ214" s="486"/>
      <c r="QSR214" s="486"/>
      <c r="QSS214" s="486"/>
      <c r="QST214" s="486"/>
      <c r="QSU214" s="486"/>
      <c r="QSV214" s="487"/>
      <c r="QSW214" s="485"/>
      <c r="QSX214" s="486"/>
      <c r="QSY214" s="486"/>
      <c r="QSZ214" s="486"/>
      <c r="QTA214" s="486"/>
      <c r="QTB214" s="486"/>
      <c r="QTC214" s="486"/>
      <c r="QTD214" s="487"/>
      <c r="QTE214" s="485"/>
      <c r="QTF214" s="486"/>
      <c r="QTG214" s="486"/>
      <c r="QTH214" s="486"/>
      <c r="QTI214" s="486"/>
      <c r="QTJ214" s="486"/>
      <c r="QTK214" s="486"/>
      <c r="QTL214" s="487"/>
      <c r="QTM214" s="485"/>
      <c r="QTN214" s="486"/>
      <c r="QTO214" s="486"/>
      <c r="QTP214" s="486"/>
      <c r="QTQ214" s="486"/>
      <c r="QTR214" s="486"/>
      <c r="QTS214" s="486"/>
      <c r="QTT214" s="487"/>
      <c r="QTU214" s="485"/>
      <c r="QTV214" s="486"/>
      <c r="QTW214" s="486"/>
      <c r="QTX214" s="486"/>
      <c r="QTY214" s="486"/>
      <c r="QTZ214" s="486"/>
      <c r="QUA214" s="486"/>
      <c r="QUB214" s="487"/>
      <c r="QUC214" s="485"/>
      <c r="QUD214" s="486"/>
      <c r="QUE214" s="486"/>
      <c r="QUF214" s="486"/>
      <c r="QUG214" s="486"/>
      <c r="QUH214" s="486"/>
      <c r="QUI214" s="486"/>
      <c r="QUJ214" s="487"/>
      <c r="QUK214" s="485"/>
      <c r="QUL214" s="486"/>
      <c r="QUM214" s="486"/>
      <c r="QUN214" s="486"/>
      <c r="QUO214" s="486"/>
      <c r="QUP214" s="486"/>
      <c r="QUQ214" s="486"/>
      <c r="QUR214" s="487"/>
      <c r="QUS214" s="485"/>
      <c r="QUT214" s="486"/>
      <c r="QUU214" s="486"/>
      <c r="QUV214" s="486"/>
      <c r="QUW214" s="486"/>
      <c r="QUX214" s="486"/>
      <c r="QUY214" s="486"/>
      <c r="QUZ214" s="487"/>
      <c r="QVA214" s="485"/>
      <c r="QVB214" s="486"/>
      <c r="QVC214" s="486"/>
      <c r="QVD214" s="486"/>
      <c r="QVE214" s="486"/>
      <c r="QVF214" s="486"/>
      <c r="QVG214" s="486"/>
      <c r="QVH214" s="487"/>
      <c r="QVI214" s="485"/>
      <c r="QVJ214" s="486"/>
      <c r="QVK214" s="486"/>
      <c r="QVL214" s="486"/>
      <c r="QVM214" s="486"/>
      <c r="QVN214" s="486"/>
      <c r="QVO214" s="486"/>
      <c r="QVP214" s="487"/>
      <c r="QVQ214" s="485"/>
      <c r="QVR214" s="486"/>
      <c r="QVS214" s="486"/>
      <c r="QVT214" s="486"/>
      <c r="QVU214" s="486"/>
      <c r="QVV214" s="486"/>
      <c r="QVW214" s="486"/>
      <c r="QVX214" s="487"/>
      <c r="QVY214" s="485"/>
      <c r="QVZ214" s="486"/>
      <c r="QWA214" s="486"/>
      <c r="QWB214" s="486"/>
      <c r="QWC214" s="486"/>
      <c r="QWD214" s="486"/>
      <c r="QWE214" s="486"/>
      <c r="QWF214" s="487"/>
      <c r="QWG214" s="485"/>
      <c r="QWH214" s="486"/>
      <c r="QWI214" s="486"/>
      <c r="QWJ214" s="486"/>
      <c r="QWK214" s="486"/>
      <c r="QWL214" s="486"/>
      <c r="QWM214" s="486"/>
      <c r="QWN214" s="487"/>
      <c r="QWO214" s="485"/>
      <c r="QWP214" s="486"/>
      <c r="QWQ214" s="486"/>
      <c r="QWR214" s="486"/>
      <c r="QWS214" s="486"/>
      <c r="QWT214" s="486"/>
      <c r="QWU214" s="486"/>
      <c r="QWV214" s="487"/>
      <c r="QWW214" s="485"/>
      <c r="QWX214" s="486"/>
      <c r="QWY214" s="486"/>
      <c r="QWZ214" s="486"/>
      <c r="QXA214" s="486"/>
      <c r="QXB214" s="486"/>
      <c r="QXC214" s="486"/>
      <c r="QXD214" s="487"/>
      <c r="QXE214" s="485"/>
      <c r="QXF214" s="486"/>
      <c r="QXG214" s="486"/>
      <c r="QXH214" s="486"/>
      <c r="QXI214" s="486"/>
      <c r="QXJ214" s="486"/>
      <c r="QXK214" s="486"/>
      <c r="QXL214" s="487"/>
      <c r="QXM214" s="485"/>
      <c r="QXN214" s="486"/>
      <c r="QXO214" s="486"/>
      <c r="QXP214" s="486"/>
      <c r="QXQ214" s="486"/>
      <c r="QXR214" s="486"/>
      <c r="QXS214" s="486"/>
      <c r="QXT214" s="487"/>
      <c r="QXU214" s="485"/>
      <c r="QXV214" s="486"/>
      <c r="QXW214" s="486"/>
      <c r="QXX214" s="486"/>
      <c r="QXY214" s="486"/>
      <c r="QXZ214" s="486"/>
      <c r="QYA214" s="486"/>
      <c r="QYB214" s="487"/>
      <c r="QYC214" s="485"/>
      <c r="QYD214" s="486"/>
      <c r="QYE214" s="486"/>
      <c r="QYF214" s="486"/>
      <c r="QYG214" s="486"/>
      <c r="QYH214" s="486"/>
      <c r="QYI214" s="486"/>
      <c r="QYJ214" s="487"/>
      <c r="QYK214" s="485"/>
      <c r="QYL214" s="486"/>
      <c r="QYM214" s="486"/>
      <c r="QYN214" s="486"/>
      <c r="QYO214" s="486"/>
      <c r="QYP214" s="486"/>
      <c r="QYQ214" s="486"/>
      <c r="QYR214" s="487"/>
      <c r="QYS214" s="485"/>
      <c r="QYT214" s="486"/>
      <c r="QYU214" s="486"/>
      <c r="QYV214" s="486"/>
      <c r="QYW214" s="486"/>
      <c r="QYX214" s="486"/>
      <c r="QYY214" s="486"/>
      <c r="QYZ214" s="487"/>
      <c r="QZA214" s="485"/>
      <c r="QZB214" s="486"/>
      <c r="QZC214" s="486"/>
      <c r="QZD214" s="486"/>
      <c r="QZE214" s="486"/>
      <c r="QZF214" s="486"/>
      <c r="QZG214" s="486"/>
      <c r="QZH214" s="487"/>
      <c r="QZI214" s="485"/>
      <c r="QZJ214" s="486"/>
      <c r="QZK214" s="486"/>
      <c r="QZL214" s="486"/>
      <c r="QZM214" s="486"/>
      <c r="QZN214" s="486"/>
      <c r="QZO214" s="486"/>
      <c r="QZP214" s="487"/>
      <c r="QZQ214" s="485"/>
      <c r="QZR214" s="486"/>
      <c r="QZS214" s="486"/>
      <c r="QZT214" s="486"/>
      <c r="QZU214" s="486"/>
      <c r="QZV214" s="486"/>
      <c r="QZW214" s="486"/>
      <c r="QZX214" s="487"/>
      <c r="QZY214" s="485"/>
      <c r="QZZ214" s="486"/>
      <c r="RAA214" s="486"/>
      <c r="RAB214" s="486"/>
      <c r="RAC214" s="486"/>
      <c r="RAD214" s="486"/>
      <c r="RAE214" s="486"/>
      <c r="RAF214" s="487"/>
      <c r="RAG214" s="485"/>
      <c r="RAH214" s="486"/>
      <c r="RAI214" s="486"/>
      <c r="RAJ214" s="486"/>
      <c r="RAK214" s="486"/>
      <c r="RAL214" s="486"/>
      <c r="RAM214" s="486"/>
      <c r="RAN214" s="487"/>
      <c r="RAO214" s="485"/>
      <c r="RAP214" s="486"/>
      <c r="RAQ214" s="486"/>
      <c r="RAR214" s="486"/>
      <c r="RAS214" s="486"/>
      <c r="RAT214" s="486"/>
      <c r="RAU214" s="486"/>
      <c r="RAV214" s="487"/>
      <c r="RAW214" s="485"/>
      <c r="RAX214" s="486"/>
      <c r="RAY214" s="486"/>
      <c r="RAZ214" s="486"/>
      <c r="RBA214" s="486"/>
      <c r="RBB214" s="486"/>
      <c r="RBC214" s="486"/>
      <c r="RBD214" s="487"/>
      <c r="RBE214" s="485"/>
      <c r="RBF214" s="486"/>
      <c r="RBG214" s="486"/>
      <c r="RBH214" s="486"/>
      <c r="RBI214" s="486"/>
      <c r="RBJ214" s="486"/>
      <c r="RBK214" s="486"/>
      <c r="RBL214" s="487"/>
      <c r="RBM214" s="485"/>
      <c r="RBN214" s="486"/>
      <c r="RBO214" s="486"/>
      <c r="RBP214" s="486"/>
      <c r="RBQ214" s="486"/>
      <c r="RBR214" s="486"/>
      <c r="RBS214" s="486"/>
      <c r="RBT214" s="487"/>
      <c r="RBU214" s="485"/>
      <c r="RBV214" s="486"/>
      <c r="RBW214" s="486"/>
      <c r="RBX214" s="486"/>
      <c r="RBY214" s="486"/>
      <c r="RBZ214" s="486"/>
      <c r="RCA214" s="486"/>
      <c r="RCB214" s="487"/>
      <c r="RCC214" s="485"/>
      <c r="RCD214" s="486"/>
      <c r="RCE214" s="486"/>
      <c r="RCF214" s="486"/>
      <c r="RCG214" s="486"/>
      <c r="RCH214" s="486"/>
      <c r="RCI214" s="486"/>
      <c r="RCJ214" s="487"/>
      <c r="RCK214" s="485"/>
      <c r="RCL214" s="486"/>
      <c r="RCM214" s="486"/>
      <c r="RCN214" s="486"/>
      <c r="RCO214" s="486"/>
      <c r="RCP214" s="486"/>
      <c r="RCQ214" s="486"/>
      <c r="RCR214" s="487"/>
      <c r="RCS214" s="485"/>
      <c r="RCT214" s="486"/>
      <c r="RCU214" s="486"/>
      <c r="RCV214" s="486"/>
      <c r="RCW214" s="486"/>
      <c r="RCX214" s="486"/>
      <c r="RCY214" s="486"/>
      <c r="RCZ214" s="487"/>
      <c r="RDA214" s="485"/>
      <c r="RDB214" s="486"/>
      <c r="RDC214" s="486"/>
      <c r="RDD214" s="486"/>
      <c r="RDE214" s="486"/>
      <c r="RDF214" s="486"/>
      <c r="RDG214" s="486"/>
      <c r="RDH214" s="487"/>
      <c r="RDI214" s="485"/>
      <c r="RDJ214" s="486"/>
      <c r="RDK214" s="486"/>
      <c r="RDL214" s="486"/>
      <c r="RDM214" s="486"/>
      <c r="RDN214" s="486"/>
      <c r="RDO214" s="486"/>
      <c r="RDP214" s="487"/>
      <c r="RDQ214" s="485"/>
      <c r="RDR214" s="486"/>
      <c r="RDS214" s="486"/>
      <c r="RDT214" s="486"/>
      <c r="RDU214" s="486"/>
      <c r="RDV214" s="486"/>
      <c r="RDW214" s="486"/>
      <c r="RDX214" s="487"/>
      <c r="RDY214" s="485"/>
      <c r="RDZ214" s="486"/>
      <c r="REA214" s="486"/>
      <c r="REB214" s="486"/>
      <c r="REC214" s="486"/>
      <c r="RED214" s="486"/>
      <c r="REE214" s="486"/>
      <c r="REF214" s="487"/>
      <c r="REG214" s="485"/>
      <c r="REH214" s="486"/>
      <c r="REI214" s="486"/>
      <c r="REJ214" s="486"/>
      <c r="REK214" s="486"/>
      <c r="REL214" s="486"/>
      <c r="REM214" s="486"/>
      <c r="REN214" s="487"/>
      <c r="REO214" s="485"/>
      <c r="REP214" s="486"/>
      <c r="REQ214" s="486"/>
      <c r="RER214" s="486"/>
      <c r="RES214" s="486"/>
      <c r="RET214" s="486"/>
      <c r="REU214" s="486"/>
      <c r="REV214" s="487"/>
      <c r="REW214" s="485"/>
      <c r="REX214" s="486"/>
      <c r="REY214" s="486"/>
      <c r="REZ214" s="486"/>
      <c r="RFA214" s="486"/>
      <c r="RFB214" s="486"/>
      <c r="RFC214" s="486"/>
      <c r="RFD214" s="487"/>
      <c r="RFE214" s="485"/>
      <c r="RFF214" s="486"/>
      <c r="RFG214" s="486"/>
      <c r="RFH214" s="486"/>
      <c r="RFI214" s="486"/>
      <c r="RFJ214" s="486"/>
      <c r="RFK214" s="486"/>
      <c r="RFL214" s="487"/>
      <c r="RFM214" s="485"/>
      <c r="RFN214" s="486"/>
      <c r="RFO214" s="486"/>
      <c r="RFP214" s="486"/>
      <c r="RFQ214" s="486"/>
      <c r="RFR214" s="486"/>
      <c r="RFS214" s="486"/>
      <c r="RFT214" s="487"/>
      <c r="RFU214" s="485"/>
      <c r="RFV214" s="486"/>
      <c r="RFW214" s="486"/>
      <c r="RFX214" s="486"/>
      <c r="RFY214" s="486"/>
      <c r="RFZ214" s="486"/>
      <c r="RGA214" s="486"/>
      <c r="RGB214" s="487"/>
      <c r="RGC214" s="485"/>
      <c r="RGD214" s="486"/>
      <c r="RGE214" s="486"/>
      <c r="RGF214" s="486"/>
      <c r="RGG214" s="486"/>
      <c r="RGH214" s="486"/>
      <c r="RGI214" s="486"/>
      <c r="RGJ214" s="487"/>
      <c r="RGK214" s="485"/>
      <c r="RGL214" s="486"/>
      <c r="RGM214" s="486"/>
      <c r="RGN214" s="486"/>
      <c r="RGO214" s="486"/>
      <c r="RGP214" s="486"/>
      <c r="RGQ214" s="486"/>
      <c r="RGR214" s="487"/>
      <c r="RGS214" s="485"/>
      <c r="RGT214" s="486"/>
      <c r="RGU214" s="486"/>
      <c r="RGV214" s="486"/>
      <c r="RGW214" s="486"/>
      <c r="RGX214" s="486"/>
      <c r="RGY214" s="486"/>
      <c r="RGZ214" s="487"/>
      <c r="RHA214" s="485"/>
      <c r="RHB214" s="486"/>
      <c r="RHC214" s="486"/>
      <c r="RHD214" s="486"/>
      <c r="RHE214" s="486"/>
      <c r="RHF214" s="486"/>
      <c r="RHG214" s="486"/>
      <c r="RHH214" s="487"/>
      <c r="RHI214" s="485"/>
      <c r="RHJ214" s="486"/>
      <c r="RHK214" s="486"/>
      <c r="RHL214" s="486"/>
      <c r="RHM214" s="486"/>
      <c r="RHN214" s="486"/>
      <c r="RHO214" s="486"/>
      <c r="RHP214" s="487"/>
      <c r="RHQ214" s="485"/>
      <c r="RHR214" s="486"/>
      <c r="RHS214" s="486"/>
      <c r="RHT214" s="486"/>
      <c r="RHU214" s="486"/>
      <c r="RHV214" s="486"/>
      <c r="RHW214" s="486"/>
      <c r="RHX214" s="487"/>
      <c r="RHY214" s="485"/>
      <c r="RHZ214" s="486"/>
      <c r="RIA214" s="486"/>
      <c r="RIB214" s="486"/>
      <c r="RIC214" s="486"/>
      <c r="RID214" s="486"/>
      <c r="RIE214" s="486"/>
      <c r="RIF214" s="487"/>
      <c r="RIG214" s="485"/>
      <c r="RIH214" s="486"/>
      <c r="RII214" s="486"/>
      <c r="RIJ214" s="486"/>
      <c r="RIK214" s="486"/>
      <c r="RIL214" s="486"/>
      <c r="RIM214" s="486"/>
      <c r="RIN214" s="487"/>
      <c r="RIO214" s="485"/>
      <c r="RIP214" s="486"/>
      <c r="RIQ214" s="486"/>
      <c r="RIR214" s="486"/>
      <c r="RIS214" s="486"/>
      <c r="RIT214" s="486"/>
      <c r="RIU214" s="486"/>
      <c r="RIV214" s="487"/>
      <c r="RIW214" s="485"/>
      <c r="RIX214" s="486"/>
      <c r="RIY214" s="486"/>
      <c r="RIZ214" s="486"/>
      <c r="RJA214" s="486"/>
      <c r="RJB214" s="486"/>
      <c r="RJC214" s="486"/>
      <c r="RJD214" s="487"/>
      <c r="RJE214" s="485"/>
      <c r="RJF214" s="486"/>
      <c r="RJG214" s="486"/>
      <c r="RJH214" s="486"/>
      <c r="RJI214" s="486"/>
      <c r="RJJ214" s="486"/>
      <c r="RJK214" s="486"/>
      <c r="RJL214" s="487"/>
      <c r="RJM214" s="485"/>
      <c r="RJN214" s="486"/>
      <c r="RJO214" s="486"/>
      <c r="RJP214" s="486"/>
      <c r="RJQ214" s="486"/>
      <c r="RJR214" s="486"/>
      <c r="RJS214" s="486"/>
      <c r="RJT214" s="487"/>
      <c r="RJU214" s="485"/>
      <c r="RJV214" s="486"/>
      <c r="RJW214" s="486"/>
      <c r="RJX214" s="486"/>
      <c r="RJY214" s="486"/>
      <c r="RJZ214" s="486"/>
      <c r="RKA214" s="486"/>
      <c r="RKB214" s="487"/>
      <c r="RKC214" s="485"/>
      <c r="RKD214" s="486"/>
      <c r="RKE214" s="486"/>
      <c r="RKF214" s="486"/>
      <c r="RKG214" s="486"/>
      <c r="RKH214" s="486"/>
      <c r="RKI214" s="486"/>
      <c r="RKJ214" s="487"/>
      <c r="RKK214" s="485"/>
      <c r="RKL214" s="486"/>
      <c r="RKM214" s="486"/>
      <c r="RKN214" s="486"/>
      <c r="RKO214" s="486"/>
      <c r="RKP214" s="486"/>
      <c r="RKQ214" s="486"/>
      <c r="RKR214" s="487"/>
      <c r="RKS214" s="485"/>
      <c r="RKT214" s="486"/>
      <c r="RKU214" s="486"/>
      <c r="RKV214" s="486"/>
      <c r="RKW214" s="486"/>
      <c r="RKX214" s="486"/>
      <c r="RKY214" s="486"/>
      <c r="RKZ214" s="487"/>
      <c r="RLA214" s="485"/>
      <c r="RLB214" s="486"/>
      <c r="RLC214" s="486"/>
      <c r="RLD214" s="486"/>
      <c r="RLE214" s="486"/>
      <c r="RLF214" s="486"/>
      <c r="RLG214" s="486"/>
      <c r="RLH214" s="487"/>
      <c r="RLI214" s="485"/>
      <c r="RLJ214" s="486"/>
      <c r="RLK214" s="486"/>
      <c r="RLL214" s="486"/>
      <c r="RLM214" s="486"/>
      <c r="RLN214" s="486"/>
      <c r="RLO214" s="486"/>
      <c r="RLP214" s="487"/>
      <c r="RLQ214" s="485"/>
      <c r="RLR214" s="486"/>
      <c r="RLS214" s="486"/>
      <c r="RLT214" s="486"/>
      <c r="RLU214" s="486"/>
      <c r="RLV214" s="486"/>
      <c r="RLW214" s="486"/>
      <c r="RLX214" s="487"/>
      <c r="RLY214" s="485"/>
      <c r="RLZ214" s="486"/>
      <c r="RMA214" s="486"/>
      <c r="RMB214" s="486"/>
      <c r="RMC214" s="486"/>
      <c r="RMD214" s="486"/>
      <c r="RME214" s="486"/>
      <c r="RMF214" s="487"/>
      <c r="RMG214" s="485"/>
      <c r="RMH214" s="486"/>
      <c r="RMI214" s="486"/>
      <c r="RMJ214" s="486"/>
      <c r="RMK214" s="486"/>
      <c r="RML214" s="486"/>
      <c r="RMM214" s="486"/>
      <c r="RMN214" s="487"/>
      <c r="RMO214" s="485"/>
      <c r="RMP214" s="486"/>
      <c r="RMQ214" s="486"/>
      <c r="RMR214" s="486"/>
      <c r="RMS214" s="486"/>
      <c r="RMT214" s="486"/>
      <c r="RMU214" s="486"/>
      <c r="RMV214" s="487"/>
      <c r="RMW214" s="485"/>
      <c r="RMX214" s="486"/>
      <c r="RMY214" s="486"/>
      <c r="RMZ214" s="486"/>
      <c r="RNA214" s="486"/>
      <c r="RNB214" s="486"/>
      <c r="RNC214" s="486"/>
      <c r="RND214" s="487"/>
      <c r="RNE214" s="485"/>
      <c r="RNF214" s="486"/>
      <c r="RNG214" s="486"/>
      <c r="RNH214" s="486"/>
      <c r="RNI214" s="486"/>
      <c r="RNJ214" s="486"/>
      <c r="RNK214" s="486"/>
      <c r="RNL214" s="487"/>
      <c r="RNM214" s="485"/>
      <c r="RNN214" s="486"/>
      <c r="RNO214" s="486"/>
      <c r="RNP214" s="486"/>
      <c r="RNQ214" s="486"/>
      <c r="RNR214" s="486"/>
      <c r="RNS214" s="486"/>
      <c r="RNT214" s="487"/>
      <c r="RNU214" s="485"/>
      <c r="RNV214" s="486"/>
      <c r="RNW214" s="486"/>
      <c r="RNX214" s="486"/>
      <c r="RNY214" s="486"/>
      <c r="RNZ214" s="486"/>
      <c r="ROA214" s="486"/>
      <c r="ROB214" s="487"/>
      <c r="ROC214" s="485"/>
      <c r="ROD214" s="486"/>
      <c r="ROE214" s="486"/>
      <c r="ROF214" s="486"/>
      <c r="ROG214" s="486"/>
      <c r="ROH214" s="486"/>
      <c r="ROI214" s="486"/>
      <c r="ROJ214" s="487"/>
      <c r="ROK214" s="485"/>
      <c r="ROL214" s="486"/>
      <c r="ROM214" s="486"/>
      <c r="RON214" s="486"/>
      <c r="ROO214" s="486"/>
      <c r="ROP214" s="486"/>
      <c r="ROQ214" s="486"/>
      <c r="ROR214" s="487"/>
      <c r="ROS214" s="485"/>
      <c r="ROT214" s="486"/>
      <c r="ROU214" s="486"/>
      <c r="ROV214" s="486"/>
      <c r="ROW214" s="486"/>
      <c r="ROX214" s="486"/>
      <c r="ROY214" s="486"/>
      <c r="ROZ214" s="487"/>
      <c r="RPA214" s="485"/>
      <c r="RPB214" s="486"/>
      <c r="RPC214" s="486"/>
      <c r="RPD214" s="486"/>
      <c r="RPE214" s="486"/>
      <c r="RPF214" s="486"/>
      <c r="RPG214" s="486"/>
      <c r="RPH214" s="487"/>
      <c r="RPI214" s="485"/>
      <c r="RPJ214" s="486"/>
      <c r="RPK214" s="486"/>
      <c r="RPL214" s="486"/>
      <c r="RPM214" s="486"/>
      <c r="RPN214" s="486"/>
      <c r="RPO214" s="486"/>
      <c r="RPP214" s="487"/>
      <c r="RPQ214" s="485"/>
      <c r="RPR214" s="486"/>
      <c r="RPS214" s="486"/>
      <c r="RPT214" s="486"/>
      <c r="RPU214" s="486"/>
      <c r="RPV214" s="486"/>
      <c r="RPW214" s="486"/>
      <c r="RPX214" s="487"/>
      <c r="RPY214" s="485"/>
      <c r="RPZ214" s="486"/>
      <c r="RQA214" s="486"/>
      <c r="RQB214" s="486"/>
      <c r="RQC214" s="486"/>
      <c r="RQD214" s="486"/>
      <c r="RQE214" s="486"/>
      <c r="RQF214" s="487"/>
      <c r="RQG214" s="485"/>
      <c r="RQH214" s="486"/>
      <c r="RQI214" s="486"/>
      <c r="RQJ214" s="486"/>
      <c r="RQK214" s="486"/>
      <c r="RQL214" s="486"/>
      <c r="RQM214" s="486"/>
      <c r="RQN214" s="487"/>
      <c r="RQO214" s="485"/>
      <c r="RQP214" s="486"/>
      <c r="RQQ214" s="486"/>
      <c r="RQR214" s="486"/>
      <c r="RQS214" s="486"/>
      <c r="RQT214" s="486"/>
      <c r="RQU214" s="486"/>
      <c r="RQV214" s="487"/>
      <c r="RQW214" s="485"/>
      <c r="RQX214" s="486"/>
      <c r="RQY214" s="486"/>
      <c r="RQZ214" s="486"/>
      <c r="RRA214" s="486"/>
      <c r="RRB214" s="486"/>
      <c r="RRC214" s="486"/>
      <c r="RRD214" s="487"/>
      <c r="RRE214" s="485"/>
      <c r="RRF214" s="486"/>
      <c r="RRG214" s="486"/>
      <c r="RRH214" s="486"/>
      <c r="RRI214" s="486"/>
      <c r="RRJ214" s="486"/>
      <c r="RRK214" s="486"/>
      <c r="RRL214" s="487"/>
      <c r="RRM214" s="485"/>
      <c r="RRN214" s="486"/>
      <c r="RRO214" s="486"/>
      <c r="RRP214" s="486"/>
      <c r="RRQ214" s="486"/>
      <c r="RRR214" s="486"/>
      <c r="RRS214" s="486"/>
      <c r="RRT214" s="487"/>
      <c r="RRU214" s="485"/>
      <c r="RRV214" s="486"/>
      <c r="RRW214" s="486"/>
      <c r="RRX214" s="486"/>
      <c r="RRY214" s="486"/>
      <c r="RRZ214" s="486"/>
      <c r="RSA214" s="486"/>
      <c r="RSB214" s="487"/>
      <c r="RSC214" s="485"/>
      <c r="RSD214" s="486"/>
      <c r="RSE214" s="486"/>
      <c r="RSF214" s="486"/>
      <c r="RSG214" s="486"/>
      <c r="RSH214" s="486"/>
      <c r="RSI214" s="486"/>
      <c r="RSJ214" s="487"/>
      <c r="RSK214" s="485"/>
      <c r="RSL214" s="486"/>
      <c r="RSM214" s="486"/>
      <c r="RSN214" s="486"/>
      <c r="RSO214" s="486"/>
      <c r="RSP214" s="486"/>
      <c r="RSQ214" s="486"/>
      <c r="RSR214" s="487"/>
      <c r="RSS214" s="485"/>
      <c r="RST214" s="486"/>
      <c r="RSU214" s="486"/>
      <c r="RSV214" s="486"/>
      <c r="RSW214" s="486"/>
      <c r="RSX214" s="486"/>
      <c r="RSY214" s="486"/>
      <c r="RSZ214" s="487"/>
      <c r="RTA214" s="485"/>
      <c r="RTB214" s="486"/>
      <c r="RTC214" s="486"/>
      <c r="RTD214" s="486"/>
      <c r="RTE214" s="486"/>
      <c r="RTF214" s="486"/>
      <c r="RTG214" s="486"/>
      <c r="RTH214" s="487"/>
      <c r="RTI214" s="485"/>
      <c r="RTJ214" s="486"/>
      <c r="RTK214" s="486"/>
      <c r="RTL214" s="486"/>
      <c r="RTM214" s="486"/>
      <c r="RTN214" s="486"/>
      <c r="RTO214" s="486"/>
      <c r="RTP214" s="487"/>
      <c r="RTQ214" s="485"/>
      <c r="RTR214" s="486"/>
      <c r="RTS214" s="486"/>
      <c r="RTT214" s="486"/>
      <c r="RTU214" s="486"/>
      <c r="RTV214" s="486"/>
      <c r="RTW214" s="486"/>
      <c r="RTX214" s="487"/>
      <c r="RTY214" s="485"/>
      <c r="RTZ214" s="486"/>
      <c r="RUA214" s="486"/>
      <c r="RUB214" s="486"/>
      <c r="RUC214" s="486"/>
      <c r="RUD214" s="486"/>
      <c r="RUE214" s="486"/>
      <c r="RUF214" s="487"/>
      <c r="RUG214" s="485"/>
      <c r="RUH214" s="486"/>
      <c r="RUI214" s="486"/>
      <c r="RUJ214" s="486"/>
      <c r="RUK214" s="486"/>
      <c r="RUL214" s="486"/>
      <c r="RUM214" s="486"/>
      <c r="RUN214" s="487"/>
      <c r="RUO214" s="485"/>
      <c r="RUP214" s="486"/>
      <c r="RUQ214" s="486"/>
      <c r="RUR214" s="486"/>
      <c r="RUS214" s="486"/>
      <c r="RUT214" s="486"/>
      <c r="RUU214" s="486"/>
      <c r="RUV214" s="487"/>
      <c r="RUW214" s="485"/>
      <c r="RUX214" s="486"/>
      <c r="RUY214" s="486"/>
      <c r="RUZ214" s="486"/>
      <c r="RVA214" s="486"/>
      <c r="RVB214" s="486"/>
      <c r="RVC214" s="486"/>
      <c r="RVD214" s="487"/>
      <c r="RVE214" s="485"/>
      <c r="RVF214" s="486"/>
      <c r="RVG214" s="486"/>
      <c r="RVH214" s="486"/>
      <c r="RVI214" s="486"/>
      <c r="RVJ214" s="486"/>
      <c r="RVK214" s="486"/>
      <c r="RVL214" s="487"/>
      <c r="RVM214" s="485"/>
      <c r="RVN214" s="486"/>
      <c r="RVO214" s="486"/>
      <c r="RVP214" s="486"/>
      <c r="RVQ214" s="486"/>
      <c r="RVR214" s="486"/>
      <c r="RVS214" s="486"/>
      <c r="RVT214" s="487"/>
      <c r="RVU214" s="485"/>
      <c r="RVV214" s="486"/>
      <c r="RVW214" s="486"/>
      <c r="RVX214" s="486"/>
      <c r="RVY214" s="486"/>
      <c r="RVZ214" s="486"/>
      <c r="RWA214" s="486"/>
      <c r="RWB214" s="487"/>
      <c r="RWC214" s="485"/>
      <c r="RWD214" s="486"/>
      <c r="RWE214" s="486"/>
      <c r="RWF214" s="486"/>
      <c r="RWG214" s="486"/>
      <c r="RWH214" s="486"/>
      <c r="RWI214" s="486"/>
      <c r="RWJ214" s="487"/>
      <c r="RWK214" s="485"/>
      <c r="RWL214" s="486"/>
      <c r="RWM214" s="486"/>
      <c r="RWN214" s="486"/>
      <c r="RWO214" s="486"/>
      <c r="RWP214" s="486"/>
      <c r="RWQ214" s="486"/>
      <c r="RWR214" s="487"/>
      <c r="RWS214" s="485"/>
      <c r="RWT214" s="486"/>
      <c r="RWU214" s="486"/>
      <c r="RWV214" s="486"/>
      <c r="RWW214" s="486"/>
      <c r="RWX214" s="486"/>
      <c r="RWY214" s="486"/>
      <c r="RWZ214" s="487"/>
      <c r="RXA214" s="485"/>
      <c r="RXB214" s="486"/>
      <c r="RXC214" s="486"/>
      <c r="RXD214" s="486"/>
      <c r="RXE214" s="486"/>
      <c r="RXF214" s="486"/>
      <c r="RXG214" s="486"/>
      <c r="RXH214" s="487"/>
      <c r="RXI214" s="485"/>
      <c r="RXJ214" s="486"/>
      <c r="RXK214" s="486"/>
      <c r="RXL214" s="486"/>
      <c r="RXM214" s="486"/>
      <c r="RXN214" s="486"/>
      <c r="RXO214" s="486"/>
      <c r="RXP214" s="487"/>
      <c r="RXQ214" s="485"/>
      <c r="RXR214" s="486"/>
      <c r="RXS214" s="486"/>
      <c r="RXT214" s="486"/>
      <c r="RXU214" s="486"/>
      <c r="RXV214" s="486"/>
      <c r="RXW214" s="486"/>
      <c r="RXX214" s="487"/>
      <c r="RXY214" s="485"/>
      <c r="RXZ214" s="486"/>
      <c r="RYA214" s="486"/>
      <c r="RYB214" s="486"/>
      <c r="RYC214" s="486"/>
      <c r="RYD214" s="486"/>
      <c r="RYE214" s="486"/>
      <c r="RYF214" s="487"/>
      <c r="RYG214" s="485"/>
      <c r="RYH214" s="486"/>
      <c r="RYI214" s="486"/>
      <c r="RYJ214" s="486"/>
      <c r="RYK214" s="486"/>
      <c r="RYL214" s="486"/>
      <c r="RYM214" s="486"/>
      <c r="RYN214" s="487"/>
      <c r="RYO214" s="485"/>
      <c r="RYP214" s="486"/>
      <c r="RYQ214" s="486"/>
      <c r="RYR214" s="486"/>
      <c r="RYS214" s="486"/>
      <c r="RYT214" s="486"/>
      <c r="RYU214" s="486"/>
      <c r="RYV214" s="487"/>
      <c r="RYW214" s="485"/>
      <c r="RYX214" s="486"/>
      <c r="RYY214" s="486"/>
      <c r="RYZ214" s="486"/>
      <c r="RZA214" s="486"/>
      <c r="RZB214" s="486"/>
      <c r="RZC214" s="486"/>
      <c r="RZD214" s="487"/>
      <c r="RZE214" s="485"/>
      <c r="RZF214" s="486"/>
      <c r="RZG214" s="486"/>
      <c r="RZH214" s="486"/>
      <c r="RZI214" s="486"/>
      <c r="RZJ214" s="486"/>
      <c r="RZK214" s="486"/>
      <c r="RZL214" s="487"/>
      <c r="RZM214" s="485"/>
      <c r="RZN214" s="486"/>
      <c r="RZO214" s="486"/>
      <c r="RZP214" s="486"/>
      <c r="RZQ214" s="486"/>
      <c r="RZR214" s="486"/>
      <c r="RZS214" s="486"/>
      <c r="RZT214" s="487"/>
      <c r="RZU214" s="485"/>
      <c r="RZV214" s="486"/>
      <c r="RZW214" s="486"/>
      <c r="RZX214" s="486"/>
      <c r="RZY214" s="486"/>
      <c r="RZZ214" s="486"/>
      <c r="SAA214" s="486"/>
      <c r="SAB214" s="487"/>
      <c r="SAC214" s="485"/>
      <c r="SAD214" s="486"/>
      <c r="SAE214" s="486"/>
      <c r="SAF214" s="486"/>
      <c r="SAG214" s="486"/>
      <c r="SAH214" s="486"/>
      <c r="SAI214" s="486"/>
      <c r="SAJ214" s="487"/>
      <c r="SAK214" s="485"/>
      <c r="SAL214" s="486"/>
      <c r="SAM214" s="486"/>
      <c r="SAN214" s="486"/>
      <c r="SAO214" s="486"/>
      <c r="SAP214" s="486"/>
      <c r="SAQ214" s="486"/>
      <c r="SAR214" s="487"/>
      <c r="SAS214" s="485"/>
      <c r="SAT214" s="486"/>
      <c r="SAU214" s="486"/>
      <c r="SAV214" s="486"/>
      <c r="SAW214" s="486"/>
      <c r="SAX214" s="486"/>
      <c r="SAY214" s="486"/>
      <c r="SAZ214" s="487"/>
      <c r="SBA214" s="485"/>
      <c r="SBB214" s="486"/>
      <c r="SBC214" s="486"/>
      <c r="SBD214" s="486"/>
      <c r="SBE214" s="486"/>
      <c r="SBF214" s="486"/>
      <c r="SBG214" s="486"/>
      <c r="SBH214" s="487"/>
      <c r="SBI214" s="485"/>
      <c r="SBJ214" s="486"/>
      <c r="SBK214" s="486"/>
      <c r="SBL214" s="486"/>
      <c r="SBM214" s="486"/>
      <c r="SBN214" s="486"/>
      <c r="SBO214" s="486"/>
      <c r="SBP214" s="487"/>
      <c r="SBQ214" s="485"/>
      <c r="SBR214" s="486"/>
      <c r="SBS214" s="486"/>
      <c r="SBT214" s="486"/>
      <c r="SBU214" s="486"/>
      <c r="SBV214" s="486"/>
      <c r="SBW214" s="486"/>
      <c r="SBX214" s="487"/>
      <c r="SBY214" s="485"/>
      <c r="SBZ214" s="486"/>
      <c r="SCA214" s="486"/>
      <c r="SCB214" s="486"/>
      <c r="SCC214" s="486"/>
      <c r="SCD214" s="486"/>
      <c r="SCE214" s="486"/>
      <c r="SCF214" s="487"/>
      <c r="SCG214" s="485"/>
      <c r="SCH214" s="486"/>
      <c r="SCI214" s="486"/>
      <c r="SCJ214" s="486"/>
      <c r="SCK214" s="486"/>
      <c r="SCL214" s="486"/>
      <c r="SCM214" s="486"/>
      <c r="SCN214" s="487"/>
      <c r="SCO214" s="485"/>
      <c r="SCP214" s="486"/>
      <c r="SCQ214" s="486"/>
      <c r="SCR214" s="486"/>
      <c r="SCS214" s="486"/>
      <c r="SCT214" s="486"/>
      <c r="SCU214" s="486"/>
      <c r="SCV214" s="487"/>
      <c r="SCW214" s="485"/>
      <c r="SCX214" s="486"/>
      <c r="SCY214" s="486"/>
      <c r="SCZ214" s="486"/>
      <c r="SDA214" s="486"/>
      <c r="SDB214" s="486"/>
      <c r="SDC214" s="486"/>
      <c r="SDD214" s="487"/>
      <c r="SDE214" s="485"/>
      <c r="SDF214" s="486"/>
      <c r="SDG214" s="486"/>
      <c r="SDH214" s="486"/>
      <c r="SDI214" s="486"/>
      <c r="SDJ214" s="486"/>
      <c r="SDK214" s="486"/>
      <c r="SDL214" s="487"/>
      <c r="SDM214" s="485"/>
      <c r="SDN214" s="486"/>
      <c r="SDO214" s="486"/>
      <c r="SDP214" s="486"/>
      <c r="SDQ214" s="486"/>
      <c r="SDR214" s="486"/>
      <c r="SDS214" s="486"/>
      <c r="SDT214" s="487"/>
      <c r="SDU214" s="485"/>
      <c r="SDV214" s="486"/>
      <c r="SDW214" s="486"/>
      <c r="SDX214" s="486"/>
      <c r="SDY214" s="486"/>
      <c r="SDZ214" s="486"/>
      <c r="SEA214" s="486"/>
      <c r="SEB214" s="487"/>
      <c r="SEC214" s="485"/>
      <c r="SED214" s="486"/>
      <c r="SEE214" s="486"/>
      <c r="SEF214" s="486"/>
      <c r="SEG214" s="486"/>
      <c r="SEH214" s="486"/>
      <c r="SEI214" s="486"/>
      <c r="SEJ214" s="487"/>
      <c r="SEK214" s="485"/>
      <c r="SEL214" s="486"/>
      <c r="SEM214" s="486"/>
      <c r="SEN214" s="486"/>
      <c r="SEO214" s="486"/>
      <c r="SEP214" s="486"/>
      <c r="SEQ214" s="486"/>
      <c r="SER214" s="487"/>
      <c r="SES214" s="485"/>
      <c r="SET214" s="486"/>
      <c r="SEU214" s="486"/>
      <c r="SEV214" s="486"/>
      <c r="SEW214" s="486"/>
      <c r="SEX214" s="486"/>
      <c r="SEY214" s="486"/>
      <c r="SEZ214" s="487"/>
      <c r="SFA214" s="485"/>
      <c r="SFB214" s="486"/>
      <c r="SFC214" s="486"/>
      <c r="SFD214" s="486"/>
      <c r="SFE214" s="486"/>
      <c r="SFF214" s="486"/>
      <c r="SFG214" s="486"/>
      <c r="SFH214" s="487"/>
      <c r="SFI214" s="485"/>
      <c r="SFJ214" s="486"/>
      <c r="SFK214" s="486"/>
      <c r="SFL214" s="486"/>
      <c r="SFM214" s="486"/>
      <c r="SFN214" s="486"/>
      <c r="SFO214" s="486"/>
      <c r="SFP214" s="487"/>
      <c r="SFQ214" s="485"/>
      <c r="SFR214" s="486"/>
      <c r="SFS214" s="486"/>
      <c r="SFT214" s="486"/>
      <c r="SFU214" s="486"/>
      <c r="SFV214" s="486"/>
      <c r="SFW214" s="486"/>
      <c r="SFX214" s="487"/>
      <c r="SFY214" s="485"/>
      <c r="SFZ214" s="486"/>
      <c r="SGA214" s="486"/>
      <c r="SGB214" s="486"/>
      <c r="SGC214" s="486"/>
      <c r="SGD214" s="486"/>
      <c r="SGE214" s="486"/>
      <c r="SGF214" s="487"/>
      <c r="SGG214" s="485"/>
      <c r="SGH214" s="486"/>
      <c r="SGI214" s="486"/>
      <c r="SGJ214" s="486"/>
      <c r="SGK214" s="486"/>
      <c r="SGL214" s="486"/>
      <c r="SGM214" s="486"/>
      <c r="SGN214" s="487"/>
      <c r="SGO214" s="485"/>
      <c r="SGP214" s="486"/>
      <c r="SGQ214" s="486"/>
      <c r="SGR214" s="486"/>
      <c r="SGS214" s="486"/>
      <c r="SGT214" s="486"/>
      <c r="SGU214" s="486"/>
      <c r="SGV214" s="487"/>
      <c r="SGW214" s="485"/>
      <c r="SGX214" s="486"/>
      <c r="SGY214" s="486"/>
      <c r="SGZ214" s="486"/>
      <c r="SHA214" s="486"/>
      <c r="SHB214" s="486"/>
      <c r="SHC214" s="486"/>
      <c r="SHD214" s="487"/>
      <c r="SHE214" s="485"/>
      <c r="SHF214" s="486"/>
      <c r="SHG214" s="486"/>
      <c r="SHH214" s="486"/>
      <c r="SHI214" s="486"/>
      <c r="SHJ214" s="486"/>
      <c r="SHK214" s="486"/>
      <c r="SHL214" s="487"/>
      <c r="SHM214" s="485"/>
      <c r="SHN214" s="486"/>
      <c r="SHO214" s="486"/>
      <c r="SHP214" s="486"/>
      <c r="SHQ214" s="486"/>
      <c r="SHR214" s="486"/>
      <c r="SHS214" s="486"/>
      <c r="SHT214" s="487"/>
      <c r="SHU214" s="485"/>
      <c r="SHV214" s="486"/>
      <c r="SHW214" s="486"/>
      <c r="SHX214" s="486"/>
      <c r="SHY214" s="486"/>
      <c r="SHZ214" s="486"/>
      <c r="SIA214" s="486"/>
      <c r="SIB214" s="487"/>
      <c r="SIC214" s="485"/>
      <c r="SID214" s="486"/>
      <c r="SIE214" s="486"/>
      <c r="SIF214" s="486"/>
      <c r="SIG214" s="486"/>
      <c r="SIH214" s="486"/>
      <c r="SII214" s="486"/>
      <c r="SIJ214" s="487"/>
      <c r="SIK214" s="485"/>
      <c r="SIL214" s="486"/>
      <c r="SIM214" s="486"/>
      <c r="SIN214" s="486"/>
      <c r="SIO214" s="486"/>
      <c r="SIP214" s="486"/>
      <c r="SIQ214" s="486"/>
      <c r="SIR214" s="487"/>
      <c r="SIS214" s="485"/>
      <c r="SIT214" s="486"/>
      <c r="SIU214" s="486"/>
      <c r="SIV214" s="486"/>
      <c r="SIW214" s="486"/>
      <c r="SIX214" s="486"/>
      <c r="SIY214" s="486"/>
      <c r="SIZ214" s="487"/>
      <c r="SJA214" s="485"/>
      <c r="SJB214" s="486"/>
      <c r="SJC214" s="486"/>
      <c r="SJD214" s="486"/>
      <c r="SJE214" s="486"/>
      <c r="SJF214" s="486"/>
      <c r="SJG214" s="486"/>
      <c r="SJH214" s="487"/>
      <c r="SJI214" s="485"/>
      <c r="SJJ214" s="486"/>
      <c r="SJK214" s="486"/>
      <c r="SJL214" s="486"/>
      <c r="SJM214" s="486"/>
      <c r="SJN214" s="486"/>
      <c r="SJO214" s="486"/>
      <c r="SJP214" s="487"/>
      <c r="SJQ214" s="485"/>
      <c r="SJR214" s="486"/>
      <c r="SJS214" s="486"/>
      <c r="SJT214" s="486"/>
      <c r="SJU214" s="486"/>
      <c r="SJV214" s="486"/>
      <c r="SJW214" s="486"/>
      <c r="SJX214" s="487"/>
      <c r="SJY214" s="485"/>
      <c r="SJZ214" s="486"/>
      <c r="SKA214" s="486"/>
      <c r="SKB214" s="486"/>
      <c r="SKC214" s="486"/>
      <c r="SKD214" s="486"/>
      <c r="SKE214" s="486"/>
      <c r="SKF214" s="487"/>
      <c r="SKG214" s="485"/>
      <c r="SKH214" s="486"/>
      <c r="SKI214" s="486"/>
      <c r="SKJ214" s="486"/>
      <c r="SKK214" s="486"/>
      <c r="SKL214" s="486"/>
      <c r="SKM214" s="486"/>
      <c r="SKN214" s="487"/>
      <c r="SKO214" s="485"/>
      <c r="SKP214" s="486"/>
      <c r="SKQ214" s="486"/>
      <c r="SKR214" s="486"/>
      <c r="SKS214" s="486"/>
      <c r="SKT214" s="486"/>
      <c r="SKU214" s="486"/>
      <c r="SKV214" s="487"/>
      <c r="SKW214" s="485"/>
      <c r="SKX214" s="486"/>
      <c r="SKY214" s="486"/>
      <c r="SKZ214" s="486"/>
      <c r="SLA214" s="486"/>
      <c r="SLB214" s="486"/>
      <c r="SLC214" s="486"/>
      <c r="SLD214" s="487"/>
      <c r="SLE214" s="485"/>
      <c r="SLF214" s="486"/>
      <c r="SLG214" s="486"/>
      <c r="SLH214" s="486"/>
      <c r="SLI214" s="486"/>
      <c r="SLJ214" s="486"/>
      <c r="SLK214" s="486"/>
      <c r="SLL214" s="487"/>
      <c r="SLM214" s="485"/>
      <c r="SLN214" s="486"/>
      <c r="SLO214" s="486"/>
      <c r="SLP214" s="486"/>
      <c r="SLQ214" s="486"/>
      <c r="SLR214" s="486"/>
      <c r="SLS214" s="486"/>
      <c r="SLT214" s="487"/>
      <c r="SLU214" s="485"/>
      <c r="SLV214" s="486"/>
      <c r="SLW214" s="486"/>
      <c r="SLX214" s="486"/>
      <c r="SLY214" s="486"/>
      <c r="SLZ214" s="486"/>
      <c r="SMA214" s="486"/>
      <c r="SMB214" s="487"/>
      <c r="SMC214" s="485"/>
      <c r="SMD214" s="486"/>
      <c r="SME214" s="486"/>
      <c r="SMF214" s="486"/>
      <c r="SMG214" s="486"/>
      <c r="SMH214" s="486"/>
      <c r="SMI214" s="486"/>
      <c r="SMJ214" s="487"/>
      <c r="SMK214" s="485"/>
      <c r="SML214" s="486"/>
      <c r="SMM214" s="486"/>
      <c r="SMN214" s="486"/>
      <c r="SMO214" s="486"/>
      <c r="SMP214" s="486"/>
      <c r="SMQ214" s="486"/>
      <c r="SMR214" s="487"/>
      <c r="SMS214" s="485"/>
      <c r="SMT214" s="486"/>
      <c r="SMU214" s="486"/>
      <c r="SMV214" s="486"/>
      <c r="SMW214" s="486"/>
      <c r="SMX214" s="486"/>
      <c r="SMY214" s="486"/>
      <c r="SMZ214" s="487"/>
      <c r="SNA214" s="485"/>
      <c r="SNB214" s="486"/>
      <c r="SNC214" s="486"/>
      <c r="SND214" s="486"/>
      <c r="SNE214" s="486"/>
      <c r="SNF214" s="486"/>
      <c r="SNG214" s="486"/>
      <c r="SNH214" s="487"/>
      <c r="SNI214" s="485"/>
      <c r="SNJ214" s="486"/>
      <c r="SNK214" s="486"/>
      <c r="SNL214" s="486"/>
      <c r="SNM214" s="486"/>
      <c r="SNN214" s="486"/>
      <c r="SNO214" s="486"/>
      <c r="SNP214" s="487"/>
      <c r="SNQ214" s="485"/>
      <c r="SNR214" s="486"/>
      <c r="SNS214" s="486"/>
      <c r="SNT214" s="486"/>
      <c r="SNU214" s="486"/>
      <c r="SNV214" s="486"/>
      <c r="SNW214" s="486"/>
      <c r="SNX214" s="487"/>
      <c r="SNY214" s="485"/>
      <c r="SNZ214" s="486"/>
      <c r="SOA214" s="486"/>
      <c r="SOB214" s="486"/>
      <c r="SOC214" s="486"/>
      <c r="SOD214" s="486"/>
      <c r="SOE214" s="486"/>
      <c r="SOF214" s="487"/>
      <c r="SOG214" s="485"/>
      <c r="SOH214" s="486"/>
      <c r="SOI214" s="486"/>
      <c r="SOJ214" s="486"/>
      <c r="SOK214" s="486"/>
      <c r="SOL214" s="486"/>
      <c r="SOM214" s="486"/>
      <c r="SON214" s="487"/>
      <c r="SOO214" s="485"/>
      <c r="SOP214" s="486"/>
      <c r="SOQ214" s="486"/>
      <c r="SOR214" s="486"/>
      <c r="SOS214" s="486"/>
      <c r="SOT214" s="486"/>
      <c r="SOU214" s="486"/>
      <c r="SOV214" s="487"/>
      <c r="SOW214" s="485"/>
      <c r="SOX214" s="486"/>
      <c r="SOY214" s="486"/>
      <c r="SOZ214" s="486"/>
      <c r="SPA214" s="486"/>
      <c r="SPB214" s="486"/>
      <c r="SPC214" s="486"/>
      <c r="SPD214" s="487"/>
      <c r="SPE214" s="485"/>
      <c r="SPF214" s="486"/>
      <c r="SPG214" s="486"/>
      <c r="SPH214" s="486"/>
      <c r="SPI214" s="486"/>
      <c r="SPJ214" s="486"/>
      <c r="SPK214" s="486"/>
      <c r="SPL214" s="487"/>
      <c r="SPM214" s="485"/>
      <c r="SPN214" s="486"/>
      <c r="SPO214" s="486"/>
      <c r="SPP214" s="486"/>
      <c r="SPQ214" s="486"/>
      <c r="SPR214" s="486"/>
      <c r="SPS214" s="486"/>
      <c r="SPT214" s="487"/>
      <c r="SPU214" s="485"/>
      <c r="SPV214" s="486"/>
      <c r="SPW214" s="486"/>
      <c r="SPX214" s="486"/>
      <c r="SPY214" s="486"/>
      <c r="SPZ214" s="486"/>
      <c r="SQA214" s="486"/>
      <c r="SQB214" s="487"/>
      <c r="SQC214" s="485"/>
      <c r="SQD214" s="486"/>
      <c r="SQE214" s="486"/>
      <c r="SQF214" s="486"/>
      <c r="SQG214" s="486"/>
      <c r="SQH214" s="486"/>
      <c r="SQI214" s="486"/>
      <c r="SQJ214" s="487"/>
      <c r="SQK214" s="485"/>
      <c r="SQL214" s="486"/>
      <c r="SQM214" s="486"/>
      <c r="SQN214" s="486"/>
      <c r="SQO214" s="486"/>
      <c r="SQP214" s="486"/>
      <c r="SQQ214" s="486"/>
      <c r="SQR214" s="487"/>
      <c r="SQS214" s="485"/>
      <c r="SQT214" s="486"/>
      <c r="SQU214" s="486"/>
      <c r="SQV214" s="486"/>
      <c r="SQW214" s="486"/>
      <c r="SQX214" s="486"/>
      <c r="SQY214" s="486"/>
      <c r="SQZ214" s="487"/>
      <c r="SRA214" s="485"/>
      <c r="SRB214" s="486"/>
      <c r="SRC214" s="486"/>
      <c r="SRD214" s="486"/>
      <c r="SRE214" s="486"/>
      <c r="SRF214" s="486"/>
      <c r="SRG214" s="486"/>
      <c r="SRH214" s="487"/>
      <c r="SRI214" s="485"/>
      <c r="SRJ214" s="486"/>
      <c r="SRK214" s="486"/>
      <c r="SRL214" s="486"/>
      <c r="SRM214" s="486"/>
      <c r="SRN214" s="486"/>
      <c r="SRO214" s="486"/>
      <c r="SRP214" s="487"/>
      <c r="SRQ214" s="485"/>
      <c r="SRR214" s="486"/>
      <c r="SRS214" s="486"/>
      <c r="SRT214" s="486"/>
      <c r="SRU214" s="486"/>
      <c r="SRV214" s="486"/>
      <c r="SRW214" s="486"/>
      <c r="SRX214" s="487"/>
      <c r="SRY214" s="485"/>
      <c r="SRZ214" s="486"/>
      <c r="SSA214" s="486"/>
      <c r="SSB214" s="486"/>
      <c r="SSC214" s="486"/>
      <c r="SSD214" s="486"/>
      <c r="SSE214" s="486"/>
      <c r="SSF214" s="487"/>
      <c r="SSG214" s="485"/>
      <c r="SSH214" s="486"/>
      <c r="SSI214" s="486"/>
      <c r="SSJ214" s="486"/>
      <c r="SSK214" s="486"/>
      <c r="SSL214" s="486"/>
      <c r="SSM214" s="486"/>
      <c r="SSN214" s="487"/>
      <c r="SSO214" s="485"/>
      <c r="SSP214" s="486"/>
      <c r="SSQ214" s="486"/>
      <c r="SSR214" s="486"/>
      <c r="SSS214" s="486"/>
      <c r="SST214" s="486"/>
      <c r="SSU214" s="486"/>
      <c r="SSV214" s="487"/>
      <c r="SSW214" s="485"/>
      <c r="SSX214" s="486"/>
      <c r="SSY214" s="486"/>
      <c r="SSZ214" s="486"/>
      <c r="STA214" s="486"/>
      <c r="STB214" s="486"/>
      <c r="STC214" s="486"/>
      <c r="STD214" s="487"/>
      <c r="STE214" s="485"/>
      <c r="STF214" s="486"/>
      <c r="STG214" s="486"/>
      <c r="STH214" s="486"/>
      <c r="STI214" s="486"/>
      <c r="STJ214" s="486"/>
      <c r="STK214" s="486"/>
      <c r="STL214" s="487"/>
      <c r="STM214" s="485"/>
      <c r="STN214" s="486"/>
      <c r="STO214" s="486"/>
      <c r="STP214" s="486"/>
      <c r="STQ214" s="486"/>
      <c r="STR214" s="486"/>
      <c r="STS214" s="486"/>
      <c r="STT214" s="487"/>
      <c r="STU214" s="485"/>
      <c r="STV214" s="486"/>
      <c r="STW214" s="486"/>
      <c r="STX214" s="486"/>
      <c r="STY214" s="486"/>
      <c r="STZ214" s="486"/>
      <c r="SUA214" s="486"/>
      <c r="SUB214" s="487"/>
      <c r="SUC214" s="485"/>
      <c r="SUD214" s="486"/>
      <c r="SUE214" s="486"/>
      <c r="SUF214" s="486"/>
      <c r="SUG214" s="486"/>
      <c r="SUH214" s="486"/>
      <c r="SUI214" s="486"/>
      <c r="SUJ214" s="487"/>
      <c r="SUK214" s="485"/>
      <c r="SUL214" s="486"/>
      <c r="SUM214" s="486"/>
      <c r="SUN214" s="486"/>
      <c r="SUO214" s="486"/>
      <c r="SUP214" s="486"/>
      <c r="SUQ214" s="486"/>
      <c r="SUR214" s="487"/>
      <c r="SUS214" s="485"/>
      <c r="SUT214" s="486"/>
      <c r="SUU214" s="486"/>
      <c r="SUV214" s="486"/>
      <c r="SUW214" s="486"/>
      <c r="SUX214" s="486"/>
      <c r="SUY214" s="486"/>
      <c r="SUZ214" s="487"/>
      <c r="SVA214" s="485"/>
      <c r="SVB214" s="486"/>
      <c r="SVC214" s="486"/>
      <c r="SVD214" s="486"/>
      <c r="SVE214" s="486"/>
      <c r="SVF214" s="486"/>
      <c r="SVG214" s="486"/>
      <c r="SVH214" s="487"/>
      <c r="SVI214" s="485"/>
      <c r="SVJ214" s="486"/>
      <c r="SVK214" s="486"/>
      <c r="SVL214" s="486"/>
      <c r="SVM214" s="486"/>
      <c r="SVN214" s="486"/>
      <c r="SVO214" s="486"/>
      <c r="SVP214" s="487"/>
      <c r="SVQ214" s="485"/>
      <c r="SVR214" s="486"/>
      <c r="SVS214" s="486"/>
      <c r="SVT214" s="486"/>
      <c r="SVU214" s="486"/>
      <c r="SVV214" s="486"/>
      <c r="SVW214" s="486"/>
      <c r="SVX214" s="487"/>
      <c r="SVY214" s="485"/>
      <c r="SVZ214" s="486"/>
      <c r="SWA214" s="486"/>
      <c r="SWB214" s="486"/>
      <c r="SWC214" s="486"/>
      <c r="SWD214" s="486"/>
      <c r="SWE214" s="486"/>
      <c r="SWF214" s="487"/>
      <c r="SWG214" s="485"/>
      <c r="SWH214" s="486"/>
      <c r="SWI214" s="486"/>
      <c r="SWJ214" s="486"/>
      <c r="SWK214" s="486"/>
      <c r="SWL214" s="486"/>
      <c r="SWM214" s="486"/>
      <c r="SWN214" s="487"/>
      <c r="SWO214" s="485"/>
      <c r="SWP214" s="486"/>
      <c r="SWQ214" s="486"/>
      <c r="SWR214" s="486"/>
      <c r="SWS214" s="486"/>
      <c r="SWT214" s="486"/>
      <c r="SWU214" s="486"/>
      <c r="SWV214" s="487"/>
      <c r="SWW214" s="485"/>
      <c r="SWX214" s="486"/>
      <c r="SWY214" s="486"/>
      <c r="SWZ214" s="486"/>
      <c r="SXA214" s="486"/>
      <c r="SXB214" s="486"/>
      <c r="SXC214" s="486"/>
      <c r="SXD214" s="487"/>
      <c r="SXE214" s="485"/>
      <c r="SXF214" s="486"/>
      <c r="SXG214" s="486"/>
      <c r="SXH214" s="486"/>
      <c r="SXI214" s="486"/>
      <c r="SXJ214" s="486"/>
      <c r="SXK214" s="486"/>
      <c r="SXL214" s="487"/>
      <c r="SXM214" s="485"/>
      <c r="SXN214" s="486"/>
      <c r="SXO214" s="486"/>
      <c r="SXP214" s="486"/>
      <c r="SXQ214" s="486"/>
      <c r="SXR214" s="486"/>
      <c r="SXS214" s="486"/>
      <c r="SXT214" s="487"/>
      <c r="SXU214" s="485"/>
      <c r="SXV214" s="486"/>
      <c r="SXW214" s="486"/>
      <c r="SXX214" s="486"/>
      <c r="SXY214" s="486"/>
      <c r="SXZ214" s="486"/>
      <c r="SYA214" s="486"/>
      <c r="SYB214" s="487"/>
      <c r="SYC214" s="485"/>
      <c r="SYD214" s="486"/>
      <c r="SYE214" s="486"/>
      <c r="SYF214" s="486"/>
      <c r="SYG214" s="486"/>
      <c r="SYH214" s="486"/>
      <c r="SYI214" s="486"/>
      <c r="SYJ214" s="487"/>
      <c r="SYK214" s="485"/>
      <c r="SYL214" s="486"/>
      <c r="SYM214" s="486"/>
      <c r="SYN214" s="486"/>
      <c r="SYO214" s="486"/>
      <c r="SYP214" s="486"/>
      <c r="SYQ214" s="486"/>
      <c r="SYR214" s="487"/>
      <c r="SYS214" s="485"/>
      <c r="SYT214" s="486"/>
      <c r="SYU214" s="486"/>
      <c r="SYV214" s="486"/>
      <c r="SYW214" s="486"/>
      <c r="SYX214" s="486"/>
      <c r="SYY214" s="486"/>
      <c r="SYZ214" s="487"/>
      <c r="SZA214" s="485"/>
      <c r="SZB214" s="486"/>
      <c r="SZC214" s="486"/>
      <c r="SZD214" s="486"/>
      <c r="SZE214" s="486"/>
      <c r="SZF214" s="486"/>
      <c r="SZG214" s="486"/>
      <c r="SZH214" s="487"/>
      <c r="SZI214" s="485"/>
      <c r="SZJ214" s="486"/>
      <c r="SZK214" s="486"/>
      <c r="SZL214" s="486"/>
      <c r="SZM214" s="486"/>
      <c r="SZN214" s="486"/>
      <c r="SZO214" s="486"/>
      <c r="SZP214" s="487"/>
      <c r="SZQ214" s="485"/>
      <c r="SZR214" s="486"/>
      <c r="SZS214" s="486"/>
      <c r="SZT214" s="486"/>
      <c r="SZU214" s="486"/>
      <c r="SZV214" s="486"/>
      <c r="SZW214" s="486"/>
      <c r="SZX214" s="487"/>
      <c r="SZY214" s="485"/>
      <c r="SZZ214" s="486"/>
      <c r="TAA214" s="486"/>
      <c r="TAB214" s="486"/>
      <c r="TAC214" s="486"/>
      <c r="TAD214" s="486"/>
      <c r="TAE214" s="486"/>
      <c r="TAF214" s="487"/>
      <c r="TAG214" s="485"/>
      <c r="TAH214" s="486"/>
      <c r="TAI214" s="486"/>
      <c r="TAJ214" s="486"/>
      <c r="TAK214" s="486"/>
      <c r="TAL214" s="486"/>
      <c r="TAM214" s="486"/>
      <c r="TAN214" s="487"/>
      <c r="TAO214" s="485"/>
      <c r="TAP214" s="486"/>
      <c r="TAQ214" s="486"/>
      <c r="TAR214" s="486"/>
      <c r="TAS214" s="486"/>
      <c r="TAT214" s="486"/>
      <c r="TAU214" s="486"/>
      <c r="TAV214" s="487"/>
      <c r="TAW214" s="485"/>
      <c r="TAX214" s="486"/>
      <c r="TAY214" s="486"/>
      <c r="TAZ214" s="486"/>
      <c r="TBA214" s="486"/>
      <c r="TBB214" s="486"/>
      <c r="TBC214" s="486"/>
      <c r="TBD214" s="487"/>
      <c r="TBE214" s="485"/>
      <c r="TBF214" s="486"/>
      <c r="TBG214" s="486"/>
      <c r="TBH214" s="486"/>
      <c r="TBI214" s="486"/>
      <c r="TBJ214" s="486"/>
      <c r="TBK214" s="486"/>
      <c r="TBL214" s="487"/>
      <c r="TBM214" s="485"/>
      <c r="TBN214" s="486"/>
      <c r="TBO214" s="486"/>
      <c r="TBP214" s="486"/>
      <c r="TBQ214" s="486"/>
      <c r="TBR214" s="486"/>
      <c r="TBS214" s="486"/>
      <c r="TBT214" s="487"/>
      <c r="TBU214" s="485"/>
      <c r="TBV214" s="486"/>
      <c r="TBW214" s="486"/>
      <c r="TBX214" s="486"/>
      <c r="TBY214" s="486"/>
      <c r="TBZ214" s="486"/>
      <c r="TCA214" s="486"/>
      <c r="TCB214" s="487"/>
      <c r="TCC214" s="485"/>
      <c r="TCD214" s="486"/>
      <c r="TCE214" s="486"/>
      <c r="TCF214" s="486"/>
      <c r="TCG214" s="486"/>
      <c r="TCH214" s="486"/>
      <c r="TCI214" s="486"/>
      <c r="TCJ214" s="487"/>
      <c r="TCK214" s="485"/>
      <c r="TCL214" s="486"/>
      <c r="TCM214" s="486"/>
      <c r="TCN214" s="486"/>
      <c r="TCO214" s="486"/>
      <c r="TCP214" s="486"/>
      <c r="TCQ214" s="486"/>
      <c r="TCR214" s="487"/>
      <c r="TCS214" s="485"/>
      <c r="TCT214" s="486"/>
      <c r="TCU214" s="486"/>
      <c r="TCV214" s="486"/>
      <c r="TCW214" s="486"/>
      <c r="TCX214" s="486"/>
      <c r="TCY214" s="486"/>
      <c r="TCZ214" s="487"/>
      <c r="TDA214" s="485"/>
      <c r="TDB214" s="486"/>
      <c r="TDC214" s="486"/>
      <c r="TDD214" s="486"/>
      <c r="TDE214" s="486"/>
      <c r="TDF214" s="486"/>
      <c r="TDG214" s="486"/>
      <c r="TDH214" s="487"/>
      <c r="TDI214" s="485"/>
      <c r="TDJ214" s="486"/>
      <c r="TDK214" s="486"/>
      <c r="TDL214" s="486"/>
      <c r="TDM214" s="486"/>
      <c r="TDN214" s="486"/>
      <c r="TDO214" s="486"/>
      <c r="TDP214" s="487"/>
      <c r="TDQ214" s="485"/>
      <c r="TDR214" s="486"/>
      <c r="TDS214" s="486"/>
      <c r="TDT214" s="486"/>
      <c r="TDU214" s="486"/>
      <c r="TDV214" s="486"/>
      <c r="TDW214" s="486"/>
      <c r="TDX214" s="487"/>
      <c r="TDY214" s="485"/>
      <c r="TDZ214" s="486"/>
      <c r="TEA214" s="486"/>
      <c r="TEB214" s="486"/>
      <c r="TEC214" s="486"/>
      <c r="TED214" s="486"/>
      <c r="TEE214" s="486"/>
      <c r="TEF214" s="487"/>
      <c r="TEG214" s="485"/>
      <c r="TEH214" s="486"/>
      <c r="TEI214" s="486"/>
      <c r="TEJ214" s="486"/>
      <c r="TEK214" s="486"/>
      <c r="TEL214" s="486"/>
      <c r="TEM214" s="486"/>
      <c r="TEN214" s="487"/>
      <c r="TEO214" s="485"/>
      <c r="TEP214" s="486"/>
      <c r="TEQ214" s="486"/>
      <c r="TER214" s="486"/>
      <c r="TES214" s="486"/>
      <c r="TET214" s="486"/>
      <c r="TEU214" s="486"/>
      <c r="TEV214" s="487"/>
      <c r="TEW214" s="485"/>
      <c r="TEX214" s="486"/>
      <c r="TEY214" s="486"/>
      <c r="TEZ214" s="486"/>
      <c r="TFA214" s="486"/>
      <c r="TFB214" s="486"/>
      <c r="TFC214" s="486"/>
      <c r="TFD214" s="487"/>
      <c r="TFE214" s="485"/>
      <c r="TFF214" s="486"/>
      <c r="TFG214" s="486"/>
      <c r="TFH214" s="486"/>
      <c r="TFI214" s="486"/>
      <c r="TFJ214" s="486"/>
      <c r="TFK214" s="486"/>
      <c r="TFL214" s="487"/>
      <c r="TFM214" s="485"/>
      <c r="TFN214" s="486"/>
      <c r="TFO214" s="486"/>
      <c r="TFP214" s="486"/>
      <c r="TFQ214" s="486"/>
      <c r="TFR214" s="486"/>
      <c r="TFS214" s="486"/>
      <c r="TFT214" s="487"/>
      <c r="TFU214" s="485"/>
      <c r="TFV214" s="486"/>
      <c r="TFW214" s="486"/>
      <c r="TFX214" s="486"/>
      <c r="TFY214" s="486"/>
      <c r="TFZ214" s="486"/>
      <c r="TGA214" s="486"/>
      <c r="TGB214" s="487"/>
      <c r="TGC214" s="485"/>
      <c r="TGD214" s="486"/>
      <c r="TGE214" s="486"/>
      <c r="TGF214" s="486"/>
      <c r="TGG214" s="486"/>
      <c r="TGH214" s="486"/>
      <c r="TGI214" s="486"/>
      <c r="TGJ214" s="487"/>
      <c r="TGK214" s="485"/>
      <c r="TGL214" s="486"/>
      <c r="TGM214" s="486"/>
      <c r="TGN214" s="486"/>
      <c r="TGO214" s="486"/>
      <c r="TGP214" s="486"/>
      <c r="TGQ214" s="486"/>
      <c r="TGR214" s="487"/>
      <c r="TGS214" s="485"/>
      <c r="TGT214" s="486"/>
      <c r="TGU214" s="486"/>
      <c r="TGV214" s="486"/>
      <c r="TGW214" s="486"/>
      <c r="TGX214" s="486"/>
      <c r="TGY214" s="486"/>
      <c r="TGZ214" s="487"/>
      <c r="THA214" s="485"/>
      <c r="THB214" s="486"/>
      <c r="THC214" s="486"/>
      <c r="THD214" s="486"/>
      <c r="THE214" s="486"/>
      <c r="THF214" s="486"/>
      <c r="THG214" s="486"/>
      <c r="THH214" s="487"/>
      <c r="THI214" s="485"/>
      <c r="THJ214" s="486"/>
      <c r="THK214" s="486"/>
      <c r="THL214" s="486"/>
      <c r="THM214" s="486"/>
      <c r="THN214" s="486"/>
      <c r="THO214" s="486"/>
      <c r="THP214" s="487"/>
      <c r="THQ214" s="485"/>
      <c r="THR214" s="486"/>
      <c r="THS214" s="486"/>
      <c r="THT214" s="486"/>
      <c r="THU214" s="486"/>
      <c r="THV214" s="486"/>
      <c r="THW214" s="486"/>
      <c r="THX214" s="487"/>
      <c r="THY214" s="485"/>
      <c r="THZ214" s="486"/>
      <c r="TIA214" s="486"/>
      <c r="TIB214" s="486"/>
      <c r="TIC214" s="486"/>
      <c r="TID214" s="486"/>
      <c r="TIE214" s="486"/>
      <c r="TIF214" s="487"/>
      <c r="TIG214" s="485"/>
      <c r="TIH214" s="486"/>
      <c r="TII214" s="486"/>
      <c r="TIJ214" s="486"/>
      <c r="TIK214" s="486"/>
      <c r="TIL214" s="486"/>
      <c r="TIM214" s="486"/>
      <c r="TIN214" s="487"/>
      <c r="TIO214" s="485"/>
      <c r="TIP214" s="486"/>
      <c r="TIQ214" s="486"/>
      <c r="TIR214" s="486"/>
      <c r="TIS214" s="486"/>
      <c r="TIT214" s="486"/>
      <c r="TIU214" s="486"/>
      <c r="TIV214" s="487"/>
      <c r="TIW214" s="485"/>
      <c r="TIX214" s="486"/>
      <c r="TIY214" s="486"/>
      <c r="TIZ214" s="486"/>
      <c r="TJA214" s="486"/>
      <c r="TJB214" s="486"/>
      <c r="TJC214" s="486"/>
      <c r="TJD214" s="487"/>
      <c r="TJE214" s="485"/>
      <c r="TJF214" s="486"/>
      <c r="TJG214" s="486"/>
      <c r="TJH214" s="486"/>
      <c r="TJI214" s="486"/>
      <c r="TJJ214" s="486"/>
      <c r="TJK214" s="486"/>
      <c r="TJL214" s="487"/>
      <c r="TJM214" s="485"/>
      <c r="TJN214" s="486"/>
      <c r="TJO214" s="486"/>
      <c r="TJP214" s="486"/>
      <c r="TJQ214" s="486"/>
      <c r="TJR214" s="486"/>
      <c r="TJS214" s="486"/>
      <c r="TJT214" s="487"/>
      <c r="TJU214" s="485"/>
      <c r="TJV214" s="486"/>
      <c r="TJW214" s="486"/>
      <c r="TJX214" s="486"/>
      <c r="TJY214" s="486"/>
      <c r="TJZ214" s="486"/>
      <c r="TKA214" s="486"/>
      <c r="TKB214" s="487"/>
      <c r="TKC214" s="485"/>
      <c r="TKD214" s="486"/>
      <c r="TKE214" s="486"/>
      <c r="TKF214" s="486"/>
      <c r="TKG214" s="486"/>
      <c r="TKH214" s="486"/>
      <c r="TKI214" s="486"/>
      <c r="TKJ214" s="487"/>
      <c r="TKK214" s="485"/>
      <c r="TKL214" s="486"/>
      <c r="TKM214" s="486"/>
      <c r="TKN214" s="486"/>
      <c r="TKO214" s="486"/>
      <c r="TKP214" s="486"/>
      <c r="TKQ214" s="486"/>
      <c r="TKR214" s="487"/>
      <c r="TKS214" s="485"/>
      <c r="TKT214" s="486"/>
      <c r="TKU214" s="486"/>
      <c r="TKV214" s="486"/>
      <c r="TKW214" s="486"/>
      <c r="TKX214" s="486"/>
      <c r="TKY214" s="486"/>
      <c r="TKZ214" s="487"/>
      <c r="TLA214" s="485"/>
      <c r="TLB214" s="486"/>
      <c r="TLC214" s="486"/>
      <c r="TLD214" s="486"/>
      <c r="TLE214" s="486"/>
      <c r="TLF214" s="486"/>
      <c r="TLG214" s="486"/>
      <c r="TLH214" s="487"/>
      <c r="TLI214" s="485"/>
      <c r="TLJ214" s="486"/>
      <c r="TLK214" s="486"/>
      <c r="TLL214" s="486"/>
      <c r="TLM214" s="486"/>
      <c r="TLN214" s="486"/>
      <c r="TLO214" s="486"/>
      <c r="TLP214" s="487"/>
      <c r="TLQ214" s="485"/>
      <c r="TLR214" s="486"/>
      <c r="TLS214" s="486"/>
      <c r="TLT214" s="486"/>
      <c r="TLU214" s="486"/>
      <c r="TLV214" s="486"/>
      <c r="TLW214" s="486"/>
      <c r="TLX214" s="487"/>
      <c r="TLY214" s="485"/>
      <c r="TLZ214" s="486"/>
      <c r="TMA214" s="486"/>
      <c r="TMB214" s="486"/>
      <c r="TMC214" s="486"/>
      <c r="TMD214" s="486"/>
      <c r="TME214" s="486"/>
      <c r="TMF214" s="487"/>
      <c r="TMG214" s="485"/>
      <c r="TMH214" s="486"/>
      <c r="TMI214" s="486"/>
      <c r="TMJ214" s="486"/>
      <c r="TMK214" s="486"/>
      <c r="TML214" s="486"/>
      <c r="TMM214" s="486"/>
      <c r="TMN214" s="487"/>
      <c r="TMO214" s="485"/>
      <c r="TMP214" s="486"/>
      <c r="TMQ214" s="486"/>
      <c r="TMR214" s="486"/>
      <c r="TMS214" s="486"/>
      <c r="TMT214" s="486"/>
      <c r="TMU214" s="486"/>
      <c r="TMV214" s="487"/>
      <c r="TMW214" s="485"/>
      <c r="TMX214" s="486"/>
      <c r="TMY214" s="486"/>
      <c r="TMZ214" s="486"/>
      <c r="TNA214" s="486"/>
      <c r="TNB214" s="486"/>
      <c r="TNC214" s="486"/>
      <c r="TND214" s="487"/>
      <c r="TNE214" s="485"/>
      <c r="TNF214" s="486"/>
      <c r="TNG214" s="486"/>
      <c r="TNH214" s="486"/>
      <c r="TNI214" s="486"/>
      <c r="TNJ214" s="486"/>
      <c r="TNK214" s="486"/>
      <c r="TNL214" s="487"/>
      <c r="TNM214" s="485"/>
      <c r="TNN214" s="486"/>
      <c r="TNO214" s="486"/>
      <c r="TNP214" s="486"/>
      <c r="TNQ214" s="486"/>
      <c r="TNR214" s="486"/>
      <c r="TNS214" s="486"/>
      <c r="TNT214" s="487"/>
      <c r="TNU214" s="485"/>
      <c r="TNV214" s="486"/>
      <c r="TNW214" s="486"/>
      <c r="TNX214" s="486"/>
      <c r="TNY214" s="486"/>
      <c r="TNZ214" s="486"/>
      <c r="TOA214" s="486"/>
      <c r="TOB214" s="487"/>
      <c r="TOC214" s="485"/>
      <c r="TOD214" s="486"/>
      <c r="TOE214" s="486"/>
      <c r="TOF214" s="486"/>
      <c r="TOG214" s="486"/>
      <c r="TOH214" s="486"/>
      <c r="TOI214" s="486"/>
      <c r="TOJ214" s="487"/>
      <c r="TOK214" s="485"/>
      <c r="TOL214" s="486"/>
      <c r="TOM214" s="486"/>
      <c r="TON214" s="486"/>
      <c r="TOO214" s="486"/>
      <c r="TOP214" s="486"/>
      <c r="TOQ214" s="486"/>
      <c r="TOR214" s="487"/>
      <c r="TOS214" s="485"/>
      <c r="TOT214" s="486"/>
      <c r="TOU214" s="486"/>
      <c r="TOV214" s="486"/>
      <c r="TOW214" s="486"/>
      <c r="TOX214" s="486"/>
      <c r="TOY214" s="486"/>
      <c r="TOZ214" s="487"/>
      <c r="TPA214" s="485"/>
      <c r="TPB214" s="486"/>
      <c r="TPC214" s="486"/>
      <c r="TPD214" s="486"/>
      <c r="TPE214" s="486"/>
      <c r="TPF214" s="486"/>
      <c r="TPG214" s="486"/>
      <c r="TPH214" s="487"/>
      <c r="TPI214" s="485"/>
      <c r="TPJ214" s="486"/>
      <c r="TPK214" s="486"/>
      <c r="TPL214" s="486"/>
      <c r="TPM214" s="486"/>
      <c r="TPN214" s="486"/>
      <c r="TPO214" s="486"/>
      <c r="TPP214" s="487"/>
      <c r="TPQ214" s="485"/>
      <c r="TPR214" s="486"/>
      <c r="TPS214" s="486"/>
      <c r="TPT214" s="486"/>
      <c r="TPU214" s="486"/>
      <c r="TPV214" s="486"/>
      <c r="TPW214" s="486"/>
      <c r="TPX214" s="487"/>
      <c r="TPY214" s="485"/>
      <c r="TPZ214" s="486"/>
      <c r="TQA214" s="486"/>
      <c r="TQB214" s="486"/>
      <c r="TQC214" s="486"/>
      <c r="TQD214" s="486"/>
      <c r="TQE214" s="486"/>
      <c r="TQF214" s="487"/>
      <c r="TQG214" s="485"/>
      <c r="TQH214" s="486"/>
      <c r="TQI214" s="486"/>
      <c r="TQJ214" s="486"/>
      <c r="TQK214" s="486"/>
      <c r="TQL214" s="486"/>
      <c r="TQM214" s="486"/>
      <c r="TQN214" s="487"/>
      <c r="TQO214" s="485"/>
      <c r="TQP214" s="486"/>
      <c r="TQQ214" s="486"/>
      <c r="TQR214" s="486"/>
      <c r="TQS214" s="486"/>
      <c r="TQT214" s="486"/>
      <c r="TQU214" s="486"/>
      <c r="TQV214" s="487"/>
      <c r="TQW214" s="485"/>
      <c r="TQX214" s="486"/>
      <c r="TQY214" s="486"/>
      <c r="TQZ214" s="486"/>
      <c r="TRA214" s="486"/>
      <c r="TRB214" s="486"/>
      <c r="TRC214" s="486"/>
      <c r="TRD214" s="487"/>
      <c r="TRE214" s="485"/>
      <c r="TRF214" s="486"/>
      <c r="TRG214" s="486"/>
      <c r="TRH214" s="486"/>
      <c r="TRI214" s="486"/>
      <c r="TRJ214" s="486"/>
      <c r="TRK214" s="486"/>
      <c r="TRL214" s="487"/>
      <c r="TRM214" s="485"/>
      <c r="TRN214" s="486"/>
      <c r="TRO214" s="486"/>
      <c r="TRP214" s="486"/>
      <c r="TRQ214" s="486"/>
      <c r="TRR214" s="486"/>
      <c r="TRS214" s="486"/>
      <c r="TRT214" s="487"/>
      <c r="TRU214" s="485"/>
      <c r="TRV214" s="486"/>
      <c r="TRW214" s="486"/>
      <c r="TRX214" s="486"/>
      <c r="TRY214" s="486"/>
      <c r="TRZ214" s="486"/>
      <c r="TSA214" s="486"/>
      <c r="TSB214" s="487"/>
      <c r="TSC214" s="485"/>
      <c r="TSD214" s="486"/>
      <c r="TSE214" s="486"/>
      <c r="TSF214" s="486"/>
      <c r="TSG214" s="486"/>
      <c r="TSH214" s="486"/>
      <c r="TSI214" s="486"/>
      <c r="TSJ214" s="487"/>
      <c r="TSK214" s="485"/>
      <c r="TSL214" s="486"/>
      <c r="TSM214" s="486"/>
      <c r="TSN214" s="486"/>
      <c r="TSO214" s="486"/>
      <c r="TSP214" s="486"/>
      <c r="TSQ214" s="486"/>
      <c r="TSR214" s="487"/>
      <c r="TSS214" s="485"/>
      <c r="TST214" s="486"/>
      <c r="TSU214" s="486"/>
      <c r="TSV214" s="486"/>
      <c r="TSW214" s="486"/>
      <c r="TSX214" s="486"/>
      <c r="TSY214" s="486"/>
      <c r="TSZ214" s="487"/>
      <c r="TTA214" s="485"/>
      <c r="TTB214" s="486"/>
      <c r="TTC214" s="486"/>
      <c r="TTD214" s="486"/>
      <c r="TTE214" s="486"/>
      <c r="TTF214" s="486"/>
      <c r="TTG214" s="486"/>
      <c r="TTH214" s="487"/>
      <c r="TTI214" s="485"/>
      <c r="TTJ214" s="486"/>
      <c r="TTK214" s="486"/>
      <c r="TTL214" s="486"/>
      <c r="TTM214" s="486"/>
      <c r="TTN214" s="486"/>
      <c r="TTO214" s="486"/>
      <c r="TTP214" s="487"/>
      <c r="TTQ214" s="485"/>
      <c r="TTR214" s="486"/>
      <c r="TTS214" s="486"/>
      <c r="TTT214" s="486"/>
      <c r="TTU214" s="486"/>
      <c r="TTV214" s="486"/>
      <c r="TTW214" s="486"/>
      <c r="TTX214" s="487"/>
      <c r="TTY214" s="485"/>
      <c r="TTZ214" s="486"/>
      <c r="TUA214" s="486"/>
      <c r="TUB214" s="486"/>
      <c r="TUC214" s="486"/>
      <c r="TUD214" s="486"/>
      <c r="TUE214" s="486"/>
      <c r="TUF214" s="487"/>
      <c r="TUG214" s="485"/>
      <c r="TUH214" s="486"/>
      <c r="TUI214" s="486"/>
      <c r="TUJ214" s="486"/>
      <c r="TUK214" s="486"/>
      <c r="TUL214" s="486"/>
      <c r="TUM214" s="486"/>
      <c r="TUN214" s="487"/>
      <c r="TUO214" s="485"/>
      <c r="TUP214" s="486"/>
      <c r="TUQ214" s="486"/>
      <c r="TUR214" s="486"/>
      <c r="TUS214" s="486"/>
      <c r="TUT214" s="486"/>
      <c r="TUU214" s="486"/>
      <c r="TUV214" s="487"/>
      <c r="TUW214" s="485"/>
      <c r="TUX214" s="486"/>
      <c r="TUY214" s="486"/>
      <c r="TUZ214" s="486"/>
      <c r="TVA214" s="486"/>
      <c r="TVB214" s="486"/>
      <c r="TVC214" s="486"/>
      <c r="TVD214" s="487"/>
      <c r="TVE214" s="485"/>
      <c r="TVF214" s="486"/>
      <c r="TVG214" s="486"/>
      <c r="TVH214" s="486"/>
      <c r="TVI214" s="486"/>
      <c r="TVJ214" s="486"/>
      <c r="TVK214" s="486"/>
      <c r="TVL214" s="487"/>
      <c r="TVM214" s="485"/>
      <c r="TVN214" s="486"/>
      <c r="TVO214" s="486"/>
      <c r="TVP214" s="486"/>
      <c r="TVQ214" s="486"/>
      <c r="TVR214" s="486"/>
      <c r="TVS214" s="486"/>
      <c r="TVT214" s="487"/>
      <c r="TVU214" s="485"/>
      <c r="TVV214" s="486"/>
      <c r="TVW214" s="486"/>
      <c r="TVX214" s="486"/>
      <c r="TVY214" s="486"/>
      <c r="TVZ214" s="486"/>
      <c r="TWA214" s="486"/>
      <c r="TWB214" s="487"/>
      <c r="TWC214" s="485"/>
      <c r="TWD214" s="486"/>
      <c r="TWE214" s="486"/>
      <c r="TWF214" s="486"/>
      <c r="TWG214" s="486"/>
      <c r="TWH214" s="486"/>
      <c r="TWI214" s="486"/>
      <c r="TWJ214" s="487"/>
      <c r="TWK214" s="485"/>
      <c r="TWL214" s="486"/>
      <c r="TWM214" s="486"/>
      <c r="TWN214" s="486"/>
      <c r="TWO214" s="486"/>
      <c r="TWP214" s="486"/>
      <c r="TWQ214" s="486"/>
      <c r="TWR214" s="487"/>
      <c r="TWS214" s="485"/>
      <c r="TWT214" s="486"/>
      <c r="TWU214" s="486"/>
      <c r="TWV214" s="486"/>
      <c r="TWW214" s="486"/>
      <c r="TWX214" s="486"/>
      <c r="TWY214" s="486"/>
      <c r="TWZ214" s="487"/>
      <c r="TXA214" s="485"/>
      <c r="TXB214" s="486"/>
      <c r="TXC214" s="486"/>
      <c r="TXD214" s="486"/>
      <c r="TXE214" s="486"/>
      <c r="TXF214" s="486"/>
      <c r="TXG214" s="486"/>
      <c r="TXH214" s="487"/>
      <c r="TXI214" s="485"/>
      <c r="TXJ214" s="486"/>
      <c r="TXK214" s="486"/>
      <c r="TXL214" s="486"/>
      <c r="TXM214" s="486"/>
      <c r="TXN214" s="486"/>
      <c r="TXO214" s="486"/>
      <c r="TXP214" s="487"/>
      <c r="TXQ214" s="485"/>
      <c r="TXR214" s="486"/>
      <c r="TXS214" s="486"/>
      <c r="TXT214" s="486"/>
      <c r="TXU214" s="486"/>
      <c r="TXV214" s="486"/>
      <c r="TXW214" s="486"/>
      <c r="TXX214" s="487"/>
      <c r="TXY214" s="485"/>
      <c r="TXZ214" s="486"/>
      <c r="TYA214" s="486"/>
      <c r="TYB214" s="486"/>
      <c r="TYC214" s="486"/>
      <c r="TYD214" s="486"/>
      <c r="TYE214" s="486"/>
      <c r="TYF214" s="487"/>
      <c r="TYG214" s="485"/>
      <c r="TYH214" s="486"/>
      <c r="TYI214" s="486"/>
      <c r="TYJ214" s="486"/>
      <c r="TYK214" s="486"/>
      <c r="TYL214" s="486"/>
      <c r="TYM214" s="486"/>
      <c r="TYN214" s="487"/>
      <c r="TYO214" s="485"/>
      <c r="TYP214" s="486"/>
      <c r="TYQ214" s="486"/>
      <c r="TYR214" s="486"/>
      <c r="TYS214" s="486"/>
      <c r="TYT214" s="486"/>
      <c r="TYU214" s="486"/>
      <c r="TYV214" s="487"/>
      <c r="TYW214" s="485"/>
      <c r="TYX214" s="486"/>
      <c r="TYY214" s="486"/>
      <c r="TYZ214" s="486"/>
      <c r="TZA214" s="486"/>
      <c r="TZB214" s="486"/>
      <c r="TZC214" s="486"/>
      <c r="TZD214" s="487"/>
      <c r="TZE214" s="485"/>
      <c r="TZF214" s="486"/>
      <c r="TZG214" s="486"/>
      <c r="TZH214" s="486"/>
      <c r="TZI214" s="486"/>
      <c r="TZJ214" s="486"/>
      <c r="TZK214" s="486"/>
      <c r="TZL214" s="487"/>
      <c r="TZM214" s="485"/>
      <c r="TZN214" s="486"/>
      <c r="TZO214" s="486"/>
      <c r="TZP214" s="486"/>
      <c r="TZQ214" s="486"/>
      <c r="TZR214" s="486"/>
      <c r="TZS214" s="486"/>
      <c r="TZT214" s="487"/>
      <c r="TZU214" s="485"/>
      <c r="TZV214" s="486"/>
      <c r="TZW214" s="486"/>
      <c r="TZX214" s="486"/>
      <c r="TZY214" s="486"/>
      <c r="TZZ214" s="486"/>
      <c r="UAA214" s="486"/>
      <c r="UAB214" s="487"/>
      <c r="UAC214" s="485"/>
      <c r="UAD214" s="486"/>
      <c r="UAE214" s="486"/>
      <c r="UAF214" s="486"/>
      <c r="UAG214" s="486"/>
      <c r="UAH214" s="486"/>
      <c r="UAI214" s="486"/>
      <c r="UAJ214" s="487"/>
      <c r="UAK214" s="485"/>
      <c r="UAL214" s="486"/>
      <c r="UAM214" s="486"/>
      <c r="UAN214" s="486"/>
      <c r="UAO214" s="486"/>
      <c r="UAP214" s="486"/>
      <c r="UAQ214" s="486"/>
      <c r="UAR214" s="487"/>
      <c r="UAS214" s="485"/>
      <c r="UAT214" s="486"/>
      <c r="UAU214" s="486"/>
      <c r="UAV214" s="486"/>
      <c r="UAW214" s="486"/>
      <c r="UAX214" s="486"/>
      <c r="UAY214" s="486"/>
      <c r="UAZ214" s="487"/>
      <c r="UBA214" s="485"/>
      <c r="UBB214" s="486"/>
      <c r="UBC214" s="486"/>
      <c r="UBD214" s="486"/>
      <c r="UBE214" s="486"/>
      <c r="UBF214" s="486"/>
      <c r="UBG214" s="486"/>
      <c r="UBH214" s="487"/>
      <c r="UBI214" s="485"/>
      <c r="UBJ214" s="486"/>
      <c r="UBK214" s="486"/>
      <c r="UBL214" s="486"/>
      <c r="UBM214" s="486"/>
      <c r="UBN214" s="486"/>
      <c r="UBO214" s="486"/>
      <c r="UBP214" s="487"/>
      <c r="UBQ214" s="485"/>
      <c r="UBR214" s="486"/>
      <c r="UBS214" s="486"/>
      <c r="UBT214" s="486"/>
      <c r="UBU214" s="486"/>
      <c r="UBV214" s="486"/>
      <c r="UBW214" s="486"/>
      <c r="UBX214" s="487"/>
      <c r="UBY214" s="485"/>
      <c r="UBZ214" s="486"/>
      <c r="UCA214" s="486"/>
      <c r="UCB214" s="486"/>
      <c r="UCC214" s="486"/>
      <c r="UCD214" s="486"/>
      <c r="UCE214" s="486"/>
      <c r="UCF214" s="487"/>
      <c r="UCG214" s="485"/>
      <c r="UCH214" s="486"/>
      <c r="UCI214" s="486"/>
      <c r="UCJ214" s="486"/>
      <c r="UCK214" s="486"/>
      <c r="UCL214" s="486"/>
      <c r="UCM214" s="486"/>
      <c r="UCN214" s="487"/>
      <c r="UCO214" s="485"/>
      <c r="UCP214" s="486"/>
      <c r="UCQ214" s="486"/>
      <c r="UCR214" s="486"/>
      <c r="UCS214" s="486"/>
      <c r="UCT214" s="486"/>
      <c r="UCU214" s="486"/>
      <c r="UCV214" s="487"/>
      <c r="UCW214" s="485"/>
      <c r="UCX214" s="486"/>
      <c r="UCY214" s="486"/>
      <c r="UCZ214" s="486"/>
      <c r="UDA214" s="486"/>
      <c r="UDB214" s="486"/>
      <c r="UDC214" s="486"/>
      <c r="UDD214" s="487"/>
      <c r="UDE214" s="485"/>
      <c r="UDF214" s="486"/>
      <c r="UDG214" s="486"/>
      <c r="UDH214" s="486"/>
      <c r="UDI214" s="486"/>
      <c r="UDJ214" s="486"/>
      <c r="UDK214" s="486"/>
      <c r="UDL214" s="487"/>
      <c r="UDM214" s="485"/>
      <c r="UDN214" s="486"/>
      <c r="UDO214" s="486"/>
      <c r="UDP214" s="486"/>
      <c r="UDQ214" s="486"/>
      <c r="UDR214" s="486"/>
      <c r="UDS214" s="486"/>
      <c r="UDT214" s="487"/>
      <c r="UDU214" s="485"/>
      <c r="UDV214" s="486"/>
      <c r="UDW214" s="486"/>
      <c r="UDX214" s="486"/>
      <c r="UDY214" s="486"/>
      <c r="UDZ214" s="486"/>
      <c r="UEA214" s="486"/>
      <c r="UEB214" s="487"/>
      <c r="UEC214" s="485"/>
      <c r="UED214" s="486"/>
      <c r="UEE214" s="486"/>
      <c r="UEF214" s="486"/>
      <c r="UEG214" s="486"/>
      <c r="UEH214" s="486"/>
      <c r="UEI214" s="486"/>
      <c r="UEJ214" s="487"/>
      <c r="UEK214" s="485"/>
      <c r="UEL214" s="486"/>
      <c r="UEM214" s="486"/>
      <c r="UEN214" s="486"/>
      <c r="UEO214" s="486"/>
      <c r="UEP214" s="486"/>
      <c r="UEQ214" s="486"/>
      <c r="UER214" s="487"/>
      <c r="UES214" s="485"/>
      <c r="UET214" s="486"/>
      <c r="UEU214" s="486"/>
      <c r="UEV214" s="486"/>
      <c r="UEW214" s="486"/>
      <c r="UEX214" s="486"/>
      <c r="UEY214" s="486"/>
      <c r="UEZ214" s="487"/>
      <c r="UFA214" s="485"/>
      <c r="UFB214" s="486"/>
      <c r="UFC214" s="486"/>
      <c r="UFD214" s="486"/>
      <c r="UFE214" s="486"/>
      <c r="UFF214" s="486"/>
      <c r="UFG214" s="486"/>
      <c r="UFH214" s="487"/>
      <c r="UFI214" s="485"/>
      <c r="UFJ214" s="486"/>
      <c r="UFK214" s="486"/>
      <c r="UFL214" s="486"/>
      <c r="UFM214" s="486"/>
      <c r="UFN214" s="486"/>
      <c r="UFO214" s="486"/>
      <c r="UFP214" s="487"/>
      <c r="UFQ214" s="485"/>
      <c r="UFR214" s="486"/>
      <c r="UFS214" s="486"/>
      <c r="UFT214" s="486"/>
      <c r="UFU214" s="486"/>
      <c r="UFV214" s="486"/>
      <c r="UFW214" s="486"/>
      <c r="UFX214" s="487"/>
      <c r="UFY214" s="485"/>
      <c r="UFZ214" s="486"/>
      <c r="UGA214" s="486"/>
      <c r="UGB214" s="486"/>
      <c r="UGC214" s="486"/>
      <c r="UGD214" s="486"/>
      <c r="UGE214" s="486"/>
      <c r="UGF214" s="487"/>
      <c r="UGG214" s="485"/>
      <c r="UGH214" s="486"/>
      <c r="UGI214" s="486"/>
      <c r="UGJ214" s="486"/>
      <c r="UGK214" s="486"/>
      <c r="UGL214" s="486"/>
      <c r="UGM214" s="486"/>
      <c r="UGN214" s="487"/>
      <c r="UGO214" s="485"/>
      <c r="UGP214" s="486"/>
      <c r="UGQ214" s="486"/>
      <c r="UGR214" s="486"/>
      <c r="UGS214" s="486"/>
      <c r="UGT214" s="486"/>
      <c r="UGU214" s="486"/>
      <c r="UGV214" s="487"/>
      <c r="UGW214" s="485"/>
      <c r="UGX214" s="486"/>
      <c r="UGY214" s="486"/>
      <c r="UGZ214" s="486"/>
      <c r="UHA214" s="486"/>
      <c r="UHB214" s="486"/>
      <c r="UHC214" s="486"/>
      <c r="UHD214" s="487"/>
      <c r="UHE214" s="485"/>
      <c r="UHF214" s="486"/>
      <c r="UHG214" s="486"/>
      <c r="UHH214" s="486"/>
      <c r="UHI214" s="486"/>
      <c r="UHJ214" s="486"/>
      <c r="UHK214" s="486"/>
      <c r="UHL214" s="487"/>
      <c r="UHM214" s="485"/>
      <c r="UHN214" s="486"/>
      <c r="UHO214" s="486"/>
      <c r="UHP214" s="486"/>
      <c r="UHQ214" s="486"/>
      <c r="UHR214" s="486"/>
      <c r="UHS214" s="486"/>
      <c r="UHT214" s="487"/>
      <c r="UHU214" s="485"/>
      <c r="UHV214" s="486"/>
      <c r="UHW214" s="486"/>
      <c r="UHX214" s="486"/>
      <c r="UHY214" s="486"/>
      <c r="UHZ214" s="486"/>
      <c r="UIA214" s="486"/>
      <c r="UIB214" s="487"/>
      <c r="UIC214" s="485"/>
      <c r="UID214" s="486"/>
      <c r="UIE214" s="486"/>
      <c r="UIF214" s="486"/>
      <c r="UIG214" s="486"/>
      <c r="UIH214" s="486"/>
      <c r="UII214" s="486"/>
      <c r="UIJ214" s="487"/>
      <c r="UIK214" s="485"/>
      <c r="UIL214" s="486"/>
      <c r="UIM214" s="486"/>
      <c r="UIN214" s="486"/>
      <c r="UIO214" s="486"/>
      <c r="UIP214" s="486"/>
      <c r="UIQ214" s="486"/>
      <c r="UIR214" s="487"/>
      <c r="UIS214" s="485"/>
      <c r="UIT214" s="486"/>
      <c r="UIU214" s="486"/>
      <c r="UIV214" s="486"/>
      <c r="UIW214" s="486"/>
      <c r="UIX214" s="486"/>
      <c r="UIY214" s="486"/>
      <c r="UIZ214" s="487"/>
      <c r="UJA214" s="485"/>
      <c r="UJB214" s="486"/>
      <c r="UJC214" s="486"/>
      <c r="UJD214" s="486"/>
      <c r="UJE214" s="486"/>
      <c r="UJF214" s="486"/>
      <c r="UJG214" s="486"/>
      <c r="UJH214" s="487"/>
      <c r="UJI214" s="485"/>
      <c r="UJJ214" s="486"/>
      <c r="UJK214" s="486"/>
      <c r="UJL214" s="486"/>
      <c r="UJM214" s="486"/>
      <c r="UJN214" s="486"/>
      <c r="UJO214" s="486"/>
      <c r="UJP214" s="487"/>
      <c r="UJQ214" s="485"/>
      <c r="UJR214" s="486"/>
      <c r="UJS214" s="486"/>
      <c r="UJT214" s="486"/>
      <c r="UJU214" s="486"/>
      <c r="UJV214" s="486"/>
      <c r="UJW214" s="486"/>
      <c r="UJX214" s="487"/>
      <c r="UJY214" s="485"/>
      <c r="UJZ214" s="486"/>
      <c r="UKA214" s="486"/>
      <c r="UKB214" s="486"/>
      <c r="UKC214" s="486"/>
      <c r="UKD214" s="486"/>
      <c r="UKE214" s="486"/>
      <c r="UKF214" s="487"/>
      <c r="UKG214" s="485"/>
      <c r="UKH214" s="486"/>
      <c r="UKI214" s="486"/>
      <c r="UKJ214" s="486"/>
      <c r="UKK214" s="486"/>
      <c r="UKL214" s="486"/>
      <c r="UKM214" s="486"/>
      <c r="UKN214" s="487"/>
      <c r="UKO214" s="485"/>
      <c r="UKP214" s="486"/>
      <c r="UKQ214" s="486"/>
      <c r="UKR214" s="486"/>
      <c r="UKS214" s="486"/>
      <c r="UKT214" s="486"/>
      <c r="UKU214" s="486"/>
      <c r="UKV214" s="487"/>
      <c r="UKW214" s="485"/>
      <c r="UKX214" s="486"/>
      <c r="UKY214" s="486"/>
      <c r="UKZ214" s="486"/>
      <c r="ULA214" s="486"/>
      <c r="ULB214" s="486"/>
      <c r="ULC214" s="486"/>
      <c r="ULD214" s="487"/>
      <c r="ULE214" s="485"/>
      <c r="ULF214" s="486"/>
      <c r="ULG214" s="486"/>
      <c r="ULH214" s="486"/>
      <c r="ULI214" s="486"/>
      <c r="ULJ214" s="486"/>
      <c r="ULK214" s="486"/>
      <c r="ULL214" s="487"/>
      <c r="ULM214" s="485"/>
      <c r="ULN214" s="486"/>
      <c r="ULO214" s="486"/>
      <c r="ULP214" s="486"/>
      <c r="ULQ214" s="486"/>
      <c r="ULR214" s="486"/>
      <c r="ULS214" s="486"/>
      <c r="ULT214" s="487"/>
      <c r="ULU214" s="485"/>
      <c r="ULV214" s="486"/>
      <c r="ULW214" s="486"/>
      <c r="ULX214" s="486"/>
      <c r="ULY214" s="486"/>
      <c r="ULZ214" s="486"/>
      <c r="UMA214" s="486"/>
      <c r="UMB214" s="487"/>
      <c r="UMC214" s="485"/>
      <c r="UMD214" s="486"/>
      <c r="UME214" s="486"/>
      <c r="UMF214" s="486"/>
      <c r="UMG214" s="486"/>
      <c r="UMH214" s="486"/>
      <c r="UMI214" s="486"/>
      <c r="UMJ214" s="487"/>
      <c r="UMK214" s="485"/>
      <c r="UML214" s="486"/>
      <c r="UMM214" s="486"/>
      <c r="UMN214" s="486"/>
      <c r="UMO214" s="486"/>
      <c r="UMP214" s="486"/>
      <c r="UMQ214" s="486"/>
      <c r="UMR214" s="487"/>
      <c r="UMS214" s="485"/>
      <c r="UMT214" s="486"/>
      <c r="UMU214" s="486"/>
      <c r="UMV214" s="486"/>
      <c r="UMW214" s="486"/>
      <c r="UMX214" s="486"/>
      <c r="UMY214" s="486"/>
      <c r="UMZ214" s="487"/>
      <c r="UNA214" s="485"/>
      <c r="UNB214" s="486"/>
      <c r="UNC214" s="486"/>
      <c r="UND214" s="486"/>
      <c r="UNE214" s="486"/>
      <c r="UNF214" s="486"/>
      <c r="UNG214" s="486"/>
      <c r="UNH214" s="487"/>
      <c r="UNI214" s="485"/>
      <c r="UNJ214" s="486"/>
      <c r="UNK214" s="486"/>
      <c r="UNL214" s="486"/>
      <c r="UNM214" s="486"/>
      <c r="UNN214" s="486"/>
      <c r="UNO214" s="486"/>
      <c r="UNP214" s="487"/>
      <c r="UNQ214" s="485"/>
      <c r="UNR214" s="486"/>
      <c r="UNS214" s="486"/>
      <c r="UNT214" s="486"/>
      <c r="UNU214" s="486"/>
      <c r="UNV214" s="486"/>
      <c r="UNW214" s="486"/>
      <c r="UNX214" s="487"/>
      <c r="UNY214" s="485"/>
      <c r="UNZ214" s="486"/>
      <c r="UOA214" s="486"/>
      <c r="UOB214" s="486"/>
      <c r="UOC214" s="486"/>
      <c r="UOD214" s="486"/>
      <c r="UOE214" s="486"/>
      <c r="UOF214" s="487"/>
      <c r="UOG214" s="485"/>
      <c r="UOH214" s="486"/>
      <c r="UOI214" s="486"/>
      <c r="UOJ214" s="486"/>
      <c r="UOK214" s="486"/>
      <c r="UOL214" s="486"/>
      <c r="UOM214" s="486"/>
      <c r="UON214" s="487"/>
      <c r="UOO214" s="485"/>
      <c r="UOP214" s="486"/>
      <c r="UOQ214" s="486"/>
      <c r="UOR214" s="486"/>
      <c r="UOS214" s="486"/>
      <c r="UOT214" s="486"/>
      <c r="UOU214" s="486"/>
      <c r="UOV214" s="487"/>
      <c r="UOW214" s="485"/>
      <c r="UOX214" s="486"/>
      <c r="UOY214" s="486"/>
      <c r="UOZ214" s="486"/>
      <c r="UPA214" s="486"/>
      <c r="UPB214" s="486"/>
      <c r="UPC214" s="486"/>
      <c r="UPD214" s="487"/>
      <c r="UPE214" s="485"/>
      <c r="UPF214" s="486"/>
      <c r="UPG214" s="486"/>
      <c r="UPH214" s="486"/>
      <c r="UPI214" s="486"/>
      <c r="UPJ214" s="486"/>
      <c r="UPK214" s="486"/>
      <c r="UPL214" s="487"/>
      <c r="UPM214" s="485"/>
      <c r="UPN214" s="486"/>
      <c r="UPO214" s="486"/>
      <c r="UPP214" s="486"/>
      <c r="UPQ214" s="486"/>
      <c r="UPR214" s="486"/>
      <c r="UPS214" s="486"/>
      <c r="UPT214" s="487"/>
      <c r="UPU214" s="485"/>
      <c r="UPV214" s="486"/>
      <c r="UPW214" s="486"/>
      <c r="UPX214" s="486"/>
      <c r="UPY214" s="486"/>
      <c r="UPZ214" s="486"/>
      <c r="UQA214" s="486"/>
      <c r="UQB214" s="487"/>
      <c r="UQC214" s="485"/>
      <c r="UQD214" s="486"/>
      <c r="UQE214" s="486"/>
      <c r="UQF214" s="486"/>
      <c r="UQG214" s="486"/>
      <c r="UQH214" s="486"/>
      <c r="UQI214" s="486"/>
      <c r="UQJ214" s="487"/>
      <c r="UQK214" s="485"/>
      <c r="UQL214" s="486"/>
      <c r="UQM214" s="486"/>
      <c r="UQN214" s="486"/>
      <c r="UQO214" s="486"/>
      <c r="UQP214" s="486"/>
      <c r="UQQ214" s="486"/>
      <c r="UQR214" s="487"/>
      <c r="UQS214" s="485"/>
      <c r="UQT214" s="486"/>
      <c r="UQU214" s="486"/>
      <c r="UQV214" s="486"/>
      <c r="UQW214" s="486"/>
      <c r="UQX214" s="486"/>
      <c r="UQY214" s="486"/>
      <c r="UQZ214" s="487"/>
      <c r="URA214" s="485"/>
      <c r="URB214" s="486"/>
      <c r="URC214" s="486"/>
      <c r="URD214" s="486"/>
      <c r="URE214" s="486"/>
      <c r="URF214" s="486"/>
      <c r="URG214" s="486"/>
      <c r="URH214" s="487"/>
      <c r="URI214" s="485"/>
      <c r="URJ214" s="486"/>
      <c r="URK214" s="486"/>
      <c r="URL214" s="486"/>
      <c r="URM214" s="486"/>
      <c r="URN214" s="486"/>
      <c r="URO214" s="486"/>
      <c r="URP214" s="487"/>
      <c r="URQ214" s="485"/>
      <c r="URR214" s="486"/>
      <c r="URS214" s="486"/>
      <c r="URT214" s="486"/>
      <c r="URU214" s="486"/>
      <c r="URV214" s="486"/>
      <c r="URW214" s="486"/>
      <c r="URX214" s="487"/>
      <c r="URY214" s="485"/>
      <c r="URZ214" s="486"/>
      <c r="USA214" s="486"/>
      <c r="USB214" s="486"/>
      <c r="USC214" s="486"/>
      <c r="USD214" s="486"/>
      <c r="USE214" s="486"/>
      <c r="USF214" s="487"/>
      <c r="USG214" s="485"/>
      <c r="USH214" s="486"/>
      <c r="USI214" s="486"/>
      <c r="USJ214" s="486"/>
      <c r="USK214" s="486"/>
      <c r="USL214" s="486"/>
      <c r="USM214" s="486"/>
      <c r="USN214" s="487"/>
      <c r="USO214" s="485"/>
      <c r="USP214" s="486"/>
      <c r="USQ214" s="486"/>
      <c r="USR214" s="486"/>
      <c r="USS214" s="486"/>
      <c r="UST214" s="486"/>
      <c r="USU214" s="486"/>
      <c r="USV214" s="487"/>
      <c r="USW214" s="485"/>
      <c r="USX214" s="486"/>
      <c r="USY214" s="486"/>
      <c r="USZ214" s="486"/>
      <c r="UTA214" s="486"/>
      <c r="UTB214" s="486"/>
      <c r="UTC214" s="486"/>
      <c r="UTD214" s="487"/>
      <c r="UTE214" s="485"/>
      <c r="UTF214" s="486"/>
      <c r="UTG214" s="486"/>
      <c r="UTH214" s="486"/>
      <c r="UTI214" s="486"/>
      <c r="UTJ214" s="486"/>
      <c r="UTK214" s="486"/>
      <c r="UTL214" s="487"/>
      <c r="UTM214" s="485"/>
      <c r="UTN214" s="486"/>
      <c r="UTO214" s="486"/>
      <c r="UTP214" s="486"/>
      <c r="UTQ214" s="486"/>
      <c r="UTR214" s="486"/>
      <c r="UTS214" s="486"/>
      <c r="UTT214" s="487"/>
      <c r="UTU214" s="485"/>
      <c r="UTV214" s="486"/>
      <c r="UTW214" s="486"/>
      <c r="UTX214" s="486"/>
      <c r="UTY214" s="486"/>
      <c r="UTZ214" s="486"/>
      <c r="UUA214" s="486"/>
      <c r="UUB214" s="487"/>
      <c r="UUC214" s="485"/>
      <c r="UUD214" s="486"/>
      <c r="UUE214" s="486"/>
      <c r="UUF214" s="486"/>
      <c r="UUG214" s="486"/>
      <c r="UUH214" s="486"/>
      <c r="UUI214" s="486"/>
      <c r="UUJ214" s="487"/>
      <c r="UUK214" s="485"/>
      <c r="UUL214" s="486"/>
      <c r="UUM214" s="486"/>
      <c r="UUN214" s="486"/>
      <c r="UUO214" s="486"/>
      <c r="UUP214" s="486"/>
      <c r="UUQ214" s="486"/>
      <c r="UUR214" s="487"/>
      <c r="UUS214" s="485"/>
      <c r="UUT214" s="486"/>
      <c r="UUU214" s="486"/>
      <c r="UUV214" s="486"/>
      <c r="UUW214" s="486"/>
      <c r="UUX214" s="486"/>
      <c r="UUY214" s="486"/>
      <c r="UUZ214" s="487"/>
      <c r="UVA214" s="485"/>
      <c r="UVB214" s="486"/>
      <c r="UVC214" s="486"/>
      <c r="UVD214" s="486"/>
      <c r="UVE214" s="486"/>
      <c r="UVF214" s="486"/>
      <c r="UVG214" s="486"/>
      <c r="UVH214" s="487"/>
      <c r="UVI214" s="485"/>
      <c r="UVJ214" s="486"/>
      <c r="UVK214" s="486"/>
      <c r="UVL214" s="486"/>
      <c r="UVM214" s="486"/>
      <c r="UVN214" s="486"/>
      <c r="UVO214" s="486"/>
      <c r="UVP214" s="487"/>
      <c r="UVQ214" s="485"/>
      <c r="UVR214" s="486"/>
      <c r="UVS214" s="486"/>
      <c r="UVT214" s="486"/>
      <c r="UVU214" s="486"/>
      <c r="UVV214" s="486"/>
      <c r="UVW214" s="486"/>
      <c r="UVX214" s="487"/>
      <c r="UVY214" s="485"/>
      <c r="UVZ214" s="486"/>
      <c r="UWA214" s="486"/>
      <c r="UWB214" s="486"/>
      <c r="UWC214" s="486"/>
      <c r="UWD214" s="486"/>
      <c r="UWE214" s="486"/>
      <c r="UWF214" s="487"/>
      <c r="UWG214" s="485"/>
      <c r="UWH214" s="486"/>
      <c r="UWI214" s="486"/>
      <c r="UWJ214" s="486"/>
      <c r="UWK214" s="486"/>
      <c r="UWL214" s="486"/>
      <c r="UWM214" s="486"/>
      <c r="UWN214" s="487"/>
      <c r="UWO214" s="485"/>
      <c r="UWP214" s="486"/>
      <c r="UWQ214" s="486"/>
      <c r="UWR214" s="486"/>
      <c r="UWS214" s="486"/>
      <c r="UWT214" s="486"/>
      <c r="UWU214" s="486"/>
      <c r="UWV214" s="487"/>
      <c r="UWW214" s="485"/>
      <c r="UWX214" s="486"/>
      <c r="UWY214" s="486"/>
      <c r="UWZ214" s="486"/>
      <c r="UXA214" s="486"/>
      <c r="UXB214" s="486"/>
      <c r="UXC214" s="486"/>
      <c r="UXD214" s="487"/>
      <c r="UXE214" s="485"/>
      <c r="UXF214" s="486"/>
      <c r="UXG214" s="486"/>
      <c r="UXH214" s="486"/>
      <c r="UXI214" s="486"/>
      <c r="UXJ214" s="486"/>
      <c r="UXK214" s="486"/>
      <c r="UXL214" s="487"/>
      <c r="UXM214" s="485"/>
      <c r="UXN214" s="486"/>
      <c r="UXO214" s="486"/>
      <c r="UXP214" s="486"/>
      <c r="UXQ214" s="486"/>
      <c r="UXR214" s="486"/>
      <c r="UXS214" s="486"/>
      <c r="UXT214" s="487"/>
      <c r="UXU214" s="485"/>
      <c r="UXV214" s="486"/>
      <c r="UXW214" s="486"/>
      <c r="UXX214" s="486"/>
      <c r="UXY214" s="486"/>
      <c r="UXZ214" s="486"/>
      <c r="UYA214" s="486"/>
      <c r="UYB214" s="487"/>
      <c r="UYC214" s="485"/>
      <c r="UYD214" s="486"/>
      <c r="UYE214" s="486"/>
      <c r="UYF214" s="486"/>
      <c r="UYG214" s="486"/>
      <c r="UYH214" s="486"/>
      <c r="UYI214" s="486"/>
      <c r="UYJ214" s="487"/>
      <c r="UYK214" s="485"/>
      <c r="UYL214" s="486"/>
      <c r="UYM214" s="486"/>
      <c r="UYN214" s="486"/>
      <c r="UYO214" s="486"/>
      <c r="UYP214" s="486"/>
      <c r="UYQ214" s="486"/>
      <c r="UYR214" s="487"/>
      <c r="UYS214" s="485"/>
      <c r="UYT214" s="486"/>
      <c r="UYU214" s="486"/>
      <c r="UYV214" s="486"/>
      <c r="UYW214" s="486"/>
      <c r="UYX214" s="486"/>
      <c r="UYY214" s="486"/>
      <c r="UYZ214" s="487"/>
      <c r="UZA214" s="485"/>
      <c r="UZB214" s="486"/>
      <c r="UZC214" s="486"/>
      <c r="UZD214" s="486"/>
      <c r="UZE214" s="486"/>
      <c r="UZF214" s="486"/>
      <c r="UZG214" s="486"/>
      <c r="UZH214" s="487"/>
      <c r="UZI214" s="485"/>
      <c r="UZJ214" s="486"/>
      <c r="UZK214" s="486"/>
      <c r="UZL214" s="486"/>
      <c r="UZM214" s="486"/>
      <c r="UZN214" s="486"/>
      <c r="UZO214" s="486"/>
      <c r="UZP214" s="487"/>
      <c r="UZQ214" s="485"/>
      <c r="UZR214" s="486"/>
      <c r="UZS214" s="486"/>
      <c r="UZT214" s="486"/>
      <c r="UZU214" s="486"/>
      <c r="UZV214" s="486"/>
      <c r="UZW214" s="486"/>
      <c r="UZX214" s="487"/>
      <c r="UZY214" s="485"/>
      <c r="UZZ214" s="486"/>
      <c r="VAA214" s="486"/>
      <c r="VAB214" s="486"/>
      <c r="VAC214" s="486"/>
      <c r="VAD214" s="486"/>
      <c r="VAE214" s="486"/>
      <c r="VAF214" s="487"/>
      <c r="VAG214" s="485"/>
      <c r="VAH214" s="486"/>
      <c r="VAI214" s="486"/>
      <c r="VAJ214" s="486"/>
      <c r="VAK214" s="486"/>
      <c r="VAL214" s="486"/>
      <c r="VAM214" s="486"/>
      <c r="VAN214" s="487"/>
      <c r="VAO214" s="485"/>
      <c r="VAP214" s="486"/>
      <c r="VAQ214" s="486"/>
      <c r="VAR214" s="486"/>
      <c r="VAS214" s="486"/>
      <c r="VAT214" s="486"/>
      <c r="VAU214" s="486"/>
      <c r="VAV214" s="487"/>
      <c r="VAW214" s="485"/>
      <c r="VAX214" s="486"/>
      <c r="VAY214" s="486"/>
      <c r="VAZ214" s="486"/>
      <c r="VBA214" s="486"/>
      <c r="VBB214" s="486"/>
      <c r="VBC214" s="486"/>
      <c r="VBD214" s="487"/>
      <c r="VBE214" s="485"/>
      <c r="VBF214" s="486"/>
      <c r="VBG214" s="486"/>
      <c r="VBH214" s="486"/>
      <c r="VBI214" s="486"/>
      <c r="VBJ214" s="486"/>
      <c r="VBK214" s="486"/>
      <c r="VBL214" s="487"/>
      <c r="VBM214" s="485"/>
      <c r="VBN214" s="486"/>
      <c r="VBO214" s="486"/>
      <c r="VBP214" s="486"/>
      <c r="VBQ214" s="486"/>
      <c r="VBR214" s="486"/>
      <c r="VBS214" s="486"/>
      <c r="VBT214" s="487"/>
      <c r="VBU214" s="485"/>
      <c r="VBV214" s="486"/>
      <c r="VBW214" s="486"/>
      <c r="VBX214" s="486"/>
      <c r="VBY214" s="486"/>
      <c r="VBZ214" s="486"/>
      <c r="VCA214" s="486"/>
      <c r="VCB214" s="487"/>
      <c r="VCC214" s="485"/>
      <c r="VCD214" s="486"/>
      <c r="VCE214" s="486"/>
      <c r="VCF214" s="486"/>
      <c r="VCG214" s="486"/>
      <c r="VCH214" s="486"/>
      <c r="VCI214" s="486"/>
      <c r="VCJ214" s="487"/>
      <c r="VCK214" s="485"/>
      <c r="VCL214" s="486"/>
      <c r="VCM214" s="486"/>
      <c r="VCN214" s="486"/>
      <c r="VCO214" s="486"/>
      <c r="VCP214" s="486"/>
      <c r="VCQ214" s="486"/>
      <c r="VCR214" s="487"/>
      <c r="VCS214" s="485"/>
      <c r="VCT214" s="486"/>
      <c r="VCU214" s="486"/>
      <c r="VCV214" s="486"/>
      <c r="VCW214" s="486"/>
      <c r="VCX214" s="486"/>
      <c r="VCY214" s="486"/>
      <c r="VCZ214" s="487"/>
      <c r="VDA214" s="485"/>
      <c r="VDB214" s="486"/>
      <c r="VDC214" s="486"/>
      <c r="VDD214" s="486"/>
      <c r="VDE214" s="486"/>
      <c r="VDF214" s="486"/>
      <c r="VDG214" s="486"/>
      <c r="VDH214" s="487"/>
      <c r="VDI214" s="485"/>
      <c r="VDJ214" s="486"/>
      <c r="VDK214" s="486"/>
      <c r="VDL214" s="486"/>
      <c r="VDM214" s="486"/>
      <c r="VDN214" s="486"/>
      <c r="VDO214" s="486"/>
      <c r="VDP214" s="487"/>
      <c r="VDQ214" s="485"/>
      <c r="VDR214" s="486"/>
      <c r="VDS214" s="486"/>
      <c r="VDT214" s="486"/>
      <c r="VDU214" s="486"/>
      <c r="VDV214" s="486"/>
      <c r="VDW214" s="486"/>
      <c r="VDX214" s="487"/>
      <c r="VDY214" s="485"/>
      <c r="VDZ214" s="486"/>
      <c r="VEA214" s="486"/>
      <c r="VEB214" s="486"/>
      <c r="VEC214" s="486"/>
      <c r="VED214" s="486"/>
      <c r="VEE214" s="486"/>
      <c r="VEF214" s="487"/>
      <c r="VEG214" s="485"/>
      <c r="VEH214" s="486"/>
      <c r="VEI214" s="486"/>
      <c r="VEJ214" s="486"/>
      <c r="VEK214" s="486"/>
      <c r="VEL214" s="486"/>
      <c r="VEM214" s="486"/>
      <c r="VEN214" s="487"/>
      <c r="VEO214" s="485"/>
      <c r="VEP214" s="486"/>
      <c r="VEQ214" s="486"/>
      <c r="VER214" s="486"/>
      <c r="VES214" s="486"/>
      <c r="VET214" s="486"/>
      <c r="VEU214" s="486"/>
      <c r="VEV214" s="487"/>
      <c r="VEW214" s="485"/>
      <c r="VEX214" s="486"/>
      <c r="VEY214" s="486"/>
      <c r="VEZ214" s="486"/>
      <c r="VFA214" s="486"/>
      <c r="VFB214" s="486"/>
      <c r="VFC214" s="486"/>
      <c r="VFD214" s="487"/>
      <c r="VFE214" s="485"/>
      <c r="VFF214" s="486"/>
      <c r="VFG214" s="486"/>
      <c r="VFH214" s="486"/>
      <c r="VFI214" s="486"/>
      <c r="VFJ214" s="486"/>
      <c r="VFK214" s="486"/>
      <c r="VFL214" s="487"/>
      <c r="VFM214" s="485"/>
      <c r="VFN214" s="486"/>
      <c r="VFO214" s="486"/>
      <c r="VFP214" s="486"/>
      <c r="VFQ214" s="486"/>
      <c r="VFR214" s="486"/>
      <c r="VFS214" s="486"/>
      <c r="VFT214" s="487"/>
      <c r="VFU214" s="485"/>
      <c r="VFV214" s="486"/>
      <c r="VFW214" s="486"/>
      <c r="VFX214" s="486"/>
      <c r="VFY214" s="486"/>
      <c r="VFZ214" s="486"/>
      <c r="VGA214" s="486"/>
      <c r="VGB214" s="487"/>
      <c r="VGC214" s="485"/>
      <c r="VGD214" s="486"/>
      <c r="VGE214" s="486"/>
      <c r="VGF214" s="486"/>
      <c r="VGG214" s="486"/>
      <c r="VGH214" s="486"/>
      <c r="VGI214" s="486"/>
      <c r="VGJ214" s="487"/>
      <c r="VGK214" s="485"/>
      <c r="VGL214" s="486"/>
      <c r="VGM214" s="486"/>
      <c r="VGN214" s="486"/>
      <c r="VGO214" s="486"/>
      <c r="VGP214" s="486"/>
      <c r="VGQ214" s="486"/>
      <c r="VGR214" s="487"/>
      <c r="VGS214" s="485"/>
      <c r="VGT214" s="486"/>
      <c r="VGU214" s="486"/>
      <c r="VGV214" s="486"/>
      <c r="VGW214" s="486"/>
      <c r="VGX214" s="486"/>
      <c r="VGY214" s="486"/>
      <c r="VGZ214" s="487"/>
      <c r="VHA214" s="485"/>
      <c r="VHB214" s="486"/>
      <c r="VHC214" s="486"/>
      <c r="VHD214" s="486"/>
      <c r="VHE214" s="486"/>
      <c r="VHF214" s="486"/>
      <c r="VHG214" s="486"/>
      <c r="VHH214" s="487"/>
      <c r="VHI214" s="485"/>
      <c r="VHJ214" s="486"/>
      <c r="VHK214" s="486"/>
      <c r="VHL214" s="486"/>
      <c r="VHM214" s="486"/>
      <c r="VHN214" s="486"/>
      <c r="VHO214" s="486"/>
      <c r="VHP214" s="487"/>
      <c r="VHQ214" s="485"/>
      <c r="VHR214" s="486"/>
      <c r="VHS214" s="486"/>
      <c r="VHT214" s="486"/>
      <c r="VHU214" s="486"/>
      <c r="VHV214" s="486"/>
      <c r="VHW214" s="486"/>
      <c r="VHX214" s="487"/>
      <c r="VHY214" s="485"/>
      <c r="VHZ214" s="486"/>
      <c r="VIA214" s="486"/>
      <c r="VIB214" s="486"/>
      <c r="VIC214" s="486"/>
      <c r="VID214" s="486"/>
      <c r="VIE214" s="486"/>
      <c r="VIF214" s="487"/>
      <c r="VIG214" s="485"/>
      <c r="VIH214" s="486"/>
      <c r="VII214" s="486"/>
      <c r="VIJ214" s="486"/>
      <c r="VIK214" s="486"/>
      <c r="VIL214" s="486"/>
      <c r="VIM214" s="486"/>
      <c r="VIN214" s="487"/>
      <c r="VIO214" s="485"/>
      <c r="VIP214" s="486"/>
      <c r="VIQ214" s="486"/>
      <c r="VIR214" s="486"/>
      <c r="VIS214" s="486"/>
      <c r="VIT214" s="486"/>
      <c r="VIU214" s="486"/>
      <c r="VIV214" s="487"/>
      <c r="VIW214" s="485"/>
      <c r="VIX214" s="486"/>
      <c r="VIY214" s="486"/>
      <c r="VIZ214" s="486"/>
      <c r="VJA214" s="486"/>
      <c r="VJB214" s="486"/>
      <c r="VJC214" s="486"/>
      <c r="VJD214" s="487"/>
      <c r="VJE214" s="485"/>
      <c r="VJF214" s="486"/>
      <c r="VJG214" s="486"/>
      <c r="VJH214" s="486"/>
      <c r="VJI214" s="486"/>
      <c r="VJJ214" s="486"/>
      <c r="VJK214" s="486"/>
      <c r="VJL214" s="487"/>
      <c r="VJM214" s="485"/>
      <c r="VJN214" s="486"/>
      <c r="VJO214" s="486"/>
      <c r="VJP214" s="486"/>
      <c r="VJQ214" s="486"/>
      <c r="VJR214" s="486"/>
      <c r="VJS214" s="486"/>
      <c r="VJT214" s="487"/>
      <c r="VJU214" s="485"/>
      <c r="VJV214" s="486"/>
      <c r="VJW214" s="486"/>
      <c r="VJX214" s="486"/>
      <c r="VJY214" s="486"/>
      <c r="VJZ214" s="486"/>
      <c r="VKA214" s="486"/>
      <c r="VKB214" s="487"/>
      <c r="VKC214" s="485"/>
      <c r="VKD214" s="486"/>
      <c r="VKE214" s="486"/>
      <c r="VKF214" s="486"/>
      <c r="VKG214" s="486"/>
      <c r="VKH214" s="486"/>
      <c r="VKI214" s="486"/>
      <c r="VKJ214" s="487"/>
      <c r="VKK214" s="485"/>
      <c r="VKL214" s="486"/>
      <c r="VKM214" s="486"/>
      <c r="VKN214" s="486"/>
      <c r="VKO214" s="486"/>
      <c r="VKP214" s="486"/>
      <c r="VKQ214" s="486"/>
      <c r="VKR214" s="487"/>
      <c r="VKS214" s="485"/>
      <c r="VKT214" s="486"/>
      <c r="VKU214" s="486"/>
      <c r="VKV214" s="486"/>
      <c r="VKW214" s="486"/>
      <c r="VKX214" s="486"/>
      <c r="VKY214" s="486"/>
      <c r="VKZ214" s="487"/>
      <c r="VLA214" s="485"/>
      <c r="VLB214" s="486"/>
      <c r="VLC214" s="486"/>
      <c r="VLD214" s="486"/>
      <c r="VLE214" s="486"/>
      <c r="VLF214" s="486"/>
      <c r="VLG214" s="486"/>
      <c r="VLH214" s="487"/>
      <c r="VLI214" s="485"/>
      <c r="VLJ214" s="486"/>
      <c r="VLK214" s="486"/>
      <c r="VLL214" s="486"/>
      <c r="VLM214" s="486"/>
      <c r="VLN214" s="486"/>
      <c r="VLO214" s="486"/>
      <c r="VLP214" s="487"/>
      <c r="VLQ214" s="485"/>
      <c r="VLR214" s="486"/>
      <c r="VLS214" s="486"/>
      <c r="VLT214" s="486"/>
      <c r="VLU214" s="486"/>
      <c r="VLV214" s="486"/>
      <c r="VLW214" s="486"/>
      <c r="VLX214" s="487"/>
      <c r="VLY214" s="485"/>
      <c r="VLZ214" s="486"/>
      <c r="VMA214" s="486"/>
      <c r="VMB214" s="486"/>
      <c r="VMC214" s="486"/>
      <c r="VMD214" s="486"/>
      <c r="VME214" s="486"/>
      <c r="VMF214" s="487"/>
      <c r="VMG214" s="485"/>
      <c r="VMH214" s="486"/>
      <c r="VMI214" s="486"/>
      <c r="VMJ214" s="486"/>
      <c r="VMK214" s="486"/>
      <c r="VML214" s="486"/>
      <c r="VMM214" s="486"/>
      <c r="VMN214" s="487"/>
      <c r="VMO214" s="485"/>
      <c r="VMP214" s="486"/>
      <c r="VMQ214" s="486"/>
      <c r="VMR214" s="486"/>
      <c r="VMS214" s="486"/>
      <c r="VMT214" s="486"/>
      <c r="VMU214" s="486"/>
      <c r="VMV214" s="487"/>
      <c r="VMW214" s="485"/>
      <c r="VMX214" s="486"/>
      <c r="VMY214" s="486"/>
      <c r="VMZ214" s="486"/>
      <c r="VNA214" s="486"/>
      <c r="VNB214" s="486"/>
      <c r="VNC214" s="486"/>
      <c r="VND214" s="487"/>
      <c r="VNE214" s="485"/>
      <c r="VNF214" s="486"/>
      <c r="VNG214" s="486"/>
      <c r="VNH214" s="486"/>
      <c r="VNI214" s="486"/>
      <c r="VNJ214" s="486"/>
      <c r="VNK214" s="486"/>
      <c r="VNL214" s="487"/>
      <c r="VNM214" s="485"/>
      <c r="VNN214" s="486"/>
      <c r="VNO214" s="486"/>
      <c r="VNP214" s="486"/>
      <c r="VNQ214" s="486"/>
      <c r="VNR214" s="486"/>
      <c r="VNS214" s="486"/>
      <c r="VNT214" s="487"/>
      <c r="VNU214" s="485"/>
      <c r="VNV214" s="486"/>
      <c r="VNW214" s="486"/>
      <c r="VNX214" s="486"/>
      <c r="VNY214" s="486"/>
      <c r="VNZ214" s="486"/>
      <c r="VOA214" s="486"/>
      <c r="VOB214" s="487"/>
      <c r="VOC214" s="485"/>
      <c r="VOD214" s="486"/>
      <c r="VOE214" s="486"/>
      <c r="VOF214" s="486"/>
      <c r="VOG214" s="486"/>
      <c r="VOH214" s="486"/>
      <c r="VOI214" s="486"/>
      <c r="VOJ214" s="487"/>
      <c r="VOK214" s="485"/>
      <c r="VOL214" s="486"/>
      <c r="VOM214" s="486"/>
      <c r="VON214" s="486"/>
      <c r="VOO214" s="486"/>
      <c r="VOP214" s="486"/>
      <c r="VOQ214" s="486"/>
      <c r="VOR214" s="487"/>
      <c r="VOS214" s="485"/>
      <c r="VOT214" s="486"/>
      <c r="VOU214" s="486"/>
      <c r="VOV214" s="486"/>
      <c r="VOW214" s="486"/>
      <c r="VOX214" s="486"/>
      <c r="VOY214" s="486"/>
      <c r="VOZ214" s="487"/>
      <c r="VPA214" s="485"/>
      <c r="VPB214" s="486"/>
      <c r="VPC214" s="486"/>
      <c r="VPD214" s="486"/>
      <c r="VPE214" s="486"/>
      <c r="VPF214" s="486"/>
      <c r="VPG214" s="486"/>
      <c r="VPH214" s="487"/>
      <c r="VPI214" s="485"/>
      <c r="VPJ214" s="486"/>
      <c r="VPK214" s="486"/>
      <c r="VPL214" s="486"/>
      <c r="VPM214" s="486"/>
      <c r="VPN214" s="486"/>
      <c r="VPO214" s="486"/>
      <c r="VPP214" s="487"/>
      <c r="VPQ214" s="485"/>
      <c r="VPR214" s="486"/>
      <c r="VPS214" s="486"/>
      <c r="VPT214" s="486"/>
      <c r="VPU214" s="486"/>
      <c r="VPV214" s="486"/>
      <c r="VPW214" s="486"/>
      <c r="VPX214" s="487"/>
      <c r="VPY214" s="485"/>
      <c r="VPZ214" s="486"/>
      <c r="VQA214" s="486"/>
      <c r="VQB214" s="486"/>
      <c r="VQC214" s="486"/>
      <c r="VQD214" s="486"/>
      <c r="VQE214" s="486"/>
      <c r="VQF214" s="487"/>
      <c r="VQG214" s="485"/>
      <c r="VQH214" s="486"/>
      <c r="VQI214" s="486"/>
      <c r="VQJ214" s="486"/>
      <c r="VQK214" s="486"/>
      <c r="VQL214" s="486"/>
      <c r="VQM214" s="486"/>
      <c r="VQN214" s="487"/>
      <c r="VQO214" s="485"/>
      <c r="VQP214" s="486"/>
      <c r="VQQ214" s="486"/>
      <c r="VQR214" s="486"/>
      <c r="VQS214" s="486"/>
      <c r="VQT214" s="486"/>
      <c r="VQU214" s="486"/>
      <c r="VQV214" s="487"/>
      <c r="VQW214" s="485"/>
      <c r="VQX214" s="486"/>
      <c r="VQY214" s="486"/>
      <c r="VQZ214" s="486"/>
      <c r="VRA214" s="486"/>
      <c r="VRB214" s="486"/>
      <c r="VRC214" s="486"/>
      <c r="VRD214" s="487"/>
      <c r="VRE214" s="485"/>
      <c r="VRF214" s="486"/>
      <c r="VRG214" s="486"/>
      <c r="VRH214" s="486"/>
      <c r="VRI214" s="486"/>
      <c r="VRJ214" s="486"/>
      <c r="VRK214" s="486"/>
      <c r="VRL214" s="487"/>
      <c r="VRM214" s="485"/>
      <c r="VRN214" s="486"/>
      <c r="VRO214" s="486"/>
      <c r="VRP214" s="486"/>
      <c r="VRQ214" s="486"/>
      <c r="VRR214" s="486"/>
      <c r="VRS214" s="486"/>
      <c r="VRT214" s="487"/>
      <c r="VRU214" s="485"/>
      <c r="VRV214" s="486"/>
      <c r="VRW214" s="486"/>
      <c r="VRX214" s="486"/>
      <c r="VRY214" s="486"/>
      <c r="VRZ214" s="486"/>
      <c r="VSA214" s="486"/>
      <c r="VSB214" s="487"/>
      <c r="VSC214" s="485"/>
      <c r="VSD214" s="486"/>
      <c r="VSE214" s="486"/>
      <c r="VSF214" s="486"/>
      <c r="VSG214" s="486"/>
      <c r="VSH214" s="486"/>
      <c r="VSI214" s="486"/>
      <c r="VSJ214" s="487"/>
      <c r="VSK214" s="485"/>
      <c r="VSL214" s="486"/>
      <c r="VSM214" s="486"/>
      <c r="VSN214" s="486"/>
      <c r="VSO214" s="486"/>
      <c r="VSP214" s="486"/>
      <c r="VSQ214" s="486"/>
      <c r="VSR214" s="487"/>
      <c r="VSS214" s="485"/>
      <c r="VST214" s="486"/>
      <c r="VSU214" s="486"/>
      <c r="VSV214" s="486"/>
      <c r="VSW214" s="486"/>
      <c r="VSX214" s="486"/>
      <c r="VSY214" s="486"/>
      <c r="VSZ214" s="487"/>
      <c r="VTA214" s="485"/>
      <c r="VTB214" s="486"/>
      <c r="VTC214" s="486"/>
      <c r="VTD214" s="486"/>
      <c r="VTE214" s="486"/>
      <c r="VTF214" s="486"/>
      <c r="VTG214" s="486"/>
      <c r="VTH214" s="487"/>
      <c r="VTI214" s="485"/>
      <c r="VTJ214" s="486"/>
      <c r="VTK214" s="486"/>
      <c r="VTL214" s="486"/>
      <c r="VTM214" s="486"/>
      <c r="VTN214" s="486"/>
      <c r="VTO214" s="486"/>
      <c r="VTP214" s="487"/>
      <c r="VTQ214" s="485"/>
      <c r="VTR214" s="486"/>
      <c r="VTS214" s="486"/>
      <c r="VTT214" s="486"/>
      <c r="VTU214" s="486"/>
      <c r="VTV214" s="486"/>
      <c r="VTW214" s="486"/>
      <c r="VTX214" s="487"/>
      <c r="VTY214" s="485"/>
      <c r="VTZ214" s="486"/>
      <c r="VUA214" s="486"/>
      <c r="VUB214" s="486"/>
      <c r="VUC214" s="486"/>
      <c r="VUD214" s="486"/>
      <c r="VUE214" s="486"/>
      <c r="VUF214" s="487"/>
      <c r="VUG214" s="485"/>
      <c r="VUH214" s="486"/>
      <c r="VUI214" s="486"/>
      <c r="VUJ214" s="486"/>
      <c r="VUK214" s="486"/>
      <c r="VUL214" s="486"/>
      <c r="VUM214" s="486"/>
      <c r="VUN214" s="487"/>
      <c r="VUO214" s="485"/>
      <c r="VUP214" s="486"/>
      <c r="VUQ214" s="486"/>
      <c r="VUR214" s="486"/>
      <c r="VUS214" s="486"/>
      <c r="VUT214" s="486"/>
      <c r="VUU214" s="486"/>
      <c r="VUV214" s="487"/>
      <c r="VUW214" s="485"/>
      <c r="VUX214" s="486"/>
      <c r="VUY214" s="486"/>
      <c r="VUZ214" s="486"/>
      <c r="VVA214" s="486"/>
      <c r="VVB214" s="486"/>
      <c r="VVC214" s="486"/>
      <c r="VVD214" s="487"/>
      <c r="VVE214" s="485"/>
      <c r="VVF214" s="486"/>
      <c r="VVG214" s="486"/>
      <c r="VVH214" s="486"/>
      <c r="VVI214" s="486"/>
      <c r="VVJ214" s="486"/>
      <c r="VVK214" s="486"/>
      <c r="VVL214" s="487"/>
      <c r="VVM214" s="485"/>
      <c r="VVN214" s="486"/>
      <c r="VVO214" s="486"/>
      <c r="VVP214" s="486"/>
      <c r="VVQ214" s="486"/>
      <c r="VVR214" s="486"/>
      <c r="VVS214" s="486"/>
      <c r="VVT214" s="487"/>
      <c r="VVU214" s="485"/>
      <c r="VVV214" s="486"/>
      <c r="VVW214" s="486"/>
      <c r="VVX214" s="486"/>
      <c r="VVY214" s="486"/>
      <c r="VVZ214" s="486"/>
      <c r="VWA214" s="486"/>
      <c r="VWB214" s="487"/>
      <c r="VWC214" s="485"/>
      <c r="VWD214" s="486"/>
      <c r="VWE214" s="486"/>
      <c r="VWF214" s="486"/>
      <c r="VWG214" s="486"/>
      <c r="VWH214" s="486"/>
      <c r="VWI214" s="486"/>
      <c r="VWJ214" s="487"/>
      <c r="VWK214" s="485"/>
      <c r="VWL214" s="486"/>
      <c r="VWM214" s="486"/>
      <c r="VWN214" s="486"/>
      <c r="VWO214" s="486"/>
      <c r="VWP214" s="486"/>
      <c r="VWQ214" s="486"/>
      <c r="VWR214" s="487"/>
      <c r="VWS214" s="485"/>
      <c r="VWT214" s="486"/>
      <c r="VWU214" s="486"/>
      <c r="VWV214" s="486"/>
      <c r="VWW214" s="486"/>
      <c r="VWX214" s="486"/>
      <c r="VWY214" s="486"/>
      <c r="VWZ214" s="487"/>
      <c r="VXA214" s="485"/>
      <c r="VXB214" s="486"/>
      <c r="VXC214" s="486"/>
      <c r="VXD214" s="486"/>
      <c r="VXE214" s="486"/>
      <c r="VXF214" s="486"/>
      <c r="VXG214" s="486"/>
      <c r="VXH214" s="487"/>
      <c r="VXI214" s="485"/>
      <c r="VXJ214" s="486"/>
      <c r="VXK214" s="486"/>
      <c r="VXL214" s="486"/>
      <c r="VXM214" s="486"/>
      <c r="VXN214" s="486"/>
      <c r="VXO214" s="486"/>
      <c r="VXP214" s="487"/>
      <c r="VXQ214" s="485"/>
      <c r="VXR214" s="486"/>
      <c r="VXS214" s="486"/>
      <c r="VXT214" s="486"/>
      <c r="VXU214" s="486"/>
      <c r="VXV214" s="486"/>
      <c r="VXW214" s="486"/>
      <c r="VXX214" s="487"/>
      <c r="VXY214" s="485"/>
      <c r="VXZ214" s="486"/>
      <c r="VYA214" s="486"/>
      <c r="VYB214" s="486"/>
      <c r="VYC214" s="486"/>
      <c r="VYD214" s="486"/>
      <c r="VYE214" s="486"/>
      <c r="VYF214" s="487"/>
      <c r="VYG214" s="485"/>
      <c r="VYH214" s="486"/>
      <c r="VYI214" s="486"/>
      <c r="VYJ214" s="486"/>
      <c r="VYK214" s="486"/>
      <c r="VYL214" s="486"/>
      <c r="VYM214" s="486"/>
      <c r="VYN214" s="487"/>
      <c r="VYO214" s="485"/>
      <c r="VYP214" s="486"/>
      <c r="VYQ214" s="486"/>
      <c r="VYR214" s="486"/>
      <c r="VYS214" s="486"/>
      <c r="VYT214" s="486"/>
      <c r="VYU214" s="486"/>
      <c r="VYV214" s="487"/>
      <c r="VYW214" s="485"/>
      <c r="VYX214" s="486"/>
      <c r="VYY214" s="486"/>
      <c r="VYZ214" s="486"/>
      <c r="VZA214" s="486"/>
      <c r="VZB214" s="486"/>
      <c r="VZC214" s="486"/>
      <c r="VZD214" s="487"/>
      <c r="VZE214" s="485"/>
      <c r="VZF214" s="486"/>
      <c r="VZG214" s="486"/>
      <c r="VZH214" s="486"/>
      <c r="VZI214" s="486"/>
      <c r="VZJ214" s="486"/>
      <c r="VZK214" s="486"/>
      <c r="VZL214" s="487"/>
      <c r="VZM214" s="485"/>
      <c r="VZN214" s="486"/>
      <c r="VZO214" s="486"/>
      <c r="VZP214" s="486"/>
      <c r="VZQ214" s="486"/>
      <c r="VZR214" s="486"/>
      <c r="VZS214" s="486"/>
      <c r="VZT214" s="487"/>
      <c r="VZU214" s="485"/>
      <c r="VZV214" s="486"/>
      <c r="VZW214" s="486"/>
      <c r="VZX214" s="486"/>
      <c r="VZY214" s="486"/>
      <c r="VZZ214" s="486"/>
      <c r="WAA214" s="486"/>
      <c r="WAB214" s="487"/>
      <c r="WAC214" s="485"/>
      <c r="WAD214" s="486"/>
      <c r="WAE214" s="486"/>
      <c r="WAF214" s="486"/>
      <c r="WAG214" s="486"/>
      <c r="WAH214" s="486"/>
      <c r="WAI214" s="486"/>
      <c r="WAJ214" s="487"/>
      <c r="WAK214" s="485"/>
      <c r="WAL214" s="486"/>
      <c r="WAM214" s="486"/>
      <c r="WAN214" s="486"/>
      <c r="WAO214" s="486"/>
      <c r="WAP214" s="486"/>
      <c r="WAQ214" s="486"/>
      <c r="WAR214" s="487"/>
      <c r="WAS214" s="485"/>
      <c r="WAT214" s="486"/>
      <c r="WAU214" s="486"/>
      <c r="WAV214" s="486"/>
      <c r="WAW214" s="486"/>
      <c r="WAX214" s="486"/>
      <c r="WAY214" s="486"/>
      <c r="WAZ214" s="487"/>
      <c r="WBA214" s="485"/>
      <c r="WBB214" s="486"/>
      <c r="WBC214" s="486"/>
      <c r="WBD214" s="486"/>
      <c r="WBE214" s="486"/>
      <c r="WBF214" s="486"/>
      <c r="WBG214" s="486"/>
      <c r="WBH214" s="487"/>
      <c r="WBI214" s="485"/>
      <c r="WBJ214" s="486"/>
      <c r="WBK214" s="486"/>
      <c r="WBL214" s="486"/>
      <c r="WBM214" s="486"/>
      <c r="WBN214" s="486"/>
      <c r="WBO214" s="486"/>
      <c r="WBP214" s="487"/>
      <c r="WBQ214" s="485"/>
      <c r="WBR214" s="486"/>
      <c r="WBS214" s="486"/>
      <c r="WBT214" s="486"/>
      <c r="WBU214" s="486"/>
      <c r="WBV214" s="486"/>
      <c r="WBW214" s="486"/>
      <c r="WBX214" s="487"/>
      <c r="WBY214" s="485"/>
      <c r="WBZ214" s="486"/>
      <c r="WCA214" s="486"/>
      <c r="WCB214" s="486"/>
      <c r="WCC214" s="486"/>
      <c r="WCD214" s="486"/>
      <c r="WCE214" s="486"/>
      <c r="WCF214" s="487"/>
      <c r="WCG214" s="485"/>
      <c r="WCH214" s="486"/>
      <c r="WCI214" s="486"/>
      <c r="WCJ214" s="486"/>
      <c r="WCK214" s="486"/>
      <c r="WCL214" s="486"/>
      <c r="WCM214" s="486"/>
      <c r="WCN214" s="487"/>
      <c r="WCO214" s="485"/>
      <c r="WCP214" s="486"/>
      <c r="WCQ214" s="486"/>
      <c r="WCR214" s="486"/>
      <c r="WCS214" s="486"/>
      <c r="WCT214" s="486"/>
      <c r="WCU214" s="486"/>
      <c r="WCV214" s="487"/>
      <c r="WCW214" s="485"/>
      <c r="WCX214" s="486"/>
      <c r="WCY214" s="486"/>
      <c r="WCZ214" s="486"/>
      <c r="WDA214" s="486"/>
      <c r="WDB214" s="486"/>
      <c r="WDC214" s="486"/>
      <c r="WDD214" s="487"/>
      <c r="WDE214" s="485"/>
      <c r="WDF214" s="486"/>
      <c r="WDG214" s="486"/>
      <c r="WDH214" s="486"/>
      <c r="WDI214" s="486"/>
      <c r="WDJ214" s="486"/>
      <c r="WDK214" s="486"/>
      <c r="WDL214" s="487"/>
      <c r="WDM214" s="485"/>
      <c r="WDN214" s="486"/>
      <c r="WDO214" s="486"/>
      <c r="WDP214" s="486"/>
      <c r="WDQ214" s="486"/>
      <c r="WDR214" s="486"/>
      <c r="WDS214" s="486"/>
      <c r="WDT214" s="487"/>
      <c r="WDU214" s="485"/>
      <c r="WDV214" s="486"/>
      <c r="WDW214" s="486"/>
      <c r="WDX214" s="486"/>
      <c r="WDY214" s="486"/>
      <c r="WDZ214" s="486"/>
      <c r="WEA214" s="486"/>
      <c r="WEB214" s="487"/>
      <c r="WEC214" s="485"/>
      <c r="WED214" s="486"/>
      <c r="WEE214" s="486"/>
      <c r="WEF214" s="486"/>
      <c r="WEG214" s="486"/>
      <c r="WEH214" s="486"/>
      <c r="WEI214" s="486"/>
      <c r="WEJ214" s="487"/>
      <c r="WEK214" s="485"/>
      <c r="WEL214" s="486"/>
      <c r="WEM214" s="486"/>
      <c r="WEN214" s="486"/>
      <c r="WEO214" s="486"/>
      <c r="WEP214" s="486"/>
      <c r="WEQ214" s="486"/>
      <c r="WER214" s="487"/>
      <c r="WES214" s="485"/>
      <c r="WET214" s="486"/>
      <c r="WEU214" s="486"/>
      <c r="WEV214" s="486"/>
      <c r="WEW214" s="486"/>
      <c r="WEX214" s="486"/>
      <c r="WEY214" s="486"/>
      <c r="WEZ214" s="487"/>
      <c r="WFA214" s="485"/>
      <c r="WFB214" s="486"/>
      <c r="WFC214" s="486"/>
      <c r="WFD214" s="486"/>
      <c r="WFE214" s="486"/>
      <c r="WFF214" s="486"/>
      <c r="WFG214" s="486"/>
      <c r="WFH214" s="487"/>
      <c r="WFI214" s="485"/>
      <c r="WFJ214" s="486"/>
      <c r="WFK214" s="486"/>
      <c r="WFL214" s="486"/>
      <c r="WFM214" s="486"/>
      <c r="WFN214" s="486"/>
      <c r="WFO214" s="486"/>
      <c r="WFP214" s="487"/>
      <c r="WFQ214" s="485"/>
      <c r="WFR214" s="486"/>
      <c r="WFS214" s="486"/>
      <c r="WFT214" s="486"/>
      <c r="WFU214" s="486"/>
      <c r="WFV214" s="486"/>
      <c r="WFW214" s="486"/>
      <c r="WFX214" s="487"/>
      <c r="WFY214" s="485"/>
      <c r="WFZ214" s="486"/>
      <c r="WGA214" s="486"/>
      <c r="WGB214" s="486"/>
      <c r="WGC214" s="486"/>
      <c r="WGD214" s="486"/>
      <c r="WGE214" s="486"/>
      <c r="WGF214" s="487"/>
      <c r="WGG214" s="485"/>
      <c r="WGH214" s="486"/>
      <c r="WGI214" s="486"/>
      <c r="WGJ214" s="486"/>
      <c r="WGK214" s="486"/>
      <c r="WGL214" s="486"/>
      <c r="WGM214" s="486"/>
      <c r="WGN214" s="487"/>
      <c r="WGO214" s="485"/>
      <c r="WGP214" s="486"/>
      <c r="WGQ214" s="486"/>
      <c r="WGR214" s="486"/>
      <c r="WGS214" s="486"/>
      <c r="WGT214" s="486"/>
      <c r="WGU214" s="486"/>
      <c r="WGV214" s="487"/>
      <c r="WGW214" s="485"/>
      <c r="WGX214" s="486"/>
      <c r="WGY214" s="486"/>
      <c r="WGZ214" s="486"/>
      <c r="WHA214" s="486"/>
      <c r="WHB214" s="486"/>
      <c r="WHC214" s="486"/>
      <c r="WHD214" s="487"/>
      <c r="WHE214" s="485"/>
      <c r="WHF214" s="486"/>
      <c r="WHG214" s="486"/>
      <c r="WHH214" s="486"/>
      <c r="WHI214" s="486"/>
      <c r="WHJ214" s="486"/>
      <c r="WHK214" s="486"/>
      <c r="WHL214" s="487"/>
      <c r="WHM214" s="485"/>
      <c r="WHN214" s="486"/>
      <c r="WHO214" s="486"/>
      <c r="WHP214" s="486"/>
      <c r="WHQ214" s="486"/>
      <c r="WHR214" s="486"/>
      <c r="WHS214" s="486"/>
      <c r="WHT214" s="487"/>
      <c r="WHU214" s="485"/>
      <c r="WHV214" s="486"/>
      <c r="WHW214" s="486"/>
      <c r="WHX214" s="486"/>
      <c r="WHY214" s="486"/>
      <c r="WHZ214" s="486"/>
      <c r="WIA214" s="486"/>
      <c r="WIB214" s="487"/>
      <c r="WIC214" s="485"/>
      <c r="WID214" s="486"/>
      <c r="WIE214" s="486"/>
      <c r="WIF214" s="486"/>
      <c r="WIG214" s="486"/>
      <c r="WIH214" s="486"/>
      <c r="WII214" s="486"/>
      <c r="WIJ214" s="487"/>
      <c r="WIK214" s="485"/>
      <c r="WIL214" s="486"/>
      <c r="WIM214" s="486"/>
      <c r="WIN214" s="486"/>
      <c r="WIO214" s="486"/>
      <c r="WIP214" s="486"/>
      <c r="WIQ214" s="486"/>
      <c r="WIR214" s="487"/>
      <c r="WIS214" s="485"/>
      <c r="WIT214" s="486"/>
      <c r="WIU214" s="486"/>
      <c r="WIV214" s="486"/>
      <c r="WIW214" s="486"/>
      <c r="WIX214" s="486"/>
      <c r="WIY214" s="486"/>
      <c r="WIZ214" s="487"/>
      <c r="WJA214" s="485"/>
      <c r="WJB214" s="486"/>
      <c r="WJC214" s="486"/>
      <c r="WJD214" s="486"/>
      <c r="WJE214" s="486"/>
      <c r="WJF214" s="486"/>
      <c r="WJG214" s="486"/>
      <c r="WJH214" s="487"/>
      <c r="WJI214" s="485"/>
      <c r="WJJ214" s="486"/>
      <c r="WJK214" s="486"/>
      <c r="WJL214" s="486"/>
      <c r="WJM214" s="486"/>
      <c r="WJN214" s="486"/>
      <c r="WJO214" s="486"/>
      <c r="WJP214" s="487"/>
      <c r="WJQ214" s="485"/>
      <c r="WJR214" s="486"/>
      <c r="WJS214" s="486"/>
      <c r="WJT214" s="486"/>
      <c r="WJU214" s="486"/>
      <c r="WJV214" s="486"/>
      <c r="WJW214" s="486"/>
      <c r="WJX214" s="487"/>
      <c r="WJY214" s="485"/>
      <c r="WJZ214" s="486"/>
      <c r="WKA214" s="486"/>
      <c r="WKB214" s="486"/>
      <c r="WKC214" s="486"/>
      <c r="WKD214" s="486"/>
      <c r="WKE214" s="486"/>
      <c r="WKF214" s="487"/>
      <c r="WKG214" s="485"/>
      <c r="WKH214" s="486"/>
      <c r="WKI214" s="486"/>
      <c r="WKJ214" s="486"/>
      <c r="WKK214" s="486"/>
      <c r="WKL214" s="486"/>
      <c r="WKM214" s="486"/>
      <c r="WKN214" s="487"/>
      <c r="WKO214" s="485"/>
      <c r="WKP214" s="486"/>
      <c r="WKQ214" s="486"/>
      <c r="WKR214" s="486"/>
      <c r="WKS214" s="486"/>
      <c r="WKT214" s="486"/>
      <c r="WKU214" s="486"/>
      <c r="WKV214" s="487"/>
      <c r="WKW214" s="485"/>
      <c r="WKX214" s="486"/>
      <c r="WKY214" s="486"/>
      <c r="WKZ214" s="486"/>
      <c r="WLA214" s="486"/>
      <c r="WLB214" s="486"/>
      <c r="WLC214" s="486"/>
      <c r="WLD214" s="487"/>
      <c r="WLE214" s="485"/>
      <c r="WLF214" s="486"/>
      <c r="WLG214" s="486"/>
      <c r="WLH214" s="486"/>
      <c r="WLI214" s="486"/>
      <c r="WLJ214" s="486"/>
      <c r="WLK214" s="486"/>
      <c r="WLL214" s="487"/>
      <c r="WLM214" s="485"/>
      <c r="WLN214" s="486"/>
      <c r="WLO214" s="486"/>
      <c r="WLP214" s="486"/>
      <c r="WLQ214" s="486"/>
      <c r="WLR214" s="486"/>
      <c r="WLS214" s="486"/>
      <c r="WLT214" s="487"/>
      <c r="WLU214" s="485"/>
      <c r="WLV214" s="486"/>
      <c r="WLW214" s="486"/>
      <c r="WLX214" s="486"/>
      <c r="WLY214" s="486"/>
      <c r="WLZ214" s="486"/>
      <c r="WMA214" s="486"/>
      <c r="WMB214" s="487"/>
      <c r="WMC214" s="485"/>
      <c r="WMD214" s="486"/>
      <c r="WME214" s="486"/>
      <c r="WMF214" s="486"/>
      <c r="WMG214" s="486"/>
      <c r="WMH214" s="486"/>
      <c r="WMI214" s="486"/>
      <c r="WMJ214" s="487"/>
      <c r="WMK214" s="485"/>
      <c r="WML214" s="486"/>
      <c r="WMM214" s="486"/>
      <c r="WMN214" s="486"/>
      <c r="WMO214" s="486"/>
      <c r="WMP214" s="486"/>
      <c r="WMQ214" s="486"/>
      <c r="WMR214" s="487"/>
      <c r="WMS214" s="485"/>
      <c r="WMT214" s="486"/>
      <c r="WMU214" s="486"/>
      <c r="WMV214" s="486"/>
      <c r="WMW214" s="486"/>
      <c r="WMX214" s="486"/>
      <c r="WMY214" s="486"/>
      <c r="WMZ214" s="487"/>
      <c r="WNA214" s="485"/>
      <c r="WNB214" s="486"/>
      <c r="WNC214" s="486"/>
      <c r="WND214" s="486"/>
      <c r="WNE214" s="486"/>
      <c r="WNF214" s="486"/>
      <c r="WNG214" s="486"/>
      <c r="WNH214" s="487"/>
      <c r="WNI214" s="485"/>
      <c r="WNJ214" s="486"/>
      <c r="WNK214" s="486"/>
      <c r="WNL214" s="486"/>
      <c r="WNM214" s="486"/>
      <c r="WNN214" s="486"/>
      <c r="WNO214" s="486"/>
      <c r="WNP214" s="487"/>
      <c r="WNQ214" s="485"/>
      <c r="WNR214" s="486"/>
      <c r="WNS214" s="486"/>
      <c r="WNT214" s="486"/>
      <c r="WNU214" s="486"/>
      <c r="WNV214" s="486"/>
      <c r="WNW214" s="486"/>
      <c r="WNX214" s="487"/>
      <c r="WNY214" s="485"/>
      <c r="WNZ214" s="486"/>
      <c r="WOA214" s="486"/>
      <c r="WOB214" s="486"/>
      <c r="WOC214" s="486"/>
      <c r="WOD214" s="486"/>
      <c r="WOE214" s="486"/>
      <c r="WOF214" s="487"/>
      <c r="WOG214" s="485"/>
      <c r="WOH214" s="486"/>
      <c r="WOI214" s="486"/>
      <c r="WOJ214" s="486"/>
      <c r="WOK214" s="486"/>
      <c r="WOL214" s="486"/>
      <c r="WOM214" s="486"/>
      <c r="WON214" s="487"/>
      <c r="WOO214" s="485"/>
      <c r="WOP214" s="486"/>
      <c r="WOQ214" s="486"/>
      <c r="WOR214" s="486"/>
      <c r="WOS214" s="486"/>
      <c r="WOT214" s="486"/>
      <c r="WOU214" s="486"/>
      <c r="WOV214" s="487"/>
      <c r="WOW214" s="485"/>
      <c r="WOX214" s="486"/>
      <c r="WOY214" s="486"/>
      <c r="WOZ214" s="486"/>
      <c r="WPA214" s="486"/>
      <c r="WPB214" s="486"/>
      <c r="WPC214" s="486"/>
      <c r="WPD214" s="487"/>
      <c r="WPE214" s="485"/>
      <c r="WPF214" s="486"/>
      <c r="WPG214" s="486"/>
      <c r="WPH214" s="486"/>
      <c r="WPI214" s="486"/>
      <c r="WPJ214" s="486"/>
      <c r="WPK214" s="486"/>
      <c r="WPL214" s="487"/>
      <c r="WPM214" s="485"/>
      <c r="WPN214" s="486"/>
      <c r="WPO214" s="486"/>
      <c r="WPP214" s="486"/>
      <c r="WPQ214" s="486"/>
      <c r="WPR214" s="486"/>
      <c r="WPS214" s="486"/>
      <c r="WPT214" s="487"/>
      <c r="WPU214" s="485"/>
      <c r="WPV214" s="486"/>
      <c r="WPW214" s="486"/>
      <c r="WPX214" s="486"/>
      <c r="WPY214" s="486"/>
      <c r="WPZ214" s="486"/>
      <c r="WQA214" s="486"/>
      <c r="WQB214" s="487"/>
      <c r="WQC214" s="485"/>
      <c r="WQD214" s="486"/>
      <c r="WQE214" s="486"/>
      <c r="WQF214" s="486"/>
      <c r="WQG214" s="486"/>
      <c r="WQH214" s="486"/>
      <c r="WQI214" s="486"/>
      <c r="WQJ214" s="487"/>
      <c r="WQK214" s="485"/>
      <c r="WQL214" s="486"/>
      <c r="WQM214" s="486"/>
      <c r="WQN214" s="486"/>
      <c r="WQO214" s="486"/>
      <c r="WQP214" s="486"/>
      <c r="WQQ214" s="486"/>
      <c r="WQR214" s="487"/>
      <c r="WQS214" s="485"/>
      <c r="WQT214" s="486"/>
      <c r="WQU214" s="486"/>
      <c r="WQV214" s="486"/>
      <c r="WQW214" s="486"/>
      <c r="WQX214" s="486"/>
      <c r="WQY214" s="486"/>
      <c r="WQZ214" s="487"/>
      <c r="WRA214" s="485"/>
      <c r="WRB214" s="486"/>
      <c r="WRC214" s="486"/>
      <c r="WRD214" s="486"/>
      <c r="WRE214" s="486"/>
      <c r="WRF214" s="486"/>
      <c r="WRG214" s="486"/>
      <c r="WRH214" s="487"/>
      <c r="WRI214" s="485"/>
      <c r="WRJ214" s="486"/>
      <c r="WRK214" s="486"/>
      <c r="WRL214" s="486"/>
      <c r="WRM214" s="486"/>
      <c r="WRN214" s="486"/>
      <c r="WRO214" s="486"/>
      <c r="WRP214" s="487"/>
      <c r="WRQ214" s="485"/>
      <c r="WRR214" s="486"/>
      <c r="WRS214" s="486"/>
      <c r="WRT214" s="486"/>
      <c r="WRU214" s="486"/>
      <c r="WRV214" s="486"/>
      <c r="WRW214" s="486"/>
      <c r="WRX214" s="487"/>
      <c r="WRY214" s="485"/>
      <c r="WRZ214" s="486"/>
      <c r="WSA214" s="486"/>
      <c r="WSB214" s="486"/>
      <c r="WSC214" s="486"/>
      <c r="WSD214" s="486"/>
      <c r="WSE214" s="486"/>
      <c r="WSF214" s="487"/>
      <c r="WSG214" s="485"/>
      <c r="WSH214" s="486"/>
      <c r="WSI214" s="486"/>
      <c r="WSJ214" s="486"/>
      <c r="WSK214" s="486"/>
      <c r="WSL214" s="486"/>
      <c r="WSM214" s="486"/>
      <c r="WSN214" s="487"/>
      <c r="WSO214" s="485"/>
      <c r="WSP214" s="486"/>
      <c r="WSQ214" s="486"/>
      <c r="WSR214" s="486"/>
      <c r="WSS214" s="486"/>
      <c r="WST214" s="486"/>
      <c r="WSU214" s="486"/>
      <c r="WSV214" s="487"/>
      <c r="WSW214" s="485"/>
      <c r="WSX214" s="486"/>
      <c r="WSY214" s="486"/>
      <c r="WSZ214" s="486"/>
      <c r="WTA214" s="486"/>
      <c r="WTB214" s="486"/>
      <c r="WTC214" s="486"/>
      <c r="WTD214" s="487"/>
      <c r="WTE214" s="485"/>
      <c r="WTF214" s="486"/>
      <c r="WTG214" s="486"/>
      <c r="WTH214" s="486"/>
      <c r="WTI214" s="486"/>
      <c r="WTJ214" s="486"/>
      <c r="WTK214" s="486"/>
      <c r="WTL214" s="487"/>
      <c r="WTM214" s="485"/>
      <c r="WTN214" s="486"/>
      <c r="WTO214" s="486"/>
      <c r="WTP214" s="486"/>
      <c r="WTQ214" s="486"/>
      <c r="WTR214" s="486"/>
      <c r="WTS214" s="486"/>
      <c r="WTT214" s="487"/>
      <c r="WTU214" s="485"/>
      <c r="WTV214" s="486"/>
      <c r="WTW214" s="486"/>
      <c r="WTX214" s="486"/>
      <c r="WTY214" s="486"/>
      <c r="WTZ214" s="486"/>
      <c r="WUA214" s="486"/>
      <c r="WUB214" s="487"/>
      <c r="WUC214" s="485"/>
      <c r="WUD214" s="486"/>
      <c r="WUE214" s="486"/>
      <c r="WUF214" s="486"/>
      <c r="WUG214" s="486"/>
      <c r="WUH214" s="486"/>
      <c r="WUI214" s="486"/>
      <c r="WUJ214" s="487"/>
      <c r="WUK214" s="485"/>
      <c r="WUL214" s="486"/>
      <c r="WUM214" s="486"/>
      <c r="WUN214" s="486"/>
      <c r="WUO214" s="486"/>
      <c r="WUP214" s="486"/>
      <c r="WUQ214" s="486"/>
      <c r="WUR214" s="487"/>
      <c r="WUS214" s="485"/>
      <c r="WUT214" s="486"/>
      <c r="WUU214" s="486"/>
      <c r="WUV214" s="486"/>
      <c r="WUW214" s="486"/>
      <c r="WUX214" s="486"/>
      <c r="WUY214" s="486"/>
      <c r="WUZ214" s="487"/>
      <c r="WVA214" s="485"/>
      <c r="WVB214" s="486"/>
      <c r="WVC214" s="486"/>
      <c r="WVD214" s="486"/>
      <c r="WVE214" s="486"/>
      <c r="WVF214" s="486"/>
      <c r="WVG214" s="486"/>
      <c r="WVH214" s="487"/>
      <c r="WVI214" s="485"/>
      <c r="WVJ214" s="486"/>
      <c r="WVK214" s="486"/>
      <c r="WVL214" s="486"/>
      <c r="WVM214" s="486"/>
      <c r="WVN214" s="486"/>
      <c r="WVO214" s="486"/>
      <c r="WVP214" s="487"/>
      <c r="WVQ214" s="485"/>
      <c r="WVR214" s="486"/>
      <c r="WVS214" s="486"/>
      <c r="WVT214" s="486"/>
      <c r="WVU214" s="486"/>
      <c r="WVV214" s="486"/>
      <c r="WVW214" s="486"/>
      <c r="WVX214" s="487"/>
      <c r="WVY214" s="485"/>
      <c r="WVZ214" s="486"/>
      <c r="WWA214" s="486"/>
      <c r="WWB214" s="486"/>
      <c r="WWC214" s="486"/>
      <c r="WWD214" s="486"/>
      <c r="WWE214" s="486"/>
      <c r="WWF214" s="487"/>
      <c r="WWG214" s="485"/>
      <c r="WWH214" s="486"/>
      <c r="WWI214" s="486"/>
      <c r="WWJ214" s="486"/>
      <c r="WWK214" s="486"/>
      <c r="WWL214" s="486"/>
      <c r="WWM214" s="486"/>
      <c r="WWN214" s="487"/>
      <c r="WWO214" s="485"/>
      <c r="WWP214" s="486"/>
      <c r="WWQ214" s="486"/>
      <c r="WWR214" s="486"/>
      <c r="WWS214" s="486"/>
      <c r="WWT214" s="486"/>
      <c r="WWU214" s="486"/>
      <c r="WWV214" s="487"/>
      <c r="WWW214" s="485"/>
      <c r="WWX214" s="486"/>
      <c r="WWY214" s="486"/>
      <c r="WWZ214" s="486"/>
      <c r="WXA214" s="486"/>
      <c r="WXB214" s="486"/>
      <c r="WXC214" s="486"/>
      <c r="WXD214" s="487"/>
      <c r="WXE214" s="485"/>
      <c r="WXF214" s="486"/>
      <c r="WXG214" s="486"/>
      <c r="WXH214" s="486"/>
      <c r="WXI214" s="486"/>
      <c r="WXJ214" s="486"/>
      <c r="WXK214" s="486"/>
      <c r="WXL214" s="487"/>
      <c r="WXM214" s="485"/>
      <c r="WXN214" s="486"/>
      <c r="WXO214" s="486"/>
      <c r="WXP214" s="486"/>
      <c r="WXQ214" s="486"/>
      <c r="WXR214" s="486"/>
      <c r="WXS214" s="486"/>
      <c r="WXT214" s="487"/>
      <c r="WXU214" s="485"/>
      <c r="WXV214" s="486"/>
      <c r="WXW214" s="486"/>
      <c r="WXX214" s="486"/>
      <c r="WXY214" s="486"/>
      <c r="WXZ214" s="486"/>
      <c r="WYA214" s="486"/>
      <c r="WYB214" s="487"/>
      <c r="WYC214" s="485"/>
      <c r="WYD214" s="486"/>
      <c r="WYE214" s="486"/>
      <c r="WYF214" s="486"/>
      <c r="WYG214" s="486"/>
      <c r="WYH214" s="486"/>
      <c r="WYI214" s="486"/>
      <c r="WYJ214" s="487"/>
      <c r="WYK214" s="485"/>
      <c r="WYL214" s="486"/>
      <c r="WYM214" s="486"/>
      <c r="WYN214" s="486"/>
      <c r="WYO214" s="486"/>
      <c r="WYP214" s="486"/>
      <c r="WYQ214" s="486"/>
      <c r="WYR214" s="487"/>
      <c r="WYS214" s="485"/>
      <c r="WYT214" s="486"/>
      <c r="WYU214" s="486"/>
      <c r="WYV214" s="486"/>
      <c r="WYW214" s="486"/>
      <c r="WYX214" s="486"/>
      <c r="WYY214" s="486"/>
      <c r="WYZ214" s="487"/>
      <c r="WZA214" s="485"/>
      <c r="WZB214" s="486"/>
      <c r="WZC214" s="486"/>
      <c r="WZD214" s="486"/>
      <c r="WZE214" s="486"/>
      <c r="WZF214" s="486"/>
      <c r="WZG214" s="486"/>
      <c r="WZH214" s="487"/>
      <c r="WZI214" s="485"/>
      <c r="WZJ214" s="486"/>
      <c r="WZK214" s="486"/>
      <c r="WZL214" s="486"/>
      <c r="WZM214" s="486"/>
      <c r="WZN214" s="486"/>
      <c r="WZO214" s="486"/>
      <c r="WZP214" s="487"/>
      <c r="WZQ214" s="485"/>
      <c r="WZR214" s="486"/>
      <c r="WZS214" s="486"/>
      <c r="WZT214" s="486"/>
      <c r="WZU214" s="486"/>
      <c r="WZV214" s="486"/>
      <c r="WZW214" s="486"/>
      <c r="WZX214" s="487"/>
      <c r="WZY214" s="485"/>
      <c r="WZZ214" s="486"/>
      <c r="XAA214" s="486"/>
      <c r="XAB214" s="486"/>
      <c r="XAC214" s="486"/>
      <c r="XAD214" s="486"/>
      <c r="XAE214" s="486"/>
      <c r="XAF214" s="487"/>
      <c r="XAG214" s="485"/>
      <c r="XAH214" s="486"/>
      <c r="XAI214" s="486"/>
      <c r="XAJ214" s="486"/>
      <c r="XAK214" s="486"/>
      <c r="XAL214" s="486"/>
      <c r="XAM214" s="486"/>
      <c r="XAN214" s="487"/>
      <c r="XAO214" s="485"/>
      <c r="XAP214" s="486"/>
      <c r="XAQ214" s="486"/>
      <c r="XAR214" s="486"/>
      <c r="XAS214" s="486"/>
      <c r="XAT214" s="486"/>
      <c r="XAU214" s="486"/>
      <c r="XAV214" s="487"/>
      <c r="XAW214" s="485"/>
      <c r="XAX214" s="486"/>
      <c r="XAY214" s="486"/>
      <c r="XAZ214" s="486"/>
      <c r="XBA214" s="486"/>
      <c r="XBB214" s="486"/>
      <c r="XBC214" s="486"/>
      <c r="XBD214" s="487"/>
      <c r="XBE214" s="485"/>
      <c r="XBF214" s="486"/>
      <c r="XBG214" s="486"/>
      <c r="XBH214" s="486"/>
      <c r="XBI214" s="486"/>
      <c r="XBJ214" s="486"/>
      <c r="XBK214" s="486"/>
      <c r="XBL214" s="487"/>
      <c r="XBM214" s="485"/>
      <c r="XBN214" s="486"/>
      <c r="XBO214" s="486"/>
      <c r="XBP214" s="486"/>
      <c r="XBQ214" s="486"/>
      <c r="XBR214" s="486"/>
      <c r="XBS214" s="486"/>
      <c r="XBT214" s="487"/>
      <c r="XBU214" s="485"/>
      <c r="XBV214" s="486"/>
      <c r="XBW214" s="486"/>
      <c r="XBX214" s="486"/>
      <c r="XBY214" s="486"/>
      <c r="XBZ214" s="486"/>
      <c r="XCA214" s="486"/>
      <c r="XCB214" s="487"/>
      <c r="XCC214" s="485"/>
      <c r="XCD214" s="486"/>
      <c r="XCE214" s="486"/>
      <c r="XCF214" s="486"/>
      <c r="XCG214" s="486"/>
      <c r="XCH214" s="486"/>
      <c r="XCI214" s="486"/>
      <c r="XCJ214" s="487"/>
      <c r="XCK214" s="485"/>
      <c r="XCL214" s="486"/>
      <c r="XCM214" s="486"/>
      <c r="XCN214" s="486"/>
      <c r="XCO214" s="486"/>
      <c r="XCP214" s="486"/>
      <c r="XCQ214" s="486"/>
      <c r="XCR214" s="487"/>
      <c r="XCS214" s="485"/>
      <c r="XCT214" s="486"/>
      <c r="XCU214" s="486"/>
      <c r="XCV214" s="486"/>
      <c r="XCW214" s="486"/>
      <c r="XCX214" s="486"/>
      <c r="XCY214" s="486"/>
      <c r="XCZ214" s="487"/>
      <c r="XDA214" s="485"/>
      <c r="XDB214" s="486"/>
      <c r="XDC214" s="486"/>
      <c r="XDD214" s="486"/>
      <c r="XDE214" s="486"/>
      <c r="XDF214" s="486"/>
      <c r="XDG214" s="486"/>
      <c r="XDH214" s="487"/>
      <c r="XDI214" s="485"/>
      <c r="XDJ214" s="486"/>
      <c r="XDK214" s="486"/>
      <c r="XDL214" s="486"/>
      <c r="XDM214" s="486"/>
      <c r="XDN214" s="486"/>
      <c r="XDO214" s="486"/>
      <c r="XDP214" s="487"/>
      <c r="XDQ214" s="485"/>
      <c r="XDR214" s="486"/>
      <c r="XDS214" s="486"/>
      <c r="XDT214" s="486"/>
      <c r="XDU214" s="486"/>
      <c r="XDV214" s="486"/>
      <c r="XDW214" s="486"/>
      <c r="XDX214" s="487"/>
      <c r="XDY214" s="485"/>
      <c r="XDZ214" s="486"/>
      <c r="XEA214" s="486"/>
      <c r="XEB214" s="486"/>
      <c r="XEC214" s="486"/>
      <c r="XED214" s="486"/>
      <c r="XEE214" s="486"/>
      <c r="XEF214" s="487"/>
      <c r="XEG214" s="485"/>
      <c r="XEH214" s="486"/>
      <c r="XEI214" s="486"/>
      <c r="XEJ214" s="486"/>
      <c r="XEK214" s="486"/>
      <c r="XEL214" s="486"/>
      <c r="XEM214" s="486"/>
      <c r="XEN214" s="487"/>
      <c r="XEO214" s="485"/>
      <c r="XEP214" s="486"/>
      <c r="XEQ214" s="486"/>
      <c r="XER214" s="486"/>
      <c r="XES214" s="486"/>
      <c r="XET214" s="486"/>
      <c r="XEU214" s="486"/>
      <c r="XEV214" s="487"/>
      <c r="XEW214" s="485"/>
      <c r="XEX214" s="486"/>
      <c r="XEY214" s="486"/>
      <c r="XEZ214" s="486"/>
      <c r="XFA214" s="486"/>
      <c r="XFB214" s="486"/>
      <c r="XFC214" s="486"/>
      <c r="XFD214" s="487"/>
    </row>
    <row r="215" spans="1:16384" s="433" customFormat="1" ht="15" outlineLevel="1" x14ac:dyDescent="0.25">
      <c r="A215" s="699" t="s">
        <v>10061</v>
      </c>
      <c r="B215" s="700"/>
      <c r="C215" s="488"/>
      <c r="D215" s="488"/>
      <c r="E215" s="488"/>
      <c r="F215" s="488"/>
      <c r="G215" s="488"/>
      <c r="H215" s="488"/>
      <c r="I215" s="699" t="s">
        <v>10061</v>
      </c>
      <c r="J215" s="700"/>
      <c r="K215" s="488"/>
      <c r="L215" s="488"/>
      <c r="M215" s="488"/>
      <c r="N215" s="488"/>
      <c r="O215" s="488"/>
      <c r="P215" s="488"/>
      <c r="Q215" s="699" t="s">
        <v>10061</v>
      </c>
      <c r="R215" s="700"/>
      <c r="S215" s="488"/>
      <c r="T215" s="488"/>
      <c r="U215" s="488"/>
      <c r="V215" s="488"/>
      <c r="W215" s="488"/>
      <c r="X215" s="488"/>
      <c r="Y215" s="699" t="s">
        <v>10061</v>
      </c>
      <c r="Z215" s="700"/>
      <c r="AA215" s="488"/>
      <c r="AB215" s="488"/>
      <c r="AC215" s="488"/>
      <c r="AD215" s="488"/>
      <c r="AE215" s="488"/>
      <c r="AF215" s="488"/>
      <c r="AG215" s="699" t="s">
        <v>10061</v>
      </c>
      <c r="AH215" s="700"/>
      <c r="AI215" s="488"/>
      <c r="AJ215" s="488"/>
      <c r="AK215" s="488"/>
      <c r="AL215" s="488"/>
      <c r="AM215" s="488"/>
      <c r="AN215" s="488"/>
      <c r="AO215" s="699" t="s">
        <v>10061</v>
      </c>
      <c r="AP215" s="700"/>
      <c r="AQ215" s="488"/>
      <c r="AR215" s="488"/>
      <c r="AS215" s="488"/>
      <c r="AT215" s="488"/>
      <c r="AU215" s="488"/>
      <c r="AV215" s="488"/>
      <c r="AW215" s="699" t="s">
        <v>10061</v>
      </c>
      <c r="AX215" s="700"/>
      <c r="AY215" s="488"/>
      <c r="AZ215" s="488"/>
      <c r="BA215" s="488"/>
      <c r="BB215" s="488"/>
      <c r="BC215" s="488"/>
      <c r="BD215" s="488"/>
      <c r="BE215" s="699" t="s">
        <v>10061</v>
      </c>
      <c r="BF215" s="700"/>
      <c r="BG215" s="488"/>
      <c r="BH215" s="488"/>
      <c r="BI215" s="488"/>
      <c r="BJ215" s="488"/>
      <c r="BK215" s="488"/>
      <c r="BL215" s="488"/>
      <c r="BM215" s="699" t="s">
        <v>10061</v>
      </c>
      <c r="BN215" s="700"/>
      <c r="BO215" s="488"/>
      <c r="BP215" s="488"/>
      <c r="BQ215" s="488"/>
      <c r="BR215" s="488"/>
      <c r="BS215" s="488"/>
      <c r="BT215" s="488"/>
      <c r="BU215" s="699" t="s">
        <v>10061</v>
      </c>
      <c r="BV215" s="700"/>
      <c r="BW215" s="488"/>
      <c r="BX215" s="488"/>
      <c r="BY215" s="488"/>
      <c r="BZ215" s="488"/>
      <c r="CA215" s="488"/>
      <c r="CB215" s="488"/>
      <c r="CC215" s="699" t="s">
        <v>10061</v>
      </c>
      <c r="CD215" s="700"/>
      <c r="CE215" s="488"/>
      <c r="CF215" s="488"/>
      <c r="CG215" s="488"/>
      <c r="CH215" s="488"/>
      <c r="CI215" s="488"/>
      <c r="CJ215" s="488"/>
      <c r="CK215" s="699" t="s">
        <v>10061</v>
      </c>
      <c r="CL215" s="700"/>
      <c r="CM215" s="488"/>
      <c r="CN215" s="488"/>
      <c r="CO215" s="488"/>
      <c r="CP215" s="488"/>
      <c r="CQ215" s="488"/>
      <c r="CR215" s="488"/>
      <c r="CS215" s="699" t="s">
        <v>10061</v>
      </c>
      <c r="CT215" s="700"/>
      <c r="CU215" s="488"/>
      <c r="CV215" s="488"/>
      <c r="CW215" s="488"/>
      <c r="CX215" s="488"/>
      <c r="CY215" s="488"/>
      <c r="CZ215" s="488"/>
      <c r="DA215" s="699" t="s">
        <v>10061</v>
      </c>
      <c r="DB215" s="700"/>
      <c r="DC215" s="488"/>
      <c r="DD215" s="488"/>
      <c r="DE215" s="488"/>
      <c r="DF215" s="488"/>
      <c r="DG215" s="488"/>
      <c r="DH215" s="488"/>
      <c r="DI215" s="699" t="s">
        <v>10061</v>
      </c>
      <c r="DJ215" s="700"/>
      <c r="DK215" s="488"/>
      <c r="DL215" s="488"/>
      <c r="DM215" s="488"/>
      <c r="DN215" s="488"/>
      <c r="DO215" s="488"/>
      <c r="DP215" s="488"/>
      <c r="DQ215" s="699" t="s">
        <v>10061</v>
      </c>
      <c r="DR215" s="700"/>
      <c r="DS215" s="488"/>
      <c r="DT215" s="488"/>
      <c r="DU215" s="488"/>
      <c r="DV215" s="488"/>
      <c r="DW215" s="488"/>
      <c r="DX215" s="488"/>
      <c r="DY215" s="699" t="s">
        <v>10061</v>
      </c>
      <c r="DZ215" s="700"/>
      <c r="EA215" s="488"/>
      <c r="EB215" s="488"/>
      <c r="EC215" s="488"/>
      <c r="ED215" s="488"/>
      <c r="EE215" s="488"/>
      <c r="EF215" s="488"/>
      <c r="EG215" s="699" t="s">
        <v>10061</v>
      </c>
      <c r="EH215" s="700"/>
      <c r="EI215" s="488"/>
      <c r="EJ215" s="488"/>
      <c r="EK215" s="488"/>
      <c r="EL215" s="488"/>
      <c r="EM215" s="488"/>
      <c r="EN215" s="488"/>
      <c r="EO215" s="699" t="s">
        <v>10061</v>
      </c>
      <c r="EP215" s="700"/>
      <c r="EQ215" s="488"/>
      <c r="ER215" s="488"/>
      <c r="ES215" s="488"/>
      <c r="ET215" s="488"/>
      <c r="EU215" s="488"/>
      <c r="EV215" s="488"/>
      <c r="EW215" s="699" t="s">
        <v>10061</v>
      </c>
      <c r="EX215" s="700"/>
      <c r="EY215" s="488"/>
      <c r="EZ215" s="488"/>
      <c r="FA215" s="488"/>
      <c r="FB215" s="488"/>
      <c r="FC215" s="488"/>
      <c r="FD215" s="488"/>
      <c r="FE215" s="699" t="s">
        <v>10061</v>
      </c>
      <c r="FF215" s="700"/>
      <c r="FG215" s="488"/>
      <c r="FH215" s="488"/>
      <c r="FI215" s="488"/>
      <c r="FJ215" s="488"/>
      <c r="FK215" s="488"/>
      <c r="FL215" s="488"/>
      <c r="FM215" s="699" t="s">
        <v>10061</v>
      </c>
      <c r="FN215" s="700"/>
      <c r="FO215" s="488"/>
      <c r="FP215" s="488"/>
      <c r="FQ215" s="488"/>
      <c r="FR215" s="488"/>
      <c r="FS215" s="488"/>
      <c r="FT215" s="488"/>
      <c r="FU215" s="699" t="s">
        <v>10061</v>
      </c>
      <c r="FV215" s="700"/>
      <c r="FW215" s="488"/>
      <c r="FX215" s="488"/>
      <c r="FY215" s="488"/>
      <c r="FZ215" s="488"/>
      <c r="GA215" s="488"/>
      <c r="GB215" s="488"/>
      <c r="GC215" s="699" t="s">
        <v>10061</v>
      </c>
      <c r="GD215" s="700"/>
      <c r="GE215" s="488"/>
      <c r="GF215" s="488"/>
      <c r="GG215" s="488"/>
      <c r="GH215" s="488"/>
      <c r="GI215" s="488"/>
      <c r="GJ215" s="488"/>
      <c r="GK215" s="699" t="s">
        <v>10061</v>
      </c>
      <c r="GL215" s="700"/>
      <c r="GM215" s="488"/>
      <c r="GN215" s="488"/>
      <c r="GO215" s="488"/>
      <c r="GP215" s="488"/>
      <c r="GQ215" s="488"/>
      <c r="GR215" s="488"/>
      <c r="GS215" s="699" t="s">
        <v>10061</v>
      </c>
      <c r="GT215" s="700"/>
      <c r="GU215" s="488"/>
      <c r="GV215" s="488"/>
      <c r="GW215" s="488"/>
      <c r="GX215" s="488"/>
      <c r="GY215" s="488"/>
      <c r="GZ215" s="488"/>
      <c r="HA215" s="699" t="s">
        <v>10061</v>
      </c>
      <c r="HB215" s="700"/>
      <c r="HC215" s="488"/>
      <c r="HD215" s="488"/>
      <c r="HE215" s="488"/>
      <c r="HF215" s="488"/>
      <c r="HG215" s="488"/>
      <c r="HH215" s="488"/>
      <c r="HI215" s="699" t="s">
        <v>10061</v>
      </c>
      <c r="HJ215" s="700"/>
      <c r="HK215" s="488"/>
      <c r="HL215" s="488"/>
      <c r="HM215" s="488"/>
      <c r="HN215" s="488"/>
      <c r="HO215" s="488"/>
      <c r="HP215" s="488"/>
      <c r="HQ215" s="699" t="s">
        <v>10061</v>
      </c>
      <c r="HR215" s="700"/>
      <c r="HS215" s="488"/>
      <c r="HT215" s="488"/>
      <c r="HU215" s="488"/>
      <c r="HV215" s="488"/>
      <c r="HW215" s="488"/>
      <c r="HX215" s="488"/>
      <c r="HY215" s="699" t="s">
        <v>10061</v>
      </c>
      <c r="HZ215" s="700"/>
      <c r="IA215" s="488"/>
      <c r="IB215" s="488"/>
      <c r="IC215" s="488"/>
      <c r="ID215" s="488"/>
      <c r="IE215" s="488"/>
      <c r="IF215" s="488"/>
      <c r="IG215" s="699" t="s">
        <v>10061</v>
      </c>
      <c r="IH215" s="700"/>
      <c r="II215" s="488"/>
      <c r="IJ215" s="488"/>
      <c r="IK215" s="488"/>
      <c r="IL215" s="488"/>
      <c r="IM215" s="488"/>
      <c r="IN215" s="488"/>
      <c r="IO215" s="699" t="s">
        <v>10061</v>
      </c>
      <c r="IP215" s="700"/>
      <c r="IQ215" s="488"/>
      <c r="IR215" s="488"/>
      <c r="IS215" s="488"/>
      <c r="IT215" s="488"/>
      <c r="IU215" s="488"/>
      <c r="IV215" s="488"/>
      <c r="IW215" s="699" t="s">
        <v>10061</v>
      </c>
      <c r="IX215" s="700"/>
      <c r="IY215" s="488"/>
      <c r="IZ215" s="488"/>
      <c r="JA215" s="488"/>
      <c r="JB215" s="488"/>
      <c r="JC215" s="488"/>
      <c r="JD215" s="488"/>
      <c r="JE215" s="699" t="s">
        <v>10061</v>
      </c>
      <c r="JF215" s="700"/>
      <c r="JG215" s="488"/>
      <c r="JH215" s="488"/>
      <c r="JI215" s="488"/>
      <c r="JJ215" s="488"/>
      <c r="JK215" s="488"/>
      <c r="JL215" s="488"/>
      <c r="JM215" s="699" t="s">
        <v>10061</v>
      </c>
      <c r="JN215" s="700"/>
      <c r="JO215" s="488"/>
      <c r="JP215" s="488"/>
      <c r="JQ215" s="488"/>
      <c r="JR215" s="488"/>
      <c r="JS215" s="488"/>
      <c r="JT215" s="488"/>
      <c r="JU215" s="699" t="s">
        <v>10061</v>
      </c>
      <c r="JV215" s="700"/>
      <c r="JW215" s="488"/>
      <c r="JX215" s="488"/>
      <c r="JY215" s="488"/>
      <c r="JZ215" s="488"/>
      <c r="KA215" s="488"/>
      <c r="KB215" s="488"/>
      <c r="KC215" s="699" t="s">
        <v>10061</v>
      </c>
      <c r="KD215" s="700"/>
      <c r="KE215" s="488"/>
      <c r="KF215" s="488"/>
      <c r="KG215" s="488"/>
      <c r="KH215" s="488"/>
      <c r="KI215" s="488"/>
      <c r="KJ215" s="488"/>
      <c r="KK215" s="699" t="s">
        <v>10061</v>
      </c>
      <c r="KL215" s="700"/>
      <c r="KM215" s="488"/>
      <c r="KN215" s="488"/>
      <c r="KO215" s="488"/>
      <c r="KP215" s="488"/>
      <c r="KQ215" s="488"/>
      <c r="KR215" s="488"/>
      <c r="KS215" s="699" t="s">
        <v>10061</v>
      </c>
      <c r="KT215" s="700"/>
      <c r="KU215" s="488"/>
      <c r="KV215" s="488"/>
      <c r="KW215" s="488"/>
      <c r="KX215" s="488"/>
      <c r="KY215" s="488"/>
      <c r="KZ215" s="488"/>
      <c r="LA215" s="699" t="s">
        <v>10061</v>
      </c>
      <c r="LB215" s="700"/>
      <c r="LC215" s="488"/>
      <c r="LD215" s="488"/>
      <c r="LE215" s="488"/>
      <c r="LF215" s="488"/>
      <c r="LG215" s="488"/>
      <c r="LH215" s="488"/>
      <c r="LI215" s="699" t="s">
        <v>10061</v>
      </c>
      <c r="LJ215" s="700"/>
      <c r="LK215" s="488"/>
      <c r="LL215" s="488"/>
      <c r="LM215" s="488"/>
      <c r="LN215" s="488"/>
      <c r="LO215" s="488"/>
      <c r="LP215" s="488"/>
      <c r="LQ215" s="699" t="s">
        <v>10061</v>
      </c>
      <c r="LR215" s="700"/>
      <c r="LS215" s="488"/>
      <c r="LT215" s="488"/>
      <c r="LU215" s="488"/>
      <c r="LV215" s="488"/>
      <c r="LW215" s="488"/>
      <c r="LX215" s="488"/>
      <c r="LY215" s="699" t="s">
        <v>10061</v>
      </c>
      <c r="LZ215" s="700"/>
      <c r="MA215" s="488"/>
      <c r="MB215" s="488"/>
      <c r="MC215" s="488"/>
      <c r="MD215" s="488"/>
      <c r="ME215" s="488"/>
      <c r="MF215" s="488"/>
      <c r="MG215" s="699" t="s">
        <v>10061</v>
      </c>
      <c r="MH215" s="700"/>
      <c r="MI215" s="488"/>
      <c r="MJ215" s="488"/>
      <c r="MK215" s="488"/>
      <c r="ML215" s="488"/>
      <c r="MM215" s="488"/>
      <c r="MN215" s="488"/>
      <c r="MO215" s="699" t="s">
        <v>10061</v>
      </c>
      <c r="MP215" s="700"/>
      <c r="MQ215" s="488"/>
      <c r="MR215" s="488"/>
      <c r="MS215" s="488"/>
      <c r="MT215" s="488"/>
      <c r="MU215" s="488"/>
      <c r="MV215" s="488"/>
      <c r="MW215" s="699" t="s">
        <v>10061</v>
      </c>
      <c r="MX215" s="700"/>
      <c r="MY215" s="488"/>
      <c r="MZ215" s="488"/>
      <c r="NA215" s="488"/>
      <c r="NB215" s="488"/>
      <c r="NC215" s="488"/>
      <c r="ND215" s="488"/>
      <c r="NE215" s="699" t="s">
        <v>10061</v>
      </c>
      <c r="NF215" s="700"/>
      <c r="NG215" s="488"/>
      <c r="NH215" s="488"/>
      <c r="NI215" s="488"/>
      <c r="NJ215" s="488"/>
      <c r="NK215" s="488"/>
      <c r="NL215" s="488"/>
      <c r="NM215" s="699" t="s">
        <v>10061</v>
      </c>
      <c r="NN215" s="700"/>
      <c r="NO215" s="488"/>
      <c r="NP215" s="488"/>
      <c r="NQ215" s="488"/>
      <c r="NR215" s="488"/>
      <c r="NS215" s="488"/>
      <c r="NT215" s="488"/>
      <c r="NU215" s="699" t="s">
        <v>10061</v>
      </c>
      <c r="NV215" s="700"/>
      <c r="NW215" s="488"/>
      <c r="NX215" s="488"/>
      <c r="NY215" s="488"/>
      <c r="NZ215" s="488"/>
      <c r="OA215" s="488"/>
      <c r="OB215" s="488"/>
      <c r="OC215" s="699" t="s">
        <v>10061</v>
      </c>
      <c r="OD215" s="700"/>
      <c r="OE215" s="488"/>
      <c r="OF215" s="488"/>
      <c r="OG215" s="488"/>
      <c r="OH215" s="488"/>
      <c r="OI215" s="488"/>
      <c r="OJ215" s="488"/>
      <c r="OK215" s="699" t="s">
        <v>10061</v>
      </c>
      <c r="OL215" s="700"/>
      <c r="OM215" s="488"/>
      <c r="ON215" s="488"/>
      <c r="OO215" s="488"/>
      <c r="OP215" s="488"/>
      <c r="OQ215" s="488"/>
      <c r="OR215" s="488"/>
      <c r="OS215" s="699" t="s">
        <v>10061</v>
      </c>
      <c r="OT215" s="700"/>
      <c r="OU215" s="488"/>
      <c r="OV215" s="488"/>
      <c r="OW215" s="488"/>
      <c r="OX215" s="488"/>
      <c r="OY215" s="488"/>
      <c r="OZ215" s="488"/>
      <c r="PA215" s="699" t="s">
        <v>10061</v>
      </c>
      <c r="PB215" s="700"/>
      <c r="PC215" s="488"/>
      <c r="PD215" s="488"/>
      <c r="PE215" s="488"/>
      <c r="PF215" s="488"/>
      <c r="PG215" s="488"/>
      <c r="PH215" s="488"/>
      <c r="PI215" s="699" t="s">
        <v>10061</v>
      </c>
      <c r="PJ215" s="700"/>
      <c r="PK215" s="488"/>
      <c r="PL215" s="488"/>
      <c r="PM215" s="488"/>
      <c r="PN215" s="488"/>
      <c r="PO215" s="488"/>
      <c r="PP215" s="488"/>
      <c r="PQ215" s="699" t="s">
        <v>10061</v>
      </c>
      <c r="PR215" s="700"/>
      <c r="PS215" s="488"/>
      <c r="PT215" s="488"/>
      <c r="PU215" s="488"/>
      <c r="PV215" s="488"/>
      <c r="PW215" s="488"/>
      <c r="PX215" s="488"/>
      <c r="PY215" s="699" t="s">
        <v>10061</v>
      </c>
      <c r="PZ215" s="700"/>
      <c r="QA215" s="488"/>
      <c r="QB215" s="488"/>
      <c r="QC215" s="488"/>
      <c r="QD215" s="488"/>
      <c r="QE215" s="488"/>
      <c r="QF215" s="488"/>
      <c r="QG215" s="699" t="s">
        <v>10061</v>
      </c>
      <c r="QH215" s="700"/>
      <c r="QI215" s="488"/>
      <c r="QJ215" s="488"/>
      <c r="QK215" s="488"/>
      <c r="QL215" s="488"/>
      <c r="QM215" s="488"/>
      <c r="QN215" s="488"/>
      <c r="QO215" s="699" t="s">
        <v>10061</v>
      </c>
      <c r="QP215" s="700"/>
      <c r="QQ215" s="488"/>
      <c r="QR215" s="488"/>
      <c r="QS215" s="488"/>
      <c r="QT215" s="488"/>
      <c r="QU215" s="488"/>
      <c r="QV215" s="488"/>
      <c r="QW215" s="699" t="s">
        <v>10061</v>
      </c>
      <c r="QX215" s="700"/>
      <c r="QY215" s="488"/>
      <c r="QZ215" s="488"/>
      <c r="RA215" s="488"/>
      <c r="RB215" s="488"/>
      <c r="RC215" s="488"/>
      <c r="RD215" s="488"/>
      <c r="RE215" s="699" t="s">
        <v>10061</v>
      </c>
      <c r="RF215" s="700"/>
      <c r="RG215" s="488"/>
      <c r="RH215" s="488"/>
      <c r="RI215" s="488"/>
      <c r="RJ215" s="488"/>
      <c r="RK215" s="488"/>
      <c r="RL215" s="488"/>
      <c r="RM215" s="699" t="s">
        <v>10061</v>
      </c>
      <c r="RN215" s="700"/>
      <c r="RO215" s="488"/>
      <c r="RP215" s="488"/>
      <c r="RQ215" s="488"/>
      <c r="RR215" s="488"/>
      <c r="RS215" s="488"/>
      <c r="RT215" s="488"/>
      <c r="RU215" s="699" t="s">
        <v>10061</v>
      </c>
      <c r="RV215" s="700"/>
      <c r="RW215" s="488"/>
      <c r="RX215" s="488"/>
      <c r="RY215" s="488"/>
      <c r="RZ215" s="488"/>
      <c r="SA215" s="488"/>
      <c r="SB215" s="488"/>
      <c r="SC215" s="699" t="s">
        <v>10061</v>
      </c>
      <c r="SD215" s="700"/>
      <c r="SE215" s="488"/>
      <c r="SF215" s="488"/>
      <c r="SG215" s="488"/>
      <c r="SH215" s="488"/>
      <c r="SI215" s="488"/>
      <c r="SJ215" s="488"/>
      <c r="SK215" s="699" t="s">
        <v>10061</v>
      </c>
      <c r="SL215" s="700"/>
      <c r="SM215" s="488"/>
      <c r="SN215" s="488"/>
      <c r="SO215" s="488"/>
      <c r="SP215" s="488"/>
      <c r="SQ215" s="488"/>
      <c r="SR215" s="488"/>
      <c r="SS215" s="699" t="s">
        <v>10061</v>
      </c>
      <c r="ST215" s="700"/>
      <c r="SU215" s="488"/>
      <c r="SV215" s="488"/>
      <c r="SW215" s="488"/>
      <c r="SX215" s="488"/>
      <c r="SY215" s="488"/>
      <c r="SZ215" s="488"/>
      <c r="TA215" s="699" t="s">
        <v>10061</v>
      </c>
      <c r="TB215" s="700"/>
      <c r="TC215" s="488"/>
      <c r="TD215" s="488"/>
      <c r="TE215" s="488"/>
      <c r="TF215" s="488"/>
      <c r="TG215" s="488"/>
      <c r="TH215" s="488"/>
      <c r="TI215" s="699" t="s">
        <v>10061</v>
      </c>
      <c r="TJ215" s="700"/>
      <c r="TK215" s="488"/>
      <c r="TL215" s="488"/>
      <c r="TM215" s="488"/>
      <c r="TN215" s="488"/>
      <c r="TO215" s="488"/>
      <c r="TP215" s="488"/>
      <c r="TQ215" s="699" t="s">
        <v>10061</v>
      </c>
      <c r="TR215" s="700"/>
      <c r="TS215" s="488"/>
      <c r="TT215" s="488"/>
      <c r="TU215" s="488"/>
      <c r="TV215" s="488"/>
      <c r="TW215" s="488"/>
      <c r="TX215" s="488"/>
      <c r="TY215" s="699" t="s">
        <v>10061</v>
      </c>
      <c r="TZ215" s="700"/>
      <c r="UA215" s="488"/>
      <c r="UB215" s="488"/>
      <c r="UC215" s="488"/>
      <c r="UD215" s="488"/>
      <c r="UE215" s="488"/>
      <c r="UF215" s="488"/>
      <c r="UG215" s="699" t="s">
        <v>10061</v>
      </c>
      <c r="UH215" s="700"/>
      <c r="UI215" s="488"/>
      <c r="UJ215" s="488"/>
      <c r="UK215" s="488"/>
      <c r="UL215" s="488"/>
      <c r="UM215" s="488"/>
      <c r="UN215" s="488"/>
      <c r="UO215" s="699" t="s">
        <v>10061</v>
      </c>
      <c r="UP215" s="700"/>
      <c r="UQ215" s="488"/>
      <c r="UR215" s="488"/>
      <c r="US215" s="488"/>
      <c r="UT215" s="488"/>
      <c r="UU215" s="488"/>
      <c r="UV215" s="488"/>
      <c r="UW215" s="699" t="s">
        <v>10061</v>
      </c>
      <c r="UX215" s="700"/>
      <c r="UY215" s="488"/>
      <c r="UZ215" s="488"/>
      <c r="VA215" s="488"/>
      <c r="VB215" s="488"/>
      <c r="VC215" s="488"/>
      <c r="VD215" s="488"/>
      <c r="VE215" s="699" t="s">
        <v>10061</v>
      </c>
      <c r="VF215" s="700"/>
      <c r="VG215" s="488"/>
      <c r="VH215" s="488"/>
      <c r="VI215" s="488"/>
      <c r="VJ215" s="488"/>
      <c r="VK215" s="488"/>
      <c r="VL215" s="488"/>
      <c r="VM215" s="699" t="s">
        <v>10061</v>
      </c>
      <c r="VN215" s="700"/>
      <c r="VO215" s="488"/>
      <c r="VP215" s="488"/>
      <c r="VQ215" s="488"/>
      <c r="VR215" s="488"/>
      <c r="VS215" s="488"/>
      <c r="VT215" s="488"/>
      <c r="VU215" s="699" t="s">
        <v>10061</v>
      </c>
      <c r="VV215" s="700"/>
      <c r="VW215" s="488"/>
      <c r="VX215" s="488"/>
      <c r="VY215" s="488"/>
      <c r="VZ215" s="488"/>
      <c r="WA215" s="488"/>
      <c r="WB215" s="488"/>
      <c r="WC215" s="699" t="s">
        <v>10061</v>
      </c>
      <c r="WD215" s="700"/>
      <c r="WE215" s="488"/>
      <c r="WF215" s="488"/>
      <c r="WG215" s="488"/>
      <c r="WH215" s="488"/>
      <c r="WI215" s="488"/>
      <c r="WJ215" s="488"/>
      <c r="WK215" s="699" t="s">
        <v>10061</v>
      </c>
      <c r="WL215" s="700"/>
      <c r="WM215" s="488"/>
      <c r="WN215" s="488"/>
      <c r="WO215" s="488"/>
      <c r="WP215" s="488"/>
      <c r="WQ215" s="488"/>
      <c r="WR215" s="488"/>
      <c r="WS215" s="699" t="s">
        <v>10061</v>
      </c>
      <c r="WT215" s="700"/>
      <c r="WU215" s="488"/>
      <c r="WV215" s="488"/>
      <c r="WW215" s="488"/>
      <c r="WX215" s="488"/>
      <c r="WY215" s="488"/>
      <c r="WZ215" s="488"/>
      <c r="XA215" s="699" t="s">
        <v>10061</v>
      </c>
      <c r="XB215" s="700"/>
      <c r="XC215" s="488"/>
      <c r="XD215" s="488"/>
      <c r="XE215" s="488"/>
      <c r="XF215" s="488"/>
      <c r="XG215" s="488"/>
      <c r="XH215" s="488"/>
      <c r="XI215" s="699" t="s">
        <v>10061</v>
      </c>
      <c r="XJ215" s="700"/>
      <c r="XK215" s="488"/>
      <c r="XL215" s="488"/>
      <c r="XM215" s="488"/>
      <c r="XN215" s="488"/>
      <c r="XO215" s="488"/>
      <c r="XP215" s="488"/>
      <c r="XQ215" s="699" t="s">
        <v>10061</v>
      </c>
      <c r="XR215" s="700"/>
      <c r="XS215" s="488"/>
      <c r="XT215" s="488"/>
      <c r="XU215" s="488"/>
      <c r="XV215" s="488"/>
      <c r="XW215" s="488"/>
      <c r="XX215" s="488"/>
      <c r="XY215" s="699" t="s">
        <v>10061</v>
      </c>
      <c r="XZ215" s="700"/>
      <c r="YA215" s="488"/>
      <c r="YB215" s="488"/>
      <c r="YC215" s="488"/>
      <c r="YD215" s="488"/>
      <c r="YE215" s="488"/>
      <c r="YF215" s="488"/>
      <c r="YG215" s="699" t="s">
        <v>10061</v>
      </c>
      <c r="YH215" s="700"/>
      <c r="YI215" s="488"/>
      <c r="YJ215" s="488"/>
      <c r="YK215" s="488"/>
      <c r="YL215" s="488"/>
      <c r="YM215" s="488"/>
      <c r="YN215" s="488"/>
      <c r="YO215" s="699" t="s">
        <v>10061</v>
      </c>
      <c r="YP215" s="700"/>
      <c r="YQ215" s="488"/>
      <c r="YR215" s="488"/>
      <c r="YS215" s="488"/>
      <c r="YT215" s="488"/>
      <c r="YU215" s="488"/>
      <c r="YV215" s="488"/>
      <c r="YW215" s="699" t="s">
        <v>10061</v>
      </c>
      <c r="YX215" s="700"/>
      <c r="YY215" s="488"/>
      <c r="YZ215" s="488"/>
      <c r="ZA215" s="488"/>
      <c r="ZB215" s="488"/>
      <c r="ZC215" s="488"/>
      <c r="ZD215" s="488"/>
      <c r="ZE215" s="699" t="s">
        <v>10061</v>
      </c>
      <c r="ZF215" s="700"/>
      <c r="ZG215" s="488"/>
      <c r="ZH215" s="488"/>
      <c r="ZI215" s="488"/>
      <c r="ZJ215" s="488"/>
      <c r="ZK215" s="488"/>
      <c r="ZL215" s="488"/>
      <c r="ZM215" s="699" t="s">
        <v>10061</v>
      </c>
      <c r="ZN215" s="700"/>
      <c r="ZO215" s="488"/>
      <c r="ZP215" s="488"/>
      <c r="ZQ215" s="488"/>
      <c r="ZR215" s="488"/>
      <c r="ZS215" s="488"/>
      <c r="ZT215" s="488"/>
      <c r="ZU215" s="699" t="s">
        <v>10061</v>
      </c>
      <c r="ZV215" s="700"/>
      <c r="ZW215" s="488"/>
      <c r="ZX215" s="488"/>
      <c r="ZY215" s="488"/>
      <c r="ZZ215" s="488"/>
      <c r="AAA215" s="488"/>
      <c r="AAB215" s="488"/>
      <c r="AAC215" s="699" t="s">
        <v>10061</v>
      </c>
      <c r="AAD215" s="700"/>
      <c r="AAE215" s="488"/>
      <c r="AAF215" s="488"/>
      <c r="AAG215" s="488"/>
      <c r="AAH215" s="488"/>
      <c r="AAI215" s="488"/>
      <c r="AAJ215" s="488"/>
      <c r="AAK215" s="699" t="s">
        <v>10061</v>
      </c>
      <c r="AAL215" s="700"/>
      <c r="AAM215" s="488"/>
      <c r="AAN215" s="488"/>
      <c r="AAO215" s="488"/>
      <c r="AAP215" s="488"/>
      <c r="AAQ215" s="488"/>
      <c r="AAR215" s="488"/>
      <c r="AAS215" s="699" t="s">
        <v>10061</v>
      </c>
      <c r="AAT215" s="700"/>
      <c r="AAU215" s="488"/>
      <c r="AAV215" s="488"/>
      <c r="AAW215" s="488"/>
      <c r="AAX215" s="488"/>
      <c r="AAY215" s="488"/>
      <c r="AAZ215" s="488"/>
      <c r="ABA215" s="699" t="s">
        <v>10061</v>
      </c>
      <c r="ABB215" s="700"/>
      <c r="ABC215" s="488"/>
      <c r="ABD215" s="488"/>
      <c r="ABE215" s="488"/>
      <c r="ABF215" s="488"/>
      <c r="ABG215" s="488"/>
      <c r="ABH215" s="488"/>
      <c r="ABI215" s="699" t="s">
        <v>10061</v>
      </c>
      <c r="ABJ215" s="700"/>
      <c r="ABK215" s="488"/>
      <c r="ABL215" s="488"/>
      <c r="ABM215" s="488"/>
      <c r="ABN215" s="488"/>
      <c r="ABO215" s="488"/>
      <c r="ABP215" s="488"/>
      <c r="ABQ215" s="699" t="s">
        <v>10061</v>
      </c>
      <c r="ABR215" s="700"/>
      <c r="ABS215" s="488"/>
      <c r="ABT215" s="488"/>
      <c r="ABU215" s="488"/>
      <c r="ABV215" s="488"/>
      <c r="ABW215" s="488"/>
      <c r="ABX215" s="488"/>
      <c r="ABY215" s="699" t="s">
        <v>10061</v>
      </c>
      <c r="ABZ215" s="700"/>
      <c r="ACA215" s="488"/>
      <c r="ACB215" s="488"/>
      <c r="ACC215" s="488"/>
      <c r="ACD215" s="488"/>
      <c r="ACE215" s="488"/>
      <c r="ACF215" s="488"/>
      <c r="ACG215" s="699" t="s">
        <v>10061</v>
      </c>
      <c r="ACH215" s="700"/>
      <c r="ACI215" s="488"/>
      <c r="ACJ215" s="488"/>
      <c r="ACK215" s="488"/>
      <c r="ACL215" s="488"/>
      <c r="ACM215" s="488"/>
      <c r="ACN215" s="488"/>
      <c r="ACO215" s="699" t="s">
        <v>10061</v>
      </c>
      <c r="ACP215" s="700"/>
      <c r="ACQ215" s="488"/>
      <c r="ACR215" s="488"/>
      <c r="ACS215" s="488"/>
      <c r="ACT215" s="488"/>
      <c r="ACU215" s="488"/>
      <c r="ACV215" s="488"/>
      <c r="ACW215" s="699" t="s">
        <v>10061</v>
      </c>
      <c r="ACX215" s="700"/>
      <c r="ACY215" s="488"/>
      <c r="ACZ215" s="488"/>
      <c r="ADA215" s="488"/>
      <c r="ADB215" s="488"/>
      <c r="ADC215" s="488"/>
      <c r="ADD215" s="488"/>
      <c r="ADE215" s="699" t="s">
        <v>10061</v>
      </c>
      <c r="ADF215" s="700"/>
      <c r="ADG215" s="488"/>
      <c r="ADH215" s="488"/>
      <c r="ADI215" s="488"/>
      <c r="ADJ215" s="488"/>
      <c r="ADK215" s="488"/>
      <c r="ADL215" s="488"/>
      <c r="ADM215" s="699" t="s">
        <v>10061</v>
      </c>
      <c r="ADN215" s="700"/>
      <c r="ADO215" s="488"/>
      <c r="ADP215" s="488"/>
      <c r="ADQ215" s="488"/>
      <c r="ADR215" s="488"/>
      <c r="ADS215" s="488"/>
      <c r="ADT215" s="488"/>
      <c r="ADU215" s="699" t="s">
        <v>10061</v>
      </c>
      <c r="ADV215" s="700"/>
      <c r="ADW215" s="488"/>
      <c r="ADX215" s="488"/>
      <c r="ADY215" s="488"/>
      <c r="ADZ215" s="488"/>
      <c r="AEA215" s="488"/>
      <c r="AEB215" s="488"/>
      <c r="AEC215" s="699" t="s">
        <v>10061</v>
      </c>
      <c r="AED215" s="700"/>
      <c r="AEE215" s="488"/>
      <c r="AEF215" s="488"/>
      <c r="AEG215" s="488"/>
      <c r="AEH215" s="488"/>
      <c r="AEI215" s="488"/>
      <c r="AEJ215" s="488"/>
      <c r="AEK215" s="699" t="s">
        <v>10061</v>
      </c>
      <c r="AEL215" s="700"/>
      <c r="AEM215" s="488"/>
      <c r="AEN215" s="488"/>
      <c r="AEO215" s="488"/>
      <c r="AEP215" s="488"/>
      <c r="AEQ215" s="488"/>
      <c r="AER215" s="488"/>
      <c r="AES215" s="699" t="s">
        <v>10061</v>
      </c>
      <c r="AET215" s="700"/>
      <c r="AEU215" s="488"/>
      <c r="AEV215" s="488"/>
      <c r="AEW215" s="488"/>
      <c r="AEX215" s="488"/>
      <c r="AEY215" s="488"/>
      <c r="AEZ215" s="488"/>
      <c r="AFA215" s="699" t="s">
        <v>10061</v>
      </c>
      <c r="AFB215" s="700"/>
      <c r="AFC215" s="488"/>
      <c r="AFD215" s="488"/>
      <c r="AFE215" s="488"/>
      <c r="AFF215" s="488"/>
      <c r="AFG215" s="488"/>
      <c r="AFH215" s="488"/>
      <c r="AFI215" s="699" t="s">
        <v>10061</v>
      </c>
      <c r="AFJ215" s="700"/>
      <c r="AFK215" s="488"/>
      <c r="AFL215" s="488"/>
      <c r="AFM215" s="488"/>
      <c r="AFN215" s="488"/>
      <c r="AFO215" s="488"/>
      <c r="AFP215" s="488"/>
      <c r="AFQ215" s="699" t="s">
        <v>10061</v>
      </c>
      <c r="AFR215" s="700"/>
      <c r="AFS215" s="488"/>
      <c r="AFT215" s="488"/>
      <c r="AFU215" s="488"/>
      <c r="AFV215" s="488"/>
      <c r="AFW215" s="488"/>
      <c r="AFX215" s="488"/>
      <c r="AFY215" s="699" t="s">
        <v>10061</v>
      </c>
      <c r="AFZ215" s="700"/>
      <c r="AGA215" s="488"/>
      <c r="AGB215" s="488"/>
      <c r="AGC215" s="488"/>
      <c r="AGD215" s="488"/>
      <c r="AGE215" s="488"/>
      <c r="AGF215" s="488"/>
      <c r="AGG215" s="699" t="s">
        <v>10061</v>
      </c>
      <c r="AGH215" s="700"/>
      <c r="AGI215" s="488"/>
      <c r="AGJ215" s="488"/>
      <c r="AGK215" s="488"/>
      <c r="AGL215" s="488"/>
      <c r="AGM215" s="488"/>
      <c r="AGN215" s="488"/>
      <c r="AGO215" s="699" t="s">
        <v>10061</v>
      </c>
      <c r="AGP215" s="700"/>
      <c r="AGQ215" s="488"/>
      <c r="AGR215" s="488"/>
      <c r="AGS215" s="488"/>
      <c r="AGT215" s="488"/>
      <c r="AGU215" s="488"/>
      <c r="AGV215" s="488"/>
      <c r="AGW215" s="699" t="s">
        <v>10061</v>
      </c>
      <c r="AGX215" s="700"/>
      <c r="AGY215" s="488"/>
      <c r="AGZ215" s="488"/>
      <c r="AHA215" s="488"/>
      <c r="AHB215" s="488"/>
      <c r="AHC215" s="488"/>
      <c r="AHD215" s="488"/>
      <c r="AHE215" s="699" t="s">
        <v>10061</v>
      </c>
      <c r="AHF215" s="700"/>
      <c r="AHG215" s="488"/>
      <c r="AHH215" s="488"/>
      <c r="AHI215" s="488"/>
      <c r="AHJ215" s="488"/>
      <c r="AHK215" s="488"/>
      <c r="AHL215" s="488"/>
      <c r="AHM215" s="699" t="s">
        <v>10061</v>
      </c>
      <c r="AHN215" s="700"/>
      <c r="AHO215" s="488"/>
      <c r="AHP215" s="488"/>
      <c r="AHQ215" s="488"/>
      <c r="AHR215" s="488"/>
      <c r="AHS215" s="488"/>
      <c r="AHT215" s="488"/>
      <c r="AHU215" s="699" t="s">
        <v>10061</v>
      </c>
      <c r="AHV215" s="700"/>
      <c r="AHW215" s="488"/>
      <c r="AHX215" s="488"/>
      <c r="AHY215" s="488"/>
      <c r="AHZ215" s="488"/>
      <c r="AIA215" s="488"/>
      <c r="AIB215" s="488"/>
      <c r="AIC215" s="699" t="s">
        <v>10061</v>
      </c>
      <c r="AID215" s="700"/>
      <c r="AIE215" s="488"/>
      <c r="AIF215" s="488"/>
      <c r="AIG215" s="488"/>
      <c r="AIH215" s="488"/>
      <c r="AII215" s="488"/>
      <c r="AIJ215" s="488"/>
      <c r="AIK215" s="699" t="s">
        <v>10061</v>
      </c>
      <c r="AIL215" s="700"/>
      <c r="AIM215" s="488"/>
      <c r="AIN215" s="488"/>
      <c r="AIO215" s="488"/>
      <c r="AIP215" s="488"/>
      <c r="AIQ215" s="488"/>
      <c r="AIR215" s="488"/>
      <c r="AIS215" s="699" t="s">
        <v>10061</v>
      </c>
      <c r="AIT215" s="700"/>
      <c r="AIU215" s="488"/>
      <c r="AIV215" s="488"/>
      <c r="AIW215" s="488"/>
      <c r="AIX215" s="488"/>
      <c r="AIY215" s="488"/>
      <c r="AIZ215" s="488"/>
      <c r="AJA215" s="699" t="s">
        <v>10061</v>
      </c>
      <c r="AJB215" s="700"/>
      <c r="AJC215" s="488"/>
      <c r="AJD215" s="488"/>
      <c r="AJE215" s="488"/>
      <c r="AJF215" s="488"/>
      <c r="AJG215" s="488"/>
      <c r="AJH215" s="488"/>
      <c r="AJI215" s="699" t="s">
        <v>10061</v>
      </c>
      <c r="AJJ215" s="700"/>
      <c r="AJK215" s="488"/>
      <c r="AJL215" s="488"/>
      <c r="AJM215" s="488"/>
      <c r="AJN215" s="488"/>
      <c r="AJO215" s="488"/>
      <c r="AJP215" s="488"/>
      <c r="AJQ215" s="699" t="s">
        <v>10061</v>
      </c>
      <c r="AJR215" s="700"/>
      <c r="AJS215" s="488"/>
      <c r="AJT215" s="488"/>
      <c r="AJU215" s="488"/>
      <c r="AJV215" s="488"/>
      <c r="AJW215" s="488"/>
      <c r="AJX215" s="488"/>
      <c r="AJY215" s="699" t="s">
        <v>10061</v>
      </c>
      <c r="AJZ215" s="700"/>
      <c r="AKA215" s="488"/>
      <c r="AKB215" s="488"/>
      <c r="AKC215" s="488"/>
      <c r="AKD215" s="488"/>
      <c r="AKE215" s="488"/>
      <c r="AKF215" s="488"/>
      <c r="AKG215" s="699" t="s">
        <v>10061</v>
      </c>
      <c r="AKH215" s="700"/>
      <c r="AKI215" s="488"/>
      <c r="AKJ215" s="488"/>
      <c r="AKK215" s="488"/>
      <c r="AKL215" s="488"/>
      <c r="AKM215" s="488"/>
      <c r="AKN215" s="488"/>
      <c r="AKO215" s="699" t="s">
        <v>10061</v>
      </c>
      <c r="AKP215" s="700"/>
      <c r="AKQ215" s="488"/>
      <c r="AKR215" s="488"/>
      <c r="AKS215" s="488"/>
      <c r="AKT215" s="488"/>
      <c r="AKU215" s="488"/>
      <c r="AKV215" s="488"/>
      <c r="AKW215" s="699" t="s">
        <v>10061</v>
      </c>
      <c r="AKX215" s="700"/>
      <c r="AKY215" s="488"/>
      <c r="AKZ215" s="488"/>
      <c r="ALA215" s="488"/>
      <c r="ALB215" s="488"/>
      <c r="ALC215" s="488"/>
      <c r="ALD215" s="488"/>
      <c r="ALE215" s="699" t="s">
        <v>10061</v>
      </c>
      <c r="ALF215" s="700"/>
      <c r="ALG215" s="488"/>
      <c r="ALH215" s="488"/>
      <c r="ALI215" s="488"/>
      <c r="ALJ215" s="488"/>
      <c r="ALK215" s="488"/>
      <c r="ALL215" s="488"/>
      <c r="ALM215" s="699" t="s">
        <v>10061</v>
      </c>
      <c r="ALN215" s="700"/>
      <c r="ALO215" s="488"/>
      <c r="ALP215" s="488"/>
      <c r="ALQ215" s="488"/>
      <c r="ALR215" s="488"/>
      <c r="ALS215" s="488"/>
      <c r="ALT215" s="488"/>
      <c r="ALU215" s="699" t="s">
        <v>10061</v>
      </c>
      <c r="ALV215" s="700"/>
      <c r="ALW215" s="488"/>
      <c r="ALX215" s="488"/>
      <c r="ALY215" s="488"/>
      <c r="ALZ215" s="488"/>
      <c r="AMA215" s="488"/>
      <c r="AMB215" s="488"/>
      <c r="AMC215" s="699" t="s">
        <v>10061</v>
      </c>
      <c r="AMD215" s="700"/>
      <c r="AME215" s="488"/>
      <c r="AMF215" s="488"/>
      <c r="AMG215" s="488"/>
      <c r="AMH215" s="488"/>
      <c r="AMI215" s="488"/>
      <c r="AMJ215" s="488"/>
      <c r="AMK215" s="699" t="s">
        <v>10061</v>
      </c>
      <c r="AML215" s="700"/>
      <c r="AMM215" s="488"/>
      <c r="AMN215" s="488"/>
      <c r="AMO215" s="488"/>
      <c r="AMP215" s="488"/>
      <c r="AMQ215" s="488"/>
      <c r="AMR215" s="488"/>
      <c r="AMS215" s="699" t="s">
        <v>10061</v>
      </c>
      <c r="AMT215" s="700"/>
      <c r="AMU215" s="488"/>
      <c r="AMV215" s="488"/>
      <c r="AMW215" s="488"/>
      <c r="AMX215" s="488"/>
      <c r="AMY215" s="488"/>
      <c r="AMZ215" s="488"/>
      <c r="ANA215" s="699" t="s">
        <v>10061</v>
      </c>
      <c r="ANB215" s="700"/>
      <c r="ANC215" s="488"/>
      <c r="AND215" s="488"/>
      <c r="ANE215" s="488"/>
      <c r="ANF215" s="488"/>
      <c r="ANG215" s="488"/>
      <c r="ANH215" s="488"/>
      <c r="ANI215" s="699" t="s">
        <v>10061</v>
      </c>
      <c r="ANJ215" s="700"/>
      <c r="ANK215" s="488"/>
      <c r="ANL215" s="488"/>
      <c r="ANM215" s="488"/>
      <c r="ANN215" s="488"/>
      <c r="ANO215" s="488"/>
      <c r="ANP215" s="488"/>
      <c r="ANQ215" s="699" t="s">
        <v>10061</v>
      </c>
      <c r="ANR215" s="700"/>
      <c r="ANS215" s="488"/>
      <c r="ANT215" s="488"/>
      <c r="ANU215" s="488"/>
      <c r="ANV215" s="488"/>
      <c r="ANW215" s="488"/>
      <c r="ANX215" s="488"/>
      <c r="ANY215" s="699" t="s">
        <v>10061</v>
      </c>
      <c r="ANZ215" s="700"/>
      <c r="AOA215" s="488"/>
      <c r="AOB215" s="488"/>
      <c r="AOC215" s="488"/>
      <c r="AOD215" s="488"/>
      <c r="AOE215" s="488"/>
      <c r="AOF215" s="488"/>
      <c r="AOG215" s="699" t="s">
        <v>10061</v>
      </c>
      <c r="AOH215" s="700"/>
      <c r="AOI215" s="488"/>
      <c r="AOJ215" s="488"/>
      <c r="AOK215" s="488"/>
      <c r="AOL215" s="488"/>
      <c r="AOM215" s="488"/>
      <c r="AON215" s="488"/>
      <c r="AOO215" s="699" t="s">
        <v>10061</v>
      </c>
      <c r="AOP215" s="700"/>
      <c r="AOQ215" s="488"/>
      <c r="AOR215" s="488"/>
      <c r="AOS215" s="488"/>
      <c r="AOT215" s="488"/>
      <c r="AOU215" s="488"/>
      <c r="AOV215" s="488"/>
      <c r="AOW215" s="699" t="s">
        <v>10061</v>
      </c>
      <c r="AOX215" s="700"/>
      <c r="AOY215" s="488"/>
      <c r="AOZ215" s="488"/>
      <c r="APA215" s="488"/>
      <c r="APB215" s="488"/>
      <c r="APC215" s="488"/>
      <c r="APD215" s="488"/>
      <c r="APE215" s="699" t="s">
        <v>10061</v>
      </c>
      <c r="APF215" s="700"/>
      <c r="APG215" s="488"/>
      <c r="APH215" s="488"/>
      <c r="API215" s="488"/>
      <c r="APJ215" s="488"/>
      <c r="APK215" s="488"/>
      <c r="APL215" s="488"/>
      <c r="APM215" s="699" t="s">
        <v>10061</v>
      </c>
      <c r="APN215" s="700"/>
      <c r="APO215" s="488"/>
      <c r="APP215" s="488"/>
      <c r="APQ215" s="488"/>
      <c r="APR215" s="488"/>
      <c r="APS215" s="488"/>
      <c r="APT215" s="488"/>
      <c r="APU215" s="699" t="s">
        <v>10061</v>
      </c>
      <c r="APV215" s="700"/>
      <c r="APW215" s="488"/>
      <c r="APX215" s="488"/>
      <c r="APY215" s="488"/>
      <c r="APZ215" s="488"/>
      <c r="AQA215" s="488"/>
      <c r="AQB215" s="488"/>
      <c r="AQC215" s="699" t="s">
        <v>10061</v>
      </c>
      <c r="AQD215" s="700"/>
      <c r="AQE215" s="488"/>
      <c r="AQF215" s="488"/>
      <c r="AQG215" s="488"/>
      <c r="AQH215" s="488"/>
      <c r="AQI215" s="488"/>
      <c r="AQJ215" s="488"/>
      <c r="AQK215" s="699" t="s">
        <v>10061</v>
      </c>
      <c r="AQL215" s="700"/>
      <c r="AQM215" s="488"/>
      <c r="AQN215" s="488"/>
      <c r="AQO215" s="488"/>
      <c r="AQP215" s="488"/>
      <c r="AQQ215" s="488"/>
      <c r="AQR215" s="488"/>
      <c r="AQS215" s="699" t="s">
        <v>10061</v>
      </c>
      <c r="AQT215" s="700"/>
      <c r="AQU215" s="488"/>
      <c r="AQV215" s="488"/>
      <c r="AQW215" s="488"/>
      <c r="AQX215" s="488"/>
      <c r="AQY215" s="488"/>
      <c r="AQZ215" s="488"/>
      <c r="ARA215" s="699" t="s">
        <v>10061</v>
      </c>
      <c r="ARB215" s="700"/>
      <c r="ARC215" s="488"/>
      <c r="ARD215" s="488"/>
      <c r="ARE215" s="488"/>
      <c r="ARF215" s="488"/>
      <c r="ARG215" s="488"/>
      <c r="ARH215" s="488"/>
      <c r="ARI215" s="699" t="s">
        <v>10061</v>
      </c>
      <c r="ARJ215" s="700"/>
      <c r="ARK215" s="488"/>
      <c r="ARL215" s="488"/>
      <c r="ARM215" s="488"/>
      <c r="ARN215" s="488"/>
      <c r="ARO215" s="488"/>
      <c r="ARP215" s="488"/>
      <c r="ARQ215" s="699" t="s">
        <v>10061</v>
      </c>
      <c r="ARR215" s="700"/>
      <c r="ARS215" s="488"/>
      <c r="ART215" s="488"/>
      <c r="ARU215" s="488"/>
      <c r="ARV215" s="488"/>
      <c r="ARW215" s="488"/>
      <c r="ARX215" s="488"/>
      <c r="ARY215" s="699" t="s">
        <v>10061</v>
      </c>
      <c r="ARZ215" s="700"/>
      <c r="ASA215" s="488"/>
      <c r="ASB215" s="488"/>
      <c r="ASC215" s="488"/>
      <c r="ASD215" s="488"/>
      <c r="ASE215" s="488"/>
      <c r="ASF215" s="488"/>
      <c r="ASG215" s="699" t="s">
        <v>10061</v>
      </c>
      <c r="ASH215" s="700"/>
      <c r="ASI215" s="488"/>
      <c r="ASJ215" s="488"/>
      <c r="ASK215" s="488"/>
      <c r="ASL215" s="488"/>
      <c r="ASM215" s="488"/>
      <c r="ASN215" s="488"/>
      <c r="ASO215" s="699" t="s">
        <v>10061</v>
      </c>
      <c r="ASP215" s="700"/>
      <c r="ASQ215" s="488"/>
      <c r="ASR215" s="488"/>
      <c r="ASS215" s="488"/>
      <c r="AST215" s="488"/>
      <c r="ASU215" s="488"/>
      <c r="ASV215" s="488"/>
      <c r="ASW215" s="699" t="s">
        <v>10061</v>
      </c>
      <c r="ASX215" s="700"/>
      <c r="ASY215" s="488"/>
      <c r="ASZ215" s="488"/>
      <c r="ATA215" s="488"/>
      <c r="ATB215" s="488"/>
      <c r="ATC215" s="488"/>
      <c r="ATD215" s="488"/>
      <c r="ATE215" s="699" t="s">
        <v>10061</v>
      </c>
      <c r="ATF215" s="700"/>
      <c r="ATG215" s="488"/>
      <c r="ATH215" s="488"/>
      <c r="ATI215" s="488"/>
      <c r="ATJ215" s="488"/>
      <c r="ATK215" s="488"/>
      <c r="ATL215" s="488"/>
      <c r="ATM215" s="699" t="s">
        <v>10061</v>
      </c>
      <c r="ATN215" s="700"/>
      <c r="ATO215" s="488"/>
      <c r="ATP215" s="488"/>
      <c r="ATQ215" s="488"/>
      <c r="ATR215" s="488"/>
      <c r="ATS215" s="488"/>
      <c r="ATT215" s="488"/>
      <c r="ATU215" s="699" t="s">
        <v>10061</v>
      </c>
      <c r="ATV215" s="700"/>
      <c r="ATW215" s="488"/>
      <c r="ATX215" s="488"/>
      <c r="ATY215" s="488"/>
      <c r="ATZ215" s="488"/>
      <c r="AUA215" s="488"/>
      <c r="AUB215" s="488"/>
      <c r="AUC215" s="699" t="s">
        <v>10061</v>
      </c>
      <c r="AUD215" s="700"/>
      <c r="AUE215" s="488"/>
      <c r="AUF215" s="488"/>
      <c r="AUG215" s="488"/>
      <c r="AUH215" s="488"/>
      <c r="AUI215" s="488"/>
      <c r="AUJ215" s="488"/>
      <c r="AUK215" s="699" t="s">
        <v>10061</v>
      </c>
      <c r="AUL215" s="700"/>
      <c r="AUM215" s="488"/>
      <c r="AUN215" s="488"/>
      <c r="AUO215" s="488"/>
      <c r="AUP215" s="488"/>
      <c r="AUQ215" s="488"/>
      <c r="AUR215" s="488"/>
      <c r="AUS215" s="699" t="s">
        <v>10061</v>
      </c>
      <c r="AUT215" s="700"/>
      <c r="AUU215" s="488"/>
      <c r="AUV215" s="488"/>
      <c r="AUW215" s="488"/>
      <c r="AUX215" s="488"/>
      <c r="AUY215" s="488"/>
      <c r="AUZ215" s="488"/>
      <c r="AVA215" s="699" t="s">
        <v>10061</v>
      </c>
      <c r="AVB215" s="700"/>
      <c r="AVC215" s="488"/>
      <c r="AVD215" s="488"/>
      <c r="AVE215" s="488"/>
      <c r="AVF215" s="488"/>
      <c r="AVG215" s="488"/>
      <c r="AVH215" s="488"/>
      <c r="AVI215" s="699" t="s">
        <v>10061</v>
      </c>
      <c r="AVJ215" s="700"/>
      <c r="AVK215" s="488"/>
      <c r="AVL215" s="488"/>
      <c r="AVM215" s="488"/>
      <c r="AVN215" s="488"/>
      <c r="AVO215" s="488"/>
      <c r="AVP215" s="488"/>
      <c r="AVQ215" s="699" t="s">
        <v>10061</v>
      </c>
      <c r="AVR215" s="700"/>
      <c r="AVS215" s="488"/>
      <c r="AVT215" s="488"/>
      <c r="AVU215" s="488"/>
      <c r="AVV215" s="488"/>
      <c r="AVW215" s="488"/>
      <c r="AVX215" s="488"/>
      <c r="AVY215" s="699" t="s">
        <v>10061</v>
      </c>
      <c r="AVZ215" s="700"/>
      <c r="AWA215" s="488"/>
      <c r="AWB215" s="488"/>
      <c r="AWC215" s="488"/>
      <c r="AWD215" s="488"/>
      <c r="AWE215" s="488"/>
      <c r="AWF215" s="488"/>
      <c r="AWG215" s="699" t="s">
        <v>10061</v>
      </c>
      <c r="AWH215" s="700"/>
      <c r="AWI215" s="488"/>
      <c r="AWJ215" s="488"/>
      <c r="AWK215" s="488"/>
      <c r="AWL215" s="488"/>
      <c r="AWM215" s="488"/>
      <c r="AWN215" s="488"/>
      <c r="AWO215" s="699" t="s">
        <v>10061</v>
      </c>
      <c r="AWP215" s="700"/>
      <c r="AWQ215" s="488"/>
      <c r="AWR215" s="488"/>
      <c r="AWS215" s="488"/>
      <c r="AWT215" s="488"/>
      <c r="AWU215" s="488"/>
      <c r="AWV215" s="488"/>
      <c r="AWW215" s="699" t="s">
        <v>10061</v>
      </c>
      <c r="AWX215" s="700"/>
      <c r="AWY215" s="488"/>
      <c r="AWZ215" s="488"/>
      <c r="AXA215" s="488"/>
      <c r="AXB215" s="488"/>
      <c r="AXC215" s="488"/>
      <c r="AXD215" s="488"/>
      <c r="AXE215" s="699" t="s">
        <v>10061</v>
      </c>
      <c r="AXF215" s="700"/>
      <c r="AXG215" s="488"/>
      <c r="AXH215" s="488"/>
      <c r="AXI215" s="488"/>
      <c r="AXJ215" s="488"/>
      <c r="AXK215" s="488"/>
      <c r="AXL215" s="488"/>
      <c r="AXM215" s="699" t="s">
        <v>10061</v>
      </c>
      <c r="AXN215" s="700"/>
      <c r="AXO215" s="488"/>
      <c r="AXP215" s="488"/>
      <c r="AXQ215" s="488"/>
      <c r="AXR215" s="488"/>
      <c r="AXS215" s="488"/>
      <c r="AXT215" s="488"/>
      <c r="AXU215" s="699" t="s">
        <v>10061</v>
      </c>
      <c r="AXV215" s="700"/>
      <c r="AXW215" s="488"/>
      <c r="AXX215" s="488"/>
      <c r="AXY215" s="488"/>
      <c r="AXZ215" s="488"/>
      <c r="AYA215" s="488"/>
      <c r="AYB215" s="488"/>
      <c r="AYC215" s="699" t="s">
        <v>10061</v>
      </c>
      <c r="AYD215" s="700"/>
      <c r="AYE215" s="488"/>
      <c r="AYF215" s="488"/>
      <c r="AYG215" s="488"/>
      <c r="AYH215" s="488"/>
      <c r="AYI215" s="488"/>
      <c r="AYJ215" s="488"/>
      <c r="AYK215" s="699" t="s">
        <v>10061</v>
      </c>
      <c r="AYL215" s="700"/>
      <c r="AYM215" s="488"/>
      <c r="AYN215" s="488"/>
      <c r="AYO215" s="488"/>
      <c r="AYP215" s="488"/>
      <c r="AYQ215" s="488"/>
      <c r="AYR215" s="488"/>
      <c r="AYS215" s="699" t="s">
        <v>10061</v>
      </c>
      <c r="AYT215" s="700"/>
      <c r="AYU215" s="488"/>
      <c r="AYV215" s="488"/>
      <c r="AYW215" s="488"/>
      <c r="AYX215" s="488"/>
      <c r="AYY215" s="488"/>
      <c r="AYZ215" s="488"/>
      <c r="AZA215" s="699" t="s">
        <v>10061</v>
      </c>
      <c r="AZB215" s="700"/>
      <c r="AZC215" s="488"/>
      <c r="AZD215" s="488"/>
      <c r="AZE215" s="488"/>
      <c r="AZF215" s="488"/>
      <c r="AZG215" s="488"/>
      <c r="AZH215" s="488"/>
      <c r="AZI215" s="699" t="s">
        <v>10061</v>
      </c>
      <c r="AZJ215" s="700"/>
      <c r="AZK215" s="488"/>
      <c r="AZL215" s="488"/>
      <c r="AZM215" s="488"/>
      <c r="AZN215" s="488"/>
      <c r="AZO215" s="488"/>
      <c r="AZP215" s="488"/>
      <c r="AZQ215" s="699" t="s">
        <v>10061</v>
      </c>
      <c r="AZR215" s="700"/>
      <c r="AZS215" s="488"/>
      <c r="AZT215" s="488"/>
      <c r="AZU215" s="488"/>
      <c r="AZV215" s="488"/>
      <c r="AZW215" s="488"/>
      <c r="AZX215" s="488"/>
      <c r="AZY215" s="699" t="s">
        <v>10061</v>
      </c>
      <c r="AZZ215" s="700"/>
      <c r="BAA215" s="488"/>
      <c r="BAB215" s="488"/>
      <c r="BAC215" s="488"/>
      <c r="BAD215" s="488"/>
      <c r="BAE215" s="488"/>
      <c r="BAF215" s="488"/>
      <c r="BAG215" s="699" t="s">
        <v>10061</v>
      </c>
      <c r="BAH215" s="700"/>
      <c r="BAI215" s="488"/>
      <c r="BAJ215" s="488"/>
      <c r="BAK215" s="488"/>
      <c r="BAL215" s="488"/>
      <c r="BAM215" s="488"/>
      <c r="BAN215" s="488"/>
      <c r="BAO215" s="699" t="s">
        <v>10061</v>
      </c>
      <c r="BAP215" s="700"/>
      <c r="BAQ215" s="488"/>
      <c r="BAR215" s="488"/>
      <c r="BAS215" s="488"/>
      <c r="BAT215" s="488"/>
      <c r="BAU215" s="488"/>
      <c r="BAV215" s="488"/>
      <c r="BAW215" s="699" t="s">
        <v>10061</v>
      </c>
      <c r="BAX215" s="700"/>
      <c r="BAY215" s="488"/>
      <c r="BAZ215" s="488"/>
      <c r="BBA215" s="488"/>
      <c r="BBB215" s="488"/>
      <c r="BBC215" s="488"/>
      <c r="BBD215" s="488"/>
      <c r="BBE215" s="699" t="s">
        <v>10061</v>
      </c>
      <c r="BBF215" s="700"/>
      <c r="BBG215" s="488"/>
      <c r="BBH215" s="488"/>
      <c r="BBI215" s="488"/>
      <c r="BBJ215" s="488"/>
      <c r="BBK215" s="488"/>
      <c r="BBL215" s="488"/>
      <c r="BBM215" s="699" t="s">
        <v>10061</v>
      </c>
      <c r="BBN215" s="700"/>
      <c r="BBO215" s="488"/>
      <c r="BBP215" s="488"/>
      <c r="BBQ215" s="488"/>
      <c r="BBR215" s="488"/>
      <c r="BBS215" s="488"/>
      <c r="BBT215" s="488"/>
      <c r="BBU215" s="699" t="s">
        <v>10061</v>
      </c>
      <c r="BBV215" s="700"/>
      <c r="BBW215" s="488"/>
      <c r="BBX215" s="488"/>
      <c r="BBY215" s="488"/>
      <c r="BBZ215" s="488"/>
      <c r="BCA215" s="488"/>
      <c r="BCB215" s="488"/>
      <c r="BCC215" s="699" t="s">
        <v>10061</v>
      </c>
      <c r="BCD215" s="700"/>
      <c r="BCE215" s="488"/>
      <c r="BCF215" s="488"/>
      <c r="BCG215" s="488"/>
      <c r="BCH215" s="488"/>
      <c r="BCI215" s="488"/>
      <c r="BCJ215" s="488"/>
      <c r="BCK215" s="699" t="s">
        <v>10061</v>
      </c>
      <c r="BCL215" s="700"/>
      <c r="BCM215" s="488"/>
      <c r="BCN215" s="488"/>
      <c r="BCO215" s="488"/>
      <c r="BCP215" s="488"/>
      <c r="BCQ215" s="488"/>
      <c r="BCR215" s="488"/>
      <c r="BCS215" s="699" t="s">
        <v>10061</v>
      </c>
      <c r="BCT215" s="700"/>
      <c r="BCU215" s="488"/>
      <c r="BCV215" s="488"/>
      <c r="BCW215" s="488"/>
      <c r="BCX215" s="488"/>
      <c r="BCY215" s="488"/>
      <c r="BCZ215" s="488"/>
      <c r="BDA215" s="699" t="s">
        <v>10061</v>
      </c>
      <c r="BDB215" s="700"/>
      <c r="BDC215" s="488"/>
      <c r="BDD215" s="488"/>
      <c r="BDE215" s="488"/>
      <c r="BDF215" s="488"/>
      <c r="BDG215" s="488"/>
      <c r="BDH215" s="488"/>
      <c r="BDI215" s="699" t="s">
        <v>10061</v>
      </c>
      <c r="BDJ215" s="700"/>
      <c r="BDK215" s="488"/>
      <c r="BDL215" s="488"/>
      <c r="BDM215" s="488"/>
      <c r="BDN215" s="488"/>
      <c r="BDO215" s="488"/>
      <c r="BDP215" s="488"/>
      <c r="BDQ215" s="699" t="s">
        <v>10061</v>
      </c>
      <c r="BDR215" s="700"/>
      <c r="BDS215" s="488"/>
      <c r="BDT215" s="488"/>
      <c r="BDU215" s="488"/>
      <c r="BDV215" s="488"/>
      <c r="BDW215" s="488"/>
      <c r="BDX215" s="488"/>
      <c r="BDY215" s="699" t="s">
        <v>10061</v>
      </c>
      <c r="BDZ215" s="700"/>
      <c r="BEA215" s="488"/>
      <c r="BEB215" s="488"/>
      <c r="BEC215" s="488"/>
      <c r="BED215" s="488"/>
      <c r="BEE215" s="488"/>
      <c r="BEF215" s="488"/>
      <c r="BEG215" s="699" t="s">
        <v>10061</v>
      </c>
      <c r="BEH215" s="700"/>
      <c r="BEI215" s="488"/>
      <c r="BEJ215" s="488"/>
      <c r="BEK215" s="488"/>
      <c r="BEL215" s="488"/>
      <c r="BEM215" s="488"/>
      <c r="BEN215" s="488"/>
      <c r="BEO215" s="699" t="s">
        <v>10061</v>
      </c>
      <c r="BEP215" s="700"/>
      <c r="BEQ215" s="488"/>
      <c r="BER215" s="488"/>
      <c r="BES215" s="488"/>
      <c r="BET215" s="488"/>
      <c r="BEU215" s="488"/>
      <c r="BEV215" s="488"/>
      <c r="BEW215" s="699" t="s">
        <v>10061</v>
      </c>
      <c r="BEX215" s="700"/>
      <c r="BEY215" s="488"/>
      <c r="BEZ215" s="488"/>
      <c r="BFA215" s="488"/>
      <c r="BFB215" s="488"/>
      <c r="BFC215" s="488"/>
      <c r="BFD215" s="488"/>
      <c r="BFE215" s="699" t="s">
        <v>10061</v>
      </c>
      <c r="BFF215" s="700"/>
      <c r="BFG215" s="488"/>
      <c r="BFH215" s="488"/>
      <c r="BFI215" s="488"/>
      <c r="BFJ215" s="488"/>
      <c r="BFK215" s="488"/>
      <c r="BFL215" s="488"/>
      <c r="BFM215" s="699" t="s">
        <v>10061</v>
      </c>
      <c r="BFN215" s="700"/>
      <c r="BFO215" s="488"/>
      <c r="BFP215" s="488"/>
      <c r="BFQ215" s="488"/>
      <c r="BFR215" s="488"/>
      <c r="BFS215" s="488"/>
      <c r="BFT215" s="488"/>
      <c r="BFU215" s="699" t="s">
        <v>10061</v>
      </c>
      <c r="BFV215" s="700"/>
      <c r="BFW215" s="488"/>
      <c r="BFX215" s="488"/>
      <c r="BFY215" s="488"/>
      <c r="BFZ215" s="488"/>
      <c r="BGA215" s="488"/>
      <c r="BGB215" s="488"/>
      <c r="BGC215" s="699" t="s">
        <v>10061</v>
      </c>
      <c r="BGD215" s="700"/>
      <c r="BGE215" s="488"/>
      <c r="BGF215" s="488"/>
      <c r="BGG215" s="488"/>
      <c r="BGH215" s="488"/>
      <c r="BGI215" s="488"/>
      <c r="BGJ215" s="488"/>
      <c r="BGK215" s="699" t="s">
        <v>10061</v>
      </c>
      <c r="BGL215" s="700"/>
      <c r="BGM215" s="488"/>
      <c r="BGN215" s="488"/>
      <c r="BGO215" s="488"/>
      <c r="BGP215" s="488"/>
      <c r="BGQ215" s="488"/>
      <c r="BGR215" s="488"/>
      <c r="BGS215" s="699" t="s">
        <v>10061</v>
      </c>
      <c r="BGT215" s="700"/>
      <c r="BGU215" s="488"/>
      <c r="BGV215" s="488"/>
      <c r="BGW215" s="488"/>
      <c r="BGX215" s="488"/>
      <c r="BGY215" s="488"/>
      <c r="BGZ215" s="488"/>
      <c r="BHA215" s="699" t="s">
        <v>10061</v>
      </c>
      <c r="BHB215" s="700"/>
      <c r="BHC215" s="488"/>
      <c r="BHD215" s="488"/>
      <c r="BHE215" s="488"/>
      <c r="BHF215" s="488"/>
      <c r="BHG215" s="488"/>
      <c r="BHH215" s="488"/>
      <c r="BHI215" s="699" t="s">
        <v>10061</v>
      </c>
      <c r="BHJ215" s="700"/>
      <c r="BHK215" s="488"/>
      <c r="BHL215" s="488"/>
      <c r="BHM215" s="488"/>
      <c r="BHN215" s="488"/>
      <c r="BHO215" s="488"/>
      <c r="BHP215" s="488"/>
      <c r="BHQ215" s="699" t="s">
        <v>10061</v>
      </c>
      <c r="BHR215" s="700"/>
      <c r="BHS215" s="488"/>
      <c r="BHT215" s="488"/>
      <c r="BHU215" s="488"/>
      <c r="BHV215" s="488"/>
      <c r="BHW215" s="488"/>
      <c r="BHX215" s="488"/>
      <c r="BHY215" s="699" t="s">
        <v>10061</v>
      </c>
      <c r="BHZ215" s="700"/>
      <c r="BIA215" s="488"/>
      <c r="BIB215" s="488"/>
      <c r="BIC215" s="488"/>
      <c r="BID215" s="488"/>
      <c r="BIE215" s="488"/>
      <c r="BIF215" s="488"/>
      <c r="BIG215" s="699" t="s">
        <v>10061</v>
      </c>
      <c r="BIH215" s="700"/>
      <c r="BII215" s="488"/>
      <c r="BIJ215" s="488"/>
      <c r="BIK215" s="488"/>
      <c r="BIL215" s="488"/>
      <c r="BIM215" s="488"/>
      <c r="BIN215" s="488"/>
      <c r="BIO215" s="699" t="s">
        <v>10061</v>
      </c>
      <c r="BIP215" s="700"/>
      <c r="BIQ215" s="488"/>
      <c r="BIR215" s="488"/>
      <c r="BIS215" s="488"/>
      <c r="BIT215" s="488"/>
      <c r="BIU215" s="488"/>
      <c r="BIV215" s="488"/>
      <c r="BIW215" s="699" t="s">
        <v>10061</v>
      </c>
      <c r="BIX215" s="700"/>
      <c r="BIY215" s="488"/>
      <c r="BIZ215" s="488"/>
      <c r="BJA215" s="488"/>
      <c r="BJB215" s="488"/>
      <c r="BJC215" s="488"/>
      <c r="BJD215" s="488"/>
      <c r="BJE215" s="699" t="s">
        <v>10061</v>
      </c>
      <c r="BJF215" s="700"/>
      <c r="BJG215" s="488"/>
      <c r="BJH215" s="488"/>
      <c r="BJI215" s="488"/>
      <c r="BJJ215" s="488"/>
      <c r="BJK215" s="488"/>
      <c r="BJL215" s="488"/>
      <c r="BJM215" s="699" t="s">
        <v>10061</v>
      </c>
      <c r="BJN215" s="700"/>
      <c r="BJO215" s="488"/>
      <c r="BJP215" s="488"/>
      <c r="BJQ215" s="488"/>
      <c r="BJR215" s="488"/>
      <c r="BJS215" s="488"/>
      <c r="BJT215" s="488"/>
      <c r="BJU215" s="699" t="s">
        <v>10061</v>
      </c>
      <c r="BJV215" s="700"/>
      <c r="BJW215" s="488"/>
      <c r="BJX215" s="488"/>
      <c r="BJY215" s="488"/>
      <c r="BJZ215" s="488"/>
      <c r="BKA215" s="488"/>
      <c r="BKB215" s="488"/>
      <c r="BKC215" s="699" t="s">
        <v>10061</v>
      </c>
      <c r="BKD215" s="700"/>
      <c r="BKE215" s="488"/>
      <c r="BKF215" s="488"/>
      <c r="BKG215" s="488"/>
      <c r="BKH215" s="488"/>
      <c r="BKI215" s="488"/>
      <c r="BKJ215" s="488"/>
      <c r="BKK215" s="699" t="s">
        <v>10061</v>
      </c>
      <c r="BKL215" s="700"/>
      <c r="BKM215" s="488"/>
      <c r="BKN215" s="488"/>
      <c r="BKO215" s="488"/>
      <c r="BKP215" s="488"/>
      <c r="BKQ215" s="488"/>
      <c r="BKR215" s="488"/>
      <c r="BKS215" s="699" t="s">
        <v>10061</v>
      </c>
      <c r="BKT215" s="700"/>
      <c r="BKU215" s="488"/>
      <c r="BKV215" s="488"/>
      <c r="BKW215" s="488"/>
      <c r="BKX215" s="488"/>
      <c r="BKY215" s="488"/>
      <c r="BKZ215" s="488"/>
      <c r="BLA215" s="699" t="s">
        <v>10061</v>
      </c>
      <c r="BLB215" s="700"/>
      <c r="BLC215" s="488"/>
      <c r="BLD215" s="488"/>
      <c r="BLE215" s="488"/>
      <c r="BLF215" s="488"/>
      <c r="BLG215" s="488"/>
      <c r="BLH215" s="488"/>
      <c r="BLI215" s="699" t="s">
        <v>10061</v>
      </c>
      <c r="BLJ215" s="700"/>
      <c r="BLK215" s="488"/>
      <c r="BLL215" s="488"/>
      <c r="BLM215" s="488"/>
      <c r="BLN215" s="488"/>
      <c r="BLO215" s="488"/>
      <c r="BLP215" s="488"/>
      <c r="BLQ215" s="699" t="s">
        <v>10061</v>
      </c>
      <c r="BLR215" s="700"/>
      <c r="BLS215" s="488"/>
      <c r="BLT215" s="488"/>
      <c r="BLU215" s="488"/>
      <c r="BLV215" s="488"/>
      <c r="BLW215" s="488"/>
      <c r="BLX215" s="488"/>
      <c r="BLY215" s="699" t="s">
        <v>10061</v>
      </c>
      <c r="BLZ215" s="700"/>
      <c r="BMA215" s="488"/>
      <c r="BMB215" s="488"/>
      <c r="BMC215" s="488"/>
      <c r="BMD215" s="488"/>
      <c r="BME215" s="488"/>
      <c r="BMF215" s="488"/>
      <c r="BMG215" s="699" t="s">
        <v>10061</v>
      </c>
      <c r="BMH215" s="700"/>
      <c r="BMI215" s="488"/>
      <c r="BMJ215" s="488"/>
      <c r="BMK215" s="488"/>
      <c r="BML215" s="488"/>
      <c r="BMM215" s="488"/>
      <c r="BMN215" s="488"/>
      <c r="BMO215" s="699" t="s">
        <v>10061</v>
      </c>
      <c r="BMP215" s="700"/>
      <c r="BMQ215" s="488"/>
      <c r="BMR215" s="488"/>
      <c r="BMS215" s="488"/>
      <c r="BMT215" s="488"/>
      <c r="BMU215" s="488"/>
      <c r="BMV215" s="488"/>
      <c r="BMW215" s="699" t="s">
        <v>10061</v>
      </c>
      <c r="BMX215" s="700"/>
      <c r="BMY215" s="488"/>
      <c r="BMZ215" s="488"/>
      <c r="BNA215" s="488"/>
      <c r="BNB215" s="488"/>
      <c r="BNC215" s="488"/>
      <c r="BND215" s="488"/>
      <c r="BNE215" s="699" t="s">
        <v>10061</v>
      </c>
      <c r="BNF215" s="700"/>
      <c r="BNG215" s="488"/>
      <c r="BNH215" s="488"/>
      <c r="BNI215" s="488"/>
      <c r="BNJ215" s="488"/>
      <c r="BNK215" s="488"/>
      <c r="BNL215" s="488"/>
      <c r="BNM215" s="699" t="s">
        <v>10061</v>
      </c>
      <c r="BNN215" s="700"/>
      <c r="BNO215" s="488"/>
      <c r="BNP215" s="488"/>
      <c r="BNQ215" s="488"/>
      <c r="BNR215" s="488"/>
      <c r="BNS215" s="488"/>
      <c r="BNT215" s="488"/>
      <c r="BNU215" s="699" t="s">
        <v>10061</v>
      </c>
      <c r="BNV215" s="700"/>
      <c r="BNW215" s="488"/>
      <c r="BNX215" s="488"/>
      <c r="BNY215" s="488"/>
      <c r="BNZ215" s="488"/>
      <c r="BOA215" s="488"/>
      <c r="BOB215" s="488"/>
      <c r="BOC215" s="699" t="s">
        <v>10061</v>
      </c>
      <c r="BOD215" s="700"/>
      <c r="BOE215" s="488"/>
      <c r="BOF215" s="488"/>
      <c r="BOG215" s="488"/>
      <c r="BOH215" s="488"/>
      <c r="BOI215" s="488"/>
      <c r="BOJ215" s="488"/>
      <c r="BOK215" s="699" t="s">
        <v>10061</v>
      </c>
      <c r="BOL215" s="700"/>
      <c r="BOM215" s="488"/>
      <c r="BON215" s="488"/>
      <c r="BOO215" s="488"/>
      <c r="BOP215" s="488"/>
      <c r="BOQ215" s="488"/>
      <c r="BOR215" s="488"/>
      <c r="BOS215" s="699" t="s">
        <v>10061</v>
      </c>
      <c r="BOT215" s="700"/>
      <c r="BOU215" s="488"/>
      <c r="BOV215" s="488"/>
      <c r="BOW215" s="488"/>
      <c r="BOX215" s="488"/>
      <c r="BOY215" s="488"/>
      <c r="BOZ215" s="488"/>
      <c r="BPA215" s="699" t="s">
        <v>10061</v>
      </c>
      <c r="BPB215" s="700"/>
      <c r="BPC215" s="488"/>
      <c r="BPD215" s="488"/>
      <c r="BPE215" s="488"/>
      <c r="BPF215" s="488"/>
      <c r="BPG215" s="488"/>
      <c r="BPH215" s="488"/>
      <c r="BPI215" s="699" t="s">
        <v>10061</v>
      </c>
      <c r="BPJ215" s="700"/>
      <c r="BPK215" s="488"/>
      <c r="BPL215" s="488"/>
      <c r="BPM215" s="488"/>
      <c r="BPN215" s="488"/>
      <c r="BPO215" s="488"/>
      <c r="BPP215" s="488"/>
      <c r="BPQ215" s="699" t="s">
        <v>10061</v>
      </c>
      <c r="BPR215" s="700"/>
      <c r="BPS215" s="488"/>
      <c r="BPT215" s="488"/>
      <c r="BPU215" s="488"/>
      <c r="BPV215" s="488"/>
      <c r="BPW215" s="488"/>
      <c r="BPX215" s="488"/>
      <c r="BPY215" s="699" t="s">
        <v>10061</v>
      </c>
      <c r="BPZ215" s="700"/>
      <c r="BQA215" s="488"/>
      <c r="BQB215" s="488"/>
      <c r="BQC215" s="488"/>
      <c r="BQD215" s="488"/>
      <c r="BQE215" s="488"/>
      <c r="BQF215" s="488"/>
      <c r="BQG215" s="699" t="s">
        <v>10061</v>
      </c>
      <c r="BQH215" s="700"/>
      <c r="BQI215" s="488"/>
      <c r="BQJ215" s="488"/>
      <c r="BQK215" s="488"/>
      <c r="BQL215" s="488"/>
      <c r="BQM215" s="488"/>
      <c r="BQN215" s="488"/>
      <c r="BQO215" s="699" t="s">
        <v>10061</v>
      </c>
      <c r="BQP215" s="700"/>
      <c r="BQQ215" s="488"/>
      <c r="BQR215" s="488"/>
      <c r="BQS215" s="488"/>
      <c r="BQT215" s="488"/>
      <c r="BQU215" s="488"/>
      <c r="BQV215" s="488"/>
      <c r="BQW215" s="699" t="s">
        <v>10061</v>
      </c>
      <c r="BQX215" s="700"/>
      <c r="BQY215" s="488"/>
      <c r="BQZ215" s="488"/>
      <c r="BRA215" s="488"/>
      <c r="BRB215" s="488"/>
      <c r="BRC215" s="488"/>
      <c r="BRD215" s="488"/>
      <c r="BRE215" s="699" t="s">
        <v>10061</v>
      </c>
      <c r="BRF215" s="700"/>
      <c r="BRG215" s="488"/>
      <c r="BRH215" s="488"/>
      <c r="BRI215" s="488"/>
      <c r="BRJ215" s="488"/>
      <c r="BRK215" s="488"/>
      <c r="BRL215" s="488"/>
      <c r="BRM215" s="699" t="s">
        <v>10061</v>
      </c>
      <c r="BRN215" s="700"/>
      <c r="BRO215" s="488"/>
      <c r="BRP215" s="488"/>
      <c r="BRQ215" s="488"/>
      <c r="BRR215" s="488"/>
      <c r="BRS215" s="488"/>
      <c r="BRT215" s="488"/>
      <c r="BRU215" s="699" t="s">
        <v>10061</v>
      </c>
      <c r="BRV215" s="700"/>
      <c r="BRW215" s="488"/>
      <c r="BRX215" s="488"/>
      <c r="BRY215" s="488"/>
      <c r="BRZ215" s="488"/>
      <c r="BSA215" s="488"/>
      <c r="BSB215" s="488"/>
      <c r="BSC215" s="699" t="s">
        <v>10061</v>
      </c>
      <c r="BSD215" s="700"/>
      <c r="BSE215" s="488"/>
      <c r="BSF215" s="488"/>
      <c r="BSG215" s="488"/>
      <c r="BSH215" s="488"/>
      <c r="BSI215" s="488"/>
      <c r="BSJ215" s="488"/>
      <c r="BSK215" s="699" t="s">
        <v>10061</v>
      </c>
      <c r="BSL215" s="700"/>
      <c r="BSM215" s="488"/>
      <c r="BSN215" s="488"/>
      <c r="BSO215" s="488"/>
      <c r="BSP215" s="488"/>
      <c r="BSQ215" s="488"/>
      <c r="BSR215" s="488"/>
      <c r="BSS215" s="699" t="s">
        <v>10061</v>
      </c>
      <c r="BST215" s="700"/>
      <c r="BSU215" s="488"/>
      <c r="BSV215" s="488"/>
      <c r="BSW215" s="488"/>
      <c r="BSX215" s="488"/>
      <c r="BSY215" s="488"/>
      <c r="BSZ215" s="488"/>
      <c r="BTA215" s="699" t="s">
        <v>10061</v>
      </c>
      <c r="BTB215" s="700"/>
      <c r="BTC215" s="488"/>
      <c r="BTD215" s="488"/>
      <c r="BTE215" s="488"/>
      <c r="BTF215" s="488"/>
      <c r="BTG215" s="488"/>
      <c r="BTH215" s="488"/>
      <c r="BTI215" s="699" t="s">
        <v>10061</v>
      </c>
      <c r="BTJ215" s="700"/>
      <c r="BTK215" s="488"/>
      <c r="BTL215" s="488"/>
      <c r="BTM215" s="488"/>
      <c r="BTN215" s="488"/>
      <c r="BTO215" s="488"/>
      <c r="BTP215" s="488"/>
      <c r="BTQ215" s="699" t="s">
        <v>10061</v>
      </c>
      <c r="BTR215" s="700"/>
      <c r="BTS215" s="488"/>
      <c r="BTT215" s="488"/>
      <c r="BTU215" s="488"/>
      <c r="BTV215" s="488"/>
      <c r="BTW215" s="488"/>
      <c r="BTX215" s="488"/>
      <c r="BTY215" s="699" t="s">
        <v>10061</v>
      </c>
      <c r="BTZ215" s="700"/>
      <c r="BUA215" s="488"/>
      <c r="BUB215" s="488"/>
      <c r="BUC215" s="488"/>
      <c r="BUD215" s="488"/>
      <c r="BUE215" s="488"/>
      <c r="BUF215" s="488"/>
      <c r="BUG215" s="699" t="s">
        <v>10061</v>
      </c>
      <c r="BUH215" s="700"/>
      <c r="BUI215" s="488"/>
      <c r="BUJ215" s="488"/>
      <c r="BUK215" s="488"/>
      <c r="BUL215" s="488"/>
      <c r="BUM215" s="488"/>
      <c r="BUN215" s="488"/>
      <c r="BUO215" s="699" t="s">
        <v>10061</v>
      </c>
      <c r="BUP215" s="700"/>
      <c r="BUQ215" s="488"/>
      <c r="BUR215" s="488"/>
      <c r="BUS215" s="488"/>
      <c r="BUT215" s="488"/>
      <c r="BUU215" s="488"/>
      <c r="BUV215" s="488"/>
      <c r="BUW215" s="699" t="s">
        <v>10061</v>
      </c>
      <c r="BUX215" s="700"/>
      <c r="BUY215" s="488"/>
      <c r="BUZ215" s="488"/>
      <c r="BVA215" s="488"/>
      <c r="BVB215" s="488"/>
      <c r="BVC215" s="488"/>
      <c r="BVD215" s="488"/>
      <c r="BVE215" s="699" t="s">
        <v>10061</v>
      </c>
      <c r="BVF215" s="700"/>
      <c r="BVG215" s="488"/>
      <c r="BVH215" s="488"/>
      <c r="BVI215" s="488"/>
      <c r="BVJ215" s="488"/>
      <c r="BVK215" s="488"/>
      <c r="BVL215" s="488"/>
      <c r="BVM215" s="699" t="s">
        <v>10061</v>
      </c>
      <c r="BVN215" s="700"/>
      <c r="BVO215" s="488"/>
      <c r="BVP215" s="488"/>
      <c r="BVQ215" s="488"/>
      <c r="BVR215" s="488"/>
      <c r="BVS215" s="488"/>
      <c r="BVT215" s="488"/>
      <c r="BVU215" s="699" t="s">
        <v>10061</v>
      </c>
      <c r="BVV215" s="700"/>
      <c r="BVW215" s="488"/>
      <c r="BVX215" s="488"/>
      <c r="BVY215" s="488"/>
      <c r="BVZ215" s="488"/>
      <c r="BWA215" s="488"/>
      <c r="BWB215" s="488"/>
      <c r="BWC215" s="699" t="s">
        <v>10061</v>
      </c>
      <c r="BWD215" s="700"/>
      <c r="BWE215" s="488"/>
      <c r="BWF215" s="488"/>
      <c r="BWG215" s="488"/>
      <c r="BWH215" s="488"/>
      <c r="BWI215" s="488"/>
      <c r="BWJ215" s="488"/>
      <c r="BWK215" s="699" t="s">
        <v>10061</v>
      </c>
      <c r="BWL215" s="700"/>
      <c r="BWM215" s="488"/>
      <c r="BWN215" s="488"/>
      <c r="BWO215" s="488"/>
      <c r="BWP215" s="488"/>
      <c r="BWQ215" s="488"/>
      <c r="BWR215" s="488"/>
      <c r="BWS215" s="699" t="s">
        <v>10061</v>
      </c>
      <c r="BWT215" s="700"/>
      <c r="BWU215" s="488"/>
      <c r="BWV215" s="488"/>
      <c r="BWW215" s="488"/>
      <c r="BWX215" s="488"/>
      <c r="BWY215" s="488"/>
      <c r="BWZ215" s="488"/>
      <c r="BXA215" s="699" t="s">
        <v>10061</v>
      </c>
      <c r="BXB215" s="700"/>
      <c r="BXC215" s="488"/>
      <c r="BXD215" s="488"/>
      <c r="BXE215" s="488"/>
      <c r="BXF215" s="488"/>
      <c r="BXG215" s="488"/>
      <c r="BXH215" s="488"/>
      <c r="BXI215" s="699" t="s">
        <v>10061</v>
      </c>
      <c r="BXJ215" s="700"/>
      <c r="BXK215" s="488"/>
      <c r="BXL215" s="488"/>
      <c r="BXM215" s="488"/>
      <c r="BXN215" s="488"/>
      <c r="BXO215" s="488"/>
      <c r="BXP215" s="488"/>
      <c r="BXQ215" s="699" t="s">
        <v>10061</v>
      </c>
      <c r="BXR215" s="700"/>
      <c r="BXS215" s="488"/>
      <c r="BXT215" s="488"/>
      <c r="BXU215" s="488"/>
      <c r="BXV215" s="488"/>
      <c r="BXW215" s="488"/>
      <c r="BXX215" s="488"/>
      <c r="BXY215" s="699" t="s">
        <v>10061</v>
      </c>
      <c r="BXZ215" s="700"/>
      <c r="BYA215" s="488"/>
      <c r="BYB215" s="488"/>
      <c r="BYC215" s="488"/>
      <c r="BYD215" s="488"/>
      <c r="BYE215" s="488"/>
      <c r="BYF215" s="488"/>
      <c r="BYG215" s="699" t="s">
        <v>10061</v>
      </c>
      <c r="BYH215" s="700"/>
      <c r="BYI215" s="488"/>
      <c r="BYJ215" s="488"/>
      <c r="BYK215" s="488"/>
      <c r="BYL215" s="488"/>
      <c r="BYM215" s="488"/>
      <c r="BYN215" s="488"/>
      <c r="BYO215" s="699" t="s">
        <v>10061</v>
      </c>
      <c r="BYP215" s="700"/>
      <c r="BYQ215" s="488"/>
      <c r="BYR215" s="488"/>
      <c r="BYS215" s="488"/>
      <c r="BYT215" s="488"/>
      <c r="BYU215" s="488"/>
      <c r="BYV215" s="488"/>
      <c r="BYW215" s="699" t="s">
        <v>10061</v>
      </c>
      <c r="BYX215" s="700"/>
      <c r="BYY215" s="488"/>
      <c r="BYZ215" s="488"/>
      <c r="BZA215" s="488"/>
      <c r="BZB215" s="488"/>
      <c r="BZC215" s="488"/>
      <c r="BZD215" s="488"/>
      <c r="BZE215" s="699" t="s">
        <v>10061</v>
      </c>
      <c r="BZF215" s="700"/>
      <c r="BZG215" s="488"/>
      <c r="BZH215" s="488"/>
      <c r="BZI215" s="488"/>
      <c r="BZJ215" s="488"/>
      <c r="BZK215" s="488"/>
      <c r="BZL215" s="488"/>
      <c r="BZM215" s="699" t="s">
        <v>10061</v>
      </c>
      <c r="BZN215" s="700"/>
      <c r="BZO215" s="488"/>
      <c r="BZP215" s="488"/>
      <c r="BZQ215" s="488"/>
      <c r="BZR215" s="488"/>
      <c r="BZS215" s="488"/>
      <c r="BZT215" s="488"/>
      <c r="BZU215" s="699" t="s">
        <v>10061</v>
      </c>
      <c r="BZV215" s="700"/>
      <c r="BZW215" s="488"/>
      <c r="BZX215" s="488"/>
      <c r="BZY215" s="488"/>
      <c r="BZZ215" s="488"/>
      <c r="CAA215" s="488"/>
      <c r="CAB215" s="488"/>
      <c r="CAC215" s="699" t="s">
        <v>10061</v>
      </c>
      <c r="CAD215" s="700"/>
      <c r="CAE215" s="488"/>
      <c r="CAF215" s="488"/>
      <c r="CAG215" s="488"/>
      <c r="CAH215" s="488"/>
      <c r="CAI215" s="488"/>
      <c r="CAJ215" s="488"/>
      <c r="CAK215" s="699" t="s">
        <v>10061</v>
      </c>
      <c r="CAL215" s="700"/>
      <c r="CAM215" s="488"/>
      <c r="CAN215" s="488"/>
      <c r="CAO215" s="488"/>
      <c r="CAP215" s="488"/>
      <c r="CAQ215" s="488"/>
      <c r="CAR215" s="488"/>
      <c r="CAS215" s="699" t="s">
        <v>10061</v>
      </c>
      <c r="CAT215" s="700"/>
      <c r="CAU215" s="488"/>
      <c r="CAV215" s="488"/>
      <c r="CAW215" s="488"/>
      <c r="CAX215" s="488"/>
      <c r="CAY215" s="488"/>
      <c r="CAZ215" s="488"/>
      <c r="CBA215" s="699" t="s">
        <v>10061</v>
      </c>
      <c r="CBB215" s="700"/>
      <c r="CBC215" s="488"/>
      <c r="CBD215" s="488"/>
      <c r="CBE215" s="488"/>
      <c r="CBF215" s="488"/>
      <c r="CBG215" s="488"/>
      <c r="CBH215" s="488"/>
      <c r="CBI215" s="699" t="s">
        <v>10061</v>
      </c>
      <c r="CBJ215" s="700"/>
      <c r="CBK215" s="488"/>
      <c r="CBL215" s="488"/>
      <c r="CBM215" s="488"/>
      <c r="CBN215" s="488"/>
      <c r="CBO215" s="488"/>
      <c r="CBP215" s="488"/>
      <c r="CBQ215" s="699" t="s">
        <v>10061</v>
      </c>
      <c r="CBR215" s="700"/>
      <c r="CBS215" s="488"/>
      <c r="CBT215" s="488"/>
      <c r="CBU215" s="488"/>
      <c r="CBV215" s="488"/>
      <c r="CBW215" s="488"/>
      <c r="CBX215" s="488"/>
      <c r="CBY215" s="699" t="s">
        <v>10061</v>
      </c>
      <c r="CBZ215" s="700"/>
      <c r="CCA215" s="488"/>
      <c r="CCB215" s="488"/>
      <c r="CCC215" s="488"/>
      <c r="CCD215" s="488"/>
      <c r="CCE215" s="488"/>
      <c r="CCF215" s="488"/>
      <c r="CCG215" s="699" t="s">
        <v>10061</v>
      </c>
      <c r="CCH215" s="700"/>
      <c r="CCI215" s="488"/>
      <c r="CCJ215" s="488"/>
      <c r="CCK215" s="488"/>
      <c r="CCL215" s="488"/>
      <c r="CCM215" s="488"/>
      <c r="CCN215" s="488"/>
      <c r="CCO215" s="699" t="s">
        <v>10061</v>
      </c>
      <c r="CCP215" s="700"/>
      <c r="CCQ215" s="488"/>
      <c r="CCR215" s="488"/>
      <c r="CCS215" s="488"/>
      <c r="CCT215" s="488"/>
      <c r="CCU215" s="488"/>
      <c r="CCV215" s="488"/>
      <c r="CCW215" s="699" t="s">
        <v>10061</v>
      </c>
      <c r="CCX215" s="700"/>
      <c r="CCY215" s="488"/>
      <c r="CCZ215" s="488"/>
      <c r="CDA215" s="488"/>
      <c r="CDB215" s="488"/>
      <c r="CDC215" s="488"/>
      <c r="CDD215" s="488"/>
      <c r="CDE215" s="699" t="s">
        <v>10061</v>
      </c>
      <c r="CDF215" s="700"/>
      <c r="CDG215" s="488"/>
      <c r="CDH215" s="488"/>
      <c r="CDI215" s="488"/>
      <c r="CDJ215" s="488"/>
      <c r="CDK215" s="488"/>
      <c r="CDL215" s="488"/>
      <c r="CDM215" s="699" t="s">
        <v>10061</v>
      </c>
      <c r="CDN215" s="700"/>
      <c r="CDO215" s="488"/>
      <c r="CDP215" s="488"/>
      <c r="CDQ215" s="488"/>
      <c r="CDR215" s="488"/>
      <c r="CDS215" s="488"/>
      <c r="CDT215" s="488"/>
      <c r="CDU215" s="699" t="s">
        <v>10061</v>
      </c>
      <c r="CDV215" s="700"/>
      <c r="CDW215" s="488"/>
      <c r="CDX215" s="488"/>
      <c r="CDY215" s="488"/>
      <c r="CDZ215" s="488"/>
      <c r="CEA215" s="488"/>
      <c r="CEB215" s="488"/>
      <c r="CEC215" s="699" t="s">
        <v>10061</v>
      </c>
      <c r="CED215" s="700"/>
      <c r="CEE215" s="488"/>
      <c r="CEF215" s="488"/>
      <c r="CEG215" s="488"/>
      <c r="CEH215" s="488"/>
      <c r="CEI215" s="488"/>
      <c r="CEJ215" s="488"/>
      <c r="CEK215" s="699" t="s">
        <v>10061</v>
      </c>
      <c r="CEL215" s="700"/>
      <c r="CEM215" s="488"/>
      <c r="CEN215" s="488"/>
      <c r="CEO215" s="488"/>
      <c r="CEP215" s="488"/>
      <c r="CEQ215" s="488"/>
      <c r="CER215" s="488"/>
      <c r="CES215" s="699" t="s">
        <v>10061</v>
      </c>
      <c r="CET215" s="700"/>
      <c r="CEU215" s="488"/>
      <c r="CEV215" s="488"/>
      <c r="CEW215" s="488"/>
      <c r="CEX215" s="488"/>
      <c r="CEY215" s="488"/>
      <c r="CEZ215" s="488"/>
      <c r="CFA215" s="699" t="s">
        <v>10061</v>
      </c>
      <c r="CFB215" s="700"/>
      <c r="CFC215" s="488"/>
      <c r="CFD215" s="488"/>
      <c r="CFE215" s="488"/>
      <c r="CFF215" s="488"/>
      <c r="CFG215" s="488"/>
      <c r="CFH215" s="488"/>
      <c r="CFI215" s="699" t="s">
        <v>10061</v>
      </c>
      <c r="CFJ215" s="700"/>
      <c r="CFK215" s="488"/>
      <c r="CFL215" s="488"/>
      <c r="CFM215" s="488"/>
      <c r="CFN215" s="488"/>
      <c r="CFO215" s="488"/>
      <c r="CFP215" s="488"/>
      <c r="CFQ215" s="699" t="s">
        <v>10061</v>
      </c>
      <c r="CFR215" s="700"/>
      <c r="CFS215" s="488"/>
      <c r="CFT215" s="488"/>
      <c r="CFU215" s="488"/>
      <c r="CFV215" s="488"/>
      <c r="CFW215" s="488"/>
      <c r="CFX215" s="488"/>
      <c r="CFY215" s="699" t="s">
        <v>10061</v>
      </c>
      <c r="CFZ215" s="700"/>
      <c r="CGA215" s="488"/>
      <c r="CGB215" s="488"/>
      <c r="CGC215" s="488"/>
      <c r="CGD215" s="488"/>
      <c r="CGE215" s="488"/>
      <c r="CGF215" s="488"/>
      <c r="CGG215" s="699" t="s">
        <v>10061</v>
      </c>
      <c r="CGH215" s="700"/>
      <c r="CGI215" s="488"/>
      <c r="CGJ215" s="488"/>
      <c r="CGK215" s="488"/>
      <c r="CGL215" s="488"/>
      <c r="CGM215" s="488"/>
      <c r="CGN215" s="488"/>
      <c r="CGO215" s="699" t="s">
        <v>10061</v>
      </c>
      <c r="CGP215" s="700"/>
      <c r="CGQ215" s="488"/>
      <c r="CGR215" s="488"/>
      <c r="CGS215" s="488"/>
      <c r="CGT215" s="488"/>
      <c r="CGU215" s="488"/>
      <c r="CGV215" s="488"/>
      <c r="CGW215" s="699" t="s">
        <v>10061</v>
      </c>
      <c r="CGX215" s="700"/>
      <c r="CGY215" s="488"/>
      <c r="CGZ215" s="488"/>
      <c r="CHA215" s="488"/>
      <c r="CHB215" s="488"/>
      <c r="CHC215" s="488"/>
      <c r="CHD215" s="488"/>
      <c r="CHE215" s="699" t="s">
        <v>10061</v>
      </c>
      <c r="CHF215" s="700"/>
      <c r="CHG215" s="488"/>
      <c r="CHH215" s="488"/>
      <c r="CHI215" s="488"/>
      <c r="CHJ215" s="488"/>
      <c r="CHK215" s="488"/>
      <c r="CHL215" s="488"/>
      <c r="CHM215" s="699" t="s">
        <v>10061</v>
      </c>
      <c r="CHN215" s="700"/>
      <c r="CHO215" s="488"/>
      <c r="CHP215" s="488"/>
      <c r="CHQ215" s="488"/>
      <c r="CHR215" s="488"/>
      <c r="CHS215" s="488"/>
      <c r="CHT215" s="488"/>
      <c r="CHU215" s="699" t="s">
        <v>10061</v>
      </c>
      <c r="CHV215" s="700"/>
      <c r="CHW215" s="488"/>
      <c r="CHX215" s="488"/>
      <c r="CHY215" s="488"/>
      <c r="CHZ215" s="488"/>
      <c r="CIA215" s="488"/>
      <c r="CIB215" s="488"/>
      <c r="CIC215" s="699" t="s">
        <v>10061</v>
      </c>
      <c r="CID215" s="700"/>
      <c r="CIE215" s="488"/>
      <c r="CIF215" s="488"/>
      <c r="CIG215" s="488"/>
      <c r="CIH215" s="488"/>
      <c r="CII215" s="488"/>
      <c r="CIJ215" s="488"/>
      <c r="CIK215" s="699" t="s">
        <v>10061</v>
      </c>
      <c r="CIL215" s="700"/>
      <c r="CIM215" s="488"/>
      <c r="CIN215" s="488"/>
      <c r="CIO215" s="488"/>
      <c r="CIP215" s="488"/>
      <c r="CIQ215" s="488"/>
      <c r="CIR215" s="488"/>
      <c r="CIS215" s="699" t="s">
        <v>10061</v>
      </c>
      <c r="CIT215" s="700"/>
      <c r="CIU215" s="488"/>
      <c r="CIV215" s="488"/>
      <c r="CIW215" s="488"/>
      <c r="CIX215" s="488"/>
      <c r="CIY215" s="488"/>
      <c r="CIZ215" s="488"/>
      <c r="CJA215" s="699" t="s">
        <v>10061</v>
      </c>
      <c r="CJB215" s="700"/>
      <c r="CJC215" s="488"/>
      <c r="CJD215" s="488"/>
      <c r="CJE215" s="488"/>
      <c r="CJF215" s="488"/>
      <c r="CJG215" s="488"/>
      <c r="CJH215" s="488"/>
      <c r="CJI215" s="699" t="s">
        <v>10061</v>
      </c>
      <c r="CJJ215" s="700"/>
      <c r="CJK215" s="488"/>
      <c r="CJL215" s="488"/>
      <c r="CJM215" s="488"/>
      <c r="CJN215" s="488"/>
      <c r="CJO215" s="488"/>
      <c r="CJP215" s="488"/>
      <c r="CJQ215" s="699" t="s">
        <v>10061</v>
      </c>
      <c r="CJR215" s="700"/>
      <c r="CJS215" s="488"/>
      <c r="CJT215" s="488"/>
      <c r="CJU215" s="488"/>
      <c r="CJV215" s="488"/>
      <c r="CJW215" s="488"/>
      <c r="CJX215" s="488"/>
      <c r="CJY215" s="699" t="s">
        <v>10061</v>
      </c>
      <c r="CJZ215" s="700"/>
      <c r="CKA215" s="488"/>
      <c r="CKB215" s="488"/>
      <c r="CKC215" s="488"/>
      <c r="CKD215" s="488"/>
      <c r="CKE215" s="488"/>
      <c r="CKF215" s="488"/>
      <c r="CKG215" s="699" t="s">
        <v>10061</v>
      </c>
      <c r="CKH215" s="700"/>
      <c r="CKI215" s="488"/>
      <c r="CKJ215" s="488"/>
      <c r="CKK215" s="488"/>
      <c r="CKL215" s="488"/>
      <c r="CKM215" s="488"/>
      <c r="CKN215" s="488"/>
      <c r="CKO215" s="699" t="s">
        <v>10061</v>
      </c>
      <c r="CKP215" s="700"/>
      <c r="CKQ215" s="488"/>
      <c r="CKR215" s="488"/>
      <c r="CKS215" s="488"/>
      <c r="CKT215" s="488"/>
      <c r="CKU215" s="488"/>
      <c r="CKV215" s="488"/>
      <c r="CKW215" s="699" t="s">
        <v>10061</v>
      </c>
      <c r="CKX215" s="700"/>
      <c r="CKY215" s="488"/>
      <c r="CKZ215" s="488"/>
      <c r="CLA215" s="488"/>
      <c r="CLB215" s="488"/>
      <c r="CLC215" s="488"/>
      <c r="CLD215" s="488"/>
      <c r="CLE215" s="699" t="s">
        <v>10061</v>
      </c>
      <c r="CLF215" s="700"/>
      <c r="CLG215" s="488"/>
      <c r="CLH215" s="488"/>
      <c r="CLI215" s="488"/>
      <c r="CLJ215" s="488"/>
      <c r="CLK215" s="488"/>
      <c r="CLL215" s="488"/>
      <c r="CLM215" s="699" t="s">
        <v>10061</v>
      </c>
      <c r="CLN215" s="700"/>
      <c r="CLO215" s="488"/>
      <c r="CLP215" s="488"/>
      <c r="CLQ215" s="488"/>
      <c r="CLR215" s="488"/>
      <c r="CLS215" s="488"/>
      <c r="CLT215" s="488"/>
      <c r="CLU215" s="699" t="s">
        <v>10061</v>
      </c>
      <c r="CLV215" s="700"/>
      <c r="CLW215" s="488"/>
      <c r="CLX215" s="488"/>
      <c r="CLY215" s="488"/>
      <c r="CLZ215" s="488"/>
      <c r="CMA215" s="488"/>
      <c r="CMB215" s="488"/>
      <c r="CMC215" s="699" t="s">
        <v>10061</v>
      </c>
      <c r="CMD215" s="700"/>
      <c r="CME215" s="488"/>
      <c r="CMF215" s="488"/>
      <c r="CMG215" s="488"/>
      <c r="CMH215" s="488"/>
      <c r="CMI215" s="488"/>
      <c r="CMJ215" s="488"/>
      <c r="CMK215" s="699" t="s">
        <v>10061</v>
      </c>
      <c r="CML215" s="700"/>
      <c r="CMM215" s="488"/>
      <c r="CMN215" s="488"/>
      <c r="CMO215" s="488"/>
      <c r="CMP215" s="488"/>
      <c r="CMQ215" s="488"/>
      <c r="CMR215" s="488"/>
      <c r="CMS215" s="699" t="s">
        <v>10061</v>
      </c>
      <c r="CMT215" s="700"/>
      <c r="CMU215" s="488"/>
      <c r="CMV215" s="488"/>
      <c r="CMW215" s="488"/>
      <c r="CMX215" s="488"/>
      <c r="CMY215" s="488"/>
      <c r="CMZ215" s="488"/>
      <c r="CNA215" s="699" t="s">
        <v>10061</v>
      </c>
      <c r="CNB215" s="700"/>
      <c r="CNC215" s="488"/>
      <c r="CND215" s="488"/>
      <c r="CNE215" s="488"/>
      <c r="CNF215" s="488"/>
      <c r="CNG215" s="488"/>
      <c r="CNH215" s="488"/>
      <c r="CNI215" s="699" t="s">
        <v>10061</v>
      </c>
      <c r="CNJ215" s="700"/>
      <c r="CNK215" s="488"/>
      <c r="CNL215" s="488"/>
      <c r="CNM215" s="488"/>
      <c r="CNN215" s="488"/>
      <c r="CNO215" s="488"/>
      <c r="CNP215" s="488"/>
      <c r="CNQ215" s="699" t="s">
        <v>10061</v>
      </c>
      <c r="CNR215" s="700"/>
      <c r="CNS215" s="488"/>
      <c r="CNT215" s="488"/>
      <c r="CNU215" s="488"/>
      <c r="CNV215" s="488"/>
      <c r="CNW215" s="488"/>
      <c r="CNX215" s="488"/>
      <c r="CNY215" s="699" t="s">
        <v>10061</v>
      </c>
      <c r="CNZ215" s="700"/>
      <c r="COA215" s="488"/>
      <c r="COB215" s="488"/>
      <c r="COC215" s="488"/>
      <c r="COD215" s="488"/>
      <c r="COE215" s="488"/>
      <c r="COF215" s="488"/>
      <c r="COG215" s="699" t="s">
        <v>10061</v>
      </c>
      <c r="COH215" s="700"/>
      <c r="COI215" s="488"/>
      <c r="COJ215" s="488"/>
      <c r="COK215" s="488"/>
      <c r="COL215" s="488"/>
      <c r="COM215" s="488"/>
      <c r="CON215" s="488"/>
      <c r="COO215" s="699" t="s">
        <v>10061</v>
      </c>
      <c r="COP215" s="700"/>
      <c r="COQ215" s="488"/>
      <c r="COR215" s="488"/>
      <c r="COS215" s="488"/>
      <c r="COT215" s="488"/>
      <c r="COU215" s="488"/>
      <c r="COV215" s="488"/>
      <c r="COW215" s="699" t="s">
        <v>10061</v>
      </c>
      <c r="COX215" s="700"/>
      <c r="COY215" s="488"/>
      <c r="COZ215" s="488"/>
      <c r="CPA215" s="488"/>
      <c r="CPB215" s="488"/>
      <c r="CPC215" s="488"/>
      <c r="CPD215" s="488"/>
      <c r="CPE215" s="699" t="s">
        <v>10061</v>
      </c>
      <c r="CPF215" s="700"/>
      <c r="CPG215" s="488"/>
      <c r="CPH215" s="488"/>
      <c r="CPI215" s="488"/>
      <c r="CPJ215" s="488"/>
      <c r="CPK215" s="488"/>
      <c r="CPL215" s="488"/>
      <c r="CPM215" s="699" t="s">
        <v>10061</v>
      </c>
      <c r="CPN215" s="700"/>
      <c r="CPO215" s="488"/>
      <c r="CPP215" s="488"/>
      <c r="CPQ215" s="488"/>
      <c r="CPR215" s="488"/>
      <c r="CPS215" s="488"/>
      <c r="CPT215" s="488"/>
      <c r="CPU215" s="699" t="s">
        <v>10061</v>
      </c>
      <c r="CPV215" s="700"/>
      <c r="CPW215" s="488"/>
      <c r="CPX215" s="488"/>
      <c r="CPY215" s="488"/>
      <c r="CPZ215" s="488"/>
      <c r="CQA215" s="488"/>
      <c r="CQB215" s="488"/>
      <c r="CQC215" s="699" t="s">
        <v>10061</v>
      </c>
      <c r="CQD215" s="700"/>
      <c r="CQE215" s="488"/>
      <c r="CQF215" s="488"/>
      <c r="CQG215" s="488"/>
      <c r="CQH215" s="488"/>
      <c r="CQI215" s="488"/>
      <c r="CQJ215" s="488"/>
      <c r="CQK215" s="699" t="s">
        <v>10061</v>
      </c>
      <c r="CQL215" s="700"/>
      <c r="CQM215" s="488"/>
      <c r="CQN215" s="488"/>
      <c r="CQO215" s="488"/>
      <c r="CQP215" s="488"/>
      <c r="CQQ215" s="488"/>
      <c r="CQR215" s="488"/>
      <c r="CQS215" s="699" t="s">
        <v>10061</v>
      </c>
      <c r="CQT215" s="700"/>
      <c r="CQU215" s="488"/>
      <c r="CQV215" s="488"/>
      <c r="CQW215" s="488"/>
      <c r="CQX215" s="488"/>
      <c r="CQY215" s="488"/>
      <c r="CQZ215" s="488"/>
      <c r="CRA215" s="699" t="s">
        <v>10061</v>
      </c>
      <c r="CRB215" s="700"/>
      <c r="CRC215" s="488"/>
      <c r="CRD215" s="488"/>
      <c r="CRE215" s="488"/>
      <c r="CRF215" s="488"/>
      <c r="CRG215" s="488"/>
      <c r="CRH215" s="488"/>
      <c r="CRI215" s="699" t="s">
        <v>10061</v>
      </c>
      <c r="CRJ215" s="700"/>
      <c r="CRK215" s="488"/>
      <c r="CRL215" s="488"/>
      <c r="CRM215" s="488"/>
      <c r="CRN215" s="488"/>
      <c r="CRO215" s="488"/>
      <c r="CRP215" s="488"/>
      <c r="CRQ215" s="699" t="s">
        <v>10061</v>
      </c>
      <c r="CRR215" s="700"/>
      <c r="CRS215" s="488"/>
      <c r="CRT215" s="488"/>
      <c r="CRU215" s="488"/>
      <c r="CRV215" s="488"/>
      <c r="CRW215" s="488"/>
      <c r="CRX215" s="488"/>
      <c r="CRY215" s="699" t="s">
        <v>10061</v>
      </c>
      <c r="CRZ215" s="700"/>
      <c r="CSA215" s="488"/>
      <c r="CSB215" s="488"/>
      <c r="CSC215" s="488"/>
      <c r="CSD215" s="488"/>
      <c r="CSE215" s="488"/>
      <c r="CSF215" s="488"/>
      <c r="CSG215" s="699" t="s">
        <v>10061</v>
      </c>
      <c r="CSH215" s="700"/>
      <c r="CSI215" s="488"/>
      <c r="CSJ215" s="488"/>
      <c r="CSK215" s="488"/>
      <c r="CSL215" s="488"/>
      <c r="CSM215" s="488"/>
      <c r="CSN215" s="488"/>
      <c r="CSO215" s="699" t="s">
        <v>10061</v>
      </c>
      <c r="CSP215" s="700"/>
      <c r="CSQ215" s="488"/>
      <c r="CSR215" s="488"/>
      <c r="CSS215" s="488"/>
      <c r="CST215" s="488"/>
      <c r="CSU215" s="488"/>
      <c r="CSV215" s="488"/>
      <c r="CSW215" s="699" t="s">
        <v>10061</v>
      </c>
      <c r="CSX215" s="700"/>
      <c r="CSY215" s="488"/>
      <c r="CSZ215" s="488"/>
      <c r="CTA215" s="488"/>
      <c r="CTB215" s="488"/>
      <c r="CTC215" s="488"/>
      <c r="CTD215" s="488"/>
      <c r="CTE215" s="699" t="s">
        <v>10061</v>
      </c>
      <c r="CTF215" s="700"/>
      <c r="CTG215" s="488"/>
      <c r="CTH215" s="488"/>
      <c r="CTI215" s="488"/>
      <c r="CTJ215" s="488"/>
      <c r="CTK215" s="488"/>
      <c r="CTL215" s="488"/>
      <c r="CTM215" s="699" t="s">
        <v>10061</v>
      </c>
      <c r="CTN215" s="700"/>
      <c r="CTO215" s="488"/>
      <c r="CTP215" s="488"/>
      <c r="CTQ215" s="488"/>
      <c r="CTR215" s="488"/>
      <c r="CTS215" s="488"/>
      <c r="CTT215" s="488"/>
      <c r="CTU215" s="699" t="s">
        <v>10061</v>
      </c>
      <c r="CTV215" s="700"/>
      <c r="CTW215" s="488"/>
      <c r="CTX215" s="488"/>
      <c r="CTY215" s="488"/>
      <c r="CTZ215" s="488"/>
      <c r="CUA215" s="488"/>
      <c r="CUB215" s="488"/>
      <c r="CUC215" s="699" t="s">
        <v>10061</v>
      </c>
      <c r="CUD215" s="700"/>
      <c r="CUE215" s="488"/>
      <c r="CUF215" s="488"/>
      <c r="CUG215" s="488"/>
      <c r="CUH215" s="488"/>
      <c r="CUI215" s="488"/>
      <c r="CUJ215" s="488"/>
      <c r="CUK215" s="699" t="s">
        <v>10061</v>
      </c>
      <c r="CUL215" s="700"/>
      <c r="CUM215" s="488"/>
      <c r="CUN215" s="488"/>
      <c r="CUO215" s="488"/>
      <c r="CUP215" s="488"/>
      <c r="CUQ215" s="488"/>
      <c r="CUR215" s="488"/>
      <c r="CUS215" s="699" t="s">
        <v>10061</v>
      </c>
      <c r="CUT215" s="700"/>
      <c r="CUU215" s="488"/>
      <c r="CUV215" s="488"/>
      <c r="CUW215" s="488"/>
      <c r="CUX215" s="488"/>
      <c r="CUY215" s="488"/>
      <c r="CUZ215" s="488"/>
      <c r="CVA215" s="699" t="s">
        <v>10061</v>
      </c>
      <c r="CVB215" s="700"/>
      <c r="CVC215" s="488"/>
      <c r="CVD215" s="488"/>
      <c r="CVE215" s="488"/>
      <c r="CVF215" s="488"/>
      <c r="CVG215" s="488"/>
      <c r="CVH215" s="488"/>
      <c r="CVI215" s="699" t="s">
        <v>10061</v>
      </c>
      <c r="CVJ215" s="700"/>
      <c r="CVK215" s="488"/>
      <c r="CVL215" s="488"/>
      <c r="CVM215" s="488"/>
      <c r="CVN215" s="488"/>
      <c r="CVO215" s="488"/>
      <c r="CVP215" s="488"/>
      <c r="CVQ215" s="699" t="s">
        <v>10061</v>
      </c>
      <c r="CVR215" s="700"/>
      <c r="CVS215" s="488"/>
      <c r="CVT215" s="488"/>
      <c r="CVU215" s="488"/>
      <c r="CVV215" s="488"/>
      <c r="CVW215" s="488"/>
      <c r="CVX215" s="488"/>
      <c r="CVY215" s="699" t="s">
        <v>10061</v>
      </c>
      <c r="CVZ215" s="700"/>
      <c r="CWA215" s="488"/>
      <c r="CWB215" s="488"/>
      <c r="CWC215" s="488"/>
      <c r="CWD215" s="488"/>
      <c r="CWE215" s="488"/>
      <c r="CWF215" s="488"/>
      <c r="CWG215" s="699" t="s">
        <v>10061</v>
      </c>
      <c r="CWH215" s="700"/>
      <c r="CWI215" s="488"/>
      <c r="CWJ215" s="488"/>
      <c r="CWK215" s="488"/>
      <c r="CWL215" s="488"/>
      <c r="CWM215" s="488"/>
      <c r="CWN215" s="488"/>
      <c r="CWO215" s="699" t="s">
        <v>10061</v>
      </c>
      <c r="CWP215" s="700"/>
      <c r="CWQ215" s="488"/>
      <c r="CWR215" s="488"/>
      <c r="CWS215" s="488"/>
      <c r="CWT215" s="488"/>
      <c r="CWU215" s="488"/>
      <c r="CWV215" s="488"/>
      <c r="CWW215" s="699" t="s">
        <v>10061</v>
      </c>
      <c r="CWX215" s="700"/>
      <c r="CWY215" s="488"/>
      <c r="CWZ215" s="488"/>
      <c r="CXA215" s="488"/>
      <c r="CXB215" s="488"/>
      <c r="CXC215" s="488"/>
      <c r="CXD215" s="488"/>
      <c r="CXE215" s="699" t="s">
        <v>10061</v>
      </c>
      <c r="CXF215" s="700"/>
      <c r="CXG215" s="488"/>
      <c r="CXH215" s="488"/>
      <c r="CXI215" s="488"/>
      <c r="CXJ215" s="488"/>
      <c r="CXK215" s="488"/>
      <c r="CXL215" s="488"/>
      <c r="CXM215" s="699" t="s">
        <v>10061</v>
      </c>
      <c r="CXN215" s="700"/>
      <c r="CXO215" s="488"/>
      <c r="CXP215" s="488"/>
      <c r="CXQ215" s="488"/>
      <c r="CXR215" s="488"/>
      <c r="CXS215" s="488"/>
      <c r="CXT215" s="488"/>
      <c r="CXU215" s="699" t="s">
        <v>10061</v>
      </c>
      <c r="CXV215" s="700"/>
      <c r="CXW215" s="488"/>
      <c r="CXX215" s="488"/>
      <c r="CXY215" s="488"/>
      <c r="CXZ215" s="488"/>
      <c r="CYA215" s="488"/>
      <c r="CYB215" s="488"/>
      <c r="CYC215" s="699" t="s">
        <v>10061</v>
      </c>
      <c r="CYD215" s="700"/>
      <c r="CYE215" s="488"/>
      <c r="CYF215" s="488"/>
      <c r="CYG215" s="488"/>
      <c r="CYH215" s="488"/>
      <c r="CYI215" s="488"/>
      <c r="CYJ215" s="488"/>
      <c r="CYK215" s="699" t="s">
        <v>10061</v>
      </c>
      <c r="CYL215" s="700"/>
      <c r="CYM215" s="488"/>
      <c r="CYN215" s="488"/>
      <c r="CYO215" s="488"/>
      <c r="CYP215" s="488"/>
      <c r="CYQ215" s="488"/>
      <c r="CYR215" s="488"/>
      <c r="CYS215" s="699" t="s">
        <v>10061</v>
      </c>
      <c r="CYT215" s="700"/>
      <c r="CYU215" s="488"/>
      <c r="CYV215" s="488"/>
      <c r="CYW215" s="488"/>
      <c r="CYX215" s="488"/>
      <c r="CYY215" s="488"/>
      <c r="CYZ215" s="488"/>
      <c r="CZA215" s="699" t="s">
        <v>10061</v>
      </c>
      <c r="CZB215" s="700"/>
      <c r="CZC215" s="488"/>
      <c r="CZD215" s="488"/>
      <c r="CZE215" s="488"/>
      <c r="CZF215" s="488"/>
      <c r="CZG215" s="488"/>
      <c r="CZH215" s="488"/>
      <c r="CZI215" s="699" t="s">
        <v>10061</v>
      </c>
      <c r="CZJ215" s="700"/>
      <c r="CZK215" s="488"/>
      <c r="CZL215" s="488"/>
      <c r="CZM215" s="488"/>
      <c r="CZN215" s="488"/>
      <c r="CZO215" s="488"/>
      <c r="CZP215" s="488"/>
      <c r="CZQ215" s="699" t="s">
        <v>10061</v>
      </c>
      <c r="CZR215" s="700"/>
      <c r="CZS215" s="488"/>
      <c r="CZT215" s="488"/>
      <c r="CZU215" s="488"/>
      <c r="CZV215" s="488"/>
      <c r="CZW215" s="488"/>
      <c r="CZX215" s="488"/>
      <c r="CZY215" s="699" t="s">
        <v>10061</v>
      </c>
      <c r="CZZ215" s="700"/>
      <c r="DAA215" s="488"/>
      <c r="DAB215" s="488"/>
      <c r="DAC215" s="488"/>
      <c r="DAD215" s="488"/>
      <c r="DAE215" s="488"/>
      <c r="DAF215" s="488"/>
      <c r="DAG215" s="699" t="s">
        <v>10061</v>
      </c>
      <c r="DAH215" s="700"/>
      <c r="DAI215" s="488"/>
      <c r="DAJ215" s="488"/>
      <c r="DAK215" s="488"/>
      <c r="DAL215" s="488"/>
      <c r="DAM215" s="488"/>
      <c r="DAN215" s="488"/>
      <c r="DAO215" s="699" t="s">
        <v>10061</v>
      </c>
      <c r="DAP215" s="700"/>
      <c r="DAQ215" s="488"/>
      <c r="DAR215" s="488"/>
      <c r="DAS215" s="488"/>
      <c r="DAT215" s="488"/>
      <c r="DAU215" s="488"/>
      <c r="DAV215" s="488"/>
      <c r="DAW215" s="699" t="s">
        <v>10061</v>
      </c>
      <c r="DAX215" s="700"/>
      <c r="DAY215" s="488"/>
      <c r="DAZ215" s="488"/>
      <c r="DBA215" s="488"/>
      <c r="DBB215" s="488"/>
      <c r="DBC215" s="488"/>
      <c r="DBD215" s="488"/>
      <c r="DBE215" s="699" t="s">
        <v>10061</v>
      </c>
      <c r="DBF215" s="700"/>
      <c r="DBG215" s="488"/>
      <c r="DBH215" s="488"/>
      <c r="DBI215" s="488"/>
      <c r="DBJ215" s="488"/>
      <c r="DBK215" s="488"/>
      <c r="DBL215" s="488"/>
      <c r="DBM215" s="699" t="s">
        <v>10061</v>
      </c>
      <c r="DBN215" s="700"/>
      <c r="DBO215" s="488"/>
      <c r="DBP215" s="488"/>
      <c r="DBQ215" s="488"/>
      <c r="DBR215" s="488"/>
      <c r="DBS215" s="488"/>
      <c r="DBT215" s="488"/>
      <c r="DBU215" s="699" t="s">
        <v>10061</v>
      </c>
      <c r="DBV215" s="700"/>
      <c r="DBW215" s="488"/>
      <c r="DBX215" s="488"/>
      <c r="DBY215" s="488"/>
      <c r="DBZ215" s="488"/>
      <c r="DCA215" s="488"/>
      <c r="DCB215" s="488"/>
      <c r="DCC215" s="699" t="s">
        <v>10061</v>
      </c>
      <c r="DCD215" s="700"/>
      <c r="DCE215" s="488"/>
      <c r="DCF215" s="488"/>
      <c r="DCG215" s="488"/>
      <c r="DCH215" s="488"/>
      <c r="DCI215" s="488"/>
      <c r="DCJ215" s="488"/>
      <c r="DCK215" s="699" t="s">
        <v>10061</v>
      </c>
      <c r="DCL215" s="700"/>
      <c r="DCM215" s="488"/>
      <c r="DCN215" s="488"/>
      <c r="DCO215" s="488"/>
      <c r="DCP215" s="488"/>
      <c r="DCQ215" s="488"/>
      <c r="DCR215" s="488"/>
      <c r="DCS215" s="699" t="s">
        <v>10061</v>
      </c>
      <c r="DCT215" s="700"/>
      <c r="DCU215" s="488"/>
      <c r="DCV215" s="488"/>
      <c r="DCW215" s="488"/>
      <c r="DCX215" s="488"/>
      <c r="DCY215" s="488"/>
      <c r="DCZ215" s="488"/>
      <c r="DDA215" s="699" t="s">
        <v>10061</v>
      </c>
      <c r="DDB215" s="700"/>
      <c r="DDC215" s="488"/>
      <c r="DDD215" s="488"/>
      <c r="DDE215" s="488"/>
      <c r="DDF215" s="488"/>
      <c r="DDG215" s="488"/>
      <c r="DDH215" s="488"/>
      <c r="DDI215" s="699" t="s">
        <v>10061</v>
      </c>
      <c r="DDJ215" s="700"/>
      <c r="DDK215" s="488"/>
      <c r="DDL215" s="488"/>
      <c r="DDM215" s="488"/>
      <c r="DDN215" s="488"/>
      <c r="DDO215" s="488"/>
      <c r="DDP215" s="488"/>
      <c r="DDQ215" s="699" t="s">
        <v>10061</v>
      </c>
      <c r="DDR215" s="700"/>
      <c r="DDS215" s="488"/>
      <c r="DDT215" s="488"/>
      <c r="DDU215" s="488"/>
      <c r="DDV215" s="488"/>
      <c r="DDW215" s="488"/>
      <c r="DDX215" s="488"/>
      <c r="DDY215" s="699" t="s">
        <v>10061</v>
      </c>
      <c r="DDZ215" s="700"/>
      <c r="DEA215" s="488"/>
      <c r="DEB215" s="488"/>
      <c r="DEC215" s="488"/>
      <c r="DED215" s="488"/>
      <c r="DEE215" s="488"/>
      <c r="DEF215" s="488"/>
      <c r="DEG215" s="699" t="s">
        <v>10061</v>
      </c>
      <c r="DEH215" s="700"/>
      <c r="DEI215" s="488"/>
      <c r="DEJ215" s="488"/>
      <c r="DEK215" s="488"/>
      <c r="DEL215" s="488"/>
      <c r="DEM215" s="488"/>
      <c r="DEN215" s="488"/>
      <c r="DEO215" s="699" t="s">
        <v>10061</v>
      </c>
      <c r="DEP215" s="700"/>
      <c r="DEQ215" s="488"/>
      <c r="DER215" s="488"/>
      <c r="DES215" s="488"/>
      <c r="DET215" s="488"/>
      <c r="DEU215" s="488"/>
      <c r="DEV215" s="488"/>
      <c r="DEW215" s="699" t="s">
        <v>10061</v>
      </c>
      <c r="DEX215" s="700"/>
      <c r="DEY215" s="488"/>
      <c r="DEZ215" s="488"/>
      <c r="DFA215" s="488"/>
      <c r="DFB215" s="488"/>
      <c r="DFC215" s="488"/>
      <c r="DFD215" s="488"/>
      <c r="DFE215" s="699" t="s">
        <v>10061</v>
      </c>
      <c r="DFF215" s="700"/>
      <c r="DFG215" s="488"/>
      <c r="DFH215" s="488"/>
      <c r="DFI215" s="488"/>
      <c r="DFJ215" s="488"/>
      <c r="DFK215" s="488"/>
      <c r="DFL215" s="488"/>
      <c r="DFM215" s="699" t="s">
        <v>10061</v>
      </c>
      <c r="DFN215" s="700"/>
      <c r="DFO215" s="488"/>
      <c r="DFP215" s="488"/>
      <c r="DFQ215" s="488"/>
      <c r="DFR215" s="488"/>
      <c r="DFS215" s="488"/>
      <c r="DFT215" s="488"/>
      <c r="DFU215" s="699" t="s">
        <v>10061</v>
      </c>
      <c r="DFV215" s="700"/>
      <c r="DFW215" s="488"/>
      <c r="DFX215" s="488"/>
      <c r="DFY215" s="488"/>
      <c r="DFZ215" s="488"/>
      <c r="DGA215" s="488"/>
      <c r="DGB215" s="488"/>
      <c r="DGC215" s="699" t="s">
        <v>10061</v>
      </c>
      <c r="DGD215" s="700"/>
      <c r="DGE215" s="488"/>
      <c r="DGF215" s="488"/>
      <c r="DGG215" s="488"/>
      <c r="DGH215" s="488"/>
      <c r="DGI215" s="488"/>
      <c r="DGJ215" s="488"/>
      <c r="DGK215" s="699" t="s">
        <v>10061</v>
      </c>
      <c r="DGL215" s="700"/>
      <c r="DGM215" s="488"/>
      <c r="DGN215" s="488"/>
      <c r="DGO215" s="488"/>
      <c r="DGP215" s="488"/>
      <c r="DGQ215" s="488"/>
      <c r="DGR215" s="488"/>
      <c r="DGS215" s="699" t="s">
        <v>10061</v>
      </c>
      <c r="DGT215" s="700"/>
      <c r="DGU215" s="488"/>
      <c r="DGV215" s="488"/>
      <c r="DGW215" s="488"/>
      <c r="DGX215" s="488"/>
      <c r="DGY215" s="488"/>
      <c r="DGZ215" s="488"/>
      <c r="DHA215" s="699" t="s">
        <v>10061</v>
      </c>
      <c r="DHB215" s="700"/>
      <c r="DHC215" s="488"/>
      <c r="DHD215" s="488"/>
      <c r="DHE215" s="488"/>
      <c r="DHF215" s="488"/>
      <c r="DHG215" s="488"/>
      <c r="DHH215" s="488"/>
      <c r="DHI215" s="699" t="s">
        <v>10061</v>
      </c>
      <c r="DHJ215" s="700"/>
      <c r="DHK215" s="488"/>
      <c r="DHL215" s="488"/>
      <c r="DHM215" s="488"/>
      <c r="DHN215" s="488"/>
      <c r="DHO215" s="488"/>
      <c r="DHP215" s="488"/>
      <c r="DHQ215" s="699" t="s">
        <v>10061</v>
      </c>
      <c r="DHR215" s="700"/>
      <c r="DHS215" s="488"/>
      <c r="DHT215" s="488"/>
      <c r="DHU215" s="488"/>
      <c r="DHV215" s="488"/>
      <c r="DHW215" s="488"/>
      <c r="DHX215" s="488"/>
      <c r="DHY215" s="699" t="s">
        <v>10061</v>
      </c>
      <c r="DHZ215" s="700"/>
      <c r="DIA215" s="488"/>
      <c r="DIB215" s="488"/>
      <c r="DIC215" s="488"/>
      <c r="DID215" s="488"/>
      <c r="DIE215" s="488"/>
      <c r="DIF215" s="488"/>
      <c r="DIG215" s="699" t="s">
        <v>10061</v>
      </c>
      <c r="DIH215" s="700"/>
      <c r="DII215" s="488"/>
      <c r="DIJ215" s="488"/>
      <c r="DIK215" s="488"/>
      <c r="DIL215" s="488"/>
      <c r="DIM215" s="488"/>
      <c r="DIN215" s="488"/>
      <c r="DIO215" s="699" t="s">
        <v>10061</v>
      </c>
      <c r="DIP215" s="700"/>
      <c r="DIQ215" s="488"/>
      <c r="DIR215" s="488"/>
      <c r="DIS215" s="488"/>
      <c r="DIT215" s="488"/>
      <c r="DIU215" s="488"/>
      <c r="DIV215" s="488"/>
      <c r="DIW215" s="699" t="s">
        <v>10061</v>
      </c>
      <c r="DIX215" s="700"/>
      <c r="DIY215" s="488"/>
      <c r="DIZ215" s="488"/>
      <c r="DJA215" s="488"/>
      <c r="DJB215" s="488"/>
      <c r="DJC215" s="488"/>
      <c r="DJD215" s="488"/>
      <c r="DJE215" s="699" t="s">
        <v>10061</v>
      </c>
      <c r="DJF215" s="700"/>
      <c r="DJG215" s="488"/>
      <c r="DJH215" s="488"/>
      <c r="DJI215" s="488"/>
      <c r="DJJ215" s="488"/>
      <c r="DJK215" s="488"/>
      <c r="DJL215" s="488"/>
      <c r="DJM215" s="699" t="s">
        <v>10061</v>
      </c>
      <c r="DJN215" s="700"/>
      <c r="DJO215" s="488"/>
      <c r="DJP215" s="488"/>
      <c r="DJQ215" s="488"/>
      <c r="DJR215" s="488"/>
      <c r="DJS215" s="488"/>
      <c r="DJT215" s="488"/>
      <c r="DJU215" s="699" t="s">
        <v>10061</v>
      </c>
      <c r="DJV215" s="700"/>
      <c r="DJW215" s="488"/>
      <c r="DJX215" s="488"/>
      <c r="DJY215" s="488"/>
      <c r="DJZ215" s="488"/>
      <c r="DKA215" s="488"/>
      <c r="DKB215" s="488"/>
      <c r="DKC215" s="699" t="s">
        <v>10061</v>
      </c>
      <c r="DKD215" s="700"/>
      <c r="DKE215" s="488"/>
      <c r="DKF215" s="488"/>
      <c r="DKG215" s="488"/>
      <c r="DKH215" s="488"/>
      <c r="DKI215" s="488"/>
      <c r="DKJ215" s="488"/>
      <c r="DKK215" s="699" t="s">
        <v>10061</v>
      </c>
      <c r="DKL215" s="700"/>
      <c r="DKM215" s="488"/>
      <c r="DKN215" s="488"/>
      <c r="DKO215" s="488"/>
      <c r="DKP215" s="488"/>
      <c r="DKQ215" s="488"/>
      <c r="DKR215" s="488"/>
      <c r="DKS215" s="699" t="s">
        <v>10061</v>
      </c>
      <c r="DKT215" s="700"/>
      <c r="DKU215" s="488"/>
      <c r="DKV215" s="488"/>
      <c r="DKW215" s="488"/>
      <c r="DKX215" s="488"/>
      <c r="DKY215" s="488"/>
      <c r="DKZ215" s="488"/>
      <c r="DLA215" s="699" t="s">
        <v>10061</v>
      </c>
      <c r="DLB215" s="700"/>
      <c r="DLC215" s="488"/>
      <c r="DLD215" s="488"/>
      <c r="DLE215" s="488"/>
      <c r="DLF215" s="488"/>
      <c r="DLG215" s="488"/>
      <c r="DLH215" s="488"/>
      <c r="DLI215" s="699" t="s">
        <v>10061</v>
      </c>
      <c r="DLJ215" s="700"/>
      <c r="DLK215" s="488"/>
      <c r="DLL215" s="488"/>
      <c r="DLM215" s="488"/>
      <c r="DLN215" s="488"/>
      <c r="DLO215" s="488"/>
      <c r="DLP215" s="488"/>
      <c r="DLQ215" s="699" t="s">
        <v>10061</v>
      </c>
      <c r="DLR215" s="700"/>
      <c r="DLS215" s="488"/>
      <c r="DLT215" s="488"/>
      <c r="DLU215" s="488"/>
      <c r="DLV215" s="488"/>
      <c r="DLW215" s="488"/>
      <c r="DLX215" s="488"/>
      <c r="DLY215" s="699" t="s">
        <v>10061</v>
      </c>
      <c r="DLZ215" s="700"/>
      <c r="DMA215" s="488"/>
      <c r="DMB215" s="488"/>
      <c r="DMC215" s="488"/>
      <c r="DMD215" s="488"/>
      <c r="DME215" s="488"/>
      <c r="DMF215" s="488"/>
      <c r="DMG215" s="699" t="s">
        <v>10061</v>
      </c>
      <c r="DMH215" s="700"/>
      <c r="DMI215" s="488"/>
      <c r="DMJ215" s="488"/>
      <c r="DMK215" s="488"/>
      <c r="DML215" s="488"/>
      <c r="DMM215" s="488"/>
      <c r="DMN215" s="488"/>
      <c r="DMO215" s="699" t="s">
        <v>10061</v>
      </c>
      <c r="DMP215" s="700"/>
      <c r="DMQ215" s="488"/>
      <c r="DMR215" s="488"/>
      <c r="DMS215" s="488"/>
      <c r="DMT215" s="488"/>
      <c r="DMU215" s="488"/>
      <c r="DMV215" s="488"/>
      <c r="DMW215" s="699" t="s">
        <v>10061</v>
      </c>
      <c r="DMX215" s="700"/>
      <c r="DMY215" s="488"/>
      <c r="DMZ215" s="488"/>
      <c r="DNA215" s="488"/>
      <c r="DNB215" s="488"/>
      <c r="DNC215" s="488"/>
      <c r="DND215" s="488"/>
      <c r="DNE215" s="699" t="s">
        <v>10061</v>
      </c>
      <c r="DNF215" s="700"/>
      <c r="DNG215" s="488"/>
      <c r="DNH215" s="488"/>
      <c r="DNI215" s="488"/>
      <c r="DNJ215" s="488"/>
      <c r="DNK215" s="488"/>
      <c r="DNL215" s="488"/>
      <c r="DNM215" s="699" t="s">
        <v>10061</v>
      </c>
      <c r="DNN215" s="700"/>
      <c r="DNO215" s="488"/>
      <c r="DNP215" s="488"/>
      <c r="DNQ215" s="488"/>
      <c r="DNR215" s="488"/>
      <c r="DNS215" s="488"/>
      <c r="DNT215" s="488"/>
      <c r="DNU215" s="699" t="s">
        <v>10061</v>
      </c>
      <c r="DNV215" s="700"/>
      <c r="DNW215" s="488"/>
      <c r="DNX215" s="488"/>
      <c r="DNY215" s="488"/>
      <c r="DNZ215" s="488"/>
      <c r="DOA215" s="488"/>
      <c r="DOB215" s="488"/>
      <c r="DOC215" s="699" t="s">
        <v>10061</v>
      </c>
      <c r="DOD215" s="700"/>
      <c r="DOE215" s="488"/>
      <c r="DOF215" s="488"/>
      <c r="DOG215" s="488"/>
      <c r="DOH215" s="488"/>
      <c r="DOI215" s="488"/>
      <c r="DOJ215" s="488"/>
      <c r="DOK215" s="699" t="s">
        <v>10061</v>
      </c>
      <c r="DOL215" s="700"/>
      <c r="DOM215" s="488"/>
      <c r="DON215" s="488"/>
      <c r="DOO215" s="488"/>
      <c r="DOP215" s="488"/>
      <c r="DOQ215" s="488"/>
      <c r="DOR215" s="488"/>
      <c r="DOS215" s="699" t="s">
        <v>10061</v>
      </c>
      <c r="DOT215" s="700"/>
      <c r="DOU215" s="488"/>
      <c r="DOV215" s="488"/>
      <c r="DOW215" s="488"/>
      <c r="DOX215" s="488"/>
      <c r="DOY215" s="488"/>
      <c r="DOZ215" s="488"/>
      <c r="DPA215" s="699" t="s">
        <v>10061</v>
      </c>
      <c r="DPB215" s="700"/>
      <c r="DPC215" s="488"/>
      <c r="DPD215" s="488"/>
      <c r="DPE215" s="488"/>
      <c r="DPF215" s="488"/>
      <c r="DPG215" s="488"/>
      <c r="DPH215" s="488"/>
      <c r="DPI215" s="699" t="s">
        <v>10061</v>
      </c>
      <c r="DPJ215" s="700"/>
      <c r="DPK215" s="488"/>
      <c r="DPL215" s="488"/>
      <c r="DPM215" s="488"/>
      <c r="DPN215" s="488"/>
      <c r="DPO215" s="488"/>
      <c r="DPP215" s="488"/>
      <c r="DPQ215" s="699" t="s">
        <v>10061</v>
      </c>
      <c r="DPR215" s="700"/>
      <c r="DPS215" s="488"/>
      <c r="DPT215" s="488"/>
      <c r="DPU215" s="488"/>
      <c r="DPV215" s="488"/>
      <c r="DPW215" s="488"/>
      <c r="DPX215" s="488"/>
      <c r="DPY215" s="699" t="s">
        <v>10061</v>
      </c>
      <c r="DPZ215" s="700"/>
      <c r="DQA215" s="488"/>
      <c r="DQB215" s="488"/>
      <c r="DQC215" s="488"/>
      <c r="DQD215" s="488"/>
      <c r="DQE215" s="488"/>
      <c r="DQF215" s="488"/>
      <c r="DQG215" s="699" t="s">
        <v>10061</v>
      </c>
      <c r="DQH215" s="700"/>
      <c r="DQI215" s="488"/>
      <c r="DQJ215" s="488"/>
      <c r="DQK215" s="488"/>
      <c r="DQL215" s="488"/>
      <c r="DQM215" s="488"/>
      <c r="DQN215" s="488"/>
      <c r="DQO215" s="699" t="s">
        <v>10061</v>
      </c>
      <c r="DQP215" s="700"/>
      <c r="DQQ215" s="488"/>
      <c r="DQR215" s="488"/>
      <c r="DQS215" s="488"/>
      <c r="DQT215" s="488"/>
      <c r="DQU215" s="488"/>
      <c r="DQV215" s="488"/>
      <c r="DQW215" s="699" t="s">
        <v>10061</v>
      </c>
      <c r="DQX215" s="700"/>
      <c r="DQY215" s="488"/>
      <c r="DQZ215" s="488"/>
      <c r="DRA215" s="488"/>
      <c r="DRB215" s="488"/>
      <c r="DRC215" s="488"/>
      <c r="DRD215" s="488"/>
      <c r="DRE215" s="699" t="s">
        <v>10061</v>
      </c>
      <c r="DRF215" s="700"/>
      <c r="DRG215" s="488"/>
      <c r="DRH215" s="488"/>
      <c r="DRI215" s="488"/>
      <c r="DRJ215" s="488"/>
      <c r="DRK215" s="488"/>
      <c r="DRL215" s="488"/>
      <c r="DRM215" s="699" t="s">
        <v>10061</v>
      </c>
      <c r="DRN215" s="700"/>
      <c r="DRO215" s="488"/>
      <c r="DRP215" s="488"/>
      <c r="DRQ215" s="488"/>
      <c r="DRR215" s="488"/>
      <c r="DRS215" s="488"/>
      <c r="DRT215" s="488"/>
      <c r="DRU215" s="699" t="s">
        <v>10061</v>
      </c>
      <c r="DRV215" s="700"/>
      <c r="DRW215" s="488"/>
      <c r="DRX215" s="488"/>
      <c r="DRY215" s="488"/>
      <c r="DRZ215" s="488"/>
      <c r="DSA215" s="488"/>
      <c r="DSB215" s="488"/>
      <c r="DSC215" s="699" t="s">
        <v>10061</v>
      </c>
      <c r="DSD215" s="700"/>
      <c r="DSE215" s="488"/>
      <c r="DSF215" s="488"/>
      <c r="DSG215" s="488"/>
      <c r="DSH215" s="488"/>
      <c r="DSI215" s="488"/>
      <c r="DSJ215" s="488"/>
      <c r="DSK215" s="699" t="s">
        <v>10061</v>
      </c>
      <c r="DSL215" s="700"/>
      <c r="DSM215" s="488"/>
      <c r="DSN215" s="488"/>
      <c r="DSO215" s="488"/>
      <c r="DSP215" s="488"/>
      <c r="DSQ215" s="488"/>
      <c r="DSR215" s="488"/>
      <c r="DSS215" s="699" t="s">
        <v>10061</v>
      </c>
      <c r="DST215" s="700"/>
      <c r="DSU215" s="488"/>
      <c r="DSV215" s="488"/>
      <c r="DSW215" s="488"/>
      <c r="DSX215" s="488"/>
      <c r="DSY215" s="488"/>
      <c r="DSZ215" s="488"/>
      <c r="DTA215" s="699" t="s">
        <v>10061</v>
      </c>
      <c r="DTB215" s="700"/>
      <c r="DTC215" s="488"/>
      <c r="DTD215" s="488"/>
      <c r="DTE215" s="488"/>
      <c r="DTF215" s="488"/>
      <c r="DTG215" s="488"/>
      <c r="DTH215" s="488"/>
      <c r="DTI215" s="699" t="s">
        <v>10061</v>
      </c>
      <c r="DTJ215" s="700"/>
      <c r="DTK215" s="488"/>
      <c r="DTL215" s="488"/>
      <c r="DTM215" s="488"/>
      <c r="DTN215" s="488"/>
      <c r="DTO215" s="488"/>
      <c r="DTP215" s="488"/>
      <c r="DTQ215" s="699" t="s">
        <v>10061</v>
      </c>
      <c r="DTR215" s="700"/>
      <c r="DTS215" s="488"/>
      <c r="DTT215" s="488"/>
      <c r="DTU215" s="488"/>
      <c r="DTV215" s="488"/>
      <c r="DTW215" s="488"/>
      <c r="DTX215" s="488"/>
      <c r="DTY215" s="699" t="s">
        <v>10061</v>
      </c>
      <c r="DTZ215" s="700"/>
      <c r="DUA215" s="488"/>
      <c r="DUB215" s="488"/>
      <c r="DUC215" s="488"/>
      <c r="DUD215" s="488"/>
      <c r="DUE215" s="488"/>
      <c r="DUF215" s="488"/>
      <c r="DUG215" s="699" t="s">
        <v>10061</v>
      </c>
      <c r="DUH215" s="700"/>
      <c r="DUI215" s="488"/>
      <c r="DUJ215" s="488"/>
      <c r="DUK215" s="488"/>
      <c r="DUL215" s="488"/>
      <c r="DUM215" s="488"/>
      <c r="DUN215" s="488"/>
      <c r="DUO215" s="699" t="s">
        <v>10061</v>
      </c>
      <c r="DUP215" s="700"/>
      <c r="DUQ215" s="488"/>
      <c r="DUR215" s="488"/>
      <c r="DUS215" s="488"/>
      <c r="DUT215" s="488"/>
      <c r="DUU215" s="488"/>
      <c r="DUV215" s="488"/>
      <c r="DUW215" s="699" t="s">
        <v>10061</v>
      </c>
      <c r="DUX215" s="700"/>
      <c r="DUY215" s="488"/>
      <c r="DUZ215" s="488"/>
      <c r="DVA215" s="488"/>
      <c r="DVB215" s="488"/>
      <c r="DVC215" s="488"/>
      <c r="DVD215" s="488"/>
      <c r="DVE215" s="699" t="s">
        <v>10061</v>
      </c>
      <c r="DVF215" s="700"/>
      <c r="DVG215" s="488"/>
      <c r="DVH215" s="488"/>
      <c r="DVI215" s="488"/>
      <c r="DVJ215" s="488"/>
      <c r="DVK215" s="488"/>
      <c r="DVL215" s="488"/>
      <c r="DVM215" s="699" t="s">
        <v>10061</v>
      </c>
      <c r="DVN215" s="700"/>
      <c r="DVO215" s="488"/>
      <c r="DVP215" s="488"/>
      <c r="DVQ215" s="488"/>
      <c r="DVR215" s="488"/>
      <c r="DVS215" s="488"/>
      <c r="DVT215" s="488"/>
      <c r="DVU215" s="699" t="s">
        <v>10061</v>
      </c>
      <c r="DVV215" s="700"/>
      <c r="DVW215" s="488"/>
      <c r="DVX215" s="488"/>
      <c r="DVY215" s="488"/>
      <c r="DVZ215" s="488"/>
      <c r="DWA215" s="488"/>
      <c r="DWB215" s="488"/>
      <c r="DWC215" s="699" t="s">
        <v>10061</v>
      </c>
      <c r="DWD215" s="700"/>
      <c r="DWE215" s="488"/>
      <c r="DWF215" s="488"/>
      <c r="DWG215" s="488"/>
      <c r="DWH215" s="488"/>
      <c r="DWI215" s="488"/>
      <c r="DWJ215" s="488"/>
      <c r="DWK215" s="699" t="s">
        <v>10061</v>
      </c>
      <c r="DWL215" s="700"/>
      <c r="DWM215" s="488"/>
      <c r="DWN215" s="488"/>
      <c r="DWO215" s="488"/>
      <c r="DWP215" s="488"/>
      <c r="DWQ215" s="488"/>
      <c r="DWR215" s="488"/>
      <c r="DWS215" s="699" t="s">
        <v>10061</v>
      </c>
      <c r="DWT215" s="700"/>
      <c r="DWU215" s="488"/>
      <c r="DWV215" s="488"/>
      <c r="DWW215" s="488"/>
      <c r="DWX215" s="488"/>
      <c r="DWY215" s="488"/>
      <c r="DWZ215" s="488"/>
      <c r="DXA215" s="699" t="s">
        <v>10061</v>
      </c>
      <c r="DXB215" s="700"/>
      <c r="DXC215" s="488"/>
      <c r="DXD215" s="488"/>
      <c r="DXE215" s="488"/>
      <c r="DXF215" s="488"/>
      <c r="DXG215" s="488"/>
      <c r="DXH215" s="488"/>
      <c r="DXI215" s="699" t="s">
        <v>10061</v>
      </c>
      <c r="DXJ215" s="700"/>
      <c r="DXK215" s="488"/>
      <c r="DXL215" s="488"/>
      <c r="DXM215" s="488"/>
      <c r="DXN215" s="488"/>
      <c r="DXO215" s="488"/>
      <c r="DXP215" s="488"/>
      <c r="DXQ215" s="699" t="s">
        <v>10061</v>
      </c>
      <c r="DXR215" s="700"/>
      <c r="DXS215" s="488"/>
      <c r="DXT215" s="488"/>
      <c r="DXU215" s="488"/>
      <c r="DXV215" s="488"/>
      <c r="DXW215" s="488"/>
      <c r="DXX215" s="488"/>
      <c r="DXY215" s="699" t="s">
        <v>10061</v>
      </c>
      <c r="DXZ215" s="700"/>
      <c r="DYA215" s="488"/>
      <c r="DYB215" s="488"/>
      <c r="DYC215" s="488"/>
      <c r="DYD215" s="488"/>
      <c r="DYE215" s="488"/>
      <c r="DYF215" s="488"/>
      <c r="DYG215" s="699" t="s">
        <v>10061</v>
      </c>
      <c r="DYH215" s="700"/>
      <c r="DYI215" s="488"/>
      <c r="DYJ215" s="488"/>
      <c r="DYK215" s="488"/>
      <c r="DYL215" s="488"/>
      <c r="DYM215" s="488"/>
      <c r="DYN215" s="488"/>
      <c r="DYO215" s="699" t="s">
        <v>10061</v>
      </c>
      <c r="DYP215" s="700"/>
      <c r="DYQ215" s="488"/>
      <c r="DYR215" s="488"/>
      <c r="DYS215" s="488"/>
      <c r="DYT215" s="488"/>
      <c r="DYU215" s="488"/>
      <c r="DYV215" s="488"/>
      <c r="DYW215" s="699" t="s">
        <v>10061</v>
      </c>
      <c r="DYX215" s="700"/>
      <c r="DYY215" s="488"/>
      <c r="DYZ215" s="488"/>
      <c r="DZA215" s="488"/>
      <c r="DZB215" s="488"/>
      <c r="DZC215" s="488"/>
      <c r="DZD215" s="488"/>
      <c r="DZE215" s="699" t="s">
        <v>10061</v>
      </c>
      <c r="DZF215" s="700"/>
      <c r="DZG215" s="488"/>
      <c r="DZH215" s="488"/>
      <c r="DZI215" s="488"/>
      <c r="DZJ215" s="488"/>
      <c r="DZK215" s="488"/>
      <c r="DZL215" s="488"/>
      <c r="DZM215" s="699" t="s">
        <v>10061</v>
      </c>
      <c r="DZN215" s="700"/>
      <c r="DZO215" s="488"/>
      <c r="DZP215" s="488"/>
      <c r="DZQ215" s="488"/>
      <c r="DZR215" s="488"/>
      <c r="DZS215" s="488"/>
      <c r="DZT215" s="488"/>
      <c r="DZU215" s="699" t="s">
        <v>10061</v>
      </c>
      <c r="DZV215" s="700"/>
      <c r="DZW215" s="488"/>
      <c r="DZX215" s="488"/>
      <c r="DZY215" s="488"/>
      <c r="DZZ215" s="488"/>
      <c r="EAA215" s="488"/>
      <c r="EAB215" s="488"/>
      <c r="EAC215" s="699" t="s">
        <v>10061</v>
      </c>
      <c r="EAD215" s="700"/>
      <c r="EAE215" s="488"/>
      <c r="EAF215" s="488"/>
      <c r="EAG215" s="488"/>
      <c r="EAH215" s="488"/>
      <c r="EAI215" s="488"/>
      <c r="EAJ215" s="488"/>
      <c r="EAK215" s="699" t="s">
        <v>10061</v>
      </c>
      <c r="EAL215" s="700"/>
      <c r="EAM215" s="488"/>
      <c r="EAN215" s="488"/>
      <c r="EAO215" s="488"/>
      <c r="EAP215" s="488"/>
      <c r="EAQ215" s="488"/>
      <c r="EAR215" s="488"/>
      <c r="EAS215" s="699" t="s">
        <v>10061</v>
      </c>
      <c r="EAT215" s="700"/>
      <c r="EAU215" s="488"/>
      <c r="EAV215" s="488"/>
      <c r="EAW215" s="488"/>
      <c r="EAX215" s="488"/>
      <c r="EAY215" s="488"/>
      <c r="EAZ215" s="488"/>
      <c r="EBA215" s="699" t="s">
        <v>10061</v>
      </c>
      <c r="EBB215" s="700"/>
      <c r="EBC215" s="488"/>
      <c r="EBD215" s="488"/>
      <c r="EBE215" s="488"/>
      <c r="EBF215" s="488"/>
      <c r="EBG215" s="488"/>
      <c r="EBH215" s="488"/>
      <c r="EBI215" s="699" t="s">
        <v>10061</v>
      </c>
      <c r="EBJ215" s="700"/>
      <c r="EBK215" s="488"/>
      <c r="EBL215" s="488"/>
      <c r="EBM215" s="488"/>
      <c r="EBN215" s="488"/>
      <c r="EBO215" s="488"/>
      <c r="EBP215" s="488"/>
      <c r="EBQ215" s="699" t="s">
        <v>10061</v>
      </c>
      <c r="EBR215" s="700"/>
      <c r="EBS215" s="488"/>
      <c r="EBT215" s="488"/>
      <c r="EBU215" s="488"/>
      <c r="EBV215" s="488"/>
      <c r="EBW215" s="488"/>
      <c r="EBX215" s="488"/>
      <c r="EBY215" s="699" t="s">
        <v>10061</v>
      </c>
      <c r="EBZ215" s="700"/>
      <c r="ECA215" s="488"/>
      <c r="ECB215" s="488"/>
      <c r="ECC215" s="488"/>
      <c r="ECD215" s="488"/>
      <c r="ECE215" s="488"/>
      <c r="ECF215" s="488"/>
      <c r="ECG215" s="699" t="s">
        <v>10061</v>
      </c>
      <c r="ECH215" s="700"/>
      <c r="ECI215" s="488"/>
      <c r="ECJ215" s="488"/>
      <c r="ECK215" s="488"/>
      <c r="ECL215" s="488"/>
      <c r="ECM215" s="488"/>
      <c r="ECN215" s="488"/>
      <c r="ECO215" s="699" t="s">
        <v>10061</v>
      </c>
      <c r="ECP215" s="700"/>
      <c r="ECQ215" s="488"/>
      <c r="ECR215" s="488"/>
      <c r="ECS215" s="488"/>
      <c r="ECT215" s="488"/>
      <c r="ECU215" s="488"/>
      <c r="ECV215" s="488"/>
      <c r="ECW215" s="699" t="s">
        <v>10061</v>
      </c>
      <c r="ECX215" s="700"/>
      <c r="ECY215" s="488"/>
      <c r="ECZ215" s="488"/>
      <c r="EDA215" s="488"/>
      <c r="EDB215" s="488"/>
      <c r="EDC215" s="488"/>
      <c r="EDD215" s="488"/>
      <c r="EDE215" s="699" t="s">
        <v>10061</v>
      </c>
      <c r="EDF215" s="700"/>
      <c r="EDG215" s="488"/>
      <c r="EDH215" s="488"/>
      <c r="EDI215" s="488"/>
      <c r="EDJ215" s="488"/>
      <c r="EDK215" s="488"/>
      <c r="EDL215" s="488"/>
      <c r="EDM215" s="699" t="s">
        <v>10061</v>
      </c>
      <c r="EDN215" s="700"/>
      <c r="EDO215" s="488"/>
      <c r="EDP215" s="488"/>
      <c r="EDQ215" s="488"/>
      <c r="EDR215" s="488"/>
      <c r="EDS215" s="488"/>
      <c r="EDT215" s="488"/>
      <c r="EDU215" s="699" t="s">
        <v>10061</v>
      </c>
      <c r="EDV215" s="700"/>
      <c r="EDW215" s="488"/>
      <c r="EDX215" s="488"/>
      <c r="EDY215" s="488"/>
      <c r="EDZ215" s="488"/>
      <c r="EEA215" s="488"/>
      <c r="EEB215" s="488"/>
      <c r="EEC215" s="699" t="s">
        <v>10061</v>
      </c>
      <c r="EED215" s="700"/>
      <c r="EEE215" s="488"/>
      <c r="EEF215" s="488"/>
      <c r="EEG215" s="488"/>
      <c r="EEH215" s="488"/>
      <c r="EEI215" s="488"/>
      <c r="EEJ215" s="488"/>
      <c r="EEK215" s="699" t="s">
        <v>10061</v>
      </c>
      <c r="EEL215" s="700"/>
      <c r="EEM215" s="488"/>
      <c r="EEN215" s="488"/>
      <c r="EEO215" s="488"/>
      <c r="EEP215" s="488"/>
      <c r="EEQ215" s="488"/>
      <c r="EER215" s="488"/>
      <c r="EES215" s="699" t="s">
        <v>10061</v>
      </c>
      <c r="EET215" s="700"/>
      <c r="EEU215" s="488"/>
      <c r="EEV215" s="488"/>
      <c r="EEW215" s="488"/>
      <c r="EEX215" s="488"/>
      <c r="EEY215" s="488"/>
      <c r="EEZ215" s="488"/>
      <c r="EFA215" s="699" t="s">
        <v>10061</v>
      </c>
      <c r="EFB215" s="700"/>
      <c r="EFC215" s="488"/>
      <c r="EFD215" s="488"/>
      <c r="EFE215" s="488"/>
      <c r="EFF215" s="488"/>
      <c r="EFG215" s="488"/>
      <c r="EFH215" s="488"/>
      <c r="EFI215" s="699" t="s">
        <v>10061</v>
      </c>
      <c r="EFJ215" s="700"/>
      <c r="EFK215" s="488"/>
      <c r="EFL215" s="488"/>
      <c r="EFM215" s="488"/>
      <c r="EFN215" s="488"/>
      <c r="EFO215" s="488"/>
      <c r="EFP215" s="488"/>
      <c r="EFQ215" s="699" t="s">
        <v>10061</v>
      </c>
      <c r="EFR215" s="700"/>
      <c r="EFS215" s="488"/>
      <c r="EFT215" s="488"/>
      <c r="EFU215" s="488"/>
      <c r="EFV215" s="488"/>
      <c r="EFW215" s="488"/>
      <c r="EFX215" s="488"/>
      <c r="EFY215" s="699" t="s">
        <v>10061</v>
      </c>
      <c r="EFZ215" s="700"/>
      <c r="EGA215" s="488"/>
      <c r="EGB215" s="488"/>
      <c r="EGC215" s="488"/>
      <c r="EGD215" s="488"/>
      <c r="EGE215" s="488"/>
      <c r="EGF215" s="488"/>
      <c r="EGG215" s="699" t="s">
        <v>10061</v>
      </c>
      <c r="EGH215" s="700"/>
      <c r="EGI215" s="488"/>
      <c r="EGJ215" s="488"/>
      <c r="EGK215" s="488"/>
      <c r="EGL215" s="488"/>
      <c r="EGM215" s="488"/>
      <c r="EGN215" s="488"/>
      <c r="EGO215" s="699" t="s">
        <v>10061</v>
      </c>
      <c r="EGP215" s="700"/>
      <c r="EGQ215" s="488"/>
      <c r="EGR215" s="488"/>
      <c r="EGS215" s="488"/>
      <c r="EGT215" s="488"/>
      <c r="EGU215" s="488"/>
      <c r="EGV215" s="488"/>
      <c r="EGW215" s="699" t="s">
        <v>10061</v>
      </c>
      <c r="EGX215" s="700"/>
      <c r="EGY215" s="488"/>
      <c r="EGZ215" s="488"/>
      <c r="EHA215" s="488"/>
      <c r="EHB215" s="488"/>
      <c r="EHC215" s="488"/>
      <c r="EHD215" s="488"/>
      <c r="EHE215" s="699" t="s">
        <v>10061</v>
      </c>
      <c r="EHF215" s="700"/>
      <c r="EHG215" s="488"/>
      <c r="EHH215" s="488"/>
      <c r="EHI215" s="488"/>
      <c r="EHJ215" s="488"/>
      <c r="EHK215" s="488"/>
      <c r="EHL215" s="488"/>
      <c r="EHM215" s="699" t="s">
        <v>10061</v>
      </c>
      <c r="EHN215" s="700"/>
      <c r="EHO215" s="488"/>
      <c r="EHP215" s="488"/>
      <c r="EHQ215" s="488"/>
      <c r="EHR215" s="488"/>
      <c r="EHS215" s="488"/>
      <c r="EHT215" s="488"/>
      <c r="EHU215" s="699" t="s">
        <v>10061</v>
      </c>
      <c r="EHV215" s="700"/>
      <c r="EHW215" s="488"/>
      <c r="EHX215" s="488"/>
      <c r="EHY215" s="488"/>
      <c r="EHZ215" s="488"/>
      <c r="EIA215" s="488"/>
      <c r="EIB215" s="488"/>
      <c r="EIC215" s="699" t="s">
        <v>10061</v>
      </c>
      <c r="EID215" s="700"/>
      <c r="EIE215" s="488"/>
      <c r="EIF215" s="488"/>
      <c r="EIG215" s="488"/>
      <c r="EIH215" s="488"/>
      <c r="EII215" s="488"/>
      <c r="EIJ215" s="488"/>
      <c r="EIK215" s="699" t="s">
        <v>10061</v>
      </c>
      <c r="EIL215" s="700"/>
      <c r="EIM215" s="488"/>
      <c r="EIN215" s="488"/>
      <c r="EIO215" s="488"/>
      <c r="EIP215" s="488"/>
      <c r="EIQ215" s="488"/>
      <c r="EIR215" s="488"/>
      <c r="EIS215" s="699" t="s">
        <v>10061</v>
      </c>
      <c r="EIT215" s="700"/>
      <c r="EIU215" s="488"/>
      <c r="EIV215" s="488"/>
      <c r="EIW215" s="488"/>
      <c r="EIX215" s="488"/>
      <c r="EIY215" s="488"/>
      <c r="EIZ215" s="488"/>
      <c r="EJA215" s="699" t="s">
        <v>10061</v>
      </c>
      <c r="EJB215" s="700"/>
      <c r="EJC215" s="488"/>
      <c r="EJD215" s="488"/>
      <c r="EJE215" s="488"/>
      <c r="EJF215" s="488"/>
      <c r="EJG215" s="488"/>
      <c r="EJH215" s="488"/>
      <c r="EJI215" s="699" t="s">
        <v>10061</v>
      </c>
      <c r="EJJ215" s="700"/>
      <c r="EJK215" s="488"/>
      <c r="EJL215" s="488"/>
      <c r="EJM215" s="488"/>
      <c r="EJN215" s="488"/>
      <c r="EJO215" s="488"/>
      <c r="EJP215" s="488"/>
      <c r="EJQ215" s="699" t="s">
        <v>10061</v>
      </c>
      <c r="EJR215" s="700"/>
      <c r="EJS215" s="488"/>
      <c r="EJT215" s="488"/>
      <c r="EJU215" s="488"/>
      <c r="EJV215" s="488"/>
      <c r="EJW215" s="488"/>
      <c r="EJX215" s="488"/>
      <c r="EJY215" s="699" t="s">
        <v>10061</v>
      </c>
      <c r="EJZ215" s="700"/>
      <c r="EKA215" s="488"/>
      <c r="EKB215" s="488"/>
      <c r="EKC215" s="488"/>
      <c r="EKD215" s="488"/>
      <c r="EKE215" s="488"/>
      <c r="EKF215" s="488"/>
      <c r="EKG215" s="699" t="s">
        <v>10061</v>
      </c>
      <c r="EKH215" s="700"/>
      <c r="EKI215" s="488"/>
      <c r="EKJ215" s="488"/>
      <c r="EKK215" s="488"/>
      <c r="EKL215" s="488"/>
      <c r="EKM215" s="488"/>
      <c r="EKN215" s="488"/>
      <c r="EKO215" s="699" t="s">
        <v>10061</v>
      </c>
      <c r="EKP215" s="700"/>
      <c r="EKQ215" s="488"/>
      <c r="EKR215" s="488"/>
      <c r="EKS215" s="488"/>
      <c r="EKT215" s="488"/>
      <c r="EKU215" s="488"/>
      <c r="EKV215" s="488"/>
      <c r="EKW215" s="699" t="s">
        <v>10061</v>
      </c>
      <c r="EKX215" s="700"/>
      <c r="EKY215" s="488"/>
      <c r="EKZ215" s="488"/>
      <c r="ELA215" s="488"/>
      <c r="ELB215" s="488"/>
      <c r="ELC215" s="488"/>
      <c r="ELD215" s="488"/>
      <c r="ELE215" s="699" t="s">
        <v>10061</v>
      </c>
      <c r="ELF215" s="700"/>
      <c r="ELG215" s="488"/>
      <c r="ELH215" s="488"/>
      <c r="ELI215" s="488"/>
      <c r="ELJ215" s="488"/>
      <c r="ELK215" s="488"/>
      <c r="ELL215" s="488"/>
      <c r="ELM215" s="699" t="s">
        <v>10061</v>
      </c>
      <c r="ELN215" s="700"/>
      <c r="ELO215" s="488"/>
      <c r="ELP215" s="488"/>
      <c r="ELQ215" s="488"/>
      <c r="ELR215" s="488"/>
      <c r="ELS215" s="488"/>
      <c r="ELT215" s="488"/>
      <c r="ELU215" s="699" t="s">
        <v>10061</v>
      </c>
      <c r="ELV215" s="700"/>
      <c r="ELW215" s="488"/>
      <c r="ELX215" s="488"/>
      <c r="ELY215" s="488"/>
      <c r="ELZ215" s="488"/>
      <c r="EMA215" s="488"/>
      <c r="EMB215" s="488"/>
      <c r="EMC215" s="699" t="s">
        <v>10061</v>
      </c>
      <c r="EMD215" s="700"/>
      <c r="EME215" s="488"/>
      <c r="EMF215" s="488"/>
      <c r="EMG215" s="488"/>
      <c r="EMH215" s="488"/>
      <c r="EMI215" s="488"/>
      <c r="EMJ215" s="488"/>
      <c r="EMK215" s="699" t="s">
        <v>10061</v>
      </c>
      <c r="EML215" s="700"/>
      <c r="EMM215" s="488"/>
      <c r="EMN215" s="488"/>
      <c r="EMO215" s="488"/>
      <c r="EMP215" s="488"/>
      <c r="EMQ215" s="488"/>
      <c r="EMR215" s="488"/>
      <c r="EMS215" s="699" t="s">
        <v>10061</v>
      </c>
      <c r="EMT215" s="700"/>
      <c r="EMU215" s="488"/>
      <c r="EMV215" s="488"/>
      <c r="EMW215" s="488"/>
      <c r="EMX215" s="488"/>
      <c r="EMY215" s="488"/>
      <c r="EMZ215" s="488"/>
      <c r="ENA215" s="699" t="s">
        <v>10061</v>
      </c>
      <c r="ENB215" s="700"/>
      <c r="ENC215" s="488"/>
      <c r="END215" s="488"/>
      <c r="ENE215" s="488"/>
      <c r="ENF215" s="488"/>
      <c r="ENG215" s="488"/>
      <c r="ENH215" s="488"/>
      <c r="ENI215" s="699" t="s">
        <v>10061</v>
      </c>
      <c r="ENJ215" s="700"/>
      <c r="ENK215" s="488"/>
      <c r="ENL215" s="488"/>
      <c r="ENM215" s="488"/>
      <c r="ENN215" s="488"/>
      <c r="ENO215" s="488"/>
      <c r="ENP215" s="488"/>
      <c r="ENQ215" s="699" t="s">
        <v>10061</v>
      </c>
      <c r="ENR215" s="700"/>
      <c r="ENS215" s="488"/>
      <c r="ENT215" s="488"/>
      <c r="ENU215" s="488"/>
      <c r="ENV215" s="488"/>
      <c r="ENW215" s="488"/>
      <c r="ENX215" s="488"/>
      <c r="ENY215" s="699" t="s">
        <v>10061</v>
      </c>
      <c r="ENZ215" s="700"/>
      <c r="EOA215" s="488"/>
      <c r="EOB215" s="488"/>
      <c r="EOC215" s="488"/>
      <c r="EOD215" s="488"/>
      <c r="EOE215" s="488"/>
      <c r="EOF215" s="488"/>
      <c r="EOG215" s="699" t="s">
        <v>10061</v>
      </c>
      <c r="EOH215" s="700"/>
      <c r="EOI215" s="488"/>
      <c r="EOJ215" s="488"/>
      <c r="EOK215" s="488"/>
      <c r="EOL215" s="488"/>
      <c r="EOM215" s="488"/>
      <c r="EON215" s="488"/>
      <c r="EOO215" s="699" t="s">
        <v>10061</v>
      </c>
      <c r="EOP215" s="700"/>
      <c r="EOQ215" s="488"/>
      <c r="EOR215" s="488"/>
      <c r="EOS215" s="488"/>
      <c r="EOT215" s="488"/>
      <c r="EOU215" s="488"/>
      <c r="EOV215" s="488"/>
      <c r="EOW215" s="699" t="s">
        <v>10061</v>
      </c>
      <c r="EOX215" s="700"/>
      <c r="EOY215" s="488"/>
      <c r="EOZ215" s="488"/>
      <c r="EPA215" s="488"/>
      <c r="EPB215" s="488"/>
      <c r="EPC215" s="488"/>
      <c r="EPD215" s="488"/>
      <c r="EPE215" s="699" t="s">
        <v>10061</v>
      </c>
      <c r="EPF215" s="700"/>
      <c r="EPG215" s="488"/>
      <c r="EPH215" s="488"/>
      <c r="EPI215" s="488"/>
      <c r="EPJ215" s="488"/>
      <c r="EPK215" s="488"/>
      <c r="EPL215" s="488"/>
      <c r="EPM215" s="699" t="s">
        <v>10061</v>
      </c>
      <c r="EPN215" s="700"/>
      <c r="EPO215" s="488"/>
      <c r="EPP215" s="488"/>
      <c r="EPQ215" s="488"/>
      <c r="EPR215" s="488"/>
      <c r="EPS215" s="488"/>
      <c r="EPT215" s="488"/>
      <c r="EPU215" s="699" t="s">
        <v>10061</v>
      </c>
      <c r="EPV215" s="700"/>
      <c r="EPW215" s="488"/>
      <c r="EPX215" s="488"/>
      <c r="EPY215" s="488"/>
      <c r="EPZ215" s="488"/>
      <c r="EQA215" s="488"/>
      <c r="EQB215" s="488"/>
      <c r="EQC215" s="699" t="s">
        <v>10061</v>
      </c>
      <c r="EQD215" s="700"/>
      <c r="EQE215" s="488"/>
      <c r="EQF215" s="488"/>
      <c r="EQG215" s="488"/>
      <c r="EQH215" s="488"/>
      <c r="EQI215" s="488"/>
      <c r="EQJ215" s="488"/>
      <c r="EQK215" s="699" t="s">
        <v>10061</v>
      </c>
      <c r="EQL215" s="700"/>
      <c r="EQM215" s="488"/>
      <c r="EQN215" s="488"/>
      <c r="EQO215" s="488"/>
      <c r="EQP215" s="488"/>
      <c r="EQQ215" s="488"/>
      <c r="EQR215" s="488"/>
      <c r="EQS215" s="699" t="s">
        <v>10061</v>
      </c>
      <c r="EQT215" s="700"/>
      <c r="EQU215" s="488"/>
      <c r="EQV215" s="488"/>
      <c r="EQW215" s="488"/>
      <c r="EQX215" s="488"/>
      <c r="EQY215" s="488"/>
      <c r="EQZ215" s="488"/>
      <c r="ERA215" s="699" t="s">
        <v>10061</v>
      </c>
      <c r="ERB215" s="700"/>
      <c r="ERC215" s="488"/>
      <c r="ERD215" s="488"/>
      <c r="ERE215" s="488"/>
      <c r="ERF215" s="488"/>
      <c r="ERG215" s="488"/>
      <c r="ERH215" s="488"/>
      <c r="ERI215" s="699" t="s">
        <v>10061</v>
      </c>
      <c r="ERJ215" s="700"/>
      <c r="ERK215" s="488"/>
      <c r="ERL215" s="488"/>
      <c r="ERM215" s="488"/>
      <c r="ERN215" s="488"/>
      <c r="ERO215" s="488"/>
      <c r="ERP215" s="488"/>
      <c r="ERQ215" s="699" t="s">
        <v>10061</v>
      </c>
      <c r="ERR215" s="700"/>
      <c r="ERS215" s="488"/>
      <c r="ERT215" s="488"/>
      <c r="ERU215" s="488"/>
      <c r="ERV215" s="488"/>
      <c r="ERW215" s="488"/>
      <c r="ERX215" s="488"/>
      <c r="ERY215" s="699" t="s">
        <v>10061</v>
      </c>
      <c r="ERZ215" s="700"/>
      <c r="ESA215" s="488"/>
      <c r="ESB215" s="488"/>
      <c r="ESC215" s="488"/>
      <c r="ESD215" s="488"/>
      <c r="ESE215" s="488"/>
      <c r="ESF215" s="488"/>
      <c r="ESG215" s="699" t="s">
        <v>10061</v>
      </c>
      <c r="ESH215" s="700"/>
      <c r="ESI215" s="488"/>
      <c r="ESJ215" s="488"/>
      <c r="ESK215" s="488"/>
      <c r="ESL215" s="488"/>
      <c r="ESM215" s="488"/>
      <c r="ESN215" s="488"/>
      <c r="ESO215" s="699" t="s">
        <v>10061</v>
      </c>
      <c r="ESP215" s="700"/>
      <c r="ESQ215" s="488"/>
      <c r="ESR215" s="488"/>
      <c r="ESS215" s="488"/>
      <c r="EST215" s="488"/>
      <c r="ESU215" s="488"/>
      <c r="ESV215" s="488"/>
      <c r="ESW215" s="699" t="s">
        <v>10061</v>
      </c>
      <c r="ESX215" s="700"/>
      <c r="ESY215" s="488"/>
      <c r="ESZ215" s="488"/>
      <c r="ETA215" s="488"/>
      <c r="ETB215" s="488"/>
      <c r="ETC215" s="488"/>
      <c r="ETD215" s="488"/>
      <c r="ETE215" s="699" t="s">
        <v>10061</v>
      </c>
      <c r="ETF215" s="700"/>
      <c r="ETG215" s="488"/>
      <c r="ETH215" s="488"/>
      <c r="ETI215" s="488"/>
      <c r="ETJ215" s="488"/>
      <c r="ETK215" s="488"/>
      <c r="ETL215" s="488"/>
      <c r="ETM215" s="699" t="s">
        <v>10061</v>
      </c>
      <c r="ETN215" s="700"/>
      <c r="ETO215" s="488"/>
      <c r="ETP215" s="488"/>
      <c r="ETQ215" s="488"/>
      <c r="ETR215" s="488"/>
      <c r="ETS215" s="488"/>
      <c r="ETT215" s="488"/>
      <c r="ETU215" s="699" t="s">
        <v>10061</v>
      </c>
      <c r="ETV215" s="700"/>
      <c r="ETW215" s="488"/>
      <c r="ETX215" s="488"/>
      <c r="ETY215" s="488"/>
      <c r="ETZ215" s="488"/>
      <c r="EUA215" s="488"/>
      <c r="EUB215" s="488"/>
      <c r="EUC215" s="699" t="s">
        <v>10061</v>
      </c>
      <c r="EUD215" s="700"/>
      <c r="EUE215" s="488"/>
      <c r="EUF215" s="488"/>
      <c r="EUG215" s="488"/>
      <c r="EUH215" s="488"/>
      <c r="EUI215" s="488"/>
      <c r="EUJ215" s="488"/>
      <c r="EUK215" s="699" t="s">
        <v>10061</v>
      </c>
      <c r="EUL215" s="700"/>
      <c r="EUM215" s="488"/>
      <c r="EUN215" s="488"/>
      <c r="EUO215" s="488"/>
      <c r="EUP215" s="488"/>
      <c r="EUQ215" s="488"/>
      <c r="EUR215" s="488"/>
      <c r="EUS215" s="699" t="s">
        <v>10061</v>
      </c>
      <c r="EUT215" s="700"/>
      <c r="EUU215" s="488"/>
      <c r="EUV215" s="488"/>
      <c r="EUW215" s="488"/>
      <c r="EUX215" s="488"/>
      <c r="EUY215" s="488"/>
      <c r="EUZ215" s="488"/>
      <c r="EVA215" s="699" t="s">
        <v>10061</v>
      </c>
      <c r="EVB215" s="700"/>
      <c r="EVC215" s="488"/>
      <c r="EVD215" s="488"/>
      <c r="EVE215" s="488"/>
      <c r="EVF215" s="488"/>
      <c r="EVG215" s="488"/>
      <c r="EVH215" s="488"/>
      <c r="EVI215" s="699" t="s">
        <v>10061</v>
      </c>
      <c r="EVJ215" s="700"/>
      <c r="EVK215" s="488"/>
      <c r="EVL215" s="488"/>
      <c r="EVM215" s="488"/>
      <c r="EVN215" s="488"/>
      <c r="EVO215" s="488"/>
      <c r="EVP215" s="488"/>
      <c r="EVQ215" s="699" t="s">
        <v>10061</v>
      </c>
      <c r="EVR215" s="700"/>
      <c r="EVS215" s="488"/>
      <c r="EVT215" s="488"/>
      <c r="EVU215" s="488"/>
      <c r="EVV215" s="488"/>
      <c r="EVW215" s="488"/>
      <c r="EVX215" s="488"/>
      <c r="EVY215" s="699" t="s">
        <v>10061</v>
      </c>
      <c r="EVZ215" s="700"/>
      <c r="EWA215" s="488"/>
      <c r="EWB215" s="488"/>
      <c r="EWC215" s="488"/>
      <c r="EWD215" s="488"/>
      <c r="EWE215" s="488"/>
      <c r="EWF215" s="488"/>
      <c r="EWG215" s="699" t="s">
        <v>10061</v>
      </c>
      <c r="EWH215" s="700"/>
      <c r="EWI215" s="488"/>
      <c r="EWJ215" s="488"/>
      <c r="EWK215" s="488"/>
      <c r="EWL215" s="488"/>
      <c r="EWM215" s="488"/>
      <c r="EWN215" s="488"/>
      <c r="EWO215" s="699" t="s">
        <v>10061</v>
      </c>
      <c r="EWP215" s="700"/>
      <c r="EWQ215" s="488"/>
      <c r="EWR215" s="488"/>
      <c r="EWS215" s="488"/>
      <c r="EWT215" s="488"/>
      <c r="EWU215" s="488"/>
      <c r="EWV215" s="488"/>
      <c r="EWW215" s="699" t="s">
        <v>10061</v>
      </c>
      <c r="EWX215" s="700"/>
      <c r="EWY215" s="488"/>
      <c r="EWZ215" s="488"/>
      <c r="EXA215" s="488"/>
      <c r="EXB215" s="488"/>
      <c r="EXC215" s="488"/>
      <c r="EXD215" s="488"/>
      <c r="EXE215" s="699" t="s">
        <v>10061</v>
      </c>
      <c r="EXF215" s="700"/>
      <c r="EXG215" s="488"/>
      <c r="EXH215" s="488"/>
      <c r="EXI215" s="488"/>
      <c r="EXJ215" s="488"/>
      <c r="EXK215" s="488"/>
      <c r="EXL215" s="488"/>
      <c r="EXM215" s="699" t="s">
        <v>10061</v>
      </c>
      <c r="EXN215" s="700"/>
      <c r="EXO215" s="488"/>
      <c r="EXP215" s="488"/>
      <c r="EXQ215" s="488"/>
      <c r="EXR215" s="488"/>
      <c r="EXS215" s="488"/>
      <c r="EXT215" s="488"/>
      <c r="EXU215" s="699" t="s">
        <v>10061</v>
      </c>
      <c r="EXV215" s="700"/>
      <c r="EXW215" s="488"/>
      <c r="EXX215" s="488"/>
      <c r="EXY215" s="488"/>
      <c r="EXZ215" s="488"/>
      <c r="EYA215" s="488"/>
      <c r="EYB215" s="488"/>
      <c r="EYC215" s="699" t="s">
        <v>10061</v>
      </c>
      <c r="EYD215" s="700"/>
      <c r="EYE215" s="488"/>
      <c r="EYF215" s="488"/>
      <c r="EYG215" s="488"/>
      <c r="EYH215" s="488"/>
      <c r="EYI215" s="488"/>
      <c r="EYJ215" s="488"/>
      <c r="EYK215" s="699" t="s">
        <v>10061</v>
      </c>
      <c r="EYL215" s="700"/>
      <c r="EYM215" s="488"/>
      <c r="EYN215" s="488"/>
      <c r="EYO215" s="488"/>
      <c r="EYP215" s="488"/>
      <c r="EYQ215" s="488"/>
      <c r="EYR215" s="488"/>
      <c r="EYS215" s="699" t="s">
        <v>10061</v>
      </c>
      <c r="EYT215" s="700"/>
      <c r="EYU215" s="488"/>
      <c r="EYV215" s="488"/>
      <c r="EYW215" s="488"/>
      <c r="EYX215" s="488"/>
      <c r="EYY215" s="488"/>
      <c r="EYZ215" s="488"/>
      <c r="EZA215" s="699" t="s">
        <v>10061</v>
      </c>
      <c r="EZB215" s="700"/>
      <c r="EZC215" s="488"/>
      <c r="EZD215" s="488"/>
      <c r="EZE215" s="488"/>
      <c r="EZF215" s="488"/>
      <c r="EZG215" s="488"/>
      <c r="EZH215" s="488"/>
      <c r="EZI215" s="699" t="s">
        <v>10061</v>
      </c>
      <c r="EZJ215" s="700"/>
      <c r="EZK215" s="488"/>
      <c r="EZL215" s="488"/>
      <c r="EZM215" s="488"/>
      <c r="EZN215" s="488"/>
      <c r="EZO215" s="488"/>
      <c r="EZP215" s="488"/>
      <c r="EZQ215" s="699" t="s">
        <v>10061</v>
      </c>
      <c r="EZR215" s="700"/>
      <c r="EZS215" s="488"/>
      <c r="EZT215" s="488"/>
      <c r="EZU215" s="488"/>
      <c r="EZV215" s="488"/>
      <c r="EZW215" s="488"/>
      <c r="EZX215" s="488"/>
      <c r="EZY215" s="699" t="s">
        <v>10061</v>
      </c>
      <c r="EZZ215" s="700"/>
      <c r="FAA215" s="488"/>
      <c r="FAB215" s="488"/>
      <c r="FAC215" s="488"/>
      <c r="FAD215" s="488"/>
      <c r="FAE215" s="488"/>
      <c r="FAF215" s="488"/>
      <c r="FAG215" s="699" t="s">
        <v>10061</v>
      </c>
      <c r="FAH215" s="700"/>
      <c r="FAI215" s="488"/>
      <c r="FAJ215" s="488"/>
      <c r="FAK215" s="488"/>
      <c r="FAL215" s="488"/>
      <c r="FAM215" s="488"/>
      <c r="FAN215" s="488"/>
      <c r="FAO215" s="699" t="s">
        <v>10061</v>
      </c>
      <c r="FAP215" s="700"/>
      <c r="FAQ215" s="488"/>
      <c r="FAR215" s="488"/>
      <c r="FAS215" s="488"/>
      <c r="FAT215" s="488"/>
      <c r="FAU215" s="488"/>
      <c r="FAV215" s="488"/>
      <c r="FAW215" s="699" t="s">
        <v>10061</v>
      </c>
      <c r="FAX215" s="700"/>
      <c r="FAY215" s="488"/>
      <c r="FAZ215" s="488"/>
      <c r="FBA215" s="488"/>
      <c r="FBB215" s="488"/>
      <c r="FBC215" s="488"/>
      <c r="FBD215" s="488"/>
      <c r="FBE215" s="699" t="s">
        <v>10061</v>
      </c>
      <c r="FBF215" s="700"/>
      <c r="FBG215" s="488"/>
      <c r="FBH215" s="488"/>
      <c r="FBI215" s="488"/>
      <c r="FBJ215" s="488"/>
      <c r="FBK215" s="488"/>
      <c r="FBL215" s="488"/>
      <c r="FBM215" s="699" t="s">
        <v>10061</v>
      </c>
      <c r="FBN215" s="700"/>
      <c r="FBO215" s="488"/>
      <c r="FBP215" s="488"/>
      <c r="FBQ215" s="488"/>
      <c r="FBR215" s="488"/>
      <c r="FBS215" s="488"/>
      <c r="FBT215" s="488"/>
      <c r="FBU215" s="699" t="s">
        <v>10061</v>
      </c>
      <c r="FBV215" s="700"/>
      <c r="FBW215" s="488"/>
      <c r="FBX215" s="488"/>
      <c r="FBY215" s="488"/>
      <c r="FBZ215" s="488"/>
      <c r="FCA215" s="488"/>
      <c r="FCB215" s="488"/>
      <c r="FCC215" s="699" t="s">
        <v>10061</v>
      </c>
      <c r="FCD215" s="700"/>
      <c r="FCE215" s="488"/>
      <c r="FCF215" s="488"/>
      <c r="FCG215" s="488"/>
      <c r="FCH215" s="488"/>
      <c r="FCI215" s="488"/>
      <c r="FCJ215" s="488"/>
      <c r="FCK215" s="699" t="s">
        <v>10061</v>
      </c>
      <c r="FCL215" s="700"/>
      <c r="FCM215" s="488"/>
      <c r="FCN215" s="488"/>
      <c r="FCO215" s="488"/>
      <c r="FCP215" s="488"/>
      <c r="FCQ215" s="488"/>
      <c r="FCR215" s="488"/>
      <c r="FCS215" s="699" t="s">
        <v>10061</v>
      </c>
      <c r="FCT215" s="700"/>
      <c r="FCU215" s="488"/>
      <c r="FCV215" s="488"/>
      <c r="FCW215" s="488"/>
      <c r="FCX215" s="488"/>
      <c r="FCY215" s="488"/>
      <c r="FCZ215" s="488"/>
      <c r="FDA215" s="699" t="s">
        <v>10061</v>
      </c>
      <c r="FDB215" s="700"/>
      <c r="FDC215" s="488"/>
      <c r="FDD215" s="488"/>
      <c r="FDE215" s="488"/>
      <c r="FDF215" s="488"/>
      <c r="FDG215" s="488"/>
      <c r="FDH215" s="488"/>
      <c r="FDI215" s="699" t="s">
        <v>10061</v>
      </c>
      <c r="FDJ215" s="700"/>
      <c r="FDK215" s="488"/>
      <c r="FDL215" s="488"/>
      <c r="FDM215" s="488"/>
      <c r="FDN215" s="488"/>
      <c r="FDO215" s="488"/>
      <c r="FDP215" s="488"/>
      <c r="FDQ215" s="699" t="s">
        <v>10061</v>
      </c>
      <c r="FDR215" s="700"/>
      <c r="FDS215" s="488"/>
      <c r="FDT215" s="488"/>
      <c r="FDU215" s="488"/>
      <c r="FDV215" s="488"/>
      <c r="FDW215" s="488"/>
      <c r="FDX215" s="488"/>
      <c r="FDY215" s="699" t="s">
        <v>10061</v>
      </c>
      <c r="FDZ215" s="700"/>
      <c r="FEA215" s="488"/>
      <c r="FEB215" s="488"/>
      <c r="FEC215" s="488"/>
      <c r="FED215" s="488"/>
      <c r="FEE215" s="488"/>
      <c r="FEF215" s="488"/>
      <c r="FEG215" s="699" t="s">
        <v>10061</v>
      </c>
      <c r="FEH215" s="700"/>
      <c r="FEI215" s="488"/>
      <c r="FEJ215" s="488"/>
      <c r="FEK215" s="488"/>
      <c r="FEL215" s="488"/>
      <c r="FEM215" s="488"/>
      <c r="FEN215" s="488"/>
      <c r="FEO215" s="699" t="s">
        <v>10061</v>
      </c>
      <c r="FEP215" s="700"/>
      <c r="FEQ215" s="488"/>
      <c r="FER215" s="488"/>
      <c r="FES215" s="488"/>
      <c r="FET215" s="488"/>
      <c r="FEU215" s="488"/>
      <c r="FEV215" s="488"/>
      <c r="FEW215" s="699" t="s">
        <v>10061</v>
      </c>
      <c r="FEX215" s="700"/>
      <c r="FEY215" s="488"/>
      <c r="FEZ215" s="488"/>
      <c r="FFA215" s="488"/>
      <c r="FFB215" s="488"/>
      <c r="FFC215" s="488"/>
      <c r="FFD215" s="488"/>
      <c r="FFE215" s="699" t="s">
        <v>10061</v>
      </c>
      <c r="FFF215" s="700"/>
      <c r="FFG215" s="488"/>
      <c r="FFH215" s="488"/>
      <c r="FFI215" s="488"/>
      <c r="FFJ215" s="488"/>
      <c r="FFK215" s="488"/>
      <c r="FFL215" s="488"/>
      <c r="FFM215" s="699" t="s">
        <v>10061</v>
      </c>
      <c r="FFN215" s="700"/>
      <c r="FFO215" s="488"/>
      <c r="FFP215" s="488"/>
      <c r="FFQ215" s="488"/>
      <c r="FFR215" s="488"/>
      <c r="FFS215" s="488"/>
      <c r="FFT215" s="488"/>
      <c r="FFU215" s="699" t="s">
        <v>10061</v>
      </c>
      <c r="FFV215" s="700"/>
      <c r="FFW215" s="488"/>
      <c r="FFX215" s="488"/>
      <c r="FFY215" s="488"/>
      <c r="FFZ215" s="488"/>
      <c r="FGA215" s="488"/>
      <c r="FGB215" s="488"/>
      <c r="FGC215" s="699" t="s">
        <v>10061</v>
      </c>
      <c r="FGD215" s="700"/>
      <c r="FGE215" s="488"/>
      <c r="FGF215" s="488"/>
      <c r="FGG215" s="488"/>
      <c r="FGH215" s="488"/>
      <c r="FGI215" s="488"/>
      <c r="FGJ215" s="488"/>
      <c r="FGK215" s="699" t="s">
        <v>10061</v>
      </c>
      <c r="FGL215" s="700"/>
      <c r="FGM215" s="488"/>
      <c r="FGN215" s="488"/>
      <c r="FGO215" s="488"/>
      <c r="FGP215" s="488"/>
      <c r="FGQ215" s="488"/>
      <c r="FGR215" s="488"/>
      <c r="FGS215" s="699" t="s">
        <v>10061</v>
      </c>
      <c r="FGT215" s="700"/>
      <c r="FGU215" s="488"/>
      <c r="FGV215" s="488"/>
      <c r="FGW215" s="488"/>
      <c r="FGX215" s="488"/>
      <c r="FGY215" s="488"/>
      <c r="FGZ215" s="488"/>
      <c r="FHA215" s="699" t="s">
        <v>10061</v>
      </c>
      <c r="FHB215" s="700"/>
      <c r="FHC215" s="488"/>
      <c r="FHD215" s="488"/>
      <c r="FHE215" s="488"/>
      <c r="FHF215" s="488"/>
      <c r="FHG215" s="488"/>
      <c r="FHH215" s="488"/>
      <c r="FHI215" s="699" t="s">
        <v>10061</v>
      </c>
      <c r="FHJ215" s="700"/>
      <c r="FHK215" s="488"/>
      <c r="FHL215" s="488"/>
      <c r="FHM215" s="488"/>
      <c r="FHN215" s="488"/>
      <c r="FHO215" s="488"/>
      <c r="FHP215" s="488"/>
      <c r="FHQ215" s="699" t="s">
        <v>10061</v>
      </c>
      <c r="FHR215" s="700"/>
      <c r="FHS215" s="488"/>
      <c r="FHT215" s="488"/>
      <c r="FHU215" s="488"/>
      <c r="FHV215" s="488"/>
      <c r="FHW215" s="488"/>
      <c r="FHX215" s="488"/>
      <c r="FHY215" s="699" t="s">
        <v>10061</v>
      </c>
      <c r="FHZ215" s="700"/>
      <c r="FIA215" s="488"/>
      <c r="FIB215" s="488"/>
      <c r="FIC215" s="488"/>
      <c r="FID215" s="488"/>
      <c r="FIE215" s="488"/>
      <c r="FIF215" s="488"/>
      <c r="FIG215" s="699" t="s">
        <v>10061</v>
      </c>
      <c r="FIH215" s="700"/>
      <c r="FII215" s="488"/>
      <c r="FIJ215" s="488"/>
      <c r="FIK215" s="488"/>
      <c r="FIL215" s="488"/>
      <c r="FIM215" s="488"/>
      <c r="FIN215" s="488"/>
      <c r="FIO215" s="699" t="s">
        <v>10061</v>
      </c>
      <c r="FIP215" s="700"/>
      <c r="FIQ215" s="488"/>
      <c r="FIR215" s="488"/>
      <c r="FIS215" s="488"/>
      <c r="FIT215" s="488"/>
      <c r="FIU215" s="488"/>
      <c r="FIV215" s="488"/>
      <c r="FIW215" s="699" t="s">
        <v>10061</v>
      </c>
      <c r="FIX215" s="700"/>
      <c r="FIY215" s="488"/>
      <c r="FIZ215" s="488"/>
      <c r="FJA215" s="488"/>
      <c r="FJB215" s="488"/>
      <c r="FJC215" s="488"/>
      <c r="FJD215" s="488"/>
      <c r="FJE215" s="699" t="s">
        <v>10061</v>
      </c>
      <c r="FJF215" s="700"/>
      <c r="FJG215" s="488"/>
      <c r="FJH215" s="488"/>
      <c r="FJI215" s="488"/>
      <c r="FJJ215" s="488"/>
      <c r="FJK215" s="488"/>
      <c r="FJL215" s="488"/>
      <c r="FJM215" s="699" t="s">
        <v>10061</v>
      </c>
      <c r="FJN215" s="700"/>
      <c r="FJO215" s="488"/>
      <c r="FJP215" s="488"/>
      <c r="FJQ215" s="488"/>
      <c r="FJR215" s="488"/>
      <c r="FJS215" s="488"/>
      <c r="FJT215" s="488"/>
      <c r="FJU215" s="699" t="s">
        <v>10061</v>
      </c>
      <c r="FJV215" s="700"/>
      <c r="FJW215" s="488"/>
      <c r="FJX215" s="488"/>
      <c r="FJY215" s="488"/>
      <c r="FJZ215" s="488"/>
      <c r="FKA215" s="488"/>
      <c r="FKB215" s="488"/>
      <c r="FKC215" s="699" t="s">
        <v>10061</v>
      </c>
      <c r="FKD215" s="700"/>
      <c r="FKE215" s="488"/>
      <c r="FKF215" s="488"/>
      <c r="FKG215" s="488"/>
      <c r="FKH215" s="488"/>
      <c r="FKI215" s="488"/>
      <c r="FKJ215" s="488"/>
      <c r="FKK215" s="699" t="s">
        <v>10061</v>
      </c>
      <c r="FKL215" s="700"/>
      <c r="FKM215" s="488"/>
      <c r="FKN215" s="488"/>
      <c r="FKO215" s="488"/>
      <c r="FKP215" s="488"/>
      <c r="FKQ215" s="488"/>
      <c r="FKR215" s="488"/>
      <c r="FKS215" s="699" t="s">
        <v>10061</v>
      </c>
      <c r="FKT215" s="700"/>
      <c r="FKU215" s="488"/>
      <c r="FKV215" s="488"/>
      <c r="FKW215" s="488"/>
      <c r="FKX215" s="488"/>
      <c r="FKY215" s="488"/>
      <c r="FKZ215" s="488"/>
      <c r="FLA215" s="699" t="s">
        <v>10061</v>
      </c>
      <c r="FLB215" s="700"/>
      <c r="FLC215" s="488"/>
      <c r="FLD215" s="488"/>
      <c r="FLE215" s="488"/>
      <c r="FLF215" s="488"/>
      <c r="FLG215" s="488"/>
      <c r="FLH215" s="488"/>
      <c r="FLI215" s="699" t="s">
        <v>10061</v>
      </c>
      <c r="FLJ215" s="700"/>
      <c r="FLK215" s="488"/>
      <c r="FLL215" s="488"/>
      <c r="FLM215" s="488"/>
      <c r="FLN215" s="488"/>
      <c r="FLO215" s="488"/>
      <c r="FLP215" s="488"/>
      <c r="FLQ215" s="699" t="s">
        <v>10061</v>
      </c>
      <c r="FLR215" s="700"/>
      <c r="FLS215" s="488"/>
      <c r="FLT215" s="488"/>
      <c r="FLU215" s="488"/>
      <c r="FLV215" s="488"/>
      <c r="FLW215" s="488"/>
      <c r="FLX215" s="488"/>
      <c r="FLY215" s="699" t="s">
        <v>10061</v>
      </c>
      <c r="FLZ215" s="700"/>
      <c r="FMA215" s="488"/>
      <c r="FMB215" s="488"/>
      <c r="FMC215" s="488"/>
      <c r="FMD215" s="488"/>
      <c r="FME215" s="488"/>
      <c r="FMF215" s="488"/>
      <c r="FMG215" s="699" t="s">
        <v>10061</v>
      </c>
      <c r="FMH215" s="700"/>
      <c r="FMI215" s="488"/>
      <c r="FMJ215" s="488"/>
      <c r="FMK215" s="488"/>
      <c r="FML215" s="488"/>
      <c r="FMM215" s="488"/>
      <c r="FMN215" s="488"/>
      <c r="FMO215" s="699" t="s">
        <v>10061</v>
      </c>
      <c r="FMP215" s="700"/>
      <c r="FMQ215" s="488"/>
      <c r="FMR215" s="488"/>
      <c r="FMS215" s="488"/>
      <c r="FMT215" s="488"/>
      <c r="FMU215" s="488"/>
      <c r="FMV215" s="488"/>
      <c r="FMW215" s="699" t="s">
        <v>10061</v>
      </c>
      <c r="FMX215" s="700"/>
      <c r="FMY215" s="488"/>
      <c r="FMZ215" s="488"/>
      <c r="FNA215" s="488"/>
      <c r="FNB215" s="488"/>
      <c r="FNC215" s="488"/>
      <c r="FND215" s="488"/>
      <c r="FNE215" s="699" t="s">
        <v>10061</v>
      </c>
      <c r="FNF215" s="700"/>
      <c r="FNG215" s="488"/>
      <c r="FNH215" s="488"/>
      <c r="FNI215" s="488"/>
      <c r="FNJ215" s="488"/>
      <c r="FNK215" s="488"/>
      <c r="FNL215" s="488"/>
      <c r="FNM215" s="699" t="s">
        <v>10061</v>
      </c>
      <c r="FNN215" s="700"/>
      <c r="FNO215" s="488"/>
      <c r="FNP215" s="488"/>
      <c r="FNQ215" s="488"/>
      <c r="FNR215" s="488"/>
      <c r="FNS215" s="488"/>
      <c r="FNT215" s="488"/>
      <c r="FNU215" s="699" t="s">
        <v>10061</v>
      </c>
      <c r="FNV215" s="700"/>
      <c r="FNW215" s="488"/>
      <c r="FNX215" s="488"/>
      <c r="FNY215" s="488"/>
      <c r="FNZ215" s="488"/>
      <c r="FOA215" s="488"/>
      <c r="FOB215" s="488"/>
      <c r="FOC215" s="699" t="s">
        <v>10061</v>
      </c>
      <c r="FOD215" s="700"/>
      <c r="FOE215" s="488"/>
      <c r="FOF215" s="488"/>
      <c r="FOG215" s="488"/>
      <c r="FOH215" s="488"/>
      <c r="FOI215" s="488"/>
      <c r="FOJ215" s="488"/>
      <c r="FOK215" s="699" t="s">
        <v>10061</v>
      </c>
      <c r="FOL215" s="700"/>
      <c r="FOM215" s="488"/>
      <c r="FON215" s="488"/>
      <c r="FOO215" s="488"/>
      <c r="FOP215" s="488"/>
      <c r="FOQ215" s="488"/>
      <c r="FOR215" s="488"/>
      <c r="FOS215" s="699" t="s">
        <v>10061</v>
      </c>
      <c r="FOT215" s="700"/>
      <c r="FOU215" s="488"/>
      <c r="FOV215" s="488"/>
      <c r="FOW215" s="488"/>
      <c r="FOX215" s="488"/>
      <c r="FOY215" s="488"/>
      <c r="FOZ215" s="488"/>
      <c r="FPA215" s="699" t="s">
        <v>10061</v>
      </c>
      <c r="FPB215" s="700"/>
      <c r="FPC215" s="488"/>
      <c r="FPD215" s="488"/>
      <c r="FPE215" s="488"/>
      <c r="FPF215" s="488"/>
      <c r="FPG215" s="488"/>
      <c r="FPH215" s="488"/>
      <c r="FPI215" s="699" t="s">
        <v>10061</v>
      </c>
      <c r="FPJ215" s="700"/>
      <c r="FPK215" s="488"/>
      <c r="FPL215" s="488"/>
      <c r="FPM215" s="488"/>
      <c r="FPN215" s="488"/>
      <c r="FPO215" s="488"/>
      <c r="FPP215" s="488"/>
      <c r="FPQ215" s="699" t="s">
        <v>10061</v>
      </c>
      <c r="FPR215" s="700"/>
      <c r="FPS215" s="488"/>
      <c r="FPT215" s="488"/>
      <c r="FPU215" s="488"/>
      <c r="FPV215" s="488"/>
      <c r="FPW215" s="488"/>
      <c r="FPX215" s="488"/>
      <c r="FPY215" s="699" t="s">
        <v>10061</v>
      </c>
      <c r="FPZ215" s="700"/>
      <c r="FQA215" s="488"/>
      <c r="FQB215" s="488"/>
      <c r="FQC215" s="488"/>
      <c r="FQD215" s="488"/>
      <c r="FQE215" s="488"/>
      <c r="FQF215" s="488"/>
      <c r="FQG215" s="699" t="s">
        <v>10061</v>
      </c>
      <c r="FQH215" s="700"/>
      <c r="FQI215" s="488"/>
      <c r="FQJ215" s="488"/>
      <c r="FQK215" s="488"/>
      <c r="FQL215" s="488"/>
      <c r="FQM215" s="488"/>
      <c r="FQN215" s="488"/>
      <c r="FQO215" s="699" t="s">
        <v>10061</v>
      </c>
      <c r="FQP215" s="700"/>
      <c r="FQQ215" s="488"/>
      <c r="FQR215" s="488"/>
      <c r="FQS215" s="488"/>
      <c r="FQT215" s="488"/>
      <c r="FQU215" s="488"/>
      <c r="FQV215" s="488"/>
      <c r="FQW215" s="699" t="s">
        <v>10061</v>
      </c>
      <c r="FQX215" s="700"/>
      <c r="FQY215" s="488"/>
      <c r="FQZ215" s="488"/>
      <c r="FRA215" s="488"/>
      <c r="FRB215" s="488"/>
      <c r="FRC215" s="488"/>
      <c r="FRD215" s="488"/>
      <c r="FRE215" s="699" t="s">
        <v>10061</v>
      </c>
      <c r="FRF215" s="700"/>
      <c r="FRG215" s="488"/>
      <c r="FRH215" s="488"/>
      <c r="FRI215" s="488"/>
      <c r="FRJ215" s="488"/>
      <c r="FRK215" s="488"/>
      <c r="FRL215" s="488"/>
      <c r="FRM215" s="699" t="s">
        <v>10061</v>
      </c>
      <c r="FRN215" s="700"/>
      <c r="FRO215" s="488"/>
      <c r="FRP215" s="488"/>
      <c r="FRQ215" s="488"/>
      <c r="FRR215" s="488"/>
      <c r="FRS215" s="488"/>
      <c r="FRT215" s="488"/>
      <c r="FRU215" s="699" t="s">
        <v>10061</v>
      </c>
      <c r="FRV215" s="700"/>
      <c r="FRW215" s="488"/>
      <c r="FRX215" s="488"/>
      <c r="FRY215" s="488"/>
      <c r="FRZ215" s="488"/>
      <c r="FSA215" s="488"/>
      <c r="FSB215" s="488"/>
      <c r="FSC215" s="699" t="s">
        <v>10061</v>
      </c>
      <c r="FSD215" s="700"/>
      <c r="FSE215" s="488"/>
      <c r="FSF215" s="488"/>
      <c r="FSG215" s="488"/>
      <c r="FSH215" s="488"/>
      <c r="FSI215" s="488"/>
      <c r="FSJ215" s="488"/>
      <c r="FSK215" s="699" t="s">
        <v>10061</v>
      </c>
      <c r="FSL215" s="700"/>
      <c r="FSM215" s="488"/>
      <c r="FSN215" s="488"/>
      <c r="FSO215" s="488"/>
      <c r="FSP215" s="488"/>
      <c r="FSQ215" s="488"/>
      <c r="FSR215" s="488"/>
      <c r="FSS215" s="699" t="s">
        <v>10061</v>
      </c>
      <c r="FST215" s="700"/>
      <c r="FSU215" s="488"/>
      <c r="FSV215" s="488"/>
      <c r="FSW215" s="488"/>
      <c r="FSX215" s="488"/>
      <c r="FSY215" s="488"/>
      <c r="FSZ215" s="488"/>
      <c r="FTA215" s="699" t="s">
        <v>10061</v>
      </c>
      <c r="FTB215" s="700"/>
      <c r="FTC215" s="488"/>
      <c r="FTD215" s="488"/>
      <c r="FTE215" s="488"/>
      <c r="FTF215" s="488"/>
      <c r="FTG215" s="488"/>
      <c r="FTH215" s="488"/>
      <c r="FTI215" s="699" t="s">
        <v>10061</v>
      </c>
      <c r="FTJ215" s="700"/>
      <c r="FTK215" s="488"/>
      <c r="FTL215" s="488"/>
      <c r="FTM215" s="488"/>
      <c r="FTN215" s="488"/>
      <c r="FTO215" s="488"/>
      <c r="FTP215" s="488"/>
      <c r="FTQ215" s="699" t="s">
        <v>10061</v>
      </c>
      <c r="FTR215" s="700"/>
      <c r="FTS215" s="488"/>
      <c r="FTT215" s="488"/>
      <c r="FTU215" s="488"/>
      <c r="FTV215" s="488"/>
      <c r="FTW215" s="488"/>
      <c r="FTX215" s="488"/>
      <c r="FTY215" s="699" t="s">
        <v>10061</v>
      </c>
      <c r="FTZ215" s="700"/>
      <c r="FUA215" s="488"/>
      <c r="FUB215" s="488"/>
      <c r="FUC215" s="488"/>
      <c r="FUD215" s="488"/>
      <c r="FUE215" s="488"/>
      <c r="FUF215" s="488"/>
      <c r="FUG215" s="699" t="s">
        <v>10061</v>
      </c>
      <c r="FUH215" s="700"/>
      <c r="FUI215" s="488"/>
      <c r="FUJ215" s="488"/>
      <c r="FUK215" s="488"/>
      <c r="FUL215" s="488"/>
      <c r="FUM215" s="488"/>
      <c r="FUN215" s="488"/>
      <c r="FUO215" s="699" t="s">
        <v>10061</v>
      </c>
      <c r="FUP215" s="700"/>
      <c r="FUQ215" s="488"/>
      <c r="FUR215" s="488"/>
      <c r="FUS215" s="488"/>
      <c r="FUT215" s="488"/>
      <c r="FUU215" s="488"/>
      <c r="FUV215" s="488"/>
      <c r="FUW215" s="699" t="s">
        <v>10061</v>
      </c>
      <c r="FUX215" s="700"/>
      <c r="FUY215" s="488"/>
      <c r="FUZ215" s="488"/>
      <c r="FVA215" s="488"/>
      <c r="FVB215" s="488"/>
      <c r="FVC215" s="488"/>
      <c r="FVD215" s="488"/>
      <c r="FVE215" s="699" t="s">
        <v>10061</v>
      </c>
      <c r="FVF215" s="700"/>
      <c r="FVG215" s="488"/>
      <c r="FVH215" s="488"/>
      <c r="FVI215" s="488"/>
      <c r="FVJ215" s="488"/>
      <c r="FVK215" s="488"/>
      <c r="FVL215" s="488"/>
      <c r="FVM215" s="699" t="s">
        <v>10061</v>
      </c>
      <c r="FVN215" s="700"/>
      <c r="FVO215" s="488"/>
      <c r="FVP215" s="488"/>
      <c r="FVQ215" s="488"/>
      <c r="FVR215" s="488"/>
      <c r="FVS215" s="488"/>
      <c r="FVT215" s="488"/>
      <c r="FVU215" s="699" t="s">
        <v>10061</v>
      </c>
      <c r="FVV215" s="700"/>
      <c r="FVW215" s="488"/>
      <c r="FVX215" s="488"/>
      <c r="FVY215" s="488"/>
      <c r="FVZ215" s="488"/>
      <c r="FWA215" s="488"/>
      <c r="FWB215" s="488"/>
      <c r="FWC215" s="699" t="s">
        <v>10061</v>
      </c>
      <c r="FWD215" s="700"/>
      <c r="FWE215" s="488"/>
      <c r="FWF215" s="488"/>
      <c r="FWG215" s="488"/>
      <c r="FWH215" s="488"/>
      <c r="FWI215" s="488"/>
      <c r="FWJ215" s="488"/>
      <c r="FWK215" s="699" t="s">
        <v>10061</v>
      </c>
      <c r="FWL215" s="700"/>
      <c r="FWM215" s="488"/>
      <c r="FWN215" s="488"/>
      <c r="FWO215" s="488"/>
      <c r="FWP215" s="488"/>
      <c r="FWQ215" s="488"/>
      <c r="FWR215" s="488"/>
      <c r="FWS215" s="699" t="s">
        <v>10061</v>
      </c>
      <c r="FWT215" s="700"/>
      <c r="FWU215" s="488"/>
      <c r="FWV215" s="488"/>
      <c r="FWW215" s="488"/>
      <c r="FWX215" s="488"/>
      <c r="FWY215" s="488"/>
      <c r="FWZ215" s="488"/>
      <c r="FXA215" s="699" t="s">
        <v>10061</v>
      </c>
      <c r="FXB215" s="700"/>
      <c r="FXC215" s="488"/>
      <c r="FXD215" s="488"/>
      <c r="FXE215" s="488"/>
      <c r="FXF215" s="488"/>
      <c r="FXG215" s="488"/>
      <c r="FXH215" s="488"/>
      <c r="FXI215" s="699" t="s">
        <v>10061</v>
      </c>
      <c r="FXJ215" s="700"/>
      <c r="FXK215" s="488"/>
      <c r="FXL215" s="488"/>
      <c r="FXM215" s="488"/>
      <c r="FXN215" s="488"/>
      <c r="FXO215" s="488"/>
      <c r="FXP215" s="488"/>
      <c r="FXQ215" s="699" t="s">
        <v>10061</v>
      </c>
      <c r="FXR215" s="700"/>
      <c r="FXS215" s="488"/>
      <c r="FXT215" s="488"/>
      <c r="FXU215" s="488"/>
      <c r="FXV215" s="488"/>
      <c r="FXW215" s="488"/>
      <c r="FXX215" s="488"/>
      <c r="FXY215" s="699" t="s">
        <v>10061</v>
      </c>
      <c r="FXZ215" s="700"/>
      <c r="FYA215" s="488"/>
      <c r="FYB215" s="488"/>
      <c r="FYC215" s="488"/>
      <c r="FYD215" s="488"/>
      <c r="FYE215" s="488"/>
      <c r="FYF215" s="488"/>
      <c r="FYG215" s="699" t="s">
        <v>10061</v>
      </c>
      <c r="FYH215" s="700"/>
      <c r="FYI215" s="488"/>
      <c r="FYJ215" s="488"/>
      <c r="FYK215" s="488"/>
      <c r="FYL215" s="488"/>
      <c r="FYM215" s="488"/>
      <c r="FYN215" s="488"/>
      <c r="FYO215" s="699" t="s">
        <v>10061</v>
      </c>
      <c r="FYP215" s="700"/>
      <c r="FYQ215" s="488"/>
      <c r="FYR215" s="488"/>
      <c r="FYS215" s="488"/>
      <c r="FYT215" s="488"/>
      <c r="FYU215" s="488"/>
      <c r="FYV215" s="488"/>
      <c r="FYW215" s="699" t="s">
        <v>10061</v>
      </c>
      <c r="FYX215" s="700"/>
      <c r="FYY215" s="488"/>
      <c r="FYZ215" s="488"/>
      <c r="FZA215" s="488"/>
      <c r="FZB215" s="488"/>
      <c r="FZC215" s="488"/>
      <c r="FZD215" s="488"/>
      <c r="FZE215" s="699" t="s">
        <v>10061</v>
      </c>
      <c r="FZF215" s="700"/>
      <c r="FZG215" s="488"/>
      <c r="FZH215" s="488"/>
      <c r="FZI215" s="488"/>
      <c r="FZJ215" s="488"/>
      <c r="FZK215" s="488"/>
      <c r="FZL215" s="488"/>
      <c r="FZM215" s="699" t="s">
        <v>10061</v>
      </c>
      <c r="FZN215" s="700"/>
      <c r="FZO215" s="488"/>
      <c r="FZP215" s="488"/>
      <c r="FZQ215" s="488"/>
      <c r="FZR215" s="488"/>
      <c r="FZS215" s="488"/>
      <c r="FZT215" s="488"/>
      <c r="FZU215" s="699" t="s">
        <v>10061</v>
      </c>
      <c r="FZV215" s="700"/>
      <c r="FZW215" s="488"/>
      <c r="FZX215" s="488"/>
      <c r="FZY215" s="488"/>
      <c r="FZZ215" s="488"/>
      <c r="GAA215" s="488"/>
      <c r="GAB215" s="488"/>
      <c r="GAC215" s="699" t="s">
        <v>10061</v>
      </c>
      <c r="GAD215" s="700"/>
      <c r="GAE215" s="488"/>
      <c r="GAF215" s="488"/>
      <c r="GAG215" s="488"/>
      <c r="GAH215" s="488"/>
      <c r="GAI215" s="488"/>
      <c r="GAJ215" s="488"/>
      <c r="GAK215" s="699" t="s">
        <v>10061</v>
      </c>
      <c r="GAL215" s="700"/>
      <c r="GAM215" s="488"/>
      <c r="GAN215" s="488"/>
      <c r="GAO215" s="488"/>
      <c r="GAP215" s="488"/>
      <c r="GAQ215" s="488"/>
      <c r="GAR215" s="488"/>
      <c r="GAS215" s="699" t="s">
        <v>10061</v>
      </c>
      <c r="GAT215" s="700"/>
      <c r="GAU215" s="488"/>
      <c r="GAV215" s="488"/>
      <c r="GAW215" s="488"/>
      <c r="GAX215" s="488"/>
      <c r="GAY215" s="488"/>
      <c r="GAZ215" s="488"/>
      <c r="GBA215" s="699" t="s">
        <v>10061</v>
      </c>
      <c r="GBB215" s="700"/>
      <c r="GBC215" s="488"/>
      <c r="GBD215" s="488"/>
      <c r="GBE215" s="488"/>
      <c r="GBF215" s="488"/>
      <c r="GBG215" s="488"/>
      <c r="GBH215" s="488"/>
      <c r="GBI215" s="699" t="s">
        <v>10061</v>
      </c>
      <c r="GBJ215" s="700"/>
      <c r="GBK215" s="488"/>
      <c r="GBL215" s="488"/>
      <c r="GBM215" s="488"/>
      <c r="GBN215" s="488"/>
      <c r="GBO215" s="488"/>
      <c r="GBP215" s="488"/>
      <c r="GBQ215" s="699" t="s">
        <v>10061</v>
      </c>
      <c r="GBR215" s="700"/>
      <c r="GBS215" s="488"/>
      <c r="GBT215" s="488"/>
      <c r="GBU215" s="488"/>
      <c r="GBV215" s="488"/>
      <c r="GBW215" s="488"/>
      <c r="GBX215" s="488"/>
      <c r="GBY215" s="699" t="s">
        <v>10061</v>
      </c>
      <c r="GBZ215" s="700"/>
      <c r="GCA215" s="488"/>
      <c r="GCB215" s="488"/>
      <c r="GCC215" s="488"/>
      <c r="GCD215" s="488"/>
      <c r="GCE215" s="488"/>
      <c r="GCF215" s="488"/>
      <c r="GCG215" s="699" t="s">
        <v>10061</v>
      </c>
      <c r="GCH215" s="700"/>
      <c r="GCI215" s="488"/>
      <c r="GCJ215" s="488"/>
      <c r="GCK215" s="488"/>
      <c r="GCL215" s="488"/>
      <c r="GCM215" s="488"/>
      <c r="GCN215" s="488"/>
      <c r="GCO215" s="699" t="s">
        <v>10061</v>
      </c>
      <c r="GCP215" s="700"/>
      <c r="GCQ215" s="488"/>
      <c r="GCR215" s="488"/>
      <c r="GCS215" s="488"/>
      <c r="GCT215" s="488"/>
      <c r="GCU215" s="488"/>
      <c r="GCV215" s="488"/>
      <c r="GCW215" s="699" t="s">
        <v>10061</v>
      </c>
      <c r="GCX215" s="700"/>
      <c r="GCY215" s="488"/>
      <c r="GCZ215" s="488"/>
      <c r="GDA215" s="488"/>
      <c r="GDB215" s="488"/>
      <c r="GDC215" s="488"/>
      <c r="GDD215" s="488"/>
      <c r="GDE215" s="699" t="s">
        <v>10061</v>
      </c>
      <c r="GDF215" s="700"/>
      <c r="GDG215" s="488"/>
      <c r="GDH215" s="488"/>
      <c r="GDI215" s="488"/>
      <c r="GDJ215" s="488"/>
      <c r="GDK215" s="488"/>
      <c r="GDL215" s="488"/>
      <c r="GDM215" s="699" t="s">
        <v>10061</v>
      </c>
      <c r="GDN215" s="700"/>
      <c r="GDO215" s="488"/>
      <c r="GDP215" s="488"/>
      <c r="GDQ215" s="488"/>
      <c r="GDR215" s="488"/>
      <c r="GDS215" s="488"/>
      <c r="GDT215" s="488"/>
      <c r="GDU215" s="699" t="s">
        <v>10061</v>
      </c>
      <c r="GDV215" s="700"/>
      <c r="GDW215" s="488"/>
      <c r="GDX215" s="488"/>
      <c r="GDY215" s="488"/>
      <c r="GDZ215" s="488"/>
      <c r="GEA215" s="488"/>
      <c r="GEB215" s="488"/>
      <c r="GEC215" s="699" t="s">
        <v>10061</v>
      </c>
      <c r="GED215" s="700"/>
      <c r="GEE215" s="488"/>
      <c r="GEF215" s="488"/>
      <c r="GEG215" s="488"/>
      <c r="GEH215" s="488"/>
      <c r="GEI215" s="488"/>
      <c r="GEJ215" s="488"/>
      <c r="GEK215" s="699" t="s">
        <v>10061</v>
      </c>
      <c r="GEL215" s="700"/>
      <c r="GEM215" s="488"/>
      <c r="GEN215" s="488"/>
      <c r="GEO215" s="488"/>
      <c r="GEP215" s="488"/>
      <c r="GEQ215" s="488"/>
      <c r="GER215" s="488"/>
      <c r="GES215" s="699" t="s">
        <v>10061</v>
      </c>
      <c r="GET215" s="700"/>
      <c r="GEU215" s="488"/>
      <c r="GEV215" s="488"/>
      <c r="GEW215" s="488"/>
      <c r="GEX215" s="488"/>
      <c r="GEY215" s="488"/>
      <c r="GEZ215" s="488"/>
      <c r="GFA215" s="699" t="s">
        <v>10061</v>
      </c>
      <c r="GFB215" s="700"/>
      <c r="GFC215" s="488"/>
      <c r="GFD215" s="488"/>
      <c r="GFE215" s="488"/>
      <c r="GFF215" s="488"/>
      <c r="GFG215" s="488"/>
      <c r="GFH215" s="488"/>
      <c r="GFI215" s="699" t="s">
        <v>10061</v>
      </c>
      <c r="GFJ215" s="700"/>
      <c r="GFK215" s="488"/>
      <c r="GFL215" s="488"/>
      <c r="GFM215" s="488"/>
      <c r="GFN215" s="488"/>
      <c r="GFO215" s="488"/>
      <c r="GFP215" s="488"/>
      <c r="GFQ215" s="699" t="s">
        <v>10061</v>
      </c>
      <c r="GFR215" s="700"/>
      <c r="GFS215" s="488"/>
      <c r="GFT215" s="488"/>
      <c r="GFU215" s="488"/>
      <c r="GFV215" s="488"/>
      <c r="GFW215" s="488"/>
      <c r="GFX215" s="488"/>
      <c r="GFY215" s="699" t="s">
        <v>10061</v>
      </c>
      <c r="GFZ215" s="700"/>
      <c r="GGA215" s="488"/>
      <c r="GGB215" s="488"/>
      <c r="GGC215" s="488"/>
      <c r="GGD215" s="488"/>
      <c r="GGE215" s="488"/>
      <c r="GGF215" s="488"/>
      <c r="GGG215" s="699" t="s">
        <v>10061</v>
      </c>
      <c r="GGH215" s="700"/>
      <c r="GGI215" s="488"/>
      <c r="GGJ215" s="488"/>
      <c r="GGK215" s="488"/>
      <c r="GGL215" s="488"/>
      <c r="GGM215" s="488"/>
      <c r="GGN215" s="488"/>
      <c r="GGO215" s="699" t="s">
        <v>10061</v>
      </c>
      <c r="GGP215" s="700"/>
      <c r="GGQ215" s="488"/>
      <c r="GGR215" s="488"/>
      <c r="GGS215" s="488"/>
      <c r="GGT215" s="488"/>
      <c r="GGU215" s="488"/>
      <c r="GGV215" s="488"/>
      <c r="GGW215" s="699" t="s">
        <v>10061</v>
      </c>
      <c r="GGX215" s="700"/>
      <c r="GGY215" s="488"/>
      <c r="GGZ215" s="488"/>
      <c r="GHA215" s="488"/>
      <c r="GHB215" s="488"/>
      <c r="GHC215" s="488"/>
      <c r="GHD215" s="488"/>
      <c r="GHE215" s="699" t="s">
        <v>10061</v>
      </c>
      <c r="GHF215" s="700"/>
      <c r="GHG215" s="488"/>
      <c r="GHH215" s="488"/>
      <c r="GHI215" s="488"/>
      <c r="GHJ215" s="488"/>
      <c r="GHK215" s="488"/>
      <c r="GHL215" s="488"/>
      <c r="GHM215" s="699" t="s">
        <v>10061</v>
      </c>
      <c r="GHN215" s="700"/>
      <c r="GHO215" s="488"/>
      <c r="GHP215" s="488"/>
      <c r="GHQ215" s="488"/>
      <c r="GHR215" s="488"/>
      <c r="GHS215" s="488"/>
      <c r="GHT215" s="488"/>
      <c r="GHU215" s="699" t="s">
        <v>10061</v>
      </c>
      <c r="GHV215" s="700"/>
      <c r="GHW215" s="488"/>
      <c r="GHX215" s="488"/>
      <c r="GHY215" s="488"/>
      <c r="GHZ215" s="488"/>
      <c r="GIA215" s="488"/>
      <c r="GIB215" s="488"/>
      <c r="GIC215" s="699" t="s">
        <v>10061</v>
      </c>
      <c r="GID215" s="700"/>
      <c r="GIE215" s="488"/>
      <c r="GIF215" s="488"/>
      <c r="GIG215" s="488"/>
      <c r="GIH215" s="488"/>
      <c r="GII215" s="488"/>
      <c r="GIJ215" s="488"/>
      <c r="GIK215" s="699" t="s">
        <v>10061</v>
      </c>
      <c r="GIL215" s="700"/>
      <c r="GIM215" s="488"/>
      <c r="GIN215" s="488"/>
      <c r="GIO215" s="488"/>
      <c r="GIP215" s="488"/>
      <c r="GIQ215" s="488"/>
      <c r="GIR215" s="488"/>
      <c r="GIS215" s="699" t="s">
        <v>10061</v>
      </c>
      <c r="GIT215" s="700"/>
      <c r="GIU215" s="488"/>
      <c r="GIV215" s="488"/>
      <c r="GIW215" s="488"/>
      <c r="GIX215" s="488"/>
      <c r="GIY215" s="488"/>
      <c r="GIZ215" s="488"/>
      <c r="GJA215" s="699" t="s">
        <v>10061</v>
      </c>
      <c r="GJB215" s="700"/>
      <c r="GJC215" s="488"/>
      <c r="GJD215" s="488"/>
      <c r="GJE215" s="488"/>
      <c r="GJF215" s="488"/>
      <c r="GJG215" s="488"/>
      <c r="GJH215" s="488"/>
      <c r="GJI215" s="699" t="s">
        <v>10061</v>
      </c>
      <c r="GJJ215" s="700"/>
      <c r="GJK215" s="488"/>
      <c r="GJL215" s="488"/>
      <c r="GJM215" s="488"/>
      <c r="GJN215" s="488"/>
      <c r="GJO215" s="488"/>
      <c r="GJP215" s="488"/>
      <c r="GJQ215" s="699" t="s">
        <v>10061</v>
      </c>
      <c r="GJR215" s="700"/>
      <c r="GJS215" s="488"/>
      <c r="GJT215" s="488"/>
      <c r="GJU215" s="488"/>
      <c r="GJV215" s="488"/>
      <c r="GJW215" s="488"/>
      <c r="GJX215" s="488"/>
      <c r="GJY215" s="699" t="s">
        <v>10061</v>
      </c>
      <c r="GJZ215" s="700"/>
      <c r="GKA215" s="488"/>
      <c r="GKB215" s="488"/>
      <c r="GKC215" s="488"/>
      <c r="GKD215" s="488"/>
      <c r="GKE215" s="488"/>
      <c r="GKF215" s="488"/>
      <c r="GKG215" s="699" t="s">
        <v>10061</v>
      </c>
      <c r="GKH215" s="700"/>
      <c r="GKI215" s="488"/>
      <c r="GKJ215" s="488"/>
      <c r="GKK215" s="488"/>
      <c r="GKL215" s="488"/>
      <c r="GKM215" s="488"/>
      <c r="GKN215" s="488"/>
      <c r="GKO215" s="699" t="s">
        <v>10061</v>
      </c>
      <c r="GKP215" s="700"/>
      <c r="GKQ215" s="488"/>
      <c r="GKR215" s="488"/>
      <c r="GKS215" s="488"/>
      <c r="GKT215" s="488"/>
      <c r="GKU215" s="488"/>
      <c r="GKV215" s="488"/>
      <c r="GKW215" s="699" t="s">
        <v>10061</v>
      </c>
      <c r="GKX215" s="700"/>
      <c r="GKY215" s="488"/>
      <c r="GKZ215" s="488"/>
      <c r="GLA215" s="488"/>
      <c r="GLB215" s="488"/>
      <c r="GLC215" s="488"/>
      <c r="GLD215" s="488"/>
      <c r="GLE215" s="699" t="s">
        <v>10061</v>
      </c>
      <c r="GLF215" s="700"/>
      <c r="GLG215" s="488"/>
      <c r="GLH215" s="488"/>
      <c r="GLI215" s="488"/>
      <c r="GLJ215" s="488"/>
      <c r="GLK215" s="488"/>
      <c r="GLL215" s="488"/>
      <c r="GLM215" s="699" t="s">
        <v>10061</v>
      </c>
      <c r="GLN215" s="700"/>
      <c r="GLO215" s="488"/>
      <c r="GLP215" s="488"/>
      <c r="GLQ215" s="488"/>
      <c r="GLR215" s="488"/>
      <c r="GLS215" s="488"/>
      <c r="GLT215" s="488"/>
      <c r="GLU215" s="699" t="s">
        <v>10061</v>
      </c>
      <c r="GLV215" s="700"/>
      <c r="GLW215" s="488"/>
      <c r="GLX215" s="488"/>
      <c r="GLY215" s="488"/>
      <c r="GLZ215" s="488"/>
      <c r="GMA215" s="488"/>
      <c r="GMB215" s="488"/>
      <c r="GMC215" s="699" t="s">
        <v>10061</v>
      </c>
      <c r="GMD215" s="700"/>
      <c r="GME215" s="488"/>
      <c r="GMF215" s="488"/>
      <c r="GMG215" s="488"/>
      <c r="GMH215" s="488"/>
      <c r="GMI215" s="488"/>
      <c r="GMJ215" s="488"/>
      <c r="GMK215" s="699" t="s">
        <v>10061</v>
      </c>
      <c r="GML215" s="700"/>
      <c r="GMM215" s="488"/>
      <c r="GMN215" s="488"/>
      <c r="GMO215" s="488"/>
      <c r="GMP215" s="488"/>
      <c r="GMQ215" s="488"/>
      <c r="GMR215" s="488"/>
      <c r="GMS215" s="699" t="s">
        <v>10061</v>
      </c>
      <c r="GMT215" s="700"/>
      <c r="GMU215" s="488"/>
      <c r="GMV215" s="488"/>
      <c r="GMW215" s="488"/>
      <c r="GMX215" s="488"/>
      <c r="GMY215" s="488"/>
      <c r="GMZ215" s="488"/>
      <c r="GNA215" s="699" t="s">
        <v>10061</v>
      </c>
      <c r="GNB215" s="700"/>
      <c r="GNC215" s="488"/>
      <c r="GND215" s="488"/>
      <c r="GNE215" s="488"/>
      <c r="GNF215" s="488"/>
      <c r="GNG215" s="488"/>
      <c r="GNH215" s="488"/>
      <c r="GNI215" s="699" t="s">
        <v>10061</v>
      </c>
      <c r="GNJ215" s="700"/>
      <c r="GNK215" s="488"/>
      <c r="GNL215" s="488"/>
      <c r="GNM215" s="488"/>
      <c r="GNN215" s="488"/>
      <c r="GNO215" s="488"/>
      <c r="GNP215" s="488"/>
      <c r="GNQ215" s="699" t="s">
        <v>10061</v>
      </c>
      <c r="GNR215" s="700"/>
      <c r="GNS215" s="488"/>
      <c r="GNT215" s="488"/>
      <c r="GNU215" s="488"/>
      <c r="GNV215" s="488"/>
      <c r="GNW215" s="488"/>
      <c r="GNX215" s="488"/>
      <c r="GNY215" s="699" t="s">
        <v>10061</v>
      </c>
      <c r="GNZ215" s="700"/>
      <c r="GOA215" s="488"/>
      <c r="GOB215" s="488"/>
      <c r="GOC215" s="488"/>
      <c r="GOD215" s="488"/>
      <c r="GOE215" s="488"/>
      <c r="GOF215" s="488"/>
      <c r="GOG215" s="699" t="s">
        <v>10061</v>
      </c>
      <c r="GOH215" s="700"/>
      <c r="GOI215" s="488"/>
      <c r="GOJ215" s="488"/>
      <c r="GOK215" s="488"/>
      <c r="GOL215" s="488"/>
      <c r="GOM215" s="488"/>
      <c r="GON215" s="488"/>
      <c r="GOO215" s="699" t="s">
        <v>10061</v>
      </c>
      <c r="GOP215" s="700"/>
      <c r="GOQ215" s="488"/>
      <c r="GOR215" s="488"/>
      <c r="GOS215" s="488"/>
      <c r="GOT215" s="488"/>
      <c r="GOU215" s="488"/>
      <c r="GOV215" s="488"/>
      <c r="GOW215" s="699" t="s">
        <v>10061</v>
      </c>
      <c r="GOX215" s="700"/>
      <c r="GOY215" s="488"/>
      <c r="GOZ215" s="488"/>
      <c r="GPA215" s="488"/>
      <c r="GPB215" s="488"/>
      <c r="GPC215" s="488"/>
      <c r="GPD215" s="488"/>
      <c r="GPE215" s="699" t="s">
        <v>10061</v>
      </c>
      <c r="GPF215" s="700"/>
      <c r="GPG215" s="488"/>
      <c r="GPH215" s="488"/>
      <c r="GPI215" s="488"/>
      <c r="GPJ215" s="488"/>
      <c r="GPK215" s="488"/>
      <c r="GPL215" s="488"/>
      <c r="GPM215" s="699" t="s">
        <v>10061</v>
      </c>
      <c r="GPN215" s="700"/>
      <c r="GPO215" s="488"/>
      <c r="GPP215" s="488"/>
      <c r="GPQ215" s="488"/>
      <c r="GPR215" s="488"/>
      <c r="GPS215" s="488"/>
      <c r="GPT215" s="488"/>
      <c r="GPU215" s="699" t="s">
        <v>10061</v>
      </c>
      <c r="GPV215" s="700"/>
      <c r="GPW215" s="488"/>
      <c r="GPX215" s="488"/>
      <c r="GPY215" s="488"/>
      <c r="GPZ215" s="488"/>
      <c r="GQA215" s="488"/>
      <c r="GQB215" s="488"/>
      <c r="GQC215" s="699" t="s">
        <v>10061</v>
      </c>
      <c r="GQD215" s="700"/>
      <c r="GQE215" s="488"/>
      <c r="GQF215" s="488"/>
      <c r="GQG215" s="488"/>
      <c r="GQH215" s="488"/>
      <c r="GQI215" s="488"/>
      <c r="GQJ215" s="488"/>
      <c r="GQK215" s="699" t="s">
        <v>10061</v>
      </c>
      <c r="GQL215" s="700"/>
      <c r="GQM215" s="488"/>
      <c r="GQN215" s="488"/>
      <c r="GQO215" s="488"/>
      <c r="GQP215" s="488"/>
      <c r="GQQ215" s="488"/>
      <c r="GQR215" s="488"/>
      <c r="GQS215" s="699" t="s">
        <v>10061</v>
      </c>
      <c r="GQT215" s="700"/>
      <c r="GQU215" s="488"/>
      <c r="GQV215" s="488"/>
      <c r="GQW215" s="488"/>
      <c r="GQX215" s="488"/>
      <c r="GQY215" s="488"/>
      <c r="GQZ215" s="488"/>
      <c r="GRA215" s="699" t="s">
        <v>10061</v>
      </c>
      <c r="GRB215" s="700"/>
      <c r="GRC215" s="488"/>
      <c r="GRD215" s="488"/>
      <c r="GRE215" s="488"/>
      <c r="GRF215" s="488"/>
      <c r="GRG215" s="488"/>
      <c r="GRH215" s="488"/>
      <c r="GRI215" s="699" t="s">
        <v>10061</v>
      </c>
      <c r="GRJ215" s="700"/>
      <c r="GRK215" s="488"/>
      <c r="GRL215" s="488"/>
      <c r="GRM215" s="488"/>
      <c r="GRN215" s="488"/>
      <c r="GRO215" s="488"/>
      <c r="GRP215" s="488"/>
      <c r="GRQ215" s="699" t="s">
        <v>10061</v>
      </c>
      <c r="GRR215" s="700"/>
      <c r="GRS215" s="488"/>
      <c r="GRT215" s="488"/>
      <c r="GRU215" s="488"/>
      <c r="GRV215" s="488"/>
      <c r="GRW215" s="488"/>
      <c r="GRX215" s="488"/>
      <c r="GRY215" s="699" t="s">
        <v>10061</v>
      </c>
      <c r="GRZ215" s="700"/>
      <c r="GSA215" s="488"/>
      <c r="GSB215" s="488"/>
      <c r="GSC215" s="488"/>
      <c r="GSD215" s="488"/>
      <c r="GSE215" s="488"/>
      <c r="GSF215" s="488"/>
      <c r="GSG215" s="699" t="s">
        <v>10061</v>
      </c>
      <c r="GSH215" s="700"/>
      <c r="GSI215" s="488"/>
      <c r="GSJ215" s="488"/>
      <c r="GSK215" s="488"/>
      <c r="GSL215" s="488"/>
      <c r="GSM215" s="488"/>
      <c r="GSN215" s="488"/>
      <c r="GSO215" s="699" t="s">
        <v>10061</v>
      </c>
      <c r="GSP215" s="700"/>
      <c r="GSQ215" s="488"/>
      <c r="GSR215" s="488"/>
      <c r="GSS215" s="488"/>
      <c r="GST215" s="488"/>
      <c r="GSU215" s="488"/>
      <c r="GSV215" s="488"/>
      <c r="GSW215" s="699" t="s">
        <v>10061</v>
      </c>
      <c r="GSX215" s="700"/>
      <c r="GSY215" s="488"/>
      <c r="GSZ215" s="488"/>
      <c r="GTA215" s="488"/>
      <c r="GTB215" s="488"/>
      <c r="GTC215" s="488"/>
      <c r="GTD215" s="488"/>
      <c r="GTE215" s="699" t="s">
        <v>10061</v>
      </c>
      <c r="GTF215" s="700"/>
      <c r="GTG215" s="488"/>
      <c r="GTH215" s="488"/>
      <c r="GTI215" s="488"/>
      <c r="GTJ215" s="488"/>
      <c r="GTK215" s="488"/>
      <c r="GTL215" s="488"/>
      <c r="GTM215" s="699" t="s">
        <v>10061</v>
      </c>
      <c r="GTN215" s="700"/>
      <c r="GTO215" s="488"/>
      <c r="GTP215" s="488"/>
      <c r="GTQ215" s="488"/>
      <c r="GTR215" s="488"/>
      <c r="GTS215" s="488"/>
      <c r="GTT215" s="488"/>
      <c r="GTU215" s="699" t="s">
        <v>10061</v>
      </c>
      <c r="GTV215" s="700"/>
      <c r="GTW215" s="488"/>
      <c r="GTX215" s="488"/>
      <c r="GTY215" s="488"/>
      <c r="GTZ215" s="488"/>
      <c r="GUA215" s="488"/>
      <c r="GUB215" s="488"/>
      <c r="GUC215" s="699" t="s">
        <v>10061</v>
      </c>
      <c r="GUD215" s="700"/>
      <c r="GUE215" s="488"/>
      <c r="GUF215" s="488"/>
      <c r="GUG215" s="488"/>
      <c r="GUH215" s="488"/>
      <c r="GUI215" s="488"/>
      <c r="GUJ215" s="488"/>
      <c r="GUK215" s="699" t="s">
        <v>10061</v>
      </c>
      <c r="GUL215" s="700"/>
      <c r="GUM215" s="488"/>
      <c r="GUN215" s="488"/>
      <c r="GUO215" s="488"/>
      <c r="GUP215" s="488"/>
      <c r="GUQ215" s="488"/>
      <c r="GUR215" s="488"/>
      <c r="GUS215" s="699" t="s">
        <v>10061</v>
      </c>
      <c r="GUT215" s="700"/>
      <c r="GUU215" s="488"/>
      <c r="GUV215" s="488"/>
      <c r="GUW215" s="488"/>
      <c r="GUX215" s="488"/>
      <c r="GUY215" s="488"/>
      <c r="GUZ215" s="488"/>
      <c r="GVA215" s="699" t="s">
        <v>10061</v>
      </c>
      <c r="GVB215" s="700"/>
      <c r="GVC215" s="488"/>
      <c r="GVD215" s="488"/>
      <c r="GVE215" s="488"/>
      <c r="GVF215" s="488"/>
      <c r="GVG215" s="488"/>
      <c r="GVH215" s="488"/>
      <c r="GVI215" s="699" t="s">
        <v>10061</v>
      </c>
      <c r="GVJ215" s="700"/>
      <c r="GVK215" s="488"/>
      <c r="GVL215" s="488"/>
      <c r="GVM215" s="488"/>
      <c r="GVN215" s="488"/>
      <c r="GVO215" s="488"/>
      <c r="GVP215" s="488"/>
      <c r="GVQ215" s="699" t="s">
        <v>10061</v>
      </c>
      <c r="GVR215" s="700"/>
      <c r="GVS215" s="488"/>
      <c r="GVT215" s="488"/>
      <c r="GVU215" s="488"/>
      <c r="GVV215" s="488"/>
      <c r="GVW215" s="488"/>
      <c r="GVX215" s="488"/>
      <c r="GVY215" s="699" t="s">
        <v>10061</v>
      </c>
      <c r="GVZ215" s="700"/>
      <c r="GWA215" s="488"/>
      <c r="GWB215" s="488"/>
      <c r="GWC215" s="488"/>
      <c r="GWD215" s="488"/>
      <c r="GWE215" s="488"/>
      <c r="GWF215" s="488"/>
      <c r="GWG215" s="699" t="s">
        <v>10061</v>
      </c>
      <c r="GWH215" s="700"/>
      <c r="GWI215" s="488"/>
      <c r="GWJ215" s="488"/>
      <c r="GWK215" s="488"/>
      <c r="GWL215" s="488"/>
      <c r="GWM215" s="488"/>
      <c r="GWN215" s="488"/>
      <c r="GWO215" s="699" t="s">
        <v>10061</v>
      </c>
      <c r="GWP215" s="700"/>
      <c r="GWQ215" s="488"/>
      <c r="GWR215" s="488"/>
      <c r="GWS215" s="488"/>
      <c r="GWT215" s="488"/>
      <c r="GWU215" s="488"/>
      <c r="GWV215" s="488"/>
      <c r="GWW215" s="699" t="s">
        <v>10061</v>
      </c>
      <c r="GWX215" s="700"/>
      <c r="GWY215" s="488"/>
      <c r="GWZ215" s="488"/>
      <c r="GXA215" s="488"/>
      <c r="GXB215" s="488"/>
      <c r="GXC215" s="488"/>
      <c r="GXD215" s="488"/>
      <c r="GXE215" s="699" t="s">
        <v>10061</v>
      </c>
      <c r="GXF215" s="700"/>
      <c r="GXG215" s="488"/>
      <c r="GXH215" s="488"/>
      <c r="GXI215" s="488"/>
      <c r="GXJ215" s="488"/>
      <c r="GXK215" s="488"/>
      <c r="GXL215" s="488"/>
      <c r="GXM215" s="699" t="s">
        <v>10061</v>
      </c>
      <c r="GXN215" s="700"/>
      <c r="GXO215" s="488"/>
      <c r="GXP215" s="488"/>
      <c r="GXQ215" s="488"/>
      <c r="GXR215" s="488"/>
      <c r="GXS215" s="488"/>
      <c r="GXT215" s="488"/>
      <c r="GXU215" s="699" t="s">
        <v>10061</v>
      </c>
      <c r="GXV215" s="700"/>
      <c r="GXW215" s="488"/>
      <c r="GXX215" s="488"/>
      <c r="GXY215" s="488"/>
      <c r="GXZ215" s="488"/>
      <c r="GYA215" s="488"/>
      <c r="GYB215" s="488"/>
      <c r="GYC215" s="699" t="s">
        <v>10061</v>
      </c>
      <c r="GYD215" s="700"/>
      <c r="GYE215" s="488"/>
      <c r="GYF215" s="488"/>
      <c r="GYG215" s="488"/>
      <c r="GYH215" s="488"/>
      <c r="GYI215" s="488"/>
      <c r="GYJ215" s="488"/>
      <c r="GYK215" s="699" t="s">
        <v>10061</v>
      </c>
      <c r="GYL215" s="700"/>
      <c r="GYM215" s="488"/>
      <c r="GYN215" s="488"/>
      <c r="GYO215" s="488"/>
      <c r="GYP215" s="488"/>
      <c r="GYQ215" s="488"/>
      <c r="GYR215" s="488"/>
      <c r="GYS215" s="699" t="s">
        <v>10061</v>
      </c>
      <c r="GYT215" s="700"/>
      <c r="GYU215" s="488"/>
      <c r="GYV215" s="488"/>
      <c r="GYW215" s="488"/>
      <c r="GYX215" s="488"/>
      <c r="GYY215" s="488"/>
      <c r="GYZ215" s="488"/>
      <c r="GZA215" s="699" t="s">
        <v>10061</v>
      </c>
      <c r="GZB215" s="700"/>
      <c r="GZC215" s="488"/>
      <c r="GZD215" s="488"/>
      <c r="GZE215" s="488"/>
      <c r="GZF215" s="488"/>
      <c r="GZG215" s="488"/>
      <c r="GZH215" s="488"/>
      <c r="GZI215" s="699" t="s">
        <v>10061</v>
      </c>
      <c r="GZJ215" s="700"/>
      <c r="GZK215" s="488"/>
      <c r="GZL215" s="488"/>
      <c r="GZM215" s="488"/>
      <c r="GZN215" s="488"/>
      <c r="GZO215" s="488"/>
      <c r="GZP215" s="488"/>
      <c r="GZQ215" s="699" t="s">
        <v>10061</v>
      </c>
      <c r="GZR215" s="700"/>
      <c r="GZS215" s="488"/>
      <c r="GZT215" s="488"/>
      <c r="GZU215" s="488"/>
      <c r="GZV215" s="488"/>
      <c r="GZW215" s="488"/>
      <c r="GZX215" s="488"/>
      <c r="GZY215" s="699" t="s">
        <v>10061</v>
      </c>
      <c r="GZZ215" s="700"/>
      <c r="HAA215" s="488"/>
      <c r="HAB215" s="488"/>
      <c r="HAC215" s="488"/>
      <c r="HAD215" s="488"/>
      <c r="HAE215" s="488"/>
      <c r="HAF215" s="488"/>
      <c r="HAG215" s="699" t="s">
        <v>10061</v>
      </c>
      <c r="HAH215" s="700"/>
      <c r="HAI215" s="488"/>
      <c r="HAJ215" s="488"/>
      <c r="HAK215" s="488"/>
      <c r="HAL215" s="488"/>
      <c r="HAM215" s="488"/>
      <c r="HAN215" s="488"/>
      <c r="HAO215" s="699" t="s">
        <v>10061</v>
      </c>
      <c r="HAP215" s="700"/>
      <c r="HAQ215" s="488"/>
      <c r="HAR215" s="488"/>
      <c r="HAS215" s="488"/>
      <c r="HAT215" s="488"/>
      <c r="HAU215" s="488"/>
      <c r="HAV215" s="488"/>
      <c r="HAW215" s="699" t="s">
        <v>10061</v>
      </c>
      <c r="HAX215" s="700"/>
      <c r="HAY215" s="488"/>
      <c r="HAZ215" s="488"/>
      <c r="HBA215" s="488"/>
      <c r="HBB215" s="488"/>
      <c r="HBC215" s="488"/>
      <c r="HBD215" s="488"/>
      <c r="HBE215" s="699" t="s">
        <v>10061</v>
      </c>
      <c r="HBF215" s="700"/>
      <c r="HBG215" s="488"/>
      <c r="HBH215" s="488"/>
      <c r="HBI215" s="488"/>
      <c r="HBJ215" s="488"/>
      <c r="HBK215" s="488"/>
      <c r="HBL215" s="488"/>
      <c r="HBM215" s="699" t="s">
        <v>10061</v>
      </c>
      <c r="HBN215" s="700"/>
      <c r="HBO215" s="488"/>
      <c r="HBP215" s="488"/>
      <c r="HBQ215" s="488"/>
      <c r="HBR215" s="488"/>
      <c r="HBS215" s="488"/>
      <c r="HBT215" s="488"/>
      <c r="HBU215" s="699" t="s">
        <v>10061</v>
      </c>
      <c r="HBV215" s="700"/>
      <c r="HBW215" s="488"/>
      <c r="HBX215" s="488"/>
      <c r="HBY215" s="488"/>
      <c r="HBZ215" s="488"/>
      <c r="HCA215" s="488"/>
      <c r="HCB215" s="488"/>
      <c r="HCC215" s="699" t="s">
        <v>10061</v>
      </c>
      <c r="HCD215" s="700"/>
      <c r="HCE215" s="488"/>
      <c r="HCF215" s="488"/>
      <c r="HCG215" s="488"/>
      <c r="HCH215" s="488"/>
      <c r="HCI215" s="488"/>
      <c r="HCJ215" s="488"/>
      <c r="HCK215" s="699" t="s">
        <v>10061</v>
      </c>
      <c r="HCL215" s="700"/>
      <c r="HCM215" s="488"/>
      <c r="HCN215" s="488"/>
      <c r="HCO215" s="488"/>
      <c r="HCP215" s="488"/>
      <c r="HCQ215" s="488"/>
      <c r="HCR215" s="488"/>
      <c r="HCS215" s="699" t="s">
        <v>10061</v>
      </c>
      <c r="HCT215" s="700"/>
      <c r="HCU215" s="488"/>
      <c r="HCV215" s="488"/>
      <c r="HCW215" s="488"/>
      <c r="HCX215" s="488"/>
      <c r="HCY215" s="488"/>
      <c r="HCZ215" s="488"/>
      <c r="HDA215" s="699" t="s">
        <v>10061</v>
      </c>
      <c r="HDB215" s="700"/>
      <c r="HDC215" s="488"/>
      <c r="HDD215" s="488"/>
      <c r="HDE215" s="488"/>
      <c r="HDF215" s="488"/>
      <c r="HDG215" s="488"/>
      <c r="HDH215" s="488"/>
      <c r="HDI215" s="699" t="s">
        <v>10061</v>
      </c>
      <c r="HDJ215" s="700"/>
      <c r="HDK215" s="488"/>
      <c r="HDL215" s="488"/>
      <c r="HDM215" s="488"/>
      <c r="HDN215" s="488"/>
      <c r="HDO215" s="488"/>
      <c r="HDP215" s="488"/>
      <c r="HDQ215" s="699" t="s">
        <v>10061</v>
      </c>
      <c r="HDR215" s="700"/>
      <c r="HDS215" s="488"/>
      <c r="HDT215" s="488"/>
      <c r="HDU215" s="488"/>
      <c r="HDV215" s="488"/>
      <c r="HDW215" s="488"/>
      <c r="HDX215" s="488"/>
      <c r="HDY215" s="699" t="s">
        <v>10061</v>
      </c>
      <c r="HDZ215" s="700"/>
      <c r="HEA215" s="488"/>
      <c r="HEB215" s="488"/>
      <c r="HEC215" s="488"/>
      <c r="HED215" s="488"/>
      <c r="HEE215" s="488"/>
      <c r="HEF215" s="488"/>
      <c r="HEG215" s="699" t="s">
        <v>10061</v>
      </c>
      <c r="HEH215" s="700"/>
      <c r="HEI215" s="488"/>
      <c r="HEJ215" s="488"/>
      <c r="HEK215" s="488"/>
      <c r="HEL215" s="488"/>
      <c r="HEM215" s="488"/>
      <c r="HEN215" s="488"/>
      <c r="HEO215" s="699" t="s">
        <v>10061</v>
      </c>
      <c r="HEP215" s="700"/>
      <c r="HEQ215" s="488"/>
      <c r="HER215" s="488"/>
      <c r="HES215" s="488"/>
      <c r="HET215" s="488"/>
      <c r="HEU215" s="488"/>
      <c r="HEV215" s="488"/>
      <c r="HEW215" s="699" t="s">
        <v>10061</v>
      </c>
      <c r="HEX215" s="700"/>
      <c r="HEY215" s="488"/>
      <c r="HEZ215" s="488"/>
      <c r="HFA215" s="488"/>
      <c r="HFB215" s="488"/>
      <c r="HFC215" s="488"/>
      <c r="HFD215" s="488"/>
      <c r="HFE215" s="699" t="s">
        <v>10061</v>
      </c>
      <c r="HFF215" s="700"/>
      <c r="HFG215" s="488"/>
      <c r="HFH215" s="488"/>
      <c r="HFI215" s="488"/>
      <c r="HFJ215" s="488"/>
      <c r="HFK215" s="488"/>
      <c r="HFL215" s="488"/>
      <c r="HFM215" s="699" t="s">
        <v>10061</v>
      </c>
      <c r="HFN215" s="700"/>
      <c r="HFO215" s="488"/>
      <c r="HFP215" s="488"/>
      <c r="HFQ215" s="488"/>
      <c r="HFR215" s="488"/>
      <c r="HFS215" s="488"/>
      <c r="HFT215" s="488"/>
      <c r="HFU215" s="699" t="s">
        <v>10061</v>
      </c>
      <c r="HFV215" s="700"/>
      <c r="HFW215" s="488"/>
      <c r="HFX215" s="488"/>
      <c r="HFY215" s="488"/>
      <c r="HFZ215" s="488"/>
      <c r="HGA215" s="488"/>
      <c r="HGB215" s="488"/>
      <c r="HGC215" s="699" t="s">
        <v>10061</v>
      </c>
      <c r="HGD215" s="700"/>
      <c r="HGE215" s="488"/>
      <c r="HGF215" s="488"/>
      <c r="HGG215" s="488"/>
      <c r="HGH215" s="488"/>
      <c r="HGI215" s="488"/>
      <c r="HGJ215" s="488"/>
      <c r="HGK215" s="699" t="s">
        <v>10061</v>
      </c>
      <c r="HGL215" s="700"/>
      <c r="HGM215" s="488"/>
      <c r="HGN215" s="488"/>
      <c r="HGO215" s="488"/>
      <c r="HGP215" s="488"/>
      <c r="HGQ215" s="488"/>
      <c r="HGR215" s="488"/>
      <c r="HGS215" s="699" t="s">
        <v>10061</v>
      </c>
      <c r="HGT215" s="700"/>
      <c r="HGU215" s="488"/>
      <c r="HGV215" s="488"/>
      <c r="HGW215" s="488"/>
      <c r="HGX215" s="488"/>
      <c r="HGY215" s="488"/>
      <c r="HGZ215" s="488"/>
      <c r="HHA215" s="699" t="s">
        <v>10061</v>
      </c>
      <c r="HHB215" s="700"/>
      <c r="HHC215" s="488"/>
      <c r="HHD215" s="488"/>
      <c r="HHE215" s="488"/>
      <c r="HHF215" s="488"/>
      <c r="HHG215" s="488"/>
      <c r="HHH215" s="488"/>
      <c r="HHI215" s="699" t="s">
        <v>10061</v>
      </c>
      <c r="HHJ215" s="700"/>
      <c r="HHK215" s="488"/>
      <c r="HHL215" s="488"/>
      <c r="HHM215" s="488"/>
      <c r="HHN215" s="488"/>
      <c r="HHO215" s="488"/>
      <c r="HHP215" s="488"/>
      <c r="HHQ215" s="699" t="s">
        <v>10061</v>
      </c>
      <c r="HHR215" s="700"/>
      <c r="HHS215" s="488"/>
      <c r="HHT215" s="488"/>
      <c r="HHU215" s="488"/>
      <c r="HHV215" s="488"/>
      <c r="HHW215" s="488"/>
      <c r="HHX215" s="488"/>
      <c r="HHY215" s="699" t="s">
        <v>10061</v>
      </c>
      <c r="HHZ215" s="700"/>
      <c r="HIA215" s="488"/>
      <c r="HIB215" s="488"/>
      <c r="HIC215" s="488"/>
      <c r="HID215" s="488"/>
      <c r="HIE215" s="488"/>
      <c r="HIF215" s="488"/>
      <c r="HIG215" s="699" t="s">
        <v>10061</v>
      </c>
      <c r="HIH215" s="700"/>
      <c r="HII215" s="488"/>
      <c r="HIJ215" s="488"/>
      <c r="HIK215" s="488"/>
      <c r="HIL215" s="488"/>
      <c r="HIM215" s="488"/>
      <c r="HIN215" s="488"/>
      <c r="HIO215" s="699" t="s">
        <v>10061</v>
      </c>
      <c r="HIP215" s="700"/>
      <c r="HIQ215" s="488"/>
      <c r="HIR215" s="488"/>
      <c r="HIS215" s="488"/>
      <c r="HIT215" s="488"/>
      <c r="HIU215" s="488"/>
      <c r="HIV215" s="488"/>
      <c r="HIW215" s="699" t="s">
        <v>10061</v>
      </c>
      <c r="HIX215" s="700"/>
      <c r="HIY215" s="488"/>
      <c r="HIZ215" s="488"/>
      <c r="HJA215" s="488"/>
      <c r="HJB215" s="488"/>
      <c r="HJC215" s="488"/>
      <c r="HJD215" s="488"/>
      <c r="HJE215" s="699" t="s">
        <v>10061</v>
      </c>
      <c r="HJF215" s="700"/>
      <c r="HJG215" s="488"/>
      <c r="HJH215" s="488"/>
      <c r="HJI215" s="488"/>
      <c r="HJJ215" s="488"/>
      <c r="HJK215" s="488"/>
      <c r="HJL215" s="488"/>
      <c r="HJM215" s="699" t="s">
        <v>10061</v>
      </c>
      <c r="HJN215" s="700"/>
      <c r="HJO215" s="488"/>
      <c r="HJP215" s="488"/>
      <c r="HJQ215" s="488"/>
      <c r="HJR215" s="488"/>
      <c r="HJS215" s="488"/>
      <c r="HJT215" s="488"/>
      <c r="HJU215" s="699" t="s">
        <v>10061</v>
      </c>
      <c r="HJV215" s="700"/>
      <c r="HJW215" s="488"/>
      <c r="HJX215" s="488"/>
      <c r="HJY215" s="488"/>
      <c r="HJZ215" s="488"/>
      <c r="HKA215" s="488"/>
      <c r="HKB215" s="488"/>
      <c r="HKC215" s="699" t="s">
        <v>10061</v>
      </c>
      <c r="HKD215" s="700"/>
      <c r="HKE215" s="488"/>
      <c r="HKF215" s="488"/>
      <c r="HKG215" s="488"/>
      <c r="HKH215" s="488"/>
      <c r="HKI215" s="488"/>
      <c r="HKJ215" s="488"/>
      <c r="HKK215" s="699" t="s">
        <v>10061</v>
      </c>
      <c r="HKL215" s="700"/>
      <c r="HKM215" s="488"/>
      <c r="HKN215" s="488"/>
      <c r="HKO215" s="488"/>
      <c r="HKP215" s="488"/>
      <c r="HKQ215" s="488"/>
      <c r="HKR215" s="488"/>
      <c r="HKS215" s="699" t="s">
        <v>10061</v>
      </c>
      <c r="HKT215" s="700"/>
      <c r="HKU215" s="488"/>
      <c r="HKV215" s="488"/>
      <c r="HKW215" s="488"/>
      <c r="HKX215" s="488"/>
      <c r="HKY215" s="488"/>
      <c r="HKZ215" s="488"/>
      <c r="HLA215" s="699" t="s">
        <v>10061</v>
      </c>
      <c r="HLB215" s="700"/>
      <c r="HLC215" s="488"/>
      <c r="HLD215" s="488"/>
      <c r="HLE215" s="488"/>
      <c r="HLF215" s="488"/>
      <c r="HLG215" s="488"/>
      <c r="HLH215" s="488"/>
      <c r="HLI215" s="699" t="s">
        <v>10061</v>
      </c>
      <c r="HLJ215" s="700"/>
      <c r="HLK215" s="488"/>
      <c r="HLL215" s="488"/>
      <c r="HLM215" s="488"/>
      <c r="HLN215" s="488"/>
      <c r="HLO215" s="488"/>
      <c r="HLP215" s="488"/>
      <c r="HLQ215" s="699" t="s">
        <v>10061</v>
      </c>
      <c r="HLR215" s="700"/>
      <c r="HLS215" s="488"/>
      <c r="HLT215" s="488"/>
      <c r="HLU215" s="488"/>
      <c r="HLV215" s="488"/>
      <c r="HLW215" s="488"/>
      <c r="HLX215" s="488"/>
      <c r="HLY215" s="699" t="s">
        <v>10061</v>
      </c>
      <c r="HLZ215" s="700"/>
      <c r="HMA215" s="488"/>
      <c r="HMB215" s="488"/>
      <c r="HMC215" s="488"/>
      <c r="HMD215" s="488"/>
      <c r="HME215" s="488"/>
      <c r="HMF215" s="488"/>
      <c r="HMG215" s="699" t="s">
        <v>10061</v>
      </c>
      <c r="HMH215" s="700"/>
      <c r="HMI215" s="488"/>
      <c r="HMJ215" s="488"/>
      <c r="HMK215" s="488"/>
      <c r="HML215" s="488"/>
      <c r="HMM215" s="488"/>
      <c r="HMN215" s="488"/>
      <c r="HMO215" s="699" t="s">
        <v>10061</v>
      </c>
      <c r="HMP215" s="700"/>
      <c r="HMQ215" s="488"/>
      <c r="HMR215" s="488"/>
      <c r="HMS215" s="488"/>
      <c r="HMT215" s="488"/>
      <c r="HMU215" s="488"/>
      <c r="HMV215" s="488"/>
      <c r="HMW215" s="699" t="s">
        <v>10061</v>
      </c>
      <c r="HMX215" s="700"/>
      <c r="HMY215" s="488"/>
      <c r="HMZ215" s="488"/>
      <c r="HNA215" s="488"/>
      <c r="HNB215" s="488"/>
      <c r="HNC215" s="488"/>
      <c r="HND215" s="488"/>
      <c r="HNE215" s="699" t="s">
        <v>10061</v>
      </c>
      <c r="HNF215" s="700"/>
      <c r="HNG215" s="488"/>
      <c r="HNH215" s="488"/>
      <c r="HNI215" s="488"/>
      <c r="HNJ215" s="488"/>
      <c r="HNK215" s="488"/>
      <c r="HNL215" s="488"/>
      <c r="HNM215" s="699" t="s">
        <v>10061</v>
      </c>
      <c r="HNN215" s="700"/>
      <c r="HNO215" s="488"/>
      <c r="HNP215" s="488"/>
      <c r="HNQ215" s="488"/>
      <c r="HNR215" s="488"/>
      <c r="HNS215" s="488"/>
      <c r="HNT215" s="488"/>
      <c r="HNU215" s="699" t="s">
        <v>10061</v>
      </c>
      <c r="HNV215" s="700"/>
      <c r="HNW215" s="488"/>
      <c r="HNX215" s="488"/>
      <c r="HNY215" s="488"/>
      <c r="HNZ215" s="488"/>
      <c r="HOA215" s="488"/>
      <c r="HOB215" s="488"/>
      <c r="HOC215" s="699" t="s">
        <v>10061</v>
      </c>
      <c r="HOD215" s="700"/>
      <c r="HOE215" s="488"/>
      <c r="HOF215" s="488"/>
      <c r="HOG215" s="488"/>
      <c r="HOH215" s="488"/>
      <c r="HOI215" s="488"/>
      <c r="HOJ215" s="488"/>
      <c r="HOK215" s="699" t="s">
        <v>10061</v>
      </c>
      <c r="HOL215" s="700"/>
      <c r="HOM215" s="488"/>
      <c r="HON215" s="488"/>
      <c r="HOO215" s="488"/>
      <c r="HOP215" s="488"/>
      <c r="HOQ215" s="488"/>
      <c r="HOR215" s="488"/>
      <c r="HOS215" s="699" t="s">
        <v>10061</v>
      </c>
      <c r="HOT215" s="700"/>
      <c r="HOU215" s="488"/>
      <c r="HOV215" s="488"/>
      <c r="HOW215" s="488"/>
      <c r="HOX215" s="488"/>
      <c r="HOY215" s="488"/>
      <c r="HOZ215" s="488"/>
      <c r="HPA215" s="699" t="s">
        <v>10061</v>
      </c>
      <c r="HPB215" s="700"/>
      <c r="HPC215" s="488"/>
      <c r="HPD215" s="488"/>
      <c r="HPE215" s="488"/>
      <c r="HPF215" s="488"/>
      <c r="HPG215" s="488"/>
      <c r="HPH215" s="488"/>
      <c r="HPI215" s="699" t="s">
        <v>10061</v>
      </c>
      <c r="HPJ215" s="700"/>
      <c r="HPK215" s="488"/>
      <c r="HPL215" s="488"/>
      <c r="HPM215" s="488"/>
      <c r="HPN215" s="488"/>
      <c r="HPO215" s="488"/>
      <c r="HPP215" s="488"/>
      <c r="HPQ215" s="699" t="s">
        <v>10061</v>
      </c>
      <c r="HPR215" s="700"/>
      <c r="HPS215" s="488"/>
      <c r="HPT215" s="488"/>
      <c r="HPU215" s="488"/>
      <c r="HPV215" s="488"/>
      <c r="HPW215" s="488"/>
      <c r="HPX215" s="488"/>
      <c r="HPY215" s="699" t="s">
        <v>10061</v>
      </c>
      <c r="HPZ215" s="700"/>
      <c r="HQA215" s="488"/>
      <c r="HQB215" s="488"/>
      <c r="HQC215" s="488"/>
      <c r="HQD215" s="488"/>
      <c r="HQE215" s="488"/>
      <c r="HQF215" s="488"/>
      <c r="HQG215" s="699" t="s">
        <v>10061</v>
      </c>
      <c r="HQH215" s="700"/>
      <c r="HQI215" s="488"/>
      <c r="HQJ215" s="488"/>
      <c r="HQK215" s="488"/>
      <c r="HQL215" s="488"/>
      <c r="HQM215" s="488"/>
      <c r="HQN215" s="488"/>
      <c r="HQO215" s="699" t="s">
        <v>10061</v>
      </c>
      <c r="HQP215" s="700"/>
      <c r="HQQ215" s="488"/>
      <c r="HQR215" s="488"/>
      <c r="HQS215" s="488"/>
      <c r="HQT215" s="488"/>
      <c r="HQU215" s="488"/>
      <c r="HQV215" s="488"/>
      <c r="HQW215" s="699" t="s">
        <v>10061</v>
      </c>
      <c r="HQX215" s="700"/>
      <c r="HQY215" s="488"/>
      <c r="HQZ215" s="488"/>
      <c r="HRA215" s="488"/>
      <c r="HRB215" s="488"/>
      <c r="HRC215" s="488"/>
      <c r="HRD215" s="488"/>
      <c r="HRE215" s="699" t="s">
        <v>10061</v>
      </c>
      <c r="HRF215" s="700"/>
      <c r="HRG215" s="488"/>
      <c r="HRH215" s="488"/>
      <c r="HRI215" s="488"/>
      <c r="HRJ215" s="488"/>
      <c r="HRK215" s="488"/>
      <c r="HRL215" s="488"/>
      <c r="HRM215" s="699" t="s">
        <v>10061</v>
      </c>
      <c r="HRN215" s="700"/>
      <c r="HRO215" s="488"/>
      <c r="HRP215" s="488"/>
      <c r="HRQ215" s="488"/>
      <c r="HRR215" s="488"/>
      <c r="HRS215" s="488"/>
      <c r="HRT215" s="488"/>
      <c r="HRU215" s="699" t="s">
        <v>10061</v>
      </c>
      <c r="HRV215" s="700"/>
      <c r="HRW215" s="488"/>
      <c r="HRX215" s="488"/>
      <c r="HRY215" s="488"/>
      <c r="HRZ215" s="488"/>
      <c r="HSA215" s="488"/>
      <c r="HSB215" s="488"/>
      <c r="HSC215" s="699" t="s">
        <v>10061</v>
      </c>
      <c r="HSD215" s="700"/>
      <c r="HSE215" s="488"/>
      <c r="HSF215" s="488"/>
      <c r="HSG215" s="488"/>
      <c r="HSH215" s="488"/>
      <c r="HSI215" s="488"/>
      <c r="HSJ215" s="488"/>
      <c r="HSK215" s="699" t="s">
        <v>10061</v>
      </c>
      <c r="HSL215" s="700"/>
      <c r="HSM215" s="488"/>
      <c r="HSN215" s="488"/>
      <c r="HSO215" s="488"/>
      <c r="HSP215" s="488"/>
      <c r="HSQ215" s="488"/>
      <c r="HSR215" s="488"/>
      <c r="HSS215" s="699" t="s">
        <v>10061</v>
      </c>
      <c r="HST215" s="700"/>
      <c r="HSU215" s="488"/>
      <c r="HSV215" s="488"/>
      <c r="HSW215" s="488"/>
      <c r="HSX215" s="488"/>
      <c r="HSY215" s="488"/>
      <c r="HSZ215" s="488"/>
      <c r="HTA215" s="699" t="s">
        <v>10061</v>
      </c>
      <c r="HTB215" s="700"/>
      <c r="HTC215" s="488"/>
      <c r="HTD215" s="488"/>
      <c r="HTE215" s="488"/>
      <c r="HTF215" s="488"/>
      <c r="HTG215" s="488"/>
      <c r="HTH215" s="488"/>
      <c r="HTI215" s="699" t="s">
        <v>10061</v>
      </c>
      <c r="HTJ215" s="700"/>
      <c r="HTK215" s="488"/>
      <c r="HTL215" s="488"/>
      <c r="HTM215" s="488"/>
      <c r="HTN215" s="488"/>
      <c r="HTO215" s="488"/>
      <c r="HTP215" s="488"/>
      <c r="HTQ215" s="699" t="s">
        <v>10061</v>
      </c>
      <c r="HTR215" s="700"/>
      <c r="HTS215" s="488"/>
      <c r="HTT215" s="488"/>
      <c r="HTU215" s="488"/>
      <c r="HTV215" s="488"/>
      <c r="HTW215" s="488"/>
      <c r="HTX215" s="488"/>
      <c r="HTY215" s="699" t="s">
        <v>10061</v>
      </c>
      <c r="HTZ215" s="700"/>
      <c r="HUA215" s="488"/>
      <c r="HUB215" s="488"/>
      <c r="HUC215" s="488"/>
      <c r="HUD215" s="488"/>
      <c r="HUE215" s="488"/>
      <c r="HUF215" s="488"/>
      <c r="HUG215" s="699" t="s">
        <v>10061</v>
      </c>
      <c r="HUH215" s="700"/>
      <c r="HUI215" s="488"/>
      <c r="HUJ215" s="488"/>
      <c r="HUK215" s="488"/>
      <c r="HUL215" s="488"/>
      <c r="HUM215" s="488"/>
      <c r="HUN215" s="488"/>
      <c r="HUO215" s="699" t="s">
        <v>10061</v>
      </c>
      <c r="HUP215" s="700"/>
      <c r="HUQ215" s="488"/>
      <c r="HUR215" s="488"/>
      <c r="HUS215" s="488"/>
      <c r="HUT215" s="488"/>
      <c r="HUU215" s="488"/>
      <c r="HUV215" s="488"/>
      <c r="HUW215" s="699" t="s">
        <v>10061</v>
      </c>
      <c r="HUX215" s="700"/>
      <c r="HUY215" s="488"/>
      <c r="HUZ215" s="488"/>
      <c r="HVA215" s="488"/>
      <c r="HVB215" s="488"/>
      <c r="HVC215" s="488"/>
      <c r="HVD215" s="488"/>
      <c r="HVE215" s="699" t="s">
        <v>10061</v>
      </c>
      <c r="HVF215" s="700"/>
      <c r="HVG215" s="488"/>
      <c r="HVH215" s="488"/>
      <c r="HVI215" s="488"/>
      <c r="HVJ215" s="488"/>
      <c r="HVK215" s="488"/>
      <c r="HVL215" s="488"/>
      <c r="HVM215" s="699" t="s">
        <v>10061</v>
      </c>
      <c r="HVN215" s="700"/>
      <c r="HVO215" s="488"/>
      <c r="HVP215" s="488"/>
      <c r="HVQ215" s="488"/>
      <c r="HVR215" s="488"/>
      <c r="HVS215" s="488"/>
      <c r="HVT215" s="488"/>
      <c r="HVU215" s="699" t="s">
        <v>10061</v>
      </c>
      <c r="HVV215" s="700"/>
      <c r="HVW215" s="488"/>
      <c r="HVX215" s="488"/>
      <c r="HVY215" s="488"/>
      <c r="HVZ215" s="488"/>
      <c r="HWA215" s="488"/>
      <c r="HWB215" s="488"/>
      <c r="HWC215" s="699" t="s">
        <v>10061</v>
      </c>
      <c r="HWD215" s="700"/>
      <c r="HWE215" s="488"/>
      <c r="HWF215" s="488"/>
      <c r="HWG215" s="488"/>
      <c r="HWH215" s="488"/>
      <c r="HWI215" s="488"/>
      <c r="HWJ215" s="488"/>
      <c r="HWK215" s="699" t="s">
        <v>10061</v>
      </c>
      <c r="HWL215" s="700"/>
      <c r="HWM215" s="488"/>
      <c r="HWN215" s="488"/>
      <c r="HWO215" s="488"/>
      <c r="HWP215" s="488"/>
      <c r="HWQ215" s="488"/>
      <c r="HWR215" s="488"/>
      <c r="HWS215" s="699" t="s">
        <v>10061</v>
      </c>
      <c r="HWT215" s="700"/>
      <c r="HWU215" s="488"/>
      <c r="HWV215" s="488"/>
      <c r="HWW215" s="488"/>
      <c r="HWX215" s="488"/>
      <c r="HWY215" s="488"/>
      <c r="HWZ215" s="488"/>
      <c r="HXA215" s="699" t="s">
        <v>10061</v>
      </c>
      <c r="HXB215" s="700"/>
      <c r="HXC215" s="488"/>
      <c r="HXD215" s="488"/>
      <c r="HXE215" s="488"/>
      <c r="HXF215" s="488"/>
      <c r="HXG215" s="488"/>
      <c r="HXH215" s="488"/>
      <c r="HXI215" s="699" t="s">
        <v>10061</v>
      </c>
      <c r="HXJ215" s="700"/>
      <c r="HXK215" s="488"/>
      <c r="HXL215" s="488"/>
      <c r="HXM215" s="488"/>
      <c r="HXN215" s="488"/>
      <c r="HXO215" s="488"/>
      <c r="HXP215" s="488"/>
      <c r="HXQ215" s="699" t="s">
        <v>10061</v>
      </c>
      <c r="HXR215" s="700"/>
      <c r="HXS215" s="488"/>
      <c r="HXT215" s="488"/>
      <c r="HXU215" s="488"/>
      <c r="HXV215" s="488"/>
      <c r="HXW215" s="488"/>
      <c r="HXX215" s="488"/>
      <c r="HXY215" s="699" t="s">
        <v>10061</v>
      </c>
      <c r="HXZ215" s="700"/>
      <c r="HYA215" s="488"/>
      <c r="HYB215" s="488"/>
      <c r="HYC215" s="488"/>
      <c r="HYD215" s="488"/>
      <c r="HYE215" s="488"/>
      <c r="HYF215" s="488"/>
      <c r="HYG215" s="699" t="s">
        <v>10061</v>
      </c>
      <c r="HYH215" s="700"/>
      <c r="HYI215" s="488"/>
      <c r="HYJ215" s="488"/>
      <c r="HYK215" s="488"/>
      <c r="HYL215" s="488"/>
      <c r="HYM215" s="488"/>
      <c r="HYN215" s="488"/>
      <c r="HYO215" s="699" t="s">
        <v>10061</v>
      </c>
      <c r="HYP215" s="700"/>
      <c r="HYQ215" s="488"/>
      <c r="HYR215" s="488"/>
      <c r="HYS215" s="488"/>
      <c r="HYT215" s="488"/>
      <c r="HYU215" s="488"/>
      <c r="HYV215" s="488"/>
      <c r="HYW215" s="699" t="s">
        <v>10061</v>
      </c>
      <c r="HYX215" s="700"/>
      <c r="HYY215" s="488"/>
      <c r="HYZ215" s="488"/>
      <c r="HZA215" s="488"/>
      <c r="HZB215" s="488"/>
      <c r="HZC215" s="488"/>
      <c r="HZD215" s="488"/>
      <c r="HZE215" s="699" t="s">
        <v>10061</v>
      </c>
      <c r="HZF215" s="700"/>
      <c r="HZG215" s="488"/>
      <c r="HZH215" s="488"/>
      <c r="HZI215" s="488"/>
      <c r="HZJ215" s="488"/>
      <c r="HZK215" s="488"/>
      <c r="HZL215" s="488"/>
      <c r="HZM215" s="699" t="s">
        <v>10061</v>
      </c>
      <c r="HZN215" s="700"/>
      <c r="HZO215" s="488"/>
      <c r="HZP215" s="488"/>
      <c r="HZQ215" s="488"/>
      <c r="HZR215" s="488"/>
      <c r="HZS215" s="488"/>
      <c r="HZT215" s="488"/>
      <c r="HZU215" s="699" t="s">
        <v>10061</v>
      </c>
      <c r="HZV215" s="700"/>
      <c r="HZW215" s="488"/>
      <c r="HZX215" s="488"/>
      <c r="HZY215" s="488"/>
      <c r="HZZ215" s="488"/>
      <c r="IAA215" s="488"/>
      <c r="IAB215" s="488"/>
      <c r="IAC215" s="699" t="s">
        <v>10061</v>
      </c>
      <c r="IAD215" s="700"/>
      <c r="IAE215" s="488"/>
      <c r="IAF215" s="488"/>
      <c r="IAG215" s="488"/>
      <c r="IAH215" s="488"/>
      <c r="IAI215" s="488"/>
      <c r="IAJ215" s="488"/>
      <c r="IAK215" s="699" t="s">
        <v>10061</v>
      </c>
      <c r="IAL215" s="700"/>
      <c r="IAM215" s="488"/>
      <c r="IAN215" s="488"/>
      <c r="IAO215" s="488"/>
      <c r="IAP215" s="488"/>
      <c r="IAQ215" s="488"/>
      <c r="IAR215" s="488"/>
      <c r="IAS215" s="699" t="s">
        <v>10061</v>
      </c>
      <c r="IAT215" s="700"/>
      <c r="IAU215" s="488"/>
      <c r="IAV215" s="488"/>
      <c r="IAW215" s="488"/>
      <c r="IAX215" s="488"/>
      <c r="IAY215" s="488"/>
      <c r="IAZ215" s="488"/>
      <c r="IBA215" s="699" t="s">
        <v>10061</v>
      </c>
      <c r="IBB215" s="700"/>
      <c r="IBC215" s="488"/>
      <c r="IBD215" s="488"/>
      <c r="IBE215" s="488"/>
      <c r="IBF215" s="488"/>
      <c r="IBG215" s="488"/>
      <c r="IBH215" s="488"/>
      <c r="IBI215" s="699" t="s">
        <v>10061</v>
      </c>
      <c r="IBJ215" s="700"/>
      <c r="IBK215" s="488"/>
      <c r="IBL215" s="488"/>
      <c r="IBM215" s="488"/>
      <c r="IBN215" s="488"/>
      <c r="IBO215" s="488"/>
      <c r="IBP215" s="488"/>
      <c r="IBQ215" s="699" t="s">
        <v>10061</v>
      </c>
      <c r="IBR215" s="700"/>
      <c r="IBS215" s="488"/>
      <c r="IBT215" s="488"/>
      <c r="IBU215" s="488"/>
      <c r="IBV215" s="488"/>
      <c r="IBW215" s="488"/>
      <c r="IBX215" s="488"/>
      <c r="IBY215" s="699" t="s">
        <v>10061</v>
      </c>
      <c r="IBZ215" s="700"/>
      <c r="ICA215" s="488"/>
      <c r="ICB215" s="488"/>
      <c r="ICC215" s="488"/>
      <c r="ICD215" s="488"/>
      <c r="ICE215" s="488"/>
      <c r="ICF215" s="488"/>
      <c r="ICG215" s="699" t="s">
        <v>10061</v>
      </c>
      <c r="ICH215" s="700"/>
      <c r="ICI215" s="488"/>
      <c r="ICJ215" s="488"/>
      <c r="ICK215" s="488"/>
      <c r="ICL215" s="488"/>
      <c r="ICM215" s="488"/>
      <c r="ICN215" s="488"/>
      <c r="ICO215" s="699" t="s">
        <v>10061</v>
      </c>
      <c r="ICP215" s="700"/>
      <c r="ICQ215" s="488"/>
      <c r="ICR215" s="488"/>
      <c r="ICS215" s="488"/>
      <c r="ICT215" s="488"/>
      <c r="ICU215" s="488"/>
      <c r="ICV215" s="488"/>
      <c r="ICW215" s="699" t="s">
        <v>10061</v>
      </c>
      <c r="ICX215" s="700"/>
      <c r="ICY215" s="488"/>
      <c r="ICZ215" s="488"/>
      <c r="IDA215" s="488"/>
      <c r="IDB215" s="488"/>
      <c r="IDC215" s="488"/>
      <c r="IDD215" s="488"/>
      <c r="IDE215" s="699" t="s">
        <v>10061</v>
      </c>
      <c r="IDF215" s="700"/>
      <c r="IDG215" s="488"/>
      <c r="IDH215" s="488"/>
      <c r="IDI215" s="488"/>
      <c r="IDJ215" s="488"/>
      <c r="IDK215" s="488"/>
      <c r="IDL215" s="488"/>
      <c r="IDM215" s="699" t="s">
        <v>10061</v>
      </c>
      <c r="IDN215" s="700"/>
      <c r="IDO215" s="488"/>
      <c r="IDP215" s="488"/>
      <c r="IDQ215" s="488"/>
      <c r="IDR215" s="488"/>
      <c r="IDS215" s="488"/>
      <c r="IDT215" s="488"/>
      <c r="IDU215" s="699" t="s">
        <v>10061</v>
      </c>
      <c r="IDV215" s="700"/>
      <c r="IDW215" s="488"/>
      <c r="IDX215" s="488"/>
      <c r="IDY215" s="488"/>
      <c r="IDZ215" s="488"/>
      <c r="IEA215" s="488"/>
      <c r="IEB215" s="488"/>
      <c r="IEC215" s="699" t="s">
        <v>10061</v>
      </c>
      <c r="IED215" s="700"/>
      <c r="IEE215" s="488"/>
      <c r="IEF215" s="488"/>
      <c r="IEG215" s="488"/>
      <c r="IEH215" s="488"/>
      <c r="IEI215" s="488"/>
      <c r="IEJ215" s="488"/>
      <c r="IEK215" s="699" t="s">
        <v>10061</v>
      </c>
      <c r="IEL215" s="700"/>
      <c r="IEM215" s="488"/>
      <c r="IEN215" s="488"/>
      <c r="IEO215" s="488"/>
      <c r="IEP215" s="488"/>
      <c r="IEQ215" s="488"/>
      <c r="IER215" s="488"/>
      <c r="IES215" s="699" t="s">
        <v>10061</v>
      </c>
      <c r="IET215" s="700"/>
      <c r="IEU215" s="488"/>
      <c r="IEV215" s="488"/>
      <c r="IEW215" s="488"/>
      <c r="IEX215" s="488"/>
      <c r="IEY215" s="488"/>
      <c r="IEZ215" s="488"/>
      <c r="IFA215" s="699" t="s">
        <v>10061</v>
      </c>
      <c r="IFB215" s="700"/>
      <c r="IFC215" s="488"/>
      <c r="IFD215" s="488"/>
      <c r="IFE215" s="488"/>
      <c r="IFF215" s="488"/>
      <c r="IFG215" s="488"/>
      <c r="IFH215" s="488"/>
      <c r="IFI215" s="699" t="s">
        <v>10061</v>
      </c>
      <c r="IFJ215" s="700"/>
      <c r="IFK215" s="488"/>
      <c r="IFL215" s="488"/>
      <c r="IFM215" s="488"/>
      <c r="IFN215" s="488"/>
      <c r="IFO215" s="488"/>
      <c r="IFP215" s="488"/>
      <c r="IFQ215" s="699" t="s">
        <v>10061</v>
      </c>
      <c r="IFR215" s="700"/>
      <c r="IFS215" s="488"/>
      <c r="IFT215" s="488"/>
      <c r="IFU215" s="488"/>
      <c r="IFV215" s="488"/>
      <c r="IFW215" s="488"/>
      <c r="IFX215" s="488"/>
      <c r="IFY215" s="699" t="s">
        <v>10061</v>
      </c>
      <c r="IFZ215" s="700"/>
      <c r="IGA215" s="488"/>
      <c r="IGB215" s="488"/>
      <c r="IGC215" s="488"/>
      <c r="IGD215" s="488"/>
      <c r="IGE215" s="488"/>
      <c r="IGF215" s="488"/>
      <c r="IGG215" s="699" t="s">
        <v>10061</v>
      </c>
      <c r="IGH215" s="700"/>
      <c r="IGI215" s="488"/>
      <c r="IGJ215" s="488"/>
      <c r="IGK215" s="488"/>
      <c r="IGL215" s="488"/>
      <c r="IGM215" s="488"/>
      <c r="IGN215" s="488"/>
      <c r="IGO215" s="699" t="s">
        <v>10061</v>
      </c>
      <c r="IGP215" s="700"/>
      <c r="IGQ215" s="488"/>
      <c r="IGR215" s="488"/>
      <c r="IGS215" s="488"/>
      <c r="IGT215" s="488"/>
      <c r="IGU215" s="488"/>
      <c r="IGV215" s="488"/>
      <c r="IGW215" s="699" t="s">
        <v>10061</v>
      </c>
      <c r="IGX215" s="700"/>
      <c r="IGY215" s="488"/>
      <c r="IGZ215" s="488"/>
      <c r="IHA215" s="488"/>
      <c r="IHB215" s="488"/>
      <c r="IHC215" s="488"/>
      <c r="IHD215" s="488"/>
      <c r="IHE215" s="699" t="s">
        <v>10061</v>
      </c>
      <c r="IHF215" s="700"/>
      <c r="IHG215" s="488"/>
      <c r="IHH215" s="488"/>
      <c r="IHI215" s="488"/>
      <c r="IHJ215" s="488"/>
      <c r="IHK215" s="488"/>
      <c r="IHL215" s="488"/>
      <c r="IHM215" s="699" t="s">
        <v>10061</v>
      </c>
      <c r="IHN215" s="700"/>
      <c r="IHO215" s="488"/>
      <c r="IHP215" s="488"/>
      <c r="IHQ215" s="488"/>
      <c r="IHR215" s="488"/>
      <c r="IHS215" s="488"/>
      <c r="IHT215" s="488"/>
      <c r="IHU215" s="699" t="s">
        <v>10061</v>
      </c>
      <c r="IHV215" s="700"/>
      <c r="IHW215" s="488"/>
      <c r="IHX215" s="488"/>
      <c r="IHY215" s="488"/>
      <c r="IHZ215" s="488"/>
      <c r="IIA215" s="488"/>
      <c r="IIB215" s="488"/>
      <c r="IIC215" s="699" t="s">
        <v>10061</v>
      </c>
      <c r="IID215" s="700"/>
      <c r="IIE215" s="488"/>
      <c r="IIF215" s="488"/>
      <c r="IIG215" s="488"/>
      <c r="IIH215" s="488"/>
      <c r="III215" s="488"/>
      <c r="IIJ215" s="488"/>
      <c r="IIK215" s="699" t="s">
        <v>10061</v>
      </c>
      <c r="IIL215" s="700"/>
      <c r="IIM215" s="488"/>
      <c r="IIN215" s="488"/>
      <c r="IIO215" s="488"/>
      <c r="IIP215" s="488"/>
      <c r="IIQ215" s="488"/>
      <c r="IIR215" s="488"/>
      <c r="IIS215" s="699" t="s">
        <v>10061</v>
      </c>
      <c r="IIT215" s="700"/>
      <c r="IIU215" s="488"/>
      <c r="IIV215" s="488"/>
      <c r="IIW215" s="488"/>
      <c r="IIX215" s="488"/>
      <c r="IIY215" s="488"/>
      <c r="IIZ215" s="488"/>
      <c r="IJA215" s="699" t="s">
        <v>10061</v>
      </c>
      <c r="IJB215" s="700"/>
      <c r="IJC215" s="488"/>
      <c r="IJD215" s="488"/>
      <c r="IJE215" s="488"/>
      <c r="IJF215" s="488"/>
      <c r="IJG215" s="488"/>
      <c r="IJH215" s="488"/>
      <c r="IJI215" s="699" t="s">
        <v>10061</v>
      </c>
      <c r="IJJ215" s="700"/>
      <c r="IJK215" s="488"/>
      <c r="IJL215" s="488"/>
      <c r="IJM215" s="488"/>
      <c r="IJN215" s="488"/>
      <c r="IJO215" s="488"/>
      <c r="IJP215" s="488"/>
      <c r="IJQ215" s="699" t="s">
        <v>10061</v>
      </c>
      <c r="IJR215" s="700"/>
      <c r="IJS215" s="488"/>
      <c r="IJT215" s="488"/>
      <c r="IJU215" s="488"/>
      <c r="IJV215" s="488"/>
      <c r="IJW215" s="488"/>
      <c r="IJX215" s="488"/>
      <c r="IJY215" s="699" t="s">
        <v>10061</v>
      </c>
      <c r="IJZ215" s="700"/>
      <c r="IKA215" s="488"/>
      <c r="IKB215" s="488"/>
      <c r="IKC215" s="488"/>
      <c r="IKD215" s="488"/>
      <c r="IKE215" s="488"/>
      <c r="IKF215" s="488"/>
      <c r="IKG215" s="699" t="s">
        <v>10061</v>
      </c>
      <c r="IKH215" s="700"/>
      <c r="IKI215" s="488"/>
      <c r="IKJ215" s="488"/>
      <c r="IKK215" s="488"/>
      <c r="IKL215" s="488"/>
      <c r="IKM215" s="488"/>
      <c r="IKN215" s="488"/>
      <c r="IKO215" s="699" t="s">
        <v>10061</v>
      </c>
      <c r="IKP215" s="700"/>
      <c r="IKQ215" s="488"/>
      <c r="IKR215" s="488"/>
      <c r="IKS215" s="488"/>
      <c r="IKT215" s="488"/>
      <c r="IKU215" s="488"/>
      <c r="IKV215" s="488"/>
      <c r="IKW215" s="699" t="s">
        <v>10061</v>
      </c>
      <c r="IKX215" s="700"/>
      <c r="IKY215" s="488"/>
      <c r="IKZ215" s="488"/>
      <c r="ILA215" s="488"/>
      <c r="ILB215" s="488"/>
      <c r="ILC215" s="488"/>
      <c r="ILD215" s="488"/>
      <c r="ILE215" s="699" t="s">
        <v>10061</v>
      </c>
      <c r="ILF215" s="700"/>
      <c r="ILG215" s="488"/>
      <c r="ILH215" s="488"/>
      <c r="ILI215" s="488"/>
      <c r="ILJ215" s="488"/>
      <c r="ILK215" s="488"/>
      <c r="ILL215" s="488"/>
      <c r="ILM215" s="699" t="s">
        <v>10061</v>
      </c>
      <c r="ILN215" s="700"/>
      <c r="ILO215" s="488"/>
      <c r="ILP215" s="488"/>
      <c r="ILQ215" s="488"/>
      <c r="ILR215" s="488"/>
      <c r="ILS215" s="488"/>
      <c r="ILT215" s="488"/>
      <c r="ILU215" s="699" t="s">
        <v>10061</v>
      </c>
      <c r="ILV215" s="700"/>
      <c r="ILW215" s="488"/>
      <c r="ILX215" s="488"/>
      <c r="ILY215" s="488"/>
      <c r="ILZ215" s="488"/>
      <c r="IMA215" s="488"/>
      <c r="IMB215" s="488"/>
      <c r="IMC215" s="699" t="s">
        <v>10061</v>
      </c>
      <c r="IMD215" s="700"/>
      <c r="IME215" s="488"/>
      <c r="IMF215" s="488"/>
      <c r="IMG215" s="488"/>
      <c r="IMH215" s="488"/>
      <c r="IMI215" s="488"/>
      <c r="IMJ215" s="488"/>
      <c r="IMK215" s="699" t="s">
        <v>10061</v>
      </c>
      <c r="IML215" s="700"/>
      <c r="IMM215" s="488"/>
      <c r="IMN215" s="488"/>
      <c r="IMO215" s="488"/>
      <c r="IMP215" s="488"/>
      <c r="IMQ215" s="488"/>
      <c r="IMR215" s="488"/>
      <c r="IMS215" s="699" t="s">
        <v>10061</v>
      </c>
      <c r="IMT215" s="700"/>
      <c r="IMU215" s="488"/>
      <c r="IMV215" s="488"/>
      <c r="IMW215" s="488"/>
      <c r="IMX215" s="488"/>
      <c r="IMY215" s="488"/>
      <c r="IMZ215" s="488"/>
      <c r="INA215" s="699" t="s">
        <v>10061</v>
      </c>
      <c r="INB215" s="700"/>
      <c r="INC215" s="488"/>
      <c r="IND215" s="488"/>
      <c r="INE215" s="488"/>
      <c r="INF215" s="488"/>
      <c r="ING215" s="488"/>
      <c r="INH215" s="488"/>
      <c r="INI215" s="699" t="s">
        <v>10061</v>
      </c>
      <c r="INJ215" s="700"/>
      <c r="INK215" s="488"/>
      <c r="INL215" s="488"/>
      <c r="INM215" s="488"/>
      <c r="INN215" s="488"/>
      <c r="INO215" s="488"/>
      <c r="INP215" s="488"/>
      <c r="INQ215" s="699" t="s">
        <v>10061</v>
      </c>
      <c r="INR215" s="700"/>
      <c r="INS215" s="488"/>
      <c r="INT215" s="488"/>
      <c r="INU215" s="488"/>
      <c r="INV215" s="488"/>
      <c r="INW215" s="488"/>
      <c r="INX215" s="488"/>
      <c r="INY215" s="699" t="s">
        <v>10061</v>
      </c>
      <c r="INZ215" s="700"/>
      <c r="IOA215" s="488"/>
      <c r="IOB215" s="488"/>
      <c r="IOC215" s="488"/>
      <c r="IOD215" s="488"/>
      <c r="IOE215" s="488"/>
      <c r="IOF215" s="488"/>
      <c r="IOG215" s="699" t="s">
        <v>10061</v>
      </c>
      <c r="IOH215" s="700"/>
      <c r="IOI215" s="488"/>
      <c r="IOJ215" s="488"/>
      <c r="IOK215" s="488"/>
      <c r="IOL215" s="488"/>
      <c r="IOM215" s="488"/>
      <c r="ION215" s="488"/>
      <c r="IOO215" s="699" t="s">
        <v>10061</v>
      </c>
      <c r="IOP215" s="700"/>
      <c r="IOQ215" s="488"/>
      <c r="IOR215" s="488"/>
      <c r="IOS215" s="488"/>
      <c r="IOT215" s="488"/>
      <c r="IOU215" s="488"/>
      <c r="IOV215" s="488"/>
      <c r="IOW215" s="699" t="s">
        <v>10061</v>
      </c>
      <c r="IOX215" s="700"/>
      <c r="IOY215" s="488"/>
      <c r="IOZ215" s="488"/>
      <c r="IPA215" s="488"/>
      <c r="IPB215" s="488"/>
      <c r="IPC215" s="488"/>
      <c r="IPD215" s="488"/>
      <c r="IPE215" s="699" t="s">
        <v>10061</v>
      </c>
      <c r="IPF215" s="700"/>
      <c r="IPG215" s="488"/>
      <c r="IPH215" s="488"/>
      <c r="IPI215" s="488"/>
      <c r="IPJ215" s="488"/>
      <c r="IPK215" s="488"/>
      <c r="IPL215" s="488"/>
      <c r="IPM215" s="699" t="s">
        <v>10061</v>
      </c>
      <c r="IPN215" s="700"/>
      <c r="IPO215" s="488"/>
      <c r="IPP215" s="488"/>
      <c r="IPQ215" s="488"/>
      <c r="IPR215" s="488"/>
      <c r="IPS215" s="488"/>
      <c r="IPT215" s="488"/>
      <c r="IPU215" s="699" t="s">
        <v>10061</v>
      </c>
      <c r="IPV215" s="700"/>
      <c r="IPW215" s="488"/>
      <c r="IPX215" s="488"/>
      <c r="IPY215" s="488"/>
      <c r="IPZ215" s="488"/>
      <c r="IQA215" s="488"/>
      <c r="IQB215" s="488"/>
      <c r="IQC215" s="699" t="s">
        <v>10061</v>
      </c>
      <c r="IQD215" s="700"/>
      <c r="IQE215" s="488"/>
      <c r="IQF215" s="488"/>
      <c r="IQG215" s="488"/>
      <c r="IQH215" s="488"/>
      <c r="IQI215" s="488"/>
      <c r="IQJ215" s="488"/>
      <c r="IQK215" s="699" t="s">
        <v>10061</v>
      </c>
      <c r="IQL215" s="700"/>
      <c r="IQM215" s="488"/>
      <c r="IQN215" s="488"/>
      <c r="IQO215" s="488"/>
      <c r="IQP215" s="488"/>
      <c r="IQQ215" s="488"/>
      <c r="IQR215" s="488"/>
      <c r="IQS215" s="699" t="s">
        <v>10061</v>
      </c>
      <c r="IQT215" s="700"/>
      <c r="IQU215" s="488"/>
      <c r="IQV215" s="488"/>
      <c r="IQW215" s="488"/>
      <c r="IQX215" s="488"/>
      <c r="IQY215" s="488"/>
      <c r="IQZ215" s="488"/>
      <c r="IRA215" s="699" t="s">
        <v>10061</v>
      </c>
      <c r="IRB215" s="700"/>
      <c r="IRC215" s="488"/>
      <c r="IRD215" s="488"/>
      <c r="IRE215" s="488"/>
      <c r="IRF215" s="488"/>
      <c r="IRG215" s="488"/>
      <c r="IRH215" s="488"/>
      <c r="IRI215" s="699" t="s">
        <v>10061</v>
      </c>
      <c r="IRJ215" s="700"/>
      <c r="IRK215" s="488"/>
      <c r="IRL215" s="488"/>
      <c r="IRM215" s="488"/>
      <c r="IRN215" s="488"/>
      <c r="IRO215" s="488"/>
      <c r="IRP215" s="488"/>
      <c r="IRQ215" s="699" t="s">
        <v>10061</v>
      </c>
      <c r="IRR215" s="700"/>
      <c r="IRS215" s="488"/>
      <c r="IRT215" s="488"/>
      <c r="IRU215" s="488"/>
      <c r="IRV215" s="488"/>
      <c r="IRW215" s="488"/>
      <c r="IRX215" s="488"/>
      <c r="IRY215" s="699" t="s">
        <v>10061</v>
      </c>
      <c r="IRZ215" s="700"/>
      <c r="ISA215" s="488"/>
      <c r="ISB215" s="488"/>
      <c r="ISC215" s="488"/>
      <c r="ISD215" s="488"/>
      <c r="ISE215" s="488"/>
      <c r="ISF215" s="488"/>
      <c r="ISG215" s="699" t="s">
        <v>10061</v>
      </c>
      <c r="ISH215" s="700"/>
      <c r="ISI215" s="488"/>
      <c r="ISJ215" s="488"/>
      <c r="ISK215" s="488"/>
      <c r="ISL215" s="488"/>
      <c r="ISM215" s="488"/>
      <c r="ISN215" s="488"/>
      <c r="ISO215" s="699" t="s">
        <v>10061</v>
      </c>
      <c r="ISP215" s="700"/>
      <c r="ISQ215" s="488"/>
      <c r="ISR215" s="488"/>
      <c r="ISS215" s="488"/>
      <c r="IST215" s="488"/>
      <c r="ISU215" s="488"/>
      <c r="ISV215" s="488"/>
      <c r="ISW215" s="699" t="s">
        <v>10061</v>
      </c>
      <c r="ISX215" s="700"/>
      <c r="ISY215" s="488"/>
      <c r="ISZ215" s="488"/>
      <c r="ITA215" s="488"/>
      <c r="ITB215" s="488"/>
      <c r="ITC215" s="488"/>
      <c r="ITD215" s="488"/>
      <c r="ITE215" s="699" t="s">
        <v>10061</v>
      </c>
      <c r="ITF215" s="700"/>
      <c r="ITG215" s="488"/>
      <c r="ITH215" s="488"/>
      <c r="ITI215" s="488"/>
      <c r="ITJ215" s="488"/>
      <c r="ITK215" s="488"/>
      <c r="ITL215" s="488"/>
      <c r="ITM215" s="699" t="s">
        <v>10061</v>
      </c>
      <c r="ITN215" s="700"/>
      <c r="ITO215" s="488"/>
      <c r="ITP215" s="488"/>
      <c r="ITQ215" s="488"/>
      <c r="ITR215" s="488"/>
      <c r="ITS215" s="488"/>
      <c r="ITT215" s="488"/>
      <c r="ITU215" s="699" t="s">
        <v>10061</v>
      </c>
      <c r="ITV215" s="700"/>
      <c r="ITW215" s="488"/>
      <c r="ITX215" s="488"/>
      <c r="ITY215" s="488"/>
      <c r="ITZ215" s="488"/>
      <c r="IUA215" s="488"/>
      <c r="IUB215" s="488"/>
      <c r="IUC215" s="699" t="s">
        <v>10061</v>
      </c>
      <c r="IUD215" s="700"/>
      <c r="IUE215" s="488"/>
      <c r="IUF215" s="488"/>
      <c r="IUG215" s="488"/>
      <c r="IUH215" s="488"/>
      <c r="IUI215" s="488"/>
      <c r="IUJ215" s="488"/>
      <c r="IUK215" s="699" t="s">
        <v>10061</v>
      </c>
      <c r="IUL215" s="700"/>
      <c r="IUM215" s="488"/>
      <c r="IUN215" s="488"/>
      <c r="IUO215" s="488"/>
      <c r="IUP215" s="488"/>
      <c r="IUQ215" s="488"/>
      <c r="IUR215" s="488"/>
      <c r="IUS215" s="699" t="s">
        <v>10061</v>
      </c>
      <c r="IUT215" s="700"/>
      <c r="IUU215" s="488"/>
      <c r="IUV215" s="488"/>
      <c r="IUW215" s="488"/>
      <c r="IUX215" s="488"/>
      <c r="IUY215" s="488"/>
      <c r="IUZ215" s="488"/>
      <c r="IVA215" s="699" t="s">
        <v>10061</v>
      </c>
      <c r="IVB215" s="700"/>
      <c r="IVC215" s="488"/>
      <c r="IVD215" s="488"/>
      <c r="IVE215" s="488"/>
      <c r="IVF215" s="488"/>
      <c r="IVG215" s="488"/>
      <c r="IVH215" s="488"/>
      <c r="IVI215" s="699" t="s">
        <v>10061</v>
      </c>
      <c r="IVJ215" s="700"/>
      <c r="IVK215" s="488"/>
      <c r="IVL215" s="488"/>
      <c r="IVM215" s="488"/>
      <c r="IVN215" s="488"/>
      <c r="IVO215" s="488"/>
      <c r="IVP215" s="488"/>
      <c r="IVQ215" s="699" t="s">
        <v>10061</v>
      </c>
      <c r="IVR215" s="700"/>
      <c r="IVS215" s="488"/>
      <c r="IVT215" s="488"/>
      <c r="IVU215" s="488"/>
      <c r="IVV215" s="488"/>
      <c r="IVW215" s="488"/>
      <c r="IVX215" s="488"/>
      <c r="IVY215" s="699" t="s">
        <v>10061</v>
      </c>
      <c r="IVZ215" s="700"/>
      <c r="IWA215" s="488"/>
      <c r="IWB215" s="488"/>
      <c r="IWC215" s="488"/>
      <c r="IWD215" s="488"/>
      <c r="IWE215" s="488"/>
      <c r="IWF215" s="488"/>
      <c r="IWG215" s="699" t="s">
        <v>10061</v>
      </c>
      <c r="IWH215" s="700"/>
      <c r="IWI215" s="488"/>
      <c r="IWJ215" s="488"/>
      <c r="IWK215" s="488"/>
      <c r="IWL215" s="488"/>
      <c r="IWM215" s="488"/>
      <c r="IWN215" s="488"/>
      <c r="IWO215" s="699" t="s">
        <v>10061</v>
      </c>
      <c r="IWP215" s="700"/>
      <c r="IWQ215" s="488"/>
      <c r="IWR215" s="488"/>
      <c r="IWS215" s="488"/>
      <c r="IWT215" s="488"/>
      <c r="IWU215" s="488"/>
      <c r="IWV215" s="488"/>
      <c r="IWW215" s="699" t="s">
        <v>10061</v>
      </c>
      <c r="IWX215" s="700"/>
      <c r="IWY215" s="488"/>
      <c r="IWZ215" s="488"/>
      <c r="IXA215" s="488"/>
      <c r="IXB215" s="488"/>
      <c r="IXC215" s="488"/>
      <c r="IXD215" s="488"/>
      <c r="IXE215" s="699" t="s">
        <v>10061</v>
      </c>
      <c r="IXF215" s="700"/>
      <c r="IXG215" s="488"/>
      <c r="IXH215" s="488"/>
      <c r="IXI215" s="488"/>
      <c r="IXJ215" s="488"/>
      <c r="IXK215" s="488"/>
      <c r="IXL215" s="488"/>
      <c r="IXM215" s="699" t="s">
        <v>10061</v>
      </c>
      <c r="IXN215" s="700"/>
      <c r="IXO215" s="488"/>
      <c r="IXP215" s="488"/>
      <c r="IXQ215" s="488"/>
      <c r="IXR215" s="488"/>
      <c r="IXS215" s="488"/>
      <c r="IXT215" s="488"/>
      <c r="IXU215" s="699" t="s">
        <v>10061</v>
      </c>
      <c r="IXV215" s="700"/>
      <c r="IXW215" s="488"/>
      <c r="IXX215" s="488"/>
      <c r="IXY215" s="488"/>
      <c r="IXZ215" s="488"/>
      <c r="IYA215" s="488"/>
      <c r="IYB215" s="488"/>
      <c r="IYC215" s="699" t="s">
        <v>10061</v>
      </c>
      <c r="IYD215" s="700"/>
      <c r="IYE215" s="488"/>
      <c r="IYF215" s="488"/>
      <c r="IYG215" s="488"/>
      <c r="IYH215" s="488"/>
      <c r="IYI215" s="488"/>
      <c r="IYJ215" s="488"/>
      <c r="IYK215" s="699" t="s">
        <v>10061</v>
      </c>
      <c r="IYL215" s="700"/>
      <c r="IYM215" s="488"/>
      <c r="IYN215" s="488"/>
      <c r="IYO215" s="488"/>
      <c r="IYP215" s="488"/>
      <c r="IYQ215" s="488"/>
      <c r="IYR215" s="488"/>
      <c r="IYS215" s="699" t="s">
        <v>10061</v>
      </c>
      <c r="IYT215" s="700"/>
      <c r="IYU215" s="488"/>
      <c r="IYV215" s="488"/>
      <c r="IYW215" s="488"/>
      <c r="IYX215" s="488"/>
      <c r="IYY215" s="488"/>
      <c r="IYZ215" s="488"/>
      <c r="IZA215" s="699" t="s">
        <v>10061</v>
      </c>
      <c r="IZB215" s="700"/>
      <c r="IZC215" s="488"/>
      <c r="IZD215" s="488"/>
      <c r="IZE215" s="488"/>
      <c r="IZF215" s="488"/>
      <c r="IZG215" s="488"/>
      <c r="IZH215" s="488"/>
      <c r="IZI215" s="699" t="s">
        <v>10061</v>
      </c>
      <c r="IZJ215" s="700"/>
      <c r="IZK215" s="488"/>
      <c r="IZL215" s="488"/>
      <c r="IZM215" s="488"/>
      <c r="IZN215" s="488"/>
      <c r="IZO215" s="488"/>
      <c r="IZP215" s="488"/>
      <c r="IZQ215" s="699" t="s">
        <v>10061</v>
      </c>
      <c r="IZR215" s="700"/>
      <c r="IZS215" s="488"/>
      <c r="IZT215" s="488"/>
      <c r="IZU215" s="488"/>
      <c r="IZV215" s="488"/>
      <c r="IZW215" s="488"/>
      <c r="IZX215" s="488"/>
      <c r="IZY215" s="699" t="s">
        <v>10061</v>
      </c>
      <c r="IZZ215" s="700"/>
      <c r="JAA215" s="488"/>
      <c r="JAB215" s="488"/>
      <c r="JAC215" s="488"/>
      <c r="JAD215" s="488"/>
      <c r="JAE215" s="488"/>
      <c r="JAF215" s="488"/>
      <c r="JAG215" s="699" t="s">
        <v>10061</v>
      </c>
      <c r="JAH215" s="700"/>
      <c r="JAI215" s="488"/>
      <c r="JAJ215" s="488"/>
      <c r="JAK215" s="488"/>
      <c r="JAL215" s="488"/>
      <c r="JAM215" s="488"/>
      <c r="JAN215" s="488"/>
      <c r="JAO215" s="699" t="s">
        <v>10061</v>
      </c>
      <c r="JAP215" s="700"/>
      <c r="JAQ215" s="488"/>
      <c r="JAR215" s="488"/>
      <c r="JAS215" s="488"/>
      <c r="JAT215" s="488"/>
      <c r="JAU215" s="488"/>
      <c r="JAV215" s="488"/>
      <c r="JAW215" s="699" t="s">
        <v>10061</v>
      </c>
      <c r="JAX215" s="700"/>
      <c r="JAY215" s="488"/>
      <c r="JAZ215" s="488"/>
      <c r="JBA215" s="488"/>
      <c r="JBB215" s="488"/>
      <c r="JBC215" s="488"/>
      <c r="JBD215" s="488"/>
      <c r="JBE215" s="699" t="s">
        <v>10061</v>
      </c>
      <c r="JBF215" s="700"/>
      <c r="JBG215" s="488"/>
      <c r="JBH215" s="488"/>
      <c r="JBI215" s="488"/>
      <c r="JBJ215" s="488"/>
      <c r="JBK215" s="488"/>
      <c r="JBL215" s="488"/>
      <c r="JBM215" s="699" t="s">
        <v>10061</v>
      </c>
      <c r="JBN215" s="700"/>
      <c r="JBO215" s="488"/>
      <c r="JBP215" s="488"/>
      <c r="JBQ215" s="488"/>
      <c r="JBR215" s="488"/>
      <c r="JBS215" s="488"/>
      <c r="JBT215" s="488"/>
      <c r="JBU215" s="699" t="s">
        <v>10061</v>
      </c>
      <c r="JBV215" s="700"/>
      <c r="JBW215" s="488"/>
      <c r="JBX215" s="488"/>
      <c r="JBY215" s="488"/>
      <c r="JBZ215" s="488"/>
      <c r="JCA215" s="488"/>
      <c r="JCB215" s="488"/>
      <c r="JCC215" s="699" t="s">
        <v>10061</v>
      </c>
      <c r="JCD215" s="700"/>
      <c r="JCE215" s="488"/>
      <c r="JCF215" s="488"/>
      <c r="JCG215" s="488"/>
      <c r="JCH215" s="488"/>
      <c r="JCI215" s="488"/>
      <c r="JCJ215" s="488"/>
      <c r="JCK215" s="699" t="s">
        <v>10061</v>
      </c>
      <c r="JCL215" s="700"/>
      <c r="JCM215" s="488"/>
      <c r="JCN215" s="488"/>
      <c r="JCO215" s="488"/>
      <c r="JCP215" s="488"/>
      <c r="JCQ215" s="488"/>
      <c r="JCR215" s="488"/>
      <c r="JCS215" s="699" t="s">
        <v>10061</v>
      </c>
      <c r="JCT215" s="700"/>
      <c r="JCU215" s="488"/>
      <c r="JCV215" s="488"/>
      <c r="JCW215" s="488"/>
      <c r="JCX215" s="488"/>
      <c r="JCY215" s="488"/>
      <c r="JCZ215" s="488"/>
      <c r="JDA215" s="699" t="s">
        <v>10061</v>
      </c>
      <c r="JDB215" s="700"/>
      <c r="JDC215" s="488"/>
      <c r="JDD215" s="488"/>
      <c r="JDE215" s="488"/>
      <c r="JDF215" s="488"/>
      <c r="JDG215" s="488"/>
      <c r="JDH215" s="488"/>
      <c r="JDI215" s="699" t="s">
        <v>10061</v>
      </c>
      <c r="JDJ215" s="700"/>
      <c r="JDK215" s="488"/>
      <c r="JDL215" s="488"/>
      <c r="JDM215" s="488"/>
      <c r="JDN215" s="488"/>
      <c r="JDO215" s="488"/>
      <c r="JDP215" s="488"/>
      <c r="JDQ215" s="699" t="s">
        <v>10061</v>
      </c>
      <c r="JDR215" s="700"/>
      <c r="JDS215" s="488"/>
      <c r="JDT215" s="488"/>
      <c r="JDU215" s="488"/>
      <c r="JDV215" s="488"/>
      <c r="JDW215" s="488"/>
      <c r="JDX215" s="488"/>
      <c r="JDY215" s="699" t="s">
        <v>10061</v>
      </c>
      <c r="JDZ215" s="700"/>
      <c r="JEA215" s="488"/>
      <c r="JEB215" s="488"/>
      <c r="JEC215" s="488"/>
      <c r="JED215" s="488"/>
      <c r="JEE215" s="488"/>
      <c r="JEF215" s="488"/>
      <c r="JEG215" s="699" t="s">
        <v>10061</v>
      </c>
      <c r="JEH215" s="700"/>
      <c r="JEI215" s="488"/>
      <c r="JEJ215" s="488"/>
      <c r="JEK215" s="488"/>
      <c r="JEL215" s="488"/>
      <c r="JEM215" s="488"/>
      <c r="JEN215" s="488"/>
      <c r="JEO215" s="699" t="s">
        <v>10061</v>
      </c>
      <c r="JEP215" s="700"/>
      <c r="JEQ215" s="488"/>
      <c r="JER215" s="488"/>
      <c r="JES215" s="488"/>
      <c r="JET215" s="488"/>
      <c r="JEU215" s="488"/>
      <c r="JEV215" s="488"/>
      <c r="JEW215" s="699" t="s">
        <v>10061</v>
      </c>
      <c r="JEX215" s="700"/>
      <c r="JEY215" s="488"/>
      <c r="JEZ215" s="488"/>
      <c r="JFA215" s="488"/>
      <c r="JFB215" s="488"/>
      <c r="JFC215" s="488"/>
      <c r="JFD215" s="488"/>
      <c r="JFE215" s="699" t="s">
        <v>10061</v>
      </c>
      <c r="JFF215" s="700"/>
      <c r="JFG215" s="488"/>
      <c r="JFH215" s="488"/>
      <c r="JFI215" s="488"/>
      <c r="JFJ215" s="488"/>
      <c r="JFK215" s="488"/>
      <c r="JFL215" s="488"/>
      <c r="JFM215" s="699" t="s">
        <v>10061</v>
      </c>
      <c r="JFN215" s="700"/>
      <c r="JFO215" s="488"/>
      <c r="JFP215" s="488"/>
      <c r="JFQ215" s="488"/>
      <c r="JFR215" s="488"/>
      <c r="JFS215" s="488"/>
      <c r="JFT215" s="488"/>
      <c r="JFU215" s="699" t="s">
        <v>10061</v>
      </c>
      <c r="JFV215" s="700"/>
      <c r="JFW215" s="488"/>
      <c r="JFX215" s="488"/>
      <c r="JFY215" s="488"/>
      <c r="JFZ215" s="488"/>
      <c r="JGA215" s="488"/>
      <c r="JGB215" s="488"/>
      <c r="JGC215" s="699" t="s">
        <v>10061</v>
      </c>
      <c r="JGD215" s="700"/>
      <c r="JGE215" s="488"/>
      <c r="JGF215" s="488"/>
      <c r="JGG215" s="488"/>
      <c r="JGH215" s="488"/>
      <c r="JGI215" s="488"/>
      <c r="JGJ215" s="488"/>
      <c r="JGK215" s="699" t="s">
        <v>10061</v>
      </c>
      <c r="JGL215" s="700"/>
      <c r="JGM215" s="488"/>
      <c r="JGN215" s="488"/>
      <c r="JGO215" s="488"/>
      <c r="JGP215" s="488"/>
      <c r="JGQ215" s="488"/>
      <c r="JGR215" s="488"/>
      <c r="JGS215" s="699" t="s">
        <v>10061</v>
      </c>
      <c r="JGT215" s="700"/>
      <c r="JGU215" s="488"/>
      <c r="JGV215" s="488"/>
      <c r="JGW215" s="488"/>
      <c r="JGX215" s="488"/>
      <c r="JGY215" s="488"/>
      <c r="JGZ215" s="488"/>
      <c r="JHA215" s="699" t="s">
        <v>10061</v>
      </c>
      <c r="JHB215" s="700"/>
      <c r="JHC215" s="488"/>
      <c r="JHD215" s="488"/>
      <c r="JHE215" s="488"/>
      <c r="JHF215" s="488"/>
      <c r="JHG215" s="488"/>
      <c r="JHH215" s="488"/>
      <c r="JHI215" s="699" t="s">
        <v>10061</v>
      </c>
      <c r="JHJ215" s="700"/>
      <c r="JHK215" s="488"/>
      <c r="JHL215" s="488"/>
      <c r="JHM215" s="488"/>
      <c r="JHN215" s="488"/>
      <c r="JHO215" s="488"/>
      <c r="JHP215" s="488"/>
      <c r="JHQ215" s="699" t="s">
        <v>10061</v>
      </c>
      <c r="JHR215" s="700"/>
      <c r="JHS215" s="488"/>
      <c r="JHT215" s="488"/>
      <c r="JHU215" s="488"/>
      <c r="JHV215" s="488"/>
      <c r="JHW215" s="488"/>
      <c r="JHX215" s="488"/>
      <c r="JHY215" s="699" t="s">
        <v>10061</v>
      </c>
      <c r="JHZ215" s="700"/>
      <c r="JIA215" s="488"/>
      <c r="JIB215" s="488"/>
      <c r="JIC215" s="488"/>
      <c r="JID215" s="488"/>
      <c r="JIE215" s="488"/>
      <c r="JIF215" s="488"/>
      <c r="JIG215" s="699" t="s">
        <v>10061</v>
      </c>
      <c r="JIH215" s="700"/>
      <c r="JII215" s="488"/>
      <c r="JIJ215" s="488"/>
      <c r="JIK215" s="488"/>
      <c r="JIL215" s="488"/>
      <c r="JIM215" s="488"/>
      <c r="JIN215" s="488"/>
      <c r="JIO215" s="699" t="s">
        <v>10061</v>
      </c>
      <c r="JIP215" s="700"/>
      <c r="JIQ215" s="488"/>
      <c r="JIR215" s="488"/>
      <c r="JIS215" s="488"/>
      <c r="JIT215" s="488"/>
      <c r="JIU215" s="488"/>
      <c r="JIV215" s="488"/>
      <c r="JIW215" s="699" t="s">
        <v>10061</v>
      </c>
      <c r="JIX215" s="700"/>
      <c r="JIY215" s="488"/>
      <c r="JIZ215" s="488"/>
      <c r="JJA215" s="488"/>
      <c r="JJB215" s="488"/>
      <c r="JJC215" s="488"/>
      <c r="JJD215" s="488"/>
      <c r="JJE215" s="699" t="s">
        <v>10061</v>
      </c>
      <c r="JJF215" s="700"/>
      <c r="JJG215" s="488"/>
      <c r="JJH215" s="488"/>
      <c r="JJI215" s="488"/>
      <c r="JJJ215" s="488"/>
      <c r="JJK215" s="488"/>
      <c r="JJL215" s="488"/>
      <c r="JJM215" s="699" t="s">
        <v>10061</v>
      </c>
      <c r="JJN215" s="700"/>
      <c r="JJO215" s="488"/>
      <c r="JJP215" s="488"/>
      <c r="JJQ215" s="488"/>
      <c r="JJR215" s="488"/>
      <c r="JJS215" s="488"/>
      <c r="JJT215" s="488"/>
      <c r="JJU215" s="699" t="s">
        <v>10061</v>
      </c>
      <c r="JJV215" s="700"/>
      <c r="JJW215" s="488"/>
      <c r="JJX215" s="488"/>
      <c r="JJY215" s="488"/>
      <c r="JJZ215" s="488"/>
      <c r="JKA215" s="488"/>
      <c r="JKB215" s="488"/>
      <c r="JKC215" s="699" t="s">
        <v>10061</v>
      </c>
      <c r="JKD215" s="700"/>
      <c r="JKE215" s="488"/>
      <c r="JKF215" s="488"/>
      <c r="JKG215" s="488"/>
      <c r="JKH215" s="488"/>
      <c r="JKI215" s="488"/>
      <c r="JKJ215" s="488"/>
      <c r="JKK215" s="699" t="s">
        <v>10061</v>
      </c>
      <c r="JKL215" s="700"/>
      <c r="JKM215" s="488"/>
      <c r="JKN215" s="488"/>
      <c r="JKO215" s="488"/>
      <c r="JKP215" s="488"/>
      <c r="JKQ215" s="488"/>
      <c r="JKR215" s="488"/>
      <c r="JKS215" s="699" t="s">
        <v>10061</v>
      </c>
      <c r="JKT215" s="700"/>
      <c r="JKU215" s="488"/>
      <c r="JKV215" s="488"/>
      <c r="JKW215" s="488"/>
      <c r="JKX215" s="488"/>
      <c r="JKY215" s="488"/>
      <c r="JKZ215" s="488"/>
      <c r="JLA215" s="699" t="s">
        <v>10061</v>
      </c>
      <c r="JLB215" s="700"/>
      <c r="JLC215" s="488"/>
      <c r="JLD215" s="488"/>
      <c r="JLE215" s="488"/>
      <c r="JLF215" s="488"/>
      <c r="JLG215" s="488"/>
      <c r="JLH215" s="488"/>
      <c r="JLI215" s="699" t="s">
        <v>10061</v>
      </c>
      <c r="JLJ215" s="700"/>
      <c r="JLK215" s="488"/>
      <c r="JLL215" s="488"/>
      <c r="JLM215" s="488"/>
      <c r="JLN215" s="488"/>
      <c r="JLO215" s="488"/>
      <c r="JLP215" s="488"/>
      <c r="JLQ215" s="699" t="s">
        <v>10061</v>
      </c>
      <c r="JLR215" s="700"/>
      <c r="JLS215" s="488"/>
      <c r="JLT215" s="488"/>
      <c r="JLU215" s="488"/>
      <c r="JLV215" s="488"/>
      <c r="JLW215" s="488"/>
      <c r="JLX215" s="488"/>
      <c r="JLY215" s="699" t="s">
        <v>10061</v>
      </c>
      <c r="JLZ215" s="700"/>
      <c r="JMA215" s="488"/>
      <c r="JMB215" s="488"/>
      <c r="JMC215" s="488"/>
      <c r="JMD215" s="488"/>
      <c r="JME215" s="488"/>
      <c r="JMF215" s="488"/>
      <c r="JMG215" s="699" t="s">
        <v>10061</v>
      </c>
      <c r="JMH215" s="700"/>
      <c r="JMI215" s="488"/>
      <c r="JMJ215" s="488"/>
      <c r="JMK215" s="488"/>
      <c r="JML215" s="488"/>
      <c r="JMM215" s="488"/>
      <c r="JMN215" s="488"/>
      <c r="JMO215" s="699" t="s">
        <v>10061</v>
      </c>
      <c r="JMP215" s="700"/>
      <c r="JMQ215" s="488"/>
      <c r="JMR215" s="488"/>
      <c r="JMS215" s="488"/>
      <c r="JMT215" s="488"/>
      <c r="JMU215" s="488"/>
      <c r="JMV215" s="488"/>
      <c r="JMW215" s="699" t="s">
        <v>10061</v>
      </c>
      <c r="JMX215" s="700"/>
      <c r="JMY215" s="488"/>
      <c r="JMZ215" s="488"/>
      <c r="JNA215" s="488"/>
      <c r="JNB215" s="488"/>
      <c r="JNC215" s="488"/>
      <c r="JND215" s="488"/>
      <c r="JNE215" s="699" t="s">
        <v>10061</v>
      </c>
      <c r="JNF215" s="700"/>
      <c r="JNG215" s="488"/>
      <c r="JNH215" s="488"/>
      <c r="JNI215" s="488"/>
      <c r="JNJ215" s="488"/>
      <c r="JNK215" s="488"/>
      <c r="JNL215" s="488"/>
      <c r="JNM215" s="699" t="s">
        <v>10061</v>
      </c>
      <c r="JNN215" s="700"/>
      <c r="JNO215" s="488"/>
      <c r="JNP215" s="488"/>
      <c r="JNQ215" s="488"/>
      <c r="JNR215" s="488"/>
      <c r="JNS215" s="488"/>
      <c r="JNT215" s="488"/>
      <c r="JNU215" s="699" t="s">
        <v>10061</v>
      </c>
      <c r="JNV215" s="700"/>
      <c r="JNW215" s="488"/>
      <c r="JNX215" s="488"/>
      <c r="JNY215" s="488"/>
      <c r="JNZ215" s="488"/>
      <c r="JOA215" s="488"/>
      <c r="JOB215" s="488"/>
      <c r="JOC215" s="699" t="s">
        <v>10061</v>
      </c>
      <c r="JOD215" s="700"/>
      <c r="JOE215" s="488"/>
      <c r="JOF215" s="488"/>
      <c r="JOG215" s="488"/>
      <c r="JOH215" s="488"/>
      <c r="JOI215" s="488"/>
      <c r="JOJ215" s="488"/>
      <c r="JOK215" s="699" t="s">
        <v>10061</v>
      </c>
      <c r="JOL215" s="700"/>
      <c r="JOM215" s="488"/>
      <c r="JON215" s="488"/>
      <c r="JOO215" s="488"/>
      <c r="JOP215" s="488"/>
      <c r="JOQ215" s="488"/>
      <c r="JOR215" s="488"/>
      <c r="JOS215" s="699" t="s">
        <v>10061</v>
      </c>
      <c r="JOT215" s="700"/>
      <c r="JOU215" s="488"/>
      <c r="JOV215" s="488"/>
      <c r="JOW215" s="488"/>
      <c r="JOX215" s="488"/>
      <c r="JOY215" s="488"/>
      <c r="JOZ215" s="488"/>
      <c r="JPA215" s="699" t="s">
        <v>10061</v>
      </c>
      <c r="JPB215" s="700"/>
      <c r="JPC215" s="488"/>
      <c r="JPD215" s="488"/>
      <c r="JPE215" s="488"/>
      <c r="JPF215" s="488"/>
      <c r="JPG215" s="488"/>
      <c r="JPH215" s="488"/>
      <c r="JPI215" s="699" t="s">
        <v>10061</v>
      </c>
      <c r="JPJ215" s="700"/>
      <c r="JPK215" s="488"/>
      <c r="JPL215" s="488"/>
      <c r="JPM215" s="488"/>
      <c r="JPN215" s="488"/>
      <c r="JPO215" s="488"/>
      <c r="JPP215" s="488"/>
      <c r="JPQ215" s="699" t="s">
        <v>10061</v>
      </c>
      <c r="JPR215" s="700"/>
      <c r="JPS215" s="488"/>
      <c r="JPT215" s="488"/>
      <c r="JPU215" s="488"/>
      <c r="JPV215" s="488"/>
      <c r="JPW215" s="488"/>
      <c r="JPX215" s="488"/>
      <c r="JPY215" s="699" t="s">
        <v>10061</v>
      </c>
      <c r="JPZ215" s="700"/>
      <c r="JQA215" s="488"/>
      <c r="JQB215" s="488"/>
      <c r="JQC215" s="488"/>
      <c r="JQD215" s="488"/>
      <c r="JQE215" s="488"/>
      <c r="JQF215" s="488"/>
      <c r="JQG215" s="699" t="s">
        <v>10061</v>
      </c>
      <c r="JQH215" s="700"/>
      <c r="JQI215" s="488"/>
      <c r="JQJ215" s="488"/>
      <c r="JQK215" s="488"/>
      <c r="JQL215" s="488"/>
      <c r="JQM215" s="488"/>
      <c r="JQN215" s="488"/>
      <c r="JQO215" s="699" t="s">
        <v>10061</v>
      </c>
      <c r="JQP215" s="700"/>
      <c r="JQQ215" s="488"/>
      <c r="JQR215" s="488"/>
      <c r="JQS215" s="488"/>
      <c r="JQT215" s="488"/>
      <c r="JQU215" s="488"/>
      <c r="JQV215" s="488"/>
      <c r="JQW215" s="699" t="s">
        <v>10061</v>
      </c>
      <c r="JQX215" s="700"/>
      <c r="JQY215" s="488"/>
      <c r="JQZ215" s="488"/>
      <c r="JRA215" s="488"/>
      <c r="JRB215" s="488"/>
      <c r="JRC215" s="488"/>
      <c r="JRD215" s="488"/>
      <c r="JRE215" s="699" t="s">
        <v>10061</v>
      </c>
      <c r="JRF215" s="700"/>
      <c r="JRG215" s="488"/>
      <c r="JRH215" s="488"/>
      <c r="JRI215" s="488"/>
      <c r="JRJ215" s="488"/>
      <c r="JRK215" s="488"/>
      <c r="JRL215" s="488"/>
      <c r="JRM215" s="699" t="s">
        <v>10061</v>
      </c>
      <c r="JRN215" s="700"/>
      <c r="JRO215" s="488"/>
      <c r="JRP215" s="488"/>
      <c r="JRQ215" s="488"/>
      <c r="JRR215" s="488"/>
      <c r="JRS215" s="488"/>
      <c r="JRT215" s="488"/>
      <c r="JRU215" s="699" t="s">
        <v>10061</v>
      </c>
      <c r="JRV215" s="700"/>
      <c r="JRW215" s="488"/>
      <c r="JRX215" s="488"/>
      <c r="JRY215" s="488"/>
      <c r="JRZ215" s="488"/>
      <c r="JSA215" s="488"/>
      <c r="JSB215" s="488"/>
      <c r="JSC215" s="699" t="s">
        <v>10061</v>
      </c>
      <c r="JSD215" s="700"/>
      <c r="JSE215" s="488"/>
      <c r="JSF215" s="488"/>
      <c r="JSG215" s="488"/>
      <c r="JSH215" s="488"/>
      <c r="JSI215" s="488"/>
      <c r="JSJ215" s="488"/>
      <c r="JSK215" s="699" t="s">
        <v>10061</v>
      </c>
      <c r="JSL215" s="700"/>
      <c r="JSM215" s="488"/>
      <c r="JSN215" s="488"/>
      <c r="JSO215" s="488"/>
      <c r="JSP215" s="488"/>
      <c r="JSQ215" s="488"/>
      <c r="JSR215" s="488"/>
      <c r="JSS215" s="699" t="s">
        <v>10061</v>
      </c>
      <c r="JST215" s="700"/>
      <c r="JSU215" s="488"/>
      <c r="JSV215" s="488"/>
      <c r="JSW215" s="488"/>
      <c r="JSX215" s="488"/>
      <c r="JSY215" s="488"/>
      <c r="JSZ215" s="488"/>
      <c r="JTA215" s="699" t="s">
        <v>10061</v>
      </c>
      <c r="JTB215" s="700"/>
      <c r="JTC215" s="488"/>
      <c r="JTD215" s="488"/>
      <c r="JTE215" s="488"/>
      <c r="JTF215" s="488"/>
      <c r="JTG215" s="488"/>
      <c r="JTH215" s="488"/>
      <c r="JTI215" s="699" t="s">
        <v>10061</v>
      </c>
      <c r="JTJ215" s="700"/>
      <c r="JTK215" s="488"/>
      <c r="JTL215" s="488"/>
      <c r="JTM215" s="488"/>
      <c r="JTN215" s="488"/>
      <c r="JTO215" s="488"/>
      <c r="JTP215" s="488"/>
      <c r="JTQ215" s="699" t="s">
        <v>10061</v>
      </c>
      <c r="JTR215" s="700"/>
      <c r="JTS215" s="488"/>
      <c r="JTT215" s="488"/>
      <c r="JTU215" s="488"/>
      <c r="JTV215" s="488"/>
      <c r="JTW215" s="488"/>
      <c r="JTX215" s="488"/>
      <c r="JTY215" s="699" t="s">
        <v>10061</v>
      </c>
      <c r="JTZ215" s="700"/>
      <c r="JUA215" s="488"/>
      <c r="JUB215" s="488"/>
      <c r="JUC215" s="488"/>
      <c r="JUD215" s="488"/>
      <c r="JUE215" s="488"/>
      <c r="JUF215" s="488"/>
      <c r="JUG215" s="699" t="s">
        <v>10061</v>
      </c>
      <c r="JUH215" s="700"/>
      <c r="JUI215" s="488"/>
      <c r="JUJ215" s="488"/>
      <c r="JUK215" s="488"/>
      <c r="JUL215" s="488"/>
      <c r="JUM215" s="488"/>
      <c r="JUN215" s="488"/>
      <c r="JUO215" s="699" t="s">
        <v>10061</v>
      </c>
      <c r="JUP215" s="700"/>
      <c r="JUQ215" s="488"/>
      <c r="JUR215" s="488"/>
      <c r="JUS215" s="488"/>
      <c r="JUT215" s="488"/>
      <c r="JUU215" s="488"/>
      <c r="JUV215" s="488"/>
      <c r="JUW215" s="699" t="s">
        <v>10061</v>
      </c>
      <c r="JUX215" s="700"/>
      <c r="JUY215" s="488"/>
      <c r="JUZ215" s="488"/>
      <c r="JVA215" s="488"/>
      <c r="JVB215" s="488"/>
      <c r="JVC215" s="488"/>
      <c r="JVD215" s="488"/>
      <c r="JVE215" s="699" t="s">
        <v>10061</v>
      </c>
      <c r="JVF215" s="700"/>
      <c r="JVG215" s="488"/>
      <c r="JVH215" s="488"/>
      <c r="JVI215" s="488"/>
      <c r="JVJ215" s="488"/>
      <c r="JVK215" s="488"/>
      <c r="JVL215" s="488"/>
      <c r="JVM215" s="699" t="s">
        <v>10061</v>
      </c>
      <c r="JVN215" s="700"/>
      <c r="JVO215" s="488"/>
      <c r="JVP215" s="488"/>
      <c r="JVQ215" s="488"/>
      <c r="JVR215" s="488"/>
      <c r="JVS215" s="488"/>
      <c r="JVT215" s="488"/>
      <c r="JVU215" s="699" t="s">
        <v>10061</v>
      </c>
      <c r="JVV215" s="700"/>
      <c r="JVW215" s="488"/>
      <c r="JVX215" s="488"/>
      <c r="JVY215" s="488"/>
      <c r="JVZ215" s="488"/>
      <c r="JWA215" s="488"/>
      <c r="JWB215" s="488"/>
      <c r="JWC215" s="699" t="s">
        <v>10061</v>
      </c>
      <c r="JWD215" s="700"/>
      <c r="JWE215" s="488"/>
      <c r="JWF215" s="488"/>
      <c r="JWG215" s="488"/>
      <c r="JWH215" s="488"/>
      <c r="JWI215" s="488"/>
      <c r="JWJ215" s="488"/>
      <c r="JWK215" s="699" t="s">
        <v>10061</v>
      </c>
      <c r="JWL215" s="700"/>
      <c r="JWM215" s="488"/>
      <c r="JWN215" s="488"/>
      <c r="JWO215" s="488"/>
      <c r="JWP215" s="488"/>
      <c r="JWQ215" s="488"/>
      <c r="JWR215" s="488"/>
      <c r="JWS215" s="699" t="s">
        <v>10061</v>
      </c>
      <c r="JWT215" s="700"/>
      <c r="JWU215" s="488"/>
      <c r="JWV215" s="488"/>
      <c r="JWW215" s="488"/>
      <c r="JWX215" s="488"/>
      <c r="JWY215" s="488"/>
      <c r="JWZ215" s="488"/>
      <c r="JXA215" s="699" t="s">
        <v>10061</v>
      </c>
      <c r="JXB215" s="700"/>
      <c r="JXC215" s="488"/>
      <c r="JXD215" s="488"/>
      <c r="JXE215" s="488"/>
      <c r="JXF215" s="488"/>
      <c r="JXG215" s="488"/>
      <c r="JXH215" s="488"/>
      <c r="JXI215" s="699" t="s">
        <v>10061</v>
      </c>
      <c r="JXJ215" s="700"/>
      <c r="JXK215" s="488"/>
      <c r="JXL215" s="488"/>
      <c r="JXM215" s="488"/>
      <c r="JXN215" s="488"/>
      <c r="JXO215" s="488"/>
      <c r="JXP215" s="488"/>
      <c r="JXQ215" s="699" t="s">
        <v>10061</v>
      </c>
      <c r="JXR215" s="700"/>
      <c r="JXS215" s="488"/>
      <c r="JXT215" s="488"/>
      <c r="JXU215" s="488"/>
      <c r="JXV215" s="488"/>
      <c r="JXW215" s="488"/>
      <c r="JXX215" s="488"/>
      <c r="JXY215" s="699" t="s">
        <v>10061</v>
      </c>
      <c r="JXZ215" s="700"/>
      <c r="JYA215" s="488"/>
      <c r="JYB215" s="488"/>
      <c r="JYC215" s="488"/>
      <c r="JYD215" s="488"/>
      <c r="JYE215" s="488"/>
      <c r="JYF215" s="488"/>
      <c r="JYG215" s="699" t="s">
        <v>10061</v>
      </c>
      <c r="JYH215" s="700"/>
      <c r="JYI215" s="488"/>
      <c r="JYJ215" s="488"/>
      <c r="JYK215" s="488"/>
      <c r="JYL215" s="488"/>
      <c r="JYM215" s="488"/>
      <c r="JYN215" s="488"/>
      <c r="JYO215" s="699" t="s">
        <v>10061</v>
      </c>
      <c r="JYP215" s="700"/>
      <c r="JYQ215" s="488"/>
      <c r="JYR215" s="488"/>
      <c r="JYS215" s="488"/>
      <c r="JYT215" s="488"/>
      <c r="JYU215" s="488"/>
      <c r="JYV215" s="488"/>
      <c r="JYW215" s="699" t="s">
        <v>10061</v>
      </c>
      <c r="JYX215" s="700"/>
      <c r="JYY215" s="488"/>
      <c r="JYZ215" s="488"/>
      <c r="JZA215" s="488"/>
      <c r="JZB215" s="488"/>
      <c r="JZC215" s="488"/>
      <c r="JZD215" s="488"/>
      <c r="JZE215" s="699" t="s">
        <v>10061</v>
      </c>
      <c r="JZF215" s="700"/>
      <c r="JZG215" s="488"/>
      <c r="JZH215" s="488"/>
      <c r="JZI215" s="488"/>
      <c r="JZJ215" s="488"/>
      <c r="JZK215" s="488"/>
      <c r="JZL215" s="488"/>
      <c r="JZM215" s="699" t="s">
        <v>10061</v>
      </c>
      <c r="JZN215" s="700"/>
      <c r="JZO215" s="488"/>
      <c r="JZP215" s="488"/>
      <c r="JZQ215" s="488"/>
      <c r="JZR215" s="488"/>
      <c r="JZS215" s="488"/>
      <c r="JZT215" s="488"/>
      <c r="JZU215" s="699" t="s">
        <v>10061</v>
      </c>
      <c r="JZV215" s="700"/>
      <c r="JZW215" s="488"/>
      <c r="JZX215" s="488"/>
      <c r="JZY215" s="488"/>
      <c r="JZZ215" s="488"/>
      <c r="KAA215" s="488"/>
      <c r="KAB215" s="488"/>
      <c r="KAC215" s="699" t="s">
        <v>10061</v>
      </c>
      <c r="KAD215" s="700"/>
      <c r="KAE215" s="488"/>
      <c r="KAF215" s="488"/>
      <c r="KAG215" s="488"/>
      <c r="KAH215" s="488"/>
      <c r="KAI215" s="488"/>
      <c r="KAJ215" s="488"/>
      <c r="KAK215" s="699" t="s">
        <v>10061</v>
      </c>
      <c r="KAL215" s="700"/>
      <c r="KAM215" s="488"/>
      <c r="KAN215" s="488"/>
      <c r="KAO215" s="488"/>
      <c r="KAP215" s="488"/>
      <c r="KAQ215" s="488"/>
      <c r="KAR215" s="488"/>
      <c r="KAS215" s="699" t="s">
        <v>10061</v>
      </c>
      <c r="KAT215" s="700"/>
      <c r="KAU215" s="488"/>
      <c r="KAV215" s="488"/>
      <c r="KAW215" s="488"/>
      <c r="KAX215" s="488"/>
      <c r="KAY215" s="488"/>
      <c r="KAZ215" s="488"/>
      <c r="KBA215" s="699" t="s">
        <v>10061</v>
      </c>
      <c r="KBB215" s="700"/>
      <c r="KBC215" s="488"/>
      <c r="KBD215" s="488"/>
      <c r="KBE215" s="488"/>
      <c r="KBF215" s="488"/>
      <c r="KBG215" s="488"/>
      <c r="KBH215" s="488"/>
      <c r="KBI215" s="699" t="s">
        <v>10061</v>
      </c>
      <c r="KBJ215" s="700"/>
      <c r="KBK215" s="488"/>
      <c r="KBL215" s="488"/>
      <c r="KBM215" s="488"/>
      <c r="KBN215" s="488"/>
      <c r="KBO215" s="488"/>
      <c r="KBP215" s="488"/>
      <c r="KBQ215" s="699" t="s">
        <v>10061</v>
      </c>
      <c r="KBR215" s="700"/>
      <c r="KBS215" s="488"/>
      <c r="KBT215" s="488"/>
      <c r="KBU215" s="488"/>
      <c r="KBV215" s="488"/>
      <c r="KBW215" s="488"/>
      <c r="KBX215" s="488"/>
      <c r="KBY215" s="699" t="s">
        <v>10061</v>
      </c>
      <c r="KBZ215" s="700"/>
      <c r="KCA215" s="488"/>
      <c r="KCB215" s="488"/>
      <c r="KCC215" s="488"/>
      <c r="KCD215" s="488"/>
      <c r="KCE215" s="488"/>
      <c r="KCF215" s="488"/>
      <c r="KCG215" s="699" t="s">
        <v>10061</v>
      </c>
      <c r="KCH215" s="700"/>
      <c r="KCI215" s="488"/>
      <c r="KCJ215" s="488"/>
      <c r="KCK215" s="488"/>
      <c r="KCL215" s="488"/>
      <c r="KCM215" s="488"/>
      <c r="KCN215" s="488"/>
      <c r="KCO215" s="699" t="s">
        <v>10061</v>
      </c>
      <c r="KCP215" s="700"/>
      <c r="KCQ215" s="488"/>
      <c r="KCR215" s="488"/>
      <c r="KCS215" s="488"/>
      <c r="KCT215" s="488"/>
      <c r="KCU215" s="488"/>
      <c r="KCV215" s="488"/>
      <c r="KCW215" s="699" t="s">
        <v>10061</v>
      </c>
      <c r="KCX215" s="700"/>
      <c r="KCY215" s="488"/>
      <c r="KCZ215" s="488"/>
      <c r="KDA215" s="488"/>
      <c r="KDB215" s="488"/>
      <c r="KDC215" s="488"/>
      <c r="KDD215" s="488"/>
      <c r="KDE215" s="699" t="s">
        <v>10061</v>
      </c>
      <c r="KDF215" s="700"/>
      <c r="KDG215" s="488"/>
      <c r="KDH215" s="488"/>
      <c r="KDI215" s="488"/>
      <c r="KDJ215" s="488"/>
      <c r="KDK215" s="488"/>
      <c r="KDL215" s="488"/>
      <c r="KDM215" s="699" t="s">
        <v>10061</v>
      </c>
      <c r="KDN215" s="700"/>
      <c r="KDO215" s="488"/>
      <c r="KDP215" s="488"/>
      <c r="KDQ215" s="488"/>
      <c r="KDR215" s="488"/>
      <c r="KDS215" s="488"/>
      <c r="KDT215" s="488"/>
      <c r="KDU215" s="699" t="s">
        <v>10061</v>
      </c>
      <c r="KDV215" s="700"/>
      <c r="KDW215" s="488"/>
      <c r="KDX215" s="488"/>
      <c r="KDY215" s="488"/>
      <c r="KDZ215" s="488"/>
      <c r="KEA215" s="488"/>
      <c r="KEB215" s="488"/>
      <c r="KEC215" s="699" t="s">
        <v>10061</v>
      </c>
      <c r="KED215" s="700"/>
      <c r="KEE215" s="488"/>
      <c r="KEF215" s="488"/>
      <c r="KEG215" s="488"/>
      <c r="KEH215" s="488"/>
      <c r="KEI215" s="488"/>
      <c r="KEJ215" s="488"/>
      <c r="KEK215" s="699" t="s">
        <v>10061</v>
      </c>
      <c r="KEL215" s="700"/>
      <c r="KEM215" s="488"/>
      <c r="KEN215" s="488"/>
      <c r="KEO215" s="488"/>
      <c r="KEP215" s="488"/>
      <c r="KEQ215" s="488"/>
      <c r="KER215" s="488"/>
      <c r="KES215" s="699" t="s">
        <v>10061</v>
      </c>
      <c r="KET215" s="700"/>
      <c r="KEU215" s="488"/>
      <c r="KEV215" s="488"/>
      <c r="KEW215" s="488"/>
      <c r="KEX215" s="488"/>
      <c r="KEY215" s="488"/>
      <c r="KEZ215" s="488"/>
      <c r="KFA215" s="699" t="s">
        <v>10061</v>
      </c>
      <c r="KFB215" s="700"/>
      <c r="KFC215" s="488"/>
      <c r="KFD215" s="488"/>
      <c r="KFE215" s="488"/>
      <c r="KFF215" s="488"/>
      <c r="KFG215" s="488"/>
      <c r="KFH215" s="488"/>
      <c r="KFI215" s="699" t="s">
        <v>10061</v>
      </c>
      <c r="KFJ215" s="700"/>
      <c r="KFK215" s="488"/>
      <c r="KFL215" s="488"/>
      <c r="KFM215" s="488"/>
      <c r="KFN215" s="488"/>
      <c r="KFO215" s="488"/>
      <c r="KFP215" s="488"/>
      <c r="KFQ215" s="699" t="s">
        <v>10061</v>
      </c>
      <c r="KFR215" s="700"/>
      <c r="KFS215" s="488"/>
      <c r="KFT215" s="488"/>
      <c r="KFU215" s="488"/>
      <c r="KFV215" s="488"/>
      <c r="KFW215" s="488"/>
      <c r="KFX215" s="488"/>
      <c r="KFY215" s="699" t="s">
        <v>10061</v>
      </c>
      <c r="KFZ215" s="700"/>
      <c r="KGA215" s="488"/>
      <c r="KGB215" s="488"/>
      <c r="KGC215" s="488"/>
      <c r="KGD215" s="488"/>
      <c r="KGE215" s="488"/>
      <c r="KGF215" s="488"/>
      <c r="KGG215" s="699" t="s">
        <v>10061</v>
      </c>
      <c r="KGH215" s="700"/>
      <c r="KGI215" s="488"/>
      <c r="KGJ215" s="488"/>
      <c r="KGK215" s="488"/>
      <c r="KGL215" s="488"/>
      <c r="KGM215" s="488"/>
      <c r="KGN215" s="488"/>
      <c r="KGO215" s="699" t="s">
        <v>10061</v>
      </c>
      <c r="KGP215" s="700"/>
      <c r="KGQ215" s="488"/>
      <c r="KGR215" s="488"/>
      <c r="KGS215" s="488"/>
      <c r="KGT215" s="488"/>
      <c r="KGU215" s="488"/>
      <c r="KGV215" s="488"/>
      <c r="KGW215" s="699" t="s">
        <v>10061</v>
      </c>
      <c r="KGX215" s="700"/>
      <c r="KGY215" s="488"/>
      <c r="KGZ215" s="488"/>
      <c r="KHA215" s="488"/>
      <c r="KHB215" s="488"/>
      <c r="KHC215" s="488"/>
      <c r="KHD215" s="488"/>
      <c r="KHE215" s="699" t="s">
        <v>10061</v>
      </c>
      <c r="KHF215" s="700"/>
      <c r="KHG215" s="488"/>
      <c r="KHH215" s="488"/>
      <c r="KHI215" s="488"/>
      <c r="KHJ215" s="488"/>
      <c r="KHK215" s="488"/>
      <c r="KHL215" s="488"/>
      <c r="KHM215" s="699" t="s">
        <v>10061</v>
      </c>
      <c r="KHN215" s="700"/>
      <c r="KHO215" s="488"/>
      <c r="KHP215" s="488"/>
      <c r="KHQ215" s="488"/>
      <c r="KHR215" s="488"/>
      <c r="KHS215" s="488"/>
      <c r="KHT215" s="488"/>
      <c r="KHU215" s="699" t="s">
        <v>10061</v>
      </c>
      <c r="KHV215" s="700"/>
      <c r="KHW215" s="488"/>
      <c r="KHX215" s="488"/>
      <c r="KHY215" s="488"/>
      <c r="KHZ215" s="488"/>
      <c r="KIA215" s="488"/>
      <c r="KIB215" s="488"/>
      <c r="KIC215" s="699" t="s">
        <v>10061</v>
      </c>
      <c r="KID215" s="700"/>
      <c r="KIE215" s="488"/>
      <c r="KIF215" s="488"/>
      <c r="KIG215" s="488"/>
      <c r="KIH215" s="488"/>
      <c r="KII215" s="488"/>
      <c r="KIJ215" s="488"/>
      <c r="KIK215" s="699" t="s">
        <v>10061</v>
      </c>
      <c r="KIL215" s="700"/>
      <c r="KIM215" s="488"/>
      <c r="KIN215" s="488"/>
      <c r="KIO215" s="488"/>
      <c r="KIP215" s="488"/>
      <c r="KIQ215" s="488"/>
      <c r="KIR215" s="488"/>
      <c r="KIS215" s="699" t="s">
        <v>10061</v>
      </c>
      <c r="KIT215" s="700"/>
      <c r="KIU215" s="488"/>
      <c r="KIV215" s="488"/>
      <c r="KIW215" s="488"/>
      <c r="KIX215" s="488"/>
      <c r="KIY215" s="488"/>
      <c r="KIZ215" s="488"/>
      <c r="KJA215" s="699" t="s">
        <v>10061</v>
      </c>
      <c r="KJB215" s="700"/>
      <c r="KJC215" s="488"/>
      <c r="KJD215" s="488"/>
      <c r="KJE215" s="488"/>
      <c r="KJF215" s="488"/>
      <c r="KJG215" s="488"/>
      <c r="KJH215" s="488"/>
      <c r="KJI215" s="699" t="s">
        <v>10061</v>
      </c>
      <c r="KJJ215" s="700"/>
      <c r="KJK215" s="488"/>
      <c r="KJL215" s="488"/>
      <c r="KJM215" s="488"/>
      <c r="KJN215" s="488"/>
      <c r="KJO215" s="488"/>
      <c r="KJP215" s="488"/>
      <c r="KJQ215" s="699" t="s">
        <v>10061</v>
      </c>
      <c r="KJR215" s="700"/>
      <c r="KJS215" s="488"/>
      <c r="KJT215" s="488"/>
      <c r="KJU215" s="488"/>
      <c r="KJV215" s="488"/>
      <c r="KJW215" s="488"/>
      <c r="KJX215" s="488"/>
      <c r="KJY215" s="699" t="s">
        <v>10061</v>
      </c>
      <c r="KJZ215" s="700"/>
      <c r="KKA215" s="488"/>
      <c r="KKB215" s="488"/>
      <c r="KKC215" s="488"/>
      <c r="KKD215" s="488"/>
      <c r="KKE215" s="488"/>
      <c r="KKF215" s="488"/>
      <c r="KKG215" s="699" t="s">
        <v>10061</v>
      </c>
      <c r="KKH215" s="700"/>
      <c r="KKI215" s="488"/>
      <c r="KKJ215" s="488"/>
      <c r="KKK215" s="488"/>
      <c r="KKL215" s="488"/>
      <c r="KKM215" s="488"/>
      <c r="KKN215" s="488"/>
      <c r="KKO215" s="699" t="s">
        <v>10061</v>
      </c>
      <c r="KKP215" s="700"/>
      <c r="KKQ215" s="488"/>
      <c r="KKR215" s="488"/>
      <c r="KKS215" s="488"/>
      <c r="KKT215" s="488"/>
      <c r="KKU215" s="488"/>
      <c r="KKV215" s="488"/>
      <c r="KKW215" s="699" t="s">
        <v>10061</v>
      </c>
      <c r="KKX215" s="700"/>
      <c r="KKY215" s="488"/>
      <c r="KKZ215" s="488"/>
      <c r="KLA215" s="488"/>
      <c r="KLB215" s="488"/>
      <c r="KLC215" s="488"/>
      <c r="KLD215" s="488"/>
      <c r="KLE215" s="699" t="s">
        <v>10061</v>
      </c>
      <c r="KLF215" s="700"/>
      <c r="KLG215" s="488"/>
      <c r="KLH215" s="488"/>
      <c r="KLI215" s="488"/>
      <c r="KLJ215" s="488"/>
      <c r="KLK215" s="488"/>
      <c r="KLL215" s="488"/>
      <c r="KLM215" s="699" t="s">
        <v>10061</v>
      </c>
      <c r="KLN215" s="700"/>
      <c r="KLO215" s="488"/>
      <c r="KLP215" s="488"/>
      <c r="KLQ215" s="488"/>
      <c r="KLR215" s="488"/>
      <c r="KLS215" s="488"/>
      <c r="KLT215" s="488"/>
      <c r="KLU215" s="699" t="s">
        <v>10061</v>
      </c>
      <c r="KLV215" s="700"/>
      <c r="KLW215" s="488"/>
      <c r="KLX215" s="488"/>
      <c r="KLY215" s="488"/>
      <c r="KLZ215" s="488"/>
      <c r="KMA215" s="488"/>
      <c r="KMB215" s="488"/>
      <c r="KMC215" s="699" t="s">
        <v>10061</v>
      </c>
      <c r="KMD215" s="700"/>
      <c r="KME215" s="488"/>
      <c r="KMF215" s="488"/>
      <c r="KMG215" s="488"/>
      <c r="KMH215" s="488"/>
      <c r="KMI215" s="488"/>
      <c r="KMJ215" s="488"/>
      <c r="KMK215" s="699" t="s">
        <v>10061</v>
      </c>
      <c r="KML215" s="700"/>
      <c r="KMM215" s="488"/>
      <c r="KMN215" s="488"/>
      <c r="KMO215" s="488"/>
      <c r="KMP215" s="488"/>
      <c r="KMQ215" s="488"/>
      <c r="KMR215" s="488"/>
      <c r="KMS215" s="699" t="s">
        <v>10061</v>
      </c>
      <c r="KMT215" s="700"/>
      <c r="KMU215" s="488"/>
      <c r="KMV215" s="488"/>
      <c r="KMW215" s="488"/>
      <c r="KMX215" s="488"/>
      <c r="KMY215" s="488"/>
      <c r="KMZ215" s="488"/>
      <c r="KNA215" s="699" t="s">
        <v>10061</v>
      </c>
      <c r="KNB215" s="700"/>
      <c r="KNC215" s="488"/>
      <c r="KND215" s="488"/>
      <c r="KNE215" s="488"/>
      <c r="KNF215" s="488"/>
      <c r="KNG215" s="488"/>
      <c r="KNH215" s="488"/>
      <c r="KNI215" s="699" t="s">
        <v>10061</v>
      </c>
      <c r="KNJ215" s="700"/>
      <c r="KNK215" s="488"/>
      <c r="KNL215" s="488"/>
      <c r="KNM215" s="488"/>
      <c r="KNN215" s="488"/>
      <c r="KNO215" s="488"/>
      <c r="KNP215" s="488"/>
      <c r="KNQ215" s="699" t="s">
        <v>10061</v>
      </c>
      <c r="KNR215" s="700"/>
      <c r="KNS215" s="488"/>
      <c r="KNT215" s="488"/>
      <c r="KNU215" s="488"/>
      <c r="KNV215" s="488"/>
      <c r="KNW215" s="488"/>
      <c r="KNX215" s="488"/>
      <c r="KNY215" s="699" t="s">
        <v>10061</v>
      </c>
      <c r="KNZ215" s="700"/>
      <c r="KOA215" s="488"/>
      <c r="KOB215" s="488"/>
      <c r="KOC215" s="488"/>
      <c r="KOD215" s="488"/>
      <c r="KOE215" s="488"/>
      <c r="KOF215" s="488"/>
      <c r="KOG215" s="699" t="s">
        <v>10061</v>
      </c>
      <c r="KOH215" s="700"/>
      <c r="KOI215" s="488"/>
      <c r="KOJ215" s="488"/>
      <c r="KOK215" s="488"/>
      <c r="KOL215" s="488"/>
      <c r="KOM215" s="488"/>
      <c r="KON215" s="488"/>
      <c r="KOO215" s="699" t="s">
        <v>10061</v>
      </c>
      <c r="KOP215" s="700"/>
      <c r="KOQ215" s="488"/>
      <c r="KOR215" s="488"/>
      <c r="KOS215" s="488"/>
      <c r="KOT215" s="488"/>
      <c r="KOU215" s="488"/>
      <c r="KOV215" s="488"/>
      <c r="KOW215" s="699" t="s">
        <v>10061</v>
      </c>
      <c r="KOX215" s="700"/>
      <c r="KOY215" s="488"/>
      <c r="KOZ215" s="488"/>
      <c r="KPA215" s="488"/>
      <c r="KPB215" s="488"/>
      <c r="KPC215" s="488"/>
      <c r="KPD215" s="488"/>
      <c r="KPE215" s="699" t="s">
        <v>10061</v>
      </c>
      <c r="KPF215" s="700"/>
      <c r="KPG215" s="488"/>
      <c r="KPH215" s="488"/>
      <c r="KPI215" s="488"/>
      <c r="KPJ215" s="488"/>
      <c r="KPK215" s="488"/>
      <c r="KPL215" s="488"/>
      <c r="KPM215" s="699" t="s">
        <v>10061</v>
      </c>
      <c r="KPN215" s="700"/>
      <c r="KPO215" s="488"/>
      <c r="KPP215" s="488"/>
      <c r="KPQ215" s="488"/>
      <c r="KPR215" s="488"/>
      <c r="KPS215" s="488"/>
      <c r="KPT215" s="488"/>
      <c r="KPU215" s="699" t="s">
        <v>10061</v>
      </c>
      <c r="KPV215" s="700"/>
      <c r="KPW215" s="488"/>
      <c r="KPX215" s="488"/>
      <c r="KPY215" s="488"/>
      <c r="KPZ215" s="488"/>
      <c r="KQA215" s="488"/>
      <c r="KQB215" s="488"/>
      <c r="KQC215" s="699" t="s">
        <v>10061</v>
      </c>
      <c r="KQD215" s="700"/>
      <c r="KQE215" s="488"/>
      <c r="KQF215" s="488"/>
      <c r="KQG215" s="488"/>
      <c r="KQH215" s="488"/>
      <c r="KQI215" s="488"/>
      <c r="KQJ215" s="488"/>
      <c r="KQK215" s="699" t="s">
        <v>10061</v>
      </c>
      <c r="KQL215" s="700"/>
      <c r="KQM215" s="488"/>
      <c r="KQN215" s="488"/>
      <c r="KQO215" s="488"/>
      <c r="KQP215" s="488"/>
      <c r="KQQ215" s="488"/>
      <c r="KQR215" s="488"/>
      <c r="KQS215" s="699" t="s">
        <v>10061</v>
      </c>
      <c r="KQT215" s="700"/>
      <c r="KQU215" s="488"/>
      <c r="KQV215" s="488"/>
      <c r="KQW215" s="488"/>
      <c r="KQX215" s="488"/>
      <c r="KQY215" s="488"/>
      <c r="KQZ215" s="488"/>
      <c r="KRA215" s="699" t="s">
        <v>10061</v>
      </c>
      <c r="KRB215" s="700"/>
      <c r="KRC215" s="488"/>
      <c r="KRD215" s="488"/>
      <c r="KRE215" s="488"/>
      <c r="KRF215" s="488"/>
      <c r="KRG215" s="488"/>
      <c r="KRH215" s="488"/>
      <c r="KRI215" s="699" t="s">
        <v>10061</v>
      </c>
      <c r="KRJ215" s="700"/>
      <c r="KRK215" s="488"/>
      <c r="KRL215" s="488"/>
      <c r="KRM215" s="488"/>
      <c r="KRN215" s="488"/>
      <c r="KRO215" s="488"/>
      <c r="KRP215" s="488"/>
      <c r="KRQ215" s="699" t="s">
        <v>10061</v>
      </c>
      <c r="KRR215" s="700"/>
      <c r="KRS215" s="488"/>
      <c r="KRT215" s="488"/>
      <c r="KRU215" s="488"/>
      <c r="KRV215" s="488"/>
      <c r="KRW215" s="488"/>
      <c r="KRX215" s="488"/>
      <c r="KRY215" s="699" t="s">
        <v>10061</v>
      </c>
      <c r="KRZ215" s="700"/>
      <c r="KSA215" s="488"/>
      <c r="KSB215" s="488"/>
      <c r="KSC215" s="488"/>
      <c r="KSD215" s="488"/>
      <c r="KSE215" s="488"/>
      <c r="KSF215" s="488"/>
      <c r="KSG215" s="699" t="s">
        <v>10061</v>
      </c>
      <c r="KSH215" s="700"/>
      <c r="KSI215" s="488"/>
      <c r="KSJ215" s="488"/>
      <c r="KSK215" s="488"/>
      <c r="KSL215" s="488"/>
      <c r="KSM215" s="488"/>
      <c r="KSN215" s="488"/>
      <c r="KSO215" s="699" t="s">
        <v>10061</v>
      </c>
      <c r="KSP215" s="700"/>
      <c r="KSQ215" s="488"/>
      <c r="KSR215" s="488"/>
      <c r="KSS215" s="488"/>
      <c r="KST215" s="488"/>
      <c r="KSU215" s="488"/>
      <c r="KSV215" s="488"/>
      <c r="KSW215" s="699" t="s">
        <v>10061</v>
      </c>
      <c r="KSX215" s="700"/>
      <c r="KSY215" s="488"/>
      <c r="KSZ215" s="488"/>
      <c r="KTA215" s="488"/>
      <c r="KTB215" s="488"/>
      <c r="KTC215" s="488"/>
      <c r="KTD215" s="488"/>
      <c r="KTE215" s="699" t="s">
        <v>10061</v>
      </c>
      <c r="KTF215" s="700"/>
      <c r="KTG215" s="488"/>
      <c r="KTH215" s="488"/>
      <c r="KTI215" s="488"/>
      <c r="KTJ215" s="488"/>
      <c r="KTK215" s="488"/>
      <c r="KTL215" s="488"/>
      <c r="KTM215" s="699" t="s">
        <v>10061</v>
      </c>
      <c r="KTN215" s="700"/>
      <c r="KTO215" s="488"/>
      <c r="KTP215" s="488"/>
      <c r="KTQ215" s="488"/>
      <c r="KTR215" s="488"/>
      <c r="KTS215" s="488"/>
      <c r="KTT215" s="488"/>
      <c r="KTU215" s="699" t="s">
        <v>10061</v>
      </c>
      <c r="KTV215" s="700"/>
      <c r="KTW215" s="488"/>
      <c r="KTX215" s="488"/>
      <c r="KTY215" s="488"/>
      <c r="KTZ215" s="488"/>
      <c r="KUA215" s="488"/>
      <c r="KUB215" s="488"/>
      <c r="KUC215" s="699" t="s">
        <v>10061</v>
      </c>
      <c r="KUD215" s="700"/>
      <c r="KUE215" s="488"/>
      <c r="KUF215" s="488"/>
      <c r="KUG215" s="488"/>
      <c r="KUH215" s="488"/>
      <c r="KUI215" s="488"/>
      <c r="KUJ215" s="488"/>
      <c r="KUK215" s="699" t="s">
        <v>10061</v>
      </c>
      <c r="KUL215" s="700"/>
      <c r="KUM215" s="488"/>
      <c r="KUN215" s="488"/>
      <c r="KUO215" s="488"/>
      <c r="KUP215" s="488"/>
      <c r="KUQ215" s="488"/>
      <c r="KUR215" s="488"/>
      <c r="KUS215" s="699" t="s">
        <v>10061</v>
      </c>
      <c r="KUT215" s="700"/>
      <c r="KUU215" s="488"/>
      <c r="KUV215" s="488"/>
      <c r="KUW215" s="488"/>
      <c r="KUX215" s="488"/>
      <c r="KUY215" s="488"/>
      <c r="KUZ215" s="488"/>
      <c r="KVA215" s="699" t="s">
        <v>10061</v>
      </c>
      <c r="KVB215" s="700"/>
      <c r="KVC215" s="488"/>
      <c r="KVD215" s="488"/>
      <c r="KVE215" s="488"/>
      <c r="KVF215" s="488"/>
      <c r="KVG215" s="488"/>
      <c r="KVH215" s="488"/>
      <c r="KVI215" s="699" t="s">
        <v>10061</v>
      </c>
      <c r="KVJ215" s="700"/>
      <c r="KVK215" s="488"/>
      <c r="KVL215" s="488"/>
      <c r="KVM215" s="488"/>
      <c r="KVN215" s="488"/>
      <c r="KVO215" s="488"/>
      <c r="KVP215" s="488"/>
      <c r="KVQ215" s="699" t="s">
        <v>10061</v>
      </c>
      <c r="KVR215" s="700"/>
      <c r="KVS215" s="488"/>
      <c r="KVT215" s="488"/>
      <c r="KVU215" s="488"/>
      <c r="KVV215" s="488"/>
      <c r="KVW215" s="488"/>
      <c r="KVX215" s="488"/>
      <c r="KVY215" s="699" t="s">
        <v>10061</v>
      </c>
      <c r="KVZ215" s="700"/>
      <c r="KWA215" s="488"/>
      <c r="KWB215" s="488"/>
      <c r="KWC215" s="488"/>
      <c r="KWD215" s="488"/>
      <c r="KWE215" s="488"/>
      <c r="KWF215" s="488"/>
      <c r="KWG215" s="699" t="s">
        <v>10061</v>
      </c>
      <c r="KWH215" s="700"/>
      <c r="KWI215" s="488"/>
      <c r="KWJ215" s="488"/>
      <c r="KWK215" s="488"/>
      <c r="KWL215" s="488"/>
      <c r="KWM215" s="488"/>
      <c r="KWN215" s="488"/>
      <c r="KWO215" s="699" t="s">
        <v>10061</v>
      </c>
      <c r="KWP215" s="700"/>
      <c r="KWQ215" s="488"/>
      <c r="KWR215" s="488"/>
      <c r="KWS215" s="488"/>
      <c r="KWT215" s="488"/>
      <c r="KWU215" s="488"/>
      <c r="KWV215" s="488"/>
      <c r="KWW215" s="699" t="s">
        <v>10061</v>
      </c>
      <c r="KWX215" s="700"/>
      <c r="KWY215" s="488"/>
      <c r="KWZ215" s="488"/>
      <c r="KXA215" s="488"/>
      <c r="KXB215" s="488"/>
      <c r="KXC215" s="488"/>
      <c r="KXD215" s="488"/>
      <c r="KXE215" s="699" t="s">
        <v>10061</v>
      </c>
      <c r="KXF215" s="700"/>
      <c r="KXG215" s="488"/>
      <c r="KXH215" s="488"/>
      <c r="KXI215" s="488"/>
      <c r="KXJ215" s="488"/>
      <c r="KXK215" s="488"/>
      <c r="KXL215" s="488"/>
      <c r="KXM215" s="699" t="s">
        <v>10061</v>
      </c>
      <c r="KXN215" s="700"/>
      <c r="KXO215" s="488"/>
      <c r="KXP215" s="488"/>
      <c r="KXQ215" s="488"/>
      <c r="KXR215" s="488"/>
      <c r="KXS215" s="488"/>
      <c r="KXT215" s="488"/>
      <c r="KXU215" s="699" t="s">
        <v>10061</v>
      </c>
      <c r="KXV215" s="700"/>
      <c r="KXW215" s="488"/>
      <c r="KXX215" s="488"/>
      <c r="KXY215" s="488"/>
      <c r="KXZ215" s="488"/>
      <c r="KYA215" s="488"/>
      <c r="KYB215" s="488"/>
      <c r="KYC215" s="699" t="s">
        <v>10061</v>
      </c>
      <c r="KYD215" s="700"/>
      <c r="KYE215" s="488"/>
      <c r="KYF215" s="488"/>
      <c r="KYG215" s="488"/>
      <c r="KYH215" s="488"/>
      <c r="KYI215" s="488"/>
      <c r="KYJ215" s="488"/>
      <c r="KYK215" s="699" t="s">
        <v>10061</v>
      </c>
      <c r="KYL215" s="700"/>
      <c r="KYM215" s="488"/>
      <c r="KYN215" s="488"/>
      <c r="KYO215" s="488"/>
      <c r="KYP215" s="488"/>
      <c r="KYQ215" s="488"/>
      <c r="KYR215" s="488"/>
      <c r="KYS215" s="699" t="s">
        <v>10061</v>
      </c>
      <c r="KYT215" s="700"/>
      <c r="KYU215" s="488"/>
      <c r="KYV215" s="488"/>
      <c r="KYW215" s="488"/>
      <c r="KYX215" s="488"/>
      <c r="KYY215" s="488"/>
      <c r="KYZ215" s="488"/>
      <c r="KZA215" s="699" t="s">
        <v>10061</v>
      </c>
      <c r="KZB215" s="700"/>
      <c r="KZC215" s="488"/>
      <c r="KZD215" s="488"/>
      <c r="KZE215" s="488"/>
      <c r="KZF215" s="488"/>
      <c r="KZG215" s="488"/>
      <c r="KZH215" s="488"/>
      <c r="KZI215" s="699" t="s">
        <v>10061</v>
      </c>
      <c r="KZJ215" s="700"/>
      <c r="KZK215" s="488"/>
      <c r="KZL215" s="488"/>
      <c r="KZM215" s="488"/>
      <c r="KZN215" s="488"/>
      <c r="KZO215" s="488"/>
      <c r="KZP215" s="488"/>
      <c r="KZQ215" s="699" t="s">
        <v>10061</v>
      </c>
      <c r="KZR215" s="700"/>
      <c r="KZS215" s="488"/>
      <c r="KZT215" s="488"/>
      <c r="KZU215" s="488"/>
      <c r="KZV215" s="488"/>
      <c r="KZW215" s="488"/>
      <c r="KZX215" s="488"/>
      <c r="KZY215" s="699" t="s">
        <v>10061</v>
      </c>
      <c r="KZZ215" s="700"/>
      <c r="LAA215" s="488"/>
      <c r="LAB215" s="488"/>
      <c r="LAC215" s="488"/>
      <c r="LAD215" s="488"/>
      <c r="LAE215" s="488"/>
      <c r="LAF215" s="488"/>
      <c r="LAG215" s="699" t="s">
        <v>10061</v>
      </c>
      <c r="LAH215" s="700"/>
      <c r="LAI215" s="488"/>
      <c r="LAJ215" s="488"/>
      <c r="LAK215" s="488"/>
      <c r="LAL215" s="488"/>
      <c r="LAM215" s="488"/>
      <c r="LAN215" s="488"/>
      <c r="LAO215" s="699" t="s">
        <v>10061</v>
      </c>
      <c r="LAP215" s="700"/>
      <c r="LAQ215" s="488"/>
      <c r="LAR215" s="488"/>
      <c r="LAS215" s="488"/>
      <c r="LAT215" s="488"/>
      <c r="LAU215" s="488"/>
      <c r="LAV215" s="488"/>
      <c r="LAW215" s="699" t="s">
        <v>10061</v>
      </c>
      <c r="LAX215" s="700"/>
      <c r="LAY215" s="488"/>
      <c r="LAZ215" s="488"/>
      <c r="LBA215" s="488"/>
      <c r="LBB215" s="488"/>
      <c r="LBC215" s="488"/>
      <c r="LBD215" s="488"/>
      <c r="LBE215" s="699" t="s">
        <v>10061</v>
      </c>
      <c r="LBF215" s="700"/>
      <c r="LBG215" s="488"/>
      <c r="LBH215" s="488"/>
      <c r="LBI215" s="488"/>
      <c r="LBJ215" s="488"/>
      <c r="LBK215" s="488"/>
      <c r="LBL215" s="488"/>
      <c r="LBM215" s="699" t="s">
        <v>10061</v>
      </c>
      <c r="LBN215" s="700"/>
      <c r="LBO215" s="488"/>
      <c r="LBP215" s="488"/>
      <c r="LBQ215" s="488"/>
      <c r="LBR215" s="488"/>
      <c r="LBS215" s="488"/>
      <c r="LBT215" s="488"/>
      <c r="LBU215" s="699" t="s">
        <v>10061</v>
      </c>
      <c r="LBV215" s="700"/>
      <c r="LBW215" s="488"/>
      <c r="LBX215" s="488"/>
      <c r="LBY215" s="488"/>
      <c r="LBZ215" s="488"/>
      <c r="LCA215" s="488"/>
      <c r="LCB215" s="488"/>
      <c r="LCC215" s="699" t="s">
        <v>10061</v>
      </c>
      <c r="LCD215" s="700"/>
      <c r="LCE215" s="488"/>
      <c r="LCF215" s="488"/>
      <c r="LCG215" s="488"/>
      <c r="LCH215" s="488"/>
      <c r="LCI215" s="488"/>
      <c r="LCJ215" s="488"/>
      <c r="LCK215" s="699" t="s">
        <v>10061</v>
      </c>
      <c r="LCL215" s="700"/>
      <c r="LCM215" s="488"/>
      <c r="LCN215" s="488"/>
      <c r="LCO215" s="488"/>
      <c r="LCP215" s="488"/>
      <c r="LCQ215" s="488"/>
      <c r="LCR215" s="488"/>
      <c r="LCS215" s="699" t="s">
        <v>10061</v>
      </c>
      <c r="LCT215" s="700"/>
      <c r="LCU215" s="488"/>
      <c r="LCV215" s="488"/>
      <c r="LCW215" s="488"/>
      <c r="LCX215" s="488"/>
      <c r="LCY215" s="488"/>
      <c r="LCZ215" s="488"/>
      <c r="LDA215" s="699" t="s">
        <v>10061</v>
      </c>
      <c r="LDB215" s="700"/>
      <c r="LDC215" s="488"/>
      <c r="LDD215" s="488"/>
      <c r="LDE215" s="488"/>
      <c r="LDF215" s="488"/>
      <c r="LDG215" s="488"/>
      <c r="LDH215" s="488"/>
      <c r="LDI215" s="699" t="s">
        <v>10061</v>
      </c>
      <c r="LDJ215" s="700"/>
      <c r="LDK215" s="488"/>
      <c r="LDL215" s="488"/>
      <c r="LDM215" s="488"/>
      <c r="LDN215" s="488"/>
      <c r="LDO215" s="488"/>
      <c r="LDP215" s="488"/>
      <c r="LDQ215" s="699" t="s">
        <v>10061</v>
      </c>
      <c r="LDR215" s="700"/>
      <c r="LDS215" s="488"/>
      <c r="LDT215" s="488"/>
      <c r="LDU215" s="488"/>
      <c r="LDV215" s="488"/>
      <c r="LDW215" s="488"/>
      <c r="LDX215" s="488"/>
      <c r="LDY215" s="699" t="s">
        <v>10061</v>
      </c>
      <c r="LDZ215" s="700"/>
      <c r="LEA215" s="488"/>
      <c r="LEB215" s="488"/>
      <c r="LEC215" s="488"/>
      <c r="LED215" s="488"/>
      <c r="LEE215" s="488"/>
      <c r="LEF215" s="488"/>
      <c r="LEG215" s="699" t="s">
        <v>10061</v>
      </c>
      <c r="LEH215" s="700"/>
      <c r="LEI215" s="488"/>
      <c r="LEJ215" s="488"/>
      <c r="LEK215" s="488"/>
      <c r="LEL215" s="488"/>
      <c r="LEM215" s="488"/>
      <c r="LEN215" s="488"/>
      <c r="LEO215" s="699" t="s">
        <v>10061</v>
      </c>
      <c r="LEP215" s="700"/>
      <c r="LEQ215" s="488"/>
      <c r="LER215" s="488"/>
      <c r="LES215" s="488"/>
      <c r="LET215" s="488"/>
      <c r="LEU215" s="488"/>
      <c r="LEV215" s="488"/>
      <c r="LEW215" s="699" t="s">
        <v>10061</v>
      </c>
      <c r="LEX215" s="700"/>
      <c r="LEY215" s="488"/>
      <c r="LEZ215" s="488"/>
      <c r="LFA215" s="488"/>
      <c r="LFB215" s="488"/>
      <c r="LFC215" s="488"/>
      <c r="LFD215" s="488"/>
      <c r="LFE215" s="699" t="s">
        <v>10061</v>
      </c>
      <c r="LFF215" s="700"/>
      <c r="LFG215" s="488"/>
      <c r="LFH215" s="488"/>
      <c r="LFI215" s="488"/>
      <c r="LFJ215" s="488"/>
      <c r="LFK215" s="488"/>
      <c r="LFL215" s="488"/>
      <c r="LFM215" s="699" t="s">
        <v>10061</v>
      </c>
      <c r="LFN215" s="700"/>
      <c r="LFO215" s="488"/>
      <c r="LFP215" s="488"/>
      <c r="LFQ215" s="488"/>
      <c r="LFR215" s="488"/>
      <c r="LFS215" s="488"/>
      <c r="LFT215" s="488"/>
      <c r="LFU215" s="699" t="s">
        <v>10061</v>
      </c>
      <c r="LFV215" s="700"/>
      <c r="LFW215" s="488"/>
      <c r="LFX215" s="488"/>
      <c r="LFY215" s="488"/>
      <c r="LFZ215" s="488"/>
      <c r="LGA215" s="488"/>
      <c r="LGB215" s="488"/>
      <c r="LGC215" s="699" t="s">
        <v>10061</v>
      </c>
      <c r="LGD215" s="700"/>
      <c r="LGE215" s="488"/>
      <c r="LGF215" s="488"/>
      <c r="LGG215" s="488"/>
      <c r="LGH215" s="488"/>
      <c r="LGI215" s="488"/>
      <c r="LGJ215" s="488"/>
      <c r="LGK215" s="699" t="s">
        <v>10061</v>
      </c>
      <c r="LGL215" s="700"/>
      <c r="LGM215" s="488"/>
      <c r="LGN215" s="488"/>
      <c r="LGO215" s="488"/>
      <c r="LGP215" s="488"/>
      <c r="LGQ215" s="488"/>
      <c r="LGR215" s="488"/>
      <c r="LGS215" s="699" t="s">
        <v>10061</v>
      </c>
      <c r="LGT215" s="700"/>
      <c r="LGU215" s="488"/>
      <c r="LGV215" s="488"/>
      <c r="LGW215" s="488"/>
      <c r="LGX215" s="488"/>
      <c r="LGY215" s="488"/>
      <c r="LGZ215" s="488"/>
      <c r="LHA215" s="699" t="s">
        <v>10061</v>
      </c>
      <c r="LHB215" s="700"/>
      <c r="LHC215" s="488"/>
      <c r="LHD215" s="488"/>
      <c r="LHE215" s="488"/>
      <c r="LHF215" s="488"/>
      <c r="LHG215" s="488"/>
      <c r="LHH215" s="488"/>
      <c r="LHI215" s="699" t="s">
        <v>10061</v>
      </c>
      <c r="LHJ215" s="700"/>
      <c r="LHK215" s="488"/>
      <c r="LHL215" s="488"/>
      <c r="LHM215" s="488"/>
      <c r="LHN215" s="488"/>
      <c r="LHO215" s="488"/>
      <c r="LHP215" s="488"/>
      <c r="LHQ215" s="699" t="s">
        <v>10061</v>
      </c>
      <c r="LHR215" s="700"/>
      <c r="LHS215" s="488"/>
      <c r="LHT215" s="488"/>
      <c r="LHU215" s="488"/>
      <c r="LHV215" s="488"/>
      <c r="LHW215" s="488"/>
      <c r="LHX215" s="488"/>
      <c r="LHY215" s="699" t="s">
        <v>10061</v>
      </c>
      <c r="LHZ215" s="700"/>
      <c r="LIA215" s="488"/>
      <c r="LIB215" s="488"/>
      <c r="LIC215" s="488"/>
      <c r="LID215" s="488"/>
      <c r="LIE215" s="488"/>
      <c r="LIF215" s="488"/>
      <c r="LIG215" s="699" t="s">
        <v>10061</v>
      </c>
      <c r="LIH215" s="700"/>
      <c r="LII215" s="488"/>
      <c r="LIJ215" s="488"/>
      <c r="LIK215" s="488"/>
      <c r="LIL215" s="488"/>
      <c r="LIM215" s="488"/>
      <c r="LIN215" s="488"/>
      <c r="LIO215" s="699" t="s">
        <v>10061</v>
      </c>
      <c r="LIP215" s="700"/>
      <c r="LIQ215" s="488"/>
      <c r="LIR215" s="488"/>
      <c r="LIS215" s="488"/>
      <c r="LIT215" s="488"/>
      <c r="LIU215" s="488"/>
      <c r="LIV215" s="488"/>
      <c r="LIW215" s="699" t="s">
        <v>10061</v>
      </c>
      <c r="LIX215" s="700"/>
      <c r="LIY215" s="488"/>
      <c r="LIZ215" s="488"/>
      <c r="LJA215" s="488"/>
      <c r="LJB215" s="488"/>
      <c r="LJC215" s="488"/>
      <c r="LJD215" s="488"/>
      <c r="LJE215" s="699" t="s">
        <v>10061</v>
      </c>
      <c r="LJF215" s="700"/>
      <c r="LJG215" s="488"/>
      <c r="LJH215" s="488"/>
      <c r="LJI215" s="488"/>
      <c r="LJJ215" s="488"/>
      <c r="LJK215" s="488"/>
      <c r="LJL215" s="488"/>
      <c r="LJM215" s="699" t="s">
        <v>10061</v>
      </c>
      <c r="LJN215" s="700"/>
      <c r="LJO215" s="488"/>
      <c r="LJP215" s="488"/>
      <c r="LJQ215" s="488"/>
      <c r="LJR215" s="488"/>
      <c r="LJS215" s="488"/>
      <c r="LJT215" s="488"/>
      <c r="LJU215" s="699" t="s">
        <v>10061</v>
      </c>
      <c r="LJV215" s="700"/>
      <c r="LJW215" s="488"/>
      <c r="LJX215" s="488"/>
      <c r="LJY215" s="488"/>
      <c r="LJZ215" s="488"/>
      <c r="LKA215" s="488"/>
      <c r="LKB215" s="488"/>
      <c r="LKC215" s="699" t="s">
        <v>10061</v>
      </c>
      <c r="LKD215" s="700"/>
      <c r="LKE215" s="488"/>
      <c r="LKF215" s="488"/>
      <c r="LKG215" s="488"/>
      <c r="LKH215" s="488"/>
      <c r="LKI215" s="488"/>
      <c r="LKJ215" s="488"/>
      <c r="LKK215" s="699" t="s">
        <v>10061</v>
      </c>
      <c r="LKL215" s="700"/>
      <c r="LKM215" s="488"/>
      <c r="LKN215" s="488"/>
      <c r="LKO215" s="488"/>
      <c r="LKP215" s="488"/>
      <c r="LKQ215" s="488"/>
      <c r="LKR215" s="488"/>
      <c r="LKS215" s="699" t="s">
        <v>10061</v>
      </c>
      <c r="LKT215" s="700"/>
      <c r="LKU215" s="488"/>
      <c r="LKV215" s="488"/>
      <c r="LKW215" s="488"/>
      <c r="LKX215" s="488"/>
      <c r="LKY215" s="488"/>
      <c r="LKZ215" s="488"/>
      <c r="LLA215" s="699" t="s">
        <v>10061</v>
      </c>
      <c r="LLB215" s="700"/>
      <c r="LLC215" s="488"/>
      <c r="LLD215" s="488"/>
      <c r="LLE215" s="488"/>
      <c r="LLF215" s="488"/>
      <c r="LLG215" s="488"/>
      <c r="LLH215" s="488"/>
      <c r="LLI215" s="699" t="s">
        <v>10061</v>
      </c>
      <c r="LLJ215" s="700"/>
      <c r="LLK215" s="488"/>
      <c r="LLL215" s="488"/>
      <c r="LLM215" s="488"/>
      <c r="LLN215" s="488"/>
      <c r="LLO215" s="488"/>
      <c r="LLP215" s="488"/>
      <c r="LLQ215" s="699" t="s">
        <v>10061</v>
      </c>
      <c r="LLR215" s="700"/>
      <c r="LLS215" s="488"/>
      <c r="LLT215" s="488"/>
      <c r="LLU215" s="488"/>
      <c r="LLV215" s="488"/>
      <c r="LLW215" s="488"/>
      <c r="LLX215" s="488"/>
      <c r="LLY215" s="699" t="s">
        <v>10061</v>
      </c>
      <c r="LLZ215" s="700"/>
      <c r="LMA215" s="488"/>
      <c r="LMB215" s="488"/>
      <c r="LMC215" s="488"/>
      <c r="LMD215" s="488"/>
      <c r="LME215" s="488"/>
      <c r="LMF215" s="488"/>
      <c r="LMG215" s="699" t="s">
        <v>10061</v>
      </c>
      <c r="LMH215" s="700"/>
      <c r="LMI215" s="488"/>
      <c r="LMJ215" s="488"/>
      <c r="LMK215" s="488"/>
      <c r="LML215" s="488"/>
      <c r="LMM215" s="488"/>
      <c r="LMN215" s="488"/>
      <c r="LMO215" s="699" t="s">
        <v>10061</v>
      </c>
      <c r="LMP215" s="700"/>
      <c r="LMQ215" s="488"/>
      <c r="LMR215" s="488"/>
      <c r="LMS215" s="488"/>
      <c r="LMT215" s="488"/>
      <c r="LMU215" s="488"/>
      <c r="LMV215" s="488"/>
      <c r="LMW215" s="699" t="s">
        <v>10061</v>
      </c>
      <c r="LMX215" s="700"/>
      <c r="LMY215" s="488"/>
      <c r="LMZ215" s="488"/>
      <c r="LNA215" s="488"/>
      <c r="LNB215" s="488"/>
      <c r="LNC215" s="488"/>
      <c r="LND215" s="488"/>
      <c r="LNE215" s="699" t="s">
        <v>10061</v>
      </c>
      <c r="LNF215" s="700"/>
      <c r="LNG215" s="488"/>
      <c r="LNH215" s="488"/>
      <c r="LNI215" s="488"/>
      <c r="LNJ215" s="488"/>
      <c r="LNK215" s="488"/>
      <c r="LNL215" s="488"/>
      <c r="LNM215" s="699" t="s">
        <v>10061</v>
      </c>
      <c r="LNN215" s="700"/>
      <c r="LNO215" s="488"/>
      <c r="LNP215" s="488"/>
      <c r="LNQ215" s="488"/>
      <c r="LNR215" s="488"/>
      <c r="LNS215" s="488"/>
      <c r="LNT215" s="488"/>
      <c r="LNU215" s="699" t="s">
        <v>10061</v>
      </c>
      <c r="LNV215" s="700"/>
      <c r="LNW215" s="488"/>
      <c r="LNX215" s="488"/>
      <c r="LNY215" s="488"/>
      <c r="LNZ215" s="488"/>
      <c r="LOA215" s="488"/>
      <c r="LOB215" s="488"/>
      <c r="LOC215" s="699" t="s">
        <v>10061</v>
      </c>
      <c r="LOD215" s="700"/>
      <c r="LOE215" s="488"/>
      <c r="LOF215" s="488"/>
      <c r="LOG215" s="488"/>
      <c r="LOH215" s="488"/>
      <c r="LOI215" s="488"/>
      <c r="LOJ215" s="488"/>
      <c r="LOK215" s="699" t="s">
        <v>10061</v>
      </c>
      <c r="LOL215" s="700"/>
      <c r="LOM215" s="488"/>
      <c r="LON215" s="488"/>
      <c r="LOO215" s="488"/>
      <c r="LOP215" s="488"/>
      <c r="LOQ215" s="488"/>
      <c r="LOR215" s="488"/>
      <c r="LOS215" s="699" t="s">
        <v>10061</v>
      </c>
      <c r="LOT215" s="700"/>
      <c r="LOU215" s="488"/>
      <c r="LOV215" s="488"/>
      <c r="LOW215" s="488"/>
      <c r="LOX215" s="488"/>
      <c r="LOY215" s="488"/>
      <c r="LOZ215" s="488"/>
      <c r="LPA215" s="699" t="s">
        <v>10061</v>
      </c>
      <c r="LPB215" s="700"/>
      <c r="LPC215" s="488"/>
      <c r="LPD215" s="488"/>
      <c r="LPE215" s="488"/>
      <c r="LPF215" s="488"/>
      <c r="LPG215" s="488"/>
      <c r="LPH215" s="488"/>
      <c r="LPI215" s="699" t="s">
        <v>10061</v>
      </c>
      <c r="LPJ215" s="700"/>
      <c r="LPK215" s="488"/>
      <c r="LPL215" s="488"/>
      <c r="LPM215" s="488"/>
      <c r="LPN215" s="488"/>
      <c r="LPO215" s="488"/>
      <c r="LPP215" s="488"/>
      <c r="LPQ215" s="699" t="s">
        <v>10061</v>
      </c>
      <c r="LPR215" s="700"/>
      <c r="LPS215" s="488"/>
      <c r="LPT215" s="488"/>
      <c r="LPU215" s="488"/>
      <c r="LPV215" s="488"/>
      <c r="LPW215" s="488"/>
      <c r="LPX215" s="488"/>
      <c r="LPY215" s="699" t="s">
        <v>10061</v>
      </c>
      <c r="LPZ215" s="700"/>
      <c r="LQA215" s="488"/>
      <c r="LQB215" s="488"/>
      <c r="LQC215" s="488"/>
      <c r="LQD215" s="488"/>
      <c r="LQE215" s="488"/>
      <c r="LQF215" s="488"/>
      <c r="LQG215" s="699" t="s">
        <v>10061</v>
      </c>
      <c r="LQH215" s="700"/>
      <c r="LQI215" s="488"/>
      <c r="LQJ215" s="488"/>
      <c r="LQK215" s="488"/>
      <c r="LQL215" s="488"/>
      <c r="LQM215" s="488"/>
      <c r="LQN215" s="488"/>
      <c r="LQO215" s="699" t="s">
        <v>10061</v>
      </c>
      <c r="LQP215" s="700"/>
      <c r="LQQ215" s="488"/>
      <c r="LQR215" s="488"/>
      <c r="LQS215" s="488"/>
      <c r="LQT215" s="488"/>
      <c r="LQU215" s="488"/>
      <c r="LQV215" s="488"/>
      <c r="LQW215" s="699" t="s">
        <v>10061</v>
      </c>
      <c r="LQX215" s="700"/>
      <c r="LQY215" s="488"/>
      <c r="LQZ215" s="488"/>
      <c r="LRA215" s="488"/>
      <c r="LRB215" s="488"/>
      <c r="LRC215" s="488"/>
      <c r="LRD215" s="488"/>
      <c r="LRE215" s="699" t="s">
        <v>10061</v>
      </c>
      <c r="LRF215" s="700"/>
      <c r="LRG215" s="488"/>
      <c r="LRH215" s="488"/>
      <c r="LRI215" s="488"/>
      <c r="LRJ215" s="488"/>
      <c r="LRK215" s="488"/>
      <c r="LRL215" s="488"/>
      <c r="LRM215" s="699" t="s">
        <v>10061</v>
      </c>
      <c r="LRN215" s="700"/>
      <c r="LRO215" s="488"/>
      <c r="LRP215" s="488"/>
      <c r="LRQ215" s="488"/>
      <c r="LRR215" s="488"/>
      <c r="LRS215" s="488"/>
      <c r="LRT215" s="488"/>
      <c r="LRU215" s="699" t="s">
        <v>10061</v>
      </c>
      <c r="LRV215" s="700"/>
      <c r="LRW215" s="488"/>
      <c r="LRX215" s="488"/>
      <c r="LRY215" s="488"/>
      <c r="LRZ215" s="488"/>
      <c r="LSA215" s="488"/>
      <c r="LSB215" s="488"/>
      <c r="LSC215" s="699" t="s">
        <v>10061</v>
      </c>
      <c r="LSD215" s="700"/>
      <c r="LSE215" s="488"/>
      <c r="LSF215" s="488"/>
      <c r="LSG215" s="488"/>
      <c r="LSH215" s="488"/>
      <c r="LSI215" s="488"/>
      <c r="LSJ215" s="488"/>
      <c r="LSK215" s="699" t="s">
        <v>10061</v>
      </c>
      <c r="LSL215" s="700"/>
      <c r="LSM215" s="488"/>
      <c r="LSN215" s="488"/>
      <c r="LSO215" s="488"/>
      <c r="LSP215" s="488"/>
      <c r="LSQ215" s="488"/>
      <c r="LSR215" s="488"/>
      <c r="LSS215" s="699" t="s">
        <v>10061</v>
      </c>
      <c r="LST215" s="700"/>
      <c r="LSU215" s="488"/>
      <c r="LSV215" s="488"/>
      <c r="LSW215" s="488"/>
      <c r="LSX215" s="488"/>
      <c r="LSY215" s="488"/>
      <c r="LSZ215" s="488"/>
      <c r="LTA215" s="699" t="s">
        <v>10061</v>
      </c>
      <c r="LTB215" s="700"/>
      <c r="LTC215" s="488"/>
      <c r="LTD215" s="488"/>
      <c r="LTE215" s="488"/>
      <c r="LTF215" s="488"/>
      <c r="LTG215" s="488"/>
      <c r="LTH215" s="488"/>
      <c r="LTI215" s="699" t="s">
        <v>10061</v>
      </c>
      <c r="LTJ215" s="700"/>
      <c r="LTK215" s="488"/>
      <c r="LTL215" s="488"/>
      <c r="LTM215" s="488"/>
      <c r="LTN215" s="488"/>
      <c r="LTO215" s="488"/>
      <c r="LTP215" s="488"/>
      <c r="LTQ215" s="699" t="s">
        <v>10061</v>
      </c>
      <c r="LTR215" s="700"/>
      <c r="LTS215" s="488"/>
      <c r="LTT215" s="488"/>
      <c r="LTU215" s="488"/>
      <c r="LTV215" s="488"/>
      <c r="LTW215" s="488"/>
      <c r="LTX215" s="488"/>
      <c r="LTY215" s="699" t="s">
        <v>10061</v>
      </c>
      <c r="LTZ215" s="700"/>
      <c r="LUA215" s="488"/>
      <c r="LUB215" s="488"/>
      <c r="LUC215" s="488"/>
      <c r="LUD215" s="488"/>
      <c r="LUE215" s="488"/>
      <c r="LUF215" s="488"/>
      <c r="LUG215" s="699" t="s">
        <v>10061</v>
      </c>
      <c r="LUH215" s="700"/>
      <c r="LUI215" s="488"/>
      <c r="LUJ215" s="488"/>
      <c r="LUK215" s="488"/>
      <c r="LUL215" s="488"/>
      <c r="LUM215" s="488"/>
      <c r="LUN215" s="488"/>
      <c r="LUO215" s="699" t="s">
        <v>10061</v>
      </c>
      <c r="LUP215" s="700"/>
      <c r="LUQ215" s="488"/>
      <c r="LUR215" s="488"/>
      <c r="LUS215" s="488"/>
      <c r="LUT215" s="488"/>
      <c r="LUU215" s="488"/>
      <c r="LUV215" s="488"/>
      <c r="LUW215" s="699" t="s">
        <v>10061</v>
      </c>
      <c r="LUX215" s="700"/>
      <c r="LUY215" s="488"/>
      <c r="LUZ215" s="488"/>
      <c r="LVA215" s="488"/>
      <c r="LVB215" s="488"/>
      <c r="LVC215" s="488"/>
      <c r="LVD215" s="488"/>
      <c r="LVE215" s="699" t="s">
        <v>10061</v>
      </c>
      <c r="LVF215" s="700"/>
      <c r="LVG215" s="488"/>
      <c r="LVH215" s="488"/>
      <c r="LVI215" s="488"/>
      <c r="LVJ215" s="488"/>
      <c r="LVK215" s="488"/>
      <c r="LVL215" s="488"/>
      <c r="LVM215" s="699" t="s">
        <v>10061</v>
      </c>
      <c r="LVN215" s="700"/>
      <c r="LVO215" s="488"/>
      <c r="LVP215" s="488"/>
      <c r="LVQ215" s="488"/>
      <c r="LVR215" s="488"/>
      <c r="LVS215" s="488"/>
      <c r="LVT215" s="488"/>
      <c r="LVU215" s="699" t="s">
        <v>10061</v>
      </c>
      <c r="LVV215" s="700"/>
      <c r="LVW215" s="488"/>
      <c r="LVX215" s="488"/>
      <c r="LVY215" s="488"/>
      <c r="LVZ215" s="488"/>
      <c r="LWA215" s="488"/>
      <c r="LWB215" s="488"/>
      <c r="LWC215" s="699" t="s">
        <v>10061</v>
      </c>
      <c r="LWD215" s="700"/>
      <c r="LWE215" s="488"/>
      <c r="LWF215" s="488"/>
      <c r="LWG215" s="488"/>
      <c r="LWH215" s="488"/>
      <c r="LWI215" s="488"/>
      <c r="LWJ215" s="488"/>
      <c r="LWK215" s="699" t="s">
        <v>10061</v>
      </c>
      <c r="LWL215" s="700"/>
      <c r="LWM215" s="488"/>
      <c r="LWN215" s="488"/>
      <c r="LWO215" s="488"/>
      <c r="LWP215" s="488"/>
      <c r="LWQ215" s="488"/>
      <c r="LWR215" s="488"/>
      <c r="LWS215" s="699" t="s">
        <v>10061</v>
      </c>
      <c r="LWT215" s="700"/>
      <c r="LWU215" s="488"/>
      <c r="LWV215" s="488"/>
      <c r="LWW215" s="488"/>
      <c r="LWX215" s="488"/>
      <c r="LWY215" s="488"/>
      <c r="LWZ215" s="488"/>
      <c r="LXA215" s="699" t="s">
        <v>10061</v>
      </c>
      <c r="LXB215" s="700"/>
      <c r="LXC215" s="488"/>
      <c r="LXD215" s="488"/>
      <c r="LXE215" s="488"/>
      <c r="LXF215" s="488"/>
      <c r="LXG215" s="488"/>
      <c r="LXH215" s="488"/>
      <c r="LXI215" s="699" t="s">
        <v>10061</v>
      </c>
      <c r="LXJ215" s="700"/>
      <c r="LXK215" s="488"/>
      <c r="LXL215" s="488"/>
      <c r="LXM215" s="488"/>
      <c r="LXN215" s="488"/>
      <c r="LXO215" s="488"/>
      <c r="LXP215" s="488"/>
      <c r="LXQ215" s="699" t="s">
        <v>10061</v>
      </c>
      <c r="LXR215" s="700"/>
      <c r="LXS215" s="488"/>
      <c r="LXT215" s="488"/>
      <c r="LXU215" s="488"/>
      <c r="LXV215" s="488"/>
      <c r="LXW215" s="488"/>
      <c r="LXX215" s="488"/>
      <c r="LXY215" s="699" t="s">
        <v>10061</v>
      </c>
      <c r="LXZ215" s="700"/>
      <c r="LYA215" s="488"/>
      <c r="LYB215" s="488"/>
      <c r="LYC215" s="488"/>
      <c r="LYD215" s="488"/>
      <c r="LYE215" s="488"/>
      <c r="LYF215" s="488"/>
      <c r="LYG215" s="699" t="s">
        <v>10061</v>
      </c>
      <c r="LYH215" s="700"/>
      <c r="LYI215" s="488"/>
      <c r="LYJ215" s="488"/>
      <c r="LYK215" s="488"/>
      <c r="LYL215" s="488"/>
      <c r="LYM215" s="488"/>
      <c r="LYN215" s="488"/>
      <c r="LYO215" s="699" t="s">
        <v>10061</v>
      </c>
      <c r="LYP215" s="700"/>
      <c r="LYQ215" s="488"/>
      <c r="LYR215" s="488"/>
      <c r="LYS215" s="488"/>
      <c r="LYT215" s="488"/>
      <c r="LYU215" s="488"/>
      <c r="LYV215" s="488"/>
      <c r="LYW215" s="699" t="s">
        <v>10061</v>
      </c>
      <c r="LYX215" s="700"/>
      <c r="LYY215" s="488"/>
      <c r="LYZ215" s="488"/>
      <c r="LZA215" s="488"/>
      <c r="LZB215" s="488"/>
      <c r="LZC215" s="488"/>
      <c r="LZD215" s="488"/>
      <c r="LZE215" s="699" t="s">
        <v>10061</v>
      </c>
      <c r="LZF215" s="700"/>
      <c r="LZG215" s="488"/>
      <c r="LZH215" s="488"/>
      <c r="LZI215" s="488"/>
      <c r="LZJ215" s="488"/>
      <c r="LZK215" s="488"/>
      <c r="LZL215" s="488"/>
      <c r="LZM215" s="699" t="s">
        <v>10061</v>
      </c>
      <c r="LZN215" s="700"/>
      <c r="LZO215" s="488"/>
      <c r="LZP215" s="488"/>
      <c r="LZQ215" s="488"/>
      <c r="LZR215" s="488"/>
      <c r="LZS215" s="488"/>
      <c r="LZT215" s="488"/>
      <c r="LZU215" s="699" t="s">
        <v>10061</v>
      </c>
      <c r="LZV215" s="700"/>
      <c r="LZW215" s="488"/>
      <c r="LZX215" s="488"/>
      <c r="LZY215" s="488"/>
      <c r="LZZ215" s="488"/>
      <c r="MAA215" s="488"/>
      <c r="MAB215" s="488"/>
      <c r="MAC215" s="699" t="s">
        <v>10061</v>
      </c>
      <c r="MAD215" s="700"/>
      <c r="MAE215" s="488"/>
      <c r="MAF215" s="488"/>
      <c r="MAG215" s="488"/>
      <c r="MAH215" s="488"/>
      <c r="MAI215" s="488"/>
      <c r="MAJ215" s="488"/>
      <c r="MAK215" s="699" t="s">
        <v>10061</v>
      </c>
      <c r="MAL215" s="700"/>
      <c r="MAM215" s="488"/>
      <c r="MAN215" s="488"/>
      <c r="MAO215" s="488"/>
      <c r="MAP215" s="488"/>
      <c r="MAQ215" s="488"/>
      <c r="MAR215" s="488"/>
      <c r="MAS215" s="699" t="s">
        <v>10061</v>
      </c>
      <c r="MAT215" s="700"/>
      <c r="MAU215" s="488"/>
      <c r="MAV215" s="488"/>
      <c r="MAW215" s="488"/>
      <c r="MAX215" s="488"/>
      <c r="MAY215" s="488"/>
      <c r="MAZ215" s="488"/>
      <c r="MBA215" s="699" t="s">
        <v>10061</v>
      </c>
      <c r="MBB215" s="700"/>
      <c r="MBC215" s="488"/>
      <c r="MBD215" s="488"/>
      <c r="MBE215" s="488"/>
      <c r="MBF215" s="488"/>
      <c r="MBG215" s="488"/>
      <c r="MBH215" s="488"/>
      <c r="MBI215" s="699" t="s">
        <v>10061</v>
      </c>
      <c r="MBJ215" s="700"/>
      <c r="MBK215" s="488"/>
      <c r="MBL215" s="488"/>
      <c r="MBM215" s="488"/>
      <c r="MBN215" s="488"/>
      <c r="MBO215" s="488"/>
      <c r="MBP215" s="488"/>
      <c r="MBQ215" s="699" t="s">
        <v>10061</v>
      </c>
      <c r="MBR215" s="700"/>
      <c r="MBS215" s="488"/>
      <c r="MBT215" s="488"/>
      <c r="MBU215" s="488"/>
      <c r="MBV215" s="488"/>
      <c r="MBW215" s="488"/>
      <c r="MBX215" s="488"/>
      <c r="MBY215" s="699" t="s">
        <v>10061</v>
      </c>
      <c r="MBZ215" s="700"/>
      <c r="MCA215" s="488"/>
      <c r="MCB215" s="488"/>
      <c r="MCC215" s="488"/>
      <c r="MCD215" s="488"/>
      <c r="MCE215" s="488"/>
      <c r="MCF215" s="488"/>
      <c r="MCG215" s="699" t="s">
        <v>10061</v>
      </c>
      <c r="MCH215" s="700"/>
      <c r="MCI215" s="488"/>
      <c r="MCJ215" s="488"/>
      <c r="MCK215" s="488"/>
      <c r="MCL215" s="488"/>
      <c r="MCM215" s="488"/>
      <c r="MCN215" s="488"/>
      <c r="MCO215" s="699" t="s">
        <v>10061</v>
      </c>
      <c r="MCP215" s="700"/>
      <c r="MCQ215" s="488"/>
      <c r="MCR215" s="488"/>
      <c r="MCS215" s="488"/>
      <c r="MCT215" s="488"/>
      <c r="MCU215" s="488"/>
      <c r="MCV215" s="488"/>
      <c r="MCW215" s="699" t="s">
        <v>10061</v>
      </c>
      <c r="MCX215" s="700"/>
      <c r="MCY215" s="488"/>
      <c r="MCZ215" s="488"/>
      <c r="MDA215" s="488"/>
      <c r="MDB215" s="488"/>
      <c r="MDC215" s="488"/>
      <c r="MDD215" s="488"/>
      <c r="MDE215" s="699" t="s">
        <v>10061</v>
      </c>
      <c r="MDF215" s="700"/>
      <c r="MDG215" s="488"/>
      <c r="MDH215" s="488"/>
      <c r="MDI215" s="488"/>
      <c r="MDJ215" s="488"/>
      <c r="MDK215" s="488"/>
      <c r="MDL215" s="488"/>
      <c r="MDM215" s="699" t="s">
        <v>10061</v>
      </c>
      <c r="MDN215" s="700"/>
      <c r="MDO215" s="488"/>
      <c r="MDP215" s="488"/>
      <c r="MDQ215" s="488"/>
      <c r="MDR215" s="488"/>
      <c r="MDS215" s="488"/>
      <c r="MDT215" s="488"/>
      <c r="MDU215" s="699" t="s">
        <v>10061</v>
      </c>
      <c r="MDV215" s="700"/>
      <c r="MDW215" s="488"/>
      <c r="MDX215" s="488"/>
      <c r="MDY215" s="488"/>
      <c r="MDZ215" s="488"/>
      <c r="MEA215" s="488"/>
      <c r="MEB215" s="488"/>
      <c r="MEC215" s="699" t="s">
        <v>10061</v>
      </c>
      <c r="MED215" s="700"/>
      <c r="MEE215" s="488"/>
      <c r="MEF215" s="488"/>
      <c r="MEG215" s="488"/>
      <c r="MEH215" s="488"/>
      <c r="MEI215" s="488"/>
      <c r="MEJ215" s="488"/>
      <c r="MEK215" s="699" t="s">
        <v>10061</v>
      </c>
      <c r="MEL215" s="700"/>
      <c r="MEM215" s="488"/>
      <c r="MEN215" s="488"/>
      <c r="MEO215" s="488"/>
      <c r="MEP215" s="488"/>
      <c r="MEQ215" s="488"/>
      <c r="MER215" s="488"/>
      <c r="MES215" s="699" t="s">
        <v>10061</v>
      </c>
      <c r="MET215" s="700"/>
      <c r="MEU215" s="488"/>
      <c r="MEV215" s="488"/>
      <c r="MEW215" s="488"/>
      <c r="MEX215" s="488"/>
      <c r="MEY215" s="488"/>
      <c r="MEZ215" s="488"/>
      <c r="MFA215" s="699" t="s">
        <v>10061</v>
      </c>
      <c r="MFB215" s="700"/>
      <c r="MFC215" s="488"/>
      <c r="MFD215" s="488"/>
      <c r="MFE215" s="488"/>
      <c r="MFF215" s="488"/>
      <c r="MFG215" s="488"/>
      <c r="MFH215" s="488"/>
      <c r="MFI215" s="699" t="s">
        <v>10061</v>
      </c>
      <c r="MFJ215" s="700"/>
      <c r="MFK215" s="488"/>
      <c r="MFL215" s="488"/>
      <c r="MFM215" s="488"/>
      <c r="MFN215" s="488"/>
      <c r="MFO215" s="488"/>
      <c r="MFP215" s="488"/>
      <c r="MFQ215" s="699" t="s">
        <v>10061</v>
      </c>
      <c r="MFR215" s="700"/>
      <c r="MFS215" s="488"/>
      <c r="MFT215" s="488"/>
      <c r="MFU215" s="488"/>
      <c r="MFV215" s="488"/>
      <c r="MFW215" s="488"/>
      <c r="MFX215" s="488"/>
      <c r="MFY215" s="699" t="s">
        <v>10061</v>
      </c>
      <c r="MFZ215" s="700"/>
      <c r="MGA215" s="488"/>
      <c r="MGB215" s="488"/>
      <c r="MGC215" s="488"/>
      <c r="MGD215" s="488"/>
      <c r="MGE215" s="488"/>
      <c r="MGF215" s="488"/>
      <c r="MGG215" s="699" t="s">
        <v>10061</v>
      </c>
      <c r="MGH215" s="700"/>
      <c r="MGI215" s="488"/>
      <c r="MGJ215" s="488"/>
      <c r="MGK215" s="488"/>
      <c r="MGL215" s="488"/>
      <c r="MGM215" s="488"/>
      <c r="MGN215" s="488"/>
      <c r="MGO215" s="699" t="s">
        <v>10061</v>
      </c>
      <c r="MGP215" s="700"/>
      <c r="MGQ215" s="488"/>
      <c r="MGR215" s="488"/>
      <c r="MGS215" s="488"/>
      <c r="MGT215" s="488"/>
      <c r="MGU215" s="488"/>
      <c r="MGV215" s="488"/>
      <c r="MGW215" s="699" t="s">
        <v>10061</v>
      </c>
      <c r="MGX215" s="700"/>
      <c r="MGY215" s="488"/>
      <c r="MGZ215" s="488"/>
      <c r="MHA215" s="488"/>
      <c r="MHB215" s="488"/>
      <c r="MHC215" s="488"/>
      <c r="MHD215" s="488"/>
      <c r="MHE215" s="699" t="s">
        <v>10061</v>
      </c>
      <c r="MHF215" s="700"/>
      <c r="MHG215" s="488"/>
      <c r="MHH215" s="488"/>
      <c r="MHI215" s="488"/>
      <c r="MHJ215" s="488"/>
      <c r="MHK215" s="488"/>
      <c r="MHL215" s="488"/>
      <c r="MHM215" s="699" t="s">
        <v>10061</v>
      </c>
      <c r="MHN215" s="700"/>
      <c r="MHO215" s="488"/>
      <c r="MHP215" s="488"/>
      <c r="MHQ215" s="488"/>
      <c r="MHR215" s="488"/>
      <c r="MHS215" s="488"/>
      <c r="MHT215" s="488"/>
      <c r="MHU215" s="699" t="s">
        <v>10061</v>
      </c>
      <c r="MHV215" s="700"/>
      <c r="MHW215" s="488"/>
      <c r="MHX215" s="488"/>
      <c r="MHY215" s="488"/>
      <c r="MHZ215" s="488"/>
      <c r="MIA215" s="488"/>
      <c r="MIB215" s="488"/>
      <c r="MIC215" s="699" t="s">
        <v>10061</v>
      </c>
      <c r="MID215" s="700"/>
      <c r="MIE215" s="488"/>
      <c r="MIF215" s="488"/>
      <c r="MIG215" s="488"/>
      <c r="MIH215" s="488"/>
      <c r="MII215" s="488"/>
      <c r="MIJ215" s="488"/>
      <c r="MIK215" s="699" t="s">
        <v>10061</v>
      </c>
      <c r="MIL215" s="700"/>
      <c r="MIM215" s="488"/>
      <c r="MIN215" s="488"/>
      <c r="MIO215" s="488"/>
      <c r="MIP215" s="488"/>
      <c r="MIQ215" s="488"/>
      <c r="MIR215" s="488"/>
      <c r="MIS215" s="699" t="s">
        <v>10061</v>
      </c>
      <c r="MIT215" s="700"/>
      <c r="MIU215" s="488"/>
      <c r="MIV215" s="488"/>
      <c r="MIW215" s="488"/>
      <c r="MIX215" s="488"/>
      <c r="MIY215" s="488"/>
      <c r="MIZ215" s="488"/>
      <c r="MJA215" s="699" t="s">
        <v>10061</v>
      </c>
      <c r="MJB215" s="700"/>
      <c r="MJC215" s="488"/>
      <c r="MJD215" s="488"/>
      <c r="MJE215" s="488"/>
      <c r="MJF215" s="488"/>
      <c r="MJG215" s="488"/>
      <c r="MJH215" s="488"/>
      <c r="MJI215" s="699" t="s">
        <v>10061</v>
      </c>
      <c r="MJJ215" s="700"/>
      <c r="MJK215" s="488"/>
      <c r="MJL215" s="488"/>
      <c r="MJM215" s="488"/>
      <c r="MJN215" s="488"/>
      <c r="MJO215" s="488"/>
      <c r="MJP215" s="488"/>
      <c r="MJQ215" s="699" t="s">
        <v>10061</v>
      </c>
      <c r="MJR215" s="700"/>
      <c r="MJS215" s="488"/>
      <c r="MJT215" s="488"/>
      <c r="MJU215" s="488"/>
      <c r="MJV215" s="488"/>
      <c r="MJW215" s="488"/>
      <c r="MJX215" s="488"/>
      <c r="MJY215" s="699" t="s">
        <v>10061</v>
      </c>
      <c r="MJZ215" s="700"/>
      <c r="MKA215" s="488"/>
      <c r="MKB215" s="488"/>
      <c r="MKC215" s="488"/>
      <c r="MKD215" s="488"/>
      <c r="MKE215" s="488"/>
      <c r="MKF215" s="488"/>
      <c r="MKG215" s="699" t="s">
        <v>10061</v>
      </c>
      <c r="MKH215" s="700"/>
      <c r="MKI215" s="488"/>
      <c r="MKJ215" s="488"/>
      <c r="MKK215" s="488"/>
      <c r="MKL215" s="488"/>
      <c r="MKM215" s="488"/>
      <c r="MKN215" s="488"/>
      <c r="MKO215" s="699" t="s">
        <v>10061</v>
      </c>
      <c r="MKP215" s="700"/>
      <c r="MKQ215" s="488"/>
      <c r="MKR215" s="488"/>
      <c r="MKS215" s="488"/>
      <c r="MKT215" s="488"/>
      <c r="MKU215" s="488"/>
      <c r="MKV215" s="488"/>
      <c r="MKW215" s="699" t="s">
        <v>10061</v>
      </c>
      <c r="MKX215" s="700"/>
      <c r="MKY215" s="488"/>
      <c r="MKZ215" s="488"/>
      <c r="MLA215" s="488"/>
      <c r="MLB215" s="488"/>
      <c r="MLC215" s="488"/>
      <c r="MLD215" s="488"/>
      <c r="MLE215" s="699" t="s">
        <v>10061</v>
      </c>
      <c r="MLF215" s="700"/>
      <c r="MLG215" s="488"/>
      <c r="MLH215" s="488"/>
      <c r="MLI215" s="488"/>
      <c r="MLJ215" s="488"/>
      <c r="MLK215" s="488"/>
      <c r="MLL215" s="488"/>
      <c r="MLM215" s="699" t="s">
        <v>10061</v>
      </c>
      <c r="MLN215" s="700"/>
      <c r="MLO215" s="488"/>
      <c r="MLP215" s="488"/>
      <c r="MLQ215" s="488"/>
      <c r="MLR215" s="488"/>
      <c r="MLS215" s="488"/>
      <c r="MLT215" s="488"/>
      <c r="MLU215" s="699" t="s">
        <v>10061</v>
      </c>
      <c r="MLV215" s="700"/>
      <c r="MLW215" s="488"/>
      <c r="MLX215" s="488"/>
      <c r="MLY215" s="488"/>
      <c r="MLZ215" s="488"/>
      <c r="MMA215" s="488"/>
      <c r="MMB215" s="488"/>
      <c r="MMC215" s="699" t="s">
        <v>10061</v>
      </c>
      <c r="MMD215" s="700"/>
      <c r="MME215" s="488"/>
      <c r="MMF215" s="488"/>
      <c r="MMG215" s="488"/>
      <c r="MMH215" s="488"/>
      <c r="MMI215" s="488"/>
      <c r="MMJ215" s="488"/>
      <c r="MMK215" s="699" t="s">
        <v>10061</v>
      </c>
      <c r="MML215" s="700"/>
      <c r="MMM215" s="488"/>
      <c r="MMN215" s="488"/>
      <c r="MMO215" s="488"/>
      <c r="MMP215" s="488"/>
      <c r="MMQ215" s="488"/>
      <c r="MMR215" s="488"/>
      <c r="MMS215" s="699" t="s">
        <v>10061</v>
      </c>
      <c r="MMT215" s="700"/>
      <c r="MMU215" s="488"/>
      <c r="MMV215" s="488"/>
      <c r="MMW215" s="488"/>
      <c r="MMX215" s="488"/>
      <c r="MMY215" s="488"/>
      <c r="MMZ215" s="488"/>
      <c r="MNA215" s="699" t="s">
        <v>10061</v>
      </c>
      <c r="MNB215" s="700"/>
      <c r="MNC215" s="488"/>
      <c r="MND215" s="488"/>
      <c r="MNE215" s="488"/>
      <c r="MNF215" s="488"/>
      <c r="MNG215" s="488"/>
      <c r="MNH215" s="488"/>
      <c r="MNI215" s="699" t="s">
        <v>10061</v>
      </c>
      <c r="MNJ215" s="700"/>
      <c r="MNK215" s="488"/>
      <c r="MNL215" s="488"/>
      <c r="MNM215" s="488"/>
      <c r="MNN215" s="488"/>
      <c r="MNO215" s="488"/>
      <c r="MNP215" s="488"/>
      <c r="MNQ215" s="699" t="s">
        <v>10061</v>
      </c>
      <c r="MNR215" s="700"/>
      <c r="MNS215" s="488"/>
      <c r="MNT215" s="488"/>
      <c r="MNU215" s="488"/>
      <c r="MNV215" s="488"/>
      <c r="MNW215" s="488"/>
      <c r="MNX215" s="488"/>
      <c r="MNY215" s="699" t="s">
        <v>10061</v>
      </c>
      <c r="MNZ215" s="700"/>
      <c r="MOA215" s="488"/>
      <c r="MOB215" s="488"/>
      <c r="MOC215" s="488"/>
      <c r="MOD215" s="488"/>
      <c r="MOE215" s="488"/>
      <c r="MOF215" s="488"/>
      <c r="MOG215" s="699" t="s">
        <v>10061</v>
      </c>
      <c r="MOH215" s="700"/>
      <c r="MOI215" s="488"/>
      <c r="MOJ215" s="488"/>
      <c r="MOK215" s="488"/>
      <c r="MOL215" s="488"/>
      <c r="MOM215" s="488"/>
      <c r="MON215" s="488"/>
      <c r="MOO215" s="699" t="s">
        <v>10061</v>
      </c>
      <c r="MOP215" s="700"/>
      <c r="MOQ215" s="488"/>
      <c r="MOR215" s="488"/>
      <c r="MOS215" s="488"/>
      <c r="MOT215" s="488"/>
      <c r="MOU215" s="488"/>
      <c r="MOV215" s="488"/>
      <c r="MOW215" s="699" t="s">
        <v>10061</v>
      </c>
      <c r="MOX215" s="700"/>
      <c r="MOY215" s="488"/>
      <c r="MOZ215" s="488"/>
      <c r="MPA215" s="488"/>
      <c r="MPB215" s="488"/>
      <c r="MPC215" s="488"/>
      <c r="MPD215" s="488"/>
      <c r="MPE215" s="699" t="s">
        <v>10061</v>
      </c>
      <c r="MPF215" s="700"/>
      <c r="MPG215" s="488"/>
      <c r="MPH215" s="488"/>
      <c r="MPI215" s="488"/>
      <c r="MPJ215" s="488"/>
      <c r="MPK215" s="488"/>
      <c r="MPL215" s="488"/>
      <c r="MPM215" s="699" t="s">
        <v>10061</v>
      </c>
      <c r="MPN215" s="700"/>
      <c r="MPO215" s="488"/>
      <c r="MPP215" s="488"/>
      <c r="MPQ215" s="488"/>
      <c r="MPR215" s="488"/>
      <c r="MPS215" s="488"/>
      <c r="MPT215" s="488"/>
      <c r="MPU215" s="699" t="s">
        <v>10061</v>
      </c>
      <c r="MPV215" s="700"/>
      <c r="MPW215" s="488"/>
      <c r="MPX215" s="488"/>
      <c r="MPY215" s="488"/>
      <c r="MPZ215" s="488"/>
      <c r="MQA215" s="488"/>
      <c r="MQB215" s="488"/>
      <c r="MQC215" s="699" t="s">
        <v>10061</v>
      </c>
      <c r="MQD215" s="700"/>
      <c r="MQE215" s="488"/>
      <c r="MQF215" s="488"/>
      <c r="MQG215" s="488"/>
      <c r="MQH215" s="488"/>
      <c r="MQI215" s="488"/>
      <c r="MQJ215" s="488"/>
      <c r="MQK215" s="699" t="s">
        <v>10061</v>
      </c>
      <c r="MQL215" s="700"/>
      <c r="MQM215" s="488"/>
      <c r="MQN215" s="488"/>
      <c r="MQO215" s="488"/>
      <c r="MQP215" s="488"/>
      <c r="MQQ215" s="488"/>
      <c r="MQR215" s="488"/>
      <c r="MQS215" s="699" t="s">
        <v>10061</v>
      </c>
      <c r="MQT215" s="700"/>
      <c r="MQU215" s="488"/>
      <c r="MQV215" s="488"/>
      <c r="MQW215" s="488"/>
      <c r="MQX215" s="488"/>
      <c r="MQY215" s="488"/>
      <c r="MQZ215" s="488"/>
      <c r="MRA215" s="699" t="s">
        <v>10061</v>
      </c>
      <c r="MRB215" s="700"/>
      <c r="MRC215" s="488"/>
      <c r="MRD215" s="488"/>
      <c r="MRE215" s="488"/>
      <c r="MRF215" s="488"/>
      <c r="MRG215" s="488"/>
      <c r="MRH215" s="488"/>
      <c r="MRI215" s="699" t="s">
        <v>10061</v>
      </c>
      <c r="MRJ215" s="700"/>
      <c r="MRK215" s="488"/>
      <c r="MRL215" s="488"/>
      <c r="MRM215" s="488"/>
      <c r="MRN215" s="488"/>
      <c r="MRO215" s="488"/>
      <c r="MRP215" s="488"/>
      <c r="MRQ215" s="699" t="s">
        <v>10061</v>
      </c>
      <c r="MRR215" s="700"/>
      <c r="MRS215" s="488"/>
      <c r="MRT215" s="488"/>
      <c r="MRU215" s="488"/>
      <c r="MRV215" s="488"/>
      <c r="MRW215" s="488"/>
      <c r="MRX215" s="488"/>
      <c r="MRY215" s="699" t="s">
        <v>10061</v>
      </c>
      <c r="MRZ215" s="700"/>
      <c r="MSA215" s="488"/>
      <c r="MSB215" s="488"/>
      <c r="MSC215" s="488"/>
      <c r="MSD215" s="488"/>
      <c r="MSE215" s="488"/>
      <c r="MSF215" s="488"/>
      <c r="MSG215" s="699" t="s">
        <v>10061</v>
      </c>
      <c r="MSH215" s="700"/>
      <c r="MSI215" s="488"/>
      <c r="MSJ215" s="488"/>
      <c r="MSK215" s="488"/>
      <c r="MSL215" s="488"/>
      <c r="MSM215" s="488"/>
      <c r="MSN215" s="488"/>
      <c r="MSO215" s="699" t="s">
        <v>10061</v>
      </c>
      <c r="MSP215" s="700"/>
      <c r="MSQ215" s="488"/>
      <c r="MSR215" s="488"/>
      <c r="MSS215" s="488"/>
      <c r="MST215" s="488"/>
      <c r="MSU215" s="488"/>
      <c r="MSV215" s="488"/>
      <c r="MSW215" s="699" t="s">
        <v>10061</v>
      </c>
      <c r="MSX215" s="700"/>
      <c r="MSY215" s="488"/>
      <c r="MSZ215" s="488"/>
      <c r="MTA215" s="488"/>
      <c r="MTB215" s="488"/>
      <c r="MTC215" s="488"/>
      <c r="MTD215" s="488"/>
      <c r="MTE215" s="699" t="s">
        <v>10061</v>
      </c>
      <c r="MTF215" s="700"/>
      <c r="MTG215" s="488"/>
      <c r="MTH215" s="488"/>
      <c r="MTI215" s="488"/>
      <c r="MTJ215" s="488"/>
      <c r="MTK215" s="488"/>
      <c r="MTL215" s="488"/>
      <c r="MTM215" s="699" t="s">
        <v>10061</v>
      </c>
      <c r="MTN215" s="700"/>
      <c r="MTO215" s="488"/>
      <c r="MTP215" s="488"/>
      <c r="MTQ215" s="488"/>
      <c r="MTR215" s="488"/>
      <c r="MTS215" s="488"/>
      <c r="MTT215" s="488"/>
      <c r="MTU215" s="699" t="s">
        <v>10061</v>
      </c>
      <c r="MTV215" s="700"/>
      <c r="MTW215" s="488"/>
      <c r="MTX215" s="488"/>
      <c r="MTY215" s="488"/>
      <c r="MTZ215" s="488"/>
      <c r="MUA215" s="488"/>
      <c r="MUB215" s="488"/>
      <c r="MUC215" s="699" t="s">
        <v>10061</v>
      </c>
      <c r="MUD215" s="700"/>
      <c r="MUE215" s="488"/>
      <c r="MUF215" s="488"/>
      <c r="MUG215" s="488"/>
      <c r="MUH215" s="488"/>
      <c r="MUI215" s="488"/>
      <c r="MUJ215" s="488"/>
      <c r="MUK215" s="699" t="s">
        <v>10061</v>
      </c>
      <c r="MUL215" s="700"/>
      <c r="MUM215" s="488"/>
      <c r="MUN215" s="488"/>
      <c r="MUO215" s="488"/>
      <c r="MUP215" s="488"/>
      <c r="MUQ215" s="488"/>
      <c r="MUR215" s="488"/>
      <c r="MUS215" s="699" t="s">
        <v>10061</v>
      </c>
      <c r="MUT215" s="700"/>
      <c r="MUU215" s="488"/>
      <c r="MUV215" s="488"/>
      <c r="MUW215" s="488"/>
      <c r="MUX215" s="488"/>
      <c r="MUY215" s="488"/>
      <c r="MUZ215" s="488"/>
      <c r="MVA215" s="699" t="s">
        <v>10061</v>
      </c>
      <c r="MVB215" s="700"/>
      <c r="MVC215" s="488"/>
      <c r="MVD215" s="488"/>
      <c r="MVE215" s="488"/>
      <c r="MVF215" s="488"/>
      <c r="MVG215" s="488"/>
      <c r="MVH215" s="488"/>
      <c r="MVI215" s="699" t="s">
        <v>10061</v>
      </c>
      <c r="MVJ215" s="700"/>
      <c r="MVK215" s="488"/>
      <c r="MVL215" s="488"/>
      <c r="MVM215" s="488"/>
      <c r="MVN215" s="488"/>
      <c r="MVO215" s="488"/>
      <c r="MVP215" s="488"/>
      <c r="MVQ215" s="699" t="s">
        <v>10061</v>
      </c>
      <c r="MVR215" s="700"/>
      <c r="MVS215" s="488"/>
      <c r="MVT215" s="488"/>
      <c r="MVU215" s="488"/>
      <c r="MVV215" s="488"/>
      <c r="MVW215" s="488"/>
      <c r="MVX215" s="488"/>
      <c r="MVY215" s="699" t="s">
        <v>10061</v>
      </c>
      <c r="MVZ215" s="700"/>
      <c r="MWA215" s="488"/>
      <c r="MWB215" s="488"/>
      <c r="MWC215" s="488"/>
      <c r="MWD215" s="488"/>
      <c r="MWE215" s="488"/>
      <c r="MWF215" s="488"/>
      <c r="MWG215" s="699" t="s">
        <v>10061</v>
      </c>
      <c r="MWH215" s="700"/>
      <c r="MWI215" s="488"/>
      <c r="MWJ215" s="488"/>
      <c r="MWK215" s="488"/>
      <c r="MWL215" s="488"/>
      <c r="MWM215" s="488"/>
      <c r="MWN215" s="488"/>
      <c r="MWO215" s="699" t="s">
        <v>10061</v>
      </c>
      <c r="MWP215" s="700"/>
      <c r="MWQ215" s="488"/>
      <c r="MWR215" s="488"/>
      <c r="MWS215" s="488"/>
      <c r="MWT215" s="488"/>
      <c r="MWU215" s="488"/>
      <c r="MWV215" s="488"/>
      <c r="MWW215" s="699" t="s">
        <v>10061</v>
      </c>
      <c r="MWX215" s="700"/>
      <c r="MWY215" s="488"/>
      <c r="MWZ215" s="488"/>
      <c r="MXA215" s="488"/>
      <c r="MXB215" s="488"/>
      <c r="MXC215" s="488"/>
      <c r="MXD215" s="488"/>
      <c r="MXE215" s="699" t="s">
        <v>10061</v>
      </c>
      <c r="MXF215" s="700"/>
      <c r="MXG215" s="488"/>
      <c r="MXH215" s="488"/>
      <c r="MXI215" s="488"/>
      <c r="MXJ215" s="488"/>
      <c r="MXK215" s="488"/>
      <c r="MXL215" s="488"/>
      <c r="MXM215" s="699" t="s">
        <v>10061</v>
      </c>
      <c r="MXN215" s="700"/>
      <c r="MXO215" s="488"/>
      <c r="MXP215" s="488"/>
      <c r="MXQ215" s="488"/>
      <c r="MXR215" s="488"/>
      <c r="MXS215" s="488"/>
      <c r="MXT215" s="488"/>
      <c r="MXU215" s="699" t="s">
        <v>10061</v>
      </c>
      <c r="MXV215" s="700"/>
      <c r="MXW215" s="488"/>
      <c r="MXX215" s="488"/>
      <c r="MXY215" s="488"/>
      <c r="MXZ215" s="488"/>
      <c r="MYA215" s="488"/>
      <c r="MYB215" s="488"/>
      <c r="MYC215" s="699" t="s">
        <v>10061</v>
      </c>
      <c r="MYD215" s="700"/>
      <c r="MYE215" s="488"/>
      <c r="MYF215" s="488"/>
      <c r="MYG215" s="488"/>
      <c r="MYH215" s="488"/>
      <c r="MYI215" s="488"/>
      <c r="MYJ215" s="488"/>
      <c r="MYK215" s="699" t="s">
        <v>10061</v>
      </c>
      <c r="MYL215" s="700"/>
      <c r="MYM215" s="488"/>
      <c r="MYN215" s="488"/>
      <c r="MYO215" s="488"/>
      <c r="MYP215" s="488"/>
      <c r="MYQ215" s="488"/>
      <c r="MYR215" s="488"/>
      <c r="MYS215" s="699" t="s">
        <v>10061</v>
      </c>
      <c r="MYT215" s="700"/>
      <c r="MYU215" s="488"/>
      <c r="MYV215" s="488"/>
      <c r="MYW215" s="488"/>
      <c r="MYX215" s="488"/>
      <c r="MYY215" s="488"/>
      <c r="MYZ215" s="488"/>
      <c r="MZA215" s="699" t="s">
        <v>10061</v>
      </c>
      <c r="MZB215" s="700"/>
      <c r="MZC215" s="488"/>
      <c r="MZD215" s="488"/>
      <c r="MZE215" s="488"/>
      <c r="MZF215" s="488"/>
      <c r="MZG215" s="488"/>
      <c r="MZH215" s="488"/>
      <c r="MZI215" s="699" t="s">
        <v>10061</v>
      </c>
      <c r="MZJ215" s="700"/>
      <c r="MZK215" s="488"/>
      <c r="MZL215" s="488"/>
      <c r="MZM215" s="488"/>
      <c r="MZN215" s="488"/>
      <c r="MZO215" s="488"/>
      <c r="MZP215" s="488"/>
      <c r="MZQ215" s="699" t="s">
        <v>10061</v>
      </c>
      <c r="MZR215" s="700"/>
      <c r="MZS215" s="488"/>
      <c r="MZT215" s="488"/>
      <c r="MZU215" s="488"/>
      <c r="MZV215" s="488"/>
      <c r="MZW215" s="488"/>
      <c r="MZX215" s="488"/>
      <c r="MZY215" s="699" t="s">
        <v>10061</v>
      </c>
      <c r="MZZ215" s="700"/>
      <c r="NAA215" s="488"/>
      <c r="NAB215" s="488"/>
      <c r="NAC215" s="488"/>
      <c r="NAD215" s="488"/>
      <c r="NAE215" s="488"/>
      <c r="NAF215" s="488"/>
      <c r="NAG215" s="699" t="s">
        <v>10061</v>
      </c>
      <c r="NAH215" s="700"/>
      <c r="NAI215" s="488"/>
      <c r="NAJ215" s="488"/>
      <c r="NAK215" s="488"/>
      <c r="NAL215" s="488"/>
      <c r="NAM215" s="488"/>
      <c r="NAN215" s="488"/>
      <c r="NAO215" s="699" t="s">
        <v>10061</v>
      </c>
      <c r="NAP215" s="700"/>
      <c r="NAQ215" s="488"/>
      <c r="NAR215" s="488"/>
      <c r="NAS215" s="488"/>
      <c r="NAT215" s="488"/>
      <c r="NAU215" s="488"/>
      <c r="NAV215" s="488"/>
      <c r="NAW215" s="699" t="s">
        <v>10061</v>
      </c>
      <c r="NAX215" s="700"/>
      <c r="NAY215" s="488"/>
      <c r="NAZ215" s="488"/>
      <c r="NBA215" s="488"/>
      <c r="NBB215" s="488"/>
      <c r="NBC215" s="488"/>
      <c r="NBD215" s="488"/>
      <c r="NBE215" s="699" t="s">
        <v>10061</v>
      </c>
      <c r="NBF215" s="700"/>
      <c r="NBG215" s="488"/>
      <c r="NBH215" s="488"/>
      <c r="NBI215" s="488"/>
      <c r="NBJ215" s="488"/>
      <c r="NBK215" s="488"/>
      <c r="NBL215" s="488"/>
      <c r="NBM215" s="699" t="s">
        <v>10061</v>
      </c>
      <c r="NBN215" s="700"/>
      <c r="NBO215" s="488"/>
      <c r="NBP215" s="488"/>
      <c r="NBQ215" s="488"/>
      <c r="NBR215" s="488"/>
      <c r="NBS215" s="488"/>
      <c r="NBT215" s="488"/>
      <c r="NBU215" s="699" t="s">
        <v>10061</v>
      </c>
      <c r="NBV215" s="700"/>
      <c r="NBW215" s="488"/>
      <c r="NBX215" s="488"/>
      <c r="NBY215" s="488"/>
      <c r="NBZ215" s="488"/>
      <c r="NCA215" s="488"/>
      <c r="NCB215" s="488"/>
      <c r="NCC215" s="699" t="s">
        <v>10061</v>
      </c>
      <c r="NCD215" s="700"/>
      <c r="NCE215" s="488"/>
      <c r="NCF215" s="488"/>
      <c r="NCG215" s="488"/>
      <c r="NCH215" s="488"/>
      <c r="NCI215" s="488"/>
      <c r="NCJ215" s="488"/>
      <c r="NCK215" s="699" t="s">
        <v>10061</v>
      </c>
      <c r="NCL215" s="700"/>
      <c r="NCM215" s="488"/>
      <c r="NCN215" s="488"/>
      <c r="NCO215" s="488"/>
      <c r="NCP215" s="488"/>
      <c r="NCQ215" s="488"/>
      <c r="NCR215" s="488"/>
      <c r="NCS215" s="699" t="s">
        <v>10061</v>
      </c>
      <c r="NCT215" s="700"/>
      <c r="NCU215" s="488"/>
      <c r="NCV215" s="488"/>
      <c r="NCW215" s="488"/>
      <c r="NCX215" s="488"/>
      <c r="NCY215" s="488"/>
      <c r="NCZ215" s="488"/>
      <c r="NDA215" s="699" t="s">
        <v>10061</v>
      </c>
      <c r="NDB215" s="700"/>
      <c r="NDC215" s="488"/>
      <c r="NDD215" s="488"/>
      <c r="NDE215" s="488"/>
      <c r="NDF215" s="488"/>
      <c r="NDG215" s="488"/>
      <c r="NDH215" s="488"/>
      <c r="NDI215" s="699" t="s">
        <v>10061</v>
      </c>
      <c r="NDJ215" s="700"/>
      <c r="NDK215" s="488"/>
      <c r="NDL215" s="488"/>
      <c r="NDM215" s="488"/>
      <c r="NDN215" s="488"/>
      <c r="NDO215" s="488"/>
      <c r="NDP215" s="488"/>
      <c r="NDQ215" s="699" t="s">
        <v>10061</v>
      </c>
      <c r="NDR215" s="700"/>
      <c r="NDS215" s="488"/>
      <c r="NDT215" s="488"/>
      <c r="NDU215" s="488"/>
      <c r="NDV215" s="488"/>
      <c r="NDW215" s="488"/>
      <c r="NDX215" s="488"/>
      <c r="NDY215" s="699" t="s">
        <v>10061</v>
      </c>
      <c r="NDZ215" s="700"/>
      <c r="NEA215" s="488"/>
      <c r="NEB215" s="488"/>
      <c r="NEC215" s="488"/>
      <c r="NED215" s="488"/>
      <c r="NEE215" s="488"/>
      <c r="NEF215" s="488"/>
      <c r="NEG215" s="699" t="s">
        <v>10061</v>
      </c>
      <c r="NEH215" s="700"/>
      <c r="NEI215" s="488"/>
      <c r="NEJ215" s="488"/>
      <c r="NEK215" s="488"/>
      <c r="NEL215" s="488"/>
      <c r="NEM215" s="488"/>
      <c r="NEN215" s="488"/>
      <c r="NEO215" s="699" t="s">
        <v>10061</v>
      </c>
      <c r="NEP215" s="700"/>
      <c r="NEQ215" s="488"/>
      <c r="NER215" s="488"/>
      <c r="NES215" s="488"/>
      <c r="NET215" s="488"/>
      <c r="NEU215" s="488"/>
      <c r="NEV215" s="488"/>
      <c r="NEW215" s="699" t="s">
        <v>10061</v>
      </c>
      <c r="NEX215" s="700"/>
      <c r="NEY215" s="488"/>
      <c r="NEZ215" s="488"/>
      <c r="NFA215" s="488"/>
      <c r="NFB215" s="488"/>
      <c r="NFC215" s="488"/>
      <c r="NFD215" s="488"/>
      <c r="NFE215" s="699" t="s">
        <v>10061</v>
      </c>
      <c r="NFF215" s="700"/>
      <c r="NFG215" s="488"/>
      <c r="NFH215" s="488"/>
      <c r="NFI215" s="488"/>
      <c r="NFJ215" s="488"/>
      <c r="NFK215" s="488"/>
      <c r="NFL215" s="488"/>
      <c r="NFM215" s="699" t="s">
        <v>10061</v>
      </c>
      <c r="NFN215" s="700"/>
      <c r="NFO215" s="488"/>
      <c r="NFP215" s="488"/>
      <c r="NFQ215" s="488"/>
      <c r="NFR215" s="488"/>
      <c r="NFS215" s="488"/>
      <c r="NFT215" s="488"/>
      <c r="NFU215" s="699" t="s">
        <v>10061</v>
      </c>
      <c r="NFV215" s="700"/>
      <c r="NFW215" s="488"/>
      <c r="NFX215" s="488"/>
      <c r="NFY215" s="488"/>
      <c r="NFZ215" s="488"/>
      <c r="NGA215" s="488"/>
      <c r="NGB215" s="488"/>
      <c r="NGC215" s="699" t="s">
        <v>10061</v>
      </c>
      <c r="NGD215" s="700"/>
      <c r="NGE215" s="488"/>
      <c r="NGF215" s="488"/>
      <c r="NGG215" s="488"/>
      <c r="NGH215" s="488"/>
      <c r="NGI215" s="488"/>
      <c r="NGJ215" s="488"/>
      <c r="NGK215" s="699" t="s">
        <v>10061</v>
      </c>
      <c r="NGL215" s="700"/>
      <c r="NGM215" s="488"/>
      <c r="NGN215" s="488"/>
      <c r="NGO215" s="488"/>
      <c r="NGP215" s="488"/>
      <c r="NGQ215" s="488"/>
      <c r="NGR215" s="488"/>
      <c r="NGS215" s="699" t="s">
        <v>10061</v>
      </c>
      <c r="NGT215" s="700"/>
      <c r="NGU215" s="488"/>
      <c r="NGV215" s="488"/>
      <c r="NGW215" s="488"/>
      <c r="NGX215" s="488"/>
      <c r="NGY215" s="488"/>
      <c r="NGZ215" s="488"/>
      <c r="NHA215" s="699" t="s">
        <v>10061</v>
      </c>
      <c r="NHB215" s="700"/>
      <c r="NHC215" s="488"/>
      <c r="NHD215" s="488"/>
      <c r="NHE215" s="488"/>
      <c r="NHF215" s="488"/>
      <c r="NHG215" s="488"/>
      <c r="NHH215" s="488"/>
      <c r="NHI215" s="699" t="s">
        <v>10061</v>
      </c>
      <c r="NHJ215" s="700"/>
      <c r="NHK215" s="488"/>
      <c r="NHL215" s="488"/>
      <c r="NHM215" s="488"/>
      <c r="NHN215" s="488"/>
      <c r="NHO215" s="488"/>
      <c r="NHP215" s="488"/>
      <c r="NHQ215" s="699" t="s">
        <v>10061</v>
      </c>
      <c r="NHR215" s="700"/>
      <c r="NHS215" s="488"/>
      <c r="NHT215" s="488"/>
      <c r="NHU215" s="488"/>
      <c r="NHV215" s="488"/>
      <c r="NHW215" s="488"/>
      <c r="NHX215" s="488"/>
      <c r="NHY215" s="699" t="s">
        <v>10061</v>
      </c>
      <c r="NHZ215" s="700"/>
      <c r="NIA215" s="488"/>
      <c r="NIB215" s="488"/>
      <c r="NIC215" s="488"/>
      <c r="NID215" s="488"/>
      <c r="NIE215" s="488"/>
      <c r="NIF215" s="488"/>
      <c r="NIG215" s="699" t="s">
        <v>10061</v>
      </c>
      <c r="NIH215" s="700"/>
      <c r="NII215" s="488"/>
      <c r="NIJ215" s="488"/>
      <c r="NIK215" s="488"/>
      <c r="NIL215" s="488"/>
      <c r="NIM215" s="488"/>
      <c r="NIN215" s="488"/>
      <c r="NIO215" s="699" t="s">
        <v>10061</v>
      </c>
      <c r="NIP215" s="700"/>
      <c r="NIQ215" s="488"/>
      <c r="NIR215" s="488"/>
      <c r="NIS215" s="488"/>
      <c r="NIT215" s="488"/>
      <c r="NIU215" s="488"/>
      <c r="NIV215" s="488"/>
      <c r="NIW215" s="699" t="s">
        <v>10061</v>
      </c>
      <c r="NIX215" s="700"/>
      <c r="NIY215" s="488"/>
      <c r="NIZ215" s="488"/>
      <c r="NJA215" s="488"/>
      <c r="NJB215" s="488"/>
      <c r="NJC215" s="488"/>
      <c r="NJD215" s="488"/>
      <c r="NJE215" s="699" t="s">
        <v>10061</v>
      </c>
      <c r="NJF215" s="700"/>
      <c r="NJG215" s="488"/>
      <c r="NJH215" s="488"/>
      <c r="NJI215" s="488"/>
      <c r="NJJ215" s="488"/>
      <c r="NJK215" s="488"/>
      <c r="NJL215" s="488"/>
      <c r="NJM215" s="699" t="s">
        <v>10061</v>
      </c>
      <c r="NJN215" s="700"/>
      <c r="NJO215" s="488"/>
      <c r="NJP215" s="488"/>
      <c r="NJQ215" s="488"/>
      <c r="NJR215" s="488"/>
      <c r="NJS215" s="488"/>
      <c r="NJT215" s="488"/>
      <c r="NJU215" s="699" t="s">
        <v>10061</v>
      </c>
      <c r="NJV215" s="700"/>
      <c r="NJW215" s="488"/>
      <c r="NJX215" s="488"/>
      <c r="NJY215" s="488"/>
      <c r="NJZ215" s="488"/>
      <c r="NKA215" s="488"/>
      <c r="NKB215" s="488"/>
      <c r="NKC215" s="699" t="s">
        <v>10061</v>
      </c>
      <c r="NKD215" s="700"/>
      <c r="NKE215" s="488"/>
      <c r="NKF215" s="488"/>
      <c r="NKG215" s="488"/>
      <c r="NKH215" s="488"/>
      <c r="NKI215" s="488"/>
      <c r="NKJ215" s="488"/>
      <c r="NKK215" s="699" t="s">
        <v>10061</v>
      </c>
      <c r="NKL215" s="700"/>
      <c r="NKM215" s="488"/>
      <c r="NKN215" s="488"/>
      <c r="NKO215" s="488"/>
      <c r="NKP215" s="488"/>
      <c r="NKQ215" s="488"/>
      <c r="NKR215" s="488"/>
      <c r="NKS215" s="699" t="s">
        <v>10061</v>
      </c>
      <c r="NKT215" s="700"/>
      <c r="NKU215" s="488"/>
      <c r="NKV215" s="488"/>
      <c r="NKW215" s="488"/>
      <c r="NKX215" s="488"/>
      <c r="NKY215" s="488"/>
      <c r="NKZ215" s="488"/>
      <c r="NLA215" s="699" t="s">
        <v>10061</v>
      </c>
      <c r="NLB215" s="700"/>
      <c r="NLC215" s="488"/>
      <c r="NLD215" s="488"/>
      <c r="NLE215" s="488"/>
      <c r="NLF215" s="488"/>
      <c r="NLG215" s="488"/>
      <c r="NLH215" s="488"/>
      <c r="NLI215" s="699" t="s">
        <v>10061</v>
      </c>
      <c r="NLJ215" s="700"/>
      <c r="NLK215" s="488"/>
      <c r="NLL215" s="488"/>
      <c r="NLM215" s="488"/>
      <c r="NLN215" s="488"/>
      <c r="NLO215" s="488"/>
      <c r="NLP215" s="488"/>
      <c r="NLQ215" s="699" t="s">
        <v>10061</v>
      </c>
      <c r="NLR215" s="700"/>
      <c r="NLS215" s="488"/>
      <c r="NLT215" s="488"/>
      <c r="NLU215" s="488"/>
      <c r="NLV215" s="488"/>
      <c r="NLW215" s="488"/>
      <c r="NLX215" s="488"/>
      <c r="NLY215" s="699" t="s">
        <v>10061</v>
      </c>
      <c r="NLZ215" s="700"/>
      <c r="NMA215" s="488"/>
      <c r="NMB215" s="488"/>
      <c r="NMC215" s="488"/>
      <c r="NMD215" s="488"/>
      <c r="NME215" s="488"/>
      <c r="NMF215" s="488"/>
      <c r="NMG215" s="699" t="s">
        <v>10061</v>
      </c>
      <c r="NMH215" s="700"/>
      <c r="NMI215" s="488"/>
      <c r="NMJ215" s="488"/>
      <c r="NMK215" s="488"/>
      <c r="NML215" s="488"/>
      <c r="NMM215" s="488"/>
      <c r="NMN215" s="488"/>
      <c r="NMO215" s="699" t="s">
        <v>10061</v>
      </c>
      <c r="NMP215" s="700"/>
      <c r="NMQ215" s="488"/>
      <c r="NMR215" s="488"/>
      <c r="NMS215" s="488"/>
      <c r="NMT215" s="488"/>
      <c r="NMU215" s="488"/>
      <c r="NMV215" s="488"/>
      <c r="NMW215" s="699" t="s">
        <v>10061</v>
      </c>
      <c r="NMX215" s="700"/>
      <c r="NMY215" s="488"/>
      <c r="NMZ215" s="488"/>
      <c r="NNA215" s="488"/>
      <c r="NNB215" s="488"/>
      <c r="NNC215" s="488"/>
      <c r="NND215" s="488"/>
      <c r="NNE215" s="699" t="s">
        <v>10061</v>
      </c>
      <c r="NNF215" s="700"/>
      <c r="NNG215" s="488"/>
      <c r="NNH215" s="488"/>
      <c r="NNI215" s="488"/>
      <c r="NNJ215" s="488"/>
      <c r="NNK215" s="488"/>
      <c r="NNL215" s="488"/>
      <c r="NNM215" s="699" t="s">
        <v>10061</v>
      </c>
      <c r="NNN215" s="700"/>
      <c r="NNO215" s="488"/>
      <c r="NNP215" s="488"/>
      <c r="NNQ215" s="488"/>
      <c r="NNR215" s="488"/>
      <c r="NNS215" s="488"/>
      <c r="NNT215" s="488"/>
      <c r="NNU215" s="699" t="s">
        <v>10061</v>
      </c>
      <c r="NNV215" s="700"/>
      <c r="NNW215" s="488"/>
      <c r="NNX215" s="488"/>
      <c r="NNY215" s="488"/>
      <c r="NNZ215" s="488"/>
      <c r="NOA215" s="488"/>
      <c r="NOB215" s="488"/>
      <c r="NOC215" s="699" t="s">
        <v>10061</v>
      </c>
      <c r="NOD215" s="700"/>
      <c r="NOE215" s="488"/>
      <c r="NOF215" s="488"/>
      <c r="NOG215" s="488"/>
      <c r="NOH215" s="488"/>
      <c r="NOI215" s="488"/>
      <c r="NOJ215" s="488"/>
      <c r="NOK215" s="699" t="s">
        <v>10061</v>
      </c>
      <c r="NOL215" s="700"/>
      <c r="NOM215" s="488"/>
      <c r="NON215" s="488"/>
      <c r="NOO215" s="488"/>
      <c r="NOP215" s="488"/>
      <c r="NOQ215" s="488"/>
      <c r="NOR215" s="488"/>
      <c r="NOS215" s="699" t="s">
        <v>10061</v>
      </c>
      <c r="NOT215" s="700"/>
      <c r="NOU215" s="488"/>
      <c r="NOV215" s="488"/>
      <c r="NOW215" s="488"/>
      <c r="NOX215" s="488"/>
      <c r="NOY215" s="488"/>
      <c r="NOZ215" s="488"/>
      <c r="NPA215" s="699" t="s">
        <v>10061</v>
      </c>
      <c r="NPB215" s="700"/>
      <c r="NPC215" s="488"/>
      <c r="NPD215" s="488"/>
      <c r="NPE215" s="488"/>
      <c r="NPF215" s="488"/>
      <c r="NPG215" s="488"/>
      <c r="NPH215" s="488"/>
      <c r="NPI215" s="699" t="s">
        <v>10061</v>
      </c>
      <c r="NPJ215" s="700"/>
      <c r="NPK215" s="488"/>
      <c r="NPL215" s="488"/>
      <c r="NPM215" s="488"/>
      <c r="NPN215" s="488"/>
      <c r="NPO215" s="488"/>
      <c r="NPP215" s="488"/>
      <c r="NPQ215" s="699" t="s">
        <v>10061</v>
      </c>
      <c r="NPR215" s="700"/>
      <c r="NPS215" s="488"/>
      <c r="NPT215" s="488"/>
      <c r="NPU215" s="488"/>
      <c r="NPV215" s="488"/>
      <c r="NPW215" s="488"/>
      <c r="NPX215" s="488"/>
      <c r="NPY215" s="699" t="s">
        <v>10061</v>
      </c>
      <c r="NPZ215" s="700"/>
      <c r="NQA215" s="488"/>
      <c r="NQB215" s="488"/>
      <c r="NQC215" s="488"/>
      <c r="NQD215" s="488"/>
      <c r="NQE215" s="488"/>
      <c r="NQF215" s="488"/>
      <c r="NQG215" s="699" t="s">
        <v>10061</v>
      </c>
      <c r="NQH215" s="700"/>
      <c r="NQI215" s="488"/>
      <c r="NQJ215" s="488"/>
      <c r="NQK215" s="488"/>
      <c r="NQL215" s="488"/>
      <c r="NQM215" s="488"/>
      <c r="NQN215" s="488"/>
      <c r="NQO215" s="699" t="s">
        <v>10061</v>
      </c>
      <c r="NQP215" s="700"/>
      <c r="NQQ215" s="488"/>
      <c r="NQR215" s="488"/>
      <c r="NQS215" s="488"/>
      <c r="NQT215" s="488"/>
      <c r="NQU215" s="488"/>
      <c r="NQV215" s="488"/>
      <c r="NQW215" s="699" t="s">
        <v>10061</v>
      </c>
      <c r="NQX215" s="700"/>
      <c r="NQY215" s="488"/>
      <c r="NQZ215" s="488"/>
      <c r="NRA215" s="488"/>
      <c r="NRB215" s="488"/>
      <c r="NRC215" s="488"/>
      <c r="NRD215" s="488"/>
      <c r="NRE215" s="699" t="s">
        <v>10061</v>
      </c>
      <c r="NRF215" s="700"/>
      <c r="NRG215" s="488"/>
      <c r="NRH215" s="488"/>
      <c r="NRI215" s="488"/>
      <c r="NRJ215" s="488"/>
      <c r="NRK215" s="488"/>
      <c r="NRL215" s="488"/>
      <c r="NRM215" s="699" t="s">
        <v>10061</v>
      </c>
      <c r="NRN215" s="700"/>
      <c r="NRO215" s="488"/>
      <c r="NRP215" s="488"/>
      <c r="NRQ215" s="488"/>
      <c r="NRR215" s="488"/>
      <c r="NRS215" s="488"/>
      <c r="NRT215" s="488"/>
      <c r="NRU215" s="699" t="s">
        <v>10061</v>
      </c>
      <c r="NRV215" s="700"/>
      <c r="NRW215" s="488"/>
      <c r="NRX215" s="488"/>
      <c r="NRY215" s="488"/>
      <c r="NRZ215" s="488"/>
      <c r="NSA215" s="488"/>
      <c r="NSB215" s="488"/>
      <c r="NSC215" s="699" t="s">
        <v>10061</v>
      </c>
      <c r="NSD215" s="700"/>
      <c r="NSE215" s="488"/>
      <c r="NSF215" s="488"/>
      <c r="NSG215" s="488"/>
      <c r="NSH215" s="488"/>
      <c r="NSI215" s="488"/>
      <c r="NSJ215" s="488"/>
      <c r="NSK215" s="699" t="s">
        <v>10061</v>
      </c>
      <c r="NSL215" s="700"/>
      <c r="NSM215" s="488"/>
      <c r="NSN215" s="488"/>
      <c r="NSO215" s="488"/>
      <c r="NSP215" s="488"/>
      <c r="NSQ215" s="488"/>
      <c r="NSR215" s="488"/>
      <c r="NSS215" s="699" t="s">
        <v>10061</v>
      </c>
      <c r="NST215" s="700"/>
      <c r="NSU215" s="488"/>
      <c r="NSV215" s="488"/>
      <c r="NSW215" s="488"/>
      <c r="NSX215" s="488"/>
      <c r="NSY215" s="488"/>
      <c r="NSZ215" s="488"/>
      <c r="NTA215" s="699" t="s">
        <v>10061</v>
      </c>
      <c r="NTB215" s="700"/>
      <c r="NTC215" s="488"/>
      <c r="NTD215" s="488"/>
      <c r="NTE215" s="488"/>
      <c r="NTF215" s="488"/>
      <c r="NTG215" s="488"/>
      <c r="NTH215" s="488"/>
      <c r="NTI215" s="699" t="s">
        <v>10061</v>
      </c>
      <c r="NTJ215" s="700"/>
      <c r="NTK215" s="488"/>
      <c r="NTL215" s="488"/>
      <c r="NTM215" s="488"/>
      <c r="NTN215" s="488"/>
      <c r="NTO215" s="488"/>
      <c r="NTP215" s="488"/>
      <c r="NTQ215" s="699" t="s">
        <v>10061</v>
      </c>
      <c r="NTR215" s="700"/>
      <c r="NTS215" s="488"/>
      <c r="NTT215" s="488"/>
      <c r="NTU215" s="488"/>
      <c r="NTV215" s="488"/>
      <c r="NTW215" s="488"/>
      <c r="NTX215" s="488"/>
      <c r="NTY215" s="699" t="s">
        <v>10061</v>
      </c>
      <c r="NTZ215" s="700"/>
      <c r="NUA215" s="488"/>
      <c r="NUB215" s="488"/>
      <c r="NUC215" s="488"/>
      <c r="NUD215" s="488"/>
      <c r="NUE215" s="488"/>
      <c r="NUF215" s="488"/>
      <c r="NUG215" s="699" t="s">
        <v>10061</v>
      </c>
      <c r="NUH215" s="700"/>
      <c r="NUI215" s="488"/>
      <c r="NUJ215" s="488"/>
      <c r="NUK215" s="488"/>
      <c r="NUL215" s="488"/>
      <c r="NUM215" s="488"/>
      <c r="NUN215" s="488"/>
      <c r="NUO215" s="699" t="s">
        <v>10061</v>
      </c>
      <c r="NUP215" s="700"/>
      <c r="NUQ215" s="488"/>
      <c r="NUR215" s="488"/>
      <c r="NUS215" s="488"/>
      <c r="NUT215" s="488"/>
      <c r="NUU215" s="488"/>
      <c r="NUV215" s="488"/>
      <c r="NUW215" s="699" t="s">
        <v>10061</v>
      </c>
      <c r="NUX215" s="700"/>
      <c r="NUY215" s="488"/>
      <c r="NUZ215" s="488"/>
      <c r="NVA215" s="488"/>
      <c r="NVB215" s="488"/>
      <c r="NVC215" s="488"/>
      <c r="NVD215" s="488"/>
      <c r="NVE215" s="699" t="s">
        <v>10061</v>
      </c>
      <c r="NVF215" s="700"/>
      <c r="NVG215" s="488"/>
      <c r="NVH215" s="488"/>
      <c r="NVI215" s="488"/>
      <c r="NVJ215" s="488"/>
      <c r="NVK215" s="488"/>
      <c r="NVL215" s="488"/>
      <c r="NVM215" s="699" t="s">
        <v>10061</v>
      </c>
      <c r="NVN215" s="700"/>
      <c r="NVO215" s="488"/>
      <c r="NVP215" s="488"/>
      <c r="NVQ215" s="488"/>
      <c r="NVR215" s="488"/>
      <c r="NVS215" s="488"/>
      <c r="NVT215" s="488"/>
      <c r="NVU215" s="699" t="s">
        <v>10061</v>
      </c>
      <c r="NVV215" s="700"/>
      <c r="NVW215" s="488"/>
      <c r="NVX215" s="488"/>
      <c r="NVY215" s="488"/>
      <c r="NVZ215" s="488"/>
      <c r="NWA215" s="488"/>
      <c r="NWB215" s="488"/>
      <c r="NWC215" s="699" t="s">
        <v>10061</v>
      </c>
      <c r="NWD215" s="700"/>
      <c r="NWE215" s="488"/>
      <c r="NWF215" s="488"/>
      <c r="NWG215" s="488"/>
      <c r="NWH215" s="488"/>
      <c r="NWI215" s="488"/>
      <c r="NWJ215" s="488"/>
      <c r="NWK215" s="699" t="s">
        <v>10061</v>
      </c>
      <c r="NWL215" s="700"/>
      <c r="NWM215" s="488"/>
      <c r="NWN215" s="488"/>
      <c r="NWO215" s="488"/>
      <c r="NWP215" s="488"/>
      <c r="NWQ215" s="488"/>
      <c r="NWR215" s="488"/>
      <c r="NWS215" s="699" t="s">
        <v>10061</v>
      </c>
      <c r="NWT215" s="700"/>
      <c r="NWU215" s="488"/>
      <c r="NWV215" s="488"/>
      <c r="NWW215" s="488"/>
      <c r="NWX215" s="488"/>
      <c r="NWY215" s="488"/>
      <c r="NWZ215" s="488"/>
      <c r="NXA215" s="699" t="s">
        <v>10061</v>
      </c>
      <c r="NXB215" s="700"/>
      <c r="NXC215" s="488"/>
      <c r="NXD215" s="488"/>
      <c r="NXE215" s="488"/>
      <c r="NXF215" s="488"/>
      <c r="NXG215" s="488"/>
      <c r="NXH215" s="488"/>
      <c r="NXI215" s="699" t="s">
        <v>10061</v>
      </c>
      <c r="NXJ215" s="700"/>
      <c r="NXK215" s="488"/>
      <c r="NXL215" s="488"/>
      <c r="NXM215" s="488"/>
      <c r="NXN215" s="488"/>
      <c r="NXO215" s="488"/>
      <c r="NXP215" s="488"/>
      <c r="NXQ215" s="699" t="s">
        <v>10061</v>
      </c>
      <c r="NXR215" s="700"/>
      <c r="NXS215" s="488"/>
      <c r="NXT215" s="488"/>
      <c r="NXU215" s="488"/>
      <c r="NXV215" s="488"/>
      <c r="NXW215" s="488"/>
      <c r="NXX215" s="488"/>
      <c r="NXY215" s="699" t="s">
        <v>10061</v>
      </c>
      <c r="NXZ215" s="700"/>
      <c r="NYA215" s="488"/>
      <c r="NYB215" s="488"/>
      <c r="NYC215" s="488"/>
      <c r="NYD215" s="488"/>
      <c r="NYE215" s="488"/>
      <c r="NYF215" s="488"/>
      <c r="NYG215" s="699" t="s">
        <v>10061</v>
      </c>
      <c r="NYH215" s="700"/>
      <c r="NYI215" s="488"/>
      <c r="NYJ215" s="488"/>
      <c r="NYK215" s="488"/>
      <c r="NYL215" s="488"/>
      <c r="NYM215" s="488"/>
      <c r="NYN215" s="488"/>
      <c r="NYO215" s="699" t="s">
        <v>10061</v>
      </c>
      <c r="NYP215" s="700"/>
      <c r="NYQ215" s="488"/>
      <c r="NYR215" s="488"/>
      <c r="NYS215" s="488"/>
      <c r="NYT215" s="488"/>
      <c r="NYU215" s="488"/>
      <c r="NYV215" s="488"/>
      <c r="NYW215" s="699" t="s">
        <v>10061</v>
      </c>
      <c r="NYX215" s="700"/>
      <c r="NYY215" s="488"/>
      <c r="NYZ215" s="488"/>
      <c r="NZA215" s="488"/>
      <c r="NZB215" s="488"/>
      <c r="NZC215" s="488"/>
      <c r="NZD215" s="488"/>
      <c r="NZE215" s="699" t="s">
        <v>10061</v>
      </c>
      <c r="NZF215" s="700"/>
      <c r="NZG215" s="488"/>
      <c r="NZH215" s="488"/>
      <c r="NZI215" s="488"/>
      <c r="NZJ215" s="488"/>
      <c r="NZK215" s="488"/>
      <c r="NZL215" s="488"/>
      <c r="NZM215" s="699" t="s">
        <v>10061</v>
      </c>
      <c r="NZN215" s="700"/>
      <c r="NZO215" s="488"/>
      <c r="NZP215" s="488"/>
      <c r="NZQ215" s="488"/>
      <c r="NZR215" s="488"/>
      <c r="NZS215" s="488"/>
      <c r="NZT215" s="488"/>
      <c r="NZU215" s="699" t="s">
        <v>10061</v>
      </c>
      <c r="NZV215" s="700"/>
      <c r="NZW215" s="488"/>
      <c r="NZX215" s="488"/>
      <c r="NZY215" s="488"/>
      <c r="NZZ215" s="488"/>
      <c r="OAA215" s="488"/>
      <c r="OAB215" s="488"/>
      <c r="OAC215" s="699" t="s">
        <v>10061</v>
      </c>
      <c r="OAD215" s="700"/>
      <c r="OAE215" s="488"/>
      <c r="OAF215" s="488"/>
      <c r="OAG215" s="488"/>
      <c r="OAH215" s="488"/>
      <c r="OAI215" s="488"/>
      <c r="OAJ215" s="488"/>
      <c r="OAK215" s="699" t="s">
        <v>10061</v>
      </c>
      <c r="OAL215" s="700"/>
      <c r="OAM215" s="488"/>
      <c r="OAN215" s="488"/>
      <c r="OAO215" s="488"/>
      <c r="OAP215" s="488"/>
      <c r="OAQ215" s="488"/>
      <c r="OAR215" s="488"/>
      <c r="OAS215" s="699" t="s">
        <v>10061</v>
      </c>
      <c r="OAT215" s="700"/>
      <c r="OAU215" s="488"/>
      <c r="OAV215" s="488"/>
      <c r="OAW215" s="488"/>
      <c r="OAX215" s="488"/>
      <c r="OAY215" s="488"/>
      <c r="OAZ215" s="488"/>
      <c r="OBA215" s="699" t="s">
        <v>10061</v>
      </c>
      <c r="OBB215" s="700"/>
      <c r="OBC215" s="488"/>
      <c r="OBD215" s="488"/>
      <c r="OBE215" s="488"/>
      <c r="OBF215" s="488"/>
      <c r="OBG215" s="488"/>
      <c r="OBH215" s="488"/>
      <c r="OBI215" s="699" t="s">
        <v>10061</v>
      </c>
      <c r="OBJ215" s="700"/>
      <c r="OBK215" s="488"/>
      <c r="OBL215" s="488"/>
      <c r="OBM215" s="488"/>
      <c r="OBN215" s="488"/>
      <c r="OBO215" s="488"/>
      <c r="OBP215" s="488"/>
      <c r="OBQ215" s="699" t="s">
        <v>10061</v>
      </c>
      <c r="OBR215" s="700"/>
      <c r="OBS215" s="488"/>
      <c r="OBT215" s="488"/>
      <c r="OBU215" s="488"/>
      <c r="OBV215" s="488"/>
      <c r="OBW215" s="488"/>
      <c r="OBX215" s="488"/>
      <c r="OBY215" s="699" t="s">
        <v>10061</v>
      </c>
      <c r="OBZ215" s="700"/>
      <c r="OCA215" s="488"/>
      <c r="OCB215" s="488"/>
      <c r="OCC215" s="488"/>
      <c r="OCD215" s="488"/>
      <c r="OCE215" s="488"/>
      <c r="OCF215" s="488"/>
      <c r="OCG215" s="699" t="s">
        <v>10061</v>
      </c>
      <c r="OCH215" s="700"/>
      <c r="OCI215" s="488"/>
      <c r="OCJ215" s="488"/>
      <c r="OCK215" s="488"/>
      <c r="OCL215" s="488"/>
      <c r="OCM215" s="488"/>
      <c r="OCN215" s="488"/>
      <c r="OCO215" s="699" t="s">
        <v>10061</v>
      </c>
      <c r="OCP215" s="700"/>
      <c r="OCQ215" s="488"/>
      <c r="OCR215" s="488"/>
      <c r="OCS215" s="488"/>
      <c r="OCT215" s="488"/>
      <c r="OCU215" s="488"/>
      <c r="OCV215" s="488"/>
      <c r="OCW215" s="699" t="s">
        <v>10061</v>
      </c>
      <c r="OCX215" s="700"/>
      <c r="OCY215" s="488"/>
      <c r="OCZ215" s="488"/>
      <c r="ODA215" s="488"/>
      <c r="ODB215" s="488"/>
      <c r="ODC215" s="488"/>
      <c r="ODD215" s="488"/>
      <c r="ODE215" s="699" t="s">
        <v>10061</v>
      </c>
      <c r="ODF215" s="700"/>
      <c r="ODG215" s="488"/>
      <c r="ODH215" s="488"/>
      <c r="ODI215" s="488"/>
      <c r="ODJ215" s="488"/>
      <c r="ODK215" s="488"/>
      <c r="ODL215" s="488"/>
      <c r="ODM215" s="699" t="s">
        <v>10061</v>
      </c>
      <c r="ODN215" s="700"/>
      <c r="ODO215" s="488"/>
      <c r="ODP215" s="488"/>
      <c r="ODQ215" s="488"/>
      <c r="ODR215" s="488"/>
      <c r="ODS215" s="488"/>
      <c r="ODT215" s="488"/>
      <c r="ODU215" s="699" t="s">
        <v>10061</v>
      </c>
      <c r="ODV215" s="700"/>
      <c r="ODW215" s="488"/>
      <c r="ODX215" s="488"/>
      <c r="ODY215" s="488"/>
      <c r="ODZ215" s="488"/>
      <c r="OEA215" s="488"/>
      <c r="OEB215" s="488"/>
      <c r="OEC215" s="699" t="s">
        <v>10061</v>
      </c>
      <c r="OED215" s="700"/>
      <c r="OEE215" s="488"/>
      <c r="OEF215" s="488"/>
      <c r="OEG215" s="488"/>
      <c r="OEH215" s="488"/>
      <c r="OEI215" s="488"/>
      <c r="OEJ215" s="488"/>
      <c r="OEK215" s="699" t="s">
        <v>10061</v>
      </c>
      <c r="OEL215" s="700"/>
      <c r="OEM215" s="488"/>
      <c r="OEN215" s="488"/>
      <c r="OEO215" s="488"/>
      <c r="OEP215" s="488"/>
      <c r="OEQ215" s="488"/>
      <c r="OER215" s="488"/>
      <c r="OES215" s="699" t="s">
        <v>10061</v>
      </c>
      <c r="OET215" s="700"/>
      <c r="OEU215" s="488"/>
      <c r="OEV215" s="488"/>
      <c r="OEW215" s="488"/>
      <c r="OEX215" s="488"/>
      <c r="OEY215" s="488"/>
      <c r="OEZ215" s="488"/>
      <c r="OFA215" s="699" t="s">
        <v>10061</v>
      </c>
      <c r="OFB215" s="700"/>
      <c r="OFC215" s="488"/>
      <c r="OFD215" s="488"/>
      <c r="OFE215" s="488"/>
      <c r="OFF215" s="488"/>
      <c r="OFG215" s="488"/>
      <c r="OFH215" s="488"/>
      <c r="OFI215" s="699" t="s">
        <v>10061</v>
      </c>
      <c r="OFJ215" s="700"/>
      <c r="OFK215" s="488"/>
      <c r="OFL215" s="488"/>
      <c r="OFM215" s="488"/>
      <c r="OFN215" s="488"/>
      <c r="OFO215" s="488"/>
      <c r="OFP215" s="488"/>
      <c r="OFQ215" s="699" t="s">
        <v>10061</v>
      </c>
      <c r="OFR215" s="700"/>
      <c r="OFS215" s="488"/>
      <c r="OFT215" s="488"/>
      <c r="OFU215" s="488"/>
      <c r="OFV215" s="488"/>
      <c r="OFW215" s="488"/>
      <c r="OFX215" s="488"/>
      <c r="OFY215" s="699" t="s">
        <v>10061</v>
      </c>
      <c r="OFZ215" s="700"/>
      <c r="OGA215" s="488"/>
      <c r="OGB215" s="488"/>
      <c r="OGC215" s="488"/>
      <c r="OGD215" s="488"/>
      <c r="OGE215" s="488"/>
      <c r="OGF215" s="488"/>
      <c r="OGG215" s="699" t="s">
        <v>10061</v>
      </c>
      <c r="OGH215" s="700"/>
      <c r="OGI215" s="488"/>
      <c r="OGJ215" s="488"/>
      <c r="OGK215" s="488"/>
      <c r="OGL215" s="488"/>
      <c r="OGM215" s="488"/>
      <c r="OGN215" s="488"/>
      <c r="OGO215" s="699" t="s">
        <v>10061</v>
      </c>
      <c r="OGP215" s="700"/>
      <c r="OGQ215" s="488"/>
      <c r="OGR215" s="488"/>
      <c r="OGS215" s="488"/>
      <c r="OGT215" s="488"/>
      <c r="OGU215" s="488"/>
      <c r="OGV215" s="488"/>
      <c r="OGW215" s="699" t="s">
        <v>10061</v>
      </c>
      <c r="OGX215" s="700"/>
      <c r="OGY215" s="488"/>
      <c r="OGZ215" s="488"/>
      <c r="OHA215" s="488"/>
      <c r="OHB215" s="488"/>
      <c r="OHC215" s="488"/>
      <c r="OHD215" s="488"/>
      <c r="OHE215" s="699" t="s">
        <v>10061</v>
      </c>
      <c r="OHF215" s="700"/>
      <c r="OHG215" s="488"/>
      <c r="OHH215" s="488"/>
      <c r="OHI215" s="488"/>
      <c r="OHJ215" s="488"/>
      <c r="OHK215" s="488"/>
      <c r="OHL215" s="488"/>
      <c r="OHM215" s="699" t="s">
        <v>10061</v>
      </c>
      <c r="OHN215" s="700"/>
      <c r="OHO215" s="488"/>
      <c r="OHP215" s="488"/>
      <c r="OHQ215" s="488"/>
      <c r="OHR215" s="488"/>
      <c r="OHS215" s="488"/>
      <c r="OHT215" s="488"/>
      <c r="OHU215" s="699" t="s">
        <v>10061</v>
      </c>
      <c r="OHV215" s="700"/>
      <c r="OHW215" s="488"/>
      <c r="OHX215" s="488"/>
      <c r="OHY215" s="488"/>
      <c r="OHZ215" s="488"/>
      <c r="OIA215" s="488"/>
      <c r="OIB215" s="488"/>
      <c r="OIC215" s="699" t="s">
        <v>10061</v>
      </c>
      <c r="OID215" s="700"/>
      <c r="OIE215" s="488"/>
      <c r="OIF215" s="488"/>
      <c r="OIG215" s="488"/>
      <c r="OIH215" s="488"/>
      <c r="OII215" s="488"/>
      <c r="OIJ215" s="488"/>
      <c r="OIK215" s="699" t="s">
        <v>10061</v>
      </c>
      <c r="OIL215" s="700"/>
      <c r="OIM215" s="488"/>
      <c r="OIN215" s="488"/>
      <c r="OIO215" s="488"/>
      <c r="OIP215" s="488"/>
      <c r="OIQ215" s="488"/>
      <c r="OIR215" s="488"/>
      <c r="OIS215" s="699" t="s">
        <v>10061</v>
      </c>
      <c r="OIT215" s="700"/>
      <c r="OIU215" s="488"/>
      <c r="OIV215" s="488"/>
      <c r="OIW215" s="488"/>
      <c r="OIX215" s="488"/>
      <c r="OIY215" s="488"/>
      <c r="OIZ215" s="488"/>
      <c r="OJA215" s="699" t="s">
        <v>10061</v>
      </c>
      <c r="OJB215" s="700"/>
      <c r="OJC215" s="488"/>
      <c r="OJD215" s="488"/>
      <c r="OJE215" s="488"/>
      <c r="OJF215" s="488"/>
      <c r="OJG215" s="488"/>
      <c r="OJH215" s="488"/>
      <c r="OJI215" s="699" t="s">
        <v>10061</v>
      </c>
      <c r="OJJ215" s="700"/>
      <c r="OJK215" s="488"/>
      <c r="OJL215" s="488"/>
      <c r="OJM215" s="488"/>
      <c r="OJN215" s="488"/>
      <c r="OJO215" s="488"/>
      <c r="OJP215" s="488"/>
      <c r="OJQ215" s="699" t="s">
        <v>10061</v>
      </c>
      <c r="OJR215" s="700"/>
      <c r="OJS215" s="488"/>
      <c r="OJT215" s="488"/>
      <c r="OJU215" s="488"/>
      <c r="OJV215" s="488"/>
      <c r="OJW215" s="488"/>
      <c r="OJX215" s="488"/>
      <c r="OJY215" s="699" t="s">
        <v>10061</v>
      </c>
      <c r="OJZ215" s="700"/>
      <c r="OKA215" s="488"/>
      <c r="OKB215" s="488"/>
      <c r="OKC215" s="488"/>
      <c r="OKD215" s="488"/>
      <c r="OKE215" s="488"/>
      <c r="OKF215" s="488"/>
      <c r="OKG215" s="699" t="s">
        <v>10061</v>
      </c>
      <c r="OKH215" s="700"/>
      <c r="OKI215" s="488"/>
      <c r="OKJ215" s="488"/>
      <c r="OKK215" s="488"/>
      <c r="OKL215" s="488"/>
      <c r="OKM215" s="488"/>
      <c r="OKN215" s="488"/>
      <c r="OKO215" s="699" t="s">
        <v>10061</v>
      </c>
      <c r="OKP215" s="700"/>
      <c r="OKQ215" s="488"/>
      <c r="OKR215" s="488"/>
      <c r="OKS215" s="488"/>
      <c r="OKT215" s="488"/>
      <c r="OKU215" s="488"/>
      <c r="OKV215" s="488"/>
      <c r="OKW215" s="699" t="s">
        <v>10061</v>
      </c>
      <c r="OKX215" s="700"/>
      <c r="OKY215" s="488"/>
      <c r="OKZ215" s="488"/>
      <c r="OLA215" s="488"/>
      <c r="OLB215" s="488"/>
      <c r="OLC215" s="488"/>
      <c r="OLD215" s="488"/>
      <c r="OLE215" s="699" t="s">
        <v>10061</v>
      </c>
      <c r="OLF215" s="700"/>
      <c r="OLG215" s="488"/>
      <c r="OLH215" s="488"/>
      <c r="OLI215" s="488"/>
      <c r="OLJ215" s="488"/>
      <c r="OLK215" s="488"/>
      <c r="OLL215" s="488"/>
      <c r="OLM215" s="699" t="s">
        <v>10061</v>
      </c>
      <c r="OLN215" s="700"/>
      <c r="OLO215" s="488"/>
      <c r="OLP215" s="488"/>
      <c r="OLQ215" s="488"/>
      <c r="OLR215" s="488"/>
      <c r="OLS215" s="488"/>
      <c r="OLT215" s="488"/>
      <c r="OLU215" s="699" t="s">
        <v>10061</v>
      </c>
      <c r="OLV215" s="700"/>
      <c r="OLW215" s="488"/>
      <c r="OLX215" s="488"/>
      <c r="OLY215" s="488"/>
      <c r="OLZ215" s="488"/>
      <c r="OMA215" s="488"/>
      <c r="OMB215" s="488"/>
      <c r="OMC215" s="699" t="s">
        <v>10061</v>
      </c>
      <c r="OMD215" s="700"/>
      <c r="OME215" s="488"/>
      <c r="OMF215" s="488"/>
      <c r="OMG215" s="488"/>
      <c r="OMH215" s="488"/>
      <c r="OMI215" s="488"/>
      <c r="OMJ215" s="488"/>
      <c r="OMK215" s="699" t="s">
        <v>10061</v>
      </c>
      <c r="OML215" s="700"/>
      <c r="OMM215" s="488"/>
      <c r="OMN215" s="488"/>
      <c r="OMO215" s="488"/>
      <c r="OMP215" s="488"/>
      <c r="OMQ215" s="488"/>
      <c r="OMR215" s="488"/>
      <c r="OMS215" s="699" t="s">
        <v>10061</v>
      </c>
      <c r="OMT215" s="700"/>
      <c r="OMU215" s="488"/>
      <c r="OMV215" s="488"/>
      <c r="OMW215" s="488"/>
      <c r="OMX215" s="488"/>
      <c r="OMY215" s="488"/>
      <c r="OMZ215" s="488"/>
      <c r="ONA215" s="699" t="s">
        <v>10061</v>
      </c>
      <c r="ONB215" s="700"/>
      <c r="ONC215" s="488"/>
      <c r="OND215" s="488"/>
      <c r="ONE215" s="488"/>
      <c r="ONF215" s="488"/>
      <c r="ONG215" s="488"/>
      <c r="ONH215" s="488"/>
      <c r="ONI215" s="699" t="s">
        <v>10061</v>
      </c>
      <c r="ONJ215" s="700"/>
      <c r="ONK215" s="488"/>
      <c r="ONL215" s="488"/>
      <c r="ONM215" s="488"/>
      <c r="ONN215" s="488"/>
      <c r="ONO215" s="488"/>
      <c r="ONP215" s="488"/>
      <c r="ONQ215" s="699" t="s">
        <v>10061</v>
      </c>
      <c r="ONR215" s="700"/>
      <c r="ONS215" s="488"/>
      <c r="ONT215" s="488"/>
      <c r="ONU215" s="488"/>
      <c r="ONV215" s="488"/>
      <c r="ONW215" s="488"/>
      <c r="ONX215" s="488"/>
      <c r="ONY215" s="699" t="s">
        <v>10061</v>
      </c>
      <c r="ONZ215" s="700"/>
      <c r="OOA215" s="488"/>
      <c r="OOB215" s="488"/>
      <c r="OOC215" s="488"/>
      <c r="OOD215" s="488"/>
      <c r="OOE215" s="488"/>
      <c r="OOF215" s="488"/>
      <c r="OOG215" s="699" t="s">
        <v>10061</v>
      </c>
      <c r="OOH215" s="700"/>
      <c r="OOI215" s="488"/>
      <c r="OOJ215" s="488"/>
      <c r="OOK215" s="488"/>
      <c r="OOL215" s="488"/>
      <c r="OOM215" s="488"/>
      <c r="OON215" s="488"/>
      <c r="OOO215" s="699" t="s">
        <v>10061</v>
      </c>
      <c r="OOP215" s="700"/>
      <c r="OOQ215" s="488"/>
      <c r="OOR215" s="488"/>
      <c r="OOS215" s="488"/>
      <c r="OOT215" s="488"/>
      <c r="OOU215" s="488"/>
      <c r="OOV215" s="488"/>
      <c r="OOW215" s="699" t="s">
        <v>10061</v>
      </c>
      <c r="OOX215" s="700"/>
      <c r="OOY215" s="488"/>
      <c r="OOZ215" s="488"/>
      <c r="OPA215" s="488"/>
      <c r="OPB215" s="488"/>
      <c r="OPC215" s="488"/>
      <c r="OPD215" s="488"/>
      <c r="OPE215" s="699" t="s">
        <v>10061</v>
      </c>
      <c r="OPF215" s="700"/>
      <c r="OPG215" s="488"/>
      <c r="OPH215" s="488"/>
      <c r="OPI215" s="488"/>
      <c r="OPJ215" s="488"/>
      <c r="OPK215" s="488"/>
      <c r="OPL215" s="488"/>
      <c r="OPM215" s="699" t="s">
        <v>10061</v>
      </c>
      <c r="OPN215" s="700"/>
      <c r="OPO215" s="488"/>
      <c r="OPP215" s="488"/>
      <c r="OPQ215" s="488"/>
      <c r="OPR215" s="488"/>
      <c r="OPS215" s="488"/>
      <c r="OPT215" s="488"/>
      <c r="OPU215" s="699" t="s">
        <v>10061</v>
      </c>
      <c r="OPV215" s="700"/>
      <c r="OPW215" s="488"/>
      <c r="OPX215" s="488"/>
      <c r="OPY215" s="488"/>
      <c r="OPZ215" s="488"/>
      <c r="OQA215" s="488"/>
      <c r="OQB215" s="488"/>
      <c r="OQC215" s="699" t="s">
        <v>10061</v>
      </c>
      <c r="OQD215" s="700"/>
      <c r="OQE215" s="488"/>
      <c r="OQF215" s="488"/>
      <c r="OQG215" s="488"/>
      <c r="OQH215" s="488"/>
      <c r="OQI215" s="488"/>
      <c r="OQJ215" s="488"/>
      <c r="OQK215" s="699" t="s">
        <v>10061</v>
      </c>
      <c r="OQL215" s="700"/>
      <c r="OQM215" s="488"/>
      <c r="OQN215" s="488"/>
      <c r="OQO215" s="488"/>
      <c r="OQP215" s="488"/>
      <c r="OQQ215" s="488"/>
      <c r="OQR215" s="488"/>
      <c r="OQS215" s="699" t="s">
        <v>10061</v>
      </c>
      <c r="OQT215" s="700"/>
      <c r="OQU215" s="488"/>
      <c r="OQV215" s="488"/>
      <c r="OQW215" s="488"/>
      <c r="OQX215" s="488"/>
      <c r="OQY215" s="488"/>
      <c r="OQZ215" s="488"/>
      <c r="ORA215" s="699" t="s">
        <v>10061</v>
      </c>
      <c r="ORB215" s="700"/>
      <c r="ORC215" s="488"/>
      <c r="ORD215" s="488"/>
      <c r="ORE215" s="488"/>
      <c r="ORF215" s="488"/>
      <c r="ORG215" s="488"/>
      <c r="ORH215" s="488"/>
      <c r="ORI215" s="699" t="s">
        <v>10061</v>
      </c>
      <c r="ORJ215" s="700"/>
      <c r="ORK215" s="488"/>
      <c r="ORL215" s="488"/>
      <c r="ORM215" s="488"/>
      <c r="ORN215" s="488"/>
      <c r="ORO215" s="488"/>
      <c r="ORP215" s="488"/>
      <c r="ORQ215" s="699" t="s">
        <v>10061</v>
      </c>
      <c r="ORR215" s="700"/>
      <c r="ORS215" s="488"/>
      <c r="ORT215" s="488"/>
      <c r="ORU215" s="488"/>
      <c r="ORV215" s="488"/>
      <c r="ORW215" s="488"/>
      <c r="ORX215" s="488"/>
      <c r="ORY215" s="699" t="s">
        <v>10061</v>
      </c>
      <c r="ORZ215" s="700"/>
      <c r="OSA215" s="488"/>
      <c r="OSB215" s="488"/>
      <c r="OSC215" s="488"/>
      <c r="OSD215" s="488"/>
      <c r="OSE215" s="488"/>
      <c r="OSF215" s="488"/>
      <c r="OSG215" s="699" t="s">
        <v>10061</v>
      </c>
      <c r="OSH215" s="700"/>
      <c r="OSI215" s="488"/>
      <c r="OSJ215" s="488"/>
      <c r="OSK215" s="488"/>
      <c r="OSL215" s="488"/>
      <c r="OSM215" s="488"/>
      <c r="OSN215" s="488"/>
      <c r="OSO215" s="699" t="s">
        <v>10061</v>
      </c>
      <c r="OSP215" s="700"/>
      <c r="OSQ215" s="488"/>
      <c r="OSR215" s="488"/>
      <c r="OSS215" s="488"/>
      <c r="OST215" s="488"/>
      <c r="OSU215" s="488"/>
      <c r="OSV215" s="488"/>
      <c r="OSW215" s="699" t="s">
        <v>10061</v>
      </c>
      <c r="OSX215" s="700"/>
      <c r="OSY215" s="488"/>
      <c r="OSZ215" s="488"/>
      <c r="OTA215" s="488"/>
      <c r="OTB215" s="488"/>
      <c r="OTC215" s="488"/>
      <c r="OTD215" s="488"/>
      <c r="OTE215" s="699" t="s">
        <v>10061</v>
      </c>
      <c r="OTF215" s="700"/>
      <c r="OTG215" s="488"/>
      <c r="OTH215" s="488"/>
      <c r="OTI215" s="488"/>
      <c r="OTJ215" s="488"/>
      <c r="OTK215" s="488"/>
      <c r="OTL215" s="488"/>
      <c r="OTM215" s="699" t="s">
        <v>10061</v>
      </c>
      <c r="OTN215" s="700"/>
      <c r="OTO215" s="488"/>
      <c r="OTP215" s="488"/>
      <c r="OTQ215" s="488"/>
      <c r="OTR215" s="488"/>
      <c r="OTS215" s="488"/>
      <c r="OTT215" s="488"/>
      <c r="OTU215" s="699" t="s">
        <v>10061</v>
      </c>
      <c r="OTV215" s="700"/>
      <c r="OTW215" s="488"/>
      <c r="OTX215" s="488"/>
      <c r="OTY215" s="488"/>
      <c r="OTZ215" s="488"/>
      <c r="OUA215" s="488"/>
      <c r="OUB215" s="488"/>
      <c r="OUC215" s="699" t="s">
        <v>10061</v>
      </c>
      <c r="OUD215" s="700"/>
      <c r="OUE215" s="488"/>
      <c r="OUF215" s="488"/>
      <c r="OUG215" s="488"/>
      <c r="OUH215" s="488"/>
      <c r="OUI215" s="488"/>
      <c r="OUJ215" s="488"/>
      <c r="OUK215" s="699" t="s">
        <v>10061</v>
      </c>
      <c r="OUL215" s="700"/>
      <c r="OUM215" s="488"/>
      <c r="OUN215" s="488"/>
      <c r="OUO215" s="488"/>
      <c r="OUP215" s="488"/>
      <c r="OUQ215" s="488"/>
      <c r="OUR215" s="488"/>
      <c r="OUS215" s="699" t="s">
        <v>10061</v>
      </c>
      <c r="OUT215" s="700"/>
      <c r="OUU215" s="488"/>
      <c r="OUV215" s="488"/>
      <c r="OUW215" s="488"/>
      <c r="OUX215" s="488"/>
      <c r="OUY215" s="488"/>
      <c r="OUZ215" s="488"/>
      <c r="OVA215" s="699" t="s">
        <v>10061</v>
      </c>
      <c r="OVB215" s="700"/>
      <c r="OVC215" s="488"/>
      <c r="OVD215" s="488"/>
      <c r="OVE215" s="488"/>
      <c r="OVF215" s="488"/>
      <c r="OVG215" s="488"/>
      <c r="OVH215" s="488"/>
      <c r="OVI215" s="699" t="s">
        <v>10061</v>
      </c>
      <c r="OVJ215" s="700"/>
      <c r="OVK215" s="488"/>
      <c r="OVL215" s="488"/>
      <c r="OVM215" s="488"/>
      <c r="OVN215" s="488"/>
      <c r="OVO215" s="488"/>
      <c r="OVP215" s="488"/>
      <c r="OVQ215" s="699" t="s">
        <v>10061</v>
      </c>
      <c r="OVR215" s="700"/>
      <c r="OVS215" s="488"/>
      <c r="OVT215" s="488"/>
      <c r="OVU215" s="488"/>
      <c r="OVV215" s="488"/>
      <c r="OVW215" s="488"/>
      <c r="OVX215" s="488"/>
      <c r="OVY215" s="699" t="s">
        <v>10061</v>
      </c>
      <c r="OVZ215" s="700"/>
      <c r="OWA215" s="488"/>
      <c r="OWB215" s="488"/>
      <c r="OWC215" s="488"/>
      <c r="OWD215" s="488"/>
      <c r="OWE215" s="488"/>
      <c r="OWF215" s="488"/>
      <c r="OWG215" s="699" t="s">
        <v>10061</v>
      </c>
      <c r="OWH215" s="700"/>
      <c r="OWI215" s="488"/>
      <c r="OWJ215" s="488"/>
      <c r="OWK215" s="488"/>
      <c r="OWL215" s="488"/>
      <c r="OWM215" s="488"/>
      <c r="OWN215" s="488"/>
      <c r="OWO215" s="699" t="s">
        <v>10061</v>
      </c>
      <c r="OWP215" s="700"/>
      <c r="OWQ215" s="488"/>
      <c r="OWR215" s="488"/>
      <c r="OWS215" s="488"/>
      <c r="OWT215" s="488"/>
      <c r="OWU215" s="488"/>
      <c r="OWV215" s="488"/>
      <c r="OWW215" s="699" t="s">
        <v>10061</v>
      </c>
      <c r="OWX215" s="700"/>
      <c r="OWY215" s="488"/>
      <c r="OWZ215" s="488"/>
      <c r="OXA215" s="488"/>
      <c r="OXB215" s="488"/>
      <c r="OXC215" s="488"/>
      <c r="OXD215" s="488"/>
      <c r="OXE215" s="699" t="s">
        <v>10061</v>
      </c>
      <c r="OXF215" s="700"/>
      <c r="OXG215" s="488"/>
      <c r="OXH215" s="488"/>
      <c r="OXI215" s="488"/>
      <c r="OXJ215" s="488"/>
      <c r="OXK215" s="488"/>
      <c r="OXL215" s="488"/>
      <c r="OXM215" s="699" t="s">
        <v>10061</v>
      </c>
      <c r="OXN215" s="700"/>
      <c r="OXO215" s="488"/>
      <c r="OXP215" s="488"/>
      <c r="OXQ215" s="488"/>
      <c r="OXR215" s="488"/>
      <c r="OXS215" s="488"/>
      <c r="OXT215" s="488"/>
      <c r="OXU215" s="699" t="s">
        <v>10061</v>
      </c>
      <c r="OXV215" s="700"/>
      <c r="OXW215" s="488"/>
      <c r="OXX215" s="488"/>
      <c r="OXY215" s="488"/>
      <c r="OXZ215" s="488"/>
      <c r="OYA215" s="488"/>
      <c r="OYB215" s="488"/>
      <c r="OYC215" s="699" t="s">
        <v>10061</v>
      </c>
      <c r="OYD215" s="700"/>
      <c r="OYE215" s="488"/>
      <c r="OYF215" s="488"/>
      <c r="OYG215" s="488"/>
      <c r="OYH215" s="488"/>
      <c r="OYI215" s="488"/>
      <c r="OYJ215" s="488"/>
      <c r="OYK215" s="699" t="s">
        <v>10061</v>
      </c>
      <c r="OYL215" s="700"/>
      <c r="OYM215" s="488"/>
      <c r="OYN215" s="488"/>
      <c r="OYO215" s="488"/>
      <c r="OYP215" s="488"/>
      <c r="OYQ215" s="488"/>
      <c r="OYR215" s="488"/>
      <c r="OYS215" s="699" t="s">
        <v>10061</v>
      </c>
      <c r="OYT215" s="700"/>
      <c r="OYU215" s="488"/>
      <c r="OYV215" s="488"/>
      <c r="OYW215" s="488"/>
      <c r="OYX215" s="488"/>
      <c r="OYY215" s="488"/>
      <c r="OYZ215" s="488"/>
      <c r="OZA215" s="699" t="s">
        <v>10061</v>
      </c>
      <c r="OZB215" s="700"/>
      <c r="OZC215" s="488"/>
      <c r="OZD215" s="488"/>
      <c r="OZE215" s="488"/>
      <c r="OZF215" s="488"/>
      <c r="OZG215" s="488"/>
      <c r="OZH215" s="488"/>
      <c r="OZI215" s="699" t="s">
        <v>10061</v>
      </c>
      <c r="OZJ215" s="700"/>
      <c r="OZK215" s="488"/>
      <c r="OZL215" s="488"/>
      <c r="OZM215" s="488"/>
      <c r="OZN215" s="488"/>
      <c r="OZO215" s="488"/>
      <c r="OZP215" s="488"/>
      <c r="OZQ215" s="699" t="s">
        <v>10061</v>
      </c>
      <c r="OZR215" s="700"/>
      <c r="OZS215" s="488"/>
      <c r="OZT215" s="488"/>
      <c r="OZU215" s="488"/>
      <c r="OZV215" s="488"/>
      <c r="OZW215" s="488"/>
      <c r="OZX215" s="488"/>
      <c r="OZY215" s="699" t="s">
        <v>10061</v>
      </c>
      <c r="OZZ215" s="700"/>
      <c r="PAA215" s="488"/>
      <c r="PAB215" s="488"/>
      <c r="PAC215" s="488"/>
      <c r="PAD215" s="488"/>
      <c r="PAE215" s="488"/>
      <c r="PAF215" s="488"/>
      <c r="PAG215" s="699" t="s">
        <v>10061</v>
      </c>
      <c r="PAH215" s="700"/>
      <c r="PAI215" s="488"/>
      <c r="PAJ215" s="488"/>
      <c r="PAK215" s="488"/>
      <c r="PAL215" s="488"/>
      <c r="PAM215" s="488"/>
      <c r="PAN215" s="488"/>
      <c r="PAO215" s="699" t="s">
        <v>10061</v>
      </c>
      <c r="PAP215" s="700"/>
      <c r="PAQ215" s="488"/>
      <c r="PAR215" s="488"/>
      <c r="PAS215" s="488"/>
      <c r="PAT215" s="488"/>
      <c r="PAU215" s="488"/>
      <c r="PAV215" s="488"/>
      <c r="PAW215" s="699" t="s">
        <v>10061</v>
      </c>
      <c r="PAX215" s="700"/>
      <c r="PAY215" s="488"/>
      <c r="PAZ215" s="488"/>
      <c r="PBA215" s="488"/>
      <c r="PBB215" s="488"/>
      <c r="PBC215" s="488"/>
      <c r="PBD215" s="488"/>
      <c r="PBE215" s="699" t="s">
        <v>10061</v>
      </c>
      <c r="PBF215" s="700"/>
      <c r="PBG215" s="488"/>
      <c r="PBH215" s="488"/>
      <c r="PBI215" s="488"/>
      <c r="PBJ215" s="488"/>
      <c r="PBK215" s="488"/>
      <c r="PBL215" s="488"/>
      <c r="PBM215" s="699" t="s">
        <v>10061</v>
      </c>
      <c r="PBN215" s="700"/>
      <c r="PBO215" s="488"/>
      <c r="PBP215" s="488"/>
      <c r="PBQ215" s="488"/>
      <c r="PBR215" s="488"/>
      <c r="PBS215" s="488"/>
      <c r="PBT215" s="488"/>
      <c r="PBU215" s="699" t="s">
        <v>10061</v>
      </c>
      <c r="PBV215" s="700"/>
      <c r="PBW215" s="488"/>
      <c r="PBX215" s="488"/>
      <c r="PBY215" s="488"/>
      <c r="PBZ215" s="488"/>
      <c r="PCA215" s="488"/>
      <c r="PCB215" s="488"/>
      <c r="PCC215" s="699" t="s">
        <v>10061</v>
      </c>
      <c r="PCD215" s="700"/>
      <c r="PCE215" s="488"/>
      <c r="PCF215" s="488"/>
      <c r="PCG215" s="488"/>
      <c r="PCH215" s="488"/>
      <c r="PCI215" s="488"/>
      <c r="PCJ215" s="488"/>
      <c r="PCK215" s="699" t="s">
        <v>10061</v>
      </c>
      <c r="PCL215" s="700"/>
      <c r="PCM215" s="488"/>
      <c r="PCN215" s="488"/>
      <c r="PCO215" s="488"/>
      <c r="PCP215" s="488"/>
      <c r="PCQ215" s="488"/>
      <c r="PCR215" s="488"/>
      <c r="PCS215" s="699" t="s">
        <v>10061</v>
      </c>
      <c r="PCT215" s="700"/>
      <c r="PCU215" s="488"/>
      <c r="PCV215" s="488"/>
      <c r="PCW215" s="488"/>
      <c r="PCX215" s="488"/>
      <c r="PCY215" s="488"/>
      <c r="PCZ215" s="488"/>
      <c r="PDA215" s="699" t="s">
        <v>10061</v>
      </c>
      <c r="PDB215" s="700"/>
      <c r="PDC215" s="488"/>
      <c r="PDD215" s="488"/>
      <c r="PDE215" s="488"/>
      <c r="PDF215" s="488"/>
      <c r="PDG215" s="488"/>
      <c r="PDH215" s="488"/>
      <c r="PDI215" s="699" t="s">
        <v>10061</v>
      </c>
      <c r="PDJ215" s="700"/>
      <c r="PDK215" s="488"/>
      <c r="PDL215" s="488"/>
      <c r="PDM215" s="488"/>
      <c r="PDN215" s="488"/>
      <c r="PDO215" s="488"/>
      <c r="PDP215" s="488"/>
      <c r="PDQ215" s="699" t="s">
        <v>10061</v>
      </c>
      <c r="PDR215" s="700"/>
      <c r="PDS215" s="488"/>
      <c r="PDT215" s="488"/>
      <c r="PDU215" s="488"/>
      <c r="PDV215" s="488"/>
      <c r="PDW215" s="488"/>
      <c r="PDX215" s="488"/>
      <c r="PDY215" s="699" t="s">
        <v>10061</v>
      </c>
      <c r="PDZ215" s="700"/>
      <c r="PEA215" s="488"/>
      <c r="PEB215" s="488"/>
      <c r="PEC215" s="488"/>
      <c r="PED215" s="488"/>
      <c r="PEE215" s="488"/>
      <c r="PEF215" s="488"/>
      <c r="PEG215" s="699" t="s">
        <v>10061</v>
      </c>
      <c r="PEH215" s="700"/>
      <c r="PEI215" s="488"/>
      <c r="PEJ215" s="488"/>
      <c r="PEK215" s="488"/>
      <c r="PEL215" s="488"/>
      <c r="PEM215" s="488"/>
      <c r="PEN215" s="488"/>
      <c r="PEO215" s="699" t="s">
        <v>10061</v>
      </c>
      <c r="PEP215" s="700"/>
      <c r="PEQ215" s="488"/>
      <c r="PER215" s="488"/>
      <c r="PES215" s="488"/>
      <c r="PET215" s="488"/>
      <c r="PEU215" s="488"/>
      <c r="PEV215" s="488"/>
      <c r="PEW215" s="699" t="s">
        <v>10061</v>
      </c>
      <c r="PEX215" s="700"/>
      <c r="PEY215" s="488"/>
      <c r="PEZ215" s="488"/>
      <c r="PFA215" s="488"/>
      <c r="PFB215" s="488"/>
      <c r="PFC215" s="488"/>
      <c r="PFD215" s="488"/>
      <c r="PFE215" s="699" t="s">
        <v>10061</v>
      </c>
      <c r="PFF215" s="700"/>
      <c r="PFG215" s="488"/>
      <c r="PFH215" s="488"/>
      <c r="PFI215" s="488"/>
      <c r="PFJ215" s="488"/>
      <c r="PFK215" s="488"/>
      <c r="PFL215" s="488"/>
      <c r="PFM215" s="699" t="s">
        <v>10061</v>
      </c>
      <c r="PFN215" s="700"/>
      <c r="PFO215" s="488"/>
      <c r="PFP215" s="488"/>
      <c r="PFQ215" s="488"/>
      <c r="PFR215" s="488"/>
      <c r="PFS215" s="488"/>
      <c r="PFT215" s="488"/>
      <c r="PFU215" s="699" t="s">
        <v>10061</v>
      </c>
      <c r="PFV215" s="700"/>
      <c r="PFW215" s="488"/>
      <c r="PFX215" s="488"/>
      <c r="PFY215" s="488"/>
      <c r="PFZ215" s="488"/>
      <c r="PGA215" s="488"/>
      <c r="PGB215" s="488"/>
      <c r="PGC215" s="699" t="s">
        <v>10061</v>
      </c>
      <c r="PGD215" s="700"/>
      <c r="PGE215" s="488"/>
      <c r="PGF215" s="488"/>
      <c r="PGG215" s="488"/>
      <c r="PGH215" s="488"/>
      <c r="PGI215" s="488"/>
      <c r="PGJ215" s="488"/>
      <c r="PGK215" s="699" t="s">
        <v>10061</v>
      </c>
      <c r="PGL215" s="700"/>
      <c r="PGM215" s="488"/>
      <c r="PGN215" s="488"/>
      <c r="PGO215" s="488"/>
      <c r="PGP215" s="488"/>
      <c r="PGQ215" s="488"/>
      <c r="PGR215" s="488"/>
      <c r="PGS215" s="699" t="s">
        <v>10061</v>
      </c>
      <c r="PGT215" s="700"/>
      <c r="PGU215" s="488"/>
      <c r="PGV215" s="488"/>
      <c r="PGW215" s="488"/>
      <c r="PGX215" s="488"/>
      <c r="PGY215" s="488"/>
      <c r="PGZ215" s="488"/>
      <c r="PHA215" s="699" t="s">
        <v>10061</v>
      </c>
      <c r="PHB215" s="700"/>
      <c r="PHC215" s="488"/>
      <c r="PHD215" s="488"/>
      <c r="PHE215" s="488"/>
      <c r="PHF215" s="488"/>
      <c r="PHG215" s="488"/>
      <c r="PHH215" s="488"/>
      <c r="PHI215" s="699" t="s">
        <v>10061</v>
      </c>
      <c r="PHJ215" s="700"/>
      <c r="PHK215" s="488"/>
      <c r="PHL215" s="488"/>
      <c r="PHM215" s="488"/>
      <c r="PHN215" s="488"/>
      <c r="PHO215" s="488"/>
      <c r="PHP215" s="488"/>
      <c r="PHQ215" s="699" t="s">
        <v>10061</v>
      </c>
      <c r="PHR215" s="700"/>
      <c r="PHS215" s="488"/>
      <c r="PHT215" s="488"/>
      <c r="PHU215" s="488"/>
      <c r="PHV215" s="488"/>
      <c r="PHW215" s="488"/>
      <c r="PHX215" s="488"/>
      <c r="PHY215" s="699" t="s">
        <v>10061</v>
      </c>
      <c r="PHZ215" s="700"/>
      <c r="PIA215" s="488"/>
      <c r="PIB215" s="488"/>
      <c r="PIC215" s="488"/>
      <c r="PID215" s="488"/>
      <c r="PIE215" s="488"/>
      <c r="PIF215" s="488"/>
      <c r="PIG215" s="699" t="s">
        <v>10061</v>
      </c>
      <c r="PIH215" s="700"/>
      <c r="PII215" s="488"/>
      <c r="PIJ215" s="488"/>
      <c r="PIK215" s="488"/>
      <c r="PIL215" s="488"/>
      <c r="PIM215" s="488"/>
      <c r="PIN215" s="488"/>
      <c r="PIO215" s="699" t="s">
        <v>10061</v>
      </c>
      <c r="PIP215" s="700"/>
      <c r="PIQ215" s="488"/>
      <c r="PIR215" s="488"/>
      <c r="PIS215" s="488"/>
      <c r="PIT215" s="488"/>
      <c r="PIU215" s="488"/>
      <c r="PIV215" s="488"/>
      <c r="PIW215" s="699" t="s">
        <v>10061</v>
      </c>
      <c r="PIX215" s="700"/>
      <c r="PIY215" s="488"/>
      <c r="PIZ215" s="488"/>
      <c r="PJA215" s="488"/>
      <c r="PJB215" s="488"/>
      <c r="PJC215" s="488"/>
      <c r="PJD215" s="488"/>
      <c r="PJE215" s="699" t="s">
        <v>10061</v>
      </c>
      <c r="PJF215" s="700"/>
      <c r="PJG215" s="488"/>
      <c r="PJH215" s="488"/>
      <c r="PJI215" s="488"/>
      <c r="PJJ215" s="488"/>
      <c r="PJK215" s="488"/>
      <c r="PJL215" s="488"/>
      <c r="PJM215" s="699" t="s">
        <v>10061</v>
      </c>
      <c r="PJN215" s="700"/>
      <c r="PJO215" s="488"/>
      <c r="PJP215" s="488"/>
      <c r="PJQ215" s="488"/>
      <c r="PJR215" s="488"/>
      <c r="PJS215" s="488"/>
      <c r="PJT215" s="488"/>
      <c r="PJU215" s="699" t="s">
        <v>10061</v>
      </c>
      <c r="PJV215" s="700"/>
      <c r="PJW215" s="488"/>
      <c r="PJX215" s="488"/>
      <c r="PJY215" s="488"/>
      <c r="PJZ215" s="488"/>
      <c r="PKA215" s="488"/>
      <c r="PKB215" s="488"/>
      <c r="PKC215" s="699" t="s">
        <v>10061</v>
      </c>
      <c r="PKD215" s="700"/>
      <c r="PKE215" s="488"/>
      <c r="PKF215" s="488"/>
      <c r="PKG215" s="488"/>
      <c r="PKH215" s="488"/>
      <c r="PKI215" s="488"/>
      <c r="PKJ215" s="488"/>
      <c r="PKK215" s="699" t="s">
        <v>10061</v>
      </c>
      <c r="PKL215" s="700"/>
      <c r="PKM215" s="488"/>
      <c r="PKN215" s="488"/>
      <c r="PKO215" s="488"/>
      <c r="PKP215" s="488"/>
      <c r="PKQ215" s="488"/>
      <c r="PKR215" s="488"/>
      <c r="PKS215" s="699" t="s">
        <v>10061</v>
      </c>
      <c r="PKT215" s="700"/>
      <c r="PKU215" s="488"/>
      <c r="PKV215" s="488"/>
      <c r="PKW215" s="488"/>
      <c r="PKX215" s="488"/>
      <c r="PKY215" s="488"/>
      <c r="PKZ215" s="488"/>
      <c r="PLA215" s="699" t="s">
        <v>10061</v>
      </c>
      <c r="PLB215" s="700"/>
      <c r="PLC215" s="488"/>
      <c r="PLD215" s="488"/>
      <c r="PLE215" s="488"/>
      <c r="PLF215" s="488"/>
      <c r="PLG215" s="488"/>
      <c r="PLH215" s="488"/>
      <c r="PLI215" s="699" t="s">
        <v>10061</v>
      </c>
      <c r="PLJ215" s="700"/>
      <c r="PLK215" s="488"/>
      <c r="PLL215" s="488"/>
      <c r="PLM215" s="488"/>
      <c r="PLN215" s="488"/>
      <c r="PLO215" s="488"/>
      <c r="PLP215" s="488"/>
      <c r="PLQ215" s="699" t="s">
        <v>10061</v>
      </c>
      <c r="PLR215" s="700"/>
      <c r="PLS215" s="488"/>
      <c r="PLT215" s="488"/>
      <c r="PLU215" s="488"/>
      <c r="PLV215" s="488"/>
      <c r="PLW215" s="488"/>
      <c r="PLX215" s="488"/>
      <c r="PLY215" s="699" t="s">
        <v>10061</v>
      </c>
      <c r="PLZ215" s="700"/>
      <c r="PMA215" s="488"/>
      <c r="PMB215" s="488"/>
      <c r="PMC215" s="488"/>
      <c r="PMD215" s="488"/>
      <c r="PME215" s="488"/>
      <c r="PMF215" s="488"/>
      <c r="PMG215" s="699" t="s">
        <v>10061</v>
      </c>
      <c r="PMH215" s="700"/>
      <c r="PMI215" s="488"/>
      <c r="PMJ215" s="488"/>
      <c r="PMK215" s="488"/>
      <c r="PML215" s="488"/>
      <c r="PMM215" s="488"/>
      <c r="PMN215" s="488"/>
      <c r="PMO215" s="699" t="s">
        <v>10061</v>
      </c>
      <c r="PMP215" s="700"/>
      <c r="PMQ215" s="488"/>
      <c r="PMR215" s="488"/>
      <c r="PMS215" s="488"/>
      <c r="PMT215" s="488"/>
      <c r="PMU215" s="488"/>
      <c r="PMV215" s="488"/>
      <c r="PMW215" s="699" t="s">
        <v>10061</v>
      </c>
      <c r="PMX215" s="700"/>
      <c r="PMY215" s="488"/>
      <c r="PMZ215" s="488"/>
      <c r="PNA215" s="488"/>
      <c r="PNB215" s="488"/>
      <c r="PNC215" s="488"/>
      <c r="PND215" s="488"/>
      <c r="PNE215" s="699" t="s">
        <v>10061</v>
      </c>
      <c r="PNF215" s="700"/>
      <c r="PNG215" s="488"/>
      <c r="PNH215" s="488"/>
      <c r="PNI215" s="488"/>
      <c r="PNJ215" s="488"/>
      <c r="PNK215" s="488"/>
      <c r="PNL215" s="488"/>
      <c r="PNM215" s="699" t="s">
        <v>10061</v>
      </c>
      <c r="PNN215" s="700"/>
      <c r="PNO215" s="488"/>
      <c r="PNP215" s="488"/>
      <c r="PNQ215" s="488"/>
      <c r="PNR215" s="488"/>
      <c r="PNS215" s="488"/>
      <c r="PNT215" s="488"/>
      <c r="PNU215" s="699" t="s">
        <v>10061</v>
      </c>
      <c r="PNV215" s="700"/>
      <c r="PNW215" s="488"/>
      <c r="PNX215" s="488"/>
      <c r="PNY215" s="488"/>
      <c r="PNZ215" s="488"/>
      <c r="POA215" s="488"/>
      <c r="POB215" s="488"/>
      <c r="POC215" s="699" t="s">
        <v>10061</v>
      </c>
      <c r="POD215" s="700"/>
      <c r="POE215" s="488"/>
      <c r="POF215" s="488"/>
      <c r="POG215" s="488"/>
      <c r="POH215" s="488"/>
      <c r="POI215" s="488"/>
      <c r="POJ215" s="488"/>
      <c r="POK215" s="699" t="s">
        <v>10061</v>
      </c>
      <c r="POL215" s="700"/>
      <c r="POM215" s="488"/>
      <c r="PON215" s="488"/>
      <c r="POO215" s="488"/>
      <c r="POP215" s="488"/>
      <c r="POQ215" s="488"/>
      <c r="POR215" s="488"/>
      <c r="POS215" s="699" t="s">
        <v>10061</v>
      </c>
      <c r="POT215" s="700"/>
      <c r="POU215" s="488"/>
      <c r="POV215" s="488"/>
      <c r="POW215" s="488"/>
      <c r="POX215" s="488"/>
      <c r="POY215" s="488"/>
      <c r="POZ215" s="488"/>
      <c r="PPA215" s="699" t="s">
        <v>10061</v>
      </c>
      <c r="PPB215" s="700"/>
      <c r="PPC215" s="488"/>
      <c r="PPD215" s="488"/>
      <c r="PPE215" s="488"/>
      <c r="PPF215" s="488"/>
      <c r="PPG215" s="488"/>
      <c r="PPH215" s="488"/>
      <c r="PPI215" s="699" t="s">
        <v>10061</v>
      </c>
      <c r="PPJ215" s="700"/>
      <c r="PPK215" s="488"/>
      <c r="PPL215" s="488"/>
      <c r="PPM215" s="488"/>
      <c r="PPN215" s="488"/>
      <c r="PPO215" s="488"/>
      <c r="PPP215" s="488"/>
      <c r="PPQ215" s="699" t="s">
        <v>10061</v>
      </c>
      <c r="PPR215" s="700"/>
      <c r="PPS215" s="488"/>
      <c r="PPT215" s="488"/>
      <c r="PPU215" s="488"/>
      <c r="PPV215" s="488"/>
      <c r="PPW215" s="488"/>
      <c r="PPX215" s="488"/>
      <c r="PPY215" s="699" t="s">
        <v>10061</v>
      </c>
      <c r="PPZ215" s="700"/>
      <c r="PQA215" s="488"/>
      <c r="PQB215" s="488"/>
      <c r="PQC215" s="488"/>
      <c r="PQD215" s="488"/>
      <c r="PQE215" s="488"/>
      <c r="PQF215" s="488"/>
      <c r="PQG215" s="699" t="s">
        <v>10061</v>
      </c>
      <c r="PQH215" s="700"/>
      <c r="PQI215" s="488"/>
      <c r="PQJ215" s="488"/>
      <c r="PQK215" s="488"/>
      <c r="PQL215" s="488"/>
      <c r="PQM215" s="488"/>
      <c r="PQN215" s="488"/>
      <c r="PQO215" s="699" t="s">
        <v>10061</v>
      </c>
      <c r="PQP215" s="700"/>
      <c r="PQQ215" s="488"/>
      <c r="PQR215" s="488"/>
      <c r="PQS215" s="488"/>
      <c r="PQT215" s="488"/>
      <c r="PQU215" s="488"/>
      <c r="PQV215" s="488"/>
      <c r="PQW215" s="699" t="s">
        <v>10061</v>
      </c>
      <c r="PQX215" s="700"/>
      <c r="PQY215" s="488"/>
      <c r="PQZ215" s="488"/>
      <c r="PRA215" s="488"/>
      <c r="PRB215" s="488"/>
      <c r="PRC215" s="488"/>
      <c r="PRD215" s="488"/>
      <c r="PRE215" s="699" t="s">
        <v>10061</v>
      </c>
      <c r="PRF215" s="700"/>
      <c r="PRG215" s="488"/>
      <c r="PRH215" s="488"/>
      <c r="PRI215" s="488"/>
      <c r="PRJ215" s="488"/>
      <c r="PRK215" s="488"/>
      <c r="PRL215" s="488"/>
      <c r="PRM215" s="699" t="s">
        <v>10061</v>
      </c>
      <c r="PRN215" s="700"/>
      <c r="PRO215" s="488"/>
      <c r="PRP215" s="488"/>
      <c r="PRQ215" s="488"/>
      <c r="PRR215" s="488"/>
      <c r="PRS215" s="488"/>
      <c r="PRT215" s="488"/>
      <c r="PRU215" s="699" t="s">
        <v>10061</v>
      </c>
      <c r="PRV215" s="700"/>
      <c r="PRW215" s="488"/>
      <c r="PRX215" s="488"/>
      <c r="PRY215" s="488"/>
      <c r="PRZ215" s="488"/>
      <c r="PSA215" s="488"/>
      <c r="PSB215" s="488"/>
      <c r="PSC215" s="699" t="s">
        <v>10061</v>
      </c>
      <c r="PSD215" s="700"/>
      <c r="PSE215" s="488"/>
      <c r="PSF215" s="488"/>
      <c r="PSG215" s="488"/>
      <c r="PSH215" s="488"/>
      <c r="PSI215" s="488"/>
      <c r="PSJ215" s="488"/>
      <c r="PSK215" s="699" t="s">
        <v>10061</v>
      </c>
      <c r="PSL215" s="700"/>
      <c r="PSM215" s="488"/>
      <c r="PSN215" s="488"/>
      <c r="PSO215" s="488"/>
      <c r="PSP215" s="488"/>
      <c r="PSQ215" s="488"/>
      <c r="PSR215" s="488"/>
      <c r="PSS215" s="699" t="s">
        <v>10061</v>
      </c>
      <c r="PST215" s="700"/>
      <c r="PSU215" s="488"/>
      <c r="PSV215" s="488"/>
      <c r="PSW215" s="488"/>
      <c r="PSX215" s="488"/>
      <c r="PSY215" s="488"/>
      <c r="PSZ215" s="488"/>
      <c r="PTA215" s="699" t="s">
        <v>10061</v>
      </c>
      <c r="PTB215" s="700"/>
      <c r="PTC215" s="488"/>
      <c r="PTD215" s="488"/>
      <c r="PTE215" s="488"/>
      <c r="PTF215" s="488"/>
      <c r="PTG215" s="488"/>
      <c r="PTH215" s="488"/>
      <c r="PTI215" s="699" t="s">
        <v>10061</v>
      </c>
      <c r="PTJ215" s="700"/>
      <c r="PTK215" s="488"/>
      <c r="PTL215" s="488"/>
      <c r="PTM215" s="488"/>
      <c r="PTN215" s="488"/>
      <c r="PTO215" s="488"/>
      <c r="PTP215" s="488"/>
      <c r="PTQ215" s="699" t="s">
        <v>10061</v>
      </c>
      <c r="PTR215" s="700"/>
      <c r="PTS215" s="488"/>
      <c r="PTT215" s="488"/>
      <c r="PTU215" s="488"/>
      <c r="PTV215" s="488"/>
      <c r="PTW215" s="488"/>
      <c r="PTX215" s="488"/>
      <c r="PTY215" s="699" t="s">
        <v>10061</v>
      </c>
      <c r="PTZ215" s="700"/>
      <c r="PUA215" s="488"/>
      <c r="PUB215" s="488"/>
      <c r="PUC215" s="488"/>
      <c r="PUD215" s="488"/>
      <c r="PUE215" s="488"/>
      <c r="PUF215" s="488"/>
      <c r="PUG215" s="699" t="s">
        <v>10061</v>
      </c>
      <c r="PUH215" s="700"/>
      <c r="PUI215" s="488"/>
      <c r="PUJ215" s="488"/>
      <c r="PUK215" s="488"/>
      <c r="PUL215" s="488"/>
      <c r="PUM215" s="488"/>
      <c r="PUN215" s="488"/>
      <c r="PUO215" s="699" t="s">
        <v>10061</v>
      </c>
      <c r="PUP215" s="700"/>
      <c r="PUQ215" s="488"/>
      <c r="PUR215" s="488"/>
      <c r="PUS215" s="488"/>
      <c r="PUT215" s="488"/>
      <c r="PUU215" s="488"/>
      <c r="PUV215" s="488"/>
      <c r="PUW215" s="699" t="s">
        <v>10061</v>
      </c>
      <c r="PUX215" s="700"/>
      <c r="PUY215" s="488"/>
      <c r="PUZ215" s="488"/>
      <c r="PVA215" s="488"/>
      <c r="PVB215" s="488"/>
      <c r="PVC215" s="488"/>
      <c r="PVD215" s="488"/>
      <c r="PVE215" s="699" t="s">
        <v>10061</v>
      </c>
      <c r="PVF215" s="700"/>
      <c r="PVG215" s="488"/>
      <c r="PVH215" s="488"/>
      <c r="PVI215" s="488"/>
      <c r="PVJ215" s="488"/>
      <c r="PVK215" s="488"/>
      <c r="PVL215" s="488"/>
      <c r="PVM215" s="699" t="s">
        <v>10061</v>
      </c>
      <c r="PVN215" s="700"/>
      <c r="PVO215" s="488"/>
      <c r="PVP215" s="488"/>
      <c r="PVQ215" s="488"/>
      <c r="PVR215" s="488"/>
      <c r="PVS215" s="488"/>
      <c r="PVT215" s="488"/>
      <c r="PVU215" s="699" t="s">
        <v>10061</v>
      </c>
      <c r="PVV215" s="700"/>
      <c r="PVW215" s="488"/>
      <c r="PVX215" s="488"/>
      <c r="PVY215" s="488"/>
      <c r="PVZ215" s="488"/>
      <c r="PWA215" s="488"/>
      <c r="PWB215" s="488"/>
      <c r="PWC215" s="699" t="s">
        <v>10061</v>
      </c>
      <c r="PWD215" s="700"/>
      <c r="PWE215" s="488"/>
      <c r="PWF215" s="488"/>
      <c r="PWG215" s="488"/>
      <c r="PWH215" s="488"/>
      <c r="PWI215" s="488"/>
      <c r="PWJ215" s="488"/>
      <c r="PWK215" s="699" t="s">
        <v>10061</v>
      </c>
      <c r="PWL215" s="700"/>
      <c r="PWM215" s="488"/>
      <c r="PWN215" s="488"/>
      <c r="PWO215" s="488"/>
      <c r="PWP215" s="488"/>
      <c r="PWQ215" s="488"/>
      <c r="PWR215" s="488"/>
      <c r="PWS215" s="699" t="s">
        <v>10061</v>
      </c>
      <c r="PWT215" s="700"/>
      <c r="PWU215" s="488"/>
      <c r="PWV215" s="488"/>
      <c r="PWW215" s="488"/>
      <c r="PWX215" s="488"/>
      <c r="PWY215" s="488"/>
      <c r="PWZ215" s="488"/>
      <c r="PXA215" s="699" t="s">
        <v>10061</v>
      </c>
      <c r="PXB215" s="700"/>
      <c r="PXC215" s="488"/>
      <c r="PXD215" s="488"/>
      <c r="PXE215" s="488"/>
      <c r="PXF215" s="488"/>
      <c r="PXG215" s="488"/>
      <c r="PXH215" s="488"/>
      <c r="PXI215" s="699" t="s">
        <v>10061</v>
      </c>
      <c r="PXJ215" s="700"/>
      <c r="PXK215" s="488"/>
      <c r="PXL215" s="488"/>
      <c r="PXM215" s="488"/>
      <c r="PXN215" s="488"/>
      <c r="PXO215" s="488"/>
      <c r="PXP215" s="488"/>
      <c r="PXQ215" s="699" t="s">
        <v>10061</v>
      </c>
      <c r="PXR215" s="700"/>
      <c r="PXS215" s="488"/>
      <c r="PXT215" s="488"/>
      <c r="PXU215" s="488"/>
      <c r="PXV215" s="488"/>
      <c r="PXW215" s="488"/>
      <c r="PXX215" s="488"/>
      <c r="PXY215" s="699" t="s">
        <v>10061</v>
      </c>
      <c r="PXZ215" s="700"/>
      <c r="PYA215" s="488"/>
      <c r="PYB215" s="488"/>
      <c r="PYC215" s="488"/>
      <c r="PYD215" s="488"/>
      <c r="PYE215" s="488"/>
      <c r="PYF215" s="488"/>
      <c r="PYG215" s="699" t="s">
        <v>10061</v>
      </c>
      <c r="PYH215" s="700"/>
      <c r="PYI215" s="488"/>
      <c r="PYJ215" s="488"/>
      <c r="PYK215" s="488"/>
      <c r="PYL215" s="488"/>
      <c r="PYM215" s="488"/>
      <c r="PYN215" s="488"/>
      <c r="PYO215" s="699" t="s">
        <v>10061</v>
      </c>
      <c r="PYP215" s="700"/>
      <c r="PYQ215" s="488"/>
      <c r="PYR215" s="488"/>
      <c r="PYS215" s="488"/>
      <c r="PYT215" s="488"/>
      <c r="PYU215" s="488"/>
      <c r="PYV215" s="488"/>
      <c r="PYW215" s="699" t="s">
        <v>10061</v>
      </c>
      <c r="PYX215" s="700"/>
      <c r="PYY215" s="488"/>
      <c r="PYZ215" s="488"/>
      <c r="PZA215" s="488"/>
      <c r="PZB215" s="488"/>
      <c r="PZC215" s="488"/>
      <c r="PZD215" s="488"/>
      <c r="PZE215" s="699" t="s">
        <v>10061</v>
      </c>
      <c r="PZF215" s="700"/>
      <c r="PZG215" s="488"/>
      <c r="PZH215" s="488"/>
      <c r="PZI215" s="488"/>
      <c r="PZJ215" s="488"/>
      <c r="PZK215" s="488"/>
      <c r="PZL215" s="488"/>
      <c r="PZM215" s="699" t="s">
        <v>10061</v>
      </c>
      <c r="PZN215" s="700"/>
      <c r="PZO215" s="488"/>
      <c r="PZP215" s="488"/>
      <c r="PZQ215" s="488"/>
      <c r="PZR215" s="488"/>
      <c r="PZS215" s="488"/>
      <c r="PZT215" s="488"/>
      <c r="PZU215" s="699" t="s">
        <v>10061</v>
      </c>
      <c r="PZV215" s="700"/>
      <c r="PZW215" s="488"/>
      <c r="PZX215" s="488"/>
      <c r="PZY215" s="488"/>
      <c r="PZZ215" s="488"/>
      <c r="QAA215" s="488"/>
      <c r="QAB215" s="488"/>
      <c r="QAC215" s="699" t="s">
        <v>10061</v>
      </c>
      <c r="QAD215" s="700"/>
      <c r="QAE215" s="488"/>
      <c r="QAF215" s="488"/>
      <c r="QAG215" s="488"/>
      <c r="QAH215" s="488"/>
      <c r="QAI215" s="488"/>
      <c r="QAJ215" s="488"/>
      <c r="QAK215" s="699" t="s">
        <v>10061</v>
      </c>
      <c r="QAL215" s="700"/>
      <c r="QAM215" s="488"/>
      <c r="QAN215" s="488"/>
      <c r="QAO215" s="488"/>
      <c r="QAP215" s="488"/>
      <c r="QAQ215" s="488"/>
      <c r="QAR215" s="488"/>
      <c r="QAS215" s="699" t="s">
        <v>10061</v>
      </c>
      <c r="QAT215" s="700"/>
      <c r="QAU215" s="488"/>
      <c r="QAV215" s="488"/>
      <c r="QAW215" s="488"/>
      <c r="QAX215" s="488"/>
      <c r="QAY215" s="488"/>
      <c r="QAZ215" s="488"/>
      <c r="QBA215" s="699" t="s">
        <v>10061</v>
      </c>
      <c r="QBB215" s="700"/>
      <c r="QBC215" s="488"/>
      <c r="QBD215" s="488"/>
      <c r="QBE215" s="488"/>
      <c r="QBF215" s="488"/>
      <c r="QBG215" s="488"/>
      <c r="QBH215" s="488"/>
      <c r="QBI215" s="699" t="s">
        <v>10061</v>
      </c>
      <c r="QBJ215" s="700"/>
      <c r="QBK215" s="488"/>
      <c r="QBL215" s="488"/>
      <c r="QBM215" s="488"/>
      <c r="QBN215" s="488"/>
      <c r="QBO215" s="488"/>
      <c r="QBP215" s="488"/>
      <c r="QBQ215" s="699" t="s">
        <v>10061</v>
      </c>
      <c r="QBR215" s="700"/>
      <c r="QBS215" s="488"/>
      <c r="QBT215" s="488"/>
      <c r="QBU215" s="488"/>
      <c r="QBV215" s="488"/>
      <c r="QBW215" s="488"/>
      <c r="QBX215" s="488"/>
      <c r="QBY215" s="699" t="s">
        <v>10061</v>
      </c>
      <c r="QBZ215" s="700"/>
      <c r="QCA215" s="488"/>
      <c r="QCB215" s="488"/>
      <c r="QCC215" s="488"/>
      <c r="QCD215" s="488"/>
      <c r="QCE215" s="488"/>
      <c r="QCF215" s="488"/>
      <c r="QCG215" s="699" t="s">
        <v>10061</v>
      </c>
      <c r="QCH215" s="700"/>
      <c r="QCI215" s="488"/>
      <c r="QCJ215" s="488"/>
      <c r="QCK215" s="488"/>
      <c r="QCL215" s="488"/>
      <c r="QCM215" s="488"/>
      <c r="QCN215" s="488"/>
      <c r="QCO215" s="699" t="s">
        <v>10061</v>
      </c>
      <c r="QCP215" s="700"/>
      <c r="QCQ215" s="488"/>
      <c r="QCR215" s="488"/>
      <c r="QCS215" s="488"/>
      <c r="QCT215" s="488"/>
      <c r="QCU215" s="488"/>
      <c r="QCV215" s="488"/>
      <c r="QCW215" s="699" t="s">
        <v>10061</v>
      </c>
      <c r="QCX215" s="700"/>
      <c r="QCY215" s="488"/>
      <c r="QCZ215" s="488"/>
      <c r="QDA215" s="488"/>
      <c r="QDB215" s="488"/>
      <c r="QDC215" s="488"/>
      <c r="QDD215" s="488"/>
      <c r="QDE215" s="699" t="s">
        <v>10061</v>
      </c>
      <c r="QDF215" s="700"/>
      <c r="QDG215" s="488"/>
      <c r="QDH215" s="488"/>
      <c r="QDI215" s="488"/>
      <c r="QDJ215" s="488"/>
      <c r="QDK215" s="488"/>
      <c r="QDL215" s="488"/>
      <c r="QDM215" s="699" t="s">
        <v>10061</v>
      </c>
      <c r="QDN215" s="700"/>
      <c r="QDO215" s="488"/>
      <c r="QDP215" s="488"/>
      <c r="QDQ215" s="488"/>
      <c r="QDR215" s="488"/>
      <c r="QDS215" s="488"/>
      <c r="QDT215" s="488"/>
      <c r="QDU215" s="699" t="s">
        <v>10061</v>
      </c>
      <c r="QDV215" s="700"/>
      <c r="QDW215" s="488"/>
      <c r="QDX215" s="488"/>
      <c r="QDY215" s="488"/>
      <c r="QDZ215" s="488"/>
      <c r="QEA215" s="488"/>
      <c r="QEB215" s="488"/>
      <c r="QEC215" s="699" t="s">
        <v>10061</v>
      </c>
      <c r="QED215" s="700"/>
      <c r="QEE215" s="488"/>
      <c r="QEF215" s="488"/>
      <c r="QEG215" s="488"/>
      <c r="QEH215" s="488"/>
      <c r="QEI215" s="488"/>
      <c r="QEJ215" s="488"/>
      <c r="QEK215" s="699" t="s">
        <v>10061</v>
      </c>
      <c r="QEL215" s="700"/>
      <c r="QEM215" s="488"/>
      <c r="QEN215" s="488"/>
      <c r="QEO215" s="488"/>
      <c r="QEP215" s="488"/>
      <c r="QEQ215" s="488"/>
      <c r="QER215" s="488"/>
      <c r="QES215" s="699" t="s">
        <v>10061</v>
      </c>
      <c r="QET215" s="700"/>
      <c r="QEU215" s="488"/>
      <c r="QEV215" s="488"/>
      <c r="QEW215" s="488"/>
      <c r="QEX215" s="488"/>
      <c r="QEY215" s="488"/>
      <c r="QEZ215" s="488"/>
      <c r="QFA215" s="699" t="s">
        <v>10061</v>
      </c>
      <c r="QFB215" s="700"/>
      <c r="QFC215" s="488"/>
      <c r="QFD215" s="488"/>
      <c r="QFE215" s="488"/>
      <c r="QFF215" s="488"/>
      <c r="QFG215" s="488"/>
      <c r="QFH215" s="488"/>
      <c r="QFI215" s="699" t="s">
        <v>10061</v>
      </c>
      <c r="QFJ215" s="700"/>
      <c r="QFK215" s="488"/>
      <c r="QFL215" s="488"/>
      <c r="QFM215" s="488"/>
      <c r="QFN215" s="488"/>
      <c r="QFO215" s="488"/>
      <c r="QFP215" s="488"/>
      <c r="QFQ215" s="699" t="s">
        <v>10061</v>
      </c>
      <c r="QFR215" s="700"/>
      <c r="QFS215" s="488"/>
      <c r="QFT215" s="488"/>
      <c r="QFU215" s="488"/>
      <c r="QFV215" s="488"/>
      <c r="QFW215" s="488"/>
      <c r="QFX215" s="488"/>
      <c r="QFY215" s="699" t="s">
        <v>10061</v>
      </c>
      <c r="QFZ215" s="700"/>
      <c r="QGA215" s="488"/>
      <c r="QGB215" s="488"/>
      <c r="QGC215" s="488"/>
      <c r="QGD215" s="488"/>
      <c r="QGE215" s="488"/>
      <c r="QGF215" s="488"/>
      <c r="QGG215" s="699" t="s">
        <v>10061</v>
      </c>
      <c r="QGH215" s="700"/>
      <c r="QGI215" s="488"/>
      <c r="QGJ215" s="488"/>
      <c r="QGK215" s="488"/>
      <c r="QGL215" s="488"/>
      <c r="QGM215" s="488"/>
      <c r="QGN215" s="488"/>
      <c r="QGO215" s="699" t="s">
        <v>10061</v>
      </c>
      <c r="QGP215" s="700"/>
      <c r="QGQ215" s="488"/>
      <c r="QGR215" s="488"/>
      <c r="QGS215" s="488"/>
      <c r="QGT215" s="488"/>
      <c r="QGU215" s="488"/>
      <c r="QGV215" s="488"/>
      <c r="QGW215" s="699" t="s">
        <v>10061</v>
      </c>
      <c r="QGX215" s="700"/>
      <c r="QGY215" s="488"/>
      <c r="QGZ215" s="488"/>
      <c r="QHA215" s="488"/>
      <c r="QHB215" s="488"/>
      <c r="QHC215" s="488"/>
      <c r="QHD215" s="488"/>
      <c r="QHE215" s="699" t="s">
        <v>10061</v>
      </c>
      <c r="QHF215" s="700"/>
      <c r="QHG215" s="488"/>
      <c r="QHH215" s="488"/>
      <c r="QHI215" s="488"/>
      <c r="QHJ215" s="488"/>
      <c r="QHK215" s="488"/>
      <c r="QHL215" s="488"/>
      <c r="QHM215" s="699" t="s">
        <v>10061</v>
      </c>
      <c r="QHN215" s="700"/>
      <c r="QHO215" s="488"/>
      <c r="QHP215" s="488"/>
      <c r="QHQ215" s="488"/>
      <c r="QHR215" s="488"/>
      <c r="QHS215" s="488"/>
      <c r="QHT215" s="488"/>
      <c r="QHU215" s="699" t="s">
        <v>10061</v>
      </c>
      <c r="QHV215" s="700"/>
      <c r="QHW215" s="488"/>
      <c r="QHX215" s="488"/>
      <c r="QHY215" s="488"/>
      <c r="QHZ215" s="488"/>
      <c r="QIA215" s="488"/>
      <c r="QIB215" s="488"/>
      <c r="QIC215" s="699" t="s">
        <v>10061</v>
      </c>
      <c r="QID215" s="700"/>
      <c r="QIE215" s="488"/>
      <c r="QIF215" s="488"/>
      <c r="QIG215" s="488"/>
      <c r="QIH215" s="488"/>
      <c r="QII215" s="488"/>
      <c r="QIJ215" s="488"/>
      <c r="QIK215" s="699" t="s">
        <v>10061</v>
      </c>
      <c r="QIL215" s="700"/>
      <c r="QIM215" s="488"/>
      <c r="QIN215" s="488"/>
      <c r="QIO215" s="488"/>
      <c r="QIP215" s="488"/>
      <c r="QIQ215" s="488"/>
      <c r="QIR215" s="488"/>
      <c r="QIS215" s="699" t="s">
        <v>10061</v>
      </c>
      <c r="QIT215" s="700"/>
      <c r="QIU215" s="488"/>
      <c r="QIV215" s="488"/>
      <c r="QIW215" s="488"/>
      <c r="QIX215" s="488"/>
      <c r="QIY215" s="488"/>
      <c r="QIZ215" s="488"/>
      <c r="QJA215" s="699" t="s">
        <v>10061</v>
      </c>
      <c r="QJB215" s="700"/>
      <c r="QJC215" s="488"/>
      <c r="QJD215" s="488"/>
      <c r="QJE215" s="488"/>
      <c r="QJF215" s="488"/>
      <c r="QJG215" s="488"/>
      <c r="QJH215" s="488"/>
      <c r="QJI215" s="699" t="s">
        <v>10061</v>
      </c>
      <c r="QJJ215" s="700"/>
      <c r="QJK215" s="488"/>
      <c r="QJL215" s="488"/>
      <c r="QJM215" s="488"/>
      <c r="QJN215" s="488"/>
      <c r="QJO215" s="488"/>
      <c r="QJP215" s="488"/>
      <c r="QJQ215" s="699" t="s">
        <v>10061</v>
      </c>
      <c r="QJR215" s="700"/>
      <c r="QJS215" s="488"/>
      <c r="QJT215" s="488"/>
      <c r="QJU215" s="488"/>
      <c r="QJV215" s="488"/>
      <c r="QJW215" s="488"/>
      <c r="QJX215" s="488"/>
      <c r="QJY215" s="699" t="s">
        <v>10061</v>
      </c>
      <c r="QJZ215" s="700"/>
      <c r="QKA215" s="488"/>
      <c r="QKB215" s="488"/>
      <c r="QKC215" s="488"/>
      <c r="QKD215" s="488"/>
      <c r="QKE215" s="488"/>
      <c r="QKF215" s="488"/>
      <c r="QKG215" s="699" t="s">
        <v>10061</v>
      </c>
      <c r="QKH215" s="700"/>
      <c r="QKI215" s="488"/>
      <c r="QKJ215" s="488"/>
      <c r="QKK215" s="488"/>
      <c r="QKL215" s="488"/>
      <c r="QKM215" s="488"/>
      <c r="QKN215" s="488"/>
      <c r="QKO215" s="699" t="s">
        <v>10061</v>
      </c>
      <c r="QKP215" s="700"/>
      <c r="QKQ215" s="488"/>
      <c r="QKR215" s="488"/>
      <c r="QKS215" s="488"/>
      <c r="QKT215" s="488"/>
      <c r="QKU215" s="488"/>
      <c r="QKV215" s="488"/>
      <c r="QKW215" s="699" t="s">
        <v>10061</v>
      </c>
      <c r="QKX215" s="700"/>
      <c r="QKY215" s="488"/>
      <c r="QKZ215" s="488"/>
      <c r="QLA215" s="488"/>
      <c r="QLB215" s="488"/>
      <c r="QLC215" s="488"/>
      <c r="QLD215" s="488"/>
      <c r="QLE215" s="699" t="s">
        <v>10061</v>
      </c>
      <c r="QLF215" s="700"/>
      <c r="QLG215" s="488"/>
      <c r="QLH215" s="488"/>
      <c r="QLI215" s="488"/>
      <c r="QLJ215" s="488"/>
      <c r="QLK215" s="488"/>
      <c r="QLL215" s="488"/>
      <c r="QLM215" s="699" t="s">
        <v>10061</v>
      </c>
      <c r="QLN215" s="700"/>
      <c r="QLO215" s="488"/>
      <c r="QLP215" s="488"/>
      <c r="QLQ215" s="488"/>
      <c r="QLR215" s="488"/>
      <c r="QLS215" s="488"/>
      <c r="QLT215" s="488"/>
      <c r="QLU215" s="699" t="s">
        <v>10061</v>
      </c>
      <c r="QLV215" s="700"/>
      <c r="QLW215" s="488"/>
      <c r="QLX215" s="488"/>
      <c r="QLY215" s="488"/>
      <c r="QLZ215" s="488"/>
      <c r="QMA215" s="488"/>
      <c r="QMB215" s="488"/>
      <c r="QMC215" s="699" t="s">
        <v>10061</v>
      </c>
      <c r="QMD215" s="700"/>
      <c r="QME215" s="488"/>
      <c r="QMF215" s="488"/>
      <c r="QMG215" s="488"/>
      <c r="QMH215" s="488"/>
      <c r="QMI215" s="488"/>
      <c r="QMJ215" s="488"/>
      <c r="QMK215" s="699" t="s">
        <v>10061</v>
      </c>
      <c r="QML215" s="700"/>
      <c r="QMM215" s="488"/>
      <c r="QMN215" s="488"/>
      <c r="QMO215" s="488"/>
      <c r="QMP215" s="488"/>
      <c r="QMQ215" s="488"/>
      <c r="QMR215" s="488"/>
      <c r="QMS215" s="699" t="s">
        <v>10061</v>
      </c>
      <c r="QMT215" s="700"/>
      <c r="QMU215" s="488"/>
      <c r="QMV215" s="488"/>
      <c r="QMW215" s="488"/>
      <c r="QMX215" s="488"/>
      <c r="QMY215" s="488"/>
      <c r="QMZ215" s="488"/>
      <c r="QNA215" s="699" t="s">
        <v>10061</v>
      </c>
      <c r="QNB215" s="700"/>
      <c r="QNC215" s="488"/>
      <c r="QND215" s="488"/>
      <c r="QNE215" s="488"/>
      <c r="QNF215" s="488"/>
      <c r="QNG215" s="488"/>
      <c r="QNH215" s="488"/>
      <c r="QNI215" s="699" t="s">
        <v>10061</v>
      </c>
      <c r="QNJ215" s="700"/>
      <c r="QNK215" s="488"/>
      <c r="QNL215" s="488"/>
      <c r="QNM215" s="488"/>
      <c r="QNN215" s="488"/>
      <c r="QNO215" s="488"/>
      <c r="QNP215" s="488"/>
      <c r="QNQ215" s="699" t="s">
        <v>10061</v>
      </c>
      <c r="QNR215" s="700"/>
      <c r="QNS215" s="488"/>
      <c r="QNT215" s="488"/>
      <c r="QNU215" s="488"/>
      <c r="QNV215" s="488"/>
      <c r="QNW215" s="488"/>
      <c r="QNX215" s="488"/>
      <c r="QNY215" s="699" t="s">
        <v>10061</v>
      </c>
      <c r="QNZ215" s="700"/>
      <c r="QOA215" s="488"/>
      <c r="QOB215" s="488"/>
      <c r="QOC215" s="488"/>
      <c r="QOD215" s="488"/>
      <c r="QOE215" s="488"/>
      <c r="QOF215" s="488"/>
      <c r="QOG215" s="699" t="s">
        <v>10061</v>
      </c>
      <c r="QOH215" s="700"/>
      <c r="QOI215" s="488"/>
      <c r="QOJ215" s="488"/>
      <c r="QOK215" s="488"/>
      <c r="QOL215" s="488"/>
      <c r="QOM215" s="488"/>
      <c r="QON215" s="488"/>
      <c r="QOO215" s="699" t="s">
        <v>10061</v>
      </c>
      <c r="QOP215" s="700"/>
      <c r="QOQ215" s="488"/>
      <c r="QOR215" s="488"/>
      <c r="QOS215" s="488"/>
      <c r="QOT215" s="488"/>
      <c r="QOU215" s="488"/>
      <c r="QOV215" s="488"/>
      <c r="QOW215" s="699" t="s">
        <v>10061</v>
      </c>
      <c r="QOX215" s="700"/>
      <c r="QOY215" s="488"/>
      <c r="QOZ215" s="488"/>
      <c r="QPA215" s="488"/>
      <c r="QPB215" s="488"/>
      <c r="QPC215" s="488"/>
      <c r="QPD215" s="488"/>
      <c r="QPE215" s="699" t="s">
        <v>10061</v>
      </c>
      <c r="QPF215" s="700"/>
      <c r="QPG215" s="488"/>
      <c r="QPH215" s="488"/>
      <c r="QPI215" s="488"/>
      <c r="QPJ215" s="488"/>
      <c r="QPK215" s="488"/>
      <c r="QPL215" s="488"/>
      <c r="QPM215" s="699" t="s">
        <v>10061</v>
      </c>
      <c r="QPN215" s="700"/>
      <c r="QPO215" s="488"/>
      <c r="QPP215" s="488"/>
      <c r="QPQ215" s="488"/>
      <c r="QPR215" s="488"/>
      <c r="QPS215" s="488"/>
      <c r="QPT215" s="488"/>
      <c r="QPU215" s="699" t="s">
        <v>10061</v>
      </c>
      <c r="QPV215" s="700"/>
      <c r="QPW215" s="488"/>
      <c r="QPX215" s="488"/>
      <c r="QPY215" s="488"/>
      <c r="QPZ215" s="488"/>
      <c r="QQA215" s="488"/>
      <c r="QQB215" s="488"/>
      <c r="QQC215" s="699" t="s">
        <v>10061</v>
      </c>
      <c r="QQD215" s="700"/>
      <c r="QQE215" s="488"/>
      <c r="QQF215" s="488"/>
      <c r="QQG215" s="488"/>
      <c r="QQH215" s="488"/>
      <c r="QQI215" s="488"/>
      <c r="QQJ215" s="488"/>
      <c r="QQK215" s="699" t="s">
        <v>10061</v>
      </c>
      <c r="QQL215" s="700"/>
      <c r="QQM215" s="488"/>
      <c r="QQN215" s="488"/>
      <c r="QQO215" s="488"/>
      <c r="QQP215" s="488"/>
      <c r="QQQ215" s="488"/>
      <c r="QQR215" s="488"/>
      <c r="QQS215" s="699" t="s">
        <v>10061</v>
      </c>
      <c r="QQT215" s="700"/>
      <c r="QQU215" s="488"/>
      <c r="QQV215" s="488"/>
      <c r="QQW215" s="488"/>
      <c r="QQX215" s="488"/>
      <c r="QQY215" s="488"/>
      <c r="QQZ215" s="488"/>
      <c r="QRA215" s="699" t="s">
        <v>10061</v>
      </c>
      <c r="QRB215" s="700"/>
      <c r="QRC215" s="488"/>
      <c r="QRD215" s="488"/>
      <c r="QRE215" s="488"/>
      <c r="QRF215" s="488"/>
      <c r="QRG215" s="488"/>
      <c r="QRH215" s="488"/>
      <c r="QRI215" s="699" t="s">
        <v>10061</v>
      </c>
      <c r="QRJ215" s="700"/>
      <c r="QRK215" s="488"/>
      <c r="QRL215" s="488"/>
      <c r="QRM215" s="488"/>
      <c r="QRN215" s="488"/>
      <c r="QRO215" s="488"/>
      <c r="QRP215" s="488"/>
      <c r="QRQ215" s="699" t="s">
        <v>10061</v>
      </c>
      <c r="QRR215" s="700"/>
      <c r="QRS215" s="488"/>
      <c r="QRT215" s="488"/>
      <c r="QRU215" s="488"/>
      <c r="QRV215" s="488"/>
      <c r="QRW215" s="488"/>
      <c r="QRX215" s="488"/>
      <c r="QRY215" s="699" t="s">
        <v>10061</v>
      </c>
      <c r="QRZ215" s="700"/>
      <c r="QSA215" s="488"/>
      <c r="QSB215" s="488"/>
      <c r="QSC215" s="488"/>
      <c r="QSD215" s="488"/>
      <c r="QSE215" s="488"/>
      <c r="QSF215" s="488"/>
      <c r="QSG215" s="699" t="s">
        <v>10061</v>
      </c>
      <c r="QSH215" s="700"/>
      <c r="QSI215" s="488"/>
      <c r="QSJ215" s="488"/>
      <c r="QSK215" s="488"/>
      <c r="QSL215" s="488"/>
      <c r="QSM215" s="488"/>
      <c r="QSN215" s="488"/>
      <c r="QSO215" s="699" t="s">
        <v>10061</v>
      </c>
      <c r="QSP215" s="700"/>
      <c r="QSQ215" s="488"/>
      <c r="QSR215" s="488"/>
      <c r="QSS215" s="488"/>
      <c r="QST215" s="488"/>
      <c r="QSU215" s="488"/>
      <c r="QSV215" s="488"/>
      <c r="QSW215" s="699" t="s">
        <v>10061</v>
      </c>
      <c r="QSX215" s="700"/>
      <c r="QSY215" s="488"/>
      <c r="QSZ215" s="488"/>
      <c r="QTA215" s="488"/>
      <c r="QTB215" s="488"/>
      <c r="QTC215" s="488"/>
      <c r="QTD215" s="488"/>
      <c r="QTE215" s="699" t="s">
        <v>10061</v>
      </c>
      <c r="QTF215" s="700"/>
      <c r="QTG215" s="488"/>
      <c r="QTH215" s="488"/>
      <c r="QTI215" s="488"/>
      <c r="QTJ215" s="488"/>
      <c r="QTK215" s="488"/>
      <c r="QTL215" s="488"/>
      <c r="QTM215" s="699" t="s">
        <v>10061</v>
      </c>
      <c r="QTN215" s="700"/>
      <c r="QTO215" s="488"/>
      <c r="QTP215" s="488"/>
      <c r="QTQ215" s="488"/>
      <c r="QTR215" s="488"/>
      <c r="QTS215" s="488"/>
      <c r="QTT215" s="488"/>
      <c r="QTU215" s="699" t="s">
        <v>10061</v>
      </c>
      <c r="QTV215" s="700"/>
      <c r="QTW215" s="488"/>
      <c r="QTX215" s="488"/>
      <c r="QTY215" s="488"/>
      <c r="QTZ215" s="488"/>
      <c r="QUA215" s="488"/>
      <c r="QUB215" s="488"/>
      <c r="QUC215" s="699" t="s">
        <v>10061</v>
      </c>
      <c r="QUD215" s="700"/>
      <c r="QUE215" s="488"/>
      <c r="QUF215" s="488"/>
      <c r="QUG215" s="488"/>
      <c r="QUH215" s="488"/>
      <c r="QUI215" s="488"/>
      <c r="QUJ215" s="488"/>
      <c r="QUK215" s="699" t="s">
        <v>10061</v>
      </c>
      <c r="QUL215" s="700"/>
      <c r="QUM215" s="488"/>
      <c r="QUN215" s="488"/>
      <c r="QUO215" s="488"/>
      <c r="QUP215" s="488"/>
      <c r="QUQ215" s="488"/>
      <c r="QUR215" s="488"/>
      <c r="QUS215" s="699" t="s">
        <v>10061</v>
      </c>
      <c r="QUT215" s="700"/>
      <c r="QUU215" s="488"/>
      <c r="QUV215" s="488"/>
      <c r="QUW215" s="488"/>
      <c r="QUX215" s="488"/>
      <c r="QUY215" s="488"/>
      <c r="QUZ215" s="488"/>
      <c r="QVA215" s="699" t="s">
        <v>10061</v>
      </c>
      <c r="QVB215" s="700"/>
      <c r="QVC215" s="488"/>
      <c r="QVD215" s="488"/>
      <c r="QVE215" s="488"/>
      <c r="QVF215" s="488"/>
      <c r="QVG215" s="488"/>
      <c r="QVH215" s="488"/>
      <c r="QVI215" s="699" t="s">
        <v>10061</v>
      </c>
      <c r="QVJ215" s="700"/>
      <c r="QVK215" s="488"/>
      <c r="QVL215" s="488"/>
      <c r="QVM215" s="488"/>
      <c r="QVN215" s="488"/>
      <c r="QVO215" s="488"/>
      <c r="QVP215" s="488"/>
      <c r="QVQ215" s="699" t="s">
        <v>10061</v>
      </c>
      <c r="QVR215" s="700"/>
      <c r="QVS215" s="488"/>
      <c r="QVT215" s="488"/>
      <c r="QVU215" s="488"/>
      <c r="QVV215" s="488"/>
      <c r="QVW215" s="488"/>
      <c r="QVX215" s="488"/>
      <c r="QVY215" s="699" t="s">
        <v>10061</v>
      </c>
      <c r="QVZ215" s="700"/>
      <c r="QWA215" s="488"/>
      <c r="QWB215" s="488"/>
      <c r="QWC215" s="488"/>
      <c r="QWD215" s="488"/>
      <c r="QWE215" s="488"/>
      <c r="QWF215" s="488"/>
      <c r="QWG215" s="699" t="s">
        <v>10061</v>
      </c>
      <c r="QWH215" s="700"/>
      <c r="QWI215" s="488"/>
      <c r="QWJ215" s="488"/>
      <c r="QWK215" s="488"/>
      <c r="QWL215" s="488"/>
      <c r="QWM215" s="488"/>
      <c r="QWN215" s="488"/>
      <c r="QWO215" s="699" t="s">
        <v>10061</v>
      </c>
      <c r="QWP215" s="700"/>
      <c r="QWQ215" s="488"/>
      <c r="QWR215" s="488"/>
      <c r="QWS215" s="488"/>
      <c r="QWT215" s="488"/>
      <c r="QWU215" s="488"/>
      <c r="QWV215" s="488"/>
      <c r="QWW215" s="699" t="s">
        <v>10061</v>
      </c>
      <c r="QWX215" s="700"/>
      <c r="QWY215" s="488"/>
      <c r="QWZ215" s="488"/>
      <c r="QXA215" s="488"/>
      <c r="QXB215" s="488"/>
      <c r="QXC215" s="488"/>
      <c r="QXD215" s="488"/>
      <c r="QXE215" s="699" t="s">
        <v>10061</v>
      </c>
      <c r="QXF215" s="700"/>
      <c r="QXG215" s="488"/>
      <c r="QXH215" s="488"/>
      <c r="QXI215" s="488"/>
      <c r="QXJ215" s="488"/>
      <c r="QXK215" s="488"/>
      <c r="QXL215" s="488"/>
      <c r="QXM215" s="699" t="s">
        <v>10061</v>
      </c>
      <c r="QXN215" s="700"/>
      <c r="QXO215" s="488"/>
      <c r="QXP215" s="488"/>
      <c r="QXQ215" s="488"/>
      <c r="QXR215" s="488"/>
      <c r="QXS215" s="488"/>
      <c r="QXT215" s="488"/>
      <c r="QXU215" s="699" t="s">
        <v>10061</v>
      </c>
      <c r="QXV215" s="700"/>
      <c r="QXW215" s="488"/>
      <c r="QXX215" s="488"/>
      <c r="QXY215" s="488"/>
      <c r="QXZ215" s="488"/>
      <c r="QYA215" s="488"/>
      <c r="QYB215" s="488"/>
      <c r="QYC215" s="699" t="s">
        <v>10061</v>
      </c>
      <c r="QYD215" s="700"/>
      <c r="QYE215" s="488"/>
      <c r="QYF215" s="488"/>
      <c r="QYG215" s="488"/>
      <c r="QYH215" s="488"/>
      <c r="QYI215" s="488"/>
      <c r="QYJ215" s="488"/>
      <c r="QYK215" s="699" t="s">
        <v>10061</v>
      </c>
      <c r="QYL215" s="700"/>
      <c r="QYM215" s="488"/>
      <c r="QYN215" s="488"/>
      <c r="QYO215" s="488"/>
      <c r="QYP215" s="488"/>
      <c r="QYQ215" s="488"/>
      <c r="QYR215" s="488"/>
      <c r="QYS215" s="699" t="s">
        <v>10061</v>
      </c>
      <c r="QYT215" s="700"/>
      <c r="QYU215" s="488"/>
      <c r="QYV215" s="488"/>
      <c r="QYW215" s="488"/>
      <c r="QYX215" s="488"/>
      <c r="QYY215" s="488"/>
      <c r="QYZ215" s="488"/>
      <c r="QZA215" s="699" t="s">
        <v>10061</v>
      </c>
      <c r="QZB215" s="700"/>
      <c r="QZC215" s="488"/>
      <c r="QZD215" s="488"/>
      <c r="QZE215" s="488"/>
      <c r="QZF215" s="488"/>
      <c r="QZG215" s="488"/>
      <c r="QZH215" s="488"/>
      <c r="QZI215" s="699" t="s">
        <v>10061</v>
      </c>
      <c r="QZJ215" s="700"/>
      <c r="QZK215" s="488"/>
      <c r="QZL215" s="488"/>
      <c r="QZM215" s="488"/>
      <c r="QZN215" s="488"/>
      <c r="QZO215" s="488"/>
      <c r="QZP215" s="488"/>
      <c r="QZQ215" s="699" t="s">
        <v>10061</v>
      </c>
      <c r="QZR215" s="700"/>
      <c r="QZS215" s="488"/>
      <c r="QZT215" s="488"/>
      <c r="QZU215" s="488"/>
      <c r="QZV215" s="488"/>
      <c r="QZW215" s="488"/>
      <c r="QZX215" s="488"/>
      <c r="QZY215" s="699" t="s">
        <v>10061</v>
      </c>
      <c r="QZZ215" s="700"/>
      <c r="RAA215" s="488"/>
      <c r="RAB215" s="488"/>
      <c r="RAC215" s="488"/>
      <c r="RAD215" s="488"/>
      <c r="RAE215" s="488"/>
      <c r="RAF215" s="488"/>
      <c r="RAG215" s="699" t="s">
        <v>10061</v>
      </c>
      <c r="RAH215" s="700"/>
      <c r="RAI215" s="488"/>
      <c r="RAJ215" s="488"/>
      <c r="RAK215" s="488"/>
      <c r="RAL215" s="488"/>
      <c r="RAM215" s="488"/>
      <c r="RAN215" s="488"/>
      <c r="RAO215" s="699" t="s">
        <v>10061</v>
      </c>
      <c r="RAP215" s="700"/>
      <c r="RAQ215" s="488"/>
      <c r="RAR215" s="488"/>
      <c r="RAS215" s="488"/>
      <c r="RAT215" s="488"/>
      <c r="RAU215" s="488"/>
      <c r="RAV215" s="488"/>
      <c r="RAW215" s="699" t="s">
        <v>10061</v>
      </c>
      <c r="RAX215" s="700"/>
      <c r="RAY215" s="488"/>
      <c r="RAZ215" s="488"/>
      <c r="RBA215" s="488"/>
      <c r="RBB215" s="488"/>
      <c r="RBC215" s="488"/>
      <c r="RBD215" s="488"/>
      <c r="RBE215" s="699" t="s">
        <v>10061</v>
      </c>
      <c r="RBF215" s="700"/>
      <c r="RBG215" s="488"/>
      <c r="RBH215" s="488"/>
      <c r="RBI215" s="488"/>
      <c r="RBJ215" s="488"/>
      <c r="RBK215" s="488"/>
      <c r="RBL215" s="488"/>
      <c r="RBM215" s="699" t="s">
        <v>10061</v>
      </c>
      <c r="RBN215" s="700"/>
      <c r="RBO215" s="488"/>
      <c r="RBP215" s="488"/>
      <c r="RBQ215" s="488"/>
      <c r="RBR215" s="488"/>
      <c r="RBS215" s="488"/>
      <c r="RBT215" s="488"/>
      <c r="RBU215" s="699" t="s">
        <v>10061</v>
      </c>
      <c r="RBV215" s="700"/>
      <c r="RBW215" s="488"/>
      <c r="RBX215" s="488"/>
      <c r="RBY215" s="488"/>
      <c r="RBZ215" s="488"/>
      <c r="RCA215" s="488"/>
      <c r="RCB215" s="488"/>
      <c r="RCC215" s="699" t="s">
        <v>10061</v>
      </c>
      <c r="RCD215" s="700"/>
      <c r="RCE215" s="488"/>
      <c r="RCF215" s="488"/>
      <c r="RCG215" s="488"/>
      <c r="RCH215" s="488"/>
      <c r="RCI215" s="488"/>
      <c r="RCJ215" s="488"/>
      <c r="RCK215" s="699" t="s">
        <v>10061</v>
      </c>
      <c r="RCL215" s="700"/>
      <c r="RCM215" s="488"/>
      <c r="RCN215" s="488"/>
      <c r="RCO215" s="488"/>
      <c r="RCP215" s="488"/>
      <c r="RCQ215" s="488"/>
      <c r="RCR215" s="488"/>
      <c r="RCS215" s="699" t="s">
        <v>10061</v>
      </c>
      <c r="RCT215" s="700"/>
      <c r="RCU215" s="488"/>
      <c r="RCV215" s="488"/>
      <c r="RCW215" s="488"/>
      <c r="RCX215" s="488"/>
      <c r="RCY215" s="488"/>
      <c r="RCZ215" s="488"/>
      <c r="RDA215" s="699" t="s">
        <v>10061</v>
      </c>
      <c r="RDB215" s="700"/>
      <c r="RDC215" s="488"/>
      <c r="RDD215" s="488"/>
      <c r="RDE215" s="488"/>
      <c r="RDF215" s="488"/>
      <c r="RDG215" s="488"/>
      <c r="RDH215" s="488"/>
      <c r="RDI215" s="699" t="s">
        <v>10061</v>
      </c>
      <c r="RDJ215" s="700"/>
      <c r="RDK215" s="488"/>
      <c r="RDL215" s="488"/>
      <c r="RDM215" s="488"/>
      <c r="RDN215" s="488"/>
      <c r="RDO215" s="488"/>
      <c r="RDP215" s="488"/>
      <c r="RDQ215" s="699" t="s">
        <v>10061</v>
      </c>
      <c r="RDR215" s="700"/>
      <c r="RDS215" s="488"/>
      <c r="RDT215" s="488"/>
      <c r="RDU215" s="488"/>
      <c r="RDV215" s="488"/>
      <c r="RDW215" s="488"/>
      <c r="RDX215" s="488"/>
      <c r="RDY215" s="699" t="s">
        <v>10061</v>
      </c>
      <c r="RDZ215" s="700"/>
      <c r="REA215" s="488"/>
      <c r="REB215" s="488"/>
      <c r="REC215" s="488"/>
      <c r="RED215" s="488"/>
      <c r="REE215" s="488"/>
      <c r="REF215" s="488"/>
      <c r="REG215" s="699" t="s">
        <v>10061</v>
      </c>
      <c r="REH215" s="700"/>
      <c r="REI215" s="488"/>
      <c r="REJ215" s="488"/>
      <c r="REK215" s="488"/>
      <c r="REL215" s="488"/>
      <c r="REM215" s="488"/>
      <c r="REN215" s="488"/>
      <c r="REO215" s="699" t="s">
        <v>10061</v>
      </c>
      <c r="REP215" s="700"/>
      <c r="REQ215" s="488"/>
      <c r="RER215" s="488"/>
      <c r="RES215" s="488"/>
      <c r="RET215" s="488"/>
      <c r="REU215" s="488"/>
      <c r="REV215" s="488"/>
      <c r="REW215" s="699" t="s">
        <v>10061</v>
      </c>
      <c r="REX215" s="700"/>
      <c r="REY215" s="488"/>
      <c r="REZ215" s="488"/>
      <c r="RFA215" s="488"/>
      <c r="RFB215" s="488"/>
      <c r="RFC215" s="488"/>
      <c r="RFD215" s="488"/>
      <c r="RFE215" s="699" t="s">
        <v>10061</v>
      </c>
      <c r="RFF215" s="700"/>
      <c r="RFG215" s="488"/>
      <c r="RFH215" s="488"/>
      <c r="RFI215" s="488"/>
      <c r="RFJ215" s="488"/>
      <c r="RFK215" s="488"/>
      <c r="RFL215" s="488"/>
      <c r="RFM215" s="699" t="s">
        <v>10061</v>
      </c>
      <c r="RFN215" s="700"/>
      <c r="RFO215" s="488"/>
      <c r="RFP215" s="488"/>
      <c r="RFQ215" s="488"/>
      <c r="RFR215" s="488"/>
      <c r="RFS215" s="488"/>
      <c r="RFT215" s="488"/>
      <c r="RFU215" s="699" t="s">
        <v>10061</v>
      </c>
      <c r="RFV215" s="700"/>
      <c r="RFW215" s="488"/>
      <c r="RFX215" s="488"/>
      <c r="RFY215" s="488"/>
      <c r="RFZ215" s="488"/>
      <c r="RGA215" s="488"/>
      <c r="RGB215" s="488"/>
      <c r="RGC215" s="699" t="s">
        <v>10061</v>
      </c>
      <c r="RGD215" s="700"/>
      <c r="RGE215" s="488"/>
      <c r="RGF215" s="488"/>
      <c r="RGG215" s="488"/>
      <c r="RGH215" s="488"/>
      <c r="RGI215" s="488"/>
      <c r="RGJ215" s="488"/>
      <c r="RGK215" s="699" t="s">
        <v>10061</v>
      </c>
      <c r="RGL215" s="700"/>
      <c r="RGM215" s="488"/>
      <c r="RGN215" s="488"/>
      <c r="RGO215" s="488"/>
      <c r="RGP215" s="488"/>
      <c r="RGQ215" s="488"/>
      <c r="RGR215" s="488"/>
      <c r="RGS215" s="699" t="s">
        <v>10061</v>
      </c>
      <c r="RGT215" s="700"/>
      <c r="RGU215" s="488"/>
      <c r="RGV215" s="488"/>
      <c r="RGW215" s="488"/>
      <c r="RGX215" s="488"/>
      <c r="RGY215" s="488"/>
      <c r="RGZ215" s="488"/>
      <c r="RHA215" s="699" t="s">
        <v>10061</v>
      </c>
      <c r="RHB215" s="700"/>
      <c r="RHC215" s="488"/>
      <c r="RHD215" s="488"/>
      <c r="RHE215" s="488"/>
      <c r="RHF215" s="488"/>
      <c r="RHG215" s="488"/>
      <c r="RHH215" s="488"/>
      <c r="RHI215" s="699" t="s">
        <v>10061</v>
      </c>
      <c r="RHJ215" s="700"/>
      <c r="RHK215" s="488"/>
      <c r="RHL215" s="488"/>
      <c r="RHM215" s="488"/>
      <c r="RHN215" s="488"/>
      <c r="RHO215" s="488"/>
      <c r="RHP215" s="488"/>
      <c r="RHQ215" s="699" t="s">
        <v>10061</v>
      </c>
      <c r="RHR215" s="700"/>
      <c r="RHS215" s="488"/>
      <c r="RHT215" s="488"/>
      <c r="RHU215" s="488"/>
      <c r="RHV215" s="488"/>
      <c r="RHW215" s="488"/>
      <c r="RHX215" s="488"/>
      <c r="RHY215" s="699" t="s">
        <v>10061</v>
      </c>
      <c r="RHZ215" s="700"/>
      <c r="RIA215" s="488"/>
      <c r="RIB215" s="488"/>
      <c r="RIC215" s="488"/>
      <c r="RID215" s="488"/>
      <c r="RIE215" s="488"/>
      <c r="RIF215" s="488"/>
      <c r="RIG215" s="699" t="s">
        <v>10061</v>
      </c>
      <c r="RIH215" s="700"/>
      <c r="RII215" s="488"/>
      <c r="RIJ215" s="488"/>
      <c r="RIK215" s="488"/>
      <c r="RIL215" s="488"/>
      <c r="RIM215" s="488"/>
      <c r="RIN215" s="488"/>
      <c r="RIO215" s="699" t="s">
        <v>10061</v>
      </c>
      <c r="RIP215" s="700"/>
      <c r="RIQ215" s="488"/>
      <c r="RIR215" s="488"/>
      <c r="RIS215" s="488"/>
      <c r="RIT215" s="488"/>
      <c r="RIU215" s="488"/>
      <c r="RIV215" s="488"/>
      <c r="RIW215" s="699" t="s">
        <v>10061</v>
      </c>
      <c r="RIX215" s="700"/>
      <c r="RIY215" s="488"/>
      <c r="RIZ215" s="488"/>
      <c r="RJA215" s="488"/>
      <c r="RJB215" s="488"/>
      <c r="RJC215" s="488"/>
      <c r="RJD215" s="488"/>
      <c r="RJE215" s="699" t="s">
        <v>10061</v>
      </c>
      <c r="RJF215" s="700"/>
      <c r="RJG215" s="488"/>
      <c r="RJH215" s="488"/>
      <c r="RJI215" s="488"/>
      <c r="RJJ215" s="488"/>
      <c r="RJK215" s="488"/>
      <c r="RJL215" s="488"/>
      <c r="RJM215" s="699" t="s">
        <v>10061</v>
      </c>
      <c r="RJN215" s="700"/>
      <c r="RJO215" s="488"/>
      <c r="RJP215" s="488"/>
      <c r="RJQ215" s="488"/>
      <c r="RJR215" s="488"/>
      <c r="RJS215" s="488"/>
      <c r="RJT215" s="488"/>
      <c r="RJU215" s="699" t="s">
        <v>10061</v>
      </c>
      <c r="RJV215" s="700"/>
      <c r="RJW215" s="488"/>
      <c r="RJX215" s="488"/>
      <c r="RJY215" s="488"/>
      <c r="RJZ215" s="488"/>
      <c r="RKA215" s="488"/>
      <c r="RKB215" s="488"/>
      <c r="RKC215" s="699" t="s">
        <v>10061</v>
      </c>
      <c r="RKD215" s="700"/>
      <c r="RKE215" s="488"/>
      <c r="RKF215" s="488"/>
      <c r="RKG215" s="488"/>
      <c r="RKH215" s="488"/>
      <c r="RKI215" s="488"/>
      <c r="RKJ215" s="488"/>
      <c r="RKK215" s="699" t="s">
        <v>10061</v>
      </c>
      <c r="RKL215" s="700"/>
      <c r="RKM215" s="488"/>
      <c r="RKN215" s="488"/>
      <c r="RKO215" s="488"/>
      <c r="RKP215" s="488"/>
      <c r="RKQ215" s="488"/>
      <c r="RKR215" s="488"/>
      <c r="RKS215" s="699" t="s">
        <v>10061</v>
      </c>
      <c r="RKT215" s="700"/>
      <c r="RKU215" s="488"/>
      <c r="RKV215" s="488"/>
      <c r="RKW215" s="488"/>
      <c r="RKX215" s="488"/>
      <c r="RKY215" s="488"/>
      <c r="RKZ215" s="488"/>
      <c r="RLA215" s="699" t="s">
        <v>10061</v>
      </c>
      <c r="RLB215" s="700"/>
      <c r="RLC215" s="488"/>
      <c r="RLD215" s="488"/>
      <c r="RLE215" s="488"/>
      <c r="RLF215" s="488"/>
      <c r="RLG215" s="488"/>
      <c r="RLH215" s="488"/>
      <c r="RLI215" s="699" t="s">
        <v>10061</v>
      </c>
      <c r="RLJ215" s="700"/>
      <c r="RLK215" s="488"/>
      <c r="RLL215" s="488"/>
      <c r="RLM215" s="488"/>
      <c r="RLN215" s="488"/>
      <c r="RLO215" s="488"/>
      <c r="RLP215" s="488"/>
      <c r="RLQ215" s="699" t="s">
        <v>10061</v>
      </c>
      <c r="RLR215" s="700"/>
      <c r="RLS215" s="488"/>
      <c r="RLT215" s="488"/>
      <c r="RLU215" s="488"/>
      <c r="RLV215" s="488"/>
      <c r="RLW215" s="488"/>
      <c r="RLX215" s="488"/>
      <c r="RLY215" s="699" t="s">
        <v>10061</v>
      </c>
      <c r="RLZ215" s="700"/>
      <c r="RMA215" s="488"/>
      <c r="RMB215" s="488"/>
      <c r="RMC215" s="488"/>
      <c r="RMD215" s="488"/>
      <c r="RME215" s="488"/>
      <c r="RMF215" s="488"/>
      <c r="RMG215" s="699" t="s">
        <v>10061</v>
      </c>
      <c r="RMH215" s="700"/>
      <c r="RMI215" s="488"/>
      <c r="RMJ215" s="488"/>
      <c r="RMK215" s="488"/>
      <c r="RML215" s="488"/>
      <c r="RMM215" s="488"/>
      <c r="RMN215" s="488"/>
      <c r="RMO215" s="699" t="s">
        <v>10061</v>
      </c>
      <c r="RMP215" s="700"/>
      <c r="RMQ215" s="488"/>
      <c r="RMR215" s="488"/>
      <c r="RMS215" s="488"/>
      <c r="RMT215" s="488"/>
      <c r="RMU215" s="488"/>
      <c r="RMV215" s="488"/>
      <c r="RMW215" s="699" t="s">
        <v>10061</v>
      </c>
      <c r="RMX215" s="700"/>
      <c r="RMY215" s="488"/>
      <c r="RMZ215" s="488"/>
      <c r="RNA215" s="488"/>
      <c r="RNB215" s="488"/>
      <c r="RNC215" s="488"/>
      <c r="RND215" s="488"/>
      <c r="RNE215" s="699" t="s">
        <v>10061</v>
      </c>
      <c r="RNF215" s="700"/>
      <c r="RNG215" s="488"/>
      <c r="RNH215" s="488"/>
      <c r="RNI215" s="488"/>
      <c r="RNJ215" s="488"/>
      <c r="RNK215" s="488"/>
      <c r="RNL215" s="488"/>
      <c r="RNM215" s="699" t="s">
        <v>10061</v>
      </c>
      <c r="RNN215" s="700"/>
      <c r="RNO215" s="488"/>
      <c r="RNP215" s="488"/>
      <c r="RNQ215" s="488"/>
      <c r="RNR215" s="488"/>
      <c r="RNS215" s="488"/>
      <c r="RNT215" s="488"/>
      <c r="RNU215" s="699" t="s">
        <v>10061</v>
      </c>
      <c r="RNV215" s="700"/>
      <c r="RNW215" s="488"/>
      <c r="RNX215" s="488"/>
      <c r="RNY215" s="488"/>
      <c r="RNZ215" s="488"/>
      <c r="ROA215" s="488"/>
      <c r="ROB215" s="488"/>
      <c r="ROC215" s="699" t="s">
        <v>10061</v>
      </c>
      <c r="ROD215" s="700"/>
      <c r="ROE215" s="488"/>
      <c r="ROF215" s="488"/>
      <c r="ROG215" s="488"/>
      <c r="ROH215" s="488"/>
      <c r="ROI215" s="488"/>
      <c r="ROJ215" s="488"/>
      <c r="ROK215" s="699" t="s">
        <v>10061</v>
      </c>
      <c r="ROL215" s="700"/>
      <c r="ROM215" s="488"/>
      <c r="RON215" s="488"/>
      <c r="ROO215" s="488"/>
      <c r="ROP215" s="488"/>
      <c r="ROQ215" s="488"/>
      <c r="ROR215" s="488"/>
      <c r="ROS215" s="699" t="s">
        <v>10061</v>
      </c>
      <c r="ROT215" s="700"/>
      <c r="ROU215" s="488"/>
      <c r="ROV215" s="488"/>
      <c r="ROW215" s="488"/>
      <c r="ROX215" s="488"/>
      <c r="ROY215" s="488"/>
      <c r="ROZ215" s="488"/>
      <c r="RPA215" s="699" t="s">
        <v>10061</v>
      </c>
      <c r="RPB215" s="700"/>
      <c r="RPC215" s="488"/>
      <c r="RPD215" s="488"/>
      <c r="RPE215" s="488"/>
      <c r="RPF215" s="488"/>
      <c r="RPG215" s="488"/>
      <c r="RPH215" s="488"/>
      <c r="RPI215" s="699" t="s">
        <v>10061</v>
      </c>
      <c r="RPJ215" s="700"/>
      <c r="RPK215" s="488"/>
      <c r="RPL215" s="488"/>
      <c r="RPM215" s="488"/>
      <c r="RPN215" s="488"/>
      <c r="RPO215" s="488"/>
      <c r="RPP215" s="488"/>
      <c r="RPQ215" s="699" t="s">
        <v>10061</v>
      </c>
      <c r="RPR215" s="700"/>
      <c r="RPS215" s="488"/>
      <c r="RPT215" s="488"/>
      <c r="RPU215" s="488"/>
      <c r="RPV215" s="488"/>
      <c r="RPW215" s="488"/>
      <c r="RPX215" s="488"/>
      <c r="RPY215" s="699" t="s">
        <v>10061</v>
      </c>
      <c r="RPZ215" s="700"/>
      <c r="RQA215" s="488"/>
      <c r="RQB215" s="488"/>
      <c r="RQC215" s="488"/>
      <c r="RQD215" s="488"/>
      <c r="RQE215" s="488"/>
      <c r="RQF215" s="488"/>
      <c r="RQG215" s="699" t="s">
        <v>10061</v>
      </c>
      <c r="RQH215" s="700"/>
      <c r="RQI215" s="488"/>
      <c r="RQJ215" s="488"/>
      <c r="RQK215" s="488"/>
      <c r="RQL215" s="488"/>
      <c r="RQM215" s="488"/>
      <c r="RQN215" s="488"/>
      <c r="RQO215" s="699" t="s">
        <v>10061</v>
      </c>
      <c r="RQP215" s="700"/>
      <c r="RQQ215" s="488"/>
      <c r="RQR215" s="488"/>
      <c r="RQS215" s="488"/>
      <c r="RQT215" s="488"/>
      <c r="RQU215" s="488"/>
      <c r="RQV215" s="488"/>
      <c r="RQW215" s="699" t="s">
        <v>10061</v>
      </c>
      <c r="RQX215" s="700"/>
      <c r="RQY215" s="488"/>
      <c r="RQZ215" s="488"/>
      <c r="RRA215" s="488"/>
      <c r="RRB215" s="488"/>
      <c r="RRC215" s="488"/>
      <c r="RRD215" s="488"/>
      <c r="RRE215" s="699" t="s">
        <v>10061</v>
      </c>
      <c r="RRF215" s="700"/>
      <c r="RRG215" s="488"/>
      <c r="RRH215" s="488"/>
      <c r="RRI215" s="488"/>
      <c r="RRJ215" s="488"/>
      <c r="RRK215" s="488"/>
      <c r="RRL215" s="488"/>
      <c r="RRM215" s="699" t="s">
        <v>10061</v>
      </c>
      <c r="RRN215" s="700"/>
      <c r="RRO215" s="488"/>
      <c r="RRP215" s="488"/>
      <c r="RRQ215" s="488"/>
      <c r="RRR215" s="488"/>
      <c r="RRS215" s="488"/>
      <c r="RRT215" s="488"/>
      <c r="RRU215" s="699" t="s">
        <v>10061</v>
      </c>
      <c r="RRV215" s="700"/>
      <c r="RRW215" s="488"/>
      <c r="RRX215" s="488"/>
      <c r="RRY215" s="488"/>
      <c r="RRZ215" s="488"/>
      <c r="RSA215" s="488"/>
      <c r="RSB215" s="488"/>
      <c r="RSC215" s="699" t="s">
        <v>10061</v>
      </c>
      <c r="RSD215" s="700"/>
      <c r="RSE215" s="488"/>
      <c r="RSF215" s="488"/>
      <c r="RSG215" s="488"/>
      <c r="RSH215" s="488"/>
      <c r="RSI215" s="488"/>
      <c r="RSJ215" s="488"/>
      <c r="RSK215" s="699" t="s">
        <v>10061</v>
      </c>
      <c r="RSL215" s="700"/>
      <c r="RSM215" s="488"/>
      <c r="RSN215" s="488"/>
      <c r="RSO215" s="488"/>
      <c r="RSP215" s="488"/>
      <c r="RSQ215" s="488"/>
      <c r="RSR215" s="488"/>
      <c r="RSS215" s="699" t="s">
        <v>10061</v>
      </c>
      <c r="RST215" s="700"/>
      <c r="RSU215" s="488"/>
      <c r="RSV215" s="488"/>
      <c r="RSW215" s="488"/>
      <c r="RSX215" s="488"/>
      <c r="RSY215" s="488"/>
      <c r="RSZ215" s="488"/>
      <c r="RTA215" s="699" t="s">
        <v>10061</v>
      </c>
      <c r="RTB215" s="700"/>
      <c r="RTC215" s="488"/>
      <c r="RTD215" s="488"/>
      <c r="RTE215" s="488"/>
      <c r="RTF215" s="488"/>
      <c r="RTG215" s="488"/>
      <c r="RTH215" s="488"/>
      <c r="RTI215" s="699" t="s">
        <v>10061</v>
      </c>
      <c r="RTJ215" s="700"/>
      <c r="RTK215" s="488"/>
      <c r="RTL215" s="488"/>
      <c r="RTM215" s="488"/>
      <c r="RTN215" s="488"/>
      <c r="RTO215" s="488"/>
      <c r="RTP215" s="488"/>
      <c r="RTQ215" s="699" t="s">
        <v>10061</v>
      </c>
      <c r="RTR215" s="700"/>
      <c r="RTS215" s="488"/>
      <c r="RTT215" s="488"/>
      <c r="RTU215" s="488"/>
      <c r="RTV215" s="488"/>
      <c r="RTW215" s="488"/>
      <c r="RTX215" s="488"/>
      <c r="RTY215" s="699" t="s">
        <v>10061</v>
      </c>
      <c r="RTZ215" s="700"/>
      <c r="RUA215" s="488"/>
      <c r="RUB215" s="488"/>
      <c r="RUC215" s="488"/>
      <c r="RUD215" s="488"/>
      <c r="RUE215" s="488"/>
      <c r="RUF215" s="488"/>
      <c r="RUG215" s="699" t="s">
        <v>10061</v>
      </c>
      <c r="RUH215" s="700"/>
      <c r="RUI215" s="488"/>
      <c r="RUJ215" s="488"/>
      <c r="RUK215" s="488"/>
      <c r="RUL215" s="488"/>
      <c r="RUM215" s="488"/>
      <c r="RUN215" s="488"/>
      <c r="RUO215" s="699" t="s">
        <v>10061</v>
      </c>
      <c r="RUP215" s="700"/>
      <c r="RUQ215" s="488"/>
      <c r="RUR215" s="488"/>
      <c r="RUS215" s="488"/>
      <c r="RUT215" s="488"/>
      <c r="RUU215" s="488"/>
      <c r="RUV215" s="488"/>
      <c r="RUW215" s="699" t="s">
        <v>10061</v>
      </c>
      <c r="RUX215" s="700"/>
      <c r="RUY215" s="488"/>
      <c r="RUZ215" s="488"/>
      <c r="RVA215" s="488"/>
      <c r="RVB215" s="488"/>
      <c r="RVC215" s="488"/>
      <c r="RVD215" s="488"/>
      <c r="RVE215" s="699" t="s">
        <v>10061</v>
      </c>
      <c r="RVF215" s="700"/>
      <c r="RVG215" s="488"/>
      <c r="RVH215" s="488"/>
      <c r="RVI215" s="488"/>
      <c r="RVJ215" s="488"/>
      <c r="RVK215" s="488"/>
      <c r="RVL215" s="488"/>
      <c r="RVM215" s="699" t="s">
        <v>10061</v>
      </c>
      <c r="RVN215" s="700"/>
      <c r="RVO215" s="488"/>
      <c r="RVP215" s="488"/>
      <c r="RVQ215" s="488"/>
      <c r="RVR215" s="488"/>
      <c r="RVS215" s="488"/>
      <c r="RVT215" s="488"/>
      <c r="RVU215" s="699" t="s">
        <v>10061</v>
      </c>
      <c r="RVV215" s="700"/>
      <c r="RVW215" s="488"/>
      <c r="RVX215" s="488"/>
      <c r="RVY215" s="488"/>
      <c r="RVZ215" s="488"/>
      <c r="RWA215" s="488"/>
      <c r="RWB215" s="488"/>
      <c r="RWC215" s="699" t="s">
        <v>10061</v>
      </c>
      <c r="RWD215" s="700"/>
      <c r="RWE215" s="488"/>
      <c r="RWF215" s="488"/>
      <c r="RWG215" s="488"/>
      <c r="RWH215" s="488"/>
      <c r="RWI215" s="488"/>
      <c r="RWJ215" s="488"/>
      <c r="RWK215" s="699" t="s">
        <v>10061</v>
      </c>
      <c r="RWL215" s="700"/>
      <c r="RWM215" s="488"/>
      <c r="RWN215" s="488"/>
      <c r="RWO215" s="488"/>
      <c r="RWP215" s="488"/>
      <c r="RWQ215" s="488"/>
      <c r="RWR215" s="488"/>
      <c r="RWS215" s="699" t="s">
        <v>10061</v>
      </c>
      <c r="RWT215" s="700"/>
      <c r="RWU215" s="488"/>
      <c r="RWV215" s="488"/>
      <c r="RWW215" s="488"/>
      <c r="RWX215" s="488"/>
      <c r="RWY215" s="488"/>
      <c r="RWZ215" s="488"/>
      <c r="RXA215" s="699" t="s">
        <v>10061</v>
      </c>
      <c r="RXB215" s="700"/>
      <c r="RXC215" s="488"/>
      <c r="RXD215" s="488"/>
      <c r="RXE215" s="488"/>
      <c r="RXF215" s="488"/>
      <c r="RXG215" s="488"/>
      <c r="RXH215" s="488"/>
      <c r="RXI215" s="699" t="s">
        <v>10061</v>
      </c>
      <c r="RXJ215" s="700"/>
      <c r="RXK215" s="488"/>
      <c r="RXL215" s="488"/>
      <c r="RXM215" s="488"/>
      <c r="RXN215" s="488"/>
      <c r="RXO215" s="488"/>
      <c r="RXP215" s="488"/>
      <c r="RXQ215" s="699" t="s">
        <v>10061</v>
      </c>
      <c r="RXR215" s="700"/>
      <c r="RXS215" s="488"/>
      <c r="RXT215" s="488"/>
      <c r="RXU215" s="488"/>
      <c r="RXV215" s="488"/>
      <c r="RXW215" s="488"/>
      <c r="RXX215" s="488"/>
      <c r="RXY215" s="699" t="s">
        <v>10061</v>
      </c>
      <c r="RXZ215" s="700"/>
      <c r="RYA215" s="488"/>
      <c r="RYB215" s="488"/>
      <c r="RYC215" s="488"/>
      <c r="RYD215" s="488"/>
      <c r="RYE215" s="488"/>
      <c r="RYF215" s="488"/>
      <c r="RYG215" s="699" t="s">
        <v>10061</v>
      </c>
      <c r="RYH215" s="700"/>
      <c r="RYI215" s="488"/>
      <c r="RYJ215" s="488"/>
      <c r="RYK215" s="488"/>
      <c r="RYL215" s="488"/>
      <c r="RYM215" s="488"/>
      <c r="RYN215" s="488"/>
      <c r="RYO215" s="699" t="s">
        <v>10061</v>
      </c>
      <c r="RYP215" s="700"/>
      <c r="RYQ215" s="488"/>
      <c r="RYR215" s="488"/>
      <c r="RYS215" s="488"/>
      <c r="RYT215" s="488"/>
      <c r="RYU215" s="488"/>
      <c r="RYV215" s="488"/>
      <c r="RYW215" s="699" t="s">
        <v>10061</v>
      </c>
      <c r="RYX215" s="700"/>
      <c r="RYY215" s="488"/>
      <c r="RYZ215" s="488"/>
      <c r="RZA215" s="488"/>
      <c r="RZB215" s="488"/>
      <c r="RZC215" s="488"/>
      <c r="RZD215" s="488"/>
      <c r="RZE215" s="699" t="s">
        <v>10061</v>
      </c>
      <c r="RZF215" s="700"/>
      <c r="RZG215" s="488"/>
      <c r="RZH215" s="488"/>
      <c r="RZI215" s="488"/>
      <c r="RZJ215" s="488"/>
      <c r="RZK215" s="488"/>
      <c r="RZL215" s="488"/>
      <c r="RZM215" s="699" t="s">
        <v>10061</v>
      </c>
      <c r="RZN215" s="700"/>
      <c r="RZO215" s="488"/>
      <c r="RZP215" s="488"/>
      <c r="RZQ215" s="488"/>
      <c r="RZR215" s="488"/>
      <c r="RZS215" s="488"/>
      <c r="RZT215" s="488"/>
      <c r="RZU215" s="699" t="s">
        <v>10061</v>
      </c>
      <c r="RZV215" s="700"/>
      <c r="RZW215" s="488"/>
      <c r="RZX215" s="488"/>
      <c r="RZY215" s="488"/>
      <c r="RZZ215" s="488"/>
      <c r="SAA215" s="488"/>
      <c r="SAB215" s="488"/>
      <c r="SAC215" s="699" t="s">
        <v>10061</v>
      </c>
      <c r="SAD215" s="700"/>
      <c r="SAE215" s="488"/>
      <c r="SAF215" s="488"/>
      <c r="SAG215" s="488"/>
      <c r="SAH215" s="488"/>
      <c r="SAI215" s="488"/>
      <c r="SAJ215" s="488"/>
      <c r="SAK215" s="699" t="s">
        <v>10061</v>
      </c>
      <c r="SAL215" s="700"/>
      <c r="SAM215" s="488"/>
      <c r="SAN215" s="488"/>
      <c r="SAO215" s="488"/>
      <c r="SAP215" s="488"/>
      <c r="SAQ215" s="488"/>
      <c r="SAR215" s="488"/>
      <c r="SAS215" s="699" t="s">
        <v>10061</v>
      </c>
      <c r="SAT215" s="700"/>
      <c r="SAU215" s="488"/>
      <c r="SAV215" s="488"/>
      <c r="SAW215" s="488"/>
      <c r="SAX215" s="488"/>
      <c r="SAY215" s="488"/>
      <c r="SAZ215" s="488"/>
      <c r="SBA215" s="699" t="s">
        <v>10061</v>
      </c>
      <c r="SBB215" s="700"/>
      <c r="SBC215" s="488"/>
      <c r="SBD215" s="488"/>
      <c r="SBE215" s="488"/>
      <c r="SBF215" s="488"/>
      <c r="SBG215" s="488"/>
      <c r="SBH215" s="488"/>
      <c r="SBI215" s="699" t="s">
        <v>10061</v>
      </c>
      <c r="SBJ215" s="700"/>
      <c r="SBK215" s="488"/>
      <c r="SBL215" s="488"/>
      <c r="SBM215" s="488"/>
      <c r="SBN215" s="488"/>
      <c r="SBO215" s="488"/>
      <c r="SBP215" s="488"/>
      <c r="SBQ215" s="699" t="s">
        <v>10061</v>
      </c>
      <c r="SBR215" s="700"/>
      <c r="SBS215" s="488"/>
      <c r="SBT215" s="488"/>
      <c r="SBU215" s="488"/>
      <c r="SBV215" s="488"/>
      <c r="SBW215" s="488"/>
      <c r="SBX215" s="488"/>
      <c r="SBY215" s="699" t="s">
        <v>10061</v>
      </c>
      <c r="SBZ215" s="700"/>
      <c r="SCA215" s="488"/>
      <c r="SCB215" s="488"/>
      <c r="SCC215" s="488"/>
      <c r="SCD215" s="488"/>
      <c r="SCE215" s="488"/>
      <c r="SCF215" s="488"/>
      <c r="SCG215" s="699" t="s">
        <v>10061</v>
      </c>
      <c r="SCH215" s="700"/>
      <c r="SCI215" s="488"/>
      <c r="SCJ215" s="488"/>
      <c r="SCK215" s="488"/>
      <c r="SCL215" s="488"/>
      <c r="SCM215" s="488"/>
      <c r="SCN215" s="488"/>
      <c r="SCO215" s="699" t="s">
        <v>10061</v>
      </c>
      <c r="SCP215" s="700"/>
      <c r="SCQ215" s="488"/>
      <c r="SCR215" s="488"/>
      <c r="SCS215" s="488"/>
      <c r="SCT215" s="488"/>
      <c r="SCU215" s="488"/>
      <c r="SCV215" s="488"/>
      <c r="SCW215" s="699" t="s">
        <v>10061</v>
      </c>
      <c r="SCX215" s="700"/>
      <c r="SCY215" s="488"/>
      <c r="SCZ215" s="488"/>
      <c r="SDA215" s="488"/>
      <c r="SDB215" s="488"/>
      <c r="SDC215" s="488"/>
      <c r="SDD215" s="488"/>
      <c r="SDE215" s="699" t="s">
        <v>10061</v>
      </c>
      <c r="SDF215" s="700"/>
      <c r="SDG215" s="488"/>
      <c r="SDH215" s="488"/>
      <c r="SDI215" s="488"/>
      <c r="SDJ215" s="488"/>
      <c r="SDK215" s="488"/>
      <c r="SDL215" s="488"/>
      <c r="SDM215" s="699" t="s">
        <v>10061</v>
      </c>
      <c r="SDN215" s="700"/>
      <c r="SDO215" s="488"/>
      <c r="SDP215" s="488"/>
      <c r="SDQ215" s="488"/>
      <c r="SDR215" s="488"/>
      <c r="SDS215" s="488"/>
      <c r="SDT215" s="488"/>
      <c r="SDU215" s="699" t="s">
        <v>10061</v>
      </c>
      <c r="SDV215" s="700"/>
      <c r="SDW215" s="488"/>
      <c r="SDX215" s="488"/>
      <c r="SDY215" s="488"/>
      <c r="SDZ215" s="488"/>
      <c r="SEA215" s="488"/>
      <c r="SEB215" s="488"/>
      <c r="SEC215" s="699" t="s">
        <v>10061</v>
      </c>
      <c r="SED215" s="700"/>
      <c r="SEE215" s="488"/>
      <c r="SEF215" s="488"/>
      <c r="SEG215" s="488"/>
      <c r="SEH215" s="488"/>
      <c r="SEI215" s="488"/>
      <c r="SEJ215" s="488"/>
      <c r="SEK215" s="699" t="s">
        <v>10061</v>
      </c>
      <c r="SEL215" s="700"/>
      <c r="SEM215" s="488"/>
      <c r="SEN215" s="488"/>
      <c r="SEO215" s="488"/>
      <c r="SEP215" s="488"/>
      <c r="SEQ215" s="488"/>
      <c r="SER215" s="488"/>
      <c r="SES215" s="699" t="s">
        <v>10061</v>
      </c>
      <c r="SET215" s="700"/>
      <c r="SEU215" s="488"/>
      <c r="SEV215" s="488"/>
      <c r="SEW215" s="488"/>
      <c r="SEX215" s="488"/>
      <c r="SEY215" s="488"/>
      <c r="SEZ215" s="488"/>
      <c r="SFA215" s="699" t="s">
        <v>10061</v>
      </c>
      <c r="SFB215" s="700"/>
      <c r="SFC215" s="488"/>
      <c r="SFD215" s="488"/>
      <c r="SFE215" s="488"/>
      <c r="SFF215" s="488"/>
      <c r="SFG215" s="488"/>
      <c r="SFH215" s="488"/>
      <c r="SFI215" s="699" t="s">
        <v>10061</v>
      </c>
      <c r="SFJ215" s="700"/>
      <c r="SFK215" s="488"/>
      <c r="SFL215" s="488"/>
      <c r="SFM215" s="488"/>
      <c r="SFN215" s="488"/>
      <c r="SFO215" s="488"/>
      <c r="SFP215" s="488"/>
      <c r="SFQ215" s="699" t="s">
        <v>10061</v>
      </c>
      <c r="SFR215" s="700"/>
      <c r="SFS215" s="488"/>
      <c r="SFT215" s="488"/>
      <c r="SFU215" s="488"/>
      <c r="SFV215" s="488"/>
      <c r="SFW215" s="488"/>
      <c r="SFX215" s="488"/>
      <c r="SFY215" s="699" t="s">
        <v>10061</v>
      </c>
      <c r="SFZ215" s="700"/>
      <c r="SGA215" s="488"/>
      <c r="SGB215" s="488"/>
      <c r="SGC215" s="488"/>
      <c r="SGD215" s="488"/>
      <c r="SGE215" s="488"/>
      <c r="SGF215" s="488"/>
      <c r="SGG215" s="699" t="s">
        <v>10061</v>
      </c>
      <c r="SGH215" s="700"/>
      <c r="SGI215" s="488"/>
      <c r="SGJ215" s="488"/>
      <c r="SGK215" s="488"/>
      <c r="SGL215" s="488"/>
      <c r="SGM215" s="488"/>
      <c r="SGN215" s="488"/>
      <c r="SGO215" s="699" t="s">
        <v>10061</v>
      </c>
      <c r="SGP215" s="700"/>
      <c r="SGQ215" s="488"/>
      <c r="SGR215" s="488"/>
      <c r="SGS215" s="488"/>
      <c r="SGT215" s="488"/>
      <c r="SGU215" s="488"/>
      <c r="SGV215" s="488"/>
      <c r="SGW215" s="699" t="s">
        <v>10061</v>
      </c>
      <c r="SGX215" s="700"/>
      <c r="SGY215" s="488"/>
      <c r="SGZ215" s="488"/>
      <c r="SHA215" s="488"/>
      <c r="SHB215" s="488"/>
      <c r="SHC215" s="488"/>
      <c r="SHD215" s="488"/>
      <c r="SHE215" s="699" t="s">
        <v>10061</v>
      </c>
      <c r="SHF215" s="700"/>
      <c r="SHG215" s="488"/>
      <c r="SHH215" s="488"/>
      <c r="SHI215" s="488"/>
      <c r="SHJ215" s="488"/>
      <c r="SHK215" s="488"/>
      <c r="SHL215" s="488"/>
      <c r="SHM215" s="699" t="s">
        <v>10061</v>
      </c>
      <c r="SHN215" s="700"/>
      <c r="SHO215" s="488"/>
      <c r="SHP215" s="488"/>
      <c r="SHQ215" s="488"/>
      <c r="SHR215" s="488"/>
      <c r="SHS215" s="488"/>
      <c r="SHT215" s="488"/>
      <c r="SHU215" s="699" t="s">
        <v>10061</v>
      </c>
      <c r="SHV215" s="700"/>
      <c r="SHW215" s="488"/>
      <c r="SHX215" s="488"/>
      <c r="SHY215" s="488"/>
      <c r="SHZ215" s="488"/>
      <c r="SIA215" s="488"/>
      <c r="SIB215" s="488"/>
      <c r="SIC215" s="699" t="s">
        <v>10061</v>
      </c>
      <c r="SID215" s="700"/>
      <c r="SIE215" s="488"/>
      <c r="SIF215" s="488"/>
      <c r="SIG215" s="488"/>
      <c r="SIH215" s="488"/>
      <c r="SII215" s="488"/>
      <c r="SIJ215" s="488"/>
      <c r="SIK215" s="699" t="s">
        <v>10061</v>
      </c>
      <c r="SIL215" s="700"/>
      <c r="SIM215" s="488"/>
      <c r="SIN215" s="488"/>
      <c r="SIO215" s="488"/>
      <c r="SIP215" s="488"/>
      <c r="SIQ215" s="488"/>
      <c r="SIR215" s="488"/>
      <c r="SIS215" s="699" t="s">
        <v>10061</v>
      </c>
      <c r="SIT215" s="700"/>
      <c r="SIU215" s="488"/>
      <c r="SIV215" s="488"/>
      <c r="SIW215" s="488"/>
      <c r="SIX215" s="488"/>
      <c r="SIY215" s="488"/>
      <c r="SIZ215" s="488"/>
      <c r="SJA215" s="699" t="s">
        <v>10061</v>
      </c>
      <c r="SJB215" s="700"/>
      <c r="SJC215" s="488"/>
      <c r="SJD215" s="488"/>
      <c r="SJE215" s="488"/>
      <c r="SJF215" s="488"/>
      <c r="SJG215" s="488"/>
      <c r="SJH215" s="488"/>
      <c r="SJI215" s="699" t="s">
        <v>10061</v>
      </c>
      <c r="SJJ215" s="700"/>
      <c r="SJK215" s="488"/>
      <c r="SJL215" s="488"/>
      <c r="SJM215" s="488"/>
      <c r="SJN215" s="488"/>
      <c r="SJO215" s="488"/>
      <c r="SJP215" s="488"/>
      <c r="SJQ215" s="699" t="s">
        <v>10061</v>
      </c>
      <c r="SJR215" s="700"/>
      <c r="SJS215" s="488"/>
      <c r="SJT215" s="488"/>
      <c r="SJU215" s="488"/>
      <c r="SJV215" s="488"/>
      <c r="SJW215" s="488"/>
      <c r="SJX215" s="488"/>
      <c r="SJY215" s="699" t="s">
        <v>10061</v>
      </c>
      <c r="SJZ215" s="700"/>
      <c r="SKA215" s="488"/>
      <c r="SKB215" s="488"/>
      <c r="SKC215" s="488"/>
      <c r="SKD215" s="488"/>
      <c r="SKE215" s="488"/>
      <c r="SKF215" s="488"/>
      <c r="SKG215" s="699" t="s">
        <v>10061</v>
      </c>
      <c r="SKH215" s="700"/>
      <c r="SKI215" s="488"/>
      <c r="SKJ215" s="488"/>
      <c r="SKK215" s="488"/>
      <c r="SKL215" s="488"/>
      <c r="SKM215" s="488"/>
      <c r="SKN215" s="488"/>
      <c r="SKO215" s="699" t="s">
        <v>10061</v>
      </c>
      <c r="SKP215" s="700"/>
      <c r="SKQ215" s="488"/>
      <c r="SKR215" s="488"/>
      <c r="SKS215" s="488"/>
      <c r="SKT215" s="488"/>
      <c r="SKU215" s="488"/>
      <c r="SKV215" s="488"/>
      <c r="SKW215" s="699" t="s">
        <v>10061</v>
      </c>
      <c r="SKX215" s="700"/>
      <c r="SKY215" s="488"/>
      <c r="SKZ215" s="488"/>
      <c r="SLA215" s="488"/>
      <c r="SLB215" s="488"/>
      <c r="SLC215" s="488"/>
      <c r="SLD215" s="488"/>
      <c r="SLE215" s="699" t="s">
        <v>10061</v>
      </c>
      <c r="SLF215" s="700"/>
      <c r="SLG215" s="488"/>
      <c r="SLH215" s="488"/>
      <c r="SLI215" s="488"/>
      <c r="SLJ215" s="488"/>
      <c r="SLK215" s="488"/>
      <c r="SLL215" s="488"/>
      <c r="SLM215" s="699" t="s">
        <v>10061</v>
      </c>
      <c r="SLN215" s="700"/>
      <c r="SLO215" s="488"/>
      <c r="SLP215" s="488"/>
      <c r="SLQ215" s="488"/>
      <c r="SLR215" s="488"/>
      <c r="SLS215" s="488"/>
      <c r="SLT215" s="488"/>
      <c r="SLU215" s="699" t="s">
        <v>10061</v>
      </c>
      <c r="SLV215" s="700"/>
      <c r="SLW215" s="488"/>
      <c r="SLX215" s="488"/>
      <c r="SLY215" s="488"/>
      <c r="SLZ215" s="488"/>
      <c r="SMA215" s="488"/>
      <c r="SMB215" s="488"/>
      <c r="SMC215" s="699" t="s">
        <v>10061</v>
      </c>
      <c r="SMD215" s="700"/>
      <c r="SME215" s="488"/>
      <c r="SMF215" s="488"/>
      <c r="SMG215" s="488"/>
      <c r="SMH215" s="488"/>
      <c r="SMI215" s="488"/>
      <c r="SMJ215" s="488"/>
      <c r="SMK215" s="699" t="s">
        <v>10061</v>
      </c>
      <c r="SML215" s="700"/>
      <c r="SMM215" s="488"/>
      <c r="SMN215" s="488"/>
      <c r="SMO215" s="488"/>
      <c r="SMP215" s="488"/>
      <c r="SMQ215" s="488"/>
      <c r="SMR215" s="488"/>
      <c r="SMS215" s="699" t="s">
        <v>10061</v>
      </c>
      <c r="SMT215" s="700"/>
      <c r="SMU215" s="488"/>
      <c r="SMV215" s="488"/>
      <c r="SMW215" s="488"/>
      <c r="SMX215" s="488"/>
      <c r="SMY215" s="488"/>
      <c r="SMZ215" s="488"/>
      <c r="SNA215" s="699" t="s">
        <v>10061</v>
      </c>
      <c r="SNB215" s="700"/>
      <c r="SNC215" s="488"/>
      <c r="SND215" s="488"/>
      <c r="SNE215" s="488"/>
      <c r="SNF215" s="488"/>
      <c r="SNG215" s="488"/>
      <c r="SNH215" s="488"/>
      <c r="SNI215" s="699" t="s">
        <v>10061</v>
      </c>
      <c r="SNJ215" s="700"/>
      <c r="SNK215" s="488"/>
      <c r="SNL215" s="488"/>
      <c r="SNM215" s="488"/>
      <c r="SNN215" s="488"/>
      <c r="SNO215" s="488"/>
      <c r="SNP215" s="488"/>
      <c r="SNQ215" s="699" t="s">
        <v>10061</v>
      </c>
      <c r="SNR215" s="700"/>
      <c r="SNS215" s="488"/>
      <c r="SNT215" s="488"/>
      <c r="SNU215" s="488"/>
      <c r="SNV215" s="488"/>
      <c r="SNW215" s="488"/>
      <c r="SNX215" s="488"/>
      <c r="SNY215" s="699" t="s">
        <v>10061</v>
      </c>
      <c r="SNZ215" s="700"/>
      <c r="SOA215" s="488"/>
      <c r="SOB215" s="488"/>
      <c r="SOC215" s="488"/>
      <c r="SOD215" s="488"/>
      <c r="SOE215" s="488"/>
      <c r="SOF215" s="488"/>
      <c r="SOG215" s="699" t="s">
        <v>10061</v>
      </c>
      <c r="SOH215" s="700"/>
      <c r="SOI215" s="488"/>
      <c r="SOJ215" s="488"/>
      <c r="SOK215" s="488"/>
      <c r="SOL215" s="488"/>
      <c r="SOM215" s="488"/>
      <c r="SON215" s="488"/>
      <c r="SOO215" s="699" t="s">
        <v>10061</v>
      </c>
      <c r="SOP215" s="700"/>
      <c r="SOQ215" s="488"/>
      <c r="SOR215" s="488"/>
      <c r="SOS215" s="488"/>
      <c r="SOT215" s="488"/>
      <c r="SOU215" s="488"/>
      <c r="SOV215" s="488"/>
      <c r="SOW215" s="699" t="s">
        <v>10061</v>
      </c>
      <c r="SOX215" s="700"/>
      <c r="SOY215" s="488"/>
      <c r="SOZ215" s="488"/>
      <c r="SPA215" s="488"/>
      <c r="SPB215" s="488"/>
      <c r="SPC215" s="488"/>
      <c r="SPD215" s="488"/>
      <c r="SPE215" s="699" t="s">
        <v>10061</v>
      </c>
      <c r="SPF215" s="700"/>
      <c r="SPG215" s="488"/>
      <c r="SPH215" s="488"/>
      <c r="SPI215" s="488"/>
      <c r="SPJ215" s="488"/>
      <c r="SPK215" s="488"/>
      <c r="SPL215" s="488"/>
      <c r="SPM215" s="699" t="s">
        <v>10061</v>
      </c>
      <c r="SPN215" s="700"/>
      <c r="SPO215" s="488"/>
      <c r="SPP215" s="488"/>
      <c r="SPQ215" s="488"/>
      <c r="SPR215" s="488"/>
      <c r="SPS215" s="488"/>
      <c r="SPT215" s="488"/>
      <c r="SPU215" s="699" t="s">
        <v>10061</v>
      </c>
      <c r="SPV215" s="700"/>
      <c r="SPW215" s="488"/>
      <c r="SPX215" s="488"/>
      <c r="SPY215" s="488"/>
      <c r="SPZ215" s="488"/>
      <c r="SQA215" s="488"/>
      <c r="SQB215" s="488"/>
      <c r="SQC215" s="699" t="s">
        <v>10061</v>
      </c>
      <c r="SQD215" s="700"/>
      <c r="SQE215" s="488"/>
      <c r="SQF215" s="488"/>
      <c r="SQG215" s="488"/>
      <c r="SQH215" s="488"/>
      <c r="SQI215" s="488"/>
      <c r="SQJ215" s="488"/>
      <c r="SQK215" s="699" t="s">
        <v>10061</v>
      </c>
      <c r="SQL215" s="700"/>
      <c r="SQM215" s="488"/>
      <c r="SQN215" s="488"/>
      <c r="SQO215" s="488"/>
      <c r="SQP215" s="488"/>
      <c r="SQQ215" s="488"/>
      <c r="SQR215" s="488"/>
      <c r="SQS215" s="699" t="s">
        <v>10061</v>
      </c>
      <c r="SQT215" s="700"/>
      <c r="SQU215" s="488"/>
      <c r="SQV215" s="488"/>
      <c r="SQW215" s="488"/>
      <c r="SQX215" s="488"/>
      <c r="SQY215" s="488"/>
      <c r="SQZ215" s="488"/>
      <c r="SRA215" s="699" t="s">
        <v>10061</v>
      </c>
      <c r="SRB215" s="700"/>
      <c r="SRC215" s="488"/>
      <c r="SRD215" s="488"/>
      <c r="SRE215" s="488"/>
      <c r="SRF215" s="488"/>
      <c r="SRG215" s="488"/>
      <c r="SRH215" s="488"/>
      <c r="SRI215" s="699" t="s">
        <v>10061</v>
      </c>
      <c r="SRJ215" s="700"/>
      <c r="SRK215" s="488"/>
      <c r="SRL215" s="488"/>
      <c r="SRM215" s="488"/>
      <c r="SRN215" s="488"/>
      <c r="SRO215" s="488"/>
      <c r="SRP215" s="488"/>
      <c r="SRQ215" s="699" t="s">
        <v>10061</v>
      </c>
      <c r="SRR215" s="700"/>
      <c r="SRS215" s="488"/>
      <c r="SRT215" s="488"/>
      <c r="SRU215" s="488"/>
      <c r="SRV215" s="488"/>
      <c r="SRW215" s="488"/>
      <c r="SRX215" s="488"/>
      <c r="SRY215" s="699" t="s">
        <v>10061</v>
      </c>
      <c r="SRZ215" s="700"/>
      <c r="SSA215" s="488"/>
      <c r="SSB215" s="488"/>
      <c r="SSC215" s="488"/>
      <c r="SSD215" s="488"/>
      <c r="SSE215" s="488"/>
      <c r="SSF215" s="488"/>
      <c r="SSG215" s="699" t="s">
        <v>10061</v>
      </c>
      <c r="SSH215" s="700"/>
      <c r="SSI215" s="488"/>
      <c r="SSJ215" s="488"/>
      <c r="SSK215" s="488"/>
      <c r="SSL215" s="488"/>
      <c r="SSM215" s="488"/>
      <c r="SSN215" s="488"/>
      <c r="SSO215" s="699" t="s">
        <v>10061</v>
      </c>
      <c r="SSP215" s="700"/>
      <c r="SSQ215" s="488"/>
      <c r="SSR215" s="488"/>
      <c r="SSS215" s="488"/>
      <c r="SST215" s="488"/>
      <c r="SSU215" s="488"/>
      <c r="SSV215" s="488"/>
      <c r="SSW215" s="699" t="s">
        <v>10061</v>
      </c>
      <c r="SSX215" s="700"/>
      <c r="SSY215" s="488"/>
      <c r="SSZ215" s="488"/>
      <c r="STA215" s="488"/>
      <c r="STB215" s="488"/>
      <c r="STC215" s="488"/>
      <c r="STD215" s="488"/>
      <c r="STE215" s="699" t="s">
        <v>10061</v>
      </c>
      <c r="STF215" s="700"/>
      <c r="STG215" s="488"/>
      <c r="STH215" s="488"/>
      <c r="STI215" s="488"/>
      <c r="STJ215" s="488"/>
      <c r="STK215" s="488"/>
      <c r="STL215" s="488"/>
      <c r="STM215" s="699" t="s">
        <v>10061</v>
      </c>
      <c r="STN215" s="700"/>
      <c r="STO215" s="488"/>
      <c r="STP215" s="488"/>
      <c r="STQ215" s="488"/>
      <c r="STR215" s="488"/>
      <c r="STS215" s="488"/>
      <c r="STT215" s="488"/>
      <c r="STU215" s="699" t="s">
        <v>10061</v>
      </c>
      <c r="STV215" s="700"/>
      <c r="STW215" s="488"/>
      <c r="STX215" s="488"/>
      <c r="STY215" s="488"/>
      <c r="STZ215" s="488"/>
      <c r="SUA215" s="488"/>
      <c r="SUB215" s="488"/>
      <c r="SUC215" s="699" t="s">
        <v>10061</v>
      </c>
      <c r="SUD215" s="700"/>
      <c r="SUE215" s="488"/>
      <c r="SUF215" s="488"/>
      <c r="SUG215" s="488"/>
      <c r="SUH215" s="488"/>
      <c r="SUI215" s="488"/>
      <c r="SUJ215" s="488"/>
      <c r="SUK215" s="699" t="s">
        <v>10061</v>
      </c>
      <c r="SUL215" s="700"/>
      <c r="SUM215" s="488"/>
      <c r="SUN215" s="488"/>
      <c r="SUO215" s="488"/>
      <c r="SUP215" s="488"/>
      <c r="SUQ215" s="488"/>
      <c r="SUR215" s="488"/>
      <c r="SUS215" s="699" t="s">
        <v>10061</v>
      </c>
      <c r="SUT215" s="700"/>
      <c r="SUU215" s="488"/>
      <c r="SUV215" s="488"/>
      <c r="SUW215" s="488"/>
      <c r="SUX215" s="488"/>
      <c r="SUY215" s="488"/>
      <c r="SUZ215" s="488"/>
      <c r="SVA215" s="699" t="s">
        <v>10061</v>
      </c>
      <c r="SVB215" s="700"/>
      <c r="SVC215" s="488"/>
      <c r="SVD215" s="488"/>
      <c r="SVE215" s="488"/>
      <c r="SVF215" s="488"/>
      <c r="SVG215" s="488"/>
      <c r="SVH215" s="488"/>
      <c r="SVI215" s="699" t="s">
        <v>10061</v>
      </c>
      <c r="SVJ215" s="700"/>
      <c r="SVK215" s="488"/>
      <c r="SVL215" s="488"/>
      <c r="SVM215" s="488"/>
      <c r="SVN215" s="488"/>
      <c r="SVO215" s="488"/>
      <c r="SVP215" s="488"/>
      <c r="SVQ215" s="699" t="s">
        <v>10061</v>
      </c>
      <c r="SVR215" s="700"/>
      <c r="SVS215" s="488"/>
      <c r="SVT215" s="488"/>
      <c r="SVU215" s="488"/>
      <c r="SVV215" s="488"/>
      <c r="SVW215" s="488"/>
      <c r="SVX215" s="488"/>
      <c r="SVY215" s="699" t="s">
        <v>10061</v>
      </c>
      <c r="SVZ215" s="700"/>
      <c r="SWA215" s="488"/>
      <c r="SWB215" s="488"/>
      <c r="SWC215" s="488"/>
      <c r="SWD215" s="488"/>
      <c r="SWE215" s="488"/>
      <c r="SWF215" s="488"/>
      <c r="SWG215" s="699" t="s">
        <v>10061</v>
      </c>
      <c r="SWH215" s="700"/>
      <c r="SWI215" s="488"/>
      <c r="SWJ215" s="488"/>
      <c r="SWK215" s="488"/>
      <c r="SWL215" s="488"/>
      <c r="SWM215" s="488"/>
      <c r="SWN215" s="488"/>
      <c r="SWO215" s="699" t="s">
        <v>10061</v>
      </c>
      <c r="SWP215" s="700"/>
      <c r="SWQ215" s="488"/>
      <c r="SWR215" s="488"/>
      <c r="SWS215" s="488"/>
      <c r="SWT215" s="488"/>
      <c r="SWU215" s="488"/>
      <c r="SWV215" s="488"/>
      <c r="SWW215" s="699" t="s">
        <v>10061</v>
      </c>
      <c r="SWX215" s="700"/>
      <c r="SWY215" s="488"/>
      <c r="SWZ215" s="488"/>
      <c r="SXA215" s="488"/>
      <c r="SXB215" s="488"/>
      <c r="SXC215" s="488"/>
      <c r="SXD215" s="488"/>
      <c r="SXE215" s="699" t="s">
        <v>10061</v>
      </c>
      <c r="SXF215" s="700"/>
      <c r="SXG215" s="488"/>
      <c r="SXH215" s="488"/>
      <c r="SXI215" s="488"/>
      <c r="SXJ215" s="488"/>
      <c r="SXK215" s="488"/>
      <c r="SXL215" s="488"/>
      <c r="SXM215" s="699" t="s">
        <v>10061</v>
      </c>
      <c r="SXN215" s="700"/>
      <c r="SXO215" s="488"/>
      <c r="SXP215" s="488"/>
      <c r="SXQ215" s="488"/>
      <c r="SXR215" s="488"/>
      <c r="SXS215" s="488"/>
      <c r="SXT215" s="488"/>
      <c r="SXU215" s="699" t="s">
        <v>10061</v>
      </c>
      <c r="SXV215" s="700"/>
      <c r="SXW215" s="488"/>
      <c r="SXX215" s="488"/>
      <c r="SXY215" s="488"/>
      <c r="SXZ215" s="488"/>
      <c r="SYA215" s="488"/>
      <c r="SYB215" s="488"/>
      <c r="SYC215" s="699" t="s">
        <v>10061</v>
      </c>
      <c r="SYD215" s="700"/>
      <c r="SYE215" s="488"/>
      <c r="SYF215" s="488"/>
      <c r="SYG215" s="488"/>
      <c r="SYH215" s="488"/>
      <c r="SYI215" s="488"/>
      <c r="SYJ215" s="488"/>
      <c r="SYK215" s="699" t="s">
        <v>10061</v>
      </c>
      <c r="SYL215" s="700"/>
      <c r="SYM215" s="488"/>
      <c r="SYN215" s="488"/>
      <c r="SYO215" s="488"/>
      <c r="SYP215" s="488"/>
      <c r="SYQ215" s="488"/>
      <c r="SYR215" s="488"/>
      <c r="SYS215" s="699" t="s">
        <v>10061</v>
      </c>
      <c r="SYT215" s="700"/>
      <c r="SYU215" s="488"/>
      <c r="SYV215" s="488"/>
      <c r="SYW215" s="488"/>
      <c r="SYX215" s="488"/>
      <c r="SYY215" s="488"/>
      <c r="SYZ215" s="488"/>
      <c r="SZA215" s="699" t="s">
        <v>10061</v>
      </c>
      <c r="SZB215" s="700"/>
      <c r="SZC215" s="488"/>
      <c r="SZD215" s="488"/>
      <c r="SZE215" s="488"/>
      <c r="SZF215" s="488"/>
      <c r="SZG215" s="488"/>
      <c r="SZH215" s="488"/>
      <c r="SZI215" s="699" t="s">
        <v>10061</v>
      </c>
      <c r="SZJ215" s="700"/>
      <c r="SZK215" s="488"/>
      <c r="SZL215" s="488"/>
      <c r="SZM215" s="488"/>
      <c r="SZN215" s="488"/>
      <c r="SZO215" s="488"/>
      <c r="SZP215" s="488"/>
      <c r="SZQ215" s="699" t="s">
        <v>10061</v>
      </c>
      <c r="SZR215" s="700"/>
      <c r="SZS215" s="488"/>
      <c r="SZT215" s="488"/>
      <c r="SZU215" s="488"/>
      <c r="SZV215" s="488"/>
      <c r="SZW215" s="488"/>
      <c r="SZX215" s="488"/>
      <c r="SZY215" s="699" t="s">
        <v>10061</v>
      </c>
      <c r="SZZ215" s="700"/>
      <c r="TAA215" s="488"/>
      <c r="TAB215" s="488"/>
      <c r="TAC215" s="488"/>
      <c r="TAD215" s="488"/>
      <c r="TAE215" s="488"/>
      <c r="TAF215" s="488"/>
      <c r="TAG215" s="699" t="s">
        <v>10061</v>
      </c>
      <c r="TAH215" s="700"/>
      <c r="TAI215" s="488"/>
      <c r="TAJ215" s="488"/>
      <c r="TAK215" s="488"/>
      <c r="TAL215" s="488"/>
      <c r="TAM215" s="488"/>
      <c r="TAN215" s="488"/>
      <c r="TAO215" s="699" t="s">
        <v>10061</v>
      </c>
      <c r="TAP215" s="700"/>
      <c r="TAQ215" s="488"/>
      <c r="TAR215" s="488"/>
      <c r="TAS215" s="488"/>
      <c r="TAT215" s="488"/>
      <c r="TAU215" s="488"/>
      <c r="TAV215" s="488"/>
      <c r="TAW215" s="699" t="s">
        <v>10061</v>
      </c>
      <c r="TAX215" s="700"/>
      <c r="TAY215" s="488"/>
      <c r="TAZ215" s="488"/>
      <c r="TBA215" s="488"/>
      <c r="TBB215" s="488"/>
      <c r="TBC215" s="488"/>
      <c r="TBD215" s="488"/>
      <c r="TBE215" s="699" t="s">
        <v>10061</v>
      </c>
      <c r="TBF215" s="700"/>
      <c r="TBG215" s="488"/>
      <c r="TBH215" s="488"/>
      <c r="TBI215" s="488"/>
      <c r="TBJ215" s="488"/>
      <c r="TBK215" s="488"/>
      <c r="TBL215" s="488"/>
      <c r="TBM215" s="699" t="s">
        <v>10061</v>
      </c>
      <c r="TBN215" s="700"/>
      <c r="TBO215" s="488"/>
      <c r="TBP215" s="488"/>
      <c r="TBQ215" s="488"/>
      <c r="TBR215" s="488"/>
      <c r="TBS215" s="488"/>
      <c r="TBT215" s="488"/>
      <c r="TBU215" s="699" t="s">
        <v>10061</v>
      </c>
      <c r="TBV215" s="700"/>
      <c r="TBW215" s="488"/>
      <c r="TBX215" s="488"/>
      <c r="TBY215" s="488"/>
      <c r="TBZ215" s="488"/>
      <c r="TCA215" s="488"/>
      <c r="TCB215" s="488"/>
      <c r="TCC215" s="699" t="s">
        <v>10061</v>
      </c>
      <c r="TCD215" s="700"/>
      <c r="TCE215" s="488"/>
      <c r="TCF215" s="488"/>
      <c r="TCG215" s="488"/>
      <c r="TCH215" s="488"/>
      <c r="TCI215" s="488"/>
      <c r="TCJ215" s="488"/>
      <c r="TCK215" s="699" t="s">
        <v>10061</v>
      </c>
      <c r="TCL215" s="700"/>
      <c r="TCM215" s="488"/>
      <c r="TCN215" s="488"/>
      <c r="TCO215" s="488"/>
      <c r="TCP215" s="488"/>
      <c r="TCQ215" s="488"/>
      <c r="TCR215" s="488"/>
      <c r="TCS215" s="699" t="s">
        <v>10061</v>
      </c>
      <c r="TCT215" s="700"/>
      <c r="TCU215" s="488"/>
      <c r="TCV215" s="488"/>
      <c r="TCW215" s="488"/>
      <c r="TCX215" s="488"/>
      <c r="TCY215" s="488"/>
      <c r="TCZ215" s="488"/>
      <c r="TDA215" s="699" t="s">
        <v>10061</v>
      </c>
      <c r="TDB215" s="700"/>
      <c r="TDC215" s="488"/>
      <c r="TDD215" s="488"/>
      <c r="TDE215" s="488"/>
      <c r="TDF215" s="488"/>
      <c r="TDG215" s="488"/>
      <c r="TDH215" s="488"/>
      <c r="TDI215" s="699" t="s">
        <v>10061</v>
      </c>
      <c r="TDJ215" s="700"/>
      <c r="TDK215" s="488"/>
      <c r="TDL215" s="488"/>
      <c r="TDM215" s="488"/>
      <c r="TDN215" s="488"/>
      <c r="TDO215" s="488"/>
      <c r="TDP215" s="488"/>
      <c r="TDQ215" s="699" t="s">
        <v>10061</v>
      </c>
      <c r="TDR215" s="700"/>
      <c r="TDS215" s="488"/>
      <c r="TDT215" s="488"/>
      <c r="TDU215" s="488"/>
      <c r="TDV215" s="488"/>
      <c r="TDW215" s="488"/>
      <c r="TDX215" s="488"/>
      <c r="TDY215" s="699" t="s">
        <v>10061</v>
      </c>
      <c r="TDZ215" s="700"/>
      <c r="TEA215" s="488"/>
      <c r="TEB215" s="488"/>
      <c r="TEC215" s="488"/>
      <c r="TED215" s="488"/>
      <c r="TEE215" s="488"/>
      <c r="TEF215" s="488"/>
      <c r="TEG215" s="699" t="s">
        <v>10061</v>
      </c>
      <c r="TEH215" s="700"/>
      <c r="TEI215" s="488"/>
      <c r="TEJ215" s="488"/>
      <c r="TEK215" s="488"/>
      <c r="TEL215" s="488"/>
      <c r="TEM215" s="488"/>
      <c r="TEN215" s="488"/>
      <c r="TEO215" s="699" t="s">
        <v>10061</v>
      </c>
      <c r="TEP215" s="700"/>
      <c r="TEQ215" s="488"/>
      <c r="TER215" s="488"/>
      <c r="TES215" s="488"/>
      <c r="TET215" s="488"/>
      <c r="TEU215" s="488"/>
      <c r="TEV215" s="488"/>
      <c r="TEW215" s="699" t="s">
        <v>10061</v>
      </c>
      <c r="TEX215" s="700"/>
      <c r="TEY215" s="488"/>
      <c r="TEZ215" s="488"/>
      <c r="TFA215" s="488"/>
      <c r="TFB215" s="488"/>
      <c r="TFC215" s="488"/>
      <c r="TFD215" s="488"/>
      <c r="TFE215" s="699" t="s">
        <v>10061</v>
      </c>
      <c r="TFF215" s="700"/>
      <c r="TFG215" s="488"/>
      <c r="TFH215" s="488"/>
      <c r="TFI215" s="488"/>
      <c r="TFJ215" s="488"/>
      <c r="TFK215" s="488"/>
      <c r="TFL215" s="488"/>
      <c r="TFM215" s="699" t="s">
        <v>10061</v>
      </c>
      <c r="TFN215" s="700"/>
      <c r="TFO215" s="488"/>
      <c r="TFP215" s="488"/>
      <c r="TFQ215" s="488"/>
      <c r="TFR215" s="488"/>
      <c r="TFS215" s="488"/>
      <c r="TFT215" s="488"/>
      <c r="TFU215" s="699" t="s">
        <v>10061</v>
      </c>
      <c r="TFV215" s="700"/>
      <c r="TFW215" s="488"/>
      <c r="TFX215" s="488"/>
      <c r="TFY215" s="488"/>
      <c r="TFZ215" s="488"/>
      <c r="TGA215" s="488"/>
      <c r="TGB215" s="488"/>
      <c r="TGC215" s="699" t="s">
        <v>10061</v>
      </c>
      <c r="TGD215" s="700"/>
      <c r="TGE215" s="488"/>
      <c r="TGF215" s="488"/>
      <c r="TGG215" s="488"/>
      <c r="TGH215" s="488"/>
      <c r="TGI215" s="488"/>
      <c r="TGJ215" s="488"/>
      <c r="TGK215" s="699" t="s">
        <v>10061</v>
      </c>
      <c r="TGL215" s="700"/>
      <c r="TGM215" s="488"/>
      <c r="TGN215" s="488"/>
      <c r="TGO215" s="488"/>
      <c r="TGP215" s="488"/>
      <c r="TGQ215" s="488"/>
      <c r="TGR215" s="488"/>
      <c r="TGS215" s="699" t="s">
        <v>10061</v>
      </c>
      <c r="TGT215" s="700"/>
      <c r="TGU215" s="488"/>
      <c r="TGV215" s="488"/>
      <c r="TGW215" s="488"/>
      <c r="TGX215" s="488"/>
      <c r="TGY215" s="488"/>
      <c r="TGZ215" s="488"/>
      <c r="THA215" s="699" t="s">
        <v>10061</v>
      </c>
      <c r="THB215" s="700"/>
      <c r="THC215" s="488"/>
      <c r="THD215" s="488"/>
      <c r="THE215" s="488"/>
      <c r="THF215" s="488"/>
      <c r="THG215" s="488"/>
      <c r="THH215" s="488"/>
      <c r="THI215" s="699" t="s">
        <v>10061</v>
      </c>
      <c r="THJ215" s="700"/>
      <c r="THK215" s="488"/>
      <c r="THL215" s="488"/>
      <c r="THM215" s="488"/>
      <c r="THN215" s="488"/>
      <c r="THO215" s="488"/>
      <c r="THP215" s="488"/>
      <c r="THQ215" s="699" t="s">
        <v>10061</v>
      </c>
      <c r="THR215" s="700"/>
      <c r="THS215" s="488"/>
      <c r="THT215" s="488"/>
      <c r="THU215" s="488"/>
      <c r="THV215" s="488"/>
      <c r="THW215" s="488"/>
      <c r="THX215" s="488"/>
      <c r="THY215" s="699" t="s">
        <v>10061</v>
      </c>
      <c r="THZ215" s="700"/>
      <c r="TIA215" s="488"/>
      <c r="TIB215" s="488"/>
      <c r="TIC215" s="488"/>
      <c r="TID215" s="488"/>
      <c r="TIE215" s="488"/>
      <c r="TIF215" s="488"/>
      <c r="TIG215" s="699" t="s">
        <v>10061</v>
      </c>
      <c r="TIH215" s="700"/>
      <c r="TII215" s="488"/>
      <c r="TIJ215" s="488"/>
      <c r="TIK215" s="488"/>
      <c r="TIL215" s="488"/>
      <c r="TIM215" s="488"/>
      <c r="TIN215" s="488"/>
      <c r="TIO215" s="699" t="s">
        <v>10061</v>
      </c>
      <c r="TIP215" s="700"/>
      <c r="TIQ215" s="488"/>
      <c r="TIR215" s="488"/>
      <c r="TIS215" s="488"/>
      <c r="TIT215" s="488"/>
      <c r="TIU215" s="488"/>
      <c r="TIV215" s="488"/>
      <c r="TIW215" s="699" t="s">
        <v>10061</v>
      </c>
      <c r="TIX215" s="700"/>
      <c r="TIY215" s="488"/>
      <c r="TIZ215" s="488"/>
      <c r="TJA215" s="488"/>
      <c r="TJB215" s="488"/>
      <c r="TJC215" s="488"/>
      <c r="TJD215" s="488"/>
      <c r="TJE215" s="699" t="s">
        <v>10061</v>
      </c>
      <c r="TJF215" s="700"/>
      <c r="TJG215" s="488"/>
      <c r="TJH215" s="488"/>
      <c r="TJI215" s="488"/>
      <c r="TJJ215" s="488"/>
      <c r="TJK215" s="488"/>
      <c r="TJL215" s="488"/>
      <c r="TJM215" s="699" t="s">
        <v>10061</v>
      </c>
      <c r="TJN215" s="700"/>
      <c r="TJO215" s="488"/>
      <c r="TJP215" s="488"/>
      <c r="TJQ215" s="488"/>
      <c r="TJR215" s="488"/>
      <c r="TJS215" s="488"/>
      <c r="TJT215" s="488"/>
      <c r="TJU215" s="699" t="s">
        <v>10061</v>
      </c>
      <c r="TJV215" s="700"/>
      <c r="TJW215" s="488"/>
      <c r="TJX215" s="488"/>
      <c r="TJY215" s="488"/>
      <c r="TJZ215" s="488"/>
      <c r="TKA215" s="488"/>
      <c r="TKB215" s="488"/>
      <c r="TKC215" s="699" t="s">
        <v>10061</v>
      </c>
      <c r="TKD215" s="700"/>
      <c r="TKE215" s="488"/>
      <c r="TKF215" s="488"/>
      <c r="TKG215" s="488"/>
      <c r="TKH215" s="488"/>
      <c r="TKI215" s="488"/>
      <c r="TKJ215" s="488"/>
      <c r="TKK215" s="699" t="s">
        <v>10061</v>
      </c>
      <c r="TKL215" s="700"/>
      <c r="TKM215" s="488"/>
      <c r="TKN215" s="488"/>
      <c r="TKO215" s="488"/>
      <c r="TKP215" s="488"/>
      <c r="TKQ215" s="488"/>
      <c r="TKR215" s="488"/>
      <c r="TKS215" s="699" t="s">
        <v>10061</v>
      </c>
      <c r="TKT215" s="700"/>
      <c r="TKU215" s="488"/>
      <c r="TKV215" s="488"/>
      <c r="TKW215" s="488"/>
      <c r="TKX215" s="488"/>
      <c r="TKY215" s="488"/>
      <c r="TKZ215" s="488"/>
      <c r="TLA215" s="699" t="s">
        <v>10061</v>
      </c>
      <c r="TLB215" s="700"/>
      <c r="TLC215" s="488"/>
      <c r="TLD215" s="488"/>
      <c r="TLE215" s="488"/>
      <c r="TLF215" s="488"/>
      <c r="TLG215" s="488"/>
      <c r="TLH215" s="488"/>
      <c r="TLI215" s="699" t="s">
        <v>10061</v>
      </c>
      <c r="TLJ215" s="700"/>
      <c r="TLK215" s="488"/>
      <c r="TLL215" s="488"/>
      <c r="TLM215" s="488"/>
      <c r="TLN215" s="488"/>
      <c r="TLO215" s="488"/>
      <c r="TLP215" s="488"/>
      <c r="TLQ215" s="699" t="s">
        <v>10061</v>
      </c>
      <c r="TLR215" s="700"/>
      <c r="TLS215" s="488"/>
      <c r="TLT215" s="488"/>
      <c r="TLU215" s="488"/>
      <c r="TLV215" s="488"/>
      <c r="TLW215" s="488"/>
      <c r="TLX215" s="488"/>
      <c r="TLY215" s="699" t="s">
        <v>10061</v>
      </c>
      <c r="TLZ215" s="700"/>
      <c r="TMA215" s="488"/>
      <c r="TMB215" s="488"/>
      <c r="TMC215" s="488"/>
      <c r="TMD215" s="488"/>
      <c r="TME215" s="488"/>
      <c r="TMF215" s="488"/>
      <c r="TMG215" s="699" t="s">
        <v>10061</v>
      </c>
      <c r="TMH215" s="700"/>
      <c r="TMI215" s="488"/>
      <c r="TMJ215" s="488"/>
      <c r="TMK215" s="488"/>
      <c r="TML215" s="488"/>
      <c r="TMM215" s="488"/>
      <c r="TMN215" s="488"/>
      <c r="TMO215" s="699" t="s">
        <v>10061</v>
      </c>
      <c r="TMP215" s="700"/>
      <c r="TMQ215" s="488"/>
      <c r="TMR215" s="488"/>
      <c r="TMS215" s="488"/>
      <c r="TMT215" s="488"/>
      <c r="TMU215" s="488"/>
      <c r="TMV215" s="488"/>
      <c r="TMW215" s="699" t="s">
        <v>10061</v>
      </c>
      <c r="TMX215" s="700"/>
      <c r="TMY215" s="488"/>
      <c r="TMZ215" s="488"/>
      <c r="TNA215" s="488"/>
      <c r="TNB215" s="488"/>
      <c r="TNC215" s="488"/>
      <c r="TND215" s="488"/>
      <c r="TNE215" s="699" t="s">
        <v>10061</v>
      </c>
      <c r="TNF215" s="700"/>
      <c r="TNG215" s="488"/>
      <c r="TNH215" s="488"/>
      <c r="TNI215" s="488"/>
      <c r="TNJ215" s="488"/>
      <c r="TNK215" s="488"/>
      <c r="TNL215" s="488"/>
      <c r="TNM215" s="699" t="s">
        <v>10061</v>
      </c>
      <c r="TNN215" s="700"/>
      <c r="TNO215" s="488"/>
      <c r="TNP215" s="488"/>
      <c r="TNQ215" s="488"/>
      <c r="TNR215" s="488"/>
      <c r="TNS215" s="488"/>
      <c r="TNT215" s="488"/>
      <c r="TNU215" s="699" t="s">
        <v>10061</v>
      </c>
      <c r="TNV215" s="700"/>
      <c r="TNW215" s="488"/>
      <c r="TNX215" s="488"/>
      <c r="TNY215" s="488"/>
      <c r="TNZ215" s="488"/>
      <c r="TOA215" s="488"/>
      <c r="TOB215" s="488"/>
      <c r="TOC215" s="699" t="s">
        <v>10061</v>
      </c>
      <c r="TOD215" s="700"/>
      <c r="TOE215" s="488"/>
      <c r="TOF215" s="488"/>
      <c r="TOG215" s="488"/>
      <c r="TOH215" s="488"/>
      <c r="TOI215" s="488"/>
      <c r="TOJ215" s="488"/>
      <c r="TOK215" s="699" t="s">
        <v>10061</v>
      </c>
      <c r="TOL215" s="700"/>
      <c r="TOM215" s="488"/>
      <c r="TON215" s="488"/>
      <c r="TOO215" s="488"/>
      <c r="TOP215" s="488"/>
      <c r="TOQ215" s="488"/>
      <c r="TOR215" s="488"/>
      <c r="TOS215" s="699" t="s">
        <v>10061</v>
      </c>
      <c r="TOT215" s="700"/>
      <c r="TOU215" s="488"/>
      <c r="TOV215" s="488"/>
      <c r="TOW215" s="488"/>
      <c r="TOX215" s="488"/>
      <c r="TOY215" s="488"/>
      <c r="TOZ215" s="488"/>
      <c r="TPA215" s="699" t="s">
        <v>10061</v>
      </c>
      <c r="TPB215" s="700"/>
      <c r="TPC215" s="488"/>
      <c r="TPD215" s="488"/>
      <c r="TPE215" s="488"/>
      <c r="TPF215" s="488"/>
      <c r="TPG215" s="488"/>
      <c r="TPH215" s="488"/>
      <c r="TPI215" s="699" t="s">
        <v>10061</v>
      </c>
      <c r="TPJ215" s="700"/>
      <c r="TPK215" s="488"/>
      <c r="TPL215" s="488"/>
      <c r="TPM215" s="488"/>
      <c r="TPN215" s="488"/>
      <c r="TPO215" s="488"/>
      <c r="TPP215" s="488"/>
      <c r="TPQ215" s="699" t="s">
        <v>10061</v>
      </c>
      <c r="TPR215" s="700"/>
      <c r="TPS215" s="488"/>
      <c r="TPT215" s="488"/>
      <c r="TPU215" s="488"/>
      <c r="TPV215" s="488"/>
      <c r="TPW215" s="488"/>
      <c r="TPX215" s="488"/>
      <c r="TPY215" s="699" t="s">
        <v>10061</v>
      </c>
      <c r="TPZ215" s="700"/>
      <c r="TQA215" s="488"/>
      <c r="TQB215" s="488"/>
      <c r="TQC215" s="488"/>
      <c r="TQD215" s="488"/>
      <c r="TQE215" s="488"/>
      <c r="TQF215" s="488"/>
      <c r="TQG215" s="699" t="s">
        <v>10061</v>
      </c>
      <c r="TQH215" s="700"/>
      <c r="TQI215" s="488"/>
      <c r="TQJ215" s="488"/>
      <c r="TQK215" s="488"/>
      <c r="TQL215" s="488"/>
      <c r="TQM215" s="488"/>
      <c r="TQN215" s="488"/>
      <c r="TQO215" s="699" t="s">
        <v>10061</v>
      </c>
      <c r="TQP215" s="700"/>
      <c r="TQQ215" s="488"/>
      <c r="TQR215" s="488"/>
      <c r="TQS215" s="488"/>
      <c r="TQT215" s="488"/>
      <c r="TQU215" s="488"/>
      <c r="TQV215" s="488"/>
      <c r="TQW215" s="699" t="s">
        <v>10061</v>
      </c>
      <c r="TQX215" s="700"/>
      <c r="TQY215" s="488"/>
      <c r="TQZ215" s="488"/>
      <c r="TRA215" s="488"/>
      <c r="TRB215" s="488"/>
      <c r="TRC215" s="488"/>
      <c r="TRD215" s="488"/>
      <c r="TRE215" s="699" t="s">
        <v>10061</v>
      </c>
      <c r="TRF215" s="700"/>
      <c r="TRG215" s="488"/>
      <c r="TRH215" s="488"/>
      <c r="TRI215" s="488"/>
      <c r="TRJ215" s="488"/>
      <c r="TRK215" s="488"/>
      <c r="TRL215" s="488"/>
      <c r="TRM215" s="699" t="s">
        <v>10061</v>
      </c>
      <c r="TRN215" s="700"/>
      <c r="TRO215" s="488"/>
      <c r="TRP215" s="488"/>
      <c r="TRQ215" s="488"/>
      <c r="TRR215" s="488"/>
      <c r="TRS215" s="488"/>
      <c r="TRT215" s="488"/>
      <c r="TRU215" s="699" t="s">
        <v>10061</v>
      </c>
      <c r="TRV215" s="700"/>
      <c r="TRW215" s="488"/>
      <c r="TRX215" s="488"/>
      <c r="TRY215" s="488"/>
      <c r="TRZ215" s="488"/>
      <c r="TSA215" s="488"/>
      <c r="TSB215" s="488"/>
      <c r="TSC215" s="699" t="s">
        <v>10061</v>
      </c>
      <c r="TSD215" s="700"/>
      <c r="TSE215" s="488"/>
      <c r="TSF215" s="488"/>
      <c r="TSG215" s="488"/>
      <c r="TSH215" s="488"/>
      <c r="TSI215" s="488"/>
      <c r="TSJ215" s="488"/>
      <c r="TSK215" s="699" t="s">
        <v>10061</v>
      </c>
      <c r="TSL215" s="700"/>
      <c r="TSM215" s="488"/>
      <c r="TSN215" s="488"/>
      <c r="TSO215" s="488"/>
      <c r="TSP215" s="488"/>
      <c r="TSQ215" s="488"/>
      <c r="TSR215" s="488"/>
      <c r="TSS215" s="699" t="s">
        <v>10061</v>
      </c>
      <c r="TST215" s="700"/>
      <c r="TSU215" s="488"/>
      <c r="TSV215" s="488"/>
      <c r="TSW215" s="488"/>
      <c r="TSX215" s="488"/>
      <c r="TSY215" s="488"/>
      <c r="TSZ215" s="488"/>
      <c r="TTA215" s="699" t="s">
        <v>10061</v>
      </c>
      <c r="TTB215" s="700"/>
      <c r="TTC215" s="488"/>
      <c r="TTD215" s="488"/>
      <c r="TTE215" s="488"/>
      <c r="TTF215" s="488"/>
      <c r="TTG215" s="488"/>
      <c r="TTH215" s="488"/>
      <c r="TTI215" s="699" t="s">
        <v>10061</v>
      </c>
      <c r="TTJ215" s="700"/>
      <c r="TTK215" s="488"/>
      <c r="TTL215" s="488"/>
      <c r="TTM215" s="488"/>
      <c r="TTN215" s="488"/>
      <c r="TTO215" s="488"/>
      <c r="TTP215" s="488"/>
      <c r="TTQ215" s="699" t="s">
        <v>10061</v>
      </c>
      <c r="TTR215" s="700"/>
      <c r="TTS215" s="488"/>
      <c r="TTT215" s="488"/>
      <c r="TTU215" s="488"/>
      <c r="TTV215" s="488"/>
      <c r="TTW215" s="488"/>
      <c r="TTX215" s="488"/>
      <c r="TTY215" s="699" t="s">
        <v>10061</v>
      </c>
      <c r="TTZ215" s="700"/>
      <c r="TUA215" s="488"/>
      <c r="TUB215" s="488"/>
      <c r="TUC215" s="488"/>
      <c r="TUD215" s="488"/>
      <c r="TUE215" s="488"/>
      <c r="TUF215" s="488"/>
      <c r="TUG215" s="699" t="s">
        <v>10061</v>
      </c>
      <c r="TUH215" s="700"/>
      <c r="TUI215" s="488"/>
      <c r="TUJ215" s="488"/>
      <c r="TUK215" s="488"/>
      <c r="TUL215" s="488"/>
      <c r="TUM215" s="488"/>
      <c r="TUN215" s="488"/>
      <c r="TUO215" s="699" t="s">
        <v>10061</v>
      </c>
      <c r="TUP215" s="700"/>
      <c r="TUQ215" s="488"/>
      <c r="TUR215" s="488"/>
      <c r="TUS215" s="488"/>
      <c r="TUT215" s="488"/>
      <c r="TUU215" s="488"/>
      <c r="TUV215" s="488"/>
      <c r="TUW215" s="699" t="s">
        <v>10061</v>
      </c>
      <c r="TUX215" s="700"/>
      <c r="TUY215" s="488"/>
      <c r="TUZ215" s="488"/>
      <c r="TVA215" s="488"/>
      <c r="TVB215" s="488"/>
      <c r="TVC215" s="488"/>
      <c r="TVD215" s="488"/>
      <c r="TVE215" s="699" t="s">
        <v>10061</v>
      </c>
      <c r="TVF215" s="700"/>
      <c r="TVG215" s="488"/>
      <c r="TVH215" s="488"/>
      <c r="TVI215" s="488"/>
      <c r="TVJ215" s="488"/>
      <c r="TVK215" s="488"/>
      <c r="TVL215" s="488"/>
      <c r="TVM215" s="699" t="s">
        <v>10061</v>
      </c>
      <c r="TVN215" s="700"/>
      <c r="TVO215" s="488"/>
      <c r="TVP215" s="488"/>
      <c r="TVQ215" s="488"/>
      <c r="TVR215" s="488"/>
      <c r="TVS215" s="488"/>
      <c r="TVT215" s="488"/>
      <c r="TVU215" s="699" t="s">
        <v>10061</v>
      </c>
      <c r="TVV215" s="700"/>
      <c r="TVW215" s="488"/>
      <c r="TVX215" s="488"/>
      <c r="TVY215" s="488"/>
      <c r="TVZ215" s="488"/>
      <c r="TWA215" s="488"/>
      <c r="TWB215" s="488"/>
      <c r="TWC215" s="699" t="s">
        <v>10061</v>
      </c>
      <c r="TWD215" s="700"/>
      <c r="TWE215" s="488"/>
      <c r="TWF215" s="488"/>
      <c r="TWG215" s="488"/>
      <c r="TWH215" s="488"/>
      <c r="TWI215" s="488"/>
      <c r="TWJ215" s="488"/>
      <c r="TWK215" s="699" t="s">
        <v>10061</v>
      </c>
      <c r="TWL215" s="700"/>
      <c r="TWM215" s="488"/>
      <c r="TWN215" s="488"/>
      <c r="TWO215" s="488"/>
      <c r="TWP215" s="488"/>
      <c r="TWQ215" s="488"/>
      <c r="TWR215" s="488"/>
      <c r="TWS215" s="699" t="s">
        <v>10061</v>
      </c>
      <c r="TWT215" s="700"/>
      <c r="TWU215" s="488"/>
      <c r="TWV215" s="488"/>
      <c r="TWW215" s="488"/>
      <c r="TWX215" s="488"/>
      <c r="TWY215" s="488"/>
      <c r="TWZ215" s="488"/>
      <c r="TXA215" s="699" t="s">
        <v>10061</v>
      </c>
      <c r="TXB215" s="700"/>
      <c r="TXC215" s="488"/>
      <c r="TXD215" s="488"/>
      <c r="TXE215" s="488"/>
      <c r="TXF215" s="488"/>
      <c r="TXG215" s="488"/>
      <c r="TXH215" s="488"/>
      <c r="TXI215" s="699" t="s">
        <v>10061</v>
      </c>
      <c r="TXJ215" s="700"/>
      <c r="TXK215" s="488"/>
      <c r="TXL215" s="488"/>
      <c r="TXM215" s="488"/>
      <c r="TXN215" s="488"/>
      <c r="TXO215" s="488"/>
      <c r="TXP215" s="488"/>
      <c r="TXQ215" s="699" t="s">
        <v>10061</v>
      </c>
      <c r="TXR215" s="700"/>
      <c r="TXS215" s="488"/>
      <c r="TXT215" s="488"/>
      <c r="TXU215" s="488"/>
      <c r="TXV215" s="488"/>
      <c r="TXW215" s="488"/>
      <c r="TXX215" s="488"/>
      <c r="TXY215" s="699" t="s">
        <v>10061</v>
      </c>
      <c r="TXZ215" s="700"/>
      <c r="TYA215" s="488"/>
      <c r="TYB215" s="488"/>
      <c r="TYC215" s="488"/>
      <c r="TYD215" s="488"/>
      <c r="TYE215" s="488"/>
      <c r="TYF215" s="488"/>
      <c r="TYG215" s="699" t="s">
        <v>10061</v>
      </c>
      <c r="TYH215" s="700"/>
      <c r="TYI215" s="488"/>
      <c r="TYJ215" s="488"/>
      <c r="TYK215" s="488"/>
      <c r="TYL215" s="488"/>
      <c r="TYM215" s="488"/>
      <c r="TYN215" s="488"/>
      <c r="TYO215" s="699" t="s">
        <v>10061</v>
      </c>
      <c r="TYP215" s="700"/>
      <c r="TYQ215" s="488"/>
      <c r="TYR215" s="488"/>
      <c r="TYS215" s="488"/>
      <c r="TYT215" s="488"/>
      <c r="TYU215" s="488"/>
      <c r="TYV215" s="488"/>
      <c r="TYW215" s="699" t="s">
        <v>10061</v>
      </c>
      <c r="TYX215" s="700"/>
      <c r="TYY215" s="488"/>
      <c r="TYZ215" s="488"/>
      <c r="TZA215" s="488"/>
      <c r="TZB215" s="488"/>
      <c r="TZC215" s="488"/>
      <c r="TZD215" s="488"/>
      <c r="TZE215" s="699" t="s">
        <v>10061</v>
      </c>
      <c r="TZF215" s="700"/>
      <c r="TZG215" s="488"/>
      <c r="TZH215" s="488"/>
      <c r="TZI215" s="488"/>
      <c r="TZJ215" s="488"/>
      <c r="TZK215" s="488"/>
      <c r="TZL215" s="488"/>
      <c r="TZM215" s="699" t="s">
        <v>10061</v>
      </c>
      <c r="TZN215" s="700"/>
      <c r="TZO215" s="488"/>
      <c r="TZP215" s="488"/>
      <c r="TZQ215" s="488"/>
      <c r="TZR215" s="488"/>
      <c r="TZS215" s="488"/>
      <c r="TZT215" s="488"/>
      <c r="TZU215" s="699" t="s">
        <v>10061</v>
      </c>
      <c r="TZV215" s="700"/>
      <c r="TZW215" s="488"/>
      <c r="TZX215" s="488"/>
      <c r="TZY215" s="488"/>
      <c r="TZZ215" s="488"/>
      <c r="UAA215" s="488"/>
      <c r="UAB215" s="488"/>
      <c r="UAC215" s="699" t="s">
        <v>10061</v>
      </c>
      <c r="UAD215" s="700"/>
      <c r="UAE215" s="488"/>
      <c r="UAF215" s="488"/>
      <c r="UAG215" s="488"/>
      <c r="UAH215" s="488"/>
      <c r="UAI215" s="488"/>
      <c r="UAJ215" s="488"/>
      <c r="UAK215" s="699" t="s">
        <v>10061</v>
      </c>
      <c r="UAL215" s="700"/>
      <c r="UAM215" s="488"/>
      <c r="UAN215" s="488"/>
      <c r="UAO215" s="488"/>
      <c r="UAP215" s="488"/>
      <c r="UAQ215" s="488"/>
      <c r="UAR215" s="488"/>
      <c r="UAS215" s="699" t="s">
        <v>10061</v>
      </c>
      <c r="UAT215" s="700"/>
      <c r="UAU215" s="488"/>
      <c r="UAV215" s="488"/>
      <c r="UAW215" s="488"/>
      <c r="UAX215" s="488"/>
      <c r="UAY215" s="488"/>
      <c r="UAZ215" s="488"/>
      <c r="UBA215" s="699" t="s">
        <v>10061</v>
      </c>
      <c r="UBB215" s="700"/>
      <c r="UBC215" s="488"/>
      <c r="UBD215" s="488"/>
      <c r="UBE215" s="488"/>
      <c r="UBF215" s="488"/>
      <c r="UBG215" s="488"/>
      <c r="UBH215" s="488"/>
      <c r="UBI215" s="699" t="s">
        <v>10061</v>
      </c>
      <c r="UBJ215" s="700"/>
      <c r="UBK215" s="488"/>
      <c r="UBL215" s="488"/>
      <c r="UBM215" s="488"/>
      <c r="UBN215" s="488"/>
      <c r="UBO215" s="488"/>
      <c r="UBP215" s="488"/>
      <c r="UBQ215" s="699" t="s">
        <v>10061</v>
      </c>
      <c r="UBR215" s="700"/>
      <c r="UBS215" s="488"/>
      <c r="UBT215" s="488"/>
      <c r="UBU215" s="488"/>
      <c r="UBV215" s="488"/>
      <c r="UBW215" s="488"/>
      <c r="UBX215" s="488"/>
      <c r="UBY215" s="699" t="s">
        <v>10061</v>
      </c>
      <c r="UBZ215" s="700"/>
      <c r="UCA215" s="488"/>
      <c r="UCB215" s="488"/>
      <c r="UCC215" s="488"/>
      <c r="UCD215" s="488"/>
      <c r="UCE215" s="488"/>
      <c r="UCF215" s="488"/>
      <c r="UCG215" s="699" t="s">
        <v>10061</v>
      </c>
      <c r="UCH215" s="700"/>
      <c r="UCI215" s="488"/>
      <c r="UCJ215" s="488"/>
      <c r="UCK215" s="488"/>
      <c r="UCL215" s="488"/>
      <c r="UCM215" s="488"/>
      <c r="UCN215" s="488"/>
      <c r="UCO215" s="699" t="s">
        <v>10061</v>
      </c>
      <c r="UCP215" s="700"/>
      <c r="UCQ215" s="488"/>
      <c r="UCR215" s="488"/>
      <c r="UCS215" s="488"/>
      <c r="UCT215" s="488"/>
      <c r="UCU215" s="488"/>
      <c r="UCV215" s="488"/>
      <c r="UCW215" s="699" t="s">
        <v>10061</v>
      </c>
      <c r="UCX215" s="700"/>
      <c r="UCY215" s="488"/>
      <c r="UCZ215" s="488"/>
      <c r="UDA215" s="488"/>
      <c r="UDB215" s="488"/>
      <c r="UDC215" s="488"/>
      <c r="UDD215" s="488"/>
      <c r="UDE215" s="699" t="s">
        <v>10061</v>
      </c>
      <c r="UDF215" s="700"/>
      <c r="UDG215" s="488"/>
      <c r="UDH215" s="488"/>
      <c r="UDI215" s="488"/>
      <c r="UDJ215" s="488"/>
      <c r="UDK215" s="488"/>
      <c r="UDL215" s="488"/>
      <c r="UDM215" s="699" t="s">
        <v>10061</v>
      </c>
      <c r="UDN215" s="700"/>
      <c r="UDO215" s="488"/>
      <c r="UDP215" s="488"/>
      <c r="UDQ215" s="488"/>
      <c r="UDR215" s="488"/>
      <c r="UDS215" s="488"/>
      <c r="UDT215" s="488"/>
      <c r="UDU215" s="699" t="s">
        <v>10061</v>
      </c>
      <c r="UDV215" s="700"/>
      <c r="UDW215" s="488"/>
      <c r="UDX215" s="488"/>
      <c r="UDY215" s="488"/>
      <c r="UDZ215" s="488"/>
      <c r="UEA215" s="488"/>
      <c r="UEB215" s="488"/>
      <c r="UEC215" s="699" t="s">
        <v>10061</v>
      </c>
      <c r="UED215" s="700"/>
      <c r="UEE215" s="488"/>
      <c r="UEF215" s="488"/>
      <c r="UEG215" s="488"/>
      <c r="UEH215" s="488"/>
      <c r="UEI215" s="488"/>
      <c r="UEJ215" s="488"/>
      <c r="UEK215" s="699" t="s">
        <v>10061</v>
      </c>
      <c r="UEL215" s="700"/>
      <c r="UEM215" s="488"/>
      <c r="UEN215" s="488"/>
      <c r="UEO215" s="488"/>
      <c r="UEP215" s="488"/>
      <c r="UEQ215" s="488"/>
      <c r="UER215" s="488"/>
      <c r="UES215" s="699" t="s">
        <v>10061</v>
      </c>
      <c r="UET215" s="700"/>
      <c r="UEU215" s="488"/>
      <c r="UEV215" s="488"/>
      <c r="UEW215" s="488"/>
      <c r="UEX215" s="488"/>
      <c r="UEY215" s="488"/>
      <c r="UEZ215" s="488"/>
      <c r="UFA215" s="699" t="s">
        <v>10061</v>
      </c>
      <c r="UFB215" s="700"/>
      <c r="UFC215" s="488"/>
      <c r="UFD215" s="488"/>
      <c r="UFE215" s="488"/>
      <c r="UFF215" s="488"/>
      <c r="UFG215" s="488"/>
      <c r="UFH215" s="488"/>
      <c r="UFI215" s="699" t="s">
        <v>10061</v>
      </c>
      <c r="UFJ215" s="700"/>
      <c r="UFK215" s="488"/>
      <c r="UFL215" s="488"/>
      <c r="UFM215" s="488"/>
      <c r="UFN215" s="488"/>
      <c r="UFO215" s="488"/>
      <c r="UFP215" s="488"/>
      <c r="UFQ215" s="699" t="s">
        <v>10061</v>
      </c>
      <c r="UFR215" s="700"/>
      <c r="UFS215" s="488"/>
      <c r="UFT215" s="488"/>
      <c r="UFU215" s="488"/>
      <c r="UFV215" s="488"/>
      <c r="UFW215" s="488"/>
      <c r="UFX215" s="488"/>
      <c r="UFY215" s="699" t="s">
        <v>10061</v>
      </c>
      <c r="UFZ215" s="700"/>
      <c r="UGA215" s="488"/>
      <c r="UGB215" s="488"/>
      <c r="UGC215" s="488"/>
      <c r="UGD215" s="488"/>
      <c r="UGE215" s="488"/>
      <c r="UGF215" s="488"/>
      <c r="UGG215" s="699" t="s">
        <v>10061</v>
      </c>
      <c r="UGH215" s="700"/>
      <c r="UGI215" s="488"/>
      <c r="UGJ215" s="488"/>
      <c r="UGK215" s="488"/>
      <c r="UGL215" s="488"/>
      <c r="UGM215" s="488"/>
      <c r="UGN215" s="488"/>
      <c r="UGO215" s="699" t="s">
        <v>10061</v>
      </c>
      <c r="UGP215" s="700"/>
      <c r="UGQ215" s="488"/>
      <c r="UGR215" s="488"/>
      <c r="UGS215" s="488"/>
      <c r="UGT215" s="488"/>
      <c r="UGU215" s="488"/>
      <c r="UGV215" s="488"/>
      <c r="UGW215" s="699" t="s">
        <v>10061</v>
      </c>
      <c r="UGX215" s="700"/>
      <c r="UGY215" s="488"/>
      <c r="UGZ215" s="488"/>
      <c r="UHA215" s="488"/>
      <c r="UHB215" s="488"/>
      <c r="UHC215" s="488"/>
      <c r="UHD215" s="488"/>
      <c r="UHE215" s="699" t="s">
        <v>10061</v>
      </c>
      <c r="UHF215" s="700"/>
      <c r="UHG215" s="488"/>
      <c r="UHH215" s="488"/>
      <c r="UHI215" s="488"/>
      <c r="UHJ215" s="488"/>
      <c r="UHK215" s="488"/>
      <c r="UHL215" s="488"/>
      <c r="UHM215" s="699" t="s">
        <v>10061</v>
      </c>
      <c r="UHN215" s="700"/>
      <c r="UHO215" s="488"/>
      <c r="UHP215" s="488"/>
      <c r="UHQ215" s="488"/>
      <c r="UHR215" s="488"/>
      <c r="UHS215" s="488"/>
      <c r="UHT215" s="488"/>
      <c r="UHU215" s="699" t="s">
        <v>10061</v>
      </c>
      <c r="UHV215" s="700"/>
      <c r="UHW215" s="488"/>
      <c r="UHX215" s="488"/>
      <c r="UHY215" s="488"/>
      <c r="UHZ215" s="488"/>
      <c r="UIA215" s="488"/>
      <c r="UIB215" s="488"/>
      <c r="UIC215" s="699" t="s">
        <v>10061</v>
      </c>
      <c r="UID215" s="700"/>
      <c r="UIE215" s="488"/>
      <c r="UIF215" s="488"/>
      <c r="UIG215" s="488"/>
      <c r="UIH215" s="488"/>
      <c r="UII215" s="488"/>
      <c r="UIJ215" s="488"/>
      <c r="UIK215" s="699" t="s">
        <v>10061</v>
      </c>
      <c r="UIL215" s="700"/>
      <c r="UIM215" s="488"/>
      <c r="UIN215" s="488"/>
      <c r="UIO215" s="488"/>
      <c r="UIP215" s="488"/>
      <c r="UIQ215" s="488"/>
      <c r="UIR215" s="488"/>
      <c r="UIS215" s="699" t="s">
        <v>10061</v>
      </c>
      <c r="UIT215" s="700"/>
      <c r="UIU215" s="488"/>
      <c r="UIV215" s="488"/>
      <c r="UIW215" s="488"/>
      <c r="UIX215" s="488"/>
      <c r="UIY215" s="488"/>
      <c r="UIZ215" s="488"/>
      <c r="UJA215" s="699" t="s">
        <v>10061</v>
      </c>
      <c r="UJB215" s="700"/>
      <c r="UJC215" s="488"/>
      <c r="UJD215" s="488"/>
      <c r="UJE215" s="488"/>
      <c r="UJF215" s="488"/>
      <c r="UJG215" s="488"/>
      <c r="UJH215" s="488"/>
      <c r="UJI215" s="699" t="s">
        <v>10061</v>
      </c>
      <c r="UJJ215" s="700"/>
      <c r="UJK215" s="488"/>
      <c r="UJL215" s="488"/>
      <c r="UJM215" s="488"/>
      <c r="UJN215" s="488"/>
      <c r="UJO215" s="488"/>
      <c r="UJP215" s="488"/>
      <c r="UJQ215" s="699" t="s">
        <v>10061</v>
      </c>
      <c r="UJR215" s="700"/>
      <c r="UJS215" s="488"/>
      <c r="UJT215" s="488"/>
      <c r="UJU215" s="488"/>
      <c r="UJV215" s="488"/>
      <c r="UJW215" s="488"/>
      <c r="UJX215" s="488"/>
      <c r="UJY215" s="699" t="s">
        <v>10061</v>
      </c>
      <c r="UJZ215" s="700"/>
      <c r="UKA215" s="488"/>
      <c r="UKB215" s="488"/>
      <c r="UKC215" s="488"/>
      <c r="UKD215" s="488"/>
      <c r="UKE215" s="488"/>
      <c r="UKF215" s="488"/>
      <c r="UKG215" s="699" t="s">
        <v>10061</v>
      </c>
      <c r="UKH215" s="700"/>
      <c r="UKI215" s="488"/>
      <c r="UKJ215" s="488"/>
      <c r="UKK215" s="488"/>
      <c r="UKL215" s="488"/>
      <c r="UKM215" s="488"/>
      <c r="UKN215" s="488"/>
      <c r="UKO215" s="699" t="s">
        <v>10061</v>
      </c>
      <c r="UKP215" s="700"/>
      <c r="UKQ215" s="488"/>
      <c r="UKR215" s="488"/>
      <c r="UKS215" s="488"/>
      <c r="UKT215" s="488"/>
      <c r="UKU215" s="488"/>
      <c r="UKV215" s="488"/>
      <c r="UKW215" s="699" t="s">
        <v>10061</v>
      </c>
      <c r="UKX215" s="700"/>
      <c r="UKY215" s="488"/>
      <c r="UKZ215" s="488"/>
      <c r="ULA215" s="488"/>
      <c r="ULB215" s="488"/>
      <c r="ULC215" s="488"/>
      <c r="ULD215" s="488"/>
      <c r="ULE215" s="699" t="s">
        <v>10061</v>
      </c>
      <c r="ULF215" s="700"/>
      <c r="ULG215" s="488"/>
      <c r="ULH215" s="488"/>
      <c r="ULI215" s="488"/>
      <c r="ULJ215" s="488"/>
      <c r="ULK215" s="488"/>
      <c r="ULL215" s="488"/>
      <c r="ULM215" s="699" t="s">
        <v>10061</v>
      </c>
      <c r="ULN215" s="700"/>
      <c r="ULO215" s="488"/>
      <c r="ULP215" s="488"/>
      <c r="ULQ215" s="488"/>
      <c r="ULR215" s="488"/>
      <c r="ULS215" s="488"/>
      <c r="ULT215" s="488"/>
      <c r="ULU215" s="699" t="s">
        <v>10061</v>
      </c>
      <c r="ULV215" s="700"/>
      <c r="ULW215" s="488"/>
      <c r="ULX215" s="488"/>
      <c r="ULY215" s="488"/>
      <c r="ULZ215" s="488"/>
      <c r="UMA215" s="488"/>
      <c r="UMB215" s="488"/>
      <c r="UMC215" s="699" t="s">
        <v>10061</v>
      </c>
      <c r="UMD215" s="700"/>
      <c r="UME215" s="488"/>
      <c r="UMF215" s="488"/>
      <c r="UMG215" s="488"/>
      <c r="UMH215" s="488"/>
      <c r="UMI215" s="488"/>
      <c r="UMJ215" s="488"/>
      <c r="UMK215" s="699" t="s">
        <v>10061</v>
      </c>
      <c r="UML215" s="700"/>
      <c r="UMM215" s="488"/>
      <c r="UMN215" s="488"/>
      <c r="UMO215" s="488"/>
      <c r="UMP215" s="488"/>
      <c r="UMQ215" s="488"/>
      <c r="UMR215" s="488"/>
      <c r="UMS215" s="699" t="s">
        <v>10061</v>
      </c>
      <c r="UMT215" s="700"/>
      <c r="UMU215" s="488"/>
      <c r="UMV215" s="488"/>
      <c r="UMW215" s="488"/>
      <c r="UMX215" s="488"/>
      <c r="UMY215" s="488"/>
      <c r="UMZ215" s="488"/>
      <c r="UNA215" s="699" t="s">
        <v>10061</v>
      </c>
      <c r="UNB215" s="700"/>
      <c r="UNC215" s="488"/>
      <c r="UND215" s="488"/>
      <c r="UNE215" s="488"/>
      <c r="UNF215" s="488"/>
      <c r="UNG215" s="488"/>
      <c r="UNH215" s="488"/>
      <c r="UNI215" s="699" t="s">
        <v>10061</v>
      </c>
      <c r="UNJ215" s="700"/>
      <c r="UNK215" s="488"/>
      <c r="UNL215" s="488"/>
      <c r="UNM215" s="488"/>
      <c r="UNN215" s="488"/>
      <c r="UNO215" s="488"/>
      <c r="UNP215" s="488"/>
      <c r="UNQ215" s="699" t="s">
        <v>10061</v>
      </c>
      <c r="UNR215" s="700"/>
      <c r="UNS215" s="488"/>
      <c r="UNT215" s="488"/>
      <c r="UNU215" s="488"/>
      <c r="UNV215" s="488"/>
      <c r="UNW215" s="488"/>
      <c r="UNX215" s="488"/>
      <c r="UNY215" s="699" t="s">
        <v>10061</v>
      </c>
      <c r="UNZ215" s="700"/>
      <c r="UOA215" s="488"/>
      <c r="UOB215" s="488"/>
      <c r="UOC215" s="488"/>
      <c r="UOD215" s="488"/>
      <c r="UOE215" s="488"/>
      <c r="UOF215" s="488"/>
      <c r="UOG215" s="699" t="s">
        <v>10061</v>
      </c>
      <c r="UOH215" s="700"/>
      <c r="UOI215" s="488"/>
      <c r="UOJ215" s="488"/>
      <c r="UOK215" s="488"/>
      <c r="UOL215" s="488"/>
      <c r="UOM215" s="488"/>
      <c r="UON215" s="488"/>
      <c r="UOO215" s="699" t="s">
        <v>10061</v>
      </c>
      <c r="UOP215" s="700"/>
      <c r="UOQ215" s="488"/>
      <c r="UOR215" s="488"/>
      <c r="UOS215" s="488"/>
      <c r="UOT215" s="488"/>
      <c r="UOU215" s="488"/>
      <c r="UOV215" s="488"/>
      <c r="UOW215" s="699" t="s">
        <v>10061</v>
      </c>
      <c r="UOX215" s="700"/>
      <c r="UOY215" s="488"/>
      <c r="UOZ215" s="488"/>
      <c r="UPA215" s="488"/>
      <c r="UPB215" s="488"/>
      <c r="UPC215" s="488"/>
      <c r="UPD215" s="488"/>
      <c r="UPE215" s="699" t="s">
        <v>10061</v>
      </c>
      <c r="UPF215" s="700"/>
      <c r="UPG215" s="488"/>
      <c r="UPH215" s="488"/>
      <c r="UPI215" s="488"/>
      <c r="UPJ215" s="488"/>
      <c r="UPK215" s="488"/>
      <c r="UPL215" s="488"/>
      <c r="UPM215" s="699" t="s">
        <v>10061</v>
      </c>
      <c r="UPN215" s="700"/>
      <c r="UPO215" s="488"/>
      <c r="UPP215" s="488"/>
      <c r="UPQ215" s="488"/>
      <c r="UPR215" s="488"/>
      <c r="UPS215" s="488"/>
      <c r="UPT215" s="488"/>
      <c r="UPU215" s="699" t="s">
        <v>10061</v>
      </c>
      <c r="UPV215" s="700"/>
      <c r="UPW215" s="488"/>
      <c r="UPX215" s="488"/>
      <c r="UPY215" s="488"/>
      <c r="UPZ215" s="488"/>
      <c r="UQA215" s="488"/>
      <c r="UQB215" s="488"/>
      <c r="UQC215" s="699" t="s">
        <v>10061</v>
      </c>
      <c r="UQD215" s="700"/>
      <c r="UQE215" s="488"/>
      <c r="UQF215" s="488"/>
      <c r="UQG215" s="488"/>
      <c r="UQH215" s="488"/>
      <c r="UQI215" s="488"/>
      <c r="UQJ215" s="488"/>
      <c r="UQK215" s="699" t="s">
        <v>10061</v>
      </c>
      <c r="UQL215" s="700"/>
      <c r="UQM215" s="488"/>
      <c r="UQN215" s="488"/>
      <c r="UQO215" s="488"/>
      <c r="UQP215" s="488"/>
      <c r="UQQ215" s="488"/>
      <c r="UQR215" s="488"/>
      <c r="UQS215" s="699" t="s">
        <v>10061</v>
      </c>
      <c r="UQT215" s="700"/>
      <c r="UQU215" s="488"/>
      <c r="UQV215" s="488"/>
      <c r="UQW215" s="488"/>
      <c r="UQX215" s="488"/>
      <c r="UQY215" s="488"/>
      <c r="UQZ215" s="488"/>
      <c r="URA215" s="699" t="s">
        <v>10061</v>
      </c>
      <c r="URB215" s="700"/>
      <c r="URC215" s="488"/>
      <c r="URD215" s="488"/>
      <c r="URE215" s="488"/>
      <c r="URF215" s="488"/>
      <c r="URG215" s="488"/>
      <c r="URH215" s="488"/>
      <c r="URI215" s="699" t="s">
        <v>10061</v>
      </c>
      <c r="URJ215" s="700"/>
      <c r="URK215" s="488"/>
      <c r="URL215" s="488"/>
      <c r="URM215" s="488"/>
      <c r="URN215" s="488"/>
      <c r="URO215" s="488"/>
      <c r="URP215" s="488"/>
      <c r="URQ215" s="699" t="s">
        <v>10061</v>
      </c>
      <c r="URR215" s="700"/>
      <c r="URS215" s="488"/>
      <c r="URT215" s="488"/>
      <c r="URU215" s="488"/>
      <c r="URV215" s="488"/>
      <c r="URW215" s="488"/>
      <c r="URX215" s="488"/>
      <c r="URY215" s="699" t="s">
        <v>10061</v>
      </c>
      <c r="URZ215" s="700"/>
      <c r="USA215" s="488"/>
      <c r="USB215" s="488"/>
      <c r="USC215" s="488"/>
      <c r="USD215" s="488"/>
      <c r="USE215" s="488"/>
      <c r="USF215" s="488"/>
      <c r="USG215" s="699" t="s">
        <v>10061</v>
      </c>
      <c r="USH215" s="700"/>
      <c r="USI215" s="488"/>
      <c r="USJ215" s="488"/>
      <c r="USK215" s="488"/>
      <c r="USL215" s="488"/>
      <c r="USM215" s="488"/>
      <c r="USN215" s="488"/>
      <c r="USO215" s="699" t="s">
        <v>10061</v>
      </c>
      <c r="USP215" s="700"/>
      <c r="USQ215" s="488"/>
      <c r="USR215" s="488"/>
      <c r="USS215" s="488"/>
      <c r="UST215" s="488"/>
      <c r="USU215" s="488"/>
      <c r="USV215" s="488"/>
      <c r="USW215" s="699" t="s">
        <v>10061</v>
      </c>
      <c r="USX215" s="700"/>
      <c r="USY215" s="488"/>
      <c r="USZ215" s="488"/>
      <c r="UTA215" s="488"/>
      <c r="UTB215" s="488"/>
      <c r="UTC215" s="488"/>
      <c r="UTD215" s="488"/>
      <c r="UTE215" s="699" t="s">
        <v>10061</v>
      </c>
      <c r="UTF215" s="700"/>
      <c r="UTG215" s="488"/>
      <c r="UTH215" s="488"/>
      <c r="UTI215" s="488"/>
      <c r="UTJ215" s="488"/>
      <c r="UTK215" s="488"/>
      <c r="UTL215" s="488"/>
      <c r="UTM215" s="699" t="s">
        <v>10061</v>
      </c>
      <c r="UTN215" s="700"/>
      <c r="UTO215" s="488"/>
      <c r="UTP215" s="488"/>
      <c r="UTQ215" s="488"/>
      <c r="UTR215" s="488"/>
      <c r="UTS215" s="488"/>
      <c r="UTT215" s="488"/>
      <c r="UTU215" s="699" t="s">
        <v>10061</v>
      </c>
      <c r="UTV215" s="700"/>
      <c r="UTW215" s="488"/>
      <c r="UTX215" s="488"/>
      <c r="UTY215" s="488"/>
      <c r="UTZ215" s="488"/>
      <c r="UUA215" s="488"/>
      <c r="UUB215" s="488"/>
      <c r="UUC215" s="699" t="s">
        <v>10061</v>
      </c>
      <c r="UUD215" s="700"/>
      <c r="UUE215" s="488"/>
      <c r="UUF215" s="488"/>
      <c r="UUG215" s="488"/>
      <c r="UUH215" s="488"/>
      <c r="UUI215" s="488"/>
      <c r="UUJ215" s="488"/>
      <c r="UUK215" s="699" t="s">
        <v>10061</v>
      </c>
      <c r="UUL215" s="700"/>
      <c r="UUM215" s="488"/>
      <c r="UUN215" s="488"/>
      <c r="UUO215" s="488"/>
      <c r="UUP215" s="488"/>
      <c r="UUQ215" s="488"/>
      <c r="UUR215" s="488"/>
      <c r="UUS215" s="699" t="s">
        <v>10061</v>
      </c>
      <c r="UUT215" s="700"/>
      <c r="UUU215" s="488"/>
      <c r="UUV215" s="488"/>
      <c r="UUW215" s="488"/>
      <c r="UUX215" s="488"/>
      <c r="UUY215" s="488"/>
      <c r="UUZ215" s="488"/>
      <c r="UVA215" s="699" t="s">
        <v>10061</v>
      </c>
      <c r="UVB215" s="700"/>
      <c r="UVC215" s="488"/>
      <c r="UVD215" s="488"/>
      <c r="UVE215" s="488"/>
      <c r="UVF215" s="488"/>
      <c r="UVG215" s="488"/>
      <c r="UVH215" s="488"/>
      <c r="UVI215" s="699" t="s">
        <v>10061</v>
      </c>
      <c r="UVJ215" s="700"/>
      <c r="UVK215" s="488"/>
      <c r="UVL215" s="488"/>
      <c r="UVM215" s="488"/>
      <c r="UVN215" s="488"/>
      <c r="UVO215" s="488"/>
      <c r="UVP215" s="488"/>
      <c r="UVQ215" s="699" t="s">
        <v>10061</v>
      </c>
      <c r="UVR215" s="700"/>
      <c r="UVS215" s="488"/>
      <c r="UVT215" s="488"/>
      <c r="UVU215" s="488"/>
      <c r="UVV215" s="488"/>
      <c r="UVW215" s="488"/>
      <c r="UVX215" s="488"/>
      <c r="UVY215" s="699" t="s">
        <v>10061</v>
      </c>
      <c r="UVZ215" s="700"/>
      <c r="UWA215" s="488"/>
      <c r="UWB215" s="488"/>
      <c r="UWC215" s="488"/>
      <c r="UWD215" s="488"/>
      <c r="UWE215" s="488"/>
      <c r="UWF215" s="488"/>
      <c r="UWG215" s="699" t="s">
        <v>10061</v>
      </c>
      <c r="UWH215" s="700"/>
      <c r="UWI215" s="488"/>
      <c r="UWJ215" s="488"/>
      <c r="UWK215" s="488"/>
      <c r="UWL215" s="488"/>
      <c r="UWM215" s="488"/>
      <c r="UWN215" s="488"/>
      <c r="UWO215" s="699" t="s">
        <v>10061</v>
      </c>
      <c r="UWP215" s="700"/>
      <c r="UWQ215" s="488"/>
      <c r="UWR215" s="488"/>
      <c r="UWS215" s="488"/>
      <c r="UWT215" s="488"/>
      <c r="UWU215" s="488"/>
      <c r="UWV215" s="488"/>
      <c r="UWW215" s="699" t="s">
        <v>10061</v>
      </c>
      <c r="UWX215" s="700"/>
      <c r="UWY215" s="488"/>
      <c r="UWZ215" s="488"/>
      <c r="UXA215" s="488"/>
      <c r="UXB215" s="488"/>
      <c r="UXC215" s="488"/>
      <c r="UXD215" s="488"/>
      <c r="UXE215" s="699" t="s">
        <v>10061</v>
      </c>
      <c r="UXF215" s="700"/>
      <c r="UXG215" s="488"/>
      <c r="UXH215" s="488"/>
      <c r="UXI215" s="488"/>
      <c r="UXJ215" s="488"/>
      <c r="UXK215" s="488"/>
      <c r="UXL215" s="488"/>
      <c r="UXM215" s="699" t="s">
        <v>10061</v>
      </c>
      <c r="UXN215" s="700"/>
      <c r="UXO215" s="488"/>
      <c r="UXP215" s="488"/>
      <c r="UXQ215" s="488"/>
      <c r="UXR215" s="488"/>
      <c r="UXS215" s="488"/>
      <c r="UXT215" s="488"/>
      <c r="UXU215" s="699" t="s">
        <v>10061</v>
      </c>
      <c r="UXV215" s="700"/>
      <c r="UXW215" s="488"/>
      <c r="UXX215" s="488"/>
      <c r="UXY215" s="488"/>
      <c r="UXZ215" s="488"/>
      <c r="UYA215" s="488"/>
      <c r="UYB215" s="488"/>
      <c r="UYC215" s="699" t="s">
        <v>10061</v>
      </c>
      <c r="UYD215" s="700"/>
      <c r="UYE215" s="488"/>
      <c r="UYF215" s="488"/>
      <c r="UYG215" s="488"/>
      <c r="UYH215" s="488"/>
      <c r="UYI215" s="488"/>
      <c r="UYJ215" s="488"/>
      <c r="UYK215" s="699" t="s">
        <v>10061</v>
      </c>
      <c r="UYL215" s="700"/>
      <c r="UYM215" s="488"/>
      <c r="UYN215" s="488"/>
      <c r="UYO215" s="488"/>
      <c r="UYP215" s="488"/>
      <c r="UYQ215" s="488"/>
      <c r="UYR215" s="488"/>
      <c r="UYS215" s="699" t="s">
        <v>10061</v>
      </c>
      <c r="UYT215" s="700"/>
      <c r="UYU215" s="488"/>
      <c r="UYV215" s="488"/>
      <c r="UYW215" s="488"/>
      <c r="UYX215" s="488"/>
      <c r="UYY215" s="488"/>
      <c r="UYZ215" s="488"/>
      <c r="UZA215" s="699" t="s">
        <v>10061</v>
      </c>
      <c r="UZB215" s="700"/>
      <c r="UZC215" s="488"/>
      <c r="UZD215" s="488"/>
      <c r="UZE215" s="488"/>
      <c r="UZF215" s="488"/>
      <c r="UZG215" s="488"/>
      <c r="UZH215" s="488"/>
      <c r="UZI215" s="699" t="s">
        <v>10061</v>
      </c>
      <c r="UZJ215" s="700"/>
      <c r="UZK215" s="488"/>
      <c r="UZL215" s="488"/>
      <c r="UZM215" s="488"/>
      <c r="UZN215" s="488"/>
      <c r="UZO215" s="488"/>
      <c r="UZP215" s="488"/>
      <c r="UZQ215" s="699" t="s">
        <v>10061</v>
      </c>
      <c r="UZR215" s="700"/>
      <c r="UZS215" s="488"/>
      <c r="UZT215" s="488"/>
      <c r="UZU215" s="488"/>
      <c r="UZV215" s="488"/>
      <c r="UZW215" s="488"/>
      <c r="UZX215" s="488"/>
      <c r="UZY215" s="699" t="s">
        <v>10061</v>
      </c>
      <c r="UZZ215" s="700"/>
      <c r="VAA215" s="488"/>
      <c r="VAB215" s="488"/>
      <c r="VAC215" s="488"/>
      <c r="VAD215" s="488"/>
      <c r="VAE215" s="488"/>
      <c r="VAF215" s="488"/>
      <c r="VAG215" s="699" t="s">
        <v>10061</v>
      </c>
      <c r="VAH215" s="700"/>
      <c r="VAI215" s="488"/>
      <c r="VAJ215" s="488"/>
      <c r="VAK215" s="488"/>
      <c r="VAL215" s="488"/>
      <c r="VAM215" s="488"/>
      <c r="VAN215" s="488"/>
      <c r="VAO215" s="699" t="s">
        <v>10061</v>
      </c>
      <c r="VAP215" s="700"/>
      <c r="VAQ215" s="488"/>
      <c r="VAR215" s="488"/>
      <c r="VAS215" s="488"/>
      <c r="VAT215" s="488"/>
      <c r="VAU215" s="488"/>
      <c r="VAV215" s="488"/>
      <c r="VAW215" s="699" t="s">
        <v>10061</v>
      </c>
      <c r="VAX215" s="700"/>
      <c r="VAY215" s="488"/>
      <c r="VAZ215" s="488"/>
      <c r="VBA215" s="488"/>
      <c r="VBB215" s="488"/>
      <c r="VBC215" s="488"/>
      <c r="VBD215" s="488"/>
      <c r="VBE215" s="699" t="s">
        <v>10061</v>
      </c>
      <c r="VBF215" s="700"/>
      <c r="VBG215" s="488"/>
      <c r="VBH215" s="488"/>
      <c r="VBI215" s="488"/>
      <c r="VBJ215" s="488"/>
      <c r="VBK215" s="488"/>
      <c r="VBL215" s="488"/>
      <c r="VBM215" s="699" t="s">
        <v>10061</v>
      </c>
      <c r="VBN215" s="700"/>
      <c r="VBO215" s="488"/>
      <c r="VBP215" s="488"/>
      <c r="VBQ215" s="488"/>
      <c r="VBR215" s="488"/>
      <c r="VBS215" s="488"/>
      <c r="VBT215" s="488"/>
      <c r="VBU215" s="699" t="s">
        <v>10061</v>
      </c>
      <c r="VBV215" s="700"/>
      <c r="VBW215" s="488"/>
      <c r="VBX215" s="488"/>
      <c r="VBY215" s="488"/>
      <c r="VBZ215" s="488"/>
      <c r="VCA215" s="488"/>
      <c r="VCB215" s="488"/>
      <c r="VCC215" s="699" t="s">
        <v>10061</v>
      </c>
      <c r="VCD215" s="700"/>
      <c r="VCE215" s="488"/>
      <c r="VCF215" s="488"/>
      <c r="VCG215" s="488"/>
      <c r="VCH215" s="488"/>
      <c r="VCI215" s="488"/>
      <c r="VCJ215" s="488"/>
      <c r="VCK215" s="699" t="s">
        <v>10061</v>
      </c>
      <c r="VCL215" s="700"/>
      <c r="VCM215" s="488"/>
      <c r="VCN215" s="488"/>
      <c r="VCO215" s="488"/>
      <c r="VCP215" s="488"/>
      <c r="VCQ215" s="488"/>
      <c r="VCR215" s="488"/>
      <c r="VCS215" s="699" t="s">
        <v>10061</v>
      </c>
      <c r="VCT215" s="700"/>
      <c r="VCU215" s="488"/>
      <c r="VCV215" s="488"/>
      <c r="VCW215" s="488"/>
      <c r="VCX215" s="488"/>
      <c r="VCY215" s="488"/>
      <c r="VCZ215" s="488"/>
      <c r="VDA215" s="699" t="s">
        <v>10061</v>
      </c>
      <c r="VDB215" s="700"/>
      <c r="VDC215" s="488"/>
      <c r="VDD215" s="488"/>
      <c r="VDE215" s="488"/>
      <c r="VDF215" s="488"/>
      <c r="VDG215" s="488"/>
      <c r="VDH215" s="488"/>
      <c r="VDI215" s="699" t="s">
        <v>10061</v>
      </c>
      <c r="VDJ215" s="700"/>
      <c r="VDK215" s="488"/>
      <c r="VDL215" s="488"/>
      <c r="VDM215" s="488"/>
      <c r="VDN215" s="488"/>
      <c r="VDO215" s="488"/>
      <c r="VDP215" s="488"/>
      <c r="VDQ215" s="699" t="s">
        <v>10061</v>
      </c>
      <c r="VDR215" s="700"/>
      <c r="VDS215" s="488"/>
      <c r="VDT215" s="488"/>
      <c r="VDU215" s="488"/>
      <c r="VDV215" s="488"/>
      <c r="VDW215" s="488"/>
      <c r="VDX215" s="488"/>
      <c r="VDY215" s="699" t="s">
        <v>10061</v>
      </c>
      <c r="VDZ215" s="700"/>
      <c r="VEA215" s="488"/>
      <c r="VEB215" s="488"/>
      <c r="VEC215" s="488"/>
      <c r="VED215" s="488"/>
      <c r="VEE215" s="488"/>
      <c r="VEF215" s="488"/>
      <c r="VEG215" s="699" t="s">
        <v>10061</v>
      </c>
      <c r="VEH215" s="700"/>
      <c r="VEI215" s="488"/>
      <c r="VEJ215" s="488"/>
      <c r="VEK215" s="488"/>
      <c r="VEL215" s="488"/>
      <c r="VEM215" s="488"/>
      <c r="VEN215" s="488"/>
      <c r="VEO215" s="699" t="s">
        <v>10061</v>
      </c>
      <c r="VEP215" s="700"/>
      <c r="VEQ215" s="488"/>
      <c r="VER215" s="488"/>
      <c r="VES215" s="488"/>
      <c r="VET215" s="488"/>
      <c r="VEU215" s="488"/>
      <c r="VEV215" s="488"/>
      <c r="VEW215" s="699" t="s">
        <v>10061</v>
      </c>
      <c r="VEX215" s="700"/>
      <c r="VEY215" s="488"/>
      <c r="VEZ215" s="488"/>
      <c r="VFA215" s="488"/>
      <c r="VFB215" s="488"/>
      <c r="VFC215" s="488"/>
      <c r="VFD215" s="488"/>
      <c r="VFE215" s="699" t="s">
        <v>10061</v>
      </c>
      <c r="VFF215" s="700"/>
      <c r="VFG215" s="488"/>
      <c r="VFH215" s="488"/>
      <c r="VFI215" s="488"/>
      <c r="VFJ215" s="488"/>
      <c r="VFK215" s="488"/>
      <c r="VFL215" s="488"/>
      <c r="VFM215" s="699" t="s">
        <v>10061</v>
      </c>
      <c r="VFN215" s="700"/>
      <c r="VFO215" s="488"/>
      <c r="VFP215" s="488"/>
      <c r="VFQ215" s="488"/>
      <c r="VFR215" s="488"/>
      <c r="VFS215" s="488"/>
      <c r="VFT215" s="488"/>
      <c r="VFU215" s="699" t="s">
        <v>10061</v>
      </c>
      <c r="VFV215" s="700"/>
      <c r="VFW215" s="488"/>
      <c r="VFX215" s="488"/>
      <c r="VFY215" s="488"/>
      <c r="VFZ215" s="488"/>
      <c r="VGA215" s="488"/>
      <c r="VGB215" s="488"/>
      <c r="VGC215" s="699" t="s">
        <v>10061</v>
      </c>
      <c r="VGD215" s="700"/>
      <c r="VGE215" s="488"/>
      <c r="VGF215" s="488"/>
      <c r="VGG215" s="488"/>
      <c r="VGH215" s="488"/>
      <c r="VGI215" s="488"/>
      <c r="VGJ215" s="488"/>
      <c r="VGK215" s="699" t="s">
        <v>10061</v>
      </c>
      <c r="VGL215" s="700"/>
      <c r="VGM215" s="488"/>
      <c r="VGN215" s="488"/>
      <c r="VGO215" s="488"/>
      <c r="VGP215" s="488"/>
      <c r="VGQ215" s="488"/>
      <c r="VGR215" s="488"/>
      <c r="VGS215" s="699" t="s">
        <v>10061</v>
      </c>
      <c r="VGT215" s="700"/>
      <c r="VGU215" s="488"/>
      <c r="VGV215" s="488"/>
      <c r="VGW215" s="488"/>
      <c r="VGX215" s="488"/>
      <c r="VGY215" s="488"/>
      <c r="VGZ215" s="488"/>
      <c r="VHA215" s="699" t="s">
        <v>10061</v>
      </c>
      <c r="VHB215" s="700"/>
      <c r="VHC215" s="488"/>
      <c r="VHD215" s="488"/>
      <c r="VHE215" s="488"/>
      <c r="VHF215" s="488"/>
      <c r="VHG215" s="488"/>
      <c r="VHH215" s="488"/>
      <c r="VHI215" s="699" t="s">
        <v>10061</v>
      </c>
      <c r="VHJ215" s="700"/>
      <c r="VHK215" s="488"/>
      <c r="VHL215" s="488"/>
      <c r="VHM215" s="488"/>
      <c r="VHN215" s="488"/>
      <c r="VHO215" s="488"/>
      <c r="VHP215" s="488"/>
      <c r="VHQ215" s="699" t="s">
        <v>10061</v>
      </c>
      <c r="VHR215" s="700"/>
      <c r="VHS215" s="488"/>
      <c r="VHT215" s="488"/>
      <c r="VHU215" s="488"/>
      <c r="VHV215" s="488"/>
      <c r="VHW215" s="488"/>
      <c r="VHX215" s="488"/>
      <c r="VHY215" s="699" t="s">
        <v>10061</v>
      </c>
      <c r="VHZ215" s="700"/>
      <c r="VIA215" s="488"/>
      <c r="VIB215" s="488"/>
      <c r="VIC215" s="488"/>
      <c r="VID215" s="488"/>
      <c r="VIE215" s="488"/>
      <c r="VIF215" s="488"/>
      <c r="VIG215" s="699" t="s">
        <v>10061</v>
      </c>
      <c r="VIH215" s="700"/>
      <c r="VII215" s="488"/>
      <c r="VIJ215" s="488"/>
      <c r="VIK215" s="488"/>
      <c r="VIL215" s="488"/>
      <c r="VIM215" s="488"/>
      <c r="VIN215" s="488"/>
      <c r="VIO215" s="699" t="s">
        <v>10061</v>
      </c>
      <c r="VIP215" s="700"/>
      <c r="VIQ215" s="488"/>
      <c r="VIR215" s="488"/>
      <c r="VIS215" s="488"/>
      <c r="VIT215" s="488"/>
      <c r="VIU215" s="488"/>
      <c r="VIV215" s="488"/>
      <c r="VIW215" s="699" t="s">
        <v>10061</v>
      </c>
      <c r="VIX215" s="700"/>
      <c r="VIY215" s="488"/>
      <c r="VIZ215" s="488"/>
      <c r="VJA215" s="488"/>
      <c r="VJB215" s="488"/>
      <c r="VJC215" s="488"/>
      <c r="VJD215" s="488"/>
      <c r="VJE215" s="699" t="s">
        <v>10061</v>
      </c>
      <c r="VJF215" s="700"/>
      <c r="VJG215" s="488"/>
      <c r="VJH215" s="488"/>
      <c r="VJI215" s="488"/>
      <c r="VJJ215" s="488"/>
      <c r="VJK215" s="488"/>
      <c r="VJL215" s="488"/>
      <c r="VJM215" s="699" t="s">
        <v>10061</v>
      </c>
      <c r="VJN215" s="700"/>
      <c r="VJO215" s="488"/>
      <c r="VJP215" s="488"/>
      <c r="VJQ215" s="488"/>
      <c r="VJR215" s="488"/>
      <c r="VJS215" s="488"/>
      <c r="VJT215" s="488"/>
      <c r="VJU215" s="699" t="s">
        <v>10061</v>
      </c>
      <c r="VJV215" s="700"/>
      <c r="VJW215" s="488"/>
      <c r="VJX215" s="488"/>
      <c r="VJY215" s="488"/>
      <c r="VJZ215" s="488"/>
      <c r="VKA215" s="488"/>
      <c r="VKB215" s="488"/>
      <c r="VKC215" s="699" t="s">
        <v>10061</v>
      </c>
      <c r="VKD215" s="700"/>
      <c r="VKE215" s="488"/>
      <c r="VKF215" s="488"/>
      <c r="VKG215" s="488"/>
      <c r="VKH215" s="488"/>
      <c r="VKI215" s="488"/>
      <c r="VKJ215" s="488"/>
      <c r="VKK215" s="699" t="s">
        <v>10061</v>
      </c>
      <c r="VKL215" s="700"/>
      <c r="VKM215" s="488"/>
      <c r="VKN215" s="488"/>
      <c r="VKO215" s="488"/>
      <c r="VKP215" s="488"/>
      <c r="VKQ215" s="488"/>
      <c r="VKR215" s="488"/>
      <c r="VKS215" s="699" t="s">
        <v>10061</v>
      </c>
      <c r="VKT215" s="700"/>
      <c r="VKU215" s="488"/>
      <c r="VKV215" s="488"/>
      <c r="VKW215" s="488"/>
      <c r="VKX215" s="488"/>
      <c r="VKY215" s="488"/>
      <c r="VKZ215" s="488"/>
      <c r="VLA215" s="699" t="s">
        <v>10061</v>
      </c>
      <c r="VLB215" s="700"/>
      <c r="VLC215" s="488"/>
      <c r="VLD215" s="488"/>
      <c r="VLE215" s="488"/>
      <c r="VLF215" s="488"/>
      <c r="VLG215" s="488"/>
      <c r="VLH215" s="488"/>
      <c r="VLI215" s="699" t="s">
        <v>10061</v>
      </c>
      <c r="VLJ215" s="700"/>
      <c r="VLK215" s="488"/>
      <c r="VLL215" s="488"/>
      <c r="VLM215" s="488"/>
      <c r="VLN215" s="488"/>
      <c r="VLO215" s="488"/>
      <c r="VLP215" s="488"/>
      <c r="VLQ215" s="699" t="s">
        <v>10061</v>
      </c>
      <c r="VLR215" s="700"/>
      <c r="VLS215" s="488"/>
      <c r="VLT215" s="488"/>
      <c r="VLU215" s="488"/>
      <c r="VLV215" s="488"/>
      <c r="VLW215" s="488"/>
      <c r="VLX215" s="488"/>
      <c r="VLY215" s="699" t="s">
        <v>10061</v>
      </c>
      <c r="VLZ215" s="700"/>
      <c r="VMA215" s="488"/>
      <c r="VMB215" s="488"/>
      <c r="VMC215" s="488"/>
      <c r="VMD215" s="488"/>
      <c r="VME215" s="488"/>
      <c r="VMF215" s="488"/>
      <c r="VMG215" s="699" t="s">
        <v>10061</v>
      </c>
      <c r="VMH215" s="700"/>
      <c r="VMI215" s="488"/>
      <c r="VMJ215" s="488"/>
      <c r="VMK215" s="488"/>
      <c r="VML215" s="488"/>
      <c r="VMM215" s="488"/>
      <c r="VMN215" s="488"/>
      <c r="VMO215" s="699" t="s">
        <v>10061</v>
      </c>
      <c r="VMP215" s="700"/>
      <c r="VMQ215" s="488"/>
      <c r="VMR215" s="488"/>
      <c r="VMS215" s="488"/>
      <c r="VMT215" s="488"/>
      <c r="VMU215" s="488"/>
      <c r="VMV215" s="488"/>
      <c r="VMW215" s="699" t="s">
        <v>10061</v>
      </c>
      <c r="VMX215" s="700"/>
      <c r="VMY215" s="488"/>
      <c r="VMZ215" s="488"/>
      <c r="VNA215" s="488"/>
      <c r="VNB215" s="488"/>
      <c r="VNC215" s="488"/>
      <c r="VND215" s="488"/>
      <c r="VNE215" s="699" t="s">
        <v>10061</v>
      </c>
      <c r="VNF215" s="700"/>
      <c r="VNG215" s="488"/>
      <c r="VNH215" s="488"/>
      <c r="VNI215" s="488"/>
      <c r="VNJ215" s="488"/>
      <c r="VNK215" s="488"/>
      <c r="VNL215" s="488"/>
      <c r="VNM215" s="699" t="s">
        <v>10061</v>
      </c>
      <c r="VNN215" s="700"/>
      <c r="VNO215" s="488"/>
      <c r="VNP215" s="488"/>
      <c r="VNQ215" s="488"/>
      <c r="VNR215" s="488"/>
      <c r="VNS215" s="488"/>
      <c r="VNT215" s="488"/>
      <c r="VNU215" s="699" t="s">
        <v>10061</v>
      </c>
      <c r="VNV215" s="700"/>
      <c r="VNW215" s="488"/>
      <c r="VNX215" s="488"/>
      <c r="VNY215" s="488"/>
      <c r="VNZ215" s="488"/>
      <c r="VOA215" s="488"/>
      <c r="VOB215" s="488"/>
      <c r="VOC215" s="699" t="s">
        <v>10061</v>
      </c>
      <c r="VOD215" s="700"/>
      <c r="VOE215" s="488"/>
      <c r="VOF215" s="488"/>
      <c r="VOG215" s="488"/>
      <c r="VOH215" s="488"/>
      <c r="VOI215" s="488"/>
      <c r="VOJ215" s="488"/>
      <c r="VOK215" s="699" t="s">
        <v>10061</v>
      </c>
      <c r="VOL215" s="700"/>
      <c r="VOM215" s="488"/>
      <c r="VON215" s="488"/>
      <c r="VOO215" s="488"/>
      <c r="VOP215" s="488"/>
      <c r="VOQ215" s="488"/>
      <c r="VOR215" s="488"/>
      <c r="VOS215" s="699" t="s">
        <v>10061</v>
      </c>
      <c r="VOT215" s="700"/>
      <c r="VOU215" s="488"/>
      <c r="VOV215" s="488"/>
      <c r="VOW215" s="488"/>
      <c r="VOX215" s="488"/>
      <c r="VOY215" s="488"/>
      <c r="VOZ215" s="488"/>
      <c r="VPA215" s="699" t="s">
        <v>10061</v>
      </c>
      <c r="VPB215" s="700"/>
      <c r="VPC215" s="488"/>
      <c r="VPD215" s="488"/>
      <c r="VPE215" s="488"/>
      <c r="VPF215" s="488"/>
      <c r="VPG215" s="488"/>
      <c r="VPH215" s="488"/>
      <c r="VPI215" s="699" t="s">
        <v>10061</v>
      </c>
      <c r="VPJ215" s="700"/>
      <c r="VPK215" s="488"/>
      <c r="VPL215" s="488"/>
      <c r="VPM215" s="488"/>
      <c r="VPN215" s="488"/>
      <c r="VPO215" s="488"/>
      <c r="VPP215" s="488"/>
      <c r="VPQ215" s="699" t="s">
        <v>10061</v>
      </c>
      <c r="VPR215" s="700"/>
      <c r="VPS215" s="488"/>
      <c r="VPT215" s="488"/>
      <c r="VPU215" s="488"/>
      <c r="VPV215" s="488"/>
      <c r="VPW215" s="488"/>
      <c r="VPX215" s="488"/>
      <c r="VPY215" s="699" t="s">
        <v>10061</v>
      </c>
      <c r="VPZ215" s="700"/>
      <c r="VQA215" s="488"/>
      <c r="VQB215" s="488"/>
      <c r="VQC215" s="488"/>
      <c r="VQD215" s="488"/>
      <c r="VQE215" s="488"/>
      <c r="VQF215" s="488"/>
      <c r="VQG215" s="699" t="s">
        <v>10061</v>
      </c>
      <c r="VQH215" s="700"/>
      <c r="VQI215" s="488"/>
      <c r="VQJ215" s="488"/>
      <c r="VQK215" s="488"/>
      <c r="VQL215" s="488"/>
      <c r="VQM215" s="488"/>
      <c r="VQN215" s="488"/>
      <c r="VQO215" s="699" t="s">
        <v>10061</v>
      </c>
      <c r="VQP215" s="700"/>
      <c r="VQQ215" s="488"/>
      <c r="VQR215" s="488"/>
      <c r="VQS215" s="488"/>
      <c r="VQT215" s="488"/>
      <c r="VQU215" s="488"/>
      <c r="VQV215" s="488"/>
      <c r="VQW215" s="699" t="s">
        <v>10061</v>
      </c>
      <c r="VQX215" s="700"/>
      <c r="VQY215" s="488"/>
      <c r="VQZ215" s="488"/>
      <c r="VRA215" s="488"/>
      <c r="VRB215" s="488"/>
      <c r="VRC215" s="488"/>
      <c r="VRD215" s="488"/>
      <c r="VRE215" s="699" t="s">
        <v>10061</v>
      </c>
      <c r="VRF215" s="700"/>
      <c r="VRG215" s="488"/>
      <c r="VRH215" s="488"/>
      <c r="VRI215" s="488"/>
      <c r="VRJ215" s="488"/>
      <c r="VRK215" s="488"/>
      <c r="VRL215" s="488"/>
      <c r="VRM215" s="699" t="s">
        <v>10061</v>
      </c>
      <c r="VRN215" s="700"/>
      <c r="VRO215" s="488"/>
      <c r="VRP215" s="488"/>
      <c r="VRQ215" s="488"/>
      <c r="VRR215" s="488"/>
      <c r="VRS215" s="488"/>
      <c r="VRT215" s="488"/>
      <c r="VRU215" s="699" t="s">
        <v>10061</v>
      </c>
      <c r="VRV215" s="700"/>
      <c r="VRW215" s="488"/>
      <c r="VRX215" s="488"/>
      <c r="VRY215" s="488"/>
      <c r="VRZ215" s="488"/>
      <c r="VSA215" s="488"/>
      <c r="VSB215" s="488"/>
      <c r="VSC215" s="699" t="s">
        <v>10061</v>
      </c>
      <c r="VSD215" s="700"/>
      <c r="VSE215" s="488"/>
      <c r="VSF215" s="488"/>
      <c r="VSG215" s="488"/>
      <c r="VSH215" s="488"/>
      <c r="VSI215" s="488"/>
      <c r="VSJ215" s="488"/>
      <c r="VSK215" s="699" t="s">
        <v>10061</v>
      </c>
      <c r="VSL215" s="700"/>
      <c r="VSM215" s="488"/>
      <c r="VSN215" s="488"/>
      <c r="VSO215" s="488"/>
      <c r="VSP215" s="488"/>
      <c r="VSQ215" s="488"/>
      <c r="VSR215" s="488"/>
      <c r="VSS215" s="699" t="s">
        <v>10061</v>
      </c>
      <c r="VST215" s="700"/>
      <c r="VSU215" s="488"/>
      <c r="VSV215" s="488"/>
      <c r="VSW215" s="488"/>
      <c r="VSX215" s="488"/>
      <c r="VSY215" s="488"/>
      <c r="VSZ215" s="488"/>
      <c r="VTA215" s="699" t="s">
        <v>10061</v>
      </c>
      <c r="VTB215" s="700"/>
      <c r="VTC215" s="488"/>
      <c r="VTD215" s="488"/>
      <c r="VTE215" s="488"/>
      <c r="VTF215" s="488"/>
      <c r="VTG215" s="488"/>
      <c r="VTH215" s="488"/>
      <c r="VTI215" s="699" t="s">
        <v>10061</v>
      </c>
      <c r="VTJ215" s="700"/>
      <c r="VTK215" s="488"/>
      <c r="VTL215" s="488"/>
      <c r="VTM215" s="488"/>
      <c r="VTN215" s="488"/>
      <c r="VTO215" s="488"/>
      <c r="VTP215" s="488"/>
      <c r="VTQ215" s="699" t="s">
        <v>10061</v>
      </c>
      <c r="VTR215" s="700"/>
      <c r="VTS215" s="488"/>
      <c r="VTT215" s="488"/>
      <c r="VTU215" s="488"/>
      <c r="VTV215" s="488"/>
      <c r="VTW215" s="488"/>
      <c r="VTX215" s="488"/>
      <c r="VTY215" s="699" t="s">
        <v>10061</v>
      </c>
      <c r="VTZ215" s="700"/>
      <c r="VUA215" s="488"/>
      <c r="VUB215" s="488"/>
      <c r="VUC215" s="488"/>
      <c r="VUD215" s="488"/>
      <c r="VUE215" s="488"/>
      <c r="VUF215" s="488"/>
      <c r="VUG215" s="699" t="s">
        <v>10061</v>
      </c>
      <c r="VUH215" s="700"/>
      <c r="VUI215" s="488"/>
      <c r="VUJ215" s="488"/>
      <c r="VUK215" s="488"/>
      <c r="VUL215" s="488"/>
      <c r="VUM215" s="488"/>
      <c r="VUN215" s="488"/>
      <c r="VUO215" s="699" t="s">
        <v>10061</v>
      </c>
      <c r="VUP215" s="700"/>
      <c r="VUQ215" s="488"/>
      <c r="VUR215" s="488"/>
      <c r="VUS215" s="488"/>
      <c r="VUT215" s="488"/>
      <c r="VUU215" s="488"/>
      <c r="VUV215" s="488"/>
      <c r="VUW215" s="699" t="s">
        <v>10061</v>
      </c>
      <c r="VUX215" s="700"/>
      <c r="VUY215" s="488"/>
      <c r="VUZ215" s="488"/>
      <c r="VVA215" s="488"/>
      <c r="VVB215" s="488"/>
      <c r="VVC215" s="488"/>
      <c r="VVD215" s="488"/>
      <c r="VVE215" s="699" t="s">
        <v>10061</v>
      </c>
      <c r="VVF215" s="700"/>
      <c r="VVG215" s="488"/>
      <c r="VVH215" s="488"/>
      <c r="VVI215" s="488"/>
      <c r="VVJ215" s="488"/>
      <c r="VVK215" s="488"/>
      <c r="VVL215" s="488"/>
      <c r="VVM215" s="699" t="s">
        <v>10061</v>
      </c>
      <c r="VVN215" s="700"/>
      <c r="VVO215" s="488"/>
      <c r="VVP215" s="488"/>
      <c r="VVQ215" s="488"/>
      <c r="VVR215" s="488"/>
      <c r="VVS215" s="488"/>
      <c r="VVT215" s="488"/>
      <c r="VVU215" s="699" t="s">
        <v>10061</v>
      </c>
      <c r="VVV215" s="700"/>
      <c r="VVW215" s="488"/>
      <c r="VVX215" s="488"/>
      <c r="VVY215" s="488"/>
      <c r="VVZ215" s="488"/>
      <c r="VWA215" s="488"/>
      <c r="VWB215" s="488"/>
      <c r="VWC215" s="699" t="s">
        <v>10061</v>
      </c>
      <c r="VWD215" s="700"/>
      <c r="VWE215" s="488"/>
      <c r="VWF215" s="488"/>
      <c r="VWG215" s="488"/>
      <c r="VWH215" s="488"/>
      <c r="VWI215" s="488"/>
      <c r="VWJ215" s="488"/>
      <c r="VWK215" s="699" t="s">
        <v>10061</v>
      </c>
      <c r="VWL215" s="700"/>
      <c r="VWM215" s="488"/>
      <c r="VWN215" s="488"/>
      <c r="VWO215" s="488"/>
      <c r="VWP215" s="488"/>
      <c r="VWQ215" s="488"/>
      <c r="VWR215" s="488"/>
      <c r="VWS215" s="699" t="s">
        <v>10061</v>
      </c>
      <c r="VWT215" s="700"/>
      <c r="VWU215" s="488"/>
      <c r="VWV215" s="488"/>
      <c r="VWW215" s="488"/>
      <c r="VWX215" s="488"/>
      <c r="VWY215" s="488"/>
      <c r="VWZ215" s="488"/>
      <c r="VXA215" s="699" t="s">
        <v>10061</v>
      </c>
      <c r="VXB215" s="700"/>
      <c r="VXC215" s="488"/>
      <c r="VXD215" s="488"/>
      <c r="VXE215" s="488"/>
      <c r="VXF215" s="488"/>
      <c r="VXG215" s="488"/>
      <c r="VXH215" s="488"/>
      <c r="VXI215" s="699" t="s">
        <v>10061</v>
      </c>
      <c r="VXJ215" s="700"/>
      <c r="VXK215" s="488"/>
      <c r="VXL215" s="488"/>
      <c r="VXM215" s="488"/>
      <c r="VXN215" s="488"/>
      <c r="VXO215" s="488"/>
      <c r="VXP215" s="488"/>
      <c r="VXQ215" s="699" t="s">
        <v>10061</v>
      </c>
      <c r="VXR215" s="700"/>
      <c r="VXS215" s="488"/>
      <c r="VXT215" s="488"/>
      <c r="VXU215" s="488"/>
      <c r="VXV215" s="488"/>
      <c r="VXW215" s="488"/>
      <c r="VXX215" s="488"/>
      <c r="VXY215" s="699" t="s">
        <v>10061</v>
      </c>
      <c r="VXZ215" s="700"/>
      <c r="VYA215" s="488"/>
      <c r="VYB215" s="488"/>
      <c r="VYC215" s="488"/>
      <c r="VYD215" s="488"/>
      <c r="VYE215" s="488"/>
      <c r="VYF215" s="488"/>
      <c r="VYG215" s="699" t="s">
        <v>10061</v>
      </c>
      <c r="VYH215" s="700"/>
      <c r="VYI215" s="488"/>
      <c r="VYJ215" s="488"/>
      <c r="VYK215" s="488"/>
      <c r="VYL215" s="488"/>
      <c r="VYM215" s="488"/>
      <c r="VYN215" s="488"/>
      <c r="VYO215" s="699" t="s">
        <v>10061</v>
      </c>
      <c r="VYP215" s="700"/>
      <c r="VYQ215" s="488"/>
      <c r="VYR215" s="488"/>
      <c r="VYS215" s="488"/>
      <c r="VYT215" s="488"/>
      <c r="VYU215" s="488"/>
      <c r="VYV215" s="488"/>
      <c r="VYW215" s="699" t="s">
        <v>10061</v>
      </c>
      <c r="VYX215" s="700"/>
      <c r="VYY215" s="488"/>
      <c r="VYZ215" s="488"/>
      <c r="VZA215" s="488"/>
      <c r="VZB215" s="488"/>
      <c r="VZC215" s="488"/>
      <c r="VZD215" s="488"/>
      <c r="VZE215" s="699" t="s">
        <v>10061</v>
      </c>
      <c r="VZF215" s="700"/>
      <c r="VZG215" s="488"/>
      <c r="VZH215" s="488"/>
      <c r="VZI215" s="488"/>
      <c r="VZJ215" s="488"/>
      <c r="VZK215" s="488"/>
      <c r="VZL215" s="488"/>
      <c r="VZM215" s="699" t="s">
        <v>10061</v>
      </c>
      <c r="VZN215" s="700"/>
      <c r="VZO215" s="488"/>
      <c r="VZP215" s="488"/>
      <c r="VZQ215" s="488"/>
      <c r="VZR215" s="488"/>
      <c r="VZS215" s="488"/>
      <c r="VZT215" s="488"/>
      <c r="VZU215" s="699" t="s">
        <v>10061</v>
      </c>
      <c r="VZV215" s="700"/>
      <c r="VZW215" s="488"/>
      <c r="VZX215" s="488"/>
      <c r="VZY215" s="488"/>
      <c r="VZZ215" s="488"/>
      <c r="WAA215" s="488"/>
      <c r="WAB215" s="488"/>
      <c r="WAC215" s="699" t="s">
        <v>10061</v>
      </c>
      <c r="WAD215" s="700"/>
      <c r="WAE215" s="488"/>
      <c r="WAF215" s="488"/>
      <c r="WAG215" s="488"/>
      <c r="WAH215" s="488"/>
      <c r="WAI215" s="488"/>
      <c r="WAJ215" s="488"/>
      <c r="WAK215" s="699" t="s">
        <v>10061</v>
      </c>
      <c r="WAL215" s="700"/>
      <c r="WAM215" s="488"/>
      <c r="WAN215" s="488"/>
      <c r="WAO215" s="488"/>
      <c r="WAP215" s="488"/>
      <c r="WAQ215" s="488"/>
      <c r="WAR215" s="488"/>
      <c r="WAS215" s="699" t="s">
        <v>10061</v>
      </c>
      <c r="WAT215" s="700"/>
      <c r="WAU215" s="488"/>
      <c r="WAV215" s="488"/>
      <c r="WAW215" s="488"/>
      <c r="WAX215" s="488"/>
      <c r="WAY215" s="488"/>
      <c r="WAZ215" s="488"/>
      <c r="WBA215" s="699" t="s">
        <v>10061</v>
      </c>
      <c r="WBB215" s="700"/>
      <c r="WBC215" s="488"/>
      <c r="WBD215" s="488"/>
      <c r="WBE215" s="488"/>
      <c r="WBF215" s="488"/>
      <c r="WBG215" s="488"/>
      <c r="WBH215" s="488"/>
      <c r="WBI215" s="699" t="s">
        <v>10061</v>
      </c>
      <c r="WBJ215" s="700"/>
      <c r="WBK215" s="488"/>
      <c r="WBL215" s="488"/>
      <c r="WBM215" s="488"/>
      <c r="WBN215" s="488"/>
      <c r="WBO215" s="488"/>
      <c r="WBP215" s="488"/>
      <c r="WBQ215" s="699" t="s">
        <v>10061</v>
      </c>
      <c r="WBR215" s="700"/>
      <c r="WBS215" s="488"/>
      <c r="WBT215" s="488"/>
      <c r="WBU215" s="488"/>
      <c r="WBV215" s="488"/>
      <c r="WBW215" s="488"/>
      <c r="WBX215" s="488"/>
      <c r="WBY215" s="699" t="s">
        <v>10061</v>
      </c>
      <c r="WBZ215" s="700"/>
      <c r="WCA215" s="488"/>
      <c r="WCB215" s="488"/>
      <c r="WCC215" s="488"/>
      <c r="WCD215" s="488"/>
      <c r="WCE215" s="488"/>
      <c r="WCF215" s="488"/>
      <c r="WCG215" s="699" t="s">
        <v>10061</v>
      </c>
      <c r="WCH215" s="700"/>
      <c r="WCI215" s="488"/>
      <c r="WCJ215" s="488"/>
      <c r="WCK215" s="488"/>
      <c r="WCL215" s="488"/>
      <c r="WCM215" s="488"/>
      <c r="WCN215" s="488"/>
      <c r="WCO215" s="699" t="s">
        <v>10061</v>
      </c>
      <c r="WCP215" s="700"/>
      <c r="WCQ215" s="488"/>
      <c r="WCR215" s="488"/>
      <c r="WCS215" s="488"/>
      <c r="WCT215" s="488"/>
      <c r="WCU215" s="488"/>
      <c r="WCV215" s="488"/>
      <c r="WCW215" s="699" t="s">
        <v>10061</v>
      </c>
      <c r="WCX215" s="700"/>
      <c r="WCY215" s="488"/>
      <c r="WCZ215" s="488"/>
      <c r="WDA215" s="488"/>
      <c r="WDB215" s="488"/>
      <c r="WDC215" s="488"/>
      <c r="WDD215" s="488"/>
      <c r="WDE215" s="699" t="s">
        <v>10061</v>
      </c>
      <c r="WDF215" s="700"/>
      <c r="WDG215" s="488"/>
      <c r="WDH215" s="488"/>
      <c r="WDI215" s="488"/>
      <c r="WDJ215" s="488"/>
      <c r="WDK215" s="488"/>
      <c r="WDL215" s="488"/>
      <c r="WDM215" s="699" t="s">
        <v>10061</v>
      </c>
      <c r="WDN215" s="700"/>
      <c r="WDO215" s="488"/>
      <c r="WDP215" s="488"/>
      <c r="WDQ215" s="488"/>
      <c r="WDR215" s="488"/>
      <c r="WDS215" s="488"/>
      <c r="WDT215" s="488"/>
      <c r="WDU215" s="699" t="s">
        <v>10061</v>
      </c>
      <c r="WDV215" s="700"/>
      <c r="WDW215" s="488"/>
      <c r="WDX215" s="488"/>
      <c r="WDY215" s="488"/>
      <c r="WDZ215" s="488"/>
      <c r="WEA215" s="488"/>
      <c r="WEB215" s="488"/>
      <c r="WEC215" s="699" t="s">
        <v>10061</v>
      </c>
      <c r="WED215" s="700"/>
      <c r="WEE215" s="488"/>
      <c r="WEF215" s="488"/>
      <c r="WEG215" s="488"/>
      <c r="WEH215" s="488"/>
      <c r="WEI215" s="488"/>
      <c r="WEJ215" s="488"/>
      <c r="WEK215" s="699" t="s">
        <v>10061</v>
      </c>
      <c r="WEL215" s="700"/>
      <c r="WEM215" s="488"/>
      <c r="WEN215" s="488"/>
      <c r="WEO215" s="488"/>
      <c r="WEP215" s="488"/>
      <c r="WEQ215" s="488"/>
      <c r="WER215" s="488"/>
      <c r="WES215" s="699" t="s">
        <v>10061</v>
      </c>
      <c r="WET215" s="700"/>
      <c r="WEU215" s="488"/>
      <c r="WEV215" s="488"/>
      <c r="WEW215" s="488"/>
      <c r="WEX215" s="488"/>
      <c r="WEY215" s="488"/>
      <c r="WEZ215" s="488"/>
      <c r="WFA215" s="699" t="s">
        <v>10061</v>
      </c>
      <c r="WFB215" s="700"/>
      <c r="WFC215" s="488"/>
      <c r="WFD215" s="488"/>
      <c r="WFE215" s="488"/>
      <c r="WFF215" s="488"/>
      <c r="WFG215" s="488"/>
      <c r="WFH215" s="488"/>
      <c r="WFI215" s="699" t="s">
        <v>10061</v>
      </c>
      <c r="WFJ215" s="700"/>
      <c r="WFK215" s="488"/>
      <c r="WFL215" s="488"/>
      <c r="WFM215" s="488"/>
      <c r="WFN215" s="488"/>
      <c r="WFO215" s="488"/>
      <c r="WFP215" s="488"/>
      <c r="WFQ215" s="699" t="s">
        <v>10061</v>
      </c>
      <c r="WFR215" s="700"/>
      <c r="WFS215" s="488"/>
      <c r="WFT215" s="488"/>
      <c r="WFU215" s="488"/>
      <c r="WFV215" s="488"/>
      <c r="WFW215" s="488"/>
      <c r="WFX215" s="488"/>
      <c r="WFY215" s="699" t="s">
        <v>10061</v>
      </c>
      <c r="WFZ215" s="700"/>
      <c r="WGA215" s="488"/>
      <c r="WGB215" s="488"/>
      <c r="WGC215" s="488"/>
      <c r="WGD215" s="488"/>
      <c r="WGE215" s="488"/>
      <c r="WGF215" s="488"/>
      <c r="WGG215" s="699" t="s">
        <v>10061</v>
      </c>
      <c r="WGH215" s="700"/>
      <c r="WGI215" s="488"/>
      <c r="WGJ215" s="488"/>
      <c r="WGK215" s="488"/>
      <c r="WGL215" s="488"/>
      <c r="WGM215" s="488"/>
      <c r="WGN215" s="488"/>
      <c r="WGO215" s="699" t="s">
        <v>10061</v>
      </c>
      <c r="WGP215" s="700"/>
      <c r="WGQ215" s="488"/>
      <c r="WGR215" s="488"/>
      <c r="WGS215" s="488"/>
      <c r="WGT215" s="488"/>
      <c r="WGU215" s="488"/>
      <c r="WGV215" s="488"/>
      <c r="WGW215" s="699" t="s">
        <v>10061</v>
      </c>
      <c r="WGX215" s="700"/>
      <c r="WGY215" s="488"/>
      <c r="WGZ215" s="488"/>
      <c r="WHA215" s="488"/>
      <c r="WHB215" s="488"/>
      <c r="WHC215" s="488"/>
      <c r="WHD215" s="488"/>
      <c r="WHE215" s="699" t="s">
        <v>10061</v>
      </c>
      <c r="WHF215" s="700"/>
      <c r="WHG215" s="488"/>
      <c r="WHH215" s="488"/>
      <c r="WHI215" s="488"/>
      <c r="WHJ215" s="488"/>
      <c r="WHK215" s="488"/>
      <c r="WHL215" s="488"/>
      <c r="WHM215" s="699" t="s">
        <v>10061</v>
      </c>
      <c r="WHN215" s="700"/>
      <c r="WHO215" s="488"/>
      <c r="WHP215" s="488"/>
      <c r="WHQ215" s="488"/>
      <c r="WHR215" s="488"/>
      <c r="WHS215" s="488"/>
      <c r="WHT215" s="488"/>
      <c r="WHU215" s="699" t="s">
        <v>10061</v>
      </c>
      <c r="WHV215" s="700"/>
      <c r="WHW215" s="488"/>
      <c r="WHX215" s="488"/>
      <c r="WHY215" s="488"/>
      <c r="WHZ215" s="488"/>
      <c r="WIA215" s="488"/>
      <c r="WIB215" s="488"/>
      <c r="WIC215" s="699" t="s">
        <v>10061</v>
      </c>
      <c r="WID215" s="700"/>
      <c r="WIE215" s="488"/>
      <c r="WIF215" s="488"/>
      <c r="WIG215" s="488"/>
      <c r="WIH215" s="488"/>
      <c r="WII215" s="488"/>
      <c r="WIJ215" s="488"/>
      <c r="WIK215" s="699" t="s">
        <v>10061</v>
      </c>
      <c r="WIL215" s="700"/>
      <c r="WIM215" s="488"/>
      <c r="WIN215" s="488"/>
      <c r="WIO215" s="488"/>
      <c r="WIP215" s="488"/>
      <c r="WIQ215" s="488"/>
      <c r="WIR215" s="488"/>
      <c r="WIS215" s="699" t="s">
        <v>10061</v>
      </c>
      <c r="WIT215" s="700"/>
      <c r="WIU215" s="488"/>
      <c r="WIV215" s="488"/>
      <c r="WIW215" s="488"/>
      <c r="WIX215" s="488"/>
      <c r="WIY215" s="488"/>
      <c r="WIZ215" s="488"/>
      <c r="WJA215" s="699" t="s">
        <v>10061</v>
      </c>
      <c r="WJB215" s="700"/>
      <c r="WJC215" s="488"/>
      <c r="WJD215" s="488"/>
      <c r="WJE215" s="488"/>
      <c r="WJF215" s="488"/>
      <c r="WJG215" s="488"/>
      <c r="WJH215" s="488"/>
      <c r="WJI215" s="699" t="s">
        <v>10061</v>
      </c>
      <c r="WJJ215" s="700"/>
      <c r="WJK215" s="488"/>
      <c r="WJL215" s="488"/>
      <c r="WJM215" s="488"/>
      <c r="WJN215" s="488"/>
      <c r="WJO215" s="488"/>
      <c r="WJP215" s="488"/>
      <c r="WJQ215" s="699" t="s">
        <v>10061</v>
      </c>
      <c r="WJR215" s="700"/>
      <c r="WJS215" s="488"/>
      <c r="WJT215" s="488"/>
      <c r="WJU215" s="488"/>
      <c r="WJV215" s="488"/>
      <c r="WJW215" s="488"/>
      <c r="WJX215" s="488"/>
      <c r="WJY215" s="699" t="s">
        <v>10061</v>
      </c>
      <c r="WJZ215" s="700"/>
      <c r="WKA215" s="488"/>
      <c r="WKB215" s="488"/>
      <c r="WKC215" s="488"/>
      <c r="WKD215" s="488"/>
      <c r="WKE215" s="488"/>
      <c r="WKF215" s="488"/>
      <c r="WKG215" s="699" t="s">
        <v>10061</v>
      </c>
      <c r="WKH215" s="700"/>
      <c r="WKI215" s="488"/>
      <c r="WKJ215" s="488"/>
      <c r="WKK215" s="488"/>
      <c r="WKL215" s="488"/>
      <c r="WKM215" s="488"/>
      <c r="WKN215" s="488"/>
      <c r="WKO215" s="699" t="s">
        <v>10061</v>
      </c>
      <c r="WKP215" s="700"/>
      <c r="WKQ215" s="488"/>
      <c r="WKR215" s="488"/>
      <c r="WKS215" s="488"/>
      <c r="WKT215" s="488"/>
      <c r="WKU215" s="488"/>
      <c r="WKV215" s="488"/>
      <c r="WKW215" s="699" t="s">
        <v>10061</v>
      </c>
      <c r="WKX215" s="700"/>
      <c r="WKY215" s="488"/>
      <c r="WKZ215" s="488"/>
      <c r="WLA215" s="488"/>
      <c r="WLB215" s="488"/>
      <c r="WLC215" s="488"/>
      <c r="WLD215" s="488"/>
      <c r="WLE215" s="699" t="s">
        <v>10061</v>
      </c>
      <c r="WLF215" s="700"/>
      <c r="WLG215" s="488"/>
      <c r="WLH215" s="488"/>
      <c r="WLI215" s="488"/>
      <c r="WLJ215" s="488"/>
      <c r="WLK215" s="488"/>
      <c r="WLL215" s="488"/>
      <c r="WLM215" s="699" t="s">
        <v>10061</v>
      </c>
      <c r="WLN215" s="700"/>
      <c r="WLO215" s="488"/>
      <c r="WLP215" s="488"/>
      <c r="WLQ215" s="488"/>
      <c r="WLR215" s="488"/>
      <c r="WLS215" s="488"/>
      <c r="WLT215" s="488"/>
      <c r="WLU215" s="699" t="s">
        <v>10061</v>
      </c>
      <c r="WLV215" s="700"/>
      <c r="WLW215" s="488"/>
      <c r="WLX215" s="488"/>
      <c r="WLY215" s="488"/>
      <c r="WLZ215" s="488"/>
      <c r="WMA215" s="488"/>
      <c r="WMB215" s="488"/>
      <c r="WMC215" s="699" t="s">
        <v>10061</v>
      </c>
      <c r="WMD215" s="700"/>
      <c r="WME215" s="488"/>
      <c r="WMF215" s="488"/>
      <c r="WMG215" s="488"/>
      <c r="WMH215" s="488"/>
      <c r="WMI215" s="488"/>
      <c r="WMJ215" s="488"/>
      <c r="WMK215" s="699" t="s">
        <v>10061</v>
      </c>
      <c r="WML215" s="700"/>
      <c r="WMM215" s="488"/>
      <c r="WMN215" s="488"/>
      <c r="WMO215" s="488"/>
      <c r="WMP215" s="488"/>
      <c r="WMQ215" s="488"/>
      <c r="WMR215" s="488"/>
      <c r="WMS215" s="699" t="s">
        <v>10061</v>
      </c>
      <c r="WMT215" s="700"/>
      <c r="WMU215" s="488"/>
      <c r="WMV215" s="488"/>
      <c r="WMW215" s="488"/>
      <c r="WMX215" s="488"/>
      <c r="WMY215" s="488"/>
      <c r="WMZ215" s="488"/>
      <c r="WNA215" s="699" t="s">
        <v>10061</v>
      </c>
      <c r="WNB215" s="700"/>
      <c r="WNC215" s="488"/>
      <c r="WND215" s="488"/>
      <c r="WNE215" s="488"/>
      <c r="WNF215" s="488"/>
      <c r="WNG215" s="488"/>
      <c r="WNH215" s="488"/>
      <c r="WNI215" s="699" t="s">
        <v>10061</v>
      </c>
      <c r="WNJ215" s="700"/>
      <c r="WNK215" s="488"/>
      <c r="WNL215" s="488"/>
      <c r="WNM215" s="488"/>
      <c r="WNN215" s="488"/>
      <c r="WNO215" s="488"/>
      <c r="WNP215" s="488"/>
      <c r="WNQ215" s="699" t="s">
        <v>10061</v>
      </c>
      <c r="WNR215" s="700"/>
      <c r="WNS215" s="488"/>
      <c r="WNT215" s="488"/>
      <c r="WNU215" s="488"/>
      <c r="WNV215" s="488"/>
      <c r="WNW215" s="488"/>
      <c r="WNX215" s="488"/>
      <c r="WNY215" s="699" t="s">
        <v>10061</v>
      </c>
      <c r="WNZ215" s="700"/>
      <c r="WOA215" s="488"/>
      <c r="WOB215" s="488"/>
      <c r="WOC215" s="488"/>
      <c r="WOD215" s="488"/>
      <c r="WOE215" s="488"/>
      <c r="WOF215" s="488"/>
      <c r="WOG215" s="699" t="s">
        <v>10061</v>
      </c>
      <c r="WOH215" s="700"/>
      <c r="WOI215" s="488"/>
      <c r="WOJ215" s="488"/>
      <c r="WOK215" s="488"/>
      <c r="WOL215" s="488"/>
      <c r="WOM215" s="488"/>
      <c r="WON215" s="488"/>
      <c r="WOO215" s="699" t="s">
        <v>10061</v>
      </c>
      <c r="WOP215" s="700"/>
      <c r="WOQ215" s="488"/>
      <c r="WOR215" s="488"/>
      <c r="WOS215" s="488"/>
      <c r="WOT215" s="488"/>
      <c r="WOU215" s="488"/>
      <c r="WOV215" s="488"/>
      <c r="WOW215" s="699" t="s">
        <v>10061</v>
      </c>
      <c r="WOX215" s="700"/>
      <c r="WOY215" s="488"/>
      <c r="WOZ215" s="488"/>
      <c r="WPA215" s="488"/>
      <c r="WPB215" s="488"/>
      <c r="WPC215" s="488"/>
      <c r="WPD215" s="488"/>
      <c r="WPE215" s="699" t="s">
        <v>10061</v>
      </c>
      <c r="WPF215" s="700"/>
      <c r="WPG215" s="488"/>
      <c r="WPH215" s="488"/>
      <c r="WPI215" s="488"/>
      <c r="WPJ215" s="488"/>
      <c r="WPK215" s="488"/>
      <c r="WPL215" s="488"/>
      <c r="WPM215" s="699" t="s">
        <v>10061</v>
      </c>
      <c r="WPN215" s="700"/>
      <c r="WPO215" s="488"/>
      <c r="WPP215" s="488"/>
      <c r="WPQ215" s="488"/>
      <c r="WPR215" s="488"/>
      <c r="WPS215" s="488"/>
      <c r="WPT215" s="488"/>
      <c r="WPU215" s="699" t="s">
        <v>10061</v>
      </c>
      <c r="WPV215" s="700"/>
      <c r="WPW215" s="488"/>
      <c r="WPX215" s="488"/>
      <c r="WPY215" s="488"/>
      <c r="WPZ215" s="488"/>
      <c r="WQA215" s="488"/>
      <c r="WQB215" s="488"/>
      <c r="WQC215" s="699" t="s">
        <v>10061</v>
      </c>
      <c r="WQD215" s="700"/>
      <c r="WQE215" s="488"/>
      <c r="WQF215" s="488"/>
      <c r="WQG215" s="488"/>
      <c r="WQH215" s="488"/>
      <c r="WQI215" s="488"/>
      <c r="WQJ215" s="488"/>
      <c r="WQK215" s="699" t="s">
        <v>10061</v>
      </c>
      <c r="WQL215" s="700"/>
      <c r="WQM215" s="488"/>
      <c r="WQN215" s="488"/>
      <c r="WQO215" s="488"/>
      <c r="WQP215" s="488"/>
      <c r="WQQ215" s="488"/>
      <c r="WQR215" s="488"/>
      <c r="WQS215" s="699" t="s">
        <v>10061</v>
      </c>
      <c r="WQT215" s="700"/>
      <c r="WQU215" s="488"/>
      <c r="WQV215" s="488"/>
      <c r="WQW215" s="488"/>
      <c r="WQX215" s="488"/>
      <c r="WQY215" s="488"/>
      <c r="WQZ215" s="488"/>
      <c r="WRA215" s="699" t="s">
        <v>10061</v>
      </c>
      <c r="WRB215" s="700"/>
      <c r="WRC215" s="488"/>
      <c r="WRD215" s="488"/>
      <c r="WRE215" s="488"/>
      <c r="WRF215" s="488"/>
      <c r="WRG215" s="488"/>
      <c r="WRH215" s="488"/>
      <c r="WRI215" s="699" t="s">
        <v>10061</v>
      </c>
      <c r="WRJ215" s="700"/>
      <c r="WRK215" s="488"/>
      <c r="WRL215" s="488"/>
      <c r="WRM215" s="488"/>
      <c r="WRN215" s="488"/>
      <c r="WRO215" s="488"/>
      <c r="WRP215" s="488"/>
      <c r="WRQ215" s="699" t="s">
        <v>10061</v>
      </c>
      <c r="WRR215" s="700"/>
      <c r="WRS215" s="488"/>
      <c r="WRT215" s="488"/>
      <c r="WRU215" s="488"/>
      <c r="WRV215" s="488"/>
      <c r="WRW215" s="488"/>
      <c r="WRX215" s="488"/>
      <c r="WRY215" s="699" t="s">
        <v>10061</v>
      </c>
      <c r="WRZ215" s="700"/>
      <c r="WSA215" s="488"/>
      <c r="WSB215" s="488"/>
      <c r="WSC215" s="488"/>
      <c r="WSD215" s="488"/>
      <c r="WSE215" s="488"/>
      <c r="WSF215" s="488"/>
      <c r="WSG215" s="699" t="s">
        <v>10061</v>
      </c>
      <c r="WSH215" s="700"/>
      <c r="WSI215" s="488"/>
      <c r="WSJ215" s="488"/>
      <c r="WSK215" s="488"/>
      <c r="WSL215" s="488"/>
      <c r="WSM215" s="488"/>
      <c r="WSN215" s="488"/>
      <c r="WSO215" s="699" t="s">
        <v>10061</v>
      </c>
      <c r="WSP215" s="700"/>
      <c r="WSQ215" s="488"/>
      <c r="WSR215" s="488"/>
      <c r="WSS215" s="488"/>
      <c r="WST215" s="488"/>
      <c r="WSU215" s="488"/>
      <c r="WSV215" s="488"/>
      <c r="WSW215" s="699" t="s">
        <v>10061</v>
      </c>
      <c r="WSX215" s="700"/>
      <c r="WSY215" s="488"/>
      <c r="WSZ215" s="488"/>
      <c r="WTA215" s="488"/>
      <c r="WTB215" s="488"/>
      <c r="WTC215" s="488"/>
      <c r="WTD215" s="488"/>
      <c r="WTE215" s="699" t="s">
        <v>10061</v>
      </c>
      <c r="WTF215" s="700"/>
      <c r="WTG215" s="488"/>
      <c r="WTH215" s="488"/>
      <c r="WTI215" s="488"/>
      <c r="WTJ215" s="488"/>
      <c r="WTK215" s="488"/>
      <c r="WTL215" s="488"/>
      <c r="WTM215" s="699" t="s">
        <v>10061</v>
      </c>
      <c r="WTN215" s="700"/>
      <c r="WTO215" s="488"/>
      <c r="WTP215" s="488"/>
      <c r="WTQ215" s="488"/>
      <c r="WTR215" s="488"/>
      <c r="WTS215" s="488"/>
      <c r="WTT215" s="488"/>
      <c r="WTU215" s="699" t="s">
        <v>10061</v>
      </c>
      <c r="WTV215" s="700"/>
      <c r="WTW215" s="488"/>
      <c r="WTX215" s="488"/>
      <c r="WTY215" s="488"/>
      <c r="WTZ215" s="488"/>
      <c r="WUA215" s="488"/>
      <c r="WUB215" s="488"/>
      <c r="WUC215" s="699" t="s">
        <v>10061</v>
      </c>
      <c r="WUD215" s="700"/>
      <c r="WUE215" s="488"/>
      <c r="WUF215" s="488"/>
      <c r="WUG215" s="488"/>
      <c r="WUH215" s="488"/>
      <c r="WUI215" s="488"/>
      <c r="WUJ215" s="488"/>
      <c r="WUK215" s="699" t="s">
        <v>10061</v>
      </c>
      <c r="WUL215" s="700"/>
      <c r="WUM215" s="488"/>
      <c r="WUN215" s="488"/>
      <c r="WUO215" s="488"/>
      <c r="WUP215" s="488"/>
      <c r="WUQ215" s="488"/>
      <c r="WUR215" s="488"/>
      <c r="WUS215" s="699" t="s">
        <v>10061</v>
      </c>
      <c r="WUT215" s="700"/>
      <c r="WUU215" s="488"/>
      <c r="WUV215" s="488"/>
      <c r="WUW215" s="488"/>
      <c r="WUX215" s="488"/>
      <c r="WUY215" s="488"/>
      <c r="WUZ215" s="488"/>
      <c r="WVA215" s="699" t="s">
        <v>10061</v>
      </c>
      <c r="WVB215" s="700"/>
      <c r="WVC215" s="488"/>
      <c r="WVD215" s="488"/>
      <c r="WVE215" s="488"/>
      <c r="WVF215" s="488"/>
      <c r="WVG215" s="488"/>
      <c r="WVH215" s="488"/>
      <c r="WVI215" s="699" t="s">
        <v>10061</v>
      </c>
      <c r="WVJ215" s="700"/>
      <c r="WVK215" s="488"/>
      <c r="WVL215" s="488"/>
      <c r="WVM215" s="488"/>
      <c r="WVN215" s="488"/>
      <c r="WVO215" s="488"/>
      <c r="WVP215" s="488"/>
      <c r="WVQ215" s="699" t="s">
        <v>10061</v>
      </c>
      <c r="WVR215" s="700"/>
      <c r="WVS215" s="488"/>
      <c r="WVT215" s="488"/>
      <c r="WVU215" s="488"/>
      <c r="WVV215" s="488"/>
      <c r="WVW215" s="488"/>
      <c r="WVX215" s="488"/>
      <c r="WVY215" s="699" t="s">
        <v>10061</v>
      </c>
      <c r="WVZ215" s="700"/>
      <c r="WWA215" s="488"/>
      <c r="WWB215" s="488"/>
      <c r="WWC215" s="488"/>
      <c r="WWD215" s="488"/>
      <c r="WWE215" s="488"/>
      <c r="WWF215" s="488"/>
      <c r="WWG215" s="699" t="s">
        <v>10061</v>
      </c>
      <c r="WWH215" s="700"/>
      <c r="WWI215" s="488"/>
      <c r="WWJ215" s="488"/>
      <c r="WWK215" s="488"/>
      <c r="WWL215" s="488"/>
      <c r="WWM215" s="488"/>
      <c r="WWN215" s="488"/>
      <c r="WWO215" s="699" t="s">
        <v>10061</v>
      </c>
      <c r="WWP215" s="700"/>
      <c r="WWQ215" s="488"/>
      <c r="WWR215" s="488"/>
      <c r="WWS215" s="488"/>
      <c r="WWT215" s="488"/>
      <c r="WWU215" s="488"/>
      <c r="WWV215" s="488"/>
      <c r="WWW215" s="699" t="s">
        <v>10061</v>
      </c>
      <c r="WWX215" s="700"/>
      <c r="WWY215" s="488"/>
      <c r="WWZ215" s="488"/>
      <c r="WXA215" s="488"/>
      <c r="WXB215" s="488"/>
      <c r="WXC215" s="488"/>
      <c r="WXD215" s="488"/>
      <c r="WXE215" s="699" t="s">
        <v>10061</v>
      </c>
      <c r="WXF215" s="700"/>
      <c r="WXG215" s="488"/>
      <c r="WXH215" s="488"/>
      <c r="WXI215" s="488"/>
      <c r="WXJ215" s="488"/>
      <c r="WXK215" s="488"/>
      <c r="WXL215" s="488"/>
      <c r="WXM215" s="699" t="s">
        <v>10061</v>
      </c>
      <c r="WXN215" s="700"/>
      <c r="WXO215" s="488"/>
      <c r="WXP215" s="488"/>
      <c r="WXQ215" s="488"/>
      <c r="WXR215" s="488"/>
      <c r="WXS215" s="488"/>
      <c r="WXT215" s="488"/>
      <c r="WXU215" s="699" t="s">
        <v>10061</v>
      </c>
      <c r="WXV215" s="700"/>
      <c r="WXW215" s="488"/>
      <c r="WXX215" s="488"/>
      <c r="WXY215" s="488"/>
      <c r="WXZ215" s="488"/>
      <c r="WYA215" s="488"/>
      <c r="WYB215" s="488"/>
      <c r="WYC215" s="699" t="s">
        <v>10061</v>
      </c>
      <c r="WYD215" s="700"/>
      <c r="WYE215" s="488"/>
      <c r="WYF215" s="488"/>
      <c r="WYG215" s="488"/>
      <c r="WYH215" s="488"/>
      <c r="WYI215" s="488"/>
      <c r="WYJ215" s="488"/>
      <c r="WYK215" s="699" t="s">
        <v>10061</v>
      </c>
      <c r="WYL215" s="700"/>
      <c r="WYM215" s="488"/>
      <c r="WYN215" s="488"/>
      <c r="WYO215" s="488"/>
      <c r="WYP215" s="488"/>
      <c r="WYQ215" s="488"/>
      <c r="WYR215" s="488"/>
      <c r="WYS215" s="699" t="s">
        <v>10061</v>
      </c>
      <c r="WYT215" s="700"/>
      <c r="WYU215" s="488"/>
      <c r="WYV215" s="488"/>
      <c r="WYW215" s="488"/>
      <c r="WYX215" s="488"/>
      <c r="WYY215" s="488"/>
      <c r="WYZ215" s="488"/>
      <c r="WZA215" s="699" t="s">
        <v>10061</v>
      </c>
      <c r="WZB215" s="700"/>
      <c r="WZC215" s="488"/>
      <c r="WZD215" s="488"/>
      <c r="WZE215" s="488"/>
      <c r="WZF215" s="488"/>
      <c r="WZG215" s="488"/>
      <c r="WZH215" s="488"/>
      <c r="WZI215" s="699" t="s">
        <v>10061</v>
      </c>
      <c r="WZJ215" s="700"/>
      <c r="WZK215" s="488"/>
      <c r="WZL215" s="488"/>
      <c r="WZM215" s="488"/>
      <c r="WZN215" s="488"/>
      <c r="WZO215" s="488"/>
      <c r="WZP215" s="488"/>
      <c r="WZQ215" s="699" t="s">
        <v>10061</v>
      </c>
      <c r="WZR215" s="700"/>
      <c r="WZS215" s="488"/>
      <c r="WZT215" s="488"/>
      <c r="WZU215" s="488"/>
      <c r="WZV215" s="488"/>
      <c r="WZW215" s="488"/>
      <c r="WZX215" s="488"/>
      <c r="WZY215" s="699" t="s">
        <v>10061</v>
      </c>
      <c r="WZZ215" s="700"/>
      <c r="XAA215" s="488"/>
      <c r="XAB215" s="488"/>
      <c r="XAC215" s="488"/>
      <c r="XAD215" s="488"/>
      <c r="XAE215" s="488"/>
      <c r="XAF215" s="488"/>
      <c r="XAG215" s="699" t="s">
        <v>10061</v>
      </c>
      <c r="XAH215" s="700"/>
      <c r="XAI215" s="488"/>
      <c r="XAJ215" s="488"/>
      <c r="XAK215" s="488"/>
      <c r="XAL215" s="488"/>
      <c r="XAM215" s="488"/>
      <c r="XAN215" s="488"/>
      <c r="XAO215" s="699" t="s">
        <v>10061</v>
      </c>
      <c r="XAP215" s="700"/>
      <c r="XAQ215" s="488"/>
      <c r="XAR215" s="488"/>
      <c r="XAS215" s="488"/>
      <c r="XAT215" s="488"/>
      <c r="XAU215" s="488"/>
      <c r="XAV215" s="488"/>
      <c r="XAW215" s="699" t="s">
        <v>10061</v>
      </c>
      <c r="XAX215" s="700"/>
      <c r="XAY215" s="488"/>
      <c r="XAZ215" s="488"/>
      <c r="XBA215" s="488"/>
      <c r="XBB215" s="488"/>
      <c r="XBC215" s="488"/>
      <c r="XBD215" s="488"/>
      <c r="XBE215" s="699" t="s">
        <v>10061</v>
      </c>
      <c r="XBF215" s="700"/>
      <c r="XBG215" s="488"/>
      <c r="XBH215" s="488"/>
      <c r="XBI215" s="488"/>
      <c r="XBJ215" s="488"/>
      <c r="XBK215" s="488"/>
      <c r="XBL215" s="488"/>
      <c r="XBM215" s="699" t="s">
        <v>10061</v>
      </c>
      <c r="XBN215" s="700"/>
      <c r="XBO215" s="488"/>
      <c r="XBP215" s="488"/>
      <c r="XBQ215" s="488"/>
      <c r="XBR215" s="488"/>
      <c r="XBS215" s="488"/>
      <c r="XBT215" s="488"/>
      <c r="XBU215" s="699" t="s">
        <v>10061</v>
      </c>
      <c r="XBV215" s="700"/>
      <c r="XBW215" s="488"/>
      <c r="XBX215" s="488"/>
      <c r="XBY215" s="488"/>
      <c r="XBZ215" s="488"/>
      <c r="XCA215" s="488"/>
      <c r="XCB215" s="488"/>
      <c r="XCC215" s="699" t="s">
        <v>10061</v>
      </c>
      <c r="XCD215" s="700"/>
      <c r="XCE215" s="488"/>
      <c r="XCF215" s="488"/>
      <c r="XCG215" s="488"/>
      <c r="XCH215" s="488"/>
      <c r="XCI215" s="488"/>
      <c r="XCJ215" s="488"/>
      <c r="XCK215" s="699" t="s">
        <v>10061</v>
      </c>
      <c r="XCL215" s="700"/>
      <c r="XCM215" s="488"/>
      <c r="XCN215" s="488"/>
      <c r="XCO215" s="488"/>
      <c r="XCP215" s="488"/>
      <c r="XCQ215" s="488"/>
      <c r="XCR215" s="488"/>
      <c r="XCS215" s="699" t="s">
        <v>10061</v>
      </c>
      <c r="XCT215" s="700"/>
      <c r="XCU215" s="488"/>
      <c r="XCV215" s="488"/>
      <c r="XCW215" s="488"/>
      <c r="XCX215" s="488"/>
      <c r="XCY215" s="488"/>
      <c r="XCZ215" s="488"/>
      <c r="XDA215" s="699" t="s">
        <v>10061</v>
      </c>
      <c r="XDB215" s="700"/>
      <c r="XDC215" s="488"/>
      <c r="XDD215" s="488"/>
      <c r="XDE215" s="488"/>
      <c r="XDF215" s="488"/>
      <c r="XDG215" s="488"/>
      <c r="XDH215" s="488"/>
      <c r="XDI215" s="699" t="s">
        <v>10061</v>
      </c>
      <c r="XDJ215" s="700"/>
      <c r="XDK215" s="488"/>
      <c r="XDL215" s="488"/>
      <c r="XDM215" s="488"/>
      <c r="XDN215" s="488"/>
      <c r="XDO215" s="488"/>
      <c r="XDP215" s="488"/>
      <c r="XDQ215" s="699" t="s">
        <v>10061</v>
      </c>
      <c r="XDR215" s="700"/>
      <c r="XDS215" s="488"/>
      <c r="XDT215" s="488"/>
      <c r="XDU215" s="488"/>
      <c r="XDV215" s="488"/>
      <c r="XDW215" s="488"/>
      <c r="XDX215" s="488"/>
      <c r="XDY215" s="699" t="s">
        <v>10061</v>
      </c>
      <c r="XDZ215" s="700"/>
      <c r="XEA215" s="488"/>
      <c r="XEB215" s="488"/>
      <c r="XEC215" s="488"/>
      <c r="XED215" s="488"/>
      <c r="XEE215" s="488"/>
      <c r="XEF215" s="488"/>
      <c r="XEG215" s="699" t="s">
        <v>10061</v>
      </c>
      <c r="XEH215" s="700"/>
      <c r="XEI215" s="488"/>
      <c r="XEJ215" s="488"/>
      <c r="XEK215" s="488"/>
      <c r="XEL215" s="488"/>
      <c r="XEM215" s="488"/>
      <c r="XEN215" s="488"/>
      <c r="XEO215" s="699" t="s">
        <v>10061</v>
      </c>
      <c r="XEP215" s="700"/>
      <c r="XEQ215" s="488"/>
      <c r="XER215" s="488"/>
      <c r="XES215" s="488"/>
      <c r="XET215" s="488"/>
      <c r="XEU215" s="488"/>
      <c r="XEV215" s="488"/>
      <c r="XEW215" s="699" t="s">
        <v>10061</v>
      </c>
      <c r="XEX215" s="700"/>
      <c r="XEY215" s="488"/>
      <c r="XEZ215" s="488"/>
      <c r="XFA215" s="488"/>
      <c r="XFB215" s="488"/>
      <c r="XFC215" s="488"/>
      <c r="XFD215" s="488"/>
    </row>
    <row r="216" spans="1:16384" s="433" customFormat="1" ht="15" outlineLevel="1" x14ac:dyDescent="0.25">
      <c r="A216" s="489"/>
      <c r="B216" s="490"/>
      <c r="C216" s="488"/>
      <c r="D216" s="488"/>
      <c r="E216" s="488"/>
      <c r="F216" s="488"/>
      <c r="G216" s="488"/>
      <c r="H216" s="488"/>
      <c r="I216" s="489"/>
      <c r="J216" s="490"/>
      <c r="K216" s="488"/>
      <c r="L216" s="488"/>
      <c r="M216" s="488"/>
      <c r="N216" s="488"/>
      <c r="O216" s="488"/>
      <c r="P216" s="488"/>
      <c r="Q216" s="489"/>
      <c r="R216" s="490"/>
      <c r="S216" s="488"/>
      <c r="T216" s="488"/>
      <c r="U216" s="488"/>
      <c r="V216" s="488"/>
      <c r="W216" s="488"/>
      <c r="X216" s="488"/>
      <c r="Y216" s="489"/>
      <c r="Z216" s="490"/>
      <c r="AA216" s="488"/>
      <c r="AB216" s="488"/>
      <c r="AC216" s="488"/>
      <c r="AD216" s="488"/>
      <c r="AE216" s="488"/>
      <c r="AF216" s="488"/>
      <c r="AG216" s="489"/>
      <c r="AH216" s="490"/>
      <c r="AI216" s="488"/>
      <c r="AJ216" s="488"/>
      <c r="AK216" s="488"/>
      <c r="AL216" s="488"/>
      <c r="AM216" s="488"/>
      <c r="AN216" s="488"/>
      <c r="AO216" s="489"/>
      <c r="AP216" s="490"/>
      <c r="AQ216" s="488"/>
      <c r="AR216" s="488"/>
      <c r="AS216" s="488"/>
      <c r="AT216" s="488"/>
      <c r="AU216" s="488"/>
      <c r="AV216" s="488"/>
      <c r="AW216" s="489"/>
      <c r="AX216" s="490"/>
      <c r="AY216" s="488"/>
      <c r="AZ216" s="488"/>
      <c r="BA216" s="488"/>
      <c r="BB216" s="488"/>
      <c r="BC216" s="488"/>
      <c r="BD216" s="488"/>
      <c r="BE216" s="489"/>
      <c r="BF216" s="490"/>
      <c r="BG216" s="488"/>
      <c r="BH216" s="488"/>
      <c r="BI216" s="488"/>
      <c r="BJ216" s="488"/>
      <c r="BK216" s="488"/>
      <c r="BL216" s="488"/>
      <c r="BM216" s="489"/>
      <c r="BN216" s="490"/>
      <c r="BO216" s="488"/>
      <c r="BP216" s="488"/>
      <c r="BQ216" s="488"/>
      <c r="BR216" s="488"/>
      <c r="BS216" s="488"/>
      <c r="BT216" s="488"/>
      <c r="BU216" s="489"/>
      <c r="BV216" s="490"/>
      <c r="BW216" s="488"/>
      <c r="BX216" s="488"/>
      <c r="BY216" s="488"/>
      <c r="BZ216" s="488"/>
      <c r="CA216" s="488"/>
      <c r="CB216" s="488"/>
      <c r="CC216" s="489"/>
      <c r="CD216" s="490"/>
      <c r="CE216" s="488"/>
      <c r="CF216" s="488"/>
      <c r="CG216" s="488"/>
      <c r="CH216" s="488"/>
      <c r="CI216" s="488"/>
      <c r="CJ216" s="488"/>
      <c r="CK216" s="489"/>
      <c r="CL216" s="490"/>
      <c r="CM216" s="488"/>
      <c r="CN216" s="488"/>
      <c r="CO216" s="488"/>
      <c r="CP216" s="488"/>
      <c r="CQ216" s="488"/>
      <c r="CR216" s="488"/>
      <c r="CS216" s="489"/>
      <c r="CT216" s="490"/>
      <c r="CU216" s="488"/>
      <c r="CV216" s="488"/>
      <c r="CW216" s="488"/>
      <c r="CX216" s="488"/>
      <c r="CY216" s="488"/>
      <c r="CZ216" s="488"/>
      <c r="DA216" s="489"/>
      <c r="DB216" s="490"/>
      <c r="DC216" s="488"/>
      <c r="DD216" s="488"/>
      <c r="DE216" s="488"/>
      <c r="DF216" s="488"/>
      <c r="DG216" s="488"/>
      <c r="DH216" s="488"/>
      <c r="DI216" s="489"/>
      <c r="DJ216" s="490"/>
      <c r="DK216" s="488"/>
      <c r="DL216" s="488"/>
      <c r="DM216" s="488"/>
      <c r="DN216" s="488"/>
      <c r="DO216" s="488"/>
      <c r="DP216" s="488"/>
      <c r="DQ216" s="489"/>
      <c r="DR216" s="490"/>
      <c r="DS216" s="488"/>
      <c r="DT216" s="488"/>
      <c r="DU216" s="488"/>
      <c r="DV216" s="488"/>
      <c r="DW216" s="488"/>
      <c r="DX216" s="488"/>
      <c r="DY216" s="489"/>
      <c r="DZ216" s="490"/>
      <c r="EA216" s="488"/>
      <c r="EB216" s="488"/>
      <c r="EC216" s="488"/>
      <c r="ED216" s="488"/>
      <c r="EE216" s="488"/>
      <c r="EF216" s="488"/>
      <c r="EG216" s="489"/>
      <c r="EH216" s="490"/>
      <c r="EI216" s="488"/>
      <c r="EJ216" s="488"/>
      <c r="EK216" s="488"/>
      <c r="EL216" s="488"/>
      <c r="EM216" s="488"/>
      <c r="EN216" s="488"/>
      <c r="EO216" s="489"/>
      <c r="EP216" s="490"/>
      <c r="EQ216" s="488"/>
      <c r="ER216" s="488"/>
      <c r="ES216" s="488"/>
      <c r="ET216" s="488"/>
      <c r="EU216" s="488"/>
      <c r="EV216" s="488"/>
      <c r="EW216" s="489"/>
      <c r="EX216" s="490"/>
      <c r="EY216" s="488"/>
      <c r="EZ216" s="488"/>
      <c r="FA216" s="488"/>
      <c r="FB216" s="488"/>
      <c r="FC216" s="488"/>
      <c r="FD216" s="488"/>
      <c r="FE216" s="489"/>
      <c r="FF216" s="490"/>
      <c r="FG216" s="488"/>
      <c r="FH216" s="488"/>
      <c r="FI216" s="488"/>
      <c r="FJ216" s="488"/>
      <c r="FK216" s="488"/>
      <c r="FL216" s="488"/>
      <c r="FM216" s="489"/>
      <c r="FN216" s="490"/>
      <c r="FO216" s="488"/>
      <c r="FP216" s="488"/>
      <c r="FQ216" s="488"/>
      <c r="FR216" s="488"/>
      <c r="FS216" s="488"/>
      <c r="FT216" s="488"/>
      <c r="FU216" s="489"/>
      <c r="FV216" s="490"/>
      <c r="FW216" s="488"/>
      <c r="FX216" s="488"/>
      <c r="FY216" s="488"/>
      <c r="FZ216" s="488"/>
      <c r="GA216" s="488"/>
      <c r="GB216" s="488"/>
      <c r="GC216" s="489"/>
      <c r="GD216" s="490"/>
      <c r="GE216" s="488"/>
      <c r="GF216" s="488"/>
      <c r="GG216" s="488"/>
      <c r="GH216" s="488"/>
      <c r="GI216" s="488"/>
      <c r="GJ216" s="488"/>
      <c r="GK216" s="489"/>
      <c r="GL216" s="490"/>
      <c r="GM216" s="488"/>
      <c r="GN216" s="488"/>
      <c r="GO216" s="488"/>
      <c r="GP216" s="488"/>
      <c r="GQ216" s="488"/>
      <c r="GR216" s="488"/>
      <c r="GS216" s="489"/>
      <c r="GT216" s="490"/>
      <c r="GU216" s="488"/>
      <c r="GV216" s="488"/>
      <c r="GW216" s="488"/>
      <c r="GX216" s="488"/>
      <c r="GY216" s="488"/>
      <c r="GZ216" s="488"/>
      <c r="HA216" s="489"/>
      <c r="HB216" s="490"/>
      <c r="HC216" s="488"/>
      <c r="HD216" s="488"/>
      <c r="HE216" s="488"/>
      <c r="HF216" s="488"/>
      <c r="HG216" s="488"/>
      <c r="HH216" s="488"/>
      <c r="HI216" s="489"/>
      <c r="HJ216" s="490"/>
      <c r="HK216" s="488"/>
      <c r="HL216" s="488"/>
      <c r="HM216" s="488"/>
      <c r="HN216" s="488"/>
      <c r="HO216" s="488"/>
      <c r="HP216" s="488"/>
      <c r="HQ216" s="489"/>
      <c r="HR216" s="490"/>
      <c r="HS216" s="488"/>
      <c r="HT216" s="488"/>
      <c r="HU216" s="488"/>
      <c r="HV216" s="488"/>
      <c r="HW216" s="488"/>
      <c r="HX216" s="488"/>
      <c r="HY216" s="489"/>
      <c r="HZ216" s="490"/>
      <c r="IA216" s="488"/>
      <c r="IB216" s="488"/>
      <c r="IC216" s="488"/>
      <c r="ID216" s="488"/>
      <c r="IE216" s="488"/>
      <c r="IF216" s="488"/>
      <c r="IG216" s="489"/>
      <c r="IH216" s="490"/>
      <c r="II216" s="488"/>
      <c r="IJ216" s="488"/>
      <c r="IK216" s="488"/>
      <c r="IL216" s="488"/>
      <c r="IM216" s="488"/>
      <c r="IN216" s="488"/>
      <c r="IO216" s="489"/>
      <c r="IP216" s="490"/>
      <c r="IQ216" s="488"/>
      <c r="IR216" s="488"/>
      <c r="IS216" s="488"/>
      <c r="IT216" s="488"/>
      <c r="IU216" s="488"/>
      <c r="IV216" s="488"/>
      <c r="IW216" s="489"/>
      <c r="IX216" s="490"/>
      <c r="IY216" s="488"/>
      <c r="IZ216" s="488"/>
      <c r="JA216" s="488"/>
      <c r="JB216" s="488"/>
      <c r="JC216" s="488"/>
      <c r="JD216" s="488"/>
      <c r="JE216" s="489"/>
      <c r="JF216" s="490"/>
      <c r="JG216" s="488"/>
      <c r="JH216" s="488"/>
      <c r="JI216" s="488"/>
      <c r="JJ216" s="488"/>
      <c r="JK216" s="488"/>
      <c r="JL216" s="488"/>
      <c r="JM216" s="489"/>
      <c r="JN216" s="490"/>
      <c r="JO216" s="488"/>
      <c r="JP216" s="488"/>
      <c r="JQ216" s="488"/>
      <c r="JR216" s="488"/>
      <c r="JS216" s="488"/>
      <c r="JT216" s="488"/>
      <c r="JU216" s="489"/>
      <c r="JV216" s="490"/>
      <c r="JW216" s="488"/>
      <c r="JX216" s="488"/>
      <c r="JY216" s="488"/>
      <c r="JZ216" s="488"/>
      <c r="KA216" s="488"/>
      <c r="KB216" s="488"/>
      <c r="KC216" s="489"/>
      <c r="KD216" s="490"/>
      <c r="KE216" s="488"/>
      <c r="KF216" s="488"/>
      <c r="KG216" s="488"/>
      <c r="KH216" s="488"/>
      <c r="KI216" s="488"/>
      <c r="KJ216" s="488"/>
      <c r="KK216" s="489"/>
      <c r="KL216" s="490"/>
      <c r="KM216" s="488"/>
      <c r="KN216" s="488"/>
      <c r="KO216" s="488"/>
      <c r="KP216" s="488"/>
      <c r="KQ216" s="488"/>
      <c r="KR216" s="488"/>
      <c r="KS216" s="489"/>
      <c r="KT216" s="490"/>
      <c r="KU216" s="488"/>
      <c r="KV216" s="488"/>
      <c r="KW216" s="488"/>
      <c r="KX216" s="488"/>
      <c r="KY216" s="488"/>
      <c r="KZ216" s="488"/>
      <c r="LA216" s="489"/>
      <c r="LB216" s="490"/>
      <c r="LC216" s="488"/>
      <c r="LD216" s="488"/>
      <c r="LE216" s="488"/>
      <c r="LF216" s="488"/>
      <c r="LG216" s="488"/>
      <c r="LH216" s="488"/>
      <c r="LI216" s="489"/>
      <c r="LJ216" s="490"/>
      <c r="LK216" s="488"/>
      <c r="LL216" s="488"/>
      <c r="LM216" s="488"/>
      <c r="LN216" s="488"/>
      <c r="LO216" s="488"/>
      <c r="LP216" s="488"/>
      <c r="LQ216" s="489"/>
      <c r="LR216" s="490"/>
      <c r="LS216" s="488"/>
      <c r="LT216" s="488"/>
      <c r="LU216" s="488"/>
      <c r="LV216" s="488"/>
      <c r="LW216" s="488"/>
      <c r="LX216" s="488"/>
      <c r="LY216" s="489"/>
      <c r="LZ216" s="490"/>
      <c r="MA216" s="488"/>
      <c r="MB216" s="488"/>
      <c r="MC216" s="488"/>
      <c r="MD216" s="488"/>
      <c r="ME216" s="488"/>
      <c r="MF216" s="488"/>
      <c r="MG216" s="489"/>
      <c r="MH216" s="490"/>
      <c r="MI216" s="488"/>
      <c r="MJ216" s="488"/>
      <c r="MK216" s="488"/>
      <c r="ML216" s="488"/>
      <c r="MM216" s="488"/>
      <c r="MN216" s="488"/>
      <c r="MO216" s="489"/>
      <c r="MP216" s="490"/>
      <c r="MQ216" s="488"/>
      <c r="MR216" s="488"/>
      <c r="MS216" s="488"/>
      <c r="MT216" s="488"/>
      <c r="MU216" s="488"/>
      <c r="MV216" s="488"/>
      <c r="MW216" s="489"/>
      <c r="MX216" s="490"/>
      <c r="MY216" s="488"/>
      <c r="MZ216" s="488"/>
      <c r="NA216" s="488"/>
      <c r="NB216" s="488"/>
      <c r="NC216" s="488"/>
      <c r="ND216" s="488"/>
      <c r="NE216" s="489"/>
      <c r="NF216" s="490"/>
      <c r="NG216" s="488"/>
      <c r="NH216" s="488"/>
      <c r="NI216" s="488"/>
      <c r="NJ216" s="488"/>
      <c r="NK216" s="488"/>
      <c r="NL216" s="488"/>
      <c r="NM216" s="489"/>
      <c r="NN216" s="490"/>
      <c r="NO216" s="488"/>
      <c r="NP216" s="488"/>
      <c r="NQ216" s="488"/>
      <c r="NR216" s="488"/>
      <c r="NS216" s="488"/>
      <c r="NT216" s="488"/>
      <c r="NU216" s="489"/>
      <c r="NV216" s="490"/>
      <c r="NW216" s="488"/>
      <c r="NX216" s="488"/>
      <c r="NY216" s="488"/>
      <c r="NZ216" s="488"/>
      <c r="OA216" s="488"/>
      <c r="OB216" s="488"/>
      <c r="OC216" s="489"/>
      <c r="OD216" s="490"/>
      <c r="OE216" s="488"/>
      <c r="OF216" s="488"/>
      <c r="OG216" s="488"/>
      <c r="OH216" s="488"/>
      <c r="OI216" s="488"/>
      <c r="OJ216" s="488"/>
      <c r="OK216" s="489"/>
      <c r="OL216" s="490"/>
      <c r="OM216" s="488"/>
      <c r="ON216" s="488"/>
      <c r="OO216" s="488"/>
      <c r="OP216" s="488"/>
      <c r="OQ216" s="488"/>
      <c r="OR216" s="488"/>
      <c r="OS216" s="489"/>
      <c r="OT216" s="490"/>
      <c r="OU216" s="488"/>
      <c r="OV216" s="488"/>
      <c r="OW216" s="488"/>
      <c r="OX216" s="488"/>
      <c r="OY216" s="488"/>
      <c r="OZ216" s="488"/>
      <c r="PA216" s="489"/>
      <c r="PB216" s="490"/>
      <c r="PC216" s="488"/>
      <c r="PD216" s="488"/>
      <c r="PE216" s="488"/>
      <c r="PF216" s="488"/>
      <c r="PG216" s="488"/>
      <c r="PH216" s="488"/>
      <c r="PI216" s="489"/>
      <c r="PJ216" s="490"/>
      <c r="PK216" s="488"/>
      <c r="PL216" s="488"/>
      <c r="PM216" s="488"/>
      <c r="PN216" s="488"/>
      <c r="PO216" s="488"/>
      <c r="PP216" s="488"/>
      <c r="PQ216" s="489"/>
      <c r="PR216" s="490"/>
      <c r="PS216" s="488"/>
      <c r="PT216" s="488"/>
      <c r="PU216" s="488"/>
      <c r="PV216" s="488"/>
      <c r="PW216" s="488"/>
      <c r="PX216" s="488"/>
      <c r="PY216" s="489"/>
      <c r="PZ216" s="490"/>
      <c r="QA216" s="488"/>
      <c r="QB216" s="488"/>
      <c r="QC216" s="488"/>
      <c r="QD216" s="488"/>
      <c r="QE216" s="488"/>
      <c r="QF216" s="488"/>
      <c r="QG216" s="489"/>
      <c r="QH216" s="490"/>
      <c r="QI216" s="488"/>
      <c r="QJ216" s="488"/>
      <c r="QK216" s="488"/>
      <c r="QL216" s="488"/>
      <c r="QM216" s="488"/>
      <c r="QN216" s="488"/>
      <c r="QO216" s="489"/>
      <c r="QP216" s="490"/>
      <c r="QQ216" s="488"/>
      <c r="QR216" s="488"/>
      <c r="QS216" s="488"/>
      <c r="QT216" s="488"/>
      <c r="QU216" s="488"/>
      <c r="QV216" s="488"/>
      <c r="QW216" s="489"/>
      <c r="QX216" s="490"/>
      <c r="QY216" s="488"/>
      <c r="QZ216" s="488"/>
      <c r="RA216" s="488"/>
      <c r="RB216" s="488"/>
      <c r="RC216" s="488"/>
      <c r="RD216" s="488"/>
      <c r="RE216" s="489"/>
      <c r="RF216" s="490"/>
      <c r="RG216" s="488"/>
      <c r="RH216" s="488"/>
      <c r="RI216" s="488"/>
      <c r="RJ216" s="488"/>
      <c r="RK216" s="488"/>
      <c r="RL216" s="488"/>
      <c r="RM216" s="489"/>
      <c r="RN216" s="490"/>
      <c r="RO216" s="488"/>
      <c r="RP216" s="488"/>
      <c r="RQ216" s="488"/>
      <c r="RR216" s="488"/>
      <c r="RS216" s="488"/>
      <c r="RT216" s="488"/>
      <c r="RU216" s="489"/>
      <c r="RV216" s="490"/>
      <c r="RW216" s="488"/>
      <c r="RX216" s="488"/>
      <c r="RY216" s="488"/>
      <c r="RZ216" s="488"/>
      <c r="SA216" s="488"/>
      <c r="SB216" s="488"/>
      <c r="SC216" s="489"/>
      <c r="SD216" s="490"/>
      <c r="SE216" s="488"/>
      <c r="SF216" s="488"/>
      <c r="SG216" s="488"/>
      <c r="SH216" s="488"/>
      <c r="SI216" s="488"/>
      <c r="SJ216" s="488"/>
      <c r="SK216" s="489"/>
      <c r="SL216" s="490"/>
      <c r="SM216" s="488"/>
      <c r="SN216" s="488"/>
      <c r="SO216" s="488"/>
      <c r="SP216" s="488"/>
      <c r="SQ216" s="488"/>
      <c r="SR216" s="488"/>
      <c r="SS216" s="489"/>
      <c r="ST216" s="490"/>
      <c r="SU216" s="488"/>
      <c r="SV216" s="488"/>
      <c r="SW216" s="488"/>
      <c r="SX216" s="488"/>
      <c r="SY216" s="488"/>
      <c r="SZ216" s="488"/>
      <c r="TA216" s="489"/>
      <c r="TB216" s="490"/>
      <c r="TC216" s="488"/>
      <c r="TD216" s="488"/>
      <c r="TE216" s="488"/>
      <c r="TF216" s="488"/>
      <c r="TG216" s="488"/>
      <c r="TH216" s="488"/>
      <c r="TI216" s="489"/>
      <c r="TJ216" s="490"/>
      <c r="TK216" s="488"/>
      <c r="TL216" s="488"/>
      <c r="TM216" s="488"/>
      <c r="TN216" s="488"/>
      <c r="TO216" s="488"/>
      <c r="TP216" s="488"/>
      <c r="TQ216" s="489"/>
      <c r="TR216" s="490"/>
      <c r="TS216" s="488"/>
      <c r="TT216" s="488"/>
      <c r="TU216" s="488"/>
      <c r="TV216" s="488"/>
      <c r="TW216" s="488"/>
      <c r="TX216" s="488"/>
      <c r="TY216" s="489"/>
      <c r="TZ216" s="490"/>
      <c r="UA216" s="488"/>
      <c r="UB216" s="488"/>
      <c r="UC216" s="488"/>
      <c r="UD216" s="488"/>
      <c r="UE216" s="488"/>
      <c r="UF216" s="488"/>
      <c r="UG216" s="489"/>
      <c r="UH216" s="490"/>
      <c r="UI216" s="488"/>
      <c r="UJ216" s="488"/>
      <c r="UK216" s="488"/>
      <c r="UL216" s="488"/>
      <c r="UM216" s="488"/>
      <c r="UN216" s="488"/>
      <c r="UO216" s="489"/>
      <c r="UP216" s="490"/>
      <c r="UQ216" s="488"/>
      <c r="UR216" s="488"/>
      <c r="US216" s="488"/>
      <c r="UT216" s="488"/>
      <c r="UU216" s="488"/>
      <c r="UV216" s="488"/>
      <c r="UW216" s="489"/>
      <c r="UX216" s="490"/>
      <c r="UY216" s="488"/>
      <c r="UZ216" s="488"/>
      <c r="VA216" s="488"/>
      <c r="VB216" s="488"/>
      <c r="VC216" s="488"/>
      <c r="VD216" s="488"/>
      <c r="VE216" s="489"/>
      <c r="VF216" s="490"/>
      <c r="VG216" s="488"/>
      <c r="VH216" s="488"/>
      <c r="VI216" s="488"/>
      <c r="VJ216" s="488"/>
      <c r="VK216" s="488"/>
      <c r="VL216" s="488"/>
      <c r="VM216" s="489"/>
      <c r="VN216" s="490"/>
      <c r="VO216" s="488"/>
      <c r="VP216" s="488"/>
      <c r="VQ216" s="488"/>
      <c r="VR216" s="488"/>
      <c r="VS216" s="488"/>
      <c r="VT216" s="488"/>
      <c r="VU216" s="489"/>
      <c r="VV216" s="490"/>
      <c r="VW216" s="488"/>
      <c r="VX216" s="488"/>
      <c r="VY216" s="488"/>
      <c r="VZ216" s="488"/>
      <c r="WA216" s="488"/>
      <c r="WB216" s="488"/>
      <c r="WC216" s="489"/>
      <c r="WD216" s="490"/>
      <c r="WE216" s="488"/>
      <c r="WF216" s="488"/>
      <c r="WG216" s="488"/>
      <c r="WH216" s="488"/>
      <c r="WI216" s="488"/>
      <c r="WJ216" s="488"/>
      <c r="WK216" s="489"/>
      <c r="WL216" s="490"/>
      <c r="WM216" s="488"/>
      <c r="WN216" s="488"/>
      <c r="WO216" s="488"/>
      <c r="WP216" s="488"/>
      <c r="WQ216" s="488"/>
      <c r="WR216" s="488"/>
      <c r="WS216" s="489"/>
      <c r="WT216" s="490"/>
      <c r="WU216" s="488"/>
      <c r="WV216" s="488"/>
      <c r="WW216" s="488"/>
      <c r="WX216" s="488"/>
      <c r="WY216" s="488"/>
      <c r="WZ216" s="488"/>
      <c r="XA216" s="489"/>
      <c r="XB216" s="490"/>
      <c r="XC216" s="488"/>
      <c r="XD216" s="488"/>
      <c r="XE216" s="488"/>
      <c r="XF216" s="488"/>
      <c r="XG216" s="488"/>
      <c r="XH216" s="488"/>
      <c r="XI216" s="489"/>
      <c r="XJ216" s="490"/>
      <c r="XK216" s="488"/>
      <c r="XL216" s="488"/>
      <c r="XM216" s="488"/>
      <c r="XN216" s="488"/>
      <c r="XO216" s="488"/>
      <c r="XP216" s="488"/>
      <c r="XQ216" s="489"/>
      <c r="XR216" s="490"/>
      <c r="XS216" s="488"/>
      <c r="XT216" s="488"/>
      <c r="XU216" s="488"/>
      <c r="XV216" s="488"/>
      <c r="XW216" s="488"/>
      <c r="XX216" s="488"/>
      <c r="XY216" s="489"/>
      <c r="XZ216" s="490"/>
      <c r="YA216" s="488"/>
      <c r="YB216" s="488"/>
      <c r="YC216" s="488"/>
      <c r="YD216" s="488"/>
      <c r="YE216" s="488"/>
      <c r="YF216" s="488"/>
      <c r="YG216" s="489"/>
      <c r="YH216" s="490"/>
      <c r="YI216" s="488"/>
      <c r="YJ216" s="488"/>
      <c r="YK216" s="488"/>
      <c r="YL216" s="488"/>
      <c r="YM216" s="488"/>
      <c r="YN216" s="488"/>
      <c r="YO216" s="489"/>
      <c r="YP216" s="490"/>
      <c r="YQ216" s="488"/>
      <c r="YR216" s="488"/>
      <c r="YS216" s="488"/>
      <c r="YT216" s="488"/>
      <c r="YU216" s="488"/>
      <c r="YV216" s="488"/>
      <c r="YW216" s="489"/>
      <c r="YX216" s="490"/>
      <c r="YY216" s="488"/>
      <c r="YZ216" s="488"/>
      <c r="ZA216" s="488"/>
      <c r="ZB216" s="488"/>
      <c r="ZC216" s="488"/>
      <c r="ZD216" s="488"/>
      <c r="ZE216" s="489"/>
      <c r="ZF216" s="490"/>
      <c r="ZG216" s="488"/>
      <c r="ZH216" s="488"/>
      <c r="ZI216" s="488"/>
      <c r="ZJ216" s="488"/>
      <c r="ZK216" s="488"/>
      <c r="ZL216" s="488"/>
      <c r="ZM216" s="489"/>
      <c r="ZN216" s="490"/>
      <c r="ZO216" s="488"/>
      <c r="ZP216" s="488"/>
      <c r="ZQ216" s="488"/>
      <c r="ZR216" s="488"/>
      <c r="ZS216" s="488"/>
      <c r="ZT216" s="488"/>
      <c r="ZU216" s="489"/>
      <c r="ZV216" s="490"/>
      <c r="ZW216" s="488"/>
      <c r="ZX216" s="488"/>
      <c r="ZY216" s="488"/>
      <c r="ZZ216" s="488"/>
      <c r="AAA216" s="488"/>
      <c r="AAB216" s="488"/>
      <c r="AAC216" s="489"/>
      <c r="AAD216" s="490"/>
      <c r="AAE216" s="488"/>
      <c r="AAF216" s="488"/>
      <c r="AAG216" s="488"/>
      <c r="AAH216" s="488"/>
      <c r="AAI216" s="488"/>
      <c r="AAJ216" s="488"/>
      <c r="AAK216" s="489"/>
      <c r="AAL216" s="490"/>
      <c r="AAM216" s="488"/>
      <c r="AAN216" s="488"/>
      <c r="AAO216" s="488"/>
      <c r="AAP216" s="488"/>
      <c r="AAQ216" s="488"/>
      <c r="AAR216" s="488"/>
      <c r="AAS216" s="489"/>
      <c r="AAT216" s="490"/>
      <c r="AAU216" s="488"/>
      <c r="AAV216" s="488"/>
      <c r="AAW216" s="488"/>
      <c r="AAX216" s="488"/>
      <c r="AAY216" s="488"/>
      <c r="AAZ216" s="488"/>
      <c r="ABA216" s="489"/>
      <c r="ABB216" s="490"/>
      <c r="ABC216" s="488"/>
      <c r="ABD216" s="488"/>
      <c r="ABE216" s="488"/>
      <c r="ABF216" s="488"/>
      <c r="ABG216" s="488"/>
      <c r="ABH216" s="488"/>
      <c r="ABI216" s="489"/>
      <c r="ABJ216" s="490"/>
      <c r="ABK216" s="488"/>
      <c r="ABL216" s="488"/>
      <c r="ABM216" s="488"/>
      <c r="ABN216" s="488"/>
      <c r="ABO216" s="488"/>
      <c r="ABP216" s="488"/>
      <c r="ABQ216" s="489"/>
      <c r="ABR216" s="490"/>
      <c r="ABS216" s="488"/>
      <c r="ABT216" s="488"/>
      <c r="ABU216" s="488"/>
      <c r="ABV216" s="488"/>
      <c r="ABW216" s="488"/>
      <c r="ABX216" s="488"/>
      <c r="ABY216" s="489"/>
      <c r="ABZ216" s="490"/>
      <c r="ACA216" s="488"/>
      <c r="ACB216" s="488"/>
      <c r="ACC216" s="488"/>
      <c r="ACD216" s="488"/>
      <c r="ACE216" s="488"/>
      <c r="ACF216" s="488"/>
      <c r="ACG216" s="489"/>
      <c r="ACH216" s="490"/>
      <c r="ACI216" s="488"/>
      <c r="ACJ216" s="488"/>
      <c r="ACK216" s="488"/>
      <c r="ACL216" s="488"/>
      <c r="ACM216" s="488"/>
      <c r="ACN216" s="488"/>
      <c r="ACO216" s="489"/>
      <c r="ACP216" s="490"/>
      <c r="ACQ216" s="488"/>
      <c r="ACR216" s="488"/>
      <c r="ACS216" s="488"/>
      <c r="ACT216" s="488"/>
      <c r="ACU216" s="488"/>
      <c r="ACV216" s="488"/>
      <c r="ACW216" s="489"/>
      <c r="ACX216" s="490"/>
      <c r="ACY216" s="488"/>
      <c r="ACZ216" s="488"/>
      <c r="ADA216" s="488"/>
      <c r="ADB216" s="488"/>
      <c r="ADC216" s="488"/>
      <c r="ADD216" s="488"/>
      <c r="ADE216" s="489"/>
      <c r="ADF216" s="490"/>
      <c r="ADG216" s="488"/>
      <c r="ADH216" s="488"/>
      <c r="ADI216" s="488"/>
      <c r="ADJ216" s="488"/>
      <c r="ADK216" s="488"/>
      <c r="ADL216" s="488"/>
      <c r="ADM216" s="489"/>
      <c r="ADN216" s="490"/>
      <c r="ADO216" s="488"/>
      <c r="ADP216" s="488"/>
      <c r="ADQ216" s="488"/>
      <c r="ADR216" s="488"/>
      <c r="ADS216" s="488"/>
      <c r="ADT216" s="488"/>
      <c r="ADU216" s="489"/>
      <c r="ADV216" s="490"/>
      <c r="ADW216" s="488"/>
      <c r="ADX216" s="488"/>
      <c r="ADY216" s="488"/>
      <c r="ADZ216" s="488"/>
      <c r="AEA216" s="488"/>
      <c r="AEB216" s="488"/>
      <c r="AEC216" s="489"/>
      <c r="AED216" s="490"/>
      <c r="AEE216" s="488"/>
      <c r="AEF216" s="488"/>
      <c r="AEG216" s="488"/>
      <c r="AEH216" s="488"/>
      <c r="AEI216" s="488"/>
      <c r="AEJ216" s="488"/>
      <c r="AEK216" s="489"/>
      <c r="AEL216" s="490"/>
      <c r="AEM216" s="488"/>
      <c r="AEN216" s="488"/>
      <c r="AEO216" s="488"/>
      <c r="AEP216" s="488"/>
      <c r="AEQ216" s="488"/>
      <c r="AER216" s="488"/>
      <c r="AES216" s="489"/>
      <c r="AET216" s="490"/>
      <c r="AEU216" s="488"/>
      <c r="AEV216" s="488"/>
      <c r="AEW216" s="488"/>
      <c r="AEX216" s="488"/>
      <c r="AEY216" s="488"/>
      <c r="AEZ216" s="488"/>
      <c r="AFA216" s="489"/>
      <c r="AFB216" s="490"/>
      <c r="AFC216" s="488"/>
      <c r="AFD216" s="488"/>
      <c r="AFE216" s="488"/>
      <c r="AFF216" s="488"/>
      <c r="AFG216" s="488"/>
      <c r="AFH216" s="488"/>
      <c r="AFI216" s="489"/>
      <c r="AFJ216" s="490"/>
      <c r="AFK216" s="488"/>
      <c r="AFL216" s="488"/>
      <c r="AFM216" s="488"/>
      <c r="AFN216" s="488"/>
      <c r="AFO216" s="488"/>
      <c r="AFP216" s="488"/>
      <c r="AFQ216" s="489"/>
      <c r="AFR216" s="490"/>
      <c r="AFS216" s="488"/>
      <c r="AFT216" s="488"/>
      <c r="AFU216" s="488"/>
      <c r="AFV216" s="488"/>
      <c r="AFW216" s="488"/>
      <c r="AFX216" s="488"/>
      <c r="AFY216" s="489"/>
      <c r="AFZ216" s="490"/>
      <c r="AGA216" s="488"/>
      <c r="AGB216" s="488"/>
      <c r="AGC216" s="488"/>
      <c r="AGD216" s="488"/>
      <c r="AGE216" s="488"/>
      <c r="AGF216" s="488"/>
      <c r="AGG216" s="489"/>
      <c r="AGH216" s="490"/>
      <c r="AGI216" s="488"/>
      <c r="AGJ216" s="488"/>
      <c r="AGK216" s="488"/>
      <c r="AGL216" s="488"/>
      <c r="AGM216" s="488"/>
      <c r="AGN216" s="488"/>
      <c r="AGO216" s="489"/>
      <c r="AGP216" s="490"/>
      <c r="AGQ216" s="488"/>
      <c r="AGR216" s="488"/>
      <c r="AGS216" s="488"/>
      <c r="AGT216" s="488"/>
      <c r="AGU216" s="488"/>
      <c r="AGV216" s="488"/>
      <c r="AGW216" s="489"/>
      <c r="AGX216" s="490"/>
      <c r="AGY216" s="488"/>
      <c r="AGZ216" s="488"/>
      <c r="AHA216" s="488"/>
      <c r="AHB216" s="488"/>
      <c r="AHC216" s="488"/>
      <c r="AHD216" s="488"/>
      <c r="AHE216" s="489"/>
      <c r="AHF216" s="490"/>
      <c r="AHG216" s="488"/>
      <c r="AHH216" s="488"/>
      <c r="AHI216" s="488"/>
      <c r="AHJ216" s="488"/>
      <c r="AHK216" s="488"/>
      <c r="AHL216" s="488"/>
      <c r="AHM216" s="489"/>
      <c r="AHN216" s="490"/>
      <c r="AHO216" s="488"/>
      <c r="AHP216" s="488"/>
      <c r="AHQ216" s="488"/>
      <c r="AHR216" s="488"/>
      <c r="AHS216" s="488"/>
      <c r="AHT216" s="488"/>
      <c r="AHU216" s="489"/>
      <c r="AHV216" s="490"/>
      <c r="AHW216" s="488"/>
      <c r="AHX216" s="488"/>
      <c r="AHY216" s="488"/>
      <c r="AHZ216" s="488"/>
      <c r="AIA216" s="488"/>
      <c r="AIB216" s="488"/>
      <c r="AIC216" s="489"/>
      <c r="AID216" s="490"/>
      <c r="AIE216" s="488"/>
      <c r="AIF216" s="488"/>
      <c r="AIG216" s="488"/>
      <c r="AIH216" s="488"/>
      <c r="AII216" s="488"/>
      <c r="AIJ216" s="488"/>
      <c r="AIK216" s="489"/>
      <c r="AIL216" s="490"/>
      <c r="AIM216" s="488"/>
      <c r="AIN216" s="488"/>
      <c r="AIO216" s="488"/>
      <c r="AIP216" s="488"/>
      <c r="AIQ216" s="488"/>
      <c r="AIR216" s="488"/>
      <c r="AIS216" s="489"/>
      <c r="AIT216" s="490"/>
      <c r="AIU216" s="488"/>
      <c r="AIV216" s="488"/>
      <c r="AIW216" s="488"/>
      <c r="AIX216" s="488"/>
      <c r="AIY216" s="488"/>
      <c r="AIZ216" s="488"/>
      <c r="AJA216" s="489"/>
      <c r="AJB216" s="490"/>
      <c r="AJC216" s="488"/>
      <c r="AJD216" s="488"/>
      <c r="AJE216" s="488"/>
      <c r="AJF216" s="488"/>
      <c r="AJG216" s="488"/>
      <c r="AJH216" s="488"/>
      <c r="AJI216" s="489"/>
      <c r="AJJ216" s="490"/>
      <c r="AJK216" s="488"/>
      <c r="AJL216" s="488"/>
      <c r="AJM216" s="488"/>
      <c r="AJN216" s="488"/>
      <c r="AJO216" s="488"/>
      <c r="AJP216" s="488"/>
      <c r="AJQ216" s="489"/>
      <c r="AJR216" s="490"/>
      <c r="AJS216" s="488"/>
      <c r="AJT216" s="488"/>
      <c r="AJU216" s="488"/>
      <c r="AJV216" s="488"/>
      <c r="AJW216" s="488"/>
      <c r="AJX216" s="488"/>
      <c r="AJY216" s="489"/>
      <c r="AJZ216" s="490"/>
      <c r="AKA216" s="488"/>
      <c r="AKB216" s="488"/>
      <c r="AKC216" s="488"/>
      <c r="AKD216" s="488"/>
      <c r="AKE216" s="488"/>
      <c r="AKF216" s="488"/>
      <c r="AKG216" s="489"/>
      <c r="AKH216" s="490"/>
      <c r="AKI216" s="488"/>
      <c r="AKJ216" s="488"/>
      <c r="AKK216" s="488"/>
      <c r="AKL216" s="488"/>
      <c r="AKM216" s="488"/>
      <c r="AKN216" s="488"/>
      <c r="AKO216" s="489"/>
      <c r="AKP216" s="490"/>
      <c r="AKQ216" s="488"/>
      <c r="AKR216" s="488"/>
      <c r="AKS216" s="488"/>
      <c r="AKT216" s="488"/>
      <c r="AKU216" s="488"/>
      <c r="AKV216" s="488"/>
      <c r="AKW216" s="489"/>
      <c r="AKX216" s="490"/>
      <c r="AKY216" s="488"/>
      <c r="AKZ216" s="488"/>
      <c r="ALA216" s="488"/>
      <c r="ALB216" s="488"/>
      <c r="ALC216" s="488"/>
      <c r="ALD216" s="488"/>
      <c r="ALE216" s="489"/>
      <c r="ALF216" s="490"/>
      <c r="ALG216" s="488"/>
      <c r="ALH216" s="488"/>
      <c r="ALI216" s="488"/>
      <c r="ALJ216" s="488"/>
      <c r="ALK216" s="488"/>
      <c r="ALL216" s="488"/>
      <c r="ALM216" s="489"/>
      <c r="ALN216" s="490"/>
      <c r="ALO216" s="488"/>
      <c r="ALP216" s="488"/>
      <c r="ALQ216" s="488"/>
      <c r="ALR216" s="488"/>
      <c r="ALS216" s="488"/>
      <c r="ALT216" s="488"/>
      <c r="ALU216" s="489"/>
      <c r="ALV216" s="490"/>
      <c r="ALW216" s="488"/>
      <c r="ALX216" s="488"/>
      <c r="ALY216" s="488"/>
      <c r="ALZ216" s="488"/>
      <c r="AMA216" s="488"/>
      <c r="AMB216" s="488"/>
      <c r="AMC216" s="489"/>
      <c r="AMD216" s="490"/>
      <c r="AME216" s="488"/>
      <c r="AMF216" s="488"/>
      <c r="AMG216" s="488"/>
      <c r="AMH216" s="488"/>
      <c r="AMI216" s="488"/>
      <c r="AMJ216" s="488"/>
      <c r="AMK216" s="489"/>
      <c r="AML216" s="490"/>
      <c r="AMM216" s="488"/>
      <c r="AMN216" s="488"/>
      <c r="AMO216" s="488"/>
      <c r="AMP216" s="488"/>
      <c r="AMQ216" s="488"/>
      <c r="AMR216" s="488"/>
      <c r="AMS216" s="489"/>
      <c r="AMT216" s="490"/>
      <c r="AMU216" s="488"/>
      <c r="AMV216" s="488"/>
      <c r="AMW216" s="488"/>
      <c r="AMX216" s="488"/>
      <c r="AMY216" s="488"/>
      <c r="AMZ216" s="488"/>
      <c r="ANA216" s="489"/>
      <c r="ANB216" s="490"/>
      <c r="ANC216" s="488"/>
      <c r="AND216" s="488"/>
      <c r="ANE216" s="488"/>
      <c r="ANF216" s="488"/>
      <c r="ANG216" s="488"/>
      <c r="ANH216" s="488"/>
      <c r="ANI216" s="489"/>
      <c r="ANJ216" s="490"/>
      <c r="ANK216" s="488"/>
      <c r="ANL216" s="488"/>
      <c r="ANM216" s="488"/>
      <c r="ANN216" s="488"/>
      <c r="ANO216" s="488"/>
      <c r="ANP216" s="488"/>
      <c r="ANQ216" s="489"/>
      <c r="ANR216" s="490"/>
      <c r="ANS216" s="488"/>
      <c r="ANT216" s="488"/>
      <c r="ANU216" s="488"/>
      <c r="ANV216" s="488"/>
      <c r="ANW216" s="488"/>
      <c r="ANX216" s="488"/>
      <c r="ANY216" s="489"/>
      <c r="ANZ216" s="490"/>
      <c r="AOA216" s="488"/>
      <c r="AOB216" s="488"/>
      <c r="AOC216" s="488"/>
      <c r="AOD216" s="488"/>
      <c r="AOE216" s="488"/>
      <c r="AOF216" s="488"/>
      <c r="AOG216" s="489"/>
      <c r="AOH216" s="490"/>
      <c r="AOI216" s="488"/>
      <c r="AOJ216" s="488"/>
      <c r="AOK216" s="488"/>
      <c r="AOL216" s="488"/>
      <c r="AOM216" s="488"/>
      <c r="AON216" s="488"/>
      <c r="AOO216" s="489"/>
      <c r="AOP216" s="490"/>
      <c r="AOQ216" s="488"/>
      <c r="AOR216" s="488"/>
      <c r="AOS216" s="488"/>
      <c r="AOT216" s="488"/>
      <c r="AOU216" s="488"/>
      <c r="AOV216" s="488"/>
      <c r="AOW216" s="489"/>
      <c r="AOX216" s="490"/>
      <c r="AOY216" s="488"/>
      <c r="AOZ216" s="488"/>
      <c r="APA216" s="488"/>
      <c r="APB216" s="488"/>
      <c r="APC216" s="488"/>
      <c r="APD216" s="488"/>
      <c r="APE216" s="489"/>
      <c r="APF216" s="490"/>
      <c r="APG216" s="488"/>
      <c r="APH216" s="488"/>
      <c r="API216" s="488"/>
      <c r="APJ216" s="488"/>
      <c r="APK216" s="488"/>
      <c r="APL216" s="488"/>
      <c r="APM216" s="489"/>
      <c r="APN216" s="490"/>
      <c r="APO216" s="488"/>
      <c r="APP216" s="488"/>
      <c r="APQ216" s="488"/>
      <c r="APR216" s="488"/>
      <c r="APS216" s="488"/>
      <c r="APT216" s="488"/>
      <c r="APU216" s="489"/>
      <c r="APV216" s="490"/>
      <c r="APW216" s="488"/>
      <c r="APX216" s="488"/>
      <c r="APY216" s="488"/>
      <c r="APZ216" s="488"/>
      <c r="AQA216" s="488"/>
      <c r="AQB216" s="488"/>
      <c r="AQC216" s="489"/>
      <c r="AQD216" s="490"/>
      <c r="AQE216" s="488"/>
      <c r="AQF216" s="488"/>
      <c r="AQG216" s="488"/>
      <c r="AQH216" s="488"/>
      <c r="AQI216" s="488"/>
      <c r="AQJ216" s="488"/>
      <c r="AQK216" s="489"/>
      <c r="AQL216" s="490"/>
      <c r="AQM216" s="488"/>
      <c r="AQN216" s="488"/>
      <c r="AQO216" s="488"/>
      <c r="AQP216" s="488"/>
      <c r="AQQ216" s="488"/>
      <c r="AQR216" s="488"/>
      <c r="AQS216" s="489"/>
      <c r="AQT216" s="490"/>
      <c r="AQU216" s="488"/>
      <c r="AQV216" s="488"/>
      <c r="AQW216" s="488"/>
      <c r="AQX216" s="488"/>
      <c r="AQY216" s="488"/>
      <c r="AQZ216" s="488"/>
      <c r="ARA216" s="489"/>
      <c r="ARB216" s="490"/>
      <c r="ARC216" s="488"/>
      <c r="ARD216" s="488"/>
      <c r="ARE216" s="488"/>
      <c r="ARF216" s="488"/>
      <c r="ARG216" s="488"/>
      <c r="ARH216" s="488"/>
      <c r="ARI216" s="489"/>
      <c r="ARJ216" s="490"/>
      <c r="ARK216" s="488"/>
      <c r="ARL216" s="488"/>
      <c r="ARM216" s="488"/>
      <c r="ARN216" s="488"/>
      <c r="ARO216" s="488"/>
      <c r="ARP216" s="488"/>
      <c r="ARQ216" s="489"/>
      <c r="ARR216" s="490"/>
      <c r="ARS216" s="488"/>
      <c r="ART216" s="488"/>
      <c r="ARU216" s="488"/>
      <c r="ARV216" s="488"/>
      <c r="ARW216" s="488"/>
      <c r="ARX216" s="488"/>
      <c r="ARY216" s="489"/>
      <c r="ARZ216" s="490"/>
      <c r="ASA216" s="488"/>
      <c r="ASB216" s="488"/>
      <c r="ASC216" s="488"/>
      <c r="ASD216" s="488"/>
      <c r="ASE216" s="488"/>
      <c r="ASF216" s="488"/>
      <c r="ASG216" s="489"/>
      <c r="ASH216" s="490"/>
      <c r="ASI216" s="488"/>
      <c r="ASJ216" s="488"/>
      <c r="ASK216" s="488"/>
      <c r="ASL216" s="488"/>
      <c r="ASM216" s="488"/>
      <c r="ASN216" s="488"/>
      <c r="ASO216" s="489"/>
      <c r="ASP216" s="490"/>
      <c r="ASQ216" s="488"/>
      <c r="ASR216" s="488"/>
      <c r="ASS216" s="488"/>
      <c r="AST216" s="488"/>
      <c r="ASU216" s="488"/>
      <c r="ASV216" s="488"/>
      <c r="ASW216" s="489"/>
      <c r="ASX216" s="490"/>
      <c r="ASY216" s="488"/>
      <c r="ASZ216" s="488"/>
      <c r="ATA216" s="488"/>
      <c r="ATB216" s="488"/>
      <c r="ATC216" s="488"/>
      <c r="ATD216" s="488"/>
      <c r="ATE216" s="489"/>
      <c r="ATF216" s="490"/>
      <c r="ATG216" s="488"/>
      <c r="ATH216" s="488"/>
      <c r="ATI216" s="488"/>
      <c r="ATJ216" s="488"/>
      <c r="ATK216" s="488"/>
      <c r="ATL216" s="488"/>
      <c r="ATM216" s="489"/>
      <c r="ATN216" s="490"/>
      <c r="ATO216" s="488"/>
      <c r="ATP216" s="488"/>
      <c r="ATQ216" s="488"/>
      <c r="ATR216" s="488"/>
      <c r="ATS216" s="488"/>
      <c r="ATT216" s="488"/>
      <c r="ATU216" s="489"/>
      <c r="ATV216" s="490"/>
      <c r="ATW216" s="488"/>
      <c r="ATX216" s="488"/>
      <c r="ATY216" s="488"/>
      <c r="ATZ216" s="488"/>
      <c r="AUA216" s="488"/>
      <c r="AUB216" s="488"/>
      <c r="AUC216" s="489"/>
      <c r="AUD216" s="490"/>
      <c r="AUE216" s="488"/>
      <c r="AUF216" s="488"/>
      <c r="AUG216" s="488"/>
      <c r="AUH216" s="488"/>
      <c r="AUI216" s="488"/>
      <c r="AUJ216" s="488"/>
      <c r="AUK216" s="489"/>
      <c r="AUL216" s="490"/>
      <c r="AUM216" s="488"/>
      <c r="AUN216" s="488"/>
      <c r="AUO216" s="488"/>
      <c r="AUP216" s="488"/>
      <c r="AUQ216" s="488"/>
      <c r="AUR216" s="488"/>
      <c r="AUS216" s="489"/>
      <c r="AUT216" s="490"/>
      <c r="AUU216" s="488"/>
      <c r="AUV216" s="488"/>
      <c r="AUW216" s="488"/>
      <c r="AUX216" s="488"/>
      <c r="AUY216" s="488"/>
      <c r="AUZ216" s="488"/>
      <c r="AVA216" s="489"/>
      <c r="AVB216" s="490"/>
      <c r="AVC216" s="488"/>
      <c r="AVD216" s="488"/>
      <c r="AVE216" s="488"/>
      <c r="AVF216" s="488"/>
      <c r="AVG216" s="488"/>
      <c r="AVH216" s="488"/>
      <c r="AVI216" s="489"/>
      <c r="AVJ216" s="490"/>
      <c r="AVK216" s="488"/>
      <c r="AVL216" s="488"/>
      <c r="AVM216" s="488"/>
      <c r="AVN216" s="488"/>
      <c r="AVO216" s="488"/>
      <c r="AVP216" s="488"/>
      <c r="AVQ216" s="489"/>
      <c r="AVR216" s="490"/>
      <c r="AVS216" s="488"/>
      <c r="AVT216" s="488"/>
      <c r="AVU216" s="488"/>
      <c r="AVV216" s="488"/>
      <c r="AVW216" s="488"/>
      <c r="AVX216" s="488"/>
      <c r="AVY216" s="489"/>
      <c r="AVZ216" s="490"/>
      <c r="AWA216" s="488"/>
      <c r="AWB216" s="488"/>
      <c r="AWC216" s="488"/>
      <c r="AWD216" s="488"/>
      <c r="AWE216" s="488"/>
      <c r="AWF216" s="488"/>
      <c r="AWG216" s="489"/>
      <c r="AWH216" s="490"/>
      <c r="AWI216" s="488"/>
      <c r="AWJ216" s="488"/>
      <c r="AWK216" s="488"/>
      <c r="AWL216" s="488"/>
      <c r="AWM216" s="488"/>
      <c r="AWN216" s="488"/>
      <c r="AWO216" s="489"/>
      <c r="AWP216" s="490"/>
      <c r="AWQ216" s="488"/>
      <c r="AWR216" s="488"/>
      <c r="AWS216" s="488"/>
      <c r="AWT216" s="488"/>
      <c r="AWU216" s="488"/>
      <c r="AWV216" s="488"/>
      <c r="AWW216" s="489"/>
      <c r="AWX216" s="490"/>
      <c r="AWY216" s="488"/>
      <c r="AWZ216" s="488"/>
      <c r="AXA216" s="488"/>
      <c r="AXB216" s="488"/>
      <c r="AXC216" s="488"/>
      <c r="AXD216" s="488"/>
      <c r="AXE216" s="489"/>
      <c r="AXF216" s="490"/>
      <c r="AXG216" s="488"/>
      <c r="AXH216" s="488"/>
      <c r="AXI216" s="488"/>
      <c r="AXJ216" s="488"/>
      <c r="AXK216" s="488"/>
      <c r="AXL216" s="488"/>
      <c r="AXM216" s="489"/>
      <c r="AXN216" s="490"/>
      <c r="AXO216" s="488"/>
      <c r="AXP216" s="488"/>
      <c r="AXQ216" s="488"/>
      <c r="AXR216" s="488"/>
      <c r="AXS216" s="488"/>
      <c r="AXT216" s="488"/>
      <c r="AXU216" s="489"/>
      <c r="AXV216" s="490"/>
      <c r="AXW216" s="488"/>
      <c r="AXX216" s="488"/>
      <c r="AXY216" s="488"/>
      <c r="AXZ216" s="488"/>
      <c r="AYA216" s="488"/>
      <c r="AYB216" s="488"/>
      <c r="AYC216" s="489"/>
      <c r="AYD216" s="490"/>
      <c r="AYE216" s="488"/>
      <c r="AYF216" s="488"/>
      <c r="AYG216" s="488"/>
      <c r="AYH216" s="488"/>
      <c r="AYI216" s="488"/>
      <c r="AYJ216" s="488"/>
      <c r="AYK216" s="489"/>
      <c r="AYL216" s="490"/>
      <c r="AYM216" s="488"/>
      <c r="AYN216" s="488"/>
      <c r="AYO216" s="488"/>
      <c r="AYP216" s="488"/>
      <c r="AYQ216" s="488"/>
      <c r="AYR216" s="488"/>
      <c r="AYS216" s="489"/>
      <c r="AYT216" s="490"/>
      <c r="AYU216" s="488"/>
      <c r="AYV216" s="488"/>
      <c r="AYW216" s="488"/>
      <c r="AYX216" s="488"/>
      <c r="AYY216" s="488"/>
      <c r="AYZ216" s="488"/>
      <c r="AZA216" s="489"/>
      <c r="AZB216" s="490"/>
      <c r="AZC216" s="488"/>
      <c r="AZD216" s="488"/>
      <c r="AZE216" s="488"/>
      <c r="AZF216" s="488"/>
      <c r="AZG216" s="488"/>
      <c r="AZH216" s="488"/>
      <c r="AZI216" s="489"/>
      <c r="AZJ216" s="490"/>
      <c r="AZK216" s="488"/>
      <c r="AZL216" s="488"/>
      <c r="AZM216" s="488"/>
      <c r="AZN216" s="488"/>
      <c r="AZO216" s="488"/>
      <c r="AZP216" s="488"/>
      <c r="AZQ216" s="489"/>
      <c r="AZR216" s="490"/>
      <c r="AZS216" s="488"/>
      <c r="AZT216" s="488"/>
      <c r="AZU216" s="488"/>
      <c r="AZV216" s="488"/>
      <c r="AZW216" s="488"/>
      <c r="AZX216" s="488"/>
      <c r="AZY216" s="489"/>
      <c r="AZZ216" s="490"/>
      <c r="BAA216" s="488"/>
      <c r="BAB216" s="488"/>
      <c r="BAC216" s="488"/>
      <c r="BAD216" s="488"/>
      <c r="BAE216" s="488"/>
      <c r="BAF216" s="488"/>
      <c r="BAG216" s="489"/>
      <c r="BAH216" s="490"/>
      <c r="BAI216" s="488"/>
      <c r="BAJ216" s="488"/>
      <c r="BAK216" s="488"/>
      <c r="BAL216" s="488"/>
      <c r="BAM216" s="488"/>
      <c r="BAN216" s="488"/>
      <c r="BAO216" s="489"/>
      <c r="BAP216" s="490"/>
      <c r="BAQ216" s="488"/>
      <c r="BAR216" s="488"/>
      <c r="BAS216" s="488"/>
      <c r="BAT216" s="488"/>
      <c r="BAU216" s="488"/>
      <c r="BAV216" s="488"/>
      <c r="BAW216" s="489"/>
      <c r="BAX216" s="490"/>
      <c r="BAY216" s="488"/>
      <c r="BAZ216" s="488"/>
      <c r="BBA216" s="488"/>
      <c r="BBB216" s="488"/>
      <c r="BBC216" s="488"/>
      <c r="BBD216" s="488"/>
      <c r="BBE216" s="489"/>
      <c r="BBF216" s="490"/>
      <c r="BBG216" s="488"/>
      <c r="BBH216" s="488"/>
      <c r="BBI216" s="488"/>
      <c r="BBJ216" s="488"/>
      <c r="BBK216" s="488"/>
      <c r="BBL216" s="488"/>
      <c r="BBM216" s="489"/>
      <c r="BBN216" s="490"/>
      <c r="BBO216" s="488"/>
      <c r="BBP216" s="488"/>
      <c r="BBQ216" s="488"/>
      <c r="BBR216" s="488"/>
      <c r="BBS216" s="488"/>
      <c r="BBT216" s="488"/>
      <c r="BBU216" s="489"/>
      <c r="BBV216" s="490"/>
      <c r="BBW216" s="488"/>
      <c r="BBX216" s="488"/>
      <c r="BBY216" s="488"/>
      <c r="BBZ216" s="488"/>
      <c r="BCA216" s="488"/>
      <c r="BCB216" s="488"/>
      <c r="BCC216" s="489"/>
      <c r="BCD216" s="490"/>
      <c r="BCE216" s="488"/>
      <c r="BCF216" s="488"/>
      <c r="BCG216" s="488"/>
      <c r="BCH216" s="488"/>
      <c r="BCI216" s="488"/>
      <c r="BCJ216" s="488"/>
      <c r="BCK216" s="489"/>
      <c r="BCL216" s="490"/>
      <c r="BCM216" s="488"/>
      <c r="BCN216" s="488"/>
      <c r="BCO216" s="488"/>
      <c r="BCP216" s="488"/>
      <c r="BCQ216" s="488"/>
      <c r="BCR216" s="488"/>
      <c r="BCS216" s="489"/>
      <c r="BCT216" s="490"/>
      <c r="BCU216" s="488"/>
      <c r="BCV216" s="488"/>
      <c r="BCW216" s="488"/>
      <c r="BCX216" s="488"/>
      <c r="BCY216" s="488"/>
      <c r="BCZ216" s="488"/>
      <c r="BDA216" s="489"/>
      <c r="BDB216" s="490"/>
      <c r="BDC216" s="488"/>
      <c r="BDD216" s="488"/>
      <c r="BDE216" s="488"/>
      <c r="BDF216" s="488"/>
      <c r="BDG216" s="488"/>
      <c r="BDH216" s="488"/>
      <c r="BDI216" s="489"/>
      <c r="BDJ216" s="490"/>
      <c r="BDK216" s="488"/>
      <c r="BDL216" s="488"/>
      <c r="BDM216" s="488"/>
      <c r="BDN216" s="488"/>
      <c r="BDO216" s="488"/>
      <c r="BDP216" s="488"/>
      <c r="BDQ216" s="489"/>
      <c r="BDR216" s="490"/>
      <c r="BDS216" s="488"/>
      <c r="BDT216" s="488"/>
      <c r="BDU216" s="488"/>
      <c r="BDV216" s="488"/>
      <c r="BDW216" s="488"/>
      <c r="BDX216" s="488"/>
      <c r="BDY216" s="489"/>
      <c r="BDZ216" s="490"/>
      <c r="BEA216" s="488"/>
      <c r="BEB216" s="488"/>
      <c r="BEC216" s="488"/>
      <c r="BED216" s="488"/>
      <c r="BEE216" s="488"/>
      <c r="BEF216" s="488"/>
      <c r="BEG216" s="489"/>
      <c r="BEH216" s="490"/>
      <c r="BEI216" s="488"/>
      <c r="BEJ216" s="488"/>
      <c r="BEK216" s="488"/>
      <c r="BEL216" s="488"/>
      <c r="BEM216" s="488"/>
      <c r="BEN216" s="488"/>
      <c r="BEO216" s="489"/>
      <c r="BEP216" s="490"/>
      <c r="BEQ216" s="488"/>
      <c r="BER216" s="488"/>
      <c r="BES216" s="488"/>
      <c r="BET216" s="488"/>
      <c r="BEU216" s="488"/>
      <c r="BEV216" s="488"/>
      <c r="BEW216" s="489"/>
      <c r="BEX216" s="490"/>
      <c r="BEY216" s="488"/>
      <c r="BEZ216" s="488"/>
      <c r="BFA216" s="488"/>
      <c r="BFB216" s="488"/>
      <c r="BFC216" s="488"/>
      <c r="BFD216" s="488"/>
      <c r="BFE216" s="489"/>
      <c r="BFF216" s="490"/>
      <c r="BFG216" s="488"/>
      <c r="BFH216" s="488"/>
      <c r="BFI216" s="488"/>
      <c r="BFJ216" s="488"/>
      <c r="BFK216" s="488"/>
      <c r="BFL216" s="488"/>
      <c r="BFM216" s="489"/>
      <c r="BFN216" s="490"/>
      <c r="BFO216" s="488"/>
      <c r="BFP216" s="488"/>
      <c r="BFQ216" s="488"/>
      <c r="BFR216" s="488"/>
      <c r="BFS216" s="488"/>
      <c r="BFT216" s="488"/>
      <c r="BFU216" s="489"/>
      <c r="BFV216" s="490"/>
      <c r="BFW216" s="488"/>
      <c r="BFX216" s="488"/>
      <c r="BFY216" s="488"/>
      <c r="BFZ216" s="488"/>
      <c r="BGA216" s="488"/>
      <c r="BGB216" s="488"/>
      <c r="BGC216" s="489"/>
      <c r="BGD216" s="490"/>
      <c r="BGE216" s="488"/>
      <c r="BGF216" s="488"/>
      <c r="BGG216" s="488"/>
      <c r="BGH216" s="488"/>
      <c r="BGI216" s="488"/>
      <c r="BGJ216" s="488"/>
      <c r="BGK216" s="489"/>
      <c r="BGL216" s="490"/>
      <c r="BGM216" s="488"/>
      <c r="BGN216" s="488"/>
      <c r="BGO216" s="488"/>
      <c r="BGP216" s="488"/>
      <c r="BGQ216" s="488"/>
      <c r="BGR216" s="488"/>
      <c r="BGS216" s="489"/>
      <c r="BGT216" s="490"/>
      <c r="BGU216" s="488"/>
      <c r="BGV216" s="488"/>
      <c r="BGW216" s="488"/>
      <c r="BGX216" s="488"/>
      <c r="BGY216" s="488"/>
      <c r="BGZ216" s="488"/>
      <c r="BHA216" s="489"/>
      <c r="BHB216" s="490"/>
      <c r="BHC216" s="488"/>
      <c r="BHD216" s="488"/>
      <c r="BHE216" s="488"/>
      <c r="BHF216" s="488"/>
      <c r="BHG216" s="488"/>
      <c r="BHH216" s="488"/>
      <c r="BHI216" s="489"/>
      <c r="BHJ216" s="490"/>
      <c r="BHK216" s="488"/>
      <c r="BHL216" s="488"/>
      <c r="BHM216" s="488"/>
      <c r="BHN216" s="488"/>
      <c r="BHO216" s="488"/>
      <c r="BHP216" s="488"/>
      <c r="BHQ216" s="489"/>
      <c r="BHR216" s="490"/>
      <c r="BHS216" s="488"/>
      <c r="BHT216" s="488"/>
      <c r="BHU216" s="488"/>
      <c r="BHV216" s="488"/>
      <c r="BHW216" s="488"/>
      <c r="BHX216" s="488"/>
      <c r="BHY216" s="489"/>
      <c r="BHZ216" s="490"/>
      <c r="BIA216" s="488"/>
      <c r="BIB216" s="488"/>
      <c r="BIC216" s="488"/>
      <c r="BID216" s="488"/>
      <c r="BIE216" s="488"/>
      <c r="BIF216" s="488"/>
      <c r="BIG216" s="489"/>
      <c r="BIH216" s="490"/>
      <c r="BII216" s="488"/>
      <c r="BIJ216" s="488"/>
      <c r="BIK216" s="488"/>
      <c r="BIL216" s="488"/>
      <c r="BIM216" s="488"/>
      <c r="BIN216" s="488"/>
      <c r="BIO216" s="489"/>
      <c r="BIP216" s="490"/>
      <c r="BIQ216" s="488"/>
      <c r="BIR216" s="488"/>
      <c r="BIS216" s="488"/>
      <c r="BIT216" s="488"/>
      <c r="BIU216" s="488"/>
      <c r="BIV216" s="488"/>
      <c r="BIW216" s="489"/>
      <c r="BIX216" s="490"/>
      <c r="BIY216" s="488"/>
      <c r="BIZ216" s="488"/>
      <c r="BJA216" s="488"/>
      <c r="BJB216" s="488"/>
      <c r="BJC216" s="488"/>
      <c r="BJD216" s="488"/>
      <c r="BJE216" s="489"/>
      <c r="BJF216" s="490"/>
      <c r="BJG216" s="488"/>
      <c r="BJH216" s="488"/>
      <c r="BJI216" s="488"/>
      <c r="BJJ216" s="488"/>
      <c r="BJK216" s="488"/>
      <c r="BJL216" s="488"/>
      <c r="BJM216" s="489"/>
      <c r="BJN216" s="490"/>
      <c r="BJO216" s="488"/>
      <c r="BJP216" s="488"/>
      <c r="BJQ216" s="488"/>
      <c r="BJR216" s="488"/>
      <c r="BJS216" s="488"/>
      <c r="BJT216" s="488"/>
      <c r="BJU216" s="489"/>
      <c r="BJV216" s="490"/>
      <c r="BJW216" s="488"/>
      <c r="BJX216" s="488"/>
      <c r="BJY216" s="488"/>
      <c r="BJZ216" s="488"/>
      <c r="BKA216" s="488"/>
      <c r="BKB216" s="488"/>
      <c r="BKC216" s="489"/>
      <c r="BKD216" s="490"/>
      <c r="BKE216" s="488"/>
      <c r="BKF216" s="488"/>
      <c r="BKG216" s="488"/>
      <c r="BKH216" s="488"/>
      <c r="BKI216" s="488"/>
      <c r="BKJ216" s="488"/>
      <c r="BKK216" s="489"/>
      <c r="BKL216" s="490"/>
      <c r="BKM216" s="488"/>
      <c r="BKN216" s="488"/>
      <c r="BKO216" s="488"/>
      <c r="BKP216" s="488"/>
      <c r="BKQ216" s="488"/>
      <c r="BKR216" s="488"/>
      <c r="BKS216" s="489"/>
      <c r="BKT216" s="490"/>
      <c r="BKU216" s="488"/>
      <c r="BKV216" s="488"/>
      <c r="BKW216" s="488"/>
      <c r="BKX216" s="488"/>
      <c r="BKY216" s="488"/>
      <c r="BKZ216" s="488"/>
      <c r="BLA216" s="489"/>
      <c r="BLB216" s="490"/>
      <c r="BLC216" s="488"/>
      <c r="BLD216" s="488"/>
      <c r="BLE216" s="488"/>
      <c r="BLF216" s="488"/>
      <c r="BLG216" s="488"/>
      <c r="BLH216" s="488"/>
      <c r="BLI216" s="489"/>
      <c r="BLJ216" s="490"/>
      <c r="BLK216" s="488"/>
      <c r="BLL216" s="488"/>
      <c r="BLM216" s="488"/>
      <c r="BLN216" s="488"/>
      <c r="BLO216" s="488"/>
      <c r="BLP216" s="488"/>
      <c r="BLQ216" s="489"/>
      <c r="BLR216" s="490"/>
      <c r="BLS216" s="488"/>
      <c r="BLT216" s="488"/>
      <c r="BLU216" s="488"/>
      <c r="BLV216" s="488"/>
      <c r="BLW216" s="488"/>
      <c r="BLX216" s="488"/>
      <c r="BLY216" s="489"/>
      <c r="BLZ216" s="490"/>
      <c r="BMA216" s="488"/>
      <c r="BMB216" s="488"/>
      <c r="BMC216" s="488"/>
      <c r="BMD216" s="488"/>
      <c r="BME216" s="488"/>
      <c r="BMF216" s="488"/>
      <c r="BMG216" s="489"/>
      <c r="BMH216" s="490"/>
      <c r="BMI216" s="488"/>
      <c r="BMJ216" s="488"/>
      <c r="BMK216" s="488"/>
      <c r="BML216" s="488"/>
      <c r="BMM216" s="488"/>
      <c r="BMN216" s="488"/>
      <c r="BMO216" s="489"/>
      <c r="BMP216" s="490"/>
      <c r="BMQ216" s="488"/>
      <c r="BMR216" s="488"/>
      <c r="BMS216" s="488"/>
      <c r="BMT216" s="488"/>
      <c r="BMU216" s="488"/>
      <c r="BMV216" s="488"/>
      <c r="BMW216" s="489"/>
      <c r="BMX216" s="490"/>
      <c r="BMY216" s="488"/>
      <c r="BMZ216" s="488"/>
      <c r="BNA216" s="488"/>
      <c r="BNB216" s="488"/>
      <c r="BNC216" s="488"/>
      <c r="BND216" s="488"/>
      <c r="BNE216" s="489"/>
      <c r="BNF216" s="490"/>
      <c r="BNG216" s="488"/>
      <c r="BNH216" s="488"/>
      <c r="BNI216" s="488"/>
      <c r="BNJ216" s="488"/>
      <c r="BNK216" s="488"/>
      <c r="BNL216" s="488"/>
      <c r="BNM216" s="489"/>
      <c r="BNN216" s="490"/>
      <c r="BNO216" s="488"/>
      <c r="BNP216" s="488"/>
      <c r="BNQ216" s="488"/>
      <c r="BNR216" s="488"/>
      <c r="BNS216" s="488"/>
      <c r="BNT216" s="488"/>
      <c r="BNU216" s="489"/>
      <c r="BNV216" s="490"/>
      <c r="BNW216" s="488"/>
      <c r="BNX216" s="488"/>
      <c r="BNY216" s="488"/>
      <c r="BNZ216" s="488"/>
      <c r="BOA216" s="488"/>
      <c r="BOB216" s="488"/>
      <c r="BOC216" s="489"/>
      <c r="BOD216" s="490"/>
      <c r="BOE216" s="488"/>
      <c r="BOF216" s="488"/>
      <c r="BOG216" s="488"/>
      <c r="BOH216" s="488"/>
      <c r="BOI216" s="488"/>
      <c r="BOJ216" s="488"/>
      <c r="BOK216" s="489"/>
      <c r="BOL216" s="490"/>
      <c r="BOM216" s="488"/>
      <c r="BON216" s="488"/>
      <c r="BOO216" s="488"/>
      <c r="BOP216" s="488"/>
      <c r="BOQ216" s="488"/>
      <c r="BOR216" s="488"/>
      <c r="BOS216" s="489"/>
      <c r="BOT216" s="490"/>
      <c r="BOU216" s="488"/>
      <c r="BOV216" s="488"/>
      <c r="BOW216" s="488"/>
      <c r="BOX216" s="488"/>
      <c r="BOY216" s="488"/>
      <c r="BOZ216" s="488"/>
      <c r="BPA216" s="489"/>
      <c r="BPB216" s="490"/>
      <c r="BPC216" s="488"/>
      <c r="BPD216" s="488"/>
      <c r="BPE216" s="488"/>
      <c r="BPF216" s="488"/>
      <c r="BPG216" s="488"/>
      <c r="BPH216" s="488"/>
      <c r="BPI216" s="489"/>
      <c r="BPJ216" s="490"/>
      <c r="BPK216" s="488"/>
      <c r="BPL216" s="488"/>
      <c r="BPM216" s="488"/>
      <c r="BPN216" s="488"/>
      <c r="BPO216" s="488"/>
      <c r="BPP216" s="488"/>
      <c r="BPQ216" s="489"/>
      <c r="BPR216" s="490"/>
      <c r="BPS216" s="488"/>
      <c r="BPT216" s="488"/>
      <c r="BPU216" s="488"/>
      <c r="BPV216" s="488"/>
      <c r="BPW216" s="488"/>
      <c r="BPX216" s="488"/>
      <c r="BPY216" s="489"/>
      <c r="BPZ216" s="490"/>
      <c r="BQA216" s="488"/>
      <c r="BQB216" s="488"/>
      <c r="BQC216" s="488"/>
      <c r="BQD216" s="488"/>
      <c r="BQE216" s="488"/>
      <c r="BQF216" s="488"/>
      <c r="BQG216" s="489"/>
      <c r="BQH216" s="490"/>
      <c r="BQI216" s="488"/>
      <c r="BQJ216" s="488"/>
      <c r="BQK216" s="488"/>
      <c r="BQL216" s="488"/>
      <c r="BQM216" s="488"/>
      <c r="BQN216" s="488"/>
      <c r="BQO216" s="489"/>
      <c r="BQP216" s="490"/>
      <c r="BQQ216" s="488"/>
      <c r="BQR216" s="488"/>
      <c r="BQS216" s="488"/>
      <c r="BQT216" s="488"/>
      <c r="BQU216" s="488"/>
      <c r="BQV216" s="488"/>
      <c r="BQW216" s="489"/>
      <c r="BQX216" s="490"/>
      <c r="BQY216" s="488"/>
      <c r="BQZ216" s="488"/>
      <c r="BRA216" s="488"/>
      <c r="BRB216" s="488"/>
      <c r="BRC216" s="488"/>
      <c r="BRD216" s="488"/>
      <c r="BRE216" s="489"/>
      <c r="BRF216" s="490"/>
      <c r="BRG216" s="488"/>
      <c r="BRH216" s="488"/>
      <c r="BRI216" s="488"/>
      <c r="BRJ216" s="488"/>
      <c r="BRK216" s="488"/>
      <c r="BRL216" s="488"/>
      <c r="BRM216" s="489"/>
      <c r="BRN216" s="490"/>
      <c r="BRO216" s="488"/>
      <c r="BRP216" s="488"/>
      <c r="BRQ216" s="488"/>
      <c r="BRR216" s="488"/>
      <c r="BRS216" s="488"/>
      <c r="BRT216" s="488"/>
      <c r="BRU216" s="489"/>
      <c r="BRV216" s="490"/>
      <c r="BRW216" s="488"/>
      <c r="BRX216" s="488"/>
      <c r="BRY216" s="488"/>
      <c r="BRZ216" s="488"/>
      <c r="BSA216" s="488"/>
      <c r="BSB216" s="488"/>
      <c r="BSC216" s="489"/>
      <c r="BSD216" s="490"/>
      <c r="BSE216" s="488"/>
      <c r="BSF216" s="488"/>
      <c r="BSG216" s="488"/>
      <c r="BSH216" s="488"/>
      <c r="BSI216" s="488"/>
      <c r="BSJ216" s="488"/>
      <c r="BSK216" s="489"/>
      <c r="BSL216" s="490"/>
      <c r="BSM216" s="488"/>
      <c r="BSN216" s="488"/>
      <c r="BSO216" s="488"/>
      <c r="BSP216" s="488"/>
      <c r="BSQ216" s="488"/>
      <c r="BSR216" s="488"/>
      <c r="BSS216" s="489"/>
      <c r="BST216" s="490"/>
      <c r="BSU216" s="488"/>
      <c r="BSV216" s="488"/>
      <c r="BSW216" s="488"/>
      <c r="BSX216" s="488"/>
      <c r="BSY216" s="488"/>
      <c r="BSZ216" s="488"/>
      <c r="BTA216" s="489"/>
      <c r="BTB216" s="490"/>
      <c r="BTC216" s="488"/>
      <c r="BTD216" s="488"/>
      <c r="BTE216" s="488"/>
      <c r="BTF216" s="488"/>
      <c r="BTG216" s="488"/>
      <c r="BTH216" s="488"/>
      <c r="BTI216" s="489"/>
      <c r="BTJ216" s="490"/>
      <c r="BTK216" s="488"/>
      <c r="BTL216" s="488"/>
      <c r="BTM216" s="488"/>
      <c r="BTN216" s="488"/>
      <c r="BTO216" s="488"/>
      <c r="BTP216" s="488"/>
      <c r="BTQ216" s="489"/>
      <c r="BTR216" s="490"/>
      <c r="BTS216" s="488"/>
      <c r="BTT216" s="488"/>
      <c r="BTU216" s="488"/>
      <c r="BTV216" s="488"/>
      <c r="BTW216" s="488"/>
      <c r="BTX216" s="488"/>
      <c r="BTY216" s="489"/>
      <c r="BTZ216" s="490"/>
      <c r="BUA216" s="488"/>
      <c r="BUB216" s="488"/>
      <c r="BUC216" s="488"/>
      <c r="BUD216" s="488"/>
      <c r="BUE216" s="488"/>
      <c r="BUF216" s="488"/>
      <c r="BUG216" s="489"/>
      <c r="BUH216" s="490"/>
      <c r="BUI216" s="488"/>
      <c r="BUJ216" s="488"/>
      <c r="BUK216" s="488"/>
      <c r="BUL216" s="488"/>
      <c r="BUM216" s="488"/>
      <c r="BUN216" s="488"/>
      <c r="BUO216" s="489"/>
      <c r="BUP216" s="490"/>
      <c r="BUQ216" s="488"/>
      <c r="BUR216" s="488"/>
      <c r="BUS216" s="488"/>
      <c r="BUT216" s="488"/>
      <c r="BUU216" s="488"/>
      <c r="BUV216" s="488"/>
      <c r="BUW216" s="489"/>
      <c r="BUX216" s="490"/>
      <c r="BUY216" s="488"/>
      <c r="BUZ216" s="488"/>
      <c r="BVA216" s="488"/>
      <c r="BVB216" s="488"/>
      <c r="BVC216" s="488"/>
      <c r="BVD216" s="488"/>
      <c r="BVE216" s="489"/>
      <c r="BVF216" s="490"/>
      <c r="BVG216" s="488"/>
      <c r="BVH216" s="488"/>
      <c r="BVI216" s="488"/>
      <c r="BVJ216" s="488"/>
      <c r="BVK216" s="488"/>
      <c r="BVL216" s="488"/>
      <c r="BVM216" s="489"/>
      <c r="BVN216" s="490"/>
      <c r="BVO216" s="488"/>
      <c r="BVP216" s="488"/>
      <c r="BVQ216" s="488"/>
      <c r="BVR216" s="488"/>
      <c r="BVS216" s="488"/>
      <c r="BVT216" s="488"/>
      <c r="BVU216" s="489"/>
      <c r="BVV216" s="490"/>
      <c r="BVW216" s="488"/>
      <c r="BVX216" s="488"/>
      <c r="BVY216" s="488"/>
      <c r="BVZ216" s="488"/>
      <c r="BWA216" s="488"/>
      <c r="BWB216" s="488"/>
      <c r="BWC216" s="489"/>
      <c r="BWD216" s="490"/>
      <c r="BWE216" s="488"/>
      <c r="BWF216" s="488"/>
      <c r="BWG216" s="488"/>
      <c r="BWH216" s="488"/>
      <c r="BWI216" s="488"/>
      <c r="BWJ216" s="488"/>
      <c r="BWK216" s="489"/>
      <c r="BWL216" s="490"/>
      <c r="BWM216" s="488"/>
      <c r="BWN216" s="488"/>
      <c r="BWO216" s="488"/>
      <c r="BWP216" s="488"/>
      <c r="BWQ216" s="488"/>
      <c r="BWR216" s="488"/>
      <c r="BWS216" s="489"/>
      <c r="BWT216" s="490"/>
      <c r="BWU216" s="488"/>
      <c r="BWV216" s="488"/>
      <c r="BWW216" s="488"/>
      <c r="BWX216" s="488"/>
      <c r="BWY216" s="488"/>
      <c r="BWZ216" s="488"/>
      <c r="BXA216" s="489"/>
      <c r="BXB216" s="490"/>
      <c r="BXC216" s="488"/>
      <c r="BXD216" s="488"/>
      <c r="BXE216" s="488"/>
      <c r="BXF216" s="488"/>
      <c r="BXG216" s="488"/>
      <c r="BXH216" s="488"/>
      <c r="BXI216" s="489"/>
      <c r="BXJ216" s="490"/>
      <c r="BXK216" s="488"/>
      <c r="BXL216" s="488"/>
      <c r="BXM216" s="488"/>
      <c r="BXN216" s="488"/>
      <c r="BXO216" s="488"/>
      <c r="BXP216" s="488"/>
      <c r="BXQ216" s="489"/>
      <c r="BXR216" s="490"/>
      <c r="BXS216" s="488"/>
      <c r="BXT216" s="488"/>
      <c r="BXU216" s="488"/>
      <c r="BXV216" s="488"/>
      <c r="BXW216" s="488"/>
      <c r="BXX216" s="488"/>
      <c r="BXY216" s="489"/>
      <c r="BXZ216" s="490"/>
      <c r="BYA216" s="488"/>
      <c r="BYB216" s="488"/>
      <c r="BYC216" s="488"/>
      <c r="BYD216" s="488"/>
      <c r="BYE216" s="488"/>
      <c r="BYF216" s="488"/>
      <c r="BYG216" s="489"/>
      <c r="BYH216" s="490"/>
      <c r="BYI216" s="488"/>
      <c r="BYJ216" s="488"/>
      <c r="BYK216" s="488"/>
      <c r="BYL216" s="488"/>
      <c r="BYM216" s="488"/>
      <c r="BYN216" s="488"/>
      <c r="BYO216" s="489"/>
      <c r="BYP216" s="490"/>
      <c r="BYQ216" s="488"/>
      <c r="BYR216" s="488"/>
      <c r="BYS216" s="488"/>
      <c r="BYT216" s="488"/>
      <c r="BYU216" s="488"/>
      <c r="BYV216" s="488"/>
      <c r="BYW216" s="489"/>
      <c r="BYX216" s="490"/>
      <c r="BYY216" s="488"/>
      <c r="BYZ216" s="488"/>
      <c r="BZA216" s="488"/>
      <c r="BZB216" s="488"/>
      <c r="BZC216" s="488"/>
      <c r="BZD216" s="488"/>
      <c r="BZE216" s="489"/>
      <c r="BZF216" s="490"/>
      <c r="BZG216" s="488"/>
      <c r="BZH216" s="488"/>
      <c r="BZI216" s="488"/>
      <c r="BZJ216" s="488"/>
      <c r="BZK216" s="488"/>
      <c r="BZL216" s="488"/>
      <c r="BZM216" s="489"/>
      <c r="BZN216" s="490"/>
      <c r="BZO216" s="488"/>
      <c r="BZP216" s="488"/>
      <c r="BZQ216" s="488"/>
      <c r="BZR216" s="488"/>
      <c r="BZS216" s="488"/>
      <c r="BZT216" s="488"/>
      <c r="BZU216" s="489"/>
      <c r="BZV216" s="490"/>
      <c r="BZW216" s="488"/>
      <c r="BZX216" s="488"/>
      <c r="BZY216" s="488"/>
      <c r="BZZ216" s="488"/>
      <c r="CAA216" s="488"/>
      <c r="CAB216" s="488"/>
      <c r="CAC216" s="489"/>
      <c r="CAD216" s="490"/>
      <c r="CAE216" s="488"/>
      <c r="CAF216" s="488"/>
      <c r="CAG216" s="488"/>
      <c r="CAH216" s="488"/>
      <c r="CAI216" s="488"/>
      <c r="CAJ216" s="488"/>
      <c r="CAK216" s="489"/>
      <c r="CAL216" s="490"/>
      <c r="CAM216" s="488"/>
      <c r="CAN216" s="488"/>
      <c r="CAO216" s="488"/>
      <c r="CAP216" s="488"/>
      <c r="CAQ216" s="488"/>
      <c r="CAR216" s="488"/>
      <c r="CAS216" s="489"/>
      <c r="CAT216" s="490"/>
      <c r="CAU216" s="488"/>
      <c r="CAV216" s="488"/>
      <c r="CAW216" s="488"/>
      <c r="CAX216" s="488"/>
      <c r="CAY216" s="488"/>
      <c r="CAZ216" s="488"/>
      <c r="CBA216" s="489"/>
      <c r="CBB216" s="490"/>
      <c r="CBC216" s="488"/>
      <c r="CBD216" s="488"/>
      <c r="CBE216" s="488"/>
      <c r="CBF216" s="488"/>
      <c r="CBG216" s="488"/>
      <c r="CBH216" s="488"/>
      <c r="CBI216" s="489"/>
      <c r="CBJ216" s="490"/>
      <c r="CBK216" s="488"/>
      <c r="CBL216" s="488"/>
      <c r="CBM216" s="488"/>
      <c r="CBN216" s="488"/>
      <c r="CBO216" s="488"/>
      <c r="CBP216" s="488"/>
      <c r="CBQ216" s="489"/>
      <c r="CBR216" s="490"/>
      <c r="CBS216" s="488"/>
      <c r="CBT216" s="488"/>
      <c r="CBU216" s="488"/>
      <c r="CBV216" s="488"/>
      <c r="CBW216" s="488"/>
      <c r="CBX216" s="488"/>
      <c r="CBY216" s="489"/>
      <c r="CBZ216" s="490"/>
      <c r="CCA216" s="488"/>
      <c r="CCB216" s="488"/>
      <c r="CCC216" s="488"/>
      <c r="CCD216" s="488"/>
      <c r="CCE216" s="488"/>
      <c r="CCF216" s="488"/>
      <c r="CCG216" s="489"/>
      <c r="CCH216" s="490"/>
      <c r="CCI216" s="488"/>
      <c r="CCJ216" s="488"/>
      <c r="CCK216" s="488"/>
      <c r="CCL216" s="488"/>
      <c r="CCM216" s="488"/>
      <c r="CCN216" s="488"/>
      <c r="CCO216" s="489"/>
      <c r="CCP216" s="490"/>
      <c r="CCQ216" s="488"/>
      <c r="CCR216" s="488"/>
      <c r="CCS216" s="488"/>
      <c r="CCT216" s="488"/>
      <c r="CCU216" s="488"/>
      <c r="CCV216" s="488"/>
      <c r="CCW216" s="489"/>
      <c r="CCX216" s="490"/>
      <c r="CCY216" s="488"/>
      <c r="CCZ216" s="488"/>
      <c r="CDA216" s="488"/>
      <c r="CDB216" s="488"/>
      <c r="CDC216" s="488"/>
      <c r="CDD216" s="488"/>
      <c r="CDE216" s="489"/>
      <c r="CDF216" s="490"/>
      <c r="CDG216" s="488"/>
      <c r="CDH216" s="488"/>
      <c r="CDI216" s="488"/>
      <c r="CDJ216" s="488"/>
      <c r="CDK216" s="488"/>
      <c r="CDL216" s="488"/>
      <c r="CDM216" s="489"/>
      <c r="CDN216" s="490"/>
      <c r="CDO216" s="488"/>
      <c r="CDP216" s="488"/>
      <c r="CDQ216" s="488"/>
      <c r="CDR216" s="488"/>
      <c r="CDS216" s="488"/>
      <c r="CDT216" s="488"/>
      <c r="CDU216" s="489"/>
      <c r="CDV216" s="490"/>
      <c r="CDW216" s="488"/>
      <c r="CDX216" s="488"/>
      <c r="CDY216" s="488"/>
      <c r="CDZ216" s="488"/>
      <c r="CEA216" s="488"/>
      <c r="CEB216" s="488"/>
      <c r="CEC216" s="489"/>
      <c r="CED216" s="490"/>
      <c r="CEE216" s="488"/>
      <c r="CEF216" s="488"/>
      <c r="CEG216" s="488"/>
      <c r="CEH216" s="488"/>
      <c r="CEI216" s="488"/>
      <c r="CEJ216" s="488"/>
      <c r="CEK216" s="489"/>
      <c r="CEL216" s="490"/>
      <c r="CEM216" s="488"/>
      <c r="CEN216" s="488"/>
      <c r="CEO216" s="488"/>
      <c r="CEP216" s="488"/>
      <c r="CEQ216" s="488"/>
      <c r="CER216" s="488"/>
      <c r="CES216" s="489"/>
      <c r="CET216" s="490"/>
      <c r="CEU216" s="488"/>
      <c r="CEV216" s="488"/>
      <c r="CEW216" s="488"/>
      <c r="CEX216" s="488"/>
      <c r="CEY216" s="488"/>
      <c r="CEZ216" s="488"/>
      <c r="CFA216" s="489"/>
      <c r="CFB216" s="490"/>
      <c r="CFC216" s="488"/>
      <c r="CFD216" s="488"/>
      <c r="CFE216" s="488"/>
      <c r="CFF216" s="488"/>
      <c r="CFG216" s="488"/>
      <c r="CFH216" s="488"/>
      <c r="CFI216" s="489"/>
      <c r="CFJ216" s="490"/>
      <c r="CFK216" s="488"/>
      <c r="CFL216" s="488"/>
      <c r="CFM216" s="488"/>
      <c r="CFN216" s="488"/>
      <c r="CFO216" s="488"/>
      <c r="CFP216" s="488"/>
      <c r="CFQ216" s="489"/>
      <c r="CFR216" s="490"/>
      <c r="CFS216" s="488"/>
      <c r="CFT216" s="488"/>
      <c r="CFU216" s="488"/>
      <c r="CFV216" s="488"/>
      <c r="CFW216" s="488"/>
      <c r="CFX216" s="488"/>
      <c r="CFY216" s="489"/>
      <c r="CFZ216" s="490"/>
      <c r="CGA216" s="488"/>
      <c r="CGB216" s="488"/>
      <c r="CGC216" s="488"/>
      <c r="CGD216" s="488"/>
      <c r="CGE216" s="488"/>
      <c r="CGF216" s="488"/>
      <c r="CGG216" s="489"/>
      <c r="CGH216" s="490"/>
      <c r="CGI216" s="488"/>
      <c r="CGJ216" s="488"/>
      <c r="CGK216" s="488"/>
      <c r="CGL216" s="488"/>
      <c r="CGM216" s="488"/>
      <c r="CGN216" s="488"/>
      <c r="CGO216" s="489"/>
      <c r="CGP216" s="490"/>
      <c r="CGQ216" s="488"/>
      <c r="CGR216" s="488"/>
      <c r="CGS216" s="488"/>
      <c r="CGT216" s="488"/>
      <c r="CGU216" s="488"/>
      <c r="CGV216" s="488"/>
      <c r="CGW216" s="489"/>
      <c r="CGX216" s="490"/>
      <c r="CGY216" s="488"/>
      <c r="CGZ216" s="488"/>
      <c r="CHA216" s="488"/>
      <c r="CHB216" s="488"/>
      <c r="CHC216" s="488"/>
      <c r="CHD216" s="488"/>
      <c r="CHE216" s="489"/>
      <c r="CHF216" s="490"/>
      <c r="CHG216" s="488"/>
      <c r="CHH216" s="488"/>
      <c r="CHI216" s="488"/>
      <c r="CHJ216" s="488"/>
      <c r="CHK216" s="488"/>
      <c r="CHL216" s="488"/>
      <c r="CHM216" s="489"/>
      <c r="CHN216" s="490"/>
      <c r="CHO216" s="488"/>
      <c r="CHP216" s="488"/>
      <c r="CHQ216" s="488"/>
      <c r="CHR216" s="488"/>
      <c r="CHS216" s="488"/>
      <c r="CHT216" s="488"/>
      <c r="CHU216" s="489"/>
      <c r="CHV216" s="490"/>
      <c r="CHW216" s="488"/>
      <c r="CHX216" s="488"/>
      <c r="CHY216" s="488"/>
      <c r="CHZ216" s="488"/>
      <c r="CIA216" s="488"/>
      <c r="CIB216" s="488"/>
      <c r="CIC216" s="489"/>
      <c r="CID216" s="490"/>
      <c r="CIE216" s="488"/>
      <c r="CIF216" s="488"/>
      <c r="CIG216" s="488"/>
      <c r="CIH216" s="488"/>
      <c r="CII216" s="488"/>
      <c r="CIJ216" s="488"/>
      <c r="CIK216" s="489"/>
      <c r="CIL216" s="490"/>
      <c r="CIM216" s="488"/>
      <c r="CIN216" s="488"/>
      <c r="CIO216" s="488"/>
      <c r="CIP216" s="488"/>
      <c r="CIQ216" s="488"/>
      <c r="CIR216" s="488"/>
      <c r="CIS216" s="489"/>
      <c r="CIT216" s="490"/>
      <c r="CIU216" s="488"/>
      <c r="CIV216" s="488"/>
      <c r="CIW216" s="488"/>
      <c r="CIX216" s="488"/>
      <c r="CIY216" s="488"/>
      <c r="CIZ216" s="488"/>
      <c r="CJA216" s="489"/>
      <c r="CJB216" s="490"/>
      <c r="CJC216" s="488"/>
      <c r="CJD216" s="488"/>
      <c r="CJE216" s="488"/>
      <c r="CJF216" s="488"/>
      <c r="CJG216" s="488"/>
      <c r="CJH216" s="488"/>
      <c r="CJI216" s="489"/>
      <c r="CJJ216" s="490"/>
      <c r="CJK216" s="488"/>
      <c r="CJL216" s="488"/>
      <c r="CJM216" s="488"/>
      <c r="CJN216" s="488"/>
      <c r="CJO216" s="488"/>
      <c r="CJP216" s="488"/>
      <c r="CJQ216" s="489"/>
      <c r="CJR216" s="490"/>
      <c r="CJS216" s="488"/>
      <c r="CJT216" s="488"/>
      <c r="CJU216" s="488"/>
      <c r="CJV216" s="488"/>
      <c r="CJW216" s="488"/>
      <c r="CJX216" s="488"/>
      <c r="CJY216" s="489"/>
      <c r="CJZ216" s="490"/>
      <c r="CKA216" s="488"/>
      <c r="CKB216" s="488"/>
      <c r="CKC216" s="488"/>
      <c r="CKD216" s="488"/>
      <c r="CKE216" s="488"/>
      <c r="CKF216" s="488"/>
      <c r="CKG216" s="489"/>
      <c r="CKH216" s="490"/>
      <c r="CKI216" s="488"/>
      <c r="CKJ216" s="488"/>
      <c r="CKK216" s="488"/>
      <c r="CKL216" s="488"/>
      <c r="CKM216" s="488"/>
      <c r="CKN216" s="488"/>
      <c r="CKO216" s="489"/>
      <c r="CKP216" s="490"/>
      <c r="CKQ216" s="488"/>
      <c r="CKR216" s="488"/>
      <c r="CKS216" s="488"/>
      <c r="CKT216" s="488"/>
      <c r="CKU216" s="488"/>
      <c r="CKV216" s="488"/>
      <c r="CKW216" s="489"/>
      <c r="CKX216" s="490"/>
      <c r="CKY216" s="488"/>
      <c r="CKZ216" s="488"/>
      <c r="CLA216" s="488"/>
      <c r="CLB216" s="488"/>
      <c r="CLC216" s="488"/>
      <c r="CLD216" s="488"/>
      <c r="CLE216" s="489"/>
      <c r="CLF216" s="490"/>
      <c r="CLG216" s="488"/>
      <c r="CLH216" s="488"/>
      <c r="CLI216" s="488"/>
      <c r="CLJ216" s="488"/>
      <c r="CLK216" s="488"/>
      <c r="CLL216" s="488"/>
      <c r="CLM216" s="489"/>
      <c r="CLN216" s="490"/>
      <c r="CLO216" s="488"/>
      <c r="CLP216" s="488"/>
      <c r="CLQ216" s="488"/>
      <c r="CLR216" s="488"/>
      <c r="CLS216" s="488"/>
      <c r="CLT216" s="488"/>
      <c r="CLU216" s="489"/>
      <c r="CLV216" s="490"/>
      <c r="CLW216" s="488"/>
      <c r="CLX216" s="488"/>
      <c r="CLY216" s="488"/>
      <c r="CLZ216" s="488"/>
      <c r="CMA216" s="488"/>
      <c r="CMB216" s="488"/>
      <c r="CMC216" s="489"/>
      <c r="CMD216" s="490"/>
      <c r="CME216" s="488"/>
      <c r="CMF216" s="488"/>
      <c r="CMG216" s="488"/>
      <c r="CMH216" s="488"/>
      <c r="CMI216" s="488"/>
      <c r="CMJ216" s="488"/>
      <c r="CMK216" s="489"/>
      <c r="CML216" s="490"/>
      <c r="CMM216" s="488"/>
      <c r="CMN216" s="488"/>
      <c r="CMO216" s="488"/>
      <c r="CMP216" s="488"/>
      <c r="CMQ216" s="488"/>
      <c r="CMR216" s="488"/>
      <c r="CMS216" s="489"/>
      <c r="CMT216" s="490"/>
      <c r="CMU216" s="488"/>
      <c r="CMV216" s="488"/>
      <c r="CMW216" s="488"/>
      <c r="CMX216" s="488"/>
      <c r="CMY216" s="488"/>
      <c r="CMZ216" s="488"/>
      <c r="CNA216" s="489"/>
      <c r="CNB216" s="490"/>
      <c r="CNC216" s="488"/>
      <c r="CND216" s="488"/>
      <c r="CNE216" s="488"/>
      <c r="CNF216" s="488"/>
      <c r="CNG216" s="488"/>
      <c r="CNH216" s="488"/>
      <c r="CNI216" s="489"/>
      <c r="CNJ216" s="490"/>
      <c r="CNK216" s="488"/>
      <c r="CNL216" s="488"/>
      <c r="CNM216" s="488"/>
      <c r="CNN216" s="488"/>
      <c r="CNO216" s="488"/>
      <c r="CNP216" s="488"/>
      <c r="CNQ216" s="489"/>
      <c r="CNR216" s="490"/>
      <c r="CNS216" s="488"/>
      <c r="CNT216" s="488"/>
      <c r="CNU216" s="488"/>
      <c r="CNV216" s="488"/>
      <c r="CNW216" s="488"/>
      <c r="CNX216" s="488"/>
      <c r="CNY216" s="489"/>
      <c r="CNZ216" s="490"/>
      <c r="COA216" s="488"/>
      <c r="COB216" s="488"/>
      <c r="COC216" s="488"/>
      <c r="COD216" s="488"/>
      <c r="COE216" s="488"/>
      <c r="COF216" s="488"/>
      <c r="COG216" s="489"/>
      <c r="COH216" s="490"/>
      <c r="COI216" s="488"/>
      <c r="COJ216" s="488"/>
      <c r="COK216" s="488"/>
      <c r="COL216" s="488"/>
      <c r="COM216" s="488"/>
      <c r="CON216" s="488"/>
      <c r="COO216" s="489"/>
      <c r="COP216" s="490"/>
      <c r="COQ216" s="488"/>
      <c r="COR216" s="488"/>
      <c r="COS216" s="488"/>
      <c r="COT216" s="488"/>
      <c r="COU216" s="488"/>
      <c r="COV216" s="488"/>
      <c r="COW216" s="489"/>
      <c r="COX216" s="490"/>
      <c r="COY216" s="488"/>
      <c r="COZ216" s="488"/>
      <c r="CPA216" s="488"/>
      <c r="CPB216" s="488"/>
      <c r="CPC216" s="488"/>
      <c r="CPD216" s="488"/>
      <c r="CPE216" s="489"/>
      <c r="CPF216" s="490"/>
      <c r="CPG216" s="488"/>
      <c r="CPH216" s="488"/>
      <c r="CPI216" s="488"/>
      <c r="CPJ216" s="488"/>
      <c r="CPK216" s="488"/>
      <c r="CPL216" s="488"/>
      <c r="CPM216" s="489"/>
      <c r="CPN216" s="490"/>
      <c r="CPO216" s="488"/>
      <c r="CPP216" s="488"/>
      <c r="CPQ216" s="488"/>
      <c r="CPR216" s="488"/>
      <c r="CPS216" s="488"/>
      <c r="CPT216" s="488"/>
      <c r="CPU216" s="489"/>
      <c r="CPV216" s="490"/>
      <c r="CPW216" s="488"/>
      <c r="CPX216" s="488"/>
      <c r="CPY216" s="488"/>
      <c r="CPZ216" s="488"/>
      <c r="CQA216" s="488"/>
      <c r="CQB216" s="488"/>
      <c r="CQC216" s="489"/>
      <c r="CQD216" s="490"/>
      <c r="CQE216" s="488"/>
      <c r="CQF216" s="488"/>
      <c r="CQG216" s="488"/>
      <c r="CQH216" s="488"/>
      <c r="CQI216" s="488"/>
      <c r="CQJ216" s="488"/>
      <c r="CQK216" s="489"/>
      <c r="CQL216" s="490"/>
      <c r="CQM216" s="488"/>
      <c r="CQN216" s="488"/>
      <c r="CQO216" s="488"/>
      <c r="CQP216" s="488"/>
      <c r="CQQ216" s="488"/>
      <c r="CQR216" s="488"/>
      <c r="CQS216" s="489"/>
      <c r="CQT216" s="490"/>
      <c r="CQU216" s="488"/>
      <c r="CQV216" s="488"/>
      <c r="CQW216" s="488"/>
      <c r="CQX216" s="488"/>
      <c r="CQY216" s="488"/>
      <c r="CQZ216" s="488"/>
      <c r="CRA216" s="489"/>
      <c r="CRB216" s="490"/>
      <c r="CRC216" s="488"/>
      <c r="CRD216" s="488"/>
      <c r="CRE216" s="488"/>
      <c r="CRF216" s="488"/>
      <c r="CRG216" s="488"/>
      <c r="CRH216" s="488"/>
      <c r="CRI216" s="489"/>
      <c r="CRJ216" s="490"/>
      <c r="CRK216" s="488"/>
      <c r="CRL216" s="488"/>
      <c r="CRM216" s="488"/>
      <c r="CRN216" s="488"/>
      <c r="CRO216" s="488"/>
      <c r="CRP216" s="488"/>
      <c r="CRQ216" s="489"/>
      <c r="CRR216" s="490"/>
      <c r="CRS216" s="488"/>
      <c r="CRT216" s="488"/>
      <c r="CRU216" s="488"/>
      <c r="CRV216" s="488"/>
      <c r="CRW216" s="488"/>
      <c r="CRX216" s="488"/>
      <c r="CRY216" s="489"/>
      <c r="CRZ216" s="490"/>
      <c r="CSA216" s="488"/>
      <c r="CSB216" s="488"/>
      <c r="CSC216" s="488"/>
      <c r="CSD216" s="488"/>
      <c r="CSE216" s="488"/>
      <c r="CSF216" s="488"/>
      <c r="CSG216" s="489"/>
      <c r="CSH216" s="490"/>
      <c r="CSI216" s="488"/>
      <c r="CSJ216" s="488"/>
      <c r="CSK216" s="488"/>
      <c r="CSL216" s="488"/>
      <c r="CSM216" s="488"/>
      <c r="CSN216" s="488"/>
      <c r="CSO216" s="489"/>
      <c r="CSP216" s="490"/>
      <c r="CSQ216" s="488"/>
      <c r="CSR216" s="488"/>
      <c r="CSS216" s="488"/>
      <c r="CST216" s="488"/>
      <c r="CSU216" s="488"/>
      <c r="CSV216" s="488"/>
      <c r="CSW216" s="489"/>
      <c r="CSX216" s="490"/>
      <c r="CSY216" s="488"/>
      <c r="CSZ216" s="488"/>
      <c r="CTA216" s="488"/>
      <c r="CTB216" s="488"/>
      <c r="CTC216" s="488"/>
      <c r="CTD216" s="488"/>
      <c r="CTE216" s="489"/>
      <c r="CTF216" s="490"/>
      <c r="CTG216" s="488"/>
      <c r="CTH216" s="488"/>
      <c r="CTI216" s="488"/>
      <c r="CTJ216" s="488"/>
      <c r="CTK216" s="488"/>
      <c r="CTL216" s="488"/>
      <c r="CTM216" s="489"/>
      <c r="CTN216" s="490"/>
      <c r="CTO216" s="488"/>
      <c r="CTP216" s="488"/>
      <c r="CTQ216" s="488"/>
      <c r="CTR216" s="488"/>
      <c r="CTS216" s="488"/>
      <c r="CTT216" s="488"/>
      <c r="CTU216" s="489"/>
      <c r="CTV216" s="490"/>
      <c r="CTW216" s="488"/>
      <c r="CTX216" s="488"/>
      <c r="CTY216" s="488"/>
      <c r="CTZ216" s="488"/>
      <c r="CUA216" s="488"/>
      <c r="CUB216" s="488"/>
      <c r="CUC216" s="489"/>
      <c r="CUD216" s="490"/>
      <c r="CUE216" s="488"/>
      <c r="CUF216" s="488"/>
      <c r="CUG216" s="488"/>
      <c r="CUH216" s="488"/>
      <c r="CUI216" s="488"/>
      <c r="CUJ216" s="488"/>
      <c r="CUK216" s="489"/>
      <c r="CUL216" s="490"/>
      <c r="CUM216" s="488"/>
      <c r="CUN216" s="488"/>
      <c r="CUO216" s="488"/>
      <c r="CUP216" s="488"/>
      <c r="CUQ216" s="488"/>
      <c r="CUR216" s="488"/>
      <c r="CUS216" s="489"/>
      <c r="CUT216" s="490"/>
      <c r="CUU216" s="488"/>
      <c r="CUV216" s="488"/>
      <c r="CUW216" s="488"/>
      <c r="CUX216" s="488"/>
      <c r="CUY216" s="488"/>
      <c r="CUZ216" s="488"/>
      <c r="CVA216" s="489"/>
      <c r="CVB216" s="490"/>
      <c r="CVC216" s="488"/>
      <c r="CVD216" s="488"/>
      <c r="CVE216" s="488"/>
      <c r="CVF216" s="488"/>
      <c r="CVG216" s="488"/>
      <c r="CVH216" s="488"/>
      <c r="CVI216" s="489"/>
      <c r="CVJ216" s="490"/>
      <c r="CVK216" s="488"/>
      <c r="CVL216" s="488"/>
      <c r="CVM216" s="488"/>
      <c r="CVN216" s="488"/>
      <c r="CVO216" s="488"/>
      <c r="CVP216" s="488"/>
      <c r="CVQ216" s="489"/>
      <c r="CVR216" s="490"/>
      <c r="CVS216" s="488"/>
      <c r="CVT216" s="488"/>
      <c r="CVU216" s="488"/>
      <c r="CVV216" s="488"/>
      <c r="CVW216" s="488"/>
      <c r="CVX216" s="488"/>
      <c r="CVY216" s="489"/>
      <c r="CVZ216" s="490"/>
      <c r="CWA216" s="488"/>
      <c r="CWB216" s="488"/>
      <c r="CWC216" s="488"/>
      <c r="CWD216" s="488"/>
      <c r="CWE216" s="488"/>
      <c r="CWF216" s="488"/>
      <c r="CWG216" s="489"/>
      <c r="CWH216" s="490"/>
      <c r="CWI216" s="488"/>
      <c r="CWJ216" s="488"/>
      <c r="CWK216" s="488"/>
      <c r="CWL216" s="488"/>
      <c r="CWM216" s="488"/>
      <c r="CWN216" s="488"/>
      <c r="CWO216" s="489"/>
      <c r="CWP216" s="490"/>
      <c r="CWQ216" s="488"/>
      <c r="CWR216" s="488"/>
      <c r="CWS216" s="488"/>
      <c r="CWT216" s="488"/>
      <c r="CWU216" s="488"/>
      <c r="CWV216" s="488"/>
      <c r="CWW216" s="489"/>
      <c r="CWX216" s="490"/>
      <c r="CWY216" s="488"/>
      <c r="CWZ216" s="488"/>
      <c r="CXA216" s="488"/>
      <c r="CXB216" s="488"/>
      <c r="CXC216" s="488"/>
      <c r="CXD216" s="488"/>
      <c r="CXE216" s="489"/>
      <c r="CXF216" s="490"/>
      <c r="CXG216" s="488"/>
      <c r="CXH216" s="488"/>
      <c r="CXI216" s="488"/>
      <c r="CXJ216" s="488"/>
      <c r="CXK216" s="488"/>
      <c r="CXL216" s="488"/>
      <c r="CXM216" s="489"/>
      <c r="CXN216" s="490"/>
      <c r="CXO216" s="488"/>
      <c r="CXP216" s="488"/>
      <c r="CXQ216" s="488"/>
      <c r="CXR216" s="488"/>
      <c r="CXS216" s="488"/>
      <c r="CXT216" s="488"/>
      <c r="CXU216" s="489"/>
      <c r="CXV216" s="490"/>
      <c r="CXW216" s="488"/>
      <c r="CXX216" s="488"/>
      <c r="CXY216" s="488"/>
      <c r="CXZ216" s="488"/>
      <c r="CYA216" s="488"/>
      <c r="CYB216" s="488"/>
      <c r="CYC216" s="489"/>
      <c r="CYD216" s="490"/>
      <c r="CYE216" s="488"/>
      <c r="CYF216" s="488"/>
      <c r="CYG216" s="488"/>
      <c r="CYH216" s="488"/>
      <c r="CYI216" s="488"/>
      <c r="CYJ216" s="488"/>
      <c r="CYK216" s="489"/>
      <c r="CYL216" s="490"/>
      <c r="CYM216" s="488"/>
      <c r="CYN216" s="488"/>
      <c r="CYO216" s="488"/>
      <c r="CYP216" s="488"/>
      <c r="CYQ216" s="488"/>
      <c r="CYR216" s="488"/>
      <c r="CYS216" s="489"/>
      <c r="CYT216" s="490"/>
      <c r="CYU216" s="488"/>
      <c r="CYV216" s="488"/>
      <c r="CYW216" s="488"/>
      <c r="CYX216" s="488"/>
      <c r="CYY216" s="488"/>
      <c r="CYZ216" s="488"/>
      <c r="CZA216" s="489"/>
      <c r="CZB216" s="490"/>
      <c r="CZC216" s="488"/>
      <c r="CZD216" s="488"/>
      <c r="CZE216" s="488"/>
      <c r="CZF216" s="488"/>
      <c r="CZG216" s="488"/>
      <c r="CZH216" s="488"/>
      <c r="CZI216" s="489"/>
      <c r="CZJ216" s="490"/>
      <c r="CZK216" s="488"/>
      <c r="CZL216" s="488"/>
      <c r="CZM216" s="488"/>
      <c r="CZN216" s="488"/>
      <c r="CZO216" s="488"/>
      <c r="CZP216" s="488"/>
      <c r="CZQ216" s="489"/>
      <c r="CZR216" s="490"/>
      <c r="CZS216" s="488"/>
      <c r="CZT216" s="488"/>
      <c r="CZU216" s="488"/>
      <c r="CZV216" s="488"/>
      <c r="CZW216" s="488"/>
      <c r="CZX216" s="488"/>
      <c r="CZY216" s="489"/>
      <c r="CZZ216" s="490"/>
      <c r="DAA216" s="488"/>
      <c r="DAB216" s="488"/>
      <c r="DAC216" s="488"/>
      <c r="DAD216" s="488"/>
      <c r="DAE216" s="488"/>
      <c r="DAF216" s="488"/>
      <c r="DAG216" s="489"/>
      <c r="DAH216" s="490"/>
      <c r="DAI216" s="488"/>
      <c r="DAJ216" s="488"/>
      <c r="DAK216" s="488"/>
      <c r="DAL216" s="488"/>
      <c r="DAM216" s="488"/>
      <c r="DAN216" s="488"/>
      <c r="DAO216" s="489"/>
      <c r="DAP216" s="490"/>
      <c r="DAQ216" s="488"/>
      <c r="DAR216" s="488"/>
      <c r="DAS216" s="488"/>
      <c r="DAT216" s="488"/>
      <c r="DAU216" s="488"/>
      <c r="DAV216" s="488"/>
      <c r="DAW216" s="489"/>
      <c r="DAX216" s="490"/>
      <c r="DAY216" s="488"/>
      <c r="DAZ216" s="488"/>
      <c r="DBA216" s="488"/>
      <c r="DBB216" s="488"/>
      <c r="DBC216" s="488"/>
      <c r="DBD216" s="488"/>
      <c r="DBE216" s="489"/>
      <c r="DBF216" s="490"/>
      <c r="DBG216" s="488"/>
      <c r="DBH216" s="488"/>
      <c r="DBI216" s="488"/>
      <c r="DBJ216" s="488"/>
      <c r="DBK216" s="488"/>
      <c r="DBL216" s="488"/>
      <c r="DBM216" s="489"/>
      <c r="DBN216" s="490"/>
      <c r="DBO216" s="488"/>
      <c r="DBP216" s="488"/>
      <c r="DBQ216" s="488"/>
      <c r="DBR216" s="488"/>
      <c r="DBS216" s="488"/>
      <c r="DBT216" s="488"/>
      <c r="DBU216" s="489"/>
      <c r="DBV216" s="490"/>
      <c r="DBW216" s="488"/>
      <c r="DBX216" s="488"/>
      <c r="DBY216" s="488"/>
      <c r="DBZ216" s="488"/>
      <c r="DCA216" s="488"/>
      <c r="DCB216" s="488"/>
      <c r="DCC216" s="489"/>
      <c r="DCD216" s="490"/>
      <c r="DCE216" s="488"/>
      <c r="DCF216" s="488"/>
      <c r="DCG216" s="488"/>
      <c r="DCH216" s="488"/>
      <c r="DCI216" s="488"/>
      <c r="DCJ216" s="488"/>
      <c r="DCK216" s="489"/>
      <c r="DCL216" s="490"/>
      <c r="DCM216" s="488"/>
      <c r="DCN216" s="488"/>
      <c r="DCO216" s="488"/>
      <c r="DCP216" s="488"/>
      <c r="DCQ216" s="488"/>
      <c r="DCR216" s="488"/>
      <c r="DCS216" s="489"/>
      <c r="DCT216" s="490"/>
      <c r="DCU216" s="488"/>
      <c r="DCV216" s="488"/>
      <c r="DCW216" s="488"/>
      <c r="DCX216" s="488"/>
      <c r="DCY216" s="488"/>
      <c r="DCZ216" s="488"/>
      <c r="DDA216" s="489"/>
      <c r="DDB216" s="490"/>
      <c r="DDC216" s="488"/>
      <c r="DDD216" s="488"/>
      <c r="DDE216" s="488"/>
      <c r="DDF216" s="488"/>
      <c r="DDG216" s="488"/>
      <c r="DDH216" s="488"/>
      <c r="DDI216" s="489"/>
      <c r="DDJ216" s="490"/>
      <c r="DDK216" s="488"/>
      <c r="DDL216" s="488"/>
      <c r="DDM216" s="488"/>
      <c r="DDN216" s="488"/>
      <c r="DDO216" s="488"/>
      <c r="DDP216" s="488"/>
      <c r="DDQ216" s="489"/>
      <c r="DDR216" s="490"/>
      <c r="DDS216" s="488"/>
      <c r="DDT216" s="488"/>
      <c r="DDU216" s="488"/>
      <c r="DDV216" s="488"/>
      <c r="DDW216" s="488"/>
      <c r="DDX216" s="488"/>
      <c r="DDY216" s="489"/>
      <c r="DDZ216" s="490"/>
      <c r="DEA216" s="488"/>
      <c r="DEB216" s="488"/>
      <c r="DEC216" s="488"/>
      <c r="DED216" s="488"/>
      <c r="DEE216" s="488"/>
      <c r="DEF216" s="488"/>
      <c r="DEG216" s="489"/>
      <c r="DEH216" s="490"/>
      <c r="DEI216" s="488"/>
      <c r="DEJ216" s="488"/>
      <c r="DEK216" s="488"/>
      <c r="DEL216" s="488"/>
      <c r="DEM216" s="488"/>
      <c r="DEN216" s="488"/>
      <c r="DEO216" s="489"/>
      <c r="DEP216" s="490"/>
      <c r="DEQ216" s="488"/>
      <c r="DER216" s="488"/>
      <c r="DES216" s="488"/>
      <c r="DET216" s="488"/>
      <c r="DEU216" s="488"/>
      <c r="DEV216" s="488"/>
      <c r="DEW216" s="489"/>
      <c r="DEX216" s="490"/>
      <c r="DEY216" s="488"/>
      <c r="DEZ216" s="488"/>
      <c r="DFA216" s="488"/>
      <c r="DFB216" s="488"/>
      <c r="DFC216" s="488"/>
      <c r="DFD216" s="488"/>
      <c r="DFE216" s="489"/>
      <c r="DFF216" s="490"/>
      <c r="DFG216" s="488"/>
      <c r="DFH216" s="488"/>
      <c r="DFI216" s="488"/>
      <c r="DFJ216" s="488"/>
      <c r="DFK216" s="488"/>
      <c r="DFL216" s="488"/>
      <c r="DFM216" s="489"/>
      <c r="DFN216" s="490"/>
      <c r="DFO216" s="488"/>
      <c r="DFP216" s="488"/>
      <c r="DFQ216" s="488"/>
      <c r="DFR216" s="488"/>
      <c r="DFS216" s="488"/>
      <c r="DFT216" s="488"/>
      <c r="DFU216" s="489"/>
      <c r="DFV216" s="490"/>
      <c r="DFW216" s="488"/>
      <c r="DFX216" s="488"/>
      <c r="DFY216" s="488"/>
      <c r="DFZ216" s="488"/>
      <c r="DGA216" s="488"/>
      <c r="DGB216" s="488"/>
      <c r="DGC216" s="489"/>
      <c r="DGD216" s="490"/>
      <c r="DGE216" s="488"/>
      <c r="DGF216" s="488"/>
      <c r="DGG216" s="488"/>
      <c r="DGH216" s="488"/>
      <c r="DGI216" s="488"/>
      <c r="DGJ216" s="488"/>
      <c r="DGK216" s="489"/>
      <c r="DGL216" s="490"/>
      <c r="DGM216" s="488"/>
      <c r="DGN216" s="488"/>
      <c r="DGO216" s="488"/>
      <c r="DGP216" s="488"/>
      <c r="DGQ216" s="488"/>
      <c r="DGR216" s="488"/>
      <c r="DGS216" s="489"/>
      <c r="DGT216" s="490"/>
      <c r="DGU216" s="488"/>
      <c r="DGV216" s="488"/>
      <c r="DGW216" s="488"/>
      <c r="DGX216" s="488"/>
      <c r="DGY216" s="488"/>
      <c r="DGZ216" s="488"/>
      <c r="DHA216" s="489"/>
      <c r="DHB216" s="490"/>
      <c r="DHC216" s="488"/>
      <c r="DHD216" s="488"/>
      <c r="DHE216" s="488"/>
      <c r="DHF216" s="488"/>
      <c r="DHG216" s="488"/>
      <c r="DHH216" s="488"/>
      <c r="DHI216" s="489"/>
      <c r="DHJ216" s="490"/>
      <c r="DHK216" s="488"/>
      <c r="DHL216" s="488"/>
      <c r="DHM216" s="488"/>
      <c r="DHN216" s="488"/>
      <c r="DHO216" s="488"/>
      <c r="DHP216" s="488"/>
      <c r="DHQ216" s="489"/>
      <c r="DHR216" s="490"/>
      <c r="DHS216" s="488"/>
      <c r="DHT216" s="488"/>
      <c r="DHU216" s="488"/>
      <c r="DHV216" s="488"/>
      <c r="DHW216" s="488"/>
      <c r="DHX216" s="488"/>
      <c r="DHY216" s="489"/>
      <c r="DHZ216" s="490"/>
      <c r="DIA216" s="488"/>
      <c r="DIB216" s="488"/>
      <c r="DIC216" s="488"/>
      <c r="DID216" s="488"/>
      <c r="DIE216" s="488"/>
      <c r="DIF216" s="488"/>
      <c r="DIG216" s="489"/>
      <c r="DIH216" s="490"/>
      <c r="DII216" s="488"/>
      <c r="DIJ216" s="488"/>
      <c r="DIK216" s="488"/>
      <c r="DIL216" s="488"/>
      <c r="DIM216" s="488"/>
      <c r="DIN216" s="488"/>
      <c r="DIO216" s="489"/>
      <c r="DIP216" s="490"/>
      <c r="DIQ216" s="488"/>
      <c r="DIR216" s="488"/>
      <c r="DIS216" s="488"/>
      <c r="DIT216" s="488"/>
      <c r="DIU216" s="488"/>
      <c r="DIV216" s="488"/>
      <c r="DIW216" s="489"/>
      <c r="DIX216" s="490"/>
      <c r="DIY216" s="488"/>
      <c r="DIZ216" s="488"/>
      <c r="DJA216" s="488"/>
      <c r="DJB216" s="488"/>
      <c r="DJC216" s="488"/>
      <c r="DJD216" s="488"/>
      <c r="DJE216" s="489"/>
      <c r="DJF216" s="490"/>
      <c r="DJG216" s="488"/>
      <c r="DJH216" s="488"/>
      <c r="DJI216" s="488"/>
      <c r="DJJ216" s="488"/>
      <c r="DJK216" s="488"/>
      <c r="DJL216" s="488"/>
      <c r="DJM216" s="489"/>
      <c r="DJN216" s="490"/>
      <c r="DJO216" s="488"/>
      <c r="DJP216" s="488"/>
      <c r="DJQ216" s="488"/>
      <c r="DJR216" s="488"/>
      <c r="DJS216" s="488"/>
      <c r="DJT216" s="488"/>
      <c r="DJU216" s="489"/>
      <c r="DJV216" s="490"/>
      <c r="DJW216" s="488"/>
      <c r="DJX216" s="488"/>
      <c r="DJY216" s="488"/>
      <c r="DJZ216" s="488"/>
      <c r="DKA216" s="488"/>
      <c r="DKB216" s="488"/>
      <c r="DKC216" s="489"/>
      <c r="DKD216" s="490"/>
      <c r="DKE216" s="488"/>
      <c r="DKF216" s="488"/>
      <c r="DKG216" s="488"/>
      <c r="DKH216" s="488"/>
      <c r="DKI216" s="488"/>
      <c r="DKJ216" s="488"/>
      <c r="DKK216" s="489"/>
      <c r="DKL216" s="490"/>
      <c r="DKM216" s="488"/>
      <c r="DKN216" s="488"/>
      <c r="DKO216" s="488"/>
      <c r="DKP216" s="488"/>
      <c r="DKQ216" s="488"/>
      <c r="DKR216" s="488"/>
      <c r="DKS216" s="489"/>
      <c r="DKT216" s="490"/>
      <c r="DKU216" s="488"/>
      <c r="DKV216" s="488"/>
      <c r="DKW216" s="488"/>
      <c r="DKX216" s="488"/>
      <c r="DKY216" s="488"/>
      <c r="DKZ216" s="488"/>
      <c r="DLA216" s="489"/>
      <c r="DLB216" s="490"/>
      <c r="DLC216" s="488"/>
      <c r="DLD216" s="488"/>
      <c r="DLE216" s="488"/>
      <c r="DLF216" s="488"/>
      <c r="DLG216" s="488"/>
      <c r="DLH216" s="488"/>
      <c r="DLI216" s="489"/>
      <c r="DLJ216" s="490"/>
      <c r="DLK216" s="488"/>
      <c r="DLL216" s="488"/>
      <c r="DLM216" s="488"/>
      <c r="DLN216" s="488"/>
      <c r="DLO216" s="488"/>
      <c r="DLP216" s="488"/>
      <c r="DLQ216" s="489"/>
      <c r="DLR216" s="490"/>
      <c r="DLS216" s="488"/>
      <c r="DLT216" s="488"/>
      <c r="DLU216" s="488"/>
      <c r="DLV216" s="488"/>
      <c r="DLW216" s="488"/>
      <c r="DLX216" s="488"/>
      <c r="DLY216" s="489"/>
      <c r="DLZ216" s="490"/>
      <c r="DMA216" s="488"/>
      <c r="DMB216" s="488"/>
      <c r="DMC216" s="488"/>
      <c r="DMD216" s="488"/>
      <c r="DME216" s="488"/>
      <c r="DMF216" s="488"/>
      <c r="DMG216" s="489"/>
      <c r="DMH216" s="490"/>
      <c r="DMI216" s="488"/>
      <c r="DMJ216" s="488"/>
      <c r="DMK216" s="488"/>
      <c r="DML216" s="488"/>
      <c r="DMM216" s="488"/>
      <c r="DMN216" s="488"/>
      <c r="DMO216" s="489"/>
      <c r="DMP216" s="490"/>
      <c r="DMQ216" s="488"/>
      <c r="DMR216" s="488"/>
      <c r="DMS216" s="488"/>
      <c r="DMT216" s="488"/>
      <c r="DMU216" s="488"/>
      <c r="DMV216" s="488"/>
      <c r="DMW216" s="489"/>
      <c r="DMX216" s="490"/>
      <c r="DMY216" s="488"/>
      <c r="DMZ216" s="488"/>
      <c r="DNA216" s="488"/>
      <c r="DNB216" s="488"/>
      <c r="DNC216" s="488"/>
      <c r="DND216" s="488"/>
      <c r="DNE216" s="489"/>
      <c r="DNF216" s="490"/>
      <c r="DNG216" s="488"/>
      <c r="DNH216" s="488"/>
      <c r="DNI216" s="488"/>
      <c r="DNJ216" s="488"/>
      <c r="DNK216" s="488"/>
      <c r="DNL216" s="488"/>
      <c r="DNM216" s="489"/>
      <c r="DNN216" s="490"/>
      <c r="DNO216" s="488"/>
      <c r="DNP216" s="488"/>
      <c r="DNQ216" s="488"/>
      <c r="DNR216" s="488"/>
      <c r="DNS216" s="488"/>
      <c r="DNT216" s="488"/>
      <c r="DNU216" s="489"/>
      <c r="DNV216" s="490"/>
      <c r="DNW216" s="488"/>
      <c r="DNX216" s="488"/>
      <c r="DNY216" s="488"/>
      <c r="DNZ216" s="488"/>
      <c r="DOA216" s="488"/>
      <c r="DOB216" s="488"/>
      <c r="DOC216" s="489"/>
      <c r="DOD216" s="490"/>
      <c r="DOE216" s="488"/>
      <c r="DOF216" s="488"/>
      <c r="DOG216" s="488"/>
      <c r="DOH216" s="488"/>
      <c r="DOI216" s="488"/>
      <c r="DOJ216" s="488"/>
      <c r="DOK216" s="489"/>
      <c r="DOL216" s="490"/>
      <c r="DOM216" s="488"/>
      <c r="DON216" s="488"/>
      <c r="DOO216" s="488"/>
      <c r="DOP216" s="488"/>
      <c r="DOQ216" s="488"/>
      <c r="DOR216" s="488"/>
      <c r="DOS216" s="489"/>
      <c r="DOT216" s="490"/>
      <c r="DOU216" s="488"/>
      <c r="DOV216" s="488"/>
      <c r="DOW216" s="488"/>
      <c r="DOX216" s="488"/>
      <c r="DOY216" s="488"/>
      <c r="DOZ216" s="488"/>
      <c r="DPA216" s="489"/>
      <c r="DPB216" s="490"/>
      <c r="DPC216" s="488"/>
      <c r="DPD216" s="488"/>
      <c r="DPE216" s="488"/>
      <c r="DPF216" s="488"/>
      <c r="DPG216" s="488"/>
      <c r="DPH216" s="488"/>
      <c r="DPI216" s="489"/>
      <c r="DPJ216" s="490"/>
      <c r="DPK216" s="488"/>
      <c r="DPL216" s="488"/>
      <c r="DPM216" s="488"/>
      <c r="DPN216" s="488"/>
      <c r="DPO216" s="488"/>
      <c r="DPP216" s="488"/>
      <c r="DPQ216" s="489"/>
      <c r="DPR216" s="490"/>
      <c r="DPS216" s="488"/>
      <c r="DPT216" s="488"/>
      <c r="DPU216" s="488"/>
      <c r="DPV216" s="488"/>
      <c r="DPW216" s="488"/>
      <c r="DPX216" s="488"/>
      <c r="DPY216" s="489"/>
      <c r="DPZ216" s="490"/>
      <c r="DQA216" s="488"/>
      <c r="DQB216" s="488"/>
      <c r="DQC216" s="488"/>
      <c r="DQD216" s="488"/>
      <c r="DQE216" s="488"/>
      <c r="DQF216" s="488"/>
      <c r="DQG216" s="489"/>
      <c r="DQH216" s="490"/>
      <c r="DQI216" s="488"/>
      <c r="DQJ216" s="488"/>
      <c r="DQK216" s="488"/>
      <c r="DQL216" s="488"/>
      <c r="DQM216" s="488"/>
      <c r="DQN216" s="488"/>
      <c r="DQO216" s="489"/>
      <c r="DQP216" s="490"/>
      <c r="DQQ216" s="488"/>
      <c r="DQR216" s="488"/>
      <c r="DQS216" s="488"/>
      <c r="DQT216" s="488"/>
      <c r="DQU216" s="488"/>
      <c r="DQV216" s="488"/>
      <c r="DQW216" s="489"/>
      <c r="DQX216" s="490"/>
      <c r="DQY216" s="488"/>
      <c r="DQZ216" s="488"/>
      <c r="DRA216" s="488"/>
      <c r="DRB216" s="488"/>
      <c r="DRC216" s="488"/>
      <c r="DRD216" s="488"/>
      <c r="DRE216" s="489"/>
      <c r="DRF216" s="490"/>
      <c r="DRG216" s="488"/>
      <c r="DRH216" s="488"/>
      <c r="DRI216" s="488"/>
      <c r="DRJ216" s="488"/>
      <c r="DRK216" s="488"/>
      <c r="DRL216" s="488"/>
      <c r="DRM216" s="489"/>
      <c r="DRN216" s="490"/>
      <c r="DRO216" s="488"/>
      <c r="DRP216" s="488"/>
      <c r="DRQ216" s="488"/>
      <c r="DRR216" s="488"/>
      <c r="DRS216" s="488"/>
      <c r="DRT216" s="488"/>
      <c r="DRU216" s="489"/>
      <c r="DRV216" s="490"/>
      <c r="DRW216" s="488"/>
      <c r="DRX216" s="488"/>
      <c r="DRY216" s="488"/>
      <c r="DRZ216" s="488"/>
      <c r="DSA216" s="488"/>
      <c r="DSB216" s="488"/>
      <c r="DSC216" s="489"/>
      <c r="DSD216" s="490"/>
      <c r="DSE216" s="488"/>
      <c r="DSF216" s="488"/>
      <c r="DSG216" s="488"/>
      <c r="DSH216" s="488"/>
      <c r="DSI216" s="488"/>
      <c r="DSJ216" s="488"/>
      <c r="DSK216" s="489"/>
      <c r="DSL216" s="490"/>
      <c r="DSM216" s="488"/>
      <c r="DSN216" s="488"/>
      <c r="DSO216" s="488"/>
      <c r="DSP216" s="488"/>
      <c r="DSQ216" s="488"/>
      <c r="DSR216" s="488"/>
      <c r="DSS216" s="489"/>
      <c r="DST216" s="490"/>
      <c r="DSU216" s="488"/>
      <c r="DSV216" s="488"/>
      <c r="DSW216" s="488"/>
      <c r="DSX216" s="488"/>
      <c r="DSY216" s="488"/>
      <c r="DSZ216" s="488"/>
      <c r="DTA216" s="489"/>
      <c r="DTB216" s="490"/>
      <c r="DTC216" s="488"/>
      <c r="DTD216" s="488"/>
      <c r="DTE216" s="488"/>
      <c r="DTF216" s="488"/>
      <c r="DTG216" s="488"/>
      <c r="DTH216" s="488"/>
      <c r="DTI216" s="489"/>
      <c r="DTJ216" s="490"/>
      <c r="DTK216" s="488"/>
      <c r="DTL216" s="488"/>
      <c r="DTM216" s="488"/>
      <c r="DTN216" s="488"/>
      <c r="DTO216" s="488"/>
      <c r="DTP216" s="488"/>
      <c r="DTQ216" s="489"/>
      <c r="DTR216" s="490"/>
      <c r="DTS216" s="488"/>
      <c r="DTT216" s="488"/>
      <c r="DTU216" s="488"/>
      <c r="DTV216" s="488"/>
      <c r="DTW216" s="488"/>
      <c r="DTX216" s="488"/>
      <c r="DTY216" s="489"/>
      <c r="DTZ216" s="490"/>
      <c r="DUA216" s="488"/>
      <c r="DUB216" s="488"/>
      <c r="DUC216" s="488"/>
      <c r="DUD216" s="488"/>
      <c r="DUE216" s="488"/>
      <c r="DUF216" s="488"/>
      <c r="DUG216" s="489"/>
      <c r="DUH216" s="490"/>
      <c r="DUI216" s="488"/>
      <c r="DUJ216" s="488"/>
      <c r="DUK216" s="488"/>
      <c r="DUL216" s="488"/>
      <c r="DUM216" s="488"/>
      <c r="DUN216" s="488"/>
      <c r="DUO216" s="489"/>
      <c r="DUP216" s="490"/>
      <c r="DUQ216" s="488"/>
      <c r="DUR216" s="488"/>
      <c r="DUS216" s="488"/>
      <c r="DUT216" s="488"/>
      <c r="DUU216" s="488"/>
      <c r="DUV216" s="488"/>
      <c r="DUW216" s="489"/>
      <c r="DUX216" s="490"/>
      <c r="DUY216" s="488"/>
      <c r="DUZ216" s="488"/>
      <c r="DVA216" s="488"/>
      <c r="DVB216" s="488"/>
      <c r="DVC216" s="488"/>
      <c r="DVD216" s="488"/>
      <c r="DVE216" s="489"/>
      <c r="DVF216" s="490"/>
      <c r="DVG216" s="488"/>
      <c r="DVH216" s="488"/>
      <c r="DVI216" s="488"/>
      <c r="DVJ216" s="488"/>
      <c r="DVK216" s="488"/>
      <c r="DVL216" s="488"/>
      <c r="DVM216" s="489"/>
      <c r="DVN216" s="490"/>
      <c r="DVO216" s="488"/>
      <c r="DVP216" s="488"/>
      <c r="DVQ216" s="488"/>
      <c r="DVR216" s="488"/>
      <c r="DVS216" s="488"/>
      <c r="DVT216" s="488"/>
      <c r="DVU216" s="489"/>
      <c r="DVV216" s="490"/>
      <c r="DVW216" s="488"/>
      <c r="DVX216" s="488"/>
      <c r="DVY216" s="488"/>
      <c r="DVZ216" s="488"/>
      <c r="DWA216" s="488"/>
      <c r="DWB216" s="488"/>
      <c r="DWC216" s="489"/>
      <c r="DWD216" s="490"/>
      <c r="DWE216" s="488"/>
      <c r="DWF216" s="488"/>
      <c r="DWG216" s="488"/>
      <c r="DWH216" s="488"/>
      <c r="DWI216" s="488"/>
      <c r="DWJ216" s="488"/>
      <c r="DWK216" s="489"/>
      <c r="DWL216" s="490"/>
      <c r="DWM216" s="488"/>
      <c r="DWN216" s="488"/>
      <c r="DWO216" s="488"/>
      <c r="DWP216" s="488"/>
      <c r="DWQ216" s="488"/>
      <c r="DWR216" s="488"/>
      <c r="DWS216" s="489"/>
      <c r="DWT216" s="490"/>
      <c r="DWU216" s="488"/>
      <c r="DWV216" s="488"/>
      <c r="DWW216" s="488"/>
      <c r="DWX216" s="488"/>
      <c r="DWY216" s="488"/>
      <c r="DWZ216" s="488"/>
      <c r="DXA216" s="489"/>
      <c r="DXB216" s="490"/>
      <c r="DXC216" s="488"/>
      <c r="DXD216" s="488"/>
      <c r="DXE216" s="488"/>
      <c r="DXF216" s="488"/>
      <c r="DXG216" s="488"/>
      <c r="DXH216" s="488"/>
      <c r="DXI216" s="489"/>
      <c r="DXJ216" s="490"/>
      <c r="DXK216" s="488"/>
      <c r="DXL216" s="488"/>
      <c r="DXM216" s="488"/>
      <c r="DXN216" s="488"/>
      <c r="DXO216" s="488"/>
      <c r="DXP216" s="488"/>
      <c r="DXQ216" s="489"/>
      <c r="DXR216" s="490"/>
      <c r="DXS216" s="488"/>
      <c r="DXT216" s="488"/>
      <c r="DXU216" s="488"/>
      <c r="DXV216" s="488"/>
      <c r="DXW216" s="488"/>
      <c r="DXX216" s="488"/>
      <c r="DXY216" s="489"/>
      <c r="DXZ216" s="490"/>
      <c r="DYA216" s="488"/>
      <c r="DYB216" s="488"/>
      <c r="DYC216" s="488"/>
      <c r="DYD216" s="488"/>
      <c r="DYE216" s="488"/>
      <c r="DYF216" s="488"/>
      <c r="DYG216" s="489"/>
      <c r="DYH216" s="490"/>
      <c r="DYI216" s="488"/>
      <c r="DYJ216" s="488"/>
      <c r="DYK216" s="488"/>
      <c r="DYL216" s="488"/>
      <c r="DYM216" s="488"/>
      <c r="DYN216" s="488"/>
      <c r="DYO216" s="489"/>
      <c r="DYP216" s="490"/>
      <c r="DYQ216" s="488"/>
      <c r="DYR216" s="488"/>
      <c r="DYS216" s="488"/>
      <c r="DYT216" s="488"/>
      <c r="DYU216" s="488"/>
      <c r="DYV216" s="488"/>
      <c r="DYW216" s="489"/>
      <c r="DYX216" s="490"/>
      <c r="DYY216" s="488"/>
      <c r="DYZ216" s="488"/>
      <c r="DZA216" s="488"/>
      <c r="DZB216" s="488"/>
      <c r="DZC216" s="488"/>
      <c r="DZD216" s="488"/>
      <c r="DZE216" s="489"/>
      <c r="DZF216" s="490"/>
      <c r="DZG216" s="488"/>
      <c r="DZH216" s="488"/>
      <c r="DZI216" s="488"/>
      <c r="DZJ216" s="488"/>
      <c r="DZK216" s="488"/>
      <c r="DZL216" s="488"/>
      <c r="DZM216" s="489"/>
      <c r="DZN216" s="490"/>
      <c r="DZO216" s="488"/>
      <c r="DZP216" s="488"/>
      <c r="DZQ216" s="488"/>
      <c r="DZR216" s="488"/>
      <c r="DZS216" s="488"/>
      <c r="DZT216" s="488"/>
      <c r="DZU216" s="489"/>
      <c r="DZV216" s="490"/>
      <c r="DZW216" s="488"/>
      <c r="DZX216" s="488"/>
      <c r="DZY216" s="488"/>
      <c r="DZZ216" s="488"/>
      <c r="EAA216" s="488"/>
      <c r="EAB216" s="488"/>
      <c r="EAC216" s="489"/>
      <c r="EAD216" s="490"/>
      <c r="EAE216" s="488"/>
      <c r="EAF216" s="488"/>
      <c r="EAG216" s="488"/>
      <c r="EAH216" s="488"/>
      <c r="EAI216" s="488"/>
      <c r="EAJ216" s="488"/>
      <c r="EAK216" s="489"/>
      <c r="EAL216" s="490"/>
      <c r="EAM216" s="488"/>
      <c r="EAN216" s="488"/>
      <c r="EAO216" s="488"/>
      <c r="EAP216" s="488"/>
      <c r="EAQ216" s="488"/>
      <c r="EAR216" s="488"/>
      <c r="EAS216" s="489"/>
      <c r="EAT216" s="490"/>
      <c r="EAU216" s="488"/>
      <c r="EAV216" s="488"/>
      <c r="EAW216" s="488"/>
      <c r="EAX216" s="488"/>
      <c r="EAY216" s="488"/>
      <c r="EAZ216" s="488"/>
      <c r="EBA216" s="489"/>
      <c r="EBB216" s="490"/>
      <c r="EBC216" s="488"/>
      <c r="EBD216" s="488"/>
      <c r="EBE216" s="488"/>
      <c r="EBF216" s="488"/>
      <c r="EBG216" s="488"/>
      <c r="EBH216" s="488"/>
      <c r="EBI216" s="489"/>
      <c r="EBJ216" s="490"/>
      <c r="EBK216" s="488"/>
      <c r="EBL216" s="488"/>
      <c r="EBM216" s="488"/>
      <c r="EBN216" s="488"/>
      <c r="EBO216" s="488"/>
      <c r="EBP216" s="488"/>
      <c r="EBQ216" s="489"/>
      <c r="EBR216" s="490"/>
      <c r="EBS216" s="488"/>
      <c r="EBT216" s="488"/>
      <c r="EBU216" s="488"/>
      <c r="EBV216" s="488"/>
      <c r="EBW216" s="488"/>
      <c r="EBX216" s="488"/>
      <c r="EBY216" s="489"/>
      <c r="EBZ216" s="490"/>
      <c r="ECA216" s="488"/>
      <c r="ECB216" s="488"/>
      <c r="ECC216" s="488"/>
      <c r="ECD216" s="488"/>
      <c r="ECE216" s="488"/>
      <c r="ECF216" s="488"/>
      <c r="ECG216" s="489"/>
      <c r="ECH216" s="490"/>
      <c r="ECI216" s="488"/>
      <c r="ECJ216" s="488"/>
      <c r="ECK216" s="488"/>
      <c r="ECL216" s="488"/>
      <c r="ECM216" s="488"/>
      <c r="ECN216" s="488"/>
      <c r="ECO216" s="489"/>
      <c r="ECP216" s="490"/>
      <c r="ECQ216" s="488"/>
      <c r="ECR216" s="488"/>
      <c r="ECS216" s="488"/>
      <c r="ECT216" s="488"/>
      <c r="ECU216" s="488"/>
      <c r="ECV216" s="488"/>
      <c r="ECW216" s="489"/>
      <c r="ECX216" s="490"/>
      <c r="ECY216" s="488"/>
      <c r="ECZ216" s="488"/>
      <c r="EDA216" s="488"/>
      <c r="EDB216" s="488"/>
      <c r="EDC216" s="488"/>
      <c r="EDD216" s="488"/>
      <c r="EDE216" s="489"/>
      <c r="EDF216" s="490"/>
      <c r="EDG216" s="488"/>
      <c r="EDH216" s="488"/>
      <c r="EDI216" s="488"/>
      <c r="EDJ216" s="488"/>
      <c r="EDK216" s="488"/>
      <c r="EDL216" s="488"/>
      <c r="EDM216" s="489"/>
      <c r="EDN216" s="490"/>
      <c r="EDO216" s="488"/>
      <c r="EDP216" s="488"/>
      <c r="EDQ216" s="488"/>
      <c r="EDR216" s="488"/>
      <c r="EDS216" s="488"/>
      <c r="EDT216" s="488"/>
      <c r="EDU216" s="489"/>
      <c r="EDV216" s="490"/>
      <c r="EDW216" s="488"/>
      <c r="EDX216" s="488"/>
      <c r="EDY216" s="488"/>
      <c r="EDZ216" s="488"/>
      <c r="EEA216" s="488"/>
      <c r="EEB216" s="488"/>
      <c r="EEC216" s="489"/>
      <c r="EED216" s="490"/>
      <c r="EEE216" s="488"/>
      <c r="EEF216" s="488"/>
      <c r="EEG216" s="488"/>
      <c r="EEH216" s="488"/>
      <c r="EEI216" s="488"/>
      <c r="EEJ216" s="488"/>
      <c r="EEK216" s="489"/>
      <c r="EEL216" s="490"/>
      <c r="EEM216" s="488"/>
      <c r="EEN216" s="488"/>
      <c r="EEO216" s="488"/>
      <c r="EEP216" s="488"/>
      <c r="EEQ216" s="488"/>
      <c r="EER216" s="488"/>
      <c r="EES216" s="489"/>
      <c r="EET216" s="490"/>
      <c r="EEU216" s="488"/>
      <c r="EEV216" s="488"/>
      <c r="EEW216" s="488"/>
      <c r="EEX216" s="488"/>
      <c r="EEY216" s="488"/>
      <c r="EEZ216" s="488"/>
      <c r="EFA216" s="489"/>
      <c r="EFB216" s="490"/>
      <c r="EFC216" s="488"/>
      <c r="EFD216" s="488"/>
      <c r="EFE216" s="488"/>
      <c r="EFF216" s="488"/>
      <c r="EFG216" s="488"/>
      <c r="EFH216" s="488"/>
      <c r="EFI216" s="489"/>
      <c r="EFJ216" s="490"/>
      <c r="EFK216" s="488"/>
      <c r="EFL216" s="488"/>
      <c r="EFM216" s="488"/>
      <c r="EFN216" s="488"/>
      <c r="EFO216" s="488"/>
      <c r="EFP216" s="488"/>
      <c r="EFQ216" s="489"/>
      <c r="EFR216" s="490"/>
      <c r="EFS216" s="488"/>
      <c r="EFT216" s="488"/>
      <c r="EFU216" s="488"/>
      <c r="EFV216" s="488"/>
      <c r="EFW216" s="488"/>
      <c r="EFX216" s="488"/>
      <c r="EFY216" s="489"/>
      <c r="EFZ216" s="490"/>
      <c r="EGA216" s="488"/>
      <c r="EGB216" s="488"/>
      <c r="EGC216" s="488"/>
      <c r="EGD216" s="488"/>
      <c r="EGE216" s="488"/>
      <c r="EGF216" s="488"/>
      <c r="EGG216" s="489"/>
      <c r="EGH216" s="490"/>
      <c r="EGI216" s="488"/>
      <c r="EGJ216" s="488"/>
      <c r="EGK216" s="488"/>
      <c r="EGL216" s="488"/>
      <c r="EGM216" s="488"/>
      <c r="EGN216" s="488"/>
      <c r="EGO216" s="489"/>
      <c r="EGP216" s="490"/>
      <c r="EGQ216" s="488"/>
      <c r="EGR216" s="488"/>
      <c r="EGS216" s="488"/>
      <c r="EGT216" s="488"/>
      <c r="EGU216" s="488"/>
      <c r="EGV216" s="488"/>
      <c r="EGW216" s="489"/>
      <c r="EGX216" s="490"/>
      <c r="EGY216" s="488"/>
      <c r="EGZ216" s="488"/>
      <c r="EHA216" s="488"/>
      <c r="EHB216" s="488"/>
      <c r="EHC216" s="488"/>
      <c r="EHD216" s="488"/>
      <c r="EHE216" s="489"/>
      <c r="EHF216" s="490"/>
      <c r="EHG216" s="488"/>
      <c r="EHH216" s="488"/>
      <c r="EHI216" s="488"/>
      <c r="EHJ216" s="488"/>
      <c r="EHK216" s="488"/>
      <c r="EHL216" s="488"/>
      <c r="EHM216" s="489"/>
      <c r="EHN216" s="490"/>
      <c r="EHO216" s="488"/>
      <c r="EHP216" s="488"/>
      <c r="EHQ216" s="488"/>
      <c r="EHR216" s="488"/>
      <c r="EHS216" s="488"/>
      <c r="EHT216" s="488"/>
      <c r="EHU216" s="489"/>
      <c r="EHV216" s="490"/>
      <c r="EHW216" s="488"/>
      <c r="EHX216" s="488"/>
      <c r="EHY216" s="488"/>
      <c r="EHZ216" s="488"/>
      <c r="EIA216" s="488"/>
      <c r="EIB216" s="488"/>
      <c r="EIC216" s="489"/>
      <c r="EID216" s="490"/>
      <c r="EIE216" s="488"/>
      <c r="EIF216" s="488"/>
      <c r="EIG216" s="488"/>
      <c r="EIH216" s="488"/>
      <c r="EII216" s="488"/>
      <c r="EIJ216" s="488"/>
      <c r="EIK216" s="489"/>
      <c r="EIL216" s="490"/>
      <c r="EIM216" s="488"/>
      <c r="EIN216" s="488"/>
      <c r="EIO216" s="488"/>
      <c r="EIP216" s="488"/>
      <c r="EIQ216" s="488"/>
      <c r="EIR216" s="488"/>
      <c r="EIS216" s="489"/>
      <c r="EIT216" s="490"/>
      <c r="EIU216" s="488"/>
      <c r="EIV216" s="488"/>
      <c r="EIW216" s="488"/>
      <c r="EIX216" s="488"/>
      <c r="EIY216" s="488"/>
      <c r="EIZ216" s="488"/>
      <c r="EJA216" s="489"/>
      <c r="EJB216" s="490"/>
      <c r="EJC216" s="488"/>
      <c r="EJD216" s="488"/>
      <c r="EJE216" s="488"/>
      <c r="EJF216" s="488"/>
      <c r="EJG216" s="488"/>
      <c r="EJH216" s="488"/>
      <c r="EJI216" s="489"/>
      <c r="EJJ216" s="490"/>
      <c r="EJK216" s="488"/>
      <c r="EJL216" s="488"/>
      <c r="EJM216" s="488"/>
      <c r="EJN216" s="488"/>
      <c r="EJO216" s="488"/>
      <c r="EJP216" s="488"/>
      <c r="EJQ216" s="489"/>
      <c r="EJR216" s="490"/>
      <c r="EJS216" s="488"/>
      <c r="EJT216" s="488"/>
      <c r="EJU216" s="488"/>
      <c r="EJV216" s="488"/>
      <c r="EJW216" s="488"/>
      <c r="EJX216" s="488"/>
      <c r="EJY216" s="489"/>
      <c r="EJZ216" s="490"/>
      <c r="EKA216" s="488"/>
      <c r="EKB216" s="488"/>
      <c r="EKC216" s="488"/>
      <c r="EKD216" s="488"/>
      <c r="EKE216" s="488"/>
      <c r="EKF216" s="488"/>
      <c r="EKG216" s="489"/>
      <c r="EKH216" s="490"/>
      <c r="EKI216" s="488"/>
      <c r="EKJ216" s="488"/>
      <c r="EKK216" s="488"/>
      <c r="EKL216" s="488"/>
      <c r="EKM216" s="488"/>
      <c r="EKN216" s="488"/>
      <c r="EKO216" s="489"/>
      <c r="EKP216" s="490"/>
      <c r="EKQ216" s="488"/>
      <c r="EKR216" s="488"/>
      <c r="EKS216" s="488"/>
      <c r="EKT216" s="488"/>
      <c r="EKU216" s="488"/>
      <c r="EKV216" s="488"/>
      <c r="EKW216" s="489"/>
      <c r="EKX216" s="490"/>
      <c r="EKY216" s="488"/>
      <c r="EKZ216" s="488"/>
      <c r="ELA216" s="488"/>
      <c r="ELB216" s="488"/>
      <c r="ELC216" s="488"/>
      <c r="ELD216" s="488"/>
      <c r="ELE216" s="489"/>
      <c r="ELF216" s="490"/>
      <c r="ELG216" s="488"/>
      <c r="ELH216" s="488"/>
      <c r="ELI216" s="488"/>
      <c r="ELJ216" s="488"/>
      <c r="ELK216" s="488"/>
      <c r="ELL216" s="488"/>
      <c r="ELM216" s="489"/>
      <c r="ELN216" s="490"/>
      <c r="ELO216" s="488"/>
      <c r="ELP216" s="488"/>
      <c r="ELQ216" s="488"/>
      <c r="ELR216" s="488"/>
      <c r="ELS216" s="488"/>
      <c r="ELT216" s="488"/>
      <c r="ELU216" s="489"/>
      <c r="ELV216" s="490"/>
      <c r="ELW216" s="488"/>
      <c r="ELX216" s="488"/>
      <c r="ELY216" s="488"/>
      <c r="ELZ216" s="488"/>
      <c r="EMA216" s="488"/>
      <c r="EMB216" s="488"/>
      <c r="EMC216" s="489"/>
      <c r="EMD216" s="490"/>
      <c r="EME216" s="488"/>
      <c r="EMF216" s="488"/>
      <c r="EMG216" s="488"/>
      <c r="EMH216" s="488"/>
      <c r="EMI216" s="488"/>
      <c r="EMJ216" s="488"/>
      <c r="EMK216" s="489"/>
      <c r="EML216" s="490"/>
      <c r="EMM216" s="488"/>
      <c r="EMN216" s="488"/>
      <c r="EMO216" s="488"/>
      <c r="EMP216" s="488"/>
      <c r="EMQ216" s="488"/>
      <c r="EMR216" s="488"/>
      <c r="EMS216" s="489"/>
      <c r="EMT216" s="490"/>
      <c r="EMU216" s="488"/>
      <c r="EMV216" s="488"/>
      <c r="EMW216" s="488"/>
      <c r="EMX216" s="488"/>
      <c r="EMY216" s="488"/>
      <c r="EMZ216" s="488"/>
      <c r="ENA216" s="489"/>
      <c r="ENB216" s="490"/>
      <c r="ENC216" s="488"/>
      <c r="END216" s="488"/>
      <c r="ENE216" s="488"/>
      <c r="ENF216" s="488"/>
      <c r="ENG216" s="488"/>
      <c r="ENH216" s="488"/>
      <c r="ENI216" s="489"/>
      <c r="ENJ216" s="490"/>
      <c r="ENK216" s="488"/>
      <c r="ENL216" s="488"/>
      <c r="ENM216" s="488"/>
      <c r="ENN216" s="488"/>
      <c r="ENO216" s="488"/>
      <c r="ENP216" s="488"/>
      <c r="ENQ216" s="489"/>
      <c r="ENR216" s="490"/>
      <c r="ENS216" s="488"/>
      <c r="ENT216" s="488"/>
      <c r="ENU216" s="488"/>
      <c r="ENV216" s="488"/>
      <c r="ENW216" s="488"/>
      <c r="ENX216" s="488"/>
      <c r="ENY216" s="489"/>
      <c r="ENZ216" s="490"/>
      <c r="EOA216" s="488"/>
      <c r="EOB216" s="488"/>
      <c r="EOC216" s="488"/>
      <c r="EOD216" s="488"/>
      <c r="EOE216" s="488"/>
      <c r="EOF216" s="488"/>
      <c r="EOG216" s="489"/>
      <c r="EOH216" s="490"/>
      <c r="EOI216" s="488"/>
      <c r="EOJ216" s="488"/>
      <c r="EOK216" s="488"/>
      <c r="EOL216" s="488"/>
      <c r="EOM216" s="488"/>
      <c r="EON216" s="488"/>
      <c r="EOO216" s="489"/>
      <c r="EOP216" s="490"/>
      <c r="EOQ216" s="488"/>
      <c r="EOR216" s="488"/>
      <c r="EOS216" s="488"/>
      <c r="EOT216" s="488"/>
      <c r="EOU216" s="488"/>
      <c r="EOV216" s="488"/>
      <c r="EOW216" s="489"/>
      <c r="EOX216" s="490"/>
      <c r="EOY216" s="488"/>
      <c r="EOZ216" s="488"/>
      <c r="EPA216" s="488"/>
      <c r="EPB216" s="488"/>
      <c r="EPC216" s="488"/>
      <c r="EPD216" s="488"/>
      <c r="EPE216" s="489"/>
      <c r="EPF216" s="490"/>
      <c r="EPG216" s="488"/>
      <c r="EPH216" s="488"/>
      <c r="EPI216" s="488"/>
      <c r="EPJ216" s="488"/>
      <c r="EPK216" s="488"/>
      <c r="EPL216" s="488"/>
      <c r="EPM216" s="489"/>
      <c r="EPN216" s="490"/>
      <c r="EPO216" s="488"/>
      <c r="EPP216" s="488"/>
      <c r="EPQ216" s="488"/>
      <c r="EPR216" s="488"/>
      <c r="EPS216" s="488"/>
      <c r="EPT216" s="488"/>
      <c r="EPU216" s="489"/>
      <c r="EPV216" s="490"/>
      <c r="EPW216" s="488"/>
      <c r="EPX216" s="488"/>
      <c r="EPY216" s="488"/>
      <c r="EPZ216" s="488"/>
      <c r="EQA216" s="488"/>
      <c r="EQB216" s="488"/>
      <c r="EQC216" s="489"/>
      <c r="EQD216" s="490"/>
      <c r="EQE216" s="488"/>
      <c r="EQF216" s="488"/>
      <c r="EQG216" s="488"/>
      <c r="EQH216" s="488"/>
      <c r="EQI216" s="488"/>
      <c r="EQJ216" s="488"/>
      <c r="EQK216" s="489"/>
      <c r="EQL216" s="490"/>
      <c r="EQM216" s="488"/>
      <c r="EQN216" s="488"/>
      <c r="EQO216" s="488"/>
      <c r="EQP216" s="488"/>
      <c r="EQQ216" s="488"/>
      <c r="EQR216" s="488"/>
      <c r="EQS216" s="489"/>
      <c r="EQT216" s="490"/>
      <c r="EQU216" s="488"/>
      <c r="EQV216" s="488"/>
      <c r="EQW216" s="488"/>
      <c r="EQX216" s="488"/>
      <c r="EQY216" s="488"/>
      <c r="EQZ216" s="488"/>
      <c r="ERA216" s="489"/>
      <c r="ERB216" s="490"/>
      <c r="ERC216" s="488"/>
      <c r="ERD216" s="488"/>
      <c r="ERE216" s="488"/>
      <c r="ERF216" s="488"/>
      <c r="ERG216" s="488"/>
      <c r="ERH216" s="488"/>
      <c r="ERI216" s="489"/>
      <c r="ERJ216" s="490"/>
      <c r="ERK216" s="488"/>
      <c r="ERL216" s="488"/>
      <c r="ERM216" s="488"/>
      <c r="ERN216" s="488"/>
      <c r="ERO216" s="488"/>
      <c r="ERP216" s="488"/>
      <c r="ERQ216" s="489"/>
      <c r="ERR216" s="490"/>
      <c r="ERS216" s="488"/>
      <c r="ERT216" s="488"/>
      <c r="ERU216" s="488"/>
      <c r="ERV216" s="488"/>
      <c r="ERW216" s="488"/>
      <c r="ERX216" s="488"/>
      <c r="ERY216" s="489"/>
      <c r="ERZ216" s="490"/>
      <c r="ESA216" s="488"/>
      <c r="ESB216" s="488"/>
      <c r="ESC216" s="488"/>
      <c r="ESD216" s="488"/>
      <c r="ESE216" s="488"/>
      <c r="ESF216" s="488"/>
      <c r="ESG216" s="489"/>
      <c r="ESH216" s="490"/>
      <c r="ESI216" s="488"/>
      <c r="ESJ216" s="488"/>
      <c r="ESK216" s="488"/>
      <c r="ESL216" s="488"/>
      <c r="ESM216" s="488"/>
      <c r="ESN216" s="488"/>
      <c r="ESO216" s="489"/>
      <c r="ESP216" s="490"/>
      <c r="ESQ216" s="488"/>
      <c r="ESR216" s="488"/>
      <c r="ESS216" s="488"/>
      <c r="EST216" s="488"/>
      <c r="ESU216" s="488"/>
      <c r="ESV216" s="488"/>
      <c r="ESW216" s="489"/>
      <c r="ESX216" s="490"/>
      <c r="ESY216" s="488"/>
      <c r="ESZ216" s="488"/>
      <c r="ETA216" s="488"/>
      <c r="ETB216" s="488"/>
      <c r="ETC216" s="488"/>
      <c r="ETD216" s="488"/>
      <c r="ETE216" s="489"/>
      <c r="ETF216" s="490"/>
      <c r="ETG216" s="488"/>
      <c r="ETH216" s="488"/>
      <c r="ETI216" s="488"/>
      <c r="ETJ216" s="488"/>
      <c r="ETK216" s="488"/>
      <c r="ETL216" s="488"/>
      <c r="ETM216" s="489"/>
      <c r="ETN216" s="490"/>
      <c r="ETO216" s="488"/>
      <c r="ETP216" s="488"/>
      <c r="ETQ216" s="488"/>
      <c r="ETR216" s="488"/>
      <c r="ETS216" s="488"/>
      <c r="ETT216" s="488"/>
      <c r="ETU216" s="489"/>
      <c r="ETV216" s="490"/>
      <c r="ETW216" s="488"/>
      <c r="ETX216" s="488"/>
      <c r="ETY216" s="488"/>
      <c r="ETZ216" s="488"/>
      <c r="EUA216" s="488"/>
      <c r="EUB216" s="488"/>
      <c r="EUC216" s="489"/>
      <c r="EUD216" s="490"/>
      <c r="EUE216" s="488"/>
      <c r="EUF216" s="488"/>
      <c r="EUG216" s="488"/>
      <c r="EUH216" s="488"/>
      <c r="EUI216" s="488"/>
      <c r="EUJ216" s="488"/>
      <c r="EUK216" s="489"/>
      <c r="EUL216" s="490"/>
      <c r="EUM216" s="488"/>
      <c r="EUN216" s="488"/>
      <c r="EUO216" s="488"/>
      <c r="EUP216" s="488"/>
      <c r="EUQ216" s="488"/>
      <c r="EUR216" s="488"/>
      <c r="EUS216" s="489"/>
      <c r="EUT216" s="490"/>
      <c r="EUU216" s="488"/>
      <c r="EUV216" s="488"/>
      <c r="EUW216" s="488"/>
      <c r="EUX216" s="488"/>
      <c r="EUY216" s="488"/>
      <c r="EUZ216" s="488"/>
      <c r="EVA216" s="489"/>
      <c r="EVB216" s="490"/>
      <c r="EVC216" s="488"/>
      <c r="EVD216" s="488"/>
      <c r="EVE216" s="488"/>
      <c r="EVF216" s="488"/>
      <c r="EVG216" s="488"/>
      <c r="EVH216" s="488"/>
      <c r="EVI216" s="489"/>
      <c r="EVJ216" s="490"/>
      <c r="EVK216" s="488"/>
      <c r="EVL216" s="488"/>
      <c r="EVM216" s="488"/>
      <c r="EVN216" s="488"/>
      <c r="EVO216" s="488"/>
      <c r="EVP216" s="488"/>
      <c r="EVQ216" s="489"/>
      <c r="EVR216" s="490"/>
      <c r="EVS216" s="488"/>
      <c r="EVT216" s="488"/>
      <c r="EVU216" s="488"/>
      <c r="EVV216" s="488"/>
      <c r="EVW216" s="488"/>
      <c r="EVX216" s="488"/>
      <c r="EVY216" s="489"/>
      <c r="EVZ216" s="490"/>
      <c r="EWA216" s="488"/>
      <c r="EWB216" s="488"/>
      <c r="EWC216" s="488"/>
      <c r="EWD216" s="488"/>
      <c r="EWE216" s="488"/>
      <c r="EWF216" s="488"/>
      <c r="EWG216" s="489"/>
      <c r="EWH216" s="490"/>
      <c r="EWI216" s="488"/>
      <c r="EWJ216" s="488"/>
      <c r="EWK216" s="488"/>
      <c r="EWL216" s="488"/>
      <c r="EWM216" s="488"/>
      <c r="EWN216" s="488"/>
      <c r="EWO216" s="489"/>
      <c r="EWP216" s="490"/>
      <c r="EWQ216" s="488"/>
      <c r="EWR216" s="488"/>
      <c r="EWS216" s="488"/>
      <c r="EWT216" s="488"/>
      <c r="EWU216" s="488"/>
      <c r="EWV216" s="488"/>
      <c r="EWW216" s="489"/>
      <c r="EWX216" s="490"/>
      <c r="EWY216" s="488"/>
      <c r="EWZ216" s="488"/>
      <c r="EXA216" s="488"/>
      <c r="EXB216" s="488"/>
      <c r="EXC216" s="488"/>
      <c r="EXD216" s="488"/>
      <c r="EXE216" s="489"/>
      <c r="EXF216" s="490"/>
      <c r="EXG216" s="488"/>
      <c r="EXH216" s="488"/>
      <c r="EXI216" s="488"/>
      <c r="EXJ216" s="488"/>
      <c r="EXK216" s="488"/>
      <c r="EXL216" s="488"/>
      <c r="EXM216" s="489"/>
      <c r="EXN216" s="490"/>
      <c r="EXO216" s="488"/>
      <c r="EXP216" s="488"/>
      <c r="EXQ216" s="488"/>
      <c r="EXR216" s="488"/>
      <c r="EXS216" s="488"/>
      <c r="EXT216" s="488"/>
      <c r="EXU216" s="489"/>
      <c r="EXV216" s="490"/>
      <c r="EXW216" s="488"/>
      <c r="EXX216" s="488"/>
      <c r="EXY216" s="488"/>
      <c r="EXZ216" s="488"/>
      <c r="EYA216" s="488"/>
      <c r="EYB216" s="488"/>
      <c r="EYC216" s="489"/>
      <c r="EYD216" s="490"/>
      <c r="EYE216" s="488"/>
      <c r="EYF216" s="488"/>
      <c r="EYG216" s="488"/>
      <c r="EYH216" s="488"/>
      <c r="EYI216" s="488"/>
      <c r="EYJ216" s="488"/>
      <c r="EYK216" s="489"/>
      <c r="EYL216" s="490"/>
      <c r="EYM216" s="488"/>
      <c r="EYN216" s="488"/>
      <c r="EYO216" s="488"/>
      <c r="EYP216" s="488"/>
      <c r="EYQ216" s="488"/>
      <c r="EYR216" s="488"/>
      <c r="EYS216" s="489"/>
      <c r="EYT216" s="490"/>
      <c r="EYU216" s="488"/>
      <c r="EYV216" s="488"/>
      <c r="EYW216" s="488"/>
      <c r="EYX216" s="488"/>
      <c r="EYY216" s="488"/>
      <c r="EYZ216" s="488"/>
      <c r="EZA216" s="489"/>
      <c r="EZB216" s="490"/>
      <c r="EZC216" s="488"/>
      <c r="EZD216" s="488"/>
      <c r="EZE216" s="488"/>
      <c r="EZF216" s="488"/>
      <c r="EZG216" s="488"/>
      <c r="EZH216" s="488"/>
      <c r="EZI216" s="489"/>
      <c r="EZJ216" s="490"/>
      <c r="EZK216" s="488"/>
      <c r="EZL216" s="488"/>
      <c r="EZM216" s="488"/>
      <c r="EZN216" s="488"/>
      <c r="EZO216" s="488"/>
      <c r="EZP216" s="488"/>
      <c r="EZQ216" s="489"/>
      <c r="EZR216" s="490"/>
      <c r="EZS216" s="488"/>
      <c r="EZT216" s="488"/>
      <c r="EZU216" s="488"/>
      <c r="EZV216" s="488"/>
      <c r="EZW216" s="488"/>
      <c r="EZX216" s="488"/>
      <c r="EZY216" s="489"/>
      <c r="EZZ216" s="490"/>
      <c r="FAA216" s="488"/>
      <c r="FAB216" s="488"/>
      <c r="FAC216" s="488"/>
      <c r="FAD216" s="488"/>
      <c r="FAE216" s="488"/>
      <c r="FAF216" s="488"/>
      <c r="FAG216" s="489"/>
      <c r="FAH216" s="490"/>
      <c r="FAI216" s="488"/>
      <c r="FAJ216" s="488"/>
      <c r="FAK216" s="488"/>
      <c r="FAL216" s="488"/>
      <c r="FAM216" s="488"/>
      <c r="FAN216" s="488"/>
      <c r="FAO216" s="489"/>
      <c r="FAP216" s="490"/>
      <c r="FAQ216" s="488"/>
      <c r="FAR216" s="488"/>
      <c r="FAS216" s="488"/>
      <c r="FAT216" s="488"/>
      <c r="FAU216" s="488"/>
      <c r="FAV216" s="488"/>
      <c r="FAW216" s="489"/>
      <c r="FAX216" s="490"/>
      <c r="FAY216" s="488"/>
      <c r="FAZ216" s="488"/>
      <c r="FBA216" s="488"/>
      <c r="FBB216" s="488"/>
      <c r="FBC216" s="488"/>
      <c r="FBD216" s="488"/>
      <c r="FBE216" s="489"/>
      <c r="FBF216" s="490"/>
      <c r="FBG216" s="488"/>
      <c r="FBH216" s="488"/>
      <c r="FBI216" s="488"/>
      <c r="FBJ216" s="488"/>
      <c r="FBK216" s="488"/>
      <c r="FBL216" s="488"/>
      <c r="FBM216" s="489"/>
      <c r="FBN216" s="490"/>
      <c r="FBO216" s="488"/>
      <c r="FBP216" s="488"/>
      <c r="FBQ216" s="488"/>
      <c r="FBR216" s="488"/>
      <c r="FBS216" s="488"/>
      <c r="FBT216" s="488"/>
      <c r="FBU216" s="489"/>
      <c r="FBV216" s="490"/>
      <c r="FBW216" s="488"/>
      <c r="FBX216" s="488"/>
      <c r="FBY216" s="488"/>
      <c r="FBZ216" s="488"/>
      <c r="FCA216" s="488"/>
      <c r="FCB216" s="488"/>
      <c r="FCC216" s="489"/>
      <c r="FCD216" s="490"/>
      <c r="FCE216" s="488"/>
      <c r="FCF216" s="488"/>
      <c r="FCG216" s="488"/>
      <c r="FCH216" s="488"/>
      <c r="FCI216" s="488"/>
      <c r="FCJ216" s="488"/>
      <c r="FCK216" s="489"/>
      <c r="FCL216" s="490"/>
      <c r="FCM216" s="488"/>
      <c r="FCN216" s="488"/>
      <c r="FCO216" s="488"/>
      <c r="FCP216" s="488"/>
      <c r="FCQ216" s="488"/>
      <c r="FCR216" s="488"/>
      <c r="FCS216" s="489"/>
      <c r="FCT216" s="490"/>
      <c r="FCU216" s="488"/>
      <c r="FCV216" s="488"/>
      <c r="FCW216" s="488"/>
      <c r="FCX216" s="488"/>
      <c r="FCY216" s="488"/>
      <c r="FCZ216" s="488"/>
      <c r="FDA216" s="489"/>
      <c r="FDB216" s="490"/>
      <c r="FDC216" s="488"/>
      <c r="FDD216" s="488"/>
      <c r="FDE216" s="488"/>
      <c r="FDF216" s="488"/>
      <c r="FDG216" s="488"/>
      <c r="FDH216" s="488"/>
      <c r="FDI216" s="489"/>
      <c r="FDJ216" s="490"/>
      <c r="FDK216" s="488"/>
      <c r="FDL216" s="488"/>
      <c r="FDM216" s="488"/>
      <c r="FDN216" s="488"/>
      <c r="FDO216" s="488"/>
      <c r="FDP216" s="488"/>
      <c r="FDQ216" s="489"/>
      <c r="FDR216" s="490"/>
      <c r="FDS216" s="488"/>
      <c r="FDT216" s="488"/>
      <c r="FDU216" s="488"/>
      <c r="FDV216" s="488"/>
      <c r="FDW216" s="488"/>
      <c r="FDX216" s="488"/>
      <c r="FDY216" s="489"/>
      <c r="FDZ216" s="490"/>
      <c r="FEA216" s="488"/>
      <c r="FEB216" s="488"/>
      <c r="FEC216" s="488"/>
      <c r="FED216" s="488"/>
      <c r="FEE216" s="488"/>
      <c r="FEF216" s="488"/>
      <c r="FEG216" s="489"/>
      <c r="FEH216" s="490"/>
      <c r="FEI216" s="488"/>
      <c r="FEJ216" s="488"/>
      <c r="FEK216" s="488"/>
      <c r="FEL216" s="488"/>
      <c r="FEM216" s="488"/>
      <c r="FEN216" s="488"/>
      <c r="FEO216" s="489"/>
      <c r="FEP216" s="490"/>
      <c r="FEQ216" s="488"/>
      <c r="FER216" s="488"/>
      <c r="FES216" s="488"/>
      <c r="FET216" s="488"/>
      <c r="FEU216" s="488"/>
      <c r="FEV216" s="488"/>
      <c r="FEW216" s="489"/>
      <c r="FEX216" s="490"/>
      <c r="FEY216" s="488"/>
      <c r="FEZ216" s="488"/>
      <c r="FFA216" s="488"/>
      <c r="FFB216" s="488"/>
      <c r="FFC216" s="488"/>
      <c r="FFD216" s="488"/>
      <c r="FFE216" s="489"/>
      <c r="FFF216" s="490"/>
      <c r="FFG216" s="488"/>
      <c r="FFH216" s="488"/>
      <c r="FFI216" s="488"/>
      <c r="FFJ216" s="488"/>
      <c r="FFK216" s="488"/>
      <c r="FFL216" s="488"/>
      <c r="FFM216" s="489"/>
      <c r="FFN216" s="490"/>
      <c r="FFO216" s="488"/>
      <c r="FFP216" s="488"/>
      <c r="FFQ216" s="488"/>
      <c r="FFR216" s="488"/>
      <c r="FFS216" s="488"/>
      <c r="FFT216" s="488"/>
      <c r="FFU216" s="489"/>
      <c r="FFV216" s="490"/>
      <c r="FFW216" s="488"/>
      <c r="FFX216" s="488"/>
      <c r="FFY216" s="488"/>
      <c r="FFZ216" s="488"/>
      <c r="FGA216" s="488"/>
      <c r="FGB216" s="488"/>
      <c r="FGC216" s="489"/>
      <c r="FGD216" s="490"/>
      <c r="FGE216" s="488"/>
      <c r="FGF216" s="488"/>
      <c r="FGG216" s="488"/>
      <c r="FGH216" s="488"/>
      <c r="FGI216" s="488"/>
      <c r="FGJ216" s="488"/>
      <c r="FGK216" s="489"/>
      <c r="FGL216" s="490"/>
      <c r="FGM216" s="488"/>
      <c r="FGN216" s="488"/>
      <c r="FGO216" s="488"/>
      <c r="FGP216" s="488"/>
      <c r="FGQ216" s="488"/>
      <c r="FGR216" s="488"/>
      <c r="FGS216" s="489"/>
      <c r="FGT216" s="490"/>
      <c r="FGU216" s="488"/>
      <c r="FGV216" s="488"/>
      <c r="FGW216" s="488"/>
      <c r="FGX216" s="488"/>
      <c r="FGY216" s="488"/>
      <c r="FGZ216" s="488"/>
      <c r="FHA216" s="489"/>
      <c r="FHB216" s="490"/>
      <c r="FHC216" s="488"/>
      <c r="FHD216" s="488"/>
      <c r="FHE216" s="488"/>
      <c r="FHF216" s="488"/>
      <c r="FHG216" s="488"/>
      <c r="FHH216" s="488"/>
      <c r="FHI216" s="489"/>
      <c r="FHJ216" s="490"/>
      <c r="FHK216" s="488"/>
      <c r="FHL216" s="488"/>
      <c r="FHM216" s="488"/>
      <c r="FHN216" s="488"/>
      <c r="FHO216" s="488"/>
      <c r="FHP216" s="488"/>
      <c r="FHQ216" s="489"/>
      <c r="FHR216" s="490"/>
      <c r="FHS216" s="488"/>
      <c r="FHT216" s="488"/>
      <c r="FHU216" s="488"/>
      <c r="FHV216" s="488"/>
      <c r="FHW216" s="488"/>
      <c r="FHX216" s="488"/>
      <c r="FHY216" s="489"/>
      <c r="FHZ216" s="490"/>
      <c r="FIA216" s="488"/>
      <c r="FIB216" s="488"/>
      <c r="FIC216" s="488"/>
      <c r="FID216" s="488"/>
      <c r="FIE216" s="488"/>
      <c r="FIF216" s="488"/>
      <c r="FIG216" s="489"/>
      <c r="FIH216" s="490"/>
      <c r="FII216" s="488"/>
      <c r="FIJ216" s="488"/>
      <c r="FIK216" s="488"/>
      <c r="FIL216" s="488"/>
      <c r="FIM216" s="488"/>
      <c r="FIN216" s="488"/>
      <c r="FIO216" s="489"/>
      <c r="FIP216" s="490"/>
      <c r="FIQ216" s="488"/>
      <c r="FIR216" s="488"/>
      <c r="FIS216" s="488"/>
      <c r="FIT216" s="488"/>
      <c r="FIU216" s="488"/>
      <c r="FIV216" s="488"/>
      <c r="FIW216" s="489"/>
      <c r="FIX216" s="490"/>
      <c r="FIY216" s="488"/>
      <c r="FIZ216" s="488"/>
      <c r="FJA216" s="488"/>
      <c r="FJB216" s="488"/>
      <c r="FJC216" s="488"/>
      <c r="FJD216" s="488"/>
      <c r="FJE216" s="489"/>
      <c r="FJF216" s="490"/>
      <c r="FJG216" s="488"/>
      <c r="FJH216" s="488"/>
      <c r="FJI216" s="488"/>
      <c r="FJJ216" s="488"/>
      <c r="FJK216" s="488"/>
      <c r="FJL216" s="488"/>
      <c r="FJM216" s="489"/>
      <c r="FJN216" s="490"/>
      <c r="FJO216" s="488"/>
      <c r="FJP216" s="488"/>
      <c r="FJQ216" s="488"/>
      <c r="FJR216" s="488"/>
      <c r="FJS216" s="488"/>
      <c r="FJT216" s="488"/>
      <c r="FJU216" s="489"/>
      <c r="FJV216" s="490"/>
      <c r="FJW216" s="488"/>
      <c r="FJX216" s="488"/>
      <c r="FJY216" s="488"/>
      <c r="FJZ216" s="488"/>
      <c r="FKA216" s="488"/>
      <c r="FKB216" s="488"/>
      <c r="FKC216" s="489"/>
      <c r="FKD216" s="490"/>
      <c r="FKE216" s="488"/>
      <c r="FKF216" s="488"/>
      <c r="FKG216" s="488"/>
      <c r="FKH216" s="488"/>
      <c r="FKI216" s="488"/>
      <c r="FKJ216" s="488"/>
      <c r="FKK216" s="489"/>
      <c r="FKL216" s="490"/>
      <c r="FKM216" s="488"/>
      <c r="FKN216" s="488"/>
      <c r="FKO216" s="488"/>
      <c r="FKP216" s="488"/>
      <c r="FKQ216" s="488"/>
      <c r="FKR216" s="488"/>
      <c r="FKS216" s="489"/>
      <c r="FKT216" s="490"/>
      <c r="FKU216" s="488"/>
      <c r="FKV216" s="488"/>
      <c r="FKW216" s="488"/>
      <c r="FKX216" s="488"/>
      <c r="FKY216" s="488"/>
      <c r="FKZ216" s="488"/>
      <c r="FLA216" s="489"/>
      <c r="FLB216" s="490"/>
      <c r="FLC216" s="488"/>
      <c r="FLD216" s="488"/>
      <c r="FLE216" s="488"/>
      <c r="FLF216" s="488"/>
      <c r="FLG216" s="488"/>
      <c r="FLH216" s="488"/>
      <c r="FLI216" s="489"/>
      <c r="FLJ216" s="490"/>
      <c r="FLK216" s="488"/>
      <c r="FLL216" s="488"/>
      <c r="FLM216" s="488"/>
      <c r="FLN216" s="488"/>
      <c r="FLO216" s="488"/>
      <c r="FLP216" s="488"/>
      <c r="FLQ216" s="489"/>
      <c r="FLR216" s="490"/>
      <c r="FLS216" s="488"/>
      <c r="FLT216" s="488"/>
      <c r="FLU216" s="488"/>
      <c r="FLV216" s="488"/>
      <c r="FLW216" s="488"/>
      <c r="FLX216" s="488"/>
      <c r="FLY216" s="489"/>
      <c r="FLZ216" s="490"/>
      <c r="FMA216" s="488"/>
      <c r="FMB216" s="488"/>
      <c r="FMC216" s="488"/>
      <c r="FMD216" s="488"/>
      <c r="FME216" s="488"/>
      <c r="FMF216" s="488"/>
      <c r="FMG216" s="489"/>
      <c r="FMH216" s="490"/>
      <c r="FMI216" s="488"/>
      <c r="FMJ216" s="488"/>
      <c r="FMK216" s="488"/>
      <c r="FML216" s="488"/>
      <c r="FMM216" s="488"/>
      <c r="FMN216" s="488"/>
      <c r="FMO216" s="489"/>
      <c r="FMP216" s="490"/>
      <c r="FMQ216" s="488"/>
      <c r="FMR216" s="488"/>
      <c r="FMS216" s="488"/>
      <c r="FMT216" s="488"/>
      <c r="FMU216" s="488"/>
      <c r="FMV216" s="488"/>
      <c r="FMW216" s="489"/>
      <c r="FMX216" s="490"/>
      <c r="FMY216" s="488"/>
      <c r="FMZ216" s="488"/>
      <c r="FNA216" s="488"/>
      <c r="FNB216" s="488"/>
      <c r="FNC216" s="488"/>
      <c r="FND216" s="488"/>
      <c r="FNE216" s="489"/>
      <c r="FNF216" s="490"/>
      <c r="FNG216" s="488"/>
      <c r="FNH216" s="488"/>
      <c r="FNI216" s="488"/>
      <c r="FNJ216" s="488"/>
      <c r="FNK216" s="488"/>
      <c r="FNL216" s="488"/>
      <c r="FNM216" s="489"/>
      <c r="FNN216" s="490"/>
      <c r="FNO216" s="488"/>
      <c r="FNP216" s="488"/>
      <c r="FNQ216" s="488"/>
      <c r="FNR216" s="488"/>
      <c r="FNS216" s="488"/>
      <c r="FNT216" s="488"/>
      <c r="FNU216" s="489"/>
      <c r="FNV216" s="490"/>
      <c r="FNW216" s="488"/>
      <c r="FNX216" s="488"/>
      <c r="FNY216" s="488"/>
      <c r="FNZ216" s="488"/>
      <c r="FOA216" s="488"/>
      <c r="FOB216" s="488"/>
      <c r="FOC216" s="489"/>
      <c r="FOD216" s="490"/>
      <c r="FOE216" s="488"/>
      <c r="FOF216" s="488"/>
      <c r="FOG216" s="488"/>
      <c r="FOH216" s="488"/>
      <c r="FOI216" s="488"/>
      <c r="FOJ216" s="488"/>
      <c r="FOK216" s="489"/>
      <c r="FOL216" s="490"/>
      <c r="FOM216" s="488"/>
      <c r="FON216" s="488"/>
      <c r="FOO216" s="488"/>
      <c r="FOP216" s="488"/>
      <c r="FOQ216" s="488"/>
      <c r="FOR216" s="488"/>
      <c r="FOS216" s="489"/>
      <c r="FOT216" s="490"/>
      <c r="FOU216" s="488"/>
      <c r="FOV216" s="488"/>
      <c r="FOW216" s="488"/>
      <c r="FOX216" s="488"/>
      <c r="FOY216" s="488"/>
      <c r="FOZ216" s="488"/>
      <c r="FPA216" s="489"/>
      <c r="FPB216" s="490"/>
      <c r="FPC216" s="488"/>
      <c r="FPD216" s="488"/>
      <c r="FPE216" s="488"/>
      <c r="FPF216" s="488"/>
      <c r="FPG216" s="488"/>
      <c r="FPH216" s="488"/>
      <c r="FPI216" s="489"/>
      <c r="FPJ216" s="490"/>
      <c r="FPK216" s="488"/>
      <c r="FPL216" s="488"/>
      <c r="FPM216" s="488"/>
      <c r="FPN216" s="488"/>
      <c r="FPO216" s="488"/>
      <c r="FPP216" s="488"/>
      <c r="FPQ216" s="489"/>
      <c r="FPR216" s="490"/>
      <c r="FPS216" s="488"/>
      <c r="FPT216" s="488"/>
      <c r="FPU216" s="488"/>
      <c r="FPV216" s="488"/>
      <c r="FPW216" s="488"/>
      <c r="FPX216" s="488"/>
      <c r="FPY216" s="489"/>
      <c r="FPZ216" s="490"/>
      <c r="FQA216" s="488"/>
      <c r="FQB216" s="488"/>
      <c r="FQC216" s="488"/>
      <c r="FQD216" s="488"/>
      <c r="FQE216" s="488"/>
      <c r="FQF216" s="488"/>
      <c r="FQG216" s="489"/>
      <c r="FQH216" s="490"/>
      <c r="FQI216" s="488"/>
      <c r="FQJ216" s="488"/>
      <c r="FQK216" s="488"/>
      <c r="FQL216" s="488"/>
      <c r="FQM216" s="488"/>
      <c r="FQN216" s="488"/>
      <c r="FQO216" s="489"/>
      <c r="FQP216" s="490"/>
      <c r="FQQ216" s="488"/>
      <c r="FQR216" s="488"/>
      <c r="FQS216" s="488"/>
      <c r="FQT216" s="488"/>
      <c r="FQU216" s="488"/>
      <c r="FQV216" s="488"/>
      <c r="FQW216" s="489"/>
      <c r="FQX216" s="490"/>
      <c r="FQY216" s="488"/>
      <c r="FQZ216" s="488"/>
      <c r="FRA216" s="488"/>
      <c r="FRB216" s="488"/>
      <c r="FRC216" s="488"/>
      <c r="FRD216" s="488"/>
      <c r="FRE216" s="489"/>
      <c r="FRF216" s="490"/>
      <c r="FRG216" s="488"/>
      <c r="FRH216" s="488"/>
      <c r="FRI216" s="488"/>
      <c r="FRJ216" s="488"/>
      <c r="FRK216" s="488"/>
      <c r="FRL216" s="488"/>
      <c r="FRM216" s="489"/>
      <c r="FRN216" s="490"/>
      <c r="FRO216" s="488"/>
      <c r="FRP216" s="488"/>
      <c r="FRQ216" s="488"/>
      <c r="FRR216" s="488"/>
      <c r="FRS216" s="488"/>
      <c r="FRT216" s="488"/>
      <c r="FRU216" s="489"/>
      <c r="FRV216" s="490"/>
      <c r="FRW216" s="488"/>
      <c r="FRX216" s="488"/>
      <c r="FRY216" s="488"/>
      <c r="FRZ216" s="488"/>
      <c r="FSA216" s="488"/>
      <c r="FSB216" s="488"/>
      <c r="FSC216" s="489"/>
      <c r="FSD216" s="490"/>
      <c r="FSE216" s="488"/>
      <c r="FSF216" s="488"/>
      <c r="FSG216" s="488"/>
      <c r="FSH216" s="488"/>
      <c r="FSI216" s="488"/>
      <c r="FSJ216" s="488"/>
      <c r="FSK216" s="489"/>
      <c r="FSL216" s="490"/>
      <c r="FSM216" s="488"/>
      <c r="FSN216" s="488"/>
      <c r="FSO216" s="488"/>
      <c r="FSP216" s="488"/>
      <c r="FSQ216" s="488"/>
      <c r="FSR216" s="488"/>
      <c r="FSS216" s="489"/>
      <c r="FST216" s="490"/>
      <c r="FSU216" s="488"/>
      <c r="FSV216" s="488"/>
      <c r="FSW216" s="488"/>
      <c r="FSX216" s="488"/>
      <c r="FSY216" s="488"/>
      <c r="FSZ216" s="488"/>
      <c r="FTA216" s="489"/>
      <c r="FTB216" s="490"/>
      <c r="FTC216" s="488"/>
      <c r="FTD216" s="488"/>
      <c r="FTE216" s="488"/>
      <c r="FTF216" s="488"/>
      <c r="FTG216" s="488"/>
      <c r="FTH216" s="488"/>
      <c r="FTI216" s="489"/>
      <c r="FTJ216" s="490"/>
      <c r="FTK216" s="488"/>
      <c r="FTL216" s="488"/>
      <c r="FTM216" s="488"/>
      <c r="FTN216" s="488"/>
      <c r="FTO216" s="488"/>
      <c r="FTP216" s="488"/>
      <c r="FTQ216" s="489"/>
      <c r="FTR216" s="490"/>
      <c r="FTS216" s="488"/>
      <c r="FTT216" s="488"/>
      <c r="FTU216" s="488"/>
      <c r="FTV216" s="488"/>
      <c r="FTW216" s="488"/>
      <c r="FTX216" s="488"/>
      <c r="FTY216" s="489"/>
      <c r="FTZ216" s="490"/>
      <c r="FUA216" s="488"/>
      <c r="FUB216" s="488"/>
      <c r="FUC216" s="488"/>
      <c r="FUD216" s="488"/>
      <c r="FUE216" s="488"/>
      <c r="FUF216" s="488"/>
      <c r="FUG216" s="489"/>
      <c r="FUH216" s="490"/>
      <c r="FUI216" s="488"/>
      <c r="FUJ216" s="488"/>
      <c r="FUK216" s="488"/>
      <c r="FUL216" s="488"/>
      <c r="FUM216" s="488"/>
      <c r="FUN216" s="488"/>
      <c r="FUO216" s="489"/>
      <c r="FUP216" s="490"/>
      <c r="FUQ216" s="488"/>
      <c r="FUR216" s="488"/>
      <c r="FUS216" s="488"/>
      <c r="FUT216" s="488"/>
      <c r="FUU216" s="488"/>
      <c r="FUV216" s="488"/>
      <c r="FUW216" s="489"/>
      <c r="FUX216" s="490"/>
      <c r="FUY216" s="488"/>
      <c r="FUZ216" s="488"/>
      <c r="FVA216" s="488"/>
      <c r="FVB216" s="488"/>
      <c r="FVC216" s="488"/>
      <c r="FVD216" s="488"/>
      <c r="FVE216" s="489"/>
      <c r="FVF216" s="490"/>
      <c r="FVG216" s="488"/>
      <c r="FVH216" s="488"/>
      <c r="FVI216" s="488"/>
      <c r="FVJ216" s="488"/>
      <c r="FVK216" s="488"/>
      <c r="FVL216" s="488"/>
      <c r="FVM216" s="489"/>
      <c r="FVN216" s="490"/>
      <c r="FVO216" s="488"/>
      <c r="FVP216" s="488"/>
      <c r="FVQ216" s="488"/>
      <c r="FVR216" s="488"/>
      <c r="FVS216" s="488"/>
      <c r="FVT216" s="488"/>
      <c r="FVU216" s="489"/>
      <c r="FVV216" s="490"/>
      <c r="FVW216" s="488"/>
      <c r="FVX216" s="488"/>
      <c r="FVY216" s="488"/>
      <c r="FVZ216" s="488"/>
      <c r="FWA216" s="488"/>
      <c r="FWB216" s="488"/>
      <c r="FWC216" s="489"/>
      <c r="FWD216" s="490"/>
      <c r="FWE216" s="488"/>
      <c r="FWF216" s="488"/>
      <c r="FWG216" s="488"/>
      <c r="FWH216" s="488"/>
      <c r="FWI216" s="488"/>
      <c r="FWJ216" s="488"/>
      <c r="FWK216" s="489"/>
      <c r="FWL216" s="490"/>
      <c r="FWM216" s="488"/>
      <c r="FWN216" s="488"/>
      <c r="FWO216" s="488"/>
      <c r="FWP216" s="488"/>
      <c r="FWQ216" s="488"/>
      <c r="FWR216" s="488"/>
      <c r="FWS216" s="489"/>
      <c r="FWT216" s="490"/>
      <c r="FWU216" s="488"/>
      <c r="FWV216" s="488"/>
      <c r="FWW216" s="488"/>
      <c r="FWX216" s="488"/>
      <c r="FWY216" s="488"/>
      <c r="FWZ216" s="488"/>
      <c r="FXA216" s="489"/>
      <c r="FXB216" s="490"/>
      <c r="FXC216" s="488"/>
      <c r="FXD216" s="488"/>
      <c r="FXE216" s="488"/>
      <c r="FXF216" s="488"/>
      <c r="FXG216" s="488"/>
      <c r="FXH216" s="488"/>
      <c r="FXI216" s="489"/>
      <c r="FXJ216" s="490"/>
      <c r="FXK216" s="488"/>
      <c r="FXL216" s="488"/>
      <c r="FXM216" s="488"/>
      <c r="FXN216" s="488"/>
      <c r="FXO216" s="488"/>
      <c r="FXP216" s="488"/>
      <c r="FXQ216" s="489"/>
      <c r="FXR216" s="490"/>
      <c r="FXS216" s="488"/>
      <c r="FXT216" s="488"/>
      <c r="FXU216" s="488"/>
      <c r="FXV216" s="488"/>
      <c r="FXW216" s="488"/>
      <c r="FXX216" s="488"/>
      <c r="FXY216" s="489"/>
      <c r="FXZ216" s="490"/>
      <c r="FYA216" s="488"/>
      <c r="FYB216" s="488"/>
      <c r="FYC216" s="488"/>
      <c r="FYD216" s="488"/>
      <c r="FYE216" s="488"/>
      <c r="FYF216" s="488"/>
      <c r="FYG216" s="489"/>
      <c r="FYH216" s="490"/>
      <c r="FYI216" s="488"/>
      <c r="FYJ216" s="488"/>
      <c r="FYK216" s="488"/>
      <c r="FYL216" s="488"/>
      <c r="FYM216" s="488"/>
      <c r="FYN216" s="488"/>
      <c r="FYO216" s="489"/>
      <c r="FYP216" s="490"/>
      <c r="FYQ216" s="488"/>
      <c r="FYR216" s="488"/>
      <c r="FYS216" s="488"/>
      <c r="FYT216" s="488"/>
      <c r="FYU216" s="488"/>
      <c r="FYV216" s="488"/>
      <c r="FYW216" s="489"/>
      <c r="FYX216" s="490"/>
      <c r="FYY216" s="488"/>
      <c r="FYZ216" s="488"/>
      <c r="FZA216" s="488"/>
      <c r="FZB216" s="488"/>
      <c r="FZC216" s="488"/>
      <c r="FZD216" s="488"/>
      <c r="FZE216" s="489"/>
      <c r="FZF216" s="490"/>
      <c r="FZG216" s="488"/>
      <c r="FZH216" s="488"/>
      <c r="FZI216" s="488"/>
      <c r="FZJ216" s="488"/>
      <c r="FZK216" s="488"/>
      <c r="FZL216" s="488"/>
      <c r="FZM216" s="489"/>
      <c r="FZN216" s="490"/>
      <c r="FZO216" s="488"/>
      <c r="FZP216" s="488"/>
      <c r="FZQ216" s="488"/>
      <c r="FZR216" s="488"/>
      <c r="FZS216" s="488"/>
      <c r="FZT216" s="488"/>
      <c r="FZU216" s="489"/>
      <c r="FZV216" s="490"/>
      <c r="FZW216" s="488"/>
      <c r="FZX216" s="488"/>
      <c r="FZY216" s="488"/>
      <c r="FZZ216" s="488"/>
      <c r="GAA216" s="488"/>
      <c r="GAB216" s="488"/>
      <c r="GAC216" s="489"/>
      <c r="GAD216" s="490"/>
      <c r="GAE216" s="488"/>
      <c r="GAF216" s="488"/>
      <c r="GAG216" s="488"/>
      <c r="GAH216" s="488"/>
      <c r="GAI216" s="488"/>
      <c r="GAJ216" s="488"/>
      <c r="GAK216" s="489"/>
      <c r="GAL216" s="490"/>
      <c r="GAM216" s="488"/>
      <c r="GAN216" s="488"/>
      <c r="GAO216" s="488"/>
      <c r="GAP216" s="488"/>
      <c r="GAQ216" s="488"/>
      <c r="GAR216" s="488"/>
      <c r="GAS216" s="489"/>
      <c r="GAT216" s="490"/>
      <c r="GAU216" s="488"/>
      <c r="GAV216" s="488"/>
      <c r="GAW216" s="488"/>
      <c r="GAX216" s="488"/>
      <c r="GAY216" s="488"/>
      <c r="GAZ216" s="488"/>
      <c r="GBA216" s="489"/>
      <c r="GBB216" s="490"/>
      <c r="GBC216" s="488"/>
      <c r="GBD216" s="488"/>
      <c r="GBE216" s="488"/>
      <c r="GBF216" s="488"/>
      <c r="GBG216" s="488"/>
      <c r="GBH216" s="488"/>
      <c r="GBI216" s="489"/>
      <c r="GBJ216" s="490"/>
      <c r="GBK216" s="488"/>
      <c r="GBL216" s="488"/>
      <c r="GBM216" s="488"/>
      <c r="GBN216" s="488"/>
      <c r="GBO216" s="488"/>
      <c r="GBP216" s="488"/>
      <c r="GBQ216" s="489"/>
      <c r="GBR216" s="490"/>
      <c r="GBS216" s="488"/>
      <c r="GBT216" s="488"/>
      <c r="GBU216" s="488"/>
      <c r="GBV216" s="488"/>
      <c r="GBW216" s="488"/>
      <c r="GBX216" s="488"/>
      <c r="GBY216" s="489"/>
      <c r="GBZ216" s="490"/>
      <c r="GCA216" s="488"/>
      <c r="GCB216" s="488"/>
      <c r="GCC216" s="488"/>
      <c r="GCD216" s="488"/>
      <c r="GCE216" s="488"/>
      <c r="GCF216" s="488"/>
      <c r="GCG216" s="489"/>
      <c r="GCH216" s="490"/>
      <c r="GCI216" s="488"/>
      <c r="GCJ216" s="488"/>
      <c r="GCK216" s="488"/>
      <c r="GCL216" s="488"/>
      <c r="GCM216" s="488"/>
      <c r="GCN216" s="488"/>
      <c r="GCO216" s="489"/>
      <c r="GCP216" s="490"/>
      <c r="GCQ216" s="488"/>
      <c r="GCR216" s="488"/>
      <c r="GCS216" s="488"/>
      <c r="GCT216" s="488"/>
      <c r="GCU216" s="488"/>
      <c r="GCV216" s="488"/>
      <c r="GCW216" s="489"/>
      <c r="GCX216" s="490"/>
      <c r="GCY216" s="488"/>
      <c r="GCZ216" s="488"/>
      <c r="GDA216" s="488"/>
      <c r="GDB216" s="488"/>
      <c r="GDC216" s="488"/>
      <c r="GDD216" s="488"/>
      <c r="GDE216" s="489"/>
      <c r="GDF216" s="490"/>
      <c r="GDG216" s="488"/>
      <c r="GDH216" s="488"/>
      <c r="GDI216" s="488"/>
      <c r="GDJ216" s="488"/>
      <c r="GDK216" s="488"/>
      <c r="GDL216" s="488"/>
      <c r="GDM216" s="489"/>
      <c r="GDN216" s="490"/>
      <c r="GDO216" s="488"/>
      <c r="GDP216" s="488"/>
      <c r="GDQ216" s="488"/>
      <c r="GDR216" s="488"/>
      <c r="GDS216" s="488"/>
      <c r="GDT216" s="488"/>
      <c r="GDU216" s="489"/>
      <c r="GDV216" s="490"/>
      <c r="GDW216" s="488"/>
      <c r="GDX216" s="488"/>
      <c r="GDY216" s="488"/>
      <c r="GDZ216" s="488"/>
      <c r="GEA216" s="488"/>
      <c r="GEB216" s="488"/>
      <c r="GEC216" s="489"/>
      <c r="GED216" s="490"/>
      <c r="GEE216" s="488"/>
      <c r="GEF216" s="488"/>
      <c r="GEG216" s="488"/>
      <c r="GEH216" s="488"/>
      <c r="GEI216" s="488"/>
      <c r="GEJ216" s="488"/>
      <c r="GEK216" s="489"/>
      <c r="GEL216" s="490"/>
      <c r="GEM216" s="488"/>
      <c r="GEN216" s="488"/>
      <c r="GEO216" s="488"/>
      <c r="GEP216" s="488"/>
      <c r="GEQ216" s="488"/>
      <c r="GER216" s="488"/>
      <c r="GES216" s="489"/>
      <c r="GET216" s="490"/>
      <c r="GEU216" s="488"/>
      <c r="GEV216" s="488"/>
      <c r="GEW216" s="488"/>
      <c r="GEX216" s="488"/>
      <c r="GEY216" s="488"/>
      <c r="GEZ216" s="488"/>
      <c r="GFA216" s="489"/>
      <c r="GFB216" s="490"/>
      <c r="GFC216" s="488"/>
      <c r="GFD216" s="488"/>
      <c r="GFE216" s="488"/>
      <c r="GFF216" s="488"/>
      <c r="GFG216" s="488"/>
      <c r="GFH216" s="488"/>
      <c r="GFI216" s="489"/>
      <c r="GFJ216" s="490"/>
      <c r="GFK216" s="488"/>
      <c r="GFL216" s="488"/>
      <c r="GFM216" s="488"/>
      <c r="GFN216" s="488"/>
      <c r="GFO216" s="488"/>
      <c r="GFP216" s="488"/>
      <c r="GFQ216" s="489"/>
      <c r="GFR216" s="490"/>
      <c r="GFS216" s="488"/>
      <c r="GFT216" s="488"/>
      <c r="GFU216" s="488"/>
      <c r="GFV216" s="488"/>
      <c r="GFW216" s="488"/>
      <c r="GFX216" s="488"/>
      <c r="GFY216" s="489"/>
      <c r="GFZ216" s="490"/>
      <c r="GGA216" s="488"/>
      <c r="GGB216" s="488"/>
      <c r="GGC216" s="488"/>
      <c r="GGD216" s="488"/>
      <c r="GGE216" s="488"/>
      <c r="GGF216" s="488"/>
      <c r="GGG216" s="489"/>
      <c r="GGH216" s="490"/>
      <c r="GGI216" s="488"/>
      <c r="GGJ216" s="488"/>
      <c r="GGK216" s="488"/>
      <c r="GGL216" s="488"/>
      <c r="GGM216" s="488"/>
      <c r="GGN216" s="488"/>
      <c r="GGO216" s="489"/>
      <c r="GGP216" s="490"/>
      <c r="GGQ216" s="488"/>
      <c r="GGR216" s="488"/>
      <c r="GGS216" s="488"/>
      <c r="GGT216" s="488"/>
      <c r="GGU216" s="488"/>
      <c r="GGV216" s="488"/>
      <c r="GGW216" s="489"/>
      <c r="GGX216" s="490"/>
      <c r="GGY216" s="488"/>
      <c r="GGZ216" s="488"/>
      <c r="GHA216" s="488"/>
      <c r="GHB216" s="488"/>
      <c r="GHC216" s="488"/>
      <c r="GHD216" s="488"/>
      <c r="GHE216" s="489"/>
      <c r="GHF216" s="490"/>
      <c r="GHG216" s="488"/>
      <c r="GHH216" s="488"/>
      <c r="GHI216" s="488"/>
      <c r="GHJ216" s="488"/>
      <c r="GHK216" s="488"/>
      <c r="GHL216" s="488"/>
      <c r="GHM216" s="489"/>
      <c r="GHN216" s="490"/>
      <c r="GHO216" s="488"/>
      <c r="GHP216" s="488"/>
      <c r="GHQ216" s="488"/>
      <c r="GHR216" s="488"/>
      <c r="GHS216" s="488"/>
      <c r="GHT216" s="488"/>
      <c r="GHU216" s="489"/>
      <c r="GHV216" s="490"/>
      <c r="GHW216" s="488"/>
      <c r="GHX216" s="488"/>
      <c r="GHY216" s="488"/>
      <c r="GHZ216" s="488"/>
      <c r="GIA216" s="488"/>
      <c r="GIB216" s="488"/>
      <c r="GIC216" s="489"/>
      <c r="GID216" s="490"/>
      <c r="GIE216" s="488"/>
      <c r="GIF216" s="488"/>
      <c r="GIG216" s="488"/>
      <c r="GIH216" s="488"/>
      <c r="GII216" s="488"/>
      <c r="GIJ216" s="488"/>
      <c r="GIK216" s="489"/>
      <c r="GIL216" s="490"/>
      <c r="GIM216" s="488"/>
      <c r="GIN216" s="488"/>
      <c r="GIO216" s="488"/>
      <c r="GIP216" s="488"/>
      <c r="GIQ216" s="488"/>
      <c r="GIR216" s="488"/>
      <c r="GIS216" s="489"/>
      <c r="GIT216" s="490"/>
      <c r="GIU216" s="488"/>
      <c r="GIV216" s="488"/>
      <c r="GIW216" s="488"/>
      <c r="GIX216" s="488"/>
      <c r="GIY216" s="488"/>
      <c r="GIZ216" s="488"/>
      <c r="GJA216" s="489"/>
      <c r="GJB216" s="490"/>
      <c r="GJC216" s="488"/>
      <c r="GJD216" s="488"/>
      <c r="GJE216" s="488"/>
      <c r="GJF216" s="488"/>
      <c r="GJG216" s="488"/>
      <c r="GJH216" s="488"/>
      <c r="GJI216" s="489"/>
      <c r="GJJ216" s="490"/>
      <c r="GJK216" s="488"/>
      <c r="GJL216" s="488"/>
      <c r="GJM216" s="488"/>
      <c r="GJN216" s="488"/>
      <c r="GJO216" s="488"/>
      <c r="GJP216" s="488"/>
      <c r="GJQ216" s="489"/>
      <c r="GJR216" s="490"/>
      <c r="GJS216" s="488"/>
      <c r="GJT216" s="488"/>
      <c r="GJU216" s="488"/>
      <c r="GJV216" s="488"/>
      <c r="GJW216" s="488"/>
      <c r="GJX216" s="488"/>
      <c r="GJY216" s="489"/>
      <c r="GJZ216" s="490"/>
      <c r="GKA216" s="488"/>
      <c r="GKB216" s="488"/>
      <c r="GKC216" s="488"/>
      <c r="GKD216" s="488"/>
      <c r="GKE216" s="488"/>
      <c r="GKF216" s="488"/>
      <c r="GKG216" s="489"/>
      <c r="GKH216" s="490"/>
      <c r="GKI216" s="488"/>
      <c r="GKJ216" s="488"/>
      <c r="GKK216" s="488"/>
      <c r="GKL216" s="488"/>
      <c r="GKM216" s="488"/>
      <c r="GKN216" s="488"/>
      <c r="GKO216" s="489"/>
      <c r="GKP216" s="490"/>
      <c r="GKQ216" s="488"/>
      <c r="GKR216" s="488"/>
      <c r="GKS216" s="488"/>
      <c r="GKT216" s="488"/>
      <c r="GKU216" s="488"/>
      <c r="GKV216" s="488"/>
      <c r="GKW216" s="489"/>
      <c r="GKX216" s="490"/>
      <c r="GKY216" s="488"/>
      <c r="GKZ216" s="488"/>
      <c r="GLA216" s="488"/>
      <c r="GLB216" s="488"/>
      <c r="GLC216" s="488"/>
      <c r="GLD216" s="488"/>
      <c r="GLE216" s="489"/>
      <c r="GLF216" s="490"/>
      <c r="GLG216" s="488"/>
      <c r="GLH216" s="488"/>
      <c r="GLI216" s="488"/>
      <c r="GLJ216" s="488"/>
      <c r="GLK216" s="488"/>
      <c r="GLL216" s="488"/>
      <c r="GLM216" s="489"/>
      <c r="GLN216" s="490"/>
      <c r="GLO216" s="488"/>
      <c r="GLP216" s="488"/>
      <c r="GLQ216" s="488"/>
      <c r="GLR216" s="488"/>
      <c r="GLS216" s="488"/>
      <c r="GLT216" s="488"/>
      <c r="GLU216" s="489"/>
      <c r="GLV216" s="490"/>
      <c r="GLW216" s="488"/>
      <c r="GLX216" s="488"/>
      <c r="GLY216" s="488"/>
      <c r="GLZ216" s="488"/>
      <c r="GMA216" s="488"/>
      <c r="GMB216" s="488"/>
      <c r="GMC216" s="489"/>
      <c r="GMD216" s="490"/>
      <c r="GME216" s="488"/>
      <c r="GMF216" s="488"/>
      <c r="GMG216" s="488"/>
      <c r="GMH216" s="488"/>
      <c r="GMI216" s="488"/>
      <c r="GMJ216" s="488"/>
      <c r="GMK216" s="489"/>
      <c r="GML216" s="490"/>
      <c r="GMM216" s="488"/>
      <c r="GMN216" s="488"/>
      <c r="GMO216" s="488"/>
      <c r="GMP216" s="488"/>
      <c r="GMQ216" s="488"/>
      <c r="GMR216" s="488"/>
      <c r="GMS216" s="489"/>
      <c r="GMT216" s="490"/>
      <c r="GMU216" s="488"/>
      <c r="GMV216" s="488"/>
      <c r="GMW216" s="488"/>
      <c r="GMX216" s="488"/>
      <c r="GMY216" s="488"/>
      <c r="GMZ216" s="488"/>
      <c r="GNA216" s="489"/>
      <c r="GNB216" s="490"/>
      <c r="GNC216" s="488"/>
      <c r="GND216" s="488"/>
      <c r="GNE216" s="488"/>
      <c r="GNF216" s="488"/>
      <c r="GNG216" s="488"/>
      <c r="GNH216" s="488"/>
      <c r="GNI216" s="489"/>
      <c r="GNJ216" s="490"/>
      <c r="GNK216" s="488"/>
      <c r="GNL216" s="488"/>
      <c r="GNM216" s="488"/>
      <c r="GNN216" s="488"/>
      <c r="GNO216" s="488"/>
      <c r="GNP216" s="488"/>
      <c r="GNQ216" s="489"/>
      <c r="GNR216" s="490"/>
      <c r="GNS216" s="488"/>
      <c r="GNT216" s="488"/>
      <c r="GNU216" s="488"/>
      <c r="GNV216" s="488"/>
      <c r="GNW216" s="488"/>
      <c r="GNX216" s="488"/>
      <c r="GNY216" s="489"/>
      <c r="GNZ216" s="490"/>
      <c r="GOA216" s="488"/>
      <c r="GOB216" s="488"/>
      <c r="GOC216" s="488"/>
      <c r="GOD216" s="488"/>
      <c r="GOE216" s="488"/>
      <c r="GOF216" s="488"/>
      <c r="GOG216" s="489"/>
      <c r="GOH216" s="490"/>
      <c r="GOI216" s="488"/>
      <c r="GOJ216" s="488"/>
      <c r="GOK216" s="488"/>
      <c r="GOL216" s="488"/>
      <c r="GOM216" s="488"/>
      <c r="GON216" s="488"/>
      <c r="GOO216" s="489"/>
      <c r="GOP216" s="490"/>
      <c r="GOQ216" s="488"/>
      <c r="GOR216" s="488"/>
      <c r="GOS216" s="488"/>
      <c r="GOT216" s="488"/>
      <c r="GOU216" s="488"/>
      <c r="GOV216" s="488"/>
      <c r="GOW216" s="489"/>
      <c r="GOX216" s="490"/>
      <c r="GOY216" s="488"/>
      <c r="GOZ216" s="488"/>
      <c r="GPA216" s="488"/>
      <c r="GPB216" s="488"/>
      <c r="GPC216" s="488"/>
      <c r="GPD216" s="488"/>
      <c r="GPE216" s="489"/>
      <c r="GPF216" s="490"/>
      <c r="GPG216" s="488"/>
      <c r="GPH216" s="488"/>
      <c r="GPI216" s="488"/>
      <c r="GPJ216" s="488"/>
      <c r="GPK216" s="488"/>
      <c r="GPL216" s="488"/>
      <c r="GPM216" s="489"/>
      <c r="GPN216" s="490"/>
      <c r="GPO216" s="488"/>
      <c r="GPP216" s="488"/>
      <c r="GPQ216" s="488"/>
      <c r="GPR216" s="488"/>
      <c r="GPS216" s="488"/>
      <c r="GPT216" s="488"/>
      <c r="GPU216" s="489"/>
      <c r="GPV216" s="490"/>
      <c r="GPW216" s="488"/>
      <c r="GPX216" s="488"/>
      <c r="GPY216" s="488"/>
      <c r="GPZ216" s="488"/>
      <c r="GQA216" s="488"/>
      <c r="GQB216" s="488"/>
      <c r="GQC216" s="489"/>
      <c r="GQD216" s="490"/>
      <c r="GQE216" s="488"/>
      <c r="GQF216" s="488"/>
      <c r="GQG216" s="488"/>
      <c r="GQH216" s="488"/>
      <c r="GQI216" s="488"/>
      <c r="GQJ216" s="488"/>
      <c r="GQK216" s="489"/>
      <c r="GQL216" s="490"/>
      <c r="GQM216" s="488"/>
      <c r="GQN216" s="488"/>
      <c r="GQO216" s="488"/>
      <c r="GQP216" s="488"/>
      <c r="GQQ216" s="488"/>
      <c r="GQR216" s="488"/>
      <c r="GQS216" s="489"/>
      <c r="GQT216" s="490"/>
      <c r="GQU216" s="488"/>
      <c r="GQV216" s="488"/>
      <c r="GQW216" s="488"/>
      <c r="GQX216" s="488"/>
      <c r="GQY216" s="488"/>
      <c r="GQZ216" s="488"/>
      <c r="GRA216" s="489"/>
      <c r="GRB216" s="490"/>
      <c r="GRC216" s="488"/>
      <c r="GRD216" s="488"/>
      <c r="GRE216" s="488"/>
      <c r="GRF216" s="488"/>
      <c r="GRG216" s="488"/>
      <c r="GRH216" s="488"/>
      <c r="GRI216" s="489"/>
      <c r="GRJ216" s="490"/>
      <c r="GRK216" s="488"/>
      <c r="GRL216" s="488"/>
      <c r="GRM216" s="488"/>
      <c r="GRN216" s="488"/>
      <c r="GRO216" s="488"/>
      <c r="GRP216" s="488"/>
      <c r="GRQ216" s="489"/>
      <c r="GRR216" s="490"/>
      <c r="GRS216" s="488"/>
      <c r="GRT216" s="488"/>
      <c r="GRU216" s="488"/>
      <c r="GRV216" s="488"/>
      <c r="GRW216" s="488"/>
      <c r="GRX216" s="488"/>
      <c r="GRY216" s="489"/>
      <c r="GRZ216" s="490"/>
      <c r="GSA216" s="488"/>
      <c r="GSB216" s="488"/>
      <c r="GSC216" s="488"/>
      <c r="GSD216" s="488"/>
      <c r="GSE216" s="488"/>
      <c r="GSF216" s="488"/>
      <c r="GSG216" s="489"/>
      <c r="GSH216" s="490"/>
      <c r="GSI216" s="488"/>
      <c r="GSJ216" s="488"/>
      <c r="GSK216" s="488"/>
      <c r="GSL216" s="488"/>
      <c r="GSM216" s="488"/>
      <c r="GSN216" s="488"/>
      <c r="GSO216" s="489"/>
      <c r="GSP216" s="490"/>
      <c r="GSQ216" s="488"/>
      <c r="GSR216" s="488"/>
      <c r="GSS216" s="488"/>
      <c r="GST216" s="488"/>
      <c r="GSU216" s="488"/>
      <c r="GSV216" s="488"/>
      <c r="GSW216" s="489"/>
      <c r="GSX216" s="490"/>
      <c r="GSY216" s="488"/>
      <c r="GSZ216" s="488"/>
      <c r="GTA216" s="488"/>
      <c r="GTB216" s="488"/>
      <c r="GTC216" s="488"/>
      <c r="GTD216" s="488"/>
      <c r="GTE216" s="489"/>
      <c r="GTF216" s="490"/>
      <c r="GTG216" s="488"/>
      <c r="GTH216" s="488"/>
      <c r="GTI216" s="488"/>
      <c r="GTJ216" s="488"/>
      <c r="GTK216" s="488"/>
      <c r="GTL216" s="488"/>
      <c r="GTM216" s="489"/>
      <c r="GTN216" s="490"/>
      <c r="GTO216" s="488"/>
      <c r="GTP216" s="488"/>
      <c r="GTQ216" s="488"/>
      <c r="GTR216" s="488"/>
      <c r="GTS216" s="488"/>
      <c r="GTT216" s="488"/>
      <c r="GTU216" s="489"/>
      <c r="GTV216" s="490"/>
      <c r="GTW216" s="488"/>
      <c r="GTX216" s="488"/>
      <c r="GTY216" s="488"/>
      <c r="GTZ216" s="488"/>
      <c r="GUA216" s="488"/>
      <c r="GUB216" s="488"/>
      <c r="GUC216" s="489"/>
      <c r="GUD216" s="490"/>
      <c r="GUE216" s="488"/>
      <c r="GUF216" s="488"/>
      <c r="GUG216" s="488"/>
      <c r="GUH216" s="488"/>
      <c r="GUI216" s="488"/>
      <c r="GUJ216" s="488"/>
      <c r="GUK216" s="489"/>
      <c r="GUL216" s="490"/>
      <c r="GUM216" s="488"/>
      <c r="GUN216" s="488"/>
      <c r="GUO216" s="488"/>
      <c r="GUP216" s="488"/>
      <c r="GUQ216" s="488"/>
      <c r="GUR216" s="488"/>
      <c r="GUS216" s="489"/>
      <c r="GUT216" s="490"/>
      <c r="GUU216" s="488"/>
      <c r="GUV216" s="488"/>
      <c r="GUW216" s="488"/>
      <c r="GUX216" s="488"/>
      <c r="GUY216" s="488"/>
      <c r="GUZ216" s="488"/>
      <c r="GVA216" s="489"/>
      <c r="GVB216" s="490"/>
      <c r="GVC216" s="488"/>
      <c r="GVD216" s="488"/>
      <c r="GVE216" s="488"/>
      <c r="GVF216" s="488"/>
      <c r="GVG216" s="488"/>
      <c r="GVH216" s="488"/>
      <c r="GVI216" s="489"/>
      <c r="GVJ216" s="490"/>
      <c r="GVK216" s="488"/>
      <c r="GVL216" s="488"/>
      <c r="GVM216" s="488"/>
      <c r="GVN216" s="488"/>
      <c r="GVO216" s="488"/>
      <c r="GVP216" s="488"/>
      <c r="GVQ216" s="489"/>
      <c r="GVR216" s="490"/>
      <c r="GVS216" s="488"/>
      <c r="GVT216" s="488"/>
      <c r="GVU216" s="488"/>
      <c r="GVV216" s="488"/>
      <c r="GVW216" s="488"/>
      <c r="GVX216" s="488"/>
      <c r="GVY216" s="489"/>
      <c r="GVZ216" s="490"/>
      <c r="GWA216" s="488"/>
      <c r="GWB216" s="488"/>
      <c r="GWC216" s="488"/>
      <c r="GWD216" s="488"/>
      <c r="GWE216" s="488"/>
      <c r="GWF216" s="488"/>
      <c r="GWG216" s="489"/>
      <c r="GWH216" s="490"/>
      <c r="GWI216" s="488"/>
      <c r="GWJ216" s="488"/>
      <c r="GWK216" s="488"/>
      <c r="GWL216" s="488"/>
      <c r="GWM216" s="488"/>
      <c r="GWN216" s="488"/>
      <c r="GWO216" s="489"/>
      <c r="GWP216" s="490"/>
      <c r="GWQ216" s="488"/>
      <c r="GWR216" s="488"/>
      <c r="GWS216" s="488"/>
      <c r="GWT216" s="488"/>
      <c r="GWU216" s="488"/>
      <c r="GWV216" s="488"/>
      <c r="GWW216" s="489"/>
      <c r="GWX216" s="490"/>
      <c r="GWY216" s="488"/>
      <c r="GWZ216" s="488"/>
      <c r="GXA216" s="488"/>
      <c r="GXB216" s="488"/>
      <c r="GXC216" s="488"/>
      <c r="GXD216" s="488"/>
      <c r="GXE216" s="489"/>
      <c r="GXF216" s="490"/>
      <c r="GXG216" s="488"/>
      <c r="GXH216" s="488"/>
      <c r="GXI216" s="488"/>
      <c r="GXJ216" s="488"/>
      <c r="GXK216" s="488"/>
      <c r="GXL216" s="488"/>
      <c r="GXM216" s="489"/>
      <c r="GXN216" s="490"/>
      <c r="GXO216" s="488"/>
      <c r="GXP216" s="488"/>
      <c r="GXQ216" s="488"/>
      <c r="GXR216" s="488"/>
      <c r="GXS216" s="488"/>
      <c r="GXT216" s="488"/>
      <c r="GXU216" s="489"/>
      <c r="GXV216" s="490"/>
      <c r="GXW216" s="488"/>
      <c r="GXX216" s="488"/>
      <c r="GXY216" s="488"/>
      <c r="GXZ216" s="488"/>
      <c r="GYA216" s="488"/>
      <c r="GYB216" s="488"/>
      <c r="GYC216" s="489"/>
      <c r="GYD216" s="490"/>
      <c r="GYE216" s="488"/>
      <c r="GYF216" s="488"/>
      <c r="GYG216" s="488"/>
      <c r="GYH216" s="488"/>
      <c r="GYI216" s="488"/>
      <c r="GYJ216" s="488"/>
      <c r="GYK216" s="489"/>
      <c r="GYL216" s="490"/>
      <c r="GYM216" s="488"/>
      <c r="GYN216" s="488"/>
      <c r="GYO216" s="488"/>
      <c r="GYP216" s="488"/>
      <c r="GYQ216" s="488"/>
      <c r="GYR216" s="488"/>
      <c r="GYS216" s="489"/>
      <c r="GYT216" s="490"/>
      <c r="GYU216" s="488"/>
      <c r="GYV216" s="488"/>
      <c r="GYW216" s="488"/>
      <c r="GYX216" s="488"/>
      <c r="GYY216" s="488"/>
      <c r="GYZ216" s="488"/>
      <c r="GZA216" s="489"/>
      <c r="GZB216" s="490"/>
      <c r="GZC216" s="488"/>
      <c r="GZD216" s="488"/>
      <c r="GZE216" s="488"/>
      <c r="GZF216" s="488"/>
      <c r="GZG216" s="488"/>
      <c r="GZH216" s="488"/>
      <c r="GZI216" s="489"/>
      <c r="GZJ216" s="490"/>
      <c r="GZK216" s="488"/>
      <c r="GZL216" s="488"/>
      <c r="GZM216" s="488"/>
      <c r="GZN216" s="488"/>
      <c r="GZO216" s="488"/>
      <c r="GZP216" s="488"/>
      <c r="GZQ216" s="489"/>
      <c r="GZR216" s="490"/>
      <c r="GZS216" s="488"/>
      <c r="GZT216" s="488"/>
      <c r="GZU216" s="488"/>
      <c r="GZV216" s="488"/>
      <c r="GZW216" s="488"/>
      <c r="GZX216" s="488"/>
      <c r="GZY216" s="489"/>
      <c r="GZZ216" s="490"/>
      <c r="HAA216" s="488"/>
      <c r="HAB216" s="488"/>
      <c r="HAC216" s="488"/>
      <c r="HAD216" s="488"/>
      <c r="HAE216" s="488"/>
      <c r="HAF216" s="488"/>
      <c r="HAG216" s="489"/>
      <c r="HAH216" s="490"/>
      <c r="HAI216" s="488"/>
      <c r="HAJ216" s="488"/>
      <c r="HAK216" s="488"/>
      <c r="HAL216" s="488"/>
      <c r="HAM216" s="488"/>
      <c r="HAN216" s="488"/>
      <c r="HAO216" s="489"/>
      <c r="HAP216" s="490"/>
      <c r="HAQ216" s="488"/>
      <c r="HAR216" s="488"/>
      <c r="HAS216" s="488"/>
      <c r="HAT216" s="488"/>
      <c r="HAU216" s="488"/>
      <c r="HAV216" s="488"/>
      <c r="HAW216" s="489"/>
      <c r="HAX216" s="490"/>
      <c r="HAY216" s="488"/>
      <c r="HAZ216" s="488"/>
      <c r="HBA216" s="488"/>
      <c r="HBB216" s="488"/>
      <c r="HBC216" s="488"/>
      <c r="HBD216" s="488"/>
      <c r="HBE216" s="489"/>
      <c r="HBF216" s="490"/>
      <c r="HBG216" s="488"/>
      <c r="HBH216" s="488"/>
      <c r="HBI216" s="488"/>
      <c r="HBJ216" s="488"/>
      <c r="HBK216" s="488"/>
      <c r="HBL216" s="488"/>
      <c r="HBM216" s="489"/>
      <c r="HBN216" s="490"/>
      <c r="HBO216" s="488"/>
      <c r="HBP216" s="488"/>
      <c r="HBQ216" s="488"/>
      <c r="HBR216" s="488"/>
      <c r="HBS216" s="488"/>
      <c r="HBT216" s="488"/>
      <c r="HBU216" s="489"/>
      <c r="HBV216" s="490"/>
      <c r="HBW216" s="488"/>
      <c r="HBX216" s="488"/>
      <c r="HBY216" s="488"/>
      <c r="HBZ216" s="488"/>
      <c r="HCA216" s="488"/>
      <c r="HCB216" s="488"/>
      <c r="HCC216" s="489"/>
      <c r="HCD216" s="490"/>
      <c r="HCE216" s="488"/>
      <c r="HCF216" s="488"/>
      <c r="HCG216" s="488"/>
      <c r="HCH216" s="488"/>
      <c r="HCI216" s="488"/>
      <c r="HCJ216" s="488"/>
      <c r="HCK216" s="489"/>
      <c r="HCL216" s="490"/>
      <c r="HCM216" s="488"/>
      <c r="HCN216" s="488"/>
      <c r="HCO216" s="488"/>
      <c r="HCP216" s="488"/>
      <c r="HCQ216" s="488"/>
      <c r="HCR216" s="488"/>
      <c r="HCS216" s="489"/>
      <c r="HCT216" s="490"/>
      <c r="HCU216" s="488"/>
      <c r="HCV216" s="488"/>
      <c r="HCW216" s="488"/>
      <c r="HCX216" s="488"/>
      <c r="HCY216" s="488"/>
      <c r="HCZ216" s="488"/>
      <c r="HDA216" s="489"/>
      <c r="HDB216" s="490"/>
      <c r="HDC216" s="488"/>
      <c r="HDD216" s="488"/>
      <c r="HDE216" s="488"/>
      <c r="HDF216" s="488"/>
      <c r="HDG216" s="488"/>
      <c r="HDH216" s="488"/>
      <c r="HDI216" s="489"/>
      <c r="HDJ216" s="490"/>
      <c r="HDK216" s="488"/>
      <c r="HDL216" s="488"/>
      <c r="HDM216" s="488"/>
      <c r="HDN216" s="488"/>
      <c r="HDO216" s="488"/>
      <c r="HDP216" s="488"/>
      <c r="HDQ216" s="489"/>
      <c r="HDR216" s="490"/>
      <c r="HDS216" s="488"/>
      <c r="HDT216" s="488"/>
      <c r="HDU216" s="488"/>
      <c r="HDV216" s="488"/>
      <c r="HDW216" s="488"/>
      <c r="HDX216" s="488"/>
      <c r="HDY216" s="489"/>
      <c r="HDZ216" s="490"/>
      <c r="HEA216" s="488"/>
      <c r="HEB216" s="488"/>
      <c r="HEC216" s="488"/>
      <c r="HED216" s="488"/>
      <c r="HEE216" s="488"/>
      <c r="HEF216" s="488"/>
      <c r="HEG216" s="489"/>
      <c r="HEH216" s="490"/>
      <c r="HEI216" s="488"/>
      <c r="HEJ216" s="488"/>
      <c r="HEK216" s="488"/>
      <c r="HEL216" s="488"/>
      <c r="HEM216" s="488"/>
      <c r="HEN216" s="488"/>
      <c r="HEO216" s="489"/>
      <c r="HEP216" s="490"/>
      <c r="HEQ216" s="488"/>
      <c r="HER216" s="488"/>
      <c r="HES216" s="488"/>
      <c r="HET216" s="488"/>
      <c r="HEU216" s="488"/>
      <c r="HEV216" s="488"/>
      <c r="HEW216" s="489"/>
      <c r="HEX216" s="490"/>
      <c r="HEY216" s="488"/>
      <c r="HEZ216" s="488"/>
      <c r="HFA216" s="488"/>
      <c r="HFB216" s="488"/>
      <c r="HFC216" s="488"/>
      <c r="HFD216" s="488"/>
      <c r="HFE216" s="489"/>
      <c r="HFF216" s="490"/>
      <c r="HFG216" s="488"/>
      <c r="HFH216" s="488"/>
      <c r="HFI216" s="488"/>
      <c r="HFJ216" s="488"/>
      <c r="HFK216" s="488"/>
      <c r="HFL216" s="488"/>
      <c r="HFM216" s="489"/>
      <c r="HFN216" s="490"/>
      <c r="HFO216" s="488"/>
      <c r="HFP216" s="488"/>
      <c r="HFQ216" s="488"/>
      <c r="HFR216" s="488"/>
      <c r="HFS216" s="488"/>
      <c r="HFT216" s="488"/>
      <c r="HFU216" s="489"/>
      <c r="HFV216" s="490"/>
      <c r="HFW216" s="488"/>
      <c r="HFX216" s="488"/>
      <c r="HFY216" s="488"/>
      <c r="HFZ216" s="488"/>
      <c r="HGA216" s="488"/>
      <c r="HGB216" s="488"/>
      <c r="HGC216" s="489"/>
      <c r="HGD216" s="490"/>
      <c r="HGE216" s="488"/>
      <c r="HGF216" s="488"/>
      <c r="HGG216" s="488"/>
      <c r="HGH216" s="488"/>
      <c r="HGI216" s="488"/>
      <c r="HGJ216" s="488"/>
      <c r="HGK216" s="489"/>
      <c r="HGL216" s="490"/>
      <c r="HGM216" s="488"/>
      <c r="HGN216" s="488"/>
      <c r="HGO216" s="488"/>
      <c r="HGP216" s="488"/>
      <c r="HGQ216" s="488"/>
      <c r="HGR216" s="488"/>
      <c r="HGS216" s="489"/>
      <c r="HGT216" s="490"/>
      <c r="HGU216" s="488"/>
      <c r="HGV216" s="488"/>
      <c r="HGW216" s="488"/>
      <c r="HGX216" s="488"/>
      <c r="HGY216" s="488"/>
      <c r="HGZ216" s="488"/>
      <c r="HHA216" s="489"/>
      <c r="HHB216" s="490"/>
      <c r="HHC216" s="488"/>
      <c r="HHD216" s="488"/>
      <c r="HHE216" s="488"/>
      <c r="HHF216" s="488"/>
      <c r="HHG216" s="488"/>
      <c r="HHH216" s="488"/>
      <c r="HHI216" s="489"/>
      <c r="HHJ216" s="490"/>
      <c r="HHK216" s="488"/>
      <c r="HHL216" s="488"/>
      <c r="HHM216" s="488"/>
      <c r="HHN216" s="488"/>
      <c r="HHO216" s="488"/>
      <c r="HHP216" s="488"/>
      <c r="HHQ216" s="489"/>
      <c r="HHR216" s="490"/>
      <c r="HHS216" s="488"/>
      <c r="HHT216" s="488"/>
      <c r="HHU216" s="488"/>
      <c r="HHV216" s="488"/>
      <c r="HHW216" s="488"/>
      <c r="HHX216" s="488"/>
      <c r="HHY216" s="489"/>
      <c r="HHZ216" s="490"/>
      <c r="HIA216" s="488"/>
      <c r="HIB216" s="488"/>
      <c r="HIC216" s="488"/>
      <c r="HID216" s="488"/>
      <c r="HIE216" s="488"/>
      <c r="HIF216" s="488"/>
      <c r="HIG216" s="489"/>
      <c r="HIH216" s="490"/>
      <c r="HII216" s="488"/>
      <c r="HIJ216" s="488"/>
      <c r="HIK216" s="488"/>
      <c r="HIL216" s="488"/>
      <c r="HIM216" s="488"/>
      <c r="HIN216" s="488"/>
      <c r="HIO216" s="489"/>
      <c r="HIP216" s="490"/>
      <c r="HIQ216" s="488"/>
      <c r="HIR216" s="488"/>
      <c r="HIS216" s="488"/>
      <c r="HIT216" s="488"/>
      <c r="HIU216" s="488"/>
      <c r="HIV216" s="488"/>
      <c r="HIW216" s="489"/>
      <c r="HIX216" s="490"/>
      <c r="HIY216" s="488"/>
      <c r="HIZ216" s="488"/>
      <c r="HJA216" s="488"/>
      <c r="HJB216" s="488"/>
      <c r="HJC216" s="488"/>
      <c r="HJD216" s="488"/>
      <c r="HJE216" s="489"/>
      <c r="HJF216" s="490"/>
      <c r="HJG216" s="488"/>
      <c r="HJH216" s="488"/>
      <c r="HJI216" s="488"/>
      <c r="HJJ216" s="488"/>
      <c r="HJK216" s="488"/>
      <c r="HJL216" s="488"/>
      <c r="HJM216" s="489"/>
      <c r="HJN216" s="490"/>
      <c r="HJO216" s="488"/>
      <c r="HJP216" s="488"/>
      <c r="HJQ216" s="488"/>
      <c r="HJR216" s="488"/>
      <c r="HJS216" s="488"/>
      <c r="HJT216" s="488"/>
      <c r="HJU216" s="489"/>
      <c r="HJV216" s="490"/>
      <c r="HJW216" s="488"/>
      <c r="HJX216" s="488"/>
      <c r="HJY216" s="488"/>
      <c r="HJZ216" s="488"/>
      <c r="HKA216" s="488"/>
      <c r="HKB216" s="488"/>
      <c r="HKC216" s="489"/>
      <c r="HKD216" s="490"/>
      <c r="HKE216" s="488"/>
      <c r="HKF216" s="488"/>
      <c r="HKG216" s="488"/>
      <c r="HKH216" s="488"/>
      <c r="HKI216" s="488"/>
      <c r="HKJ216" s="488"/>
      <c r="HKK216" s="489"/>
      <c r="HKL216" s="490"/>
      <c r="HKM216" s="488"/>
      <c r="HKN216" s="488"/>
      <c r="HKO216" s="488"/>
      <c r="HKP216" s="488"/>
      <c r="HKQ216" s="488"/>
      <c r="HKR216" s="488"/>
      <c r="HKS216" s="489"/>
      <c r="HKT216" s="490"/>
      <c r="HKU216" s="488"/>
      <c r="HKV216" s="488"/>
      <c r="HKW216" s="488"/>
      <c r="HKX216" s="488"/>
      <c r="HKY216" s="488"/>
      <c r="HKZ216" s="488"/>
      <c r="HLA216" s="489"/>
      <c r="HLB216" s="490"/>
      <c r="HLC216" s="488"/>
      <c r="HLD216" s="488"/>
      <c r="HLE216" s="488"/>
      <c r="HLF216" s="488"/>
      <c r="HLG216" s="488"/>
      <c r="HLH216" s="488"/>
      <c r="HLI216" s="489"/>
      <c r="HLJ216" s="490"/>
      <c r="HLK216" s="488"/>
      <c r="HLL216" s="488"/>
      <c r="HLM216" s="488"/>
      <c r="HLN216" s="488"/>
      <c r="HLO216" s="488"/>
      <c r="HLP216" s="488"/>
      <c r="HLQ216" s="489"/>
      <c r="HLR216" s="490"/>
      <c r="HLS216" s="488"/>
      <c r="HLT216" s="488"/>
      <c r="HLU216" s="488"/>
      <c r="HLV216" s="488"/>
      <c r="HLW216" s="488"/>
      <c r="HLX216" s="488"/>
      <c r="HLY216" s="489"/>
      <c r="HLZ216" s="490"/>
      <c r="HMA216" s="488"/>
      <c r="HMB216" s="488"/>
      <c r="HMC216" s="488"/>
      <c r="HMD216" s="488"/>
      <c r="HME216" s="488"/>
      <c r="HMF216" s="488"/>
      <c r="HMG216" s="489"/>
      <c r="HMH216" s="490"/>
      <c r="HMI216" s="488"/>
      <c r="HMJ216" s="488"/>
      <c r="HMK216" s="488"/>
      <c r="HML216" s="488"/>
      <c r="HMM216" s="488"/>
      <c r="HMN216" s="488"/>
      <c r="HMO216" s="489"/>
      <c r="HMP216" s="490"/>
      <c r="HMQ216" s="488"/>
      <c r="HMR216" s="488"/>
      <c r="HMS216" s="488"/>
      <c r="HMT216" s="488"/>
      <c r="HMU216" s="488"/>
      <c r="HMV216" s="488"/>
      <c r="HMW216" s="489"/>
      <c r="HMX216" s="490"/>
      <c r="HMY216" s="488"/>
      <c r="HMZ216" s="488"/>
      <c r="HNA216" s="488"/>
      <c r="HNB216" s="488"/>
      <c r="HNC216" s="488"/>
      <c r="HND216" s="488"/>
      <c r="HNE216" s="489"/>
      <c r="HNF216" s="490"/>
      <c r="HNG216" s="488"/>
      <c r="HNH216" s="488"/>
      <c r="HNI216" s="488"/>
      <c r="HNJ216" s="488"/>
      <c r="HNK216" s="488"/>
      <c r="HNL216" s="488"/>
      <c r="HNM216" s="489"/>
      <c r="HNN216" s="490"/>
      <c r="HNO216" s="488"/>
      <c r="HNP216" s="488"/>
      <c r="HNQ216" s="488"/>
      <c r="HNR216" s="488"/>
      <c r="HNS216" s="488"/>
      <c r="HNT216" s="488"/>
      <c r="HNU216" s="489"/>
      <c r="HNV216" s="490"/>
      <c r="HNW216" s="488"/>
      <c r="HNX216" s="488"/>
      <c r="HNY216" s="488"/>
      <c r="HNZ216" s="488"/>
      <c r="HOA216" s="488"/>
      <c r="HOB216" s="488"/>
      <c r="HOC216" s="489"/>
      <c r="HOD216" s="490"/>
      <c r="HOE216" s="488"/>
      <c r="HOF216" s="488"/>
      <c r="HOG216" s="488"/>
      <c r="HOH216" s="488"/>
      <c r="HOI216" s="488"/>
      <c r="HOJ216" s="488"/>
      <c r="HOK216" s="489"/>
      <c r="HOL216" s="490"/>
      <c r="HOM216" s="488"/>
      <c r="HON216" s="488"/>
      <c r="HOO216" s="488"/>
      <c r="HOP216" s="488"/>
      <c r="HOQ216" s="488"/>
      <c r="HOR216" s="488"/>
      <c r="HOS216" s="489"/>
      <c r="HOT216" s="490"/>
      <c r="HOU216" s="488"/>
      <c r="HOV216" s="488"/>
      <c r="HOW216" s="488"/>
      <c r="HOX216" s="488"/>
      <c r="HOY216" s="488"/>
      <c r="HOZ216" s="488"/>
      <c r="HPA216" s="489"/>
      <c r="HPB216" s="490"/>
      <c r="HPC216" s="488"/>
      <c r="HPD216" s="488"/>
      <c r="HPE216" s="488"/>
      <c r="HPF216" s="488"/>
      <c r="HPG216" s="488"/>
      <c r="HPH216" s="488"/>
      <c r="HPI216" s="489"/>
      <c r="HPJ216" s="490"/>
      <c r="HPK216" s="488"/>
      <c r="HPL216" s="488"/>
      <c r="HPM216" s="488"/>
      <c r="HPN216" s="488"/>
      <c r="HPO216" s="488"/>
      <c r="HPP216" s="488"/>
      <c r="HPQ216" s="489"/>
      <c r="HPR216" s="490"/>
      <c r="HPS216" s="488"/>
      <c r="HPT216" s="488"/>
      <c r="HPU216" s="488"/>
      <c r="HPV216" s="488"/>
      <c r="HPW216" s="488"/>
      <c r="HPX216" s="488"/>
      <c r="HPY216" s="489"/>
      <c r="HPZ216" s="490"/>
      <c r="HQA216" s="488"/>
      <c r="HQB216" s="488"/>
      <c r="HQC216" s="488"/>
      <c r="HQD216" s="488"/>
      <c r="HQE216" s="488"/>
      <c r="HQF216" s="488"/>
      <c r="HQG216" s="489"/>
      <c r="HQH216" s="490"/>
      <c r="HQI216" s="488"/>
      <c r="HQJ216" s="488"/>
      <c r="HQK216" s="488"/>
      <c r="HQL216" s="488"/>
      <c r="HQM216" s="488"/>
      <c r="HQN216" s="488"/>
      <c r="HQO216" s="489"/>
      <c r="HQP216" s="490"/>
      <c r="HQQ216" s="488"/>
      <c r="HQR216" s="488"/>
      <c r="HQS216" s="488"/>
      <c r="HQT216" s="488"/>
      <c r="HQU216" s="488"/>
      <c r="HQV216" s="488"/>
      <c r="HQW216" s="489"/>
      <c r="HQX216" s="490"/>
      <c r="HQY216" s="488"/>
      <c r="HQZ216" s="488"/>
      <c r="HRA216" s="488"/>
      <c r="HRB216" s="488"/>
      <c r="HRC216" s="488"/>
      <c r="HRD216" s="488"/>
      <c r="HRE216" s="489"/>
      <c r="HRF216" s="490"/>
      <c r="HRG216" s="488"/>
      <c r="HRH216" s="488"/>
      <c r="HRI216" s="488"/>
      <c r="HRJ216" s="488"/>
      <c r="HRK216" s="488"/>
      <c r="HRL216" s="488"/>
      <c r="HRM216" s="489"/>
      <c r="HRN216" s="490"/>
      <c r="HRO216" s="488"/>
      <c r="HRP216" s="488"/>
      <c r="HRQ216" s="488"/>
      <c r="HRR216" s="488"/>
      <c r="HRS216" s="488"/>
      <c r="HRT216" s="488"/>
      <c r="HRU216" s="489"/>
      <c r="HRV216" s="490"/>
      <c r="HRW216" s="488"/>
      <c r="HRX216" s="488"/>
      <c r="HRY216" s="488"/>
      <c r="HRZ216" s="488"/>
      <c r="HSA216" s="488"/>
      <c r="HSB216" s="488"/>
      <c r="HSC216" s="489"/>
      <c r="HSD216" s="490"/>
      <c r="HSE216" s="488"/>
      <c r="HSF216" s="488"/>
      <c r="HSG216" s="488"/>
      <c r="HSH216" s="488"/>
      <c r="HSI216" s="488"/>
      <c r="HSJ216" s="488"/>
      <c r="HSK216" s="489"/>
      <c r="HSL216" s="490"/>
      <c r="HSM216" s="488"/>
      <c r="HSN216" s="488"/>
      <c r="HSO216" s="488"/>
      <c r="HSP216" s="488"/>
      <c r="HSQ216" s="488"/>
      <c r="HSR216" s="488"/>
      <c r="HSS216" s="489"/>
      <c r="HST216" s="490"/>
      <c r="HSU216" s="488"/>
      <c r="HSV216" s="488"/>
      <c r="HSW216" s="488"/>
      <c r="HSX216" s="488"/>
      <c r="HSY216" s="488"/>
      <c r="HSZ216" s="488"/>
      <c r="HTA216" s="489"/>
      <c r="HTB216" s="490"/>
      <c r="HTC216" s="488"/>
      <c r="HTD216" s="488"/>
      <c r="HTE216" s="488"/>
      <c r="HTF216" s="488"/>
      <c r="HTG216" s="488"/>
      <c r="HTH216" s="488"/>
      <c r="HTI216" s="489"/>
      <c r="HTJ216" s="490"/>
      <c r="HTK216" s="488"/>
      <c r="HTL216" s="488"/>
      <c r="HTM216" s="488"/>
      <c r="HTN216" s="488"/>
      <c r="HTO216" s="488"/>
      <c r="HTP216" s="488"/>
      <c r="HTQ216" s="489"/>
      <c r="HTR216" s="490"/>
      <c r="HTS216" s="488"/>
      <c r="HTT216" s="488"/>
      <c r="HTU216" s="488"/>
      <c r="HTV216" s="488"/>
      <c r="HTW216" s="488"/>
      <c r="HTX216" s="488"/>
      <c r="HTY216" s="489"/>
      <c r="HTZ216" s="490"/>
      <c r="HUA216" s="488"/>
      <c r="HUB216" s="488"/>
      <c r="HUC216" s="488"/>
      <c r="HUD216" s="488"/>
      <c r="HUE216" s="488"/>
      <c r="HUF216" s="488"/>
      <c r="HUG216" s="489"/>
      <c r="HUH216" s="490"/>
      <c r="HUI216" s="488"/>
      <c r="HUJ216" s="488"/>
      <c r="HUK216" s="488"/>
      <c r="HUL216" s="488"/>
      <c r="HUM216" s="488"/>
      <c r="HUN216" s="488"/>
      <c r="HUO216" s="489"/>
      <c r="HUP216" s="490"/>
      <c r="HUQ216" s="488"/>
      <c r="HUR216" s="488"/>
      <c r="HUS216" s="488"/>
      <c r="HUT216" s="488"/>
      <c r="HUU216" s="488"/>
      <c r="HUV216" s="488"/>
      <c r="HUW216" s="489"/>
      <c r="HUX216" s="490"/>
      <c r="HUY216" s="488"/>
      <c r="HUZ216" s="488"/>
      <c r="HVA216" s="488"/>
      <c r="HVB216" s="488"/>
      <c r="HVC216" s="488"/>
      <c r="HVD216" s="488"/>
      <c r="HVE216" s="489"/>
      <c r="HVF216" s="490"/>
      <c r="HVG216" s="488"/>
      <c r="HVH216" s="488"/>
      <c r="HVI216" s="488"/>
      <c r="HVJ216" s="488"/>
      <c r="HVK216" s="488"/>
      <c r="HVL216" s="488"/>
      <c r="HVM216" s="489"/>
      <c r="HVN216" s="490"/>
      <c r="HVO216" s="488"/>
      <c r="HVP216" s="488"/>
      <c r="HVQ216" s="488"/>
      <c r="HVR216" s="488"/>
      <c r="HVS216" s="488"/>
      <c r="HVT216" s="488"/>
      <c r="HVU216" s="489"/>
      <c r="HVV216" s="490"/>
      <c r="HVW216" s="488"/>
      <c r="HVX216" s="488"/>
      <c r="HVY216" s="488"/>
      <c r="HVZ216" s="488"/>
      <c r="HWA216" s="488"/>
      <c r="HWB216" s="488"/>
      <c r="HWC216" s="489"/>
      <c r="HWD216" s="490"/>
      <c r="HWE216" s="488"/>
      <c r="HWF216" s="488"/>
      <c r="HWG216" s="488"/>
      <c r="HWH216" s="488"/>
      <c r="HWI216" s="488"/>
      <c r="HWJ216" s="488"/>
      <c r="HWK216" s="489"/>
      <c r="HWL216" s="490"/>
      <c r="HWM216" s="488"/>
      <c r="HWN216" s="488"/>
      <c r="HWO216" s="488"/>
      <c r="HWP216" s="488"/>
      <c r="HWQ216" s="488"/>
      <c r="HWR216" s="488"/>
      <c r="HWS216" s="489"/>
      <c r="HWT216" s="490"/>
      <c r="HWU216" s="488"/>
      <c r="HWV216" s="488"/>
      <c r="HWW216" s="488"/>
      <c r="HWX216" s="488"/>
      <c r="HWY216" s="488"/>
      <c r="HWZ216" s="488"/>
      <c r="HXA216" s="489"/>
      <c r="HXB216" s="490"/>
      <c r="HXC216" s="488"/>
      <c r="HXD216" s="488"/>
      <c r="HXE216" s="488"/>
      <c r="HXF216" s="488"/>
      <c r="HXG216" s="488"/>
      <c r="HXH216" s="488"/>
      <c r="HXI216" s="489"/>
      <c r="HXJ216" s="490"/>
      <c r="HXK216" s="488"/>
      <c r="HXL216" s="488"/>
      <c r="HXM216" s="488"/>
      <c r="HXN216" s="488"/>
      <c r="HXO216" s="488"/>
      <c r="HXP216" s="488"/>
      <c r="HXQ216" s="489"/>
      <c r="HXR216" s="490"/>
      <c r="HXS216" s="488"/>
      <c r="HXT216" s="488"/>
      <c r="HXU216" s="488"/>
      <c r="HXV216" s="488"/>
      <c r="HXW216" s="488"/>
      <c r="HXX216" s="488"/>
      <c r="HXY216" s="489"/>
      <c r="HXZ216" s="490"/>
      <c r="HYA216" s="488"/>
      <c r="HYB216" s="488"/>
      <c r="HYC216" s="488"/>
      <c r="HYD216" s="488"/>
      <c r="HYE216" s="488"/>
      <c r="HYF216" s="488"/>
      <c r="HYG216" s="489"/>
      <c r="HYH216" s="490"/>
      <c r="HYI216" s="488"/>
      <c r="HYJ216" s="488"/>
      <c r="HYK216" s="488"/>
      <c r="HYL216" s="488"/>
      <c r="HYM216" s="488"/>
      <c r="HYN216" s="488"/>
      <c r="HYO216" s="489"/>
      <c r="HYP216" s="490"/>
      <c r="HYQ216" s="488"/>
      <c r="HYR216" s="488"/>
      <c r="HYS216" s="488"/>
      <c r="HYT216" s="488"/>
      <c r="HYU216" s="488"/>
      <c r="HYV216" s="488"/>
      <c r="HYW216" s="489"/>
      <c r="HYX216" s="490"/>
      <c r="HYY216" s="488"/>
      <c r="HYZ216" s="488"/>
      <c r="HZA216" s="488"/>
      <c r="HZB216" s="488"/>
      <c r="HZC216" s="488"/>
      <c r="HZD216" s="488"/>
      <c r="HZE216" s="489"/>
      <c r="HZF216" s="490"/>
      <c r="HZG216" s="488"/>
      <c r="HZH216" s="488"/>
      <c r="HZI216" s="488"/>
      <c r="HZJ216" s="488"/>
      <c r="HZK216" s="488"/>
      <c r="HZL216" s="488"/>
      <c r="HZM216" s="489"/>
      <c r="HZN216" s="490"/>
      <c r="HZO216" s="488"/>
      <c r="HZP216" s="488"/>
      <c r="HZQ216" s="488"/>
      <c r="HZR216" s="488"/>
      <c r="HZS216" s="488"/>
      <c r="HZT216" s="488"/>
      <c r="HZU216" s="489"/>
      <c r="HZV216" s="490"/>
      <c r="HZW216" s="488"/>
      <c r="HZX216" s="488"/>
      <c r="HZY216" s="488"/>
      <c r="HZZ216" s="488"/>
      <c r="IAA216" s="488"/>
      <c r="IAB216" s="488"/>
      <c r="IAC216" s="489"/>
      <c r="IAD216" s="490"/>
      <c r="IAE216" s="488"/>
      <c r="IAF216" s="488"/>
      <c r="IAG216" s="488"/>
      <c r="IAH216" s="488"/>
      <c r="IAI216" s="488"/>
      <c r="IAJ216" s="488"/>
      <c r="IAK216" s="489"/>
      <c r="IAL216" s="490"/>
      <c r="IAM216" s="488"/>
      <c r="IAN216" s="488"/>
      <c r="IAO216" s="488"/>
      <c r="IAP216" s="488"/>
      <c r="IAQ216" s="488"/>
      <c r="IAR216" s="488"/>
      <c r="IAS216" s="489"/>
      <c r="IAT216" s="490"/>
      <c r="IAU216" s="488"/>
      <c r="IAV216" s="488"/>
      <c r="IAW216" s="488"/>
      <c r="IAX216" s="488"/>
      <c r="IAY216" s="488"/>
      <c r="IAZ216" s="488"/>
      <c r="IBA216" s="489"/>
      <c r="IBB216" s="490"/>
      <c r="IBC216" s="488"/>
      <c r="IBD216" s="488"/>
      <c r="IBE216" s="488"/>
      <c r="IBF216" s="488"/>
      <c r="IBG216" s="488"/>
      <c r="IBH216" s="488"/>
      <c r="IBI216" s="489"/>
      <c r="IBJ216" s="490"/>
      <c r="IBK216" s="488"/>
      <c r="IBL216" s="488"/>
      <c r="IBM216" s="488"/>
      <c r="IBN216" s="488"/>
      <c r="IBO216" s="488"/>
      <c r="IBP216" s="488"/>
      <c r="IBQ216" s="489"/>
      <c r="IBR216" s="490"/>
      <c r="IBS216" s="488"/>
      <c r="IBT216" s="488"/>
      <c r="IBU216" s="488"/>
      <c r="IBV216" s="488"/>
      <c r="IBW216" s="488"/>
      <c r="IBX216" s="488"/>
      <c r="IBY216" s="489"/>
      <c r="IBZ216" s="490"/>
      <c r="ICA216" s="488"/>
      <c r="ICB216" s="488"/>
      <c r="ICC216" s="488"/>
      <c r="ICD216" s="488"/>
      <c r="ICE216" s="488"/>
      <c r="ICF216" s="488"/>
      <c r="ICG216" s="489"/>
      <c r="ICH216" s="490"/>
      <c r="ICI216" s="488"/>
      <c r="ICJ216" s="488"/>
      <c r="ICK216" s="488"/>
      <c r="ICL216" s="488"/>
      <c r="ICM216" s="488"/>
      <c r="ICN216" s="488"/>
      <c r="ICO216" s="489"/>
      <c r="ICP216" s="490"/>
      <c r="ICQ216" s="488"/>
      <c r="ICR216" s="488"/>
      <c r="ICS216" s="488"/>
      <c r="ICT216" s="488"/>
      <c r="ICU216" s="488"/>
      <c r="ICV216" s="488"/>
      <c r="ICW216" s="489"/>
      <c r="ICX216" s="490"/>
      <c r="ICY216" s="488"/>
      <c r="ICZ216" s="488"/>
      <c r="IDA216" s="488"/>
      <c r="IDB216" s="488"/>
      <c r="IDC216" s="488"/>
      <c r="IDD216" s="488"/>
      <c r="IDE216" s="489"/>
      <c r="IDF216" s="490"/>
      <c r="IDG216" s="488"/>
      <c r="IDH216" s="488"/>
      <c r="IDI216" s="488"/>
      <c r="IDJ216" s="488"/>
      <c r="IDK216" s="488"/>
      <c r="IDL216" s="488"/>
      <c r="IDM216" s="489"/>
      <c r="IDN216" s="490"/>
      <c r="IDO216" s="488"/>
      <c r="IDP216" s="488"/>
      <c r="IDQ216" s="488"/>
      <c r="IDR216" s="488"/>
      <c r="IDS216" s="488"/>
      <c r="IDT216" s="488"/>
      <c r="IDU216" s="489"/>
      <c r="IDV216" s="490"/>
      <c r="IDW216" s="488"/>
      <c r="IDX216" s="488"/>
      <c r="IDY216" s="488"/>
      <c r="IDZ216" s="488"/>
      <c r="IEA216" s="488"/>
      <c r="IEB216" s="488"/>
      <c r="IEC216" s="489"/>
      <c r="IED216" s="490"/>
      <c r="IEE216" s="488"/>
      <c r="IEF216" s="488"/>
      <c r="IEG216" s="488"/>
      <c r="IEH216" s="488"/>
      <c r="IEI216" s="488"/>
      <c r="IEJ216" s="488"/>
      <c r="IEK216" s="489"/>
      <c r="IEL216" s="490"/>
      <c r="IEM216" s="488"/>
      <c r="IEN216" s="488"/>
      <c r="IEO216" s="488"/>
      <c r="IEP216" s="488"/>
      <c r="IEQ216" s="488"/>
      <c r="IER216" s="488"/>
      <c r="IES216" s="489"/>
      <c r="IET216" s="490"/>
      <c r="IEU216" s="488"/>
      <c r="IEV216" s="488"/>
      <c r="IEW216" s="488"/>
      <c r="IEX216" s="488"/>
      <c r="IEY216" s="488"/>
      <c r="IEZ216" s="488"/>
      <c r="IFA216" s="489"/>
      <c r="IFB216" s="490"/>
      <c r="IFC216" s="488"/>
      <c r="IFD216" s="488"/>
      <c r="IFE216" s="488"/>
      <c r="IFF216" s="488"/>
      <c r="IFG216" s="488"/>
      <c r="IFH216" s="488"/>
      <c r="IFI216" s="489"/>
      <c r="IFJ216" s="490"/>
      <c r="IFK216" s="488"/>
      <c r="IFL216" s="488"/>
      <c r="IFM216" s="488"/>
      <c r="IFN216" s="488"/>
      <c r="IFO216" s="488"/>
      <c r="IFP216" s="488"/>
      <c r="IFQ216" s="489"/>
      <c r="IFR216" s="490"/>
      <c r="IFS216" s="488"/>
      <c r="IFT216" s="488"/>
      <c r="IFU216" s="488"/>
      <c r="IFV216" s="488"/>
      <c r="IFW216" s="488"/>
      <c r="IFX216" s="488"/>
      <c r="IFY216" s="489"/>
      <c r="IFZ216" s="490"/>
      <c r="IGA216" s="488"/>
      <c r="IGB216" s="488"/>
      <c r="IGC216" s="488"/>
      <c r="IGD216" s="488"/>
      <c r="IGE216" s="488"/>
      <c r="IGF216" s="488"/>
      <c r="IGG216" s="489"/>
      <c r="IGH216" s="490"/>
      <c r="IGI216" s="488"/>
      <c r="IGJ216" s="488"/>
      <c r="IGK216" s="488"/>
      <c r="IGL216" s="488"/>
      <c r="IGM216" s="488"/>
      <c r="IGN216" s="488"/>
      <c r="IGO216" s="489"/>
      <c r="IGP216" s="490"/>
      <c r="IGQ216" s="488"/>
      <c r="IGR216" s="488"/>
      <c r="IGS216" s="488"/>
      <c r="IGT216" s="488"/>
      <c r="IGU216" s="488"/>
      <c r="IGV216" s="488"/>
      <c r="IGW216" s="489"/>
      <c r="IGX216" s="490"/>
      <c r="IGY216" s="488"/>
      <c r="IGZ216" s="488"/>
      <c r="IHA216" s="488"/>
      <c r="IHB216" s="488"/>
      <c r="IHC216" s="488"/>
      <c r="IHD216" s="488"/>
      <c r="IHE216" s="489"/>
      <c r="IHF216" s="490"/>
      <c r="IHG216" s="488"/>
      <c r="IHH216" s="488"/>
      <c r="IHI216" s="488"/>
      <c r="IHJ216" s="488"/>
      <c r="IHK216" s="488"/>
      <c r="IHL216" s="488"/>
      <c r="IHM216" s="489"/>
      <c r="IHN216" s="490"/>
      <c r="IHO216" s="488"/>
      <c r="IHP216" s="488"/>
      <c r="IHQ216" s="488"/>
      <c r="IHR216" s="488"/>
      <c r="IHS216" s="488"/>
      <c r="IHT216" s="488"/>
      <c r="IHU216" s="489"/>
      <c r="IHV216" s="490"/>
      <c r="IHW216" s="488"/>
      <c r="IHX216" s="488"/>
      <c r="IHY216" s="488"/>
      <c r="IHZ216" s="488"/>
      <c r="IIA216" s="488"/>
      <c r="IIB216" s="488"/>
      <c r="IIC216" s="489"/>
      <c r="IID216" s="490"/>
      <c r="IIE216" s="488"/>
      <c r="IIF216" s="488"/>
      <c r="IIG216" s="488"/>
      <c r="IIH216" s="488"/>
      <c r="III216" s="488"/>
      <c r="IIJ216" s="488"/>
      <c r="IIK216" s="489"/>
      <c r="IIL216" s="490"/>
      <c r="IIM216" s="488"/>
      <c r="IIN216" s="488"/>
      <c r="IIO216" s="488"/>
      <c r="IIP216" s="488"/>
      <c r="IIQ216" s="488"/>
      <c r="IIR216" s="488"/>
      <c r="IIS216" s="489"/>
      <c r="IIT216" s="490"/>
      <c r="IIU216" s="488"/>
      <c r="IIV216" s="488"/>
      <c r="IIW216" s="488"/>
      <c r="IIX216" s="488"/>
      <c r="IIY216" s="488"/>
      <c r="IIZ216" s="488"/>
      <c r="IJA216" s="489"/>
      <c r="IJB216" s="490"/>
      <c r="IJC216" s="488"/>
      <c r="IJD216" s="488"/>
      <c r="IJE216" s="488"/>
      <c r="IJF216" s="488"/>
      <c r="IJG216" s="488"/>
      <c r="IJH216" s="488"/>
      <c r="IJI216" s="489"/>
      <c r="IJJ216" s="490"/>
      <c r="IJK216" s="488"/>
      <c r="IJL216" s="488"/>
      <c r="IJM216" s="488"/>
      <c r="IJN216" s="488"/>
      <c r="IJO216" s="488"/>
      <c r="IJP216" s="488"/>
      <c r="IJQ216" s="489"/>
      <c r="IJR216" s="490"/>
      <c r="IJS216" s="488"/>
      <c r="IJT216" s="488"/>
      <c r="IJU216" s="488"/>
      <c r="IJV216" s="488"/>
      <c r="IJW216" s="488"/>
      <c r="IJX216" s="488"/>
      <c r="IJY216" s="489"/>
      <c r="IJZ216" s="490"/>
      <c r="IKA216" s="488"/>
      <c r="IKB216" s="488"/>
      <c r="IKC216" s="488"/>
      <c r="IKD216" s="488"/>
      <c r="IKE216" s="488"/>
      <c r="IKF216" s="488"/>
      <c r="IKG216" s="489"/>
      <c r="IKH216" s="490"/>
      <c r="IKI216" s="488"/>
      <c r="IKJ216" s="488"/>
      <c r="IKK216" s="488"/>
      <c r="IKL216" s="488"/>
      <c r="IKM216" s="488"/>
      <c r="IKN216" s="488"/>
      <c r="IKO216" s="489"/>
      <c r="IKP216" s="490"/>
      <c r="IKQ216" s="488"/>
      <c r="IKR216" s="488"/>
      <c r="IKS216" s="488"/>
      <c r="IKT216" s="488"/>
      <c r="IKU216" s="488"/>
      <c r="IKV216" s="488"/>
      <c r="IKW216" s="489"/>
      <c r="IKX216" s="490"/>
      <c r="IKY216" s="488"/>
      <c r="IKZ216" s="488"/>
      <c r="ILA216" s="488"/>
      <c r="ILB216" s="488"/>
      <c r="ILC216" s="488"/>
      <c r="ILD216" s="488"/>
      <c r="ILE216" s="489"/>
      <c r="ILF216" s="490"/>
      <c r="ILG216" s="488"/>
      <c r="ILH216" s="488"/>
      <c r="ILI216" s="488"/>
      <c r="ILJ216" s="488"/>
      <c r="ILK216" s="488"/>
      <c r="ILL216" s="488"/>
      <c r="ILM216" s="489"/>
      <c r="ILN216" s="490"/>
      <c r="ILO216" s="488"/>
      <c r="ILP216" s="488"/>
      <c r="ILQ216" s="488"/>
      <c r="ILR216" s="488"/>
      <c r="ILS216" s="488"/>
      <c r="ILT216" s="488"/>
      <c r="ILU216" s="489"/>
      <c r="ILV216" s="490"/>
      <c r="ILW216" s="488"/>
      <c r="ILX216" s="488"/>
      <c r="ILY216" s="488"/>
      <c r="ILZ216" s="488"/>
      <c r="IMA216" s="488"/>
      <c r="IMB216" s="488"/>
      <c r="IMC216" s="489"/>
      <c r="IMD216" s="490"/>
      <c r="IME216" s="488"/>
      <c r="IMF216" s="488"/>
      <c r="IMG216" s="488"/>
      <c r="IMH216" s="488"/>
      <c r="IMI216" s="488"/>
      <c r="IMJ216" s="488"/>
      <c r="IMK216" s="489"/>
      <c r="IML216" s="490"/>
      <c r="IMM216" s="488"/>
      <c r="IMN216" s="488"/>
      <c r="IMO216" s="488"/>
      <c r="IMP216" s="488"/>
      <c r="IMQ216" s="488"/>
      <c r="IMR216" s="488"/>
      <c r="IMS216" s="489"/>
      <c r="IMT216" s="490"/>
      <c r="IMU216" s="488"/>
      <c r="IMV216" s="488"/>
      <c r="IMW216" s="488"/>
      <c r="IMX216" s="488"/>
      <c r="IMY216" s="488"/>
      <c r="IMZ216" s="488"/>
      <c r="INA216" s="489"/>
      <c r="INB216" s="490"/>
      <c r="INC216" s="488"/>
      <c r="IND216" s="488"/>
      <c r="INE216" s="488"/>
      <c r="INF216" s="488"/>
      <c r="ING216" s="488"/>
      <c r="INH216" s="488"/>
      <c r="INI216" s="489"/>
      <c r="INJ216" s="490"/>
      <c r="INK216" s="488"/>
      <c r="INL216" s="488"/>
      <c r="INM216" s="488"/>
      <c r="INN216" s="488"/>
      <c r="INO216" s="488"/>
      <c r="INP216" s="488"/>
      <c r="INQ216" s="489"/>
      <c r="INR216" s="490"/>
      <c r="INS216" s="488"/>
      <c r="INT216" s="488"/>
      <c r="INU216" s="488"/>
      <c r="INV216" s="488"/>
      <c r="INW216" s="488"/>
      <c r="INX216" s="488"/>
      <c r="INY216" s="489"/>
      <c r="INZ216" s="490"/>
      <c r="IOA216" s="488"/>
      <c r="IOB216" s="488"/>
      <c r="IOC216" s="488"/>
      <c r="IOD216" s="488"/>
      <c r="IOE216" s="488"/>
      <c r="IOF216" s="488"/>
      <c r="IOG216" s="489"/>
      <c r="IOH216" s="490"/>
      <c r="IOI216" s="488"/>
      <c r="IOJ216" s="488"/>
      <c r="IOK216" s="488"/>
      <c r="IOL216" s="488"/>
      <c r="IOM216" s="488"/>
      <c r="ION216" s="488"/>
      <c r="IOO216" s="489"/>
      <c r="IOP216" s="490"/>
      <c r="IOQ216" s="488"/>
      <c r="IOR216" s="488"/>
      <c r="IOS216" s="488"/>
      <c r="IOT216" s="488"/>
      <c r="IOU216" s="488"/>
      <c r="IOV216" s="488"/>
      <c r="IOW216" s="489"/>
      <c r="IOX216" s="490"/>
      <c r="IOY216" s="488"/>
      <c r="IOZ216" s="488"/>
      <c r="IPA216" s="488"/>
      <c r="IPB216" s="488"/>
      <c r="IPC216" s="488"/>
      <c r="IPD216" s="488"/>
      <c r="IPE216" s="489"/>
      <c r="IPF216" s="490"/>
      <c r="IPG216" s="488"/>
      <c r="IPH216" s="488"/>
      <c r="IPI216" s="488"/>
      <c r="IPJ216" s="488"/>
      <c r="IPK216" s="488"/>
      <c r="IPL216" s="488"/>
      <c r="IPM216" s="489"/>
      <c r="IPN216" s="490"/>
      <c r="IPO216" s="488"/>
      <c r="IPP216" s="488"/>
      <c r="IPQ216" s="488"/>
      <c r="IPR216" s="488"/>
      <c r="IPS216" s="488"/>
      <c r="IPT216" s="488"/>
      <c r="IPU216" s="489"/>
      <c r="IPV216" s="490"/>
      <c r="IPW216" s="488"/>
      <c r="IPX216" s="488"/>
      <c r="IPY216" s="488"/>
      <c r="IPZ216" s="488"/>
      <c r="IQA216" s="488"/>
      <c r="IQB216" s="488"/>
      <c r="IQC216" s="489"/>
      <c r="IQD216" s="490"/>
      <c r="IQE216" s="488"/>
      <c r="IQF216" s="488"/>
      <c r="IQG216" s="488"/>
      <c r="IQH216" s="488"/>
      <c r="IQI216" s="488"/>
      <c r="IQJ216" s="488"/>
      <c r="IQK216" s="489"/>
      <c r="IQL216" s="490"/>
      <c r="IQM216" s="488"/>
      <c r="IQN216" s="488"/>
      <c r="IQO216" s="488"/>
      <c r="IQP216" s="488"/>
      <c r="IQQ216" s="488"/>
      <c r="IQR216" s="488"/>
      <c r="IQS216" s="489"/>
      <c r="IQT216" s="490"/>
      <c r="IQU216" s="488"/>
      <c r="IQV216" s="488"/>
      <c r="IQW216" s="488"/>
      <c r="IQX216" s="488"/>
      <c r="IQY216" s="488"/>
      <c r="IQZ216" s="488"/>
      <c r="IRA216" s="489"/>
      <c r="IRB216" s="490"/>
      <c r="IRC216" s="488"/>
      <c r="IRD216" s="488"/>
      <c r="IRE216" s="488"/>
      <c r="IRF216" s="488"/>
      <c r="IRG216" s="488"/>
      <c r="IRH216" s="488"/>
      <c r="IRI216" s="489"/>
      <c r="IRJ216" s="490"/>
      <c r="IRK216" s="488"/>
      <c r="IRL216" s="488"/>
      <c r="IRM216" s="488"/>
      <c r="IRN216" s="488"/>
      <c r="IRO216" s="488"/>
      <c r="IRP216" s="488"/>
      <c r="IRQ216" s="489"/>
      <c r="IRR216" s="490"/>
      <c r="IRS216" s="488"/>
      <c r="IRT216" s="488"/>
      <c r="IRU216" s="488"/>
      <c r="IRV216" s="488"/>
      <c r="IRW216" s="488"/>
      <c r="IRX216" s="488"/>
      <c r="IRY216" s="489"/>
      <c r="IRZ216" s="490"/>
      <c r="ISA216" s="488"/>
      <c r="ISB216" s="488"/>
      <c r="ISC216" s="488"/>
      <c r="ISD216" s="488"/>
      <c r="ISE216" s="488"/>
      <c r="ISF216" s="488"/>
      <c r="ISG216" s="489"/>
      <c r="ISH216" s="490"/>
      <c r="ISI216" s="488"/>
      <c r="ISJ216" s="488"/>
      <c r="ISK216" s="488"/>
      <c r="ISL216" s="488"/>
      <c r="ISM216" s="488"/>
      <c r="ISN216" s="488"/>
      <c r="ISO216" s="489"/>
      <c r="ISP216" s="490"/>
      <c r="ISQ216" s="488"/>
      <c r="ISR216" s="488"/>
      <c r="ISS216" s="488"/>
      <c r="IST216" s="488"/>
      <c r="ISU216" s="488"/>
      <c r="ISV216" s="488"/>
      <c r="ISW216" s="489"/>
      <c r="ISX216" s="490"/>
      <c r="ISY216" s="488"/>
      <c r="ISZ216" s="488"/>
      <c r="ITA216" s="488"/>
      <c r="ITB216" s="488"/>
      <c r="ITC216" s="488"/>
      <c r="ITD216" s="488"/>
      <c r="ITE216" s="489"/>
      <c r="ITF216" s="490"/>
      <c r="ITG216" s="488"/>
      <c r="ITH216" s="488"/>
      <c r="ITI216" s="488"/>
      <c r="ITJ216" s="488"/>
      <c r="ITK216" s="488"/>
      <c r="ITL216" s="488"/>
      <c r="ITM216" s="489"/>
      <c r="ITN216" s="490"/>
      <c r="ITO216" s="488"/>
      <c r="ITP216" s="488"/>
      <c r="ITQ216" s="488"/>
      <c r="ITR216" s="488"/>
      <c r="ITS216" s="488"/>
      <c r="ITT216" s="488"/>
      <c r="ITU216" s="489"/>
      <c r="ITV216" s="490"/>
      <c r="ITW216" s="488"/>
      <c r="ITX216" s="488"/>
      <c r="ITY216" s="488"/>
      <c r="ITZ216" s="488"/>
      <c r="IUA216" s="488"/>
      <c r="IUB216" s="488"/>
      <c r="IUC216" s="489"/>
      <c r="IUD216" s="490"/>
      <c r="IUE216" s="488"/>
      <c r="IUF216" s="488"/>
      <c r="IUG216" s="488"/>
      <c r="IUH216" s="488"/>
      <c r="IUI216" s="488"/>
      <c r="IUJ216" s="488"/>
      <c r="IUK216" s="489"/>
      <c r="IUL216" s="490"/>
      <c r="IUM216" s="488"/>
      <c r="IUN216" s="488"/>
      <c r="IUO216" s="488"/>
      <c r="IUP216" s="488"/>
      <c r="IUQ216" s="488"/>
      <c r="IUR216" s="488"/>
      <c r="IUS216" s="489"/>
      <c r="IUT216" s="490"/>
      <c r="IUU216" s="488"/>
      <c r="IUV216" s="488"/>
      <c r="IUW216" s="488"/>
      <c r="IUX216" s="488"/>
      <c r="IUY216" s="488"/>
      <c r="IUZ216" s="488"/>
      <c r="IVA216" s="489"/>
      <c r="IVB216" s="490"/>
      <c r="IVC216" s="488"/>
      <c r="IVD216" s="488"/>
      <c r="IVE216" s="488"/>
      <c r="IVF216" s="488"/>
      <c r="IVG216" s="488"/>
      <c r="IVH216" s="488"/>
      <c r="IVI216" s="489"/>
      <c r="IVJ216" s="490"/>
      <c r="IVK216" s="488"/>
      <c r="IVL216" s="488"/>
      <c r="IVM216" s="488"/>
      <c r="IVN216" s="488"/>
      <c r="IVO216" s="488"/>
      <c r="IVP216" s="488"/>
      <c r="IVQ216" s="489"/>
      <c r="IVR216" s="490"/>
      <c r="IVS216" s="488"/>
      <c r="IVT216" s="488"/>
      <c r="IVU216" s="488"/>
      <c r="IVV216" s="488"/>
      <c r="IVW216" s="488"/>
      <c r="IVX216" s="488"/>
      <c r="IVY216" s="489"/>
      <c r="IVZ216" s="490"/>
      <c r="IWA216" s="488"/>
      <c r="IWB216" s="488"/>
      <c r="IWC216" s="488"/>
      <c r="IWD216" s="488"/>
      <c r="IWE216" s="488"/>
      <c r="IWF216" s="488"/>
      <c r="IWG216" s="489"/>
      <c r="IWH216" s="490"/>
      <c r="IWI216" s="488"/>
      <c r="IWJ216" s="488"/>
      <c r="IWK216" s="488"/>
      <c r="IWL216" s="488"/>
      <c r="IWM216" s="488"/>
      <c r="IWN216" s="488"/>
      <c r="IWO216" s="489"/>
      <c r="IWP216" s="490"/>
      <c r="IWQ216" s="488"/>
      <c r="IWR216" s="488"/>
      <c r="IWS216" s="488"/>
      <c r="IWT216" s="488"/>
      <c r="IWU216" s="488"/>
      <c r="IWV216" s="488"/>
      <c r="IWW216" s="489"/>
      <c r="IWX216" s="490"/>
      <c r="IWY216" s="488"/>
      <c r="IWZ216" s="488"/>
      <c r="IXA216" s="488"/>
      <c r="IXB216" s="488"/>
      <c r="IXC216" s="488"/>
      <c r="IXD216" s="488"/>
      <c r="IXE216" s="489"/>
      <c r="IXF216" s="490"/>
      <c r="IXG216" s="488"/>
      <c r="IXH216" s="488"/>
      <c r="IXI216" s="488"/>
      <c r="IXJ216" s="488"/>
      <c r="IXK216" s="488"/>
      <c r="IXL216" s="488"/>
      <c r="IXM216" s="489"/>
      <c r="IXN216" s="490"/>
      <c r="IXO216" s="488"/>
      <c r="IXP216" s="488"/>
      <c r="IXQ216" s="488"/>
      <c r="IXR216" s="488"/>
      <c r="IXS216" s="488"/>
      <c r="IXT216" s="488"/>
      <c r="IXU216" s="489"/>
      <c r="IXV216" s="490"/>
      <c r="IXW216" s="488"/>
      <c r="IXX216" s="488"/>
      <c r="IXY216" s="488"/>
      <c r="IXZ216" s="488"/>
      <c r="IYA216" s="488"/>
      <c r="IYB216" s="488"/>
      <c r="IYC216" s="489"/>
      <c r="IYD216" s="490"/>
      <c r="IYE216" s="488"/>
      <c r="IYF216" s="488"/>
      <c r="IYG216" s="488"/>
      <c r="IYH216" s="488"/>
      <c r="IYI216" s="488"/>
      <c r="IYJ216" s="488"/>
      <c r="IYK216" s="489"/>
      <c r="IYL216" s="490"/>
      <c r="IYM216" s="488"/>
      <c r="IYN216" s="488"/>
      <c r="IYO216" s="488"/>
      <c r="IYP216" s="488"/>
      <c r="IYQ216" s="488"/>
      <c r="IYR216" s="488"/>
      <c r="IYS216" s="489"/>
      <c r="IYT216" s="490"/>
      <c r="IYU216" s="488"/>
      <c r="IYV216" s="488"/>
      <c r="IYW216" s="488"/>
      <c r="IYX216" s="488"/>
      <c r="IYY216" s="488"/>
      <c r="IYZ216" s="488"/>
      <c r="IZA216" s="489"/>
      <c r="IZB216" s="490"/>
      <c r="IZC216" s="488"/>
      <c r="IZD216" s="488"/>
      <c r="IZE216" s="488"/>
      <c r="IZF216" s="488"/>
      <c r="IZG216" s="488"/>
      <c r="IZH216" s="488"/>
      <c r="IZI216" s="489"/>
      <c r="IZJ216" s="490"/>
      <c r="IZK216" s="488"/>
      <c r="IZL216" s="488"/>
      <c r="IZM216" s="488"/>
      <c r="IZN216" s="488"/>
      <c r="IZO216" s="488"/>
      <c r="IZP216" s="488"/>
      <c r="IZQ216" s="489"/>
      <c r="IZR216" s="490"/>
      <c r="IZS216" s="488"/>
      <c r="IZT216" s="488"/>
      <c r="IZU216" s="488"/>
      <c r="IZV216" s="488"/>
      <c r="IZW216" s="488"/>
      <c r="IZX216" s="488"/>
      <c r="IZY216" s="489"/>
      <c r="IZZ216" s="490"/>
      <c r="JAA216" s="488"/>
      <c r="JAB216" s="488"/>
      <c r="JAC216" s="488"/>
      <c r="JAD216" s="488"/>
      <c r="JAE216" s="488"/>
      <c r="JAF216" s="488"/>
      <c r="JAG216" s="489"/>
      <c r="JAH216" s="490"/>
      <c r="JAI216" s="488"/>
      <c r="JAJ216" s="488"/>
      <c r="JAK216" s="488"/>
      <c r="JAL216" s="488"/>
      <c r="JAM216" s="488"/>
      <c r="JAN216" s="488"/>
      <c r="JAO216" s="489"/>
      <c r="JAP216" s="490"/>
      <c r="JAQ216" s="488"/>
      <c r="JAR216" s="488"/>
      <c r="JAS216" s="488"/>
      <c r="JAT216" s="488"/>
      <c r="JAU216" s="488"/>
      <c r="JAV216" s="488"/>
      <c r="JAW216" s="489"/>
      <c r="JAX216" s="490"/>
      <c r="JAY216" s="488"/>
      <c r="JAZ216" s="488"/>
      <c r="JBA216" s="488"/>
      <c r="JBB216" s="488"/>
      <c r="JBC216" s="488"/>
      <c r="JBD216" s="488"/>
      <c r="JBE216" s="489"/>
      <c r="JBF216" s="490"/>
      <c r="JBG216" s="488"/>
      <c r="JBH216" s="488"/>
      <c r="JBI216" s="488"/>
      <c r="JBJ216" s="488"/>
      <c r="JBK216" s="488"/>
      <c r="JBL216" s="488"/>
      <c r="JBM216" s="489"/>
      <c r="JBN216" s="490"/>
      <c r="JBO216" s="488"/>
      <c r="JBP216" s="488"/>
      <c r="JBQ216" s="488"/>
      <c r="JBR216" s="488"/>
      <c r="JBS216" s="488"/>
      <c r="JBT216" s="488"/>
      <c r="JBU216" s="489"/>
      <c r="JBV216" s="490"/>
      <c r="JBW216" s="488"/>
      <c r="JBX216" s="488"/>
      <c r="JBY216" s="488"/>
      <c r="JBZ216" s="488"/>
      <c r="JCA216" s="488"/>
      <c r="JCB216" s="488"/>
      <c r="JCC216" s="489"/>
      <c r="JCD216" s="490"/>
      <c r="JCE216" s="488"/>
      <c r="JCF216" s="488"/>
      <c r="JCG216" s="488"/>
      <c r="JCH216" s="488"/>
      <c r="JCI216" s="488"/>
      <c r="JCJ216" s="488"/>
      <c r="JCK216" s="489"/>
      <c r="JCL216" s="490"/>
      <c r="JCM216" s="488"/>
      <c r="JCN216" s="488"/>
      <c r="JCO216" s="488"/>
      <c r="JCP216" s="488"/>
      <c r="JCQ216" s="488"/>
      <c r="JCR216" s="488"/>
      <c r="JCS216" s="489"/>
      <c r="JCT216" s="490"/>
      <c r="JCU216" s="488"/>
      <c r="JCV216" s="488"/>
      <c r="JCW216" s="488"/>
      <c r="JCX216" s="488"/>
      <c r="JCY216" s="488"/>
      <c r="JCZ216" s="488"/>
      <c r="JDA216" s="489"/>
      <c r="JDB216" s="490"/>
      <c r="JDC216" s="488"/>
      <c r="JDD216" s="488"/>
      <c r="JDE216" s="488"/>
      <c r="JDF216" s="488"/>
      <c r="JDG216" s="488"/>
      <c r="JDH216" s="488"/>
      <c r="JDI216" s="489"/>
      <c r="JDJ216" s="490"/>
      <c r="JDK216" s="488"/>
      <c r="JDL216" s="488"/>
      <c r="JDM216" s="488"/>
      <c r="JDN216" s="488"/>
      <c r="JDO216" s="488"/>
      <c r="JDP216" s="488"/>
      <c r="JDQ216" s="489"/>
      <c r="JDR216" s="490"/>
      <c r="JDS216" s="488"/>
      <c r="JDT216" s="488"/>
      <c r="JDU216" s="488"/>
      <c r="JDV216" s="488"/>
      <c r="JDW216" s="488"/>
      <c r="JDX216" s="488"/>
      <c r="JDY216" s="489"/>
      <c r="JDZ216" s="490"/>
      <c r="JEA216" s="488"/>
      <c r="JEB216" s="488"/>
      <c r="JEC216" s="488"/>
      <c r="JED216" s="488"/>
      <c r="JEE216" s="488"/>
      <c r="JEF216" s="488"/>
      <c r="JEG216" s="489"/>
      <c r="JEH216" s="490"/>
      <c r="JEI216" s="488"/>
      <c r="JEJ216" s="488"/>
      <c r="JEK216" s="488"/>
      <c r="JEL216" s="488"/>
      <c r="JEM216" s="488"/>
      <c r="JEN216" s="488"/>
      <c r="JEO216" s="489"/>
      <c r="JEP216" s="490"/>
      <c r="JEQ216" s="488"/>
      <c r="JER216" s="488"/>
      <c r="JES216" s="488"/>
      <c r="JET216" s="488"/>
      <c r="JEU216" s="488"/>
      <c r="JEV216" s="488"/>
      <c r="JEW216" s="489"/>
      <c r="JEX216" s="490"/>
      <c r="JEY216" s="488"/>
      <c r="JEZ216" s="488"/>
      <c r="JFA216" s="488"/>
      <c r="JFB216" s="488"/>
      <c r="JFC216" s="488"/>
      <c r="JFD216" s="488"/>
      <c r="JFE216" s="489"/>
      <c r="JFF216" s="490"/>
      <c r="JFG216" s="488"/>
      <c r="JFH216" s="488"/>
      <c r="JFI216" s="488"/>
      <c r="JFJ216" s="488"/>
      <c r="JFK216" s="488"/>
      <c r="JFL216" s="488"/>
      <c r="JFM216" s="489"/>
      <c r="JFN216" s="490"/>
      <c r="JFO216" s="488"/>
      <c r="JFP216" s="488"/>
      <c r="JFQ216" s="488"/>
      <c r="JFR216" s="488"/>
      <c r="JFS216" s="488"/>
      <c r="JFT216" s="488"/>
      <c r="JFU216" s="489"/>
      <c r="JFV216" s="490"/>
      <c r="JFW216" s="488"/>
      <c r="JFX216" s="488"/>
      <c r="JFY216" s="488"/>
      <c r="JFZ216" s="488"/>
      <c r="JGA216" s="488"/>
      <c r="JGB216" s="488"/>
      <c r="JGC216" s="489"/>
      <c r="JGD216" s="490"/>
      <c r="JGE216" s="488"/>
      <c r="JGF216" s="488"/>
      <c r="JGG216" s="488"/>
      <c r="JGH216" s="488"/>
      <c r="JGI216" s="488"/>
      <c r="JGJ216" s="488"/>
      <c r="JGK216" s="489"/>
      <c r="JGL216" s="490"/>
      <c r="JGM216" s="488"/>
      <c r="JGN216" s="488"/>
      <c r="JGO216" s="488"/>
      <c r="JGP216" s="488"/>
      <c r="JGQ216" s="488"/>
      <c r="JGR216" s="488"/>
      <c r="JGS216" s="489"/>
      <c r="JGT216" s="490"/>
      <c r="JGU216" s="488"/>
      <c r="JGV216" s="488"/>
      <c r="JGW216" s="488"/>
      <c r="JGX216" s="488"/>
      <c r="JGY216" s="488"/>
      <c r="JGZ216" s="488"/>
      <c r="JHA216" s="489"/>
      <c r="JHB216" s="490"/>
      <c r="JHC216" s="488"/>
      <c r="JHD216" s="488"/>
      <c r="JHE216" s="488"/>
      <c r="JHF216" s="488"/>
      <c r="JHG216" s="488"/>
      <c r="JHH216" s="488"/>
      <c r="JHI216" s="489"/>
      <c r="JHJ216" s="490"/>
      <c r="JHK216" s="488"/>
      <c r="JHL216" s="488"/>
      <c r="JHM216" s="488"/>
      <c r="JHN216" s="488"/>
      <c r="JHO216" s="488"/>
      <c r="JHP216" s="488"/>
      <c r="JHQ216" s="489"/>
      <c r="JHR216" s="490"/>
      <c r="JHS216" s="488"/>
      <c r="JHT216" s="488"/>
      <c r="JHU216" s="488"/>
      <c r="JHV216" s="488"/>
      <c r="JHW216" s="488"/>
      <c r="JHX216" s="488"/>
      <c r="JHY216" s="489"/>
      <c r="JHZ216" s="490"/>
      <c r="JIA216" s="488"/>
      <c r="JIB216" s="488"/>
      <c r="JIC216" s="488"/>
      <c r="JID216" s="488"/>
      <c r="JIE216" s="488"/>
      <c r="JIF216" s="488"/>
      <c r="JIG216" s="489"/>
      <c r="JIH216" s="490"/>
      <c r="JII216" s="488"/>
      <c r="JIJ216" s="488"/>
      <c r="JIK216" s="488"/>
      <c r="JIL216" s="488"/>
      <c r="JIM216" s="488"/>
      <c r="JIN216" s="488"/>
      <c r="JIO216" s="489"/>
      <c r="JIP216" s="490"/>
      <c r="JIQ216" s="488"/>
      <c r="JIR216" s="488"/>
      <c r="JIS216" s="488"/>
      <c r="JIT216" s="488"/>
      <c r="JIU216" s="488"/>
      <c r="JIV216" s="488"/>
      <c r="JIW216" s="489"/>
      <c r="JIX216" s="490"/>
      <c r="JIY216" s="488"/>
      <c r="JIZ216" s="488"/>
      <c r="JJA216" s="488"/>
      <c r="JJB216" s="488"/>
      <c r="JJC216" s="488"/>
      <c r="JJD216" s="488"/>
      <c r="JJE216" s="489"/>
      <c r="JJF216" s="490"/>
      <c r="JJG216" s="488"/>
      <c r="JJH216" s="488"/>
      <c r="JJI216" s="488"/>
      <c r="JJJ216" s="488"/>
      <c r="JJK216" s="488"/>
      <c r="JJL216" s="488"/>
      <c r="JJM216" s="489"/>
      <c r="JJN216" s="490"/>
      <c r="JJO216" s="488"/>
      <c r="JJP216" s="488"/>
      <c r="JJQ216" s="488"/>
      <c r="JJR216" s="488"/>
      <c r="JJS216" s="488"/>
      <c r="JJT216" s="488"/>
      <c r="JJU216" s="489"/>
      <c r="JJV216" s="490"/>
      <c r="JJW216" s="488"/>
      <c r="JJX216" s="488"/>
      <c r="JJY216" s="488"/>
      <c r="JJZ216" s="488"/>
      <c r="JKA216" s="488"/>
      <c r="JKB216" s="488"/>
      <c r="JKC216" s="489"/>
      <c r="JKD216" s="490"/>
      <c r="JKE216" s="488"/>
      <c r="JKF216" s="488"/>
      <c r="JKG216" s="488"/>
      <c r="JKH216" s="488"/>
      <c r="JKI216" s="488"/>
      <c r="JKJ216" s="488"/>
      <c r="JKK216" s="489"/>
      <c r="JKL216" s="490"/>
      <c r="JKM216" s="488"/>
      <c r="JKN216" s="488"/>
      <c r="JKO216" s="488"/>
      <c r="JKP216" s="488"/>
      <c r="JKQ216" s="488"/>
      <c r="JKR216" s="488"/>
      <c r="JKS216" s="489"/>
      <c r="JKT216" s="490"/>
      <c r="JKU216" s="488"/>
      <c r="JKV216" s="488"/>
      <c r="JKW216" s="488"/>
      <c r="JKX216" s="488"/>
      <c r="JKY216" s="488"/>
      <c r="JKZ216" s="488"/>
      <c r="JLA216" s="489"/>
      <c r="JLB216" s="490"/>
      <c r="JLC216" s="488"/>
      <c r="JLD216" s="488"/>
      <c r="JLE216" s="488"/>
      <c r="JLF216" s="488"/>
      <c r="JLG216" s="488"/>
      <c r="JLH216" s="488"/>
      <c r="JLI216" s="489"/>
      <c r="JLJ216" s="490"/>
      <c r="JLK216" s="488"/>
      <c r="JLL216" s="488"/>
      <c r="JLM216" s="488"/>
      <c r="JLN216" s="488"/>
      <c r="JLO216" s="488"/>
      <c r="JLP216" s="488"/>
      <c r="JLQ216" s="489"/>
      <c r="JLR216" s="490"/>
      <c r="JLS216" s="488"/>
      <c r="JLT216" s="488"/>
      <c r="JLU216" s="488"/>
      <c r="JLV216" s="488"/>
      <c r="JLW216" s="488"/>
      <c r="JLX216" s="488"/>
      <c r="JLY216" s="489"/>
      <c r="JLZ216" s="490"/>
      <c r="JMA216" s="488"/>
      <c r="JMB216" s="488"/>
      <c r="JMC216" s="488"/>
      <c r="JMD216" s="488"/>
      <c r="JME216" s="488"/>
      <c r="JMF216" s="488"/>
      <c r="JMG216" s="489"/>
      <c r="JMH216" s="490"/>
      <c r="JMI216" s="488"/>
      <c r="JMJ216" s="488"/>
      <c r="JMK216" s="488"/>
      <c r="JML216" s="488"/>
      <c r="JMM216" s="488"/>
      <c r="JMN216" s="488"/>
      <c r="JMO216" s="489"/>
      <c r="JMP216" s="490"/>
      <c r="JMQ216" s="488"/>
      <c r="JMR216" s="488"/>
      <c r="JMS216" s="488"/>
      <c r="JMT216" s="488"/>
      <c r="JMU216" s="488"/>
      <c r="JMV216" s="488"/>
      <c r="JMW216" s="489"/>
      <c r="JMX216" s="490"/>
      <c r="JMY216" s="488"/>
      <c r="JMZ216" s="488"/>
      <c r="JNA216" s="488"/>
      <c r="JNB216" s="488"/>
      <c r="JNC216" s="488"/>
      <c r="JND216" s="488"/>
      <c r="JNE216" s="489"/>
      <c r="JNF216" s="490"/>
      <c r="JNG216" s="488"/>
      <c r="JNH216" s="488"/>
      <c r="JNI216" s="488"/>
      <c r="JNJ216" s="488"/>
      <c r="JNK216" s="488"/>
      <c r="JNL216" s="488"/>
      <c r="JNM216" s="489"/>
      <c r="JNN216" s="490"/>
      <c r="JNO216" s="488"/>
      <c r="JNP216" s="488"/>
      <c r="JNQ216" s="488"/>
      <c r="JNR216" s="488"/>
      <c r="JNS216" s="488"/>
      <c r="JNT216" s="488"/>
      <c r="JNU216" s="489"/>
      <c r="JNV216" s="490"/>
      <c r="JNW216" s="488"/>
      <c r="JNX216" s="488"/>
      <c r="JNY216" s="488"/>
      <c r="JNZ216" s="488"/>
      <c r="JOA216" s="488"/>
      <c r="JOB216" s="488"/>
      <c r="JOC216" s="489"/>
      <c r="JOD216" s="490"/>
      <c r="JOE216" s="488"/>
      <c r="JOF216" s="488"/>
      <c r="JOG216" s="488"/>
      <c r="JOH216" s="488"/>
      <c r="JOI216" s="488"/>
      <c r="JOJ216" s="488"/>
      <c r="JOK216" s="489"/>
      <c r="JOL216" s="490"/>
      <c r="JOM216" s="488"/>
      <c r="JON216" s="488"/>
      <c r="JOO216" s="488"/>
      <c r="JOP216" s="488"/>
      <c r="JOQ216" s="488"/>
      <c r="JOR216" s="488"/>
      <c r="JOS216" s="489"/>
      <c r="JOT216" s="490"/>
      <c r="JOU216" s="488"/>
      <c r="JOV216" s="488"/>
      <c r="JOW216" s="488"/>
      <c r="JOX216" s="488"/>
      <c r="JOY216" s="488"/>
      <c r="JOZ216" s="488"/>
      <c r="JPA216" s="489"/>
      <c r="JPB216" s="490"/>
      <c r="JPC216" s="488"/>
      <c r="JPD216" s="488"/>
      <c r="JPE216" s="488"/>
      <c r="JPF216" s="488"/>
      <c r="JPG216" s="488"/>
      <c r="JPH216" s="488"/>
      <c r="JPI216" s="489"/>
      <c r="JPJ216" s="490"/>
      <c r="JPK216" s="488"/>
      <c r="JPL216" s="488"/>
      <c r="JPM216" s="488"/>
      <c r="JPN216" s="488"/>
      <c r="JPO216" s="488"/>
      <c r="JPP216" s="488"/>
      <c r="JPQ216" s="489"/>
      <c r="JPR216" s="490"/>
      <c r="JPS216" s="488"/>
      <c r="JPT216" s="488"/>
      <c r="JPU216" s="488"/>
      <c r="JPV216" s="488"/>
      <c r="JPW216" s="488"/>
      <c r="JPX216" s="488"/>
      <c r="JPY216" s="489"/>
      <c r="JPZ216" s="490"/>
      <c r="JQA216" s="488"/>
      <c r="JQB216" s="488"/>
      <c r="JQC216" s="488"/>
      <c r="JQD216" s="488"/>
      <c r="JQE216" s="488"/>
      <c r="JQF216" s="488"/>
      <c r="JQG216" s="489"/>
      <c r="JQH216" s="490"/>
      <c r="JQI216" s="488"/>
      <c r="JQJ216" s="488"/>
      <c r="JQK216" s="488"/>
      <c r="JQL216" s="488"/>
      <c r="JQM216" s="488"/>
      <c r="JQN216" s="488"/>
      <c r="JQO216" s="489"/>
      <c r="JQP216" s="490"/>
      <c r="JQQ216" s="488"/>
      <c r="JQR216" s="488"/>
      <c r="JQS216" s="488"/>
      <c r="JQT216" s="488"/>
      <c r="JQU216" s="488"/>
      <c r="JQV216" s="488"/>
      <c r="JQW216" s="489"/>
      <c r="JQX216" s="490"/>
      <c r="JQY216" s="488"/>
      <c r="JQZ216" s="488"/>
      <c r="JRA216" s="488"/>
      <c r="JRB216" s="488"/>
      <c r="JRC216" s="488"/>
      <c r="JRD216" s="488"/>
      <c r="JRE216" s="489"/>
      <c r="JRF216" s="490"/>
      <c r="JRG216" s="488"/>
      <c r="JRH216" s="488"/>
      <c r="JRI216" s="488"/>
      <c r="JRJ216" s="488"/>
      <c r="JRK216" s="488"/>
      <c r="JRL216" s="488"/>
      <c r="JRM216" s="489"/>
      <c r="JRN216" s="490"/>
      <c r="JRO216" s="488"/>
      <c r="JRP216" s="488"/>
      <c r="JRQ216" s="488"/>
      <c r="JRR216" s="488"/>
      <c r="JRS216" s="488"/>
      <c r="JRT216" s="488"/>
      <c r="JRU216" s="489"/>
      <c r="JRV216" s="490"/>
      <c r="JRW216" s="488"/>
      <c r="JRX216" s="488"/>
      <c r="JRY216" s="488"/>
      <c r="JRZ216" s="488"/>
      <c r="JSA216" s="488"/>
      <c r="JSB216" s="488"/>
      <c r="JSC216" s="489"/>
      <c r="JSD216" s="490"/>
      <c r="JSE216" s="488"/>
      <c r="JSF216" s="488"/>
      <c r="JSG216" s="488"/>
      <c r="JSH216" s="488"/>
      <c r="JSI216" s="488"/>
      <c r="JSJ216" s="488"/>
      <c r="JSK216" s="489"/>
      <c r="JSL216" s="490"/>
      <c r="JSM216" s="488"/>
      <c r="JSN216" s="488"/>
      <c r="JSO216" s="488"/>
      <c r="JSP216" s="488"/>
      <c r="JSQ216" s="488"/>
      <c r="JSR216" s="488"/>
      <c r="JSS216" s="489"/>
      <c r="JST216" s="490"/>
      <c r="JSU216" s="488"/>
      <c r="JSV216" s="488"/>
      <c r="JSW216" s="488"/>
      <c r="JSX216" s="488"/>
      <c r="JSY216" s="488"/>
      <c r="JSZ216" s="488"/>
      <c r="JTA216" s="489"/>
      <c r="JTB216" s="490"/>
      <c r="JTC216" s="488"/>
      <c r="JTD216" s="488"/>
      <c r="JTE216" s="488"/>
      <c r="JTF216" s="488"/>
      <c r="JTG216" s="488"/>
      <c r="JTH216" s="488"/>
      <c r="JTI216" s="489"/>
      <c r="JTJ216" s="490"/>
      <c r="JTK216" s="488"/>
      <c r="JTL216" s="488"/>
      <c r="JTM216" s="488"/>
      <c r="JTN216" s="488"/>
      <c r="JTO216" s="488"/>
      <c r="JTP216" s="488"/>
      <c r="JTQ216" s="489"/>
      <c r="JTR216" s="490"/>
      <c r="JTS216" s="488"/>
      <c r="JTT216" s="488"/>
      <c r="JTU216" s="488"/>
      <c r="JTV216" s="488"/>
      <c r="JTW216" s="488"/>
      <c r="JTX216" s="488"/>
      <c r="JTY216" s="489"/>
      <c r="JTZ216" s="490"/>
      <c r="JUA216" s="488"/>
      <c r="JUB216" s="488"/>
      <c r="JUC216" s="488"/>
      <c r="JUD216" s="488"/>
      <c r="JUE216" s="488"/>
      <c r="JUF216" s="488"/>
      <c r="JUG216" s="489"/>
      <c r="JUH216" s="490"/>
      <c r="JUI216" s="488"/>
      <c r="JUJ216" s="488"/>
      <c r="JUK216" s="488"/>
      <c r="JUL216" s="488"/>
      <c r="JUM216" s="488"/>
      <c r="JUN216" s="488"/>
      <c r="JUO216" s="489"/>
      <c r="JUP216" s="490"/>
      <c r="JUQ216" s="488"/>
      <c r="JUR216" s="488"/>
      <c r="JUS216" s="488"/>
      <c r="JUT216" s="488"/>
      <c r="JUU216" s="488"/>
      <c r="JUV216" s="488"/>
      <c r="JUW216" s="489"/>
      <c r="JUX216" s="490"/>
      <c r="JUY216" s="488"/>
      <c r="JUZ216" s="488"/>
      <c r="JVA216" s="488"/>
      <c r="JVB216" s="488"/>
      <c r="JVC216" s="488"/>
      <c r="JVD216" s="488"/>
      <c r="JVE216" s="489"/>
      <c r="JVF216" s="490"/>
      <c r="JVG216" s="488"/>
      <c r="JVH216" s="488"/>
      <c r="JVI216" s="488"/>
      <c r="JVJ216" s="488"/>
      <c r="JVK216" s="488"/>
      <c r="JVL216" s="488"/>
      <c r="JVM216" s="489"/>
      <c r="JVN216" s="490"/>
      <c r="JVO216" s="488"/>
      <c r="JVP216" s="488"/>
      <c r="JVQ216" s="488"/>
      <c r="JVR216" s="488"/>
      <c r="JVS216" s="488"/>
      <c r="JVT216" s="488"/>
      <c r="JVU216" s="489"/>
      <c r="JVV216" s="490"/>
      <c r="JVW216" s="488"/>
      <c r="JVX216" s="488"/>
      <c r="JVY216" s="488"/>
      <c r="JVZ216" s="488"/>
      <c r="JWA216" s="488"/>
      <c r="JWB216" s="488"/>
      <c r="JWC216" s="489"/>
      <c r="JWD216" s="490"/>
      <c r="JWE216" s="488"/>
      <c r="JWF216" s="488"/>
      <c r="JWG216" s="488"/>
      <c r="JWH216" s="488"/>
      <c r="JWI216" s="488"/>
      <c r="JWJ216" s="488"/>
      <c r="JWK216" s="489"/>
      <c r="JWL216" s="490"/>
      <c r="JWM216" s="488"/>
      <c r="JWN216" s="488"/>
      <c r="JWO216" s="488"/>
      <c r="JWP216" s="488"/>
      <c r="JWQ216" s="488"/>
      <c r="JWR216" s="488"/>
      <c r="JWS216" s="489"/>
      <c r="JWT216" s="490"/>
      <c r="JWU216" s="488"/>
      <c r="JWV216" s="488"/>
      <c r="JWW216" s="488"/>
      <c r="JWX216" s="488"/>
      <c r="JWY216" s="488"/>
      <c r="JWZ216" s="488"/>
      <c r="JXA216" s="489"/>
      <c r="JXB216" s="490"/>
      <c r="JXC216" s="488"/>
      <c r="JXD216" s="488"/>
      <c r="JXE216" s="488"/>
      <c r="JXF216" s="488"/>
      <c r="JXG216" s="488"/>
      <c r="JXH216" s="488"/>
      <c r="JXI216" s="489"/>
      <c r="JXJ216" s="490"/>
      <c r="JXK216" s="488"/>
      <c r="JXL216" s="488"/>
      <c r="JXM216" s="488"/>
      <c r="JXN216" s="488"/>
      <c r="JXO216" s="488"/>
      <c r="JXP216" s="488"/>
      <c r="JXQ216" s="489"/>
      <c r="JXR216" s="490"/>
      <c r="JXS216" s="488"/>
      <c r="JXT216" s="488"/>
      <c r="JXU216" s="488"/>
      <c r="JXV216" s="488"/>
      <c r="JXW216" s="488"/>
      <c r="JXX216" s="488"/>
      <c r="JXY216" s="489"/>
      <c r="JXZ216" s="490"/>
      <c r="JYA216" s="488"/>
      <c r="JYB216" s="488"/>
      <c r="JYC216" s="488"/>
      <c r="JYD216" s="488"/>
      <c r="JYE216" s="488"/>
      <c r="JYF216" s="488"/>
      <c r="JYG216" s="489"/>
      <c r="JYH216" s="490"/>
      <c r="JYI216" s="488"/>
      <c r="JYJ216" s="488"/>
      <c r="JYK216" s="488"/>
      <c r="JYL216" s="488"/>
      <c r="JYM216" s="488"/>
      <c r="JYN216" s="488"/>
      <c r="JYO216" s="489"/>
      <c r="JYP216" s="490"/>
      <c r="JYQ216" s="488"/>
      <c r="JYR216" s="488"/>
      <c r="JYS216" s="488"/>
      <c r="JYT216" s="488"/>
      <c r="JYU216" s="488"/>
      <c r="JYV216" s="488"/>
      <c r="JYW216" s="489"/>
      <c r="JYX216" s="490"/>
      <c r="JYY216" s="488"/>
      <c r="JYZ216" s="488"/>
      <c r="JZA216" s="488"/>
      <c r="JZB216" s="488"/>
      <c r="JZC216" s="488"/>
      <c r="JZD216" s="488"/>
      <c r="JZE216" s="489"/>
      <c r="JZF216" s="490"/>
      <c r="JZG216" s="488"/>
      <c r="JZH216" s="488"/>
      <c r="JZI216" s="488"/>
      <c r="JZJ216" s="488"/>
      <c r="JZK216" s="488"/>
      <c r="JZL216" s="488"/>
      <c r="JZM216" s="489"/>
      <c r="JZN216" s="490"/>
      <c r="JZO216" s="488"/>
      <c r="JZP216" s="488"/>
      <c r="JZQ216" s="488"/>
      <c r="JZR216" s="488"/>
      <c r="JZS216" s="488"/>
      <c r="JZT216" s="488"/>
      <c r="JZU216" s="489"/>
      <c r="JZV216" s="490"/>
      <c r="JZW216" s="488"/>
      <c r="JZX216" s="488"/>
      <c r="JZY216" s="488"/>
      <c r="JZZ216" s="488"/>
      <c r="KAA216" s="488"/>
      <c r="KAB216" s="488"/>
      <c r="KAC216" s="489"/>
      <c r="KAD216" s="490"/>
      <c r="KAE216" s="488"/>
      <c r="KAF216" s="488"/>
      <c r="KAG216" s="488"/>
      <c r="KAH216" s="488"/>
      <c r="KAI216" s="488"/>
      <c r="KAJ216" s="488"/>
      <c r="KAK216" s="489"/>
      <c r="KAL216" s="490"/>
      <c r="KAM216" s="488"/>
      <c r="KAN216" s="488"/>
      <c r="KAO216" s="488"/>
      <c r="KAP216" s="488"/>
      <c r="KAQ216" s="488"/>
      <c r="KAR216" s="488"/>
      <c r="KAS216" s="489"/>
      <c r="KAT216" s="490"/>
      <c r="KAU216" s="488"/>
      <c r="KAV216" s="488"/>
      <c r="KAW216" s="488"/>
      <c r="KAX216" s="488"/>
      <c r="KAY216" s="488"/>
      <c r="KAZ216" s="488"/>
      <c r="KBA216" s="489"/>
      <c r="KBB216" s="490"/>
      <c r="KBC216" s="488"/>
      <c r="KBD216" s="488"/>
      <c r="KBE216" s="488"/>
      <c r="KBF216" s="488"/>
      <c r="KBG216" s="488"/>
      <c r="KBH216" s="488"/>
      <c r="KBI216" s="489"/>
      <c r="KBJ216" s="490"/>
      <c r="KBK216" s="488"/>
      <c r="KBL216" s="488"/>
      <c r="KBM216" s="488"/>
      <c r="KBN216" s="488"/>
      <c r="KBO216" s="488"/>
      <c r="KBP216" s="488"/>
      <c r="KBQ216" s="489"/>
      <c r="KBR216" s="490"/>
      <c r="KBS216" s="488"/>
      <c r="KBT216" s="488"/>
      <c r="KBU216" s="488"/>
      <c r="KBV216" s="488"/>
      <c r="KBW216" s="488"/>
      <c r="KBX216" s="488"/>
      <c r="KBY216" s="489"/>
      <c r="KBZ216" s="490"/>
      <c r="KCA216" s="488"/>
      <c r="KCB216" s="488"/>
      <c r="KCC216" s="488"/>
      <c r="KCD216" s="488"/>
      <c r="KCE216" s="488"/>
      <c r="KCF216" s="488"/>
      <c r="KCG216" s="489"/>
      <c r="KCH216" s="490"/>
      <c r="KCI216" s="488"/>
      <c r="KCJ216" s="488"/>
      <c r="KCK216" s="488"/>
      <c r="KCL216" s="488"/>
      <c r="KCM216" s="488"/>
      <c r="KCN216" s="488"/>
      <c r="KCO216" s="489"/>
      <c r="KCP216" s="490"/>
      <c r="KCQ216" s="488"/>
      <c r="KCR216" s="488"/>
      <c r="KCS216" s="488"/>
      <c r="KCT216" s="488"/>
      <c r="KCU216" s="488"/>
      <c r="KCV216" s="488"/>
      <c r="KCW216" s="489"/>
      <c r="KCX216" s="490"/>
      <c r="KCY216" s="488"/>
      <c r="KCZ216" s="488"/>
      <c r="KDA216" s="488"/>
      <c r="KDB216" s="488"/>
      <c r="KDC216" s="488"/>
      <c r="KDD216" s="488"/>
      <c r="KDE216" s="489"/>
      <c r="KDF216" s="490"/>
      <c r="KDG216" s="488"/>
      <c r="KDH216" s="488"/>
      <c r="KDI216" s="488"/>
      <c r="KDJ216" s="488"/>
      <c r="KDK216" s="488"/>
      <c r="KDL216" s="488"/>
      <c r="KDM216" s="489"/>
      <c r="KDN216" s="490"/>
      <c r="KDO216" s="488"/>
      <c r="KDP216" s="488"/>
      <c r="KDQ216" s="488"/>
      <c r="KDR216" s="488"/>
      <c r="KDS216" s="488"/>
      <c r="KDT216" s="488"/>
      <c r="KDU216" s="489"/>
      <c r="KDV216" s="490"/>
      <c r="KDW216" s="488"/>
      <c r="KDX216" s="488"/>
      <c r="KDY216" s="488"/>
      <c r="KDZ216" s="488"/>
      <c r="KEA216" s="488"/>
      <c r="KEB216" s="488"/>
      <c r="KEC216" s="489"/>
      <c r="KED216" s="490"/>
      <c r="KEE216" s="488"/>
      <c r="KEF216" s="488"/>
      <c r="KEG216" s="488"/>
      <c r="KEH216" s="488"/>
      <c r="KEI216" s="488"/>
      <c r="KEJ216" s="488"/>
      <c r="KEK216" s="489"/>
      <c r="KEL216" s="490"/>
      <c r="KEM216" s="488"/>
      <c r="KEN216" s="488"/>
      <c r="KEO216" s="488"/>
      <c r="KEP216" s="488"/>
      <c r="KEQ216" s="488"/>
      <c r="KER216" s="488"/>
      <c r="KES216" s="489"/>
      <c r="KET216" s="490"/>
      <c r="KEU216" s="488"/>
      <c r="KEV216" s="488"/>
      <c r="KEW216" s="488"/>
      <c r="KEX216" s="488"/>
      <c r="KEY216" s="488"/>
      <c r="KEZ216" s="488"/>
      <c r="KFA216" s="489"/>
      <c r="KFB216" s="490"/>
      <c r="KFC216" s="488"/>
      <c r="KFD216" s="488"/>
      <c r="KFE216" s="488"/>
      <c r="KFF216" s="488"/>
      <c r="KFG216" s="488"/>
      <c r="KFH216" s="488"/>
      <c r="KFI216" s="489"/>
      <c r="KFJ216" s="490"/>
      <c r="KFK216" s="488"/>
      <c r="KFL216" s="488"/>
      <c r="KFM216" s="488"/>
      <c r="KFN216" s="488"/>
      <c r="KFO216" s="488"/>
      <c r="KFP216" s="488"/>
      <c r="KFQ216" s="489"/>
      <c r="KFR216" s="490"/>
      <c r="KFS216" s="488"/>
      <c r="KFT216" s="488"/>
      <c r="KFU216" s="488"/>
      <c r="KFV216" s="488"/>
      <c r="KFW216" s="488"/>
      <c r="KFX216" s="488"/>
      <c r="KFY216" s="489"/>
      <c r="KFZ216" s="490"/>
      <c r="KGA216" s="488"/>
      <c r="KGB216" s="488"/>
      <c r="KGC216" s="488"/>
      <c r="KGD216" s="488"/>
      <c r="KGE216" s="488"/>
      <c r="KGF216" s="488"/>
      <c r="KGG216" s="489"/>
      <c r="KGH216" s="490"/>
      <c r="KGI216" s="488"/>
      <c r="KGJ216" s="488"/>
      <c r="KGK216" s="488"/>
      <c r="KGL216" s="488"/>
      <c r="KGM216" s="488"/>
      <c r="KGN216" s="488"/>
      <c r="KGO216" s="489"/>
      <c r="KGP216" s="490"/>
      <c r="KGQ216" s="488"/>
      <c r="KGR216" s="488"/>
      <c r="KGS216" s="488"/>
      <c r="KGT216" s="488"/>
      <c r="KGU216" s="488"/>
      <c r="KGV216" s="488"/>
      <c r="KGW216" s="489"/>
      <c r="KGX216" s="490"/>
      <c r="KGY216" s="488"/>
      <c r="KGZ216" s="488"/>
      <c r="KHA216" s="488"/>
      <c r="KHB216" s="488"/>
      <c r="KHC216" s="488"/>
      <c r="KHD216" s="488"/>
      <c r="KHE216" s="489"/>
      <c r="KHF216" s="490"/>
      <c r="KHG216" s="488"/>
      <c r="KHH216" s="488"/>
      <c r="KHI216" s="488"/>
      <c r="KHJ216" s="488"/>
      <c r="KHK216" s="488"/>
      <c r="KHL216" s="488"/>
      <c r="KHM216" s="489"/>
      <c r="KHN216" s="490"/>
      <c r="KHO216" s="488"/>
      <c r="KHP216" s="488"/>
      <c r="KHQ216" s="488"/>
      <c r="KHR216" s="488"/>
      <c r="KHS216" s="488"/>
      <c r="KHT216" s="488"/>
      <c r="KHU216" s="489"/>
      <c r="KHV216" s="490"/>
      <c r="KHW216" s="488"/>
      <c r="KHX216" s="488"/>
      <c r="KHY216" s="488"/>
      <c r="KHZ216" s="488"/>
      <c r="KIA216" s="488"/>
      <c r="KIB216" s="488"/>
      <c r="KIC216" s="489"/>
      <c r="KID216" s="490"/>
      <c r="KIE216" s="488"/>
      <c r="KIF216" s="488"/>
      <c r="KIG216" s="488"/>
      <c r="KIH216" s="488"/>
      <c r="KII216" s="488"/>
      <c r="KIJ216" s="488"/>
      <c r="KIK216" s="489"/>
      <c r="KIL216" s="490"/>
      <c r="KIM216" s="488"/>
      <c r="KIN216" s="488"/>
      <c r="KIO216" s="488"/>
      <c r="KIP216" s="488"/>
      <c r="KIQ216" s="488"/>
      <c r="KIR216" s="488"/>
      <c r="KIS216" s="489"/>
      <c r="KIT216" s="490"/>
      <c r="KIU216" s="488"/>
      <c r="KIV216" s="488"/>
      <c r="KIW216" s="488"/>
      <c r="KIX216" s="488"/>
      <c r="KIY216" s="488"/>
      <c r="KIZ216" s="488"/>
      <c r="KJA216" s="489"/>
      <c r="KJB216" s="490"/>
      <c r="KJC216" s="488"/>
      <c r="KJD216" s="488"/>
      <c r="KJE216" s="488"/>
      <c r="KJF216" s="488"/>
      <c r="KJG216" s="488"/>
      <c r="KJH216" s="488"/>
      <c r="KJI216" s="489"/>
      <c r="KJJ216" s="490"/>
      <c r="KJK216" s="488"/>
      <c r="KJL216" s="488"/>
      <c r="KJM216" s="488"/>
      <c r="KJN216" s="488"/>
      <c r="KJO216" s="488"/>
      <c r="KJP216" s="488"/>
      <c r="KJQ216" s="489"/>
      <c r="KJR216" s="490"/>
      <c r="KJS216" s="488"/>
      <c r="KJT216" s="488"/>
      <c r="KJU216" s="488"/>
      <c r="KJV216" s="488"/>
      <c r="KJW216" s="488"/>
      <c r="KJX216" s="488"/>
      <c r="KJY216" s="489"/>
      <c r="KJZ216" s="490"/>
      <c r="KKA216" s="488"/>
      <c r="KKB216" s="488"/>
      <c r="KKC216" s="488"/>
      <c r="KKD216" s="488"/>
      <c r="KKE216" s="488"/>
      <c r="KKF216" s="488"/>
      <c r="KKG216" s="489"/>
      <c r="KKH216" s="490"/>
      <c r="KKI216" s="488"/>
      <c r="KKJ216" s="488"/>
      <c r="KKK216" s="488"/>
      <c r="KKL216" s="488"/>
      <c r="KKM216" s="488"/>
      <c r="KKN216" s="488"/>
      <c r="KKO216" s="489"/>
      <c r="KKP216" s="490"/>
      <c r="KKQ216" s="488"/>
      <c r="KKR216" s="488"/>
      <c r="KKS216" s="488"/>
      <c r="KKT216" s="488"/>
      <c r="KKU216" s="488"/>
      <c r="KKV216" s="488"/>
      <c r="KKW216" s="489"/>
      <c r="KKX216" s="490"/>
      <c r="KKY216" s="488"/>
      <c r="KKZ216" s="488"/>
      <c r="KLA216" s="488"/>
      <c r="KLB216" s="488"/>
      <c r="KLC216" s="488"/>
      <c r="KLD216" s="488"/>
      <c r="KLE216" s="489"/>
      <c r="KLF216" s="490"/>
      <c r="KLG216" s="488"/>
      <c r="KLH216" s="488"/>
      <c r="KLI216" s="488"/>
      <c r="KLJ216" s="488"/>
      <c r="KLK216" s="488"/>
      <c r="KLL216" s="488"/>
      <c r="KLM216" s="489"/>
      <c r="KLN216" s="490"/>
      <c r="KLO216" s="488"/>
      <c r="KLP216" s="488"/>
      <c r="KLQ216" s="488"/>
      <c r="KLR216" s="488"/>
      <c r="KLS216" s="488"/>
      <c r="KLT216" s="488"/>
      <c r="KLU216" s="489"/>
      <c r="KLV216" s="490"/>
      <c r="KLW216" s="488"/>
      <c r="KLX216" s="488"/>
      <c r="KLY216" s="488"/>
      <c r="KLZ216" s="488"/>
      <c r="KMA216" s="488"/>
      <c r="KMB216" s="488"/>
      <c r="KMC216" s="489"/>
      <c r="KMD216" s="490"/>
      <c r="KME216" s="488"/>
      <c r="KMF216" s="488"/>
      <c r="KMG216" s="488"/>
      <c r="KMH216" s="488"/>
      <c r="KMI216" s="488"/>
      <c r="KMJ216" s="488"/>
      <c r="KMK216" s="489"/>
      <c r="KML216" s="490"/>
      <c r="KMM216" s="488"/>
      <c r="KMN216" s="488"/>
      <c r="KMO216" s="488"/>
      <c r="KMP216" s="488"/>
      <c r="KMQ216" s="488"/>
      <c r="KMR216" s="488"/>
      <c r="KMS216" s="489"/>
      <c r="KMT216" s="490"/>
      <c r="KMU216" s="488"/>
      <c r="KMV216" s="488"/>
      <c r="KMW216" s="488"/>
      <c r="KMX216" s="488"/>
      <c r="KMY216" s="488"/>
      <c r="KMZ216" s="488"/>
      <c r="KNA216" s="489"/>
      <c r="KNB216" s="490"/>
      <c r="KNC216" s="488"/>
      <c r="KND216" s="488"/>
      <c r="KNE216" s="488"/>
      <c r="KNF216" s="488"/>
      <c r="KNG216" s="488"/>
      <c r="KNH216" s="488"/>
      <c r="KNI216" s="489"/>
      <c r="KNJ216" s="490"/>
      <c r="KNK216" s="488"/>
      <c r="KNL216" s="488"/>
      <c r="KNM216" s="488"/>
      <c r="KNN216" s="488"/>
      <c r="KNO216" s="488"/>
      <c r="KNP216" s="488"/>
      <c r="KNQ216" s="489"/>
      <c r="KNR216" s="490"/>
      <c r="KNS216" s="488"/>
      <c r="KNT216" s="488"/>
      <c r="KNU216" s="488"/>
      <c r="KNV216" s="488"/>
      <c r="KNW216" s="488"/>
      <c r="KNX216" s="488"/>
      <c r="KNY216" s="489"/>
      <c r="KNZ216" s="490"/>
      <c r="KOA216" s="488"/>
      <c r="KOB216" s="488"/>
      <c r="KOC216" s="488"/>
      <c r="KOD216" s="488"/>
      <c r="KOE216" s="488"/>
      <c r="KOF216" s="488"/>
      <c r="KOG216" s="489"/>
      <c r="KOH216" s="490"/>
      <c r="KOI216" s="488"/>
      <c r="KOJ216" s="488"/>
      <c r="KOK216" s="488"/>
      <c r="KOL216" s="488"/>
      <c r="KOM216" s="488"/>
      <c r="KON216" s="488"/>
      <c r="KOO216" s="489"/>
      <c r="KOP216" s="490"/>
      <c r="KOQ216" s="488"/>
      <c r="KOR216" s="488"/>
      <c r="KOS216" s="488"/>
      <c r="KOT216" s="488"/>
      <c r="KOU216" s="488"/>
      <c r="KOV216" s="488"/>
      <c r="KOW216" s="489"/>
      <c r="KOX216" s="490"/>
      <c r="KOY216" s="488"/>
      <c r="KOZ216" s="488"/>
      <c r="KPA216" s="488"/>
      <c r="KPB216" s="488"/>
      <c r="KPC216" s="488"/>
      <c r="KPD216" s="488"/>
      <c r="KPE216" s="489"/>
      <c r="KPF216" s="490"/>
      <c r="KPG216" s="488"/>
      <c r="KPH216" s="488"/>
      <c r="KPI216" s="488"/>
      <c r="KPJ216" s="488"/>
      <c r="KPK216" s="488"/>
      <c r="KPL216" s="488"/>
      <c r="KPM216" s="489"/>
      <c r="KPN216" s="490"/>
      <c r="KPO216" s="488"/>
      <c r="KPP216" s="488"/>
      <c r="KPQ216" s="488"/>
      <c r="KPR216" s="488"/>
      <c r="KPS216" s="488"/>
      <c r="KPT216" s="488"/>
      <c r="KPU216" s="489"/>
      <c r="KPV216" s="490"/>
      <c r="KPW216" s="488"/>
      <c r="KPX216" s="488"/>
      <c r="KPY216" s="488"/>
      <c r="KPZ216" s="488"/>
      <c r="KQA216" s="488"/>
      <c r="KQB216" s="488"/>
      <c r="KQC216" s="489"/>
      <c r="KQD216" s="490"/>
      <c r="KQE216" s="488"/>
      <c r="KQF216" s="488"/>
      <c r="KQG216" s="488"/>
      <c r="KQH216" s="488"/>
      <c r="KQI216" s="488"/>
      <c r="KQJ216" s="488"/>
      <c r="KQK216" s="489"/>
      <c r="KQL216" s="490"/>
      <c r="KQM216" s="488"/>
      <c r="KQN216" s="488"/>
      <c r="KQO216" s="488"/>
      <c r="KQP216" s="488"/>
      <c r="KQQ216" s="488"/>
      <c r="KQR216" s="488"/>
      <c r="KQS216" s="489"/>
      <c r="KQT216" s="490"/>
      <c r="KQU216" s="488"/>
      <c r="KQV216" s="488"/>
      <c r="KQW216" s="488"/>
      <c r="KQX216" s="488"/>
      <c r="KQY216" s="488"/>
      <c r="KQZ216" s="488"/>
      <c r="KRA216" s="489"/>
      <c r="KRB216" s="490"/>
      <c r="KRC216" s="488"/>
      <c r="KRD216" s="488"/>
      <c r="KRE216" s="488"/>
      <c r="KRF216" s="488"/>
      <c r="KRG216" s="488"/>
      <c r="KRH216" s="488"/>
      <c r="KRI216" s="489"/>
      <c r="KRJ216" s="490"/>
      <c r="KRK216" s="488"/>
      <c r="KRL216" s="488"/>
      <c r="KRM216" s="488"/>
      <c r="KRN216" s="488"/>
      <c r="KRO216" s="488"/>
      <c r="KRP216" s="488"/>
      <c r="KRQ216" s="489"/>
      <c r="KRR216" s="490"/>
      <c r="KRS216" s="488"/>
      <c r="KRT216" s="488"/>
      <c r="KRU216" s="488"/>
      <c r="KRV216" s="488"/>
      <c r="KRW216" s="488"/>
      <c r="KRX216" s="488"/>
      <c r="KRY216" s="489"/>
      <c r="KRZ216" s="490"/>
      <c r="KSA216" s="488"/>
      <c r="KSB216" s="488"/>
      <c r="KSC216" s="488"/>
      <c r="KSD216" s="488"/>
      <c r="KSE216" s="488"/>
      <c r="KSF216" s="488"/>
      <c r="KSG216" s="489"/>
      <c r="KSH216" s="490"/>
      <c r="KSI216" s="488"/>
      <c r="KSJ216" s="488"/>
      <c r="KSK216" s="488"/>
      <c r="KSL216" s="488"/>
      <c r="KSM216" s="488"/>
      <c r="KSN216" s="488"/>
      <c r="KSO216" s="489"/>
      <c r="KSP216" s="490"/>
      <c r="KSQ216" s="488"/>
      <c r="KSR216" s="488"/>
      <c r="KSS216" s="488"/>
      <c r="KST216" s="488"/>
      <c r="KSU216" s="488"/>
      <c r="KSV216" s="488"/>
      <c r="KSW216" s="489"/>
      <c r="KSX216" s="490"/>
      <c r="KSY216" s="488"/>
      <c r="KSZ216" s="488"/>
      <c r="KTA216" s="488"/>
      <c r="KTB216" s="488"/>
      <c r="KTC216" s="488"/>
      <c r="KTD216" s="488"/>
      <c r="KTE216" s="489"/>
      <c r="KTF216" s="490"/>
      <c r="KTG216" s="488"/>
      <c r="KTH216" s="488"/>
      <c r="KTI216" s="488"/>
      <c r="KTJ216" s="488"/>
      <c r="KTK216" s="488"/>
      <c r="KTL216" s="488"/>
      <c r="KTM216" s="489"/>
      <c r="KTN216" s="490"/>
      <c r="KTO216" s="488"/>
      <c r="KTP216" s="488"/>
      <c r="KTQ216" s="488"/>
      <c r="KTR216" s="488"/>
      <c r="KTS216" s="488"/>
      <c r="KTT216" s="488"/>
      <c r="KTU216" s="489"/>
      <c r="KTV216" s="490"/>
      <c r="KTW216" s="488"/>
      <c r="KTX216" s="488"/>
      <c r="KTY216" s="488"/>
      <c r="KTZ216" s="488"/>
      <c r="KUA216" s="488"/>
      <c r="KUB216" s="488"/>
      <c r="KUC216" s="489"/>
      <c r="KUD216" s="490"/>
      <c r="KUE216" s="488"/>
      <c r="KUF216" s="488"/>
      <c r="KUG216" s="488"/>
      <c r="KUH216" s="488"/>
      <c r="KUI216" s="488"/>
      <c r="KUJ216" s="488"/>
      <c r="KUK216" s="489"/>
      <c r="KUL216" s="490"/>
      <c r="KUM216" s="488"/>
      <c r="KUN216" s="488"/>
      <c r="KUO216" s="488"/>
      <c r="KUP216" s="488"/>
      <c r="KUQ216" s="488"/>
      <c r="KUR216" s="488"/>
      <c r="KUS216" s="489"/>
      <c r="KUT216" s="490"/>
      <c r="KUU216" s="488"/>
      <c r="KUV216" s="488"/>
      <c r="KUW216" s="488"/>
      <c r="KUX216" s="488"/>
      <c r="KUY216" s="488"/>
      <c r="KUZ216" s="488"/>
      <c r="KVA216" s="489"/>
      <c r="KVB216" s="490"/>
      <c r="KVC216" s="488"/>
      <c r="KVD216" s="488"/>
      <c r="KVE216" s="488"/>
      <c r="KVF216" s="488"/>
      <c r="KVG216" s="488"/>
      <c r="KVH216" s="488"/>
      <c r="KVI216" s="489"/>
      <c r="KVJ216" s="490"/>
      <c r="KVK216" s="488"/>
      <c r="KVL216" s="488"/>
      <c r="KVM216" s="488"/>
      <c r="KVN216" s="488"/>
      <c r="KVO216" s="488"/>
      <c r="KVP216" s="488"/>
      <c r="KVQ216" s="489"/>
      <c r="KVR216" s="490"/>
      <c r="KVS216" s="488"/>
      <c r="KVT216" s="488"/>
      <c r="KVU216" s="488"/>
      <c r="KVV216" s="488"/>
      <c r="KVW216" s="488"/>
      <c r="KVX216" s="488"/>
      <c r="KVY216" s="489"/>
      <c r="KVZ216" s="490"/>
      <c r="KWA216" s="488"/>
      <c r="KWB216" s="488"/>
      <c r="KWC216" s="488"/>
      <c r="KWD216" s="488"/>
      <c r="KWE216" s="488"/>
      <c r="KWF216" s="488"/>
      <c r="KWG216" s="489"/>
      <c r="KWH216" s="490"/>
      <c r="KWI216" s="488"/>
      <c r="KWJ216" s="488"/>
      <c r="KWK216" s="488"/>
      <c r="KWL216" s="488"/>
      <c r="KWM216" s="488"/>
      <c r="KWN216" s="488"/>
      <c r="KWO216" s="489"/>
      <c r="KWP216" s="490"/>
      <c r="KWQ216" s="488"/>
      <c r="KWR216" s="488"/>
      <c r="KWS216" s="488"/>
      <c r="KWT216" s="488"/>
      <c r="KWU216" s="488"/>
      <c r="KWV216" s="488"/>
      <c r="KWW216" s="489"/>
      <c r="KWX216" s="490"/>
      <c r="KWY216" s="488"/>
      <c r="KWZ216" s="488"/>
      <c r="KXA216" s="488"/>
      <c r="KXB216" s="488"/>
      <c r="KXC216" s="488"/>
      <c r="KXD216" s="488"/>
      <c r="KXE216" s="489"/>
      <c r="KXF216" s="490"/>
      <c r="KXG216" s="488"/>
      <c r="KXH216" s="488"/>
      <c r="KXI216" s="488"/>
      <c r="KXJ216" s="488"/>
      <c r="KXK216" s="488"/>
      <c r="KXL216" s="488"/>
      <c r="KXM216" s="489"/>
      <c r="KXN216" s="490"/>
      <c r="KXO216" s="488"/>
      <c r="KXP216" s="488"/>
      <c r="KXQ216" s="488"/>
      <c r="KXR216" s="488"/>
      <c r="KXS216" s="488"/>
      <c r="KXT216" s="488"/>
      <c r="KXU216" s="489"/>
      <c r="KXV216" s="490"/>
      <c r="KXW216" s="488"/>
      <c r="KXX216" s="488"/>
      <c r="KXY216" s="488"/>
      <c r="KXZ216" s="488"/>
      <c r="KYA216" s="488"/>
      <c r="KYB216" s="488"/>
      <c r="KYC216" s="489"/>
      <c r="KYD216" s="490"/>
      <c r="KYE216" s="488"/>
      <c r="KYF216" s="488"/>
      <c r="KYG216" s="488"/>
      <c r="KYH216" s="488"/>
      <c r="KYI216" s="488"/>
      <c r="KYJ216" s="488"/>
      <c r="KYK216" s="489"/>
      <c r="KYL216" s="490"/>
      <c r="KYM216" s="488"/>
      <c r="KYN216" s="488"/>
      <c r="KYO216" s="488"/>
      <c r="KYP216" s="488"/>
      <c r="KYQ216" s="488"/>
      <c r="KYR216" s="488"/>
      <c r="KYS216" s="489"/>
      <c r="KYT216" s="490"/>
      <c r="KYU216" s="488"/>
      <c r="KYV216" s="488"/>
      <c r="KYW216" s="488"/>
      <c r="KYX216" s="488"/>
      <c r="KYY216" s="488"/>
      <c r="KYZ216" s="488"/>
      <c r="KZA216" s="489"/>
      <c r="KZB216" s="490"/>
      <c r="KZC216" s="488"/>
      <c r="KZD216" s="488"/>
      <c r="KZE216" s="488"/>
      <c r="KZF216" s="488"/>
      <c r="KZG216" s="488"/>
      <c r="KZH216" s="488"/>
      <c r="KZI216" s="489"/>
      <c r="KZJ216" s="490"/>
      <c r="KZK216" s="488"/>
      <c r="KZL216" s="488"/>
      <c r="KZM216" s="488"/>
      <c r="KZN216" s="488"/>
      <c r="KZO216" s="488"/>
      <c r="KZP216" s="488"/>
      <c r="KZQ216" s="489"/>
      <c r="KZR216" s="490"/>
      <c r="KZS216" s="488"/>
      <c r="KZT216" s="488"/>
      <c r="KZU216" s="488"/>
      <c r="KZV216" s="488"/>
      <c r="KZW216" s="488"/>
      <c r="KZX216" s="488"/>
      <c r="KZY216" s="489"/>
      <c r="KZZ216" s="490"/>
      <c r="LAA216" s="488"/>
      <c r="LAB216" s="488"/>
      <c r="LAC216" s="488"/>
      <c r="LAD216" s="488"/>
      <c r="LAE216" s="488"/>
      <c r="LAF216" s="488"/>
      <c r="LAG216" s="489"/>
      <c r="LAH216" s="490"/>
      <c r="LAI216" s="488"/>
      <c r="LAJ216" s="488"/>
      <c r="LAK216" s="488"/>
      <c r="LAL216" s="488"/>
      <c r="LAM216" s="488"/>
      <c r="LAN216" s="488"/>
      <c r="LAO216" s="489"/>
      <c r="LAP216" s="490"/>
      <c r="LAQ216" s="488"/>
      <c r="LAR216" s="488"/>
      <c r="LAS216" s="488"/>
      <c r="LAT216" s="488"/>
      <c r="LAU216" s="488"/>
      <c r="LAV216" s="488"/>
      <c r="LAW216" s="489"/>
      <c r="LAX216" s="490"/>
      <c r="LAY216" s="488"/>
      <c r="LAZ216" s="488"/>
      <c r="LBA216" s="488"/>
      <c r="LBB216" s="488"/>
      <c r="LBC216" s="488"/>
      <c r="LBD216" s="488"/>
      <c r="LBE216" s="489"/>
      <c r="LBF216" s="490"/>
      <c r="LBG216" s="488"/>
      <c r="LBH216" s="488"/>
      <c r="LBI216" s="488"/>
      <c r="LBJ216" s="488"/>
      <c r="LBK216" s="488"/>
      <c r="LBL216" s="488"/>
      <c r="LBM216" s="489"/>
      <c r="LBN216" s="490"/>
      <c r="LBO216" s="488"/>
      <c r="LBP216" s="488"/>
      <c r="LBQ216" s="488"/>
      <c r="LBR216" s="488"/>
      <c r="LBS216" s="488"/>
      <c r="LBT216" s="488"/>
      <c r="LBU216" s="489"/>
      <c r="LBV216" s="490"/>
      <c r="LBW216" s="488"/>
      <c r="LBX216" s="488"/>
      <c r="LBY216" s="488"/>
      <c r="LBZ216" s="488"/>
      <c r="LCA216" s="488"/>
      <c r="LCB216" s="488"/>
      <c r="LCC216" s="489"/>
      <c r="LCD216" s="490"/>
      <c r="LCE216" s="488"/>
      <c r="LCF216" s="488"/>
      <c r="LCG216" s="488"/>
      <c r="LCH216" s="488"/>
      <c r="LCI216" s="488"/>
      <c r="LCJ216" s="488"/>
      <c r="LCK216" s="489"/>
      <c r="LCL216" s="490"/>
      <c r="LCM216" s="488"/>
      <c r="LCN216" s="488"/>
      <c r="LCO216" s="488"/>
      <c r="LCP216" s="488"/>
      <c r="LCQ216" s="488"/>
      <c r="LCR216" s="488"/>
      <c r="LCS216" s="489"/>
      <c r="LCT216" s="490"/>
      <c r="LCU216" s="488"/>
      <c r="LCV216" s="488"/>
      <c r="LCW216" s="488"/>
      <c r="LCX216" s="488"/>
      <c r="LCY216" s="488"/>
      <c r="LCZ216" s="488"/>
      <c r="LDA216" s="489"/>
      <c r="LDB216" s="490"/>
      <c r="LDC216" s="488"/>
      <c r="LDD216" s="488"/>
      <c r="LDE216" s="488"/>
      <c r="LDF216" s="488"/>
      <c r="LDG216" s="488"/>
      <c r="LDH216" s="488"/>
      <c r="LDI216" s="489"/>
      <c r="LDJ216" s="490"/>
      <c r="LDK216" s="488"/>
      <c r="LDL216" s="488"/>
      <c r="LDM216" s="488"/>
      <c r="LDN216" s="488"/>
      <c r="LDO216" s="488"/>
      <c r="LDP216" s="488"/>
      <c r="LDQ216" s="489"/>
      <c r="LDR216" s="490"/>
      <c r="LDS216" s="488"/>
      <c r="LDT216" s="488"/>
      <c r="LDU216" s="488"/>
      <c r="LDV216" s="488"/>
      <c r="LDW216" s="488"/>
      <c r="LDX216" s="488"/>
      <c r="LDY216" s="489"/>
      <c r="LDZ216" s="490"/>
      <c r="LEA216" s="488"/>
      <c r="LEB216" s="488"/>
      <c r="LEC216" s="488"/>
      <c r="LED216" s="488"/>
      <c r="LEE216" s="488"/>
      <c r="LEF216" s="488"/>
      <c r="LEG216" s="489"/>
      <c r="LEH216" s="490"/>
      <c r="LEI216" s="488"/>
      <c r="LEJ216" s="488"/>
      <c r="LEK216" s="488"/>
      <c r="LEL216" s="488"/>
      <c r="LEM216" s="488"/>
      <c r="LEN216" s="488"/>
      <c r="LEO216" s="489"/>
      <c r="LEP216" s="490"/>
      <c r="LEQ216" s="488"/>
      <c r="LER216" s="488"/>
      <c r="LES216" s="488"/>
      <c r="LET216" s="488"/>
      <c r="LEU216" s="488"/>
      <c r="LEV216" s="488"/>
      <c r="LEW216" s="489"/>
      <c r="LEX216" s="490"/>
      <c r="LEY216" s="488"/>
      <c r="LEZ216" s="488"/>
      <c r="LFA216" s="488"/>
      <c r="LFB216" s="488"/>
      <c r="LFC216" s="488"/>
      <c r="LFD216" s="488"/>
      <c r="LFE216" s="489"/>
      <c r="LFF216" s="490"/>
      <c r="LFG216" s="488"/>
      <c r="LFH216" s="488"/>
      <c r="LFI216" s="488"/>
      <c r="LFJ216" s="488"/>
      <c r="LFK216" s="488"/>
      <c r="LFL216" s="488"/>
      <c r="LFM216" s="489"/>
      <c r="LFN216" s="490"/>
      <c r="LFO216" s="488"/>
      <c r="LFP216" s="488"/>
      <c r="LFQ216" s="488"/>
      <c r="LFR216" s="488"/>
      <c r="LFS216" s="488"/>
      <c r="LFT216" s="488"/>
      <c r="LFU216" s="489"/>
      <c r="LFV216" s="490"/>
      <c r="LFW216" s="488"/>
      <c r="LFX216" s="488"/>
      <c r="LFY216" s="488"/>
      <c r="LFZ216" s="488"/>
      <c r="LGA216" s="488"/>
      <c r="LGB216" s="488"/>
      <c r="LGC216" s="489"/>
      <c r="LGD216" s="490"/>
      <c r="LGE216" s="488"/>
      <c r="LGF216" s="488"/>
      <c r="LGG216" s="488"/>
      <c r="LGH216" s="488"/>
      <c r="LGI216" s="488"/>
      <c r="LGJ216" s="488"/>
      <c r="LGK216" s="489"/>
      <c r="LGL216" s="490"/>
      <c r="LGM216" s="488"/>
      <c r="LGN216" s="488"/>
      <c r="LGO216" s="488"/>
      <c r="LGP216" s="488"/>
      <c r="LGQ216" s="488"/>
      <c r="LGR216" s="488"/>
      <c r="LGS216" s="489"/>
      <c r="LGT216" s="490"/>
      <c r="LGU216" s="488"/>
      <c r="LGV216" s="488"/>
      <c r="LGW216" s="488"/>
      <c r="LGX216" s="488"/>
      <c r="LGY216" s="488"/>
      <c r="LGZ216" s="488"/>
      <c r="LHA216" s="489"/>
      <c r="LHB216" s="490"/>
      <c r="LHC216" s="488"/>
      <c r="LHD216" s="488"/>
      <c r="LHE216" s="488"/>
      <c r="LHF216" s="488"/>
      <c r="LHG216" s="488"/>
      <c r="LHH216" s="488"/>
      <c r="LHI216" s="489"/>
      <c r="LHJ216" s="490"/>
      <c r="LHK216" s="488"/>
      <c r="LHL216" s="488"/>
      <c r="LHM216" s="488"/>
      <c r="LHN216" s="488"/>
      <c r="LHO216" s="488"/>
      <c r="LHP216" s="488"/>
      <c r="LHQ216" s="489"/>
      <c r="LHR216" s="490"/>
      <c r="LHS216" s="488"/>
      <c r="LHT216" s="488"/>
      <c r="LHU216" s="488"/>
      <c r="LHV216" s="488"/>
      <c r="LHW216" s="488"/>
      <c r="LHX216" s="488"/>
      <c r="LHY216" s="489"/>
      <c r="LHZ216" s="490"/>
      <c r="LIA216" s="488"/>
      <c r="LIB216" s="488"/>
      <c r="LIC216" s="488"/>
      <c r="LID216" s="488"/>
      <c r="LIE216" s="488"/>
      <c r="LIF216" s="488"/>
      <c r="LIG216" s="489"/>
      <c r="LIH216" s="490"/>
      <c r="LII216" s="488"/>
      <c r="LIJ216" s="488"/>
      <c r="LIK216" s="488"/>
      <c r="LIL216" s="488"/>
      <c r="LIM216" s="488"/>
      <c r="LIN216" s="488"/>
      <c r="LIO216" s="489"/>
      <c r="LIP216" s="490"/>
      <c r="LIQ216" s="488"/>
      <c r="LIR216" s="488"/>
      <c r="LIS216" s="488"/>
      <c r="LIT216" s="488"/>
      <c r="LIU216" s="488"/>
      <c r="LIV216" s="488"/>
      <c r="LIW216" s="489"/>
      <c r="LIX216" s="490"/>
      <c r="LIY216" s="488"/>
      <c r="LIZ216" s="488"/>
      <c r="LJA216" s="488"/>
      <c r="LJB216" s="488"/>
      <c r="LJC216" s="488"/>
      <c r="LJD216" s="488"/>
      <c r="LJE216" s="489"/>
      <c r="LJF216" s="490"/>
      <c r="LJG216" s="488"/>
      <c r="LJH216" s="488"/>
      <c r="LJI216" s="488"/>
      <c r="LJJ216" s="488"/>
      <c r="LJK216" s="488"/>
      <c r="LJL216" s="488"/>
      <c r="LJM216" s="489"/>
      <c r="LJN216" s="490"/>
      <c r="LJO216" s="488"/>
      <c r="LJP216" s="488"/>
      <c r="LJQ216" s="488"/>
      <c r="LJR216" s="488"/>
      <c r="LJS216" s="488"/>
      <c r="LJT216" s="488"/>
      <c r="LJU216" s="489"/>
      <c r="LJV216" s="490"/>
      <c r="LJW216" s="488"/>
      <c r="LJX216" s="488"/>
      <c r="LJY216" s="488"/>
      <c r="LJZ216" s="488"/>
      <c r="LKA216" s="488"/>
      <c r="LKB216" s="488"/>
      <c r="LKC216" s="489"/>
      <c r="LKD216" s="490"/>
      <c r="LKE216" s="488"/>
      <c r="LKF216" s="488"/>
      <c r="LKG216" s="488"/>
      <c r="LKH216" s="488"/>
      <c r="LKI216" s="488"/>
      <c r="LKJ216" s="488"/>
      <c r="LKK216" s="489"/>
      <c r="LKL216" s="490"/>
      <c r="LKM216" s="488"/>
      <c r="LKN216" s="488"/>
      <c r="LKO216" s="488"/>
      <c r="LKP216" s="488"/>
      <c r="LKQ216" s="488"/>
      <c r="LKR216" s="488"/>
      <c r="LKS216" s="489"/>
      <c r="LKT216" s="490"/>
      <c r="LKU216" s="488"/>
      <c r="LKV216" s="488"/>
      <c r="LKW216" s="488"/>
      <c r="LKX216" s="488"/>
      <c r="LKY216" s="488"/>
      <c r="LKZ216" s="488"/>
      <c r="LLA216" s="489"/>
      <c r="LLB216" s="490"/>
      <c r="LLC216" s="488"/>
      <c r="LLD216" s="488"/>
      <c r="LLE216" s="488"/>
      <c r="LLF216" s="488"/>
      <c r="LLG216" s="488"/>
      <c r="LLH216" s="488"/>
      <c r="LLI216" s="489"/>
      <c r="LLJ216" s="490"/>
      <c r="LLK216" s="488"/>
      <c r="LLL216" s="488"/>
      <c r="LLM216" s="488"/>
      <c r="LLN216" s="488"/>
      <c r="LLO216" s="488"/>
      <c r="LLP216" s="488"/>
      <c r="LLQ216" s="489"/>
      <c r="LLR216" s="490"/>
      <c r="LLS216" s="488"/>
      <c r="LLT216" s="488"/>
      <c r="LLU216" s="488"/>
      <c r="LLV216" s="488"/>
      <c r="LLW216" s="488"/>
      <c r="LLX216" s="488"/>
      <c r="LLY216" s="489"/>
      <c r="LLZ216" s="490"/>
      <c r="LMA216" s="488"/>
      <c r="LMB216" s="488"/>
      <c r="LMC216" s="488"/>
      <c r="LMD216" s="488"/>
      <c r="LME216" s="488"/>
      <c r="LMF216" s="488"/>
      <c r="LMG216" s="489"/>
      <c r="LMH216" s="490"/>
      <c r="LMI216" s="488"/>
      <c r="LMJ216" s="488"/>
      <c r="LMK216" s="488"/>
      <c r="LML216" s="488"/>
      <c r="LMM216" s="488"/>
      <c r="LMN216" s="488"/>
      <c r="LMO216" s="489"/>
      <c r="LMP216" s="490"/>
      <c r="LMQ216" s="488"/>
      <c r="LMR216" s="488"/>
      <c r="LMS216" s="488"/>
      <c r="LMT216" s="488"/>
      <c r="LMU216" s="488"/>
      <c r="LMV216" s="488"/>
      <c r="LMW216" s="489"/>
      <c r="LMX216" s="490"/>
      <c r="LMY216" s="488"/>
      <c r="LMZ216" s="488"/>
      <c r="LNA216" s="488"/>
      <c r="LNB216" s="488"/>
      <c r="LNC216" s="488"/>
      <c r="LND216" s="488"/>
      <c r="LNE216" s="489"/>
      <c r="LNF216" s="490"/>
      <c r="LNG216" s="488"/>
      <c r="LNH216" s="488"/>
      <c r="LNI216" s="488"/>
      <c r="LNJ216" s="488"/>
      <c r="LNK216" s="488"/>
      <c r="LNL216" s="488"/>
      <c r="LNM216" s="489"/>
      <c r="LNN216" s="490"/>
      <c r="LNO216" s="488"/>
      <c r="LNP216" s="488"/>
      <c r="LNQ216" s="488"/>
      <c r="LNR216" s="488"/>
      <c r="LNS216" s="488"/>
      <c r="LNT216" s="488"/>
      <c r="LNU216" s="489"/>
      <c r="LNV216" s="490"/>
      <c r="LNW216" s="488"/>
      <c r="LNX216" s="488"/>
      <c r="LNY216" s="488"/>
      <c r="LNZ216" s="488"/>
      <c r="LOA216" s="488"/>
      <c r="LOB216" s="488"/>
      <c r="LOC216" s="489"/>
      <c r="LOD216" s="490"/>
      <c r="LOE216" s="488"/>
      <c r="LOF216" s="488"/>
      <c r="LOG216" s="488"/>
      <c r="LOH216" s="488"/>
      <c r="LOI216" s="488"/>
      <c r="LOJ216" s="488"/>
      <c r="LOK216" s="489"/>
      <c r="LOL216" s="490"/>
      <c r="LOM216" s="488"/>
      <c r="LON216" s="488"/>
      <c r="LOO216" s="488"/>
      <c r="LOP216" s="488"/>
      <c r="LOQ216" s="488"/>
      <c r="LOR216" s="488"/>
      <c r="LOS216" s="489"/>
      <c r="LOT216" s="490"/>
      <c r="LOU216" s="488"/>
      <c r="LOV216" s="488"/>
      <c r="LOW216" s="488"/>
      <c r="LOX216" s="488"/>
      <c r="LOY216" s="488"/>
      <c r="LOZ216" s="488"/>
      <c r="LPA216" s="489"/>
      <c r="LPB216" s="490"/>
      <c r="LPC216" s="488"/>
      <c r="LPD216" s="488"/>
      <c r="LPE216" s="488"/>
      <c r="LPF216" s="488"/>
      <c r="LPG216" s="488"/>
      <c r="LPH216" s="488"/>
      <c r="LPI216" s="489"/>
      <c r="LPJ216" s="490"/>
      <c r="LPK216" s="488"/>
      <c r="LPL216" s="488"/>
      <c r="LPM216" s="488"/>
      <c r="LPN216" s="488"/>
      <c r="LPO216" s="488"/>
      <c r="LPP216" s="488"/>
      <c r="LPQ216" s="489"/>
      <c r="LPR216" s="490"/>
      <c r="LPS216" s="488"/>
      <c r="LPT216" s="488"/>
      <c r="LPU216" s="488"/>
      <c r="LPV216" s="488"/>
      <c r="LPW216" s="488"/>
      <c r="LPX216" s="488"/>
      <c r="LPY216" s="489"/>
      <c r="LPZ216" s="490"/>
      <c r="LQA216" s="488"/>
      <c r="LQB216" s="488"/>
      <c r="LQC216" s="488"/>
      <c r="LQD216" s="488"/>
      <c r="LQE216" s="488"/>
      <c r="LQF216" s="488"/>
      <c r="LQG216" s="489"/>
      <c r="LQH216" s="490"/>
      <c r="LQI216" s="488"/>
      <c r="LQJ216" s="488"/>
      <c r="LQK216" s="488"/>
      <c r="LQL216" s="488"/>
      <c r="LQM216" s="488"/>
      <c r="LQN216" s="488"/>
      <c r="LQO216" s="489"/>
      <c r="LQP216" s="490"/>
      <c r="LQQ216" s="488"/>
      <c r="LQR216" s="488"/>
      <c r="LQS216" s="488"/>
      <c r="LQT216" s="488"/>
      <c r="LQU216" s="488"/>
      <c r="LQV216" s="488"/>
      <c r="LQW216" s="489"/>
      <c r="LQX216" s="490"/>
      <c r="LQY216" s="488"/>
      <c r="LQZ216" s="488"/>
      <c r="LRA216" s="488"/>
      <c r="LRB216" s="488"/>
      <c r="LRC216" s="488"/>
      <c r="LRD216" s="488"/>
      <c r="LRE216" s="489"/>
      <c r="LRF216" s="490"/>
      <c r="LRG216" s="488"/>
      <c r="LRH216" s="488"/>
      <c r="LRI216" s="488"/>
      <c r="LRJ216" s="488"/>
      <c r="LRK216" s="488"/>
      <c r="LRL216" s="488"/>
      <c r="LRM216" s="489"/>
      <c r="LRN216" s="490"/>
      <c r="LRO216" s="488"/>
      <c r="LRP216" s="488"/>
      <c r="LRQ216" s="488"/>
      <c r="LRR216" s="488"/>
      <c r="LRS216" s="488"/>
      <c r="LRT216" s="488"/>
      <c r="LRU216" s="489"/>
      <c r="LRV216" s="490"/>
      <c r="LRW216" s="488"/>
      <c r="LRX216" s="488"/>
      <c r="LRY216" s="488"/>
      <c r="LRZ216" s="488"/>
      <c r="LSA216" s="488"/>
      <c r="LSB216" s="488"/>
      <c r="LSC216" s="489"/>
      <c r="LSD216" s="490"/>
      <c r="LSE216" s="488"/>
      <c r="LSF216" s="488"/>
      <c r="LSG216" s="488"/>
      <c r="LSH216" s="488"/>
      <c r="LSI216" s="488"/>
      <c r="LSJ216" s="488"/>
      <c r="LSK216" s="489"/>
      <c r="LSL216" s="490"/>
      <c r="LSM216" s="488"/>
      <c r="LSN216" s="488"/>
      <c r="LSO216" s="488"/>
      <c r="LSP216" s="488"/>
      <c r="LSQ216" s="488"/>
      <c r="LSR216" s="488"/>
      <c r="LSS216" s="489"/>
      <c r="LST216" s="490"/>
      <c r="LSU216" s="488"/>
      <c r="LSV216" s="488"/>
      <c r="LSW216" s="488"/>
      <c r="LSX216" s="488"/>
      <c r="LSY216" s="488"/>
      <c r="LSZ216" s="488"/>
      <c r="LTA216" s="489"/>
      <c r="LTB216" s="490"/>
      <c r="LTC216" s="488"/>
      <c r="LTD216" s="488"/>
      <c r="LTE216" s="488"/>
      <c r="LTF216" s="488"/>
      <c r="LTG216" s="488"/>
      <c r="LTH216" s="488"/>
      <c r="LTI216" s="489"/>
      <c r="LTJ216" s="490"/>
      <c r="LTK216" s="488"/>
      <c r="LTL216" s="488"/>
      <c r="LTM216" s="488"/>
      <c r="LTN216" s="488"/>
      <c r="LTO216" s="488"/>
      <c r="LTP216" s="488"/>
      <c r="LTQ216" s="489"/>
      <c r="LTR216" s="490"/>
      <c r="LTS216" s="488"/>
      <c r="LTT216" s="488"/>
      <c r="LTU216" s="488"/>
      <c r="LTV216" s="488"/>
      <c r="LTW216" s="488"/>
      <c r="LTX216" s="488"/>
      <c r="LTY216" s="489"/>
      <c r="LTZ216" s="490"/>
      <c r="LUA216" s="488"/>
      <c r="LUB216" s="488"/>
      <c r="LUC216" s="488"/>
      <c r="LUD216" s="488"/>
      <c r="LUE216" s="488"/>
      <c r="LUF216" s="488"/>
      <c r="LUG216" s="489"/>
      <c r="LUH216" s="490"/>
      <c r="LUI216" s="488"/>
      <c r="LUJ216" s="488"/>
      <c r="LUK216" s="488"/>
      <c r="LUL216" s="488"/>
      <c r="LUM216" s="488"/>
      <c r="LUN216" s="488"/>
      <c r="LUO216" s="489"/>
      <c r="LUP216" s="490"/>
      <c r="LUQ216" s="488"/>
      <c r="LUR216" s="488"/>
      <c r="LUS216" s="488"/>
      <c r="LUT216" s="488"/>
      <c r="LUU216" s="488"/>
      <c r="LUV216" s="488"/>
      <c r="LUW216" s="489"/>
      <c r="LUX216" s="490"/>
      <c r="LUY216" s="488"/>
      <c r="LUZ216" s="488"/>
      <c r="LVA216" s="488"/>
      <c r="LVB216" s="488"/>
      <c r="LVC216" s="488"/>
      <c r="LVD216" s="488"/>
      <c r="LVE216" s="489"/>
      <c r="LVF216" s="490"/>
      <c r="LVG216" s="488"/>
      <c r="LVH216" s="488"/>
      <c r="LVI216" s="488"/>
      <c r="LVJ216" s="488"/>
      <c r="LVK216" s="488"/>
      <c r="LVL216" s="488"/>
      <c r="LVM216" s="489"/>
      <c r="LVN216" s="490"/>
      <c r="LVO216" s="488"/>
      <c r="LVP216" s="488"/>
      <c r="LVQ216" s="488"/>
      <c r="LVR216" s="488"/>
      <c r="LVS216" s="488"/>
      <c r="LVT216" s="488"/>
      <c r="LVU216" s="489"/>
      <c r="LVV216" s="490"/>
      <c r="LVW216" s="488"/>
      <c r="LVX216" s="488"/>
      <c r="LVY216" s="488"/>
      <c r="LVZ216" s="488"/>
      <c r="LWA216" s="488"/>
      <c r="LWB216" s="488"/>
      <c r="LWC216" s="489"/>
      <c r="LWD216" s="490"/>
      <c r="LWE216" s="488"/>
      <c r="LWF216" s="488"/>
      <c r="LWG216" s="488"/>
      <c r="LWH216" s="488"/>
      <c r="LWI216" s="488"/>
      <c r="LWJ216" s="488"/>
      <c r="LWK216" s="489"/>
      <c r="LWL216" s="490"/>
      <c r="LWM216" s="488"/>
      <c r="LWN216" s="488"/>
      <c r="LWO216" s="488"/>
      <c r="LWP216" s="488"/>
      <c r="LWQ216" s="488"/>
      <c r="LWR216" s="488"/>
      <c r="LWS216" s="489"/>
      <c r="LWT216" s="490"/>
      <c r="LWU216" s="488"/>
      <c r="LWV216" s="488"/>
      <c r="LWW216" s="488"/>
      <c r="LWX216" s="488"/>
      <c r="LWY216" s="488"/>
      <c r="LWZ216" s="488"/>
      <c r="LXA216" s="489"/>
      <c r="LXB216" s="490"/>
      <c r="LXC216" s="488"/>
      <c r="LXD216" s="488"/>
      <c r="LXE216" s="488"/>
      <c r="LXF216" s="488"/>
      <c r="LXG216" s="488"/>
      <c r="LXH216" s="488"/>
      <c r="LXI216" s="489"/>
      <c r="LXJ216" s="490"/>
      <c r="LXK216" s="488"/>
      <c r="LXL216" s="488"/>
      <c r="LXM216" s="488"/>
      <c r="LXN216" s="488"/>
      <c r="LXO216" s="488"/>
      <c r="LXP216" s="488"/>
      <c r="LXQ216" s="489"/>
      <c r="LXR216" s="490"/>
      <c r="LXS216" s="488"/>
      <c r="LXT216" s="488"/>
      <c r="LXU216" s="488"/>
      <c r="LXV216" s="488"/>
      <c r="LXW216" s="488"/>
      <c r="LXX216" s="488"/>
      <c r="LXY216" s="489"/>
      <c r="LXZ216" s="490"/>
      <c r="LYA216" s="488"/>
      <c r="LYB216" s="488"/>
      <c r="LYC216" s="488"/>
      <c r="LYD216" s="488"/>
      <c r="LYE216" s="488"/>
      <c r="LYF216" s="488"/>
      <c r="LYG216" s="489"/>
      <c r="LYH216" s="490"/>
      <c r="LYI216" s="488"/>
      <c r="LYJ216" s="488"/>
      <c r="LYK216" s="488"/>
      <c r="LYL216" s="488"/>
      <c r="LYM216" s="488"/>
      <c r="LYN216" s="488"/>
      <c r="LYO216" s="489"/>
      <c r="LYP216" s="490"/>
      <c r="LYQ216" s="488"/>
      <c r="LYR216" s="488"/>
      <c r="LYS216" s="488"/>
      <c r="LYT216" s="488"/>
      <c r="LYU216" s="488"/>
      <c r="LYV216" s="488"/>
      <c r="LYW216" s="489"/>
      <c r="LYX216" s="490"/>
      <c r="LYY216" s="488"/>
      <c r="LYZ216" s="488"/>
      <c r="LZA216" s="488"/>
      <c r="LZB216" s="488"/>
      <c r="LZC216" s="488"/>
      <c r="LZD216" s="488"/>
      <c r="LZE216" s="489"/>
      <c r="LZF216" s="490"/>
      <c r="LZG216" s="488"/>
      <c r="LZH216" s="488"/>
      <c r="LZI216" s="488"/>
      <c r="LZJ216" s="488"/>
      <c r="LZK216" s="488"/>
      <c r="LZL216" s="488"/>
      <c r="LZM216" s="489"/>
      <c r="LZN216" s="490"/>
      <c r="LZO216" s="488"/>
      <c r="LZP216" s="488"/>
      <c r="LZQ216" s="488"/>
      <c r="LZR216" s="488"/>
      <c r="LZS216" s="488"/>
      <c r="LZT216" s="488"/>
      <c r="LZU216" s="489"/>
      <c r="LZV216" s="490"/>
      <c r="LZW216" s="488"/>
      <c r="LZX216" s="488"/>
      <c r="LZY216" s="488"/>
      <c r="LZZ216" s="488"/>
      <c r="MAA216" s="488"/>
      <c r="MAB216" s="488"/>
      <c r="MAC216" s="489"/>
      <c r="MAD216" s="490"/>
      <c r="MAE216" s="488"/>
      <c r="MAF216" s="488"/>
      <c r="MAG216" s="488"/>
      <c r="MAH216" s="488"/>
      <c r="MAI216" s="488"/>
      <c r="MAJ216" s="488"/>
      <c r="MAK216" s="489"/>
      <c r="MAL216" s="490"/>
      <c r="MAM216" s="488"/>
      <c r="MAN216" s="488"/>
      <c r="MAO216" s="488"/>
      <c r="MAP216" s="488"/>
      <c r="MAQ216" s="488"/>
      <c r="MAR216" s="488"/>
      <c r="MAS216" s="489"/>
      <c r="MAT216" s="490"/>
      <c r="MAU216" s="488"/>
      <c r="MAV216" s="488"/>
      <c r="MAW216" s="488"/>
      <c r="MAX216" s="488"/>
      <c r="MAY216" s="488"/>
      <c r="MAZ216" s="488"/>
      <c r="MBA216" s="489"/>
      <c r="MBB216" s="490"/>
      <c r="MBC216" s="488"/>
      <c r="MBD216" s="488"/>
      <c r="MBE216" s="488"/>
      <c r="MBF216" s="488"/>
      <c r="MBG216" s="488"/>
      <c r="MBH216" s="488"/>
      <c r="MBI216" s="489"/>
      <c r="MBJ216" s="490"/>
      <c r="MBK216" s="488"/>
      <c r="MBL216" s="488"/>
      <c r="MBM216" s="488"/>
      <c r="MBN216" s="488"/>
      <c r="MBO216" s="488"/>
      <c r="MBP216" s="488"/>
      <c r="MBQ216" s="489"/>
      <c r="MBR216" s="490"/>
      <c r="MBS216" s="488"/>
      <c r="MBT216" s="488"/>
      <c r="MBU216" s="488"/>
      <c r="MBV216" s="488"/>
      <c r="MBW216" s="488"/>
      <c r="MBX216" s="488"/>
      <c r="MBY216" s="489"/>
      <c r="MBZ216" s="490"/>
      <c r="MCA216" s="488"/>
      <c r="MCB216" s="488"/>
      <c r="MCC216" s="488"/>
      <c r="MCD216" s="488"/>
      <c r="MCE216" s="488"/>
      <c r="MCF216" s="488"/>
      <c r="MCG216" s="489"/>
      <c r="MCH216" s="490"/>
      <c r="MCI216" s="488"/>
      <c r="MCJ216" s="488"/>
      <c r="MCK216" s="488"/>
      <c r="MCL216" s="488"/>
      <c r="MCM216" s="488"/>
      <c r="MCN216" s="488"/>
      <c r="MCO216" s="489"/>
      <c r="MCP216" s="490"/>
      <c r="MCQ216" s="488"/>
      <c r="MCR216" s="488"/>
      <c r="MCS216" s="488"/>
      <c r="MCT216" s="488"/>
      <c r="MCU216" s="488"/>
      <c r="MCV216" s="488"/>
      <c r="MCW216" s="489"/>
      <c r="MCX216" s="490"/>
      <c r="MCY216" s="488"/>
      <c r="MCZ216" s="488"/>
      <c r="MDA216" s="488"/>
      <c r="MDB216" s="488"/>
      <c r="MDC216" s="488"/>
      <c r="MDD216" s="488"/>
      <c r="MDE216" s="489"/>
      <c r="MDF216" s="490"/>
      <c r="MDG216" s="488"/>
      <c r="MDH216" s="488"/>
      <c r="MDI216" s="488"/>
      <c r="MDJ216" s="488"/>
      <c r="MDK216" s="488"/>
      <c r="MDL216" s="488"/>
      <c r="MDM216" s="489"/>
      <c r="MDN216" s="490"/>
      <c r="MDO216" s="488"/>
      <c r="MDP216" s="488"/>
      <c r="MDQ216" s="488"/>
      <c r="MDR216" s="488"/>
      <c r="MDS216" s="488"/>
      <c r="MDT216" s="488"/>
      <c r="MDU216" s="489"/>
      <c r="MDV216" s="490"/>
      <c r="MDW216" s="488"/>
      <c r="MDX216" s="488"/>
      <c r="MDY216" s="488"/>
      <c r="MDZ216" s="488"/>
      <c r="MEA216" s="488"/>
      <c r="MEB216" s="488"/>
      <c r="MEC216" s="489"/>
      <c r="MED216" s="490"/>
      <c r="MEE216" s="488"/>
      <c r="MEF216" s="488"/>
      <c r="MEG216" s="488"/>
      <c r="MEH216" s="488"/>
      <c r="MEI216" s="488"/>
      <c r="MEJ216" s="488"/>
      <c r="MEK216" s="489"/>
      <c r="MEL216" s="490"/>
      <c r="MEM216" s="488"/>
      <c r="MEN216" s="488"/>
      <c r="MEO216" s="488"/>
      <c r="MEP216" s="488"/>
      <c r="MEQ216" s="488"/>
      <c r="MER216" s="488"/>
      <c r="MES216" s="489"/>
      <c r="MET216" s="490"/>
      <c r="MEU216" s="488"/>
      <c r="MEV216" s="488"/>
      <c r="MEW216" s="488"/>
      <c r="MEX216" s="488"/>
      <c r="MEY216" s="488"/>
      <c r="MEZ216" s="488"/>
      <c r="MFA216" s="489"/>
      <c r="MFB216" s="490"/>
      <c r="MFC216" s="488"/>
      <c r="MFD216" s="488"/>
      <c r="MFE216" s="488"/>
      <c r="MFF216" s="488"/>
      <c r="MFG216" s="488"/>
      <c r="MFH216" s="488"/>
      <c r="MFI216" s="489"/>
      <c r="MFJ216" s="490"/>
      <c r="MFK216" s="488"/>
      <c r="MFL216" s="488"/>
      <c r="MFM216" s="488"/>
      <c r="MFN216" s="488"/>
      <c r="MFO216" s="488"/>
      <c r="MFP216" s="488"/>
      <c r="MFQ216" s="489"/>
      <c r="MFR216" s="490"/>
      <c r="MFS216" s="488"/>
      <c r="MFT216" s="488"/>
      <c r="MFU216" s="488"/>
      <c r="MFV216" s="488"/>
      <c r="MFW216" s="488"/>
      <c r="MFX216" s="488"/>
      <c r="MFY216" s="489"/>
      <c r="MFZ216" s="490"/>
      <c r="MGA216" s="488"/>
      <c r="MGB216" s="488"/>
      <c r="MGC216" s="488"/>
      <c r="MGD216" s="488"/>
      <c r="MGE216" s="488"/>
      <c r="MGF216" s="488"/>
      <c r="MGG216" s="489"/>
      <c r="MGH216" s="490"/>
      <c r="MGI216" s="488"/>
      <c r="MGJ216" s="488"/>
      <c r="MGK216" s="488"/>
      <c r="MGL216" s="488"/>
      <c r="MGM216" s="488"/>
      <c r="MGN216" s="488"/>
      <c r="MGO216" s="489"/>
      <c r="MGP216" s="490"/>
      <c r="MGQ216" s="488"/>
      <c r="MGR216" s="488"/>
      <c r="MGS216" s="488"/>
      <c r="MGT216" s="488"/>
      <c r="MGU216" s="488"/>
      <c r="MGV216" s="488"/>
      <c r="MGW216" s="489"/>
      <c r="MGX216" s="490"/>
      <c r="MGY216" s="488"/>
      <c r="MGZ216" s="488"/>
      <c r="MHA216" s="488"/>
      <c r="MHB216" s="488"/>
      <c r="MHC216" s="488"/>
      <c r="MHD216" s="488"/>
      <c r="MHE216" s="489"/>
      <c r="MHF216" s="490"/>
      <c r="MHG216" s="488"/>
      <c r="MHH216" s="488"/>
      <c r="MHI216" s="488"/>
      <c r="MHJ216" s="488"/>
      <c r="MHK216" s="488"/>
      <c r="MHL216" s="488"/>
      <c r="MHM216" s="489"/>
      <c r="MHN216" s="490"/>
      <c r="MHO216" s="488"/>
      <c r="MHP216" s="488"/>
      <c r="MHQ216" s="488"/>
      <c r="MHR216" s="488"/>
      <c r="MHS216" s="488"/>
      <c r="MHT216" s="488"/>
      <c r="MHU216" s="489"/>
      <c r="MHV216" s="490"/>
      <c r="MHW216" s="488"/>
      <c r="MHX216" s="488"/>
      <c r="MHY216" s="488"/>
      <c r="MHZ216" s="488"/>
      <c r="MIA216" s="488"/>
      <c r="MIB216" s="488"/>
      <c r="MIC216" s="489"/>
      <c r="MID216" s="490"/>
      <c r="MIE216" s="488"/>
      <c r="MIF216" s="488"/>
      <c r="MIG216" s="488"/>
      <c r="MIH216" s="488"/>
      <c r="MII216" s="488"/>
      <c r="MIJ216" s="488"/>
      <c r="MIK216" s="489"/>
      <c r="MIL216" s="490"/>
      <c r="MIM216" s="488"/>
      <c r="MIN216" s="488"/>
      <c r="MIO216" s="488"/>
      <c r="MIP216" s="488"/>
      <c r="MIQ216" s="488"/>
      <c r="MIR216" s="488"/>
      <c r="MIS216" s="489"/>
      <c r="MIT216" s="490"/>
      <c r="MIU216" s="488"/>
      <c r="MIV216" s="488"/>
      <c r="MIW216" s="488"/>
      <c r="MIX216" s="488"/>
      <c r="MIY216" s="488"/>
      <c r="MIZ216" s="488"/>
      <c r="MJA216" s="489"/>
      <c r="MJB216" s="490"/>
      <c r="MJC216" s="488"/>
      <c r="MJD216" s="488"/>
      <c r="MJE216" s="488"/>
      <c r="MJF216" s="488"/>
      <c r="MJG216" s="488"/>
      <c r="MJH216" s="488"/>
      <c r="MJI216" s="489"/>
      <c r="MJJ216" s="490"/>
      <c r="MJK216" s="488"/>
      <c r="MJL216" s="488"/>
      <c r="MJM216" s="488"/>
      <c r="MJN216" s="488"/>
      <c r="MJO216" s="488"/>
      <c r="MJP216" s="488"/>
      <c r="MJQ216" s="489"/>
      <c r="MJR216" s="490"/>
      <c r="MJS216" s="488"/>
      <c r="MJT216" s="488"/>
      <c r="MJU216" s="488"/>
      <c r="MJV216" s="488"/>
      <c r="MJW216" s="488"/>
      <c r="MJX216" s="488"/>
      <c r="MJY216" s="489"/>
      <c r="MJZ216" s="490"/>
      <c r="MKA216" s="488"/>
      <c r="MKB216" s="488"/>
      <c r="MKC216" s="488"/>
      <c r="MKD216" s="488"/>
      <c r="MKE216" s="488"/>
      <c r="MKF216" s="488"/>
      <c r="MKG216" s="489"/>
      <c r="MKH216" s="490"/>
      <c r="MKI216" s="488"/>
      <c r="MKJ216" s="488"/>
      <c r="MKK216" s="488"/>
      <c r="MKL216" s="488"/>
      <c r="MKM216" s="488"/>
      <c r="MKN216" s="488"/>
      <c r="MKO216" s="489"/>
      <c r="MKP216" s="490"/>
      <c r="MKQ216" s="488"/>
      <c r="MKR216" s="488"/>
      <c r="MKS216" s="488"/>
      <c r="MKT216" s="488"/>
      <c r="MKU216" s="488"/>
      <c r="MKV216" s="488"/>
      <c r="MKW216" s="489"/>
      <c r="MKX216" s="490"/>
      <c r="MKY216" s="488"/>
      <c r="MKZ216" s="488"/>
      <c r="MLA216" s="488"/>
      <c r="MLB216" s="488"/>
      <c r="MLC216" s="488"/>
      <c r="MLD216" s="488"/>
      <c r="MLE216" s="489"/>
      <c r="MLF216" s="490"/>
      <c r="MLG216" s="488"/>
      <c r="MLH216" s="488"/>
      <c r="MLI216" s="488"/>
      <c r="MLJ216" s="488"/>
      <c r="MLK216" s="488"/>
      <c r="MLL216" s="488"/>
      <c r="MLM216" s="489"/>
      <c r="MLN216" s="490"/>
      <c r="MLO216" s="488"/>
      <c r="MLP216" s="488"/>
      <c r="MLQ216" s="488"/>
      <c r="MLR216" s="488"/>
      <c r="MLS216" s="488"/>
      <c r="MLT216" s="488"/>
      <c r="MLU216" s="489"/>
      <c r="MLV216" s="490"/>
      <c r="MLW216" s="488"/>
      <c r="MLX216" s="488"/>
      <c r="MLY216" s="488"/>
      <c r="MLZ216" s="488"/>
      <c r="MMA216" s="488"/>
      <c r="MMB216" s="488"/>
      <c r="MMC216" s="489"/>
      <c r="MMD216" s="490"/>
      <c r="MME216" s="488"/>
      <c r="MMF216" s="488"/>
      <c r="MMG216" s="488"/>
      <c r="MMH216" s="488"/>
      <c r="MMI216" s="488"/>
      <c r="MMJ216" s="488"/>
      <c r="MMK216" s="489"/>
      <c r="MML216" s="490"/>
      <c r="MMM216" s="488"/>
      <c r="MMN216" s="488"/>
      <c r="MMO216" s="488"/>
      <c r="MMP216" s="488"/>
      <c r="MMQ216" s="488"/>
      <c r="MMR216" s="488"/>
      <c r="MMS216" s="489"/>
      <c r="MMT216" s="490"/>
      <c r="MMU216" s="488"/>
      <c r="MMV216" s="488"/>
      <c r="MMW216" s="488"/>
      <c r="MMX216" s="488"/>
      <c r="MMY216" s="488"/>
      <c r="MMZ216" s="488"/>
      <c r="MNA216" s="489"/>
      <c r="MNB216" s="490"/>
      <c r="MNC216" s="488"/>
      <c r="MND216" s="488"/>
      <c r="MNE216" s="488"/>
      <c r="MNF216" s="488"/>
      <c r="MNG216" s="488"/>
      <c r="MNH216" s="488"/>
      <c r="MNI216" s="489"/>
      <c r="MNJ216" s="490"/>
      <c r="MNK216" s="488"/>
      <c r="MNL216" s="488"/>
      <c r="MNM216" s="488"/>
      <c r="MNN216" s="488"/>
      <c r="MNO216" s="488"/>
      <c r="MNP216" s="488"/>
      <c r="MNQ216" s="489"/>
      <c r="MNR216" s="490"/>
      <c r="MNS216" s="488"/>
      <c r="MNT216" s="488"/>
      <c r="MNU216" s="488"/>
      <c r="MNV216" s="488"/>
      <c r="MNW216" s="488"/>
      <c r="MNX216" s="488"/>
      <c r="MNY216" s="489"/>
      <c r="MNZ216" s="490"/>
      <c r="MOA216" s="488"/>
      <c r="MOB216" s="488"/>
      <c r="MOC216" s="488"/>
      <c r="MOD216" s="488"/>
      <c r="MOE216" s="488"/>
      <c r="MOF216" s="488"/>
      <c r="MOG216" s="489"/>
      <c r="MOH216" s="490"/>
      <c r="MOI216" s="488"/>
      <c r="MOJ216" s="488"/>
      <c r="MOK216" s="488"/>
      <c r="MOL216" s="488"/>
      <c r="MOM216" s="488"/>
      <c r="MON216" s="488"/>
      <c r="MOO216" s="489"/>
      <c r="MOP216" s="490"/>
      <c r="MOQ216" s="488"/>
      <c r="MOR216" s="488"/>
      <c r="MOS216" s="488"/>
      <c r="MOT216" s="488"/>
      <c r="MOU216" s="488"/>
      <c r="MOV216" s="488"/>
      <c r="MOW216" s="489"/>
      <c r="MOX216" s="490"/>
      <c r="MOY216" s="488"/>
      <c r="MOZ216" s="488"/>
      <c r="MPA216" s="488"/>
      <c r="MPB216" s="488"/>
      <c r="MPC216" s="488"/>
      <c r="MPD216" s="488"/>
      <c r="MPE216" s="489"/>
      <c r="MPF216" s="490"/>
      <c r="MPG216" s="488"/>
      <c r="MPH216" s="488"/>
      <c r="MPI216" s="488"/>
      <c r="MPJ216" s="488"/>
      <c r="MPK216" s="488"/>
      <c r="MPL216" s="488"/>
      <c r="MPM216" s="489"/>
      <c r="MPN216" s="490"/>
      <c r="MPO216" s="488"/>
      <c r="MPP216" s="488"/>
      <c r="MPQ216" s="488"/>
      <c r="MPR216" s="488"/>
      <c r="MPS216" s="488"/>
      <c r="MPT216" s="488"/>
      <c r="MPU216" s="489"/>
      <c r="MPV216" s="490"/>
      <c r="MPW216" s="488"/>
      <c r="MPX216" s="488"/>
      <c r="MPY216" s="488"/>
      <c r="MPZ216" s="488"/>
      <c r="MQA216" s="488"/>
      <c r="MQB216" s="488"/>
      <c r="MQC216" s="489"/>
      <c r="MQD216" s="490"/>
      <c r="MQE216" s="488"/>
      <c r="MQF216" s="488"/>
      <c r="MQG216" s="488"/>
      <c r="MQH216" s="488"/>
      <c r="MQI216" s="488"/>
      <c r="MQJ216" s="488"/>
      <c r="MQK216" s="489"/>
      <c r="MQL216" s="490"/>
      <c r="MQM216" s="488"/>
      <c r="MQN216" s="488"/>
      <c r="MQO216" s="488"/>
      <c r="MQP216" s="488"/>
      <c r="MQQ216" s="488"/>
      <c r="MQR216" s="488"/>
      <c r="MQS216" s="489"/>
      <c r="MQT216" s="490"/>
      <c r="MQU216" s="488"/>
      <c r="MQV216" s="488"/>
      <c r="MQW216" s="488"/>
      <c r="MQX216" s="488"/>
      <c r="MQY216" s="488"/>
      <c r="MQZ216" s="488"/>
      <c r="MRA216" s="489"/>
      <c r="MRB216" s="490"/>
      <c r="MRC216" s="488"/>
      <c r="MRD216" s="488"/>
      <c r="MRE216" s="488"/>
      <c r="MRF216" s="488"/>
      <c r="MRG216" s="488"/>
      <c r="MRH216" s="488"/>
      <c r="MRI216" s="489"/>
      <c r="MRJ216" s="490"/>
      <c r="MRK216" s="488"/>
      <c r="MRL216" s="488"/>
      <c r="MRM216" s="488"/>
      <c r="MRN216" s="488"/>
      <c r="MRO216" s="488"/>
      <c r="MRP216" s="488"/>
      <c r="MRQ216" s="489"/>
      <c r="MRR216" s="490"/>
      <c r="MRS216" s="488"/>
      <c r="MRT216" s="488"/>
      <c r="MRU216" s="488"/>
      <c r="MRV216" s="488"/>
      <c r="MRW216" s="488"/>
      <c r="MRX216" s="488"/>
      <c r="MRY216" s="489"/>
      <c r="MRZ216" s="490"/>
      <c r="MSA216" s="488"/>
      <c r="MSB216" s="488"/>
      <c r="MSC216" s="488"/>
      <c r="MSD216" s="488"/>
      <c r="MSE216" s="488"/>
      <c r="MSF216" s="488"/>
      <c r="MSG216" s="489"/>
      <c r="MSH216" s="490"/>
      <c r="MSI216" s="488"/>
      <c r="MSJ216" s="488"/>
      <c r="MSK216" s="488"/>
      <c r="MSL216" s="488"/>
      <c r="MSM216" s="488"/>
      <c r="MSN216" s="488"/>
      <c r="MSO216" s="489"/>
      <c r="MSP216" s="490"/>
      <c r="MSQ216" s="488"/>
      <c r="MSR216" s="488"/>
      <c r="MSS216" s="488"/>
      <c r="MST216" s="488"/>
      <c r="MSU216" s="488"/>
      <c r="MSV216" s="488"/>
      <c r="MSW216" s="489"/>
      <c r="MSX216" s="490"/>
      <c r="MSY216" s="488"/>
      <c r="MSZ216" s="488"/>
      <c r="MTA216" s="488"/>
      <c r="MTB216" s="488"/>
      <c r="MTC216" s="488"/>
      <c r="MTD216" s="488"/>
      <c r="MTE216" s="489"/>
      <c r="MTF216" s="490"/>
      <c r="MTG216" s="488"/>
      <c r="MTH216" s="488"/>
      <c r="MTI216" s="488"/>
      <c r="MTJ216" s="488"/>
      <c r="MTK216" s="488"/>
      <c r="MTL216" s="488"/>
      <c r="MTM216" s="489"/>
      <c r="MTN216" s="490"/>
      <c r="MTO216" s="488"/>
      <c r="MTP216" s="488"/>
      <c r="MTQ216" s="488"/>
      <c r="MTR216" s="488"/>
      <c r="MTS216" s="488"/>
      <c r="MTT216" s="488"/>
      <c r="MTU216" s="489"/>
      <c r="MTV216" s="490"/>
      <c r="MTW216" s="488"/>
      <c r="MTX216" s="488"/>
      <c r="MTY216" s="488"/>
      <c r="MTZ216" s="488"/>
      <c r="MUA216" s="488"/>
      <c r="MUB216" s="488"/>
      <c r="MUC216" s="489"/>
      <c r="MUD216" s="490"/>
      <c r="MUE216" s="488"/>
      <c r="MUF216" s="488"/>
      <c r="MUG216" s="488"/>
      <c r="MUH216" s="488"/>
      <c r="MUI216" s="488"/>
      <c r="MUJ216" s="488"/>
      <c r="MUK216" s="489"/>
      <c r="MUL216" s="490"/>
      <c r="MUM216" s="488"/>
      <c r="MUN216" s="488"/>
      <c r="MUO216" s="488"/>
      <c r="MUP216" s="488"/>
      <c r="MUQ216" s="488"/>
      <c r="MUR216" s="488"/>
      <c r="MUS216" s="489"/>
      <c r="MUT216" s="490"/>
      <c r="MUU216" s="488"/>
      <c r="MUV216" s="488"/>
      <c r="MUW216" s="488"/>
      <c r="MUX216" s="488"/>
      <c r="MUY216" s="488"/>
      <c r="MUZ216" s="488"/>
      <c r="MVA216" s="489"/>
      <c r="MVB216" s="490"/>
      <c r="MVC216" s="488"/>
      <c r="MVD216" s="488"/>
      <c r="MVE216" s="488"/>
      <c r="MVF216" s="488"/>
      <c r="MVG216" s="488"/>
      <c r="MVH216" s="488"/>
      <c r="MVI216" s="489"/>
      <c r="MVJ216" s="490"/>
      <c r="MVK216" s="488"/>
      <c r="MVL216" s="488"/>
      <c r="MVM216" s="488"/>
      <c r="MVN216" s="488"/>
      <c r="MVO216" s="488"/>
      <c r="MVP216" s="488"/>
      <c r="MVQ216" s="489"/>
      <c r="MVR216" s="490"/>
      <c r="MVS216" s="488"/>
      <c r="MVT216" s="488"/>
      <c r="MVU216" s="488"/>
      <c r="MVV216" s="488"/>
      <c r="MVW216" s="488"/>
      <c r="MVX216" s="488"/>
      <c r="MVY216" s="489"/>
      <c r="MVZ216" s="490"/>
      <c r="MWA216" s="488"/>
      <c r="MWB216" s="488"/>
      <c r="MWC216" s="488"/>
      <c r="MWD216" s="488"/>
      <c r="MWE216" s="488"/>
      <c r="MWF216" s="488"/>
      <c r="MWG216" s="489"/>
      <c r="MWH216" s="490"/>
      <c r="MWI216" s="488"/>
      <c r="MWJ216" s="488"/>
      <c r="MWK216" s="488"/>
      <c r="MWL216" s="488"/>
      <c r="MWM216" s="488"/>
      <c r="MWN216" s="488"/>
      <c r="MWO216" s="489"/>
      <c r="MWP216" s="490"/>
      <c r="MWQ216" s="488"/>
      <c r="MWR216" s="488"/>
      <c r="MWS216" s="488"/>
      <c r="MWT216" s="488"/>
      <c r="MWU216" s="488"/>
      <c r="MWV216" s="488"/>
      <c r="MWW216" s="489"/>
      <c r="MWX216" s="490"/>
      <c r="MWY216" s="488"/>
      <c r="MWZ216" s="488"/>
      <c r="MXA216" s="488"/>
      <c r="MXB216" s="488"/>
      <c r="MXC216" s="488"/>
      <c r="MXD216" s="488"/>
      <c r="MXE216" s="489"/>
      <c r="MXF216" s="490"/>
      <c r="MXG216" s="488"/>
      <c r="MXH216" s="488"/>
      <c r="MXI216" s="488"/>
      <c r="MXJ216" s="488"/>
      <c r="MXK216" s="488"/>
      <c r="MXL216" s="488"/>
      <c r="MXM216" s="489"/>
      <c r="MXN216" s="490"/>
      <c r="MXO216" s="488"/>
      <c r="MXP216" s="488"/>
      <c r="MXQ216" s="488"/>
      <c r="MXR216" s="488"/>
      <c r="MXS216" s="488"/>
      <c r="MXT216" s="488"/>
      <c r="MXU216" s="489"/>
      <c r="MXV216" s="490"/>
      <c r="MXW216" s="488"/>
      <c r="MXX216" s="488"/>
      <c r="MXY216" s="488"/>
      <c r="MXZ216" s="488"/>
      <c r="MYA216" s="488"/>
      <c r="MYB216" s="488"/>
      <c r="MYC216" s="489"/>
      <c r="MYD216" s="490"/>
      <c r="MYE216" s="488"/>
      <c r="MYF216" s="488"/>
      <c r="MYG216" s="488"/>
      <c r="MYH216" s="488"/>
      <c r="MYI216" s="488"/>
      <c r="MYJ216" s="488"/>
      <c r="MYK216" s="489"/>
      <c r="MYL216" s="490"/>
      <c r="MYM216" s="488"/>
      <c r="MYN216" s="488"/>
      <c r="MYO216" s="488"/>
      <c r="MYP216" s="488"/>
      <c r="MYQ216" s="488"/>
      <c r="MYR216" s="488"/>
      <c r="MYS216" s="489"/>
      <c r="MYT216" s="490"/>
      <c r="MYU216" s="488"/>
      <c r="MYV216" s="488"/>
      <c r="MYW216" s="488"/>
      <c r="MYX216" s="488"/>
      <c r="MYY216" s="488"/>
      <c r="MYZ216" s="488"/>
      <c r="MZA216" s="489"/>
      <c r="MZB216" s="490"/>
      <c r="MZC216" s="488"/>
      <c r="MZD216" s="488"/>
      <c r="MZE216" s="488"/>
      <c r="MZF216" s="488"/>
      <c r="MZG216" s="488"/>
      <c r="MZH216" s="488"/>
      <c r="MZI216" s="489"/>
      <c r="MZJ216" s="490"/>
      <c r="MZK216" s="488"/>
      <c r="MZL216" s="488"/>
      <c r="MZM216" s="488"/>
      <c r="MZN216" s="488"/>
      <c r="MZO216" s="488"/>
      <c r="MZP216" s="488"/>
      <c r="MZQ216" s="489"/>
      <c r="MZR216" s="490"/>
      <c r="MZS216" s="488"/>
      <c r="MZT216" s="488"/>
      <c r="MZU216" s="488"/>
      <c r="MZV216" s="488"/>
      <c r="MZW216" s="488"/>
      <c r="MZX216" s="488"/>
      <c r="MZY216" s="489"/>
      <c r="MZZ216" s="490"/>
      <c r="NAA216" s="488"/>
      <c r="NAB216" s="488"/>
      <c r="NAC216" s="488"/>
      <c r="NAD216" s="488"/>
      <c r="NAE216" s="488"/>
      <c r="NAF216" s="488"/>
      <c r="NAG216" s="489"/>
      <c r="NAH216" s="490"/>
      <c r="NAI216" s="488"/>
      <c r="NAJ216" s="488"/>
      <c r="NAK216" s="488"/>
      <c r="NAL216" s="488"/>
      <c r="NAM216" s="488"/>
      <c r="NAN216" s="488"/>
      <c r="NAO216" s="489"/>
      <c r="NAP216" s="490"/>
      <c r="NAQ216" s="488"/>
      <c r="NAR216" s="488"/>
      <c r="NAS216" s="488"/>
      <c r="NAT216" s="488"/>
      <c r="NAU216" s="488"/>
      <c r="NAV216" s="488"/>
      <c r="NAW216" s="489"/>
      <c r="NAX216" s="490"/>
      <c r="NAY216" s="488"/>
      <c r="NAZ216" s="488"/>
      <c r="NBA216" s="488"/>
      <c r="NBB216" s="488"/>
      <c r="NBC216" s="488"/>
      <c r="NBD216" s="488"/>
      <c r="NBE216" s="489"/>
      <c r="NBF216" s="490"/>
      <c r="NBG216" s="488"/>
      <c r="NBH216" s="488"/>
      <c r="NBI216" s="488"/>
      <c r="NBJ216" s="488"/>
      <c r="NBK216" s="488"/>
      <c r="NBL216" s="488"/>
      <c r="NBM216" s="489"/>
      <c r="NBN216" s="490"/>
      <c r="NBO216" s="488"/>
      <c r="NBP216" s="488"/>
      <c r="NBQ216" s="488"/>
      <c r="NBR216" s="488"/>
      <c r="NBS216" s="488"/>
      <c r="NBT216" s="488"/>
      <c r="NBU216" s="489"/>
      <c r="NBV216" s="490"/>
      <c r="NBW216" s="488"/>
      <c r="NBX216" s="488"/>
      <c r="NBY216" s="488"/>
      <c r="NBZ216" s="488"/>
      <c r="NCA216" s="488"/>
      <c r="NCB216" s="488"/>
      <c r="NCC216" s="489"/>
      <c r="NCD216" s="490"/>
      <c r="NCE216" s="488"/>
      <c r="NCF216" s="488"/>
      <c r="NCG216" s="488"/>
      <c r="NCH216" s="488"/>
      <c r="NCI216" s="488"/>
      <c r="NCJ216" s="488"/>
      <c r="NCK216" s="489"/>
      <c r="NCL216" s="490"/>
      <c r="NCM216" s="488"/>
      <c r="NCN216" s="488"/>
      <c r="NCO216" s="488"/>
      <c r="NCP216" s="488"/>
      <c r="NCQ216" s="488"/>
      <c r="NCR216" s="488"/>
      <c r="NCS216" s="489"/>
      <c r="NCT216" s="490"/>
      <c r="NCU216" s="488"/>
      <c r="NCV216" s="488"/>
      <c r="NCW216" s="488"/>
      <c r="NCX216" s="488"/>
      <c r="NCY216" s="488"/>
      <c r="NCZ216" s="488"/>
      <c r="NDA216" s="489"/>
      <c r="NDB216" s="490"/>
      <c r="NDC216" s="488"/>
      <c r="NDD216" s="488"/>
      <c r="NDE216" s="488"/>
      <c r="NDF216" s="488"/>
      <c r="NDG216" s="488"/>
      <c r="NDH216" s="488"/>
      <c r="NDI216" s="489"/>
      <c r="NDJ216" s="490"/>
      <c r="NDK216" s="488"/>
      <c r="NDL216" s="488"/>
      <c r="NDM216" s="488"/>
      <c r="NDN216" s="488"/>
      <c r="NDO216" s="488"/>
      <c r="NDP216" s="488"/>
      <c r="NDQ216" s="489"/>
      <c r="NDR216" s="490"/>
      <c r="NDS216" s="488"/>
      <c r="NDT216" s="488"/>
      <c r="NDU216" s="488"/>
      <c r="NDV216" s="488"/>
      <c r="NDW216" s="488"/>
      <c r="NDX216" s="488"/>
      <c r="NDY216" s="489"/>
      <c r="NDZ216" s="490"/>
      <c r="NEA216" s="488"/>
      <c r="NEB216" s="488"/>
      <c r="NEC216" s="488"/>
      <c r="NED216" s="488"/>
      <c r="NEE216" s="488"/>
      <c r="NEF216" s="488"/>
      <c r="NEG216" s="489"/>
      <c r="NEH216" s="490"/>
      <c r="NEI216" s="488"/>
      <c r="NEJ216" s="488"/>
      <c r="NEK216" s="488"/>
      <c r="NEL216" s="488"/>
      <c r="NEM216" s="488"/>
      <c r="NEN216" s="488"/>
      <c r="NEO216" s="489"/>
      <c r="NEP216" s="490"/>
      <c r="NEQ216" s="488"/>
      <c r="NER216" s="488"/>
      <c r="NES216" s="488"/>
      <c r="NET216" s="488"/>
      <c r="NEU216" s="488"/>
      <c r="NEV216" s="488"/>
      <c r="NEW216" s="489"/>
      <c r="NEX216" s="490"/>
      <c r="NEY216" s="488"/>
      <c r="NEZ216" s="488"/>
      <c r="NFA216" s="488"/>
      <c r="NFB216" s="488"/>
      <c r="NFC216" s="488"/>
      <c r="NFD216" s="488"/>
      <c r="NFE216" s="489"/>
      <c r="NFF216" s="490"/>
      <c r="NFG216" s="488"/>
      <c r="NFH216" s="488"/>
      <c r="NFI216" s="488"/>
      <c r="NFJ216" s="488"/>
      <c r="NFK216" s="488"/>
      <c r="NFL216" s="488"/>
      <c r="NFM216" s="489"/>
      <c r="NFN216" s="490"/>
      <c r="NFO216" s="488"/>
      <c r="NFP216" s="488"/>
      <c r="NFQ216" s="488"/>
      <c r="NFR216" s="488"/>
      <c r="NFS216" s="488"/>
      <c r="NFT216" s="488"/>
      <c r="NFU216" s="489"/>
      <c r="NFV216" s="490"/>
      <c r="NFW216" s="488"/>
      <c r="NFX216" s="488"/>
      <c r="NFY216" s="488"/>
      <c r="NFZ216" s="488"/>
      <c r="NGA216" s="488"/>
      <c r="NGB216" s="488"/>
      <c r="NGC216" s="489"/>
      <c r="NGD216" s="490"/>
      <c r="NGE216" s="488"/>
      <c r="NGF216" s="488"/>
      <c r="NGG216" s="488"/>
      <c r="NGH216" s="488"/>
      <c r="NGI216" s="488"/>
      <c r="NGJ216" s="488"/>
      <c r="NGK216" s="489"/>
      <c r="NGL216" s="490"/>
      <c r="NGM216" s="488"/>
      <c r="NGN216" s="488"/>
      <c r="NGO216" s="488"/>
      <c r="NGP216" s="488"/>
      <c r="NGQ216" s="488"/>
      <c r="NGR216" s="488"/>
      <c r="NGS216" s="489"/>
      <c r="NGT216" s="490"/>
      <c r="NGU216" s="488"/>
      <c r="NGV216" s="488"/>
      <c r="NGW216" s="488"/>
      <c r="NGX216" s="488"/>
      <c r="NGY216" s="488"/>
      <c r="NGZ216" s="488"/>
      <c r="NHA216" s="489"/>
      <c r="NHB216" s="490"/>
      <c r="NHC216" s="488"/>
      <c r="NHD216" s="488"/>
      <c r="NHE216" s="488"/>
      <c r="NHF216" s="488"/>
      <c r="NHG216" s="488"/>
      <c r="NHH216" s="488"/>
      <c r="NHI216" s="489"/>
      <c r="NHJ216" s="490"/>
      <c r="NHK216" s="488"/>
      <c r="NHL216" s="488"/>
      <c r="NHM216" s="488"/>
      <c r="NHN216" s="488"/>
      <c r="NHO216" s="488"/>
      <c r="NHP216" s="488"/>
      <c r="NHQ216" s="489"/>
      <c r="NHR216" s="490"/>
      <c r="NHS216" s="488"/>
      <c r="NHT216" s="488"/>
      <c r="NHU216" s="488"/>
      <c r="NHV216" s="488"/>
      <c r="NHW216" s="488"/>
      <c r="NHX216" s="488"/>
      <c r="NHY216" s="489"/>
      <c r="NHZ216" s="490"/>
      <c r="NIA216" s="488"/>
      <c r="NIB216" s="488"/>
      <c r="NIC216" s="488"/>
      <c r="NID216" s="488"/>
      <c r="NIE216" s="488"/>
      <c r="NIF216" s="488"/>
      <c r="NIG216" s="489"/>
      <c r="NIH216" s="490"/>
      <c r="NII216" s="488"/>
      <c r="NIJ216" s="488"/>
      <c r="NIK216" s="488"/>
      <c r="NIL216" s="488"/>
      <c r="NIM216" s="488"/>
      <c r="NIN216" s="488"/>
      <c r="NIO216" s="489"/>
      <c r="NIP216" s="490"/>
      <c r="NIQ216" s="488"/>
      <c r="NIR216" s="488"/>
      <c r="NIS216" s="488"/>
      <c r="NIT216" s="488"/>
      <c r="NIU216" s="488"/>
      <c r="NIV216" s="488"/>
      <c r="NIW216" s="489"/>
      <c r="NIX216" s="490"/>
      <c r="NIY216" s="488"/>
      <c r="NIZ216" s="488"/>
      <c r="NJA216" s="488"/>
      <c r="NJB216" s="488"/>
      <c r="NJC216" s="488"/>
      <c r="NJD216" s="488"/>
      <c r="NJE216" s="489"/>
      <c r="NJF216" s="490"/>
      <c r="NJG216" s="488"/>
      <c r="NJH216" s="488"/>
      <c r="NJI216" s="488"/>
      <c r="NJJ216" s="488"/>
      <c r="NJK216" s="488"/>
      <c r="NJL216" s="488"/>
      <c r="NJM216" s="489"/>
      <c r="NJN216" s="490"/>
      <c r="NJO216" s="488"/>
      <c r="NJP216" s="488"/>
      <c r="NJQ216" s="488"/>
      <c r="NJR216" s="488"/>
      <c r="NJS216" s="488"/>
      <c r="NJT216" s="488"/>
      <c r="NJU216" s="489"/>
      <c r="NJV216" s="490"/>
      <c r="NJW216" s="488"/>
      <c r="NJX216" s="488"/>
      <c r="NJY216" s="488"/>
      <c r="NJZ216" s="488"/>
      <c r="NKA216" s="488"/>
      <c r="NKB216" s="488"/>
      <c r="NKC216" s="489"/>
      <c r="NKD216" s="490"/>
      <c r="NKE216" s="488"/>
      <c r="NKF216" s="488"/>
      <c r="NKG216" s="488"/>
      <c r="NKH216" s="488"/>
      <c r="NKI216" s="488"/>
      <c r="NKJ216" s="488"/>
      <c r="NKK216" s="489"/>
      <c r="NKL216" s="490"/>
      <c r="NKM216" s="488"/>
      <c r="NKN216" s="488"/>
      <c r="NKO216" s="488"/>
      <c r="NKP216" s="488"/>
      <c r="NKQ216" s="488"/>
      <c r="NKR216" s="488"/>
      <c r="NKS216" s="489"/>
      <c r="NKT216" s="490"/>
      <c r="NKU216" s="488"/>
      <c r="NKV216" s="488"/>
      <c r="NKW216" s="488"/>
      <c r="NKX216" s="488"/>
      <c r="NKY216" s="488"/>
      <c r="NKZ216" s="488"/>
      <c r="NLA216" s="489"/>
      <c r="NLB216" s="490"/>
      <c r="NLC216" s="488"/>
      <c r="NLD216" s="488"/>
      <c r="NLE216" s="488"/>
      <c r="NLF216" s="488"/>
      <c r="NLG216" s="488"/>
      <c r="NLH216" s="488"/>
      <c r="NLI216" s="489"/>
      <c r="NLJ216" s="490"/>
      <c r="NLK216" s="488"/>
      <c r="NLL216" s="488"/>
      <c r="NLM216" s="488"/>
      <c r="NLN216" s="488"/>
      <c r="NLO216" s="488"/>
      <c r="NLP216" s="488"/>
      <c r="NLQ216" s="489"/>
      <c r="NLR216" s="490"/>
      <c r="NLS216" s="488"/>
      <c r="NLT216" s="488"/>
      <c r="NLU216" s="488"/>
      <c r="NLV216" s="488"/>
      <c r="NLW216" s="488"/>
      <c r="NLX216" s="488"/>
      <c r="NLY216" s="489"/>
      <c r="NLZ216" s="490"/>
      <c r="NMA216" s="488"/>
      <c r="NMB216" s="488"/>
      <c r="NMC216" s="488"/>
      <c r="NMD216" s="488"/>
      <c r="NME216" s="488"/>
      <c r="NMF216" s="488"/>
      <c r="NMG216" s="489"/>
      <c r="NMH216" s="490"/>
      <c r="NMI216" s="488"/>
      <c r="NMJ216" s="488"/>
      <c r="NMK216" s="488"/>
      <c r="NML216" s="488"/>
      <c r="NMM216" s="488"/>
      <c r="NMN216" s="488"/>
      <c r="NMO216" s="489"/>
      <c r="NMP216" s="490"/>
      <c r="NMQ216" s="488"/>
      <c r="NMR216" s="488"/>
      <c r="NMS216" s="488"/>
      <c r="NMT216" s="488"/>
      <c r="NMU216" s="488"/>
      <c r="NMV216" s="488"/>
      <c r="NMW216" s="489"/>
      <c r="NMX216" s="490"/>
      <c r="NMY216" s="488"/>
      <c r="NMZ216" s="488"/>
      <c r="NNA216" s="488"/>
      <c r="NNB216" s="488"/>
      <c r="NNC216" s="488"/>
      <c r="NND216" s="488"/>
      <c r="NNE216" s="489"/>
      <c r="NNF216" s="490"/>
      <c r="NNG216" s="488"/>
      <c r="NNH216" s="488"/>
      <c r="NNI216" s="488"/>
      <c r="NNJ216" s="488"/>
      <c r="NNK216" s="488"/>
      <c r="NNL216" s="488"/>
      <c r="NNM216" s="489"/>
      <c r="NNN216" s="490"/>
      <c r="NNO216" s="488"/>
      <c r="NNP216" s="488"/>
      <c r="NNQ216" s="488"/>
      <c r="NNR216" s="488"/>
      <c r="NNS216" s="488"/>
      <c r="NNT216" s="488"/>
      <c r="NNU216" s="489"/>
      <c r="NNV216" s="490"/>
      <c r="NNW216" s="488"/>
      <c r="NNX216" s="488"/>
      <c r="NNY216" s="488"/>
      <c r="NNZ216" s="488"/>
      <c r="NOA216" s="488"/>
      <c r="NOB216" s="488"/>
      <c r="NOC216" s="489"/>
      <c r="NOD216" s="490"/>
      <c r="NOE216" s="488"/>
      <c r="NOF216" s="488"/>
      <c r="NOG216" s="488"/>
      <c r="NOH216" s="488"/>
      <c r="NOI216" s="488"/>
      <c r="NOJ216" s="488"/>
      <c r="NOK216" s="489"/>
      <c r="NOL216" s="490"/>
      <c r="NOM216" s="488"/>
      <c r="NON216" s="488"/>
      <c r="NOO216" s="488"/>
      <c r="NOP216" s="488"/>
      <c r="NOQ216" s="488"/>
      <c r="NOR216" s="488"/>
      <c r="NOS216" s="489"/>
      <c r="NOT216" s="490"/>
      <c r="NOU216" s="488"/>
      <c r="NOV216" s="488"/>
      <c r="NOW216" s="488"/>
      <c r="NOX216" s="488"/>
      <c r="NOY216" s="488"/>
      <c r="NOZ216" s="488"/>
      <c r="NPA216" s="489"/>
      <c r="NPB216" s="490"/>
      <c r="NPC216" s="488"/>
      <c r="NPD216" s="488"/>
      <c r="NPE216" s="488"/>
      <c r="NPF216" s="488"/>
      <c r="NPG216" s="488"/>
      <c r="NPH216" s="488"/>
      <c r="NPI216" s="489"/>
      <c r="NPJ216" s="490"/>
      <c r="NPK216" s="488"/>
      <c r="NPL216" s="488"/>
      <c r="NPM216" s="488"/>
      <c r="NPN216" s="488"/>
      <c r="NPO216" s="488"/>
      <c r="NPP216" s="488"/>
      <c r="NPQ216" s="489"/>
      <c r="NPR216" s="490"/>
      <c r="NPS216" s="488"/>
      <c r="NPT216" s="488"/>
      <c r="NPU216" s="488"/>
      <c r="NPV216" s="488"/>
      <c r="NPW216" s="488"/>
      <c r="NPX216" s="488"/>
      <c r="NPY216" s="489"/>
      <c r="NPZ216" s="490"/>
      <c r="NQA216" s="488"/>
      <c r="NQB216" s="488"/>
      <c r="NQC216" s="488"/>
      <c r="NQD216" s="488"/>
      <c r="NQE216" s="488"/>
      <c r="NQF216" s="488"/>
      <c r="NQG216" s="489"/>
      <c r="NQH216" s="490"/>
      <c r="NQI216" s="488"/>
      <c r="NQJ216" s="488"/>
      <c r="NQK216" s="488"/>
      <c r="NQL216" s="488"/>
      <c r="NQM216" s="488"/>
      <c r="NQN216" s="488"/>
      <c r="NQO216" s="489"/>
      <c r="NQP216" s="490"/>
      <c r="NQQ216" s="488"/>
      <c r="NQR216" s="488"/>
      <c r="NQS216" s="488"/>
      <c r="NQT216" s="488"/>
      <c r="NQU216" s="488"/>
      <c r="NQV216" s="488"/>
      <c r="NQW216" s="489"/>
      <c r="NQX216" s="490"/>
      <c r="NQY216" s="488"/>
      <c r="NQZ216" s="488"/>
      <c r="NRA216" s="488"/>
      <c r="NRB216" s="488"/>
      <c r="NRC216" s="488"/>
      <c r="NRD216" s="488"/>
      <c r="NRE216" s="489"/>
      <c r="NRF216" s="490"/>
      <c r="NRG216" s="488"/>
      <c r="NRH216" s="488"/>
      <c r="NRI216" s="488"/>
      <c r="NRJ216" s="488"/>
      <c r="NRK216" s="488"/>
      <c r="NRL216" s="488"/>
      <c r="NRM216" s="489"/>
      <c r="NRN216" s="490"/>
      <c r="NRO216" s="488"/>
      <c r="NRP216" s="488"/>
      <c r="NRQ216" s="488"/>
      <c r="NRR216" s="488"/>
      <c r="NRS216" s="488"/>
      <c r="NRT216" s="488"/>
      <c r="NRU216" s="489"/>
      <c r="NRV216" s="490"/>
      <c r="NRW216" s="488"/>
      <c r="NRX216" s="488"/>
      <c r="NRY216" s="488"/>
      <c r="NRZ216" s="488"/>
      <c r="NSA216" s="488"/>
      <c r="NSB216" s="488"/>
      <c r="NSC216" s="489"/>
      <c r="NSD216" s="490"/>
      <c r="NSE216" s="488"/>
      <c r="NSF216" s="488"/>
      <c r="NSG216" s="488"/>
      <c r="NSH216" s="488"/>
      <c r="NSI216" s="488"/>
      <c r="NSJ216" s="488"/>
      <c r="NSK216" s="489"/>
      <c r="NSL216" s="490"/>
      <c r="NSM216" s="488"/>
      <c r="NSN216" s="488"/>
      <c r="NSO216" s="488"/>
      <c r="NSP216" s="488"/>
      <c r="NSQ216" s="488"/>
      <c r="NSR216" s="488"/>
      <c r="NSS216" s="489"/>
      <c r="NST216" s="490"/>
      <c r="NSU216" s="488"/>
      <c r="NSV216" s="488"/>
      <c r="NSW216" s="488"/>
      <c r="NSX216" s="488"/>
      <c r="NSY216" s="488"/>
      <c r="NSZ216" s="488"/>
      <c r="NTA216" s="489"/>
      <c r="NTB216" s="490"/>
      <c r="NTC216" s="488"/>
      <c r="NTD216" s="488"/>
      <c r="NTE216" s="488"/>
      <c r="NTF216" s="488"/>
      <c r="NTG216" s="488"/>
      <c r="NTH216" s="488"/>
      <c r="NTI216" s="489"/>
      <c r="NTJ216" s="490"/>
      <c r="NTK216" s="488"/>
      <c r="NTL216" s="488"/>
      <c r="NTM216" s="488"/>
      <c r="NTN216" s="488"/>
      <c r="NTO216" s="488"/>
      <c r="NTP216" s="488"/>
      <c r="NTQ216" s="489"/>
      <c r="NTR216" s="490"/>
      <c r="NTS216" s="488"/>
      <c r="NTT216" s="488"/>
      <c r="NTU216" s="488"/>
      <c r="NTV216" s="488"/>
      <c r="NTW216" s="488"/>
      <c r="NTX216" s="488"/>
      <c r="NTY216" s="489"/>
      <c r="NTZ216" s="490"/>
      <c r="NUA216" s="488"/>
      <c r="NUB216" s="488"/>
      <c r="NUC216" s="488"/>
      <c r="NUD216" s="488"/>
      <c r="NUE216" s="488"/>
      <c r="NUF216" s="488"/>
      <c r="NUG216" s="489"/>
      <c r="NUH216" s="490"/>
      <c r="NUI216" s="488"/>
      <c r="NUJ216" s="488"/>
      <c r="NUK216" s="488"/>
      <c r="NUL216" s="488"/>
      <c r="NUM216" s="488"/>
      <c r="NUN216" s="488"/>
      <c r="NUO216" s="489"/>
      <c r="NUP216" s="490"/>
      <c r="NUQ216" s="488"/>
      <c r="NUR216" s="488"/>
      <c r="NUS216" s="488"/>
      <c r="NUT216" s="488"/>
      <c r="NUU216" s="488"/>
      <c r="NUV216" s="488"/>
      <c r="NUW216" s="489"/>
      <c r="NUX216" s="490"/>
      <c r="NUY216" s="488"/>
      <c r="NUZ216" s="488"/>
      <c r="NVA216" s="488"/>
      <c r="NVB216" s="488"/>
      <c r="NVC216" s="488"/>
      <c r="NVD216" s="488"/>
      <c r="NVE216" s="489"/>
      <c r="NVF216" s="490"/>
      <c r="NVG216" s="488"/>
      <c r="NVH216" s="488"/>
      <c r="NVI216" s="488"/>
      <c r="NVJ216" s="488"/>
      <c r="NVK216" s="488"/>
      <c r="NVL216" s="488"/>
      <c r="NVM216" s="489"/>
      <c r="NVN216" s="490"/>
      <c r="NVO216" s="488"/>
      <c r="NVP216" s="488"/>
      <c r="NVQ216" s="488"/>
      <c r="NVR216" s="488"/>
      <c r="NVS216" s="488"/>
      <c r="NVT216" s="488"/>
      <c r="NVU216" s="489"/>
      <c r="NVV216" s="490"/>
      <c r="NVW216" s="488"/>
      <c r="NVX216" s="488"/>
      <c r="NVY216" s="488"/>
      <c r="NVZ216" s="488"/>
      <c r="NWA216" s="488"/>
      <c r="NWB216" s="488"/>
      <c r="NWC216" s="489"/>
      <c r="NWD216" s="490"/>
      <c r="NWE216" s="488"/>
      <c r="NWF216" s="488"/>
      <c r="NWG216" s="488"/>
      <c r="NWH216" s="488"/>
      <c r="NWI216" s="488"/>
      <c r="NWJ216" s="488"/>
      <c r="NWK216" s="489"/>
      <c r="NWL216" s="490"/>
      <c r="NWM216" s="488"/>
      <c r="NWN216" s="488"/>
      <c r="NWO216" s="488"/>
      <c r="NWP216" s="488"/>
      <c r="NWQ216" s="488"/>
      <c r="NWR216" s="488"/>
      <c r="NWS216" s="489"/>
      <c r="NWT216" s="490"/>
      <c r="NWU216" s="488"/>
      <c r="NWV216" s="488"/>
      <c r="NWW216" s="488"/>
      <c r="NWX216" s="488"/>
      <c r="NWY216" s="488"/>
      <c r="NWZ216" s="488"/>
      <c r="NXA216" s="489"/>
      <c r="NXB216" s="490"/>
      <c r="NXC216" s="488"/>
      <c r="NXD216" s="488"/>
      <c r="NXE216" s="488"/>
      <c r="NXF216" s="488"/>
      <c r="NXG216" s="488"/>
      <c r="NXH216" s="488"/>
      <c r="NXI216" s="489"/>
      <c r="NXJ216" s="490"/>
      <c r="NXK216" s="488"/>
      <c r="NXL216" s="488"/>
      <c r="NXM216" s="488"/>
      <c r="NXN216" s="488"/>
      <c r="NXO216" s="488"/>
      <c r="NXP216" s="488"/>
      <c r="NXQ216" s="489"/>
      <c r="NXR216" s="490"/>
      <c r="NXS216" s="488"/>
      <c r="NXT216" s="488"/>
      <c r="NXU216" s="488"/>
      <c r="NXV216" s="488"/>
      <c r="NXW216" s="488"/>
      <c r="NXX216" s="488"/>
      <c r="NXY216" s="489"/>
      <c r="NXZ216" s="490"/>
      <c r="NYA216" s="488"/>
      <c r="NYB216" s="488"/>
      <c r="NYC216" s="488"/>
      <c r="NYD216" s="488"/>
      <c r="NYE216" s="488"/>
      <c r="NYF216" s="488"/>
      <c r="NYG216" s="489"/>
      <c r="NYH216" s="490"/>
      <c r="NYI216" s="488"/>
      <c r="NYJ216" s="488"/>
      <c r="NYK216" s="488"/>
      <c r="NYL216" s="488"/>
      <c r="NYM216" s="488"/>
      <c r="NYN216" s="488"/>
      <c r="NYO216" s="489"/>
      <c r="NYP216" s="490"/>
      <c r="NYQ216" s="488"/>
      <c r="NYR216" s="488"/>
      <c r="NYS216" s="488"/>
      <c r="NYT216" s="488"/>
      <c r="NYU216" s="488"/>
      <c r="NYV216" s="488"/>
      <c r="NYW216" s="489"/>
      <c r="NYX216" s="490"/>
      <c r="NYY216" s="488"/>
      <c r="NYZ216" s="488"/>
      <c r="NZA216" s="488"/>
      <c r="NZB216" s="488"/>
      <c r="NZC216" s="488"/>
      <c r="NZD216" s="488"/>
      <c r="NZE216" s="489"/>
      <c r="NZF216" s="490"/>
      <c r="NZG216" s="488"/>
      <c r="NZH216" s="488"/>
      <c r="NZI216" s="488"/>
      <c r="NZJ216" s="488"/>
      <c r="NZK216" s="488"/>
      <c r="NZL216" s="488"/>
      <c r="NZM216" s="489"/>
      <c r="NZN216" s="490"/>
      <c r="NZO216" s="488"/>
      <c r="NZP216" s="488"/>
      <c r="NZQ216" s="488"/>
      <c r="NZR216" s="488"/>
      <c r="NZS216" s="488"/>
      <c r="NZT216" s="488"/>
      <c r="NZU216" s="489"/>
      <c r="NZV216" s="490"/>
      <c r="NZW216" s="488"/>
      <c r="NZX216" s="488"/>
      <c r="NZY216" s="488"/>
      <c r="NZZ216" s="488"/>
      <c r="OAA216" s="488"/>
      <c r="OAB216" s="488"/>
      <c r="OAC216" s="489"/>
      <c r="OAD216" s="490"/>
      <c r="OAE216" s="488"/>
      <c r="OAF216" s="488"/>
      <c r="OAG216" s="488"/>
      <c r="OAH216" s="488"/>
      <c r="OAI216" s="488"/>
      <c r="OAJ216" s="488"/>
      <c r="OAK216" s="489"/>
      <c r="OAL216" s="490"/>
      <c r="OAM216" s="488"/>
      <c r="OAN216" s="488"/>
      <c r="OAO216" s="488"/>
      <c r="OAP216" s="488"/>
      <c r="OAQ216" s="488"/>
      <c r="OAR216" s="488"/>
      <c r="OAS216" s="489"/>
      <c r="OAT216" s="490"/>
      <c r="OAU216" s="488"/>
      <c r="OAV216" s="488"/>
      <c r="OAW216" s="488"/>
      <c r="OAX216" s="488"/>
      <c r="OAY216" s="488"/>
      <c r="OAZ216" s="488"/>
      <c r="OBA216" s="489"/>
      <c r="OBB216" s="490"/>
      <c r="OBC216" s="488"/>
      <c r="OBD216" s="488"/>
      <c r="OBE216" s="488"/>
      <c r="OBF216" s="488"/>
      <c r="OBG216" s="488"/>
      <c r="OBH216" s="488"/>
      <c r="OBI216" s="489"/>
      <c r="OBJ216" s="490"/>
      <c r="OBK216" s="488"/>
      <c r="OBL216" s="488"/>
      <c r="OBM216" s="488"/>
      <c r="OBN216" s="488"/>
      <c r="OBO216" s="488"/>
      <c r="OBP216" s="488"/>
      <c r="OBQ216" s="489"/>
      <c r="OBR216" s="490"/>
      <c r="OBS216" s="488"/>
      <c r="OBT216" s="488"/>
      <c r="OBU216" s="488"/>
      <c r="OBV216" s="488"/>
      <c r="OBW216" s="488"/>
      <c r="OBX216" s="488"/>
      <c r="OBY216" s="489"/>
      <c r="OBZ216" s="490"/>
      <c r="OCA216" s="488"/>
      <c r="OCB216" s="488"/>
      <c r="OCC216" s="488"/>
      <c r="OCD216" s="488"/>
      <c r="OCE216" s="488"/>
      <c r="OCF216" s="488"/>
      <c r="OCG216" s="489"/>
      <c r="OCH216" s="490"/>
      <c r="OCI216" s="488"/>
      <c r="OCJ216" s="488"/>
      <c r="OCK216" s="488"/>
      <c r="OCL216" s="488"/>
      <c r="OCM216" s="488"/>
      <c r="OCN216" s="488"/>
      <c r="OCO216" s="489"/>
      <c r="OCP216" s="490"/>
      <c r="OCQ216" s="488"/>
      <c r="OCR216" s="488"/>
      <c r="OCS216" s="488"/>
      <c r="OCT216" s="488"/>
      <c r="OCU216" s="488"/>
      <c r="OCV216" s="488"/>
      <c r="OCW216" s="489"/>
      <c r="OCX216" s="490"/>
      <c r="OCY216" s="488"/>
      <c r="OCZ216" s="488"/>
      <c r="ODA216" s="488"/>
      <c r="ODB216" s="488"/>
      <c r="ODC216" s="488"/>
      <c r="ODD216" s="488"/>
      <c r="ODE216" s="489"/>
      <c r="ODF216" s="490"/>
      <c r="ODG216" s="488"/>
      <c r="ODH216" s="488"/>
      <c r="ODI216" s="488"/>
      <c r="ODJ216" s="488"/>
      <c r="ODK216" s="488"/>
      <c r="ODL216" s="488"/>
      <c r="ODM216" s="489"/>
      <c r="ODN216" s="490"/>
      <c r="ODO216" s="488"/>
      <c r="ODP216" s="488"/>
      <c r="ODQ216" s="488"/>
      <c r="ODR216" s="488"/>
      <c r="ODS216" s="488"/>
      <c r="ODT216" s="488"/>
      <c r="ODU216" s="489"/>
      <c r="ODV216" s="490"/>
      <c r="ODW216" s="488"/>
      <c r="ODX216" s="488"/>
      <c r="ODY216" s="488"/>
      <c r="ODZ216" s="488"/>
      <c r="OEA216" s="488"/>
      <c r="OEB216" s="488"/>
      <c r="OEC216" s="489"/>
      <c r="OED216" s="490"/>
      <c r="OEE216" s="488"/>
      <c r="OEF216" s="488"/>
      <c r="OEG216" s="488"/>
      <c r="OEH216" s="488"/>
      <c r="OEI216" s="488"/>
      <c r="OEJ216" s="488"/>
      <c r="OEK216" s="489"/>
      <c r="OEL216" s="490"/>
      <c r="OEM216" s="488"/>
      <c r="OEN216" s="488"/>
      <c r="OEO216" s="488"/>
      <c r="OEP216" s="488"/>
      <c r="OEQ216" s="488"/>
      <c r="OER216" s="488"/>
      <c r="OES216" s="489"/>
      <c r="OET216" s="490"/>
      <c r="OEU216" s="488"/>
      <c r="OEV216" s="488"/>
      <c r="OEW216" s="488"/>
      <c r="OEX216" s="488"/>
      <c r="OEY216" s="488"/>
      <c r="OEZ216" s="488"/>
      <c r="OFA216" s="489"/>
      <c r="OFB216" s="490"/>
      <c r="OFC216" s="488"/>
      <c r="OFD216" s="488"/>
      <c r="OFE216" s="488"/>
      <c r="OFF216" s="488"/>
      <c r="OFG216" s="488"/>
      <c r="OFH216" s="488"/>
      <c r="OFI216" s="489"/>
      <c r="OFJ216" s="490"/>
      <c r="OFK216" s="488"/>
      <c r="OFL216" s="488"/>
      <c r="OFM216" s="488"/>
      <c r="OFN216" s="488"/>
      <c r="OFO216" s="488"/>
      <c r="OFP216" s="488"/>
      <c r="OFQ216" s="489"/>
      <c r="OFR216" s="490"/>
      <c r="OFS216" s="488"/>
      <c r="OFT216" s="488"/>
      <c r="OFU216" s="488"/>
      <c r="OFV216" s="488"/>
      <c r="OFW216" s="488"/>
      <c r="OFX216" s="488"/>
      <c r="OFY216" s="489"/>
      <c r="OFZ216" s="490"/>
      <c r="OGA216" s="488"/>
      <c r="OGB216" s="488"/>
      <c r="OGC216" s="488"/>
      <c r="OGD216" s="488"/>
      <c r="OGE216" s="488"/>
      <c r="OGF216" s="488"/>
      <c r="OGG216" s="489"/>
      <c r="OGH216" s="490"/>
      <c r="OGI216" s="488"/>
      <c r="OGJ216" s="488"/>
      <c r="OGK216" s="488"/>
      <c r="OGL216" s="488"/>
      <c r="OGM216" s="488"/>
      <c r="OGN216" s="488"/>
      <c r="OGO216" s="489"/>
      <c r="OGP216" s="490"/>
      <c r="OGQ216" s="488"/>
      <c r="OGR216" s="488"/>
      <c r="OGS216" s="488"/>
      <c r="OGT216" s="488"/>
      <c r="OGU216" s="488"/>
      <c r="OGV216" s="488"/>
      <c r="OGW216" s="489"/>
      <c r="OGX216" s="490"/>
      <c r="OGY216" s="488"/>
      <c r="OGZ216" s="488"/>
      <c r="OHA216" s="488"/>
      <c r="OHB216" s="488"/>
      <c r="OHC216" s="488"/>
      <c r="OHD216" s="488"/>
      <c r="OHE216" s="489"/>
      <c r="OHF216" s="490"/>
      <c r="OHG216" s="488"/>
      <c r="OHH216" s="488"/>
      <c r="OHI216" s="488"/>
      <c r="OHJ216" s="488"/>
      <c r="OHK216" s="488"/>
      <c r="OHL216" s="488"/>
      <c r="OHM216" s="489"/>
      <c r="OHN216" s="490"/>
      <c r="OHO216" s="488"/>
      <c r="OHP216" s="488"/>
      <c r="OHQ216" s="488"/>
      <c r="OHR216" s="488"/>
      <c r="OHS216" s="488"/>
      <c r="OHT216" s="488"/>
      <c r="OHU216" s="489"/>
      <c r="OHV216" s="490"/>
      <c r="OHW216" s="488"/>
      <c r="OHX216" s="488"/>
      <c r="OHY216" s="488"/>
      <c r="OHZ216" s="488"/>
      <c r="OIA216" s="488"/>
      <c r="OIB216" s="488"/>
      <c r="OIC216" s="489"/>
      <c r="OID216" s="490"/>
      <c r="OIE216" s="488"/>
      <c r="OIF216" s="488"/>
      <c r="OIG216" s="488"/>
      <c r="OIH216" s="488"/>
      <c r="OII216" s="488"/>
      <c r="OIJ216" s="488"/>
      <c r="OIK216" s="489"/>
      <c r="OIL216" s="490"/>
      <c r="OIM216" s="488"/>
      <c r="OIN216" s="488"/>
      <c r="OIO216" s="488"/>
      <c r="OIP216" s="488"/>
      <c r="OIQ216" s="488"/>
      <c r="OIR216" s="488"/>
      <c r="OIS216" s="489"/>
      <c r="OIT216" s="490"/>
      <c r="OIU216" s="488"/>
      <c r="OIV216" s="488"/>
      <c r="OIW216" s="488"/>
      <c r="OIX216" s="488"/>
      <c r="OIY216" s="488"/>
      <c r="OIZ216" s="488"/>
      <c r="OJA216" s="489"/>
      <c r="OJB216" s="490"/>
      <c r="OJC216" s="488"/>
      <c r="OJD216" s="488"/>
      <c r="OJE216" s="488"/>
      <c r="OJF216" s="488"/>
      <c r="OJG216" s="488"/>
      <c r="OJH216" s="488"/>
      <c r="OJI216" s="489"/>
      <c r="OJJ216" s="490"/>
      <c r="OJK216" s="488"/>
      <c r="OJL216" s="488"/>
      <c r="OJM216" s="488"/>
      <c r="OJN216" s="488"/>
      <c r="OJO216" s="488"/>
      <c r="OJP216" s="488"/>
      <c r="OJQ216" s="489"/>
      <c r="OJR216" s="490"/>
      <c r="OJS216" s="488"/>
      <c r="OJT216" s="488"/>
      <c r="OJU216" s="488"/>
      <c r="OJV216" s="488"/>
      <c r="OJW216" s="488"/>
      <c r="OJX216" s="488"/>
      <c r="OJY216" s="489"/>
      <c r="OJZ216" s="490"/>
      <c r="OKA216" s="488"/>
      <c r="OKB216" s="488"/>
      <c r="OKC216" s="488"/>
      <c r="OKD216" s="488"/>
      <c r="OKE216" s="488"/>
      <c r="OKF216" s="488"/>
      <c r="OKG216" s="489"/>
      <c r="OKH216" s="490"/>
      <c r="OKI216" s="488"/>
      <c r="OKJ216" s="488"/>
      <c r="OKK216" s="488"/>
      <c r="OKL216" s="488"/>
      <c r="OKM216" s="488"/>
      <c r="OKN216" s="488"/>
      <c r="OKO216" s="489"/>
      <c r="OKP216" s="490"/>
      <c r="OKQ216" s="488"/>
      <c r="OKR216" s="488"/>
      <c r="OKS216" s="488"/>
      <c r="OKT216" s="488"/>
      <c r="OKU216" s="488"/>
      <c r="OKV216" s="488"/>
      <c r="OKW216" s="489"/>
      <c r="OKX216" s="490"/>
      <c r="OKY216" s="488"/>
      <c r="OKZ216" s="488"/>
      <c r="OLA216" s="488"/>
      <c r="OLB216" s="488"/>
      <c r="OLC216" s="488"/>
      <c r="OLD216" s="488"/>
      <c r="OLE216" s="489"/>
      <c r="OLF216" s="490"/>
      <c r="OLG216" s="488"/>
      <c r="OLH216" s="488"/>
      <c r="OLI216" s="488"/>
      <c r="OLJ216" s="488"/>
      <c r="OLK216" s="488"/>
      <c r="OLL216" s="488"/>
      <c r="OLM216" s="489"/>
      <c r="OLN216" s="490"/>
      <c r="OLO216" s="488"/>
      <c r="OLP216" s="488"/>
      <c r="OLQ216" s="488"/>
      <c r="OLR216" s="488"/>
      <c r="OLS216" s="488"/>
      <c r="OLT216" s="488"/>
      <c r="OLU216" s="489"/>
      <c r="OLV216" s="490"/>
      <c r="OLW216" s="488"/>
      <c r="OLX216" s="488"/>
      <c r="OLY216" s="488"/>
      <c r="OLZ216" s="488"/>
      <c r="OMA216" s="488"/>
      <c r="OMB216" s="488"/>
      <c r="OMC216" s="489"/>
      <c r="OMD216" s="490"/>
      <c r="OME216" s="488"/>
      <c r="OMF216" s="488"/>
      <c r="OMG216" s="488"/>
      <c r="OMH216" s="488"/>
      <c r="OMI216" s="488"/>
      <c r="OMJ216" s="488"/>
      <c r="OMK216" s="489"/>
      <c r="OML216" s="490"/>
      <c r="OMM216" s="488"/>
      <c r="OMN216" s="488"/>
      <c r="OMO216" s="488"/>
      <c r="OMP216" s="488"/>
      <c r="OMQ216" s="488"/>
      <c r="OMR216" s="488"/>
      <c r="OMS216" s="489"/>
      <c r="OMT216" s="490"/>
      <c r="OMU216" s="488"/>
      <c r="OMV216" s="488"/>
      <c r="OMW216" s="488"/>
      <c r="OMX216" s="488"/>
      <c r="OMY216" s="488"/>
      <c r="OMZ216" s="488"/>
      <c r="ONA216" s="489"/>
      <c r="ONB216" s="490"/>
      <c r="ONC216" s="488"/>
      <c r="OND216" s="488"/>
      <c r="ONE216" s="488"/>
      <c r="ONF216" s="488"/>
      <c r="ONG216" s="488"/>
      <c r="ONH216" s="488"/>
      <c r="ONI216" s="489"/>
      <c r="ONJ216" s="490"/>
      <c r="ONK216" s="488"/>
      <c r="ONL216" s="488"/>
      <c r="ONM216" s="488"/>
      <c r="ONN216" s="488"/>
      <c r="ONO216" s="488"/>
      <c r="ONP216" s="488"/>
      <c r="ONQ216" s="489"/>
      <c r="ONR216" s="490"/>
      <c r="ONS216" s="488"/>
      <c r="ONT216" s="488"/>
      <c r="ONU216" s="488"/>
      <c r="ONV216" s="488"/>
      <c r="ONW216" s="488"/>
      <c r="ONX216" s="488"/>
      <c r="ONY216" s="489"/>
      <c r="ONZ216" s="490"/>
      <c r="OOA216" s="488"/>
      <c r="OOB216" s="488"/>
      <c r="OOC216" s="488"/>
      <c r="OOD216" s="488"/>
      <c r="OOE216" s="488"/>
      <c r="OOF216" s="488"/>
      <c r="OOG216" s="489"/>
      <c r="OOH216" s="490"/>
      <c r="OOI216" s="488"/>
      <c r="OOJ216" s="488"/>
      <c r="OOK216" s="488"/>
      <c r="OOL216" s="488"/>
      <c r="OOM216" s="488"/>
      <c r="OON216" s="488"/>
      <c r="OOO216" s="489"/>
      <c r="OOP216" s="490"/>
      <c r="OOQ216" s="488"/>
      <c r="OOR216" s="488"/>
      <c r="OOS216" s="488"/>
      <c r="OOT216" s="488"/>
      <c r="OOU216" s="488"/>
      <c r="OOV216" s="488"/>
      <c r="OOW216" s="489"/>
      <c r="OOX216" s="490"/>
      <c r="OOY216" s="488"/>
      <c r="OOZ216" s="488"/>
      <c r="OPA216" s="488"/>
      <c r="OPB216" s="488"/>
      <c r="OPC216" s="488"/>
      <c r="OPD216" s="488"/>
      <c r="OPE216" s="489"/>
      <c r="OPF216" s="490"/>
      <c r="OPG216" s="488"/>
      <c r="OPH216" s="488"/>
      <c r="OPI216" s="488"/>
      <c r="OPJ216" s="488"/>
      <c r="OPK216" s="488"/>
      <c r="OPL216" s="488"/>
      <c r="OPM216" s="489"/>
      <c r="OPN216" s="490"/>
      <c r="OPO216" s="488"/>
      <c r="OPP216" s="488"/>
      <c r="OPQ216" s="488"/>
      <c r="OPR216" s="488"/>
      <c r="OPS216" s="488"/>
      <c r="OPT216" s="488"/>
      <c r="OPU216" s="489"/>
      <c r="OPV216" s="490"/>
      <c r="OPW216" s="488"/>
      <c r="OPX216" s="488"/>
      <c r="OPY216" s="488"/>
      <c r="OPZ216" s="488"/>
      <c r="OQA216" s="488"/>
      <c r="OQB216" s="488"/>
      <c r="OQC216" s="489"/>
      <c r="OQD216" s="490"/>
      <c r="OQE216" s="488"/>
      <c r="OQF216" s="488"/>
      <c r="OQG216" s="488"/>
      <c r="OQH216" s="488"/>
      <c r="OQI216" s="488"/>
      <c r="OQJ216" s="488"/>
      <c r="OQK216" s="489"/>
      <c r="OQL216" s="490"/>
      <c r="OQM216" s="488"/>
      <c r="OQN216" s="488"/>
      <c r="OQO216" s="488"/>
      <c r="OQP216" s="488"/>
      <c r="OQQ216" s="488"/>
      <c r="OQR216" s="488"/>
      <c r="OQS216" s="489"/>
      <c r="OQT216" s="490"/>
      <c r="OQU216" s="488"/>
      <c r="OQV216" s="488"/>
      <c r="OQW216" s="488"/>
      <c r="OQX216" s="488"/>
      <c r="OQY216" s="488"/>
      <c r="OQZ216" s="488"/>
      <c r="ORA216" s="489"/>
      <c r="ORB216" s="490"/>
      <c r="ORC216" s="488"/>
      <c r="ORD216" s="488"/>
      <c r="ORE216" s="488"/>
      <c r="ORF216" s="488"/>
      <c r="ORG216" s="488"/>
      <c r="ORH216" s="488"/>
      <c r="ORI216" s="489"/>
      <c r="ORJ216" s="490"/>
      <c r="ORK216" s="488"/>
      <c r="ORL216" s="488"/>
      <c r="ORM216" s="488"/>
      <c r="ORN216" s="488"/>
      <c r="ORO216" s="488"/>
      <c r="ORP216" s="488"/>
      <c r="ORQ216" s="489"/>
      <c r="ORR216" s="490"/>
      <c r="ORS216" s="488"/>
      <c r="ORT216" s="488"/>
      <c r="ORU216" s="488"/>
      <c r="ORV216" s="488"/>
      <c r="ORW216" s="488"/>
      <c r="ORX216" s="488"/>
      <c r="ORY216" s="489"/>
      <c r="ORZ216" s="490"/>
      <c r="OSA216" s="488"/>
      <c r="OSB216" s="488"/>
      <c r="OSC216" s="488"/>
      <c r="OSD216" s="488"/>
      <c r="OSE216" s="488"/>
      <c r="OSF216" s="488"/>
      <c r="OSG216" s="489"/>
      <c r="OSH216" s="490"/>
      <c r="OSI216" s="488"/>
      <c r="OSJ216" s="488"/>
      <c r="OSK216" s="488"/>
      <c r="OSL216" s="488"/>
      <c r="OSM216" s="488"/>
      <c r="OSN216" s="488"/>
      <c r="OSO216" s="489"/>
      <c r="OSP216" s="490"/>
      <c r="OSQ216" s="488"/>
      <c r="OSR216" s="488"/>
      <c r="OSS216" s="488"/>
      <c r="OST216" s="488"/>
      <c r="OSU216" s="488"/>
      <c r="OSV216" s="488"/>
      <c r="OSW216" s="489"/>
      <c r="OSX216" s="490"/>
      <c r="OSY216" s="488"/>
      <c r="OSZ216" s="488"/>
      <c r="OTA216" s="488"/>
      <c r="OTB216" s="488"/>
      <c r="OTC216" s="488"/>
      <c r="OTD216" s="488"/>
      <c r="OTE216" s="489"/>
      <c r="OTF216" s="490"/>
      <c r="OTG216" s="488"/>
      <c r="OTH216" s="488"/>
      <c r="OTI216" s="488"/>
      <c r="OTJ216" s="488"/>
      <c r="OTK216" s="488"/>
      <c r="OTL216" s="488"/>
      <c r="OTM216" s="489"/>
      <c r="OTN216" s="490"/>
      <c r="OTO216" s="488"/>
      <c r="OTP216" s="488"/>
      <c r="OTQ216" s="488"/>
      <c r="OTR216" s="488"/>
      <c r="OTS216" s="488"/>
      <c r="OTT216" s="488"/>
      <c r="OTU216" s="489"/>
      <c r="OTV216" s="490"/>
      <c r="OTW216" s="488"/>
      <c r="OTX216" s="488"/>
      <c r="OTY216" s="488"/>
      <c r="OTZ216" s="488"/>
      <c r="OUA216" s="488"/>
      <c r="OUB216" s="488"/>
      <c r="OUC216" s="489"/>
      <c r="OUD216" s="490"/>
      <c r="OUE216" s="488"/>
      <c r="OUF216" s="488"/>
      <c r="OUG216" s="488"/>
      <c r="OUH216" s="488"/>
      <c r="OUI216" s="488"/>
      <c r="OUJ216" s="488"/>
      <c r="OUK216" s="489"/>
      <c r="OUL216" s="490"/>
      <c r="OUM216" s="488"/>
      <c r="OUN216" s="488"/>
      <c r="OUO216" s="488"/>
      <c r="OUP216" s="488"/>
      <c r="OUQ216" s="488"/>
      <c r="OUR216" s="488"/>
      <c r="OUS216" s="489"/>
      <c r="OUT216" s="490"/>
      <c r="OUU216" s="488"/>
      <c r="OUV216" s="488"/>
      <c r="OUW216" s="488"/>
      <c r="OUX216" s="488"/>
      <c r="OUY216" s="488"/>
      <c r="OUZ216" s="488"/>
      <c r="OVA216" s="489"/>
      <c r="OVB216" s="490"/>
      <c r="OVC216" s="488"/>
      <c r="OVD216" s="488"/>
      <c r="OVE216" s="488"/>
      <c r="OVF216" s="488"/>
      <c r="OVG216" s="488"/>
      <c r="OVH216" s="488"/>
      <c r="OVI216" s="489"/>
      <c r="OVJ216" s="490"/>
      <c r="OVK216" s="488"/>
      <c r="OVL216" s="488"/>
      <c r="OVM216" s="488"/>
      <c r="OVN216" s="488"/>
      <c r="OVO216" s="488"/>
      <c r="OVP216" s="488"/>
      <c r="OVQ216" s="489"/>
      <c r="OVR216" s="490"/>
      <c r="OVS216" s="488"/>
      <c r="OVT216" s="488"/>
      <c r="OVU216" s="488"/>
      <c r="OVV216" s="488"/>
      <c r="OVW216" s="488"/>
      <c r="OVX216" s="488"/>
      <c r="OVY216" s="489"/>
      <c r="OVZ216" s="490"/>
      <c r="OWA216" s="488"/>
      <c r="OWB216" s="488"/>
      <c r="OWC216" s="488"/>
      <c r="OWD216" s="488"/>
      <c r="OWE216" s="488"/>
      <c r="OWF216" s="488"/>
      <c r="OWG216" s="489"/>
      <c r="OWH216" s="490"/>
      <c r="OWI216" s="488"/>
      <c r="OWJ216" s="488"/>
      <c r="OWK216" s="488"/>
      <c r="OWL216" s="488"/>
      <c r="OWM216" s="488"/>
      <c r="OWN216" s="488"/>
      <c r="OWO216" s="489"/>
      <c r="OWP216" s="490"/>
      <c r="OWQ216" s="488"/>
      <c r="OWR216" s="488"/>
      <c r="OWS216" s="488"/>
      <c r="OWT216" s="488"/>
      <c r="OWU216" s="488"/>
      <c r="OWV216" s="488"/>
      <c r="OWW216" s="489"/>
      <c r="OWX216" s="490"/>
      <c r="OWY216" s="488"/>
      <c r="OWZ216" s="488"/>
      <c r="OXA216" s="488"/>
      <c r="OXB216" s="488"/>
      <c r="OXC216" s="488"/>
      <c r="OXD216" s="488"/>
      <c r="OXE216" s="489"/>
      <c r="OXF216" s="490"/>
      <c r="OXG216" s="488"/>
      <c r="OXH216" s="488"/>
      <c r="OXI216" s="488"/>
      <c r="OXJ216" s="488"/>
      <c r="OXK216" s="488"/>
      <c r="OXL216" s="488"/>
      <c r="OXM216" s="489"/>
      <c r="OXN216" s="490"/>
      <c r="OXO216" s="488"/>
      <c r="OXP216" s="488"/>
      <c r="OXQ216" s="488"/>
      <c r="OXR216" s="488"/>
      <c r="OXS216" s="488"/>
      <c r="OXT216" s="488"/>
      <c r="OXU216" s="489"/>
      <c r="OXV216" s="490"/>
      <c r="OXW216" s="488"/>
      <c r="OXX216" s="488"/>
      <c r="OXY216" s="488"/>
      <c r="OXZ216" s="488"/>
      <c r="OYA216" s="488"/>
      <c r="OYB216" s="488"/>
      <c r="OYC216" s="489"/>
      <c r="OYD216" s="490"/>
      <c r="OYE216" s="488"/>
      <c r="OYF216" s="488"/>
      <c r="OYG216" s="488"/>
      <c r="OYH216" s="488"/>
      <c r="OYI216" s="488"/>
      <c r="OYJ216" s="488"/>
      <c r="OYK216" s="489"/>
      <c r="OYL216" s="490"/>
      <c r="OYM216" s="488"/>
      <c r="OYN216" s="488"/>
      <c r="OYO216" s="488"/>
      <c r="OYP216" s="488"/>
      <c r="OYQ216" s="488"/>
      <c r="OYR216" s="488"/>
      <c r="OYS216" s="489"/>
      <c r="OYT216" s="490"/>
      <c r="OYU216" s="488"/>
      <c r="OYV216" s="488"/>
      <c r="OYW216" s="488"/>
      <c r="OYX216" s="488"/>
      <c r="OYY216" s="488"/>
      <c r="OYZ216" s="488"/>
      <c r="OZA216" s="489"/>
      <c r="OZB216" s="490"/>
      <c r="OZC216" s="488"/>
      <c r="OZD216" s="488"/>
      <c r="OZE216" s="488"/>
      <c r="OZF216" s="488"/>
      <c r="OZG216" s="488"/>
      <c r="OZH216" s="488"/>
      <c r="OZI216" s="489"/>
      <c r="OZJ216" s="490"/>
      <c r="OZK216" s="488"/>
      <c r="OZL216" s="488"/>
      <c r="OZM216" s="488"/>
      <c r="OZN216" s="488"/>
      <c r="OZO216" s="488"/>
      <c r="OZP216" s="488"/>
      <c r="OZQ216" s="489"/>
      <c r="OZR216" s="490"/>
      <c r="OZS216" s="488"/>
      <c r="OZT216" s="488"/>
      <c r="OZU216" s="488"/>
      <c r="OZV216" s="488"/>
      <c r="OZW216" s="488"/>
      <c r="OZX216" s="488"/>
      <c r="OZY216" s="489"/>
      <c r="OZZ216" s="490"/>
      <c r="PAA216" s="488"/>
      <c r="PAB216" s="488"/>
      <c r="PAC216" s="488"/>
      <c r="PAD216" s="488"/>
      <c r="PAE216" s="488"/>
      <c r="PAF216" s="488"/>
      <c r="PAG216" s="489"/>
      <c r="PAH216" s="490"/>
      <c r="PAI216" s="488"/>
      <c r="PAJ216" s="488"/>
      <c r="PAK216" s="488"/>
      <c r="PAL216" s="488"/>
      <c r="PAM216" s="488"/>
      <c r="PAN216" s="488"/>
      <c r="PAO216" s="489"/>
      <c r="PAP216" s="490"/>
      <c r="PAQ216" s="488"/>
      <c r="PAR216" s="488"/>
      <c r="PAS216" s="488"/>
      <c r="PAT216" s="488"/>
      <c r="PAU216" s="488"/>
      <c r="PAV216" s="488"/>
      <c r="PAW216" s="489"/>
      <c r="PAX216" s="490"/>
      <c r="PAY216" s="488"/>
      <c r="PAZ216" s="488"/>
      <c r="PBA216" s="488"/>
      <c r="PBB216" s="488"/>
      <c r="PBC216" s="488"/>
      <c r="PBD216" s="488"/>
      <c r="PBE216" s="489"/>
      <c r="PBF216" s="490"/>
      <c r="PBG216" s="488"/>
      <c r="PBH216" s="488"/>
      <c r="PBI216" s="488"/>
      <c r="PBJ216" s="488"/>
      <c r="PBK216" s="488"/>
      <c r="PBL216" s="488"/>
      <c r="PBM216" s="489"/>
      <c r="PBN216" s="490"/>
      <c r="PBO216" s="488"/>
      <c r="PBP216" s="488"/>
      <c r="PBQ216" s="488"/>
      <c r="PBR216" s="488"/>
      <c r="PBS216" s="488"/>
      <c r="PBT216" s="488"/>
      <c r="PBU216" s="489"/>
      <c r="PBV216" s="490"/>
      <c r="PBW216" s="488"/>
      <c r="PBX216" s="488"/>
      <c r="PBY216" s="488"/>
      <c r="PBZ216" s="488"/>
      <c r="PCA216" s="488"/>
      <c r="PCB216" s="488"/>
      <c r="PCC216" s="489"/>
      <c r="PCD216" s="490"/>
      <c r="PCE216" s="488"/>
      <c r="PCF216" s="488"/>
      <c r="PCG216" s="488"/>
      <c r="PCH216" s="488"/>
      <c r="PCI216" s="488"/>
      <c r="PCJ216" s="488"/>
      <c r="PCK216" s="489"/>
      <c r="PCL216" s="490"/>
      <c r="PCM216" s="488"/>
      <c r="PCN216" s="488"/>
      <c r="PCO216" s="488"/>
      <c r="PCP216" s="488"/>
      <c r="PCQ216" s="488"/>
      <c r="PCR216" s="488"/>
      <c r="PCS216" s="489"/>
      <c r="PCT216" s="490"/>
      <c r="PCU216" s="488"/>
      <c r="PCV216" s="488"/>
      <c r="PCW216" s="488"/>
      <c r="PCX216" s="488"/>
      <c r="PCY216" s="488"/>
      <c r="PCZ216" s="488"/>
      <c r="PDA216" s="489"/>
      <c r="PDB216" s="490"/>
      <c r="PDC216" s="488"/>
      <c r="PDD216" s="488"/>
      <c r="PDE216" s="488"/>
      <c r="PDF216" s="488"/>
      <c r="PDG216" s="488"/>
      <c r="PDH216" s="488"/>
      <c r="PDI216" s="489"/>
      <c r="PDJ216" s="490"/>
      <c r="PDK216" s="488"/>
      <c r="PDL216" s="488"/>
      <c r="PDM216" s="488"/>
      <c r="PDN216" s="488"/>
      <c r="PDO216" s="488"/>
      <c r="PDP216" s="488"/>
      <c r="PDQ216" s="489"/>
      <c r="PDR216" s="490"/>
      <c r="PDS216" s="488"/>
      <c r="PDT216" s="488"/>
      <c r="PDU216" s="488"/>
      <c r="PDV216" s="488"/>
      <c r="PDW216" s="488"/>
      <c r="PDX216" s="488"/>
      <c r="PDY216" s="489"/>
      <c r="PDZ216" s="490"/>
      <c r="PEA216" s="488"/>
      <c r="PEB216" s="488"/>
      <c r="PEC216" s="488"/>
      <c r="PED216" s="488"/>
      <c r="PEE216" s="488"/>
      <c r="PEF216" s="488"/>
      <c r="PEG216" s="489"/>
      <c r="PEH216" s="490"/>
      <c r="PEI216" s="488"/>
      <c r="PEJ216" s="488"/>
      <c r="PEK216" s="488"/>
      <c r="PEL216" s="488"/>
      <c r="PEM216" s="488"/>
      <c r="PEN216" s="488"/>
      <c r="PEO216" s="489"/>
      <c r="PEP216" s="490"/>
      <c r="PEQ216" s="488"/>
      <c r="PER216" s="488"/>
      <c r="PES216" s="488"/>
      <c r="PET216" s="488"/>
      <c r="PEU216" s="488"/>
      <c r="PEV216" s="488"/>
      <c r="PEW216" s="489"/>
      <c r="PEX216" s="490"/>
      <c r="PEY216" s="488"/>
      <c r="PEZ216" s="488"/>
      <c r="PFA216" s="488"/>
      <c r="PFB216" s="488"/>
      <c r="PFC216" s="488"/>
      <c r="PFD216" s="488"/>
      <c r="PFE216" s="489"/>
      <c r="PFF216" s="490"/>
      <c r="PFG216" s="488"/>
      <c r="PFH216" s="488"/>
      <c r="PFI216" s="488"/>
      <c r="PFJ216" s="488"/>
      <c r="PFK216" s="488"/>
      <c r="PFL216" s="488"/>
      <c r="PFM216" s="489"/>
      <c r="PFN216" s="490"/>
      <c r="PFO216" s="488"/>
      <c r="PFP216" s="488"/>
      <c r="PFQ216" s="488"/>
      <c r="PFR216" s="488"/>
      <c r="PFS216" s="488"/>
      <c r="PFT216" s="488"/>
      <c r="PFU216" s="489"/>
      <c r="PFV216" s="490"/>
      <c r="PFW216" s="488"/>
      <c r="PFX216" s="488"/>
      <c r="PFY216" s="488"/>
      <c r="PFZ216" s="488"/>
      <c r="PGA216" s="488"/>
      <c r="PGB216" s="488"/>
      <c r="PGC216" s="489"/>
      <c r="PGD216" s="490"/>
      <c r="PGE216" s="488"/>
      <c r="PGF216" s="488"/>
      <c r="PGG216" s="488"/>
      <c r="PGH216" s="488"/>
      <c r="PGI216" s="488"/>
      <c r="PGJ216" s="488"/>
      <c r="PGK216" s="489"/>
      <c r="PGL216" s="490"/>
      <c r="PGM216" s="488"/>
      <c r="PGN216" s="488"/>
      <c r="PGO216" s="488"/>
      <c r="PGP216" s="488"/>
      <c r="PGQ216" s="488"/>
      <c r="PGR216" s="488"/>
      <c r="PGS216" s="489"/>
      <c r="PGT216" s="490"/>
      <c r="PGU216" s="488"/>
      <c r="PGV216" s="488"/>
      <c r="PGW216" s="488"/>
      <c r="PGX216" s="488"/>
      <c r="PGY216" s="488"/>
      <c r="PGZ216" s="488"/>
      <c r="PHA216" s="489"/>
      <c r="PHB216" s="490"/>
      <c r="PHC216" s="488"/>
      <c r="PHD216" s="488"/>
      <c r="PHE216" s="488"/>
      <c r="PHF216" s="488"/>
      <c r="PHG216" s="488"/>
      <c r="PHH216" s="488"/>
      <c r="PHI216" s="489"/>
      <c r="PHJ216" s="490"/>
      <c r="PHK216" s="488"/>
      <c r="PHL216" s="488"/>
      <c r="PHM216" s="488"/>
      <c r="PHN216" s="488"/>
      <c r="PHO216" s="488"/>
      <c r="PHP216" s="488"/>
      <c r="PHQ216" s="489"/>
      <c r="PHR216" s="490"/>
      <c r="PHS216" s="488"/>
      <c r="PHT216" s="488"/>
      <c r="PHU216" s="488"/>
      <c r="PHV216" s="488"/>
      <c r="PHW216" s="488"/>
      <c r="PHX216" s="488"/>
      <c r="PHY216" s="489"/>
      <c r="PHZ216" s="490"/>
      <c r="PIA216" s="488"/>
      <c r="PIB216" s="488"/>
      <c r="PIC216" s="488"/>
      <c r="PID216" s="488"/>
      <c r="PIE216" s="488"/>
      <c r="PIF216" s="488"/>
      <c r="PIG216" s="489"/>
      <c r="PIH216" s="490"/>
      <c r="PII216" s="488"/>
      <c r="PIJ216" s="488"/>
      <c r="PIK216" s="488"/>
      <c r="PIL216" s="488"/>
      <c r="PIM216" s="488"/>
      <c r="PIN216" s="488"/>
      <c r="PIO216" s="489"/>
      <c r="PIP216" s="490"/>
      <c r="PIQ216" s="488"/>
      <c r="PIR216" s="488"/>
      <c r="PIS216" s="488"/>
      <c r="PIT216" s="488"/>
      <c r="PIU216" s="488"/>
      <c r="PIV216" s="488"/>
      <c r="PIW216" s="489"/>
      <c r="PIX216" s="490"/>
      <c r="PIY216" s="488"/>
      <c r="PIZ216" s="488"/>
      <c r="PJA216" s="488"/>
      <c r="PJB216" s="488"/>
      <c r="PJC216" s="488"/>
      <c r="PJD216" s="488"/>
      <c r="PJE216" s="489"/>
      <c r="PJF216" s="490"/>
      <c r="PJG216" s="488"/>
      <c r="PJH216" s="488"/>
      <c r="PJI216" s="488"/>
      <c r="PJJ216" s="488"/>
      <c r="PJK216" s="488"/>
      <c r="PJL216" s="488"/>
      <c r="PJM216" s="489"/>
      <c r="PJN216" s="490"/>
      <c r="PJO216" s="488"/>
      <c r="PJP216" s="488"/>
      <c r="PJQ216" s="488"/>
      <c r="PJR216" s="488"/>
      <c r="PJS216" s="488"/>
      <c r="PJT216" s="488"/>
      <c r="PJU216" s="489"/>
      <c r="PJV216" s="490"/>
      <c r="PJW216" s="488"/>
      <c r="PJX216" s="488"/>
      <c r="PJY216" s="488"/>
      <c r="PJZ216" s="488"/>
      <c r="PKA216" s="488"/>
      <c r="PKB216" s="488"/>
      <c r="PKC216" s="489"/>
      <c r="PKD216" s="490"/>
      <c r="PKE216" s="488"/>
      <c r="PKF216" s="488"/>
      <c r="PKG216" s="488"/>
      <c r="PKH216" s="488"/>
      <c r="PKI216" s="488"/>
      <c r="PKJ216" s="488"/>
      <c r="PKK216" s="489"/>
      <c r="PKL216" s="490"/>
      <c r="PKM216" s="488"/>
      <c r="PKN216" s="488"/>
      <c r="PKO216" s="488"/>
      <c r="PKP216" s="488"/>
      <c r="PKQ216" s="488"/>
      <c r="PKR216" s="488"/>
      <c r="PKS216" s="489"/>
      <c r="PKT216" s="490"/>
      <c r="PKU216" s="488"/>
      <c r="PKV216" s="488"/>
      <c r="PKW216" s="488"/>
      <c r="PKX216" s="488"/>
      <c r="PKY216" s="488"/>
      <c r="PKZ216" s="488"/>
      <c r="PLA216" s="489"/>
      <c r="PLB216" s="490"/>
      <c r="PLC216" s="488"/>
      <c r="PLD216" s="488"/>
      <c r="PLE216" s="488"/>
      <c r="PLF216" s="488"/>
      <c r="PLG216" s="488"/>
      <c r="PLH216" s="488"/>
      <c r="PLI216" s="489"/>
      <c r="PLJ216" s="490"/>
      <c r="PLK216" s="488"/>
      <c r="PLL216" s="488"/>
      <c r="PLM216" s="488"/>
      <c r="PLN216" s="488"/>
      <c r="PLO216" s="488"/>
      <c r="PLP216" s="488"/>
      <c r="PLQ216" s="489"/>
      <c r="PLR216" s="490"/>
      <c r="PLS216" s="488"/>
      <c r="PLT216" s="488"/>
      <c r="PLU216" s="488"/>
      <c r="PLV216" s="488"/>
      <c r="PLW216" s="488"/>
      <c r="PLX216" s="488"/>
      <c r="PLY216" s="489"/>
      <c r="PLZ216" s="490"/>
      <c r="PMA216" s="488"/>
      <c r="PMB216" s="488"/>
      <c r="PMC216" s="488"/>
      <c r="PMD216" s="488"/>
      <c r="PME216" s="488"/>
      <c r="PMF216" s="488"/>
      <c r="PMG216" s="489"/>
      <c r="PMH216" s="490"/>
      <c r="PMI216" s="488"/>
      <c r="PMJ216" s="488"/>
      <c r="PMK216" s="488"/>
      <c r="PML216" s="488"/>
      <c r="PMM216" s="488"/>
      <c r="PMN216" s="488"/>
      <c r="PMO216" s="489"/>
      <c r="PMP216" s="490"/>
      <c r="PMQ216" s="488"/>
      <c r="PMR216" s="488"/>
      <c r="PMS216" s="488"/>
      <c r="PMT216" s="488"/>
      <c r="PMU216" s="488"/>
      <c r="PMV216" s="488"/>
      <c r="PMW216" s="489"/>
      <c r="PMX216" s="490"/>
      <c r="PMY216" s="488"/>
      <c r="PMZ216" s="488"/>
      <c r="PNA216" s="488"/>
      <c r="PNB216" s="488"/>
      <c r="PNC216" s="488"/>
      <c r="PND216" s="488"/>
      <c r="PNE216" s="489"/>
      <c r="PNF216" s="490"/>
      <c r="PNG216" s="488"/>
      <c r="PNH216" s="488"/>
      <c r="PNI216" s="488"/>
      <c r="PNJ216" s="488"/>
      <c r="PNK216" s="488"/>
      <c r="PNL216" s="488"/>
      <c r="PNM216" s="489"/>
      <c r="PNN216" s="490"/>
      <c r="PNO216" s="488"/>
      <c r="PNP216" s="488"/>
      <c r="PNQ216" s="488"/>
      <c r="PNR216" s="488"/>
      <c r="PNS216" s="488"/>
      <c r="PNT216" s="488"/>
      <c r="PNU216" s="489"/>
      <c r="PNV216" s="490"/>
      <c r="PNW216" s="488"/>
      <c r="PNX216" s="488"/>
      <c r="PNY216" s="488"/>
      <c r="PNZ216" s="488"/>
      <c r="POA216" s="488"/>
      <c r="POB216" s="488"/>
      <c r="POC216" s="489"/>
      <c r="POD216" s="490"/>
      <c r="POE216" s="488"/>
      <c r="POF216" s="488"/>
      <c r="POG216" s="488"/>
      <c r="POH216" s="488"/>
      <c r="POI216" s="488"/>
      <c r="POJ216" s="488"/>
      <c r="POK216" s="489"/>
      <c r="POL216" s="490"/>
      <c r="POM216" s="488"/>
      <c r="PON216" s="488"/>
      <c r="POO216" s="488"/>
      <c r="POP216" s="488"/>
      <c r="POQ216" s="488"/>
      <c r="POR216" s="488"/>
      <c r="POS216" s="489"/>
      <c r="POT216" s="490"/>
      <c r="POU216" s="488"/>
      <c r="POV216" s="488"/>
      <c r="POW216" s="488"/>
      <c r="POX216" s="488"/>
      <c r="POY216" s="488"/>
      <c r="POZ216" s="488"/>
      <c r="PPA216" s="489"/>
      <c r="PPB216" s="490"/>
      <c r="PPC216" s="488"/>
      <c r="PPD216" s="488"/>
      <c r="PPE216" s="488"/>
      <c r="PPF216" s="488"/>
      <c r="PPG216" s="488"/>
      <c r="PPH216" s="488"/>
      <c r="PPI216" s="489"/>
      <c r="PPJ216" s="490"/>
      <c r="PPK216" s="488"/>
      <c r="PPL216" s="488"/>
      <c r="PPM216" s="488"/>
      <c r="PPN216" s="488"/>
      <c r="PPO216" s="488"/>
      <c r="PPP216" s="488"/>
      <c r="PPQ216" s="489"/>
      <c r="PPR216" s="490"/>
      <c r="PPS216" s="488"/>
      <c r="PPT216" s="488"/>
      <c r="PPU216" s="488"/>
      <c r="PPV216" s="488"/>
      <c r="PPW216" s="488"/>
      <c r="PPX216" s="488"/>
      <c r="PPY216" s="489"/>
      <c r="PPZ216" s="490"/>
      <c r="PQA216" s="488"/>
      <c r="PQB216" s="488"/>
      <c r="PQC216" s="488"/>
      <c r="PQD216" s="488"/>
      <c r="PQE216" s="488"/>
      <c r="PQF216" s="488"/>
      <c r="PQG216" s="489"/>
      <c r="PQH216" s="490"/>
      <c r="PQI216" s="488"/>
      <c r="PQJ216" s="488"/>
      <c r="PQK216" s="488"/>
      <c r="PQL216" s="488"/>
      <c r="PQM216" s="488"/>
      <c r="PQN216" s="488"/>
      <c r="PQO216" s="489"/>
      <c r="PQP216" s="490"/>
      <c r="PQQ216" s="488"/>
      <c r="PQR216" s="488"/>
      <c r="PQS216" s="488"/>
      <c r="PQT216" s="488"/>
      <c r="PQU216" s="488"/>
      <c r="PQV216" s="488"/>
      <c r="PQW216" s="489"/>
      <c r="PQX216" s="490"/>
      <c r="PQY216" s="488"/>
      <c r="PQZ216" s="488"/>
      <c r="PRA216" s="488"/>
      <c r="PRB216" s="488"/>
      <c r="PRC216" s="488"/>
      <c r="PRD216" s="488"/>
      <c r="PRE216" s="489"/>
      <c r="PRF216" s="490"/>
      <c r="PRG216" s="488"/>
      <c r="PRH216" s="488"/>
      <c r="PRI216" s="488"/>
      <c r="PRJ216" s="488"/>
      <c r="PRK216" s="488"/>
      <c r="PRL216" s="488"/>
      <c r="PRM216" s="489"/>
      <c r="PRN216" s="490"/>
      <c r="PRO216" s="488"/>
      <c r="PRP216" s="488"/>
      <c r="PRQ216" s="488"/>
      <c r="PRR216" s="488"/>
      <c r="PRS216" s="488"/>
      <c r="PRT216" s="488"/>
      <c r="PRU216" s="489"/>
      <c r="PRV216" s="490"/>
      <c r="PRW216" s="488"/>
      <c r="PRX216" s="488"/>
      <c r="PRY216" s="488"/>
      <c r="PRZ216" s="488"/>
      <c r="PSA216" s="488"/>
      <c r="PSB216" s="488"/>
      <c r="PSC216" s="489"/>
      <c r="PSD216" s="490"/>
      <c r="PSE216" s="488"/>
      <c r="PSF216" s="488"/>
      <c r="PSG216" s="488"/>
      <c r="PSH216" s="488"/>
      <c r="PSI216" s="488"/>
      <c r="PSJ216" s="488"/>
      <c r="PSK216" s="489"/>
      <c r="PSL216" s="490"/>
      <c r="PSM216" s="488"/>
      <c r="PSN216" s="488"/>
      <c r="PSO216" s="488"/>
      <c r="PSP216" s="488"/>
      <c r="PSQ216" s="488"/>
      <c r="PSR216" s="488"/>
      <c r="PSS216" s="489"/>
      <c r="PST216" s="490"/>
      <c r="PSU216" s="488"/>
      <c r="PSV216" s="488"/>
      <c r="PSW216" s="488"/>
      <c r="PSX216" s="488"/>
      <c r="PSY216" s="488"/>
      <c r="PSZ216" s="488"/>
      <c r="PTA216" s="489"/>
      <c r="PTB216" s="490"/>
      <c r="PTC216" s="488"/>
      <c r="PTD216" s="488"/>
      <c r="PTE216" s="488"/>
      <c r="PTF216" s="488"/>
      <c r="PTG216" s="488"/>
      <c r="PTH216" s="488"/>
      <c r="PTI216" s="489"/>
      <c r="PTJ216" s="490"/>
      <c r="PTK216" s="488"/>
      <c r="PTL216" s="488"/>
      <c r="PTM216" s="488"/>
      <c r="PTN216" s="488"/>
      <c r="PTO216" s="488"/>
      <c r="PTP216" s="488"/>
      <c r="PTQ216" s="489"/>
      <c r="PTR216" s="490"/>
      <c r="PTS216" s="488"/>
      <c r="PTT216" s="488"/>
      <c r="PTU216" s="488"/>
      <c r="PTV216" s="488"/>
      <c r="PTW216" s="488"/>
      <c r="PTX216" s="488"/>
      <c r="PTY216" s="489"/>
      <c r="PTZ216" s="490"/>
      <c r="PUA216" s="488"/>
      <c r="PUB216" s="488"/>
      <c r="PUC216" s="488"/>
      <c r="PUD216" s="488"/>
      <c r="PUE216" s="488"/>
      <c r="PUF216" s="488"/>
      <c r="PUG216" s="489"/>
      <c r="PUH216" s="490"/>
      <c r="PUI216" s="488"/>
      <c r="PUJ216" s="488"/>
      <c r="PUK216" s="488"/>
      <c r="PUL216" s="488"/>
      <c r="PUM216" s="488"/>
      <c r="PUN216" s="488"/>
      <c r="PUO216" s="489"/>
      <c r="PUP216" s="490"/>
      <c r="PUQ216" s="488"/>
      <c r="PUR216" s="488"/>
      <c r="PUS216" s="488"/>
      <c r="PUT216" s="488"/>
      <c r="PUU216" s="488"/>
      <c r="PUV216" s="488"/>
      <c r="PUW216" s="489"/>
      <c r="PUX216" s="490"/>
      <c r="PUY216" s="488"/>
      <c r="PUZ216" s="488"/>
      <c r="PVA216" s="488"/>
      <c r="PVB216" s="488"/>
      <c r="PVC216" s="488"/>
      <c r="PVD216" s="488"/>
      <c r="PVE216" s="489"/>
      <c r="PVF216" s="490"/>
      <c r="PVG216" s="488"/>
      <c r="PVH216" s="488"/>
      <c r="PVI216" s="488"/>
      <c r="PVJ216" s="488"/>
      <c r="PVK216" s="488"/>
      <c r="PVL216" s="488"/>
      <c r="PVM216" s="489"/>
      <c r="PVN216" s="490"/>
      <c r="PVO216" s="488"/>
      <c r="PVP216" s="488"/>
      <c r="PVQ216" s="488"/>
      <c r="PVR216" s="488"/>
      <c r="PVS216" s="488"/>
      <c r="PVT216" s="488"/>
      <c r="PVU216" s="489"/>
      <c r="PVV216" s="490"/>
      <c r="PVW216" s="488"/>
      <c r="PVX216" s="488"/>
      <c r="PVY216" s="488"/>
      <c r="PVZ216" s="488"/>
      <c r="PWA216" s="488"/>
      <c r="PWB216" s="488"/>
      <c r="PWC216" s="489"/>
      <c r="PWD216" s="490"/>
      <c r="PWE216" s="488"/>
      <c r="PWF216" s="488"/>
      <c r="PWG216" s="488"/>
      <c r="PWH216" s="488"/>
      <c r="PWI216" s="488"/>
      <c r="PWJ216" s="488"/>
      <c r="PWK216" s="489"/>
      <c r="PWL216" s="490"/>
      <c r="PWM216" s="488"/>
      <c r="PWN216" s="488"/>
      <c r="PWO216" s="488"/>
      <c r="PWP216" s="488"/>
      <c r="PWQ216" s="488"/>
      <c r="PWR216" s="488"/>
      <c r="PWS216" s="489"/>
      <c r="PWT216" s="490"/>
      <c r="PWU216" s="488"/>
      <c r="PWV216" s="488"/>
      <c r="PWW216" s="488"/>
      <c r="PWX216" s="488"/>
      <c r="PWY216" s="488"/>
      <c r="PWZ216" s="488"/>
      <c r="PXA216" s="489"/>
      <c r="PXB216" s="490"/>
      <c r="PXC216" s="488"/>
      <c r="PXD216" s="488"/>
      <c r="PXE216" s="488"/>
      <c r="PXF216" s="488"/>
      <c r="PXG216" s="488"/>
      <c r="PXH216" s="488"/>
      <c r="PXI216" s="489"/>
      <c r="PXJ216" s="490"/>
      <c r="PXK216" s="488"/>
      <c r="PXL216" s="488"/>
      <c r="PXM216" s="488"/>
      <c r="PXN216" s="488"/>
      <c r="PXO216" s="488"/>
      <c r="PXP216" s="488"/>
      <c r="PXQ216" s="489"/>
      <c r="PXR216" s="490"/>
      <c r="PXS216" s="488"/>
      <c r="PXT216" s="488"/>
      <c r="PXU216" s="488"/>
      <c r="PXV216" s="488"/>
      <c r="PXW216" s="488"/>
      <c r="PXX216" s="488"/>
      <c r="PXY216" s="489"/>
      <c r="PXZ216" s="490"/>
      <c r="PYA216" s="488"/>
      <c r="PYB216" s="488"/>
      <c r="PYC216" s="488"/>
      <c r="PYD216" s="488"/>
      <c r="PYE216" s="488"/>
      <c r="PYF216" s="488"/>
      <c r="PYG216" s="489"/>
      <c r="PYH216" s="490"/>
      <c r="PYI216" s="488"/>
      <c r="PYJ216" s="488"/>
      <c r="PYK216" s="488"/>
      <c r="PYL216" s="488"/>
      <c r="PYM216" s="488"/>
      <c r="PYN216" s="488"/>
      <c r="PYO216" s="489"/>
      <c r="PYP216" s="490"/>
      <c r="PYQ216" s="488"/>
      <c r="PYR216" s="488"/>
      <c r="PYS216" s="488"/>
      <c r="PYT216" s="488"/>
      <c r="PYU216" s="488"/>
      <c r="PYV216" s="488"/>
      <c r="PYW216" s="489"/>
      <c r="PYX216" s="490"/>
      <c r="PYY216" s="488"/>
      <c r="PYZ216" s="488"/>
      <c r="PZA216" s="488"/>
      <c r="PZB216" s="488"/>
      <c r="PZC216" s="488"/>
      <c r="PZD216" s="488"/>
      <c r="PZE216" s="489"/>
      <c r="PZF216" s="490"/>
      <c r="PZG216" s="488"/>
      <c r="PZH216" s="488"/>
      <c r="PZI216" s="488"/>
      <c r="PZJ216" s="488"/>
      <c r="PZK216" s="488"/>
      <c r="PZL216" s="488"/>
      <c r="PZM216" s="489"/>
      <c r="PZN216" s="490"/>
      <c r="PZO216" s="488"/>
      <c r="PZP216" s="488"/>
      <c r="PZQ216" s="488"/>
      <c r="PZR216" s="488"/>
      <c r="PZS216" s="488"/>
      <c r="PZT216" s="488"/>
      <c r="PZU216" s="489"/>
      <c r="PZV216" s="490"/>
      <c r="PZW216" s="488"/>
      <c r="PZX216" s="488"/>
      <c r="PZY216" s="488"/>
      <c r="PZZ216" s="488"/>
      <c r="QAA216" s="488"/>
      <c r="QAB216" s="488"/>
      <c r="QAC216" s="489"/>
      <c r="QAD216" s="490"/>
      <c r="QAE216" s="488"/>
      <c r="QAF216" s="488"/>
      <c r="QAG216" s="488"/>
      <c r="QAH216" s="488"/>
      <c r="QAI216" s="488"/>
      <c r="QAJ216" s="488"/>
      <c r="QAK216" s="489"/>
      <c r="QAL216" s="490"/>
      <c r="QAM216" s="488"/>
      <c r="QAN216" s="488"/>
      <c r="QAO216" s="488"/>
      <c r="QAP216" s="488"/>
      <c r="QAQ216" s="488"/>
      <c r="QAR216" s="488"/>
      <c r="QAS216" s="489"/>
      <c r="QAT216" s="490"/>
      <c r="QAU216" s="488"/>
      <c r="QAV216" s="488"/>
      <c r="QAW216" s="488"/>
      <c r="QAX216" s="488"/>
      <c r="QAY216" s="488"/>
      <c r="QAZ216" s="488"/>
      <c r="QBA216" s="489"/>
      <c r="QBB216" s="490"/>
      <c r="QBC216" s="488"/>
      <c r="QBD216" s="488"/>
      <c r="QBE216" s="488"/>
      <c r="QBF216" s="488"/>
      <c r="QBG216" s="488"/>
      <c r="QBH216" s="488"/>
      <c r="QBI216" s="489"/>
      <c r="QBJ216" s="490"/>
      <c r="QBK216" s="488"/>
      <c r="QBL216" s="488"/>
      <c r="QBM216" s="488"/>
      <c r="QBN216" s="488"/>
      <c r="QBO216" s="488"/>
      <c r="QBP216" s="488"/>
      <c r="QBQ216" s="489"/>
      <c r="QBR216" s="490"/>
      <c r="QBS216" s="488"/>
      <c r="QBT216" s="488"/>
      <c r="QBU216" s="488"/>
      <c r="QBV216" s="488"/>
      <c r="QBW216" s="488"/>
      <c r="QBX216" s="488"/>
      <c r="QBY216" s="489"/>
      <c r="QBZ216" s="490"/>
      <c r="QCA216" s="488"/>
      <c r="QCB216" s="488"/>
      <c r="QCC216" s="488"/>
      <c r="QCD216" s="488"/>
      <c r="QCE216" s="488"/>
      <c r="QCF216" s="488"/>
      <c r="QCG216" s="489"/>
      <c r="QCH216" s="490"/>
      <c r="QCI216" s="488"/>
      <c r="QCJ216" s="488"/>
      <c r="QCK216" s="488"/>
      <c r="QCL216" s="488"/>
      <c r="QCM216" s="488"/>
      <c r="QCN216" s="488"/>
      <c r="QCO216" s="489"/>
      <c r="QCP216" s="490"/>
      <c r="QCQ216" s="488"/>
      <c r="QCR216" s="488"/>
      <c r="QCS216" s="488"/>
      <c r="QCT216" s="488"/>
      <c r="QCU216" s="488"/>
      <c r="QCV216" s="488"/>
      <c r="QCW216" s="489"/>
      <c r="QCX216" s="490"/>
      <c r="QCY216" s="488"/>
      <c r="QCZ216" s="488"/>
      <c r="QDA216" s="488"/>
      <c r="QDB216" s="488"/>
      <c r="QDC216" s="488"/>
      <c r="QDD216" s="488"/>
      <c r="QDE216" s="489"/>
      <c r="QDF216" s="490"/>
      <c r="QDG216" s="488"/>
      <c r="QDH216" s="488"/>
      <c r="QDI216" s="488"/>
      <c r="QDJ216" s="488"/>
      <c r="QDK216" s="488"/>
      <c r="QDL216" s="488"/>
      <c r="QDM216" s="489"/>
      <c r="QDN216" s="490"/>
      <c r="QDO216" s="488"/>
      <c r="QDP216" s="488"/>
      <c r="QDQ216" s="488"/>
      <c r="QDR216" s="488"/>
      <c r="QDS216" s="488"/>
      <c r="QDT216" s="488"/>
      <c r="QDU216" s="489"/>
      <c r="QDV216" s="490"/>
      <c r="QDW216" s="488"/>
      <c r="QDX216" s="488"/>
      <c r="QDY216" s="488"/>
      <c r="QDZ216" s="488"/>
      <c r="QEA216" s="488"/>
      <c r="QEB216" s="488"/>
      <c r="QEC216" s="489"/>
      <c r="QED216" s="490"/>
      <c r="QEE216" s="488"/>
      <c r="QEF216" s="488"/>
      <c r="QEG216" s="488"/>
      <c r="QEH216" s="488"/>
      <c r="QEI216" s="488"/>
      <c r="QEJ216" s="488"/>
      <c r="QEK216" s="489"/>
      <c r="QEL216" s="490"/>
      <c r="QEM216" s="488"/>
      <c r="QEN216" s="488"/>
      <c r="QEO216" s="488"/>
      <c r="QEP216" s="488"/>
      <c r="QEQ216" s="488"/>
      <c r="QER216" s="488"/>
      <c r="QES216" s="489"/>
      <c r="QET216" s="490"/>
      <c r="QEU216" s="488"/>
      <c r="QEV216" s="488"/>
      <c r="QEW216" s="488"/>
      <c r="QEX216" s="488"/>
      <c r="QEY216" s="488"/>
      <c r="QEZ216" s="488"/>
      <c r="QFA216" s="489"/>
      <c r="QFB216" s="490"/>
      <c r="QFC216" s="488"/>
      <c r="QFD216" s="488"/>
      <c r="QFE216" s="488"/>
      <c r="QFF216" s="488"/>
      <c r="QFG216" s="488"/>
      <c r="QFH216" s="488"/>
      <c r="QFI216" s="489"/>
      <c r="QFJ216" s="490"/>
      <c r="QFK216" s="488"/>
      <c r="QFL216" s="488"/>
      <c r="QFM216" s="488"/>
      <c r="QFN216" s="488"/>
      <c r="QFO216" s="488"/>
      <c r="QFP216" s="488"/>
      <c r="QFQ216" s="489"/>
      <c r="QFR216" s="490"/>
      <c r="QFS216" s="488"/>
      <c r="QFT216" s="488"/>
      <c r="QFU216" s="488"/>
      <c r="QFV216" s="488"/>
      <c r="QFW216" s="488"/>
      <c r="QFX216" s="488"/>
      <c r="QFY216" s="489"/>
      <c r="QFZ216" s="490"/>
      <c r="QGA216" s="488"/>
      <c r="QGB216" s="488"/>
      <c r="QGC216" s="488"/>
      <c r="QGD216" s="488"/>
      <c r="QGE216" s="488"/>
      <c r="QGF216" s="488"/>
      <c r="QGG216" s="489"/>
      <c r="QGH216" s="490"/>
      <c r="QGI216" s="488"/>
      <c r="QGJ216" s="488"/>
      <c r="QGK216" s="488"/>
      <c r="QGL216" s="488"/>
      <c r="QGM216" s="488"/>
      <c r="QGN216" s="488"/>
      <c r="QGO216" s="489"/>
      <c r="QGP216" s="490"/>
      <c r="QGQ216" s="488"/>
      <c r="QGR216" s="488"/>
      <c r="QGS216" s="488"/>
      <c r="QGT216" s="488"/>
      <c r="QGU216" s="488"/>
      <c r="QGV216" s="488"/>
      <c r="QGW216" s="489"/>
      <c r="QGX216" s="490"/>
      <c r="QGY216" s="488"/>
      <c r="QGZ216" s="488"/>
      <c r="QHA216" s="488"/>
      <c r="QHB216" s="488"/>
      <c r="QHC216" s="488"/>
      <c r="QHD216" s="488"/>
      <c r="QHE216" s="489"/>
      <c r="QHF216" s="490"/>
      <c r="QHG216" s="488"/>
      <c r="QHH216" s="488"/>
      <c r="QHI216" s="488"/>
      <c r="QHJ216" s="488"/>
      <c r="QHK216" s="488"/>
      <c r="QHL216" s="488"/>
      <c r="QHM216" s="489"/>
      <c r="QHN216" s="490"/>
      <c r="QHO216" s="488"/>
      <c r="QHP216" s="488"/>
      <c r="QHQ216" s="488"/>
      <c r="QHR216" s="488"/>
      <c r="QHS216" s="488"/>
      <c r="QHT216" s="488"/>
      <c r="QHU216" s="489"/>
      <c r="QHV216" s="490"/>
      <c r="QHW216" s="488"/>
      <c r="QHX216" s="488"/>
      <c r="QHY216" s="488"/>
      <c r="QHZ216" s="488"/>
      <c r="QIA216" s="488"/>
      <c r="QIB216" s="488"/>
      <c r="QIC216" s="489"/>
      <c r="QID216" s="490"/>
      <c r="QIE216" s="488"/>
      <c r="QIF216" s="488"/>
      <c r="QIG216" s="488"/>
      <c r="QIH216" s="488"/>
      <c r="QII216" s="488"/>
      <c r="QIJ216" s="488"/>
      <c r="QIK216" s="489"/>
      <c r="QIL216" s="490"/>
      <c r="QIM216" s="488"/>
      <c r="QIN216" s="488"/>
      <c r="QIO216" s="488"/>
      <c r="QIP216" s="488"/>
      <c r="QIQ216" s="488"/>
      <c r="QIR216" s="488"/>
      <c r="QIS216" s="489"/>
      <c r="QIT216" s="490"/>
      <c r="QIU216" s="488"/>
      <c r="QIV216" s="488"/>
      <c r="QIW216" s="488"/>
      <c r="QIX216" s="488"/>
      <c r="QIY216" s="488"/>
      <c r="QIZ216" s="488"/>
      <c r="QJA216" s="489"/>
      <c r="QJB216" s="490"/>
      <c r="QJC216" s="488"/>
      <c r="QJD216" s="488"/>
      <c r="QJE216" s="488"/>
      <c r="QJF216" s="488"/>
      <c r="QJG216" s="488"/>
      <c r="QJH216" s="488"/>
      <c r="QJI216" s="489"/>
      <c r="QJJ216" s="490"/>
      <c r="QJK216" s="488"/>
      <c r="QJL216" s="488"/>
      <c r="QJM216" s="488"/>
      <c r="QJN216" s="488"/>
      <c r="QJO216" s="488"/>
      <c r="QJP216" s="488"/>
      <c r="QJQ216" s="489"/>
      <c r="QJR216" s="490"/>
      <c r="QJS216" s="488"/>
      <c r="QJT216" s="488"/>
      <c r="QJU216" s="488"/>
      <c r="QJV216" s="488"/>
      <c r="QJW216" s="488"/>
      <c r="QJX216" s="488"/>
      <c r="QJY216" s="489"/>
      <c r="QJZ216" s="490"/>
      <c r="QKA216" s="488"/>
      <c r="QKB216" s="488"/>
      <c r="QKC216" s="488"/>
      <c r="QKD216" s="488"/>
      <c r="QKE216" s="488"/>
      <c r="QKF216" s="488"/>
      <c r="QKG216" s="489"/>
      <c r="QKH216" s="490"/>
      <c r="QKI216" s="488"/>
      <c r="QKJ216" s="488"/>
      <c r="QKK216" s="488"/>
      <c r="QKL216" s="488"/>
      <c r="QKM216" s="488"/>
      <c r="QKN216" s="488"/>
      <c r="QKO216" s="489"/>
      <c r="QKP216" s="490"/>
      <c r="QKQ216" s="488"/>
      <c r="QKR216" s="488"/>
      <c r="QKS216" s="488"/>
      <c r="QKT216" s="488"/>
      <c r="QKU216" s="488"/>
      <c r="QKV216" s="488"/>
      <c r="QKW216" s="489"/>
      <c r="QKX216" s="490"/>
      <c r="QKY216" s="488"/>
      <c r="QKZ216" s="488"/>
      <c r="QLA216" s="488"/>
      <c r="QLB216" s="488"/>
      <c r="QLC216" s="488"/>
      <c r="QLD216" s="488"/>
      <c r="QLE216" s="489"/>
      <c r="QLF216" s="490"/>
      <c r="QLG216" s="488"/>
      <c r="QLH216" s="488"/>
      <c r="QLI216" s="488"/>
      <c r="QLJ216" s="488"/>
      <c r="QLK216" s="488"/>
      <c r="QLL216" s="488"/>
      <c r="QLM216" s="489"/>
      <c r="QLN216" s="490"/>
      <c r="QLO216" s="488"/>
      <c r="QLP216" s="488"/>
      <c r="QLQ216" s="488"/>
      <c r="QLR216" s="488"/>
      <c r="QLS216" s="488"/>
      <c r="QLT216" s="488"/>
      <c r="QLU216" s="489"/>
      <c r="QLV216" s="490"/>
      <c r="QLW216" s="488"/>
      <c r="QLX216" s="488"/>
      <c r="QLY216" s="488"/>
      <c r="QLZ216" s="488"/>
      <c r="QMA216" s="488"/>
      <c r="QMB216" s="488"/>
      <c r="QMC216" s="489"/>
      <c r="QMD216" s="490"/>
      <c r="QME216" s="488"/>
      <c r="QMF216" s="488"/>
      <c r="QMG216" s="488"/>
      <c r="QMH216" s="488"/>
      <c r="QMI216" s="488"/>
      <c r="QMJ216" s="488"/>
      <c r="QMK216" s="489"/>
      <c r="QML216" s="490"/>
      <c r="QMM216" s="488"/>
      <c r="QMN216" s="488"/>
      <c r="QMO216" s="488"/>
      <c r="QMP216" s="488"/>
      <c r="QMQ216" s="488"/>
      <c r="QMR216" s="488"/>
      <c r="QMS216" s="489"/>
      <c r="QMT216" s="490"/>
      <c r="QMU216" s="488"/>
      <c r="QMV216" s="488"/>
      <c r="QMW216" s="488"/>
      <c r="QMX216" s="488"/>
      <c r="QMY216" s="488"/>
      <c r="QMZ216" s="488"/>
      <c r="QNA216" s="489"/>
      <c r="QNB216" s="490"/>
      <c r="QNC216" s="488"/>
      <c r="QND216" s="488"/>
      <c r="QNE216" s="488"/>
      <c r="QNF216" s="488"/>
      <c r="QNG216" s="488"/>
      <c r="QNH216" s="488"/>
      <c r="QNI216" s="489"/>
      <c r="QNJ216" s="490"/>
      <c r="QNK216" s="488"/>
      <c r="QNL216" s="488"/>
      <c r="QNM216" s="488"/>
      <c r="QNN216" s="488"/>
      <c r="QNO216" s="488"/>
      <c r="QNP216" s="488"/>
      <c r="QNQ216" s="489"/>
      <c r="QNR216" s="490"/>
      <c r="QNS216" s="488"/>
      <c r="QNT216" s="488"/>
      <c r="QNU216" s="488"/>
      <c r="QNV216" s="488"/>
      <c r="QNW216" s="488"/>
      <c r="QNX216" s="488"/>
      <c r="QNY216" s="489"/>
      <c r="QNZ216" s="490"/>
      <c r="QOA216" s="488"/>
      <c r="QOB216" s="488"/>
      <c r="QOC216" s="488"/>
      <c r="QOD216" s="488"/>
      <c r="QOE216" s="488"/>
      <c r="QOF216" s="488"/>
      <c r="QOG216" s="489"/>
      <c r="QOH216" s="490"/>
      <c r="QOI216" s="488"/>
      <c r="QOJ216" s="488"/>
      <c r="QOK216" s="488"/>
      <c r="QOL216" s="488"/>
      <c r="QOM216" s="488"/>
      <c r="QON216" s="488"/>
      <c r="QOO216" s="489"/>
      <c r="QOP216" s="490"/>
      <c r="QOQ216" s="488"/>
      <c r="QOR216" s="488"/>
      <c r="QOS216" s="488"/>
      <c r="QOT216" s="488"/>
      <c r="QOU216" s="488"/>
      <c r="QOV216" s="488"/>
      <c r="QOW216" s="489"/>
      <c r="QOX216" s="490"/>
      <c r="QOY216" s="488"/>
      <c r="QOZ216" s="488"/>
      <c r="QPA216" s="488"/>
      <c r="QPB216" s="488"/>
      <c r="QPC216" s="488"/>
      <c r="QPD216" s="488"/>
      <c r="QPE216" s="489"/>
      <c r="QPF216" s="490"/>
      <c r="QPG216" s="488"/>
      <c r="QPH216" s="488"/>
      <c r="QPI216" s="488"/>
      <c r="QPJ216" s="488"/>
      <c r="QPK216" s="488"/>
      <c r="QPL216" s="488"/>
      <c r="QPM216" s="489"/>
      <c r="QPN216" s="490"/>
      <c r="QPO216" s="488"/>
      <c r="QPP216" s="488"/>
      <c r="QPQ216" s="488"/>
      <c r="QPR216" s="488"/>
      <c r="QPS216" s="488"/>
      <c r="QPT216" s="488"/>
      <c r="QPU216" s="489"/>
      <c r="QPV216" s="490"/>
      <c r="QPW216" s="488"/>
      <c r="QPX216" s="488"/>
      <c r="QPY216" s="488"/>
      <c r="QPZ216" s="488"/>
      <c r="QQA216" s="488"/>
      <c r="QQB216" s="488"/>
      <c r="QQC216" s="489"/>
      <c r="QQD216" s="490"/>
      <c r="QQE216" s="488"/>
      <c r="QQF216" s="488"/>
      <c r="QQG216" s="488"/>
      <c r="QQH216" s="488"/>
      <c r="QQI216" s="488"/>
      <c r="QQJ216" s="488"/>
      <c r="QQK216" s="489"/>
      <c r="QQL216" s="490"/>
      <c r="QQM216" s="488"/>
      <c r="QQN216" s="488"/>
      <c r="QQO216" s="488"/>
      <c r="QQP216" s="488"/>
      <c r="QQQ216" s="488"/>
      <c r="QQR216" s="488"/>
      <c r="QQS216" s="489"/>
      <c r="QQT216" s="490"/>
      <c r="QQU216" s="488"/>
      <c r="QQV216" s="488"/>
      <c r="QQW216" s="488"/>
      <c r="QQX216" s="488"/>
      <c r="QQY216" s="488"/>
      <c r="QQZ216" s="488"/>
      <c r="QRA216" s="489"/>
      <c r="QRB216" s="490"/>
      <c r="QRC216" s="488"/>
      <c r="QRD216" s="488"/>
      <c r="QRE216" s="488"/>
      <c r="QRF216" s="488"/>
      <c r="QRG216" s="488"/>
      <c r="QRH216" s="488"/>
      <c r="QRI216" s="489"/>
      <c r="QRJ216" s="490"/>
      <c r="QRK216" s="488"/>
      <c r="QRL216" s="488"/>
      <c r="QRM216" s="488"/>
      <c r="QRN216" s="488"/>
      <c r="QRO216" s="488"/>
      <c r="QRP216" s="488"/>
      <c r="QRQ216" s="489"/>
      <c r="QRR216" s="490"/>
      <c r="QRS216" s="488"/>
      <c r="QRT216" s="488"/>
      <c r="QRU216" s="488"/>
      <c r="QRV216" s="488"/>
      <c r="QRW216" s="488"/>
      <c r="QRX216" s="488"/>
      <c r="QRY216" s="489"/>
      <c r="QRZ216" s="490"/>
      <c r="QSA216" s="488"/>
      <c r="QSB216" s="488"/>
      <c r="QSC216" s="488"/>
      <c r="QSD216" s="488"/>
      <c r="QSE216" s="488"/>
      <c r="QSF216" s="488"/>
      <c r="QSG216" s="489"/>
      <c r="QSH216" s="490"/>
      <c r="QSI216" s="488"/>
      <c r="QSJ216" s="488"/>
      <c r="QSK216" s="488"/>
      <c r="QSL216" s="488"/>
      <c r="QSM216" s="488"/>
      <c r="QSN216" s="488"/>
      <c r="QSO216" s="489"/>
      <c r="QSP216" s="490"/>
      <c r="QSQ216" s="488"/>
      <c r="QSR216" s="488"/>
      <c r="QSS216" s="488"/>
      <c r="QST216" s="488"/>
      <c r="QSU216" s="488"/>
      <c r="QSV216" s="488"/>
      <c r="QSW216" s="489"/>
      <c r="QSX216" s="490"/>
      <c r="QSY216" s="488"/>
      <c r="QSZ216" s="488"/>
      <c r="QTA216" s="488"/>
      <c r="QTB216" s="488"/>
      <c r="QTC216" s="488"/>
      <c r="QTD216" s="488"/>
      <c r="QTE216" s="489"/>
      <c r="QTF216" s="490"/>
      <c r="QTG216" s="488"/>
      <c r="QTH216" s="488"/>
      <c r="QTI216" s="488"/>
      <c r="QTJ216" s="488"/>
      <c r="QTK216" s="488"/>
      <c r="QTL216" s="488"/>
      <c r="QTM216" s="489"/>
      <c r="QTN216" s="490"/>
      <c r="QTO216" s="488"/>
      <c r="QTP216" s="488"/>
      <c r="QTQ216" s="488"/>
      <c r="QTR216" s="488"/>
      <c r="QTS216" s="488"/>
      <c r="QTT216" s="488"/>
      <c r="QTU216" s="489"/>
      <c r="QTV216" s="490"/>
      <c r="QTW216" s="488"/>
      <c r="QTX216" s="488"/>
      <c r="QTY216" s="488"/>
      <c r="QTZ216" s="488"/>
      <c r="QUA216" s="488"/>
      <c r="QUB216" s="488"/>
      <c r="QUC216" s="489"/>
      <c r="QUD216" s="490"/>
      <c r="QUE216" s="488"/>
      <c r="QUF216" s="488"/>
      <c r="QUG216" s="488"/>
      <c r="QUH216" s="488"/>
      <c r="QUI216" s="488"/>
      <c r="QUJ216" s="488"/>
      <c r="QUK216" s="489"/>
      <c r="QUL216" s="490"/>
      <c r="QUM216" s="488"/>
      <c r="QUN216" s="488"/>
      <c r="QUO216" s="488"/>
      <c r="QUP216" s="488"/>
      <c r="QUQ216" s="488"/>
      <c r="QUR216" s="488"/>
      <c r="QUS216" s="489"/>
      <c r="QUT216" s="490"/>
      <c r="QUU216" s="488"/>
      <c r="QUV216" s="488"/>
      <c r="QUW216" s="488"/>
      <c r="QUX216" s="488"/>
      <c r="QUY216" s="488"/>
      <c r="QUZ216" s="488"/>
      <c r="QVA216" s="489"/>
      <c r="QVB216" s="490"/>
      <c r="QVC216" s="488"/>
      <c r="QVD216" s="488"/>
      <c r="QVE216" s="488"/>
      <c r="QVF216" s="488"/>
      <c r="QVG216" s="488"/>
      <c r="QVH216" s="488"/>
      <c r="QVI216" s="489"/>
      <c r="QVJ216" s="490"/>
      <c r="QVK216" s="488"/>
      <c r="QVL216" s="488"/>
      <c r="QVM216" s="488"/>
      <c r="QVN216" s="488"/>
      <c r="QVO216" s="488"/>
      <c r="QVP216" s="488"/>
      <c r="QVQ216" s="489"/>
      <c r="QVR216" s="490"/>
      <c r="QVS216" s="488"/>
      <c r="QVT216" s="488"/>
      <c r="QVU216" s="488"/>
      <c r="QVV216" s="488"/>
      <c r="QVW216" s="488"/>
      <c r="QVX216" s="488"/>
      <c r="QVY216" s="489"/>
      <c r="QVZ216" s="490"/>
      <c r="QWA216" s="488"/>
      <c r="QWB216" s="488"/>
      <c r="QWC216" s="488"/>
      <c r="QWD216" s="488"/>
      <c r="QWE216" s="488"/>
      <c r="QWF216" s="488"/>
      <c r="QWG216" s="489"/>
      <c r="QWH216" s="490"/>
      <c r="QWI216" s="488"/>
      <c r="QWJ216" s="488"/>
      <c r="QWK216" s="488"/>
      <c r="QWL216" s="488"/>
      <c r="QWM216" s="488"/>
      <c r="QWN216" s="488"/>
      <c r="QWO216" s="489"/>
      <c r="QWP216" s="490"/>
      <c r="QWQ216" s="488"/>
      <c r="QWR216" s="488"/>
      <c r="QWS216" s="488"/>
      <c r="QWT216" s="488"/>
      <c r="QWU216" s="488"/>
      <c r="QWV216" s="488"/>
      <c r="QWW216" s="489"/>
      <c r="QWX216" s="490"/>
      <c r="QWY216" s="488"/>
      <c r="QWZ216" s="488"/>
      <c r="QXA216" s="488"/>
      <c r="QXB216" s="488"/>
      <c r="QXC216" s="488"/>
      <c r="QXD216" s="488"/>
      <c r="QXE216" s="489"/>
      <c r="QXF216" s="490"/>
      <c r="QXG216" s="488"/>
      <c r="QXH216" s="488"/>
      <c r="QXI216" s="488"/>
      <c r="QXJ216" s="488"/>
      <c r="QXK216" s="488"/>
      <c r="QXL216" s="488"/>
      <c r="QXM216" s="489"/>
      <c r="QXN216" s="490"/>
      <c r="QXO216" s="488"/>
      <c r="QXP216" s="488"/>
      <c r="QXQ216" s="488"/>
      <c r="QXR216" s="488"/>
      <c r="QXS216" s="488"/>
      <c r="QXT216" s="488"/>
      <c r="QXU216" s="489"/>
      <c r="QXV216" s="490"/>
      <c r="QXW216" s="488"/>
      <c r="QXX216" s="488"/>
      <c r="QXY216" s="488"/>
      <c r="QXZ216" s="488"/>
      <c r="QYA216" s="488"/>
      <c r="QYB216" s="488"/>
      <c r="QYC216" s="489"/>
      <c r="QYD216" s="490"/>
      <c r="QYE216" s="488"/>
      <c r="QYF216" s="488"/>
      <c r="QYG216" s="488"/>
      <c r="QYH216" s="488"/>
      <c r="QYI216" s="488"/>
      <c r="QYJ216" s="488"/>
      <c r="QYK216" s="489"/>
      <c r="QYL216" s="490"/>
      <c r="QYM216" s="488"/>
      <c r="QYN216" s="488"/>
      <c r="QYO216" s="488"/>
      <c r="QYP216" s="488"/>
      <c r="QYQ216" s="488"/>
      <c r="QYR216" s="488"/>
      <c r="QYS216" s="489"/>
      <c r="QYT216" s="490"/>
      <c r="QYU216" s="488"/>
      <c r="QYV216" s="488"/>
      <c r="QYW216" s="488"/>
      <c r="QYX216" s="488"/>
      <c r="QYY216" s="488"/>
      <c r="QYZ216" s="488"/>
      <c r="QZA216" s="489"/>
      <c r="QZB216" s="490"/>
      <c r="QZC216" s="488"/>
      <c r="QZD216" s="488"/>
      <c r="QZE216" s="488"/>
      <c r="QZF216" s="488"/>
      <c r="QZG216" s="488"/>
      <c r="QZH216" s="488"/>
      <c r="QZI216" s="489"/>
      <c r="QZJ216" s="490"/>
      <c r="QZK216" s="488"/>
      <c r="QZL216" s="488"/>
      <c r="QZM216" s="488"/>
      <c r="QZN216" s="488"/>
      <c r="QZO216" s="488"/>
      <c r="QZP216" s="488"/>
      <c r="QZQ216" s="489"/>
      <c r="QZR216" s="490"/>
      <c r="QZS216" s="488"/>
      <c r="QZT216" s="488"/>
      <c r="QZU216" s="488"/>
      <c r="QZV216" s="488"/>
      <c r="QZW216" s="488"/>
      <c r="QZX216" s="488"/>
      <c r="QZY216" s="489"/>
      <c r="QZZ216" s="490"/>
      <c r="RAA216" s="488"/>
      <c r="RAB216" s="488"/>
      <c r="RAC216" s="488"/>
      <c r="RAD216" s="488"/>
      <c r="RAE216" s="488"/>
      <c r="RAF216" s="488"/>
      <c r="RAG216" s="489"/>
      <c r="RAH216" s="490"/>
      <c r="RAI216" s="488"/>
      <c r="RAJ216" s="488"/>
      <c r="RAK216" s="488"/>
      <c r="RAL216" s="488"/>
      <c r="RAM216" s="488"/>
      <c r="RAN216" s="488"/>
      <c r="RAO216" s="489"/>
      <c r="RAP216" s="490"/>
      <c r="RAQ216" s="488"/>
      <c r="RAR216" s="488"/>
      <c r="RAS216" s="488"/>
      <c r="RAT216" s="488"/>
      <c r="RAU216" s="488"/>
      <c r="RAV216" s="488"/>
      <c r="RAW216" s="489"/>
      <c r="RAX216" s="490"/>
      <c r="RAY216" s="488"/>
      <c r="RAZ216" s="488"/>
      <c r="RBA216" s="488"/>
      <c r="RBB216" s="488"/>
      <c r="RBC216" s="488"/>
      <c r="RBD216" s="488"/>
      <c r="RBE216" s="489"/>
      <c r="RBF216" s="490"/>
      <c r="RBG216" s="488"/>
      <c r="RBH216" s="488"/>
      <c r="RBI216" s="488"/>
      <c r="RBJ216" s="488"/>
      <c r="RBK216" s="488"/>
      <c r="RBL216" s="488"/>
      <c r="RBM216" s="489"/>
      <c r="RBN216" s="490"/>
      <c r="RBO216" s="488"/>
      <c r="RBP216" s="488"/>
      <c r="RBQ216" s="488"/>
      <c r="RBR216" s="488"/>
      <c r="RBS216" s="488"/>
      <c r="RBT216" s="488"/>
      <c r="RBU216" s="489"/>
      <c r="RBV216" s="490"/>
      <c r="RBW216" s="488"/>
      <c r="RBX216" s="488"/>
      <c r="RBY216" s="488"/>
      <c r="RBZ216" s="488"/>
      <c r="RCA216" s="488"/>
      <c r="RCB216" s="488"/>
      <c r="RCC216" s="489"/>
      <c r="RCD216" s="490"/>
      <c r="RCE216" s="488"/>
      <c r="RCF216" s="488"/>
      <c r="RCG216" s="488"/>
      <c r="RCH216" s="488"/>
      <c r="RCI216" s="488"/>
      <c r="RCJ216" s="488"/>
      <c r="RCK216" s="489"/>
      <c r="RCL216" s="490"/>
      <c r="RCM216" s="488"/>
      <c r="RCN216" s="488"/>
      <c r="RCO216" s="488"/>
      <c r="RCP216" s="488"/>
      <c r="RCQ216" s="488"/>
      <c r="RCR216" s="488"/>
      <c r="RCS216" s="489"/>
      <c r="RCT216" s="490"/>
      <c r="RCU216" s="488"/>
      <c r="RCV216" s="488"/>
      <c r="RCW216" s="488"/>
      <c r="RCX216" s="488"/>
      <c r="RCY216" s="488"/>
      <c r="RCZ216" s="488"/>
      <c r="RDA216" s="489"/>
      <c r="RDB216" s="490"/>
      <c r="RDC216" s="488"/>
      <c r="RDD216" s="488"/>
      <c r="RDE216" s="488"/>
      <c r="RDF216" s="488"/>
      <c r="RDG216" s="488"/>
      <c r="RDH216" s="488"/>
      <c r="RDI216" s="489"/>
      <c r="RDJ216" s="490"/>
      <c r="RDK216" s="488"/>
      <c r="RDL216" s="488"/>
      <c r="RDM216" s="488"/>
      <c r="RDN216" s="488"/>
      <c r="RDO216" s="488"/>
      <c r="RDP216" s="488"/>
      <c r="RDQ216" s="489"/>
      <c r="RDR216" s="490"/>
      <c r="RDS216" s="488"/>
      <c r="RDT216" s="488"/>
      <c r="RDU216" s="488"/>
      <c r="RDV216" s="488"/>
      <c r="RDW216" s="488"/>
      <c r="RDX216" s="488"/>
      <c r="RDY216" s="489"/>
      <c r="RDZ216" s="490"/>
      <c r="REA216" s="488"/>
      <c r="REB216" s="488"/>
      <c r="REC216" s="488"/>
      <c r="RED216" s="488"/>
      <c r="REE216" s="488"/>
      <c r="REF216" s="488"/>
      <c r="REG216" s="489"/>
      <c r="REH216" s="490"/>
      <c r="REI216" s="488"/>
      <c r="REJ216" s="488"/>
      <c r="REK216" s="488"/>
      <c r="REL216" s="488"/>
      <c r="REM216" s="488"/>
      <c r="REN216" s="488"/>
      <c r="REO216" s="489"/>
      <c r="REP216" s="490"/>
      <c r="REQ216" s="488"/>
      <c r="RER216" s="488"/>
      <c r="RES216" s="488"/>
      <c r="RET216" s="488"/>
      <c r="REU216" s="488"/>
      <c r="REV216" s="488"/>
      <c r="REW216" s="489"/>
      <c r="REX216" s="490"/>
      <c r="REY216" s="488"/>
      <c r="REZ216" s="488"/>
      <c r="RFA216" s="488"/>
      <c r="RFB216" s="488"/>
      <c r="RFC216" s="488"/>
      <c r="RFD216" s="488"/>
      <c r="RFE216" s="489"/>
      <c r="RFF216" s="490"/>
      <c r="RFG216" s="488"/>
      <c r="RFH216" s="488"/>
      <c r="RFI216" s="488"/>
      <c r="RFJ216" s="488"/>
      <c r="RFK216" s="488"/>
      <c r="RFL216" s="488"/>
      <c r="RFM216" s="489"/>
      <c r="RFN216" s="490"/>
      <c r="RFO216" s="488"/>
      <c r="RFP216" s="488"/>
      <c r="RFQ216" s="488"/>
      <c r="RFR216" s="488"/>
      <c r="RFS216" s="488"/>
      <c r="RFT216" s="488"/>
      <c r="RFU216" s="489"/>
      <c r="RFV216" s="490"/>
      <c r="RFW216" s="488"/>
      <c r="RFX216" s="488"/>
      <c r="RFY216" s="488"/>
      <c r="RFZ216" s="488"/>
      <c r="RGA216" s="488"/>
      <c r="RGB216" s="488"/>
      <c r="RGC216" s="489"/>
      <c r="RGD216" s="490"/>
      <c r="RGE216" s="488"/>
      <c r="RGF216" s="488"/>
      <c r="RGG216" s="488"/>
      <c r="RGH216" s="488"/>
      <c r="RGI216" s="488"/>
      <c r="RGJ216" s="488"/>
      <c r="RGK216" s="489"/>
      <c r="RGL216" s="490"/>
      <c r="RGM216" s="488"/>
      <c r="RGN216" s="488"/>
      <c r="RGO216" s="488"/>
      <c r="RGP216" s="488"/>
      <c r="RGQ216" s="488"/>
      <c r="RGR216" s="488"/>
      <c r="RGS216" s="489"/>
      <c r="RGT216" s="490"/>
      <c r="RGU216" s="488"/>
      <c r="RGV216" s="488"/>
      <c r="RGW216" s="488"/>
      <c r="RGX216" s="488"/>
      <c r="RGY216" s="488"/>
      <c r="RGZ216" s="488"/>
      <c r="RHA216" s="489"/>
      <c r="RHB216" s="490"/>
      <c r="RHC216" s="488"/>
      <c r="RHD216" s="488"/>
      <c r="RHE216" s="488"/>
      <c r="RHF216" s="488"/>
      <c r="RHG216" s="488"/>
      <c r="RHH216" s="488"/>
      <c r="RHI216" s="489"/>
      <c r="RHJ216" s="490"/>
      <c r="RHK216" s="488"/>
      <c r="RHL216" s="488"/>
      <c r="RHM216" s="488"/>
      <c r="RHN216" s="488"/>
      <c r="RHO216" s="488"/>
      <c r="RHP216" s="488"/>
      <c r="RHQ216" s="489"/>
      <c r="RHR216" s="490"/>
      <c r="RHS216" s="488"/>
      <c r="RHT216" s="488"/>
      <c r="RHU216" s="488"/>
      <c r="RHV216" s="488"/>
      <c r="RHW216" s="488"/>
      <c r="RHX216" s="488"/>
      <c r="RHY216" s="489"/>
      <c r="RHZ216" s="490"/>
      <c r="RIA216" s="488"/>
      <c r="RIB216" s="488"/>
      <c r="RIC216" s="488"/>
      <c r="RID216" s="488"/>
      <c r="RIE216" s="488"/>
      <c r="RIF216" s="488"/>
      <c r="RIG216" s="489"/>
      <c r="RIH216" s="490"/>
      <c r="RII216" s="488"/>
      <c r="RIJ216" s="488"/>
      <c r="RIK216" s="488"/>
      <c r="RIL216" s="488"/>
      <c r="RIM216" s="488"/>
      <c r="RIN216" s="488"/>
      <c r="RIO216" s="489"/>
      <c r="RIP216" s="490"/>
      <c r="RIQ216" s="488"/>
      <c r="RIR216" s="488"/>
      <c r="RIS216" s="488"/>
      <c r="RIT216" s="488"/>
      <c r="RIU216" s="488"/>
      <c r="RIV216" s="488"/>
      <c r="RIW216" s="489"/>
      <c r="RIX216" s="490"/>
      <c r="RIY216" s="488"/>
      <c r="RIZ216" s="488"/>
      <c r="RJA216" s="488"/>
      <c r="RJB216" s="488"/>
      <c r="RJC216" s="488"/>
      <c r="RJD216" s="488"/>
      <c r="RJE216" s="489"/>
      <c r="RJF216" s="490"/>
      <c r="RJG216" s="488"/>
      <c r="RJH216" s="488"/>
      <c r="RJI216" s="488"/>
      <c r="RJJ216" s="488"/>
      <c r="RJK216" s="488"/>
      <c r="RJL216" s="488"/>
      <c r="RJM216" s="489"/>
      <c r="RJN216" s="490"/>
      <c r="RJO216" s="488"/>
      <c r="RJP216" s="488"/>
      <c r="RJQ216" s="488"/>
      <c r="RJR216" s="488"/>
      <c r="RJS216" s="488"/>
      <c r="RJT216" s="488"/>
      <c r="RJU216" s="489"/>
      <c r="RJV216" s="490"/>
      <c r="RJW216" s="488"/>
      <c r="RJX216" s="488"/>
      <c r="RJY216" s="488"/>
      <c r="RJZ216" s="488"/>
      <c r="RKA216" s="488"/>
      <c r="RKB216" s="488"/>
      <c r="RKC216" s="489"/>
      <c r="RKD216" s="490"/>
      <c r="RKE216" s="488"/>
      <c r="RKF216" s="488"/>
      <c r="RKG216" s="488"/>
      <c r="RKH216" s="488"/>
      <c r="RKI216" s="488"/>
      <c r="RKJ216" s="488"/>
      <c r="RKK216" s="489"/>
      <c r="RKL216" s="490"/>
      <c r="RKM216" s="488"/>
      <c r="RKN216" s="488"/>
      <c r="RKO216" s="488"/>
      <c r="RKP216" s="488"/>
      <c r="RKQ216" s="488"/>
      <c r="RKR216" s="488"/>
      <c r="RKS216" s="489"/>
      <c r="RKT216" s="490"/>
      <c r="RKU216" s="488"/>
      <c r="RKV216" s="488"/>
      <c r="RKW216" s="488"/>
      <c r="RKX216" s="488"/>
      <c r="RKY216" s="488"/>
      <c r="RKZ216" s="488"/>
      <c r="RLA216" s="489"/>
      <c r="RLB216" s="490"/>
      <c r="RLC216" s="488"/>
      <c r="RLD216" s="488"/>
      <c r="RLE216" s="488"/>
      <c r="RLF216" s="488"/>
      <c r="RLG216" s="488"/>
      <c r="RLH216" s="488"/>
      <c r="RLI216" s="489"/>
      <c r="RLJ216" s="490"/>
      <c r="RLK216" s="488"/>
      <c r="RLL216" s="488"/>
      <c r="RLM216" s="488"/>
      <c r="RLN216" s="488"/>
      <c r="RLO216" s="488"/>
      <c r="RLP216" s="488"/>
      <c r="RLQ216" s="489"/>
      <c r="RLR216" s="490"/>
      <c r="RLS216" s="488"/>
      <c r="RLT216" s="488"/>
      <c r="RLU216" s="488"/>
      <c r="RLV216" s="488"/>
      <c r="RLW216" s="488"/>
      <c r="RLX216" s="488"/>
      <c r="RLY216" s="489"/>
      <c r="RLZ216" s="490"/>
      <c r="RMA216" s="488"/>
      <c r="RMB216" s="488"/>
      <c r="RMC216" s="488"/>
      <c r="RMD216" s="488"/>
      <c r="RME216" s="488"/>
      <c r="RMF216" s="488"/>
      <c r="RMG216" s="489"/>
      <c r="RMH216" s="490"/>
      <c r="RMI216" s="488"/>
      <c r="RMJ216" s="488"/>
      <c r="RMK216" s="488"/>
      <c r="RML216" s="488"/>
      <c r="RMM216" s="488"/>
      <c r="RMN216" s="488"/>
      <c r="RMO216" s="489"/>
      <c r="RMP216" s="490"/>
      <c r="RMQ216" s="488"/>
      <c r="RMR216" s="488"/>
      <c r="RMS216" s="488"/>
      <c r="RMT216" s="488"/>
      <c r="RMU216" s="488"/>
      <c r="RMV216" s="488"/>
      <c r="RMW216" s="489"/>
      <c r="RMX216" s="490"/>
      <c r="RMY216" s="488"/>
      <c r="RMZ216" s="488"/>
      <c r="RNA216" s="488"/>
      <c r="RNB216" s="488"/>
      <c r="RNC216" s="488"/>
      <c r="RND216" s="488"/>
      <c r="RNE216" s="489"/>
      <c r="RNF216" s="490"/>
      <c r="RNG216" s="488"/>
      <c r="RNH216" s="488"/>
      <c r="RNI216" s="488"/>
      <c r="RNJ216" s="488"/>
      <c r="RNK216" s="488"/>
      <c r="RNL216" s="488"/>
      <c r="RNM216" s="489"/>
      <c r="RNN216" s="490"/>
      <c r="RNO216" s="488"/>
      <c r="RNP216" s="488"/>
      <c r="RNQ216" s="488"/>
      <c r="RNR216" s="488"/>
      <c r="RNS216" s="488"/>
      <c r="RNT216" s="488"/>
      <c r="RNU216" s="489"/>
      <c r="RNV216" s="490"/>
      <c r="RNW216" s="488"/>
      <c r="RNX216" s="488"/>
      <c r="RNY216" s="488"/>
      <c r="RNZ216" s="488"/>
      <c r="ROA216" s="488"/>
      <c r="ROB216" s="488"/>
      <c r="ROC216" s="489"/>
      <c r="ROD216" s="490"/>
      <c r="ROE216" s="488"/>
      <c r="ROF216" s="488"/>
      <c r="ROG216" s="488"/>
      <c r="ROH216" s="488"/>
      <c r="ROI216" s="488"/>
      <c r="ROJ216" s="488"/>
      <c r="ROK216" s="489"/>
      <c r="ROL216" s="490"/>
      <c r="ROM216" s="488"/>
      <c r="RON216" s="488"/>
      <c r="ROO216" s="488"/>
      <c r="ROP216" s="488"/>
      <c r="ROQ216" s="488"/>
      <c r="ROR216" s="488"/>
      <c r="ROS216" s="489"/>
      <c r="ROT216" s="490"/>
      <c r="ROU216" s="488"/>
      <c r="ROV216" s="488"/>
      <c r="ROW216" s="488"/>
      <c r="ROX216" s="488"/>
      <c r="ROY216" s="488"/>
      <c r="ROZ216" s="488"/>
      <c r="RPA216" s="489"/>
      <c r="RPB216" s="490"/>
      <c r="RPC216" s="488"/>
      <c r="RPD216" s="488"/>
      <c r="RPE216" s="488"/>
      <c r="RPF216" s="488"/>
      <c r="RPG216" s="488"/>
      <c r="RPH216" s="488"/>
      <c r="RPI216" s="489"/>
      <c r="RPJ216" s="490"/>
      <c r="RPK216" s="488"/>
      <c r="RPL216" s="488"/>
      <c r="RPM216" s="488"/>
      <c r="RPN216" s="488"/>
      <c r="RPO216" s="488"/>
      <c r="RPP216" s="488"/>
      <c r="RPQ216" s="489"/>
      <c r="RPR216" s="490"/>
      <c r="RPS216" s="488"/>
      <c r="RPT216" s="488"/>
      <c r="RPU216" s="488"/>
      <c r="RPV216" s="488"/>
      <c r="RPW216" s="488"/>
      <c r="RPX216" s="488"/>
      <c r="RPY216" s="489"/>
      <c r="RPZ216" s="490"/>
      <c r="RQA216" s="488"/>
      <c r="RQB216" s="488"/>
      <c r="RQC216" s="488"/>
      <c r="RQD216" s="488"/>
      <c r="RQE216" s="488"/>
      <c r="RQF216" s="488"/>
      <c r="RQG216" s="489"/>
      <c r="RQH216" s="490"/>
      <c r="RQI216" s="488"/>
      <c r="RQJ216" s="488"/>
      <c r="RQK216" s="488"/>
      <c r="RQL216" s="488"/>
      <c r="RQM216" s="488"/>
      <c r="RQN216" s="488"/>
      <c r="RQO216" s="489"/>
      <c r="RQP216" s="490"/>
      <c r="RQQ216" s="488"/>
      <c r="RQR216" s="488"/>
      <c r="RQS216" s="488"/>
      <c r="RQT216" s="488"/>
      <c r="RQU216" s="488"/>
      <c r="RQV216" s="488"/>
      <c r="RQW216" s="489"/>
      <c r="RQX216" s="490"/>
      <c r="RQY216" s="488"/>
      <c r="RQZ216" s="488"/>
      <c r="RRA216" s="488"/>
      <c r="RRB216" s="488"/>
      <c r="RRC216" s="488"/>
      <c r="RRD216" s="488"/>
      <c r="RRE216" s="489"/>
      <c r="RRF216" s="490"/>
      <c r="RRG216" s="488"/>
      <c r="RRH216" s="488"/>
      <c r="RRI216" s="488"/>
      <c r="RRJ216" s="488"/>
      <c r="RRK216" s="488"/>
      <c r="RRL216" s="488"/>
      <c r="RRM216" s="489"/>
      <c r="RRN216" s="490"/>
      <c r="RRO216" s="488"/>
      <c r="RRP216" s="488"/>
      <c r="RRQ216" s="488"/>
      <c r="RRR216" s="488"/>
      <c r="RRS216" s="488"/>
      <c r="RRT216" s="488"/>
      <c r="RRU216" s="489"/>
      <c r="RRV216" s="490"/>
      <c r="RRW216" s="488"/>
      <c r="RRX216" s="488"/>
      <c r="RRY216" s="488"/>
      <c r="RRZ216" s="488"/>
      <c r="RSA216" s="488"/>
      <c r="RSB216" s="488"/>
      <c r="RSC216" s="489"/>
      <c r="RSD216" s="490"/>
      <c r="RSE216" s="488"/>
      <c r="RSF216" s="488"/>
      <c r="RSG216" s="488"/>
      <c r="RSH216" s="488"/>
      <c r="RSI216" s="488"/>
      <c r="RSJ216" s="488"/>
      <c r="RSK216" s="489"/>
      <c r="RSL216" s="490"/>
      <c r="RSM216" s="488"/>
      <c r="RSN216" s="488"/>
      <c r="RSO216" s="488"/>
      <c r="RSP216" s="488"/>
      <c r="RSQ216" s="488"/>
      <c r="RSR216" s="488"/>
      <c r="RSS216" s="489"/>
      <c r="RST216" s="490"/>
      <c r="RSU216" s="488"/>
      <c r="RSV216" s="488"/>
      <c r="RSW216" s="488"/>
      <c r="RSX216" s="488"/>
      <c r="RSY216" s="488"/>
      <c r="RSZ216" s="488"/>
      <c r="RTA216" s="489"/>
      <c r="RTB216" s="490"/>
      <c r="RTC216" s="488"/>
      <c r="RTD216" s="488"/>
      <c r="RTE216" s="488"/>
      <c r="RTF216" s="488"/>
      <c r="RTG216" s="488"/>
      <c r="RTH216" s="488"/>
      <c r="RTI216" s="489"/>
      <c r="RTJ216" s="490"/>
      <c r="RTK216" s="488"/>
      <c r="RTL216" s="488"/>
      <c r="RTM216" s="488"/>
      <c r="RTN216" s="488"/>
      <c r="RTO216" s="488"/>
      <c r="RTP216" s="488"/>
      <c r="RTQ216" s="489"/>
      <c r="RTR216" s="490"/>
      <c r="RTS216" s="488"/>
      <c r="RTT216" s="488"/>
      <c r="RTU216" s="488"/>
      <c r="RTV216" s="488"/>
      <c r="RTW216" s="488"/>
      <c r="RTX216" s="488"/>
      <c r="RTY216" s="489"/>
      <c r="RTZ216" s="490"/>
      <c r="RUA216" s="488"/>
      <c r="RUB216" s="488"/>
      <c r="RUC216" s="488"/>
      <c r="RUD216" s="488"/>
      <c r="RUE216" s="488"/>
      <c r="RUF216" s="488"/>
      <c r="RUG216" s="489"/>
      <c r="RUH216" s="490"/>
      <c r="RUI216" s="488"/>
      <c r="RUJ216" s="488"/>
      <c r="RUK216" s="488"/>
      <c r="RUL216" s="488"/>
      <c r="RUM216" s="488"/>
      <c r="RUN216" s="488"/>
      <c r="RUO216" s="489"/>
      <c r="RUP216" s="490"/>
      <c r="RUQ216" s="488"/>
      <c r="RUR216" s="488"/>
      <c r="RUS216" s="488"/>
      <c r="RUT216" s="488"/>
      <c r="RUU216" s="488"/>
      <c r="RUV216" s="488"/>
      <c r="RUW216" s="489"/>
      <c r="RUX216" s="490"/>
      <c r="RUY216" s="488"/>
      <c r="RUZ216" s="488"/>
      <c r="RVA216" s="488"/>
      <c r="RVB216" s="488"/>
      <c r="RVC216" s="488"/>
      <c r="RVD216" s="488"/>
      <c r="RVE216" s="489"/>
      <c r="RVF216" s="490"/>
      <c r="RVG216" s="488"/>
      <c r="RVH216" s="488"/>
      <c r="RVI216" s="488"/>
      <c r="RVJ216" s="488"/>
      <c r="RVK216" s="488"/>
      <c r="RVL216" s="488"/>
      <c r="RVM216" s="489"/>
      <c r="RVN216" s="490"/>
      <c r="RVO216" s="488"/>
      <c r="RVP216" s="488"/>
      <c r="RVQ216" s="488"/>
      <c r="RVR216" s="488"/>
      <c r="RVS216" s="488"/>
      <c r="RVT216" s="488"/>
      <c r="RVU216" s="489"/>
      <c r="RVV216" s="490"/>
      <c r="RVW216" s="488"/>
      <c r="RVX216" s="488"/>
      <c r="RVY216" s="488"/>
      <c r="RVZ216" s="488"/>
      <c r="RWA216" s="488"/>
      <c r="RWB216" s="488"/>
      <c r="RWC216" s="489"/>
      <c r="RWD216" s="490"/>
      <c r="RWE216" s="488"/>
      <c r="RWF216" s="488"/>
      <c r="RWG216" s="488"/>
      <c r="RWH216" s="488"/>
      <c r="RWI216" s="488"/>
      <c r="RWJ216" s="488"/>
      <c r="RWK216" s="489"/>
      <c r="RWL216" s="490"/>
      <c r="RWM216" s="488"/>
      <c r="RWN216" s="488"/>
      <c r="RWO216" s="488"/>
      <c r="RWP216" s="488"/>
      <c r="RWQ216" s="488"/>
      <c r="RWR216" s="488"/>
      <c r="RWS216" s="489"/>
      <c r="RWT216" s="490"/>
      <c r="RWU216" s="488"/>
      <c r="RWV216" s="488"/>
      <c r="RWW216" s="488"/>
      <c r="RWX216" s="488"/>
      <c r="RWY216" s="488"/>
      <c r="RWZ216" s="488"/>
      <c r="RXA216" s="489"/>
      <c r="RXB216" s="490"/>
      <c r="RXC216" s="488"/>
      <c r="RXD216" s="488"/>
      <c r="RXE216" s="488"/>
      <c r="RXF216" s="488"/>
      <c r="RXG216" s="488"/>
      <c r="RXH216" s="488"/>
      <c r="RXI216" s="489"/>
      <c r="RXJ216" s="490"/>
      <c r="RXK216" s="488"/>
      <c r="RXL216" s="488"/>
      <c r="RXM216" s="488"/>
      <c r="RXN216" s="488"/>
      <c r="RXO216" s="488"/>
      <c r="RXP216" s="488"/>
      <c r="RXQ216" s="489"/>
      <c r="RXR216" s="490"/>
      <c r="RXS216" s="488"/>
      <c r="RXT216" s="488"/>
      <c r="RXU216" s="488"/>
      <c r="RXV216" s="488"/>
      <c r="RXW216" s="488"/>
      <c r="RXX216" s="488"/>
      <c r="RXY216" s="489"/>
      <c r="RXZ216" s="490"/>
      <c r="RYA216" s="488"/>
      <c r="RYB216" s="488"/>
      <c r="RYC216" s="488"/>
      <c r="RYD216" s="488"/>
      <c r="RYE216" s="488"/>
      <c r="RYF216" s="488"/>
      <c r="RYG216" s="489"/>
      <c r="RYH216" s="490"/>
      <c r="RYI216" s="488"/>
      <c r="RYJ216" s="488"/>
      <c r="RYK216" s="488"/>
      <c r="RYL216" s="488"/>
      <c r="RYM216" s="488"/>
      <c r="RYN216" s="488"/>
      <c r="RYO216" s="489"/>
      <c r="RYP216" s="490"/>
      <c r="RYQ216" s="488"/>
      <c r="RYR216" s="488"/>
      <c r="RYS216" s="488"/>
      <c r="RYT216" s="488"/>
      <c r="RYU216" s="488"/>
      <c r="RYV216" s="488"/>
      <c r="RYW216" s="489"/>
      <c r="RYX216" s="490"/>
      <c r="RYY216" s="488"/>
      <c r="RYZ216" s="488"/>
      <c r="RZA216" s="488"/>
      <c r="RZB216" s="488"/>
      <c r="RZC216" s="488"/>
      <c r="RZD216" s="488"/>
      <c r="RZE216" s="489"/>
      <c r="RZF216" s="490"/>
      <c r="RZG216" s="488"/>
      <c r="RZH216" s="488"/>
      <c r="RZI216" s="488"/>
      <c r="RZJ216" s="488"/>
      <c r="RZK216" s="488"/>
      <c r="RZL216" s="488"/>
      <c r="RZM216" s="489"/>
      <c r="RZN216" s="490"/>
      <c r="RZO216" s="488"/>
      <c r="RZP216" s="488"/>
      <c r="RZQ216" s="488"/>
      <c r="RZR216" s="488"/>
      <c r="RZS216" s="488"/>
      <c r="RZT216" s="488"/>
      <c r="RZU216" s="489"/>
      <c r="RZV216" s="490"/>
      <c r="RZW216" s="488"/>
      <c r="RZX216" s="488"/>
      <c r="RZY216" s="488"/>
      <c r="RZZ216" s="488"/>
      <c r="SAA216" s="488"/>
      <c r="SAB216" s="488"/>
      <c r="SAC216" s="489"/>
      <c r="SAD216" s="490"/>
      <c r="SAE216" s="488"/>
      <c r="SAF216" s="488"/>
      <c r="SAG216" s="488"/>
      <c r="SAH216" s="488"/>
      <c r="SAI216" s="488"/>
      <c r="SAJ216" s="488"/>
      <c r="SAK216" s="489"/>
      <c r="SAL216" s="490"/>
      <c r="SAM216" s="488"/>
      <c r="SAN216" s="488"/>
      <c r="SAO216" s="488"/>
      <c r="SAP216" s="488"/>
      <c r="SAQ216" s="488"/>
      <c r="SAR216" s="488"/>
      <c r="SAS216" s="489"/>
      <c r="SAT216" s="490"/>
      <c r="SAU216" s="488"/>
      <c r="SAV216" s="488"/>
      <c r="SAW216" s="488"/>
      <c r="SAX216" s="488"/>
      <c r="SAY216" s="488"/>
      <c r="SAZ216" s="488"/>
      <c r="SBA216" s="489"/>
      <c r="SBB216" s="490"/>
      <c r="SBC216" s="488"/>
      <c r="SBD216" s="488"/>
      <c r="SBE216" s="488"/>
      <c r="SBF216" s="488"/>
      <c r="SBG216" s="488"/>
      <c r="SBH216" s="488"/>
      <c r="SBI216" s="489"/>
      <c r="SBJ216" s="490"/>
      <c r="SBK216" s="488"/>
      <c r="SBL216" s="488"/>
      <c r="SBM216" s="488"/>
      <c r="SBN216" s="488"/>
      <c r="SBO216" s="488"/>
      <c r="SBP216" s="488"/>
      <c r="SBQ216" s="489"/>
      <c r="SBR216" s="490"/>
      <c r="SBS216" s="488"/>
      <c r="SBT216" s="488"/>
      <c r="SBU216" s="488"/>
      <c r="SBV216" s="488"/>
      <c r="SBW216" s="488"/>
      <c r="SBX216" s="488"/>
      <c r="SBY216" s="489"/>
      <c r="SBZ216" s="490"/>
      <c r="SCA216" s="488"/>
      <c r="SCB216" s="488"/>
      <c r="SCC216" s="488"/>
      <c r="SCD216" s="488"/>
      <c r="SCE216" s="488"/>
      <c r="SCF216" s="488"/>
      <c r="SCG216" s="489"/>
      <c r="SCH216" s="490"/>
      <c r="SCI216" s="488"/>
      <c r="SCJ216" s="488"/>
      <c r="SCK216" s="488"/>
      <c r="SCL216" s="488"/>
      <c r="SCM216" s="488"/>
      <c r="SCN216" s="488"/>
      <c r="SCO216" s="489"/>
      <c r="SCP216" s="490"/>
      <c r="SCQ216" s="488"/>
      <c r="SCR216" s="488"/>
      <c r="SCS216" s="488"/>
      <c r="SCT216" s="488"/>
      <c r="SCU216" s="488"/>
      <c r="SCV216" s="488"/>
      <c r="SCW216" s="489"/>
      <c r="SCX216" s="490"/>
      <c r="SCY216" s="488"/>
      <c r="SCZ216" s="488"/>
      <c r="SDA216" s="488"/>
      <c r="SDB216" s="488"/>
      <c r="SDC216" s="488"/>
      <c r="SDD216" s="488"/>
      <c r="SDE216" s="489"/>
      <c r="SDF216" s="490"/>
      <c r="SDG216" s="488"/>
      <c r="SDH216" s="488"/>
      <c r="SDI216" s="488"/>
      <c r="SDJ216" s="488"/>
      <c r="SDK216" s="488"/>
      <c r="SDL216" s="488"/>
      <c r="SDM216" s="489"/>
      <c r="SDN216" s="490"/>
      <c r="SDO216" s="488"/>
      <c r="SDP216" s="488"/>
      <c r="SDQ216" s="488"/>
      <c r="SDR216" s="488"/>
      <c r="SDS216" s="488"/>
      <c r="SDT216" s="488"/>
      <c r="SDU216" s="489"/>
      <c r="SDV216" s="490"/>
      <c r="SDW216" s="488"/>
      <c r="SDX216" s="488"/>
      <c r="SDY216" s="488"/>
      <c r="SDZ216" s="488"/>
      <c r="SEA216" s="488"/>
      <c r="SEB216" s="488"/>
      <c r="SEC216" s="489"/>
      <c r="SED216" s="490"/>
      <c r="SEE216" s="488"/>
      <c r="SEF216" s="488"/>
      <c r="SEG216" s="488"/>
      <c r="SEH216" s="488"/>
      <c r="SEI216" s="488"/>
      <c r="SEJ216" s="488"/>
      <c r="SEK216" s="489"/>
      <c r="SEL216" s="490"/>
      <c r="SEM216" s="488"/>
      <c r="SEN216" s="488"/>
      <c r="SEO216" s="488"/>
      <c r="SEP216" s="488"/>
      <c r="SEQ216" s="488"/>
      <c r="SER216" s="488"/>
      <c r="SES216" s="489"/>
      <c r="SET216" s="490"/>
      <c r="SEU216" s="488"/>
      <c r="SEV216" s="488"/>
      <c r="SEW216" s="488"/>
      <c r="SEX216" s="488"/>
      <c r="SEY216" s="488"/>
      <c r="SEZ216" s="488"/>
      <c r="SFA216" s="489"/>
      <c r="SFB216" s="490"/>
      <c r="SFC216" s="488"/>
      <c r="SFD216" s="488"/>
      <c r="SFE216" s="488"/>
      <c r="SFF216" s="488"/>
      <c r="SFG216" s="488"/>
      <c r="SFH216" s="488"/>
      <c r="SFI216" s="489"/>
      <c r="SFJ216" s="490"/>
      <c r="SFK216" s="488"/>
      <c r="SFL216" s="488"/>
      <c r="SFM216" s="488"/>
      <c r="SFN216" s="488"/>
      <c r="SFO216" s="488"/>
      <c r="SFP216" s="488"/>
      <c r="SFQ216" s="489"/>
      <c r="SFR216" s="490"/>
      <c r="SFS216" s="488"/>
      <c r="SFT216" s="488"/>
      <c r="SFU216" s="488"/>
      <c r="SFV216" s="488"/>
      <c r="SFW216" s="488"/>
      <c r="SFX216" s="488"/>
      <c r="SFY216" s="489"/>
      <c r="SFZ216" s="490"/>
      <c r="SGA216" s="488"/>
      <c r="SGB216" s="488"/>
      <c r="SGC216" s="488"/>
      <c r="SGD216" s="488"/>
      <c r="SGE216" s="488"/>
      <c r="SGF216" s="488"/>
      <c r="SGG216" s="489"/>
      <c r="SGH216" s="490"/>
      <c r="SGI216" s="488"/>
      <c r="SGJ216" s="488"/>
      <c r="SGK216" s="488"/>
      <c r="SGL216" s="488"/>
      <c r="SGM216" s="488"/>
      <c r="SGN216" s="488"/>
      <c r="SGO216" s="489"/>
      <c r="SGP216" s="490"/>
      <c r="SGQ216" s="488"/>
      <c r="SGR216" s="488"/>
      <c r="SGS216" s="488"/>
      <c r="SGT216" s="488"/>
      <c r="SGU216" s="488"/>
      <c r="SGV216" s="488"/>
      <c r="SGW216" s="489"/>
      <c r="SGX216" s="490"/>
      <c r="SGY216" s="488"/>
      <c r="SGZ216" s="488"/>
      <c r="SHA216" s="488"/>
      <c r="SHB216" s="488"/>
      <c r="SHC216" s="488"/>
      <c r="SHD216" s="488"/>
      <c r="SHE216" s="489"/>
      <c r="SHF216" s="490"/>
      <c r="SHG216" s="488"/>
      <c r="SHH216" s="488"/>
      <c r="SHI216" s="488"/>
      <c r="SHJ216" s="488"/>
      <c r="SHK216" s="488"/>
      <c r="SHL216" s="488"/>
      <c r="SHM216" s="489"/>
      <c r="SHN216" s="490"/>
      <c r="SHO216" s="488"/>
      <c r="SHP216" s="488"/>
      <c r="SHQ216" s="488"/>
      <c r="SHR216" s="488"/>
      <c r="SHS216" s="488"/>
      <c r="SHT216" s="488"/>
      <c r="SHU216" s="489"/>
      <c r="SHV216" s="490"/>
      <c r="SHW216" s="488"/>
      <c r="SHX216" s="488"/>
      <c r="SHY216" s="488"/>
      <c r="SHZ216" s="488"/>
      <c r="SIA216" s="488"/>
      <c r="SIB216" s="488"/>
      <c r="SIC216" s="489"/>
      <c r="SID216" s="490"/>
      <c r="SIE216" s="488"/>
      <c r="SIF216" s="488"/>
      <c r="SIG216" s="488"/>
      <c r="SIH216" s="488"/>
      <c r="SII216" s="488"/>
      <c r="SIJ216" s="488"/>
      <c r="SIK216" s="489"/>
      <c r="SIL216" s="490"/>
      <c r="SIM216" s="488"/>
      <c r="SIN216" s="488"/>
      <c r="SIO216" s="488"/>
      <c r="SIP216" s="488"/>
      <c r="SIQ216" s="488"/>
      <c r="SIR216" s="488"/>
      <c r="SIS216" s="489"/>
      <c r="SIT216" s="490"/>
      <c r="SIU216" s="488"/>
      <c r="SIV216" s="488"/>
      <c r="SIW216" s="488"/>
      <c r="SIX216" s="488"/>
      <c r="SIY216" s="488"/>
      <c r="SIZ216" s="488"/>
      <c r="SJA216" s="489"/>
      <c r="SJB216" s="490"/>
      <c r="SJC216" s="488"/>
      <c r="SJD216" s="488"/>
      <c r="SJE216" s="488"/>
      <c r="SJF216" s="488"/>
      <c r="SJG216" s="488"/>
      <c r="SJH216" s="488"/>
      <c r="SJI216" s="489"/>
      <c r="SJJ216" s="490"/>
      <c r="SJK216" s="488"/>
      <c r="SJL216" s="488"/>
      <c r="SJM216" s="488"/>
      <c r="SJN216" s="488"/>
      <c r="SJO216" s="488"/>
      <c r="SJP216" s="488"/>
      <c r="SJQ216" s="489"/>
      <c r="SJR216" s="490"/>
      <c r="SJS216" s="488"/>
      <c r="SJT216" s="488"/>
      <c r="SJU216" s="488"/>
      <c r="SJV216" s="488"/>
      <c r="SJW216" s="488"/>
      <c r="SJX216" s="488"/>
      <c r="SJY216" s="489"/>
      <c r="SJZ216" s="490"/>
      <c r="SKA216" s="488"/>
      <c r="SKB216" s="488"/>
      <c r="SKC216" s="488"/>
      <c r="SKD216" s="488"/>
      <c r="SKE216" s="488"/>
      <c r="SKF216" s="488"/>
      <c r="SKG216" s="489"/>
      <c r="SKH216" s="490"/>
      <c r="SKI216" s="488"/>
      <c r="SKJ216" s="488"/>
      <c r="SKK216" s="488"/>
      <c r="SKL216" s="488"/>
      <c r="SKM216" s="488"/>
      <c r="SKN216" s="488"/>
      <c r="SKO216" s="489"/>
      <c r="SKP216" s="490"/>
      <c r="SKQ216" s="488"/>
      <c r="SKR216" s="488"/>
      <c r="SKS216" s="488"/>
      <c r="SKT216" s="488"/>
      <c r="SKU216" s="488"/>
      <c r="SKV216" s="488"/>
      <c r="SKW216" s="489"/>
      <c r="SKX216" s="490"/>
      <c r="SKY216" s="488"/>
      <c r="SKZ216" s="488"/>
      <c r="SLA216" s="488"/>
      <c r="SLB216" s="488"/>
      <c r="SLC216" s="488"/>
      <c r="SLD216" s="488"/>
      <c r="SLE216" s="489"/>
      <c r="SLF216" s="490"/>
      <c r="SLG216" s="488"/>
      <c r="SLH216" s="488"/>
      <c r="SLI216" s="488"/>
      <c r="SLJ216" s="488"/>
      <c r="SLK216" s="488"/>
      <c r="SLL216" s="488"/>
      <c r="SLM216" s="489"/>
      <c r="SLN216" s="490"/>
      <c r="SLO216" s="488"/>
      <c r="SLP216" s="488"/>
      <c r="SLQ216" s="488"/>
      <c r="SLR216" s="488"/>
      <c r="SLS216" s="488"/>
      <c r="SLT216" s="488"/>
      <c r="SLU216" s="489"/>
      <c r="SLV216" s="490"/>
      <c r="SLW216" s="488"/>
      <c r="SLX216" s="488"/>
      <c r="SLY216" s="488"/>
      <c r="SLZ216" s="488"/>
      <c r="SMA216" s="488"/>
      <c r="SMB216" s="488"/>
      <c r="SMC216" s="489"/>
      <c r="SMD216" s="490"/>
      <c r="SME216" s="488"/>
      <c r="SMF216" s="488"/>
      <c r="SMG216" s="488"/>
      <c r="SMH216" s="488"/>
      <c r="SMI216" s="488"/>
      <c r="SMJ216" s="488"/>
      <c r="SMK216" s="489"/>
      <c r="SML216" s="490"/>
      <c r="SMM216" s="488"/>
      <c r="SMN216" s="488"/>
      <c r="SMO216" s="488"/>
      <c r="SMP216" s="488"/>
      <c r="SMQ216" s="488"/>
      <c r="SMR216" s="488"/>
      <c r="SMS216" s="489"/>
      <c r="SMT216" s="490"/>
      <c r="SMU216" s="488"/>
      <c r="SMV216" s="488"/>
      <c r="SMW216" s="488"/>
      <c r="SMX216" s="488"/>
      <c r="SMY216" s="488"/>
      <c r="SMZ216" s="488"/>
      <c r="SNA216" s="489"/>
      <c r="SNB216" s="490"/>
      <c r="SNC216" s="488"/>
      <c r="SND216" s="488"/>
      <c r="SNE216" s="488"/>
      <c r="SNF216" s="488"/>
      <c r="SNG216" s="488"/>
      <c r="SNH216" s="488"/>
      <c r="SNI216" s="489"/>
      <c r="SNJ216" s="490"/>
      <c r="SNK216" s="488"/>
      <c r="SNL216" s="488"/>
      <c r="SNM216" s="488"/>
      <c r="SNN216" s="488"/>
      <c r="SNO216" s="488"/>
      <c r="SNP216" s="488"/>
      <c r="SNQ216" s="489"/>
      <c r="SNR216" s="490"/>
      <c r="SNS216" s="488"/>
      <c r="SNT216" s="488"/>
      <c r="SNU216" s="488"/>
      <c r="SNV216" s="488"/>
      <c r="SNW216" s="488"/>
      <c r="SNX216" s="488"/>
      <c r="SNY216" s="489"/>
      <c r="SNZ216" s="490"/>
      <c r="SOA216" s="488"/>
      <c r="SOB216" s="488"/>
      <c r="SOC216" s="488"/>
      <c r="SOD216" s="488"/>
      <c r="SOE216" s="488"/>
      <c r="SOF216" s="488"/>
      <c r="SOG216" s="489"/>
      <c r="SOH216" s="490"/>
      <c r="SOI216" s="488"/>
      <c r="SOJ216" s="488"/>
      <c r="SOK216" s="488"/>
      <c r="SOL216" s="488"/>
      <c r="SOM216" s="488"/>
      <c r="SON216" s="488"/>
      <c r="SOO216" s="489"/>
      <c r="SOP216" s="490"/>
      <c r="SOQ216" s="488"/>
      <c r="SOR216" s="488"/>
      <c r="SOS216" s="488"/>
      <c r="SOT216" s="488"/>
      <c r="SOU216" s="488"/>
      <c r="SOV216" s="488"/>
      <c r="SOW216" s="489"/>
      <c r="SOX216" s="490"/>
      <c r="SOY216" s="488"/>
      <c r="SOZ216" s="488"/>
      <c r="SPA216" s="488"/>
      <c r="SPB216" s="488"/>
      <c r="SPC216" s="488"/>
      <c r="SPD216" s="488"/>
      <c r="SPE216" s="489"/>
      <c r="SPF216" s="490"/>
      <c r="SPG216" s="488"/>
      <c r="SPH216" s="488"/>
      <c r="SPI216" s="488"/>
      <c r="SPJ216" s="488"/>
      <c r="SPK216" s="488"/>
      <c r="SPL216" s="488"/>
      <c r="SPM216" s="489"/>
      <c r="SPN216" s="490"/>
      <c r="SPO216" s="488"/>
      <c r="SPP216" s="488"/>
      <c r="SPQ216" s="488"/>
      <c r="SPR216" s="488"/>
      <c r="SPS216" s="488"/>
      <c r="SPT216" s="488"/>
      <c r="SPU216" s="489"/>
      <c r="SPV216" s="490"/>
      <c r="SPW216" s="488"/>
      <c r="SPX216" s="488"/>
      <c r="SPY216" s="488"/>
      <c r="SPZ216" s="488"/>
      <c r="SQA216" s="488"/>
      <c r="SQB216" s="488"/>
      <c r="SQC216" s="489"/>
      <c r="SQD216" s="490"/>
      <c r="SQE216" s="488"/>
      <c r="SQF216" s="488"/>
      <c r="SQG216" s="488"/>
      <c r="SQH216" s="488"/>
      <c r="SQI216" s="488"/>
      <c r="SQJ216" s="488"/>
      <c r="SQK216" s="489"/>
      <c r="SQL216" s="490"/>
      <c r="SQM216" s="488"/>
      <c r="SQN216" s="488"/>
      <c r="SQO216" s="488"/>
      <c r="SQP216" s="488"/>
      <c r="SQQ216" s="488"/>
      <c r="SQR216" s="488"/>
      <c r="SQS216" s="489"/>
      <c r="SQT216" s="490"/>
      <c r="SQU216" s="488"/>
      <c r="SQV216" s="488"/>
      <c r="SQW216" s="488"/>
      <c r="SQX216" s="488"/>
      <c r="SQY216" s="488"/>
      <c r="SQZ216" s="488"/>
      <c r="SRA216" s="489"/>
      <c r="SRB216" s="490"/>
      <c r="SRC216" s="488"/>
      <c r="SRD216" s="488"/>
      <c r="SRE216" s="488"/>
      <c r="SRF216" s="488"/>
      <c r="SRG216" s="488"/>
      <c r="SRH216" s="488"/>
      <c r="SRI216" s="489"/>
      <c r="SRJ216" s="490"/>
      <c r="SRK216" s="488"/>
      <c r="SRL216" s="488"/>
      <c r="SRM216" s="488"/>
      <c r="SRN216" s="488"/>
      <c r="SRO216" s="488"/>
      <c r="SRP216" s="488"/>
      <c r="SRQ216" s="489"/>
      <c r="SRR216" s="490"/>
      <c r="SRS216" s="488"/>
      <c r="SRT216" s="488"/>
      <c r="SRU216" s="488"/>
      <c r="SRV216" s="488"/>
      <c r="SRW216" s="488"/>
      <c r="SRX216" s="488"/>
      <c r="SRY216" s="489"/>
      <c r="SRZ216" s="490"/>
      <c r="SSA216" s="488"/>
      <c r="SSB216" s="488"/>
      <c r="SSC216" s="488"/>
      <c r="SSD216" s="488"/>
      <c r="SSE216" s="488"/>
      <c r="SSF216" s="488"/>
      <c r="SSG216" s="489"/>
      <c r="SSH216" s="490"/>
      <c r="SSI216" s="488"/>
      <c r="SSJ216" s="488"/>
      <c r="SSK216" s="488"/>
      <c r="SSL216" s="488"/>
      <c r="SSM216" s="488"/>
      <c r="SSN216" s="488"/>
      <c r="SSO216" s="489"/>
      <c r="SSP216" s="490"/>
      <c r="SSQ216" s="488"/>
      <c r="SSR216" s="488"/>
      <c r="SSS216" s="488"/>
      <c r="SST216" s="488"/>
      <c r="SSU216" s="488"/>
      <c r="SSV216" s="488"/>
      <c r="SSW216" s="489"/>
      <c r="SSX216" s="490"/>
      <c r="SSY216" s="488"/>
      <c r="SSZ216" s="488"/>
      <c r="STA216" s="488"/>
      <c r="STB216" s="488"/>
      <c r="STC216" s="488"/>
      <c r="STD216" s="488"/>
      <c r="STE216" s="489"/>
      <c r="STF216" s="490"/>
      <c r="STG216" s="488"/>
      <c r="STH216" s="488"/>
      <c r="STI216" s="488"/>
      <c r="STJ216" s="488"/>
      <c r="STK216" s="488"/>
      <c r="STL216" s="488"/>
      <c r="STM216" s="489"/>
      <c r="STN216" s="490"/>
      <c r="STO216" s="488"/>
      <c r="STP216" s="488"/>
      <c r="STQ216" s="488"/>
      <c r="STR216" s="488"/>
      <c r="STS216" s="488"/>
      <c r="STT216" s="488"/>
      <c r="STU216" s="489"/>
      <c r="STV216" s="490"/>
      <c r="STW216" s="488"/>
      <c r="STX216" s="488"/>
      <c r="STY216" s="488"/>
      <c r="STZ216" s="488"/>
      <c r="SUA216" s="488"/>
      <c r="SUB216" s="488"/>
      <c r="SUC216" s="489"/>
      <c r="SUD216" s="490"/>
      <c r="SUE216" s="488"/>
      <c r="SUF216" s="488"/>
      <c r="SUG216" s="488"/>
      <c r="SUH216" s="488"/>
      <c r="SUI216" s="488"/>
      <c r="SUJ216" s="488"/>
      <c r="SUK216" s="489"/>
      <c r="SUL216" s="490"/>
      <c r="SUM216" s="488"/>
      <c r="SUN216" s="488"/>
      <c r="SUO216" s="488"/>
      <c r="SUP216" s="488"/>
      <c r="SUQ216" s="488"/>
      <c r="SUR216" s="488"/>
      <c r="SUS216" s="489"/>
      <c r="SUT216" s="490"/>
      <c r="SUU216" s="488"/>
      <c r="SUV216" s="488"/>
      <c r="SUW216" s="488"/>
      <c r="SUX216" s="488"/>
      <c r="SUY216" s="488"/>
      <c r="SUZ216" s="488"/>
      <c r="SVA216" s="489"/>
      <c r="SVB216" s="490"/>
      <c r="SVC216" s="488"/>
      <c r="SVD216" s="488"/>
      <c r="SVE216" s="488"/>
      <c r="SVF216" s="488"/>
      <c r="SVG216" s="488"/>
      <c r="SVH216" s="488"/>
      <c r="SVI216" s="489"/>
      <c r="SVJ216" s="490"/>
      <c r="SVK216" s="488"/>
      <c r="SVL216" s="488"/>
      <c r="SVM216" s="488"/>
      <c r="SVN216" s="488"/>
      <c r="SVO216" s="488"/>
      <c r="SVP216" s="488"/>
      <c r="SVQ216" s="489"/>
      <c r="SVR216" s="490"/>
      <c r="SVS216" s="488"/>
      <c r="SVT216" s="488"/>
      <c r="SVU216" s="488"/>
      <c r="SVV216" s="488"/>
      <c r="SVW216" s="488"/>
      <c r="SVX216" s="488"/>
      <c r="SVY216" s="489"/>
      <c r="SVZ216" s="490"/>
      <c r="SWA216" s="488"/>
      <c r="SWB216" s="488"/>
      <c r="SWC216" s="488"/>
      <c r="SWD216" s="488"/>
      <c r="SWE216" s="488"/>
      <c r="SWF216" s="488"/>
      <c r="SWG216" s="489"/>
      <c r="SWH216" s="490"/>
      <c r="SWI216" s="488"/>
      <c r="SWJ216" s="488"/>
      <c r="SWK216" s="488"/>
      <c r="SWL216" s="488"/>
      <c r="SWM216" s="488"/>
      <c r="SWN216" s="488"/>
      <c r="SWO216" s="489"/>
      <c r="SWP216" s="490"/>
      <c r="SWQ216" s="488"/>
      <c r="SWR216" s="488"/>
      <c r="SWS216" s="488"/>
      <c r="SWT216" s="488"/>
      <c r="SWU216" s="488"/>
      <c r="SWV216" s="488"/>
      <c r="SWW216" s="489"/>
      <c r="SWX216" s="490"/>
      <c r="SWY216" s="488"/>
      <c r="SWZ216" s="488"/>
      <c r="SXA216" s="488"/>
      <c r="SXB216" s="488"/>
      <c r="SXC216" s="488"/>
      <c r="SXD216" s="488"/>
      <c r="SXE216" s="489"/>
      <c r="SXF216" s="490"/>
      <c r="SXG216" s="488"/>
      <c r="SXH216" s="488"/>
      <c r="SXI216" s="488"/>
      <c r="SXJ216" s="488"/>
      <c r="SXK216" s="488"/>
      <c r="SXL216" s="488"/>
      <c r="SXM216" s="489"/>
      <c r="SXN216" s="490"/>
      <c r="SXO216" s="488"/>
      <c r="SXP216" s="488"/>
      <c r="SXQ216" s="488"/>
      <c r="SXR216" s="488"/>
      <c r="SXS216" s="488"/>
      <c r="SXT216" s="488"/>
      <c r="SXU216" s="489"/>
      <c r="SXV216" s="490"/>
      <c r="SXW216" s="488"/>
      <c r="SXX216" s="488"/>
      <c r="SXY216" s="488"/>
      <c r="SXZ216" s="488"/>
      <c r="SYA216" s="488"/>
      <c r="SYB216" s="488"/>
      <c r="SYC216" s="489"/>
      <c r="SYD216" s="490"/>
      <c r="SYE216" s="488"/>
      <c r="SYF216" s="488"/>
      <c r="SYG216" s="488"/>
      <c r="SYH216" s="488"/>
      <c r="SYI216" s="488"/>
      <c r="SYJ216" s="488"/>
      <c r="SYK216" s="489"/>
      <c r="SYL216" s="490"/>
      <c r="SYM216" s="488"/>
      <c r="SYN216" s="488"/>
      <c r="SYO216" s="488"/>
      <c r="SYP216" s="488"/>
      <c r="SYQ216" s="488"/>
      <c r="SYR216" s="488"/>
      <c r="SYS216" s="489"/>
      <c r="SYT216" s="490"/>
      <c r="SYU216" s="488"/>
      <c r="SYV216" s="488"/>
      <c r="SYW216" s="488"/>
      <c r="SYX216" s="488"/>
      <c r="SYY216" s="488"/>
      <c r="SYZ216" s="488"/>
      <c r="SZA216" s="489"/>
      <c r="SZB216" s="490"/>
      <c r="SZC216" s="488"/>
      <c r="SZD216" s="488"/>
      <c r="SZE216" s="488"/>
      <c r="SZF216" s="488"/>
      <c r="SZG216" s="488"/>
      <c r="SZH216" s="488"/>
      <c r="SZI216" s="489"/>
      <c r="SZJ216" s="490"/>
      <c r="SZK216" s="488"/>
      <c r="SZL216" s="488"/>
      <c r="SZM216" s="488"/>
      <c r="SZN216" s="488"/>
      <c r="SZO216" s="488"/>
      <c r="SZP216" s="488"/>
      <c r="SZQ216" s="489"/>
      <c r="SZR216" s="490"/>
      <c r="SZS216" s="488"/>
      <c r="SZT216" s="488"/>
      <c r="SZU216" s="488"/>
      <c r="SZV216" s="488"/>
      <c r="SZW216" s="488"/>
      <c r="SZX216" s="488"/>
      <c r="SZY216" s="489"/>
      <c r="SZZ216" s="490"/>
      <c r="TAA216" s="488"/>
      <c r="TAB216" s="488"/>
      <c r="TAC216" s="488"/>
      <c r="TAD216" s="488"/>
      <c r="TAE216" s="488"/>
      <c r="TAF216" s="488"/>
      <c r="TAG216" s="489"/>
      <c r="TAH216" s="490"/>
      <c r="TAI216" s="488"/>
      <c r="TAJ216" s="488"/>
      <c r="TAK216" s="488"/>
      <c r="TAL216" s="488"/>
      <c r="TAM216" s="488"/>
      <c r="TAN216" s="488"/>
      <c r="TAO216" s="489"/>
      <c r="TAP216" s="490"/>
      <c r="TAQ216" s="488"/>
      <c r="TAR216" s="488"/>
      <c r="TAS216" s="488"/>
      <c r="TAT216" s="488"/>
      <c r="TAU216" s="488"/>
      <c r="TAV216" s="488"/>
      <c r="TAW216" s="489"/>
      <c r="TAX216" s="490"/>
      <c r="TAY216" s="488"/>
      <c r="TAZ216" s="488"/>
      <c r="TBA216" s="488"/>
      <c r="TBB216" s="488"/>
      <c r="TBC216" s="488"/>
      <c r="TBD216" s="488"/>
      <c r="TBE216" s="489"/>
      <c r="TBF216" s="490"/>
      <c r="TBG216" s="488"/>
      <c r="TBH216" s="488"/>
      <c r="TBI216" s="488"/>
      <c r="TBJ216" s="488"/>
      <c r="TBK216" s="488"/>
      <c r="TBL216" s="488"/>
      <c r="TBM216" s="489"/>
      <c r="TBN216" s="490"/>
      <c r="TBO216" s="488"/>
      <c r="TBP216" s="488"/>
      <c r="TBQ216" s="488"/>
      <c r="TBR216" s="488"/>
      <c r="TBS216" s="488"/>
      <c r="TBT216" s="488"/>
      <c r="TBU216" s="489"/>
      <c r="TBV216" s="490"/>
      <c r="TBW216" s="488"/>
      <c r="TBX216" s="488"/>
      <c r="TBY216" s="488"/>
      <c r="TBZ216" s="488"/>
      <c r="TCA216" s="488"/>
      <c r="TCB216" s="488"/>
      <c r="TCC216" s="489"/>
      <c r="TCD216" s="490"/>
      <c r="TCE216" s="488"/>
      <c r="TCF216" s="488"/>
      <c r="TCG216" s="488"/>
      <c r="TCH216" s="488"/>
      <c r="TCI216" s="488"/>
      <c r="TCJ216" s="488"/>
      <c r="TCK216" s="489"/>
      <c r="TCL216" s="490"/>
      <c r="TCM216" s="488"/>
      <c r="TCN216" s="488"/>
      <c r="TCO216" s="488"/>
      <c r="TCP216" s="488"/>
      <c r="TCQ216" s="488"/>
      <c r="TCR216" s="488"/>
      <c r="TCS216" s="489"/>
      <c r="TCT216" s="490"/>
      <c r="TCU216" s="488"/>
      <c r="TCV216" s="488"/>
      <c r="TCW216" s="488"/>
      <c r="TCX216" s="488"/>
      <c r="TCY216" s="488"/>
      <c r="TCZ216" s="488"/>
      <c r="TDA216" s="489"/>
      <c r="TDB216" s="490"/>
      <c r="TDC216" s="488"/>
      <c r="TDD216" s="488"/>
      <c r="TDE216" s="488"/>
      <c r="TDF216" s="488"/>
      <c r="TDG216" s="488"/>
      <c r="TDH216" s="488"/>
      <c r="TDI216" s="489"/>
      <c r="TDJ216" s="490"/>
      <c r="TDK216" s="488"/>
      <c r="TDL216" s="488"/>
      <c r="TDM216" s="488"/>
      <c r="TDN216" s="488"/>
      <c r="TDO216" s="488"/>
      <c r="TDP216" s="488"/>
      <c r="TDQ216" s="489"/>
      <c r="TDR216" s="490"/>
      <c r="TDS216" s="488"/>
      <c r="TDT216" s="488"/>
      <c r="TDU216" s="488"/>
      <c r="TDV216" s="488"/>
      <c r="TDW216" s="488"/>
      <c r="TDX216" s="488"/>
      <c r="TDY216" s="489"/>
      <c r="TDZ216" s="490"/>
      <c r="TEA216" s="488"/>
      <c r="TEB216" s="488"/>
      <c r="TEC216" s="488"/>
      <c r="TED216" s="488"/>
      <c r="TEE216" s="488"/>
      <c r="TEF216" s="488"/>
      <c r="TEG216" s="489"/>
      <c r="TEH216" s="490"/>
      <c r="TEI216" s="488"/>
      <c r="TEJ216" s="488"/>
      <c r="TEK216" s="488"/>
      <c r="TEL216" s="488"/>
      <c r="TEM216" s="488"/>
      <c r="TEN216" s="488"/>
      <c r="TEO216" s="489"/>
      <c r="TEP216" s="490"/>
      <c r="TEQ216" s="488"/>
      <c r="TER216" s="488"/>
      <c r="TES216" s="488"/>
      <c r="TET216" s="488"/>
      <c r="TEU216" s="488"/>
      <c r="TEV216" s="488"/>
      <c r="TEW216" s="489"/>
      <c r="TEX216" s="490"/>
      <c r="TEY216" s="488"/>
      <c r="TEZ216" s="488"/>
      <c r="TFA216" s="488"/>
      <c r="TFB216" s="488"/>
      <c r="TFC216" s="488"/>
      <c r="TFD216" s="488"/>
      <c r="TFE216" s="489"/>
      <c r="TFF216" s="490"/>
      <c r="TFG216" s="488"/>
      <c r="TFH216" s="488"/>
      <c r="TFI216" s="488"/>
      <c r="TFJ216" s="488"/>
      <c r="TFK216" s="488"/>
      <c r="TFL216" s="488"/>
      <c r="TFM216" s="489"/>
      <c r="TFN216" s="490"/>
      <c r="TFO216" s="488"/>
      <c r="TFP216" s="488"/>
      <c r="TFQ216" s="488"/>
      <c r="TFR216" s="488"/>
      <c r="TFS216" s="488"/>
      <c r="TFT216" s="488"/>
      <c r="TFU216" s="489"/>
      <c r="TFV216" s="490"/>
      <c r="TFW216" s="488"/>
      <c r="TFX216" s="488"/>
      <c r="TFY216" s="488"/>
      <c r="TFZ216" s="488"/>
      <c r="TGA216" s="488"/>
      <c r="TGB216" s="488"/>
      <c r="TGC216" s="489"/>
      <c r="TGD216" s="490"/>
      <c r="TGE216" s="488"/>
      <c r="TGF216" s="488"/>
      <c r="TGG216" s="488"/>
      <c r="TGH216" s="488"/>
      <c r="TGI216" s="488"/>
      <c r="TGJ216" s="488"/>
      <c r="TGK216" s="489"/>
      <c r="TGL216" s="490"/>
      <c r="TGM216" s="488"/>
      <c r="TGN216" s="488"/>
      <c r="TGO216" s="488"/>
      <c r="TGP216" s="488"/>
      <c r="TGQ216" s="488"/>
      <c r="TGR216" s="488"/>
      <c r="TGS216" s="489"/>
      <c r="TGT216" s="490"/>
      <c r="TGU216" s="488"/>
      <c r="TGV216" s="488"/>
      <c r="TGW216" s="488"/>
      <c r="TGX216" s="488"/>
      <c r="TGY216" s="488"/>
      <c r="TGZ216" s="488"/>
      <c r="THA216" s="489"/>
      <c r="THB216" s="490"/>
      <c r="THC216" s="488"/>
      <c r="THD216" s="488"/>
      <c r="THE216" s="488"/>
      <c r="THF216" s="488"/>
      <c r="THG216" s="488"/>
      <c r="THH216" s="488"/>
      <c r="THI216" s="489"/>
      <c r="THJ216" s="490"/>
      <c r="THK216" s="488"/>
      <c r="THL216" s="488"/>
      <c r="THM216" s="488"/>
      <c r="THN216" s="488"/>
      <c r="THO216" s="488"/>
      <c r="THP216" s="488"/>
      <c r="THQ216" s="489"/>
      <c r="THR216" s="490"/>
      <c r="THS216" s="488"/>
      <c r="THT216" s="488"/>
      <c r="THU216" s="488"/>
      <c r="THV216" s="488"/>
      <c r="THW216" s="488"/>
      <c r="THX216" s="488"/>
      <c r="THY216" s="489"/>
      <c r="THZ216" s="490"/>
      <c r="TIA216" s="488"/>
      <c r="TIB216" s="488"/>
      <c r="TIC216" s="488"/>
      <c r="TID216" s="488"/>
      <c r="TIE216" s="488"/>
      <c r="TIF216" s="488"/>
      <c r="TIG216" s="489"/>
      <c r="TIH216" s="490"/>
      <c r="TII216" s="488"/>
      <c r="TIJ216" s="488"/>
      <c r="TIK216" s="488"/>
      <c r="TIL216" s="488"/>
      <c r="TIM216" s="488"/>
      <c r="TIN216" s="488"/>
      <c r="TIO216" s="489"/>
      <c r="TIP216" s="490"/>
      <c r="TIQ216" s="488"/>
      <c r="TIR216" s="488"/>
      <c r="TIS216" s="488"/>
      <c r="TIT216" s="488"/>
      <c r="TIU216" s="488"/>
      <c r="TIV216" s="488"/>
      <c r="TIW216" s="489"/>
      <c r="TIX216" s="490"/>
      <c r="TIY216" s="488"/>
      <c r="TIZ216" s="488"/>
      <c r="TJA216" s="488"/>
      <c r="TJB216" s="488"/>
      <c r="TJC216" s="488"/>
      <c r="TJD216" s="488"/>
      <c r="TJE216" s="489"/>
      <c r="TJF216" s="490"/>
      <c r="TJG216" s="488"/>
      <c r="TJH216" s="488"/>
      <c r="TJI216" s="488"/>
      <c r="TJJ216" s="488"/>
      <c r="TJK216" s="488"/>
      <c r="TJL216" s="488"/>
      <c r="TJM216" s="489"/>
      <c r="TJN216" s="490"/>
      <c r="TJO216" s="488"/>
      <c r="TJP216" s="488"/>
      <c r="TJQ216" s="488"/>
      <c r="TJR216" s="488"/>
      <c r="TJS216" s="488"/>
      <c r="TJT216" s="488"/>
      <c r="TJU216" s="489"/>
      <c r="TJV216" s="490"/>
      <c r="TJW216" s="488"/>
      <c r="TJX216" s="488"/>
      <c r="TJY216" s="488"/>
      <c r="TJZ216" s="488"/>
      <c r="TKA216" s="488"/>
      <c r="TKB216" s="488"/>
      <c r="TKC216" s="489"/>
      <c r="TKD216" s="490"/>
      <c r="TKE216" s="488"/>
      <c r="TKF216" s="488"/>
      <c r="TKG216" s="488"/>
      <c r="TKH216" s="488"/>
      <c r="TKI216" s="488"/>
      <c r="TKJ216" s="488"/>
      <c r="TKK216" s="489"/>
      <c r="TKL216" s="490"/>
      <c r="TKM216" s="488"/>
      <c r="TKN216" s="488"/>
      <c r="TKO216" s="488"/>
      <c r="TKP216" s="488"/>
      <c r="TKQ216" s="488"/>
      <c r="TKR216" s="488"/>
      <c r="TKS216" s="489"/>
      <c r="TKT216" s="490"/>
      <c r="TKU216" s="488"/>
      <c r="TKV216" s="488"/>
      <c r="TKW216" s="488"/>
      <c r="TKX216" s="488"/>
      <c r="TKY216" s="488"/>
      <c r="TKZ216" s="488"/>
      <c r="TLA216" s="489"/>
      <c r="TLB216" s="490"/>
      <c r="TLC216" s="488"/>
      <c r="TLD216" s="488"/>
      <c r="TLE216" s="488"/>
      <c r="TLF216" s="488"/>
      <c r="TLG216" s="488"/>
      <c r="TLH216" s="488"/>
      <c r="TLI216" s="489"/>
      <c r="TLJ216" s="490"/>
      <c r="TLK216" s="488"/>
      <c r="TLL216" s="488"/>
      <c r="TLM216" s="488"/>
      <c r="TLN216" s="488"/>
      <c r="TLO216" s="488"/>
      <c r="TLP216" s="488"/>
      <c r="TLQ216" s="489"/>
      <c r="TLR216" s="490"/>
      <c r="TLS216" s="488"/>
      <c r="TLT216" s="488"/>
      <c r="TLU216" s="488"/>
      <c r="TLV216" s="488"/>
      <c r="TLW216" s="488"/>
      <c r="TLX216" s="488"/>
      <c r="TLY216" s="489"/>
      <c r="TLZ216" s="490"/>
      <c r="TMA216" s="488"/>
      <c r="TMB216" s="488"/>
      <c r="TMC216" s="488"/>
      <c r="TMD216" s="488"/>
      <c r="TME216" s="488"/>
      <c r="TMF216" s="488"/>
      <c r="TMG216" s="489"/>
      <c r="TMH216" s="490"/>
      <c r="TMI216" s="488"/>
      <c r="TMJ216" s="488"/>
      <c r="TMK216" s="488"/>
      <c r="TML216" s="488"/>
      <c r="TMM216" s="488"/>
      <c r="TMN216" s="488"/>
      <c r="TMO216" s="489"/>
      <c r="TMP216" s="490"/>
      <c r="TMQ216" s="488"/>
      <c r="TMR216" s="488"/>
      <c r="TMS216" s="488"/>
      <c r="TMT216" s="488"/>
      <c r="TMU216" s="488"/>
      <c r="TMV216" s="488"/>
      <c r="TMW216" s="489"/>
      <c r="TMX216" s="490"/>
      <c r="TMY216" s="488"/>
      <c r="TMZ216" s="488"/>
      <c r="TNA216" s="488"/>
      <c r="TNB216" s="488"/>
      <c r="TNC216" s="488"/>
      <c r="TND216" s="488"/>
      <c r="TNE216" s="489"/>
      <c r="TNF216" s="490"/>
      <c r="TNG216" s="488"/>
      <c r="TNH216" s="488"/>
      <c r="TNI216" s="488"/>
      <c r="TNJ216" s="488"/>
      <c r="TNK216" s="488"/>
      <c r="TNL216" s="488"/>
      <c r="TNM216" s="489"/>
      <c r="TNN216" s="490"/>
      <c r="TNO216" s="488"/>
      <c r="TNP216" s="488"/>
      <c r="TNQ216" s="488"/>
      <c r="TNR216" s="488"/>
      <c r="TNS216" s="488"/>
      <c r="TNT216" s="488"/>
      <c r="TNU216" s="489"/>
      <c r="TNV216" s="490"/>
      <c r="TNW216" s="488"/>
      <c r="TNX216" s="488"/>
      <c r="TNY216" s="488"/>
      <c r="TNZ216" s="488"/>
      <c r="TOA216" s="488"/>
      <c r="TOB216" s="488"/>
      <c r="TOC216" s="489"/>
      <c r="TOD216" s="490"/>
      <c r="TOE216" s="488"/>
      <c r="TOF216" s="488"/>
      <c r="TOG216" s="488"/>
      <c r="TOH216" s="488"/>
      <c r="TOI216" s="488"/>
      <c r="TOJ216" s="488"/>
      <c r="TOK216" s="489"/>
      <c r="TOL216" s="490"/>
      <c r="TOM216" s="488"/>
      <c r="TON216" s="488"/>
      <c r="TOO216" s="488"/>
      <c r="TOP216" s="488"/>
      <c r="TOQ216" s="488"/>
      <c r="TOR216" s="488"/>
      <c r="TOS216" s="489"/>
      <c r="TOT216" s="490"/>
      <c r="TOU216" s="488"/>
      <c r="TOV216" s="488"/>
      <c r="TOW216" s="488"/>
      <c r="TOX216" s="488"/>
      <c r="TOY216" s="488"/>
      <c r="TOZ216" s="488"/>
      <c r="TPA216" s="489"/>
      <c r="TPB216" s="490"/>
      <c r="TPC216" s="488"/>
      <c r="TPD216" s="488"/>
      <c r="TPE216" s="488"/>
      <c r="TPF216" s="488"/>
      <c r="TPG216" s="488"/>
      <c r="TPH216" s="488"/>
      <c r="TPI216" s="489"/>
      <c r="TPJ216" s="490"/>
      <c r="TPK216" s="488"/>
      <c r="TPL216" s="488"/>
      <c r="TPM216" s="488"/>
      <c r="TPN216" s="488"/>
      <c r="TPO216" s="488"/>
      <c r="TPP216" s="488"/>
      <c r="TPQ216" s="489"/>
      <c r="TPR216" s="490"/>
      <c r="TPS216" s="488"/>
      <c r="TPT216" s="488"/>
      <c r="TPU216" s="488"/>
      <c r="TPV216" s="488"/>
      <c r="TPW216" s="488"/>
      <c r="TPX216" s="488"/>
      <c r="TPY216" s="489"/>
      <c r="TPZ216" s="490"/>
      <c r="TQA216" s="488"/>
      <c r="TQB216" s="488"/>
      <c r="TQC216" s="488"/>
      <c r="TQD216" s="488"/>
      <c r="TQE216" s="488"/>
      <c r="TQF216" s="488"/>
      <c r="TQG216" s="489"/>
      <c r="TQH216" s="490"/>
      <c r="TQI216" s="488"/>
      <c r="TQJ216" s="488"/>
      <c r="TQK216" s="488"/>
      <c r="TQL216" s="488"/>
      <c r="TQM216" s="488"/>
      <c r="TQN216" s="488"/>
      <c r="TQO216" s="489"/>
      <c r="TQP216" s="490"/>
      <c r="TQQ216" s="488"/>
      <c r="TQR216" s="488"/>
      <c r="TQS216" s="488"/>
      <c r="TQT216" s="488"/>
      <c r="TQU216" s="488"/>
      <c r="TQV216" s="488"/>
      <c r="TQW216" s="489"/>
      <c r="TQX216" s="490"/>
      <c r="TQY216" s="488"/>
      <c r="TQZ216" s="488"/>
      <c r="TRA216" s="488"/>
      <c r="TRB216" s="488"/>
      <c r="TRC216" s="488"/>
      <c r="TRD216" s="488"/>
      <c r="TRE216" s="489"/>
      <c r="TRF216" s="490"/>
      <c r="TRG216" s="488"/>
      <c r="TRH216" s="488"/>
      <c r="TRI216" s="488"/>
      <c r="TRJ216" s="488"/>
      <c r="TRK216" s="488"/>
      <c r="TRL216" s="488"/>
      <c r="TRM216" s="489"/>
      <c r="TRN216" s="490"/>
      <c r="TRO216" s="488"/>
      <c r="TRP216" s="488"/>
      <c r="TRQ216" s="488"/>
      <c r="TRR216" s="488"/>
      <c r="TRS216" s="488"/>
      <c r="TRT216" s="488"/>
      <c r="TRU216" s="489"/>
      <c r="TRV216" s="490"/>
      <c r="TRW216" s="488"/>
      <c r="TRX216" s="488"/>
      <c r="TRY216" s="488"/>
      <c r="TRZ216" s="488"/>
      <c r="TSA216" s="488"/>
      <c r="TSB216" s="488"/>
      <c r="TSC216" s="489"/>
      <c r="TSD216" s="490"/>
      <c r="TSE216" s="488"/>
      <c r="TSF216" s="488"/>
      <c r="TSG216" s="488"/>
      <c r="TSH216" s="488"/>
      <c r="TSI216" s="488"/>
      <c r="TSJ216" s="488"/>
      <c r="TSK216" s="489"/>
      <c r="TSL216" s="490"/>
      <c r="TSM216" s="488"/>
      <c r="TSN216" s="488"/>
      <c r="TSO216" s="488"/>
      <c r="TSP216" s="488"/>
      <c r="TSQ216" s="488"/>
      <c r="TSR216" s="488"/>
      <c r="TSS216" s="489"/>
      <c r="TST216" s="490"/>
      <c r="TSU216" s="488"/>
      <c r="TSV216" s="488"/>
      <c r="TSW216" s="488"/>
      <c r="TSX216" s="488"/>
      <c r="TSY216" s="488"/>
      <c r="TSZ216" s="488"/>
      <c r="TTA216" s="489"/>
      <c r="TTB216" s="490"/>
      <c r="TTC216" s="488"/>
      <c r="TTD216" s="488"/>
      <c r="TTE216" s="488"/>
      <c r="TTF216" s="488"/>
      <c r="TTG216" s="488"/>
      <c r="TTH216" s="488"/>
      <c r="TTI216" s="489"/>
      <c r="TTJ216" s="490"/>
      <c r="TTK216" s="488"/>
      <c r="TTL216" s="488"/>
      <c r="TTM216" s="488"/>
      <c r="TTN216" s="488"/>
      <c r="TTO216" s="488"/>
      <c r="TTP216" s="488"/>
      <c r="TTQ216" s="489"/>
      <c r="TTR216" s="490"/>
      <c r="TTS216" s="488"/>
      <c r="TTT216" s="488"/>
      <c r="TTU216" s="488"/>
      <c r="TTV216" s="488"/>
      <c r="TTW216" s="488"/>
      <c r="TTX216" s="488"/>
      <c r="TTY216" s="489"/>
      <c r="TTZ216" s="490"/>
      <c r="TUA216" s="488"/>
      <c r="TUB216" s="488"/>
      <c r="TUC216" s="488"/>
      <c r="TUD216" s="488"/>
      <c r="TUE216" s="488"/>
      <c r="TUF216" s="488"/>
      <c r="TUG216" s="489"/>
      <c r="TUH216" s="490"/>
      <c r="TUI216" s="488"/>
      <c r="TUJ216" s="488"/>
      <c r="TUK216" s="488"/>
      <c r="TUL216" s="488"/>
      <c r="TUM216" s="488"/>
      <c r="TUN216" s="488"/>
      <c r="TUO216" s="489"/>
      <c r="TUP216" s="490"/>
      <c r="TUQ216" s="488"/>
      <c r="TUR216" s="488"/>
      <c r="TUS216" s="488"/>
      <c r="TUT216" s="488"/>
      <c r="TUU216" s="488"/>
      <c r="TUV216" s="488"/>
      <c r="TUW216" s="489"/>
      <c r="TUX216" s="490"/>
      <c r="TUY216" s="488"/>
      <c r="TUZ216" s="488"/>
      <c r="TVA216" s="488"/>
      <c r="TVB216" s="488"/>
      <c r="TVC216" s="488"/>
      <c r="TVD216" s="488"/>
      <c r="TVE216" s="489"/>
      <c r="TVF216" s="490"/>
      <c r="TVG216" s="488"/>
      <c r="TVH216" s="488"/>
      <c r="TVI216" s="488"/>
      <c r="TVJ216" s="488"/>
      <c r="TVK216" s="488"/>
      <c r="TVL216" s="488"/>
      <c r="TVM216" s="489"/>
      <c r="TVN216" s="490"/>
      <c r="TVO216" s="488"/>
      <c r="TVP216" s="488"/>
      <c r="TVQ216" s="488"/>
      <c r="TVR216" s="488"/>
      <c r="TVS216" s="488"/>
      <c r="TVT216" s="488"/>
      <c r="TVU216" s="489"/>
      <c r="TVV216" s="490"/>
      <c r="TVW216" s="488"/>
      <c r="TVX216" s="488"/>
      <c r="TVY216" s="488"/>
      <c r="TVZ216" s="488"/>
      <c r="TWA216" s="488"/>
      <c r="TWB216" s="488"/>
      <c r="TWC216" s="489"/>
      <c r="TWD216" s="490"/>
      <c r="TWE216" s="488"/>
      <c r="TWF216" s="488"/>
      <c r="TWG216" s="488"/>
      <c r="TWH216" s="488"/>
      <c r="TWI216" s="488"/>
      <c r="TWJ216" s="488"/>
      <c r="TWK216" s="489"/>
      <c r="TWL216" s="490"/>
      <c r="TWM216" s="488"/>
      <c r="TWN216" s="488"/>
      <c r="TWO216" s="488"/>
      <c r="TWP216" s="488"/>
      <c r="TWQ216" s="488"/>
      <c r="TWR216" s="488"/>
      <c r="TWS216" s="489"/>
      <c r="TWT216" s="490"/>
      <c r="TWU216" s="488"/>
      <c r="TWV216" s="488"/>
      <c r="TWW216" s="488"/>
      <c r="TWX216" s="488"/>
      <c r="TWY216" s="488"/>
      <c r="TWZ216" s="488"/>
      <c r="TXA216" s="489"/>
      <c r="TXB216" s="490"/>
      <c r="TXC216" s="488"/>
      <c r="TXD216" s="488"/>
      <c r="TXE216" s="488"/>
      <c r="TXF216" s="488"/>
      <c r="TXG216" s="488"/>
      <c r="TXH216" s="488"/>
      <c r="TXI216" s="489"/>
      <c r="TXJ216" s="490"/>
      <c r="TXK216" s="488"/>
      <c r="TXL216" s="488"/>
      <c r="TXM216" s="488"/>
      <c r="TXN216" s="488"/>
      <c r="TXO216" s="488"/>
      <c r="TXP216" s="488"/>
      <c r="TXQ216" s="489"/>
      <c r="TXR216" s="490"/>
      <c r="TXS216" s="488"/>
      <c r="TXT216" s="488"/>
      <c r="TXU216" s="488"/>
      <c r="TXV216" s="488"/>
      <c r="TXW216" s="488"/>
      <c r="TXX216" s="488"/>
      <c r="TXY216" s="489"/>
      <c r="TXZ216" s="490"/>
      <c r="TYA216" s="488"/>
      <c r="TYB216" s="488"/>
      <c r="TYC216" s="488"/>
      <c r="TYD216" s="488"/>
      <c r="TYE216" s="488"/>
      <c r="TYF216" s="488"/>
      <c r="TYG216" s="489"/>
      <c r="TYH216" s="490"/>
      <c r="TYI216" s="488"/>
      <c r="TYJ216" s="488"/>
      <c r="TYK216" s="488"/>
      <c r="TYL216" s="488"/>
      <c r="TYM216" s="488"/>
      <c r="TYN216" s="488"/>
      <c r="TYO216" s="489"/>
      <c r="TYP216" s="490"/>
      <c r="TYQ216" s="488"/>
      <c r="TYR216" s="488"/>
      <c r="TYS216" s="488"/>
      <c r="TYT216" s="488"/>
      <c r="TYU216" s="488"/>
      <c r="TYV216" s="488"/>
      <c r="TYW216" s="489"/>
      <c r="TYX216" s="490"/>
      <c r="TYY216" s="488"/>
      <c r="TYZ216" s="488"/>
      <c r="TZA216" s="488"/>
      <c r="TZB216" s="488"/>
      <c r="TZC216" s="488"/>
      <c r="TZD216" s="488"/>
      <c r="TZE216" s="489"/>
      <c r="TZF216" s="490"/>
      <c r="TZG216" s="488"/>
      <c r="TZH216" s="488"/>
      <c r="TZI216" s="488"/>
      <c r="TZJ216" s="488"/>
      <c r="TZK216" s="488"/>
      <c r="TZL216" s="488"/>
      <c r="TZM216" s="489"/>
      <c r="TZN216" s="490"/>
      <c r="TZO216" s="488"/>
      <c r="TZP216" s="488"/>
      <c r="TZQ216" s="488"/>
      <c r="TZR216" s="488"/>
      <c r="TZS216" s="488"/>
      <c r="TZT216" s="488"/>
      <c r="TZU216" s="489"/>
      <c r="TZV216" s="490"/>
      <c r="TZW216" s="488"/>
      <c r="TZX216" s="488"/>
      <c r="TZY216" s="488"/>
      <c r="TZZ216" s="488"/>
      <c r="UAA216" s="488"/>
      <c r="UAB216" s="488"/>
      <c r="UAC216" s="489"/>
      <c r="UAD216" s="490"/>
      <c r="UAE216" s="488"/>
      <c r="UAF216" s="488"/>
      <c r="UAG216" s="488"/>
      <c r="UAH216" s="488"/>
      <c r="UAI216" s="488"/>
      <c r="UAJ216" s="488"/>
      <c r="UAK216" s="489"/>
      <c r="UAL216" s="490"/>
      <c r="UAM216" s="488"/>
      <c r="UAN216" s="488"/>
      <c r="UAO216" s="488"/>
      <c r="UAP216" s="488"/>
      <c r="UAQ216" s="488"/>
      <c r="UAR216" s="488"/>
      <c r="UAS216" s="489"/>
      <c r="UAT216" s="490"/>
      <c r="UAU216" s="488"/>
      <c r="UAV216" s="488"/>
      <c r="UAW216" s="488"/>
      <c r="UAX216" s="488"/>
      <c r="UAY216" s="488"/>
      <c r="UAZ216" s="488"/>
      <c r="UBA216" s="489"/>
      <c r="UBB216" s="490"/>
      <c r="UBC216" s="488"/>
      <c r="UBD216" s="488"/>
      <c r="UBE216" s="488"/>
      <c r="UBF216" s="488"/>
      <c r="UBG216" s="488"/>
      <c r="UBH216" s="488"/>
      <c r="UBI216" s="489"/>
      <c r="UBJ216" s="490"/>
      <c r="UBK216" s="488"/>
      <c r="UBL216" s="488"/>
      <c r="UBM216" s="488"/>
      <c r="UBN216" s="488"/>
      <c r="UBO216" s="488"/>
      <c r="UBP216" s="488"/>
      <c r="UBQ216" s="489"/>
      <c r="UBR216" s="490"/>
      <c r="UBS216" s="488"/>
      <c r="UBT216" s="488"/>
      <c r="UBU216" s="488"/>
      <c r="UBV216" s="488"/>
      <c r="UBW216" s="488"/>
      <c r="UBX216" s="488"/>
      <c r="UBY216" s="489"/>
      <c r="UBZ216" s="490"/>
      <c r="UCA216" s="488"/>
      <c r="UCB216" s="488"/>
      <c r="UCC216" s="488"/>
      <c r="UCD216" s="488"/>
      <c r="UCE216" s="488"/>
      <c r="UCF216" s="488"/>
      <c r="UCG216" s="489"/>
      <c r="UCH216" s="490"/>
      <c r="UCI216" s="488"/>
      <c r="UCJ216" s="488"/>
      <c r="UCK216" s="488"/>
      <c r="UCL216" s="488"/>
      <c r="UCM216" s="488"/>
      <c r="UCN216" s="488"/>
      <c r="UCO216" s="489"/>
      <c r="UCP216" s="490"/>
      <c r="UCQ216" s="488"/>
      <c r="UCR216" s="488"/>
      <c r="UCS216" s="488"/>
      <c r="UCT216" s="488"/>
      <c r="UCU216" s="488"/>
      <c r="UCV216" s="488"/>
      <c r="UCW216" s="489"/>
      <c r="UCX216" s="490"/>
      <c r="UCY216" s="488"/>
      <c r="UCZ216" s="488"/>
      <c r="UDA216" s="488"/>
      <c r="UDB216" s="488"/>
      <c r="UDC216" s="488"/>
      <c r="UDD216" s="488"/>
      <c r="UDE216" s="489"/>
      <c r="UDF216" s="490"/>
      <c r="UDG216" s="488"/>
      <c r="UDH216" s="488"/>
      <c r="UDI216" s="488"/>
      <c r="UDJ216" s="488"/>
      <c r="UDK216" s="488"/>
      <c r="UDL216" s="488"/>
      <c r="UDM216" s="489"/>
      <c r="UDN216" s="490"/>
      <c r="UDO216" s="488"/>
      <c r="UDP216" s="488"/>
      <c r="UDQ216" s="488"/>
      <c r="UDR216" s="488"/>
      <c r="UDS216" s="488"/>
      <c r="UDT216" s="488"/>
      <c r="UDU216" s="489"/>
      <c r="UDV216" s="490"/>
      <c r="UDW216" s="488"/>
      <c r="UDX216" s="488"/>
      <c r="UDY216" s="488"/>
      <c r="UDZ216" s="488"/>
      <c r="UEA216" s="488"/>
      <c r="UEB216" s="488"/>
      <c r="UEC216" s="489"/>
      <c r="UED216" s="490"/>
      <c r="UEE216" s="488"/>
      <c r="UEF216" s="488"/>
      <c r="UEG216" s="488"/>
      <c r="UEH216" s="488"/>
      <c r="UEI216" s="488"/>
      <c r="UEJ216" s="488"/>
      <c r="UEK216" s="489"/>
      <c r="UEL216" s="490"/>
      <c r="UEM216" s="488"/>
      <c r="UEN216" s="488"/>
      <c r="UEO216" s="488"/>
      <c r="UEP216" s="488"/>
      <c r="UEQ216" s="488"/>
      <c r="UER216" s="488"/>
      <c r="UES216" s="489"/>
      <c r="UET216" s="490"/>
      <c r="UEU216" s="488"/>
      <c r="UEV216" s="488"/>
      <c r="UEW216" s="488"/>
      <c r="UEX216" s="488"/>
      <c r="UEY216" s="488"/>
      <c r="UEZ216" s="488"/>
      <c r="UFA216" s="489"/>
      <c r="UFB216" s="490"/>
      <c r="UFC216" s="488"/>
      <c r="UFD216" s="488"/>
      <c r="UFE216" s="488"/>
      <c r="UFF216" s="488"/>
      <c r="UFG216" s="488"/>
      <c r="UFH216" s="488"/>
      <c r="UFI216" s="489"/>
      <c r="UFJ216" s="490"/>
      <c r="UFK216" s="488"/>
      <c r="UFL216" s="488"/>
      <c r="UFM216" s="488"/>
      <c r="UFN216" s="488"/>
      <c r="UFO216" s="488"/>
      <c r="UFP216" s="488"/>
      <c r="UFQ216" s="489"/>
      <c r="UFR216" s="490"/>
      <c r="UFS216" s="488"/>
      <c r="UFT216" s="488"/>
      <c r="UFU216" s="488"/>
      <c r="UFV216" s="488"/>
      <c r="UFW216" s="488"/>
      <c r="UFX216" s="488"/>
      <c r="UFY216" s="489"/>
      <c r="UFZ216" s="490"/>
      <c r="UGA216" s="488"/>
      <c r="UGB216" s="488"/>
      <c r="UGC216" s="488"/>
      <c r="UGD216" s="488"/>
      <c r="UGE216" s="488"/>
      <c r="UGF216" s="488"/>
      <c r="UGG216" s="489"/>
      <c r="UGH216" s="490"/>
      <c r="UGI216" s="488"/>
      <c r="UGJ216" s="488"/>
      <c r="UGK216" s="488"/>
      <c r="UGL216" s="488"/>
      <c r="UGM216" s="488"/>
      <c r="UGN216" s="488"/>
      <c r="UGO216" s="489"/>
      <c r="UGP216" s="490"/>
      <c r="UGQ216" s="488"/>
      <c r="UGR216" s="488"/>
      <c r="UGS216" s="488"/>
      <c r="UGT216" s="488"/>
      <c r="UGU216" s="488"/>
      <c r="UGV216" s="488"/>
      <c r="UGW216" s="489"/>
      <c r="UGX216" s="490"/>
      <c r="UGY216" s="488"/>
      <c r="UGZ216" s="488"/>
      <c r="UHA216" s="488"/>
      <c r="UHB216" s="488"/>
      <c r="UHC216" s="488"/>
      <c r="UHD216" s="488"/>
      <c r="UHE216" s="489"/>
      <c r="UHF216" s="490"/>
      <c r="UHG216" s="488"/>
      <c r="UHH216" s="488"/>
      <c r="UHI216" s="488"/>
      <c r="UHJ216" s="488"/>
      <c r="UHK216" s="488"/>
      <c r="UHL216" s="488"/>
      <c r="UHM216" s="489"/>
      <c r="UHN216" s="490"/>
      <c r="UHO216" s="488"/>
      <c r="UHP216" s="488"/>
      <c r="UHQ216" s="488"/>
      <c r="UHR216" s="488"/>
      <c r="UHS216" s="488"/>
      <c r="UHT216" s="488"/>
      <c r="UHU216" s="489"/>
      <c r="UHV216" s="490"/>
      <c r="UHW216" s="488"/>
      <c r="UHX216" s="488"/>
      <c r="UHY216" s="488"/>
      <c r="UHZ216" s="488"/>
      <c r="UIA216" s="488"/>
      <c r="UIB216" s="488"/>
      <c r="UIC216" s="489"/>
      <c r="UID216" s="490"/>
      <c r="UIE216" s="488"/>
      <c r="UIF216" s="488"/>
      <c r="UIG216" s="488"/>
      <c r="UIH216" s="488"/>
      <c r="UII216" s="488"/>
      <c r="UIJ216" s="488"/>
      <c r="UIK216" s="489"/>
      <c r="UIL216" s="490"/>
      <c r="UIM216" s="488"/>
      <c r="UIN216" s="488"/>
      <c r="UIO216" s="488"/>
      <c r="UIP216" s="488"/>
      <c r="UIQ216" s="488"/>
      <c r="UIR216" s="488"/>
      <c r="UIS216" s="489"/>
      <c r="UIT216" s="490"/>
      <c r="UIU216" s="488"/>
      <c r="UIV216" s="488"/>
      <c r="UIW216" s="488"/>
      <c r="UIX216" s="488"/>
      <c r="UIY216" s="488"/>
      <c r="UIZ216" s="488"/>
      <c r="UJA216" s="489"/>
      <c r="UJB216" s="490"/>
      <c r="UJC216" s="488"/>
      <c r="UJD216" s="488"/>
      <c r="UJE216" s="488"/>
      <c r="UJF216" s="488"/>
      <c r="UJG216" s="488"/>
      <c r="UJH216" s="488"/>
      <c r="UJI216" s="489"/>
      <c r="UJJ216" s="490"/>
      <c r="UJK216" s="488"/>
      <c r="UJL216" s="488"/>
      <c r="UJM216" s="488"/>
      <c r="UJN216" s="488"/>
      <c r="UJO216" s="488"/>
      <c r="UJP216" s="488"/>
      <c r="UJQ216" s="489"/>
      <c r="UJR216" s="490"/>
      <c r="UJS216" s="488"/>
      <c r="UJT216" s="488"/>
      <c r="UJU216" s="488"/>
      <c r="UJV216" s="488"/>
      <c r="UJW216" s="488"/>
      <c r="UJX216" s="488"/>
      <c r="UJY216" s="489"/>
      <c r="UJZ216" s="490"/>
      <c r="UKA216" s="488"/>
      <c r="UKB216" s="488"/>
      <c r="UKC216" s="488"/>
      <c r="UKD216" s="488"/>
      <c r="UKE216" s="488"/>
      <c r="UKF216" s="488"/>
      <c r="UKG216" s="489"/>
      <c r="UKH216" s="490"/>
      <c r="UKI216" s="488"/>
      <c r="UKJ216" s="488"/>
      <c r="UKK216" s="488"/>
      <c r="UKL216" s="488"/>
      <c r="UKM216" s="488"/>
      <c r="UKN216" s="488"/>
      <c r="UKO216" s="489"/>
      <c r="UKP216" s="490"/>
      <c r="UKQ216" s="488"/>
      <c r="UKR216" s="488"/>
      <c r="UKS216" s="488"/>
      <c r="UKT216" s="488"/>
      <c r="UKU216" s="488"/>
      <c r="UKV216" s="488"/>
      <c r="UKW216" s="489"/>
      <c r="UKX216" s="490"/>
      <c r="UKY216" s="488"/>
      <c r="UKZ216" s="488"/>
      <c r="ULA216" s="488"/>
      <c r="ULB216" s="488"/>
      <c r="ULC216" s="488"/>
      <c r="ULD216" s="488"/>
      <c r="ULE216" s="489"/>
      <c r="ULF216" s="490"/>
      <c r="ULG216" s="488"/>
      <c r="ULH216" s="488"/>
      <c r="ULI216" s="488"/>
      <c r="ULJ216" s="488"/>
      <c r="ULK216" s="488"/>
      <c r="ULL216" s="488"/>
      <c r="ULM216" s="489"/>
      <c r="ULN216" s="490"/>
      <c r="ULO216" s="488"/>
      <c r="ULP216" s="488"/>
      <c r="ULQ216" s="488"/>
      <c r="ULR216" s="488"/>
      <c r="ULS216" s="488"/>
      <c r="ULT216" s="488"/>
      <c r="ULU216" s="489"/>
      <c r="ULV216" s="490"/>
      <c r="ULW216" s="488"/>
      <c r="ULX216" s="488"/>
      <c r="ULY216" s="488"/>
      <c r="ULZ216" s="488"/>
      <c r="UMA216" s="488"/>
      <c r="UMB216" s="488"/>
      <c r="UMC216" s="489"/>
      <c r="UMD216" s="490"/>
      <c r="UME216" s="488"/>
      <c r="UMF216" s="488"/>
      <c r="UMG216" s="488"/>
      <c r="UMH216" s="488"/>
      <c r="UMI216" s="488"/>
      <c r="UMJ216" s="488"/>
      <c r="UMK216" s="489"/>
      <c r="UML216" s="490"/>
      <c r="UMM216" s="488"/>
      <c r="UMN216" s="488"/>
      <c r="UMO216" s="488"/>
      <c r="UMP216" s="488"/>
      <c r="UMQ216" s="488"/>
      <c r="UMR216" s="488"/>
      <c r="UMS216" s="489"/>
      <c r="UMT216" s="490"/>
      <c r="UMU216" s="488"/>
      <c r="UMV216" s="488"/>
      <c r="UMW216" s="488"/>
      <c r="UMX216" s="488"/>
      <c r="UMY216" s="488"/>
      <c r="UMZ216" s="488"/>
      <c r="UNA216" s="489"/>
      <c r="UNB216" s="490"/>
      <c r="UNC216" s="488"/>
      <c r="UND216" s="488"/>
      <c r="UNE216" s="488"/>
      <c r="UNF216" s="488"/>
      <c r="UNG216" s="488"/>
      <c r="UNH216" s="488"/>
      <c r="UNI216" s="489"/>
      <c r="UNJ216" s="490"/>
      <c r="UNK216" s="488"/>
      <c r="UNL216" s="488"/>
      <c r="UNM216" s="488"/>
      <c r="UNN216" s="488"/>
      <c r="UNO216" s="488"/>
      <c r="UNP216" s="488"/>
      <c r="UNQ216" s="489"/>
      <c r="UNR216" s="490"/>
      <c r="UNS216" s="488"/>
      <c r="UNT216" s="488"/>
      <c r="UNU216" s="488"/>
      <c r="UNV216" s="488"/>
      <c r="UNW216" s="488"/>
      <c r="UNX216" s="488"/>
      <c r="UNY216" s="489"/>
      <c r="UNZ216" s="490"/>
      <c r="UOA216" s="488"/>
      <c r="UOB216" s="488"/>
      <c r="UOC216" s="488"/>
      <c r="UOD216" s="488"/>
      <c r="UOE216" s="488"/>
      <c r="UOF216" s="488"/>
      <c r="UOG216" s="489"/>
      <c r="UOH216" s="490"/>
      <c r="UOI216" s="488"/>
      <c r="UOJ216" s="488"/>
      <c r="UOK216" s="488"/>
      <c r="UOL216" s="488"/>
      <c r="UOM216" s="488"/>
      <c r="UON216" s="488"/>
      <c r="UOO216" s="489"/>
      <c r="UOP216" s="490"/>
      <c r="UOQ216" s="488"/>
      <c r="UOR216" s="488"/>
      <c r="UOS216" s="488"/>
      <c r="UOT216" s="488"/>
      <c r="UOU216" s="488"/>
      <c r="UOV216" s="488"/>
      <c r="UOW216" s="489"/>
      <c r="UOX216" s="490"/>
      <c r="UOY216" s="488"/>
      <c r="UOZ216" s="488"/>
      <c r="UPA216" s="488"/>
      <c r="UPB216" s="488"/>
      <c r="UPC216" s="488"/>
      <c r="UPD216" s="488"/>
      <c r="UPE216" s="489"/>
      <c r="UPF216" s="490"/>
      <c r="UPG216" s="488"/>
      <c r="UPH216" s="488"/>
      <c r="UPI216" s="488"/>
      <c r="UPJ216" s="488"/>
      <c r="UPK216" s="488"/>
      <c r="UPL216" s="488"/>
      <c r="UPM216" s="489"/>
      <c r="UPN216" s="490"/>
      <c r="UPO216" s="488"/>
      <c r="UPP216" s="488"/>
      <c r="UPQ216" s="488"/>
      <c r="UPR216" s="488"/>
      <c r="UPS216" s="488"/>
      <c r="UPT216" s="488"/>
      <c r="UPU216" s="489"/>
      <c r="UPV216" s="490"/>
      <c r="UPW216" s="488"/>
      <c r="UPX216" s="488"/>
      <c r="UPY216" s="488"/>
      <c r="UPZ216" s="488"/>
      <c r="UQA216" s="488"/>
      <c r="UQB216" s="488"/>
      <c r="UQC216" s="489"/>
      <c r="UQD216" s="490"/>
      <c r="UQE216" s="488"/>
      <c r="UQF216" s="488"/>
      <c r="UQG216" s="488"/>
      <c r="UQH216" s="488"/>
      <c r="UQI216" s="488"/>
      <c r="UQJ216" s="488"/>
      <c r="UQK216" s="489"/>
      <c r="UQL216" s="490"/>
      <c r="UQM216" s="488"/>
      <c r="UQN216" s="488"/>
      <c r="UQO216" s="488"/>
      <c r="UQP216" s="488"/>
      <c r="UQQ216" s="488"/>
      <c r="UQR216" s="488"/>
      <c r="UQS216" s="489"/>
      <c r="UQT216" s="490"/>
      <c r="UQU216" s="488"/>
      <c r="UQV216" s="488"/>
      <c r="UQW216" s="488"/>
      <c r="UQX216" s="488"/>
      <c r="UQY216" s="488"/>
      <c r="UQZ216" s="488"/>
      <c r="URA216" s="489"/>
      <c r="URB216" s="490"/>
      <c r="URC216" s="488"/>
      <c r="URD216" s="488"/>
      <c r="URE216" s="488"/>
      <c r="URF216" s="488"/>
      <c r="URG216" s="488"/>
      <c r="URH216" s="488"/>
      <c r="URI216" s="489"/>
      <c r="URJ216" s="490"/>
      <c r="URK216" s="488"/>
      <c r="URL216" s="488"/>
      <c r="URM216" s="488"/>
      <c r="URN216" s="488"/>
      <c r="URO216" s="488"/>
      <c r="URP216" s="488"/>
      <c r="URQ216" s="489"/>
      <c r="URR216" s="490"/>
      <c r="URS216" s="488"/>
      <c r="URT216" s="488"/>
      <c r="URU216" s="488"/>
      <c r="URV216" s="488"/>
      <c r="URW216" s="488"/>
      <c r="URX216" s="488"/>
      <c r="URY216" s="489"/>
      <c r="URZ216" s="490"/>
      <c r="USA216" s="488"/>
      <c r="USB216" s="488"/>
      <c r="USC216" s="488"/>
      <c r="USD216" s="488"/>
      <c r="USE216" s="488"/>
      <c r="USF216" s="488"/>
      <c r="USG216" s="489"/>
      <c r="USH216" s="490"/>
      <c r="USI216" s="488"/>
      <c r="USJ216" s="488"/>
      <c r="USK216" s="488"/>
      <c r="USL216" s="488"/>
      <c r="USM216" s="488"/>
      <c r="USN216" s="488"/>
      <c r="USO216" s="489"/>
      <c r="USP216" s="490"/>
      <c r="USQ216" s="488"/>
      <c r="USR216" s="488"/>
      <c r="USS216" s="488"/>
      <c r="UST216" s="488"/>
      <c r="USU216" s="488"/>
      <c r="USV216" s="488"/>
      <c r="USW216" s="489"/>
      <c r="USX216" s="490"/>
      <c r="USY216" s="488"/>
      <c r="USZ216" s="488"/>
      <c r="UTA216" s="488"/>
      <c r="UTB216" s="488"/>
      <c r="UTC216" s="488"/>
      <c r="UTD216" s="488"/>
      <c r="UTE216" s="489"/>
      <c r="UTF216" s="490"/>
      <c r="UTG216" s="488"/>
      <c r="UTH216" s="488"/>
      <c r="UTI216" s="488"/>
      <c r="UTJ216" s="488"/>
      <c r="UTK216" s="488"/>
      <c r="UTL216" s="488"/>
      <c r="UTM216" s="489"/>
      <c r="UTN216" s="490"/>
      <c r="UTO216" s="488"/>
      <c r="UTP216" s="488"/>
      <c r="UTQ216" s="488"/>
      <c r="UTR216" s="488"/>
      <c r="UTS216" s="488"/>
      <c r="UTT216" s="488"/>
      <c r="UTU216" s="489"/>
      <c r="UTV216" s="490"/>
      <c r="UTW216" s="488"/>
      <c r="UTX216" s="488"/>
      <c r="UTY216" s="488"/>
      <c r="UTZ216" s="488"/>
      <c r="UUA216" s="488"/>
      <c r="UUB216" s="488"/>
      <c r="UUC216" s="489"/>
      <c r="UUD216" s="490"/>
      <c r="UUE216" s="488"/>
      <c r="UUF216" s="488"/>
      <c r="UUG216" s="488"/>
      <c r="UUH216" s="488"/>
      <c r="UUI216" s="488"/>
      <c r="UUJ216" s="488"/>
      <c r="UUK216" s="489"/>
      <c r="UUL216" s="490"/>
      <c r="UUM216" s="488"/>
      <c r="UUN216" s="488"/>
      <c r="UUO216" s="488"/>
      <c r="UUP216" s="488"/>
      <c r="UUQ216" s="488"/>
      <c r="UUR216" s="488"/>
      <c r="UUS216" s="489"/>
      <c r="UUT216" s="490"/>
      <c r="UUU216" s="488"/>
      <c r="UUV216" s="488"/>
      <c r="UUW216" s="488"/>
      <c r="UUX216" s="488"/>
      <c r="UUY216" s="488"/>
      <c r="UUZ216" s="488"/>
      <c r="UVA216" s="489"/>
      <c r="UVB216" s="490"/>
      <c r="UVC216" s="488"/>
      <c r="UVD216" s="488"/>
      <c r="UVE216" s="488"/>
      <c r="UVF216" s="488"/>
      <c r="UVG216" s="488"/>
      <c r="UVH216" s="488"/>
      <c r="UVI216" s="489"/>
      <c r="UVJ216" s="490"/>
      <c r="UVK216" s="488"/>
      <c r="UVL216" s="488"/>
      <c r="UVM216" s="488"/>
      <c r="UVN216" s="488"/>
      <c r="UVO216" s="488"/>
      <c r="UVP216" s="488"/>
      <c r="UVQ216" s="489"/>
      <c r="UVR216" s="490"/>
      <c r="UVS216" s="488"/>
      <c r="UVT216" s="488"/>
      <c r="UVU216" s="488"/>
      <c r="UVV216" s="488"/>
      <c r="UVW216" s="488"/>
      <c r="UVX216" s="488"/>
      <c r="UVY216" s="489"/>
      <c r="UVZ216" s="490"/>
      <c r="UWA216" s="488"/>
      <c r="UWB216" s="488"/>
      <c r="UWC216" s="488"/>
      <c r="UWD216" s="488"/>
      <c r="UWE216" s="488"/>
      <c r="UWF216" s="488"/>
      <c r="UWG216" s="489"/>
      <c r="UWH216" s="490"/>
      <c r="UWI216" s="488"/>
      <c r="UWJ216" s="488"/>
      <c r="UWK216" s="488"/>
      <c r="UWL216" s="488"/>
      <c r="UWM216" s="488"/>
      <c r="UWN216" s="488"/>
      <c r="UWO216" s="489"/>
      <c r="UWP216" s="490"/>
      <c r="UWQ216" s="488"/>
      <c r="UWR216" s="488"/>
      <c r="UWS216" s="488"/>
      <c r="UWT216" s="488"/>
      <c r="UWU216" s="488"/>
      <c r="UWV216" s="488"/>
      <c r="UWW216" s="489"/>
      <c r="UWX216" s="490"/>
      <c r="UWY216" s="488"/>
      <c r="UWZ216" s="488"/>
      <c r="UXA216" s="488"/>
      <c r="UXB216" s="488"/>
      <c r="UXC216" s="488"/>
      <c r="UXD216" s="488"/>
      <c r="UXE216" s="489"/>
      <c r="UXF216" s="490"/>
      <c r="UXG216" s="488"/>
      <c r="UXH216" s="488"/>
      <c r="UXI216" s="488"/>
      <c r="UXJ216" s="488"/>
      <c r="UXK216" s="488"/>
      <c r="UXL216" s="488"/>
      <c r="UXM216" s="489"/>
      <c r="UXN216" s="490"/>
      <c r="UXO216" s="488"/>
      <c r="UXP216" s="488"/>
      <c r="UXQ216" s="488"/>
      <c r="UXR216" s="488"/>
      <c r="UXS216" s="488"/>
      <c r="UXT216" s="488"/>
      <c r="UXU216" s="489"/>
      <c r="UXV216" s="490"/>
      <c r="UXW216" s="488"/>
      <c r="UXX216" s="488"/>
      <c r="UXY216" s="488"/>
      <c r="UXZ216" s="488"/>
      <c r="UYA216" s="488"/>
      <c r="UYB216" s="488"/>
      <c r="UYC216" s="489"/>
      <c r="UYD216" s="490"/>
      <c r="UYE216" s="488"/>
      <c r="UYF216" s="488"/>
      <c r="UYG216" s="488"/>
      <c r="UYH216" s="488"/>
      <c r="UYI216" s="488"/>
      <c r="UYJ216" s="488"/>
      <c r="UYK216" s="489"/>
      <c r="UYL216" s="490"/>
      <c r="UYM216" s="488"/>
      <c r="UYN216" s="488"/>
      <c r="UYO216" s="488"/>
      <c r="UYP216" s="488"/>
      <c r="UYQ216" s="488"/>
      <c r="UYR216" s="488"/>
      <c r="UYS216" s="489"/>
      <c r="UYT216" s="490"/>
      <c r="UYU216" s="488"/>
      <c r="UYV216" s="488"/>
      <c r="UYW216" s="488"/>
      <c r="UYX216" s="488"/>
      <c r="UYY216" s="488"/>
      <c r="UYZ216" s="488"/>
      <c r="UZA216" s="489"/>
      <c r="UZB216" s="490"/>
      <c r="UZC216" s="488"/>
      <c r="UZD216" s="488"/>
      <c r="UZE216" s="488"/>
      <c r="UZF216" s="488"/>
      <c r="UZG216" s="488"/>
      <c r="UZH216" s="488"/>
      <c r="UZI216" s="489"/>
      <c r="UZJ216" s="490"/>
      <c r="UZK216" s="488"/>
      <c r="UZL216" s="488"/>
      <c r="UZM216" s="488"/>
      <c r="UZN216" s="488"/>
      <c r="UZO216" s="488"/>
      <c r="UZP216" s="488"/>
      <c r="UZQ216" s="489"/>
      <c r="UZR216" s="490"/>
      <c r="UZS216" s="488"/>
      <c r="UZT216" s="488"/>
      <c r="UZU216" s="488"/>
      <c r="UZV216" s="488"/>
      <c r="UZW216" s="488"/>
      <c r="UZX216" s="488"/>
      <c r="UZY216" s="489"/>
      <c r="UZZ216" s="490"/>
      <c r="VAA216" s="488"/>
      <c r="VAB216" s="488"/>
      <c r="VAC216" s="488"/>
      <c r="VAD216" s="488"/>
      <c r="VAE216" s="488"/>
      <c r="VAF216" s="488"/>
      <c r="VAG216" s="489"/>
      <c r="VAH216" s="490"/>
      <c r="VAI216" s="488"/>
      <c r="VAJ216" s="488"/>
      <c r="VAK216" s="488"/>
      <c r="VAL216" s="488"/>
      <c r="VAM216" s="488"/>
      <c r="VAN216" s="488"/>
      <c r="VAO216" s="489"/>
      <c r="VAP216" s="490"/>
      <c r="VAQ216" s="488"/>
      <c r="VAR216" s="488"/>
      <c r="VAS216" s="488"/>
      <c r="VAT216" s="488"/>
      <c r="VAU216" s="488"/>
      <c r="VAV216" s="488"/>
      <c r="VAW216" s="489"/>
      <c r="VAX216" s="490"/>
      <c r="VAY216" s="488"/>
      <c r="VAZ216" s="488"/>
      <c r="VBA216" s="488"/>
      <c r="VBB216" s="488"/>
      <c r="VBC216" s="488"/>
      <c r="VBD216" s="488"/>
      <c r="VBE216" s="489"/>
      <c r="VBF216" s="490"/>
      <c r="VBG216" s="488"/>
      <c r="VBH216" s="488"/>
      <c r="VBI216" s="488"/>
      <c r="VBJ216" s="488"/>
      <c r="VBK216" s="488"/>
      <c r="VBL216" s="488"/>
      <c r="VBM216" s="489"/>
      <c r="VBN216" s="490"/>
      <c r="VBO216" s="488"/>
      <c r="VBP216" s="488"/>
      <c r="VBQ216" s="488"/>
      <c r="VBR216" s="488"/>
      <c r="VBS216" s="488"/>
      <c r="VBT216" s="488"/>
      <c r="VBU216" s="489"/>
      <c r="VBV216" s="490"/>
      <c r="VBW216" s="488"/>
      <c r="VBX216" s="488"/>
      <c r="VBY216" s="488"/>
      <c r="VBZ216" s="488"/>
      <c r="VCA216" s="488"/>
      <c r="VCB216" s="488"/>
      <c r="VCC216" s="489"/>
      <c r="VCD216" s="490"/>
      <c r="VCE216" s="488"/>
      <c r="VCF216" s="488"/>
      <c r="VCG216" s="488"/>
      <c r="VCH216" s="488"/>
      <c r="VCI216" s="488"/>
      <c r="VCJ216" s="488"/>
      <c r="VCK216" s="489"/>
      <c r="VCL216" s="490"/>
      <c r="VCM216" s="488"/>
      <c r="VCN216" s="488"/>
      <c r="VCO216" s="488"/>
      <c r="VCP216" s="488"/>
      <c r="VCQ216" s="488"/>
      <c r="VCR216" s="488"/>
      <c r="VCS216" s="489"/>
      <c r="VCT216" s="490"/>
      <c r="VCU216" s="488"/>
      <c r="VCV216" s="488"/>
      <c r="VCW216" s="488"/>
      <c r="VCX216" s="488"/>
      <c r="VCY216" s="488"/>
      <c r="VCZ216" s="488"/>
      <c r="VDA216" s="489"/>
      <c r="VDB216" s="490"/>
      <c r="VDC216" s="488"/>
      <c r="VDD216" s="488"/>
      <c r="VDE216" s="488"/>
      <c r="VDF216" s="488"/>
      <c r="VDG216" s="488"/>
      <c r="VDH216" s="488"/>
      <c r="VDI216" s="489"/>
      <c r="VDJ216" s="490"/>
      <c r="VDK216" s="488"/>
      <c r="VDL216" s="488"/>
      <c r="VDM216" s="488"/>
      <c r="VDN216" s="488"/>
      <c r="VDO216" s="488"/>
      <c r="VDP216" s="488"/>
      <c r="VDQ216" s="489"/>
      <c r="VDR216" s="490"/>
      <c r="VDS216" s="488"/>
      <c r="VDT216" s="488"/>
      <c r="VDU216" s="488"/>
      <c r="VDV216" s="488"/>
      <c r="VDW216" s="488"/>
      <c r="VDX216" s="488"/>
      <c r="VDY216" s="489"/>
      <c r="VDZ216" s="490"/>
      <c r="VEA216" s="488"/>
      <c r="VEB216" s="488"/>
      <c r="VEC216" s="488"/>
      <c r="VED216" s="488"/>
      <c r="VEE216" s="488"/>
      <c r="VEF216" s="488"/>
      <c r="VEG216" s="489"/>
      <c r="VEH216" s="490"/>
      <c r="VEI216" s="488"/>
      <c r="VEJ216" s="488"/>
      <c r="VEK216" s="488"/>
      <c r="VEL216" s="488"/>
      <c r="VEM216" s="488"/>
      <c r="VEN216" s="488"/>
      <c r="VEO216" s="489"/>
      <c r="VEP216" s="490"/>
      <c r="VEQ216" s="488"/>
      <c r="VER216" s="488"/>
      <c r="VES216" s="488"/>
      <c r="VET216" s="488"/>
      <c r="VEU216" s="488"/>
      <c r="VEV216" s="488"/>
      <c r="VEW216" s="489"/>
      <c r="VEX216" s="490"/>
      <c r="VEY216" s="488"/>
      <c r="VEZ216" s="488"/>
      <c r="VFA216" s="488"/>
      <c r="VFB216" s="488"/>
      <c r="VFC216" s="488"/>
      <c r="VFD216" s="488"/>
      <c r="VFE216" s="489"/>
      <c r="VFF216" s="490"/>
      <c r="VFG216" s="488"/>
      <c r="VFH216" s="488"/>
      <c r="VFI216" s="488"/>
      <c r="VFJ216" s="488"/>
      <c r="VFK216" s="488"/>
      <c r="VFL216" s="488"/>
      <c r="VFM216" s="489"/>
      <c r="VFN216" s="490"/>
      <c r="VFO216" s="488"/>
      <c r="VFP216" s="488"/>
      <c r="VFQ216" s="488"/>
      <c r="VFR216" s="488"/>
      <c r="VFS216" s="488"/>
      <c r="VFT216" s="488"/>
      <c r="VFU216" s="489"/>
      <c r="VFV216" s="490"/>
      <c r="VFW216" s="488"/>
      <c r="VFX216" s="488"/>
      <c r="VFY216" s="488"/>
      <c r="VFZ216" s="488"/>
      <c r="VGA216" s="488"/>
      <c r="VGB216" s="488"/>
      <c r="VGC216" s="489"/>
      <c r="VGD216" s="490"/>
      <c r="VGE216" s="488"/>
      <c r="VGF216" s="488"/>
      <c r="VGG216" s="488"/>
      <c r="VGH216" s="488"/>
      <c r="VGI216" s="488"/>
      <c r="VGJ216" s="488"/>
      <c r="VGK216" s="489"/>
      <c r="VGL216" s="490"/>
      <c r="VGM216" s="488"/>
      <c r="VGN216" s="488"/>
      <c r="VGO216" s="488"/>
      <c r="VGP216" s="488"/>
      <c r="VGQ216" s="488"/>
      <c r="VGR216" s="488"/>
      <c r="VGS216" s="489"/>
      <c r="VGT216" s="490"/>
      <c r="VGU216" s="488"/>
      <c r="VGV216" s="488"/>
      <c r="VGW216" s="488"/>
      <c r="VGX216" s="488"/>
      <c r="VGY216" s="488"/>
      <c r="VGZ216" s="488"/>
      <c r="VHA216" s="489"/>
      <c r="VHB216" s="490"/>
      <c r="VHC216" s="488"/>
      <c r="VHD216" s="488"/>
      <c r="VHE216" s="488"/>
      <c r="VHF216" s="488"/>
      <c r="VHG216" s="488"/>
      <c r="VHH216" s="488"/>
      <c r="VHI216" s="489"/>
      <c r="VHJ216" s="490"/>
      <c r="VHK216" s="488"/>
      <c r="VHL216" s="488"/>
      <c r="VHM216" s="488"/>
      <c r="VHN216" s="488"/>
      <c r="VHO216" s="488"/>
      <c r="VHP216" s="488"/>
      <c r="VHQ216" s="489"/>
      <c r="VHR216" s="490"/>
      <c r="VHS216" s="488"/>
      <c r="VHT216" s="488"/>
      <c r="VHU216" s="488"/>
      <c r="VHV216" s="488"/>
      <c r="VHW216" s="488"/>
      <c r="VHX216" s="488"/>
      <c r="VHY216" s="489"/>
      <c r="VHZ216" s="490"/>
      <c r="VIA216" s="488"/>
      <c r="VIB216" s="488"/>
      <c r="VIC216" s="488"/>
      <c r="VID216" s="488"/>
      <c r="VIE216" s="488"/>
      <c r="VIF216" s="488"/>
      <c r="VIG216" s="489"/>
      <c r="VIH216" s="490"/>
      <c r="VII216" s="488"/>
      <c r="VIJ216" s="488"/>
      <c r="VIK216" s="488"/>
      <c r="VIL216" s="488"/>
      <c r="VIM216" s="488"/>
      <c r="VIN216" s="488"/>
      <c r="VIO216" s="489"/>
      <c r="VIP216" s="490"/>
      <c r="VIQ216" s="488"/>
      <c r="VIR216" s="488"/>
      <c r="VIS216" s="488"/>
      <c r="VIT216" s="488"/>
      <c r="VIU216" s="488"/>
      <c r="VIV216" s="488"/>
      <c r="VIW216" s="489"/>
      <c r="VIX216" s="490"/>
      <c r="VIY216" s="488"/>
      <c r="VIZ216" s="488"/>
      <c r="VJA216" s="488"/>
      <c r="VJB216" s="488"/>
      <c r="VJC216" s="488"/>
      <c r="VJD216" s="488"/>
      <c r="VJE216" s="489"/>
      <c r="VJF216" s="490"/>
      <c r="VJG216" s="488"/>
      <c r="VJH216" s="488"/>
      <c r="VJI216" s="488"/>
      <c r="VJJ216" s="488"/>
      <c r="VJK216" s="488"/>
      <c r="VJL216" s="488"/>
      <c r="VJM216" s="489"/>
      <c r="VJN216" s="490"/>
      <c r="VJO216" s="488"/>
      <c r="VJP216" s="488"/>
      <c r="VJQ216" s="488"/>
      <c r="VJR216" s="488"/>
      <c r="VJS216" s="488"/>
      <c r="VJT216" s="488"/>
      <c r="VJU216" s="489"/>
      <c r="VJV216" s="490"/>
      <c r="VJW216" s="488"/>
      <c r="VJX216" s="488"/>
      <c r="VJY216" s="488"/>
      <c r="VJZ216" s="488"/>
      <c r="VKA216" s="488"/>
      <c r="VKB216" s="488"/>
      <c r="VKC216" s="489"/>
      <c r="VKD216" s="490"/>
      <c r="VKE216" s="488"/>
      <c r="VKF216" s="488"/>
      <c r="VKG216" s="488"/>
      <c r="VKH216" s="488"/>
      <c r="VKI216" s="488"/>
      <c r="VKJ216" s="488"/>
      <c r="VKK216" s="489"/>
      <c r="VKL216" s="490"/>
      <c r="VKM216" s="488"/>
      <c r="VKN216" s="488"/>
      <c r="VKO216" s="488"/>
      <c r="VKP216" s="488"/>
      <c r="VKQ216" s="488"/>
      <c r="VKR216" s="488"/>
      <c r="VKS216" s="489"/>
      <c r="VKT216" s="490"/>
      <c r="VKU216" s="488"/>
      <c r="VKV216" s="488"/>
      <c r="VKW216" s="488"/>
      <c r="VKX216" s="488"/>
      <c r="VKY216" s="488"/>
      <c r="VKZ216" s="488"/>
      <c r="VLA216" s="489"/>
      <c r="VLB216" s="490"/>
      <c r="VLC216" s="488"/>
      <c r="VLD216" s="488"/>
      <c r="VLE216" s="488"/>
      <c r="VLF216" s="488"/>
      <c r="VLG216" s="488"/>
      <c r="VLH216" s="488"/>
      <c r="VLI216" s="489"/>
      <c r="VLJ216" s="490"/>
      <c r="VLK216" s="488"/>
      <c r="VLL216" s="488"/>
      <c r="VLM216" s="488"/>
      <c r="VLN216" s="488"/>
      <c r="VLO216" s="488"/>
      <c r="VLP216" s="488"/>
      <c r="VLQ216" s="489"/>
      <c r="VLR216" s="490"/>
      <c r="VLS216" s="488"/>
      <c r="VLT216" s="488"/>
      <c r="VLU216" s="488"/>
      <c r="VLV216" s="488"/>
      <c r="VLW216" s="488"/>
      <c r="VLX216" s="488"/>
      <c r="VLY216" s="489"/>
      <c r="VLZ216" s="490"/>
      <c r="VMA216" s="488"/>
      <c r="VMB216" s="488"/>
      <c r="VMC216" s="488"/>
      <c r="VMD216" s="488"/>
      <c r="VME216" s="488"/>
      <c r="VMF216" s="488"/>
      <c r="VMG216" s="489"/>
      <c r="VMH216" s="490"/>
      <c r="VMI216" s="488"/>
      <c r="VMJ216" s="488"/>
      <c r="VMK216" s="488"/>
      <c r="VML216" s="488"/>
      <c r="VMM216" s="488"/>
      <c r="VMN216" s="488"/>
      <c r="VMO216" s="489"/>
      <c r="VMP216" s="490"/>
      <c r="VMQ216" s="488"/>
      <c r="VMR216" s="488"/>
      <c r="VMS216" s="488"/>
      <c r="VMT216" s="488"/>
      <c r="VMU216" s="488"/>
      <c r="VMV216" s="488"/>
      <c r="VMW216" s="489"/>
      <c r="VMX216" s="490"/>
      <c r="VMY216" s="488"/>
      <c r="VMZ216" s="488"/>
      <c r="VNA216" s="488"/>
      <c r="VNB216" s="488"/>
      <c r="VNC216" s="488"/>
      <c r="VND216" s="488"/>
      <c r="VNE216" s="489"/>
      <c r="VNF216" s="490"/>
      <c r="VNG216" s="488"/>
      <c r="VNH216" s="488"/>
      <c r="VNI216" s="488"/>
      <c r="VNJ216" s="488"/>
      <c r="VNK216" s="488"/>
      <c r="VNL216" s="488"/>
      <c r="VNM216" s="489"/>
      <c r="VNN216" s="490"/>
      <c r="VNO216" s="488"/>
      <c r="VNP216" s="488"/>
      <c r="VNQ216" s="488"/>
      <c r="VNR216" s="488"/>
      <c r="VNS216" s="488"/>
      <c r="VNT216" s="488"/>
      <c r="VNU216" s="489"/>
      <c r="VNV216" s="490"/>
      <c r="VNW216" s="488"/>
      <c r="VNX216" s="488"/>
      <c r="VNY216" s="488"/>
      <c r="VNZ216" s="488"/>
      <c r="VOA216" s="488"/>
      <c r="VOB216" s="488"/>
      <c r="VOC216" s="489"/>
      <c r="VOD216" s="490"/>
      <c r="VOE216" s="488"/>
      <c r="VOF216" s="488"/>
      <c r="VOG216" s="488"/>
      <c r="VOH216" s="488"/>
      <c r="VOI216" s="488"/>
      <c r="VOJ216" s="488"/>
      <c r="VOK216" s="489"/>
      <c r="VOL216" s="490"/>
      <c r="VOM216" s="488"/>
      <c r="VON216" s="488"/>
      <c r="VOO216" s="488"/>
      <c r="VOP216" s="488"/>
      <c r="VOQ216" s="488"/>
      <c r="VOR216" s="488"/>
      <c r="VOS216" s="489"/>
      <c r="VOT216" s="490"/>
      <c r="VOU216" s="488"/>
      <c r="VOV216" s="488"/>
      <c r="VOW216" s="488"/>
      <c r="VOX216" s="488"/>
      <c r="VOY216" s="488"/>
      <c r="VOZ216" s="488"/>
      <c r="VPA216" s="489"/>
      <c r="VPB216" s="490"/>
      <c r="VPC216" s="488"/>
      <c r="VPD216" s="488"/>
      <c r="VPE216" s="488"/>
      <c r="VPF216" s="488"/>
      <c r="VPG216" s="488"/>
      <c r="VPH216" s="488"/>
      <c r="VPI216" s="489"/>
      <c r="VPJ216" s="490"/>
      <c r="VPK216" s="488"/>
      <c r="VPL216" s="488"/>
      <c r="VPM216" s="488"/>
      <c r="VPN216" s="488"/>
      <c r="VPO216" s="488"/>
      <c r="VPP216" s="488"/>
      <c r="VPQ216" s="489"/>
      <c r="VPR216" s="490"/>
      <c r="VPS216" s="488"/>
      <c r="VPT216" s="488"/>
      <c r="VPU216" s="488"/>
      <c r="VPV216" s="488"/>
      <c r="VPW216" s="488"/>
      <c r="VPX216" s="488"/>
      <c r="VPY216" s="489"/>
      <c r="VPZ216" s="490"/>
      <c r="VQA216" s="488"/>
      <c r="VQB216" s="488"/>
      <c r="VQC216" s="488"/>
      <c r="VQD216" s="488"/>
      <c r="VQE216" s="488"/>
      <c r="VQF216" s="488"/>
      <c r="VQG216" s="489"/>
      <c r="VQH216" s="490"/>
      <c r="VQI216" s="488"/>
      <c r="VQJ216" s="488"/>
      <c r="VQK216" s="488"/>
      <c r="VQL216" s="488"/>
      <c r="VQM216" s="488"/>
      <c r="VQN216" s="488"/>
      <c r="VQO216" s="489"/>
      <c r="VQP216" s="490"/>
      <c r="VQQ216" s="488"/>
      <c r="VQR216" s="488"/>
      <c r="VQS216" s="488"/>
      <c r="VQT216" s="488"/>
      <c r="VQU216" s="488"/>
      <c r="VQV216" s="488"/>
      <c r="VQW216" s="489"/>
      <c r="VQX216" s="490"/>
      <c r="VQY216" s="488"/>
      <c r="VQZ216" s="488"/>
      <c r="VRA216" s="488"/>
      <c r="VRB216" s="488"/>
      <c r="VRC216" s="488"/>
      <c r="VRD216" s="488"/>
      <c r="VRE216" s="489"/>
      <c r="VRF216" s="490"/>
      <c r="VRG216" s="488"/>
      <c r="VRH216" s="488"/>
      <c r="VRI216" s="488"/>
      <c r="VRJ216" s="488"/>
      <c r="VRK216" s="488"/>
      <c r="VRL216" s="488"/>
      <c r="VRM216" s="489"/>
      <c r="VRN216" s="490"/>
      <c r="VRO216" s="488"/>
      <c r="VRP216" s="488"/>
      <c r="VRQ216" s="488"/>
      <c r="VRR216" s="488"/>
      <c r="VRS216" s="488"/>
      <c r="VRT216" s="488"/>
      <c r="VRU216" s="489"/>
      <c r="VRV216" s="490"/>
      <c r="VRW216" s="488"/>
      <c r="VRX216" s="488"/>
      <c r="VRY216" s="488"/>
      <c r="VRZ216" s="488"/>
      <c r="VSA216" s="488"/>
      <c r="VSB216" s="488"/>
      <c r="VSC216" s="489"/>
      <c r="VSD216" s="490"/>
      <c r="VSE216" s="488"/>
      <c r="VSF216" s="488"/>
      <c r="VSG216" s="488"/>
      <c r="VSH216" s="488"/>
      <c r="VSI216" s="488"/>
      <c r="VSJ216" s="488"/>
      <c r="VSK216" s="489"/>
      <c r="VSL216" s="490"/>
      <c r="VSM216" s="488"/>
      <c r="VSN216" s="488"/>
      <c r="VSO216" s="488"/>
      <c r="VSP216" s="488"/>
      <c r="VSQ216" s="488"/>
      <c r="VSR216" s="488"/>
      <c r="VSS216" s="489"/>
      <c r="VST216" s="490"/>
      <c r="VSU216" s="488"/>
      <c r="VSV216" s="488"/>
      <c r="VSW216" s="488"/>
      <c r="VSX216" s="488"/>
      <c r="VSY216" s="488"/>
      <c r="VSZ216" s="488"/>
      <c r="VTA216" s="489"/>
      <c r="VTB216" s="490"/>
      <c r="VTC216" s="488"/>
      <c r="VTD216" s="488"/>
      <c r="VTE216" s="488"/>
      <c r="VTF216" s="488"/>
      <c r="VTG216" s="488"/>
      <c r="VTH216" s="488"/>
      <c r="VTI216" s="489"/>
      <c r="VTJ216" s="490"/>
      <c r="VTK216" s="488"/>
      <c r="VTL216" s="488"/>
      <c r="VTM216" s="488"/>
      <c r="VTN216" s="488"/>
      <c r="VTO216" s="488"/>
      <c r="VTP216" s="488"/>
      <c r="VTQ216" s="489"/>
      <c r="VTR216" s="490"/>
      <c r="VTS216" s="488"/>
      <c r="VTT216" s="488"/>
      <c r="VTU216" s="488"/>
      <c r="VTV216" s="488"/>
      <c r="VTW216" s="488"/>
      <c r="VTX216" s="488"/>
      <c r="VTY216" s="489"/>
      <c r="VTZ216" s="490"/>
      <c r="VUA216" s="488"/>
      <c r="VUB216" s="488"/>
      <c r="VUC216" s="488"/>
      <c r="VUD216" s="488"/>
      <c r="VUE216" s="488"/>
      <c r="VUF216" s="488"/>
      <c r="VUG216" s="489"/>
      <c r="VUH216" s="490"/>
      <c r="VUI216" s="488"/>
      <c r="VUJ216" s="488"/>
      <c r="VUK216" s="488"/>
      <c r="VUL216" s="488"/>
      <c r="VUM216" s="488"/>
      <c r="VUN216" s="488"/>
      <c r="VUO216" s="489"/>
      <c r="VUP216" s="490"/>
      <c r="VUQ216" s="488"/>
      <c r="VUR216" s="488"/>
      <c r="VUS216" s="488"/>
      <c r="VUT216" s="488"/>
      <c r="VUU216" s="488"/>
      <c r="VUV216" s="488"/>
      <c r="VUW216" s="489"/>
      <c r="VUX216" s="490"/>
      <c r="VUY216" s="488"/>
      <c r="VUZ216" s="488"/>
      <c r="VVA216" s="488"/>
      <c r="VVB216" s="488"/>
      <c r="VVC216" s="488"/>
      <c r="VVD216" s="488"/>
      <c r="VVE216" s="489"/>
      <c r="VVF216" s="490"/>
      <c r="VVG216" s="488"/>
      <c r="VVH216" s="488"/>
      <c r="VVI216" s="488"/>
      <c r="VVJ216" s="488"/>
      <c r="VVK216" s="488"/>
      <c r="VVL216" s="488"/>
      <c r="VVM216" s="489"/>
      <c r="VVN216" s="490"/>
      <c r="VVO216" s="488"/>
      <c r="VVP216" s="488"/>
      <c r="VVQ216" s="488"/>
      <c r="VVR216" s="488"/>
      <c r="VVS216" s="488"/>
      <c r="VVT216" s="488"/>
      <c r="VVU216" s="489"/>
      <c r="VVV216" s="490"/>
      <c r="VVW216" s="488"/>
      <c r="VVX216" s="488"/>
      <c r="VVY216" s="488"/>
      <c r="VVZ216" s="488"/>
      <c r="VWA216" s="488"/>
      <c r="VWB216" s="488"/>
      <c r="VWC216" s="489"/>
      <c r="VWD216" s="490"/>
      <c r="VWE216" s="488"/>
      <c r="VWF216" s="488"/>
      <c r="VWG216" s="488"/>
      <c r="VWH216" s="488"/>
      <c r="VWI216" s="488"/>
      <c r="VWJ216" s="488"/>
      <c r="VWK216" s="489"/>
      <c r="VWL216" s="490"/>
      <c r="VWM216" s="488"/>
      <c r="VWN216" s="488"/>
      <c r="VWO216" s="488"/>
      <c r="VWP216" s="488"/>
      <c r="VWQ216" s="488"/>
      <c r="VWR216" s="488"/>
      <c r="VWS216" s="489"/>
      <c r="VWT216" s="490"/>
      <c r="VWU216" s="488"/>
      <c r="VWV216" s="488"/>
      <c r="VWW216" s="488"/>
      <c r="VWX216" s="488"/>
      <c r="VWY216" s="488"/>
      <c r="VWZ216" s="488"/>
      <c r="VXA216" s="489"/>
      <c r="VXB216" s="490"/>
      <c r="VXC216" s="488"/>
      <c r="VXD216" s="488"/>
      <c r="VXE216" s="488"/>
      <c r="VXF216" s="488"/>
      <c r="VXG216" s="488"/>
      <c r="VXH216" s="488"/>
      <c r="VXI216" s="489"/>
      <c r="VXJ216" s="490"/>
      <c r="VXK216" s="488"/>
      <c r="VXL216" s="488"/>
      <c r="VXM216" s="488"/>
      <c r="VXN216" s="488"/>
      <c r="VXO216" s="488"/>
      <c r="VXP216" s="488"/>
      <c r="VXQ216" s="489"/>
      <c r="VXR216" s="490"/>
      <c r="VXS216" s="488"/>
      <c r="VXT216" s="488"/>
      <c r="VXU216" s="488"/>
      <c r="VXV216" s="488"/>
      <c r="VXW216" s="488"/>
      <c r="VXX216" s="488"/>
      <c r="VXY216" s="489"/>
      <c r="VXZ216" s="490"/>
      <c r="VYA216" s="488"/>
      <c r="VYB216" s="488"/>
      <c r="VYC216" s="488"/>
      <c r="VYD216" s="488"/>
      <c r="VYE216" s="488"/>
      <c r="VYF216" s="488"/>
      <c r="VYG216" s="489"/>
      <c r="VYH216" s="490"/>
      <c r="VYI216" s="488"/>
      <c r="VYJ216" s="488"/>
      <c r="VYK216" s="488"/>
      <c r="VYL216" s="488"/>
      <c r="VYM216" s="488"/>
      <c r="VYN216" s="488"/>
      <c r="VYO216" s="489"/>
      <c r="VYP216" s="490"/>
      <c r="VYQ216" s="488"/>
      <c r="VYR216" s="488"/>
      <c r="VYS216" s="488"/>
      <c r="VYT216" s="488"/>
      <c r="VYU216" s="488"/>
      <c r="VYV216" s="488"/>
      <c r="VYW216" s="489"/>
      <c r="VYX216" s="490"/>
      <c r="VYY216" s="488"/>
      <c r="VYZ216" s="488"/>
      <c r="VZA216" s="488"/>
      <c r="VZB216" s="488"/>
      <c r="VZC216" s="488"/>
      <c r="VZD216" s="488"/>
      <c r="VZE216" s="489"/>
      <c r="VZF216" s="490"/>
      <c r="VZG216" s="488"/>
      <c r="VZH216" s="488"/>
      <c r="VZI216" s="488"/>
      <c r="VZJ216" s="488"/>
      <c r="VZK216" s="488"/>
      <c r="VZL216" s="488"/>
      <c r="VZM216" s="489"/>
      <c r="VZN216" s="490"/>
      <c r="VZO216" s="488"/>
      <c r="VZP216" s="488"/>
      <c r="VZQ216" s="488"/>
      <c r="VZR216" s="488"/>
      <c r="VZS216" s="488"/>
      <c r="VZT216" s="488"/>
      <c r="VZU216" s="489"/>
      <c r="VZV216" s="490"/>
      <c r="VZW216" s="488"/>
      <c r="VZX216" s="488"/>
      <c r="VZY216" s="488"/>
      <c r="VZZ216" s="488"/>
      <c r="WAA216" s="488"/>
      <c r="WAB216" s="488"/>
      <c r="WAC216" s="489"/>
      <c r="WAD216" s="490"/>
      <c r="WAE216" s="488"/>
      <c r="WAF216" s="488"/>
      <c r="WAG216" s="488"/>
      <c r="WAH216" s="488"/>
      <c r="WAI216" s="488"/>
      <c r="WAJ216" s="488"/>
      <c r="WAK216" s="489"/>
      <c r="WAL216" s="490"/>
      <c r="WAM216" s="488"/>
      <c r="WAN216" s="488"/>
      <c r="WAO216" s="488"/>
      <c r="WAP216" s="488"/>
      <c r="WAQ216" s="488"/>
      <c r="WAR216" s="488"/>
      <c r="WAS216" s="489"/>
      <c r="WAT216" s="490"/>
      <c r="WAU216" s="488"/>
      <c r="WAV216" s="488"/>
      <c r="WAW216" s="488"/>
      <c r="WAX216" s="488"/>
      <c r="WAY216" s="488"/>
      <c r="WAZ216" s="488"/>
      <c r="WBA216" s="489"/>
      <c r="WBB216" s="490"/>
      <c r="WBC216" s="488"/>
      <c r="WBD216" s="488"/>
      <c r="WBE216" s="488"/>
      <c r="WBF216" s="488"/>
      <c r="WBG216" s="488"/>
      <c r="WBH216" s="488"/>
      <c r="WBI216" s="489"/>
      <c r="WBJ216" s="490"/>
      <c r="WBK216" s="488"/>
      <c r="WBL216" s="488"/>
      <c r="WBM216" s="488"/>
      <c r="WBN216" s="488"/>
      <c r="WBO216" s="488"/>
      <c r="WBP216" s="488"/>
      <c r="WBQ216" s="489"/>
      <c r="WBR216" s="490"/>
      <c r="WBS216" s="488"/>
      <c r="WBT216" s="488"/>
      <c r="WBU216" s="488"/>
      <c r="WBV216" s="488"/>
      <c r="WBW216" s="488"/>
      <c r="WBX216" s="488"/>
      <c r="WBY216" s="489"/>
      <c r="WBZ216" s="490"/>
      <c r="WCA216" s="488"/>
      <c r="WCB216" s="488"/>
      <c r="WCC216" s="488"/>
      <c r="WCD216" s="488"/>
      <c r="WCE216" s="488"/>
      <c r="WCF216" s="488"/>
      <c r="WCG216" s="489"/>
      <c r="WCH216" s="490"/>
      <c r="WCI216" s="488"/>
      <c r="WCJ216" s="488"/>
      <c r="WCK216" s="488"/>
      <c r="WCL216" s="488"/>
      <c r="WCM216" s="488"/>
      <c r="WCN216" s="488"/>
      <c r="WCO216" s="489"/>
      <c r="WCP216" s="490"/>
      <c r="WCQ216" s="488"/>
      <c r="WCR216" s="488"/>
      <c r="WCS216" s="488"/>
      <c r="WCT216" s="488"/>
      <c r="WCU216" s="488"/>
      <c r="WCV216" s="488"/>
      <c r="WCW216" s="489"/>
      <c r="WCX216" s="490"/>
      <c r="WCY216" s="488"/>
      <c r="WCZ216" s="488"/>
      <c r="WDA216" s="488"/>
      <c r="WDB216" s="488"/>
      <c r="WDC216" s="488"/>
      <c r="WDD216" s="488"/>
      <c r="WDE216" s="489"/>
      <c r="WDF216" s="490"/>
      <c r="WDG216" s="488"/>
      <c r="WDH216" s="488"/>
      <c r="WDI216" s="488"/>
      <c r="WDJ216" s="488"/>
      <c r="WDK216" s="488"/>
      <c r="WDL216" s="488"/>
      <c r="WDM216" s="489"/>
      <c r="WDN216" s="490"/>
      <c r="WDO216" s="488"/>
      <c r="WDP216" s="488"/>
      <c r="WDQ216" s="488"/>
      <c r="WDR216" s="488"/>
      <c r="WDS216" s="488"/>
      <c r="WDT216" s="488"/>
      <c r="WDU216" s="489"/>
      <c r="WDV216" s="490"/>
      <c r="WDW216" s="488"/>
      <c r="WDX216" s="488"/>
      <c r="WDY216" s="488"/>
      <c r="WDZ216" s="488"/>
      <c r="WEA216" s="488"/>
      <c r="WEB216" s="488"/>
      <c r="WEC216" s="489"/>
      <c r="WED216" s="490"/>
      <c r="WEE216" s="488"/>
      <c r="WEF216" s="488"/>
      <c r="WEG216" s="488"/>
      <c r="WEH216" s="488"/>
      <c r="WEI216" s="488"/>
      <c r="WEJ216" s="488"/>
      <c r="WEK216" s="489"/>
      <c r="WEL216" s="490"/>
      <c r="WEM216" s="488"/>
      <c r="WEN216" s="488"/>
      <c r="WEO216" s="488"/>
      <c r="WEP216" s="488"/>
      <c r="WEQ216" s="488"/>
      <c r="WER216" s="488"/>
      <c r="WES216" s="489"/>
      <c r="WET216" s="490"/>
      <c r="WEU216" s="488"/>
      <c r="WEV216" s="488"/>
      <c r="WEW216" s="488"/>
      <c r="WEX216" s="488"/>
      <c r="WEY216" s="488"/>
      <c r="WEZ216" s="488"/>
      <c r="WFA216" s="489"/>
      <c r="WFB216" s="490"/>
      <c r="WFC216" s="488"/>
      <c r="WFD216" s="488"/>
      <c r="WFE216" s="488"/>
      <c r="WFF216" s="488"/>
      <c r="WFG216" s="488"/>
      <c r="WFH216" s="488"/>
      <c r="WFI216" s="489"/>
      <c r="WFJ216" s="490"/>
      <c r="WFK216" s="488"/>
      <c r="WFL216" s="488"/>
      <c r="WFM216" s="488"/>
      <c r="WFN216" s="488"/>
      <c r="WFO216" s="488"/>
      <c r="WFP216" s="488"/>
      <c r="WFQ216" s="489"/>
      <c r="WFR216" s="490"/>
      <c r="WFS216" s="488"/>
      <c r="WFT216" s="488"/>
      <c r="WFU216" s="488"/>
      <c r="WFV216" s="488"/>
      <c r="WFW216" s="488"/>
      <c r="WFX216" s="488"/>
      <c r="WFY216" s="489"/>
      <c r="WFZ216" s="490"/>
      <c r="WGA216" s="488"/>
      <c r="WGB216" s="488"/>
      <c r="WGC216" s="488"/>
      <c r="WGD216" s="488"/>
      <c r="WGE216" s="488"/>
      <c r="WGF216" s="488"/>
      <c r="WGG216" s="489"/>
      <c r="WGH216" s="490"/>
      <c r="WGI216" s="488"/>
      <c r="WGJ216" s="488"/>
      <c r="WGK216" s="488"/>
      <c r="WGL216" s="488"/>
      <c r="WGM216" s="488"/>
      <c r="WGN216" s="488"/>
      <c r="WGO216" s="489"/>
      <c r="WGP216" s="490"/>
      <c r="WGQ216" s="488"/>
      <c r="WGR216" s="488"/>
      <c r="WGS216" s="488"/>
      <c r="WGT216" s="488"/>
      <c r="WGU216" s="488"/>
      <c r="WGV216" s="488"/>
      <c r="WGW216" s="489"/>
      <c r="WGX216" s="490"/>
      <c r="WGY216" s="488"/>
      <c r="WGZ216" s="488"/>
      <c r="WHA216" s="488"/>
      <c r="WHB216" s="488"/>
      <c r="WHC216" s="488"/>
      <c r="WHD216" s="488"/>
      <c r="WHE216" s="489"/>
      <c r="WHF216" s="490"/>
      <c r="WHG216" s="488"/>
      <c r="WHH216" s="488"/>
      <c r="WHI216" s="488"/>
      <c r="WHJ216" s="488"/>
      <c r="WHK216" s="488"/>
      <c r="WHL216" s="488"/>
      <c r="WHM216" s="489"/>
      <c r="WHN216" s="490"/>
      <c r="WHO216" s="488"/>
      <c r="WHP216" s="488"/>
      <c r="WHQ216" s="488"/>
      <c r="WHR216" s="488"/>
      <c r="WHS216" s="488"/>
      <c r="WHT216" s="488"/>
      <c r="WHU216" s="489"/>
      <c r="WHV216" s="490"/>
      <c r="WHW216" s="488"/>
      <c r="WHX216" s="488"/>
      <c r="WHY216" s="488"/>
      <c r="WHZ216" s="488"/>
      <c r="WIA216" s="488"/>
      <c r="WIB216" s="488"/>
      <c r="WIC216" s="489"/>
      <c r="WID216" s="490"/>
      <c r="WIE216" s="488"/>
      <c r="WIF216" s="488"/>
      <c r="WIG216" s="488"/>
      <c r="WIH216" s="488"/>
      <c r="WII216" s="488"/>
      <c r="WIJ216" s="488"/>
      <c r="WIK216" s="489"/>
      <c r="WIL216" s="490"/>
      <c r="WIM216" s="488"/>
      <c r="WIN216" s="488"/>
      <c r="WIO216" s="488"/>
      <c r="WIP216" s="488"/>
      <c r="WIQ216" s="488"/>
      <c r="WIR216" s="488"/>
      <c r="WIS216" s="489"/>
      <c r="WIT216" s="490"/>
      <c r="WIU216" s="488"/>
      <c r="WIV216" s="488"/>
      <c r="WIW216" s="488"/>
      <c r="WIX216" s="488"/>
      <c r="WIY216" s="488"/>
      <c r="WIZ216" s="488"/>
      <c r="WJA216" s="489"/>
      <c r="WJB216" s="490"/>
      <c r="WJC216" s="488"/>
      <c r="WJD216" s="488"/>
      <c r="WJE216" s="488"/>
      <c r="WJF216" s="488"/>
      <c r="WJG216" s="488"/>
      <c r="WJH216" s="488"/>
      <c r="WJI216" s="489"/>
      <c r="WJJ216" s="490"/>
      <c r="WJK216" s="488"/>
      <c r="WJL216" s="488"/>
      <c r="WJM216" s="488"/>
      <c r="WJN216" s="488"/>
      <c r="WJO216" s="488"/>
      <c r="WJP216" s="488"/>
      <c r="WJQ216" s="489"/>
      <c r="WJR216" s="490"/>
      <c r="WJS216" s="488"/>
      <c r="WJT216" s="488"/>
      <c r="WJU216" s="488"/>
      <c r="WJV216" s="488"/>
      <c r="WJW216" s="488"/>
      <c r="WJX216" s="488"/>
      <c r="WJY216" s="489"/>
      <c r="WJZ216" s="490"/>
      <c r="WKA216" s="488"/>
      <c r="WKB216" s="488"/>
      <c r="WKC216" s="488"/>
      <c r="WKD216" s="488"/>
      <c r="WKE216" s="488"/>
      <c r="WKF216" s="488"/>
      <c r="WKG216" s="489"/>
      <c r="WKH216" s="490"/>
      <c r="WKI216" s="488"/>
      <c r="WKJ216" s="488"/>
      <c r="WKK216" s="488"/>
      <c r="WKL216" s="488"/>
      <c r="WKM216" s="488"/>
      <c r="WKN216" s="488"/>
      <c r="WKO216" s="489"/>
      <c r="WKP216" s="490"/>
      <c r="WKQ216" s="488"/>
      <c r="WKR216" s="488"/>
      <c r="WKS216" s="488"/>
      <c r="WKT216" s="488"/>
      <c r="WKU216" s="488"/>
      <c r="WKV216" s="488"/>
      <c r="WKW216" s="489"/>
      <c r="WKX216" s="490"/>
      <c r="WKY216" s="488"/>
      <c r="WKZ216" s="488"/>
      <c r="WLA216" s="488"/>
      <c r="WLB216" s="488"/>
      <c r="WLC216" s="488"/>
      <c r="WLD216" s="488"/>
      <c r="WLE216" s="489"/>
      <c r="WLF216" s="490"/>
      <c r="WLG216" s="488"/>
      <c r="WLH216" s="488"/>
      <c r="WLI216" s="488"/>
      <c r="WLJ216" s="488"/>
      <c r="WLK216" s="488"/>
      <c r="WLL216" s="488"/>
      <c r="WLM216" s="489"/>
      <c r="WLN216" s="490"/>
      <c r="WLO216" s="488"/>
      <c r="WLP216" s="488"/>
      <c r="WLQ216" s="488"/>
      <c r="WLR216" s="488"/>
      <c r="WLS216" s="488"/>
      <c r="WLT216" s="488"/>
      <c r="WLU216" s="489"/>
      <c r="WLV216" s="490"/>
      <c r="WLW216" s="488"/>
      <c r="WLX216" s="488"/>
      <c r="WLY216" s="488"/>
      <c r="WLZ216" s="488"/>
      <c r="WMA216" s="488"/>
      <c r="WMB216" s="488"/>
      <c r="WMC216" s="489"/>
      <c r="WMD216" s="490"/>
      <c r="WME216" s="488"/>
      <c r="WMF216" s="488"/>
      <c r="WMG216" s="488"/>
      <c r="WMH216" s="488"/>
      <c r="WMI216" s="488"/>
      <c r="WMJ216" s="488"/>
      <c r="WMK216" s="489"/>
      <c r="WML216" s="490"/>
      <c r="WMM216" s="488"/>
      <c r="WMN216" s="488"/>
      <c r="WMO216" s="488"/>
      <c r="WMP216" s="488"/>
      <c r="WMQ216" s="488"/>
      <c r="WMR216" s="488"/>
      <c r="WMS216" s="489"/>
      <c r="WMT216" s="490"/>
      <c r="WMU216" s="488"/>
      <c r="WMV216" s="488"/>
      <c r="WMW216" s="488"/>
      <c r="WMX216" s="488"/>
      <c r="WMY216" s="488"/>
      <c r="WMZ216" s="488"/>
      <c r="WNA216" s="489"/>
      <c r="WNB216" s="490"/>
      <c r="WNC216" s="488"/>
      <c r="WND216" s="488"/>
      <c r="WNE216" s="488"/>
      <c r="WNF216" s="488"/>
      <c r="WNG216" s="488"/>
      <c r="WNH216" s="488"/>
      <c r="WNI216" s="489"/>
      <c r="WNJ216" s="490"/>
      <c r="WNK216" s="488"/>
      <c r="WNL216" s="488"/>
      <c r="WNM216" s="488"/>
      <c r="WNN216" s="488"/>
      <c r="WNO216" s="488"/>
      <c r="WNP216" s="488"/>
      <c r="WNQ216" s="489"/>
      <c r="WNR216" s="490"/>
      <c r="WNS216" s="488"/>
      <c r="WNT216" s="488"/>
      <c r="WNU216" s="488"/>
      <c r="WNV216" s="488"/>
      <c r="WNW216" s="488"/>
      <c r="WNX216" s="488"/>
      <c r="WNY216" s="489"/>
      <c r="WNZ216" s="490"/>
      <c r="WOA216" s="488"/>
      <c r="WOB216" s="488"/>
      <c r="WOC216" s="488"/>
      <c r="WOD216" s="488"/>
      <c r="WOE216" s="488"/>
      <c r="WOF216" s="488"/>
      <c r="WOG216" s="489"/>
      <c r="WOH216" s="490"/>
      <c r="WOI216" s="488"/>
      <c r="WOJ216" s="488"/>
      <c r="WOK216" s="488"/>
      <c r="WOL216" s="488"/>
      <c r="WOM216" s="488"/>
      <c r="WON216" s="488"/>
      <c r="WOO216" s="489"/>
      <c r="WOP216" s="490"/>
      <c r="WOQ216" s="488"/>
      <c r="WOR216" s="488"/>
      <c r="WOS216" s="488"/>
      <c r="WOT216" s="488"/>
      <c r="WOU216" s="488"/>
      <c r="WOV216" s="488"/>
      <c r="WOW216" s="489"/>
      <c r="WOX216" s="490"/>
      <c r="WOY216" s="488"/>
      <c r="WOZ216" s="488"/>
      <c r="WPA216" s="488"/>
      <c r="WPB216" s="488"/>
      <c r="WPC216" s="488"/>
      <c r="WPD216" s="488"/>
      <c r="WPE216" s="489"/>
      <c r="WPF216" s="490"/>
      <c r="WPG216" s="488"/>
      <c r="WPH216" s="488"/>
      <c r="WPI216" s="488"/>
      <c r="WPJ216" s="488"/>
      <c r="WPK216" s="488"/>
      <c r="WPL216" s="488"/>
      <c r="WPM216" s="489"/>
      <c r="WPN216" s="490"/>
      <c r="WPO216" s="488"/>
      <c r="WPP216" s="488"/>
      <c r="WPQ216" s="488"/>
      <c r="WPR216" s="488"/>
      <c r="WPS216" s="488"/>
      <c r="WPT216" s="488"/>
      <c r="WPU216" s="489"/>
      <c r="WPV216" s="490"/>
      <c r="WPW216" s="488"/>
      <c r="WPX216" s="488"/>
      <c r="WPY216" s="488"/>
      <c r="WPZ216" s="488"/>
      <c r="WQA216" s="488"/>
      <c r="WQB216" s="488"/>
      <c r="WQC216" s="489"/>
      <c r="WQD216" s="490"/>
      <c r="WQE216" s="488"/>
      <c r="WQF216" s="488"/>
      <c r="WQG216" s="488"/>
      <c r="WQH216" s="488"/>
      <c r="WQI216" s="488"/>
      <c r="WQJ216" s="488"/>
      <c r="WQK216" s="489"/>
      <c r="WQL216" s="490"/>
      <c r="WQM216" s="488"/>
      <c r="WQN216" s="488"/>
      <c r="WQO216" s="488"/>
      <c r="WQP216" s="488"/>
      <c r="WQQ216" s="488"/>
      <c r="WQR216" s="488"/>
      <c r="WQS216" s="489"/>
      <c r="WQT216" s="490"/>
      <c r="WQU216" s="488"/>
      <c r="WQV216" s="488"/>
      <c r="WQW216" s="488"/>
      <c r="WQX216" s="488"/>
      <c r="WQY216" s="488"/>
      <c r="WQZ216" s="488"/>
      <c r="WRA216" s="489"/>
      <c r="WRB216" s="490"/>
      <c r="WRC216" s="488"/>
      <c r="WRD216" s="488"/>
      <c r="WRE216" s="488"/>
      <c r="WRF216" s="488"/>
      <c r="WRG216" s="488"/>
      <c r="WRH216" s="488"/>
      <c r="WRI216" s="489"/>
      <c r="WRJ216" s="490"/>
      <c r="WRK216" s="488"/>
      <c r="WRL216" s="488"/>
      <c r="WRM216" s="488"/>
      <c r="WRN216" s="488"/>
      <c r="WRO216" s="488"/>
      <c r="WRP216" s="488"/>
      <c r="WRQ216" s="489"/>
      <c r="WRR216" s="490"/>
      <c r="WRS216" s="488"/>
      <c r="WRT216" s="488"/>
      <c r="WRU216" s="488"/>
      <c r="WRV216" s="488"/>
      <c r="WRW216" s="488"/>
      <c r="WRX216" s="488"/>
      <c r="WRY216" s="489"/>
      <c r="WRZ216" s="490"/>
      <c r="WSA216" s="488"/>
      <c r="WSB216" s="488"/>
      <c r="WSC216" s="488"/>
      <c r="WSD216" s="488"/>
      <c r="WSE216" s="488"/>
      <c r="WSF216" s="488"/>
      <c r="WSG216" s="489"/>
      <c r="WSH216" s="490"/>
      <c r="WSI216" s="488"/>
      <c r="WSJ216" s="488"/>
      <c r="WSK216" s="488"/>
      <c r="WSL216" s="488"/>
      <c r="WSM216" s="488"/>
      <c r="WSN216" s="488"/>
      <c r="WSO216" s="489"/>
      <c r="WSP216" s="490"/>
      <c r="WSQ216" s="488"/>
      <c r="WSR216" s="488"/>
      <c r="WSS216" s="488"/>
      <c r="WST216" s="488"/>
      <c r="WSU216" s="488"/>
      <c r="WSV216" s="488"/>
      <c r="WSW216" s="489"/>
      <c r="WSX216" s="490"/>
      <c r="WSY216" s="488"/>
      <c r="WSZ216" s="488"/>
      <c r="WTA216" s="488"/>
      <c r="WTB216" s="488"/>
      <c r="WTC216" s="488"/>
      <c r="WTD216" s="488"/>
      <c r="WTE216" s="489"/>
      <c r="WTF216" s="490"/>
      <c r="WTG216" s="488"/>
      <c r="WTH216" s="488"/>
      <c r="WTI216" s="488"/>
      <c r="WTJ216" s="488"/>
      <c r="WTK216" s="488"/>
      <c r="WTL216" s="488"/>
      <c r="WTM216" s="489"/>
      <c r="WTN216" s="490"/>
      <c r="WTO216" s="488"/>
      <c r="WTP216" s="488"/>
      <c r="WTQ216" s="488"/>
      <c r="WTR216" s="488"/>
      <c r="WTS216" s="488"/>
      <c r="WTT216" s="488"/>
      <c r="WTU216" s="489"/>
      <c r="WTV216" s="490"/>
      <c r="WTW216" s="488"/>
      <c r="WTX216" s="488"/>
      <c r="WTY216" s="488"/>
      <c r="WTZ216" s="488"/>
      <c r="WUA216" s="488"/>
      <c r="WUB216" s="488"/>
      <c r="WUC216" s="489"/>
      <c r="WUD216" s="490"/>
      <c r="WUE216" s="488"/>
      <c r="WUF216" s="488"/>
      <c r="WUG216" s="488"/>
      <c r="WUH216" s="488"/>
      <c r="WUI216" s="488"/>
      <c r="WUJ216" s="488"/>
      <c r="WUK216" s="489"/>
      <c r="WUL216" s="490"/>
      <c r="WUM216" s="488"/>
      <c r="WUN216" s="488"/>
      <c r="WUO216" s="488"/>
      <c r="WUP216" s="488"/>
      <c r="WUQ216" s="488"/>
      <c r="WUR216" s="488"/>
      <c r="WUS216" s="489"/>
      <c r="WUT216" s="490"/>
      <c r="WUU216" s="488"/>
      <c r="WUV216" s="488"/>
      <c r="WUW216" s="488"/>
      <c r="WUX216" s="488"/>
      <c r="WUY216" s="488"/>
      <c r="WUZ216" s="488"/>
      <c r="WVA216" s="489"/>
      <c r="WVB216" s="490"/>
      <c r="WVC216" s="488"/>
      <c r="WVD216" s="488"/>
      <c r="WVE216" s="488"/>
      <c r="WVF216" s="488"/>
      <c r="WVG216" s="488"/>
      <c r="WVH216" s="488"/>
      <c r="WVI216" s="489"/>
      <c r="WVJ216" s="490"/>
      <c r="WVK216" s="488"/>
      <c r="WVL216" s="488"/>
      <c r="WVM216" s="488"/>
      <c r="WVN216" s="488"/>
      <c r="WVO216" s="488"/>
      <c r="WVP216" s="488"/>
      <c r="WVQ216" s="489"/>
      <c r="WVR216" s="490"/>
      <c r="WVS216" s="488"/>
      <c r="WVT216" s="488"/>
      <c r="WVU216" s="488"/>
      <c r="WVV216" s="488"/>
      <c r="WVW216" s="488"/>
      <c r="WVX216" s="488"/>
      <c r="WVY216" s="489"/>
      <c r="WVZ216" s="490"/>
      <c r="WWA216" s="488"/>
      <c r="WWB216" s="488"/>
      <c r="WWC216" s="488"/>
      <c r="WWD216" s="488"/>
      <c r="WWE216" s="488"/>
      <c r="WWF216" s="488"/>
      <c r="WWG216" s="489"/>
      <c r="WWH216" s="490"/>
      <c r="WWI216" s="488"/>
      <c r="WWJ216" s="488"/>
      <c r="WWK216" s="488"/>
      <c r="WWL216" s="488"/>
      <c r="WWM216" s="488"/>
      <c r="WWN216" s="488"/>
      <c r="WWO216" s="489"/>
      <c r="WWP216" s="490"/>
      <c r="WWQ216" s="488"/>
      <c r="WWR216" s="488"/>
      <c r="WWS216" s="488"/>
      <c r="WWT216" s="488"/>
      <c r="WWU216" s="488"/>
      <c r="WWV216" s="488"/>
      <c r="WWW216" s="489"/>
      <c r="WWX216" s="490"/>
      <c r="WWY216" s="488"/>
      <c r="WWZ216" s="488"/>
      <c r="WXA216" s="488"/>
      <c r="WXB216" s="488"/>
      <c r="WXC216" s="488"/>
      <c r="WXD216" s="488"/>
      <c r="WXE216" s="489"/>
      <c r="WXF216" s="490"/>
      <c r="WXG216" s="488"/>
      <c r="WXH216" s="488"/>
      <c r="WXI216" s="488"/>
      <c r="WXJ216" s="488"/>
      <c r="WXK216" s="488"/>
      <c r="WXL216" s="488"/>
      <c r="WXM216" s="489"/>
      <c r="WXN216" s="490"/>
      <c r="WXO216" s="488"/>
      <c r="WXP216" s="488"/>
      <c r="WXQ216" s="488"/>
      <c r="WXR216" s="488"/>
      <c r="WXS216" s="488"/>
      <c r="WXT216" s="488"/>
      <c r="WXU216" s="489"/>
      <c r="WXV216" s="490"/>
      <c r="WXW216" s="488"/>
      <c r="WXX216" s="488"/>
      <c r="WXY216" s="488"/>
      <c r="WXZ216" s="488"/>
      <c r="WYA216" s="488"/>
      <c r="WYB216" s="488"/>
      <c r="WYC216" s="489"/>
      <c r="WYD216" s="490"/>
      <c r="WYE216" s="488"/>
      <c r="WYF216" s="488"/>
      <c r="WYG216" s="488"/>
      <c r="WYH216" s="488"/>
      <c r="WYI216" s="488"/>
      <c r="WYJ216" s="488"/>
      <c r="WYK216" s="489"/>
      <c r="WYL216" s="490"/>
      <c r="WYM216" s="488"/>
      <c r="WYN216" s="488"/>
      <c r="WYO216" s="488"/>
      <c r="WYP216" s="488"/>
      <c r="WYQ216" s="488"/>
      <c r="WYR216" s="488"/>
      <c r="WYS216" s="489"/>
      <c r="WYT216" s="490"/>
      <c r="WYU216" s="488"/>
      <c r="WYV216" s="488"/>
      <c r="WYW216" s="488"/>
      <c r="WYX216" s="488"/>
      <c r="WYY216" s="488"/>
      <c r="WYZ216" s="488"/>
      <c r="WZA216" s="489"/>
      <c r="WZB216" s="490"/>
      <c r="WZC216" s="488"/>
      <c r="WZD216" s="488"/>
      <c r="WZE216" s="488"/>
      <c r="WZF216" s="488"/>
      <c r="WZG216" s="488"/>
      <c r="WZH216" s="488"/>
      <c r="WZI216" s="489"/>
      <c r="WZJ216" s="490"/>
      <c r="WZK216" s="488"/>
      <c r="WZL216" s="488"/>
      <c r="WZM216" s="488"/>
      <c r="WZN216" s="488"/>
      <c r="WZO216" s="488"/>
      <c r="WZP216" s="488"/>
      <c r="WZQ216" s="489"/>
      <c r="WZR216" s="490"/>
      <c r="WZS216" s="488"/>
      <c r="WZT216" s="488"/>
      <c r="WZU216" s="488"/>
      <c r="WZV216" s="488"/>
      <c r="WZW216" s="488"/>
      <c r="WZX216" s="488"/>
      <c r="WZY216" s="489"/>
      <c r="WZZ216" s="490"/>
      <c r="XAA216" s="488"/>
      <c r="XAB216" s="488"/>
      <c r="XAC216" s="488"/>
      <c r="XAD216" s="488"/>
      <c r="XAE216" s="488"/>
      <c r="XAF216" s="488"/>
      <c r="XAG216" s="489"/>
      <c r="XAH216" s="490"/>
      <c r="XAI216" s="488"/>
      <c r="XAJ216" s="488"/>
      <c r="XAK216" s="488"/>
      <c r="XAL216" s="488"/>
      <c r="XAM216" s="488"/>
      <c r="XAN216" s="488"/>
      <c r="XAO216" s="489"/>
      <c r="XAP216" s="490"/>
      <c r="XAQ216" s="488"/>
      <c r="XAR216" s="488"/>
      <c r="XAS216" s="488"/>
      <c r="XAT216" s="488"/>
      <c r="XAU216" s="488"/>
      <c r="XAV216" s="488"/>
      <c r="XAW216" s="489"/>
      <c r="XAX216" s="490"/>
      <c r="XAY216" s="488"/>
      <c r="XAZ216" s="488"/>
      <c r="XBA216" s="488"/>
      <c r="XBB216" s="488"/>
      <c r="XBC216" s="488"/>
      <c r="XBD216" s="488"/>
      <c r="XBE216" s="489"/>
      <c r="XBF216" s="490"/>
      <c r="XBG216" s="488"/>
      <c r="XBH216" s="488"/>
      <c r="XBI216" s="488"/>
      <c r="XBJ216" s="488"/>
      <c r="XBK216" s="488"/>
      <c r="XBL216" s="488"/>
      <c r="XBM216" s="489"/>
      <c r="XBN216" s="490"/>
      <c r="XBO216" s="488"/>
      <c r="XBP216" s="488"/>
      <c r="XBQ216" s="488"/>
      <c r="XBR216" s="488"/>
      <c r="XBS216" s="488"/>
      <c r="XBT216" s="488"/>
      <c r="XBU216" s="489"/>
      <c r="XBV216" s="490"/>
      <c r="XBW216" s="488"/>
      <c r="XBX216" s="488"/>
      <c r="XBY216" s="488"/>
      <c r="XBZ216" s="488"/>
      <c r="XCA216" s="488"/>
      <c r="XCB216" s="488"/>
      <c r="XCC216" s="489"/>
      <c r="XCD216" s="490"/>
      <c r="XCE216" s="488"/>
      <c r="XCF216" s="488"/>
      <c r="XCG216" s="488"/>
      <c r="XCH216" s="488"/>
      <c r="XCI216" s="488"/>
      <c r="XCJ216" s="488"/>
      <c r="XCK216" s="489"/>
      <c r="XCL216" s="490"/>
      <c r="XCM216" s="488"/>
      <c r="XCN216" s="488"/>
      <c r="XCO216" s="488"/>
      <c r="XCP216" s="488"/>
      <c r="XCQ216" s="488"/>
      <c r="XCR216" s="488"/>
      <c r="XCS216" s="489"/>
      <c r="XCT216" s="490"/>
      <c r="XCU216" s="488"/>
      <c r="XCV216" s="488"/>
      <c r="XCW216" s="488"/>
      <c r="XCX216" s="488"/>
      <c r="XCY216" s="488"/>
      <c r="XCZ216" s="488"/>
      <c r="XDA216" s="489"/>
      <c r="XDB216" s="490"/>
      <c r="XDC216" s="488"/>
      <c r="XDD216" s="488"/>
      <c r="XDE216" s="488"/>
      <c r="XDF216" s="488"/>
      <c r="XDG216" s="488"/>
      <c r="XDH216" s="488"/>
      <c r="XDI216" s="489"/>
      <c r="XDJ216" s="490"/>
      <c r="XDK216" s="488"/>
      <c r="XDL216" s="488"/>
      <c r="XDM216" s="488"/>
      <c r="XDN216" s="488"/>
      <c r="XDO216" s="488"/>
      <c r="XDP216" s="488"/>
      <c r="XDQ216" s="489"/>
      <c r="XDR216" s="490"/>
      <c r="XDS216" s="488"/>
      <c r="XDT216" s="488"/>
      <c r="XDU216" s="488"/>
      <c r="XDV216" s="488"/>
      <c r="XDW216" s="488"/>
      <c r="XDX216" s="488"/>
      <c r="XDY216" s="489"/>
      <c r="XDZ216" s="490"/>
      <c r="XEA216" s="488"/>
      <c r="XEB216" s="488"/>
      <c r="XEC216" s="488"/>
      <c r="XED216" s="488"/>
      <c r="XEE216" s="488"/>
      <c r="XEF216" s="488"/>
      <c r="XEG216" s="489"/>
      <c r="XEH216" s="490"/>
      <c r="XEI216" s="488"/>
      <c r="XEJ216" s="488"/>
      <c r="XEK216" s="488"/>
      <c r="XEL216" s="488"/>
      <c r="XEM216" s="488"/>
      <c r="XEN216" s="488"/>
      <c r="XEO216" s="489"/>
      <c r="XEP216" s="490"/>
      <c r="XEQ216" s="488"/>
      <c r="XER216" s="488"/>
      <c r="XES216" s="488"/>
      <c r="XET216" s="488"/>
      <c r="XEU216" s="488"/>
      <c r="XEV216" s="488"/>
      <c r="XEW216" s="489"/>
      <c r="XEX216" s="490"/>
      <c r="XEY216" s="488"/>
      <c r="XEZ216" s="488"/>
      <c r="XFA216" s="488"/>
      <c r="XFB216" s="488"/>
      <c r="XFC216" s="488"/>
      <c r="XFD216" s="488"/>
    </row>
    <row r="217" spans="1:16384" s="433" customFormat="1" ht="15" outlineLevel="1" x14ac:dyDescent="0.25">
      <c r="A217" s="488"/>
      <c r="B217" s="488"/>
      <c r="C217" s="488"/>
      <c r="D217" s="488"/>
      <c r="E217" s="488"/>
      <c r="F217" s="697" t="s">
        <v>9880</v>
      </c>
      <c r="G217" s="698"/>
      <c r="H217" s="698"/>
      <c r="I217" s="488"/>
      <c r="J217" s="488"/>
      <c r="K217" s="488"/>
      <c r="L217" s="488"/>
      <c r="M217" s="488"/>
      <c r="N217" s="697" t="s">
        <v>9880</v>
      </c>
      <c r="O217" s="698"/>
      <c r="P217" s="698"/>
      <c r="Q217" s="488"/>
      <c r="R217" s="488"/>
      <c r="S217" s="488"/>
      <c r="T217" s="488"/>
      <c r="U217" s="488"/>
      <c r="V217" s="697" t="s">
        <v>9880</v>
      </c>
      <c r="W217" s="698"/>
      <c r="X217" s="698"/>
      <c r="Y217" s="488"/>
      <c r="Z217" s="488"/>
      <c r="AA217" s="488"/>
      <c r="AB217" s="488"/>
      <c r="AC217" s="488"/>
      <c r="AD217" s="697" t="s">
        <v>9880</v>
      </c>
      <c r="AE217" s="698"/>
      <c r="AF217" s="698"/>
      <c r="AG217" s="488"/>
      <c r="AH217" s="488"/>
      <c r="AI217" s="488"/>
      <c r="AJ217" s="488"/>
      <c r="AK217" s="488"/>
      <c r="AL217" s="697" t="s">
        <v>9880</v>
      </c>
      <c r="AM217" s="698"/>
      <c r="AN217" s="698"/>
      <c r="AO217" s="488"/>
      <c r="AP217" s="488"/>
      <c r="AQ217" s="488"/>
      <c r="AR217" s="488"/>
      <c r="AS217" s="488"/>
      <c r="AT217" s="697" t="s">
        <v>9880</v>
      </c>
      <c r="AU217" s="698"/>
      <c r="AV217" s="698"/>
      <c r="AW217" s="488"/>
      <c r="AX217" s="488"/>
      <c r="AY217" s="488"/>
      <c r="AZ217" s="488"/>
      <c r="BA217" s="488"/>
      <c r="BB217" s="697" t="s">
        <v>9880</v>
      </c>
      <c r="BC217" s="698"/>
      <c r="BD217" s="698"/>
      <c r="BE217" s="488"/>
      <c r="BF217" s="488"/>
      <c r="BG217" s="488"/>
      <c r="BH217" s="488"/>
      <c r="BI217" s="488"/>
      <c r="BJ217" s="697" t="s">
        <v>9880</v>
      </c>
      <c r="BK217" s="698"/>
      <c r="BL217" s="698"/>
      <c r="BM217" s="488"/>
      <c r="BN217" s="488"/>
      <c r="BO217" s="488"/>
      <c r="BP217" s="488"/>
      <c r="BQ217" s="488"/>
      <c r="BR217" s="697" t="s">
        <v>9880</v>
      </c>
      <c r="BS217" s="698"/>
      <c r="BT217" s="698"/>
      <c r="BU217" s="488"/>
      <c r="BV217" s="488"/>
      <c r="BW217" s="488"/>
      <c r="BX217" s="488"/>
      <c r="BY217" s="488"/>
      <c r="BZ217" s="697" t="s">
        <v>9880</v>
      </c>
      <c r="CA217" s="698"/>
      <c r="CB217" s="698"/>
      <c r="CC217" s="488"/>
      <c r="CD217" s="488"/>
      <c r="CE217" s="488"/>
      <c r="CF217" s="488"/>
      <c r="CG217" s="488"/>
      <c r="CH217" s="697" t="s">
        <v>9880</v>
      </c>
      <c r="CI217" s="698"/>
      <c r="CJ217" s="698"/>
      <c r="CK217" s="488"/>
      <c r="CL217" s="488"/>
      <c r="CM217" s="488"/>
      <c r="CN217" s="488"/>
      <c r="CO217" s="488"/>
      <c r="CP217" s="697" t="s">
        <v>9880</v>
      </c>
      <c r="CQ217" s="698"/>
      <c r="CR217" s="698"/>
      <c r="CS217" s="488"/>
      <c r="CT217" s="488"/>
      <c r="CU217" s="488"/>
      <c r="CV217" s="488"/>
      <c r="CW217" s="488"/>
      <c r="CX217" s="697" t="s">
        <v>9880</v>
      </c>
      <c r="CY217" s="698"/>
      <c r="CZ217" s="698"/>
      <c r="DA217" s="488"/>
      <c r="DB217" s="488"/>
      <c r="DC217" s="488"/>
      <c r="DD217" s="488"/>
      <c r="DE217" s="488"/>
      <c r="DF217" s="697" t="s">
        <v>9880</v>
      </c>
      <c r="DG217" s="698"/>
      <c r="DH217" s="698"/>
      <c r="DI217" s="488"/>
      <c r="DJ217" s="488"/>
      <c r="DK217" s="488"/>
      <c r="DL217" s="488"/>
      <c r="DM217" s="488"/>
      <c r="DN217" s="697" t="s">
        <v>9880</v>
      </c>
      <c r="DO217" s="698"/>
      <c r="DP217" s="698"/>
      <c r="DQ217" s="488"/>
      <c r="DR217" s="488"/>
      <c r="DS217" s="488"/>
      <c r="DT217" s="488"/>
      <c r="DU217" s="488"/>
      <c r="DV217" s="697" t="s">
        <v>9880</v>
      </c>
      <c r="DW217" s="698"/>
      <c r="DX217" s="698"/>
      <c r="DY217" s="488"/>
      <c r="DZ217" s="488"/>
      <c r="EA217" s="488"/>
      <c r="EB217" s="488"/>
      <c r="EC217" s="488"/>
      <c r="ED217" s="697" t="s">
        <v>9880</v>
      </c>
      <c r="EE217" s="698"/>
      <c r="EF217" s="698"/>
      <c r="EG217" s="488"/>
      <c r="EH217" s="488"/>
      <c r="EI217" s="488"/>
      <c r="EJ217" s="488"/>
      <c r="EK217" s="488"/>
      <c r="EL217" s="697" t="s">
        <v>9880</v>
      </c>
      <c r="EM217" s="698"/>
      <c r="EN217" s="698"/>
      <c r="EO217" s="488"/>
      <c r="EP217" s="488"/>
      <c r="EQ217" s="488"/>
      <c r="ER217" s="488"/>
      <c r="ES217" s="488"/>
      <c r="ET217" s="697" t="s">
        <v>9880</v>
      </c>
      <c r="EU217" s="698"/>
      <c r="EV217" s="698"/>
      <c r="EW217" s="488"/>
      <c r="EX217" s="488"/>
      <c r="EY217" s="488"/>
      <c r="EZ217" s="488"/>
      <c r="FA217" s="488"/>
      <c r="FB217" s="697" t="s">
        <v>9880</v>
      </c>
      <c r="FC217" s="698"/>
      <c r="FD217" s="698"/>
      <c r="FE217" s="488"/>
      <c r="FF217" s="488"/>
      <c r="FG217" s="488"/>
      <c r="FH217" s="488"/>
      <c r="FI217" s="488"/>
      <c r="FJ217" s="697" t="s">
        <v>9880</v>
      </c>
      <c r="FK217" s="698"/>
      <c r="FL217" s="698"/>
      <c r="FM217" s="488"/>
      <c r="FN217" s="488"/>
      <c r="FO217" s="488"/>
      <c r="FP217" s="488"/>
      <c r="FQ217" s="488"/>
      <c r="FR217" s="697" t="s">
        <v>9880</v>
      </c>
      <c r="FS217" s="698"/>
      <c r="FT217" s="698"/>
      <c r="FU217" s="488"/>
      <c r="FV217" s="488"/>
      <c r="FW217" s="488"/>
      <c r="FX217" s="488"/>
      <c r="FY217" s="488"/>
      <c r="FZ217" s="697" t="s">
        <v>9880</v>
      </c>
      <c r="GA217" s="698"/>
      <c r="GB217" s="698"/>
      <c r="GC217" s="488"/>
      <c r="GD217" s="488"/>
      <c r="GE217" s="488"/>
      <c r="GF217" s="488"/>
      <c r="GG217" s="488"/>
      <c r="GH217" s="697" t="s">
        <v>9880</v>
      </c>
      <c r="GI217" s="698"/>
      <c r="GJ217" s="698"/>
      <c r="GK217" s="488"/>
      <c r="GL217" s="488"/>
      <c r="GM217" s="488"/>
      <c r="GN217" s="488"/>
      <c r="GO217" s="488"/>
      <c r="GP217" s="697" t="s">
        <v>9880</v>
      </c>
      <c r="GQ217" s="698"/>
      <c r="GR217" s="698"/>
      <c r="GS217" s="488"/>
      <c r="GT217" s="488"/>
      <c r="GU217" s="488"/>
      <c r="GV217" s="488"/>
      <c r="GW217" s="488"/>
      <c r="GX217" s="697" t="s">
        <v>9880</v>
      </c>
      <c r="GY217" s="698"/>
      <c r="GZ217" s="698"/>
      <c r="HA217" s="488"/>
      <c r="HB217" s="488"/>
      <c r="HC217" s="488"/>
      <c r="HD217" s="488"/>
      <c r="HE217" s="488"/>
      <c r="HF217" s="697" t="s">
        <v>9880</v>
      </c>
      <c r="HG217" s="698"/>
      <c r="HH217" s="698"/>
      <c r="HI217" s="488"/>
      <c r="HJ217" s="488"/>
      <c r="HK217" s="488"/>
      <c r="HL217" s="488"/>
      <c r="HM217" s="488"/>
      <c r="HN217" s="697" t="s">
        <v>9880</v>
      </c>
      <c r="HO217" s="698"/>
      <c r="HP217" s="698"/>
      <c r="HQ217" s="488"/>
      <c r="HR217" s="488"/>
      <c r="HS217" s="488"/>
      <c r="HT217" s="488"/>
      <c r="HU217" s="488"/>
      <c r="HV217" s="697" t="s">
        <v>9880</v>
      </c>
      <c r="HW217" s="698"/>
      <c r="HX217" s="698"/>
      <c r="HY217" s="488"/>
      <c r="HZ217" s="488"/>
      <c r="IA217" s="488"/>
      <c r="IB217" s="488"/>
      <c r="IC217" s="488"/>
      <c r="ID217" s="697" t="s">
        <v>9880</v>
      </c>
      <c r="IE217" s="698"/>
      <c r="IF217" s="698"/>
      <c r="IG217" s="488"/>
      <c r="IH217" s="488"/>
      <c r="II217" s="488"/>
      <c r="IJ217" s="488"/>
      <c r="IK217" s="488"/>
      <c r="IL217" s="697" t="s">
        <v>9880</v>
      </c>
      <c r="IM217" s="698"/>
      <c r="IN217" s="698"/>
      <c r="IO217" s="488"/>
      <c r="IP217" s="488"/>
      <c r="IQ217" s="488"/>
      <c r="IR217" s="488"/>
      <c r="IS217" s="488"/>
      <c r="IT217" s="697" t="s">
        <v>9880</v>
      </c>
      <c r="IU217" s="698"/>
      <c r="IV217" s="698"/>
      <c r="IW217" s="488"/>
      <c r="IX217" s="488"/>
      <c r="IY217" s="488"/>
      <c r="IZ217" s="488"/>
      <c r="JA217" s="488"/>
      <c r="JB217" s="697" t="s">
        <v>9880</v>
      </c>
      <c r="JC217" s="698"/>
      <c r="JD217" s="698"/>
      <c r="JE217" s="488"/>
      <c r="JF217" s="488"/>
      <c r="JG217" s="488"/>
      <c r="JH217" s="488"/>
      <c r="JI217" s="488"/>
      <c r="JJ217" s="697" t="s">
        <v>9880</v>
      </c>
      <c r="JK217" s="698"/>
      <c r="JL217" s="698"/>
      <c r="JM217" s="488"/>
      <c r="JN217" s="488"/>
      <c r="JO217" s="488"/>
      <c r="JP217" s="488"/>
      <c r="JQ217" s="488"/>
      <c r="JR217" s="697" t="s">
        <v>9880</v>
      </c>
      <c r="JS217" s="698"/>
      <c r="JT217" s="698"/>
      <c r="JU217" s="488"/>
      <c r="JV217" s="488"/>
      <c r="JW217" s="488"/>
      <c r="JX217" s="488"/>
      <c r="JY217" s="488"/>
      <c r="JZ217" s="697" t="s">
        <v>9880</v>
      </c>
      <c r="KA217" s="698"/>
      <c r="KB217" s="698"/>
      <c r="KC217" s="488"/>
      <c r="KD217" s="488"/>
      <c r="KE217" s="488"/>
      <c r="KF217" s="488"/>
      <c r="KG217" s="488"/>
      <c r="KH217" s="697" t="s">
        <v>9880</v>
      </c>
      <c r="KI217" s="698"/>
      <c r="KJ217" s="698"/>
      <c r="KK217" s="488"/>
      <c r="KL217" s="488"/>
      <c r="KM217" s="488"/>
      <c r="KN217" s="488"/>
      <c r="KO217" s="488"/>
      <c r="KP217" s="697" t="s">
        <v>9880</v>
      </c>
      <c r="KQ217" s="698"/>
      <c r="KR217" s="698"/>
      <c r="KS217" s="488"/>
      <c r="KT217" s="488"/>
      <c r="KU217" s="488"/>
      <c r="KV217" s="488"/>
      <c r="KW217" s="488"/>
      <c r="KX217" s="697" t="s">
        <v>9880</v>
      </c>
      <c r="KY217" s="698"/>
      <c r="KZ217" s="698"/>
      <c r="LA217" s="488"/>
      <c r="LB217" s="488"/>
      <c r="LC217" s="488"/>
      <c r="LD217" s="488"/>
      <c r="LE217" s="488"/>
      <c r="LF217" s="697" t="s">
        <v>9880</v>
      </c>
      <c r="LG217" s="698"/>
      <c r="LH217" s="698"/>
      <c r="LI217" s="488"/>
      <c r="LJ217" s="488"/>
      <c r="LK217" s="488"/>
      <c r="LL217" s="488"/>
      <c r="LM217" s="488"/>
      <c r="LN217" s="697" t="s">
        <v>9880</v>
      </c>
      <c r="LO217" s="698"/>
      <c r="LP217" s="698"/>
      <c r="LQ217" s="488"/>
      <c r="LR217" s="488"/>
      <c r="LS217" s="488"/>
      <c r="LT217" s="488"/>
      <c r="LU217" s="488"/>
      <c r="LV217" s="697" t="s">
        <v>9880</v>
      </c>
      <c r="LW217" s="698"/>
      <c r="LX217" s="698"/>
      <c r="LY217" s="488"/>
      <c r="LZ217" s="488"/>
      <c r="MA217" s="488"/>
      <c r="MB217" s="488"/>
      <c r="MC217" s="488"/>
      <c r="MD217" s="697" t="s">
        <v>9880</v>
      </c>
      <c r="ME217" s="698"/>
      <c r="MF217" s="698"/>
      <c r="MG217" s="488"/>
      <c r="MH217" s="488"/>
      <c r="MI217" s="488"/>
      <c r="MJ217" s="488"/>
      <c r="MK217" s="488"/>
      <c r="ML217" s="697" t="s">
        <v>9880</v>
      </c>
      <c r="MM217" s="698"/>
      <c r="MN217" s="698"/>
      <c r="MO217" s="488"/>
      <c r="MP217" s="488"/>
      <c r="MQ217" s="488"/>
      <c r="MR217" s="488"/>
      <c r="MS217" s="488"/>
      <c r="MT217" s="697" t="s">
        <v>9880</v>
      </c>
      <c r="MU217" s="698"/>
      <c r="MV217" s="698"/>
      <c r="MW217" s="488"/>
      <c r="MX217" s="488"/>
      <c r="MY217" s="488"/>
      <c r="MZ217" s="488"/>
      <c r="NA217" s="488"/>
      <c r="NB217" s="697" t="s">
        <v>9880</v>
      </c>
      <c r="NC217" s="698"/>
      <c r="ND217" s="698"/>
      <c r="NE217" s="488"/>
      <c r="NF217" s="488"/>
      <c r="NG217" s="488"/>
      <c r="NH217" s="488"/>
      <c r="NI217" s="488"/>
      <c r="NJ217" s="697" t="s">
        <v>9880</v>
      </c>
      <c r="NK217" s="698"/>
      <c r="NL217" s="698"/>
      <c r="NM217" s="488"/>
      <c r="NN217" s="488"/>
      <c r="NO217" s="488"/>
      <c r="NP217" s="488"/>
      <c r="NQ217" s="488"/>
      <c r="NR217" s="697" t="s">
        <v>9880</v>
      </c>
      <c r="NS217" s="698"/>
      <c r="NT217" s="698"/>
      <c r="NU217" s="488"/>
      <c r="NV217" s="488"/>
      <c r="NW217" s="488"/>
      <c r="NX217" s="488"/>
      <c r="NY217" s="488"/>
      <c r="NZ217" s="697" t="s">
        <v>9880</v>
      </c>
      <c r="OA217" s="698"/>
      <c r="OB217" s="698"/>
      <c r="OC217" s="488"/>
      <c r="OD217" s="488"/>
      <c r="OE217" s="488"/>
      <c r="OF217" s="488"/>
      <c r="OG217" s="488"/>
      <c r="OH217" s="697" t="s">
        <v>9880</v>
      </c>
      <c r="OI217" s="698"/>
      <c r="OJ217" s="698"/>
      <c r="OK217" s="488"/>
      <c r="OL217" s="488"/>
      <c r="OM217" s="488"/>
      <c r="ON217" s="488"/>
      <c r="OO217" s="488"/>
      <c r="OP217" s="697" t="s">
        <v>9880</v>
      </c>
      <c r="OQ217" s="698"/>
      <c r="OR217" s="698"/>
      <c r="OS217" s="488"/>
      <c r="OT217" s="488"/>
      <c r="OU217" s="488"/>
      <c r="OV217" s="488"/>
      <c r="OW217" s="488"/>
      <c r="OX217" s="697" t="s">
        <v>9880</v>
      </c>
      <c r="OY217" s="698"/>
      <c r="OZ217" s="698"/>
      <c r="PA217" s="488"/>
      <c r="PB217" s="488"/>
      <c r="PC217" s="488"/>
      <c r="PD217" s="488"/>
      <c r="PE217" s="488"/>
      <c r="PF217" s="697" t="s">
        <v>9880</v>
      </c>
      <c r="PG217" s="698"/>
      <c r="PH217" s="698"/>
      <c r="PI217" s="488"/>
      <c r="PJ217" s="488"/>
      <c r="PK217" s="488"/>
      <c r="PL217" s="488"/>
      <c r="PM217" s="488"/>
      <c r="PN217" s="697" t="s">
        <v>9880</v>
      </c>
      <c r="PO217" s="698"/>
      <c r="PP217" s="698"/>
      <c r="PQ217" s="488"/>
      <c r="PR217" s="488"/>
      <c r="PS217" s="488"/>
      <c r="PT217" s="488"/>
      <c r="PU217" s="488"/>
      <c r="PV217" s="697" t="s">
        <v>9880</v>
      </c>
      <c r="PW217" s="698"/>
      <c r="PX217" s="698"/>
      <c r="PY217" s="488"/>
      <c r="PZ217" s="488"/>
      <c r="QA217" s="488"/>
      <c r="QB217" s="488"/>
      <c r="QC217" s="488"/>
      <c r="QD217" s="697" t="s">
        <v>9880</v>
      </c>
      <c r="QE217" s="698"/>
      <c r="QF217" s="698"/>
      <c r="QG217" s="488"/>
      <c r="QH217" s="488"/>
      <c r="QI217" s="488"/>
      <c r="QJ217" s="488"/>
      <c r="QK217" s="488"/>
      <c r="QL217" s="697" t="s">
        <v>9880</v>
      </c>
      <c r="QM217" s="698"/>
      <c r="QN217" s="698"/>
      <c r="QO217" s="488"/>
      <c r="QP217" s="488"/>
      <c r="QQ217" s="488"/>
      <c r="QR217" s="488"/>
      <c r="QS217" s="488"/>
      <c r="QT217" s="697" t="s">
        <v>9880</v>
      </c>
      <c r="QU217" s="698"/>
      <c r="QV217" s="698"/>
      <c r="QW217" s="488"/>
      <c r="QX217" s="488"/>
      <c r="QY217" s="488"/>
      <c r="QZ217" s="488"/>
      <c r="RA217" s="488"/>
      <c r="RB217" s="697" t="s">
        <v>9880</v>
      </c>
      <c r="RC217" s="698"/>
      <c r="RD217" s="698"/>
      <c r="RE217" s="488"/>
      <c r="RF217" s="488"/>
      <c r="RG217" s="488"/>
      <c r="RH217" s="488"/>
      <c r="RI217" s="488"/>
      <c r="RJ217" s="697" t="s">
        <v>9880</v>
      </c>
      <c r="RK217" s="698"/>
      <c r="RL217" s="698"/>
      <c r="RM217" s="488"/>
      <c r="RN217" s="488"/>
      <c r="RO217" s="488"/>
      <c r="RP217" s="488"/>
      <c r="RQ217" s="488"/>
      <c r="RR217" s="697" t="s">
        <v>9880</v>
      </c>
      <c r="RS217" s="698"/>
      <c r="RT217" s="698"/>
      <c r="RU217" s="488"/>
      <c r="RV217" s="488"/>
      <c r="RW217" s="488"/>
      <c r="RX217" s="488"/>
      <c r="RY217" s="488"/>
      <c r="RZ217" s="697" t="s">
        <v>9880</v>
      </c>
      <c r="SA217" s="698"/>
      <c r="SB217" s="698"/>
      <c r="SC217" s="488"/>
      <c r="SD217" s="488"/>
      <c r="SE217" s="488"/>
      <c r="SF217" s="488"/>
      <c r="SG217" s="488"/>
      <c r="SH217" s="697" t="s">
        <v>9880</v>
      </c>
      <c r="SI217" s="698"/>
      <c r="SJ217" s="698"/>
      <c r="SK217" s="488"/>
      <c r="SL217" s="488"/>
      <c r="SM217" s="488"/>
      <c r="SN217" s="488"/>
      <c r="SO217" s="488"/>
      <c r="SP217" s="697" t="s">
        <v>9880</v>
      </c>
      <c r="SQ217" s="698"/>
      <c r="SR217" s="698"/>
      <c r="SS217" s="488"/>
      <c r="ST217" s="488"/>
      <c r="SU217" s="488"/>
      <c r="SV217" s="488"/>
      <c r="SW217" s="488"/>
      <c r="SX217" s="697" t="s">
        <v>9880</v>
      </c>
      <c r="SY217" s="698"/>
      <c r="SZ217" s="698"/>
      <c r="TA217" s="488"/>
      <c r="TB217" s="488"/>
      <c r="TC217" s="488"/>
      <c r="TD217" s="488"/>
      <c r="TE217" s="488"/>
      <c r="TF217" s="697" t="s">
        <v>9880</v>
      </c>
      <c r="TG217" s="698"/>
      <c r="TH217" s="698"/>
      <c r="TI217" s="488"/>
      <c r="TJ217" s="488"/>
      <c r="TK217" s="488"/>
      <c r="TL217" s="488"/>
      <c r="TM217" s="488"/>
      <c r="TN217" s="697" t="s">
        <v>9880</v>
      </c>
      <c r="TO217" s="698"/>
      <c r="TP217" s="698"/>
      <c r="TQ217" s="488"/>
      <c r="TR217" s="488"/>
      <c r="TS217" s="488"/>
      <c r="TT217" s="488"/>
      <c r="TU217" s="488"/>
      <c r="TV217" s="697" t="s">
        <v>9880</v>
      </c>
      <c r="TW217" s="698"/>
      <c r="TX217" s="698"/>
      <c r="TY217" s="488"/>
      <c r="TZ217" s="488"/>
      <c r="UA217" s="488"/>
      <c r="UB217" s="488"/>
      <c r="UC217" s="488"/>
      <c r="UD217" s="697" t="s">
        <v>9880</v>
      </c>
      <c r="UE217" s="698"/>
      <c r="UF217" s="698"/>
      <c r="UG217" s="488"/>
      <c r="UH217" s="488"/>
      <c r="UI217" s="488"/>
      <c r="UJ217" s="488"/>
      <c r="UK217" s="488"/>
      <c r="UL217" s="697" t="s">
        <v>9880</v>
      </c>
      <c r="UM217" s="698"/>
      <c r="UN217" s="698"/>
      <c r="UO217" s="488"/>
      <c r="UP217" s="488"/>
      <c r="UQ217" s="488"/>
      <c r="UR217" s="488"/>
      <c r="US217" s="488"/>
      <c r="UT217" s="697" t="s">
        <v>9880</v>
      </c>
      <c r="UU217" s="698"/>
      <c r="UV217" s="698"/>
      <c r="UW217" s="488"/>
      <c r="UX217" s="488"/>
      <c r="UY217" s="488"/>
      <c r="UZ217" s="488"/>
      <c r="VA217" s="488"/>
      <c r="VB217" s="697" t="s">
        <v>9880</v>
      </c>
      <c r="VC217" s="698"/>
      <c r="VD217" s="698"/>
      <c r="VE217" s="488"/>
      <c r="VF217" s="488"/>
      <c r="VG217" s="488"/>
      <c r="VH217" s="488"/>
      <c r="VI217" s="488"/>
      <c r="VJ217" s="697" t="s">
        <v>9880</v>
      </c>
      <c r="VK217" s="698"/>
      <c r="VL217" s="698"/>
      <c r="VM217" s="488"/>
      <c r="VN217" s="488"/>
      <c r="VO217" s="488"/>
      <c r="VP217" s="488"/>
      <c r="VQ217" s="488"/>
      <c r="VR217" s="697" t="s">
        <v>9880</v>
      </c>
      <c r="VS217" s="698"/>
      <c r="VT217" s="698"/>
      <c r="VU217" s="488"/>
      <c r="VV217" s="488"/>
      <c r="VW217" s="488"/>
      <c r="VX217" s="488"/>
      <c r="VY217" s="488"/>
      <c r="VZ217" s="697" t="s">
        <v>9880</v>
      </c>
      <c r="WA217" s="698"/>
      <c r="WB217" s="698"/>
      <c r="WC217" s="488"/>
      <c r="WD217" s="488"/>
      <c r="WE217" s="488"/>
      <c r="WF217" s="488"/>
      <c r="WG217" s="488"/>
      <c r="WH217" s="697" t="s">
        <v>9880</v>
      </c>
      <c r="WI217" s="698"/>
      <c r="WJ217" s="698"/>
      <c r="WK217" s="488"/>
      <c r="WL217" s="488"/>
      <c r="WM217" s="488"/>
      <c r="WN217" s="488"/>
      <c r="WO217" s="488"/>
      <c r="WP217" s="697" t="s">
        <v>9880</v>
      </c>
      <c r="WQ217" s="698"/>
      <c r="WR217" s="698"/>
      <c r="WS217" s="488"/>
      <c r="WT217" s="488"/>
      <c r="WU217" s="488"/>
      <c r="WV217" s="488"/>
      <c r="WW217" s="488"/>
      <c r="WX217" s="697" t="s">
        <v>9880</v>
      </c>
      <c r="WY217" s="698"/>
      <c r="WZ217" s="698"/>
      <c r="XA217" s="488"/>
      <c r="XB217" s="488"/>
      <c r="XC217" s="488"/>
      <c r="XD217" s="488"/>
      <c r="XE217" s="488"/>
      <c r="XF217" s="697" t="s">
        <v>9880</v>
      </c>
      <c r="XG217" s="698"/>
      <c r="XH217" s="698"/>
      <c r="XI217" s="488"/>
      <c r="XJ217" s="488"/>
      <c r="XK217" s="488"/>
      <c r="XL217" s="488"/>
      <c r="XM217" s="488"/>
      <c r="XN217" s="697" t="s">
        <v>9880</v>
      </c>
      <c r="XO217" s="698"/>
      <c r="XP217" s="698"/>
      <c r="XQ217" s="488"/>
      <c r="XR217" s="488"/>
      <c r="XS217" s="488"/>
      <c r="XT217" s="488"/>
      <c r="XU217" s="488"/>
      <c r="XV217" s="697" t="s">
        <v>9880</v>
      </c>
      <c r="XW217" s="698"/>
      <c r="XX217" s="698"/>
      <c r="XY217" s="488"/>
      <c r="XZ217" s="488"/>
      <c r="YA217" s="488"/>
      <c r="YB217" s="488"/>
      <c r="YC217" s="488"/>
      <c r="YD217" s="697" t="s">
        <v>9880</v>
      </c>
      <c r="YE217" s="698"/>
      <c r="YF217" s="698"/>
      <c r="YG217" s="488"/>
      <c r="YH217" s="488"/>
      <c r="YI217" s="488"/>
      <c r="YJ217" s="488"/>
      <c r="YK217" s="488"/>
      <c r="YL217" s="697" t="s">
        <v>9880</v>
      </c>
      <c r="YM217" s="698"/>
      <c r="YN217" s="698"/>
      <c r="YO217" s="488"/>
      <c r="YP217" s="488"/>
      <c r="YQ217" s="488"/>
      <c r="YR217" s="488"/>
      <c r="YS217" s="488"/>
      <c r="YT217" s="697" t="s">
        <v>9880</v>
      </c>
      <c r="YU217" s="698"/>
      <c r="YV217" s="698"/>
      <c r="YW217" s="488"/>
      <c r="YX217" s="488"/>
      <c r="YY217" s="488"/>
      <c r="YZ217" s="488"/>
      <c r="ZA217" s="488"/>
      <c r="ZB217" s="697" t="s">
        <v>9880</v>
      </c>
      <c r="ZC217" s="698"/>
      <c r="ZD217" s="698"/>
      <c r="ZE217" s="488"/>
      <c r="ZF217" s="488"/>
      <c r="ZG217" s="488"/>
      <c r="ZH217" s="488"/>
      <c r="ZI217" s="488"/>
      <c r="ZJ217" s="697" t="s">
        <v>9880</v>
      </c>
      <c r="ZK217" s="698"/>
      <c r="ZL217" s="698"/>
      <c r="ZM217" s="488"/>
      <c r="ZN217" s="488"/>
      <c r="ZO217" s="488"/>
      <c r="ZP217" s="488"/>
      <c r="ZQ217" s="488"/>
      <c r="ZR217" s="697" t="s">
        <v>9880</v>
      </c>
      <c r="ZS217" s="698"/>
      <c r="ZT217" s="698"/>
      <c r="ZU217" s="488"/>
      <c r="ZV217" s="488"/>
      <c r="ZW217" s="488"/>
      <c r="ZX217" s="488"/>
      <c r="ZY217" s="488"/>
      <c r="ZZ217" s="697" t="s">
        <v>9880</v>
      </c>
      <c r="AAA217" s="698"/>
      <c r="AAB217" s="698"/>
      <c r="AAC217" s="488"/>
      <c r="AAD217" s="488"/>
      <c r="AAE217" s="488"/>
      <c r="AAF217" s="488"/>
      <c r="AAG217" s="488"/>
      <c r="AAH217" s="697" t="s">
        <v>9880</v>
      </c>
      <c r="AAI217" s="698"/>
      <c r="AAJ217" s="698"/>
      <c r="AAK217" s="488"/>
      <c r="AAL217" s="488"/>
      <c r="AAM217" s="488"/>
      <c r="AAN217" s="488"/>
      <c r="AAO217" s="488"/>
      <c r="AAP217" s="697" t="s">
        <v>9880</v>
      </c>
      <c r="AAQ217" s="698"/>
      <c r="AAR217" s="698"/>
      <c r="AAS217" s="488"/>
      <c r="AAT217" s="488"/>
      <c r="AAU217" s="488"/>
      <c r="AAV217" s="488"/>
      <c r="AAW217" s="488"/>
      <c r="AAX217" s="697" t="s">
        <v>9880</v>
      </c>
      <c r="AAY217" s="698"/>
      <c r="AAZ217" s="698"/>
      <c r="ABA217" s="488"/>
      <c r="ABB217" s="488"/>
      <c r="ABC217" s="488"/>
      <c r="ABD217" s="488"/>
      <c r="ABE217" s="488"/>
      <c r="ABF217" s="697" t="s">
        <v>9880</v>
      </c>
      <c r="ABG217" s="698"/>
      <c r="ABH217" s="698"/>
      <c r="ABI217" s="488"/>
      <c r="ABJ217" s="488"/>
      <c r="ABK217" s="488"/>
      <c r="ABL217" s="488"/>
      <c r="ABM217" s="488"/>
      <c r="ABN217" s="697" t="s">
        <v>9880</v>
      </c>
      <c r="ABO217" s="698"/>
      <c r="ABP217" s="698"/>
      <c r="ABQ217" s="488"/>
      <c r="ABR217" s="488"/>
      <c r="ABS217" s="488"/>
      <c r="ABT217" s="488"/>
      <c r="ABU217" s="488"/>
      <c r="ABV217" s="697" t="s">
        <v>9880</v>
      </c>
      <c r="ABW217" s="698"/>
      <c r="ABX217" s="698"/>
      <c r="ABY217" s="488"/>
      <c r="ABZ217" s="488"/>
      <c r="ACA217" s="488"/>
      <c r="ACB217" s="488"/>
      <c r="ACC217" s="488"/>
      <c r="ACD217" s="697" t="s">
        <v>9880</v>
      </c>
      <c r="ACE217" s="698"/>
      <c r="ACF217" s="698"/>
      <c r="ACG217" s="488"/>
      <c r="ACH217" s="488"/>
      <c r="ACI217" s="488"/>
      <c r="ACJ217" s="488"/>
      <c r="ACK217" s="488"/>
      <c r="ACL217" s="697" t="s">
        <v>9880</v>
      </c>
      <c r="ACM217" s="698"/>
      <c r="ACN217" s="698"/>
      <c r="ACO217" s="488"/>
      <c r="ACP217" s="488"/>
      <c r="ACQ217" s="488"/>
      <c r="ACR217" s="488"/>
      <c r="ACS217" s="488"/>
      <c r="ACT217" s="697" t="s">
        <v>9880</v>
      </c>
      <c r="ACU217" s="698"/>
      <c r="ACV217" s="698"/>
      <c r="ACW217" s="488"/>
      <c r="ACX217" s="488"/>
      <c r="ACY217" s="488"/>
      <c r="ACZ217" s="488"/>
      <c r="ADA217" s="488"/>
      <c r="ADB217" s="697" t="s">
        <v>9880</v>
      </c>
      <c r="ADC217" s="698"/>
      <c r="ADD217" s="698"/>
      <c r="ADE217" s="488"/>
      <c r="ADF217" s="488"/>
      <c r="ADG217" s="488"/>
      <c r="ADH217" s="488"/>
      <c r="ADI217" s="488"/>
      <c r="ADJ217" s="697" t="s">
        <v>9880</v>
      </c>
      <c r="ADK217" s="698"/>
      <c r="ADL217" s="698"/>
      <c r="ADM217" s="488"/>
      <c r="ADN217" s="488"/>
      <c r="ADO217" s="488"/>
      <c r="ADP217" s="488"/>
      <c r="ADQ217" s="488"/>
      <c r="ADR217" s="697" t="s">
        <v>9880</v>
      </c>
      <c r="ADS217" s="698"/>
      <c r="ADT217" s="698"/>
      <c r="ADU217" s="488"/>
      <c r="ADV217" s="488"/>
      <c r="ADW217" s="488"/>
      <c r="ADX217" s="488"/>
      <c r="ADY217" s="488"/>
      <c r="ADZ217" s="697" t="s">
        <v>9880</v>
      </c>
      <c r="AEA217" s="698"/>
      <c r="AEB217" s="698"/>
      <c r="AEC217" s="488"/>
      <c r="AED217" s="488"/>
      <c r="AEE217" s="488"/>
      <c r="AEF217" s="488"/>
      <c r="AEG217" s="488"/>
      <c r="AEH217" s="697" t="s">
        <v>9880</v>
      </c>
      <c r="AEI217" s="698"/>
      <c r="AEJ217" s="698"/>
      <c r="AEK217" s="488"/>
      <c r="AEL217" s="488"/>
      <c r="AEM217" s="488"/>
      <c r="AEN217" s="488"/>
      <c r="AEO217" s="488"/>
      <c r="AEP217" s="697" t="s">
        <v>9880</v>
      </c>
      <c r="AEQ217" s="698"/>
      <c r="AER217" s="698"/>
      <c r="AES217" s="488"/>
      <c r="AET217" s="488"/>
      <c r="AEU217" s="488"/>
      <c r="AEV217" s="488"/>
      <c r="AEW217" s="488"/>
      <c r="AEX217" s="697" t="s">
        <v>9880</v>
      </c>
      <c r="AEY217" s="698"/>
      <c r="AEZ217" s="698"/>
      <c r="AFA217" s="488"/>
      <c r="AFB217" s="488"/>
      <c r="AFC217" s="488"/>
      <c r="AFD217" s="488"/>
      <c r="AFE217" s="488"/>
      <c r="AFF217" s="697" t="s">
        <v>9880</v>
      </c>
      <c r="AFG217" s="698"/>
      <c r="AFH217" s="698"/>
      <c r="AFI217" s="488"/>
      <c r="AFJ217" s="488"/>
      <c r="AFK217" s="488"/>
      <c r="AFL217" s="488"/>
      <c r="AFM217" s="488"/>
      <c r="AFN217" s="697" t="s">
        <v>9880</v>
      </c>
      <c r="AFO217" s="698"/>
      <c r="AFP217" s="698"/>
      <c r="AFQ217" s="488"/>
      <c r="AFR217" s="488"/>
      <c r="AFS217" s="488"/>
      <c r="AFT217" s="488"/>
      <c r="AFU217" s="488"/>
      <c r="AFV217" s="697" t="s">
        <v>9880</v>
      </c>
      <c r="AFW217" s="698"/>
      <c r="AFX217" s="698"/>
      <c r="AFY217" s="488"/>
      <c r="AFZ217" s="488"/>
      <c r="AGA217" s="488"/>
      <c r="AGB217" s="488"/>
      <c r="AGC217" s="488"/>
      <c r="AGD217" s="697" t="s">
        <v>9880</v>
      </c>
      <c r="AGE217" s="698"/>
      <c r="AGF217" s="698"/>
      <c r="AGG217" s="488"/>
      <c r="AGH217" s="488"/>
      <c r="AGI217" s="488"/>
      <c r="AGJ217" s="488"/>
      <c r="AGK217" s="488"/>
      <c r="AGL217" s="697" t="s">
        <v>9880</v>
      </c>
      <c r="AGM217" s="698"/>
      <c r="AGN217" s="698"/>
      <c r="AGO217" s="488"/>
      <c r="AGP217" s="488"/>
      <c r="AGQ217" s="488"/>
      <c r="AGR217" s="488"/>
      <c r="AGS217" s="488"/>
      <c r="AGT217" s="697" t="s">
        <v>9880</v>
      </c>
      <c r="AGU217" s="698"/>
      <c r="AGV217" s="698"/>
      <c r="AGW217" s="488"/>
      <c r="AGX217" s="488"/>
      <c r="AGY217" s="488"/>
      <c r="AGZ217" s="488"/>
      <c r="AHA217" s="488"/>
      <c r="AHB217" s="697" t="s">
        <v>9880</v>
      </c>
      <c r="AHC217" s="698"/>
      <c r="AHD217" s="698"/>
      <c r="AHE217" s="488"/>
      <c r="AHF217" s="488"/>
      <c r="AHG217" s="488"/>
      <c r="AHH217" s="488"/>
      <c r="AHI217" s="488"/>
      <c r="AHJ217" s="697" t="s">
        <v>9880</v>
      </c>
      <c r="AHK217" s="698"/>
      <c r="AHL217" s="698"/>
      <c r="AHM217" s="488"/>
      <c r="AHN217" s="488"/>
      <c r="AHO217" s="488"/>
      <c r="AHP217" s="488"/>
      <c r="AHQ217" s="488"/>
      <c r="AHR217" s="697" t="s">
        <v>9880</v>
      </c>
      <c r="AHS217" s="698"/>
      <c r="AHT217" s="698"/>
      <c r="AHU217" s="488"/>
      <c r="AHV217" s="488"/>
      <c r="AHW217" s="488"/>
      <c r="AHX217" s="488"/>
      <c r="AHY217" s="488"/>
      <c r="AHZ217" s="697" t="s">
        <v>9880</v>
      </c>
      <c r="AIA217" s="698"/>
      <c r="AIB217" s="698"/>
      <c r="AIC217" s="488"/>
      <c r="AID217" s="488"/>
      <c r="AIE217" s="488"/>
      <c r="AIF217" s="488"/>
      <c r="AIG217" s="488"/>
      <c r="AIH217" s="697" t="s">
        <v>9880</v>
      </c>
      <c r="AII217" s="698"/>
      <c r="AIJ217" s="698"/>
      <c r="AIK217" s="488"/>
      <c r="AIL217" s="488"/>
      <c r="AIM217" s="488"/>
      <c r="AIN217" s="488"/>
      <c r="AIO217" s="488"/>
      <c r="AIP217" s="697" t="s">
        <v>9880</v>
      </c>
      <c r="AIQ217" s="698"/>
      <c r="AIR217" s="698"/>
      <c r="AIS217" s="488"/>
      <c r="AIT217" s="488"/>
      <c r="AIU217" s="488"/>
      <c r="AIV217" s="488"/>
      <c r="AIW217" s="488"/>
      <c r="AIX217" s="697" t="s">
        <v>9880</v>
      </c>
      <c r="AIY217" s="698"/>
      <c r="AIZ217" s="698"/>
      <c r="AJA217" s="488"/>
      <c r="AJB217" s="488"/>
      <c r="AJC217" s="488"/>
      <c r="AJD217" s="488"/>
      <c r="AJE217" s="488"/>
      <c r="AJF217" s="697" t="s">
        <v>9880</v>
      </c>
      <c r="AJG217" s="698"/>
      <c r="AJH217" s="698"/>
      <c r="AJI217" s="488"/>
      <c r="AJJ217" s="488"/>
      <c r="AJK217" s="488"/>
      <c r="AJL217" s="488"/>
      <c r="AJM217" s="488"/>
      <c r="AJN217" s="697" t="s">
        <v>9880</v>
      </c>
      <c r="AJO217" s="698"/>
      <c r="AJP217" s="698"/>
      <c r="AJQ217" s="488"/>
      <c r="AJR217" s="488"/>
      <c r="AJS217" s="488"/>
      <c r="AJT217" s="488"/>
      <c r="AJU217" s="488"/>
      <c r="AJV217" s="697" t="s">
        <v>9880</v>
      </c>
      <c r="AJW217" s="698"/>
      <c r="AJX217" s="698"/>
      <c r="AJY217" s="488"/>
      <c r="AJZ217" s="488"/>
      <c r="AKA217" s="488"/>
      <c r="AKB217" s="488"/>
      <c r="AKC217" s="488"/>
      <c r="AKD217" s="697" t="s">
        <v>9880</v>
      </c>
      <c r="AKE217" s="698"/>
      <c r="AKF217" s="698"/>
      <c r="AKG217" s="488"/>
      <c r="AKH217" s="488"/>
      <c r="AKI217" s="488"/>
      <c r="AKJ217" s="488"/>
      <c r="AKK217" s="488"/>
      <c r="AKL217" s="697" t="s">
        <v>9880</v>
      </c>
      <c r="AKM217" s="698"/>
      <c r="AKN217" s="698"/>
      <c r="AKO217" s="488"/>
      <c r="AKP217" s="488"/>
      <c r="AKQ217" s="488"/>
      <c r="AKR217" s="488"/>
      <c r="AKS217" s="488"/>
      <c r="AKT217" s="697" t="s">
        <v>9880</v>
      </c>
      <c r="AKU217" s="698"/>
      <c r="AKV217" s="698"/>
      <c r="AKW217" s="488"/>
      <c r="AKX217" s="488"/>
      <c r="AKY217" s="488"/>
      <c r="AKZ217" s="488"/>
      <c r="ALA217" s="488"/>
      <c r="ALB217" s="697" t="s">
        <v>9880</v>
      </c>
      <c r="ALC217" s="698"/>
      <c r="ALD217" s="698"/>
      <c r="ALE217" s="488"/>
      <c r="ALF217" s="488"/>
      <c r="ALG217" s="488"/>
      <c r="ALH217" s="488"/>
      <c r="ALI217" s="488"/>
      <c r="ALJ217" s="697" t="s">
        <v>9880</v>
      </c>
      <c r="ALK217" s="698"/>
      <c r="ALL217" s="698"/>
      <c r="ALM217" s="488"/>
      <c r="ALN217" s="488"/>
      <c r="ALO217" s="488"/>
      <c r="ALP217" s="488"/>
      <c r="ALQ217" s="488"/>
      <c r="ALR217" s="697" t="s">
        <v>9880</v>
      </c>
      <c r="ALS217" s="698"/>
      <c r="ALT217" s="698"/>
      <c r="ALU217" s="488"/>
      <c r="ALV217" s="488"/>
      <c r="ALW217" s="488"/>
      <c r="ALX217" s="488"/>
      <c r="ALY217" s="488"/>
      <c r="ALZ217" s="697" t="s">
        <v>9880</v>
      </c>
      <c r="AMA217" s="698"/>
      <c r="AMB217" s="698"/>
      <c r="AMC217" s="488"/>
      <c r="AMD217" s="488"/>
      <c r="AME217" s="488"/>
      <c r="AMF217" s="488"/>
      <c r="AMG217" s="488"/>
      <c r="AMH217" s="697" t="s">
        <v>9880</v>
      </c>
      <c r="AMI217" s="698"/>
      <c r="AMJ217" s="698"/>
      <c r="AMK217" s="488"/>
      <c r="AML217" s="488"/>
      <c r="AMM217" s="488"/>
      <c r="AMN217" s="488"/>
      <c r="AMO217" s="488"/>
      <c r="AMP217" s="697" t="s">
        <v>9880</v>
      </c>
      <c r="AMQ217" s="698"/>
      <c r="AMR217" s="698"/>
      <c r="AMS217" s="488"/>
      <c r="AMT217" s="488"/>
      <c r="AMU217" s="488"/>
      <c r="AMV217" s="488"/>
      <c r="AMW217" s="488"/>
      <c r="AMX217" s="697" t="s">
        <v>9880</v>
      </c>
      <c r="AMY217" s="698"/>
      <c r="AMZ217" s="698"/>
      <c r="ANA217" s="488"/>
      <c r="ANB217" s="488"/>
      <c r="ANC217" s="488"/>
      <c r="AND217" s="488"/>
      <c r="ANE217" s="488"/>
      <c r="ANF217" s="697" t="s">
        <v>9880</v>
      </c>
      <c r="ANG217" s="698"/>
      <c r="ANH217" s="698"/>
      <c r="ANI217" s="488"/>
      <c r="ANJ217" s="488"/>
      <c r="ANK217" s="488"/>
      <c r="ANL217" s="488"/>
      <c r="ANM217" s="488"/>
      <c r="ANN217" s="697" t="s">
        <v>9880</v>
      </c>
      <c r="ANO217" s="698"/>
      <c r="ANP217" s="698"/>
      <c r="ANQ217" s="488"/>
      <c r="ANR217" s="488"/>
      <c r="ANS217" s="488"/>
      <c r="ANT217" s="488"/>
      <c r="ANU217" s="488"/>
      <c r="ANV217" s="697" t="s">
        <v>9880</v>
      </c>
      <c r="ANW217" s="698"/>
      <c r="ANX217" s="698"/>
      <c r="ANY217" s="488"/>
      <c r="ANZ217" s="488"/>
      <c r="AOA217" s="488"/>
      <c r="AOB217" s="488"/>
      <c r="AOC217" s="488"/>
      <c r="AOD217" s="697" t="s">
        <v>9880</v>
      </c>
      <c r="AOE217" s="698"/>
      <c r="AOF217" s="698"/>
      <c r="AOG217" s="488"/>
      <c r="AOH217" s="488"/>
      <c r="AOI217" s="488"/>
      <c r="AOJ217" s="488"/>
      <c r="AOK217" s="488"/>
      <c r="AOL217" s="697" t="s">
        <v>9880</v>
      </c>
      <c r="AOM217" s="698"/>
      <c r="AON217" s="698"/>
      <c r="AOO217" s="488"/>
      <c r="AOP217" s="488"/>
      <c r="AOQ217" s="488"/>
      <c r="AOR217" s="488"/>
      <c r="AOS217" s="488"/>
      <c r="AOT217" s="697" t="s">
        <v>9880</v>
      </c>
      <c r="AOU217" s="698"/>
      <c r="AOV217" s="698"/>
      <c r="AOW217" s="488"/>
      <c r="AOX217" s="488"/>
      <c r="AOY217" s="488"/>
      <c r="AOZ217" s="488"/>
      <c r="APA217" s="488"/>
      <c r="APB217" s="697" t="s">
        <v>9880</v>
      </c>
      <c r="APC217" s="698"/>
      <c r="APD217" s="698"/>
      <c r="APE217" s="488"/>
      <c r="APF217" s="488"/>
      <c r="APG217" s="488"/>
      <c r="APH217" s="488"/>
      <c r="API217" s="488"/>
      <c r="APJ217" s="697" t="s">
        <v>9880</v>
      </c>
      <c r="APK217" s="698"/>
      <c r="APL217" s="698"/>
      <c r="APM217" s="488"/>
      <c r="APN217" s="488"/>
      <c r="APO217" s="488"/>
      <c r="APP217" s="488"/>
      <c r="APQ217" s="488"/>
      <c r="APR217" s="697" t="s">
        <v>9880</v>
      </c>
      <c r="APS217" s="698"/>
      <c r="APT217" s="698"/>
      <c r="APU217" s="488"/>
      <c r="APV217" s="488"/>
      <c r="APW217" s="488"/>
      <c r="APX217" s="488"/>
      <c r="APY217" s="488"/>
      <c r="APZ217" s="697" t="s">
        <v>9880</v>
      </c>
      <c r="AQA217" s="698"/>
      <c r="AQB217" s="698"/>
      <c r="AQC217" s="488"/>
      <c r="AQD217" s="488"/>
      <c r="AQE217" s="488"/>
      <c r="AQF217" s="488"/>
      <c r="AQG217" s="488"/>
      <c r="AQH217" s="697" t="s">
        <v>9880</v>
      </c>
      <c r="AQI217" s="698"/>
      <c r="AQJ217" s="698"/>
      <c r="AQK217" s="488"/>
      <c r="AQL217" s="488"/>
      <c r="AQM217" s="488"/>
      <c r="AQN217" s="488"/>
      <c r="AQO217" s="488"/>
      <c r="AQP217" s="697" t="s">
        <v>9880</v>
      </c>
      <c r="AQQ217" s="698"/>
      <c r="AQR217" s="698"/>
      <c r="AQS217" s="488"/>
      <c r="AQT217" s="488"/>
      <c r="AQU217" s="488"/>
      <c r="AQV217" s="488"/>
      <c r="AQW217" s="488"/>
      <c r="AQX217" s="697" t="s">
        <v>9880</v>
      </c>
      <c r="AQY217" s="698"/>
      <c r="AQZ217" s="698"/>
      <c r="ARA217" s="488"/>
      <c r="ARB217" s="488"/>
      <c r="ARC217" s="488"/>
      <c r="ARD217" s="488"/>
      <c r="ARE217" s="488"/>
      <c r="ARF217" s="697" t="s">
        <v>9880</v>
      </c>
      <c r="ARG217" s="698"/>
      <c r="ARH217" s="698"/>
      <c r="ARI217" s="488"/>
      <c r="ARJ217" s="488"/>
      <c r="ARK217" s="488"/>
      <c r="ARL217" s="488"/>
      <c r="ARM217" s="488"/>
      <c r="ARN217" s="697" t="s">
        <v>9880</v>
      </c>
      <c r="ARO217" s="698"/>
      <c r="ARP217" s="698"/>
      <c r="ARQ217" s="488"/>
      <c r="ARR217" s="488"/>
      <c r="ARS217" s="488"/>
      <c r="ART217" s="488"/>
      <c r="ARU217" s="488"/>
      <c r="ARV217" s="697" t="s">
        <v>9880</v>
      </c>
      <c r="ARW217" s="698"/>
      <c r="ARX217" s="698"/>
      <c r="ARY217" s="488"/>
      <c r="ARZ217" s="488"/>
      <c r="ASA217" s="488"/>
      <c r="ASB217" s="488"/>
      <c r="ASC217" s="488"/>
      <c r="ASD217" s="697" t="s">
        <v>9880</v>
      </c>
      <c r="ASE217" s="698"/>
      <c r="ASF217" s="698"/>
      <c r="ASG217" s="488"/>
      <c r="ASH217" s="488"/>
      <c r="ASI217" s="488"/>
      <c r="ASJ217" s="488"/>
      <c r="ASK217" s="488"/>
      <c r="ASL217" s="697" t="s">
        <v>9880</v>
      </c>
      <c r="ASM217" s="698"/>
      <c r="ASN217" s="698"/>
      <c r="ASO217" s="488"/>
      <c r="ASP217" s="488"/>
      <c r="ASQ217" s="488"/>
      <c r="ASR217" s="488"/>
      <c r="ASS217" s="488"/>
      <c r="AST217" s="697" t="s">
        <v>9880</v>
      </c>
      <c r="ASU217" s="698"/>
      <c r="ASV217" s="698"/>
      <c r="ASW217" s="488"/>
      <c r="ASX217" s="488"/>
      <c r="ASY217" s="488"/>
      <c r="ASZ217" s="488"/>
      <c r="ATA217" s="488"/>
      <c r="ATB217" s="697" t="s">
        <v>9880</v>
      </c>
      <c r="ATC217" s="698"/>
      <c r="ATD217" s="698"/>
      <c r="ATE217" s="488"/>
      <c r="ATF217" s="488"/>
      <c r="ATG217" s="488"/>
      <c r="ATH217" s="488"/>
      <c r="ATI217" s="488"/>
      <c r="ATJ217" s="697" t="s">
        <v>9880</v>
      </c>
      <c r="ATK217" s="698"/>
      <c r="ATL217" s="698"/>
      <c r="ATM217" s="488"/>
      <c r="ATN217" s="488"/>
      <c r="ATO217" s="488"/>
      <c r="ATP217" s="488"/>
      <c r="ATQ217" s="488"/>
      <c r="ATR217" s="697" t="s">
        <v>9880</v>
      </c>
      <c r="ATS217" s="698"/>
      <c r="ATT217" s="698"/>
      <c r="ATU217" s="488"/>
      <c r="ATV217" s="488"/>
      <c r="ATW217" s="488"/>
      <c r="ATX217" s="488"/>
      <c r="ATY217" s="488"/>
      <c r="ATZ217" s="697" t="s">
        <v>9880</v>
      </c>
      <c r="AUA217" s="698"/>
      <c r="AUB217" s="698"/>
      <c r="AUC217" s="488"/>
      <c r="AUD217" s="488"/>
      <c r="AUE217" s="488"/>
      <c r="AUF217" s="488"/>
      <c r="AUG217" s="488"/>
      <c r="AUH217" s="697" t="s">
        <v>9880</v>
      </c>
      <c r="AUI217" s="698"/>
      <c r="AUJ217" s="698"/>
      <c r="AUK217" s="488"/>
      <c r="AUL217" s="488"/>
      <c r="AUM217" s="488"/>
      <c r="AUN217" s="488"/>
      <c r="AUO217" s="488"/>
      <c r="AUP217" s="697" t="s">
        <v>9880</v>
      </c>
      <c r="AUQ217" s="698"/>
      <c r="AUR217" s="698"/>
      <c r="AUS217" s="488"/>
      <c r="AUT217" s="488"/>
      <c r="AUU217" s="488"/>
      <c r="AUV217" s="488"/>
      <c r="AUW217" s="488"/>
      <c r="AUX217" s="697" t="s">
        <v>9880</v>
      </c>
      <c r="AUY217" s="698"/>
      <c r="AUZ217" s="698"/>
      <c r="AVA217" s="488"/>
      <c r="AVB217" s="488"/>
      <c r="AVC217" s="488"/>
      <c r="AVD217" s="488"/>
      <c r="AVE217" s="488"/>
      <c r="AVF217" s="697" t="s">
        <v>9880</v>
      </c>
      <c r="AVG217" s="698"/>
      <c r="AVH217" s="698"/>
      <c r="AVI217" s="488"/>
      <c r="AVJ217" s="488"/>
      <c r="AVK217" s="488"/>
      <c r="AVL217" s="488"/>
      <c r="AVM217" s="488"/>
      <c r="AVN217" s="697" t="s">
        <v>9880</v>
      </c>
      <c r="AVO217" s="698"/>
      <c r="AVP217" s="698"/>
      <c r="AVQ217" s="488"/>
      <c r="AVR217" s="488"/>
      <c r="AVS217" s="488"/>
      <c r="AVT217" s="488"/>
      <c r="AVU217" s="488"/>
      <c r="AVV217" s="697" t="s">
        <v>9880</v>
      </c>
      <c r="AVW217" s="698"/>
      <c r="AVX217" s="698"/>
      <c r="AVY217" s="488"/>
      <c r="AVZ217" s="488"/>
      <c r="AWA217" s="488"/>
      <c r="AWB217" s="488"/>
      <c r="AWC217" s="488"/>
      <c r="AWD217" s="697" t="s">
        <v>9880</v>
      </c>
      <c r="AWE217" s="698"/>
      <c r="AWF217" s="698"/>
      <c r="AWG217" s="488"/>
      <c r="AWH217" s="488"/>
      <c r="AWI217" s="488"/>
      <c r="AWJ217" s="488"/>
      <c r="AWK217" s="488"/>
      <c r="AWL217" s="697" t="s">
        <v>9880</v>
      </c>
      <c r="AWM217" s="698"/>
      <c r="AWN217" s="698"/>
      <c r="AWO217" s="488"/>
      <c r="AWP217" s="488"/>
      <c r="AWQ217" s="488"/>
      <c r="AWR217" s="488"/>
      <c r="AWS217" s="488"/>
      <c r="AWT217" s="697" t="s">
        <v>9880</v>
      </c>
      <c r="AWU217" s="698"/>
      <c r="AWV217" s="698"/>
      <c r="AWW217" s="488"/>
      <c r="AWX217" s="488"/>
      <c r="AWY217" s="488"/>
      <c r="AWZ217" s="488"/>
      <c r="AXA217" s="488"/>
      <c r="AXB217" s="697" t="s">
        <v>9880</v>
      </c>
      <c r="AXC217" s="698"/>
      <c r="AXD217" s="698"/>
      <c r="AXE217" s="488"/>
      <c r="AXF217" s="488"/>
      <c r="AXG217" s="488"/>
      <c r="AXH217" s="488"/>
      <c r="AXI217" s="488"/>
      <c r="AXJ217" s="697" t="s">
        <v>9880</v>
      </c>
      <c r="AXK217" s="698"/>
      <c r="AXL217" s="698"/>
      <c r="AXM217" s="488"/>
      <c r="AXN217" s="488"/>
      <c r="AXO217" s="488"/>
      <c r="AXP217" s="488"/>
      <c r="AXQ217" s="488"/>
      <c r="AXR217" s="697" t="s">
        <v>9880</v>
      </c>
      <c r="AXS217" s="698"/>
      <c r="AXT217" s="698"/>
      <c r="AXU217" s="488"/>
      <c r="AXV217" s="488"/>
      <c r="AXW217" s="488"/>
      <c r="AXX217" s="488"/>
      <c r="AXY217" s="488"/>
      <c r="AXZ217" s="697" t="s">
        <v>9880</v>
      </c>
      <c r="AYA217" s="698"/>
      <c r="AYB217" s="698"/>
      <c r="AYC217" s="488"/>
      <c r="AYD217" s="488"/>
      <c r="AYE217" s="488"/>
      <c r="AYF217" s="488"/>
      <c r="AYG217" s="488"/>
      <c r="AYH217" s="697" t="s">
        <v>9880</v>
      </c>
      <c r="AYI217" s="698"/>
      <c r="AYJ217" s="698"/>
      <c r="AYK217" s="488"/>
      <c r="AYL217" s="488"/>
      <c r="AYM217" s="488"/>
      <c r="AYN217" s="488"/>
      <c r="AYO217" s="488"/>
      <c r="AYP217" s="697" t="s">
        <v>9880</v>
      </c>
      <c r="AYQ217" s="698"/>
      <c r="AYR217" s="698"/>
      <c r="AYS217" s="488"/>
      <c r="AYT217" s="488"/>
      <c r="AYU217" s="488"/>
      <c r="AYV217" s="488"/>
      <c r="AYW217" s="488"/>
      <c r="AYX217" s="697" t="s">
        <v>9880</v>
      </c>
      <c r="AYY217" s="698"/>
      <c r="AYZ217" s="698"/>
      <c r="AZA217" s="488"/>
      <c r="AZB217" s="488"/>
      <c r="AZC217" s="488"/>
      <c r="AZD217" s="488"/>
      <c r="AZE217" s="488"/>
      <c r="AZF217" s="697" t="s">
        <v>9880</v>
      </c>
      <c r="AZG217" s="698"/>
      <c r="AZH217" s="698"/>
      <c r="AZI217" s="488"/>
      <c r="AZJ217" s="488"/>
      <c r="AZK217" s="488"/>
      <c r="AZL217" s="488"/>
      <c r="AZM217" s="488"/>
      <c r="AZN217" s="697" t="s">
        <v>9880</v>
      </c>
      <c r="AZO217" s="698"/>
      <c r="AZP217" s="698"/>
      <c r="AZQ217" s="488"/>
      <c r="AZR217" s="488"/>
      <c r="AZS217" s="488"/>
      <c r="AZT217" s="488"/>
      <c r="AZU217" s="488"/>
      <c r="AZV217" s="697" t="s">
        <v>9880</v>
      </c>
      <c r="AZW217" s="698"/>
      <c r="AZX217" s="698"/>
      <c r="AZY217" s="488"/>
      <c r="AZZ217" s="488"/>
      <c r="BAA217" s="488"/>
      <c r="BAB217" s="488"/>
      <c r="BAC217" s="488"/>
      <c r="BAD217" s="697" t="s">
        <v>9880</v>
      </c>
      <c r="BAE217" s="698"/>
      <c r="BAF217" s="698"/>
      <c r="BAG217" s="488"/>
      <c r="BAH217" s="488"/>
      <c r="BAI217" s="488"/>
      <c r="BAJ217" s="488"/>
      <c r="BAK217" s="488"/>
      <c r="BAL217" s="697" t="s">
        <v>9880</v>
      </c>
      <c r="BAM217" s="698"/>
      <c r="BAN217" s="698"/>
      <c r="BAO217" s="488"/>
      <c r="BAP217" s="488"/>
      <c r="BAQ217" s="488"/>
      <c r="BAR217" s="488"/>
      <c r="BAS217" s="488"/>
      <c r="BAT217" s="697" t="s">
        <v>9880</v>
      </c>
      <c r="BAU217" s="698"/>
      <c r="BAV217" s="698"/>
      <c r="BAW217" s="488"/>
      <c r="BAX217" s="488"/>
      <c r="BAY217" s="488"/>
      <c r="BAZ217" s="488"/>
      <c r="BBA217" s="488"/>
      <c r="BBB217" s="697" t="s">
        <v>9880</v>
      </c>
      <c r="BBC217" s="698"/>
      <c r="BBD217" s="698"/>
      <c r="BBE217" s="488"/>
      <c r="BBF217" s="488"/>
      <c r="BBG217" s="488"/>
      <c r="BBH217" s="488"/>
      <c r="BBI217" s="488"/>
      <c r="BBJ217" s="697" t="s">
        <v>9880</v>
      </c>
      <c r="BBK217" s="698"/>
      <c r="BBL217" s="698"/>
      <c r="BBM217" s="488"/>
      <c r="BBN217" s="488"/>
      <c r="BBO217" s="488"/>
      <c r="BBP217" s="488"/>
      <c r="BBQ217" s="488"/>
      <c r="BBR217" s="697" t="s">
        <v>9880</v>
      </c>
      <c r="BBS217" s="698"/>
      <c r="BBT217" s="698"/>
      <c r="BBU217" s="488"/>
      <c r="BBV217" s="488"/>
      <c r="BBW217" s="488"/>
      <c r="BBX217" s="488"/>
      <c r="BBY217" s="488"/>
      <c r="BBZ217" s="697" t="s">
        <v>9880</v>
      </c>
      <c r="BCA217" s="698"/>
      <c r="BCB217" s="698"/>
      <c r="BCC217" s="488"/>
      <c r="BCD217" s="488"/>
      <c r="BCE217" s="488"/>
      <c r="BCF217" s="488"/>
      <c r="BCG217" s="488"/>
      <c r="BCH217" s="697" t="s">
        <v>9880</v>
      </c>
      <c r="BCI217" s="698"/>
      <c r="BCJ217" s="698"/>
      <c r="BCK217" s="488"/>
      <c r="BCL217" s="488"/>
      <c r="BCM217" s="488"/>
      <c r="BCN217" s="488"/>
      <c r="BCO217" s="488"/>
      <c r="BCP217" s="697" t="s">
        <v>9880</v>
      </c>
      <c r="BCQ217" s="698"/>
      <c r="BCR217" s="698"/>
      <c r="BCS217" s="488"/>
      <c r="BCT217" s="488"/>
      <c r="BCU217" s="488"/>
      <c r="BCV217" s="488"/>
      <c r="BCW217" s="488"/>
      <c r="BCX217" s="697" t="s">
        <v>9880</v>
      </c>
      <c r="BCY217" s="698"/>
      <c r="BCZ217" s="698"/>
      <c r="BDA217" s="488"/>
      <c r="BDB217" s="488"/>
      <c r="BDC217" s="488"/>
      <c r="BDD217" s="488"/>
      <c r="BDE217" s="488"/>
      <c r="BDF217" s="697" t="s">
        <v>9880</v>
      </c>
      <c r="BDG217" s="698"/>
      <c r="BDH217" s="698"/>
      <c r="BDI217" s="488"/>
      <c r="BDJ217" s="488"/>
      <c r="BDK217" s="488"/>
      <c r="BDL217" s="488"/>
      <c r="BDM217" s="488"/>
      <c r="BDN217" s="697" t="s">
        <v>9880</v>
      </c>
      <c r="BDO217" s="698"/>
      <c r="BDP217" s="698"/>
      <c r="BDQ217" s="488"/>
      <c r="BDR217" s="488"/>
      <c r="BDS217" s="488"/>
      <c r="BDT217" s="488"/>
      <c r="BDU217" s="488"/>
      <c r="BDV217" s="697" t="s">
        <v>9880</v>
      </c>
      <c r="BDW217" s="698"/>
      <c r="BDX217" s="698"/>
      <c r="BDY217" s="488"/>
      <c r="BDZ217" s="488"/>
      <c r="BEA217" s="488"/>
      <c r="BEB217" s="488"/>
      <c r="BEC217" s="488"/>
      <c r="BED217" s="697" t="s">
        <v>9880</v>
      </c>
      <c r="BEE217" s="698"/>
      <c r="BEF217" s="698"/>
      <c r="BEG217" s="488"/>
      <c r="BEH217" s="488"/>
      <c r="BEI217" s="488"/>
      <c r="BEJ217" s="488"/>
      <c r="BEK217" s="488"/>
      <c r="BEL217" s="697" t="s">
        <v>9880</v>
      </c>
      <c r="BEM217" s="698"/>
      <c r="BEN217" s="698"/>
      <c r="BEO217" s="488"/>
      <c r="BEP217" s="488"/>
      <c r="BEQ217" s="488"/>
      <c r="BER217" s="488"/>
      <c r="BES217" s="488"/>
      <c r="BET217" s="697" t="s">
        <v>9880</v>
      </c>
      <c r="BEU217" s="698"/>
      <c r="BEV217" s="698"/>
      <c r="BEW217" s="488"/>
      <c r="BEX217" s="488"/>
      <c r="BEY217" s="488"/>
      <c r="BEZ217" s="488"/>
      <c r="BFA217" s="488"/>
      <c r="BFB217" s="697" t="s">
        <v>9880</v>
      </c>
      <c r="BFC217" s="698"/>
      <c r="BFD217" s="698"/>
      <c r="BFE217" s="488"/>
      <c r="BFF217" s="488"/>
      <c r="BFG217" s="488"/>
      <c r="BFH217" s="488"/>
      <c r="BFI217" s="488"/>
      <c r="BFJ217" s="697" t="s">
        <v>9880</v>
      </c>
      <c r="BFK217" s="698"/>
      <c r="BFL217" s="698"/>
      <c r="BFM217" s="488"/>
      <c r="BFN217" s="488"/>
      <c r="BFO217" s="488"/>
      <c r="BFP217" s="488"/>
      <c r="BFQ217" s="488"/>
      <c r="BFR217" s="697" t="s">
        <v>9880</v>
      </c>
      <c r="BFS217" s="698"/>
      <c r="BFT217" s="698"/>
      <c r="BFU217" s="488"/>
      <c r="BFV217" s="488"/>
      <c r="BFW217" s="488"/>
      <c r="BFX217" s="488"/>
      <c r="BFY217" s="488"/>
      <c r="BFZ217" s="697" t="s">
        <v>9880</v>
      </c>
      <c r="BGA217" s="698"/>
      <c r="BGB217" s="698"/>
      <c r="BGC217" s="488"/>
      <c r="BGD217" s="488"/>
      <c r="BGE217" s="488"/>
      <c r="BGF217" s="488"/>
      <c r="BGG217" s="488"/>
      <c r="BGH217" s="697" t="s">
        <v>9880</v>
      </c>
      <c r="BGI217" s="698"/>
      <c r="BGJ217" s="698"/>
      <c r="BGK217" s="488"/>
      <c r="BGL217" s="488"/>
      <c r="BGM217" s="488"/>
      <c r="BGN217" s="488"/>
      <c r="BGO217" s="488"/>
      <c r="BGP217" s="697" t="s">
        <v>9880</v>
      </c>
      <c r="BGQ217" s="698"/>
      <c r="BGR217" s="698"/>
      <c r="BGS217" s="488"/>
      <c r="BGT217" s="488"/>
      <c r="BGU217" s="488"/>
      <c r="BGV217" s="488"/>
      <c r="BGW217" s="488"/>
      <c r="BGX217" s="697" t="s">
        <v>9880</v>
      </c>
      <c r="BGY217" s="698"/>
      <c r="BGZ217" s="698"/>
      <c r="BHA217" s="488"/>
      <c r="BHB217" s="488"/>
      <c r="BHC217" s="488"/>
      <c r="BHD217" s="488"/>
      <c r="BHE217" s="488"/>
      <c r="BHF217" s="697" t="s">
        <v>9880</v>
      </c>
      <c r="BHG217" s="698"/>
      <c r="BHH217" s="698"/>
      <c r="BHI217" s="488"/>
      <c r="BHJ217" s="488"/>
      <c r="BHK217" s="488"/>
      <c r="BHL217" s="488"/>
      <c r="BHM217" s="488"/>
      <c r="BHN217" s="697" t="s">
        <v>9880</v>
      </c>
      <c r="BHO217" s="698"/>
      <c r="BHP217" s="698"/>
      <c r="BHQ217" s="488"/>
      <c r="BHR217" s="488"/>
      <c r="BHS217" s="488"/>
      <c r="BHT217" s="488"/>
      <c r="BHU217" s="488"/>
      <c r="BHV217" s="697" t="s">
        <v>9880</v>
      </c>
      <c r="BHW217" s="698"/>
      <c r="BHX217" s="698"/>
      <c r="BHY217" s="488"/>
      <c r="BHZ217" s="488"/>
      <c r="BIA217" s="488"/>
      <c r="BIB217" s="488"/>
      <c r="BIC217" s="488"/>
      <c r="BID217" s="697" t="s">
        <v>9880</v>
      </c>
      <c r="BIE217" s="698"/>
      <c r="BIF217" s="698"/>
      <c r="BIG217" s="488"/>
      <c r="BIH217" s="488"/>
      <c r="BII217" s="488"/>
      <c r="BIJ217" s="488"/>
      <c r="BIK217" s="488"/>
      <c r="BIL217" s="697" t="s">
        <v>9880</v>
      </c>
      <c r="BIM217" s="698"/>
      <c r="BIN217" s="698"/>
      <c r="BIO217" s="488"/>
      <c r="BIP217" s="488"/>
      <c r="BIQ217" s="488"/>
      <c r="BIR217" s="488"/>
      <c r="BIS217" s="488"/>
      <c r="BIT217" s="697" t="s">
        <v>9880</v>
      </c>
      <c r="BIU217" s="698"/>
      <c r="BIV217" s="698"/>
      <c r="BIW217" s="488"/>
      <c r="BIX217" s="488"/>
      <c r="BIY217" s="488"/>
      <c r="BIZ217" s="488"/>
      <c r="BJA217" s="488"/>
      <c r="BJB217" s="697" t="s">
        <v>9880</v>
      </c>
      <c r="BJC217" s="698"/>
      <c r="BJD217" s="698"/>
      <c r="BJE217" s="488"/>
      <c r="BJF217" s="488"/>
      <c r="BJG217" s="488"/>
      <c r="BJH217" s="488"/>
      <c r="BJI217" s="488"/>
      <c r="BJJ217" s="697" t="s">
        <v>9880</v>
      </c>
      <c r="BJK217" s="698"/>
      <c r="BJL217" s="698"/>
      <c r="BJM217" s="488"/>
      <c r="BJN217" s="488"/>
      <c r="BJO217" s="488"/>
      <c r="BJP217" s="488"/>
      <c r="BJQ217" s="488"/>
      <c r="BJR217" s="697" t="s">
        <v>9880</v>
      </c>
      <c r="BJS217" s="698"/>
      <c r="BJT217" s="698"/>
      <c r="BJU217" s="488"/>
      <c r="BJV217" s="488"/>
      <c r="BJW217" s="488"/>
      <c r="BJX217" s="488"/>
      <c r="BJY217" s="488"/>
      <c r="BJZ217" s="697" t="s">
        <v>9880</v>
      </c>
      <c r="BKA217" s="698"/>
      <c r="BKB217" s="698"/>
      <c r="BKC217" s="488"/>
      <c r="BKD217" s="488"/>
      <c r="BKE217" s="488"/>
      <c r="BKF217" s="488"/>
      <c r="BKG217" s="488"/>
      <c r="BKH217" s="697" t="s">
        <v>9880</v>
      </c>
      <c r="BKI217" s="698"/>
      <c r="BKJ217" s="698"/>
      <c r="BKK217" s="488"/>
      <c r="BKL217" s="488"/>
      <c r="BKM217" s="488"/>
      <c r="BKN217" s="488"/>
      <c r="BKO217" s="488"/>
      <c r="BKP217" s="697" t="s">
        <v>9880</v>
      </c>
      <c r="BKQ217" s="698"/>
      <c r="BKR217" s="698"/>
      <c r="BKS217" s="488"/>
      <c r="BKT217" s="488"/>
      <c r="BKU217" s="488"/>
      <c r="BKV217" s="488"/>
      <c r="BKW217" s="488"/>
      <c r="BKX217" s="697" t="s">
        <v>9880</v>
      </c>
      <c r="BKY217" s="698"/>
      <c r="BKZ217" s="698"/>
      <c r="BLA217" s="488"/>
      <c r="BLB217" s="488"/>
      <c r="BLC217" s="488"/>
      <c r="BLD217" s="488"/>
      <c r="BLE217" s="488"/>
      <c r="BLF217" s="697" t="s">
        <v>9880</v>
      </c>
      <c r="BLG217" s="698"/>
      <c r="BLH217" s="698"/>
      <c r="BLI217" s="488"/>
      <c r="BLJ217" s="488"/>
      <c r="BLK217" s="488"/>
      <c r="BLL217" s="488"/>
      <c r="BLM217" s="488"/>
      <c r="BLN217" s="697" t="s">
        <v>9880</v>
      </c>
      <c r="BLO217" s="698"/>
      <c r="BLP217" s="698"/>
      <c r="BLQ217" s="488"/>
      <c r="BLR217" s="488"/>
      <c r="BLS217" s="488"/>
      <c r="BLT217" s="488"/>
      <c r="BLU217" s="488"/>
      <c r="BLV217" s="697" t="s">
        <v>9880</v>
      </c>
      <c r="BLW217" s="698"/>
      <c r="BLX217" s="698"/>
      <c r="BLY217" s="488"/>
      <c r="BLZ217" s="488"/>
      <c r="BMA217" s="488"/>
      <c r="BMB217" s="488"/>
      <c r="BMC217" s="488"/>
      <c r="BMD217" s="697" t="s">
        <v>9880</v>
      </c>
      <c r="BME217" s="698"/>
      <c r="BMF217" s="698"/>
      <c r="BMG217" s="488"/>
      <c r="BMH217" s="488"/>
      <c r="BMI217" s="488"/>
      <c r="BMJ217" s="488"/>
      <c r="BMK217" s="488"/>
      <c r="BML217" s="697" t="s">
        <v>9880</v>
      </c>
      <c r="BMM217" s="698"/>
      <c r="BMN217" s="698"/>
      <c r="BMO217" s="488"/>
      <c r="BMP217" s="488"/>
      <c r="BMQ217" s="488"/>
      <c r="BMR217" s="488"/>
      <c r="BMS217" s="488"/>
      <c r="BMT217" s="697" t="s">
        <v>9880</v>
      </c>
      <c r="BMU217" s="698"/>
      <c r="BMV217" s="698"/>
      <c r="BMW217" s="488"/>
      <c r="BMX217" s="488"/>
      <c r="BMY217" s="488"/>
      <c r="BMZ217" s="488"/>
      <c r="BNA217" s="488"/>
      <c r="BNB217" s="697" t="s">
        <v>9880</v>
      </c>
      <c r="BNC217" s="698"/>
      <c r="BND217" s="698"/>
      <c r="BNE217" s="488"/>
      <c r="BNF217" s="488"/>
      <c r="BNG217" s="488"/>
      <c r="BNH217" s="488"/>
      <c r="BNI217" s="488"/>
      <c r="BNJ217" s="697" t="s">
        <v>9880</v>
      </c>
      <c r="BNK217" s="698"/>
      <c r="BNL217" s="698"/>
      <c r="BNM217" s="488"/>
      <c r="BNN217" s="488"/>
      <c r="BNO217" s="488"/>
      <c r="BNP217" s="488"/>
      <c r="BNQ217" s="488"/>
      <c r="BNR217" s="697" t="s">
        <v>9880</v>
      </c>
      <c r="BNS217" s="698"/>
      <c r="BNT217" s="698"/>
      <c r="BNU217" s="488"/>
      <c r="BNV217" s="488"/>
      <c r="BNW217" s="488"/>
      <c r="BNX217" s="488"/>
      <c r="BNY217" s="488"/>
      <c r="BNZ217" s="697" t="s">
        <v>9880</v>
      </c>
      <c r="BOA217" s="698"/>
      <c r="BOB217" s="698"/>
      <c r="BOC217" s="488"/>
      <c r="BOD217" s="488"/>
      <c r="BOE217" s="488"/>
      <c r="BOF217" s="488"/>
      <c r="BOG217" s="488"/>
      <c r="BOH217" s="697" t="s">
        <v>9880</v>
      </c>
      <c r="BOI217" s="698"/>
      <c r="BOJ217" s="698"/>
      <c r="BOK217" s="488"/>
      <c r="BOL217" s="488"/>
      <c r="BOM217" s="488"/>
      <c r="BON217" s="488"/>
      <c r="BOO217" s="488"/>
      <c r="BOP217" s="697" t="s">
        <v>9880</v>
      </c>
      <c r="BOQ217" s="698"/>
      <c r="BOR217" s="698"/>
      <c r="BOS217" s="488"/>
      <c r="BOT217" s="488"/>
      <c r="BOU217" s="488"/>
      <c r="BOV217" s="488"/>
      <c r="BOW217" s="488"/>
      <c r="BOX217" s="697" t="s">
        <v>9880</v>
      </c>
      <c r="BOY217" s="698"/>
      <c r="BOZ217" s="698"/>
      <c r="BPA217" s="488"/>
      <c r="BPB217" s="488"/>
      <c r="BPC217" s="488"/>
      <c r="BPD217" s="488"/>
      <c r="BPE217" s="488"/>
      <c r="BPF217" s="697" t="s">
        <v>9880</v>
      </c>
      <c r="BPG217" s="698"/>
      <c r="BPH217" s="698"/>
      <c r="BPI217" s="488"/>
      <c r="BPJ217" s="488"/>
      <c r="BPK217" s="488"/>
      <c r="BPL217" s="488"/>
      <c r="BPM217" s="488"/>
      <c r="BPN217" s="697" t="s">
        <v>9880</v>
      </c>
      <c r="BPO217" s="698"/>
      <c r="BPP217" s="698"/>
      <c r="BPQ217" s="488"/>
      <c r="BPR217" s="488"/>
      <c r="BPS217" s="488"/>
      <c r="BPT217" s="488"/>
      <c r="BPU217" s="488"/>
      <c r="BPV217" s="697" t="s">
        <v>9880</v>
      </c>
      <c r="BPW217" s="698"/>
      <c r="BPX217" s="698"/>
      <c r="BPY217" s="488"/>
      <c r="BPZ217" s="488"/>
      <c r="BQA217" s="488"/>
      <c r="BQB217" s="488"/>
      <c r="BQC217" s="488"/>
      <c r="BQD217" s="697" t="s">
        <v>9880</v>
      </c>
      <c r="BQE217" s="698"/>
      <c r="BQF217" s="698"/>
      <c r="BQG217" s="488"/>
      <c r="BQH217" s="488"/>
      <c r="BQI217" s="488"/>
      <c r="BQJ217" s="488"/>
      <c r="BQK217" s="488"/>
      <c r="BQL217" s="697" t="s">
        <v>9880</v>
      </c>
      <c r="BQM217" s="698"/>
      <c r="BQN217" s="698"/>
      <c r="BQO217" s="488"/>
      <c r="BQP217" s="488"/>
      <c r="BQQ217" s="488"/>
      <c r="BQR217" s="488"/>
      <c r="BQS217" s="488"/>
      <c r="BQT217" s="697" t="s">
        <v>9880</v>
      </c>
      <c r="BQU217" s="698"/>
      <c r="BQV217" s="698"/>
      <c r="BQW217" s="488"/>
      <c r="BQX217" s="488"/>
      <c r="BQY217" s="488"/>
      <c r="BQZ217" s="488"/>
      <c r="BRA217" s="488"/>
      <c r="BRB217" s="697" t="s">
        <v>9880</v>
      </c>
      <c r="BRC217" s="698"/>
      <c r="BRD217" s="698"/>
      <c r="BRE217" s="488"/>
      <c r="BRF217" s="488"/>
      <c r="BRG217" s="488"/>
      <c r="BRH217" s="488"/>
      <c r="BRI217" s="488"/>
      <c r="BRJ217" s="697" t="s">
        <v>9880</v>
      </c>
      <c r="BRK217" s="698"/>
      <c r="BRL217" s="698"/>
      <c r="BRM217" s="488"/>
      <c r="BRN217" s="488"/>
      <c r="BRO217" s="488"/>
      <c r="BRP217" s="488"/>
      <c r="BRQ217" s="488"/>
      <c r="BRR217" s="697" t="s">
        <v>9880</v>
      </c>
      <c r="BRS217" s="698"/>
      <c r="BRT217" s="698"/>
      <c r="BRU217" s="488"/>
      <c r="BRV217" s="488"/>
      <c r="BRW217" s="488"/>
      <c r="BRX217" s="488"/>
      <c r="BRY217" s="488"/>
      <c r="BRZ217" s="697" t="s">
        <v>9880</v>
      </c>
      <c r="BSA217" s="698"/>
      <c r="BSB217" s="698"/>
      <c r="BSC217" s="488"/>
      <c r="BSD217" s="488"/>
      <c r="BSE217" s="488"/>
      <c r="BSF217" s="488"/>
      <c r="BSG217" s="488"/>
      <c r="BSH217" s="697" t="s">
        <v>9880</v>
      </c>
      <c r="BSI217" s="698"/>
      <c r="BSJ217" s="698"/>
      <c r="BSK217" s="488"/>
      <c r="BSL217" s="488"/>
      <c r="BSM217" s="488"/>
      <c r="BSN217" s="488"/>
      <c r="BSO217" s="488"/>
      <c r="BSP217" s="697" t="s">
        <v>9880</v>
      </c>
      <c r="BSQ217" s="698"/>
      <c r="BSR217" s="698"/>
      <c r="BSS217" s="488"/>
      <c r="BST217" s="488"/>
      <c r="BSU217" s="488"/>
      <c r="BSV217" s="488"/>
      <c r="BSW217" s="488"/>
      <c r="BSX217" s="697" t="s">
        <v>9880</v>
      </c>
      <c r="BSY217" s="698"/>
      <c r="BSZ217" s="698"/>
      <c r="BTA217" s="488"/>
      <c r="BTB217" s="488"/>
      <c r="BTC217" s="488"/>
      <c r="BTD217" s="488"/>
      <c r="BTE217" s="488"/>
      <c r="BTF217" s="697" t="s">
        <v>9880</v>
      </c>
      <c r="BTG217" s="698"/>
      <c r="BTH217" s="698"/>
      <c r="BTI217" s="488"/>
      <c r="BTJ217" s="488"/>
      <c r="BTK217" s="488"/>
      <c r="BTL217" s="488"/>
      <c r="BTM217" s="488"/>
      <c r="BTN217" s="697" t="s">
        <v>9880</v>
      </c>
      <c r="BTO217" s="698"/>
      <c r="BTP217" s="698"/>
      <c r="BTQ217" s="488"/>
      <c r="BTR217" s="488"/>
      <c r="BTS217" s="488"/>
      <c r="BTT217" s="488"/>
      <c r="BTU217" s="488"/>
      <c r="BTV217" s="697" t="s">
        <v>9880</v>
      </c>
      <c r="BTW217" s="698"/>
      <c r="BTX217" s="698"/>
      <c r="BTY217" s="488"/>
      <c r="BTZ217" s="488"/>
      <c r="BUA217" s="488"/>
      <c r="BUB217" s="488"/>
      <c r="BUC217" s="488"/>
      <c r="BUD217" s="697" t="s">
        <v>9880</v>
      </c>
      <c r="BUE217" s="698"/>
      <c r="BUF217" s="698"/>
      <c r="BUG217" s="488"/>
      <c r="BUH217" s="488"/>
      <c r="BUI217" s="488"/>
      <c r="BUJ217" s="488"/>
      <c r="BUK217" s="488"/>
      <c r="BUL217" s="697" t="s">
        <v>9880</v>
      </c>
      <c r="BUM217" s="698"/>
      <c r="BUN217" s="698"/>
      <c r="BUO217" s="488"/>
      <c r="BUP217" s="488"/>
      <c r="BUQ217" s="488"/>
      <c r="BUR217" s="488"/>
      <c r="BUS217" s="488"/>
      <c r="BUT217" s="697" t="s">
        <v>9880</v>
      </c>
      <c r="BUU217" s="698"/>
      <c r="BUV217" s="698"/>
      <c r="BUW217" s="488"/>
      <c r="BUX217" s="488"/>
      <c r="BUY217" s="488"/>
      <c r="BUZ217" s="488"/>
      <c r="BVA217" s="488"/>
      <c r="BVB217" s="697" t="s">
        <v>9880</v>
      </c>
      <c r="BVC217" s="698"/>
      <c r="BVD217" s="698"/>
      <c r="BVE217" s="488"/>
      <c r="BVF217" s="488"/>
      <c r="BVG217" s="488"/>
      <c r="BVH217" s="488"/>
      <c r="BVI217" s="488"/>
      <c r="BVJ217" s="697" t="s">
        <v>9880</v>
      </c>
      <c r="BVK217" s="698"/>
      <c r="BVL217" s="698"/>
      <c r="BVM217" s="488"/>
      <c r="BVN217" s="488"/>
      <c r="BVO217" s="488"/>
      <c r="BVP217" s="488"/>
      <c r="BVQ217" s="488"/>
      <c r="BVR217" s="697" t="s">
        <v>9880</v>
      </c>
      <c r="BVS217" s="698"/>
      <c r="BVT217" s="698"/>
      <c r="BVU217" s="488"/>
      <c r="BVV217" s="488"/>
      <c r="BVW217" s="488"/>
      <c r="BVX217" s="488"/>
      <c r="BVY217" s="488"/>
      <c r="BVZ217" s="697" t="s">
        <v>9880</v>
      </c>
      <c r="BWA217" s="698"/>
      <c r="BWB217" s="698"/>
      <c r="BWC217" s="488"/>
      <c r="BWD217" s="488"/>
      <c r="BWE217" s="488"/>
      <c r="BWF217" s="488"/>
      <c r="BWG217" s="488"/>
      <c r="BWH217" s="697" t="s">
        <v>9880</v>
      </c>
      <c r="BWI217" s="698"/>
      <c r="BWJ217" s="698"/>
      <c r="BWK217" s="488"/>
      <c r="BWL217" s="488"/>
      <c r="BWM217" s="488"/>
      <c r="BWN217" s="488"/>
      <c r="BWO217" s="488"/>
      <c r="BWP217" s="697" t="s">
        <v>9880</v>
      </c>
      <c r="BWQ217" s="698"/>
      <c r="BWR217" s="698"/>
      <c r="BWS217" s="488"/>
      <c r="BWT217" s="488"/>
      <c r="BWU217" s="488"/>
      <c r="BWV217" s="488"/>
      <c r="BWW217" s="488"/>
      <c r="BWX217" s="697" t="s">
        <v>9880</v>
      </c>
      <c r="BWY217" s="698"/>
      <c r="BWZ217" s="698"/>
      <c r="BXA217" s="488"/>
      <c r="BXB217" s="488"/>
      <c r="BXC217" s="488"/>
      <c r="BXD217" s="488"/>
      <c r="BXE217" s="488"/>
      <c r="BXF217" s="697" t="s">
        <v>9880</v>
      </c>
      <c r="BXG217" s="698"/>
      <c r="BXH217" s="698"/>
      <c r="BXI217" s="488"/>
      <c r="BXJ217" s="488"/>
      <c r="BXK217" s="488"/>
      <c r="BXL217" s="488"/>
      <c r="BXM217" s="488"/>
      <c r="BXN217" s="697" t="s">
        <v>9880</v>
      </c>
      <c r="BXO217" s="698"/>
      <c r="BXP217" s="698"/>
      <c r="BXQ217" s="488"/>
      <c r="BXR217" s="488"/>
      <c r="BXS217" s="488"/>
      <c r="BXT217" s="488"/>
      <c r="BXU217" s="488"/>
      <c r="BXV217" s="697" t="s">
        <v>9880</v>
      </c>
      <c r="BXW217" s="698"/>
      <c r="BXX217" s="698"/>
      <c r="BXY217" s="488"/>
      <c r="BXZ217" s="488"/>
      <c r="BYA217" s="488"/>
      <c r="BYB217" s="488"/>
      <c r="BYC217" s="488"/>
      <c r="BYD217" s="697" t="s">
        <v>9880</v>
      </c>
      <c r="BYE217" s="698"/>
      <c r="BYF217" s="698"/>
      <c r="BYG217" s="488"/>
      <c r="BYH217" s="488"/>
      <c r="BYI217" s="488"/>
      <c r="BYJ217" s="488"/>
      <c r="BYK217" s="488"/>
      <c r="BYL217" s="697" t="s">
        <v>9880</v>
      </c>
      <c r="BYM217" s="698"/>
      <c r="BYN217" s="698"/>
      <c r="BYO217" s="488"/>
      <c r="BYP217" s="488"/>
      <c r="BYQ217" s="488"/>
      <c r="BYR217" s="488"/>
      <c r="BYS217" s="488"/>
      <c r="BYT217" s="697" t="s">
        <v>9880</v>
      </c>
      <c r="BYU217" s="698"/>
      <c r="BYV217" s="698"/>
      <c r="BYW217" s="488"/>
      <c r="BYX217" s="488"/>
      <c r="BYY217" s="488"/>
      <c r="BYZ217" s="488"/>
      <c r="BZA217" s="488"/>
      <c r="BZB217" s="697" t="s">
        <v>9880</v>
      </c>
      <c r="BZC217" s="698"/>
      <c r="BZD217" s="698"/>
      <c r="BZE217" s="488"/>
      <c r="BZF217" s="488"/>
      <c r="BZG217" s="488"/>
      <c r="BZH217" s="488"/>
      <c r="BZI217" s="488"/>
      <c r="BZJ217" s="697" t="s">
        <v>9880</v>
      </c>
      <c r="BZK217" s="698"/>
      <c r="BZL217" s="698"/>
      <c r="BZM217" s="488"/>
      <c r="BZN217" s="488"/>
      <c r="BZO217" s="488"/>
      <c r="BZP217" s="488"/>
      <c r="BZQ217" s="488"/>
      <c r="BZR217" s="697" t="s">
        <v>9880</v>
      </c>
      <c r="BZS217" s="698"/>
      <c r="BZT217" s="698"/>
      <c r="BZU217" s="488"/>
      <c r="BZV217" s="488"/>
      <c r="BZW217" s="488"/>
      <c r="BZX217" s="488"/>
      <c r="BZY217" s="488"/>
      <c r="BZZ217" s="697" t="s">
        <v>9880</v>
      </c>
      <c r="CAA217" s="698"/>
      <c r="CAB217" s="698"/>
      <c r="CAC217" s="488"/>
      <c r="CAD217" s="488"/>
      <c r="CAE217" s="488"/>
      <c r="CAF217" s="488"/>
      <c r="CAG217" s="488"/>
      <c r="CAH217" s="697" t="s">
        <v>9880</v>
      </c>
      <c r="CAI217" s="698"/>
      <c r="CAJ217" s="698"/>
      <c r="CAK217" s="488"/>
      <c r="CAL217" s="488"/>
      <c r="CAM217" s="488"/>
      <c r="CAN217" s="488"/>
      <c r="CAO217" s="488"/>
      <c r="CAP217" s="697" t="s">
        <v>9880</v>
      </c>
      <c r="CAQ217" s="698"/>
      <c r="CAR217" s="698"/>
      <c r="CAS217" s="488"/>
      <c r="CAT217" s="488"/>
      <c r="CAU217" s="488"/>
      <c r="CAV217" s="488"/>
      <c r="CAW217" s="488"/>
      <c r="CAX217" s="697" t="s">
        <v>9880</v>
      </c>
      <c r="CAY217" s="698"/>
      <c r="CAZ217" s="698"/>
      <c r="CBA217" s="488"/>
      <c r="CBB217" s="488"/>
      <c r="CBC217" s="488"/>
      <c r="CBD217" s="488"/>
      <c r="CBE217" s="488"/>
      <c r="CBF217" s="697" t="s">
        <v>9880</v>
      </c>
      <c r="CBG217" s="698"/>
      <c r="CBH217" s="698"/>
      <c r="CBI217" s="488"/>
      <c r="CBJ217" s="488"/>
      <c r="CBK217" s="488"/>
      <c r="CBL217" s="488"/>
      <c r="CBM217" s="488"/>
      <c r="CBN217" s="697" t="s">
        <v>9880</v>
      </c>
      <c r="CBO217" s="698"/>
      <c r="CBP217" s="698"/>
      <c r="CBQ217" s="488"/>
      <c r="CBR217" s="488"/>
      <c r="CBS217" s="488"/>
      <c r="CBT217" s="488"/>
      <c r="CBU217" s="488"/>
      <c r="CBV217" s="697" t="s">
        <v>9880</v>
      </c>
      <c r="CBW217" s="698"/>
      <c r="CBX217" s="698"/>
      <c r="CBY217" s="488"/>
      <c r="CBZ217" s="488"/>
      <c r="CCA217" s="488"/>
      <c r="CCB217" s="488"/>
      <c r="CCC217" s="488"/>
      <c r="CCD217" s="697" t="s">
        <v>9880</v>
      </c>
      <c r="CCE217" s="698"/>
      <c r="CCF217" s="698"/>
      <c r="CCG217" s="488"/>
      <c r="CCH217" s="488"/>
      <c r="CCI217" s="488"/>
      <c r="CCJ217" s="488"/>
      <c r="CCK217" s="488"/>
      <c r="CCL217" s="697" t="s">
        <v>9880</v>
      </c>
      <c r="CCM217" s="698"/>
      <c r="CCN217" s="698"/>
      <c r="CCO217" s="488"/>
      <c r="CCP217" s="488"/>
      <c r="CCQ217" s="488"/>
      <c r="CCR217" s="488"/>
      <c r="CCS217" s="488"/>
      <c r="CCT217" s="697" t="s">
        <v>9880</v>
      </c>
      <c r="CCU217" s="698"/>
      <c r="CCV217" s="698"/>
      <c r="CCW217" s="488"/>
      <c r="CCX217" s="488"/>
      <c r="CCY217" s="488"/>
      <c r="CCZ217" s="488"/>
      <c r="CDA217" s="488"/>
      <c r="CDB217" s="697" t="s">
        <v>9880</v>
      </c>
      <c r="CDC217" s="698"/>
      <c r="CDD217" s="698"/>
      <c r="CDE217" s="488"/>
      <c r="CDF217" s="488"/>
      <c r="CDG217" s="488"/>
      <c r="CDH217" s="488"/>
      <c r="CDI217" s="488"/>
      <c r="CDJ217" s="697" t="s">
        <v>9880</v>
      </c>
      <c r="CDK217" s="698"/>
      <c r="CDL217" s="698"/>
      <c r="CDM217" s="488"/>
      <c r="CDN217" s="488"/>
      <c r="CDO217" s="488"/>
      <c r="CDP217" s="488"/>
      <c r="CDQ217" s="488"/>
      <c r="CDR217" s="697" t="s">
        <v>9880</v>
      </c>
      <c r="CDS217" s="698"/>
      <c r="CDT217" s="698"/>
      <c r="CDU217" s="488"/>
      <c r="CDV217" s="488"/>
      <c r="CDW217" s="488"/>
      <c r="CDX217" s="488"/>
      <c r="CDY217" s="488"/>
      <c r="CDZ217" s="697" t="s">
        <v>9880</v>
      </c>
      <c r="CEA217" s="698"/>
      <c r="CEB217" s="698"/>
      <c r="CEC217" s="488"/>
      <c r="CED217" s="488"/>
      <c r="CEE217" s="488"/>
      <c r="CEF217" s="488"/>
      <c r="CEG217" s="488"/>
      <c r="CEH217" s="697" t="s">
        <v>9880</v>
      </c>
      <c r="CEI217" s="698"/>
      <c r="CEJ217" s="698"/>
      <c r="CEK217" s="488"/>
      <c r="CEL217" s="488"/>
      <c r="CEM217" s="488"/>
      <c r="CEN217" s="488"/>
      <c r="CEO217" s="488"/>
      <c r="CEP217" s="697" t="s">
        <v>9880</v>
      </c>
      <c r="CEQ217" s="698"/>
      <c r="CER217" s="698"/>
      <c r="CES217" s="488"/>
      <c r="CET217" s="488"/>
      <c r="CEU217" s="488"/>
      <c r="CEV217" s="488"/>
      <c r="CEW217" s="488"/>
      <c r="CEX217" s="697" t="s">
        <v>9880</v>
      </c>
      <c r="CEY217" s="698"/>
      <c r="CEZ217" s="698"/>
      <c r="CFA217" s="488"/>
      <c r="CFB217" s="488"/>
      <c r="CFC217" s="488"/>
      <c r="CFD217" s="488"/>
      <c r="CFE217" s="488"/>
      <c r="CFF217" s="697" t="s">
        <v>9880</v>
      </c>
      <c r="CFG217" s="698"/>
      <c r="CFH217" s="698"/>
      <c r="CFI217" s="488"/>
      <c r="CFJ217" s="488"/>
      <c r="CFK217" s="488"/>
      <c r="CFL217" s="488"/>
      <c r="CFM217" s="488"/>
      <c r="CFN217" s="697" t="s">
        <v>9880</v>
      </c>
      <c r="CFO217" s="698"/>
      <c r="CFP217" s="698"/>
      <c r="CFQ217" s="488"/>
      <c r="CFR217" s="488"/>
      <c r="CFS217" s="488"/>
      <c r="CFT217" s="488"/>
      <c r="CFU217" s="488"/>
      <c r="CFV217" s="697" t="s">
        <v>9880</v>
      </c>
      <c r="CFW217" s="698"/>
      <c r="CFX217" s="698"/>
      <c r="CFY217" s="488"/>
      <c r="CFZ217" s="488"/>
      <c r="CGA217" s="488"/>
      <c r="CGB217" s="488"/>
      <c r="CGC217" s="488"/>
      <c r="CGD217" s="697" t="s">
        <v>9880</v>
      </c>
      <c r="CGE217" s="698"/>
      <c r="CGF217" s="698"/>
      <c r="CGG217" s="488"/>
      <c r="CGH217" s="488"/>
      <c r="CGI217" s="488"/>
      <c r="CGJ217" s="488"/>
      <c r="CGK217" s="488"/>
      <c r="CGL217" s="697" t="s">
        <v>9880</v>
      </c>
      <c r="CGM217" s="698"/>
      <c r="CGN217" s="698"/>
      <c r="CGO217" s="488"/>
      <c r="CGP217" s="488"/>
      <c r="CGQ217" s="488"/>
      <c r="CGR217" s="488"/>
      <c r="CGS217" s="488"/>
      <c r="CGT217" s="697" t="s">
        <v>9880</v>
      </c>
      <c r="CGU217" s="698"/>
      <c r="CGV217" s="698"/>
      <c r="CGW217" s="488"/>
      <c r="CGX217" s="488"/>
      <c r="CGY217" s="488"/>
      <c r="CGZ217" s="488"/>
      <c r="CHA217" s="488"/>
      <c r="CHB217" s="697" t="s">
        <v>9880</v>
      </c>
      <c r="CHC217" s="698"/>
      <c r="CHD217" s="698"/>
      <c r="CHE217" s="488"/>
      <c r="CHF217" s="488"/>
      <c r="CHG217" s="488"/>
      <c r="CHH217" s="488"/>
      <c r="CHI217" s="488"/>
      <c r="CHJ217" s="697" t="s">
        <v>9880</v>
      </c>
      <c r="CHK217" s="698"/>
      <c r="CHL217" s="698"/>
      <c r="CHM217" s="488"/>
      <c r="CHN217" s="488"/>
      <c r="CHO217" s="488"/>
      <c r="CHP217" s="488"/>
      <c r="CHQ217" s="488"/>
      <c r="CHR217" s="697" t="s">
        <v>9880</v>
      </c>
      <c r="CHS217" s="698"/>
      <c r="CHT217" s="698"/>
      <c r="CHU217" s="488"/>
      <c r="CHV217" s="488"/>
      <c r="CHW217" s="488"/>
      <c r="CHX217" s="488"/>
      <c r="CHY217" s="488"/>
      <c r="CHZ217" s="697" t="s">
        <v>9880</v>
      </c>
      <c r="CIA217" s="698"/>
      <c r="CIB217" s="698"/>
      <c r="CIC217" s="488"/>
      <c r="CID217" s="488"/>
      <c r="CIE217" s="488"/>
      <c r="CIF217" s="488"/>
      <c r="CIG217" s="488"/>
      <c r="CIH217" s="697" t="s">
        <v>9880</v>
      </c>
      <c r="CII217" s="698"/>
      <c r="CIJ217" s="698"/>
      <c r="CIK217" s="488"/>
      <c r="CIL217" s="488"/>
      <c r="CIM217" s="488"/>
      <c r="CIN217" s="488"/>
      <c r="CIO217" s="488"/>
      <c r="CIP217" s="697" t="s">
        <v>9880</v>
      </c>
      <c r="CIQ217" s="698"/>
      <c r="CIR217" s="698"/>
      <c r="CIS217" s="488"/>
      <c r="CIT217" s="488"/>
      <c r="CIU217" s="488"/>
      <c r="CIV217" s="488"/>
      <c r="CIW217" s="488"/>
      <c r="CIX217" s="697" t="s">
        <v>9880</v>
      </c>
      <c r="CIY217" s="698"/>
      <c r="CIZ217" s="698"/>
      <c r="CJA217" s="488"/>
      <c r="CJB217" s="488"/>
      <c r="CJC217" s="488"/>
      <c r="CJD217" s="488"/>
      <c r="CJE217" s="488"/>
      <c r="CJF217" s="697" t="s">
        <v>9880</v>
      </c>
      <c r="CJG217" s="698"/>
      <c r="CJH217" s="698"/>
      <c r="CJI217" s="488"/>
      <c r="CJJ217" s="488"/>
      <c r="CJK217" s="488"/>
      <c r="CJL217" s="488"/>
      <c r="CJM217" s="488"/>
      <c r="CJN217" s="697" t="s">
        <v>9880</v>
      </c>
      <c r="CJO217" s="698"/>
      <c r="CJP217" s="698"/>
      <c r="CJQ217" s="488"/>
      <c r="CJR217" s="488"/>
      <c r="CJS217" s="488"/>
      <c r="CJT217" s="488"/>
      <c r="CJU217" s="488"/>
      <c r="CJV217" s="697" t="s">
        <v>9880</v>
      </c>
      <c r="CJW217" s="698"/>
      <c r="CJX217" s="698"/>
      <c r="CJY217" s="488"/>
      <c r="CJZ217" s="488"/>
      <c r="CKA217" s="488"/>
      <c r="CKB217" s="488"/>
      <c r="CKC217" s="488"/>
      <c r="CKD217" s="697" t="s">
        <v>9880</v>
      </c>
      <c r="CKE217" s="698"/>
      <c r="CKF217" s="698"/>
      <c r="CKG217" s="488"/>
      <c r="CKH217" s="488"/>
      <c r="CKI217" s="488"/>
      <c r="CKJ217" s="488"/>
      <c r="CKK217" s="488"/>
      <c r="CKL217" s="697" t="s">
        <v>9880</v>
      </c>
      <c r="CKM217" s="698"/>
      <c r="CKN217" s="698"/>
      <c r="CKO217" s="488"/>
      <c r="CKP217" s="488"/>
      <c r="CKQ217" s="488"/>
      <c r="CKR217" s="488"/>
      <c r="CKS217" s="488"/>
      <c r="CKT217" s="697" t="s">
        <v>9880</v>
      </c>
      <c r="CKU217" s="698"/>
      <c r="CKV217" s="698"/>
      <c r="CKW217" s="488"/>
      <c r="CKX217" s="488"/>
      <c r="CKY217" s="488"/>
      <c r="CKZ217" s="488"/>
      <c r="CLA217" s="488"/>
      <c r="CLB217" s="697" t="s">
        <v>9880</v>
      </c>
      <c r="CLC217" s="698"/>
      <c r="CLD217" s="698"/>
      <c r="CLE217" s="488"/>
      <c r="CLF217" s="488"/>
      <c r="CLG217" s="488"/>
      <c r="CLH217" s="488"/>
      <c r="CLI217" s="488"/>
      <c r="CLJ217" s="697" t="s">
        <v>9880</v>
      </c>
      <c r="CLK217" s="698"/>
      <c r="CLL217" s="698"/>
      <c r="CLM217" s="488"/>
      <c r="CLN217" s="488"/>
      <c r="CLO217" s="488"/>
      <c r="CLP217" s="488"/>
      <c r="CLQ217" s="488"/>
      <c r="CLR217" s="697" t="s">
        <v>9880</v>
      </c>
      <c r="CLS217" s="698"/>
      <c r="CLT217" s="698"/>
      <c r="CLU217" s="488"/>
      <c r="CLV217" s="488"/>
      <c r="CLW217" s="488"/>
      <c r="CLX217" s="488"/>
      <c r="CLY217" s="488"/>
      <c r="CLZ217" s="697" t="s">
        <v>9880</v>
      </c>
      <c r="CMA217" s="698"/>
      <c r="CMB217" s="698"/>
      <c r="CMC217" s="488"/>
      <c r="CMD217" s="488"/>
      <c r="CME217" s="488"/>
      <c r="CMF217" s="488"/>
      <c r="CMG217" s="488"/>
      <c r="CMH217" s="697" t="s">
        <v>9880</v>
      </c>
      <c r="CMI217" s="698"/>
      <c r="CMJ217" s="698"/>
      <c r="CMK217" s="488"/>
      <c r="CML217" s="488"/>
      <c r="CMM217" s="488"/>
      <c r="CMN217" s="488"/>
      <c r="CMO217" s="488"/>
      <c r="CMP217" s="697" t="s">
        <v>9880</v>
      </c>
      <c r="CMQ217" s="698"/>
      <c r="CMR217" s="698"/>
      <c r="CMS217" s="488"/>
      <c r="CMT217" s="488"/>
      <c r="CMU217" s="488"/>
      <c r="CMV217" s="488"/>
      <c r="CMW217" s="488"/>
      <c r="CMX217" s="697" t="s">
        <v>9880</v>
      </c>
      <c r="CMY217" s="698"/>
      <c r="CMZ217" s="698"/>
      <c r="CNA217" s="488"/>
      <c r="CNB217" s="488"/>
      <c r="CNC217" s="488"/>
      <c r="CND217" s="488"/>
      <c r="CNE217" s="488"/>
      <c r="CNF217" s="697" t="s">
        <v>9880</v>
      </c>
      <c r="CNG217" s="698"/>
      <c r="CNH217" s="698"/>
      <c r="CNI217" s="488"/>
      <c r="CNJ217" s="488"/>
      <c r="CNK217" s="488"/>
      <c r="CNL217" s="488"/>
      <c r="CNM217" s="488"/>
      <c r="CNN217" s="697" t="s">
        <v>9880</v>
      </c>
      <c r="CNO217" s="698"/>
      <c r="CNP217" s="698"/>
      <c r="CNQ217" s="488"/>
      <c r="CNR217" s="488"/>
      <c r="CNS217" s="488"/>
      <c r="CNT217" s="488"/>
      <c r="CNU217" s="488"/>
      <c r="CNV217" s="697" t="s">
        <v>9880</v>
      </c>
      <c r="CNW217" s="698"/>
      <c r="CNX217" s="698"/>
      <c r="CNY217" s="488"/>
      <c r="CNZ217" s="488"/>
      <c r="COA217" s="488"/>
      <c r="COB217" s="488"/>
      <c r="COC217" s="488"/>
      <c r="COD217" s="697" t="s">
        <v>9880</v>
      </c>
      <c r="COE217" s="698"/>
      <c r="COF217" s="698"/>
      <c r="COG217" s="488"/>
      <c r="COH217" s="488"/>
      <c r="COI217" s="488"/>
      <c r="COJ217" s="488"/>
      <c r="COK217" s="488"/>
      <c r="COL217" s="697" t="s">
        <v>9880</v>
      </c>
      <c r="COM217" s="698"/>
      <c r="CON217" s="698"/>
      <c r="COO217" s="488"/>
      <c r="COP217" s="488"/>
      <c r="COQ217" s="488"/>
      <c r="COR217" s="488"/>
      <c r="COS217" s="488"/>
      <c r="COT217" s="697" t="s">
        <v>9880</v>
      </c>
      <c r="COU217" s="698"/>
      <c r="COV217" s="698"/>
      <c r="COW217" s="488"/>
      <c r="COX217" s="488"/>
      <c r="COY217" s="488"/>
      <c r="COZ217" s="488"/>
      <c r="CPA217" s="488"/>
      <c r="CPB217" s="697" t="s">
        <v>9880</v>
      </c>
      <c r="CPC217" s="698"/>
      <c r="CPD217" s="698"/>
      <c r="CPE217" s="488"/>
      <c r="CPF217" s="488"/>
      <c r="CPG217" s="488"/>
      <c r="CPH217" s="488"/>
      <c r="CPI217" s="488"/>
      <c r="CPJ217" s="697" t="s">
        <v>9880</v>
      </c>
      <c r="CPK217" s="698"/>
      <c r="CPL217" s="698"/>
      <c r="CPM217" s="488"/>
      <c r="CPN217" s="488"/>
      <c r="CPO217" s="488"/>
      <c r="CPP217" s="488"/>
      <c r="CPQ217" s="488"/>
      <c r="CPR217" s="697" t="s">
        <v>9880</v>
      </c>
      <c r="CPS217" s="698"/>
      <c r="CPT217" s="698"/>
      <c r="CPU217" s="488"/>
      <c r="CPV217" s="488"/>
      <c r="CPW217" s="488"/>
      <c r="CPX217" s="488"/>
      <c r="CPY217" s="488"/>
      <c r="CPZ217" s="697" t="s">
        <v>9880</v>
      </c>
      <c r="CQA217" s="698"/>
      <c r="CQB217" s="698"/>
      <c r="CQC217" s="488"/>
      <c r="CQD217" s="488"/>
      <c r="CQE217" s="488"/>
      <c r="CQF217" s="488"/>
      <c r="CQG217" s="488"/>
      <c r="CQH217" s="697" t="s">
        <v>9880</v>
      </c>
      <c r="CQI217" s="698"/>
      <c r="CQJ217" s="698"/>
      <c r="CQK217" s="488"/>
      <c r="CQL217" s="488"/>
      <c r="CQM217" s="488"/>
      <c r="CQN217" s="488"/>
      <c r="CQO217" s="488"/>
      <c r="CQP217" s="697" t="s">
        <v>9880</v>
      </c>
      <c r="CQQ217" s="698"/>
      <c r="CQR217" s="698"/>
      <c r="CQS217" s="488"/>
      <c r="CQT217" s="488"/>
      <c r="CQU217" s="488"/>
      <c r="CQV217" s="488"/>
      <c r="CQW217" s="488"/>
      <c r="CQX217" s="697" t="s">
        <v>9880</v>
      </c>
      <c r="CQY217" s="698"/>
      <c r="CQZ217" s="698"/>
      <c r="CRA217" s="488"/>
      <c r="CRB217" s="488"/>
      <c r="CRC217" s="488"/>
      <c r="CRD217" s="488"/>
      <c r="CRE217" s="488"/>
      <c r="CRF217" s="697" t="s">
        <v>9880</v>
      </c>
      <c r="CRG217" s="698"/>
      <c r="CRH217" s="698"/>
      <c r="CRI217" s="488"/>
      <c r="CRJ217" s="488"/>
      <c r="CRK217" s="488"/>
      <c r="CRL217" s="488"/>
      <c r="CRM217" s="488"/>
      <c r="CRN217" s="697" t="s">
        <v>9880</v>
      </c>
      <c r="CRO217" s="698"/>
      <c r="CRP217" s="698"/>
      <c r="CRQ217" s="488"/>
      <c r="CRR217" s="488"/>
      <c r="CRS217" s="488"/>
      <c r="CRT217" s="488"/>
      <c r="CRU217" s="488"/>
      <c r="CRV217" s="697" t="s">
        <v>9880</v>
      </c>
      <c r="CRW217" s="698"/>
      <c r="CRX217" s="698"/>
      <c r="CRY217" s="488"/>
      <c r="CRZ217" s="488"/>
      <c r="CSA217" s="488"/>
      <c r="CSB217" s="488"/>
      <c r="CSC217" s="488"/>
      <c r="CSD217" s="697" t="s">
        <v>9880</v>
      </c>
      <c r="CSE217" s="698"/>
      <c r="CSF217" s="698"/>
      <c r="CSG217" s="488"/>
      <c r="CSH217" s="488"/>
      <c r="CSI217" s="488"/>
      <c r="CSJ217" s="488"/>
      <c r="CSK217" s="488"/>
      <c r="CSL217" s="697" t="s">
        <v>9880</v>
      </c>
      <c r="CSM217" s="698"/>
      <c r="CSN217" s="698"/>
      <c r="CSO217" s="488"/>
      <c r="CSP217" s="488"/>
      <c r="CSQ217" s="488"/>
      <c r="CSR217" s="488"/>
      <c r="CSS217" s="488"/>
      <c r="CST217" s="697" t="s">
        <v>9880</v>
      </c>
      <c r="CSU217" s="698"/>
      <c r="CSV217" s="698"/>
      <c r="CSW217" s="488"/>
      <c r="CSX217" s="488"/>
      <c r="CSY217" s="488"/>
      <c r="CSZ217" s="488"/>
      <c r="CTA217" s="488"/>
      <c r="CTB217" s="697" t="s">
        <v>9880</v>
      </c>
      <c r="CTC217" s="698"/>
      <c r="CTD217" s="698"/>
      <c r="CTE217" s="488"/>
      <c r="CTF217" s="488"/>
      <c r="CTG217" s="488"/>
      <c r="CTH217" s="488"/>
      <c r="CTI217" s="488"/>
      <c r="CTJ217" s="697" t="s">
        <v>9880</v>
      </c>
      <c r="CTK217" s="698"/>
      <c r="CTL217" s="698"/>
      <c r="CTM217" s="488"/>
      <c r="CTN217" s="488"/>
      <c r="CTO217" s="488"/>
      <c r="CTP217" s="488"/>
      <c r="CTQ217" s="488"/>
      <c r="CTR217" s="697" t="s">
        <v>9880</v>
      </c>
      <c r="CTS217" s="698"/>
      <c r="CTT217" s="698"/>
      <c r="CTU217" s="488"/>
      <c r="CTV217" s="488"/>
      <c r="CTW217" s="488"/>
      <c r="CTX217" s="488"/>
      <c r="CTY217" s="488"/>
      <c r="CTZ217" s="697" t="s">
        <v>9880</v>
      </c>
      <c r="CUA217" s="698"/>
      <c r="CUB217" s="698"/>
      <c r="CUC217" s="488"/>
      <c r="CUD217" s="488"/>
      <c r="CUE217" s="488"/>
      <c r="CUF217" s="488"/>
      <c r="CUG217" s="488"/>
      <c r="CUH217" s="697" t="s">
        <v>9880</v>
      </c>
      <c r="CUI217" s="698"/>
      <c r="CUJ217" s="698"/>
      <c r="CUK217" s="488"/>
      <c r="CUL217" s="488"/>
      <c r="CUM217" s="488"/>
      <c r="CUN217" s="488"/>
      <c r="CUO217" s="488"/>
      <c r="CUP217" s="697" t="s">
        <v>9880</v>
      </c>
      <c r="CUQ217" s="698"/>
      <c r="CUR217" s="698"/>
      <c r="CUS217" s="488"/>
      <c r="CUT217" s="488"/>
      <c r="CUU217" s="488"/>
      <c r="CUV217" s="488"/>
      <c r="CUW217" s="488"/>
      <c r="CUX217" s="697" t="s">
        <v>9880</v>
      </c>
      <c r="CUY217" s="698"/>
      <c r="CUZ217" s="698"/>
      <c r="CVA217" s="488"/>
      <c r="CVB217" s="488"/>
      <c r="CVC217" s="488"/>
      <c r="CVD217" s="488"/>
      <c r="CVE217" s="488"/>
      <c r="CVF217" s="697" t="s">
        <v>9880</v>
      </c>
      <c r="CVG217" s="698"/>
      <c r="CVH217" s="698"/>
      <c r="CVI217" s="488"/>
      <c r="CVJ217" s="488"/>
      <c r="CVK217" s="488"/>
      <c r="CVL217" s="488"/>
      <c r="CVM217" s="488"/>
      <c r="CVN217" s="697" t="s">
        <v>9880</v>
      </c>
      <c r="CVO217" s="698"/>
      <c r="CVP217" s="698"/>
      <c r="CVQ217" s="488"/>
      <c r="CVR217" s="488"/>
      <c r="CVS217" s="488"/>
      <c r="CVT217" s="488"/>
      <c r="CVU217" s="488"/>
      <c r="CVV217" s="697" t="s">
        <v>9880</v>
      </c>
      <c r="CVW217" s="698"/>
      <c r="CVX217" s="698"/>
      <c r="CVY217" s="488"/>
      <c r="CVZ217" s="488"/>
      <c r="CWA217" s="488"/>
      <c r="CWB217" s="488"/>
      <c r="CWC217" s="488"/>
      <c r="CWD217" s="697" t="s">
        <v>9880</v>
      </c>
      <c r="CWE217" s="698"/>
      <c r="CWF217" s="698"/>
      <c r="CWG217" s="488"/>
      <c r="CWH217" s="488"/>
      <c r="CWI217" s="488"/>
      <c r="CWJ217" s="488"/>
      <c r="CWK217" s="488"/>
      <c r="CWL217" s="697" t="s">
        <v>9880</v>
      </c>
      <c r="CWM217" s="698"/>
      <c r="CWN217" s="698"/>
      <c r="CWO217" s="488"/>
      <c r="CWP217" s="488"/>
      <c r="CWQ217" s="488"/>
      <c r="CWR217" s="488"/>
      <c r="CWS217" s="488"/>
      <c r="CWT217" s="697" t="s">
        <v>9880</v>
      </c>
      <c r="CWU217" s="698"/>
      <c r="CWV217" s="698"/>
      <c r="CWW217" s="488"/>
      <c r="CWX217" s="488"/>
      <c r="CWY217" s="488"/>
      <c r="CWZ217" s="488"/>
      <c r="CXA217" s="488"/>
      <c r="CXB217" s="697" t="s">
        <v>9880</v>
      </c>
      <c r="CXC217" s="698"/>
      <c r="CXD217" s="698"/>
      <c r="CXE217" s="488"/>
      <c r="CXF217" s="488"/>
      <c r="CXG217" s="488"/>
      <c r="CXH217" s="488"/>
      <c r="CXI217" s="488"/>
      <c r="CXJ217" s="697" t="s">
        <v>9880</v>
      </c>
      <c r="CXK217" s="698"/>
      <c r="CXL217" s="698"/>
      <c r="CXM217" s="488"/>
      <c r="CXN217" s="488"/>
      <c r="CXO217" s="488"/>
      <c r="CXP217" s="488"/>
      <c r="CXQ217" s="488"/>
      <c r="CXR217" s="697" t="s">
        <v>9880</v>
      </c>
      <c r="CXS217" s="698"/>
      <c r="CXT217" s="698"/>
      <c r="CXU217" s="488"/>
      <c r="CXV217" s="488"/>
      <c r="CXW217" s="488"/>
      <c r="CXX217" s="488"/>
      <c r="CXY217" s="488"/>
      <c r="CXZ217" s="697" t="s">
        <v>9880</v>
      </c>
      <c r="CYA217" s="698"/>
      <c r="CYB217" s="698"/>
      <c r="CYC217" s="488"/>
      <c r="CYD217" s="488"/>
      <c r="CYE217" s="488"/>
      <c r="CYF217" s="488"/>
      <c r="CYG217" s="488"/>
      <c r="CYH217" s="697" t="s">
        <v>9880</v>
      </c>
      <c r="CYI217" s="698"/>
      <c r="CYJ217" s="698"/>
      <c r="CYK217" s="488"/>
      <c r="CYL217" s="488"/>
      <c r="CYM217" s="488"/>
      <c r="CYN217" s="488"/>
      <c r="CYO217" s="488"/>
      <c r="CYP217" s="697" t="s">
        <v>9880</v>
      </c>
      <c r="CYQ217" s="698"/>
      <c r="CYR217" s="698"/>
      <c r="CYS217" s="488"/>
      <c r="CYT217" s="488"/>
      <c r="CYU217" s="488"/>
      <c r="CYV217" s="488"/>
      <c r="CYW217" s="488"/>
      <c r="CYX217" s="697" t="s">
        <v>9880</v>
      </c>
      <c r="CYY217" s="698"/>
      <c r="CYZ217" s="698"/>
      <c r="CZA217" s="488"/>
      <c r="CZB217" s="488"/>
      <c r="CZC217" s="488"/>
      <c r="CZD217" s="488"/>
      <c r="CZE217" s="488"/>
      <c r="CZF217" s="697" t="s">
        <v>9880</v>
      </c>
      <c r="CZG217" s="698"/>
      <c r="CZH217" s="698"/>
      <c r="CZI217" s="488"/>
      <c r="CZJ217" s="488"/>
      <c r="CZK217" s="488"/>
      <c r="CZL217" s="488"/>
      <c r="CZM217" s="488"/>
      <c r="CZN217" s="697" t="s">
        <v>9880</v>
      </c>
      <c r="CZO217" s="698"/>
      <c r="CZP217" s="698"/>
      <c r="CZQ217" s="488"/>
      <c r="CZR217" s="488"/>
      <c r="CZS217" s="488"/>
      <c r="CZT217" s="488"/>
      <c r="CZU217" s="488"/>
      <c r="CZV217" s="697" t="s">
        <v>9880</v>
      </c>
      <c r="CZW217" s="698"/>
      <c r="CZX217" s="698"/>
      <c r="CZY217" s="488"/>
      <c r="CZZ217" s="488"/>
      <c r="DAA217" s="488"/>
      <c r="DAB217" s="488"/>
      <c r="DAC217" s="488"/>
      <c r="DAD217" s="697" t="s">
        <v>9880</v>
      </c>
      <c r="DAE217" s="698"/>
      <c r="DAF217" s="698"/>
      <c r="DAG217" s="488"/>
      <c r="DAH217" s="488"/>
      <c r="DAI217" s="488"/>
      <c r="DAJ217" s="488"/>
      <c r="DAK217" s="488"/>
      <c r="DAL217" s="697" t="s">
        <v>9880</v>
      </c>
      <c r="DAM217" s="698"/>
      <c r="DAN217" s="698"/>
      <c r="DAO217" s="488"/>
      <c r="DAP217" s="488"/>
      <c r="DAQ217" s="488"/>
      <c r="DAR217" s="488"/>
      <c r="DAS217" s="488"/>
      <c r="DAT217" s="697" t="s">
        <v>9880</v>
      </c>
      <c r="DAU217" s="698"/>
      <c r="DAV217" s="698"/>
      <c r="DAW217" s="488"/>
      <c r="DAX217" s="488"/>
      <c r="DAY217" s="488"/>
      <c r="DAZ217" s="488"/>
      <c r="DBA217" s="488"/>
      <c r="DBB217" s="697" t="s">
        <v>9880</v>
      </c>
      <c r="DBC217" s="698"/>
      <c r="DBD217" s="698"/>
      <c r="DBE217" s="488"/>
      <c r="DBF217" s="488"/>
      <c r="DBG217" s="488"/>
      <c r="DBH217" s="488"/>
      <c r="DBI217" s="488"/>
      <c r="DBJ217" s="697" t="s">
        <v>9880</v>
      </c>
      <c r="DBK217" s="698"/>
      <c r="DBL217" s="698"/>
      <c r="DBM217" s="488"/>
      <c r="DBN217" s="488"/>
      <c r="DBO217" s="488"/>
      <c r="DBP217" s="488"/>
      <c r="DBQ217" s="488"/>
      <c r="DBR217" s="697" t="s">
        <v>9880</v>
      </c>
      <c r="DBS217" s="698"/>
      <c r="DBT217" s="698"/>
      <c r="DBU217" s="488"/>
      <c r="DBV217" s="488"/>
      <c r="DBW217" s="488"/>
      <c r="DBX217" s="488"/>
      <c r="DBY217" s="488"/>
      <c r="DBZ217" s="697" t="s">
        <v>9880</v>
      </c>
      <c r="DCA217" s="698"/>
      <c r="DCB217" s="698"/>
      <c r="DCC217" s="488"/>
      <c r="DCD217" s="488"/>
      <c r="DCE217" s="488"/>
      <c r="DCF217" s="488"/>
      <c r="DCG217" s="488"/>
      <c r="DCH217" s="697" t="s">
        <v>9880</v>
      </c>
      <c r="DCI217" s="698"/>
      <c r="DCJ217" s="698"/>
      <c r="DCK217" s="488"/>
      <c r="DCL217" s="488"/>
      <c r="DCM217" s="488"/>
      <c r="DCN217" s="488"/>
      <c r="DCO217" s="488"/>
      <c r="DCP217" s="697" t="s">
        <v>9880</v>
      </c>
      <c r="DCQ217" s="698"/>
      <c r="DCR217" s="698"/>
      <c r="DCS217" s="488"/>
      <c r="DCT217" s="488"/>
      <c r="DCU217" s="488"/>
      <c r="DCV217" s="488"/>
      <c r="DCW217" s="488"/>
      <c r="DCX217" s="697" t="s">
        <v>9880</v>
      </c>
      <c r="DCY217" s="698"/>
      <c r="DCZ217" s="698"/>
      <c r="DDA217" s="488"/>
      <c r="DDB217" s="488"/>
      <c r="DDC217" s="488"/>
      <c r="DDD217" s="488"/>
      <c r="DDE217" s="488"/>
      <c r="DDF217" s="697" t="s">
        <v>9880</v>
      </c>
      <c r="DDG217" s="698"/>
      <c r="DDH217" s="698"/>
      <c r="DDI217" s="488"/>
      <c r="DDJ217" s="488"/>
      <c r="DDK217" s="488"/>
      <c r="DDL217" s="488"/>
      <c r="DDM217" s="488"/>
      <c r="DDN217" s="697" t="s">
        <v>9880</v>
      </c>
      <c r="DDO217" s="698"/>
      <c r="DDP217" s="698"/>
      <c r="DDQ217" s="488"/>
      <c r="DDR217" s="488"/>
      <c r="DDS217" s="488"/>
      <c r="DDT217" s="488"/>
      <c r="DDU217" s="488"/>
      <c r="DDV217" s="697" t="s">
        <v>9880</v>
      </c>
      <c r="DDW217" s="698"/>
      <c r="DDX217" s="698"/>
      <c r="DDY217" s="488"/>
      <c r="DDZ217" s="488"/>
      <c r="DEA217" s="488"/>
      <c r="DEB217" s="488"/>
      <c r="DEC217" s="488"/>
      <c r="DED217" s="697" t="s">
        <v>9880</v>
      </c>
      <c r="DEE217" s="698"/>
      <c r="DEF217" s="698"/>
      <c r="DEG217" s="488"/>
      <c r="DEH217" s="488"/>
      <c r="DEI217" s="488"/>
      <c r="DEJ217" s="488"/>
      <c r="DEK217" s="488"/>
      <c r="DEL217" s="697" t="s">
        <v>9880</v>
      </c>
      <c r="DEM217" s="698"/>
      <c r="DEN217" s="698"/>
      <c r="DEO217" s="488"/>
      <c r="DEP217" s="488"/>
      <c r="DEQ217" s="488"/>
      <c r="DER217" s="488"/>
      <c r="DES217" s="488"/>
      <c r="DET217" s="697" t="s">
        <v>9880</v>
      </c>
      <c r="DEU217" s="698"/>
      <c r="DEV217" s="698"/>
      <c r="DEW217" s="488"/>
      <c r="DEX217" s="488"/>
      <c r="DEY217" s="488"/>
      <c r="DEZ217" s="488"/>
      <c r="DFA217" s="488"/>
      <c r="DFB217" s="697" t="s">
        <v>9880</v>
      </c>
      <c r="DFC217" s="698"/>
      <c r="DFD217" s="698"/>
      <c r="DFE217" s="488"/>
      <c r="DFF217" s="488"/>
      <c r="DFG217" s="488"/>
      <c r="DFH217" s="488"/>
      <c r="DFI217" s="488"/>
      <c r="DFJ217" s="697" t="s">
        <v>9880</v>
      </c>
      <c r="DFK217" s="698"/>
      <c r="DFL217" s="698"/>
      <c r="DFM217" s="488"/>
      <c r="DFN217" s="488"/>
      <c r="DFO217" s="488"/>
      <c r="DFP217" s="488"/>
      <c r="DFQ217" s="488"/>
      <c r="DFR217" s="697" t="s">
        <v>9880</v>
      </c>
      <c r="DFS217" s="698"/>
      <c r="DFT217" s="698"/>
      <c r="DFU217" s="488"/>
      <c r="DFV217" s="488"/>
      <c r="DFW217" s="488"/>
      <c r="DFX217" s="488"/>
      <c r="DFY217" s="488"/>
      <c r="DFZ217" s="697" t="s">
        <v>9880</v>
      </c>
      <c r="DGA217" s="698"/>
      <c r="DGB217" s="698"/>
      <c r="DGC217" s="488"/>
      <c r="DGD217" s="488"/>
      <c r="DGE217" s="488"/>
      <c r="DGF217" s="488"/>
      <c r="DGG217" s="488"/>
      <c r="DGH217" s="697" t="s">
        <v>9880</v>
      </c>
      <c r="DGI217" s="698"/>
      <c r="DGJ217" s="698"/>
      <c r="DGK217" s="488"/>
      <c r="DGL217" s="488"/>
      <c r="DGM217" s="488"/>
      <c r="DGN217" s="488"/>
      <c r="DGO217" s="488"/>
      <c r="DGP217" s="697" t="s">
        <v>9880</v>
      </c>
      <c r="DGQ217" s="698"/>
      <c r="DGR217" s="698"/>
      <c r="DGS217" s="488"/>
      <c r="DGT217" s="488"/>
      <c r="DGU217" s="488"/>
      <c r="DGV217" s="488"/>
      <c r="DGW217" s="488"/>
      <c r="DGX217" s="697" t="s">
        <v>9880</v>
      </c>
      <c r="DGY217" s="698"/>
      <c r="DGZ217" s="698"/>
      <c r="DHA217" s="488"/>
      <c r="DHB217" s="488"/>
      <c r="DHC217" s="488"/>
      <c r="DHD217" s="488"/>
      <c r="DHE217" s="488"/>
      <c r="DHF217" s="697" t="s">
        <v>9880</v>
      </c>
      <c r="DHG217" s="698"/>
      <c r="DHH217" s="698"/>
      <c r="DHI217" s="488"/>
      <c r="DHJ217" s="488"/>
      <c r="DHK217" s="488"/>
      <c r="DHL217" s="488"/>
      <c r="DHM217" s="488"/>
      <c r="DHN217" s="697" t="s">
        <v>9880</v>
      </c>
      <c r="DHO217" s="698"/>
      <c r="DHP217" s="698"/>
      <c r="DHQ217" s="488"/>
      <c r="DHR217" s="488"/>
      <c r="DHS217" s="488"/>
      <c r="DHT217" s="488"/>
      <c r="DHU217" s="488"/>
      <c r="DHV217" s="697" t="s">
        <v>9880</v>
      </c>
      <c r="DHW217" s="698"/>
      <c r="DHX217" s="698"/>
      <c r="DHY217" s="488"/>
      <c r="DHZ217" s="488"/>
      <c r="DIA217" s="488"/>
      <c r="DIB217" s="488"/>
      <c r="DIC217" s="488"/>
      <c r="DID217" s="697" t="s">
        <v>9880</v>
      </c>
      <c r="DIE217" s="698"/>
      <c r="DIF217" s="698"/>
      <c r="DIG217" s="488"/>
      <c r="DIH217" s="488"/>
      <c r="DII217" s="488"/>
      <c r="DIJ217" s="488"/>
      <c r="DIK217" s="488"/>
      <c r="DIL217" s="697" t="s">
        <v>9880</v>
      </c>
      <c r="DIM217" s="698"/>
      <c r="DIN217" s="698"/>
      <c r="DIO217" s="488"/>
      <c r="DIP217" s="488"/>
      <c r="DIQ217" s="488"/>
      <c r="DIR217" s="488"/>
      <c r="DIS217" s="488"/>
      <c r="DIT217" s="697" t="s">
        <v>9880</v>
      </c>
      <c r="DIU217" s="698"/>
      <c r="DIV217" s="698"/>
      <c r="DIW217" s="488"/>
      <c r="DIX217" s="488"/>
      <c r="DIY217" s="488"/>
      <c r="DIZ217" s="488"/>
      <c r="DJA217" s="488"/>
      <c r="DJB217" s="697" t="s">
        <v>9880</v>
      </c>
      <c r="DJC217" s="698"/>
      <c r="DJD217" s="698"/>
      <c r="DJE217" s="488"/>
      <c r="DJF217" s="488"/>
      <c r="DJG217" s="488"/>
      <c r="DJH217" s="488"/>
      <c r="DJI217" s="488"/>
      <c r="DJJ217" s="697" t="s">
        <v>9880</v>
      </c>
      <c r="DJK217" s="698"/>
      <c r="DJL217" s="698"/>
      <c r="DJM217" s="488"/>
      <c r="DJN217" s="488"/>
      <c r="DJO217" s="488"/>
      <c r="DJP217" s="488"/>
      <c r="DJQ217" s="488"/>
      <c r="DJR217" s="697" t="s">
        <v>9880</v>
      </c>
      <c r="DJS217" s="698"/>
      <c r="DJT217" s="698"/>
      <c r="DJU217" s="488"/>
      <c r="DJV217" s="488"/>
      <c r="DJW217" s="488"/>
      <c r="DJX217" s="488"/>
      <c r="DJY217" s="488"/>
      <c r="DJZ217" s="697" t="s">
        <v>9880</v>
      </c>
      <c r="DKA217" s="698"/>
      <c r="DKB217" s="698"/>
      <c r="DKC217" s="488"/>
      <c r="DKD217" s="488"/>
      <c r="DKE217" s="488"/>
      <c r="DKF217" s="488"/>
      <c r="DKG217" s="488"/>
      <c r="DKH217" s="697" t="s">
        <v>9880</v>
      </c>
      <c r="DKI217" s="698"/>
      <c r="DKJ217" s="698"/>
      <c r="DKK217" s="488"/>
      <c r="DKL217" s="488"/>
      <c r="DKM217" s="488"/>
      <c r="DKN217" s="488"/>
      <c r="DKO217" s="488"/>
      <c r="DKP217" s="697" t="s">
        <v>9880</v>
      </c>
      <c r="DKQ217" s="698"/>
      <c r="DKR217" s="698"/>
      <c r="DKS217" s="488"/>
      <c r="DKT217" s="488"/>
      <c r="DKU217" s="488"/>
      <c r="DKV217" s="488"/>
      <c r="DKW217" s="488"/>
      <c r="DKX217" s="697" t="s">
        <v>9880</v>
      </c>
      <c r="DKY217" s="698"/>
      <c r="DKZ217" s="698"/>
      <c r="DLA217" s="488"/>
      <c r="DLB217" s="488"/>
      <c r="DLC217" s="488"/>
      <c r="DLD217" s="488"/>
      <c r="DLE217" s="488"/>
      <c r="DLF217" s="697" t="s">
        <v>9880</v>
      </c>
      <c r="DLG217" s="698"/>
      <c r="DLH217" s="698"/>
      <c r="DLI217" s="488"/>
      <c r="DLJ217" s="488"/>
      <c r="DLK217" s="488"/>
      <c r="DLL217" s="488"/>
      <c r="DLM217" s="488"/>
      <c r="DLN217" s="697" t="s">
        <v>9880</v>
      </c>
      <c r="DLO217" s="698"/>
      <c r="DLP217" s="698"/>
      <c r="DLQ217" s="488"/>
      <c r="DLR217" s="488"/>
      <c r="DLS217" s="488"/>
      <c r="DLT217" s="488"/>
      <c r="DLU217" s="488"/>
      <c r="DLV217" s="697" t="s">
        <v>9880</v>
      </c>
      <c r="DLW217" s="698"/>
      <c r="DLX217" s="698"/>
      <c r="DLY217" s="488"/>
      <c r="DLZ217" s="488"/>
      <c r="DMA217" s="488"/>
      <c r="DMB217" s="488"/>
      <c r="DMC217" s="488"/>
      <c r="DMD217" s="697" t="s">
        <v>9880</v>
      </c>
      <c r="DME217" s="698"/>
      <c r="DMF217" s="698"/>
      <c r="DMG217" s="488"/>
      <c r="DMH217" s="488"/>
      <c r="DMI217" s="488"/>
      <c r="DMJ217" s="488"/>
      <c r="DMK217" s="488"/>
      <c r="DML217" s="697" t="s">
        <v>9880</v>
      </c>
      <c r="DMM217" s="698"/>
      <c r="DMN217" s="698"/>
      <c r="DMO217" s="488"/>
      <c r="DMP217" s="488"/>
      <c r="DMQ217" s="488"/>
      <c r="DMR217" s="488"/>
      <c r="DMS217" s="488"/>
      <c r="DMT217" s="697" t="s">
        <v>9880</v>
      </c>
      <c r="DMU217" s="698"/>
      <c r="DMV217" s="698"/>
      <c r="DMW217" s="488"/>
      <c r="DMX217" s="488"/>
      <c r="DMY217" s="488"/>
      <c r="DMZ217" s="488"/>
      <c r="DNA217" s="488"/>
      <c r="DNB217" s="697" t="s">
        <v>9880</v>
      </c>
      <c r="DNC217" s="698"/>
      <c r="DND217" s="698"/>
      <c r="DNE217" s="488"/>
      <c r="DNF217" s="488"/>
      <c r="DNG217" s="488"/>
      <c r="DNH217" s="488"/>
      <c r="DNI217" s="488"/>
      <c r="DNJ217" s="697" t="s">
        <v>9880</v>
      </c>
      <c r="DNK217" s="698"/>
      <c r="DNL217" s="698"/>
      <c r="DNM217" s="488"/>
      <c r="DNN217" s="488"/>
      <c r="DNO217" s="488"/>
      <c r="DNP217" s="488"/>
      <c r="DNQ217" s="488"/>
      <c r="DNR217" s="697" t="s">
        <v>9880</v>
      </c>
      <c r="DNS217" s="698"/>
      <c r="DNT217" s="698"/>
      <c r="DNU217" s="488"/>
      <c r="DNV217" s="488"/>
      <c r="DNW217" s="488"/>
      <c r="DNX217" s="488"/>
      <c r="DNY217" s="488"/>
      <c r="DNZ217" s="697" t="s">
        <v>9880</v>
      </c>
      <c r="DOA217" s="698"/>
      <c r="DOB217" s="698"/>
      <c r="DOC217" s="488"/>
      <c r="DOD217" s="488"/>
      <c r="DOE217" s="488"/>
      <c r="DOF217" s="488"/>
      <c r="DOG217" s="488"/>
      <c r="DOH217" s="697" t="s">
        <v>9880</v>
      </c>
      <c r="DOI217" s="698"/>
      <c r="DOJ217" s="698"/>
      <c r="DOK217" s="488"/>
      <c r="DOL217" s="488"/>
      <c r="DOM217" s="488"/>
      <c r="DON217" s="488"/>
      <c r="DOO217" s="488"/>
      <c r="DOP217" s="697" t="s">
        <v>9880</v>
      </c>
      <c r="DOQ217" s="698"/>
      <c r="DOR217" s="698"/>
      <c r="DOS217" s="488"/>
      <c r="DOT217" s="488"/>
      <c r="DOU217" s="488"/>
      <c r="DOV217" s="488"/>
      <c r="DOW217" s="488"/>
      <c r="DOX217" s="697" t="s">
        <v>9880</v>
      </c>
      <c r="DOY217" s="698"/>
      <c r="DOZ217" s="698"/>
      <c r="DPA217" s="488"/>
      <c r="DPB217" s="488"/>
      <c r="DPC217" s="488"/>
      <c r="DPD217" s="488"/>
      <c r="DPE217" s="488"/>
      <c r="DPF217" s="697" t="s">
        <v>9880</v>
      </c>
      <c r="DPG217" s="698"/>
      <c r="DPH217" s="698"/>
      <c r="DPI217" s="488"/>
      <c r="DPJ217" s="488"/>
      <c r="DPK217" s="488"/>
      <c r="DPL217" s="488"/>
      <c r="DPM217" s="488"/>
      <c r="DPN217" s="697" t="s">
        <v>9880</v>
      </c>
      <c r="DPO217" s="698"/>
      <c r="DPP217" s="698"/>
      <c r="DPQ217" s="488"/>
      <c r="DPR217" s="488"/>
      <c r="DPS217" s="488"/>
      <c r="DPT217" s="488"/>
      <c r="DPU217" s="488"/>
      <c r="DPV217" s="697" t="s">
        <v>9880</v>
      </c>
      <c r="DPW217" s="698"/>
      <c r="DPX217" s="698"/>
      <c r="DPY217" s="488"/>
      <c r="DPZ217" s="488"/>
      <c r="DQA217" s="488"/>
      <c r="DQB217" s="488"/>
      <c r="DQC217" s="488"/>
      <c r="DQD217" s="697" t="s">
        <v>9880</v>
      </c>
      <c r="DQE217" s="698"/>
      <c r="DQF217" s="698"/>
      <c r="DQG217" s="488"/>
      <c r="DQH217" s="488"/>
      <c r="DQI217" s="488"/>
      <c r="DQJ217" s="488"/>
      <c r="DQK217" s="488"/>
      <c r="DQL217" s="697" t="s">
        <v>9880</v>
      </c>
      <c r="DQM217" s="698"/>
      <c r="DQN217" s="698"/>
      <c r="DQO217" s="488"/>
      <c r="DQP217" s="488"/>
      <c r="DQQ217" s="488"/>
      <c r="DQR217" s="488"/>
      <c r="DQS217" s="488"/>
      <c r="DQT217" s="697" t="s">
        <v>9880</v>
      </c>
      <c r="DQU217" s="698"/>
      <c r="DQV217" s="698"/>
      <c r="DQW217" s="488"/>
      <c r="DQX217" s="488"/>
      <c r="DQY217" s="488"/>
      <c r="DQZ217" s="488"/>
      <c r="DRA217" s="488"/>
      <c r="DRB217" s="697" t="s">
        <v>9880</v>
      </c>
      <c r="DRC217" s="698"/>
      <c r="DRD217" s="698"/>
      <c r="DRE217" s="488"/>
      <c r="DRF217" s="488"/>
      <c r="DRG217" s="488"/>
      <c r="DRH217" s="488"/>
      <c r="DRI217" s="488"/>
      <c r="DRJ217" s="697" t="s">
        <v>9880</v>
      </c>
      <c r="DRK217" s="698"/>
      <c r="DRL217" s="698"/>
      <c r="DRM217" s="488"/>
      <c r="DRN217" s="488"/>
      <c r="DRO217" s="488"/>
      <c r="DRP217" s="488"/>
      <c r="DRQ217" s="488"/>
      <c r="DRR217" s="697" t="s">
        <v>9880</v>
      </c>
      <c r="DRS217" s="698"/>
      <c r="DRT217" s="698"/>
      <c r="DRU217" s="488"/>
      <c r="DRV217" s="488"/>
      <c r="DRW217" s="488"/>
      <c r="DRX217" s="488"/>
      <c r="DRY217" s="488"/>
      <c r="DRZ217" s="697" t="s">
        <v>9880</v>
      </c>
      <c r="DSA217" s="698"/>
      <c r="DSB217" s="698"/>
      <c r="DSC217" s="488"/>
      <c r="DSD217" s="488"/>
      <c r="DSE217" s="488"/>
      <c r="DSF217" s="488"/>
      <c r="DSG217" s="488"/>
      <c r="DSH217" s="697" t="s">
        <v>9880</v>
      </c>
      <c r="DSI217" s="698"/>
      <c r="DSJ217" s="698"/>
      <c r="DSK217" s="488"/>
      <c r="DSL217" s="488"/>
      <c r="DSM217" s="488"/>
      <c r="DSN217" s="488"/>
      <c r="DSO217" s="488"/>
      <c r="DSP217" s="697" t="s">
        <v>9880</v>
      </c>
      <c r="DSQ217" s="698"/>
      <c r="DSR217" s="698"/>
      <c r="DSS217" s="488"/>
      <c r="DST217" s="488"/>
      <c r="DSU217" s="488"/>
      <c r="DSV217" s="488"/>
      <c r="DSW217" s="488"/>
      <c r="DSX217" s="697" t="s">
        <v>9880</v>
      </c>
      <c r="DSY217" s="698"/>
      <c r="DSZ217" s="698"/>
      <c r="DTA217" s="488"/>
      <c r="DTB217" s="488"/>
      <c r="DTC217" s="488"/>
      <c r="DTD217" s="488"/>
      <c r="DTE217" s="488"/>
      <c r="DTF217" s="697" t="s">
        <v>9880</v>
      </c>
      <c r="DTG217" s="698"/>
      <c r="DTH217" s="698"/>
      <c r="DTI217" s="488"/>
      <c r="DTJ217" s="488"/>
      <c r="DTK217" s="488"/>
      <c r="DTL217" s="488"/>
      <c r="DTM217" s="488"/>
      <c r="DTN217" s="697" t="s">
        <v>9880</v>
      </c>
      <c r="DTO217" s="698"/>
      <c r="DTP217" s="698"/>
      <c r="DTQ217" s="488"/>
      <c r="DTR217" s="488"/>
      <c r="DTS217" s="488"/>
      <c r="DTT217" s="488"/>
      <c r="DTU217" s="488"/>
      <c r="DTV217" s="697" t="s">
        <v>9880</v>
      </c>
      <c r="DTW217" s="698"/>
      <c r="DTX217" s="698"/>
      <c r="DTY217" s="488"/>
      <c r="DTZ217" s="488"/>
      <c r="DUA217" s="488"/>
      <c r="DUB217" s="488"/>
      <c r="DUC217" s="488"/>
      <c r="DUD217" s="697" t="s">
        <v>9880</v>
      </c>
      <c r="DUE217" s="698"/>
      <c r="DUF217" s="698"/>
      <c r="DUG217" s="488"/>
      <c r="DUH217" s="488"/>
      <c r="DUI217" s="488"/>
      <c r="DUJ217" s="488"/>
      <c r="DUK217" s="488"/>
      <c r="DUL217" s="697" t="s">
        <v>9880</v>
      </c>
      <c r="DUM217" s="698"/>
      <c r="DUN217" s="698"/>
      <c r="DUO217" s="488"/>
      <c r="DUP217" s="488"/>
      <c r="DUQ217" s="488"/>
      <c r="DUR217" s="488"/>
      <c r="DUS217" s="488"/>
      <c r="DUT217" s="697" t="s">
        <v>9880</v>
      </c>
      <c r="DUU217" s="698"/>
      <c r="DUV217" s="698"/>
      <c r="DUW217" s="488"/>
      <c r="DUX217" s="488"/>
      <c r="DUY217" s="488"/>
      <c r="DUZ217" s="488"/>
      <c r="DVA217" s="488"/>
      <c r="DVB217" s="697" t="s">
        <v>9880</v>
      </c>
      <c r="DVC217" s="698"/>
      <c r="DVD217" s="698"/>
      <c r="DVE217" s="488"/>
      <c r="DVF217" s="488"/>
      <c r="DVG217" s="488"/>
      <c r="DVH217" s="488"/>
      <c r="DVI217" s="488"/>
      <c r="DVJ217" s="697" t="s">
        <v>9880</v>
      </c>
      <c r="DVK217" s="698"/>
      <c r="DVL217" s="698"/>
      <c r="DVM217" s="488"/>
      <c r="DVN217" s="488"/>
      <c r="DVO217" s="488"/>
      <c r="DVP217" s="488"/>
      <c r="DVQ217" s="488"/>
      <c r="DVR217" s="697" t="s">
        <v>9880</v>
      </c>
      <c r="DVS217" s="698"/>
      <c r="DVT217" s="698"/>
      <c r="DVU217" s="488"/>
      <c r="DVV217" s="488"/>
      <c r="DVW217" s="488"/>
      <c r="DVX217" s="488"/>
      <c r="DVY217" s="488"/>
      <c r="DVZ217" s="697" t="s">
        <v>9880</v>
      </c>
      <c r="DWA217" s="698"/>
      <c r="DWB217" s="698"/>
      <c r="DWC217" s="488"/>
      <c r="DWD217" s="488"/>
      <c r="DWE217" s="488"/>
      <c r="DWF217" s="488"/>
      <c r="DWG217" s="488"/>
      <c r="DWH217" s="697" t="s">
        <v>9880</v>
      </c>
      <c r="DWI217" s="698"/>
      <c r="DWJ217" s="698"/>
      <c r="DWK217" s="488"/>
      <c r="DWL217" s="488"/>
      <c r="DWM217" s="488"/>
      <c r="DWN217" s="488"/>
      <c r="DWO217" s="488"/>
      <c r="DWP217" s="697" t="s">
        <v>9880</v>
      </c>
      <c r="DWQ217" s="698"/>
      <c r="DWR217" s="698"/>
      <c r="DWS217" s="488"/>
      <c r="DWT217" s="488"/>
      <c r="DWU217" s="488"/>
      <c r="DWV217" s="488"/>
      <c r="DWW217" s="488"/>
      <c r="DWX217" s="697" t="s">
        <v>9880</v>
      </c>
      <c r="DWY217" s="698"/>
      <c r="DWZ217" s="698"/>
      <c r="DXA217" s="488"/>
      <c r="DXB217" s="488"/>
      <c r="DXC217" s="488"/>
      <c r="DXD217" s="488"/>
      <c r="DXE217" s="488"/>
      <c r="DXF217" s="697" t="s">
        <v>9880</v>
      </c>
      <c r="DXG217" s="698"/>
      <c r="DXH217" s="698"/>
      <c r="DXI217" s="488"/>
      <c r="DXJ217" s="488"/>
      <c r="DXK217" s="488"/>
      <c r="DXL217" s="488"/>
      <c r="DXM217" s="488"/>
      <c r="DXN217" s="697" t="s">
        <v>9880</v>
      </c>
      <c r="DXO217" s="698"/>
      <c r="DXP217" s="698"/>
      <c r="DXQ217" s="488"/>
      <c r="DXR217" s="488"/>
      <c r="DXS217" s="488"/>
      <c r="DXT217" s="488"/>
      <c r="DXU217" s="488"/>
      <c r="DXV217" s="697" t="s">
        <v>9880</v>
      </c>
      <c r="DXW217" s="698"/>
      <c r="DXX217" s="698"/>
      <c r="DXY217" s="488"/>
      <c r="DXZ217" s="488"/>
      <c r="DYA217" s="488"/>
      <c r="DYB217" s="488"/>
      <c r="DYC217" s="488"/>
      <c r="DYD217" s="697" t="s">
        <v>9880</v>
      </c>
      <c r="DYE217" s="698"/>
      <c r="DYF217" s="698"/>
      <c r="DYG217" s="488"/>
      <c r="DYH217" s="488"/>
      <c r="DYI217" s="488"/>
      <c r="DYJ217" s="488"/>
      <c r="DYK217" s="488"/>
      <c r="DYL217" s="697" t="s">
        <v>9880</v>
      </c>
      <c r="DYM217" s="698"/>
      <c r="DYN217" s="698"/>
      <c r="DYO217" s="488"/>
      <c r="DYP217" s="488"/>
      <c r="DYQ217" s="488"/>
      <c r="DYR217" s="488"/>
      <c r="DYS217" s="488"/>
      <c r="DYT217" s="697" t="s">
        <v>9880</v>
      </c>
      <c r="DYU217" s="698"/>
      <c r="DYV217" s="698"/>
      <c r="DYW217" s="488"/>
      <c r="DYX217" s="488"/>
      <c r="DYY217" s="488"/>
      <c r="DYZ217" s="488"/>
      <c r="DZA217" s="488"/>
      <c r="DZB217" s="697" t="s">
        <v>9880</v>
      </c>
      <c r="DZC217" s="698"/>
      <c r="DZD217" s="698"/>
      <c r="DZE217" s="488"/>
      <c r="DZF217" s="488"/>
      <c r="DZG217" s="488"/>
      <c r="DZH217" s="488"/>
      <c r="DZI217" s="488"/>
      <c r="DZJ217" s="697" t="s">
        <v>9880</v>
      </c>
      <c r="DZK217" s="698"/>
      <c r="DZL217" s="698"/>
      <c r="DZM217" s="488"/>
      <c r="DZN217" s="488"/>
      <c r="DZO217" s="488"/>
      <c r="DZP217" s="488"/>
      <c r="DZQ217" s="488"/>
      <c r="DZR217" s="697" t="s">
        <v>9880</v>
      </c>
      <c r="DZS217" s="698"/>
      <c r="DZT217" s="698"/>
      <c r="DZU217" s="488"/>
      <c r="DZV217" s="488"/>
      <c r="DZW217" s="488"/>
      <c r="DZX217" s="488"/>
      <c r="DZY217" s="488"/>
      <c r="DZZ217" s="697" t="s">
        <v>9880</v>
      </c>
      <c r="EAA217" s="698"/>
      <c r="EAB217" s="698"/>
      <c r="EAC217" s="488"/>
      <c r="EAD217" s="488"/>
      <c r="EAE217" s="488"/>
      <c r="EAF217" s="488"/>
      <c r="EAG217" s="488"/>
      <c r="EAH217" s="697" t="s">
        <v>9880</v>
      </c>
      <c r="EAI217" s="698"/>
      <c r="EAJ217" s="698"/>
      <c r="EAK217" s="488"/>
      <c r="EAL217" s="488"/>
      <c r="EAM217" s="488"/>
      <c r="EAN217" s="488"/>
      <c r="EAO217" s="488"/>
      <c r="EAP217" s="697" t="s">
        <v>9880</v>
      </c>
      <c r="EAQ217" s="698"/>
      <c r="EAR217" s="698"/>
      <c r="EAS217" s="488"/>
      <c r="EAT217" s="488"/>
      <c r="EAU217" s="488"/>
      <c r="EAV217" s="488"/>
      <c r="EAW217" s="488"/>
      <c r="EAX217" s="697" t="s">
        <v>9880</v>
      </c>
      <c r="EAY217" s="698"/>
      <c r="EAZ217" s="698"/>
      <c r="EBA217" s="488"/>
      <c r="EBB217" s="488"/>
      <c r="EBC217" s="488"/>
      <c r="EBD217" s="488"/>
      <c r="EBE217" s="488"/>
      <c r="EBF217" s="697" t="s">
        <v>9880</v>
      </c>
      <c r="EBG217" s="698"/>
      <c r="EBH217" s="698"/>
      <c r="EBI217" s="488"/>
      <c r="EBJ217" s="488"/>
      <c r="EBK217" s="488"/>
      <c r="EBL217" s="488"/>
      <c r="EBM217" s="488"/>
      <c r="EBN217" s="697" t="s">
        <v>9880</v>
      </c>
      <c r="EBO217" s="698"/>
      <c r="EBP217" s="698"/>
      <c r="EBQ217" s="488"/>
      <c r="EBR217" s="488"/>
      <c r="EBS217" s="488"/>
      <c r="EBT217" s="488"/>
      <c r="EBU217" s="488"/>
      <c r="EBV217" s="697" t="s">
        <v>9880</v>
      </c>
      <c r="EBW217" s="698"/>
      <c r="EBX217" s="698"/>
      <c r="EBY217" s="488"/>
      <c r="EBZ217" s="488"/>
      <c r="ECA217" s="488"/>
      <c r="ECB217" s="488"/>
      <c r="ECC217" s="488"/>
      <c r="ECD217" s="697" t="s">
        <v>9880</v>
      </c>
      <c r="ECE217" s="698"/>
      <c r="ECF217" s="698"/>
      <c r="ECG217" s="488"/>
      <c r="ECH217" s="488"/>
      <c r="ECI217" s="488"/>
      <c r="ECJ217" s="488"/>
      <c r="ECK217" s="488"/>
      <c r="ECL217" s="697" t="s">
        <v>9880</v>
      </c>
      <c r="ECM217" s="698"/>
      <c r="ECN217" s="698"/>
      <c r="ECO217" s="488"/>
      <c r="ECP217" s="488"/>
      <c r="ECQ217" s="488"/>
      <c r="ECR217" s="488"/>
      <c r="ECS217" s="488"/>
      <c r="ECT217" s="697" t="s">
        <v>9880</v>
      </c>
      <c r="ECU217" s="698"/>
      <c r="ECV217" s="698"/>
      <c r="ECW217" s="488"/>
      <c r="ECX217" s="488"/>
      <c r="ECY217" s="488"/>
      <c r="ECZ217" s="488"/>
      <c r="EDA217" s="488"/>
      <c r="EDB217" s="697" t="s">
        <v>9880</v>
      </c>
      <c r="EDC217" s="698"/>
      <c r="EDD217" s="698"/>
      <c r="EDE217" s="488"/>
      <c r="EDF217" s="488"/>
      <c r="EDG217" s="488"/>
      <c r="EDH217" s="488"/>
      <c r="EDI217" s="488"/>
      <c r="EDJ217" s="697" t="s">
        <v>9880</v>
      </c>
      <c r="EDK217" s="698"/>
      <c r="EDL217" s="698"/>
      <c r="EDM217" s="488"/>
      <c r="EDN217" s="488"/>
      <c r="EDO217" s="488"/>
      <c r="EDP217" s="488"/>
      <c r="EDQ217" s="488"/>
      <c r="EDR217" s="697" t="s">
        <v>9880</v>
      </c>
      <c r="EDS217" s="698"/>
      <c r="EDT217" s="698"/>
      <c r="EDU217" s="488"/>
      <c r="EDV217" s="488"/>
      <c r="EDW217" s="488"/>
      <c r="EDX217" s="488"/>
      <c r="EDY217" s="488"/>
      <c r="EDZ217" s="697" t="s">
        <v>9880</v>
      </c>
      <c r="EEA217" s="698"/>
      <c r="EEB217" s="698"/>
      <c r="EEC217" s="488"/>
      <c r="EED217" s="488"/>
      <c r="EEE217" s="488"/>
      <c r="EEF217" s="488"/>
      <c r="EEG217" s="488"/>
      <c r="EEH217" s="697" t="s">
        <v>9880</v>
      </c>
      <c r="EEI217" s="698"/>
      <c r="EEJ217" s="698"/>
      <c r="EEK217" s="488"/>
      <c r="EEL217" s="488"/>
      <c r="EEM217" s="488"/>
      <c r="EEN217" s="488"/>
      <c r="EEO217" s="488"/>
      <c r="EEP217" s="697" t="s">
        <v>9880</v>
      </c>
      <c r="EEQ217" s="698"/>
      <c r="EER217" s="698"/>
      <c r="EES217" s="488"/>
      <c r="EET217" s="488"/>
      <c r="EEU217" s="488"/>
      <c r="EEV217" s="488"/>
      <c r="EEW217" s="488"/>
      <c r="EEX217" s="697" t="s">
        <v>9880</v>
      </c>
      <c r="EEY217" s="698"/>
      <c r="EEZ217" s="698"/>
      <c r="EFA217" s="488"/>
      <c r="EFB217" s="488"/>
      <c r="EFC217" s="488"/>
      <c r="EFD217" s="488"/>
      <c r="EFE217" s="488"/>
      <c r="EFF217" s="697" t="s">
        <v>9880</v>
      </c>
      <c r="EFG217" s="698"/>
      <c r="EFH217" s="698"/>
      <c r="EFI217" s="488"/>
      <c r="EFJ217" s="488"/>
      <c r="EFK217" s="488"/>
      <c r="EFL217" s="488"/>
      <c r="EFM217" s="488"/>
      <c r="EFN217" s="697" t="s">
        <v>9880</v>
      </c>
      <c r="EFO217" s="698"/>
      <c r="EFP217" s="698"/>
      <c r="EFQ217" s="488"/>
      <c r="EFR217" s="488"/>
      <c r="EFS217" s="488"/>
      <c r="EFT217" s="488"/>
      <c r="EFU217" s="488"/>
      <c r="EFV217" s="697" t="s">
        <v>9880</v>
      </c>
      <c r="EFW217" s="698"/>
      <c r="EFX217" s="698"/>
      <c r="EFY217" s="488"/>
      <c r="EFZ217" s="488"/>
      <c r="EGA217" s="488"/>
      <c r="EGB217" s="488"/>
      <c r="EGC217" s="488"/>
      <c r="EGD217" s="697" t="s">
        <v>9880</v>
      </c>
      <c r="EGE217" s="698"/>
      <c r="EGF217" s="698"/>
      <c r="EGG217" s="488"/>
      <c r="EGH217" s="488"/>
      <c r="EGI217" s="488"/>
      <c r="EGJ217" s="488"/>
      <c r="EGK217" s="488"/>
      <c r="EGL217" s="697" t="s">
        <v>9880</v>
      </c>
      <c r="EGM217" s="698"/>
      <c r="EGN217" s="698"/>
      <c r="EGO217" s="488"/>
      <c r="EGP217" s="488"/>
      <c r="EGQ217" s="488"/>
      <c r="EGR217" s="488"/>
      <c r="EGS217" s="488"/>
      <c r="EGT217" s="697" t="s">
        <v>9880</v>
      </c>
      <c r="EGU217" s="698"/>
      <c r="EGV217" s="698"/>
      <c r="EGW217" s="488"/>
      <c r="EGX217" s="488"/>
      <c r="EGY217" s="488"/>
      <c r="EGZ217" s="488"/>
      <c r="EHA217" s="488"/>
      <c r="EHB217" s="697" t="s">
        <v>9880</v>
      </c>
      <c r="EHC217" s="698"/>
      <c r="EHD217" s="698"/>
      <c r="EHE217" s="488"/>
      <c r="EHF217" s="488"/>
      <c r="EHG217" s="488"/>
      <c r="EHH217" s="488"/>
      <c r="EHI217" s="488"/>
      <c r="EHJ217" s="697" t="s">
        <v>9880</v>
      </c>
      <c r="EHK217" s="698"/>
      <c r="EHL217" s="698"/>
      <c r="EHM217" s="488"/>
      <c r="EHN217" s="488"/>
      <c r="EHO217" s="488"/>
      <c r="EHP217" s="488"/>
      <c r="EHQ217" s="488"/>
      <c r="EHR217" s="697" t="s">
        <v>9880</v>
      </c>
      <c r="EHS217" s="698"/>
      <c r="EHT217" s="698"/>
      <c r="EHU217" s="488"/>
      <c r="EHV217" s="488"/>
      <c r="EHW217" s="488"/>
      <c r="EHX217" s="488"/>
      <c r="EHY217" s="488"/>
      <c r="EHZ217" s="697" t="s">
        <v>9880</v>
      </c>
      <c r="EIA217" s="698"/>
      <c r="EIB217" s="698"/>
      <c r="EIC217" s="488"/>
      <c r="EID217" s="488"/>
      <c r="EIE217" s="488"/>
      <c r="EIF217" s="488"/>
      <c r="EIG217" s="488"/>
      <c r="EIH217" s="697" t="s">
        <v>9880</v>
      </c>
      <c r="EII217" s="698"/>
      <c r="EIJ217" s="698"/>
      <c r="EIK217" s="488"/>
      <c r="EIL217" s="488"/>
      <c r="EIM217" s="488"/>
      <c r="EIN217" s="488"/>
      <c r="EIO217" s="488"/>
      <c r="EIP217" s="697" t="s">
        <v>9880</v>
      </c>
      <c r="EIQ217" s="698"/>
      <c r="EIR217" s="698"/>
      <c r="EIS217" s="488"/>
      <c r="EIT217" s="488"/>
      <c r="EIU217" s="488"/>
      <c r="EIV217" s="488"/>
      <c r="EIW217" s="488"/>
      <c r="EIX217" s="697" t="s">
        <v>9880</v>
      </c>
      <c r="EIY217" s="698"/>
      <c r="EIZ217" s="698"/>
      <c r="EJA217" s="488"/>
      <c r="EJB217" s="488"/>
      <c r="EJC217" s="488"/>
      <c r="EJD217" s="488"/>
      <c r="EJE217" s="488"/>
      <c r="EJF217" s="697" t="s">
        <v>9880</v>
      </c>
      <c r="EJG217" s="698"/>
      <c r="EJH217" s="698"/>
      <c r="EJI217" s="488"/>
      <c r="EJJ217" s="488"/>
      <c r="EJK217" s="488"/>
      <c r="EJL217" s="488"/>
      <c r="EJM217" s="488"/>
      <c r="EJN217" s="697" t="s">
        <v>9880</v>
      </c>
      <c r="EJO217" s="698"/>
      <c r="EJP217" s="698"/>
      <c r="EJQ217" s="488"/>
      <c r="EJR217" s="488"/>
      <c r="EJS217" s="488"/>
      <c r="EJT217" s="488"/>
      <c r="EJU217" s="488"/>
      <c r="EJV217" s="697" t="s">
        <v>9880</v>
      </c>
      <c r="EJW217" s="698"/>
      <c r="EJX217" s="698"/>
      <c r="EJY217" s="488"/>
      <c r="EJZ217" s="488"/>
      <c r="EKA217" s="488"/>
      <c r="EKB217" s="488"/>
      <c r="EKC217" s="488"/>
      <c r="EKD217" s="697" t="s">
        <v>9880</v>
      </c>
      <c r="EKE217" s="698"/>
      <c r="EKF217" s="698"/>
      <c r="EKG217" s="488"/>
      <c r="EKH217" s="488"/>
      <c r="EKI217" s="488"/>
      <c r="EKJ217" s="488"/>
      <c r="EKK217" s="488"/>
      <c r="EKL217" s="697" t="s">
        <v>9880</v>
      </c>
      <c r="EKM217" s="698"/>
      <c r="EKN217" s="698"/>
      <c r="EKO217" s="488"/>
      <c r="EKP217" s="488"/>
      <c r="EKQ217" s="488"/>
      <c r="EKR217" s="488"/>
      <c r="EKS217" s="488"/>
      <c r="EKT217" s="697" t="s">
        <v>9880</v>
      </c>
      <c r="EKU217" s="698"/>
      <c r="EKV217" s="698"/>
      <c r="EKW217" s="488"/>
      <c r="EKX217" s="488"/>
      <c r="EKY217" s="488"/>
      <c r="EKZ217" s="488"/>
      <c r="ELA217" s="488"/>
      <c r="ELB217" s="697" t="s">
        <v>9880</v>
      </c>
      <c r="ELC217" s="698"/>
      <c r="ELD217" s="698"/>
      <c r="ELE217" s="488"/>
      <c r="ELF217" s="488"/>
      <c r="ELG217" s="488"/>
      <c r="ELH217" s="488"/>
      <c r="ELI217" s="488"/>
      <c r="ELJ217" s="697" t="s">
        <v>9880</v>
      </c>
      <c r="ELK217" s="698"/>
      <c r="ELL217" s="698"/>
      <c r="ELM217" s="488"/>
      <c r="ELN217" s="488"/>
      <c r="ELO217" s="488"/>
      <c r="ELP217" s="488"/>
      <c r="ELQ217" s="488"/>
      <c r="ELR217" s="697" t="s">
        <v>9880</v>
      </c>
      <c r="ELS217" s="698"/>
      <c r="ELT217" s="698"/>
      <c r="ELU217" s="488"/>
      <c r="ELV217" s="488"/>
      <c r="ELW217" s="488"/>
      <c r="ELX217" s="488"/>
      <c r="ELY217" s="488"/>
      <c r="ELZ217" s="697" t="s">
        <v>9880</v>
      </c>
      <c r="EMA217" s="698"/>
      <c r="EMB217" s="698"/>
      <c r="EMC217" s="488"/>
      <c r="EMD217" s="488"/>
      <c r="EME217" s="488"/>
      <c r="EMF217" s="488"/>
      <c r="EMG217" s="488"/>
      <c r="EMH217" s="697" t="s">
        <v>9880</v>
      </c>
      <c r="EMI217" s="698"/>
      <c r="EMJ217" s="698"/>
      <c r="EMK217" s="488"/>
      <c r="EML217" s="488"/>
      <c r="EMM217" s="488"/>
      <c r="EMN217" s="488"/>
      <c r="EMO217" s="488"/>
      <c r="EMP217" s="697" t="s">
        <v>9880</v>
      </c>
      <c r="EMQ217" s="698"/>
      <c r="EMR217" s="698"/>
      <c r="EMS217" s="488"/>
      <c r="EMT217" s="488"/>
      <c r="EMU217" s="488"/>
      <c r="EMV217" s="488"/>
      <c r="EMW217" s="488"/>
      <c r="EMX217" s="697" t="s">
        <v>9880</v>
      </c>
      <c r="EMY217" s="698"/>
      <c r="EMZ217" s="698"/>
      <c r="ENA217" s="488"/>
      <c r="ENB217" s="488"/>
      <c r="ENC217" s="488"/>
      <c r="END217" s="488"/>
      <c r="ENE217" s="488"/>
      <c r="ENF217" s="697" t="s">
        <v>9880</v>
      </c>
      <c r="ENG217" s="698"/>
      <c r="ENH217" s="698"/>
      <c r="ENI217" s="488"/>
      <c r="ENJ217" s="488"/>
      <c r="ENK217" s="488"/>
      <c r="ENL217" s="488"/>
      <c r="ENM217" s="488"/>
      <c r="ENN217" s="697" t="s">
        <v>9880</v>
      </c>
      <c r="ENO217" s="698"/>
      <c r="ENP217" s="698"/>
      <c r="ENQ217" s="488"/>
      <c r="ENR217" s="488"/>
      <c r="ENS217" s="488"/>
      <c r="ENT217" s="488"/>
      <c r="ENU217" s="488"/>
      <c r="ENV217" s="697" t="s">
        <v>9880</v>
      </c>
      <c r="ENW217" s="698"/>
      <c r="ENX217" s="698"/>
      <c r="ENY217" s="488"/>
      <c r="ENZ217" s="488"/>
      <c r="EOA217" s="488"/>
      <c r="EOB217" s="488"/>
      <c r="EOC217" s="488"/>
      <c r="EOD217" s="697" t="s">
        <v>9880</v>
      </c>
      <c r="EOE217" s="698"/>
      <c r="EOF217" s="698"/>
      <c r="EOG217" s="488"/>
      <c r="EOH217" s="488"/>
      <c r="EOI217" s="488"/>
      <c r="EOJ217" s="488"/>
      <c r="EOK217" s="488"/>
      <c r="EOL217" s="697" t="s">
        <v>9880</v>
      </c>
      <c r="EOM217" s="698"/>
      <c r="EON217" s="698"/>
      <c r="EOO217" s="488"/>
      <c r="EOP217" s="488"/>
      <c r="EOQ217" s="488"/>
      <c r="EOR217" s="488"/>
      <c r="EOS217" s="488"/>
      <c r="EOT217" s="697" t="s">
        <v>9880</v>
      </c>
      <c r="EOU217" s="698"/>
      <c r="EOV217" s="698"/>
      <c r="EOW217" s="488"/>
      <c r="EOX217" s="488"/>
      <c r="EOY217" s="488"/>
      <c r="EOZ217" s="488"/>
      <c r="EPA217" s="488"/>
      <c r="EPB217" s="697" t="s">
        <v>9880</v>
      </c>
      <c r="EPC217" s="698"/>
      <c r="EPD217" s="698"/>
      <c r="EPE217" s="488"/>
      <c r="EPF217" s="488"/>
      <c r="EPG217" s="488"/>
      <c r="EPH217" s="488"/>
      <c r="EPI217" s="488"/>
      <c r="EPJ217" s="697" t="s">
        <v>9880</v>
      </c>
      <c r="EPK217" s="698"/>
      <c r="EPL217" s="698"/>
      <c r="EPM217" s="488"/>
      <c r="EPN217" s="488"/>
      <c r="EPO217" s="488"/>
      <c r="EPP217" s="488"/>
      <c r="EPQ217" s="488"/>
      <c r="EPR217" s="697" t="s">
        <v>9880</v>
      </c>
      <c r="EPS217" s="698"/>
      <c r="EPT217" s="698"/>
      <c r="EPU217" s="488"/>
      <c r="EPV217" s="488"/>
      <c r="EPW217" s="488"/>
      <c r="EPX217" s="488"/>
      <c r="EPY217" s="488"/>
      <c r="EPZ217" s="697" t="s">
        <v>9880</v>
      </c>
      <c r="EQA217" s="698"/>
      <c r="EQB217" s="698"/>
      <c r="EQC217" s="488"/>
      <c r="EQD217" s="488"/>
      <c r="EQE217" s="488"/>
      <c r="EQF217" s="488"/>
      <c r="EQG217" s="488"/>
      <c r="EQH217" s="697" t="s">
        <v>9880</v>
      </c>
      <c r="EQI217" s="698"/>
      <c r="EQJ217" s="698"/>
      <c r="EQK217" s="488"/>
      <c r="EQL217" s="488"/>
      <c r="EQM217" s="488"/>
      <c r="EQN217" s="488"/>
      <c r="EQO217" s="488"/>
      <c r="EQP217" s="697" t="s">
        <v>9880</v>
      </c>
      <c r="EQQ217" s="698"/>
      <c r="EQR217" s="698"/>
      <c r="EQS217" s="488"/>
      <c r="EQT217" s="488"/>
      <c r="EQU217" s="488"/>
      <c r="EQV217" s="488"/>
      <c r="EQW217" s="488"/>
      <c r="EQX217" s="697" t="s">
        <v>9880</v>
      </c>
      <c r="EQY217" s="698"/>
      <c r="EQZ217" s="698"/>
      <c r="ERA217" s="488"/>
      <c r="ERB217" s="488"/>
      <c r="ERC217" s="488"/>
      <c r="ERD217" s="488"/>
      <c r="ERE217" s="488"/>
      <c r="ERF217" s="697" t="s">
        <v>9880</v>
      </c>
      <c r="ERG217" s="698"/>
      <c r="ERH217" s="698"/>
      <c r="ERI217" s="488"/>
      <c r="ERJ217" s="488"/>
      <c r="ERK217" s="488"/>
      <c r="ERL217" s="488"/>
      <c r="ERM217" s="488"/>
      <c r="ERN217" s="697" t="s">
        <v>9880</v>
      </c>
      <c r="ERO217" s="698"/>
      <c r="ERP217" s="698"/>
      <c r="ERQ217" s="488"/>
      <c r="ERR217" s="488"/>
      <c r="ERS217" s="488"/>
      <c r="ERT217" s="488"/>
      <c r="ERU217" s="488"/>
      <c r="ERV217" s="697" t="s">
        <v>9880</v>
      </c>
      <c r="ERW217" s="698"/>
      <c r="ERX217" s="698"/>
      <c r="ERY217" s="488"/>
      <c r="ERZ217" s="488"/>
      <c r="ESA217" s="488"/>
      <c r="ESB217" s="488"/>
      <c r="ESC217" s="488"/>
      <c r="ESD217" s="697" t="s">
        <v>9880</v>
      </c>
      <c r="ESE217" s="698"/>
      <c r="ESF217" s="698"/>
      <c r="ESG217" s="488"/>
      <c r="ESH217" s="488"/>
      <c r="ESI217" s="488"/>
      <c r="ESJ217" s="488"/>
      <c r="ESK217" s="488"/>
      <c r="ESL217" s="697" t="s">
        <v>9880</v>
      </c>
      <c r="ESM217" s="698"/>
      <c r="ESN217" s="698"/>
      <c r="ESO217" s="488"/>
      <c r="ESP217" s="488"/>
      <c r="ESQ217" s="488"/>
      <c r="ESR217" s="488"/>
      <c r="ESS217" s="488"/>
      <c r="EST217" s="697" t="s">
        <v>9880</v>
      </c>
      <c r="ESU217" s="698"/>
      <c r="ESV217" s="698"/>
      <c r="ESW217" s="488"/>
      <c r="ESX217" s="488"/>
      <c r="ESY217" s="488"/>
      <c r="ESZ217" s="488"/>
      <c r="ETA217" s="488"/>
      <c r="ETB217" s="697" t="s">
        <v>9880</v>
      </c>
      <c r="ETC217" s="698"/>
      <c r="ETD217" s="698"/>
      <c r="ETE217" s="488"/>
      <c r="ETF217" s="488"/>
      <c r="ETG217" s="488"/>
      <c r="ETH217" s="488"/>
      <c r="ETI217" s="488"/>
      <c r="ETJ217" s="697" t="s">
        <v>9880</v>
      </c>
      <c r="ETK217" s="698"/>
      <c r="ETL217" s="698"/>
      <c r="ETM217" s="488"/>
      <c r="ETN217" s="488"/>
      <c r="ETO217" s="488"/>
      <c r="ETP217" s="488"/>
      <c r="ETQ217" s="488"/>
      <c r="ETR217" s="697" t="s">
        <v>9880</v>
      </c>
      <c r="ETS217" s="698"/>
      <c r="ETT217" s="698"/>
      <c r="ETU217" s="488"/>
      <c r="ETV217" s="488"/>
      <c r="ETW217" s="488"/>
      <c r="ETX217" s="488"/>
      <c r="ETY217" s="488"/>
      <c r="ETZ217" s="697" t="s">
        <v>9880</v>
      </c>
      <c r="EUA217" s="698"/>
      <c r="EUB217" s="698"/>
      <c r="EUC217" s="488"/>
      <c r="EUD217" s="488"/>
      <c r="EUE217" s="488"/>
      <c r="EUF217" s="488"/>
      <c r="EUG217" s="488"/>
      <c r="EUH217" s="697" t="s">
        <v>9880</v>
      </c>
      <c r="EUI217" s="698"/>
      <c r="EUJ217" s="698"/>
      <c r="EUK217" s="488"/>
      <c r="EUL217" s="488"/>
      <c r="EUM217" s="488"/>
      <c r="EUN217" s="488"/>
      <c r="EUO217" s="488"/>
      <c r="EUP217" s="697" t="s">
        <v>9880</v>
      </c>
      <c r="EUQ217" s="698"/>
      <c r="EUR217" s="698"/>
      <c r="EUS217" s="488"/>
      <c r="EUT217" s="488"/>
      <c r="EUU217" s="488"/>
      <c r="EUV217" s="488"/>
      <c r="EUW217" s="488"/>
      <c r="EUX217" s="697" t="s">
        <v>9880</v>
      </c>
      <c r="EUY217" s="698"/>
      <c r="EUZ217" s="698"/>
      <c r="EVA217" s="488"/>
      <c r="EVB217" s="488"/>
      <c r="EVC217" s="488"/>
      <c r="EVD217" s="488"/>
      <c r="EVE217" s="488"/>
      <c r="EVF217" s="697" t="s">
        <v>9880</v>
      </c>
      <c r="EVG217" s="698"/>
      <c r="EVH217" s="698"/>
      <c r="EVI217" s="488"/>
      <c r="EVJ217" s="488"/>
      <c r="EVK217" s="488"/>
      <c r="EVL217" s="488"/>
      <c r="EVM217" s="488"/>
      <c r="EVN217" s="697" t="s">
        <v>9880</v>
      </c>
      <c r="EVO217" s="698"/>
      <c r="EVP217" s="698"/>
      <c r="EVQ217" s="488"/>
      <c r="EVR217" s="488"/>
      <c r="EVS217" s="488"/>
      <c r="EVT217" s="488"/>
      <c r="EVU217" s="488"/>
      <c r="EVV217" s="697" t="s">
        <v>9880</v>
      </c>
      <c r="EVW217" s="698"/>
      <c r="EVX217" s="698"/>
      <c r="EVY217" s="488"/>
      <c r="EVZ217" s="488"/>
      <c r="EWA217" s="488"/>
      <c r="EWB217" s="488"/>
      <c r="EWC217" s="488"/>
      <c r="EWD217" s="697" t="s">
        <v>9880</v>
      </c>
      <c r="EWE217" s="698"/>
      <c r="EWF217" s="698"/>
      <c r="EWG217" s="488"/>
      <c r="EWH217" s="488"/>
      <c r="EWI217" s="488"/>
      <c r="EWJ217" s="488"/>
      <c r="EWK217" s="488"/>
      <c r="EWL217" s="697" t="s">
        <v>9880</v>
      </c>
      <c r="EWM217" s="698"/>
      <c r="EWN217" s="698"/>
      <c r="EWO217" s="488"/>
      <c r="EWP217" s="488"/>
      <c r="EWQ217" s="488"/>
      <c r="EWR217" s="488"/>
      <c r="EWS217" s="488"/>
      <c r="EWT217" s="697" t="s">
        <v>9880</v>
      </c>
      <c r="EWU217" s="698"/>
      <c r="EWV217" s="698"/>
      <c r="EWW217" s="488"/>
      <c r="EWX217" s="488"/>
      <c r="EWY217" s="488"/>
      <c r="EWZ217" s="488"/>
      <c r="EXA217" s="488"/>
      <c r="EXB217" s="697" t="s">
        <v>9880</v>
      </c>
      <c r="EXC217" s="698"/>
      <c r="EXD217" s="698"/>
      <c r="EXE217" s="488"/>
      <c r="EXF217" s="488"/>
      <c r="EXG217" s="488"/>
      <c r="EXH217" s="488"/>
      <c r="EXI217" s="488"/>
      <c r="EXJ217" s="697" t="s">
        <v>9880</v>
      </c>
      <c r="EXK217" s="698"/>
      <c r="EXL217" s="698"/>
      <c r="EXM217" s="488"/>
      <c r="EXN217" s="488"/>
      <c r="EXO217" s="488"/>
      <c r="EXP217" s="488"/>
      <c r="EXQ217" s="488"/>
      <c r="EXR217" s="697" t="s">
        <v>9880</v>
      </c>
      <c r="EXS217" s="698"/>
      <c r="EXT217" s="698"/>
      <c r="EXU217" s="488"/>
      <c r="EXV217" s="488"/>
      <c r="EXW217" s="488"/>
      <c r="EXX217" s="488"/>
      <c r="EXY217" s="488"/>
      <c r="EXZ217" s="697" t="s">
        <v>9880</v>
      </c>
      <c r="EYA217" s="698"/>
      <c r="EYB217" s="698"/>
      <c r="EYC217" s="488"/>
      <c r="EYD217" s="488"/>
      <c r="EYE217" s="488"/>
      <c r="EYF217" s="488"/>
      <c r="EYG217" s="488"/>
      <c r="EYH217" s="697" t="s">
        <v>9880</v>
      </c>
      <c r="EYI217" s="698"/>
      <c r="EYJ217" s="698"/>
      <c r="EYK217" s="488"/>
      <c r="EYL217" s="488"/>
      <c r="EYM217" s="488"/>
      <c r="EYN217" s="488"/>
      <c r="EYO217" s="488"/>
      <c r="EYP217" s="697" t="s">
        <v>9880</v>
      </c>
      <c r="EYQ217" s="698"/>
      <c r="EYR217" s="698"/>
      <c r="EYS217" s="488"/>
      <c r="EYT217" s="488"/>
      <c r="EYU217" s="488"/>
      <c r="EYV217" s="488"/>
      <c r="EYW217" s="488"/>
      <c r="EYX217" s="697" t="s">
        <v>9880</v>
      </c>
      <c r="EYY217" s="698"/>
      <c r="EYZ217" s="698"/>
      <c r="EZA217" s="488"/>
      <c r="EZB217" s="488"/>
      <c r="EZC217" s="488"/>
      <c r="EZD217" s="488"/>
      <c r="EZE217" s="488"/>
      <c r="EZF217" s="697" t="s">
        <v>9880</v>
      </c>
      <c r="EZG217" s="698"/>
      <c r="EZH217" s="698"/>
      <c r="EZI217" s="488"/>
      <c r="EZJ217" s="488"/>
      <c r="EZK217" s="488"/>
      <c r="EZL217" s="488"/>
      <c r="EZM217" s="488"/>
      <c r="EZN217" s="697" t="s">
        <v>9880</v>
      </c>
      <c r="EZO217" s="698"/>
      <c r="EZP217" s="698"/>
      <c r="EZQ217" s="488"/>
      <c r="EZR217" s="488"/>
      <c r="EZS217" s="488"/>
      <c r="EZT217" s="488"/>
      <c r="EZU217" s="488"/>
      <c r="EZV217" s="697" t="s">
        <v>9880</v>
      </c>
      <c r="EZW217" s="698"/>
      <c r="EZX217" s="698"/>
      <c r="EZY217" s="488"/>
      <c r="EZZ217" s="488"/>
      <c r="FAA217" s="488"/>
      <c r="FAB217" s="488"/>
      <c r="FAC217" s="488"/>
      <c r="FAD217" s="697" t="s">
        <v>9880</v>
      </c>
      <c r="FAE217" s="698"/>
      <c r="FAF217" s="698"/>
      <c r="FAG217" s="488"/>
      <c r="FAH217" s="488"/>
      <c r="FAI217" s="488"/>
      <c r="FAJ217" s="488"/>
      <c r="FAK217" s="488"/>
      <c r="FAL217" s="697" t="s">
        <v>9880</v>
      </c>
      <c r="FAM217" s="698"/>
      <c r="FAN217" s="698"/>
      <c r="FAO217" s="488"/>
      <c r="FAP217" s="488"/>
      <c r="FAQ217" s="488"/>
      <c r="FAR217" s="488"/>
      <c r="FAS217" s="488"/>
      <c r="FAT217" s="697" t="s">
        <v>9880</v>
      </c>
      <c r="FAU217" s="698"/>
      <c r="FAV217" s="698"/>
      <c r="FAW217" s="488"/>
      <c r="FAX217" s="488"/>
      <c r="FAY217" s="488"/>
      <c r="FAZ217" s="488"/>
      <c r="FBA217" s="488"/>
      <c r="FBB217" s="697" t="s">
        <v>9880</v>
      </c>
      <c r="FBC217" s="698"/>
      <c r="FBD217" s="698"/>
      <c r="FBE217" s="488"/>
      <c r="FBF217" s="488"/>
      <c r="FBG217" s="488"/>
      <c r="FBH217" s="488"/>
      <c r="FBI217" s="488"/>
      <c r="FBJ217" s="697" t="s">
        <v>9880</v>
      </c>
      <c r="FBK217" s="698"/>
      <c r="FBL217" s="698"/>
      <c r="FBM217" s="488"/>
      <c r="FBN217" s="488"/>
      <c r="FBO217" s="488"/>
      <c r="FBP217" s="488"/>
      <c r="FBQ217" s="488"/>
      <c r="FBR217" s="697" t="s">
        <v>9880</v>
      </c>
      <c r="FBS217" s="698"/>
      <c r="FBT217" s="698"/>
      <c r="FBU217" s="488"/>
      <c r="FBV217" s="488"/>
      <c r="FBW217" s="488"/>
      <c r="FBX217" s="488"/>
      <c r="FBY217" s="488"/>
      <c r="FBZ217" s="697" t="s">
        <v>9880</v>
      </c>
      <c r="FCA217" s="698"/>
      <c r="FCB217" s="698"/>
      <c r="FCC217" s="488"/>
      <c r="FCD217" s="488"/>
      <c r="FCE217" s="488"/>
      <c r="FCF217" s="488"/>
      <c r="FCG217" s="488"/>
      <c r="FCH217" s="697" t="s">
        <v>9880</v>
      </c>
      <c r="FCI217" s="698"/>
      <c r="FCJ217" s="698"/>
      <c r="FCK217" s="488"/>
      <c r="FCL217" s="488"/>
      <c r="FCM217" s="488"/>
      <c r="FCN217" s="488"/>
      <c r="FCO217" s="488"/>
      <c r="FCP217" s="697" t="s">
        <v>9880</v>
      </c>
      <c r="FCQ217" s="698"/>
      <c r="FCR217" s="698"/>
      <c r="FCS217" s="488"/>
      <c r="FCT217" s="488"/>
      <c r="FCU217" s="488"/>
      <c r="FCV217" s="488"/>
      <c r="FCW217" s="488"/>
      <c r="FCX217" s="697" t="s">
        <v>9880</v>
      </c>
      <c r="FCY217" s="698"/>
      <c r="FCZ217" s="698"/>
      <c r="FDA217" s="488"/>
      <c r="FDB217" s="488"/>
      <c r="FDC217" s="488"/>
      <c r="FDD217" s="488"/>
      <c r="FDE217" s="488"/>
      <c r="FDF217" s="697" t="s">
        <v>9880</v>
      </c>
      <c r="FDG217" s="698"/>
      <c r="FDH217" s="698"/>
      <c r="FDI217" s="488"/>
      <c r="FDJ217" s="488"/>
      <c r="FDK217" s="488"/>
      <c r="FDL217" s="488"/>
      <c r="FDM217" s="488"/>
      <c r="FDN217" s="697" t="s">
        <v>9880</v>
      </c>
      <c r="FDO217" s="698"/>
      <c r="FDP217" s="698"/>
      <c r="FDQ217" s="488"/>
      <c r="FDR217" s="488"/>
      <c r="FDS217" s="488"/>
      <c r="FDT217" s="488"/>
      <c r="FDU217" s="488"/>
      <c r="FDV217" s="697" t="s">
        <v>9880</v>
      </c>
      <c r="FDW217" s="698"/>
      <c r="FDX217" s="698"/>
      <c r="FDY217" s="488"/>
      <c r="FDZ217" s="488"/>
      <c r="FEA217" s="488"/>
      <c r="FEB217" s="488"/>
      <c r="FEC217" s="488"/>
      <c r="FED217" s="697" t="s">
        <v>9880</v>
      </c>
      <c r="FEE217" s="698"/>
      <c r="FEF217" s="698"/>
      <c r="FEG217" s="488"/>
      <c r="FEH217" s="488"/>
      <c r="FEI217" s="488"/>
      <c r="FEJ217" s="488"/>
      <c r="FEK217" s="488"/>
      <c r="FEL217" s="697" t="s">
        <v>9880</v>
      </c>
      <c r="FEM217" s="698"/>
      <c r="FEN217" s="698"/>
      <c r="FEO217" s="488"/>
      <c r="FEP217" s="488"/>
      <c r="FEQ217" s="488"/>
      <c r="FER217" s="488"/>
      <c r="FES217" s="488"/>
      <c r="FET217" s="697" t="s">
        <v>9880</v>
      </c>
      <c r="FEU217" s="698"/>
      <c r="FEV217" s="698"/>
      <c r="FEW217" s="488"/>
      <c r="FEX217" s="488"/>
      <c r="FEY217" s="488"/>
      <c r="FEZ217" s="488"/>
      <c r="FFA217" s="488"/>
      <c r="FFB217" s="697" t="s">
        <v>9880</v>
      </c>
      <c r="FFC217" s="698"/>
      <c r="FFD217" s="698"/>
      <c r="FFE217" s="488"/>
      <c r="FFF217" s="488"/>
      <c r="FFG217" s="488"/>
      <c r="FFH217" s="488"/>
      <c r="FFI217" s="488"/>
      <c r="FFJ217" s="697" t="s">
        <v>9880</v>
      </c>
      <c r="FFK217" s="698"/>
      <c r="FFL217" s="698"/>
      <c r="FFM217" s="488"/>
      <c r="FFN217" s="488"/>
      <c r="FFO217" s="488"/>
      <c r="FFP217" s="488"/>
      <c r="FFQ217" s="488"/>
      <c r="FFR217" s="697" t="s">
        <v>9880</v>
      </c>
      <c r="FFS217" s="698"/>
      <c r="FFT217" s="698"/>
      <c r="FFU217" s="488"/>
      <c r="FFV217" s="488"/>
      <c r="FFW217" s="488"/>
      <c r="FFX217" s="488"/>
      <c r="FFY217" s="488"/>
      <c r="FFZ217" s="697" t="s">
        <v>9880</v>
      </c>
      <c r="FGA217" s="698"/>
      <c r="FGB217" s="698"/>
      <c r="FGC217" s="488"/>
      <c r="FGD217" s="488"/>
      <c r="FGE217" s="488"/>
      <c r="FGF217" s="488"/>
      <c r="FGG217" s="488"/>
      <c r="FGH217" s="697" t="s">
        <v>9880</v>
      </c>
      <c r="FGI217" s="698"/>
      <c r="FGJ217" s="698"/>
      <c r="FGK217" s="488"/>
      <c r="FGL217" s="488"/>
      <c r="FGM217" s="488"/>
      <c r="FGN217" s="488"/>
      <c r="FGO217" s="488"/>
      <c r="FGP217" s="697" t="s">
        <v>9880</v>
      </c>
      <c r="FGQ217" s="698"/>
      <c r="FGR217" s="698"/>
      <c r="FGS217" s="488"/>
      <c r="FGT217" s="488"/>
      <c r="FGU217" s="488"/>
      <c r="FGV217" s="488"/>
      <c r="FGW217" s="488"/>
      <c r="FGX217" s="697" t="s">
        <v>9880</v>
      </c>
      <c r="FGY217" s="698"/>
      <c r="FGZ217" s="698"/>
      <c r="FHA217" s="488"/>
      <c r="FHB217" s="488"/>
      <c r="FHC217" s="488"/>
      <c r="FHD217" s="488"/>
      <c r="FHE217" s="488"/>
      <c r="FHF217" s="697" t="s">
        <v>9880</v>
      </c>
      <c r="FHG217" s="698"/>
      <c r="FHH217" s="698"/>
      <c r="FHI217" s="488"/>
      <c r="FHJ217" s="488"/>
      <c r="FHK217" s="488"/>
      <c r="FHL217" s="488"/>
      <c r="FHM217" s="488"/>
      <c r="FHN217" s="697" t="s">
        <v>9880</v>
      </c>
      <c r="FHO217" s="698"/>
      <c r="FHP217" s="698"/>
      <c r="FHQ217" s="488"/>
      <c r="FHR217" s="488"/>
      <c r="FHS217" s="488"/>
      <c r="FHT217" s="488"/>
      <c r="FHU217" s="488"/>
      <c r="FHV217" s="697" t="s">
        <v>9880</v>
      </c>
      <c r="FHW217" s="698"/>
      <c r="FHX217" s="698"/>
      <c r="FHY217" s="488"/>
      <c r="FHZ217" s="488"/>
      <c r="FIA217" s="488"/>
      <c r="FIB217" s="488"/>
      <c r="FIC217" s="488"/>
      <c r="FID217" s="697" t="s">
        <v>9880</v>
      </c>
      <c r="FIE217" s="698"/>
      <c r="FIF217" s="698"/>
      <c r="FIG217" s="488"/>
      <c r="FIH217" s="488"/>
      <c r="FII217" s="488"/>
      <c r="FIJ217" s="488"/>
      <c r="FIK217" s="488"/>
      <c r="FIL217" s="697" t="s">
        <v>9880</v>
      </c>
      <c r="FIM217" s="698"/>
      <c r="FIN217" s="698"/>
      <c r="FIO217" s="488"/>
      <c r="FIP217" s="488"/>
      <c r="FIQ217" s="488"/>
      <c r="FIR217" s="488"/>
      <c r="FIS217" s="488"/>
      <c r="FIT217" s="697" t="s">
        <v>9880</v>
      </c>
      <c r="FIU217" s="698"/>
      <c r="FIV217" s="698"/>
      <c r="FIW217" s="488"/>
      <c r="FIX217" s="488"/>
      <c r="FIY217" s="488"/>
      <c r="FIZ217" s="488"/>
      <c r="FJA217" s="488"/>
      <c r="FJB217" s="697" t="s">
        <v>9880</v>
      </c>
      <c r="FJC217" s="698"/>
      <c r="FJD217" s="698"/>
      <c r="FJE217" s="488"/>
      <c r="FJF217" s="488"/>
      <c r="FJG217" s="488"/>
      <c r="FJH217" s="488"/>
      <c r="FJI217" s="488"/>
      <c r="FJJ217" s="697" t="s">
        <v>9880</v>
      </c>
      <c r="FJK217" s="698"/>
      <c r="FJL217" s="698"/>
      <c r="FJM217" s="488"/>
      <c r="FJN217" s="488"/>
      <c r="FJO217" s="488"/>
      <c r="FJP217" s="488"/>
      <c r="FJQ217" s="488"/>
      <c r="FJR217" s="697" t="s">
        <v>9880</v>
      </c>
      <c r="FJS217" s="698"/>
      <c r="FJT217" s="698"/>
      <c r="FJU217" s="488"/>
      <c r="FJV217" s="488"/>
      <c r="FJW217" s="488"/>
      <c r="FJX217" s="488"/>
      <c r="FJY217" s="488"/>
      <c r="FJZ217" s="697" t="s">
        <v>9880</v>
      </c>
      <c r="FKA217" s="698"/>
      <c r="FKB217" s="698"/>
      <c r="FKC217" s="488"/>
      <c r="FKD217" s="488"/>
      <c r="FKE217" s="488"/>
      <c r="FKF217" s="488"/>
      <c r="FKG217" s="488"/>
      <c r="FKH217" s="697" t="s">
        <v>9880</v>
      </c>
      <c r="FKI217" s="698"/>
      <c r="FKJ217" s="698"/>
      <c r="FKK217" s="488"/>
      <c r="FKL217" s="488"/>
      <c r="FKM217" s="488"/>
      <c r="FKN217" s="488"/>
      <c r="FKO217" s="488"/>
      <c r="FKP217" s="697" t="s">
        <v>9880</v>
      </c>
      <c r="FKQ217" s="698"/>
      <c r="FKR217" s="698"/>
      <c r="FKS217" s="488"/>
      <c r="FKT217" s="488"/>
      <c r="FKU217" s="488"/>
      <c r="FKV217" s="488"/>
      <c r="FKW217" s="488"/>
      <c r="FKX217" s="697" t="s">
        <v>9880</v>
      </c>
      <c r="FKY217" s="698"/>
      <c r="FKZ217" s="698"/>
      <c r="FLA217" s="488"/>
      <c r="FLB217" s="488"/>
      <c r="FLC217" s="488"/>
      <c r="FLD217" s="488"/>
      <c r="FLE217" s="488"/>
      <c r="FLF217" s="697" t="s">
        <v>9880</v>
      </c>
      <c r="FLG217" s="698"/>
      <c r="FLH217" s="698"/>
      <c r="FLI217" s="488"/>
      <c r="FLJ217" s="488"/>
      <c r="FLK217" s="488"/>
      <c r="FLL217" s="488"/>
      <c r="FLM217" s="488"/>
      <c r="FLN217" s="697" t="s">
        <v>9880</v>
      </c>
      <c r="FLO217" s="698"/>
      <c r="FLP217" s="698"/>
      <c r="FLQ217" s="488"/>
      <c r="FLR217" s="488"/>
      <c r="FLS217" s="488"/>
      <c r="FLT217" s="488"/>
      <c r="FLU217" s="488"/>
      <c r="FLV217" s="697" t="s">
        <v>9880</v>
      </c>
      <c r="FLW217" s="698"/>
      <c r="FLX217" s="698"/>
      <c r="FLY217" s="488"/>
      <c r="FLZ217" s="488"/>
      <c r="FMA217" s="488"/>
      <c r="FMB217" s="488"/>
      <c r="FMC217" s="488"/>
      <c r="FMD217" s="697" t="s">
        <v>9880</v>
      </c>
      <c r="FME217" s="698"/>
      <c r="FMF217" s="698"/>
      <c r="FMG217" s="488"/>
      <c r="FMH217" s="488"/>
      <c r="FMI217" s="488"/>
      <c r="FMJ217" s="488"/>
      <c r="FMK217" s="488"/>
      <c r="FML217" s="697" t="s">
        <v>9880</v>
      </c>
      <c r="FMM217" s="698"/>
      <c r="FMN217" s="698"/>
      <c r="FMO217" s="488"/>
      <c r="FMP217" s="488"/>
      <c r="FMQ217" s="488"/>
      <c r="FMR217" s="488"/>
      <c r="FMS217" s="488"/>
      <c r="FMT217" s="697" t="s">
        <v>9880</v>
      </c>
      <c r="FMU217" s="698"/>
      <c r="FMV217" s="698"/>
      <c r="FMW217" s="488"/>
      <c r="FMX217" s="488"/>
      <c r="FMY217" s="488"/>
      <c r="FMZ217" s="488"/>
      <c r="FNA217" s="488"/>
      <c r="FNB217" s="697" t="s">
        <v>9880</v>
      </c>
      <c r="FNC217" s="698"/>
      <c r="FND217" s="698"/>
      <c r="FNE217" s="488"/>
      <c r="FNF217" s="488"/>
      <c r="FNG217" s="488"/>
      <c r="FNH217" s="488"/>
      <c r="FNI217" s="488"/>
      <c r="FNJ217" s="697" t="s">
        <v>9880</v>
      </c>
      <c r="FNK217" s="698"/>
      <c r="FNL217" s="698"/>
      <c r="FNM217" s="488"/>
      <c r="FNN217" s="488"/>
      <c r="FNO217" s="488"/>
      <c r="FNP217" s="488"/>
      <c r="FNQ217" s="488"/>
      <c r="FNR217" s="697" t="s">
        <v>9880</v>
      </c>
      <c r="FNS217" s="698"/>
      <c r="FNT217" s="698"/>
      <c r="FNU217" s="488"/>
      <c r="FNV217" s="488"/>
      <c r="FNW217" s="488"/>
      <c r="FNX217" s="488"/>
      <c r="FNY217" s="488"/>
      <c r="FNZ217" s="697" t="s">
        <v>9880</v>
      </c>
      <c r="FOA217" s="698"/>
      <c r="FOB217" s="698"/>
      <c r="FOC217" s="488"/>
      <c r="FOD217" s="488"/>
      <c r="FOE217" s="488"/>
      <c r="FOF217" s="488"/>
      <c r="FOG217" s="488"/>
      <c r="FOH217" s="697" t="s">
        <v>9880</v>
      </c>
      <c r="FOI217" s="698"/>
      <c r="FOJ217" s="698"/>
      <c r="FOK217" s="488"/>
      <c r="FOL217" s="488"/>
      <c r="FOM217" s="488"/>
      <c r="FON217" s="488"/>
      <c r="FOO217" s="488"/>
      <c r="FOP217" s="697" t="s">
        <v>9880</v>
      </c>
      <c r="FOQ217" s="698"/>
      <c r="FOR217" s="698"/>
      <c r="FOS217" s="488"/>
      <c r="FOT217" s="488"/>
      <c r="FOU217" s="488"/>
      <c r="FOV217" s="488"/>
      <c r="FOW217" s="488"/>
      <c r="FOX217" s="697" t="s">
        <v>9880</v>
      </c>
      <c r="FOY217" s="698"/>
      <c r="FOZ217" s="698"/>
      <c r="FPA217" s="488"/>
      <c r="FPB217" s="488"/>
      <c r="FPC217" s="488"/>
      <c r="FPD217" s="488"/>
      <c r="FPE217" s="488"/>
      <c r="FPF217" s="697" t="s">
        <v>9880</v>
      </c>
      <c r="FPG217" s="698"/>
      <c r="FPH217" s="698"/>
      <c r="FPI217" s="488"/>
      <c r="FPJ217" s="488"/>
      <c r="FPK217" s="488"/>
      <c r="FPL217" s="488"/>
      <c r="FPM217" s="488"/>
      <c r="FPN217" s="697" t="s">
        <v>9880</v>
      </c>
      <c r="FPO217" s="698"/>
      <c r="FPP217" s="698"/>
      <c r="FPQ217" s="488"/>
      <c r="FPR217" s="488"/>
      <c r="FPS217" s="488"/>
      <c r="FPT217" s="488"/>
      <c r="FPU217" s="488"/>
      <c r="FPV217" s="697" t="s">
        <v>9880</v>
      </c>
      <c r="FPW217" s="698"/>
      <c r="FPX217" s="698"/>
      <c r="FPY217" s="488"/>
      <c r="FPZ217" s="488"/>
      <c r="FQA217" s="488"/>
      <c r="FQB217" s="488"/>
      <c r="FQC217" s="488"/>
      <c r="FQD217" s="697" t="s">
        <v>9880</v>
      </c>
      <c r="FQE217" s="698"/>
      <c r="FQF217" s="698"/>
      <c r="FQG217" s="488"/>
      <c r="FQH217" s="488"/>
      <c r="FQI217" s="488"/>
      <c r="FQJ217" s="488"/>
      <c r="FQK217" s="488"/>
      <c r="FQL217" s="697" t="s">
        <v>9880</v>
      </c>
      <c r="FQM217" s="698"/>
      <c r="FQN217" s="698"/>
      <c r="FQO217" s="488"/>
      <c r="FQP217" s="488"/>
      <c r="FQQ217" s="488"/>
      <c r="FQR217" s="488"/>
      <c r="FQS217" s="488"/>
      <c r="FQT217" s="697" t="s">
        <v>9880</v>
      </c>
      <c r="FQU217" s="698"/>
      <c r="FQV217" s="698"/>
      <c r="FQW217" s="488"/>
      <c r="FQX217" s="488"/>
      <c r="FQY217" s="488"/>
      <c r="FQZ217" s="488"/>
      <c r="FRA217" s="488"/>
      <c r="FRB217" s="697" t="s">
        <v>9880</v>
      </c>
      <c r="FRC217" s="698"/>
      <c r="FRD217" s="698"/>
      <c r="FRE217" s="488"/>
      <c r="FRF217" s="488"/>
      <c r="FRG217" s="488"/>
      <c r="FRH217" s="488"/>
      <c r="FRI217" s="488"/>
      <c r="FRJ217" s="697" t="s">
        <v>9880</v>
      </c>
      <c r="FRK217" s="698"/>
      <c r="FRL217" s="698"/>
      <c r="FRM217" s="488"/>
      <c r="FRN217" s="488"/>
      <c r="FRO217" s="488"/>
      <c r="FRP217" s="488"/>
      <c r="FRQ217" s="488"/>
      <c r="FRR217" s="697" t="s">
        <v>9880</v>
      </c>
      <c r="FRS217" s="698"/>
      <c r="FRT217" s="698"/>
      <c r="FRU217" s="488"/>
      <c r="FRV217" s="488"/>
      <c r="FRW217" s="488"/>
      <c r="FRX217" s="488"/>
      <c r="FRY217" s="488"/>
      <c r="FRZ217" s="697" t="s">
        <v>9880</v>
      </c>
      <c r="FSA217" s="698"/>
      <c r="FSB217" s="698"/>
      <c r="FSC217" s="488"/>
      <c r="FSD217" s="488"/>
      <c r="FSE217" s="488"/>
      <c r="FSF217" s="488"/>
      <c r="FSG217" s="488"/>
      <c r="FSH217" s="697" t="s">
        <v>9880</v>
      </c>
      <c r="FSI217" s="698"/>
      <c r="FSJ217" s="698"/>
      <c r="FSK217" s="488"/>
      <c r="FSL217" s="488"/>
      <c r="FSM217" s="488"/>
      <c r="FSN217" s="488"/>
      <c r="FSO217" s="488"/>
      <c r="FSP217" s="697" t="s">
        <v>9880</v>
      </c>
      <c r="FSQ217" s="698"/>
      <c r="FSR217" s="698"/>
      <c r="FSS217" s="488"/>
      <c r="FST217" s="488"/>
      <c r="FSU217" s="488"/>
      <c r="FSV217" s="488"/>
      <c r="FSW217" s="488"/>
      <c r="FSX217" s="697" t="s">
        <v>9880</v>
      </c>
      <c r="FSY217" s="698"/>
      <c r="FSZ217" s="698"/>
      <c r="FTA217" s="488"/>
      <c r="FTB217" s="488"/>
      <c r="FTC217" s="488"/>
      <c r="FTD217" s="488"/>
      <c r="FTE217" s="488"/>
      <c r="FTF217" s="697" t="s">
        <v>9880</v>
      </c>
      <c r="FTG217" s="698"/>
      <c r="FTH217" s="698"/>
      <c r="FTI217" s="488"/>
      <c r="FTJ217" s="488"/>
      <c r="FTK217" s="488"/>
      <c r="FTL217" s="488"/>
      <c r="FTM217" s="488"/>
      <c r="FTN217" s="697" t="s">
        <v>9880</v>
      </c>
      <c r="FTO217" s="698"/>
      <c r="FTP217" s="698"/>
      <c r="FTQ217" s="488"/>
      <c r="FTR217" s="488"/>
      <c r="FTS217" s="488"/>
      <c r="FTT217" s="488"/>
      <c r="FTU217" s="488"/>
      <c r="FTV217" s="697" t="s">
        <v>9880</v>
      </c>
      <c r="FTW217" s="698"/>
      <c r="FTX217" s="698"/>
      <c r="FTY217" s="488"/>
      <c r="FTZ217" s="488"/>
      <c r="FUA217" s="488"/>
      <c r="FUB217" s="488"/>
      <c r="FUC217" s="488"/>
      <c r="FUD217" s="697" t="s">
        <v>9880</v>
      </c>
      <c r="FUE217" s="698"/>
      <c r="FUF217" s="698"/>
      <c r="FUG217" s="488"/>
      <c r="FUH217" s="488"/>
      <c r="FUI217" s="488"/>
      <c r="FUJ217" s="488"/>
      <c r="FUK217" s="488"/>
      <c r="FUL217" s="697" t="s">
        <v>9880</v>
      </c>
      <c r="FUM217" s="698"/>
      <c r="FUN217" s="698"/>
      <c r="FUO217" s="488"/>
      <c r="FUP217" s="488"/>
      <c r="FUQ217" s="488"/>
      <c r="FUR217" s="488"/>
      <c r="FUS217" s="488"/>
      <c r="FUT217" s="697" t="s">
        <v>9880</v>
      </c>
      <c r="FUU217" s="698"/>
      <c r="FUV217" s="698"/>
      <c r="FUW217" s="488"/>
      <c r="FUX217" s="488"/>
      <c r="FUY217" s="488"/>
      <c r="FUZ217" s="488"/>
      <c r="FVA217" s="488"/>
      <c r="FVB217" s="697" t="s">
        <v>9880</v>
      </c>
      <c r="FVC217" s="698"/>
      <c r="FVD217" s="698"/>
      <c r="FVE217" s="488"/>
      <c r="FVF217" s="488"/>
      <c r="FVG217" s="488"/>
      <c r="FVH217" s="488"/>
      <c r="FVI217" s="488"/>
      <c r="FVJ217" s="697" t="s">
        <v>9880</v>
      </c>
      <c r="FVK217" s="698"/>
      <c r="FVL217" s="698"/>
      <c r="FVM217" s="488"/>
      <c r="FVN217" s="488"/>
      <c r="FVO217" s="488"/>
      <c r="FVP217" s="488"/>
      <c r="FVQ217" s="488"/>
      <c r="FVR217" s="697" t="s">
        <v>9880</v>
      </c>
      <c r="FVS217" s="698"/>
      <c r="FVT217" s="698"/>
      <c r="FVU217" s="488"/>
      <c r="FVV217" s="488"/>
      <c r="FVW217" s="488"/>
      <c r="FVX217" s="488"/>
      <c r="FVY217" s="488"/>
      <c r="FVZ217" s="697" t="s">
        <v>9880</v>
      </c>
      <c r="FWA217" s="698"/>
      <c r="FWB217" s="698"/>
      <c r="FWC217" s="488"/>
      <c r="FWD217" s="488"/>
      <c r="FWE217" s="488"/>
      <c r="FWF217" s="488"/>
      <c r="FWG217" s="488"/>
      <c r="FWH217" s="697" t="s">
        <v>9880</v>
      </c>
      <c r="FWI217" s="698"/>
      <c r="FWJ217" s="698"/>
      <c r="FWK217" s="488"/>
      <c r="FWL217" s="488"/>
      <c r="FWM217" s="488"/>
      <c r="FWN217" s="488"/>
      <c r="FWO217" s="488"/>
      <c r="FWP217" s="697" t="s">
        <v>9880</v>
      </c>
      <c r="FWQ217" s="698"/>
      <c r="FWR217" s="698"/>
      <c r="FWS217" s="488"/>
      <c r="FWT217" s="488"/>
      <c r="FWU217" s="488"/>
      <c r="FWV217" s="488"/>
      <c r="FWW217" s="488"/>
      <c r="FWX217" s="697" t="s">
        <v>9880</v>
      </c>
      <c r="FWY217" s="698"/>
      <c r="FWZ217" s="698"/>
      <c r="FXA217" s="488"/>
      <c r="FXB217" s="488"/>
      <c r="FXC217" s="488"/>
      <c r="FXD217" s="488"/>
      <c r="FXE217" s="488"/>
      <c r="FXF217" s="697" t="s">
        <v>9880</v>
      </c>
      <c r="FXG217" s="698"/>
      <c r="FXH217" s="698"/>
      <c r="FXI217" s="488"/>
      <c r="FXJ217" s="488"/>
      <c r="FXK217" s="488"/>
      <c r="FXL217" s="488"/>
      <c r="FXM217" s="488"/>
      <c r="FXN217" s="697" t="s">
        <v>9880</v>
      </c>
      <c r="FXO217" s="698"/>
      <c r="FXP217" s="698"/>
      <c r="FXQ217" s="488"/>
      <c r="FXR217" s="488"/>
      <c r="FXS217" s="488"/>
      <c r="FXT217" s="488"/>
      <c r="FXU217" s="488"/>
      <c r="FXV217" s="697" t="s">
        <v>9880</v>
      </c>
      <c r="FXW217" s="698"/>
      <c r="FXX217" s="698"/>
      <c r="FXY217" s="488"/>
      <c r="FXZ217" s="488"/>
      <c r="FYA217" s="488"/>
      <c r="FYB217" s="488"/>
      <c r="FYC217" s="488"/>
      <c r="FYD217" s="697" t="s">
        <v>9880</v>
      </c>
      <c r="FYE217" s="698"/>
      <c r="FYF217" s="698"/>
      <c r="FYG217" s="488"/>
      <c r="FYH217" s="488"/>
      <c r="FYI217" s="488"/>
      <c r="FYJ217" s="488"/>
      <c r="FYK217" s="488"/>
      <c r="FYL217" s="697" t="s">
        <v>9880</v>
      </c>
      <c r="FYM217" s="698"/>
      <c r="FYN217" s="698"/>
      <c r="FYO217" s="488"/>
      <c r="FYP217" s="488"/>
      <c r="FYQ217" s="488"/>
      <c r="FYR217" s="488"/>
      <c r="FYS217" s="488"/>
      <c r="FYT217" s="697" t="s">
        <v>9880</v>
      </c>
      <c r="FYU217" s="698"/>
      <c r="FYV217" s="698"/>
      <c r="FYW217" s="488"/>
      <c r="FYX217" s="488"/>
      <c r="FYY217" s="488"/>
      <c r="FYZ217" s="488"/>
      <c r="FZA217" s="488"/>
      <c r="FZB217" s="697" t="s">
        <v>9880</v>
      </c>
      <c r="FZC217" s="698"/>
      <c r="FZD217" s="698"/>
      <c r="FZE217" s="488"/>
      <c r="FZF217" s="488"/>
      <c r="FZG217" s="488"/>
      <c r="FZH217" s="488"/>
      <c r="FZI217" s="488"/>
      <c r="FZJ217" s="697" t="s">
        <v>9880</v>
      </c>
      <c r="FZK217" s="698"/>
      <c r="FZL217" s="698"/>
      <c r="FZM217" s="488"/>
      <c r="FZN217" s="488"/>
      <c r="FZO217" s="488"/>
      <c r="FZP217" s="488"/>
      <c r="FZQ217" s="488"/>
      <c r="FZR217" s="697" t="s">
        <v>9880</v>
      </c>
      <c r="FZS217" s="698"/>
      <c r="FZT217" s="698"/>
      <c r="FZU217" s="488"/>
      <c r="FZV217" s="488"/>
      <c r="FZW217" s="488"/>
      <c r="FZX217" s="488"/>
      <c r="FZY217" s="488"/>
      <c r="FZZ217" s="697" t="s">
        <v>9880</v>
      </c>
      <c r="GAA217" s="698"/>
      <c r="GAB217" s="698"/>
      <c r="GAC217" s="488"/>
      <c r="GAD217" s="488"/>
      <c r="GAE217" s="488"/>
      <c r="GAF217" s="488"/>
      <c r="GAG217" s="488"/>
      <c r="GAH217" s="697" t="s">
        <v>9880</v>
      </c>
      <c r="GAI217" s="698"/>
      <c r="GAJ217" s="698"/>
      <c r="GAK217" s="488"/>
      <c r="GAL217" s="488"/>
      <c r="GAM217" s="488"/>
      <c r="GAN217" s="488"/>
      <c r="GAO217" s="488"/>
      <c r="GAP217" s="697" t="s">
        <v>9880</v>
      </c>
      <c r="GAQ217" s="698"/>
      <c r="GAR217" s="698"/>
      <c r="GAS217" s="488"/>
      <c r="GAT217" s="488"/>
      <c r="GAU217" s="488"/>
      <c r="GAV217" s="488"/>
      <c r="GAW217" s="488"/>
      <c r="GAX217" s="697" t="s">
        <v>9880</v>
      </c>
      <c r="GAY217" s="698"/>
      <c r="GAZ217" s="698"/>
      <c r="GBA217" s="488"/>
      <c r="GBB217" s="488"/>
      <c r="GBC217" s="488"/>
      <c r="GBD217" s="488"/>
      <c r="GBE217" s="488"/>
      <c r="GBF217" s="697" t="s">
        <v>9880</v>
      </c>
      <c r="GBG217" s="698"/>
      <c r="GBH217" s="698"/>
      <c r="GBI217" s="488"/>
      <c r="GBJ217" s="488"/>
      <c r="GBK217" s="488"/>
      <c r="GBL217" s="488"/>
      <c r="GBM217" s="488"/>
      <c r="GBN217" s="697" t="s">
        <v>9880</v>
      </c>
      <c r="GBO217" s="698"/>
      <c r="GBP217" s="698"/>
      <c r="GBQ217" s="488"/>
      <c r="GBR217" s="488"/>
      <c r="GBS217" s="488"/>
      <c r="GBT217" s="488"/>
      <c r="GBU217" s="488"/>
      <c r="GBV217" s="697" t="s">
        <v>9880</v>
      </c>
      <c r="GBW217" s="698"/>
      <c r="GBX217" s="698"/>
      <c r="GBY217" s="488"/>
      <c r="GBZ217" s="488"/>
      <c r="GCA217" s="488"/>
      <c r="GCB217" s="488"/>
      <c r="GCC217" s="488"/>
      <c r="GCD217" s="697" t="s">
        <v>9880</v>
      </c>
      <c r="GCE217" s="698"/>
      <c r="GCF217" s="698"/>
      <c r="GCG217" s="488"/>
      <c r="GCH217" s="488"/>
      <c r="GCI217" s="488"/>
      <c r="GCJ217" s="488"/>
      <c r="GCK217" s="488"/>
      <c r="GCL217" s="697" t="s">
        <v>9880</v>
      </c>
      <c r="GCM217" s="698"/>
      <c r="GCN217" s="698"/>
      <c r="GCO217" s="488"/>
      <c r="GCP217" s="488"/>
      <c r="GCQ217" s="488"/>
      <c r="GCR217" s="488"/>
      <c r="GCS217" s="488"/>
      <c r="GCT217" s="697" t="s">
        <v>9880</v>
      </c>
      <c r="GCU217" s="698"/>
      <c r="GCV217" s="698"/>
      <c r="GCW217" s="488"/>
      <c r="GCX217" s="488"/>
      <c r="GCY217" s="488"/>
      <c r="GCZ217" s="488"/>
      <c r="GDA217" s="488"/>
      <c r="GDB217" s="697" t="s">
        <v>9880</v>
      </c>
      <c r="GDC217" s="698"/>
      <c r="GDD217" s="698"/>
      <c r="GDE217" s="488"/>
      <c r="GDF217" s="488"/>
      <c r="GDG217" s="488"/>
      <c r="GDH217" s="488"/>
      <c r="GDI217" s="488"/>
      <c r="GDJ217" s="697" t="s">
        <v>9880</v>
      </c>
      <c r="GDK217" s="698"/>
      <c r="GDL217" s="698"/>
      <c r="GDM217" s="488"/>
      <c r="GDN217" s="488"/>
      <c r="GDO217" s="488"/>
      <c r="GDP217" s="488"/>
      <c r="GDQ217" s="488"/>
      <c r="GDR217" s="697" t="s">
        <v>9880</v>
      </c>
      <c r="GDS217" s="698"/>
      <c r="GDT217" s="698"/>
      <c r="GDU217" s="488"/>
      <c r="GDV217" s="488"/>
      <c r="GDW217" s="488"/>
      <c r="GDX217" s="488"/>
      <c r="GDY217" s="488"/>
      <c r="GDZ217" s="697" t="s">
        <v>9880</v>
      </c>
      <c r="GEA217" s="698"/>
      <c r="GEB217" s="698"/>
      <c r="GEC217" s="488"/>
      <c r="GED217" s="488"/>
      <c r="GEE217" s="488"/>
      <c r="GEF217" s="488"/>
      <c r="GEG217" s="488"/>
      <c r="GEH217" s="697" t="s">
        <v>9880</v>
      </c>
      <c r="GEI217" s="698"/>
      <c r="GEJ217" s="698"/>
      <c r="GEK217" s="488"/>
      <c r="GEL217" s="488"/>
      <c r="GEM217" s="488"/>
      <c r="GEN217" s="488"/>
      <c r="GEO217" s="488"/>
      <c r="GEP217" s="697" t="s">
        <v>9880</v>
      </c>
      <c r="GEQ217" s="698"/>
      <c r="GER217" s="698"/>
      <c r="GES217" s="488"/>
      <c r="GET217" s="488"/>
      <c r="GEU217" s="488"/>
      <c r="GEV217" s="488"/>
      <c r="GEW217" s="488"/>
      <c r="GEX217" s="697" t="s">
        <v>9880</v>
      </c>
      <c r="GEY217" s="698"/>
      <c r="GEZ217" s="698"/>
      <c r="GFA217" s="488"/>
      <c r="GFB217" s="488"/>
      <c r="GFC217" s="488"/>
      <c r="GFD217" s="488"/>
      <c r="GFE217" s="488"/>
      <c r="GFF217" s="697" t="s">
        <v>9880</v>
      </c>
      <c r="GFG217" s="698"/>
      <c r="GFH217" s="698"/>
      <c r="GFI217" s="488"/>
      <c r="GFJ217" s="488"/>
      <c r="GFK217" s="488"/>
      <c r="GFL217" s="488"/>
      <c r="GFM217" s="488"/>
      <c r="GFN217" s="697" t="s">
        <v>9880</v>
      </c>
      <c r="GFO217" s="698"/>
      <c r="GFP217" s="698"/>
      <c r="GFQ217" s="488"/>
      <c r="GFR217" s="488"/>
      <c r="GFS217" s="488"/>
      <c r="GFT217" s="488"/>
      <c r="GFU217" s="488"/>
      <c r="GFV217" s="697" t="s">
        <v>9880</v>
      </c>
      <c r="GFW217" s="698"/>
      <c r="GFX217" s="698"/>
      <c r="GFY217" s="488"/>
      <c r="GFZ217" s="488"/>
      <c r="GGA217" s="488"/>
      <c r="GGB217" s="488"/>
      <c r="GGC217" s="488"/>
      <c r="GGD217" s="697" t="s">
        <v>9880</v>
      </c>
      <c r="GGE217" s="698"/>
      <c r="GGF217" s="698"/>
      <c r="GGG217" s="488"/>
      <c r="GGH217" s="488"/>
      <c r="GGI217" s="488"/>
      <c r="GGJ217" s="488"/>
      <c r="GGK217" s="488"/>
      <c r="GGL217" s="697" t="s">
        <v>9880</v>
      </c>
      <c r="GGM217" s="698"/>
      <c r="GGN217" s="698"/>
      <c r="GGO217" s="488"/>
      <c r="GGP217" s="488"/>
      <c r="GGQ217" s="488"/>
      <c r="GGR217" s="488"/>
      <c r="GGS217" s="488"/>
      <c r="GGT217" s="697" t="s">
        <v>9880</v>
      </c>
      <c r="GGU217" s="698"/>
      <c r="GGV217" s="698"/>
      <c r="GGW217" s="488"/>
      <c r="GGX217" s="488"/>
      <c r="GGY217" s="488"/>
      <c r="GGZ217" s="488"/>
      <c r="GHA217" s="488"/>
      <c r="GHB217" s="697" t="s">
        <v>9880</v>
      </c>
      <c r="GHC217" s="698"/>
      <c r="GHD217" s="698"/>
      <c r="GHE217" s="488"/>
      <c r="GHF217" s="488"/>
      <c r="GHG217" s="488"/>
      <c r="GHH217" s="488"/>
      <c r="GHI217" s="488"/>
      <c r="GHJ217" s="697" t="s">
        <v>9880</v>
      </c>
      <c r="GHK217" s="698"/>
      <c r="GHL217" s="698"/>
      <c r="GHM217" s="488"/>
      <c r="GHN217" s="488"/>
      <c r="GHO217" s="488"/>
      <c r="GHP217" s="488"/>
      <c r="GHQ217" s="488"/>
      <c r="GHR217" s="697" t="s">
        <v>9880</v>
      </c>
      <c r="GHS217" s="698"/>
      <c r="GHT217" s="698"/>
      <c r="GHU217" s="488"/>
      <c r="GHV217" s="488"/>
      <c r="GHW217" s="488"/>
      <c r="GHX217" s="488"/>
      <c r="GHY217" s="488"/>
      <c r="GHZ217" s="697" t="s">
        <v>9880</v>
      </c>
      <c r="GIA217" s="698"/>
      <c r="GIB217" s="698"/>
      <c r="GIC217" s="488"/>
      <c r="GID217" s="488"/>
      <c r="GIE217" s="488"/>
      <c r="GIF217" s="488"/>
      <c r="GIG217" s="488"/>
      <c r="GIH217" s="697" t="s">
        <v>9880</v>
      </c>
      <c r="GII217" s="698"/>
      <c r="GIJ217" s="698"/>
      <c r="GIK217" s="488"/>
      <c r="GIL217" s="488"/>
      <c r="GIM217" s="488"/>
      <c r="GIN217" s="488"/>
      <c r="GIO217" s="488"/>
      <c r="GIP217" s="697" t="s">
        <v>9880</v>
      </c>
      <c r="GIQ217" s="698"/>
      <c r="GIR217" s="698"/>
      <c r="GIS217" s="488"/>
      <c r="GIT217" s="488"/>
      <c r="GIU217" s="488"/>
      <c r="GIV217" s="488"/>
      <c r="GIW217" s="488"/>
      <c r="GIX217" s="697" t="s">
        <v>9880</v>
      </c>
      <c r="GIY217" s="698"/>
      <c r="GIZ217" s="698"/>
      <c r="GJA217" s="488"/>
      <c r="GJB217" s="488"/>
      <c r="GJC217" s="488"/>
      <c r="GJD217" s="488"/>
      <c r="GJE217" s="488"/>
      <c r="GJF217" s="697" t="s">
        <v>9880</v>
      </c>
      <c r="GJG217" s="698"/>
      <c r="GJH217" s="698"/>
      <c r="GJI217" s="488"/>
      <c r="GJJ217" s="488"/>
      <c r="GJK217" s="488"/>
      <c r="GJL217" s="488"/>
      <c r="GJM217" s="488"/>
      <c r="GJN217" s="697" t="s">
        <v>9880</v>
      </c>
      <c r="GJO217" s="698"/>
      <c r="GJP217" s="698"/>
      <c r="GJQ217" s="488"/>
      <c r="GJR217" s="488"/>
      <c r="GJS217" s="488"/>
      <c r="GJT217" s="488"/>
      <c r="GJU217" s="488"/>
      <c r="GJV217" s="697" t="s">
        <v>9880</v>
      </c>
      <c r="GJW217" s="698"/>
      <c r="GJX217" s="698"/>
      <c r="GJY217" s="488"/>
      <c r="GJZ217" s="488"/>
      <c r="GKA217" s="488"/>
      <c r="GKB217" s="488"/>
      <c r="GKC217" s="488"/>
      <c r="GKD217" s="697" t="s">
        <v>9880</v>
      </c>
      <c r="GKE217" s="698"/>
      <c r="GKF217" s="698"/>
      <c r="GKG217" s="488"/>
      <c r="GKH217" s="488"/>
      <c r="GKI217" s="488"/>
      <c r="GKJ217" s="488"/>
      <c r="GKK217" s="488"/>
      <c r="GKL217" s="697" t="s">
        <v>9880</v>
      </c>
      <c r="GKM217" s="698"/>
      <c r="GKN217" s="698"/>
      <c r="GKO217" s="488"/>
      <c r="GKP217" s="488"/>
      <c r="GKQ217" s="488"/>
      <c r="GKR217" s="488"/>
      <c r="GKS217" s="488"/>
      <c r="GKT217" s="697" t="s">
        <v>9880</v>
      </c>
      <c r="GKU217" s="698"/>
      <c r="GKV217" s="698"/>
      <c r="GKW217" s="488"/>
      <c r="GKX217" s="488"/>
      <c r="GKY217" s="488"/>
      <c r="GKZ217" s="488"/>
      <c r="GLA217" s="488"/>
      <c r="GLB217" s="697" t="s">
        <v>9880</v>
      </c>
      <c r="GLC217" s="698"/>
      <c r="GLD217" s="698"/>
      <c r="GLE217" s="488"/>
      <c r="GLF217" s="488"/>
      <c r="GLG217" s="488"/>
      <c r="GLH217" s="488"/>
      <c r="GLI217" s="488"/>
      <c r="GLJ217" s="697" t="s">
        <v>9880</v>
      </c>
      <c r="GLK217" s="698"/>
      <c r="GLL217" s="698"/>
      <c r="GLM217" s="488"/>
      <c r="GLN217" s="488"/>
      <c r="GLO217" s="488"/>
      <c r="GLP217" s="488"/>
      <c r="GLQ217" s="488"/>
      <c r="GLR217" s="697" t="s">
        <v>9880</v>
      </c>
      <c r="GLS217" s="698"/>
      <c r="GLT217" s="698"/>
      <c r="GLU217" s="488"/>
      <c r="GLV217" s="488"/>
      <c r="GLW217" s="488"/>
      <c r="GLX217" s="488"/>
      <c r="GLY217" s="488"/>
      <c r="GLZ217" s="697" t="s">
        <v>9880</v>
      </c>
      <c r="GMA217" s="698"/>
      <c r="GMB217" s="698"/>
      <c r="GMC217" s="488"/>
      <c r="GMD217" s="488"/>
      <c r="GME217" s="488"/>
      <c r="GMF217" s="488"/>
      <c r="GMG217" s="488"/>
      <c r="GMH217" s="697" t="s">
        <v>9880</v>
      </c>
      <c r="GMI217" s="698"/>
      <c r="GMJ217" s="698"/>
      <c r="GMK217" s="488"/>
      <c r="GML217" s="488"/>
      <c r="GMM217" s="488"/>
      <c r="GMN217" s="488"/>
      <c r="GMO217" s="488"/>
      <c r="GMP217" s="697" t="s">
        <v>9880</v>
      </c>
      <c r="GMQ217" s="698"/>
      <c r="GMR217" s="698"/>
      <c r="GMS217" s="488"/>
      <c r="GMT217" s="488"/>
      <c r="GMU217" s="488"/>
      <c r="GMV217" s="488"/>
      <c r="GMW217" s="488"/>
      <c r="GMX217" s="697" t="s">
        <v>9880</v>
      </c>
      <c r="GMY217" s="698"/>
      <c r="GMZ217" s="698"/>
      <c r="GNA217" s="488"/>
      <c r="GNB217" s="488"/>
      <c r="GNC217" s="488"/>
      <c r="GND217" s="488"/>
      <c r="GNE217" s="488"/>
      <c r="GNF217" s="697" t="s">
        <v>9880</v>
      </c>
      <c r="GNG217" s="698"/>
      <c r="GNH217" s="698"/>
      <c r="GNI217" s="488"/>
      <c r="GNJ217" s="488"/>
      <c r="GNK217" s="488"/>
      <c r="GNL217" s="488"/>
      <c r="GNM217" s="488"/>
      <c r="GNN217" s="697" t="s">
        <v>9880</v>
      </c>
      <c r="GNO217" s="698"/>
      <c r="GNP217" s="698"/>
      <c r="GNQ217" s="488"/>
      <c r="GNR217" s="488"/>
      <c r="GNS217" s="488"/>
      <c r="GNT217" s="488"/>
      <c r="GNU217" s="488"/>
      <c r="GNV217" s="697" t="s">
        <v>9880</v>
      </c>
      <c r="GNW217" s="698"/>
      <c r="GNX217" s="698"/>
      <c r="GNY217" s="488"/>
      <c r="GNZ217" s="488"/>
      <c r="GOA217" s="488"/>
      <c r="GOB217" s="488"/>
      <c r="GOC217" s="488"/>
      <c r="GOD217" s="697" t="s">
        <v>9880</v>
      </c>
      <c r="GOE217" s="698"/>
      <c r="GOF217" s="698"/>
      <c r="GOG217" s="488"/>
      <c r="GOH217" s="488"/>
      <c r="GOI217" s="488"/>
      <c r="GOJ217" s="488"/>
      <c r="GOK217" s="488"/>
      <c r="GOL217" s="697" t="s">
        <v>9880</v>
      </c>
      <c r="GOM217" s="698"/>
      <c r="GON217" s="698"/>
      <c r="GOO217" s="488"/>
      <c r="GOP217" s="488"/>
      <c r="GOQ217" s="488"/>
      <c r="GOR217" s="488"/>
      <c r="GOS217" s="488"/>
      <c r="GOT217" s="697" t="s">
        <v>9880</v>
      </c>
      <c r="GOU217" s="698"/>
      <c r="GOV217" s="698"/>
      <c r="GOW217" s="488"/>
      <c r="GOX217" s="488"/>
      <c r="GOY217" s="488"/>
      <c r="GOZ217" s="488"/>
      <c r="GPA217" s="488"/>
      <c r="GPB217" s="697" t="s">
        <v>9880</v>
      </c>
      <c r="GPC217" s="698"/>
      <c r="GPD217" s="698"/>
      <c r="GPE217" s="488"/>
      <c r="GPF217" s="488"/>
      <c r="GPG217" s="488"/>
      <c r="GPH217" s="488"/>
      <c r="GPI217" s="488"/>
      <c r="GPJ217" s="697" t="s">
        <v>9880</v>
      </c>
      <c r="GPK217" s="698"/>
      <c r="GPL217" s="698"/>
      <c r="GPM217" s="488"/>
      <c r="GPN217" s="488"/>
      <c r="GPO217" s="488"/>
      <c r="GPP217" s="488"/>
      <c r="GPQ217" s="488"/>
      <c r="GPR217" s="697" t="s">
        <v>9880</v>
      </c>
      <c r="GPS217" s="698"/>
      <c r="GPT217" s="698"/>
      <c r="GPU217" s="488"/>
      <c r="GPV217" s="488"/>
      <c r="GPW217" s="488"/>
      <c r="GPX217" s="488"/>
      <c r="GPY217" s="488"/>
      <c r="GPZ217" s="697" t="s">
        <v>9880</v>
      </c>
      <c r="GQA217" s="698"/>
      <c r="GQB217" s="698"/>
      <c r="GQC217" s="488"/>
      <c r="GQD217" s="488"/>
      <c r="GQE217" s="488"/>
      <c r="GQF217" s="488"/>
      <c r="GQG217" s="488"/>
      <c r="GQH217" s="697" t="s">
        <v>9880</v>
      </c>
      <c r="GQI217" s="698"/>
      <c r="GQJ217" s="698"/>
      <c r="GQK217" s="488"/>
      <c r="GQL217" s="488"/>
      <c r="GQM217" s="488"/>
      <c r="GQN217" s="488"/>
      <c r="GQO217" s="488"/>
      <c r="GQP217" s="697" t="s">
        <v>9880</v>
      </c>
      <c r="GQQ217" s="698"/>
      <c r="GQR217" s="698"/>
      <c r="GQS217" s="488"/>
      <c r="GQT217" s="488"/>
      <c r="GQU217" s="488"/>
      <c r="GQV217" s="488"/>
      <c r="GQW217" s="488"/>
      <c r="GQX217" s="697" t="s">
        <v>9880</v>
      </c>
      <c r="GQY217" s="698"/>
      <c r="GQZ217" s="698"/>
      <c r="GRA217" s="488"/>
      <c r="GRB217" s="488"/>
      <c r="GRC217" s="488"/>
      <c r="GRD217" s="488"/>
      <c r="GRE217" s="488"/>
      <c r="GRF217" s="697" t="s">
        <v>9880</v>
      </c>
      <c r="GRG217" s="698"/>
      <c r="GRH217" s="698"/>
      <c r="GRI217" s="488"/>
      <c r="GRJ217" s="488"/>
      <c r="GRK217" s="488"/>
      <c r="GRL217" s="488"/>
      <c r="GRM217" s="488"/>
      <c r="GRN217" s="697" t="s">
        <v>9880</v>
      </c>
      <c r="GRO217" s="698"/>
      <c r="GRP217" s="698"/>
      <c r="GRQ217" s="488"/>
      <c r="GRR217" s="488"/>
      <c r="GRS217" s="488"/>
      <c r="GRT217" s="488"/>
      <c r="GRU217" s="488"/>
      <c r="GRV217" s="697" t="s">
        <v>9880</v>
      </c>
      <c r="GRW217" s="698"/>
      <c r="GRX217" s="698"/>
      <c r="GRY217" s="488"/>
      <c r="GRZ217" s="488"/>
      <c r="GSA217" s="488"/>
      <c r="GSB217" s="488"/>
      <c r="GSC217" s="488"/>
      <c r="GSD217" s="697" t="s">
        <v>9880</v>
      </c>
      <c r="GSE217" s="698"/>
      <c r="GSF217" s="698"/>
      <c r="GSG217" s="488"/>
      <c r="GSH217" s="488"/>
      <c r="GSI217" s="488"/>
      <c r="GSJ217" s="488"/>
      <c r="GSK217" s="488"/>
      <c r="GSL217" s="697" t="s">
        <v>9880</v>
      </c>
      <c r="GSM217" s="698"/>
      <c r="GSN217" s="698"/>
      <c r="GSO217" s="488"/>
      <c r="GSP217" s="488"/>
      <c r="GSQ217" s="488"/>
      <c r="GSR217" s="488"/>
      <c r="GSS217" s="488"/>
      <c r="GST217" s="697" t="s">
        <v>9880</v>
      </c>
      <c r="GSU217" s="698"/>
      <c r="GSV217" s="698"/>
      <c r="GSW217" s="488"/>
      <c r="GSX217" s="488"/>
      <c r="GSY217" s="488"/>
      <c r="GSZ217" s="488"/>
      <c r="GTA217" s="488"/>
      <c r="GTB217" s="697" t="s">
        <v>9880</v>
      </c>
      <c r="GTC217" s="698"/>
      <c r="GTD217" s="698"/>
      <c r="GTE217" s="488"/>
      <c r="GTF217" s="488"/>
      <c r="GTG217" s="488"/>
      <c r="GTH217" s="488"/>
      <c r="GTI217" s="488"/>
      <c r="GTJ217" s="697" t="s">
        <v>9880</v>
      </c>
      <c r="GTK217" s="698"/>
      <c r="GTL217" s="698"/>
      <c r="GTM217" s="488"/>
      <c r="GTN217" s="488"/>
      <c r="GTO217" s="488"/>
      <c r="GTP217" s="488"/>
      <c r="GTQ217" s="488"/>
      <c r="GTR217" s="697" t="s">
        <v>9880</v>
      </c>
      <c r="GTS217" s="698"/>
      <c r="GTT217" s="698"/>
      <c r="GTU217" s="488"/>
      <c r="GTV217" s="488"/>
      <c r="GTW217" s="488"/>
      <c r="GTX217" s="488"/>
      <c r="GTY217" s="488"/>
      <c r="GTZ217" s="697" t="s">
        <v>9880</v>
      </c>
      <c r="GUA217" s="698"/>
      <c r="GUB217" s="698"/>
      <c r="GUC217" s="488"/>
      <c r="GUD217" s="488"/>
      <c r="GUE217" s="488"/>
      <c r="GUF217" s="488"/>
      <c r="GUG217" s="488"/>
      <c r="GUH217" s="697" t="s">
        <v>9880</v>
      </c>
      <c r="GUI217" s="698"/>
      <c r="GUJ217" s="698"/>
      <c r="GUK217" s="488"/>
      <c r="GUL217" s="488"/>
      <c r="GUM217" s="488"/>
      <c r="GUN217" s="488"/>
      <c r="GUO217" s="488"/>
      <c r="GUP217" s="697" t="s">
        <v>9880</v>
      </c>
      <c r="GUQ217" s="698"/>
      <c r="GUR217" s="698"/>
      <c r="GUS217" s="488"/>
      <c r="GUT217" s="488"/>
      <c r="GUU217" s="488"/>
      <c r="GUV217" s="488"/>
      <c r="GUW217" s="488"/>
      <c r="GUX217" s="697" t="s">
        <v>9880</v>
      </c>
      <c r="GUY217" s="698"/>
      <c r="GUZ217" s="698"/>
      <c r="GVA217" s="488"/>
      <c r="GVB217" s="488"/>
      <c r="GVC217" s="488"/>
      <c r="GVD217" s="488"/>
      <c r="GVE217" s="488"/>
      <c r="GVF217" s="697" t="s">
        <v>9880</v>
      </c>
      <c r="GVG217" s="698"/>
      <c r="GVH217" s="698"/>
      <c r="GVI217" s="488"/>
      <c r="GVJ217" s="488"/>
      <c r="GVK217" s="488"/>
      <c r="GVL217" s="488"/>
      <c r="GVM217" s="488"/>
      <c r="GVN217" s="697" t="s">
        <v>9880</v>
      </c>
      <c r="GVO217" s="698"/>
      <c r="GVP217" s="698"/>
      <c r="GVQ217" s="488"/>
      <c r="GVR217" s="488"/>
      <c r="GVS217" s="488"/>
      <c r="GVT217" s="488"/>
      <c r="GVU217" s="488"/>
      <c r="GVV217" s="697" t="s">
        <v>9880</v>
      </c>
      <c r="GVW217" s="698"/>
      <c r="GVX217" s="698"/>
      <c r="GVY217" s="488"/>
      <c r="GVZ217" s="488"/>
      <c r="GWA217" s="488"/>
      <c r="GWB217" s="488"/>
      <c r="GWC217" s="488"/>
      <c r="GWD217" s="697" t="s">
        <v>9880</v>
      </c>
      <c r="GWE217" s="698"/>
      <c r="GWF217" s="698"/>
      <c r="GWG217" s="488"/>
      <c r="GWH217" s="488"/>
      <c r="GWI217" s="488"/>
      <c r="GWJ217" s="488"/>
      <c r="GWK217" s="488"/>
      <c r="GWL217" s="697" t="s">
        <v>9880</v>
      </c>
      <c r="GWM217" s="698"/>
      <c r="GWN217" s="698"/>
      <c r="GWO217" s="488"/>
      <c r="GWP217" s="488"/>
      <c r="GWQ217" s="488"/>
      <c r="GWR217" s="488"/>
      <c r="GWS217" s="488"/>
      <c r="GWT217" s="697" t="s">
        <v>9880</v>
      </c>
      <c r="GWU217" s="698"/>
      <c r="GWV217" s="698"/>
      <c r="GWW217" s="488"/>
      <c r="GWX217" s="488"/>
      <c r="GWY217" s="488"/>
      <c r="GWZ217" s="488"/>
      <c r="GXA217" s="488"/>
      <c r="GXB217" s="697" t="s">
        <v>9880</v>
      </c>
      <c r="GXC217" s="698"/>
      <c r="GXD217" s="698"/>
      <c r="GXE217" s="488"/>
      <c r="GXF217" s="488"/>
      <c r="GXG217" s="488"/>
      <c r="GXH217" s="488"/>
      <c r="GXI217" s="488"/>
      <c r="GXJ217" s="697" t="s">
        <v>9880</v>
      </c>
      <c r="GXK217" s="698"/>
      <c r="GXL217" s="698"/>
      <c r="GXM217" s="488"/>
      <c r="GXN217" s="488"/>
      <c r="GXO217" s="488"/>
      <c r="GXP217" s="488"/>
      <c r="GXQ217" s="488"/>
      <c r="GXR217" s="697" t="s">
        <v>9880</v>
      </c>
      <c r="GXS217" s="698"/>
      <c r="GXT217" s="698"/>
      <c r="GXU217" s="488"/>
      <c r="GXV217" s="488"/>
      <c r="GXW217" s="488"/>
      <c r="GXX217" s="488"/>
      <c r="GXY217" s="488"/>
      <c r="GXZ217" s="697" t="s">
        <v>9880</v>
      </c>
      <c r="GYA217" s="698"/>
      <c r="GYB217" s="698"/>
      <c r="GYC217" s="488"/>
      <c r="GYD217" s="488"/>
      <c r="GYE217" s="488"/>
      <c r="GYF217" s="488"/>
      <c r="GYG217" s="488"/>
      <c r="GYH217" s="697" t="s">
        <v>9880</v>
      </c>
      <c r="GYI217" s="698"/>
      <c r="GYJ217" s="698"/>
      <c r="GYK217" s="488"/>
      <c r="GYL217" s="488"/>
      <c r="GYM217" s="488"/>
      <c r="GYN217" s="488"/>
      <c r="GYO217" s="488"/>
      <c r="GYP217" s="697" t="s">
        <v>9880</v>
      </c>
      <c r="GYQ217" s="698"/>
      <c r="GYR217" s="698"/>
      <c r="GYS217" s="488"/>
      <c r="GYT217" s="488"/>
      <c r="GYU217" s="488"/>
      <c r="GYV217" s="488"/>
      <c r="GYW217" s="488"/>
      <c r="GYX217" s="697" t="s">
        <v>9880</v>
      </c>
      <c r="GYY217" s="698"/>
      <c r="GYZ217" s="698"/>
      <c r="GZA217" s="488"/>
      <c r="GZB217" s="488"/>
      <c r="GZC217" s="488"/>
      <c r="GZD217" s="488"/>
      <c r="GZE217" s="488"/>
      <c r="GZF217" s="697" t="s">
        <v>9880</v>
      </c>
      <c r="GZG217" s="698"/>
      <c r="GZH217" s="698"/>
      <c r="GZI217" s="488"/>
      <c r="GZJ217" s="488"/>
      <c r="GZK217" s="488"/>
      <c r="GZL217" s="488"/>
      <c r="GZM217" s="488"/>
      <c r="GZN217" s="697" t="s">
        <v>9880</v>
      </c>
      <c r="GZO217" s="698"/>
      <c r="GZP217" s="698"/>
      <c r="GZQ217" s="488"/>
      <c r="GZR217" s="488"/>
      <c r="GZS217" s="488"/>
      <c r="GZT217" s="488"/>
      <c r="GZU217" s="488"/>
      <c r="GZV217" s="697" t="s">
        <v>9880</v>
      </c>
      <c r="GZW217" s="698"/>
      <c r="GZX217" s="698"/>
      <c r="GZY217" s="488"/>
      <c r="GZZ217" s="488"/>
      <c r="HAA217" s="488"/>
      <c r="HAB217" s="488"/>
      <c r="HAC217" s="488"/>
      <c r="HAD217" s="697" t="s">
        <v>9880</v>
      </c>
      <c r="HAE217" s="698"/>
      <c r="HAF217" s="698"/>
      <c r="HAG217" s="488"/>
      <c r="HAH217" s="488"/>
      <c r="HAI217" s="488"/>
      <c r="HAJ217" s="488"/>
      <c r="HAK217" s="488"/>
      <c r="HAL217" s="697" t="s">
        <v>9880</v>
      </c>
      <c r="HAM217" s="698"/>
      <c r="HAN217" s="698"/>
      <c r="HAO217" s="488"/>
      <c r="HAP217" s="488"/>
      <c r="HAQ217" s="488"/>
      <c r="HAR217" s="488"/>
      <c r="HAS217" s="488"/>
      <c r="HAT217" s="697" t="s">
        <v>9880</v>
      </c>
      <c r="HAU217" s="698"/>
      <c r="HAV217" s="698"/>
      <c r="HAW217" s="488"/>
      <c r="HAX217" s="488"/>
      <c r="HAY217" s="488"/>
      <c r="HAZ217" s="488"/>
      <c r="HBA217" s="488"/>
      <c r="HBB217" s="697" t="s">
        <v>9880</v>
      </c>
      <c r="HBC217" s="698"/>
      <c r="HBD217" s="698"/>
      <c r="HBE217" s="488"/>
      <c r="HBF217" s="488"/>
      <c r="HBG217" s="488"/>
      <c r="HBH217" s="488"/>
      <c r="HBI217" s="488"/>
      <c r="HBJ217" s="697" t="s">
        <v>9880</v>
      </c>
      <c r="HBK217" s="698"/>
      <c r="HBL217" s="698"/>
      <c r="HBM217" s="488"/>
      <c r="HBN217" s="488"/>
      <c r="HBO217" s="488"/>
      <c r="HBP217" s="488"/>
      <c r="HBQ217" s="488"/>
      <c r="HBR217" s="697" t="s">
        <v>9880</v>
      </c>
      <c r="HBS217" s="698"/>
      <c r="HBT217" s="698"/>
      <c r="HBU217" s="488"/>
      <c r="HBV217" s="488"/>
      <c r="HBW217" s="488"/>
      <c r="HBX217" s="488"/>
      <c r="HBY217" s="488"/>
      <c r="HBZ217" s="697" t="s">
        <v>9880</v>
      </c>
      <c r="HCA217" s="698"/>
      <c r="HCB217" s="698"/>
      <c r="HCC217" s="488"/>
      <c r="HCD217" s="488"/>
      <c r="HCE217" s="488"/>
      <c r="HCF217" s="488"/>
      <c r="HCG217" s="488"/>
      <c r="HCH217" s="697" t="s">
        <v>9880</v>
      </c>
      <c r="HCI217" s="698"/>
      <c r="HCJ217" s="698"/>
      <c r="HCK217" s="488"/>
      <c r="HCL217" s="488"/>
      <c r="HCM217" s="488"/>
      <c r="HCN217" s="488"/>
      <c r="HCO217" s="488"/>
      <c r="HCP217" s="697" t="s">
        <v>9880</v>
      </c>
      <c r="HCQ217" s="698"/>
      <c r="HCR217" s="698"/>
      <c r="HCS217" s="488"/>
      <c r="HCT217" s="488"/>
      <c r="HCU217" s="488"/>
      <c r="HCV217" s="488"/>
      <c r="HCW217" s="488"/>
      <c r="HCX217" s="697" t="s">
        <v>9880</v>
      </c>
      <c r="HCY217" s="698"/>
      <c r="HCZ217" s="698"/>
      <c r="HDA217" s="488"/>
      <c r="HDB217" s="488"/>
      <c r="HDC217" s="488"/>
      <c r="HDD217" s="488"/>
      <c r="HDE217" s="488"/>
      <c r="HDF217" s="697" t="s">
        <v>9880</v>
      </c>
      <c r="HDG217" s="698"/>
      <c r="HDH217" s="698"/>
      <c r="HDI217" s="488"/>
      <c r="HDJ217" s="488"/>
      <c r="HDK217" s="488"/>
      <c r="HDL217" s="488"/>
      <c r="HDM217" s="488"/>
      <c r="HDN217" s="697" t="s">
        <v>9880</v>
      </c>
      <c r="HDO217" s="698"/>
      <c r="HDP217" s="698"/>
      <c r="HDQ217" s="488"/>
      <c r="HDR217" s="488"/>
      <c r="HDS217" s="488"/>
      <c r="HDT217" s="488"/>
      <c r="HDU217" s="488"/>
      <c r="HDV217" s="697" t="s">
        <v>9880</v>
      </c>
      <c r="HDW217" s="698"/>
      <c r="HDX217" s="698"/>
      <c r="HDY217" s="488"/>
      <c r="HDZ217" s="488"/>
      <c r="HEA217" s="488"/>
      <c r="HEB217" s="488"/>
      <c r="HEC217" s="488"/>
      <c r="HED217" s="697" t="s">
        <v>9880</v>
      </c>
      <c r="HEE217" s="698"/>
      <c r="HEF217" s="698"/>
      <c r="HEG217" s="488"/>
      <c r="HEH217" s="488"/>
      <c r="HEI217" s="488"/>
      <c r="HEJ217" s="488"/>
      <c r="HEK217" s="488"/>
      <c r="HEL217" s="697" t="s">
        <v>9880</v>
      </c>
      <c r="HEM217" s="698"/>
      <c r="HEN217" s="698"/>
      <c r="HEO217" s="488"/>
      <c r="HEP217" s="488"/>
      <c r="HEQ217" s="488"/>
      <c r="HER217" s="488"/>
      <c r="HES217" s="488"/>
      <c r="HET217" s="697" t="s">
        <v>9880</v>
      </c>
      <c r="HEU217" s="698"/>
      <c r="HEV217" s="698"/>
      <c r="HEW217" s="488"/>
      <c r="HEX217" s="488"/>
      <c r="HEY217" s="488"/>
      <c r="HEZ217" s="488"/>
      <c r="HFA217" s="488"/>
      <c r="HFB217" s="697" t="s">
        <v>9880</v>
      </c>
      <c r="HFC217" s="698"/>
      <c r="HFD217" s="698"/>
      <c r="HFE217" s="488"/>
      <c r="HFF217" s="488"/>
      <c r="HFG217" s="488"/>
      <c r="HFH217" s="488"/>
      <c r="HFI217" s="488"/>
      <c r="HFJ217" s="697" t="s">
        <v>9880</v>
      </c>
      <c r="HFK217" s="698"/>
      <c r="HFL217" s="698"/>
      <c r="HFM217" s="488"/>
      <c r="HFN217" s="488"/>
      <c r="HFO217" s="488"/>
      <c r="HFP217" s="488"/>
      <c r="HFQ217" s="488"/>
      <c r="HFR217" s="697" t="s">
        <v>9880</v>
      </c>
      <c r="HFS217" s="698"/>
      <c r="HFT217" s="698"/>
      <c r="HFU217" s="488"/>
      <c r="HFV217" s="488"/>
      <c r="HFW217" s="488"/>
      <c r="HFX217" s="488"/>
      <c r="HFY217" s="488"/>
      <c r="HFZ217" s="697" t="s">
        <v>9880</v>
      </c>
      <c r="HGA217" s="698"/>
      <c r="HGB217" s="698"/>
      <c r="HGC217" s="488"/>
      <c r="HGD217" s="488"/>
      <c r="HGE217" s="488"/>
      <c r="HGF217" s="488"/>
      <c r="HGG217" s="488"/>
      <c r="HGH217" s="697" t="s">
        <v>9880</v>
      </c>
      <c r="HGI217" s="698"/>
      <c r="HGJ217" s="698"/>
      <c r="HGK217" s="488"/>
      <c r="HGL217" s="488"/>
      <c r="HGM217" s="488"/>
      <c r="HGN217" s="488"/>
      <c r="HGO217" s="488"/>
      <c r="HGP217" s="697" t="s">
        <v>9880</v>
      </c>
      <c r="HGQ217" s="698"/>
      <c r="HGR217" s="698"/>
      <c r="HGS217" s="488"/>
      <c r="HGT217" s="488"/>
      <c r="HGU217" s="488"/>
      <c r="HGV217" s="488"/>
      <c r="HGW217" s="488"/>
      <c r="HGX217" s="697" t="s">
        <v>9880</v>
      </c>
      <c r="HGY217" s="698"/>
      <c r="HGZ217" s="698"/>
      <c r="HHA217" s="488"/>
      <c r="HHB217" s="488"/>
      <c r="HHC217" s="488"/>
      <c r="HHD217" s="488"/>
      <c r="HHE217" s="488"/>
      <c r="HHF217" s="697" t="s">
        <v>9880</v>
      </c>
      <c r="HHG217" s="698"/>
      <c r="HHH217" s="698"/>
      <c r="HHI217" s="488"/>
      <c r="HHJ217" s="488"/>
      <c r="HHK217" s="488"/>
      <c r="HHL217" s="488"/>
      <c r="HHM217" s="488"/>
      <c r="HHN217" s="697" t="s">
        <v>9880</v>
      </c>
      <c r="HHO217" s="698"/>
      <c r="HHP217" s="698"/>
      <c r="HHQ217" s="488"/>
      <c r="HHR217" s="488"/>
      <c r="HHS217" s="488"/>
      <c r="HHT217" s="488"/>
      <c r="HHU217" s="488"/>
      <c r="HHV217" s="697" t="s">
        <v>9880</v>
      </c>
      <c r="HHW217" s="698"/>
      <c r="HHX217" s="698"/>
      <c r="HHY217" s="488"/>
      <c r="HHZ217" s="488"/>
      <c r="HIA217" s="488"/>
      <c r="HIB217" s="488"/>
      <c r="HIC217" s="488"/>
      <c r="HID217" s="697" t="s">
        <v>9880</v>
      </c>
      <c r="HIE217" s="698"/>
      <c r="HIF217" s="698"/>
      <c r="HIG217" s="488"/>
      <c r="HIH217" s="488"/>
      <c r="HII217" s="488"/>
      <c r="HIJ217" s="488"/>
      <c r="HIK217" s="488"/>
      <c r="HIL217" s="697" t="s">
        <v>9880</v>
      </c>
      <c r="HIM217" s="698"/>
      <c r="HIN217" s="698"/>
      <c r="HIO217" s="488"/>
      <c r="HIP217" s="488"/>
      <c r="HIQ217" s="488"/>
      <c r="HIR217" s="488"/>
      <c r="HIS217" s="488"/>
      <c r="HIT217" s="697" t="s">
        <v>9880</v>
      </c>
      <c r="HIU217" s="698"/>
      <c r="HIV217" s="698"/>
      <c r="HIW217" s="488"/>
      <c r="HIX217" s="488"/>
      <c r="HIY217" s="488"/>
      <c r="HIZ217" s="488"/>
      <c r="HJA217" s="488"/>
      <c r="HJB217" s="697" t="s">
        <v>9880</v>
      </c>
      <c r="HJC217" s="698"/>
      <c r="HJD217" s="698"/>
      <c r="HJE217" s="488"/>
      <c r="HJF217" s="488"/>
      <c r="HJG217" s="488"/>
      <c r="HJH217" s="488"/>
      <c r="HJI217" s="488"/>
      <c r="HJJ217" s="697" t="s">
        <v>9880</v>
      </c>
      <c r="HJK217" s="698"/>
      <c r="HJL217" s="698"/>
      <c r="HJM217" s="488"/>
      <c r="HJN217" s="488"/>
      <c r="HJO217" s="488"/>
      <c r="HJP217" s="488"/>
      <c r="HJQ217" s="488"/>
      <c r="HJR217" s="697" t="s">
        <v>9880</v>
      </c>
      <c r="HJS217" s="698"/>
      <c r="HJT217" s="698"/>
      <c r="HJU217" s="488"/>
      <c r="HJV217" s="488"/>
      <c r="HJW217" s="488"/>
      <c r="HJX217" s="488"/>
      <c r="HJY217" s="488"/>
      <c r="HJZ217" s="697" t="s">
        <v>9880</v>
      </c>
      <c r="HKA217" s="698"/>
      <c r="HKB217" s="698"/>
      <c r="HKC217" s="488"/>
      <c r="HKD217" s="488"/>
      <c r="HKE217" s="488"/>
      <c r="HKF217" s="488"/>
      <c r="HKG217" s="488"/>
      <c r="HKH217" s="697" t="s">
        <v>9880</v>
      </c>
      <c r="HKI217" s="698"/>
      <c r="HKJ217" s="698"/>
      <c r="HKK217" s="488"/>
      <c r="HKL217" s="488"/>
      <c r="HKM217" s="488"/>
      <c r="HKN217" s="488"/>
      <c r="HKO217" s="488"/>
      <c r="HKP217" s="697" t="s">
        <v>9880</v>
      </c>
      <c r="HKQ217" s="698"/>
      <c r="HKR217" s="698"/>
      <c r="HKS217" s="488"/>
      <c r="HKT217" s="488"/>
      <c r="HKU217" s="488"/>
      <c r="HKV217" s="488"/>
      <c r="HKW217" s="488"/>
      <c r="HKX217" s="697" t="s">
        <v>9880</v>
      </c>
      <c r="HKY217" s="698"/>
      <c r="HKZ217" s="698"/>
      <c r="HLA217" s="488"/>
      <c r="HLB217" s="488"/>
      <c r="HLC217" s="488"/>
      <c r="HLD217" s="488"/>
      <c r="HLE217" s="488"/>
      <c r="HLF217" s="697" t="s">
        <v>9880</v>
      </c>
      <c r="HLG217" s="698"/>
      <c r="HLH217" s="698"/>
      <c r="HLI217" s="488"/>
      <c r="HLJ217" s="488"/>
      <c r="HLK217" s="488"/>
      <c r="HLL217" s="488"/>
      <c r="HLM217" s="488"/>
      <c r="HLN217" s="697" t="s">
        <v>9880</v>
      </c>
      <c r="HLO217" s="698"/>
      <c r="HLP217" s="698"/>
      <c r="HLQ217" s="488"/>
      <c r="HLR217" s="488"/>
      <c r="HLS217" s="488"/>
      <c r="HLT217" s="488"/>
      <c r="HLU217" s="488"/>
      <c r="HLV217" s="697" t="s">
        <v>9880</v>
      </c>
      <c r="HLW217" s="698"/>
      <c r="HLX217" s="698"/>
      <c r="HLY217" s="488"/>
      <c r="HLZ217" s="488"/>
      <c r="HMA217" s="488"/>
      <c r="HMB217" s="488"/>
      <c r="HMC217" s="488"/>
      <c r="HMD217" s="697" t="s">
        <v>9880</v>
      </c>
      <c r="HME217" s="698"/>
      <c r="HMF217" s="698"/>
      <c r="HMG217" s="488"/>
      <c r="HMH217" s="488"/>
      <c r="HMI217" s="488"/>
      <c r="HMJ217" s="488"/>
      <c r="HMK217" s="488"/>
      <c r="HML217" s="697" t="s">
        <v>9880</v>
      </c>
      <c r="HMM217" s="698"/>
      <c r="HMN217" s="698"/>
      <c r="HMO217" s="488"/>
      <c r="HMP217" s="488"/>
      <c r="HMQ217" s="488"/>
      <c r="HMR217" s="488"/>
      <c r="HMS217" s="488"/>
      <c r="HMT217" s="697" t="s">
        <v>9880</v>
      </c>
      <c r="HMU217" s="698"/>
      <c r="HMV217" s="698"/>
      <c r="HMW217" s="488"/>
      <c r="HMX217" s="488"/>
      <c r="HMY217" s="488"/>
      <c r="HMZ217" s="488"/>
      <c r="HNA217" s="488"/>
      <c r="HNB217" s="697" t="s">
        <v>9880</v>
      </c>
      <c r="HNC217" s="698"/>
      <c r="HND217" s="698"/>
      <c r="HNE217" s="488"/>
      <c r="HNF217" s="488"/>
      <c r="HNG217" s="488"/>
      <c r="HNH217" s="488"/>
      <c r="HNI217" s="488"/>
      <c r="HNJ217" s="697" t="s">
        <v>9880</v>
      </c>
      <c r="HNK217" s="698"/>
      <c r="HNL217" s="698"/>
      <c r="HNM217" s="488"/>
      <c r="HNN217" s="488"/>
      <c r="HNO217" s="488"/>
      <c r="HNP217" s="488"/>
      <c r="HNQ217" s="488"/>
      <c r="HNR217" s="697" t="s">
        <v>9880</v>
      </c>
      <c r="HNS217" s="698"/>
      <c r="HNT217" s="698"/>
      <c r="HNU217" s="488"/>
      <c r="HNV217" s="488"/>
      <c r="HNW217" s="488"/>
      <c r="HNX217" s="488"/>
      <c r="HNY217" s="488"/>
      <c r="HNZ217" s="697" t="s">
        <v>9880</v>
      </c>
      <c r="HOA217" s="698"/>
      <c r="HOB217" s="698"/>
      <c r="HOC217" s="488"/>
      <c r="HOD217" s="488"/>
      <c r="HOE217" s="488"/>
      <c r="HOF217" s="488"/>
      <c r="HOG217" s="488"/>
      <c r="HOH217" s="697" t="s">
        <v>9880</v>
      </c>
      <c r="HOI217" s="698"/>
      <c r="HOJ217" s="698"/>
      <c r="HOK217" s="488"/>
      <c r="HOL217" s="488"/>
      <c r="HOM217" s="488"/>
      <c r="HON217" s="488"/>
      <c r="HOO217" s="488"/>
      <c r="HOP217" s="697" t="s">
        <v>9880</v>
      </c>
      <c r="HOQ217" s="698"/>
      <c r="HOR217" s="698"/>
      <c r="HOS217" s="488"/>
      <c r="HOT217" s="488"/>
      <c r="HOU217" s="488"/>
      <c r="HOV217" s="488"/>
      <c r="HOW217" s="488"/>
      <c r="HOX217" s="697" t="s">
        <v>9880</v>
      </c>
      <c r="HOY217" s="698"/>
      <c r="HOZ217" s="698"/>
      <c r="HPA217" s="488"/>
      <c r="HPB217" s="488"/>
      <c r="HPC217" s="488"/>
      <c r="HPD217" s="488"/>
      <c r="HPE217" s="488"/>
      <c r="HPF217" s="697" t="s">
        <v>9880</v>
      </c>
      <c r="HPG217" s="698"/>
      <c r="HPH217" s="698"/>
      <c r="HPI217" s="488"/>
      <c r="HPJ217" s="488"/>
      <c r="HPK217" s="488"/>
      <c r="HPL217" s="488"/>
      <c r="HPM217" s="488"/>
      <c r="HPN217" s="697" t="s">
        <v>9880</v>
      </c>
      <c r="HPO217" s="698"/>
      <c r="HPP217" s="698"/>
      <c r="HPQ217" s="488"/>
      <c r="HPR217" s="488"/>
      <c r="HPS217" s="488"/>
      <c r="HPT217" s="488"/>
      <c r="HPU217" s="488"/>
      <c r="HPV217" s="697" t="s">
        <v>9880</v>
      </c>
      <c r="HPW217" s="698"/>
      <c r="HPX217" s="698"/>
      <c r="HPY217" s="488"/>
      <c r="HPZ217" s="488"/>
      <c r="HQA217" s="488"/>
      <c r="HQB217" s="488"/>
      <c r="HQC217" s="488"/>
      <c r="HQD217" s="697" t="s">
        <v>9880</v>
      </c>
      <c r="HQE217" s="698"/>
      <c r="HQF217" s="698"/>
      <c r="HQG217" s="488"/>
      <c r="HQH217" s="488"/>
      <c r="HQI217" s="488"/>
      <c r="HQJ217" s="488"/>
      <c r="HQK217" s="488"/>
      <c r="HQL217" s="697" t="s">
        <v>9880</v>
      </c>
      <c r="HQM217" s="698"/>
      <c r="HQN217" s="698"/>
      <c r="HQO217" s="488"/>
      <c r="HQP217" s="488"/>
      <c r="HQQ217" s="488"/>
      <c r="HQR217" s="488"/>
      <c r="HQS217" s="488"/>
      <c r="HQT217" s="697" t="s">
        <v>9880</v>
      </c>
      <c r="HQU217" s="698"/>
      <c r="HQV217" s="698"/>
      <c r="HQW217" s="488"/>
      <c r="HQX217" s="488"/>
      <c r="HQY217" s="488"/>
      <c r="HQZ217" s="488"/>
      <c r="HRA217" s="488"/>
      <c r="HRB217" s="697" t="s">
        <v>9880</v>
      </c>
      <c r="HRC217" s="698"/>
      <c r="HRD217" s="698"/>
      <c r="HRE217" s="488"/>
      <c r="HRF217" s="488"/>
      <c r="HRG217" s="488"/>
      <c r="HRH217" s="488"/>
      <c r="HRI217" s="488"/>
      <c r="HRJ217" s="697" t="s">
        <v>9880</v>
      </c>
      <c r="HRK217" s="698"/>
      <c r="HRL217" s="698"/>
      <c r="HRM217" s="488"/>
      <c r="HRN217" s="488"/>
      <c r="HRO217" s="488"/>
      <c r="HRP217" s="488"/>
      <c r="HRQ217" s="488"/>
      <c r="HRR217" s="697" t="s">
        <v>9880</v>
      </c>
      <c r="HRS217" s="698"/>
      <c r="HRT217" s="698"/>
      <c r="HRU217" s="488"/>
      <c r="HRV217" s="488"/>
      <c r="HRW217" s="488"/>
      <c r="HRX217" s="488"/>
      <c r="HRY217" s="488"/>
      <c r="HRZ217" s="697" t="s">
        <v>9880</v>
      </c>
      <c r="HSA217" s="698"/>
      <c r="HSB217" s="698"/>
      <c r="HSC217" s="488"/>
      <c r="HSD217" s="488"/>
      <c r="HSE217" s="488"/>
      <c r="HSF217" s="488"/>
      <c r="HSG217" s="488"/>
      <c r="HSH217" s="697" t="s">
        <v>9880</v>
      </c>
      <c r="HSI217" s="698"/>
      <c r="HSJ217" s="698"/>
      <c r="HSK217" s="488"/>
      <c r="HSL217" s="488"/>
      <c r="HSM217" s="488"/>
      <c r="HSN217" s="488"/>
      <c r="HSO217" s="488"/>
      <c r="HSP217" s="697" t="s">
        <v>9880</v>
      </c>
      <c r="HSQ217" s="698"/>
      <c r="HSR217" s="698"/>
      <c r="HSS217" s="488"/>
      <c r="HST217" s="488"/>
      <c r="HSU217" s="488"/>
      <c r="HSV217" s="488"/>
      <c r="HSW217" s="488"/>
      <c r="HSX217" s="697" t="s">
        <v>9880</v>
      </c>
      <c r="HSY217" s="698"/>
      <c r="HSZ217" s="698"/>
      <c r="HTA217" s="488"/>
      <c r="HTB217" s="488"/>
      <c r="HTC217" s="488"/>
      <c r="HTD217" s="488"/>
      <c r="HTE217" s="488"/>
      <c r="HTF217" s="697" t="s">
        <v>9880</v>
      </c>
      <c r="HTG217" s="698"/>
      <c r="HTH217" s="698"/>
      <c r="HTI217" s="488"/>
      <c r="HTJ217" s="488"/>
      <c r="HTK217" s="488"/>
      <c r="HTL217" s="488"/>
      <c r="HTM217" s="488"/>
      <c r="HTN217" s="697" t="s">
        <v>9880</v>
      </c>
      <c r="HTO217" s="698"/>
      <c r="HTP217" s="698"/>
      <c r="HTQ217" s="488"/>
      <c r="HTR217" s="488"/>
      <c r="HTS217" s="488"/>
      <c r="HTT217" s="488"/>
      <c r="HTU217" s="488"/>
      <c r="HTV217" s="697" t="s">
        <v>9880</v>
      </c>
      <c r="HTW217" s="698"/>
      <c r="HTX217" s="698"/>
      <c r="HTY217" s="488"/>
      <c r="HTZ217" s="488"/>
      <c r="HUA217" s="488"/>
      <c r="HUB217" s="488"/>
      <c r="HUC217" s="488"/>
      <c r="HUD217" s="697" t="s">
        <v>9880</v>
      </c>
      <c r="HUE217" s="698"/>
      <c r="HUF217" s="698"/>
      <c r="HUG217" s="488"/>
      <c r="HUH217" s="488"/>
      <c r="HUI217" s="488"/>
      <c r="HUJ217" s="488"/>
      <c r="HUK217" s="488"/>
      <c r="HUL217" s="697" t="s">
        <v>9880</v>
      </c>
      <c r="HUM217" s="698"/>
      <c r="HUN217" s="698"/>
      <c r="HUO217" s="488"/>
      <c r="HUP217" s="488"/>
      <c r="HUQ217" s="488"/>
      <c r="HUR217" s="488"/>
      <c r="HUS217" s="488"/>
      <c r="HUT217" s="697" t="s">
        <v>9880</v>
      </c>
      <c r="HUU217" s="698"/>
      <c r="HUV217" s="698"/>
      <c r="HUW217" s="488"/>
      <c r="HUX217" s="488"/>
      <c r="HUY217" s="488"/>
      <c r="HUZ217" s="488"/>
      <c r="HVA217" s="488"/>
      <c r="HVB217" s="697" t="s">
        <v>9880</v>
      </c>
      <c r="HVC217" s="698"/>
      <c r="HVD217" s="698"/>
      <c r="HVE217" s="488"/>
      <c r="HVF217" s="488"/>
      <c r="HVG217" s="488"/>
      <c r="HVH217" s="488"/>
      <c r="HVI217" s="488"/>
      <c r="HVJ217" s="697" t="s">
        <v>9880</v>
      </c>
      <c r="HVK217" s="698"/>
      <c r="HVL217" s="698"/>
      <c r="HVM217" s="488"/>
      <c r="HVN217" s="488"/>
      <c r="HVO217" s="488"/>
      <c r="HVP217" s="488"/>
      <c r="HVQ217" s="488"/>
      <c r="HVR217" s="697" t="s">
        <v>9880</v>
      </c>
      <c r="HVS217" s="698"/>
      <c r="HVT217" s="698"/>
      <c r="HVU217" s="488"/>
      <c r="HVV217" s="488"/>
      <c r="HVW217" s="488"/>
      <c r="HVX217" s="488"/>
      <c r="HVY217" s="488"/>
      <c r="HVZ217" s="697" t="s">
        <v>9880</v>
      </c>
      <c r="HWA217" s="698"/>
      <c r="HWB217" s="698"/>
      <c r="HWC217" s="488"/>
      <c r="HWD217" s="488"/>
      <c r="HWE217" s="488"/>
      <c r="HWF217" s="488"/>
      <c r="HWG217" s="488"/>
      <c r="HWH217" s="697" t="s">
        <v>9880</v>
      </c>
      <c r="HWI217" s="698"/>
      <c r="HWJ217" s="698"/>
      <c r="HWK217" s="488"/>
      <c r="HWL217" s="488"/>
      <c r="HWM217" s="488"/>
      <c r="HWN217" s="488"/>
      <c r="HWO217" s="488"/>
      <c r="HWP217" s="697" t="s">
        <v>9880</v>
      </c>
      <c r="HWQ217" s="698"/>
      <c r="HWR217" s="698"/>
      <c r="HWS217" s="488"/>
      <c r="HWT217" s="488"/>
      <c r="HWU217" s="488"/>
      <c r="HWV217" s="488"/>
      <c r="HWW217" s="488"/>
      <c r="HWX217" s="697" t="s">
        <v>9880</v>
      </c>
      <c r="HWY217" s="698"/>
      <c r="HWZ217" s="698"/>
      <c r="HXA217" s="488"/>
      <c r="HXB217" s="488"/>
      <c r="HXC217" s="488"/>
      <c r="HXD217" s="488"/>
      <c r="HXE217" s="488"/>
      <c r="HXF217" s="697" t="s">
        <v>9880</v>
      </c>
      <c r="HXG217" s="698"/>
      <c r="HXH217" s="698"/>
      <c r="HXI217" s="488"/>
      <c r="HXJ217" s="488"/>
      <c r="HXK217" s="488"/>
      <c r="HXL217" s="488"/>
      <c r="HXM217" s="488"/>
      <c r="HXN217" s="697" t="s">
        <v>9880</v>
      </c>
      <c r="HXO217" s="698"/>
      <c r="HXP217" s="698"/>
      <c r="HXQ217" s="488"/>
      <c r="HXR217" s="488"/>
      <c r="HXS217" s="488"/>
      <c r="HXT217" s="488"/>
      <c r="HXU217" s="488"/>
      <c r="HXV217" s="697" t="s">
        <v>9880</v>
      </c>
      <c r="HXW217" s="698"/>
      <c r="HXX217" s="698"/>
      <c r="HXY217" s="488"/>
      <c r="HXZ217" s="488"/>
      <c r="HYA217" s="488"/>
      <c r="HYB217" s="488"/>
      <c r="HYC217" s="488"/>
      <c r="HYD217" s="697" t="s">
        <v>9880</v>
      </c>
      <c r="HYE217" s="698"/>
      <c r="HYF217" s="698"/>
      <c r="HYG217" s="488"/>
      <c r="HYH217" s="488"/>
      <c r="HYI217" s="488"/>
      <c r="HYJ217" s="488"/>
      <c r="HYK217" s="488"/>
      <c r="HYL217" s="697" t="s">
        <v>9880</v>
      </c>
      <c r="HYM217" s="698"/>
      <c r="HYN217" s="698"/>
      <c r="HYO217" s="488"/>
      <c r="HYP217" s="488"/>
      <c r="HYQ217" s="488"/>
      <c r="HYR217" s="488"/>
      <c r="HYS217" s="488"/>
      <c r="HYT217" s="697" t="s">
        <v>9880</v>
      </c>
      <c r="HYU217" s="698"/>
      <c r="HYV217" s="698"/>
      <c r="HYW217" s="488"/>
      <c r="HYX217" s="488"/>
      <c r="HYY217" s="488"/>
      <c r="HYZ217" s="488"/>
      <c r="HZA217" s="488"/>
      <c r="HZB217" s="697" t="s">
        <v>9880</v>
      </c>
      <c r="HZC217" s="698"/>
      <c r="HZD217" s="698"/>
      <c r="HZE217" s="488"/>
      <c r="HZF217" s="488"/>
      <c r="HZG217" s="488"/>
      <c r="HZH217" s="488"/>
      <c r="HZI217" s="488"/>
      <c r="HZJ217" s="697" t="s">
        <v>9880</v>
      </c>
      <c r="HZK217" s="698"/>
      <c r="HZL217" s="698"/>
      <c r="HZM217" s="488"/>
      <c r="HZN217" s="488"/>
      <c r="HZO217" s="488"/>
      <c r="HZP217" s="488"/>
      <c r="HZQ217" s="488"/>
      <c r="HZR217" s="697" t="s">
        <v>9880</v>
      </c>
      <c r="HZS217" s="698"/>
      <c r="HZT217" s="698"/>
      <c r="HZU217" s="488"/>
      <c r="HZV217" s="488"/>
      <c r="HZW217" s="488"/>
      <c r="HZX217" s="488"/>
      <c r="HZY217" s="488"/>
      <c r="HZZ217" s="697" t="s">
        <v>9880</v>
      </c>
      <c r="IAA217" s="698"/>
      <c r="IAB217" s="698"/>
      <c r="IAC217" s="488"/>
      <c r="IAD217" s="488"/>
      <c r="IAE217" s="488"/>
      <c r="IAF217" s="488"/>
      <c r="IAG217" s="488"/>
      <c r="IAH217" s="697" t="s">
        <v>9880</v>
      </c>
      <c r="IAI217" s="698"/>
      <c r="IAJ217" s="698"/>
      <c r="IAK217" s="488"/>
      <c r="IAL217" s="488"/>
      <c r="IAM217" s="488"/>
      <c r="IAN217" s="488"/>
      <c r="IAO217" s="488"/>
      <c r="IAP217" s="697" t="s">
        <v>9880</v>
      </c>
      <c r="IAQ217" s="698"/>
      <c r="IAR217" s="698"/>
      <c r="IAS217" s="488"/>
      <c r="IAT217" s="488"/>
      <c r="IAU217" s="488"/>
      <c r="IAV217" s="488"/>
      <c r="IAW217" s="488"/>
      <c r="IAX217" s="697" t="s">
        <v>9880</v>
      </c>
      <c r="IAY217" s="698"/>
      <c r="IAZ217" s="698"/>
      <c r="IBA217" s="488"/>
      <c r="IBB217" s="488"/>
      <c r="IBC217" s="488"/>
      <c r="IBD217" s="488"/>
      <c r="IBE217" s="488"/>
      <c r="IBF217" s="697" t="s">
        <v>9880</v>
      </c>
      <c r="IBG217" s="698"/>
      <c r="IBH217" s="698"/>
      <c r="IBI217" s="488"/>
      <c r="IBJ217" s="488"/>
      <c r="IBK217" s="488"/>
      <c r="IBL217" s="488"/>
      <c r="IBM217" s="488"/>
      <c r="IBN217" s="697" t="s">
        <v>9880</v>
      </c>
      <c r="IBO217" s="698"/>
      <c r="IBP217" s="698"/>
      <c r="IBQ217" s="488"/>
      <c r="IBR217" s="488"/>
      <c r="IBS217" s="488"/>
      <c r="IBT217" s="488"/>
      <c r="IBU217" s="488"/>
      <c r="IBV217" s="697" t="s">
        <v>9880</v>
      </c>
      <c r="IBW217" s="698"/>
      <c r="IBX217" s="698"/>
      <c r="IBY217" s="488"/>
      <c r="IBZ217" s="488"/>
      <c r="ICA217" s="488"/>
      <c r="ICB217" s="488"/>
      <c r="ICC217" s="488"/>
      <c r="ICD217" s="697" t="s">
        <v>9880</v>
      </c>
      <c r="ICE217" s="698"/>
      <c r="ICF217" s="698"/>
      <c r="ICG217" s="488"/>
      <c r="ICH217" s="488"/>
      <c r="ICI217" s="488"/>
      <c r="ICJ217" s="488"/>
      <c r="ICK217" s="488"/>
      <c r="ICL217" s="697" t="s">
        <v>9880</v>
      </c>
      <c r="ICM217" s="698"/>
      <c r="ICN217" s="698"/>
      <c r="ICO217" s="488"/>
      <c r="ICP217" s="488"/>
      <c r="ICQ217" s="488"/>
      <c r="ICR217" s="488"/>
      <c r="ICS217" s="488"/>
      <c r="ICT217" s="697" t="s">
        <v>9880</v>
      </c>
      <c r="ICU217" s="698"/>
      <c r="ICV217" s="698"/>
      <c r="ICW217" s="488"/>
      <c r="ICX217" s="488"/>
      <c r="ICY217" s="488"/>
      <c r="ICZ217" s="488"/>
      <c r="IDA217" s="488"/>
      <c r="IDB217" s="697" t="s">
        <v>9880</v>
      </c>
      <c r="IDC217" s="698"/>
      <c r="IDD217" s="698"/>
      <c r="IDE217" s="488"/>
      <c r="IDF217" s="488"/>
      <c r="IDG217" s="488"/>
      <c r="IDH217" s="488"/>
      <c r="IDI217" s="488"/>
      <c r="IDJ217" s="697" t="s">
        <v>9880</v>
      </c>
      <c r="IDK217" s="698"/>
      <c r="IDL217" s="698"/>
      <c r="IDM217" s="488"/>
      <c r="IDN217" s="488"/>
      <c r="IDO217" s="488"/>
      <c r="IDP217" s="488"/>
      <c r="IDQ217" s="488"/>
      <c r="IDR217" s="697" t="s">
        <v>9880</v>
      </c>
      <c r="IDS217" s="698"/>
      <c r="IDT217" s="698"/>
      <c r="IDU217" s="488"/>
      <c r="IDV217" s="488"/>
      <c r="IDW217" s="488"/>
      <c r="IDX217" s="488"/>
      <c r="IDY217" s="488"/>
      <c r="IDZ217" s="697" t="s">
        <v>9880</v>
      </c>
      <c r="IEA217" s="698"/>
      <c r="IEB217" s="698"/>
      <c r="IEC217" s="488"/>
      <c r="IED217" s="488"/>
      <c r="IEE217" s="488"/>
      <c r="IEF217" s="488"/>
      <c r="IEG217" s="488"/>
      <c r="IEH217" s="697" t="s">
        <v>9880</v>
      </c>
      <c r="IEI217" s="698"/>
      <c r="IEJ217" s="698"/>
      <c r="IEK217" s="488"/>
      <c r="IEL217" s="488"/>
      <c r="IEM217" s="488"/>
      <c r="IEN217" s="488"/>
      <c r="IEO217" s="488"/>
      <c r="IEP217" s="697" t="s">
        <v>9880</v>
      </c>
      <c r="IEQ217" s="698"/>
      <c r="IER217" s="698"/>
      <c r="IES217" s="488"/>
      <c r="IET217" s="488"/>
      <c r="IEU217" s="488"/>
      <c r="IEV217" s="488"/>
      <c r="IEW217" s="488"/>
      <c r="IEX217" s="697" t="s">
        <v>9880</v>
      </c>
      <c r="IEY217" s="698"/>
      <c r="IEZ217" s="698"/>
      <c r="IFA217" s="488"/>
      <c r="IFB217" s="488"/>
      <c r="IFC217" s="488"/>
      <c r="IFD217" s="488"/>
      <c r="IFE217" s="488"/>
      <c r="IFF217" s="697" t="s">
        <v>9880</v>
      </c>
      <c r="IFG217" s="698"/>
      <c r="IFH217" s="698"/>
      <c r="IFI217" s="488"/>
      <c r="IFJ217" s="488"/>
      <c r="IFK217" s="488"/>
      <c r="IFL217" s="488"/>
      <c r="IFM217" s="488"/>
      <c r="IFN217" s="697" t="s">
        <v>9880</v>
      </c>
      <c r="IFO217" s="698"/>
      <c r="IFP217" s="698"/>
      <c r="IFQ217" s="488"/>
      <c r="IFR217" s="488"/>
      <c r="IFS217" s="488"/>
      <c r="IFT217" s="488"/>
      <c r="IFU217" s="488"/>
      <c r="IFV217" s="697" t="s">
        <v>9880</v>
      </c>
      <c r="IFW217" s="698"/>
      <c r="IFX217" s="698"/>
      <c r="IFY217" s="488"/>
      <c r="IFZ217" s="488"/>
      <c r="IGA217" s="488"/>
      <c r="IGB217" s="488"/>
      <c r="IGC217" s="488"/>
      <c r="IGD217" s="697" t="s">
        <v>9880</v>
      </c>
      <c r="IGE217" s="698"/>
      <c r="IGF217" s="698"/>
      <c r="IGG217" s="488"/>
      <c r="IGH217" s="488"/>
      <c r="IGI217" s="488"/>
      <c r="IGJ217" s="488"/>
      <c r="IGK217" s="488"/>
      <c r="IGL217" s="697" t="s">
        <v>9880</v>
      </c>
      <c r="IGM217" s="698"/>
      <c r="IGN217" s="698"/>
      <c r="IGO217" s="488"/>
      <c r="IGP217" s="488"/>
      <c r="IGQ217" s="488"/>
      <c r="IGR217" s="488"/>
      <c r="IGS217" s="488"/>
      <c r="IGT217" s="697" t="s">
        <v>9880</v>
      </c>
      <c r="IGU217" s="698"/>
      <c r="IGV217" s="698"/>
      <c r="IGW217" s="488"/>
      <c r="IGX217" s="488"/>
      <c r="IGY217" s="488"/>
      <c r="IGZ217" s="488"/>
      <c r="IHA217" s="488"/>
      <c r="IHB217" s="697" t="s">
        <v>9880</v>
      </c>
      <c r="IHC217" s="698"/>
      <c r="IHD217" s="698"/>
      <c r="IHE217" s="488"/>
      <c r="IHF217" s="488"/>
      <c r="IHG217" s="488"/>
      <c r="IHH217" s="488"/>
      <c r="IHI217" s="488"/>
      <c r="IHJ217" s="697" t="s">
        <v>9880</v>
      </c>
      <c r="IHK217" s="698"/>
      <c r="IHL217" s="698"/>
      <c r="IHM217" s="488"/>
      <c r="IHN217" s="488"/>
      <c r="IHO217" s="488"/>
      <c r="IHP217" s="488"/>
      <c r="IHQ217" s="488"/>
      <c r="IHR217" s="697" t="s">
        <v>9880</v>
      </c>
      <c r="IHS217" s="698"/>
      <c r="IHT217" s="698"/>
      <c r="IHU217" s="488"/>
      <c r="IHV217" s="488"/>
      <c r="IHW217" s="488"/>
      <c r="IHX217" s="488"/>
      <c r="IHY217" s="488"/>
      <c r="IHZ217" s="697" t="s">
        <v>9880</v>
      </c>
      <c r="IIA217" s="698"/>
      <c r="IIB217" s="698"/>
      <c r="IIC217" s="488"/>
      <c r="IID217" s="488"/>
      <c r="IIE217" s="488"/>
      <c r="IIF217" s="488"/>
      <c r="IIG217" s="488"/>
      <c r="IIH217" s="697" t="s">
        <v>9880</v>
      </c>
      <c r="III217" s="698"/>
      <c r="IIJ217" s="698"/>
      <c r="IIK217" s="488"/>
      <c r="IIL217" s="488"/>
      <c r="IIM217" s="488"/>
      <c r="IIN217" s="488"/>
      <c r="IIO217" s="488"/>
      <c r="IIP217" s="697" t="s">
        <v>9880</v>
      </c>
      <c r="IIQ217" s="698"/>
      <c r="IIR217" s="698"/>
      <c r="IIS217" s="488"/>
      <c r="IIT217" s="488"/>
      <c r="IIU217" s="488"/>
      <c r="IIV217" s="488"/>
      <c r="IIW217" s="488"/>
      <c r="IIX217" s="697" t="s">
        <v>9880</v>
      </c>
      <c r="IIY217" s="698"/>
      <c r="IIZ217" s="698"/>
      <c r="IJA217" s="488"/>
      <c r="IJB217" s="488"/>
      <c r="IJC217" s="488"/>
      <c r="IJD217" s="488"/>
      <c r="IJE217" s="488"/>
      <c r="IJF217" s="697" t="s">
        <v>9880</v>
      </c>
      <c r="IJG217" s="698"/>
      <c r="IJH217" s="698"/>
      <c r="IJI217" s="488"/>
      <c r="IJJ217" s="488"/>
      <c r="IJK217" s="488"/>
      <c r="IJL217" s="488"/>
      <c r="IJM217" s="488"/>
      <c r="IJN217" s="697" t="s">
        <v>9880</v>
      </c>
      <c r="IJO217" s="698"/>
      <c r="IJP217" s="698"/>
      <c r="IJQ217" s="488"/>
      <c r="IJR217" s="488"/>
      <c r="IJS217" s="488"/>
      <c r="IJT217" s="488"/>
      <c r="IJU217" s="488"/>
      <c r="IJV217" s="697" t="s">
        <v>9880</v>
      </c>
      <c r="IJW217" s="698"/>
      <c r="IJX217" s="698"/>
      <c r="IJY217" s="488"/>
      <c r="IJZ217" s="488"/>
      <c r="IKA217" s="488"/>
      <c r="IKB217" s="488"/>
      <c r="IKC217" s="488"/>
      <c r="IKD217" s="697" t="s">
        <v>9880</v>
      </c>
      <c r="IKE217" s="698"/>
      <c r="IKF217" s="698"/>
      <c r="IKG217" s="488"/>
      <c r="IKH217" s="488"/>
      <c r="IKI217" s="488"/>
      <c r="IKJ217" s="488"/>
      <c r="IKK217" s="488"/>
      <c r="IKL217" s="697" t="s">
        <v>9880</v>
      </c>
      <c r="IKM217" s="698"/>
      <c r="IKN217" s="698"/>
      <c r="IKO217" s="488"/>
      <c r="IKP217" s="488"/>
      <c r="IKQ217" s="488"/>
      <c r="IKR217" s="488"/>
      <c r="IKS217" s="488"/>
      <c r="IKT217" s="697" t="s">
        <v>9880</v>
      </c>
      <c r="IKU217" s="698"/>
      <c r="IKV217" s="698"/>
      <c r="IKW217" s="488"/>
      <c r="IKX217" s="488"/>
      <c r="IKY217" s="488"/>
      <c r="IKZ217" s="488"/>
      <c r="ILA217" s="488"/>
      <c r="ILB217" s="697" t="s">
        <v>9880</v>
      </c>
      <c r="ILC217" s="698"/>
      <c r="ILD217" s="698"/>
      <c r="ILE217" s="488"/>
      <c r="ILF217" s="488"/>
      <c r="ILG217" s="488"/>
      <c r="ILH217" s="488"/>
      <c r="ILI217" s="488"/>
      <c r="ILJ217" s="697" t="s">
        <v>9880</v>
      </c>
      <c r="ILK217" s="698"/>
      <c r="ILL217" s="698"/>
      <c r="ILM217" s="488"/>
      <c r="ILN217" s="488"/>
      <c r="ILO217" s="488"/>
      <c r="ILP217" s="488"/>
      <c r="ILQ217" s="488"/>
      <c r="ILR217" s="697" t="s">
        <v>9880</v>
      </c>
      <c r="ILS217" s="698"/>
      <c r="ILT217" s="698"/>
      <c r="ILU217" s="488"/>
      <c r="ILV217" s="488"/>
      <c r="ILW217" s="488"/>
      <c r="ILX217" s="488"/>
      <c r="ILY217" s="488"/>
      <c r="ILZ217" s="697" t="s">
        <v>9880</v>
      </c>
      <c r="IMA217" s="698"/>
      <c r="IMB217" s="698"/>
      <c r="IMC217" s="488"/>
      <c r="IMD217" s="488"/>
      <c r="IME217" s="488"/>
      <c r="IMF217" s="488"/>
      <c r="IMG217" s="488"/>
      <c r="IMH217" s="697" t="s">
        <v>9880</v>
      </c>
      <c r="IMI217" s="698"/>
      <c r="IMJ217" s="698"/>
      <c r="IMK217" s="488"/>
      <c r="IML217" s="488"/>
      <c r="IMM217" s="488"/>
      <c r="IMN217" s="488"/>
      <c r="IMO217" s="488"/>
      <c r="IMP217" s="697" t="s">
        <v>9880</v>
      </c>
      <c r="IMQ217" s="698"/>
      <c r="IMR217" s="698"/>
      <c r="IMS217" s="488"/>
      <c r="IMT217" s="488"/>
      <c r="IMU217" s="488"/>
      <c r="IMV217" s="488"/>
      <c r="IMW217" s="488"/>
      <c r="IMX217" s="697" t="s">
        <v>9880</v>
      </c>
      <c r="IMY217" s="698"/>
      <c r="IMZ217" s="698"/>
      <c r="INA217" s="488"/>
      <c r="INB217" s="488"/>
      <c r="INC217" s="488"/>
      <c r="IND217" s="488"/>
      <c r="INE217" s="488"/>
      <c r="INF217" s="697" t="s">
        <v>9880</v>
      </c>
      <c r="ING217" s="698"/>
      <c r="INH217" s="698"/>
      <c r="INI217" s="488"/>
      <c r="INJ217" s="488"/>
      <c r="INK217" s="488"/>
      <c r="INL217" s="488"/>
      <c r="INM217" s="488"/>
      <c r="INN217" s="697" t="s">
        <v>9880</v>
      </c>
      <c r="INO217" s="698"/>
      <c r="INP217" s="698"/>
      <c r="INQ217" s="488"/>
      <c r="INR217" s="488"/>
      <c r="INS217" s="488"/>
      <c r="INT217" s="488"/>
      <c r="INU217" s="488"/>
      <c r="INV217" s="697" t="s">
        <v>9880</v>
      </c>
      <c r="INW217" s="698"/>
      <c r="INX217" s="698"/>
      <c r="INY217" s="488"/>
      <c r="INZ217" s="488"/>
      <c r="IOA217" s="488"/>
      <c r="IOB217" s="488"/>
      <c r="IOC217" s="488"/>
      <c r="IOD217" s="697" t="s">
        <v>9880</v>
      </c>
      <c r="IOE217" s="698"/>
      <c r="IOF217" s="698"/>
      <c r="IOG217" s="488"/>
      <c r="IOH217" s="488"/>
      <c r="IOI217" s="488"/>
      <c r="IOJ217" s="488"/>
      <c r="IOK217" s="488"/>
      <c r="IOL217" s="697" t="s">
        <v>9880</v>
      </c>
      <c r="IOM217" s="698"/>
      <c r="ION217" s="698"/>
      <c r="IOO217" s="488"/>
      <c r="IOP217" s="488"/>
      <c r="IOQ217" s="488"/>
      <c r="IOR217" s="488"/>
      <c r="IOS217" s="488"/>
      <c r="IOT217" s="697" t="s">
        <v>9880</v>
      </c>
      <c r="IOU217" s="698"/>
      <c r="IOV217" s="698"/>
      <c r="IOW217" s="488"/>
      <c r="IOX217" s="488"/>
      <c r="IOY217" s="488"/>
      <c r="IOZ217" s="488"/>
      <c r="IPA217" s="488"/>
      <c r="IPB217" s="697" t="s">
        <v>9880</v>
      </c>
      <c r="IPC217" s="698"/>
      <c r="IPD217" s="698"/>
      <c r="IPE217" s="488"/>
      <c r="IPF217" s="488"/>
      <c r="IPG217" s="488"/>
      <c r="IPH217" s="488"/>
      <c r="IPI217" s="488"/>
      <c r="IPJ217" s="697" t="s">
        <v>9880</v>
      </c>
      <c r="IPK217" s="698"/>
      <c r="IPL217" s="698"/>
      <c r="IPM217" s="488"/>
      <c r="IPN217" s="488"/>
      <c r="IPO217" s="488"/>
      <c r="IPP217" s="488"/>
      <c r="IPQ217" s="488"/>
      <c r="IPR217" s="697" t="s">
        <v>9880</v>
      </c>
      <c r="IPS217" s="698"/>
      <c r="IPT217" s="698"/>
      <c r="IPU217" s="488"/>
      <c r="IPV217" s="488"/>
      <c r="IPW217" s="488"/>
      <c r="IPX217" s="488"/>
      <c r="IPY217" s="488"/>
      <c r="IPZ217" s="697" t="s">
        <v>9880</v>
      </c>
      <c r="IQA217" s="698"/>
      <c r="IQB217" s="698"/>
      <c r="IQC217" s="488"/>
      <c r="IQD217" s="488"/>
      <c r="IQE217" s="488"/>
      <c r="IQF217" s="488"/>
      <c r="IQG217" s="488"/>
      <c r="IQH217" s="697" t="s">
        <v>9880</v>
      </c>
      <c r="IQI217" s="698"/>
      <c r="IQJ217" s="698"/>
      <c r="IQK217" s="488"/>
      <c r="IQL217" s="488"/>
      <c r="IQM217" s="488"/>
      <c r="IQN217" s="488"/>
      <c r="IQO217" s="488"/>
      <c r="IQP217" s="697" t="s">
        <v>9880</v>
      </c>
      <c r="IQQ217" s="698"/>
      <c r="IQR217" s="698"/>
      <c r="IQS217" s="488"/>
      <c r="IQT217" s="488"/>
      <c r="IQU217" s="488"/>
      <c r="IQV217" s="488"/>
      <c r="IQW217" s="488"/>
      <c r="IQX217" s="697" t="s">
        <v>9880</v>
      </c>
      <c r="IQY217" s="698"/>
      <c r="IQZ217" s="698"/>
      <c r="IRA217" s="488"/>
      <c r="IRB217" s="488"/>
      <c r="IRC217" s="488"/>
      <c r="IRD217" s="488"/>
      <c r="IRE217" s="488"/>
      <c r="IRF217" s="697" t="s">
        <v>9880</v>
      </c>
      <c r="IRG217" s="698"/>
      <c r="IRH217" s="698"/>
      <c r="IRI217" s="488"/>
      <c r="IRJ217" s="488"/>
      <c r="IRK217" s="488"/>
      <c r="IRL217" s="488"/>
      <c r="IRM217" s="488"/>
      <c r="IRN217" s="697" t="s">
        <v>9880</v>
      </c>
      <c r="IRO217" s="698"/>
      <c r="IRP217" s="698"/>
      <c r="IRQ217" s="488"/>
      <c r="IRR217" s="488"/>
      <c r="IRS217" s="488"/>
      <c r="IRT217" s="488"/>
      <c r="IRU217" s="488"/>
      <c r="IRV217" s="697" t="s">
        <v>9880</v>
      </c>
      <c r="IRW217" s="698"/>
      <c r="IRX217" s="698"/>
      <c r="IRY217" s="488"/>
      <c r="IRZ217" s="488"/>
      <c r="ISA217" s="488"/>
      <c r="ISB217" s="488"/>
      <c r="ISC217" s="488"/>
      <c r="ISD217" s="697" t="s">
        <v>9880</v>
      </c>
      <c r="ISE217" s="698"/>
      <c r="ISF217" s="698"/>
      <c r="ISG217" s="488"/>
      <c r="ISH217" s="488"/>
      <c r="ISI217" s="488"/>
      <c r="ISJ217" s="488"/>
      <c r="ISK217" s="488"/>
      <c r="ISL217" s="697" t="s">
        <v>9880</v>
      </c>
      <c r="ISM217" s="698"/>
      <c r="ISN217" s="698"/>
      <c r="ISO217" s="488"/>
      <c r="ISP217" s="488"/>
      <c r="ISQ217" s="488"/>
      <c r="ISR217" s="488"/>
      <c r="ISS217" s="488"/>
      <c r="IST217" s="697" t="s">
        <v>9880</v>
      </c>
      <c r="ISU217" s="698"/>
      <c r="ISV217" s="698"/>
      <c r="ISW217" s="488"/>
      <c r="ISX217" s="488"/>
      <c r="ISY217" s="488"/>
      <c r="ISZ217" s="488"/>
      <c r="ITA217" s="488"/>
      <c r="ITB217" s="697" t="s">
        <v>9880</v>
      </c>
      <c r="ITC217" s="698"/>
      <c r="ITD217" s="698"/>
      <c r="ITE217" s="488"/>
      <c r="ITF217" s="488"/>
      <c r="ITG217" s="488"/>
      <c r="ITH217" s="488"/>
      <c r="ITI217" s="488"/>
      <c r="ITJ217" s="697" t="s">
        <v>9880</v>
      </c>
      <c r="ITK217" s="698"/>
      <c r="ITL217" s="698"/>
      <c r="ITM217" s="488"/>
      <c r="ITN217" s="488"/>
      <c r="ITO217" s="488"/>
      <c r="ITP217" s="488"/>
      <c r="ITQ217" s="488"/>
      <c r="ITR217" s="697" t="s">
        <v>9880</v>
      </c>
      <c r="ITS217" s="698"/>
      <c r="ITT217" s="698"/>
      <c r="ITU217" s="488"/>
      <c r="ITV217" s="488"/>
      <c r="ITW217" s="488"/>
      <c r="ITX217" s="488"/>
      <c r="ITY217" s="488"/>
      <c r="ITZ217" s="697" t="s">
        <v>9880</v>
      </c>
      <c r="IUA217" s="698"/>
      <c r="IUB217" s="698"/>
      <c r="IUC217" s="488"/>
      <c r="IUD217" s="488"/>
      <c r="IUE217" s="488"/>
      <c r="IUF217" s="488"/>
      <c r="IUG217" s="488"/>
      <c r="IUH217" s="697" t="s">
        <v>9880</v>
      </c>
      <c r="IUI217" s="698"/>
      <c r="IUJ217" s="698"/>
      <c r="IUK217" s="488"/>
      <c r="IUL217" s="488"/>
      <c r="IUM217" s="488"/>
      <c r="IUN217" s="488"/>
      <c r="IUO217" s="488"/>
      <c r="IUP217" s="697" t="s">
        <v>9880</v>
      </c>
      <c r="IUQ217" s="698"/>
      <c r="IUR217" s="698"/>
      <c r="IUS217" s="488"/>
      <c r="IUT217" s="488"/>
      <c r="IUU217" s="488"/>
      <c r="IUV217" s="488"/>
      <c r="IUW217" s="488"/>
      <c r="IUX217" s="697" t="s">
        <v>9880</v>
      </c>
      <c r="IUY217" s="698"/>
      <c r="IUZ217" s="698"/>
      <c r="IVA217" s="488"/>
      <c r="IVB217" s="488"/>
      <c r="IVC217" s="488"/>
      <c r="IVD217" s="488"/>
      <c r="IVE217" s="488"/>
      <c r="IVF217" s="697" t="s">
        <v>9880</v>
      </c>
      <c r="IVG217" s="698"/>
      <c r="IVH217" s="698"/>
      <c r="IVI217" s="488"/>
      <c r="IVJ217" s="488"/>
      <c r="IVK217" s="488"/>
      <c r="IVL217" s="488"/>
      <c r="IVM217" s="488"/>
      <c r="IVN217" s="697" t="s">
        <v>9880</v>
      </c>
      <c r="IVO217" s="698"/>
      <c r="IVP217" s="698"/>
      <c r="IVQ217" s="488"/>
      <c r="IVR217" s="488"/>
      <c r="IVS217" s="488"/>
      <c r="IVT217" s="488"/>
      <c r="IVU217" s="488"/>
      <c r="IVV217" s="697" t="s">
        <v>9880</v>
      </c>
      <c r="IVW217" s="698"/>
      <c r="IVX217" s="698"/>
      <c r="IVY217" s="488"/>
      <c r="IVZ217" s="488"/>
      <c r="IWA217" s="488"/>
      <c r="IWB217" s="488"/>
      <c r="IWC217" s="488"/>
      <c r="IWD217" s="697" t="s">
        <v>9880</v>
      </c>
      <c r="IWE217" s="698"/>
      <c r="IWF217" s="698"/>
      <c r="IWG217" s="488"/>
      <c r="IWH217" s="488"/>
      <c r="IWI217" s="488"/>
      <c r="IWJ217" s="488"/>
      <c r="IWK217" s="488"/>
      <c r="IWL217" s="697" t="s">
        <v>9880</v>
      </c>
      <c r="IWM217" s="698"/>
      <c r="IWN217" s="698"/>
      <c r="IWO217" s="488"/>
      <c r="IWP217" s="488"/>
      <c r="IWQ217" s="488"/>
      <c r="IWR217" s="488"/>
      <c r="IWS217" s="488"/>
      <c r="IWT217" s="697" t="s">
        <v>9880</v>
      </c>
      <c r="IWU217" s="698"/>
      <c r="IWV217" s="698"/>
      <c r="IWW217" s="488"/>
      <c r="IWX217" s="488"/>
      <c r="IWY217" s="488"/>
      <c r="IWZ217" s="488"/>
      <c r="IXA217" s="488"/>
      <c r="IXB217" s="697" t="s">
        <v>9880</v>
      </c>
      <c r="IXC217" s="698"/>
      <c r="IXD217" s="698"/>
      <c r="IXE217" s="488"/>
      <c r="IXF217" s="488"/>
      <c r="IXG217" s="488"/>
      <c r="IXH217" s="488"/>
      <c r="IXI217" s="488"/>
      <c r="IXJ217" s="697" t="s">
        <v>9880</v>
      </c>
      <c r="IXK217" s="698"/>
      <c r="IXL217" s="698"/>
      <c r="IXM217" s="488"/>
      <c r="IXN217" s="488"/>
      <c r="IXO217" s="488"/>
      <c r="IXP217" s="488"/>
      <c r="IXQ217" s="488"/>
      <c r="IXR217" s="697" t="s">
        <v>9880</v>
      </c>
      <c r="IXS217" s="698"/>
      <c r="IXT217" s="698"/>
      <c r="IXU217" s="488"/>
      <c r="IXV217" s="488"/>
      <c r="IXW217" s="488"/>
      <c r="IXX217" s="488"/>
      <c r="IXY217" s="488"/>
      <c r="IXZ217" s="697" t="s">
        <v>9880</v>
      </c>
      <c r="IYA217" s="698"/>
      <c r="IYB217" s="698"/>
      <c r="IYC217" s="488"/>
      <c r="IYD217" s="488"/>
      <c r="IYE217" s="488"/>
      <c r="IYF217" s="488"/>
      <c r="IYG217" s="488"/>
      <c r="IYH217" s="697" t="s">
        <v>9880</v>
      </c>
      <c r="IYI217" s="698"/>
      <c r="IYJ217" s="698"/>
      <c r="IYK217" s="488"/>
      <c r="IYL217" s="488"/>
      <c r="IYM217" s="488"/>
      <c r="IYN217" s="488"/>
      <c r="IYO217" s="488"/>
      <c r="IYP217" s="697" t="s">
        <v>9880</v>
      </c>
      <c r="IYQ217" s="698"/>
      <c r="IYR217" s="698"/>
      <c r="IYS217" s="488"/>
      <c r="IYT217" s="488"/>
      <c r="IYU217" s="488"/>
      <c r="IYV217" s="488"/>
      <c r="IYW217" s="488"/>
      <c r="IYX217" s="697" t="s">
        <v>9880</v>
      </c>
      <c r="IYY217" s="698"/>
      <c r="IYZ217" s="698"/>
      <c r="IZA217" s="488"/>
      <c r="IZB217" s="488"/>
      <c r="IZC217" s="488"/>
      <c r="IZD217" s="488"/>
      <c r="IZE217" s="488"/>
      <c r="IZF217" s="697" t="s">
        <v>9880</v>
      </c>
      <c r="IZG217" s="698"/>
      <c r="IZH217" s="698"/>
      <c r="IZI217" s="488"/>
      <c r="IZJ217" s="488"/>
      <c r="IZK217" s="488"/>
      <c r="IZL217" s="488"/>
      <c r="IZM217" s="488"/>
      <c r="IZN217" s="697" t="s">
        <v>9880</v>
      </c>
      <c r="IZO217" s="698"/>
      <c r="IZP217" s="698"/>
      <c r="IZQ217" s="488"/>
      <c r="IZR217" s="488"/>
      <c r="IZS217" s="488"/>
      <c r="IZT217" s="488"/>
      <c r="IZU217" s="488"/>
      <c r="IZV217" s="697" t="s">
        <v>9880</v>
      </c>
      <c r="IZW217" s="698"/>
      <c r="IZX217" s="698"/>
      <c r="IZY217" s="488"/>
      <c r="IZZ217" s="488"/>
      <c r="JAA217" s="488"/>
      <c r="JAB217" s="488"/>
      <c r="JAC217" s="488"/>
      <c r="JAD217" s="697" t="s">
        <v>9880</v>
      </c>
      <c r="JAE217" s="698"/>
      <c r="JAF217" s="698"/>
      <c r="JAG217" s="488"/>
      <c r="JAH217" s="488"/>
      <c r="JAI217" s="488"/>
      <c r="JAJ217" s="488"/>
      <c r="JAK217" s="488"/>
      <c r="JAL217" s="697" t="s">
        <v>9880</v>
      </c>
      <c r="JAM217" s="698"/>
      <c r="JAN217" s="698"/>
      <c r="JAO217" s="488"/>
      <c r="JAP217" s="488"/>
      <c r="JAQ217" s="488"/>
      <c r="JAR217" s="488"/>
      <c r="JAS217" s="488"/>
      <c r="JAT217" s="697" t="s">
        <v>9880</v>
      </c>
      <c r="JAU217" s="698"/>
      <c r="JAV217" s="698"/>
      <c r="JAW217" s="488"/>
      <c r="JAX217" s="488"/>
      <c r="JAY217" s="488"/>
      <c r="JAZ217" s="488"/>
      <c r="JBA217" s="488"/>
      <c r="JBB217" s="697" t="s">
        <v>9880</v>
      </c>
      <c r="JBC217" s="698"/>
      <c r="JBD217" s="698"/>
      <c r="JBE217" s="488"/>
      <c r="JBF217" s="488"/>
      <c r="JBG217" s="488"/>
      <c r="JBH217" s="488"/>
      <c r="JBI217" s="488"/>
      <c r="JBJ217" s="697" t="s">
        <v>9880</v>
      </c>
      <c r="JBK217" s="698"/>
      <c r="JBL217" s="698"/>
      <c r="JBM217" s="488"/>
      <c r="JBN217" s="488"/>
      <c r="JBO217" s="488"/>
      <c r="JBP217" s="488"/>
      <c r="JBQ217" s="488"/>
      <c r="JBR217" s="697" t="s">
        <v>9880</v>
      </c>
      <c r="JBS217" s="698"/>
      <c r="JBT217" s="698"/>
      <c r="JBU217" s="488"/>
      <c r="JBV217" s="488"/>
      <c r="JBW217" s="488"/>
      <c r="JBX217" s="488"/>
      <c r="JBY217" s="488"/>
      <c r="JBZ217" s="697" t="s">
        <v>9880</v>
      </c>
      <c r="JCA217" s="698"/>
      <c r="JCB217" s="698"/>
      <c r="JCC217" s="488"/>
      <c r="JCD217" s="488"/>
      <c r="JCE217" s="488"/>
      <c r="JCF217" s="488"/>
      <c r="JCG217" s="488"/>
      <c r="JCH217" s="697" t="s">
        <v>9880</v>
      </c>
      <c r="JCI217" s="698"/>
      <c r="JCJ217" s="698"/>
      <c r="JCK217" s="488"/>
      <c r="JCL217" s="488"/>
      <c r="JCM217" s="488"/>
      <c r="JCN217" s="488"/>
      <c r="JCO217" s="488"/>
      <c r="JCP217" s="697" t="s">
        <v>9880</v>
      </c>
      <c r="JCQ217" s="698"/>
      <c r="JCR217" s="698"/>
      <c r="JCS217" s="488"/>
      <c r="JCT217" s="488"/>
      <c r="JCU217" s="488"/>
      <c r="JCV217" s="488"/>
      <c r="JCW217" s="488"/>
      <c r="JCX217" s="697" t="s">
        <v>9880</v>
      </c>
      <c r="JCY217" s="698"/>
      <c r="JCZ217" s="698"/>
      <c r="JDA217" s="488"/>
      <c r="JDB217" s="488"/>
      <c r="JDC217" s="488"/>
      <c r="JDD217" s="488"/>
      <c r="JDE217" s="488"/>
      <c r="JDF217" s="697" t="s">
        <v>9880</v>
      </c>
      <c r="JDG217" s="698"/>
      <c r="JDH217" s="698"/>
      <c r="JDI217" s="488"/>
      <c r="JDJ217" s="488"/>
      <c r="JDK217" s="488"/>
      <c r="JDL217" s="488"/>
      <c r="JDM217" s="488"/>
      <c r="JDN217" s="697" t="s">
        <v>9880</v>
      </c>
      <c r="JDO217" s="698"/>
      <c r="JDP217" s="698"/>
      <c r="JDQ217" s="488"/>
      <c r="JDR217" s="488"/>
      <c r="JDS217" s="488"/>
      <c r="JDT217" s="488"/>
      <c r="JDU217" s="488"/>
      <c r="JDV217" s="697" t="s">
        <v>9880</v>
      </c>
      <c r="JDW217" s="698"/>
      <c r="JDX217" s="698"/>
      <c r="JDY217" s="488"/>
      <c r="JDZ217" s="488"/>
      <c r="JEA217" s="488"/>
      <c r="JEB217" s="488"/>
      <c r="JEC217" s="488"/>
      <c r="JED217" s="697" t="s">
        <v>9880</v>
      </c>
      <c r="JEE217" s="698"/>
      <c r="JEF217" s="698"/>
      <c r="JEG217" s="488"/>
      <c r="JEH217" s="488"/>
      <c r="JEI217" s="488"/>
      <c r="JEJ217" s="488"/>
      <c r="JEK217" s="488"/>
      <c r="JEL217" s="697" t="s">
        <v>9880</v>
      </c>
      <c r="JEM217" s="698"/>
      <c r="JEN217" s="698"/>
      <c r="JEO217" s="488"/>
      <c r="JEP217" s="488"/>
      <c r="JEQ217" s="488"/>
      <c r="JER217" s="488"/>
      <c r="JES217" s="488"/>
      <c r="JET217" s="697" t="s">
        <v>9880</v>
      </c>
      <c r="JEU217" s="698"/>
      <c r="JEV217" s="698"/>
      <c r="JEW217" s="488"/>
      <c r="JEX217" s="488"/>
      <c r="JEY217" s="488"/>
      <c r="JEZ217" s="488"/>
      <c r="JFA217" s="488"/>
      <c r="JFB217" s="697" t="s">
        <v>9880</v>
      </c>
      <c r="JFC217" s="698"/>
      <c r="JFD217" s="698"/>
      <c r="JFE217" s="488"/>
      <c r="JFF217" s="488"/>
      <c r="JFG217" s="488"/>
      <c r="JFH217" s="488"/>
      <c r="JFI217" s="488"/>
      <c r="JFJ217" s="697" t="s">
        <v>9880</v>
      </c>
      <c r="JFK217" s="698"/>
      <c r="JFL217" s="698"/>
      <c r="JFM217" s="488"/>
      <c r="JFN217" s="488"/>
      <c r="JFO217" s="488"/>
      <c r="JFP217" s="488"/>
      <c r="JFQ217" s="488"/>
      <c r="JFR217" s="697" t="s">
        <v>9880</v>
      </c>
      <c r="JFS217" s="698"/>
      <c r="JFT217" s="698"/>
      <c r="JFU217" s="488"/>
      <c r="JFV217" s="488"/>
      <c r="JFW217" s="488"/>
      <c r="JFX217" s="488"/>
      <c r="JFY217" s="488"/>
      <c r="JFZ217" s="697" t="s">
        <v>9880</v>
      </c>
      <c r="JGA217" s="698"/>
      <c r="JGB217" s="698"/>
      <c r="JGC217" s="488"/>
      <c r="JGD217" s="488"/>
      <c r="JGE217" s="488"/>
      <c r="JGF217" s="488"/>
      <c r="JGG217" s="488"/>
      <c r="JGH217" s="697" t="s">
        <v>9880</v>
      </c>
      <c r="JGI217" s="698"/>
      <c r="JGJ217" s="698"/>
      <c r="JGK217" s="488"/>
      <c r="JGL217" s="488"/>
      <c r="JGM217" s="488"/>
      <c r="JGN217" s="488"/>
      <c r="JGO217" s="488"/>
      <c r="JGP217" s="697" t="s">
        <v>9880</v>
      </c>
      <c r="JGQ217" s="698"/>
      <c r="JGR217" s="698"/>
      <c r="JGS217" s="488"/>
      <c r="JGT217" s="488"/>
      <c r="JGU217" s="488"/>
      <c r="JGV217" s="488"/>
      <c r="JGW217" s="488"/>
      <c r="JGX217" s="697" t="s">
        <v>9880</v>
      </c>
      <c r="JGY217" s="698"/>
      <c r="JGZ217" s="698"/>
      <c r="JHA217" s="488"/>
      <c r="JHB217" s="488"/>
      <c r="JHC217" s="488"/>
      <c r="JHD217" s="488"/>
      <c r="JHE217" s="488"/>
      <c r="JHF217" s="697" t="s">
        <v>9880</v>
      </c>
      <c r="JHG217" s="698"/>
      <c r="JHH217" s="698"/>
      <c r="JHI217" s="488"/>
      <c r="JHJ217" s="488"/>
      <c r="JHK217" s="488"/>
      <c r="JHL217" s="488"/>
      <c r="JHM217" s="488"/>
      <c r="JHN217" s="697" t="s">
        <v>9880</v>
      </c>
      <c r="JHO217" s="698"/>
      <c r="JHP217" s="698"/>
      <c r="JHQ217" s="488"/>
      <c r="JHR217" s="488"/>
      <c r="JHS217" s="488"/>
      <c r="JHT217" s="488"/>
      <c r="JHU217" s="488"/>
      <c r="JHV217" s="697" t="s">
        <v>9880</v>
      </c>
      <c r="JHW217" s="698"/>
      <c r="JHX217" s="698"/>
      <c r="JHY217" s="488"/>
      <c r="JHZ217" s="488"/>
      <c r="JIA217" s="488"/>
      <c r="JIB217" s="488"/>
      <c r="JIC217" s="488"/>
      <c r="JID217" s="697" t="s">
        <v>9880</v>
      </c>
      <c r="JIE217" s="698"/>
      <c r="JIF217" s="698"/>
      <c r="JIG217" s="488"/>
      <c r="JIH217" s="488"/>
      <c r="JII217" s="488"/>
      <c r="JIJ217" s="488"/>
      <c r="JIK217" s="488"/>
      <c r="JIL217" s="697" t="s">
        <v>9880</v>
      </c>
      <c r="JIM217" s="698"/>
      <c r="JIN217" s="698"/>
      <c r="JIO217" s="488"/>
      <c r="JIP217" s="488"/>
      <c r="JIQ217" s="488"/>
      <c r="JIR217" s="488"/>
      <c r="JIS217" s="488"/>
      <c r="JIT217" s="697" t="s">
        <v>9880</v>
      </c>
      <c r="JIU217" s="698"/>
      <c r="JIV217" s="698"/>
      <c r="JIW217" s="488"/>
      <c r="JIX217" s="488"/>
      <c r="JIY217" s="488"/>
      <c r="JIZ217" s="488"/>
      <c r="JJA217" s="488"/>
      <c r="JJB217" s="697" t="s">
        <v>9880</v>
      </c>
      <c r="JJC217" s="698"/>
      <c r="JJD217" s="698"/>
      <c r="JJE217" s="488"/>
      <c r="JJF217" s="488"/>
      <c r="JJG217" s="488"/>
      <c r="JJH217" s="488"/>
      <c r="JJI217" s="488"/>
      <c r="JJJ217" s="697" t="s">
        <v>9880</v>
      </c>
      <c r="JJK217" s="698"/>
      <c r="JJL217" s="698"/>
      <c r="JJM217" s="488"/>
      <c r="JJN217" s="488"/>
      <c r="JJO217" s="488"/>
      <c r="JJP217" s="488"/>
      <c r="JJQ217" s="488"/>
      <c r="JJR217" s="697" t="s">
        <v>9880</v>
      </c>
      <c r="JJS217" s="698"/>
      <c r="JJT217" s="698"/>
      <c r="JJU217" s="488"/>
      <c r="JJV217" s="488"/>
      <c r="JJW217" s="488"/>
      <c r="JJX217" s="488"/>
      <c r="JJY217" s="488"/>
      <c r="JJZ217" s="697" t="s">
        <v>9880</v>
      </c>
      <c r="JKA217" s="698"/>
      <c r="JKB217" s="698"/>
      <c r="JKC217" s="488"/>
      <c r="JKD217" s="488"/>
      <c r="JKE217" s="488"/>
      <c r="JKF217" s="488"/>
      <c r="JKG217" s="488"/>
      <c r="JKH217" s="697" t="s">
        <v>9880</v>
      </c>
      <c r="JKI217" s="698"/>
      <c r="JKJ217" s="698"/>
      <c r="JKK217" s="488"/>
      <c r="JKL217" s="488"/>
      <c r="JKM217" s="488"/>
      <c r="JKN217" s="488"/>
      <c r="JKO217" s="488"/>
      <c r="JKP217" s="697" t="s">
        <v>9880</v>
      </c>
      <c r="JKQ217" s="698"/>
      <c r="JKR217" s="698"/>
      <c r="JKS217" s="488"/>
      <c r="JKT217" s="488"/>
      <c r="JKU217" s="488"/>
      <c r="JKV217" s="488"/>
      <c r="JKW217" s="488"/>
      <c r="JKX217" s="697" t="s">
        <v>9880</v>
      </c>
      <c r="JKY217" s="698"/>
      <c r="JKZ217" s="698"/>
      <c r="JLA217" s="488"/>
      <c r="JLB217" s="488"/>
      <c r="JLC217" s="488"/>
      <c r="JLD217" s="488"/>
      <c r="JLE217" s="488"/>
      <c r="JLF217" s="697" t="s">
        <v>9880</v>
      </c>
      <c r="JLG217" s="698"/>
      <c r="JLH217" s="698"/>
      <c r="JLI217" s="488"/>
      <c r="JLJ217" s="488"/>
      <c r="JLK217" s="488"/>
      <c r="JLL217" s="488"/>
      <c r="JLM217" s="488"/>
      <c r="JLN217" s="697" t="s">
        <v>9880</v>
      </c>
      <c r="JLO217" s="698"/>
      <c r="JLP217" s="698"/>
      <c r="JLQ217" s="488"/>
      <c r="JLR217" s="488"/>
      <c r="JLS217" s="488"/>
      <c r="JLT217" s="488"/>
      <c r="JLU217" s="488"/>
      <c r="JLV217" s="697" t="s">
        <v>9880</v>
      </c>
      <c r="JLW217" s="698"/>
      <c r="JLX217" s="698"/>
      <c r="JLY217" s="488"/>
      <c r="JLZ217" s="488"/>
      <c r="JMA217" s="488"/>
      <c r="JMB217" s="488"/>
      <c r="JMC217" s="488"/>
      <c r="JMD217" s="697" t="s">
        <v>9880</v>
      </c>
      <c r="JME217" s="698"/>
      <c r="JMF217" s="698"/>
      <c r="JMG217" s="488"/>
      <c r="JMH217" s="488"/>
      <c r="JMI217" s="488"/>
      <c r="JMJ217" s="488"/>
      <c r="JMK217" s="488"/>
      <c r="JML217" s="697" t="s">
        <v>9880</v>
      </c>
      <c r="JMM217" s="698"/>
      <c r="JMN217" s="698"/>
      <c r="JMO217" s="488"/>
      <c r="JMP217" s="488"/>
      <c r="JMQ217" s="488"/>
      <c r="JMR217" s="488"/>
      <c r="JMS217" s="488"/>
      <c r="JMT217" s="697" t="s">
        <v>9880</v>
      </c>
      <c r="JMU217" s="698"/>
      <c r="JMV217" s="698"/>
      <c r="JMW217" s="488"/>
      <c r="JMX217" s="488"/>
      <c r="JMY217" s="488"/>
      <c r="JMZ217" s="488"/>
      <c r="JNA217" s="488"/>
      <c r="JNB217" s="697" t="s">
        <v>9880</v>
      </c>
      <c r="JNC217" s="698"/>
      <c r="JND217" s="698"/>
      <c r="JNE217" s="488"/>
      <c r="JNF217" s="488"/>
      <c r="JNG217" s="488"/>
      <c r="JNH217" s="488"/>
      <c r="JNI217" s="488"/>
      <c r="JNJ217" s="697" t="s">
        <v>9880</v>
      </c>
      <c r="JNK217" s="698"/>
      <c r="JNL217" s="698"/>
      <c r="JNM217" s="488"/>
      <c r="JNN217" s="488"/>
      <c r="JNO217" s="488"/>
      <c r="JNP217" s="488"/>
      <c r="JNQ217" s="488"/>
      <c r="JNR217" s="697" t="s">
        <v>9880</v>
      </c>
      <c r="JNS217" s="698"/>
      <c r="JNT217" s="698"/>
      <c r="JNU217" s="488"/>
      <c r="JNV217" s="488"/>
      <c r="JNW217" s="488"/>
      <c r="JNX217" s="488"/>
      <c r="JNY217" s="488"/>
      <c r="JNZ217" s="697" t="s">
        <v>9880</v>
      </c>
      <c r="JOA217" s="698"/>
      <c r="JOB217" s="698"/>
      <c r="JOC217" s="488"/>
      <c r="JOD217" s="488"/>
      <c r="JOE217" s="488"/>
      <c r="JOF217" s="488"/>
      <c r="JOG217" s="488"/>
      <c r="JOH217" s="697" t="s">
        <v>9880</v>
      </c>
      <c r="JOI217" s="698"/>
      <c r="JOJ217" s="698"/>
      <c r="JOK217" s="488"/>
      <c r="JOL217" s="488"/>
      <c r="JOM217" s="488"/>
      <c r="JON217" s="488"/>
      <c r="JOO217" s="488"/>
      <c r="JOP217" s="697" t="s">
        <v>9880</v>
      </c>
      <c r="JOQ217" s="698"/>
      <c r="JOR217" s="698"/>
      <c r="JOS217" s="488"/>
      <c r="JOT217" s="488"/>
      <c r="JOU217" s="488"/>
      <c r="JOV217" s="488"/>
      <c r="JOW217" s="488"/>
      <c r="JOX217" s="697" t="s">
        <v>9880</v>
      </c>
      <c r="JOY217" s="698"/>
      <c r="JOZ217" s="698"/>
      <c r="JPA217" s="488"/>
      <c r="JPB217" s="488"/>
      <c r="JPC217" s="488"/>
      <c r="JPD217" s="488"/>
      <c r="JPE217" s="488"/>
      <c r="JPF217" s="697" t="s">
        <v>9880</v>
      </c>
      <c r="JPG217" s="698"/>
      <c r="JPH217" s="698"/>
      <c r="JPI217" s="488"/>
      <c r="JPJ217" s="488"/>
      <c r="JPK217" s="488"/>
      <c r="JPL217" s="488"/>
      <c r="JPM217" s="488"/>
      <c r="JPN217" s="697" t="s">
        <v>9880</v>
      </c>
      <c r="JPO217" s="698"/>
      <c r="JPP217" s="698"/>
      <c r="JPQ217" s="488"/>
      <c r="JPR217" s="488"/>
      <c r="JPS217" s="488"/>
      <c r="JPT217" s="488"/>
      <c r="JPU217" s="488"/>
      <c r="JPV217" s="697" t="s">
        <v>9880</v>
      </c>
      <c r="JPW217" s="698"/>
      <c r="JPX217" s="698"/>
      <c r="JPY217" s="488"/>
      <c r="JPZ217" s="488"/>
      <c r="JQA217" s="488"/>
      <c r="JQB217" s="488"/>
      <c r="JQC217" s="488"/>
      <c r="JQD217" s="697" t="s">
        <v>9880</v>
      </c>
      <c r="JQE217" s="698"/>
      <c r="JQF217" s="698"/>
      <c r="JQG217" s="488"/>
      <c r="JQH217" s="488"/>
      <c r="JQI217" s="488"/>
      <c r="JQJ217" s="488"/>
      <c r="JQK217" s="488"/>
      <c r="JQL217" s="697" t="s">
        <v>9880</v>
      </c>
      <c r="JQM217" s="698"/>
      <c r="JQN217" s="698"/>
      <c r="JQO217" s="488"/>
      <c r="JQP217" s="488"/>
      <c r="JQQ217" s="488"/>
      <c r="JQR217" s="488"/>
      <c r="JQS217" s="488"/>
      <c r="JQT217" s="697" t="s">
        <v>9880</v>
      </c>
      <c r="JQU217" s="698"/>
      <c r="JQV217" s="698"/>
      <c r="JQW217" s="488"/>
      <c r="JQX217" s="488"/>
      <c r="JQY217" s="488"/>
      <c r="JQZ217" s="488"/>
      <c r="JRA217" s="488"/>
      <c r="JRB217" s="697" t="s">
        <v>9880</v>
      </c>
      <c r="JRC217" s="698"/>
      <c r="JRD217" s="698"/>
      <c r="JRE217" s="488"/>
      <c r="JRF217" s="488"/>
      <c r="JRG217" s="488"/>
      <c r="JRH217" s="488"/>
      <c r="JRI217" s="488"/>
      <c r="JRJ217" s="697" t="s">
        <v>9880</v>
      </c>
      <c r="JRK217" s="698"/>
      <c r="JRL217" s="698"/>
      <c r="JRM217" s="488"/>
      <c r="JRN217" s="488"/>
      <c r="JRO217" s="488"/>
      <c r="JRP217" s="488"/>
      <c r="JRQ217" s="488"/>
      <c r="JRR217" s="697" t="s">
        <v>9880</v>
      </c>
      <c r="JRS217" s="698"/>
      <c r="JRT217" s="698"/>
      <c r="JRU217" s="488"/>
      <c r="JRV217" s="488"/>
      <c r="JRW217" s="488"/>
      <c r="JRX217" s="488"/>
      <c r="JRY217" s="488"/>
      <c r="JRZ217" s="697" t="s">
        <v>9880</v>
      </c>
      <c r="JSA217" s="698"/>
      <c r="JSB217" s="698"/>
      <c r="JSC217" s="488"/>
      <c r="JSD217" s="488"/>
      <c r="JSE217" s="488"/>
      <c r="JSF217" s="488"/>
      <c r="JSG217" s="488"/>
      <c r="JSH217" s="697" t="s">
        <v>9880</v>
      </c>
      <c r="JSI217" s="698"/>
      <c r="JSJ217" s="698"/>
      <c r="JSK217" s="488"/>
      <c r="JSL217" s="488"/>
      <c r="JSM217" s="488"/>
      <c r="JSN217" s="488"/>
      <c r="JSO217" s="488"/>
      <c r="JSP217" s="697" t="s">
        <v>9880</v>
      </c>
      <c r="JSQ217" s="698"/>
      <c r="JSR217" s="698"/>
      <c r="JSS217" s="488"/>
      <c r="JST217" s="488"/>
      <c r="JSU217" s="488"/>
      <c r="JSV217" s="488"/>
      <c r="JSW217" s="488"/>
      <c r="JSX217" s="697" t="s">
        <v>9880</v>
      </c>
      <c r="JSY217" s="698"/>
      <c r="JSZ217" s="698"/>
      <c r="JTA217" s="488"/>
      <c r="JTB217" s="488"/>
      <c r="JTC217" s="488"/>
      <c r="JTD217" s="488"/>
      <c r="JTE217" s="488"/>
      <c r="JTF217" s="697" t="s">
        <v>9880</v>
      </c>
      <c r="JTG217" s="698"/>
      <c r="JTH217" s="698"/>
      <c r="JTI217" s="488"/>
      <c r="JTJ217" s="488"/>
      <c r="JTK217" s="488"/>
      <c r="JTL217" s="488"/>
      <c r="JTM217" s="488"/>
      <c r="JTN217" s="697" t="s">
        <v>9880</v>
      </c>
      <c r="JTO217" s="698"/>
      <c r="JTP217" s="698"/>
      <c r="JTQ217" s="488"/>
      <c r="JTR217" s="488"/>
      <c r="JTS217" s="488"/>
      <c r="JTT217" s="488"/>
      <c r="JTU217" s="488"/>
      <c r="JTV217" s="697" t="s">
        <v>9880</v>
      </c>
      <c r="JTW217" s="698"/>
      <c r="JTX217" s="698"/>
      <c r="JTY217" s="488"/>
      <c r="JTZ217" s="488"/>
      <c r="JUA217" s="488"/>
      <c r="JUB217" s="488"/>
      <c r="JUC217" s="488"/>
      <c r="JUD217" s="697" t="s">
        <v>9880</v>
      </c>
      <c r="JUE217" s="698"/>
      <c r="JUF217" s="698"/>
      <c r="JUG217" s="488"/>
      <c r="JUH217" s="488"/>
      <c r="JUI217" s="488"/>
      <c r="JUJ217" s="488"/>
      <c r="JUK217" s="488"/>
      <c r="JUL217" s="697" t="s">
        <v>9880</v>
      </c>
      <c r="JUM217" s="698"/>
      <c r="JUN217" s="698"/>
      <c r="JUO217" s="488"/>
      <c r="JUP217" s="488"/>
      <c r="JUQ217" s="488"/>
      <c r="JUR217" s="488"/>
      <c r="JUS217" s="488"/>
      <c r="JUT217" s="697" t="s">
        <v>9880</v>
      </c>
      <c r="JUU217" s="698"/>
      <c r="JUV217" s="698"/>
      <c r="JUW217" s="488"/>
      <c r="JUX217" s="488"/>
      <c r="JUY217" s="488"/>
      <c r="JUZ217" s="488"/>
      <c r="JVA217" s="488"/>
      <c r="JVB217" s="697" t="s">
        <v>9880</v>
      </c>
      <c r="JVC217" s="698"/>
      <c r="JVD217" s="698"/>
      <c r="JVE217" s="488"/>
      <c r="JVF217" s="488"/>
      <c r="JVG217" s="488"/>
      <c r="JVH217" s="488"/>
      <c r="JVI217" s="488"/>
      <c r="JVJ217" s="697" t="s">
        <v>9880</v>
      </c>
      <c r="JVK217" s="698"/>
      <c r="JVL217" s="698"/>
      <c r="JVM217" s="488"/>
      <c r="JVN217" s="488"/>
      <c r="JVO217" s="488"/>
      <c r="JVP217" s="488"/>
      <c r="JVQ217" s="488"/>
      <c r="JVR217" s="697" t="s">
        <v>9880</v>
      </c>
      <c r="JVS217" s="698"/>
      <c r="JVT217" s="698"/>
      <c r="JVU217" s="488"/>
      <c r="JVV217" s="488"/>
      <c r="JVW217" s="488"/>
      <c r="JVX217" s="488"/>
      <c r="JVY217" s="488"/>
      <c r="JVZ217" s="697" t="s">
        <v>9880</v>
      </c>
      <c r="JWA217" s="698"/>
      <c r="JWB217" s="698"/>
      <c r="JWC217" s="488"/>
      <c r="JWD217" s="488"/>
      <c r="JWE217" s="488"/>
      <c r="JWF217" s="488"/>
      <c r="JWG217" s="488"/>
      <c r="JWH217" s="697" t="s">
        <v>9880</v>
      </c>
      <c r="JWI217" s="698"/>
      <c r="JWJ217" s="698"/>
      <c r="JWK217" s="488"/>
      <c r="JWL217" s="488"/>
      <c r="JWM217" s="488"/>
      <c r="JWN217" s="488"/>
      <c r="JWO217" s="488"/>
      <c r="JWP217" s="697" t="s">
        <v>9880</v>
      </c>
      <c r="JWQ217" s="698"/>
      <c r="JWR217" s="698"/>
      <c r="JWS217" s="488"/>
      <c r="JWT217" s="488"/>
      <c r="JWU217" s="488"/>
      <c r="JWV217" s="488"/>
      <c r="JWW217" s="488"/>
      <c r="JWX217" s="697" t="s">
        <v>9880</v>
      </c>
      <c r="JWY217" s="698"/>
      <c r="JWZ217" s="698"/>
      <c r="JXA217" s="488"/>
      <c r="JXB217" s="488"/>
      <c r="JXC217" s="488"/>
      <c r="JXD217" s="488"/>
      <c r="JXE217" s="488"/>
      <c r="JXF217" s="697" t="s">
        <v>9880</v>
      </c>
      <c r="JXG217" s="698"/>
      <c r="JXH217" s="698"/>
      <c r="JXI217" s="488"/>
      <c r="JXJ217" s="488"/>
      <c r="JXK217" s="488"/>
      <c r="JXL217" s="488"/>
      <c r="JXM217" s="488"/>
      <c r="JXN217" s="697" t="s">
        <v>9880</v>
      </c>
      <c r="JXO217" s="698"/>
      <c r="JXP217" s="698"/>
      <c r="JXQ217" s="488"/>
      <c r="JXR217" s="488"/>
      <c r="JXS217" s="488"/>
      <c r="JXT217" s="488"/>
      <c r="JXU217" s="488"/>
      <c r="JXV217" s="697" t="s">
        <v>9880</v>
      </c>
      <c r="JXW217" s="698"/>
      <c r="JXX217" s="698"/>
      <c r="JXY217" s="488"/>
      <c r="JXZ217" s="488"/>
      <c r="JYA217" s="488"/>
      <c r="JYB217" s="488"/>
      <c r="JYC217" s="488"/>
      <c r="JYD217" s="697" t="s">
        <v>9880</v>
      </c>
      <c r="JYE217" s="698"/>
      <c r="JYF217" s="698"/>
      <c r="JYG217" s="488"/>
      <c r="JYH217" s="488"/>
      <c r="JYI217" s="488"/>
      <c r="JYJ217" s="488"/>
      <c r="JYK217" s="488"/>
      <c r="JYL217" s="697" t="s">
        <v>9880</v>
      </c>
      <c r="JYM217" s="698"/>
      <c r="JYN217" s="698"/>
      <c r="JYO217" s="488"/>
      <c r="JYP217" s="488"/>
      <c r="JYQ217" s="488"/>
      <c r="JYR217" s="488"/>
      <c r="JYS217" s="488"/>
      <c r="JYT217" s="697" t="s">
        <v>9880</v>
      </c>
      <c r="JYU217" s="698"/>
      <c r="JYV217" s="698"/>
      <c r="JYW217" s="488"/>
      <c r="JYX217" s="488"/>
      <c r="JYY217" s="488"/>
      <c r="JYZ217" s="488"/>
      <c r="JZA217" s="488"/>
      <c r="JZB217" s="697" t="s">
        <v>9880</v>
      </c>
      <c r="JZC217" s="698"/>
      <c r="JZD217" s="698"/>
      <c r="JZE217" s="488"/>
      <c r="JZF217" s="488"/>
      <c r="JZG217" s="488"/>
      <c r="JZH217" s="488"/>
      <c r="JZI217" s="488"/>
      <c r="JZJ217" s="697" t="s">
        <v>9880</v>
      </c>
      <c r="JZK217" s="698"/>
      <c r="JZL217" s="698"/>
      <c r="JZM217" s="488"/>
      <c r="JZN217" s="488"/>
      <c r="JZO217" s="488"/>
      <c r="JZP217" s="488"/>
      <c r="JZQ217" s="488"/>
      <c r="JZR217" s="697" t="s">
        <v>9880</v>
      </c>
      <c r="JZS217" s="698"/>
      <c r="JZT217" s="698"/>
      <c r="JZU217" s="488"/>
      <c r="JZV217" s="488"/>
      <c r="JZW217" s="488"/>
      <c r="JZX217" s="488"/>
      <c r="JZY217" s="488"/>
      <c r="JZZ217" s="697" t="s">
        <v>9880</v>
      </c>
      <c r="KAA217" s="698"/>
      <c r="KAB217" s="698"/>
      <c r="KAC217" s="488"/>
      <c r="KAD217" s="488"/>
      <c r="KAE217" s="488"/>
      <c r="KAF217" s="488"/>
      <c r="KAG217" s="488"/>
      <c r="KAH217" s="697" t="s">
        <v>9880</v>
      </c>
      <c r="KAI217" s="698"/>
      <c r="KAJ217" s="698"/>
      <c r="KAK217" s="488"/>
      <c r="KAL217" s="488"/>
      <c r="KAM217" s="488"/>
      <c r="KAN217" s="488"/>
      <c r="KAO217" s="488"/>
      <c r="KAP217" s="697" t="s">
        <v>9880</v>
      </c>
      <c r="KAQ217" s="698"/>
      <c r="KAR217" s="698"/>
      <c r="KAS217" s="488"/>
      <c r="KAT217" s="488"/>
      <c r="KAU217" s="488"/>
      <c r="KAV217" s="488"/>
      <c r="KAW217" s="488"/>
      <c r="KAX217" s="697" t="s">
        <v>9880</v>
      </c>
      <c r="KAY217" s="698"/>
      <c r="KAZ217" s="698"/>
      <c r="KBA217" s="488"/>
      <c r="KBB217" s="488"/>
      <c r="KBC217" s="488"/>
      <c r="KBD217" s="488"/>
      <c r="KBE217" s="488"/>
      <c r="KBF217" s="697" t="s">
        <v>9880</v>
      </c>
      <c r="KBG217" s="698"/>
      <c r="KBH217" s="698"/>
      <c r="KBI217" s="488"/>
      <c r="KBJ217" s="488"/>
      <c r="KBK217" s="488"/>
      <c r="KBL217" s="488"/>
      <c r="KBM217" s="488"/>
      <c r="KBN217" s="697" t="s">
        <v>9880</v>
      </c>
      <c r="KBO217" s="698"/>
      <c r="KBP217" s="698"/>
      <c r="KBQ217" s="488"/>
      <c r="KBR217" s="488"/>
      <c r="KBS217" s="488"/>
      <c r="KBT217" s="488"/>
      <c r="KBU217" s="488"/>
      <c r="KBV217" s="697" t="s">
        <v>9880</v>
      </c>
      <c r="KBW217" s="698"/>
      <c r="KBX217" s="698"/>
      <c r="KBY217" s="488"/>
      <c r="KBZ217" s="488"/>
      <c r="KCA217" s="488"/>
      <c r="KCB217" s="488"/>
      <c r="KCC217" s="488"/>
      <c r="KCD217" s="697" t="s">
        <v>9880</v>
      </c>
      <c r="KCE217" s="698"/>
      <c r="KCF217" s="698"/>
      <c r="KCG217" s="488"/>
      <c r="KCH217" s="488"/>
      <c r="KCI217" s="488"/>
      <c r="KCJ217" s="488"/>
      <c r="KCK217" s="488"/>
      <c r="KCL217" s="697" t="s">
        <v>9880</v>
      </c>
      <c r="KCM217" s="698"/>
      <c r="KCN217" s="698"/>
      <c r="KCO217" s="488"/>
      <c r="KCP217" s="488"/>
      <c r="KCQ217" s="488"/>
      <c r="KCR217" s="488"/>
      <c r="KCS217" s="488"/>
      <c r="KCT217" s="697" t="s">
        <v>9880</v>
      </c>
      <c r="KCU217" s="698"/>
      <c r="KCV217" s="698"/>
      <c r="KCW217" s="488"/>
      <c r="KCX217" s="488"/>
      <c r="KCY217" s="488"/>
      <c r="KCZ217" s="488"/>
      <c r="KDA217" s="488"/>
      <c r="KDB217" s="697" t="s">
        <v>9880</v>
      </c>
      <c r="KDC217" s="698"/>
      <c r="KDD217" s="698"/>
      <c r="KDE217" s="488"/>
      <c r="KDF217" s="488"/>
      <c r="KDG217" s="488"/>
      <c r="KDH217" s="488"/>
      <c r="KDI217" s="488"/>
      <c r="KDJ217" s="697" t="s">
        <v>9880</v>
      </c>
      <c r="KDK217" s="698"/>
      <c r="KDL217" s="698"/>
      <c r="KDM217" s="488"/>
      <c r="KDN217" s="488"/>
      <c r="KDO217" s="488"/>
      <c r="KDP217" s="488"/>
      <c r="KDQ217" s="488"/>
      <c r="KDR217" s="697" t="s">
        <v>9880</v>
      </c>
      <c r="KDS217" s="698"/>
      <c r="KDT217" s="698"/>
      <c r="KDU217" s="488"/>
      <c r="KDV217" s="488"/>
      <c r="KDW217" s="488"/>
      <c r="KDX217" s="488"/>
      <c r="KDY217" s="488"/>
      <c r="KDZ217" s="697" t="s">
        <v>9880</v>
      </c>
      <c r="KEA217" s="698"/>
      <c r="KEB217" s="698"/>
      <c r="KEC217" s="488"/>
      <c r="KED217" s="488"/>
      <c r="KEE217" s="488"/>
      <c r="KEF217" s="488"/>
      <c r="KEG217" s="488"/>
      <c r="KEH217" s="697" t="s">
        <v>9880</v>
      </c>
      <c r="KEI217" s="698"/>
      <c r="KEJ217" s="698"/>
      <c r="KEK217" s="488"/>
      <c r="KEL217" s="488"/>
      <c r="KEM217" s="488"/>
      <c r="KEN217" s="488"/>
      <c r="KEO217" s="488"/>
      <c r="KEP217" s="697" t="s">
        <v>9880</v>
      </c>
      <c r="KEQ217" s="698"/>
      <c r="KER217" s="698"/>
      <c r="KES217" s="488"/>
      <c r="KET217" s="488"/>
      <c r="KEU217" s="488"/>
      <c r="KEV217" s="488"/>
      <c r="KEW217" s="488"/>
      <c r="KEX217" s="697" t="s">
        <v>9880</v>
      </c>
      <c r="KEY217" s="698"/>
      <c r="KEZ217" s="698"/>
      <c r="KFA217" s="488"/>
      <c r="KFB217" s="488"/>
      <c r="KFC217" s="488"/>
      <c r="KFD217" s="488"/>
      <c r="KFE217" s="488"/>
      <c r="KFF217" s="697" t="s">
        <v>9880</v>
      </c>
      <c r="KFG217" s="698"/>
      <c r="KFH217" s="698"/>
      <c r="KFI217" s="488"/>
      <c r="KFJ217" s="488"/>
      <c r="KFK217" s="488"/>
      <c r="KFL217" s="488"/>
      <c r="KFM217" s="488"/>
      <c r="KFN217" s="697" t="s">
        <v>9880</v>
      </c>
      <c r="KFO217" s="698"/>
      <c r="KFP217" s="698"/>
      <c r="KFQ217" s="488"/>
      <c r="KFR217" s="488"/>
      <c r="KFS217" s="488"/>
      <c r="KFT217" s="488"/>
      <c r="KFU217" s="488"/>
      <c r="KFV217" s="697" t="s">
        <v>9880</v>
      </c>
      <c r="KFW217" s="698"/>
      <c r="KFX217" s="698"/>
      <c r="KFY217" s="488"/>
      <c r="KFZ217" s="488"/>
      <c r="KGA217" s="488"/>
      <c r="KGB217" s="488"/>
      <c r="KGC217" s="488"/>
      <c r="KGD217" s="697" t="s">
        <v>9880</v>
      </c>
      <c r="KGE217" s="698"/>
      <c r="KGF217" s="698"/>
      <c r="KGG217" s="488"/>
      <c r="KGH217" s="488"/>
      <c r="KGI217" s="488"/>
      <c r="KGJ217" s="488"/>
      <c r="KGK217" s="488"/>
      <c r="KGL217" s="697" t="s">
        <v>9880</v>
      </c>
      <c r="KGM217" s="698"/>
      <c r="KGN217" s="698"/>
      <c r="KGO217" s="488"/>
      <c r="KGP217" s="488"/>
      <c r="KGQ217" s="488"/>
      <c r="KGR217" s="488"/>
      <c r="KGS217" s="488"/>
      <c r="KGT217" s="697" t="s">
        <v>9880</v>
      </c>
      <c r="KGU217" s="698"/>
      <c r="KGV217" s="698"/>
      <c r="KGW217" s="488"/>
      <c r="KGX217" s="488"/>
      <c r="KGY217" s="488"/>
      <c r="KGZ217" s="488"/>
      <c r="KHA217" s="488"/>
      <c r="KHB217" s="697" t="s">
        <v>9880</v>
      </c>
      <c r="KHC217" s="698"/>
      <c r="KHD217" s="698"/>
      <c r="KHE217" s="488"/>
      <c r="KHF217" s="488"/>
      <c r="KHG217" s="488"/>
      <c r="KHH217" s="488"/>
      <c r="KHI217" s="488"/>
      <c r="KHJ217" s="697" t="s">
        <v>9880</v>
      </c>
      <c r="KHK217" s="698"/>
      <c r="KHL217" s="698"/>
      <c r="KHM217" s="488"/>
      <c r="KHN217" s="488"/>
      <c r="KHO217" s="488"/>
      <c r="KHP217" s="488"/>
      <c r="KHQ217" s="488"/>
      <c r="KHR217" s="697" t="s">
        <v>9880</v>
      </c>
      <c r="KHS217" s="698"/>
      <c r="KHT217" s="698"/>
      <c r="KHU217" s="488"/>
      <c r="KHV217" s="488"/>
      <c r="KHW217" s="488"/>
      <c r="KHX217" s="488"/>
      <c r="KHY217" s="488"/>
      <c r="KHZ217" s="697" t="s">
        <v>9880</v>
      </c>
      <c r="KIA217" s="698"/>
      <c r="KIB217" s="698"/>
      <c r="KIC217" s="488"/>
      <c r="KID217" s="488"/>
      <c r="KIE217" s="488"/>
      <c r="KIF217" s="488"/>
      <c r="KIG217" s="488"/>
      <c r="KIH217" s="697" t="s">
        <v>9880</v>
      </c>
      <c r="KII217" s="698"/>
      <c r="KIJ217" s="698"/>
      <c r="KIK217" s="488"/>
      <c r="KIL217" s="488"/>
      <c r="KIM217" s="488"/>
      <c r="KIN217" s="488"/>
      <c r="KIO217" s="488"/>
      <c r="KIP217" s="697" t="s">
        <v>9880</v>
      </c>
      <c r="KIQ217" s="698"/>
      <c r="KIR217" s="698"/>
      <c r="KIS217" s="488"/>
      <c r="KIT217" s="488"/>
      <c r="KIU217" s="488"/>
      <c r="KIV217" s="488"/>
      <c r="KIW217" s="488"/>
      <c r="KIX217" s="697" t="s">
        <v>9880</v>
      </c>
      <c r="KIY217" s="698"/>
      <c r="KIZ217" s="698"/>
      <c r="KJA217" s="488"/>
      <c r="KJB217" s="488"/>
      <c r="KJC217" s="488"/>
      <c r="KJD217" s="488"/>
      <c r="KJE217" s="488"/>
      <c r="KJF217" s="697" t="s">
        <v>9880</v>
      </c>
      <c r="KJG217" s="698"/>
      <c r="KJH217" s="698"/>
      <c r="KJI217" s="488"/>
      <c r="KJJ217" s="488"/>
      <c r="KJK217" s="488"/>
      <c r="KJL217" s="488"/>
      <c r="KJM217" s="488"/>
      <c r="KJN217" s="697" t="s">
        <v>9880</v>
      </c>
      <c r="KJO217" s="698"/>
      <c r="KJP217" s="698"/>
      <c r="KJQ217" s="488"/>
      <c r="KJR217" s="488"/>
      <c r="KJS217" s="488"/>
      <c r="KJT217" s="488"/>
      <c r="KJU217" s="488"/>
      <c r="KJV217" s="697" t="s">
        <v>9880</v>
      </c>
      <c r="KJW217" s="698"/>
      <c r="KJX217" s="698"/>
      <c r="KJY217" s="488"/>
      <c r="KJZ217" s="488"/>
      <c r="KKA217" s="488"/>
      <c r="KKB217" s="488"/>
      <c r="KKC217" s="488"/>
      <c r="KKD217" s="697" t="s">
        <v>9880</v>
      </c>
      <c r="KKE217" s="698"/>
      <c r="KKF217" s="698"/>
      <c r="KKG217" s="488"/>
      <c r="KKH217" s="488"/>
      <c r="KKI217" s="488"/>
      <c r="KKJ217" s="488"/>
      <c r="KKK217" s="488"/>
      <c r="KKL217" s="697" t="s">
        <v>9880</v>
      </c>
      <c r="KKM217" s="698"/>
      <c r="KKN217" s="698"/>
      <c r="KKO217" s="488"/>
      <c r="KKP217" s="488"/>
      <c r="KKQ217" s="488"/>
      <c r="KKR217" s="488"/>
      <c r="KKS217" s="488"/>
      <c r="KKT217" s="697" t="s">
        <v>9880</v>
      </c>
      <c r="KKU217" s="698"/>
      <c r="KKV217" s="698"/>
      <c r="KKW217" s="488"/>
      <c r="KKX217" s="488"/>
      <c r="KKY217" s="488"/>
      <c r="KKZ217" s="488"/>
      <c r="KLA217" s="488"/>
      <c r="KLB217" s="697" t="s">
        <v>9880</v>
      </c>
      <c r="KLC217" s="698"/>
      <c r="KLD217" s="698"/>
      <c r="KLE217" s="488"/>
      <c r="KLF217" s="488"/>
      <c r="KLG217" s="488"/>
      <c r="KLH217" s="488"/>
      <c r="KLI217" s="488"/>
      <c r="KLJ217" s="697" t="s">
        <v>9880</v>
      </c>
      <c r="KLK217" s="698"/>
      <c r="KLL217" s="698"/>
      <c r="KLM217" s="488"/>
      <c r="KLN217" s="488"/>
      <c r="KLO217" s="488"/>
      <c r="KLP217" s="488"/>
      <c r="KLQ217" s="488"/>
      <c r="KLR217" s="697" t="s">
        <v>9880</v>
      </c>
      <c r="KLS217" s="698"/>
      <c r="KLT217" s="698"/>
      <c r="KLU217" s="488"/>
      <c r="KLV217" s="488"/>
      <c r="KLW217" s="488"/>
      <c r="KLX217" s="488"/>
      <c r="KLY217" s="488"/>
      <c r="KLZ217" s="697" t="s">
        <v>9880</v>
      </c>
      <c r="KMA217" s="698"/>
      <c r="KMB217" s="698"/>
      <c r="KMC217" s="488"/>
      <c r="KMD217" s="488"/>
      <c r="KME217" s="488"/>
      <c r="KMF217" s="488"/>
      <c r="KMG217" s="488"/>
      <c r="KMH217" s="697" t="s">
        <v>9880</v>
      </c>
      <c r="KMI217" s="698"/>
      <c r="KMJ217" s="698"/>
      <c r="KMK217" s="488"/>
      <c r="KML217" s="488"/>
      <c r="KMM217" s="488"/>
      <c r="KMN217" s="488"/>
      <c r="KMO217" s="488"/>
      <c r="KMP217" s="697" t="s">
        <v>9880</v>
      </c>
      <c r="KMQ217" s="698"/>
      <c r="KMR217" s="698"/>
      <c r="KMS217" s="488"/>
      <c r="KMT217" s="488"/>
      <c r="KMU217" s="488"/>
      <c r="KMV217" s="488"/>
      <c r="KMW217" s="488"/>
      <c r="KMX217" s="697" t="s">
        <v>9880</v>
      </c>
      <c r="KMY217" s="698"/>
      <c r="KMZ217" s="698"/>
      <c r="KNA217" s="488"/>
      <c r="KNB217" s="488"/>
      <c r="KNC217" s="488"/>
      <c r="KND217" s="488"/>
      <c r="KNE217" s="488"/>
      <c r="KNF217" s="697" t="s">
        <v>9880</v>
      </c>
      <c r="KNG217" s="698"/>
      <c r="KNH217" s="698"/>
      <c r="KNI217" s="488"/>
      <c r="KNJ217" s="488"/>
      <c r="KNK217" s="488"/>
      <c r="KNL217" s="488"/>
      <c r="KNM217" s="488"/>
      <c r="KNN217" s="697" t="s">
        <v>9880</v>
      </c>
      <c r="KNO217" s="698"/>
      <c r="KNP217" s="698"/>
      <c r="KNQ217" s="488"/>
      <c r="KNR217" s="488"/>
      <c r="KNS217" s="488"/>
      <c r="KNT217" s="488"/>
      <c r="KNU217" s="488"/>
      <c r="KNV217" s="697" t="s">
        <v>9880</v>
      </c>
      <c r="KNW217" s="698"/>
      <c r="KNX217" s="698"/>
      <c r="KNY217" s="488"/>
      <c r="KNZ217" s="488"/>
      <c r="KOA217" s="488"/>
      <c r="KOB217" s="488"/>
      <c r="KOC217" s="488"/>
      <c r="KOD217" s="697" t="s">
        <v>9880</v>
      </c>
      <c r="KOE217" s="698"/>
      <c r="KOF217" s="698"/>
      <c r="KOG217" s="488"/>
      <c r="KOH217" s="488"/>
      <c r="KOI217" s="488"/>
      <c r="KOJ217" s="488"/>
      <c r="KOK217" s="488"/>
      <c r="KOL217" s="697" t="s">
        <v>9880</v>
      </c>
      <c r="KOM217" s="698"/>
      <c r="KON217" s="698"/>
      <c r="KOO217" s="488"/>
      <c r="KOP217" s="488"/>
      <c r="KOQ217" s="488"/>
      <c r="KOR217" s="488"/>
      <c r="KOS217" s="488"/>
      <c r="KOT217" s="697" t="s">
        <v>9880</v>
      </c>
      <c r="KOU217" s="698"/>
      <c r="KOV217" s="698"/>
      <c r="KOW217" s="488"/>
      <c r="KOX217" s="488"/>
      <c r="KOY217" s="488"/>
      <c r="KOZ217" s="488"/>
      <c r="KPA217" s="488"/>
      <c r="KPB217" s="697" t="s">
        <v>9880</v>
      </c>
      <c r="KPC217" s="698"/>
      <c r="KPD217" s="698"/>
      <c r="KPE217" s="488"/>
      <c r="KPF217" s="488"/>
      <c r="KPG217" s="488"/>
      <c r="KPH217" s="488"/>
      <c r="KPI217" s="488"/>
      <c r="KPJ217" s="697" t="s">
        <v>9880</v>
      </c>
      <c r="KPK217" s="698"/>
      <c r="KPL217" s="698"/>
      <c r="KPM217" s="488"/>
      <c r="KPN217" s="488"/>
      <c r="KPO217" s="488"/>
      <c r="KPP217" s="488"/>
      <c r="KPQ217" s="488"/>
      <c r="KPR217" s="697" t="s">
        <v>9880</v>
      </c>
      <c r="KPS217" s="698"/>
      <c r="KPT217" s="698"/>
      <c r="KPU217" s="488"/>
      <c r="KPV217" s="488"/>
      <c r="KPW217" s="488"/>
      <c r="KPX217" s="488"/>
      <c r="KPY217" s="488"/>
      <c r="KPZ217" s="697" t="s">
        <v>9880</v>
      </c>
      <c r="KQA217" s="698"/>
      <c r="KQB217" s="698"/>
      <c r="KQC217" s="488"/>
      <c r="KQD217" s="488"/>
      <c r="KQE217" s="488"/>
      <c r="KQF217" s="488"/>
      <c r="KQG217" s="488"/>
      <c r="KQH217" s="697" t="s">
        <v>9880</v>
      </c>
      <c r="KQI217" s="698"/>
      <c r="KQJ217" s="698"/>
      <c r="KQK217" s="488"/>
      <c r="KQL217" s="488"/>
      <c r="KQM217" s="488"/>
      <c r="KQN217" s="488"/>
      <c r="KQO217" s="488"/>
      <c r="KQP217" s="697" t="s">
        <v>9880</v>
      </c>
      <c r="KQQ217" s="698"/>
      <c r="KQR217" s="698"/>
      <c r="KQS217" s="488"/>
      <c r="KQT217" s="488"/>
      <c r="KQU217" s="488"/>
      <c r="KQV217" s="488"/>
      <c r="KQW217" s="488"/>
      <c r="KQX217" s="697" t="s">
        <v>9880</v>
      </c>
      <c r="KQY217" s="698"/>
      <c r="KQZ217" s="698"/>
      <c r="KRA217" s="488"/>
      <c r="KRB217" s="488"/>
      <c r="KRC217" s="488"/>
      <c r="KRD217" s="488"/>
      <c r="KRE217" s="488"/>
      <c r="KRF217" s="697" t="s">
        <v>9880</v>
      </c>
      <c r="KRG217" s="698"/>
      <c r="KRH217" s="698"/>
      <c r="KRI217" s="488"/>
      <c r="KRJ217" s="488"/>
      <c r="KRK217" s="488"/>
      <c r="KRL217" s="488"/>
      <c r="KRM217" s="488"/>
      <c r="KRN217" s="697" t="s">
        <v>9880</v>
      </c>
      <c r="KRO217" s="698"/>
      <c r="KRP217" s="698"/>
      <c r="KRQ217" s="488"/>
      <c r="KRR217" s="488"/>
      <c r="KRS217" s="488"/>
      <c r="KRT217" s="488"/>
      <c r="KRU217" s="488"/>
      <c r="KRV217" s="697" t="s">
        <v>9880</v>
      </c>
      <c r="KRW217" s="698"/>
      <c r="KRX217" s="698"/>
      <c r="KRY217" s="488"/>
      <c r="KRZ217" s="488"/>
      <c r="KSA217" s="488"/>
      <c r="KSB217" s="488"/>
      <c r="KSC217" s="488"/>
      <c r="KSD217" s="697" t="s">
        <v>9880</v>
      </c>
      <c r="KSE217" s="698"/>
      <c r="KSF217" s="698"/>
      <c r="KSG217" s="488"/>
      <c r="KSH217" s="488"/>
      <c r="KSI217" s="488"/>
      <c r="KSJ217" s="488"/>
      <c r="KSK217" s="488"/>
      <c r="KSL217" s="697" t="s">
        <v>9880</v>
      </c>
      <c r="KSM217" s="698"/>
      <c r="KSN217" s="698"/>
      <c r="KSO217" s="488"/>
      <c r="KSP217" s="488"/>
      <c r="KSQ217" s="488"/>
      <c r="KSR217" s="488"/>
      <c r="KSS217" s="488"/>
      <c r="KST217" s="697" t="s">
        <v>9880</v>
      </c>
      <c r="KSU217" s="698"/>
      <c r="KSV217" s="698"/>
      <c r="KSW217" s="488"/>
      <c r="KSX217" s="488"/>
      <c r="KSY217" s="488"/>
      <c r="KSZ217" s="488"/>
      <c r="KTA217" s="488"/>
      <c r="KTB217" s="697" t="s">
        <v>9880</v>
      </c>
      <c r="KTC217" s="698"/>
      <c r="KTD217" s="698"/>
      <c r="KTE217" s="488"/>
      <c r="KTF217" s="488"/>
      <c r="KTG217" s="488"/>
      <c r="KTH217" s="488"/>
      <c r="KTI217" s="488"/>
      <c r="KTJ217" s="697" t="s">
        <v>9880</v>
      </c>
      <c r="KTK217" s="698"/>
      <c r="KTL217" s="698"/>
      <c r="KTM217" s="488"/>
      <c r="KTN217" s="488"/>
      <c r="KTO217" s="488"/>
      <c r="KTP217" s="488"/>
      <c r="KTQ217" s="488"/>
      <c r="KTR217" s="697" t="s">
        <v>9880</v>
      </c>
      <c r="KTS217" s="698"/>
      <c r="KTT217" s="698"/>
      <c r="KTU217" s="488"/>
      <c r="KTV217" s="488"/>
      <c r="KTW217" s="488"/>
      <c r="KTX217" s="488"/>
      <c r="KTY217" s="488"/>
      <c r="KTZ217" s="697" t="s">
        <v>9880</v>
      </c>
      <c r="KUA217" s="698"/>
      <c r="KUB217" s="698"/>
      <c r="KUC217" s="488"/>
      <c r="KUD217" s="488"/>
      <c r="KUE217" s="488"/>
      <c r="KUF217" s="488"/>
      <c r="KUG217" s="488"/>
      <c r="KUH217" s="697" t="s">
        <v>9880</v>
      </c>
      <c r="KUI217" s="698"/>
      <c r="KUJ217" s="698"/>
      <c r="KUK217" s="488"/>
      <c r="KUL217" s="488"/>
      <c r="KUM217" s="488"/>
      <c r="KUN217" s="488"/>
      <c r="KUO217" s="488"/>
      <c r="KUP217" s="697" t="s">
        <v>9880</v>
      </c>
      <c r="KUQ217" s="698"/>
      <c r="KUR217" s="698"/>
      <c r="KUS217" s="488"/>
      <c r="KUT217" s="488"/>
      <c r="KUU217" s="488"/>
      <c r="KUV217" s="488"/>
      <c r="KUW217" s="488"/>
      <c r="KUX217" s="697" t="s">
        <v>9880</v>
      </c>
      <c r="KUY217" s="698"/>
      <c r="KUZ217" s="698"/>
      <c r="KVA217" s="488"/>
      <c r="KVB217" s="488"/>
      <c r="KVC217" s="488"/>
      <c r="KVD217" s="488"/>
      <c r="KVE217" s="488"/>
      <c r="KVF217" s="697" t="s">
        <v>9880</v>
      </c>
      <c r="KVG217" s="698"/>
      <c r="KVH217" s="698"/>
      <c r="KVI217" s="488"/>
      <c r="KVJ217" s="488"/>
      <c r="KVK217" s="488"/>
      <c r="KVL217" s="488"/>
      <c r="KVM217" s="488"/>
      <c r="KVN217" s="697" t="s">
        <v>9880</v>
      </c>
      <c r="KVO217" s="698"/>
      <c r="KVP217" s="698"/>
      <c r="KVQ217" s="488"/>
      <c r="KVR217" s="488"/>
      <c r="KVS217" s="488"/>
      <c r="KVT217" s="488"/>
      <c r="KVU217" s="488"/>
      <c r="KVV217" s="697" t="s">
        <v>9880</v>
      </c>
      <c r="KVW217" s="698"/>
      <c r="KVX217" s="698"/>
      <c r="KVY217" s="488"/>
      <c r="KVZ217" s="488"/>
      <c r="KWA217" s="488"/>
      <c r="KWB217" s="488"/>
      <c r="KWC217" s="488"/>
      <c r="KWD217" s="697" t="s">
        <v>9880</v>
      </c>
      <c r="KWE217" s="698"/>
      <c r="KWF217" s="698"/>
      <c r="KWG217" s="488"/>
      <c r="KWH217" s="488"/>
      <c r="KWI217" s="488"/>
      <c r="KWJ217" s="488"/>
      <c r="KWK217" s="488"/>
      <c r="KWL217" s="697" t="s">
        <v>9880</v>
      </c>
      <c r="KWM217" s="698"/>
      <c r="KWN217" s="698"/>
      <c r="KWO217" s="488"/>
      <c r="KWP217" s="488"/>
      <c r="KWQ217" s="488"/>
      <c r="KWR217" s="488"/>
      <c r="KWS217" s="488"/>
      <c r="KWT217" s="697" t="s">
        <v>9880</v>
      </c>
      <c r="KWU217" s="698"/>
      <c r="KWV217" s="698"/>
      <c r="KWW217" s="488"/>
      <c r="KWX217" s="488"/>
      <c r="KWY217" s="488"/>
      <c r="KWZ217" s="488"/>
      <c r="KXA217" s="488"/>
      <c r="KXB217" s="697" t="s">
        <v>9880</v>
      </c>
      <c r="KXC217" s="698"/>
      <c r="KXD217" s="698"/>
      <c r="KXE217" s="488"/>
      <c r="KXF217" s="488"/>
      <c r="KXG217" s="488"/>
      <c r="KXH217" s="488"/>
      <c r="KXI217" s="488"/>
      <c r="KXJ217" s="697" t="s">
        <v>9880</v>
      </c>
      <c r="KXK217" s="698"/>
      <c r="KXL217" s="698"/>
      <c r="KXM217" s="488"/>
      <c r="KXN217" s="488"/>
      <c r="KXO217" s="488"/>
      <c r="KXP217" s="488"/>
      <c r="KXQ217" s="488"/>
      <c r="KXR217" s="697" t="s">
        <v>9880</v>
      </c>
      <c r="KXS217" s="698"/>
      <c r="KXT217" s="698"/>
      <c r="KXU217" s="488"/>
      <c r="KXV217" s="488"/>
      <c r="KXW217" s="488"/>
      <c r="KXX217" s="488"/>
      <c r="KXY217" s="488"/>
      <c r="KXZ217" s="697" t="s">
        <v>9880</v>
      </c>
      <c r="KYA217" s="698"/>
      <c r="KYB217" s="698"/>
      <c r="KYC217" s="488"/>
      <c r="KYD217" s="488"/>
      <c r="KYE217" s="488"/>
      <c r="KYF217" s="488"/>
      <c r="KYG217" s="488"/>
      <c r="KYH217" s="697" t="s">
        <v>9880</v>
      </c>
      <c r="KYI217" s="698"/>
      <c r="KYJ217" s="698"/>
      <c r="KYK217" s="488"/>
      <c r="KYL217" s="488"/>
      <c r="KYM217" s="488"/>
      <c r="KYN217" s="488"/>
      <c r="KYO217" s="488"/>
      <c r="KYP217" s="697" t="s">
        <v>9880</v>
      </c>
      <c r="KYQ217" s="698"/>
      <c r="KYR217" s="698"/>
      <c r="KYS217" s="488"/>
      <c r="KYT217" s="488"/>
      <c r="KYU217" s="488"/>
      <c r="KYV217" s="488"/>
      <c r="KYW217" s="488"/>
      <c r="KYX217" s="697" t="s">
        <v>9880</v>
      </c>
      <c r="KYY217" s="698"/>
      <c r="KYZ217" s="698"/>
      <c r="KZA217" s="488"/>
      <c r="KZB217" s="488"/>
      <c r="KZC217" s="488"/>
      <c r="KZD217" s="488"/>
      <c r="KZE217" s="488"/>
      <c r="KZF217" s="697" t="s">
        <v>9880</v>
      </c>
      <c r="KZG217" s="698"/>
      <c r="KZH217" s="698"/>
      <c r="KZI217" s="488"/>
      <c r="KZJ217" s="488"/>
      <c r="KZK217" s="488"/>
      <c r="KZL217" s="488"/>
      <c r="KZM217" s="488"/>
      <c r="KZN217" s="697" t="s">
        <v>9880</v>
      </c>
      <c r="KZO217" s="698"/>
      <c r="KZP217" s="698"/>
      <c r="KZQ217" s="488"/>
      <c r="KZR217" s="488"/>
      <c r="KZS217" s="488"/>
      <c r="KZT217" s="488"/>
      <c r="KZU217" s="488"/>
      <c r="KZV217" s="697" t="s">
        <v>9880</v>
      </c>
      <c r="KZW217" s="698"/>
      <c r="KZX217" s="698"/>
      <c r="KZY217" s="488"/>
      <c r="KZZ217" s="488"/>
      <c r="LAA217" s="488"/>
      <c r="LAB217" s="488"/>
      <c r="LAC217" s="488"/>
      <c r="LAD217" s="697" t="s">
        <v>9880</v>
      </c>
      <c r="LAE217" s="698"/>
      <c r="LAF217" s="698"/>
      <c r="LAG217" s="488"/>
      <c r="LAH217" s="488"/>
      <c r="LAI217" s="488"/>
      <c r="LAJ217" s="488"/>
      <c r="LAK217" s="488"/>
      <c r="LAL217" s="697" t="s">
        <v>9880</v>
      </c>
      <c r="LAM217" s="698"/>
      <c r="LAN217" s="698"/>
      <c r="LAO217" s="488"/>
      <c r="LAP217" s="488"/>
      <c r="LAQ217" s="488"/>
      <c r="LAR217" s="488"/>
      <c r="LAS217" s="488"/>
      <c r="LAT217" s="697" t="s">
        <v>9880</v>
      </c>
      <c r="LAU217" s="698"/>
      <c r="LAV217" s="698"/>
      <c r="LAW217" s="488"/>
      <c r="LAX217" s="488"/>
      <c r="LAY217" s="488"/>
      <c r="LAZ217" s="488"/>
      <c r="LBA217" s="488"/>
      <c r="LBB217" s="697" t="s">
        <v>9880</v>
      </c>
      <c r="LBC217" s="698"/>
      <c r="LBD217" s="698"/>
      <c r="LBE217" s="488"/>
      <c r="LBF217" s="488"/>
      <c r="LBG217" s="488"/>
      <c r="LBH217" s="488"/>
      <c r="LBI217" s="488"/>
      <c r="LBJ217" s="697" t="s">
        <v>9880</v>
      </c>
      <c r="LBK217" s="698"/>
      <c r="LBL217" s="698"/>
      <c r="LBM217" s="488"/>
      <c r="LBN217" s="488"/>
      <c r="LBO217" s="488"/>
      <c r="LBP217" s="488"/>
      <c r="LBQ217" s="488"/>
      <c r="LBR217" s="697" t="s">
        <v>9880</v>
      </c>
      <c r="LBS217" s="698"/>
      <c r="LBT217" s="698"/>
      <c r="LBU217" s="488"/>
      <c r="LBV217" s="488"/>
      <c r="LBW217" s="488"/>
      <c r="LBX217" s="488"/>
      <c r="LBY217" s="488"/>
      <c r="LBZ217" s="697" t="s">
        <v>9880</v>
      </c>
      <c r="LCA217" s="698"/>
      <c r="LCB217" s="698"/>
      <c r="LCC217" s="488"/>
      <c r="LCD217" s="488"/>
      <c r="LCE217" s="488"/>
      <c r="LCF217" s="488"/>
      <c r="LCG217" s="488"/>
      <c r="LCH217" s="697" t="s">
        <v>9880</v>
      </c>
      <c r="LCI217" s="698"/>
      <c r="LCJ217" s="698"/>
      <c r="LCK217" s="488"/>
      <c r="LCL217" s="488"/>
      <c r="LCM217" s="488"/>
      <c r="LCN217" s="488"/>
      <c r="LCO217" s="488"/>
      <c r="LCP217" s="697" t="s">
        <v>9880</v>
      </c>
      <c r="LCQ217" s="698"/>
      <c r="LCR217" s="698"/>
      <c r="LCS217" s="488"/>
      <c r="LCT217" s="488"/>
      <c r="LCU217" s="488"/>
      <c r="LCV217" s="488"/>
      <c r="LCW217" s="488"/>
      <c r="LCX217" s="697" t="s">
        <v>9880</v>
      </c>
      <c r="LCY217" s="698"/>
      <c r="LCZ217" s="698"/>
      <c r="LDA217" s="488"/>
      <c r="LDB217" s="488"/>
      <c r="LDC217" s="488"/>
      <c r="LDD217" s="488"/>
      <c r="LDE217" s="488"/>
      <c r="LDF217" s="697" t="s">
        <v>9880</v>
      </c>
      <c r="LDG217" s="698"/>
      <c r="LDH217" s="698"/>
      <c r="LDI217" s="488"/>
      <c r="LDJ217" s="488"/>
      <c r="LDK217" s="488"/>
      <c r="LDL217" s="488"/>
      <c r="LDM217" s="488"/>
      <c r="LDN217" s="697" t="s">
        <v>9880</v>
      </c>
      <c r="LDO217" s="698"/>
      <c r="LDP217" s="698"/>
      <c r="LDQ217" s="488"/>
      <c r="LDR217" s="488"/>
      <c r="LDS217" s="488"/>
      <c r="LDT217" s="488"/>
      <c r="LDU217" s="488"/>
      <c r="LDV217" s="697" t="s">
        <v>9880</v>
      </c>
      <c r="LDW217" s="698"/>
      <c r="LDX217" s="698"/>
      <c r="LDY217" s="488"/>
      <c r="LDZ217" s="488"/>
      <c r="LEA217" s="488"/>
      <c r="LEB217" s="488"/>
      <c r="LEC217" s="488"/>
      <c r="LED217" s="697" t="s">
        <v>9880</v>
      </c>
      <c r="LEE217" s="698"/>
      <c r="LEF217" s="698"/>
      <c r="LEG217" s="488"/>
      <c r="LEH217" s="488"/>
      <c r="LEI217" s="488"/>
      <c r="LEJ217" s="488"/>
      <c r="LEK217" s="488"/>
      <c r="LEL217" s="697" t="s">
        <v>9880</v>
      </c>
      <c r="LEM217" s="698"/>
      <c r="LEN217" s="698"/>
      <c r="LEO217" s="488"/>
      <c r="LEP217" s="488"/>
      <c r="LEQ217" s="488"/>
      <c r="LER217" s="488"/>
      <c r="LES217" s="488"/>
      <c r="LET217" s="697" t="s">
        <v>9880</v>
      </c>
      <c r="LEU217" s="698"/>
      <c r="LEV217" s="698"/>
      <c r="LEW217" s="488"/>
      <c r="LEX217" s="488"/>
      <c r="LEY217" s="488"/>
      <c r="LEZ217" s="488"/>
      <c r="LFA217" s="488"/>
      <c r="LFB217" s="697" t="s">
        <v>9880</v>
      </c>
      <c r="LFC217" s="698"/>
      <c r="LFD217" s="698"/>
      <c r="LFE217" s="488"/>
      <c r="LFF217" s="488"/>
      <c r="LFG217" s="488"/>
      <c r="LFH217" s="488"/>
      <c r="LFI217" s="488"/>
      <c r="LFJ217" s="697" t="s">
        <v>9880</v>
      </c>
      <c r="LFK217" s="698"/>
      <c r="LFL217" s="698"/>
      <c r="LFM217" s="488"/>
      <c r="LFN217" s="488"/>
      <c r="LFO217" s="488"/>
      <c r="LFP217" s="488"/>
      <c r="LFQ217" s="488"/>
      <c r="LFR217" s="697" t="s">
        <v>9880</v>
      </c>
      <c r="LFS217" s="698"/>
      <c r="LFT217" s="698"/>
      <c r="LFU217" s="488"/>
      <c r="LFV217" s="488"/>
      <c r="LFW217" s="488"/>
      <c r="LFX217" s="488"/>
      <c r="LFY217" s="488"/>
      <c r="LFZ217" s="697" t="s">
        <v>9880</v>
      </c>
      <c r="LGA217" s="698"/>
      <c r="LGB217" s="698"/>
      <c r="LGC217" s="488"/>
      <c r="LGD217" s="488"/>
      <c r="LGE217" s="488"/>
      <c r="LGF217" s="488"/>
      <c r="LGG217" s="488"/>
      <c r="LGH217" s="697" t="s">
        <v>9880</v>
      </c>
      <c r="LGI217" s="698"/>
      <c r="LGJ217" s="698"/>
      <c r="LGK217" s="488"/>
      <c r="LGL217" s="488"/>
      <c r="LGM217" s="488"/>
      <c r="LGN217" s="488"/>
      <c r="LGO217" s="488"/>
      <c r="LGP217" s="697" t="s">
        <v>9880</v>
      </c>
      <c r="LGQ217" s="698"/>
      <c r="LGR217" s="698"/>
      <c r="LGS217" s="488"/>
      <c r="LGT217" s="488"/>
      <c r="LGU217" s="488"/>
      <c r="LGV217" s="488"/>
      <c r="LGW217" s="488"/>
      <c r="LGX217" s="697" t="s">
        <v>9880</v>
      </c>
      <c r="LGY217" s="698"/>
      <c r="LGZ217" s="698"/>
      <c r="LHA217" s="488"/>
      <c r="LHB217" s="488"/>
      <c r="LHC217" s="488"/>
      <c r="LHD217" s="488"/>
      <c r="LHE217" s="488"/>
      <c r="LHF217" s="697" t="s">
        <v>9880</v>
      </c>
      <c r="LHG217" s="698"/>
      <c r="LHH217" s="698"/>
      <c r="LHI217" s="488"/>
      <c r="LHJ217" s="488"/>
      <c r="LHK217" s="488"/>
      <c r="LHL217" s="488"/>
      <c r="LHM217" s="488"/>
      <c r="LHN217" s="697" t="s">
        <v>9880</v>
      </c>
      <c r="LHO217" s="698"/>
      <c r="LHP217" s="698"/>
      <c r="LHQ217" s="488"/>
      <c r="LHR217" s="488"/>
      <c r="LHS217" s="488"/>
      <c r="LHT217" s="488"/>
      <c r="LHU217" s="488"/>
      <c r="LHV217" s="697" t="s">
        <v>9880</v>
      </c>
      <c r="LHW217" s="698"/>
      <c r="LHX217" s="698"/>
      <c r="LHY217" s="488"/>
      <c r="LHZ217" s="488"/>
      <c r="LIA217" s="488"/>
      <c r="LIB217" s="488"/>
      <c r="LIC217" s="488"/>
      <c r="LID217" s="697" t="s">
        <v>9880</v>
      </c>
      <c r="LIE217" s="698"/>
      <c r="LIF217" s="698"/>
      <c r="LIG217" s="488"/>
      <c r="LIH217" s="488"/>
      <c r="LII217" s="488"/>
      <c r="LIJ217" s="488"/>
      <c r="LIK217" s="488"/>
      <c r="LIL217" s="697" t="s">
        <v>9880</v>
      </c>
      <c r="LIM217" s="698"/>
      <c r="LIN217" s="698"/>
      <c r="LIO217" s="488"/>
      <c r="LIP217" s="488"/>
      <c r="LIQ217" s="488"/>
      <c r="LIR217" s="488"/>
      <c r="LIS217" s="488"/>
      <c r="LIT217" s="697" t="s">
        <v>9880</v>
      </c>
      <c r="LIU217" s="698"/>
      <c r="LIV217" s="698"/>
      <c r="LIW217" s="488"/>
      <c r="LIX217" s="488"/>
      <c r="LIY217" s="488"/>
      <c r="LIZ217" s="488"/>
      <c r="LJA217" s="488"/>
      <c r="LJB217" s="697" t="s">
        <v>9880</v>
      </c>
      <c r="LJC217" s="698"/>
      <c r="LJD217" s="698"/>
      <c r="LJE217" s="488"/>
      <c r="LJF217" s="488"/>
      <c r="LJG217" s="488"/>
      <c r="LJH217" s="488"/>
      <c r="LJI217" s="488"/>
      <c r="LJJ217" s="697" t="s">
        <v>9880</v>
      </c>
      <c r="LJK217" s="698"/>
      <c r="LJL217" s="698"/>
      <c r="LJM217" s="488"/>
      <c r="LJN217" s="488"/>
      <c r="LJO217" s="488"/>
      <c r="LJP217" s="488"/>
      <c r="LJQ217" s="488"/>
      <c r="LJR217" s="697" t="s">
        <v>9880</v>
      </c>
      <c r="LJS217" s="698"/>
      <c r="LJT217" s="698"/>
      <c r="LJU217" s="488"/>
      <c r="LJV217" s="488"/>
      <c r="LJW217" s="488"/>
      <c r="LJX217" s="488"/>
      <c r="LJY217" s="488"/>
      <c r="LJZ217" s="697" t="s">
        <v>9880</v>
      </c>
      <c r="LKA217" s="698"/>
      <c r="LKB217" s="698"/>
      <c r="LKC217" s="488"/>
      <c r="LKD217" s="488"/>
      <c r="LKE217" s="488"/>
      <c r="LKF217" s="488"/>
      <c r="LKG217" s="488"/>
      <c r="LKH217" s="697" t="s">
        <v>9880</v>
      </c>
      <c r="LKI217" s="698"/>
      <c r="LKJ217" s="698"/>
      <c r="LKK217" s="488"/>
      <c r="LKL217" s="488"/>
      <c r="LKM217" s="488"/>
      <c r="LKN217" s="488"/>
      <c r="LKO217" s="488"/>
      <c r="LKP217" s="697" t="s">
        <v>9880</v>
      </c>
      <c r="LKQ217" s="698"/>
      <c r="LKR217" s="698"/>
      <c r="LKS217" s="488"/>
      <c r="LKT217" s="488"/>
      <c r="LKU217" s="488"/>
      <c r="LKV217" s="488"/>
      <c r="LKW217" s="488"/>
      <c r="LKX217" s="697" t="s">
        <v>9880</v>
      </c>
      <c r="LKY217" s="698"/>
      <c r="LKZ217" s="698"/>
      <c r="LLA217" s="488"/>
      <c r="LLB217" s="488"/>
      <c r="LLC217" s="488"/>
      <c r="LLD217" s="488"/>
      <c r="LLE217" s="488"/>
      <c r="LLF217" s="697" t="s">
        <v>9880</v>
      </c>
      <c r="LLG217" s="698"/>
      <c r="LLH217" s="698"/>
      <c r="LLI217" s="488"/>
      <c r="LLJ217" s="488"/>
      <c r="LLK217" s="488"/>
      <c r="LLL217" s="488"/>
      <c r="LLM217" s="488"/>
      <c r="LLN217" s="697" t="s">
        <v>9880</v>
      </c>
      <c r="LLO217" s="698"/>
      <c r="LLP217" s="698"/>
      <c r="LLQ217" s="488"/>
      <c r="LLR217" s="488"/>
      <c r="LLS217" s="488"/>
      <c r="LLT217" s="488"/>
      <c r="LLU217" s="488"/>
      <c r="LLV217" s="697" t="s">
        <v>9880</v>
      </c>
      <c r="LLW217" s="698"/>
      <c r="LLX217" s="698"/>
      <c r="LLY217" s="488"/>
      <c r="LLZ217" s="488"/>
      <c r="LMA217" s="488"/>
      <c r="LMB217" s="488"/>
      <c r="LMC217" s="488"/>
      <c r="LMD217" s="697" t="s">
        <v>9880</v>
      </c>
      <c r="LME217" s="698"/>
      <c r="LMF217" s="698"/>
      <c r="LMG217" s="488"/>
      <c r="LMH217" s="488"/>
      <c r="LMI217" s="488"/>
      <c r="LMJ217" s="488"/>
      <c r="LMK217" s="488"/>
      <c r="LML217" s="697" t="s">
        <v>9880</v>
      </c>
      <c r="LMM217" s="698"/>
      <c r="LMN217" s="698"/>
      <c r="LMO217" s="488"/>
      <c r="LMP217" s="488"/>
      <c r="LMQ217" s="488"/>
      <c r="LMR217" s="488"/>
      <c r="LMS217" s="488"/>
      <c r="LMT217" s="697" t="s">
        <v>9880</v>
      </c>
      <c r="LMU217" s="698"/>
      <c r="LMV217" s="698"/>
      <c r="LMW217" s="488"/>
      <c r="LMX217" s="488"/>
      <c r="LMY217" s="488"/>
      <c r="LMZ217" s="488"/>
      <c r="LNA217" s="488"/>
      <c r="LNB217" s="697" t="s">
        <v>9880</v>
      </c>
      <c r="LNC217" s="698"/>
      <c r="LND217" s="698"/>
      <c r="LNE217" s="488"/>
      <c r="LNF217" s="488"/>
      <c r="LNG217" s="488"/>
      <c r="LNH217" s="488"/>
      <c r="LNI217" s="488"/>
      <c r="LNJ217" s="697" t="s">
        <v>9880</v>
      </c>
      <c r="LNK217" s="698"/>
      <c r="LNL217" s="698"/>
      <c r="LNM217" s="488"/>
      <c r="LNN217" s="488"/>
      <c r="LNO217" s="488"/>
      <c r="LNP217" s="488"/>
      <c r="LNQ217" s="488"/>
      <c r="LNR217" s="697" t="s">
        <v>9880</v>
      </c>
      <c r="LNS217" s="698"/>
      <c r="LNT217" s="698"/>
      <c r="LNU217" s="488"/>
      <c r="LNV217" s="488"/>
      <c r="LNW217" s="488"/>
      <c r="LNX217" s="488"/>
      <c r="LNY217" s="488"/>
      <c r="LNZ217" s="697" t="s">
        <v>9880</v>
      </c>
      <c r="LOA217" s="698"/>
      <c r="LOB217" s="698"/>
      <c r="LOC217" s="488"/>
      <c r="LOD217" s="488"/>
      <c r="LOE217" s="488"/>
      <c r="LOF217" s="488"/>
      <c r="LOG217" s="488"/>
      <c r="LOH217" s="697" t="s">
        <v>9880</v>
      </c>
      <c r="LOI217" s="698"/>
      <c r="LOJ217" s="698"/>
      <c r="LOK217" s="488"/>
      <c r="LOL217" s="488"/>
      <c r="LOM217" s="488"/>
      <c r="LON217" s="488"/>
      <c r="LOO217" s="488"/>
      <c r="LOP217" s="697" t="s">
        <v>9880</v>
      </c>
      <c r="LOQ217" s="698"/>
      <c r="LOR217" s="698"/>
      <c r="LOS217" s="488"/>
      <c r="LOT217" s="488"/>
      <c r="LOU217" s="488"/>
      <c r="LOV217" s="488"/>
      <c r="LOW217" s="488"/>
      <c r="LOX217" s="697" t="s">
        <v>9880</v>
      </c>
      <c r="LOY217" s="698"/>
      <c r="LOZ217" s="698"/>
      <c r="LPA217" s="488"/>
      <c r="LPB217" s="488"/>
      <c r="LPC217" s="488"/>
      <c r="LPD217" s="488"/>
      <c r="LPE217" s="488"/>
      <c r="LPF217" s="697" t="s">
        <v>9880</v>
      </c>
      <c r="LPG217" s="698"/>
      <c r="LPH217" s="698"/>
      <c r="LPI217" s="488"/>
      <c r="LPJ217" s="488"/>
      <c r="LPK217" s="488"/>
      <c r="LPL217" s="488"/>
      <c r="LPM217" s="488"/>
      <c r="LPN217" s="697" t="s">
        <v>9880</v>
      </c>
      <c r="LPO217" s="698"/>
      <c r="LPP217" s="698"/>
      <c r="LPQ217" s="488"/>
      <c r="LPR217" s="488"/>
      <c r="LPS217" s="488"/>
      <c r="LPT217" s="488"/>
      <c r="LPU217" s="488"/>
      <c r="LPV217" s="697" t="s">
        <v>9880</v>
      </c>
      <c r="LPW217" s="698"/>
      <c r="LPX217" s="698"/>
      <c r="LPY217" s="488"/>
      <c r="LPZ217" s="488"/>
      <c r="LQA217" s="488"/>
      <c r="LQB217" s="488"/>
      <c r="LQC217" s="488"/>
      <c r="LQD217" s="697" t="s">
        <v>9880</v>
      </c>
      <c r="LQE217" s="698"/>
      <c r="LQF217" s="698"/>
      <c r="LQG217" s="488"/>
      <c r="LQH217" s="488"/>
      <c r="LQI217" s="488"/>
      <c r="LQJ217" s="488"/>
      <c r="LQK217" s="488"/>
      <c r="LQL217" s="697" t="s">
        <v>9880</v>
      </c>
      <c r="LQM217" s="698"/>
      <c r="LQN217" s="698"/>
      <c r="LQO217" s="488"/>
      <c r="LQP217" s="488"/>
      <c r="LQQ217" s="488"/>
      <c r="LQR217" s="488"/>
      <c r="LQS217" s="488"/>
      <c r="LQT217" s="697" t="s">
        <v>9880</v>
      </c>
      <c r="LQU217" s="698"/>
      <c r="LQV217" s="698"/>
      <c r="LQW217" s="488"/>
      <c r="LQX217" s="488"/>
      <c r="LQY217" s="488"/>
      <c r="LQZ217" s="488"/>
      <c r="LRA217" s="488"/>
      <c r="LRB217" s="697" t="s">
        <v>9880</v>
      </c>
      <c r="LRC217" s="698"/>
      <c r="LRD217" s="698"/>
      <c r="LRE217" s="488"/>
      <c r="LRF217" s="488"/>
      <c r="LRG217" s="488"/>
      <c r="LRH217" s="488"/>
      <c r="LRI217" s="488"/>
      <c r="LRJ217" s="697" t="s">
        <v>9880</v>
      </c>
      <c r="LRK217" s="698"/>
      <c r="LRL217" s="698"/>
      <c r="LRM217" s="488"/>
      <c r="LRN217" s="488"/>
      <c r="LRO217" s="488"/>
      <c r="LRP217" s="488"/>
      <c r="LRQ217" s="488"/>
      <c r="LRR217" s="697" t="s">
        <v>9880</v>
      </c>
      <c r="LRS217" s="698"/>
      <c r="LRT217" s="698"/>
      <c r="LRU217" s="488"/>
      <c r="LRV217" s="488"/>
      <c r="LRW217" s="488"/>
      <c r="LRX217" s="488"/>
      <c r="LRY217" s="488"/>
      <c r="LRZ217" s="697" t="s">
        <v>9880</v>
      </c>
      <c r="LSA217" s="698"/>
      <c r="LSB217" s="698"/>
      <c r="LSC217" s="488"/>
      <c r="LSD217" s="488"/>
      <c r="LSE217" s="488"/>
      <c r="LSF217" s="488"/>
      <c r="LSG217" s="488"/>
      <c r="LSH217" s="697" t="s">
        <v>9880</v>
      </c>
      <c r="LSI217" s="698"/>
      <c r="LSJ217" s="698"/>
      <c r="LSK217" s="488"/>
      <c r="LSL217" s="488"/>
      <c r="LSM217" s="488"/>
      <c r="LSN217" s="488"/>
      <c r="LSO217" s="488"/>
      <c r="LSP217" s="697" t="s">
        <v>9880</v>
      </c>
      <c r="LSQ217" s="698"/>
      <c r="LSR217" s="698"/>
      <c r="LSS217" s="488"/>
      <c r="LST217" s="488"/>
      <c r="LSU217" s="488"/>
      <c r="LSV217" s="488"/>
      <c r="LSW217" s="488"/>
      <c r="LSX217" s="697" t="s">
        <v>9880</v>
      </c>
      <c r="LSY217" s="698"/>
      <c r="LSZ217" s="698"/>
      <c r="LTA217" s="488"/>
      <c r="LTB217" s="488"/>
      <c r="LTC217" s="488"/>
      <c r="LTD217" s="488"/>
      <c r="LTE217" s="488"/>
      <c r="LTF217" s="697" t="s">
        <v>9880</v>
      </c>
      <c r="LTG217" s="698"/>
      <c r="LTH217" s="698"/>
      <c r="LTI217" s="488"/>
      <c r="LTJ217" s="488"/>
      <c r="LTK217" s="488"/>
      <c r="LTL217" s="488"/>
      <c r="LTM217" s="488"/>
      <c r="LTN217" s="697" t="s">
        <v>9880</v>
      </c>
      <c r="LTO217" s="698"/>
      <c r="LTP217" s="698"/>
      <c r="LTQ217" s="488"/>
      <c r="LTR217" s="488"/>
      <c r="LTS217" s="488"/>
      <c r="LTT217" s="488"/>
      <c r="LTU217" s="488"/>
      <c r="LTV217" s="697" t="s">
        <v>9880</v>
      </c>
      <c r="LTW217" s="698"/>
      <c r="LTX217" s="698"/>
      <c r="LTY217" s="488"/>
      <c r="LTZ217" s="488"/>
      <c r="LUA217" s="488"/>
      <c r="LUB217" s="488"/>
      <c r="LUC217" s="488"/>
      <c r="LUD217" s="697" t="s">
        <v>9880</v>
      </c>
      <c r="LUE217" s="698"/>
      <c r="LUF217" s="698"/>
      <c r="LUG217" s="488"/>
      <c r="LUH217" s="488"/>
      <c r="LUI217" s="488"/>
      <c r="LUJ217" s="488"/>
      <c r="LUK217" s="488"/>
      <c r="LUL217" s="697" t="s">
        <v>9880</v>
      </c>
      <c r="LUM217" s="698"/>
      <c r="LUN217" s="698"/>
      <c r="LUO217" s="488"/>
      <c r="LUP217" s="488"/>
      <c r="LUQ217" s="488"/>
      <c r="LUR217" s="488"/>
      <c r="LUS217" s="488"/>
      <c r="LUT217" s="697" t="s">
        <v>9880</v>
      </c>
      <c r="LUU217" s="698"/>
      <c r="LUV217" s="698"/>
      <c r="LUW217" s="488"/>
      <c r="LUX217" s="488"/>
      <c r="LUY217" s="488"/>
      <c r="LUZ217" s="488"/>
      <c r="LVA217" s="488"/>
      <c r="LVB217" s="697" t="s">
        <v>9880</v>
      </c>
      <c r="LVC217" s="698"/>
      <c r="LVD217" s="698"/>
      <c r="LVE217" s="488"/>
      <c r="LVF217" s="488"/>
      <c r="LVG217" s="488"/>
      <c r="LVH217" s="488"/>
      <c r="LVI217" s="488"/>
      <c r="LVJ217" s="697" t="s">
        <v>9880</v>
      </c>
      <c r="LVK217" s="698"/>
      <c r="LVL217" s="698"/>
      <c r="LVM217" s="488"/>
      <c r="LVN217" s="488"/>
      <c r="LVO217" s="488"/>
      <c r="LVP217" s="488"/>
      <c r="LVQ217" s="488"/>
      <c r="LVR217" s="697" t="s">
        <v>9880</v>
      </c>
      <c r="LVS217" s="698"/>
      <c r="LVT217" s="698"/>
      <c r="LVU217" s="488"/>
      <c r="LVV217" s="488"/>
      <c r="LVW217" s="488"/>
      <c r="LVX217" s="488"/>
      <c r="LVY217" s="488"/>
      <c r="LVZ217" s="697" t="s">
        <v>9880</v>
      </c>
      <c r="LWA217" s="698"/>
      <c r="LWB217" s="698"/>
      <c r="LWC217" s="488"/>
      <c r="LWD217" s="488"/>
      <c r="LWE217" s="488"/>
      <c r="LWF217" s="488"/>
      <c r="LWG217" s="488"/>
      <c r="LWH217" s="697" t="s">
        <v>9880</v>
      </c>
      <c r="LWI217" s="698"/>
      <c r="LWJ217" s="698"/>
      <c r="LWK217" s="488"/>
      <c r="LWL217" s="488"/>
      <c r="LWM217" s="488"/>
      <c r="LWN217" s="488"/>
      <c r="LWO217" s="488"/>
      <c r="LWP217" s="697" t="s">
        <v>9880</v>
      </c>
      <c r="LWQ217" s="698"/>
      <c r="LWR217" s="698"/>
      <c r="LWS217" s="488"/>
      <c r="LWT217" s="488"/>
      <c r="LWU217" s="488"/>
      <c r="LWV217" s="488"/>
      <c r="LWW217" s="488"/>
      <c r="LWX217" s="697" t="s">
        <v>9880</v>
      </c>
      <c r="LWY217" s="698"/>
      <c r="LWZ217" s="698"/>
      <c r="LXA217" s="488"/>
      <c r="LXB217" s="488"/>
      <c r="LXC217" s="488"/>
      <c r="LXD217" s="488"/>
      <c r="LXE217" s="488"/>
      <c r="LXF217" s="697" t="s">
        <v>9880</v>
      </c>
      <c r="LXG217" s="698"/>
      <c r="LXH217" s="698"/>
      <c r="LXI217" s="488"/>
      <c r="LXJ217" s="488"/>
      <c r="LXK217" s="488"/>
      <c r="LXL217" s="488"/>
      <c r="LXM217" s="488"/>
      <c r="LXN217" s="697" t="s">
        <v>9880</v>
      </c>
      <c r="LXO217" s="698"/>
      <c r="LXP217" s="698"/>
      <c r="LXQ217" s="488"/>
      <c r="LXR217" s="488"/>
      <c r="LXS217" s="488"/>
      <c r="LXT217" s="488"/>
      <c r="LXU217" s="488"/>
      <c r="LXV217" s="697" t="s">
        <v>9880</v>
      </c>
      <c r="LXW217" s="698"/>
      <c r="LXX217" s="698"/>
      <c r="LXY217" s="488"/>
      <c r="LXZ217" s="488"/>
      <c r="LYA217" s="488"/>
      <c r="LYB217" s="488"/>
      <c r="LYC217" s="488"/>
      <c r="LYD217" s="697" t="s">
        <v>9880</v>
      </c>
      <c r="LYE217" s="698"/>
      <c r="LYF217" s="698"/>
      <c r="LYG217" s="488"/>
      <c r="LYH217" s="488"/>
      <c r="LYI217" s="488"/>
      <c r="LYJ217" s="488"/>
      <c r="LYK217" s="488"/>
      <c r="LYL217" s="697" t="s">
        <v>9880</v>
      </c>
      <c r="LYM217" s="698"/>
      <c r="LYN217" s="698"/>
      <c r="LYO217" s="488"/>
      <c r="LYP217" s="488"/>
      <c r="LYQ217" s="488"/>
      <c r="LYR217" s="488"/>
      <c r="LYS217" s="488"/>
      <c r="LYT217" s="697" t="s">
        <v>9880</v>
      </c>
      <c r="LYU217" s="698"/>
      <c r="LYV217" s="698"/>
      <c r="LYW217" s="488"/>
      <c r="LYX217" s="488"/>
      <c r="LYY217" s="488"/>
      <c r="LYZ217" s="488"/>
      <c r="LZA217" s="488"/>
      <c r="LZB217" s="697" t="s">
        <v>9880</v>
      </c>
      <c r="LZC217" s="698"/>
      <c r="LZD217" s="698"/>
      <c r="LZE217" s="488"/>
      <c r="LZF217" s="488"/>
      <c r="LZG217" s="488"/>
      <c r="LZH217" s="488"/>
      <c r="LZI217" s="488"/>
      <c r="LZJ217" s="697" t="s">
        <v>9880</v>
      </c>
      <c r="LZK217" s="698"/>
      <c r="LZL217" s="698"/>
      <c r="LZM217" s="488"/>
      <c r="LZN217" s="488"/>
      <c r="LZO217" s="488"/>
      <c r="LZP217" s="488"/>
      <c r="LZQ217" s="488"/>
      <c r="LZR217" s="697" t="s">
        <v>9880</v>
      </c>
      <c r="LZS217" s="698"/>
      <c r="LZT217" s="698"/>
      <c r="LZU217" s="488"/>
      <c r="LZV217" s="488"/>
      <c r="LZW217" s="488"/>
      <c r="LZX217" s="488"/>
      <c r="LZY217" s="488"/>
      <c r="LZZ217" s="697" t="s">
        <v>9880</v>
      </c>
      <c r="MAA217" s="698"/>
      <c r="MAB217" s="698"/>
      <c r="MAC217" s="488"/>
      <c r="MAD217" s="488"/>
      <c r="MAE217" s="488"/>
      <c r="MAF217" s="488"/>
      <c r="MAG217" s="488"/>
      <c r="MAH217" s="697" t="s">
        <v>9880</v>
      </c>
      <c r="MAI217" s="698"/>
      <c r="MAJ217" s="698"/>
      <c r="MAK217" s="488"/>
      <c r="MAL217" s="488"/>
      <c r="MAM217" s="488"/>
      <c r="MAN217" s="488"/>
      <c r="MAO217" s="488"/>
      <c r="MAP217" s="697" t="s">
        <v>9880</v>
      </c>
      <c r="MAQ217" s="698"/>
      <c r="MAR217" s="698"/>
      <c r="MAS217" s="488"/>
      <c r="MAT217" s="488"/>
      <c r="MAU217" s="488"/>
      <c r="MAV217" s="488"/>
      <c r="MAW217" s="488"/>
      <c r="MAX217" s="697" t="s">
        <v>9880</v>
      </c>
      <c r="MAY217" s="698"/>
      <c r="MAZ217" s="698"/>
      <c r="MBA217" s="488"/>
      <c r="MBB217" s="488"/>
      <c r="MBC217" s="488"/>
      <c r="MBD217" s="488"/>
      <c r="MBE217" s="488"/>
      <c r="MBF217" s="697" t="s">
        <v>9880</v>
      </c>
      <c r="MBG217" s="698"/>
      <c r="MBH217" s="698"/>
      <c r="MBI217" s="488"/>
      <c r="MBJ217" s="488"/>
      <c r="MBK217" s="488"/>
      <c r="MBL217" s="488"/>
      <c r="MBM217" s="488"/>
      <c r="MBN217" s="697" t="s">
        <v>9880</v>
      </c>
      <c r="MBO217" s="698"/>
      <c r="MBP217" s="698"/>
      <c r="MBQ217" s="488"/>
      <c r="MBR217" s="488"/>
      <c r="MBS217" s="488"/>
      <c r="MBT217" s="488"/>
      <c r="MBU217" s="488"/>
      <c r="MBV217" s="697" t="s">
        <v>9880</v>
      </c>
      <c r="MBW217" s="698"/>
      <c r="MBX217" s="698"/>
      <c r="MBY217" s="488"/>
      <c r="MBZ217" s="488"/>
      <c r="MCA217" s="488"/>
      <c r="MCB217" s="488"/>
      <c r="MCC217" s="488"/>
      <c r="MCD217" s="697" t="s">
        <v>9880</v>
      </c>
      <c r="MCE217" s="698"/>
      <c r="MCF217" s="698"/>
      <c r="MCG217" s="488"/>
      <c r="MCH217" s="488"/>
      <c r="MCI217" s="488"/>
      <c r="MCJ217" s="488"/>
      <c r="MCK217" s="488"/>
      <c r="MCL217" s="697" t="s">
        <v>9880</v>
      </c>
      <c r="MCM217" s="698"/>
      <c r="MCN217" s="698"/>
      <c r="MCO217" s="488"/>
      <c r="MCP217" s="488"/>
      <c r="MCQ217" s="488"/>
      <c r="MCR217" s="488"/>
      <c r="MCS217" s="488"/>
      <c r="MCT217" s="697" t="s">
        <v>9880</v>
      </c>
      <c r="MCU217" s="698"/>
      <c r="MCV217" s="698"/>
      <c r="MCW217" s="488"/>
      <c r="MCX217" s="488"/>
      <c r="MCY217" s="488"/>
      <c r="MCZ217" s="488"/>
      <c r="MDA217" s="488"/>
      <c r="MDB217" s="697" t="s">
        <v>9880</v>
      </c>
      <c r="MDC217" s="698"/>
      <c r="MDD217" s="698"/>
      <c r="MDE217" s="488"/>
      <c r="MDF217" s="488"/>
      <c r="MDG217" s="488"/>
      <c r="MDH217" s="488"/>
      <c r="MDI217" s="488"/>
      <c r="MDJ217" s="697" t="s">
        <v>9880</v>
      </c>
      <c r="MDK217" s="698"/>
      <c r="MDL217" s="698"/>
      <c r="MDM217" s="488"/>
      <c r="MDN217" s="488"/>
      <c r="MDO217" s="488"/>
      <c r="MDP217" s="488"/>
      <c r="MDQ217" s="488"/>
      <c r="MDR217" s="697" t="s">
        <v>9880</v>
      </c>
      <c r="MDS217" s="698"/>
      <c r="MDT217" s="698"/>
      <c r="MDU217" s="488"/>
      <c r="MDV217" s="488"/>
      <c r="MDW217" s="488"/>
      <c r="MDX217" s="488"/>
      <c r="MDY217" s="488"/>
      <c r="MDZ217" s="697" t="s">
        <v>9880</v>
      </c>
      <c r="MEA217" s="698"/>
      <c r="MEB217" s="698"/>
      <c r="MEC217" s="488"/>
      <c r="MED217" s="488"/>
      <c r="MEE217" s="488"/>
      <c r="MEF217" s="488"/>
      <c r="MEG217" s="488"/>
      <c r="MEH217" s="697" t="s">
        <v>9880</v>
      </c>
      <c r="MEI217" s="698"/>
      <c r="MEJ217" s="698"/>
      <c r="MEK217" s="488"/>
      <c r="MEL217" s="488"/>
      <c r="MEM217" s="488"/>
      <c r="MEN217" s="488"/>
      <c r="MEO217" s="488"/>
      <c r="MEP217" s="697" t="s">
        <v>9880</v>
      </c>
      <c r="MEQ217" s="698"/>
      <c r="MER217" s="698"/>
      <c r="MES217" s="488"/>
      <c r="MET217" s="488"/>
      <c r="MEU217" s="488"/>
      <c r="MEV217" s="488"/>
      <c r="MEW217" s="488"/>
      <c r="MEX217" s="697" t="s">
        <v>9880</v>
      </c>
      <c r="MEY217" s="698"/>
      <c r="MEZ217" s="698"/>
      <c r="MFA217" s="488"/>
      <c r="MFB217" s="488"/>
      <c r="MFC217" s="488"/>
      <c r="MFD217" s="488"/>
      <c r="MFE217" s="488"/>
      <c r="MFF217" s="697" t="s">
        <v>9880</v>
      </c>
      <c r="MFG217" s="698"/>
      <c r="MFH217" s="698"/>
      <c r="MFI217" s="488"/>
      <c r="MFJ217" s="488"/>
      <c r="MFK217" s="488"/>
      <c r="MFL217" s="488"/>
      <c r="MFM217" s="488"/>
      <c r="MFN217" s="697" t="s">
        <v>9880</v>
      </c>
      <c r="MFO217" s="698"/>
      <c r="MFP217" s="698"/>
      <c r="MFQ217" s="488"/>
      <c r="MFR217" s="488"/>
      <c r="MFS217" s="488"/>
      <c r="MFT217" s="488"/>
      <c r="MFU217" s="488"/>
      <c r="MFV217" s="697" t="s">
        <v>9880</v>
      </c>
      <c r="MFW217" s="698"/>
      <c r="MFX217" s="698"/>
      <c r="MFY217" s="488"/>
      <c r="MFZ217" s="488"/>
      <c r="MGA217" s="488"/>
      <c r="MGB217" s="488"/>
      <c r="MGC217" s="488"/>
      <c r="MGD217" s="697" t="s">
        <v>9880</v>
      </c>
      <c r="MGE217" s="698"/>
      <c r="MGF217" s="698"/>
      <c r="MGG217" s="488"/>
      <c r="MGH217" s="488"/>
      <c r="MGI217" s="488"/>
      <c r="MGJ217" s="488"/>
      <c r="MGK217" s="488"/>
      <c r="MGL217" s="697" t="s">
        <v>9880</v>
      </c>
      <c r="MGM217" s="698"/>
      <c r="MGN217" s="698"/>
      <c r="MGO217" s="488"/>
      <c r="MGP217" s="488"/>
      <c r="MGQ217" s="488"/>
      <c r="MGR217" s="488"/>
      <c r="MGS217" s="488"/>
      <c r="MGT217" s="697" t="s">
        <v>9880</v>
      </c>
      <c r="MGU217" s="698"/>
      <c r="MGV217" s="698"/>
      <c r="MGW217" s="488"/>
      <c r="MGX217" s="488"/>
      <c r="MGY217" s="488"/>
      <c r="MGZ217" s="488"/>
      <c r="MHA217" s="488"/>
      <c r="MHB217" s="697" t="s">
        <v>9880</v>
      </c>
      <c r="MHC217" s="698"/>
      <c r="MHD217" s="698"/>
      <c r="MHE217" s="488"/>
      <c r="MHF217" s="488"/>
      <c r="MHG217" s="488"/>
      <c r="MHH217" s="488"/>
      <c r="MHI217" s="488"/>
      <c r="MHJ217" s="697" t="s">
        <v>9880</v>
      </c>
      <c r="MHK217" s="698"/>
      <c r="MHL217" s="698"/>
      <c r="MHM217" s="488"/>
      <c r="MHN217" s="488"/>
      <c r="MHO217" s="488"/>
      <c r="MHP217" s="488"/>
      <c r="MHQ217" s="488"/>
      <c r="MHR217" s="697" t="s">
        <v>9880</v>
      </c>
      <c r="MHS217" s="698"/>
      <c r="MHT217" s="698"/>
      <c r="MHU217" s="488"/>
      <c r="MHV217" s="488"/>
      <c r="MHW217" s="488"/>
      <c r="MHX217" s="488"/>
      <c r="MHY217" s="488"/>
      <c r="MHZ217" s="697" t="s">
        <v>9880</v>
      </c>
      <c r="MIA217" s="698"/>
      <c r="MIB217" s="698"/>
      <c r="MIC217" s="488"/>
      <c r="MID217" s="488"/>
      <c r="MIE217" s="488"/>
      <c r="MIF217" s="488"/>
      <c r="MIG217" s="488"/>
      <c r="MIH217" s="697" t="s">
        <v>9880</v>
      </c>
      <c r="MII217" s="698"/>
      <c r="MIJ217" s="698"/>
      <c r="MIK217" s="488"/>
      <c r="MIL217" s="488"/>
      <c r="MIM217" s="488"/>
      <c r="MIN217" s="488"/>
      <c r="MIO217" s="488"/>
      <c r="MIP217" s="697" t="s">
        <v>9880</v>
      </c>
      <c r="MIQ217" s="698"/>
      <c r="MIR217" s="698"/>
      <c r="MIS217" s="488"/>
      <c r="MIT217" s="488"/>
      <c r="MIU217" s="488"/>
      <c r="MIV217" s="488"/>
      <c r="MIW217" s="488"/>
      <c r="MIX217" s="697" t="s">
        <v>9880</v>
      </c>
      <c r="MIY217" s="698"/>
      <c r="MIZ217" s="698"/>
      <c r="MJA217" s="488"/>
      <c r="MJB217" s="488"/>
      <c r="MJC217" s="488"/>
      <c r="MJD217" s="488"/>
      <c r="MJE217" s="488"/>
      <c r="MJF217" s="697" t="s">
        <v>9880</v>
      </c>
      <c r="MJG217" s="698"/>
      <c r="MJH217" s="698"/>
      <c r="MJI217" s="488"/>
      <c r="MJJ217" s="488"/>
      <c r="MJK217" s="488"/>
      <c r="MJL217" s="488"/>
      <c r="MJM217" s="488"/>
      <c r="MJN217" s="697" t="s">
        <v>9880</v>
      </c>
      <c r="MJO217" s="698"/>
      <c r="MJP217" s="698"/>
      <c r="MJQ217" s="488"/>
      <c r="MJR217" s="488"/>
      <c r="MJS217" s="488"/>
      <c r="MJT217" s="488"/>
      <c r="MJU217" s="488"/>
      <c r="MJV217" s="697" t="s">
        <v>9880</v>
      </c>
      <c r="MJW217" s="698"/>
      <c r="MJX217" s="698"/>
      <c r="MJY217" s="488"/>
      <c r="MJZ217" s="488"/>
      <c r="MKA217" s="488"/>
      <c r="MKB217" s="488"/>
      <c r="MKC217" s="488"/>
      <c r="MKD217" s="697" t="s">
        <v>9880</v>
      </c>
      <c r="MKE217" s="698"/>
      <c r="MKF217" s="698"/>
      <c r="MKG217" s="488"/>
      <c r="MKH217" s="488"/>
      <c r="MKI217" s="488"/>
      <c r="MKJ217" s="488"/>
      <c r="MKK217" s="488"/>
      <c r="MKL217" s="697" t="s">
        <v>9880</v>
      </c>
      <c r="MKM217" s="698"/>
      <c r="MKN217" s="698"/>
      <c r="MKO217" s="488"/>
      <c r="MKP217" s="488"/>
      <c r="MKQ217" s="488"/>
      <c r="MKR217" s="488"/>
      <c r="MKS217" s="488"/>
      <c r="MKT217" s="697" t="s">
        <v>9880</v>
      </c>
      <c r="MKU217" s="698"/>
      <c r="MKV217" s="698"/>
      <c r="MKW217" s="488"/>
      <c r="MKX217" s="488"/>
      <c r="MKY217" s="488"/>
      <c r="MKZ217" s="488"/>
      <c r="MLA217" s="488"/>
      <c r="MLB217" s="697" t="s">
        <v>9880</v>
      </c>
      <c r="MLC217" s="698"/>
      <c r="MLD217" s="698"/>
      <c r="MLE217" s="488"/>
      <c r="MLF217" s="488"/>
      <c r="MLG217" s="488"/>
      <c r="MLH217" s="488"/>
      <c r="MLI217" s="488"/>
      <c r="MLJ217" s="697" t="s">
        <v>9880</v>
      </c>
      <c r="MLK217" s="698"/>
      <c r="MLL217" s="698"/>
      <c r="MLM217" s="488"/>
      <c r="MLN217" s="488"/>
      <c r="MLO217" s="488"/>
      <c r="MLP217" s="488"/>
      <c r="MLQ217" s="488"/>
      <c r="MLR217" s="697" t="s">
        <v>9880</v>
      </c>
      <c r="MLS217" s="698"/>
      <c r="MLT217" s="698"/>
      <c r="MLU217" s="488"/>
      <c r="MLV217" s="488"/>
      <c r="MLW217" s="488"/>
      <c r="MLX217" s="488"/>
      <c r="MLY217" s="488"/>
      <c r="MLZ217" s="697" t="s">
        <v>9880</v>
      </c>
      <c r="MMA217" s="698"/>
      <c r="MMB217" s="698"/>
      <c r="MMC217" s="488"/>
      <c r="MMD217" s="488"/>
      <c r="MME217" s="488"/>
      <c r="MMF217" s="488"/>
      <c r="MMG217" s="488"/>
      <c r="MMH217" s="697" t="s">
        <v>9880</v>
      </c>
      <c r="MMI217" s="698"/>
      <c r="MMJ217" s="698"/>
      <c r="MMK217" s="488"/>
      <c r="MML217" s="488"/>
      <c r="MMM217" s="488"/>
      <c r="MMN217" s="488"/>
      <c r="MMO217" s="488"/>
      <c r="MMP217" s="697" t="s">
        <v>9880</v>
      </c>
      <c r="MMQ217" s="698"/>
      <c r="MMR217" s="698"/>
      <c r="MMS217" s="488"/>
      <c r="MMT217" s="488"/>
      <c r="MMU217" s="488"/>
      <c r="MMV217" s="488"/>
      <c r="MMW217" s="488"/>
      <c r="MMX217" s="697" t="s">
        <v>9880</v>
      </c>
      <c r="MMY217" s="698"/>
      <c r="MMZ217" s="698"/>
      <c r="MNA217" s="488"/>
      <c r="MNB217" s="488"/>
      <c r="MNC217" s="488"/>
      <c r="MND217" s="488"/>
      <c r="MNE217" s="488"/>
      <c r="MNF217" s="697" t="s">
        <v>9880</v>
      </c>
      <c r="MNG217" s="698"/>
      <c r="MNH217" s="698"/>
      <c r="MNI217" s="488"/>
      <c r="MNJ217" s="488"/>
      <c r="MNK217" s="488"/>
      <c r="MNL217" s="488"/>
      <c r="MNM217" s="488"/>
      <c r="MNN217" s="697" t="s">
        <v>9880</v>
      </c>
      <c r="MNO217" s="698"/>
      <c r="MNP217" s="698"/>
      <c r="MNQ217" s="488"/>
      <c r="MNR217" s="488"/>
      <c r="MNS217" s="488"/>
      <c r="MNT217" s="488"/>
      <c r="MNU217" s="488"/>
      <c r="MNV217" s="697" t="s">
        <v>9880</v>
      </c>
      <c r="MNW217" s="698"/>
      <c r="MNX217" s="698"/>
      <c r="MNY217" s="488"/>
      <c r="MNZ217" s="488"/>
      <c r="MOA217" s="488"/>
      <c r="MOB217" s="488"/>
      <c r="MOC217" s="488"/>
      <c r="MOD217" s="697" t="s">
        <v>9880</v>
      </c>
      <c r="MOE217" s="698"/>
      <c r="MOF217" s="698"/>
      <c r="MOG217" s="488"/>
      <c r="MOH217" s="488"/>
      <c r="MOI217" s="488"/>
      <c r="MOJ217" s="488"/>
      <c r="MOK217" s="488"/>
      <c r="MOL217" s="697" t="s">
        <v>9880</v>
      </c>
      <c r="MOM217" s="698"/>
      <c r="MON217" s="698"/>
      <c r="MOO217" s="488"/>
      <c r="MOP217" s="488"/>
      <c r="MOQ217" s="488"/>
      <c r="MOR217" s="488"/>
      <c r="MOS217" s="488"/>
      <c r="MOT217" s="697" t="s">
        <v>9880</v>
      </c>
      <c r="MOU217" s="698"/>
      <c r="MOV217" s="698"/>
      <c r="MOW217" s="488"/>
      <c r="MOX217" s="488"/>
      <c r="MOY217" s="488"/>
      <c r="MOZ217" s="488"/>
      <c r="MPA217" s="488"/>
      <c r="MPB217" s="697" t="s">
        <v>9880</v>
      </c>
      <c r="MPC217" s="698"/>
      <c r="MPD217" s="698"/>
      <c r="MPE217" s="488"/>
      <c r="MPF217" s="488"/>
      <c r="MPG217" s="488"/>
      <c r="MPH217" s="488"/>
      <c r="MPI217" s="488"/>
      <c r="MPJ217" s="697" t="s">
        <v>9880</v>
      </c>
      <c r="MPK217" s="698"/>
      <c r="MPL217" s="698"/>
      <c r="MPM217" s="488"/>
      <c r="MPN217" s="488"/>
      <c r="MPO217" s="488"/>
      <c r="MPP217" s="488"/>
      <c r="MPQ217" s="488"/>
      <c r="MPR217" s="697" t="s">
        <v>9880</v>
      </c>
      <c r="MPS217" s="698"/>
      <c r="MPT217" s="698"/>
      <c r="MPU217" s="488"/>
      <c r="MPV217" s="488"/>
      <c r="MPW217" s="488"/>
      <c r="MPX217" s="488"/>
      <c r="MPY217" s="488"/>
      <c r="MPZ217" s="697" t="s">
        <v>9880</v>
      </c>
      <c r="MQA217" s="698"/>
      <c r="MQB217" s="698"/>
      <c r="MQC217" s="488"/>
      <c r="MQD217" s="488"/>
      <c r="MQE217" s="488"/>
      <c r="MQF217" s="488"/>
      <c r="MQG217" s="488"/>
      <c r="MQH217" s="697" t="s">
        <v>9880</v>
      </c>
      <c r="MQI217" s="698"/>
      <c r="MQJ217" s="698"/>
      <c r="MQK217" s="488"/>
      <c r="MQL217" s="488"/>
      <c r="MQM217" s="488"/>
      <c r="MQN217" s="488"/>
      <c r="MQO217" s="488"/>
      <c r="MQP217" s="697" t="s">
        <v>9880</v>
      </c>
      <c r="MQQ217" s="698"/>
      <c r="MQR217" s="698"/>
      <c r="MQS217" s="488"/>
      <c r="MQT217" s="488"/>
      <c r="MQU217" s="488"/>
      <c r="MQV217" s="488"/>
      <c r="MQW217" s="488"/>
      <c r="MQX217" s="697" t="s">
        <v>9880</v>
      </c>
      <c r="MQY217" s="698"/>
      <c r="MQZ217" s="698"/>
      <c r="MRA217" s="488"/>
      <c r="MRB217" s="488"/>
      <c r="MRC217" s="488"/>
      <c r="MRD217" s="488"/>
      <c r="MRE217" s="488"/>
      <c r="MRF217" s="697" t="s">
        <v>9880</v>
      </c>
      <c r="MRG217" s="698"/>
      <c r="MRH217" s="698"/>
      <c r="MRI217" s="488"/>
      <c r="MRJ217" s="488"/>
      <c r="MRK217" s="488"/>
      <c r="MRL217" s="488"/>
      <c r="MRM217" s="488"/>
      <c r="MRN217" s="697" t="s">
        <v>9880</v>
      </c>
      <c r="MRO217" s="698"/>
      <c r="MRP217" s="698"/>
      <c r="MRQ217" s="488"/>
      <c r="MRR217" s="488"/>
      <c r="MRS217" s="488"/>
      <c r="MRT217" s="488"/>
      <c r="MRU217" s="488"/>
      <c r="MRV217" s="697" t="s">
        <v>9880</v>
      </c>
      <c r="MRW217" s="698"/>
      <c r="MRX217" s="698"/>
      <c r="MRY217" s="488"/>
      <c r="MRZ217" s="488"/>
      <c r="MSA217" s="488"/>
      <c r="MSB217" s="488"/>
      <c r="MSC217" s="488"/>
      <c r="MSD217" s="697" t="s">
        <v>9880</v>
      </c>
      <c r="MSE217" s="698"/>
      <c r="MSF217" s="698"/>
      <c r="MSG217" s="488"/>
      <c r="MSH217" s="488"/>
      <c r="MSI217" s="488"/>
      <c r="MSJ217" s="488"/>
      <c r="MSK217" s="488"/>
      <c r="MSL217" s="697" t="s">
        <v>9880</v>
      </c>
      <c r="MSM217" s="698"/>
      <c r="MSN217" s="698"/>
      <c r="MSO217" s="488"/>
      <c r="MSP217" s="488"/>
      <c r="MSQ217" s="488"/>
      <c r="MSR217" s="488"/>
      <c r="MSS217" s="488"/>
      <c r="MST217" s="697" t="s">
        <v>9880</v>
      </c>
      <c r="MSU217" s="698"/>
      <c r="MSV217" s="698"/>
      <c r="MSW217" s="488"/>
      <c r="MSX217" s="488"/>
      <c r="MSY217" s="488"/>
      <c r="MSZ217" s="488"/>
      <c r="MTA217" s="488"/>
      <c r="MTB217" s="697" t="s">
        <v>9880</v>
      </c>
      <c r="MTC217" s="698"/>
      <c r="MTD217" s="698"/>
      <c r="MTE217" s="488"/>
      <c r="MTF217" s="488"/>
      <c r="MTG217" s="488"/>
      <c r="MTH217" s="488"/>
      <c r="MTI217" s="488"/>
      <c r="MTJ217" s="697" t="s">
        <v>9880</v>
      </c>
      <c r="MTK217" s="698"/>
      <c r="MTL217" s="698"/>
      <c r="MTM217" s="488"/>
      <c r="MTN217" s="488"/>
      <c r="MTO217" s="488"/>
      <c r="MTP217" s="488"/>
      <c r="MTQ217" s="488"/>
      <c r="MTR217" s="697" t="s">
        <v>9880</v>
      </c>
      <c r="MTS217" s="698"/>
      <c r="MTT217" s="698"/>
      <c r="MTU217" s="488"/>
      <c r="MTV217" s="488"/>
      <c r="MTW217" s="488"/>
      <c r="MTX217" s="488"/>
      <c r="MTY217" s="488"/>
      <c r="MTZ217" s="697" t="s">
        <v>9880</v>
      </c>
      <c r="MUA217" s="698"/>
      <c r="MUB217" s="698"/>
      <c r="MUC217" s="488"/>
      <c r="MUD217" s="488"/>
      <c r="MUE217" s="488"/>
      <c r="MUF217" s="488"/>
      <c r="MUG217" s="488"/>
      <c r="MUH217" s="697" t="s">
        <v>9880</v>
      </c>
      <c r="MUI217" s="698"/>
      <c r="MUJ217" s="698"/>
      <c r="MUK217" s="488"/>
      <c r="MUL217" s="488"/>
      <c r="MUM217" s="488"/>
      <c r="MUN217" s="488"/>
      <c r="MUO217" s="488"/>
      <c r="MUP217" s="697" t="s">
        <v>9880</v>
      </c>
      <c r="MUQ217" s="698"/>
      <c r="MUR217" s="698"/>
      <c r="MUS217" s="488"/>
      <c r="MUT217" s="488"/>
      <c r="MUU217" s="488"/>
      <c r="MUV217" s="488"/>
      <c r="MUW217" s="488"/>
      <c r="MUX217" s="697" t="s">
        <v>9880</v>
      </c>
      <c r="MUY217" s="698"/>
      <c r="MUZ217" s="698"/>
      <c r="MVA217" s="488"/>
      <c r="MVB217" s="488"/>
      <c r="MVC217" s="488"/>
      <c r="MVD217" s="488"/>
      <c r="MVE217" s="488"/>
      <c r="MVF217" s="697" t="s">
        <v>9880</v>
      </c>
      <c r="MVG217" s="698"/>
      <c r="MVH217" s="698"/>
      <c r="MVI217" s="488"/>
      <c r="MVJ217" s="488"/>
      <c r="MVK217" s="488"/>
      <c r="MVL217" s="488"/>
      <c r="MVM217" s="488"/>
      <c r="MVN217" s="697" t="s">
        <v>9880</v>
      </c>
      <c r="MVO217" s="698"/>
      <c r="MVP217" s="698"/>
      <c r="MVQ217" s="488"/>
      <c r="MVR217" s="488"/>
      <c r="MVS217" s="488"/>
      <c r="MVT217" s="488"/>
      <c r="MVU217" s="488"/>
      <c r="MVV217" s="697" t="s">
        <v>9880</v>
      </c>
      <c r="MVW217" s="698"/>
      <c r="MVX217" s="698"/>
      <c r="MVY217" s="488"/>
      <c r="MVZ217" s="488"/>
      <c r="MWA217" s="488"/>
      <c r="MWB217" s="488"/>
      <c r="MWC217" s="488"/>
      <c r="MWD217" s="697" t="s">
        <v>9880</v>
      </c>
      <c r="MWE217" s="698"/>
      <c r="MWF217" s="698"/>
      <c r="MWG217" s="488"/>
      <c r="MWH217" s="488"/>
      <c r="MWI217" s="488"/>
      <c r="MWJ217" s="488"/>
      <c r="MWK217" s="488"/>
      <c r="MWL217" s="697" t="s">
        <v>9880</v>
      </c>
      <c r="MWM217" s="698"/>
      <c r="MWN217" s="698"/>
      <c r="MWO217" s="488"/>
      <c r="MWP217" s="488"/>
      <c r="MWQ217" s="488"/>
      <c r="MWR217" s="488"/>
      <c r="MWS217" s="488"/>
      <c r="MWT217" s="697" t="s">
        <v>9880</v>
      </c>
      <c r="MWU217" s="698"/>
      <c r="MWV217" s="698"/>
      <c r="MWW217" s="488"/>
      <c r="MWX217" s="488"/>
      <c r="MWY217" s="488"/>
      <c r="MWZ217" s="488"/>
      <c r="MXA217" s="488"/>
      <c r="MXB217" s="697" t="s">
        <v>9880</v>
      </c>
      <c r="MXC217" s="698"/>
      <c r="MXD217" s="698"/>
      <c r="MXE217" s="488"/>
      <c r="MXF217" s="488"/>
      <c r="MXG217" s="488"/>
      <c r="MXH217" s="488"/>
      <c r="MXI217" s="488"/>
      <c r="MXJ217" s="697" t="s">
        <v>9880</v>
      </c>
      <c r="MXK217" s="698"/>
      <c r="MXL217" s="698"/>
      <c r="MXM217" s="488"/>
      <c r="MXN217" s="488"/>
      <c r="MXO217" s="488"/>
      <c r="MXP217" s="488"/>
      <c r="MXQ217" s="488"/>
      <c r="MXR217" s="697" t="s">
        <v>9880</v>
      </c>
      <c r="MXS217" s="698"/>
      <c r="MXT217" s="698"/>
      <c r="MXU217" s="488"/>
      <c r="MXV217" s="488"/>
      <c r="MXW217" s="488"/>
      <c r="MXX217" s="488"/>
      <c r="MXY217" s="488"/>
      <c r="MXZ217" s="697" t="s">
        <v>9880</v>
      </c>
      <c r="MYA217" s="698"/>
      <c r="MYB217" s="698"/>
      <c r="MYC217" s="488"/>
      <c r="MYD217" s="488"/>
      <c r="MYE217" s="488"/>
      <c r="MYF217" s="488"/>
      <c r="MYG217" s="488"/>
      <c r="MYH217" s="697" t="s">
        <v>9880</v>
      </c>
      <c r="MYI217" s="698"/>
      <c r="MYJ217" s="698"/>
      <c r="MYK217" s="488"/>
      <c r="MYL217" s="488"/>
      <c r="MYM217" s="488"/>
      <c r="MYN217" s="488"/>
      <c r="MYO217" s="488"/>
      <c r="MYP217" s="697" t="s">
        <v>9880</v>
      </c>
      <c r="MYQ217" s="698"/>
      <c r="MYR217" s="698"/>
      <c r="MYS217" s="488"/>
      <c r="MYT217" s="488"/>
      <c r="MYU217" s="488"/>
      <c r="MYV217" s="488"/>
      <c r="MYW217" s="488"/>
      <c r="MYX217" s="697" t="s">
        <v>9880</v>
      </c>
      <c r="MYY217" s="698"/>
      <c r="MYZ217" s="698"/>
      <c r="MZA217" s="488"/>
      <c r="MZB217" s="488"/>
      <c r="MZC217" s="488"/>
      <c r="MZD217" s="488"/>
      <c r="MZE217" s="488"/>
      <c r="MZF217" s="697" t="s">
        <v>9880</v>
      </c>
      <c r="MZG217" s="698"/>
      <c r="MZH217" s="698"/>
      <c r="MZI217" s="488"/>
      <c r="MZJ217" s="488"/>
      <c r="MZK217" s="488"/>
      <c r="MZL217" s="488"/>
      <c r="MZM217" s="488"/>
      <c r="MZN217" s="697" t="s">
        <v>9880</v>
      </c>
      <c r="MZO217" s="698"/>
      <c r="MZP217" s="698"/>
      <c r="MZQ217" s="488"/>
      <c r="MZR217" s="488"/>
      <c r="MZS217" s="488"/>
      <c r="MZT217" s="488"/>
      <c r="MZU217" s="488"/>
      <c r="MZV217" s="697" t="s">
        <v>9880</v>
      </c>
      <c r="MZW217" s="698"/>
      <c r="MZX217" s="698"/>
      <c r="MZY217" s="488"/>
      <c r="MZZ217" s="488"/>
      <c r="NAA217" s="488"/>
      <c r="NAB217" s="488"/>
      <c r="NAC217" s="488"/>
      <c r="NAD217" s="697" t="s">
        <v>9880</v>
      </c>
      <c r="NAE217" s="698"/>
      <c r="NAF217" s="698"/>
      <c r="NAG217" s="488"/>
      <c r="NAH217" s="488"/>
      <c r="NAI217" s="488"/>
      <c r="NAJ217" s="488"/>
      <c r="NAK217" s="488"/>
      <c r="NAL217" s="697" t="s">
        <v>9880</v>
      </c>
      <c r="NAM217" s="698"/>
      <c r="NAN217" s="698"/>
      <c r="NAO217" s="488"/>
      <c r="NAP217" s="488"/>
      <c r="NAQ217" s="488"/>
      <c r="NAR217" s="488"/>
      <c r="NAS217" s="488"/>
      <c r="NAT217" s="697" t="s">
        <v>9880</v>
      </c>
      <c r="NAU217" s="698"/>
      <c r="NAV217" s="698"/>
      <c r="NAW217" s="488"/>
      <c r="NAX217" s="488"/>
      <c r="NAY217" s="488"/>
      <c r="NAZ217" s="488"/>
      <c r="NBA217" s="488"/>
      <c r="NBB217" s="697" t="s">
        <v>9880</v>
      </c>
      <c r="NBC217" s="698"/>
      <c r="NBD217" s="698"/>
      <c r="NBE217" s="488"/>
      <c r="NBF217" s="488"/>
      <c r="NBG217" s="488"/>
      <c r="NBH217" s="488"/>
      <c r="NBI217" s="488"/>
      <c r="NBJ217" s="697" t="s">
        <v>9880</v>
      </c>
      <c r="NBK217" s="698"/>
      <c r="NBL217" s="698"/>
      <c r="NBM217" s="488"/>
      <c r="NBN217" s="488"/>
      <c r="NBO217" s="488"/>
      <c r="NBP217" s="488"/>
      <c r="NBQ217" s="488"/>
      <c r="NBR217" s="697" t="s">
        <v>9880</v>
      </c>
      <c r="NBS217" s="698"/>
      <c r="NBT217" s="698"/>
      <c r="NBU217" s="488"/>
      <c r="NBV217" s="488"/>
      <c r="NBW217" s="488"/>
      <c r="NBX217" s="488"/>
      <c r="NBY217" s="488"/>
      <c r="NBZ217" s="697" t="s">
        <v>9880</v>
      </c>
      <c r="NCA217" s="698"/>
      <c r="NCB217" s="698"/>
      <c r="NCC217" s="488"/>
      <c r="NCD217" s="488"/>
      <c r="NCE217" s="488"/>
      <c r="NCF217" s="488"/>
      <c r="NCG217" s="488"/>
      <c r="NCH217" s="697" t="s">
        <v>9880</v>
      </c>
      <c r="NCI217" s="698"/>
      <c r="NCJ217" s="698"/>
      <c r="NCK217" s="488"/>
      <c r="NCL217" s="488"/>
      <c r="NCM217" s="488"/>
      <c r="NCN217" s="488"/>
      <c r="NCO217" s="488"/>
      <c r="NCP217" s="697" t="s">
        <v>9880</v>
      </c>
      <c r="NCQ217" s="698"/>
      <c r="NCR217" s="698"/>
      <c r="NCS217" s="488"/>
      <c r="NCT217" s="488"/>
      <c r="NCU217" s="488"/>
      <c r="NCV217" s="488"/>
      <c r="NCW217" s="488"/>
      <c r="NCX217" s="697" t="s">
        <v>9880</v>
      </c>
      <c r="NCY217" s="698"/>
      <c r="NCZ217" s="698"/>
      <c r="NDA217" s="488"/>
      <c r="NDB217" s="488"/>
      <c r="NDC217" s="488"/>
      <c r="NDD217" s="488"/>
      <c r="NDE217" s="488"/>
      <c r="NDF217" s="697" t="s">
        <v>9880</v>
      </c>
      <c r="NDG217" s="698"/>
      <c r="NDH217" s="698"/>
      <c r="NDI217" s="488"/>
      <c r="NDJ217" s="488"/>
      <c r="NDK217" s="488"/>
      <c r="NDL217" s="488"/>
      <c r="NDM217" s="488"/>
      <c r="NDN217" s="697" t="s">
        <v>9880</v>
      </c>
      <c r="NDO217" s="698"/>
      <c r="NDP217" s="698"/>
      <c r="NDQ217" s="488"/>
      <c r="NDR217" s="488"/>
      <c r="NDS217" s="488"/>
      <c r="NDT217" s="488"/>
      <c r="NDU217" s="488"/>
      <c r="NDV217" s="697" t="s">
        <v>9880</v>
      </c>
      <c r="NDW217" s="698"/>
      <c r="NDX217" s="698"/>
      <c r="NDY217" s="488"/>
      <c r="NDZ217" s="488"/>
      <c r="NEA217" s="488"/>
      <c r="NEB217" s="488"/>
      <c r="NEC217" s="488"/>
      <c r="NED217" s="697" t="s">
        <v>9880</v>
      </c>
      <c r="NEE217" s="698"/>
      <c r="NEF217" s="698"/>
      <c r="NEG217" s="488"/>
      <c r="NEH217" s="488"/>
      <c r="NEI217" s="488"/>
      <c r="NEJ217" s="488"/>
      <c r="NEK217" s="488"/>
      <c r="NEL217" s="697" t="s">
        <v>9880</v>
      </c>
      <c r="NEM217" s="698"/>
      <c r="NEN217" s="698"/>
      <c r="NEO217" s="488"/>
      <c r="NEP217" s="488"/>
      <c r="NEQ217" s="488"/>
      <c r="NER217" s="488"/>
      <c r="NES217" s="488"/>
      <c r="NET217" s="697" t="s">
        <v>9880</v>
      </c>
      <c r="NEU217" s="698"/>
      <c r="NEV217" s="698"/>
      <c r="NEW217" s="488"/>
      <c r="NEX217" s="488"/>
      <c r="NEY217" s="488"/>
      <c r="NEZ217" s="488"/>
      <c r="NFA217" s="488"/>
      <c r="NFB217" s="697" t="s">
        <v>9880</v>
      </c>
      <c r="NFC217" s="698"/>
      <c r="NFD217" s="698"/>
      <c r="NFE217" s="488"/>
      <c r="NFF217" s="488"/>
      <c r="NFG217" s="488"/>
      <c r="NFH217" s="488"/>
      <c r="NFI217" s="488"/>
      <c r="NFJ217" s="697" t="s">
        <v>9880</v>
      </c>
      <c r="NFK217" s="698"/>
      <c r="NFL217" s="698"/>
      <c r="NFM217" s="488"/>
      <c r="NFN217" s="488"/>
      <c r="NFO217" s="488"/>
      <c r="NFP217" s="488"/>
      <c r="NFQ217" s="488"/>
      <c r="NFR217" s="697" t="s">
        <v>9880</v>
      </c>
      <c r="NFS217" s="698"/>
      <c r="NFT217" s="698"/>
      <c r="NFU217" s="488"/>
      <c r="NFV217" s="488"/>
      <c r="NFW217" s="488"/>
      <c r="NFX217" s="488"/>
      <c r="NFY217" s="488"/>
      <c r="NFZ217" s="697" t="s">
        <v>9880</v>
      </c>
      <c r="NGA217" s="698"/>
      <c r="NGB217" s="698"/>
      <c r="NGC217" s="488"/>
      <c r="NGD217" s="488"/>
      <c r="NGE217" s="488"/>
      <c r="NGF217" s="488"/>
      <c r="NGG217" s="488"/>
      <c r="NGH217" s="697" t="s">
        <v>9880</v>
      </c>
      <c r="NGI217" s="698"/>
      <c r="NGJ217" s="698"/>
      <c r="NGK217" s="488"/>
      <c r="NGL217" s="488"/>
      <c r="NGM217" s="488"/>
      <c r="NGN217" s="488"/>
      <c r="NGO217" s="488"/>
      <c r="NGP217" s="697" t="s">
        <v>9880</v>
      </c>
      <c r="NGQ217" s="698"/>
      <c r="NGR217" s="698"/>
      <c r="NGS217" s="488"/>
      <c r="NGT217" s="488"/>
      <c r="NGU217" s="488"/>
      <c r="NGV217" s="488"/>
      <c r="NGW217" s="488"/>
      <c r="NGX217" s="697" t="s">
        <v>9880</v>
      </c>
      <c r="NGY217" s="698"/>
      <c r="NGZ217" s="698"/>
      <c r="NHA217" s="488"/>
      <c r="NHB217" s="488"/>
      <c r="NHC217" s="488"/>
      <c r="NHD217" s="488"/>
      <c r="NHE217" s="488"/>
      <c r="NHF217" s="697" t="s">
        <v>9880</v>
      </c>
      <c r="NHG217" s="698"/>
      <c r="NHH217" s="698"/>
      <c r="NHI217" s="488"/>
      <c r="NHJ217" s="488"/>
      <c r="NHK217" s="488"/>
      <c r="NHL217" s="488"/>
      <c r="NHM217" s="488"/>
      <c r="NHN217" s="697" t="s">
        <v>9880</v>
      </c>
      <c r="NHO217" s="698"/>
      <c r="NHP217" s="698"/>
      <c r="NHQ217" s="488"/>
      <c r="NHR217" s="488"/>
      <c r="NHS217" s="488"/>
      <c r="NHT217" s="488"/>
      <c r="NHU217" s="488"/>
      <c r="NHV217" s="697" t="s">
        <v>9880</v>
      </c>
      <c r="NHW217" s="698"/>
      <c r="NHX217" s="698"/>
      <c r="NHY217" s="488"/>
      <c r="NHZ217" s="488"/>
      <c r="NIA217" s="488"/>
      <c r="NIB217" s="488"/>
      <c r="NIC217" s="488"/>
      <c r="NID217" s="697" t="s">
        <v>9880</v>
      </c>
      <c r="NIE217" s="698"/>
      <c r="NIF217" s="698"/>
      <c r="NIG217" s="488"/>
      <c r="NIH217" s="488"/>
      <c r="NII217" s="488"/>
      <c r="NIJ217" s="488"/>
      <c r="NIK217" s="488"/>
      <c r="NIL217" s="697" t="s">
        <v>9880</v>
      </c>
      <c r="NIM217" s="698"/>
      <c r="NIN217" s="698"/>
      <c r="NIO217" s="488"/>
      <c r="NIP217" s="488"/>
      <c r="NIQ217" s="488"/>
      <c r="NIR217" s="488"/>
      <c r="NIS217" s="488"/>
      <c r="NIT217" s="697" t="s">
        <v>9880</v>
      </c>
      <c r="NIU217" s="698"/>
      <c r="NIV217" s="698"/>
      <c r="NIW217" s="488"/>
      <c r="NIX217" s="488"/>
      <c r="NIY217" s="488"/>
      <c r="NIZ217" s="488"/>
      <c r="NJA217" s="488"/>
      <c r="NJB217" s="697" t="s">
        <v>9880</v>
      </c>
      <c r="NJC217" s="698"/>
      <c r="NJD217" s="698"/>
      <c r="NJE217" s="488"/>
      <c r="NJF217" s="488"/>
      <c r="NJG217" s="488"/>
      <c r="NJH217" s="488"/>
      <c r="NJI217" s="488"/>
      <c r="NJJ217" s="697" t="s">
        <v>9880</v>
      </c>
      <c r="NJK217" s="698"/>
      <c r="NJL217" s="698"/>
      <c r="NJM217" s="488"/>
      <c r="NJN217" s="488"/>
      <c r="NJO217" s="488"/>
      <c r="NJP217" s="488"/>
      <c r="NJQ217" s="488"/>
      <c r="NJR217" s="697" t="s">
        <v>9880</v>
      </c>
      <c r="NJS217" s="698"/>
      <c r="NJT217" s="698"/>
      <c r="NJU217" s="488"/>
      <c r="NJV217" s="488"/>
      <c r="NJW217" s="488"/>
      <c r="NJX217" s="488"/>
      <c r="NJY217" s="488"/>
      <c r="NJZ217" s="697" t="s">
        <v>9880</v>
      </c>
      <c r="NKA217" s="698"/>
      <c r="NKB217" s="698"/>
      <c r="NKC217" s="488"/>
      <c r="NKD217" s="488"/>
      <c r="NKE217" s="488"/>
      <c r="NKF217" s="488"/>
      <c r="NKG217" s="488"/>
      <c r="NKH217" s="697" t="s">
        <v>9880</v>
      </c>
      <c r="NKI217" s="698"/>
      <c r="NKJ217" s="698"/>
      <c r="NKK217" s="488"/>
      <c r="NKL217" s="488"/>
      <c r="NKM217" s="488"/>
      <c r="NKN217" s="488"/>
      <c r="NKO217" s="488"/>
      <c r="NKP217" s="697" t="s">
        <v>9880</v>
      </c>
      <c r="NKQ217" s="698"/>
      <c r="NKR217" s="698"/>
      <c r="NKS217" s="488"/>
      <c r="NKT217" s="488"/>
      <c r="NKU217" s="488"/>
      <c r="NKV217" s="488"/>
      <c r="NKW217" s="488"/>
      <c r="NKX217" s="697" t="s">
        <v>9880</v>
      </c>
      <c r="NKY217" s="698"/>
      <c r="NKZ217" s="698"/>
      <c r="NLA217" s="488"/>
      <c r="NLB217" s="488"/>
      <c r="NLC217" s="488"/>
      <c r="NLD217" s="488"/>
      <c r="NLE217" s="488"/>
      <c r="NLF217" s="697" t="s">
        <v>9880</v>
      </c>
      <c r="NLG217" s="698"/>
      <c r="NLH217" s="698"/>
      <c r="NLI217" s="488"/>
      <c r="NLJ217" s="488"/>
      <c r="NLK217" s="488"/>
      <c r="NLL217" s="488"/>
      <c r="NLM217" s="488"/>
      <c r="NLN217" s="697" t="s">
        <v>9880</v>
      </c>
      <c r="NLO217" s="698"/>
      <c r="NLP217" s="698"/>
      <c r="NLQ217" s="488"/>
      <c r="NLR217" s="488"/>
      <c r="NLS217" s="488"/>
      <c r="NLT217" s="488"/>
      <c r="NLU217" s="488"/>
      <c r="NLV217" s="697" t="s">
        <v>9880</v>
      </c>
      <c r="NLW217" s="698"/>
      <c r="NLX217" s="698"/>
      <c r="NLY217" s="488"/>
      <c r="NLZ217" s="488"/>
      <c r="NMA217" s="488"/>
      <c r="NMB217" s="488"/>
      <c r="NMC217" s="488"/>
      <c r="NMD217" s="697" t="s">
        <v>9880</v>
      </c>
      <c r="NME217" s="698"/>
      <c r="NMF217" s="698"/>
      <c r="NMG217" s="488"/>
      <c r="NMH217" s="488"/>
      <c r="NMI217" s="488"/>
      <c r="NMJ217" s="488"/>
      <c r="NMK217" s="488"/>
      <c r="NML217" s="697" t="s">
        <v>9880</v>
      </c>
      <c r="NMM217" s="698"/>
      <c r="NMN217" s="698"/>
      <c r="NMO217" s="488"/>
      <c r="NMP217" s="488"/>
      <c r="NMQ217" s="488"/>
      <c r="NMR217" s="488"/>
      <c r="NMS217" s="488"/>
      <c r="NMT217" s="697" t="s">
        <v>9880</v>
      </c>
      <c r="NMU217" s="698"/>
      <c r="NMV217" s="698"/>
      <c r="NMW217" s="488"/>
      <c r="NMX217" s="488"/>
      <c r="NMY217" s="488"/>
      <c r="NMZ217" s="488"/>
      <c r="NNA217" s="488"/>
      <c r="NNB217" s="697" t="s">
        <v>9880</v>
      </c>
      <c r="NNC217" s="698"/>
      <c r="NND217" s="698"/>
      <c r="NNE217" s="488"/>
      <c r="NNF217" s="488"/>
      <c r="NNG217" s="488"/>
      <c r="NNH217" s="488"/>
      <c r="NNI217" s="488"/>
      <c r="NNJ217" s="697" t="s">
        <v>9880</v>
      </c>
      <c r="NNK217" s="698"/>
      <c r="NNL217" s="698"/>
      <c r="NNM217" s="488"/>
      <c r="NNN217" s="488"/>
      <c r="NNO217" s="488"/>
      <c r="NNP217" s="488"/>
      <c r="NNQ217" s="488"/>
      <c r="NNR217" s="697" t="s">
        <v>9880</v>
      </c>
      <c r="NNS217" s="698"/>
      <c r="NNT217" s="698"/>
      <c r="NNU217" s="488"/>
      <c r="NNV217" s="488"/>
      <c r="NNW217" s="488"/>
      <c r="NNX217" s="488"/>
      <c r="NNY217" s="488"/>
      <c r="NNZ217" s="697" t="s">
        <v>9880</v>
      </c>
      <c r="NOA217" s="698"/>
      <c r="NOB217" s="698"/>
      <c r="NOC217" s="488"/>
      <c r="NOD217" s="488"/>
      <c r="NOE217" s="488"/>
      <c r="NOF217" s="488"/>
      <c r="NOG217" s="488"/>
      <c r="NOH217" s="697" t="s">
        <v>9880</v>
      </c>
      <c r="NOI217" s="698"/>
      <c r="NOJ217" s="698"/>
      <c r="NOK217" s="488"/>
      <c r="NOL217" s="488"/>
      <c r="NOM217" s="488"/>
      <c r="NON217" s="488"/>
      <c r="NOO217" s="488"/>
      <c r="NOP217" s="697" t="s">
        <v>9880</v>
      </c>
      <c r="NOQ217" s="698"/>
      <c r="NOR217" s="698"/>
      <c r="NOS217" s="488"/>
      <c r="NOT217" s="488"/>
      <c r="NOU217" s="488"/>
      <c r="NOV217" s="488"/>
      <c r="NOW217" s="488"/>
      <c r="NOX217" s="697" t="s">
        <v>9880</v>
      </c>
      <c r="NOY217" s="698"/>
      <c r="NOZ217" s="698"/>
      <c r="NPA217" s="488"/>
      <c r="NPB217" s="488"/>
      <c r="NPC217" s="488"/>
      <c r="NPD217" s="488"/>
      <c r="NPE217" s="488"/>
      <c r="NPF217" s="697" t="s">
        <v>9880</v>
      </c>
      <c r="NPG217" s="698"/>
      <c r="NPH217" s="698"/>
      <c r="NPI217" s="488"/>
      <c r="NPJ217" s="488"/>
      <c r="NPK217" s="488"/>
      <c r="NPL217" s="488"/>
      <c r="NPM217" s="488"/>
      <c r="NPN217" s="697" t="s">
        <v>9880</v>
      </c>
      <c r="NPO217" s="698"/>
      <c r="NPP217" s="698"/>
      <c r="NPQ217" s="488"/>
      <c r="NPR217" s="488"/>
      <c r="NPS217" s="488"/>
      <c r="NPT217" s="488"/>
      <c r="NPU217" s="488"/>
      <c r="NPV217" s="697" t="s">
        <v>9880</v>
      </c>
      <c r="NPW217" s="698"/>
      <c r="NPX217" s="698"/>
      <c r="NPY217" s="488"/>
      <c r="NPZ217" s="488"/>
      <c r="NQA217" s="488"/>
      <c r="NQB217" s="488"/>
      <c r="NQC217" s="488"/>
      <c r="NQD217" s="697" t="s">
        <v>9880</v>
      </c>
      <c r="NQE217" s="698"/>
      <c r="NQF217" s="698"/>
      <c r="NQG217" s="488"/>
      <c r="NQH217" s="488"/>
      <c r="NQI217" s="488"/>
      <c r="NQJ217" s="488"/>
      <c r="NQK217" s="488"/>
      <c r="NQL217" s="697" t="s">
        <v>9880</v>
      </c>
      <c r="NQM217" s="698"/>
      <c r="NQN217" s="698"/>
      <c r="NQO217" s="488"/>
      <c r="NQP217" s="488"/>
      <c r="NQQ217" s="488"/>
      <c r="NQR217" s="488"/>
      <c r="NQS217" s="488"/>
      <c r="NQT217" s="697" t="s">
        <v>9880</v>
      </c>
      <c r="NQU217" s="698"/>
      <c r="NQV217" s="698"/>
      <c r="NQW217" s="488"/>
      <c r="NQX217" s="488"/>
      <c r="NQY217" s="488"/>
      <c r="NQZ217" s="488"/>
      <c r="NRA217" s="488"/>
      <c r="NRB217" s="697" t="s">
        <v>9880</v>
      </c>
      <c r="NRC217" s="698"/>
      <c r="NRD217" s="698"/>
      <c r="NRE217" s="488"/>
      <c r="NRF217" s="488"/>
      <c r="NRG217" s="488"/>
      <c r="NRH217" s="488"/>
      <c r="NRI217" s="488"/>
      <c r="NRJ217" s="697" t="s">
        <v>9880</v>
      </c>
      <c r="NRK217" s="698"/>
      <c r="NRL217" s="698"/>
      <c r="NRM217" s="488"/>
      <c r="NRN217" s="488"/>
      <c r="NRO217" s="488"/>
      <c r="NRP217" s="488"/>
      <c r="NRQ217" s="488"/>
      <c r="NRR217" s="697" t="s">
        <v>9880</v>
      </c>
      <c r="NRS217" s="698"/>
      <c r="NRT217" s="698"/>
      <c r="NRU217" s="488"/>
      <c r="NRV217" s="488"/>
      <c r="NRW217" s="488"/>
      <c r="NRX217" s="488"/>
      <c r="NRY217" s="488"/>
      <c r="NRZ217" s="697" t="s">
        <v>9880</v>
      </c>
      <c r="NSA217" s="698"/>
      <c r="NSB217" s="698"/>
      <c r="NSC217" s="488"/>
      <c r="NSD217" s="488"/>
      <c r="NSE217" s="488"/>
      <c r="NSF217" s="488"/>
      <c r="NSG217" s="488"/>
      <c r="NSH217" s="697" t="s">
        <v>9880</v>
      </c>
      <c r="NSI217" s="698"/>
      <c r="NSJ217" s="698"/>
      <c r="NSK217" s="488"/>
      <c r="NSL217" s="488"/>
      <c r="NSM217" s="488"/>
      <c r="NSN217" s="488"/>
      <c r="NSO217" s="488"/>
      <c r="NSP217" s="697" t="s">
        <v>9880</v>
      </c>
      <c r="NSQ217" s="698"/>
      <c r="NSR217" s="698"/>
      <c r="NSS217" s="488"/>
      <c r="NST217" s="488"/>
      <c r="NSU217" s="488"/>
      <c r="NSV217" s="488"/>
      <c r="NSW217" s="488"/>
      <c r="NSX217" s="697" t="s">
        <v>9880</v>
      </c>
      <c r="NSY217" s="698"/>
      <c r="NSZ217" s="698"/>
      <c r="NTA217" s="488"/>
      <c r="NTB217" s="488"/>
      <c r="NTC217" s="488"/>
      <c r="NTD217" s="488"/>
      <c r="NTE217" s="488"/>
      <c r="NTF217" s="697" t="s">
        <v>9880</v>
      </c>
      <c r="NTG217" s="698"/>
      <c r="NTH217" s="698"/>
      <c r="NTI217" s="488"/>
      <c r="NTJ217" s="488"/>
      <c r="NTK217" s="488"/>
      <c r="NTL217" s="488"/>
      <c r="NTM217" s="488"/>
      <c r="NTN217" s="697" t="s">
        <v>9880</v>
      </c>
      <c r="NTO217" s="698"/>
      <c r="NTP217" s="698"/>
      <c r="NTQ217" s="488"/>
      <c r="NTR217" s="488"/>
      <c r="NTS217" s="488"/>
      <c r="NTT217" s="488"/>
      <c r="NTU217" s="488"/>
      <c r="NTV217" s="697" t="s">
        <v>9880</v>
      </c>
      <c r="NTW217" s="698"/>
      <c r="NTX217" s="698"/>
      <c r="NTY217" s="488"/>
      <c r="NTZ217" s="488"/>
      <c r="NUA217" s="488"/>
      <c r="NUB217" s="488"/>
      <c r="NUC217" s="488"/>
      <c r="NUD217" s="697" t="s">
        <v>9880</v>
      </c>
      <c r="NUE217" s="698"/>
      <c r="NUF217" s="698"/>
      <c r="NUG217" s="488"/>
      <c r="NUH217" s="488"/>
      <c r="NUI217" s="488"/>
      <c r="NUJ217" s="488"/>
      <c r="NUK217" s="488"/>
      <c r="NUL217" s="697" t="s">
        <v>9880</v>
      </c>
      <c r="NUM217" s="698"/>
      <c r="NUN217" s="698"/>
      <c r="NUO217" s="488"/>
      <c r="NUP217" s="488"/>
      <c r="NUQ217" s="488"/>
      <c r="NUR217" s="488"/>
      <c r="NUS217" s="488"/>
      <c r="NUT217" s="697" t="s">
        <v>9880</v>
      </c>
      <c r="NUU217" s="698"/>
      <c r="NUV217" s="698"/>
      <c r="NUW217" s="488"/>
      <c r="NUX217" s="488"/>
      <c r="NUY217" s="488"/>
      <c r="NUZ217" s="488"/>
      <c r="NVA217" s="488"/>
      <c r="NVB217" s="697" t="s">
        <v>9880</v>
      </c>
      <c r="NVC217" s="698"/>
      <c r="NVD217" s="698"/>
      <c r="NVE217" s="488"/>
      <c r="NVF217" s="488"/>
      <c r="NVG217" s="488"/>
      <c r="NVH217" s="488"/>
      <c r="NVI217" s="488"/>
      <c r="NVJ217" s="697" t="s">
        <v>9880</v>
      </c>
      <c r="NVK217" s="698"/>
      <c r="NVL217" s="698"/>
      <c r="NVM217" s="488"/>
      <c r="NVN217" s="488"/>
      <c r="NVO217" s="488"/>
      <c r="NVP217" s="488"/>
      <c r="NVQ217" s="488"/>
      <c r="NVR217" s="697" t="s">
        <v>9880</v>
      </c>
      <c r="NVS217" s="698"/>
      <c r="NVT217" s="698"/>
      <c r="NVU217" s="488"/>
      <c r="NVV217" s="488"/>
      <c r="NVW217" s="488"/>
      <c r="NVX217" s="488"/>
      <c r="NVY217" s="488"/>
      <c r="NVZ217" s="697" t="s">
        <v>9880</v>
      </c>
      <c r="NWA217" s="698"/>
      <c r="NWB217" s="698"/>
      <c r="NWC217" s="488"/>
      <c r="NWD217" s="488"/>
      <c r="NWE217" s="488"/>
      <c r="NWF217" s="488"/>
      <c r="NWG217" s="488"/>
      <c r="NWH217" s="697" t="s">
        <v>9880</v>
      </c>
      <c r="NWI217" s="698"/>
      <c r="NWJ217" s="698"/>
      <c r="NWK217" s="488"/>
      <c r="NWL217" s="488"/>
      <c r="NWM217" s="488"/>
      <c r="NWN217" s="488"/>
      <c r="NWO217" s="488"/>
      <c r="NWP217" s="697" t="s">
        <v>9880</v>
      </c>
      <c r="NWQ217" s="698"/>
      <c r="NWR217" s="698"/>
      <c r="NWS217" s="488"/>
      <c r="NWT217" s="488"/>
      <c r="NWU217" s="488"/>
      <c r="NWV217" s="488"/>
      <c r="NWW217" s="488"/>
      <c r="NWX217" s="697" t="s">
        <v>9880</v>
      </c>
      <c r="NWY217" s="698"/>
      <c r="NWZ217" s="698"/>
      <c r="NXA217" s="488"/>
      <c r="NXB217" s="488"/>
      <c r="NXC217" s="488"/>
      <c r="NXD217" s="488"/>
      <c r="NXE217" s="488"/>
      <c r="NXF217" s="697" t="s">
        <v>9880</v>
      </c>
      <c r="NXG217" s="698"/>
      <c r="NXH217" s="698"/>
      <c r="NXI217" s="488"/>
      <c r="NXJ217" s="488"/>
      <c r="NXK217" s="488"/>
      <c r="NXL217" s="488"/>
      <c r="NXM217" s="488"/>
      <c r="NXN217" s="697" t="s">
        <v>9880</v>
      </c>
      <c r="NXO217" s="698"/>
      <c r="NXP217" s="698"/>
      <c r="NXQ217" s="488"/>
      <c r="NXR217" s="488"/>
      <c r="NXS217" s="488"/>
      <c r="NXT217" s="488"/>
      <c r="NXU217" s="488"/>
      <c r="NXV217" s="697" t="s">
        <v>9880</v>
      </c>
      <c r="NXW217" s="698"/>
      <c r="NXX217" s="698"/>
      <c r="NXY217" s="488"/>
      <c r="NXZ217" s="488"/>
      <c r="NYA217" s="488"/>
      <c r="NYB217" s="488"/>
      <c r="NYC217" s="488"/>
      <c r="NYD217" s="697" t="s">
        <v>9880</v>
      </c>
      <c r="NYE217" s="698"/>
      <c r="NYF217" s="698"/>
      <c r="NYG217" s="488"/>
      <c r="NYH217" s="488"/>
      <c r="NYI217" s="488"/>
      <c r="NYJ217" s="488"/>
      <c r="NYK217" s="488"/>
      <c r="NYL217" s="697" t="s">
        <v>9880</v>
      </c>
      <c r="NYM217" s="698"/>
      <c r="NYN217" s="698"/>
      <c r="NYO217" s="488"/>
      <c r="NYP217" s="488"/>
      <c r="NYQ217" s="488"/>
      <c r="NYR217" s="488"/>
      <c r="NYS217" s="488"/>
      <c r="NYT217" s="697" t="s">
        <v>9880</v>
      </c>
      <c r="NYU217" s="698"/>
      <c r="NYV217" s="698"/>
      <c r="NYW217" s="488"/>
      <c r="NYX217" s="488"/>
      <c r="NYY217" s="488"/>
      <c r="NYZ217" s="488"/>
      <c r="NZA217" s="488"/>
      <c r="NZB217" s="697" t="s">
        <v>9880</v>
      </c>
      <c r="NZC217" s="698"/>
      <c r="NZD217" s="698"/>
      <c r="NZE217" s="488"/>
      <c r="NZF217" s="488"/>
      <c r="NZG217" s="488"/>
      <c r="NZH217" s="488"/>
      <c r="NZI217" s="488"/>
      <c r="NZJ217" s="697" t="s">
        <v>9880</v>
      </c>
      <c r="NZK217" s="698"/>
      <c r="NZL217" s="698"/>
      <c r="NZM217" s="488"/>
      <c r="NZN217" s="488"/>
      <c r="NZO217" s="488"/>
      <c r="NZP217" s="488"/>
      <c r="NZQ217" s="488"/>
      <c r="NZR217" s="697" t="s">
        <v>9880</v>
      </c>
      <c r="NZS217" s="698"/>
      <c r="NZT217" s="698"/>
      <c r="NZU217" s="488"/>
      <c r="NZV217" s="488"/>
      <c r="NZW217" s="488"/>
      <c r="NZX217" s="488"/>
      <c r="NZY217" s="488"/>
      <c r="NZZ217" s="697" t="s">
        <v>9880</v>
      </c>
      <c r="OAA217" s="698"/>
      <c r="OAB217" s="698"/>
      <c r="OAC217" s="488"/>
      <c r="OAD217" s="488"/>
      <c r="OAE217" s="488"/>
      <c r="OAF217" s="488"/>
      <c r="OAG217" s="488"/>
      <c r="OAH217" s="697" t="s">
        <v>9880</v>
      </c>
      <c r="OAI217" s="698"/>
      <c r="OAJ217" s="698"/>
      <c r="OAK217" s="488"/>
      <c r="OAL217" s="488"/>
      <c r="OAM217" s="488"/>
      <c r="OAN217" s="488"/>
      <c r="OAO217" s="488"/>
      <c r="OAP217" s="697" t="s">
        <v>9880</v>
      </c>
      <c r="OAQ217" s="698"/>
      <c r="OAR217" s="698"/>
      <c r="OAS217" s="488"/>
      <c r="OAT217" s="488"/>
      <c r="OAU217" s="488"/>
      <c r="OAV217" s="488"/>
      <c r="OAW217" s="488"/>
      <c r="OAX217" s="697" t="s">
        <v>9880</v>
      </c>
      <c r="OAY217" s="698"/>
      <c r="OAZ217" s="698"/>
      <c r="OBA217" s="488"/>
      <c r="OBB217" s="488"/>
      <c r="OBC217" s="488"/>
      <c r="OBD217" s="488"/>
      <c r="OBE217" s="488"/>
      <c r="OBF217" s="697" t="s">
        <v>9880</v>
      </c>
      <c r="OBG217" s="698"/>
      <c r="OBH217" s="698"/>
      <c r="OBI217" s="488"/>
      <c r="OBJ217" s="488"/>
      <c r="OBK217" s="488"/>
      <c r="OBL217" s="488"/>
      <c r="OBM217" s="488"/>
      <c r="OBN217" s="697" t="s">
        <v>9880</v>
      </c>
      <c r="OBO217" s="698"/>
      <c r="OBP217" s="698"/>
      <c r="OBQ217" s="488"/>
      <c r="OBR217" s="488"/>
      <c r="OBS217" s="488"/>
      <c r="OBT217" s="488"/>
      <c r="OBU217" s="488"/>
      <c r="OBV217" s="697" t="s">
        <v>9880</v>
      </c>
      <c r="OBW217" s="698"/>
      <c r="OBX217" s="698"/>
      <c r="OBY217" s="488"/>
      <c r="OBZ217" s="488"/>
      <c r="OCA217" s="488"/>
      <c r="OCB217" s="488"/>
      <c r="OCC217" s="488"/>
      <c r="OCD217" s="697" t="s">
        <v>9880</v>
      </c>
      <c r="OCE217" s="698"/>
      <c r="OCF217" s="698"/>
      <c r="OCG217" s="488"/>
      <c r="OCH217" s="488"/>
      <c r="OCI217" s="488"/>
      <c r="OCJ217" s="488"/>
      <c r="OCK217" s="488"/>
      <c r="OCL217" s="697" t="s">
        <v>9880</v>
      </c>
      <c r="OCM217" s="698"/>
      <c r="OCN217" s="698"/>
      <c r="OCO217" s="488"/>
      <c r="OCP217" s="488"/>
      <c r="OCQ217" s="488"/>
      <c r="OCR217" s="488"/>
      <c r="OCS217" s="488"/>
      <c r="OCT217" s="697" t="s">
        <v>9880</v>
      </c>
      <c r="OCU217" s="698"/>
      <c r="OCV217" s="698"/>
      <c r="OCW217" s="488"/>
      <c r="OCX217" s="488"/>
      <c r="OCY217" s="488"/>
      <c r="OCZ217" s="488"/>
      <c r="ODA217" s="488"/>
      <c r="ODB217" s="697" t="s">
        <v>9880</v>
      </c>
      <c r="ODC217" s="698"/>
      <c r="ODD217" s="698"/>
      <c r="ODE217" s="488"/>
      <c r="ODF217" s="488"/>
      <c r="ODG217" s="488"/>
      <c r="ODH217" s="488"/>
      <c r="ODI217" s="488"/>
      <c r="ODJ217" s="697" t="s">
        <v>9880</v>
      </c>
      <c r="ODK217" s="698"/>
      <c r="ODL217" s="698"/>
      <c r="ODM217" s="488"/>
      <c r="ODN217" s="488"/>
      <c r="ODO217" s="488"/>
      <c r="ODP217" s="488"/>
      <c r="ODQ217" s="488"/>
      <c r="ODR217" s="697" t="s">
        <v>9880</v>
      </c>
      <c r="ODS217" s="698"/>
      <c r="ODT217" s="698"/>
      <c r="ODU217" s="488"/>
      <c r="ODV217" s="488"/>
      <c r="ODW217" s="488"/>
      <c r="ODX217" s="488"/>
      <c r="ODY217" s="488"/>
      <c r="ODZ217" s="697" t="s">
        <v>9880</v>
      </c>
      <c r="OEA217" s="698"/>
      <c r="OEB217" s="698"/>
      <c r="OEC217" s="488"/>
      <c r="OED217" s="488"/>
      <c r="OEE217" s="488"/>
      <c r="OEF217" s="488"/>
      <c r="OEG217" s="488"/>
      <c r="OEH217" s="697" t="s">
        <v>9880</v>
      </c>
      <c r="OEI217" s="698"/>
      <c r="OEJ217" s="698"/>
      <c r="OEK217" s="488"/>
      <c r="OEL217" s="488"/>
      <c r="OEM217" s="488"/>
      <c r="OEN217" s="488"/>
      <c r="OEO217" s="488"/>
      <c r="OEP217" s="697" t="s">
        <v>9880</v>
      </c>
      <c r="OEQ217" s="698"/>
      <c r="OER217" s="698"/>
      <c r="OES217" s="488"/>
      <c r="OET217" s="488"/>
      <c r="OEU217" s="488"/>
      <c r="OEV217" s="488"/>
      <c r="OEW217" s="488"/>
      <c r="OEX217" s="697" t="s">
        <v>9880</v>
      </c>
      <c r="OEY217" s="698"/>
      <c r="OEZ217" s="698"/>
      <c r="OFA217" s="488"/>
      <c r="OFB217" s="488"/>
      <c r="OFC217" s="488"/>
      <c r="OFD217" s="488"/>
      <c r="OFE217" s="488"/>
      <c r="OFF217" s="697" t="s">
        <v>9880</v>
      </c>
      <c r="OFG217" s="698"/>
      <c r="OFH217" s="698"/>
      <c r="OFI217" s="488"/>
      <c r="OFJ217" s="488"/>
      <c r="OFK217" s="488"/>
      <c r="OFL217" s="488"/>
      <c r="OFM217" s="488"/>
      <c r="OFN217" s="697" t="s">
        <v>9880</v>
      </c>
      <c r="OFO217" s="698"/>
      <c r="OFP217" s="698"/>
      <c r="OFQ217" s="488"/>
      <c r="OFR217" s="488"/>
      <c r="OFS217" s="488"/>
      <c r="OFT217" s="488"/>
      <c r="OFU217" s="488"/>
      <c r="OFV217" s="697" t="s">
        <v>9880</v>
      </c>
      <c r="OFW217" s="698"/>
      <c r="OFX217" s="698"/>
      <c r="OFY217" s="488"/>
      <c r="OFZ217" s="488"/>
      <c r="OGA217" s="488"/>
      <c r="OGB217" s="488"/>
      <c r="OGC217" s="488"/>
      <c r="OGD217" s="697" t="s">
        <v>9880</v>
      </c>
      <c r="OGE217" s="698"/>
      <c r="OGF217" s="698"/>
      <c r="OGG217" s="488"/>
      <c r="OGH217" s="488"/>
      <c r="OGI217" s="488"/>
      <c r="OGJ217" s="488"/>
      <c r="OGK217" s="488"/>
      <c r="OGL217" s="697" t="s">
        <v>9880</v>
      </c>
      <c r="OGM217" s="698"/>
      <c r="OGN217" s="698"/>
      <c r="OGO217" s="488"/>
      <c r="OGP217" s="488"/>
      <c r="OGQ217" s="488"/>
      <c r="OGR217" s="488"/>
      <c r="OGS217" s="488"/>
      <c r="OGT217" s="697" t="s">
        <v>9880</v>
      </c>
      <c r="OGU217" s="698"/>
      <c r="OGV217" s="698"/>
      <c r="OGW217" s="488"/>
      <c r="OGX217" s="488"/>
      <c r="OGY217" s="488"/>
      <c r="OGZ217" s="488"/>
      <c r="OHA217" s="488"/>
      <c r="OHB217" s="697" t="s">
        <v>9880</v>
      </c>
      <c r="OHC217" s="698"/>
      <c r="OHD217" s="698"/>
      <c r="OHE217" s="488"/>
      <c r="OHF217" s="488"/>
      <c r="OHG217" s="488"/>
      <c r="OHH217" s="488"/>
      <c r="OHI217" s="488"/>
      <c r="OHJ217" s="697" t="s">
        <v>9880</v>
      </c>
      <c r="OHK217" s="698"/>
      <c r="OHL217" s="698"/>
      <c r="OHM217" s="488"/>
      <c r="OHN217" s="488"/>
      <c r="OHO217" s="488"/>
      <c r="OHP217" s="488"/>
      <c r="OHQ217" s="488"/>
      <c r="OHR217" s="697" t="s">
        <v>9880</v>
      </c>
      <c r="OHS217" s="698"/>
      <c r="OHT217" s="698"/>
      <c r="OHU217" s="488"/>
      <c r="OHV217" s="488"/>
      <c r="OHW217" s="488"/>
      <c r="OHX217" s="488"/>
      <c r="OHY217" s="488"/>
      <c r="OHZ217" s="697" t="s">
        <v>9880</v>
      </c>
      <c r="OIA217" s="698"/>
      <c r="OIB217" s="698"/>
      <c r="OIC217" s="488"/>
      <c r="OID217" s="488"/>
      <c r="OIE217" s="488"/>
      <c r="OIF217" s="488"/>
      <c r="OIG217" s="488"/>
      <c r="OIH217" s="697" t="s">
        <v>9880</v>
      </c>
      <c r="OII217" s="698"/>
      <c r="OIJ217" s="698"/>
      <c r="OIK217" s="488"/>
      <c r="OIL217" s="488"/>
      <c r="OIM217" s="488"/>
      <c r="OIN217" s="488"/>
      <c r="OIO217" s="488"/>
      <c r="OIP217" s="697" t="s">
        <v>9880</v>
      </c>
      <c r="OIQ217" s="698"/>
      <c r="OIR217" s="698"/>
      <c r="OIS217" s="488"/>
      <c r="OIT217" s="488"/>
      <c r="OIU217" s="488"/>
      <c r="OIV217" s="488"/>
      <c r="OIW217" s="488"/>
      <c r="OIX217" s="697" t="s">
        <v>9880</v>
      </c>
      <c r="OIY217" s="698"/>
      <c r="OIZ217" s="698"/>
      <c r="OJA217" s="488"/>
      <c r="OJB217" s="488"/>
      <c r="OJC217" s="488"/>
      <c r="OJD217" s="488"/>
      <c r="OJE217" s="488"/>
      <c r="OJF217" s="697" t="s">
        <v>9880</v>
      </c>
      <c r="OJG217" s="698"/>
      <c r="OJH217" s="698"/>
      <c r="OJI217" s="488"/>
      <c r="OJJ217" s="488"/>
      <c r="OJK217" s="488"/>
      <c r="OJL217" s="488"/>
      <c r="OJM217" s="488"/>
      <c r="OJN217" s="697" t="s">
        <v>9880</v>
      </c>
      <c r="OJO217" s="698"/>
      <c r="OJP217" s="698"/>
      <c r="OJQ217" s="488"/>
      <c r="OJR217" s="488"/>
      <c r="OJS217" s="488"/>
      <c r="OJT217" s="488"/>
      <c r="OJU217" s="488"/>
      <c r="OJV217" s="697" t="s">
        <v>9880</v>
      </c>
      <c r="OJW217" s="698"/>
      <c r="OJX217" s="698"/>
      <c r="OJY217" s="488"/>
      <c r="OJZ217" s="488"/>
      <c r="OKA217" s="488"/>
      <c r="OKB217" s="488"/>
      <c r="OKC217" s="488"/>
      <c r="OKD217" s="697" t="s">
        <v>9880</v>
      </c>
      <c r="OKE217" s="698"/>
      <c r="OKF217" s="698"/>
      <c r="OKG217" s="488"/>
      <c r="OKH217" s="488"/>
      <c r="OKI217" s="488"/>
      <c r="OKJ217" s="488"/>
      <c r="OKK217" s="488"/>
      <c r="OKL217" s="697" t="s">
        <v>9880</v>
      </c>
      <c r="OKM217" s="698"/>
      <c r="OKN217" s="698"/>
      <c r="OKO217" s="488"/>
      <c r="OKP217" s="488"/>
      <c r="OKQ217" s="488"/>
      <c r="OKR217" s="488"/>
      <c r="OKS217" s="488"/>
      <c r="OKT217" s="697" t="s">
        <v>9880</v>
      </c>
      <c r="OKU217" s="698"/>
      <c r="OKV217" s="698"/>
      <c r="OKW217" s="488"/>
      <c r="OKX217" s="488"/>
      <c r="OKY217" s="488"/>
      <c r="OKZ217" s="488"/>
      <c r="OLA217" s="488"/>
      <c r="OLB217" s="697" t="s">
        <v>9880</v>
      </c>
      <c r="OLC217" s="698"/>
      <c r="OLD217" s="698"/>
      <c r="OLE217" s="488"/>
      <c r="OLF217" s="488"/>
      <c r="OLG217" s="488"/>
      <c r="OLH217" s="488"/>
      <c r="OLI217" s="488"/>
      <c r="OLJ217" s="697" t="s">
        <v>9880</v>
      </c>
      <c r="OLK217" s="698"/>
      <c r="OLL217" s="698"/>
      <c r="OLM217" s="488"/>
      <c r="OLN217" s="488"/>
      <c r="OLO217" s="488"/>
      <c r="OLP217" s="488"/>
      <c r="OLQ217" s="488"/>
      <c r="OLR217" s="697" t="s">
        <v>9880</v>
      </c>
      <c r="OLS217" s="698"/>
      <c r="OLT217" s="698"/>
      <c r="OLU217" s="488"/>
      <c r="OLV217" s="488"/>
      <c r="OLW217" s="488"/>
      <c r="OLX217" s="488"/>
      <c r="OLY217" s="488"/>
      <c r="OLZ217" s="697" t="s">
        <v>9880</v>
      </c>
      <c r="OMA217" s="698"/>
      <c r="OMB217" s="698"/>
      <c r="OMC217" s="488"/>
      <c r="OMD217" s="488"/>
      <c r="OME217" s="488"/>
      <c r="OMF217" s="488"/>
      <c r="OMG217" s="488"/>
      <c r="OMH217" s="697" t="s">
        <v>9880</v>
      </c>
      <c r="OMI217" s="698"/>
      <c r="OMJ217" s="698"/>
      <c r="OMK217" s="488"/>
      <c r="OML217" s="488"/>
      <c r="OMM217" s="488"/>
      <c r="OMN217" s="488"/>
      <c r="OMO217" s="488"/>
      <c r="OMP217" s="697" t="s">
        <v>9880</v>
      </c>
      <c r="OMQ217" s="698"/>
      <c r="OMR217" s="698"/>
      <c r="OMS217" s="488"/>
      <c r="OMT217" s="488"/>
      <c r="OMU217" s="488"/>
      <c r="OMV217" s="488"/>
      <c r="OMW217" s="488"/>
      <c r="OMX217" s="697" t="s">
        <v>9880</v>
      </c>
      <c r="OMY217" s="698"/>
      <c r="OMZ217" s="698"/>
      <c r="ONA217" s="488"/>
      <c r="ONB217" s="488"/>
      <c r="ONC217" s="488"/>
      <c r="OND217" s="488"/>
      <c r="ONE217" s="488"/>
      <c r="ONF217" s="697" t="s">
        <v>9880</v>
      </c>
      <c r="ONG217" s="698"/>
      <c r="ONH217" s="698"/>
      <c r="ONI217" s="488"/>
      <c r="ONJ217" s="488"/>
      <c r="ONK217" s="488"/>
      <c r="ONL217" s="488"/>
      <c r="ONM217" s="488"/>
      <c r="ONN217" s="697" t="s">
        <v>9880</v>
      </c>
      <c r="ONO217" s="698"/>
      <c r="ONP217" s="698"/>
      <c r="ONQ217" s="488"/>
      <c r="ONR217" s="488"/>
      <c r="ONS217" s="488"/>
      <c r="ONT217" s="488"/>
      <c r="ONU217" s="488"/>
      <c r="ONV217" s="697" t="s">
        <v>9880</v>
      </c>
      <c r="ONW217" s="698"/>
      <c r="ONX217" s="698"/>
      <c r="ONY217" s="488"/>
      <c r="ONZ217" s="488"/>
      <c r="OOA217" s="488"/>
      <c r="OOB217" s="488"/>
      <c r="OOC217" s="488"/>
      <c r="OOD217" s="697" t="s">
        <v>9880</v>
      </c>
      <c r="OOE217" s="698"/>
      <c r="OOF217" s="698"/>
      <c r="OOG217" s="488"/>
      <c r="OOH217" s="488"/>
      <c r="OOI217" s="488"/>
      <c r="OOJ217" s="488"/>
      <c r="OOK217" s="488"/>
      <c r="OOL217" s="697" t="s">
        <v>9880</v>
      </c>
      <c r="OOM217" s="698"/>
      <c r="OON217" s="698"/>
      <c r="OOO217" s="488"/>
      <c r="OOP217" s="488"/>
      <c r="OOQ217" s="488"/>
      <c r="OOR217" s="488"/>
      <c r="OOS217" s="488"/>
      <c r="OOT217" s="697" t="s">
        <v>9880</v>
      </c>
      <c r="OOU217" s="698"/>
      <c r="OOV217" s="698"/>
      <c r="OOW217" s="488"/>
      <c r="OOX217" s="488"/>
      <c r="OOY217" s="488"/>
      <c r="OOZ217" s="488"/>
      <c r="OPA217" s="488"/>
      <c r="OPB217" s="697" t="s">
        <v>9880</v>
      </c>
      <c r="OPC217" s="698"/>
      <c r="OPD217" s="698"/>
      <c r="OPE217" s="488"/>
      <c r="OPF217" s="488"/>
      <c r="OPG217" s="488"/>
      <c r="OPH217" s="488"/>
      <c r="OPI217" s="488"/>
      <c r="OPJ217" s="697" t="s">
        <v>9880</v>
      </c>
      <c r="OPK217" s="698"/>
      <c r="OPL217" s="698"/>
      <c r="OPM217" s="488"/>
      <c r="OPN217" s="488"/>
      <c r="OPO217" s="488"/>
      <c r="OPP217" s="488"/>
      <c r="OPQ217" s="488"/>
      <c r="OPR217" s="697" t="s">
        <v>9880</v>
      </c>
      <c r="OPS217" s="698"/>
      <c r="OPT217" s="698"/>
      <c r="OPU217" s="488"/>
      <c r="OPV217" s="488"/>
      <c r="OPW217" s="488"/>
      <c r="OPX217" s="488"/>
      <c r="OPY217" s="488"/>
      <c r="OPZ217" s="697" t="s">
        <v>9880</v>
      </c>
      <c r="OQA217" s="698"/>
      <c r="OQB217" s="698"/>
      <c r="OQC217" s="488"/>
      <c r="OQD217" s="488"/>
      <c r="OQE217" s="488"/>
      <c r="OQF217" s="488"/>
      <c r="OQG217" s="488"/>
      <c r="OQH217" s="697" t="s">
        <v>9880</v>
      </c>
      <c r="OQI217" s="698"/>
      <c r="OQJ217" s="698"/>
      <c r="OQK217" s="488"/>
      <c r="OQL217" s="488"/>
      <c r="OQM217" s="488"/>
      <c r="OQN217" s="488"/>
      <c r="OQO217" s="488"/>
      <c r="OQP217" s="697" t="s">
        <v>9880</v>
      </c>
      <c r="OQQ217" s="698"/>
      <c r="OQR217" s="698"/>
      <c r="OQS217" s="488"/>
      <c r="OQT217" s="488"/>
      <c r="OQU217" s="488"/>
      <c r="OQV217" s="488"/>
      <c r="OQW217" s="488"/>
      <c r="OQX217" s="697" t="s">
        <v>9880</v>
      </c>
      <c r="OQY217" s="698"/>
      <c r="OQZ217" s="698"/>
      <c r="ORA217" s="488"/>
      <c r="ORB217" s="488"/>
      <c r="ORC217" s="488"/>
      <c r="ORD217" s="488"/>
      <c r="ORE217" s="488"/>
      <c r="ORF217" s="697" t="s">
        <v>9880</v>
      </c>
      <c r="ORG217" s="698"/>
      <c r="ORH217" s="698"/>
      <c r="ORI217" s="488"/>
      <c r="ORJ217" s="488"/>
      <c r="ORK217" s="488"/>
      <c r="ORL217" s="488"/>
      <c r="ORM217" s="488"/>
      <c r="ORN217" s="697" t="s">
        <v>9880</v>
      </c>
      <c r="ORO217" s="698"/>
      <c r="ORP217" s="698"/>
      <c r="ORQ217" s="488"/>
      <c r="ORR217" s="488"/>
      <c r="ORS217" s="488"/>
      <c r="ORT217" s="488"/>
      <c r="ORU217" s="488"/>
      <c r="ORV217" s="697" t="s">
        <v>9880</v>
      </c>
      <c r="ORW217" s="698"/>
      <c r="ORX217" s="698"/>
      <c r="ORY217" s="488"/>
      <c r="ORZ217" s="488"/>
      <c r="OSA217" s="488"/>
      <c r="OSB217" s="488"/>
      <c r="OSC217" s="488"/>
      <c r="OSD217" s="697" t="s">
        <v>9880</v>
      </c>
      <c r="OSE217" s="698"/>
      <c r="OSF217" s="698"/>
      <c r="OSG217" s="488"/>
      <c r="OSH217" s="488"/>
      <c r="OSI217" s="488"/>
      <c r="OSJ217" s="488"/>
      <c r="OSK217" s="488"/>
      <c r="OSL217" s="697" t="s">
        <v>9880</v>
      </c>
      <c r="OSM217" s="698"/>
      <c r="OSN217" s="698"/>
      <c r="OSO217" s="488"/>
      <c r="OSP217" s="488"/>
      <c r="OSQ217" s="488"/>
      <c r="OSR217" s="488"/>
      <c r="OSS217" s="488"/>
      <c r="OST217" s="697" t="s">
        <v>9880</v>
      </c>
      <c r="OSU217" s="698"/>
      <c r="OSV217" s="698"/>
      <c r="OSW217" s="488"/>
      <c r="OSX217" s="488"/>
      <c r="OSY217" s="488"/>
      <c r="OSZ217" s="488"/>
      <c r="OTA217" s="488"/>
      <c r="OTB217" s="697" t="s">
        <v>9880</v>
      </c>
      <c r="OTC217" s="698"/>
      <c r="OTD217" s="698"/>
      <c r="OTE217" s="488"/>
      <c r="OTF217" s="488"/>
      <c r="OTG217" s="488"/>
      <c r="OTH217" s="488"/>
      <c r="OTI217" s="488"/>
      <c r="OTJ217" s="697" t="s">
        <v>9880</v>
      </c>
      <c r="OTK217" s="698"/>
      <c r="OTL217" s="698"/>
      <c r="OTM217" s="488"/>
      <c r="OTN217" s="488"/>
      <c r="OTO217" s="488"/>
      <c r="OTP217" s="488"/>
      <c r="OTQ217" s="488"/>
      <c r="OTR217" s="697" t="s">
        <v>9880</v>
      </c>
      <c r="OTS217" s="698"/>
      <c r="OTT217" s="698"/>
      <c r="OTU217" s="488"/>
      <c r="OTV217" s="488"/>
      <c r="OTW217" s="488"/>
      <c r="OTX217" s="488"/>
      <c r="OTY217" s="488"/>
      <c r="OTZ217" s="697" t="s">
        <v>9880</v>
      </c>
      <c r="OUA217" s="698"/>
      <c r="OUB217" s="698"/>
      <c r="OUC217" s="488"/>
      <c r="OUD217" s="488"/>
      <c r="OUE217" s="488"/>
      <c r="OUF217" s="488"/>
      <c r="OUG217" s="488"/>
      <c r="OUH217" s="697" t="s">
        <v>9880</v>
      </c>
      <c r="OUI217" s="698"/>
      <c r="OUJ217" s="698"/>
      <c r="OUK217" s="488"/>
      <c r="OUL217" s="488"/>
      <c r="OUM217" s="488"/>
      <c r="OUN217" s="488"/>
      <c r="OUO217" s="488"/>
      <c r="OUP217" s="697" t="s">
        <v>9880</v>
      </c>
      <c r="OUQ217" s="698"/>
      <c r="OUR217" s="698"/>
      <c r="OUS217" s="488"/>
      <c r="OUT217" s="488"/>
      <c r="OUU217" s="488"/>
      <c r="OUV217" s="488"/>
      <c r="OUW217" s="488"/>
      <c r="OUX217" s="697" t="s">
        <v>9880</v>
      </c>
      <c r="OUY217" s="698"/>
      <c r="OUZ217" s="698"/>
      <c r="OVA217" s="488"/>
      <c r="OVB217" s="488"/>
      <c r="OVC217" s="488"/>
      <c r="OVD217" s="488"/>
      <c r="OVE217" s="488"/>
      <c r="OVF217" s="697" t="s">
        <v>9880</v>
      </c>
      <c r="OVG217" s="698"/>
      <c r="OVH217" s="698"/>
      <c r="OVI217" s="488"/>
      <c r="OVJ217" s="488"/>
      <c r="OVK217" s="488"/>
      <c r="OVL217" s="488"/>
      <c r="OVM217" s="488"/>
      <c r="OVN217" s="697" t="s">
        <v>9880</v>
      </c>
      <c r="OVO217" s="698"/>
      <c r="OVP217" s="698"/>
      <c r="OVQ217" s="488"/>
      <c r="OVR217" s="488"/>
      <c r="OVS217" s="488"/>
      <c r="OVT217" s="488"/>
      <c r="OVU217" s="488"/>
      <c r="OVV217" s="697" t="s">
        <v>9880</v>
      </c>
      <c r="OVW217" s="698"/>
      <c r="OVX217" s="698"/>
      <c r="OVY217" s="488"/>
      <c r="OVZ217" s="488"/>
      <c r="OWA217" s="488"/>
      <c r="OWB217" s="488"/>
      <c r="OWC217" s="488"/>
      <c r="OWD217" s="697" t="s">
        <v>9880</v>
      </c>
      <c r="OWE217" s="698"/>
      <c r="OWF217" s="698"/>
      <c r="OWG217" s="488"/>
      <c r="OWH217" s="488"/>
      <c r="OWI217" s="488"/>
      <c r="OWJ217" s="488"/>
      <c r="OWK217" s="488"/>
      <c r="OWL217" s="697" t="s">
        <v>9880</v>
      </c>
      <c r="OWM217" s="698"/>
      <c r="OWN217" s="698"/>
      <c r="OWO217" s="488"/>
      <c r="OWP217" s="488"/>
      <c r="OWQ217" s="488"/>
      <c r="OWR217" s="488"/>
      <c r="OWS217" s="488"/>
      <c r="OWT217" s="697" t="s">
        <v>9880</v>
      </c>
      <c r="OWU217" s="698"/>
      <c r="OWV217" s="698"/>
      <c r="OWW217" s="488"/>
      <c r="OWX217" s="488"/>
      <c r="OWY217" s="488"/>
      <c r="OWZ217" s="488"/>
      <c r="OXA217" s="488"/>
      <c r="OXB217" s="697" t="s">
        <v>9880</v>
      </c>
      <c r="OXC217" s="698"/>
      <c r="OXD217" s="698"/>
      <c r="OXE217" s="488"/>
      <c r="OXF217" s="488"/>
      <c r="OXG217" s="488"/>
      <c r="OXH217" s="488"/>
      <c r="OXI217" s="488"/>
      <c r="OXJ217" s="697" t="s">
        <v>9880</v>
      </c>
      <c r="OXK217" s="698"/>
      <c r="OXL217" s="698"/>
      <c r="OXM217" s="488"/>
      <c r="OXN217" s="488"/>
      <c r="OXO217" s="488"/>
      <c r="OXP217" s="488"/>
      <c r="OXQ217" s="488"/>
      <c r="OXR217" s="697" t="s">
        <v>9880</v>
      </c>
      <c r="OXS217" s="698"/>
      <c r="OXT217" s="698"/>
      <c r="OXU217" s="488"/>
      <c r="OXV217" s="488"/>
      <c r="OXW217" s="488"/>
      <c r="OXX217" s="488"/>
      <c r="OXY217" s="488"/>
      <c r="OXZ217" s="697" t="s">
        <v>9880</v>
      </c>
      <c r="OYA217" s="698"/>
      <c r="OYB217" s="698"/>
      <c r="OYC217" s="488"/>
      <c r="OYD217" s="488"/>
      <c r="OYE217" s="488"/>
      <c r="OYF217" s="488"/>
      <c r="OYG217" s="488"/>
      <c r="OYH217" s="697" t="s">
        <v>9880</v>
      </c>
      <c r="OYI217" s="698"/>
      <c r="OYJ217" s="698"/>
      <c r="OYK217" s="488"/>
      <c r="OYL217" s="488"/>
      <c r="OYM217" s="488"/>
      <c r="OYN217" s="488"/>
      <c r="OYO217" s="488"/>
      <c r="OYP217" s="697" t="s">
        <v>9880</v>
      </c>
      <c r="OYQ217" s="698"/>
      <c r="OYR217" s="698"/>
      <c r="OYS217" s="488"/>
      <c r="OYT217" s="488"/>
      <c r="OYU217" s="488"/>
      <c r="OYV217" s="488"/>
      <c r="OYW217" s="488"/>
      <c r="OYX217" s="697" t="s">
        <v>9880</v>
      </c>
      <c r="OYY217" s="698"/>
      <c r="OYZ217" s="698"/>
      <c r="OZA217" s="488"/>
      <c r="OZB217" s="488"/>
      <c r="OZC217" s="488"/>
      <c r="OZD217" s="488"/>
      <c r="OZE217" s="488"/>
      <c r="OZF217" s="697" t="s">
        <v>9880</v>
      </c>
      <c r="OZG217" s="698"/>
      <c r="OZH217" s="698"/>
      <c r="OZI217" s="488"/>
      <c r="OZJ217" s="488"/>
      <c r="OZK217" s="488"/>
      <c r="OZL217" s="488"/>
      <c r="OZM217" s="488"/>
      <c r="OZN217" s="697" t="s">
        <v>9880</v>
      </c>
      <c r="OZO217" s="698"/>
      <c r="OZP217" s="698"/>
      <c r="OZQ217" s="488"/>
      <c r="OZR217" s="488"/>
      <c r="OZS217" s="488"/>
      <c r="OZT217" s="488"/>
      <c r="OZU217" s="488"/>
      <c r="OZV217" s="697" t="s">
        <v>9880</v>
      </c>
      <c r="OZW217" s="698"/>
      <c r="OZX217" s="698"/>
      <c r="OZY217" s="488"/>
      <c r="OZZ217" s="488"/>
      <c r="PAA217" s="488"/>
      <c r="PAB217" s="488"/>
      <c r="PAC217" s="488"/>
      <c r="PAD217" s="697" t="s">
        <v>9880</v>
      </c>
      <c r="PAE217" s="698"/>
      <c r="PAF217" s="698"/>
      <c r="PAG217" s="488"/>
      <c r="PAH217" s="488"/>
      <c r="PAI217" s="488"/>
      <c r="PAJ217" s="488"/>
      <c r="PAK217" s="488"/>
      <c r="PAL217" s="697" t="s">
        <v>9880</v>
      </c>
      <c r="PAM217" s="698"/>
      <c r="PAN217" s="698"/>
      <c r="PAO217" s="488"/>
      <c r="PAP217" s="488"/>
      <c r="PAQ217" s="488"/>
      <c r="PAR217" s="488"/>
      <c r="PAS217" s="488"/>
      <c r="PAT217" s="697" t="s">
        <v>9880</v>
      </c>
      <c r="PAU217" s="698"/>
      <c r="PAV217" s="698"/>
      <c r="PAW217" s="488"/>
      <c r="PAX217" s="488"/>
      <c r="PAY217" s="488"/>
      <c r="PAZ217" s="488"/>
      <c r="PBA217" s="488"/>
      <c r="PBB217" s="697" t="s">
        <v>9880</v>
      </c>
      <c r="PBC217" s="698"/>
      <c r="PBD217" s="698"/>
      <c r="PBE217" s="488"/>
      <c r="PBF217" s="488"/>
      <c r="PBG217" s="488"/>
      <c r="PBH217" s="488"/>
      <c r="PBI217" s="488"/>
      <c r="PBJ217" s="697" t="s">
        <v>9880</v>
      </c>
      <c r="PBK217" s="698"/>
      <c r="PBL217" s="698"/>
      <c r="PBM217" s="488"/>
      <c r="PBN217" s="488"/>
      <c r="PBO217" s="488"/>
      <c r="PBP217" s="488"/>
      <c r="PBQ217" s="488"/>
      <c r="PBR217" s="697" t="s">
        <v>9880</v>
      </c>
      <c r="PBS217" s="698"/>
      <c r="PBT217" s="698"/>
      <c r="PBU217" s="488"/>
      <c r="PBV217" s="488"/>
      <c r="PBW217" s="488"/>
      <c r="PBX217" s="488"/>
      <c r="PBY217" s="488"/>
      <c r="PBZ217" s="697" t="s">
        <v>9880</v>
      </c>
      <c r="PCA217" s="698"/>
      <c r="PCB217" s="698"/>
      <c r="PCC217" s="488"/>
      <c r="PCD217" s="488"/>
      <c r="PCE217" s="488"/>
      <c r="PCF217" s="488"/>
      <c r="PCG217" s="488"/>
      <c r="PCH217" s="697" t="s">
        <v>9880</v>
      </c>
      <c r="PCI217" s="698"/>
      <c r="PCJ217" s="698"/>
      <c r="PCK217" s="488"/>
      <c r="PCL217" s="488"/>
      <c r="PCM217" s="488"/>
      <c r="PCN217" s="488"/>
      <c r="PCO217" s="488"/>
      <c r="PCP217" s="697" t="s">
        <v>9880</v>
      </c>
      <c r="PCQ217" s="698"/>
      <c r="PCR217" s="698"/>
      <c r="PCS217" s="488"/>
      <c r="PCT217" s="488"/>
      <c r="PCU217" s="488"/>
      <c r="PCV217" s="488"/>
      <c r="PCW217" s="488"/>
      <c r="PCX217" s="697" t="s">
        <v>9880</v>
      </c>
      <c r="PCY217" s="698"/>
      <c r="PCZ217" s="698"/>
      <c r="PDA217" s="488"/>
      <c r="PDB217" s="488"/>
      <c r="PDC217" s="488"/>
      <c r="PDD217" s="488"/>
      <c r="PDE217" s="488"/>
      <c r="PDF217" s="697" t="s">
        <v>9880</v>
      </c>
      <c r="PDG217" s="698"/>
      <c r="PDH217" s="698"/>
      <c r="PDI217" s="488"/>
      <c r="PDJ217" s="488"/>
      <c r="PDK217" s="488"/>
      <c r="PDL217" s="488"/>
      <c r="PDM217" s="488"/>
      <c r="PDN217" s="697" t="s">
        <v>9880</v>
      </c>
      <c r="PDO217" s="698"/>
      <c r="PDP217" s="698"/>
      <c r="PDQ217" s="488"/>
      <c r="PDR217" s="488"/>
      <c r="PDS217" s="488"/>
      <c r="PDT217" s="488"/>
      <c r="PDU217" s="488"/>
      <c r="PDV217" s="697" t="s">
        <v>9880</v>
      </c>
      <c r="PDW217" s="698"/>
      <c r="PDX217" s="698"/>
      <c r="PDY217" s="488"/>
      <c r="PDZ217" s="488"/>
      <c r="PEA217" s="488"/>
      <c r="PEB217" s="488"/>
      <c r="PEC217" s="488"/>
      <c r="PED217" s="697" t="s">
        <v>9880</v>
      </c>
      <c r="PEE217" s="698"/>
      <c r="PEF217" s="698"/>
      <c r="PEG217" s="488"/>
      <c r="PEH217" s="488"/>
      <c r="PEI217" s="488"/>
      <c r="PEJ217" s="488"/>
      <c r="PEK217" s="488"/>
      <c r="PEL217" s="697" t="s">
        <v>9880</v>
      </c>
      <c r="PEM217" s="698"/>
      <c r="PEN217" s="698"/>
      <c r="PEO217" s="488"/>
      <c r="PEP217" s="488"/>
      <c r="PEQ217" s="488"/>
      <c r="PER217" s="488"/>
      <c r="PES217" s="488"/>
      <c r="PET217" s="697" t="s">
        <v>9880</v>
      </c>
      <c r="PEU217" s="698"/>
      <c r="PEV217" s="698"/>
      <c r="PEW217" s="488"/>
      <c r="PEX217" s="488"/>
      <c r="PEY217" s="488"/>
      <c r="PEZ217" s="488"/>
      <c r="PFA217" s="488"/>
      <c r="PFB217" s="697" t="s">
        <v>9880</v>
      </c>
      <c r="PFC217" s="698"/>
      <c r="PFD217" s="698"/>
      <c r="PFE217" s="488"/>
      <c r="PFF217" s="488"/>
      <c r="PFG217" s="488"/>
      <c r="PFH217" s="488"/>
      <c r="PFI217" s="488"/>
      <c r="PFJ217" s="697" t="s">
        <v>9880</v>
      </c>
      <c r="PFK217" s="698"/>
      <c r="PFL217" s="698"/>
      <c r="PFM217" s="488"/>
      <c r="PFN217" s="488"/>
      <c r="PFO217" s="488"/>
      <c r="PFP217" s="488"/>
      <c r="PFQ217" s="488"/>
      <c r="PFR217" s="697" t="s">
        <v>9880</v>
      </c>
      <c r="PFS217" s="698"/>
      <c r="PFT217" s="698"/>
      <c r="PFU217" s="488"/>
      <c r="PFV217" s="488"/>
      <c r="PFW217" s="488"/>
      <c r="PFX217" s="488"/>
      <c r="PFY217" s="488"/>
      <c r="PFZ217" s="697" t="s">
        <v>9880</v>
      </c>
      <c r="PGA217" s="698"/>
      <c r="PGB217" s="698"/>
      <c r="PGC217" s="488"/>
      <c r="PGD217" s="488"/>
      <c r="PGE217" s="488"/>
      <c r="PGF217" s="488"/>
      <c r="PGG217" s="488"/>
      <c r="PGH217" s="697" t="s">
        <v>9880</v>
      </c>
      <c r="PGI217" s="698"/>
      <c r="PGJ217" s="698"/>
      <c r="PGK217" s="488"/>
      <c r="PGL217" s="488"/>
      <c r="PGM217" s="488"/>
      <c r="PGN217" s="488"/>
      <c r="PGO217" s="488"/>
      <c r="PGP217" s="697" t="s">
        <v>9880</v>
      </c>
      <c r="PGQ217" s="698"/>
      <c r="PGR217" s="698"/>
      <c r="PGS217" s="488"/>
      <c r="PGT217" s="488"/>
      <c r="PGU217" s="488"/>
      <c r="PGV217" s="488"/>
      <c r="PGW217" s="488"/>
      <c r="PGX217" s="697" t="s">
        <v>9880</v>
      </c>
      <c r="PGY217" s="698"/>
      <c r="PGZ217" s="698"/>
      <c r="PHA217" s="488"/>
      <c r="PHB217" s="488"/>
      <c r="PHC217" s="488"/>
      <c r="PHD217" s="488"/>
      <c r="PHE217" s="488"/>
      <c r="PHF217" s="697" t="s">
        <v>9880</v>
      </c>
      <c r="PHG217" s="698"/>
      <c r="PHH217" s="698"/>
      <c r="PHI217" s="488"/>
      <c r="PHJ217" s="488"/>
      <c r="PHK217" s="488"/>
      <c r="PHL217" s="488"/>
      <c r="PHM217" s="488"/>
      <c r="PHN217" s="697" t="s">
        <v>9880</v>
      </c>
      <c r="PHO217" s="698"/>
      <c r="PHP217" s="698"/>
      <c r="PHQ217" s="488"/>
      <c r="PHR217" s="488"/>
      <c r="PHS217" s="488"/>
      <c r="PHT217" s="488"/>
      <c r="PHU217" s="488"/>
      <c r="PHV217" s="697" t="s">
        <v>9880</v>
      </c>
      <c r="PHW217" s="698"/>
      <c r="PHX217" s="698"/>
      <c r="PHY217" s="488"/>
      <c r="PHZ217" s="488"/>
      <c r="PIA217" s="488"/>
      <c r="PIB217" s="488"/>
      <c r="PIC217" s="488"/>
      <c r="PID217" s="697" t="s">
        <v>9880</v>
      </c>
      <c r="PIE217" s="698"/>
      <c r="PIF217" s="698"/>
      <c r="PIG217" s="488"/>
      <c r="PIH217" s="488"/>
      <c r="PII217" s="488"/>
      <c r="PIJ217" s="488"/>
      <c r="PIK217" s="488"/>
      <c r="PIL217" s="697" t="s">
        <v>9880</v>
      </c>
      <c r="PIM217" s="698"/>
      <c r="PIN217" s="698"/>
      <c r="PIO217" s="488"/>
      <c r="PIP217" s="488"/>
      <c r="PIQ217" s="488"/>
      <c r="PIR217" s="488"/>
      <c r="PIS217" s="488"/>
      <c r="PIT217" s="697" t="s">
        <v>9880</v>
      </c>
      <c r="PIU217" s="698"/>
      <c r="PIV217" s="698"/>
      <c r="PIW217" s="488"/>
      <c r="PIX217" s="488"/>
      <c r="PIY217" s="488"/>
      <c r="PIZ217" s="488"/>
      <c r="PJA217" s="488"/>
      <c r="PJB217" s="697" t="s">
        <v>9880</v>
      </c>
      <c r="PJC217" s="698"/>
      <c r="PJD217" s="698"/>
      <c r="PJE217" s="488"/>
      <c r="PJF217" s="488"/>
      <c r="PJG217" s="488"/>
      <c r="PJH217" s="488"/>
      <c r="PJI217" s="488"/>
      <c r="PJJ217" s="697" t="s">
        <v>9880</v>
      </c>
      <c r="PJK217" s="698"/>
      <c r="PJL217" s="698"/>
      <c r="PJM217" s="488"/>
      <c r="PJN217" s="488"/>
      <c r="PJO217" s="488"/>
      <c r="PJP217" s="488"/>
      <c r="PJQ217" s="488"/>
      <c r="PJR217" s="697" t="s">
        <v>9880</v>
      </c>
      <c r="PJS217" s="698"/>
      <c r="PJT217" s="698"/>
      <c r="PJU217" s="488"/>
      <c r="PJV217" s="488"/>
      <c r="PJW217" s="488"/>
      <c r="PJX217" s="488"/>
      <c r="PJY217" s="488"/>
      <c r="PJZ217" s="697" t="s">
        <v>9880</v>
      </c>
      <c r="PKA217" s="698"/>
      <c r="PKB217" s="698"/>
      <c r="PKC217" s="488"/>
      <c r="PKD217" s="488"/>
      <c r="PKE217" s="488"/>
      <c r="PKF217" s="488"/>
      <c r="PKG217" s="488"/>
      <c r="PKH217" s="697" t="s">
        <v>9880</v>
      </c>
      <c r="PKI217" s="698"/>
      <c r="PKJ217" s="698"/>
      <c r="PKK217" s="488"/>
      <c r="PKL217" s="488"/>
      <c r="PKM217" s="488"/>
      <c r="PKN217" s="488"/>
      <c r="PKO217" s="488"/>
      <c r="PKP217" s="697" t="s">
        <v>9880</v>
      </c>
      <c r="PKQ217" s="698"/>
      <c r="PKR217" s="698"/>
      <c r="PKS217" s="488"/>
      <c r="PKT217" s="488"/>
      <c r="PKU217" s="488"/>
      <c r="PKV217" s="488"/>
      <c r="PKW217" s="488"/>
      <c r="PKX217" s="697" t="s">
        <v>9880</v>
      </c>
      <c r="PKY217" s="698"/>
      <c r="PKZ217" s="698"/>
      <c r="PLA217" s="488"/>
      <c r="PLB217" s="488"/>
      <c r="PLC217" s="488"/>
      <c r="PLD217" s="488"/>
      <c r="PLE217" s="488"/>
      <c r="PLF217" s="697" t="s">
        <v>9880</v>
      </c>
      <c r="PLG217" s="698"/>
      <c r="PLH217" s="698"/>
      <c r="PLI217" s="488"/>
      <c r="PLJ217" s="488"/>
      <c r="PLK217" s="488"/>
      <c r="PLL217" s="488"/>
      <c r="PLM217" s="488"/>
      <c r="PLN217" s="697" t="s">
        <v>9880</v>
      </c>
      <c r="PLO217" s="698"/>
      <c r="PLP217" s="698"/>
      <c r="PLQ217" s="488"/>
      <c r="PLR217" s="488"/>
      <c r="PLS217" s="488"/>
      <c r="PLT217" s="488"/>
      <c r="PLU217" s="488"/>
      <c r="PLV217" s="697" t="s">
        <v>9880</v>
      </c>
      <c r="PLW217" s="698"/>
      <c r="PLX217" s="698"/>
      <c r="PLY217" s="488"/>
      <c r="PLZ217" s="488"/>
      <c r="PMA217" s="488"/>
      <c r="PMB217" s="488"/>
      <c r="PMC217" s="488"/>
      <c r="PMD217" s="697" t="s">
        <v>9880</v>
      </c>
      <c r="PME217" s="698"/>
      <c r="PMF217" s="698"/>
      <c r="PMG217" s="488"/>
      <c r="PMH217" s="488"/>
      <c r="PMI217" s="488"/>
      <c r="PMJ217" s="488"/>
      <c r="PMK217" s="488"/>
      <c r="PML217" s="697" t="s">
        <v>9880</v>
      </c>
      <c r="PMM217" s="698"/>
      <c r="PMN217" s="698"/>
      <c r="PMO217" s="488"/>
      <c r="PMP217" s="488"/>
      <c r="PMQ217" s="488"/>
      <c r="PMR217" s="488"/>
      <c r="PMS217" s="488"/>
      <c r="PMT217" s="697" t="s">
        <v>9880</v>
      </c>
      <c r="PMU217" s="698"/>
      <c r="PMV217" s="698"/>
      <c r="PMW217" s="488"/>
      <c r="PMX217" s="488"/>
      <c r="PMY217" s="488"/>
      <c r="PMZ217" s="488"/>
      <c r="PNA217" s="488"/>
      <c r="PNB217" s="697" t="s">
        <v>9880</v>
      </c>
      <c r="PNC217" s="698"/>
      <c r="PND217" s="698"/>
      <c r="PNE217" s="488"/>
      <c r="PNF217" s="488"/>
      <c r="PNG217" s="488"/>
      <c r="PNH217" s="488"/>
      <c r="PNI217" s="488"/>
      <c r="PNJ217" s="697" t="s">
        <v>9880</v>
      </c>
      <c r="PNK217" s="698"/>
      <c r="PNL217" s="698"/>
      <c r="PNM217" s="488"/>
      <c r="PNN217" s="488"/>
      <c r="PNO217" s="488"/>
      <c r="PNP217" s="488"/>
      <c r="PNQ217" s="488"/>
      <c r="PNR217" s="697" t="s">
        <v>9880</v>
      </c>
      <c r="PNS217" s="698"/>
      <c r="PNT217" s="698"/>
      <c r="PNU217" s="488"/>
      <c r="PNV217" s="488"/>
      <c r="PNW217" s="488"/>
      <c r="PNX217" s="488"/>
      <c r="PNY217" s="488"/>
      <c r="PNZ217" s="697" t="s">
        <v>9880</v>
      </c>
      <c r="POA217" s="698"/>
      <c r="POB217" s="698"/>
      <c r="POC217" s="488"/>
      <c r="POD217" s="488"/>
      <c r="POE217" s="488"/>
      <c r="POF217" s="488"/>
      <c r="POG217" s="488"/>
      <c r="POH217" s="697" t="s">
        <v>9880</v>
      </c>
      <c r="POI217" s="698"/>
      <c r="POJ217" s="698"/>
      <c r="POK217" s="488"/>
      <c r="POL217" s="488"/>
      <c r="POM217" s="488"/>
      <c r="PON217" s="488"/>
      <c r="POO217" s="488"/>
      <c r="POP217" s="697" t="s">
        <v>9880</v>
      </c>
      <c r="POQ217" s="698"/>
      <c r="POR217" s="698"/>
      <c r="POS217" s="488"/>
      <c r="POT217" s="488"/>
      <c r="POU217" s="488"/>
      <c r="POV217" s="488"/>
      <c r="POW217" s="488"/>
      <c r="POX217" s="697" t="s">
        <v>9880</v>
      </c>
      <c r="POY217" s="698"/>
      <c r="POZ217" s="698"/>
      <c r="PPA217" s="488"/>
      <c r="PPB217" s="488"/>
      <c r="PPC217" s="488"/>
      <c r="PPD217" s="488"/>
      <c r="PPE217" s="488"/>
      <c r="PPF217" s="697" t="s">
        <v>9880</v>
      </c>
      <c r="PPG217" s="698"/>
      <c r="PPH217" s="698"/>
      <c r="PPI217" s="488"/>
      <c r="PPJ217" s="488"/>
      <c r="PPK217" s="488"/>
      <c r="PPL217" s="488"/>
      <c r="PPM217" s="488"/>
      <c r="PPN217" s="697" t="s">
        <v>9880</v>
      </c>
      <c r="PPO217" s="698"/>
      <c r="PPP217" s="698"/>
      <c r="PPQ217" s="488"/>
      <c r="PPR217" s="488"/>
      <c r="PPS217" s="488"/>
      <c r="PPT217" s="488"/>
      <c r="PPU217" s="488"/>
      <c r="PPV217" s="697" t="s">
        <v>9880</v>
      </c>
      <c r="PPW217" s="698"/>
      <c r="PPX217" s="698"/>
      <c r="PPY217" s="488"/>
      <c r="PPZ217" s="488"/>
      <c r="PQA217" s="488"/>
      <c r="PQB217" s="488"/>
      <c r="PQC217" s="488"/>
      <c r="PQD217" s="697" t="s">
        <v>9880</v>
      </c>
      <c r="PQE217" s="698"/>
      <c r="PQF217" s="698"/>
      <c r="PQG217" s="488"/>
      <c r="PQH217" s="488"/>
      <c r="PQI217" s="488"/>
      <c r="PQJ217" s="488"/>
      <c r="PQK217" s="488"/>
      <c r="PQL217" s="697" t="s">
        <v>9880</v>
      </c>
      <c r="PQM217" s="698"/>
      <c r="PQN217" s="698"/>
      <c r="PQO217" s="488"/>
      <c r="PQP217" s="488"/>
      <c r="PQQ217" s="488"/>
      <c r="PQR217" s="488"/>
      <c r="PQS217" s="488"/>
      <c r="PQT217" s="697" t="s">
        <v>9880</v>
      </c>
      <c r="PQU217" s="698"/>
      <c r="PQV217" s="698"/>
      <c r="PQW217" s="488"/>
      <c r="PQX217" s="488"/>
      <c r="PQY217" s="488"/>
      <c r="PQZ217" s="488"/>
      <c r="PRA217" s="488"/>
      <c r="PRB217" s="697" t="s">
        <v>9880</v>
      </c>
      <c r="PRC217" s="698"/>
      <c r="PRD217" s="698"/>
      <c r="PRE217" s="488"/>
      <c r="PRF217" s="488"/>
      <c r="PRG217" s="488"/>
      <c r="PRH217" s="488"/>
      <c r="PRI217" s="488"/>
      <c r="PRJ217" s="697" t="s">
        <v>9880</v>
      </c>
      <c r="PRK217" s="698"/>
      <c r="PRL217" s="698"/>
      <c r="PRM217" s="488"/>
      <c r="PRN217" s="488"/>
      <c r="PRO217" s="488"/>
      <c r="PRP217" s="488"/>
      <c r="PRQ217" s="488"/>
      <c r="PRR217" s="697" t="s">
        <v>9880</v>
      </c>
      <c r="PRS217" s="698"/>
      <c r="PRT217" s="698"/>
      <c r="PRU217" s="488"/>
      <c r="PRV217" s="488"/>
      <c r="PRW217" s="488"/>
      <c r="PRX217" s="488"/>
      <c r="PRY217" s="488"/>
      <c r="PRZ217" s="697" t="s">
        <v>9880</v>
      </c>
      <c r="PSA217" s="698"/>
      <c r="PSB217" s="698"/>
      <c r="PSC217" s="488"/>
      <c r="PSD217" s="488"/>
      <c r="PSE217" s="488"/>
      <c r="PSF217" s="488"/>
      <c r="PSG217" s="488"/>
      <c r="PSH217" s="697" t="s">
        <v>9880</v>
      </c>
      <c r="PSI217" s="698"/>
      <c r="PSJ217" s="698"/>
      <c r="PSK217" s="488"/>
      <c r="PSL217" s="488"/>
      <c r="PSM217" s="488"/>
      <c r="PSN217" s="488"/>
      <c r="PSO217" s="488"/>
      <c r="PSP217" s="697" t="s">
        <v>9880</v>
      </c>
      <c r="PSQ217" s="698"/>
      <c r="PSR217" s="698"/>
      <c r="PSS217" s="488"/>
      <c r="PST217" s="488"/>
      <c r="PSU217" s="488"/>
      <c r="PSV217" s="488"/>
      <c r="PSW217" s="488"/>
      <c r="PSX217" s="697" t="s">
        <v>9880</v>
      </c>
      <c r="PSY217" s="698"/>
      <c r="PSZ217" s="698"/>
      <c r="PTA217" s="488"/>
      <c r="PTB217" s="488"/>
      <c r="PTC217" s="488"/>
      <c r="PTD217" s="488"/>
      <c r="PTE217" s="488"/>
      <c r="PTF217" s="697" t="s">
        <v>9880</v>
      </c>
      <c r="PTG217" s="698"/>
      <c r="PTH217" s="698"/>
      <c r="PTI217" s="488"/>
      <c r="PTJ217" s="488"/>
      <c r="PTK217" s="488"/>
      <c r="PTL217" s="488"/>
      <c r="PTM217" s="488"/>
      <c r="PTN217" s="697" t="s">
        <v>9880</v>
      </c>
      <c r="PTO217" s="698"/>
      <c r="PTP217" s="698"/>
      <c r="PTQ217" s="488"/>
      <c r="PTR217" s="488"/>
      <c r="PTS217" s="488"/>
      <c r="PTT217" s="488"/>
      <c r="PTU217" s="488"/>
      <c r="PTV217" s="697" t="s">
        <v>9880</v>
      </c>
      <c r="PTW217" s="698"/>
      <c r="PTX217" s="698"/>
      <c r="PTY217" s="488"/>
      <c r="PTZ217" s="488"/>
      <c r="PUA217" s="488"/>
      <c r="PUB217" s="488"/>
      <c r="PUC217" s="488"/>
      <c r="PUD217" s="697" t="s">
        <v>9880</v>
      </c>
      <c r="PUE217" s="698"/>
      <c r="PUF217" s="698"/>
      <c r="PUG217" s="488"/>
      <c r="PUH217" s="488"/>
      <c r="PUI217" s="488"/>
      <c r="PUJ217" s="488"/>
      <c r="PUK217" s="488"/>
      <c r="PUL217" s="697" t="s">
        <v>9880</v>
      </c>
      <c r="PUM217" s="698"/>
      <c r="PUN217" s="698"/>
      <c r="PUO217" s="488"/>
      <c r="PUP217" s="488"/>
      <c r="PUQ217" s="488"/>
      <c r="PUR217" s="488"/>
      <c r="PUS217" s="488"/>
      <c r="PUT217" s="697" t="s">
        <v>9880</v>
      </c>
      <c r="PUU217" s="698"/>
      <c r="PUV217" s="698"/>
      <c r="PUW217" s="488"/>
      <c r="PUX217" s="488"/>
      <c r="PUY217" s="488"/>
      <c r="PUZ217" s="488"/>
      <c r="PVA217" s="488"/>
      <c r="PVB217" s="697" t="s">
        <v>9880</v>
      </c>
      <c r="PVC217" s="698"/>
      <c r="PVD217" s="698"/>
      <c r="PVE217" s="488"/>
      <c r="PVF217" s="488"/>
      <c r="PVG217" s="488"/>
      <c r="PVH217" s="488"/>
      <c r="PVI217" s="488"/>
      <c r="PVJ217" s="697" t="s">
        <v>9880</v>
      </c>
      <c r="PVK217" s="698"/>
      <c r="PVL217" s="698"/>
      <c r="PVM217" s="488"/>
      <c r="PVN217" s="488"/>
      <c r="PVO217" s="488"/>
      <c r="PVP217" s="488"/>
      <c r="PVQ217" s="488"/>
      <c r="PVR217" s="697" t="s">
        <v>9880</v>
      </c>
      <c r="PVS217" s="698"/>
      <c r="PVT217" s="698"/>
      <c r="PVU217" s="488"/>
      <c r="PVV217" s="488"/>
      <c r="PVW217" s="488"/>
      <c r="PVX217" s="488"/>
      <c r="PVY217" s="488"/>
      <c r="PVZ217" s="697" t="s">
        <v>9880</v>
      </c>
      <c r="PWA217" s="698"/>
      <c r="PWB217" s="698"/>
      <c r="PWC217" s="488"/>
      <c r="PWD217" s="488"/>
      <c r="PWE217" s="488"/>
      <c r="PWF217" s="488"/>
      <c r="PWG217" s="488"/>
      <c r="PWH217" s="697" t="s">
        <v>9880</v>
      </c>
      <c r="PWI217" s="698"/>
      <c r="PWJ217" s="698"/>
      <c r="PWK217" s="488"/>
      <c r="PWL217" s="488"/>
      <c r="PWM217" s="488"/>
      <c r="PWN217" s="488"/>
      <c r="PWO217" s="488"/>
      <c r="PWP217" s="697" t="s">
        <v>9880</v>
      </c>
      <c r="PWQ217" s="698"/>
      <c r="PWR217" s="698"/>
      <c r="PWS217" s="488"/>
      <c r="PWT217" s="488"/>
      <c r="PWU217" s="488"/>
      <c r="PWV217" s="488"/>
      <c r="PWW217" s="488"/>
      <c r="PWX217" s="697" t="s">
        <v>9880</v>
      </c>
      <c r="PWY217" s="698"/>
      <c r="PWZ217" s="698"/>
      <c r="PXA217" s="488"/>
      <c r="PXB217" s="488"/>
      <c r="PXC217" s="488"/>
      <c r="PXD217" s="488"/>
      <c r="PXE217" s="488"/>
      <c r="PXF217" s="697" t="s">
        <v>9880</v>
      </c>
      <c r="PXG217" s="698"/>
      <c r="PXH217" s="698"/>
      <c r="PXI217" s="488"/>
      <c r="PXJ217" s="488"/>
      <c r="PXK217" s="488"/>
      <c r="PXL217" s="488"/>
      <c r="PXM217" s="488"/>
      <c r="PXN217" s="697" t="s">
        <v>9880</v>
      </c>
      <c r="PXO217" s="698"/>
      <c r="PXP217" s="698"/>
      <c r="PXQ217" s="488"/>
      <c r="PXR217" s="488"/>
      <c r="PXS217" s="488"/>
      <c r="PXT217" s="488"/>
      <c r="PXU217" s="488"/>
      <c r="PXV217" s="697" t="s">
        <v>9880</v>
      </c>
      <c r="PXW217" s="698"/>
      <c r="PXX217" s="698"/>
      <c r="PXY217" s="488"/>
      <c r="PXZ217" s="488"/>
      <c r="PYA217" s="488"/>
      <c r="PYB217" s="488"/>
      <c r="PYC217" s="488"/>
      <c r="PYD217" s="697" t="s">
        <v>9880</v>
      </c>
      <c r="PYE217" s="698"/>
      <c r="PYF217" s="698"/>
      <c r="PYG217" s="488"/>
      <c r="PYH217" s="488"/>
      <c r="PYI217" s="488"/>
      <c r="PYJ217" s="488"/>
      <c r="PYK217" s="488"/>
      <c r="PYL217" s="697" t="s">
        <v>9880</v>
      </c>
      <c r="PYM217" s="698"/>
      <c r="PYN217" s="698"/>
      <c r="PYO217" s="488"/>
      <c r="PYP217" s="488"/>
      <c r="PYQ217" s="488"/>
      <c r="PYR217" s="488"/>
      <c r="PYS217" s="488"/>
      <c r="PYT217" s="697" t="s">
        <v>9880</v>
      </c>
      <c r="PYU217" s="698"/>
      <c r="PYV217" s="698"/>
      <c r="PYW217" s="488"/>
      <c r="PYX217" s="488"/>
      <c r="PYY217" s="488"/>
      <c r="PYZ217" s="488"/>
      <c r="PZA217" s="488"/>
      <c r="PZB217" s="697" t="s">
        <v>9880</v>
      </c>
      <c r="PZC217" s="698"/>
      <c r="PZD217" s="698"/>
      <c r="PZE217" s="488"/>
      <c r="PZF217" s="488"/>
      <c r="PZG217" s="488"/>
      <c r="PZH217" s="488"/>
      <c r="PZI217" s="488"/>
      <c r="PZJ217" s="697" t="s">
        <v>9880</v>
      </c>
      <c r="PZK217" s="698"/>
      <c r="PZL217" s="698"/>
      <c r="PZM217" s="488"/>
      <c r="PZN217" s="488"/>
      <c r="PZO217" s="488"/>
      <c r="PZP217" s="488"/>
      <c r="PZQ217" s="488"/>
      <c r="PZR217" s="697" t="s">
        <v>9880</v>
      </c>
      <c r="PZS217" s="698"/>
      <c r="PZT217" s="698"/>
      <c r="PZU217" s="488"/>
      <c r="PZV217" s="488"/>
      <c r="PZW217" s="488"/>
      <c r="PZX217" s="488"/>
      <c r="PZY217" s="488"/>
      <c r="PZZ217" s="697" t="s">
        <v>9880</v>
      </c>
      <c r="QAA217" s="698"/>
      <c r="QAB217" s="698"/>
      <c r="QAC217" s="488"/>
      <c r="QAD217" s="488"/>
      <c r="QAE217" s="488"/>
      <c r="QAF217" s="488"/>
      <c r="QAG217" s="488"/>
      <c r="QAH217" s="697" t="s">
        <v>9880</v>
      </c>
      <c r="QAI217" s="698"/>
      <c r="QAJ217" s="698"/>
      <c r="QAK217" s="488"/>
      <c r="QAL217" s="488"/>
      <c r="QAM217" s="488"/>
      <c r="QAN217" s="488"/>
      <c r="QAO217" s="488"/>
      <c r="QAP217" s="697" t="s">
        <v>9880</v>
      </c>
      <c r="QAQ217" s="698"/>
      <c r="QAR217" s="698"/>
      <c r="QAS217" s="488"/>
      <c r="QAT217" s="488"/>
      <c r="QAU217" s="488"/>
      <c r="QAV217" s="488"/>
      <c r="QAW217" s="488"/>
      <c r="QAX217" s="697" t="s">
        <v>9880</v>
      </c>
      <c r="QAY217" s="698"/>
      <c r="QAZ217" s="698"/>
      <c r="QBA217" s="488"/>
      <c r="QBB217" s="488"/>
      <c r="QBC217" s="488"/>
      <c r="QBD217" s="488"/>
      <c r="QBE217" s="488"/>
      <c r="QBF217" s="697" t="s">
        <v>9880</v>
      </c>
      <c r="QBG217" s="698"/>
      <c r="QBH217" s="698"/>
      <c r="QBI217" s="488"/>
      <c r="QBJ217" s="488"/>
      <c r="QBK217" s="488"/>
      <c r="QBL217" s="488"/>
      <c r="QBM217" s="488"/>
      <c r="QBN217" s="697" t="s">
        <v>9880</v>
      </c>
      <c r="QBO217" s="698"/>
      <c r="QBP217" s="698"/>
      <c r="QBQ217" s="488"/>
      <c r="QBR217" s="488"/>
      <c r="QBS217" s="488"/>
      <c r="QBT217" s="488"/>
      <c r="QBU217" s="488"/>
      <c r="QBV217" s="697" t="s">
        <v>9880</v>
      </c>
      <c r="QBW217" s="698"/>
      <c r="QBX217" s="698"/>
      <c r="QBY217" s="488"/>
      <c r="QBZ217" s="488"/>
      <c r="QCA217" s="488"/>
      <c r="QCB217" s="488"/>
      <c r="QCC217" s="488"/>
      <c r="QCD217" s="697" t="s">
        <v>9880</v>
      </c>
      <c r="QCE217" s="698"/>
      <c r="QCF217" s="698"/>
      <c r="QCG217" s="488"/>
      <c r="QCH217" s="488"/>
      <c r="QCI217" s="488"/>
      <c r="QCJ217" s="488"/>
      <c r="QCK217" s="488"/>
      <c r="QCL217" s="697" t="s">
        <v>9880</v>
      </c>
      <c r="QCM217" s="698"/>
      <c r="QCN217" s="698"/>
      <c r="QCO217" s="488"/>
      <c r="QCP217" s="488"/>
      <c r="QCQ217" s="488"/>
      <c r="QCR217" s="488"/>
      <c r="QCS217" s="488"/>
      <c r="QCT217" s="697" t="s">
        <v>9880</v>
      </c>
      <c r="QCU217" s="698"/>
      <c r="QCV217" s="698"/>
      <c r="QCW217" s="488"/>
      <c r="QCX217" s="488"/>
      <c r="QCY217" s="488"/>
      <c r="QCZ217" s="488"/>
      <c r="QDA217" s="488"/>
      <c r="QDB217" s="697" t="s">
        <v>9880</v>
      </c>
      <c r="QDC217" s="698"/>
      <c r="QDD217" s="698"/>
      <c r="QDE217" s="488"/>
      <c r="QDF217" s="488"/>
      <c r="QDG217" s="488"/>
      <c r="QDH217" s="488"/>
      <c r="QDI217" s="488"/>
      <c r="QDJ217" s="697" t="s">
        <v>9880</v>
      </c>
      <c r="QDK217" s="698"/>
      <c r="QDL217" s="698"/>
      <c r="QDM217" s="488"/>
      <c r="QDN217" s="488"/>
      <c r="QDO217" s="488"/>
      <c r="QDP217" s="488"/>
      <c r="QDQ217" s="488"/>
      <c r="QDR217" s="697" t="s">
        <v>9880</v>
      </c>
      <c r="QDS217" s="698"/>
      <c r="QDT217" s="698"/>
      <c r="QDU217" s="488"/>
      <c r="QDV217" s="488"/>
      <c r="QDW217" s="488"/>
      <c r="QDX217" s="488"/>
      <c r="QDY217" s="488"/>
      <c r="QDZ217" s="697" t="s">
        <v>9880</v>
      </c>
      <c r="QEA217" s="698"/>
      <c r="QEB217" s="698"/>
      <c r="QEC217" s="488"/>
      <c r="QED217" s="488"/>
      <c r="QEE217" s="488"/>
      <c r="QEF217" s="488"/>
      <c r="QEG217" s="488"/>
      <c r="QEH217" s="697" t="s">
        <v>9880</v>
      </c>
      <c r="QEI217" s="698"/>
      <c r="QEJ217" s="698"/>
      <c r="QEK217" s="488"/>
      <c r="QEL217" s="488"/>
      <c r="QEM217" s="488"/>
      <c r="QEN217" s="488"/>
      <c r="QEO217" s="488"/>
      <c r="QEP217" s="697" t="s">
        <v>9880</v>
      </c>
      <c r="QEQ217" s="698"/>
      <c r="QER217" s="698"/>
      <c r="QES217" s="488"/>
      <c r="QET217" s="488"/>
      <c r="QEU217" s="488"/>
      <c r="QEV217" s="488"/>
      <c r="QEW217" s="488"/>
      <c r="QEX217" s="697" t="s">
        <v>9880</v>
      </c>
      <c r="QEY217" s="698"/>
      <c r="QEZ217" s="698"/>
      <c r="QFA217" s="488"/>
      <c r="QFB217" s="488"/>
      <c r="QFC217" s="488"/>
      <c r="QFD217" s="488"/>
      <c r="QFE217" s="488"/>
      <c r="QFF217" s="697" t="s">
        <v>9880</v>
      </c>
      <c r="QFG217" s="698"/>
      <c r="QFH217" s="698"/>
      <c r="QFI217" s="488"/>
      <c r="QFJ217" s="488"/>
      <c r="QFK217" s="488"/>
      <c r="QFL217" s="488"/>
      <c r="QFM217" s="488"/>
      <c r="QFN217" s="697" t="s">
        <v>9880</v>
      </c>
      <c r="QFO217" s="698"/>
      <c r="QFP217" s="698"/>
      <c r="QFQ217" s="488"/>
      <c r="QFR217" s="488"/>
      <c r="QFS217" s="488"/>
      <c r="QFT217" s="488"/>
      <c r="QFU217" s="488"/>
      <c r="QFV217" s="697" t="s">
        <v>9880</v>
      </c>
      <c r="QFW217" s="698"/>
      <c r="QFX217" s="698"/>
      <c r="QFY217" s="488"/>
      <c r="QFZ217" s="488"/>
      <c r="QGA217" s="488"/>
      <c r="QGB217" s="488"/>
      <c r="QGC217" s="488"/>
      <c r="QGD217" s="697" t="s">
        <v>9880</v>
      </c>
      <c r="QGE217" s="698"/>
      <c r="QGF217" s="698"/>
      <c r="QGG217" s="488"/>
      <c r="QGH217" s="488"/>
      <c r="QGI217" s="488"/>
      <c r="QGJ217" s="488"/>
      <c r="QGK217" s="488"/>
      <c r="QGL217" s="697" t="s">
        <v>9880</v>
      </c>
      <c r="QGM217" s="698"/>
      <c r="QGN217" s="698"/>
      <c r="QGO217" s="488"/>
      <c r="QGP217" s="488"/>
      <c r="QGQ217" s="488"/>
      <c r="QGR217" s="488"/>
      <c r="QGS217" s="488"/>
      <c r="QGT217" s="697" t="s">
        <v>9880</v>
      </c>
      <c r="QGU217" s="698"/>
      <c r="QGV217" s="698"/>
      <c r="QGW217" s="488"/>
      <c r="QGX217" s="488"/>
      <c r="QGY217" s="488"/>
      <c r="QGZ217" s="488"/>
      <c r="QHA217" s="488"/>
      <c r="QHB217" s="697" t="s">
        <v>9880</v>
      </c>
      <c r="QHC217" s="698"/>
      <c r="QHD217" s="698"/>
      <c r="QHE217" s="488"/>
      <c r="QHF217" s="488"/>
      <c r="QHG217" s="488"/>
      <c r="QHH217" s="488"/>
      <c r="QHI217" s="488"/>
      <c r="QHJ217" s="697" t="s">
        <v>9880</v>
      </c>
      <c r="QHK217" s="698"/>
      <c r="QHL217" s="698"/>
      <c r="QHM217" s="488"/>
      <c r="QHN217" s="488"/>
      <c r="QHO217" s="488"/>
      <c r="QHP217" s="488"/>
      <c r="QHQ217" s="488"/>
      <c r="QHR217" s="697" t="s">
        <v>9880</v>
      </c>
      <c r="QHS217" s="698"/>
      <c r="QHT217" s="698"/>
      <c r="QHU217" s="488"/>
      <c r="QHV217" s="488"/>
      <c r="QHW217" s="488"/>
      <c r="QHX217" s="488"/>
      <c r="QHY217" s="488"/>
      <c r="QHZ217" s="697" t="s">
        <v>9880</v>
      </c>
      <c r="QIA217" s="698"/>
      <c r="QIB217" s="698"/>
      <c r="QIC217" s="488"/>
      <c r="QID217" s="488"/>
      <c r="QIE217" s="488"/>
      <c r="QIF217" s="488"/>
      <c r="QIG217" s="488"/>
      <c r="QIH217" s="697" t="s">
        <v>9880</v>
      </c>
      <c r="QII217" s="698"/>
      <c r="QIJ217" s="698"/>
      <c r="QIK217" s="488"/>
      <c r="QIL217" s="488"/>
      <c r="QIM217" s="488"/>
      <c r="QIN217" s="488"/>
      <c r="QIO217" s="488"/>
      <c r="QIP217" s="697" t="s">
        <v>9880</v>
      </c>
      <c r="QIQ217" s="698"/>
      <c r="QIR217" s="698"/>
      <c r="QIS217" s="488"/>
      <c r="QIT217" s="488"/>
      <c r="QIU217" s="488"/>
      <c r="QIV217" s="488"/>
      <c r="QIW217" s="488"/>
      <c r="QIX217" s="697" t="s">
        <v>9880</v>
      </c>
      <c r="QIY217" s="698"/>
      <c r="QIZ217" s="698"/>
      <c r="QJA217" s="488"/>
      <c r="QJB217" s="488"/>
      <c r="QJC217" s="488"/>
      <c r="QJD217" s="488"/>
      <c r="QJE217" s="488"/>
      <c r="QJF217" s="697" t="s">
        <v>9880</v>
      </c>
      <c r="QJG217" s="698"/>
      <c r="QJH217" s="698"/>
      <c r="QJI217" s="488"/>
      <c r="QJJ217" s="488"/>
      <c r="QJK217" s="488"/>
      <c r="QJL217" s="488"/>
      <c r="QJM217" s="488"/>
      <c r="QJN217" s="697" t="s">
        <v>9880</v>
      </c>
      <c r="QJO217" s="698"/>
      <c r="QJP217" s="698"/>
      <c r="QJQ217" s="488"/>
      <c r="QJR217" s="488"/>
      <c r="QJS217" s="488"/>
      <c r="QJT217" s="488"/>
      <c r="QJU217" s="488"/>
      <c r="QJV217" s="697" t="s">
        <v>9880</v>
      </c>
      <c r="QJW217" s="698"/>
      <c r="QJX217" s="698"/>
      <c r="QJY217" s="488"/>
      <c r="QJZ217" s="488"/>
      <c r="QKA217" s="488"/>
      <c r="QKB217" s="488"/>
      <c r="QKC217" s="488"/>
      <c r="QKD217" s="697" t="s">
        <v>9880</v>
      </c>
      <c r="QKE217" s="698"/>
      <c r="QKF217" s="698"/>
      <c r="QKG217" s="488"/>
      <c r="QKH217" s="488"/>
      <c r="QKI217" s="488"/>
      <c r="QKJ217" s="488"/>
      <c r="QKK217" s="488"/>
      <c r="QKL217" s="697" t="s">
        <v>9880</v>
      </c>
      <c r="QKM217" s="698"/>
      <c r="QKN217" s="698"/>
      <c r="QKO217" s="488"/>
      <c r="QKP217" s="488"/>
      <c r="QKQ217" s="488"/>
      <c r="QKR217" s="488"/>
      <c r="QKS217" s="488"/>
      <c r="QKT217" s="697" t="s">
        <v>9880</v>
      </c>
      <c r="QKU217" s="698"/>
      <c r="QKV217" s="698"/>
      <c r="QKW217" s="488"/>
      <c r="QKX217" s="488"/>
      <c r="QKY217" s="488"/>
      <c r="QKZ217" s="488"/>
      <c r="QLA217" s="488"/>
      <c r="QLB217" s="697" t="s">
        <v>9880</v>
      </c>
      <c r="QLC217" s="698"/>
      <c r="QLD217" s="698"/>
      <c r="QLE217" s="488"/>
      <c r="QLF217" s="488"/>
      <c r="QLG217" s="488"/>
      <c r="QLH217" s="488"/>
      <c r="QLI217" s="488"/>
      <c r="QLJ217" s="697" t="s">
        <v>9880</v>
      </c>
      <c r="QLK217" s="698"/>
      <c r="QLL217" s="698"/>
      <c r="QLM217" s="488"/>
      <c r="QLN217" s="488"/>
      <c r="QLO217" s="488"/>
      <c r="QLP217" s="488"/>
      <c r="QLQ217" s="488"/>
      <c r="QLR217" s="697" t="s">
        <v>9880</v>
      </c>
      <c r="QLS217" s="698"/>
      <c r="QLT217" s="698"/>
      <c r="QLU217" s="488"/>
      <c r="QLV217" s="488"/>
      <c r="QLW217" s="488"/>
      <c r="QLX217" s="488"/>
      <c r="QLY217" s="488"/>
      <c r="QLZ217" s="697" t="s">
        <v>9880</v>
      </c>
      <c r="QMA217" s="698"/>
      <c r="QMB217" s="698"/>
      <c r="QMC217" s="488"/>
      <c r="QMD217" s="488"/>
      <c r="QME217" s="488"/>
      <c r="QMF217" s="488"/>
      <c r="QMG217" s="488"/>
      <c r="QMH217" s="697" t="s">
        <v>9880</v>
      </c>
      <c r="QMI217" s="698"/>
      <c r="QMJ217" s="698"/>
      <c r="QMK217" s="488"/>
      <c r="QML217" s="488"/>
      <c r="QMM217" s="488"/>
      <c r="QMN217" s="488"/>
      <c r="QMO217" s="488"/>
      <c r="QMP217" s="697" t="s">
        <v>9880</v>
      </c>
      <c r="QMQ217" s="698"/>
      <c r="QMR217" s="698"/>
      <c r="QMS217" s="488"/>
      <c r="QMT217" s="488"/>
      <c r="QMU217" s="488"/>
      <c r="QMV217" s="488"/>
      <c r="QMW217" s="488"/>
      <c r="QMX217" s="697" t="s">
        <v>9880</v>
      </c>
      <c r="QMY217" s="698"/>
      <c r="QMZ217" s="698"/>
      <c r="QNA217" s="488"/>
      <c r="QNB217" s="488"/>
      <c r="QNC217" s="488"/>
      <c r="QND217" s="488"/>
      <c r="QNE217" s="488"/>
      <c r="QNF217" s="697" t="s">
        <v>9880</v>
      </c>
      <c r="QNG217" s="698"/>
      <c r="QNH217" s="698"/>
      <c r="QNI217" s="488"/>
      <c r="QNJ217" s="488"/>
      <c r="QNK217" s="488"/>
      <c r="QNL217" s="488"/>
      <c r="QNM217" s="488"/>
      <c r="QNN217" s="697" t="s">
        <v>9880</v>
      </c>
      <c r="QNO217" s="698"/>
      <c r="QNP217" s="698"/>
      <c r="QNQ217" s="488"/>
      <c r="QNR217" s="488"/>
      <c r="QNS217" s="488"/>
      <c r="QNT217" s="488"/>
      <c r="QNU217" s="488"/>
      <c r="QNV217" s="697" t="s">
        <v>9880</v>
      </c>
      <c r="QNW217" s="698"/>
      <c r="QNX217" s="698"/>
      <c r="QNY217" s="488"/>
      <c r="QNZ217" s="488"/>
      <c r="QOA217" s="488"/>
      <c r="QOB217" s="488"/>
      <c r="QOC217" s="488"/>
      <c r="QOD217" s="697" t="s">
        <v>9880</v>
      </c>
      <c r="QOE217" s="698"/>
      <c r="QOF217" s="698"/>
      <c r="QOG217" s="488"/>
      <c r="QOH217" s="488"/>
      <c r="QOI217" s="488"/>
      <c r="QOJ217" s="488"/>
      <c r="QOK217" s="488"/>
      <c r="QOL217" s="697" t="s">
        <v>9880</v>
      </c>
      <c r="QOM217" s="698"/>
      <c r="QON217" s="698"/>
      <c r="QOO217" s="488"/>
      <c r="QOP217" s="488"/>
      <c r="QOQ217" s="488"/>
      <c r="QOR217" s="488"/>
      <c r="QOS217" s="488"/>
      <c r="QOT217" s="697" t="s">
        <v>9880</v>
      </c>
      <c r="QOU217" s="698"/>
      <c r="QOV217" s="698"/>
      <c r="QOW217" s="488"/>
      <c r="QOX217" s="488"/>
      <c r="QOY217" s="488"/>
      <c r="QOZ217" s="488"/>
      <c r="QPA217" s="488"/>
      <c r="QPB217" s="697" t="s">
        <v>9880</v>
      </c>
      <c r="QPC217" s="698"/>
      <c r="QPD217" s="698"/>
      <c r="QPE217" s="488"/>
      <c r="QPF217" s="488"/>
      <c r="QPG217" s="488"/>
      <c r="QPH217" s="488"/>
      <c r="QPI217" s="488"/>
      <c r="QPJ217" s="697" t="s">
        <v>9880</v>
      </c>
      <c r="QPK217" s="698"/>
      <c r="QPL217" s="698"/>
      <c r="QPM217" s="488"/>
      <c r="QPN217" s="488"/>
      <c r="QPO217" s="488"/>
      <c r="QPP217" s="488"/>
      <c r="QPQ217" s="488"/>
      <c r="QPR217" s="697" t="s">
        <v>9880</v>
      </c>
      <c r="QPS217" s="698"/>
      <c r="QPT217" s="698"/>
      <c r="QPU217" s="488"/>
      <c r="QPV217" s="488"/>
      <c r="QPW217" s="488"/>
      <c r="QPX217" s="488"/>
      <c r="QPY217" s="488"/>
      <c r="QPZ217" s="697" t="s">
        <v>9880</v>
      </c>
      <c r="QQA217" s="698"/>
      <c r="QQB217" s="698"/>
      <c r="QQC217" s="488"/>
      <c r="QQD217" s="488"/>
      <c r="QQE217" s="488"/>
      <c r="QQF217" s="488"/>
      <c r="QQG217" s="488"/>
      <c r="QQH217" s="697" t="s">
        <v>9880</v>
      </c>
      <c r="QQI217" s="698"/>
      <c r="QQJ217" s="698"/>
      <c r="QQK217" s="488"/>
      <c r="QQL217" s="488"/>
      <c r="QQM217" s="488"/>
      <c r="QQN217" s="488"/>
      <c r="QQO217" s="488"/>
      <c r="QQP217" s="697" t="s">
        <v>9880</v>
      </c>
      <c r="QQQ217" s="698"/>
      <c r="QQR217" s="698"/>
      <c r="QQS217" s="488"/>
      <c r="QQT217" s="488"/>
      <c r="QQU217" s="488"/>
      <c r="QQV217" s="488"/>
      <c r="QQW217" s="488"/>
      <c r="QQX217" s="697" t="s">
        <v>9880</v>
      </c>
      <c r="QQY217" s="698"/>
      <c r="QQZ217" s="698"/>
      <c r="QRA217" s="488"/>
      <c r="QRB217" s="488"/>
      <c r="QRC217" s="488"/>
      <c r="QRD217" s="488"/>
      <c r="QRE217" s="488"/>
      <c r="QRF217" s="697" t="s">
        <v>9880</v>
      </c>
      <c r="QRG217" s="698"/>
      <c r="QRH217" s="698"/>
      <c r="QRI217" s="488"/>
      <c r="QRJ217" s="488"/>
      <c r="QRK217" s="488"/>
      <c r="QRL217" s="488"/>
      <c r="QRM217" s="488"/>
      <c r="QRN217" s="697" t="s">
        <v>9880</v>
      </c>
      <c r="QRO217" s="698"/>
      <c r="QRP217" s="698"/>
      <c r="QRQ217" s="488"/>
      <c r="QRR217" s="488"/>
      <c r="QRS217" s="488"/>
      <c r="QRT217" s="488"/>
      <c r="QRU217" s="488"/>
      <c r="QRV217" s="697" t="s">
        <v>9880</v>
      </c>
      <c r="QRW217" s="698"/>
      <c r="QRX217" s="698"/>
      <c r="QRY217" s="488"/>
      <c r="QRZ217" s="488"/>
      <c r="QSA217" s="488"/>
      <c r="QSB217" s="488"/>
      <c r="QSC217" s="488"/>
      <c r="QSD217" s="697" t="s">
        <v>9880</v>
      </c>
      <c r="QSE217" s="698"/>
      <c r="QSF217" s="698"/>
      <c r="QSG217" s="488"/>
      <c r="QSH217" s="488"/>
      <c r="QSI217" s="488"/>
      <c r="QSJ217" s="488"/>
      <c r="QSK217" s="488"/>
      <c r="QSL217" s="697" t="s">
        <v>9880</v>
      </c>
      <c r="QSM217" s="698"/>
      <c r="QSN217" s="698"/>
      <c r="QSO217" s="488"/>
      <c r="QSP217" s="488"/>
      <c r="QSQ217" s="488"/>
      <c r="QSR217" s="488"/>
      <c r="QSS217" s="488"/>
      <c r="QST217" s="697" t="s">
        <v>9880</v>
      </c>
      <c r="QSU217" s="698"/>
      <c r="QSV217" s="698"/>
      <c r="QSW217" s="488"/>
      <c r="QSX217" s="488"/>
      <c r="QSY217" s="488"/>
      <c r="QSZ217" s="488"/>
      <c r="QTA217" s="488"/>
      <c r="QTB217" s="697" t="s">
        <v>9880</v>
      </c>
      <c r="QTC217" s="698"/>
      <c r="QTD217" s="698"/>
      <c r="QTE217" s="488"/>
      <c r="QTF217" s="488"/>
      <c r="QTG217" s="488"/>
      <c r="QTH217" s="488"/>
      <c r="QTI217" s="488"/>
      <c r="QTJ217" s="697" t="s">
        <v>9880</v>
      </c>
      <c r="QTK217" s="698"/>
      <c r="QTL217" s="698"/>
      <c r="QTM217" s="488"/>
      <c r="QTN217" s="488"/>
      <c r="QTO217" s="488"/>
      <c r="QTP217" s="488"/>
      <c r="QTQ217" s="488"/>
      <c r="QTR217" s="697" t="s">
        <v>9880</v>
      </c>
      <c r="QTS217" s="698"/>
      <c r="QTT217" s="698"/>
      <c r="QTU217" s="488"/>
      <c r="QTV217" s="488"/>
      <c r="QTW217" s="488"/>
      <c r="QTX217" s="488"/>
      <c r="QTY217" s="488"/>
      <c r="QTZ217" s="697" t="s">
        <v>9880</v>
      </c>
      <c r="QUA217" s="698"/>
      <c r="QUB217" s="698"/>
      <c r="QUC217" s="488"/>
      <c r="QUD217" s="488"/>
      <c r="QUE217" s="488"/>
      <c r="QUF217" s="488"/>
      <c r="QUG217" s="488"/>
      <c r="QUH217" s="697" t="s">
        <v>9880</v>
      </c>
      <c r="QUI217" s="698"/>
      <c r="QUJ217" s="698"/>
      <c r="QUK217" s="488"/>
      <c r="QUL217" s="488"/>
      <c r="QUM217" s="488"/>
      <c r="QUN217" s="488"/>
      <c r="QUO217" s="488"/>
      <c r="QUP217" s="697" t="s">
        <v>9880</v>
      </c>
      <c r="QUQ217" s="698"/>
      <c r="QUR217" s="698"/>
      <c r="QUS217" s="488"/>
      <c r="QUT217" s="488"/>
      <c r="QUU217" s="488"/>
      <c r="QUV217" s="488"/>
      <c r="QUW217" s="488"/>
      <c r="QUX217" s="697" t="s">
        <v>9880</v>
      </c>
      <c r="QUY217" s="698"/>
      <c r="QUZ217" s="698"/>
      <c r="QVA217" s="488"/>
      <c r="QVB217" s="488"/>
      <c r="QVC217" s="488"/>
      <c r="QVD217" s="488"/>
      <c r="QVE217" s="488"/>
      <c r="QVF217" s="697" t="s">
        <v>9880</v>
      </c>
      <c r="QVG217" s="698"/>
      <c r="QVH217" s="698"/>
      <c r="QVI217" s="488"/>
      <c r="QVJ217" s="488"/>
      <c r="QVK217" s="488"/>
      <c r="QVL217" s="488"/>
      <c r="QVM217" s="488"/>
      <c r="QVN217" s="697" t="s">
        <v>9880</v>
      </c>
      <c r="QVO217" s="698"/>
      <c r="QVP217" s="698"/>
      <c r="QVQ217" s="488"/>
      <c r="QVR217" s="488"/>
      <c r="QVS217" s="488"/>
      <c r="QVT217" s="488"/>
      <c r="QVU217" s="488"/>
      <c r="QVV217" s="697" t="s">
        <v>9880</v>
      </c>
      <c r="QVW217" s="698"/>
      <c r="QVX217" s="698"/>
      <c r="QVY217" s="488"/>
      <c r="QVZ217" s="488"/>
      <c r="QWA217" s="488"/>
      <c r="QWB217" s="488"/>
      <c r="QWC217" s="488"/>
      <c r="QWD217" s="697" t="s">
        <v>9880</v>
      </c>
      <c r="QWE217" s="698"/>
      <c r="QWF217" s="698"/>
      <c r="QWG217" s="488"/>
      <c r="QWH217" s="488"/>
      <c r="QWI217" s="488"/>
      <c r="QWJ217" s="488"/>
      <c r="QWK217" s="488"/>
      <c r="QWL217" s="697" t="s">
        <v>9880</v>
      </c>
      <c r="QWM217" s="698"/>
      <c r="QWN217" s="698"/>
      <c r="QWO217" s="488"/>
      <c r="QWP217" s="488"/>
      <c r="QWQ217" s="488"/>
      <c r="QWR217" s="488"/>
      <c r="QWS217" s="488"/>
      <c r="QWT217" s="697" t="s">
        <v>9880</v>
      </c>
      <c r="QWU217" s="698"/>
      <c r="QWV217" s="698"/>
      <c r="QWW217" s="488"/>
      <c r="QWX217" s="488"/>
      <c r="QWY217" s="488"/>
      <c r="QWZ217" s="488"/>
      <c r="QXA217" s="488"/>
      <c r="QXB217" s="697" t="s">
        <v>9880</v>
      </c>
      <c r="QXC217" s="698"/>
      <c r="QXD217" s="698"/>
      <c r="QXE217" s="488"/>
      <c r="QXF217" s="488"/>
      <c r="QXG217" s="488"/>
      <c r="QXH217" s="488"/>
      <c r="QXI217" s="488"/>
      <c r="QXJ217" s="697" t="s">
        <v>9880</v>
      </c>
      <c r="QXK217" s="698"/>
      <c r="QXL217" s="698"/>
      <c r="QXM217" s="488"/>
      <c r="QXN217" s="488"/>
      <c r="QXO217" s="488"/>
      <c r="QXP217" s="488"/>
      <c r="QXQ217" s="488"/>
      <c r="QXR217" s="697" t="s">
        <v>9880</v>
      </c>
      <c r="QXS217" s="698"/>
      <c r="QXT217" s="698"/>
      <c r="QXU217" s="488"/>
      <c r="QXV217" s="488"/>
      <c r="QXW217" s="488"/>
      <c r="QXX217" s="488"/>
      <c r="QXY217" s="488"/>
      <c r="QXZ217" s="697" t="s">
        <v>9880</v>
      </c>
      <c r="QYA217" s="698"/>
      <c r="QYB217" s="698"/>
      <c r="QYC217" s="488"/>
      <c r="QYD217" s="488"/>
      <c r="QYE217" s="488"/>
      <c r="QYF217" s="488"/>
      <c r="QYG217" s="488"/>
      <c r="QYH217" s="697" t="s">
        <v>9880</v>
      </c>
      <c r="QYI217" s="698"/>
      <c r="QYJ217" s="698"/>
      <c r="QYK217" s="488"/>
      <c r="QYL217" s="488"/>
      <c r="QYM217" s="488"/>
      <c r="QYN217" s="488"/>
      <c r="QYO217" s="488"/>
      <c r="QYP217" s="697" t="s">
        <v>9880</v>
      </c>
      <c r="QYQ217" s="698"/>
      <c r="QYR217" s="698"/>
      <c r="QYS217" s="488"/>
      <c r="QYT217" s="488"/>
      <c r="QYU217" s="488"/>
      <c r="QYV217" s="488"/>
      <c r="QYW217" s="488"/>
      <c r="QYX217" s="697" t="s">
        <v>9880</v>
      </c>
      <c r="QYY217" s="698"/>
      <c r="QYZ217" s="698"/>
      <c r="QZA217" s="488"/>
      <c r="QZB217" s="488"/>
      <c r="QZC217" s="488"/>
      <c r="QZD217" s="488"/>
      <c r="QZE217" s="488"/>
      <c r="QZF217" s="697" t="s">
        <v>9880</v>
      </c>
      <c r="QZG217" s="698"/>
      <c r="QZH217" s="698"/>
      <c r="QZI217" s="488"/>
      <c r="QZJ217" s="488"/>
      <c r="QZK217" s="488"/>
      <c r="QZL217" s="488"/>
      <c r="QZM217" s="488"/>
      <c r="QZN217" s="697" t="s">
        <v>9880</v>
      </c>
      <c r="QZO217" s="698"/>
      <c r="QZP217" s="698"/>
      <c r="QZQ217" s="488"/>
      <c r="QZR217" s="488"/>
      <c r="QZS217" s="488"/>
      <c r="QZT217" s="488"/>
      <c r="QZU217" s="488"/>
      <c r="QZV217" s="697" t="s">
        <v>9880</v>
      </c>
      <c r="QZW217" s="698"/>
      <c r="QZX217" s="698"/>
      <c r="QZY217" s="488"/>
      <c r="QZZ217" s="488"/>
      <c r="RAA217" s="488"/>
      <c r="RAB217" s="488"/>
      <c r="RAC217" s="488"/>
      <c r="RAD217" s="697" t="s">
        <v>9880</v>
      </c>
      <c r="RAE217" s="698"/>
      <c r="RAF217" s="698"/>
      <c r="RAG217" s="488"/>
      <c r="RAH217" s="488"/>
      <c r="RAI217" s="488"/>
      <c r="RAJ217" s="488"/>
      <c r="RAK217" s="488"/>
      <c r="RAL217" s="697" t="s">
        <v>9880</v>
      </c>
      <c r="RAM217" s="698"/>
      <c r="RAN217" s="698"/>
      <c r="RAO217" s="488"/>
      <c r="RAP217" s="488"/>
      <c r="RAQ217" s="488"/>
      <c r="RAR217" s="488"/>
      <c r="RAS217" s="488"/>
      <c r="RAT217" s="697" t="s">
        <v>9880</v>
      </c>
      <c r="RAU217" s="698"/>
      <c r="RAV217" s="698"/>
      <c r="RAW217" s="488"/>
      <c r="RAX217" s="488"/>
      <c r="RAY217" s="488"/>
      <c r="RAZ217" s="488"/>
      <c r="RBA217" s="488"/>
      <c r="RBB217" s="697" t="s">
        <v>9880</v>
      </c>
      <c r="RBC217" s="698"/>
      <c r="RBD217" s="698"/>
      <c r="RBE217" s="488"/>
      <c r="RBF217" s="488"/>
      <c r="RBG217" s="488"/>
      <c r="RBH217" s="488"/>
      <c r="RBI217" s="488"/>
      <c r="RBJ217" s="697" t="s">
        <v>9880</v>
      </c>
      <c r="RBK217" s="698"/>
      <c r="RBL217" s="698"/>
      <c r="RBM217" s="488"/>
      <c r="RBN217" s="488"/>
      <c r="RBO217" s="488"/>
      <c r="RBP217" s="488"/>
      <c r="RBQ217" s="488"/>
      <c r="RBR217" s="697" t="s">
        <v>9880</v>
      </c>
      <c r="RBS217" s="698"/>
      <c r="RBT217" s="698"/>
      <c r="RBU217" s="488"/>
      <c r="RBV217" s="488"/>
      <c r="RBW217" s="488"/>
      <c r="RBX217" s="488"/>
      <c r="RBY217" s="488"/>
      <c r="RBZ217" s="697" t="s">
        <v>9880</v>
      </c>
      <c r="RCA217" s="698"/>
      <c r="RCB217" s="698"/>
      <c r="RCC217" s="488"/>
      <c r="RCD217" s="488"/>
      <c r="RCE217" s="488"/>
      <c r="RCF217" s="488"/>
      <c r="RCG217" s="488"/>
      <c r="RCH217" s="697" t="s">
        <v>9880</v>
      </c>
      <c r="RCI217" s="698"/>
      <c r="RCJ217" s="698"/>
      <c r="RCK217" s="488"/>
      <c r="RCL217" s="488"/>
      <c r="RCM217" s="488"/>
      <c r="RCN217" s="488"/>
      <c r="RCO217" s="488"/>
      <c r="RCP217" s="697" t="s">
        <v>9880</v>
      </c>
      <c r="RCQ217" s="698"/>
      <c r="RCR217" s="698"/>
      <c r="RCS217" s="488"/>
      <c r="RCT217" s="488"/>
      <c r="RCU217" s="488"/>
      <c r="RCV217" s="488"/>
      <c r="RCW217" s="488"/>
      <c r="RCX217" s="697" t="s">
        <v>9880</v>
      </c>
      <c r="RCY217" s="698"/>
      <c r="RCZ217" s="698"/>
      <c r="RDA217" s="488"/>
      <c r="RDB217" s="488"/>
      <c r="RDC217" s="488"/>
      <c r="RDD217" s="488"/>
      <c r="RDE217" s="488"/>
      <c r="RDF217" s="697" t="s">
        <v>9880</v>
      </c>
      <c r="RDG217" s="698"/>
      <c r="RDH217" s="698"/>
      <c r="RDI217" s="488"/>
      <c r="RDJ217" s="488"/>
      <c r="RDK217" s="488"/>
      <c r="RDL217" s="488"/>
      <c r="RDM217" s="488"/>
      <c r="RDN217" s="697" t="s">
        <v>9880</v>
      </c>
      <c r="RDO217" s="698"/>
      <c r="RDP217" s="698"/>
      <c r="RDQ217" s="488"/>
      <c r="RDR217" s="488"/>
      <c r="RDS217" s="488"/>
      <c r="RDT217" s="488"/>
      <c r="RDU217" s="488"/>
      <c r="RDV217" s="697" t="s">
        <v>9880</v>
      </c>
      <c r="RDW217" s="698"/>
      <c r="RDX217" s="698"/>
      <c r="RDY217" s="488"/>
      <c r="RDZ217" s="488"/>
      <c r="REA217" s="488"/>
      <c r="REB217" s="488"/>
      <c r="REC217" s="488"/>
      <c r="RED217" s="697" t="s">
        <v>9880</v>
      </c>
      <c r="REE217" s="698"/>
      <c r="REF217" s="698"/>
      <c r="REG217" s="488"/>
      <c r="REH217" s="488"/>
      <c r="REI217" s="488"/>
      <c r="REJ217" s="488"/>
      <c r="REK217" s="488"/>
      <c r="REL217" s="697" t="s">
        <v>9880</v>
      </c>
      <c r="REM217" s="698"/>
      <c r="REN217" s="698"/>
      <c r="REO217" s="488"/>
      <c r="REP217" s="488"/>
      <c r="REQ217" s="488"/>
      <c r="RER217" s="488"/>
      <c r="RES217" s="488"/>
      <c r="RET217" s="697" t="s">
        <v>9880</v>
      </c>
      <c r="REU217" s="698"/>
      <c r="REV217" s="698"/>
      <c r="REW217" s="488"/>
      <c r="REX217" s="488"/>
      <c r="REY217" s="488"/>
      <c r="REZ217" s="488"/>
      <c r="RFA217" s="488"/>
      <c r="RFB217" s="697" t="s">
        <v>9880</v>
      </c>
      <c r="RFC217" s="698"/>
      <c r="RFD217" s="698"/>
      <c r="RFE217" s="488"/>
      <c r="RFF217" s="488"/>
      <c r="RFG217" s="488"/>
      <c r="RFH217" s="488"/>
      <c r="RFI217" s="488"/>
      <c r="RFJ217" s="697" t="s">
        <v>9880</v>
      </c>
      <c r="RFK217" s="698"/>
      <c r="RFL217" s="698"/>
      <c r="RFM217" s="488"/>
      <c r="RFN217" s="488"/>
      <c r="RFO217" s="488"/>
      <c r="RFP217" s="488"/>
      <c r="RFQ217" s="488"/>
      <c r="RFR217" s="697" t="s">
        <v>9880</v>
      </c>
      <c r="RFS217" s="698"/>
      <c r="RFT217" s="698"/>
      <c r="RFU217" s="488"/>
      <c r="RFV217" s="488"/>
      <c r="RFW217" s="488"/>
      <c r="RFX217" s="488"/>
      <c r="RFY217" s="488"/>
      <c r="RFZ217" s="697" t="s">
        <v>9880</v>
      </c>
      <c r="RGA217" s="698"/>
      <c r="RGB217" s="698"/>
      <c r="RGC217" s="488"/>
      <c r="RGD217" s="488"/>
      <c r="RGE217" s="488"/>
      <c r="RGF217" s="488"/>
      <c r="RGG217" s="488"/>
      <c r="RGH217" s="697" t="s">
        <v>9880</v>
      </c>
      <c r="RGI217" s="698"/>
      <c r="RGJ217" s="698"/>
      <c r="RGK217" s="488"/>
      <c r="RGL217" s="488"/>
      <c r="RGM217" s="488"/>
      <c r="RGN217" s="488"/>
      <c r="RGO217" s="488"/>
      <c r="RGP217" s="697" t="s">
        <v>9880</v>
      </c>
      <c r="RGQ217" s="698"/>
      <c r="RGR217" s="698"/>
      <c r="RGS217" s="488"/>
      <c r="RGT217" s="488"/>
      <c r="RGU217" s="488"/>
      <c r="RGV217" s="488"/>
      <c r="RGW217" s="488"/>
      <c r="RGX217" s="697" t="s">
        <v>9880</v>
      </c>
      <c r="RGY217" s="698"/>
      <c r="RGZ217" s="698"/>
      <c r="RHA217" s="488"/>
      <c r="RHB217" s="488"/>
      <c r="RHC217" s="488"/>
      <c r="RHD217" s="488"/>
      <c r="RHE217" s="488"/>
      <c r="RHF217" s="697" t="s">
        <v>9880</v>
      </c>
      <c r="RHG217" s="698"/>
      <c r="RHH217" s="698"/>
      <c r="RHI217" s="488"/>
      <c r="RHJ217" s="488"/>
      <c r="RHK217" s="488"/>
      <c r="RHL217" s="488"/>
      <c r="RHM217" s="488"/>
      <c r="RHN217" s="697" t="s">
        <v>9880</v>
      </c>
      <c r="RHO217" s="698"/>
      <c r="RHP217" s="698"/>
      <c r="RHQ217" s="488"/>
      <c r="RHR217" s="488"/>
      <c r="RHS217" s="488"/>
      <c r="RHT217" s="488"/>
      <c r="RHU217" s="488"/>
      <c r="RHV217" s="697" t="s">
        <v>9880</v>
      </c>
      <c r="RHW217" s="698"/>
      <c r="RHX217" s="698"/>
      <c r="RHY217" s="488"/>
      <c r="RHZ217" s="488"/>
      <c r="RIA217" s="488"/>
      <c r="RIB217" s="488"/>
      <c r="RIC217" s="488"/>
      <c r="RID217" s="697" t="s">
        <v>9880</v>
      </c>
      <c r="RIE217" s="698"/>
      <c r="RIF217" s="698"/>
      <c r="RIG217" s="488"/>
      <c r="RIH217" s="488"/>
      <c r="RII217" s="488"/>
      <c r="RIJ217" s="488"/>
      <c r="RIK217" s="488"/>
      <c r="RIL217" s="697" t="s">
        <v>9880</v>
      </c>
      <c r="RIM217" s="698"/>
      <c r="RIN217" s="698"/>
      <c r="RIO217" s="488"/>
      <c r="RIP217" s="488"/>
      <c r="RIQ217" s="488"/>
      <c r="RIR217" s="488"/>
      <c r="RIS217" s="488"/>
      <c r="RIT217" s="697" t="s">
        <v>9880</v>
      </c>
      <c r="RIU217" s="698"/>
      <c r="RIV217" s="698"/>
      <c r="RIW217" s="488"/>
      <c r="RIX217" s="488"/>
      <c r="RIY217" s="488"/>
      <c r="RIZ217" s="488"/>
      <c r="RJA217" s="488"/>
      <c r="RJB217" s="697" t="s">
        <v>9880</v>
      </c>
      <c r="RJC217" s="698"/>
      <c r="RJD217" s="698"/>
      <c r="RJE217" s="488"/>
      <c r="RJF217" s="488"/>
      <c r="RJG217" s="488"/>
      <c r="RJH217" s="488"/>
      <c r="RJI217" s="488"/>
      <c r="RJJ217" s="697" t="s">
        <v>9880</v>
      </c>
      <c r="RJK217" s="698"/>
      <c r="RJL217" s="698"/>
      <c r="RJM217" s="488"/>
      <c r="RJN217" s="488"/>
      <c r="RJO217" s="488"/>
      <c r="RJP217" s="488"/>
      <c r="RJQ217" s="488"/>
      <c r="RJR217" s="697" t="s">
        <v>9880</v>
      </c>
      <c r="RJS217" s="698"/>
      <c r="RJT217" s="698"/>
      <c r="RJU217" s="488"/>
      <c r="RJV217" s="488"/>
      <c r="RJW217" s="488"/>
      <c r="RJX217" s="488"/>
      <c r="RJY217" s="488"/>
      <c r="RJZ217" s="697" t="s">
        <v>9880</v>
      </c>
      <c r="RKA217" s="698"/>
      <c r="RKB217" s="698"/>
      <c r="RKC217" s="488"/>
      <c r="RKD217" s="488"/>
      <c r="RKE217" s="488"/>
      <c r="RKF217" s="488"/>
      <c r="RKG217" s="488"/>
      <c r="RKH217" s="697" t="s">
        <v>9880</v>
      </c>
      <c r="RKI217" s="698"/>
      <c r="RKJ217" s="698"/>
      <c r="RKK217" s="488"/>
      <c r="RKL217" s="488"/>
      <c r="RKM217" s="488"/>
      <c r="RKN217" s="488"/>
      <c r="RKO217" s="488"/>
      <c r="RKP217" s="697" t="s">
        <v>9880</v>
      </c>
      <c r="RKQ217" s="698"/>
      <c r="RKR217" s="698"/>
      <c r="RKS217" s="488"/>
      <c r="RKT217" s="488"/>
      <c r="RKU217" s="488"/>
      <c r="RKV217" s="488"/>
      <c r="RKW217" s="488"/>
      <c r="RKX217" s="697" t="s">
        <v>9880</v>
      </c>
      <c r="RKY217" s="698"/>
      <c r="RKZ217" s="698"/>
      <c r="RLA217" s="488"/>
      <c r="RLB217" s="488"/>
      <c r="RLC217" s="488"/>
      <c r="RLD217" s="488"/>
      <c r="RLE217" s="488"/>
      <c r="RLF217" s="697" t="s">
        <v>9880</v>
      </c>
      <c r="RLG217" s="698"/>
      <c r="RLH217" s="698"/>
      <c r="RLI217" s="488"/>
      <c r="RLJ217" s="488"/>
      <c r="RLK217" s="488"/>
      <c r="RLL217" s="488"/>
      <c r="RLM217" s="488"/>
      <c r="RLN217" s="697" t="s">
        <v>9880</v>
      </c>
      <c r="RLO217" s="698"/>
      <c r="RLP217" s="698"/>
      <c r="RLQ217" s="488"/>
      <c r="RLR217" s="488"/>
      <c r="RLS217" s="488"/>
      <c r="RLT217" s="488"/>
      <c r="RLU217" s="488"/>
      <c r="RLV217" s="697" t="s">
        <v>9880</v>
      </c>
      <c r="RLW217" s="698"/>
      <c r="RLX217" s="698"/>
      <c r="RLY217" s="488"/>
      <c r="RLZ217" s="488"/>
      <c r="RMA217" s="488"/>
      <c r="RMB217" s="488"/>
      <c r="RMC217" s="488"/>
      <c r="RMD217" s="697" t="s">
        <v>9880</v>
      </c>
      <c r="RME217" s="698"/>
      <c r="RMF217" s="698"/>
      <c r="RMG217" s="488"/>
      <c r="RMH217" s="488"/>
      <c r="RMI217" s="488"/>
      <c r="RMJ217" s="488"/>
      <c r="RMK217" s="488"/>
      <c r="RML217" s="697" t="s">
        <v>9880</v>
      </c>
      <c r="RMM217" s="698"/>
      <c r="RMN217" s="698"/>
      <c r="RMO217" s="488"/>
      <c r="RMP217" s="488"/>
      <c r="RMQ217" s="488"/>
      <c r="RMR217" s="488"/>
      <c r="RMS217" s="488"/>
      <c r="RMT217" s="697" t="s">
        <v>9880</v>
      </c>
      <c r="RMU217" s="698"/>
      <c r="RMV217" s="698"/>
      <c r="RMW217" s="488"/>
      <c r="RMX217" s="488"/>
      <c r="RMY217" s="488"/>
      <c r="RMZ217" s="488"/>
      <c r="RNA217" s="488"/>
      <c r="RNB217" s="697" t="s">
        <v>9880</v>
      </c>
      <c r="RNC217" s="698"/>
      <c r="RND217" s="698"/>
      <c r="RNE217" s="488"/>
      <c r="RNF217" s="488"/>
      <c r="RNG217" s="488"/>
      <c r="RNH217" s="488"/>
      <c r="RNI217" s="488"/>
      <c r="RNJ217" s="697" t="s">
        <v>9880</v>
      </c>
      <c r="RNK217" s="698"/>
      <c r="RNL217" s="698"/>
      <c r="RNM217" s="488"/>
      <c r="RNN217" s="488"/>
      <c r="RNO217" s="488"/>
      <c r="RNP217" s="488"/>
      <c r="RNQ217" s="488"/>
      <c r="RNR217" s="697" t="s">
        <v>9880</v>
      </c>
      <c r="RNS217" s="698"/>
      <c r="RNT217" s="698"/>
      <c r="RNU217" s="488"/>
      <c r="RNV217" s="488"/>
      <c r="RNW217" s="488"/>
      <c r="RNX217" s="488"/>
      <c r="RNY217" s="488"/>
      <c r="RNZ217" s="697" t="s">
        <v>9880</v>
      </c>
      <c r="ROA217" s="698"/>
      <c r="ROB217" s="698"/>
      <c r="ROC217" s="488"/>
      <c r="ROD217" s="488"/>
      <c r="ROE217" s="488"/>
      <c r="ROF217" s="488"/>
      <c r="ROG217" s="488"/>
      <c r="ROH217" s="697" t="s">
        <v>9880</v>
      </c>
      <c r="ROI217" s="698"/>
      <c r="ROJ217" s="698"/>
      <c r="ROK217" s="488"/>
      <c r="ROL217" s="488"/>
      <c r="ROM217" s="488"/>
      <c r="RON217" s="488"/>
      <c r="ROO217" s="488"/>
      <c r="ROP217" s="697" t="s">
        <v>9880</v>
      </c>
      <c r="ROQ217" s="698"/>
      <c r="ROR217" s="698"/>
      <c r="ROS217" s="488"/>
      <c r="ROT217" s="488"/>
      <c r="ROU217" s="488"/>
      <c r="ROV217" s="488"/>
      <c r="ROW217" s="488"/>
      <c r="ROX217" s="697" t="s">
        <v>9880</v>
      </c>
      <c r="ROY217" s="698"/>
      <c r="ROZ217" s="698"/>
      <c r="RPA217" s="488"/>
      <c r="RPB217" s="488"/>
      <c r="RPC217" s="488"/>
      <c r="RPD217" s="488"/>
      <c r="RPE217" s="488"/>
      <c r="RPF217" s="697" t="s">
        <v>9880</v>
      </c>
      <c r="RPG217" s="698"/>
      <c r="RPH217" s="698"/>
      <c r="RPI217" s="488"/>
      <c r="RPJ217" s="488"/>
      <c r="RPK217" s="488"/>
      <c r="RPL217" s="488"/>
      <c r="RPM217" s="488"/>
      <c r="RPN217" s="697" t="s">
        <v>9880</v>
      </c>
      <c r="RPO217" s="698"/>
      <c r="RPP217" s="698"/>
      <c r="RPQ217" s="488"/>
      <c r="RPR217" s="488"/>
      <c r="RPS217" s="488"/>
      <c r="RPT217" s="488"/>
      <c r="RPU217" s="488"/>
      <c r="RPV217" s="697" t="s">
        <v>9880</v>
      </c>
      <c r="RPW217" s="698"/>
      <c r="RPX217" s="698"/>
      <c r="RPY217" s="488"/>
      <c r="RPZ217" s="488"/>
      <c r="RQA217" s="488"/>
      <c r="RQB217" s="488"/>
      <c r="RQC217" s="488"/>
      <c r="RQD217" s="697" t="s">
        <v>9880</v>
      </c>
      <c r="RQE217" s="698"/>
      <c r="RQF217" s="698"/>
      <c r="RQG217" s="488"/>
      <c r="RQH217" s="488"/>
      <c r="RQI217" s="488"/>
      <c r="RQJ217" s="488"/>
      <c r="RQK217" s="488"/>
      <c r="RQL217" s="697" t="s">
        <v>9880</v>
      </c>
      <c r="RQM217" s="698"/>
      <c r="RQN217" s="698"/>
      <c r="RQO217" s="488"/>
      <c r="RQP217" s="488"/>
      <c r="RQQ217" s="488"/>
      <c r="RQR217" s="488"/>
      <c r="RQS217" s="488"/>
      <c r="RQT217" s="697" t="s">
        <v>9880</v>
      </c>
      <c r="RQU217" s="698"/>
      <c r="RQV217" s="698"/>
      <c r="RQW217" s="488"/>
      <c r="RQX217" s="488"/>
      <c r="RQY217" s="488"/>
      <c r="RQZ217" s="488"/>
      <c r="RRA217" s="488"/>
      <c r="RRB217" s="697" t="s">
        <v>9880</v>
      </c>
      <c r="RRC217" s="698"/>
      <c r="RRD217" s="698"/>
      <c r="RRE217" s="488"/>
      <c r="RRF217" s="488"/>
      <c r="RRG217" s="488"/>
      <c r="RRH217" s="488"/>
      <c r="RRI217" s="488"/>
      <c r="RRJ217" s="697" t="s">
        <v>9880</v>
      </c>
      <c r="RRK217" s="698"/>
      <c r="RRL217" s="698"/>
      <c r="RRM217" s="488"/>
      <c r="RRN217" s="488"/>
      <c r="RRO217" s="488"/>
      <c r="RRP217" s="488"/>
      <c r="RRQ217" s="488"/>
      <c r="RRR217" s="697" t="s">
        <v>9880</v>
      </c>
      <c r="RRS217" s="698"/>
      <c r="RRT217" s="698"/>
      <c r="RRU217" s="488"/>
      <c r="RRV217" s="488"/>
      <c r="RRW217" s="488"/>
      <c r="RRX217" s="488"/>
      <c r="RRY217" s="488"/>
      <c r="RRZ217" s="697" t="s">
        <v>9880</v>
      </c>
      <c r="RSA217" s="698"/>
      <c r="RSB217" s="698"/>
      <c r="RSC217" s="488"/>
      <c r="RSD217" s="488"/>
      <c r="RSE217" s="488"/>
      <c r="RSF217" s="488"/>
      <c r="RSG217" s="488"/>
      <c r="RSH217" s="697" t="s">
        <v>9880</v>
      </c>
      <c r="RSI217" s="698"/>
      <c r="RSJ217" s="698"/>
      <c r="RSK217" s="488"/>
      <c r="RSL217" s="488"/>
      <c r="RSM217" s="488"/>
      <c r="RSN217" s="488"/>
      <c r="RSO217" s="488"/>
      <c r="RSP217" s="697" t="s">
        <v>9880</v>
      </c>
      <c r="RSQ217" s="698"/>
      <c r="RSR217" s="698"/>
      <c r="RSS217" s="488"/>
      <c r="RST217" s="488"/>
      <c r="RSU217" s="488"/>
      <c r="RSV217" s="488"/>
      <c r="RSW217" s="488"/>
      <c r="RSX217" s="697" t="s">
        <v>9880</v>
      </c>
      <c r="RSY217" s="698"/>
      <c r="RSZ217" s="698"/>
      <c r="RTA217" s="488"/>
      <c r="RTB217" s="488"/>
      <c r="RTC217" s="488"/>
      <c r="RTD217" s="488"/>
      <c r="RTE217" s="488"/>
      <c r="RTF217" s="697" t="s">
        <v>9880</v>
      </c>
      <c r="RTG217" s="698"/>
      <c r="RTH217" s="698"/>
      <c r="RTI217" s="488"/>
      <c r="RTJ217" s="488"/>
      <c r="RTK217" s="488"/>
      <c r="RTL217" s="488"/>
      <c r="RTM217" s="488"/>
      <c r="RTN217" s="697" t="s">
        <v>9880</v>
      </c>
      <c r="RTO217" s="698"/>
      <c r="RTP217" s="698"/>
      <c r="RTQ217" s="488"/>
      <c r="RTR217" s="488"/>
      <c r="RTS217" s="488"/>
      <c r="RTT217" s="488"/>
      <c r="RTU217" s="488"/>
      <c r="RTV217" s="697" t="s">
        <v>9880</v>
      </c>
      <c r="RTW217" s="698"/>
      <c r="RTX217" s="698"/>
      <c r="RTY217" s="488"/>
      <c r="RTZ217" s="488"/>
      <c r="RUA217" s="488"/>
      <c r="RUB217" s="488"/>
      <c r="RUC217" s="488"/>
      <c r="RUD217" s="697" t="s">
        <v>9880</v>
      </c>
      <c r="RUE217" s="698"/>
      <c r="RUF217" s="698"/>
      <c r="RUG217" s="488"/>
      <c r="RUH217" s="488"/>
      <c r="RUI217" s="488"/>
      <c r="RUJ217" s="488"/>
      <c r="RUK217" s="488"/>
      <c r="RUL217" s="697" t="s">
        <v>9880</v>
      </c>
      <c r="RUM217" s="698"/>
      <c r="RUN217" s="698"/>
      <c r="RUO217" s="488"/>
      <c r="RUP217" s="488"/>
      <c r="RUQ217" s="488"/>
      <c r="RUR217" s="488"/>
      <c r="RUS217" s="488"/>
      <c r="RUT217" s="697" t="s">
        <v>9880</v>
      </c>
      <c r="RUU217" s="698"/>
      <c r="RUV217" s="698"/>
      <c r="RUW217" s="488"/>
      <c r="RUX217" s="488"/>
      <c r="RUY217" s="488"/>
      <c r="RUZ217" s="488"/>
      <c r="RVA217" s="488"/>
      <c r="RVB217" s="697" t="s">
        <v>9880</v>
      </c>
      <c r="RVC217" s="698"/>
      <c r="RVD217" s="698"/>
      <c r="RVE217" s="488"/>
      <c r="RVF217" s="488"/>
      <c r="RVG217" s="488"/>
      <c r="RVH217" s="488"/>
      <c r="RVI217" s="488"/>
      <c r="RVJ217" s="697" t="s">
        <v>9880</v>
      </c>
      <c r="RVK217" s="698"/>
      <c r="RVL217" s="698"/>
      <c r="RVM217" s="488"/>
      <c r="RVN217" s="488"/>
      <c r="RVO217" s="488"/>
      <c r="RVP217" s="488"/>
      <c r="RVQ217" s="488"/>
      <c r="RVR217" s="697" t="s">
        <v>9880</v>
      </c>
      <c r="RVS217" s="698"/>
      <c r="RVT217" s="698"/>
      <c r="RVU217" s="488"/>
      <c r="RVV217" s="488"/>
      <c r="RVW217" s="488"/>
      <c r="RVX217" s="488"/>
      <c r="RVY217" s="488"/>
      <c r="RVZ217" s="697" t="s">
        <v>9880</v>
      </c>
      <c r="RWA217" s="698"/>
      <c r="RWB217" s="698"/>
      <c r="RWC217" s="488"/>
      <c r="RWD217" s="488"/>
      <c r="RWE217" s="488"/>
      <c r="RWF217" s="488"/>
      <c r="RWG217" s="488"/>
      <c r="RWH217" s="697" t="s">
        <v>9880</v>
      </c>
      <c r="RWI217" s="698"/>
      <c r="RWJ217" s="698"/>
      <c r="RWK217" s="488"/>
      <c r="RWL217" s="488"/>
      <c r="RWM217" s="488"/>
      <c r="RWN217" s="488"/>
      <c r="RWO217" s="488"/>
      <c r="RWP217" s="697" t="s">
        <v>9880</v>
      </c>
      <c r="RWQ217" s="698"/>
      <c r="RWR217" s="698"/>
      <c r="RWS217" s="488"/>
      <c r="RWT217" s="488"/>
      <c r="RWU217" s="488"/>
      <c r="RWV217" s="488"/>
      <c r="RWW217" s="488"/>
      <c r="RWX217" s="697" t="s">
        <v>9880</v>
      </c>
      <c r="RWY217" s="698"/>
      <c r="RWZ217" s="698"/>
      <c r="RXA217" s="488"/>
      <c r="RXB217" s="488"/>
      <c r="RXC217" s="488"/>
      <c r="RXD217" s="488"/>
      <c r="RXE217" s="488"/>
      <c r="RXF217" s="697" t="s">
        <v>9880</v>
      </c>
      <c r="RXG217" s="698"/>
      <c r="RXH217" s="698"/>
      <c r="RXI217" s="488"/>
      <c r="RXJ217" s="488"/>
      <c r="RXK217" s="488"/>
      <c r="RXL217" s="488"/>
      <c r="RXM217" s="488"/>
      <c r="RXN217" s="697" t="s">
        <v>9880</v>
      </c>
      <c r="RXO217" s="698"/>
      <c r="RXP217" s="698"/>
      <c r="RXQ217" s="488"/>
      <c r="RXR217" s="488"/>
      <c r="RXS217" s="488"/>
      <c r="RXT217" s="488"/>
      <c r="RXU217" s="488"/>
      <c r="RXV217" s="697" t="s">
        <v>9880</v>
      </c>
      <c r="RXW217" s="698"/>
      <c r="RXX217" s="698"/>
      <c r="RXY217" s="488"/>
      <c r="RXZ217" s="488"/>
      <c r="RYA217" s="488"/>
      <c r="RYB217" s="488"/>
      <c r="RYC217" s="488"/>
      <c r="RYD217" s="697" t="s">
        <v>9880</v>
      </c>
      <c r="RYE217" s="698"/>
      <c r="RYF217" s="698"/>
      <c r="RYG217" s="488"/>
      <c r="RYH217" s="488"/>
      <c r="RYI217" s="488"/>
      <c r="RYJ217" s="488"/>
      <c r="RYK217" s="488"/>
      <c r="RYL217" s="697" t="s">
        <v>9880</v>
      </c>
      <c r="RYM217" s="698"/>
      <c r="RYN217" s="698"/>
      <c r="RYO217" s="488"/>
      <c r="RYP217" s="488"/>
      <c r="RYQ217" s="488"/>
      <c r="RYR217" s="488"/>
      <c r="RYS217" s="488"/>
      <c r="RYT217" s="697" t="s">
        <v>9880</v>
      </c>
      <c r="RYU217" s="698"/>
      <c r="RYV217" s="698"/>
      <c r="RYW217" s="488"/>
      <c r="RYX217" s="488"/>
      <c r="RYY217" s="488"/>
      <c r="RYZ217" s="488"/>
      <c r="RZA217" s="488"/>
      <c r="RZB217" s="697" t="s">
        <v>9880</v>
      </c>
      <c r="RZC217" s="698"/>
      <c r="RZD217" s="698"/>
      <c r="RZE217" s="488"/>
      <c r="RZF217" s="488"/>
      <c r="RZG217" s="488"/>
      <c r="RZH217" s="488"/>
      <c r="RZI217" s="488"/>
      <c r="RZJ217" s="697" t="s">
        <v>9880</v>
      </c>
      <c r="RZK217" s="698"/>
      <c r="RZL217" s="698"/>
      <c r="RZM217" s="488"/>
      <c r="RZN217" s="488"/>
      <c r="RZO217" s="488"/>
      <c r="RZP217" s="488"/>
      <c r="RZQ217" s="488"/>
      <c r="RZR217" s="697" t="s">
        <v>9880</v>
      </c>
      <c r="RZS217" s="698"/>
      <c r="RZT217" s="698"/>
      <c r="RZU217" s="488"/>
      <c r="RZV217" s="488"/>
      <c r="RZW217" s="488"/>
      <c r="RZX217" s="488"/>
      <c r="RZY217" s="488"/>
      <c r="RZZ217" s="697" t="s">
        <v>9880</v>
      </c>
      <c r="SAA217" s="698"/>
      <c r="SAB217" s="698"/>
      <c r="SAC217" s="488"/>
      <c r="SAD217" s="488"/>
      <c r="SAE217" s="488"/>
      <c r="SAF217" s="488"/>
      <c r="SAG217" s="488"/>
      <c r="SAH217" s="697" t="s">
        <v>9880</v>
      </c>
      <c r="SAI217" s="698"/>
      <c r="SAJ217" s="698"/>
      <c r="SAK217" s="488"/>
      <c r="SAL217" s="488"/>
      <c r="SAM217" s="488"/>
      <c r="SAN217" s="488"/>
      <c r="SAO217" s="488"/>
      <c r="SAP217" s="697" t="s">
        <v>9880</v>
      </c>
      <c r="SAQ217" s="698"/>
      <c r="SAR217" s="698"/>
      <c r="SAS217" s="488"/>
      <c r="SAT217" s="488"/>
      <c r="SAU217" s="488"/>
      <c r="SAV217" s="488"/>
      <c r="SAW217" s="488"/>
      <c r="SAX217" s="697" t="s">
        <v>9880</v>
      </c>
      <c r="SAY217" s="698"/>
      <c r="SAZ217" s="698"/>
      <c r="SBA217" s="488"/>
      <c r="SBB217" s="488"/>
      <c r="SBC217" s="488"/>
      <c r="SBD217" s="488"/>
      <c r="SBE217" s="488"/>
      <c r="SBF217" s="697" t="s">
        <v>9880</v>
      </c>
      <c r="SBG217" s="698"/>
      <c r="SBH217" s="698"/>
      <c r="SBI217" s="488"/>
      <c r="SBJ217" s="488"/>
      <c r="SBK217" s="488"/>
      <c r="SBL217" s="488"/>
      <c r="SBM217" s="488"/>
      <c r="SBN217" s="697" t="s">
        <v>9880</v>
      </c>
      <c r="SBO217" s="698"/>
      <c r="SBP217" s="698"/>
      <c r="SBQ217" s="488"/>
      <c r="SBR217" s="488"/>
      <c r="SBS217" s="488"/>
      <c r="SBT217" s="488"/>
      <c r="SBU217" s="488"/>
      <c r="SBV217" s="697" t="s">
        <v>9880</v>
      </c>
      <c r="SBW217" s="698"/>
      <c r="SBX217" s="698"/>
      <c r="SBY217" s="488"/>
      <c r="SBZ217" s="488"/>
      <c r="SCA217" s="488"/>
      <c r="SCB217" s="488"/>
      <c r="SCC217" s="488"/>
      <c r="SCD217" s="697" t="s">
        <v>9880</v>
      </c>
      <c r="SCE217" s="698"/>
      <c r="SCF217" s="698"/>
      <c r="SCG217" s="488"/>
      <c r="SCH217" s="488"/>
      <c r="SCI217" s="488"/>
      <c r="SCJ217" s="488"/>
      <c r="SCK217" s="488"/>
      <c r="SCL217" s="697" t="s">
        <v>9880</v>
      </c>
      <c r="SCM217" s="698"/>
      <c r="SCN217" s="698"/>
      <c r="SCO217" s="488"/>
      <c r="SCP217" s="488"/>
      <c r="SCQ217" s="488"/>
      <c r="SCR217" s="488"/>
      <c r="SCS217" s="488"/>
      <c r="SCT217" s="697" t="s">
        <v>9880</v>
      </c>
      <c r="SCU217" s="698"/>
      <c r="SCV217" s="698"/>
      <c r="SCW217" s="488"/>
      <c r="SCX217" s="488"/>
      <c r="SCY217" s="488"/>
      <c r="SCZ217" s="488"/>
      <c r="SDA217" s="488"/>
      <c r="SDB217" s="697" t="s">
        <v>9880</v>
      </c>
      <c r="SDC217" s="698"/>
      <c r="SDD217" s="698"/>
      <c r="SDE217" s="488"/>
      <c r="SDF217" s="488"/>
      <c r="SDG217" s="488"/>
      <c r="SDH217" s="488"/>
      <c r="SDI217" s="488"/>
      <c r="SDJ217" s="697" t="s">
        <v>9880</v>
      </c>
      <c r="SDK217" s="698"/>
      <c r="SDL217" s="698"/>
      <c r="SDM217" s="488"/>
      <c r="SDN217" s="488"/>
      <c r="SDO217" s="488"/>
      <c r="SDP217" s="488"/>
      <c r="SDQ217" s="488"/>
      <c r="SDR217" s="697" t="s">
        <v>9880</v>
      </c>
      <c r="SDS217" s="698"/>
      <c r="SDT217" s="698"/>
      <c r="SDU217" s="488"/>
      <c r="SDV217" s="488"/>
      <c r="SDW217" s="488"/>
      <c r="SDX217" s="488"/>
      <c r="SDY217" s="488"/>
      <c r="SDZ217" s="697" t="s">
        <v>9880</v>
      </c>
      <c r="SEA217" s="698"/>
      <c r="SEB217" s="698"/>
      <c r="SEC217" s="488"/>
      <c r="SED217" s="488"/>
      <c r="SEE217" s="488"/>
      <c r="SEF217" s="488"/>
      <c r="SEG217" s="488"/>
      <c r="SEH217" s="697" t="s">
        <v>9880</v>
      </c>
      <c r="SEI217" s="698"/>
      <c r="SEJ217" s="698"/>
      <c r="SEK217" s="488"/>
      <c r="SEL217" s="488"/>
      <c r="SEM217" s="488"/>
      <c r="SEN217" s="488"/>
      <c r="SEO217" s="488"/>
      <c r="SEP217" s="697" t="s">
        <v>9880</v>
      </c>
      <c r="SEQ217" s="698"/>
      <c r="SER217" s="698"/>
      <c r="SES217" s="488"/>
      <c r="SET217" s="488"/>
      <c r="SEU217" s="488"/>
      <c r="SEV217" s="488"/>
      <c r="SEW217" s="488"/>
      <c r="SEX217" s="697" t="s">
        <v>9880</v>
      </c>
      <c r="SEY217" s="698"/>
      <c r="SEZ217" s="698"/>
      <c r="SFA217" s="488"/>
      <c r="SFB217" s="488"/>
      <c r="SFC217" s="488"/>
      <c r="SFD217" s="488"/>
      <c r="SFE217" s="488"/>
      <c r="SFF217" s="697" t="s">
        <v>9880</v>
      </c>
      <c r="SFG217" s="698"/>
      <c r="SFH217" s="698"/>
      <c r="SFI217" s="488"/>
      <c r="SFJ217" s="488"/>
      <c r="SFK217" s="488"/>
      <c r="SFL217" s="488"/>
      <c r="SFM217" s="488"/>
      <c r="SFN217" s="697" t="s">
        <v>9880</v>
      </c>
      <c r="SFO217" s="698"/>
      <c r="SFP217" s="698"/>
      <c r="SFQ217" s="488"/>
      <c r="SFR217" s="488"/>
      <c r="SFS217" s="488"/>
      <c r="SFT217" s="488"/>
      <c r="SFU217" s="488"/>
      <c r="SFV217" s="697" t="s">
        <v>9880</v>
      </c>
      <c r="SFW217" s="698"/>
      <c r="SFX217" s="698"/>
      <c r="SFY217" s="488"/>
      <c r="SFZ217" s="488"/>
      <c r="SGA217" s="488"/>
      <c r="SGB217" s="488"/>
      <c r="SGC217" s="488"/>
      <c r="SGD217" s="697" t="s">
        <v>9880</v>
      </c>
      <c r="SGE217" s="698"/>
      <c r="SGF217" s="698"/>
      <c r="SGG217" s="488"/>
      <c r="SGH217" s="488"/>
      <c r="SGI217" s="488"/>
      <c r="SGJ217" s="488"/>
      <c r="SGK217" s="488"/>
      <c r="SGL217" s="697" t="s">
        <v>9880</v>
      </c>
      <c r="SGM217" s="698"/>
      <c r="SGN217" s="698"/>
      <c r="SGO217" s="488"/>
      <c r="SGP217" s="488"/>
      <c r="SGQ217" s="488"/>
      <c r="SGR217" s="488"/>
      <c r="SGS217" s="488"/>
      <c r="SGT217" s="697" t="s">
        <v>9880</v>
      </c>
      <c r="SGU217" s="698"/>
      <c r="SGV217" s="698"/>
      <c r="SGW217" s="488"/>
      <c r="SGX217" s="488"/>
      <c r="SGY217" s="488"/>
      <c r="SGZ217" s="488"/>
      <c r="SHA217" s="488"/>
      <c r="SHB217" s="697" t="s">
        <v>9880</v>
      </c>
      <c r="SHC217" s="698"/>
      <c r="SHD217" s="698"/>
      <c r="SHE217" s="488"/>
      <c r="SHF217" s="488"/>
      <c r="SHG217" s="488"/>
      <c r="SHH217" s="488"/>
      <c r="SHI217" s="488"/>
      <c r="SHJ217" s="697" t="s">
        <v>9880</v>
      </c>
      <c r="SHK217" s="698"/>
      <c r="SHL217" s="698"/>
      <c r="SHM217" s="488"/>
      <c r="SHN217" s="488"/>
      <c r="SHO217" s="488"/>
      <c r="SHP217" s="488"/>
      <c r="SHQ217" s="488"/>
      <c r="SHR217" s="697" t="s">
        <v>9880</v>
      </c>
      <c r="SHS217" s="698"/>
      <c r="SHT217" s="698"/>
      <c r="SHU217" s="488"/>
      <c r="SHV217" s="488"/>
      <c r="SHW217" s="488"/>
      <c r="SHX217" s="488"/>
      <c r="SHY217" s="488"/>
      <c r="SHZ217" s="697" t="s">
        <v>9880</v>
      </c>
      <c r="SIA217" s="698"/>
      <c r="SIB217" s="698"/>
      <c r="SIC217" s="488"/>
      <c r="SID217" s="488"/>
      <c r="SIE217" s="488"/>
      <c r="SIF217" s="488"/>
      <c r="SIG217" s="488"/>
      <c r="SIH217" s="697" t="s">
        <v>9880</v>
      </c>
      <c r="SII217" s="698"/>
      <c r="SIJ217" s="698"/>
      <c r="SIK217" s="488"/>
      <c r="SIL217" s="488"/>
      <c r="SIM217" s="488"/>
      <c r="SIN217" s="488"/>
      <c r="SIO217" s="488"/>
      <c r="SIP217" s="697" t="s">
        <v>9880</v>
      </c>
      <c r="SIQ217" s="698"/>
      <c r="SIR217" s="698"/>
      <c r="SIS217" s="488"/>
      <c r="SIT217" s="488"/>
      <c r="SIU217" s="488"/>
      <c r="SIV217" s="488"/>
      <c r="SIW217" s="488"/>
      <c r="SIX217" s="697" t="s">
        <v>9880</v>
      </c>
      <c r="SIY217" s="698"/>
      <c r="SIZ217" s="698"/>
      <c r="SJA217" s="488"/>
      <c r="SJB217" s="488"/>
      <c r="SJC217" s="488"/>
      <c r="SJD217" s="488"/>
      <c r="SJE217" s="488"/>
      <c r="SJF217" s="697" t="s">
        <v>9880</v>
      </c>
      <c r="SJG217" s="698"/>
      <c r="SJH217" s="698"/>
      <c r="SJI217" s="488"/>
      <c r="SJJ217" s="488"/>
      <c r="SJK217" s="488"/>
      <c r="SJL217" s="488"/>
      <c r="SJM217" s="488"/>
      <c r="SJN217" s="697" t="s">
        <v>9880</v>
      </c>
      <c r="SJO217" s="698"/>
      <c r="SJP217" s="698"/>
      <c r="SJQ217" s="488"/>
      <c r="SJR217" s="488"/>
      <c r="SJS217" s="488"/>
      <c r="SJT217" s="488"/>
      <c r="SJU217" s="488"/>
      <c r="SJV217" s="697" t="s">
        <v>9880</v>
      </c>
      <c r="SJW217" s="698"/>
      <c r="SJX217" s="698"/>
      <c r="SJY217" s="488"/>
      <c r="SJZ217" s="488"/>
      <c r="SKA217" s="488"/>
      <c r="SKB217" s="488"/>
      <c r="SKC217" s="488"/>
      <c r="SKD217" s="697" t="s">
        <v>9880</v>
      </c>
      <c r="SKE217" s="698"/>
      <c r="SKF217" s="698"/>
      <c r="SKG217" s="488"/>
      <c r="SKH217" s="488"/>
      <c r="SKI217" s="488"/>
      <c r="SKJ217" s="488"/>
      <c r="SKK217" s="488"/>
      <c r="SKL217" s="697" t="s">
        <v>9880</v>
      </c>
      <c r="SKM217" s="698"/>
      <c r="SKN217" s="698"/>
      <c r="SKO217" s="488"/>
      <c r="SKP217" s="488"/>
      <c r="SKQ217" s="488"/>
      <c r="SKR217" s="488"/>
      <c r="SKS217" s="488"/>
      <c r="SKT217" s="697" t="s">
        <v>9880</v>
      </c>
      <c r="SKU217" s="698"/>
      <c r="SKV217" s="698"/>
      <c r="SKW217" s="488"/>
      <c r="SKX217" s="488"/>
      <c r="SKY217" s="488"/>
      <c r="SKZ217" s="488"/>
      <c r="SLA217" s="488"/>
      <c r="SLB217" s="697" t="s">
        <v>9880</v>
      </c>
      <c r="SLC217" s="698"/>
      <c r="SLD217" s="698"/>
      <c r="SLE217" s="488"/>
      <c r="SLF217" s="488"/>
      <c r="SLG217" s="488"/>
      <c r="SLH217" s="488"/>
      <c r="SLI217" s="488"/>
      <c r="SLJ217" s="697" t="s">
        <v>9880</v>
      </c>
      <c r="SLK217" s="698"/>
      <c r="SLL217" s="698"/>
      <c r="SLM217" s="488"/>
      <c r="SLN217" s="488"/>
      <c r="SLO217" s="488"/>
      <c r="SLP217" s="488"/>
      <c r="SLQ217" s="488"/>
      <c r="SLR217" s="697" t="s">
        <v>9880</v>
      </c>
      <c r="SLS217" s="698"/>
      <c r="SLT217" s="698"/>
      <c r="SLU217" s="488"/>
      <c r="SLV217" s="488"/>
      <c r="SLW217" s="488"/>
      <c r="SLX217" s="488"/>
      <c r="SLY217" s="488"/>
      <c r="SLZ217" s="697" t="s">
        <v>9880</v>
      </c>
      <c r="SMA217" s="698"/>
      <c r="SMB217" s="698"/>
      <c r="SMC217" s="488"/>
      <c r="SMD217" s="488"/>
      <c r="SME217" s="488"/>
      <c r="SMF217" s="488"/>
      <c r="SMG217" s="488"/>
      <c r="SMH217" s="697" t="s">
        <v>9880</v>
      </c>
      <c r="SMI217" s="698"/>
      <c r="SMJ217" s="698"/>
      <c r="SMK217" s="488"/>
      <c r="SML217" s="488"/>
      <c r="SMM217" s="488"/>
      <c r="SMN217" s="488"/>
      <c r="SMO217" s="488"/>
      <c r="SMP217" s="697" t="s">
        <v>9880</v>
      </c>
      <c r="SMQ217" s="698"/>
      <c r="SMR217" s="698"/>
      <c r="SMS217" s="488"/>
      <c r="SMT217" s="488"/>
      <c r="SMU217" s="488"/>
      <c r="SMV217" s="488"/>
      <c r="SMW217" s="488"/>
      <c r="SMX217" s="697" t="s">
        <v>9880</v>
      </c>
      <c r="SMY217" s="698"/>
      <c r="SMZ217" s="698"/>
      <c r="SNA217" s="488"/>
      <c r="SNB217" s="488"/>
      <c r="SNC217" s="488"/>
      <c r="SND217" s="488"/>
      <c r="SNE217" s="488"/>
      <c r="SNF217" s="697" t="s">
        <v>9880</v>
      </c>
      <c r="SNG217" s="698"/>
      <c r="SNH217" s="698"/>
      <c r="SNI217" s="488"/>
      <c r="SNJ217" s="488"/>
      <c r="SNK217" s="488"/>
      <c r="SNL217" s="488"/>
      <c r="SNM217" s="488"/>
      <c r="SNN217" s="697" t="s">
        <v>9880</v>
      </c>
      <c r="SNO217" s="698"/>
      <c r="SNP217" s="698"/>
      <c r="SNQ217" s="488"/>
      <c r="SNR217" s="488"/>
      <c r="SNS217" s="488"/>
      <c r="SNT217" s="488"/>
      <c r="SNU217" s="488"/>
      <c r="SNV217" s="697" t="s">
        <v>9880</v>
      </c>
      <c r="SNW217" s="698"/>
      <c r="SNX217" s="698"/>
      <c r="SNY217" s="488"/>
      <c r="SNZ217" s="488"/>
      <c r="SOA217" s="488"/>
      <c r="SOB217" s="488"/>
      <c r="SOC217" s="488"/>
      <c r="SOD217" s="697" t="s">
        <v>9880</v>
      </c>
      <c r="SOE217" s="698"/>
      <c r="SOF217" s="698"/>
      <c r="SOG217" s="488"/>
      <c r="SOH217" s="488"/>
      <c r="SOI217" s="488"/>
      <c r="SOJ217" s="488"/>
      <c r="SOK217" s="488"/>
      <c r="SOL217" s="697" t="s">
        <v>9880</v>
      </c>
      <c r="SOM217" s="698"/>
      <c r="SON217" s="698"/>
      <c r="SOO217" s="488"/>
      <c r="SOP217" s="488"/>
      <c r="SOQ217" s="488"/>
      <c r="SOR217" s="488"/>
      <c r="SOS217" s="488"/>
      <c r="SOT217" s="697" t="s">
        <v>9880</v>
      </c>
      <c r="SOU217" s="698"/>
      <c r="SOV217" s="698"/>
      <c r="SOW217" s="488"/>
      <c r="SOX217" s="488"/>
      <c r="SOY217" s="488"/>
      <c r="SOZ217" s="488"/>
      <c r="SPA217" s="488"/>
      <c r="SPB217" s="697" t="s">
        <v>9880</v>
      </c>
      <c r="SPC217" s="698"/>
      <c r="SPD217" s="698"/>
      <c r="SPE217" s="488"/>
      <c r="SPF217" s="488"/>
      <c r="SPG217" s="488"/>
      <c r="SPH217" s="488"/>
      <c r="SPI217" s="488"/>
      <c r="SPJ217" s="697" t="s">
        <v>9880</v>
      </c>
      <c r="SPK217" s="698"/>
      <c r="SPL217" s="698"/>
      <c r="SPM217" s="488"/>
      <c r="SPN217" s="488"/>
      <c r="SPO217" s="488"/>
      <c r="SPP217" s="488"/>
      <c r="SPQ217" s="488"/>
      <c r="SPR217" s="697" t="s">
        <v>9880</v>
      </c>
      <c r="SPS217" s="698"/>
      <c r="SPT217" s="698"/>
      <c r="SPU217" s="488"/>
      <c r="SPV217" s="488"/>
      <c r="SPW217" s="488"/>
      <c r="SPX217" s="488"/>
      <c r="SPY217" s="488"/>
      <c r="SPZ217" s="697" t="s">
        <v>9880</v>
      </c>
      <c r="SQA217" s="698"/>
      <c r="SQB217" s="698"/>
      <c r="SQC217" s="488"/>
      <c r="SQD217" s="488"/>
      <c r="SQE217" s="488"/>
      <c r="SQF217" s="488"/>
      <c r="SQG217" s="488"/>
      <c r="SQH217" s="697" t="s">
        <v>9880</v>
      </c>
      <c r="SQI217" s="698"/>
      <c r="SQJ217" s="698"/>
      <c r="SQK217" s="488"/>
      <c r="SQL217" s="488"/>
      <c r="SQM217" s="488"/>
      <c r="SQN217" s="488"/>
      <c r="SQO217" s="488"/>
      <c r="SQP217" s="697" t="s">
        <v>9880</v>
      </c>
      <c r="SQQ217" s="698"/>
      <c r="SQR217" s="698"/>
      <c r="SQS217" s="488"/>
      <c r="SQT217" s="488"/>
      <c r="SQU217" s="488"/>
      <c r="SQV217" s="488"/>
      <c r="SQW217" s="488"/>
      <c r="SQX217" s="697" t="s">
        <v>9880</v>
      </c>
      <c r="SQY217" s="698"/>
      <c r="SQZ217" s="698"/>
      <c r="SRA217" s="488"/>
      <c r="SRB217" s="488"/>
      <c r="SRC217" s="488"/>
      <c r="SRD217" s="488"/>
      <c r="SRE217" s="488"/>
      <c r="SRF217" s="697" t="s">
        <v>9880</v>
      </c>
      <c r="SRG217" s="698"/>
      <c r="SRH217" s="698"/>
      <c r="SRI217" s="488"/>
      <c r="SRJ217" s="488"/>
      <c r="SRK217" s="488"/>
      <c r="SRL217" s="488"/>
      <c r="SRM217" s="488"/>
      <c r="SRN217" s="697" t="s">
        <v>9880</v>
      </c>
      <c r="SRO217" s="698"/>
      <c r="SRP217" s="698"/>
      <c r="SRQ217" s="488"/>
      <c r="SRR217" s="488"/>
      <c r="SRS217" s="488"/>
      <c r="SRT217" s="488"/>
      <c r="SRU217" s="488"/>
      <c r="SRV217" s="697" t="s">
        <v>9880</v>
      </c>
      <c r="SRW217" s="698"/>
      <c r="SRX217" s="698"/>
      <c r="SRY217" s="488"/>
      <c r="SRZ217" s="488"/>
      <c r="SSA217" s="488"/>
      <c r="SSB217" s="488"/>
      <c r="SSC217" s="488"/>
      <c r="SSD217" s="697" t="s">
        <v>9880</v>
      </c>
      <c r="SSE217" s="698"/>
      <c r="SSF217" s="698"/>
      <c r="SSG217" s="488"/>
      <c r="SSH217" s="488"/>
      <c r="SSI217" s="488"/>
      <c r="SSJ217" s="488"/>
      <c r="SSK217" s="488"/>
      <c r="SSL217" s="697" t="s">
        <v>9880</v>
      </c>
      <c r="SSM217" s="698"/>
      <c r="SSN217" s="698"/>
      <c r="SSO217" s="488"/>
      <c r="SSP217" s="488"/>
      <c r="SSQ217" s="488"/>
      <c r="SSR217" s="488"/>
      <c r="SSS217" s="488"/>
      <c r="SST217" s="697" t="s">
        <v>9880</v>
      </c>
      <c r="SSU217" s="698"/>
      <c r="SSV217" s="698"/>
      <c r="SSW217" s="488"/>
      <c r="SSX217" s="488"/>
      <c r="SSY217" s="488"/>
      <c r="SSZ217" s="488"/>
      <c r="STA217" s="488"/>
      <c r="STB217" s="697" t="s">
        <v>9880</v>
      </c>
      <c r="STC217" s="698"/>
      <c r="STD217" s="698"/>
      <c r="STE217" s="488"/>
      <c r="STF217" s="488"/>
      <c r="STG217" s="488"/>
      <c r="STH217" s="488"/>
      <c r="STI217" s="488"/>
      <c r="STJ217" s="697" t="s">
        <v>9880</v>
      </c>
      <c r="STK217" s="698"/>
      <c r="STL217" s="698"/>
      <c r="STM217" s="488"/>
      <c r="STN217" s="488"/>
      <c r="STO217" s="488"/>
      <c r="STP217" s="488"/>
      <c r="STQ217" s="488"/>
      <c r="STR217" s="697" t="s">
        <v>9880</v>
      </c>
      <c r="STS217" s="698"/>
      <c r="STT217" s="698"/>
      <c r="STU217" s="488"/>
      <c r="STV217" s="488"/>
      <c r="STW217" s="488"/>
      <c r="STX217" s="488"/>
      <c r="STY217" s="488"/>
      <c r="STZ217" s="697" t="s">
        <v>9880</v>
      </c>
      <c r="SUA217" s="698"/>
      <c r="SUB217" s="698"/>
      <c r="SUC217" s="488"/>
      <c r="SUD217" s="488"/>
      <c r="SUE217" s="488"/>
      <c r="SUF217" s="488"/>
      <c r="SUG217" s="488"/>
      <c r="SUH217" s="697" t="s">
        <v>9880</v>
      </c>
      <c r="SUI217" s="698"/>
      <c r="SUJ217" s="698"/>
      <c r="SUK217" s="488"/>
      <c r="SUL217" s="488"/>
      <c r="SUM217" s="488"/>
      <c r="SUN217" s="488"/>
      <c r="SUO217" s="488"/>
      <c r="SUP217" s="697" t="s">
        <v>9880</v>
      </c>
      <c r="SUQ217" s="698"/>
      <c r="SUR217" s="698"/>
      <c r="SUS217" s="488"/>
      <c r="SUT217" s="488"/>
      <c r="SUU217" s="488"/>
      <c r="SUV217" s="488"/>
      <c r="SUW217" s="488"/>
      <c r="SUX217" s="697" t="s">
        <v>9880</v>
      </c>
      <c r="SUY217" s="698"/>
      <c r="SUZ217" s="698"/>
      <c r="SVA217" s="488"/>
      <c r="SVB217" s="488"/>
      <c r="SVC217" s="488"/>
      <c r="SVD217" s="488"/>
      <c r="SVE217" s="488"/>
      <c r="SVF217" s="697" t="s">
        <v>9880</v>
      </c>
      <c r="SVG217" s="698"/>
      <c r="SVH217" s="698"/>
      <c r="SVI217" s="488"/>
      <c r="SVJ217" s="488"/>
      <c r="SVK217" s="488"/>
      <c r="SVL217" s="488"/>
      <c r="SVM217" s="488"/>
      <c r="SVN217" s="697" t="s">
        <v>9880</v>
      </c>
      <c r="SVO217" s="698"/>
      <c r="SVP217" s="698"/>
      <c r="SVQ217" s="488"/>
      <c r="SVR217" s="488"/>
      <c r="SVS217" s="488"/>
      <c r="SVT217" s="488"/>
      <c r="SVU217" s="488"/>
      <c r="SVV217" s="697" t="s">
        <v>9880</v>
      </c>
      <c r="SVW217" s="698"/>
      <c r="SVX217" s="698"/>
      <c r="SVY217" s="488"/>
      <c r="SVZ217" s="488"/>
      <c r="SWA217" s="488"/>
      <c r="SWB217" s="488"/>
      <c r="SWC217" s="488"/>
      <c r="SWD217" s="697" t="s">
        <v>9880</v>
      </c>
      <c r="SWE217" s="698"/>
      <c r="SWF217" s="698"/>
      <c r="SWG217" s="488"/>
      <c r="SWH217" s="488"/>
      <c r="SWI217" s="488"/>
      <c r="SWJ217" s="488"/>
      <c r="SWK217" s="488"/>
      <c r="SWL217" s="697" t="s">
        <v>9880</v>
      </c>
      <c r="SWM217" s="698"/>
      <c r="SWN217" s="698"/>
      <c r="SWO217" s="488"/>
      <c r="SWP217" s="488"/>
      <c r="SWQ217" s="488"/>
      <c r="SWR217" s="488"/>
      <c r="SWS217" s="488"/>
      <c r="SWT217" s="697" t="s">
        <v>9880</v>
      </c>
      <c r="SWU217" s="698"/>
      <c r="SWV217" s="698"/>
      <c r="SWW217" s="488"/>
      <c r="SWX217" s="488"/>
      <c r="SWY217" s="488"/>
      <c r="SWZ217" s="488"/>
      <c r="SXA217" s="488"/>
      <c r="SXB217" s="697" t="s">
        <v>9880</v>
      </c>
      <c r="SXC217" s="698"/>
      <c r="SXD217" s="698"/>
      <c r="SXE217" s="488"/>
      <c r="SXF217" s="488"/>
      <c r="SXG217" s="488"/>
      <c r="SXH217" s="488"/>
      <c r="SXI217" s="488"/>
      <c r="SXJ217" s="697" t="s">
        <v>9880</v>
      </c>
      <c r="SXK217" s="698"/>
      <c r="SXL217" s="698"/>
      <c r="SXM217" s="488"/>
      <c r="SXN217" s="488"/>
      <c r="SXO217" s="488"/>
      <c r="SXP217" s="488"/>
      <c r="SXQ217" s="488"/>
      <c r="SXR217" s="697" t="s">
        <v>9880</v>
      </c>
      <c r="SXS217" s="698"/>
      <c r="SXT217" s="698"/>
      <c r="SXU217" s="488"/>
      <c r="SXV217" s="488"/>
      <c r="SXW217" s="488"/>
      <c r="SXX217" s="488"/>
      <c r="SXY217" s="488"/>
      <c r="SXZ217" s="697" t="s">
        <v>9880</v>
      </c>
      <c r="SYA217" s="698"/>
      <c r="SYB217" s="698"/>
      <c r="SYC217" s="488"/>
      <c r="SYD217" s="488"/>
      <c r="SYE217" s="488"/>
      <c r="SYF217" s="488"/>
      <c r="SYG217" s="488"/>
      <c r="SYH217" s="697" t="s">
        <v>9880</v>
      </c>
      <c r="SYI217" s="698"/>
      <c r="SYJ217" s="698"/>
      <c r="SYK217" s="488"/>
      <c r="SYL217" s="488"/>
      <c r="SYM217" s="488"/>
      <c r="SYN217" s="488"/>
      <c r="SYO217" s="488"/>
      <c r="SYP217" s="697" t="s">
        <v>9880</v>
      </c>
      <c r="SYQ217" s="698"/>
      <c r="SYR217" s="698"/>
      <c r="SYS217" s="488"/>
      <c r="SYT217" s="488"/>
      <c r="SYU217" s="488"/>
      <c r="SYV217" s="488"/>
      <c r="SYW217" s="488"/>
      <c r="SYX217" s="697" t="s">
        <v>9880</v>
      </c>
      <c r="SYY217" s="698"/>
      <c r="SYZ217" s="698"/>
      <c r="SZA217" s="488"/>
      <c r="SZB217" s="488"/>
      <c r="SZC217" s="488"/>
      <c r="SZD217" s="488"/>
      <c r="SZE217" s="488"/>
      <c r="SZF217" s="697" t="s">
        <v>9880</v>
      </c>
      <c r="SZG217" s="698"/>
      <c r="SZH217" s="698"/>
      <c r="SZI217" s="488"/>
      <c r="SZJ217" s="488"/>
      <c r="SZK217" s="488"/>
      <c r="SZL217" s="488"/>
      <c r="SZM217" s="488"/>
      <c r="SZN217" s="697" t="s">
        <v>9880</v>
      </c>
      <c r="SZO217" s="698"/>
      <c r="SZP217" s="698"/>
      <c r="SZQ217" s="488"/>
      <c r="SZR217" s="488"/>
      <c r="SZS217" s="488"/>
      <c r="SZT217" s="488"/>
      <c r="SZU217" s="488"/>
      <c r="SZV217" s="697" t="s">
        <v>9880</v>
      </c>
      <c r="SZW217" s="698"/>
      <c r="SZX217" s="698"/>
      <c r="SZY217" s="488"/>
      <c r="SZZ217" s="488"/>
      <c r="TAA217" s="488"/>
      <c r="TAB217" s="488"/>
      <c r="TAC217" s="488"/>
      <c r="TAD217" s="697" t="s">
        <v>9880</v>
      </c>
      <c r="TAE217" s="698"/>
      <c r="TAF217" s="698"/>
      <c r="TAG217" s="488"/>
      <c r="TAH217" s="488"/>
      <c r="TAI217" s="488"/>
      <c r="TAJ217" s="488"/>
      <c r="TAK217" s="488"/>
      <c r="TAL217" s="697" t="s">
        <v>9880</v>
      </c>
      <c r="TAM217" s="698"/>
      <c r="TAN217" s="698"/>
      <c r="TAO217" s="488"/>
      <c r="TAP217" s="488"/>
      <c r="TAQ217" s="488"/>
      <c r="TAR217" s="488"/>
      <c r="TAS217" s="488"/>
      <c r="TAT217" s="697" t="s">
        <v>9880</v>
      </c>
      <c r="TAU217" s="698"/>
      <c r="TAV217" s="698"/>
      <c r="TAW217" s="488"/>
      <c r="TAX217" s="488"/>
      <c r="TAY217" s="488"/>
      <c r="TAZ217" s="488"/>
      <c r="TBA217" s="488"/>
      <c r="TBB217" s="697" t="s">
        <v>9880</v>
      </c>
      <c r="TBC217" s="698"/>
      <c r="TBD217" s="698"/>
      <c r="TBE217" s="488"/>
      <c r="TBF217" s="488"/>
      <c r="TBG217" s="488"/>
      <c r="TBH217" s="488"/>
      <c r="TBI217" s="488"/>
      <c r="TBJ217" s="697" t="s">
        <v>9880</v>
      </c>
      <c r="TBK217" s="698"/>
      <c r="TBL217" s="698"/>
      <c r="TBM217" s="488"/>
      <c r="TBN217" s="488"/>
      <c r="TBO217" s="488"/>
      <c r="TBP217" s="488"/>
      <c r="TBQ217" s="488"/>
      <c r="TBR217" s="697" t="s">
        <v>9880</v>
      </c>
      <c r="TBS217" s="698"/>
      <c r="TBT217" s="698"/>
      <c r="TBU217" s="488"/>
      <c r="TBV217" s="488"/>
      <c r="TBW217" s="488"/>
      <c r="TBX217" s="488"/>
      <c r="TBY217" s="488"/>
      <c r="TBZ217" s="697" t="s">
        <v>9880</v>
      </c>
      <c r="TCA217" s="698"/>
      <c r="TCB217" s="698"/>
      <c r="TCC217" s="488"/>
      <c r="TCD217" s="488"/>
      <c r="TCE217" s="488"/>
      <c r="TCF217" s="488"/>
      <c r="TCG217" s="488"/>
      <c r="TCH217" s="697" t="s">
        <v>9880</v>
      </c>
      <c r="TCI217" s="698"/>
      <c r="TCJ217" s="698"/>
      <c r="TCK217" s="488"/>
      <c r="TCL217" s="488"/>
      <c r="TCM217" s="488"/>
      <c r="TCN217" s="488"/>
      <c r="TCO217" s="488"/>
      <c r="TCP217" s="697" t="s">
        <v>9880</v>
      </c>
      <c r="TCQ217" s="698"/>
      <c r="TCR217" s="698"/>
      <c r="TCS217" s="488"/>
      <c r="TCT217" s="488"/>
      <c r="TCU217" s="488"/>
      <c r="TCV217" s="488"/>
      <c r="TCW217" s="488"/>
      <c r="TCX217" s="697" t="s">
        <v>9880</v>
      </c>
      <c r="TCY217" s="698"/>
      <c r="TCZ217" s="698"/>
      <c r="TDA217" s="488"/>
      <c r="TDB217" s="488"/>
      <c r="TDC217" s="488"/>
      <c r="TDD217" s="488"/>
      <c r="TDE217" s="488"/>
      <c r="TDF217" s="697" t="s">
        <v>9880</v>
      </c>
      <c r="TDG217" s="698"/>
      <c r="TDH217" s="698"/>
      <c r="TDI217" s="488"/>
      <c r="TDJ217" s="488"/>
      <c r="TDK217" s="488"/>
      <c r="TDL217" s="488"/>
      <c r="TDM217" s="488"/>
      <c r="TDN217" s="697" t="s">
        <v>9880</v>
      </c>
      <c r="TDO217" s="698"/>
      <c r="TDP217" s="698"/>
      <c r="TDQ217" s="488"/>
      <c r="TDR217" s="488"/>
      <c r="TDS217" s="488"/>
      <c r="TDT217" s="488"/>
      <c r="TDU217" s="488"/>
      <c r="TDV217" s="697" t="s">
        <v>9880</v>
      </c>
      <c r="TDW217" s="698"/>
      <c r="TDX217" s="698"/>
      <c r="TDY217" s="488"/>
      <c r="TDZ217" s="488"/>
      <c r="TEA217" s="488"/>
      <c r="TEB217" s="488"/>
      <c r="TEC217" s="488"/>
      <c r="TED217" s="697" t="s">
        <v>9880</v>
      </c>
      <c r="TEE217" s="698"/>
      <c r="TEF217" s="698"/>
      <c r="TEG217" s="488"/>
      <c r="TEH217" s="488"/>
      <c r="TEI217" s="488"/>
      <c r="TEJ217" s="488"/>
      <c r="TEK217" s="488"/>
      <c r="TEL217" s="697" t="s">
        <v>9880</v>
      </c>
      <c r="TEM217" s="698"/>
      <c r="TEN217" s="698"/>
      <c r="TEO217" s="488"/>
      <c r="TEP217" s="488"/>
      <c r="TEQ217" s="488"/>
      <c r="TER217" s="488"/>
      <c r="TES217" s="488"/>
      <c r="TET217" s="697" t="s">
        <v>9880</v>
      </c>
      <c r="TEU217" s="698"/>
      <c r="TEV217" s="698"/>
      <c r="TEW217" s="488"/>
      <c r="TEX217" s="488"/>
      <c r="TEY217" s="488"/>
      <c r="TEZ217" s="488"/>
      <c r="TFA217" s="488"/>
      <c r="TFB217" s="697" t="s">
        <v>9880</v>
      </c>
      <c r="TFC217" s="698"/>
      <c r="TFD217" s="698"/>
      <c r="TFE217" s="488"/>
      <c r="TFF217" s="488"/>
      <c r="TFG217" s="488"/>
      <c r="TFH217" s="488"/>
      <c r="TFI217" s="488"/>
      <c r="TFJ217" s="697" t="s">
        <v>9880</v>
      </c>
      <c r="TFK217" s="698"/>
      <c r="TFL217" s="698"/>
      <c r="TFM217" s="488"/>
      <c r="TFN217" s="488"/>
      <c r="TFO217" s="488"/>
      <c r="TFP217" s="488"/>
      <c r="TFQ217" s="488"/>
      <c r="TFR217" s="697" t="s">
        <v>9880</v>
      </c>
      <c r="TFS217" s="698"/>
      <c r="TFT217" s="698"/>
      <c r="TFU217" s="488"/>
      <c r="TFV217" s="488"/>
      <c r="TFW217" s="488"/>
      <c r="TFX217" s="488"/>
      <c r="TFY217" s="488"/>
      <c r="TFZ217" s="697" t="s">
        <v>9880</v>
      </c>
      <c r="TGA217" s="698"/>
      <c r="TGB217" s="698"/>
      <c r="TGC217" s="488"/>
      <c r="TGD217" s="488"/>
      <c r="TGE217" s="488"/>
      <c r="TGF217" s="488"/>
      <c r="TGG217" s="488"/>
      <c r="TGH217" s="697" t="s">
        <v>9880</v>
      </c>
      <c r="TGI217" s="698"/>
      <c r="TGJ217" s="698"/>
      <c r="TGK217" s="488"/>
      <c r="TGL217" s="488"/>
      <c r="TGM217" s="488"/>
      <c r="TGN217" s="488"/>
      <c r="TGO217" s="488"/>
      <c r="TGP217" s="697" t="s">
        <v>9880</v>
      </c>
      <c r="TGQ217" s="698"/>
      <c r="TGR217" s="698"/>
      <c r="TGS217" s="488"/>
      <c r="TGT217" s="488"/>
      <c r="TGU217" s="488"/>
      <c r="TGV217" s="488"/>
      <c r="TGW217" s="488"/>
      <c r="TGX217" s="697" t="s">
        <v>9880</v>
      </c>
      <c r="TGY217" s="698"/>
      <c r="TGZ217" s="698"/>
      <c r="THA217" s="488"/>
      <c r="THB217" s="488"/>
      <c r="THC217" s="488"/>
      <c r="THD217" s="488"/>
      <c r="THE217" s="488"/>
      <c r="THF217" s="697" t="s">
        <v>9880</v>
      </c>
      <c r="THG217" s="698"/>
      <c r="THH217" s="698"/>
      <c r="THI217" s="488"/>
      <c r="THJ217" s="488"/>
      <c r="THK217" s="488"/>
      <c r="THL217" s="488"/>
      <c r="THM217" s="488"/>
      <c r="THN217" s="697" t="s">
        <v>9880</v>
      </c>
      <c r="THO217" s="698"/>
      <c r="THP217" s="698"/>
      <c r="THQ217" s="488"/>
      <c r="THR217" s="488"/>
      <c r="THS217" s="488"/>
      <c r="THT217" s="488"/>
      <c r="THU217" s="488"/>
      <c r="THV217" s="697" t="s">
        <v>9880</v>
      </c>
      <c r="THW217" s="698"/>
      <c r="THX217" s="698"/>
      <c r="THY217" s="488"/>
      <c r="THZ217" s="488"/>
      <c r="TIA217" s="488"/>
      <c r="TIB217" s="488"/>
      <c r="TIC217" s="488"/>
      <c r="TID217" s="697" t="s">
        <v>9880</v>
      </c>
      <c r="TIE217" s="698"/>
      <c r="TIF217" s="698"/>
      <c r="TIG217" s="488"/>
      <c r="TIH217" s="488"/>
      <c r="TII217" s="488"/>
      <c r="TIJ217" s="488"/>
      <c r="TIK217" s="488"/>
      <c r="TIL217" s="697" t="s">
        <v>9880</v>
      </c>
      <c r="TIM217" s="698"/>
      <c r="TIN217" s="698"/>
      <c r="TIO217" s="488"/>
      <c r="TIP217" s="488"/>
      <c r="TIQ217" s="488"/>
      <c r="TIR217" s="488"/>
      <c r="TIS217" s="488"/>
      <c r="TIT217" s="697" t="s">
        <v>9880</v>
      </c>
      <c r="TIU217" s="698"/>
      <c r="TIV217" s="698"/>
      <c r="TIW217" s="488"/>
      <c r="TIX217" s="488"/>
      <c r="TIY217" s="488"/>
      <c r="TIZ217" s="488"/>
      <c r="TJA217" s="488"/>
      <c r="TJB217" s="697" t="s">
        <v>9880</v>
      </c>
      <c r="TJC217" s="698"/>
      <c r="TJD217" s="698"/>
      <c r="TJE217" s="488"/>
      <c r="TJF217" s="488"/>
      <c r="TJG217" s="488"/>
      <c r="TJH217" s="488"/>
      <c r="TJI217" s="488"/>
      <c r="TJJ217" s="697" t="s">
        <v>9880</v>
      </c>
      <c r="TJK217" s="698"/>
      <c r="TJL217" s="698"/>
      <c r="TJM217" s="488"/>
      <c r="TJN217" s="488"/>
      <c r="TJO217" s="488"/>
      <c r="TJP217" s="488"/>
      <c r="TJQ217" s="488"/>
      <c r="TJR217" s="697" t="s">
        <v>9880</v>
      </c>
      <c r="TJS217" s="698"/>
      <c r="TJT217" s="698"/>
      <c r="TJU217" s="488"/>
      <c r="TJV217" s="488"/>
      <c r="TJW217" s="488"/>
      <c r="TJX217" s="488"/>
      <c r="TJY217" s="488"/>
      <c r="TJZ217" s="697" t="s">
        <v>9880</v>
      </c>
      <c r="TKA217" s="698"/>
      <c r="TKB217" s="698"/>
      <c r="TKC217" s="488"/>
      <c r="TKD217" s="488"/>
      <c r="TKE217" s="488"/>
      <c r="TKF217" s="488"/>
      <c r="TKG217" s="488"/>
      <c r="TKH217" s="697" t="s">
        <v>9880</v>
      </c>
      <c r="TKI217" s="698"/>
      <c r="TKJ217" s="698"/>
      <c r="TKK217" s="488"/>
      <c r="TKL217" s="488"/>
      <c r="TKM217" s="488"/>
      <c r="TKN217" s="488"/>
      <c r="TKO217" s="488"/>
      <c r="TKP217" s="697" t="s">
        <v>9880</v>
      </c>
      <c r="TKQ217" s="698"/>
      <c r="TKR217" s="698"/>
      <c r="TKS217" s="488"/>
      <c r="TKT217" s="488"/>
      <c r="TKU217" s="488"/>
      <c r="TKV217" s="488"/>
      <c r="TKW217" s="488"/>
      <c r="TKX217" s="697" t="s">
        <v>9880</v>
      </c>
      <c r="TKY217" s="698"/>
      <c r="TKZ217" s="698"/>
      <c r="TLA217" s="488"/>
      <c r="TLB217" s="488"/>
      <c r="TLC217" s="488"/>
      <c r="TLD217" s="488"/>
      <c r="TLE217" s="488"/>
      <c r="TLF217" s="697" t="s">
        <v>9880</v>
      </c>
      <c r="TLG217" s="698"/>
      <c r="TLH217" s="698"/>
      <c r="TLI217" s="488"/>
      <c r="TLJ217" s="488"/>
      <c r="TLK217" s="488"/>
      <c r="TLL217" s="488"/>
      <c r="TLM217" s="488"/>
      <c r="TLN217" s="697" t="s">
        <v>9880</v>
      </c>
      <c r="TLO217" s="698"/>
      <c r="TLP217" s="698"/>
      <c r="TLQ217" s="488"/>
      <c r="TLR217" s="488"/>
      <c r="TLS217" s="488"/>
      <c r="TLT217" s="488"/>
      <c r="TLU217" s="488"/>
      <c r="TLV217" s="697" t="s">
        <v>9880</v>
      </c>
      <c r="TLW217" s="698"/>
      <c r="TLX217" s="698"/>
      <c r="TLY217" s="488"/>
      <c r="TLZ217" s="488"/>
      <c r="TMA217" s="488"/>
      <c r="TMB217" s="488"/>
      <c r="TMC217" s="488"/>
      <c r="TMD217" s="697" t="s">
        <v>9880</v>
      </c>
      <c r="TME217" s="698"/>
      <c r="TMF217" s="698"/>
      <c r="TMG217" s="488"/>
      <c r="TMH217" s="488"/>
      <c r="TMI217" s="488"/>
      <c r="TMJ217" s="488"/>
      <c r="TMK217" s="488"/>
      <c r="TML217" s="697" t="s">
        <v>9880</v>
      </c>
      <c r="TMM217" s="698"/>
      <c r="TMN217" s="698"/>
      <c r="TMO217" s="488"/>
      <c r="TMP217" s="488"/>
      <c r="TMQ217" s="488"/>
      <c r="TMR217" s="488"/>
      <c r="TMS217" s="488"/>
      <c r="TMT217" s="697" t="s">
        <v>9880</v>
      </c>
      <c r="TMU217" s="698"/>
      <c r="TMV217" s="698"/>
      <c r="TMW217" s="488"/>
      <c r="TMX217" s="488"/>
      <c r="TMY217" s="488"/>
      <c r="TMZ217" s="488"/>
      <c r="TNA217" s="488"/>
      <c r="TNB217" s="697" t="s">
        <v>9880</v>
      </c>
      <c r="TNC217" s="698"/>
      <c r="TND217" s="698"/>
      <c r="TNE217" s="488"/>
      <c r="TNF217" s="488"/>
      <c r="TNG217" s="488"/>
      <c r="TNH217" s="488"/>
      <c r="TNI217" s="488"/>
      <c r="TNJ217" s="697" t="s">
        <v>9880</v>
      </c>
      <c r="TNK217" s="698"/>
      <c r="TNL217" s="698"/>
      <c r="TNM217" s="488"/>
      <c r="TNN217" s="488"/>
      <c r="TNO217" s="488"/>
      <c r="TNP217" s="488"/>
      <c r="TNQ217" s="488"/>
      <c r="TNR217" s="697" t="s">
        <v>9880</v>
      </c>
      <c r="TNS217" s="698"/>
      <c r="TNT217" s="698"/>
      <c r="TNU217" s="488"/>
      <c r="TNV217" s="488"/>
      <c r="TNW217" s="488"/>
      <c r="TNX217" s="488"/>
      <c r="TNY217" s="488"/>
      <c r="TNZ217" s="697" t="s">
        <v>9880</v>
      </c>
      <c r="TOA217" s="698"/>
      <c r="TOB217" s="698"/>
      <c r="TOC217" s="488"/>
      <c r="TOD217" s="488"/>
      <c r="TOE217" s="488"/>
      <c r="TOF217" s="488"/>
      <c r="TOG217" s="488"/>
      <c r="TOH217" s="697" t="s">
        <v>9880</v>
      </c>
      <c r="TOI217" s="698"/>
      <c r="TOJ217" s="698"/>
      <c r="TOK217" s="488"/>
      <c r="TOL217" s="488"/>
      <c r="TOM217" s="488"/>
      <c r="TON217" s="488"/>
      <c r="TOO217" s="488"/>
      <c r="TOP217" s="697" t="s">
        <v>9880</v>
      </c>
      <c r="TOQ217" s="698"/>
      <c r="TOR217" s="698"/>
      <c r="TOS217" s="488"/>
      <c r="TOT217" s="488"/>
      <c r="TOU217" s="488"/>
      <c r="TOV217" s="488"/>
      <c r="TOW217" s="488"/>
      <c r="TOX217" s="697" t="s">
        <v>9880</v>
      </c>
      <c r="TOY217" s="698"/>
      <c r="TOZ217" s="698"/>
      <c r="TPA217" s="488"/>
      <c r="TPB217" s="488"/>
      <c r="TPC217" s="488"/>
      <c r="TPD217" s="488"/>
      <c r="TPE217" s="488"/>
      <c r="TPF217" s="697" t="s">
        <v>9880</v>
      </c>
      <c r="TPG217" s="698"/>
      <c r="TPH217" s="698"/>
      <c r="TPI217" s="488"/>
      <c r="TPJ217" s="488"/>
      <c r="TPK217" s="488"/>
      <c r="TPL217" s="488"/>
      <c r="TPM217" s="488"/>
      <c r="TPN217" s="697" t="s">
        <v>9880</v>
      </c>
      <c r="TPO217" s="698"/>
      <c r="TPP217" s="698"/>
      <c r="TPQ217" s="488"/>
      <c r="TPR217" s="488"/>
      <c r="TPS217" s="488"/>
      <c r="TPT217" s="488"/>
      <c r="TPU217" s="488"/>
      <c r="TPV217" s="697" t="s">
        <v>9880</v>
      </c>
      <c r="TPW217" s="698"/>
      <c r="TPX217" s="698"/>
      <c r="TPY217" s="488"/>
      <c r="TPZ217" s="488"/>
      <c r="TQA217" s="488"/>
      <c r="TQB217" s="488"/>
      <c r="TQC217" s="488"/>
      <c r="TQD217" s="697" t="s">
        <v>9880</v>
      </c>
      <c r="TQE217" s="698"/>
      <c r="TQF217" s="698"/>
      <c r="TQG217" s="488"/>
      <c r="TQH217" s="488"/>
      <c r="TQI217" s="488"/>
      <c r="TQJ217" s="488"/>
      <c r="TQK217" s="488"/>
      <c r="TQL217" s="697" t="s">
        <v>9880</v>
      </c>
      <c r="TQM217" s="698"/>
      <c r="TQN217" s="698"/>
      <c r="TQO217" s="488"/>
      <c r="TQP217" s="488"/>
      <c r="TQQ217" s="488"/>
      <c r="TQR217" s="488"/>
      <c r="TQS217" s="488"/>
      <c r="TQT217" s="697" t="s">
        <v>9880</v>
      </c>
      <c r="TQU217" s="698"/>
      <c r="TQV217" s="698"/>
      <c r="TQW217" s="488"/>
      <c r="TQX217" s="488"/>
      <c r="TQY217" s="488"/>
      <c r="TQZ217" s="488"/>
      <c r="TRA217" s="488"/>
      <c r="TRB217" s="697" t="s">
        <v>9880</v>
      </c>
      <c r="TRC217" s="698"/>
      <c r="TRD217" s="698"/>
      <c r="TRE217" s="488"/>
      <c r="TRF217" s="488"/>
      <c r="TRG217" s="488"/>
      <c r="TRH217" s="488"/>
      <c r="TRI217" s="488"/>
      <c r="TRJ217" s="697" t="s">
        <v>9880</v>
      </c>
      <c r="TRK217" s="698"/>
      <c r="TRL217" s="698"/>
      <c r="TRM217" s="488"/>
      <c r="TRN217" s="488"/>
      <c r="TRO217" s="488"/>
      <c r="TRP217" s="488"/>
      <c r="TRQ217" s="488"/>
      <c r="TRR217" s="697" t="s">
        <v>9880</v>
      </c>
      <c r="TRS217" s="698"/>
      <c r="TRT217" s="698"/>
      <c r="TRU217" s="488"/>
      <c r="TRV217" s="488"/>
      <c r="TRW217" s="488"/>
      <c r="TRX217" s="488"/>
      <c r="TRY217" s="488"/>
      <c r="TRZ217" s="697" t="s">
        <v>9880</v>
      </c>
      <c r="TSA217" s="698"/>
      <c r="TSB217" s="698"/>
      <c r="TSC217" s="488"/>
      <c r="TSD217" s="488"/>
      <c r="TSE217" s="488"/>
      <c r="TSF217" s="488"/>
      <c r="TSG217" s="488"/>
      <c r="TSH217" s="697" t="s">
        <v>9880</v>
      </c>
      <c r="TSI217" s="698"/>
      <c r="TSJ217" s="698"/>
      <c r="TSK217" s="488"/>
      <c r="TSL217" s="488"/>
      <c r="TSM217" s="488"/>
      <c r="TSN217" s="488"/>
      <c r="TSO217" s="488"/>
      <c r="TSP217" s="697" t="s">
        <v>9880</v>
      </c>
      <c r="TSQ217" s="698"/>
      <c r="TSR217" s="698"/>
      <c r="TSS217" s="488"/>
      <c r="TST217" s="488"/>
      <c r="TSU217" s="488"/>
      <c r="TSV217" s="488"/>
      <c r="TSW217" s="488"/>
      <c r="TSX217" s="697" t="s">
        <v>9880</v>
      </c>
      <c r="TSY217" s="698"/>
      <c r="TSZ217" s="698"/>
      <c r="TTA217" s="488"/>
      <c r="TTB217" s="488"/>
      <c r="TTC217" s="488"/>
      <c r="TTD217" s="488"/>
      <c r="TTE217" s="488"/>
      <c r="TTF217" s="697" t="s">
        <v>9880</v>
      </c>
      <c r="TTG217" s="698"/>
      <c r="TTH217" s="698"/>
      <c r="TTI217" s="488"/>
      <c r="TTJ217" s="488"/>
      <c r="TTK217" s="488"/>
      <c r="TTL217" s="488"/>
      <c r="TTM217" s="488"/>
      <c r="TTN217" s="697" t="s">
        <v>9880</v>
      </c>
      <c r="TTO217" s="698"/>
      <c r="TTP217" s="698"/>
      <c r="TTQ217" s="488"/>
      <c r="TTR217" s="488"/>
      <c r="TTS217" s="488"/>
      <c r="TTT217" s="488"/>
      <c r="TTU217" s="488"/>
      <c r="TTV217" s="697" t="s">
        <v>9880</v>
      </c>
      <c r="TTW217" s="698"/>
      <c r="TTX217" s="698"/>
      <c r="TTY217" s="488"/>
      <c r="TTZ217" s="488"/>
      <c r="TUA217" s="488"/>
      <c r="TUB217" s="488"/>
      <c r="TUC217" s="488"/>
      <c r="TUD217" s="697" t="s">
        <v>9880</v>
      </c>
      <c r="TUE217" s="698"/>
      <c r="TUF217" s="698"/>
      <c r="TUG217" s="488"/>
      <c r="TUH217" s="488"/>
      <c r="TUI217" s="488"/>
      <c r="TUJ217" s="488"/>
      <c r="TUK217" s="488"/>
      <c r="TUL217" s="697" t="s">
        <v>9880</v>
      </c>
      <c r="TUM217" s="698"/>
      <c r="TUN217" s="698"/>
      <c r="TUO217" s="488"/>
      <c r="TUP217" s="488"/>
      <c r="TUQ217" s="488"/>
      <c r="TUR217" s="488"/>
      <c r="TUS217" s="488"/>
      <c r="TUT217" s="697" t="s">
        <v>9880</v>
      </c>
      <c r="TUU217" s="698"/>
      <c r="TUV217" s="698"/>
      <c r="TUW217" s="488"/>
      <c r="TUX217" s="488"/>
      <c r="TUY217" s="488"/>
      <c r="TUZ217" s="488"/>
      <c r="TVA217" s="488"/>
      <c r="TVB217" s="697" t="s">
        <v>9880</v>
      </c>
      <c r="TVC217" s="698"/>
      <c r="TVD217" s="698"/>
      <c r="TVE217" s="488"/>
      <c r="TVF217" s="488"/>
      <c r="TVG217" s="488"/>
      <c r="TVH217" s="488"/>
      <c r="TVI217" s="488"/>
      <c r="TVJ217" s="697" t="s">
        <v>9880</v>
      </c>
      <c r="TVK217" s="698"/>
      <c r="TVL217" s="698"/>
      <c r="TVM217" s="488"/>
      <c r="TVN217" s="488"/>
      <c r="TVO217" s="488"/>
      <c r="TVP217" s="488"/>
      <c r="TVQ217" s="488"/>
      <c r="TVR217" s="697" t="s">
        <v>9880</v>
      </c>
      <c r="TVS217" s="698"/>
      <c r="TVT217" s="698"/>
      <c r="TVU217" s="488"/>
      <c r="TVV217" s="488"/>
      <c r="TVW217" s="488"/>
      <c r="TVX217" s="488"/>
      <c r="TVY217" s="488"/>
      <c r="TVZ217" s="697" t="s">
        <v>9880</v>
      </c>
      <c r="TWA217" s="698"/>
      <c r="TWB217" s="698"/>
      <c r="TWC217" s="488"/>
      <c r="TWD217" s="488"/>
      <c r="TWE217" s="488"/>
      <c r="TWF217" s="488"/>
      <c r="TWG217" s="488"/>
      <c r="TWH217" s="697" t="s">
        <v>9880</v>
      </c>
      <c r="TWI217" s="698"/>
      <c r="TWJ217" s="698"/>
      <c r="TWK217" s="488"/>
      <c r="TWL217" s="488"/>
      <c r="TWM217" s="488"/>
      <c r="TWN217" s="488"/>
      <c r="TWO217" s="488"/>
      <c r="TWP217" s="697" t="s">
        <v>9880</v>
      </c>
      <c r="TWQ217" s="698"/>
      <c r="TWR217" s="698"/>
      <c r="TWS217" s="488"/>
      <c r="TWT217" s="488"/>
      <c r="TWU217" s="488"/>
      <c r="TWV217" s="488"/>
      <c r="TWW217" s="488"/>
      <c r="TWX217" s="697" t="s">
        <v>9880</v>
      </c>
      <c r="TWY217" s="698"/>
      <c r="TWZ217" s="698"/>
      <c r="TXA217" s="488"/>
      <c r="TXB217" s="488"/>
      <c r="TXC217" s="488"/>
      <c r="TXD217" s="488"/>
      <c r="TXE217" s="488"/>
      <c r="TXF217" s="697" t="s">
        <v>9880</v>
      </c>
      <c r="TXG217" s="698"/>
      <c r="TXH217" s="698"/>
      <c r="TXI217" s="488"/>
      <c r="TXJ217" s="488"/>
      <c r="TXK217" s="488"/>
      <c r="TXL217" s="488"/>
      <c r="TXM217" s="488"/>
      <c r="TXN217" s="697" t="s">
        <v>9880</v>
      </c>
      <c r="TXO217" s="698"/>
      <c r="TXP217" s="698"/>
      <c r="TXQ217" s="488"/>
      <c r="TXR217" s="488"/>
      <c r="TXS217" s="488"/>
      <c r="TXT217" s="488"/>
      <c r="TXU217" s="488"/>
      <c r="TXV217" s="697" t="s">
        <v>9880</v>
      </c>
      <c r="TXW217" s="698"/>
      <c r="TXX217" s="698"/>
      <c r="TXY217" s="488"/>
      <c r="TXZ217" s="488"/>
      <c r="TYA217" s="488"/>
      <c r="TYB217" s="488"/>
      <c r="TYC217" s="488"/>
      <c r="TYD217" s="697" t="s">
        <v>9880</v>
      </c>
      <c r="TYE217" s="698"/>
      <c r="TYF217" s="698"/>
      <c r="TYG217" s="488"/>
      <c r="TYH217" s="488"/>
      <c r="TYI217" s="488"/>
      <c r="TYJ217" s="488"/>
      <c r="TYK217" s="488"/>
      <c r="TYL217" s="697" t="s">
        <v>9880</v>
      </c>
      <c r="TYM217" s="698"/>
      <c r="TYN217" s="698"/>
      <c r="TYO217" s="488"/>
      <c r="TYP217" s="488"/>
      <c r="TYQ217" s="488"/>
      <c r="TYR217" s="488"/>
      <c r="TYS217" s="488"/>
      <c r="TYT217" s="697" t="s">
        <v>9880</v>
      </c>
      <c r="TYU217" s="698"/>
      <c r="TYV217" s="698"/>
      <c r="TYW217" s="488"/>
      <c r="TYX217" s="488"/>
      <c r="TYY217" s="488"/>
      <c r="TYZ217" s="488"/>
      <c r="TZA217" s="488"/>
      <c r="TZB217" s="697" t="s">
        <v>9880</v>
      </c>
      <c r="TZC217" s="698"/>
      <c r="TZD217" s="698"/>
      <c r="TZE217" s="488"/>
      <c r="TZF217" s="488"/>
      <c r="TZG217" s="488"/>
      <c r="TZH217" s="488"/>
      <c r="TZI217" s="488"/>
      <c r="TZJ217" s="697" t="s">
        <v>9880</v>
      </c>
      <c r="TZK217" s="698"/>
      <c r="TZL217" s="698"/>
      <c r="TZM217" s="488"/>
      <c r="TZN217" s="488"/>
      <c r="TZO217" s="488"/>
      <c r="TZP217" s="488"/>
      <c r="TZQ217" s="488"/>
      <c r="TZR217" s="697" t="s">
        <v>9880</v>
      </c>
      <c r="TZS217" s="698"/>
      <c r="TZT217" s="698"/>
      <c r="TZU217" s="488"/>
      <c r="TZV217" s="488"/>
      <c r="TZW217" s="488"/>
      <c r="TZX217" s="488"/>
      <c r="TZY217" s="488"/>
      <c r="TZZ217" s="697" t="s">
        <v>9880</v>
      </c>
      <c r="UAA217" s="698"/>
      <c r="UAB217" s="698"/>
      <c r="UAC217" s="488"/>
      <c r="UAD217" s="488"/>
      <c r="UAE217" s="488"/>
      <c r="UAF217" s="488"/>
      <c r="UAG217" s="488"/>
      <c r="UAH217" s="697" t="s">
        <v>9880</v>
      </c>
      <c r="UAI217" s="698"/>
      <c r="UAJ217" s="698"/>
      <c r="UAK217" s="488"/>
      <c r="UAL217" s="488"/>
      <c r="UAM217" s="488"/>
      <c r="UAN217" s="488"/>
      <c r="UAO217" s="488"/>
      <c r="UAP217" s="697" t="s">
        <v>9880</v>
      </c>
      <c r="UAQ217" s="698"/>
      <c r="UAR217" s="698"/>
      <c r="UAS217" s="488"/>
      <c r="UAT217" s="488"/>
      <c r="UAU217" s="488"/>
      <c r="UAV217" s="488"/>
      <c r="UAW217" s="488"/>
      <c r="UAX217" s="697" t="s">
        <v>9880</v>
      </c>
      <c r="UAY217" s="698"/>
      <c r="UAZ217" s="698"/>
      <c r="UBA217" s="488"/>
      <c r="UBB217" s="488"/>
      <c r="UBC217" s="488"/>
      <c r="UBD217" s="488"/>
      <c r="UBE217" s="488"/>
      <c r="UBF217" s="697" t="s">
        <v>9880</v>
      </c>
      <c r="UBG217" s="698"/>
      <c r="UBH217" s="698"/>
      <c r="UBI217" s="488"/>
      <c r="UBJ217" s="488"/>
      <c r="UBK217" s="488"/>
      <c r="UBL217" s="488"/>
      <c r="UBM217" s="488"/>
      <c r="UBN217" s="697" t="s">
        <v>9880</v>
      </c>
      <c r="UBO217" s="698"/>
      <c r="UBP217" s="698"/>
      <c r="UBQ217" s="488"/>
      <c r="UBR217" s="488"/>
      <c r="UBS217" s="488"/>
      <c r="UBT217" s="488"/>
      <c r="UBU217" s="488"/>
      <c r="UBV217" s="697" t="s">
        <v>9880</v>
      </c>
      <c r="UBW217" s="698"/>
      <c r="UBX217" s="698"/>
      <c r="UBY217" s="488"/>
      <c r="UBZ217" s="488"/>
      <c r="UCA217" s="488"/>
      <c r="UCB217" s="488"/>
      <c r="UCC217" s="488"/>
      <c r="UCD217" s="697" t="s">
        <v>9880</v>
      </c>
      <c r="UCE217" s="698"/>
      <c r="UCF217" s="698"/>
      <c r="UCG217" s="488"/>
      <c r="UCH217" s="488"/>
      <c r="UCI217" s="488"/>
      <c r="UCJ217" s="488"/>
      <c r="UCK217" s="488"/>
      <c r="UCL217" s="697" t="s">
        <v>9880</v>
      </c>
      <c r="UCM217" s="698"/>
      <c r="UCN217" s="698"/>
      <c r="UCO217" s="488"/>
      <c r="UCP217" s="488"/>
      <c r="UCQ217" s="488"/>
      <c r="UCR217" s="488"/>
      <c r="UCS217" s="488"/>
      <c r="UCT217" s="697" t="s">
        <v>9880</v>
      </c>
      <c r="UCU217" s="698"/>
      <c r="UCV217" s="698"/>
      <c r="UCW217" s="488"/>
      <c r="UCX217" s="488"/>
      <c r="UCY217" s="488"/>
      <c r="UCZ217" s="488"/>
      <c r="UDA217" s="488"/>
      <c r="UDB217" s="697" t="s">
        <v>9880</v>
      </c>
      <c r="UDC217" s="698"/>
      <c r="UDD217" s="698"/>
      <c r="UDE217" s="488"/>
      <c r="UDF217" s="488"/>
      <c r="UDG217" s="488"/>
      <c r="UDH217" s="488"/>
      <c r="UDI217" s="488"/>
      <c r="UDJ217" s="697" t="s">
        <v>9880</v>
      </c>
      <c r="UDK217" s="698"/>
      <c r="UDL217" s="698"/>
      <c r="UDM217" s="488"/>
      <c r="UDN217" s="488"/>
      <c r="UDO217" s="488"/>
      <c r="UDP217" s="488"/>
      <c r="UDQ217" s="488"/>
      <c r="UDR217" s="697" t="s">
        <v>9880</v>
      </c>
      <c r="UDS217" s="698"/>
      <c r="UDT217" s="698"/>
      <c r="UDU217" s="488"/>
      <c r="UDV217" s="488"/>
      <c r="UDW217" s="488"/>
      <c r="UDX217" s="488"/>
      <c r="UDY217" s="488"/>
      <c r="UDZ217" s="697" t="s">
        <v>9880</v>
      </c>
      <c r="UEA217" s="698"/>
      <c r="UEB217" s="698"/>
      <c r="UEC217" s="488"/>
      <c r="UED217" s="488"/>
      <c r="UEE217" s="488"/>
      <c r="UEF217" s="488"/>
      <c r="UEG217" s="488"/>
      <c r="UEH217" s="697" t="s">
        <v>9880</v>
      </c>
      <c r="UEI217" s="698"/>
      <c r="UEJ217" s="698"/>
      <c r="UEK217" s="488"/>
      <c r="UEL217" s="488"/>
      <c r="UEM217" s="488"/>
      <c r="UEN217" s="488"/>
      <c r="UEO217" s="488"/>
      <c r="UEP217" s="697" t="s">
        <v>9880</v>
      </c>
      <c r="UEQ217" s="698"/>
      <c r="UER217" s="698"/>
      <c r="UES217" s="488"/>
      <c r="UET217" s="488"/>
      <c r="UEU217" s="488"/>
      <c r="UEV217" s="488"/>
      <c r="UEW217" s="488"/>
      <c r="UEX217" s="697" t="s">
        <v>9880</v>
      </c>
      <c r="UEY217" s="698"/>
      <c r="UEZ217" s="698"/>
      <c r="UFA217" s="488"/>
      <c r="UFB217" s="488"/>
      <c r="UFC217" s="488"/>
      <c r="UFD217" s="488"/>
      <c r="UFE217" s="488"/>
      <c r="UFF217" s="697" t="s">
        <v>9880</v>
      </c>
      <c r="UFG217" s="698"/>
      <c r="UFH217" s="698"/>
      <c r="UFI217" s="488"/>
      <c r="UFJ217" s="488"/>
      <c r="UFK217" s="488"/>
      <c r="UFL217" s="488"/>
      <c r="UFM217" s="488"/>
      <c r="UFN217" s="697" t="s">
        <v>9880</v>
      </c>
      <c r="UFO217" s="698"/>
      <c r="UFP217" s="698"/>
      <c r="UFQ217" s="488"/>
      <c r="UFR217" s="488"/>
      <c r="UFS217" s="488"/>
      <c r="UFT217" s="488"/>
      <c r="UFU217" s="488"/>
      <c r="UFV217" s="697" t="s">
        <v>9880</v>
      </c>
      <c r="UFW217" s="698"/>
      <c r="UFX217" s="698"/>
      <c r="UFY217" s="488"/>
      <c r="UFZ217" s="488"/>
      <c r="UGA217" s="488"/>
      <c r="UGB217" s="488"/>
      <c r="UGC217" s="488"/>
      <c r="UGD217" s="697" t="s">
        <v>9880</v>
      </c>
      <c r="UGE217" s="698"/>
      <c r="UGF217" s="698"/>
      <c r="UGG217" s="488"/>
      <c r="UGH217" s="488"/>
      <c r="UGI217" s="488"/>
      <c r="UGJ217" s="488"/>
      <c r="UGK217" s="488"/>
      <c r="UGL217" s="697" t="s">
        <v>9880</v>
      </c>
      <c r="UGM217" s="698"/>
      <c r="UGN217" s="698"/>
      <c r="UGO217" s="488"/>
      <c r="UGP217" s="488"/>
      <c r="UGQ217" s="488"/>
      <c r="UGR217" s="488"/>
      <c r="UGS217" s="488"/>
      <c r="UGT217" s="697" t="s">
        <v>9880</v>
      </c>
      <c r="UGU217" s="698"/>
      <c r="UGV217" s="698"/>
      <c r="UGW217" s="488"/>
      <c r="UGX217" s="488"/>
      <c r="UGY217" s="488"/>
      <c r="UGZ217" s="488"/>
      <c r="UHA217" s="488"/>
      <c r="UHB217" s="697" t="s">
        <v>9880</v>
      </c>
      <c r="UHC217" s="698"/>
      <c r="UHD217" s="698"/>
      <c r="UHE217" s="488"/>
      <c r="UHF217" s="488"/>
      <c r="UHG217" s="488"/>
      <c r="UHH217" s="488"/>
      <c r="UHI217" s="488"/>
      <c r="UHJ217" s="697" t="s">
        <v>9880</v>
      </c>
      <c r="UHK217" s="698"/>
      <c r="UHL217" s="698"/>
      <c r="UHM217" s="488"/>
      <c r="UHN217" s="488"/>
      <c r="UHO217" s="488"/>
      <c r="UHP217" s="488"/>
      <c r="UHQ217" s="488"/>
      <c r="UHR217" s="697" t="s">
        <v>9880</v>
      </c>
      <c r="UHS217" s="698"/>
      <c r="UHT217" s="698"/>
      <c r="UHU217" s="488"/>
      <c r="UHV217" s="488"/>
      <c r="UHW217" s="488"/>
      <c r="UHX217" s="488"/>
      <c r="UHY217" s="488"/>
      <c r="UHZ217" s="697" t="s">
        <v>9880</v>
      </c>
      <c r="UIA217" s="698"/>
      <c r="UIB217" s="698"/>
      <c r="UIC217" s="488"/>
      <c r="UID217" s="488"/>
      <c r="UIE217" s="488"/>
      <c r="UIF217" s="488"/>
      <c r="UIG217" s="488"/>
      <c r="UIH217" s="697" t="s">
        <v>9880</v>
      </c>
      <c r="UII217" s="698"/>
      <c r="UIJ217" s="698"/>
      <c r="UIK217" s="488"/>
      <c r="UIL217" s="488"/>
      <c r="UIM217" s="488"/>
      <c r="UIN217" s="488"/>
      <c r="UIO217" s="488"/>
      <c r="UIP217" s="697" t="s">
        <v>9880</v>
      </c>
      <c r="UIQ217" s="698"/>
      <c r="UIR217" s="698"/>
      <c r="UIS217" s="488"/>
      <c r="UIT217" s="488"/>
      <c r="UIU217" s="488"/>
      <c r="UIV217" s="488"/>
      <c r="UIW217" s="488"/>
      <c r="UIX217" s="697" t="s">
        <v>9880</v>
      </c>
      <c r="UIY217" s="698"/>
      <c r="UIZ217" s="698"/>
      <c r="UJA217" s="488"/>
      <c r="UJB217" s="488"/>
      <c r="UJC217" s="488"/>
      <c r="UJD217" s="488"/>
      <c r="UJE217" s="488"/>
      <c r="UJF217" s="697" t="s">
        <v>9880</v>
      </c>
      <c r="UJG217" s="698"/>
      <c r="UJH217" s="698"/>
      <c r="UJI217" s="488"/>
      <c r="UJJ217" s="488"/>
      <c r="UJK217" s="488"/>
      <c r="UJL217" s="488"/>
      <c r="UJM217" s="488"/>
      <c r="UJN217" s="697" t="s">
        <v>9880</v>
      </c>
      <c r="UJO217" s="698"/>
      <c r="UJP217" s="698"/>
      <c r="UJQ217" s="488"/>
      <c r="UJR217" s="488"/>
      <c r="UJS217" s="488"/>
      <c r="UJT217" s="488"/>
      <c r="UJU217" s="488"/>
      <c r="UJV217" s="697" t="s">
        <v>9880</v>
      </c>
      <c r="UJW217" s="698"/>
      <c r="UJX217" s="698"/>
      <c r="UJY217" s="488"/>
      <c r="UJZ217" s="488"/>
      <c r="UKA217" s="488"/>
      <c r="UKB217" s="488"/>
      <c r="UKC217" s="488"/>
      <c r="UKD217" s="697" t="s">
        <v>9880</v>
      </c>
      <c r="UKE217" s="698"/>
      <c r="UKF217" s="698"/>
      <c r="UKG217" s="488"/>
      <c r="UKH217" s="488"/>
      <c r="UKI217" s="488"/>
      <c r="UKJ217" s="488"/>
      <c r="UKK217" s="488"/>
      <c r="UKL217" s="697" t="s">
        <v>9880</v>
      </c>
      <c r="UKM217" s="698"/>
      <c r="UKN217" s="698"/>
      <c r="UKO217" s="488"/>
      <c r="UKP217" s="488"/>
      <c r="UKQ217" s="488"/>
      <c r="UKR217" s="488"/>
      <c r="UKS217" s="488"/>
      <c r="UKT217" s="697" t="s">
        <v>9880</v>
      </c>
      <c r="UKU217" s="698"/>
      <c r="UKV217" s="698"/>
      <c r="UKW217" s="488"/>
      <c r="UKX217" s="488"/>
      <c r="UKY217" s="488"/>
      <c r="UKZ217" s="488"/>
      <c r="ULA217" s="488"/>
      <c r="ULB217" s="697" t="s">
        <v>9880</v>
      </c>
      <c r="ULC217" s="698"/>
      <c r="ULD217" s="698"/>
      <c r="ULE217" s="488"/>
      <c r="ULF217" s="488"/>
      <c r="ULG217" s="488"/>
      <c r="ULH217" s="488"/>
      <c r="ULI217" s="488"/>
      <c r="ULJ217" s="697" t="s">
        <v>9880</v>
      </c>
      <c r="ULK217" s="698"/>
      <c r="ULL217" s="698"/>
      <c r="ULM217" s="488"/>
      <c r="ULN217" s="488"/>
      <c r="ULO217" s="488"/>
      <c r="ULP217" s="488"/>
      <c r="ULQ217" s="488"/>
      <c r="ULR217" s="697" t="s">
        <v>9880</v>
      </c>
      <c r="ULS217" s="698"/>
      <c r="ULT217" s="698"/>
      <c r="ULU217" s="488"/>
      <c r="ULV217" s="488"/>
      <c r="ULW217" s="488"/>
      <c r="ULX217" s="488"/>
      <c r="ULY217" s="488"/>
      <c r="ULZ217" s="697" t="s">
        <v>9880</v>
      </c>
      <c r="UMA217" s="698"/>
      <c r="UMB217" s="698"/>
      <c r="UMC217" s="488"/>
      <c r="UMD217" s="488"/>
      <c r="UME217" s="488"/>
      <c r="UMF217" s="488"/>
      <c r="UMG217" s="488"/>
      <c r="UMH217" s="697" t="s">
        <v>9880</v>
      </c>
      <c r="UMI217" s="698"/>
      <c r="UMJ217" s="698"/>
      <c r="UMK217" s="488"/>
      <c r="UML217" s="488"/>
      <c r="UMM217" s="488"/>
      <c r="UMN217" s="488"/>
      <c r="UMO217" s="488"/>
      <c r="UMP217" s="697" t="s">
        <v>9880</v>
      </c>
      <c r="UMQ217" s="698"/>
      <c r="UMR217" s="698"/>
      <c r="UMS217" s="488"/>
      <c r="UMT217" s="488"/>
      <c r="UMU217" s="488"/>
      <c r="UMV217" s="488"/>
      <c r="UMW217" s="488"/>
      <c r="UMX217" s="697" t="s">
        <v>9880</v>
      </c>
      <c r="UMY217" s="698"/>
      <c r="UMZ217" s="698"/>
      <c r="UNA217" s="488"/>
      <c r="UNB217" s="488"/>
      <c r="UNC217" s="488"/>
      <c r="UND217" s="488"/>
      <c r="UNE217" s="488"/>
      <c r="UNF217" s="697" t="s">
        <v>9880</v>
      </c>
      <c r="UNG217" s="698"/>
      <c r="UNH217" s="698"/>
      <c r="UNI217" s="488"/>
      <c r="UNJ217" s="488"/>
      <c r="UNK217" s="488"/>
      <c r="UNL217" s="488"/>
      <c r="UNM217" s="488"/>
      <c r="UNN217" s="697" t="s">
        <v>9880</v>
      </c>
      <c r="UNO217" s="698"/>
      <c r="UNP217" s="698"/>
      <c r="UNQ217" s="488"/>
      <c r="UNR217" s="488"/>
      <c r="UNS217" s="488"/>
      <c r="UNT217" s="488"/>
      <c r="UNU217" s="488"/>
      <c r="UNV217" s="697" t="s">
        <v>9880</v>
      </c>
      <c r="UNW217" s="698"/>
      <c r="UNX217" s="698"/>
      <c r="UNY217" s="488"/>
      <c r="UNZ217" s="488"/>
      <c r="UOA217" s="488"/>
      <c r="UOB217" s="488"/>
      <c r="UOC217" s="488"/>
      <c r="UOD217" s="697" t="s">
        <v>9880</v>
      </c>
      <c r="UOE217" s="698"/>
      <c r="UOF217" s="698"/>
      <c r="UOG217" s="488"/>
      <c r="UOH217" s="488"/>
      <c r="UOI217" s="488"/>
      <c r="UOJ217" s="488"/>
      <c r="UOK217" s="488"/>
      <c r="UOL217" s="697" t="s">
        <v>9880</v>
      </c>
      <c r="UOM217" s="698"/>
      <c r="UON217" s="698"/>
      <c r="UOO217" s="488"/>
      <c r="UOP217" s="488"/>
      <c r="UOQ217" s="488"/>
      <c r="UOR217" s="488"/>
      <c r="UOS217" s="488"/>
      <c r="UOT217" s="697" t="s">
        <v>9880</v>
      </c>
      <c r="UOU217" s="698"/>
      <c r="UOV217" s="698"/>
      <c r="UOW217" s="488"/>
      <c r="UOX217" s="488"/>
      <c r="UOY217" s="488"/>
      <c r="UOZ217" s="488"/>
      <c r="UPA217" s="488"/>
      <c r="UPB217" s="697" t="s">
        <v>9880</v>
      </c>
      <c r="UPC217" s="698"/>
      <c r="UPD217" s="698"/>
      <c r="UPE217" s="488"/>
      <c r="UPF217" s="488"/>
      <c r="UPG217" s="488"/>
      <c r="UPH217" s="488"/>
      <c r="UPI217" s="488"/>
      <c r="UPJ217" s="697" t="s">
        <v>9880</v>
      </c>
      <c r="UPK217" s="698"/>
      <c r="UPL217" s="698"/>
      <c r="UPM217" s="488"/>
      <c r="UPN217" s="488"/>
      <c r="UPO217" s="488"/>
      <c r="UPP217" s="488"/>
      <c r="UPQ217" s="488"/>
      <c r="UPR217" s="697" t="s">
        <v>9880</v>
      </c>
      <c r="UPS217" s="698"/>
      <c r="UPT217" s="698"/>
      <c r="UPU217" s="488"/>
      <c r="UPV217" s="488"/>
      <c r="UPW217" s="488"/>
      <c r="UPX217" s="488"/>
      <c r="UPY217" s="488"/>
      <c r="UPZ217" s="697" t="s">
        <v>9880</v>
      </c>
      <c r="UQA217" s="698"/>
      <c r="UQB217" s="698"/>
      <c r="UQC217" s="488"/>
      <c r="UQD217" s="488"/>
      <c r="UQE217" s="488"/>
      <c r="UQF217" s="488"/>
      <c r="UQG217" s="488"/>
      <c r="UQH217" s="697" t="s">
        <v>9880</v>
      </c>
      <c r="UQI217" s="698"/>
      <c r="UQJ217" s="698"/>
      <c r="UQK217" s="488"/>
      <c r="UQL217" s="488"/>
      <c r="UQM217" s="488"/>
      <c r="UQN217" s="488"/>
      <c r="UQO217" s="488"/>
      <c r="UQP217" s="697" t="s">
        <v>9880</v>
      </c>
      <c r="UQQ217" s="698"/>
      <c r="UQR217" s="698"/>
      <c r="UQS217" s="488"/>
      <c r="UQT217" s="488"/>
      <c r="UQU217" s="488"/>
      <c r="UQV217" s="488"/>
      <c r="UQW217" s="488"/>
      <c r="UQX217" s="697" t="s">
        <v>9880</v>
      </c>
      <c r="UQY217" s="698"/>
      <c r="UQZ217" s="698"/>
      <c r="URA217" s="488"/>
      <c r="URB217" s="488"/>
      <c r="URC217" s="488"/>
      <c r="URD217" s="488"/>
      <c r="URE217" s="488"/>
      <c r="URF217" s="697" t="s">
        <v>9880</v>
      </c>
      <c r="URG217" s="698"/>
      <c r="URH217" s="698"/>
      <c r="URI217" s="488"/>
      <c r="URJ217" s="488"/>
      <c r="URK217" s="488"/>
      <c r="URL217" s="488"/>
      <c r="URM217" s="488"/>
      <c r="URN217" s="697" t="s">
        <v>9880</v>
      </c>
      <c r="URO217" s="698"/>
      <c r="URP217" s="698"/>
      <c r="URQ217" s="488"/>
      <c r="URR217" s="488"/>
      <c r="URS217" s="488"/>
      <c r="URT217" s="488"/>
      <c r="URU217" s="488"/>
      <c r="URV217" s="697" t="s">
        <v>9880</v>
      </c>
      <c r="URW217" s="698"/>
      <c r="URX217" s="698"/>
      <c r="URY217" s="488"/>
      <c r="URZ217" s="488"/>
      <c r="USA217" s="488"/>
      <c r="USB217" s="488"/>
      <c r="USC217" s="488"/>
      <c r="USD217" s="697" t="s">
        <v>9880</v>
      </c>
      <c r="USE217" s="698"/>
      <c r="USF217" s="698"/>
      <c r="USG217" s="488"/>
      <c r="USH217" s="488"/>
      <c r="USI217" s="488"/>
      <c r="USJ217" s="488"/>
      <c r="USK217" s="488"/>
      <c r="USL217" s="697" t="s">
        <v>9880</v>
      </c>
      <c r="USM217" s="698"/>
      <c r="USN217" s="698"/>
      <c r="USO217" s="488"/>
      <c r="USP217" s="488"/>
      <c r="USQ217" s="488"/>
      <c r="USR217" s="488"/>
      <c r="USS217" s="488"/>
      <c r="UST217" s="697" t="s">
        <v>9880</v>
      </c>
      <c r="USU217" s="698"/>
      <c r="USV217" s="698"/>
      <c r="USW217" s="488"/>
      <c r="USX217" s="488"/>
      <c r="USY217" s="488"/>
      <c r="USZ217" s="488"/>
      <c r="UTA217" s="488"/>
      <c r="UTB217" s="697" t="s">
        <v>9880</v>
      </c>
      <c r="UTC217" s="698"/>
      <c r="UTD217" s="698"/>
      <c r="UTE217" s="488"/>
      <c r="UTF217" s="488"/>
      <c r="UTG217" s="488"/>
      <c r="UTH217" s="488"/>
      <c r="UTI217" s="488"/>
      <c r="UTJ217" s="697" t="s">
        <v>9880</v>
      </c>
      <c r="UTK217" s="698"/>
      <c r="UTL217" s="698"/>
      <c r="UTM217" s="488"/>
      <c r="UTN217" s="488"/>
      <c r="UTO217" s="488"/>
      <c r="UTP217" s="488"/>
      <c r="UTQ217" s="488"/>
      <c r="UTR217" s="697" t="s">
        <v>9880</v>
      </c>
      <c r="UTS217" s="698"/>
      <c r="UTT217" s="698"/>
      <c r="UTU217" s="488"/>
      <c r="UTV217" s="488"/>
      <c r="UTW217" s="488"/>
      <c r="UTX217" s="488"/>
      <c r="UTY217" s="488"/>
      <c r="UTZ217" s="697" t="s">
        <v>9880</v>
      </c>
      <c r="UUA217" s="698"/>
      <c r="UUB217" s="698"/>
      <c r="UUC217" s="488"/>
      <c r="UUD217" s="488"/>
      <c r="UUE217" s="488"/>
      <c r="UUF217" s="488"/>
      <c r="UUG217" s="488"/>
      <c r="UUH217" s="697" t="s">
        <v>9880</v>
      </c>
      <c r="UUI217" s="698"/>
      <c r="UUJ217" s="698"/>
      <c r="UUK217" s="488"/>
      <c r="UUL217" s="488"/>
      <c r="UUM217" s="488"/>
      <c r="UUN217" s="488"/>
      <c r="UUO217" s="488"/>
      <c r="UUP217" s="697" t="s">
        <v>9880</v>
      </c>
      <c r="UUQ217" s="698"/>
      <c r="UUR217" s="698"/>
      <c r="UUS217" s="488"/>
      <c r="UUT217" s="488"/>
      <c r="UUU217" s="488"/>
      <c r="UUV217" s="488"/>
      <c r="UUW217" s="488"/>
      <c r="UUX217" s="697" t="s">
        <v>9880</v>
      </c>
      <c r="UUY217" s="698"/>
      <c r="UUZ217" s="698"/>
      <c r="UVA217" s="488"/>
      <c r="UVB217" s="488"/>
      <c r="UVC217" s="488"/>
      <c r="UVD217" s="488"/>
      <c r="UVE217" s="488"/>
      <c r="UVF217" s="697" t="s">
        <v>9880</v>
      </c>
      <c r="UVG217" s="698"/>
      <c r="UVH217" s="698"/>
      <c r="UVI217" s="488"/>
      <c r="UVJ217" s="488"/>
      <c r="UVK217" s="488"/>
      <c r="UVL217" s="488"/>
      <c r="UVM217" s="488"/>
      <c r="UVN217" s="697" t="s">
        <v>9880</v>
      </c>
      <c r="UVO217" s="698"/>
      <c r="UVP217" s="698"/>
      <c r="UVQ217" s="488"/>
      <c r="UVR217" s="488"/>
      <c r="UVS217" s="488"/>
      <c r="UVT217" s="488"/>
      <c r="UVU217" s="488"/>
      <c r="UVV217" s="697" t="s">
        <v>9880</v>
      </c>
      <c r="UVW217" s="698"/>
      <c r="UVX217" s="698"/>
      <c r="UVY217" s="488"/>
      <c r="UVZ217" s="488"/>
      <c r="UWA217" s="488"/>
      <c r="UWB217" s="488"/>
      <c r="UWC217" s="488"/>
      <c r="UWD217" s="697" t="s">
        <v>9880</v>
      </c>
      <c r="UWE217" s="698"/>
      <c r="UWF217" s="698"/>
      <c r="UWG217" s="488"/>
      <c r="UWH217" s="488"/>
      <c r="UWI217" s="488"/>
      <c r="UWJ217" s="488"/>
      <c r="UWK217" s="488"/>
      <c r="UWL217" s="697" t="s">
        <v>9880</v>
      </c>
      <c r="UWM217" s="698"/>
      <c r="UWN217" s="698"/>
      <c r="UWO217" s="488"/>
      <c r="UWP217" s="488"/>
      <c r="UWQ217" s="488"/>
      <c r="UWR217" s="488"/>
      <c r="UWS217" s="488"/>
      <c r="UWT217" s="697" t="s">
        <v>9880</v>
      </c>
      <c r="UWU217" s="698"/>
      <c r="UWV217" s="698"/>
      <c r="UWW217" s="488"/>
      <c r="UWX217" s="488"/>
      <c r="UWY217" s="488"/>
      <c r="UWZ217" s="488"/>
      <c r="UXA217" s="488"/>
      <c r="UXB217" s="697" t="s">
        <v>9880</v>
      </c>
      <c r="UXC217" s="698"/>
      <c r="UXD217" s="698"/>
      <c r="UXE217" s="488"/>
      <c r="UXF217" s="488"/>
      <c r="UXG217" s="488"/>
      <c r="UXH217" s="488"/>
      <c r="UXI217" s="488"/>
      <c r="UXJ217" s="697" t="s">
        <v>9880</v>
      </c>
      <c r="UXK217" s="698"/>
      <c r="UXL217" s="698"/>
      <c r="UXM217" s="488"/>
      <c r="UXN217" s="488"/>
      <c r="UXO217" s="488"/>
      <c r="UXP217" s="488"/>
      <c r="UXQ217" s="488"/>
      <c r="UXR217" s="697" t="s">
        <v>9880</v>
      </c>
      <c r="UXS217" s="698"/>
      <c r="UXT217" s="698"/>
      <c r="UXU217" s="488"/>
      <c r="UXV217" s="488"/>
      <c r="UXW217" s="488"/>
      <c r="UXX217" s="488"/>
      <c r="UXY217" s="488"/>
      <c r="UXZ217" s="697" t="s">
        <v>9880</v>
      </c>
      <c r="UYA217" s="698"/>
      <c r="UYB217" s="698"/>
      <c r="UYC217" s="488"/>
      <c r="UYD217" s="488"/>
      <c r="UYE217" s="488"/>
      <c r="UYF217" s="488"/>
      <c r="UYG217" s="488"/>
      <c r="UYH217" s="697" t="s">
        <v>9880</v>
      </c>
      <c r="UYI217" s="698"/>
      <c r="UYJ217" s="698"/>
      <c r="UYK217" s="488"/>
      <c r="UYL217" s="488"/>
      <c r="UYM217" s="488"/>
      <c r="UYN217" s="488"/>
      <c r="UYO217" s="488"/>
      <c r="UYP217" s="697" t="s">
        <v>9880</v>
      </c>
      <c r="UYQ217" s="698"/>
      <c r="UYR217" s="698"/>
      <c r="UYS217" s="488"/>
      <c r="UYT217" s="488"/>
      <c r="UYU217" s="488"/>
      <c r="UYV217" s="488"/>
      <c r="UYW217" s="488"/>
      <c r="UYX217" s="697" t="s">
        <v>9880</v>
      </c>
      <c r="UYY217" s="698"/>
      <c r="UYZ217" s="698"/>
      <c r="UZA217" s="488"/>
      <c r="UZB217" s="488"/>
      <c r="UZC217" s="488"/>
      <c r="UZD217" s="488"/>
      <c r="UZE217" s="488"/>
      <c r="UZF217" s="697" t="s">
        <v>9880</v>
      </c>
      <c r="UZG217" s="698"/>
      <c r="UZH217" s="698"/>
      <c r="UZI217" s="488"/>
      <c r="UZJ217" s="488"/>
      <c r="UZK217" s="488"/>
      <c r="UZL217" s="488"/>
      <c r="UZM217" s="488"/>
      <c r="UZN217" s="697" t="s">
        <v>9880</v>
      </c>
      <c r="UZO217" s="698"/>
      <c r="UZP217" s="698"/>
      <c r="UZQ217" s="488"/>
      <c r="UZR217" s="488"/>
      <c r="UZS217" s="488"/>
      <c r="UZT217" s="488"/>
      <c r="UZU217" s="488"/>
      <c r="UZV217" s="697" t="s">
        <v>9880</v>
      </c>
      <c r="UZW217" s="698"/>
      <c r="UZX217" s="698"/>
      <c r="UZY217" s="488"/>
      <c r="UZZ217" s="488"/>
      <c r="VAA217" s="488"/>
      <c r="VAB217" s="488"/>
      <c r="VAC217" s="488"/>
      <c r="VAD217" s="697" t="s">
        <v>9880</v>
      </c>
      <c r="VAE217" s="698"/>
      <c r="VAF217" s="698"/>
      <c r="VAG217" s="488"/>
      <c r="VAH217" s="488"/>
      <c r="VAI217" s="488"/>
      <c r="VAJ217" s="488"/>
      <c r="VAK217" s="488"/>
      <c r="VAL217" s="697" t="s">
        <v>9880</v>
      </c>
      <c r="VAM217" s="698"/>
      <c r="VAN217" s="698"/>
      <c r="VAO217" s="488"/>
      <c r="VAP217" s="488"/>
      <c r="VAQ217" s="488"/>
      <c r="VAR217" s="488"/>
      <c r="VAS217" s="488"/>
      <c r="VAT217" s="697" t="s">
        <v>9880</v>
      </c>
      <c r="VAU217" s="698"/>
      <c r="VAV217" s="698"/>
      <c r="VAW217" s="488"/>
      <c r="VAX217" s="488"/>
      <c r="VAY217" s="488"/>
      <c r="VAZ217" s="488"/>
      <c r="VBA217" s="488"/>
      <c r="VBB217" s="697" t="s">
        <v>9880</v>
      </c>
      <c r="VBC217" s="698"/>
      <c r="VBD217" s="698"/>
      <c r="VBE217" s="488"/>
      <c r="VBF217" s="488"/>
      <c r="VBG217" s="488"/>
      <c r="VBH217" s="488"/>
      <c r="VBI217" s="488"/>
      <c r="VBJ217" s="697" t="s">
        <v>9880</v>
      </c>
      <c r="VBK217" s="698"/>
      <c r="VBL217" s="698"/>
      <c r="VBM217" s="488"/>
      <c r="VBN217" s="488"/>
      <c r="VBO217" s="488"/>
      <c r="VBP217" s="488"/>
      <c r="VBQ217" s="488"/>
      <c r="VBR217" s="697" t="s">
        <v>9880</v>
      </c>
      <c r="VBS217" s="698"/>
      <c r="VBT217" s="698"/>
      <c r="VBU217" s="488"/>
      <c r="VBV217" s="488"/>
      <c r="VBW217" s="488"/>
      <c r="VBX217" s="488"/>
      <c r="VBY217" s="488"/>
      <c r="VBZ217" s="697" t="s">
        <v>9880</v>
      </c>
      <c r="VCA217" s="698"/>
      <c r="VCB217" s="698"/>
      <c r="VCC217" s="488"/>
      <c r="VCD217" s="488"/>
      <c r="VCE217" s="488"/>
      <c r="VCF217" s="488"/>
      <c r="VCG217" s="488"/>
      <c r="VCH217" s="697" t="s">
        <v>9880</v>
      </c>
      <c r="VCI217" s="698"/>
      <c r="VCJ217" s="698"/>
      <c r="VCK217" s="488"/>
      <c r="VCL217" s="488"/>
      <c r="VCM217" s="488"/>
      <c r="VCN217" s="488"/>
      <c r="VCO217" s="488"/>
      <c r="VCP217" s="697" t="s">
        <v>9880</v>
      </c>
      <c r="VCQ217" s="698"/>
      <c r="VCR217" s="698"/>
      <c r="VCS217" s="488"/>
      <c r="VCT217" s="488"/>
      <c r="VCU217" s="488"/>
      <c r="VCV217" s="488"/>
      <c r="VCW217" s="488"/>
      <c r="VCX217" s="697" t="s">
        <v>9880</v>
      </c>
      <c r="VCY217" s="698"/>
      <c r="VCZ217" s="698"/>
      <c r="VDA217" s="488"/>
      <c r="VDB217" s="488"/>
      <c r="VDC217" s="488"/>
      <c r="VDD217" s="488"/>
      <c r="VDE217" s="488"/>
      <c r="VDF217" s="697" t="s">
        <v>9880</v>
      </c>
      <c r="VDG217" s="698"/>
      <c r="VDH217" s="698"/>
      <c r="VDI217" s="488"/>
      <c r="VDJ217" s="488"/>
      <c r="VDK217" s="488"/>
      <c r="VDL217" s="488"/>
      <c r="VDM217" s="488"/>
      <c r="VDN217" s="697" t="s">
        <v>9880</v>
      </c>
      <c r="VDO217" s="698"/>
      <c r="VDP217" s="698"/>
      <c r="VDQ217" s="488"/>
      <c r="VDR217" s="488"/>
      <c r="VDS217" s="488"/>
      <c r="VDT217" s="488"/>
      <c r="VDU217" s="488"/>
      <c r="VDV217" s="697" t="s">
        <v>9880</v>
      </c>
      <c r="VDW217" s="698"/>
      <c r="VDX217" s="698"/>
      <c r="VDY217" s="488"/>
      <c r="VDZ217" s="488"/>
      <c r="VEA217" s="488"/>
      <c r="VEB217" s="488"/>
      <c r="VEC217" s="488"/>
      <c r="VED217" s="697" t="s">
        <v>9880</v>
      </c>
      <c r="VEE217" s="698"/>
      <c r="VEF217" s="698"/>
      <c r="VEG217" s="488"/>
      <c r="VEH217" s="488"/>
      <c r="VEI217" s="488"/>
      <c r="VEJ217" s="488"/>
      <c r="VEK217" s="488"/>
      <c r="VEL217" s="697" t="s">
        <v>9880</v>
      </c>
      <c r="VEM217" s="698"/>
      <c r="VEN217" s="698"/>
      <c r="VEO217" s="488"/>
      <c r="VEP217" s="488"/>
      <c r="VEQ217" s="488"/>
      <c r="VER217" s="488"/>
      <c r="VES217" s="488"/>
      <c r="VET217" s="697" t="s">
        <v>9880</v>
      </c>
      <c r="VEU217" s="698"/>
      <c r="VEV217" s="698"/>
      <c r="VEW217" s="488"/>
      <c r="VEX217" s="488"/>
      <c r="VEY217" s="488"/>
      <c r="VEZ217" s="488"/>
      <c r="VFA217" s="488"/>
      <c r="VFB217" s="697" t="s">
        <v>9880</v>
      </c>
      <c r="VFC217" s="698"/>
      <c r="VFD217" s="698"/>
      <c r="VFE217" s="488"/>
      <c r="VFF217" s="488"/>
      <c r="VFG217" s="488"/>
      <c r="VFH217" s="488"/>
      <c r="VFI217" s="488"/>
      <c r="VFJ217" s="697" t="s">
        <v>9880</v>
      </c>
      <c r="VFK217" s="698"/>
      <c r="VFL217" s="698"/>
      <c r="VFM217" s="488"/>
      <c r="VFN217" s="488"/>
      <c r="VFO217" s="488"/>
      <c r="VFP217" s="488"/>
      <c r="VFQ217" s="488"/>
      <c r="VFR217" s="697" t="s">
        <v>9880</v>
      </c>
      <c r="VFS217" s="698"/>
      <c r="VFT217" s="698"/>
      <c r="VFU217" s="488"/>
      <c r="VFV217" s="488"/>
      <c r="VFW217" s="488"/>
      <c r="VFX217" s="488"/>
      <c r="VFY217" s="488"/>
      <c r="VFZ217" s="697" t="s">
        <v>9880</v>
      </c>
      <c r="VGA217" s="698"/>
      <c r="VGB217" s="698"/>
      <c r="VGC217" s="488"/>
      <c r="VGD217" s="488"/>
      <c r="VGE217" s="488"/>
      <c r="VGF217" s="488"/>
      <c r="VGG217" s="488"/>
      <c r="VGH217" s="697" t="s">
        <v>9880</v>
      </c>
      <c r="VGI217" s="698"/>
      <c r="VGJ217" s="698"/>
      <c r="VGK217" s="488"/>
      <c r="VGL217" s="488"/>
      <c r="VGM217" s="488"/>
      <c r="VGN217" s="488"/>
      <c r="VGO217" s="488"/>
      <c r="VGP217" s="697" t="s">
        <v>9880</v>
      </c>
      <c r="VGQ217" s="698"/>
      <c r="VGR217" s="698"/>
      <c r="VGS217" s="488"/>
      <c r="VGT217" s="488"/>
      <c r="VGU217" s="488"/>
      <c r="VGV217" s="488"/>
      <c r="VGW217" s="488"/>
      <c r="VGX217" s="697" t="s">
        <v>9880</v>
      </c>
      <c r="VGY217" s="698"/>
      <c r="VGZ217" s="698"/>
      <c r="VHA217" s="488"/>
      <c r="VHB217" s="488"/>
      <c r="VHC217" s="488"/>
      <c r="VHD217" s="488"/>
      <c r="VHE217" s="488"/>
      <c r="VHF217" s="697" t="s">
        <v>9880</v>
      </c>
      <c r="VHG217" s="698"/>
      <c r="VHH217" s="698"/>
      <c r="VHI217" s="488"/>
      <c r="VHJ217" s="488"/>
      <c r="VHK217" s="488"/>
      <c r="VHL217" s="488"/>
      <c r="VHM217" s="488"/>
      <c r="VHN217" s="697" t="s">
        <v>9880</v>
      </c>
      <c r="VHO217" s="698"/>
      <c r="VHP217" s="698"/>
      <c r="VHQ217" s="488"/>
      <c r="VHR217" s="488"/>
      <c r="VHS217" s="488"/>
      <c r="VHT217" s="488"/>
      <c r="VHU217" s="488"/>
      <c r="VHV217" s="697" t="s">
        <v>9880</v>
      </c>
      <c r="VHW217" s="698"/>
      <c r="VHX217" s="698"/>
      <c r="VHY217" s="488"/>
      <c r="VHZ217" s="488"/>
      <c r="VIA217" s="488"/>
      <c r="VIB217" s="488"/>
      <c r="VIC217" s="488"/>
      <c r="VID217" s="697" t="s">
        <v>9880</v>
      </c>
      <c r="VIE217" s="698"/>
      <c r="VIF217" s="698"/>
      <c r="VIG217" s="488"/>
      <c r="VIH217" s="488"/>
      <c r="VII217" s="488"/>
      <c r="VIJ217" s="488"/>
      <c r="VIK217" s="488"/>
      <c r="VIL217" s="697" t="s">
        <v>9880</v>
      </c>
      <c r="VIM217" s="698"/>
      <c r="VIN217" s="698"/>
      <c r="VIO217" s="488"/>
      <c r="VIP217" s="488"/>
      <c r="VIQ217" s="488"/>
      <c r="VIR217" s="488"/>
      <c r="VIS217" s="488"/>
      <c r="VIT217" s="697" t="s">
        <v>9880</v>
      </c>
      <c r="VIU217" s="698"/>
      <c r="VIV217" s="698"/>
      <c r="VIW217" s="488"/>
      <c r="VIX217" s="488"/>
      <c r="VIY217" s="488"/>
      <c r="VIZ217" s="488"/>
      <c r="VJA217" s="488"/>
      <c r="VJB217" s="697" t="s">
        <v>9880</v>
      </c>
      <c r="VJC217" s="698"/>
      <c r="VJD217" s="698"/>
      <c r="VJE217" s="488"/>
      <c r="VJF217" s="488"/>
      <c r="VJG217" s="488"/>
      <c r="VJH217" s="488"/>
      <c r="VJI217" s="488"/>
      <c r="VJJ217" s="697" t="s">
        <v>9880</v>
      </c>
      <c r="VJK217" s="698"/>
      <c r="VJL217" s="698"/>
      <c r="VJM217" s="488"/>
      <c r="VJN217" s="488"/>
      <c r="VJO217" s="488"/>
      <c r="VJP217" s="488"/>
      <c r="VJQ217" s="488"/>
      <c r="VJR217" s="697" t="s">
        <v>9880</v>
      </c>
      <c r="VJS217" s="698"/>
      <c r="VJT217" s="698"/>
      <c r="VJU217" s="488"/>
      <c r="VJV217" s="488"/>
      <c r="VJW217" s="488"/>
      <c r="VJX217" s="488"/>
      <c r="VJY217" s="488"/>
      <c r="VJZ217" s="697" t="s">
        <v>9880</v>
      </c>
      <c r="VKA217" s="698"/>
      <c r="VKB217" s="698"/>
      <c r="VKC217" s="488"/>
      <c r="VKD217" s="488"/>
      <c r="VKE217" s="488"/>
      <c r="VKF217" s="488"/>
      <c r="VKG217" s="488"/>
      <c r="VKH217" s="697" t="s">
        <v>9880</v>
      </c>
      <c r="VKI217" s="698"/>
      <c r="VKJ217" s="698"/>
      <c r="VKK217" s="488"/>
      <c r="VKL217" s="488"/>
      <c r="VKM217" s="488"/>
      <c r="VKN217" s="488"/>
      <c r="VKO217" s="488"/>
      <c r="VKP217" s="697" t="s">
        <v>9880</v>
      </c>
      <c r="VKQ217" s="698"/>
      <c r="VKR217" s="698"/>
      <c r="VKS217" s="488"/>
      <c r="VKT217" s="488"/>
      <c r="VKU217" s="488"/>
      <c r="VKV217" s="488"/>
      <c r="VKW217" s="488"/>
      <c r="VKX217" s="697" t="s">
        <v>9880</v>
      </c>
      <c r="VKY217" s="698"/>
      <c r="VKZ217" s="698"/>
      <c r="VLA217" s="488"/>
      <c r="VLB217" s="488"/>
      <c r="VLC217" s="488"/>
      <c r="VLD217" s="488"/>
      <c r="VLE217" s="488"/>
      <c r="VLF217" s="697" t="s">
        <v>9880</v>
      </c>
      <c r="VLG217" s="698"/>
      <c r="VLH217" s="698"/>
      <c r="VLI217" s="488"/>
      <c r="VLJ217" s="488"/>
      <c r="VLK217" s="488"/>
      <c r="VLL217" s="488"/>
      <c r="VLM217" s="488"/>
      <c r="VLN217" s="697" t="s">
        <v>9880</v>
      </c>
      <c r="VLO217" s="698"/>
      <c r="VLP217" s="698"/>
      <c r="VLQ217" s="488"/>
      <c r="VLR217" s="488"/>
      <c r="VLS217" s="488"/>
      <c r="VLT217" s="488"/>
      <c r="VLU217" s="488"/>
      <c r="VLV217" s="697" t="s">
        <v>9880</v>
      </c>
      <c r="VLW217" s="698"/>
      <c r="VLX217" s="698"/>
      <c r="VLY217" s="488"/>
      <c r="VLZ217" s="488"/>
      <c r="VMA217" s="488"/>
      <c r="VMB217" s="488"/>
      <c r="VMC217" s="488"/>
      <c r="VMD217" s="697" t="s">
        <v>9880</v>
      </c>
      <c r="VME217" s="698"/>
      <c r="VMF217" s="698"/>
      <c r="VMG217" s="488"/>
      <c r="VMH217" s="488"/>
      <c r="VMI217" s="488"/>
      <c r="VMJ217" s="488"/>
      <c r="VMK217" s="488"/>
      <c r="VML217" s="697" t="s">
        <v>9880</v>
      </c>
      <c r="VMM217" s="698"/>
      <c r="VMN217" s="698"/>
      <c r="VMO217" s="488"/>
      <c r="VMP217" s="488"/>
      <c r="VMQ217" s="488"/>
      <c r="VMR217" s="488"/>
      <c r="VMS217" s="488"/>
      <c r="VMT217" s="697" t="s">
        <v>9880</v>
      </c>
      <c r="VMU217" s="698"/>
      <c r="VMV217" s="698"/>
      <c r="VMW217" s="488"/>
      <c r="VMX217" s="488"/>
      <c r="VMY217" s="488"/>
      <c r="VMZ217" s="488"/>
      <c r="VNA217" s="488"/>
      <c r="VNB217" s="697" t="s">
        <v>9880</v>
      </c>
      <c r="VNC217" s="698"/>
      <c r="VND217" s="698"/>
      <c r="VNE217" s="488"/>
      <c r="VNF217" s="488"/>
      <c r="VNG217" s="488"/>
      <c r="VNH217" s="488"/>
      <c r="VNI217" s="488"/>
      <c r="VNJ217" s="697" t="s">
        <v>9880</v>
      </c>
      <c r="VNK217" s="698"/>
      <c r="VNL217" s="698"/>
      <c r="VNM217" s="488"/>
      <c r="VNN217" s="488"/>
      <c r="VNO217" s="488"/>
      <c r="VNP217" s="488"/>
      <c r="VNQ217" s="488"/>
      <c r="VNR217" s="697" t="s">
        <v>9880</v>
      </c>
      <c r="VNS217" s="698"/>
      <c r="VNT217" s="698"/>
      <c r="VNU217" s="488"/>
      <c r="VNV217" s="488"/>
      <c r="VNW217" s="488"/>
      <c r="VNX217" s="488"/>
      <c r="VNY217" s="488"/>
      <c r="VNZ217" s="697" t="s">
        <v>9880</v>
      </c>
      <c r="VOA217" s="698"/>
      <c r="VOB217" s="698"/>
      <c r="VOC217" s="488"/>
      <c r="VOD217" s="488"/>
      <c r="VOE217" s="488"/>
      <c r="VOF217" s="488"/>
      <c r="VOG217" s="488"/>
      <c r="VOH217" s="697" t="s">
        <v>9880</v>
      </c>
      <c r="VOI217" s="698"/>
      <c r="VOJ217" s="698"/>
      <c r="VOK217" s="488"/>
      <c r="VOL217" s="488"/>
      <c r="VOM217" s="488"/>
      <c r="VON217" s="488"/>
      <c r="VOO217" s="488"/>
      <c r="VOP217" s="697" t="s">
        <v>9880</v>
      </c>
      <c r="VOQ217" s="698"/>
      <c r="VOR217" s="698"/>
      <c r="VOS217" s="488"/>
      <c r="VOT217" s="488"/>
      <c r="VOU217" s="488"/>
      <c r="VOV217" s="488"/>
      <c r="VOW217" s="488"/>
      <c r="VOX217" s="697" t="s">
        <v>9880</v>
      </c>
      <c r="VOY217" s="698"/>
      <c r="VOZ217" s="698"/>
      <c r="VPA217" s="488"/>
      <c r="VPB217" s="488"/>
      <c r="VPC217" s="488"/>
      <c r="VPD217" s="488"/>
      <c r="VPE217" s="488"/>
      <c r="VPF217" s="697" t="s">
        <v>9880</v>
      </c>
      <c r="VPG217" s="698"/>
      <c r="VPH217" s="698"/>
      <c r="VPI217" s="488"/>
      <c r="VPJ217" s="488"/>
      <c r="VPK217" s="488"/>
      <c r="VPL217" s="488"/>
      <c r="VPM217" s="488"/>
      <c r="VPN217" s="697" t="s">
        <v>9880</v>
      </c>
      <c r="VPO217" s="698"/>
      <c r="VPP217" s="698"/>
      <c r="VPQ217" s="488"/>
      <c r="VPR217" s="488"/>
      <c r="VPS217" s="488"/>
      <c r="VPT217" s="488"/>
      <c r="VPU217" s="488"/>
      <c r="VPV217" s="697" t="s">
        <v>9880</v>
      </c>
      <c r="VPW217" s="698"/>
      <c r="VPX217" s="698"/>
      <c r="VPY217" s="488"/>
      <c r="VPZ217" s="488"/>
      <c r="VQA217" s="488"/>
      <c r="VQB217" s="488"/>
      <c r="VQC217" s="488"/>
      <c r="VQD217" s="697" t="s">
        <v>9880</v>
      </c>
      <c r="VQE217" s="698"/>
      <c r="VQF217" s="698"/>
      <c r="VQG217" s="488"/>
      <c r="VQH217" s="488"/>
      <c r="VQI217" s="488"/>
      <c r="VQJ217" s="488"/>
      <c r="VQK217" s="488"/>
      <c r="VQL217" s="697" t="s">
        <v>9880</v>
      </c>
      <c r="VQM217" s="698"/>
      <c r="VQN217" s="698"/>
      <c r="VQO217" s="488"/>
      <c r="VQP217" s="488"/>
      <c r="VQQ217" s="488"/>
      <c r="VQR217" s="488"/>
      <c r="VQS217" s="488"/>
      <c r="VQT217" s="697" t="s">
        <v>9880</v>
      </c>
      <c r="VQU217" s="698"/>
      <c r="VQV217" s="698"/>
      <c r="VQW217" s="488"/>
      <c r="VQX217" s="488"/>
      <c r="VQY217" s="488"/>
      <c r="VQZ217" s="488"/>
      <c r="VRA217" s="488"/>
      <c r="VRB217" s="697" t="s">
        <v>9880</v>
      </c>
      <c r="VRC217" s="698"/>
      <c r="VRD217" s="698"/>
      <c r="VRE217" s="488"/>
      <c r="VRF217" s="488"/>
      <c r="VRG217" s="488"/>
      <c r="VRH217" s="488"/>
      <c r="VRI217" s="488"/>
      <c r="VRJ217" s="697" t="s">
        <v>9880</v>
      </c>
      <c r="VRK217" s="698"/>
      <c r="VRL217" s="698"/>
      <c r="VRM217" s="488"/>
      <c r="VRN217" s="488"/>
      <c r="VRO217" s="488"/>
      <c r="VRP217" s="488"/>
      <c r="VRQ217" s="488"/>
      <c r="VRR217" s="697" t="s">
        <v>9880</v>
      </c>
      <c r="VRS217" s="698"/>
      <c r="VRT217" s="698"/>
      <c r="VRU217" s="488"/>
      <c r="VRV217" s="488"/>
      <c r="VRW217" s="488"/>
      <c r="VRX217" s="488"/>
      <c r="VRY217" s="488"/>
      <c r="VRZ217" s="697" t="s">
        <v>9880</v>
      </c>
      <c r="VSA217" s="698"/>
      <c r="VSB217" s="698"/>
      <c r="VSC217" s="488"/>
      <c r="VSD217" s="488"/>
      <c r="VSE217" s="488"/>
      <c r="VSF217" s="488"/>
      <c r="VSG217" s="488"/>
      <c r="VSH217" s="697" t="s">
        <v>9880</v>
      </c>
      <c r="VSI217" s="698"/>
      <c r="VSJ217" s="698"/>
      <c r="VSK217" s="488"/>
      <c r="VSL217" s="488"/>
      <c r="VSM217" s="488"/>
      <c r="VSN217" s="488"/>
      <c r="VSO217" s="488"/>
      <c r="VSP217" s="697" t="s">
        <v>9880</v>
      </c>
      <c r="VSQ217" s="698"/>
      <c r="VSR217" s="698"/>
      <c r="VSS217" s="488"/>
      <c r="VST217" s="488"/>
      <c r="VSU217" s="488"/>
      <c r="VSV217" s="488"/>
      <c r="VSW217" s="488"/>
      <c r="VSX217" s="697" t="s">
        <v>9880</v>
      </c>
      <c r="VSY217" s="698"/>
      <c r="VSZ217" s="698"/>
      <c r="VTA217" s="488"/>
      <c r="VTB217" s="488"/>
      <c r="VTC217" s="488"/>
      <c r="VTD217" s="488"/>
      <c r="VTE217" s="488"/>
      <c r="VTF217" s="697" t="s">
        <v>9880</v>
      </c>
      <c r="VTG217" s="698"/>
      <c r="VTH217" s="698"/>
      <c r="VTI217" s="488"/>
      <c r="VTJ217" s="488"/>
      <c r="VTK217" s="488"/>
      <c r="VTL217" s="488"/>
      <c r="VTM217" s="488"/>
      <c r="VTN217" s="697" t="s">
        <v>9880</v>
      </c>
      <c r="VTO217" s="698"/>
      <c r="VTP217" s="698"/>
      <c r="VTQ217" s="488"/>
      <c r="VTR217" s="488"/>
      <c r="VTS217" s="488"/>
      <c r="VTT217" s="488"/>
      <c r="VTU217" s="488"/>
      <c r="VTV217" s="697" t="s">
        <v>9880</v>
      </c>
      <c r="VTW217" s="698"/>
      <c r="VTX217" s="698"/>
      <c r="VTY217" s="488"/>
      <c r="VTZ217" s="488"/>
      <c r="VUA217" s="488"/>
      <c r="VUB217" s="488"/>
      <c r="VUC217" s="488"/>
      <c r="VUD217" s="697" t="s">
        <v>9880</v>
      </c>
      <c r="VUE217" s="698"/>
      <c r="VUF217" s="698"/>
      <c r="VUG217" s="488"/>
      <c r="VUH217" s="488"/>
      <c r="VUI217" s="488"/>
      <c r="VUJ217" s="488"/>
      <c r="VUK217" s="488"/>
      <c r="VUL217" s="697" t="s">
        <v>9880</v>
      </c>
      <c r="VUM217" s="698"/>
      <c r="VUN217" s="698"/>
      <c r="VUO217" s="488"/>
      <c r="VUP217" s="488"/>
      <c r="VUQ217" s="488"/>
      <c r="VUR217" s="488"/>
      <c r="VUS217" s="488"/>
      <c r="VUT217" s="697" t="s">
        <v>9880</v>
      </c>
      <c r="VUU217" s="698"/>
      <c r="VUV217" s="698"/>
      <c r="VUW217" s="488"/>
      <c r="VUX217" s="488"/>
      <c r="VUY217" s="488"/>
      <c r="VUZ217" s="488"/>
      <c r="VVA217" s="488"/>
      <c r="VVB217" s="697" t="s">
        <v>9880</v>
      </c>
      <c r="VVC217" s="698"/>
      <c r="VVD217" s="698"/>
      <c r="VVE217" s="488"/>
      <c r="VVF217" s="488"/>
      <c r="VVG217" s="488"/>
      <c r="VVH217" s="488"/>
      <c r="VVI217" s="488"/>
      <c r="VVJ217" s="697" t="s">
        <v>9880</v>
      </c>
      <c r="VVK217" s="698"/>
      <c r="VVL217" s="698"/>
      <c r="VVM217" s="488"/>
      <c r="VVN217" s="488"/>
      <c r="VVO217" s="488"/>
      <c r="VVP217" s="488"/>
      <c r="VVQ217" s="488"/>
      <c r="VVR217" s="697" t="s">
        <v>9880</v>
      </c>
      <c r="VVS217" s="698"/>
      <c r="VVT217" s="698"/>
      <c r="VVU217" s="488"/>
      <c r="VVV217" s="488"/>
      <c r="VVW217" s="488"/>
      <c r="VVX217" s="488"/>
      <c r="VVY217" s="488"/>
      <c r="VVZ217" s="697" t="s">
        <v>9880</v>
      </c>
      <c r="VWA217" s="698"/>
      <c r="VWB217" s="698"/>
      <c r="VWC217" s="488"/>
      <c r="VWD217" s="488"/>
      <c r="VWE217" s="488"/>
      <c r="VWF217" s="488"/>
      <c r="VWG217" s="488"/>
      <c r="VWH217" s="697" t="s">
        <v>9880</v>
      </c>
      <c r="VWI217" s="698"/>
      <c r="VWJ217" s="698"/>
      <c r="VWK217" s="488"/>
      <c r="VWL217" s="488"/>
      <c r="VWM217" s="488"/>
      <c r="VWN217" s="488"/>
      <c r="VWO217" s="488"/>
      <c r="VWP217" s="697" t="s">
        <v>9880</v>
      </c>
      <c r="VWQ217" s="698"/>
      <c r="VWR217" s="698"/>
      <c r="VWS217" s="488"/>
      <c r="VWT217" s="488"/>
      <c r="VWU217" s="488"/>
      <c r="VWV217" s="488"/>
      <c r="VWW217" s="488"/>
      <c r="VWX217" s="697" t="s">
        <v>9880</v>
      </c>
      <c r="VWY217" s="698"/>
      <c r="VWZ217" s="698"/>
      <c r="VXA217" s="488"/>
      <c r="VXB217" s="488"/>
      <c r="VXC217" s="488"/>
      <c r="VXD217" s="488"/>
      <c r="VXE217" s="488"/>
      <c r="VXF217" s="697" t="s">
        <v>9880</v>
      </c>
      <c r="VXG217" s="698"/>
      <c r="VXH217" s="698"/>
      <c r="VXI217" s="488"/>
      <c r="VXJ217" s="488"/>
      <c r="VXK217" s="488"/>
      <c r="VXL217" s="488"/>
      <c r="VXM217" s="488"/>
      <c r="VXN217" s="697" t="s">
        <v>9880</v>
      </c>
      <c r="VXO217" s="698"/>
      <c r="VXP217" s="698"/>
      <c r="VXQ217" s="488"/>
      <c r="VXR217" s="488"/>
      <c r="VXS217" s="488"/>
      <c r="VXT217" s="488"/>
      <c r="VXU217" s="488"/>
      <c r="VXV217" s="697" t="s">
        <v>9880</v>
      </c>
      <c r="VXW217" s="698"/>
      <c r="VXX217" s="698"/>
      <c r="VXY217" s="488"/>
      <c r="VXZ217" s="488"/>
      <c r="VYA217" s="488"/>
      <c r="VYB217" s="488"/>
      <c r="VYC217" s="488"/>
      <c r="VYD217" s="697" t="s">
        <v>9880</v>
      </c>
      <c r="VYE217" s="698"/>
      <c r="VYF217" s="698"/>
      <c r="VYG217" s="488"/>
      <c r="VYH217" s="488"/>
      <c r="VYI217" s="488"/>
      <c r="VYJ217" s="488"/>
      <c r="VYK217" s="488"/>
      <c r="VYL217" s="697" t="s">
        <v>9880</v>
      </c>
      <c r="VYM217" s="698"/>
      <c r="VYN217" s="698"/>
      <c r="VYO217" s="488"/>
      <c r="VYP217" s="488"/>
      <c r="VYQ217" s="488"/>
      <c r="VYR217" s="488"/>
      <c r="VYS217" s="488"/>
      <c r="VYT217" s="697" t="s">
        <v>9880</v>
      </c>
      <c r="VYU217" s="698"/>
      <c r="VYV217" s="698"/>
      <c r="VYW217" s="488"/>
      <c r="VYX217" s="488"/>
      <c r="VYY217" s="488"/>
      <c r="VYZ217" s="488"/>
      <c r="VZA217" s="488"/>
      <c r="VZB217" s="697" t="s">
        <v>9880</v>
      </c>
      <c r="VZC217" s="698"/>
      <c r="VZD217" s="698"/>
      <c r="VZE217" s="488"/>
      <c r="VZF217" s="488"/>
      <c r="VZG217" s="488"/>
      <c r="VZH217" s="488"/>
      <c r="VZI217" s="488"/>
      <c r="VZJ217" s="697" t="s">
        <v>9880</v>
      </c>
      <c r="VZK217" s="698"/>
      <c r="VZL217" s="698"/>
      <c r="VZM217" s="488"/>
      <c r="VZN217" s="488"/>
      <c r="VZO217" s="488"/>
      <c r="VZP217" s="488"/>
      <c r="VZQ217" s="488"/>
      <c r="VZR217" s="697" t="s">
        <v>9880</v>
      </c>
      <c r="VZS217" s="698"/>
      <c r="VZT217" s="698"/>
      <c r="VZU217" s="488"/>
      <c r="VZV217" s="488"/>
      <c r="VZW217" s="488"/>
      <c r="VZX217" s="488"/>
      <c r="VZY217" s="488"/>
      <c r="VZZ217" s="697" t="s">
        <v>9880</v>
      </c>
      <c r="WAA217" s="698"/>
      <c r="WAB217" s="698"/>
      <c r="WAC217" s="488"/>
      <c r="WAD217" s="488"/>
      <c r="WAE217" s="488"/>
      <c r="WAF217" s="488"/>
      <c r="WAG217" s="488"/>
      <c r="WAH217" s="697" t="s">
        <v>9880</v>
      </c>
      <c r="WAI217" s="698"/>
      <c r="WAJ217" s="698"/>
      <c r="WAK217" s="488"/>
      <c r="WAL217" s="488"/>
      <c r="WAM217" s="488"/>
      <c r="WAN217" s="488"/>
      <c r="WAO217" s="488"/>
      <c r="WAP217" s="697" t="s">
        <v>9880</v>
      </c>
      <c r="WAQ217" s="698"/>
      <c r="WAR217" s="698"/>
      <c r="WAS217" s="488"/>
      <c r="WAT217" s="488"/>
      <c r="WAU217" s="488"/>
      <c r="WAV217" s="488"/>
      <c r="WAW217" s="488"/>
      <c r="WAX217" s="697" t="s">
        <v>9880</v>
      </c>
      <c r="WAY217" s="698"/>
      <c r="WAZ217" s="698"/>
      <c r="WBA217" s="488"/>
      <c r="WBB217" s="488"/>
      <c r="WBC217" s="488"/>
      <c r="WBD217" s="488"/>
      <c r="WBE217" s="488"/>
      <c r="WBF217" s="697" t="s">
        <v>9880</v>
      </c>
      <c r="WBG217" s="698"/>
      <c r="WBH217" s="698"/>
      <c r="WBI217" s="488"/>
      <c r="WBJ217" s="488"/>
      <c r="WBK217" s="488"/>
      <c r="WBL217" s="488"/>
      <c r="WBM217" s="488"/>
      <c r="WBN217" s="697" t="s">
        <v>9880</v>
      </c>
      <c r="WBO217" s="698"/>
      <c r="WBP217" s="698"/>
      <c r="WBQ217" s="488"/>
      <c r="WBR217" s="488"/>
      <c r="WBS217" s="488"/>
      <c r="WBT217" s="488"/>
      <c r="WBU217" s="488"/>
      <c r="WBV217" s="697" t="s">
        <v>9880</v>
      </c>
      <c r="WBW217" s="698"/>
      <c r="WBX217" s="698"/>
      <c r="WBY217" s="488"/>
      <c r="WBZ217" s="488"/>
      <c r="WCA217" s="488"/>
      <c r="WCB217" s="488"/>
      <c r="WCC217" s="488"/>
      <c r="WCD217" s="697" t="s">
        <v>9880</v>
      </c>
      <c r="WCE217" s="698"/>
      <c r="WCF217" s="698"/>
      <c r="WCG217" s="488"/>
      <c r="WCH217" s="488"/>
      <c r="WCI217" s="488"/>
      <c r="WCJ217" s="488"/>
      <c r="WCK217" s="488"/>
      <c r="WCL217" s="697" t="s">
        <v>9880</v>
      </c>
      <c r="WCM217" s="698"/>
      <c r="WCN217" s="698"/>
      <c r="WCO217" s="488"/>
      <c r="WCP217" s="488"/>
      <c r="WCQ217" s="488"/>
      <c r="WCR217" s="488"/>
      <c r="WCS217" s="488"/>
      <c r="WCT217" s="697" t="s">
        <v>9880</v>
      </c>
      <c r="WCU217" s="698"/>
      <c r="WCV217" s="698"/>
      <c r="WCW217" s="488"/>
      <c r="WCX217" s="488"/>
      <c r="WCY217" s="488"/>
      <c r="WCZ217" s="488"/>
      <c r="WDA217" s="488"/>
      <c r="WDB217" s="697" t="s">
        <v>9880</v>
      </c>
      <c r="WDC217" s="698"/>
      <c r="WDD217" s="698"/>
      <c r="WDE217" s="488"/>
      <c r="WDF217" s="488"/>
      <c r="WDG217" s="488"/>
      <c r="WDH217" s="488"/>
      <c r="WDI217" s="488"/>
      <c r="WDJ217" s="697" t="s">
        <v>9880</v>
      </c>
      <c r="WDK217" s="698"/>
      <c r="WDL217" s="698"/>
      <c r="WDM217" s="488"/>
      <c r="WDN217" s="488"/>
      <c r="WDO217" s="488"/>
      <c r="WDP217" s="488"/>
      <c r="WDQ217" s="488"/>
      <c r="WDR217" s="697" t="s">
        <v>9880</v>
      </c>
      <c r="WDS217" s="698"/>
      <c r="WDT217" s="698"/>
      <c r="WDU217" s="488"/>
      <c r="WDV217" s="488"/>
      <c r="WDW217" s="488"/>
      <c r="WDX217" s="488"/>
      <c r="WDY217" s="488"/>
      <c r="WDZ217" s="697" t="s">
        <v>9880</v>
      </c>
      <c r="WEA217" s="698"/>
      <c r="WEB217" s="698"/>
      <c r="WEC217" s="488"/>
      <c r="WED217" s="488"/>
      <c r="WEE217" s="488"/>
      <c r="WEF217" s="488"/>
      <c r="WEG217" s="488"/>
      <c r="WEH217" s="697" t="s">
        <v>9880</v>
      </c>
      <c r="WEI217" s="698"/>
      <c r="WEJ217" s="698"/>
      <c r="WEK217" s="488"/>
      <c r="WEL217" s="488"/>
      <c r="WEM217" s="488"/>
      <c r="WEN217" s="488"/>
      <c r="WEO217" s="488"/>
      <c r="WEP217" s="697" t="s">
        <v>9880</v>
      </c>
      <c r="WEQ217" s="698"/>
      <c r="WER217" s="698"/>
      <c r="WES217" s="488"/>
      <c r="WET217" s="488"/>
      <c r="WEU217" s="488"/>
      <c r="WEV217" s="488"/>
      <c r="WEW217" s="488"/>
      <c r="WEX217" s="697" t="s">
        <v>9880</v>
      </c>
      <c r="WEY217" s="698"/>
      <c r="WEZ217" s="698"/>
      <c r="WFA217" s="488"/>
      <c r="WFB217" s="488"/>
      <c r="WFC217" s="488"/>
      <c r="WFD217" s="488"/>
      <c r="WFE217" s="488"/>
      <c r="WFF217" s="697" t="s">
        <v>9880</v>
      </c>
      <c r="WFG217" s="698"/>
      <c r="WFH217" s="698"/>
      <c r="WFI217" s="488"/>
      <c r="WFJ217" s="488"/>
      <c r="WFK217" s="488"/>
      <c r="WFL217" s="488"/>
      <c r="WFM217" s="488"/>
      <c r="WFN217" s="697" t="s">
        <v>9880</v>
      </c>
      <c r="WFO217" s="698"/>
      <c r="WFP217" s="698"/>
      <c r="WFQ217" s="488"/>
      <c r="WFR217" s="488"/>
      <c r="WFS217" s="488"/>
      <c r="WFT217" s="488"/>
      <c r="WFU217" s="488"/>
      <c r="WFV217" s="697" t="s">
        <v>9880</v>
      </c>
      <c r="WFW217" s="698"/>
      <c r="WFX217" s="698"/>
      <c r="WFY217" s="488"/>
      <c r="WFZ217" s="488"/>
      <c r="WGA217" s="488"/>
      <c r="WGB217" s="488"/>
      <c r="WGC217" s="488"/>
      <c r="WGD217" s="697" t="s">
        <v>9880</v>
      </c>
      <c r="WGE217" s="698"/>
      <c r="WGF217" s="698"/>
      <c r="WGG217" s="488"/>
      <c r="WGH217" s="488"/>
      <c r="WGI217" s="488"/>
      <c r="WGJ217" s="488"/>
      <c r="WGK217" s="488"/>
      <c r="WGL217" s="697" t="s">
        <v>9880</v>
      </c>
      <c r="WGM217" s="698"/>
      <c r="WGN217" s="698"/>
      <c r="WGO217" s="488"/>
      <c r="WGP217" s="488"/>
      <c r="WGQ217" s="488"/>
      <c r="WGR217" s="488"/>
      <c r="WGS217" s="488"/>
      <c r="WGT217" s="697" t="s">
        <v>9880</v>
      </c>
      <c r="WGU217" s="698"/>
      <c r="WGV217" s="698"/>
      <c r="WGW217" s="488"/>
      <c r="WGX217" s="488"/>
      <c r="WGY217" s="488"/>
      <c r="WGZ217" s="488"/>
      <c r="WHA217" s="488"/>
      <c r="WHB217" s="697" t="s">
        <v>9880</v>
      </c>
      <c r="WHC217" s="698"/>
      <c r="WHD217" s="698"/>
      <c r="WHE217" s="488"/>
      <c r="WHF217" s="488"/>
      <c r="WHG217" s="488"/>
      <c r="WHH217" s="488"/>
      <c r="WHI217" s="488"/>
      <c r="WHJ217" s="697" t="s">
        <v>9880</v>
      </c>
      <c r="WHK217" s="698"/>
      <c r="WHL217" s="698"/>
      <c r="WHM217" s="488"/>
      <c r="WHN217" s="488"/>
      <c r="WHO217" s="488"/>
      <c r="WHP217" s="488"/>
      <c r="WHQ217" s="488"/>
      <c r="WHR217" s="697" t="s">
        <v>9880</v>
      </c>
      <c r="WHS217" s="698"/>
      <c r="WHT217" s="698"/>
      <c r="WHU217" s="488"/>
      <c r="WHV217" s="488"/>
      <c r="WHW217" s="488"/>
      <c r="WHX217" s="488"/>
      <c r="WHY217" s="488"/>
      <c r="WHZ217" s="697" t="s">
        <v>9880</v>
      </c>
      <c r="WIA217" s="698"/>
      <c r="WIB217" s="698"/>
      <c r="WIC217" s="488"/>
      <c r="WID217" s="488"/>
      <c r="WIE217" s="488"/>
      <c r="WIF217" s="488"/>
      <c r="WIG217" s="488"/>
      <c r="WIH217" s="697" t="s">
        <v>9880</v>
      </c>
      <c r="WII217" s="698"/>
      <c r="WIJ217" s="698"/>
      <c r="WIK217" s="488"/>
      <c r="WIL217" s="488"/>
      <c r="WIM217" s="488"/>
      <c r="WIN217" s="488"/>
      <c r="WIO217" s="488"/>
      <c r="WIP217" s="697" t="s">
        <v>9880</v>
      </c>
      <c r="WIQ217" s="698"/>
      <c r="WIR217" s="698"/>
      <c r="WIS217" s="488"/>
      <c r="WIT217" s="488"/>
      <c r="WIU217" s="488"/>
      <c r="WIV217" s="488"/>
      <c r="WIW217" s="488"/>
      <c r="WIX217" s="697" t="s">
        <v>9880</v>
      </c>
      <c r="WIY217" s="698"/>
      <c r="WIZ217" s="698"/>
      <c r="WJA217" s="488"/>
      <c r="WJB217" s="488"/>
      <c r="WJC217" s="488"/>
      <c r="WJD217" s="488"/>
      <c r="WJE217" s="488"/>
      <c r="WJF217" s="697" t="s">
        <v>9880</v>
      </c>
      <c r="WJG217" s="698"/>
      <c r="WJH217" s="698"/>
      <c r="WJI217" s="488"/>
      <c r="WJJ217" s="488"/>
      <c r="WJK217" s="488"/>
      <c r="WJL217" s="488"/>
      <c r="WJM217" s="488"/>
      <c r="WJN217" s="697" t="s">
        <v>9880</v>
      </c>
      <c r="WJO217" s="698"/>
      <c r="WJP217" s="698"/>
      <c r="WJQ217" s="488"/>
      <c r="WJR217" s="488"/>
      <c r="WJS217" s="488"/>
      <c r="WJT217" s="488"/>
      <c r="WJU217" s="488"/>
      <c r="WJV217" s="697" t="s">
        <v>9880</v>
      </c>
      <c r="WJW217" s="698"/>
      <c r="WJX217" s="698"/>
      <c r="WJY217" s="488"/>
      <c r="WJZ217" s="488"/>
      <c r="WKA217" s="488"/>
      <c r="WKB217" s="488"/>
      <c r="WKC217" s="488"/>
      <c r="WKD217" s="697" t="s">
        <v>9880</v>
      </c>
      <c r="WKE217" s="698"/>
      <c r="WKF217" s="698"/>
      <c r="WKG217" s="488"/>
      <c r="WKH217" s="488"/>
      <c r="WKI217" s="488"/>
      <c r="WKJ217" s="488"/>
      <c r="WKK217" s="488"/>
      <c r="WKL217" s="697" t="s">
        <v>9880</v>
      </c>
      <c r="WKM217" s="698"/>
      <c r="WKN217" s="698"/>
      <c r="WKO217" s="488"/>
      <c r="WKP217" s="488"/>
      <c r="WKQ217" s="488"/>
      <c r="WKR217" s="488"/>
      <c r="WKS217" s="488"/>
      <c r="WKT217" s="697" t="s">
        <v>9880</v>
      </c>
      <c r="WKU217" s="698"/>
      <c r="WKV217" s="698"/>
      <c r="WKW217" s="488"/>
      <c r="WKX217" s="488"/>
      <c r="WKY217" s="488"/>
      <c r="WKZ217" s="488"/>
      <c r="WLA217" s="488"/>
      <c r="WLB217" s="697" t="s">
        <v>9880</v>
      </c>
      <c r="WLC217" s="698"/>
      <c r="WLD217" s="698"/>
      <c r="WLE217" s="488"/>
      <c r="WLF217" s="488"/>
      <c r="WLG217" s="488"/>
      <c r="WLH217" s="488"/>
      <c r="WLI217" s="488"/>
      <c r="WLJ217" s="697" t="s">
        <v>9880</v>
      </c>
      <c r="WLK217" s="698"/>
      <c r="WLL217" s="698"/>
      <c r="WLM217" s="488"/>
      <c r="WLN217" s="488"/>
      <c r="WLO217" s="488"/>
      <c r="WLP217" s="488"/>
      <c r="WLQ217" s="488"/>
      <c r="WLR217" s="697" t="s">
        <v>9880</v>
      </c>
      <c r="WLS217" s="698"/>
      <c r="WLT217" s="698"/>
      <c r="WLU217" s="488"/>
      <c r="WLV217" s="488"/>
      <c r="WLW217" s="488"/>
      <c r="WLX217" s="488"/>
      <c r="WLY217" s="488"/>
      <c r="WLZ217" s="697" t="s">
        <v>9880</v>
      </c>
      <c r="WMA217" s="698"/>
      <c r="WMB217" s="698"/>
      <c r="WMC217" s="488"/>
      <c r="WMD217" s="488"/>
      <c r="WME217" s="488"/>
      <c r="WMF217" s="488"/>
      <c r="WMG217" s="488"/>
      <c r="WMH217" s="697" t="s">
        <v>9880</v>
      </c>
      <c r="WMI217" s="698"/>
      <c r="WMJ217" s="698"/>
      <c r="WMK217" s="488"/>
      <c r="WML217" s="488"/>
      <c r="WMM217" s="488"/>
      <c r="WMN217" s="488"/>
      <c r="WMO217" s="488"/>
      <c r="WMP217" s="697" t="s">
        <v>9880</v>
      </c>
      <c r="WMQ217" s="698"/>
      <c r="WMR217" s="698"/>
      <c r="WMS217" s="488"/>
      <c r="WMT217" s="488"/>
      <c r="WMU217" s="488"/>
      <c r="WMV217" s="488"/>
      <c r="WMW217" s="488"/>
      <c r="WMX217" s="697" t="s">
        <v>9880</v>
      </c>
      <c r="WMY217" s="698"/>
      <c r="WMZ217" s="698"/>
      <c r="WNA217" s="488"/>
      <c r="WNB217" s="488"/>
      <c r="WNC217" s="488"/>
      <c r="WND217" s="488"/>
      <c r="WNE217" s="488"/>
      <c r="WNF217" s="697" t="s">
        <v>9880</v>
      </c>
      <c r="WNG217" s="698"/>
      <c r="WNH217" s="698"/>
      <c r="WNI217" s="488"/>
      <c r="WNJ217" s="488"/>
      <c r="WNK217" s="488"/>
      <c r="WNL217" s="488"/>
      <c r="WNM217" s="488"/>
      <c r="WNN217" s="697" t="s">
        <v>9880</v>
      </c>
      <c r="WNO217" s="698"/>
      <c r="WNP217" s="698"/>
      <c r="WNQ217" s="488"/>
      <c r="WNR217" s="488"/>
      <c r="WNS217" s="488"/>
      <c r="WNT217" s="488"/>
      <c r="WNU217" s="488"/>
      <c r="WNV217" s="697" t="s">
        <v>9880</v>
      </c>
      <c r="WNW217" s="698"/>
      <c r="WNX217" s="698"/>
      <c r="WNY217" s="488"/>
      <c r="WNZ217" s="488"/>
      <c r="WOA217" s="488"/>
      <c r="WOB217" s="488"/>
      <c r="WOC217" s="488"/>
      <c r="WOD217" s="697" t="s">
        <v>9880</v>
      </c>
      <c r="WOE217" s="698"/>
      <c r="WOF217" s="698"/>
      <c r="WOG217" s="488"/>
      <c r="WOH217" s="488"/>
      <c r="WOI217" s="488"/>
      <c r="WOJ217" s="488"/>
      <c r="WOK217" s="488"/>
      <c r="WOL217" s="697" t="s">
        <v>9880</v>
      </c>
      <c r="WOM217" s="698"/>
      <c r="WON217" s="698"/>
      <c r="WOO217" s="488"/>
      <c r="WOP217" s="488"/>
      <c r="WOQ217" s="488"/>
      <c r="WOR217" s="488"/>
      <c r="WOS217" s="488"/>
      <c r="WOT217" s="697" t="s">
        <v>9880</v>
      </c>
      <c r="WOU217" s="698"/>
      <c r="WOV217" s="698"/>
      <c r="WOW217" s="488"/>
      <c r="WOX217" s="488"/>
      <c r="WOY217" s="488"/>
      <c r="WOZ217" s="488"/>
      <c r="WPA217" s="488"/>
      <c r="WPB217" s="697" t="s">
        <v>9880</v>
      </c>
      <c r="WPC217" s="698"/>
      <c r="WPD217" s="698"/>
      <c r="WPE217" s="488"/>
      <c r="WPF217" s="488"/>
      <c r="WPG217" s="488"/>
      <c r="WPH217" s="488"/>
      <c r="WPI217" s="488"/>
      <c r="WPJ217" s="697" t="s">
        <v>9880</v>
      </c>
      <c r="WPK217" s="698"/>
      <c r="WPL217" s="698"/>
      <c r="WPM217" s="488"/>
      <c r="WPN217" s="488"/>
      <c r="WPO217" s="488"/>
      <c r="WPP217" s="488"/>
      <c r="WPQ217" s="488"/>
      <c r="WPR217" s="697" t="s">
        <v>9880</v>
      </c>
      <c r="WPS217" s="698"/>
      <c r="WPT217" s="698"/>
      <c r="WPU217" s="488"/>
      <c r="WPV217" s="488"/>
      <c r="WPW217" s="488"/>
      <c r="WPX217" s="488"/>
      <c r="WPY217" s="488"/>
      <c r="WPZ217" s="697" t="s">
        <v>9880</v>
      </c>
      <c r="WQA217" s="698"/>
      <c r="WQB217" s="698"/>
      <c r="WQC217" s="488"/>
      <c r="WQD217" s="488"/>
      <c r="WQE217" s="488"/>
      <c r="WQF217" s="488"/>
      <c r="WQG217" s="488"/>
      <c r="WQH217" s="697" t="s">
        <v>9880</v>
      </c>
      <c r="WQI217" s="698"/>
      <c r="WQJ217" s="698"/>
      <c r="WQK217" s="488"/>
      <c r="WQL217" s="488"/>
      <c r="WQM217" s="488"/>
      <c r="WQN217" s="488"/>
      <c r="WQO217" s="488"/>
      <c r="WQP217" s="697" t="s">
        <v>9880</v>
      </c>
      <c r="WQQ217" s="698"/>
      <c r="WQR217" s="698"/>
      <c r="WQS217" s="488"/>
      <c r="WQT217" s="488"/>
      <c r="WQU217" s="488"/>
      <c r="WQV217" s="488"/>
      <c r="WQW217" s="488"/>
      <c r="WQX217" s="697" t="s">
        <v>9880</v>
      </c>
      <c r="WQY217" s="698"/>
      <c r="WQZ217" s="698"/>
      <c r="WRA217" s="488"/>
      <c r="WRB217" s="488"/>
      <c r="WRC217" s="488"/>
      <c r="WRD217" s="488"/>
      <c r="WRE217" s="488"/>
      <c r="WRF217" s="697" t="s">
        <v>9880</v>
      </c>
      <c r="WRG217" s="698"/>
      <c r="WRH217" s="698"/>
      <c r="WRI217" s="488"/>
      <c r="WRJ217" s="488"/>
      <c r="WRK217" s="488"/>
      <c r="WRL217" s="488"/>
      <c r="WRM217" s="488"/>
      <c r="WRN217" s="697" t="s">
        <v>9880</v>
      </c>
      <c r="WRO217" s="698"/>
      <c r="WRP217" s="698"/>
      <c r="WRQ217" s="488"/>
      <c r="WRR217" s="488"/>
      <c r="WRS217" s="488"/>
      <c r="WRT217" s="488"/>
      <c r="WRU217" s="488"/>
      <c r="WRV217" s="697" t="s">
        <v>9880</v>
      </c>
      <c r="WRW217" s="698"/>
      <c r="WRX217" s="698"/>
      <c r="WRY217" s="488"/>
      <c r="WRZ217" s="488"/>
      <c r="WSA217" s="488"/>
      <c r="WSB217" s="488"/>
      <c r="WSC217" s="488"/>
      <c r="WSD217" s="697" t="s">
        <v>9880</v>
      </c>
      <c r="WSE217" s="698"/>
      <c r="WSF217" s="698"/>
      <c r="WSG217" s="488"/>
      <c r="WSH217" s="488"/>
      <c r="WSI217" s="488"/>
      <c r="WSJ217" s="488"/>
      <c r="WSK217" s="488"/>
      <c r="WSL217" s="697" t="s">
        <v>9880</v>
      </c>
      <c r="WSM217" s="698"/>
      <c r="WSN217" s="698"/>
      <c r="WSO217" s="488"/>
      <c r="WSP217" s="488"/>
      <c r="WSQ217" s="488"/>
      <c r="WSR217" s="488"/>
      <c r="WSS217" s="488"/>
      <c r="WST217" s="697" t="s">
        <v>9880</v>
      </c>
      <c r="WSU217" s="698"/>
      <c r="WSV217" s="698"/>
      <c r="WSW217" s="488"/>
      <c r="WSX217" s="488"/>
      <c r="WSY217" s="488"/>
      <c r="WSZ217" s="488"/>
      <c r="WTA217" s="488"/>
      <c r="WTB217" s="697" t="s">
        <v>9880</v>
      </c>
      <c r="WTC217" s="698"/>
      <c r="WTD217" s="698"/>
      <c r="WTE217" s="488"/>
      <c r="WTF217" s="488"/>
      <c r="WTG217" s="488"/>
      <c r="WTH217" s="488"/>
      <c r="WTI217" s="488"/>
      <c r="WTJ217" s="697" t="s">
        <v>9880</v>
      </c>
      <c r="WTK217" s="698"/>
      <c r="WTL217" s="698"/>
      <c r="WTM217" s="488"/>
      <c r="WTN217" s="488"/>
      <c r="WTO217" s="488"/>
      <c r="WTP217" s="488"/>
      <c r="WTQ217" s="488"/>
      <c r="WTR217" s="697" t="s">
        <v>9880</v>
      </c>
      <c r="WTS217" s="698"/>
      <c r="WTT217" s="698"/>
      <c r="WTU217" s="488"/>
      <c r="WTV217" s="488"/>
      <c r="WTW217" s="488"/>
      <c r="WTX217" s="488"/>
      <c r="WTY217" s="488"/>
      <c r="WTZ217" s="697" t="s">
        <v>9880</v>
      </c>
      <c r="WUA217" s="698"/>
      <c r="WUB217" s="698"/>
      <c r="WUC217" s="488"/>
      <c r="WUD217" s="488"/>
      <c r="WUE217" s="488"/>
      <c r="WUF217" s="488"/>
      <c r="WUG217" s="488"/>
      <c r="WUH217" s="697" t="s">
        <v>9880</v>
      </c>
      <c r="WUI217" s="698"/>
      <c r="WUJ217" s="698"/>
      <c r="WUK217" s="488"/>
      <c r="WUL217" s="488"/>
      <c r="WUM217" s="488"/>
      <c r="WUN217" s="488"/>
      <c r="WUO217" s="488"/>
      <c r="WUP217" s="697" t="s">
        <v>9880</v>
      </c>
      <c r="WUQ217" s="698"/>
      <c r="WUR217" s="698"/>
      <c r="WUS217" s="488"/>
      <c r="WUT217" s="488"/>
      <c r="WUU217" s="488"/>
      <c r="WUV217" s="488"/>
      <c r="WUW217" s="488"/>
      <c r="WUX217" s="697" t="s">
        <v>9880</v>
      </c>
      <c r="WUY217" s="698"/>
      <c r="WUZ217" s="698"/>
      <c r="WVA217" s="488"/>
      <c r="WVB217" s="488"/>
      <c r="WVC217" s="488"/>
      <c r="WVD217" s="488"/>
      <c r="WVE217" s="488"/>
      <c r="WVF217" s="697" t="s">
        <v>9880</v>
      </c>
      <c r="WVG217" s="698"/>
      <c r="WVH217" s="698"/>
      <c r="WVI217" s="488"/>
      <c r="WVJ217" s="488"/>
      <c r="WVK217" s="488"/>
      <c r="WVL217" s="488"/>
      <c r="WVM217" s="488"/>
      <c r="WVN217" s="697" t="s">
        <v>9880</v>
      </c>
      <c r="WVO217" s="698"/>
      <c r="WVP217" s="698"/>
      <c r="WVQ217" s="488"/>
      <c r="WVR217" s="488"/>
      <c r="WVS217" s="488"/>
      <c r="WVT217" s="488"/>
      <c r="WVU217" s="488"/>
      <c r="WVV217" s="697" t="s">
        <v>9880</v>
      </c>
      <c r="WVW217" s="698"/>
      <c r="WVX217" s="698"/>
      <c r="WVY217" s="488"/>
      <c r="WVZ217" s="488"/>
      <c r="WWA217" s="488"/>
      <c r="WWB217" s="488"/>
      <c r="WWC217" s="488"/>
      <c r="WWD217" s="697" t="s">
        <v>9880</v>
      </c>
      <c r="WWE217" s="698"/>
      <c r="WWF217" s="698"/>
      <c r="WWG217" s="488"/>
      <c r="WWH217" s="488"/>
      <c r="WWI217" s="488"/>
      <c r="WWJ217" s="488"/>
      <c r="WWK217" s="488"/>
      <c r="WWL217" s="697" t="s">
        <v>9880</v>
      </c>
      <c r="WWM217" s="698"/>
      <c r="WWN217" s="698"/>
      <c r="WWO217" s="488"/>
      <c r="WWP217" s="488"/>
      <c r="WWQ217" s="488"/>
      <c r="WWR217" s="488"/>
      <c r="WWS217" s="488"/>
      <c r="WWT217" s="697" t="s">
        <v>9880</v>
      </c>
      <c r="WWU217" s="698"/>
      <c r="WWV217" s="698"/>
      <c r="WWW217" s="488"/>
      <c r="WWX217" s="488"/>
      <c r="WWY217" s="488"/>
      <c r="WWZ217" s="488"/>
      <c r="WXA217" s="488"/>
      <c r="WXB217" s="697" t="s">
        <v>9880</v>
      </c>
      <c r="WXC217" s="698"/>
      <c r="WXD217" s="698"/>
      <c r="WXE217" s="488"/>
      <c r="WXF217" s="488"/>
      <c r="WXG217" s="488"/>
      <c r="WXH217" s="488"/>
      <c r="WXI217" s="488"/>
      <c r="WXJ217" s="697" t="s">
        <v>9880</v>
      </c>
      <c r="WXK217" s="698"/>
      <c r="WXL217" s="698"/>
      <c r="WXM217" s="488"/>
      <c r="WXN217" s="488"/>
      <c r="WXO217" s="488"/>
      <c r="WXP217" s="488"/>
      <c r="WXQ217" s="488"/>
      <c r="WXR217" s="697" t="s">
        <v>9880</v>
      </c>
      <c r="WXS217" s="698"/>
      <c r="WXT217" s="698"/>
      <c r="WXU217" s="488"/>
      <c r="WXV217" s="488"/>
      <c r="WXW217" s="488"/>
      <c r="WXX217" s="488"/>
      <c r="WXY217" s="488"/>
      <c r="WXZ217" s="697" t="s">
        <v>9880</v>
      </c>
      <c r="WYA217" s="698"/>
      <c r="WYB217" s="698"/>
      <c r="WYC217" s="488"/>
      <c r="WYD217" s="488"/>
      <c r="WYE217" s="488"/>
      <c r="WYF217" s="488"/>
      <c r="WYG217" s="488"/>
      <c r="WYH217" s="697" t="s">
        <v>9880</v>
      </c>
      <c r="WYI217" s="698"/>
      <c r="WYJ217" s="698"/>
      <c r="WYK217" s="488"/>
      <c r="WYL217" s="488"/>
      <c r="WYM217" s="488"/>
      <c r="WYN217" s="488"/>
      <c r="WYO217" s="488"/>
      <c r="WYP217" s="697" t="s">
        <v>9880</v>
      </c>
      <c r="WYQ217" s="698"/>
      <c r="WYR217" s="698"/>
      <c r="WYS217" s="488"/>
      <c r="WYT217" s="488"/>
      <c r="WYU217" s="488"/>
      <c r="WYV217" s="488"/>
      <c r="WYW217" s="488"/>
      <c r="WYX217" s="697" t="s">
        <v>9880</v>
      </c>
      <c r="WYY217" s="698"/>
      <c r="WYZ217" s="698"/>
      <c r="WZA217" s="488"/>
      <c r="WZB217" s="488"/>
      <c r="WZC217" s="488"/>
      <c r="WZD217" s="488"/>
      <c r="WZE217" s="488"/>
      <c r="WZF217" s="697" t="s">
        <v>9880</v>
      </c>
      <c r="WZG217" s="698"/>
      <c r="WZH217" s="698"/>
      <c r="WZI217" s="488"/>
      <c r="WZJ217" s="488"/>
      <c r="WZK217" s="488"/>
      <c r="WZL217" s="488"/>
      <c r="WZM217" s="488"/>
      <c r="WZN217" s="697" t="s">
        <v>9880</v>
      </c>
      <c r="WZO217" s="698"/>
      <c r="WZP217" s="698"/>
      <c r="WZQ217" s="488"/>
      <c r="WZR217" s="488"/>
      <c r="WZS217" s="488"/>
      <c r="WZT217" s="488"/>
      <c r="WZU217" s="488"/>
      <c r="WZV217" s="697" t="s">
        <v>9880</v>
      </c>
      <c r="WZW217" s="698"/>
      <c r="WZX217" s="698"/>
      <c r="WZY217" s="488"/>
      <c r="WZZ217" s="488"/>
      <c r="XAA217" s="488"/>
      <c r="XAB217" s="488"/>
      <c r="XAC217" s="488"/>
      <c r="XAD217" s="697" t="s">
        <v>9880</v>
      </c>
      <c r="XAE217" s="698"/>
      <c r="XAF217" s="698"/>
      <c r="XAG217" s="488"/>
      <c r="XAH217" s="488"/>
      <c r="XAI217" s="488"/>
      <c r="XAJ217" s="488"/>
      <c r="XAK217" s="488"/>
      <c r="XAL217" s="697" t="s">
        <v>9880</v>
      </c>
      <c r="XAM217" s="698"/>
      <c r="XAN217" s="698"/>
      <c r="XAO217" s="488"/>
      <c r="XAP217" s="488"/>
      <c r="XAQ217" s="488"/>
      <c r="XAR217" s="488"/>
      <c r="XAS217" s="488"/>
      <c r="XAT217" s="697" t="s">
        <v>9880</v>
      </c>
      <c r="XAU217" s="698"/>
      <c r="XAV217" s="698"/>
      <c r="XAW217" s="488"/>
      <c r="XAX217" s="488"/>
      <c r="XAY217" s="488"/>
      <c r="XAZ217" s="488"/>
      <c r="XBA217" s="488"/>
      <c r="XBB217" s="697" t="s">
        <v>9880</v>
      </c>
      <c r="XBC217" s="698"/>
      <c r="XBD217" s="698"/>
      <c r="XBE217" s="488"/>
      <c r="XBF217" s="488"/>
      <c r="XBG217" s="488"/>
      <c r="XBH217" s="488"/>
      <c r="XBI217" s="488"/>
      <c r="XBJ217" s="697" t="s">
        <v>9880</v>
      </c>
      <c r="XBK217" s="698"/>
      <c r="XBL217" s="698"/>
      <c r="XBM217" s="488"/>
      <c r="XBN217" s="488"/>
      <c r="XBO217" s="488"/>
      <c r="XBP217" s="488"/>
      <c r="XBQ217" s="488"/>
      <c r="XBR217" s="697" t="s">
        <v>9880</v>
      </c>
      <c r="XBS217" s="698"/>
      <c r="XBT217" s="698"/>
      <c r="XBU217" s="488"/>
      <c r="XBV217" s="488"/>
      <c r="XBW217" s="488"/>
      <c r="XBX217" s="488"/>
      <c r="XBY217" s="488"/>
      <c r="XBZ217" s="697" t="s">
        <v>9880</v>
      </c>
      <c r="XCA217" s="698"/>
      <c r="XCB217" s="698"/>
      <c r="XCC217" s="488"/>
      <c r="XCD217" s="488"/>
      <c r="XCE217" s="488"/>
      <c r="XCF217" s="488"/>
      <c r="XCG217" s="488"/>
      <c r="XCH217" s="697" t="s">
        <v>9880</v>
      </c>
      <c r="XCI217" s="698"/>
      <c r="XCJ217" s="698"/>
      <c r="XCK217" s="488"/>
      <c r="XCL217" s="488"/>
      <c r="XCM217" s="488"/>
      <c r="XCN217" s="488"/>
      <c r="XCO217" s="488"/>
      <c r="XCP217" s="697" t="s">
        <v>9880</v>
      </c>
      <c r="XCQ217" s="698"/>
      <c r="XCR217" s="698"/>
      <c r="XCS217" s="488"/>
      <c r="XCT217" s="488"/>
      <c r="XCU217" s="488"/>
      <c r="XCV217" s="488"/>
      <c r="XCW217" s="488"/>
      <c r="XCX217" s="697" t="s">
        <v>9880</v>
      </c>
      <c r="XCY217" s="698"/>
      <c r="XCZ217" s="698"/>
      <c r="XDA217" s="488"/>
      <c r="XDB217" s="488"/>
      <c r="XDC217" s="488"/>
      <c r="XDD217" s="488"/>
      <c r="XDE217" s="488"/>
      <c r="XDF217" s="697" t="s">
        <v>9880</v>
      </c>
      <c r="XDG217" s="698"/>
      <c r="XDH217" s="698"/>
      <c r="XDI217" s="488"/>
      <c r="XDJ217" s="488"/>
      <c r="XDK217" s="488"/>
      <c r="XDL217" s="488"/>
      <c r="XDM217" s="488"/>
      <c r="XDN217" s="697" t="s">
        <v>9880</v>
      </c>
      <c r="XDO217" s="698"/>
      <c r="XDP217" s="698"/>
      <c r="XDQ217" s="488"/>
      <c r="XDR217" s="488"/>
      <c r="XDS217" s="488"/>
      <c r="XDT217" s="488"/>
      <c r="XDU217" s="488"/>
      <c r="XDV217" s="697" t="s">
        <v>9880</v>
      </c>
      <c r="XDW217" s="698"/>
      <c r="XDX217" s="698"/>
      <c r="XDY217" s="488"/>
      <c r="XDZ217" s="488"/>
      <c r="XEA217" s="488"/>
      <c r="XEB217" s="488"/>
      <c r="XEC217" s="488"/>
      <c r="XED217" s="697" t="s">
        <v>9880</v>
      </c>
      <c r="XEE217" s="698"/>
      <c r="XEF217" s="698"/>
      <c r="XEG217" s="488"/>
      <c r="XEH217" s="488"/>
      <c r="XEI217" s="488"/>
      <c r="XEJ217" s="488"/>
      <c r="XEK217" s="488"/>
      <c r="XEL217" s="697" t="s">
        <v>9880</v>
      </c>
      <c r="XEM217" s="698"/>
      <c r="XEN217" s="698"/>
      <c r="XEO217" s="488"/>
      <c r="XEP217" s="488"/>
      <c r="XEQ217" s="488"/>
      <c r="XER217" s="488"/>
      <c r="XES217" s="488"/>
      <c r="XET217" s="697" t="s">
        <v>9880</v>
      </c>
      <c r="XEU217" s="698"/>
      <c r="XEV217" s="698"/>
      <c r="XEW217" s="488"/>
      <c r="XEX217" s="488"/>
      <c r="XEY217" s="488"/>
      <c r="XEZ217" s="488"/>
      <c r="XFA217" s="488"/>
      <c r="XFB217" s="697" t="s">
        <v>9880</v>
      </c>
      <c r="XFC217" s="698"/>
      <c r="XFD217" s="698"/>
    </row>
    <row r="218" spans="1:16384" outlineLevel="1" x14ac:dyDescent="0.2"/>
    <row r="219" spans="1:16384" x14ac:dyDescent="0.2"/>
    <row r="220" spans="1:16384" ht="15" outlineLevel="1" x14ac:dyDescent="0.25">
      <c r="A220" s="378" t="str">
        <f>IF(Háttéradatok!$G$38&lt;&gt;"",(CONCATENATE("2a",VLOOKUP(Háttéradatok!$G$38,Háttéradatok!$I$32:$J$42,2,FALSE)," ","melléklet - Költségterv - "," ",Háttéradatok!$G$38," ","jogcímen nyújott támogatáshoz")),"")</f>
        <v/>
      </c>
      <c r="B220" s="378"/>
      <c r="C220" s="378"/>
      <c r="D220" s="378"/>
      <c r="E220" s="378"/>
      <c r="F220" s="378"/>
      <c r="G220" s="378"/>
      <c r="H220" s="379"/>
    </row>
    <row r="221" spans="1:16384" ht="14.25" outlineLevel="1" thickBot="1" x14ac:dyDescent="0.3">
      <c r="A221" s="426" t="s">
        <v>9798</v>
      </c>
    </row>
    <row r="222" spans="1:16384" s="427" customFormat="1" ht="64.5" outlineLevel="1" thickBot="1" x14ac:dyDescent="0.25">
      <c r="A222" s="375" t="s">
        <v>9799</v>
      </c>
      <c r="B222" s="394" t="s">
        <v>9768</v>
      </c>
      <c r="C222" s="394" t="s">
        <v>9770</v>
      </c>
      <c r="D222" s="394" t="s">
        <v>9771</v>
      </c>
      <c r="E222" s="394" t="s">
        <v>9800</v>
      </c>
      <c r="F222" s="394" t="s">
        <v>9775</v>
      </c>
      <c r="G222" s="394" t="s">
        <v>9777</v>
      </c>
      <c r="H222" s="376" t="s">
        <v>9758</v>
      </c>
    </row>
    <row r="223" spans="1:16384" ht="13.5" outlineLevel="1" x14ac:dyDescent="0.2">
      <c r="A223" s="428" t="s">
        <v>9767</v>
      </c>
      <c r="B223" s="395">
        <f>SUM(B224:B225)</f>
        <v>0</v>
      </c>
      <c r="C223" s="395">
        <f>SUM(C224:C225)</f>
        <v>0</v>
      </c>
      <c r="D223" s="395">
        <f>SUM(D224:D225)</f>
        <v>0</v>
      </c>
      <c r="E223" s="395">
        <f t="shared" ref="E223" si="84">SUM(E224:E225)</f>
        <v>0</v>
      </c>
      <c r="F223" s="396">
        <f>SUM(F224:F225)</f>
        <v>0</v>
      </c>
      <c r="G223" s="395">
        <f t="shared" ref="G223" si="85">SUM(G224:G225)</f>
        <v>0</v>
      </c>
      <c r="H223" s="397">
        <f>SUM(H224:H225)</f>
        <v>0</v>
      </c>
    </row>
    <row r="224" spans="1:16384" outlineLevel="1" x14ac:dyDescent="0.2">
      <c r="A224" s="429" t="s">
        <v>9762</v>
      </c>
      <c r="B224" s="318">
        <f>SUM(SUMIFS('6.Költségvetés'!$I$4:$I$103,'6.Költségvetés'!$D$4:$D$103,M02a!A224,'6.Költségvetés'!$C$4:$C$103,Háttéradatok!$D$2,'6.Költségvetés'!$L$4:$L$103,Háttéradatok!$G$38)+SUMIFS('6.Költségvetés'!$I$4:$I$103,'6.Költségvetés'!$D$4:$D$103,M02a!A224,'6.Költségvetés'!$C$4:$C$103,Háttéradatok!$D$3,'6.Költségvetés'!$L$4:$L$103,Háttéradatok!$G$38)+SUMIFS('6.Költségvetés'!$I$4:$I$103,'6.Költségvetés'!$D$4:$D$103,M02a!A224,'6.Költségvetés'!$C$4:$C$103,Háttéradatok!$D$4,'6.Költségvetés'!$L$4:$L$103,Háttéradatok!$G$38)+SUMIFS('6.Költségvetés'!$I$4:$I$103,'6.Költségvetés'!$D$4:$D$103,M02a!A224,'6.Költségvetés'!$C$4:$C$103,Háttéradatok!$D$5,'6.Költségvetés'!$L$4:$L$103,Háttéradatok!$G$38)+SUMIFS('6.Költségvetés'!$I$4:$I$103,'6.Költségvetés'!$D$4:$D$103,M02a!A224,'6.Költségvetés'!$C$4:$C$103,Háttéradatok!$D$6,'6.Költségvetés'!$L$4:$L$103,Háttéradatok!$G$38))</f>
        <v>0</v>
      </c>
      <c r="C224" s="318">
        <f>SUMIFS('6.Költségvetés'!$I$4:$I$103,'6.Költségvetés'!$D$4:$D$103,M02a!A224,'6.Költségvetés'!$C$4:$C$103,Háttéradatok!$D$7,'6.Költségvetés'!$L$4:$L$103,Háttéradatok!$G$38)</f>
        <v>0</v>
      </c>
      <c r="D224" s="318">
        <f>SUMIFS('6.Költségvetés'!$I$4:$I$103,'6.Költségvetés'!$D$4:$D$103,M02a!A224,'6.Költségvetés'!$C$4:$C$103,Háttéradatok!$D$8,'6.Költségvetés'!$L$4:$L$103,Háttéradatok!$G$38)</f>
        <v>0</v>
      </c>
      <c r="E224" s="318">
        <f>SUMIFS('6.Költségvetés'!$I$4:$I$103,'6.Költségvetés'!$D$4:$D$103,M02a!A224,'6.Költségvetés'!$C$4:$C$103,Háttéradatok!$D$9,'6.Költségvetés'!$L$4:$L$103,Háttéradatok!$G$38)</f>
        <v>0</v>
      </c>
      <c r="F224" s="380">
        <f>SUMIFS('6.Költségvetés'!$I$4:$I$103,'6.Költségvetés'!$D$4:$D$103,M02a!A224,'6.Költségvetés'!$C$4:$C$103,Háttéradatok!$D$10,'6.Költségvetés'!$L$4:$L$103,Háttéradatok!$G$38)</f>
        <v>0</v>
      </c>
      <c r="G224" s="318">
        <f>SUMIFS('6.Költségvetés'!$I$4:$I$103,'6.Költségvetés'!$D$4:$D$103,M02a!A224,'6.Költségvetés'!$C$4:$C$103,Háttéradatok!$D$11,'6.Költségvetés'!$L$4:$L$103,Háttéradatok!$G$38)</f>
        <v>0</v>
      </c>
      <c r="H224" s="381">
        <f>SUM(B224:G224)</f>
        <v>0</v>
      </c>
    </row>
    <row r="225" spans="1:8" outlineLevel="1" x14ac:dyDescent="0.2">
      <c r="A225" s="429" t="s">
        <v>9763</v>
      </c>
      <c r="B225" s="318">
        <f>SUM(SUMIFS('6.Költségvetés'!$I$4:$I$103,'6.Költségvetés'!$D$4:$D$103,M02a!A225,'6.Költségvetés'!$C$4:$C$103,Háttéradatok!$D$2,'6.Költségvetés'!$L$4:$L$103,Háttéradatok!$G$38)+SUMIFS('6.Költségvetés'!$I$4:$I$103,'6.Költségvetés'!$D$4:$D$103,M02a!A225,'6.Költségvetés'!$C$4:$C$103,Háttéradatok!$D$3,'6.Költségvetés'!$L$4:$L$103,Háttéradatok!$G$38)+SUMIFS('6.Költségvetés'!$I$4:$I$103,'6.Költségvetés'!$D$4:$D$103,M02a!A225,'6.Költségvetés'!$C$4:$C$103,Háttéradatok!$D$4,'6.Költségvetés'!$L$4:$L$103,Háttéradatok!$G$38)+SUMIFS('6.Költségvetés'!$I$4:$I$103,'6.Költségvetés'!$D$4:$D$103,M02a!A225,'6.Költségvetés'!$C$4:$C$103,Háttéradatok!$D$5,'6.Költségvetés'!$L$4:$L$103,Háttéradatok!$G$38)+SUMIFS('6.Költségvetés'!$I$4:$I$103,'6.Költségvetés'!$D$4:$D$103,M02a!A225,'6.Költségvetés'!$C$4:$C$103,Háttéradatok!$D$6,'6.Költségvetés'!$L$4:$L$103,Háttéradatok!$G$38))</f>
        <v>0</v>
      </c>
      <c r="C225" s="318">
        <f>SUMIFS('6.Költségvetés'!$I$4:$I$103,'6.Költségvetés'!$D$4:$D$103,M02a!A225,'6.Költségvetés'!$C$4:$C$103,Háttéradatok!$D$7,'6.Költségvetés'!$L$4:$L$103,Háttéradatok!$G$38)</f>
        <v>0</v>
      </c>
      <c r="D225" s="318">
        <f>SUMIFS('6.Költségvetés'!$I$4:$I$103,'6.Költségvetés'!$D$4:$D$103,M02a!A225,'6.Költségvetés'!$C$4:$C$103,Háttéradatok!$D$8,'6.Költségvetés'!$L$4:$L$103,Háttéradatok!$G$38)</f>
        <v>0</v>
      </c>
      <c r="E225" s="318">
        <f>SUMIFS('6.Költségvetés'!$I$4:$I$103,'6.Költségvetés'!$D$4:$D$103,M02a!A225,'6.Költségvetés'!$C$4:$C$103,Háttéradatok!$D$9,'6.Költségvetés'!$L$4:$L$103,Háttéradatok!$G$38)</f>
        <v>0</v>
      </c>
      <c r="F225" s="380">
        <f>SUMIFS('6.Költségvetés'!$I$4:$I$103,'6.Költségvetés'!$D$4:$D$103,M02a!A225,'6.Költségvetés'!$C$4:$C$103,Háttéradatok!$D$10,'6.Költségvetés'!$L$4:$L$103,Háttéradatok!$G$38)</f>
        <v>0</v>
      </c>
      <c r="G225" s="318">
        <f>SUMIFS('6.Költségvetés'!$I$4:$I$103,'6.Költségvetés'!$D$4:$D$103,M02a!A225,'6.Költségvetés'!$C$4:$C$103,Háttéradatok!$D$11,'6.Költségvetés'!$L$4:$L$103,Háttéradatok!$G$38)</f>
        <v>0</v>
      </c>
      <c r="H225" s="381">
        <f>SUM(B225:G225)</f>
        <v>0</v>
      </c>
    </row>
    <row r="226" spans="1:8" s="427" customFormat="1" ht="25.5" outlineLevel="1" x14ac:dyDescent="0.2">
      <c r="A226" s="430" t="s">
        <v>9769</v>
      </c>
      <c r="B226" s="385">
        <f>SUM(B227:B230)</f>
        <v>0</v>
      </c>
      <c r="C226" s="385">
        <f>SUM(C227:C230)</f>
        <v>0</v>
      </c>
      <c r="D226" s="385">
        <f>SUM(D227:D230)</f>
        <v>0</v>
      </c>
      <c r="E226" s="385">
        <f t="shared" ref="E226" si="86">SUM(E227:E230)</f>
        <v>0</v>
      </c>
      <c r="F226" s="386">
        <f>SUM(F227:F230)</f>
        <v>0</v>
      </c>
      <c r="G226" s="385">
        <f t="shared" ref="G226:H226" si="87">SUM(G227:G230)</f>
        <v>0</v>
      </c>
      <c r="H226" s="387">
        <f t="shared" si="87"/>
        <v>0</v>
      </c>
    </row>
    <row r="227" spans="1:8" outlineLevel="1" x14ac:dyDescent="0.2">
      <c r="A227" s="429" t="s">
        <v>9759</v>
      </c>
      <c r="B227" s="318">
        <f>SUM(SUMIFS('6.Költségvetés'!$I$4:$I$103,'6.Költségvetés'!$D$4:$D$103,M02a!A227,'6.Költségvetés'!$C$4:$C$103,Háttéradatok!$D$2,'6.Költségvetés'!$L$4:$L$103,Háttéradatok!$G$38)+SUMIFS('6.Költségvetés'!$I$4:$I$103,'6.Költségvetés'!$D$4:$D$103,M02a!A227,'6.Költségvetés'!$C$4:$C$103,Háttéradatok!$D$3,'6.Költségvetés'!$L$4:$L$103,Háttéradatok!$G$38)+SUMIFS('6.Költségvetés'!$I$4:$I$103,'6.Költségvetés'!$D$4:$D$103,M02a!A227,'6.Költségvetés'!$C$4:$C$103,Háttéradatok!$D$4,'6.Költségvetés'!$L$4:$L$103,Háttéradatok!$G$38)+SUMIFS('6.Költségvetés'!$I$4:$I$103,'6.Költségvetés'!$D$4:$D$103,M02a!A227,'6.Költségvetés'!$C$4:$C$103,Háttéradatok!$D$5,'6.Költségvetés'!$L$4:$L$103,Háttéradatok!$G$38)+SUMIFS('6.Költségvetés'!$I$4:$I$103,'6.Költségvetés'!$D$4:$D$103,M02a!A227,'6.Költségvetés'!$C$4:$C$103,Háttéradatok!$D$6,'6.Költségvetés'!$L$4:$L$103,Háttéradatok!$G$38))</f>
        <v>0</v>
      </c>
      <c r="C227" s="318">
        <f>SUMIFS('6.Költségvetés'!$I$4:$I$103,'6.Költségvetés'!$D$4:$D$103,M02a!A227,'6.Költségvetés'!$C$4:$C$103,Háttéradatok!$D$7,'6.Költségvetés'!$L$4:$L$103,Háttéradatok!$G$38)</f>
        <v>0</v>
      </c>
      <c r="D227" s="318">
        <f>SUMIFS('6.Költségvetés'!$I$4:$I$103,'6.Költségvetés'!$D$4:$D$103,M02a!A227,'6.Költségvetés'!$C$4:$C$103,Háttéradatok!$D$8,'6.Költségvetés'!$L$4:$L$103,Háttéradatok!$G$38)</f>
        <v>0</v>
      </c>
      <c r="E227" s="318">
        <f>SUMIFS('6.Költségvetés'!$I$4:$I$103,'6.Költségvetés'!$D$4:$D$103,M02a!A227,'6.Költségvetés'!$C$4:$C$103,Háttéradatok!$D$9,'6.Költségvetés'!$L$4:$L$103,Háttéradatok!$G$38)</f>
        <v>0</v>
      </c>
      <c r="F227" s="380">
        <f>SUMIFS('6.Költségvetés'!$I$4:$I$103,'6.Költségvetés'!$D$4:$D$103,M02a!A227,'6.Költségvetés'!$C$4:$C$103,Háttéradatok!$D$10,'6.Költségvetés'!$L$4:$L$103,Háttéradatok!$G$38)</f>
        <v>0</v>
      </c>
      <c r="G227" s="318">
        <f>SUMIFS('6.Költségvetés'!$I$4:$I$103,'6.Költségvetés'!$D$4:$D$103,M02a!A227,'6.Költségvetés'!$C$4:$C$103,Háttéradatok!$D$11,'6.Költségvetés'!$L$4:$L$103,Háttéradatok!$G$38)</f>
        <v>0</v>
      </c>
      <c r="H227" s="381">
        <f>SUM(B227:G227)</f>
        <v>0</v>
      </c>
    </row>
    <row r="228" spans="1:8" outlineLevel="1" x14ac:dyDescent="0.2">
      <c r="A228" s="429" t="s">
        <v>9760</v>
      </c>
      <c r="B228" s="318">
        <f>SUM(SUMIFS('6.Költségvetés'!$I$4:$I$103,'6.Költségvetés'!$D$4:$D$103,M02a!A228,'6.Költségvetés'!$C$4:$C$103,Háttéradatok!$D$2,'6.Költségvetés'!$L$4:$L$103,Háttéradatok!$G$38)+SUMIFS('6.Költségvetés'!$I$4:$I$103,'6.Költségvetés'!$D$4:$D$103,M02a!A228,'6.Költségvetés'!$C$4:$C$103,Háttéradatok!$D$3,'6.Költségvetés'!$L$4:$L$103,Háttéradatok!$G$38)+SUMIFS('6.Költségvetés'!$I$4:$I$103,'6.Költségvetés'!$D$4:$D$103,M02a!A228,'6.Költségvetés'!$C$4:$C$103,Háttéradatok!$D$4,'6.Költségvetés'!$L$4:$L$103,Háttéradatok!$G$38)+SUMIFS('6.Költségvetés'!$I$4:$I$103,'6.Költségvetés'!$D$4:$D$103,M02a!A228,'6.Költségvetés'!$C$4:$C$103,Háttéradatok!$D$5,'6.Költségvetés'!$L$4:$L$103,Háttéradatok!$G$38)+SUMIFS('6.Költségvetés'!$I$4:$I$103,'6.Költségvetés'!$D$4:$D$103,M02a!A228,'6.Költségvetés'!$C$4:$C$103,Háttéradatok!$D$6,'6.Költségvetés'!$L$4:$L$103,Háttéradatok!$G$38))</f>
        <v>0</v>
      </c>
      <c r="C228" s="318">
        <f>SUMIFS('6.Költségvetés'!$I$4:$I$103,'6.Költségvetés'!$D$4:$D$103,M02a!A228,'6.Költségvetés'!$C$4:$C$103,Háttéradatok!$D$7,'6.Költségvetés'!$L$4:$L$103,Háttéradatok!$G$38)</f>
        <v>0</v>
      </c>
      <c r="D228" s="318">
        <f>SUMIFS('6.Költségvetés'!$I$4:$I$103,'6.Költségvetés'!$D$4:$D$103,M02a!A228,'6.Költségvetés'!$C$4:$C$103,Háttéradatok!$D$8,'6.Költségvetés'!$L$4:$L$103,Háttéradatok!$G$38)</f>
        <v>0</v>
      </c>
      <c r="E228" s="318">
        <f>SUMIFS('6.Költségvetés'!$I$4:$I$103,'6.Költségvetés'!$D$4:$D$103,M02a!A228,'6.Költségvetés'!$C$4:$C$103,Háttéradatok!$D$9,'6.Költségvetés'!$L$4:$L$103,Háttéradatok!$G$38)</f>
        <v>0</v>
      </c>
      <c r="F228" s="380">
        <f>SUMIFS('6.Költségvetés'!$I$4:$I$103,'6.Költségvetés'!$D$4:$D$103,M02a!A228,'6.Költségvetés'!$C$4:$C$103,Háttéradatok!$D$10,'6.Költségvetés'!$L$4:$L$103,Háttéradatok!$G$38)</f>
        <v>0</v>
      </c>
      <c r="G228" s="318">
        <f>SUMIFS('6.Költségvetés'!$I$4:$I$103,'6.Költségvetés'!$D$4:$D$103,M02a!A228,'6.Költségvetés'!$C$4:$C$103,Háttéradatok!$D$11,'6.Költségvetés'!$L$4:$L$103,Háttéradatok!$G$38)</f>
        <v>0</v>
      </c>
      <c r="H228" s="381">
        <f>SUM(B228:G228)</f>
        <v>0</v>
      </c>
    </row>
    <row r="229" spans="1:8" outlineLevel="1" x14ac:dyDescent="0.2">
      <c r="A229" s="429" t="s">
        <v>9772</v>
      </c>
      <c r="B229" s="318">
        <f>SUM(SUMIFS('6.Költségvetés'!$I$4:$I$103,'6.Költségvetés'!$D$4:$D$103,M02a!A229,'6.Költségvetés'!$C$4:$C$103,Háttéradatok!$D$2,'6.Költségvetés'!$L$4:$L$103,Háttéradatok!$G$38)+SUMIFS('6.Költségvetés'!$I$4:$I$103,'6.Költségvetés'!$D$4:$D$103,M02a!A229,'6.Költségvetés'!$C$4:$C$103,Háttéradatok!$D$3,'6.Költségvetés'!$L$4:$L$103,Háttéradatok!$G$38)+SUMIFS('6.Költségvetés'!$I$4:$I$103,'6.Költségvetés'!$D$4:$D$103,M02a!A229,'6.Költségvetés'!$C$4:$C$103,Háttéradatok!$D$4,'6.Költségvetés'!$L$4:$L$103,Háttéradatok!$G$38)+SUMIFS('6.Költségvetés'!$I$4:$I$103,'6.Költségvetés'!$D$4:$D$103,M02a!A229,'6.Költségvetés'!$C$4:$C$103,Háttéradatok!$D$5,'6.Költségvetés'!$L$4:$L$103,Háttéradatok!$G$38)+SUMIFS('6.Költségvetés'!$I$4:$I$103,'6.Költségvetés'!$D$4:$D$103,M02a!A229,'6.Költségvetés'!$C$4:$C$103,Háttéradatok!$D$6,'6.Költségvetés'!$L$4:$L$103,Háttéradatok!$G$38))</f>
        <v>0</v>
      </c>
      <c r="C229" s="318">
        <f>SUMIFS('6.Költségvetés'!$I$4:$I$103,'6.Költségvetés'!$D$4:$D$103,M02a!A229,'6.Költségvetés'!$C$4:$C$103,Háttéradatok!$D$7,'6.Költségvetés'!$L$4:$L$103,Háttéradatok!$G$38)</f>
        <v>0</v>
      </c>
      <c r="D229" s="318">
        <f>SUMIFS('6.Költségvetés'!$I$4:$I$103,'6.Költségvetés'!$D$4:$D$103,M02a!A229,'6.Költségvetés'!$C$4:$C$103,Háttéradatok!$D$8,'6.Költségvetés'!$L$4:$L$103,Háttéradatok!$G$38)</f>
        <v>0</v>
      </c>
      <c r="E229" s="318">
        <f>SUMIFS('6.Költségvetés'!$I$4:$I$103,'6.Költségvetés'!$D$4:$D$103,M02a!A229,'6.Költségvetés'!$C$4:$C$103,Háttéradatok!$D$9,'6.Költségvetés'!$L$4:$L$103,Háttéradatok!$G$38)</f>
        <v>0</v>
      </c>
      <c r="F229" s="380">
        <f>SUMIFS('6.Költségvetés'!$I$4:$I$103,'6.Költségvetés'!$D$4:$D$103,M02a!A229,'6.Költségvetés'!$C$4:$C$103,Háttéradatok!$D$10,'6.Költségvetés'!$L$4:$L$103,Háttéradatok!$G$38)</f>
        <v>0</v>
      </c>
      <c r="G229" s="318">
        <f>SUMIFS('6.Költségvetés'!$I$4:$I$103,'6.Költségvetés'!$D$4:$D$103,M02a!A229,'6.Költségvetés'!$C$4:$C$103,Háttéradatok!$D$11,'6.Költségvetés'!$L$4:$L$103,Háttéradatok!$G$38)</f>
        <v>0</v>
      </c>
      <c r="H229" s="381">
        <f>SUM(B229:G229)</f>
        <v>0</v>
      </c>
    </row>
    <row r="230" spans="1:8" ht="25.5" outlineLevel="1" x14ac:dyDescent="0.2">
      <c r="A230" s="429" t="s">
        <v>9774</v>
      </c>
      <c r="B230" s="318">
        <f>SUM(SUMIFS('6.Költségvetés'!$I$4:$I$103,'6.Költségvetés'!$D$4:$D$103,M02a!A230,'6.Költségvetés'!$C$4:$C$103,Háttéradatok!$D$2,'6.Költségvetés'!$L$4:$L$103,Háttéradatok!$G$38)+SUMIFS('6.Költségvetés'!$I$4:$I$103,'6.Költségvetés'!$D$4:$D$103,M02a!A230,'6.Költségvetés'!$C$4:$C$103,Háttéradatok!$D$3,'6.Költségvetés'!$L$4:$L$103,Háttéradatok!$G$38)+SUMIFS('6.Költségvetés'!$I$4:$I$103,'6.Költségvetés'!$D$4:$D$103,M02a!A230,'6.Költségvetés'!$C$4:$C$103,Háttéradatok!$D$4,'6.Költségvetés'!$L$4:$L$103,Háttéradatok!$G$38)+SUMIFS('6.Költségvetés'!$I$4:$I$103,'6.Költségvetés'!$D$4:$D$103,M02a!A230,'6.Költségvetés'!$C$4:$C$103,Háttéradatok!$D$5,'6.Költségvetés'!$L$4:$L$103,Háttéradatok!$G$38)+SUMIFS('6.Költségvetés'!$I$4:$I$103,'6.Költségvetés'!$D$4:$D$103,M02a!A230,'6.Költségvetés'!$C$4:$C$103,Háttéradatok!$D$6,'6.Költségvetés'!$L$4:$L$103,Háttéradatok!$G$38))</f>
        <v>0</v>
      </c>
      <c r="C230" s="318">
        <f>SUMIFS('6.Költségvetés'!$I$4:$I$103,'6.Költségvetés'!$D$4:$D$103,M02a!A230,'6.Költségvetés'!$C$4:$C$103,Háttéradatok!$D$7,'6.Költségvetés'!$L$4:$L$103,Háttéradatok!$G$38)</f>
        <v>0</v>
      </c>
      <c r="D230" s="318">
        <f>SUMIFS('6.Költségvetés'!$I$4:$I$103,'6.Költségvetés'!$D$4:$D$103,M02a!A230,'6.Költségvetés'!$C$4:$C$103,Háttéradatok!$D$8,'6.Költségvetés'!$L$4:$L$103,Háttéradatok!$G$38)</f>
        <v>0</v>
      </c>
      <c r="E230" s="318">
        <f>SUMIFS('6.Költségvetés'!$I$4:$I$103,'6.Költségvetés'!$D$4:$D$103,M02a!A230,'6.Költségvetés'!$C$4:$C$103,Háttéradatok!$D$9,'6.Költségvetés'!$L$4:$L$103,Háttéradatok!$G$38)</f>
        <v>0</v>
      </c>
      <c r="F230" s="380">
        <f>SUMIFS('6.Költségvetés'!$I$4:$I$103,'6.Költségvetés'!$D$4:$D$103,M02a!A230,'6.Költségvetés'!$C$4:$C$103,Háttéradatok!$D$10,'6.Költségvetés'!$L$4:$L$103,Háttéradatok!$G$38)</f>
        <v>0</v>
      </c>
      <c r="G230" s="318">
        <f>SUMIFS('6.Költségvetés'!$I$4:$I$103,'6.Költségvetés'!$D$4:$D$103,M02a!A230,'6.Költségvetés'!$C$4:$C$103,Háttéradatok!$D$11,'6.Költségvetés'!$L$4:$L$103,Háttéradatok!$G$38)</f>
        <v>0</v>
      </c>
      <c r="H230" s="381">
        <f>SUM(B230:G230)</f>
        <v>0</v>
      </c>
    </row>
    <row r="231" spans="1:8" s="427" customFormat="1" ht="25.5" outlineLevel="1" x14ac:dyDescent="0.2">
      <c r="A231" s="430" t="s">
        <v>9776</v>
      </c>
      <c r="B231" s="385">
        <f>SUM(B232:B233)</f>
        <v>0</v>
      </c>
      <c r="C231" s="385">
        <f>SUM(C232:C233)</f>
        <v>0</v>
      </c>
      <c r="D231" s="385">
        <f>SUM(D232:D233)</f>
        <v>0</v>
      </c>
      <c r="E231" s="385">
        <f t="shared" ref="E231" si="88">SUM(E232:E233)</f>
        <v>0</v>
      </c>
      <c r="F231" s="386">
        <f>SUM(F232:F233)</f>
        <v>0</v>
      </c>
      <c r="G231" s="385">
        <f t="shared" ref="G231:H231" si="89">SUM(G232:G233)</f>
        <v>0</v>
      </c>
      <c r="H231" s="387">
        <f t="shared" si="89"/>
        <v>0</v>
      </c>
    </row>
    <row r="232" spans="1:8" ht="25.5" outlineLevel="1" x14ac:dyDescent="0.2">
      <c r="A232" s="429" t="s">
        <v>9778</v>
      </c>
      <c r="B232" s="318">
        <f>SUM(SUMIFS('6.Költségvetés'!$I$4:$I$103,'6.Költségvetés'!$D$4:$D$103,M02a!A232,'6.Költségvetés'!$C$4:$C$103,Háttéradatok!$D$2,'6.Költségvetés'!$L$4:$L$103,Háttéradatok!$G$38)+SUMIFS('6.Költségvetés'!$I$4:$I$103,'6.Költségvetés'!$D$4:$D$103,M02a!A232,'6.Költségvetés'!$C$4:$C$103,Háttéradatok!$D$3,'6.Költségvetés'!$L$4:$L$103,Háttéradatok!$G$38)+SUMIFS('6.Költségvetés'!$I$4:$I$103,'6.Költségvetés'!$D$4:$D$103,M02a!A232,'6.Költségvetés'!$C$4:$C$103,Háttéradatok!$D$4,'6.Költségvetés'!$L$4:$L$103,Háttéradatok!$G$38)+SUMIFS('6.Költségvetés'!$I$4:$I$103,'6.Költségvetés'!$D$4:$D$103,M02a!A232,'6.Költségvetés'!$C$4:$C$103,Háttéradatok!$D$5,'6.Költségvetés'!$L$4:$L$103,Háttéradatok!$G$38)+SUMIFS('6.Költségvetés'!$I$4:$I$103,'6.Költségvetés'!$D$4:$D$103,M02a!A232,'6.Költségvetés'!$C$4:$C$103,Háttéradatok!$D$6,'6.Költségvetés'!$L$4:$L$103,Háttéradatok!$G$38))</f>
        <v>0</v>
      </c>
      <c r="C232" s="318">
        <f>SUMIFS('6.Költségvetés'!$I$4:$I$103,'6.Költségvetés'!$D$4:$D$103,M02a!A232,'6.Költségvetés'!$C$4:$C$103,Háttéradatok!$D$7,'6.Költségvetés'!$L$4:$L$103,Háttéradatok!$G$38)</f>
        <v>0</v>
      </c>
      <c r="D232" s="318">
        <f>SUMIFS('6.Költségvetés'!$I$4:$I$103,'6.Költségvetés'!$D$4:$D$103,M02a!A232,'6.Költségvetés'!$C$4:$C$103,Háttéradatok!$D$8,'6.Költségvetés'!$L$4:$L$103,Háttéradatok!$G$38)</f>
        <v>0</v>
      </c>
      <c r="E232" s="318">
        <f>SUMIFS('6.Költségvetés'!$I$4:$I$103,'6.Költségvetés'!$D$4:$D$103,M02a!A232,'6.Költségvetés'!$C$4:$C$103,Háttéradatok!$D$9,'6.Költségvetés'!$L$4:$L$103,Háttéradatok!$G$38)</f>
        <v>0</v>
      </c>
      <c r="F232" s="380">
        <f>SUMIFS('6.Költségvetés'!$I$4:$I$103,'6.Költségvetés'!$D$4:$D$103,M02a!A232,'6.Költségvetés'!$C$4:$C$103,Háttéradatok!$D$10,'6.Költségvetés'!$L$4:$L$103,Háttéradatok!$G$38)</f>
        <v>0</v>
      </c>
      <c r="G232" s="318">
        <f>SUMIFS('6.Költségvetés'!$I$4:$I$103,'6.Költségvetés'!$D$4:$D$103,M02a!A232,'6.Költségvetés'!$C$4:$C$103,Háttéradatok!$D$11,'6.Költségvetés'!$L$4:$L$103,Háttéradatok!$G$38)</f>
        <v>0</v>
      </c>
      <c r="H232" s="381">
        <f>SUM(B232:G232)</f>
        <v>0</v>
      </c>
    </row>
    <row r="233" spans="1:8" outlineLevel="1" x14ac:dyDescent="0.2">
      <c r="A233" s="429" t="s">
        <v>9779</v>
      </c>
      <c r="B233" s="318">
        <f>SUM(SUMIFS('6.Költségvetés'!$I$4:$I$103,'6.Költségvetés'!$D$4:$D$103,M02a!A233,'6.Költségvetés'!$C$4:$C$103,Háttéradatok!$D$2,'6.Költségvetés'!$L$4:$L$103,Háttéradatok!$G$38)+SUMIFS('6.Költségvetés'!$I$4:$I$103,'6.Költségvetés'!$D$4:$D$103,M02a!A233,'6.Költségvetés'!$C$4:$C$103,Háttéradatok!$D$3,'6.Költségvetés'!$L$4:$L$103,Háttéradatok!$G$38)+SUMIFS('6.Költségvetés'!$I$4:$I$103,'6.Költségvetés'!$D$4:$D$103,M02a!A233,'6.Költségvetés'!$C$4:$C$103,Háttéradatok!$D$4,'6.Költségvetés'!$L$4:$L$103,Háttéradatok!$G$38)+SUMIFS('6.Költségvetés'!$I$4:$I$103,'6.Költségvetés'!$D$4:$D$103,M02a!A233,'6.Költségvetés'!$C$4:$C$103,Háttéradatok!$D$5,'6.Költségvetés'!$L$4:$L$103,Háttéradatok!$G$38)+SUMIFS('6.Költségvetés'!$I$4:$I$103,'6.Költségvetés'!$D$4:$D$103,M02a!A233,'6.Költségvetés'!$C$4:$C$103,Háttéradatok!$D$6,'6.Költségvetés'!$L$4:$L$103,Háttéradatok!$G$38))</f>
        <v>0</v>
      </c>
      <c r="C233" s="318">
        <f>SUMIFS('6.Költségvetés'!$I$4:$I$103,'6.Költségvetés'!$D$4:$D$103,M02a!A233,'6.Költségvetés'!$C$4:$C$103,Háttéradatok!$D$7,'6.Költségvetés'!$L$4:$L$103,Háttéradatok!$G$38)</f>
        <v>0</v>
      </c>
      <c r="D233" s="318">
        <f>SUMIFS('6.Költségvetés'!$I$4:$I$103,'6.Költségvetés'!$D$4:$D$103,M02a!A233,'6.Költségvetés'!$C$4:$C$103,Háttéradatok!$D$8,'6.Költségvetés'!$L$4:$L$103,Háttéradatok!$G$38)</f>
        <v>0</v>
      </c>
      <c r="E233" s="318">
        <f>SUMIFS('6.Költségvetés'!$I$4:$I$103,'6.Költségvetés'!$D$4:$D$103,M02a!A233,'6.Költségvetés'!$C$4:$C$103,Háttéradatok!$D$9,'6.Költségvetés'!$L$4:$L$103,Háttéradatok!$G$38)</f>
        <v>0</v>
      </c>
      <c r="F233" s="380">
        <f>SUMIFS('6.Költségvetés'!$I$4:$I$103,'6.Költségvetés'!$D$4:$D$103,M02a!A233,'6.Költségvetés'!$C$4:$C$103,Háttéradatok!$D$10,'6.Költségvetés'!$L$4:$L$103,Háttéradatok!$G$38)</f>
        <v>0</v>
      </c>
      <c r="G233" s="318">
        <f>SUMIFS('6.Költségvetés'!$I$4:$I$103,'6.Költségvetés'!$D$4:$D$103,M02a!A233,'6.Költségvetés'!$C$4:$C$103,Háttéradatok!$D$11,'6.Költségvetés'!$L$4:$L$103,Háttéradatok!$G$38)</f>
        <v>0</v>
      </c>
      <c r="H233" s="381">
        <f>SUM(B233:G233)</f>
        <v>0</v>
      </c>
    </row>
    <row r="234" spans="1:8" s="427" customFormat="1" ht="25.5" outlineLevel="1" x14ac:dyDescent="0.2">
      <c r="A234" s="430" t="s">
        <v>9780</v>
      </c>
      <c r="B234" s="385">
        <f>SUM(B235:B237)</f>
        <v>0</v>
      </c>
      <c r="C234" s="385">
        <f>SUM(C235:C237)</f>
        <v>0</v>
      </c>
      <c r="D234" s="385">
        <f>SUM(D235:D237)</f>
        <v>0</v>
      </c>
      <c r="E234" s="385">
        <f t="shared" ref="E234" si="90">SUM(E235:E237)</f>
        <v>0</v>
      </c>
      <c r="F234" s="386">
        <f>SUM(F235:F237)</f>
        <v>0</v>
      </c>
      <c r="G234" s="385">
        <f t="shared" ref="G234:H234" si="91">SUM(G235:G237)</f>
        <v>0</v>
      </c>
      <c r="H234" s="387">
        <f t="shared" si="91"/>
        <v>0</v>
      </c>
    </row>
    <row r="235" spans="1:8" ht="25.5" outlineLevel="1" x14ac:dyDescent="0.2">
      <c r="A235" s="429" t="s">
        <v>9782</v>
      </c>
      <c r="B235" s="318">
        <f>SUM(SUMIFS('6.Költségvetés'!$I$4:$I$103,'6.Költségvetés'!$D$4:$D$103,M02a!A235,'6.Költségvetés'!$C$4:$C$103,Háttéradatok!$D$2,'6.Költségvetés'!$L$4:$L$103,Háttéradatok!$G$38)+SUMIFS('6.Költségvetés'!$I$4:$I$103,'6.Költségvetés'!$D$4:$D$103,M02a!A235,'6.Költségvetés'!$C$4:$C$103,Háttéradatok!$D$3,'6.Költségvetés'!$L$4:$L$103,Háttéradatok!$G$38)+SUMIFS('6.Költségvetés'!$I$4:$I$103,'6.Költségvetés'!$D$4:$D$103,M02a!A235,'6.Költségvetés'!$C$4:$C$103,Háttéradatok!$D$4,'6.Költségvetés'!$L$4:$L$103,Háttéradatok!$G$38)+SUMIFS('6.Költségvetés'!$I$4:$I$103,'6.Költségvetés'!$D$4:$D$103,M02a!A235,'6.Költségvetés'!$C$4:$C$103,Háttéradatok!$D$5,'6.Költségvetés'!$L$4:$L$103,Háttéradatok!$G$38)+SUMIFS('6.Költségvetés'!$I$4:$I$103,'6.Költségvetés'!$D$4:$D$103,M02a!A235,'6.Költségvetés'!$C$4:$C$103,Háttéradatok!$D$6,'6.Költségvetés'!$L$4:$L$103,Háttéradatok!$G$38))</f>
        <v>0</v>
      </c>
      <c r="C235" s="318">
        <f>SUMIFS('6.Költségvetés'!$I$4:$I$103,'6.Költségvetés'!$D$4:$D$103,M02a!A235,'6.Költségvetés'!$C$4:$C$103,Háttéradatok!$D$7,'6.Költségvetés'!$L$4:$L$103,Háttéradatok!$G$38)</f>
        <v>0</v>
      </c>
      <c r="D235" s="318">
        <f>SUMIFS('6.Költségvetés'!$I$4:$I$103,'6.Költségvetés'!$D$4:$D$103,M02a!A235,'6.Költségvetés'!$C$4:$C$103,Háttéradatok!$D$8,'6.Költségvetés'!$L$4:$L$103,Háttéradatok!$G$38)</f>
        <v>0</v>
      </c>
      <c r="E235" s="318">
        <f>SUMIFS('6.Költségvetés'!$I$4:$I$103,'6.Költségvetés'!$D$4:$D$103,M02a!A235,'6.Költségvetés'!$C$4:$C$103,Háttéradatok!$D$9,'6.Költségvetés'!$L$4:$L$103,Háttéradatok!$G$38)</f>
        <v>0</v>
      </c>
      <c r="F235" s="380">
        <f>SUMIFS('6.Költségvetés'!$I$4:$I$103,'6.Költségvetés'!$D$4:$D$103,M02a!A235,'6.Költségvetés'!$C$4:$C$103,Háttéradatok!$D$10,'6.Költségvetés'!$L$4:$L$103,Háttéradatok!$G$38)</f>
        <v>0</v>
      </c>
      <c r="G235" s="318">
        <f>SUMIFS('6.Költségvetés'!$I$4:$I$103,'6.Költségvetés'!$D$4:$D$103,M02a!A235,'6.Költségvetés'!$C$4:$C$103,Háttéradatok!$D$11,'6.Költségvetés'!$L$4:$L$103,Háttéradatok!$G$38)</f>
        <v>0</v>
      </c>
      <c r="H235" s="381">
        <f>SUM(B235:G235)</f>
        <v>0</v>
      </c>
    </row>
    <row r="236" spans="1:8" ht="25.5" outlineLevel="1" x14ac:dyDescent="0.2">
      <c r="A236" s="429" t="s">
        <v>9783</v>
      </c>
      <c r="B236" s="318">
        <f>SUM(SUMIFS('6.Költségvetés'!$I$4:$I$103,'6.Költségvetés'!$D$4:$D$103,M02a!A236,'6.Költségvetés'!$C$4:$C$103,Háttéradatok!$D$2,'6.Költségvetés'!$L$4:$L$103,Háttéradatok!$G$38)+SUMIFS('6.Költségvetés'!$I$4:$I$103,'6.Költségvetés'!$D$4:$D$103,M02a!A236,'6.Költségvetés'!$C$4:$C$103,Háttéradatok!$D$3,'6.Költségvetés'!$L$4:$L$103,Háttéradatok!$G$38)+SUMIFS('6.Költségvetés'!$I$4:$I$103,'6.Költségvetés'!$D$4:$D$103,M02a!A236,'6.Költségvetés'!$C$4:$C$103,Háttéradatok!$D$4,'6.Költségvetés'!$L$4:$L$103,Háttéradatok!$G$38)+SUMIFS('6.Költségvetés'!$I$4:$I$103,'6.Költségvetés'!$D$4:$D$103,M02a!A236,'6.Költségvetés'!$C$4:$C$103,Háttéradatok!$D$5,'6.Költségvetés'!$L$4:$L$103,Háttéradatok!$G$38)+SUMIFS('6.Költségvetés'!$I$4:$I$103,'6.Költségvetés'!$D$4:$D$103,M02a!A236,'6.Költségvetés'!$C$4:$C$103,Háttéradatok!$D$6,'6.Költségvetés'!$L$4:$L$103,Háttéradatok!$G$38))</f>
        <v>0</v>
      </c>
      <c r="C236" s="318">
        <f>SUMIFS('6.Költségvetés'!$I$4:$I$103,'6.Költségvetés'!$D$4:$D$103,M02a!A236,'6.Költségvetés'!$C$4:$C$103,Háttéradatok!$D$7,'6.Költségvetés'!$L$4:$L$103,Háttéradatok!$G$38)</f>
        <v>0</v>
      </c>
      <c r="D236" s="318">
        <f>SUMIFS('6.Költségvetés'!$I$4:$I$103,'6.Költségvetés'!$D$4:$D$103,M02a!A236,'6.Költségvetés'!$C$4:$C$103,Háttéradatok!$D$8,'6.Költségvetés'!$L$4:$L$103,Háttéradatok!$G$38)</f>
        <v>0</v>
      </c>
      <c r="E236" s="318">
        <f>SUMIFS('6.Költségvetés'!$I$4:$I$103,'6.Költségvetés'!$D$4:$D$103,M02a!A236,'6.Költségvetés'!$C$4:$C$103,Háttéradatok!$D$9,'6.Költségvetés'!$L$4:$L$103,Háttéradatok!$G$38)</f>
        <v>0</v>
      </c>
      <c r="F236" s="380">
        <f>SUMIFS('6.Költségvetés'!$I$4:$I$103,'6.Költségvetés'!$D$4:$D$103,M02a!A236,'6.Költségvetés'!$C$4:$C$103,Háttéradatok!$D$10,'6.Költségvetés'!$L$4:$L$103,Háttéradatok!$G$38)</f>
        <v>0</v>
      </c>
      <c r="G236" s="318">
        <f>SUMIFS('6.Költségvetés'!$I$4:$I$103,'6.Költségvetés'!$D$4:$D$103,M02a!A236,'6.Költségvetés'!$C$4:$C$103,Háttéradatok!$D$11,'6.Költségvetés'!$L$4:$L$103,Háttéradatok!$G$38)</f>
        <v>0</v>
      </c>
      <c r="H236" s="381">
        <f>SUM(B236:G236)</f>
        <v>0</v>
      </c>
    </row>
    <row r="237" spans="1:8" outlineLevel="1" x14ac:dyDescent="0.2">
      <c r="A237" s="429" t="s">
        <v>9785</v>
      </c>
      <c r="B237" s="318">
        <f>SUM(SUMIFS('6.Költségvetés'!$I$4:$I$103,'6.Költségvetés'!$D$4:$D$103,M02a!A237,'6.Költségvetés'!$C$4:$C$103,Háttéradatok!$D$2,'6.Költségvetés'!$L$4:$L$103,Háttéradatok!$G$38)+SUMIFS('6.Költségvetés'!$I$4:$I$103,'6.Költségvetés'!$D$4:$D$103,M02a!A237,'6.Költségvetés'!$C$4:$C$103,Háttéradatok!$D$3,'6.Költségvetés'!$L$4:$L$103,Háttéradatok!$G$38)+SUMIFS('6.Költségvetés'!$I$4:$I$103,'6.Költségvetés'!$D$4:$D$103,M02a!A237,'6.Költségvetés'!$C$4:$C$103,Háttéradatok!$D$4,'6.Költségvetés'!$L$4:$L$103,Háttéradatok!$G$38)+SUMIFS('6.Költségvetés'!$I$4:$I$103,'6.Költségvetés'!$D$4:$D$103,M02a!A237,'6.Költségvetés'!$C$4:$C$103,Háttéradatok!$D$5,'6.Költségvetés'!$L$4:$L$103,Háttéradatok!$G$38)+SUMIFS('6.Költségvetés'!$I$4:$I$103,'6.Költségvetés'!$D$4:$D$103,M02a!A237,'6.Költségvetés'!$C$4:$C$103,Háttéradatok!$D$6,'6.Költségvetés'!$L$4:$L$103,Háttéradatok!$G$38))</f>
        <v>0</v>
      </c>
      <c r="C237" s="318">
        <f>SUMIFS('6.Költségvetés'!$I$4:$I$103,'6.Költségvetés'!$D$4:$D$103,M02a!A237,'6.Költségvetés'!$C$4:$C$103,Háttéradatok!$D$7,'6.Költségvetés'!$L$4:$L$103,Háttéradatok!$G$38)</f>
        <v>0</v>
      </c>
      <c r="D237" s="318">
        <f>SUMIFS('6.Költségvetés'!$I$4:$I$103,'6.Költségvetés'!$D$4:$D$103,M02a!A237,'6.Költségvetés'!$C$4:$C$103,Háttéradatok!$D$8,'6.Költségvetés'!$L$4:$L$103,Háttéradatok!$G$38)</f>
        <v>0</v>
      </c>
      <c r="E237" s="318">
        <f>SUMIFS('6.Költségvetés'!$I$4:$I$103,'6.Költségvetés'!$D$4:$D$103,M02a!A237,'6.Költségvetés'!$C$4:$C$103,Háttéradatok!$D$9,'6.Költségvetés'!$L$4:$L$103,Háttéradatok!$G$38)</f>
        <v>0</v>
      </c>
      <c r="F237" s="380">
        <f>SUMIFS('6.Költségvetés'!$I$4:$I$103,'6.Költségvetés'!$D$4:$D$103,M02a!A237,'6.Költségvetés'!$C$4:$C$103,Háttéradatok!$D$10,'6.Költségvetés'!$L$4:$L$103,Háttéradatok!$G$38)</f>
        <v>0</v>
      </c>
      <c r="G237" s="318">
        <f>SUMIFS('6.Költségvetés'!$I$4:$I$103,'6.Költségvetés'!$D$4:$D$103,M02a!A237,'6.Költségvetés'!$C$4:$C$103,Háttéradatok!$D$11,'6.Költségvetés'!$L$4:$L$103,Háttéradatok!$G$38)</f>
        <v>0</v>
      </c>
      <c r="H237" s="381">
        <f>SUM(B237:G237)</f>
        <v>0</v>
      </c>
    </row>
    <row r="238" spans="1:8" s="427" customFormat="1" ht="13.5" outlineLevel="1" x14ac:dyDescent="0.2">
      <c r="A238" s="430" t="s">
        <v>9786</v>
      </c>
      <c r="B238" s="385">
        <f>SUM(B239:B240)</f>
        <v>0</v>
      </c>
      <c r="C238" s="385">
        <f>SUM(C239:C240)</f>
        <v>0</v>
      </c>
      <c r="D238" s="385">
        <f>SUM(D239:D240)</f>
        <v>0</v>
      </c>
      <c r="E238" s="385">
        <f t="shared" ref="E238" si="92">SUM(E239:E240)</f>
        <v>0</v>
      </c>
      <c r="F238" s="386">
        <f>SUM(F239:F240)</f>
        <v>0</v>
      </c>
      <c r="G238" s="385">
        <f t="shared" ref="G238:H238" si="93">SUM(G239:G240)</f>
        <v>0</v>
      </c>
      <c r="H238" s="387">
        <f t="shared" si="93"/>
        <v>0</v>
      </c>
    </row>
    <row r="239" spans="1:8" outlineLevel="1" x14ac:dyDescent="0.2">
      <c r="A239" s="429" t="s">
        <v>9787</v>
      </c>
      <c r="B239" s="318">
        <f>SUM(SUMIFS('6.Költségvetés'!$I$4:$I$103,'6.Költségvetés'!$D$4:$D$103,M02a!A239,'6.Költségvetés'!$C$4:$C$103,Háttéradatok!$D$2,'6.Költségvetés'!$L$4:$L$103,Háttéradatok!$G$38)+SUMIFS('6.Költségvetés'!$I$4:$I$103,'6.Költségvetés'!$D$4:$D$103,M02a!A239,'6.Költségvetés'!$C$4:$C$103,Háttéradatok!$D$3,'6.Költségvetés'!$L$4:$L$103,Háttéradatok!$G$38)+SUMIFS('6.Költségvetés'!$I$4:$I$103,'6.Költségvetés'!$D$4:$D$103,M02a!A239,'6.Költségvetés'!$C$4:$C$103,Háttéradatok!$D$4,'6.Költségvetés'!$L$4:$L$103,Háttéradatok!$G$38)+SUMIFS('6.Költségvetés'!$I$4:$I$103,'6.Költségvetés'!$D$4:$D$103,M02a!A239,'6.Költségvetés'!$C$4:$C$103,Háttéradatok!$D$5,'6.Költségvetés'!$L$4:$L$103,Háttéradatok!$G$38)+SUMIFS('6.Költségvetés'!$I$4:$I$103,'6.Költségvetés'!$D$4:$D$103,M02a!A239,'6.Költségvetés'!$C$4:$C$103,Háttéradatok!$D$6,'6.Költségvetés'!$L$4:$L$103,Háttéradatok!$G$38))</f>
        <v>0</v>
      </c>
      <c r="C239" s="318">
        <f>SUMIFS('6.Költségvetés'!$I$4:$I$103,'6.Költségvetés'!$D$4:$D$103,M02a!A239,'6.Költségvetés'!$C$4:$C$103,Háttéradatok!$D$7,'6.Költségvetés'!$L$4:$L$103,Háttéradatok!$G$38)</f>
        <v>0</v>
      </c>
      <c r="D239" s="318">
        <f>SUMIFS('6.Költségvetés'!$I$4:$I$103,'6.Költségvetés'!$D$4:$D$103,M02a!A239,'6.Költségvetés'!$C$4:$C$103,Háttéradatok!$D$8,'6.Költségvetés'!$L$4:$L$103,Háttéradatok!$G$38)</f>
        <v>0</v>
      </c>
      <c r="E239" s="318">
        <f>SUMIFS('6.Költségvetés'!$I$4:$I$103,'6.Költségvetés'!$D$4:$D$103,M02a!A239,'6.Költségvetés'!$C$4:$C$103,Háttéradatok!$D$9,'6.Költségvetés'!$L$4:$L$103,Háttéradatok!$G$38)</f>
        <v>0</v>
      </c>
      <c r="F239" s="380">
        <f>SUMIFS('6.Költségvetés'!$I$4:$I$103,'6.Költségvetés'!$D$4:$D$103,M02a!A239,'6.Költségvetés'!$C$4:$C$103,Háttéradatok!$D$10,'6.Költségvetés'!$L$4:$L$103,Háttéradatok!$G$38)</f>
        <v>0</v>
      </c>
      <c r="G239" s="318">
        <f>SUMIFS('6.Költségvetés'!$I$4:$I$103,'6.Költségvetés'!$D$4:$D$103,M02a!A239,'6.Költségvetés'!$C$4:$C$103,Háttéradatok!$D$11,'6.Költségvetés'!$L$4:$L$103,Háttéradatok!$G$38)</f>
        <v>0</v>
      </c>
      <c r="H239" s="381">
        <f>SUM(B239:G239)</f>
        <v>0</v>
      </c>
    </row>
    <row r="240" spans="1:8" outlineLevel="1" x14ac:dyDescent="0.2">
      <c r="A240" s="429" t="s">
        <v>9788</v>
      </c>
      <c r="B240" s="318">
        <f>SUM(SUMIFS('6.Költségvetés'!$I$4:$I$103,'6.Költségvetés'!$D$4:$D$103,M02a!A240,'6.Költségvetés'!$C$4:$C$103,Háttéradatok!$D$2,'6.Költségvetés'!$L$4:$L$103,Háttéradatok!$G$38)+SUMIFS('6.Költségvetés'!$I$4:$I$103,'6.Költségvetés'!$D$4:$D$103,M02a!A240,'6.Költségvetés'!$C$4:$C$103,Háttéradatok!$D$3,'6.Költségvetés'!$L$4:$L$103,Háttéradatok!$G$38)+SUMIFS('6.Költségvetés'!$I$4:$I$103,'6.Költségvetés'!$D$4:$D$103,M02a!A240,'6.Költségvetés'!$C$4:$C$103,Háttéradatok!$D$4,'6.Költségvetés'!$L$4:$L$103,Háttéradatok!$G$38)+SUMIFS('6.Költségvetés'!$I$4:$I$103,'6.Költségvetés'!$D$4:$D$103,M02a!A240,'6.Költségvetés'!$C$4:$C$103,Háttéradatok!$D$5,'6.Költségvetés'!$L$4:$L$103,Háttéradatok!$G$38)+SUMIFS('6.Költségvetés'!$I$4:$I$103,'6.Költségvetés'!$D$4:$D$103,M02a!A240,'6.Költségvetés'!$C$4:$C$103,Háttéradatok!$D$6,'6.Költségvetés'!$L$4:$L$103,Háttéradatok!$G$38))</f>
        <v>0</v>
      </c>
      <c r="C240" s="318">
        <f>SUMIFS('6.Költségvetés'!$I$4:$I$103,'6.Költségvetés'!$D$4:$D$103,M02a!A240,'6.Költségvetés'!$C$4:$C$103,Háttéradatok!$D$7,'6.Költségvetés'!$L$4:$L$103,Háttéradatok!$G$38)</f>
        <v>0</v>
      </c>
      <c r="D240" s="318">
        <f>SUMIFS('6.Költségvetés'!$I$4:$I$103,'6.Költségvetés'!$D$4:$D$103,M02a!A240,'6.Költségvetés'!$C$4:$C$103,Háttéradatok!$D$8,'6.Költségvetés'!$L$4:$L$103,Háttéradatok!$G$38)</f>
        <v>0</v>
      </c>
      <c r="E240" s="318">
        <f>SUMIFS('6.Költségvetés'!$I$4:$I$103,'6.Költségvetés'!$D$4:$D$103,M02a!A240,'6.Költségvetés'!$C$4:$C$103,Háttéradatok!$D$9,'6.Költségvetés'!$L$4:$L$103,Háttéradatok!$G$38)</f>
        <v>0</v>
      </c>
      <c r="F240" s="380">
        <f>SUMIFS('6.Költségvetés'!$I$4:$I$103,'6.Költségvetés'!$D$4:$D$103,M02a!A240,'6.Költségvetés'!$C$4:$C$103,Háttéradatok!$D$10,'6.Költségvetés'!$L$4:$L$103,Háttéradatok!$G$38)</f>
        <v>0</v>
      </c>
      <c r="G240" s="318">
        <f>SUMIFS('6.Költségvetés'!$I$4:$I$103,'6.Költségvetés'!$D$4:$D$103,M02a!A240,'6.Költségvetés'!$C$4:$C$103,Háttéradatok!$D$11,'6.Költségvetés'!$L$4:$L$103,Háttéradatok!$G$38)</f>
        <v>0</v>
      </c>
      <c r="H240" s="381">
        <f>SUM(B240:G240)</f>
        <v>0</v>
      </c>
    </row>
    <row r="241" spans="1:16384" ht="25.5" outlineLevel="1" x14ac:dyDescent="0.2">
      <c r="A241" s="430" t="s">
        <v>9789</v>
      </c>
      <c r="B241" s="382">
        <f>SUM(B242:B246)</f>
        <v>0</v>
      </c>
      <c r="C241" s="382">
        <f>SUM(C242:C246)</f>
        <v>0</v>
      </c>
      <c r="D241" s="382">
        <f>SUM(D242:D246)</f>
        <v>0</v>
      </c>
      <c r="E241" s="382">
        <f t="shared" ref="E241" si="94">SUM(E242:E246)</f>
        <v>0</v>
      </c>
      <c r="F241" s="383">
        <f>SUM(F242:F246)</f>
        <v>0</v>
      </c>
      <c r="G241" s="382">
        <f t="shared" ref="G241:H241" si="95">SUM(G242:G246)</f>
        <v>0</v>
      </c>
      <c r="H241" s="384">
        <f t="shared" si="95"/>
        <v>0</v>
      </c>
    </row>
    <row r="242" spans="1:16384" outlineLevel="1" x14ac:dyDescent="0.2">
      <c r="A242" s="429" t="s">
        <v>9790</v>
      </c>
      <c r="B242" s="318">
        <f>SUM(SUMIFS('6.Költségvetés'!$I$4:$I$103,'6.Költségvetés'!$D$4:$D$103,M02a!A242,'6.Költségvetés'!$C$4:$C$103,Háttéradatok!$D$2,'6.Költségvetés'!$L$4:$L$103,Háttéradatok!$G$38)+SUMIFS('6.Költségvetés'!$I$4:$I$103,'6.Költségvetés'!$D$4:$D$103,M02a!A242,'6.Költségvetés'!$C$4:$C$103,Háttéradatok!$D$3,'6.Költségvetés'!$L$4:$L$103,Háttéradatok!$G$38)+SUMIFS('6.Költségvetés'!$I$4:$I$103,'6.Költségvetés'!$D$4:$D$103,M02a!A242,'6.Költségvetés'!$C$4:$C$103,Háttéradatok!$D$4,'6.Költségvetés'!$L$4:$L$103,Háttéradatok!$G$38)+SUMIFS('6.Költségvetés'!$I$4:$I$103,'6.Költségvetés'!$D$4:$D$103,M02a!A242,'6.Költségvetés'!$C$4:$C$103,Háttéradatok!$D$5,'6.Költségvetés'!$L$4:$L$103,Háttéradatok!$G$38)+SUMIFS('6.Költségvetés'!$I$4:$I$103,'6.Költségvetés'!$D$4:$D$103,M02a!A242,'6.Költségvetés'!$C$4:$C$103,Háttéradatok!$D$6,'6.Költségvetés'!$L$4:$L$103,Háttéradatok!$G$38))</f>
        <v>0</v>
      </c>
      <c r="C242" s="318">
        <f>SUMIFS('6.Költségvetés'!$I$4:$I$103,'6.Költségvetés'!$D$4:$D$103,M02a!A242,'6.Költségvetés'!$C$4:$C$103,Háttéradatok!$D$7,'6.Költségvetés'!$L$4:$L$103,Háttéradatok!$G$38)</f>
        <v>0</v>
      </c>
      <c r="D242" s="318">
        <f>SUMIFS('6.Költségvetés'!$I$4:$I$103,'6.Költségvetés'!$D$4:$D$103,M02a!A242,'6.Költségvetés'!$C$4:$C$103,Háttéradatok!$D$8,'6.Költségvetés'!$L$4:$L$103,Háttéradatok!$G$38)</f>
        <v>0</v>
      </c>
      <c r="E242" s="318">
        <f>SUMIFS('6.Költségvetés'!$I$4:$I$103,'6.Költségvetés'!$D$4:$D$103,M02a!A242,'6.Költségvetés'!$C$4:$C$103,Háttéradatok!$D$9,'6.Költségvetés'!$L$4:$L$103,Háttéradatok!$G$38)</f>
        <v>0</v>
      </c>
      <c r="F242" s="380">
        <f>SUMIFS('6.Költségvetés'!$I$4:$I$103,'6.Költségvetés'!$D$4:$D$103,M02a!A242,'6.Költségvetés'!$C$4:$C$103,Háttéradatok!$D$10,'6.Költségvetés'!$L$4:$L$103,Háttéradatok!$G$38)</f>
        <v>0</v>
      </c>
      <c r="G242" s="318">
        <f>SUMIFS('6.Költségvetés'!$I$4:$I$103,'6.Költségvetés'!$D$4:$D$103,M02a!A242,'6.Költségvetés'!$C$4:$C$103,Háttéradatok!$D$11,'6.Költségvetés'!$L$4:$L$103,Háttéradatok!$G$38)</f>
        <v>0</v>
      </c>
      <c r="H242" s="381">
        <f t="shared" ref="H242:H249" si="96">SUM(B242:G242)</f>
        <v>0</v>
      </c>
    </row>
    <row r="243" spans="1:16384" outlineLevel="1" x14ac:dyDescent="0.2">
      <c r="A243" s="429" t="s">
        <v>9791</v>
      </c>
      <c r="B243" s="318">
        <f>SUM(SUMIFS('6.Költségvetés'!$I$4:$I$103,'6.Költségvetés'!$D$4:$D$103,M02a!A243,'6.Költségvetés'!$C$4:$C$103,Háttéradatok!$D$2,'6.Költségvetés'!$L$4:$L$103,Háttéradatok!$G$38)+SUMIFS('6.Költségvetés'!$I$4:$I$103,'6.Költségvetés'!$D$4:$D$103,M02a!A243,'6.Költségvetés'!$C$4:$C$103,Háttéradatok!$D$3,'6.Költségvetés'!$L$4:$L$103,Háttéradatok!$G$38)+SUMIFS('6.Költségvetés'!$I$4:$I$103,'6.Költségvetés'!$D$4:$D$103,M02a!A243,'6.Költségvetés'!$C$4:$C$103,Háttéradatok!$D$4,'6.Költségvetés'!$L$4:$L$103,Háttéradatok!$G$38)+SUMIFS('6.Költségvetés'!$I$4:$I$103,'6.Költségvetés'!$D$4:$D$103,M02a!A243,'6.Költségvetés'!$C$4:$C$103,Háttéradatok!$D$5,'6.Költségvetés'!$L$4:$L$103,Háttéradatok!$G$38)+SUMIFS('6.Költségvetés'!$I$4:$I$103,'6.Költségvetés'!$D$4:$D$103,M02a!A243,'6.Költségvetés'!$C$4:$C$103,Háttéradatok!$D$6,'6.Költségvetés'!$L$4:$L$103,Háttéradatok!$G$38))</f>
        <v>0</v>
      </c>
      <c r="C243" s="318">
        <f>SUMIFS('6.Költségvetés'!$I$4:$I$103,'6.Költségvetés'!$D$4:$D$103,M02a!A243,'6.Költségvetés'!$C$4:$C$103,Háttéradatok!$D$7,'6.Költségvetés'!$L$4:$L$103,Háttéradatok!$G$38)</f>
        <v>0</v>
      </c>
      <c r="D243" s="318">
        <f>SUMIFS('6.Költségvetés'!$I$4:$I$103,'6.Költségvetés'!$D$4:$D$103,M02a!A243,'6.Költségvetés'!$C$4:$C$103,Háttéradatok!$D$8,'6.Költségvetés'!$L$4:$L$103,Háttéradatok!$G$38)</f>
        <v>0</v>
      </c>
      <c r="E243" s="318">
        <f>SUMIFS('6.Költségvetés'!$I$4:$I$103,'6.Költségvetés'!$D$4:$D$103,M02a!A243,'6.Költségvetés'!$C$4:$C$103,Háttéradatok!$D$9,'6.Költségvetés'!$L$4:$L$103,Háttéradatok!$G$38)</f>
        <v>0</v>
      </c>
      <c r="F243" s="380">
        <f>SUMIFS('6.Költségvetés'!$I$4:$I$103,'6.Költségvetés'!$D$4:$D$103,M02a!A243,'6.Költségvetés'!$C$4:$C$103,Háttéradatok!$D$10,'6.Költségvetés'!$L$4:$L$103,Háttéradatok!$G$38)</f>
        <v>0</v>
      </c>
      <c r="G243" s="318">
        <f>SUMIFS('6.Költségvetés'!$I$4:$I$103,'6.Költségvetés'!$D$4:$D$103,M02a!A243,'6.Költségvetés'!$C$4:$C$103,Háttéradatok!$D$11,'6.Költségvetés'!$L$4:$L$103,Háttéradatok!$G$38)</f>
        <v>0</v>
      </c>
      <c r="H243" s="381">
        <f t="shared" si="96"/>
        <v>0</v>
      </c>
    </row>
    <row r="244" spans="1:16384" ht="25.5" outlineLevel="1" x14ac:dyDescent="0.2">
      <c r="A244" s="429" t="s">
        <v>9792</v>
      </c>
      <c r="B244" s="318">
        <f>SUM(SUMIFS('6.Költségvetés'!$I$4:$I$103,'6.Költségvetés'!$D$4:$D$103,M02a!A244,'6.Költségvetés'!$C$4:$C$103,Háttéradatok!$D$2,'6.Költségvetés'!$L$4:$L$103,Háttéradatok!$G$38)+SUMIFS('6.Költségvetés'!$I$4:$I$103,'6.Költségvetés'!$D$4:$D$103,M02a!A244,'6.Költségvetés'!$C$4:$C$103,Háttéradatok!$D$3,'6.Költségvetés'!$L$4:$L$103,Háttéradatok!$G$38)+SUMIFS('6.Költségvetés'!$I$4:$I$103,'6.Költségvetés'!$D$4:$D$103,M02a!A244,'6.Költségvetés'!$C$4:$C$103,Háttéradatok!$D$4,'6.Költségvetés'!$L$4:$L$103,Háttéradatok!$G$38)+SUMIFS('6.Költségvetés'!$I$4:$I$103,'6.Költségvetés'!$D$4:$D$103,M02a!A244,'6.Költségvetés'!$C$4:$C$103,Háttéradatok!$D$5,'6.Költségvetés'!$L$4:$L$103,Háttéradatok!$G$38)+SUMIFS('6.Költségvetés'!$I$4:$I$103,'6.Költségvetés'!$D$4:$D$103,M02a!A244,'6.Költségvetés'!$C$4:$C$103,Háttéradatok!$D$6,'6.Költségvetés'!$L$4:$L$103,Háttéradatok!$G$38))</f>
        <v>0</v>
      </c>
      <c r="C244" s="318">
        <f>SUMIFS('6.Költségvetés'!$I$4:$I$103,'6.Költségvetés'!$D$4:$D$103,M02a!A244,'6.Költségvetés'!$C$4:$C$103,Háttéradatok!$D$7,'6.Költségvetés'!$L$4:$L$103,Háttéradatok!$G$38)</f>
        <v>0</v>
      </c>
      <c r="D244" s="318">
        <f>SUMIFS('6.Költségvetés'!$I$4:$I$103,'6.Költségvetés'!$D$4:$D$103,M02a!A244,'6.Költségvetés'!$C$4:$C$103,Háttéradatok!$D$8,'6.Költségvetés'!$L$4:$L$103,Háttéradatok!$G$38)</f>
        <v>0</v>
      </c>
      <c r="E244" s="318">
        <f>SUMIFS('6.Költségvetés'!$I$4:$I$103,'6.Költségvetés'!$D$4:$D$103,M02a!A244,'6.Költségvetés'!$C$4:$C$103,Háttéradatok!$D$9,'6.Költségvetés'!$L$4:$L$103,Háttéradatok!$G$38)</f>
        <v>0</v>
      </c>
      <c r="F244" s="380">
        <f>SUMIFS('6.Költségvetés'!$I$4:$I$103,'6.Költségvetés'!$D$4:$D$103,M02a!A244,'6.Költségvetés'!$C$4:$C$103,Háttéradatok!$D$10,'6.Költségvetés'!$L$4:$L$103,Háttéradatok!$G$38)</f>
        <v>0</v>
      </c>
      <c r="G244" s="318">
        <f>SUMIFS('6.Költségvetés'!$I$4:$I$103,'6.Költségvetés'!$D$4:$D$103,M02a!A244,'6.Költségvetés'!$C$4:$C$103,Háttéradatok!$D$11,'6.Költségvetés'!$L$4:$L$103,Háttéradatok!$G$38)</f>
        <v>0</v>
      </c>
      <c r="H244" s="381">
        <f t="shared" si="96"/>
        <v>0</v>
      </c>
    </row>
    <row r="245" spans="1:16384" outlineLevel="1" x14ac:dyDescent="0.2">
      <c r="A245" s="429" t="s">
        <v>9793</v>
      </c>
      <c r="B245" s="318">
        <f>SUM(SUMIFS('6.Költségvetés'!$I$4:$I$103,'6.Költségvetés'!$D$4:$D$103,M02a!A245,'6.Költségvetés'!$C$4:$C$103,Háttéradatok!$D$2,'6.Költségvetés'!$L$4:$L$103,Háttéradatok!$G$38)+SUMIFS('6.Költségvetés'!$I$4:$I$103,'6.Költségvetés'!$D$4:$D$103,M02a!A245,'6.Költségvetés'!$C$4:$C$103,Háttéradatok!$D$3,'6.Költségvetés'!$L$4:$L$103,Háttéradatok!$G$38)+SUMIFS('6.Költségvetés'!$I$4:$I$103,'6.Költségvetés'!$D$4:$D$103,M02a!A245,'6.Költségvetés'!$C$4:$C$103,Háttéradatok!$D$4,'6.Költségvetés'!$L$4:$L$103,Háttéradatok!$G$38)+SUMIFS('6.Költségvetés'!$I$4:$I$103,'6.Költségvetés'!$D$4:$D$103,M02a!A245,'6.Költségvetés'!$C$4:$C$103,Háttéradatok!$D$5,'6.Költségvetés'!$L$4:$L$103,Háttéradatok!$G$38)+SUMIFS('6.Költségvetés'!$I$4:$I$103,'6.Költségvetés'!$D$4:$D$103,M02a!A245,'6.Költségvetés'!$C$4:$C$103,Háttéradatok!$D$6,'6.Költségvetés'!$L$4:$L$103,Háttéradatok!$G$38))</f>
        <v>0</v>
      </c>
      <c r="C245" s="318">
        <f>SUMIFS('6.Költségvetés'!$I$4:$I$103,'6.Költségvetés'!$D$4:$D$103,M02a!A245,'6.Költségvetés'!$C$4:$C$103,Háttéradatok!$D$7,'6.Költségvetés'!$L$4:$L$103,Háttéradatok!$G$38)</f>
        <v>0</v>
      </c>
      <c r="D245" s="318">
        <f>SUMIFS('6.Költségvetés'!$I$4:$I$103,'6.Költségvetés'!$D$4:$D$103,M02a!A245,'6.Költségvetés'!$C$4:$C$103,Háttéradatok!$D$8,'6.Költségvetés'!$L$4:$L$103,Háttéradatok!$G$38)</f>
        <v>0</v>
      </c>
      <c r="E245" s="318">
        <f>SUMIFS('6.Költségvetés'!$I$4:$I$103,'6.Költségvetés'!$D$4:$D$103,M02a!A245,'6.Költségvetés'!$C$4:$C$103,Háttéradatok!$D$9,'6.Költségvetés'!$L$4:$L$103,Háttéradatok!$G$38)</f>
        <v>0</v>
      </c>
      <c r="F245" s="380">
        <f>SUMIFS('6.Költségvetés'!$I$4:$I$103,'6.Költségvetés'!$D$4:$D$103,M02a!A245,'6.Költségvetés'!$C$4:$C$103,Háttéradatok!$D$10,'6.Költségvetés'!$L$4:$L$103,Háttéradatok!$G$38)</f>
        <v>0</v>
      </c>
      <c r="G245" s="318">
        <f>SUMIFS('6.Költségvetés'!$I$4:$I$103,'6.Költségvetés'!$D$4:$D$103,M02a!A245,'6.Költségvetés'!$C$4:$C$103,Háttéradatok!$D$11,'6.Költségvetés'!$L$4:$L$103,Háttéradatok!$G$38)</f>
        <v>0</v>
      </c>
      <c r="H245" s="381">
        <f t="shared" si="96"/>
        <v>0</v>
      </c>
    </row>
    <row r="246" spans="1:16384" ht="25.5" outlineLevel="1" x14ac:dyDescent="0.2">
      <c r="A246" s="429" t="s">
        <v>9795</v>
      </c>
      <c r="B246" s="318">
        <f>SUM(SUMIFS('6.Költségvetés'!$I$4:$I$103,'6.Költségvetés'!$D$4:$D$103,M02a!A246,'6.Költségvetés'!$C$4:$C$103,Háttéradatok!$D$2,'6.Költségvetés'!$L$4:$L$103,Háttéradatok!$G$38)+SUMIFS('6.Költségvetés'!$I$4:$I$103,'6.Költségvetés'!$D$4:$D$103,M02a!A246,'6.Költségvetés'!$C$4:$C$103,Háttéradatok!$D$3,'6.Költségvetés'!$L$4:$L$103,Háttéradatok!$G$38)+SUMIFS('6.Költségvetés'!$I$4:$I$103,'6.Költségvetés'!$D$4:$D$103,M02a!A246,'6.Költségvetés'!$C$4:$C$103,Háttéradatok!$D$4,'6.Költségvetés'!$L$4:$L$103,Háttéradatok!$G$38)+SUMIFS('6.Költségvetés'!$I$4:$I$103,'6.Költségvetés'!$D$4:$D$103,M02a!A246,'6.Költségvetés'!$C$4:$C$103,Háttéradatok!$D$5,'6.Költségvetés'!$L$4:$L$103,Háttéradatok!$G$38)+SUMIFS('6.Költségvetés'!$I$4:$I$103,'6.Költségvetés'!$D$4:$D$103,M02a!A246,'6.Költségvetés'!$C$4:$C$103,Háttéradatok!$D$6,'6.Költségvetés'!$L$4:$L$103,Háttéradatok!$G$38))</f>
        <v>0</v>
      </c>
      <c r="C246" s="318">
        <f>SUMIFS('6.Költségvetés'!$I$4:$I$103,'6.Költségvetés'!$D$4:$D$103,M02a!A246,'6.Költségvetés'!$C$4:$C$103,Háttéradatok!$D$7,'6.Költségvetés'!$L$4:$L$103,Háttéradatok!$G$38)</f>
        <v>0</v>
      </c>
      <c r="D246" s="318">
        <f>SUMIFS('6.Költségvetés'!$I$4:$I$103,'6.Költségvetés'!$D$4:$D$103,M02a!A246,'6.Költségvetés'!$C$4:$C$103,Háttéradatok!$D$8,'6.Költségvetés'!$L$4:$L$103,Háttéradatok!$G$38)</f>
        <v>0</v>
      </c>
      <c r="E246" s="318">
        <f>SUMIFS('6.Költségvetés'!$I$4:$I$103,'6.Költségvetés'!$D$4:$D$103,M02a!A246,'6.Költségvetés'!$C$4:$C$103,Háttéradatok!$D$9,'6.Költségvetés'!$L$4:$L$103,Háttéradatok!$G$38)</f>
        <v>0</v>
      </c>
      <c r="F246" s="380">
        <f>SUMIFS('6.Költségvetés'!$I$4:$I$103,'6.Költségvetés'!$D$4:$D$103,M02a!A246,'6.Költségvetés'!$C$4:$C$103,Háttéradatok!$D$10,'6.Költségvetés'!$L$4:$L$103,Háttéradatok!$G$38)</f>
        <v>0</v>
      </c>
      <c r="G246" s="318">
        <f>SUMIFS('6.Költségvetés'!$I$4:$I$103,'6.Költségvetés'!$D$4:$D$103,M02a!A246,'6.Költségvetés'!$C$4:$C$103,Háttéradatok!$D$11,'6.Költségvetés'!$L$4:$L$103,Háttéradatok!$G$38)</f>
        <v>0</v>
      </c>
      <c r="H246" s="381">
        <f t="shared" si="96"/>
        <v>0</v>
      </c>
    </row>
    <row r="247" spans="1:16384" s="427" customFormat="1" outlineLevel="1" x14ac:dyDescent="0.2">
      <c r="A247" s="430" t="s">
        <v>9796</v>
      </c>
      <c r="B247" s="388">
        <f>SUM(SUMIFS('6.Költségvetés'!$I$4:$I$103,'6.Költségvetés'!$D$4:$D$103,M02a!A247,'6.Költségvetés'!$C$4:$C$103,Háttéradatok!$D$2,'6.Költségvetés'!$L$4:$L$103,Háttéradatok!$G$38)+SUMIFS('6.Költségvetés'!$I$4:$I$103,'6.Költségvetés'!$D$4:$D$103,M02a!A247,'6.Költségvetés'!$C$4:$C$103,Háttéradatok!$D$3,'6.Költségvetés'!$L$4:$L$103,Háttéradatok!$G$38)+SUMIFS('6.Költségvetés'!$I$4:$I$103,'6.Költségvetés'!$D$4:$D$103,M02a!A247,'6.Költségvetés'!$C$4:$C$103,Háttéradatok!$D$4,'6.Költségvetés'!$L$4:$L$103,Háttéradatok!$G$38)+SUMIFS('6.Költségvetés'!$I$4:$I$103,'6.Költségvetés'!$D$4:$D$103,M02a!A247,'6.Költségvetés'!$C$4:$C$103,Háttéradatok!$D$5,'6.Költségvetés'!$L$4:$L$103,Háttéradatok!$G$38)+SUMIFS('6.Költségvetés'!$I$4:$I$103,'6.Költségvetés'!$D$4:$D$103,M02a!A247,'6.Költségvetés'!$C$4:$C$103,Háttéradatok!$D$6,'6.Költségvetés'!$L$4:$L$103,Háttéradatok!$G$38))</f>
        <v>0</v>
      </c>
      <c r="C247" s="388">
        <f>SUMIFS('6.Költségvetés'!$I$4:$I$103,'6.Költségvetés'!$D$4:$D$103,M02a!A247,'6.Költségvetés'!$C$4:$C$103,Háttéradatok!$D$7,'6.Költségvetés'!$L$4:$L$103,Háttéradatok!$G$38)</f>
        <v>0</v>
      </c>
      <c r="D247" s="388">
        <f>SUMIFS('6.Költségvetés'!$I$4:$I$103,'6.Költségvetés'!$D$4:$D$103,M02a!A247,'6.Költségvetés'!$C$4:$C$103,Háttéradatok!$D$8,'6.Költségvetés'!$L$4:$L$103,Háttéradatok!$G$38)</f>
        <v>0</v>
      </c>
      <c r="E247" s="388">
        <f>SUMIFS('6.Költségvetés'!$I$4:$I$103,'6.Költségvetés'!$D$4:$D$103,M02a!A247,'6.Költségvetés'!$C$4:$C$103,Háttéradatok!$D$9,'6.Költségvetés'!$L$4:$L$103,Háttéradatok!$G$38)</f>
        <v>0</v>
      </c>
      <c r="F247" s="389">
        <f>SUMIFS('6.Költségvetés'!$I$4:$I$103,'6.Költségvetés'!$D$4:$D$103,M02a!A247,'6.Költségvetés'!$C$4:$C$103,Háttéradatok!$D$10,'6.Költségvetés'!$L$4:$L$103,Háttéradatok!$G$38)</f>
        <v>0</v>
      </c>
      <c r="G247" s="388">
        <f>SUMIFS('6.Költségvetés'!$I$4:$I$103,'6.Költségvetés'!$D$4:$D$103,M02a!A247,'6.Költségvetés'!$C$4:$C$103,Háttéradatok!$D$11,'6.Költségvetés'!$L$4:$L$103,Háttéradatok!$G$38)</f>
        <v>0</v>
      </c>
      <c r="H247" s="390">
        <f t="shared" si="96"/>
        <v>0</v>
      </c>
    </row>
    <row r="248" spans="1:16384" s="427" customFormat="1" ht="13.5" outlineLevel="1" thickBot="1" x14ac:dyDescent="0.25">
      <c r="A248" s="431" t="s">
        <v>9797</v>
      </c>
      <c r="B248" s="388">
        <f>SUM(SUMIFS('6.Költségvetés'!$I$4:$I$103,'6.Költségvetés'!$D$4:$D$103,M02a!A248,'6.Költségvetés'!$C$4:$C$103,Háttéradatok!$D$2,'6.Költségvetés'!$L$4:$L$103,Háttéradatok!$G$38)+SUMIFS('6.Költségvetés'!$I$4:$I$103,'6.Költségvetés'!$D$4:$D$103,M02a!A248,'6.Költségvetés'!$C$4:$C$103,Háttéradatok!$D$3,'6.Költségvetés'!$L$4:$L$103,Háttéradatok!$G$38)+SUMIFS('6.Költségvetés'!$I$4:$I$103,'6.Költségvetés'!$D$4:$D$103,M02a!A248,'6.Költségvetés'!$C$4:$C$103,Háttéradatok!$D$4,'6.Költségvetés'!$L$4:$L$103,Háttéradatok!$G$38)+SUMIFS('6.Költségvetés'!$I$4:$I$103,'6.Költségvetés'!$D$4:$D$103,M02a!A248,'6.Költségvetés'!$C$4:$C$103,Háttéradatok!$D$5,'6.Költségvetés'!$L$4:$L$103,Háttéradatok!$G$38)+SUMIFS('6.Költségvetés'!$I$4:$I$103,'6.Költségvetés'!$D$4:$D$103,M02a!A248,'6.Költségvetés'!$C$4:$C$103,Háttéradatok!$D$6,'6.Költségvetés'!$L$4:$L$103,Háttéradatok!$G$38))</f>
        <v>0</v>
      </c>
      <c r="C248" s="388">
        <f>SUMIFS('6.Költségvetés'!$I$4:$I$103,'6.Költségvetés'!$D$4:$D$103,M02a!A248,'6.Költségvetés'!$C$4:$C$103,Háttéradatok!$D$7,'6.Költségvetés'!$L$4:$L$103,Háttéradatok!$G$38)</f>
        <v>0</v>
      </c>
      <c r="D248" s="388">
        <f>SUMIFS('6.Költségvetés'!$I$4:$I$103,'6.Költségvetés'!$D$4:$D$103,M02a!A248,'6.Költségvetés'!$C$4:$C$103,Háttéradatok!$D$8,'6.Költségvetés'!$L$4:$L$103,Háttéradatok!$G$38)</f>
        <v>0</v>
      </c>
      <c r="E248" s="388">
        <f>SUMIFS('6.Költségvetés'!$I$4:$I$103,'6.Költségvetés'!$D$4:$D$103,M02a!A248,'6.Költségvetés'!$C$4:$C$103,Háttéradatok!$D$9,'6.Költségvetés'!$L$4:$L$103,Háttéradatok!$G$38)</f>
        <v>0</v>
      </c>
      <c r="F248" s="389">
        <f>SUMIFS('6.Költségvetés'!$I$4:$I$103,'6.Költségvetés'!$D$4:$D$103,M02a!A248,'6.Költségvetés'!$C$4:$C$103,Háttéradatok!$D$10,'6.Költségvetés'!$L$4:$L$103,Háttéradatok!$G$38)</f>
        <v>0</v>
      </c>
      <c r="G248" s="388">
        <f>SUMIFS('6.Költségvetés'!$I$4:$I$103,'6.Költségvetés'!$D$4:$D$103,M02a!A248,'6.Költségvetés'!$C$4:$C$103,Háttéradatok!$D$11,'6.Költségvetés'!$L$4:$L$103,Háttéradatok!$G$38)</f>
        <v>0</v>
      </c>
      <c r="H248" s="391">
        <f t="shared" si="96"/>
        <v>0</v>
      </c>
    </row>
    <row r="249" spans="1:16384" s="433" customFormat="1" ht="14.25" outlineLevel="1" thickBot="1" x14ac:dyDescent="0.3">
      <c r="A249" s="432" t="s">
        <v>9801</v>
      </c>
      <c r="B249" s="392">
        <f t="shared" ref="B249:G249" si="97">SUM(B223,B226,B231,B234,B238,B241,B247,B248)</f>
        <v>0</v>
      </c>
      <c r="C249" s="392">
        <f t="shared" si="97"/>
        <v>0</v>
      </c>
      <c r="D249" s="392">
        <f t="shared" si="97"/>
        <v>0</v>
      </c>
      <c r="E249" s="392">
        <f t="shared" si="97"/>
        <v>0</v>
      </c>
      <c r="F249" s="392">
        <f t="shared" si="97"/>
        <v>0</v>
      </c>
      <c r="G249" s="392">
        <f t="shared" si="97"/>
        <v>0</v>
      </c>
      <c r="H249" s="393">
        <f t="shared" si="96"/>
        <v>0</v>
      </c>
    </row>
    <row r="250" spans="1:16384" s="433" customFormat="1" ht="13.5" outlineLevel="1" x14ac:dyDescent="0.25">
      <c r="A250" s="485"/>
      <c r="B250" s="486"/>
      <c r="C250" s="486"/>
      <c r="D250" s="486"/>
      <c r="E250" s="486"/>
      <c r="F250" s="486"/>
      <c r="G250" s="486"/>
      <c r="H250" s="487"/>
      <c r="I250" s="485"/>
      <c r="J250" s="486"/>
      <c r="K250" s="486"/>
      <c r="L250" s="486"/>
      <c r="M250" s="486"/>
      <c r="N250" s="486"/>
      <c r="O250" s="486"/>
      <c r="P250" s="487"/>
      <c r="Q250" s="485"/>
      <c r="R250" s="486"/>
      <c r="S250" s="486"/>
      <c r="T250" s="486"/>
      <c r="U250" s="486"/>
      <c r="V250" s="486"/>
      <c r="W250" s="486"/>
      <c r="X250" s="487"/>
      <c r="Y250" s="485"/>
      <c r="Z250" s="486"/>
      <c r="AA250" s="486"/>
      <c r="AB250" s="486"/>
      <c r="AC250" s="486"/>
      <c r="AD250" s="486"/>
      <c r="AE250" s="486"/>
      <c r="AF250" s="487"/>
      <c r="AG250" s="485"/>
      <c r="AH250" s="486"/>
      <c r="AI250" s="486"/>
      <c r="AJ250" s="486"/>
      <c r="AK250" s="486"/>
      <c r="AL250" s="486"/>
      <c r="AM250" s="486"/>
      <c r="AN250" s="487"/>
      <c r="AO250" s="485"/>
      <c r="AP250" s="486"/>
      <c r="AQ250" s="486"/>
      <c r="AR250" s="486"/>
      <c r="AS250" s="486"/>
      <c r="AT250" s="486"/>
      <c r="AU250" s="486"/>
      <c r="AV250" s="487"/>
      <c r="AW250" s="485"/>
      <c r="AX250" s="486"/>
      <c r="AY250" s="486"/>
      <c r="AZ250" s="486"/>
      <c r="BA250" s="486"/>
      <c r="BB250" s="486"/>
      <c r="BC250" s="486"/>
      <c r="BD250" s="487"/>
      <c r="BE250" s="485"/>
      <c r="BF250" s="486"/>
      <c r="BG250" s="486"/>
      <c r="BH250" s="486"/>
      <c r="BI250" s="486"/>
      <c r="BJ250" s="486"/>
      <c r="BK250" s="486"/>
      <c r="BL250" s="487"/>
      <c r="BM250" s="485"/>
      <c r="BN250" s="486"/>
      <c r="BO250" s="486"/>
      <c r="BP250" s="486"/>
      <c r="BQ250" s="486"/>
      <c r="BR250" s="486"/>
      <c r="BS250" s="486"/>
      <c r="BT250" s="487"/>
      <c r="BU250" s="485"/>
      <c r="BV250" s="486"/>
      <c r="BW250" s="486"/>
      <c r="BX250" s="486"/>
      <c r="BY250" s="486"/>
      <c r="BZ250" s="486"/>
      <c r="CA250" s="486"/>
      <c r="CB250" s="487"/>
      <c r="CC250" s="485"/>
      <c r="CD250" s="486"/>
      <c r="CE250" s="486"/>
      <c r="CF250" s="486"/>
      <c r="CG250" s="486"/>
      <c r="CH250" s="486"/>
      <c r="CI250" s="486"/>
      <c r="CJ250" s="487"/>
      <c r="CK250" s="485"/>
      <c r="CL250" s="486"/>
      <c r="CM250" s="486"/>
      <c r="CN250" s="486"/>
      <c r="CO250" s="486"/>
      <c r="CP250" s="486"/>
      <c r="CQ250" s="486"/>
      <c r="CR250" s="487"/>
      <c r="CS250" s="485"/>
      <c r="CT250" s="486"/>
      <c r="CU250" s="486"/>
      <c r="CV250" s="486"/>
      <c r="CW250" s="486"/>
      <c r="CX250" s="486"/>
      <c r="CY250" s="486"/>
      <c r="CZ250" s="487"/>
      <c r="DA250" s="485"/>
      <c r="DB250" s="486"/>
      <c r="DC250" s="486"/>
      <c r="DD250" s="486"/>
      <c r="DE250" s="486"/>
      <c r="DF250" s="486"/>
      <c r="DG250" s="486"/>
      <c r="DH250" s="487"/>
      <c r="DI250" s="485"/>
      <c r="DJ250" s="486"/>
      <c r="DK250" s="486"/>
      <c r="DL250" s="486"/>
      <c r="DM250" s="486"/>
      <c r="DN250" s="486"/>
      <c r="DO250" s="486"/>
      <c r="DP250" s="487"/>
      <c r="DQ250" s="485"/>
      <c r="DR250" s="486"/>
      <c r="DS250" s="486"/>
      <c r="DT250" s="486"/>
      <c r="DU250" s="486"/>
      <c r="DV250" s="486"/>
      <c r="DW250" s="486"/>
      <c r="DX250" s="487"/>
      <c r="DY250" s="485"/>
      <c r="DZ250" s="486"/>
      <c r="EA250" s="486"/>
      <c r="EB250" s="486"/>
      <c r="EC250" s="486"/>
      <c r="ED250" s="486"/>
      <c r="EE250" s="486"/>
      <c r="EF250" s="487"/>
      <c r="EG250" s="485"/>
      <c r="EH250" s="486"/>
      <c r="EI250" s="486"/>
      <c r="EJ250" s="486"/>
      <c r="EK250" s="486"/>
      <c r="EL250" s="486"/>
      <c r="EM250" s="486"/>
      <c r="EN250" s="487"/>
      <c r="EO250" s="485"/>
      <c r="EP250" s="486"/>
      <c r="EQ250" s="486"/>
      <c r="ER250" s="486"/>
      <c r="ES250" s="486"/>
      <c r="ET250" s="486"/>
      <c r="EU250" s="486"/>
      <c r="EV250" s="487"/>
      <c r="EW250" s="485"/>
      <c r="EX250" s="486"/>
      <c r="EY250" s="486"/>
      <c r="EZ250" s="486"/>
      <c r="FA250" s="486"/>
      <c r="FB250" s="486"/>
      <c r="FC250" s="486"/>
      <c r="FD250" s="487"/>
      <c r="FE250" s="485"/>
      <c r="FF250" s="486"/>
      <c r="FG250" s="486"/>
      <c r="FH250" s="486"/>
      <c r="FI250" s="486"/>
      <c r="FJ250" s="486"/>
      <c r="FK250" s="486"/>
      <c r="FL250" s="487"/>
      <c r="FM250" s="485"/>
      <c r="FN250" s="486"/>
      <c r="FO250" s="486"/>
      <c r="FP250" s="486"/>
      <c r="FQ250" s="486"/>
      <c r="FR250" s="486"/>
      <c r="FS250" s="486"/>
      <c r="FT250" s="487"/>
      <c r="FU250" s="485"/>
      <c r="FV250" s="486"/>
      <c r="FW250" s="486"/>
      <c r="FX250" s="486"/>
      <c r="FY250" s="486"/>
      <c r="FZ250" s="486"/>
      <c r="GA250" s="486"/>
      <c r="GB250" s="487"/>
      <c r="GC250" s="485"/>
      <c r="GD250" s="486"/>
      <c r="GE250" s="486"/>
      <c r="GF250" s="486"/>
      <c r="GG250" s="486"/>
      <c r="GH250" s="486"/>
      <c r="GI250" s="486"/>
      <c r="GJ250" s="487"/>
      <c r="GK250" s="485"/>
      <c r="GL250" s="486"/>
      <c r="GM250" s="486"/>
      <c r="GN250" s="486"/>
      <c r="GO250" s="486"/>
      <c r="GP250" s="486"/>
      <c r="GQ250" s="486"/>
      <c r="GR250" s="487"/>
      <c r="GS250" s="485"/>
      <c r="GT250" s="486"/>
      <c r="GU250" s="486"/>
      <c r="GV250" s="486"/>
      <c r="GW250" s="486"/>
      <c r="GX250" s="486"/>
      <c r="GY250" s="486"/>
      <c r="GZ250" s="487"/>
      <c r="HA250" s="485"/>
      <c r="HB250" s="486"/>
      <c r="HC250" s="486"/>
      <c r="HD250" s="486"/>
      <c r="HE250" s="486"/>
      <c r="HF250" s="486"/>
      <c r="HG250" s="486"/>
      <c r="HH250" s="487"/>
      <c r="HI250" s="485"/>
      <c r="HJ250" s="486"/>
      <c r="HK250" s="486"/>
      <c r="HL250" s="486"/>
      <c r="HM250" s="486"/>
      <c r="HN250" s="486"/>
      <c r="HO250" s="486"/>
      <c r="HP250" s="487"/>
      <c r="HQ250" s="485"/>
      <c r="HR250" s="486"/>
      <c r="HS250" s="486"/>
      <c r="HT250" s="486"/>
      <c r="HU250" s="486"/>
      <c r="HV250" s="486"/>
      <c r="HW250" s="486"/>
      <c r="HX250" s="487"/>
      <c r="HY250" s="485"/>
      <c r="HZ250" s="486"/>
      <c r="IA250" s="486"/>
      <c r="IB250" s="486"/>
      <c r="IC250" s="486"/>
      <c r="ID250" s="486"/>
      <c r="IE250" s="486"/>
      <c r="IF250" s="487"/>
      <c r="IG250" s="485"/>
      <c r="IH250" s="486"/>
      <c r="II250" s="486"/>
      <c r="IJ250" s="486"/>
      <c r="IK250" s="486"/>
      <c r="IL250" s="486"/>
      <c r="IM250" s="486"/>
      <c r="IN250" s="487"/>
      <c r="IO250" s="485"/>
      <c r="IP250" s="486"/>
      <c r="IQ250" s="486"/>
      <c r="IR250" s="486"/>
      <c r="IS250" s="486"/>
      <c r="IT250" s="486"/>
      <c r="IU250" s="486"/>
      <c r="IV250" s="487"/>
      <c r="IW250" s="485"/>
      <c r="IX250" s="486"/>
      <c r="IY250" s="486"/>
      <c r="IZ250" s="486"/>
      <c r="JA250" s="486"/>
      <c r="JB250" s="486"/>
      <c r="JC250" s="486"/>
      <c r="JD250" s="487"/>
      <c r="JE250" s="485"/>
      <c r="JF250" s="486"/>
      <c r="JG250" s="486"/>
      <c r="JH250" s="486"/>
      <c r="JI250" s="486"/>
      <c r="JJ250" s="486"/>
      <c r="JK250" s="486"/>
      <c r="JL250" s="487"/>
      <c r="JM250" s="485"/>
      <c r="JN250" s="486"/>
      <c r="JO250" s="486"/>
      <c r="JP250" s="486"/>
      <c r="JQ250" s="486"/>
      <c r="JR250" s="486"/>
      <c r="JS250" s="486"/>
      <c r="JT250" s="487"/>
      <c r="JU250" s="485"/>
      <c r="JV250" s="486"/>
      <c r="JW250" s="486"/>
      <c r="JX250" s="486"/>
      <c r="JY250" s="486"/>
      <c r="JZ250" s="486"/>
      <c r="KA250" s="486"/>
      <c r="KB250" s="487"/>
      <c r="KC250" s="485"/>
      <c r="KD250" s="486"/>
      <c r="KE250" s="486"/>
      <c r="KF250" s="486"/>
      <c r="KG250" s="486"/>
      <c r="KH250" s="486"/>
      <c r="KI250" s="486"/>
      <c r="KJ250" s="487"/>
      <c r="KK250" s="485"/>
      <c r="KL250" s="486"/>
      <c r="KM250" s="486"/>
      <c r="KN250" s="486"/>
      <c r="KO250" s="486"/>
      <c r="KP250" s="486"/>
      <c r="KQ250" s="486"/>
      <c r="KR250" s="487"/>
      <c r="KS250" s="485"/>
      <c r="KT250" s="486"/>
      <c r="KU250" s="486"/>
      <c r="KV250" s="486"/>
      <c r="KW250" s="486"/>
      <c r="KX250" s="486"/>
      <c r="KY250" s="486"/>
      <c r="KZ250" s="487"/>
      <c r="LA250" s="485"/>
      <c r="LB250" s="486"/>
      <c r="LC250" s="486"/>
      <c r="LD250" s="486"/>
      <c r="LE250" s="486"/>
      <c r="LF250" s="486"/>
      <c r="LG250" s="486"/>
      <c r="LH250" s="487"/>
      <c r="LI250" s="485"/>
      <c r="LJ250" s="486"/>
      <c r="LK250" s="486"/>
      <c r="LL250" s="486"/>
      <c r="LM250" s="486"/>
      <c r="LN250" s="486"/>
      <c r="LO250" s="486"/>
      <c r="LP250" s="487"/>
      <c r="LQ250" s="485"/>
      <c r="LR250" s="486"/>
      <c r="LS250" s="486"/>
      <c r="LT250" s="486"/>
      <c r="LU250" s="486"/>
      <c r="LV250" s="486"/>
      <c r="LW250" s="486"/>
      <c r="LX250" s="487"/>
      <c r="LY250" s="485"/>
      <c r="LZ250" s="486"/>
      <c r="MA250" s="486"/>
      <c r="MB250" s="486"/>
      <c r="MC250" s="486"/>
      <c r="MD250" s="486"/>
      <c r="ME250" s="486"/>
      <c r="MF250" s="487"/>
      <c r="MG250" s="485"/>
      <c r="MH250" s="486"/>
      <c r="MI250" s="486"/>
      <c r="MJ250" s="486"/>
      <c r="MK250" s="486"/>
      <c r="ML250" s="486"/>
      <c r="MM250" s="486"/>
      <c r="MN250" s="487"/>
      <c r="MO250" s="485"/>
      <c r="MP250" s="486"/>
      <c r="MQ250" s="486"/>
      <c r="MR250" s="486"/>
      <c r="MS250" s="486"/>
      <c r="MT250" s="486"/>
      <c r="MU250" s="486"/>
      <c r="MV250" s="487"/>
      <c r="MW250" s="485"/>
      <c r="MX250" s="486"/>
      <c r="MY250" s="486"/>
      <c r="MZ250" s="486"/>
      <c r="NA250" s="486"/>
      <c r="NB250" s="486"/>
      <c r="NC250" s="486"/>
      <c r="ND250" s="487"/>
      <c r="NE250" s="485"/>
      <c r="NF250" s="486"/>
      <c r="NG250" s="486"/>
      <c r="NH250" s="486"/>
      <c r="NI250" s="486"/>
      <c r="NJ250" s="486"/>
      <c r="NK250" s="486"/>
      <c r="NL250" s="487"/>
      <c r="NM250" s="485"/>
      <c r="NN250" s="486"/>
      <c r="NO250" s="486"/>
      <c r="NP250" s="486"/>
      <c r="NQ250" s="486"/>
      <c r="NR250" s="486"/>
      <c r="NS250" s="486"/>
      <c r="NT250" s="487"/>
      <c r="NU250" s="485"/>
      <c r="NV250" s="486"/>
      <c r="NW250" s="486"/>
      <c r="NX250" s="486"/>
      <c r="NY250" s="486"/>
      <c r="NZ250" s="486"/>
      <c r="OA250" s="486"/>
      <c r="OB250" s="487"/>
      <c r="OC250" s="485"/>
      <c r="OD250" s="486"/>
      <c r="OE250" s="486"/>
      <c r="OF250" s="486"/>
      <c r="OG250" s="486"/>
      <c r="OH250" s="486"/>
      <c r="OI250" s="486"/>
      <c r="OJ250" s="487"/>
      <c r="OK250" s="485"/>
      <c r="OL250" s="486"/>
      <c r="OM250" s="486"/>
      <c r="ON250" s="486"/>
      <c r="OO250" s="486"/>
      <c r="OP250" s="486"/>
      <c r="OQ250" s="486"/>
      <c r="OR250" s="487"/>
      <c r="OS250" s="485"/>
      <c r="OT250" s="486"/>
      <c r="OU250" s="486"/>
      <c r="OV250" s="486"/>
      <c r="OW250" s="486"/>
      <c r="OX250" s="486"/>
      <c r="OY250" s="486"/>
      <c r="OZ250" s="487"/>
      <c r="PA250" s="485"/>
      <c r="PB250" s="486"/>
      <c r="PC250" s="486"/>
      <c r="PD250" s="486"/>
      <c r="PE250" s="486"/>
      <c r="PF250" s="486"/>
      <c r="PG250" s="486"/>
      <c r="PH250" s="487"/>
      <c r="PI250" s="485"/>
      <c r="PJ250" s="486"/>
      <c r="PK250" s="486"/>
      <c r="PL250" s="486"/>
      <c r="PM250" s="486"/>
      <c r="PN250" s="486"/>
      <c r="PO250" s="486"/>
      <c r="PP250" s="487"/>
      <c r="PQ250" s="485"/>
      <c r="PR250" s="486"/>
      <c r="PS250" s="486"/>
      <c r="PT250" s="486"/>
      <c r="PU250" s="486"/>
      <c r="PV250" s="486"/>
      <c r="PW250" s="486"/>
      <c r="PX250" s="487"/>
      <c r="PY250" s="485"/>
      <c r="PZ250" s="486"/>
      <c r="QA250" s="486"/>
      <c r="QB250" s="486"/>
      <c r="QC250" s="486"/>
      <c r="QD250" s="486"/>
      <c r="QE250" s="486"/>
      <c r="QF250" s="487"/>
      <c r="QG250" s="485"/>
      <c r="QH250" s="486"/>
      <c r="QI250" s="486"/>
      <c r="QJ250" s="486"/>
      <c r="QK250" s="486"/>
      <c r="QL250" s="486"/>
      <c r="QM250" s="486"/>
      <c r="QN250" s="487"/>
      <c r="QO250" s="485"/>
      <c r="QP250" s="486"/>
      <c r="QQ250" s="486"/>
      <c r="QR250" s="486"/>
      <c r="QS250" s="486"/>
      <c r="QT250" s="486"/>
      <c r="QU250" s="486"/>
      <c r="QV250" s="487"/>
      <c r="QW250" s="485"/>
      <c r="QX250" s="486"/>
      <c r="QY250" s="486"/>
      <c r="QZ250" s="486"/>
      <c r="RA250" s="486"/>
      <c r="RB250" s="486"/>
      <c r="RC250" s="486"/>
      <c r="RD250" s="487"/>
      <c r="RE250" s="485"/>
      <c r="RF250" s="486"/>
      <c r="RG250" s="486"/>
      <c r="RH250" s="486"/>
      <c r="RI250" s="486"/>
      <c r="RJ250" s="486"/>
      <c r="RK250" s="486"/>
      <c r="RL250" s="487"/>
      <c r="RM250" s="485"/>
      <c r="RN250" s="486"/>
      <c r="RO250" s="486"/>
      <c r="RP250" s="486"/>
      <c r="RQ250" s="486"/>
      <c r="RR250" s="486"/>
      <c r="RS250" s="486"/>
      <c r="RT250" s="487"/>
      <c r="RU250" s="485"/>
      <c r="RV250" s="486"/>
      <c r="RW250" s="486"/>
      <c r="RX250" s="486"/>
      <c r="RY250" s="486"/>
      <c r="RZ250" s="486"/>
      <c r="SA250" s="486"/>
      <c r="SB250" s="487"/>
      <c r="SC250" s="485"/>
      <c r="SD250" s="486"/>
      <c r="SE250" s="486"/>
      <c r="SF250" s="486"/>
      <c r="SG250" s="486"/>
      <c r="SH250" s="486"/>
      <c r="SI250" s="486"/>
      <c r="SJ250" s="487"/>
      <c r="SK250" s="485"/>
      <c r="SL250" s="486"/>
      <c r="SM250" s="486"/>
      <c r="SN250" s="486"/>
      <c r="SO250" s="486"/>
      <c r="SP250" s="486"/>
      <c r="SQ250" s="486"/>
      <c r="SR250" s="487"/>
      <c r="SS250" s="485"/>
      <c r="ST250" s="486"/>
      <c r="SU250" s="486"/>
      <c r="SV250" s="486"/>
      <c r="SW250" s="486"/>
      <c r="SX250" s="486"/>
      <c r="SY250" s="486"/>
      <c r="SZ250" s="487"/>
      <c r="TA250" s="485"/>
      <c r="TB250" s="486"/>
      <c r="TC250" s="486"/>
      <c r="TD250" s="486"/>
      <c r="TE250" s="486"/>
      <c r="TF250" s="486"/>
      <c r="TG250" s="486"/>
      <c r="TH250" s="487"/>
      <c r="TI250" s="485"/>
      <c r="TJ250" s="486"/>
      <c r="TK250" s="486"/>
      <c r="TL250" s="486"/>
      <c r="TM250" s="486"/>
      <c r="TN250" s="486"/>
      <c r="TO250" s="486"/>
      <c r="TP250" s="487"/>
      <c r="TQ250" s="485"/>
      <c r="TR250" s="486"/>
      <c r="TS250" s="486"/>
      <c r="TT250" s="486"/>
      <c r="TU250" s="486"/>
      <c r="TV250" s="486"/>
      <c r="TW250" s="486"/>
      <c r="TX250" s="487"/>
      <c r="TY250" s="485"/>
      <c r="TZ250" s="486"/>
      <c r="UA250" s="486"/>
      <c r="UB250" s="486"/>
      <c r="UC250" s="486"/>
      <c r="UD250" s="486"/>
      <c r="UE250" s="486"/>
      <c r="UF250" s="487"/>
      <c r="UG250" s="485"/>
      <c r="UH250" s="486"/>
      <c r="UI250" s="486"/>
      <c r="UJ250" s="486"/>
      <c r="UK250" s="486"/>
      <c r="UL250" s="486"/>
      <c r="UM250" s="486"/>
      <c r="UN250" s="487"/>
      <c r="UO250" s="485"/>
      <c r="UP250" s="486"/>
      <c r="UQ250" s="486"/>
      <c r="UR250" s="486"/>
      <c r="US250" s="486"/>
      <c r="UT250" s="486"/>
      <c r="UU250" s="486"/>
      <c r="UV250" s="487"/>
      <c r="UW250" s="485"/>
      <c r="UX250" s="486"/>
      <c r="UY250" s="486"/>
      <c r="UZ250" s="486"/>
      <c r="VA250" s="486"/>
      <c r="VB250" s="486"/>
      <c r="VC250" s="486"/>
      <c r="VD250" s="487"/>
      <c r="VE250" s="485"/>
      <c r="VF250" s="486"/>
      <c r="VG250" s="486"/>
      <c r="VH250" s="486"/>
      <c r="VI250" s="486"/>
      <c r="VJ250" s="486"/>
      <c r="VK250" s="486"/>
      <c r="VL250" s="487"/>
      <c r="VM250" s="485"/>
      <c r="VN250" s="486"/>
      <c r="VO250" s="486"/>
      <c r="VP250" s="486"/>
      <c r="VQ250" s="486"/>
      <c r="VR250" s="486"/>
      <c r="VS250" s="486"/>
      <c r="VT250" s="487"/>
      <c r="VU250" s="485"/>
      <c r="VV250" s="486"/>
      <c r="VW250" s="486"/>
      <c r="VX250" s="486"/>
      <c r="VY250" s="486"/>
      <c r="VZ250" s="486"/>
      <c r="WA250" s="486"/>
      <c r="WB250" s="487"/>
      <c r="WC250" s="485"/>
      <c r="WD250" s="486"/>
      <c r="WE250" s="486"/>
      <c r="WF250" s="486"/>
      <c r="WG250" s="486"/>
      <c r="WH250" s="486"/>
      <c r="WI250" s="486"/>
      <c r="WJ250" s="487"/>
      <c r="WK250" s="485"/>
      <c r="WL250" s="486"/>
      <c r="WM250" s="486"/>
      <c r="WN250" s="486"/>
      <c r="WO250" s="486"/>
      <c r="WP250" s="486"/>
      <c r="WQ250" s="486"/>
      <c r="WR250" s="487"/>
      <c r="WS250" s="485"/>
      <c r="WT250" s="486"/>
      <c r="WU250" s="486"/>
      <c r="WV250" s="486"/>
      <c r="WW250" s="486"/>
      <c r="WX250" s="486"/>
      <c r="WY250" s="486"/>
      <c r="WZ250" s="487"/>
      <c r="XA250" s="485"/>
      <c r="XB250" s="486"/>
      <c r="XC250" s="486"/>
      <c r="XD250" s="486"/>
      <c r="XE250" s="486"/>
      <c r="XF250" s="486"/>
      <c r="XG250" s="486"/>
      <c r="XH250" s="487"/>
      <c r="XI250" s="485"/>
      <c r="XJ250" s="486"/>
      <c r="XK250" s="486"/>
      <c r="XL250" s="486"/>
      <c r="XM250" s="486"/>
      <c r="XN250" s="486"/>
      <c r="XO250" s="486"/>
      <c r="XP250" s="487"/>
      <c r="XQ250" s="485"/>
      <c r="XR250" s="486"/>
      <c r="XS250" s="486"/>
      <c r="XT250" s="486"/>
      <c r="XU250" s="486"/>
      <c r="XV250" s="486"/>
      <c r="XW250" s="486"/>
      <c r="XX250" s="487"/>
      <c r="XY250" s="485"/>
      <c r="XZ250" s="486"/>
      <c r="YA250" s="486"/>
      <c r="YB250" s="486"/>
      <c r="YC250" s="486"/>
      <c r="YD250" s="486"/>
      <c r="YE250" s="486"/>
      <c r="YF250" s="487"/>
      <c r="YG250" s="485"/>
      <c r="YH250" s="486"/>
      <c r="YI250" s="486"/>
      <c r="YJ250" s="486"/>
      <c r="YK250" s="486"/>
      <c r="YL250" s="486"/>
      <c r="YM250" s="486"/>
      <c r="YN250" s="487"/>
      <c r="YO250" s="485"/>
      <c r="YP250" s="486"/>
      <c r="YQ250" s="486"/>
      <c r="YR250" s="486"/>
      <c r="YS250" s="486"/>
      <c r="YT250" s="486"/>
      <c r="YU250" s="486"/>
      <c r="YV250" s="487"/>
      <c r="YW250" s="485"/>
      <c r="YX250" s="486"/>
      <c r="YY250" s="486"/>
      <c r="YZ250" s="486"/>
      <c r="ZA250" s="486"/>
      <c r="ZB250" s="486"/>
      <c r="ZC250" s="486"/>
      <c r="ZD250" s="487"/>
      <c r="ZE250" s="485"/>
      <c r="ZF250" s="486"/>
      <c r="ZG250" s="486"/>
      <c r="ZH250" s="486"/>
      <c r="ZI250" s="486"/>
      <c r="ZJ250" s="486"/>
      <c r="ZK250" s="486"/>
      <c r="ZL250" s="487"/>
      <c r="ZM250" s="485"/>
      <c r="ZN250" s="486"/>
      <c r="ZO250" s="486"/>
      <c r="ZP250" s="486"/>
      <c r="ZQ250" s="486"/>
      <c r="ZR250" s="486"/>
      <c r="ZS250" s="486"/>
      <c r="ZT250" s="487"/>
      <c r="ZU250" s="485"/>
      <c r="ZV250" s="486"/>
      <c r="ZW250" s="486"/>
      <c r="ZX250" s="486"/>
      <c r="ZY250" s="486"/>
      <c r="ZZ250" s="486"/>
      <c r="AAA250" s="486"/>
      <c r="AAB250" s="487"/>
      <c r="AAC250" s="485"/>
      <c r="AAD250" s="486"/>
      <c r="AAE250" s="486"/>
      <c r="AAF250" s="486"/>
      <c r="AAG250" s="486"/>
      <c r="AAH250" s="486"/>
      <c r="AAI250" s="486"/>
      <c r="AAJ250" s="487"/>
      <c r="AAK250" s="485"/>
      <c r="AAL250" s="486"/>
      <c r="AAM250" s="486"/>
      <c r="AAN250" s="486"/>
      <c r="AAO250" s="486"/>
      <c r="AAP250" s="486"/>
      <c r="AAQ250" s="486"/>
      <c r="AAR250" s="487"/>
      <c r="AAS250" s="485"/>
      <c r="AAT250" s="486"/>
      <c r="AAU250" s="486"/>
      <c r="AAV250" s="486"/>
      <c r="AAW250" s="486"/>
      <c r="AAX250" s="486"/>
      <c r="AAY250" s="486"/>
      <c r="AAZ250" s="487"/>
      <c r="ABA250" s="485"/>
      <c r="ABB250" s="486"/>
      <c r="ABC250" s="486"/>
      <c r="ABD250" s="486"/>
      <c r="ABE250" s="486"/>
      <c r="ABF250" s="486"/>
      <c r="ABG250" s="486"/>
      <c r="ABH250" s="487"/>
      <c r="ABI250" s="485"/>
      <c r="ABJ250" s="486"/>
      <c r="ABK250" s="486"/>
      <c r="ABL250" s="486"/>
      <c r="ABM250" s="486"/>
      <c r="ABN250" s="486"/>
      <c r="ABO250" s="486"/>
      <c r="ABP250" s="487"/>
      <c r="ABQ250" s="485"/>
      <c r="ABR250" s="486"/>
      <c r="ABS250" s="486"/>
      <c r="ABT250" s="486"/>
      <c r="ABU250" s="486"/>
      <c r="ABV250" s="486"/>
      <c r="ABW250" s="486"/>
      <c r="ABX250" s="487"/>
      <c r="ABY250" s="485"/>
      <c r="ABZ250" s="486"/>
      <c r="ACA250" s="486"/>
      <c r="ACB250" s="486"/>
      <c r="ACC250" s="486"/>
      <c r="ACD250" s="486"/>
      <c r="ACE250" s="486"/>
      <c r="ACF250" s="487"/>
      <c r="ACG250" s="485"/>
      <c r="ACH250" s="486"/>
      <c r="ACI250" s="486"/>
      <c r="ACJ250" s="486"/>
      <c r="ACK250" s="486"/>
      <c r="ACL250" s="486"/>
      <c r="ACM250" s="486"/>
      <c r="ACN250" s="487"/>
      <c r="ACO250" s="485"/>
      <c r="ACP250" s="486"/>
      <c r="ACQ250" s="486"/>
      <c r="ACR250" s="486"/>
      <c r="ACS250" s="486"/>
      <c r="ACT250" s="486"/>
      <c r="ACU250" s="486"/>
      <c r="ACV250" s="487"/>
      <c r="ACW250" s="485"/>
      <c r="ACX250" s="486"/>
      <c r="ACY250" s="486"/>
      <c r="ACZ250" s="486"/>
      <c r="ADA250" s="486"/>
      <c r="ADB250" s="486"/>
      <c r="ADC250" s="486"/>
      <c r="ADD250" s="487"/>
      <c r="ADE250" s="485"/>
      <c r="ADF250" s="486"/>
      <c r="ADG250" s="486"/>
      <c r="ADH250" s="486"/>
      <c r="ADI250" s="486"/>
      <c r="ADJ250" s="486"/>
      <c r="ADK250" s="486"/>
      <c r="ADL250" s="487"/>
      <c r="ADM250" s="485"/>
      <c r="ADN250" s="486"/>
      <c r="ADO250" s="486"/>
      <c r="ADP250" s="486"/>
      <c r="ADQ250" s="486"/>
      <c r="ADR250" s="486"/>
      <c r="ADS250" s="486"/>
      <c r="ADT250" s="487"/>
      <c r="ADU250" s="485"/>
      <c r="ADV250" s="486"/>
      <c r="ADW250" s="486"/>
      <c r="ADX250" s="486"/>
      <c r="ADY250" s="486"/>
      <c r="ADZ250" s="486"/>
      <c r="AEA250" s="486"/>
      <c r="AEB250" s="487"/>
      <c r="AEC250" s="485"/>
      <c r="AED250" s="486"/>
      <c r="AEE250" s="486"/>
      <c r="AEF250" s="486"/>
      <c r="AEG250" s="486"/>
      <c r="AEH250" s="486"/>
      <c r="AEI250" s="486"/>
      <c r="AEJ250" s="487"/>
      <c r="AEK250" s="485"/>
      <c r="AEL250" s="486"/>
      <c r="AEM250" s="486"/>
      <c r="AEN250" s="486"/>
      <c r="AEO250" s="486"/>
      <c r="AEP250" s="486"/>
      <c r="AEQ250" s="486"/>
      <c r="AER250" s="487"/>
      <c r="AES250" s="485"/>
      <c r="AET250" s="486"/>
      <c r="AEU250" s="486"/>
      <c r="AEV250" s="486"/>
      <c r="AEW250" s="486"/>
      <c r="AEX250" s="486"/>
      <c r="AEY250" s="486"/>
      <c r="AEZ250" s="487"/>
      <c r="AFA250" s="485"/>
      <c r="AFB250" s="486"/>
      <c r="AFC250" s="486"/>
      <c r="AFD250" s="486"/>
      <c r="AFE250" s="486"/>
      <c r="AFF250" s="486"/>
      <c r="AFG250" s="486"/>
      <c r="AFH250" s="487"/>
      <c r="AFI250" s="485"/>
      <c r="AFJ250" s="486"/>
      <c r="AFK250" s="486"/>
      <c r="AFL250" s="486"/>
      <c r="AFM250" s="486"/>
      <c r="AFN250" s="486"/>
      <c r="AFO250" s="486"/>
      <c r="AFP250" s="487"/>
      <c r="AFQ250" s="485"/>
      <c r="AFR250" s="486"/>
      <c r="AFS250" s="486"/>
      <c r="AFT250" s="486"/>
      <c r="AFU250" s="486"/>
      <c r="AFV250" s="486"/>
      <c r="AFW250" s="486"/>
      <c r="AFX250" s="487"/>
      <c r="AFY250" s="485"/>
      <c r="AFZ250" s="486"/>
      <c r="AGA250" s="486"/>
      <c r="AGB250" s="486"/>
      <c r="AGC250" s="486"/>
      <c r="AGD250" s="486"/>
      <c r="AGE250" s="486"/>
      <c r="AGF250" s="487"/>
      <c r="AGG250" s="485"/>
      <c r="AGH250" s="486"/>
      <c r="AGI250" s="486"/>
      <c r="AGJ250" s="486"/>
      <c r="AGK250" s="486"/>
      <c r="AGL250" s="486"/>
      <c r="AGM250" s="486"/>
      <c r="AGN250" s="487"/>
      <c r="AGO250" s="485"/>
      <c r="AGP250" s="486"/>
      <c r="AGQ250" s="486"/>
      <c r="AGR250" s="486"/>
      <c r="AGS250" s="486"/>
      <c r="AGT250" s="486"/>
      <c r="AGU250" s="486"/>
      <c r="AGV250" s="487"/>
      <c r="AGW250" s="485"/>
      <c r="AGX250" s="486"/>
      <c r="AGY250" s="486"/>
      <c r="AGZ250" s="486"/>
      <c r="AHA250" s="486"/>
      <c r="AHB250" s="486"/>
      <c r="AHC250" s="486"/>
      <c r="AHD250" s="487"/>
      <c r="AHE250" s="485"/>
      <c r="AHF250" s="486"/>
      <c r="AHG250" s="486"/>
      <c r="AHH250" s="486"/>
      <c r="AHI250" s="486"/>
      <c r="AHJ250" s="486"/>
      <c r="AHK250" s="486"/>
      <c r="AHL250" s="487"/>
      <c r="AHM250" s="485"/>
      <c r="AHN250" s="486"/>
      <c r="AHO250" s="486"/>
      <c r="AHP250" s="486"/>
      <c r="AHQ250" s="486"/>
      <c r="AHR250" s="486"/>
      <c r="AHS250" s="486"/>
      <c r="AHT250" s="487"/>
      <c r="AHU250" s="485"/>
      <c r="AHV250" s="486"/>
      <c r="AHW250" s="486"/>
      <c r="AHX250" s="486"/>
      <c r="AHY250" s="486"/>
      <c r="AHZ250" s="486"/>
      <c r="AIA250" s="486"/>
      <c r="AIB250" s="487"/>
      <c r="AIC250" s="485"/>
      <c r="AID250" s="486"/>
      <c r="AIE250" s="486"/>
      <c r="AIF250" s="486"/>
      <c r="AIG250" s="486"/>
      <c r="AIH250" s="486"/>
      <c r="AII250" s="486"/>
      <c r="AIJ250" s="487"/>
      <c r="AIK250" s="485"/>
      <c r="AIL250" s="486"/>
      <c r="AIM250" s="486"/>
      <c r="AIN250" s="486"/>
      <c r="AIO250" s="486"/>
      <c r="AIP250" s="486"/>
      <c r="AIQ250" s="486"/>
      <c r="AIR250" s="487"/>
      <c r="AIS250" s="485"/>
      <c r="AIT250" s="486"/>
      <c r="AIU250" s="486"/>
      <c r="AIV250" s="486"/>
      <c r="AIW250" s="486"/>
      <c r="AIX250" s="486"/>
      <c r="AIY250" s="486"/>
      <c r="AIZ250" s="487"/>
      <c r="AJA250" s="485"/>
      <c r="AJB250" s="486"/>
      <c r="AJC250" s="486"/>
      <c r="AJD250" s="486"/>
      <c r="AJE250" s="486"/>
      <c r="AJF250" s="486"/>
      <c r="AJG250" s="486"/>
      <c r="AJH250" s="487"/>
      <c r="AJI250" s="485"/>
      <c r="AJJ250" s="486"/>
      <c r="AJK250" s="486"/>
      <c r="AJL250" s="486"/>
      <c r="AJM250" s="486"/>
      <c r="AJN250" s="486"/>
      <c r="AJO250" s="486"/>
      <c r="AJP250" s="487"/>
      <c r="AJQ250" s="485"/>
      <c r="AJR250" s="486"/>
      <c r="AJS250" s="486"/>
      <c r="AJT250" s="486"/>
      <c r="AJU250" s="486"/>
      <c r="AJV250" s="486"/>
      <c r="AJW250" s="486"/>
      <c r="AJX250" s="487"/>
      <c r="AJY250" s="485"/>
      <c r="AJZ250" s="486"/>
      <c r="AKA250" s="486"/>
      <c r="AKB250" s="486"/>
      <c r="AKC250" s="486"/>
      <c r="AKD250" s="486"/>
      <c r="AKE250" s="486"/>
      <c r="AKF250" s="487"/>
      <c r="AKG250" s="485"/>
      <c r="AKH250" s="486"/>
      <c r="AKI250" s="486"/>
      <c r="AKJ250" s="486"/>
      <c r="AKK250" s="486"/>
      <c r="AKL250" s="486"/>
      <c r="AKM250" s="486"/>
      <c r="AKN250" s="487"/>
      <c r="AKO250" s="485"/>
      <c r="AKP250" s="486"/>
      <c r="AKQ250" s="486"/>
      <c r="AKR250" s="486"/>
      <c r="AKS250" s="486"/>
      <c r="AKT250" s="486"/>
      <c r="AKU250" s="486"/>
      <c r="AKV250" s="487"/>
      <c r="AKW250" s="485"/>
      <c r="AKX250" s="486"/>
      <c r="AKY250" s="486"/>
      <c r="AKZ250" s="486"/>
      <c r="ALA250" s="486"/>
      <c r="ALB250" s="486"/>
      <c r="ALC250" s="486"/>
      <c r="ALD250" s="487"/>
      <c r="ALE250" s="485"/>
      <c r="ALF250" s="486"/>
      <c r="ALG250" s="486"/>
      <c r="ALH250" s="486"/>
      <c r="ALI250" s="486"/>
      <c r="ALJ250" s="486"/>
      <c r="ALK250" s="486"/>
      <c r="ALL250" s="487"/>
      <c r="ALM250" s="485"/>
      <c r="ALN250" s="486"/>
      <c r="ALO250" s="486"/>
      <c r="ALP250" s="486"/>
      <c r="ALQ250" s="486"/>
      <c r="ALR250" s="486"/>
      <c r="ALS250" s="486"/>
      <c r="ALT250" s="487"/>
      <c r="ALU250" s="485"/>
      <c r="ALV250" s="486"/>
      <c r="ALW250" s="486"/>
      <c r="ALX250" s="486"/>
      <c r="ALY250" s="486"/>
      <c r="ALZ250" s="486"/>
      <c r="AMA250" s="486"/>
      <c r="AMB250" s="487"/>
      <c r="AMC250" s="485"/>
      <c r="AMD250" s="486"/>
      <c r="AME250" s="486"/>
      <c r="AMF250" s="486"/>
      <c r="AMG250" s="486"/>
      <c r="AMH250" s="486"/>
      <c r="AMI250" s="486"/>
      <c r="AMJ250" s="487"/>
      <c r="AMK250" s="485"/>
      <c r="AML250" s="486"/>
      <c r="AMM250" s="486"/>
      <c r="AMN250" s="486"/>
      <c r="AMO250" s="486"/>
      <c r="AMP250" s="486"/>
      <c r="AMQ250" s="486"/>
      <c r="AMR250" s="487"/>
      <c r="AMS250" s="485"/>
      <c r="AMT250" s="486"/>
      <c r="AMU250" s="486"/>
      <c r="AMV250" s="486"/>
      <c r="AMW250" s="486"/>
      <c r="AMX250" s="486"/>
      <c r="AMY250" s="486"/>
      <c r="AMZ250" s="487"/>
      <c r="ANA250" s="485"/>
      <c r="ANB250" s="486"/>
      <c r="ANC250" s="486"/>
      <c r="AND250" s="486"/>
      <c r="ANE250" s="486"/>
      <c r="ANF250" s="486"/>
      <c r="ANG250" s="486"/>
      <c r="ANH250" s="487"/>
      <c r="ANI250" s="485"/>
      <c r="ANJ250" s="486"/>
      <c r="ANK250" s="486"/>
      <c r="ANL250" s="486"/>
      <c r="ANM250" s="486"/>
      <c r="ANN250" s="486"/>
      <c r="ANO250" s="486"/>
      <c r="ANP250" s="487"/>
      <c r="ANQ250" s="485"/>
      <c r="ANR250" s="486"/>
      <c r="ANS250" s="486"/>
      <c r="ANT250" s="486"/>
      <c r="ANU250" s="486"/>
      <c r="ANV250" s="486"/>
      <c r="ANW250" s="486"/>
      <c r="ANX250" s="487"/>
      <c r="ANY250" s="485"/>
      <c r="ANZ250" s="486"/>
      <c r="AOA250" s="486"/>
      <c r="AOB250" s="486"/>
      <c r="AOC250" s="486"/>
      <c r="AOD250" s="486"/>
      <c r="AOE250" s="486"/>
      <c r="AOF250" s="487"/>
      <c r="AOG250" s="485"/>
      <c r="AOH250" s="486"/>
      <c r="AOI250" s="486"/>
      <c r="AOJ250" s="486"/>
      <c r="AOK250" s="486"/>
      <c r="AOL250" s="486"/>
      <c r="AOM250" s="486"/>
      <c r="AON250" s="487"/>
      <c r="AOO250" s="485"/>
      <c r="AOP250" s="486"/>
      <c r="AOQ250" s="486"/>
      <c r="AOR250" s="486"/>
      <c r="AOS250" s="486"/>
      <c r="AOT250" s="486"/>
      <c r="AOU250" s="486"/>
      <c r="AOV250" s="487"/>
      <c r="AOW250" s="485"/>
      <c r="AOX250" s="486"/>
      <c r="AOY250" s="486"/>
      <c r="AOZ250" s="486"/>
      <c r="APA250" s="486"/>
      <c r="APB250" s="486"/>
      <c r="APC250" s="486"/>
      <c r="APD250" s="487"/>
      <c r="APE250" s="485"/>
      <c r="APF250" s="486"/>
      <c r="APG250" s="486"/>
      <c r="APH250" s="486"/>
      <c r="API250" s="486"/>
      <c r="APJ250" s="486"/>
      <c r="APK250" s="486"/>
      <c r="APL250" s="487"/>
      <c r="APM250" s="485"/>
      <c r="APN250" s="486"/>
      <c r="APO250" s="486"/>
      <c r="APP250" s="486"/>
      <c r="APQ250" s="486"/>
      <c r="APR250" s="486"/>
      <c r="APS250" s="486"/>
      <c r="APT250" s="487"/>
      <c r="APU250" s="485"/>
      <c r="APV250" s="486"/>
      <c r="APW250" s="486"/>
      <c r="APX250" s="486"/>
      <c r="APY250" s="486"/>
      <c r="APZ250" s="486"/>
      <c r="AQA250" s="486"/>
      <c r="AQB250" s="487"/>
      <c r="AQC250" s="485"/>
      <c r="AQD250" s="486"/>
      <c r="AQE250" s="486"/>
      <c r="AQF250" s="486"/>
      <c r="AQG250" s="486"/>
      <c r="AQH250" s="486"/>
      <c r="AQI250" s="486"/>
      <c r="AQJ250" s="487"/>
      <c r="AQK250" s="485"/>
      <c r="AQL250" s="486"/>
      <c r="AQM250" s="486"/>
      <c r="AQN250" s="486"/>
      <c r="AQO250" s="486"/>
      <c r="AQP250" s="486"/>
      <c r="AQQ250" s="486"/>
      <c r="AQR250" s="487"/>
      <c r="AQS250" s="485"/>
      <c r="AQT250" s="486"/>
      <c r="AQU250" s="486"/>
      <c r="AQV250" s="486"/>
      <c r="AQW250" s="486"/>
      <c r="AQX250" s="486"/>
      <c r="AQY250" s="486"/>
      <c r="AQZ250" s="487"/>
      <c r="ARA250" s="485"/>
      <c r="ARB250" s="486"/>
      <c r="ARC250" s="486"/>
      <c r="ARD250" s="486"/>
      <c r="ARE250" s="486"/>
      <c r="ARF250" s="486"/>
      <c r="ARG250" s="486"/>
      <c r="ARH250" s="487"/>
      <c r="ARI250" s="485"/>
      <c r="ARJ250" s="486"/>
      <c r="ARK250" s="486"/>
      <c r="ARL250" s="486"/>
      <c r="ARM250" s="486"/>
      <c r="ARN250" s="486"/>
      <c r="ARO250" s="486"/>
      <c r="ARP250" s="487"/>
      <c r="ARQ250" s="485"/>
      <c r="ARR250" s="486"/>
      <c r="ARS250" s="486"/>
      <c r="ART250" s="486"/>
      <c r="ARU250" s="486"/>
      <c r="ARV250" s="486"/>
      <c r="ARW250" s="486"/>
      <c r="ARX250" s="487"/>
      <c r="ARY250" s="485"/>
      <c r="ARZ250" s="486"/>
      <c r="ASA250" s="486"/>
      <c r="ASB250" s="486"/>
      <c r="ASC250" s="486"/>
      <c r="ASD250" s="486"/>
      <c r="ASE250" s="486"/>
      <c r="ASF250" s="487"/>
      <c r="ASG250" s="485"/>
      <c r="ASH250" s="486"/>
      <c r="ASI250" s="486"/>
      <c r="ASJ250" s="486"/>
      <c r="ASK250" s="486"/>
      <c r="ASL250" s="486"/>
      <c r="ASM250" s="486"/>
      <c r="ASN250" s="487"/>
      <c r="ASO250" s="485"/>
      <c r="ASP250" s="486"/>
      <c r="ASQ250" s="486"/>
      <c r="ASR250" s="486"/>
      <c r="ASS250" s="486"/>
      <c r="AST250" s="486"/>
      <c r="ASU250" s="486"/>
      <c r="ASV250" s="487"/>
      <c r="ASW250" s="485"/>
      <c r="ASX250" s="486"/>
      <c r="ASY250" s="486"/>
      <c r="ASZ250" s="486"/>
      <c r="ATA250" s="486"/>
      <c r="ATB250" s="486"/>
      <c r="ATC250" s="486"/>
      <c r="ATD250" s="487"/>
      <c r="ATE250" s="485"/>
      <c r="ATF250" s="486"/>
      <c r="ATG250" s="486"/>
      <c r="ATH250" s="486"/>
      <c r="ATI250" s="486"/>
      <c r="ATJ250" s="486"/>
      <c r="ATK250" s="486"/>
      <c r="ATL250" s="487"/>
      <c r="ATM250" s="485"/>
      <c r="ATN250" s="486"/>
      <c r="ATO250" s="486"/>
      <c r="ATP250" s="486"/>
      <c r="ATQ250" s="486"/>
      <c r="ATR250" s="486"/>
      <c r="ATS250" s="486"/>
      <c r="ATT250" s="487"/>
      <c r="ATU250" s="485"/>
      <c r="ATV250" s="486"/>
      <c r="ATW250" s="486"/>
      <c r="ATX250" s="486"/>
      <c r="ATY250" s="486"/>
      <c r="ATZ250" s="486"/>
      <c r="AUA250" s="486"/>
      <c r="AUB250" s="487"/>
      <c r="AUC250" s="485"/>
      <c r="AUD250" s="486"/>
      <c r="AUE250" s="486"/>
      <c r="AUF250" s="486"/>
      <c r="AUG250" s="486"/>
      <c r="AUH250" s="486"/>
      <c r="AUI250" s="486"/>
      <c r="AUJ250" s="487"/>
      <c r="AUK250" s="485"/>
      <c r="AUL250" s="486"/>
      <c r="AUM250" s="486"/>
      <c r="AUN250" s="486"/>
      <c r="AUO250" s="486"/>
      <c r="AUP250" s="486"/>
      <c r="AUQ250" s="486"/>
      <c r="AUR250" s="487"/>
      <c r="AUS250" s="485"/>
      <c r="AUT250" s="486"/>
      <c r="AUU250" s="486"/>
      <c r="AUV250" s="486"/>
      <c r="AUW250" s="486"/>
      <c r="AUX250" s="486"/>
      <c r="AUY250" s="486"/>
      <c r="AUZ250" s="487"/>
      <c r="AVA250" s="485"/>
      <c r="AVB250" s="486"/>
      <c r="AVC250" s="486"/>
      <c r="AVD250" s="486"/>
      <c r="AVE250" s="486"/>
      <c r="AVF250" s="486"/>
      <c r="AVG250" s="486"/>
      <c r="AVH250" s="487"/>
      <c r="AVI250" s="485"/>
      <c r="AVJ250" s="486"/>
      <c r="AVK250" s="486"/>
      <c r="AVL250" s="486"/>
      <c r="AVM250" s="486"/>
      <c r="AVN250" s="486"/>
      <c r="AVO250" s="486"/>
      <c r="AVP250" s="487"/>
      <c r="AVQ250" s="485"/>
      <c r="AVR250" s="486"/>
      <c r="AVS250" s="486"/>
      <c r="AVT250" s="486"/>
      <c r="AVU250" s="486"/>
      <c r="AVV250" s="486"/>
      <c r="AVW250" s="486"/>
      <c r="AVX250" s="487"/>
      <c r="AVY250" s="485"/>
      <c r="AVZ250" s="486"/>
      <c r="AWA250" s="486"/>
      <c r="AWB250" s="486"/>
      <c r="AWC250" s="486"/>
      <c r="AWD250" s="486"/>
      <c r="AWE250" s="486"/>
      <c r="AWF250" s="487"/>
      <c r="AWG250" s="485"/>
      <c r="AWH250" s="486"/>
      <c r="AWI250" s="486"/>
      <c r="AWJ250" s="486"/>
      <c r="AWK250" s="486"/>
      <c r="AWL250" s="486"/>
      <c r="AWM250" s="486"/>
      <c r="AWN250" s="487"/>
      <c r="AWO250" s="485"/>
      <c r="AWP250" s="486"/>
      <c r="AWQ250" s="486"/>
      <c r="AWR250" s="486"/>
      <c r="AWS250" s="486"/>
      <c r="AWT250" s="486"/>
      <c r="AWU250" s="486"/>
      <c r="AWV250" s="487"/>
      <c r="AWW250" s="485"/>
      <c r="AWX250" s="486"/>
      <c r="AWY250" s="486"/>
      <c r="AWZ250" s="486"/>
      <c r="AXA250" s="486"/>
      <c r="AXB250" s="486"/>
      <c r="AXC250" s="486"/>
      <c r="AXD250" s="487"/>
      <c r="AXE250" s="485"/>
      <c r="AXF250" s="486"/>
      <c r="AXG250" s="486"/>
      <c r="AXH250" s="486"/>
      <c r="AXI250" s="486"/>
      <c r="AXJ250" s="486"/>
      <c r="AXK250" s="486"/>
      <c r="AXL250" s="487"/>
      <c r="AXM250" s="485"/>
      <c r="AXN250" s="486"/>
      <c r="AXO250" s="486"/>
      <c r="AXP250" s="486"/>
      <c r="AXQ250" s="486"/>
      <c r="AXR250" s="486"/>
      <c r="AXS250" s="486"/>
      <c r="AXT250" s="487"/>
      <c r="AXU250" s="485"/>
      <c r="AXV250" s="486"/>
      <c r="AXW250" s="486"/>
      <c r="AXX250" s="486"/>
      <c r="AXY250" s="486"/>
      <c r="AXZ250" s="486"/>
      <c r="AYA250" s="486"/>
      <c r="AYB250" s="487"/>
      <c r="AYC250" s="485"/>
      <c r="AYD250" s="486"/>
      <c r="AYE250" s="486"/>
      <c r="AYF250" s="486"/>
      <c r="AYG250" s="486"/>
      <c r="AYH250" s="486"/>
      <c r="AYI250" s="486"/>
      <c r="AYJ250" s="487"/>
      <c r="AYK250" s="485"/>
      <c r="AYL250" s="486"/>
      <c r="AYM250" s="486"/>
      <c r="AYN250" s="486"/>
      <c r="AYO250" s="486"/>
      <c r="AYP250" s="486"/>
      <c r="AYQ250" s="486"/>
      <c r="AYR250" s="487"/>
      <c r="AYS250" s="485"/>
      <c r="AYT250" s="486"/>
      <c r="AYU250" s="486"/>
      <c r="AYV250" s="486"/>
      <c r="AYW250" s="486"/>
      <c r="AYX250" s="486"/>
      <c r="AYY250" s="486"/>
      <c r="AYZ250" s="487"/>
      <c r="AZA250" s="485"/>
      <c r="AZB250" s="486"/>
      <c r="AZC250" s="486"/>
      <c r="AZD250" s="486"/>
      <c r="AZE250" s="486"/>
      <c r="AZF250" s="486"/>
      <c r="AZG250" s="486"/>
      <c r="AZH250" s="487"/>
      <c r="AZI250" s="485"/>
      <c r="AZJ250" s="486"/>
      <c r="AZK250" s="486"/>
      <c r="AZL250" s="486"/>
      <c r="AZM250" s="486"/>
      <c r="AZN250" s="486"/>
      <c r="AZO250" s="486"/>
      <c r="AZP250" s="487"/>
      <c r="AZQ250" s="485"/>
      <c r="AZR250" s="486"/>
      <c r="AZS250" s="486"/>
      <c r="AZT250" s="486"/>
      <c r="AZU250" s="486"/>
      <c r="AZV250" s="486"/>
      <c r="AZW250" s="486"/>
      <c r="AZX250" s="487"/>
      <c r="AZY250" s="485"/>
      <c r="AZZ250" s="486"/>
      <c r="BAA250" s="486"/>
      <c r="BAB250" s="486"/>
      <c r="BAC250" s="486"/>
      <c r="BAD250" s="486"/>
      <c r="BAE250" s="486"/>
      <c r="BAF250" s="487"/>
      <c r="BAG250" s="485"/>
      <c r="BAH250" s="486"/>
      <c r="BAI250" s="486"/>
      <c r="BAJ250" s="486"/>
      <c r="BAK250" s="486"/>
      <c r="BAL250" s="486"/>
      <c r="BAM250" s="486"/>
      <c r="BAN250" s="487"/>
      <c r="BAO250" s="485"/>
      <c r="BAP250" s="486"/>
      <c r="BAQ250" s="486"/>
      <c r="BAR250" s="486"/>
      <c r="BAS250" s="486"/>
      <c r="BAT250" s="486"/>
      <c r="BAU250" s="486"/>
      <c r="BAV250" s="487"/>
      <c r="BAW250" s="485"/>
      <c r="BAX250" s="486"/>
      <c r="BAY250" s="486"/>
      <c r="BAZ250" s="486"/>
      <c r="BBA250" s="486"/>
      <c r="BBB250" s="486"/>
      <c r="BBC250" s="486"/>
      <c r="BBD250" s="487"/>
      <c r="BBE250" s="485"/>
      <c r="BBF250" s="486"/>
      <c r="BBG250" s="486"/>
      <c r="BBH250" s="486"/>
      <c r="BBI250" s="486"/>
      <c r="BBJ250" s="486"/>
      <c r="BBK250" s="486"/>
      <c r="BBL250" s="487"/>
      <c r="BBM250" s="485"/>
      <c r="BBN250" s="486"/>
      <c r="BBO250" s="486"/>
      <c r="BBP250" s="486"/>
      <c r="BBQ250" s="486"/>
      <c r="BBR250" s="486"/>
      <c r="BBS250" s="486"/>
      <c r="BBT250" s="487"/>
      <c r="BBU250" s="485"/>
      <c r="BBV250" s="486"/>
      <c r="BBW250" s="486"/>
      <c r="BBX250" s="486"/>
      <c r="BBY250" s="486"/>
      <c r="BBZ250" s="486"/>
      <c r="BCA250" s="486"/>
      <c r="BCB250" s="487"/>
      <c r="BCC250" s="485"/>
      <c r="BCD250" s="486"/>
      <c r="BCE250" s="486"/>
      <c r="BCF250" s="486"/>
      <c r="BCG250" s="486"/>
      <c r="BCH250" s="486"/>
      <c r="BCI250" s="486"/>
      <c r="BCJ250" s="487"/>
      <c r="BCK250" s="485"/>
      <c r="BCL250" s="486"/>
      <c r="BCM250" s="486"/>
      <c r="BCN250" s="486"/>
      <c r="BCO250" s="486"/>
      <c r="BCP250" s="486"/>
      <c r="BCQ250" s="486"/>
      <c r="BCR250" s="487"/>
      <c r="BCS250" s="485"/>
      <c r="BCT250" s="486"/>
      <c r="BCU250" s="486"/>
      <c r="BCV250" s="486"/>
      <c r="BCW250" s="486"/>
      <c r="BCX250" s="486"/>
      <c r="BCY250" s="486"/>
      <c r="BCZ250" s="487"/>
      <c r="BDA250" s="485"/>
      <c r="BDB250" s="486"/>
      <c r="BDC250" s="486"/>
      <c r="BDD250" s="486"/>
      <c r="BDE250" s="486"/>
      <c r="BDF250" s="486"/>
      <c r="BDG250" s="486"/>
      <c r="BDH250" s="487"/>
      <c r="BDI250" s="485"/>
      <c r="BDJ250" s="486"/>
      <c r="BDK250" s="486"/>
      <c r="BDL250" s="486"/>
      <c r="BDM250" s="486"/>
      <c r="BDN250" s="486"/>
      <c r="BDO250" s="486"/>
      <c r="BDP250" s="487"/>
      <c r="BDQ250" s="485"/>
      <c r="BDR250" s="486"/>
      <c r="BDS250" s="486"/>
      <c r="BDT250" s="486"/>
      <c r="BDU250" s="486"/>
      <c r="BDV250" s="486"/>
      <c r="BDW250" s="486"/>
      <c r="BDX250" s="487"/>
      <c r="BDY250" s="485"/>
      <c r="BDZ250" s="486"/>
      <c r="BEA250" s="486"/>
      <c r="BEB250" s="486"/>
      <c r="BEC250" s="486"/>
      <c r="BED250" s="486"/>
      <c r="BEE250" s="486"/>
      <c r="BEF250" s="487"/>
      <c r="BEG250" s="485"/>
      <c r="BEH250" s="486"/>
      <c r="BEI250" s="486"/>
      <c r="BEJ250" s="486"/>
      <c r="BEK250" s="486"/>
      <c r="BEL250" s="486"/>
      <c r="BEM250" s="486"/>
      <c r="BEN250" s="487"/>
      <c r="BEO250" s="485"/>
      <c r="BEP250" s="486"/>
      <c r="BEQ250" s="486"/>
      <c r="BER250" s="486"/>
      <c r="BES250" s="486"/>
      <c r="BET250" s="486"/>
      <c r="BEU250" s="486"/>
      <c r="BEV250" s="487"/>
      <c r="BEW250" s="485"/>
      <c r="BEX250" s="486"/>
      <c r="BEY250" s="486"/>
      <c r="BEZ250" s="486"/>
      <c r="BFA250" s="486"/>
      <c r="BFB250" s="486"/>
      <c r="BFC250" s="486"/>
      <c r="BFD250" s="487"/>
      <c r="BFE250" s="485"/>
      <c r="BFF250" s="486"/>
      <c r="BFG250" s="486"/>
      <c r="BFH250" s="486"/>
      <c r="BFI250" s="486"/>
      <c r="BFJ250" s="486"/>
      <c r="BFK250" s="486"/>
      <c r="BFL250" s="487"/>
      <c r="BFM250" s="485"/>
      <c r="BFN250" s="486"/>
      <c r="BFO250" s="486"/>
      <c r="BFP250" s="486"/>
      <c r="BFQ250" s="486"/>
      <c r="BFR250" s="486"/>
      <c r="BFS250" s="486"/>
      <c r="BFT250" s="487"/>
      <c r="BFU250" s="485"/>
      <c r="BFV250" s="486"/>
      <c r="BFW250" s="486"/>
      <c r="BFX250" s="486"/>
      <c r="BFY250" s="486"/>
      <c r="BFZ250" s="486"/>
      <c r="BGA250" s="486"/>
      <c r="BGB250" s="487"/>
      <c r="BGC250" s="485"/>
      <c r="BGD250" s="486"/>
      <c r="BGE250" s="486"/>
      <c r="BGF250" s="486"/>
      <c r="BGG250" s="486"/>
      <c r="BGH250" s="486"/>
      <c r="BGI250" s="486"/>
      <c r="BGJ250" s="487"/>
      <c r="BGK250" s="485"/>
      <c r="BGL250" s="486"/>
      <c r="BGM250" s="486"/>
      <c r="BGN250" s="486"/>
      <c r="BGO250" s="486"/>
      <c r="BGP250" s="486"/>
      <c r="BGQ250" s="486"/>
      <c r="BGR250" s="487"/>
      <c r="BGS250" s="485"/>
      <c r="BGT250" s="486"/>
      <c r="BGU250" s="486"/>
      <c r="BGV250" s="486"/>
      <c r="BGW250" s="486"/>
      <c r="BGX250" s="486"/>
      <c r="BGY250" s="486"/>
      <c r="BGZ250" s="487"/>
      <c r="BHA250" s="485"/>
      <c r="BHB250" s="486"/>
      <c r="BHC250" s="486"/>
      <c r="BHD250" s="486"/>
      <c r="BHE250" s="486"/>
      <c r="BHF250" s="486"/>
      <c r="BHG250" s="486"/>
      <c r="BHH250" s="487"/>
      <c r="BHI250" s="485"/>
      <c r="BHJ250" s="486"/>
      <c r="BHK250" s="486"/>
      <c r="BHL250" s="486"/>
      <c r="BHM250" s="486"/>
      <c r="BHN250" s="486"/>
      <c r="BHO250" s="486"/>
      <c r="BHP250" s="487"/>
      <c r="BHQ250" s="485"/>
      <c r="BHR250" s="486"/>
      <c r="BHS250" s="486"/>
      <c r="BHT250" s="486"/>
      <c r="BHU250" s="486"/>
      <c r="BHV250" s="486"/>
      <c r="BHW250" s="486"/>
      <c r="BHX250" s="487"/>
      <c r="BHY250" s="485"/>
      <c r="BHZ250" s="486"/>
      <c r="BIA250" s="486"/>
      <c r="BIB250" s="486"/>
      <c r="BIC250" s="486"/>
      <c r="BID250" s="486"/>
      <c r="BIE250" s="486"/>
      <c r="BIF250" s="487"/>
      <c r="BIG250" s="485"/>
      <c r="BIH250" s="486"/>
      <c r="BII250" s="486"/>
      <c r="BIJ250" s="486"/>
      <c r="BIK250" s="486"/>
      <c r="BIL250" s="486"/>
      <c r="BIM250" s="486"/>
      <c r="BIN250" s="487"/>
      <c r="BIO250" s="485"/>
      <c r="BIP250" s="486"/>
      <c r="BIQ250" s="486"/>
      <c r="BIR250" s="486"/>
      <c r="BIS250" s="486"/>
      <c r="BIT250" s="486"/>
      <c r="BIU250" s="486"/>
      <c r="BIV250" s="487"/>
      <c r="BIW250" s="485"/>
      <c r="BIX250" s="486"/>
      <c r="BIY250" s="486"/>
      <c r="BIZ250" s="486"/>
      <c r="BJA250" s="486"/>
      <c r="BJB250" s="486"/>
      <c r="BJC250" s="486"/>
      <c r="BJD250" s="487"/>
      <c r="BJE250" s="485"/>
      <c r="BJF250" s="486"/>
      <c r="BJG250" s="486"/>
      <c r="BJH250" s="486"/>
      <c r="BJI250" s="486"/>
      <c r="BJJ250" s="486"/>
      <c r="BJK250" s="486"/>
      <c r="BJL250" s="487"/>
      <c r="BJM250" s="485"/>
      <c r="BJN250" s="486"/>
      <c r="BJO250" s="486"/>
      <c r="BJP250" s="486"/>
      <c r="BJQ250" s="486"/>
      <c r="BJR250" s="486"/>
      <c r="BJS250" s="486"/>
      <c r="BJT250" s="487"/>
      <c r="BJU250" s="485"/>
      <c r="BJV250" s="486"/>
      <c r="BJW250" s="486"/>
      <c r="BJX250" s="486"/>
      <c r="BJY250" s="486"/>
      <c r="BJZ250" s="486"/>
      <c r="BKA250" s="486"/>
      <c r="BKB250" s="487"/>
      <c r="BKC250" s="485"/>
      <c r="BKD250" s="486"/>
      <c r="BKE250" s="486"/>
      <c r="BKF250" s="486"/>
      <c r="BKG250" s="486"/>
      <c r="BKH250" s="486"/>
      <c r="BKI250" s="486"/>
      <c r="BKJ250" s="487"/>
      <c r="BKK250" s="485"/>
      <c r="BKL250" s="486"/>
      <c r="BKM250" s="486"/>
      <c r="BKN250" s="486"/>
      <c r="BKO250" s="486"/>
      <c r="BKP250" s="486"/>
      <c r="BKQ250" s="486"/>
      <c r="BKR250" s="487"/>
      <c r="BKS250" s="485"/>
      <c r="BKT250" s="486"/>
      <c r="BKU250" s="486"/>
      <c r="BKV250" s="486"/>
      <c r="BKW250" s="486"/>
      <c r="BKX250" s="486"/>
      <c r="BKY250" s="486"/>
      <c r="BKZ250" s="487"/>
      <c r="BLA250" s="485"/>
      <c r="BLB250" s="486"/>
      <c r="BLC250" s="486"/>
      <c r="BLD250" s="486"/>
      <c r="BLE250" s="486"/>
      <c r="BLF250" s="486"/>
      <c r="BLG250" s="486"/>
      <c r="BLH250" s="487"/>
      <c r="BLI250" s="485"/>
      <c r="BLJ250" s="486"/>
      <c r="BLK250" s="486"/>
      <c r="BLL250" s="486"/>
      <c r="BLM250" s="486"/>
      <c r="BLN250" s="486"/>
      <c r="BLO250" s="486"/>
      <c r="BLP250" s="487"/>
      <c r="BLQ250" s="485"/>
      <c r="BLR250" s="486"/>
      <c r="BLS250" s="486"/>
      <c r="BLT250" s="486"/>
      <c r="BLU250" s="486"/>
      <c r="BLV250" s="486"/>
      <c r="BLW250" s="486"/>
      <c r="BLX250" s="487"/>
      <c r="BLY250" s="485"/>
      <c r="BLZ250" s="486"/>
      <c r="BMA250" s="486"/>
      <c r="BMB250" s="486"/>
      <c r="BMC250" s="486"/>
      <c r="BMD250" s="486"/>
      <c r="BME250" s="486"/>
      <c r="BMF250" s="487"/>
      <c r="BMG250" s="485"/>
      <c r="BMH250" s="486"/>
      <c r="BMI250" s="486"/>
      <c r="BMJ250" s="486"/>
      <c r="BMK250" s="486"/>
      <c r="BML250" s="486"/>
      <c r="BMM250" s="486"/>
      <c r="BMN250" s="487"/>
      <c r="BMO250" s="485"/>
      <c r="BMP250" s="486"/>
      <c r="BMQ250" s="486"/>
      <c r="BMR250" s="486"/>
      <c r="BMS250" s="486"/>
      <c r="BMT250" s="486"/>
      <c r="BMU250" s="486"/>
      <c r="BMV250" s="487"/>
      <c r="BMW250" s="485"/>
      <c r="BMX250" s="486"/>
      <c r="BMY250" s="486"/>
      <c r="BMZ250" s="486"/>
      <c r="BNA250" s="486"/>
      <c r="BNB250" s="486"/>
      <c r="BNC250" s="486"/>
      <c r="BND250" s="487"/>
      <c r="BNE250" s="485"/>
      <c r="BNF250" s="486"/>
      <c r="BNG250" s="486"/>
      <c r="BNH250" s="486"/>
      <c r="BNI250" s="486"/>
      <c r="BNJ250" s="486"/>
      <c r="BNK250" s="486"/>
      <c r="BNL250" s="487"/>
      <c r="BNM250" s="485"/>
      <c r="BNN250" s="486"/>
      <c r="BNO250" s="486"/>
      <c r="BNP250" s="486"/>
      <c r="BNQ250" s="486"/>
      <c r="BNR250" s="486"/>
      <c r="BNS250" s="486"/>
      <c r="BNT250" s="487"/>
      <c r="BNU250" s="485"/>
      <c r="BNV250" s="486"/>
      <c r="BNW250" s="486"/>
      <c r="BNX250" s="486"/>
      <c r="BNY250" s="486"/>
      <c r="BNZ250" s="486"/>
      <c r="BOA250" s="486"/>
      <c r="BOB250" s="487"/>
      <c r="BOC250" s="485"/>
      <c r="BOD250" s="486"/>
      <c r="BOE250" s="486"/>
      <c r="BOF250" s="486"/>
      <c r="BOG250" s="486"/>
      <c r="BOH250" s="486"/>
      <c r="BOI250" s="486"/>
      <c r="BOJ250" s="487"/>
      <c r="BOK250" s="485"/>
      <c r="BOL250" s="486"/>
      <c r="BOM250" s="486"/>
      <c r="BON250" s="486"/>
      <c r="BOO250" s="486"/>
      <c r="BOP250" s="486"/>
      <c r="BOQ250" s="486"/>
      <c r="BOR250" s="487"/>
      <c r="BOS250" s="485"/>
      <c r="BOT250" s="486"/>
      <c r="BOU250" s="486"/>
      <c r="BOV250" s="486"/>
      <c r="BOW250" s="486"/>
      <c r="BOX250" s="486"/>
      <c r="BOY250" s="486"/>
      <c r="BOZ250" s="487"/>
      <c r="BPA250" s="485"/>
      <c r="BPB250" s="486"/>
      <c r="BPC250" s="486"/>
      <c r="BPD250" s="486"/>
      <c r="BPE250" s="486"/>
      <c r="BPF250" s="486"/>
      <c r="BPG250" s="486"/>
      <c r="BPH250" s="487"/>
      <c r="BPI250" s="485"/>
      <c r="BPJ250" s="486"/>
      <c r="BPK250" s="486"/>
      <c r="BPL250" s="486"/>
      <c r="BPM250" s="486"/>
      <c r="BPN250" s="486"/>
      <c r="BPO250" s="486"/>
      <c r="BPP250" s="487"/>
      <c r="BPQ250" s="485"/>
      <c r="BPR250" s="486"/>
      <c r="BPS250" s="486"/>
      <c r="BPT250" s="486"/>
      <c r="BPU250" s="486"/>
      <c r="BPV250" s="486"/>
      <c r="BPW250" s="486"/>
      <c r="BPX250" s="487"/>
      <c r="BPY250" s="485"/>
      <c r="BPZ250" s="486"/>
      <c r="BQA250" s="486"/>
      <c r="BQB250" s="486"/>
      <c r="BQC250" s="486"/>
      <c r="BQD250" s="486"/>
      <c r="BQE250" s="486"/>
      <c r="BQF250" s="487"/>
      <c r="BQG250" s="485"/>
      <c r="BQH250" s="486"/>
      <c r="BQI250" s="486"/>
      <c r="BQJ250" s="486"/>
      <c r="BQK250" s="486"/>
      <c r="BQL250" s="486"/>
      <c r="BQM250" s="486"/>
      <c r="BQN250" s="487"/>
      <c r="BQO250" s="485"/>
      <c r="BQP250" s="486"/>
      <c r="BQQ250" s="486"/>
      <c r="BQR250" s="486"/>
      <c r="BQS250" s="486"/>
      <c r="BQT250" s="486"/>
      <c r="BQU250" s="486"/>
      <c r="BQV250" s="487"/>
      <c r="BQW250" s="485"/>
      <c r="BQX250" s="486"/>
      <c r="BQY250" s="486"/>
      <c r="BQZ250" s="486"/>
      <c r="BRA250" s="486"/>
      <c r="BRB250" s="486"/>
      <c r="BRC250" s="486"/>
      <c r="BRD250" s="487"/>
      <c r="BRE250" s="485"/>
      <c r="BRF250" s="486"/>
      <c r="BRG250" s="486"/>
      <c r="BRH250" s="486"/>
      <c r="BRI250" s="486"/>
      <c r="BRJ250" s="486"/>
      <c r="BRK250" s="486"/>
      <c r="BRL250" s="487"/>
      <c r="BRM250" s="485"/>
      <c r="BRN250" s="486"/>
      <c r="BRO250" s="486"/>
      <c r="BRP250" s="486"/>
      <c r="BRQ250" s="486"/>
      <c r="BRR250" s="486"/>
      <c r="BRS250" s="486"/>
      <c r="BRT250" s="487"/>
      <c r="BRU250" s="485"/>
      <c r="BRV250" s="486"/>
      <c r="BRW250" s="486"/>
      <c r="BRX250" s="486"/>
      <c r="BRY250" s="486"/>
      <c r="BRZ250" s="486"/>
      <c r="BSA250" s="486"/>
      <c r="BSB250" s="487"/>
      <c r="BSC250" s="485"/>
      <c r="BSD250" s="486"/>
      <c r="BSE250" s="486"/>
      <c r="BSF250" s="486"/>
      <c r="BSG250" s="486"/>
      <c r="BSH250" s="486"/>
      <c r="BSI250" s="486"/>
      <c r="BSJ250" s="487"/>
      <c r="BSK250" s="485"/>
      <c r="BSL250" s="486"/>
      <c r="BSM250" s="486"/>
      <c r="BSN250" s="486"/>
      <c r="BSO250" s="486"/>
      <c r="BSP250" s="486"/>
      <c r="BSQ250" s="486"/>
      <c r="BSR250" s="487"/>
      <c r="BSS250" s="485"/>
      <c r="BST250" s="486"/>
      <c r="BSU250" s="486"/>
      <c r="BSV250" s="486"/>
      <c r="BSW250" s="486"/>
      <c r="BSX250" s="486"/>
      <c r="BSY250" s="486"/>
      <c r="BSZ250" s="487"/>
      <c r="BTA250" s="485"/>
      <c r="BTB250" s="486"/>
      <c r="BTC250" s="486"/>
      <c r="BTD250" s="486"/>
      <c r="BTE250" s="486"/>
      <c r="BTF250" s="486"/>
      <c r="BTG250" s="486"/>
      <c r="BTH250" s="487"/>
      <c r="BTI250" s="485"/>
      <c r="BTJ250" s="486"/>
      <c r="BTK250" s="486"/>
      <c r="BTL250" s="486"/>
      <c r="BTM250" s="486"/>
      <c r="BTN250" s="486"/>
      <c r="BTO250" s="486"/>
      <c r="BTP250" s="487"/>
      <c r="BTQ250" s="485"/>
      <c r="BTR250" s="486"/>
      <c r="BTS250" s="486"/>
      <c r="BTT250" s="486"/>
      <c r="BTU250" s="486"/>
      <c r="BTV250" s="486"/>
      <c r="BTW250" s="486"/>
      <c r="BTX250" s="487"/>
      <c r="BTY250" s="485"/>
      <c r="BTZ250" s="486"/>
      <c r="BUA250" s="486"/>
      <c r="BUB250" s="486"/>
      <c r="BUC250" s="486"/>
      <c r="BUD250" s="486"/>
      <c r="BUE250" s="486"/>
      <c r="BUF250" s="487"/>
      <c r="BUG250" s="485"/>
      <c r="BUH250" s="486"/>
      <c r="BUI250" s="486"/>
      <c r="BUJ250" s="486"/>
      <c r="BUK250" s="486"/>
      <c r="BUL250" s="486"/>
      <c r="BUM250" s="486"/>
      <c r="BUN250" s="487"/>
      <c r="BUO250" s="485"/>
      <c r="BUP250" s="486"/>
      <c r="BUQ250" s="486"/>
      <c r="BUR250" s="486"/>
      <c r="BUS250" s="486"/>
      <c r="BUT250" s="486"/>
      <c r="BUU250" s="486"/>
      <c r="BUV250" s="487"/>
      <c r="BUW250" s="485"/>
      <c r="BUX250" s="486"/>
      <c r="BUY250" s="486"/>
      <c r="BUZ250" s="486"/>
      <c r="BVA250" s="486"/>
      <c r="BVB250" s="486"/>
      <c r="BVC250" s="486"/>
      <c r="BVD250" s="487"/>
      <c r="BVE250" s="485"/>
      <c r="BVF250" s="486"/>
      <c r="BVG250" s="486"/>
      <c r="BVH250" s="486"/>
      <c r="BVI250" s="486"/>
      <c r="BVJ250" s="486"/>
      <c r="BVK250" s="486"/>
      <c r="BVL250" s="487"/>
      <c r="BVM250" s="485"/>
      <c r="BVN250" s="486"/>
      <c r="BVO250" s="486"/>
      <c r="BVP250" s="486"/>
      <c r="BVQ250" s="486"/>
      <c r="BVR250" s="486"/>
      <c r="BVS250" s="486"/>
      <c r="BVT250" s="487"/>
      <c r="BVU250" s="485"/>
      <c r="BVV250" s="486"/>
      <c r="BVW250" s="486"/>
      <c r="BVX250" s="486"/>
      <c r="BVY250" s="486"/>
      <c r="BVZ250" s="486"/>
      <c r="BWA250" s="486"/>
      <c r="BWB250" s="487"/>
      <c r="BWC250" s="485"/>
      <c r="BWD250" s="486"/>
      <c r="BWE250" s="486"/>
      <c r="BWF250" s="486"/>
      <c r="BWG250" s="486"/>
      <c r="BWH250" s="486"/>
      <c r="BWI250" s="486"/>
      <c r="BWJ250" s="487"/>
      <c r="BWK250" s="485"/>
      <c r="BWL250" s="486"/>
      <c r="BWM250" s="486"/>
      <c r="BWN250" s="486"/>
      <c r="BWO250" s="486"/>
      <c r="BWP250" s="486"/>
      <c r="BWQ250" s="486"/>
      <c r="BWR250" s="487"/>
      <c r="BWS250" s="485"/>
      <c r="BWT250" s="486"/>
      <c r="BWU250" s="486"/>
      <c r="BWV250" s="486"/>
      <c r="BWW250" s="486"/>
      <c r="BWX250" s="486"/>
      <c r="BWY250" s="486"/>
      <c r="BWZ250" s="487"/>
      <c r="BXA250" s="485"/>
      <c r="BXB250" s="486"/>
      <c r="BXC250" s="486"/>
      <c r="BXD250" s="486"/>
      <c r="BXE250" s="486"/>
      <c r="BXF250" s="486"/>
      <c r="BXG250" s="486"/>
      <c r="BXH250" s="487"/>
      <c r="BXI250" s="485"/>
      <c r="BXJ250" s="486"/>
      <c r="BXK250" s="486"/>
      <c r="BXL250" s="486"/>
      <c r="BXM250" s="486"/>
      <c r="BXN250" s="486"/>
      <c r="BXO250" s="486"/>
      <c r="BXP250" s="487"/>
      <c r="BXQ250" s="485"/>
      <c r="BXR250" s="486"/>
      <c r="BXS250" s="486"/>
      <c r="BXT250" s="486"/>
      <c r="BXU250" s="486"/>
      <c r="BXV250" s="486"/>
      <c r="BXW250" s="486"/>
      <c r="BXX250" s="487"/>
      <c r="BXY250" s="485"/>
      <c r="BXZ250" s="486"/>
      <c r="BYA250" s="486"/>
      <c r="BYB250" s="486"/>
      <c r="BYC250" s="486"/>
      <c r="BYD250" s="486"/>
      <c r="BYE250" s="486"/>
      <c r="BYF250" s="487"/>
      <c r="BYG250" s="485"/>
      <c r="BYH250" s="486"/>
      <c r="BYI250" s="486"/>
      <c r="BYJ250" s="486"/>
      <c r="BYK250" s="486"/>
      <c r="BYL250" s="486"/>
      <c r="BYM250" s="486"/>
      <c r="BYN250" s="487"/>
      <c r="BYO250" s="485"/>
      <c r="BYP250" s="486"/>
      <c r="BYQ250" s="486"/>
      <c r="BYR250" s="486"/>
      <c r="BYS250" s="486"/>
      <c r="BYT250" s="486"/>
      <c r="BYU250" s="486"/>
      <c r="BYV250" s="487"/>
      <c r="BYW250" s="485"/>
      <c r="BYX250" s="486"/>
      <c r="BYY250" s="486"/>
      <c r="BYZ250" s="486"/>
      <c r="BZA250" s="486"/>
      <c r="BZB250" s="486"/>
      <c r="BZC250" s="486"/>
      <c r="BZD250" s="487"/>
      <c r="BZE250" s="485"/>
      <c r="BZF250" s="486"/>
      <c r="BZG250" s="486"/>
      <c r="BZH250" s="486"/>
      <c r="BZI250" s="486"/>
      <c r="BZJ250" s="486"/>
      <c r="BZK250" s="486"/>
      <c r="BZL250" s="487"/>
      <c r="BZM250" s="485"/>
      <c r="BZN250" s="486"/>
      <c r="BZO250" s="486"/>
      <c r="BZP250" s="486"/>
      <c r="BZQ250" s="486"/>
      <c r="BZR250" s="486"/>
      <c r="BZS250" s="486"/>
      <c r="BZT250" s="487"/>
      <c r="BZU250" s="485"/>
      <c r="BZV250" s="486"/>
      <c r="BZW250" s="486"/>
      <c r="BZX250" s="486"/>
      <c r="BZY250" s="486"/>
      <c r="BZZ250" s="486"/>
      <c r="CAA250" s="486"/>
      <c r="CAB250" s="487"/>
      <c r="CAC250" s="485"/>
      <c r="CAD250" s="486"/>
      <c r="CAE250" s="486"/>
      <c r="CAF250" s="486"/>
      <c r="CAG250" s="486"/>
      <c r="CAH250" s="486"/>
      <c r="CAI250" s="486"/>
      <c r="CAJ250" s="487"/>
      <c r="CAK250" s="485"/>
      <c r="CAL250" s="486"/>
      <c r="CAM250" s="486"/>
      <c r="CAN250" s="486"/>
      <c r="CAO250" s="486"/>
      <c r="CAP250" s="486"/>
      <c r="CAQ250" s="486"/>
      <c r="CAR250" s="487"/>
      <c r="CAS250" s="485"/>
      <c r="CAT250" s="486"/>
      <c r="CAU250" s="486"/>
      <c r="CAV250" s="486"/>
      <c r="CAW250" s="486"/>
      <c r="CAX250" s="486"/>
      <c r="CAY250" s="486"/>
      <c r="CAZ250" s="487"/>
      <c r="CBA250" s="485"/>
      <c r="CBB250" s="486"/>
      <c r="CBC250" s="486"/>
      <c r="CBD250" s="486"/>
      <c r="CBE250" s="486"/>
      <c r="CBF250" s="486"/>
      <c r="CBG250" s="486"/>
      <c r="CBH250" s="487"/>
      <c r="CBI250" s="485"/>
      <c r="CBJ250" s="486"/>
      <c r="CBK250" s="486"/>
      <c r="CBL250" s="486"/>
      <c r="CBM250" s="486"/>
      <c r="CBN250" s="486"/>
      <c r="CBO250" s="486"/>
      <c r="CBP250" s="487"/>
      <c r="CBQ250" s="485"/>
      <c r="CBR250" s="486"/>
      <c r="CBS250" s="486"/>
      <c r="CBT250" s="486"/>
      <c r="CBU250" s="486"/>
      <c r="CBV250" s="486"/>
      <c r="CBW250" s="486"/>
      <c r="CBX250" s="487"/>
      <c r="CBY250" s="485"/>
      <c r="CBZ250" s="486"/>
      <c r="CCA250" s="486"/>
      <c r="CCB250" s="486"/>
      <c r="CCC250" s="486"/>
      <c r="CCD250" s="486"/>
      <c r="CCE250" s="486"/>
      <c r="CCF250" s="487"/>
      <c r="CCG250" s="485"/>
      <c r="CCH250" s="486"/>
      <c r="CCI250" s="486"/>
      <c r="CCJ250" s="486"/>
      <c r="CCK250" s="486"/>
      <c r="CCL250" s="486"/>
      <c r="CCM250" s="486"/>
      <c r="CCN250" s="487"/>
      <c r="CCO250" s="485"/>
      <c r="CCP250" s="486"/>
      <c r="CCQ250" s="486"/>
      <c r="CCR250" s="486"/>
      <c r="CCS250" s="486"/>
      <c r="CCT250" s="486"/>
      <c r="CCU250" s="486"/>
      <c r="CCV250" s="487"/>
      <c r="CCW250" s="485"/>
      <c r="CCX250" s="486"/>
      <c r="CCY250" s="486"/>
      <c r="CCZ250" s="486"/>
      <c r="CDA250" s="486"/>
      <c r="CDB250" s="486"/>
      <c r="CDC250" s="486"/>
      <c r="CDD250" s="487"/>
      <c r="CDE250" s="485"/>
      <c r="CDF250" s="486"/>
      <c r="CDG250" s="486"/>
      <c r="CDH250" s="486"/>
      <c r="CDI250" s="486"/>
      <c r="CDJ250" s="486"/>
      <c r="CDK250" s="486"/>
      <c r="CDL250" s="487"/>
      <c r="CDM250" s="485"/>
      <c r="CDN250" s="486"/>
      <c r="CDO250" s="486"/>
      <c r="CDP250" s="486"/>
      <c r="CDQ250" s="486"/>
      <c r="CDR250" s="486"/>
      <c r="CDS250" s="486"/>
      <c r="CDT250" s="487"/>
      <c r="CDU250" s="485"/>
      <c r="CDV250" s="486"/>
      <c r="CDW250" s="486"/>
      <c r="CDX250" s="486"/>
      <c r="CDY250" s="486"/>
      <c r="CDZ250" s="486"/>
      <c r="CEA250" s="486"/>
      <c r="CEB250" s="487"/>
      <c r="CEC250" s="485"/>
      <c r="CED250" s="486"/>
      <c r="CEE250" s="486"/>
      <c r="CEF250" s="486"/>
      <c r="CEG250" s="486"/>
      <c r="CEH250" s="486"/>
      <c r="CEI250" s="486"/>
      <c r="CEJ250" s="487"/>
      <c r="CEK250" s="485"/>
      <c r="CEL250" s="486"/>
      <c r="CEM250" s="486"/>
      <c r="CEN250" s="486"/>
      <c r="CEO250" s="486"/>
      <c r="CEP250" s="486"/>
      <c r="CEQ250" s="486"/>
      <c r="CER250" s="487"/>
      <c r="CES250" s="485"/>
      <c r="CET250" s="486"/>
      <c r="CEU250" s="486"/>
      <c r="CEV250" s="486"/>
      <c r="CEW250" s="486"/>
      <c r="CEX250" s="486"/>
      <c r="CEY250" s="486"/>
      <c r="CEZ250" s="487"/>
      <c r="CFA250" s="485"/>
      <c r="CFB250" s="486"/>
      <c r="CFC250" s="486"/>
      <c r="CFD250" s="486"/>
      <c r="CFE250" s="486"/>
      <c r="CFF250" s="486"/>
      <c r="CFG250" s="486"/>
      <c r="CFH250" s="487"/>
      <c r="CFI250" s="485"/>
      <c r="CFJ250" s="486"/>
      <c r="CFK250" s="486"/>
      <c r="CFL250" s="486"/>
      <c r="CFM250" s="486"/>
      <c r="CFN250" s="486"/>
      <c r="CFO250" s="486"/>
      <c r="CFP250" s="487"/>
      <c r="CFQ250" s="485"/>
      <c r="CFR250" s="486"/>
      <c r="CFS250" s="486"/>
      <c r="CFT250" s="486"/>
      <c r="CFU250" s="486"/>
      <c r="CFV250" s="486"/>
      <c r="CFW250" s="486"/>
      <c r="CFX250" s="487"/>
      <c r="CFY250" s="485"/>
      <c r="CFZ250" s="486"/>
      <c r="CGA250" s="486"/>
      <c r="CGB250" s="486"/>
      <c r="CGC250" s="486"/>
      <c r="CGD250" s="486"/>
      <c r="CGE250" s="486"/>
      <c r="CGF250" s="487"/>
      <c r="CGG250" s="485"/>
      <c r="CGH250" s="486"/>
      <c r="CGI250" s="486"/>
      <c r="CGJ250" s="486"/>
      <c r="CGK250" s="486"/>
      <c r="CGL250" s="486"/>
      <c r="CGM250" s="486"/>
      <c r="CGN250" s="487"/>
      <c r="CGO250" s="485"/>
      <c r="CGP250" s="486"/>
      <c r="CGQ250" s="486"/>
      <c r="CGR250" s="486"/>
      <c r="CGS250" s="486"/>
      <c r="CGT250" s="486"/>
      <c r="CGU250" s="486"/>
      <c r="CGV250" s="487"/>
      <c r="CGW250" s="485"/>
      <c r="CGX250" s="486"/>
      <c r="CGY250" s="486"/>
      <c r="CGZ250" s="486"/>
      <c r="CHA250" s="486"/>
      <c r="CHB250" s="486"/>
      <c r="CHC250" s="486"/>
      <c r="CHD250" s="487"/>
      <c r="CHE250" s="485"/>
      <c r="CHF250" s="486"/>
      <c r="CHG250" s="486"/>
      <c r="CHH250" s="486"/>
      <c r="CHI250" s="486"/>
      <c r="CHJ250" s="486"/>
      <c r="CHK250" s="486"/>
      <c r="CHL250" s="487"/>
      <c r="CHM250" s="485"/>
      <c r="CHN250" s="486"/>
      <c r="CHO250" s="486"/>
      <c r="CHP250" s="486"/>
      <c r="CHQ250" s="486"/>
      <c r="CHR250" s="486"/>
      <c r="CHS250" s="486"/>
      <c r="CHT250" s="487"/>
      <c r="CHU250" s="485"/>
      <c r="CHV250" s="486"/>
      <c r="CHW250" s="486"/>
      <c r="CHX250" s="486"/>
      <c r="CHY250" s="486"/>
      <c r="CHZ250" s="486"/>
      <c r="CIA250" s="486"/>
      <c r="CIB250" s="487"/>
      <c r="CIC250" s="485"/>
      <c r="CID250" s="486"/>
      <c r="CIE250" s="486"/>
      <c r="CIF250" s="486"/>
      <c r="CIG250" s="486"/>
      <c r="CIH250" s="486"/>
      <c r="CII250" s="486"/>
      <c r="CIJ250" s="487"/>
      <c r="CIK250" s="485"/>
      <c r="CIL250" s="486"/>
      <c r="CIM250" s="486"/>
      <c r="CIN250" s="486"/>
      <c r="CIO250" s="486"/>
      <c r="CIP250" s="486"/>
      <c r="CIQ250" s="486"/>
      <c r="CIR250" s="487"/>
      <c r="CIS250" s="485"/>
      <c r="CIT250" s="486"/>
      <c r="CIU250" s="486"/>
      <c r="CIV250" s="486"/>
      <c r="CIW250" s="486"/>
      <c r="CIX250" s="486"/>
      <c r="CIY250" s="486"/>
      <c r="CIZ250" s="487"/>
      <c r="CJA250" s="485"/>
      <c r="CJB250" s="486"/>
      <c r="CJC250" s="486"/>
      <c r="CJD250" s="486"/>
      <c r="CJE250" s="486"/>
      <c r="CJF250" s="486"/>
      <c r="CJG250" s="486"/>
      <c r="CJH250" s="487"/>
      <c r="CJI250" s="485"/>
      <c r="CJJ250" s="486"/>
      <c r="CJK250" s="486"/>
      <c r="CJL250" s="486"/>
      <c r="CJM250" s="486"/>
      <c r="CJN250" s="486"/>
      <c r="CJO250" s="486"/>
      <c r="CJP250" s="487"/>
      <c r="CJQ250" s="485"/>
      <c r="CJR250" s="486"/>
      <c r="CJS250" s="486"/>
      <c r="CJT250" s="486"/>
      <c r="CJU250" s="486"/>
      <c r="CJV250" s="486"/>
      <c r="CJW250" s="486"/>
      <c r="CJX250" s="487"/>
      <c r="CJY250" s="485"/>
      <c r="CJZ250" s="486"/>
      <c r="CKA250" s="486"/>
      <c r="CKB250" s="486"/>
      <c r="CKC250" s="486"/>
      <c r="CKD250" s="486"/>
      <c r="CKE250" s="486"/>
      <c r="CKF250" s="487"/>
      <c r="CKG250" s="485"/>
      <c r="CKH250" s="486"/>
      <c r="CKI250" s="486"/>
      <c r="CKJ250" s="486"/>
      <c r="CKK250" s="486"/>
      <c r="CKL250" s="486"/>
      <c r="CKM250" s="486"/>
      <c r="CKN250" s="487"/>
      <c r="CKO250" s="485"/>
      <c r="CKP250" s="486"/>
      <c r="CKQ250" s="486"/>
      <c r="CKR250" s="486"/>
      <c r="CKS250" s="486"/>
      <c r="CKT250" s="486"/>
      <c r="CKU250" s="486"/>
      <c r="CKV250" s="487"/>
      <c r="CKW250" s="485"/>
      <c r="CKX250" s="486"/>
      <c r="CKY250" s="486"/>
      <c r="CKZ250" s="486"/>
      <c r="CLA250" s="486"/>
      <c r="CLB250" s="486"/>
      <c r="CLC250" s="486"/>
      <c r="CLD250" s="487"/>
      <c r="CLE250" s="485"/>
      <c r="CLF250" s="486"/>
      <c r="CLG250" s="486"/>
      <c r="CLH250" s="486"/>
      <c r="CLI250" s="486"/>
      <c r="CLJ250" s="486"/>
      <c r="CLK250" s="486"/>
      <c r="CLL250" s="487"/>
      <c r="CLM250" s="485"/>
      <c r="CLN250" s="486"/>
      <c r="CLO250" s="486"/>
      <c r="CLP250" s="486"/>
      <c r="CLQ250" s="486"/>
      <c r="CLR250" s="486"/>
      <c r="CLS250" s="486"/>
      <c r="CLT250" s="487"/>
      <c r="CLU250" s="485"/>
      <c r="CLV250" s="486"/>
      <c r="CLW250" s="486"/>
      <c r="CLX250" s="486"/>
      <c r="CLY250" s="486"/>
      <c r="CLZ250" s="486"/>
      <c r="CMA250" s="486"/>
      <c r="CMB250" s="487"/>
      <c r="CMC250" s="485"/>
      <c r="CMD250" s="486"/>
      <c r="CME250" s="486"/>
      <c r="CMF250" s="486"/>
      <c r="CMG250" s="486"/>
      <c r="CMH250" s="486"/>
      <c r="CMI250" s="486"/>
      <c r="CMJ250" s="487"/>
      <c r="CMK250" s="485"/>
      <c r="CML250" s="486"/>
      <c r="CMM250" s="486"/>
      <c r="CMN250" s="486"/>
      <c r="CMO250" s="486"/>
      <c r="CMP250" s="486"/>
      <c r="CMQ250" s="486"/>
      <c r="CMR250" s="487"/>
      <c r="CMS250" s="485"/>
      <c r="CMT250" s="486"/>
      <c r="CMU250" s="486"/>
      <c r="CMV250" s="486"/>
      <c r="CMW250" s="486"/>
      <c r="CMX250" s="486"/>
      <c r="CMY250" s="486"/>
      <c r="CMZ250" s="487"/>
      <c r="CNA250" s="485"/>
      <c r="CNB250" s="486"/>
      <c r="CNC250" s="486"/>
      <c r="CND250" s="486"/>
      <c r="CNE250" s="486"/>
      <c r="CNF250" s="486"/>
      <c r="CNG250" s="486"/>
      <c r="CNH250" s="487"/>
      <c r="CNI250" s="485"/>
      <c r="CNJ250" s="486"/>
      <c r="CNK250" s="486"/>
      <c r="CNL250" s="486"/>
      <c r="CNM250" s="486"/>
      <c r="CNN250" s="486"/>
      <c r="CNO250" s="486"/>
      <c r="CNP250" s="487"/>
      <c r="CNQ250" s="485"/>
      <c r="CNR250" s="486"/>
      <c r="CNS250" s="486"/>
      <c r="CNT250" s="486"/>
      <c r="CNU250" s="486"/>
      <c r="CNV250" s="486"/>
      <c r="CNW250" s="486"/>
      <c r="CNX250" s="487"/>
      <c r="CNY250" s="485"/>
      <c r="CNZ250" s="486"/>
      <c r="COA250" s="486"/>
      <c r="COB250" s="486"/>
      <c r="COC250" s="486"/>
      <c r="COD250" s="486"/>
      <c r="COE250" s="486"/>
      <c r="COF250" s="487"/>
      <c r="COG250" s="485"/>
      <c r="COH250" s="486"/>
      <c r="COI250" s="486"/>
      <c r="COJ250" s="486"/>
      <c r="COK250" s="486"/>
      <c r="COL250" s="486"/>
      <c r="COM250" s="486"/>
      <c r="CON250" s="487"/>
      <c r="COO250" s="485"/>
      <c r="COP250" s="486"/>
      <c r="COQ250" s="486"/>
      <c r="COR250" s="486"/>
      <c r="COS250" s="486"/>
      <c r="COT250" s="486"/>
      <c r="COU250" s="486"/>
      <c r="COV250" s="487"/>
      <c r="COW250" s="485"/>
      <c r="COX250" s="486"/>
      <c r="COY250" s="486"/>
      <c r="COZ250" s="486"/>
      <c r="CPA250" s="486"/>
      <c r="CPB250" s="486"/>
      <c r="CPC250" s="486"/>
      <c r="CPD250" s="487"/>
      <c r="CPE250" s="485"/>
      <c r="CPF250" s="486"/>
      <c r="CPG250" s="486"/>
      <c r="CPH250" s="486"/>
      <c r="CPI250" s="486"/>
      <c r="CPJ250" s="486"/>
      <c r="CPK250" s="486"/>
      <c r="CPL250" s="487"/>
      <c r="CPM250" s="485"/>
      <c r="CPN250" s="486"/>
      <c r="CPO250" s="486"/>
      <c r="CPP250" s="486"/>
      <c r="CPQ250" s="486"/>
      <c r="CPR250" s="486"/>
      <c r="CPS250" s="486"/>
      <c r="CPT250" s="487"/>
      <c r="CPU250" s="485"/>
      <c r="CPV250" s="486"/>
      <c r="CPW250" s="486"/>
      <c r="CPX250" s="486"/>
      <c r="CPY250" s="486"/>
      <c r="CPZ250" s="486"/>
      <c r="CQA250" s="486"/>
      <c r="CQB250" s="487"/>
      <c r="CQC250" s="485"/>
      <c r="CQD250" s="486"/>
      <c r="CQE250" s="486"/>
      <c r="CQF250" s="486"/>
      <c r="CQG250" s="486"/>
      <c r="CQH250" s="486"/>
      <c r="CQI250" s="486"/>
      <c r="CQJ250" s="487"/>
      <c r="CQK250" s="485"/>
      <c r="CQL250" s="486"/>
      <c r="CQM250" s="486"/>
      <c r="CQN250" s="486"/>
      <c r="CQO250" s="486"/>
      <c r="CQP250" s="486"/>
      <c r="CQQ250" s="486"/>
      <c r="CQR250" s="487"/>
      <c r="CQS250" s="485"/>
      <c r="CQT250" s="486"/>
      <c r="CQU250" s="486"/>
      <c r="CQV250" s="486"/>
      <c r="CQW250" s="486"/>
      <c r="CQX250" s="486"/>
      <c r="CQY250" s="486"/>
      <c r="CQZ250" s="487"/>
      <c r="CRA250" s="485"/>
      <c r="CRB250" s="486"/>
      <c r="CRC250" s="486"/>
      <c r="CRD250" s="486"/>
      <c r="CRE250" s="486"/>
      <c r="CRF250" s="486"/>
      <c r="CRG250" s="486"/>
      <c r="CRH250" s="487"/>
      <c r="CRI250" s="485"/>
      <c r="CRJ250" s="486"/>
      <c r="CRK250" s="486"/>
      <c r="CRL250" s="486"/>
      <c r="CRM250" s="486"/>
      <c r="CRN250" s="486"/>
      <c r="CRO250" s="486"/>
      <c r="CRP250" s="487"/>
      <c r="CRQ250" s="485"/>
      <c r="CRR250" s="486"/>
      <c r="CRS250" s="486"/>
      <c r="CRT250" s="486"/>
      <c r="CRU250" s="486"/>
      <c r="CRV250" s="486"/>
      <c r="CRW250" s="486"/>
      <c r="CRX250" s="487"/>
      <c r="CRY250" s="485"/>
      <c r="CRZ250" s="486"/>
      <c r="CSA250" s="486"/>
      <c r="CSB250" s="486"/>
      <c r="CSC250" s="486"/>
      <c r="CSD250" s="486"/>
      <c r="CSE250" s="486"/>
      <c r="CSF250" s="487"/>
      <c r="CSG250" s="485"/>
      <c r="CSH250" s="486"/>
      <c r="CSI250" s="486"/>
      <c r="CSJ250" s="486"/>
      <c r="CSK250" s="486"/>
      <c r="CSL250" s="486"/>
      <c r="CSM250" s="486"/>
      <c r="CSN250" s="487"/>
      <c r="CSO250" s="485"/>
      <c r="CSP250" s="486"/>
      <c r="CSQ250" s="486"/>
      <c r="CSR250" s="486"/>
      <c r="CSS250" s="486"/>
      <c r="CST250" s="486"/>
      <c r="CSU250" s="486"/>
      <c r="CSV250" s="487"/>
      <c r="CSW250" s="485"/>
      <c r="CSX250" s="486"/>
      <c r="CSY250" s="486"/>
      <c r="CSZ250" s="486"/>
      <c r="CTA250" s="486"/>
      <c r="CTB250" s="486"/>
      <c r="CTC250" s="486"/>
      <c r="CTD250" s="487"/>
      <c r="CTE250" s="485"/>
      <c r="CTF250" s="486"/>
      <c r="CTG250" s="486"/>
      <c r="CTH250" s="486"/>
      <c r="CTI250" s="486"/>
      <c r="CTJ250" s="486"/>
      <c r="CTK250" s="486"/>
      <c r="CTL250" s="487"/>
      <c r="CTM250" s="485"/>
      <c r="CTN250" s="486"/>
      <c r="CTO250" s="486"/>
      <c r="CTP250" s="486"/>
      <c r="CTQ250" s="486"/>
      <c r="CTR250" s="486"/>
      <c r="CTS250" s="486"/>
      <c r="CTT250" s="487"/>
      <c r="CTU250" s="485"/>
      <c r="CTV250" s="486"/>
      <c r="CTW250" s="486"/>
      <c r="CTX250" s="486"/>
      <c r="CTY250" s="486"/>
      <c r="CTZ250" s="486"/>
      <c r="CUA250" s="486"/>
      <c r="CUB250" s="487"/>
      <c r="CUC250" s="485"/>
      <c r="CUD250" s="486"/>
      <c r="CUE250" s="486"/>
      <c r="CUF250" s="486"/>
      <c r="CUG250" s="486"/>
      <c r="CUH250" s="486"/>
      <c r="CUI250" s="486"/>
      <c r="CUJ250" s="487"/>
      <c r="CUK250" s="485"/>
      <c r="CUL250" s="486"/>
      <c r="CUM250" s="486"/>
      <c r="CUN250" s="486"/>
      <c r="CUO250" s="486"/>
      <c r="CUP250" s="486"/>
      <c r="CUQ250" s="486"/>
      <c r="CUR250" s="487"/>
      <c r="CUS250" s="485"/>
      <c r="CUT250" s="486"/>
      <c r="CUU250" s="486"/>
      <c r="CUV250" s="486"/>
      <c r="CUW250" s="486"/>
      <c r="CUX250" s="486"/>
      <c r="CUY250" s="486"/>
      <c r="CUZ250" s="487"/>
      <c r="CVA250" s="485"/>
      <c r="CVB250" s="486"/>
      <c r="CVC250" s="486"/>
      <c r="CVD250" s="486"/>
      <c r="CVE250" s="486"/>
      <c r="CVF250" s="486"/>
      <c r="CVG250" s="486"/>
      <c r="CVH250" s="487"/>
      <c r="CVI250" s="485"/>
      <c r="CVJ250" s="486"/>
      <c r="CVK250" s="486"/>
      <c r="CVL250" s="486"/>
      <c r="CVM250" s="486"/>
      <c r="CVN250" s="486"/>
      <c r="CVO250" s="486"/>
      <c r="CVP250" s="487"/>
      <c r="CVQ250" s="485"/>
      <c r="CVR250" s="486"/>
      <c r="CVS250" s="486"/>
      <c r="CVT250" s="486"/>
      <c r="CVU250" s="486"/>
      <c r="CVV250" s="486"/>
      <c r="CVW250" s="486"/>
      <c r="CVX250" s="487"/>
      <c r="CVY250" s="485"/>
      <c r="CVZ250" s="486"/>
      <c r="CWA250" s="486"/>
      <c r="CWB250" s="486"/>
      <c r="CWC250" s="486"/>
      <c r="CWD250" s="486"/>
      <c r="CWE250" s="486"/>
      <c r="CWF250" s="487"/>
      <c r="CWG250" s="485"/>
      <c r="CWH250" s="486"/>
      <c r="CWI250" s="486"/>
      <c r="CWJ250" s="486"/>
      <c r="CWK250" s="486"/>
      <c r="CWL250" s="486"/>
      <c r="CWM250" s="486"/>
      <c r="CWN250" s="487"/>
      <c r="CWO250" s="485"/>
      <c r="CWP250" s="486"/>
      <c r="CWQ250" s="486"/>
      <c r="CWR250" s="486"/>
      <c r="CWS250" s="486"/>
      <c r="CWT250" s="486"/>
      <c r="CWU250" s="486"/>
      <c r="CWV250" s="487"/>
      <c r="CWW250" s="485"/>
      <c r="CWX250" s="486"/>
      <c r="CWY250" s="486"/>
      <c r="CWZ250" s="486"/>
      <c r="CXA250" s="486"/>
      <c r="CXB250" s="486"/>
      <c r="CXC250" s="486"/>
      <c r="CXD250" s="487"/>
      <c r="CXE250" s="485"/>
      <c r="CXF250" s="486"/>
      <c r="CXG250" s="486"/>
      <c r="CXH250" s="486"/>
      <c r="CXI250" s="486"/>
      <c r="CXJ250" s="486"/>
      <c r="CXK250" s="486"/>
      <c r="CXL250" s="487"/>
      <c r="CXM250" s="485"/>
      <c r="CXN250" s="486"/>
      <c r="CXO250" s="486"/>
      <c r="CXP250" s="486"/>
      <c r="CXQ250" s="486"/>
      <c r="CXR250" s="486"/>
      <c r="CXS250" s="486"/>
      <c r="CXT250" s="487"/>
      <c r="CXU250" s="485"/>
      <c r="CXV250" s="486"/>
      <c r="CXW250" s="486"/>
      <c r="CXX250" s="486"/>
      <c r="CXY250" s="486"/>
      <c r="CXZ250" s="486"/>
      <c r="CYA250" s="486"/>
      <c r="CYB250" s="487"/>
      <c r="CYC250" s="485"/>
      <c r="CYD250" s="486"/>
      <c r="CYE250" s="486"/>
      <c r="CYF250" s="486"/>
      <c r="CYG250" s="486"/>
      <c r="CYH250" s="486"/>
      <c r="CYI250" s="486"/>
      <c r="CYJ250" s="487"/>
      <c r="CYK250" s="485"/>
      <c r="CYL250" s="486"/>
      <c r="CYM250" s="486"/>
      <c r="CYN250" s="486"/>
      <c r="CYO250" s="486"/>
      <c r="CYP250" s="486"/>
      <c r="CYQ250" s="486"/>
      <c r="CYR250" s="487"/>
      <c r="CYS250" s="485"/>
      <c r="CYT250" s="486"/>
      <c r="CYU250" s="486"/>
      <c r="CYV250" s="486"/>
      <c r="CYW250" s="486"/>
      <c r="CYX250" s="486"/>
      <c r="CYY250" s="486"/>
      <c r="CYZ250" s="487"/>
      <c r="CZA250" s="485"/>
      <c r="CZB250" s="486"/>
      <c r="CZC250" s="486"/>
      <c r="CZD250" s="486"/>
      <c r="CZE250" s="486"/>
      <c r="CZF250" s="486"/>
      <c r="CZG250" s="486"/>
      <c r="CZH250" s="487"/>
      <c r="CZI250" s="485"/>
      <c r="CZJ250" s="486"/>
      <c r="CZK250" s="486"/>
      <c r="CZL250" s="486"/>
      <c r="CZM250" s="486"/>
      <c r="CZN250" s="486"/>
      <c r="CZO250" s="486"/>
      <c r="CZP250" s="487"/>
      <c r="CZQ250" s="485"/>
      <c r="CZR250" s="486"/>
      <c r="CZS250" s="486"/>
      <c r="CZT250" s="486"/>
      <c r="CZU250" s="486"/>
      <c r="CZV250" s="486"/>
      <c r="CZW250" s="486"/>
      <c r="CZX250" s="487"/>
      <c r="CZY250" s="485"/>
      <c r="CZZ250" s="486"/>
      <c r="DAA250" s="486"/>
      <c r="DAB250" s="486"/>
      <c r="DAC250" s="486"/>
      <c r="DAD250" s="486"/>
      <c r="DAE250" s="486"/>
      <c r="DAF250" s="487"/>
      <c r="DAG250" s="485"/>
      <c r="DAH250" s="486"/>
      <c r="DAI250" s="486"/>
      <c r="DAJ250" s="486"/>
      <c r="DAK250" s="486"/>
      <c r="DAL250" s="486"/>
      <c r="DAM250" s="486"/>
      <c r="DAN250" s="487"/>
      <c r="DAO250" s="485"/>
      <c r="DAP250" s="486"/>
      <c r="DAQ250" s="486"/>
      <c r="DAR250" s="486"/>
      <c r="DAS250" s="486"/>
      <c r="DAT250" s="486"/>
      <c r="DAU250" s="486"/>
      <c r="DAV250" s="487"/>
      <c r="DAW250" s="485"/>
      <c r="DAX250" s="486"/>
      <c r="DAY250" s="486"/>
      <c r="DAZ250" s="486"/>
      <c r="DBA250" s="486"/>
      <c r="DBB250" s="486"/>
      <c r="DBC250" s="486"/>
      <c r="DBD250" s="487"/>
      <c r="DBE250" s="485"/>
      <c r="DBF250" s="486"/>
      <c r="DBG250" s="486"/>
      <c r="DBH250" s="486"/>
      <c r="DBI250" s="486"/>
      <c r="DBJ250" s="486"/>
      <c r="DBK250" s="486"/>
      <c r="DBL250" s="487"/>
      <c r="DBM250" s="485"/>
      <c r="DBN250" s="486"/>
      <c r="DBO250" s="486"/>
      <c r="DBP250" s="486"/>
      <c r="DBQ250" s="486"/>
      <c r="DBR250" s="486"/>
      <c r="DBS250" s="486"/>
      <c r="DBT250" s="487"/>
      <c r="DBU250" s="485"/>
      <c r="DBV250" s="486"/>
      <c r="DBW250" s="486"/>
      <c r="DBX250" s="486"/>
      <c r="DBY250" s="486"/>
      <c r="DBZ250" s="486"/>
      <c r="DCA250" s="486"/>
      <c r="DCB250" s="487"/>
      <c r="DCC250" s="485"/>
      <c r="DCD250" s="486"/>
      <c r="DCE250" s="486"/>
      <c r="DCF250" s="486"/>
      <c r="DCG250" s="486"/>
      <c r="DCH250" s="486"/>
      <c r="DCI250" s="486"/>
      <c r="DCJ250" s="487"/>
      <c r="DCK250" s="485"/>
      <c r="DCL250" s="486"/>
      <c r="DCM250" s="486"/>
      <c r="DCN250" s="486"/>
      <c r="DCO250" s="486"/>
      <c r="DCP250" s="486"/>
      <c r="DCQ250" s="486"/>
      <c r="DCR250" s="487"/>
      <c r="DCS250" s="485"/>
      <c r="DCT250" s="486"/>
      <c r="DCU250" s="486"/>
      <c r="DCV250" s="486"/>
      <c r="DCW250" s="486"/>
      <c r="DCX250" s="486"/>
      <c r="DCY250" s="486"/>
      <c r="DCZ250" s="487"/>
      <c r="DDA250" s="485"/>
      <c r="DDB250" s="486"/>
      <c r="DDC250" s="486"/>
      <c r="DDD250" s="486"/>
      <c r="DDE250" s="486"/>
      <c r="DDF250" s="486"/>
      <c r="DDG250" s="486"/>
      <c r="DDH250" s="487"/>
      <c r="DDI250" s="485"/>
      <c r="DDJ250" s="486"/>
      <c r="DDK250" s="486"/>
      <c r="DDL250" s="486"/>
      <c r="DDM250" s="486"/>
      <c r="DDN250" s="486"/>
      <c r="DDO250" s="486"/>
      <c r="DDP250" s="487"/>
      <c r="DDQ250" s="485"/>
      <c r="DDR250" s="486"/>
      <c r="DDS250" s="486"/>
      <c r="DDT250" s="486"/>
      <c r="DDU250" s="486"/>
      <c r="DDV250" s="486"/>
      <c r="DDW250" s="486"/>
      <c r="DDX250" s="487"/>
      <c r="DDY250" s="485"/>
      <c r="DDZ250" s="486"/>
      <c r="DEA250" s="486"/>
      <c r="DEB250" s="486"/>
      <c r="DEC250" s="486"/>
      <c r="DED250" s="486"/>
      <c r="DEE250" s="486"/>
      <c r="DEF250" s="487"/>
      <c r="DEG250" s="485"/>
      <c r="DEH250" s="486"/>
      <c r="DEI250" s="486"/>
      <c r="DEJ250" s="486"/>
      <c r="DEK250" s="486"/>
      <c r="DEL250" s="486"/>
      <c r="DEM250" s="486"/>
      <c r="DEN250" s="487"/>
      <c r="DEO250" s="485"/>
      <c r="DEP250" s="486"/>
      <c r="DEQ250" s="486"/>
      <c r="DER250" s="486"/>
      <c r="DES250" s="486"/>
      <c r="DET250" s="486"/>
      <c r="DEU250" s="486"/>
      <c r="DEV250" s="487"/>
      <c r="DEW250" s="485"/>
      <c r="DEX250" s="486"/>
      <c r="DEY250" s="486"/>
      <c r="DEZ250" s="486"/>
      <c r="DFA250" s="486"/>
      <c r="DFB250" s="486"/>
      <c r="DFC250" s="486"/>
      <c r="DFD250" s="487"/>
      <c r="DFE250" s="485"/>
      <c r="DFF250" s="486"/>
      <c r="DFG250" s="486"/>
      <c r="DFH250" s="486"/>
      <c r="DFI250" s="486"/>
      <c r="DFJ250" s="486"/>
      <c r="DFK250" s="486"/>
      <c r="DFL250" s="487"/>
      <c r="DFM250" s="485"/>
      <c r="DFN250" s="486"/>
      <c r="DFO250" s="486"/>
      <c r="DFP250" s="486"/>
      <c r="DFQ250" s="486"/>
      <c r="DFR250" s="486"/>
      <c r="DFS250" s="486"/>
      <c r="DFT250" s="487"/>
      <c r="DFU250" s="485"/>
      <c r="DFV250" s="486"/>
      <c r="DFW250" s="486"/>
      <c r="DFX250" s="486"/>
      <c r="DFY250" s="486"/>
      <c r="DFZ250" s="486"/>
      <c r="DGA250" s="486"/>
      <c r="DGB250" s="487"/>
      <c r="DGC250" s="485"/>
      <c r="DGD250" s="486"/>
      <c r="DGE250" s="486"/>
      <c r="DGF250" s="486"/>
      <c r="DGG250" s="486"/>
      <c r="DGH250" s="486"/>
      <c r="DGI250" s="486"/>
      <c r="DGJ250" s="487"/>
      <c r="DGK250" s="485"/>
      <c r="DGL250" s="486"/>
      <c r="DGM250" s="486"/>
      <c r="DGN250" s="486"/>
      <c r="DGO250" s="486"/>
      <c r="DGP250" s="486"/>
      <c r="DGQ250" s="486"/>
      <c r="DGR250" s="487"/>
      <c r="DGS250" s="485"/>
      <c r="DGT250" s="486"/>
      <c r="DGU250" s="486"/>
      <c r="DGV250" s="486"/>
      <c r="DGW250" s="486"/>
      <c r="DGX250" s="486"/>
      <c r="DGY250" s="486"/>
      <c r="DGZ250" s="487"/>
      <c r="DHA250" s="485"/>
      <c r="DHB250" s="486"/>
      <c r="DHC250" s="486"/>
      <c r="DHD250" s="486"/>
      <c r="DHE250" s="486"/>
      <c r="DHF250" s="486"/>
      <c r="DHG250" s="486"/>
      <c r="DHH250" s="487"/>
      <c r="DHI250" s="485"/>
      <c r="DHJ250" s="486"/>
      <c r="DHK250" s="486"/>
      <c r="DHL250" s="486"/>
      <c r="DHM250" s="486"/>
      <c r="DHN250" s="486"/>
      <c r="DHO250" s="486"/>
      <c r="DHP250" s="487"/>
      <c r="DHQ250" s="485"/>
      <c r="DHR250" s="486"/>
      <c r="DHS250" s="486"/>
      <c r="DHT250" s="486"/>
      <c r="DHU250" s="486"/>
      <c r="DHV250" s="486"/>
      <c r="DHW250" s="486"/>
      <c r="DHX250" s="487"/>
      <c r="DHY250" s="485"/>
      <c r="DHZ250" s="486"/>
      <c r="DIA250" s="486"/>
      <c r="DIB250" s="486"/>
      <c r="DIC250" s="486"/>
      <c r="DID250" s="486"/>
      <c r="DIE250" s="486"/>
      <c r="DIF250" s="487"/>
      <c r="DIG250" s="485"/>
      <c r="DIH250" s="486"/>
      <c r="DII250" s="486"/>
      <c r="DIJ250" s="486"/>
      <c r="DIK250" s="486"/>
      <c r="DIL250" s="486"/>
      <c r="DIM250" s="486"/>
      <c r="DIN250" s="487"/>
      <c r="DIO250" s="485"/>
      <c r="DIP250" s="486"/>
      <c r="DIQ250" s="486"/>
      <c r="DIR250" s="486"/>
      <c r="DIS250" s="486"/>
      <c r="DIT250" s="486"/>
      <c r="DIU250" s="486"/>
      <c r="DIV250" s="487"/>
      <c r="DIW250" s="485"/>
      <c r="DIX250" s="486"/>
      <c r="DIY250" s="486"/>
      <c r="DIZ250" s="486"/>
      <c r="DJA250" s="486"/>
      <c r="DJB250" s="486"/>
      <c r="DJC250" s="486"/>
      <c r="DJD250" s="487"/>
      <c r="DJE250" s="485"/>
      <c r="DJF250" s="486"/>
      <c r="DJG250" s="486"/>
      <c r="DJH250" s="486"/>
      <c r="DJI250" s="486"/>
      <c r="DJJ250" s="486"/>
      <c r="DJK250" s="486"/>
      <c r="DJL250" s="487"/>
      <c r="DJM250" s="485"/>
      <c r="DJN250" s="486"/>
      <c r="DJO250" s="486"/>
      <c r="DJP250" s="486"/>
      <c r="DJQ250" s="486"/>
      <c r="DJR250" s="486"/>
      <c r="DJS250" s="486"/>
      <c r="DJT250" s="487"/>
      <c r="DJU250" s="485"/>
      <c r="DJV250" s="486"/>
      <c r="DJW250" s="486"/>
      <c r="DJX250" s="486"/>
      <c r="DJY250" s="486"/>
      <c r="DJZ250" s="486"/>
      <c r="DKA250" s="486"/>
      <c r="DKB250" s="487"/>
      <c r="DKC250" s="485"/>
      <c r="DKD250" s="486"/>
      <c r="DKE250" s="486"/>
      <c r="DKF250" s="486"/>
      <c r="DKG250" s="486"/>
      <c r="DKH250" s="486"/>
      <c r="DKI250" s="486"/>
      <c r="DKJ250" s="487"/>
      <c r="DKK250" s="485"/>
      <c r="DKL250" s="486"/>
      <c r="DKM250" s="486"/>
      <c r="DKN250" s="486"/>
      <c r="DKO250" s="486"/>
      <c r="DKP250" s="486"/>
      <c r="DKQ250" s="486"/>
      <c r="DKR250" s="487"/>
      <c r="DKS250" s="485"/>
      <c r="DKT250" s="486"/>
      <c r="DKU250" s="486"/>
      <c r="DKV250" s="486"/>
      <c r="DKW250" s="486"/>
      <c r="DKX250" s="486"/>
      <c r="DKY250" s="486"/>
      <c r="DKZ250" s="487"/>
      <c r="DLA250" s="485"/>
      <c r="DLB250" s="486"/>
      <c r="DLC250" s="486"/>
      <c r="DLD250" s="486"/>
      <c r="DLE250" s="486"/>
      <c r="DLF250" s="486"/>
      <c r="DLG250" s="486"/>
      <c r="DLH250" s="487"/>
      <c r="DLI250" s="485"/>
      <c r="DLJ250" s="486"/>
      <c r="DLK250" s="486"/>
      <c r="DLL250" s="486"/>
      <c r="DLM250" s="486"/>
      <c r="DLN250" s="486"/>
      <c r="DLO250" s="486"/>
      <c r="DLP250" s="487"/>
      <c r="DLQ250" s="485"/>
      <c r="DLR250" s="486"/>
      <c r="DLS250" s="486"/>
      <c r="DLT250" s="486"/>
      <c r="DLU250" s="486"/>
      <c r="DLV250" s="486"/>
      <c r="DLW250" s="486"/>
      <c r="DLX250" s="487"/>
      <c r="DLY250" s="485"/>
      <c r="DLZ250" s="486"/>
      <c r="DMA250" s="486"/>
      <c r="DMB250" s="486"/>
      <c r="DMC250" s="486"/>
      <c r="DMD250" s="486"/>
      <c r="DME250" s="486"/>
      <c r="DMF250" s="487"/>
      <c r="DMG250" s="485"/>
      <c r="DMH250" s="486"/>
      <c r="DMI250" s="486"/>
      <c r="DMJ250" s="486"/>
      <c r="DMK250" s="486"/>
      <c r="DML250" s="486"/>
      <c r="DMM250" s="486"/>
      <c r="DMN250" s="487"/>
      <c r="DMO250" s="485"/>
      <c r="DMP250" s="486"/>
      <c r="DMQ250" s="486"/>
      <c r="DMR250" s="486"/>
      <c r="DMS250" s="486"/>
      <c r="DMT250" s="486"/>
      <c r="DMU250" s="486"/>
      <c r="DMV250" s="487"/>
      <c r="DMW250" s="485"/>
      <c r="DMX250" s="486"/>
      <c r="DMY250" s="486"/>
      <c r="DMZ250" s="486"/>
      <c r="DNA250" s="486"/>
      <c r="DNB250" s="486"/>
      <c r="DNC250" s="486"/>
      <c r="DND250" s="487"/>
      <c r="DNE250" s="485"/>
      <c r="DNF250" s="486"/>
      <c r="DNG250" s="486"/>
      <c r="DNH250" s="486"/>
      <c r="DNI250" s="486"/>
      <c r="DNJ250" s="486"/>
      <c r="DNK250" s="486"/>
      <c r="DNL250" s="487"/>
      <c r="DNM250" s="485"/>
      <c r="DNN250" s="486"/>
      <c r="DNO250" s="486"/>
      <c r="DNP250" s="486"/>
      <c r="DNQ250" s="486"/>
      <c r="DNR250" s="486"/>
      <c r="DNS250" s="486"/>
      <c r="DNT250" s="487"/>
      <c r="DNU250" s="485"/>
      <c r="DNV250" s="486"/>
      <c r="DNW250" s="486"/>
      <c r="DNX250" s="486"/>
      <c r="DNY250" s="486"/>
      <c r="DNZ250" s="486"/>
      <c r="DOA250" s="486"/>
      <c r="DOB250" s="487"/>
      <c r="DOC250" s="485"/>
      <c r="DOD250" s="486"/>
      <c r="DOE250" s="486"/>
      <c r="DOF250" s="486"/>
      <c r="DOG250" s="486"/>
      <c r="DOH250" s="486"/>
      <c r="DOI250" s="486"/>
      <c r="DOJ250" s="487"/>
      <c r="DOK250" s="485"/>
      <c r="DOL250" s="486"/>
      <c r="DOM250" s="486"/>
      <c r="DON250" s="486"/>
      <c r="DOO250" s="486"/>
      <c r="DOP250" s="486"/>
      <c r="DOQ250" s="486"/>
      <c r="DOR250" s="487"/>
      <c r="DOS250" s="485"/>
      <c r="DOT250" s="486"/>
      <c r="DOU250" s="486"/>
      <c r="DOV250" s="486"/>
      <c r="DOW250" s="486"/>
      <c r="DOX250" s="486"/>
      <c r="DOY250" s="486"/>
      <c r="DOZ250" s="487"/>
      <c r="DPA250" s="485"/>
      <c r="DPB250" s="486"/>
      <c r="DPC250" s="486"/>
      <c r="DPD250" s="486"/>
      <c r="DPE250" s="486"/>
      <c r="DPF250" s="486"/>
      <c r="DPG250" s="486"/>
      <c r="DPH250" s="487"/>
      <c r="DPI250" s="485"/>
      <c r="DPJ250" s="486"/>
      <c r="DPK250" s="486"/>
      <c r="DPL250" s="486"/>
      <c r="DPM250" s="486"/>
      <c r="DPN250" s="486"/>
      <c r="DPO250" s="486"/>
      <c r="DPP250" s="487"/>
      <c r="DPQ250" s="485"/>
      <c r="DPR250" s="486"/>
      <c r="DPS250" s="486"/>
      <c r="DPT250" s="486"/>
      <c r="DPU250" s="486"/>
      <c r="DPV250" s="486"/>
      <c r="DPW250" s="486"/>
      <c r="DPX250" s="487"/>
      <c r="DPY250" s="485"/>
      <c r="DPZ250" s="486"/>
      <c r="DQA250" s="486"/>
      <c r="DQB250" s="486"/>
      <c r="DQC250" s="486"/>
      <c r="DQD250" s="486"/>
      <c r="DQE250" s="486"/>
      <c r="DQF250" s="487"/>
      <c r="DQG250" s="485"/>
      <c r="DQH250" s="486"/>
      <c r="DQI250" s="486"/>
      <c r="DQJ250" s="486"/>
      <c r="DQK250" s="486"/>
      <c r="DQL250" s="486"/>
      <c r="DQM250" s="486"/>
      <c r="DQN250" s="487"/>
      <c r="DQO250" s="485"/>
      <c r="DQP250" s="486"/>
      <c r="DQQ250" s="486"/>
      <c r="DQR250" s="486"/>
      <c r="DQS250" s="486"/>
      <c r="DQT250" s="486"/>
      <c r="DQU250" s="486"/>
      <c r="DQV250" s="487"/>
      <c r="DQW250" s="485"/>
      <c r="DQX250" s="486"/>
      <c r="DQY250" s="486"/>
      <c r="DQZ250" s="486"/>
      <c r="DRA250" s="486"/>
      <c r="DRB250" s="486"/>
      <c r="DRC250" s="486"/>
      <c r="DRD250" s="487"/>
      <c r="DRE250" s="485"/>
      <c r="DRF250" s="486"/>
      <c r="DRG250" s="486"/>
      <c r="DRH250" s="486"/>
      <c r="DRI250" s="486"/>
      <c r="DRJ250" s="486"/>
      <c r="DRK250" s="486"/>
      <c r="DRL250" s="487"/>
      <c r="DRM250" s="485"/>
      <c r="DRN250" s="486"/>
      <c r="DRO250" s="486"/>
      <c r="DRP250" s="486"/>
      <c r="DRQ250" s="486"/>
      <c r="DRR250" s="486"/>
      <c r="DRS250" s="486"/>
      <c r="DRT250" s="487"/>
      <c r="DRU250" s="485"/>
      <c r="DRV250" s="486"/>
      <c r="DRW250" s="486"/>
      <c r="DRX250" s="486"/>
      <c r="DRY250" s="486"/>
      <c r="DRZ250" s="486"/>
      <c r="DSA250" s="486"/>
      <c r="DSB250" s="487"/>
      <c r="DSC250" s="485"/>
      <c r="DSD250" s="486"/>
      <c r="DSE250" s="486"/>
      <c r="DSF250" s="486"/>
      <c r="DSG250" s="486"/>
      <c r="DSH250" s="486"/>
      <c r="DSI250" s="486"/>
      <c r="DSJ250" s="487"/>
      <c r="DSK250" s="485"/>
      <c r="DSL250" s="486"/>
      <c r="DSM250" s="486"/>
      <c r="DSN250" s="486"/>
      <c r="DSO250" s="486"/>
      <c r="DSP250" s="486"/>
      <c r="DSQ250" s="486"/>
      <c r="DSR250" s="487"/>
      <c r="DSS250" s="485"/>
      <c r="DST250" s="486"/>
      <c r="DSU250" s="486"/>
      <c r="DSV250" s="486"/>
      <c r="DSW250" s="486"/>
      <c r="DSX250" s="486"/>
      <c r="DSY250" s="486"/>
      <c r="DSZ250" s="487"/>
      <c r="DTA250" s="485"/>
      <c r="DTB250" s="486"/>
      <c r="DTC250" s="486"/>
      <c r="DTD250" s="486"/>
      <c r="DTE250" s="486"/>
      <c r="DTF250" s="486"/>
      <c r="DTG250" s="486"/>
      <c r="DTH250" s="487"/>
      <c r="DTI250" s="485"/>
      <c r="DTJ250" s="486"/>
      <c r="DTK250" s="486"/>
      <c r="DTL250" s="486"/>
      <c r="DTM250" s="486"/>
      <c r="DTN250" s="486"/>
      <c r="DTO250" s="486"/>
      <c r="DTP250" s="487"/>
      <c r="DTQ250" s="485"/>
      <c r="DTR250" s="486"/>
      <c r="DTS250" s="486"/>
      <c r="DTT250" s="486"/>
      <c r="DTU250" s="486"/>
      <c r="DTV250" s="486"/>
      <c r="DTW250" s="486"/>
      <c r="DTX250" s="487"/>
      <c r="DTY250" s="485"/>
      <c r="DTZ250" s="486"/>
      <c r="DUA250" s="486"/>
      <c r="DUB250" s="486"/>
      <c r="DUC250" s="486"/>
      <c r="DUD250" s="486"/>
      <c r="DUE250" s="486"/>
      <c r="DUF250" s="487"/>
      <c r="DUG250" s="485"/>
      <c r="DUH250" s="486"/>
      <c r="DUI250" s="486"/>
      <c r="DUJ250" s="486"/>
      <c r="DUK250" s="486"/>
      <c r="DUL250" s="486"/>
      <c r="DUM250" s="486"/>
      <c r="DUN250" s="487"/>
      <c r="DUO250" s="485"/>
      <c r="DUP250" s="486"/>
      <c r="DUQ250" s="486"/>
      <c r="DUR250" s="486"/>
      <c r="DUS250" s="486"/>
      <c r="DUT250" s="486"/>
      <c r="DUU250" s="486"/>
      <c r="DUV250" s="487"/>
      <c r="DUW250" s="485"/>
      <c r="DUX250" s="486"/>
      <c r="DUY250" s="486"/>
      <c r="DUZ250" s="486"/>
      <c r="DVA250" s="486"/>
      <c r="DVB250" s="486"/>
      <c r="DVC250" s="486"/>
      <c r="DVD250" s="487"/>
      <c r="DVE250" s="485"/>
      <c r="DVF250" s="486"/>
      <c r="DVG250" s="486"/>
      <c r="DVH250" s="486"/>
      <c r="DVI250" s="486"/>
      <c r="DVJ250" s="486"/>
      <c r="DVK250" s="486"/>
      <c r="DVL250" s="487"/>
      <c r="DVM250" s="485"/>
      <c r="DVN250" s="486"/>
      <c r="DVO250" s="486"/>
      <c r="DVP250" s="486"/>
      <c r="DVQ250" s="486"/>
      <c r="DVR250" s="486"/>
      <c r="DVS250" s="486"/>
      <c r="DVT250" s="487"/>
      <c r="DVU250" s="485"/>
      <c r="DVV250" s="486"/>
      <c r="DVW250" s="486"/>
      <c r="DVX250" s="486"/>
      <c r="DVY250" s="486"/>
      <c r="DVZ250" s="486"/>
      <c r="DWA250" s="486"/>
      <c r="DWB250" s="487"/>
      <c r="DWC250" s="485"/>
      <c r="DWD250" s="486"/>
      <c r="DWE250" s="486"/>
      <c r="DWF250" s="486"/>
      <c r="DWG250" s="486"/>
      <c r="DWH250" s="486"/>
      <c r="DWI250" s="486"/>
      <c r="DWJ250" s="487"/>
      <c r="DWK250" s="485"/>
      <c r="DWL250" s="486"/>
      <c r="DWM250" s="486"/>
      <c r="DWN250" s="486"/>
      <c r="DWO250" s="486"/>
      <c r="DWP250" s="486"/>
      <c r="DWQ250" s="486"/>
      <c r="DWR250" s="487"/>
      <c r="DWS250" s="485"/>
      <c r="DWT250" s="486"/>
      <c r="DWU250" s="486"/>
      <c r="DWV250" s="486"/>
      <c r="DWW250" s="486"/>
      <c r="DWX250" s="486"/>
      <c r="DWY250" s="486"/>
      <c r="DWZ250" s="487"/>
      <c r="DXA250" s="485"/>
      <c r="DXB250" s="486"/>
      <c r="DXC250" s="486"/>
      <c r="DXD250" s="486"/>
      <c r="DXE250" s="486"/>
      <c r="DXF250" s="486"/>
      <c r="DXG250" s="486"/>
      <c r="DXH250" s="487"/>
      <c r="DXI250" s="485"/>
      <c r="DXJ250" s="486"/>
      <c r="DXK250" s="486"/>
      <c r="DXL250" s="486"/>
      <c r="DXM250" s="486"/>
      <c r="DXN250" s="486"/>
      <c r="DXO250" s="486"/>
      <c r="DXP250" s="487"/>
      <c r="DXQ250" s="485"/>
      <c r="DXR250" s="486"/>
      <c r="DXS250" s="486"/>
      <c r="DXT250" s="486"/>
      <c r="DXU250" s="486"/>
      <c r="DXV250" s="486"/>
      <c r="DXW250" s="486"/>
      <c r="DXX250" s="487"/>
      <c r="DXY250" s="485"/>
      <c r="DXZ250" s="486"/>
      <c r="DYA250" s="486"/>
      <c r="DYB250" s="486"/>
      <c r="DYC250" s="486"/>
      <c r="DYD250" s="486"/>
      <c r="DYE250" s="486"/>
      <c r="DYF250" s="487"/>
      <c r="DYG250" s="485"/>
      <c r="DYH250" s="486"/>
      <c r="DYI250" s="486"/>
      <c r="DYJ250" s="486"/>
      <c r="DYK250" s="486"/>
      <c r="DYL250" s="486"/>
      <c r="DYM250" s="486"/>
      <c r="DYN250" s="487"/>
      <c r="DYO250" s="485"/>
      <c r="DYP250" s="486"/>
      <c r="DYQ250" s="486"/>
      <c r="DYR250" s="486"/>
      <c r="DYS250" s="486"/>
      <c r="DYT250" s="486"/>
      <c r="DYU250" s="486"/>
      <c r="DYV250" s="487"/>
      <c r="DYW250" s="485"/>
      <c r="DYX250" s="486"/>
      <c r="DYY250" s="486"/>
      <c r="DYZ250" s="486"/>
      <c r="DZA250" s="486"/>
      <c r="DZB250" s="486"/>
      <c r="DZC250" s="486"/>
      <c r="DZD250" s="487"/>
      <c r="DZE250" s="485"/>
      <c r="DZF250" s="486"/>
      <c r="DZG250" s="486"/>
      <c r="DZH250" s="486"/>
      <c r="DZI250" s="486"/>
      <c r="DZJ250" s="486"/>
      <c r="DZK250" s="486"/>
      <c r="DZL250" s="487"/>
      <c r="DZM250" s="485"/>
      <c r="DZN250" s="486"/>
      <c r="DZO250" s="486"/>
      <c r="DZP250" s="486"/>
      <c r="DZQ250" s="486"/>
      <c r="DZR250" s="486"/>
      <c r="DZS250" s="486"/>
      <c r="DZT250" s="487"/>
      <c r="DZU250" s="485"/>
      <c r="DZV250" s="486"/>
      <c r="DZW250" s="486"/>
      <c r="DZX250" s="486"/>
      <c r="DZY250" s="486"/>
      <c r="DZZ250" s="486"/>
      <c r="EAA250" s="486"/>
      <c r="EAB250" s="487"/>
      <c r="EAC250" s="485"/>
      <c r="EAD250" s="486"/>
      <c r="EAE250" s="486"/>
      <c r="EAF250" s="486"/>
      <c r="EAG250" s="486"/>
      <c r="EAH250" s="486"/>
      <c r="EAI250" s="486"/>
      <c r="EAJ250" s="487"/>
      <c r="EAK250" s="485"/>
      <c r="EAL250" s="486"/>
      <c r="EAM250" s="486"/>
      <c r="EAN250" s="486"/>
      <c r="EAO250" s="486"/>
      <c r="EAP250" s="486"/>
      <c r="EAQ250" s="486"/>
      <c r="EAR250" s="487"/>
      <c r="EAS250" s="485"/>
      <c r="EAT250" s="486"/>
      <c r="EAU250" s="486"/>
      <c r="EAV250" s="486"/>
      <c r="EAW250" s="486"/>
      <c r="EAX250" s="486"/>
      <c r="EAY250" s="486"/>
      <c r="EAZ250" s="487"/>
      <c r="EBA250" s="485"/>
      <c r="EBB250" s="486"/>
      <c r="EBC250" s="486"/>
      <c r="EBD250" s="486"/>
      <c r="EBE250" s="486"/>
      <c r="EBF250" s="486"/>
      <c r="EBG250" s="486"/>
      <c r="EBH250" s="487"/>
      <c r="EBI250" s="485"/>
      <c r="EBJ250" s="486"/>
      <c r="EBK250" s="486"/>
      <c r="EBL250" s="486"/>
      <c r="EBM250" s="486"/>
      <c r="EBN250" s="486"/>
      <c r="EBO250" s="486"/>
      <c r="EBP250" s="487"/>
      <c r="EBQ250" s="485"/>
      <c r="EBR250" s="486"/>
      <c r="EBS250" s="486"/>
      <c r="EBT250" s="486"/>
      <c r="EBU250" s="486"/>
      <c r="EBV250" s="486"/>
      <c r="EBW250" s="486"/>
      <c r="EBX250" s="487"/>
      <c r="EBY250" s="485"/>
      <c r="EBZ250" s="486"/>
      <c r="ECA250" s="486"/>
      <c r="ECB250" s="486"/>
      <c r="ECC250" s="486"/>
      <c r="ECD250" s="486"/>
      <c r="ECE250" s="486"/>
      <c r="ECF250" s="487"/>
      <c r="ECG250" s="485"/>
      <c r="ECH250" s="486"/>
      <c r="ECI250" s="486"/>
      <c r="ECJ250" s="486"/>
      <c r="ECK250" s="486"/>
      <c r="ECL250" s="486"/>
      <c r="ECM250" s="486"/>
      <c r="ECN250" s="487"/>
      <c r="ECO250" s="485"/>
      <c r="ECP250" s="486"/>
      <c r="ECQ250" s="486"/>
      <c r="ECR250" s="486"/>
      <c r="ECS250" s="486"/>
      <c r="ECT250" s="486"/>
      <c r="ECU250" s="486"/>
      <c r="ECV250" s="487"/>
      <c r="ECW250" s="485"/>
      <c r="ECX250" s="486"/>
      <c r="ECY250" s="486"/>
      <c r="ECZ250" s="486"/>
      <c r="EDA250" s="486"/>
      <c r="EDB250" s="486"/>
      <c r="EDC250" s="486"/>
      <c r="EDD250" s="487"/>
      <c r="EDE250" s="485"/>
      <c r="EDF250" s="486"/>
      <c r="EDG250" s="486"/>
      <c r="EDH250" s="486"/>
      <c r="EDI250" s="486"/>
      <c r="EDJ250" s="486"/>
      <c r="EDK250" s="486"/>
      <c r="EDL250" s="487"/>
      <c r="EDM250" s="485"/>
      <c r="EDN250" s="486"/>
      <c r="EDO250" s="486"/>
      <c r="EDP250" s="486"/>
      <c r="EDQ250" s="486"/>
      <c r="EDR250" s="486"/>
      <c r="EDS250" s="486"/>
      <c r="EDT250" s="487"/>
      <c r="EDU250" s="485"/>
      <c r="EDV250" s="486"/>
      <c r="EDW250" s="486"/>
      <c r="EDX250" s="486"/>
      <c r="EDY250" s="486"/>
      <c r="EDZ250" s="486"/>
      <c r="EEA250" s="486"/>
      <c r="EEB250" s="487"/>
      <c r="EEC250" s="485"/>
      <c r="EED250" s="486"/>
      <c r="EEE250" s="486"/>
      <c r="EEF250" s="486"/>
      <c r="EEG250" s="486"/>
      <c r="EEH250" s="486"/>
      <c r="EEI250" s="486"/>
      <c r="EEJ250" s="487"/>
      <c r="EEK250" s="485"/>
      <c r="EEL250" s="486"/>
      <c r="EEM250" s="486"/>
      <c r="EEN250" s="486"/>
      <c r="EEO250" s="486"/>
      <c r="EEP250" s="486"/>
      <c r="EEQ250" s="486"/>
      <c r="EER250" s="487"/>
      <c r="EES250" s="485"/>
      <c r="EET250" s="486"/>
      <c r="EEU250" s="486"/>
      <c r="EEV250" s="486"/>
      <c r="EEW250" s="486"/>
      <c r="EEX250" s="486"/>
      <c r="EEY250" s="486"/>
      <c r="EEZ250" s="487"/>
      <c r="EFA250" s="485"/>
      <c r="EFB250" s="486"/>
      <c r="EFC250" s="486"/>
      <c r="EFD250" s="486"/>
      <c r="EFE250" s="486"/>
      <c r="EFF250" s="486"/>
      <c r="EFG250" s="486"/>
      <c r="EFH250" s="487"/>
      <c r="EFI250" s="485"/>
      <c r="EFJ250" s="486"/>
      <c r="EFK250" s="486"/>
      <c r="EFL250" s="486"/>
      <c r="EFM250" s="486"/>
      <c r="EFN250" s="486"/>
      <c r="EFO250" s="486"/>
      <c r="EFP250" s="487"/>
      <c r="EFQ250" s="485"/>
      <c r="EFR250" s="486"/>
      <c r="EFS250" s="486"/>
      <c r="EFT250" s="486"/>
      <c r="EFU250" s="486"/>
      <c r="EFV250" s="486"/>
      <c r="EFW250" s="486"/>
      <c r="EFX250" s="487"/>
      <c r="EFY250" s="485"/>
      <c r="EFZ250" s="486"/>
      <c r="EGA250" s="486"/>
      <c r="EGB250" s="486"/>
      <c r="EGC250" s="486"/>
      <c r="EGD250" s="486"/>
      <c r="EGE250" s="486"/>
      <c r="EGF250" s="487"/>
      <c r="EGG250" s="485"/>
      <c r="EGH250" s="486"/>
      <c r="EGI250" s="486"/>
      <c r="EGJ250" s="486"/>
      <c r="EGK250" s="486"/>
      <c r="EGL250" s="486"/>
      <c r="EGM250" s="486"/>
      <c r="EGN250" s="487"/>
      <c r="EGO250" s="485"/>
      <c r="EGP250" s="486"/>
      <c r="EGQ250" s="486"/>
      <c r="EGR250" s="486"/>
      <c r="EGS250" s="486"/>
      <c r="EGT250" s="486"/>
      <c r="EGU250" s="486"/>
      <c r="EGV250" s="487"/>
      <c r="EGW250" s="485"/>
      <c r="EGX250" s="486"/>
      <c r="EGY250" s="486"/>
      <c r="EGZ250" s="486"/>
      <c r="EHA250" s="486"/>
      <c r="EHB250" s="486"/>
      <c r="EHC250" s="486"/>
      <c r="EHD250" s="487"/>
      <c r="EHE250" s="485"/>
      <c r="EHF250" s="486"/>
      <c r="EHG250" s="486"/>
      <c r="EHH250" s="486"/>
      <c r="EHI250" s="486"/>
      <c r="EHJ250" s="486"/>
      <c r="EHK250" s="486"/>
      <c r="EHL250" s="487"/>
      <c r="EHM250" s="485"/>
      <c r="EHN250" s="486"/>
      <c r="EHO250" s="486"/>
      <c r="EHP250" s="486"/>
      <c r="EHQ250" s="486"/>
      <c r="EHR250" s="486"/>
      <c r="EHS250" s="486"/>
      <c r="EHT250" s="487"/>
      <c r="EHU250" s="485"/>
      <c r="EHV250" s="486"/>
      <c r="EHW250" s="486"/>
      <c r="EHX250" s="486"/>
      <c r="EHY250" s="486"/>
      <c r="EHZ250" s="486"/>
      <c r="EIA250" s="486"/>
      <c r="EIB250" s="487"/>
      <c r="EIC250" s="485"/>
      <c r="EID250" s="486"/>
      <c r="EIE250" s="486"/>
      <c r="EIF250" s="486"/>
      <c r="EIG250" s="486"/>
      <c r="EIH250" s="486"/>
      <c r="EII250" s="486"/>
      <c r="EIJ250" s="487"/>
      <c r="EIK250" s="485"/>
      <c r="EIL250" s="486"/>
      <c r="EIM250" s="486"/>
      <c r="EIN250" s="486"/>
      <c r="EIO250" s="486"/>
      <c r="EIP250" s="486"/>
      <c r="EIQ250" s="486"/>
      <c r="EIR250" s="487"/>
      <c r="EIS250" s="485"/>
      <c r="EIT250" s="486"/>
      <c r="EIU250" s="486"/>
      <c r="EIV250" s="486"/>
      <c r="EIW250" s="486"/>
      <c r="EIX250" s="486"/>
      <c r="EIY250" s="486"/>
      <c r="EIZ250" s="487"/>
      <c r="EJA250" s="485"/>
      <c r="EJB250" s="486"/>
      <c r="EJC250" s="486"/>
      <c r="EJD250" s="486"/>
      <c r="EJE250" s="486"/>
      <c r="EJF250" s="486"/>
      <c r="EJG250" s="486"/>
      <c r="EJH250" s="487"/>
      <c r="EJI250" s="485"/>
      <c r="EJJ250" s="486"/>
      <c r="EJK250" s="486"/>
      <c r="EJL250" s="486"/>
      <c r="EJM250" s="486"/>
      <c r="EJN250" s="486"/>
      <c r="EJO250" s="486"/>
      <c r="EJP250" s="487"/>
      <c r="EJQ250" s="485"/>
      <c r="EJR250" s="486"/>
      <c r="EJS250" s="486"/>
      <c r="EJT250" s="486"/>
      <c r="EJU250" s="486"/>
      <c r="EJV250" s="486"/>
      <c r="EJW250" s="486"/>
      <c r="EJX250" s="487"/>
      <c r="EJY250" s="485"/>
      <c r="EJZ250" s="486"/>
      <c r="EKA250" s="486"/>
      <c r="EKB250" s="486"/>
      <c r="EKC250" s="486"/>
      <c r="EKD250" s="486"/>
      <c r="EKE250" s="486"/>
      <c r="EKF250" s="487"/>
      <c r="EKG250" s="485"/>
      <c r="EKH250" s="486"/>
      <c r="EKI250" s="486"/>
      <c r="EKJ250" s="486"/>
      <c r="EKK250" s="486"/>
      <c r="EKL250" s="486"/>
      <c r="EKM250" s="486"/>
      <c r="EKN250" s="487"/>
      <c r="EKO250" s="485"/>
      <c r="EKP250" s="486"/>
      <c r="EKQ250" s="486"/>
      <c r="EKR250" s="486"/>
      <c r="EKS250" s="486"/>
      <c r="EKT250" s="486"/>
      <c r="EKU250" s="486"/>
      <c r="EKV250" s="487"/>
      <c r="EKW250" s="485"/>
      <c r="EKX250" s="486"/>
      <c r="EKY250" s="486"/>
      <c r="EKZ250" s="486"/>
      <c r="ELA250" s="486"/>
      <c r="ELB250" s="486"/>
      <c r="ELC250" s="486"/>
      <c r="ELD250" s="487"/>
      <c r="ELE250" s="485"/>
      <c r="ELF250" s="486"/>
      <c r="ELG250" s="486"/>
      <c r="ELH250" s="486"/>
      <c r="ELI250" s="486"/>
      <c r="ELJ250" s="486"/>
      <c r="ELK250" s="486"/>
      <c r="ELL250" s="487"/>
      <c r="ELM250" s="485"/>
      <c r="ELN250" s="486"/>
      <c r="ELO250" s="486"/>
      <c r="ELP250" s="486"/>
      <c r="ELQ250" s="486"/>
      <c r="ELR250" s="486"/>
      <c r="ELS250" s="486"/>
      <c r="ELT250" s="487"/>
      <c r="ELU250" s="485"/>
      <c r="ELV250" s="486"/>
      <c r="ELW250" s="486"/>
      <c r="ELX250" s="486"/>
      <c r="ELY250" s="486"/>
      <c r="ELZ250" s="486"/>
      <c r="EMA250" s="486"/>
      <c r="EMB250" s="487"/>
      <c r="EMC250" s="485"/>
      <c r="EMD250" s="486"/>
      <c r="EME250" s="486"/>
      <c r="EMF250" s="486"/>
      <c r="EMG250" s="486"/>
      <c r="EMH250" s="486"/>
      <c r="EMI250" s="486"/>
      <c r="EMJ250" s="487"/>
      <c r="EMK250" s="485"/>
      <c r="EML250" s="486"/>
      <c r="EMM250" s="486"/>
      <c r="EMN250" s="486"/>
      <c r="EMO250" s="486"/>
      <c r="EMP250" s="486"/>
      <c r="EMQ250" s="486"/>
      <c r="EMR250" s="487"/>
      <c r="EMS250" s="485"/>
      <c r="EMT250" s="486"/>
      <c r="EMU250" s="486"/>
      <c r="EMV250" s="486"/>
      <c r="EMW250" s="486"/>
      <c r="EMX250" s="486"/>
      <c r="EMY250" s="486"/>
      <c r="EMZ250" s="487"/>
      <c r="ENA250" s="485"/>
      <c r="ENB250" s="486"/>
      <c r="ENC250" s="486"/>
      <c r="END250" s="486"/>
      <c r="ENE250" s="486"/>
      <c r="ENF250" s="486"/>
      <c r="ENG250" s="486"/>
      <c r="ENH250" s="487"/>
      <c r="ENI250" s="485"/>
      <c r="ENJ250" s="486"/>
      <c r="ENK250" s="486"/>
      <c r="ENL250" s="486"/>
      <c r="ENM250" s="486"/>
      <c r="ENN250" s="486"/>
      <c r="ENO250" s="486"/>
      <c r="ENP250" s="487"/>
      <c r="ENQ250" s="485"/>
      <c r="ENR250" s="486"/>
      <c r="ENS250" s="486"/>
      <c r="ENT250" s="486"/>
      <c r="ENU250" s="486"/>
      <c r="ENV250" s="486"/>
      <c r="ENW250" s="486"/>
      <c r="ENX250" s="487"/>
      <c r="ENY250" s="485"/>
      <c r="ENZ250" s="486"/>
      <c r="EOA250" s="486"/>
      <c r="EOB250" s="486"/>
      <c r="EOC250" s="486"/>
      <c r="EOD250" s="486"/>
      <c r="EOE250" s="486"/>
      <c r="EOF250" s="487"/>
      <c r="EOG250" s="485"/>
      <c r="EOH250" s="486"/>
      <c r="EOI250" s="486"/>
      <c r="EOJ250" s="486"/>
      <c r="EOK250" s="486"/>
      <c r="EOL250" s="486"/>
      <c r="EOM250" s="486"/>
      <c r="EON250" s="487"/>
      <c r="EOO250" s="485"/>
      <c r="EOP250" s="486"/>
      <c r="EOQ250" s="486"/>
      <c r="EOR250" s="486"/>
      <c r="EOS250" s="486"/>
      <c r="EOT250" s="486"/>
      <c r="EOU250" s="486"/>
      <c r="EOV250" s="487"/>
      <c r="EOW250" s="485"/>
      <c r="EOX250" s="486"/>
      <c r="EOY250" s="486"/>
      <c r="EOZ250" s="486"/>
      <c r="EPA250" s="486"/>
      <c r="EPB250" s="486"/>
      <c r="EPC250" s="486"/>
      <c r="EPD250" s="487"/>
      <c r="EPE250" s="485"/>
      <c r="EPF250" s="486"/>
      <c r="EPG250" s="486"/>
      <c r="EPH250" s="486"/>
      <c r="EPI250" s="486"/>
      <c r="EPJ250" s="486"/>
      <c r="EPK250" s="486"/>
      <c r="EPL250" s="487"/>
      <c r="EPM250" s="485"/>
      <c r="EPN250" s="486"/>
      <c r="EPO250" s="486"/>
      <c r="EPP250" s="486"/>
      <c r="EPQ250" s="486"/>
      <c r="EPR250" s="486"/>
      <c r="EPS250" s="486"/>
      <c r="EPT250" s="487"/>
      <c r="EPU250" s="485"/>
      <c r="EPV250" s="486"/>
      <c r="EPW250" s="486"/>
      <c r="EPX250" s="486"/>
      <c r="EPY250" s="486"/>
      <c r="EPZ250" s="486"/>
      <c r="EQA250" s="486"/>
      <c r="EQB250" s="487"/>
      <c r="EQC250" s="485"/>
      <c r="EQD250" s="486"/>
      <c r="EQE250" s="486"/>
      <c r="EQF250" s="486"/>
      <c r="EQG250" s="486"/>
      <c r="EQH250" s="486"/>
      <c r="EQI250" s="486"/>
      <c r="EQJ250" s="487"/>
      <c r="EQK250" s="485"/>
      <c r="EQL250" s="486"/>
      <c r="EQM250" s="486"/>
      <c r="EQN250" s="486"/>
      <c r="EQO250" s="486"/>
      <c r="EQP250" s="486"/>
      <c r="EQQ250" s="486"/>
      <c r="EQR250" s="487"/>
      <c r="EQS250" s="485"/>
      <c r="EQT250" s="486"/>
      <c r="EQU250" s="486"/>
      <c r="EQV250" s="486"/>
      <c r="EQW250" s="486"/>
      <c r="EQX250" s="486"/>
      <c r="EQY250" s="486"/>
      <c r="EQZ250" s="487"/>
      <c r="ERA250" s="485"/>
      <c r="ERB250" s="486"/>
      <c r="ERC250" s="486"/>
      <c r="ERD250" s="486"/>
      <c r="ERE250" s="486"/>
      <c r="ERF250" s="486"/>
      <c r="ERG250" s="486"/>
      <c r="ERH250" s="487"/>
      <c r="ERI250" s="485"/>
      <c r="ERJ250" s="486"/>
      <c r="ERK250" s="486"/>
      <c r="ERL250" s="486"/>
      <c r="ERM250" s="486"/>
      <c r="ERN250" s="486"/>
      <c r="ERO250" s="486"/>
      <c r="ERP250" s="487"/>
      <c r="ERQ250" s="485"/>
      <c r="ERR250" s="486"/>
      <c r="ERS250" s="486"/>
      <c r="ERT250" s="486"/>
      <c r="ERU250" s="486"/>
      <c r="ERV250" s="486"/>
      <c r="ERW250" s="486"/>
      <c r="ERX250" s="487"/>
      <c r="ERY250" s="485"/>
      <c r="ERZ250" s="486"/>
      <c r="ESA250" s="486"/>
      <c r="ESB250" s="486"/>
      <c r="ESC250" s="486"/>
      <c r="ESD250" s="486"/>
      <c r="ESE250" s="486"/>
      <c r="ESF250" s="487"/>
      <c r="ESG250" s="485"/>
      <c r="ESH250" s="486"/>
      <c r="ESI250" s="486"/>
      <c r="ESJ250" s="486"/>
      <c r="ESK250" s="486"/>
      <c r="ESL250" s="486"/>
      <c r="ESM250" s="486"/>
      <c r="ESN250" s="487"/>
      <c r="ESO250" s="485"/>
      <c r="ESP250" s="486"/>
      <c r="ESQ250" s="486"/>
      <c r="ESR250" s="486"/>
      <c r="ESS250" s="486"/>
      <c r="EST250" s="486"/>
      <c r="ESU250" s="486"/>
      <c r="ESV250" s="487"/>
      <c r="ESW250" s="485"/>
      <c r="ESX250" s="486"/>
      <c r="ESY250" s="486"/>
      <c r="ESZ250" s="486"/>
      <c r="ETA250" s="486"/>
      <c r="ETB250" s="486"/>
      <c r="ETC250" s="486"/>
      <c r="ETD250" s="487"/>
      <c r="ETE250" s="485"/>
      <c r="ETF250" s="486"/>
      <c r="ETG250" s="486"/>
      <c r="ETH250" s="486"/>
      <c r="ETI250" s="486"/>
      <c r="ETJ250" s="486"/>
      <c r="ETK250" s="486"/>
      <c r="ETL250" s="487"/>
      <c r="ETM250" s="485"/>
      <c r="ETN250" s="486"/>
      <c r="ETO250" s="486"/>
      <c r="ETP250" s="486"/>
      <c r="ETQ250" s="486"/>
      <c r="ETR250" s="486"/>
      <c r="ETS250" s="486"/>
      <c r="ETT250" s="487"/>
      <c r="ETU250" s="485"/>
      <c r="ETV250" s="486"/>
      <c r="ETW250" s="486"/>
      <c r="ETX250" s="486"/>
      <c r="ETY250" s="486"/>
      <c r="ETZ250" s="486"/>
      <c r="EUA250" s="486"/>
      <c r="EUB250" s="487"/>
      <c r="EUC250" s="485"/>
      <c r="EUD250" s="486"/>
      <c r="EUE250" s="486"/>
      <c r="EUF250" s="486"/>
      <c r="EUG250" s="486"/>
      <c r="EUH250" s="486"/>
      <c r="EUI250" s="486"/>
      <c r="EUJ250" s="487"/>
      <c r="EUK250" s="485"/>
      <c r="EUL250" s="486"/>
      <c r="EUM250" s="486"/>
      <c r="EUN250" s="486"/>
      <c r="EUO250" s="486"/>
      <c r="EUP250" s="486"/>
      <c r="EUQ250" s="486"/>
      <c r="EUR250" s="487"/>
      <c r="EUS250" s="485"/>
      <c r="EUT250" s="486"/>
      <c r="EUU250" s="486"/>
      <c r="EUV250" s="486"/>
      <c r="EUW250" s="486"/>
      <c r="EUX250" s="486"/>
      <c r="EUY250" s="486"/>
      <c r="EUZ250" s="487"/>
      <c r="EVA250" s="485"/>
      <c r="EVB250" s="486"/>
      <c r="EVC250" s="486"/>
      <c r="EVD250" s="486"/>
      <c r="EVE250" s="486"/>
      <c r="EVF250" s="486"/>
      <c r="EVG250" s="486"/>
      <c r="EVH250" s="487"/>
      <c r="EVI250" s="485"/>
      <c r="EVJ250" s="486"/>
      <c r="EVK250" s="486"/>
      <c r="EVL250" s="486"/>
      <c r="EVM250" s="486"/>
      <c r="EVN250" s="486"/>
      <c r="EVO250" s="486"/>
      <c r="EVP250" s="487"/>
      <c r="EVQ250" s="485"/>
      <c r="EVR250" s="486"/>
      <c r="EVS250" s="486"/>
      <c r="EVT250" s="486"/>
      <c r="EVU250" s="486"/>
      <c r="EVV250" s="486"/>
      <c r="EVW250" s="486"/>
      <c r="EVX250" s="487"/>
      <c r="EVY250" s="485"/>
      <c r="EVZ250" s="486"/>
      <c r="EWA250" s="486"/>
      <c r="EWB250" s="486"/>
      <c r="EWC250" s="486"/>
      <c r="EWD250" s="486"/>
      <c r="EWE250" s="486"/>
      <c r="EWF250" s="487"/>
      <c r="EWG250" s="485"/>
      <c r="EWH250" s="486"/>
      <c r="EWI250" s="486"/>
      <c r="EWJ250" s="486"/>
      <c r="EWK250" s="486"/>
      <c r="EWL250" s="486"/>
      <c r="EWM250" s="486"/>
      <c r="EWN250" s="487"/>
      <c r="EWO250" s="485"/>
      <c r="EWP250" s="486"/>
      <c r="EWQ250" s="486"/>
      <c r="EWR250" s="486"/>
      <c r="EWS250" s="486"/>
      <c r="EWT250" s="486"/>
      <c r="EWU250" s="486"/>
      <c r="EWV250" s="487"/>
      <c r="EWW250" s="485"/>
      <c r="EWX250" s="486"/>
      <c r="EWY250" s="486"/>
      <c r="EWZ250" s="486"/>
      <c r="EXA250" s="486"/>
      <c r="EXB250" s="486"/>
      <c r="EXC250" s="486"/>
      <c r="EXD250" s="487"/>
      <c r="EXE250" s="485"/>
      <c r="EXF250" s="486"/>
      <c r="EXG250" s="486"/>
      <c r="EXH250" s="486"/>
      <c r="EXI250" s="486"/>
      <c r="EXJ250" s="486"/>
      <c r="EXK250" s="486"/>
      <c r="EXL250" s="487"/>
      <c r="EXM250" s="485"/>
      <c r="EXN250" s="486"/>
      <c r="EXO250" s="486"/>
      <c r="EXP250" s="486"/>
      <c r="EXQ250" s="486"/>
      <c r="EXR250" s="486"/>
      <c r="EXS250" s="486"/>
      <c r="EXT250" s="487"/>
      <c r="EXU250" s="485"/>
      <c r="EXV250" s="486"/>
      <c r="EXW250" s="486"/>
      <c r="EXX250" s="486"/>
      <c r="EXY250" s="486"/>
      <c r="EXZ250" s="486"/>
      <c r="EYA250" s="486"/>
      <c r="EYB250" s="487"/>
      <c r="EYC250" s="485"/>
      <c r="EYD250" s="486"/>
      <c r="EYE250" s="486"/>
      <c r="EYF250" s="486"/>
      <c r="EYG250" s="486"/>
      <c r="EYH250" s="486"/>
      <c r="EYI250" s="486"/>
      <c r="EYJ250" s="487"/>
      <c r="EYK250" s="485"/>
      <c r="EYL250" s="486"/>
      <c r="EYM250" s="486"/>
      <c r="EYN250" s="486"/>
      <c r="EYO250" s="486"/>
      <c r="EYP250" s="486"/>
      <c r="EYQ250" s="486"/>
      <c r="EYR250" s="487"/>
      <c r="EYS250" s="485"/>
      <c r="EYT250" s="486"/>
      <c r="EYU250" s="486"/>
      <c r="EYV250" s="486"/>
      <c r="EYW250" s="486"/>
      <c r="EYX250" s="486"/>
      <c r="EYY250" s="486"/>
      <c r="EYZ250" s="487"/>
      <c r="EZA250" s="485"/>
      <c r="EZB250" s="486"/>
      <c r="EZC250" s="486"/>
      <c r="EZD250" s="486"/>
      <c r="EZE250" s="486"/>
      <c r="EZF250" s="486"/>
      <c r="EZG250" s="486"/>
      <c r="EZH250" s="487"/>
      <c r="EZI250" s="485"/>
      <c r="EZJ250" s="486"/>
      <c r="EZK250" s="486"/>
      <c r="EZL250" s="486"/>
      <c r="EZM250" s="486"/>
      <c r="EZN250" s="486"/>
      <c r="EZO250" s="486"/>
      <c r="EZP250" s="487"/>
      <c r="EZQ250" s="485"/>
      <c r="EZR250" s="486"/>
      <c r="EZS250" s="486"/>
      <c r="EZT250" s="486"/>
      <c r="EZU250" s="486"/>
      <c r="EZV250" s="486"/>
      <c r="EZW250" s="486"/>
      <c r="EZX250" s="487"/>
      <c r="EZY250" s="485"/>
      <c r="EZZ250" s="486"/>
      <c r="FAA250" s="486"/>
      <c r="FAB250" s="486"/>
      <c r="FAC250" s="486"/>
      <c r="FAD250" s="486"/>
      <c r="FAE250" s="486"/>
      <c r="FAF250" s="487"/>
      <c r="FAG250" s="485"/>
      <c r="FAH250" s="486"/>
      <c r="FAI250" s="486"/>
      <c r="FAJ250" s="486"/>
      <c r="FAK250" s="486"/>
      <c r="FAL250" s="486"/>
      <c r="FAM250" s="486"/>
      <c r="FAN250" s="487"/>
      <c r="FAO250" s="485"/>
      <c r="FAP250" s="486"/>
      <c r="FAQ250" s="486"/>
      <c r="FAR250" s="486"/>
      <c r="FAS250" s="486"/>
      <c r="FAT250" s="486"/>
      <c r="FAU250" s="486"/>
      <c r="FAV250" s="487"/>
      <c r="FAW250" s="485"/>
      <c r="FAX250" s="486"/>
      <c r="FAY250" s="486"/>
      <c r="FAZ250" s="486"/>
      <c r="FBA250" s="486"/>
      <c r="FBB250" s="486"/>
      <c r="FBC250" s="486"/>
      <c r="FBD250" s="487"/>
      <c r="FBE250" s="485"/>
      <c r="FBF250" s="486"/>
      <c r="FBG250" s="486"/>
      <c r="FBH250" s="486"/>
      <c r="FBI250" s="486"/>
      <c r="FBJ250" s="486"/>
      <c r="FBK250" s="486"/>
      <c r="FBL250" s="487"/>
      <c r="FBM250" s="485"/>
      <c r="FBN250" s="486"/>
      <c r="FBO250" s="486"/>
      <c r="FBP250" s="486"/>
      <c r="FBQ250" s="486"/>
      <c r="FBR250" s="486"/>
      <c r="FBS250" s="486"/>
      <c r="FBT250" s="487"/>
      <c r="FBU250" s="485"/>
      <c r="FBV250" s="486"/>
      <c r="FBW250" s="486"/>
      <c r="FBX250" s="486"/>
      <c r="FBY250" s="486"/>
      <c r="FBZ250" s="486"/>
      <c r="FCA250" s="486"/>
      <c r="FCB250" s="487"/>
      <c r="FCC250" s="485"/>
      <c r="FCD250" s="486"/>
      <c r="FCE250" s="486"/>
      <c r="FCF250" s="486"/>
      <c r="FCG250" s="486"/>
      <c r="FCH250" s="486"/>
      <c r="FCI250" s="486"/>
      <c r="FCJ250" s="487"/>
      <c r="FCK250" s="485"/>
      <c r="FCL250" s="486"/>
      <c r="FCM250" s="486"/>
      <c r="FCN250" s="486"/>
      <c r="FCO250" s="486"/>
      <c r="FCP250" s="486"/>
      <c r="FCQ250" s="486"/>
      <c r="FCR250" s="487"/>
      <c r="FCS250" s="485"/>
      <c r="FCT250" s="486"/>
      <c r="FCU250" s="486"/>
      <c r="FCV250" s="486"/>
      <c r="FCW250" s="486"/>
      <c r="FCX250" s="486"/>
      <c r="FCY250" s="486"/>
      <c r="FCZ250" s="487"/>
      <c r="FDA250" s="485"/>
      <c r="FDB250" s="486"/>
      <c r="FDC250" s="486"/>
      <c r="FDD250" s="486"/>
      <c r="FDE250" s="486"/>
      <c r="FDF250" s="486"/>
      <c r="FDG250" s="486"/>
      <c r="FDH250" s="487"/>
      <c r="FDI250" s="485"/>
      <c r="FDJ250" s="486"/>
      <c r="FDK250" s="486"/>
      <c r="FDL250" s="486"/>
      <c r="FDM250" s="486"/>
      <c r="FDN250" s="486"/>
      <c r="FDO250" s="486"/>
      <c r="FDP250" s="487"/>
      <c r="FDQ250" s="485"/>
      <c r="FDR250" s="486"/>
      <c r="FDS250" s="486"/>
      <c r="FDT250" s="486"/>
      <c r="FDU250" s="486"/>
      <c r="FDV250" s="486"/>
      <c r="FDW250" s="486"/>
      <c r="FDX250" s="487"/>
      <c r="FDY250" s="485"/>
      <c r="FDZ250" s="486"/>
      <c r="FEA250" s="486"/>
      <c r="FEB250" s="486"/>
      <c r="FEC250" s="486"/>
      <c r="FED250" s="486"/>
      <c r="FEE250" s="486"/>
      <c r="FEF250" s="487"/>
      <c r="FEG250" s="485"/>
      <c r="FEH250" s="486"/>
      <c r="FEI250" s="486"/>
      <c r="FEJ250" s="486"/>
      <c r="FEK250" s="486"/>
      <c r="FEL250" s="486"/>
      <c r="FEM250" s="486"/>
      <c r="FEN250" s="487"/>
      <c r="FEO250" s="485"/>
      <c r="FEP250" s="486"/>
      <c r="FEQ250" s="486"/>
      <c r="FER250" s="486"/>
      <c r="FES250" s="486"/>
      <c r="FET250" s="486"/>
      <c r="FEU250" s="486"/>
      <c r="FEV250" s="487"/>
      <c r="FEW250" s="485"/>
      <c r="FEX250" s="486"/>
      <c r="FEY250" s="486"/>
      <c r="FEZ250" s="486"/>
      <c r="FFA250" s="486"/>
      <c r="FFB250" s="486"/>
      <c r="FFC250" s="486"/>
      <c r="FFD250" s="487"/>
      <c r="FFE250" s="485"/>
      <c r="FFF250" s="486"/>
      <c r="FFG250" s="486"/>
      <c r="FFH250" s="486"/>
      <c r="FFI250" s="486"/>
      <c r="FFJ250" s="486"/>
      <c r="FFK250" s="486"/>
      <c r="FFL250" s="487"/>
      <c r="FFM250" s="485"/>
      <c r="FFN250" s="486"/>
      <c r="FFO250" s="486"/>
      <c r="FFP250" s="486"/>
      <c r="FFQ250" s="486"/>
      <c r="FFR250" s="486"/>
      <c r="FFS250" s="486"/>
      <c r="FFT250" s="487"/>
      <c r="FFU250" s="485"/>
      <c r="FFV250" s="486"/>
      <c r="FFW250" s="486"/>
      <c r="FFX250" s="486"/>
      <c r="FFY250" s="486"/>
      <c r="FFZ250" s="486"/>
      <c r="FGA250" s="486"/>
      <c r="FGB250" s="487"/>
      <c r="FGC250" s="485"/>
      <c r="FGD250" s="486"/>
      <c r="FGE250" s="486"/>
      <c r="FGF250" s="486"/>
      <c r="FGG250" s="486"/>
      <c r="FGH250" s="486"/>
      <c r="FGI250" s="486"/>
      <c r="FGJ250" s="487"/>
      <c r="FGK250" s="485"/>
      <c r="FGL250" s="486"/>
      <c r="FGM250" s="486"/>
      <c r="FGN250" s="486"/>
      <c r="FGO250" s="486"/>
      <c r="FGP250" s="486"/>
      <c r="FGQ250" s="486"/>
      <c r="FGR250" s="487"/>
      <c r="FGS250" s="485"/>
      <c r="FGT250" s="486"/>
      <c r="FGU250" s="486"/>
      <c r="FGV250" s="486"/>
      <c r="FGW250" s="486"/>
      <c r="FGX250" s="486"/>
      <c r="FGY250" s="486"/>
      <c r="FGZ250" s="487"/>
      <c r="FHA250" s="485"/>
      <c r="FHB250" s="486"/>
      <c r="FHC250" s="486"/>
      <c r="FHD250" s="486"/>
      <c r="FHE250" s="486"/>
      <c r="FHF250" s="486"/>
      <c r="FHG250" s="486"/>
      <c r="FHH250" s="487"/>
      <c r="FHI250" s="485"/>
      <c r="FHJ250" s="486"/>
      <c r="FHK250" s="486"/>
      <c r="FHL250" s="486"/>
      <c r="FHM250" s="486"/>
      <c r="FHN250" s="486"/>
      <c r="FHO250" s="486"/>
      <c r="FHP250" s="487"/>
      <c r="FHQ250" s="485"/>
      <c r="FHR250" s="486"/>
      <c r="FHS250" s="486"/>
      <c r="FHT250" s="486"/>
      <c r="FHU250" s="486"/>
      <c r="FHV250" s="486"/>
      <c r="FHW250" s="486"/>
      <c r="FHX250" s="487"/>
      <c r="FHY250" s="485"/>
      <c r="FHZ250" s="486"/>
      <c r="FIA250" s="486"/>
      <c r="FIB250" s="486"/>
      <c r="FIC250" s="486"/>
      <c r="FID250" s="486"/>
      <c r="FIE250" s="486"/>
      <c r="FIF250" s="487"/>
      <c r="FIG250" s="485"/>
      <c r="FIH250" s="486"/>
      <c r="FII250" s="486"/>
      <c r="FIJ250" s="486"/>
      <c r="FIK250" s="486"/>
      <c r="FIL250" s="486"/>
      <c r="FIM250" s="486"/>
      <c r="FIN250" s="487"/>
      <c r="FIO250" s="485"/>
      <c r="FIP250" s="486"/>
      <c r="FIQ250" s="486"/>
      <c r="FIR250" s="486"/>
      <c r="FIS250" s="486"/>
      <c r="FIT250" s="486"/>
      <c r="FIU250" s="486"/>
      <c r="FIV250" s="487"/>
      <c r="FIW250" s="485"/>
      <c r="FIX250" s="486"/>
      <c r="FIY250" s="486"/>
      <c r="FIZ250" s="486"/>
      <c r="FJA250" s="486"/>
      <c r="FJB250" s="486"/>
      <c r="FJC250" s="486"/>
      <c r="FJD250" s="487"/>
      <c r="FJE250" s="485"/>
      <c r="FJF250" s="486"/>
      <c r="FJG250" s="486"/>
      <c r="FJH250" s="486"/>
      <c r="FJI250" s="486"/>
      <c r="FJJ250" s="486"/>
      <c r="FJK250" s="486"/>
      <c r="FJL250" s="487"/>
      <c r="FJM250" s="485"/>
      <c r="FJN250" s="486"/>
      <c r="FJO250" s="486"/>
      <c r="FJP250" s="486"/>
      <c r="FJQ250" s="486"/>
      <c r="FJR250" s="486"/>
      <c r="FJS250" s="486"/>
      <c r="FJT250" s="487"/>
      <c r="FJU250" s="485"/>
      <c r="FJV250" s="486"/>
      <c r="FJW250" s="486"/>
      <c r="FJX250" s="486"/>
      <c r="FJY250" s="486"/>
      <c r="FJZ250" s="486"/>
      <c r="FKA250" s="486"/>
      <c r="FKB250" s="487"/>
      <c r="FKC250" s="485"/>
      <c r="FKD250" s="486"/>
      <c r="FKE250" s="486"/>
      <c r="FKF250" s="486"/>
      <c r="FKG250" s="486"/>
      <c r="FKH250" s="486"/>
      <c r="FKI250" s="486"/>
      <c r="FKJ250" s="487"/>
      <c r="FKK250" s="485"/>
      <c r="FKL250" s="486"/>
      <c r="FKM250" s="486"/>
      <c r="FKN250" s="486"/>
      <c r="FKO250" s="486"/>
      <c r="FKP250" s="486"/>
      <c r="FKQ250" s="486"/>
      <c r="FKR250" s="487"/>
      <c r="FKS250" s="485"/>
      <c r="FKT250" s="486"/>
      <c r="FKU250" s="486"/>
      <c r="FKV250" s="486"/>
      <c r="FKW250" s="486"/>
      <c r="FKX250" s="486"/>
      <c r="FKY250" s="486"/>
      <c r="FKZ250" s="487"/>
      <c r="FLA250" s="485"/>
      <c r="FLB250" s="486"/>
      <c r="FLC250" s="486"/>
      <c r="FLD250" s="486"/>
      <c r="FLE250" s="486"/>
      <c r="FLF250" s="486"/>
      <c r="FLG250" s="486"/>
      <c r="FLH250" s="487"/>
      <c r="FLI250" s="485"/>
      <c r="FLJ250" s="486"/>
      <c r="FLK250" s="486"/>
      <c r="FLL250" s="486"/>
      <c r="FLM250" s="486"/>
      <c r="FLN250" s="486"/>
      <c r="FLO250" s="486"/>
      <c r="FLP250" s="487"/>
      <c r="FLQ250" s="485"/>
      <c r="FLR250" s="486"/>
      <c r="FLS250" s="486"/>
      <c r="FLT250" s="486"/>
      <c r="FLU250" s="486"/>
      <c r="FLV250" s="486"/>
      <c r="FLW250" s="486"/>
      <c r="FLX250" s="487"/>
      <c r="FLY250" s="485"/>
      <c r="FLZ250" s="486"/>
      <c r="FMA250" s="486"/>
      <c r="FMB250" s="486"/>
      <c r="FMC250" s="486"/>
      <c r="FMD250" s="486"/>
      <c r="FME250" s="486"/>
      <c r="FMF250" s="487"/>
      <c r="FMG250" s="485"/>
      <c r="FMH250" s="486"/>
      <c r="FMI250" s="486"/>
      <c r="FMJ250" s="486"/>
      <c r="FMK250" s="486"/>
      <c r="FML250" s="486"/>
      <c r="FMM250" s="486"/>
      <c r="FMN250" s="487"/>
      <c r="FMO250" s="485"/>
      <c r="FMP250" s="486"/>
      <c r="FMQ250" s="486"/>
      <c r="FMR250" s="486"/>
      <c r="FMS250" s="486"/>
      <c r="FMT250" s="486"/>
      <c r="FMU250" s="486"/>
      <c r="FMV250" s="487"/>
      <c r="FMW250" s="485"/>
      <c r="FMX250" s="486"/>
      <c r="FMY250" s="486"/>
      <c r="FMZ250" s="486"/>
      <c r="FNA250" s="486"/>
      <c r="FNB250" s="486"/>
      <c r="FNC250" s="486"/>
      <c r="FND250" s="487"/>
      <c r="FNE250" s="485"/>
      <c r="FNF250" s="486"/>
      <c r="FNG250" s="486"/>
      <c r="FNH250" s="486"/>
      <c r="FNI250" s="486"/>
      <c r="FNJ250" s="486"/>
      <c r="FNK250" s="486"/>
      <c r="FNL250" s="487"/>
      <c r="FNM250" s="485"/>
      <c r="FNN250" s="486"/>
      <c r="FNO250" s="486"/>
      <c r="FNP250" s="486"/>
      <c r="FNQ250" s="486"/>
      <c r="FNR250" s="486"/>
      <c r="FNS250" s="486"/>
      <c r="FNT250" s="487"/>
      <c r="FNU250" s="485"/>
      <c r="FNV250" s="486"/>
      <c r="FNW250" s="486"/>
      <c r="FNX250" s="486"/>
      <c r="FNY250" s="486"/>
      <c r="FNZ250" s="486"/>
      <c r="FOA250" s="486"/>
      <c r="FOB250" s="487"/>
      <c r="FOC250" s="485"/>
      <c r="FOD250" s="486"/>
      <c r="FOE250" s="486"/>
      <c r="FOF250" s="486"/>
      <c r="FOG250" s="486"/>
      <c r="FOH250" s="486"/>
      <c r="FOI250" s="486"/>
      <c r="FOJ250" s="487"/>
      <c r="FOK250" s="485"/>
      <c r="FOL250" s="486"/>
      <c r="FOM250" s="486"/>
      <c r="FON250" s="486"/>
      <c r="FOO250" s="486"/>
      <c r="FOP250" s="486"/>
      <c r="FOQ250" s="486"/>
      <c r="FOR250" s="487"/>
      <c r="FOS250" s="485"/>
      <c r="FOT250" s="486"/>
      <c r="FOU250" s="486"/>
      <c r="FOV250" s="486"/>
      <c r="FOW250" s="486"/>
      <c r="FOX250" s="486"/>
      <c r="FOY250" s="486"/>
      <c r="FOZ250" s="487"/>
      <c r="FPA250" s="485"/>
      <c r="FPB250" s="486"/>
      <c r="FPC250" s="486"/>
      <c r="FPD250" s="486"/>
      <c r="FPE250" s="486"/>
      <c r="FPF250" s="486"/>
      <c r="FPG250" s="486"/>
      <c r="FPH250" s="487"/>
      <c r="FPI250" s="485"/>
      <c r="FPJ250" s="486"/>
      <c r="FPK250" s="486"/>
      <c r="FPL250" s="486"/>
      <c r="FPM250" s="486"/>
      <c r="FPN250" s="486"/>
      <c r="FPO250" s="486"/>
      <c r="FPP250" s="487"/>
      <c r="FPQ250" s="485"/>
      <c r="FPR250" s="486"/>
      <c r="FPS250" s="486"/>
      <c r="FPT250" s="486"/>
      <c r="FPU250" s="486"/>
      <c r="FPV250" s="486"/>
      <c r="FPW250" s="486"/>
      <c r="FPX250" s="487"/>
      <c r="FPY250" s="485"/>
      <c r="FPZ250" s="486"/>
      <c r="FQA250" s="486"/>
      <c r="FQB250" s="486"/>
      <c r="FQC250" s="486"/>
      <c r="FQD250" s="486"/>
      <c r="FQE250" s="486"/>
      <c r="FQF250" s="487"/>
      <c r="FQG250" s="485"/>
      <c r="FQH250" s="486"/>
      <c r="FQI250" s="486"/>
      <c r="FQJ250" s="486"/>
      <c r="FQK250" s="486"/>
      <c r="FQL250" s="486"/>
      <c r="FQM250" s="486"/>
      <c r="FQN250" s="487"/>
      <c r="FQO250" s="485"/>
      <c r="FQP250" s="486"/>
      <c r="FQQ250" s="486"/>
      <c r="FQR250" s="486"/>
      <c r="FQS250" s="486"/>
      <c r="FQT250" s="486"/>
      <c r="FQU250" s="486"/>
      <c r="FQV250" s="487"/>
      <c r="FQW250" s="485"/>
      <c r="FQX250" s="486"/>
      <c r="FQY250" s="486"/>
      <c r="FQZ250" s="486"/>
      <c r="FRA250" s="486"/>
      <c r="FRB250" s="486"/>
      <c r="FRC250" s="486"/>
      <c r="FRD250" s="487"/>
      <c r="FRE250" s="485"/>
      <c r="FRF250" s="486"/>
      <c r="FRG250" s="486"/>
      <c r="FRH250" s="486"/>
      <c r="FRI250" s="486"/>
      <c r="FRJ250" s="486"/>
      <c r="FRK250" s="486"/>
      <c r="FRL250" s="487"/>
      <c r="FRM250" s="485"/>
      <c r="FRN250" s="486"/>
      <c r="FRO250" s="486"/>
      <c r="FRP250" s="486"/>
      <c r="FRQ250" s="486"/>
      <c r="FRR250" s="486"/>
      <c r="FRS250" s="486"/>
      <c r="FRT250" s="487"/>
      <c r="FRU250" s="485"/>
      <c r="FRV250" s="486"/>
      <c r="FRW250" s="486"/>
      <c r="FRX250" s="486"/>
      <c r="FRY250" s="486"/>
      <c r="FRZ250" s="486"/>
      <c r="FSA250" s="486"/>
      <c r="FSB250" s="487"/>
      <c r="FSC250" s="485"/>
      <c r="FSD250" s="486"/>
      <c r="FSE250" s="486"/>
      <c r="FSF250" s="486"/>
      <c r="FSG250" s="486"/>
      <c r="FSH250" s="486"/>
      <c r="FSI250" s="486"/>
      <c r="FSJ250" s="487"/>
      <c r="FSK250" s="485"/>
      <c r="FSL250" s="486"/>
      <c r="FSM250" s="486"/>
      <c r="FSN250" s="486"/>
      <c r="FSO250" s="486"/>
      <c r="FSP250" s="486"/>
      <c r="FSQ250" s="486"/>
      <c r="FSR250" s="487"/>
      <c r="FSS250" s="485"/>
      <c r="FST250" s="486"/>
      <c r="FSU250" s="486"/>
      <c r="FSV250" s="486"/>
      <c r="FSW250" s="486"/>
      <c r="FSX250" s="486"/>
      <c r="FSY250" s="486"/>
      <c r="FSZ250" s="487"/>
      <c r="FTA250" s="485"/>
      <c r="FTB250" s="486"/>
      <c r="FTC250" s="486"/>
      <c r="FTD250" s="486"/>
      <c r="FTE250" s="486"/>
      <c r="FTF250" s="486"/>
      <c r="FTG250" s="486"/>
      <c r="FTH250" s="487"/>
      <c r="FTI250" s="485"/>
      <c r="FTJ250" s="486"/>
      <c r="FTK250" s="486"/>
      <c r="FTL250" s="486"/>
      <c r="FTM250" s="486"/>
      <c r="FTN250" s="486"/>
      <c r="FTO250" s="486"/>
      <c r="FTP250" s="487"/>
      <c r="FTQ250" s="485"/>
      <c r="FTR250" s="486"/>
      <c r="FTS250" s="486"/>
      <c r="FTT250" s="486"/>
      <c r="FTU250" s="486"/>
      <c r="FTV250" s="486"/>
      <c r="FTW250" s="486"/>
      <c r="FTX250" s="487"/>
      <c r="FTY250" s="485"/>
      <c r="FTZ250" s="486"/>
      <c r="FUA250" s="486"/>
      <c r="FUB250" s="486"/>
      <c r="FUC250" s="486"/>
      <c r="FUD250" s="486"/>
      <c r="FUE250" s="486"/>
      <c r="FUF250" s="487"/>
      <c r="FUG250" s="485"/>
      <c r="FUH250" s="486"/>
      <c r="FUI250" s="486"/>
      <c r="FUJ250" s="486"/>
      <c r="FUK250" s="486"/>
      <c r="FUL250" s="486"/>
      <c r="FUM250" s="486"/>
      <c r="FUN250" s="487"/>
      <c r="FUO250" s="485"/>
      <c r="FUP250" s="486"/>
      <c r="FUQ250" s="486"/>
      <c r="FUR250" s="486"/>
      <c r="FUS250" s="486"/>
      <c r="FUT250" s="486"/>
      <c r="FUU250" s="486"/>
      <c r="FUV250" s="487"/>
      <c r="FUW250" s="485"/>
      <c r="FUX250" s="486"/>
      <c r="FUY250" s="486"/>
      <c r="FUZ250" s="486"/>
      <c r="FVA250" s="486"/>
      <c r="FVB250" s="486"/>
      <c r="FVC250" s="486"/>
      <c r="FVD250" s="487"/>
      <c r="FVE250" s="485"/>
      <c r="FVF250" s="486"/>
      <c r="FVG250" s="486"/>
      <c r="FVH250" s="486"/>
      <c r="FVI250" s="486"/>
      <c r="FVJ250" s="486"/>
      <c r="FVK250" s="486"/>
      <c r="FVL250" s="487"/>
      <c r="FVM250" s="485"/>
      <c r="FVN250" s="486"/>
      <c r="FVO250" s="486"/>
      <c r="FVP250" s="486"/>
      <c r="FVQ250" s="486"/>
      <c r="FVR250" s="486"/>
      <c r="FVS250" s="486"/>
      <c r="FVT250" s="487"/>
      <c r="FVU250" s="485"/>
      <c r="FVV250" s="486"/>
      <c r="FVW250" s="486"/>
      <c r="FVX250" s="486"/>
      <c r="FVY250" s="486"/>
      <c r="FVZ250" s="486"/>
      <c r="FWA250" s="486"/>
      <c r="FWB250" s="487"/>
      <c r="FWC250" s="485"/>
      <c r="FWD250" s="486"/>
      <c r="FWE250" s="486"/>
      <c r="FWF250" s="486"/>
      <c r="FWG250" s="486"/>
      <c r="FWH250" s="486"/>
      <c r="FWI250" s="486"/>
      <c r="FWJ250" s="487"/>
      <c r="FWK250" s="485"/>
      <c r="FWL250" s="486"/>
      <c r="FWM250" s="486"/>
      <c r="FWN250" s="486"/>
      <c r="FWO250" s="486"/>
      <c r="FWP250" s="486"/>
      <c r="FWQ250" s="486"/>
      <c r="FWR250" s="487"/>
      <c r="FWS250" s="485"/>
      <c r="FWT250" s="486"/>
      <c r="FWU250" s="486"/>
      <c r="FWV250" s="486"/>
      <c r="FWW250" s="486"/>
      <c r="FWX250" s="486"/>
      <c r="FWY250" s="486"/>
      <c r="FWZ250" s="487"/>
      <c r="FXA250" s="485"/>
      <c r="FXB250" s="486"/>
      <c r="FXC250" s="486"/>
      <c r="FXD250" s="486"/>
      <c r="FXE250" s="486"/>
      <c r="FXF250" s="486"/>
      <c r="FXG250" s="486"/>
      <c r="FXH250" s="487"/>
      <c r="FXI250" s="485"/>
      <c r="FXJ250" s="486"/>
      <c r="FXK250" s="486"/>
      <c r="FXL250" s="486"/>
      <c r="FXM250" s="486"/>
      <c r="FXN250" s="486"/>
      <c r="FXO250" s="486"/>
      <c r="FXP250" s="487"/>
      <c r="FXQ250" s="485"/>
      <c r="FXR250" s="486"/>
      <c r="FXS250" s="486"/>
      <c r="FXT250" s="486"/>
      <c r="FXU250" s="486"/>
      <c r="FXV250" s="486"/>
      <c r="FXW250" s="486"/>
      <c r="FXX250" s="487"/>
      <c r="FXY250" s="485"/>
      <c r="FXZ250" s="486"/>
      <c r="FYA250" s="486"/>
      <c r="FYB250" s="486"/>
      <c r="FYC250" s="486"/>
      <c r="FYD250" s="486"/>
      <c r="FYE250" s="486"/>
      <c r="FYF250" s="487"/>
      <c r="FYG250" s="485"/>
      <c r="FYH250" s="486"/>
      <c r="FYI250" s="486"/>
      <c r="FYJ250" s="486"/>
      <c r="FYK250" s="486"/>
      <c r="FYL250" s="486"/>
      <c r="FYM250" s="486"/>
      <c r="FYN250" s="487"/>
      <c r="FYO250" s="485"/>
      <c r="FYP250" s="486"/>
      <c r="FYQ250" s="486"/>
      <c r="FYR250" s="486"/>
      <c r="FYS250" s="486"/>
      <c r="FYT250" s="486"/>
      <c r="FYU250" s="486"/>
      <c r="FYV250" s="487"/>
      <c r="FYW250" s="485"/>
      <c r="FYX250" s="486"/>
      <c r="FYY250" s="486"/>
      <c r="FYZ250" s="486"/>
      <c r="FZA250" s="486"/>
      <c r="FZB250" s="486"/>
      <c r="FZC250" s="486"/>
      <c r="FZD250" s="487"/>
      <c r="FZE250" s="485"/>
      <c r="FZF250" s="486"/>
      <c r="FZG250" s="486"/>
      <c r="FZH250" s="486"/>
      <c r="FZI250" s="486"/>
      <c r="FZJ250" s="486"/>
      <c r="FZK250" s="486"/>
      <c r="FZL250" s="487"/>
      <c r="FZM250" s="485"/>
      <c r="FZN250" s="486"/>
      <c r="FZO250" s="486"/>
      <c r="FZP250" s="486"/>
      <c r="FZQ250" s="486"/>
      <c r="FZR250" s="486"/>
      <c r="FZS250" s="486"/>
      <c r="FZT250" s="487"/>
      <c r="FZU250" s="485"/>
      <c r="FZV250" s="486"/>
      <c r="FZW250" s="486"/>
      <c r="FZX250" s="486"/>
      <c r="FZY250" s="486"/>
      <c r="FZZ250" s="486"/>
      <c r="GAA250" s="486"/>
      <c r="GAB250" s="487"/>
      <c r="GAC250" s="485"/>
      <c r="GAD250" s="486"/>
      <c r="GAE250" s="486"/>
      <c r="GAF250" s="486"/>
      <c r="GAG250" s="486"/>
      <c r="GAH250" s="486"/>
      <c r="GAI250" s="486"/>
      <c r="GAJ250" s="487"/>
      <c r="GAK250" s="485"/>
      <c r="GAL250" s="486"/>
      <c r="GAM250" s="486"/>
      <c r="GAN250" s="486"/>
      <c r="GAO250" s="486"/>
      <c r="GAP250" s="486"/>
      <c r="GAQ250" s="486"/>
      <c r="GAR250" s="487"/>
      <c r="GAS250" s="485"/>
      <c r="GAT250" s="486"/>
      <c r="GAU250" s="486"/>
      <c r="GAV250" s="486"/>
      <c r="GAW250" s="486"/>
      <c r="GAX250" s="486"/>
      <c r="GAY250" s="486"/>
      <c r="GAZ250" s="487"/>
      <c r="GBA250" s="485"/>
      <c r="GBB250" s="486"/>
      <c r="GBC250" s="486"/>
      <c r="GBD250" s="486"/>
      <c r="GBE250" s="486"/>
      <c r="GBF250" s="486"/>
      <c r="GBG250" s="486"/>
      <c r="GBH250" s="487"/>
      <c r="GBI250" s="485"/>
      <c r="GBJ250" s="486"/>
      <c r="GBK250" s="486"/>
      <c r="GBL250" s="486"/>
      <c r="GBM250" s="486"/>
      <c r="GBN250" s="486"/>
      <c r="GBO250" s="486"/>
      <c r="GBP250" s="487"/>
      <c r="GBQ250" s="485"/>
      <c r="GBR250" s="486"/>
      <c r="GBS250" s="486"/>
      <c r="GBT250" s="486"/>
      <c r="GBU250" s="486"/>
      <c r="GBV250" s="486"/>
      <c r="GBW250" s="486"/>
      <c r="GBX250" s="487"/>
      <c r="GBY250" s="485"/>
      <c r="GBZ250" s="486"/>
      <c r="GCA250" s="486"/>
      <c r="GCB250" s="486"/>
      <c r="GCC250" s="486"/>
      <c r="GCD250" s="486"/>
      <c r="GCE250" s="486"/>
      <c r="GCF250" s="487"/>
      <c r="GCG250" s="485"/>
      <c r="GCH250" s="486"/>
      <c r="GCI250" s="486"/>
      <c r="GCJ250" s="486"/>
      <c r="GCK250" s="486"/>
      <c r="GCL250" s="486"/>
      <c r="GCM250" s="486"/>
      <c r="GCN250" s="487"/>
      <c r="GCO250" s="485"/>
      <c r="GCP250" s="486"/>
      <c r="GCQ250" s="486"/>
      <c r="GCR250" s="486"/>
      <c r="GCS250" s="486"/>
      <c r="GCT250" s="486"/>
      <c r="GCU250" s="486"/>
      <c r="GCV250" s="487"/>
      <c r="GCW250" s="485"/>
      <c r="GCX250" s="486"/>
      <c r="GCY250" s="486"/>
      <c r="GCZ250" s="486"/>
      <c r="GDA250" s="486"/>
      <c r="GDB250" s="486"/>
      <c r="GDC250" s="486"/>
      <c r="GDD250" s="487"/>
      <c r="GDE250" s="485"/>
      <c r="GDF250" s="486"/>
      <c r="GDG250" s="486"/>
      <c r="GDH250" s="486"/>
      <c r="GDI250" s="486"/>
      <c r="GDJ250" s="486"/>
      <c r="GDK250" s="486"/>
      <c r="GDL250" s="487"/>
      <c r="GDM250" s="485"/>
      <c r="GDN250" s="486"/>
      <c r="GDO250" s="486"/>
      <c r="GDP250" s="486"/>
      <c r="GDQ250" s="486"/>
      <c r="GDR250" s="486"/>
      <c r="GDS250" s="486"/>
      <c r="GDT250" s="487"/>
      <c r="GDU250" s="485"/>
      <c r="GDV250" s="486"/>
      <c r="GDW250" s="486"/>
      <c r="GDX250" s="486"/>
      <c r="GDY250" s="486"/>
      <c r="GDZ250" s="486"/>
      <c r="GEA250" s="486"/>
      <c r="GEB250" s="487"/>
      <c r="GEC250" s="485"/>
      <c r="GED250" s="486"/>
      <c r="GEE250" s="486"/>
      <c r="GEF250" s="486"/>
      <c r="GEG250" s="486"/>
      <c r="GEH250" s="486"/>
      <c r="GEI250" s="486"/>
      <c r="GEJ250" s="487"/>
      <c r="GEK250" s="485"/>
      <c r="GEL250" s="486"/>
      <c r="GEM250" s="486"/>
      <c r="GEN250" s="486"/>
      <c r="GEO250" s="486"/>
      <c r="GEP250" s="486"/>
      <c r="GEQ250" s="486"/>
      <c r="GER250" s="487"/>
      <c r="GES250" s="485"/>
      <c r="GET250" s="486"/>
      <c r="GEU250" s="486"/>
      <c r="GEV250" s="486"/>
      <c r="GEW250" s="486"/>
      <c r="GEX250" s="486"/>
      <c r="GEY250" s="486"/>
      <c r="GEZ250" s="487"/>
      <c r="GFA250" s="485"/>
      <c r="GFB250" s="486"/>
      <c r="GFC250" s="486"/>
      <c r="GFD250" s="486"/>
      <c r="GFE250" s="486"/>
      <c r="GFF250" s="486"/>
      <c r="GFG250" s="486"/>
      <c r="GFH250" s="487"/>
      <c r="GFI250" s="485"/>
      <c r="GFJ250" s="486"/>
      <c r="GFK250" s="486"/>
      <c r="GFL250" s="486"/>
      <c r="GFM250" s="486"/>
      <c r="GFN250" s="486"/>
      <c r="GFO250" s="486"/>
      <c r="GFP250" s="487"/>
      <c r="GFQ250" s="485"/>
      <c r="GFR250" s="486"/>
      <c r="GFS250" s="486"/>
      <c r="GFT250" s="486"/>
      <c r="GFU250" s="486"/>
      <c r="GFV250" s="486"/>
      <c r="GFW250" s="486"/>
      <c r="GFX250" s="487"/>
      <c r="GFY250" s="485"/>
      <c r="GFZ250" s="486"/>
      <c r="GGA250" s="486"/>
      <c r="GGB250" s="486"/>
      <c r="GGC250" s="486"/>
      <c r="GGD250" s="486"/>
      <c r="GGE250" s="486"/>
      <c r="GGF250" s="487"/>
      <c r="GGG250" s="485"/>
      <c r="GGH250" s="486"/>
      <c r="GGI250" s="486"/>
      <c r="GGJ250" s="486"/>
      <c r="GGK250" s="486"/>
      <c r="GGL250" s="486"/>
      <c r="GGM250" s="486"/>
      <c r="GGN250" s="487"/>
      <c r="GGO250" s="485"/>
      <c r="GGP250" s="486"/>
      <c r="GGQ250" s="486"/>
      <c r="GGR250" s="486"/>
      <c r="GGS250" s="486"/>
      <c r="GGT250" s="486"/>
      <c r="GGU250" s="486"/>
      <c r="GGV250" s="487"/>
      <c r="GGW250" s="485"/>
      <c r="GGX250" s="486"/>
      <c r="GGY250" s="486"/>
      <c r="GGZ250" s="486"/>
      <c r="GHA250" s="486"/>
      <c r="GHB250" s="486"/>
      <c r="GHC250" s="486"/>
      <c r="GHD250" s="487"/>
      <c r="GHE250" s="485"/>
      <c r="GHF250" s="486"/>
      <c r="GHG250" s="486"/>
      <c r="GHH250" s="486"/>
      <c r="GHI250" s="486"/>
      <c r="GHJ250" s="486"/>
      <c r="GHK250" s="486"/>
      <c r="GHL250" s="487"/>
      <c r="GHM250" s="485"/>
      <c r="GHN250" s="486"/>
      <c r="GHO250" s="486"/>
      <c r="GHP250" s="486"/>
      <c r="GHQ250" s="486"/>
      <c r="GHR250" s="486"/>
      <c r="GHS250" s="486"/>
      <c r="GHT250" s="487"/>
      <c r="GHU250" s="485"/>
      <c r="GHV250" s="486"/>
      <c r="GHW250" s="486"/>
      <c r="GHX250" s="486"/>
      <c r="GHY250" s="486"/>
      <c r="GHZ250" s="486"/>
      <c r="GIA250" s="486"/>
      <c r="GIB250" s="487"/>
      <c r="GIC250" s="485"/>
      <c r="GID250" s="486"/>
      <c r="GIE250" s="486"/>
      <c r="GIF250" s="486"/>
      <c r="GIG250" s="486"/>
      <c r="GIH250" s="486"/>
      <c r="GII250" s="486"/>
      <c r="GIJ250" s="487"/>
      <c r="GIK250" s="485"/>
      <c r="GIL250" s="486"/>
      <c r="GIM250" s="486"/>
      <c r="GIN250" s="486"/>
      <c r="GIO250" s="486"/>
      <c r="GIP250" s="486"/>
      <c r="GIQ250" s="486"/>
      <c r="GIR250" s="487"/>
      <c r="GIS250" s="485"/>
      <c r="GIT250" s="486"/>
      <c r="GIU250" s="486"/>
      <c r="GIV250" s="486"/>
      <c r="GIW250" s="486"/>
      <c r="GIX250" s="486"/>
      <c r="GIY250" s="486"/>
      <c r="GIZ250" s="487"/>
      <c r="GJA250" s="485"/>
      <c r="GJB250" s="486"/>
      <c r="GJC250" s="486"/>
      <c r="GJD250" s="486"/>
      <c r="GJE250" s="486"/>
      <c r="GJF250" s="486"/>
      <c r="GJG250" s="486"/>
      <c r="GJH250" s="487"/>
      <c r="GJI250" s="485"/>
      <c r="GJJ250" s="486"/>
      <c r="GJK250" s="486"/>
      <c r="GJL250" s="486"/>
      <c r="GJM250" s="486"/>
      <c r="GJN250" s="486"/>
      <c r="GJO250" s="486"/>
      <c r="GJP250" s="487"/>
      <c r="GJQ250" s="485"/>
      <c r="GJR250" s="486"/>
      <c r="GJS250" s="486"/>
      <c r="GJT250" s="486"/>
      <c r="GJU250" s="486"/>
      <c r="GJV250" s="486"/>
      <c r="GJW250" s="486"/>
      <c r="GJX250" s="487"/>
      <c r="GJY250" s="485"/>
      <c r="GJZ250" s="486"/>
      <c r="GKA250" s="486"/>
      <c r="GKB250" s="486"/>
      <c r="GKC250" s="486"/>
      <c r="GKD250" s="486"/>
      <c r="GKE250" s="486"/>
      <c r="GKF250" s="487"/>
      <c r="GKG250" s="485"/>
      <c r="GKH250" s="486"/>
      <c r="GKI250" s="486"/>
      <c r="GKJ250" s="486"/>
      <c r="GKK250" s="486"/>
      <c r="GKL250" s="486"/>
      <c r="GKM250" s="486"/>
      <c r="GKN250" s="487"/>
      <c r="GKO250" s="485"/>
      <c r="GKP250" s="486"/>
      <c r="GKQ250" s="486"/>
      <c r="GKR250" s="486"/>
      <c r="GKS250" s="486"/>
      <c r="GKT250" s="486"/>
      <c r="GKU250" s="486"/>
      <c r="GKV250" s="487"/>
      <c r="GKW250" s="485"/>
      <c r="GKX250" s="486"/>
      <c r="GKY250" s="486"/>
      <c r="GKZ250" s="486"/>
      <c r="GLA250" s="486"/>
      <c r="GLB250" s="486"/>
      <c r="GLC250" s="486"/>
      <c r="GLD250" s="487"/>
      <c r="GLE250" s="485"/>
      <c r="GLF250" s="486"/>
      <c r="GLG250" s="486"/>
      <c r="GLH250" s="486"/>
      <c r="GLI250" s="486"/>
      <c r="GLJ250" s="486"/>
      <c r="GLK250" s="486"/>
      <c r="GLL250" s="487"/>
      <c r="GLM250" s="485"/>
      <c r="GLN250" s="486"/>
      <c r="GLO250" s="486"/>
      <c r="GLP250" s="486"/>
      <c r="GLQ250" s="486"/>
      <c r="GLR250" s="486"/>
      <c r="GLS250" s="486"/>
      <c r="GLT250" s="487"/>
      <c r="GLU250" s="485"/>
      <c r="GLV250" s="486"/>
      <c r="GLW250" s="486"/>
      <c r="GLX250" s="486"/>
      <c r="GLY250" s="486"/>
      <c r="GLZ250" s="486"/>
      <c r="GMA250" s="486"/>
      <c r="GMB250" s="487"/>
      <c r="GMC250" s="485"/>
      <c r="GMD250" s="486"/>
      <c r="GME250" s="486"/>
      <c r="GMF250" s="486"/>
      <c r="GMG250" s="486"/>
      <c r="GMH250" s="486"/>
      <c r="GMI250" s="486"/>
      <c r="GMJ250" s="487"/>
      <c r="GMK250" s="485"/>
      <c r="GML250" s="486"/>
      <c r="GMM250" s="486"/>
      <c r="GMN250" s="486"/>
      <c r="GMO250" s="486"/>
      <c r="GMP250" s="486"/>
      <c r="GMQ250" s="486"/>
      <c r="GMR250" s="487"/>
      <c r="GMS250" s="485"/>
      <c r="GMT250" s="486"/>
      <c r="GMU250" s="486"/>
      <c r="GMV250" s="486"/>
      <c r="GMW250" s="486"/>
      <c r="GMX250" s="486"/>
      <c r="GMY250" s="486"/>
      <c r="GMZ250" s="487"/>
      <c r="GNA250" s="485"/>
      <c r="GNB250" s="486"/>
      <c r="GNC250" s="486"/>
      <c r="GND250" s="486"/>
      <c r="GNE250" s="486"/>
      <c r="GNF250" s="486"/>
      <c r="GNG250" s="486"/>
      <c r="GNH250" s="487"/>
      <c r="GNI250" s="485"/>
      <c r="GNJ250" s="486"/>
      <c r="GNK250" s="486"/>
      <c r="GNL250" s="486"/>
      <c r="GNM250" s="486"/>
      <c r="GNN250" s="486"/>
      <c r="GNO250" s="486"/>
      <c r="GNP250" s="487"/>
      <c r="GNQ250" s="485"/>
      <c r="GNR250" s="486"/>
      <c r="GNS250" s="486"/>
      <c r="GNT250" s="486"/>
      <c r="GNU250" s="486"/>
      <c r="GNV250" s="486"/>
      <c r="GNW250" s="486"/>
      <c r="GNX250" s="487"/>
      <c r="GNY250" s="485"/>
      <c r="GNZ250" s="486"/>
      <c r="GOA250" s="486"/>
      <c r="GOB250" s="486"/>
      <c r="GOC250" s="486"/>
      <c r="GOD250" s="486"/>
      <c r="GOE250" s="486"/>
      <c r="GOF250" s="487"/>
      <c r="GOG250" s="485"/>
      <c r="GOH250" s="486"/>
      <c r="GOI250" s="486"/>
      <c r="GOJ250" s="486"/>
      <c r="GOK250" s="486"/>
      <c r="GOL250" s="486"/>
      <c r="GOM250" s="486"/>
      <c r="GON250" s="487"/>
      <c r="GOO250" s="485"/>
      <c r="GOP250" s="486"/>
      <c r="GOQ250" s="486"/>
      <c r="GOR250" s="486"/>
      <c r="GOS250" s="486"/>
      <c r="GOT250" s="486"/>
      <c r="GOU250" s="486"/>
      <c r="GOV250" s="487"/>
      <c r="GOW250" s="485"/>
      <c r="GOX250" s="486"/>
      <c r="GOY250" s="486"/>
      <c r="GOZ250" s="486"/>
      <c r="GPA250" s="486"/>
      <c r="GPB250" s="486"/>
      <c r="GPC250" s="486"/>
      <c r="GPD250" s="487"/>
      <c r="GPE250" s="485"/>
      <c r="GPF250" s="486"/>
      <c r="GPG250" s="486"/>
      <c r="GPH250" s="486"/>
      <c r="GPI250" s="486"/>
      <c r="GPJ250" s="486"/>
      <c r="GPK250" s="486"/>
      <c r="GPL250" s="487"/>
      <c r="GPM250" s="485"/>
      <c r="GPN250" s="486"/>
      <c r="GPO250" s="486"/>
      <c r="GPP250" s="486"/>
      <c r="GPQ250" s="486"/>
      <c r="GPR250" s="486"/>
      <c r="GPS250" s="486"/>
      <c r="GPT250" s="487"/>
      <c r="GPU250" s="485"/>
      <c r="GPV250" s="486"/>
      <c r="GPW250" s="486"/>
      <c r="GPX250" s="486"/>
      <c r="GPY250" s="486"/>
      <c r="GPZ250" s="486"/>
      <c r="GQA250" s="486"/>
      <c r="GQB250" s="487"/>
      <c r="GQC250" s="485"/>
      <c r="GQD250" s="486"/>
      <c r="GQE250" s="486"/>
      <c r="GQF250" s="486"/>
      <c r="GQG250" s="486"/>
      <c r="GQH250" s="486"/>
      <c r="GQI250" s="486"/>
      <c r="GQJ250" s="487"/>
      <c r="GQK250" s="485"/>
      <c r="GQL250" s="486"/>
      <c r="GQM250" s="486"/>
      <c r="GQN250" s="486"/>
      <c r="GQO250" s="486"/>
      <c r="GQP250" s="486"/>
      <c r="GQQ250" s="486"/>
      <c r="GQR250" s="487"/>
      <c r="GQS250" s="485"/>
      <c r="GQT250" s="486"/>
      <c r="GQU250" s="486"/>
      <c r="GQV250" s="486"/>
      <c r="GQW250" s="486"/>
      <c r="GQX250" s="486"/>
      <c r="GQY250" s="486"/>
      <c r="GQZ250" s="487"/>
      <c r="GRA250" s="485"/>
      <c r="GRB250" s="486"/>
      <c r="GRC250" s="486"/>
      <c r="GRD250" s="486"/>
      <c r="GRE250" s="486"/>
      <c r="GRF250" s="486"/>
      <c r="GRG250" s="486"/>
      <c r="GRH250" s="487"/>
      <c r="GRI250" s="485"/>
      <c r="GRJ250" s="486"/>
      <c r="GRK250" s="486"/>
      <c r="GRL250" s="486"/>
      <c r="GRM250" s="486"/>
      <c r="GRN250" s="486"/>
      <c r="GRO250" s="486"/>
      <c r="GRP250" s="487"/>
      <c r="GRQ250" s="485"/>
      <c r="GRR250" s="486"/>
      <c r="GRS250" s="486"/>
      <c r="GRT250" s="486"/>
      <c r="GRU250" s="486"/>
      <c r="GRV250" s="486"/>
      <c r="GRW250" s="486"/>
      <c r="GRX250" s="487"/>
      <c r="GRY250" s="485"/>
      <c r="GRZ250" s="486"/>
      <c r="GSA250" s="486"/>
      <c r="GSB250" s="486"/>
      <c r="GSC250" s="486"/>
      <c r="GSD250" s="486"/>
      <c r="GSE250" s="486"/>
      <c r="GSF250" s="487"/>
      <c r="GSG250" s="485"/>
      <c r="GSH250" s="486"/>
      <c r="GSI250" s="486"/>
      <c r="GSJ250" s="486"/>
      <c r="GSK250" s="486"/>
      <c r="GSL250" s="486"/>
      <c r="GSM250" s="486"/>
      <c r="GSN250" s="487"/>
      <c r="GSO250" s="485"/>
      <c r="GSP250" s="486"/>
      <c r="GSQ250" s="486"/>
      <c r="GSR250" s="486"/>
      <c r="GSS250" s="486"/>
      <c r="GST250" s="486"/>
      <c r="GSU250" s="486"/>
      <c r="GSV250" s="487"/>
      <c r="GSW250" s="485"/>
      <c r="GSX250" s="486"/>
      <c r="GSY250" s="486"/>
      <c r="GSZ250" s="486"/>
      <c r="GTA250" s="486"/>
      <c r="GTB250" s="486"/>
      <c r="GTC250" s="486"/>
      <c r="GTD250" s="487"/>
      <c r="GTE250" s="485"/>
      <c r="GTF250" s="486"/>
      <c r="GTG250" s="486"/>
      <c r="GTH250" s="486"/>
      <c r="GTI250" s="486"/>
      <c r="GTJ250" s="486"/>
      <c r="GTK250" s="486"/>
      <c r="GTL250" s="487"/>
      <c r="GTM250" s="485"/>
      <c r="GTN250" s="486"/>
      <c r="GTO250" s="486"/>
      <c r="GTP250" s="486"/>
      <c r="GTQ250" s="486"/>
      <c r="GTR250" s="486"/>
      <c r="GTS250" s="486"/>
      <c r="GTT250" s="487"/>
      <c r="GTU250" s="485"/>
      <c r="GTV250" s="486"/>
      <c r="GTW250" s="486"/>
      <c r="GTX250" s="486"/>
      <c r="GTY250" s="486"/>
      <c r="GTZ250" s="486"/>
      <c r="GUA250" s="486"/>
      <c r="GUB250" s="487"/>
      <c r="GUC250" s="485"/>
      <c r="GUD250" s="486"/>
      <c r="GUE250" s="486"/>
      <c r="GUF250" s="486"/>
      <c r="GUG250" s="486"/>
      <c r="GUH250" s="486"/>
      <c r="GUI250" s="486"/>
      <c r="GUJ250" s="487"/>
      <c r="GUK250" s="485"/>
      <c r="GUL250" s="486"/>
      <c r="GUM250" s="486"/>
      <c r="GUN250" s="486"/>
      <c r="GUO250" s="486"/>
      <c r="GUP250" s="486"/>
      <c r="GUQ250" s="486"/>
      <c r="GUR250" s="487"/>
      <c r="GUS250" s="485"/>
      <c r="GUT250" s="486"/>
      <c r="GUU250" s="486"/>
      <c r="GUV250" s="486"/>
      <c r="GUW250" s="486"/>
      <c r="GUX250" s="486"/>
      <c r="GUY250" s="486"/>
      <c r="GUZ250" s="487"/>
      <c r="GVA250" s="485"/>
      <c r="GVB250" s="486"/>
      <c r="GVC250" s="486"/>
      <c r="GVD250" s="486"/>
      <c r="GVE250" s="486"/>
      <c r="GVF250" s="486"/>
      <c r="GVG250" s="486"/>
      <c r="GVH250" s="487"/>
      <c r="GVI250" s="485"/>
      <c r="GVJ250" s="486"/>
      <c r="GVK250" s="486"/>
      <c r="GVL250" s="486"/>
      <c r="GVM250" s="486"/>
      <c r="GVN250" s="486"/>
      <c r="GVO250" s="486"/>
      <c r="GVP250" s="487"/>
      <c r="GVQ250" s="485"/>
      <c r="GVR250" s="486"/>
      <c r="GVS250" s="486"/>
      <c r="GVT250" s="486"/>
      <c r="GVU250" s="486"/>
      <c r="GVV250" s="486"/>
      <c r="GVW250" s="486"/>
      <c r="GVX250" s="487"/>
      <c r="GVY250" s="485"/>
      <c r="GVZ250" s="486"/>
      <c r="GWA250" s="486"/>
      <c r="GWB250" s="486"/>
      <c r="GWC250" s="486"/>
      <c r="GWD250" s="486"/>
      <c r="GWE250" s="486"/>
      <c r="GWF250" s="487"/>
      <c r="GWG250" s="485"/>
      <c r="GWH250" s="486"/>
      <c r="GWI250" s="486"/>
      <c r="GWJ250" s="486"/>
      <c r="GWK250" s="486"/>
      <c r="GWL250" s="486"/>
      <c r="GWM250" s="486"/>
      <c r="GWN250" s="487"/>
      <c r="GWO250" s="485"/>
      <c r="GWP250" s="486"/>
      <c r="GWQ250" s="486"/>
      <c r="GWR250" s="486"/>
      <c r="GWS250" s="486"/>
      <c r="GWT250" s="486"/>
      <c r="GWU250" s="486"/>
      <c r="GWV250" s="487"/>
      <c r="GWW250" s="485"/>
      <c r="GWX250" s="486"/>
      <c r="GWY250" s="486"/>
      <c r="GWZ250" s="486"/>
      <c r="GXA250" s="486"/>
      <c r="GXB250" s="486"/>
      <c r="GXC250" s="486"/>
      <c r="GXD250" s="487"/>
      <c r="GXE250" s="485"/>
      <c r="GXF250" s="486"/>
      <c r="GXG250" s="486"/>
      <c r="GXH250" s="486"/>
      <c r="GXI250" s="486"/>
      <c r="GXJ250" s="486"/>
      <c r="GXK250" s="486"/>
      <c r="GXL250" s="487"/>
      <c r="GXM250" s="485"/>
      <c r="GXN250" s="486"/>
      <c r="GXO250" s="486"/>
      <c r="GXP250" s="486"/>
      <c r="GXQ250" s="486"/>
      <c r="GXR250" s="486"/>
      <c r="GXS250" s="486"/>
      <c r="GXT250" s="487"/>
      <c r="GXU250" s="485"/>
      <c r="GXV250" s="486"/>
      <c r="GXW250" s="486"/>
      <c r="GXX250" s="486"/>
      <c r="GXY250" s="486"/>
      <c r="GXZ250" s="486"/>
      <c r="GYA250" s="486"/>
      <c r="GYB250" s="487"/>
      <c r="GYC250" s="485"/>
      <c r="GYD250" s="486"/>
      <c r="GYE250" s="486"/>
      <c r="GYF250" s="486"/>
      <c r="GYG250" s="486"/>
      <c r="GYH250" s="486"/>
      <c r="GYI250" s="486"/>
      <c r="GYJ250" s="487"/>
      <c r="GYK250" s="485"/>
      <c r="GYL250" s="486"/>
      <c r="GYM250" s="486"/>
      <c r="GYN250" s="486"/>
      <c r="GYO250" s="486"/>
      <c r="GYP250" s="486"/>
      <c r="GYQ250" s="486"/>
      <c r="GYR250" s="487"/>
      <c r="GYS250" s="485"/>
      <c r="GYT250" s="486"/>
      <c r="GYU250" s="486"/>
      <c r="GYV250" s="486"/>
      <c r="GYW250" s="486"/>
      <c r="GYX250" s="486"/>
      <c r="GYY250" s="486"/>
      <c r="GYZ250" s="487"/>
      <c r="GZA250" s="485"/>
      <c r="GZB250" s="486"/>
      <c r="GZC250" s="486"/>
      <c r="GZD250" s="486"/>
      <c r="GZE250" s="486"/>
      <c r="GZF250" s="486"/>
      <c r="GZG250" s="486"/>
      <c r="GZH250" s="487"/>
      <c r="GZI250" s="485"/>
      <c r="GZJ250" s="486"/>
      <c r="GZK250" s="486"/>
      <c r="GZL250" s="486"/>
      <c r="GZM250" s="486"/>
      <c r="GZN250" s="486"/>
      <c r="GZO250" s="486"/>
      <c r="GZP250" s="487"/>
      <c r="GZQ250" s="485"/>
      <c r="GZR250" s="486"/>
      <c r="GZS250" s="486"/>
      <c r="GZT250" s="486"/>
      <c r="GZU250" s="486"/>
      <c r="GZV250" s="486"/>
      <c r="GZW250" s="486"/>
      <c r="GZX250" s="487"/>
      <c r="GZY250" s="485"/>
      <c r="GZZ250" s="486"/>
      <c r="HAA250" s="486"/>
      <c r="HAB250" s="486"/>
      <c r="HAC250" s="486"/>
      <c r="HAD250" s="486"/>
      <c r="HAE250" s="486"/>
      <c r="HAF250" s="487"/>
      <c r="HAG250" s="485"/>
      <c r="HAH250" s="486"/>
      <c r="HAI250" s="486"/>
      <c r="HAJ250" s="486"/>
      <c r="HAK250" s="486"/>
      <c r="HAL250" s="486"/>
      <c r="HAM250" s="486"/>
      <c r="HAN250" s="487"/>
      <c r="HAO250" s="485"/>
      <c r="HAP250" s="486"/>
      <c r="HAQ250" s="486"/>
      <c r="HAR250" s="486"/>
      <c r="HAS250" s="486"/>
      <c r="HAT250" s="486"/>
      <c r="HAU250" s="486"/>
      <c r="HAV250" s="487"/>
      <c r="HAW250" s="485"/>
      <c r="HAX250" s="486"/>
      <c r="HAY250" s="486"/>
      <c r="HAZ250" s="486"/>
      <c r="HBA250" s="486"/>
      <c r="HBB250" s="486"/>
      <c r="HBC250" s="486"/>
      <c r="HBD250" s="487"/>
      <c r="HBE250" s="485"/>
      <c r="HBF250" s="486"/>
      <c r="HBG250" s="486"/>
      <c r="HBH250" s="486"/>
      <c r="HBI250" s="486"/>
      <c r="HBJ250" s="486"/>
      <c r="HBK250" s="486"/>
      <c r="HBL250" s="487"/>
      <c r="HBM250" s="485"/>
      <c r="HBN250" s="486"/>
      <c r="HBO250" s="486"/>
      <c r="HBP250" s="486"/>
      <c r="HBQ250" s="486"/>
      <c r="HBR250" s="486"/>
      <c r="HBS250" s="486"/>
      <c r="HBT250" s="487"/>
      <c r="HBU250" s="485"/>
      <c r="HBV250" s="486"/>
      <c r="HBW250" s="486"/>
      <c r="HBX250" s="486"/>
      <c r="HBY250" s="486"/>
      <c r="HBZ250" s="486"/>
      <c r="HCA250" s="486"/>
      <c r="HCB250" s="487"/>
      <c r="HCC250" s="485"/>
      <c r="HCD250" s="486"/>
      <c r="HCE250" s="486"/>
      <c r="HCF250" s="486"/>
      <c r="HCG250" s="486"/>
      <c r="HCH250" s="486"/>
      <c r="HCI250" s="486"/>
      <c r="HCJ250" s="487"/>
      <c r="HCK250" s="485"/>
      <c r="HCL250" s="486"/>
      <c r="HCM250" s="486"/>
      <c r="HCN250" s="486"/>
      <c r="HCO250" s="486"/>
      <c r="HCP250" s="486"/>
      <c r="HCQ250" s="486"/>
      <c r="HCR250" s="487"/>
      <c r="HCS250" s="485"/>
      <c r="HCT250" s="486"/>
      <c r="HCU250" s="486"/>
      <c r="HCV250" s="486"/>
      <c r="HCW250" s="486"/>
      <c r="HCX250" s="486"/>
      <c r="HCY250" s="486"/>
      <c r="HCZ250" s="487"/>
      <c r="HDA250" s="485"/>
      <c r="HDB250" s="486"/>
      <c r="HDC250" s="486"/>
      <c r="HDD250" s="486"/>
      <c r="HDE250" s="486"/>
      <c r="HDF250" s="486"/>
      <c r="HDG250" s="486"/>
      <c r="HDH250" s="487"/>
      <c r="HDI250" s="485"/>
      <c r="HDJ250" s="486"/>
      <c r="HDK250" s="486"/>
      <c r="HDL250" s="486"/>
      <c r="HDM250" s="486"/>
      <c r="HDN250" s="486"/>
      <c r="HDO250" s="486"/>
      <c r="HDP250" s="487"/>
      <c r="HDQ250" s="485"/>
      <c r="HDR250" s="486"/>
      <c r="HDS250" s="486"/>
      <c r="HDT250" s="486"/>
      <c r="HDU250" s="486"/>
      <c r="HDV250" s="486"/>
      <c r="HDW250" s="486"/>
      <c r="HDX250" s="487"/>
      <c r="HDY250" s="485"/>
      <c r="HDZ250" s="486"/>
      <c r="HEA250" s="486"/>
      <c r="HEB250" s="486"/>
      <c r="HEC250" s="486"/>
      <c r="HED250" s="486"/>
      <c r="HEE250" s="486"/>
      <c r="HEF250" s="487"/>
      <c r="HEG250" s="485"/>
      <c r="HEH250" s="486"/>
      <c r="HEI250" s="486"/>
      <c r="HEJ250" s="486"/>
      <c r="HEK250" s="486"/>
      <c r="HEL250" s="486"/>
      <c r="HEM250" s="486"/>
      <c r="HEN250" s="487"/>
      <c r="HEO250" s="485"/>
      <c r="HEP250" s="486"/>
      <c r="HEQ250" s="486"/>
      <c r="HER250" s="486"/>
      <c r="HES250" s="486"/>
      <c r="HET250" s="486"/>
      <c r="HEU250" s="486"/>
      <c r="HEV250" s="487"/>
      <c r="HEW250" s="485"/>
      <c r="HEX250" s="486"/>
      <c r="HEY250" s="486"/>
      <c r="HEZ250" s="486"/>
      <c r="HFA250" s="486"/>
      <c r="HFB250" s="486"/>
      <c r="HFC250" s="486"/>
      <c r="HFD250" s="487"/>
      <c r="HFE250" s="485"/>
      <c r="HFF250" s="486"/>
      <c r="HFG250" s="486"/>
      <c r="HFH250" s="486"/>
      <c r="HFI250" s="486"/>
      <c r="HFJ250" s="486"/>
      <c r="HFK250" s="486"/>
      <c r="HFL250" s="487"/>
      <c r="HFM250" s="485"/>
      <c r="HFN250" s="486"/>
      <c r="HFO250" s="486"/>
      <c r="HFP250" s="486"/>
      <c r="HFQ250" s="486"/>
      <c r="HFR250" s="486"/>
      <c r="HFS250" s="486"/>
      <c r="HFT250" s="487"/>
      <c r="HFU250" s="485"/>
      <c r="HFV250" s="486"/>
      <c r="HFW250" s="486"/>
      <c r="HFX250" s="486"/>
      <c r="HFY250" s="486"/>
      <c r="HFZ250" s="486"/>
      <c r="HGA250" s="486"/>
      <c r="HGB250" s="487"/>
      <c r="HGC250" s="485"/>
      <c r="HGD250" s="486"/>
      <c r="HGE250" s="486"/>
      <c r="HGF250" s="486"/>
      <c r="HGG250" s="486"/>
      <c r="HGH250" s="486"/>
      <c r="HGI250" s="486"/>
      <c r="HGJ250" s="487"/>
      <c r="HGK250" s="485"/>
      <c r="HGL250" s="486"/>
      <c r="HGM250" s="486"/>
      <c r="HGN250" s="486"/>
      <c r="HGO250" s="486"/>
      <c r="HGP250" s="486"/>
      <c r="HGQ250" s="486"/>
      <c r="HGR250" s="487"/>
      <c r="HGS250" s="485"/>
      <c r="HGT250" s="486"/>
      <c r="HGU250" s="486"/>
      <c r="HGV250" s="486"/>
      <c r="HGW250" s="486"/>
      <c r="HGX250" s="486"/>
      <c r="HGY250" s="486"/>
      <c r="HGZ250" s="487"/>
      <c r="HHA250" s="485"/>
      <c r="HHB250" s="486"/>
      <c r="HHC250" s="486"/>
      <c r="HHD250" s="486"/>
      <c r="HHE250" s="486"/>
      <c r="HHF250" s="486"/>
      <c r="HHG250" s="486"/>
      <c r="HHH250" s="487"/>
      <c r="HHI250" s="485"/>
      <c r="HHJ250" s="486"/>
      <c r="HHK250" s="486"/>
      <c r="HHL250" s="486"/>
      <c r="HHM250" s="486"/>
      <c r="HHN250" s="486"/>
      <c r="HHO250" s="486"/>
      <c r="HHP250" s="487"/>
      <c r="HHQ250" s="485"/>
      <c r="HHR250" s="486"/>
      <c r="HHS250" s="486"/>
      <c r="HHT250" s="486"/>
      <c r="HHU250" s="486"/>
      <c r="HHV250" s="486"/>
      <c r="HHW250" s="486"/>
      <c r="HHX250" s="487"/>
      <c r="HHY250" s="485"/>
      <c r="HHZ250" s="486"/>
      <c r="HIA250" s="486"/>
      <c r="HIB250" s="486"/>
      <c r="HIC250" s="486"/>
      <c r="HID250" s="486"/>
      <c r="HIE250" s="486"/>
      <c r="HIF250" s="487"/>
      <c r="HIG250" s="485"/>
      <c r="HIH250" s="486"/>
      <c r="HII250" s="486"/>
      <c r="HIJ250" s="486"/>
      <c r="HIK250" s="486"/>
      <c r="HIL250" s="486"/>
      <c r="HIM250" s="486"/>
      <c r="HIN250" s="487"/>
      <c r="HIO250" s="485"/>
      <c r="HIP250" s="486"/>
      <c r="HIQ250" s="486"/>
      <c r="HIR250" s="486"/>
      <c r="HIS250" s="486"/>
      <c r="HIT250" s="486"/>
      <c r="HIU250" s="486"/>
      <c r="HIV250" s="487"/>
      <c r="HIW250" s="485"/>
      <c r="HIX250" s="486"/>
      <c r="HIY250" s="486"/>
      <c r="HIZ250" s="486"/>
      <c r="HJA250" s="486"/>
      <c r="HJB250" s="486"/>
      <c r="HJC250" s="486"/>
      <c r="HJD250" s="487"/>
      <c r="HJE250" s="485"/>
      <c r="HJF250" s="486"/>
      <c r="HJG250" s="486"/>
      <c r="HJH250" s="486"/>
      <c r="HJI250" s="486"/>
      <c r="HJJ250" s="486"/>
      <c r="HJK250" s="486"/>
      <c r="HJL250" s="487"/>
      <c r="HJM250" s="485"/>
      <c r="HJN250" s="486"/>
      <c r="HJO250" s="486"/>
      <c r="HJP250" s="486"/>
      <c r="HJQ250" s="486"/>
      <c r="HJR250" s="486"/>
      <c r="HJS250" s="486"/>
      <c r="HJT250" s="487"/>
      <c r="HJU250" s="485"/>
      <c r="HJV250" s="486"/>
      <c r="HJW250" s="486"/>
      <c r="HJX250" s="486"/>
      <c r="HJY250" s="486"/>
      <c r="HJZ250" s="486"/>
      <c r="HKA250" s="486"/>
      <c r="HKB250" s="487"/>
      <c r="HKC250" s="485"/>
      <c r="HKD250" s="486"/>
      <c r="HKE250" s="486"/>
      <c r="HKF250" s="486"/>
      <c r="HKG250" s="486"/>
      <c r="HKH250" s="486"/>
      <c r="HKI250" s="486"/>
      <c r="HKJ250" s="487"/>
      <c r="HKK250" s="485"/>
      <c r="HKL250" s="486"/>
      <c r="HKM250" s="486"/>
      <c r="HKN250" s="486"/>
      <c r="HKO250" s="486"/>
      <c r="HKP250" s="486"/>
      <c r="HKQ250" s="486"/>
      <c r="HKR250" s="487"/>
      <c r="HKS250" s="485"/>
      <c r="HKT250" s="486"/>
      <c r="HKU250" s="486"/>
      <c r="HKV250" s="486"/>
      <c r="HKW250" s="486"/>
      <c r="HKX250" s="486"/>
      <c r="HKY250" s="486"/>
      <c r="HKZ250" s="487"/>
      <c r="HLA250" s="485"/>
      <c r="HLB250" s="486"/>
      <c r="HLC250" s="486"/>
      <c r="HLD250" s="486"/>
      <c r="HLE250" s="486"/>
      <c r="HLF250" s="486"/>
      <c r="HLG250" s="486"/>
      <c r="HLH250" s="487"/>
      <c r="HLI250" s="485"/>
      <c r="HLJ250" s="486"/>
      <c r="HLK250" s="486"/>
      <c r="HLL250" s="486"/>
      <c r="HLM250" s="486"/>
      <c r="HLN250" s="486"/>
      <c r="HLO250" s="486"/>
      <c r="HLP250" s="487"/>
      <c r="HLQ250" s="485"/>
      <c r="HLR250" s="486"/>
      <c r="HLS250" s="486"/>
      <c r="HLT250" s="486"/>
      <c r="HLU250" s="486"/>
      <c r="HLV250" s="486"/>
      <c r="HLW250" s="486"/>
      <c r="HLX250" s="487"/>
      <c r="HLY250" s="485"/>
      <c r="HLZ250" s="486"/>
      <c r="HMA250" s="486"/>
      <c r="HMB250" s="486"/>
      <c r="HMC250" s="486"/>
      <c r="HMD250" s="486"/>
      <c r="HME250" s="486"/>
      <c r="HMF250" s="487"/>
      <c r="HMG250" s="485"/>
      <c r="HMH250" s="486"/>
      <c r="HMI250" s="486"/>
      <c r="HMJ250" s="486"/>
      <c r="HMK250" s="486"/>
      <c r="HML250" s="486"/>
      <c r="HMM250" s="486"/>
      <c r="HMN250" s="487"/>
      <c r="HMO250" s="485"/>
      <c r="HMP250" s="486"/>
      <c r="HMQ250" s="486"/>
      <c r="HMR250" s="486"/>
      <c r="HMS250" s="486"/>
      <c r="HMT250" s="486"/>
      <c r="HMU250" s="486"/>
      <c r="HMV250" s="487"/>
      <c r="HMW250" s="485"/>
      <c r="HMX250" s="486"/>
      <c r="HMY250" s="486"/>
      <c r="HMZ250" s="486"/>
      <c r="HNA250" s="486"/>
      <c r="HNB250" s="486"/>
      <c r="HNC250" s="486"/>
      <c r="HND250" s="487"/>
      <c r="HNE250" s="485"/>
      <c r="HNF250" s="486"/>
      <c r="HNG250" s="486"/>
      <c r="HNH250" s="486"/>
      <c r="HNI250" s="486"/>
      <c r="HNJ250" s="486"/>
      <c r="HNK250" s="486"/>
      <c r="HNL250" s="487"/>
      <c r="HNM250" s="485"/>
      <c r="HNN250" s="486"/>
      <c r="HNO250" s="486"/>
      <c r="HNP250" s="486"/>
      <c r="HNQ250" s="486"/>
      <c r="HNR250" s="486"/>
      <c r="HNS250" s="486"/>
      <c r="HNT250" s="487"/>
      <c r="HNU250" s="485"/>
      <c r="HNV250" s="486"/>
      <c r="HNW250" s="486"/>
      <c r="HNX250" s="486"/>
      <c r="HNY250" s="486"/>
      <c r="HNZ250" s="486"/>
      <c r="HOA250" s="486"/>
      <c r="HOB250" s="487"/>
      <c r="HOC250" s="485"/>
      <c r="HOD250" s="486"/>
      <c r="HOE250" s="486"/>
      <c r="HOF250" s="486"/>
      <c r="HOG250" s="486"/>
      <c r="HOH250" s="486"/>
      <c r="HOI250" s="486"/>
      <c r="HOJ250" s="487"/>
      <c r="HOK250" s="485"/>
      <c r="HOL250" s="486"/>
      <c r="HOM250" s="486"/>
      <c r="HON250" s="486"/>
      <c r="HOO250" s="486"/>
      <c r="HOP250" s="486"/>
      <c r="HOQ250" s="486"/>
      <c r="HOR250" s="487"/>
      <c r="HOS250" s="485"/>
      <c r="HOT250" s="486"/>
      <c r="HOU250" s="486"/>
      <c r="HOV250" s="486"/>
      <c r="HOW250" s="486"/>
      <c r="HOX250" s="486"/>
      <c r="HOY250" s="486"/>
      <c r="HOZ250" s="487"/>
      <c r="HPA250" s="485"/>
      <c r="HPB250" s="486"/>
      <c r="HPC250" s="486"/>
      <c r="HPD250" s="486"/>
      <c r="HPE250" s="486"/>
      <c r="HPF250" s="486"/>
      <c r="HPG250" s="486"/>
      <c r="HPH250" s="487"/>
      <c r="HPI250" s="485"/>
      <c r="HPJ250" s="486"/>
      <c r="HPK250" s="486"/>
      <c r="HPL250" s="486"/>
      <c r="HPM250" s="486"/>
      <c r="HPN250" s="486"/>
      <c r="HPO250" s="486"/>
      <c r="HPP250" s="487"/>
      <c r="HPQ250" s="485"/>
      <c r="HPR250" s="486"/>
      <c r="HPS250" s="486"/>
      <c r="HPT250" s="486"/>
      <c r="HPU250" s="486"/>
      <c r="HPV250" s="486"/>
      <c r="HPW250" s="486"/>
      <c r="HPX250" s="487"/>
      <c r="HPY250" s="485"/>
      <c r="HPZ250" s="486"/>
      <c r="HQA250" s="486"/>
      <c r="HQB250" s="486"/>
      <c r="HQC250" s="486"/>
      <c r="HQD250" s="486"/>
      <c r="HQE250" s="486"/>
      <c r="HQF250" s="487"/>
      <c r="HQG250" s="485"/>
      <c r="HQH250" s="486"/>
      <c r="HQI250" s="486"/>
      <c r="HQJ250" s="486"/>
      <c r="HQK250" s="486"/>
      <c r="HQL250" s="486"/>
      <c r="HQM250" s="486"/>
      <c r="HQN250" s="487"/>
      <c r="HQO250" s="485"/>
      <c r="HQP250" s="486"/>
      <c r="HQQ250" s="486"/>
      <c r="HQR250" s="486"/>
      <c r="HQS250" s="486"/>
      <c r="HQT250" s="486"/>
      <c r="HQU250" s="486"/>
      <c r="HQV250" s="487"/>
      <c r="HQW250" s="485"/>
      <c r="HQX250" s="486"/>
      <c r="HQY250" s="486"/>
      <c r="HQZ250" s="486"/>
      <c r="HRA250" s="486"/>
      <c r="HRB250" s="486"/>
      <c r="HRC250" s="486"/>
      <c r="HRD250" s="487"/>
      <c r="HRE250" s="485"/>
      <c r="HRF250" s="486"/>
      <c r="HRG250" s="486"/>
      <c r="HRH250" s="486"/>
      <c r="HRI250" s="486"/>
      <c r="HRJ250" s="486"/>
      <c r="HRK250" s="486"/>
      <c r="HRL250" s="487"/>
      <c r="HRM250" s="485"/>
      <c r="HRN250" s="486"/>
      <c r="HRO250" s="486"/>
      <c r="HRP250" s="486"/>
      <c r="HRQ250" s="486"/>
      <c r="HRR250" s="486"/>
      <c r="HRS250" s="486"/>
      <c r="HRT250" s="487"/>
      <c r="HRU250" s="485"/>
      <c r="HRV250" s="486"/>
      <c r="HRW250" s="486"/>
      <c r="HRX250" s="486"/>
      <c r="HRY250" s="486"/>
      <c r="HRZ250" s="486"/>
      <c r="HSA250" s="486"/>
      <c r="HSB250" s="487"/>
      <c r="HSC250" s="485"/>
      <c r="HSD250" s="486"/>
      <c r="HSE250" s="486"/>
      <c r="HSF250" s="486"/>
      <c r="HSG250" s="486"/>
      <c r="HSH250" s="486"/>
      <c r="HSI250" s="486"/>
      <c r="HSJ250" s="487"/>
      <c r="HSK250" s="485"/>
      <c r="HSL250" s="486"/>
      <c r="HSM250" s="486"/>
      <c r="HSN250" s="486"/>
      <c r="HSO250" s="486"/>
      <c r="HSP250" s="486"/>
      <c r="HSQ250" s="486"/>
      <c r="HSR250" s="487"/>
      <c r="HSS250" s="485"/>
      <c r="HST250" s="486"/>
      <c r="HSU250" s="486"/>
      <c r="HSV250" s="486"/>
      <c r="HSW250" s="486"/>
      <c r="HSX250" s="486"/>
      <c r="HSY250" s="486"/>
      <c r="HSZ250" s="487"/>
      <c r="HTA250" s="485"/>
      <c r="HTB250" s="486"/>
      <c r="HTC250" s="486"/>
      <c r="HTD250" s="486"/>
      <c r="HTE250" s="486"/>
      <c r="HTF250" s="486"/>
      <c r="HTG250" s="486"/>
      <c r="HTH250" s="487"/>
      <c r="HTI250" s="485"/>
      <c r="HTJ250" s="486"/>
      <c r="HTK250" s="486"/>
      <c r="HTL250" s="486"/>
      <c r="HTM250" s="486"/>
      <c r="HTN250" s="486"/>
      <c r="HTO250" s="486"/>
      <c r="HTP250" s="487"/>
      <c r="HTQ250" s="485"/>
      <c r="HTR250" s="486"/>
      <c r="HTS250" s="486"/>
      <c r="HTT250" s="486"/>
      <c r="HTU250" s="486"/>
      <c r="HTV250" s="486"/>
      <c r="HTW250" s="486"/>
      <c r="HTX250" s="487"/>
      <c r="HTY250" s="485"/>
      <c r="HTZ250" s="486"/>
      <c r="HUA250" s="486"/>
      <c r="HUB250" s="486"/>
      <c r="HUC250" s="486"/>
      <c r="HUD250" s="486"/>
      <c r="HUE250" s="486"/>
      <c r="HUF250" s="487"/>
      <c r="HUG250" s="485"/>
      <c r="HUH250" s="486"/>
      <c r="HUI250" s="486"/>
      <c r="HUJ250" s="486"/>
      <c r="HUK250" s="486"/>
      <c r="HUL250" s="486"/>
      <c r="HUM250" s="486"/>
      <c r="HUN250" s="487"/>
      <c r="HUO250" s="485"/>
      <c r="HUP250" s="486"/>
      <c r="HUQ250" s="486"/>
      <c r="HUR250" s="486"/>
      <c r="HUS250" s="486"/>
      <c r="HUT250" s="486"/>
      <c r="HUU250" s="486"/>
      <c r="HUV250" s="487"/>
      <c r="HUW250" s="485"/>
      <c r="HUX250" s="486"/>
      <c r="HUY250" s="486"/>
      <c r="HUZ250" s="486"/>
      <c r="HVA250" s="486"/>
      <c r="HVB250" s="486"/>
      <c r="HVC250" s="486"/>
      <c r="HVD250" s="487"/>
      <c r="HVE250" s="485"/>
      <c r="HVF250" s="486"/>
      <c r="HVG250" s="486"/>
      <c r="HVH250" s="486"/>
      <c r="HVI250" s="486"/>
      <c r="HVJ250" s="486"/>
      <c r="HVK250" s="486"/>
      <c r="HVL250" s="487"/>
      <c r="HVM250" s="485"/>
      <c r="HVN250" s="486"/>
      <c r="HVO250" s="486"/>
      <c r="HVP250" s="486"/>
      <c r="HVQ250" s="486"/>
      <c r="HVR250" s="486"/>
      <c r="HVS250" s="486"/>
      <c r="HVT250" s="487"/>
      <c r="HVU250" s="485"/>
      <c r="HVV250" s="486"/>
      <c r="HVW250" s="486"/>
      <c r="HVX250" s="486"/>
      <c r="HVY250" s="486"/>
      <c r="HVZ250" s="486"/>
      <c r="HWA250" s="486"/>
      <c r="HWB250" s="487"/>
      <c r="HWC250" s="485"/>
      <c r="HWD250" s="486"/>
      <c r="HWE250" s="486"/>
      <c r="HWF250" s="486"/>
      <c r="HWG250" s="486"/>
      <c r="HWH250" s="486"/>
      <c r="HWI250" s="486"/>
      <c r="HWJ250" s="487"/>
      <c r="HWK250" s="485"/>
      <c r="HWL250" s="486"/>
      <c r="HWM250" s="486"/>
      <c r="HWN250" s="486"/>
      <c r="HWO250" s="486"/>
      <c r="HWP250" s="486"/>
      <c r="HWQ250" s="486"/>
      <c r="HWR250" s="487"/>
      <c r="HWS250" s="485"/>
      <c r="HWT250" s="486"/>
      <c r="HWU250" s="486"/>
      <c r="HWV250" s="486"/>
      <c r="HWW250" s="486"/>
      <c r="HWX250" s="486"/>
      <c r="HWY250" s="486"/>
      <c r="HWZ250" s="487"/>
      <c r="HXA250" s="485"/>
      <c r="HXB250" s="486"/>
      <c r="HXC250" s="486"/>
      <c r="HXD250" s="486"/>
      <c r="HXE250" s="486"/>
      <c r="HXF250" s="486"/>
      <c r="HXG250" s="486"/>
      <c r="HXH250" s="487"/>
      <c r="HXI250" s="485"/>
      <c r="HXJ250" s="486"/>
      <c r="HXK250" s="486"/>
      <c r="HXL250" s="486"/>
      <c r="HXM250" s="486"/>
      <c r="HXN250" s="486"/>
      <c r="HXO250" s="486"/>
      <c r="HXP250" s="487"/>
      <c r="HXQ250" s="485"/>
      <c r="HXR250" s="486"/>
      <c r="HXS250" s="486"/>
      <c r="HXT250" s="486"/>
      <c r="HXU250" s="486"/>
      <c r="HXV250" s="486"/>
      <c r="HXW250" s="486"/>
      <c r="HXX250" s="487"/>
      <c r="HXY250" s="485"/>
      <c r="HXZ250" s="486"/>
      <c r="HYA250" s="486"/>
      <c r="HYB250" s="486"/>
      <c r="HYC250" s="486"/>
      <c r="HYD250" s="486"/>
      <c r="HYE250" s="486"/>
      <c r="HYF250" s="487"/>
      <c r="HYG250" s="485"/>
      <c r="HYH250" s="486"/>
      <c r="HYI250" s="486"/>
      <c r="HYJ250" s="486"/>
      <c r="HYK250" s="486"/>
      <c r="HYL250" s="486"/>
      <c r="HYM250" s="486"/>
      <c r="HYN250" s="487"/>
      <c r="HYO250" s="485"/>
      <c r="HYP250" s="486"/>
      <c r="HYQ250" s="486"/>
      <c r="HYR250" s="486"/>
      <c r="HYS250" s="486"/>
      <c r="HYT250" s="486"/>
      <c r="HYU250" s="486"/>
      <c r="HYV250" s="487"/>
      <c r="HYW250" s="485"/>
      <c r="HYX250" s="486"/>
      <c r="HYY250" s="486"/>
      <c r="HYZ250" s="486"/>
      <c r="HZA250" s="486"/>
      <c r="HZB250" s="486"/>
      <c r="HZC250" s="486"/>
      <c r="HZD250" s="487"/>
      <c r="HZE250" s="485"/>
      <c r="HZF250" s="486"/>
      <c r="HZG250" s="486"/>
      <c r="HZH250" s="486"/>
      <c r="HZI250" s="486"/>
      <c r="HZJ250" s="486"/>
      <c r="HZK250" s="486"/>
      <c r="HZL250" s="487"/>
      <c r="HZM250" s="485"/>
      <c r="HZN250" s="486"/>
      <c r="HZO250" s="486"/>
      <c r="HZP250" s="486"/>
      <c r="HZQ250" s="486"/>
      <c r="HZR250" s="486"/>
      <c r="HZS250" s="486"/>
      <c r="HZT250" s="487"/>
      <c r="HZU250" s="485"/>
      <c r="HZV250" s="486"/>
      <c r="HZW250" s="486"/>
      <c r="HZX250" s="486"/>
      <c r="HZY250" s="486"/>
      <c r="HZZ250" s="486"/>
      <c r="IAA250" s="486"/>
      <c r="IAB250" s="487"/>
      <c r="IAC250" s="485"/>
      <c r="IAD250" s="486"/>
      <c r="IAE250" s="486"/>
      <c r="IAF250" s="486"/>
      <c r="IAG250" s="486"/>
      <c r="IAH250" s="486"/>
      <c r="IAI250" s="486"/>
      <c r="IAJ250" s="487"/>
      <c r="IAK250" s="485"/>
      <c r="IAL250" s="486"/>
      <c r="IAM250" s="486"/>
      <c r="IAN250" s="486"/>
      <c r="IAO250" s="486"/>
      <c r="IAP250" s="486"/>
      <c r="IAQ250" s="486"/>
      <c r="IAR250" s="487"/>
      <c r="IAS250" s="485"/>
      <c r="IAT250" s="486"/>
      <c r="IAU250" s="486"/>
      <c r="IAV250" s="486"/>
      <c r="IAW250" s="486"/>
      <c r="IAX250" s="486"/>
      <c r="IAY250" s="486"/>
      <c r="IAZ250" s="487"/>
      <c r="IBA250" s="485"/>
      <c r="IBB250" s="486"/>
      <c r="IBC250" s="486"/>
      <c r="IBD250" s="486"/>
      <c r="IBE250" s="486"/>
      <c r="IBF250" s="486"/>
      <c r="IBG250" s="486"/>
      <c r="IBH250" s="487"/>
      <c r="IBI250" s="485"/>
      <c r="IBJ250" s="486"/>
      <c r="IBK250" s="486"/>
      <c r="IBL250" s="486"/>
      <c r="IBM250" s="486"/>
      <c r="IBN250" s="486"/>
      <c r="IBO250" s="486"/>
      <c r="IBP250" s="487"/>
      <c r="IBQ250" s="485"/>
      <c r="IBR250" s="486"/>
      <c r="IBS250" s="486"/>
      <c r="IBT250" s="486"/>
      <c r="IBU250" s="486"/>
      <c r="IBV250" s="486"/>
      <c r="IBW250" s="486"/>
      <c r="IBX250" s="487"/>
      <c r="IBY250" s="485"/>
      <c r="IBZ250" s="486"/>
      <c r="ICA250" s="486"/>
      <c r="ICB250" s="486"/>
      <c r="ICC250" s="486"/>
      <c r="ICD250" s="486"/>
      <c r="ICE250" s="486"/>
      <c r="ICF250" s="487"/>
      <c r="ICG250" s="485"/>
      <c r="ICH250" s="486"/>
      <c r="ICI250" s="486"/>
      <c r="ICJ250" s="486"/>
      <c r="ICK250" s="486"/>
      <c r="ICL250" s="486"/>
      <c r="ICM250" s="486"/>
      <c r="ICN250" s="487"/>
      <c r="ICO250" s="485"/>
      <c r="ICP250" s="486"/>
      <c r="ICQ250" s="486"/>
      <c r="ICR250" s="486"/>
      <c r="ICS250" s="486"/>
      <c r="ICT250" s="486"/>
      <c r="ICU250" s="486"/>
      <c r="ICV250" s="487"/>
      <c r="ICW250" s="485"/>
      <c r="ICX250" s="486"/>
      <c r="ICY250" s="486"/>
      <c r="ICZ250" s="486"/>
      <c r="IDA250" s="486"/>
      <c r="IDB250" s="486"/>
      <c r="IDC250" s="486"/>
      <c r="IDD250" s="487"/>
      <c r="IDE250" s="485"/>
      <c r="IDF250" s="486"/>
      <c r="IDG250" s="486"/>
      <c r="IDH250" s="486"/>
      <c r="IDI250" s="486"/>
      <c r="IDJ250" s="486"/>
      <c r="IDK250" s="486"/>
      <c r="IDL250" s="487"/>
      <c r="IDM250" s="485"/>
      <c r="IDN250" s="486"/>
      <c r="IDO250" s="486"/>
      <c r="IDP250" s="486"/>
      <c r="IDQ250" s="486"/>
      <c r="IDR250" s="486"/>
      <c r="IDS250" s="486"/>
      <c r="IDT250" s="487"/>
      <c r="IDU250" s="485"/>
      <c r="IDV250" s="486"/>
      <c r="IDW250" s="486"/>
      <c r="IDX250" s="486"/>
      <c r="IDY250" s="486"/>
      <c r="IDZ250" s="486"/>
      <c r="IEA250" s="486"/>
      <c r="IEB250" s="487"/>
      <c r="IEC250" s="485"/>
      <c r="IED250" s="486"/>
      <c r="IEE250" s="486"/>
      <c r="IEF250" s="486"/>
      <c r="IEG250" s="486"/>
      <c r="IEH250" s="486"/>
      <c r="IEI250" s="486"/>
      <c r="IEJ250" s="487"/>
      <c r="IEK250" s="485"/>
      <c r="IEL250" s="486"/>
      <c r="IEM250" s="486"/>
      <c r="IEN250" s="486"/>
      <c r="IEO250" s="486"/>
      <c r="IEP250" s="486"/>
      <c r="IEQ250" s="486"/>
      <c r="IER250" s="487"/>
      <c r="IES250" s="485"/>
      <c r="IET250" s="486"/>
      <c r="IEU250" s="486"/>
      <c r="IEV250" s="486"/>
      <c r="IEW250" s="486"/>
      <c r="IEX250" s="486"/>
      <c r="IEY250" s="486"/>
      <c r="IEZ250" s="487"/>
      <c r="IFA250" s="485"/>
      <c r="IFB250" s="486"/>
      <c r="IFC250" s="486"/>
      <c r="IFD250" s="486"/>
      <c r="IFE250" s="486"/>
      <c r="IFF250" s="486"/>
      <c r="IFG250" s="486"/>
      <c r="IFH250" s="487"/>
      <c r="IFI250" s="485"/>
      <c r="IFJ250" s="486"/>
      <c r="IFK250" s="486"/>
      <c r="IFL250" s="486"/>
      <c r="IFM250" s="486"/>
      <c r="IFN250" s="486"/>
      <c r="IFO250" s="486"/>
      <c r="IFP250" s="487"/>
      <c r="IFQ250" s="485"/>
      <c r="IFR250" s="486"/>
      <c r="IFS250" s="486"/>
      <c r="IFT250" s="486"/>
      <c r="IFU250" s="486"/>
      <c r="IFV250" s="486"/>
      <c r="IFW250" s="486"/>
      <c r="IFX250" s="487"/>
      <c r="IFY250" s="485"/>
      <c r="IFZ250" s="486"/>
      <c r="IGA250" s="486"/>
      <c r="IGB250" s="486"/>
      <c r="IGC250" s="486"/>
      <c r="IGD250" s="486"/>
      <c r="IGE250" s="486"/>
      <c r="IGF250" s="487"/>
      <c r="IGG250" s="485"/>
      <c r="IGH250" s="486"/>
      <c r="IGI250" s="486"/>
      <c r="IGJ250" s="486"/>
      <c r="IGK250" s="486"/>
      <c r="IGL250" s="486"/>
      <c r="IGM250" s="486"/>
      <c r="IGN250" s="487"/>
      <c r="IGO250" s="485"/>
      <c r="IGP250" s="486"/>
      <c r="IGQ250" s="486"/>
      <c r="IGR250" s="486"/>
      <c r="IGS250" s="486"/>
      <c r="IGT250" s="486"/>
      <c r="IGU250" s="486"/>
      <c r="IGV250" s="487"/>
      <c r="IGW250" s="485"/>
      <c r="IGX250" s="486"/>
      <c r="IGY250" s="486"/>
      <c r="IGZ250" s="486"/>
      <c r="IHA250" s="486"/>
      <c r="IHB250" s="486"/>
      <c r="IHC250" s="486"/>
      <c r="IHD250" s="487"/>
      <c r="IHE250" s="485"/>
      <c r="IHF250" s="486"/>
      <c r="IHG250" s="486"/>
      <c r="IHH250" s="486"/>
      <c r="IHI250" s="486"/>
      <c r="IHJ250" s="486"/>
      <c r="IHK250" s="486"/>
      <c r="IHL250" s="487"/>
      <c r="IHM250" s="485"/>
      <c r="IHN250" s="486"/>
      <c r="IHO250" s="486"/>
      <c r="IHP250" s="486"/>
      <c r="IHQ250" s="486"/>
      <c r="IHR250" s="486"/>
      <c r="IHS250" s="486"/>
      <c r="IHT250" s="487"/>
      <c r="IHU250" s="485"/>
      <c r="IHV250" s="486"/>
      <c r="IHW250" s="486"/>
      <c r="IHX250" s="486"/>
      <c r="IHY250" s="486"/>
      <c r="IHZ250" s="486"/>
      <c r="IIA250" s="486"/>
      <c r="IIB250" s="487"/>
      <c r="IIC250" s="485"/>
      <c r="IID250" s="486"/>
      <c r="IIE250" s="486"/>
      <c r="IIF250" s="486"/>
      <c r="IIG250" s="486"/>
      <c r="IIH250" s="486"/>
      <c r="III250" s="486"/>
      <c r="IIJ250" s="487"/>
      <c r="IIK250" s="485"/>
      <c r="IIL250" s="486"/>
      <c r="IIM250" s="486"/>
      <c r="IIN250" s="486"/>
      <c r="IIO250" s="486"/>
      <c r="IIP250" s="486"/>
      <c r="IIQ250" s="486"/>
      <c r="IIR250" s="487"/>
      <c r="IIS250" s="485"/>
      <c r="IIT250" s="486"/>
      <c r="IIU250" s="486"/>
      <c r="IIV250" s="486"/>
      <c r="IIW250" s="486"/>
      <c r="IIX250" s="486"/>
      <c r="IIY250" s="486"/>
      <c r="IIZ250" s="487"/>
      <c r="IJA250" s="485"/>
      <c r="IJB250" s="486"/>
      <c r="IJC250" s="486"/>
      <c r="IJD250" s="486"/>
      <c r="IJE250" s="486"/>
      <c r="IJF250" s="486"/>
      <c r="IJG250" s="486"/>
      <c r="IJH250" s="487"/>
      <c r="IJI250" s="485"/>
      <c r="IJJ250" s="486"/>
      <c r="IJK250" s="486"/>
      <c r="IJL250" s="486"/>
      <c r="IJM250" s="486"/>
      <c r="IJN250" s="486"/>
      <c r="IJO250" s="486"/>
      <c r="IJP250" s="487"/>
      <c r="IJQ250" s="485"/>
      <c r="IJR250" s="486"/>
      <c r="IJS250" s="486"/>
      <c r="IJT250" s="486"/>
      <c r="IJU250" s="486"/>
      <c r="IJV250" s="486"/>
      <c r="IJW250" s="486"/>
      <c r="IJX250" s="487"/>
      <c r="IJY250" s="485"/>
      <c r="IJZ250" s="486"/>
      <c r="IKA250" s="486"/>
      <c r="IKB250" s="486"/>
      <c r="IKC250" s="486"/>
      <c r="IKD250" s="486"/>
      <c r="IKE250" s="486"/>
      <c r="IKF250" s="487"/>
      <c r="IKG250" s="485"/>
      <c r="IKH250" s="486"/>
      <c r="IKI250" s="486"/>
      <c r="IKJ250" s="486"/>
      <c r="IKK250" s="486"/>
      <c r="IKL250" s="486"/>
      <c r="IKM250" s="486"/>
      <c r="IKN250" s="487"/>
      <c r="IKO250" s="485"/>
      <c r="IKP250" s="486"/>
      <c r="IKQ250" s="486"/>
      <c r="IKR250" s="486"/>
      <c r="IKS250" s="486"/>
      <c r="IKT250" s="486"/>
      <c r="IKU250" s="486"/>
      <c r="IKV250" s="487"/>
      <c r="IKW250" s="485"/>
      <c r="IKX250" s="486"/>
      <c r="IKY250" s="486"/>
      <c r="IKZ250" s="486"/>
      <c r="ILA250" s="486"/>
      <c r="ILB250" s="486"/>
      <c r="ILC250" s="486"/>
      <c r="ILD250" s="487"/>
      <c r="ILE250" s="485"/>
      <c r="ILF250" s="486"/>
      <c r="ILG250" s="486"/>
      <c r="ILH250" s="486"/>
      <c r="ILI250" s="486"/>
      <c r="ILJ250" s="486"/>
      <c r="ILK250" s="486"/>
      <c r="ILL250" s="487"/>
      <c r="ILM250" s="485"/>
      <c r="ILN250" s="486"/>
      <c r="ILO250" s="486"/>
      <c r="ILP250" s="486"/>
      <c r="ILQ250" s="486"/>
      <c r="ILR250" s="486"/>
      <c r="ILS250" s="486"/>
      <c r="ILT250" s="487"/>
      <c r="ILU250" s="485"/>
      <c r="ILV250" s="486"/>
      <c r="ILW250" s="486"/>
      <c r="ILX250" s="486"/>
      <c r="ILY250" s="486"/>
      <c r="ILZ250" s="486"/>
      <c r="IMA250" s="486"/>
      <c r="IMB250" s="487"/>
      <c r="IMC250" s="485"/>
      <c r="IMD250" s="486"/>
      <c r="IME250" s="486"/>
      <c r="IMF250" s="486"/>
      <c r="IMG250" s="486"/>
      <c r="IMH250" s="486"/>
      <c r="IMI250" s="486"/>
      <c r="IMJ250" s="487"/>
      <c r="IMK250" s="485"/>
      <c r="IML250" s="486"/>
      <c r="IMM250" s="486"/>
      <c r="IMN250" s="486"/>
      <c r="IMO250" s="486"/>
      <c r="IMP250" s="486"/>
      <c r="IMQ250" s="486"/>
      <c r="IMR250" s="487"/>
      <c r="IMS250" s="485"/>
      <c r="IMT250" s="486"/>
      <c r="IMU250" s="486"/>
      <c r="IMV250" s="486"/>
      <c r="IMW250" s="486"/>
      <c r="IMX250" s="486"/>
      <c r="IMY250" s="486"/>
      <c r="IMZ250" s="487"/>
      <c r="INA250" s="485"/>
      <c r="INB250" s="486"/>
      <c r="INC250" s="486"/>
      <c r="IND250" s="486"/>
      <c r="INE250" s="486"/>
      <c r="INF250" s="486"/>
      <c r="ING250" s="486"/>
      <c r="INH250" s="487"/>
      <c r="INI250" s="485"/>
      <c r="INJ250" s="486"/>
      <c r="INK250" s="486"/>
      <c r="INL250" s="486"/>
      <c r="INM250" s="486"/>
      <c r="INN250" s="486"/>
      <c r="INO250" s="486"/>
      <c r="INP250" s="487"/>
      <c r="INQ250" s="485"/>
      <c r="INR250" s="486"/>
      <c r="INS250" s="486"/>
      <c r="INT250" s="486"/>
      <c r="INU250" s="486"/>
      <c r="INV250" s="486"/>
      <c r="INW250" s="486"/>
      <c r="INX250" s="487"/>
      <c r="INY250" s="485"/>
      <c r="INZ250" s="486"/>
      <c r="IOA250" s="486"/>
      <c r="IOB250" s="486"/>
      <c r="IOC250" s="486"/>
      <c r="IOD250" s="486"/>
      <c r="IOE250" s="486"/>
      <c r="IOF250" s="487"/>
      <c r="IOG250" s="485"/>
      <c r="IOH250" s="486"/>
      <c r="IOI250" s="486"/>
      <c r="IOJ250" s="486"/>
      <c r="IOK250" s="486"/>
      <c r="IOL250" s="486"/>
      <c r="IOM250" s="486"/>
      <c r="ION250" s="487"/>
      <c r="IOO250" s="485"/>
      <c r="IOP250" s="486"/>
      <c r="IOQ250" s="486"/>
      <c r="IOR250" s="486"/>
      <c r="IOS250" s="486"/>
      <c r="IOT250" s="486"/>
      <c r="IOU250" s="486"/>
      <c r="IOV250" s="487"/>
      <c r="IOW250" s="485"/>
      <c r="IOX250" s="486"/>
      <c r="IOY250" s="486"/>
      <c r="IOZ250" s="486"/>
      <c r="IPA250" s="486"/>
      <c r="IPB250" s="486"/>
      <c r="IPC250" s="486"/>
      <c r="IPD250" s="487"/>
      <c r="IPE250" s="485"/>
      <c r="IPF250" s="486"/>
      <c r="IPG250" s="486"/>
      <c r="IPH250" s="486"/>
      <c r="IPI250" s="486"/>
      <c r="IPJ250" s="486"/>
      <c r="IPK250" s="486"/>
      <c r="IPL250" s="487"/>
      <c r="IPM250" s="485"/>
      <c r="IPN250" s="486"/>
      <c r="IPO250" s="486"/>
      <c r="IPP250" s="486"/>
      <c r="IPQ250" s="486"/>
      <c r="IPR250" s="486"/>
      <c r="IPS250" s="486"/>
      <c r="IPT250" s="487"/>
      <c r="IPU250" s="485"/>
      <c r="IPV250" s="486"/>
      <c r="IPW250" s="486"/>
      <c r="IPX250" s="486"/>
      <c r="IPY250" s="486"/>
      <c r="IPZ250" s="486"/>
      <c r="IQA250" s="486"/>
      <c r="IQB250" s="487"/>
      <c r="IQC250" s="485"/>
      <c r="IQD250" s="486"/>
      <c r="IQE250" s="486"/>
      <c r="IQF250" s="486"/>
      <c r="IQG250" s="486"/>
      <c r="IQH250" s="486"/>
      <c r="IQI250" s="486"/>
      <c r="IQJ250" s="487"/>
      <c r="IQK250" s="485"/>
      <c r="IQL250" s="486"/>
      <c r="IQM250" s="486"/>
      <c r="IQN250" s="486"/>
      <c r="IQO250" s="486"/>
      <c r="IQP250" s="486"/>
      <c r="IQQ250" s="486"/>
      <c r="IQR250" s="487"/>
      <c r="IQS250" s="485"/>
      <c r="IQT250" s="486"/>
      <c r="IQU250" s="486"/>
      <c r="IQV250" s="486"/>
      <c r="IQW250" s="486"/>
      <c r="IQX250" s="486"/>
      <c r="IQY250" s="486"/>
      <c r="IQZ250" s="487"/>
      <c r="IRA250" s="485"/>
      <c r="IRB250" s="486"/>
      <c r="IRC250" s="486"/>
      <c r="IRD250" s="486"/>
      <c r="IRE250" s="486"/>
      <c r="IRF250" s="486"/>
      <c r="IRG250" s="486"/>
      <c r="IRH250" s="487"/>
      <c r="IRI250" s="485"/>
      <c r="IRJ250" s="486"/>
      <c r="IRK250" s="486"/>
      <c r="IRL250" s="486"/>
      <c r="IRM250" s="486"/>
      <c r="IRN250" s="486"/>
      <c r="IRO250" s="486"/>
      <c r="IRP250" s="487"/>
      <c r="IRQ250" s="485"/>
      <c r="IRR250" s="486"/>
      <c r="IRS250" s="486"/>
      <c r="IRT250" s="486"/>
      <c r="IRU250" s="486"/>
      <c r="IRV250" s="486"/>
      <c r="IRW250" s="486"/>
      <c r="IRX250" s="487"/>
      <c r="IRY250" s="485"/>
      <c r="IRZ250" s="486"/>
      <c r="ISA250" s="486"/>
      <c r="ISB250" s="486"/>
      <c r="ISC250" s="486"/>
      <c r="ISD250" s="486"/>
      <c r="ISE250" s="486"/>
      <c r="ISF250" s="487"/>
      <c r="ISG250" s="485"/>
      <c r="ISH250" s="486"/>
      <c r="ISI250" s="486"/>
      <c r="ISJ250" s="486"/>
      <c r="ISK250" s="486"/>
      <c r="ISL250" s="486"/>
      <c r="ISM250" s="486"/>
      <c r="ISN250" s="487"/>
      <c r="ISO250" s="485"/>
      <c r="ISP250" s="486"/>
      <c r="ISQ250" s="486"/>
      <c r="ISR250" s="486"/>
      <c r="ISS250" s="486"/>
      <c r="IST250" s="486"/>
      <c r="ISU250" s="486"/>
      <c r="ISV250" s="487"/>
      <c r="ISW250" s="485"/>
      <c r="ISX250" s="486"/>
      <c r="ISY250" s="486"/>
      <c r="ISZ250" s="486"/>
      <c r="ITA250" s="486"/>
      <c r="ITB250" s="486"/>
      <c r="ITC250" s="486"/>
      <c r="ITD250" s="487"/>
      <c r="ITE250" s="485"/>
      <c r="ITF250" s="486"/>
      <c r="ITG250" s="486"/>
      <c r="ITH250" s="486"/>
      <c r="ITI250" s="486"/>
      <c r="ITJ250" s="486"/>
      <c r="ITK250" s="486"/>
      <c r="ITL250" s="487"/>
      <c r="ITM250" s="485"/>
      <c r="ITN250" s="486"/>
      <c r="ITO250" s="486"/>
      <c r="ITP250" s="486"/>
      <c r="ITQ250" s="486"/>
      <c r="ITR250" s="486"/>
      <c r="ITS250" s="486"/>
      <c r="ITT250" s="487"/>
      <c r="ITU250" s="485"/>
      <c r="ITV250" s="486"/>
      <c r="ITW250" s="486"/>
      <c r="ITX250" s="486"/>
      <c r="ITY250" s="486"/>
      <c r="ITZ250" s="486"/>
      <c r="IUA250" s="486"/>
      <c r="IUB250" s="487"/>
      <c r="IUC250" s="485"/>
      <c r="IUD250" s="486"/>
      <c r="IUE250" s="486"/>
      <c r="IUF250" s="486"/>
      <c r="IUG250" s="486"/>
      <c r="IUH250" s="486"/>
      <c r="IUI250" s="486"/>
      <c r="IUJ250" s="487"/>
      <c r="IUK250" s="485"/>
      <c r="IUL250" s="486"/>
      <c r="IUM250" s="486"/>
      <c r="IUN250" s="486"/>
      <c r="IUO250" s="486"/>
      <c r="IUP250" s="486"/>
      <c r="IUQ250" s="486"/>
      <c r="IUR250" s="487"/>
      <c r="IUS250" s="485"/>
      <c r="IUT250" s="486"/>
      <c r="IUU250" s="486"/>
      <c r="IUV250" s="486"/>
      <c r="IUW250" s="486"/>
      <c r="IUX250" s="486"/>
      <c r="IUY250" s="486"/>
      <c r="IUZ250" s="487"/>
      <c r="IVA250" s="485"/>
      <c r="IVB250" s="486"/>
      <c r="IVC250" s="486"/>
      <c r="IVD250" s="486"/>
      <c r="IVE250" s="486"/>
      <c r="IVF250" s="486"/>
      <c r="IVG250" s="486"/>
      <c r="IVH250" s="487"/>
      <c r="IVI250" s="485"/>
      <c r="IVJ250" s="486"/>
      <c r="IVK250" s="486"/>
      <c r="IVL250" s="486"/>
      <c r="IVM250" s="486"/>
      <c r="IVN250" s="486"/>
      <c r="IVO250" s="486"/>
      <c r="IVP250" s="487"/>
      <c r="IVQ250" s="485"/>
      <c r="IVR250" s="486"/>
      <c r="IVS250" s="486"/>
      <c r="IVT250" s="486"/>
      <c r="IVU250" s="486"/>
      <c r="IVV250" s="486"/>
      <c r="IVW250" s="486"/>
      <c r="IVX250" s="487"/>
      <c r="IVY250" s="485"/>
      <c r="IVZ250" s="486"/>
      <c r="IWA250" s="486"/>
      <c r="IWB250" s="486"/>
      <c r="IWC250" s="486"/>
      <c r="IWD250" s="486"/>
      <c r="IWE250" s="486"/>
      <c r="IWF250" s="487"/>
      <c r="IWG250" s="485"/>
      <c r="IWH250" s="486"/>
      <c r="IWI250" s="486"/>
      <c r="IWJ250" s="486"/>
      <c r="IWK250" s="486"/>
      <c r="IWL250" s="486"/>
      <c r="IWM250" s="486"/>
      <c r="IWN250" s="487"/>
      <c r="IWO250" s="485"/>
      <c r="IWP250" s="486"/>
      <c r="IWQ250" s="486"/>
      <c r="IWR250" s="486"/>
      <c r="IWS250" s="486"/>
      <c r="IWT250" s="486"/>
      <c r="IWU250" s="486"/>
      <c r="IWV250" s="487"/>
      <c r="IWW250" s="485"/>
      <c r="IWX250" s="486"/>
      <c r="IWY250" s="486"/>
      <c r="IWZ250" s="486"/>
      <c r="IXA250" s="486"/>
      <c r="IXB250" s="486"/>
      <c r="IXC250" s="486"/>
      <c r="IXD250" s="487"/>
      <c r="IXE250" s="485"/>
      <c r="IXF250" s="486"/>
      <c r="IXG250" s="486"/>
      <c r="IXH250" s="486"/>
      <c r="IXI250" s="486"/>
      <c r="IXJ250" s="486"/>
      <c r="IXK250" s="486"/>
      <c r="IXL250" s="487"/>
      <c r="IXM250" s="485"/>
      <c r="IXN250" s="486"/>
      <c r="IXO250" s="486"/>
      <c r="IXP250" s="486"/>
      <c r="IXQ250" s="486"/>
      <c r="IXR250" s="486"/>
      <c r="IXS250" s="486"/>
      <c r="IXT250" s="487"/>
      <c r="IXU250" s="485"/>
      <c r="IXV250" s="486"/>
      <c r="IXW250" s="486"/>
      <c r="IXX250" s="486"/>
      <c r="IXY250" s="486"/>
      <c r="IXZ250" s="486"/>
      <c r="IYA250" s="486"/>
      <c r="IYB250" s="487"/>
      <c r="IYC250" s="485"/>
      <c r="IYD250" s="486"/>
      <c r="IYE250" s="486"/>
      <c r="IYF250" s="486"/>
      <c r="IYG250" s="486"/>
      <c r="IYH250" s="486"/>
      <c r="IYI250" s="486"/>
      <c r="IYJ250" s="487"/>
      <c r="IYK250" s="485"/>
      <c r="IYL250" s="486"/>
      <c r="IYM250" s="486"/>
      <c r="IYN250" s="486"/>
      <c r="IYO250" s="486"/>
      <c r="IYP250" s="486"/>
      <c r="IYQ250" s="486"/>
      <c r="IYR250" s="487"/>
      <c r="IYS250" s="485"/>
      <c r="IYT250" s="486"/>
      <c r="IYU250" s="486"/>
      <c r="IYV250" s="486"/>
      <c r="IYW250" s="486"/>
      <c r="IYX250" s="486"/>
      <c r="IYY250" s="486"/>
      <c r="IYZ250" s="487"/>
      <c r="IZA250" s="485"/>
      <c r="IZB250" s="486"/>
      <c r="IZC250" s="486"/>
      <c r="IZD250" s="486"/>
      <c r="IZE250" s="486"/>
      <c r="IZF250" s="486"/>
      <c r="IZG250" s="486"/>
      <c r="IZH250" s="487"/>
      <c r="IZI250" s="485"/>
      <c r="IZJ250" s="486"/>
      <c r="IZK250" s="486"/>
      <c r="IZL250" s="486"/>
      <c r="IZM250" s="486"/>
      <c r="IZN250" s="486"/>
      <c r="IZO250" s="486"/>
      <c r="IZP250" s="487"/>
      <c r="IZQ250" s="485"/>
      <c r="IZR250" s="486"/>
      <c r="IZS250" s="486"/>
      <c r="IZT250" s="486"/>
      <c r="IZU250" s="486"/>
      <c r="IZV250" s="486"/>
      <c r="IZW250" s="486"/>
      <c r="IZX250" s="487"/>
      <c r="IZY250" s="485"/>
      <c r="IZZ250" s="486"/>
      <c r="JAA250" s="486"/>
      <c r="JAB250" s="486"/>
      <c r="JAC250" s="486"/>
      <c r="JAD250" s="486"/>
      <c r="JAE250" s="486"/>
      <c r="JAF250" s="487"/>
      <c r="JAG250" s="485"/>
      <c r="JAH250" s="486"/>
      <c r="JAI250" s="486"/>
      <c r="JAJ250" s="486"/>
      <c r="JAK250" s="486"/>
      <c r="JAL250" s="486"/>
      <c r="JAM250" s="486"/>
      <c r="JAN250" s="487"/>
      <c r="JAO250" s="485"/>
      <c r="JAP250" s="486"/>
      <c r="JAQ250" s="486"/>
      <c r="JAR250" s="486"/>
      <c r="JAS250" s="486"/>
      <c r="JAT250" s="486"/>
      <c r="JAU250" s="486"/>
      <c r="JAV250" s="487"/>
      <c r="JAW250" s="485"/>
      <c r="JAX250" s="486"/>
      <c r="JAY250" s="486"/>
      <c r="JAZ250" s="486"/>
      <c r="JBA250" s="486"/>
      <c r="JBB250" s="486"/>
      <c r="JBC250" s="486"/>
      <c r="JBD250" s="487"/>
      <c r="JBE250" s="485"/>
      <c r="JBF250" s="486"/>
      <c r="JBG250" s="486"/>
      <c r="JBH250" s="486"/>
      <c r="JBI250" s="486"/>
      <c r="JBJ250" s="486"/>
      <c r="JBK250" s="486"/>
      <c r="JBL250" s="487"/>
      <c r="JBM250" s="485"/>
      <c r="JBN250" s="486"/>
      <c r="JBO250" s="486"/>
      <c r="JBP250" s="486"/>
      <c r="JBQ250" s="486"/>
      <c r="JBR250" s="486"/>
      <c r="JBS250" s="486"/>
      <c r="JBT250" s="487"/>
      <c r="JBU250" s="485"/>
      <c r="JBV250" s="486"/>
      <c r="JBW250" s="486"/>
      <c r="JBX250" s="486"/>
      <c r="JBY250" s="486"/>
      <c r="JBZ250" s="486"/>
      <c r="JCA250" s="486"/>
      <c r="JCB250" s="487"/>
      <c r="JCC250" s="485"/>
      <c r="JCD250" s="486"/>
      <c r="JCE250" s="486"/>
      <c r="JCF250" s="486"/>
      <c r="JCG250" s="486"/>
      <c r="JCH250" s="486"/>
      <c r="JCI250" s="486"/>
      <c r="JCJ250" s="487"/>
      <c r="JCK250" s="485"/>
      <c r="JCL250" s="486"/>
      <c r="JCM250" s="486"/>
      <c r="JCN250" s="486"/>
      <c r="JCO250" s="486"/>
      <c r="JCP250" s="486"/>
      <c r="JCQ250" s="486"/>
      <c r="JCR250" s="487"/>
      <c r="JCS250" s="485"/>
      <c r="JCT250" s="486"/>
      <c r="JCU250" s="486"/>
      <c r="JCV250" s="486"/>
      <c r="JCW250" s="486"/>
      <c r="JCX250" s="486"/>
      <c r="JCY250" s="486"/>
      <c r="JCZ250" s="487"/>
      <c r="JDA250" s="485"/>
      <c r="JDB250" s="486"/>
      <c r="JDC250" s="486"/>
      <c r="JDD250" s="486"/>
      <c r="JDE250" s="486"/>
      <c r="JDF250" s="486"/>
      <c r="JDG250" s="486"/>
      <c r="JDH250" s="487"/>
      <c r="JDI250" s="485"/>
      <c r="JDJ250" s="486"/>
      <c r="JDK250" s="486"/>
      <c r="JDL250" s="486"/>
      <c r="JDM250" s="486"/>
      <c r="JDN250" s="486"/>
      <c r="JDO250" s="486"/>
      <c r="JDP250" s="487"/>
      <c r="JDQ250" s="485"/>
      <c r="JDR250" s="486"/>
      <c r="JDS250" s="486"/>
      <c r="JDT250" s="486"/>
      <c r="JDU250" s="486"/>
      <c r="JDV250" s="486"/>
      <c r="JDW250" s="486"/>
      <c r="JDX250" s="487"/>
      <c r="JDY250" s="485"/>
      <c r="JDZ250" s="486"/>
      <c r="JEA250" s="486"/>
      <c r="JEB250" s="486"/>
      <c r="JEC250" s="486"/>
      <c r="JED250" s="486"/>
      <c r="JEE250" s="486"/>
      <c r="JEF250" s="487"/>
      <c r="JEG250" s="485"/>
      <c r="JEH250" s="486"/>
      <c r="JEI250" s="486"/>
      <c r="JEJ250" s="486"/>
      <c r="JEK250" s="486"/>
      <c r="JEL250" s="486"/>
      <c r="JEM250" s="486"/>
      <c r="JEN250" s="487"/>
      <c r="JEO250" s="485"/>
      <c r="JEP250" s="486"/>
      <c r="JEQ250" s="486"/>
      <c r="JER250" s="486"/>
      <c r="JES250" s="486"/>
      <c r="JET250" s="486"/>
      <c r="JEU250" s="486"/>
      <c r="JEV250" s="487"/>
      <c r="JEW250" s="485"/>
      <c r="JEX250" s="486"/>
      <c r="JEY250" s="486"/>
      <c r="JEZ250" s="486"/>
      <c r="JFA250" s="486"/>
      <c r="JFB250" s="486"/>
      <c r="JFC250" s="486"/>
      <c r="JFD250" s="487"/>
      <c r="JFE250" s="485"/>
      <c r="JFF250" s="486"/>
      <c r="JFG250" s="486"/>
      <c r="JFH250" s="486"/>
      <c r="JFI250" s="486"/>
      <c r="JFJ250" s="486"/>
      <c r="JFK250" s="486"/>
      <c r="JFL250" s="487"/>
      <c r="JFM250" s="485"/>
      <c r="JFN250" s="486"/>
      <c r="JFO250" s="486"/>
      <c r="JFP250" s="486"/>
      <c r="JFQ250" s="486"/>
      <c r="JFR250" s="486"/>
      <c r="JFS250" s="486"/>
      <c r="JFT250" s="487"/>
      <c r="JFU250" s="485"/>
      <c r="JFV250" s="486"/>
      <c r="JFW250" s="486"/>
      <c r="JFX250" s="486"/>
      <c r="JFY250" s="486"/>
      <c r="JFZ250" s="486"/>
      <c r="JGA250" s="486"/>
      <c r="JGB250" s="487"/>
      <c r="JGC250" s="485"/>
      <c r="JGD250" s="486"/>
      <c r="JGE250" s="486"/>
      <c r="JGF250" s="486"/>
      <c r="JGG250" s="486"/>
      <c r="JGH250" s="486"/>
      <c r="JGI250" s="486"/>
      <c r="JGJ250" s="487"/>
      <c r="JGK250" s="485"/>
      <c r="JGL250" s="486"/>
      <c r="JGM250" s="486"/>
      <c r="JGN250" s="486"/>
      <c r="JGO250" s="486"/>
      <c r="JGP250" s="486"/>
      <c r="JGQ250" s="486"/>
      <c r="JGR250" s="487"/>
      <c r="JGS250" s="485"/>
      <c r="JGT250" s="486"/>
      <c r="JGU250" s="486"/>
      <c r="JGV250" s="486"/>
      <c r="JGW250" s="486"/>
      <c r="JGX250" s="486"/>
      <c r="JGY250" s="486"/>
      <c r="JGZ250" s="487"/>
      <c r="JHA250" s="485"/>
      <c r="JHB250" s="486"/>
      <c r="JHC250" s="486"/>
      <c r="JHD250" s="486"/>
      <c r="JHE250" s="486"/>
      <c r="JHF250" s="486"/>
      <c r="JHG250" s="486"/>
      <c r="JHH250" s="487"/>
      <c r="JHI250" s="485"/>
      <c r="JHJ250" s="486"/>
      <c r="JHK250" s="486"/>
      <c r="JHL250" s="486"/>
      <c r="JHM250" s="486"/>
      <c r="JHN250" s="486"/>
      <c r="JHO250" s="486"/>
      <c r="JHP250" s="487"/>
      <c r="JHQ250" s="485"/>
      <c r="JHR250" s="486"/>
      <c r="JHS250" s="486"/>
      <c r="JHT250" s="486"/>
      <c r="JHU250" s="486"/>
      <c r="JHV250" s="486"/>
      <c r="JHW250" s="486"/>
      <c r="JHX250" s="487"/>
      <c r="JHY250" s="485"/>
      <c r="JHZ250" s="486"/>
      <c r="JIA250" s="486"/>
      <c r="JIB250" s="486"/>
      <c r="JIC250" s="486"/>
      <c r="JID250" s="486"/>
      <c r="JIE250" s="486"/>
      <c r="JIF250" s="487"/>
      <c r="JIG250" s="485"/>
      <c r="JIH250" s="486"/>
      <c r="JII250" s="486"/>
      <c r="JIJ250" s="486"/>
      <c r="JIK250" s="486"/>
      <c r="JIL250" s="486"/>
      <c r="JIM250" s="486"/>
      <c r="JIN250" s="487"/>
      <c r="JIO250" s="485"/>
      <c r="JIP250" s="486"/>
      <c r="JIQ250" s="486"/>
      <c r="JIR250" s="486"/>
      <c r="JIS250" s="486"/>
      <c r="JIT250" s="486"/>
      <c r="JIU250" s="486"/>
      <c r="JIV250" s="487"/>
      <c r="JIW250" s="485"/>
      <c r="JIX250" s="486"/>
      <c r="JIY250" s="486"/>
      <c r="JIZ250" s="486"/>
      <c r="JJA250" s="486"/>
      <c r="JJB250" s="486"/>
      <c r="JJC250" s="486"/>
      <c r="JJD250" s="487"/>
      <c r="JJE250" s="485"/>
      <c r="JJF250" s="486"/>
      <c r="JJG250" s="486"/>
      <c r="JJH250" s="486"/>
      <c r="JJI250" s="486"/>
      <c r="JJJ250" s="486"/>
      <c r="JJK250" s="486"/>
      <c r="JJL250" s="487"/>
      <c r="JJM250" s="485"/>
      <c r="JJN250" s="486"/>
      <c r="JJO250" s="486"/>
      <c r="JJP250" s="486"/>
      <c r="JJQ250" s="486"/>
      <c r="JJR250" s="486"/>
      <c r="JJS250" s="486"/>
      <c r="JJT250" s="487"/>
      <c r="JJU250" s="485"/>
      <c r="JJV250" s="486"/>
      <c r="JJW250" s="486"/>
      <c r="JJX250" s="486"/>
      <c r="JJY250" s="486"/>
      <c r="JJZ250" s="486"/>
      <c r="JKA250" s="486"/>
      <c r="JKB250" s="487"/>
      <c r="JKC250" s="485"/>
      <c r="JKD250" s="486"/>
      <c r="JKE250" s="486"/>
      <c r="JKF250" s="486"/>
      <c r="JKG250" s="486"/>
      <c r="JKH250" s="486"/>
      <c r="JKI250" s="486"/>
      <c r="JKJ250" s="487"/>
      <c r="JKK250" s="485"/>
      <c r="JKL250" s="486"/>
      <c r="JKM250" s="486"/>
      <c r="JKN250" s="486"/>
      <c r="JKO250" s="486"/>
      <c r="JKP250" s="486"/>
      <c r="JKQ250" s="486"/>
      <c r="JKR250" s="487"/>
      <c r="JKS250" s="485"/>
      <c r="JKT250" s="486"/>
      <c r="JKU250" s="486"/>
      <c r="JKV250" s="486"/>
      <c r="JKW250" s="486"/>
      <c r="JKX250" s="486"/>
      <c r="JKY250" s="486"/>
      <c r="JKZ250" s="487"/>
      <c r="JLA250" s="485"/>
      <c r="JLB250" s="486"/>
      <c r="JLC250" s="486"/>
      <c r="JLD250" s="486"/>
      <c r="JLE250" s="486"/>
      <c r="JLF250" s="486"/>
      <c r="JLG250" s="486"/>
      <c r="JLH250" s="487"/>
      <c r="JLI250" s="485"/>
      <c r="JLJ250" s="486"/>
      <c r="JLK250" s="486"/>
      <c r="JLL250" s="486"/>
      <c r="JLM250" s="486"/>
      <c r="JLN250" s="486"/>
      <c r="JLO250" s="486"/>
      <c r="JLP250" s="487"/>
      <c r="JLQ250" s="485"/>
      <c r="JLR250" s="486"/>
      <c r="JLS250" s="486"/>
      <c r="JLT250" s="486"/>
      <c r="JLU250" s="486"/>
      <c r="JLV250" s="486"/>
      <c r="JLW250" s="486"/>
      <c r="JLX250" s="487"/>
      <c r="JLY250" s="485"/>
      <c r="JLZ250" s="486"/>
      <c r="JMA250" s="486"/>
      <c r="JMB250" s="486"/>
      <c r="JMC250" s="486"/>
      <c r="JMD250" s="486"/>
      <c r="JME250" s="486"/>
      <c r="JMF250" s="487"/>
      <c r="JMG250" s="485"/>
      <c r="JMH250" s="486"/>
      <c r="JMI250" s="486"/>
      <c r="JMJ250" s="486"/>
      <c r="JMK250" s="486"/>
      <c r="JML250" s="486"/>
      <c r="JMM250" s="486"/>
      <c r="JMN250" s="487"/>
      <c r="JMO250" s="485"/>
      <c r="JMP250" s="486"/>
      <c r="JMQ250" s="486"/>
      <c r="JMR250" s="486"/>
      <c r="JMS250" s="486"/>
      <c r="JMT250" s="486"/>
      <c r="JMU250" s="486"/>
      <c r="JMV250" s="487"/>
      <c r="JMW250" s="485"/>
      <c r="JMX250" s="486"/>
      <c r="JMY250" s="486"/>
      <c r="JMZ250" s="486"/>
      <c r="JNA250" s="486"/>
      <c r="JNB250" s="486"/>
      <c r="JNC250" s="486"/>
      <c r="JND250" s="487"/>
      <c r="JNE250" s="485"/>
      <c r="JNF250" s="486"/>
      <c r="JNG250" s="486"/>
      <c r="JNH250" s="486"/>
      <c r="JNI250" s="486"/>
      <c r="JNJ250" s="486"/>
      <c r="JNK250" s="486"/>
      <c r="JNL250" s="487"/>
      <c r="JNM250" s="485"/>
      <c r="JNN250" s="486"/>
      <c r="JNO250" s="486"/>
      <c r="JNP250" s="486"/>
      <c r="JNQ250" s="486"/>
      <c r="JNR250" s="486"/>
      <c r="JNS250" s="486"/>
      <c r="JNT250" s="487"/>
      <c r="JNU250" s="485"/>
      <c r="JNV250" s="486"/>
      <c r="JNW250" s="486"/>
      <c r="JNX250" s="486"/>
      <c r="JNY250" s="486"/>
      <c r="JNZ250" s="486"/>
      <c r="JOA250" s="486"/>
      <c r="JOB250" s="487"/>
      <c r="JOC250" s="485"/>
      <c r="JOD250" s="486"/>
      <c r="JOE250" s="486"/>
      <c r="JOF250" s="486"/>
      <c r="JOG250" s="486"/>
      <c r="JOH250" s="486"/>
      <c r="JOI250" s="486"/>
      <c r="JOJ250" s="487"/>
      <c r="JOK250" s="485"/>
      <c r="JOL250" s="486"/>
      <c r="JOM250" s="486"/>
      <c r="JON250" s="486"/>
      <c r="JOO250" s="486"/>
      <c r="JOP250" s="486"/>
      <c r="JOQ250" s="486"/>
      <c r="JOR250" s="487"/>
      <c r="JOS250" s="485"/>
      <c r="JOT250" s="486"/>
      <c r="JOU250" s="486"/>
      <c r="JOV250" s="486"/>
      <c r="JOW250" s="486"/>
      <c r="JOX250" s="486"/>
      <c r="JOY250" s="486"/>
      <c r="JOZ250" s="487"/>
      <c r="JPA250" s="485"/>
      <c r="JPB250" s="486"/>
      <c r="JPC250" s="486"/>
      <c r="JPD250" s="486"/>
      <c r="JPE250" s="486"/>
      <c r="JPF250" s="486"/>
      <c r="JPG250" s="486"/>
      <c r="JPH250" s="487"/>
      <c r="JPI250" s="485"/>
      <c r="JPJ250" s="486"/>
      <c r="JPK250" s="486"/>
      <c r="JPL250" s="486"/>
      <c r="JPM250" s="486"/>
      <c r="JPN250" s="486"/>
      <c r="JPO250" s="486"/>
      <c r="JPP250" s="487"/>
      <c r="JPQ250" s="485"/>
      <c r="JPR250" s="486"/>
      <c r="JPS250" s="486"/>
      <c r="JPT250" s="486"/>
      <c r="JPU250" s="486"/>
      <c r="JPV250" s="486"/>
      <c r="JPW250" s="486"/>
      <c r="JPX250" s="487"/>
      <c r="JPY250" s="485"/>
      <c r="JPZ250" s="486"/>
      <c r="JQA250" s="486"/>
      <c r="JQB250" s="486"/>
      <c r="JQC250" s="486"/>
      <c r="JQD250" s="486"/>
      <c r="JQE250" s="486"/>
      <c r="JQF250" s="487"/>
      <c r="JQG250" s="485"/>
      <c r="JQH250" s="486"/>
      <c r="JQI250" s="486"/>
      <c r="JQJ250" s="486"/>
      <c r="JQK250" s="486"/>
      <c r="JQL250" s="486"/>
      <c r="JQM250" s="486"/>
      <c r="JQN250" s="487"/>
      <c r="JQO250" s="485"/>
      <c r="JQP250" s="486"/>
      <c r="JQQ250" s="486"/>
      <c r="JQR250" s="486"/>
      <c r="JQS250" s="486"/>
      <c r="JQT250" s="486"/>
      <c r="JQU250" s="486"/>
      <c r="JQV250" s="487"/>
      <c r="JQW250" s="485"/>
      <c r="JQX250" s="486"/>
      <c r="JQY250" s="486"/>
      <c r="JQZ250" s="486"/>
      <c r="JRA250" s="486"/>
      <c r="JRB250" s="486"/>
      <c r="JRC250" s="486"/>
      <c r="JRD250" s="487"/>
      <c r="JRE250" s="485"/>
      <c r="JRF250" s="486"/>
      <c r="JRG250" s="486"/>
      <c r="JRH250" s="486"/>
      <c r="JRI250" s="486"/>
      <c r="JRJ250" s="486"/>
      <c r="JRK250" s="486"/>
      <c r="JRL250" s="487"/>
      <c r="JRM250" s="485"/>
      <c r="JRN250" s="486"/>
      <c r="JRO250" s="486"/>
      <c r="JRP250" s="486"/>
      <c r="JRQ250" s="486"/>
      <c r="JRR250" s="486"/>
      <c r="JRS250" s="486"/>
      <c r="JRT250" s="487"/>
      <c r="JRU250" s="485"/>
      <c r="JRV250" s="486"/>
      <c r="JRW250" s="486"/>
      <c r="JRX250" s="486"/>
      <c r="JRY250" s="486"/>
      <c r="JRZ250" s="486"/>
      <c r="JSA250" s="486"/>
      <c r="JSB250" s="487"/>
      <c r="JSC250" s="485"/>
      <c r="JSD250" s="486"/>
      <c r="JSE250" s="486"/>
      <c r="JSF250" s="486"/>
      <c r="JSG250" s="486"/>
      <c r="JSH250" s="486"/>
      <c r="JSI250" s="486"/>
      <c r="JSJ250" s="487"/>
      <c r="JSK250" s="485"/>
      <c r="JSL250" s="486"/>
      <c r="JSM250" s="486"/>
      <c r="JSN250" s="486"/>
      <c r="JSO250" s="486"/>
      <c r="JSP250" s="486"/>
      <c r="JSQ250" s="486"/>
      <c r="JSR250" s="487"/>
      <c r="JSS250" s="485"/>
      <c r="JST250" s="486"/>
      <c r="JSU250" s="486"/>
      <c r="JSV250" s="486"/>
      <c r="JSW250" s="486"/>
      <c r="JSX250" s="486"/>
      <c r="JSY250" s="486"/>
      <c r="JSZ250" s="487"/>
      <c r="JTA250" s="485"/>
      <c r="JTB250" s="486"/>
      <c r="JTC250" s="486"/>
      <c r="JTD250" s="486"/>
      <c r="JTE250" s="486"/>
      <c r="JTF250" s="486"/>
      <c r="JTG250" s="486"/>
      <c r="JTH250" s="487"/>
      <c r="JTI250" s="485"/>
      <c r="JTJ250" s="486"/>
      <c r="JTK250" s="486"/>
      <c r="JTL250" s="486"/>
      <c r="JTM250" s="486"/>
      <c r="JTN250" s="486"/>
      <c r="JTO250" s="486"/>
      <c r="JTP250" s="487"/>
      <c r="JTQ250" s="485"/>
      <c r="JTR250" s="486"/>
      <c r="JTS250" s="486"/>
      <c r="JTT250" s="486"/>
      <c r="JTU250" s="486"/>
      <c r="JTV250" s="486"/>
      <c r="JTW250" s="486"/>
      <c r="JTX250" s="487"/>
      <c r="JTY250" s="485"/>
      <c r="JTZ250" s="486"/>
      <c r="JUA250" s="486"/>
      <c r="JUB250" s="486"/>
      <c r="JUC250" s="486"/>
      <c r="JUD250" s="486"/>
      <c r="JUE250" s="486"/>
      <c r="JUF250" s="487"/>
      <c r="JUG250" s="485"/>
      <c r="JUH250" s="486"/>
      <c r="JUI250" s="486"/>
      <c r="JUJ250" s="486"/>
      <c r="JUK250" s="486"/>
      <c r="JUL250" s="486"/>
      <c r="JUM250" s="486"/>
      <c r="JUN250" s="487"/>
      <c r="JUO250" s="485"/>
      <c r="JUP250" s="486"/>
      <c r="JUQ250" s="486"/>
      <c r="JUR250" s="486"/>
      <c r="JUS250" s="486"/>
      <c r="JUT250" s="486"/>
      <c r="JUU250" s="486"/>
      <c r="JUV250" s="487"/>
      <c r="JUW250" s="485"/>
      <c r="JUX250" s="486"/>
      <c r="JUY250" s="486"/>
      <c r="JUZ250" s="486"/>
      <c r="JVA250" s="486"/>
      <c r="JVB250" s="486"/>
      <c r="JVC250" s="486"/>
      <c r="JVD250" s="487"/>
      <c r="JVE250" s="485"/>
      <c r="JVF250" s="486"/>
      <c r="JVG250" s="486"/>
      <c r="JVH250" s="486"/>
      <c r="JVI250" s="486"/>
      <c r="JVJ250" s="486"/>
      <c r="JVK250" s="486"/>
      <c r="JVL250" s="487"/>
      <c r="JVM250" s="485"/>
      <c r="JVN250" s="486"/>
      <c r="JVO250" s="486"/>
      <c r="JVP250" s="486"/>
      <c r="JVQ250" s="486"/>
      <c r="JVR250" s="486"/>
      <c r="JVS250" s="486"/>
      <c r="JVT250" s="487"/>
      <c r="JVU250" s="485"/>
      <c r="JVV250" s="486"/>
      <c r="JVW250" s="486"/>
      <c r="JVX250" s="486"/>
      <c r="JVY250" s="486"/>
      <c r="JVZ250" s="486"/>
      <c r="JWA250" s="486"/>
      <c r="JWB250" s="487"/>
      <c r="JWC250" s="485"/>
      <c r="JWD250" s="486"/>
      <c r="JWE250" s="486"/>
      <c r="JWF250" s="486"/>
      <c r="JWG250" s="486"/>
      <c r="JWH250" s="486"/>
      <c r="JWI250" s="486"/>
      <c r="JWJ250" s="487"/>
      <c r="JWK250" s="485"/>
      <c r="JWL250" s="486"/>
      <c r="JWM250" s="486"/>
      <c r="JWN250" s="486"/>
      <c r="JWO250" s="486"/>
      <c r="JWP250" s="486"/>
      <c r="JWQ250" s="486"/>
      <c r="JWR250" s="487"/>
      <c r="JWS250" s="485"/>
      <c r="JWT250" s="486"/>
      <c r="JWU250" s="486"/>
      <c r="JWV250" s="486"/>
      <c r="JWW250" s="486"/>
      <c r="JWX250" s="486"/>
      <c r="JWY250" s="486"/>
      <c r="JWZ250" s="487"/>
      <c r="JXA250" s="485"/>
      <c r="JXB250" s="486"/>
      <c r="JXC250" s="486"/>
      <c r="JXD250" s="486"/>
      <c r="JXE250" s="486"/>
      <c r="JXF250" s="486"/>
      <c r="JXG250" s="486"/>
      <c r="JXH250" s="487"/>
      <c r="JXI250" s="485"/>
      <c r="JXJ250" s="486"/>
      <c r="JXK250" s="486"/>
      <c r="JXL250" s="486"/>
      <c r="JXM250" s="486"/>
      <c r="JXN250" s="486"/>
      <c r="JXO250" s="486"/>
      <c r="JXP250" s="487"/>
      <c r="JXQ250" s="485"/>
      <c r="JXR250" s="486"/>
      <c r="JXS250" s="486"/>
      <c r="JXT250" s="486"/>
      <c r="JXU250" s="486"/>
      <c r="JXV250" s="486"/>
      <c r="JXW250" s="486"/>
      <c r="JXX250" s="487"/>
      <c r="JXY250" s="485"/>
      <c r="JXZ250" s="486"/>
      <c r="JYA250" s="486"/>
      <c r="JYB250" s="486"/>
      <c r="JYC250" s="486"/>
      <c r="JYD250" s="486"/>
      <c r="JYE250" s="486"/>
      <c r="JYF250" s="487"/>
      <c r="JYG250" s="485"/>
      <c r="JYH250" s="486"/>
      <c r="JYI250" s="486"/>
      <c r="JYJ250" s="486"/>
      <c r="JYK250" s="486"/>
      <c r="JYL250" s="486"/>
      <c r="JYM250" s="486"/>
      <c r="JYN250" s="487"/>
      <c r="JYO250" s="485"/>
      <c r="JYP250" s="486"/>
      <c r="JYQ250" s="486"/>
      <c r="JYR250" s="486"/>
      <c r="JYS250" s="486"/>
      <c r="JYT250" s="486"/>
      <c r="JYU250" s="486"/>
      <c r="JYV250" s="487"/>
      <c r="JYW250" s="485"/>
      <c r="JYX250" s="486"/>
      <c r="JYY250" s="486"/>
      <c r="JYZ250" s="486"/>
      <c r="JZA250" s="486"/>
      <c r="JZB250" s="486"/>
      <c r="JZC250" s="486"/>
      <c r="JZD250" s="487"/>
      <c r="JZE250" s="485"/>
      <c r="JZF250" s="486"/>
      <c r="JZG250" s="486"/>
      <c r="JZH250" s="486"/>
      <c r="JZI250" s="486"/>
      <c r="JZJ250" s="486"/>
      <c r="JZK250" s="486"/>
      <c r="JZL250" s="487"/>
      <c r="JZM250" s="485"/>
      <c r="JZN250" s="486"/>
      <c r="JZO250" s="486"/>
      <c r="JZP250" s="486"/>
      <c r="JZQ250" s="486"/>
      <c r="JZR250" s="486"/>
      <c r="JZS250" s="486"/>
      <c r="JZT250" s="487"/>
      <c r="JZU250" s="485"/>
      <c r="JZV250" s="486"/>
      <c r="JZW250" s="486"/>
      <c r="JZX250" s="486"/>
      <c r="JZY250" s="486"/>
      <c r="JZZ250" s="486"/>
      <c r="KAA250" s="486"/>
      <c r="KAB250" s="487"/>
      <c r="KAC250" s="485"/>
      <c r="KAD250" s="486"/>
      <c r="KAE250" s="486"/>
      <c r="KAF250" s="486"/>
      <c r="KAG250" s="486"/>
      <c r="KAH250" s="486"/>
      <c r="KAI250" s="486"/>
      <c r="KAJ250" s="487"/>
      <c r="KAK250" s="485"/>
      <c r="KAL250" s="486"/>
      <c r="KAM250" s="486"/>
      <c r="KAN250" s="486"/>
      <c r="KAO250" s="486"/>
      <c r="KAP250" s="486"/>
      <c r="KAQ250" s="486"/>
      <c r="KAR250" s="487"/>
      <c r="KAS250" s="485"/>
      <c r="KAT250" s="486"/>
      <c r="KAU250" s="486"/>
      <c r="KAV250" s="486"/>
      <c r="KAW250" s="486"/>
      <c r="KAX250" s="486"/>
      <c r="KAY250" s="486"/>
      <c r="KAZ250" s="487"/>
      <c r="KBA250" s="485"/>
      <c r="KBB250" s="486"/>
      <c r="KBC250" s="486"/>
      <c r="KBD250" s="486"/>
      <c r="KBE250" s="486"/>
      <c r="KBF250" s="486"/>
      <c r="KBG250" s="486"/>
      <c r="KBH250" s="487"/>
      <c r="KBI250" s="485"/>
      <c r="KBJ250" s="486"/>
      <c r="KBK250" s="486"/>
      <c r="KBL250" s="486"/>
      <c r="KBM250" s="486"/>
      <c r="KBN250" s="486"/>
      <c r="KBO250" s="486"/>
      <c r="KBP250" s="487"/>
      <c r="KBQ250" s="485"/>
      <c r="KBR250" s="486"/>
      <c r="KBS250" s="486"/>
      <c r="KBT250" s="486"/>
      <c r="KBU250" s="486"/>
      <c r="KBV250" s="486"/>
      <c r="KBW250" s="486"/>
      <c r="KBX250" s="487"/>
      <c r="KBY250" s="485"/>
      <c r="KBZ250" s="486"/>
      <c r="KCA250" s="486"/>
      <c r="KCB250" s="486"/>
      <c r="KCC250" s="486"/>
      <c r="KCD250" s="486"/>
      <c r="KCE250" s="486"/>
      <c r="KCF250" s="487"/>
      <c r="KCG250" s="485"/>
      <c r="KCH250" s="486"/>
      <c r="KCI250" s="486"/>
      <c r="KCJ250" s="486"/>
      <c r="KCK250" s="486"/>
      <c r="KCL250" s="486"/>
      <c r="KCM250" s="486"/>
      <c r="KCN250" s="487"/>
      <c r="KCO250" s="485"/>
      <c r="KCP250" s="486"/>
      <c r="KCQ250" s="486"/>
      <c r="KCR250" s="486"/>
      <c r="KCS250" s="486"/>
      <c r="KCT250" s="486"/>
      <c r="KCU250" s="486"/>
      <c r="KCV250" s="487"/>
      <c r="KCW250" s="485"/>
      <c r="KCX250" s="486"/>
      <c r="KCY250" s="486"/>
      <c r="KCZ250" s="486"/>
      <c r="KDA250" s="486"/>
      <c r="KDB250" s="486"/>
      <c r="KDC250" s="486"/>
      <c r="KDD250" s="487"/>
      <c r="KDE250" s="485"/>
      <c r="KDF250" s="486"/>
      <c r="KDG250" s="486"/>
      <c r="KDH250" s="486"/>
      <c r="KDI250" s="486"/>
      <c r="KDJ250" s="486"/>
      <c r="KDK250" s="486"/>
      <c r="KDL250" s="487"/>
      <c r="KDM250" s="485"/>
      <c r="KDN250" s="486"/>
      <c r="KDO250" s="486"/>
      <c r="KDP250" s="486"/>
      <c r="KDQ250" s="486"/>
      <c r="KDR250" s="486"/>
      <c r="KDS250" s="486"/>
      <c r="KDT250" s="487"/>
      <c r="KDU250" s="485"/>
      <c r="KDV250" s="486"/>
      <c r="KDW250" s="486"/>
      <c r="KDX250" s="486"/>
      <c r="KDY250" s="486"/>
      <c r="KDZ250" s="486"/>
      <c r="KEA250" s="486"/>
      <c r="KEB250" s="487"/>
      <c r="KEC250" s="485"/>
      <c r="KED250" s="486"/>
      <c r="KEE250" s="486"/>
      <c r="KEF250" s="486"/>
      <c r="KEG250" s="486"/>
      <c r="KEH250" s="486"/>
      <c r="KEI250" s="486"/>
      <c r="KEJ250" s="487"/>
      <c r="KEK250" s="485"/>
      <c r="KEL250" s="486"/>
      <c r="KEM250" s="486"/>
      <c r="KEN250" s="486"/>
      <c r="KEO250" s="486"/>
      <c r="KEP250" s="486"/>
      <c r="KEQ250" s="486"/>
      <c r="KER250" s="487"/>
      <c r="KES250" s="485"/>
      <c r="KET250" s="486"/>
      <c r="KEU250" s="486"/>
      <c r="KEV250" s="486"/>
      <c r="KEW250" s="486"/>
      <c r="KEX250" s="486"/>
      <c r="KEY250" s="486"/>
      <c r="KEZ250" s="487"/>
      <c r="KFA250" s="485"/>
      <c r="KFB250" s="486"/>
      <c r="KFC250" s="486"/>
      <c r="KFD250" s="486"/>
      <c r="KFE250" s="486"/>
      <c r="KFF250" s="486"/>
      <c r="KFG250" s="486"/>
      <c r="KFH250" s="487"/>
      <c r="KFI250" s="485"/>
      <c r="KFJ250" s="486"/>
      <c r="KFK250" s="486"/>
      <c r="KFL250" s="486"/>
      <c r="KFM250" s="486"/>
      <c r="KFN250" s="486"/>
      <c r="KFO250" s="486"/>
      <c r="KFP250" s="487"/>
      <c r="KFQ250" s="485"/>
      <c r="KFR250" s="486"/>
      <c r="KFS250" s="486"/>
      <c r="KFT250" s="486"/>
      <c r="KFU250" s="486"/>
      <c r="KFV250" s="486"/>
      <c r="KFW250" s="486"/>
      <c r="KFX250" s="487"/>
      <c r="KFY250" s="485"/>
      <c r="KFZ250" s="486"/>
      <c r="KGA250" s="486"/>
      <c r="KGB250" s="486"/>
      <c r="KGC250" s="486"/>
      <c r="KGD250" s="486"/>
      <c r="KGE250" s="486"/>
      <c r="KGF250" s="487"/>
      <c r="KGG250" s="485"/>
      <c r="KGH250" s="486"/>
      <c r="KGI250" s="486"/>
      <c r="KGJ250" s="486"/>
      <c r="KGK250" s="486"/>
      <c r="KGL250" s="486"/>
      <c r="KGM250" s="486"/>
      <c r="KGN250" s="487"/>
      <c r="KGO250" s="485"/>
      <c r="KGP250" s="486"/>
      <c r="KGQ250" s="486"/>
      <c r="KGR250" s="486"/>
      <c r="KGS250" s="486"/>
      <c r="KGT250" s="486"/>
      <c r="KGU250" s="486"/>
      <c r="KGV250" s="487"/>
      <c r="KGW250" s="485"/>
      <c r="KGX250" s="486"/>
      <c r="KGY250" s="486"/>
      <c r="KGZ250" s="486"/>
      <c r="KHA250" s="486"/>
      <c r="KHB250" s="486"/>
      <c r="KHC250" s="486"/>
      <c r="KHD250" s="487"/>
      <c r="KHE250" s="485"/>
      <c r="KHF250" s="486"/>
      <c r="KHG250" s="486"/>
      <c r="KHH250" s="486"/>
      <c r="KHI250" s="486"/>
      <c r="KHJ250" s="486"/>
      <c r="KHK250" s="486"/>
      <c r="KHL250" s="487"/>
      <c r="KHM250" s="485"/>
      <c r="KHN250" s="486"/>
      <c r="KHO250" s="486"/>
      <c r="KHP250" s="486"/>
      <c r="KHQ250" s="486"/>
      <c r="KHR250" s="486"/>
      <c r="KHS250" s="486"/>
      <c r="KHT250" s="487"/>
      <c r="KHU250" s="485"/>
      <c r="KHV250" s="486"/>
      <c r="KHW250" s="486"/>
      <c r="KHX250" s="486"/>
      <c r="KHY250" s="486"/>
      <c r="KHZ250" s="486"/>
      <c r="KIA250" s="486"/>
      <c r="KIB250" s="487"/>
      <c r="KIC250" s="485"/>
      <c r="KID250" s="486"/>
      <c r="KIE250" s="486"/>
      <c r="KIF250" s="486"/>
      <c r="KIG250" s="486"/>
      <c r="KIH250" s="486"/>
      <c r="KII250" s="486"/>
      <c r="KIJ250" s="487"/>
      <c r="KIK250" s="485"/>
      <c r="KIL250" s="486"/>
      <c r="KIM250" s="486"/>
      <c r="KIN250" s="486"/>
      <c r="KIO250" s="486"/>
      <c r="KIP250" s="486"/>
      <c r="KIQ250" s="486"/>
      <c r="KIR250" s="487"/>
      <c r="KIS250" s="485"/>
      <c r="KIT250" s="486"/>
      <c r="KIU250" s="486"/>
      <c r="KIV250" s="486"/>
      <c r="KIW250" s="486"/>
      <c r="KIX250" s="486"/>
      <c r="KIY250" s="486"/>
      <c r="KIZ250" s="487"/>
      <c r="KJA250" s="485"/>
      <c r="KJB250" s="486"/>
      <c r="KJC250" s="486"/>
      <c r="KJD250" s="486"/>
      <c r="KJE250" s="486"/>
      <c r="KJF250" s="486"/>
      <c r="KJG250" s="486"/>
      <c r="KJH250" s="487"/>
      <c r="KJI250" s="485"/>
      <c r="KJJ250" s="486"/>
      <c r="KJK250" s="486"/>
      <c r="KJL250" s="486"/>
      <c r="KJM250" s="486"/>
      <c r="KJN250" s="486"/>
      <c r="KJO250" s="486"/>
      <c r="KJP250" s="487"/>
      <c r="KJQ250" s="485"/>
      <c r="KJR250" s="486"/>
      <c r="KJS250" s="486"/>
      <c r="KJT250" s="486"/>
      <c r="KJU250" s="486"/>
      <c r="KJV250" s="486"/>
      <c r="KJW250" s="486"/>
      <c r="KJX250" s="487"/>
      <c r="KJY250" s="485"/>
      <c r="KJZ250" s="486"/>
      <c r="KKA250" s="486"/>
      <c r="KKB250" s="486"/>
      <c r="KKC250" s="486"/>
      <c r="KKD250" s="486"/>
      <c r="KKE250" s="486"/>
      <c r="KKF250" s="487"/>
      <c r="KKG250" s="485"/>
      <c r="KKH250" s="486"/>
      <c r="KKI250" s="486"/>
      <c r="KKJ250" s="486"/>
      <c r="KKK250" s="486"/>
      <c r="KKL250" s="486"/>
      <c r="KKM250" s="486"/>
      <c r="KKN250" s="487"/>
      <c r="KKO250" s="485"/>
      <c r="KKP250" s="486"/>
      <c r="KKQ250" s="486"/>
      <c r="KKR250" s="486"/>
      <c r="KKS250" s="486"/>
      <c r="KKT250" s="486"/>
      <c r="KKU250" s="486"/>
      <c r="KKV250" s="487"/>
      <c r="KKW250" s="485"/>
      <c r="KKX250" s="486"/>
      <c r="KKY250" s="486"/>
      <c r="KKZ250" s="486"/>
      <c r="KLA250" s="486"/>
      <c r="KLB250" s="486"/>
      <c r="KLC250" s="486"/>
      <c r="KLD250" s="487"/>
      <c r="KLE250" s="485"/>
      <c r="KLF250" s="486"/>
      <c r="KLG250" s="486"/>
      <c r="KLH250" s="486"/>
      <c r="KLI250" s="486"/>
      <c r="KLJ250" s="486"/>
      <c r="KLK250" s="486"/>
      <c r="KLL250" s="487"/>
      <c r="KLM250" s="485"/>
      <c r="KLN250" s="486"/>
      <c r="KLO250" s="486"/>
      <c r="KLP250" s="486"/>
      <c r="KLQ250" s="486"/>
      <c r="KLR250" s="486"/>
      <c r="KLS250" s="486"/>
      <c r="KLT250" s="487"/>
      <c r="KLU250" s="485"/>
      <c r="KLV250" s="486"/>
      <c r="KLW250" s="486"/>
      <c r="KLX250" s="486"/>
      <c r="KLY250" s="486"/>
      <c r="KLZ250" s="486"/>
      <c r="KMA250" s="486"/>
      <c r="KMB250" s="487"/>
      <c r="KMC250" s="485"/>
      <c r="KMD250" s="486"/>
      <c r="KME250" s="486"/>
      <c r="KMF250" s="486"/>
      <c r="KMG250" s="486"/>
      <c r="KMH250" s="486"/>
      <c r="KMI250" s="486"/>
      <c r="KMJ250" s="487"/>
      <c r="KMK250" s="485"/>
      <c r="KML250" s="486"/>
      <c r="KMM250" s="486"/>
      <c r="KMN250" s="486"/>
      <c r="KMO250" s="486"/>
      <c r="KMP250" s="486"/>
      <c r="KMQ250" s="486"/>
      <c r="KMR250" s="487"/>
      <c r="KMS250" s="485"/>
      <c r="KMT250" s="486"/>
      <c r="KMU250" s="486"/>
      <c r="KMV250" s="486"/>
      <c r="KMW250" s="486"/>
      <c r="KMX250" s="486"/>
      <c r="KMY250" s="486"/>
      <c r="KMZ250" s="487"/>
      <c r="KNA250" s="485"/>
      <c r="KNB250" s="486"/>
      <c r="KNC250" s="486"/>
      <c r="KND250" s="486"/>
      <c r="KNE250" s="486"/>
      <c r="KNF250" s="486"/>
      <c r="KNG250" s="486"/>
      <c r="KNH250" s="487"/>
      <c r="KNI250" s="485"/>
      <c r="KNJ250" s="486"/>
      <c r="KNK250" s="486"/>
      <c r="KNL250" s="486"/>
      <c r="KNM250" s="486"/>
      <c r="KNN250" s="486"/>
      <c r="KNO250" s="486"/>
      <c r="KNP250" s="487"/>
      <c r="KNQ250" s="485"/>
      <c r="KNR250" s="486"/>
      <c r="KNS250" s="486"/>
      <c r="KNT250" s="486"/>
      <c r="KNU250" s="486"/>
      <c r="KNV250" s="486"/>
      <c r="KNW250" s="486"/>
      <c r="KNX250" s="487"/>
      <c r="KNY250" s="485"/>
      <c r="KNZ250" s="486"/>
      <c r="KOA250" s="486"/>
      <c r="KOB250" s="486"/>
      <c r="KOC250" s="486"/>
      <c r="KOD250" s="486"/>
      <c r="KOE250" s="486"/>
      <c r="KOF250" s="487"/>
      <c r="KOG250" s="485"/>
      <c r="KOH250" s="486"/>
      <c r="KOI250" s="486"/>
      <c r="KOJ250" s="486"/>
      <c r="KOK250" s="486"/>
      <c r="KOL250" s="486"/>
      <c r="KOM250" s="486"/>
      <c r="KON250" s="487"/>
      <c r="KOO250" s="485"/>
      <c r="KOP250" s="486"/>
      <c r="KOQ250" s="486"/>
      <c r="KOR250" s="486"/>
      <c r="KOS250" s="486"/>
      <c r="KOT250" s="486"/>
      <c r="KOU250" s="486"/>
      <c r="KOV250" s="487"/>
      <c r="KOW250" s="485"/>
      <c r="KOX250" s="486"/>
      <c r="KOY250" s="486"/>
      <c r="KOZ250" s="486"/>
      <c r="KPA250" s="486"/>
      <c r="KPB250" s="486"/>
      <c r="KPC250" s="486"/>
      <c r="KPD250" s="487"/>
      <c r="KPE250" s="485"/>
      <c r="KPF250" s="486"/>
      <c r="KPG250" s="486"/>
      <c r="KPH250" s="486"/>
      <c r="KPI250" s="486"/>
      <c r="KPJ250" s="486"/>
      <c r="KPK250" s="486"/>
      <c r="KPL250" s="487"/>
      <c r="KPM250" s="485"/>
      <c r="KPN250" s="486"/>
      <c r="KPO250" s="486"/>
      <c r="KPP250" s="486"/>
      <c r="KPQ250" s="486"/>
      <c r="KPR250" s="486"/>
      <c r="KPS250" s="486"/>
      <c r="KPT250" s="487"/>
      <c r="KPU250" s="485"/>
      <c r="KPV250" s="486"/>
      <c r="KPW250" s="486"/>
      <c r="KPX250" s="486"/>
      <c r="KPY250" s="486"/>
      <c r="KPZ250" s="486"/>
      <c r="KQA250" s="486"/>
      <c r="KQB250" s="487"/>
      <c r="KQC250" s="485"/>
      <c r="KQD250" s="486"/>
      <c r="KQE250" s="486"/>
      <c r="KQF250" s="486"/>
      <c r="KQG250" s="486"/>
      <c r="KQH250" s="486"/>
      <c r="KQI250" s="486"/>
      <c r="KQJ250" s="487"/>
      <c r="KQK250" s="485"/>
      <c r="KQL250" s="486"/>
      <c r="KQM250" s="486"/>
      <c r="KQN250" s="486"/>
      <c r="KQO250" s="486"/>
      <c r="KQP250" s="486"/>
      <c r="KQQ250" s="486"/>
      <c r="KQR250" s="487"/>
      <c r="KQS250" s="485"/>
      <c r="KQT250" s="486"/>
      <c r="KQU250" s="486"/>
      <c r="KQV250" s="486"/>
      <c r="KQW250" s="486"/>
      <c r="KQX250" s="486"/>
      <c r="KQY250" s="486"/>
      <c r="KQZ250" s="487"/>
      <c r="KRA250" s="485"/>
      <c r="KRB250" s="486"/>
      <c r="KRC250" s="486"/>
      <c r="KRD250" s="486"/>
      <c r="KRE250" s="486"/>
      <c r="KRF250" s="486"/>
      <c r="KRG250" s="486"/>
      <c r="KRH250" s="487"/>
      <c r="KRI250" s="485"/>
      <c r="KRJ250" s="486"/>
      <c r="KRK250" s="486"/>
      <c r="KRL250" s="486"/>
      <c r="KRM250" s="486"/>
      <c r="KRN250" s="486"/>
      <c r="KRO250" s="486"/>
      <c r="KRP250" s="487"/>
      <c r="KRQ250" s="485"/>
      <c r="KRR250" s="486"/>
      <c r="KRS250" s="486"/>
      <c r="KRT250" s="486"/>
      <c r="KRU250" s="486"/>
      <c r="KRV250" s="486"/>
      <c r="KRW250" s="486"/>
      <c r="KRX250" s="487"/>
      <c r="KRY250" s="485"/>
      <c r="KRZ250" s="486"/>
      <c r="KSA250" s="486"/>
      <c r="KSB250" s="486"/>
      <c r="KSC250" s="486"/>
      <c r="KSD250" s="486"/>
      <c r="KSE250" s="486"/>
      <c r="KSF250" s="487"/>
      <c r="KSG250" s="485"/>
      <c r="KSH250" s="486"/>
      <c r="KSI250" s="486"/>
      <c r="KSJ250" s="486"/>
      <c r="KSK250" s="486"/>
      <c r="KSL250" s="486"/>
      <c r="KSM250" s="486"/>
      <c r="KSN250" s="487"/>
      <c r="KSO250" s="485"/>
      <c r="KSP250" s="486"/>
      <c r="KSQ250" s="486"/>
      <c r="KSR250" s="486"/>
      <c r="KSS250" s="486"/>
      <c r="KST250" s="486"/>
      <c r="KSU250" s="486"/>
      <c r="KSV250" s="487"/>
      <c r="KSW250" s="485"/>
      <c r="KSX250" s="486"/>
      <c r="KSY250" s="486"/>
      <c r="KSZ250" s="486"/>
      <c r="KTA250" s="486"/>
      <c r="KTB250" s="486"/>
      <c r="KTC250" s="486"/>
      <c r="KTD250" s="487"/>
      <c r="KTE250" s="485"/>
      <c r="KTF250" s="486"/>
      <c r="KTG250" s="486"/>
      <c r="KTH250" s="486"/>
      <c r="KTI250" s="486"/>
      <c r="KTJ250" s="486"/>
      <c r="KTK250" s="486"/>
      <c r="KTL250" s="487"/>
      <c r="KTM250" s="485"/>
      <c r="KTN250" s="486"/>
      <c r="KTO250" s="486"/>
      <c r="KTP250" s="486"/>
      <c r="KTQ250" s="486"/>
      <c r="KTR250" s="486"/>
      <c r="KTS250" s="486"/>
      <c r="KTT250" s="487"/>
      <c r="KTU250" s="485"/>
      <c r="KTV250" s="486"/>
      <c r="KTW250" s="486"/>
      <c r="KTX250" s="486"/>
      <c r="KTY250" s="486"/>
      <c r="KTZ250" s="486"/>
      <c r="KUA250" s="486"/>
      <c r="KUB250" s="487"/>
      <c r="KUC250" s="485"/>
      <c r="KUD250" s="486"/>
      <c r="KUE250" s="486"/>
      <c r="KUF250" s="486"/>
      <c r="KUG250" s="486"/>
      <c r="KUH250" s="486"/>
      <c r="KUI250" s="486"/>
      <c r="KUJ250" s="487"/>
      <c r="KUK250" s="485"/>
      <c r="KUL250" s="486"/>
      <c r="KUM250" s="486"/>
      <c r="KUN250" s="486"/>
      <c r="KUO250" s="486"/>
      <c r="KUP250" s="486"/>
      <c r="KUQ250" s="486"/>
      <c r="KUR250" s="487"/>
      <c r="KUS250" s="485"/>
      <c r="KUT250" s="486"/>
      <c r="KUU250" s="486"/>
      <c r="KUV250" s="486"/>
      <c r="KUW250" s="486"/>
      <c r="KUX250" s="486"/>
      <c r="KUY250" s="486"/>
      <c r="KUZ250" s="487"/>
      <c r="KVA250" s="485"/>
      <c r="KVB250" s="486"/>
      <c r="KVC250" s="486"/>
      <c r="KVD250" s="486"/>
      <c r="KVE250" s="486"/>
      <c r="KVF250" s="486"/>
      <c r="KVG250" s="486"/>
      <c r="KVH250" s="487"/>
      <c r="KVI250" s="485"/>
      <c r="KVJ250" s="486"/>
      <c r="KVK250" s="486"/>
      <c r="KVL250" s="486"/>
      <c r="KVM250" s="486"/>
      <c r="KVN250" s="486"/>
      <c r="KVO250" s="486"/>
      <c r="KVP250" s="487"/>
      <c r="KVQ250" s="485"/>
      <c r="KVR250" s="486"/>
      <c r="KVS250" s="486"/>
      <c r="KVT250" s="486"/>
      <c r="KVU250" s="486"/>
      <c r="KVV250" s="486"/>
      <c r="KVW250" s="486"/>
      <c r="KVX250" s="487"/>
      <c r="KVY250" s="485"/>
      <c r="KVZ250" s="486"/>
      <c r="KWA250" s="486"/>
      <c r="KWB250" s="486"/>
      <c r="KWC250" s="486"/>
      <c r="KWD250" s="486"/>
      <c r="KWE250" s="486"/>
      <c r="KWF250" s="487"/>
      <c r="KWG250" s="485"/>
      <c r="KWH250" s="486"/>
      <c r="KWI250" s="486"/>
      <c r="KWJ250" s="486"/>
      <c r="KWK250" s="486"/>
      <c r="KWL250" s="486"/>
      <c r="KWM250" s="486"/>
      <c r="KWN250" s="487"/>
      <c r="KWO250" s="485"/>
      <c r="KWP250" s="486"/>
      <c r="KWQ250" s="486"/>
      <c r="KWR250" s="486"/>
      <c r="KWS250" s="486"/>
      <c r="KWT250" s="486"/>
      <c r="KWU250" s="486"/>
      <c r="KWV250" s="487"/>
      <c r="KWW250" s="485"/>
      <c r="KWX250" s="486"/>
      <c r="KWY250" s="486"/>
      <c r="KWZ250" s="486"/>
      <c r="KXA250" s="486"/>
      <c r="KXB250" s="486"/>
      <c r="KXC250" s="486"/>
      <c r="KXD250" s="487"/>
      <c r="KXE250" s="485"/>
      <c r="KXF250" s="486"/>
      <c r="KXG250" s="486"/>
      <c r="KXH250" s="486"/>
      <c r="KXI250" s="486"/>
      <c r="KXJ250" s="486"/>
      <c r="KXK250" s="486"/>
      <c r="KXL250" s="487"/>
      <c r="KXM250" s="485"/>
      <c r="KXN250" s="486"/>
      <c r="KXO250" s="486"/>
      <c r="KXP250" s="486"/>
      <c r="KXQ250" s="486"/>
      <c r="KXR250" s="486"/>
      <c r="KXS250" s="486"/>
      <c r="KXT250" s="487"/>
      <c r="KXU250" s="485"/>
      <c r="KXV250" s="486"/>
      <c r="KXW250" s="486"/>
      <c r="KXX250" s="486"/>
      <c r="KXY250" s="486"/>
      <c r="KXZ250" s="486"/>
      <c r="KYA250" s="486"/>
      <c r="KYB250" s="487"/>
      <c r="KYC250" s="485"/>
      <c r="KYD250" s="486"/>
      <c r="KYE250" s="486"/>
      <c r="KYF250" s="486"/>
      <c r="KYG250" s="486"/>
      <c r="KYH250" s="486"/>
      <c r="KYI250" s="486"/>
      <c r="KYJ250" s="487"/>
      <c r="KYK250" s="485"/>
      <c r="KYL250" s="486"/>
      <c r="KYM250" s="486"/>
      <c r="KYN250" s="486"/>
      <c r="KYO250" s="486"/>
      <c r="KYP250" s="486"/>
      <c r="KYQ250" s="486"/>
      <c r="KYR250" s="487"/>
      <c r="KYS250" s="485"/>
      <c r="KYT250" s="486"/>
      <c r="KYU250" s="486"/>
      <c r="KYV250" s="486"/>
      <c r="KYW250" s="486"/>
      <c r="KYX250" s="486"/>
      <c r="KYY250" s="486"/>
      <c r="KYZ250" s="487"/>
      <c r="KZA250" s="485"/>
      <c r="KZB250" s="486"/>
      <c r="KZC250" s="486"/>
      <c r="KZD250" s="486"/>
      <c r="KZE250" s="486"/>
      <c r="KZF250" s="486"/>
      <c r="KZG250" s="486"/>
      <c r="KZH250" s="487"/>
      <c r="KZI250" s="485"/>
      <c r="KZJ250" s="486"/>
      <c r="KZK250" s="486"/>
      <c r="KZL250" s="486"/>
      <c r="KZM250" s="486"/>
      <c r="KZN250" s="486"/>
      <c r="KZO250" s="486"/>
      <c r="KZP250" s="487"/>
      <c r="KZQ250" s="485"/>
      <c r="KZR250" s="486"/>
      <c r="KZS250" s="486"/>
      <c r="KZT250" s="486"/>
      <c r="KZU250" s="486"/>
      <c r="KZV250" s="486"/>
      <c r="KZW250" s="486"/>
      <c r="KZX250" s="487"/>
      <c r="KZY250" s="485"/>
      <c r="KZZ250" s="486"/>
      <c r="LAA250" s="486"/>
      <c r="LAB250" s="486"/>
      <c r="LAC250" s="486"/>
      <c r="LAD250" s="486"/>
      <c r="LAE250" s="486"/>
      <c r="LAF250" s="487"/>
      <c r="LAG250" s="485"/>
      <c r="LAH250" s="486"/>
      <c r="LAI250" s="486"/>
      <c r="LAJ250" s="486"/>
      <c r="LAK250" s="486"/>
      <c r="LAL250" s="486"/>
      <c r="LAM250" s="486"/>
      <c r="LAN250" s="487"/>
      <c r="LAO250" s="485"/>
      <c r="LAP250" s="486"/>
      <c r="LAQ250" s="486"/>
      <c r="LAR250" s="486"/>
      <c r="LAS250" s="486"/>
      <c r="LAT250" s="486"/>
      <c r="LAU250" s="486"/>
      <c r="LAV250" s="487"/>
      <c r="LAW250" s="485"/>
      <c r="LAX250" s="486"/>
      <c r="LAY250" s="486"/>
      <c r="LAZ250" s="486"/>
      <c r="LBA250" s="486"/>
      <c r="LBB250" s="486"/>
      <c r="LBC250" s="486"/>
      <c r="LBD250" s="487"/>
      <c r="LBE250" s="485"/>
      <c r="LBF250" s="486"/>
      <c r="LBG250" s="486"/>
      <c r="LBH250" s="486"/>
      <c r="LBI250" s="486"/>
      <c r="LBJ250" s="486"/>
      <c r="LBK250" s="486"/>
      <c r="LBL250" s="487"/>
      <c r="LBM250" s="485"/>
      <c r="LBN250" s="486"/>
      <c r="LBO250" s="486"/>
      <c r="LBP250" s="486"/>
      <c r="LBQ250" s="486"/>
      <c r="LBR250" s="486"/>
      <c r="LBS250" s="486"/>
      <c r="LBT250" s="487"/>
      <c r="LBU250" s="485"/>
      <c r="LBV250" s="486"/>
      <c r="LBW250" s="486"/>
      <c r="LBX250" s="486"/>
      <c r="LBY250" s="486"/>
      <c r="LBZ250" s="486"/>
      <c r="LCA250" s="486"/>
      <c r="LCB250" s="487"/>
      <c r="LCC250" s="485"/>
      <c r="LCD250" s="486"/>
      <c r="LCE250" s="486"/>
      <c r="LCF250" s="486"/>
      <c r="LCG250" s="486"/>
      <c r="LCH250" s="486"/>
      <c r="LCI250" s="486"/>
      <c r="LCJ250" s="487"/>
      <c r="LCK250" s="485"/>
      <c r="LCL250" s="486"/>
      <c r="LCM250" s="486"/>
      <c r="LCN250" s="486"/>
      <c r="LCO250" s="486"/>
      <c r="LCP250" s="486"/>
      <c r="LCQ250" s="486"/>
      <c r="LCR250" s="487"/>
      <c r="LCS250" s="485"/>
      <c r="LCT250" s="486"/>
      <c r="LCU250" s="486"/>
      <c r="LCV250" s="486"/>
      <c r="LCW250" s="486"/>
      <c r="LCX250" s="486"/>
      <c r="LCY250" s="486"/>
      <c r="LCZ250" s="487"/>
      <c r="LDA250" s="485"/>
      <c r="LDB250" s="486"/>
      <c r="LDC250" s="486"/>
      <c r="LDD250" s="486"/>
      <c r="LDE250" s="486"/>
      <c r="LDF250" s="486"/>
      <c r="LDG250" s="486"/>
      <c r="LDH250" s="487"/>
      <c r="LDI250" s="485"/>
      <c r="LDJ250" s="486"/>
      <c r="LDK250" s="486"/>
      <c r="LDL250" s="486"/>
      <c r="LDM250" s="486"/>
      <c r="LDN250" s="486"/>
      <c r="LDO250" s="486"/>
      <c r="LDP250" s="487"/>
      <c r="LDQ250" s="485"/>
      <c r="LDR250" s="486"/>
      <c r="LDS250" s="486"/>
      <c r="LDT250" s="486"/>
      <c r="LDU250" s="486"/>
      <c r="LDV250" s="486"/>
      <c r="LDW250" s="486"/>
      <c r="LDX250" s="487"/>
      <c r="LDY250" s="485"/>
      <c r="LDZ250" s="486"/>
      <c r="LEA250" s="486"/>
      <c r="LEB250" s="486"/>
      <c r="LEC250" s="486"/>
      <c r="LED250" s="486"/>
      <c r="LEE250" s="486"/>
      <c r="LEF250" s="487"/>
      <c r="LEG250" s="485"/>
      <c r="LEH250" s="486"/>
      <c r="LEI250" s="486"/>
      <c r="LEJ250" s="486"/>
      <c r="LEK250" s="486"/>
      <c r="LEL250" s="486"/>
      <c r="LEM250" s="486"/>
      <c r="LEN250" s="487"/>
      <c r="LEO250" s="485"/>
      <c r="LEP250" s="486"/>
      <c r="LEQ250" s="486"/>
      <c r="LER250" s="486"/>
      <c r="LES250" s="486"/>
      <c r="LET250" s="486"/>
      <c r="LEU250" s="486"/>
      <c r="LEV250" s="487"/>
      <c r="LEW250" s="485"/>
      <c r="LEX250" s="486"/>
      <c r="LEY250" s="486"/>
      <c r="LEZ250" s="486"/>
      <c r="LFA250" s="486"/>
      <c r="LFB250" s="486"/>
      <c r="LFC250" s="486"/>
      <c r="LFD250" s="487"/>
      <c r="LFE250" s="485"/>
      <c r="LFF250" s="486"/>
      <c r="LFG250" s="486"/>
      <c r="LFH250" s="486"/>
      <c r="LFI250" s="486"/>
      <c r="LFJ250" s="486"/>
      <c r="LFK250" s="486"/>
      <c r="LFL250" s="487"/>
      <c r="LFM250" s="485"/>
      <c r="LFN250" s="486"/>
      <c r="LFO250" s="486"/>
      <c r="LFP250" s="486"/>
      <c r="LFQ250" s="486"/>
      <c r="LFR250" s="486"/>
      <c r="LFS250" s="486"/>
      <c r="LFT250" s="487"/>
      <c r="LFU250" s="485"/>
      <c r="LFV250" s="486"/>
      <c r="LFW250" s="486"/>
      <c r="LFX250" s="486"/>
      <c r="LFY250" s="486"/>
      <c r="LFZ250" s="486"/>
      <c r="LGA250" s="486"/>
      <c r="LGB250" s="487"/>
      <c r="LGC250" s="485"/>
      <c r="LGD250" s="486"/>
      <c r="LGE250" s="486"/>
      <c r="LGF250" s="486"/>
      <c r="LGG250" s="486"/>
      <c r="LGH250" s="486"/>
      <c r="LGI250" s="486"/>
      <c r="LGJ250" s="487"/>
      <c r="LGK250" s="485"/>
      <c r="LGL250" s="486"/>
      <c r="LGM250" s="486"/>
      <c r="LGN250" s="486"/>
      <c r="LGO250" s="486"/>
      <c r="LGP250" s="486"/>
      <c r="LGQ250" s="486"/>
      <c r="LGR250" s="487"/>
      <c r="LGS250" s="485"/>
      <c r="LGT250" s="486"/>
      <c r="LGU250" s="486"/>
      <c r="LGV250" s="486"/>
      <c r="LGW250" s="486"/>
      <c r="LGX250" s="486"/>
      <c r="LGY250" s="486"/>
      <c r="LGZ250" s="487"/>
      <c r="LHA250" s="485"/>
      <c r="LHB250" s="486"/>
      <c r="LHC250" s="486"/>
      <c r="LHD250" s="486"/>
      <c r="LHE250" s="486"/>
      <c r="LHF250" s="486"/>
      <c r="LHG250" s="486"/>
      <c r="LHH250" s="487"/>
      <c r="LHI250" s="485"/>
      <c r="LHJ250" s="486"/>
      <c r="LHK250" s="486"/>
      <c r="LHL250" s="486"/>
      <c r="LHM250" s="486"/>
      <c r="LHN250" s="486"/>
      <c r="LHO250" s="486"/>
      <c r="LHP250" s="487"/>
      <c r="LHQ250" s="485"/>
      <c r="LHR250" s="486"/>
      <c r="LHS250" s="486"/>
      <c r="LHT250" s="486"/>
      <c r="LHU250" s="486"/>
      <c r="LHV250" s="486"/>
      <c r="LHW250" s="486"/>
      <c r="LHX250" s="487"/>
      <c r="LHY250" s="485"/>
      <c r="LHZ250" s="486"/>
      <c r="LIA250" s="486"/>
      <c r="LIB250" s="486"/>
      <c r="LIC250" s="486"/>
      <c r="LID250" s="486"/>
      <c r="LIE250" s="486"/>
      <c r="LIF250" s="487"/>
      <c r="LIG250" s="485"/>
      <c r="LIH250" s="486"/>
      <c r="LII250" s="486"/>
      <c r="LIJ250" s="486"/>
      <c r="LIK250" s="486"/>
      <c r="LIL250" s="486"/>
      <c r="LIM250" s="486"/>
      <c r="LIN250" s="487"/>
      <c r="LIO250" s="485"/>
      <c r="LIP250" s="486"/>
      <c r="LIQ250" s="486"/>
      <c r="LIR250" s="486"/>
      <c r="LIS250" s="486"/>
      <c r="LIT250" s="486"/>
      <c r="LIU250" s="486"/>
      <c r="LIV250" s="487"/>
      <c r="LIW250" s="485"/>
      <c r="LIX250" s="486"/>
      <c r="LIY250" s="486"/>
      <c r="LIZ250" s="486"/>
      <c r="LJA250" s="486"/>
      <c r="LJB250" s="486"/>
      <c r="LJC250" s="486"/>
      <c r="LJD250" s="487"/>
      <c r="LJE250" s="485"/>
      <c r="LJF250" s="486"/>
      <c r="LJG250" s="486"/>
      <c r="LJH250" s="486"/>
      <c r="LJI250" s="486"/>
      <c r="LJJ250" s="486"/>
      <c r="LJK250" s="486"/>
      <c r="LJL250" s="487"/>
      <c r="LJM250" s="485"/>
      <c r="LJN250" s="486"/>
      <c r="LJO250" s="486"/>
      <c r="LJP250" s="486"/>
      <c r="LJQ250" s="486"/>
      <c r="LJR250" s="486"/>
      <c r="LJS250" s="486"/>
      <c r="LJT250" s="487"/>
      <c r="LJU250" s="485"/>
      <c r="LJV250" s="486"/>
      <c r="LJW250" s="486"/>
      <c r="LJX250" s="486"/>
      <c r="LJY250" s="486"/>
      <c r="LJZ250" s="486"/>
      <c r="LKA250" s="486"/>
      <c r="LKB250" s="487"/>
      <c r="LKC250" s="485"/>
      <c r="LKD250" s="486"/>
      <c r="LKE250" s="486"/>
      <c r="LKF250" s="486"/>
      <c r="LKG250" s="486"/>
      <c r="LKH250" s="486"/>
      <c r="LKI250" s="486"/>
      <c r="LKJ250" s="487"/>
      <c r="LKK250" s="485"/>
      <c r="LKL250" s="486"/>
      <c r="LKM250" s="486"/>
      <c r="LKN250" s="486"/>
      <c r="LKO250" s="486"/>
      <c r="LKP250" s="486"/>
      <c r="LKQ250" s="486"/>
      <c r="LKR250" s="487"/>
      <c r="LKS250" s="485"/>
      <c r="LKT250" s="486"/>
      <c r="LKU250" s="486"/>
      <c r="LKV250" s="486"/>
      <c r="LKW250" s="486"/>
      <c r="LKX250" s="486"/>
      <c r="LKY250" s="486"/>
      <c r="LKZ250" s="487"/>
      <c r="LLA250" s="485"/>
      <c r="LLB250" s="486"/>
      <c r="LLC250" s="486"/>
      <c r="LLD250" s="486"/>
      <c r="LLE250" s="486"/>
      <c r="LLF250" s="486"/>
      <c r="LLG250" s="486"/>
      <c r="LLH250" s="487"/>
      <c r="LLI250" s="485"/>
      <c r="LLJ250" s="486"/>
      <c r="LLK250" s="486"/>
      <c r="LLL250" s="486"/>
      <c r="LLM250" s="486"/>
      <c r="LLN250" s="486"/>
      <c r="LLO250" s="486"/>
      <c r="LLP250" s="487"/>
      <c r="LLQ250" s="485"/>
      <c r="LLR250" s="486"/>
      <c r="LLS250" s="486"/>
      <c r="LLT250" s="486"/>
      <c r="LLU250" s="486"/>
      <c r="LLV250" s="486"/>
      <c r="LLW250" s="486"/>
      <c r="LLX250" s="487"/>
      <c r="LLY250" s="485"/>
      <c r="LLZ250" s="486"/>
      <c r="LMA250" s="486"/>
      <c r="LMB250" s="486"/>
      <c r="LMC250" s="486"/>
      <c r="LMD250" s="486"/>
      <c r="LME250" s="486"/>
      <c r="LMF250" s="487"/>
      <c r="LMG250" s="485"/>
      <c r="LMH250" s="486"/>
      <c r="LMI250" s="486"/>
      <c r="LMJ250" s="486"/>
      <c r="LMK250" s="486"/>
      <c r="LML250" s="486"/>
      <c r="LMM250" s="486"/>
      <c r="LMN250" s="487"/>
      <c r="LMO250" s="485"/>
      <c r="LMP250" s="486"/>
      <c r="LMQ250" s="486"/>
      <c r="LMR250" s="486"/>
      <c r="LMS250" s="486"/>
      <c r="LMT250" s="486"/>
      <c r="LMU250" s="486"/>
      <c r="LMV250" s="487"/>
      <c r="LMW250" s="485"/>
      <c r="LMX250" s="486"/>
      <c r="LMY250" s="486"/>
      <c r="LMZ250" s="486"/>
      <c r="LNA250" s="486"/>
      <c r="LNB250" s="486"/>
      <c r="LNC250" s="486"/>
      <c r="LND250" s="487"/>
      <c r="LNE250" s="485"/>
      <c r="LNF250" s="486"/>
      <c r="LNG250" s="486"/>
      <c r="LNH250" s="486"/>
      <c r="LNI250" s="486"/>
      <c r="LNJ250" s="486"/>
      <c r="LNK250" s="486"/>
      <c r="LNL250" s="487"/>
      <c r="LNM250" s="485"/>
      <c r="LNN250" s="486"/>
      <c r="LNO250" s="486"/>
      <c r="LNP250" s="486"/>
      <c r="LNQ250" s="486"/>
      <c r="LNR250" s="486"/>
      <c r="LNS250" s="486"/>
      <c r="LNT250" s="487"/>
      <c r="LNU250" s="485"/>
      <c r="LNV250" s="486"/>
      <c r="LNW250" s="486"/>
      <c r="LNX250" s="486"/>
      <c r="LNY250" s="486"/>
      <c r="LNZ250" s="486"/>
      <c r="LOA250" s="486"/>
      <c r="LOB250" s="487"/>
      <c r="LOC250" s="485"/>
      <c r="LOD250" s="486"/>
      <c r="LOE250" s="486"/>
      <c r="LOF250" s="486"/>
      <c r="LOG250" s="486"/>
      <c r="LOH250" s="486"/>
      <c r="LOI250" s="486"/>
      <c r="LOJ250" s="487"/>
      <c r="LOK250" s="485"/>
      <c r="LOL250" s="486"/>
      <c r="LOM250" s="486"/>
      <c r="LON250" s="486"/>
      <c r="LOO250" s="486"/>
      <c r="LOP250" s="486"/>
      <c r="LOQ250" s="486"/>
      <c r="LOR250" s="487"/>
      <c r="LOS250" s="485"/>
      <c r="LOT250" s="486"/>
      <c r="LOU250" s="486"/>
      <c r="LOV250" s="486"/>
      <c r="LOW250" s="486"/>
      <c r="LOX250" s="486"/>
      <c r="LOY250" s="486"/>
      <c r="LOZ250" s="487"/>
      <c r="LPA250" s="485"/>
      <c r="LPB250" s="486"/>
      <c r="LPC250" s="486"/>
      <c r="LPD250" s="486"/>
      <c r="LPE250" s="486"/>
      <c r="LPF250" s="486"/>
      <c r="LPG250" s="486"/>
      <c r="LPH250" s="487"/>
      <c r="LPI250" s="485"/>
      <c r="LPJ250" s="486"/>
      <c r="LPK250" s="486"/>
      <c r="LPL250" s="486"/>
      <c r="LPM250" s="486"/>
      <c r="LPN250" s="486"/>
      <c r="LPO250" s="486"/>
      <c r="LPP250" s="487"/>
      <c r="LPQ250" s="485"/>
      <c r="LPR250" s="486"/>
      <c r="LPS250" s="486"/>
      <c r="LPT250" s="486"/>
      <c r="LPU250" s="486"/>
      <c r="LPV250" s="486"/>
      <c r="LPW250" s="486"/>
      <c r="LPX250" s="487"/>
      <c r="LPY250" s="485"/>
      <c r="LPZ250" s="486"/>
      <c r="LQA250" s="486"/>
      <c r="LQB250" s="486"/>
      <c r="LQC250" s="486"/>
      <c r="LQD250" s="486"/>
      <c r="LQE250" s="486"/>
      <c r="LQF250" s="487"/>
      <c r="LQG250" s="485"/>
      <c r="LQH250" s="486"/>
      <c r="LQI250" s="486"/>
      <c r="LQJ250" s="486"/>
      <c r="LQK250" s="486"/>
      <c r="LQL250" s="486"/>
      <c r="LQM250" s="486"/>
      <c r="LQN250" s="487"/>
      <c r="LQO250" s="485"/>
      <c r="LQP250" s="486"/>
      <c r="LQQ250" s="486"/>
      <c r="LQR250" s="486"/>
      <c r="LQS250" s="486"/>
      <c r="LQT250" s="486"/>
      <c r="LQU250" s="486"/>
      <c r="LQV250" s="487"/>
      <c r="LQW250" s="485"/>
      <c r="LQX250" s="486"/>
      <c r="LQY250" s="486"/>
      <c r="LQZ250" s="486"/>
      <c r="LRA250" s="486"/>
      <c r="LRB250" s="486"/>
      <c r="LRC250" s="486"/>
      <c r="LRD250" s="487"/>
      <c r="LRE250" s="485"/>
      <c r="LRF250" s="486"/>
      <c r="LRG250" s="486"/>
      <c r="LRH250" s="486"/>
      <c r="LRI250" s="486"/>
      <c r="LRJ250" s="486"/>
      <c r="LRK250" s="486"/>
      <c r="LRL250" s="487"/>
      <c r="LRM250" s="485"/>
      <c r="LRN250" s="486"/>
      <c r="LRO250" s="486"/>
      <c r="LRP250" s="486"/>
      <c r="LRQ250" s="486"/>
      <c r="LRR250" s="486"/>
      <c r="LRS250" s="486"/>
      <c r="LRT250" s="487"/>
      <c r="LRU250" s="485"/>
      <c r="LRV250" s="486"/>
      <c r="LRW250" s="486"/>
      <c r="LRX250" s="486"/>
      <c r="LRY250" s="486"/>
      <c r="LRZ250" s="486"/>
      <c r="LSA250" s="486"/>
      <c r="LSB250" s="487"/>
      <c r="LSC250" s="485"/>
      <c r="LSD250" s="486"/>
      <c r="LSE250" s="486"/>
      <c r="LSF250" s="486"/>
      <c r="LSG250" s="486"/>
      <c r="LSH250" s="486"/>
      <c r="LSI250" s="486"/>
      <c r="LSJ250" s="487"/>
      <c r="LSK250" s="485"/>
      <c r="LSL250" s="486"/>
      <c r="LSM250" s="486"/>
      <c r="LSN250" s="486"/>
      <c r="LSO250" s="486"/>
      <c r="LSP250" s="486"/>
      <c r="LSQ250" s="486"/>
      <c r="LSR250" s="487"/>
      <c r="LSS250" s="485"/>
      <c r="LST250" s="486"/>
      <c r="LSU250" s="486"/>
      <c r="LSV250" s="486"/>
      <c r="LSW250" s="486"/>
      <c r="LSX250" s="486"/>
      <c r="LSY250" s="486"/>
      <c r="LSZ250" s="487"/>
      <c r="LTA250" s="485"/>
      <c r="LTB250" s="486"/>
      <c r="LTC250" s="486"/>
      <c r="LTD250" s="486"/>
      <c r="LTE250" s="486"/>
      <c r="LTF250" s="486"/>
      <c r="LTG250" s="486"/>
      <c r="LTH250" s="487"/>
      <c r="LTI250" s="485"/>
      <c r="LTJ250" s="486"/>
      <c r="LTK250" s="486"/>
      <c r="LTL250" s="486"/>
      <c r="LTM250" s="486"/>
      <c r="LTN250" s="486"/>
      <c r="LTO250" s="486"/>
      <c r="LTP250" s="487"/>
      <c r="LTQ250" s="485"/>
      <c r="LTR250" s="486"/>
      <c r="LTS250" s="486"/>
      <c r="LTT250" s="486"/>
      <c r="LTU250" s="486"/>
      <c r="LTV250" s="486"/>
      <c r="LTW250" s="486"/>
      <c r="LTX250" s="487"/>
      <c r="LTY250" s="485"/>
      <c r="LTZ250" s="486"/>
      <c r="LUA250" s="486"/>
      <c r="LUB250" s="486"/>
      <c r="LUC250" s="486"/>
      <c r="LUD250" s="486"/>
      <c r="LUE250" s="486"/>
      <c r="LUF250" s="487"/>
      <c r="LUG250" s="485"/>
      <c r="LUH250" s="486"/>
      <c r="LUI250" s="486"/>
      <c r="LUJ250" s="486"/>
      <c r="LUK250" s="486"/>
      <c r="LUL250" s="486"/>
      <c r="LUM250" s="486"/>
      <c r="LUN250" s="487"/>
      <c r="LUO250" s="485"/>
      <c r="LUP250" s="486"/>
      <c r="LUQ250" s="486"/>
      <c r="LUR250" s="486"/>
      <c r="LUS250" s="486"/>
      <c r="LUT250" s="486"/>
      <c r="LUU250" s="486"/>
      <c r="LUV250" s="487"/>
      <c r="LUW250" s="485"/>
      <c r="LUX250" s="486"/>
      <c r="LUY250" s="486"/>
      <c r="LUZ250" s="486"/>
      <c r="LVA250" s="486"/>
      <c r="LVB250" s="486"/>
      <c r="LVC250" s="486"/>
      <c r="LVD250" s="487"/>
      <c r="LVE250" s="485"/>
      <c r="LVF250" s="486"/>
      <c r="LVG250" s="486"/>
      <c r="LVH250" s="486"/>
      <c r="LVI250" s="486"/>
      <c r="LVJ250" s="486"/>
      <c r="LVK250" s="486"/>
      <c r="LVL250" s="487"/>
      <c r="LVM250" s="485"/>
      <c r="LVN250" s="486"/>
      <c r="LVO250" s="486"/>
      <c r="LVP250" s="486"/>
      <c r="LVQ250" s="486"/>
      <c r="LVR250" s="486"/>
      <c r="LVS250" s="486"/>
      <c r="LVT250" s="487"/>
      <c r="LVU250" s="485"/>
      <c r="LVV250" s="486"/>
      <c r="LVW250" s="486"/>
      <c r="LVX250" s="486"/>
      <c r="LVY250" s="486"/>
      <c r="LVZ250" s="486"/>
      <c r="LWA250" s="486"/>
      <c r="LWB250" s="487"/>
      <c r="LWC250" s="485"/>
      <c r="LWD250" s="486"/>
      <c r="LWE250" s="486"/>
      <c r="LWF250" s="486"/>
      <c r="LWG250" s="486"/>
      <c r="LWH250" s="486"/>
      <c r="LWI250" s="486"/>
      <c r="LWJ250" s="487"/>
      <c r="LWK250" s="485"/>
      <c r="LWL250" s="486"/>
      <c r="LWM250" s="486"/>
      <c r="LWN250" s="486"/>
      <c r="LWO250" s="486"/>
      <c r="LWP250" s="486"/>
      <c r="LWQ250" s="486"/>
      <c r="LWR250" s="487"/>
      <c r="LWS250" s="485"/>
      <c r="LWT250" s="486"/>
      <c r="LWU250" s="486"/>
      <c r="LWV250" s="486"/>
      <c r="LWW250" s="486"/>
      <c r="LWX250" s="486"/>
      <c r="LWY250" s="486"/>
      <c r="LWZ250" s="487"/>
      <c r="LXA250" s="485"/>
      <c r="LXB250" s="486"/>
      <c r="LXC250" s="486"/>
      <c r="LXD250" s="486"/>
      <c r="LXE250" s="486"/>
      <c r="LXF250" s="486"/>
      <c r="LXG250" s="486"/>
      <c r="LXH250" s="487"/>
      <c r="LXI250" s="485"/>
      <c r="LXJ250" s="486"/>
      <c r="LXK250" s="486"/>
      <c r="LXL250" s="486"/>
      <c r="LXM250" s="486"/>
      <c r="LXN250" s="486"/>
      <c r="LXO250" s="486"/>
      <c r="LXP250" s="487"/>
      <c r="LXQ250" s="485"/>
      <c r="LXR250" s="486"/>
      <c r="LXS250" s="486"/>
      <c r="LXT250" s="486"/>
      <c r="LXU250" s="486"/>
      <c r="LXV250" s="486"/>
      <c r="LXW250" s="486"/>
      <c r="LXX250" s="487"/>
      <c r="LXY250" s="485"/>
      <c r="LXZ250" s="486"/>
      <c r="LYA250" s="486"/>
      <c r="LYB250" s="486"/>
      <c r="LYC250" s="486"/>
      <c r="LYD250" s="486"/>
      <c r="LYE250" s="486"/>
      <c r="LYF250" s="487"/>
      <c r="LYG250" s="485"/>
      <c r="LYH250" s="486"/>
      <c r="LYI250" s="486"/>
      <c r="LYJ250" s="486"/>
      <c r="LYK250" s="486"/>
      <c r="LYL250" s="486"/>
      <c r="LYM250" s="486"/>
      <c r="LYN250" s="487"/>
      <c r="LYO250" s="485"/>
      <c r="LYP250" s="486"/>
      <c r="LYQ250" s="486"/>
      <c r="LYR250" s="486"/>
      <c r="LYS250" s="486"/>
      <c r="LYT250" s="486"/>
      <c r="LYU250" s="486"/>
      <c r="LYV250" s="487"/>
      <c r="LYW250" s="485"/>
      <c r="LYX250" s="486"/>
      <c r="LYY250" s="486"/>
      <c r="LYZ250" s="486"/>
      <c r="LZA250" s="486"/>
      <c r="LZB250" s="486"/>
      <c r="LZC250" s="486"/>
      <c r="LZD250" s="487"/>
      <c r="LZE250" s="485"/>
      <c r="LZF250" s="486"/>
      <c r="LZG250" s="486"/>
      <c r="LZH250" s="486"/>
      <c r="LZI250" s="486"/>
      <c r="LZJ250" s="486"/>
      <c r="LZK250" s="486"/>
      <c r="LZL250" s="487"/>
      <c r="LZM250" s="485"/>
      <c r="LZN250" s="486"/>
      <c r="LZO250" s="486"/>
      <c r="LZP250" s="486"/>
      <c r="LZQ250" s="486"/>
      <c r="LZR250" s="486"/>
      <c r="LZS250" s="486"/>
      <c r="LZT250" s="487"/>
      <c r="LZU250" s="485"/>
      <c r="LZV250" s="486"/>
      <c r="LZW250" s="486"/>
      <c r="LZX250" s="486"/>
      <c r="LZY250" s="486"/>
      <c r="LZZ250" s="486"/>
      <c r="MAA250" s="486"/>
      <c r="MAB250" s="487"/>
      <c r="MAC250" s="485"/>
      <c r="MAD250" s="486"/>
      <c r="MAE250" s="486"/>
      <c r="MAF250" s="486"/>
      <c r="MAG250" s="486"/>
      <c r="MAH250" s="486"/>
      <c r="MAI250" s="486"/>
      <c r="MAJ250" s="487"/>
      <c r="MAK250" s="485"/>
      <c r="MAL250" s="486"/>
      <c r="MAM250" s="486"/>
      <c r="MAN250" s="486"/>
      <c r="MAO250" s="486"/>
      <c r="MAP250" s="486"/>
      <c r="MAQ250" s="486"/>
      <c r="MAR250" s="487"/>
      <c r="MAS250" s="485"/>
      <c r="MAT250" s="486"/>
      <c r="MAU250" s="486"/>
      <c r="MAV250" s="486"/>
      <c r="MAW250" s="486"/>
      <c r="MAX250" s="486"/>
      <c r="MAY250" s="486"/>
      <c r="MAZ250" s="487"/>
      <c r="MBA250" s="485"/>
      <c r="MBB250" s="486"/>
      <c r="MBC250" s="486"/>
      <c r="MBD250" s="486"/>
      <c r="MBE250" s="486"/>
      <c r="MBF250" s="486"/>
      <c r="MBG250" s="486"/>
      <c r="MBH250" s="487"/>
      <c r="MBI250" s="485"/>
      <c r="MBJ250" s="486"/>
      <c r="MBK250" s="486"/>
      <c r="MBL250" s="486"/>
      <c r="MBM250" s="486"/>
      <c r="MBN250" s="486"/>
      <c r="MBO250" s="486"/>
      <c r="MBP250" s="487"/>
      <c r="MBQ250" s="485"/>
      <c r="MBR250" s="486"/>
      <c r="MBS250" s="486"/>
      <c r="MBT250" s="486"/>
      <c r="MBU250" s="486"/>
      <c r="MBV250" s="486"/>
      <c r="MBW250" s="486"/>
      <c r="MBX250" s="487"/>
      <c r="MBY250" s="485"/>
      <c r="MBZ250" s="486"/>
      <c r="MCA250" s="486"/>
      <c r="MCB250" s="486"/>
      <c r="MCC250" s="486"/>
      <c r="MCD250" s="486"/>
      <c r="MCE250" s="486"/>
      <c r="MCF250" s="487"/>
      <c r="MCG250" s="485"/>
      <c r="MCH250" s="486"/>
      <c r="MCI250" s="486"/>
      <c r="MCJ250" s="486"/>
      <c r="MCK250" s="486"/>
      <c r="MCL250" s="486"/>
      <c r="MCM250" s="486"/>
      <c r="MCN250" s="487"/>
      <c r="MCO250" s="485"/>
      <c r="MCP250" s="486"/>
      <c r="MCQ250" s="486"/>
      <c r="MCR250" s="486"/>
      <c r="MCS250" s="486"/>
      <c r="MCT250" s="486"/>
      <c r="MCU250" s="486"/>
      <c r="MCV250" s="487"/>
      <c r="MCW250" s="485"/>
      <c r="MCX250" s="486"/>
      <c r="MCY250" s="486"/>
      <c r="MCZ250" s="486"/>
      <c r="MDA250" s="486"/>
      <c r="MDB250" s="486"/>
      <c r="MDC250" s="486"/>
      <c r="MDD250" s="487"/>
      <c r="MDE250" s="485"/>
      <c r="MDF250" s="486"/>
      <c r="MDG250" s="486"/>
      <c r="MDH250" s="486"/>
      <c r="MDI250" s="486"/>
      <c r="MDJ250" s="486"/>
      <c r="MDK250" s="486"/>
      <c r="MDL250" s="487"/>
      <c r="MDM250" s="485"/>
      <c r="MDN250" s="486"/>
      <c r="MDO250" s="486"/>
      <c r="MDP250" s="486"/>
      <c r="MDQ250" s="486"/>
      <c r="MDR250" s="486"/>
      <c r="MDS250" s="486"/>
      <c r="MDT250" s="487"/>
      <c r="MDU250" s="485"/>
      <c r="MDV250" s="486"/>
      <c r="MDW250" s="486"/>
      <c r="MDX250" s="486"/>
      <c r="MDY250" s="486"/>
      <c r="MDZ250" s="486"/>
      <c r="MEA250" s="486"/>
      <c r="MEB250" s="487"/>
      <c r="MEC250" s="485"/>
      <c r="MED250" s="486"/>
      <c r="MEE250" s="486"/>
      <c r="MEF250" s="486"/>
      <c r="MEG250" s="486"/>
      <c r="MEH250" s="486"/>
      <c r="MEI250" s="486"/>
      <c r="MEJ250" s="487"/>
      <c r="MEK250" s="485"/>
      <c r="MEL250" s="486"/>
      <c r="MEM250" s="486"/>
      <c r="MEN250" s="486"/>
      <c r="MEO250" s="486"/>
      <c r="MEP250" s="486"/>
      <c r="MEQ250" s="486"/>
      <c r="MER250" s="487"/>
      <c r="MES250" s="485"/>
      <c r="MET250" s="486"/>
      <c r="MEU250" s="486"/>
      <c r="MEV250" s="486"/>
      <c r="MEW250" s="486"/>
      <c r="MEX250" s="486"/>
      <c r="MEY250" s="486"/>
      <c r="MEZ250" s="487"/>
      <c r="MFA250" s="485"/>
      <c r="MFB250" s="486"/>
      <c r="MFC250" s="486"/>
      <c r="MFD250" s="486"/>
      <c r="MFE250" s="486"/>
      <c r="MFF250" s="486"/>
      <c r="MFG250" s="486"/>
      <c r="MFH250" s="487"/>
      <c r="MFI250" s="485"/>
      <c r="MFJ250" s="486"/>
      <c r="MFK250" s="486"/>
      <c r="MFL250" s="486"/>
      <c r="MFM250" s="486"/>
      <c r="MFN250" s="486"/>
      <c r="MFO250" s="486"/>
      <c r="MFP250" s="487"/>
      <c r="MFQ250" s="485"/>
      <c r="MFR250" s="486"/>
      <c r="MFS250" s="486"/>
      <c r="MFT250" s="486"/>
      <c r="MFU250" s="486"/>
      <c r="MFV250" s="486"/>
      <c r="MFW250" s="486"/>
      <c r="MFX250" s="487"/>
      <c r="MFY250" s="485"/>
      <c r="MFZ250" s="486"/>
      <c r="MGA250" s="486"/>
      <c r="MGB250" s="486"/>
      <c r="MGC250" s="486"/>
      <c r="MGD250" s="486"/>
      <c r="MGE250" s="486"/>
      <c r="MGF250" s="487"/>
      <c r="MGG250" s="485"/>
      <c r="MGH250" s="486"/>
      <c r="MGI250" s="486"/>
      <c r="MGJ250" s="486"/>
      <c r="MGK250" s="486"/>
      <c r="MGL250" s="486"/>
      <c r="MGM250" s="486"/>
      <c r="MGN250" s="487"/>
      <c r="MGO250" s="485"/>
      <c r="MGP250" s="486"/>
      <c r="MGQ250" s="486"/>
      <c r="MGR250" s="486"/>
      <c r="MGS250" s="486"/>
      <c r="MGT250" s="486"/>
      <c r="MGU250" s="486"/>
      <c r="MGV250" s="487"/>
      <c r="MGW250" s="485"/>
      <c r="MGX250" s="486"/>
      <c r="MGY250" s="486"/>
      <c r="MGZ250" s="486"/>
      <c r="MHA250" s="486"/>
      <c r="MHB250" s="486"/>
      <c r="MHC250" s="486"/>
      <c r="MHD250" s="487"/>
      <c r="MHE250" s="485"/>
      <c r="MHF250" s="486"/>
      <c r="MHG250" s="486"/>
      <c r="MHH250" s="486"/>
      <c r="MHI250" s="486"/>
      <c r="MHJ250" s="486"/>
      <c r="MHK250" s="486"/>
      <c r="MHL250" s="487"/>
      <c r="MHM250" s="485"/>
      <c r="MHN250" s="486"/>
      <c r="MHO250" s="486"/>
      <c r="MHP250" s="486"/>
      <c r="MHQ250" s="486"/>
      <c r="MHR250" s="486"/>
      <c r="MHS250" s="486"/>
      <c r="MHT250" s="487"/>
      <c r="MHU250" s="485"/>
      <c r="MHV250" s="486"/>
      <c r="MHW250" s="486"/>
      <c r="MHX250" s="486"/>
      <c r="MHY250" s="486"/>
      <c r="MHZ250" s="486"/>
      <c r="MIA250" s="486"/>
      <c r="MIB250" s="487"/>
      <c r="MIC250" s="485"/>
      <c r="MID250" s="486"/>
      <c r="MIE250" s="486"/>
      <c r="MIF250" s="486"/>
      <c r="MIG250" s="486"/>
      <c r="MIH250" s="486"/>
      <c r="MII250" s="486"/>
      <c r="MIJ250" s="487"/>
      <c r="MIK250" s="485"/>
      <c r="MIL250" s="486"/>
      <c r="MIM250" s="486"/>
      <c r="MIN250" s="486"/>
      <c r="MIO250" s="486"/>
      <c r="MIP250" s="486"/>
      <c r="MIQ250" s="486"/>
      <c r="MIR250" s="487"/>
      <c r="MIS250" s="485"/>
      <c r="MIT250" s="486"/>
      <c r="MIU250" s="486"/>
      <c r="MIV250" s="486"/>
      <c r="MIW250" s="486"/>
      <c r="MIX250" s="486"/>
      <c r="MIY250" s="486"/>
      <c r="MIZ250" s="487"/>
      <c r="MJA250" s="485"/>
      <c r="MJB250" s="486"/>
      <c r="MJC250" s="486"/>
      <c r="MJD250" s="486"/>
      <c r="MJE250" s="486"/>
      <c r="MJF250" s="486"/>
      <c r="MJG250" s="486"/>
      <c r="MJH250" s="487"/>
      <c r="MJI250" s="485"/>
      <c r="MJJ250" s="486"/>
      <c r="MJK250" s="486"/>
      <c r="MJL250" s="486"/>
      <c r="MJM250" s="486"/>
      <c r="MJN250" s="486"/>
      <c r="MJO250" s="486"/>
      <c r="MJP250" s="487"/>
      <c r="MJQ250" s="485"/>
      <c r="MJR250" s="486"/>
      <c r="MJS250" s="486"/>
      <c r="MJT250" s="486"/>
      <c r="MJU250" s="486"/>
      <c r="MJV250" s="486"/>
      <c r="MJW250" s="486"/>
      <c r="MJX250" s="487"/>
      <c r="MJY250" s="485"/>
      <c r="MJZ250" s="486"/>
      <c r="MKA250" s="486"/>
      <c r="MKB250" s="486"/>
      <c r="MKC250" s="486"/>
      <c r="MKD250" s="486"/>
      <c r="MKE250" s="486"/>
      <c r="MKF250" s="487"/>
      <c r="MKG250" s="485"/>
      <c r="MKH250" s="486"/>
      <c r="MKI250" s="486"/>
      <c r="MKJ250" s="486"/>
      <c r="MKK250" s="486"/>
      <c r="MKL250" s="486"/>
      <c r="MKM250" s="486"/>
      <c r="MKN250" s="487"/>
      <c r="MKO250" s="485"/>
      <c r="MKP250" s="486"/>
      <c r="MKQ250" s="486"/>
      <c r="MKR250" s="486"/>
      <c r="MKS250" s="486"/>
      <c r="MKT250" s="486"/>
      <c r="MKU250" s="486"/>
      <c r="MKV250" s="487"/>
      <c r="MKW250" s="485"/>
      <c r="MKX250" s="486"/>
      <c r="MKY250" s="486"/>
      <c r="MKZ250" s="486"/>
      <c r="MLA250" s="486"/>
      <c r="MLB250" s="486"/>
      <c r="MLC250" s="486"/>
      <c r="MLD250" s="487"/>
      <c r="MLE250" s="485"/>
      <c r="MLF250" s="486"/>
      <c r="MLG250" s="486"/>
      <c r="MLH250" s="486"/>
      <c r="MLI250" s="486"/>
      <c r="MLJ250" s="486"/>
      <c r="MLK250" s="486"/>
      <c r="MLL250" s="487"/>
      <c r="MLM250" s="485"/>
      <c r="MLN250" s="486"/>
      <c r="MLO250" s="486"/>
      <c r="MLP250" s="486"/>
      <c r="MLQ250" s="486"/>
      <c r="MLR250" s="486"/>
      <c r="MLS250" s="486"/>
      <c r="MLT250" s="487"/>
      <c r="MLU250" s="485"/>
      <c r="MLV250" s="486"/>
      <c r="MLW250" s="486"/>
      <c r="MLX250" s="486"/>
      <c r="MLY250" s="486"/>
      <c r="MLZ250" s="486"/>
      <c r="MMA250" s="486"/>
      <c r="MMB250" s="487"/>
      <c r="MMC250" s="485"/>
      <c r="MMD250" s="486"/>
      <c r="MME250" s="486"/>
      <c r="MMF250" s="486"/>
      <c r="MMG250" s="486"/>
      <c r="MMH250" s="486"/>
      <c r="MMI250" s="486"/>
      <c r="MMJ250" s="487"/>
      <c r="MMK250" s="485"/>
      <c r="MML250" s="486"/>
      <c r="MMM250" s="486"/>
      <c r="MMN250" s="486"/>
      <c r="MMO250" s="486"/>
      <c r="MMP250" s="486"/>
      <c r="MMQ250" s="486"/>
      <c r="MMR250" s="487"/>
      <c r="MMS250" s="485"/>
      <c r="MMT250" s="486"/>
      <c r="MMU250" s="486"/>
      <c r="MMV250" s="486"/>
      <c r="MMW250" s="486"/>
      <c r="MMX250" s="486"/>
      <c r="MMY250" s="486"/>
      <c r="MMZ250" s="487"/>
      <c r="MNA250" s="485"/>
      <c r="MNB250" s="486"/>
      <c r="MNC250" s="486"/>
      <c r="MND250" s="486"/>
      <c r="MNE250" s="486"/>
      <c r="MNF250" s="486"/>
      <c r="MNG250" s="486"/>
      <c r="MNH250" s="487"/>
      <c r="MNI250" s="485"/>
      <c r="MNJ250" s="486"/>
      <c r="MNK250" s="486"/>
      <c r="MNL250" s="486"/>
      <c r="MNM250" s="486"/>
      <c r="MNN250" s="486"/>
      <c r="MNO250" s="486"/>
      <c r="MNP250" s="487"/>
      <c r="MNQ250" s="485"/>
      <c r="MNR250" s="486"/>
      <c r="MNS250" s="486"/>
      <c r="MNT250" s="486"/>
      <c r="MNU250" s="486"/>
      <c r="MNV250" s="486"/>
      <c r="MNW250" s="486"/>
      <c r="MNX250" s="487"/>
      <c r="MNY250" s="485"/>
      <c r="MNZ250" s="486"/>
      <c r="MOA250" s="486"/>
      <c r="MOB250" s="486"/>
      <c r="MOC250" s="486"/>
      <c r="MOD250" s="486"/>
      <c r="MOE250" s="486"/>
      <c r="MOF250" s="487"/>
      <c r="MOG250" s="485"/>
      <c r="MOH250" s="486"/>
      <c r="MOI250" s="486"/>
      <c r="MOJ250" s="486"/>
      <c r="MOK250" s="486"/>
      <c r="MOL250" s="486"/>
      <c r="MOM250" s="486"/>
      <c r="MON250" s="487"/>
      <c r="MOO250" s="485"/>
      <c r="MOP250" s="486"/>
      <c r="MOQ250" s="486"/>
      <c r="MOR250" s="486"/>
      <c r="MOS250" s="486"/>
      <c r="MOT250" s="486"/>
      <c r="MOU250" s="486"/>
      <c r="MOV250" s="487"/>
      <c r="MOW250" s="485"/>
      <c r="MOX250" s="486"/>
      <c r="MOY250" s="486"/>
      <c r="MOZ250" s="486"/>
      <c r="MPA250" s="486"/>
      <c r="MPB250" s="486"/>
      <c r="MPC250" s="486"/>
      <c r="MPD250" s="487"/>
      <c r="MPE250" s="485"/>
      <c r="MPF250" s="486"/>
      <c r="MPG250" s="486"/>
      <c r="MPH250" s="486"/>
      <c r="MPI250" s="486"/>
      <c r="MPJ250" s="486"/>
      <c r="MPK250" s="486"/>
      <c r="MPL250" s="487"/>
      <c r="MPM250" s="485"/>
      <c r="MPN250" s="486"/>
      <c r="MPO250" s="486"/>
      <c r="MPP250" s="486"/>
      <c r="MPQ250" s="486"/>
      <c r="MPR250" s="486"/>
      <c r="MPS250" s="486"/>
      <c r="MPT250" s="487"/>
      <c r="MPU250" s="485"/>
      <c r="MPV250" s="486"/>
      <c r="MPW250" s="486"/>
      <c r="MPX250" s="486"/>
      <c r="MPY250" s="486"/>
      <c r="MPZ250" s="486"/>
      <c r="MQA250" s="486"/>
      <c r="MQB250" s="487"/>
      <c r="MQC250" s="485"/>
      <c r="MQD250" s="486"/>
      <c r="MQE250" s="486"/>
      <c r="MQF250" s="486"/>
      <c r="MQG250" s="486"/>
      <c r="MQH250" s="486"/>
      <c r="MQI250" s="486"/>
      <c r="MQJ250" s="487"/>
      <c r="MQK250" s="485"/>
      <c r="MQL250" s="486"/>
      <c r="MQM250" s="486"/>
      <c r="MQN250" s="486"/>
      <c r="MQO250" s="486"/>
      <c r="MQP250" s="486"/>
      <c r="MQQ250" s="486"/>
      <c r="MQR250" s="487"/>
      <c r="MQS250" s="485"/>
      <c r="MQT250" s="486"/>
      <c r="MQU250" s="486"/>
      <c r="MQV250" s="486"/>
      <c r="MQW250" s="486"/>
      <c r="MQX250" s="486"/>
      <c r="MQY250" s="486"/>
      <c r="MQZ250" s="487"/>
      <c r="MRA250" s="485"/>
      <c r="MRB250" s="486"/>
      <c r="MRC250" s="486"/>
      <c r="MRD250" s="486"/>
      <c r="MRE250" s="486"/>
      <c r="MRF250" s="486"/>
      <c r="MRG250" s="486"/>
      <c r="MRH250" s="487"/>
      <c r="MRI250" s="485"/>
      <c r="MRJ250" s="486"/>
      <c r="MRK250" s="486"/>
      <c r="MRL250" s="486"/>
      <c r="MRM250" s="486"/>
      <c r="MRN250" s="486"/>
      <c r="MRO250" s="486"/>
      <c r="MRP250" s="487"/>
      <c r="MRQ250" s="485"/>
      <c r="MRR250" s="486"/>
      <c r="MRS250" s="486"/>
      <c r="MRT250" s="486"/>
      <c r="MRU250" s="486"/>
      <c r="MRV250" s="486"/>
      <c r="MRW250" s="486"/>
      <c r="MRX250" s="487"/>
      <c r="MRY250" s="485"/>
      <c r="MRZ250" s="486"/>
      <c r="MSA250" s="486"/>
      <c r="MSB250" s="486"/>
      <c r="MSC250" s="486"/>
      <c r="MSD250" s="486"/>
      <c r="MSE250" s="486"/>
      <c r="MSF250" s="487"/>
      <c r="MSG250" s="485"/>
      <c r="MSH250" s="486"/>
      <c r="MSI250" s="486"/>
      <c r="MSJ250" s="486"/>
      <c r="MSK250" s="486"/>
      <c r="MSL250" s="486"/>
      <c r="MSM250" s="486"/>
      <c r="MSN250" s="487"/>
      <c r="MSO250" s="485"/>
      <c r="MSP250" s="486"/>
      <c r="MSQ250" s="486"/>
      <c r="MSR250" s="486"/>
      <c r="MSS250" s="486"/>
      <c r="MST250" s="486"/>
      <c r="MSU250" s="486"/>
      <c r="MSV250" s="487"/>
      <c r="MSW250" s="485"/>
      <c r="MSX250" s="486"/>
      <c r="MSY250" s="486"/>
      <c r="MSZ250" s="486"/>
      <c r="MTA250" s="486"/>
      <c r="MTB250" s="486"/>
      <c r="MTC250" s="486"/>
      <c r="MTD250" s="487"/>
      <c r="MTE250" s="485"/>
      <c r="MTF250" s="486"/>
      <c r="MTG250" s="486"/>
      <c r="MTH250" s="486"/>
      <c r="MTI250" s="486"/>
      <c r="MTJ250" s="486"/>
      <c r="MTK250" s="486"/>
      <c r="MTL250" s="487"/>
      <c r="MTM250" s="485"/>
      <c r="MTN250" s="486"/>
      <c r="MTO250" s="486"/>
      <c r="MTP250" s="486"/>
      <c r="MTQ250" s="486"/>
      <c r="MTR250" s="486"/>
      <c r="MTS250" s="486"/>
      <c r="MTT250" s="487"/>
      <c r="MTU250" s="485"/>
      <c r="MTV250" s="486"/>
      <c r="MTW250" s="486"/>
      <c r="MTX250" s="486"/>
      <c r="MTY250" s="486"/>
      <c r="MTZ250" s="486"/>
      <c r="MUA250" s="486"/>
      <c r="MUB250" s="487"/>
      <c r="MUC250" s="485"/>
      <c r="MUD250" s="486"/>
      <c r="MUE250" s="486"/>
      <c r="MUF250" s="486"/>
      <c r="MUG250" s="486"/>
      <c r="MUH250" s="486"/>
      <c r="MUI250" s="486"/>
      <c r="MUJ250" s="487"/>
      <c r="MUK250" s="485"/>
      <c r="MUL250" s="486"/>
      <c r="MUM250" s="486"/>
      <c r="MUN250" s="486"/>
      <c r="MUO250" s="486"/>
      <c r="MUP250" s="486"/>
      <c r="MUQ250" s="486"/>
      <c r="MUR250" s="487"/>
      <c r="MUS250" s="485"/>
      <c r="MUT250" s="486"/>
      <c r="MUU250" s="486"/>
      <c r="MUV250" s="486"/>
      <c r="MUW250" s="486"/>
      <c r="MUX250" s="486"/>
      <c r="MUY250" s="486"/>
      <c r="MUZ250" s="487"/>
      <c r="MVA250" s="485"/>
      <c r="MVB250" s="486"/>
      <c r="MVC250" s="486"/>
      <c r="MVD250" s="486"/>
      <c r="MVE250" s="486"/>
      <c r="MVF250" s="486"/>
      <c r="MVG250" s="486"/>
      <c r="MVH250" s="487"/>
      <c r="MVI250" s="485"/>
      <c r="MVJ250" s="486"/>
      <c r="MVK250" s="486"/>
      <c r="MVL250" s="486"/>
      <c r="MVM250" s="486"/>
      <c r="MVN250" s="486"/>
      <c r="MVO250" s="486"/>
      <c r="MVP250" s="487"/>
      <c r="MVQ250" s="485"/>
      <c r="MVR250" s="486"/>
      <c r="MVS250" s="486"/>
      <c r="MVT250" s="486"/>
      <c r="MVU250" s="486"/>
      <c r="MVV250" s="486"/>
      <c r="MVW250" s="486"/>
      <c r="MVX250" s="487"/>
      <c r="MVY250" s="485"/>
      <c r="MVZ250" s="486"/>
      <c r="MWA250" s="486"/>
      <c r="MWB250" s="486"/>
      <c r="MWC250" s="486"/>
      <c r="MWD250" s="486"/>
      <c r="MWE250" s="486"/>
      <c r="MWF250" s="487"/>
      <c r="MWG250" s="485"/>
      <c r="MWH250" s="486"/>
      <c r="MWI250" s="486"/>
      <c r="MWJ250" s="486"/>
      <c r="MWK250" s="486"/>
      <c r="MWL250" s="486"/>
      <c r="MWM250" s="486"/>
      <c r="MWN250" s="487"/>
      <c r="MWO250" s="485"/>
      <c r="MWP250" s="486"/>
      <c r="MWQ250" s="486"/>
      <c r="MWR250" s="486"/>
      <c r="MWS250" s="486"/>
      <c r="MWT250" s="486"/>
      <c r="MWU250" s="486"/>
      <c r="MWV250" s="487"/>
      <c r="MWW250" s="485"/>
      <c r="MWX250" s="486"/>
      <c r="MWY250" s="486"/>
      <c r="MWZ250" s="486"/>
      <c r="MXA250" s="486"/>
      <c r="MXB250" s="486"/>
      <c r="MXC250" s="486"/>
      <c r="MXD250" s="487"/>
      <c r="MXE250" s="485"/>
      <c r="MXF250" s="486"/>
      <c r="MXG250" s="486"/>
      <c r="MXH250" s="486"/>
      <c r="MXI250" s="486"/>
      <c r="MXJ250" s="486"/>
      <c r="MXK250" s="486"/>
      <c r="MXL250" s="487"/>
      <c r="MXM250" s="485"/>
      <c r="MXN250" s="486"/>
      <c r="MXO250" s="486"/>
      <c r="MXP250" s="486"/>
      <c r="MXQ250" s="486"/>
      <c r="MXR250" s="486"/>
      <c r="MXS250" s="486"/>
      <c r="MXT250" s="487"/>
      <c r="MXU250" s="485"/>
      <c r="MXV250" s="486"/>
      <c r="MXW250" s="486"/>
      <c r="MXX250" s="486"/>
      <c r="MXY250" s="486"/>
      <c r="MXZ250" s="486"/>
      <c r="MYA250" s="486"/>
      <c r="MYB250" s="487"/>
      <c r="MYC250" s="485"/>
      <c r="MYD250" s="486"/>
      <c r="MYE250" s="486"/>
      <c r="MYF250" s="486"/>
      <c r="MYG250" s="486"/>
      <c r="MYH250" s="486"/>
      <c r="MYI250" s="486"/>
      <c r="MYJ250" s="487"/>
      <c r="MYK250" s="485"/>
      <c r="MYL250" s="486"/>
      <c r="MYM250" s="486"/>
      <c r="MYN250" s="486"/>
      <c r="MYO250" s="486"/>
      <c r="MYP250" s="486"/>
      <c r="MYQ250" s="486"/>
      <c r="MYR250" s="487"/>
      <c r="MYS250" s="485"/>
      <c r="MYT250" s="486"/>
      <c r="MYU250" s="486"/>
      <c r="MYV250" s="486"/>
      <c r="MYW250" s="486"/>
      <c r="MYX250" s="486"/>
      <c r="MYY250" s="486"/>
      <c r="MYZ250" s="487"/>
      <c r="MZA250" s="485"/>
      <c r="MZB250" s="486"/>
      <c r="MZC250" s="486"/>
      <c r="MZD250" s="486"/>
      <c r="MZE250" s="486"/>
      <c r="MZF250" s="486"/>
      <c r="MZG250" s="486"/>
      <c r="MZH250" s="487"/>
      <c r="MZI250" s="485"/>
      <c r="MZJ250" s="486"/>
      <c r="MZK250" s="486"/>
      <c r="MZL250" s="486"/>
      <c r="MZM250" s="486"/>
      <c r="MZN250" s="486"/>
      <c r="MZO250" s="486"/>
      <c r="MZP250" s="487"/>
      <c r="MZQ250" s="485"/>
      <c r="MZR250" s="486"/>
      <c r="MZS250" s="486"/>
      <c r="MZT250" s="486"/>
      <c r="MZU250" s="486"/>
      <c r="MZV250" s="486"/>
      <c r="MZW250" s="486"/>
      <c r="MZX250" s="487"/>
      <c r="MZY250" s="485"/>
      <c r="MZZ250" s="486"/>
      <c r="NAA250" s="486"/>
      <c r="NAB250" s="486"/>
      <c r="NAC250" s="486"/>
      <c r="NAD250" s="486"/>
      <c r="NAE250" s="486"/>
      <c r="NAF250" s="487"/>
      <c r="NAG250" s="485"/>
      <c r="NAH250" s="486"/>
      <c r="NAI250" s="486"/>
      <c r="NAJ250" s="486"/>
      <c r="NAK250" s="486"/>
      <c r="NAL250" s="486"/>
      <c r="NAM250" s="486"/>
      <c r="NAN250" s="487"/>
      <c r="NAO250" s="485"/>
      <c r="NAP250" s="486"/>
      <c r="NAQ250" s="486"/>
      <c r="NAR250" s="486"/>
      <c r="NAS250" s="486"/>
      <c r="NAT250" s="486"/>
      <c r="NAU250" s="486"/>
      <c r="NAV250" s="487"/>
      <c r="NAW250" s="485"/>
      <c r="NAX250" s="486"/>
      <c r="NAY250" s="486"/>
      <c r="NAZ250" s="486"/>
      <c r="NBA250" s="486"/>
      <c r="NBB250" s="486"/>
      <c r="NBC250" s="486"/>
      <c r="NBD250" s="487"/>
      <c r="NBE250" s="485"/>
      <c r="NBF250" s="486"/>
      <c r="NBG250" s="486"/>
      <c r="NBH250" s="486"/>
      <c r="NBI250" s="486"/>
      <c r="NBJ250" s="486"/>
      <c r="NBK250" s="486"/>
      <c r="NBL250" s="487"/>
      <c r="NBM250" s="485"/>
      <c r="NBN250" s="486"/>
      <c r="NBO250" s="486"/>
      <c r="NBP250" s="486"/>
      <c r="NBQ250" s="486"/>
      <c r="NBR250" s="486"/>
      <c r="NBS250" s="486"/>
      <c r="NBT250" s="487"/>
      <c r="NBU250" s="485"/>
      <c r="NBV250" s="486"/>
      <c r="NBW250" s="486"/>
      <c r="NBX250" s="486"/>
      <c r="NBY250" s="486"/>
      <c r="NBZ250" s="486"/>
      <c r="NCA250" s="486"/>
      <c r="NCB250" s="487"/>
      <c r="NCC250" s="485"/>
      <c r="NCD250" s="486"/>
      <c r="NCE250" s="486"/>
      <c r="NCF250" s="486"/>
      <c r="NCG250" s="486"/>
      <c r="NCH250" s="486"/>
      <c r="NCI250" s="486"/>
      <c r="NCJ250" s="487"/>
      <c r="NCK250" s="485"/>
      <c r="NCL250" s="486"/>
      <c r="NCM250" s="486"/>
      <c r="NCN250" s="486"/>
      <c r="NCO250" s="486"/>
      <c r="NCP250" s="486"/>
      <c r="NCQ250" s="486"/>
      <c r="NCR250" s="487"/>
      <c r="NCS250" s="485"/>
      <c r="NCT250" s="486"/>
      <c r="NCU250" s="486"/>
      <c r="NCV250" s="486"/>
      <c r="NCW250" s="486"/>
      <c r="NCX250" s="486"/>
      <c r="NCY250" s="486"/>
      <c r="NCZ250" s="487"/>
      <c r="NDA250" s="485"/>
      <c r="NDB250" s="486"/>
      <c r="NDC250" s="486"/>
      <c r="NDD250" s="486"/>
      <c r="NDE250" s="486"/>
      <c r="NDF250" s="486"/>
      <c r="NDG250" s="486"/>
      <c r="NDH250" s="487"/>
      <c r="NDI250" s="485"/>
      <c r="NDJ250" s="486"/>
      <c r="NDK250" s="486"/>
      <c r="NDL250" s="486"/>
      <c r="NDM250" s="486"/>
      <c r="NDN250" s="486"/>
      <c r="NDO250" s="486"/>
      <c r="NDP250" s="487"/>
      <c r="NDQ250" s="485"/>
      <c r="NDR250" s="486"/>
      <c r="NDS250" s="486"/>
      <c r="NDT250" s="486"/>
      <c r="NDU250" s="486"/>
      <c r="NDV250" s="486"/>
      <c r="NDW250" s="486"/>
      <c r="NDX250" s="487"/>
      <c r="NDY250" s="485"/>
      <c r="NDZ250" s="486"/>
      <c r="NEA250" s="486"/>
      <c r="NEB250" s="486"/>
      <c r="NEC250" s="486"/>
      <c r="NED250" s="486"/>
      <c r="NEE250" s="486"/>
      <c r="NEF250" s="487"/>
      <c r="NEG250" s="485"/>
      <c r="NEH250" s="486"/>
      <c r="NEI250" s="486"/>
      <c r="NEJ250" s="486"/>
      <c r="NEK250" s="486"/>
      <c r="NEL250" s="486"/>
      <c r="NEM250" s="486"/>
      <c r="NEN250" s="487"/>
      <c r="NEO250" s="485"/>
      <c r="NEP250" s="486"/>
      <c r="NEQ250" s="486"/>
      <c r="NER250" s="486"/>
      <c r="NES250" s="486"/>
      <c r="NET250" s="486"/>
      <c r="NEU250" s="486"/>
      <c r="NEV250" s="487"/>
      <c r="NEW250" s="485"/>
      <c r="NEX250" s="486"/>
      <c r="NEY250" s="486"/>
      <c r="NEZ250" s="486"/>
      <c r="NFA250" s="486"/>
      <c r="NFB250" s="486"/>
      <c r="NFC250" s="486"/>
      <c r="NFD250" s="487"/>
      <c r="NFE250" s="485"/>
      <c r="NFF250" s="486"/>
      <c r="NFG250" s="486"/>
      <c r="NFH250" s="486"/>
      <c r="NFI250" s="486"/>
      <c r="NFJ250" s="486"/>
      <c r="NFK250" s="486"/>
      <c r="NFL250" s="487"/>
      <c r="NFM250" s="485"/>
      <c r="NFN250" s="486"/>
      <c r="NFO250" s="486"/>
      <c r="NFP250" s="486"/>
      <c r="NFQ250" s="486"/>
      <c r="NFR250" s="486"/>
      <c r="NFS250" s="486"/>
      <c r="NFT250" s="487"/>
      <c r="NFU250" s="485"/>
      <c r="NFV250" s="486"/>
      <c r="NFW250" s="486"/>
      <c r="NFX250" s="486"/>
      <c r="NFY250" s="486"/>
      <c r="NFZ250" s="486"/>
      <c r="NGA250" s="486"/>
      <c r="NGB250" s="487"/>
      <c r="NGC250" s="485"/>
      <c r="NGD250" s="486"/>
      <c r="NGE250" s="486"/>
      <c r="NGF250" s="486"/>
      <c r="NGG250" s="486"/>
      <c r="NGH250" s="486"/>
      <c r="NGI250" s="486"/>
      <c r="NGJ250" s="487"/>
      <c r="NGK250" s="485"/>
      <c r="NGL250" s="486"/>
      <c r="NGM250" s="486"/>
      <c r="NGN250" s="486"/>
      <c r="NGO250" s="486"/>
      <c r="NGP250" s="486"/>
      <c r="NGQ250" s="486"/>
      <c r="NGR250" s="487"/>
      <c r="NGS250" s="485"/>
      <c r="NGT250" s="486"/>
      <c r="NGU250" s="486"/>
      <c r="NGV250" s="486"/>
      <c r="NGW250" s="486"/>
      <c r="NGX250" s="486"/>
      <c r="NGY250" s="486"/>
      <c r="NGZ250" s="487"/>
      <c r="NHA250" s="485"/>
      <c r="NHB250" s="486"/>
      <c r="NHC250" s="486"/>
      <c r="NHD250" s="486"/>
      <c r="NHE250" s="486"/>
      <c r="NHF250" s="486"/>
      <c r="NHG250" s="486"/>
      <c r="NHH250" s="487"/>
      <c r="NHI250" s="485"/>
      <c r="NHJ250" s="486"/>
      <c r="NHK250" s="486"/>
      <c r="NHL250" s="486"/>
      <c r="NHM250" s="486"/>
      <c r="NHN250" s="486"/>
      <c r="NHO250" s="486"/>
      <c r="NHP250" s="487"/>
      <c r="NHQ250" s="485"/>
      <c r="NHR250" s="486"/>
      <c r="NHS250" s="486"/>
      <c r="NHT250" s="486"/>
      <c r="NHU250" s="486"/>
      <c r="NHV250" s="486"/>
      <c r="NHW250" s="486"/>
      <c r="NHX250" s="487"/>
      <c r="NHY250" s="485"/>
      <c r="NHZ250" s="486"/>
      <c r="NIA250" s="486"/>
      <c r="NIB250" s="486"/>
      <c r="NIC250" s="486"/>
      <c r="NID250" s="486"/>
      <c r="NIE250" s="486"/>
      <c r="NIF250" s="487"/>
      <c r="NIG250" s="485"/>
      <c r="NIH250" s="486"/>
      <c r="NII250" s="486"/>
      <c r="NIJ250" s="486"/>
      <c r="NIK250" s="486"/>
      <c r="NIL250" s="486"/>
      <c r="NIM250" s="486"/>
      <c r="NIN250" s="487"/>
      <c r="NIO250" s="485"/>
      <c r="NIP250" s="486"/>
      <c r="NIQ250" s="486"/>
      <c r="NIR250" s="486"/>
      <c r="NIS250" s="486"/>
      <c r="NIT250" s="486"/>
      <c r="NIU250" s="486"/>
      <c r="NIV250" s="487"/>
      <c r="NIW250" s="485"/>
      <c r="NIX250" s="486"/>
      <c r="NIY250" s="486"/>
      <c r="NIZ250" s="486"/>
      <c r="NJA250" s="486"/>
      <c r="NJB250" s="486"/>
      <c r="NJC250" s="486"/>
      <c r="NJD250" s="487"/>
      <c r="NJE250" s="485"/>
      <c r="NJF250" s="486"/>
      <c r="NJG250" s="486"/>
      <c r="NJH250" s="486"/>
      <c r="NJI250" s="486"/>
      <c r="NJJ250" s="486"/>
      <c r="NJK250" s="486"/>
      <c r="NJL250" s="487"/>
      <c r="NJM250" s="485"/>
      <c r="NJN250" s="486"/>
      <c r="NJO250" s="486"/>
      <c r="NJP250" s="486"/>
      <c r="NJQ250" s="486"/>
      <c r="NJR250" s="486"/>
      <c r="NJS250" s="486"/>
      <c r="NJT250" s="487"/>
      <c r="NJU250" s="485"/>
      <c r="NJV250" s="486"/>
      <c r="NJW250" s="486"/>
      <c r="NJX250" s="486"/>
      <c r="NJY250" s="486"/>
      <c r="NJZ250" s="486"/>
      <c r="NKA250" s="486"/>
      <c r="NKB250" s="487"/>
      <c r="NKC250" s="485"/>
      <c r="NKD250" s="486"/>
      <c r="NKE250" s="486"/>
      <c r="NKF250" s="486"/>
      <c r="NKG250" s="486"/>
      <c r="NKH250" s="486"/>
      <c r="NKI250" s="486"/>
      <c r="NKJ250" s="487"/>
      <c r="NKK250" s="485"/>
      <c r="NKL250" s="486"/>
      <c r="NKM250" s="486"/>
      <c r="NKN250" s="486"/>
      <c r="NKO250" s="486"/>
      <c r="NKP250" s="486"/>
      <c r="NKQ250" s="486"/>
      <c r="NKR250" s="487"/>
      <c r="NKS250" s="485"/>
      <c r="NKT250" s="486"/>
      <c r="NKU250" s="486"/>
      <c r="NKV250" s="486"/>
      <c r="NKW250" s="486"/>
      <c r="NKX250" s="486"/>
      <c r="NKY250" s="486"/>
      <c r="NKZ250" s="487"/>
      <c r="NLA250" s="485"/>
      <c r="NLB250" s="486"/>
      <c r="NLC250" s="486"/>
      <c r="NLD250" s="486"/>
      <c r="NLE250" s="486"/>
      <c r="NLF250" s="486"/>
      <c r="NLG250" s="486"/>
      <c r="NLH250" s="487"/>
      <c r="NLI250" s="485"/>
      <c r="NLJ250" s="486"/>
      <c r="NLK250" s="486"/>
      <c r="NLL250" s="486"/>
      <c r="NLM250" s="486"/>
      <c r="NLN250" s="486"/>
      <c r="NLO250" s="486"/>
      <c r="NLP250" s="487"/>
      <c r="NLQ250" s="485"/>
      <c r="NLR250" s="486"/>
      <c r="NLS250" s="486"/>
      <c r="NLT250" s="486"/>
      <c r="NLU250" s="486"/>
      <c r="NLV250" s="486"/>
      <c r="NLW250" s="486"/>
      <c r="NLX250" s="487"/>
      <c r="NLY250" s="485"/>
      <c r="NLZ250" s="486"/>
      <c r="NMA250" s="486"/>
      <c r="NMB250" s="486"/>
      <c r="NMC250" s="486"/>
      <c r="NMD250" s="486"/>
      <c r="NME250" s="486"/>
      <c r="NMF250" s="487"/>
      <c r="NMG250" s="485"/>
      <c r="NMH250" s="486"/>
      <c r="NMI250" s="486"/>
      <c r="NMJ250" s="486"/>
      <c r="NMK250" s="486"/>
      <c r="NML250" s="486"/>
      <c r="NMM250" s="486"/>
      <c r="NMN250" s="487"/>
      <c r="NMO250" s="485"/>
      <c r="NMP250" s="486"/>
      <c r="NMQ250" s="486"/>
      <c r="NMR250" s="486"/>
      <c r="NMS250" s="486"/>
      <c r="NMT250" s="486"/>
      <c r="NMU250" s="486"/>
      <c r="NMV250" s="487"/>
      <c r="NMW250" s="485"/>
      <c r="NMX250" s="486"/>
      <c r="NMY250" s="486"/>
      <c r="NMZ250" s="486"/>
      <c r="NNA250" s="486"/>
      <c r="NNB250" s="486"/>
      <c r="NNC250" s="486"/>
      <c r="NND250" s="487"/>
      <c r="NNE250" s="485"/>
      <c r="NNF250" s="486"/>
      <c r="NNG250" s="486"/>
      <c r="NNH250" s="486"/>
      <c r="NNI250" s="486"/>
      <c r="NNJ250" s="486"/>
      <c r="NNK250" s="486"/>
      <c r="NNL250" s="487"/>
      <c r="NNM250" s="485"/>
      <c r="NNN250" s="486"/>
      <c r="NNO250" s="486"/>
      <c r="NNP250" s="486"/>
      <c r="NNQ250" s="486"/>
      <c r="NNR250" s="486"/>
      <c r="NNS250" s="486"/>
      <c r="NNT250" s="487"/>
      <c r="NNU250" s="485"/>
      <c r="NNV250" s="486"/>
      <c r="NNW250" s="486"/>
      <c r="NNX250" s="486"/>
      <c r="NNY250" s="486"/>
      <c r="NNZ250" s="486"/>
      <c r="NOA250" s="486"/>
      <c r="NOB250" s="487"/>
      <c r="NOC250" s="485"/>
      <c r="NOD250" s="486"/>
      <c r="NOE250" s="486"/>
      <c r="NOF250" s="486"/>
      <c r="NOG250" s="486"/>
      <c r="NOH250" s="486"/>
      <c r="NOI250" s="486"/>
      <c r="NOJ250" s="487"/>
      <c r="NOK250" s="485"/>
      <c r="NOL250" s="486"/>
      <c r="NOM250" s="486"/>
      <c r="NON250" s="486"/>
      <c r="NOO250" s="486"/>
      <c r="NOP250" s="486"/>
      <c r="NOQ250" s="486"/>
      <c r="NOR250" s="487"/>
      <c r="NOS250" s="485"/>
      <c r="NOT250" s="486"/>
      <c r="NOU250" s="486"/>
      <c r="NOV250" s="486"/>
      <c r="NOW250" s="486"/>
      <c r="NOX250" s="486"/>
      <c r="NOY250" s="486"/>
      <c r="NOZ250" s="487"/>
      <c r="NPA250" s="485"/>
      <c r="NPB250" s="486"/>
      <c r="NPC250" s="486"/>
      <c r="NPD250" s="486"/>
      <c r="NPE250" s="486"/>
      <c r="NPF250" s="486"/>
      <c r="NPG250" s="486"/>
      <c r="NPH250" s="487"/>
      <c r="NPI250" s="485"/>
      <c r="NPJ250" s="486"/>
      <c r="NPK250" s="486"/>
      <c r="NPL250" s="486"/>
      <c r="NPM250" s="486"/>
      <c r="NPN250" s="486"/>
      <c r="NPO250" s="486"/>
      <c r="NPP250" s="487"/>
      <c r="NPQ250" s="485"/>
      <c r="NPR250" s="486"/>
      <c r="NPS250" s="486"/>
      <c r="NPT250" s="486"/>
      <c r="NPU250" s="486"/>
      <c r="NPV250" s="486"/>
      <c r="NPW250" s="486"/>
      <c r="NPX250" s="487"/>
      <c r="NPY250" s="485"/>
      <c r="NPZ250" s="486"/>
      <c r="NQA250" s="486"/>
      <c r="NQB250" s="486"/>
      <c r="NQC250" s="486"/>
      <c r="NQD250" s="486"/>
      <c r="NQE250" s="486"/>
      <c r="NQF250" s="487"/>
      <c r="NQG250" s="485"/>
      <c r="NQH250" s="486"/>
      <c r="NQI250" s="486"/>
      <c r="NQJ250" s="486"/>
      <c r="NQK250" s="486"/>
      <c r="NQL250" s="486"/>
      <c r="NQM250" s="486"/>
      <c r="NQN250" s="487"/>
      <c r="NQO250" s="485"/>
      <c r="NQP250" s="486"/>
      <c r="NQQ250" s="486"/>
      <c r="NQR250" s="486"/>
      <c r="NQS250" s="486"/>
      <c r="NQT250" s="486"/>
      <c r="NQU250" s="486"/>
      <c r="NQV250" s="487"/>
      <c r="NQW250" s="485"/>
      <c r="NQX250" s="486"/>
      <c r="NQY250" s="486"/>
      <c r="NQZ250" s="486"/>
      <c r="NRA250" s="486"/>
      <c r="NRB250" s="486"/>
      <c r="NRC250" s="486"/>
      <c r="NRD250" s="487"/>
      <c r="NRE250" s="485"/>
      <c r="NRF250" s="486"/>
      <c r="NRG250" s="486"/>
      <c r="NRH250" s="486"/>
      <c r="NRI250" s="486"/>
      <c r="NRJ250" s="486"/>
      <c r="NRK250" s="486"/>
      <c r="NRL250" s="487"/>
      <c r="NRM250" s="485"/>
      <c r="NRN250" s="486"/>
      <c r="NRO250" s="486"/>
      <c r="NRP250" s="486"/>
      <c r="NRQ250" s="486"/>
      <c r="NRR250" s="486"/>
      <c r="NRS250" s="486"/>
      <c r="NRT250" s="487"/>
      <c r="NRU250" s="485"/>
      <c r="NRV250" s="486"/>
      <c r="NRW250" s="486"/>
      <c r="NRX250" s="486"/>
      <c r="NRY250" s="486"/>
      <c r="NRZ250" s="486"/>
      <c r="NSA250" s="486"/>
      <c r="NSB250" s="487"/>
      <c r="NSC250" s="485"/>
      <c r="NSD250" s="486"/>
      <c r="NSE250" s="486"/>
      <c r="NSF250" s="486"/>
      <c r="NSG250" s="486"/>
      <c r="NSH250" s="486"/>
      <c r="NSI250" s="486"/>
      <c r="NSJ250" s="487"/>
      <c r="NSK250" s="485"/>
      <c r="NSL250" s="486"/>
      <c r="NSM250" s="486"/>
      <c r="NSN250" s="486"/>
      <c r="NSO250" s="486"/>
      <c r="NSP250" s="486"/>
      <c r="NSQ250" s="486"/>
      <c r="NSR250" s="487"/>
      <c r="NSS250" s="485"/>
      <c r="NST250" s="486"/>
      <c r="NSU250" s="486"/>
      <c r="NSV250" s="486"/>
      <c r="NSW250" s="486"/>
      <c r="NSX250" s="486"/>
      <c r="NSY250" s="486"/>
      <c r="NSZ250" s="487"/>
      <c r="NTA250" s="485"/>
      <c r="NTB250" s="486"/>
      <c r="NTC250" s="486"/>
      <c r="NTD250" s="486"/>
      <c r="NTE250" s="486"/>
      <c r="NTF250" s="486"/>
      <c r="NTG250" s="486"/>
      <c r="NTH250" s="487"/>
      <c r="NTI250" s="485"/>
      <c r="NTJ250" s="486"/>
      <c r="NTK250" s="486"/>
      <c r="NTL250" s="486"/>
      <c r="NTM250" s="486"/>
      <c r="NTN250" s="486"/>
      <c r="NTO250" s="486"/>
      <c r="NTP250" s="487"/>
      <c r="NTQ250" s="485"/>
      <c r="NTR250" s="486"/>
      <c r="NTS250" s="486"/>
      <c r="NTT250" s="486"/>
      <c r="NTU250" s="486"/>
      <c r="NTV250" s="486"/>
      <c r="NTW250" s="486"/>
      <c r="NTX250" s="487"/>
      <c r="NTY250" s="485"/>
      <c r="NTZ250" s="486"/>
      <c r="NUA250" s="486"/>
      <c r="NUB250" s="486"/>
      <c r="NUC250" s="486"/>
      <c r="NUD250" s="486"/>
      <c r="NUE250" s="486"/>
      <c r="NUF250" s="487"/>
      <c r="NUG250" s="485"/>
      <c r="NUH250" s="486"/>
      <c r="NUI250" s="486"/>
      <c r="NUJ250" s="486"/>
      <c r="NUK250" s="486"/>
      <c r="NUL250" s="486"/>
      <c r="NUM250" s="486"/>
      <c r="NUN250" s="487"/>
      <c r="NUO250" s="485"/>
      <c r="NUP250" s="486"/>
      <c r="NUQ250" s="486"/>
      <c r="NUR250" s="486"/>
      <c r="NUS250" s="486"/>
      <c r="NUT250" s="486"/>
      <c r="NUU250" s="486"/>
      <c r="NUV250" s="487"/>
      <c r="NUW250" s="485"/>
      <c r="NUX250" s="486"/>
      <c r="NUY250" s="486"/>
      <c r="NUZ250" s="486"/>
      <c r="NVA250" s="486"/>
      <c r="NVB250" s="486"/>
      <c r="NVC250" s="486"/>
      <c r="NVD250" s="487"/>
      <c r="NVE250" s="485"/>
      <c r="NVF250" s="486"/>
      <c r="NVG250" s="486"/>
      <c r="NVH250" s="486"/>
      <c r="NVI250" s="486"/>
      <c r="NVJ250" s="486"/>
      <c r="NVK250" s="486"/>
      <c r="NVL250" s="487"/>
      <c r="NVM250" s="485"/>
      <c r="NVN250" s="486"/>
      <c r="NVO250" s="486"/>
      <c r="NVP250" s="486"/>
      <c r="NVQ250" s="486"/>
      <c r="NVR250" s="486"/>
      <c r="NVS250" s="486"/>
      <c r="NVT250" s="487"/>
      <c r="NVU250" s="485"/>
      <c r="NVV250" s="486"/>
      <c r="NVW250" s="486"/>
      <c r="NVX250" s="486"/>
      <c r="NVY250" s="486"/>
      <c r="NVZ250" s="486"/>
      <c r="NWA250" s="486"/>
      <c r="NWB250" s="487"/>
      <c r="NWC250" s="485"/>
      <c r="NWD250" s="486"/>
      <c r="NWE250" s="486"/>
      <c r="NWF250" s="486"/>
      <c r="NWG250" s="486"/>
      <c r="NWH250" s="486"/>
      <c r="NWI250" s="486"/>
      <c r="NWJ250" s="487"/>
      <c r="NWK250" s="485"/>
      <c r="NWL250" s="486"/>
      <c r="NWM250" s="486"/>
      <c r="NWN250" s="486"/>
      <c r="NWO250" s="486"/>
      <c r="NWP250" s="486"/>
      <c r="NWQ250" s="486"/>
      <c r="NWR250" s="487"/>
      <c r="NWS250" s="485"/>
      <c r="NWT250" s="486"/>
      <c r="NWU250" s="486"/>
      <c r="NWV250" s="486"/>
      <c r="NWW250" s="486"/>
      <c r="NWX250" s="486"/>
      <c r="NWY250" s="486"/>
      <c r="NWZ250" s="487"/>
      <c r="NXA250" s="485"/>
      <c r="NXB250" s="486"/>
      <c r="NXC250" s="486"/>
      <c r="NXD250" s="486"/>
      <c r="NXE250" s="486"/>
      <c r="NXF250" s="486"/>
      <c r="NXG250" s="486"/>
      <c r="NXH250" s="487"/>
      <c r="NXI250" s="485"/>
      <c r="NXJ250" s="486"/>
      <c r="NXK250" s="486"/>
      <c r="NXL250" s="486"/>
      <c r="NXM250" s="486"/>
      <c r="NXN250" s="486"/>
      <c r="NXO250" s="486"/>
      <c r="NXP250" s="487"/>
      <c r="NXQ250" s="485"/>
      <c r="NXR250" s="486"/>
      <c r="NXS250" s="486"/>
      <c r="NXT250" s="486"/>
      <c r="NXU250" s="486"/>
      <c r="NXV250" s="486"/>
      <c r="NXW250" s="486"/>
      <c r="NXX250" s="487"/>
      <c r="NXY250" s="485"/>
      <c r="NXZ250" s="486"/>
      <c r="NYA250" s="486"/>
      <c r="NYB250" s="486"/>
      <c r="NYC250" s="486"/>
      <c r="NYD250" s="486"/>
      <c r="NYE250" s="486"/>
      <c r="NYF250" s="487"/>
      <c r="NYG250" s="485"/>
      <c r="NYH250" s="486"/>
      <c r="NYI250" s="486"/>
      <c r="NYJ250" s="486"/>
      <c r="NYK250" s="486"/>
      <c r="NYL250" s="486"/>
      <c r="NYM250" s="486"/>
      <c r="NYN250" s="487"/>
      <c r="NYO250" s="485"/>
      <c r="NYP250" s="486"/>
      <c r="NYQ250" s="486"/>
      <c r="NYR250" s="486"/>
      <c r="NYS250" s="486"/>
      <c r="NYT250" s="486"/>
      <c r="NYU250" s="486"/>
      <c r="NYV250" s="487"/>
      <c r="NYW250" s="485"/>
      <c r="NYX250" s="486"/>
      <c r="NYY250" s="486"/>
      <c r="NYZ250" s="486"/>
      <c r="NZA250" s="486"/>
      <c r="NZB250" s="486"/>
      <c r="NZC250" s="486"/>
      <c r="NZD250" s="487"/>
      <c r="NZE250" s="485"/>
      <c r="NZF250" s="486"/>
      <c r="NZG250" s="486"/>
      <c r="NZH250" s="486"/>
      <c r="NZI250" s="486"/>
      <c r="NZJ250" s="486"/>
      <c r="NZK250" s="486"/>
      <c r="NZL250" s="487"/>
      <c r="NZM250" s="485"/>
      <c r="NZN250" s="486"/>
      <c r="NZO250" s="486"/>
      <c r="NZP250" s="486"/>
      <c r="NZQ250" s="486"/>
      <c r="NZR250" s="486"/>
      <c r="NZS250" s="486"/>
      <c r="NZT250" s="487"/>
      <c r="NZU250" s="485"/>
      <c r="NZV250" s="486"/>
      <c r="NZW250" s="486"/>
      <c r="NZX250" s="486"/>
      <c r="NZY250" s="486"/>
      <c r="NZZ250" s="486"/>
      <c r="OAA250" s="486"/>
      <c r="OAB250" s="487"/>
      <c r="OAC250" s="485"/>
      <c r="OAD250" s="486"/>
      <c r="OAE250" s="486"/>
      <c r="OAF250" s="486"/>
      <c r="OAG250" s="486"/>
      <c r="OAH250" s="486"/>
      <c r="OAI250" s="486"/>
      <c r="OAJ250" s="487"/>
      <c r="OAK250" s="485"/>
      <c r="OAL250" s="486"/>
      <c r="OAM250" s="486"/>
      <c r="OAN250" s="486"/>
      <c r="OAO250" s="486"/>
      <c r="OAP250" s="486"/>
      <c r="OAQ250" s="486"/>
      <c r="OAR250" s="487"/>
      <c r="OAS250" s="485"/>
      <c r="OAT250" s="486"/>
      <c r="OAU250" s="486"/>
      <c r="OAV250" s="486"/>
      <c r="OAW250" s="486"/>
      <c r="OAX250" s="486"/>
      <c r="OAY250" s="486"/>
      <c r="OAZ250" s="487"/>
      <c r="OBA250" s="485"/>
      <c r="OBB250" s="486"/>
      <c r="OBC250" s="486"/>
      <c r="OBD250" s="486"/>
      <c r="OBE250" s="486"/>
      <c r="OBF250" s="486"/>
      <c r="OBG250" s="486"/>
      <c r="OBH250" s="487"/>
      <c r="OBI250" s="485"/>
      <c r="OBJ250" s="486"/>
      <c r="OBK250" s="486"/>
      <c r="OBL250" s="486"/>
      <c r="OBM250" s="486"/>
      <c r="OBN250" s="486"/>
      <c r="OBO250" s="486"/>
      <c r="OBP250" s="487"/>
      <c r="OBQ250" s="485"/>
      <c r="OBR250" s="486"/>
      <c r="OBS250" s="486"/>
      <c r="OBT250" s="486"/>
      <c r="OBU250" s="486"/>
      <c r="OBV250" s="486"/>
      <c r="OBW250" s="486"/>
      <c r="OBX250" s="487"/>
      <c r="OBY250" s="485"/>
      <c r="OBZ250" s="486"/>
      <c r="OCA250" s="486"/>
      <c r="OCB250" s="486"/>
      <c r="OCC250" s="486"/>
      <c r="OCD250" s="486"/>
      <c r="OCE250" s="486"/>
      <c r="OCF250" s="487"/>
      <c r="OCG250" s="485"/>
      <c r="OCH250" s="486"/>
      <c r="OCI250" s="486"/>
      <c r="OCJ250" s="486"/>
      <c r="OCK250" s="486"/>
      <c r="OCL250" s="486"/>
      <c r="OCM250" s="486"/>
      <c r="OCN250" s="487"/>
      <c r="OCO250" s="485"/>
      <c r="OCP250" s="486"/>
      <c r="OCQ250" s="486"/>
      <c r="OCR250" s="486"/>
      <c r="OCS250" s="486"/>
      <c r="OCT250" s="486"/>
      <c r="OCU250" s="486"/>
      <c r="OCV250" s="487"/>
      <c r="OCW250" s="485"/>
      <c r="OCX250" s="486"/>
      <c r="OCY250" s="486"/>
      <c r="OCZ250" s="486"/>
      <c r="ODA250" s="486"/>
      <c r="ODB250" s="486"/>
      <c r="ODC250" s="486"/>
      <c r="ODD250" s="487"/>
      <c r="ODE250" s="485"/>
      <c r="ODF250" s="486"/>
      <c r="ODG250" s="486"/>
      <c r="ODH250" s="486"/>
      <c r="ODI250" s="486"/>
      <c r="ODJ250" s="486"/>
      <c r="ODK250" s="486"/>
      <c r="ODL250" s="487"/>
      <c r="ODM250" s="485"/>
      <c r="ODN250" s="486"/>
      <c r="ODO250" s="486"/>
      <c r="ODP250" s="486"/>
      <c r="ODQ250" s="486"/>
      <c r="ODR250" s="486"/>
      <c r="ODS250" s="486"/>
      <c r="ODT250" s="487"/>
      <c r="ODU250" s="485"/>
      <c r="ODV250" s="486"/>
      <c r="ODW250" s="486"/>
      <c r="ODX250" s="486"/>
      <c r="ODY250" s="486"/>
      <c r="ODZ250" s="486"/>
      <c r="OEA250" s="486"/>
      <c r="OEB250" s="487"/>
      <c r="OEC250" s="485"/>
      <c r="OED250" s="486"/>
      <c r="OEE250" s="486"/>
      <c r="OEF250" s="486"/>
      <c r="OEG250" s="486"/>
      <c r="OEH250" s="486"/>
      <c r="OEI250" s="486"/>
      <c r="OEJ250" s="487"/>
      <c r="OEK250" s="485"/>
      <c r="OEL250" s="486"/>
      <c r="OEM250" s="486"/>
      <c r="OEN250" s="486"/>
      <c r="OEO250" s="486"/>
      <c r="OEP250" s="486"/>
      <c r="OEQ250" s="486"/>
      <c r="OER250" s="487"/>
      <c r="OES250" s="485"/>
      <c r="OET250" s="486"/>
      <c r="OEU250" s="486"/>
      <c r="OEV250" s="486"/>
      <c r="OEW250" s="486"/>
      <c r="OEX250" s="486"/>
      <c r="OEY250" s="486"/>
      <c r="OEZ250" s="487"/>
      <c r="OFA250" s="485"/>
      <c r="OFB250" s="486"/>
      <c r="OFC250" s="486"/>
      <c r="OFD250" s="486"/>
      <c r="OFE250" s="486"/>
      <c r="OFF250" s="486"/>
      <c r="OFG250" s="486"/>
      <c r="OFH250" s="487"/>
      <c r="OFI250" s="485"/>
      <c r="OFJ250" s="486"/>
      <c r="OFK250" s="486"/>
      <c r="OFL250" s="486"/>
      <c r="OFM250" s="486"/>
      <c r="OFN250" s="486"/>
      <c r="OFO250" s="486"/>
      <c r="OFP250" s="487"/>
      <c r="OFQ250" s="485"/>
      <c r="OFR250" s="486"/>
      <c r="OFS250" s="486"/>
      <c r="OFT250" s="486"/>
      <c r="OFU250" s="486"/>
      <c r="OFV250" s="486"/>
      <c r="OFW250" s="486"/>
      <c r="OFX250" s="487"/>
      <c r="OFY250" s="485"/>
      <c r="OFZ250" s="486"/>
      <c r="OGA250" s="486"/>
      <c r="OGB250" s="486"/>
      <c r="OGC250" s="486"/>
      <c r="OGD250" s="486"/>
      <c r="OGE250" s="486"/>
      <c r="OGF250" s="487"/>
      <c r="OGG250" s="485"/>
      <c r="OGH250" s="486"/>
      <c r="OGI250" s="486"/>
      <c r="OGJ250" s="486"/>
      <c r="OGK250" s="486"/>
      <c r="OGL250" s="486"/>
      <c r="OGM250" s="486"/>
      <c r="OGN250" s="487"/>
      <c r="OGO250" s="485"/>
      <c r="OGP250" s="486"/>
      <c r="OGQ250" s="486"/>
      <c r="OGR250" s="486"/>
      <c r="OGS250" s="486"/>
      <c r="OGT250" s="486"/>
      <c r="OGU250" s="486"/>
      <c r="OGV250" s="487"/>
      <c r="OGW250" s="485"/>
      <c r="OGX250" s="486"/>
      <c r="OGY250" s="486"/>
      <c r="OGZ250" s="486"/>
      <c r="OHA250" s="486"/>
      <c r="OHB250" s="486"/>
      <c r="OHC250" s="486"/>
      <c r="OHD250" s="487"/>
      <c r="OHE250" s="485"/>
      <c r="OHF250" s="486"/>
      <c r="OHG250" s="486"/>
      <c r="OHH250" s="486"/>
      <c r="OHI250" s="486"/>
      <c r="OHJ250" s="486"/>
      <c r="OHK250" s="486"/>
      <c r="OHL250" s="487"/>
      <c r="OHM250" s="485"/>
      <c r="OHN250" s="486"/>
      <c r="OHO250" s="486"/>
      <c r="OHP250" s="486"/>
      <c r="OHQ250" s="486"/>
      <c r="OHR250" s="486"/>
      <c r="OHS250" s="486"/>
      <c r="OHT250" s="487"/>
      <c r="OHU250" s="485"/>
      <c r="OHV250" s="486"/>
      <c r="OHW250" s="486"/>
      <c r="OHX250" s="486"/>
      <c r="OHY250" s="486"/>
      <c r="OHZ250" s="486"/>
      <c r="OIA250" s="486"/>
      <c r="OIB250" s="487"/>
      <c r="OIC250" s="485"/>
      <c r="OID250" s="486"/>
      <c r="OIE250" s="486"/>
      <c r="OIF250" s="486"/>
      <c r="OIG250" s="486"/>
      <c r="OIH250" s="486"/>
      <c r="OII250" s="486"/>
      <c r="OIJ250" s="487"/>
      <c r="OIK250" s="485"/>
      <c r="OIL250" s="486"/>
      <c r="OIM250" s="486"/>
      <c r="OIN250" s="486"/>
      <c r="OIO250" s="486"/>
      <c r="OIP250" s="486"/>
      <c r="OIQ250" s="486"/>
      <c r="OIR250" s="487"/>
      <c r="OIS250" s="485"/>
      <c r="OIT250" s="486"/>
      <c r="OIU250" s="486"/>
      <c r="OIV250" s="486"/>
      <c r="OIW250" s="486"/>
      <c r="OIX250" s="486"/>
      <c r="OIY250" s="486"/>
      <c r="OIZ250" s="487"/>
      <c r="OJA250" s="485"/>
      <c r="OJB250" s="486"/>
      <c r="OJC250" s="486"/>
      <c r="OJD250" s="486"/>
      <c r="OJE250" s="486"/>
      <c r="OJF250" s="486"/>
      <c r="OJG250" s="486"/>
      <c r="OJH250" s="487"/>
      <c r="OJI250" s="485"/>
      <c r="OJJ250" s="486"/>
      <c r="OJK250" s="486"/>
      <c r="OJL250" s="486"/>
      <c r="OJM250" s="486"/>
      <c r="OJN250" s="486"/>
      <c r="OJO250" s="486"/>
      <c r="OJP250" s="487"/>
      <c r="OJQ250" s="485"/>
      <c r="OJR250" s="486"/>
      <c r="OJS250" s="486"/>
      <c r="OJT250" s="486"/>
      <c r="OJU250" s="486"/>
      <c r="OJV250" s="486"/>
      <c r="OJW250" s="486"/>
      <c r="OJX250" s="487"/>
      <c r="OJY250" s="485"/>
      <c r="OJZ250" s="486"/>
      <c r="OKA250" s="486"/>
      <c r="OKB250" s="486"/>
      <c r="OKC250" s="486"/>
      <c r="OKD250" s="486"/>
      <c r="OKE250" s="486"/>
      <c r="OKF250" s="487"/>
      <c r="OKG250" s="485"/>
      <c r="OKH250" s="486"/>
      <c r="OKI250" s="486"/>
      <c r="OKJ250" s="486"/>
      <c r="OKK250" s="486"/>
      <c r="OKL250" s="486"/>
      <c r="OKM250" s="486"/>
      <c r="OKN250" s="487"/>
      <c r="OKO250" s="485"/>
      <c r="OKP250" s="486"/>
      <c r="OKQ250" s="486"/>
      <c r="OKR250" s="486"/>
      <c r="OKS250" s="486"/>
      <c r="OKT250" s="486"/>
      <c r="OKU250" s="486"/>
      <c r="OKV250" s="487"/>
      <c r="OKW250" s="485"/>
      <c r="OKX250" s="486"/>
      <c r="OKY250" s="486"/>
      <c r="OKZ250" s="486"/>
      <c r="OLA250" s="486"/>
      <c r="OLB250" s="486"/>
      <c r="OLC250" s="486"/>
      <c r="OLD250" s="487"/>
      <c r="OLE250" s="485"/>
      <c r="OLF250" s="486"/>
      <c r="OLG250" s="486"/>
      <c r="OLH250" s="486"/>
      <c r="OLI250" s="486"/>
      <c r="OLJ250" s="486"/>
      <c r="OLK250" s="486"/>
      <c r="OLL250" s="487"/>
      <c r="OLM250" s="485"/>
      <c r="OLN250" s="486"/>
      <c r="OLO250" s="486"/>
      <c r="OLP250" s="486"/>
      <c r="OLQ250" s="486"/>
      <c r="OLR250" s="486"/>
      <c r="OLS250" s="486"/>
      <c r="OLT250" s="487"/>
      <c r="OLU250" s="485"/>
      <c r="OLV250" s="486"/>
      <c r="OLW250" s="486"/>
      <c r="OLX250" s="486"/>
      <c r="OLY250" s="486"/>
      <c r="OLZ250" s="486"/>
      <c r="OMA250" s="486"/>
      <c r="OMB250" s="487"/>
      <c r="OMC250" s="485"/>
      <c r="OMD250" s="486"/>
      <c r="OME250" s="486"/>
      <c r="OMF250" s="486"/>
      <c r="OMG250" s="486"/>
      <c r="OMH250" s="486"/>
      <c r="OMI250" s="486"/>
      <c r="OMJ250" s="487"/>
      <c r="OMK250" s="485"/>
      <c r="OML250" s="486"/>
      <c r="OMM250" s="486"/>
      <c r="OMN250" s="486"/>
      <c r="OMO250" s="486"/>
      <c r="OMP250" s="486"/>
      <c r="OMQ250" s="486"/>
      <c r="OMR250" s="487"/>
      <c r="OMS250" s="485"/>
      <c r="OMT250" s="486"/>
      <c r="OMU250" s="486"/>
      <c r="OMV250" s="486"/>
      <c r="OMW250" s="486"/>
      <c r="OMX250" s="486"/>
      <c r="OMY250" s="486"/>
      <c r="OMZ250" s="487"/>
      <c r="ONA250" s="485"/>
      <c r="ONB250" s="486"/>
      <c r="ONC250" s="486"/>
      <c r="OND250" s="486"/>
      <c r="ONE250" s="486"/>
      <c r="ONF250" s="486"/>
      <c r="ONG250" s="486"/>
      <c r="ONH250" s="487"/>
      <c r="ONI250" s="485"/>
      <c r="ONJ250" s="486"/>
      <c r="ONK250" s="486"/>
      <c r="ONL250" s="486"/>
      <c r="ONM250" s="486"/>
      <c r="ONN250" s="486"/>
      <c r="ONO250" s="486"/>
      <c r="ONP250" s="487"/>
      <c r="ONQ250" s="485"/>
      <c r="ONR250" s="486"/>
      <c r="ONS250" s="486"/>
      <c r="ONT250" s="486"/>
      <c r="ONU250" s="486"/>
      <c r="ONV250" s="486"/>
      <c r="ONW250" s="486"/>
      <c r="ONX250" s="487"/>
      <c r="ONY250" s="485"/>
      <c r="ONZ250" s="486"/>
      <c r="OOA250" s="486"/>
      <c r="OOB250" s="486"/>
      <c r="OOC250" s="486"/>
      <c r="OOD250" s="486"/>
      <c r="OOE250" s="486"/>
      <c r="OOF250" s="487"/>
      <c r="OOG250" s="485"/>
      <c r="OOH250" s="486"/>
      <c r="OOI250" s="486"/>
      <c r="OOJ250" s="486"/>
      <c r="OOK250" s="486"/>
      <c r="OOL250" s="486"/>
      <c r="OOM250" s="486"/>
      <c r="OON250" s="487"/>
      <c r="OOO250" s="485"/>
      <c r="OOP250" s="486"/>
      <c r="OOQ250" s="486"/>
      <c r="OOR250" s="486"/>
      <c r="OOS250" s="486"/>
      <c r="OOT250" s="486"/>
      <c r="OOU250" s="486"/>
      <c r="OOV250" s="487"/>
      <c r="OOW250" s="485"/>
      <c r="OOX250" s="486"/>
      <c r="OOY250" s="486"/>
      <c r="OOZ250" s="486"/>
      <c r="OPA250" s="486"/>
      <c r="OPB250" s="486"/>
      <c r="OPC250" s="486"/>
      <c r="OPD250" s="487"/>
      <c r="OPE250" s="485"/>
      <c r="OPF250" s="486"/>
      <c r="OPG250" s="486"/>
      <c r="OPH250" s="486"/>
      <c r="OPI250" s="486"/>
      <c r="OPJ250" s="486"/>
      <c r="OPK250" s="486"/>
      <c r="OPL250" s="487"/>
      <c r="OPM250" s="485"/>
      <c r="OPN250" s="486"/>
      <c r="OPO250" s="486"/>
      <c r="OPP250" s="486"/>
      <c r="OPQ250" s="486"/>
      <c r="OPR250" s="486"/>
      <c r="OPS250" s="486"/>
      <c r="OPT250" s="487"/>
      <c r="OPU250" s="485"/>
      <c r="OPV250" s="486"/>
      <c r="OPW250" s="486"/>
      <c r="OPX250" s="486"/>
      <c r="OPY250" s="486"/>
      <c r="OPZ250" s="486"/>
      <c r="OQA250" s="486"/>
      <c r="OQB250" s="487"/>
      <c r="OQC250" s="485"/>
      <c r="OQD250" s="486"/>
      <c r="OQE250" s="486"/>
      <c r="OQF250" s="486"/>
      <c r="OQG250" s="486"/>
      <c r="OQH250" s="486"/>
      <c r="OQI250" s="486"/>
      <c r="OQJ250" s="487"/>
      <c r="OQK250" s="485"/>
      <c r="OQL250" s="486"/>
      <c r="OQM250" s="486"/>
      <c r="OQN250" s="486"/>
      <c r="OQO250" s="486"/>
      <c r="OQP250" s="486"/>
      <c r="OQQ250" s="486"/>
      <c r="OQR250" s="487"/>
      <c r="OQS250" s="485"/>
      <c r="OQT250" s="486"/>
      <c r="OQU250" s="486"/>
      <c r="OQV250" s="486"/>
      <c r="OQW250" s="486"/>
      <c r="OQX250" s="486"/>
      <c r="OQY250" s="486"/>
      <c r="OQZ250" s="487"/>
      <c r="ORA250" s="485"/>
      <c r="ORB250" s="486"/>
      <c r="ORC250" s="486"/>
      <c r="ORD250" s="486"/>
      <c r="ORE250" s="486"/>
      <c r="ORF250" s="486"/>
      <c r="ORG250" s="486"/>
      <c r="ORH250" s="487"/>
      <c r="ORI250" s="485"/>
      <c r="ORJ250" s="486"/>
      <c r="ORK250" s="486"/>
      <c r="ORL250" s="486"/>
      <c r="ORM250" s="486"/>
      <c r="ORN250" s="486"/>
      <c r="ORO250" s="486"/>
      <c r="ORP250" s="487"/>
      <c r="ORQ250" s="485"/>
      <c r="ORR250" s="486"/>
      <c r="ORS250" s="486"/>
      <c r="ORT250" s="486"/>
      <c r="ORU250" s="486"/>
      <c r="ORV250" s="486"/>
      <c r="ORW250" s="486"/>
      <c r="ORX250" s="487"/>
      <c r="ORY250" s="485"/>
      <c r="ORZ250" s="486"/>
      <c r="OSA250" s="486"/>
      <c r="OSB250" s="486"/>
      <c r="OSC250" s="486"/>
      <c r="OSD250" s="486"/>
      <c r="OSE250" s="486"/>
      <c r="OSF250" s="487"/>
      <c r="OSG250" s="485"/>
      <c r="OSH250" s="486"/>
      <c r="OSI250" s="486"/>
      <c r="OSJ250" s="486"/>
      <c r="OSK250" s="486"/>
      <c r="OSL250" s="486"/>
      <c r="OSM250" s="486"/>
      <c r="OSN250" s="487"/>
      <c r="OSO250" s="485"/>
      <c r="OSP250" s="486"/>
      <c r="OSQ250" s="486"/>
      <c r="OSR250" s="486"/>
      <c r="OSS250" s="486"/>
      <c r="OST250" s="486"/>
      <c r="OSU250" s="486"/>
      <c r="OSV250" s="487"/>
      <c r="OSW250" s="485"/>
      <c r="OSX250" s="486"/>
      <c r="OSY250" s="486"/>
      <c r="OSZ250" s="486"/>
      <c r="OTA250" s="486"/>
      <c r="OTB250" s="486"/>
      <c r="OTC250" s="486"/>
      <c r="OTD250" s="487"/>
      <c r="OTE250" s="485"/>
      <c r="OTF250" s="486"/>
      <c r="OTG250" s="486"/>
      <c r="OTH250" s="486"/>
      <c r="OTI250" s="486"/>
      <c r="OTJ250" s="486"/>
      <c r="OTK250" s="486"/>
      <c r="OTL250" s="487"/>
      <c r="OTM250" s="485"/>
      <c r="OTN250" s="486"/>
      <c r="OTO250" s="486"/>
      <c r="OTP250" s="486"/>
      <c r="OTQ250" s="486"/>
      <c r="OTR250" s="486"/>
      <c r="OTS250" s="486"/>
      <c r="OTT250" s="487"/>
      <c r="OTU250" s="485"/>
      <c r="OTV250" s="486"/>
      <c r="OTW250" s="486"/>
      <c r="OTX250" s="486"/>
      <c r="OTY250" s="486"/>
      <c r="OTZ250" s="486"/>
      <c r="OUA250" s="486"/>
      <c r="OUB250" s="487"/>
      <c r="OUC250" s="485"/>
      <c r="OUD250" s="486"/>
      <c r="OUE250" s="486"/>
      <c r="OUF250" s="486"/>
      <c r="OUG250" s="486"/>
      <c r="OUH250" s="486"/>
      <c r="OUI250" s="486"/>
      <c r="OUJ250" s="487"/>
      <c r="OUK250" s="485"/>
      <c r="OUL250" s="486"/>
      <c r="OUM250" s="486"/>
      <c r="OUN250" s="486"/>
      <c r="OUO250" s="486"/>
      <c r="OUP250" s="486"/>
      <c r="OUQ250" s="486"/>
      <c r="OUR250" s="487"/>
      <c r="OUS250" s="485"/>
      <c r="OUT250" s="486"/>
      <c r="OUU250" s="486"/>
      <c r="OUV250" s="486"/>
      <c r="OUW250" s="486"/>
      <c r="OUX250" s="486"/>
      <c r="OUY250" s="486"/>
      <c r="OUZ250" s="487"/>
      <c r="OVA250" s="485"/>
      <c r="OVB250" s="486"/>
      <c r="OVC250" s="486"/>
      <c r="OVD250" s="486"/>
      <c r="OVE250" s="486"/>
      <c r="OVF250" s="486"/>
      <c r="OVG250" s="486"/>
      <c r="OVH250" s="487"/>
      <c r="OVI250" s="485"/>
      <c r="OVJ250" s="486"/>
      <c r="OVK250" s="486"/>
      <c r="OVL250" s="486"/>
      <c r="OVM250" s="486"/>
      <c r="OVN250" s="486"/>
      <c r="OVO250" s="486"/>
      <c r="OVP250" s="487"/>
      <c r="OVQ250" s="485"/>
      <c r="OVR250" s="486"/>
      <c r="OVS250" s="486"/>
      <c r="OVT250" s="486"/>
      <c r="OVU250" s="486"/>
      <c r="OVV250" s="486"/>
      <c r="OVW250" s="486"/>
      <c r="OVX250" s="487"/>
      <c r="OVY250" s="485"/>
      <c r="OVZ250" s="486"/>
      <c r="OWA250" s="486"/>
      <c r="OWB250" s="486"/>
      <c r="OWC250" s="486"/>
      <c r="OWD250" s="486"/>
      <c r="OWE250" s="486"/>
      <c r="OWF250" s="487"/>
      <c r="OWG250" s="485"/>
      <c r="OWH250" s="486"/>
      <c r="OWI250" s="486"/>
      <c r="OWJ250" s="486"/>
      <c r="OWK250" s="486"/>
      <c r="OWL250" s="486"/>
      <c r="OWM250" s="486"/>
      <c r="OWN250" s="487"/>
      <c r="OWO250" s="485"/>
      <c r="OWP250" s="486"/>
      <c r="OWQ250" s="486"/>
      <c r="OWR250" s="486"/>
      <c r="OWS250" s="486"/>
      <c r="OWT250" s="486"/>
      <c r="OWU250" s="486"/>
      <c r="OWV250" s="487"/>
      <c r="OWW250" s="485"/>
      <c r="OWX250" s="486"/>
      <c r="OWY250" s="486"/>
      <c r="OWZ250" s="486"/>
      <c r="OXA250" s="486"/>
      <c r="OXB250" s="486"/>
      <c r="OXC250" s="486"/>
      <c r="OXD250" s="487"/>
      <c r="OXE250" s="485"/>
      <c r="OXF250" s="486"/>
      <c r="OXG250" s="486"/>
      <c r="OXH250" s="486"/>
      <c r="OXI250" s="486"/>
      <c r="OXJ250" s="486"/>
      <c r="OXK250" s="486"/>
      <c r="OXL250" s="487"/>
      <c r="OXM250" s="485"/>
      <c r="OXN250" s="486"/>
      <c r="OXO250" s="486"/>
      <c r="OXP250" s="486"/>
      <c r="OXQ250" s="486"/>
      <c r="OXR250" s="486"/>
      <c r="OXS250" s="486"/>
      <c r="OXT250" s="487"/>
      <c r="OXU250" s="485"/>
      <c r="OXV250" s="486"/>
      <c r="OXW250" s="486"/>
      <c r="OXX250" s="486"/>
      <c r="OXY250" s="486"/>
      <c r="OXZ250" s="486"/>
      <c r="OYA250" s="486"/>
      <c r="OYB250" s="487"/>
      <c r="OYC250" s="485"/>
      <c r="OYD250" s="486"/>
      <c r="OYE250" s="486"/>
      <c r="OYF250" s="486"/>
      <c r="OYG250" s="486"/>
      <c r="OYH250" s="486"/>
      <c r="OYI250" s="486"/>
      <c r="OYJ250" s="487"/>
      <c r="OYK250" s="485"/>
      <c r="OYL250" s="486"/>
      <c r="OYM250" s="486"/>
      <c r="OYN250" s="486"/>
      <c r="OYO250" s="486"/>
      <c r="OYP250" s="486"/>
      <c r="OYQ250" s="486"/>
      <c r="OYR250" s="487"/>
      <c r="OYS250" s="485"/>
      <c r="OYT250" s="486"/>
      <c r="OYU250" s="486"/>
      <c r="OYV250" s="486"/>
      <c r="OYW250" s="486"/>
      <c r="OYX250" s="486"/>
      <c r="OYY250" s="486"/>
      <c r="OYZ250" s="487"/>
      <c r="OZA250" s="485"/>
      <c r="OZB250" s="486"/>
      <c r="OZC250" s="486"/>
      <c r="OZD250" s="486"/>
      <c r="OZE250" s="486"/>
      <c r="OZF250" s="486"/>
      <c r="OZG250" s="486"/>
      <c r="OZH250" s="487"/>
      <c r="OZI250" s="485"/>
      <c r="OZJ250" s="486"/>
      <c r="OZK250" s="486"/>
      <c r="OZL250" s="486"/>
      <c r="OZM250" s="486"/>
      <c r="OZN250" s="486"/>
      <c r="OZO250" s="486"/>
      <c r="OZP250" s="487"/>
      <c r="OZQ250" s="485"/>
      <c r="OZR250" s="486"/>
      <c r="OZS250" s="486"/>
      <c r="OZT250" s="486"/>
      <c r="OZU250" s="486"/>
      <c r="OZV250" s="486"/>
      <c r="OZW250" s="486"/>
      <c r="OZX250" s="487"/>
      <c r="OZY250" s="485"/>
      <c r="OZZ250" s="486"/>
      <c r="PAA250" s="486"/>
      <c r="PAB250" s="486"/>
      <c r="PAC250" s="486"/>
      <c r="PAD250" s="486"/>
      <c r="PAE250" s="486"/>
      <c r="PAF250" s="487"/>
      <c r="PAG250" s="485"/>
      <c r="PAH250" s="486"/>
      <c r="PAI250" s="486"/>
      <c r="PAJ250" s="486"/>
      <c r="PAK250" s="486"/>
      <c r="PAL250" s="486"/>
      <c r="PAM250" s="486"/>
      <c r="PAN250" s="487"/>
      <c r="PAO250" s="485"/>
      <c r="PAP250" s="486"/>
      <c r="PAQ250" s="486"/>
      <c r="PAR250" s="486"/>
      <c r="PAS250" s="486"/>
      <c r="PAT250" s="486"/>
      <c r="PAU250" s="486"/>
      <c r="PAV250" s="487"/>
      <c r="PAW250" s="485"/>
      <c r="PAX250" s="486"/>
      <c r="PAY250" s="486"/>
      <c r="PAZ250" s="486"/>
      <c r="PBA250" s="486"/>
      <c r="PBB250" s="486"/>
      <c r="PBC250" s="486"/>
      <c r="PBD250" s="487"/>
      <c r="PBE250" s="485"/>
      <c r="PBF250" s="486"/>
      <c r="PBG250" s="486"/>
      <c r="PBH250" s="486"/>
      <c r="PBI250" s="486"/>
      <c r="PBJ250" s="486"/>
      <c r="PBK250" s="486"/>
      <c r="PBL250" s="487"/>
      <c r="PBM250" s="485"/>
      <c r="PBN250" s="486"/>
      <c r="PBO250" s="486"/>
      <c r="PBP250" s="486"/>
      <c r="PBQ250" s="486"/>
      <c r="PBR250" s="486"/>
      <c r="PBS250" s="486"/>
      <c r="PBT250" s="487"/>
      <c r="PBU250" s="485"/>
      <c r="PBV250" s="486"/>
      <c r="PBW250" s="486"/>
      <c r="PBX250" s="486"/>
      <c r="PBY250" s="486"/>
      <c r="PBZ250" s="486"/>
      <c r="PCA250" s="486"/>
      <c r="PCB250" s="487"/>
      <c r="PCC250" s="485"/>
      <c r="PCD250" s="486"/>
      <c r="PCE250" s="486"/>
      <c r="PCF250" s="486"/>
      <c r="PCG250" s="486"/>
      <c r="PCH250" s="486"/>
      <c r="PCI250" s="486"/>
      <c r="PCJ250" s="487"/>
      <c r="PCK250" s="485"/>
      <c r="PCL250" s="486"/>
      <c r="PCM250" s="486"/>
      <c r="PCN250" s="486"/>
      <c r="PCO250" s="486"/>
      <c r="PCP250" s="486"/>
      <c r="PCQ250" s="486"/>
      <c r="PCR250" s="487"/>
      <c r="PCS250" s="485"/>
      <c r="PCT250" s="486"/>
      <c r="PCU250" s="486"/>
      <c r="PCV250" s="486"/>
      <c r="PCW250" s="486"/>
      <c r="PCX250" s="486"/>
      <c r="PCY250" s="486"/>
      <c r="PCZ250" s="487"/>
      <c r="PDA250" s="485"/>
      <c r="PDB250" s="486"/>
      <c r="PDC250" s="486"/>
      <c r="PDD250" s="486"/>
      <c r="PDE250" s="486"/>
      <c r="PDF250" s="486"/>
      <c r="PDG250" s="486"/>
      <c r="PDH250" s="487"/>
      <c r="PDI250" s="485"/>
      <c r="PDJ250" s="486"/>
      <c r="PDK250" s="486"/>
      <c r="PDL250" s="486"/>
      <c r="PDM250" s="486"/>
      <c r="PDN250" s="486"/>
      <c r="PDO250" s="486"/>
      <c r="PDP250" s="487"/>
      <c r="PDQ250" s="485"/>
      <c r="PDR250" s="486"/>
      <c r="PDS250" s="486"/>
      <c r="PDT250" s="486"/>
      <c r="PDU250" s="486"/>
      <c r="PDV250" s="486"/>
      <c r="PDW250" s="486"/>
      <c r="PDX250" s="487"/>
      <c r="PDY250" s="485"/>
      <c r="PDZ250" s="486"/>
      <c r="PEA250" s="486"/>
      <c r="PEB250" s="486"/>
      <c r="PEC250" s="486"/>
      <c r="PED250" s="486"/>
      <c r="PEE250" s="486"/>
      <c r="PEF250" s="487"/>
      <c r="PEG250" s="485"/>
      <c r="PEH250" s="486"/>
      <c r="PEI250" s="486"/>
      <c r="PEJ250" s="486"/>
      <c r="PEK250" s="486"/>
      <c r="PEL250" s="486"/>
      <c r="PEM250" s="486"/>
      <c r="PEN250" s="487"/>
      <c r="PEO250" s="485"/>
      <c r="PEP250" s="486"/>
      <c r="PEQ250" s="486"/>
      <c r="PER250" s="486"/>
      <c r="PES250" s="486"/>
      <c r="PET250" s="486"/>
      <c r="PEU250" s="486"/>
      <c r="PEV250" s="487"/>
      <c r="PEW250" s="485"/>
      <c r="PEX250" s="486"/>
      <c r="PEY250" s="486"/>
      <c r="PEZ250" s="486"/>
      <c r="PFA250" s="486"/>
      <c r="PFB250" s="486"/>
      <c r="PFC250" s="486"/>
      <c r="PFD250" s="487"/>
      <c r="PFE250" s="485"/>
      <c r="PFF250" s="486"/>
      <c r="PFG250" s="486"/>
      <c r="PFH250" s="486"/>
      <c r="PFI250" s="486"/>
      <c r="PFJ250" s="486"/>
      <c r="PFK250" s="486"/>
      <c r="PFL250" s="487"/>
      <c r="PFM250" s="485"/>
      <c r="PFN250" s="486"/>
      <c r="PFO250" s="486"/>
      <c r="PFP250" s="486"/>
      <c r="PFQ250" s="486"/>
      <c r="PFR250" s="486"/>
      <c r="PFS250" s="486"/>
      <c r="PFT250" s="487"/>
      <c r="PFU250" s="485"/>
      <c r="PFV250" s="486"/>
      <c r="PFW250" s="486"/>
      <c r="PFX250" s="486"/>
      <c r="PFY250" s="486"/>
      <c r="PFZ250" s="486"/>
      <c r="PGA250" s="486"/>
      <c r="PGB250" s="487"/>
      <c r="PGC250" s="485"/>
      <c r="PGD250" s="486"/>
      <c r="PGE250" s="486"/>
      <c r="PGF250" s="486"/>
      <c r="PGG250" s="486"/>
      <c r="PGH250" s="486"/>
      <c r="PGI250" s="486"/>
      <c r="PGJ250" s="487"/>
      <c r="PGK250" s="485"/>
      <c r="PGL250" s="486"/>
      <c r="PGM250" s="486"/>
      <c r="PGN250" s="486"/>
      <c r="PGO250" s="486"/>
      <c r="PGP250" s="486"/>
      <c r="PGQ250" s="486"/>
      <c r="PGR250" s="487"/>
      <c r="PGS250" s="485"/>
      <c r="PGT250" s="486"/>
      <c r="PGU250" s="486"/>
      <c r="PGV250" s="486"/>
      <c r="PGW250" s="486"/>
      <c r="PGX250" s="486"/>
      <c r="PGY250" s="486"/>
      <c r="PGZ250" s="487"/>
      <c r="PHA250" s="485"/>
      <c r="PHB250" s="486"/>
      <c r="PHC250" s="486"/>
      <c r="PHD250" s="486"/>
      <c r="PHE250" s="486"/>
      <c r="PHF250" s="486"/>
      <c r="PHG250" s="486"/>
      <c r="PHH250" s="487"/>
      <c r="PHI250" s="485"/>
      <c r="PHJ250" s="486"/>
      <c r="PHK250" s="486"/>
      <c r="PHL250" s="486"/>
      <c r="PHM250" s="486"/>
      <c r="PHN250" s="486"/>
      <c r="PHO250" s="486"/>
      <c r="PHP250" s="487"/>
      <c r="PHQ250" s="485"/>
      <c r="PHR250" s="486"/>
      <c r="PHS250" s="486"/>
      <c r="PHT250" s="486"/>
      <c r="PHU250" s="486"/>
      <c r="PHV250" s="486"/>
      <c r="PHW250" s="486"/>
      <c r="PHX250" s="487"/>
      <c r="PHY250" s="485"/>
      <c r="PHZ250" s="486"/>
      <c r="PIA250" s="486"/>
      <c r="PIB250" s="486"/>
      <c r="PIC250" s="486"/>
      <c r="PID250" s="486"/>
      <c r="PIE250" s="486"/>
      <c r="PIF250" s="487"/>
      <c r="PIG250" s="485"/>
      <c r="PIH250" s="486"/>
      <c r="PII250" s="486"/>
      <c r="PIJ250" s="486"/>
      <c r="PIK250" s="486"/>
      <c r="PIL250" s="486"/>
      <c r="PIM250" s="486"/>
      <c r="PIN250" s="487"/>
      <c r="PIO250" s="485"/>
      <c r="PIP250" s="486"/>
      <c r="PIQ250" s="486"/>
      <c r="PIR250" s="486"/>
      <c r="PIS250" s="486"/>
      <c r="PIT250" s="486"/>
      <c r="PIU250" s="486"/>
      <c r="PIV250" s="487"/>
      <c r="PIW250" s="485"/>
      <c r="PIX250" s="486"/>
      <c r="PIY250" s="486"/>
      <c r="PIZ250" s="486"/>
      <c r="PJA250" s="486"/>
      <c r="PJB250" s="486"/>
      <c r="PJC250" s="486"/>
      <c r="PJD250" s="487"/>
      <c r="PJE250" s="485"/>
      <c r="PJF250" s="486"/>
      <c r="PJG250" s="486"/>
      <c r="PJH250" s="486"/>
      <c r="PJI250" s="486"/>
      <c r="PJJ250" s="486"/>
      <c r="PJK250" s="486"/>
      <c r="PJL250" s="487"/>
      <c r="PJM250" s="485"/>
      <c r="PJN250" s="486"/>
      <c r="PJO250" s="486"/>
      <c r="PJP250" s="486"/>
      <c r="PJQ250" s="486"/>
      <c r="PJR250" s="486"/>
      <c r="PJS250" s="486"/>
      <c r="PJT250" s="487"/>
      <c r="PJU250" s="485"/>
      <c r="PJV250" s="486"/>
      <c r="PJW250" s="486"/>
      <c r="PJX250" s="486"/>
      <c r="PJY250" s="486"/>
      <c r="PJZ250" s="486"/>
      <c r="PKA250" s="486"/>
      <c r="PKB250" s="487"/>
      <c r="PKC250" s="485"/>
      <c r="PKD250" s="486"/>
      <c r="PKE250" s="486"/>
      <c r="PKF250" s="486"/>
      <c r="PKG250" s="486"/>
      <c r="PKH250" s="486"/>
      <c r="PKI250" s="486"/>
      <c r="PKJ250" s="487"/>
      <c r="PKK250" s="485"/>
      <c r="PKL250" s="486"/>
      <c r="PKM250" s="486"/>
      <c r="PKN250" s="486"/>
      <c r="PKO250" s="486"/>
      <c r="PKP250" s="486"/>
      <c r="PKQ250" s="486"/>
      <c r="PKR250" s="487"/>
      <c r="PKS250" s="485"/>
      <c r="PKT250" s="486"/>
      <c r="PKU250" s="486"/>
      <c r="PKV250" s="486"/>
      <c r="PKW250" s="486"/>
      <c r="PKX250" s="486"/>
      <c r="PKY250" s="486"/>
      <c r="PKZ250" s="487"/>
      <c r="PLA250" s="485"/>
      <c r="PLB250" s="486"/>
      <c r="PLC250" s="486"/>
      <c r="PLD250" s="486"/>
      <c r="PLE250" s="486"/>
      <c r="PLF250" s="486"/>
      <c r="PLG250" s="486"/>
      <c r="PLH250" s="487"/>
      <c r="PLI250" s="485"/>
      <c r="PLJ250" s="486"/>
      <c r="PLK250" s="486"/>
      <c r="PLL250" s="486"/>
      <c r="PLM250" s="486"/>
      <c r="PLN250" s="486"/>
      <c r="PLO250" s="486"/>
      <c r="PLP250" s="487"/>
      <c r="PLQ250" s="485"/>
      <c r="PLR250" s="486"/>
      <c r="PLS250" s="486"/>
      <c r="PLT250" s="486"/>
      <c r="PLU250" s="486"/>
      <c r="PLV250" s="486"/>
      <c r="PLW250" s="486"/>
      <c r="PLX250" s="487"/>
      <c r="PLY250" s="485"/>
      <c r="PLZ250" s="486"/>
      <c r="PMA250" s="486"/>
      <c r="PMB250" s="486"/>
      <c r="PMC250" s="486"/>
      <c r="PMD250" s="486"/>
      <c r="PME250" s="486"/>
      <c r="PMF250" s="487"/>
      <c r="PMG250" s="485"/>
      <c r="PMH250" s="486"/>
      <c r="PMI250" s="486"/>
      <c r="PMJ250" s="486"/>
      <c r="PMK250" s="486"/>
      <c r="PML250" s="486"/>
      <c r="PMM250" s="486"/>
      <c r="PMN250" s="487"/>
      <c r="PMO250" s="485"/>
      <c r="PMP250" s="486"/>
      <c r="PMQ250" s="486"/>
      <c r="PMR250" s="486"/>
      <c r="PMS250" s="486"/>
      <c r="PMT250" s="486"/>
      <c r="PMU250" s="486"/>
      <c r="PMV250" s="487"/>
      <c r="PMW250" s="485"/>
      <c r="PMX250" s="486"/>
      <c r="PMY250" s="486"/>
      <c r="PMZ250" s="486"/>
      <c r="PNA250" s="486"/>
      <c r="PNB250" s="486"/>
      <c r="PNC250" s="486"/>
      <c r="PND250" s="487"/>
      <c r="PNE250" s="485"/>
      <c r="PNF250" s="486"/>
      <c r="PNG250" s="486"/>
      <c r="PNH250" s="486"/>
      <c r="PNI250" s="486"/>
      <c r="PNJ250" s="486"/>
      <c r="PNK250" s="486"/>
      <c r="PNL250" s="487"/>
      <c r="PNM250" s="485"/>
      <c r="PNN250" s="486"/>
      <c r="PNO250" s="486"/>
      <c r="PNP250" s="486"/>
      <c r="PNQ250" s="486"/>
      <c r="PNR250" s="486"/>
      <c r="PNS250" s="486"/>
      <c r="PNT250" s="487"/>
      <c r="PNU250" s="485"/>
      <c r="PNV250" s="486"/>
      <c r="PNW250" s="486"/>
      <c r="PNX250" s="486"/>
      <c r="PNY250" s="486"/>
      <c r="PNZ250" s="486"/>
      <c r="POA250" s="486"/>
      <c r="POB250" s="487"/>
      <c r="POC250" s="485"/>
      <c r="POD250" s="486"/>
      <c r="POE250" s="486"/>
      <c r="POF250" s="486"/>
      <c r="POG250" s="486"/>
      <c r="POH250" s="486"/>
      <c r="POI250" s="486"/>
      <c r="POJ250" s="487"/>
      <c r="POK250" s="485"/>
      <c r="POL250" s="486"/>
      <c r="POM250" s="486"/>
      <c r="PON250" s="486"/>
      <c r="POO250" s="486"/>
      <c r="POP250" s="486"/>
      <c r="POQ250" s="486"/>
      <c r="POR250" s="487"/>
      <c r="POS250" s="485"/>
      <c r="POT250" s="486"/>
      <c r="POU250" s="486"/>
      <c r="POV250" s="486"/>
      <c r="POW250" s="486"/>
      <c r="POX250" s="486"/>
      <c r="POY250" s="486"/>
      <c r="POZ250" s="487"/>
      <c r="PPA250" s="485"/>
      <c r="PPB250" s="486"/>
      <c r="PPC250" s="486"/>
      <c r="PPD250" s="486"/>
      <c r="PPE250" s="486"/>
      <c r="PPF250" s="486"/>
      <c r="PPG250" s="486"/>
      <c r="PPH250" s="487"/>
      <c r="PPI250" s="485"/>
      <c r="PPJ250" s="486"/>
      <c r="PPK250" s="486"/>
      <c r="PPL250" s="486"/>
      <c r="PPM250" s="486"/>
      <c r="PPN250" s="486"/>
      <c r="PPO250" s="486"/>
      <c r="PPP250" s="487"/>
      <c r="PPQ250" s="485"/>
      <c r="PPR250" s="486"/>
      <c r="PPS250" s="486"/>
      <c r="PPT250" s="486"/>
      <c r="PPU250" s="486"/>
      <c r="PPV250" s="486"/>
      <c r="PPW250" s="486"/>
      <c r="PPX250" s="487"/>
      <c r="PPY250" s="485"/>
      <c r="PPZ250" s="486"/>
      <c r="PQA250" s="486"/>
      <c r="PQB250" s="486"/>
      <c r="PQC250" s="486"/>
      <c r="PQD250" s="486"/>
      <c r="PQE250" s="486"/>
      <c r="PQF250" s="487"/>
      <c r="PQG250" s="485"/>
      <c r="PQH250" s="486"/>
      <c r="PQI250" s="486"/>
      <c r="PQJ250" s="486"/>
      <c r="PQK250" s="486"/>
      <c r="PQL250" s="486"/>
      <c r="PQM250" s="486"/>
      <c r="PQN250" s="487"/>
      <c r="PQO250" s="485"/>
      <c r="PQP250" s="486"/>
      <c r="PQQ250" s="486"/>
      <c r="PQR250" s="486"/>
      <c r="PQS250" s="486"/>
      <c r="PQT250" s="486"/>
      <c r="PQU250" s="486"/>
      <c r="PQV250" s="487"/>
      <c r="PQW250" s="485"/>
      <c r="PQX250" s="486"/>
      <c r="PQY250" s="486"/>
      <c r="PQZ250" s="486"/>
      <c r="PRA250" s="486"/>
      <c r="PRB250" s="486"/>
      <c r="PRC250" s="486"/>
      <c r="PRD250" s="487"/>
      <c r="PRE250" s="485"/>
      <c r="PRF250" s="486"/>
      <c r="PRG250" s="486"/>
      <c r="PRH250" s="486"/>
      <c r="PRI250" s="486"/>
      <c r="PRJ250" s="486"/>
      <c r="PRK250" s="486"/>
      <c r="PRL250" s="487"/>
      <c r="PRM250" s="485"/>
      <c r="PRN250" s="486"/>
      <c r="PRO250" s="486"/>
      <c r="PRP250" s="486"/>
      <c r="PRQ250" s="486"/>
      <c r="PRR250" s="486"/>
      <c r="PRS250" s="486"/>
      <c r="PRT250" s="487"/>
      <c r="PRU250" s="485"/>
      <c r="PRV250" s="486"/>
      <c r="PRW250" s="486"/>
      <c r="PRX250" s="486"/>
      <c r="PRY250" s="486"/>
      <c r="PRZ250" s="486"/>
      <c r="PSA250" s="486"/>
      <c r="PSB250" s="487"/>
      <c r="PSC250" s="485"/>
      <c r="PSD250" s="486"/>
      <c r="PSE250" s="486"/>
      <c r="PSF250" s="486"/>
      <c r="PSG250" s="486"/>
      <c r="PSH250" s="486"/>
      <c r="PSI250" s="486"/>
      <c r="PSJ250" s="487"/>
      <c r="PSK250" s="485"/>
      <c r="PSL250" s="486"/>
      <c r="PSM250" s="486"/>
      <c r="PSN250" s="486"/>
      <c r="PSO250" s="486"/>
      <c r="PSP250" s="486"/>
      <c r="PSQ250" s="486"/>
      <c r="PSR250" s="487"/>
      <c r="PSS250" s="485"/>
      <c r="PST250" s="486"/>
      <c r="PSU250" s="486"/>
      <c r="PSV250" s="486"/>
      <c r="PSW250" s="486"/>
      <c r="PSX250" s="486"/>
      <c r="PSY250" s="486"/>
      <c r="PSZ250" s="487"/>
      <c r="PTA250" s="485"/>
      <c r="PTB250" s="486"/>
      <c r="PTC250" s="486"/>
      <c r="PTD250" s="486"/>
      <c r="PTE250" s="486"/>
      <c r="PTF250" s="486"/>
      <c r="PTG250" s="486"/>
      <c r="PTH250" s="487"/>
      <c r="PTI250" s="485"/>
      <c r="PTJ250" s="486"/>
      <c r="PTK250" s="486"/>
      <c r="PTL250" s="486"/>
      <c r="PTM250" s="486"/>
      <c r="PTN250" s="486"/>
      <c r="PTO250" s="486"/>
      <c r="PTP250" s="487"/>
      <c r="PTQ250" s="485"/>
      <c r="PTR250" s="486"/>
      <c r="PTS250" s="486"/>
      <c r="PTT250" s="486"/>
      <c r="PTU250" s="486"/>
      <c r="PTV250" s="486"/>
      <c r="PTW250" s="486"/>
      <c r="PTX250" s="487"/>
      <c r="PTY250" s="485"/>
      <c r="PTZ250" s="486"/>
      <c r="PUA250" s="486"/>
      <c r="PUB250" s="486"/>
      <c r="PUC250" s="486"/>
      <c r="PUD250" s="486"/>
      <c r="PUE250" s="486"/>
      <c r="PUF250" s="487"/>
      <c r="PUG250" s="485"/>
      <c r="PUH250" s="486"/>
      <c r="PUI250" s="486"/>
      <c r="PUJ250" s="486"/>
      <c r="PUK250" s="486"/>
      <c r="PUL250" s="486"/>
      <c r="PUM250" s="486"/>
      <c r="PUN250" s="487"/>
      <c r="PUO250" s="485"/>
      <c r="PUP250" s="486"/>
      <c r="PUQ250" s="486"/>
      <c r="PUR250" s="486"/>
      <c r="PUS250" s="486"/>
      <c r="PUT250" s="486"/>
      <c r="PUU250" s="486"/>
      <c r="PUV250" s="487"/>
      <c r="PUW250" s="485"/>
      <c r="PUX250" s="486"/>
      <c r="PUY250" s="486"/>
      <c r="PUZ250" s="486"/>
      <c r="PVA250" s="486"/>
      <c r="PVB250" s="486"/>
      <c r="PVC250" s="486"/>
      <c r="PVD250" s="487"/>
      <c r="PVE250" s="485"/>
      <c r="PVF250" s="486"/>
      <c r="PVG250" s="486"/>
      <c r="PVH250" s="486"/>
      <c r="PVI250" s="486"/>
      <c r="PVJ250" s="486"/>
      <c r="PVK250" s="486"/>
      <c r="PVL250" s="487"/>
      <c r="PVM250" s="485"/>
      <c r="PVN250" s="486"/>
      <c r="PVO250" s="486"/>
      <c r="PVP250" s="486"/>
      <c r="PVQ250" s="486"/>
      <c r="PVR250" s="486"/>
      <c r="PVS250" s="486"/>
      <c r="PVT250" s="487"/>
      <c r="PVU250" s="485"/>
      <c r="PVV250" s="486"/>
      <c r="PVW250" s="486"/>
      <c r="PVX250" s="486"/>
      <c r="PVY250" s="486"/>
      <c r="PVZ250" s="486"/>
      <c r="PWA250" s="486"/>
      <c r="PWB250" s="487"/>
      <c r="PWC250" s="485"/>
      <c r="PWD250" s="486"/>
      <c r="PWE250" s="486"/>
      <c r="PWF250" s="486"/>
      <c r="PWG250" s="486"/>
      <c r="PWH250" s="486"/>
      <c r="PWI250" s="486"/>
      <c r="PWJ250" s="487"/>
      <c r="PWK250" s="485"/>
      <c r="PWL250" s="486"/>
      <c r="PWM250" s="486"/>
      <c r="PWN250" s="486"/>
      <c r="PWO250" s="486"/>
      <c r="PWP250" s="486"/>
      <c r="PWQ250" s="486"/>
      <c r="PWR250" s="487"/>
      <c r="PWS250" s="485"/>
      <c r="PWT250" s="486"/>
      <c r="PWU250" s="486"/>
      <c r="PWV250" s="486"/>
      <c r="PWW250" s="486"/>
      <c r="PWX250" s="486"/>
      <c r="PWY250" s="486"/>
      <c r="PWZ250" s="487"/>
      <c r="PXA250" s="485"/>
      <c r="PXB250" s="486"/>
      <c r="PXC250" s="486"/>
      <c r="PXD250" s="486"/>
      <c r="PXE250" s="486"/>
      <c r="PXF250" s="486"/>
      <c r="PXG250" s="486"/>
      <c r="PXH250" s="487"/>
      <c r="PXI250" s="485"/>
      <c r="PXJ250" s="486"/>
      <c r="PXK250" s="486"/>
      <c r="PXL250" s="486"/>
      <c r="PXM250" s="486"/>
      <c r="PXN250" s="486"/>
      <c r="PXO250" s="486"/>
      <c r="PXP250" s="487"/>
      <c r="PXQ250" s="485"/>
      <c r="PXR250" s="486"/>
      <c r="PXS250" s="486"/>
      <c r="PXT250" s="486"/>
      <c r="PXU250" s="486"/>
      <c r="PXV250" s="486"/>
      <c r="PXW250" s="486"/>
      <c r="PXX250" s="487"/>
      <c r="PXY250" s="485"/>
      <c r="PXZ250" s="486"/>
      <c r="PYA250" s="486"/>
      <c r="PYB250" s="486"/>
      <c r="PYC250" s="486"/>
      <c r="PYD250" s="486"/>
      <c r="PYE250" s="486"/>
      <c r="PYF250" s="487"/>
      <c r="PYG250" s="485"/>
      <c r="PYH250" s="486"/>
      <c r="PYI250" s="486"/>
      <c r="PYJ250" s="486"/>
      <c r="PYK250" s="486"/>
      <c r="PYL250" s="486"/>
      <c r="PYM250" s="486"/>
      <c r="PYN250" s="487"/>
      <c r="PYO250" s="485"/>
      <c r="PYP250" s="486"/>
      <c r="PYQ250" s="486"/>
      <c r="PYR250" s="486"/>
      <c r="PYS250" s="486"/>
      <c r="PYT250" s="486"/>
      <c r="PYU250" s="486"/>
      <c r="PYV250" s="487"/>
      <c r="PYW250" s="485"/>
      <c r="PYX250" s="486"/>
      <c r="PYY250" s="486"/>
      <c r="PYZ250" s="486"/>
      <c r="PZA250" s="486"/>
      <c r="PZB250" s="486"/>
      <c r="PZC250" s="486"/>
      <c r="PZD250" s="487"/>
      <c r="PZE250" s="485"/>
      <c r="PZF250" s="486"/>
      <c r="PZG250" s="486"/>
      <c r="PZH250" s="486"/>
      <c r="PZI250" s="486"/>
      <c r="PZJ250" s="486"/>
      <c r="PZK250" s="486"/>
      <c r="PZL250" s="487"/>
      <c r="PZM250" s="485"/>
      <c r="PZN250" s="486"/>
      <c r="PZO250" s="486"/>
      <c r="PZP250" s="486"/>
      <c r="PZQ250" s="486"/>
      <c r="PZR250" s="486"/>
      <c r="PZS250" s="486"/>
      <c r="PZT250" s="487"/>
      <c r="PZU250" s="485"/>
      <c r="PZV250" s="486"/>
      <c r="PZW250" s="486"/>
      <c r="PZX250" s="486"/>
      <c r="PZY250" s="486"/>
      <c r="PZZ250" s="486"/>
      <c r="QAA250" s="486"/>
      <c r="QAB250" s="487"/>
      <c r="QAC250" s="485"/>
      <c r="QAD250" s="486"/>
      <c r="QAE250" s="486"/>
      <c r="QAF250" s="486"/>
      <c r="QAG250" s="486"/>
      <c r="QAH250" s="486"/>
      <c r="QAI250" s="486"/>
      <c r="QAJ250" s="487"/>
      <c r="QAK250" s="485"/>
      <c r="QAL250" s="486"/>
      <c r="QAM250" s="486"/>
      <c r="QAN250" s="486"/>
      <c r="QAO250" s="486"/>
      <c r="QAP250" s="486"/>
      <c r="QAQ250" s="486"/>
      <c r="QAR250" s="487"/>
      <c r="QAS250" s="485"/>
      <c r="QAT250" s="486"/>
      <c r="QAU250" s="486"/>
      <c r="QAV250" s="486"/>
      <c r="QAW250" s="486"/>
      <c r="QAX250" s="486"/>
      <c r="QAY250" s="486"/>
      <c r="QAZ250" s="487"/>
      <c r="QBA250" s="485"/>
      <c r="QBB250" s="486"/>
      <c r="QBC250" s="486"/>
      <c r="QBD250" s="486"/>
      <c r="QBE250" s="486"/>
      <c r="QBF250" s="486"/>
      <c r="QBG250" s="486"/>
      <c r="QBH250" s="487"/>
      <c r="QBI250" s="485"/>
      <c r="QBJ250" s="486"/>
      <c r="QBK250" s="486"/>
      <c r="QBL250" s="486"/>
      <c r="QBM250" s="486"/>
      <c r="QBN250" s="486"/>
      <c r="QBO250" s="486"/>
      <c r="QBP250" s="487"/>
      <c r="QBQ250" s="485"/>
      <c r="QBR250" s="486"/>
      <c r="QBS250" s="486"/>
      <c r="QBT250" s="486"/>
      <c r="QBU250" s="486"/>
      <c r="QBV250" s="486"/>
      <c r="QBW250" s="486"/>
      <c r="QBX250" s="487"/>
      <c r="QBY250" s="485"/>
      <c r="QBZ250" s="486"/>
      <c r="QCA250" s="486"/>
      <c r="QCB250" s="486"/>
      <c r="QCC250" s="486"/>
      <c r="QCD250" s="486"/>
      <c r="QCE250" s="486"/>
      <c r="QCF250" s="487"/>
      <c r="QCG250" s="485"/>
      <c r="QCH250" s="486"/>
      <c r="QCI250" s="486"/>
      <c r="QCJ250" s="486"/>
      <c r="QCK250" s="486"/>
      <c r="QCL250" s="486"/>
      <c r="QCM250" s="486"/>
      <c r="QCN250" s="487"/>
      <c r="QCO250" s="485"/>
      <c r="QCP250" s="486"/>
      <c r="QCQ250" s="486"/>
      <c r="QCR250" s="486"/>
      <c r="QCS250" s="486"/>
      <c r="QCT250" s="486"/>
      <c r="QCU250" s="486"/>
      <c r="QCV250" s="487"/>
      <c r="QCW250" s="485"/>
      <c r="QCX250" s="486"/>
      <c r="QCY250" s="486"/>
      <c r="QCZ250" s="486"/>
      <c r="QDA250" s="486"/>
      <c r="QDB250" s="486"/>
      <c r="QDC250" s="486"/>
      <c r="QDD250" s="487"/>
      <c r="QDE250" s="485"/>
      <c r="QDF250" s="486"/>
      <c r="QDG250" s="486"/>
      <c r="QDH250" s="486"/>
      <c r="QDI250" s="486"/>
      <c r="QDJ250" s="486"/>
      <c r="QDK250" s="486"/>
      <c r="QDL250" s="487"/>
      <c r="QDM250" s="485"/>
      <c r="QDN250" s="486"/>
      <c r="QDO250" s="486"/>
      <c r="QDP250" s="486"/>
      <c r="QDQ250" s="486"/>
      <c r="QDR250" s="486"/>
      <c r="QDS250" s="486"/>
      <c r="QDT250" s="487"/>
      <c r="QDU250" s="485"/>
      <c r="QDV250" s="486"/>
      <c r="QDW250" s="486"/>
      <c r="QDX250" s="486"/>
      <c r="QDY250" s="486"/>
      <c r="QDZ250" s="486"/>
      <c r="QEA250" s="486"/>
      <c r="QEB250" s="487"/>
      <c r="QEC250" s="485"/>
      <c r="QED250" s="486"/>
      <c r="QEE250" s="486"/>
      <c r="QEF250" s="486"/>
      <c r="QEG250" s="486"/>
      <c r="QEH250" s="486"/>
      <c r="QEI250" s="486"/>
      <c r="QEJ250" s="487"/>
      <c r="QEK250" s="485"/>
      <c r="QEL250" s="486"/>
      <c r="QEM250" s="486"/>
      <c r="QEN250" s="486"/>
      <c r="QEO250" s="486"/>
      <c r="QEP250" s="486"/>
      <c r="QEQ250" s="486"/>
      <c r="QER250" s="487"/>
      <c r="QES250" s="485"/>
      <c r="QET250" s="486"/>
      <c r="QEU250" s="486"/>
      <c r="QEV250" s="486"/>
      <c r="QEW250" s="486"/>
      <c r="QEX250" s="486"/>
      <c r="QEY250" s="486"/>
      <c r="QEZ250" s="487"/>
      <c r="QFA250" s="485"/>
      <c r="QFB250" s="486"/>
      <c r="QFC250" s="486"/>
      <c r="QFD250" s="486"/>
      <c r="QFE250" s="486"/>
      <c r="QFF250" s="486"/>
      <c r="QFG250" s="486"/>
      <c r="QFH250" s="487"/>
      <c r="QFI250" s="485"/>
      <c r="QFJ250" s="486"/>
      <c r="QFK250" s="486"/>
      <c r="QFL250" s="486"/>
      <c r="QFM250" s="486"/>
      <c r="QFN250" s="486"/>
      <c r="QFO250" s="486"/>
      <c r="QFP250" s="487"/>
      <c r="QFQ250" s="485"/>
      <c r="QFR250" s="486"/>
      <c r="QFS250" s="486"/>
      <c r="QFT250" s="486"/>
      <c r="QFU250" s="486"/>
      <c r="QFV250" s="486"/>
      <c r="QFW250" s="486"/>
      <c r="QFX250" s="487"/>
      <c r="QFY250" s="485"/>
      <c r="QFZ250" s="486"/>
      <c r="QGA250" s="486"/>
      <c r="QGB250" s="486"/>
      <c r="QGC250" s="486"/>
      <c r="QGD250" s="486"/>
      <c r="QGE250" s="486"/>
      <c r="QGF250" s="487"/>
      <c r="QGG250" s="485"/>
      <c r="QGH250" s="486"/>
      <c r="QGI250" s="486"/>
      <c r="QGJ250" s="486"/>
      <c r="QGK250" s="486"/>
      <c r="QGL250" s="486"/>
      <c r="QGM250" s="486"/>
      <c r="QGN250" s="487"/>
      <c r="QGO250" s="485"/>
      <c r="QGP250" s="486"/>
      <c r="QGQ250" s="486"/>
      <c r="QGR250" s="486"/>
      <c r="QGS250" s="486"/>
      <c r="QGT250" s="486"/>
      <c r="QGU250" s="486"/>
      <c r="QGV250" s="487"/>
      <c r="QGW250" s="485"/>
      <c r="QGX250" s="486"/>
      <c r="QGY250" s="486"/>
      <c r="QGZ250" s="486"/>
      <c r="QHA250" s="486"/>
      <c r="QHB250" s="486"/>
      <c r="QHC250" s="486"/>
      <c r="QHD250" s="487"/>
      <c r="QHE250" s="485"/>
      <c r="QHF250" s="486"/>
      <c r="QHG250" s="486"/>
      <c r="QHH250" s="486"/>
      <c r="QHI250" s="486"/>
      <c r="QHJ250" s="486"/>
      <c r="QHK250" s="486"/>
      <c r="QHL250" s="487"/>
      <c r="QHM250" s="485"/>
      <c r="QHN250" s="486"/>
      <c r="QHO250" s="486"/>
      <c r="QHP250" s="486"/>
      <c r="QHQ250" s="486"/>
      <c r="QHR250" s="486"/>
      <c r="QHS250" s="486"/>
      <c r="QHT250" s="487"/>
      <c r="QHU250" s="485"/>
      <c r="QHV250" s="486"/>
      <c r="QHW250" s="486"/>
      <c r="QHX250" s="486"/>
      <c r="QHY250" s="486"/>
      <c r="QHZ250" s="486"/>
      <c r="QIA250" s="486"/>
      <c r="QIB250" s="487"/>
      <c r="QIC250" s="485"/>
      <c r="QID250" s="486"/>
      <c r="QIE250" s="486"/>
      <c r="QIF250" s="486"/>
      <c r="QIG250" s="486"/>
      <c r="QIH250" s="486"/>
      <c r="QII250" s="486"/>
      <c r="QIJ250" s="487"/>
      <c r="QIK250" s="485"/>
      <c r="QIL250" s="486"/>
      <c r="QIM250" s="486"/>
      <c r="QIN250" s="486"/>
      <c r="QIO250" s="486"/>
      <c r="QIP250" s="486"/>
      <c r="QIQ250" s="486"/>
      <c r="QIR250" s="487"/>
      <c r="QIS250" s="485"/>
      <c r="QIT250" s="486"/>
      <c r="QIU250" s="486"/>
      <c r="QIV250" s="486"/>
      <c r="QIW250" s="486"/>
      <c r="QIX250" s="486"/>
      <c r="QIY250" s="486"/>
      <c r="QIZ250" s="487"/>
      <c r="QJA250" s="485"/>
      <c r="QJB250" s="486"/>
      <c r="QJC250" s="486"/>
      <c r="QJD250" s="486"/>
      <c r="QJE250" s="486"/>
      <c r="QJF250" s="486"/>
      <c r="QJG250" s="486"/>
      <c r="QJH250" s="487"/>
      <c r="QJI250" s="485"/>
      <c r="QJJ250" s="486"/>
      <c r="QJK250" s="486"/>
      <c r="QJL250" s="486"/>
      <c r="QJM250" s="486"/>
      <c r="QJN250" s="486"/>
      <c r="QJO250" s="486"/>
      <c r="QJP250" s="487"/>
      <c r="QJQ250" s="485"/>
      <c r="QJR250" s="486"/>
      <c r="QJS250" s="486"/>
      <c r="QJT250" s="486"/>
      <c r="QJU250" s="486"/>
      <c r="QJV250" s="486"/>
      <c r="QJW250" s="486"/>
      <c r="QJX250" s="487"/>
      <c r="QJY250" s="485"/>
      <c r="QJZ250" s="486"/>
      <c r="QKA250" s="486"/>
      <c r="QKB250" s="486"/>
      <c r="QKC250" s="486"/>
      <c r="QKD250" s="486"/>
      <c r="QKE250" s="486"/>
      <c r="QKF250" s="487"/>
      <c r="QKG250" s="485"/>
      <c r="QKH250" s="486"/>
      <c r="QKI250" s="486"/>
      <c r="QKJ250" s="486"/>
      <c r="QKK250" s="486"/>
      <c r="QKL250" s="486"/>
      <c r="QKM250" s="486"/>
      <c r="QKN250" s="487"/>
      <c r="QKO250" s="485"/>
      <c r="QKP250" s="486"/>
      <c r="QKQ250" s="486"/>
      <c r="QKR250" s="486"/>
      <c r="QKS250" s="486"/>
      <c r="QKT250" s="486"/>
      <c r="QKU250" s="486"/>
      <c r="QKV250" s="487"/>
      <c r="QKW250" s="485"/>
      <c r="QKX250" s="486"/>
      <c r="QKY250" s="486"/>
      <c r="QKZ250" s="486"/>
      <c r="QLA250" s="486"/>
      <c r="QLB250" s="486"/>
      <c r="QLC250" s="486"/>
      <c r="QLD250" s="487"/>
      <c r="QLE250" s="485"/>
      <c r="QLF250" s="486"/>
      <c r="QLG250" s="486"/>
      <c r="QLH250" s="486"/>
      <c r="QLI250" s="486"/>
      <c r="QLJ250" s="486"/>
      <c r="QLK250" s="486"/>
      <c r="QLL250" s="487"/>
      <c r="QLM250" s="485"/>
      <c r="QLN250" s="486"/>
      <c r="QLO250" s="486"/>
      <c r="QLP250" s="486"/>
      <c r="QLQ250" s="486"/>
      <c r="QLR250" s="486"/>
      <c r="QLS250" s="486"/>
      <c r="QLT250" s="487"/>
      <c r="QLU250" s="485"/>
      <c r="QLV250" s="486"/>
      <c r="QLW250" s="486"/>
      <c r="QLX250" s="486"/>
      <c r="QLY250" s="486"/>
      <c r="QLZ250" s="486"/>
      <c r="QMA250" s="486"/>
      <c r="QMB250" s="487"/>
      <c r="QMC250" s="485"/>
      <c r="QMD250" s="486"/>
      <c r="QME250" s="486"/>
      <c r="QMF250" s="486"/>
      <c r="QMG250" s="486"/>
      <c r="QMH250" s="486"/>
      <c r="QMI250" s="486"/>
      <c r="QMJ250" s="487"/>
      <c r="QMK250" s="485"/>
      <c r="QML250" s="486"/>
      <c r="QMM250" s="486"/>
      <c r="QMN250" s="486"/>
      <c r="QMO250" s="486"/>
      <c r="QMP250" s="486"/>
      <c r="QMQ250" s="486"/>
      <c r="QMR250" s="487"/>
      <c r="QMS250" s="485"/>
      <c r="QMT250" s="486"/>
      <c r="QMU250" s="486"/>
      <c r="QMV250" s="486"/>
      <c r="QMW250" s="486"/>
      <c r="QMX250" s="486"/>
      <c r="QMY250" s="486"/>
      <c r="QMZ250" s="487"/>
      <c r="QNA250" s="485"/>
      <c r="QNB250" s="486"/>
      <c r="QNC250" s="486"/>
      <c r="QND250" s="486"/>
      <c r="QNE250" s="486"/>
      <c r="QNF250" s="486"/>
      <c r="QNG250" s="486"/>
      <c r="QNH250" s="487"/>
      <c r="QNI250" s="485"/>
      <c r="QNJ250" s="486"/>
      <c r="QNK250" s="486"/>
      <c r="QNL250" s="486"/>
      <c r="QNM250" s="486"/>
      <c r="QNN250" s="486"/>
      <c r="QNO250" s="486"/>
      <c r="QNP250" s="487"/>
      <c r="QNQ250" s="485"/>
      <c r="QNR250" s="486"/>
      <c r="QNS250" s="486"/>
      <c r="QNT250" s="486"/>
      <c r="QNU250" s="486"/>
      <c r="QNV250" s="486"/>
      <c r="QNW250" s="486"/>
      <c r="QNX250" s="487"/>
      <c r="QNY250" s="485"/>
      <c r="QNZ250" s="486"/>
      <c r="QOA250" s="486"/>
      <c r="QOB250" s="486"/>
      <c r="QOC250" s="486"/>
      <c r="QOD250" s="486"/>
      <c r="QOE250" s="486"/>
      <c r="QOF250" s="487"/>
      <c r="QOG250" s="485"/>
      <c r="QOH250" s="486"/>
      <c r="QOI250" s="486"/>
      <c r="QOJ250" s="486"/>
      <c r="QOK250" s="486"/>
      <c r="QOL250" s="486"/>
      <c r="QOM250" s="486"/>
      <c r="QON250" s="487"/>
      <c r="QOO250" s="485"/>
      <c r="QOP250" s="486"/>
      <c r="QOQ250" s="486"/>
      <c r="QOR250" s="486"/>
      <c r="QOS250" s="486"/>
      <c r="QOT250" s="486"/>
      <c r="QOU250" s="486"/>
      <c r="QOV250" s="487"/>
      <c r="QOW250" s="485"/>
      <c r="QOX250" s="486"/>
      <c r="QOY250" s="486"/>
      <c r="QOZ250" s="486"/>
      <c r="QPA250" s="486"/>
      <c r="QPB250" s="486"/>
      <c r="QPC250" s="486"/>
      <c r="QPD250" s="487"/>
      <c r="QPE250" s="485"/>
      <c r="QPF250" s="486"/>
      <c r="QPG250" s="486"/>
      <c r="QPH250" s="486"/>
      <c r="QPI250" s="486"/>
      <c r="QPJ250" s="486"/>
      <c r="QPK250" s="486"/>
      <c r="QPL250" s="487"/>
      <c r="QPM250" s="485"/>
      <c r="QPN250" s="486"/>
      <c r="QPO250" s="486"/>
      <c r="QPP250" s="486"/>
      <c r="QPQ250" s="486"/>
      <c r="QPR250" s="486"/>
      <c r="QPS250" s="486"/>
      <c r="QPT250" s="487"/>
      <c r="QPU250" s="485"/>
      <c r="QPV250" s="486"/>
      <c r="QPW250" s="486"/>
      <c r="QPX250" s="486"/>
      <c r="QPY250" s="486"/>
      <c r="QPZ250" s="486"/>
      <c r="QQA250" s="486"/>
      <c r="QQB250" s="487"/>
      <c r="QQC250" s="485"/>
      <c r="QQD250" s="486"/>
      <c r="QQE250" s="486"/>
      <c r="QQF250" s="486"/>
      <c r="QQG250" s="486"/>
      <c r="QQH250" s="486"/>
      <c r="QQI250" s="486"/>
      <c r="QQJ250" s="487"/>
      <c r="QQK250" s="485"/>
      <c r="QQL250" s="486"/>
      <c r="QQM250" s="486"/>
      <c r="QQN250" s="486"/>
      <c r="QQO250" s="486"/>
      <c r="QQP250" s="486"/>
      <c r="QQQ250" s="486"/>
      <c r="QQR250" s="487"/>
      <c r="QQS250" s="485"/>
      <c r="QQT250" s="486"/>
      <c r="QQU250" s="486"/>
      <c r="QQV250" s="486"/>
      <c r="QQW250" s="486"/>
      <c r="QQX250" s="486"/>
      <c r="QQY250" s="486"/>
      <c r="QQZ250" s="487"/>
      <c r="QRA250" s="485"/>
      <c r="QRB250" s="486"/>
      <c r="QRC250" s="486"/>
      <c r="QRD250" s="486"/>
      <c r="QRE250" s="486"/>
      <c r="QRF250" s="486"/>
      <c r="QRG250" s="486"/>
      <c r="QRH250" s="487"/>
      <c r="QRI250" s="485"/>
      <c r="QRJ250" s="486"/>
      <c r="QRK250" s="486"/>
      <c r="QRL250" s="486"/>
      <c r="QRM250" s="486"/>
      <c r="QRN250" s="486"/>
      <c r="QRO250" s="486"/>
      <c r="QRP250" s="487"/>
      <c r="QRQ250" s="485"/>
      <c r="QRR250" s="486"/>
      <c r="QRS250" s="486"/>
      <c r="QRT250" s="486"/>
      <c r="QRU250" s="486"/>
      <c r="QRV250" s="486"/>
      <c r="QRW250" s="486"/>
      <c r="QRX250" s="487"/>
      <c r="QRY250" s="485"/>
      <c r="QRZ250" s="486"/>
      <c r="QSA250" s="486"/>
      <c r="QSB250" s="486"/>
      <c r="QSC250" s="486"/>
      <c r="QSD250" s="486"/>
      <c r="QSE250" s="486"/>
      <c r="QSF250" s="487"/>
      <c r="QSG250" s="485"/>
      <c r="QSH250" s="486"/>
      <c r="QSI250" s="486"/>
      <c r="QSJ250" s="486"/>
      <c r="QSK250" s="486"/>
      <c r="QSL250" s="486"/>
      <c r="QSM250" s="486"/>
      <c r="QSN250" s="487"/>
      <c r="QSO250" s="485"/>
      <c r="QSP250" s="486"/>
      <c r="QSQ250" s="486"/>
      <c r="QSR250" s="486"/>
      <c r="QSS250" s="486"/>
      <c r="QST250" s="486"/>
      <c r="QSU250" s="486"/>
      <c r="QSV250" s="487"/>
      <c r="QSW250" s="485"/>
      <c r="QSX250" s="486"/>
      <c r="QSY250" s="486"/>
      <c r="QSZ250" s="486"/>
      <c r="QTA250" s="486"/>
      <c r="QTB250" s="486"/>
      <c r="QTC250" s="486"/>
      <c r="QTD250" s="487"/>
      <c r="QTE250" s="485"/>
      <c r="QTF250" s="486"/>
      <c r="QTG250" s="486"/>
      <c r="QTH250" s="486"/>
      <c r="QTI250" s="486"/>
      <c r="QTJ250" s="486"/>
      <c r="QTK250" s="486"/>
      <c r="QTL250" s="487"/>
      <c r="QTM250" s="485"/>
      <c r="QTN250" s="486"/>
      <c r="QTO250" s="486"/>
      <c r="QTP250" s="486"/>
      <c r="QTQ250" s="486"/>
      <c r="QTR250" s="486"/>
      <c r="QTS250" s="486"/>
      <c r="QTT250" s="487"/>
      <c r="QTU250" s="485"/>
      <c r="QTV250" s="486"/>
      <c r="QTW250" s="486"/>
      <c r="QTX250" s="486"/>
      <c r="QTY250" s="486"/>
      <c r="QTZ250" s="486"/>
      <c r="QUA250" s="486"/>
      <c r="QUB250" s="487"/>
      <c r="QUC250" s="485"/>
      <c r="QUD250" s="486"/>
      <c r="QUE250" s="486"/>
      <c r="QUF250" s="486"/>
      <c r="QUG250" s="486"/>
      <c r="QUH250" s="486"/>
      <c r="QUI250" s="486"/>
      <c r="QUJ250" s="487"/>
      <c r="QUK250" s="485"/>
      <c r="QUL250" s="486"/>
      <c r="QUM250" s="486"/>
      <c r="QUN250" s="486"/>
      <c r="QUO250" s="486"/>
      <c r="QUP250" s="486"/>
      <c r="QUQ250" s="486"/>
      <c r="QUR250" s="487"/>
      <c r="QUS250" s="485"/>
      <c r="QUT250" s="486"/>
      <c r="QUU250" s="486"/>
      <c r="QUV250" s="486"/>
      <c r="QUW250" s="486"/>
      <c r="QUX250" s="486"/>
      <c r="QUY250" s="486"/>
      <c r="QUZ250" s="487"/>
      <c r="QVA250" s="485"/>
      <c r="QVB250" s="486"/>
      <c r="QVC250" s="486"/>
      <c r="QVD250" s="486"/>
      <c r="QVE250" s="486"/>
      <c r="QVF250" s="486"/>
      <c r="QVG250" s="486"/>
      <c r="QVH250" s="487"/>
      <c r="QVI250" s="485"/>
      <c r="QVJ250" s="486"/>
      <c r="QVK250" s="486"/>
      <c r="QVL250" s="486"/>
      <c r="QVM250" s="486"/>
      <c r="QVN250" s="486"/>
      <c r="QVO250" s="486"/>
      <c r="QVP250" s="487"/>
      <c r="QVQ250" s="485"/>
      <c r="QVR250" s="486"/>
      <c r="QVS250" s="486"/>
      <c r="QVT250" s="486"/>
      <c r="QVU250" s="486"/>
      <c r="QVV250" s="486"/>
      <c r="QVW250" s="486"/>
      <c r="QVX250" s="487"/>
      <c r="QVY250" s="485"/>
      <c r="QVZ250" s="486"/>
      <c r="QWA250" s="486"/>
      <c r="QWB250" s="486"/>
      <c r="QWC250" s="486"/>
      <c r="QWD250" s="486"/>
      <c r="QWE250" s="486"/>
      <c r="QWF250" s="487"/>
      <c r="QWG250" s="485"/>
      <c r="QWH250" s="486"/>
      <c r="QWI250" s="486"/>
      <c r="QWJ250" s="486"/>
      <c r="QWK250" s="486"/>
      <c r="QWL250" s="486"/>
      <c r="QWM250" s="486"/>
      <c r="QWN250" s="487"/>
      <c r="QWO250" s="485"/>
      <c r="QWP250" s="486"/>
      <c r="QWQ250" s="486"/>
      <c r="QWR250" s="486"/>
      <c r="QWS250" s="486"/>
      <c r="QWT250" s="486"/>
      <c r="QWU250" s="486"/>
      <c r="QWV250" s="487"/>
      <c r="QWW250" s="485"/>
      <c r="QWX250" s="486"/>
      <c r="QWY250" s="486"/>
      <c r="QWZ250" s="486"/>
      <c r="QXA250" s="486"/>
      <c r="QXB250" s="486"/>
      <c r="QXC250" s="486"/>
      <c r="QXD250" s="487"/>
      <c r="QXE250" s="485"/>
      <c r="QXF250" s="486"/>
      <c r="QXG250" s="486"/>
      <c r="QXH250" s="486"/>
      <c r="QXI250" s="486"/>
      <c r="QXJ250" s="486"/>
      <c r="QXK250" s="486"/>
      <c r="QXL250" s="487"/>
      <c r="QXM250" s="485"/>
      <c r="QXN250" s="486"/>
      <c r="QXO250" s="486"/>
      <c r="QXP250" s="486"/>
      <c r="QXQ250" s="486"/>
      <c r="QXR250" s="486"/>
      <c r="QXS250" s="486"/>
      <c r="QXT250" s="487"/>
      <c r="QXU250" s="485"/>
      <c r="QXV250" s="486"/>
      <c r="QXW250" s="486"/>
      <c r="QXX250" s="486"/>
      <c r="QXY250" s="486"/>
      <c r="QXZ250" s="486"/>
      <c r="QYA250" s="486"/>
      <c r="QYB250" s="487"/>
      <c r="QYC250" s="485"/>
      <c r="QYD250" s="486"/>
      <c r="QYE250" s="486"/>
      <c r="QYF250" s="486"/>
      <c r="QYG250" s="486"/>
      <c r="QYH250" s="486"/>
      <c r="QYI250" s="486"/>
      <c r="QYJ250" s="487"/>
      <c r="QYK250" s="485"/>
      <c r="QYL250" s="486"/>
      <c r="QYM250" s="486"/>
      <c r="QYN250" s="486"/>
      <c r="QYO250" s="486"/>
      <c r="QYP250" s="486"/>
      <c r="QYQ250" s="486"/>
      <c r="QYR250" s="487"/>
      <c r="QYS250" s="485"/>
      <c r="QYT250" s="486"/>
      <c r="QYU250" s="486"/>
      <c r="QYV250" s="486"/>
      <c r="QYW250" s="486"/>
      <c r="QYX250" s="486"/>
      <c r="QYY250" s="486"/>
      <c r="QYZ250" s="487"/>
      <c r="QZA250" s="485"/>
      <c r="QZB250" s="486"/>
      <c r="QZC250" s="486"/>
      <c r="QZD250" s="486"/>
      <c r="QZE250" s="486"/>
      <c r="QZF250" s="486"/>
      <c r="QZG250" s="486"/>
      <c r="QZH250" s="487"/>
      <c r="QZI250" s="485"/>
      <c r="QZJ250" s="486"/>
      <c r="QZK250" s="486"/>
      <c r="QZL250" s="486"/>
      <c r="QZM250" s="486"/>
      <c r="QZN250" s="486"/>
      <c r="QZO250" s="486"/>
      <c r="QZP250" s="487"/>
      <c r="QZQ250" s="485"/>
      <c r="QZR250" s="486"/>
      <c r="QZS250" s="486"/>
      <c r="QZT250" s="486"/>
      <c r="QZU250" s="486"/>
      <c r="QZV250" s="486"/>
      <c r="QZW250" s="486"/>
      <c r="QZX250" s="487"/>
      <c r="QZY250" s="485"/>
      <c r="QZZ250" s="486"/>
      <c r="RAA250" s="486"/>
      <c r="RAB250" s="486"/>
      <c r="RAC250" s="486"/>
      <c r="RAD250" s="486"/>
      <c r="RAE250" s="486"/>
      <c r="RAF250" s="487"/>
      <c r="RAG250" s="485"/>
      <c r="RAH250" s="486"/>
      <c r="RAI250" s="486"/>
      <c r="RAJ250" s="486"/>
      <c r="RAK250" s="486"/>
      <c r="RAL250" s="486"/>
      <c r="RAM250" s="486"/>
      <c r="RAN250" s="487"/>
      <c r="RAO250" s="485"/>
      <c r="RAP250" s="486"/>
      <c r="RAQ250" s="486"/>
      <c r="RAR250" s="486"/>
      <c r="RAS250" s="486"/>
      <c r="RAT250" s="486"/>
      <c r="RAU250" s="486"/>
      <c r="RAV250" s="487"/>
      <c r="RAW250" s="485"/>
      <c r="RAX250" s="486"/>
      <c r="RAY250" s="486"/>
      <c r="RAZ250" s="486"/>
      <c r="RBA250" s="486"/>
      <c r="RBB250" s="486"/>
      <c r="RBC250" s="486"/>
      <c r="RBD250" s="487"/>
      <c r="RBE250" s="485"/>
      <c r="RBF250" s="486"/>
      <c r="RBG250" s="486"/>
      <c r="RBH250" s="486"/>
      <c r="RBI250" s="486"/>
      <c r="RBJ250" s="486"/>
      <c r="RBK250" s="486"/>
      <c r="RBL250" s="487"/>
      <c r="RBM250" s="485"/>
      <c r="RBN250" s="486"/>
      <c r="RBO250" s="486"/>
      <c r="RBP250" s="486"/>
      <c r="RBQ250" s="486"/>
      <c r="RBR250" s="486"/>
      <c r="RBS250" s="486"/>
      <c r="RBT250" s="487"/>
      <c r="RBU250" s="485"/>
      <c r="RBV250" s="486"/>
      <c r="RBW250" s="486"/>
      <c r="RBX250" s="486"/>
      <c r="RBY250" s="486"/>
      <c r="RBZ250" s="486"/>
      <c r="RCA250" s="486"/>
      <c r="RCB250" s="487"/>
      <c r="RCC250" s="485"/>
      <c r="RCD250" s="486"/>
      <c r="RCE250" s="486"/>
      <c r="RCF250" s="486"/>
      <c r="RCG250" s="486"/>
      <c r="RCH250" s="486"/>
      <c r="RCI250" s="486"/>
      <c r="RCJ250" s="487"/>
      <c r="RCK250" s="485"/>
      <c r="RCL250" s="486"/>
      <c r="RCM250" s="486"/>
      <c r="RCN250" s="486"/>
      <c r="RCO250" s="486"/>
      <c r="RCP250" s="486"/>
      <c r="RCQ250" s="486"/>
      <c r="RCR250" s="487"/>
      <c r="RCS250" s="485"/>
      <c r="RCT250" s="486"/>
      <c r="RCU250" s="486"/>
      <c r="RCV250" s="486"/>
      <c r="RCW250" s="486"/>
      <c r="RCX250" s="486"/>
      <c r="RCY250" s="486"/>
      <c r="RCZ250" s="487"/>
      <c r="RDA250" s="485"/>
      <c r="RDB250" s="486"/>
      <c r="RDC250" s="486"/>
      <c r="RDD250" s="486"/>
      <c r="RDE250" s="486"/>
      <c r="RDF250" s="486"/>
      <c r="RDG250" s="486"/>
      <c r="RDH250" s="487"/>
      <c r="RDI250" s="485"/>
      <c r="RDJ250" s="486"/>
      <c r="RDK250" s="486"/>
      <c r="RDL250" s="486"/>
      <c r="RDM250" s="486"/>
      <c r="RDN250" s="486"/>
      <c r="RDO250" s="486"/>
      <c r="RDP250" s="487"/>
      <c r="RDQ250" s="485"/>
      <c r="RDR250" s="486"/>
      <c r="RDS250" s="486"/>
      <c r="RDT250" s="486"/>
      <c r="RDU250" s="486"/>
      <c r="RDV250" s="486"/>
      <c r="RDW250" s="486"/>
      <c r="RDX250" s="487"/>
      <c r="RDY250" s="485"/>
      <c r="RDZ250" s="486"/>
      <c r="REA250" s="486"/>
      <c r="REB250" s="486"/>
      <c r="REC250" s="486"/>
      <c r="RED250" s="486"/>
      <c r="REE250" s="486"/>
      <c r="REF250" s="487"/>
      <c r="REG250" s="485"/>
      <c r="REH250" s="486"/>
      <c r="REI250" s="486"/>
      <c r="REJ250" s="486"/>
      <c r="REK250" s="486"/>
      <c r="REL250" s="486"/>
      <c r="REM250" s="486"/>
      <c r="REN250" s="487"/>
      <c r="REO250" s="485"/>
      <c r="REP250" s="486"/>
      <c r="REQ250" s="486"/>
      <c r="RER250" s="486"/>
      <c r="RES250" s="486"/>
      <c r="RET250" s="486"/>
      <c r="REU250" s="486"/>
      <c r="REV250" s="487"/>
      <c r="REW250" s="485"/>
      <c r="REX250" s="486"/>
      <c r="REY250" s="486"/>
      <c r="REZ250" s="486"/>
      <c r="RFA250" s="486"/>
      <c r="RFB250" s="486"/>
      <c r="RFC250" s="486"/>
      <c r="RFD250" s="487"/>
      <c r="RFE250" s="485"/>
      <c r="RFF250" s="486"/>
      <c r="RFG250" s="486"/>
      <c r="RFH250" s="486"/>
      <c r="RFI250" s="486"/>
      <c r="RFJ250" s="486"/>
      <c r="RFK250" s="486"/>
      <c r="RFL250" s="487"/>
      <c r="RFM250" s="485"/>
      <c r="RFN250" s="486"/>
      <c r="RFO250" s="486"/>
      <c r="RFP250" s="486"/>
      <c r="RFQ250" s="486"/>
      <c r="RFR250" s="486"/>
      <c r="RFS250" s="486"/>
      <c r="RFT250" s="487"/>
      <c r="RFU250" s="485"/>
      <c r="RFV250" s="486"/>
      <c r="RFW250" s="486"/>
      <c r="RFX250" s="486"/>
      <c r="RFY250" s="486"/>
      <c r="RFZ250" s="486"/>
      <c r="RGA250" s="486"/>
      <c r="RGB250" s="487"/>
      <c r="RGC250" s="485"/>
      <c r="RGD250" s="486"/>
      <c r="RGE250" s="486"/>
      <c r="RGF250" s="486"/>
      <c r="RGG250" s="486"/>
      <c r="RGH250" s="486"/>
      <c r="RGI250" s="486"/>
      <c r="RGJ250" s="487"/>
      <c r="RGK250" s="485"/>
      <c r="RGL250" s="486"/>
      <c r="RGM250" s="486"/>
      <c r="RGN250" s="486"/>
      <c r="RGO250" s="486"/>
      <c r="RGP250" s="486"/>
      <c r="RGQ250" s="486"/>
      <c r="RGR250" s="487"/>
      <c r="RGS250" s="485"/>
      <c r="RGT250" s="486"/>
      <c r="RGU250" s="486"/>
      <c r="RGV250" s="486"/>
      <c r="RGW250" s="486"/>
      <c r="RGX250" s="486"/>
      <c r="RGY250" s="486"/>
      <c r="RGZ250" s="487"/>
      <c r="RHA250" s="485"/>
      <c r="RHB250" s="486"/>
      <c r="RHC250" s="486"/>
      <c r="RHD250" s="486"/>
      <c r="RHE250" s="486"/>
      <c r="RHF250" s="486"/>
      <c r="RHG250" s="486"/>
      <c r="RHH250" s="487"/>
      <c r="RHI250" s="485"/>
      <c r="RHJ250" s="486"/>
      <c r="RHK250" s="486"/>
      <c r="RHL250" s="486"/>
      <c r="RHM250" s="486"/>
      <c r="RHN250" s="486"/>
      <c r="RHO250" s="486"/>
      <c r="RHP250" s="487"/>
      <c r="RHQ250" s="485"/>
      <c r="RHR250" s="486"/>
      <c r="RHS250" s="486"/>
      <c r="RHT250" s="486"/>
      <c r="RHU250" s="486"/>
      <c r="RHV250" s="486"/>
      <c r="RHW250" s="486"/>
      <c r="RHX250" s="487"/>
      <c r="RHY250" s="485"/>
      <c r="RHZ250" s="486"/>
      <c r="RIA250" s="486"/>
      <c r="RIB250" s="486"/>
      <c r="RIC250" s="486"/>
      <c r="RID250" s="486"/>
      <c r="RIE250" s="486"/>
      <c r="RIF250" s="487"/>
      <c r="RIG250" s="485"/>
      <c r="RIH250" s="486"/>
      <c r="RII250" s="486"/>
      <c r="RIJ250" s="486"/>
      <c r="RIK250" s="486"/>
      <c r="RIL250" s="486"/>
      <c r="RIM250" s="486"/>
      <c r="RIN250" s="487"/>
      <c r="RIO250" s="485"/>
      <c r="RIP250" s="486"/>
      <c r="RIQ250" s="486"/>
      <c r="RIR250" s="486"/>
      <c r="RIS250" s="486"/>
      <c r="RIT250" s="486"/>
      <c r="RIU250" s="486"/>
      <c r="RIV250" s="487"/>
      <c r="RIW250" s="485"/>
      <c r="RIX250" s="486"/>
      <c r="RIY250" s="486"/>
      <c r="RIZ250" s="486"/>
      <c r="RJA250" s="486"/>
      <c r="RJB250" s="486"/>
      <c r="RJC250" s="486"/>
      <c r="RJD250" s="487"/>
      <c r="RJE250" s="485"/>
      <c r="RJF250" s="486"/>
      <c r="RJG250" s="486"/>
      <c r="RJH250" s="486"/>
      <c r="RJI250" s="486"/>
      <c r="RJJ250" s="486"/>
      <c r="RJK250" s="486"/>
      <c r="RJL250" s="487"/>
      <c r="RJM250" s="485"/>
      <c r="RJN250" s="486"/>
      <c r="RJO250" s="486"/>
      <c r="RJP250" s="486"/>
      <c r="RJQ250" s="486"/>
      <c r="RJR250" s="486"/>
      <c r="RJS250" s="486"/>
      <c r="RJT250" s="487"/>
      <c r="RJU250" s="485"/>
      <c r="RJV250" s="486"/>
      <c r="RJW250" s="486"/>
      <c r="RJX250" s="486"/>
      <c r="RJY250" s="486"/>
      <c r="RJZ250" s="486"/>
      <c r="RKA250" s="486"/>
      <c r="RKB250" s="487"/>
      <c r="RKC250" s="485"/>
      <c r="RKD250" s="486"/>
      <c r="RKE250" s="486"/>
      <c r="RKF250" s="486"/>
      <c r="RKG250" s="486"/>
      <c r="RKH250" s="486"/>
      <c r="RKI250" s="486"/>
      <c r="RKJ250" s="487"/>
      <c r="RKK250" s="485"/>
      <c r="RKL250" s="486"/>
      <c r="RKM250" s="486"/>
      <c r="RKN250" s="486"/>
      <c r="RKO250" s="486"/>
      <c r="RKP250" s="486"/>
      <c r="RKQ250" s="486"/>
      <c r="RKR250" s="487"/>
      <c r="RKS250" s="485"/>
      <c r="RKT250" s="486"/>
      <c r="RKU250" s="486"/>
      <c r="RKV250" s="486"/>
      <c r="RKW250" s="486"/>
      <c r="RKX250" s="486"/>
      <c r="RKY250" s="486"/>
      <c r="RKZ250" s="487"/>
      <c r="RLA250" s="485"/>
      <c r="RLB250" s="486"/>
      <c r="RLC250" s="486"/>
      <c r="RLD250" s="486"/>
      <c r="RLE250" s="486"/>
      <c r="RLF250" s="486"/>
      <c r="RLG250" s="486"/>
      <c r="RLH250" s="487"/>
      <c r="RLI250" s="485"/>
      <c r="RLJ250" s="486"/>
      <c r="RLK250" s="486"/>
      <c r="RLL250" s="486"/>
      <c r="RLM250" s="486"/>
      <c r="RLN250" s="486"/>
      <c r="RLO250" s="486"/>
      <c r="RLP250" s="487"/>
      <c r="RLQ250" s="485"/>
      <c r="RLR250" s="486"/>
      <c r="RLS250" s="486"/>
      <c r="RLT250" s="486"/>
      <c r="RLU250" s="486"/>
      <c r="RLV250" s="486"/>
      <c r="RLW250" s="486"/>
      <c r="RLX250" s="487"/>
      <c r="RLY250" s="485"/>
      <c r="RLZ250" s="486"/>
      <c r="RMA250" s="486"/>
      <c r="RMB250" s="486"/>
      <c r="RMC250" s="486"/>
      <c r="RMD250" s="486"/>
      <c r="RME250" s="486"/>
      <c r="RMF250" s="487"/>
      <c r="RMG250" s="485"/>
      <c r="RMH250" s="486"/>
      <c r="RMI250" s="486"/>
      <c r="RMJ250" s="486"/>
      <c r="RMK250" s="486"/>
      <c r="RML250" s="486"/>
      <c r="RMM250" s="486"/>
      <c r="RMN250" s="487"/>
      <c r="RMO250" s="485"/>
      <c r="RMP250" s="486"/>
      <c r="RMQ250" s="486"/>
      <c r="RMR250" s="486"/>
      <c r="RMS250" s="486"/>
      <c r="RMT250" s="486"/>
      <c r="RMU250" s="486"/>
      <c r="RMV250" s="487"/>
      <c r="RMW250" s="485"/>
      <c r="RMX250" s="486"/>
      <c r="RMY250" s="486"/>
      <c r="RMZ250" s="486"/>
      <c r="RNA250" s="486"/>
      <c r="RNB250" s="486"/>
      <c r="RNC250" s="486"/>
      <c r="RND250" s="487"/>
      <c r="RNE250" s="485"/>
      <c r="RNF250" s="486"/>
      <c r="RNG250" s="486"/>
      <c r="RNH250" s="486"/>
      <c r="RNI250" s="486"/>
      <c r="RNJ250" s="486"/>
      <c r="RNK250" s="486"/>
      <c r="RNL250" s="487"/>
      <c r="RNM250" s="485"/>
      <c r="RNN250" s="486"/>
      <c r="RNO250" s="486"/>
      <c r="RNP250" s="486"/>
      <c r="RNQ250" s="486"/>
      <c r="RNR250" s="486"/>
      <c r="RNS250" s="486"/>
      <c r="RNT250" s="487"/>
      <c r="RNU250" s="485"/>
      <c r="RNV250" s="486"/>
      <c r="RNW250" s="486"/>
      <c r="RNX250" s="486"/>
      <c r="RNY250" s="486"/>
      <c r="RNZ250" s="486"/>
      <c r="ROA250" s="486"/>
      <c r="ROB250" s="487"/>
      <c r="ROC250" s="485"/>
      <c r="ROD250" s="486"/>
      <c r="ROE250" s="486"/>
      <c r="ROF250" s="486"/>
      <c r="ROG250" s="486"/>
      <c r="ROH250" s="486"/>
      <c r="ROI250" s="486"/>
      <c r="ROJ250" s="487"/>
      <c r="ROK250" s="485"/>
      <c r="ROL250" s="486"/>
      <c r="ROM250" s="486"/>
      <c r="RON250" s="486"/>
      <c r="ROO250" s="486"/>
      <c r="ROP250" s="486"/>
      <c r="ROQ250" s="486"/>
      <c r="ROR250" s="487"/>
      <c r="ROS250" s="485"/>
      <c r="ROT250" s="486"/>
      <c r="ROU250" s="486"/>
      <c r="ROV250" s="486"/>
      <c r="ROW250" s="486"/>
      <c r="ROX250" s="486"/>
      <c r="ROY250" s="486"/>
      <c r="ROZ250" s="487"/>
      <c r="RPA250" s="485"/>
      <c r="RPB250" s="486"/>
      <c r="RPC250" s="486"/>
      <c r="RPD250" s="486"/>
      <c r="RPE250" s="486"/>
      <c r="RPF250" s="486"/>
      <c r="RPG250" s="486"/>
      <c r="RPH250" s="487"/>
      <c r="RPI250" s="485"/>
      <c r="RPJ250" s="486"/>
      <c r="RPK250" s="486"/>
      <c r="RPL250" s="486"/>
      <c r="RPM250" s="486"/>
      <c r="RPN250" s="486"/>
      <c r="RPO250" s="486"/>
      <c r="RPP250" s="487"/>
      <c r="RPQ250" s="485"/>
      <c r="RPR250" s="486"/>
      <c r="RPS250" s="486"/>
      <c r="RPT250" s="486"/>
      <c r="RPU250" s="486"/>
      <c r="RPV250" s="486"/>
      <c r="RPW250" s="486"/>
      <c r="RPX250" s="487"/>
      <c r="RPY250" s="485"/>
      <c r="RPZ250" s="486"/>
      <c r="RQA250" s="486"/>
      <c r="RQB250" s="486"/>
      <c r="RQC250" s="486"/>
      <c r="RQD250" s="486"/>
      <c r="RQE250" s="486"/>
      <c r="RQF250" s="487"/>
      <c r="RQG250" s="485"/>
      <c r="RQH250" s="486"/>
      <c r="RQI250" s="486"/>
      <c r="RQJ250" s="486"/>
      <c r="RQK250" s="486"/>
      <c r="RQL250" s="486"/>
      <c r="RQM250" s="486"/>
      <c r="RQN250" s="487"/>
      <c r="RQO250" s="485"/>
      <c r="RQP250" s="486"/>
      <c r="RQQ250" s="486"/>
      <c r="RQR250" s="486"/>
      <c r="RQS250" s="486"/>
      <c r="RQT250" s="486"/>
      <c r="RQU250" s="486"/>
      <c r="RQV250" s="487"/>
      <c r="RQW250" s="485"/>
      <c r="RQX250" s="486"/>
      <c r="RQY250" s="486"/>
      <c r="RQZ250" s="486"/>
      <c r="RRA250" s="486"/>
      <c r="RRB250" s="486"/>
      <c r="RRC250" s="486"/>
      <c r="RRD250" s="487"/>
      <c r="RRE250" s="485"/>
      <c r="RRF250" s="486"/>
      <c r="RRG250" s="486"/>
      <c r="RRH250" s="486"/>
      <c r="RRI250" s="486"/>
      <c r="RRJ250" s="486"/>
      <c r="RRK250" s="486"/>
      <c r="RRL250" s="487"/>
      <c r="RRM250" s="485"/>
      <c r="RRN250" s="486"/>
      <c r="RRO250" s="486"/>
      <c r="RRP250" s="486"/>
      <c r="RRQ250" s="486"/>
      <c r="RRR250" s="486"/>
      <c r="RRS250" s="486"/>
      <c r="RRT250" s="487"/>
      <c r="RRU250" s="485"/>
      <c r="RRV250" s="486"/>
      <c r="RRW250" s="486"/>
      <c r="RRX250" s="486"/>
      <c r="RRY250" s="486"/>
      <c r="RRZ250" s="486"/>
      <c r="RSA250" s="486"/>
      <c r="RSB250" s="487"/>
      <c r="RSC250" s="485"/>
      <c r="RSD250" s="486"/>
      <c r="RSE250" s="486"/>
      <c r="RSF250" s="486"/>
      <c r="RSG250" s="486"/>
      <c r="RSH250" s="486"/>
      <c r="RSI250" s="486"/>
      <c r="RSJ250" s="487"/>
      <c r="RSK250" s="485"/>
      <c r="RSL250" s="486"/>
      <c r="RSM250" s="486"/>
      <c r="RSN250" s="486"/>
      <c r="RSO250" s="486"/>
      <c r="RSP250" s="486"/>
      <c r="RSQ250" s="486"/>
      <c r="RSR250" s="487"/>
      <c r="RSS250" s="485"/>
      <c r="RST250" s="486"/>
      <c r="RSU250" s="486"/>
      <c r="RSV250" s="486"/>
      <c r="RSW250" s="486"/>
      <c r="RSX250" s="486"/>
      <c r="RSY250" s="486"/>
      <c r="RSZ250" s="487"/>
      <c r="RTA250" s="485"/>
      <c r="RTB250" s="486"/>
      <c r="RTC250" s="486"/>
      <c r="RTD250" s="486"/>
      <c r="RTE250" s="486"/>
      <c r="RTF250" s="486"/>
      <c r="RTG250" s="486"/>
      <c r="RTH250" s="487"/>
      <c r="RTI250" s="485"/>
      <c r="RTJ250" s="486"/>
      <c r="RTK250" s="486"/>
      <c r="RTL250" s="486"/>
      <c r="RTM250" s="486"/>
      <c r="RTN250" s="486"/>
      <c r="RTO250" s="486"/>
      <c r="RTP250" s="487"/>
      <c r="RTQ250" s="485"/>
      <c r="RTR250" s="486"/>
      <c r="RTS250" s="486"/>
      <c r="RTT250" s="486"/>
      <c r="RTU250" s="486"/>
      <c r="RTV250" s="486"/>
      <c r="RTW250" s="486"/>
      <c r="RTX250" s="487"/>
      <c r="RTY250" s="485"/>
      <c r="RTZ250" s="486"/>
      <c r="RUA250" s="486"/>
      <c r="RUB250" s="486"/>
      <c r="RUC250" s="486"/>
      <c r="RUD250" s="486"/>
      <c r="RUE250" s="486"/>
      <c r="RUF250" s="487"/>
      <c r="RUG250" s="485"/>
      <c r="RUH250" s="486"/>
      <c r="RUI250" s="486"/>
      <c r="RUJ250" s="486"/>
      <c r="RUK250" s="486"/>
      <c r="RUL250" s="486"/>
      <c r="RUM250" s="486"/>
      <c r="RUN250" s="487"/>
      <c r="RUO250" s="485"/>
      <c r="RUP250" s="486"/>
      <c r="RUQ250" s="486"/>
      <c r="RUR250" s="486"/>
      <c r="RUS250" s="486"/>
      <c r="RUT250" s="486"/>
      <c r="RUU250" s="486"/>
      <c r="RUV250" s="487"/>
      <c r="RUW250" s="485"/>
      <c r="RUX250" s="486"/>
      <c r="RUY250" s="486"/>
      <c r="RUZ250" s="486"/>
      <c r="RVA250" s="486"/>
      <c r="RVB250" s="486"/>
      <c r="RVC250" s="486"/>
      <c r="RVD250" s="487"/>
      <c r="RVE250" s="485"/>
      <c r="RVF250" s="486"/>
      <c r="RVG250" s="486"/>
      <c r="RVH250" s="486"/>
      <c r="RVI250" s="486"/>
      <c r="RVJ250" s="486"/>
      <c r="RVK250" s="486"/>
      <c r="RVL250" s="487"/>
      <c r="RVM250" s="485"/>
      <c r="RVN250" s="486"/>
      <c r="RVO250" s="486"/>
      <c r="RVP250" s="486"/>
      <c r="RVQ250" s="486"/>
      <c r="RVR250" s="486"/>
      <c r="RVS250" s="486"/>
      <c r="RVT250" s="487"/>
      <c r="RVU250" s="485"/>
      <c r="RVV250" s="486"/>
      <c r="RVW250" s="486"/>
      <c r="RVX250" s="486"/>
      <c r="RVY250" s="486"/>
      <c r="RVZ250" s="486"/>
      <c r="RWA250" s="486"/>
      <c r="RWB250" s="487"/>
      <c r="RWC250" s="485"/>
      <c r="RWD250" s="486"/>
      <c r="RWE250" s="486"/>
      <c r="RWF250" s="486"/>
      <c r="RWG250" s="486"/>
      <c r="RWH250" s="486"/>
      <c r="RWI250" s="486"/>
      <c r="RWJ250" s="487"/>
      <c r="RWK250" s="485"/>
      <c r="RWL250" s="486"/>
      <c r="RWM250" s="486"/>
      <c r="RWN250" s="486"/>
      <c r="RWO250" s="486"/>
      <c r="RWP250" s="486"/>
      <c r="RWQ250" s="486"/>
      <c r="RWR250" s="487"/>
      <c r="RWS250" s="485"/>
      <c r="RWT250" s="486"/>
      <c r="RWU250" s="486"/>
      <c r="RWV250" s="486"/>
      <c r="RWW250" s="486"/>
      <c r="RWX250" s="486"/>
      <c r="RWY250" s="486"/>
      <c r="RWZ250" s="487"/>
      <c r="RXA250" s="485"/>
      <c r="RXB250" s="486"/>
      <c r="RXC250" s="486"/>
      <c r="RXD250" s="486"/>
      <c r="RXE250" s="486"/>
      <c r="RXF250" s="486"/>
      <c r="RXG250" s="486"/>
      <c r="RXH250" s="487"/>
      <c r="RXI250" s="485"/>
      <c r="RXJ250" s="486"/>
      <c r="RXK250" s="486"/>
      <c r="RXL250" s="486"/>
      <c r="RXM250" s="486"/>
      <c r="RXN250" s="486"/>
      <c r="RXO250" s="486"/>
      <c r="RXP250" s="487"/>
      <c r="RXQ250" s="485"/>
      <c r="RXR250" s="486"/>
      <c r="RXS250" s="486"/>
      <c r="RXT250" s="486"/>
      <c r="RXU250" s="486"/>
      <c r="RXV250" s="486"/>
      <c r="RXW250" s="486"/>
      <c r="RXX250" s="487"/>
      <c r="RXY250" s="485"/>
      <c r="RXZ250" s="486"/>
      <c r="RYA250" s="486"/>
      <c r="RYB250" s="486"/>
      <c r="RYC250" s="486"/>
      <c r="RYD250" s="486"/>
      <c r="RYE250" s="486"/>
      <c r="RYF250" s="487"/>
      <c r="RYG250" s="485"/>
      <c r="RYH250" s="486"/>
      <c r="RYI250" s="486"/>
      <c r="RYJ250" s="486"/>
      <c r="RYK250" s="486"/>
      <c r="RYL250" s="486"/>
      <c r="RYM250" s="486"/>
      <c r="RYN250" s="487"/>
      <c r="RYO250" s="485"/>
      <c r="RYP250" s="486"/>
      <c r="RYQ250" s="486"/>
      <c r="RYR250" s="486"/>
      <c r="RYS250" s="486"/>
      <c r="RYT250" s="486"/>
      <c r="RYU250" s="486"/>
      <c r="RYV250" s="487"/>
      <c r="RYW250" s="485"/>
      <c r="RYX250" s="486"/>
      <c r="RYY250" s="486"/>
      <c r="RYZ250" s="486"/>
      <c r="RZA250" s="486"/>
      <c r="RZB250" s="486"/>
      <c r="RZC250" s="486"/>
      <c r="RZD250" s="487"/>
      <c r="RZE250" s="485"/>
      <c r="RZF250" s="486"/>
      <c r="RZG250" s="486"/>
      <c r="RZH250" s="486"/>
      <c r="RZI250" s="486"/>
      <c r="RZJ250" s="486"/>
      <c r="RZK250" s="486"/>
      <c r="RZL250" s="487"/>
      <c r="RZM250" s="485"/>
      <c r="RZN250" s="486"/>
      <c r="RZO250" s="486"/>
      <c r="RZP250" s="486"/>
      <c r="RZQ250" s="486"/>
      <c r="RZR250" s="486"/>
      <c r="RZS250" s="486"/>
      <c r="RZT250" s="487"/>
      <c r="RZU250" s="485"/>
      <c r="RZV250" s="486"/>
      <c r="RZW250" s="486"/>
      <c r="RZX250" s="486"/>
      <c r="RZY250" s="486"/>
      <c r="RZZ250" s="486"/>
      <c r="SAA250" s="486"/>
      <c r="SAB250" s="487"/>
      <c r="SAC250" s="485"/>
      <c r="SAD250" s="486"/>
      <c r="SAE250" s="486"/>
      <c r="SAF250" s="486"/>
      <c r="SAG250" s="486"/>
      <c r="SAH250" s="486"/>
      <c r="SAI250" s="486"/>
      <c r="SAJ250" s="487"/>
      <c r="SAK250" s="485"/>
      <c r="SAL250" s="486"/>
      <c r="SAM250" s="486"/>
      <c r="SAN250" s="486"/>
      <c r="SAO250" s="486"/>
      <c r="SAP250" s="486"/>
      <c r="SAQ250" s="486"/>
      <c r="SAR250" s="487"/>
      <c r="SAS250" s="485"/>
      <c r="SAT250" s="486"/>
      <c r="SAU250" s="486"/>
      <c r="SAV250" s="486"/>
      <c r="SAW250" s="486"/>
      <c r="SAX250" s="486"/>
      <c r="SAY250" s="486"/>
      <c r="SAZ250" s="487"/>
      <c r="SBA250" s="485"/>
      <c r="SBB250" s="486"/>
      <c r="SBC250" s="486"/>
      <c r="SBD250" s="486"/>
      <c r="SBE250" s="486"/>
      <c r="SBF250" s="486"/>
      <c r="SBG250" s="486"/>
      <c r="SBH250" s="487"/>
      <c r="SBI250" s="485"/>
      <c r="SBJ250" s="486"/>
      <c r="SBK250" s="486"/>
      <c r="SBL250" s="486"/>
      <c r="SBM250" s="486"/>
      <c r="SBN250" s="486"/>
      <c r="SBO250" s="486"/>
      <c r="SBP250" s="487"/>
      <c r="SBQ250" s="485"/>
      <c r="SBR250" s="486"/>
      <c r="SBS250" s="486"/>
      <c r="SBT250" s="486"/>
      <c r="SBU250" s="486"/>
      <c r="SBV250" s="486"/>
      <c r="SBW250" s="486"/>
      <c r="SBX250" s="487"/>
      <c r="SBY250" s="485"/>
      <c r="SBZ250" s="486"/>
      <c r="SCA250" s="486"/>
      <c r="SCB250" s="486"/>
      <c r="SCC250" s="486"/>
      <c r="SCD250" s="486"/>
      <c r="SCE250" s="486"/>
      <c r="SCF250" s="487"/>
      <c r="SCG250" s="485"/>
      <c r="SCH250" s="486"/>
      <c r="SCI250" s="486"/>
      <c r="SCJ250" s="486"/>
      <c r="SCK250" s="486"/>
      <c r="SCL250" s="486"/>
      <c r="SCM250" s="486"/>
      <c r="SCN250" s="487"/>
      <c r="SCO250" s="485"/>
      <c r="SCP250" s="486"/>
      <c r="SCQ250" s="486"/>
      <c r="SCR250" s="486"/>
      <c r="SCS250" s="486"/>
      <c r="SCT250" s="486"/>
      <c r="SCU250" s="486"/>
      <c r="SCV250" s="487"/>
      <c r="SCW250" s="485"/>
      <c r="SCX250" s="486"/>
      <c r="SCY250" s="486"/>
      <c r="SCZ250" s="486"/>
      <c r="SDA250" s="486"/>
      <c r="SDB250" s="486"/>
      <c r="SDC250" s="486"/>
      <c r="SDD250" s="487"/>
      <c r="SDE250" s="485"/>
      <c r="SDF250" s="486"/>
      <c r="SDG250" s="486"/>
      <c r="SDH250" s="486"/>
      <c r="SDI250" s="486"/>
      <c r="SDJ250" s="486"/>
      <c r="SDK250" s="486"/>
      <c r="SDL250" s="487"/>
      <c r="SDM250" s="485"/>
      <c r="SDN250" s="486"/>
      <c r="SDO250" s="486"/>
      <c r="SDP250" s="486"/>
      <c r="SDQ250" s="486"/>
      <c r="SDR250" s="486"/>
      <c r="SDS250" s="486"/>
      <c r="SDT250" s="487"/>
      <c r="SDU250" s="485"/>
      <c r="SDV250" s="486"/>
      <c r="SDW250" s="486"/>
      <c r="SDX250" s="486"/>
      <c r="SDY250" s="486"/>
      <c r="SDZ250" s="486"/>
      <c r="SEA250" s="486"/>
      <c r="SEB250" s="487"/>
      <c r="SEC250" s="485"/>
      <c r="SED250" s="486"/>
      <c r="SEE250" s="486"/>
      <c r="SEF250" s="486"/>
      <c r="SEG250" s="486"/>
      <c r="SEH250" s="486"/>
      <c r="SEI250" s="486"/>
      <c r="SEJ250" s="487"/>
      <c r="SEK250" s="485"/>
      <c r="SEL250" s="486"/>
      <c r="SEM250" s="486"/>
      <c r="SEN250" s="486"/>
      <c r="SEO250" s="486"/>
      <c r="SEP250" s="486"/>
      <c r="SEQ250" s="486"/>
      <c r="SER250" s="487"/>
      <c r="SES250" s="485"/>
      <c r="SET250" s="486"/>
      <c r="SEU250" s="486"/>
      <c r="SEV250" s="486"/>
      <c r="SEW250" s="486"/>
      <c r="SEX250" s="486"/>
      <c r="SEY250" s="486"/>
      <c r="SEZ250" s="487"/>
      <c r="SFA250" s="485"/>
      <c r="SFB250" s="486"/>
      <c r="SFC250" s="486"/>
      <c r="SFD250" s="486"/>
      <c r="SFE250" s="486"/>
      <c r="SFF250" s="486"/>
      <c r="SFG250" s="486"/>
      <c r="SFH250" s="487"/>
      <c r="SFI250" s="485"/>
      <c r="SFJ250" s="486"/>
      <c r="SFK250" s="486"/>
      <c r="SFL250" s="486"/>
      <c r="SFM250" s="486"/>
      <c r="SFN250" s="486"/>
      <c r="SFO250" s="486"/>
      <c r="SFP250" s="487"/>
      <c r="SFQ250" s="485"/>
      <c r="SFR250" s="486"/>
      <c r="SFS250" s="486"/>
      <c r="SFT250" s="486"/>
      <c r="SFU250" s="486"/>
      <c r="SFV250" s="486"/>
      <c r="SFW250" s="486"/>
      <c r="SFX250" s="487"/>
      <c r="SFY250" s="485"/>
      <c r="SFZ250" s="486"/>
      <c r="SGA250" s="486"/>
      <c r="SGB250" s="486"/>
      <c r="SGC250" s="486"/>
      <c r="SGD250" s="486"/>
      <c r="SGE250" s="486"/>
      <c r="SGF250" s="487"/>
      <c r="SGG250" s="485"/>
      <c r="SGH250" s="486"/>
      <c r="SGI250" s="486"/>
      <c r="SGJ250" s="486"/>
      <c r="SGK250" s="486"/>
      <c r="SGL250" s="486"/>
      <c r="SGM250" s="486"/>
      <c r="SGN250" s="487"/>
      <c r="SGO250" s="485"/>
      <c r="SGP250" s="486"/>
      <c r="SGQ250" s="486"/>
      <c r="SGR250" s="486"/>
      <c r="SGS250" s="486"/>
      <c r="SGT250" s="486"/>
      <c r="SGU250" s="486"/>
      <c r="SGV250" s="487"/>
      <c r="SGW250" s="485"/>
      <c r="SGX250" s="486"/>
      <c r="SGY250" s="486"/>
      <c r="SGZ250" s="486"/>
      <c r="SHA250" s="486"/>
      <c r="SHB250" s="486"/>
      <c r="SHC250" s="486"/>
      <c r="SHD250" s="487"/>
      <c r="SHE250" s="485"/>
      <c r="SHF250" s="486"/>
      <c r="SHG250" s="486"/>
      <c r="SHH250" s="486"/>
      <c r="SHI250" s="486"/>
      <c r="SHJ250" s="486"/>
      <c r="SHK250" s="486"/>
      <c r="SHL250" s="487"/>
      <c r="SHM250" s="485"/>
      <c r="SHN250" s="486"/>
      <c r="SHO250" s="486"/>
      <c r="SHP250" s="486"/>
      <c r="SHQ250" s="486"/>
      <c r="SHR250" s="486"/>
      <c r="SHS250" s="486"/>
      <c r="SHT250" s="487"/>
      <c r="SHU250" s="485"/>
      <c r="SHV250" s="486"/>
      <c r="SHW250" s="486"/>
      <c r="SHX250" s="486"/>
      <c r="SHY250" s="486"/>
      <c r="SHZ250" s="486"/>
      <c r="SIA250" s="486"/>
      <c r="SIB250" s="487"/>
      <c r="SIC250" s="485"/>
      <c r="SID250" s="486"/>
      <c r="SIE250" s="486"/>
      <c r="SIF250" s="486"/>
      <c r="SIG250" s="486"/>
      <c r="SIH250" s="486"/>
      <c r="SII250" s="486"/>
      <c r="SIJ250" s="487"/>
      <c r="SIK250" s="485"/>
      <c r="SIL250" s="486"/>
      <c r="SIM250" s="486"/>
      <c r="SIN250" s="486"/>
      <c r="SIO250" s="486"/>
      <c r="SIP250" s="486"/>
      <c r="SIQ250" s="486"/>
      <c r="SIR250" s="487"/>
      <c r="SIS250" s="485"/>
      <c r="SIT250" s="486"/>
      <c r="SIU250" s="486"/>
      <c r="SIV250" s="486"/>
      <c r="SIW250" s="486"/>
      <c r="SIX250" s="486"/>
      <c r="SIY250" s="486"/>
      <c r="SIZ250" s="487"/>
      <c r="SJA250" s="485"/>
      <c r="SJB250" s="486"/>
      <c r="SJC250" s="486"/>
      <c r="SJD250" s="486"/>
      <c r="SJE250" s="486"/>
      <c r="SJF250" s="486"/>
      <c r="SJG250" s="486"/>
      <c r="SJH250" s="487"/>
      <c r="SJI250" s="485"/>
      <c r="SJJ250" s="486"/>
      <c r="SJK250" s="486"/>
      <c r="SJL250" s="486"/>
      <c r="SJM250" s="486"/>
      <c r="SJN250" s="486"/>
      <c r="SJO250" s="486"/>
      <c r="SJP250" s="487"/>
      <c r="SJQ250" s="485"/>
      <c r="SJR250" s="486"/>
      <c r="SJS250" s="486"/>
      <c r="SJT250" s="486"/>
      <c r="SJU250" s="486"/>
      <c r="SJV250" s="486"/>
      <c r="SJW250" s="486"/>
      <c r="SJX250" s="487"/>
      <c r="SJY250" s="485"/>
      <c r="SJZ250" s="486"/>
      <c r="SKA250" s="486"/>
      <c r="SKB250" s="486"/>
      <c r="SKC250" s="486"/>
      <c r="SKD250" s="486"/>
      <c r="SKE250" s="486"/>
      <c r="SKF250" s="487"/>
      <c r="SKG250" s="485"/>
      <c r="SKH250" s="486"/>
      <c r="SKI250" s="486"/>
      <c r="SKJ250" s="486"/>
      <c r="SKK250" s="486"/>
      <c r="SKL250" s="486"/>
      <c r="SKM250" s="486"/>
      <c r="SKN250" s="487"/>
      <c r="SKO250" s="485"/>
      <c r="SKP250" s="486"/>
      <c r="SKQ250" s="486"/>
      <c r="SKR250" s="486"/>
      <c r="SKS250" s="486"/>
      <c r="SKT250" s="486"/>
      <c r="SKU250" s="486"/>
      <c r="SKV250" s="487"/>
      <c r="SKW250" s="485"/>
      <c r="SKX250" s="486"/>
      <c r="SKY250" s="486"/>
      <c r="SKZ250" s="486"/>
      <c r="SLA250" s="486"/>
      <c r="SLB250" s="486"/>
      <c r="SLC250" s="486"/>
      <c r="SLD250" s="487"/>
      <c r="SLE250" s="485"/>
      <c r="SLF250" s="486"/>
      <c r="SLG250" s="486"/>
      <c r="SLH250" s="486"/>
      <c r="SLI250" s="486"/>
      <c r="SLJ250" s="486"/>
      <c r="SLK250" s="486"/>
      <c r="SLL250" s="487"/>
      <c r="SLM250" s="485"/>
      <c r="SLN250" s="486"/>
      <c r="SLO250" s="486"/>
      <c r="SLP250" s="486"/>
      <c r="SLQ250" s="486"/>
      <c r="SLR250" s="486"/>
      <c r="SLS250" s="486"/>
      <c r="SLT250" s="487"/>
      <c r="SLU250" s="485"/>
      <c r="SLV250" s="486"/>
      <c r="SLW250" s="486"/>
      <c r="SLX250" s="486"/>
      <c r="SLY250" s="486"/>
      <c r="SLZ250" s="486"/>
      <c r="SMA250" s="486"/>
      <c r="SMB250" s="487"/>
      <c r="SMC250" s="485"/>
      <c r="SMD250" s="486"/>
      <c r="SME250" s="486"/>
      <c r="SMF250" s="486"/>
      <c r="SMG250" s="486"/>
      <c r="SMH250" s="486"/>
      <c r="SMI250" s="486"/>
      <c r="SMJ250" s="487"/>
      <c r="SMK250" s="485"/>
      <c r="SML250" s="486"/>
      <c r="SMM250" s="486"/>
      <c r="SMN250" s="486"/>
      <c r="SMO250" s="486"/>
      <c r="SMP250" s="486"/>
      <c r="SMQ250" s="486"/>
      <c r="SMR250" s="487"/>
      <c r="SMS250" s="485"/>
      <c r="SMT250" s="486"/>
      <c r="SMU250" s="486"/>
      <c r="SMV250" s="486"/>
      <c r="SMW250" s="486"/>
      <c r="SMX250" s="486"/>
      <c r="SMY250" s="486"/>
      <c r="SMZ250" s="487"/>
      <c r="SNA250" s="485"/>
      <c r="SNB250" s="486"/>
      <c r="SNC250" s="486"/>
      <c r="SND250" s="486"/>
      <c r="SNE250" s="486"/>
      <c r="SNF250" s="486"/>
      <c r="SNG250" s="486"/>
      <c r="SNH250" s="487"/>
      <c r="SNI250" s="485"/>
      <c r="SNJ250" s="486"/>
      <c r="SNK250" s="486"/>
      <c r="SNL250" s="486"/>
      <c r="SNM250" s="486"/>
      <c r="SNN250" s="486"/>
      <c r="SNO250" s="486"/>
      <c r="SNP250" s="487"/>
      <c r="SNQ250" s="485"/>
      <c r="SNR250" s="486"/>
      <c r="SNS250" s="486"/>
      <c r="SNT250" s="486"/>
      <c r="SNU250" s="486"/>
      <c r="SNV250" s="486"/>
      <c r="SNW250" s="486"/>
      <c r="SNX250" s="487"/>
      <c r="SNY250" s="485"/>
      <c r="SNZ250" s="486"/>
      <c r="SOA250" s="486"/>
      <c r="SOB250" s="486"/>
      <c r="SOC250" s="486"/>
      <c r="SOD250" s="486"/>
      <c r="SOE250" s="486"/>
      <c r="SOF250" s="487"/>
      <c r="SOG250" s="485"/>
      <c r="SOH250" s="486"/>
      <c r="SOI250" s="486"/>
      <c r="SOJ250" s="486"/>
      <c r="SOK250" s="486"/>
      <c r="SOL250" s="486"/>
      <c r="SOM250" s="486"/>
      <c r="SON250" s="487"/>
      <c r="SOO250" s="485"/>
      <c r="SOP250" s="486"/>
      <c r="SOQ250" s="486"/>
      <c r="SOR250" s="486"/>
      <c r="SOS250" s="486"/>
      <c r="SOT250" s="486"/>
      <c r="SOU250" s="486"/>
      <c r="SOV250" s="487"/>
      <c r="SOW250" s="485"/>
      <c r="SOX250" s="486"/>
      <c r="SOY250" s="486"/>
      <c r="SOZ250" s="486"/>
      <c r="SPA250" s="486"/>
      <c r="SPB250" s="486"/>
      <c r="SPC250" s="486"/>
      <c r="SPD250" s="487"/>
      <c r="SPE250" s="485"/>
      <c r="SPF250" s="486"/>
      <c r="SPG250" s="486"/>
      <c r="SPH250" s="486"/>
      <c r="SPI250" s="486"/>
      <c r="SPJ250" s="486"/>
      <c r="SPK250" s="486"/>
      <c r="SPL250" s="487"/>
      <c r="SPM250" s="485"/>
      <c r="SPN250" s="486"/>
      <c r="SPO250" s="486"/>
      <c r="SPP250" s="486"/>
      <c r="SPQ250" s="486"/>
      <c r="SPR250" s="486"/>
      <c r="SPS250" s="486"/>
      <c r="SPT250" s="487"/>
      <c r="SPU250" s="485"/>
      <c r="SPV250" s="486"/>
      <c r="SPW250" s="486"/>
      <c r="SPX250" s="486"/>
      <c r="SPY250" s="486"/>
      <c r="SPZ250" s="486"/>
      <c r="SQA250" s="486"/>
      <c r="SQB250" s="487"/>
      <c r="SQC250" s="485"/>
      <c r="SQD250" s="486"/>
      <c r="SQE250" s="486"/>
      <c r="SQF250" s="486"/>
      <c r="SQG250" s="486"/>
      <c r="SQH250" s="486"/>
      <c r="SQI250" s="486"/>
      <c r="SQJ250" s="487"/>
      <c r="SQK250" s="485"/>
      <c r="SQL250" s="486"/>
      <c r="SQM250" s="486"/>
      <c r="SQN250" s="486"/>
      <c r="SQO250" s="486"/>
      <c r="SQP250" s="486"/>
      <c r="SQQ250" s="486"/>
      <c r="SQR250" s="487"/>
      <c r="SQS250" s="485"/>
      <c r="SQT250" s="486"/>
      <c r="SQU250" s="486"/>
      <c r="SQV250" s="486"/>
      <c r="SQW250" s="486"/>
      <c r="SQX250" s="486"/>
      <c r="SQY250" s="486"/>
      <c r="SQZ250" s="487"/>
      <c r="SRA250" s="485"/>
      <c r="SRB250" s="486"/>
      <c r="SRC250" s="486"/>
      <c r="SRD250" s="486"/>
      <c r="SRE250" s="486"/>
      <c r="SRF250" s="486"/>
      <c r="SRG250" s="486"/>
      <c r="SRH250" s="487"/>
      <c r="SRI250" s="485"/>
      <c r="SRJ250" s="486"/>
      <c r="SRK250" s="486"/>
      <c r="SRL250" s="486"/>
      <c r="SRM250" s="486"/>
      <c r="SRN250" s="486"/>
      <c r="SRO250" s="486"/>
      <c r="SRP250" s="487"/>
      <c r="SRQ250" s="485"/>
      <c r="SRR250" s="486"/>
      <c r="SRS250" s="486"/>
      <c r="SRT250" s="486"/>
      <c r="SRU250" s="486"/>
      <c r="SRV250" s="486"/>
      <c r="SRW250" s="486"/>
      <c r="SRX250" s="487"/>
      <c r="SRY250" s="485"/>
      <c r="SRZ250" s="486"/>
      <c r="SSA250" s="486"/>
      <c r="SSB250" s="486"/>
      <c r="SSC250" s="486"/>
      <c r="SSD250" s="486"/>
      <c r="SSE250" s="486"/>
      <c r="SSF250" s="487"/>
      <c r="SSG250" s="485"/>
      <c r="SSH250" s="486"/>
      <c r="SSI250" s="486"/>
      <c r="SSJ250" s="486"/>
      <c r="SSK250" s="486"/>
      <c r="SSL250" s="486"/>
      <c r="SSM250" s="486"/>
      <c r="SSN250" s="487"/>
      <c r="SSO250" s="485"/>
      <c r="SSP250" s="486"/>
      <c r="SSQ250" s="486"/>
      <c r="SSR250" s="486"/>
      <c r="SSS250" s="486"/>
      <c r="SST250" s="486"/>
      <c r="SSU250" s="486"/>
      <c r="SSV250" s="487"/>
      <c r="SSW250" s="485"/>
      <c r="SSX250" s="486"/>
      <c r="SSY250" s="486"/>
      <c r="SSZ250" s="486"/>
      <c r="STA250" s="486"/>
      <c r="STB250" s="486"/>
      <c r="STC250" s="486"/>
      <c r="STD250" s="487"/>
      <c r="STE250" s="485"/>
      <c r="STF250" s="486"/>
      <c r="STG250" s="486"/>
      <c r="STH250" s="486"/>
      <c r="STI250" s="486"/>
      <c r="STJ250" s="486"/>
      <c r="STK250" s="486"/>
      <c r="STL250" s="487"/>
      <c r="STM250" s="485"/>
      <c r="STN250" s="486"/>
      <c r="STO250" s="486"/>
      <c r="STP250" s="486"/>
      <c r="STQ250" s="486"/>
      <c r="STR250" s="486"/>
      <c r="STS250" s="486"/>
      <c r="STT250" s="487"/>
      <c r="STU250" s="485"/>
      <c r="STV250" s="486"/>
      <c r="STW250" s="486"/>
      <c r="STX250" s="486"/>
      <c r="STY250" s="486"/>
      <c r="STZ250" s="486"/>
      <c r="SUA250" s="486"/>
      <c r="SUB250" s="487"/>
      <c r="SUC250" s="485"/>
      <c r="SUD250" s="486"/>
      <c r="SUE250" s="486"/>
      <c r="SUF250" s="486"/>
      <c r="SUG250" s="486"/>
      <c r="SUH250" s="486"/>
      <c r="SUI250" s="486"/>
      <c r="SUJ250" s="487"/>
      <c r="SUK250" s="485"/>
      <c r="SUL250" s="486"/>
      <c r="SUM250" s="486"/>
      <c r="SUN250" s="486"/>
      <c r="SUO250" s="486"/>
      <c r="SUP250" s="486"/>
      <c r="SUQ250" s="486"/>
      <c r="SUR250" s="487"/>
      <c r="SUS250" s="485"/>
      <c r="SUT250" s="486"/>
      <c r="SUU250" s="486"/>
      <c r="SUV250" s="486"/>
      <c r="SUW250" s="486"/>
      <c r="SUX250" s="486"/>
      <c r="SUY250" s="486"/>
      <c r="SUZ250" s="487"/>
      <c r="SVA250" s="485"/>
      <c r="SVB250" s="486"/>
      <c r="SVC250" s="486"/>
      <c r="SVD250" s="486"/>
      <c r="SVE250" s="486"/>
      <c r="SVF250" s="486"/>
      <c r="SVG250" s="486"/>
      <c r="SVH250" s="487"/>
      <c r="SVI250" s="485"/>
      <c r="SVJ250" s="486"/>
      <c r="SVK250" s="486"/>
      <c r="SVL250" s="486"/>
      <c r="SVM250" s="486"/>
      <c r="SVN250" s="486"/>
      <c r="SVO250" s="486"/>
      <c r="SVP250" s="487"/>
      <c r="SVQ250" s="485"/>
      <c r="SVR250" s="486"/>
      <c r="SVS250" s="486"/>
      <c r="SVT250" s="486"/>
      <c r="SVU250" s="486"/>
      <c r="SVV250" s="486"/>
      <c r="SVW250" s="486"/>
      <c r="SVX250" s="487"/>
      <c r="SVY250" s="485"/>
      <c r="SVZ250" s="486"/>
      <c r="SWA250" s="486"/>
      <c r="SWB250" s="486"/>
      <c r="SWC250" s="486"/>
      <c r="SWD250" s="486"/>
      <c r="SWE250" s="486"/>
      <c r="SWF250" s="487"/>
      <c r="SWG250" s="485"/>
      <c r="SWH250" s="486"/>
      <c r="SWI250" s="486"/>
      <c r="SWJ250" s="486"/>
      <c r="SWK250" s="486"/>
      <c r="SWL250" s="486"/>
      <c r="SWM250" s="486"/>
      <c r="SWN250" s="487"/>
      <c r="SWO250" s="485"/>
      <c r="SWP250" s="486"/>
      <c r="SWQ250" s="486"/>
      <c r="SWR250" s="486"/>
      <c r="SWS250" s="486"/>
      <c r="SWT250" s="486"/>
      <c r="SWU250" s="486"/>
      <c r="SWV250" s="487"/>
      <c r="SWW250" s="485"/>
      <c r="SWX250" s="486"/>
      <c r="SWY250" s="486"/>
      <c r="SWZ250" s="486"/>
      <c r="SXA250" s="486"/>
      <c r="SXB250" s="486"/>
      <c r="SXC250" s="486"/>
      <c r="SXD250" s="487"/>
      <c r="SXE250" s="485"/>
      <c r="SXF250" s="486"/>
      <c r="SXG250" s="486"/>
      <c r="SXH250" s="486"/>
      <c r="SXI250" s="486"/>
      <c r="SXJ250" s="486"/>
      <c r="SXK250" s="486"/>
      <c r="SXL250" s="487"/>
      <c r="SXM250" s="485"/>
      <c r="SXN250" s="486"/>
      <c r="SXO250" s="486"/>
      <c r="SXP250" s="486"/>
      <c r="SXQ250" s="486"/>
      <c r="SXR250" s="486"/>
      <c r="SXS250" s="486"/>
      <c r="SXT250" s="487"/>
      <c r="SXU250" s="485"/>
      <c r="SXV250" s="486"/>
      <c r="SXW250" s="486"/>
      <c r="SXX250" s="486"/>
      <c r="SXY250" s="486"/>
      <c r="SXZ250" s="486"/>
      <c r="SYA250" s="486"/>
      <c r="SYB250" s="487"/>
      <c r="SYC250" s="485"/>
      <c r="SYD250" s="486"/>
      <c r="SYE250" s="486"/>
      <c r="SYF250" s="486"/>
      <c r="SYG250" s="486"/>
      <c r="SYH250" s="486"/>
      <c r="SYI250" s="486"/>
      <c r="SYJ250" s="487"/>
      <c r="SYK250" s="485"/>
      <c r="SYL250" s="486"/>
      <c r="SYM250" s="486"/>
      <c r="SYN250" s="486"/>
      <c r="SYO250" s="486"/>
      <c r="SYP250" s="486"/>
      <c r="SYQ250" s="486"/>
      <c r="SYR250" s="487"/>
      <c r="SYS250" s="485"/>
      <c r="SYT250" s="486"/>
      <c r="SYU250" s="486"/>
      <c r="SYV250" s="486"/>
      <c r="SYW250" s="486"/>
      <c r="SYX250" s="486"/>
      <c r="SYY250" s="486"/>
      <c r="SYZ250" s="487"/>
      <c r="SZA250" s="485"/>
      <c r="SZB250" s="486"/>
      <c r="SZC250" s="486"/>
      <c r="SZD250" s="486"/>
      <c r="SZE250" s="486"/>
      <c r="SZF250" s="486"/>
      <c r="SZG250" s="486"/>
      <c r="SZH250" s="487"/>
      <c r="SZI250" s="485"/>
      <c r="SZJ250" s="486"/>
      <c r="SZK250" s="486"/>
      <c r="SZL250" s="486"/>
      <c r="SZM250" s="486"/>
      <c r="SZN250" s="486"/>
      <c r="SZO250" s="486"/>
      <c r="SZP250" s="487"/>
      <c r="SZQ250" s="485"/>
      <c r="SZR250" s="486"/>
      <c r="SZS250" s="486"/>
      <c r="SZT250" s="486"/>
      <c r="SZU250" s="486"/>
      <c r="SZV250" s="486"/>
      <c r="SZW250" s="486"/>
      <c r="SZX250" s="487"/>
      <c r="SZY250" s="485"/>
      <c r="SZZ250" s="486"/>
      <c r="TAA250" s="486"/>
      <c r="TAB250" s="486"/>
      <c r="TAC250" s="486"/>
      <c r="TAD250" s="486"/>
      <c r="TAE250" s="486"/>
      <c r="TAF250" s="487"/>
      <c r="TAG250" s="485"/>
      <c r="TAH250" s="486"/>
      <c r="TAI250" s="486"/>
      <c r="TAJ250" s="486"/>
      <c r="TAK250" s="486"/>
      <c r="TAL250" s="486"/>
      <c r="TAM250" s="486"/>
      <c r="TAN250" s="487"/>
      <c r="TAO250" s="485"/>
      <c r="TAP250" s="486"/>
      <c r="TAQ250" s="486"/>
      <c r="TAR250" s="486"/>
      <c r="TAS250" s="486"/>
      <c r="TAT250" s="486"/>
      <c r="TAU250" s="486"/>
      <c r="TAV250" s="487"/>
      <c r="TAW250" s="485"/>
      <c r="TAX250" s="486"/>
      <c r="TAY250" s="486"/>
      <c r="TAZ250" s="486"/>
      <c r="TBA250" s="486"/>
      <c r="TBB250" s="486"/>
      <c r="TBC250" s="486"/>
      <c r="TBD250" s="487"/>
      <c r="TBE250" s="485"/>
      <c r="TBF250" s="486"/>
      <c r="TBG250" s="486"/>
      <c r="TBH250" s="486"/>
      <c r="TBI250" s="486"/>
      <c r="TBJ250" s="486"/>
      <c r="TBK250" s="486"/>
      <c r="TBL250" s="487"/>
      <c r="TBM250" s="485"/>
      <c r="TBN250" s="486"/>
      <c r="TBO250" s="486"/>
      <c r="TBP250" s="486"/>
      <c r="TBQ250" s="486"/>
      <c r="TBR250" s="486"/>
      <c r="TBS250" s="486"/>
      <c r="TBT250" s="487"/>
      <c r="TBU250" s="485"/>
      <c r="TBV250" s="486"/>
      <c r="TBW250" s="486"/>
      <c r="TBX250" s="486"/>
      <c r="TBY250" s="486"/>
      <c r="TBZ250" s="486"/>
      <c r="TCA250" s="486"/>
      <c r="TCB250" s="487"/>
      <c r="TCC250" s="485"/>
      <c r="TCD250" s="486"/>
      <c r="TCE250" s="486"/>
      <c r="TCF250" s="486"/>
      <c r="TCG250" s="486"/>
      <c r="TCH250" s="486"/>
      <c r="TCI250" s="486"/>
      <c r="TCJ250" s="487"/>
      <c r="TCK250" s="485"/>
      <c r="TCL250" s="486"/>
      <c r="TCM250" s="486"/>
      <c r="TCN250" s="486"/>
      <c r="TCO250" s="486"/>
      <c r="TCP250" s="486"/>
      <c r="TCQ250" s="486"/>
      <c r="TCR250" s="487"/>
      <c r="TCS250" s="485"/>
      <c r="TCT250" s="486"/>
      <c r="TCU250" s="486"/>
      <c r="TCV250" s="486"/>
      <c r="TCW250" s="486"/>
      <c r="TCX250" s="486"/>
      <c r="TCY250" s="486"/>
      <c r="TCZ250" s="487"/>
      <c r="TDA250" s="485"/>
      <c r="TDB250" s="486"/>
      <c r="TDC250" s="486"/>
      <c r="TDD250" s="486"/>
      <c r="TDE250" s="486"/>
      <c r="TDF250" s="486"/>
      <c r="TDG250" s="486"/>
      <c r="TDH250" s="487"/>
      <c r="TDI250" s="485"/>
      <c r="TDJ250" s="486"/>
      <c r="TDK250" s="486"/>
      <c r="TDL250" s="486"/>
      <c r="TDM250" s="486"/>
      <c r="TDN250" s="486"/>
      <c r="TDO250" s="486"/>
      <c r="TDP250" s="487"/>
      <c r="TDQ250" s="485"/>
      <c r="TDR250" s="486"/>
      <c r="TDS250" s="486"/>
      <c r="TDT250" s="486"/>
      <c r="TDU250" s="486"/>
      <c r="TDV250" s="486"/>
      <c r="TDW250" s="486"/>
      <c r="TDX250" s="487"/>
      <c r="TDY250" s="485"/>
      <c r="TDZ250" s="486"/>
      <c r="TEA250" s="486"/>
      <c r="TEB250" s="486"/>
      <c r="TEC250" s="486"/>
      <c r="TED250" s="486"/>
      <c r="TEE250" s="486"/>
      <c r="TEF250" s="487"/>
      <c r="TEG250" s="485"/>
      <c r="TEH250" s="486"/>
      <c r="TEI250" s="486"/>
      <c r="TEJ250" s="486"/>
      <c r="TEK250" s="486"/>
      <c r="TEL250" s="486"/>
      <c r="TEM250" s="486"/>
      <c r="TEN250" s="487"/>
      <c r="TEO250" s="485"/>
      <c r="TEP250" s="486"/>
      <c r="TEQ250" s="486"/>
      <c r="TER250" s="486"/>
      <c r="TES250" s="486"/>
      <c r="TET250" s="486"/>
      <c r="TEU250" s="486"/>
      <c r="TEV250" s="487"/>
      <c r="TEW250" s="485"/>
      <c r="TEX250" s="486"/>
      <c r="TEY250" s="486"/>
      <c r="TEZ250" s="486"/>
      <c r="TFA250" s="486"/>
      <c r="TFB250" s="486"/>
      <c r="TFC250" s="486"/>
      <c r="TFD250" s="487"/>
      <c r="TFE250" s="485"/>
      <c r="TFF250" s="486"/>
      <c r="TFG250" s="486"/>
      <c r="TFH250" s="486"/>
      <c r="TFI250" s="486"/>
      <c r="TFJ250" s="486"/>
      <c r="TFK250" s="486"/>
      <c r="TFL250" s="487"/>
      <c r="TFM250" s="485"/>
      <c r="TFN250" s="486"/>
      <c r="TFO250" s="486"/>
      <c r="TFP250" s="486"/>
      <c r="TFQ250" s="486"/>
      <c r="TFR250" s="486"/>
      <c r="TFS250" s="486"/>
      <c r="TFT250" s="487"/>
      <c r="TFU250" s="485"/>
      <c r="TFV250" s="486"/>
      <c r="TFW250" s="486"/>
      <c r="TFX250" s="486"/>
      <c r="TFY250" s="486"/>
      <c r="TFZ250" s="486"/>
      <c r="TGA250" s="486"/>
      <c r="TGB250" s="487"/>
      <c r="TGC250" s="485"/>
      <c r="TGD250" s="486"/>
      <c r="TGE250" s="486"/>
      <c r="TGF250" s="486"/>
      <c r="TGG250" s="486"/>
      <c r="TGH250" s="486"/>
      <c r="TGI250" s="486"/>
      <c r="TGJ250" s="487"/>
      <c r="TGK250" s="485"/>
      <c r="TGL250" s="486"/>
      <c r="TGM250" s="486"/>
      <c r="TGN250" s="486"/>
      <c r="TGO250" s="486"/>
      <c r="TGP250" s="486"/>
      <c r="TGQ250" s="486"/>
      <c r="TGR250" s="487"/>
      <c r="TGS250" s="485"/>
      <c r="TGT250" s="486"/>
      <c r="TGU250" s="486"/>
      <c r="TGV250" s="486"/>
      <c r="TGW250" s="486"/>
      <c r="TGX250" s="486"/>
      <c r="TGY250" s="486"/>
      <c r="TGZ250" s="487"/>
      <c r="THA250" s="485"/>
      <c r="THB250" s="486"/>
      <c r="THC250" s="486"/>
      <c r="THD250" s="486"/>
      <c r="THE250" s="486"/>
      <c r="THF250" s="486"/>
      <c r="THG250" s="486"/>
      <c r="THH250" s="487"/>
      <c r="THI250" s="485"/>
      <c r="THJ250" s="486"/>
      <c r="THK250" s="486"/>
      <c r="THL250" s="486"/>
      <c r="THM250" s="486"/>
      <c r="THN250" s="486"/>
      <c r="THO250" s="486"/>
      <c r="THP250" s="487"/>
      <c r="THQ250" s="485"/>
      <c r="THR250" s="486"/>
      <c r="THS250" s="486"/>
      <c r="THT250" s="486"/>
      <c r="THU250" s="486"/>
      <c r="THV250" s="486"/>
      <c r="THW250" s="486"/>
      <c r="THX250" s="487"/>
      <c r="THY250" s="485"/>
      <c r="THZ250" s="486"/>
      <c r="TIA250" s="486"/>
      <c r="TIB250" s="486"/>
      <c r="TIC250" s="486"/>
      <c r="TID250" s="486"/>
      <c r="TIE250" s="486"/>
      <c r="TIF250" s="487"/>
      <c r="TIG250" s="485"/>
      <c r="TIH250" s="486"/>
      <c r="TII250" s="486"/>
      <c r="TIJ250" s="486"/>
      <c r="TIK250" s="486"/>
      <c r="TIL250" s="486"/>
      <c r="TIM250" s="486"/>
      <c r="TIN250" s="487"/>
      <c r="TIO250" s="485"/>
      <c r="TIP250" s="486"/>
      <c r="TIQ250" s="486"/>
      <c r="TIR250" s="486"/>
      <c r="TIS250" s="486"/>
      <c r="TIT250" s="486"/>
      <c r="TIU250" s="486"/>
      <c r="TIV250" s="487"/>
      <c r="TIW250" s="485"/>
      <c r="TIX250" s="486"/>
      <c r="TIY250" s="486"/>
      <c r="TIZ250" s="486"/>
      <c r="TJA250" s="486"/>
      <c r="TJB250" s="486"/>
      <c r="TJC250" s="486"/>
      <c r="TJD250" s="487"/>
      <c r="TJE250" s="485"/>
      <c r="TJF250" s="486"/>
      <c r="TJG250" s="486"/>
      <c r="TJH250" s="486"/>
      <c r="TJI250" s="486"/>
      <c r="TJJ250" s="486"/>
      <c r="TJK250" s="486"/>
      <c r="TJL250" s="487"/>
      <c r="TJM250" s="485"/>
      <c r="TJN250" s="486"/>
      <c r="TJO250" s="486"/>
      <c r="TJP250" s="486"/>
      <c r="TJQ250" s="486"/>
      <c r="TJR250" s="486"/>
      <c r="TJS250" s="486"/>
      <c r="TJT250" s="487"/>
      <c r="TJU250" s="485"/>
      <c r="TJV250" s="486"/>
      <c r="TJW250" s="486"/>
      <c r="TJX250" s="486"/>
      <c r="TJY250" s="486"/>
      <c r="TJZ250" s="486"/>
      <c r="TKA250" s="486"/>
      <c r="TKB250" s="487"/>
      <c r="TKC250" s="485"/>
      <c r="TKD250" s="486"/>
      <c r="TKE250" s="486"/>
      <c r="TKF250" s="486"/>
      <c r="TKG250" s="486"/>
      <c r="TKH250" s="486"/>
      <c r="TKI250" s="486"/>
      <c r="TKJ250" s="487"/>
      <c r="TKK250" s="485"/>
      <c r="TKL250" s="486"/>
      <c r="TKM250" s="486"/>
      <c r="TKN250" s="486"/>
      <c r="TKO250" s="486"/>
      <c r="TKP250" s="486"/>
      <c r="TKQ250" s="486"/>
      <c r="TKR250" s="487"/>
      <c r="TKS250" s="485"/>
      <c r="TKT250" s="486"/>
      <c r="TKU250" s="486"/>
      <c r="TKV250" s="486"/>
      <c r="TKW250" s="486"/>
      <c r="TKX250" s="486"/>
      <c r="TKY250" s="486"/>
      <c r="TKZ250" s="487"/>
      <c r="TLA250" s="485"/>
      <c r="TLB250" s="486"/>
      <c r="TLC250" s="486"/>
      <c r="TLD250" s="486"/>
      <c r="TLE250" s="486"/>
      <c r="TLF250" s="486"/>
      <c r="TLG250" s="486"/>
      <c r="TLH250" s="487"/>
      <c r="TLI250" s="485"/>
      <c r="TLJ250" s="486"/>
      <c r="TLK250" s="486"/>
      <c r="TLL250" s="486"/>
      <c r="TLM250" s="486"/>
      <c r="TLN250" s="486"/>
      <c r="TLO250" s="486"/>
      <c r="TLP250" s="487"/>
      <c r="TLQ250" s="485"/>
      <c r="TLR250" s="486"/>
      <c r="TLS250" s="486"/>
      <c r="TLT250" s="486"/>
      <c r="TLU250" s="486"/>
      <c r="TLV250" s="486"/>
      <c r="TLW250" s="486"/>
      <c r="TLX250" s="487"/>
      <c r="TLY250" s="485"/>
      <c r="TLZ250" s="486"/>
      <c r="TMA250" s="486"/>
      <c r="TMB250" s="486"/>
      <c r="TMC250" s="486"/>
      <c r="TMD250" s="486"/>
      <c r="TME250" s="486"/>
      <c r="TMF250" s="487"/>
      <c r="TMG250" s="485"/>
      <c r="TMH250" s="486"/>
      <c r="TMI250" s="486"/>
      <c r="TMJ250" s="486"/>
      <c r="TMK250" s="486"/>
      <c r="TML250" s="486"/>
      <c r="TMM250" s="486"/>
      <c r="TMN250" s="487"/>
      <c r="TMO250" s="485"/>
      <c r="TMP250" s="486"/>
      <c r="TMQ250" s="486"/>
      <c r="TMR250" s="486"/>
      <c r="TMS250" s="486"/>
      <c r="TMT250" s="486"/>
      <c r="TMU250" s="486"/>
      <c r="TMV250" s="487"/>
      <c r="TMW250" s="485"/>
      <c r="TMX250" s="486"/>
      <c r="TMY250" s="486"/>
      <c r="TMZ250" s="486"/>
      <c r="TNA250" s="486"/>
      <c r="TNB250" s="486"/>
      <c r="TNC250" s="486"/>
      <c r="TND250" s="487"/>
      <c r="TNE250" s="485"/>
      <c r="TNF250" s="486"/>
      <c r="TNG250" s="486"/>
      <c r="TNH250" s="486"/>
      <c r="TNI250" s="486"/>
      <c r="TNJ250" s="486"/>
      <c r="TNK250" s="486"/>
      <c r="TNL250" s="487"/>
      <c r="TNM250" s="485"/>
      <c r="TNN250" s="486"/>
      <c r="TNO250" s="486"/>
      <c r="TNP250" s="486"/>
      <c r="TNQ250" s="486"/>
      <c r="TNR250" s="486"/>
      <c r="TNS250" s="486"/>
      <c r="TNT250" s="487"/>
      <c r="TNU250" s="485"/>
      <c r="TNV250" s="486"/>
      <c r="TNW250" s="486"/>
      <c r="TNX250" s="486"/>
      <c r="TNY250" s="486"/>
      <c r="TNZ250" s="486"/>
      <c r="TOA250" s="486"/>
      <c r="TOB250" s="487"/>
      <c r="TOC250" s="485"/>
      <c r="TOD250" s="486"/>
      <c r="TOE250" s="486"/>
      <c r="TOF250" s="486"/>
      <c r="TOG250" s="486"/>
      <c r="TOH250" s="486"/>
      <c r="TOI250" s="486"/>
      <c r="TOJ250" s="487"/>
      <c r="TOK250" s="485"/>
      <c r="TOL250" s="486"/>
      <c r="TOM250" s="486"/>
      <c r="TON250" s="486"/>
      <c r="TOO250" s="486"/>
      <c r="TOP250" s="486"/>
      <c r="TOQ250" s="486"/>
      <c r="TOR250" s="487"/>
      <c r="TOS250" s="485"/>
      <c r="TOT250" s="486"/>
      <c r="TOU250" s="486"/>
      <c r="TOV250" s="486"/>
      <c r="TOW250" s="486"/>
      <c r="TOX250" s="486"/>
      <c r="TOY250" s="486"/>
      <c r="TOZ250" s="487"/>
      <c r="TPA250" s="485"/>
      <c r="TPB250" s="486"/>
      <c r="TPC250" s="486"/>
      <c r="TPD250" s="486"/>
      <c r="TPE250" s="486"/>
      <c r="TPF250" s="486"/>
      <c r="TPG250" s="486"/>
      <c r="TPH250" s="487"/>
      <c r="TPI250" s="485"/>
      <c r="TPJ250" s="486"/>
      <c r="TPK250" s="486"/>
      <c r="TPL250" s="486"/>
      <c r="TPM250" s="486"/>
      <c r="TPN250" s="486"/>
      <c r="TPO250" s="486"/>
      <c r="TPP250" s="487"/>
      <c r="TPQ250" s="485"/>
      <c r="TPR250" s="486"/>
      <c r="TPS250" s="486"/>
      <c r="TPT250" s="486"/>
      <c r="TPU250" s="486"/>
      <c r="TPV250" s="486"/>
      <c r="TPW250" s="486"/>
      <c r="TPX250" s="487"/>
      <c r="TPY250" s="485"/>
      <c r="TPZ250" s="486"/>
      <c r="TQA250" s="486"/>
      <c r="TQB250" s="486"/>
      <c r="TQC250" s="486"/>
      <c r="TQD250" s="486"/>
      <c r="TQE250" s="486"/>
      <c r="TQF250" s="487"/>
      <c r="TQG250" s="485"/>
      <c r="TQH250" s="486"/>
      <c r="TQI250" s="486"/>
      <c r="TQJ250" s="486"/>
      <c r="TQK250" s="486"/>
      <c r="TQL250" s="486"/>
      <c r="TQM250" s="486"/>
      <c r="TQN250" s="487"/>
      <c r="TQO250" s="485"/>
      <c r="TQP250" s="486"/>
      <c r="TQQ250" s="486"/>
      <c r="TQR250" s="486"/>
      <c r="TQS250" s="486"/>
      <c r="TQT250" s="486"/>
      <c r="TQU250" s="486"/>
      <c r="TQV250" s="487"/>
      <c r="TQW250" s="485"/>
      <c r="TQX250" s="486"/>
      <c r="TQY250" s="486"/>
      <c r="TQZ250" s="486"/>
      <c r="TRA250" s="486"/>
      <c r="TRB250" s="486"/>
      <c r="TRC250" s="486"/>
      <c r="TRD250" s="487"/>
      <c r="TRE250" s="485"/>
      <c r="TRF250" s="486"/>
      <c r="TRG250" s="486"/>
      <c r="TRH250" s="486"/>
      <c r="TRI250" s="486"/>
      <c r="TRJ250" s="486"/>
      <c r="TRK250" s="486"/>
      <c r="TRL250" s="487"/>
      <c r="TRM250" s="485"/>
      <c r="TRN250" s="486"/>
      <c r="TRO250" s="486"/>
      <c r="TRP250" s="486"/>
      <c r="TRQ250" s="486"/>
      <c r="TRR250" s="486"/>
      <c r="TRS250" s="486"/>
      <c r="TRT250" s="487"/>
      <c r="TRU250" s="485"/>
      <c r="TRV250" s="486"/>
      <c r="TRW250" s="486"/>
      <c r="TRX250" s="486"/>
      <c r="TRY250" s="486"/>
      <c r="TRZ250" s="486"/>
      <c r="TSA250" s="486"/>
      <c r="TSB250" s="487"/>
      <c r="TSC250" s="485"/>
      <c r="TSD250" s="486"/>
      <c r="TSE250" s="486"/>
      <c r="TSF250" s="486"/>
      <c r="TSG250" s="486"/>
      <c r="TSH250" s="486"/>
      <c r="TSI250" s="486"/>
      <c r="TSJ250" s="487"/>
      <c r="TSK250" s="485"/>
      <c r="TSL250" s="486"/>
      <c r="TSM250" s="486"/>
      <c r="TSN250" s="486"/>
      <c r="TSO250" s="486"/>
      <c r="TSP250" s="486"/>
      <c r="TSQ250" s="486"/>
      <c r="TSR250" s="487"/>
      <c r="TSS250" s="485"/>
      <c r="TST250" s="486"/>
      <c r="TSU250" s="486"/>
      <c r="TSV250" s="486"/>
      <c r="TSW250" s="486"/>
      <c r="TSX250" s="486"/>
      <c r="TSY250" s="486"/>
      <c r="TSZ250" s="487"/>
      <c r="TTA250" s="485"/>
      <c r="TTB250" s="486"/>
      <c r="TTC250" s="486"/>
      <c r="TTD250" s="486"/>
      <c r="TTE250" s="486"/>
      <c r="TTF250" s="486"/>
      <c r="TTG250" s="486"/>
      <c r="TTH250" s="487"/>
      <c r="TTI250" s="485"/>
      <c r="TTJ250" s="486"/>
      <c r="TTK250" s="486"/>
      <c r="TTL250" s="486"/>
      <c r="TTM250" s="486"/>
      <c r="TTN250" s="486"/>
      <c r="TTO250" s="486"/>
      <c r="TTP250" s="487"/>
      <c r="TTQ250" s="485"/>
      <c r="TTR250" s="486"/>
      <c r="TTS250" s="486"/>
      <c r="TTT250" s="486"/>
      <c r="TTU250" s="486"/>
      <c r="TTV250" s="486"/>
      <c r="TTW250" s="486"/>
      <c r="TTX250" s="487"/>
      <c r="TTY250" s="485"/>
      <c r="TTZ250" s="486"/>
      <c r="TUA250" s="486"/>
      <c r="TUB250" s="486"/>
      <c r="TUC250" s="486"/>
      <c r="TUD250" s="486"/>
      <c r="TUE250" s="486"/>
      <c r="TUF250" s="487"/>
      <c r="TUG250" s="485"/>
      <c r="TUH250" s="486"/>
      <c r="TUI250" s="486"/>
      <c r="TUJ250" s="486"/>
      <c r="TUK250" s="486"/>
      <c r="TUL250" s="486"/>
      <c r="TUM250" s="486"/>
      <c r="TUN250" s="487"/>
      <c r="TUO250" s="485"/>
      <c r="TUP250" s="486"/>
      <c r="TUQ250" s="486"/>
      <c r="TUR250" s="486"/>
      <c r="TUS250" s="486"/>
      <c r="TUT250" s="486"/>
      <c r="TUU250" s="486"/>
      <c r="TUV250" s="487"/>
      <c r="TUW250" s="485"/>
      <c r="TUX250" s="486"/>
      <c r="TUY250" s="486"/>
      <c r="TUZ250" s="486"/>
      <c r="TVA250" s="486"/>
      <c r="TVB250" s="486"/>
      <c r="TVC250" s="486"/>
      <c r="TVD250" s="487"/>
      <c r="TVE250" s="485"/>
      <c r="TVF250" s="486"/>
      <c r="TVG250" s="486"/>
      <c r="TVH250" s="486"/>
      <c r="TVI250" s="486"/>
      <c r="TVJ250" s="486"/>
      <c r="TVK250" s="486"/>
      <c r="TVL250" s="487"/>
      <c r="TVM250" s="485"/>
      <c r="TVN250" s="486"/>
      <c r="TVO250" s="486"/>
      <c r="TVP250" s="486"/>
      <c r="TVQ250" s="486"/>
      <c r="TVR250" s="486"/>
      <c r="TVS250" s="486"/>
      <c r="TVT250" s="487"/>
      <c r="TVU250" s="485"/>
      <c r="TVV250" s="486"/>
      <c r="TVW250" s="486"/>
      <c r="TVX250" s="486"/>
      <c r="TVY250" s="486"/>
      <c r="TVZ250" s="486"/>
      <c r="TWA250" s="486"/>
      <c r="TWB250" s="487"/>
      <c r="TWC250" s="485"/>
      <c r="TWD250" s="486"/>
      <c r="TWE250" s="486"/>
      <c r="TWF250" s="486"/>
      <c r="TWG250" s="486"/>
      <c r="TWH250" s="486"/>
      <c r="TWI250" s="486"/>
      <c r="TWJ250" s="487"/>
      <c r="TWK250" s="485"/>
      <c r="TWL250" s="486"/>
      <c r="TWM250" s="486"/>
      <c r="TWN250" s="486"/>
      <c r="TWO250" s="486"/>
      <c r="TWP250" s="486"/>
      <c r="TWQ250" s="486"/>
      <c r="TWR250" s="487"/>
      <c r="TWS250" s="485"/>
      <c r="TWT250" s="486"/>
      <c r="TWU250" s="486"/>
      <c r="TWV250" s="486"/>
      <c r="TWW250" s="486"/>
      <c r="TWX250" s="486"/>
      <c r="TWY250" s="486"/>
      <c r="TWZ250" s="487"/>
      <c r="TXA250" s="485"/>
      <c r="TXB250" s="486"/>
      <c r="TXC250" s="486"/>
      <c r="TXD250" s="486"/>
      <c r="TXE250" s="486"/>
      <c r="TXF250" s="486"/>
      <c r="TXG250" s="486"/>
      <c r="TXH250" s="487"/>
      <c r="TXI250" s="485"/>
      <c r="TXJ250" s="486"/>
      <c r="TXK250" s="486"/>
      <c r="TXL250" s="486"/>
      <c r="TXM250" s="486"/>
      <c r="TXN250" s="486"/>
      <c r="TXO250" s="486"/>
      <c r="TXP250" s="487"/>
      <c r="TXQ250" s="485"/>
      <c r="TXR250" s="486"/>
      <c r="TXS250" s="486"/>
      <c r="TXT250" s="486"/>
      <c r="TXU250" s="486"/>
      <c r="TXV250" s="486"/>
      <c r="TXW250" s="486"/>
      <c r="TXX250" s="487"/>
      <c r="TXY250" s="485"/>
      <c r="TXZ250" s="486"/>
      <c r="TYA250" s="486"/>
      <c r="TYB250" s="486"/>
      <c r="TYC250" s="486"/>
      <c r="TYD250" s="486"/>
      <c r="TYE250" s="486"/>
      <c r="TYF250" s="487"/>
      <c r="TYG250" s="485"/>
      <c r="TYH250" s="486"/>
      <c r="TYI250" s="486"/>
      <c r="TYJ250" s="486"/>
      <c r="TYK250" s="486"/>
      <c r="TYL250" s="486"/>
      <c r="TYM250" s="486"/>
      <c r="TYN250" s="487"/>
      <c r="TYO250" s="485"/>
      <c r="TYP250" s="486"/>
      <c r="TYQ250" s="486"/>
      <c r="TYR250" s="486"/>
      <c r="TYS250" s="486"/>
      <c r="TYT250" s="486"/>
      <c r="TYU250" s="486"/>
      <c r="TYV250" s="487"/>
      <c r="TYW250" s="485"/>
      <c r="TYX250" s="486"/>
      <c r="TYY250" s="486"/>
      <c r="TYZ250" s="486"/>
      <c r="TZA250" s="486"/>
      <c r="TZB250" s="486"/>
      <c r="TZC250" s="486"/>
      <c r="TZD250" s="487"/>
      <c r="TZE250" s="485"/>
      <c r="TZF250" s="486"/>
      <c r="TZG250" s="486"/>
      <c r="TZH250" s="486"/>
      <c r="TZI250" s="486"/>
      <c r="TZJ250" s="486"/>
      <c r="TZK250" s="486"/>
      <c r="TZL250" s="487"/>
      <c r="TZM250" s="485"/>
      <c r="TZN250" s="486"/>
      <c r="TZO250" s="486"/>
      <c r="TZP250" s="486"/>
      <c r="TZQ250" s="486"/>
      <c r="TZR250" s="486"/>
      <c r="TZS250" s="486"/>
      <c r="TZT250" s="487"/>
      <c r="TZU250" s="485"/>
      <c r="TZV250" s="486"/>
      <c r="TZW250" s="486"/>
      <c r="TZX250" s="486"/>
      <c r="TZY250" s="486"/>
      <c r="TZZ250" s="486"/>
      <c r="UAA250" s="486"/>
      <c r="UAB250" s="487"/>
      <c r="UAC250" s="485"/>
      <c r="UAD250" s="486"/>
      <c r="UAE250" s="486"/>
      <c r="UAF250" s="486"/>
      <c r="UAG250" s="486"/>
      <c r="UAH250" s="486"/>
      <c r="UAI250" s="486"/>
      <c r="UAJ250" s="487"/>
      <c r="UAK250" s="485"/>
      <c r="UAL250" s="486"/>
      <c r="UAM250" s="486"/>
      <c r="UAN250" s="486"/>
      <c r="UAO250" s="486"/>
      <c r="UAP250" s="486"/>
      <c r="UAQ250" s="486"/>
      <c r="UAR250" s="487"/>
      <c r="UAS250" s="485"/>
      <c r="UAT250" s="486"/>
      <c r="UAU250" s="486"/>
      <c r="UAV250" s="486"/>
      <c r="UAW250" s="486"/>
      <c r="UAX250" s="486"/>
      <c r="UAY250" s="486"/>
      <c r="UAZ250" s="487"/>
      <c r="UBA250" s="485"/>
      <c r="UBB250" s="486"/>
      <c r="UBC250" s="486"/>
      <c r="UBD250" s="486"/>
      <c r="UBE250" s="486"/>
      <c r="UBF250" s="486"/>
      <c r="UBG250" s="486"/>
      <c r="UBH250" s="487"/>
      <c r="UBI250" s="485"/>
      <c r="UBJ250" s="486"/>
      <c r="UBK250" s="486"/>
      <c r="UBL250" s="486"/>
      <c r="UBM250" s="486"/>
      <c r="UBN250" s="486"/>
      <c r="UBO250" s="486"/>
      <c r="UBP250" s="487"/>
      <c r="UBQ250" s="485"/>
      <c r="UBR250" s="486"/>
      <c r="UBS250" s="486"/>
      <c r="UBT250" s="486"/>
      <c r="UBU250" s="486"/>
      <c r="UBV250" s="486"/>
      <c r="UBW250" s="486"/>
      <c r="UBX250" s="487"/>
      <c r="UBY250" s="485"/>
      <c r="UBZ250" s="486"/>
      <c r="UCA250" s="486"/>
      <c r="UCB250" s="486"/>
      <c r="UCC250" s="486"/>
      <c r="UCD250" s="486"/>
      <c r="UCE250" s="486"/>
      <c r="UCF250" s="487"/>
      <c r="UCG250" s="485"/>
      <c r="UCH250" s="486"/>
      <c r="UCI250" s="486"/>
      <c r="UCJ250" s="486"/>
      <c r="UCK250" s="486"/>
      <c r="UCL250" s="486"/>
      <c r="UCM250" s="486"/>
      <c r="UCN250" s="487"/>
      <c r="UCO250" s="485"/>
      <c r="UCP250" s="486"/>
      <c r="UCQ250" s="486"/>
      <c r="UCR250" s="486"/>
      <c r="UCS250" s="486"/>
      <c r="UCT250" s="486"/>
      <c r="UCU250" s="486"/>
      <c r="UCV250" s="487"/>
      <c r="UCW250" s="485"/>
      <c r="UCX250" s="486"/>
      <c r="UCY250" s="486"/>
      <c r="UCZ250" s="486"/>
      <c r="UDA250" s="486"/>
      <c r="UDB250" s="486"/>
      <c r="UDC250" s="486"/>
      <c r="UDD250" s="487"/>
      <c r="UDE250" s="485"/>
      <c r="UDF250" s="486"/>
      <c r="UDG250" s="486"/>
      <c r="UDH250" s="486"/>
      <c r="UDI250" s="486"/>
      <c r="UDJ250" s="486"/>
      <c r="UDK250" s="486"/>
      <c r="UDL250" s="487"/>
      <c r="UDM250" s="485"/>
      <c r="UDN250" s="486"/>
      <c r="UDO250" s="486"/>
      <c r="UDP250" s="486"/>
      <c r="UDQ250" s="486"/>
      <c r="UDR250" s="486"/>
      <c r="UDS250" s="486"/>
      <c r="UDT250" s="487"/>
      <c r="UDU250" s="485"/>
      <c r="UDV250" s="486"/>
      <c r="UDW250" s="486"/>
      <c r="UDX250" s="486"/>
      <c r="UDY250" s="486"/>
      <c r="UDZ250" s="486"/>
      <c r="UEA250" s="486"/>
      <c r="UEB250" s="487"/>
      <c r="UEC250" s="485"/>
      <c r="UED250" s="486"/>
      <c r="UEE250" s="486"/>
      <c r="UEF250" s="486"/>
      <c r="UEG250" s="486"/>
      <c r="UEH250" s="486"/>
      <c r="UEI250" s="486"/>
      <c r="UEJ250" s="487"/>
      <c r="UEK250" s="485"/>
      <c r="UEL250" s="486"/>
      <c r="UEM250" s="486"/>
      <c r="UEN250" s="486"/>
      <c r="UEO250" s="486"/>
      <c r="UEP250" s="486"/>
      <c r="UEQ250" s="486"/>
      <c r="UER250" s="487"/>
      <c r="UES250" s="485"/>
      <c r="UET250" s="486"/>
      <c r="UEU250" s="486"/>
      <c r="UEV250" s="486"/>
      <c r="UEW250" s="486"/>
      <c r="UEX250" s="486"/>
      <c r="UEY250" s="486"/>
      <c r="UEZ250" s="487"/>
      <c r="UFA250" s="485"/>
      <c r="UFB250" s="486"/>
      <c r="UFC250" s="486"/>
      <c r="UFD250" s="486"/>
      <c r="UFE250" s="486"/>
      <c r="UFF250" s="486"/>
      <c r="UFG250" s="486"/>
      <c r="UFH250" s="487"/>
      <c r="UFI250" s="485"/>
      <c r="UFJ250" s="486"/>
      <c r="UFK250" s="486"/>
      <c r="UFL250" s="486"/>
      <c r="UFM250" s="486"/>
      <c r="UFN250" s="486"/>
      <c r="UFO250" s="486"/>
      <c r="UFP250" s="487"/>
      <c r="UFQ250" s="485"/>
      <c r="UFR250" s="486"/>
      <c r="UFS250" s="486"/>
      <c r="UFT250" s="486"/>
      <c r="UFU250" s="486"/>
      <c r="UFV250" s="486"/>
      <c r="UFW250" s="486"/>
      <c r="UFX250" s="487"/>
      <c r="UFY250" s="485"/>
      <c r="UFZ250" s="486"/>
      <c r="UGA250" s="486"/>
      <c r="UGB250" s="486"/>
      <c r="UGC250" s="486"/>
      <c r="UGD250" s="486"/>
      <c r="UGE250" s="486"/>
      <c r="UGF250" s="487"/>
      <c r="UGG250" s="485"/>
      <c r="UGH250" s="486"/>
      <c r="UGI250" s="486"/>
      <c r="UGJ250" s="486"/>
      <c r="UGK250" s="486"/>
      <c r="UGL250" s="486"/>
      <c r="UGM250" s="486"/>
      <c r="UGN250" s="487"/>
      <c r="UGO250" s="485"/>
      <c r="UGP250" s="486"/>
      <c r="UGQ250" s="486"/>
      <c r="UGR250" s="486"/>
      <c r="UGS250" s="486"/>
      <c r="UGT250" s="486"/>
      <c r="UGU250" s="486"/>
      <c r="UGV250" s="487"/>
      <c r="UGW250" s="485"/>
      <c r="UGX250" s="486"/>
      <c r="UGY250" s="486"/>
      <c r="UGZ250" s="486"/>
      <c r="UHA250" s="486"/>
      <c r="UHB250" s="486"/>
      <c r="UHC250" s="486"/>
      <c r="UHD250" s="487"/>
      <c r="UHE250" s="485"/>
      <c r="UHF250" s="486"/>
      <c r="UHG250" s="486"/>
      <c r="UHH250" s="486"/>
      <c r="UHI250" s="486"/>
      <c r="UHJ250" s="486"/>
      <c r="UHK250" s="486"/>
      <c r="UHL250" s="487"/>
      <c r="UHM250" s="485"/>
      <c r="UHN250" s="486"/>
      <c r="UHO250" s="486"/>
      <c r="UHP250" s="486"/>
      <c r="UHQ250" s="486"/>
      <c r="UHR250" s="486"/>
      <c r="UHS250" s="486"/>
      <c r="UHT250" s="487"/>
      <c r="UHU250" s="485"/>
      <c r="UHV250" s="486"/>
      <c r="UHW250" s="486"/>
      <c r="UHX250" s="486"/>
      <c r="UHY250" s="486"/>
      <c r="UHZ250" s="486"/>
      <c r="UIA250" s="486"/>
      <c r="UIB250" s="487"/>
      <c r="UIC250" s="485"/>
      <c r="UID250" s="486"/>
      <c r="UIE250" s="486"/>
      <c r="UIF250" s="486"/>
      <c r="UIG250" s="486"/>
      <c r="UIH250" s="486"/>
      <c r="UII250" s="486"/>
      <c r="UIJ250" s="487"/>
      <c r="UIK250" s="485"/>
      <c r="UIL250" s="486"/>
      <c r="UIM250" s="486"/>
      <c r="UIN250" s="486"/>
      <c r="UIO250" s="486"/>
      <c r="UIP250" s="486"/>
      <c r="UIQ250" s="486"/>
      <c r="UIR250" s="487"/>
      <c r="UIS250" s="485"/>
      <c r="UIT250" s="486"/>
      <c r="UIU250" s="486"/>
      <c r="UIV250" s="486"/>
      <c r="UIW250" s="486"/>
      <c r="UIX250" s="486"/>
      <c r="UIY250" s="486"/>
      <c r="UIZ250" s="487"/>
      <c r="UJA250" s="485"/>
      <c r="UJB250" s="486"/>
      <c r="UJC250" s="486"/>
      <c r="UJD250" s="486"/>
      <c r="UJE250" s="486"/>
      <c r="UJF250" s="486"/>
      <c r="UJG250" s="486"/>
      <c r="UJH250" s="487"/>
      <c r="UJI250" s="485"/>
      <c r="UJJ250" s="486"/>
      <c r="UJK250" s="486"/>
      <c r="UJL250" s="486"/>
      <c r="UJM250" s="486"/>
      <c r="UJN250" s="486"/>
      <c r="UJO250" s="486"/>
      <c r="UJP250" s="487"/>
      <c r="UJQ250" s="485"/>
      <c r="UJR250" s="486"/>
      <c r="UJS250" s="486"/>
      <c r="UJT250" s="486"/>
      <c r="UJU250" s="486"/>
      <c r="UJV250" s="486"/>
      <c r="UJW250" s="486"/>
      <c r="UJX250" s="487"/>
      <c r="UJY250" s="485"/>
      <c r="UJZ250" s="486"/>
      <c r="UKA250" s="486"/>
      <c r="UKB250" s="486"/>
      <c r="UKC250" s="486"/>
      <c r="UKD250" s="486"/>
      <c r="UKE250" s="486"/>
      <c r="UKF250" s="487"/>
      <c r="UKG250" s="485"/>
      <c r="UKH250" s="486"/>
      <c r="UKI250" s="486"/>
      <c r="UKJ250" s="486"/>
      <c r="UKK250" s="486"/>
      <c r="UKL250" s="486"/>
      <c r="UKM250" s="486"/>
      <c r="UKN250" s="487"/>
      <c r="UKO250" s="485"/>
      <c r="UKP250" s="486"/>
      <c r="UKQ250" s="486"/>
      <c r="UKR250" s="486"/>
      <c r="UKS250" s="486"/>
      <c r="UKT250" s="486"/>
      <c r="UKU250" s="486"/>
      <c r="UKV250" s="487"/>
      <c r="UKW250" s="485"/>
      <c r="UKX250" s="486"/>
      <c r="UKY250" s="486"/>
      <c r="UKZ250" s="486"/>
      <c r="ULA250" s="486"/>
      <c r="ULB250" s="486"/>
      <c r="ULC250" s="486"/>
      <c r="ULD250" s="487"/>
      <c r="ULE250" s="485"/>
      <c r="ULF250" s="486"/>
      <c r="ULG250" s="486"/>
      <c r="ULH250" s="486"/>
      <c r="ULI250" s="486"/>
      <c r="ULJ250" s="486"/>
      <c r="ULK250" s="486"/>
      <c r="ULL250" s="487"/>
      <c r="ULM250" s="485"/>
      <c r="ULN250" s="486"/>
      <c r="ULO250" s="486"/>
      <c r="ULP250" s="486"/>
      <c r="ULQ250" s="486"/>
      <c r="ULR250" s="486"/>
      <c r="ULS250" s="486"/>
      <c r="ULT250" s="487"/>
      <c r="ULU250" s="485"/>
      <c r="ULV250" s="486"/>
      <c r="ULW250" s="486"/>
      <c r="ULX250" s="486"/>
      <c r="ULY250" s="486"/>
      <c r="ULZ250" s="486"/>
      <c r="UMA250" s="486"/>
      <c r="UMB250" s="487"/>
      <c r="UMC250" s="485"/>
      <c r="UMD250" s="486"/>
      <c r="UME250" s="486"/>
      <c r="UMF250" s="486"/>
      <c r="UMG250" s="486"/>
      <c r="UMH250" s="486"/>
      <c r="UMI250" s="486"/>
      <c r="UMJ250" s="487"/>
      <c r="UMK250" s="485"/>
      <c r="UML250" s="486"/>
      <c r="UMM250" s="486"/>
      <c r="UMN250" s="486"/>
      <c r="UMO250" s="486"/>
      <c r="UMP250" s="486"/>
      <c r="UMQ250" s="486"/>
      <c r="UMR250" s="487"/>
      <c r="UMS250" s="485"/>
      <c r="UMT250" s="486"/>
      <c r="UMU250" s="486"/>
      <c r="UMV250" s="486"/>
      <c r="UMW250" s="486"/>
      <c r="UMX250" s="486"/>
      <c r="UMY250" s="486"/>
      <c r="UMZ250" s="487"/>
      <c r="UNA250" s="485"/>
      <c r="UNB250" s="486"/>
      <c r="UNC250" s="486"/>
      <c r="UND250" s="486"/>
      <c r="UNE250" s="486"/>
      <c r="UNF250" s="486"/>
      <c r="UNG250" s="486"/>
      <c r="UNH250" s="487"/>
      <c r="UNI250" s="485"/>
      <c r="UNJ250" s="486"/>
      <c r="UNK250" s="486"/>
      <c r="UNL250" s="486"/>
      <c r="UNM250" s="486"/>
      <c r="UNN250" s="486"/>
      <c r="UNO250" s="486"/>
      <c r="UNP250" s="487"/>
      <c r="UNQ250" s="485"/>
      <c r="UNR250" s="486"/>
      <c r="UNS250" s="486"/>
      <c r="UNT250" s="486"/>
      <c r="UNU250" s="486"/>
      <c r="UNV250" s="486"/>
      <c r="UNW250" s="486"/>
      <c r="UNX250" s="487"/>
      <c r="UNY250" s="485"/>
      <c r="UNZ250" s="486"/>
      <c r="UOA250" s="486"/>
      <c r="UOB250" s="486"/>
      <c r="UOC250" s="486"/>
      <c r="UOD250" s="486"/>
      <c r="UOE250" s="486"/>
      <c r="UOF250" s="487"/>
      <c r="UOG250" s="485"/>
      <c r="UOH250" s="486"/>
      <c r="UOI250" s="486"/>
      <c r="UOJ250" s="486"/>
      <c r="UOK250" s="486"/>
      <c r="UOL250" s="486"/>
      <c r="UOM250" s="486"/>
      <c r="UON250" s="487"/>
      <c r="UOO250" s="485"/>
      <c r="UOP250" s="486"/>
      <c r="UOQ250" s="486"/>
      <c r="UOR250" s="486"/>
      <c r="UOS250" s="486"/>
      <c r="UOT250" s="486"/>
      <c r="UOU250" s="486"/>
      <c r="UOV250" s="487"/>
      <c r="UOW250" s="485"/>
      <c r="UOX250" s="486"/>
      <c r="UOY250" s="486"/>
      <c r="UOZ250" s="486"/>
      <c r="UPA250" s="486"/>
      <c r="UPB250" s="486"/>
      <c r="UPC250" s="486"/>
      <c r="UPD250" s="487"/>
      <c r="UPE250" s="485"/>
      <c r="UPF250" s="486"/>
      <c r="UPG250" s="486"/>
      <c r="UPH250" s="486"/>
      <c r="UPI250" s="486"/>
      <c r="UPJ250" s="486"/>
      <c r="UPK250" s="486"/>
      <c r="UPL250" s="487"/>
      <c r="UPM250" s="485"/>
      <c r="UPN250" s="486"/>
      <c r="UPO250" s="486"/>
      <c r="UPP250" s="486"/>
      <c r="UPQ250" s="486"/>
      <c r="UPR250" s="486"/>
      <c r="UPS250" s="486"/>
      <c r="UPT250" s="487"/>
      <c r="UPU250" s="485"/>
      <c r="UPV250" s="486"/>
      <c r="UPW250" s="486"/>
      <c r="UPX250" s="486"/>
      <c r="UPY250" s="486"/>
      <c r="UPZ250" s="486"/>
      <c r="UQA250" s="486"/>
      <c r="UQB250" s="487"/>
      <c r="UQC250" s="485"/>
      <c r="UQD250" s="486"/>
      <c r="UQE250" s="486"/>
      <c r="UQF250" s="486"/>
      <c r="UQG250" s="486"/>
      <c r="UQH250" s="486"/>
      <c r="UQI250" s="486"/>
      <c r="UQJ250" s="487"/>
      <c r="UQK250" s="485"/>
      <c r="UQL250" s="486"/>
      <c r="UQM250" s="486"/>
      <c r="UQN250" s="486"/>
      <c r="UQO250" s="486"/>
      <c r="UQP250" s="486"/>
      <c r="UQQ250" s="486"/>
      <c r="UQR250" s="487"/>
      <c r="UQS250" s="485"/>
      <c r="UQT250" s="486"/>
      <c r="UQU250" s="486"/>
      <c r="UQV250" s="486"/>
      <c r="UQW250" s="486"/>
      <c r="UQX250" s="486"/>
      <c r="UQY250" s="486"/>
      <c r="UQZ250" s="487"/>
      <c r="URA250" s="485"/>
      <c r="URB250" s="486"/>
      <c r="URC250" s="486"/>
      <c r="URD250" s="486"/>
      <c r="URE250" s="486"/>
      <c r="URF250" s="486"/>
      <c r="URG250" s="486"/>
      <c r="URH250" s="487"/>
      <c r="URI250" s="485"/>
      <c r="URJ250" s="486"/>
      <c r="URK250" s="486"/>
      <c r="URL250" s="486"/>
      <c r="URM250" s="486"/>
      <c r="URN250" s="486"/>
      <c r="URO250" s="486"/>
      <c r="URP250" s="487"/>
      <c r="URQ250" s="485"/>
      <c r="URR250" s="486"/>
      <c r="URS250" s="486"/>
      <c r="URT250" s="486"/>
      <c r="URU250" s="486"/>
      <c r="URV250" s="486"/>
      <c r="URW250" s="486"/>
      <c r="URX250" s="487"/>
      <c r="URY250" s="485"/>
      <c r="URZ250" s="486"/>
      <c r="USA250" s="486"/>
      <c r="USB250" s="486"/>
      <c r="USC250" s="486"/>
      <c r="USD250" s="486"/>
      <c r="USE250" s="486"/>
      <c r="USF250" s="487"/>
      <c r="USG250" s="485"/>
      <c r="USH250" s="486"/>
      <c r="USI250" s="486"/>
      <c r="USJ250" s="486"/>
      <c r="USK250" s="486"/>
      <c r="USL250" s="486"/>
      <c r="USM250" s="486"/>
      <c r="USN250" s="487"/>
      <c r="USO250" s="485"/>
      <c r="USP250" s="486"/>
      <c r="USQ250" s="486"/>
      <c r="USR250" s="486"/>
      <c r="USS250" s="486"/>
      <c r="UST250" s="486"/>
      <c r="USU250" s="486"/>
      <c r="USV250" s="487"/>
      <c r="USW250" s="485"/>
      <c r="USX250" s="486"/>
      <c r="USY250" s="486"/>
      <c r="USZ250" s="486"/>
      <c r="UTA250" s="486"/>
      <c r="UTB250" s="486"/>
      <c r="UTC250" s="486"/>
      <c r="UTD250" s="487"/>
      <c r="UTE250" s="485"/>
      <c r="UTF250" s="486"/>
      <c r="UTG250" s="486"/>
      <c r="UTH250" s="486"/>
      <c r="UTI250" s="486"/>
      <c r="UTJ250" s="486"/>
      <c r="UTK250" s="486"/>
      <c r="UTL250" s="487"/>
      <c r="UTM250" s="485"/>
      <c r="UTN250" s="486"/>
      <c r="UTO250" s="486"/>
      <c r="UTP250" s="486"/>
      <c r="UTQ250" s="486"/>
      <c r="UTR250" s="486"/>
      <c r="UTS250" s="486"/>
      <c r="UTT250" s="487"/>
      <c r="UTU250" s="485"/>
      <c r="UTV250" s="486"/>
      <c r="UTW250" s="486"/>
      <c r="UTX250" s="486"/>
      <c r="UTY250" s="486"/>
      <c r="UTZ250" s="486"/>
      <c r="UUA250" s="486"/>
      <c r="UUB250" s="487"/>
      <c r="UUC250" s="485"/>
      <c r="UUD250" s="486"/>
      <c r="UUE250" s="486"/>
      <c r="UUF250" s="486"/>
      <c r="UUG250" s="486"/>
      <c r="UUH250" s="486"/>
      <c r="UUI250" s="486"/>
      <c r="UUJ250" s="487"/>
      <c r="UUK250" s="485"/>
      <c r="UUL250" s="486"/>
      <c r="UUM250" s="486"/>
      <c r="UUN250" s="486"/>
      <c r="UUO250" s="486"/>
      <c r="UUP250" s="486"/>
      <c r="UUQ250" s="486"/>
      <c r="UUR250" s="487"/>
      <c r="UUS250" s="485"/>
      <c r="UUT250" s="486"/>
      <c r="UUU250" s="486"/>
      <c r="UUV250" s="486"/>
      <c r="UUW250" s="486"/>
      <c r="UUX250" s="486"/>
      <c r="UUY250" s="486"/>
      <c r="UUZ250" s="487"/>
      <c r="UVA250" s="485"/>
      <c r="UVB250" s="486"/>
      <c r="UVC250" s="486"/>
      <c r="UVD250" s="486"/>
      <c r="UVE250" s="486"/>
      <c r="UVF250" s="486"/>
      <c r="UVG250" s="486"/>
      <c r="UVH250" s="487"/>
      <c r="UVI250" s="485"/>
      <c r="UVJ250" s="486"/>
      <c r="UVK250" s="486"/>
      <c r="UVL250" s="486"/>
      <c r="UVM250" s="486"/>
      <c r="UVN250" s="486"/>
      <c r="UVO250" s="486"/>
      <c r="UVP250" s="487"/>
      <c r="UVQ250" s="485"/>
      <c r="UVR250" s="486"/>
      <c r="UVS250" s="486"/>
      <c r="UVT250" s="486"/>
      <c r="UVU250" s="486"/>
      <c r="UVV250" s="486"/>
      <c r="UVW250" s="486"/>
      <c r="UVX250" s="487"/>
      <c r="UVY250" s="485"/>
      <c r="UVZ250" s="486"/>
      <c r="UWA250" s="486"/>
      <c r="UWB250" s="486"/>
      <c r="UWC250" s="486"/>
      <c r="UWD250" s="486"/>
      <c r="UWE250" s="486"/>
      <c r="UWF250" s="487"/>
      <c r="UWG250" s="485"/>
      <c r="UWH250" s="486"/>
      <c r="UWI250" s="486"/>
      <c r="UWJ250" s="486"/>
      <c r="UWK250" s="486"/>
      <c r="UWL250" s="486"/>
      <c r="UWM250" s="486"/>
      <c r="UWN250" s="487"/>
      <c r="UWO250" s="485"/>
      <c r="UWP250" s="486"/>
      <c r="UWQ250" s="486"/>
      <c r="UWR250" s="486"/>
      <c r="UWS250" s="486"/>
      <c r="UWT250" s="486"/>
      <c r="UWU250" s="486"/>
      <c r="UWV250" s="487"/>
      <c r="UWW250" s="485"/>
      <c r="UWX250" s="486"/>
      <c r="UWY250" s="486"/>
      <c r="UWZ250" s="486"/>
      <c r="UXA250" s="486"/>
      <c r="UXB250" s="486"/>
      <c r="UXC250" s="486"/>
      <c r="UXD250" s="487"/>
      <c r="UXE250" s="485"/>
      <c r="UXF250" s="486"/>
      <c r="UXG250" s="486"/>
      <c r="UXH250" s="486"/>
      <c r="UXI250" s="486"/>
      <c r="UXJ250" s="486"/>
      <c r="UXK250" s="486"/>
      <c r="UXL250" s="487"/>
      <c r="UXM250" s="485"/>
      <c r="UXN250" s="486"/>
      <c r="UXO250" s="486"/>
      <c r="UXP250" s="486"/>
      <c r="UXQ250" s="486"/>
      <c r="UXR250" s="486"/>
      <c r="UXS250" s="486"/>
      <c r="UXT250" s="487"/>
      <c r="UXU250" s="485"/>
      <c r="UXV250" s="486"/>
      <c r="UXW250" s="486"/>
      <c r="UXX250" s="486"/>
      <c r="UXY250" s="486"/>
      <c r="UXZ250" s="486"/>
      <c r="UYA250" s="486"/>
      <c r="UYB250" s="487"/>
      <c r="UYC250" s="485"/>
      <c r="UYD250" s="486"/>
      <c r="UYE250" s="486"/>
      <c r="UYF250" s="486"/>
      <c r="UYG250" s="486"/>
      <c r="UYH250" s="486"/>
      <c r="UYI250" s="486"/>
      <c r="UYJ250" s="487"/>
      <c r="UYK250" s="485"/>
      <c r="UYL250" s="486"/>
      <c r="UYM250" s="486"/>
      <c r="UYN250" s="486"/>
      <c r="UYO250" s="486"/>
      <c r="UYP250" s="486"/>
      <c r="UYQ250" s="486"/>
      <c r="UYR250" s="487"/>
      <c r="UYS250" s="485"/>
      <c r="UYT250" s="486"/>
      <c r="UYU250" s="486"/>
      <c r="UYV250" s="486"/>
      <c r="UYW250" s="486"/>
      <c r="UYX250" s="486"/>
      <c r="UYY250" s="486"/>
      <c r="UYZ250" s="487"/>
      <c r="UZA250" s="485"/>
      <c r="UZB250" s="486"/>
      <c r="UZC250" s="486"/>
      <c r="UZD250" s="486"/>
      <c r="UZE250" s="486"/>
      <c r="UZF250" s="486"/>
      <c r="UZG250" s="486"/>
      <c r="UZH250" s="487"/>
      <c r="UZI250" s="485"/>
      <c r="UZJ250" s="486"/>
      <c r="UZK250" s="486"/>
      <c r="UZL250" s="486"/>
      <c r="UZM250" s="486"/>
      <c r="UZN250" s="486"/>
      <c r="UZO250" s="486"/>
      <c r="UZP250" s="487"/>
      <c r="UZQ250" s="485"/>
      <c r="UZR250" s="486"/>
      <c r="UZS250" s="486"/>
      <c r="UZT250" s="486"/>
      <c r="UZU250" s="486"/>
      <c r="UZV250" s="486"/>
      <c r="UZW250" s="486"/>
      <c r="UZX250" s="487"/>
      <c r="UZY250" s="485"/>
      <c r="UZZ250" s="486"/>
      <c r="VAA250" s="486"/>
      <c r="VAB250" s="486"/>
      <c r="VAC250" s="486"/>
      <c r="VAD250" s="486"/>
      <c r="VAE250" s="486"/>
      <c r="VAF250" s="487"/>
      <c r="VAG250" s="485"/>
      <c r="VAH250" s="486"/>
      <c r="VAI250" s="486"/>
      <c r="VAJ250" s="486"/>
      <c r="VAK250" s="486"/>
      <c r="VAL250" s="486"/>
      <c r="VAM250" s="486"/>
      <c r="VAN250" s="487"/>
      <c r="VAO250" s="485"/>
      <c r="VAP250" s="486"/>
      <c r="VAQ250" s="486"/>
      <c r="VAR250" s="486"/>
      <c r="VAS250" s="486"/>
      <c r="VAT250" s="486"/>
      <c r="VAU250" s="486"/>
      <c r="VAV250" s="487"/>
      <c r="VAW250" s="485"/>
      <c r="VAX250" s="486"/>
      <c r="VAY250" s="486"/>
      <c r="VAZ250" s="486"/>
      <c r="VBA250" s="486"/>
      <c r="VBB250" s="486"/>
      <c r="VBC250" s="486"/>
      <c r="VBD250" s="487"/>
      <c r="VBE250" s="485"/>
      <c r="VBF250" s="486"/>
      <c r="VBG250" s="486"/>
      <c r="VBH250" s="486"/>
      <c r="VBI250" s="486"/>
      <c r="VBJ250" s="486"/>
      <c r="VBK250" s="486"/>
      <c r="VBL250" s="487"/>
      <c r="VBM250" s="485"/>
      <c r="VBN250" s="486"/>
      <c r="VBO250" s="486"/>
      <c r="VBP250" s="486"/>
      <c r="VBQ250" s="486"/>
      <c r="VBR250" s="486"/>
      <c r="VBS250" s="486"/>
      <c r="VBT250" s="487"/>
      <c r="VBU250" s="485"/>
      <c r="VBV250" s="486"/>
      <c r="VBW250" s="486"/>
      <c r="VBX250" s="486"/>
      <c r="VBY250" s="486"/>
      <c r="VBZ250" s="486"/>
      <c r="VCA250" s="486"/>
      <c r="VCB250" s="487"/>
      <c r="VCC250" s="485"/>
      <c r="VCD250" s="486"/>
      <c r="VCE250" s="486"/>
      <c r="VCF250" s="486"/>
      <c r="VCG250" s="486"/>
      <c r="VCH250" s="486"/>
      <c r="VCI250" s="486"/>
      <c r="VCJ250" s="487"/>
      <c r="VCK250" s="485"/>
      <c r="VCL250" s="486"/>
      <c r="VCM250" s="486"/>
      <c r="VCN250" s="486"/>
      <c r="VCO250" s="486"/>
      <c r="VCP250" s="486"/>
      <c r="VCQ250" s="486"/>
      <c r="VCR250" s="487"/>
      <c r="VCS250" s="485"/>
      <c r="VCT250" s="486"/>
      <c r="VCU250" s="486"/>
      <c r="VCV250" s="486"/>
      <c r="VCW250" s="486"/>
      <c r="VCX250" s="486"/>
      <c r="VCY250" s="486"/>
      <c r="VCZ250" s="487"/>
      <c r="VDA250" s="485"/>
      <c r="VDB250" s="486"/>
      <c r="VDC250" s="486"/>
      <c r="VDD250" s="486"/>
      <c r="VDE250" s="486"/>
      <c r="VDF250" s="486"/>
      <c r="VDG250" s="486"/>
      <c r="VDH250" s="487"/>
      <c r="VDI250" s="485"/>
      <c r="VDJ250" s="486"/>
      <c r="VDK250" s="486"/>
      <c r="VDL250" s="486"/>
      <c r="VDM250" s="486"/>
      <c r="VDN250" s="486"/>
      <c r="VDO250" s="486"/>
      <c r="VDP250" s="487"/>
      <c r="VDQ250" s="485"/>
      <c r="VDR250" s="486"/>
      <c r="VDS250" s="486"/>
      <c r="VDT250" s="486"/>
      <c r="VDU250" s="486"/>
      <c r="VDV250" s="486"/>
      <c r="VDW250" s="486"/>
      <c r="VDX250" s="487"/>
      <c r="VDY250" s="485"/>
      <c r="VDZ250" s="486"/>
      <c r="VEA250" s="486"/>
      <c r="VEB250" s="486"/>
      <c r="VEC250" s="486"/>
      <c r="VED250" s="486"/>
      <c r="VEE250" s="486"/>
      <c r="VEF250" s="487"/>
      <c r="VEG250" s="485"/>
      <c r="VEH250" s="486"/>
      <c r="VEI250" s="486"/>
      <c r="VEJ250" s="486"/>
      <c r="VEK250" s="486"/>
      <c r="VEL250" s="486"/>
      <c r="VEM250" s="486"/>
      <c r="VEN250" s="487"/>
      <c r="VEO250" s="485"/>
      <c r="VEP250" s="486"/>
      <c r="VEQ250" s="486"/>
      <c r="VER250" s="486"/>
      <c r="VES250" s="486"/>
      <c r="VET250" s="486"/>
      <c r="VEU250" s="486"/>
      <c r="VEV250" s="487"/>
      <c r="VEW250" s="485"/>
      <c r="VEX250" s="486"/>
      <c r="VEY250" s="486"/>
      <c r="VEZ250" s="486"/>
      <c r="VFA250" s="486"/>
      <c r="VFB250" s="486"/>
      <c r="VFC250" s="486"/>
      <c r="VFD250" s="487"/>
      <c r="VFE250" s="485"/>
      <c r="VFF250" s="486"/>
      <c r="VFG250" s="486"/>
      <c r="VFH250" s="486"/>
      <c r="VFI250" s="486"/>
      <c r="VFJ250" s="486"/>
      <c r="VFK250" s="486"/>
      <c r="VFL250" s="487"/>
      <c r="VFM250" s="485"/>
      <c r="VFN250" s="486"/>
      <c r="VFO250" s="486"/>
      <c r="VFP250" s="486"/>
      <c r="VFQ250" s="486"/>
      <c r="VFR250" s="486"/>
      <c r="VFS250" s="486"/>
      <c r="VFT250" s="487"/>
      <c r="VFU250" s="485"/>
      <c r="VFV250" s="486"/>
      <c r="VFW250" s="486"/>
      <c r="VFX250" s="486"/>
      <c r="VFY250" s="486"/>
      <c r="VFZ250" s="486"/>
      <c r="VGA250" s="486"/>
      <c r="VGB250" s="487"/>
      <c r="VGC250" s="485"/>
      <c r="VGD250" s="486"/>
      <c r="VGE250" s="486"/>
      <c r="VGF250" s="486"/>
      <c r="VGG250" s="486"/>
      <c r="VGH250" s="486"/>
      <c r="VGI250" s="486"/>
      <c r="VGJ250" s="487"/>
      <c r="VGK250" s="485"/>
      <c r="VGL250" s="486"/>
      <c r="VGM250" s="486"/>
      <c r="VGN250" s="486"/>
      <c r="VGO250" s="486"/>
      <c r="VGP250" s="486"/>
      <c r="VGQ250" s="486"/>
      <c r="VGR250" s="487"/>
      <c r="VGS250" s="485"/>
      <c r="VGT250" s="486"/>
      <c r="VGU250" s="486"/>
      <c r="VGV250" s="486"/>
      <c r="VGW250" s="486"/>
      <c r="VGX250" s="486"/>
      <c r="VGY250" s="486"/>
      <c r="VGZ250" s="487"/>
      <c r="VHA250" s="485"/>
      <c r="VHB250" s="486"/>
      <c r="VHC250" s="486"/>
      <c r="VHD250" s="486"/>
      <c r="VHE250" s="486"/>
      <c r="VHF250" s="486"/>
      <c r="VHG250" s="486"/>
      <c r="VHH250" s="487"/>
      <c r="VHI250" s="485"/>
      <c r="VHJ250" s="486"/>
      <c r="VHK250" s="486"/>
      <c r="VHL250" s="486"/>
      <c r="VHM250" s="486"/>
      <c r="VHN250" s="486"/>
      <c r="VHO250" s="486"/>
      <c r="VHP250" s="487"/>
      <c r="VHQ250" s="485"/>
      <c r="VHR250" s="486"/>
      <c r="VHS250" s="486"/>
      <c r="VHT250" s="486"/>
      <c r="VHU250" s="486"/>
      <c r="VHV250" s="486"/>
      <c r="VHW250" s="486"/>
      <c r="VHX250" s="487"/>
      <c r="VHY250" s="485"/>
      <c r="VHZ250" s="486"/>
      <c r="VIA250" s="486"/>
      <c r="VIB250" s="486"/>
      <c r="VIC250" s="486"/>
      <c r="VID250" s="486"/>
      <c r="VIE250" s="486"/>
      <c r="VIF250" s="487"/>
      <c r="VIG250" s="485"/>
      <c r="VIH250" s="486"/>
      <c r="VII250" s="486"/>
      <c r="VIJ250" s="486"/>
      <c r="VIK250" s="486"/>
      <c r="VIL250" s="486"/>
      <c r="VIM250" s="486"/>
      <c r="VIN250" s="487"/>
      <c r="VIO250" s="485"/>
      <c r="VIP250" s="486"/>
      <c r="VIQ250" s="486"/>
      <c r="VIR250" s="486"/>
      <c r="VIS250" s="486"/>
      <c r="VIT250" s="486"/>
      <c r="VIU250" s="486"/>
      <c r="VIV250" s="487"/>
      <c r="VIW250" s="485"/>
      <c r="VIX250" s="486"/>
      <c r="VIY250" s="486"/>
      <c r="VIZ250" s="486"/>
      <c r="VJA250" s="486"/>
      <c r="VJB250" s="486"/>
      <c r="VJC250" s="486"/>
      <c r="VJD250" s="487"/>
      <c r="VJE250" s="485"/>
      <c r="VJF250" s="486"/>
      <c r="VJG250" s="486"/>
      <c r="VJH250" s="486"/>
      <c r="VJI250" s="486"/>
      <c r="VJJ250" s="486"/>
      <c r="VJK250" s="486"/>
      <c r="VJL250" s="487"/>
      <c r="VJM250" s="485"/>
      <c r="VJN250" s="486"/>
      <c r="VJO250" s="486"/>
      <c r="VJP250" s="486"/>
      <c r="VJQ250" s="486"/>
      <c r="VJR250" s="486"/>
      <c r="VJS250" s="486"/>
      <c r="VJT250" s="487"/>
      <c r="VJU250" s="485"/>
      <c r="VJV250" s="486"/>
      <c r="VJW250" s="486"/>
      <c r="VJX250" s="486"/>
      <c r="VJY250" s="486"/>
      <c r="VJZ250" s="486"/>
      <c r="VKA250" s="486"/>
      <c r="VKB250" s="487"/>
      <c r="VKC250" s="485"/>
      <c r="VKD250" s="486"/>
      <c r="VKE250" s="486"/>
      <c r="VKF250" s="486"/>
      <c r="VKG250" s="486"/>
      <c r="VKH250" s="486"/>
      <c r="VKI250" s="486"/>
      <c r="VKJ250" s="487"/>
      <c r="VKK250" s="485"/>
      <c r="VKL250" s="486"/>
      <c r="VKM250" s="486"/>
      <c r="VKN250" s="486"/>
      <c r="VKO250" s="486"/>
      <c r="VKP250" s="486"/>
      <c r="VKQ250" s="486"/>
      <c r="VKR250" s="487"/>
      <c r="VKS250" s="485"/>
      <c r="VKT250" s="486"/>
      <c r="VKU250" s="486"/>
      <c r="VKV250" s="486"/>
      <c r="VKW250" s="486"/>
      <c r="VKX250" s="486"/>
      <c r="VKY250" s="486"/>
      <c r="VKZ250" s="487"/>
      <c r="VLA250" s="485"/>
      <c r="VLB250" s="486"/>
      <c r="VLC250" s="486"/>
      <c r="VLD250" s="486"/>
      <c r="VLE250" s="486"/>
      <c r="VLF250" s="486"/>
      <c r="VLG250" s="486"/>
      <c r="VLH250" s="487"/>
      <c r="VLI250" s="485"/>
      <c r="VLJ250" s="486"/>
      <c r="VLK250" s="486"/>
      <c r="VLL250" s="486"/>
      <c r="VLM250" s="486"/>
      <c r="VLN250" s="486"/>
      <c r="VLO250" s="486"/>
      <c r="VLP250" s="487"/>
      <c r="VLQ250" s="485"/>
      <c r="VLR250" s="486"/>
      <c r="VLS250" s="486"/>
      <c r="VLT250" s="486"/>
      <c r="VLU250" s="486"/>
      <c r="VLV250" s="486"/>
      <c r="VLW250" s="486"/>
      <c r="VLX250" s="487"/>
      <c r="VLY250" s="485"/>
      <c r="VLZ250" s="486"/>
      <c r="VMA250" s="486"/>
      <c r="VMB250" s="486"/>
      <c r="VMC250" s="486"/>
      <c r="VMD250" s="486"/>
      <c r="VME250" s="486"/>
      <c r="VMF250" s="487"/>
      <c r="VMG250" s="485"/>
      <c r="VMH250" s="486"/>
      <c r="VMI250" s="486"/>
      <c r="VMJ250" s="486"/>
      <c r="VMK250" s="486"/>
      <c r="VML250" s="486"/>
      <c r="VMM250" s="486"/>
      <c r="VMN250" s="487"/>
      <c r="VMO250" s="485"/>
      <c r="VMP250" s="486"/>
      <c r="VMQ250" s="486"/>
      <c r="VMR250" s="486"/>
      <c r="VMS250" s="486"/>
      <c r="VMT250" s="486"/>
      <c r="VMU250" s="486"/>
      <c r="VMV250" s="487"/>
      <c r="VMW250" s="485"/>
      <c r="VMX250" s="486"/>
      <c r="VMY250" s="486"/>
      <c r="VMZ250" s="486"/>
      <c r="VNA250" s="486"/>
      <c r="VNB250" s="486"/>
      <c r="VNC250" s="486"/>
      <c r="VND250" s="487"/>
      <c r="VNE250" s="485"/>
      <c r="VNF250" s="486"/>
      <c r="VNG250" s="486"/>
      <c r="VNH250" s="486"/>
      <c r="VNI250" s="486"/>
      <c r="VNJ250" s="486"/>
      <c r="VNK250" s="486"/>
      <c r="VNL250" s="487"/>
      <c r="VNM250" s="485"/>
      <c r="VNN250" s="486"/>
      <c r="VNO250" s="486"/>
      <c r="VNP250" s="486"/>
      <c r="VNQ250" s="486"/>
      <c r="VNR250" s="486"/>
      <c r="VNS250" s="486"/>
      <c r="VNT250" s="487"/>
      <c r="VNU250" s="485"/>
      <c r="VNV250" s="486"/>
      <c r="VNW250" s="486"/>
      <c r="VNX250" s="486"/>
      <c r="VNY250" s="486"/>
      <c r="VNZ250" s="486"/>
      <c r="VOA250" s="486"/>
      <c r="VOB250" s="487"/>
      <c r="VOC250" s="485"/>
      <c r="VOD250" s="486"/>
      <c r="VOE250" s="486"/>
      <c r="VOF250" s="486"/>
      <c r="VOG250" s="486"/>
      <c r="VOH250" s="486"/>
      <c r="VOI250" s="486"/>
      <c r="VOJ250" s="487"/>
      <c r="VOK250" s="485"/>
      <c r="VOL250" s="486"/>
      <c r="VOM250" s="486"/>
      <c r="VON250" s="486"/>
      <c r="VOO250" s="486"/>
      <c r="VOP250" s="486"/>
      <c r="VOQ250" s="486"/>
      <c r="VOR250" s="487"/>
      <c r="VOS250" s="485"/>
      <c r="VOT250" s="486"/>
      <c r="VOU250" s="486"/>
      <c r="VOV250" s="486"/>
      <c r="VOW250" s="486"/>
      <c r="VOX250" s="486"/>
      <c r="VOY250" s="486"/>
      <c r="VOZ250" s="487"/>
      <c r="VPA250" s="485"/>
      <c r="VPB250" s="486"/>
      <c r="VPC250" s="486"/>
      <c r="VPD250" s="486"/>
      <c r="VPE250" s="486"/>
      <c r="VPF250" s="486"/>
      <c r="VPG250" s="486"/>
      <c r="VPH250" s="487"/>
      <c r="VPI250" s="485"/>
      <c r="VPJ250" s="486"/>
      <c r="VPK250" s="486"/>
      <c r="VPL250" s="486"/>
      <c r="VPM250" s="486"/>
      <c r="VPN250" s="486"/>
      <c r="VPO250" s="486"/>
      <c r="VPP250" s="487"/>
      <c r="VPQ250" s="485"/>
      <c r="VPR250" s="486"/>
      <c r="VPS250" s="486"/>
      <c r="VPT250" s="486"/>
      <c r="VPU250" s="486"/>
      <c r="VPV250" s="486"/>
      <c r="VPW250" s="486"/>
      <c r="VPX250" s="487"/>
      <c r="VPY250" s="485"/>
      <c r="VPZ250" s="486"/>
      <c r="VQA250" s="486"/>
      <c r="VQB250" s="486"/>
      <c r="VQC250" s="486"/>
      <c r="VQD250" s="486"/>
      <c r="VQE250" s="486"/>
      <c r="VQF250" s="487"/>
      <c r="VQG250" s="485"/>
      <c r="VQH250" s="486"/>
      <c r="VQI250" s="486"/>
      <c r="VQJ250" s="486"/>
      <c r="VQK250" s="486"/>
      <c r="VQL250" s="486"/>
      <c r="VQM250" s="486"/>
      <c r="VQN250" s="487"/>
      <c r="VQO250" s="485"/>
      <c r="VQP250" s="486"/>
      <c r="VQQ250" s="486"/>
      <c r="VQR250" s="486"/>
      <c r="VQS250" s="486"/>
      <c r="VQT250" s="486"/>
      <c r="VQU250" s="486"/>
      <c r="VQV250" s="487"/>
      <c r="VQW250" s="485"/>
      <c r="VQX250" s="486"/>
      <c r="VQY250" s="486"/>
      <c r="VQZ250" s="486"/>
      <c r="VRA250" s="486"/>
      <c r="VRB250" s="486"/>
      <c r="VRC250" s="486"/>
      <c r="VRD250" s="487"/>
      <c r="VRE250" s="485"/>
      <c r="VRF250" s="486"/>
      <c r="VRG250" s="486"/>
      <c r="VRH250" s="486"/>
      <c r="VRI250" s="486"/>
      <c r="VRJ250" s="486"/>
      <c r="VRK250" s="486"/>
      <c r="VRL250" s="487"/>
      <c r="VRM250" s="485"/>
      <c r="VRN250" s="486"/>
      <c r="VRO250" s="486"/>
      <c r="VRP250" s="486"/>
      <c r="VRQ250" s="486"/>
      <c r="VRR250" s="486"/>
      <c r="VRS250" s="486"/>
      <c r="VRT250" s="487"/>
      <c r="VRU250" s="485"/>
      <c r="VRV250" s="486"/>
      <c r="VRW250" s="486"/>
      <c r="VRX250" s="486"/>
      <c r="VRY250" s="486"/>
      <c r="VRZ250" s="486"/>
      <c r="VSA250" s="486"/>
      <c r="VSB250" s="487"/>
      <c r="VSC250" s="485"/>
      <c r="VSD250" s="486"/>
      <c r="VSE250" s="486"/>
      <c r="VSF250" s="486"/>
      <c r="VSG250" s="486"/>
      <c r="VSH250" s="486"/>
      <c r="VSI250" s="486"/>
      <c r="VSJ250" s="487"/>
      <c r="VSK250" s="485"/>
      <c r="VSL250" s="486"/>
      <c r="VSM250" s="486"/>
      <c r="VSN250" s="486"/>
      <c r="VSO250" s="486"/>
      <c r="VSP250" s="486"/>
      <c r="VSQ250" s="486"/>
      <c r="VSR250" s="487"/>
      <c r="VSS250" s="485"/>
      <c r="VST250" s="486"/>
      <c r="VSU250" s="486"/>
      <c r="VSV250" s="486"/>
      <c r="VSW250" s="486"/>
      <c r="VSX250" s="486"/>
      <c r="VSY250" s="486"/>
      <c r="VSZ250" s="487"/>
      <c r="VTA250" s="485"/>
      <c r="VTB250" s="486"/>
      <c r="VTC250" s="486"/>
      <c r="VTD250" s="486"/>
      <c r="VTE250" s="486"/>
      <c r="VTF250" s="486"/>
      <c r="VTG250" s="486"/>
      <c r="VTH250" s="487"/>
      <c r="VTI250" s="485"/>
      <c r="VTJ250" s="486"/>
      <c r="VTK250" s="486"/>
      <c r="VTL250" s="486"/>
      <c r="VTM250" s="486"/>
      <c r="VTN250" s="486"/>
      <c r="VTO250" s="486"/>
      <c r="VTP250" s="487"/>
      <c r="VTQ250" s="485"/>
      <c r="VTR250" s="486"/>
      <c r="VTS250" s="486"/>
      <c r="VTT250" s="486"/>
      <c r="VTU250" s="486"/>
      <c r="VTV250" s="486"/>
      <c r="VTW250" s="486"/>
      <c r="VTX250" s="487"/>
      <c r="VTY250" s="485"/>
      <c r="VTZ250" s="486"/>
      <c r="VUA250" s="486"/>
      <c r="VUB250" s="486"/>
      <c r="VUC250" s="486"/>
      <c r="VUD250" s="486"/>
      <c r="VUE250" s="486"/>
      <c r="VUF250" s="487"/>
      <c r="VUG250" s="485"/>
      <c r="VUH250" s="486"/>
      <c r="VUI250" s="486"/>
      <c r="VUJ250" s="486"/>
      <c r="VUK250" s="486"/>
      <c r="VUL250" s="486"/>
      <c r="VUM250" s="486"/>
      <c r="VUN250" s="487"/>
      <c r="VUO250" s="485"/>
      <c r="VUP250" s="486"/>
      <c r="VUQ250" s="486"/>
      <c r="VUR250" s="486"/>
      <c r="VUS250" s="486"/>
      <c r="VUT250" s="486"/>
      <c r="VUU250" s="486"/>
      <c r="VUV250" s="487"/>
      <c r="VUW250" s="485"/>
      <c r="VUX250" s="486"/>
      <c r="VUY250" s="486"/>
      <c r="VUZ250" s="486"/>
      <c r="VVA250" s="486"/>
      <c r="VVB250" s="486"/>
      <c r="VVC250" s="486"/>
      <c r="VVD250" s="487"/>
      <c r="VVE250" s="485"/>
      <c r="VVF250" s="486"/>
      <c r="VVG250" s="486"/>
      <c r="VVH250" s="486"/>
      <c r="VVI250" s="486"/>
      <c r="VVJ250" s="486"/>
      <c r="VVK250" s="486"/>
      <c r="VVL250" s="487"/>
      <c r="VVM250" s="485"/>
      <c r="VVN250" s="486"/>
      <c r="VVO250" s="486"/>
      <c r="VVP250" s="486"/>
      <c r="VVQ250" s="486"/>
      <c r="VVR250" s="486"/>
      <c r="VVS250" s="486"/>
      <c r="VVT250" s="487"/>
      <c r="VVU250" s="485"/>
      <c r="VVV250" s="486"/>
      <c r="VVW250" s="486"/>
      <c r="VVX250" s="486"/>
      <c r="VVY250" s="486"/>
      <c r="VVZ250" s="486"/>
      <c r="VWA250" s="486"/>
      <c r="VWB250" s="487"/>
      <c r="VWC250" s="485"/>
      <c r="VWD250" s="486"/>
      <c r="VWE250" s="486"/>
      <c r="VWF250" s="486"/>
      <c r="VWG250" s="486"/>
      <c r="VWH250" s="486"/>
      <c r="VWI250" s="486"/>
      <c r="VWJ250" s="487"/>
      <c r="VWK250" s="485"/>
      <c r="VWL250" s="486"/>
      <c r="VWM250" s="486"/>
      <c r="VWN250" s="486"/>
      <c r="VWO250" s="486"/>
      <c r="VWP250" s="486"/>
      <c r="VWQ250" s="486"/>
      <c r="VWR250" s="487"/>
      <c r="VWS250" s="485"/>
      <c r="VWT250" s="486"/>
      <c r="VWU250" s="486"/>
      <c r="VWV250" s="486"/>
      <c r="VWW250" s="486"/>
      <c r="VWX250" s="486"/>
      <c r="VWY250" s="486"/>
      <c r="VWZ250" s="487"/>
      <c r="VXA250" s="485"/>
      <c r="VXB250" s="486"/>
      <c r="VXC250" s="486"/>
      <c r="VXD250" s="486"/>
      <c r="VXE250" s="486"/>
      <c r="VXF250" s="486"/>
      <c r="VXG250" s="486"/>
      <c r="VXH250" s="487"/>
      <c r="VXI250" s="485"/>
      <c r="VXJ250" s="486"/>
      <c r="VXK250" s="486"/>
      <c r="VXL250" s="486"/>
      <c r="VXM250" s="486"/>
      <c r="VXN250" s="486"/>
      <c r="VXO250" s="486"/>
      <c r="VXP250" s="487"/>
      <c r="VXQ250" s="485"/>
      <c r="VXR250" s="486"/>
      <c r="VXS250" s="486"/>
      <c r="VXT250" s="486"/>
      <c r="VXU250" s="486"/>
      <c r="VXV250" s="486"/>
      <c r="VXW250" s="486"/>
      <c r="VXX250" s="487"/>
      <c r="VXY250" s="485"/>
      <c r="VXZ250" s="486"/>
      <c r="VYA250" s="486"/>
      <c r="VYB250" s="486"/>
      <c r="VYC250" s="486"/>
      <c r="VYD250" s="486"/>
      <c r="VYE250" s="486"/>
      <c r="VYF250" s="487"/>
      <c r="VYG250" s="485"/>
      <c r="VYH250" s="486"/>
      <c r="VYI250" s="486"/>
      <c r="VYJ250" s="486"/>
      <c r="VYK250" s="486"/>
      <c r="VYL250" s="486"/>
      <c r="VYM250" s="486"/>
      <c r="VYN250" s="487"/>
      <c r="VYO250" s="485"/>
      <c r="VYP250" s="486"/>
      <c r="VYQ250" s="486"/>
      <c r="VYR250" s="486"/>
      <c r="VYS250" s="486"/>
      <c r="VYT250" s="486"/>
      <c r="VYU250" s="486"/>
      <c r="VYV250" s="487"/>
      <c r="VYW250" s="485"/>
      <c r="VYX250" s="486"/>
      <c r="VYY250" s="486"/>
      <c r="VYZ250" s="486"/>
      <c r="VZA250" s="486"/>
      <c r="VZB250" s="486"/>
      <c r="VZC250" s="486"/>
      <c r="VZD250" s="487"/>
      <c r="VZE250" s="485"/>
      <c r="VZF250" s="486"/>
      <c r="VZG250" s="486"/>
      <c r="VZH250" s="486"/>
      <c r="VZI250" s="486"/>
      <c r="VZJ250" s="486"/>
      <c r="VZK250" s="486"/>
      <c r="VZL250" s="487"/>
      <c r="VZM250" s="485"/>
      <c r="VZN250" s="486"/>
      <c r="VZO250" s="486"/>
      <c r="VZP250" s="486"/>
      <c r="VZQ250" s="486"/>
      <c r="VZR250" s="486"/>
      <c r="VZS250" s="486"/>
      <c r="VZT250" s="487"/>
      <c r="VZU250" s="485"/>
      <c r="VZV250" s="486"/>
      <c r="VZW250" s="486"/>
      <c r="VZX250" s="486"/>
      <c r="VZY250" s="486"/>
      <c r="VZZ250" s="486"/>
      <c r="WAA250" s="486"/>
      <c r="WAB250" s="487"/>
      <c r="WAC250" s="485"/>
      <c r="WAD250" s="486"/>
      <c r="WAE250" s="486"/>
      <c r="WAF250" s="486"/>
      <c r="WAG250" s="486"/>
      <c r="WAH250" s="486"/>
      <c r="WAI250" s="486"/>
      <c r="WAJ250" s="487"/>
      <c r="WAK250" s="485"/>
      <c r="WAL250" s="486"/>
      <c r="WAM250" s="486"/>
      <c r="WAN250" s="486"/>
      <c r="WAO250" s="486"/>
      <c r="WAP250" s="486"/>
      <c r="WAQ250" s="486"/>
      <c r="WAR250" s="487"/>
      <c r="WAS250" s="485"/>
      <c r="WAT250" s="486"/>
      <c r="WAU250" s="486"/>
      <c r="WAV250" s="486"/>
      <c r="WAW250" s="486"/>
      <c r="WAX250" s="486"/>
      <c r="WAY250" s="486"/>
      <c r="WAZ250" s="487"/>
      <c r="WBA250" s="485"/>
      <c r="WBB250" s="486"/>
      <c r="WBC250" s="486"/>
      <c r="WBD250" s="486"/>
      <c r="WBE250" s="486"/>
      <c r="WBF250" s="486"/>
      <c r="WBG250" s="486"/>
      <c r="WBH250" s="487"/>
      <c r="WBI250" s="485"/>
      <c r="WBJ250" s="486"/>
      <c r="WBK250" s="486"/>
      <c r="WBL250" s="486"/>
      <c r="WBM250" s="486"/>
      <c r="WBN250" s="486"/>
      <c r="WBO250" s="486"/>
      <c r="WBP250" s="487"/>
      <c r="WBQ250" s="485"/>
      <c r="WBR250" s="486"/>
      <c r="WBS250" s="486"/>
      <c r="WBT250" s="486"/>
      <c r="WBU250" s="486"/>
      <c r="WBV250" s="486"/>
      <c r="WBW250" s="486"/>
      <c r="WBX250" s="487"/>
      <c r="WBY250" s="485"/>
      <c r="WBZ250" s="486"/>
      <c r="WCA250" s="486"/>
      <c r="WCB250" s="486"/>
      <c r="WCC250" s="486"/>
      <c r="WCD250" s="486"/>
      <c r="WCE250" s="486"/>
      <c r="WCF250" s="487"/>
      <c r="WCG250" s="485"/>
      <c r="WCH250" s="486"/>
      <c r="WCI250" s="486"/>
      <c r="WCJ250" s="486"/>
      <c r="WCK250" s="486"/>
      <c r="WCL250" s="486"/>
      <c r="WCM250" s="486"/>
      <c r="WCN250" s="487"/>
      <c r="WCO250" s="485"/>
      <c r="WCP250" s="486"/>
      <c r="WCQ250" s="486"/>
      <c r="WCR250" s="486"/>
      <c r="WCS250" s="486"/>
      <c r="WCT250" s="486"/>
      <c r="WCU250" s="486"/>
      <c r="WCV250" s="487"/>
      <c r="WCW250" s="485"/>
      <c r="WCX250" s="486"/>
      <c r="WCY250" s="486"/>
      <c r="WCZ250" s="486"/>
      <c r="WDA250" s="486"/>
      <c r="WDB250" s="486"/>
      <c r="WDC250" s="486"/>
      <c r="WDD250" s="487"/>
      <c r="WDE250" s="485"/>
      <c r="WDF250" s="486"/>
      <c r="WDG250" s="486"/>
      <c r="WDH250" s="486"/>
      <c r="WDI250" s="486"/>
      <c r="WDJ250" s="486"/>
      <c r="WDK250" s="486"/>
      <c r="WDL250" s="487"/>
      <c r="WDM250" s="485"/>
      <c r="WDN250" s="486"/>
      <c r="WDO250" s="486"/>
      <c r="WDP250" s="486"/>
      <c r="WDQ250" s="486"/>
      <c r="WDR250" s="486"/>
      <c r="WDS250" s="486"/>
      <c r="WDT250" s="487"/>
      <c r="WDU250" s="485"/>
      <c r="WDV250" s="486"/>
      <c r="WDW250" s="486"/>
      <c r="WDX250" s="486"/>
      <c r="WDY250" s="486"/>
      <c r="WDZ250" s="486"/>
      <c r="WEA250" s="486"/>
      <c r="WEB250" s="487"/>
      <c r="WEC250" s="485"/>
      <c r="WED250" s="486"/>
      <c r="WEE250" s="486"/>
      <c r="WEF250" s="486"/>
      <c r="WEG250" s="486"/>
      <c r="WEH250" s="486"/>
      <c r="WEI250" s="486"/>
      <c r="WEJ250" s="487"/>
      <c r="WEK250" s="485"/>
      <c r="WEL250" s="486"/>
      <c r="WEM250" s="486"/>
      <c r="WEN250" s="486"/>
      <c r="WEO250" s="486"/>
      <c r="WEP250" s="486"/>
      <c r="WEQ250" s="486"/>
      <c r="WER250" s="487"/>
      <c r="WES250" s="485"/>
      <c r="WET250" s="486"/>
      <c r="WEU250" s="486"/>
      <c r="WEV250" s="486"/>
      <c r="WEW250" s="486"/>
      <c r="WEX250" s="486"/>
      <c r="WEY250" s="486"/>
      <c r="WEZ250" s="487"/>
      <c r="WFA250" s="485"/>
      <c r="WFB250" s="486"/>
      <c r="WFC250" s="486"/>
      <c r="WFD250" s="486"/>
      <c r="WFE250" s="486"/>
      <c r="WFF250" s="486"/>
      <c r="WFG250" s="486"/>
      <c r="WFH250" s="487"/>
      <c r="WFI250" s="485"/>
      <c r="WFJ250" s="486"/>
      <c r="WFK250" s="486"/>
      <c r="WFL250" s="486"/>
      <c r="WFM250" s="486"/>
      <c r="WFN250" s="486"/>
      <c r="WFO250" s="486"/>
      <c r="WFP250" s="487"/>
      <c r="WFQ250" s="485"/>
      <c r="WFR250" s="486"/>
      <c r="WFS250" s="486"/>
      <c r="WFT250" s="486"/>
      <c r="WFU250" s="486"/>
      <c r="WFV250" s="486"/>
      <c r="WFW250" s="486"/>
      <c r="WFX250" s="487"/>
      <c r="WFY250" s="485"/>
      <c r="WFZ250" s="486"/>
      <c r="WGA250" s="486"/>
      <c r="WGB250" s="486"/>
      <c r="WGC250" s="486"/>
      <c r="WGD250" s="486"/>
      <c r="WGE250" s="486"/>
      <c r="WGF250" s="487"/>
      <c r="WGG250" s="485"/>
      <c r="WGH250" s="486"/>
      <c r="WGI250" s="486"/>
      <c r="WGJ250" s="486"/>
      <c r="WGK250" s="486"/>
      <c r="WGL250" s="486"/>
      <c r="WGM250" s="486"/>
      <c r="WGN250" s="487"/>
      <c r="WGO250" s="485"/>
      <c r="WGP250" s="486"/>
      <c r="WGQ250" s="486"/>
      <c r="WGR250" s="486"/>
      <c r="WGS250" s="486"/>
      <c r="WGT250" s="486"/>
      <c r="WGU250" s="486"/>
      <c r="WGV250" s="487"/>
      <c r="WGW250" s="485"/>
      <c r="WGX250" s="486"/>
      <c r="WGY250" s="486"/>
      <c r="WGZ250" s="486"/>
      <c r="WHA250" s="486"/>
      <c r="WHB250" s="486"/>
      <c r="WHC250" s="486"/>
      <c r="WHD250" s="487"/>
      <c r="WHE250" s="485"/>
      <c r="WHF250" s="486"/>
      <c r="WHG250" s="486"/>
      <c r="WHH250" s="486"/>
      <c r="WHI250" s="486"/>
      <c r="WHJ250" s="486"/>
      <c r="WHK250" s="486"/>
      <c r="WHL250" s="487"/>
      <c r="WHM250" s="485"/>
      <c r="WHN250" s="486"/>
      <c r="WHO250" s="486"/>
      <c r="WHP250" s="486"/>
      <c r="WHQ250" s="486"/>
      <c r="WHR250" s="486"/>
      <c r="WHS250" s="486"/>
      <c r="WHT250" s="487"/>
      <c r="WHU250" s="485"/>
      <c r="WHV250" s="486"/>
      <c r="WHW250" s="486"/>
      <c r="WHX250" s="486"/>
      <c r="WHY250" s="486"/>
      <c r="WHZ250" s="486"/>
      <c r="WIA250" s="486"/>
      <c r="WIB250" s="487"/>
      <c r="WIC250" s="485"/>
      <c r="WID250" s="486"/>
      <c r="WIE250" s="486"/>
      <c r="WIF250" s="486"/>
      <c r="WIG250" s="486"/>
      <c r="WIH250" s="486"/>
      <c r="WII250" s="486"/>
      <c r="WIJ250" s="487"/>
      <c r="WIK250" s="485"/>
      <c r="WIL250" s="486"/>
      <c r="WIM250" s="486"/>
      <c r="WIN250" s="486"/>
      <c r="WIO250" s="486"/>
      <c r="WIP250" s="486"/>
      <c r="WIQ250" s="486"/>
      <c r="WIR250" s="487"/>
      <c r="WIS250" s="485"/>
      <c r="WIT250" s="486"/>
      <c r="WIU250" s="486"/>
      <c r="WIV250" s="486"/>
      <c r="WIW250" s="486"/>
      <c r="WIX250" s="486"/>
      <c r="WIY250" s="486"/>
      <c r="WIZ250" s="487"/>
      <c r="WJA250" s="485"/>
      <c r="WJB250" s="486"/>
      <c r="WJC250" s="486"/>
      <c r="WJD250" s="486"/>
      <c r="WJE250" s="486"/>
      <c r="WJF250" s="486"/>
      <c r="WJG250" s="486"/>
      <c r="WJH250" s="487"/>
      <c r="WJI250" s="485"/>
      <c r="WJJ250" s="486"/>
      <c r="WJK250" s="486"/>
      <c r="WJL250" s="486"/>
      <c r="WJM250" s="486"/>
      <c r="WJN250" s="486"/>
      <c r="WJO250" s="486"/>
      <c r="WJP250" s="487"/>
      <c r="WJQ250" s="485"/>
      <c r="WJR250" s="486"/>
      <c r="WJS250" s="486"/>
      <c r="WJT250" s="486"/>
      <c r="WJU250" s="486"/>
      <c r="WJV250" s="486"/>
      <c r="WJW250" s="486"/>
      <c r="WJX250" s="487"/>
      <c r="WJY250" s="485"/>
      <c r="WJZ250" s="486"/>
      <c r="WKA250" s="486"/>
      <c r="WKB250" s="486"/>
      <c r="WKC250" s="486"/>
      <c r="WKD250" s="486"/>
      <c r="WKE250" s="486"/>
      <c r="WKF250" s="487"/>
      <c r="WKG250" s="485"/>
      <c r="WKH250" s="486"/>
      <c r="WKI250" s="486"/>
      <c r="WKJ250" s="486"/>
      <c r="WKK250" s="486"/>
      <c r="WKL250" s="486"/>
      <c r="WKM250" s="486"/>
      <c r="WKN250" s="487"/>
      <c r="WKO250" s="485"/>
      <c r="WKP250" s="486"/>
      <c r="WKQ250" s="486"/>
      <c r="WKR250" s="486"/>
      <c r="WKS250" s="486"/>
      <c r="WKT250" s="486"/>
      <c r="WKU250" s="486"/>
      <c r="WKV250" s="487"/>
      <c r="WKW250" s="485"/>
      <c r="WKX250" s="486"/>
      <c r="WKY250" s="486"/>
      <c r="WKZ250" s="486"/>
      <c r="WLA250" s="486"/>
      <c r="WLB250" s="486"/>
      <c r="WLC250" s="486"/>
      <c r="WLD250" s="487"/>
      <c r="WLE250" s="485"/>
      <c r="WLF250" s="486"/>
      <c r="WLG250" s="486"/>
      <c r="WLH250" s="486"/>
      <c r="WLI250" s="486"/>
      <c r="WLJ250" s="486"/>
      <c r="WLK250" s="486"/>
      <c r="WLL250" s="487"/>
      <c r="WLM250" s="485"/>
      <c r="WLN250" s="486"/>
      <c r="WLO250" s="486"/>
      <c r="WLP250" s="486"/>
      <c r="WLQ250" s="486"/>
      <c r="WLR250" s="486"/>
      <c r="WLS250" s="486"/>
      <c r="WLT250" s="487"/>
      <c r="WLU250" s="485"/>
      <c r="WLV250" s="486"/>
      <c r="WLW250" s="486"/>
      <c r="WLX250" s="486"/>
      <c r="WLY250" s="486"/>
      <c r="WLZ250" s="486"/>
      <c r="WMA250" s="486"/>
      <c r="WMB250" s="487"/>
      <c r="WMC250" s="485"/>
      <c r="WMD250" s="486"/>
      <c r="WME250" s="486"/>
      <c r="WMF250" s="486"/>
      <c r="WMG250" s="486"/>
      <c r="WMH250" s="486"/>
      <c r="WMI250" s="486"/>
      <c r="WMJ250" s="487"/>
      <c r="WMK250" s="485"/>
      <c r="WML250" s="486"/>
      <c r="WMM250" s="486"/>
      <c r="WMN250" s="486"/>
      <c r="WMO250" s="486"/>
      <c r="WMP250" s="486"/>
      <c r="WMQ250" s="486"/>
      <c r="WMR250" s="487"/>
      <c r="WMS250" s="485"/>
      <c r="WMT250" s="486"/>
      <c r="WMU250" s="486"/>
      <c r="WMV250" s="486"/>
      <c r="WMW250" s="486"/>
      <c r="WMX250" s="486"/>
      <c r="WMY250" s="486"/>
      <c r="WMZ250" s="487"/>
      <c r="WNA250" s="485"/>
      <c r="WNB250" s="486"/>
      <c r="WNC250" s="486"/>
      <c r="WND250" s="486"/>
      <c r="WNE250" s="486"/>
      <c r="WNF250" s="486"/>
      <c r="WNG250" s="486"/>
      <c r="WNH250" s="487"/>
      <c r="WNI250" s="485"/>
      <c r="WNJ250" s="486"/>
      <c r="WNK250" s="486"/>
      <c r="WNL250" s="486"/>
      <c r="WNM250" s="486"/>
      <c r="WNN250" s="486"/>
      <c r="WNO250" s="486"/>
      <c r="WNP250" s="487"/>
      <c r="WNQ250" s="485"/>
      <c r="WNR250" s="486"/>
      <c r="WNS250" s="486"/>
      <c r="WNT250" s="486"/>
      <c r="WNU250" s="486"/>
      <c r="WNV250" s="486"/>
      <c r="WNW250" s="486"/>
      <c r="WNX250" s="487"/>
      <c r="WNY250" s="485"/>
      <c r="WNZ250" s="486"/>
      <c r="WOA250" s="486"/>
      <c r="WOB250" s="486"/>
      <c r="WOC250" s="486"/>
      <c r="WOD250" s="486"/>
      <c r="WOE250" s="486"/>
      <c r="WOF250" s="487"/>
      <c r="WOG250" s="485"/>
      <c r="WOH250" s="486"/>
      <c r="WOI250" s="486"/>
      <c r="WOJ250" s="486"/>
      <c r="WOK250" s="486"/>
      <c r="WOL250" s="486"/>
      <c r="WOM250" s="486"/>
      <c r="WON250" s="487"/>
      <c r="WOO250" s="485"/>
      <c r="WOP250" s="486"/>
      <c r="WOQ250" s="486"/>
      <c r="WOR250" s="486"/>
      <c r="WOS250" s="486"/>
      <c r="WOT250" s="486"/>
      <c r="WOU250" s="486"/>
      <c r="WOV250" s="487"/>
      <c r="WOW250" s="485"/>
      <c r="WOX250" s="486"/>
      <c r="WOY250" s="486"/>
      <c r="WOZ250" s="486"/>
      <c r="WPA250" s="486"/>
      <c r="WPB250" s="486"/>
      <c r="WPC250" s="486"/>
      <c r="WPD250" s="487"/>
      <c r="WPE250" s="485"/>
      <c r="WPF250" s="486"/>
      <c r="WPG250" s="486"/>
      <c r="WPH250" s="486"/>
      <c r="WPI250" s="486"/>
      <c r="WPJ250" s="486"/>
      <c r="WPK250" s="486"/>
      <c r="WPL250" s="487"/>
      <c r="WPM250" s="485"/>
      <c r="WPN250" s="486"/>
      <c r="WPO250" s="486"/>
      <c r="WPP250" s="486"/>
      <c r="WPQ250" s="486"/>
      <c r="WPR250" s="486"/>
      <c r="WPS250" s="486"/>
      <c r="WPT250" s="487"/>
      <c r="WPU250" s="485"/>
      <c r="WPV250" s="486"/>
      <c r="WPW250" s="486"/>
      <c r="WPX250" s="486"/>
      <c r="WPY250" s="486"/>
      <c r="WPZ250" s="486"/>
      <c r="WQA250" s="486"/>
      <c r="WQB250" s="487"/>
      <c r="WQC250" s="485"/>
      <c r="WQD250" s="486"/>
      <c r="WQE250" s="486"/>
      <c r="WQF250" s="486"/>
      <c r="WQG250" s="486"/>
      <c r="WQH250" s="486"/>
      <c r="WQI250" s="486"/>
      <c r="WQJ250" s="487"/>
      <c r="WQK250" s="485"/>
      <c r="WQL250" s="486"/>
      <c r="WQM250" s="486"/>
      <c r="WQN250" s="486"/>
      <c r="WQO250" s="486"/>
      <c r="WQP250" s="486"/>
      <c r="WQQ250" s="486"/>
      <c r="WQR250" s="487"/>
      <c r="WQS250" s="485"/>
      <c r="WQT250" s="486"/>
      <c r="WQU250" s="486"/>
      <c r="WQV250" s="486"/>
      <c r="WQW250" s="486"/>
      <c r="WQX250" s="486"/>
      <c r="WQY250" s="486"/>
      <c r="WQZ250" s="487"/>
      <c r="WRA250" s="485"/>
      <c r="WRB250" s="486"/>
      <c r="WRC250" s="486"/>
      <c r="WRD250" s="486"/>
      <c r="WRE250" s="486"/>
      <c r="WRF250" s="486"/>
      <c r="WRG250" s="486"/>
      <c r="WRH250" s="487"/>
      <c r="WRI250" s="485"/>
      <c r="WRJ250" s="486"/>
      <c r="WRK250" s="486"/>
      <c r="WRL250" s="486"/>
      <c r="WRM250" s="486"/>
      <c r="WRN250" s="486"/>
      <c r="WRO250" s="486"/>
      <c r="WRP250" s="487"/>
      <c r="WRQ250" s="485"/>
      <c r="WRR250" s="486"/>
      <c r="WRS250" s="486"/>
      <c r="WRT250" s="486"/>
      <c r="WRU250" s="486"/>
      <c r="WRV250" s="486"/>
      <c r="WRW250" s="486"/>
      <c r="WRX250" s="487"/>
      <c r="WRY250" s="485"/>
      <c r="WRZ250" s="486"/>
      <c r="WSA250" s="486"/>
      <c r="WSB250" s="486"/>
      <c r="WSC250" s="486"/>
      <c r="WSD250" s="486"/>
      <c r="WSE250" s="486"/>
      <c r="WSF250" s="487"/>
      <c r="WSG250" s="485"/>
      <c r="WSH250" s="486"/>
      <c r="WSI250" s="486"/>
      <c r="WSJ250" s="486"/>
      <c r="WSK250" s="486"/>
      <c r="WSL250" s="486"/>
      <c r="WSM250" s="486"/>
      <c r="WSN250" s="487"/>
      <c r="WSO250" s="485"/>
      <c r="WSP250" s="486"/>
      <c r="WSQ250" s="486"/>
      <c r="WSR250" s="486"/>
      <c r="WSS250" s="486"/>
      <c r="WST250" s="486"/>
      <c r="WSU250" s="486"/>
      <c r="WSV250" s="487"/>
      <c r="WSW250" s="485"/>
      <c r="WSX250" s="486"/>
      <c r="WSY250" s="486"/>
      <c r="WSZ250" s="486"/>
      <c r="WTA250" s="486"/>
      <c r="WTB250" s="486"/>
      <c r="WTC250" s="486"/>
      <c r="WTD250" s="487"/>
      <c r="WTE250" s="485"/>
      <c r="WTF250" s="486"/>
      <c r="WTG250" s="486"/>
      <c r="WTH250" s="486"/>
      <c r="WTI250" s="486"/>
      <c r="WTJ250" s="486"/>
      <c r="WTK250" s="486"/>
      <c r="WTL250" s="487"/>
      <c r="WTM250" s="485"/>
      <c r="WTN250" s="486"/>
      <c r="WTO250" s="486"/>
      <c r="WTP250" s="486"/>
      <c r="WTQ250" s="486"/>
      <c r="WTR250" s="486"/>
      <c r="WTS250" s="486"/>
      <c r="WTT250" s="487"/>
      <c r="WTU250" s="485"/>
      <c r="WTV250" s="486"/>
      <c r="WTW250" s="486"/>
      <c r="WTX250" s="486"/>
      <c r="WTY250" s="486"/>
      <c r="WTZ250" s="486"/>
      <c r="WUA250" s="486"/>
      <c r="WUB250" s="487"/>
      <c r="WUC250" s="485"/>
      <c r="WUD250" s="486"/>
      <c r="WUE250" s="486"/>
      <c r="WUF250" s="486"/>
      <c r="WUG250" s="486"/>
      <c r="WUH250" s="486"/>
      <c r="WUI250" s="486"/>
      <c r="WUJ250" s="487"/>
      <c r="WUK250" s="485"/>
      <c r="WUL250" s="486"/>
      <c r="WUM250" s="486"/>
      <c r="WUN250" s="486"/>
      <c r="WUO250" s="486"/>
      <c r="WUP250" s="486"/>
      <c r="WUQ250" s="486"/>
      <c r="WUR250" s="487"/>
      <c r="WUS250" s="485"/>
      <c r="WUT250" s="486"/>
      <c r="WUU250" s="486"/>
      <c r="WUV250" s="486"/>
      <c r="WUW250" s="486"/>
      <c r="WUX250" s="486"/>
      <c r="WUY250" s="486"/>
      <c r="WUZ250" s="487"/>
      <c r="WVA250" s="485"/>
      <c r="WVB250" s="486"/>
      <c r="WVC250" s="486"/>
      <c r="WVD250" s="486"/>
      <c r="WVE250" s="486"/>
      <c r="WVF250" s="486"/>
      <c r="WVG250" s="486"/>
      <c r="WVH250" s="487"/>
      <c r="WVI250" s="485"/>
      <c r="WVJ250" s="486"/>
      <c r="WVK250" s="486"/>
      <c r="WVL250" s="486"/>
      <c r="WVM250" s="486"/>
      <c r="WVN250" s="486"/>
      <c r="WVO250" s="486"/>
      <c r="WVP250" s="487"/>
      <c r="WVQ250" s="485"/>
      <c r="WVR250" s="486"/>
      <c r="WVS250" s="486"/>
      <c r="WVT250" s="486"/>
      <c r="WVU250" s="486"/>
      <c r="WVV250" s="486"/>
      <c r="WVW250" s="486"/>
      <c r="WVX250" s="487"/>
      <c r="WVY250" s="485"/>
      <c r="WVZ250" s="486"/>
      <c r="WWA250" s="486"/>
      <c r="WWB250" s="486"/>
      <c r="WWC250" s="486"/>
      <c r="WWD250" s="486"/>
      <c r="WWE250" s="486"/>
      <c r="WWF250" s="487"/>
      <c r="WWG250" s="485"/>
      <c r="WWH250" s="486"/>
      <c r="WWI250" s="486"/>
      <c r="WWJ250" s="486"/>
      <c r="WWK250" s="486"/>
      <c r="WWL250" s="486"/>
      <c r="WWM250" s="486"/>
      <c r="WWN250" s="487"/>
      <c r="WWO250" s="485"/>
      <c r="WWP250" s="486"/>
      <c r="WWQ250" s="486"/>
      <c r="WWR250" s="486"/>
      <c r="WWS250" s="486"/>
      <c r="WWT250" s="486"/>
      <c r="WWU250" s="486"/>
      <c r="WWV250" s="487"/>
      <c r="WWW250" s="485"/>
      <c r="WWX250" s="486"/>
      <c r="WWY250" s="486"/>
      <c r="WWZ250" s="486"/>
      <c r="WXA250" s="486"/>
      <c r="WXB250" s="486"/>
      <c r="WXC250" s="486"/>
      <c r="WXD250" s="487"/>
      <c r="WXE250" s="485"/>
      <c r="WXF250" s="486"/>
      <c r="WXG250" s="486"/>
      <c r="WXH250" s="486"/>
      <c r="WXI250" s="486"/>
      <c r="WXJ250" s="486"/>
      <c r="WXK250" s="486"/>
      <c r="WXL250" s="487"/>
      <c r="WXM250" s="485"/>
      <c r="WXN250" s="486"/>
      <c r="WXO250" s="486"/>
      <c r="WXP250" s="486"/>
      <c r="WXQ250" s="486"/>
      <c r="WXR250" s="486"/>
      <c r="WXS250" s="486"/>
      <c r="WXT250" s="487"/>
      <c r="WXU250" s="485"/>
      <c r="WXV250" s="486"/>
      <c r="WXW250" s="486"/>
      <c r="WXX250" s="486"/>
      <c r="WXY250" s="486"/>
      <c r="WXZ250" s="486"/>
      <c r="WYA250" s="486"/>
      <c r="WYB250" s="487"/>
      <c r="WYC250" s="485"/>
      <c r="WYD250" s="486"/>
      <c r="WYE250" s="486"/>
      <c r="WYF250" s="486"/>
      <c r="WYG250" s="486"/>
      <c r="WYH250" s="486"/>
      <c r="WYI250" s="486"/>
      <c r="WYJ250" s="487"/>
      <c r="WYK250" s="485"/>
      <c r="WYL250" s="486"/>
      <c r="WYM250" s="486"/>
      <c r="WYN250" s="486"/>
      <c r="WYO250" s="486"/>
      <c r="WYP250" s="486"/>
      <c r="WYQ250" s="486"/>
      <c r="WYR250" s="487"/>
      <c r="WYS250" s="485"/>
      <c r="WYT250" s="486"/>
      <c r="WYU250" s="486"/>
      <c r="WYV250" s="486"/>
      <c r="WYW250" s="486"/>
      <c r="WYX250" s="486"/>
      <c r="WYY250" s="486"/>
      <c r="WYZ250" s="487"/>
      <c r="WZA250" s="485"/>
      <c r="WZB250" s="486"/>
      <c r="WZC250" s="486"/>
      <c r="WZD250" s="486"/>
      <c r="WZE250" s="486"/>
      <c r="WZF250" s="486"/>
      <c r="WZG250" s="486"/>
      <c r="WZH250" s="487"/>
      <c r="WZI250" s="485"/>
      <c r="WZJ250" s="486"/>
      <c r="WZK250" s="486"/>
      <c r="WZL250" s="486"/>
      <c r="WZM250" s="486"/>
      <c r="WZN250" s="486"/>
      <c r="WZO250" s="486"/>
      <c r="WZP250" s="487"/>
      <c r="WZQ250" s="485"/>
      <c r="WZR250" s="486"/>
      <c r="WZS250" s="486"/>
      <c r="WZT250" s="486"/>
      <c r="WZU250" s="486"/>
      <c r="WZV250" s="486"/>
      <c r="WZW250" s="486"/>
      <c r="WZX250" s="487"/>
      <c r="WZY250" s="485"/>
      <c r="WZZ250" s="486"/>
      <c r="XAA250" s="486"/>
      <c r="XAB250" s="486"/>
      <c r="XAC250" s="486"/>
      <c r="XAD250" s="486"/>
      <c r="XAE250" s="486"/>
      <c r="XAF250" s="487"/>
      <c r="XAG250" s="485"/>
      <c r="XAH250" s="486"/>
      <c r="XAI250" s="486"/>
      <c r="XAJ250" s="486"/>
      <c r="XAK250" s="486"/>
      <c r="XAL250" s="486"/>
      <c r="XAM250" s="486"/>
      <c r="XAN250" s="487"/>
      <c r="XAO250" s="485"/>
      <c r="XAP250" s="486"/>
      <c r="XAQ250" s="486"/>
      <c r="XAR250" s="486"/>
      <c r="XAS250" s="486"/>
      <c r="XAT250" s="486"/>
      <c r="XAU250" s="486"/>
      <c r="XAV250" s="487"/>
      <c r="XAW250" s="485"/>
      <c r="XAX250" s="486"/>
      <c r="XAY250" s="486"/>
      <c r="XAZ250" s="486"/>
      <c r="XBA250" s="486"/>
      <c r="XBB250" s="486"/>
      <c r="XBC250" s="486"/>
      <c r="XBD250" s="487"/>
      <c r="XBE250" s="485"/>
      <c r="XBF250" s="486"/>
      <c r="XBG250" s="486"/>
      <c r="XBH250" s="486"/>
      <c r="XBI250" s="486"/>
      <c r="XBJ250" s="486"/>
      <c r="XBK250" s="486"/>
      <c r="XBL250" s="487"/>
      <c r="XBM250" s="485"/>
      <c r="XBN250" s="486"/>
      <c r="XBO250" s="486"/>
      <c r="XBP250" s="486"/>
      <c r="XBQ250" s="486"/>
      <c r="XBR250" s="486"/>
      <c r="XBS250" s="486"/>
      <c r="XBT250" s="487"/>
      <c r="XBU250" s="485"/>
      <c r="XBV250" s="486"/>
      <c r="XBW250" s="486"/>
      <c r="XBX250" s="486"/>
      <c r="XBY250" s="486"/>
      <c r="XBZ250" s="486"/>
      <c r="XCA250" s="486"/>
      <c r="XCB250" s="487"/>
      <c r="XCC250" s="485"/>
      <c r="XCD250" s="486"/>
      <c r="XCE250" s="486"/>
      <c r="XCF250" s="486"/>
      <c r="XCG250" s="486"/>
      <c r="XCH250" s="486"/>
      <c r="XCI250" s="486"/>
      <c r="XCJ250" s="487"/>
      <c r="XCK250" s="485"/>
      <c r="XCL250" s="486"/>
      <c r="XCM250" s="486"/>
      <c r="XCN250" s="486"/>
      <c r="XCO250" s="486"/>
      <c r="XCP250" s="486"/>
      <c r="XCQ250" s="486"/>
      <c r="XCR250" s="487"/>
      <c r="XCS250" s="485"/>
      <c r="XCT250" s="486"/>
      <c r="XCU250" s="486"/>
      <c r="XCV250" s="486"/>
      <c r="XCW250" s="486"/>
      <c r="XCX250" s="486"/>
      <c r="XCY250" s="486"/>
      <c r="XCZ250" s="487"/>
      <c r="XDA250" s="485"/>
      <c r="XDB250" s="486"/>
      <c r="XDC250" s="486"/>
      <c r="XDD250" s="486"/>
      <c r="XDE250" s="486"/>
      <c r="XDF250" s="486"/>
      <c r="XDG250" s="486"/>
      <c r="XDH250" s="487"/>
      <c r="XDI250" s="485"/>
      <c r="XDJ250" s="486"/>
      <c r="XDK250" s="486"/>
      <c r="XDL250" s="486"/>
      <c r="XDM250" s="486"/>
      <c r="XDN250" s="486"/>
      <c r="XDO250" s="486"/>
      <c r="XDP250" s="487"/>
      <c r="XDQ250" s="485"/>
      <c r="XDR250" s="486"/>
      <c r="XDS250" s="486"/>
      <c r="XDT250" s="486"/>
      <c r="XDU250" s="486"/>
      <c r="XDV250" s="486"/>
      <c r="XDW250" s="486"/>
      <c r="XDX250" s="487"/>
      <c r="XDY250" s="485"/>
      <c r="XDZ250" s="486"/>
      <c r="XEA250" s="486"/>
      <c r="XEB250" s="486"/>
      <c r="XEC250" s="486"/>
      <c r="XED250" s="486"/>
      <c r="XEE250" s="486"/>
      <c r="XEF250" s="487"/>
      <c r="XEG250" s="485"/>
      <c r="XEH250" s="486"/>
      <c r="XEI250" s="486"/>
      <c r="XEJ250" s="486"/>
      <c r="XEK250" s="486"/>
      <c r="XEL250" s="486"/>
      <c r="XEM250" s="486"/>
      <c r="XEN250" s="487"/>
      <c r="XEO250" s="485"/>
      <c r="XEP250" s="486"/>
      <c r="XEQ250" s="486"/>
      <c r="XER250" s="486"/>
      <c r="XES250" s="486"/>
      <c r="XET250" s="486"/>
      <c r="XEU250" s="486"/>
      <c r="XEV250" s="487"/>
      <c r="XEW250" s="485"/>
      <c r="XEX250" s="486"/>
      <c r="XEY250" s="486"/>
      <c r="XEZ250" s="486"/>
      <c r="XFA250" s="486"/>
      <c r="XFB250" s="486"/>
      <c r="XFC250" s="486"/>
      <c r="XFD250" s="487"/>
    </row>
    <row r="251" spans="1:16384" s="433" customFormat="1" ht="15" outlineLevel="1" x14ac:dyDescent="0.25">
      <c r="A251" s="699" t="s">
        <v>10061</v>
      </c>
      <c r="B251" s="700"/>
      <c r="C251" s="488"/>
      <c r="D251" s="488"/>
      <c r="E251" s="488"/>
      <c r="F251" s="488"/>
      <c r="G251" s="488"/>
      <c r="H251" s="488"/>
      <c r="I251" s="699" t="s">
        <v>10061</v>
      </c>
      <c r="J251" s="700"/>
      <c r="K251" s="488"/>
      <c r="L251" s="488"/>
      <c r="M251" s="488"/>
      <c r="N251" s="488"/>
      <c r="O251" s="488"/>
      <c r="P251" s="488"/>
      <c r="Q251" s="699" t="s">
        <v>10061</v>
      </c>
      <c r="R251" s="700"/>
      <c r="S251" s="488"/>
      <c r="T251" s="488"/>
      <c r="U251" s="488"/>
      <c r="V251" s="488"/>
      <c r="W251" s="488"/>
      <c r="X251" s="488"/>
      <c r="Y251" s="699" t="s">
        <v>10061</v>
      </c>
      <c r="Z251" s="700"/>
      <c r="AA251" s="488"/>
      <c r="AB251" s="488"/>
      <c r="AC251" s="488"/>
      <c r="AD251" s="488"/>
      <c r="AE251" s="488"/>
      <c r="AF251" s="488"/>
      <c r="AG251" s="699" t="s">
        <v>10061</v>
      </c>
      <c r="AH251" s="700"/>
      <c r="AI251" s="488"/>
      <c r="AJ251" s="488"/>
      <c r="AK251" s="488"/>
      <c r="AL251" s="488"/>
      <c r="AM251" s="488"/>
      <c r="AN251" s="488"/>
      <c r="AO251" s="699" t="s">
        <v>10061</v>
      </c>
      <c r="AP251" s="700"/>
      <c r="AQ251" s="488"/>
      <c r="AR251" s="488"/>
      <c r="AS251" s="488"/>
      <c r="AT251" s="488"/>
      <c r="AU251" s="488"/>
      <c r="AV251" s="488"/>
      <c r="AW251" s="699" t="s">
        <v>10061</v>
      </c>
      <c r="AX251" s="700"/>
      <c r="AY251" s="488"/>
      <c r="AZ251" s="488"/>
      <c r="BA251" s="488"/>
      <c r="BB251" s="488"/>
      <c r="BC251" s="488"/>
      <c r="BD251" s="488"/>
      <c r="BE251" s="699" t="s">
        <v>10061</v>
      </c>
      <c r="BF251" s="700"/>
      <c r="BG251" s="488"/>
      <c r="BH251" s="488"/>
      <c r="BI251" s="488"/>
      <c r="BJ251" s="488"/>
      <c r="BK251" s="488"/>
      <c r="BL251" s="488"/>
      <c r="BM251" s="699" t="s">
        <v>10061</v>
      </c>
      <c r="BN251" s="700"/>
      <c r="BO251" s="488"/>
      <c r="BP251" s="488"/>
      <c r="BQ251" s="488"/>
      <c r="BR251" s="488"/>
      <c r="BS251" s="488"/>
      <c r="BT251" s="488"/>
      <c r="BU251" s="699" t="s">
        <v>10061</v>
      </c>
      <c r="BV251" s="700"/>
      <c r="BW251" s="488"/>
      <c r="BX251" s="488"/>
      <c r="BY251" s="488"/>
      <c r="BZ251" s="488"/>
      <c r="CA251" s="488"/>
      <c r="CB251" s="488"/>
      <c r="CC251" s="699" t="s">
        <v>10061</v>
      </c>
      <c r="CD251" s="700"/>
      <c r="CE251" s="488"/>
      <c r="CF251" s="488"/>
      <c r="CG251" s="488"/>
      <c r="CH251" s="488"/>
      <c r="CI251" s="488"/>
      <c r="CJ251" s="488"/>
      <c r="CK251" s="699" t="s">
        <v>10061</v>
      </c>
      <c r="CL251" s="700"/>
      <c r="CM251" s="488"/>
      <c r="CN251" s="488"/>
      <c r="CO251" s="488"/>
      <c r="CP251" s="488"/>
      <c r="CQ251" s="488"/>
      <c r="CR251" s="488"/>
      <c r="CS251" s="699" t="s">
        <v>10061</v>
      </c>
      <c r="CT251" s="700"/>
      <c r="CU251" s="488"/>
      <c r="CV251" s="488"/>
      <c r="CW251" s="488"/>
      <c r="CX251" s="488"/>
      <c r="CY251" s="488"/>
      <c r="CZ251" s="488"/>
      <c r="DA251" s="699" t="s">
        <v>10061</v>
      </c>
      <c r="DB251" s="700"/>
      <c r="DC251" s="488"/>
      <c r="DD251" s="488"/>
      <c r="DE251" s="488"/>
      <c r="DF251" s="488"/>
      <c r="DG251" s="488"/>
      <c r="DH251" s="488"/>
      <c r="DI251" s="699" t="s">
        <v>10061</v>
      </c>
      <c r="DJ251" s="700"/>
      <c r="DK251" s="488"/>
      <c r="DL251" s="488"/>
      <c r="DM251" s="488"/>
      <c r="DN251" s="488"/>
      <c r="DO251" s="488"/>
      <c r="DP251" s="488"/>
      <c r="DQ251" s="699" t="s">
        <v>10061</v>
      </c>
      <c r="DR251" s="700"/>
      <c r="DS251" s="488"/>
      <c r="DT251" s="488"/>
      <c r="DU251" s="488"/>
      <c r="DV251" s="488"/>
      <c r="DW251" s="488"/>
      <c r="DX251" s="488"/>
      <c r="DY251" s="699" t="s">
        <v>10061</v>
      </c>
      <c r="DZ251" s="700"/>
      <c r="EA251" s="488"/>
      <c r="EB251" s="488"/>
      <c r="EC251" s="488"/>
      <c r="ED251" s="488"/>
      <c r="EE251" s="488"/>
      <c r="EF251" s="488"/>
      <c r="EG251" s="699" t="s">
        <v>10061</v>
      </c>
      <c r="EH251" s="700"/>
      <c r="EI251" s="488"/>
      <c r="EJ251" s="488"/>
      <c r="EK251" s="488"/>
      <c r="EL251" s="488"/>
      <c r="EM251" s="488"/>
      <c r="EN251" s="488"/>
      <c r="EO251" s="699" t="s">
        <v>10061</v>
      </c>
      <c r="EP251" s="700"/>
      <c r="EQ251" s="488"/>
      <c r="ER251" s="488"/>
      <c r="ES251" s="488"/>
      <c r="ET251" s="488"/>
      <c r="EU251" s="488"/>
      <c r="EV251" s="488"/>
      <c r="EW251" s="699" t="s">
        <v>10061</v>
      </c>
      <c r="EX251" s="700"/>
      <c r="EY251" s="488"/>
      <c r="EZ251" s="488"/>
      <c r="FA251" s="488"/>
      <c r="FB251" s="488"/>
      <c r="FC251" s="488"/>
      <c r="FD251" s="488"/>
      <c r="FE251" s="699" t="s">
        <v>10061</v>
      </c>
      <c r="FF251" s="700"/>
      <c r="FG251" s="488"/>
      <c r="FH251" s="488"/>
      <c r="FI251" s="488"/>
      <c r="FJ251" s="488"/>
      <c r="FK251" s="488"/>
      <c r="FL251" s="488"/>
      <c r="FM251" s="699" t="s">
        <v>10061</v>
      </c>
      <c r="FN251" s="700"/>
      <c r="FO251" s="488"/>
      <c r="FP251" s="488"/>
      <c r="FQ251" s="488"/>
      <c r="FR251" s="488"/>
      <c r="FS251" s="488"/>
      <c r="FT251" s="488"/>
      <c r="FU251" s="699" t="s">
        <v>10061</v>
      </c>
      <c r="FV251" s="700"/>
      <c r="FW251" s="488"/>
      <c r="FX251" s="488"/>
      <c r="FY251" s="488"/>
      <c r="FZ251" s="488"/>
      <c r="GA251" s="488"/>
      <c r="GB251" s="488"/>
      <c r="GC251" s="699" t="s">
        <v>10061</v>
      </c>
      <c r="GD251" s="700"/>
      <c r="GE251" s="488"/>
      <c r="GF251" s="488"/>
      <c r="GG251" s="488"/>
      <c r="GH251" s="488"/>
      <c r="GI251" s="488"/>
      <c r="GJ251" s="488"/>
      <c r="GK251" s="699" t="s">
        <v>10061</v>
      </c>
      <c r="GL251" s="700"/>
      <c r="GM251" s="488"/>
      <c r="GN251" s="488"/>
      <c r="GO251" s="488"/>
      <c r="GP251" s="488"/>
      <c r="GQ251" s="488"/>
      <c r="GR251" s="488"/>
      <c r="GS251" s="699" t="s">
        <v>10061</v>
      </c>
      <c r="GT251" s="700"/>
      <c r="GU251" s="488"/>
      <c r="GV251" s="488"/>
      <c r="GW251" s="488"/>
      <c r="GX251" s="488"/>
      <c r="GY251" s="488"/>
      <c r="GZ251" s="488"/>
      <c r="HA251" s="699" t="s">
        <v>10061</v>
      </c>
      <c r="HB251" s="700"/>
      <c r="HC251" s="488"/>
      <c r="HD251" s="488"/>
      <c r="HE251" s="488"/>
      <c r="HF251" s="488"/>
      <c r="HG251" s="488"/>
      <c r="HH251" s="488"/>
      <c r="HI251" s="699" t="s">
        <v>10061</v>
      </c>
      <c r="HJ251" s="700"/>
      <c r="HK251" s="488"/>
      <c r="HL251" s="488"/>
      <c r="HM251" s="488"/>
      <c r="HN251" s="488"/>
      <c r="HO251" s="488"/>
      <c r="HP251" s="488"/>
      <c r="HQ251" s="699" t="s">
        <v>10061</v>
      </c>
      <c r="HR251" s="700"/>
      <c r="HS251" s="488"/>
      <c r="HT251" s="488"/>
      <c r="HU251" s="488"/>
      <c r="HV251" s="488"/>
      <c r="HW251" s="488"/>
      <c r="HX251" s="488"/>
      <c r="HY251" s="699" t="s">
        <v>10061</v>
      </c>
      <c r="HZ251" s="700"/>
      <c r="IA251" s="488"/>
      <c r="IB251" s="488"/>
      <c r="IC251" s="488"/>
      <c r="ID251" s="488"/>
      <c r="IE251" s="488"/>
      <c r="IF251" s="488"/>
      <c r="IG251" s="699" t="s">
        <v>10061</v>
      </c>
      <c r="IH251" s="700"/>
      <c r="II251" s="488"/>
      <c r="IJ251" s="488"/>
      <c r="IK251" s="488"/>
      <c r="IL251" s="488"/>
      <c r="IM251" s="488"/>
      <c r="IN251" s="488"/>
      <c r="IO251" s="699" t="s">
        <v>10061</v>
      </c>
      <c r="IP251" s="700"/>
      <c r="IQ251" s="488"/>
      <c r="IR251" s="488"/>
      <c r="IS251" s="488"/>
      <c r="IT251" s="488"/>
      <c r="IU251" s="488"/>
      <c r="IV251" s="488"/>
      <c r="IW251" s="699" t="s">
        <v>10061</v>
      </c>
      <c r="IX251" s="700"/>
      <c r="IY251" s="488"/>
      <c r="IZ251" s="488"/>
      <c r="JA251" s="488"/>
      <c r="JB251" s="488"/>
      <c r="JC251" s="488"/>
      <c r="JD251" s="488"/>
      <c r="JE251" s="699" t="s">
        <v>10061</v>
      </c>
      <c r="JF251" s="700"/>
      <c r="JG251" s="488"/>
      <c r="JH251" s="488"/>
      <c r="JI251" s="488"/>
      <c r="JJ251" s="488"/>
      <c r="JK251" s="488"/>
      <c r="JL251" s="488"/>
      <c r="JM251" s="699" t="s">
        <v>10061</v>
      </c>
      <c r="JN251" s="700"/>
      <c r="JO251" s="488"/>
      <c r="JP251" s="488"/>
      <c r="JQ251" s="488"/>
      <c r="JR251" s="488"/>
      <c r="JS251" s="488"/>
      <c r="JT251" s="488"/>
      <c r="JU251" s="699" t="s">
        <v>10061</v>
      </c>
      <c r="JV251" s="700"/>
      <c r="JW251" s="488"/>
      <c r="JX251" s="488"/>
      <c r="JY251" s="488"/>
      <c r="JZ251" s="488"/>
      <c r="KA251" s="488"/>
      <c r="KB251" s="488"/>
      <c r="KC251" s="699" t="s">
        <v>10061</v>
      </c>
      <c r="KD251" s="700"/>
      <c r="KE251" s="488"/>
      <c r="KF251" s="488"/>
      <c r="KG251" s="488"/>
      <c r="KH251" s="488"/>
      <c r="KI251" s="488"/>
      <c r="KJ251" s="488"/>
      <c r="KK251" s="699" t="s">
        <v>10061</v>
      </c>
      <c r="KL251" s="700"/>
      <c r="KM251" s="488"/>
      <c r="KN251" s="488"/>
      <c r="KO251" s="488"/>
      <c r="KP251" s="488"/>
      <c r="KQ251" s="488"/>
      <c r="KR251" s="488"/>
      <c r="KS251" s="699" t="s">
        <v>10061</v>
      </c>
      <c r="KT251" s="700"/>
      <c r="KU251" s="488"/>
      <c r="KV251" s="488"/>
      <c r="KW251" s="488"/>
      <c r="KX251" s="488"/>
      <c r="KY251" s="488"/>
      <c r="KZ251" s="488"/>
      <c r="LA251" s="699" t="s">
        <v>10061</v>
      </c>
      <c r="LB251" s="700"/>
      <c r="LC251" s="488"/>
      <c r="LD251" s="488"/>
      <c r="LE251" s="488"/>
      <c r="LF251" s="488"/>
      <c r="LG251" s="488"/>
      <c r="LH251" s="488"/>
      <c r="LI251" s="699" t="s">
        <v>10061</v>
      </c>
      <c r="LJ251" s="700"/>
      <c r="LK251" s="488"/>
      <c r="LL251" s="488"/>
      <c r="LM251" s="488"/>
      <c r="LN251" s="488"/>
      <c r="LO251" s="488"/>
      <c r="LP251" s="488"/>
      <c r="LQ251" s="699" t="s">
        <v>10061</v>
      </c>
      <c r="LR251" s="700"/>
      <c r="LS251" s="488"/>
      <c r="LT251" s="488"/>
      <c r="LU251" s="488"/>
      <c r="LV251" s="488"/>
      <c r="LW251" s="488"/>
      <c r="LX251" s="488"/>
      <c r="LY251" s="699" t="s">
        <v>10061</v>
      </c>
      <c r="LZ251" s="700"/>
      <c r="MA251" s="488"/>
      <c r="MB251" s="488"/>
      <c r="MC251" s="488"/>
      <c r="MD251" s="488"/>
      <c r="ME251" s="488"/>
      <c r="MF251" s="488"/>
      <c r="MG251" s="699" t="s">
        <v>10061</v>
      </c>
      <c r="MH251" s="700"/>
      <c r="MI251" s="488"/>
      <c r="MJ251" s="488"/>
      <c r="MK251" s="488"/>
      <c r="ML251" s="488"/>
      <c r="MM251" s="488"/>
      <c r="MN251" s="488"/>
      <c r="MO251" s="699" t="s">
        <v>10061</v>
      </c>
      <c r="MP251" s="700"/>
      <c r="MQ251" s="488"/>
      <c r="MR251" s="488"/>
      <c r="MS251" s="488"/>
      <c r="MT251" s="488"/>
      <c r="MU251" s="488"/>
      <c r="MV251" s="488"/>
      <c r="MW251" s="699" t="s">
        <v>10061</v>
      </c>
      <c r="MX251" s="700"/>
      <c r="MY251" s="488"/>
      <c r="MZ251" s="488"/>
      <c r="NA251" s="488"/>
      <c r="NB251" s="488"/>
      <c r="NC251" s="488"/>
      <c r="ND251" s="488"/>
      <c r="NE251" s="699" t="s">
        <v>10061</v>
      </c>
      <c r="NF251" s="700"/>
      <c r="NG251" s="488"/>
      <c r="NH251" s="488"/>
      <c r="NI251" s="488"/>
      <c r="NJ251" s="488"/>
      <c r="NK251" s="488"/>
      <c r="NL251" s="488"/>
      <c r="NM251" s="699" t="s">
        <v>10061</v>
      </c>
      <c r="NN251" s="700"/>
      <c r="NO251" s="488"/>
      <c r="NP251" s="488"/>
      <c r="NQ251" s="488"/>
      <c r="NR251" s="488"/>
      <c r="NS251" s="488"/>
      <c r="NT251" s="488"/>
      <c r="NU251" s="699" t="s">
        <v>10061</v>
      </c>
      <c r="NV251" s="700"/>
      <c r="NW251" s="488"/>
      <c r="NX251" s="488"/>
      <c r="NY251" s="488"/>
      <c r="NZ251" s="488"/>
      <c r="OA251" s="488"/>
      <c r="OB251" s="488"/>
      <c r="OC251" s="699" t="s">
        <v>10061</v>
      </c>
      <c r="OD251" s="700"/>
      <c r="OE251" s="488"/>
      <c r="OF251" s="488"/>
      <c r="OG251" s="488"/>
      <c r="OH251" s="488"/>
      <c r="OI251" s="488"/>
      <c r="OJ251" s="488"/>
      <c r="OK251" s="699" t="s">
        <v>10061</v>
      </c>
      <c r="OL251" s="700"/>
      <c r="OM251" s="488"/>
      <c r="ON251" s="488"/>
      <c r="OO251" s="488"/>
      <c r="OP251" s="488"/>
      <c r="OQ251" s="488"/>
      <c r="OR251" s="488"/>
      <c r="OS251" s="699" t="s">
        <v>10061</v>
      </c>
      <c r="OT251" s="700"/>
      <c r="OU251" s="488"/>
      <c r="OV251" s="488"/>
      <c r="OW251" s="488"/>
      <c r="OX251" s="488"/>
      <c r="OY251" s="488"/>
      <c r="OZ251" s="488"/>
      <c r="PA251" s="699" t="s">
        <v>10061</v>
      </c>
      <c r="PB251" s="700"/>
      <c r="PC251" s="488"/>
      <c r="PD251" s="488"/>
      <c r="PE251" s="488"/>
      <c r="PF251" s="488"/>
      <c r="PG251" s="488"/>
      <c r="PH251" s="488"/>
      <c r="PI251" s="699" t="s">
        <v>10061</v>
      </c>
      <c r="PJ251" s="700"/>
      <c r="PK251" s="488"/>
      <c r="PL251" s="488"/>
      <c r="PM251" s="488"/>
      <c r="PN251" s="488"/>
      <c r="PO251" s="488"/>
      <c r="PP251" s="488"/>
      <c r="PQ251" s="699" t="s">
        <v>10061</v>
      </c>
      <c r="PR251" s="700"/>
      <c r="PS251" s="488"/>
      <c r="PT251" s="488"/>
      <c r="PU251" s="488"/>
      <c r="PV251" s="488"/>
      <c r="PW251" s="488"/>
      <c r="PX251" s="488"/>
      <c r="PY251" s="699" t="s">
        <v>10061</v>
      </c>
      <c r="PZ251" s="700"/>
      <c r="QA251" s="488"/>
      <c r="QB251" s="488"/>
      <c r="QC251" s="488"/>
      <c r="QD251" s="488"/>
      <c r="QE251" s="488"/>
      <c r="QF251" s="488"/>
      <c r="QG251" s="699" t="s">
        <v>10061</v>
      </c>
      <c r="QH251" s="700"/>
      <c r="QI251" s="488"/>
      <c r="QJ251" s="488"/>
      <c r="QK251" s="488"/>
      <c r="QL251" s="488"/>
      <c r="QM251" s="488"/>
      <c r="QN251" s="488"/>
      <c r="QO251" s="699" t="s">
        <v>10061</v>
      </c>
      <c r="QP251" s="700"/>
      <c r="QQ251" s="488"/>
      <c r="QR251" s="488"/>
      <c r="QS251" s="488"/>
      <c r="QT251" s="488"/>
      <c r="QU251" s="488"/>
      <c r="QV251" s="488"/>
      <c r="QW251" s="699" t="s">
        <v>10061</v>
      </c>
      <c r="QX251" s="700"/>
      <c r="QY251" s="488"/>
      <c r="QZ251" s="488"/>
      <c r="RA251" s="488"/>
      <c r="RB251" s="488"/>
      <c r="RC251" s="488"/>
      <c r="RD251" s="488"/>
      <c r="RE251" s="699" t="s">
        <v>10061</v>
      </c>
      <c r="RF251" s="700"/>
      <c r="RG251" s="488"/>
      <c r="RH251" s="488"/>
      <c r="RI251" s="488"/>
      <c r="RJ251" s="488"/>
      <c r="RK251" s="488"/>
      <c r="RL251" s="488"/>
      <c r="RM251" s="699" t="s">
        <v>10061</v>
      </c>
      <c r="RN251" s="700"/>
      <c r="RO251" s="488"/>
      <c r="RP251" s="488"/>
      <c r="RQ251" s="488"/>
      <c r="RR251" s="488"/>
      <c r="RS251" s="488"/>
      <c r="RT251" s="488"/>
      <c r="RU251" s="699" t="s">
        <v>10061</v>
      </c>
      <c r="RV251" s="700"/>
      <c r="RW251" s="488"/>
      <c r="RX251" s="488"/>
      <c r="RY251" s="488"/>
      <c r="RZ251" s="488"/>
      <c r="SA251" s="488"/>
      <c r="SB251" s="488"/>
      <c r="SC251" s="699" t="s">
        <v>10061</v>
      </c>
      <c r="SD251" s="700"/>
      <c r="SE251" s="488"/>
      <c r="SF251" s="488"/>
      <c r="SG251" s="488"/>
      <c r="SH251" s="488"/>
      <c r="SI251" s="488"/>
      <c r="SJ251" s="488"/>
      <c r="SK251" s="699" t="s">
        <v>10061</v>
      </c>
      <c r="SL251" s="700"/>
      <c r="SM251" s="488"/>
      <c r="SN251" s="488"/>
      <c r="SO251" s="488"/>
      <c r="SP251" s="488"/>
      <c r="SQ251" s="488"/>
      <c r="SR251" s="488"/>
      <c r="SS251" s="699" t="s">
        <v>10061</v>
      </c>
      <c r="ST251" s="700"/>
      <c r="SU251" s="488"/>
      <c r="SV251" s="488"/>
      <c r="SW251" s="488"/>
      <c r="SX251" s="488"/>
      <c r="SY251" s="488"/>
      <c r="SZ251" s="488"/>
      <c r="TA251" s="699" t="s">
        <v>10061</v>
      </c>
      <c r="TB251" s="700"/>
      <c r="TC251" s="488"/>
      <c r="TD251" s="488"/>
      <c r="TE251" s="488"/>
      <c r="TF251" s="488"/>
      <c r="TG251" s="488"/>
      <c r="TH251" s="488"/>
      <c r="TI251" s="699" t="s">
        <v>10061</v>
      </c>
      <c r="TJ251" s="700"/>
      <c r="TK251" s="488"/>
      <c r="TL251" s="488"/>
      <c r="TM251" s="488"/>
      <c r="TN251" s="488"/>
      <c r="TO251" s="488"/>
      <c r="TP251" s="488"/>
      <c r="TQ251" s="699" t="s">
        <v>10061</v>
      </c>
      <c r="TR251" s="700"/>
      <c r="TS251" s="488"/>
      <c r="TT251" s="488"/>
      <c r="TU251" s="488"/>
      <c r="TV251" s="488"/>
      <c r="TW251" s="488"/>
      <c r="TX251" s="488"/>
      <c r="TY251" s="699" t="s">
        <v>10061</v>
      </c>
      <c r="TZ251" s="700"/>
      <c r="UA251" s="488"/>
      <c r="UB251" s="488"/>
      <c r="UC251" s="488"/>
      <c r="UD251" s="488"/>
      <c r="UE251" s="488"/>
      <c r="UF251" s="488"/>
      <c r="UG251" s="699" t="s">
        <v>10061</v>
      </c>
      <c r="UH251" s="700"/>
      <c r="UI251" s="488"/>
      <c r="UJ251" s="488"/>
      <c r="UK251" s="488"/>
      <c r="UL251" s="488"/>
      <c r="UM251" s="488"/>
      <c r="UN251" s="488"/>
      <c r="UO251" s="699" t="s">
        <v>10061</v>
      </c>
      <c r="UP251" s="700"/>
      <c r="UQ251" s="488"/>
      <c r="UR251" s="488"/>
      <c r="US251" s="488"/>
      <c r="UT251" s="488"/>
      <c r="UU251" s="488"/>
      <c r="UV251" s="488"/>
      <c r="UW251" s="699" t="s">
        <v>10061</v>
      </c>
      <c r="UX251" s="700"/>
      <c r="UY251" s="488"/>
      <c r="UZ251" s="488"/>
      <c r="VA251" s="488"/>
      <c r="VB251" s="488"/>
      <c r="VC251" s="488"/>
      <c r="VD251" s="488"/>
      <c r="VE251" s="699" t="s">
        <v>10061</v>
      </c>
      <c r="VF251" s="700"/>
      <c r="VG251" s="488"/>
      <c r="VH251" s="488"/>
      <c r="VI251" s="488"/>
      <c r="VJ251" s="488"/>
      <c r="VK251" s="488"/>
      <c r="VL251" s="488"/>
      <c r="VM251" s="699" t="s">
        <v>10061</v>
      </c>
      <c r="VN251" s="700"/>
      <c r="VO251" s="488"/>
      <c r="VP251" s="488"/>
      <c r="VQ251" s="488"/>
      <c r="VR251" s="488"/>
      <c r="VS251" s="488"/>
      <c r="VT251" s="488"/>
      <c r="VU251" s="699" t="s">
        <v>10061</v>
      </c>
      <c r="VV251" s="700"/>
      <c r="VW251" s="488"/>
      <c r="VX251" s="488"/>
      <c r="VY251" s="488"/>
      <c r="VZ251" s="488"/>
      <c r="WA251" s="488"/>
      <c r="WB251" s="488"/>
      <c r="WC251" s="699" t="s">
        <v>10061</v>
      </c>
      <c r="WD251" s="700"/>
      <c r="WE251" s="488"/>
      <c r="WF251" s="488"/>
      <c r="WG251" s="488"/>
      <c r="WH251" s="488"/>
      <c r="WI251" s="488"/>
      <c r="WJ251" s="488"/>
      <c r="WK251" s="699" t="s">
        <v>10061</v>
      </c>
      <c r="WL251" s="700"/>
      <c r="WM251" s="488"/>
      <c r="WN251" s="488"/>
      <c r="WO251" s="488"/>
      <c r="WP251" s="488"/>
      <c r="WQ251" s="488"/>
      <c r="WR251" s="488"/>
      <c r="WS251" s="699" t="s">
        <v>10061</v>
      </c>
      <c r="WT251" s="700"/>
      <c r="WU251" s="488"/>
      <c r="WV251" s="488"/>
      <c r="WW251" s="488"/>
      <c r="WX251" s="488"/>
      <c r="WY251" s="488"/>
      <c r="WZ251" s="488"/>
      <c r="XA251" s="699" t="s">
        <v>10061</v>
      </c>
      <c r="XB251" s="700"/>
      <c r="XC251" s="488"/>
      <c r="XD251" s="488"/>
      <c r="XE251" s="488"/>
      <c r="XF251" s="488"/>
      <c r="XG251" s="488"/>
      <c r="XH251" s="488"/>
      <c r="XI251" s="699" t="s">
        <v>10061</v>
      </c>
      <c r="XJ251" s="700"/>
      <c r="XK251" s="488"/>
      <c r="XL251" s="488"/>
      <c r="XM251" s="488"/>
      <c r="XN251" s="488"/>
      <c r="XO251" s="488"/>
      <c r="XP251" s="488"/>
      <c r="XQ251" s="699" t="s">
        <v>10061</v>
      </c>
      <c r="XR251" s="700"/>
      <c r="XS251" s="488"/>
      <c r="XT251" s="488"/>
      <c r="XU251" s="488"/>
      <c r="XV251" s="488"/>
      <c r="XW251" s="488"/>
      <c r="XX251" s="488"/>
      <c r="XY251" s="699" t="s">
        <v>10061</v>
      </c>
      <c r="XZ251" s="700"/>
      <c r="YA251" s="488"/>
      <c r="YB251" s="488"/>
      <c r="YC251" s="488"/>
      <c r="YD251" s="488"/>
      <c r="YE251" s="488"/>
      <c r="YF251" s="488"/>
      <c r="YG251" s="699" t="s">
        <v>10061</v>
      </c>
      <c r="YH251" s="700"/>
      <c r="YI251" s="488"/>
      <c r="YJ251" s="488"/>
      <c r="YK251" s="488"/>
      <c r="YL251" s="488"/>
      <c r="YM251" s="488"/>
      <c r="YN251" s="488"/>
      <c r="YO251" s="699" t="s">
        <v>10061</v>
      </c>
      <c r="YP251" s="700"/>
      <c r="YQ251" s="488"/>
      <c r="YR251" s="488"/>
      <c r="YS251" s="488"/>
      <c r="YT251" s="488"/>
      <c r="YU251" s="488"/>
      <c r="YV251" s="488"/>
      <c r="YW251" s="699" t="s">
        <v>10061</v>
      </c>
      <c r="YX251" s="700"/>
      <c r="YY251" s="488"/>
      <c r="YZ251" s="488"/>
      <c r="ZA251" s="488"/>
      <c r="ZB251" s="488"/>
      <c r="ZC251" s="488"/>
      <c r="ZD251" s="488"/>
      <c r="ZE251" s="699" t="s">
        <v>10061</v>
      </c>
      <c r="ZF251" s="700"/>
      <c r="ZG251" s="488"/>
      <c r="ZH251" s="488"/>
      <c r="ZI251" s="488"/>
      <c r="ZJ251" s="488"/>
      <c r="ZK251" s="488"/>
      <c r="ZL251" s="488"/>
      <c r="ZM251" s="699" t="s">
        <v>10061</v>
      </c>
      <c r="ZN251" s="700"/>
      <c r="ZO251" s="488"/>
      <c r="ZP251" s="488"/>
      <c r="ZQ251" s="488"/>
      <c r="ZR251" s="488"/>
      <c r="ZS251" s="488"/>
      <c r="ZT251" s="488"/>
      <c r="ZU251" s="699" t="s">
        <v>10061</v>
      </c>
      <c r="ZV251" s="700"/>
      <c r="ZW251" s="488"/>
      <c r="ZX251" s="488"/>
      <c r="ZY251" s="488"/>
      <c r="ZZ251" s="488"/>
      <c r="AAA251" s="488"/>
      <c r="AAB251" s="488"/>
      <c r="AAC251" s="699" t="s">
        <v>10061</v>
      </c>
      <c r="AAD251" s="700"/>
      <c r="AAE251" s="488"/>
      <c r="AAF251" s="488"/>
      <c r="AAG251" s="488"/>
      <c r="AAH251" s="488"/>
      <c r="AAI251" s="488"/>
      <c r="AAJ251" s="488"/>
      <c r="AAK251" s="699" t="s">
        <v>10061</v>
      </c>
      <c r="AAL251" s="700"/>
      <c r="AAM251" s="488"/>
      <c r="AAN251" s="488"/>
      <c r="AAO251" s="488"/>
      <c r="AAP251" s="488"/>
      <c r="AAQ251" s="488"/>
      <c r="AAR251" s="488"/>
      <c r="AAS251" s="699" t="s">
        <v>10061</v>
      </c>
      <c r="AAT251" s="700"/>
      <c r="AAU251" s="488"/>
      <c r="AAV251" s="488"/>
      <c r="AAW251" s="488"/>
      <c r="AAX251" s="488"/>
      <c r="AAY251" s="488"/>
      <c r="AAZ251" s="488"/>
      <c r="ABA251" s="699" t="s">
        <v>10061</v>
      </c>
      <c r="ABB251" s="700"/>
      <c r="ABC251" s="488"/>
      <c r="ABD251" s="488"/>
      <c r="ABE251" s="488"/>
      <c r="ABF251" s="488"/>
      <c r="ABG251" s="488"/>
      <c r="ABH251" s="488"/>
      <c r="ABI251" s="699" t="s">
        <v>10061</v>
      </c>
      <c r="ABJ251" s="700"/>
      <c r="ABK251" s="488"/>
      <c r="ABL251" s="488"/>
      <c r="ABM251" s="488"/>
      <c r="ABN251" s="488"/>
      <c r="ABO251" s="488"/>
      <c r="ABP251" s="488"/>
      <c r="ABQ251" s="699" t="s">
        <v>10061</v>
      </c>
      <c r="ABR251" s="700"/>
      <c r="ABS251" s="488"/>
      <c r="ABT251" s="488"/>
      <c r="ABU251" s="488"/>
      <c r="ABV251" s="488"/>
      <c r="ABW251" s="488"/>
      <c r="ABX251" s="488"/>
      <c r="ABY251" s="699" t="s">
        <v>10061</v>
      </c>
      <c r="ABZ251" s="700"/>
      <c r="ACA251" s="488"/>
      <c r="ACB251" s="488"/>
      <c r="ACC251" s="488"/>
      <c r="ACD251" s="488"/>
      <c r="ACE251" s="488"/>
      <c r="ACF251" s="488"/>
      <c r="ACG251" s="699" t="s">
        <v>10061</v>
      </c>
      <c r="ACH251" s="700"/>
      <c r="ACI251" s="488"/>
      <c r="ACJ251" s="488"/>
      <c r="ACK251" s="488"/>
      <c r="ACL251" s="488"/>
      <c r="ACM251" s="488"/>
      <c r="ACN251" s="488"/>
      <c r="ACO251" s="699" t="s">
        <v>10061</v>
      </c>
      <c r="ACP251" s="700"/>
      <c r="ACQ251" s="488"/>
      <c r="ACR251" s="488"/>
      <c r="ACS251" s="488"/>
      <c r="ACT251" s="488"/>
      <c r="ACU251" s="488"/>
      <c r="ACV251" s="488"/>
      <c r="ACW251" s="699" t="s">
        <v>10061</v>
      </c>
      <c r="ACX251" s="700"/>
      <c r="ACY251" s="488"/>
      <c r="ACZ251" s="488"/>
      <c r="ADA251" s="488"/>
      <c r="ADB251" s="488"/>
      <c r="ADC251" s="488"/>
      <c r="ADD251" s="488"/>
      <c r="ADE251" s="699" t="s">
        <v>10061</v>
      </c>
      <c r="ADF251" s="700"/>
      <c r="ADG251" s="488"/>
      <c r="ADH251" s="488"/>
      <c r="ADI251" s="488"/>
      <c r="ADJ251" s="488"/>
      <c r="ADK251" s="488"/>
      <c r="ADL251" s="488"/>
      <c r="ADM251" s="699" t="s">
        <v>10061</v>
      </c>
      <c r="ADN251" s="700"/>
      <c r="ADO251" s="488"/>
      <c r="ADP251" s="488"/>
      <c r="ADQ251" s="488"/>
      <c r="ADR251" s="488"/>
      <c r="ADS251" s="488"/>
      <c r="ADT251" s="488"/>
      <c r="ADU251" s="699" t="s">
        <v>10061</v>
      </c>
      <c r="ADV251" s="700"/>
      <c r="ADW251" s="488"/>
      <c r="ADX251" s="488"/>
      <c r="ADY251" s="488"/>
      <c r="ADZ251" s="488"/>
      <c r="AEA251" s="488"/>
      <c r="AEB251" s="488"/>
      <c r="AEC251" s="699" t="s">
        <v>10061</v>
      </c>
      <c r="AED251" s="700"/>
      <c r="AEE251" s="488"/>
      <c r="AEF251" s="488"/>
      <c r="AEG251" s="488"/>
      <c r="AEH251" s="488"/>
      <c r="AEI251" s="488"/>
      <c r="AEJ251" s="488"/>
      <c r="AEK251" s="699" t="s">
        <v>10061</v>
      </c>
      <c r="AEL251" s="700"/>
      <c r="AEM251" s="488"/>
      <c r="AEN251" s="488"/>
      <c r="AEO251" s="488"/>
      <c r="AEP251" s="488"/>
      <c r="AEQ251" s="488"/>
      <c r="AER251" s="488"/>
      <c r="AES251" s="699" t="s">
        <v>10061</v>
      </c>
      <c r="AET251" s="700"/>
      <c r="AEU251" s="488"/>
      <c r="AEV251" s="488"/>
      <c r="AEW251" s="488"/>
      <c r="AEX251" s="488"/>
      <c r="AEY251" s="488"/>
      <c r="AEZ251" s="488"/>
      <c r="AFA251" s="699" t="s">
        <v>10061</v>
      </c>
      <c r="AFB251" s="700"/>
      <c r="AFC251" s="488"/>
      <c r="AFD251" s="488"/>
      <c r="AFE251" s="488"/>
      <c r="AFF251" s="488"/>
      <c r="AFG251" s="488"/>
      <c r="AFH251" s="488"/>
      <c r="AFI251" s="699" t="s">
        <v>10061</v>
      </c>
      <c r="AFJ251" s="700"/>
      <c r="AFK251" s="488"/>
      <c r="AFL251" s="488"/>
      <c r="AFM251" s="488"/>
      <c r="AFN251" s="488"/>
      <c r="AFO251" s="488"/>
      <c r="AFP251" s="488"/>
      <c r="AFQ251" s="699" t="s">
        <v>10061</v>
      </c>
      <c r="AFR251" s="700"/>
      <c r="AFS251" s="488"/>
      <c r="AFT251" s="488"/>
      <c r="AFU251" s="488"/>
      <c r="AFV251" s="488"/>
      <c r="AFW251" s="488"/>
      <c r="AFX251" s="488"/>
      <c r="AFY251" s="699" t="s">
        <v>10061</v>
      </c>
      <c r="AFZ251" s="700"/>
      <c r="AGA251" s="488"/>
      <c r="AGB251" s="488"/>
      <c r="AGC251" s="488"/>
      <c r="AGD251" s="488"/>
      <c r="AGE251" s="488"/>
      <c r="AGF251" s="488"/>
      <c r="AGG251" s="699" t="s">
        <v>10061</v>
      </c>
      <c r="AGH251" s="700"/>
      <c r="AGI251" s="488"/>
      <c r="AGJ251" s="488"/>
      <c r="AGK251" s="488"/>
      <c r="AGL251" s="488"/>
      <c r="AGM251" s="488"/>
      <c r="AGN251" s="488"/>
      <c r="AGO251" s="699" t="s">
        <v>10061</v>
      </c>
      <c r="AGP251" s="700"/>
      <c r="AGQ251" s="488"/>
      <c r="AGR251" s="488"/>
      <c r="AGS251" s="488"/>
      <c r="AGT251" s="488"/>
      <c r="AGU251" s="488"/>
      <c r="AGV251" s="488"/>
      <c r="AGW251" s="699" t="s">
        <v>10061</v>
      </c>
      <c r="AGX251" s="700"/>
      <c r="AGY251" s="488"/>
      <c r="AGZ251" s="488"/>
      <c r="AHA251" s="488"/>
      <c r="AHB251" s="488"/>
      <c r="AHC251" s="488"/>
      <c r="AHD251" s="488"/>
      <c r="AHE251" s="699" t="s">
        <v>10061</v>
      </c>
      <c r="AHF251" s="700"/>
      <c r="AHG251" s="488"/>
      <c r="AHH251" s="488"/>
      <c r="AHI251" s="488"/>
      <c r="AHJ251" s="488"/>
      <c r="AHK251" s="488"/>
      <c r="AHL251" s="488"/>
      <c r="AHM251" s="699" t="s">
        <v>10061</v>
      </c>
      <c r="AHN251" s="700"/>
      <c r="AHO251" s="488"/>
      <c r="AHP251" s="488"/>
      <c r="AHQ251" s="488"/>
      <c r="AHR251" s="488"/>
      <c r="AHS251" s="488"/>
      <c r="AHT251" s="488"/>
      <c r="AHU251" s="699" t="s">
        <v>10061</v>
      </c>
      <c r="AHV251" s="700"/>
      <c r="AHW251" s="488"/>
      <c r="AHX251" s="488"/>
      <c r="AHY251" s="488"/>
      <c r="AHZ251" s="488"/>
      <c r="AIA251" s="488"/>
      <c r="AIB251" s="488"/>
      <c r="AIC251" s="699" t="s">
        <v>10061</v>
      </c>
      <c r="AID251" s="700"/>
      <c r="AIE251" s="488"/>
      <c r="AIF251" s="488"/>
      <c r="AIG251" s="488"/>
      <c r="AIH251" s="488"/>
      <c r="AII251" s="488"/>
      <c r="AIJ251" s="488"/>
      <c r="AIK251" s="699" t="s">
        <v>10061</v>
      </c>
      <c r="AIL251" s="700"/>
      <c r="AIM251" s="488"/>
      <c r="AIN251" s="488"/>
      <c r="AIO251" s="488"/>
      <c r="AIP251" s="488"/>
      <c r="AIQ251" s="488"/>
      <c r="AIR251" s="488"/>
      <c r="AIS251" s="699" t="s">
        <v>10061</v>
      </c>
      <c r="AIT251" s="700"/>
      <c r="AIU251" s="488"/>
      <c r="AIV251" s="488"/>
      <c r="AIW251" s="488"/>
      <c r="AIX251" s="488"/>
      <c r="AIY251" s="488"/>
      <c r="AIZ251" s="488"/>
      <c r="AJA251" s="699" t="s">
        <v>10061</v>
      </c>
      <c r="AJB251" s="700"/>
      <c r="AJC251" s="488"/>
      <c r="AJD251" s="488"/>
      <c r="AJE251" s="488"/>
      <c r="AJF251" s="488"/>
      <c r="AJG251" s="488"/>
      <c r="AJH251" s="488"/>
      <c r="AJI251" s="699" t="s">
        <v>10061</v>
      </c>
      <c r="AJJ251" s="700"/>
      <c r="AJK251" s="488"/>
      <c r="AJL251" s="488"/>
      <c r="AJM251" s="488"/>
      <c r="AJN251" s="488"/>
      <c r="AJO251" s="488"/>
      <c r="AJP251" s="488"/>
      <c r="AJQ251" s="699" t="s">
        <v>10061</v>
      </c>
      <c r="AJR251" s="700"/>
      <c r="AJS251" s="488"/>
      <c r="AJT251" s="488"/>
      <c r="AJU251" s="488"/>
      <c r="AJV251" s="488"/>
      <c r="AJW251" s="488"/>
      <c r="AJX251" s="488"/>
      <c r="AJY251" s="699" t="s">
        <v>10061</v>
      </c>
      <c r="AJZ251" s="700"/>
      <c r="AKA251" s="488"/>
      <c r="AKB251" s="488"/>
      <c r="AKC251" s="488"/>
      <c r="AKD251" s="488"/>
      <c r="AKE251" s="488"/>
      <c r="AKF251" s="488"/>
      <c r="AKG251" s="699" t="s">
        <v>10061</v>
      </c>
      <c r="AKH251" s="700"/>
      <c r="AKI251" s="488"/>
      <c r="AKJ251" s="488"/>
      <c r="AKK251" s="488"/>
      <c r="AKL251" s="488"/>
      <c r="AKM251" s="488"/>
      <c r="AKN251" s="488"/>
      <c r="AKO251" s="699" t="s">
        <v>10061</v>
      </c>
      <c r="AKP251" s="700"/>
      <c r="AKQ251" s="488"/>
      <c r="AKR251" s="488"/>
      <c r="AKS251" s="488"/>
      <c r="AKT251" s="488"/>
      <c r="AKU251" s="488"/>
      <c r="AKV251" s="488"/>
      <c r="AKW251" s="699" t="s">
        <v>10061</v>
      </c>
      <c r="AKX251" s="700"/>
      <c r="AKY251" s="488"/>
      <c r="AKZ251" s="488"/>
      <c r="ALA251" s="488"/>
      <c r="ALB251" s="488"/>
      <c r="ALC251" s="488"/>
      <c r="ALD251" s="488"/>
      <c r="ALE251" s="699" t="s">
        <v>10061</v>
      </c>
      <c r="ALF251" s="700"/>
      <c r="ALG251" s="488"/>
      <c r="ALH251" s="488"/>
      <c r="ALI251" s="488"/>
      <c r="ALJ251" s="488"/>
      <c r="ALK251" s="488"/>
      <c r="ALL251" s="488"/>
      <c r="ALM251" s="699" t="s">
        <v>10061</v>
      </c>
      <c r="ALN251" s="700"/>
      <c r="ALO251" s="488"/>
      <c r="ALP251" s="488"/>
      <c r="ALQ251" s="488"/>
      <c r="ALR251" s="488"/>
      <c r="ALS251" s="488"/>
      <c r="ALT251" s="488"/>
      <c r="ALU251" s="699" t="s">
        <v>10061</v>
      </c>
      <c r="ALV251" s="700"/>
      <c r="ALW251" s="488"/>
      <c r="ALX251" s="488"/>
      <c r="ALY251" s="488"/>
      <c r="ALZ251" s="488"/>
      <c r="AMA251" s="488"/>
      <c r="AMB251" s="488"/>
      <c r="AMC251" s="699" t="s">
        <v>10061</v>
      </c>
      <c r="AMD251" s="700"/>
      <c r="AME251" s="488"/>
      <c r="AMF251" s="488"/>
      <c r="AMG251" s="488"/>
      <c r="AMH251" s="488"/>
      <c r="AMI251" s="488"/>
      <c r="AMJ251" s="488"/>
      <c r="AMK251" s="699" t="s">
        <v>10061</v>
      </c>
      <c r="AML251" s="700"/>
      <c r="AMM251" s="488"/>
      <c r="AMN251" s="488"/>
      <c r="AMO251" s="488"/>
      <c r="AMP251" s="488"/>
      <c r="AMQ251" s="488"/>
      <c r="AMR251" s="488"/>
      <c r="AMS251" s="699" t="s">
        <v>10061</v>
      </c>
      <c r="AMT251" s="700"/>
      <c r="AMU251" s="488"/>
      <c r="AMV251" s="488"/>
      <c r="AMW251" s="488"/>
      <c r="AMX251" s="488"/>
      <c r="AMY251" s="488"/>
      <c r="AMZ251" s="488"/>
      <c r="ANA251" s="699" t="s">
        <v>10061</v>
      </c>
      <c r="ANB251" s="700"/>
      <c r="ANC251" s="488"/>
      <c r="AND251" s="488"/>
      <c r="ANE251" s="488"/>
      <c r="ANF251" s="488"/>
      <c r="ANG251" s="488"/>
      <c r="ANH251" s="488"/>
      <c r="ANI251" s="699" t="s">
        <v>10061</v>
      </c>
      <c r="ANJ251" s="700"/>
      <c r="ANK251" s="488"/>
      <c r="ANL251" s="488"/>
      <c r="ANM251" s="488"/>
      <c r="ANN251" s="488"/>
      <c r="ANO251" s="488"/>
      <c r="ANP251" s="488"/>
      <c r="ANQ251" s="699" t="s">
        <v>10061</v>
      </c>
      <c r="ANR251" s="700"/>
      <c r="ANS251" s="488"/>
      <c r="ANT251" s="488"/>
      <c r="ANU251" s="488"/>
      <c r="ANV251" s="488"/>
      <c r="ANW251" s="488"/>
      <c r="ANX251" s="488"/>
      <c r="ANY251" s="699" t="s">
        <v>10061</v>
      </c>
      <c r="ANZ251" s="700"/>
      <c r="AOA251" s="488"/>
      <c r="AOB251" s="488"/>
      <c r="AOC251" s="488"/>
      <c r="AOD251" s="488"/>
      <c r="AOE251" s="488"/>
      <c r="AOF251" s="488"/>
      <c r="AOG251" s="699" t="s">
        <v>10061</v>
      </c>
      <c r="AOH251" s="700"/>
      <c r="AOI251" s="488"/>
      <c r="AOJ251" s="488"/>
      <c r="AOK251" s="488"/>
      <c r="AOL251" s="488"/>
      <c r="AOM251" s="488"/>
      <c r="AON251" s="488"/>
      <c r="AOO251" s="699" t="s">
        <v>10061</v>
      </c>
      <c r="AOP251" s="700"/>
      <c r="AOQ251" s="488"/>
      <c r="AOR251" s="488"/>
      <c r="AOS251" s="488"/>
      <c r="AOT251" s="488"/>
      <c r="AOU251" s="488"/>
      <c r="AOV251" s="488"/>
      <c r="AOW251" s="699" t="s">
        <v>10061</v>
      </c>
      <c r="AOX251" s="700"/>
      <c r="AOY251" s="488"/>
      <c r="AOZ251" s="488"/>
      <c r="APA251" s="488"/>
      <c r="APB251" s="488"/>
      <c r="APC251" s="488"/>
      <c r="APD251" s="488"/>
      <c r="APE251" s="699" t="s">
        <v>10061</v>
      </c>
      <c r="APF251" s="700"/>
      <c r="APG251" s="488"/>
      <c r="APH251" s="488"/>
      <c r="API251" s="488"/>
      <c r="APJ251" s="488"/>
      <c r="APK251" s="488"/>
      <c r="APL251" s="488"/>
      <c r="APM251" s="699" t="s">
        <v>10061</v>
      </c>
      <c r="APN251" s="700"/>
      <c r="APO251" s="488"/>
      <c r="APP251" s="488"/>
      <c r="APQ251" s="488"/>
      <c r="APR251" s="488"/>
      <c r="APS251" s="488"/>
      <c r="APT251" s="488"/>
      <c r="APU251" s="699" t="s">
        <v>10061</v>
      </c>
      <c r="APV251" s="700"/>
      <c r="APW251" s="488"/>
      <c r="APX251" s="488"/>
      <c r="APY251" s="488"/>
      <c r="APZ251" s="488"/>
      <c r="AQA251" s="488"/>
      <c r="AQB251" s="488"/>
      <c r="AQC251" s="699" t="s">
        <v>10061</v>
      </c>
      <c r="AQD251" s="700"/>
      <c r="AQE251" s="488"/>
      <c r="AQF251" s="488"/>
      <c r="AQG251" s="488"/>
      <c r="AQH251" s="488"/>
      <c r="AQI251" s="488"/>
      <c r="AQJ251" s="488"/>
      <c r="AQK251" s="699" t="s">
        <v>10061</v>
      </c>
      <c r="AQL251" s="700"/>
      <c r="AQM251" s="488"/>
      <c r="AQN251" s="488"/>
      <c r="AQO251" s="488"/>
      <c r="AQP251" s="488"/>
      <c r="AQQ251" s="488"/>
      <c r="AQR251" s="488"/>
      <c r="AQS251" s="699" t="s">
        <v>10061</v>
      </c>
      <c r="AQT251" s="700"/>
      <c r="AQU251" s="488"/>
      <c r="AQV251" s="488"/>
      <c r="AQW251" s="488"/>
      <c r="AQX251" s="488"/>
      <c r="AQY251" s="488"/>
      <c r="AQZ251" s="488"/>
      <c r="ARA251" s="699" t="s">
        <v>10061</v>
      </c>
      <c r="ARB251" s="700"/>
      <c r="ARC251" s="488"/>
      <c r="ARD251" s="488"/>
      <c r="ARE251" s="488"/>
      <c r="ARF251" s="488"/>
      <c r="ARG251" s="488"/>
      <c r="ARH251" s="488"/>
      <c r="ARI251" s="699" t="s">
        <v>10061</v>
      </c>
      <c r="ARJ251" s="700"/>
      <c r="ARK251" s="488"/>
      <c r="ARL251" s="488"/>
      <c r="ARM251" s="488"/>
      <c r="ARN251" s="488"/>
      <c r="ARO251" s="488"/>
      <c r="ARP251" s="488"/>
      <c r="ARQ251" s="699" t="s">
        <v>10061</v>
      </c>
      <c r="ARR251" s="700"/>
      <c r="ARS251" s="488"/>
      <c r="ART251" s="488"/>
      <c r="ARU251" s="488"/>
      <c r="ARV251" s="488"/>
      <c r="ARW251" s="488"/>
      <c r="ARX251" s="488"/>
      <c r="ARY251" s="699" t="s">
        <v>10061</v>
      </c>
      <c r="ARZ251" s="700"/>
      <c r="ASA251" s="488"/>
      <c r="ASB251" s="488"/>
      <c r="ASC251" s="488"/>
      <c r="ASD251" s="488"/>
      <c r="ASE251" s="488"/>
      <c r="ASF251" s="488"/>
      <c r="ASG251" s="699" t="s">
        <v>10061</v>
      </c>
      <c r="ASH251" s="700"/>
      <c r="ASI251" s="488"/>
      <c r="ASJ251" s="488"/>
      <c r="ASK251" s="488"/>
      <c r="ASL251" s="488"/>
      <c r="ASM251" s="488"/>
      <c r="ASN251" s="488"/>
      <c r="ASO251" s="699" t="s">
        <v>10061</v>
      </c>
      <c r="ASP251" s="700"/>
      <c r="ASQ251" s="488"/>
      <c r="ASR251" s="488"/>
      <c r="ASS251" s="488"/>
      <c r="AST251" s="488"/>
      <c r="ASU251" s="488"/>
      <c r="ASV251" s="488"/>
      <c r="ASW251" s="699" t="s">
        <v>10061</v>
      </c>
      <c r="ASX251" s="700"/>
      <c r="ASY251" s="488"/>
      <c r="ASZ251" s="488"/>
      <c r="ATA251" s="488"/>
      <c r="ATB251" s="488"/>
      <c r="ATC251" s="488"/>
      <c r="ATD251" s="488"/>
      <c r="ATE251" s="699" t="s">
        <v>10061</v>
      </c>
      <c r="ATF251" s="700"/>
      <c r="ATG251" s="488"/>
      <c r="ATH251" s="488"/>
      <c r="ATI251" s="488"/>
      <c r="ATJ251" s="488"/>
      <c r="ATK251" s="488"/>
      <c r="ATL251" s="488"/>
      <c r="ATM251" s="699" t="s">
        <v>10061</v>
      </c>
      <c r="ATN251" s="700"/>
      <c r="ATO251" s="488"/>
      <c r="ATP251" s="488"/>
      <c r="ATQ251" s="488"/>
      <c r="ATR251" s="488"/>
      <c r="ATS251" s="488"/>
      <c r="ATT251" s="488"/>
      <c r="ATU251" s="699" t="s">
        <v>10061</v>
      </c>
      <c r="ATV251" s="700"/>
      <c r="ATW251" s="488"/>
      <c r="ATX251" s="488"/>
      <c r="ATY251" s="488"/>
      <c r="ATZ251" s="488"/>
      <c r="AUA251" s="488"/>
      <c r="AUB251" s="488"/>
      <c r="AUC251" s="699" t="s">
        <v>10061</v>
      </c>
      <c r="AUD251" s="700"/>
      <c r="AUE251" s="488"/>
      <c r="AUF251" s="488"/>
      <c r="AUG251" s="488"/>
      <c r="AUH251" s="488"/>
      <c r="AUI251" s="488"/>
      <c r="AUJ251" s="488"/>
      <c r="AUK251" s="699" t="s">
        <v>10061</v>
      </c>
      <c r="AUL251" s="700"/>
      <c r="AUM251" s="488"/>
      <c r="AUN251" s="488"/>
      <c r="AUO251" s="488"/>
      <c r="AUP251" s="488"/>
      <c r="AUQ251" s="488"/>
      <c r="AUR251" s="488"/>
      <c r="AUS251" s="699" t="s">
        <v>10061</v>
      </c>
      <c r="AUT251" s="700"/>
      <c r="AUU251" s="488"/>
      <c r="AUV251" s="488"/>
      <c r="AUW251" s="488"/>
      <c r="AUX251" s="488"/>
      <c r="AUY251" s="488"/>
      <c r="AUZ251" s="488"/>
      <c r="AVA251" s="699" t="s">
        <v>10061</v>
      </c>
      <c r="AVB251" s="700"/>
      <c r="AVC251" s="488"/>
      <c r="AVD251" s="488"/>
      <c r="AVE251" s="488"/>
      <c r="AVF251" s="488"/>
      <c r="AVG251" s="488"/>
      <c r="AVH251" s="488"/>
      <c r="AVI251" s="699" t="s">
        <v>10061</v>
      </c>
      <c r="AVJ251" s="700"/>
      <c r="AVK251" s="488"/>
      <c r="AVL251" s="488"/>
      <c r="AVM251" s="488"/>
      <c r="AVN251" s="488"/>
      <c r="AVO251" s="488"/>
      <c r="AVP251" s="488"/>
      <c r="AVQ251" s="699" t="s">
        <v>10061</v>
      </c>
      <c r="AVR251" s="700"/>
      <c r="AVS251" s="488"/>
      <c r="AVT251" s="488"/>
      <c r="AVU251" s="488"/>
      <c r="AVV251" s="488"/>
      <c r="AVW251" s="488"/>
      <c r="AVX251" s="488"/>
      <c r="AVY251" s="699" t="s">
        <v>10061</v>
      </c>
      <c r="AVZ251" s="700"/>
      <c r="AWA251" s="488"/>
      <c r="AWB251" s="488"/>
      <c r="AWC251" s="488"/>
      <c r="AWD251" s="488"/>
      <c r="AWE251" s="488"/>
      <c r="AWF251" s="488"/>
      <c r="AWG251" s="699" t="s">
        <v>10061</v>
      </c>
      <c r="AWH251" s="700"/>
      <c r="AWI251" s="488"/>
      <c r="AWJ251" s="488"/>
      <c r="AWK251" s="488"/>
      <c r="AWL251" s="488"/>
      <c r="AWM251" s="488"/>
      <c r="AWN251" s="488"/>
      <c r="AWO251" s="699" t="s">
        <v>10061</v>
      </c>
      <c r="AWP251" s="700"/>
      <c r="AWQ251" s="488"/>
      <c r="AWR251" s="488"/>
      <c r="AWS251" s="488"/>
      <c r="AWT251" s="488"/>
      <c r="AWU251" s="488"/>
      <c r="AWV251" s="488"/>
      <c r="AWW251" s="699" t="s">
        <v>10061</v>
      </c>
      <c r="AWX251" s="700"/>
      <c r="AWY251" s="488"/>
      <c r="AWZ251" s="488"/>
      <c r="AXA251" s="488"/>
      <c r="AXB251" s="488"/>
      <c r="AXC251" s="488"/>
      <c r="AXD251" s="488"/>
      <c r="AXE251" s="699" t="s">
        <v>10061</v>
      </c>
      <c r="AXF251" s="700"/>
      <c r="AXG251" s="488"/>
      <c r="AXH251" s="488"/>
      <c r="AXI251" s="488"/>
      <c r="AXJ251" s="488"/>
      <c r="AXK251" s="488"/>
      <c r="AXL251" s="488"/>
      <c r="AXM251" s="699" t="s">
        <v>10061</v>
      </c>
      <c r="AXN251" s="700"/>
      <c r="AXO251" s="488"/>
      <c r="AXP251" s="488"/>
      <c r="AXQ251" s="488"/>
      <c r="AXR251" s="488"/>
      <c r="AXS251" s="488"/>
      <c r="AXT251" s="488"/>
      <c r="AXU251" s="699" t="s">
        <v>10061</v>
      </c>
      <c r="AXV251" s="700"/>
      <c r="AXW251" s="488"/>
      <c r="AXX251" s="488"/>
      <c r="AXY251" s="488"/>
      <c r="AXZ251" s="488"/>
      <c r="AYA251" s="488"/>
      <c r="AYB251" s="488"/>
      <c r="AYC251" s="699" t="s">
        <v>10061</v>
      </c>
      <c r="AYD251" s="700"/>
      <c r="AYE251" s="488"/>
      <c r="AYF251" s="488"/>
      <c r="AYG251" s="488"/>
      <c r="AYH251" s="488"/>
      <c r="AYI251" s="488"/>
      <c r="AYJ251" s="488"/>
      <c r="AYK251" s="699" t="s">
        <v>10061</v>
      </c>
      <c r="AYL251" s="700"/>
      <c r="AYM251" s="488"/>
      <c r="AYN251" s="488"/>
      <c r="AYO251" s="488"/>
      <c r="AYP251" s="488"/>
      <c r="AYQ251" s="488"/>
      <c r="AYR251" s="488"/>
      <c r="AYS251" s="699" t="s">
        <v>10061</v>
      </c>
      <c r="AYT251" s="700"/>
      <c r="AYU251" s="488"/>
      <c r="AYV251" s="488"/>
      <c r="AYW251" s="488"/>
      <c r="AYX251" s="488"/>
      <c r="AYY251" s="488"/>
      <c r="AYZ251" s="488"/>
      <c r="AZA251" s="699" t="s">
        <v>10061</v>
      </c>
      <c r="AZB251" s="700"/>
      <c r="AZC251" s="488"/>
      <c r="AZD251" s="488"/>
      <c r="AZE251" s="488"/>
      <c r="AZF251" s="488"/>
      <c r="AZG251" s="488"/>
      <c r="AZH251" s="488"/>
      <c r="AZI251" s="699" t="s">
        <v>10061</v>
      </c>
      <c r="AZJ251" s="700"/>
      <c r="AZK251" s="488"/>
      <c r="AZL251" s="488"/>
      <c r="AZM251" s="488"/>
      <c r="AZN251" s="488"/>
      <c r="AZO251" s="488"/>
      <c r="AZP251" s="488"/>
      <c r="AZQ251" s="699" t="s">
        <v>10061</v>
      </c>
      <c r="AZR251" s="700"/>
      <c r="AZS251" s="488"/>
      <c r="AZT251" s="488"/>
      <c r="AZU251" s="488"/>
      <c r="AZV251" s="488"/>
      <c r="AZW251" s="488"/>
      <c r="AZX251" s="488"/>
      <c r="AZY251" s="699" t="s">
        <v>10061</v>
      </c>
      <c r="AZZ251" s="700"/>
      <c r="BAA251" s="488"/>
      <c r="BAB251" s="488"/>
      <c r="BAC251" s="488"/>
      <c r="BAD251" s="488"/>
      <c r="BAE251" s="488"/>
      <c r="BAF251" s="488"/>
      <c r="BAG251" s="699" t="s">
        <v>10061</v>
      </c>
      <c r="BAH251" s="700"/>
      <c r="BAI251" s="488"/>
      <c r="BAJ251" s="488"/>
      <c r="BAK251" s="488"/>
      <c r="BAL251" s="488"/>
      <c r="BAM251" s="488"/>
      <c r="BAN251" s="488"/>
      <c r="BAO251" s="699" t="s">
        <v>10061</v>
      </c>
      <c r="BAP251" s="700"/>
      <c r="BAQ251" s="488"/>
      <c r="BAR251" s="488"/>
      <c r="BAS251" s="488"/>
      <c r="BAT251" s="488"/>
      <c r="BAU251" s="488"/>
      <c r="BAV251" s="488"/>
      <c r="BAW251" s="699" t="s">
        <v>10061</v>
      </c>
      <c r="BAX251" s="700"/>
      <c r="BAY251" s="488"/>
      <c r="BAZ251" s="488"/>
      <c r="BBA251" s="488"/>
      <c r="BBB251" s="488"/>
      <c r="BBC251" s="488"/>
      <c r="BBD251" s="488"/>
      <c r="BBE251" s="699" t="s">
        <v>10061</v>
      </c>
      <c r="BBF251" s="700"/>
      <c r="BBG251" s="488"/>
      <c r="BBH251" s="488"/>
      <c r="BBI251" s="488"/>
      <c r="BBJ251" s="488"/>
      <c r="BBK251" s="488"/>
      <c r="BBL251" s="488"/>
      <c r="BBM251" s="699" t="s">
        <v>10061</v>
      </c>
      <c r="BBN251" s="700"/>
      <c r="BBO251" s="488"/>
      <c r="BBP251" s="488"/>
      <c r="BBQ251" s="488"/>
      <c r="BBR251" s="488"/>
      <c r="BBS251" s="488"/>
      <c r="BBT251" s="488"/>
      <c r="BBU251" s="699" t="s">
        <v>10061</v>
      </c>
      <c r="BBV251" s="700"/>
      <c r="BBW251" s="488"/>
      <c r="BBX251" s="488"/>
      <c r="BBY251" s="488"/>
      <c r="BBZ251" s="488"/>
      <c r="BCA251" s="488"/>
      <c r="BCB251" s="488"/>
      <c r="BCC251" s="699" t="s">
        <v>10061</v>
      </c>
      <c r="BCD251" s="700"/>
      <c r="BCE251" s="488"/>
      <c r="BCF251" s="488"/>
      <c r="BCG251" s="488"/>
      <c r="BCH251" s="488"/>
      <c r="BCI251" s="488"/>
      <c r="BCJ251" s="488"/>
      <c r="BCK251" s="699" t="s">
        <v>10061</v>
      </c>
      <c r="BCL251" s="700"/>
      <c r="BCM251" s="488"/>
      <c r="BCN251" s="488"/>
      <c r="BCO251" s="488"/>
      <c r="BCP251" s="488"/>
      <c r="BCQ251" s="488"/>
      <c r="BCR251" s="488"/>
      <c r="BCS251" s="699" t="s">
        <v>10061</v>
      </c>
      <c r="BCT251" s="700"/>
      <c r="BCU251" s="488"/>
      <c r="BCV251" s="488"/>
      <c r="BCW251" s="488"/>
      <c r="BCX251" s="488"/>
      <c r="BCY251" s="488"/>
      <c r="BCZ251" s="488"/>
      <c r="BDA251" s="699" t="s">
        <v>10061</v>
      </c>
      <c r="BDB251" s="700"/>
      <c r="BDC251" s="488"/>
      <c r="BDD251" s="488"/>
      <c r="BDE251" s="488"/>
      <c r="BDF251" s="488"/>
      <c r="BDG251" s="488"/>
      <c r="BDH251" s="488"/>
      <c r="BDI251" s="699" t="s">
        <v>10061</v>
      </c>
      <c r="BDJ251" s="700"/>
      <c r="BDK251" s="488"/>
      <c r="BDL251" s="488"/>
      <c r="BDM251" s="488"/>
      <c r="BDN251" s="488"/>
      <c r="BDO251" s="488"/>
      <c r="BDP251" s="488"/>
      <c r="BDQ251" s="699" t="s">
        <v>10061</v>
      </c>
      <c r="BDR251" s="700"/>
      <c r="BDS251" s="488"/>
      <c r="BDT251" s="488"/>
      <c r="BDU251" s="488"/>
      <c r="BDV251" s="488"/>
      <c r="BDW251" s="488"/>
      <c r="BDX251" s="488"/>
      <c r="BDY251" s="699" t="s">
        <v>10061</v>
      </c>
      <c r="BDZ251" s="700"/>
      <c r="BEA251" s="488"/>
      <c r="BEB251" s="488"/>
      <c r="BEC251" s="488"/>
      <c r="BED251" s="488"/>
      <c r="BEE251" s="488"/>
      <c r="BEF251" s="488"/>
      <c r="BEG251" s="699" t="s">
        <v>10061</v>
      </c>
      <c r="BEH251" s="700"/>
      <c r="BEI251" s="488"/>
      <c r="BEJ251" s="488"/>
      <c r="BEK251" s="488"/>
      <c r="BEL251" s="488"/>
      <c r="BEM251" s="488"/>
      <c r="BEN251" s="488"/>
      <c r="BEO251" s="699" t="s">
        <v>10061</v>
      </c>
      <c r="BEP251" s="700"/>
      <c r="BEQ251" s="488"/>
      <c r="BER251" s="488"/>
      <c r="BES251" s="488"/>
      <c r="BET251" s="488"/>
      <c r="BEU251" s="488"/>
      <c r="BEV251" s="488"/>
      <c r="BEW251" s="699" t="s">
        <v>10061</v>
      </c>
      <c r="BEX251" s="700"/>
      <c r="BEY251" s="488"/>
      <c r="BEZ251" s="488"/>
      <c r="BFA251" s="488"/>
      <c r="BFB251" s="488"/>
      <c r="BFC251" s="488"/>
      <c r="BFD251" s="488"/>
      <c r="BFE251" s="699" t="s">
        <v>10061</v>
      </c>
      <c r="BFF251" s="700"/>
      <c r="BFG251" s="488"/>
      <c r="BFH251" s="488"/>
      <c r="BFI251" s="488"/>
      <c r="BFJ251" s="488"/>
      <c r="BFK251" s="488"/>
      <c r="BFL251" s="488"/>
      <c r="BFM251" s="699" t="s">
        <v>10061</v>
      </c>
      <c r="BFN251" s="700"/>
      <c r="BFO251" s="488"/>
      <c r="BFP251" s="488"/>
      <c r="BFQ251" s="488"/>
      <c r="BFR251" s="488"/>
      <c r="BFS251" s="488"/>
      <c r="BFT251" s="488"/>
      <c r="BFU251" s="699" t="s">
        <v>10061</v>
      </c>
      <c r="BFV251" s="700"/>
      <c r="BFW251" s="488"/>
      <c r="BFX251" s="488"/>
      <c r="BFY251" s="488"/>
      <c r="BFZ251" s="488"/>
      <c r="BGA251" s="488"/>
      <c r="BGB251" s="488"/>
      <c r="BGC251" s="699" t="s">
        <v>10061</v>
      </c>
      <c r="BGD251" s="700"/>
      <c r="BGE251" s="488"/>
      <c r="BGF251" s="488"/>
      <c r="BGG251" s="488"/>
      <c r="BGH251" s="488"/>
      <c r="BGI251" s="488"/>
      <c r="BGJ251" s="488"/>
      <c r="BGK251" s="699" t="s">
        <v>10061</v>
      </c>
      <c r="BGL251" s="700"/>
      <c r="BGM251" s="488"/>
      <c r="BGN251" s="488"/>
      <c r="BGO251" s="488"/>
      <c r="BGP251" s="488"/>
      <c r="BGQ251" s="488"/>
      <c r="BGR251" s="488"/>
      <c r="BGS251" s="699" t="s">
        <v>10061</v>
      </c>
      <c r="BGT251" s="700"/>
      <c r="BGU251" s="488"/>
      <c r="BGV251" s="488"/>
      <c r="BGW251" s="488"/>
      <c r="BGX251" s="488"/>
      <c r="BGY251" s="488"/>
      <c r="BGZ251" s="488"/>
      <c r="BHA251" s="699" t="s">
        <v>10061</v>
      </c>
      <c r="BHB251" s="700"/>
      <c r="BHC251" s="488"/>
      <c r="BHD251" s="488"/>
      <c r="BHE251" s="488"/>
      <c r="BHF251" s="488"/>
      <c r="BHG251" s="488"/>
      <c r="BHH251" s="488"/>
      <c r="BHI251" s="699" t="s">
        <v>10061</v>
      </c>
      <c r="BHJ251" s="700"/>
      <c r="BHK251" s="488"/>
      <c r="BHL251" s="488"/>
      <c r="BHM251" s="488"/>
      <c r="BHN251" s="488"/>
      <c r="BHO251" s="488"/>
      <c r="BHP251" s="488"/>
      <c r="BHQ251" s="699" t="s">
        <v>10061</v>
      </c>
      <c r="BHR251" s="700"/>
      <c r="BHS251" s="488"/>
      <c r="BHT251" s="488"/>
      <c r="BHU251" s="488"/>
      <c r="BHV251" s="488"/>
      <c r="BHW251" s="488"/>
      <c r="BHX251" s="488"/>
      <c r="BHY251" s="699" t="s">
        <v>10061</v>
      </c>
      <c r="BHZ251" s="700"/>
      <c r="BIA251" s="488"/>
      <c r="BIB251" s="488"/>
      <c r="BIC251" s="488"/>
      <c r="BID251" s="488"/>
      <c r="BIE251" s="488"/>
      <c r="BIF251" s="488"/>
      <c r="BIG251" s="699" t="s">
        <v>10061</v>
      </c>
      <c r="BIH251" s="700"/>
      <c r="BII251" s="488"/>
      <c r="BIJ251" s="488"/>
      <c r="BIK251" s="488"/>
      <c r="BIL251" s="488"/>
      <c r="BIM251" s="488"/>
      <c r="BIN251" s="488"/>
      <c r="BIO251" s="699" t="s">
        <v>10061</v>
      </c>
      <c r="BIP251" s="700"/>
      <c r="BIQ251" s="488"/>
      <c r="BIR251" s="488"/>
      <c r="BIS251" s="488"/>
      <c r="BIT251" s="488"/>
      <c r="BIU251" s="488"/>
      <c r="BIV251" s="488"/>
      <c r="BIW251" s="699" t="s">
        <v>10061</v>
      </c>
      <c r="BIX251" s="700"/>
      <c r="BIY251" s="488"/>
      <c r="BIZ251" s="488"/>
      <c r="BJA251" s="488"/>
      <c r="BJB251" s="488"/>
      <c r="BJC251" s="488"/>
      <c r="BJD251" s="488"/>
      <c r="BJE251" s="699" t="s">
        <v>10061</v>
      </c>
      <c r="BJF251" s="700"/>
      <c r="BJG251" s="488"/>
      <c r="BJH251" s="488"/>
      <c r="BJI251" s="488"/>
      <c r="BJJ251" s="488"/>
      <c r="BJK251" s="488"/>
      <c r="BJL251" s="488"/>
      <c r="BJM251" s="699" t="s">
        <v>10061</v>
      </c>
      <c r="BJN251" s="700"/>
      <c r="BJO251" s="488"/>
      <c r="BJP251" s="488"/>
      <c r="BJQ251" s="488"/>
      <c r="BJR251" s="488"/>
      <c r="BJS251" s="488"/>
      <c r="BJT251" s="488"/>
      <c r="BJU251" s="699" t="s">
        <v>10061</v>
      </c>
      <c r="BJV251" s="700"/>
      <c r="BJW251" s="488"/>
      <c r="BJX251" s="488"/>
      <c r="BJY251" s="488"/>
      <c r="BJZ251" s="488"/>
      <c r="BKA251" s="488"/>
      <c r="BKB251" s="488"/>
      <c r="BKC251" s="699" t="s">
        <v>10061</v>
      </c>
      <c r="BKD251" s="700"/>
      <c r="BKE251" s="488"/>
      <c r="BKF251" s="488"/>
      <c r="BKG251" s="488"/>
      <c r="BKH251" s="488"/>
      <c r="BKI251" s="488"/>
      <c r="BKJ251" s="488"/>
      <c r="BKK251" s="699" t="s">
        <v>10061</v>
      </c>
      <c r="BKL251" s="700"/>
      <c r="BKM251" s="488"/>
      <c r="BKN251" s="488"/>
      <c r="BKO251" s="488"/>
      <c r="BKP251" s="488"/>
      <c r="BKQ251" s="488"/>
      <c r="BKR251" s="488"/>
      <c r="BKS251" s="699" t="s">
        <v>10061</v>
      </c>
      <c r="BKT251" s="700"/>
      <c r="BKU251" s="488"/>
      <c r="BKV251" s="488"/>
      <c r="BKW251" s="488"/>
      <c r="BKX251" s="488"/>
      <c r="BKY251" s="488"/>
      <c r="BKZ251" s="488"/>
      <c r="BLA251" s="699" t="s">
        <v>10061</v>
      </c>
      <c r="BLB251" s="700"/>
      <c r="BLC251" s="488"/>
      <c r="BLD251" s="488"/>
      <c r="BLE251" s="488"/>
      <c r="BLF251" s="488"/>
      <c r="BLG251" s="488"/>
      <c r="BLH251" s="488"/>
      <c r="BLI251" s="699" t="s">
        <v>10061</v>
      </c>
      <c r="BLJ251" s="700"/>
      <c r="BLK251" s="488"/>
      <c r="BLL251" s="488"/>
      <c r="BLM251" s="488"/>
      <c r="BLN251" s="488"/>
      <c r="BLO251" s="488"/>
      <c r="BLP251" s="488"/>
      <c r="BLQ251" s="699" t="s">
        <v>10061</v>
      </c>
      <c r="BLR251" s="700"/>
      <c r="BLS251" s="488"/>
      <c r="BLT251" s="488"/>
      <c r="BLU251" s="488"/>
      <c r="BLV251" s="488"/>
      <c r="BLW251" s="488"/>
      <c r="BLX251" s="488"/>
      <c r="BLY251" s="699" t="s">
        <v>10061</v>
      </c>
      <c r="BLZ251" s="700"/>
      <c r="BMA251" s="488"/>
      <c r="BMB251" s="488"/>
      <c r="BMC251" s="488"/>
      <c r="BMD251" s="488"/>
      <c r="BME251" s="488"/>
      <c r="BMF251" s="488"/>
      <c r="BMG251" s="699" t="s">
        <v>10061</v>
      </c>
      <c r="BMH251" s="700"/>
      <c r="BMI251" s="488"/>
      <c r="BMJ251" s="488"/>
      <c r="BMK251" s="488"/>
      <c r="BML251" s="488"/>
      <c r="BMM251" s="488"/>
      <c r="BMN251" s="488"/>
      <c r="BMO251" s="699" t="s">
        <v>10061</v>
      </c>
      <c r="BMP251" s="700"/>
      <c r="BMQ251" s="488"/>
      <c r="BMR251" s="488"/>
      <c r="BMS251" s="488"/>
      <c r="BMT251" s="488"/>
      <c r="BMU251" s="488"/>
      <c r="BMV251" s="488"/>
      <c r="BMW251" s="699" t="s">
        <v>10061</v>
      </c>
      <c r="BMX251" s="700"/>
      <c r="BMY251" s="488"/>
      <c r="BMZ251" s="488"/>
      <c r="BNA251" s="488"/>
      <c r="BNB251" s="488"/>
      <c r="BNC251" s="488"/>
      <c r="BND251" s="488"/>
      <c r="BNE251" s="699" t="s">
        <v>10061</v>
      </c>
      <c r="BNF251" s="700"/>
      <c r="BNG251" s="488"/>
      <c r="BNH251" s="488"/>
      <c r="BNI251" s="488"/>
      <c r="BNJ251" s="488"/>
      <c r="BNK251" s="488"/>
      <c r="BNL251" s="488"/>
      <c r="BNM251" s="699" t="s">
        <v>10061</v>
      </c>
      <c r="BNN251" s="700"/>
      <c r="BNO251" s="488"/>
      <c r="BNP251" s="488"/>
      <c r="BNQ251" s="488"/>
      <c r="BNR251" s="488"/>
      <c r="BNS251" s="488"/>
      <c r="BNT251" s="488"/>
      <c r="BNU251" s="699" t="s">
        <v>10061</v>
      </c>
      <c r="BNV251" s="700"/>
      <c r="BNW251" s="488"/>
      <c r="BNX251" s="488"/>
      <c r="BNY251" s="488"/>
      <c r="BNZ251" s="488"/>
      <c r="BOA251" s="488"/>
      <c r="BOB251" s="488"/>
      <c r="BOC251" s="699" t="s">
        <v>10061</v>
      </c>
      <c r="BOD251" s="700"/>
      <c r="BOE251" s="488"/>
      <c r="BOF251" s="488"/>
      <c r="BOG251" s="488"/>
      <c r="BOH251" s="488"/>
      <c r="BOI251" s="488"/>
      <c r="BOJ251" s="488"/>
      <c r="BOK251" s="699" t="s">
        <v>10061</v>
      </c>
      <c r="BOL251" s="700"/>
      <c r="BOM251" s="488"/>
      <c r="BON251" s="488"/>
      <c r="BOO251" s="488"/>
      <c r="BOP251" s="488"/>
      <c r="BOQ251" s="488"/>
      <c r="BOR251" s="488"/>
      <c r="BOS251" s="699" t="s">
        <v>10061</v>
      </c>
      <c r="BOT251" s="700"/>
      <c r="BOU251" s="488"/>
      <c r="BOV251" s="488"/>
      <c r="BOW251" s="488"/>
      <c r="BOX251" s="488"/>
      <c r="BOY251" s="488"/>
      <c r="BOZ251" s="488"/>
      <c r="BPA251" s="699" t="s">
        <v>10061</v>
      </c>
      <c r="BPB251" s="700"/>
      <c r="BPC251" s="488"/>
      <c r="BPD251" s="488"/>
      <c r="BPE251" s="488"/>
      <c r="BPF251" s="488"/>
      <c r="BPG251" s="488"/>
      <c r="BPH251" s="488"/>
      <c r="BPI251" s="699" t="s">
        <v>10061</v>
      </c>
      <c r="BPJ251" s="700"/>
      <c r="BPK251" s="488"/>
      <c r="BPL251" s="488"/>
      <c r="BPM251" s="488"/>
      <c r="BPN251" s="488"/>
      <c r="BPO251" s="488"/>
      <c r="BPP251" s="488"/>
      <c r="BPQ251" s="699" t="s">
        <v>10061</v>
      </c>
      <c r="BPR251" s="700"/>
      <c r="BPS251" s="488"/>
      <c r="BPT251" s="488"/>
      <c r="BPU251" s="488"/>
      <c r="BPV251" s="488"/>
      <c r="BPW251" s="488"/>
      <c r="BPX251" s="488"/>
      <c r="BPY251" s="699" t="s">
        <v>10061</v>
      </c>
      <c r="BPZ251" s="700"/>
      <c r="BQA251" s="488"/>
      <c r="BQB251" s="488"/>
      <c r="BQC251" s="488"/>
      <c r="BQD251" s="488"/>
      <c r="BQE251" s="488"/>
      <c r="BQF251" s="488"/>
      <c r="BQG251" s="699" t="s">
        <v>10061</v>
      </c>
      <c r="BQH251" s="700"/>
      <c r="BQI251" s="488"/>
      <c r="BQJ251" s="488"/>
      <c r="BQK251" s="488"/>
      <c r="BQL251" s="488"/>
      <c r="BQM251" s="488"/>
      <c r="BQN251" s="488"/>
      <c r="BQO251" s="699" t="s">
        <v>10061</v>
      </c>
      <c r="BQP251" s="700"/>
      <c r="BQQ251" s="488"/>
      <c r="BQR251" s="488"/>
      <c r="BQS251" s="488"/>
      <c r="BQT251" s="488"/>
      <c r="BQU251" s="488"/>
      <c r="BQV251" s="488"/>
      <c r="BQW251" s="699" t="s">
        <v>10061</v>
      </c>
      <c r="BQX251" s="700"/>
      <c r="BQY251" s="488"/>
      <c r="BQZ251" s="488"/>
      <c r="BRA251" s="488"/>
      <c r="BRB251" s="488"/>
      <c r="BRC251" s="488"/>
      <c r="BRD251" s="488"/>
      <c r="BRE251" s="699" t="s">
        <v>10061</v>
      </c>
      <c r="BRF251" s="700"/>
      <c r="BRG251" s="488"/>
      <c r="BRH251" s="488"/>
      <c r="BRI251" s="488"/>
      <c r="BRJ251" s="488"/>
      <c r="BRK251" s="488"/>
      <c r="BRL251" s="488"/>
      <c r="BRM251" s="699" t="s">
        <v>10061</v>
      </c>
      <c r="BRN251" s="700"/>
      <c r="BRO251" s="488"/>
      <c r="BRP251" s="488"/>
      <c r="BRQ251" s="488"/>
      <c r="BRR251" s="488"/>
      <c r="BRS251" s="488"/>
      <c r="BRT251" s="488"/>
      <c r="BRU251" s="699" t="s">
        <v>10061</v>
      </c>
      <c r="BRV251" s="700"/>
      <c r="BRW251" s="488"/>
      <c r="BRX251" s="488"/>
      <c r="BRY251" s="488"/>
      <c r="BRZ251" s="488"/>
      <c r="BSA251" s="488"/>
      <c r="BSB251" s="488"/>
      <c r="BSC251" s="699" t="s">
        <v>10061</v>
      </c>
      <c r="BSD251" s="700"/>
      <c r="BSE251" s="488"/>
      <c r="BSF251" s="488"/>
      <c r="BSG251" s="488"/>
      <c r="BSH251" s="488"/>
      <c r="BSI251" s="488"/>
      <c r="BSJ251" s="488"/>
      <c r="BSK251" s="699" t="s">
        <v>10061</v>
      </c>
      <c r="BSL251" s="700"/>
      <c r="BSM251" s="488"/>
      <c r="BSN251" s="488"/>
      <c r="BSO251" s="488"/>
      <c r="BSP251" s="488"/>
      <c r="BSQ251" s="488"/>
      <c r="BSR251" s="488"/>
      <c r="BSS251" s="699" t="s">
        <v>10061</v>
      </c>
      <c r="BST251" s="700"/>
      <c r="BSU251" s="488"/>
      <c r="BSV251" s="488"/>
      <c r="BSW251" s="488"/>
      <c r="BSX251" s="488"/>
      <c r="BSY251" s="488"/>
      <c r="BSZ251" s="488"/>
      <c r="BTA251" s="699" t="s">
        <v>10061</v>
      </c>
      <c r="BTB251" s="700"/>
      <c r="BTC251" s="488"/>
      <c r="BTD251" s="488"/>
      <c r="BTE251" s="488"/>
      <c r="BTF251" s="488"/>
      <c r="BTG251" s="488"/>
      <c r="BTH251" s="488"/>
      <c r="BTI251" s="699" t="s">
        <v>10061</v>
      </c>
      <c r="BTJ251" s="700"/>
      <c r="BTK251" s="488"/>
      <c r="BTL251" s="488"/>
      <c r="BTM251" s="488"/>
      <c r="BTN251" s="488"/>
      <c r="BTO251" s="488"/>
      <c r="BTP251" s="488"/>
      <c r="BTQ251" s="699" t="s">
        <v>10061</v>
      </c>
      <c r="BTR251" s="700"/>
      <c r="BTS251" s="488"/>
      <c r="BTT251" s="488"/>
      <c r="BTU251" s="488"/>
      <c r="BTV251" s="488"/>
      <c r="BTW251" s="488"/>
      <c r="BTX251" s="488"/>
      <c r="BTY251" s="699" t="s">
        <v>10061</v>
      </c>
      <c r="BTZ251" s="700"/>
      <c r="BUA251" s="488"/>
      <c r="BUB251" s="488"/>
      <c r="BUC251" s="488"/>
      <c r="BUD251" s="488"/>
      <c r="BUE251" s="488"/>
      <c r="BUF251" s="488"/>
      <c r="BUG251" s="699" t="s">
        <v>10061</v>
      </c>
      <c r="BUH251" s="700"/>
      <c r="BUI251" s="488"/>
      <c r="BUJ251" s="488"/>
      <c r="BUK251" s="488"/>
      <c r="BUL251" s="488"/>
      <c r="BUM251" s="488"/>
      <c r="BUN251" s="488"/>
      <c r="BUO251" s="699" t="s">
        <v>10061</v>
      </c>
      <c r="BUP251" s="700"/>
      <c r="BUQ251" s="488"/>
      <c r="BUR251" s="488"/>
      <c r="BUS251" s="488"/>
      <c r="BUT251" s="488"/>
      <c r="BUU251" s="488"/>
      <c r="BUV251" s="488"/>
      <c r="BUW251" s="699" t="s">
        <v>10061</v>
      </c>
      <c r="BUX251" s="700"/>
      <c r="BUY251" s="488"/>
      <c r="BUZ251" s="488"/>
      <c r="BVA251" s="488"/>
      <c r="BVB251" s="488"/>
      <c r="BVC251" s="488"/>
      <c r="BVD251" s="488"/>
      <c r="BVE251" s="699" t="s">
        <v>10061</v>
      </c>
      <c r="BVF251" s="700"/>
      <c r="BVG251" s="488"/>
      <c r="BVH251" s="488"/>
      <c r="BVI251" s="488"/>
      <c r="BVJ251" s="488"/>
      <c r="BVK251" s="488"/>
      <c r="BVL251" s="488"/>
      <c r="BVM251" s="699" t="s">
        <v>10061</v>
      </c>
      <c r="BVN251" s="700"/>
      <c r="BVO251" s="488"/>
      <c r="BVP251" s="488"/>
      <c r="BVQ251" s="488"/>
      <c r="BVR251" s="488"/>
      <c r="BVS251" s="488"/>
      <c r="BVT251" s="488"/>
      <c r="BVU251" s="699" t="s">
        <v>10061</v>
      </c>
      <c r="BVV251" s="700"/>
      <c r="BVW251" s="488"/>
      <c r="BVX251" s="488"/>
      <c r="BVY251" s="488"/>
      <c r="BVZ251" s="488"/>
      <c r="BWA251" s="488"/>
      <c r="BWB251" s="488"/>
      <c r="BWC251" s="699" t="s">
        <v>10061</v>
      </c>
      <c r="BWD251" s="700"/>
      <c r="BWE251" s="488"/>
      <c r="BWF251" s="488"/>
      <c r="BWG251" s="488"/>
      <c r="BWH251" s="488"/>
      <c r="BWI251" s="488"/>
      <c r="BWJ251" s="488"/>
      <c r="BWK251" s="699" t="s">
        <v>10061</v>
      </c>
      <c r="BWL251" s="700"/>
      <c r="BWM251" s="488"/>
      <c r="BWN251" s="488"/>
      <c r="BWO251" s="488"/>
      <c r="BWP251" s="488"/>
      <c r="BWQ251" s="488"/>
      <c r="BWR251" s="488"/>
      <c r="BWS251" s="699" t="s">
        <v>10061</v>
      </c>
      <c r="BWT251" s="700"/>
      <c r="BWU251" s="488"/>
      <c r="BWV251" s="488"/>
      <c r="BWW251" s="488"/>
      <c r="BWX251" s="488"/>
      <c r="BWY251" s="488"/>
      <c r="BWZ251" s="488"/>
      <c r="BXA251" s="699" t="s">
        <v>10061</v>
      </c>
      <c r="BXB251" s="700"/>
      <c r="BXC251" s="488"/>
      <c r="BXD251" s="488"/>
      <c r="BXE251" s="488"/>
      <c r="BXF251" s="488"/>
      <c r="BXG251" s="488"/>
      <c r="BXH251" s="488"/>
      <c r="BXI251" s="699" t="s">
        <v>10061</v>
      </c>
      <c r="BXJ251" s="700"/>
      <c r="BXK251" s="488"/>
      <c r="BXL251" s="488"/>
      <c r="BXM251" s="488"/>
      <c r="BXN251" s="488"/>
      <c r="BXO251" s="488"/>
      <c r="BXP251" s="488"/>
      <c r="BXQ251" s="699" t="s">
        <v>10061</v>
      </c>
      <c r="BXR251" s="700"/>
      <c r="BXS251" s="488"/>
      <c r="BXT251" s="488"/>
      <c r="BXU251" s="488"/>
      <c r="BXV251" s="488"/>
      <c r="BXW251" s="488"/>
      <c r="BXX251" s="488"/>
      <c r="BXY251" s="699" t="s">
        <v>10061</v>
      </c>
      <c r="BXZ251" s="700"/>
      <c r="BYA251" s="488"/>
      <c r="BYB251" s="488"/>
      <c r="BYC251" s="488"/>
      <c r="BYD251" s="488"/>
      <c r="BYE251" s="488"/>
      <c r="BYF251" s="488"/>
      <c r="BYG251" s="699" t="s">
        <v>10061</v>
      </c>
      <c r="BYH251" s="700"/>
      <c r="BYI251" s="488"/>
      <c r="BYJ251" s="488"/>
      <c r="BYK251" s="488"/>
      <c r="BYL251" s="488"/>
      <c r="BYM251" s="488"/>
      <c r="BYN251" s="488"/>
      <c r="BYO251" s="699" t="s">
        <v>10061</v>
      </c>
      <c r="BYP251" s="700"/>
      <c r="BYQ251" s="488"/>
      <c r="BYR251" s="488"/>
      <c r="BYS251" s="488"/>
      <c r="BYT251" s="488"/>
      <c r="BYU251" s="488"/>
      <c r="BYV251" s="488"/>
      <c r="BYW251" s="699" t="s">
        <v>10061</v>
      </c>
      <c r="BYX251" s="700"/>
      <c r="BYY251" s="488"/>
      <c r="BYZ251" s="488"/>
      <c r="BZA251" s="488"/>
      <c r="BZB251" s="488"/>
      <c r="BZC251" s="488"/>
      <c r="BZD251" s="488"/>
      <c r="BZE251" s="699" t="s">
        <v>10061</v>
      </c>
      <c r="BZF251" s="700"/>
      <c r="BZG251" s="488"/>
      <c r="BZH251" s="488"/>
      <c r="BZI251" s="488"/>
      <c r="BZJ251" s="488"/>
      <c r="BZK251" s="488"/>
      <c r="BZL251" s="488"/>
      <c r="BZM251" s="699" t="s">
        <v>10061</v>
      </c>
      <c r="BZN251" s="700"/>
      <c r="BZO251" s="488"/>
      <c r="BZP251" s="488"/>
      <c r="BZQ251" s="488"/>
      <c r="BZR251" s="488"/>
      <c r="BZS251" s="488"/>
      <c r="BZT251" s="488"/>
      <c r="BZU251" s="699" t="s">
        <v>10061</v>
      </c>
      <c r="BZV251" s="700"/>
      <c r="BZW251" s="488"/>
      <c r="BZX251" s="488"/>
      <c r="BZY251" s="488"/>
      <c r="BZZ251" s="488"/>
      <c r="CAA251" s="488"/>
      <c r="CAB251" s="488"/>
      <c r="CAC251" s="699" t="s">
        <v>10061</v>
      </c>
      <c r="CAD251" s="700"/>
      <c r="CAE251" s="488"/>
      <c r="CAF251" s="488"/>
      <c r="CAG251" s="488"/>
      <c r="CAH251" s="488"/>
      <c r="CAI251" s="488"/>
      <c r="CAJ251" s="488"/>
      <c r="CAK251" s="699" t="s">
        <v>10061</v>
      </c>
      <c r="CAL251" s="700"/>
      <c r="CAM251" s="488"/>
      <c r="CAN251" s="488"/>
      <c r="CAO251" s="488"/>
      <c r="CAP251" s="488"/>
      <c r="CAQ251" s="488"/>
      <c r="CAR251" s="488"/>
      <c r="CAS251" s="699" t="s">
        <v>10061</v>
      </c>
      <c r="CAT251" s="700"/>
      <c r="CAU251" s="488"/>
      <c r="CAV251" s="488"/>
      <c r="CAW251" s="488"/>
      <c r="CAX251" s="488"/>
      <c r="CAY251" s="488"/>
      <c r="CAZ251" s="488"/>
      <c r="CBA251" s="699" t="s">
        <v>10061</v>
      </c>
      <c r="CBB251" s="700"/>
      <c r="CBC251" s="488"/>
      <c r="CBD251" s="488"/>
      <c r="CBE251" s="488"/>
      <c r="CBF251" s="488"/>
      <c r="CBG251" s="488"/>
      <c r="CBH251" s="488"/>
      <c r="CBI251" s="699" t="s">
        <v>10061</v>
      </c>
      <c r="CBJ251" s="700"/>
      <c r="CBK251" s="488"/>
      <c r="CBL251" s="488"/>
      <c r="CBM251" s="488"/>
      <c r="CBN251" s="488"/>
      <c r="CBO251" s="488"/>
      <c r="CBP251" s="488"/>
      <c r="CBQ251" s="699" t="s">
        <v>10061</v>
      </c>
      <c r="CBR251" s="700"/>
      <c r="CBS251" s="488"/>
      <c r="CBT251" s="488"/>
      <c r="CBU251" s="488"/>
      <c r="CBV251" s="488"/>
      <c r="CBW251" s="488"/>
      <c r="CBX251" s="488"/>
      <c r="CBY251" s="699" t="s">
        <v>10061</v>
      </c>
      <c r="CBZ251" s="700"/>
      <c r="CCA251" s="488"/>
      <c r="CCB251" s="488"/>
      <c r="CCC251" s="488"/>
      <c r="CCD251" s="488"/>
      <c r="CCE251" s="488"/>
      <c r="CCF251" s="488"/>
      <c r="CCG251" s="699" t="s">
        <v>10061</v>
      </c>
      <c r="CCH251" s="700"/>
      <c r="CCI251" s="488"/>
      <c r="CCJ251" s="488"/>
      <c r="CCK251" s="488"/>
      <c r="CCL251" s="488"/>
      <c r="CCM251" s="488"/>
      <c r="CCN251" s="488"/>
      <c r="CCO251" s="699" t="s">
        <v>10061</v>
      </c>
      <c r="CCP251" s="700"/>
      <c r="CCQ251" s="488"/>
      <c r="CCR251" s="488"/>
      <c r="CCS251" s="488"/>
      <c r="CCT251" s="488"/>
      <c r="CCU251" s="488"/>
      <c r="CCV251" s="488"/>
      <c r="CCW251" s="699" t="s">
        <v>10061</v>
      </c>
      <c r="CCX251" s="700"/>
      <c r="CCY251" s="488"/>
      <c r="CCZ251" s="488"/>
      <c r="CDA251" s="488"/>
      <c r="CDB251" s="488"/>
      <c r="CDC251" s="488"/>
      <c r="CDD251" s="488"/>
      <c r="CDE251" s="699" t="s">
        <v>10061</v>
      </c>
      <c r="CDF251" s="700"/>
      <c r="CDG251" s="488"/>
      <c r="CDH251" s="488"/>
      <c r="CDI251" s="488"/>
      <c r="CDJ251" s="488"/>
      <c r="CDK251" s="488"/>
      <c r="CDL251" s="488"/>
      <c r="CDM251" s="699" t="s">
        <v>10061</v>
      </c>
      <c r="CDN251" s="700"/>
      <c r="CDO251" s="488"/>
      <c r="CDP251" s="488"/>
      <c r="CDQ251" s="488"/>
      <c r="CDR251" s="488"/>
      <c r="CDS251" s="488"/>
      <c r="CDT251" s="488"/>
      <c r="CDU251" s="699" t="s">
        <v>10061</v>
      </c>
      <c r="CDV251" s="700"/>
      <c r="CDW251" s="488"/>
      <c r="CDX251" s="488"/>
      <c r="CDY251" s="488"/>
      <c r="CDZ251" s="488"/>
      <c r="CEA251" s="488"/>
      <c r="CEB251" s="488"/>
      <c r="CEC251" s="699" t="s">
        <v>10061</v>
      </c>
      <c r="CED251" s="700"/>
      <c r="CEE251" s="488"/>
      <c r="CEF251" s="488"/>
      <c r="CEG251" s="488"/>
      <c r="CEH251" s="488"/>
      <c r="CEI251" s="488"/>
      <c r="CEJ251" s="488"/>
      <c r="CEK251" s="699" t="s">
        <v>10061</v>
      </c>
      <c r="CEL251" s="700"/>
      <c r="CEM251" s="488"/>
      <c r="CEN251" s="488"/>
      <c r="CEO251" s="488"/>
      <c r="CEP251" s="488"/>
      <c r="CEQ251" s="488"/>
      <c r="CER251" s="488"/>
      <c r="CES251" s="699" t="s">
        <v>10061</v>
      </c>
      <c r="CET251" s="700"/>
      <c r="CEU251" s="488"/>
      <c r="CEV251" s="488"/>
      <c r="CEW251" s="488"/>
      <c r="CEX251" s="488"/>
      <c r="CEY251" s="488"/>
      <c r="CEZ251" s="488"/>
      <c r="CFA251" s="699" t="s">
        <v>10061</v>
      </c>
      <c r="CFB251" s="700"/>
      <c r="CFC251" s="488"/>
      <c r="CFD251" s="488"/>
      <c r="CFE251" s="488"/>
      <c r="CFF251" s="488"/>
      <c r="CFG251" s="488"/>
      <c r="CFH251" s="488"/>
      <c r="CFI251" s="699" t="s">
        <v>10061</v>
      </c>
      <c r="CFJ251" s="700"/>
      <c r="CFK251" s="488"/>
      <c r="CFL251" s="488"/>
      <c r="CFM251" s="488"/>
      <c r="CFN251" s="488"/>
      <c r="CFO251" s="488"/>
      <c r="CFP251" s="488"/>
      <c r="CFQ251" s="699" t="s">
        <v>10061</v>
      </c>
      <c r="CFR251" s="700"/>
      <c r="CFS251" s="488"/>
      <c r="CFT251" s="488"/>
      <c r="CFU251" s="488"/>
      <c r="CFV251" s="488"/>
      <c r="CFW251" s="488"/>
      <c r="CFX251" s="488"/>
      <c r="CFY251" s="699" t="s">
        <v>10061</v>
      </c>
      <c r="CFZ251" s="700"/>
      <c r="CGA251" s="488"/>
      <c r="CGB251" s="488"/>
      <c r="CGC251" s="488"/>
      <c r="CGD251" s="488"/>
      <c r="CGE251" s="488"/>
      <c r="CGF251" s="488"/>
      <c r="CGG251" s="699" t="s">
        <v>10061</v>
      </c>
      <c r="CGH251" s="700"/>
      <c r="CGI251" s="488"/>
      <c r="CGJ251" s="488"/>
      <c r="CGK251" s="488"/>
      <c r="CGL251" s="488"/>
      <c r="CGM251" s="488"/>
      <c r="CGN251" s="488"/>
      <c r="CGO251" s="699" t="s">
        <v>10061</v>
      </c>
      <c r="CGP251" s="700"/>
      <c r="CGQ251" s="488"/>
      <c r="CGR251" s="488"/>
      <c r="CGS251" s="488"/>
      <c r="CGT251" s="488"/>
      <c r="CGU251" s="488"/>
      <c r="CGV251" s="488"/>
      <c r="CGW251" s="699" t="s">
        <v>10061</v>
      </c>
      <c r="CGX251" s="700"/>
      <c r="CGY251" s="488"/>
      <c r="CGZ251" s="488"/>
      <c r="CHA251" s="488"/>
      <c r="CHB251" s="488"/>
      <c r="CHC251" s="488"/>
      <c r="CHD251" s="488"/>
      <c r="CHE251" s="699" t="s">
        <v>10061</v>
      </c>
      <c r="CHF251" s="700"/>
      <c r="CHG251" s="488"/>
      <c r="CHH251" s="488"/>
      <c r="CHI251" s="488"/>
      <c r="CHJ251" s="488"/>
      <c r="CHK251" s="488"/>
      <c r="CHL251" s="488"/>
      <c r="CHM251" s="699" t="s">
        <v>10061</v>
      </c>
      <c r="CHN251" s="700"/>
      <c r="CHO251" s="488"/>
      <c r="CHP251" s="488"/>
      <c r="CHQ251" s="488"/>
      <c r="CHR251" s="488"/>
      <c r="CHS251" s="488"/>
      <c r="CHT251" s="488"/>
      <c r="CHU251" s="699" t="s">
        <v>10061</v>
      </c>
      <c r="CHV251" s="700"/>
      <c r="CHW251" s="488"/>
      <c r="CHX251" s="488"/>
      <c r="CHY251" s="488"/>
      <c r="CHZ251" s="488"/>
      <c r="CIA251" s="488"/>
      <c r="CIB251" s="488"/>
      <c r="CIC251" s="699" t="s">
        <v>10061</v>
      </c>
      <c r="CID251" s="700"/>
      <c r="CIE251" s="488"/>
      <c r="CIF251" s="488"/>
      <c r="CIG251" s="488"/>
      <c r="CIH251" s="488"/>
      <c r="CII251" s="488"/>
      <c r="CIJ251" s="488"/>
      <c r="CIK251" s="699" t="s">
        <v>10061</v>
      </c>
      <c r="CIL251" s="700"/>
      <c r="CIM251" s="488"/>
      <c r="CIN251" s="488"/>
      <c r="CIO251" s="488"/>
      <c r="CIP251" s="488"/>
      <c r="CIQ251" s="488"/>
      <c r="CIR251" s="488"/>
      <c r="CIS251" s="699" t="s">
        <v>10061</v>
      </c>
      <c r="CIT251" s="700"/>
      <c r="CIU251" s="488"/>
      <c r="CIV251" s="488"/>
      <c r="CIW251" s="488"/>
      <c r="CIX251" s="488"/>
      <c r="CIY251" s="488"/>
      <c r="CIZ251" s="488"/>
      <c r="CJA251" s="699" t="s">
        <v>10061</v>
      </c>
      <c r="CJB251" s="700"/>
      <c r="CJC251" s="488"/>
      <c r="CJD251" s="488"/>
      <c r="CJE251" s="488"/>
      <c r="CJF251" s="488"/>
      <c r="CJG251" s="488"/>
      <c r="CJH251" s="488"/>
      <c r="CJI251" s="699" t="s">
        <v>10061</v>
      </c>
      <c r="CJJ251" s="700"/>
      <c r="CJK251" s="488"/>
      <c r="CJL251" s="488"/>
      <c r="CJM251" s="488"/>
      <c r="CJN251" s="488"/>
      <c r="CJO251" s="488"/>
      <c r="CJP251" s="488"/>
      <c r="CJQ251" s="699" t="s">
        <v>10061</v>
      </c>
      <c r="CJR251" s="700"/>
      <c r="CJS251" s="488"/>
      <c r="CJT251" s="488"/>
      <c r="CJU251" s="488"/>
      <c r="CJV251" s="488"/>
      <c r="CJW251" s="488"/>
      <c r="CJX251" s="488"/>
      <c r="CJY251" s="699" t="s">
        <v>10061</v>
      </c>
      <c r="CJZ251" s="700"/>
      <c r="CKA251" s="488"/>
      <c r="CKB251" s="488"/>
      <c r="CKC251" s="488"/>
      <c r="CKD251" s="488"/>
      <c r="CKE251" s="488"/>
      <c r="CKF251" s="488"/>
      <c r="CKG251" s="699" t="s">
        <v>10061</v>
      </c>
      <c r="CKH251" s="700"/>
      <c r="CKI251" s="488"/>
      <c r="CKJ251" s="488"/>
      <c r="CKK251" s="488"/>
      <c r="CKL251" s="488"/>
      <c r="CKM251" s="488"/>
      <c r="CKN251" s="488"/>
      <c r="CKO251" s="699" t="s">
        <v>10061</v>
      </c>
      <c r="CKP251" s="700"/>
      <c r="CKQ251" s="488"/>
      <c r="CKR251" s="488"/>
      <c r="CKS251" s="488"/>
      <c r="CKT251" s="488"/>
      <c r="CKU251" s="488"/>
      <c r="CKV251" s="488"/>
      <c r="CKW251" s="699" t="s">
        <v>10061</v>
      </c>
      <c r="CKX251" s="700"/>
      <c r="CKY251" s="488"/>
      <c r="CKZ251" s="488"/>
      <c r="CLA251" s="488"/>
      <c r="CLB251" s="488"/>
      <c r="CLC251" s="488"/>
      <c r="CLD251" s="488"/>
      <c r="CLE251" s="699" t="s">
        <v>10061</v>
      </c>
      <c r="CLF251" s="700"/>
      <c r="CLG251" s="488"/>
      <c r="CLH251" s="488"/>
      <c r="CLI251" s="488"/>
      <c r="CLJ251" s="488"/>
      <c r="CLK251" s="488"/>
      <c r="CLL251" s="488"/>
      <c r="CLM251" s="699" t="s">
        <v>10061</v>
      </c>
      <c r="CLN251" s="700"/>
      <c r="CLO251" s="488"/>
      <c r="CLP251" s="488"/>
      <c r="CLQ251" s="488"/>
      <c r="CLR251" s="488"/>
      <c r="CLS251" s="488"/>
      <c r="CLT251" s="488"/>
      <c r="CLU251" s="699" t="s">
        <v>10061</v>
      </c>
      <c r="CLV251" s="700"/>
      <c r="CLW251" s="488"/>
      <c r="CLX251" s="488"/>
      <c r="CLY251" s="488"/>
      <c r="CLZ251" s="488"/>
      <c r="CMA251" s="488"/>
      <c r="CMB251" s="488"/>
      <c r="CMC251" s="699" t="s">
        <v>10061</v>
      </c>
      <c r="CMD251" s="700"/>
      <c r="CME251" s="488"/>
      <c r="CMF251" s="488"/>
      <c r="CMG251" s="488"/>
      <c r="CMH251" s="488"/>
      <c r="CMI251" s="488"/>
      <c r="CMJ251" s="488"/>
      <c r="CMK251" s="699" t="s">
        <v>10061</v>
      </c>
      <c r="CML251" s="700"/>
      <c r="CMM251" s="488"/>
      <c r="CMN251" s="488"/>
      <c r="CMO251" s="488"/>
      <c r="CMP251" s="488"/>
      <c r="CMQ251" s="488"/>
      <c r="CMR251" s="488"/>
      <c r="CMS251" s="699" t="s">
        <v>10061</v>
      </c>
      <c r="CMT251" s="700"/>
      <c r="CMU251" s="488"/>
      <c r="CMV251" s="488"/>
      <c r="CMW251" s="488"/>
      <c r="CMX251" s="488"/>
      <c r="CMY251" s="488"/>
      <c r="CMZ251" s="488"/>
      <c r="CNA251" s="699" t="s">
        <v>10061</v>
      </c>
      <c r="CNB251" s="700"/>
      <c r="CNC251" s="488"/>
      <c r="CND251" s="488"/>
      <c r="CNE251" s="488"/>
      <c r="CNF251" s="488"/>
      <c r="CNG251" s="488"/>
      <c r="CNH251" s="488"/>
      <c r="CNI251" s="699" t="s">
        <v>10061</v>
      </c>
      <c r="CNJ251" s="700"/>
      <c r="CNK251" s="488"/>
      <c r="CNL251" s="488"/>
      <c r="CNM251" s="488"/>
      <c r="CNN251" s="488"/>
      <c r="CNO251" s="488"/>
      <c r="CNP251" s="488"/>
      <c r="CNQ251" s="699" t="s">
        <v>10061</v>
      </c>
      <c r="CNR251" s="700"/>
      <c r="CNS251" s="488"/>
      <c r="CNT251" s="488"/>
      <c r="CNU251" s="488"/>
      <c r="CNV251" s="488"/>
      <c r="CNW251" s="488"/>
      <c r="CNX251" s="488"/>
      <c r="CNY251" s="699" t="s">
        <v>10061</v>
      </c>
      <c r="CNZ251" s="700"/>
      <c r="COA251" s="488"/>
      <c r="COB251" s="488"/>
      <c r="COC251" s="488"/>
      <c r="COD251" s="488"/>
      <c r="COE251" s="488"/>
      <c r="COF251" s="488"/>
      <c r="COG251" s="699" t="s">
        <v>10061</v>
      </c>
      <c r="COH251" s="700"/>
      <c r="COI251" s="488"/>
      <c r="COJ251" s="488"/>
      <c r="COK251" s="488"/>
      <c r="COL251" s="488"/>
      <c r="COM251" s="488"/>
      <c r="CON251" s="488"/>
      <c r="COO251" s="699" t="s">
        <v>10061</v>
      </c>
      <c r="COP251" s="700"/>
      <c r="COQ251" s="488"/>
      <c r="COR251" s="488"/>
      <c r="COS251" s="488"/>
      <c r="COT251" s="488"/>
      <c r="COU251" s="488"/>
      <c r="COV251" s="488"/>
      <c r="COW251" s="699" t="s">
        <v>10061</v>
      </c>
      <c r="COX251" s="700"/>
      <c r="COY251" s="488"/>
      <c r="COZ251" s="488"/>
      <c r="CPA251" s="488"/>
      <c r="CPB251" s="488"/>
      <c r="CPC251" s="488"/>
      <c r="CPD251" s="488"/>
      <c r="CPE251" s="699" t="s">
        <v>10061</v>
      </c>
      <c r="CPF251" s="700"/>
      <c r="CPG251" s="488"/>
      <c r="CPH251" s="488"/>
      <c r="CPI251" s="488"/>
      <c r="CPJ251" s="488"/>
      <c r="CPK251" s="488"/>
      <c r="CPL251" s="488"/>
      <c r="CPM251" s="699" t="s">
        <v>10061</v>
      </c>
      <c r="CPN251" s="700"/>
      <c r="CPO251" s="488"/>
      <c r="CPP251" s="488"/>
      <c r="CPQ251" s="488"/>
      <c r="CPR251" s="488"/>
      <c r="CPS251" s="488"/>
      <c r="CPT251" s="488"/>
      <c r="CPU251" s="699" t="s">
        <v>10061</v>
      </c>
      <c r="CPV251" s="700"/>
      <c r="CPW251" s="488"/>
      <c r="CPX251" s="488"/>
      <c r="CPY251" s="488"/>
      <c r="CPZ251" s="488"/>
      <c r="CQA251" s="488"/>
      <c r="CQB251" s="488"/>
      <c r="CQC251" s="699" t="s">
        <v>10061</v>
      </c>
      <c r="CQD251" s="700"/>
      <c r="CQE251" s="488"/>
      <c r="CQF251" s="488"/>
      <c r="CQG251" s="488"/>
      <c r="CQH251" s="488"/>
      <c r="CQI251" s="488"/>
      <c r="CQJ251" s="488"/>
      <c r="CQK251" s="699" t="s">
        <v>10061</v>
      </c>
      <c r="CQL251" s="700"/>
      <c r="CQM251" s="488"/>
      <c r="CQN251" s="488"/>
      <c r="CQO251" s="488"/>
      <c r="CQP251" s="488"/>
      <c r="CQQ251" s="488"/>
      <c r="CQR251" s="488"/>
      <c r="CQS251" s="699" t="s">
        <v>10061</v>
      </c>
      <c r="CQT251" s="700"/>
      <c r="CQU251" s="488"/>
      <c r="CQV251" s="488"/>
      <c r="CQW251" s="488"/>
      <c r="CQX251" s="488"/>
      <c r="CQY251" s="488"/>
      <c r="CQZ251" s="488"/>
      <c r="CRA251" s="699" t="s">
        <v>10061</v>
      </c>
      <c r="CRB251" s="700"/>
      <c r="CRC251" s="488"/>
      <c r="CRD251" s="488"/>
      <c r="CRE251" s="488"/>
      <c r="CRF251" s="488"/>
      <c r="CRG251" s="488"/>
      <c r="CRH251" s="488"/>
      <c r="CRI251" s="699" t="s">
        <v>10061</v>
      </c>
      <c r="CRJ251" s="700"/>
      <c r="CRK251" s="488"/>
      <c r="CRL251" s="488"/>
      <c r="CRM251" s="488"/>
      <c r="CRN251" s="488"/>
      <c r="CRO251" s="488"/>
      <c r="CRP251" s="488"/>
      <c r="CRQ251" s="699" t="s">
        <v>10061</v>
      </c>
      <c r="CRR251" s="700"/>
      <c r="CRS251" s="488"/>
      <c r="CRT251" s="488"/>
      <c r="CRU251" s="488"/>
      <c r="CRV251" s="488"/>
      <c r="CRW251" s="488"/>
      <c r="CRX251" s="488"/>
      <c r="CRY251" s="699" t="s">
        <v>10061</v>
      </c>
      <c r="CRZ251" s="700"/>
      <c r="CSA251" s="488"/>
      <c r="CSB251" s="488"/>
      <c r="CSC251" s="488"/>
      <c r="CSD251" s="488"/>
      <c r="CSE251" s="488"/>
      <c r="CSF251" s="488"/>
      <c r="CSG251" s="699" t="s">
        <v>10061</v>
      </c>
      <c r="CSH251" s="700"/>
      <c r="CSI251" s="488"/>
      <c r="CSJ251" s="488"/>
      <c r="CSK251" s="488"/>
      <c r="CSL251" s="488"/>
      <c r="CSM251" s="488"/>
      <c r="CSN251" s="488"/>
      <c r="CSO251" s="699" t="s">
        <v>10061</v>
      </c>
      <c r="CSP251" s="700"/>
      <c r="CSQ251" s="488"/>
      <c r="CSR251" s="488"/>
      <c r="CSS251" s="488"/>
      <c r="CST251" s="488"/>
      <c r="CSU251" s="488"/>
      <c r="CSV251" s="488"/>
      <c r="CSW251" s="699" t="s">
        <v>10061</v>
      </c>
      <c r="CSX251" s="700"/>
      <c r="CSY251" s="488"/>
      <c r="CSZ251" s="488"/>
      <c r="CTA251" s="488"/>
      <c r="CTB251" s="488"/>
      <c r="CTC251" s="488"/>
      <c r="CTD251" s="488"/>
      <c r="CTE251" s="699" t="s">
        <v>10061</v>
      </c>
      <c r="CTF251" s="700"/>
      <c r="CTG251" s="488"/>
      <c r="CTH251" s="488"/>
      <c r="CTI251" s="488"/>
      <c r="CTJ251" s="488"/>
      <c r="CTK251" s="488"/>
      <c r="CTL251" s="488"/>
      <c r="CTM251" s="699" t="s">
        <v>10061</v>
      </c>
      <c r="CTN251" s="700"/>
      <c r="CTO251" s="488"/>
      <c r="CTP251" s="488"/>
      <c r="CTQ251" s="488"/>
      <c r="CTR251" s="488"/>
      <c r="CTS251" s="488"/>
      <c r="CTT251" s="488"/>
      <c r="CTU251" s="699" t="s">
        <v>10061</v>
      </c>
      <c r="CTV251" s="700"/>
      <c r="CTW251" s="488"/>
      <c r="CTX251" s="488"/>
      <c r="CTY251" s="488"/>
      <c r="CTZ251" s="488"/>
      <c r="CUA251" s="488"/>
      <c r="CUB251" s="488"/>
      <c r="CUC251" s="699" t="s">
        <v>10061</v>
      </c>
      <c r="CUD251" s="700"/>
      <c r="CUE251" s="488"/>
      <c r="CUF251" s="488"/>
      <c r="CUG251" s="488"/>
      <c r="CUH251" s="488"/>
      <c r="CUI251" s="488"/>
      <c r="CUJ251" s="488"/>
      <c r="CUK251" s="699" t="s">
        <v>10061</v>
      </c>
      <c r="CUL251" s="700"/>
      <c r="CUM251" s="488"/>
      <c r="CUN251" s="488"/>
      <c r="CUO251" s="488"/>
      <c r="CUP251" s="488"/>
      <c r="CUQ251" s="488"/>
      <c r="CUR251" s="488"/>
      <c r="CUS251" s="699" t="s">
        <v>10061</v>
      </c>
      <c r="CUT251" s="700"/>
      <c r="CUU251" s="488"/>
      <c r="CUV251" s="488"/>
      <c r="CUW251" s="488"/>
      <c r="CUX251" s="488"/>
      <c r="CUY251" s="488"/>
      <c r="CUZ251" s="488"/>
      <c r="CVA251" s="699" t="s">
        <v>10061</v>
      </c>
      <c r="CVB251" s="700"/>
      <c r="CVC251" s="488"/>
      <c r="CVD251" s="488"/>
      <c r="CVE251" s="488"/>
      <c r="CVF251" s="488"/>
      <c r="CVG251" s="488"/>
      <c r="CVH251" s="488"/>
      <c r="CVI251" s="699" t="s">
        <v>10061</v>
      </c>
      <c r="CVJ251" s="700"/>
      <c r="CVK251" s="488"/>
      <c r="CVL251" s="488"/>
      <c r="CVM251" s="488"/>
      <c r="CVN251" s="488"/>
      <c r="CVO251" s="488"/>
      <c r="CVP251" s="488"/>
      <c r="CVQ251" s="699" t="s">
        <v>10061</v>
      </c>
      <c r="CVR251" s="700"/>
      <c r="CVS251" s="488"/>
      <c r="CVT251" s="488"/>
      <c r="CVU251" s="488"/>
      <c r="CVV251" s="488"/>
      <c r="CVW251" s="488"/>
      <c r="CVX251" s="488"/>
      <c r="CVY251" s="699" t="s">
        <v>10061</v>
      </c>
      <c r="CVZ251" s="700"/>
      <c r="CWA251" s="488"/>
      <c r="CWB251" s="488"/>
      <c r="CWC251" s="488"/>
      <c r="CWD251" s="488"/>
      <c r="CWE251" s="488"/>
      <c r="CWF251" s="488"/>
      <c r="CWG251" s="699" t="s">
        <v>10061</v>
      </c>
      <c r="CWH251" s="700"/>
      <c r="CWI251" s="488"/>
      <c r="CWJ251" s="488"/>
      <c r="CWK251" s="488"/>
      <c r="CWL251" s="488"/>
      <c r="CWM251" s="488"/>
      <c r="CWN251" s="488"/>
      <c r="CWO251" s="699" t="s">
        <v>10061</v>
      </c>
      <c r="CWP251" s="700"/>
      <c r="CWQ251" s="488"/>
      <c r="CWR251" s="488"/>
      <c r="CWS251" s="488"/>
      <c r="CWT251" s="488"/>
      <c r="CWU251" s="488"/>
      <c r="CWV251" s="488"/>
      <c r="CWW251" s="699" t="s">
        <v>10061</v>
      </c>
      <c r="CWX251" s="700"/>
      <c r="CWY251" s="488"/>
      <c r="CWZ251" s="488"/>
      <c r="CXA251" s="488"/>
      <c r="CXB251" s="488"/>
      <c r="CXC251" s="488"/>
      <c r="CXD251" s="488"/>
      <c r="CXE251" s="699" t="s">
        <v>10061</v>
      </c>
      <c r="CXF251" s="700"/>
      <c r="CXG251" s="488"/>
      <c r="CXH251" s="488"/>
      <c r="CXI251" s="488"/>
      <c r="CXJ251" s="488"/>
      <c r="CXK251" s="488"/>
      <c r="CXL251" s="488"/>
      <c r="CXM251" s="699" t="s">
        <v>10061</v>
      </c>
      <c r="CXN251" s="700"/>
      <c r="CXO251" s="488"/>
      <c r="CXP251" s="488"/>
      <c r="CXQ251" s="488"/>
      <c r="CXR251" s="488"/>
      <c r="CXS251" s="488"/>
      <c r="CXT251" s="488"/>
      <c r="CXU251" s="699" t="s">
        <v>10061</v>
      </c>
      <c r="CXV251" s="700"/>
      <c r="CXW251" s="488"/>
      <c r="CXX251" s="488"/>
      <c r="CXY251" s="488"/>
      <c r="CXZ251" s="488"/>
      <c r="CYA251" s="488"/>
      <c r="CYB251" s="488"/>
      <c r="CYC251" s="699" t="s">
        <v>10061</v>
      </c>
      <c r="CYD251" s="700"/>
      <c r="CYE251" s="488"/>
      <c r="CYF251" s="488"/>
      <c r="CYG251" s="488"/>
      <c r="CYH251" s="488"/>
      <c r="CYI251" s="488"/>
      <c r="CYJ251" s="488"/>
      <c r="CYK251" s="699" t="s">
        <v>10061</v>
      </c>
      <c r="CYL251" s="700"/>
      <c r="CYM251" s="488"/>
      <c r="CYN251" s="488"/>
      <c r="CYO251" s="488"/>
      <c r="CYP251" s="488"/>
      <c r="CYQ251" s="488"/>
      <c r="CYR251" s="488"/>
      <c r="CYS251" s="699" t="s">
        <v>10061</v>
      </c>
      <c r="CYT251" s="700"/>
      <c r="CYU251" s="488"/>
      <c r="CYV251" s="488"/>
      <c r="CYW251" s="488"/>
      <c r="CYX251" s="488"/>
      <c r="CYY251" s="488"/>
      <c r="CYZ251" s="488"/>
      <c r="CZA251" s="699" t="s">
        <v>10061</v>
      </c>
      <c r="CZB251" s="700"/>
      <c r="CZC251" s="488"/>
      <c r="CZD251" s="488"/>
      <c r="CZE251" s="488"/>
      <c r="CZF251" s="488"/>
      <c r="CZG251" s="488"/>
      <c r="CZH251" s="488"/>
      <c r="CZI251" s="699" t="s">
        <v>10061</v>
      </c>
      <c r="CZJ251" s="700"/>
      <c r="CZK251" s="488"/>
      <c r="CZL251" s="488"/>
      <c r="CZM251" s="488"/>
      <c r="CZN251" s="488"/>
      <c r="CZO251" s="488"/>
      <c r="CZP251" s="488"/>
      <c r="CZQ251" s="699" t="s">
        <v>10061</v>
      </c>
      <c r="CZR251" s="700"/>
      <c r="CZS251" s="488"/>
      <c r="CZT251" s="488"/>
      <c r="CZU251" s="488"/>
      <c r="CZV251" s="488"/>
      <c r="CZW251" s="488"/>
      <c r="CZX251" s="488"/>
      <c r="CZY251" s="699" t="s">
        <v>10061</v>
      </c>
      <c r="CZZ251" s="700"/>
      <c r="DAA251" s="488"/>
      <c r="DAB251" s="488"/>
      <c r="DAC251" s="488"/>
      <c r="DAD251" s="488"/>
      <c r="DAE251" s="488"/>
      <c r="DAF251" s="488"/>
      <c r="DAG251" s="699" t="s">
        <v>10061</v>
      </c>
      <c r="DAH251" s="700"/>
      <c r="DAI251" s="488"/>
      <c r="DAJ251" s="488"/>
      <c r="DAK251" s="488"/>
      <c r="DAL251" s="488"/>
      <c r="DAM251" s="488"/>
      <c r="DAN251" s="488"/>
      <c r="DAO251" s="699" t="s">
        <v>10061</v>
      </c>
      <c r="DAP251" s="700"/>
      <c r="DAQ251" s="488"/>
      <c r="DAR251" s="488"/>
      <c r="DAS251" s="488"/>
      <c r="DAT251" s="488"/>
      <c r="DAU251" s="488"/>
      <c r="DAV251" s="488"/>
      <c r="DAW251" s="699" t="s">
        <v>10061</v>
      </c>
      <c r="DAX251" s="700"/>
      <c r="DAY251" s="488"/>
      <c r="DAZ251" s="488"/>
      <c r="DBA251" s="488"/>
      <c r="DBB251" s="488"/>
      <c r="DBC251" s="488"/>
      <c r="DBD251" s="488"/>
      <c r="DBE251" s="699" t="s">
        <v>10061</v>
      </c>
      <c r="DBF251" s="700"/>
      <c r="DBG251" s="488"/>
      <c r="DBH251" s="488"/>
      <c r="DBI251" s="488"/>
      <c r="DBJ251" s="488"/>
      <c r="DBK251" s="488"/>
      <c r="DBL251" s="488"/>
      <c r="DBM251" s="699" t="s">
        <v>10061</v>
      </c>
      <c r="DBN251" s="700"/>
      <c r="DBO251" s="488"/>
      <c r="DBP251" s="488"/>
      <c r="DBQ251" s="488"/>
      <c r="DBR251" s="488"/>
      <c r="DBS251" s="488"/>
      <c r="DBT251" s="488"/>
      <c r="DBU251" s="699" t="s">
        <v>10061</v>
      </c>
      <c r="DBV251" s="700"/>
      <c r="DBW251" s="488"/>
      <c r="DBX251" s="488"/>
      <c r="DBY251" s="488"/>
      <c r="DBZ251" s="488"/>
      <c r="DCA251" s="488"/>
      <c r="DCB251" s="488"/>
      <c r="DCC251" s="699" t="s">
        <v>10061</v>
      </c>
      <c r="DCD251" s="700"/>
      <c r="DCE251" s="488"/>
      <c r="DCF251" s="488"/>
      <c r="DCG251" s="488"/>
      <c r="DCH251" s="488"/>
      <c r="DCI251" s="488"/>
      <c r="DCJ251" s="488"/>
      <c r="DCK251" s="699" t="s">
        <v>10061</v>
      </c>
      <c r="DCL251" s="700"/>
      <c r="DCM251" s="488"/>
      <c r="DCN251" s="488"/>
      <c r="DCO251" s="488"/>
      <c r="DCP251" s="488"/>
      <c r="DCQ251" s="488"/>
      <c r="DCR251" s="488"/>
      <c r="DCS251" s="699" t="s">
        <v>10061</v>
      </c>
      <c r="DCT251" s="700"/>
      <c r="DCU251" s="488"/>
      <c r="DCV251" s="488"/>
      <c r="DCW251" s="488"/>
      <c r="DCX251" s="488"/>
      <c r="DCY251" s="488"/>
      <c r="DCZ251" s="488"/>
      <c r="DDA251" s="699" t="s">
        <v>10061</v>
      </c>
      <c r="DDB251" s="700"/>
      <c r="DDC251" s="488"/>
      <c r="DDD251" s="488"/>
      <c r="DDE251" s="488"/>
      <c r="DDF251" s="488"/>
      <c r="DDG251" s="488"/>
      <c r="DDH251" s="488"/>
      <c r="DDI251" s="699" t="s">
        <v>10061</v>
      </c>
      <c r="DDJ251" s="700"/>
      <c r="DDK251" s="488"/>
      <c r="DDL251" s="488"/>
      <c r="DDM251" s="488"/>
      <c r="DDN251" s="488"/>
      <c r="DDO251" s="488"/>
      <c r="DDP251" s="488"/>
      <c r="DDQ251" s="699" t="s">
        <v>10061</v>
      </c>
      <c r="DDR251" s="700"/>
      <c r="DDS251" s="488"/>
      <c r="DDT251" s="488"/>
      <c r="DDU251" s="488"/>
      <c r="DDV251" s="488"/>
      <c r="DDW251" s="488"/>
      <c r="DDX251" s="488"/>
      <c r="DDY251" s="699" t="s">
        <v>10061</v>
      </c>
      <c r="DDZ251" s="700"/>
      <c r="DEA251" s="488"/>
      <c r="DEB251" s="488"/>
      <c r="DEC251" s="488"/>
      <c r="DED251" s="488"/>
      <c r="DEE251" s="488"/>
      <c r="DEF251" s="488"/>
      <c r="DEG251" s="699" t="s">
        <v>10061</v>
      </c>
      <c r="DEH251" s="700"/>
      <c r="DEI251" s="488"/>
      <c r="DEJ251" s="488"/>
      <c r="DEK251" s="488"/>
      <c r="DEL251" s="488"/>
      <c r="DEM251" s="488"/>
      <c r="DEN251" s="488"/>
      <c r="DEO251" s="699" t="s">
        <v>10061</v>
      </c>
      <c r="DEP251" s="700"/>
      <c r="DEQ251" s="488"/>
      <c r="DER251" s="488"/>
      <c r="DES251" s="488"/>
      <c r="DET251" s="488"/>
      <c r="DEU251" s="488"/>
      <c r="DEV251" s="488"/>
      <c r="DEW251" s="699" t="s">
        <v>10061</v>
      </c>
      <c r="DEX251" s="700"/>
      <c r="DEY251" s="488"/>
      <c r="DEZ251" s="488"/>
      <c r="DFA251" s="488"/>
      <c r="DFB251" s="488"/>
      <c r="DFC251" s="488"/>
      <c r="DFD251" s="488"/>
      <c r="DFE251" s="699" t="s">
        <v>10061</v>
      </c>
      <c r="DFF251" s="700"/>
      <c r="DFG251" s="488"/>
      <c r="DFH251" s="488"/>
      <c r="DFI251" s="488"/>
      <c r="DFJ251" s="488"/>
      <c r="DFK251" s="488"/>
      <c r="DFL251" s="488"/>
      <c r="DFM251" s="699" t="s">
        <v>10061</v>
      </c>
      <c r="DFN251" s="700"/>
      <c r="DFO251" s="488"/>
      <c r="DFP251" s="488"/>
      <c r="DFQ251" s="488"/>
      <c r="DFR251" s="488"/>
      <c r="DFS251" s="488"/>
      <c r="DFT251" s="488"/>
      <c r="DFU251" s="699" t="s">
        <v>10061</v>
      </c>
      <c r="DFV251" s="700"/>
      <c r="DFW251" s="488"/>
      <c r="DFX251" s="488"/>
      <c r="DFY251" s="488"/>
      <c r="DFZ251" s="488"/>
      <c r="DGA251" s="488"/>
      <c r="DGB251" s="488"/>
      <c r="DGC251" s="699" t="s">
        <v>10061</v>
      </c>
      <c r="DGD251" s="700"/>
      <c r="DGE251" s="488"/>
      <c r="DGF251" s="488"/>
      <c r="DGG251" s="488"/>
      <c r="DGH251" s="488"/>
      <c r="DGI251" s="488"/>
      <c r="DGJ251" s="488"/>
      <c r="DGK251" s="699" t="s">
        <v>10061</v>
      </c>
      <c r="DGL251" s="700"/>
      <c r="DGM251" s="488"/>
      <c r="DGN251" s="488"/>
      <c r="DGO251" s="488"/>
      <c r="DGP251" s="488"/>
      <c r="DGQ251" s="488"/>
      <c r="DGR251" s="488"/>
      <c r="DGS251" s="699" t="s">
        <v>10061</v>
      </c>
      <c r="DGT251" s="700"/>
      <c r="DGU251" s="488"/>
      <c r="DGV251" s="488"/>
      <c r="DGW251" s="488"/>
      <c r="DGX251" s="488"/>
      <c r="DGY251" s="488"/>
      <c r="DGZ251" s="488"/>
      <c r="DHA251" s="699" t="s">
        <v>10061</v>
      </c>
      <c r="DHB251" s="700"/>
      <c r="DHC251" s="488"/>
      <c r="DHD251" s="488"/>
      <c r="DHE251" s="488"/>
      <c r="DHF251" s="488"/>
      <c r="DHG251" s="488"/>
      <c r="DHH251" s="488"/>
      <c r="DHI251" s="699" t="s">
        <v>10061</v>
      </c>
      <c r="DHJ251" s="700"/>
      <c r="DHK251" s="488"/>
      <c r="DHL251" s="488"/>
      <c r="DHM251" s="488"/>
      <c r="DHN251" s="488"/>
      <c r="DHO251" s="488"/>
      <c r="DHP251" s="488"/>
      <c r="DHQ251" s="699" t="s">
        <v>10061</v>
      </c>
      <c r="DHR251" s="700"/>
      <c r="DHS251" s="488"/>
      <c r="DHT251" s="488"/>
      <c r="DHU251" s="488"/>
      <c r="DHV251" s="488"/>
      <c r="DHW251" s="488"/>
      <c r="DHX251" s="488"/>
      <c r="DHY251" s="699" t="s">
        <v>10061</v>
      </c>
      <c r="DHZ251" s="700"/>
      <c r="DIA251" s="488"/>
      <c r="DIB251" s="488"/>
      <c r="DIC251" s="488"/>
      <c r="DID251" s="488"/>
      <c r="DIE251" s="488"/>
      <c r="DIF251" s="488"/>
      <c r="DIG251" s="699" t="s">
        <v>10061</v>
      </c>
      <c r="DIH251" s="700"/>
      <c r="DII251" s="488"/>
      <c r="DIJ251" s="488"/>
      <c r="DIK251" s="488"/>
      <c r="DIL251" s="488"/>
      <c r="DIM251" s="488"/>
      <c r="DIN251" s="488"/>
      <c r="DIO251" s="699" t="s">
        <v>10061</v>
      </c>
      <c r="DIP251" s="700"/>
      <c r="DIQ251" s="488"/>
      <c r="DIR251" s="488"/>
      <c r="DIS251" s="488"/>
      <c r="DIT251" s="488"/>
      <c r="DIU251" s="488"/>
      <c r="DIV251" s="488"/>
      <c r="DIW251" s="699" t="s">
        <v>10061</v>
      </c>
      <c r="DIX251" s="700"/>
      <c r="DIY251" s="488"/>
      <c r="DIZ251" s="488"/>
      <c r="DJA251" s="488"/>
      <c r="DJB251" s="488"/>
      <c r="DJC251" s="488"/>
      <c r="DJD251" s="488"/>
      <c r="DJE251" s="699" t="s">
        <v>10061</v>
      </c>
      <c r="DJF251" s="700"/>
      <c r="DJG251" s="488"/>
      <c r="DJH251" s="488"/>
      <c r="DJI251" s="488"/>
      <c r="DJJ251" s="488"/>
      <c r="DJK251" s="488"/>
      <c r="DJL251" s="488"/>
      <c r="DJM251" s="699" t="s">
        <v>10061</v>
      </c>
      <c r="DJN251" s="700"/>
      <c r="DJO251" s="488"/>
      <c r="DJP251" s="488"/>
      <c r="DJQ251" s="488"/>
      <c r="DJR251" s="488"/>
      <c r="DJS251" s="488"/>
      <c r="DJT251" s="488"/>
      <c r="DJU251" s="699" t="s">
        <v>10061</v>
      </c>
      <c r="DJV251" s="700"/>
      <c r="DJW251" s="488"/>
      <c r="DJX251" s="488"/>
      <c r="DJY251" s="488"/>
      <c r="DJZ251" s="488"/>
      <c r="DKA251" s="488"/>
      <c r="DKB251" s="488"/>
      <c r="DKC251" s="699" t="s">
        <v>10061</v>
      </c>
      <c r="DKD251" s="700"/>
      <c r="DKE251" s="488"/>
      <c r="DKF251" s="488"/>
      <c r="DKG251" s="488"/>
      <c r="DKH251" s="488"/>
      <c r="DKI251" s="488"/>
      <c r="DKJ251" s="488"/>
      <c r="DKK251" s="699" t="s">
        <v>10061</v>
      </c>
      <c r="DKL251" s="700"/>
      <c r="DKM251" s="488"/>
      <c r="DKN251" s="488"/>
      <c r="DKO251" s="488"/>
      <c r="DKP251" s="488"/>
      <c r="DKQ251" s="488"/>
      <c r="DKR251" s="488"/>
      <c r="DKS251" s="699" t="s">
        <v>10061</v>
      </c>
      <c r="DKT251" s="700"/>
      <c r="DKU251" s="488"/>
      <c r="DKV251" s="488"/>
      <c r="DKW251" s="488"/>
      <c r="DKX251" s="488"/>
      <c r="DKY251" s="488"/>
      <c r="DKZ251" s="488"/>
      <c r="DLA251" s="699" t="s">
        <v>10061</v>
      </c>
      <c r="DLB251" s="700"/>
      <c r="DLC251" s="488"/>
      <c r="DLD251" s="488"/>
      <c r="DLE251" s="488"/>
      <c r="DLF251" s="488"/>
      <c r="DLG251" s="488"/>
      <c r="DLH251" s="488"/>
      <c r="DLI251" s="699" t="s">
        <v>10061</v>
      </c>
      <c r="DLJ251" s="700"/>
      <c r="DLK251" s="488"/>
      <c r="DLL251" s="488"/>
      <c r="DLM251" s="488"/>
      <c r="DLN251" s="488"/>
      <c r="DLO251" s="488"/>
      <c r="DLP251" s="488"/>
      <c r="DLQ251" s="699" t="s">
        <v>10061</v>
      </c>
      <c r="DLR251" s="700"/>
      <c r="DLS251" s="488"/>
      <c r="DLT251" s="488"/>
      <c r="DLU251" s="488"/>
      <c r="DLV251" s="488"/>
      <c r="DLW251" s="488"/>
      <c r="DLX251" s="488"/>
      <c r="DLY251" s="699" t="s">
        <v>10061</v>
      </c>
      <c r="DLZ251" s="700"/>
      <c r="DMA251" s="488"/>
      <c r="DMB251" s="488"/>
      <c r="DMC251" s="488"/>
      <c r="DMD251" s="488"/>
      <c r="DME251" s="488"/>
      <c r="DMF251" s="488"/>
      <c r="DMG251" s="699" t="s">
        <v>10061</v>
      </c>
      <c r="DMH251" s="700"/>
      <c r="DMI251" s="488"/>
      <c r="DMJ251" s="488"/>
      <c r="DMK251" s="488"/>
      <c r="DML251" s="488"/>
      <c r="DMM251" s="488"/>
      <c r="DMN251" s="488"/>
      <c r="DMO251" s="699" t="s">
        <v>10061</v>
      </c>
      <c r="DMP251" s="700"/>
      <c r="DMQ251" s="488"/>
      <c r="DMR251" s="488"/>
      <c r="DMS251" s="488"/>
      <c r="DMT251" s="488"/>
      <c r="DMU251" s="488"/>
      <c r="DMV251" s="488"/>
      <c r="DMW251" s="699" t="s">
        <v>10061</v>
      </c>
      <c r="DMX251" s="700"/>
      <c r="DMY251" s="488"/>
      <c r="DMZ251" s="488"/>
      <c r="DNA251" s="488"/>
      <c r="DNB251" s="488"/>
      <c r="DNC251" s="488"/>
      <c r="DND251" s="488"/>
      <c r="DNE251" s="699" t="s">
        <v>10061</v>
      </c>
      <c r="DNF251" s="700"/>
      <c r="DNG251" s="488"/>
      <c r="DNH251" s="488"/>
      <c r="DNI251" s="488"/>
      <c r="DNJ251" s="488"/>
      <c r="DNK251" s="488"/>
      <c r="DNL251" s="488"/>
      <c r="DNM251" s="699" t="s">
        <v>10061</v>
      </c>
      <c r="DNN251" s="700"/>
      <c r="DNO251" s="488"/>
      <c r="DNP251" s="488"/>
      <c r="DNQ251" s="488"/>
      <c r="DNR251" s="488"/>
      <c r="DNS251" s="488"/>
      <c r="DNT251" s="488"/>
      <c r="DNU251" s="699" t="s">
        <v>10061</v>
      </c>
      <c r="DNV251" s="700"/>
      <c r="DNW251" s="488"/>
      <c r="DNX251" s="488"/>
      <c r="DNY251" s="488"/>
      <c r="DNZ251" s="488"/>
      <c r="DOA251" s="488"/>
      <c r="DOB251" s="488"/>
      <c r="DOC251" s="699" t="s">
        <v>10061</v>
      </c>
      <c r="DOD251" s="700"/>
      <c r="DOE251" s="488"/>
      <c r="DOF251" s="488"/>
      <c r="DOG251" s="488"/>
      <c r="DOH251" s="488"/>
      <c r="DOI251" s="488"/>
      <c r="DOJ251" s="488"/>
      <c r="DOK251" s="699" t="s">
        <v>10061</v>
      </c>
      <c r="DOL251" s="700"/>
      <c r="DOM251" s="488"/>
      <c r="DON251" s="488"/>
      <c r="DOO251" s="488"/>
      <c r="DOP251" s="488"/>
      <c r="DOQ251" s="488"/>
      <c r="DOR251" s="488"/>
      <c r="DOS251" s="699" t="s">
        <v>10061</v>
      </c>
      <c r="DOT251" s="700"/>
      <c r="DOU251" s="488"/>
      <c r="DOV251" s="488"/>
      <c r="DOW251" s="488"/>
      <c r="DOX251" s="488"/>
      <c r="DOY251" s="488"/>
      <c r="DOZ251" s="488"/>
      <c r="DPA251" s="699" t="s">
        <v>10061</v>
      </c>
      <c r="DPB251" s="700"/>
      <c r="DPC251" s="488"/>
      <c r="DPD251" s="488"/>
      <c r="DPE251" s="488"/>
      <c r="DPF251" s="488"/>
      <c r="DPG251" s="488"/>
      <c r="DPH251" s="488"/>
      <c r="DPI251" s="699" t="s">
        <v>10061</v>
      </c>
      <c r="DPJ251" s="700"/>
      <c r="DPK251" s="488"/>
      <c r="DPL251" s="488"/>
      <c r="DPM251" s="488"/>
      <c r="DPN251" s="488"/>
      <c r="DPO251" s="488"/>
      <c r="DPP251" s="488"/>
      <c r="DPQ251" s="699" t="s">
        <v>10061</v>
      </c>
      <c r="DPR251" s="700"/>
      <c r="DPS251" s="488"/>
      <c r="DPT251" s="488"/>
      <c r="DPU251" s="488"/>
      <c r="DPV251" s="488"/>
      <c r="DPW251" s="488"/>
      <c r="DPX251" s="488"/>
      <c r="DPY251" s="699" t="s">
        <v>10061</v>
      </c>
      <c r="DPZ251" s="700"/>
      <c r="DQA251" s="488"/>
      <c r="DQB251" s="488"/>
      <c r="DQC251" s="488"/>
      <c r="DQD251" s="488"/>
      <c r="DQE251" s="488"/>
      <c r="DQF251" s="488"/>
      <c r="DQG251" s="699" t="s">
        <v>10061</v>
      </c>
      <c r="DQH251" s="700"/>
      <c r="DQI251" s="488"/>
      <c r="DQJ251" s="488"/>
      <c r="DQK251" s="488"/>
      <c r="DQL251" s="488"/>
      <c r="DQM251" s="488"/>
      <c r="DQN251" s="488"/>
      <c r="DQO251" s="699" t="s">
        <v>10061</v>
      </c>
      <c r="DQP251" s="700"/>
      <c r="DQQ251" s="488"/>
      <c r="DQR251" s="488"/>
      <c r="DQS251" s="488"/>
      <c r="DQT251" s="488"/>
      <c r="DQU251" s="488"/>
      <c r="DQV251" s="488"/>
      <c r="DQW251" s="699" t="s">
        <v>10061</v>
      </c>
      <c r="DQX251" s="700"/>
      <c r="DQY251" s="488"/>
      <c r="DQZ251" s="488"/>
      <c r="DRA251" s="488"/>
      <c r="DRB251" s="488"/>
      <c r="DRC251" s="488"/>
      <c r="DRD251" s="488"/>
      <c r="DRE251" s="699" t="s">
        <v>10061</v>
      </c>
      <c r="DRF251" s="700"/>
      <c r="DRG251" s="488"/>
      <c r="DRH251" s="488"/>
      <c r="DRI251" s="488"/>
      <c r="DRJ251" s="488"/>
      <c r="DRK251" s="488"/>
      <c r="DRL251" s="488"/>
      <c r="DRM251" s="699" t="s">
        <v>10061</v>
      </c>
      <c r="DRN251" s="700"/>
      <c r="DRO251" s="488"/>
      <c r="DRP251" s="488"/>
      <c r="DRQ251" s="488"/>
      <c r="DRR251" s="488"/>
      <c r="DRS251" s="488"/>
      <c r="DRT251" s="488"/>
      <c r="DRU251" s="699" t="s">
        <v>10061</v>
      </c>
      <c r="DRV251" s="700"/>
      <c r="DRW251" s="488"/>
      <c r="DRX251" s="488"/>
      <c r="DRY251" s="488"/>
      <c r="DRZ251" s="488"/>
      <c r="DSA251" s="488"/>
      <c r="DSB251" s="488"/>
      <c r="DSC251" s="699" t="s">
        <v>10061</v>
      </c>
      <c r="DSD251" s="700"/>
      <c r="DSE251" s="488"/>
      <c r="DSF251" s="488"/>
      <c r="DSG251" s="488"/>
      <c r="DSH251" s="488"/>
      <c r="DSI251" s="488"/>
      <c r="DSJ251" s="488"/>
      <c r="DSK251" s="699" t="s">
        <v>10061</v>
      </c>
      <c r="DSL251" s="700"/>
      <c r="DSM251" s="488"/>
      <c r="DSN251" s="488"/>
      <c r="DSO251" s="488"/>
      <c r="DSP251" s="488"/>
      <c r="DSQ251" s="488"/>
      <c r="DSR251" s="488"/>
      <c r="DSS251" s="699" t="s">
        <v>10061</v>
      </c>
      <c r="DST251" s="700"/>
      <c r="DSU251" s="488"/>
      <c r="DSV251" s="488"/>
      <c r="DSW251" s="488"/>
      <c r="DSX251" s="488"/>
      <c r="DSY251" s="488"/>
      <c r="DSZ251" s="488"/>
      <c r="DTA251" s="699" t="s">
        <v>10061</v>
      </c>
      <c r="DTB251" s="700"/>
      <c r="DTC251" s="488"/>
      <c r="DTD251" s="488"/>
      <c r="DTE251" s="488"/>
      <c r="DTF251" s="488"/>
      <c r="DTG251" s="488"/>
      <c r="DTH251" s="488"/>
      <c r="DTI251" s="699" t="s">
        <v>10061</v>
      </c>
      <c r="DTJ251" s="700"/>
      <c r="DTK251" s="488"/>
      <c r="DTL251" s="488"/>
      <c r="DTM251" s="488"/>
      <c r="DTN251" s="488"/>
      <c r="DTO251" s="488"/>
      <c r="DTP251" s="488"/>
      <c r="DTQ251" s="699" t="s">
        <v>10061</v>
      </c>
      <c r="DTR251" s="700"/>
      <c r="DTS251" s="488"/>
      <c r="DTT251" s="488"/>
      <c r="DTU251" s="488"/>
      <c r="DTV251" s="488"/>
      <c r="DTW251" s="488"/>
      <c r="DTX251" s="488"/>
      <c r="DTY251" s="699" t="s">
        <v>10061</v>
      </c>
      <c r="DTZ251" s="700"/>
      <c r="DUA251" s="488"/>
      <c r="DUB251" s="488"/>
      <c r="DUC251" s="488"/>
      <c r="DUD251" s="488"/>
      <c r="DUE251" s="488"/>
      <c r="DUF251" s="488"/>
      <c r="DUG251" s="699" t="s">
        <v>10061</v>
      </c>
      <c r="DUH251" s="700"/>
      <c r="DUI251" s="488"/>
      <c r="DUJ251" s="488"/>
      <c r="DUK251" s="488"/>
      <c r="DUL251" s="488"/>
      <c r="DUM251" s="488"/>
      <c r="DUN251" s="488"/>
      <c r="DUO251" s="699" t="s">
        <v>10061</v>
      </c>
      <c r="DUP251" s="700"/>
      <c r="DUQ251" s="488"/>
      <c r="DUR251" s="488"/>
      <c r="DUS251" s="488"/>
      <c r="DUT251" s="488"/>
      <c r="DUU251" s="488"/>
      <c r="DUV251" s="488"/>
      <c r="DUW251" s="699" t="s">
        <v>10061</v>
      </c>
      <c r="DUX251" s="700"/>
      <c r="DUY251" s="488"/>
      <c r="DUZ251" s="488"/>
      <c r="DVA251" s="488"/>
      <c r="DVB251" s="488"/>
      <c r="DVC251" s="488"/>
      <c r="DVD251" s="488"/>
      <c r="DVE251" s="699" t="s">
        <v>10061</v>
      </c>
      <c r="DVF251" s="700"/>
      <c r="DVG251" s="488"/>
      <c r="DVH251" s="488"/>
      <c r="DVI251" s="488"/>
      <c r="DVJ251" s="488"/>
      <c r="DVK251" s="488"/>
      <c r="DVL251" s="488"/>
      <c r="DVM251" s="699" t="s">
        <v>10061</v>
      </c>
      <c r="DVN251" s="700"/>
      <c r="DVO251" s="488"/>
      <c r="DVP251" s="488"/>
      <c r="DVQ251" s="488"/>
      <c r="DVR251" s="488"/>
      <c r="DVS251" s="488"/>
      <c r="DVT251" s="488"/>
      <c r="DVU251" s="699" t="s">
        <v>10061</v>
      </c>
      <c r="DVV251" s="700"/>
      <c r="DVW251" s="488"/>
      <c r="DVX251" s="488"/>
      <c r="DVY251" s="488"/>
      <c r="DVZ251" s="488"/>
      <c r="DWA251" s="488"/>
      <c r="DWB251" s="488"/>
      <c r="DWC251" s="699" t="s">
        <v>10061</v>
      </c>
      <c r="DWD251" s="700"/>
      <c r="DWE251" s="488"/>
      <c r="DWF251" s="488"/>
      <c r="DWG251" s="488"/>
      <c r="DWH251" s="488"/>
      <c r="DWI251" s="488"/>
      <c r="DWJ251" s="488"/>
      <c r="DWK251" s="699" t="s">
        <v>10061</v>
      </c>
      <c r="DWL251" s="700"/>
      <c r="DWM251" s="488"/>
      <c r="DWN251" s="488"/>
      <c r="DWO251" s="488"/>
      <c r="DWP251" s="488"/>
      <c r="DWQ251" s="488"/>
      <c r="DWR251" s="488"/>
      <c r="DWS251" s="699" t="s">
        <v>10061</v>
      </c>
      <c r="DWT251" s="700"/>
      <c r="DWU251" s="488"/>
      <c r="DWV251" s="488"/>
      <c r="DWW251" s="488"/>
      <c r="DWX251" s="488"/>
      <c r="DWY251" s="488"/>
      <c r="DWZ251" s="488"/>
      <c r="DXA251" s="699" t="s">
        <v>10061</v>
      </c>
      <c r="DXB251" s="700"/>
      <c r="DXC251" s="488"/>
      <c r="DXD251" s="488"/>
      <c r="DXE251" s="488"/>
      <c r="DXF251" s="488"/>
      <c r="DXG251" s="488"/>
      <c r="DXH251" s="488"/>
      <c r="DXI251" s="699" t="s">
        <v>10061</v>
      </c>
      <c r="DXJ251" s="700"/>
      <c r="DXK251" s="488"/>
      <c r="DXL251" s="488"/>
      <c r="DXM251" s="488"/>
      <c r="DXN251" s="488"/>
      <c r="DXO251" s="488"/>
      <c r="DXP251" s="488"/>
      <c r="DXQ251" s="699" t="s">
        <v>10061</v>
      </c>
      <c r="DXR251" s="700"/>
      <c r="DXS251" s="488"/>
      <c r="DXT251" s="488"/>
      <c r="DXU251" s="488"/>
      <c r="DXV251" s="488"/>
      <c r="DXW251" s="488"/>
      <c r="DXX251" s="488"/>
      <c r="DXY251" s="699" t="s">
        <v>10061</v>
      </c>
      <c r="DXZ251" s="700"/>
      <c r="DYA251" s="488"/>
      <c r="DYB251" s="488"/>
      <c r="DYC251" s="488"/>
      <c r="DYD251" s="488"/>
      <c r="DYE251" s="488"/>
      <c r="DYF251" s="488"/>
      <c r="DYG251" s="699" t="s">
        <v>10061</v>
      </c>
      <c r="DYH251" s="700"/>
      <c r="DYI251" s="488"/>
      <c r="DYJ251" s="488"/>
      <c r="DYK251" s="488"/>
      <c r="DYL251" s="488"/>
      <c r="DYM251" s="488"/>
      <c r="DYN251" s="488"/>
      <c r="DYO251" s="699" t="s">
        <v>10061</v>
      </c>
      <c r="DYP251" s="700"/>
      <c r="DYQ251" s="488"/>
      <c r="DYR251" s="488"/>
      <c r="DYS251" s="488"/>
      <c r="DYT251" s="488"/>
      <c r="DYU251" s="488"/>
      <c r="DYV251" s="488"/>
      <c r="DYW251" s="699" t="s">
        <v>10061</v>
      </c>
      <c r="DYX251" s="700"/>
      <c r="DYY251" s="488"/>
      <c r="DYZ251" s="488"/>
      <c r="DZA251" s="488"/>
      <c r="DZB251" s="488"/>
      <c r="DZC251" s="488"/>
      <c r="DZD251" s="488"/>
      <c r="DZE251" s="699" t="s">
        <v>10061</v>
      </c>
      <c r="DZF251" s="700"/>
      <c r="DZG251" s="488"/>
      <c r="DZH251" s="488"/>
      <c r="DZI251" s="488"/>
      <c r="DZJ251" s="488"/>
      <c r="DZK251" s="488"/>
      <c r="DZL251" s="488"/>
      <c r="DZM251" s="699" t="s">
        <v>10061</v>
      </c>
      <c r="DZN251" s="700"/>
      <c r="DZO251" s="488"/>
      <c r="DZP251" s="488"/>
      <c r="DZQ251" s="488"/>
      <c r="DZR251" s="488"/>
      <c r="DZS251" s="488"/>
      <c r="DZT251" s="488"/>
      <c r="DZU251" s="699" t="s">
        <v>10061</v>
      </c>
      <c r="DZV251" s="700"/>
      <c r="DZW251" s="488"/>
      <c r="DZX251" s="488"/>
      <c r="DZY251" s="488"/>
      <c r="DZZ251" s="488"/>
      <c r="EAA251" s="488"/>
      <c r="EAB251" s="488"/>
      <c r="EAC251" s="699" t="s">
        <v>10061</v>
      </c>
      <c r="EAD251" s="700"/>
      <c r="EAE251" s="488"/>
      <c r="EAF251" s="488"/>
      <c r="EAG251" s="488"/>
      <c r="EAH251" s="488"/>
      <c r="EAI251" s="488"/>
      <c r="EAJ251" s="488"/>
      <c r="EAK251" s="699" t="s">
        <v>10061</v>
      </c>
      <c r="EAL251" s="700"/>
      <c r="EAM251" s="488"/>
      <c r="EAN251" s="488"/>
      <c r="EAO251" s="488"/>
      <c r="EAP251" s="488"/>
      <c r="EAQ251" s="488"/>
      <c r="EAR251" s="488"/>
      <c r="EAS251" s="699" t="s">
        <v>10061</v>
      </c>
      <c r="EAT251" s="700"/>
      <c r="EAU251" s="488"/>
      <c r="EAV251" s="488"/>
      <c r="EAW251" s="488"/>
      <c r="EAX251" s="488"/>
      <c r="EAY251" s="488"/>
      <c r="EAZ251" s="488"/>
      <c r="EBA251" s="699" t="s">
        <v>10061</v>
      </c>
      <c r="EBB251" s="700"/>
      <c r="EBC251" s="488"/>
      <c r="EBD251" s="488"/>
      <c r="EBE251" s="488"/>
      <c r="EBF251" s="488"/>
      <c r="EBG251" s="488"/>
      <c r="EBH251" s="488"/>
      <c r="EBI251" s="699" t="s">
        <v>10061</v>
      </c>
      <c r="EBJ251" s="700"/>
      <c r="EBK251" s="488"/>
      <c r="EBL251" s="488"/>
      <c r="EBM251" s="488"/>
      <c r="EBN251" s="488"/>
      <c r="EBO251" s="488"/>
      <c r="EBP251" s="488"/>
      <c r="EBQ251" s="699" t="s">
        <v>10061</v>
      </c>
      <c r="EBR251" s="700"/>
      <c r="EBS251" s="488"/>
      <c r="EBT251" s="488"/>
      <c r="EBU251" s="488"/>
      <c r="EBV251" s="488"/>
      <c r="EBW251" s="488"/>
      <c r="EBX251" s="488"/>
      <c r="EBY251" s="699" t="s">
        <v>10061</v>
      </c>
      <c r="EBZ251" s="700"/>
      <c r="ECA251" s="488"/>
      <c r="ECB251" s="488"/>
      <c r="ECC251" s="488"/>
      <c r="ECD251" s="488"/>
      <c r="ECE251" s="488"/>
      <c r="ECF251" s="488"/>
      <c r="ECG251" s="699" t="s">
        <v>10061</v>
      </c>
      <c r="ECH251" s="700"/>
      <c r="ECI251" s="488"/>
      <c r="ECJ251" s="488"/>
      <c r="ECK251" s="488"/>
      <c r="ECL251" s="488"/>
      <c r="ECM251" s="488"/>
      <c r="ECN251" s="488"/>
      <c r="ECO251" s="699" t="s">
        <v>10061</v>
      </c>
      <c r="ECP251" s="700"/>
      <c r="ECQ251" s="488"/>
      <c r="ECR251" s="488"/>
      <c r="ECS251" s="488"/>
      <c r="ECT251" s="488"/>
      <c r="ECU251" s="488"/>
      <c r="ECV251" s="488"/>
      <c r="ECW251" s="699" t="s">
        <v>10061</v>
      </c>
      <c r="ECX251" s="700"/>
      <c r="ECY251" s="488"/>
      <c r="ECZ251" s="488"/>
      <c r="EDA251" s="488"/>
      <c r="EDB251" s="488"/>
      <c r="EDC251" s="488"/>
      <c r="EDD251" s="488"/>
      <c r="EDE251" s="699" t="s">
        <v>10061</v>
      </c>
      <c r="EDF251" s="700"/>
      <c r="EDG251" s="488"/>
      <c r="EDH251" s="488"/>
      <c r="EDI251" s="488"/>
      <c r="EDJ251" s="488"/>
      <c r="EDK251" s="488"/>
      <c r="EDL251" s="488"/>
      <c r="EDM251" s="699" t="s">
        <v>10061</v>
      </c>
      <c r="EDN251" s="700"/>
      <c r="EDO251" s="488"/>
      <c r="EDP251" s="488"/>
      <c r="EDQ251" s="488"/>
      <c r="EDR251" s="488"/>
      <c r="EDS251" s="488"/>
      <c r="EDT251" s="488"/>
      <c r="EDU251" s="699" t="s">
        <v>10061</v>
      </c>
      <c r="EDV251" s="700"/>
      <c r="EDW251" s="488"/>
      <c r="EDX251" s="488"/>
      <c r="EDY251" s="488"/>
      <c r="EDZ251" s="488"/>
      <c r="EEA251" s="488"/>
      <c r="EEB251" s="488"/>
      <c r="EEC251" s="699" t="s">
        <v>10061</v>
      </c>
      <c r="EED251" s="700"/>
      <c r="EEE251" s="488"/>
      <c r="EEF251" s="488"/>
      <c r="EEG251" s="488"/>
      <c r="EEH251" s="488"/>
      <c r="EEI251" s="488"/>
      <c r="EEJ251" s="488"/>
      <c r="EEK251" s="699" t="s">
        <v>10061</v>
      </c>
      <c r="EEL251" s="700"/>
      <c r="EEM251" s="488"/>
      <c r="EEN251" s="488"/>
      <c r="EEO251" s="488"/>
      <c r="EEP251" s="488"/>
      <c r="EEQ251" s="488"/>
      <c r="EER251" s="488"/>
      <c r="EES251" s="699" t="s">
        <v>10061</v>
      </c>
      <c r="EET251" s="700"/>
      <c r="EEU251" s="488"/>
      <c r="EEV251" s="488"/>
      <c r="EEW251" s="488"/>
      <c r="EEX251" s="488"/>
      <c r="EEY251" s="488"/>
      <c r="EEZ251" s="488"/>
      <c r="EFA251" s="699" t="s">
        <v>10061</v>
      </c>
      <c r="EFB251" s="700"/>
      <c r="EFC251" s="488"/>
      <c r="EFD251" s="488"/>
      <c r="EFE251" s="488"/>
      <c r="EFF251" s="488"/>
      <c r="EFG251" s="488"/>
      <c r="EFH251" s="488"/>
      <c r="EFI251" s="699" t="s">
        <v>10061</v>
      </c>
      <c r="EFJ251" s="700"/>
      <c r="EFK251" s="488"/>
      <c r="EFL251" s="488"/>
      <c r="EFM251" s="488"/>
      <c r="EFN251" s="488"/>
      <c r="EFO251" s="488"/>
      <c r="EFP251" s="488"/>
      <c r="EFQ251" s="699" t="s">
        <v>10061</v>
      </c>
      <c r="EFR251" s="700"/>
      <c r="EFS251" s="488"/>
      <c r="EFT251" s="488"/>
      <c r="EFU251" s="488"/>
      <c r="EFV251" s="488"/>
      <c r="EFW251" s="488"/>
      <c r="EFX251" s="488"/>
      <c r="EFY251" s="699" t="s">
        <v>10061</v>
      </c>
      <c r="EFZ251" s="700"/>
      <c r="EGA251" s="488"/>
      <c r="EGB251" s="488"/>
      <c r="EGC251" s="488"/>
      <c r="EGD251" s="488"/>
      <c r="EGE251" s="488"/>
      <c r="EGF251" s="488"/>
      <c r="EGG251" s="699" t="s">
        <v>10061</v>
      </c>
      <c r="EGH251" s="700"/>
      <c r="EGI251" s="488"/>
      <c r="EGJ251" s="488"/>
      <c r="EGK251" s="488"/>
      <c r="EGL251" s="488"/>
      <c r="EGM251" s="488"/>
      <c r="EGN251" s="488"/>
      <c r="EGO251" s="699" t="s">
        <v>10061</v>
      </c>
      <c r="EGP251" s="700"/>
      <c r="EGQ251" s="488"/>
      <c r="EGR251" s="488"/>
      <c r="EGS251" s="488"/>
      <c r="EGT251" s="488"/>
      <c r="EGU251" s="488"/>
      <c r="EGV251" s="488"/>
      <c r="EGW251" s="699" t="s">
        <v>10061</v>
      </c>
      <c r="EGX251" s="700"/>
      <c r="EGY251" s="488"/>
      <c r="EGZ251" s="488"/>
      <c r="EHA251" s="488"/>
      <c r="EHB251" s="488"/>
      <c r="EHC251" s="488"/>
      <c r="EHD251" s="488"/>
      <c r="EHE251" s="699" t="s">
        <v>10061</v>
      </c>
      <c r="EHF251" s="700"/>
      <c r="EHG251" s="488"/>
      <c r="EHH251" s="488"/>
      <c r="EHI251" s="488"/>
      <c r="EHJ251" s="488"/>
      <c r="EHK251" s="488"/>
      <c r="EHL251" s="488"/>
      <c r="EHM251" s="699" t="s">
        <v>10061</v>
      </c>
      <c r="EHN251" s="700"/>
      <c r="EHO251" s="488"/>
      <c r="EHP251" s="488"/>
      <c r="EHQ251" s="488"/>
      <c r="EHR251" s="488"/>
      <c r="EHS251" s="488"/>
      <c r="EHT251" s="488"/>
      <c r="EHU251" s="699" t="s">
        <v>10061</v>
      </c>
      <c r="EHV251" s="700"/>
      <c r="EHW251" s="488"/>
      <c r="EHX251" s="488"/>
      <c r="EHY251" s="488"/>
      <c r="EHZ251" s="488"/>
      <c r="EIA251" s="488"/>
      <c r="EIB251" s="488"/>
      <c r="EIC251" s="699" t="s">
        <v>10061</v>
      </c>
      <c r="EID251" s="700"/>
      <c r="EIE251" s="488"/>
      <c r="EIF251" s="488"/>
      <c r="EIG251" s="488"/>
      <c r="EIH251" s="488"/>
      <c r="EII251" s="488"/>
      <c r="EIJ251" s="488"/>
      <c r="EIK251" s="699" t="s">
        <v>10061</v>
      </c>
      <c r="EIL251" s="700"/>
      <c r="EIM251" s="488"/>
      <c r="EIN251" s="488"/>
      <c r="EIO251" s="488"/>
      <c r="EIP251" s="488"/>
      <c r="EIQ251" s="488"/>
      <c r="EIR251" s="488"/>
      <c r="EIS251" s="699" t="s">
        <v>10061</v>
      </c>
      <c r="EIT251" s="700"/>
      <c r="EIU251" s="488"/>
      <c r="EIV251" s="488"/>
      <c r="EIW251" s="488"/>
      <c r="EIX251" s="488"/>
      <c r="EIY251" s="488"/>
      <c r="EIZ251" s="488"/>
      <c r="EJA251" s="699" t="s">
        <v>10061</v>
      </c>
      <c r="EJB251" s="700"/>
      <c r="EJC251" s="488"/>
      <c r="EJD251" s="488"/>
      <c r="EJE251" s="488"/>
      <c r="EJF251" s="488"/>
      <c r="EJG251" s="488"/>
      <c r="EJH251" s="488"/>
      <c r="EJI251" s="699" t="s">
        <v>10061</v>
      </c>
      <c r="EJJ251" s="700"/>
      <c r="EJK251" s="488"/>
      <c r="EJL251" s="488"/>
      <c r="EJM251" s="488"/>
      <c r="EJN251" s="488"/>
      <c r="EJO251" s="488"/>
      <c r="EJP251" s="488"/>
      <c r="EJQ251" s="699" t="s">
        <v>10061</v>
      </c>
      <c r="EJR251" s="700"/>
      <c r="EJS251" s="488"/>
      <c r="EJT251" s="488"/>
      <c r="EJU251" s="488"/>
      <c r="EJV251" s="488"/>
      <c r="EJW251" s="488"/>
      <c r="EJX251" s="488"/>
      <c r="EJY251" s="699" t="s">
        <v>10061</v>
      </c>
      <c r="EJZ251" s="700"/>
      <c r="EKA251" s="488"/>
      <c r="EKB251" s="488"/>
      <c r="EKC251" s="488"/>
      <c r="EKD251" s="488"/>
      <c r="EKE251" s="488"/>
      <c r="EKF251" s="488"/>
      <c r="EKG251" s="699" t="s">
        <v>10061</v>
      </c>
      <c r="EKH251" s="700"/>
      <c r="EKI251" s="488"/>
      <c r="EKJ251" s="488"/>
      <c r="EKK251" s="488"/>
      <c r="EKL251" s="488"/>
      <c r="EKM251" s="488"/>
      <c r="EKN251" s="488"/>
      <c r="EKO251" s="699" t="s">
        <v>10061</v>
      </c>
      <c r="EKP251" s="700"/>
      <c r="EKQ251" s="488"/>
      <c r="EKR251" s="488"/>
      <c r="EKS251" s="488"/>
      <c r="EKT251" s="488"/>
      <c r="EKU251" s="488"/>
      <c r="EKV251" s="488"/>
      <c r="EKW251" s="699" t="s">
        <v>10061</v>
      </c>
      <c r="EKX251" s="700"/>
      <c r="EKY251" s="488"/>
      <c r="EKZ251" s="488"/>
      <c r="ELA251" s="488"/>
      <c r="ELB251" s="488"/>
      <c r="ELC251" s="488"/>
      <c r="ELD251" s="488"/>
      <c r="ELE251" s="699" t="s">
        <v>10061</v>
      </c>
      <c r="ELF251" s="700"/>
      <c r="ELG251" s="488"/>
      <c r="ELH251" s="488"/>
      <c r="ELI251" s="488"/>
      <c r="ELJ251" s="488"/>
      <c r="ELK251" s="488"/>
      <c r="ELL251" s="488"/>
      <c r="ELM251" s="699" t="s">
        <v>10061</v>
      </c>
      <c r="ELN251" s="700"/>
      <c r="ELO251" s="488"/>
      <c r="ELP251" s="488"/>
      <c r="ELQ251" s="488"/>
      <c r="ELR251" s="488"/>
      <c r="ELS251" s="488"/>
      <c r="ELT251" s="488"/>
      <c r="ELU251" s="699" t="s">
        <v>10061</v>
      </c>
      <c r="ELV251" s="700"/>
      <c r="ELW251" s="488"/>
      <c r="ELX251" s="488"/>
      <c r="ELY251" s="488"/>
      <c r="ELZ251" s="488"/>
      <c r="EMA251" s="488"/>
      <c r="EMB251" s="488"/>
      <c r="EMC251" s="699" t="s">
        <v>10061</v>
      </c>
      <c r="EMD251" s="700"/>
      <c r="EME251" s="488"/>
      <c r="EMF251" s="488"/>
      <c r="EMG251" s="488"/>
      <c r="EMH251" s="488"/>
      <c r="EMI251" s="488"/>
      <c r="EMJ251" s="488"/>
      <c r="EMK251" s="699" t="s">
        <v>10061</v>
      </c>
      <c r="EML251" s="700"/>
      <c r="EMM251" s="488"/>
      <c r="EMN251" s="488"/>
      <c r="EMO251" s="488"/>
      <c r="EMP251" s="488"/>
      <c r="EMQ251" s="488"/>
      <c r="EMR251" s="488"/>
      <c r="EMS251" s="699" t="s">
        <v>10061</v>
      </c>
      <c r="EMT251" s="700"/>
      <c r="EMU251" s="488"/>
      <c r="EMV251" s="488"/>
      <c r="EMW251" s="488"/>
      <c r="EMX251" s="488"/>
      <c r="EMY251" s="488"/>
      <c r="EMZ251" s="488"/>
      <c r="ENA251" s="699" t="s">
        <v>10061</v>
      </c>
      <c r="ENB251" s="700"/>
      <c r="ENC251" s="488"/>
      <c r="END251" s="488"/>
      <c r="ENE251" s="488"/>
      <c r="ENF251" s="488"/>
      <c r="ENG251" s="488"/>
      <c r="ENH251" s="488"/>
      <c r="ENI251" s="699" t="s">
        <v>10061</v>
      </c>
      <c r="ENJ251" s="700"/>
      <c r="ENK251" s="488"/>
      <c r="ENL251" s="488"/>
      <c r="ENM251" s="488"/>
      <c r="ENN251" s="488"/>
      <c r="ENO251" s="488"/>
      <c r="ENP251" s="488"/>
      <c r="ENQ251" s="699" t="s">
        <v>10061</v>
      </c>
      <c r="ENR251" s="700"/>
      <c r="ENS251" s="488"/>
      <c r="ENT251" s="488"/>
      <c r="ENU251" s="488"/>
      <c r="ENV251" s="488"/>
      <c r="ENW251" s="488"/>
      <c r="ENX251" s="488"/>
      <c r="ENY251" s="699" t="s">
        <v>10061</v>
      </c>
      <c r="ENZ251" s="700"/>
      <c r="EOA251" s="488"/>
      <c r="EOB251" s="488"/>
      <c r="EOC251" s="488"/>
      <c r="EOD251" s="488"/>
      <c r="EOE251" s="488"/>
      <c r="EOF251" s="488"/>
      <c r="EOG251" s="699" t="s">
        <v>10061</v>
      </c>
      <c r="EOH251" s="700"/>
      <c r="EOI251" s="488"/>
      <c r="EOJ251" s="488"/>
      <c r="EOK251" s="488"/>
      <c r="EOL251" s="488"/>
      <c r="EOM251" s="488"/>
      <c r="EON251" s="488"/>
      <c r="EOO251" s="699" t="s">
        <v>10061</v>
      </c>
      <c r="EOP251" s="700"/>
      <c r="EOQ251" s="488"/>
      <c r="EOR251" s="488"/>
      <c r="EOS251" s="488"/>
      <c r="EOT251" s="488"/>
      <c r="EOU251" s="488"/>
      <c r="EOV251" s="488"/>
      <c r="EOW251" s="699" t="s">
        <v>10061</v>
      </c>
      <c r="EOX251" s="700"/>
      <c r="EOY251" s="488"/>
      <c r="EOZ251" s="488"/>
      <c r="EPA251" s="488"/>
      <c r="EPB251" s="488"/>
      <c r="EPC251" s="488"/>
      <c r="EPD251" s="488"/>
      <c r="EPE251" s="699" t="s">
        <v>10061</v>
      </c>
      <c r="EPF251" s="700"/>
      <c r="EPG251" s="488"/>
      <c r="EPH251" s="488"/>
      <c r="EPI251" s="488"/>
      <c r="EPJ251" s="488"/>
      <c r="EPK251" s="488"/>
      <c r="EPL251" s="488"/>
      <c r="EPM251" s="699" t="s">
        <v>10061</v>
      </c>
      <c r="EPN251" s="700"/>
      <c r="EPO251" s="488"/>
      <c r="EPP251" s="488"/>
      <c r="EPQ251" s="488"/>
      <c r="EPR251" s="488"/>
      <c r="EPS251" s="488"/>
      <c r="EPT251" s="488"/>
      <c r="EPU251" s="699" t="s">
        <v>10061</v>
      </c>
      <c r="EPV251" s="700"/>
      <c r="EPW251" s="488"/>
      <c r="EPX251" s="488"/>
      <c r="EPY251" s="488"/>
      <c r="EPZ251" s="488"/>
      <c r="EQA251" s="488"/>
      <c r="EQB251" s="488"/>
      <c r="EQC251" s="699" t="s">
        <v>10061</v>
      </c>
      <c r="EQD251" s="700"/>
      <c r="EQE251" s="488"/>
      <c r="EQF251" s="488"/>
      <c r="EQG251" s="488"/>
      <c r="EQH251" s="488"/>
      <c r="EQI251" s="488"/>
      <c r="EQJ251" s="488"/>
      <c r="EQK251" s="699" t="s">
        <v>10061</v>
      </c>
      <c r="EQL251" s="700"/>
      <c r="EQM251" s="488"/>
      <c r="EQN251" s="488"/>
      <c r="EQO251" s="488"/>
      <c r="EQP251" s="488"/>
      <c r="EQQ251" s="488"/>
      <c r="EQR251" s="488"/>
      <c r="EQS251" s="699" t="s">
        <v>10061</v>
      </c>
      <c r="EQT251" s="700"/>
      <c r="EQU251" s="488"/>
      <c r="EQV251" s="488"/>
      <c r="EQW251" s="488"/>
      <c r="EQX251" s="488"/>
      <c r="EQY251" s="488"/>
      <c r="EQZ251" s="488"/>
      <c r="ERA251" s="699" t="s">
        <v>10061</v>
      </c>
      <c r="ERB251" s="700"/>
      <c r="ERC251" s="488"/>
      <c r="ERD251" s="488"/>
      <c r="ERE251" s="488"/>
      <c r="ERF251" s="488"/>
      <c r="ERG251" s="488"/>
      <c r="ERH251" s="488"/>
      <c r="ERI251" s="699" t="s">
        <v>10061</v>
      </c>
      <c r="ERJ251" s="700"/>
      <c r="ERK251" s="488"/>
      <c r="ERL251" s="488"/>
      <c r="ERM251" s="488"/>
      <c r="ERN251" s="488"/>
      <c r="ERO251" s="488"/>
      <c r="ERP251" s="488"/>
      <c r="ERQ251" s="699" t="s">
        <v>10061</v>
      </c>
      <c r="ERR251" s="700"/>
      <c r="ERS251" s="488"/>
      <c r="ERT251" s="488"/>
      <c r="ERU251" s="488"/>
      <c r="ERV251" s="488"/>
      <c r="ERW251" s="488"/>
      <c r="ERX251" s="488"/>
      <c r="ERY251" s="699" t="s">
        <v>10061</v>
      </c>
      <c r="ERZ251" s="700"/>
      <c r="ESA251" s="488"/>
      <c r="ESB251" s="488"/>
      <c r="ESC251" s="488"/>
      <c r="ESD251" s="488"/>
      <c r="ESE251" s="488"/>
      <c r="ESF251" s="488"/>
      <c r="ESG251" s="699" t="s">
        <v>10061</v>
      </c>
      <c r="ESH251" s="700"/>
      <c r="ESI251" s="488"/>
      <c r="ESJ251" s="488"/>
      <c r="ESK251" s="488"/>
      <c r="ESL251" s="488"/>
      <c r="ESM251" s="488"/>
      <c r="ESN251" s="488"/>
      <c r="ESO251" s="699" t="s">
        <v>10061</v>
      </c>
      <c r="ESP251" s="700"/>
      <c r="ESQ251" s="488"/>
      <c r="ESR251" s="488"/>
      <c r="ESS251" s="488"/>
      <c r="EST251" s="488"/>
      <c r="ESU251" s="488"/>
      <c r="ESV251" s="488"/>
      <c r="ESW251" s="699" t="s">
        <v>10061</v>
      </c>
      <c r="ESX251" s="700"/>
      <c r="ESY251" s="488"/>
      <c r="ESZ251" s="488"/>
      <c r="ETA251" s="488"/>
      <c r="ETB251" s="488"/>
      <c r="ETC251" s="488"/>
      <c r="ETD251" s="488"/>
      <c r="ETE251" s="699" t="s">
        <v>10061</v>
      </c>
      <c r="ETF251" s="700"/>
      <c r="ETG251" s="488"/>
      <c r="ETH251" s="488"/>
      <c r="ETI251" s="488"/>
      <c r="ETJ251" s="488"/>
      <c r="ETK251" s="488"/>
      <c r="ETL251" s="488"/>
      <c r="ETM251" s="699" t="s">
        <v>10061</v>
      </c>
      <c r="ETN251" s="700"/>
      <c r="ETO251" s="488"/>
      <c r="ETP251" s="488"/>
      <c r="ETQ251" s="488"/>
      <c r="ETR251" s="488"/>
      <c r="ETS251" s="488"/>
      <c r="ETT251" s="488"/>
      <c r="ETU251" s="699" t="s">
        <v>10061</v>
      </c>
      <c r="ETV251" s="700"/>
      <c r="ETW251" s="488"/>
      <c r="ETX251" s="488"/>
      <c r="ETY251" s="488"/>
      <c r="ETZ251" s="488"/>
      <c r="EUA251" s="488"/>
      <c r="EUB251" s="488"/>
      <c r="EUC251" s="699" t="s">
        <v>10061</v>
      </c>
      <c r="EUD251" s="700"/>
      <c r="EUE251" s="488"/>
      <c r="EUF251" s="488"/>
      <c r="EUG251" s="488"/>
      <c r="EUH251" s="488"/>
      <c r="EUI251" s="488"/>
      <c r="EUJ251" s="488"/>
      <c r="EUK251" s="699" t="s">
        <v>10061</v>
      </c>
      <c r="EUL251" s="700"/>
      <c r="EUM251" s="488"/>
      <c r="EUN251" s="488"/>
      <c r="EUO251" s="488"/>
      <c r="EUP251" s="488"/>
      <c r="EUQ251" s="488"/>
      <c r="EUR251" s="488"/>
      <c r="EUS251" s="699" t="s">
        <v>10061</v>
      </c>
      <c r="EUT251" s="700"/>
      <c r="EUU251" s="488"/>
      <c r="EUV251" s="488"/>
      <c r="EUW251" s="488"/>
      <c r="EUX251" s="488"/>
      <c r="EUY251" s="488"/>
      <c r="EUZ251" s="488"/>
      <c r="EVA251" s="699" t="s">
        <v>10061</v>
      </c>
      <c r="EVB251" s="700"/>
      <c r="EVC251" s="488"/>
      <c r="EVD251" s="488"/>
      <c r="EVE251" s="488"/>
      <c r="EVF251" s="488"/>
      <c r="EVG251" s="488"/>
      <c r="EVH251" s="488"/>
      <c r="EVI251" s="699" t="s">
        <v>10061</v>
      </c>
      <c r="EVJ251" s="700"/>
      <c r="EVK251" s="488"/>
      <c r="EVL251" s="488"/>
      <c r="EVM251" s="488"/>
      <c r="EVN251" s="488"/>
      <c r="EVO251" s="488"/>
      <c r="EVP251" s="488"/>
      <c r="EVQ251" s="699" t="s">
        <v>10061</v>
      </c>
      <c r="EVR251" s="700"/>
      <c r="EVS251" s="488"/>
      <c r="EVT251" s="488"/>
      <c r="EVU251" s="488"/>
      <c r="EVV251" s="488"/>
      <c r="EVW251" s="488"/>
      <c r="EVX251" s="488"/>
      <c r="EVY251" s="699" t="s">
        <v>10061</v>
      </c>
      <c r="EVZ251" s="700"/>
      <c r="EWA251" s="488"/>
      <c r="EWB251" s="488"/>
      <c r="EWC251" s="488"/>
      <c r="EWD251" s="488"/>
      <c r="EWE251" s="488"/>
      <c r="EWF251" s="488"/>
      <c r="EWG251" s="699" t="s">
        <v>10061</v>
      </c>
      <c r="EWH251" s="700"/>
      <c r="EWI251" s="488"/>
      <c r="EWJ251" s="488"/>
      <c r="EWK251" s="488"/>
      <c r="EWL251" s="488"/>
      <c r="EWM251" s="488"/>
      <c r="EWN251" s="488"/>
      <c r="EWO251" s="699" t="s">
        <v>10061</v>
      </c>
      <c r="EWP251" s="700"/>
      <c r="EWQ251" s="488"/>
      <c r="EWR251" s="488"/>
      <c r="EWS251" s="488"/>
      <c r="EWT251" s="488"/>
      <c r="EWU251" s="488"/>
      <c r="EWV251" s="488"/>
      <c r="EWW251" s="699" t="s">
        <v>10061</v>
      </c>
      <c r="EWX251" s="700"/>
      <c r="EWY251" s="488"/>
      <c r="EWZ251" s="488"/>
      <c r="EXA251" s="488"/>
      <c r="EXB251" s="488"/>
      <c r="EXC251" s="488"/>
      <c r="EXD251" s="488"/>
      <c r="EXE251" s="699" t="s">
        <v>10061</v>
      </c>
      <c r="EXF251" s="700"/>
      <c r="EXG251" s="488"/>
      <c r="EXH251" s="488"/>
      <c r="EXI251" s="488"/>
      <c r="EXJ251" s="488"/>
      <c r="EXK251" s="488"/>
      <c r="EXL251" s="488"/>
      <c r="EXM251" s="699" t="s">
        <v>10061</v>
      </c>
      <c r="EXN251" s="700"/>
      <c r="EXO251" s="488"/>
      <c r="EXP251" s="488"/>
      <c r="EXQ251" s="488"/>
      <c r="EXR251" s="488"/>
      <c r="EXS251" s="488"/>
      <c r="EXT251" s="488"/>
      <c r="EXU251" s="699" t="s">
        <v>10061</v>
      </c>
      <c r="EXV251" s="700"/>
      <c r="EXW251" s="488"/>
      <c r="EXX251" s="488"/>
      <c r="EXY251" s="488"/>
      <c r="EXZ251" s="488"/>
      <c r="EYA251" s="488"/>
      <c r="EYB251" s="488"/>
      <c r="EYC251" s="699" t="s">
        <v>10061</v>
      </c>
      <c r="EYD251" s="700"/>
      <c r="EYE251" s="488"/>
      <c r="EYF251" s="488"/>
      <c r="EYG251" s="488"/>
      <c r="EYH251" s="488"/>
      <c r="EYI251" s="488"/>
      <c r="EYJ251" s="488"/>
      <c r="EYK251" s="699" t="s">
        <v>10061</v>
      </c>
      <c r="EYL251" s="700"/>
      <c r="EYM251" s="488"/>
      <c r="EYN251" s="488"/>
      <c r="EYO251" s="488"/>
      <c r="EYP251" s="488"/>
      <c r="EYQ251" s="488"/>
      <c r="EYR251" s="488"/>
      <c r="EYS251" s="699" t="s">
        <v>10061</v>
      </c>
      <c r="EYT251" s="700"/>
      <c r="EYU251" s="488"/>
      <c r="EYV251" s="488"/>
      <c r="EYW251" s="488"/>
      <c r="EYX251" s="488"/>
      <c r="EYY251" s="488"/>
      <c r="EYZ251" s="488"/>
      <c r="EZA251" s="699" t="s">
        <v>10061</v>
      </c>
      <c r="EZB251" s="700"/>
      <c r="EZC251" s="488"/>
      <c r="EZD251" s="488"/>
      <c r="EZE251" s="488"/>
      <c r="EZF251" s="488"/>
      <c r="EZG251" s="488"/>
      <c r="EZH251" s="488"/>
      <c r="EZI251" s="699" t="s">
        <v>10061</v>
      </c>
      <c r="EZJ251" s="700"/>
      <c r="EZK251" s="488"/>
      <c r="EZL251" s="488"/>
      <c r="EZM251" s="488"/>
      <c r="EZN251" s="488"/>
      <c r="EZO251" s="488"/>
      <c r="EZP251" s="488"/>
      <c r="EZQ251" s="699" t="s">
        <v>10061</v>
      </c>
      <c r="EZR251" s="700"/>
      <c r="EZS251" s="488"/>
      <c r="EZT251" s="488"/>
      <c r="EZU251" s="488"/>
      <c r="EZV251" s="488"/>
      <c r="EZW251" s="488"/>
      <c r="EZX251" s="488"/>
      <c r="EZY251" s="699" t="s">
        <v>10061</v>
      </c>
      <c r="EZZ251" s="700"/>
      <c r="FAA251" s="488"/>
      <c r="FAB251" s="488"/>
      <c r="FAC251" s="488"/>
      <c r="FAD251" s="488"/>
      <c r="FAE251" s="488"/>
      <c r="FAF251" s="488"/>
      <c r="FAG251" s="699" t="s">
        <v>10061</v>
      </c>
      <c r="FAH251" s="700"/>
      <c r="FAI251" s="488"/>
      <c r="FAJ251" s="488"/>
      <c r="FAK251" s="488"/>
      <c r="FAL251" s="488"/>
      <c r="FAM251" s="488"/>
      <c r="FAN251" s="488"/>
      <c r="FAO251" s="699" t="s">
        <v>10061</v>
      </c>
      <c r="FAP251" s="700"/>
      <c r="FAQ251" s="488"/>
      <c r="FAR251" s="488"/>
      <c r="FAS251" s="488"/>
      <c r="FAT251" s="488"/>
      <c r="FAU251" s="488"/>
      <c r="FAV251" s="488"/>
      <c r="FAW251" s="699" t="s">
        <v>10061</v>
      </c>
      <c r="FAX251" s="700"/>
      <c r="FAY251" s="488"/>
      <c r="FAZ251" s="488"/>
      <c r="FBA251" s="488"/>
      <c r="FBB251" s="488"/>
      <c r="FBC251" s="488"/>
      <c r="FBD251" s="488"/>
      <c r="FBE251" s="699" t="s">
        <v>10061</v>
      </c>
      <c r="FBF251" s="700"/>
      <c r="FBG251" s="488"/>
      <c r="FBH251" s="488"/>
      <c r="FBI251" s="488"/>
      <c r="FBJ251" s="488"/>
      <c r="FBK251" s="488"/>
      <c r="FBL251" s="488"/>
      <c r="FBM251" s="699" t="s">
        <v>10061</v>
      </c>
      <c r="FBN251" s="700"/>
      <c r="FBO251" s="488"/>
      <c r="FBP251" s="488"/>
      <c r="FBQ251" s="488"/>
      <c r="FBR251" s="488"/>
      <c r="FBS251" s="488"/>
      <c r="FBT251" s="488"/>
      <c r="FBU251" s="699" t="s">
        <v>10061</v>
      </c>
      <c r="FBV251" s="700"/>
      <c r="FBW251" s="488"/>
      <c r="FBX251" s="488"/>
      <c r="FBY251" s="488"/>
      <c r="FBZ251" s="488"/>
      <c r="FCA251" s="488"/>
      <c r="FCB251" s="488"/>
      <c r="FCC251" s="699" t="s">
        <v>10061</v>
      </c>
      <c r="FCD251" s="700"/>
      <c r="FCE251" s="488"/>
      <c r="FCF251" s="488"/>
      <c r="FCG251" s="488"/>
      <c r="FCH251" s="488"/>
      <c r="FCI251" s="488"/>
      <c r="FCJ251" s="488"/>
      <c r="FCK251" s="699" t="s">
        <v>10061</v>
      </c>
      <c r="FCL251" s="700"/>
      <c r="FCM251" s="488"/>
      <c r="FCN251" s="488"/>
      <c r="FCO251" s="488"/>
      <c r="FCP251" s="488"/>
      <c r="FCQ251" s="488"/>
      <c r="FCR251" s="488"/>
      <c r="FCS251" s="699" t="s">
        <v>10061</v>
      </c>
      <c r="FCT251" s="700"/>
      <c r="FCU251" s="488"/>
      <c r="FCV251" s="488"/>
      <c r="FCW251" s="488"/>
      <c r="FCX251" s="488"/>
      <c r="FCY251" s="488"/>
      <c r="FCZ251" s="488"/>
      <c r="FDA251" s="699" t="s">
        <v>10061</v>
      </c>
      <c r="FDB251" s="700"/>
      <c r="FDC251" s="488"/>
      <c r="FDD251" s="488"/>
      <c r="FDE251" s="488"/>
      <c r="FDF251" s="488"/>
      <c r="FDG251" s="488"/>
      <c r="FDH251" s="488"/>
      <c r="FDI251" s="699" t="s">
        <v>10061</v>
      </c>
      <c r="FDJ251" s="700"/>
      <c r="FDK251" s="488"/>
      <c r="FDL251" s="488"/>
      <c r="FDM251" s="488"/>
      <c r="FDN251" s="488"/>
      <c r="FDO251" s="488"/>
      <c r="FDP251" s="488"/>
      <c r="FDQ251" s="699" t="s">
        <v>10061</v>
      </c>
      <c r="FDR251" s="700"/>
      <c r="FDS251" s="488"/>
      <c r="FDT251" s="488"/>
      <c r="FDU251" s="488"/>
      <c r="FDV251" s="488"/>
      <c r="FDW251" s="488"/>
      <c r="FDX251" s="488"/>
      <c r="FDY251" s="699" t="s">
        <v>10061</v>
      </c>
      <c r="FDZ251" s="700"/>
      <c r="FEA251" s="488"/>
      <c r="FEB251" s="488"/>
      <c r="FEC251" s="488"/>
      <c r="FED251" s="488"/>
      <c r="FEE251" s="488"/>
      <c r="FEF251" s="488"/>
      <c r="FEG251" s="699" t="s">
        <v>10061</v>
      </c>
      <c r="FEH251" s="700"/>
      <c r="FEI251" s="488"/>
      <c r="FEJ251" s="488"/>
      <c r="FEK251" s="488"/>
      <c r="FEL251" s="488"/>
      <c r="FEM251" s="488"/>
      <c r="FEN251" s="488"/>
      <c r="FEO251" s="699" t="s">
        <v>10061</v>
      </c>
      <c r="FEP251" s="700"/>
      <c r="FEQ251" s="488"/>
      <c r="FER251" s="488"/>
      <c r="FES251" s="488"/>
      <c r="FET251" s="488"/>
      <c r="FEU251" s="488"/>
      <c r="FEV251" s="488"/>
      <c r="FEW251" s="699" t="s">
        <v>10061</v>
      </c>
      <c r="FEX251" s="700"/>
      <c r="FEY251" s="488"/>
      <c r="FEZ251" s="488"/>
      <c r="FFA251" s="488"/>
      <c r="FFB251" s="488"/>
      <c r="FFC251" s="488"/>
      <c r="FFD251" s="488"/>
      <c r="FFE251" s="699" t="s">
        <v>10061</v>
      </c>
      <c r="FFF251" s="700"/>
      <c r="FFG251" s="488"/>
      <c r="FFH251" s="488"/>
      <c r="FFI251" s="488"/>
      <c r="FFJ251" s="488"/>
      <c r="FFK251" s="488"/>
      <c r="FFL251" s="488"/>
      <c r="FFM251" s="699" t="s">
        <v>10061</v>
      </c>
      <c r="FFN251" s="700"/>
      <c r="FFO251" s="488"/>
      <c r="FFP251" s="488"/>
      <c r="FFQ251" s="488"/>
      <c r="FFR251" s="488"/>
      <c r="FFS251" s="488"/>
      <c r="FFT251" s="488"/>
      <c r="FFU251" s="699" t="s">
        <v>10061</v>
      </c>
      <c r="FFV251" s="700"/>
      <c r="FFW251" s="488"/>
      <c r="FFX251" s="488"/>
      <c r="FFY251" s="488"/>
      <c r="FFZ251" s="488"/>
      <c r="FGA251" s="488"/>
      <c r="FGB251" s="488"/>
      <c r="FGC251" s="699" t="s">
        <v>10061</v>
      </c>
      <c r="FGD251" s="700"/>
      <c r="FGE251" s="488"/>
      <c r="FGF251" s="488"/>
      <c r="FGG251" s="488"/>
      <c r="FGH251" s="488"/>
      <c r="FGI251" s="488"/>
      <c r="FGJ251" s="488"/>
      <c r="FGK251" s="699" t="s">
        <v>10061</v>
      </c>
      <c r="FGL251" s="700"/>
      <c r="FGM251" s="488"/>
      <c r="FGN251" s="488"/>
      <c r="FGO251" s="488"/>
      <c r="FGP251" s="488"/>
      <c r="FGQ251" s="488"/>
      <c r="FGR251" s="488"/>
      <c r="FGS251" s="699" t="s">
        <v>10061</v>
      </c>
      <c r="FGT251" s="700"/>
      <c r="FGU251" s="488"/>
      <c r="FGV251" s="488"/>
      <c r="FGW251" s="488"/>
      <c r="FGX251" s="488"/>
      <c r="FGY251" s="488"/>
      <c r="FGZ251" s="488"/>
      <c r="FHA251" s="699" t="s">
        <v>10061</v>
      </c>
      <c r="FHB251" s="700"/>
      <c r="FHC251" s="488"/>
      <c r="FHD251" s="488"/>
      <c r="FHE251" s="488"/>
      <c r="FHF251" s="488"/>
      <c r="FHG251" s="488"/>
      <c r="FHH251" s="488"/>
      <c r="FHI251" s="699" t="s">
        <v>10061</v>
      </c>
      <c r="FHJ251" s="700"/>
      <c r="FHK251" s="488"/>
      <c r="FHL251" s="488"/>
      <c r="FHM251" s="488"/>
      <c r="FHN251" s="488"/>
      <c r="FHO251" s="488"/>
      <c r="FHP251" s="488"/>
      <c r="FHQ251" s="699" t="s">
        <v>10061</v>
      </c>
      <c r="FHR251" s="700"/>
      <c r="FHS251" s="488"/>
      <c r="FHT251" s="488"/>
      <c r="FHU251" s="488"/>
      <c r="FHV251" s="488"/>
      <c r="FHW251" s="488"/>
      <c r="FHX251" s="488"/>
      <c r="FHY251" s="699" t="s">
        <v>10061</v>
      </c>
      <c r="FHZ251" s="700"/>
      <c r="FIA251" s="488"/>
      <c r="FIB251" s="488"/>
      <c r="FIC251" s="488"/>
      <c r="FID251" s="488"/>
      <c r="FIE251" s="488"/>
      <c r="FIF251" s="488"/>
      <c r="FIG251" s="699" t="s">
        <v>10061</v>
      </c>
      <c r="FIH251" s="700"/>
      <c r="FII251" s="488"/>
      <c r="FIJ251" s="488"/>
      <c r="FIK251" s="488"/>
      <c r="FIL251" s="488"/>
      <c r="FIM251" s="488"/>
      <c r="FIN251" s="488"/>
      <c r="FIO251" s="699" t="s">
        <v>10061</v>
      </c>
      <c r="FIP251" s="700"/>
      <c r="FIQ251" s="488"/>
      <c r="FIR251" s="488"/>
      <c r="FIS251" s="488"/>
      <c r="FIT251" s="488"/>
      <c r="FIU251" s="488"/>
      <c r="FIV251" s="488"/>
      <c r="FIW251" s="699" t="s">
        <v>10061</v>
      </c>
      <c r="FIX251" s="700"/>
      <c r="FIY251" s="488"/>
      <c r="FIZ251" s="488"/>
      <c r="FJA251" s="488"/>
      <c r="FJB251" s="488"/>
      <c r="FJC251" s="488"/>
      <c r="FJD251" s="488"/>
      <c r="FJE251" s="699" t="s">
        <v>10061</v>
      </c>
      <c r="FJF251" s="700"/>
      <c r="FJG251" s="488"/>
      <c r="FJH251" s="488"/>
      <c r="FJI251" s="488"/>
      <c r="FJJ251" s="488"/>
      <c r="FJK251" s="488"/>
      <c r="FJL251" s="488"/>
      <c r="FJM251" s="699" t="s">
        <v>10061</v>
      </c>
      <c r="FJN251" s="700"/>
      <c r="FJO251" s="488"/>
      <c r="FJP251" s="488"/>
      <c r="FJQ251" s="488"/>
      <c r="FJR251" s="488"/>
      <c r="FJS251" s="488"/>
      <c r="FJT251" s="488"/>
      <c r="FJU251" s="699" t="s">
        <v>10061</v>
      </c>
      <c r="FJV251" s="700"/>
      <c r="FJW251" s="488"/>
      <c r="FJX251" s="488"/>
      <c r="FJY251" s="488"/>
      <c r="FJZ251" s="488"/>
      <c r="FKA251" s="488"/>
      <c r="FKB251" s="488"/>
      <c r="FKC251" s="699" t="s">
        <v>10061</v>
      </c>
      <c r="FKD251" s="700"/>
      <c r="FKE251" s="488"/>
      <c r="FKF251" s="488"/>
      <c r="FKG251" s="488"/>
      <c r="FKH251" s="488"/>
      <c r="FKI251" s="488"/>
      <c r="FKJ251" s="488"/>
      <c r="FKK251" s="699" t="s">
        <v>10061</v>
      </c>
      <c r="FKL251" s="700"/>
      <c r="FKM251" s="488"/>
      <c r="FKN251" s="488"/>
      <c r="FKO251" s="488"/>
      <c r="FKP251" s="488"/>
      <c r="FKQ251" s="488"/>
      <c r="FKR251" s="488"/>
      <c r="FKS251" s="699" t="s">
        <v>10061</v>
      </c>
      <c r="FKT251" s="700"/>
      <c r="FKU251" s="488"/>
      <c r="FKV251" s="488"/>
      <c r="FKW251" s="488"/>
      <c r="FKX251" s="488"/>
      <c r="FKY251" s="488"/>
      <c r="FKZ251" s="488"/>
      <c r="FLA251" s="699" t="s">
        <v>10061</v>
      </c>
      <c r="FLB251" s="700"/>
      <c r="FLC251" s="488"/>
      <c r="FLD251" s="488"/>
      <c r="FLE251" s="488"/>
      <c r="FLF251" s="488"/>
      <c r="FLG251" s="488"/>
      <c r="FLH251" s="488"/>
      <c r="FLI251" s="699" t="s">
        <v>10061</v>
      </c>
      <c r="FLJ251" s="700"/>
      <c r="FLK251" s="488"/>
      <c r="FLL251" s="488"/>
      <c r="FLM251" s="488"/>
      <c r="FLN251" s="488"/>
      <c r="FLO251" s="488"/>
      <c r="FLP251" s="488"/>
      <c r="FLQ251" s="699" t="s">
        <v>10061</v>
      </c>
      <c r="FLR251" s="700"/>
      <c r="FLS251" s="488"/>
      <c r="FLT251" s="488"/>
      <c r="FLU251" s="488"/>
      <c r="FLV251" s="488"/>
      <c r="FLW251" s="488"/>
      <c r="FLX251" s="488"/>
      <c r="FLY251" s="699" t="s">
        <v>10061</v>
      </c>
      <c r="FLZ251" s="700"/>
      <c r="FMA251" s="488"/>
      <c r="FMB251" s="488"/>
      <c r="FMC251" s="488"/>
      <c r="FMD251" s="488"/>
      <c r="FME251" s="488"/>
      <c r="FMF251" s="488"/>
      <c r="FMG251" s="699" t="s">
        <v>10061</v>
      </c>
      <c r="FMH251" s="700"/>
      <c r="FMI251" s="488"/>
      <c r="FMJ251" s="488"/>
      <c r="FMK251" s="488"/>
      <c r="FML251" s="488"/>
      <c r="FMM251" s="488"/>
      <c r="FMN251" s="488"/>
      <c r="FMO251" s="699" t="s">
        <v>10061</v>
      </c>
      <c r="FMP251" s="700"/>
      <c r="FMQ251" s="488"/>
      <c r="FMR251" s="488"/>
      <c r="FMS251" s="488"/>
      <c r="FMT251" s="488"/>
      <c r="FMU251" s="488"/>
      <c r="FMV251" s="488"/>
      <c r="FMW251" s="699" t="s">
        <v>10061</v>
      </c>
      <c r="FMX251" s="700"/>
      <c r="FMY251" s="488"/>
      <c r="FMZ251" s="488"/>
      <c r="FNA251" s="488"/>
      <c r="FNB251" s="488"/>
      <c r="FNC251" s="488"/>
      <c r="FND251" s="488"/>
      <c r="FNE251" s="699" t="s">
        <v>10061</v>
      </c>
      <c r="FNF251" s="700"/>
      <c r="FNG251" s="488"/>
      <c r="FNH251" s="488"/>
      <c r="FNI251" s="488"/>
      <c r="FNJ251" s="488"/>
      <c r="FNK251" s="488"/>
      <c r="FNL251" s="488"/>
      <c r="FNM251" s="699" t="s">
        <v>10061</v>
      </c>
      <c r="FNN251" s="700"/>
      <c r="FNO251" s="488"/>
      <c r="FNP251" s="488"/>
      <c r="FNQ251" s="488"/>
      <c r="FNR251" s="488"/>
      <c r="FNS251" s="488"/>
      <c r="FNT251" s="488"/>
      <c r="FNU251" s="699" t="s">
        <v>10061</v>
      </c>
      <c r="FNV251" s="700"/>
      <c r="FNW251" s="488"/>
      <c r="FNX251" s="488"/>
      <c r="FNY251" s="488"/>
      <c r="FNZ251" s="488"/>
      <c r="FOA251" s="488"/>
      <c r="FOB251" s="488"/>
      <c r="FOC251" s="699" t="s">
        <v>10061</v>
      </c>
      <c r="FOD251" s="700"/>
      <c r="FOE251" s="488"/>
      <c r="FOF251" s="488"/>
      <c r="FOG251" s="488"/>
      <c r="FOH251" s="488"/>
      <c r="FOI251" s="488"/>
      <c r="FOJ251" s="488"/>
      <c r="FOK251" s="699" t="s">
        <v>10061</v>
      </c>
      <c r="FOL251" s="700"/>
      <c r="FOM251" s="488"/>
      <c r="FON251" s="488"/>
      <c r="FOO251" s="488"/>
      <c r="FOP251" s="488"/>
      <c r="FOQ251" s="488"/>
      <c r="FOR251" s="488"/>
      <c r="FOS251" s="699" t="s">
        <v>10061</v>
      </c>
      <c r="FOT251" s="700"/>
      <c r="FOU251" s="488"/>
      <c r="FOV251" s="488"/>
      <c r="FOW251" s="488"/>
      <c r="FOX251" s="488"/>
      <c r="FOY251" s="488"/>
      <c r="FOZ251" s="488"/>
      <c r="FPA251" s="699" t="s">
        <v>10061</v>
      </c>
      <c r="FPB251" s="700"/>
      <c r="FPC251" s="488"/>
      <c r="FPD251" s="488"/>
      <c r="FPE251" s="488"/>
      <c r="FPF251" s="488"/>
      <c r="FPG251" s="488"/>
      <c r="FPH251" s="488"/>
      <c r="FPI251" s="699" t="s">
        <v>10061</v>
      </c>
      <c r="FPJ251" s="700"/>
      <c r="FPK251" s="488"/>
      <c r="FPL251" s="488"/>
      <c r="FPM251" s="488"/>
      <c r="FPN251" s="488"/>
      <c r="FPO251" s="488"/>
      <c r="FPP251" s="488"/>
      <c r="FPQ251" s="699" t="s">
        <v>10061</v>
      </c>
      <c r="FPR251" s="700"/>
      <c r="FPS251" s="488"/>
      <c r="FPT251" s="488"/>
      <c r="FPU251" s="488"/>
      <c r="FPV251" s="488"/>
      <c r="FPW251" s="488"/>
      <c r="FPX251" s="488"/>
      <c r="FPY251" s="699" t="s">
        <v>10061</v>
      </c>
      <c r="FPZ251" s="700"/>
      <c r="FQA251" s="488"/>
      <c r="FQB251" s="488"/>
      <c r="FQC251" s="488"/>
      <c r="FQD251" s="488"/>
      <c r="FQE251" s="488"/>
      <c r="FQF251" s="488"/>
      <c r="FQG251" s="699" t="s">
        <v>10061</v>
      </c>
      <c r="FQH251" s="700"/>
      <c r="FQI251" s="488"/>
      <c r="FQJ251" s="488"/>
      <c r="FQK251" s="488"/>
      <c r="FQL251" s="488"/>
      <c r="FQM251" s="488"/>
      <c r="FQN251" s="488"/>
      <c r="FQO251" s="699" t="s">
        <v>10061</v>
      </c>
      <c r="FQP251" s="700"/>
      <c r="FQQ251" s="488"/>
      <c r="FQR251" s="488"/>
      <c r="FQS251" s="488"/>
      <c r="FQT251" s="488"/>
      <c r="FQU251" s="488"/>
      <c r="FQV251" s="488"/>
      <c r="FQW251" s="699" t="s">
        <v>10061</v>
      </c>
      <c r="FQX251" s="700"/>
      <c r="FQY251" s="488"/>
      <c r="FQZ251" s="488"/>
      <c r="FRA251" s="488"/>
      <c r="FRB251" s="488"/>
      <c r="FRC251" s="488"/>
      <c r="FRD251" s="488"/>
      <c r="FRE251" s="699" t="s">
        <v>10061</v>
      </c>
      <c r="FRF251" s="700"/>
      <c r="FRG251" s="488"/>
      <c r="FRH251" s="488"/>
      <c r="FRI251" s="488"/>
      <c r="FRJ251" s="488"/>
      <c r="FRK251" s="488"/>
      <c r="FRL251" s="488"/>
      <c r="FRM251" s="699" t="s">
        <v>10061</v>
      </c>
      <c r="FRN251" s="700"/>
      <c r="FRO251" s="488"/>
      <c r="FRP251" s="488"/>
      <c r="FRQ251" s="488"/>
      <c r="FRR251" s="488"/>
      <c r="FRS251" s="488"/>
      <c r="FRT251" s="488"/>
      <c r="FRU251" s="699" t="s">
        <v>10061</v>
      </c>
      <c r="FRV251" s="700"/>
      <c r="FRW251" s="488"/>
      <c r="FRX251" s="488"/>
      <c r="FRY251" s="488"/>
      <c r="FRZ251" s="488"/>
      <c r="FSA251" s="488"/>
      <c r="FSB251" s="488"/>
      <c r="FSC251" s="699" t="s">
        <v>10061</v>
      </c>
      <c r="FSD251" s="700"/>
      <c r="FSE251" s="488"/>
      <c r="FSF251" s="488"/>
      <c r="FSG251" s="488"/>
      <c r="FSH251" s="488"/>
      <c r="FSI251" s="488"/>
      <c r="FSJ251" s="488"/>
      <c r="FSK251" s="699" t="s">
        <v>10061</v>
      </c>
      <c r="FSL251" s="700"/>
      <c r="FSM251" s="488"/>
      <c r="FSN251" s="488"/>
      <c r="FSO251" s="488"/>
      <c r="FSP251" s="488"/>
      <c r="FSQ251" s="488"/>
      <c r="FSR251" s="488"/>
      <c r="FSS251" s="699" t="s">
        <v>10061</v>
      </c>
      <c r="FST251" s="700"/>
      <c r="FSU251" s="488"/>
      <c r="FSV251" s="488"/>
      <c r="FSW251" s="488"/>
      <c r="FSX251" s="488"/>
      <c r="FSY251" s="488"/>
      <c r="FSZ251" s="488"/>
      <c r="FTA251" s="699" t="s">
        <v>10061</v>
      </c>
      <c r="FTB251" s="700"/>
      <c r="FTC251" s="488"/>
      <c r="FTD251" s="488"/>
      <c r="FTE251" s="488"/>
      <c r="FTF251" s="488"/>
      <c r="FTG251" s="488"/>
      <c r="FTH251" s="488"/>
      <c r="FTI251" s="699" t="s">
        <v>10061</v>
      </c>
      <c r="FTJ251" s="700"/>
      <c r="FTK251" s="488"/>
      <c r="FTL251" s="488"/>
      <c r="FTM251" s="488"/>
      <c r="FTN251" s="488"/>
      <c r="FTO251" s="488"/>
      <c r="FTP251" s="488"/>
      <c r="FTQ251" s="699" t="s">
        <v>10061</v>
      </c>
      <c r="FTR251" s="700"/>
      <c r="FTS251" s="488"/>
      <c r="FTT251" s="488"/>
      <c r="FTU251" s="488"/>
      <c r="FTV251" s="488"/>
      <c r="FTW251" s="488"/>
      <c r="FTX251" s="488"/>
      <c r="FTY251" s="699" t="s">
        <v>10061</v>
      </c>
      <c r="FTZ251" s="700"/>
      <c r="FUA251" s="488"/>
      <c r="FUB251" s="488"/>
      <c r="FUC251" s="488"/>
      <c r="FUD251" s="488"/>
      <c r="FUE251" s="488"/>
      <c r="FUF251" s="488"/>
      <c r="FUG251" s="699" t="s">
        <v>10061</v>
      </c>
      <c r="FUH251" s="700"/>
      <c r="FUI251" s="488"/>
      <c r="FUJ251" s="488"/>
      <c r="FUK251" s="488"/>
      <c r="FUL251" s="488"/>
      <c r="FUM251" s="488"/>
      <c r="FUN251" s="488"/>
      <c r="FUO251" s="699" t="s">
        <v>10061</v>
      </c>
      <c r="FUP251" s="700"/>
      <c r="FUQ251" s="488"/>
      <c r="FUR251" s="488"/>
      <c r="FUS251" s="488"/>
      <c r="FUT251" s="488"/>
      <c r="FUU251" s="488"/>
      <c r="FUV251" s="488"/>
      <c r="FUW251" s="699" t="s">
        <v>10061</v>
      </c>
      <c r="FUX251" s="700"/>
      <c r="FUY251" s="488"/>
      <c r="FUZ251" s="488"/>
      <c r="FVA251" s="488"/>
      <c r="FVB251" s="488"/>
      <c r="FVC251" s="488"/>
      <c r="FVD251" s="488"/>
      <c r="FVE251" s="699" t="s">
        <v>10061</v>
      </c>
      <c r="FVF251" s="700"/>
      <c r="FVG251" s="488"/>
      <c r="FVH251" s="488"/>
      <c r="FVI251" s="488"/>
      <c r="FVJ251" s="488"/>
      <c r="FVK251" s="488"/>
      <c r="FVL251" s="488"/>
      <c r="FVM251" s="699" t="s">
        <v>10061</v>
      </c>
      <c r="FVN251" s="700"/>
      <c r="FVO251" s="488"/>
      <c r="FVP251" s="488"/>
      <c r="FVQ251" s="488"/>
      <c r="FVR251" s="488"/>
      <c r="FVS251" s="488"/>
      <c r="FVT251" s="488"/>
      <c r="FVU251" s="699" t="s">
        <v>10061</v>
      </c>
      <c r="FVV251" s="700"/>
      <c r="FVW251" s="488"/>
      <c r="FVX251" s="488"/>
      <c r="FVY251" s="488"/>
      <c r="FVZ251" s="488"/>
      <c r="FWA251" s="488"/>
      <c r="FWB251" s="488"/>
      <c r="FWC251" s="699" t="s">
        <v>10061</v>
      </c>
      <c r="FWD251" s="700"/>
      <c r="FWE251" s="488"/>
      <c r="FWF251" s="488"/>
      <c r="FWG251" s="488"/>
      <c r="FWH251" s="488"/>
      <c r="FWI251" s="488"/>
      <c r="FWJ251" s="488"/>
      <c r="FWK251" s="699" t="s">
        <v>10061</v>
      </c>
      <c r="FWL251" s="700"/>
      <c r="FWM251" s="488"/>
      <c r="FWN251" s="488"/>
      <c r="FWO251" s="488"/>
      <c r="FWP251" s="488"/>
      <c r="FWQ251" s="488"/>
      <c r="FWR251" s="488"/>
      <c r="FWS251" s="699" t="s">
        <v>10061</v>
      </c>
      <c r="FWT251" s="700"/>
      <c r="FWU251" s="488"/>
      <c r="FWV251" s="488"/>
      <c r="FWW251" s="488"/>
      <c r="FWX251" s="488"/>
      <c r="FWY251" s="488"/>
      <c r="FWZ251" s="488"/>
      <c r="FXA251" s="699" t="s">
        <v>10061</v>
      </c>
      <c r="FXB251" s="700"/>
      <c r="FXC251" s="488"/>
      <c r="FXD251" s="488"/>
      <c r="FXE251" s="488"/>
      <c r="FXF251" s="488"/>
      <c r="FXG251" s="488"/>
      <c r="FXH251" s="488"/>
      <c r="FXI251" s="699" t="s">
        <v>10061</v>
      </c>
      <c r="FXJ251" s="700"/>
      <c r="FXK251" s="488"/>
      <c r="FXL251" s="488"/>
      <c r="FXM251" s="488"/>
      <c r="FXN251" s="488"/>
      <c r="FXO251" s="488"/>
      <c r="FXP251" s="488"/>
      <c r="FXQ251" s="699" t="s">
        <v>10061</v>
      </c>
      <c r="FXR251" s="700"/>
      <c r="FXS251" s="488"/>
      <c r="FXT251" s="488"/>
      <c r="FXU251" s="488"/>
      <c r="FXV251" s="488"/>
      <c r="FXW251" s="488"/>
      <c r="FXX251" s="488"/>
      <c r="FXY251" s="699" t="s">
        <v>10061</v>
      </c>
      <c r="FXZ251" s="700"/>
      <c r="FYA251" s="488"/>
      <c r="FYB251" s="488"/>
      <c r="FYC251" s="488"/>
      <c r="FYD251" s="488"/>
      <c r="FYE251" s="488"/>
      <c r="FYF251" s="488"/>
      <c r="FYG251" s="699" t="s">
        <v>10061</v>
      </c>
      <c r="FYH251" s="700"/>
      <c r="FYI251" s="488"/>
      <c r="FYJ251" s="488"/>
      <c r="FYK251" s="488"/>
      <c r="FYL251" s="488"/>
      <c r="FYM251" s="488"/>
      <c r="FYN251" s="488"/>
      <c r="FYO251" s="699" t="s">
        <v>10061</v>
      </c>
      <c r="FYP251" s="700"/>
      <c r="FYQ251" s="488"/>
      <c r="FYR251" s="488"/>
      <c r="FYS251" s="488"/>
      <c r="FYT251" s="488"/>
      <c r="FYU251" s="488"/>
      <c r="FYV251" s="488"/>
      <c r="FYW251" s="699" t="s">
        <v>10061</v>
      </c>
      <c r="FYX251" s="700"/>
      <c r="FYY251" s="488"/>
      <c r="FYZ251" s="488"/>
      <c r="FZA251" s="488"/>
      <c r="FZB251" s="488"/>
      <c r="FZC251" s="488"/>
      <c r="FZD251" s="488"/>
      <c r="FZE251" s="699" t="s">
        <v>10061</v>
      </c>
      <c r="FZF251" s="700"/>
      <c r="FZG251" s="488"/>
      <c r="FZH251" s="488"/>
      <c r="FZI251" s="488"/>
      <c r="FZJ251" s="488"/>
      <c r="FZK251" s="488"/>
      <c r="FZL251" s="488"/>
      <c r="FZM251" s="699" t="s">
        <v>10061</v>
      </c>
      <c r="FZN251" s="700"/>
      <c r="FZO251" s="488"/>
      <c r="FZP251" s="488"/>
      <c r="FZQ251" s="488"/>
      <c r="FZR251" s="488"/>
      <c r="FZS251" s="488"/>
      <c r="FZT251" s="488"/>
      <c r="FZU251" s="699" t="s">
        <v>10061</v>
      </c>
      <c r="FZV251" s="700"/>
      <c r="FZW251" s="488"/>
      <c r="FZX251" s="488"/>
      <c r="FZY251" s="488"/>
      <c r="FZZ251" s="488"/>
      <c r="GAA251" s="488"/>
      <c r="GAB251" s="488"/>
      <c r="GAC251" s="699" t="s">
        <v>10061</v>
      </c>
      <c r="GAD251" s="700"/>
      <c r="GAE251" s="488"/>
      <c r="GAF251" s="488"/>
      <c r="GAG251" s="488"/>
      <c r="GAH251" s="488"/>
      <c r="GAI251" s="488"/>
      <c r="GAJ251" s="488"/>
      <c r="GAK251" s="699" t="s">
        <v>10061</v>
      </c>
      <c r="GAL251" s="700"/>
      <c r="GAM251" s="488"/>
      <c r="GAN251" s="488"/>
      <c r="GAO251" s="488"/>
      <c r="GAP251" s="488"/>
      <c r="GAQ251" s="488"/>
      <c r="GAR251" s="488"/>
      <c r="GAS251" s="699" t="s">
        <v>10061</v>
      </c>
      <c r="GAT251" s="700"/>
      <c r="GAU251" s="488"/>
      <c r="GAV251" s="488"/>
      <c r="GAW251" s="488"/>
      <c r="GAX251" s="488"/>
      <c r="GAY251" s="488"/>
      <c r="GAZ251" s="488"/>
      <c r="GBA251" s="699" t="s">
        <v>10061</v>
      </c>
      <c r="GBB251" s="700"/>
      <c r="GBC251" s="488"/>
      <c r="GBD251" s="488"/>
      <c r="GBE251" s="488"/>
      <c r="GBF251" s="488"/>
      <c r="GBG251" s="488"/>
      <c r="GBH251" s="488"/>
      <c r="GBI251" s="699" t="s">
        <v>10061</v>
      </c>
      <c r="GBJ251" s="700"/>
      <c r="GBK251" s="488"/>
      <c r="GBL251" s="488"/>
      <c r="GBM251" s="488"/>
      <c r="GBN251" s="488"/>
      <c r="GBO251" s="488"/>
      <c r="GBP251" s="488"/>
      <c r="GBQ251" s="699" t="s">
        <v>10061</v>
      </c>
      <c r="GBR251" s="700"/>
      <c r="GBS251" s="488"/>
      <c r="GBT251" s="488"/>
      <c r="GBU251" s="488"/>
      <c r="GBV251" s="488"/>
      <c r="GBW251" s="488"/>
      <c r="GBX251" s="488"/>
      <c r="GBY251" s="699" t="s">
        <v>10061</v>
      </c>
      <c r="GBZ251" s="700"/>
      <c r="GCA251" s="488"/>
      <c r="GCB251" s="488"/>
      <c r="GCC251" s="488"/>
      <c r="GCD251" s="488"/>
      <c r="GCE251" s="488"/>
      <c r="GCF251" s="488"/>
      <c r="GCG251" s="699" t="s">
        <v>10061</v>
      </c>
      <c r="GCH251" s="700"/>
      <c r="GCI251" s="488"/>
      <c r="GCJ251" s="488"/>
      <c r="GCK251" s="488"/>
      <c r="GCL251" s="488"/>
      <c r="GCM251" s="488"/>
      <c r="GCN251" s="488"/>
      <c r="GCO251" s="699" t="s">
        <v>10061</v>
      </c>
      <c r="GCP251" s="700"/>
      <c r="GCQ251" s="488"/>
      <c r="GCR251" s="488"/>
      <c r="GCS251" s="488"/>
      <c r="GCT251" s="488"/>
      <c r="GCU251" s="488"/>
      <c r="GCV251" s="488"/>
      <c r="GCW251" s="699" t="s">
        <v>10061</v>
      </c>
      <c r="GCX251" s="700"/>
      <c r="GCY251" s="488"/>
      <c r="GCZ251" s="488"/>
      <c r="GDA251" s="488"/>
      <c r="GDB251" s="488"/>
      <c r="GDC251" s="488"/>
      <c r="GDD251" s="488"/>
      <c r="GDE251" s="699" t="s">
        <v>10061</v>
      </c>
      <c r="GDF251" s="700"/>
      <c r="GDG251" s="488"/>
      <c r="GDH251" s="488"/>
      <c r="GDI251" s="488"/>
      <c r="GDJ251" s="488"/>
      <c r="GDK251" s="488"/>
      <c r="GDL251" s="488"/>
      <c r="GDM251" s="699" t="s">
        <v>10061</v>
      </c>
      <c r="GDN251" s="700"/>
      <c r="GDO251" s="488"/>
      <c r="GDP251" s="488"/>
      <c r="GDQ251" s="488"/>
      <c r="GDR251" s="488"/>
      <c r="GDS251" s="488"/>
      <c r="GDT251" s="488"/>
      <c r="GDU251" s="699" t="s">
        <v>10061</v>
      </c>
      <c r="GDV251" s="700"/>
      <c r="GDW251" s="488"/>
      <c r="GDX251" s="488"/>
      <c r="GDY251" s="488"/>
      <c r="GDZ251" s="488"/>
      <c r="GEA251" s="488"/>
      <c r="GEB251" s="488"/>
      <c r="GEC251" s="699" t="s">
        <v>10061</v>
      </c>
      <c r="GED251" s="700"/>
      <c r="GEE251" s="488"/>
      <c r="GEF251" s="488"/>
      <c r="GEG251" s="488"/>
      <c r="GEH251" s="488"/>
      <c r="GEI251" s="488"/>
      <c r="GEJ251" s="488"/>
      <c r="GEK251" s="699" t="s">
        <v>10061</v>
      </c>
      <c r="GEL251" s="700"/>
      <c r="GEM251" s="488"/>
      <c r="GEN251" s="488"/>
      <c r="GEO251" s="488"/>
      <c r="GEP251" s="488"/>
      <c r="GEQ251" s="488"/>
      <c r="GER251" s="488"/>
      <c r="GES251" s="699" t="s">
        <v>10061</v>
      </c>
      <c r="GET251" s="700"/>
      <c r="GEU251" s="488"/>
      <c r="GEV251" s="488"/>
      <c r="GEW251" s="488"/>
      <c r="GEX251" s="488"/>
      <c r="GEY251" s="488"/>
      <c r="GEZ251" s="488"/>
      <c r="GFA251" s="699" t="s">
        <v>10061</v>
      </c>
      <c r="GFB251" s="700"/>
      <c r="GFC251" s="488"/>
      <c r="GFD251" s="488"/>
      <c r="GFE251" s="488"/>
      <c r="GFF251" s="488"/>
      <c r="GFG251" s="488"/>
      <c r="GFH251" s="488"/>
      <c r="GFI251" s="699" t="s">
        <v>10061</v>
      </c>
      <c r="GFJ251" s="700"/>
      <c r="GFK251" s="488"/>
      <c r="GFL251" s="488"/>
      <c r="GFM251" s="488"/>
      <c r="GFN251" s="488"/>
      <c r="GFO251" s="488"/>
      <c r="GFP251" s="488"/>
      <c r="GFQ251" s="699" t="s">
        <v>10061</v>
      </c>
      <c r="GFR251" s="700"/>
      <c r="GFS251" s="488"/>
      <c r="GFT251" s="488"/>
      <c r="GFU251" s="488"/>
      <c r="GFV251" s="488"/>
      <c r="GFW251" s="488"/>
      <c r="GFX251" s="488"/>
      <c r="GFY251" s="699" t="s">
        <v>10061</v>
      </c>
      <c r="GFZ251" s="700"/>
      <c r="GGA251" s="488"/>
      <c r="GGB251" s="488"/>
      <c r="GGC251" s="488"/>
      <c r="GGD251" s="488"/>
      <c r="GGE251" s="488"/>
      <c r="GGF251" s="488"/>
      <c r="GGG251" s="699" t="s">
        <v>10061</v>
      </c>
      <c r="GGH251" s="700"/>
      <c r="GGI251" s="488"/>
      <c r="GGJ251" s="488"/>
      <c r="GGK251" s="488"/>
      <c r="GGL251" s="488"/>
      <c r="GGM251" s="488"/>
      <c r="GGN251" s="488"/>
      <c r="GGO251" s="699" t="s">
        <v>10061</v>
      </c>
      <c r="GGP251" s="700"/>
      <c r="GGQ251" s="488"/>
      <c r="GGR251" s="488"/>
      <c r="GGS251" s="488"/>
      <c r="GGT251" s="488"/>
      <c r="GGU251" s="488"/>
      <c r="GGV251" s="488"/>
      <c r="GGW251" s="699" t="s">
        <v>10061</v>
      </c>
      <c r="GGX251" s="700"/>
      <c r="GGY251" s="488"/>
      <c r="GGZ251" s="488"/>
      <c r="GHA251" s="488"/>
      <c r="GHB251" s="488"/>
      <c r="GHC251" s="488"/>
      <c r="GHD251" s="488"/>
      <c r="GHE251" s="699" t="s">
        <v>10061</v>
      </c>
      <c r="GHF251" s="700"/>
      <c r="GHG251" s="488"/>
      <c r="GHH251" s="488"/>
      <c r="GHI251" s="488"/>
      <c r="GHJ251" s="488"/>
      <c r="GHK251" s="488"/>
      <c r="GHL251" s="488"/>
      <c r="GHM251" s="699" t="s">
        <v>10061</v>
      </c>
      <c r="GHN251" s="700"/>
      <c r="GHO251" s="488"/>
      <c r="GHP251" s="488"/>
      <c r="GHQ251" s="488"/>
      <c r="GHR251" s="488"/>
      <c r="GHS251" s="488"/>
      <c r="GHT251" s="488"/>
      <c r="GHU251" s="699" t="s">
        <v>10061</v>
      </c>
      <c r="GHV251" s="700"/>
      <c r="GHW251" s="488"/>
      <c r="GHX251" s="488"/>
      <c r="GHY251" s="488"/>
      <c r="GHZ251" s="488"/>
      <c r="GIA251" s="488"/>
      <c r="GIB251" s="488"/>
      <c r="GIC251" s="699" t="s">
        <v>10061</v>
      </c>
      <c r="GID251" s="700"/>
      <c r="GIE251" s="488"/>
      <c r="GIF251" s="488"/>
      <c r="GIG251" s="488"/>
      <c r="GIH251" s="488"/>
      <c r="GII251" s="488"/>
      <c r="GIJ251" s="488"/>
      <c r="GIK251" s="699" t="s">
        <v>10061</v>
      </c>
      <c r="GIL251" s="700"/>
      <c r="GIM251" s="488"/>
      <c r="GIN251" s="488"/>
      <c r="GIO251" s="488"/>
      <c r="GIP251" s="488"/>
      <c r="GIQ251" s="488"/>
      <c r="GIR251" s="488"/>
      <c r="GIS251" s="699" t="s">
        <v>10061</v>
      </c>
      <c r="GIT251" s="700"/>
      <c r="GIU251" s="488"/>
      <c r="GIV251" s="488"/>
      <c r="GIW251" s="488"/>
      <c r="GIX251" s="488"/>
      <c r="GIY251" s="488"/>
      <c r="GIZ251" s="488"/>
      <c r="GJA251" s="699" t="s">
        <v>10061</v>
      </c>
      <c r="GJB251" s="700"/>
      <c r="GJC251" s="488"/>
      <c r="GJD251" s="488"/>
      <c r="GJE251" s="488"/>
      <c r="GJF251" s="488"/>
      <c r="GJG251" s="488"/>
      <c r="GJH251" s="488"/>
      <c r="GJI251" s="699" t="s">
        <v>10061</v>
      </c>
      <c r="GJJ251" s="700"/>
      <c r="GJK251" s="488"/>
      <c r="GJL251" s="488"/>
      <c r="GJM251" s="488"/>
      <c r="GJN251" s="488"/>
      <c r="GJO251" s="488"/>
      <c r="GJP251" s="488"/>
      <c r="GJQ251" s="699" t="s">
        <v>10061</v>
      </c>
      <c r="GJR251" s="700"/>
      <c r="GJS251" s="488"/>
      <c r="GJT251" s="488"/>
      <c r="GJU251" s="488"/>
      <c r="GJV251" s="488"/>
      <c r="GJW251" s="488"/>
      <c r="GJX251" s="488"/>
      <c r="GJY251" s="699" t="s">
        <v>10061</v>
      </c>
      <c r="GJZ251" s="700"/>
      <c r="GKA251" s="488"/>
      <c r="GKB251" s="488"/>
      <c r="GKC251" s="488"/>
      <c r="GKD251" s="488"/>
      <c r="GKE251" s="488"/>
      <c r="GKF251" s="488"/>
      <c r="GKG251" s="699" t="s">
        <v>10061</v>
      </c>
      <c r="GKH251" s="700"/>
      <c r="GKI251" s="488"/>
      <c r="GKJ251" s="488"/>
      <c r="GKK251" s="488"/>
      <c r="GKL251" s="488"/>
      <c r="GKM251" s="488"/>
      <c r="GKN251" s="488"/>
      <c r="GKO251" s="699" t="s">
        <v>10061</v>
      </c>
      <c r="GKP251" s="700"/>
      <c r="GKQ251" s="488"/>
      <c r="GKR251" s="488"/>
      <c r="GKS251" s="488"/>
      <c r="GKT251" s="488"/>
      <c r="GKU251" s="488"/>
      <c r="GKV251" s="488"/>
      <c r="GKW251" s="699" t="s">
        <v>10061</v>
      </c>
      <c r="GKX251" s="700"/>
      <c r="GKY251" s="488"/>
      <c r="GKZ251" s="488"/>
      <c r="GLA251" s="488"/>
      <c r="GLB251" s="488"/>
      <c r="GLC251" s="488"/>
      <c r="GLD251" s="488"/>
      <c r="GLE251" s="699" t="s">
        <v>10061</v>
      </c>
      <c r="GLF251" s="700"/>
      <c r="GLG251" s="488"/>
      <c r="GLH251" s="488"/>
      <c r="GLI251" s="488"/>
      <c r="GLJ251" s="488"/>
      <c r="GLK251" s="488"/>
      <c r="GLL251" s="488"/>
      <c r="GLM251" s="699" t="s">
        <v>10061</v>
      </c>
      <c r="GLN251" s="700"/>
      <c r="GLO251" s="488"/>
      <c r="GLP251" s="488"/>
      <c r="GLQ251" s="488"/>
      <c r="GLR251" s="488"/>
      <c r="GLS251" s="488"/>
      <c r="GLT251" s="488"/>
      <c r="GLU251" s="699" t="s">
        <v>10061</v>
      </c>
      <c r="GLV251" s="700"/>
      <c r="GLW251" s="488"/>
      <c r="GLX251" s="488"/>
      <c r="GLY251" s="488"/>
      <c r="GLZ251" s="488"/>
      <c r="GMA251" s="488"/>
      <c r="GMB251" s="488"/>
      <c r="GMC251" s="699" t="s">
        <v>10061</v>
      </c>
      <c r="GMD251" s="700"/>
      <c r="GME251" s="488"/>
      <c r="GMF251" s="488"/>
      <c r="GMG251" s="488"/>
      <c r="GMH251" s="488"/>
      <c r="GMI251" s="488"/>
      <c r="GMJ251" s="488"/>
      <c r="GMK251" s="699" t="s">
        <v>10061</v>
      </c>
      <c r="GML251" s="700"/>
      <c r="GMM251" s="488"/>
      <c r="GMN251" s="488"/>
      <c r="GMO251" s="488"/>
      <c r="GMP251" s="488"/>
      <c r="GMQ251" s="488"/>
      <c r="GMR251" s="488"/>
      <c r="GMS251" s="699" t="s">
        <v>10061</v>
      </c>
      <c r="GMT251" s="700"/>
      <c r="GMU251" s="488"/>
      <c r="GMV251" s="488"/>
      <c r="GMW251" s="488"/>
      <c r="GMX251" s="488"/>
      <c r="GMY251" s="488"/>
      <c r="GMZ251" s="488"/>
      <c r="GNA251" s="699" t="s">
        <v>10061</v>
      </c>
      <c r="GNB251" s="700"/>
      <c r="GNC251" s="488"/>
      <c r="GND251" s="488"/>
      <c r="GNE251" s="488"/>
      <c r="GNF251" s="488"/>
      <c r="GNG251" s="488"/>
      <c r="GNH251" s="488"/>
      <c r="GNI251" s="699" t="s">
        <v>10061</v>
      </c>
      <c r="GNJ251" s="700"/>
      <c r="GNK251" s="488"/>
      <c r="GNL251" s="488"/>
      <c r="GNM251" s="488"/>
      <c r="GNN251" s="488"/>
      <c r="GNO251" s="488"/>
      <c r="GNP251" s="488"/>
      <c r="GNQ251" s="699" t="s">
        <v>10061</v>
      </c>
      <c r="GNR251" s="700"/>
      <c r="GNS251" s="488"/>
      <c r="GNT251" s="488"/>
      <c r="GNU251" s="488"/>
      <c r="GNV251" s="488"/>
      <c r="GNW251" s="488"/>
      <c r="GNX251" s="488"/>
      <c r="GNY251" s="699" t="s">
        <v>10061</v>
      </c>
      <c r="GNZ251" s="700"/>
      <c r="GOA251" s="488"/>
      <c r="GOB251" s="488"/>
      <c r="GOC251" s="488"/>
      <c r="GOD251" s="488"/>
      <c r="GOE251" s="488"/>
      <c r="GOF251" s="488"/>
      <c r="GOG251" s="699" t="s">
        <v>10061</v>
      </c>
      <c r="GOH251" s="700"/>
      <c r="GOI251" s="488"/>
      <c r="GOJ251" s="488"/>
      <c r="GOK251" s="488"/>
      <c r="GOL251" s="488"/>
      <c r="GOM251" s="488"/>
      <c r="GON251" s="488"/>
      <c r="GOO251" s="699" t="s">
        <v>10061</v>
      </c>
      <c r="GOP251" s="700"/>
      <c r="GOQ251" s="488"/>
      <c r="GOR251" s="488"/>
      <c r="GOS251" s="488"/>
      <c r="GOT251" s="488"/>
      <c r="GOU251" s="488"/>
      <c r="GOV251" s="488"/>
      <c r="GOW251" s="699" t="s">
        <v>10061</v>
      </c>
      <c r="GOX251" s="700"/>
      <c r="GOY251" s="488"/>
      <c r="GOZ251" s="488"/>
      <c r="GPA251" s="488"/>
      <c r="GPB251" s="488"/>
      <c r="GPC251" s="488"/>
      <c r="GPD251" s="488"/>
      <c r="GPE251" s="699" t="s">
        <v>10061</v>
      </c>
      <c r="GPF251" s="700"/>
      <c r="GPG251" s="488"/>
      <c r="GPH251" s="488"/>
      <c r="GPI251" s="488"/>
      <c r="GPJ251" s="488"/>
      <c r="GPK251" s="488"/>
      <c r="GPL251" s="488"/>
      <c r="GPM251" s="699" t="s">
        <v>10061</v>
      </c>
      <c r="GPN251" s="700"/>
      <c r="GPO251" s="488"/>
      <c r="GPP251" s="488"/>
      <c r="GPQ251" s="488"/>
      <c r="GPR251" s="488"/>
      <c r="GPS251" s="488"/>
      <c r="GPT251" s="488"/>
      <c r="GPU251" s="699" t="s">
        <v>10061</v>
      </c>
      <c r="GPV251" s="700"/>
      <c r="GPW251" s="488"/>
      <c r="GPX251" s="488"/>
      <c r="GPY251" s="488"/>
      <c r="GPZ251" s="488"/>
      <c r="GQA251" s="488"/>
      <c r="GQB251" s="488"/>
      <c r="GQC251" s="699" t="s">
        <v>10061</v>
      </c>
      <c r="GQD251" s="700"/>
      <c r="GQE251" s="488"/>
      <c r="GQF251" s="488"/>
      <c r="GQG251" s="488"/>
      <c r="GQH251" s="488"/>
      <c r="GQI251" s="488"/>
      <c r="GQJ251" s="488"/>
      <c r="GQK251" s="699" t="s">
        <v>10061</v>
      </c>
      <c r="GQL251" s="700"/>
      <c r="GQM251" s="488"/>
      <c r="GQN251" s="488"/>
      <c r="GQO251" s="488"/>
      <c r="GQP251" s="488"/>
      <c r="GQQ251" s="488"/>
      <c r="GQR251" s="488"/>
      <c r="GQS251" s="699" t="s">
        <v>10061</v>
      </c>
      <c r="GQT251" s="700"/>
      <c r="GQU251" s="488"/>
      <c r="GQV251" s="488"/>
      <c r="GQW251" s="488"/>
      <c r="GQX251" s="488"/>
      <c r="GQY251" s="488"/>
      <c r="GQZ251" s="488"/>
      <c r="GRA251" s="699" t="s">
        <v>10061</v>
      </c>
      <c r="GRB251" s="700"/>
      <c r="GRC251" s="488"/>
      <c r="GRD251" s="488"/>
      <c r="GRE251" s="488"/>
      <c r="GRF251" s="488"/>
      <c r="GRG251" s="488"/>
      <c r="GRH251" s="488"/>
      <c r="GRI251" s="699" t="s">
        <v>10061</v>
      </c>
      <c r="GRJ251" s="700"/>
      <c r="GRK251" s="488"/>
      <c r="GRL251" s="488"/>
      <c r="GRM251" s="488"/>
      <c r="GRN251" s="488"/>
      <c r="GRO251" s="488"/>
      <c r="GRP251" s="488"/>
      <c r="GRQ251" s="699" t="s">
        <v>10061</v>
      </c>
      <c r="GRR251" s="700"/>
      <c r="GRS251" s="488"/>
      <c r="GRT251" s="488"/>
      <c r="GRU251" s="488"/>
      <c r="GRV251" s="488"/>
      <c r="GRW251" s="488"/>
      <c r="GRX251" s="488"/>
      <c r="GRY251" s="699" t="s">
        <v>10061</v>
      </c>
      <c r="GRZ251" s="700"/>
      <c r="GSA251" s="488"/>
      <c r="GSB251" s="488"/>
      <c r="GSC251" s="488"/>
      <c r="GSD251" s="488"/>
      <c r="GSE251" s="488"/>
      <c r="GSF251" s="488"/>
      <c r="GSG251" s="699" t="s">
        <v>10061</v>
      </c>
      <c r="GSH251" s="700"/>
      <c r="GSI251" s="488"/>
      <c r="GSJ251" s="488"/>
      <c r="GSK251" s="488"/>
      <c r="GSL251" s="488"/>
      <c r="GSM251" s="488"/>
      <c r="GSN251" s="488"/>
      <c r="GSO251" s="699" t="s">
        <v>10061</v>
      </c>
      <c r="GSP251" s="700"/>
      <c r="GSQ251" s="488"/>
      <c r="GSR251" s="488"/>
      <c r="GSS251" s="488"/>
      <c r="GST251" s="488"/>
      <c r="GSU251" s="488"/>
      <c r="GSV251" s="488"/>
      <c r="GSW251" s="699" t="s">
        <v>10061</v>
      </c>
      <c r="GSX251" s="700"/>
      <c r="GSY251" s="488"/>
      <c r="GSZ251" s="488"/>
      <c r="GTA251" s="488"/>
      <c r="GTB251" s="488"/>
      <c r="GTC251" s="488"/>
      <c r="GTD251" s="488"/>
      <c r="GTE251" s="699" t="s">
        <v>10061</v>
      </c>
      <c r="GTF251" s="700"/>
      <c r="GTG251" s="488"/>
      <c r="GTH251" s="488"/>
      <c r="GTI251" s="488"/>
      <c r="GTJ251" s="488"/>
      <c r="GTK251" s="488"/>
      <c r="GTL251" s="488"/>
      <c r="GTM251" s="699" t="s">
        <v>10061</v>
      </c>
      <c r="GTN251" s="700"/>
      <c r="GTO251" s="488"/>
      <c r="GTP251" s="488"/>
      <c r="GTQ251" s="488"/>
      <c r="GTR251" s="488"/>
      <c r="GTS251" s="488"/>
      <c r="GTT251" s="488"/>
      <c r="GTU251" s="699" t="s">
        <v>10061</v>
      </c>
      <c r="GTV251" s="700"/>
      <c r="GTW251" s="488"/>
      <c r="GTX251" s="488"/>
      <c r="GTY251" s="488"/>
      <c r="GTZ251" s="488"/>
      <c r="GUA251" s="488"/>
      <c r="GUB251" s="488"/>
      <c r="GUC251" s="699" t="s">
        <v>10061</v>
      </c>
      <c r="GUD251" s="700"/>
      <c r="GUE251" s="488"/>
      <c r="GUF251" s="488"/>
      <c r="GUG251" s="488"/>
      <c r="GUH251" s="488"/>
      <c r="GUI251" s="488"/>
      <c r="GUJ251" s="488"/>
      <c r="GUK251" s="699" t="s">
        <v>10061</v>
      </c>
      <c r="GUL251" s="700"/>
      <c r="GUM251" s="488"/>
      <c r="GUN251" s="488"/>
      <c r="GUO251" s="488"/>
      <c r="GUP251" s="488"/>
      <c r="GUQ251" s="488"/>
      <c r="GUR251" s="488"/>
      <c r="GUS251" s="699" t="s">
        <v>10061</v>
      </c>
      <c r="GUT251" s="700"/>
      <c r="GUU251" s="488"/>
      <c r="GUV251" s="488"/>
      <c r="GUW251" s="488"/>
      <c r="GUX251" s="488"/>
      <c r="GUY251" s="488"/>
      <c r="GUZ251" s="488"/>
      <c r="GVA251" s="699" t="s">
        <v>10061</v>
      </c>
      <c r="GVB251" s="700"/>
      <c r="GVC251" s="488"/>
      <c r="GVD251" s="488"/>
      <c r="GVE251" s="488"/>
      <c r="GVF251" s="488"/>
      <c r="GVG251" s="488"/>
      <c r="GVH251" s="488"/>
      <c r="GVI251" s="699" t="s">
        <v>10061</v>
      </c>
      <c r="GVJ251" s="700"/>
      <c r="GVK251" s="488"/>
      <c r="GVL251" s="488"/>
      <c r="GVM251" s="488"/>
      <c r="GVN251" s="488"/>
      <c r="GVO251" s="488"/>
      <c r="GVP251" s="488"/>
      <c r="GVQ251" s="699" t="s">
        <v>10061</v>
      </c>
      <c r="GVR251" s="700"/>
      <c r="GVS251" s="488"/>
      <c r="GVT251" s="488"/>
      <c r="GVU251" s="488"/>
      <c r="GVV251" s="488"/>
      <c r="GVW251" s="488"/>
      <c r="GVX251" s="488"/>
      <c r="GVY251" s="699" t="s">
        <v>10061</v>
      </c>
      <c r="GVZ251" s="700"/>
      <c r="GWA251" s="488"/>
      <c r="GWB251" s="488"/>
      <c r="GWC251" s="488"/>
      <c r="GWD251" s="488"/>
      <c r="GWE251" s="488"/>
      <c r="GWF251" s="488"/>
      <c r="GWG251" s="699" t="s">
        <v>10061</v>
      </c>
      <c r="GWH251" s="700"/>
      <c r="GWI251" s="488"/>
      <c r="GWJ251" s="488"/>
      <c r="GWK251" s="488"/>
      <c r="GWL251" s="488"/>
      <c r="GWM251" s="488"/>
      <c r="GWN251" s="488"/>
      <c r="GWO251" s="699" t="s">
        <v>10061</v>
      </c>
      <c r="GWP251" s="700"/>
      <c r="GWQ251" s="488"/>
      <c r="GWR251" s="488"/>
      <c r="GWS251" s="488"/>
      <c r="GWT251" s="488"/>
      <c r="GWU251" s="488"/>
      <c r="GWV251" s="488"/>
      <c r="GWW251" s="699" t="s">
        <v>10061</v>
      </c>
      <c r="GWX251" s="700"/>
      <c r="GWY251" s="488"/>
      <c r="GWZ251" s="488"/>
      <c r="GXA251" s="488"/>
      <c r="GXB251" s="488"/>
      <c r="GXC251" s="488"/>
      <c r="GXD251" s="488"/>
      <c r="GXE251" s="699" t="s">
        <v>10061</v>
      </c>
      <c r="GXF251" s="700"/>
      <c r="GXG251" s="488"/>
      <c r="GXH251" s="488"/>
      <c r="GXI251" s="488"/>
      <c r="GXJ251" s="488"/>
      <c r="GXK251" s="488"/>
      <c r="GXL251" s="488"/>
      <c r="GXM251" s="699" t="s">
        <v>10061</v>
      </c>
      <c r="GXN251" s="700"/>
      <c r="GXO251" s="488"/>
      <c r="GXP251" s="488"/>
      <c r="GXQ251" s="488"/>
      <c r="GXR251" s="488"/>
      <c r="GXS251" s="488"/>
      <c r="GXT251" s="488"/>
      <c r="GXU251" s="699" t="s">
        <v>10061</v>
      </c>
      <c r="GXV251" s="700"/>
      <c r="GXW251" s="488"/>
      <c r="GXX251" s="488"/>
      <c r="GXY251" s="488"/>
      <c r="GXZ251" s="488"/>
      <c r="GYA251" s="488"/>
      <c r="GYB251" s="488"/>
      <c r="GYC251" s="699" t="s">
        <v>10061</v>
      </c>
      <c r="GYD251" s="700"/>
      <c r="GYE251" s="488"/>
      <c r="GYF251" s="488"/>
      <c r="GYG251" s="488"/>
      <c r="GYH251" s="488"/>
      <c r="GYI251" s="488"/>
      <c r="GYJ251" s="488"/>
      <c r="GYK251" s="699" t="s">
        <v>10061</v>
      </c>
      <c r="GYL251" s="700"/>
      <c r="GYM251" s="488"/>
      <c r="GYN251" s="488"/>
      <c r="GYO251" s="488"/>
      <c r="GYP251" s="488"/>
      <c r="GYQ251" s="488"/>
      <c r="GYR251" s="488"/>
      <c r="GYS251" s="699" t="s">
        <v>10061</v>
      </c>
      <c r="GYT251" s="700"/>
      <c r="GYU251" s="488"/>
      <c r="GYV251" s="488"/>
      <c r="GYW251" s="488"/>
      <c r="GYX251" s="488"/>
      <c r="GYY251" s="488"/>
      <c r="GYZ251" s="488"/>
      <c r="GZA251" s="699" t="s">
        <v>10061</v>
      </c>
      <c r="GZB251" s="700"/>
      <c r="GZC251" s="488"/>
      <c r="GZD251" s="488"/>
      <c r="GZE251" s="488"/>
      <c r="GZF251" s="488"/>
      <c r="GZG251" s="488"/>
      <c r="GZH251" s="488"/>
      <c r="GZI251" s="699" t="s">
        <v>10061</v>
      </c>
      <c r="GZJ251" s="700"/>
      <c r="GZK251" s="488"/>
      <c r="GZL251" s="488"/>
      <c r="GZM251" s="488"/>
      <c r="GZN251" s="488"/>
      <c r="GZO251" s="488"/>
      <c r="GZP251" s="488"/>
      <c r="GZQ251" s="699" t="s">
        <v>10061</v>
      </c>
      <c r="GZR251" s="700"/>
      <c r="GZS251" s="488"/>
      <c r="GZT251" s="488"/>
      <c r="GZU251" s="488"/>
      <c r="GZV251" s="488"/>
      <c r="GZW251" s="488"/>
      <c r="GZX251" s="488"/>
      <c r="GZY251" s="699" t="s">
        <v>10061</v>
      </c>
      <c r="GZZ251" s="700"/>
      <c r="HAA251" s="488"/>
      <c r="HAB251" s="488"/>
      <c r="HAC251" s="488"/>
      <c r="HAD251" s="488"/>
      <c r="HAE251" s="488"/>
      <c r="HAF251" s="488"/>
      <c r="HAG251" s="699" t="s">
        <v>10061</v>
      </c>
      <c r="HAH251" s="700"/>
      <c r="HAI251" s="488"/>
      <c r="HAJ251" s="488"/>
      <c r="HAK251" s="488"/>
      <c r="HAL251" s="488"/>
      <c r="HAM251" s="488"/>
      <c r="HAN251" s="488"/>
      <c r="HAO251" s="699" t="s">
        <v>10061</v>
      </c>
      <c r="HAP251" s="700"/>
      <c r="HAQ251" s="488"/>
      <c r="HAR251" s="488"/>
      <c r="HAS251" s="488"/>
      <c r="HAT251" s="488"/>
      <c r="HAU251" s="488"/>
      <c r="HAV251" s="488"/>
      <c r="HAW251" s="699" t="s">
        <v>10061</v>
      </c>
      <c r="HAX251" s="700"/>
      <c r="HAY251" s="488"/>
      <c r="HAZ251" s="488"/>
      <c r="HBA251" s="488"/>
      <c r="HBB251" s="488"/>
      <c r="HBC251" s="488"/>
      <c r="HBD251" s="488"/>
      <c r="HBE251" s="699" t="s">
        <v>10061</v>
      </c>
      <c r="HBF251" s="700"/>
      <c r="HBG251" s="488"/>
      <c r="HBH251" s="488"/>
      <c r="HBI251" s="488"/>
      <c r="HBJ251" s="488"/>
      <c r="HBK251" s="488"/>
      <c r="HBL251" s="488"/>
      <c r="HBM251" s="699" t="s">
        <v>10061</v>
      </c>
      <c r="HBN251" s="700"/>
      <c r="HBO251" s="488"/>
      <c r="HBP251" s="488"/>
      <c r="HBQ251" s="488"/>
      <c r="HBR251" s="488"/>
      <c r="HBS251" s="488"/>
      <c r="HBT251" s="488"/>
      <c r="HBU251" s="699" t="s">
        <v>10061</v>
      </c>
      <c r="HBV251" s="700"/>
      <c r="HBW251" s="488"/>
      <c r="HBX251" s="488"/>
      <c r="HBY251" s="488"/>
      <c r="HBZ251" s="488"/>
      <c r="HCA251" s="488"/>
      <c r="HCB251" s="488"/>
      <c r="HCC251" s="699" t="s">
        <v>10061</v>
      </c>
      <c r="HCD251" s="700"/>
      <c r="HCE251" s="488"/>
      <c r="HCF251" s="488"/>
      <c r="HCG251" s="488"/>
      <c r="HCH251" s="488"/>
      <c r="HCI251" s="488"/>
      <c r="HCJ251" s="488"/>
      <c r="HCK251" s="699" t="s">
        <v>10061</v>
      </c>
      <c r="HCL251" s="700"/>
      <c r="HCM251" s="488"/>
      <c r="HCN251" s="488"/>
      <c r="HCO251" s="488"/>
      <c r="HCP251" s="488"/>
      <c r="HCQ251" s="488"/>
      <c r="HCR251" s="488"/>
      <c r="HCS251" s="699" t="s">
        <v>10061</v>
      </c>
      <c r="HCT251" s="700"/>
      <c r="HCU251" s="488"/>
      <c r="HCV251" s="488"/>
      <c r="HCW251" s="488"/>
      <c r="HCX251" s="488"/>
      <c r="HCY251" s="488"/>
      <c r="HCZ251" s="488"/>
      <c r="HDA251" s="699" t="s">
        <v>10061</v>
      </c>
      <c r="HDB251" s="700"/>
      <c r="HDC251" s="488"/>
      <c r="HDD251" s="488"/>
      <c r="HDE251" s="488"/>
      <c r="HDF251" s="488"/>
      <c r="HDG251" s="488"/>
      <c r="HDH251" s="488"/>
      <c r="HDI251" s="699" t="s">
        <v>10061</v>
      </c>
      <c r="HDJ251" s="700"/>
      <c r="HDK251" s="488"/>
      <c r="HDL251" s="488"/>
      <c r="HDM251" s="488"/>
      <c r="HDN251" s="488"/>
      <c r="HDO251" s="488"/>
      <c r="HDP251" s="488"/>
      <c r="HDQ251" s="699" t="s">
        <v>10061</v>
      </c>
      <c r="HDR251" s="700"/>
      <c r="HDS251" s="488"/>
      <c r="HDT251" s="488"/>
      <c r="HDU251" s="488"/>
      <c r="HDV251" s="488"/>
      <c r="HDW251" s="488"/>
      <c r="HDX251" s="488"/>
      <c r="HDY251" s="699" t="s">
        <v>10061</v>
      </c>
      <c r="HDZ251" s="700"/>
      <c r="HEA251" s="488"/>
      <c r="HEB251" s="488"/>
      <c r="HEC251" s="488"/>
      <c r="HED251" s="488"/>
      <c r="HEE251" s="488"/>
      <c r="HEF251" s="488"/>
      <c r="HEG251" s="699" t="s">
        <v>10061</v>
      </c>
      <c r="HEH251" s="700"/>
      <c r="HEI251" s="488"/>
      <c r="HEJ251" s="488"/>
      <c r="HEK251" s="488"/>
      <c r="HEL251" s="488"/>
      <c r="HEM251" s="488"/>
      <c r="HEN251" s="488"/>
      <c r="HEO251" s="699" t="s">
        <v>10061</v>
      </c>
      <c r="HEP251" s="700"/>
      <c r="HEQ251" s="488"/>
      <c r="HER251" s="488"/>
      <c r="HES251" s="488"/>
      <c r="HET251" s="488"/>
      <c r="HEU251" s="488"/>
      <c r="HEV251" s="488"/>
      <c r="HEW251" s="699" t="s">
        <v>10061</v>
      </c>
      <c r="HEX251" s="700"/>
      <c r="HEY251" s="488"/>
      <c r="HEZ251" s="488"/>
      <c r="HFA251" s="488"/>
      <c r="HFB251" s="488"/>
      <c r="HFC251" s="488"/>
      <c r="HFD251" s="488"/>
      <c r="HFE251" s="699" t="s">
        <v>10061</v>
      </c>
      <c r="HFF251" s="700"/>
      <c r="HFG251" s="488"/>
      <c r="HFH251" s="488"/>
      <c r="HFI251" s="488"/>
      <c r="HFJ251" s="488"/>
      <c r="HFK251" s="488"/>
      <c r="HFL251" s="488"/>
      <c r="HFM251" s="699" t="s">
        <v>10061</v>
      </c>
      <c r="HFN251" s="700"/>
      <c r="HFO251" s="488"/>
      <c r="HFP251" s="488"/>
      <c r="HFQ251" s="488"/>
      <c r="HFR251" s="488"/>
      <c r="HFS251" s="488"/>
      <c r="HFT251" s="488"/>
      <c r="HFU251" s="699" t="s">
        <v>10061</v>
      </c>
      <c r="HFV251" s="700"/>
      <c r="HFW251" s="488"/>
      <c r="HFX251" s="488"/>
      <c r="HFY251" s="488"/>
      <c r="HFZ251" s="488"/>
      <c r="HGA251" s="488"/>
      <c r="HGB251" s="488"/>
      <c r="HGC251" s="699" t="s">
        <v>10061</v>
      </c>
      <c r="HGD251" s="700"/>
      <c r="HGE251" s="488"/>
      <c r="HGF251" s="488"/>
      <c r="HGG251" s="488"/>
      <c r="HGH251" s="488"/>
      <c r="HGI251" s="488"/>
      <c r="HGJ251" s="488"/>
      <c r="HGK251" s="699" t="s">
        <v>10061</v>
      </c>
      <c r="HGL251" s="700"/>
      <c r="HGM251" s="488"/>
      <c r="HGN251" s="488"/>
      <c r="HGO251" s="488"/>
      <c r="HGP251" s="488"/>
      <c r="HGQ251" s="488"/>
      <c r="HGR251" s="488"/>
      <c r="HGS251" s="699" t="s">
        <v>10061</v>
      </c>
      <c r="HGT251" s="700"/>
      <c r="HGU251" s="488"/>
      <c r="HGV251" s="488"/>
      <c r="HGW251" s="488"/>
      <c r="HGX251" s="488"/>
      <c r="HGY251" s="488"/>
      <c r="HGZ251" s="488"/>
      <c r="HHA251" s="699" t="s">
        <v>10061</v>
      </c>
      <c r="HHB251" s="700"/>
      <c r="HHC251" s="488"/>
      <c r="HHD251" s="488"/>
      <c r="HHE251" s="488"/>
      <c r="HHF251" s="488"/>
      <c r="HHG251" s="488"/>
      <c r="HHH251" s="488"/>
      <c r="HHI251" s="699" t="s">
        <v>10061</v>
      </c>
      <c r="HHJ251" s="700"/>
      <c r="HHK251" s="488"/>
      <c r="HHL251" s="488"/>
      <c r="HHM251" s="488"/>
      <c r="HHN251" s="488"/>
      <c r="HHO251" s="488"/>
      <c r="HHP251" s="488"/>
      <c r="HHQ251" s="699" t="s">
        <v>10061</v>
      </c>
      <c r="HHR251" s="700"/>
      <c r="HHS251" s="488"/>
      <c r="HHT251" s="488"/>
      <c r="HHU251" s="488"/>
      <c r="HHV251" s="488"/>
      <c r="HHW251" s="488"/>
      <c r="HHX251" s="488"/>
      <c r="HHY251" s="699" t="s">
        <v>10061</v>
      </c>
      <c r="HHZ251" s="700"/>
      <c r="HIA251" s="488"/>
      <c r="HIB251" s="488"/>
      <c r="HIC251" s="488"/>
      <c r="HID251" s="488"/>
      <c r="HIE251" s="488"/>
      <c r="HIF251" s="488"/>
      <c r="HIG251" s="699" t="s">
        <v>10061</v>
      </c>
      <c r="HIH251" s="700"/>
      <c r="HII251" s="488"/>
      <c r="HIJ251" s="488"/>
      <c r="HIK251" s="488"/>
      <c r="HIL251" s="488"/>
      <c r="HIM251" s="488"/>
      <c r="HIN251" s="488"/>
      <c r="HIO251" s="699" t="s">
        <v>10061</v>
      </c>
      <c r="HIP251" s="700"/>
      <c r="HIQ251" s="488"/>
      <c r="HIR251" s="488"/>
      <c r="HIS251" s="488"/>
      <c r="HIT251" s="488"/>
      <c r="HIU251" s="488"/>
      <c r="HIV251" s="488"/>
      <c r="HIW251" s="699" t="s">
        <v>10061</v>
      </c>
      <c r="HIX251" s="700"/>
      <c r="HIY251" s="488"/>
      <c r="HIZ251" s="488"/>
      <c r="HJA251" s="488"/>
      <c r="HJB251" s="488"/>
      <c r="HJC251" s="488"/>
      <c r="HJD251" s="488"/>
      <c r="HJE251" s="699" t="s">
        <v>10061</v>
      </c>
      <c r="HJF251" s="700"/>
      <c r="HJG251" s="488"/>
      <c r="HJH251" s="488"/>
      <c r="HJI251" s="488"/>
      <c r="HJJ251" s="488"/>
      <c r="HJK251" s="488"/>
      <c r="HJL251" s="488"/>
      <c r="HJM251" s="699" t="s">
        <v>10061</v>
      </c>
      <c r="HJN251" s="700"/>
      <c r="HJO251" s="488"/>
      <c r="HJP251" s="488"/>
      <c r="HJQ251" s="488"/>
      <c r="HJR251" s="488"/>
      <c r="HJS251" s="488"/>
      <c r="HJT251" s="488"/>
      <c r="HJU251" s="699" t="s">
        <v>10061</v>
      </c>
      <c r="HJV251" s="700"/>
      <c r="HJW251" s="488"/>
      <c r="HJX251" s="488"/>
      <c r="HJY251" s="488"/>
      <c r="HJZ251" s="488"/>
      <c r="HKA251" s="488"/>
      <c r="HKB251" s="488"/>
      <c r="HKC251" s="699" t="s">
        <v>10061</v>
      </c>
      <c r="HKD251" s="700"/>
      <c r="HKE251" s="488"/>
      <c r="HKF251" s="488"/>
      <c r="HKG251" s="488"/>
      <c r="HKH251" s="488"/>
      <c r="HKI251" s="488"/>
      <c r="HKJ251" s="488"/>
      <c r="HKK251" s="699" t="s">
        <v>10061</v>
      </c>
      <c r="HKL251" s="700"/>
      <c r="HKM251" s="488"/>
      <c r="HKN251" s="488"/>
      <c r="HKO251" s="488"/>
      <c r="HKP251" s="488"/>
      <c r="HKQ251" s="488"/>
      <c r="HKR251" s="488"/>
      <c r="HKS251" s="699" t="s">
        <v>10061</v>
      </c>
      <c r="HKT251" s="700"/>
      <c r="HKU251" s="488"/>
      <c r="HKV251" s="488"/>
      <c r="HKW251" s="488"/>
      <c r="HKX251" s="488"/>
      <c r="HKY251" s="488"/>
      <c r="HKZ251" s="488"/>
      <c r="HLA251" s="699" t="s">
        <v>10061</v>
      </c>
      <c r="HLB251" s="700"/>
      <c r="HLC251" s="488"/>
      <c r="HLD251" s="488"/>
      <c r="HLE251" s="488"/>
      <c r="HLF251" s="488"/>
      <c r="HLG251" s="488"/>
      <c r="HLH251" s="488"/>
      <c r="HLI251" s="699" t="s">
        <v>10061</v>
      </c>
      <c r="HLJ251" s="700"/>
      <c r="HLK251" s="488"/>
      <c r="HLL251" s="488"/>
      <c r="HLM251" s="488"/>
      <c r="HLN251" s="488"/>
      <c r="HLO251" s="488"/>
      <c r="HLP251" s="488"/>
      <c r="HLQ251" s="699" t="s">
        <v>10061</v>
      </c>
      <c r="HLR251" s="700"/>
      <c r="HLS251" s="488"/>
      <c r="HLT251" s="488"/>
      <c r="HLU251" s="488"/>
      <c r="HLV251" s="488"/>
      <c r="HLW251" s="488"/>
      <c r="HLX251" s="488"/>
      <c r="HLY251" s="699" t="s">
        <v>10061</v>
      </c>
      <c r="HLZ251" s="700"/>
      <c r="HMA251" s="488"/>
      <c r="HMB251" s="488"/>
      <c r="HMC251" s="488"/>
      <c r="HMD251" s="488"/>
      <c r="HME251" s="488"/>
      <c r="HMF251" s="488"/>
      <c r="HMG251" s="699" t="s">
        <v>10061</v>
      </c>
      <c r="HMH251" s="700"/>
      <c r="HMI251" s="488"/>
      <c r="HMJ251" s="488"/>
      <c r="HMK251" s="488"/>
      <c r="HML251" s="488"/>
      <c r="HMM251" s="488"/>
      <c r="HMN251" s="488"/>
      <c r="HMO251" s="699" t="s">
        <v>10061</v>
      </c>
      <c r="HMP251" s="700"/>
      <c r="HMQ251" s="488"/>
      <c r="HMR251" s="488"/>
      <c r="HMS251" s="488"/>
      <c r="HMT251" s="488"/>
      <c r="HMU251" s="488"/>
      <c r="HMV251" s="488"/>
      <c r="HMW251" s="699" t="s">
        <v>10061</v>
      </c>
      <c r="HMX251" s="700"/>
      <c r="HMY251" s="488"/>
      <c r="HMZ251" s="488"/>
      <c r="HNA251" s="488"/>
      <c r="HNB251" s="488"/>
      <c r="HNC251" s="488"/>
      <c r="HND251" s="488"/>
      <c r="HNE251" s="699" t="s">
        <v>10061</v>
      </c>
      <c r="HNF251" s="700"/>
      <c r="HNG251" s="488"/>
      <c r="HNH251" s="488"/>
      <c r="HNI251" s="488"/>
      <c r="HNJ251" s="488"/>
      <c r="HNK251" s="488"/>
      <c r="HNL251" s="488"/>
      <c r="HNM251" s="699" t="s">
        <v>10061</v>
      </c>
      <c r="HNN251" s="700"/>
      <c r="HNO251" s="488"/>
      <c r="HNP251" s="488"/>
      <c r="HNQ251" s="488"/>
      <c r="HNR251" s="488"/>
      <c r="HNS251" s="488"/>
      <c r="HNT251" s="488"/>
      <c r="HNU251" s="699" t="s">
        <v>10061</v>
      </c>
      <c r="HNV251" s="700"/>
      <c r="HNW251" s="488"/>
      <c r="HNX251" s="488"/>
      <c r="HNY251" s="488"/>
      <c r="HNZ251" s="488"/>
      <c r="HOA251" s="488"/>
      <c r="HOB251" s="488"/>
      <c r="HOC251" s="699" t="s">
        <v>10061</v>
      </c>
      <c r="HOD251" s="700"/>
      <c r="HOE251" s="488"/>
      <c r="HOF251" s="488"/>
      <c r="HOG251" s="488"/>
      <c r="HOH251" s="488"/>
      <c r="HOI251" s="488"/>
      <c r="HOJ251" s="488"/>
      <c r="HOK251" s="699" t="s">
        <v>10061</v>
      </c>
      <c r="HOL251" s="700"/>
      <c r="HOM251" s="488"/>
      <c r="HON251" s="488"/>
      <c r="HOO251" s="488"/>
      <c r="HOP251" s="488"/>
      <c r="HOQ251" s="488"/>
      <c r="HOR251" s="488"/>
      <c r="HOS251" s="699" t="s">
        <v>10061</v>
      </c>
      <c r="HOT251" s="700"/>
      <c r="HOU251" s="488"/>
      <c r="HOV251" s="488"/>
      <c r="HOW251" s="488"/>
      <c r="HOX251" s="488"/>
      <c r="HOY251" s="488"/>
      <c r="HOZ251" s="488"/>
      <c r="HPA251" s="699" t="s">
        <v>10061</v>
      </c>
      <c r="HPB251" s="700"/>
      <c r="HPC251" s="488"/>
      <c r="HPD251" s="488"/>
      <c r="HPE251" s="488"/>
      <c r="HPF251" s="488"/>
      <c r="HPG251" s="488"/>
      <c r="HPH251" s="488"/>
      <c r="HPI251" s="699" t="s">
        <v>10061</v>
      </c>
      <c r="HPJ251" s="700"/>
      <c r="HPK251" s="488"/>
      <c r="HPL251" s="488"/>
      <c r="HPM251" s="488"/>
      <c r="HPN251" s="488"/>
      <c r="HPO251" s="488"/>
      <c r="HPP251" s="488"/>
      <c r="HPQ251" s="699" t="s">
        <v>10061</v>
      </c>
      <c r="HPR251" s="700"/>
      <c r="HPS251" s="488"/>
      <c r="HPT251" s="488"/>
      <c r="HPU251" s="488"/>
      <c r="HPV251" s="488"/>
      <c r="HPW251" s="488"/>
      <c r="HPX251" s="488"/>
      <c r="HPY251" s="699" t="s">
        <v>10061</v>
      </c>
      <c r="HPZ251" s="700"/>
      <c r="HQA251" s="488"/>
      <c r="HQB251" s="488"/>
      <c r="HQC251" s="488"/>
      <c r="HQD251" s="488"/>
      <c r="HQE251" s="488"/>
      <c r="HQF251" s="488"/>
      <c r="HQG251" s="699" t="s">
        <v>10061</v>
      </c>
      <c r="HQH251" s="700"/>
      <c r="HQI251" s="488"/>
      <c r="HQJ251" s="488"/>
      <c r="HQK251" s="488"/>
      <c r="HQL251" s="488"/>
      <c r="HQM251" s="488"/>
      <c r="HQN251" s="488"/>
      <c r="HQO251" s="699" t="s">
        <v>10061</v>
      </c>
      <c r="HQP251" s="700"/>
      <c r="HQQ251" s="488"/>
      <c r="HQR251" s="488"/>
      <c r="HQS251" s="488"/>
      <c r="HQT251" s="488"/>
      <c r="HQU251" s="488"/>
      <c r="HQV251" s="488"/>
      <c r="HQW251" s="699" t="s">
        <v>10061</v>
      </c>
      <c r="HQX251" s="700"/>
      <c r="HQY251" s="488"/>
      <c r="HQZ251" s="488"/>
      <c r="HRA251" s="488"/>
      <c r="HRB251" s="488"/>
      <c r="HRC251" s="488"/>
      <c r="HRD251" s="488"/>
      <c r="HRE251" s="699" t="s">
        <v>10061</v>
      </c>
      <c r="HRF251" s="700"/>
      <c r="HRG251" s="488"/>
      <c r="HRH251" s="488"/>
      <c r="HRI251" s="488"/>
      <c r="HRJ251" s="488"/>
      <c r="HRK251" s="488"/>
      <c r="HRL251" s="488"/>
      <c r="HRM251" s="699" t="s">
        <v>10061</v>
      </c>
      <c r="HRN251" s="700"/>
      <c r="HRO251" s="488"/>
      <c r="HRP251" s="488"/>
      <c r="HRQ251" s="488"/>
      <c r="HRR251" s="488"/>
      <c r="HRS251" s="488"/>
      <c r="HRT251" s="488"/>
      <c r="HRU251" s="699" t="s">
        <v>10061</v>
      </c>
      <c r="HRV251" s="700"/>
      <c r="HRW251" s="488"/>
      <c r="HRX251" s="488"/>
      <c r="HRY251" s="488"/>
      <c r="HRZ251" s="488"/>
      <c r="HSA251" s="488"/>
      <c r="HSB251" s="488"/>
      <c r="HSC251" s="699" t="s">
        <v>10061</v>
      </c>
      <c r="HSD251" s="700"/>
      <c r="HSE251" s="488"/>
      <c r="HSF251" s="488"/>
      <c r="HSG251" s="488"/>
      <c r="HSH251" s="488"/>
      <c r="HSI251" s="488"/>
      <c r="HSJ251" s="488"/>
      <c r="HSK251" s="699" t="s">
        <v>10061</v>
      </c>
      <c r="HSL251" s="700"/>
      <c r="HSM251" s="488"/>
      <c r="HSN251" s="488"/>
      <c r="HSO251" s="488"/>
      <c r="HSP251" s="488"/>
      <c r="HSQ251" s="488"/>
      <c r="HSR251" s="488"/>
      <c r="HSS251" s="699" t="s">
        <v>10061</v>
      </c>
      <c r="HST251" s="700"/>
      <c r="HSU251" s="488"/>
      <c r="HSV251" s="488"/>
      <c r="HSW251" s="488"/>
      <c r="HSX251" s="488"/>
      <c r="HSY251" s="488"/>
      <c r="HSZ251" s="488"/>
      <c r="HTA251" s="699" t="s">
        <v>10061</v>
      </c>
      <c r="HTB251" s="700"/>
      <c r="HTC251" s="488"/>
      <c r="HTD251" s="488"/>
      <c r="HTE251" s="488"/>
      <c r="HTF251" s="488"/>
      <c r="HTG251" s="488"/>
      <c r="HTH251" s="488"/>
      <c r="HTI251" s="699" t="s">
        <v>10061</v>
      </c>
      <c r="HTJ251" s="700"/>
      <c r="HTK251" s="488"/>
      <c r="HTL251" s="488"/>
      <c r="HTM251" s="488"/>
      <c r="HTN251" s="488"/>
      <c r="HTO251" s="488"/>
      <c r="HTP251" s="488"/>
      <c r="HTQ251" s="699" t="s">
        <v>10061</v>
      </c>
      <c r="HTR251" s="700"/>
      <c r="HTS251" s="488"/>
      <c r="HTT251" s="488"/>
      <c r="HTU251" s="488"/>
      <c r="HTV251" s="488"/>
      <c r="HTW251" s="488"/>
      <c r="HTX251" s="488"/>
      <c r="HTY251" s="699" t="s">
        <v>10061</v>
      </c>
      <c r="HTZ251" s="700"/>
      <c r="HUA251" s="488"/>
      <c r="HUB251" s="488"/>
      <c r="HUC251" s="488"/>
      <c r="HUD251" s="488"/>
      <c r="HUE251" s="488"/>
      <c r="HUF251" s="488"/>
      <c r="HUG251" s="699" t="s">
        <v>10061</v>
      </c>
      <c r="HUH251" s="700"/>
      <c r="HUI251" s="488"/>
      <c r="HUJ251" s="488"/>
      <c r="HUK251" s="488"/>
      <c r="HUL251" s="488"/>
      <c r="HUM251" s="488"/>
      <c r="HUN251" s="488"/>
      <c r="HUO251" s="699" t="s">
        <v>10061</v>
      </c>
      <c r="HUP251" s="700"/>
      <c r="HUQ251" s="488"/>
      <c r="HUR251" s="488"/>
      <c r="HUS251" s="488"/>
      <c r="HUT251" s="488"/>
      <c r="HUU251" s="488"/>
      <c r="HUV251" s="488"/>
      <c r="HUW251" s="699" t="s">
        <v>10061</v>
      </c>
      <c r="HUX251" s="700"/>
      <c r="HUY251" s="488"/>
      <c r="HUZ251" s="488"/>
      <c r="HVA251" s="488"/>
      <c r="HVB251" s="488"/>
      <c r="HVC251" s="488"/>
      <c r="HVD251" s="488"/>
      <c r="HVE251" s="699" t="s">
        <v>10061</v>
      </c>
      <c r="HVF251" s="700"/>
      <c r="HVG251" s="488"/>
      <c r="HVH251" s="488"/>
      <c r="HVI251" s="488"/>
      <c r="HVJ251" s="488"/>
      <c r="HVK251" s="488"/>
      <c r="HVL251" s="488"/>
      <c r="HVM251" s="699" t="s">
        <v>10061</v>
      </c>
      <c r="HVN251" s="700"/>
      <c r="HVO251" s="488"/>
      <c r="HVP251" s="488"/>
      <c r="HVQ251" s="488"/>
      <c r="HVR251" s="488"/>
      <c r="HVS251" s="488"/>
      <c r="HVT251" s="488"/>
      <c r="HVU251" s="699" t="s">
        <v>10061</v>
      </c>
      <c r="HVV251" s="700"/>
      <c r="HVW251" s="488"/>
      <c r="HVX251" s="488"/>
      <c r="HVY251" s="488"/>
      <c r="HVZ251" s="488"/>
      <c r="HWA251" s="488"/>
      <c r="HWB251" s="488"/>
      <c r="HWC251" s="699" t="s">
        <v>10061</v>
      </c>
      <c r="HWD251" s="700"/>
      <c r="HWE251" s="488"/>
      <c r="HWF251" s="488"/>
      <c r="HWG251" s="488"/>
      <c r="HWH251" s="488"/>
      <c r="HWI251" s="488"/>
      <c r="HWJ251" s="488"/>
      <c r="HWK251" s="699" t="s">
        <v>10061</v>
      </c>
      <c r="HWL251" s="700"/>
      <c r="HWM251" s="488"/>
      <c r="HWN251" s="488"/>
      <c r="HWO251" s="488"/>
      <c r="HWP251" s="488"/>
      <c r="HWQ251" s="488"/>
      <c r="HWR251" s="488"/>
      <c r="HWS251" s="699" t="s">
        <v>10061</v>
      </c>
      <c r="HWT251" s="700"/>
      <c r="HWU251" s="488"/>
      <c r="HWV251" s="488"/>
      <c r="HWW251" s="488"/>
      <c r="HWX251" s="488"/>
      <c r="HWY251" s="488"/>
      <c r="HWZ251" s="488"/>
      <c r="HXA251" s="699" t="s">
        <v>10061</v>
      </c>
      <c r="HXB251" s="700"/>
      <c r="HXC251" s="488"/>
      <c r="HXD251" s="488"/>
      <c r="HXE251" s="488"/>
      <c r="HXF251" s="488"/>
      <c r="HXG251" s="488"/>
      <c r="HXH251" s="488"/>
      <c r="HXI251" s="699" t="s">
        <v>10061</v>
      </c>
      <c r="HXJ251" s="700"/>
      <c r="HXK251" s="488"/>
      <c r="HXL251" s="488"/>
      <c r="HXM251" s="488"/>
      <c r="HXN251" s="488"/>
      <c r="HXO251" s="488"/>
      <c r="HXP251" s="488"/>
      <c r="HXQ251" s="699" t="s">
        <v>10061</v>
      </c>
      <c r="HXR251" s="700"/>
      <c r="HXS251" s="488"/>
      <c r="HXT251" s="488"/>
      <c r="HXU251" s="488"/>
      <c r="HXV251" s="488"/>
      <c r="HXW251" s="488"/>
      <c r="HXX251" s="488"/>
      <c r="HXY251" s="699" t="s">
        <v>10061</v>
      </c>
      <c r="HXZ251" s="700"/>
      <c r="HYA251" s="488"/>
      <c r="HYB251" s="488"/>
      <c r="HYC251" s="488"/>
      <c r="HYD251" s="488"/>
      <c r="HYE251" s="488"/>
      <c r="HYF251" s="488"/>
      <c r="HYG251" s="699" t="s">
        <v>10061</v>
      </c>
      <c r="HYH251" s="700"/>
      <c r="HYI251" s="488"/>
      <c r="HYJ251" s="488"/>
      <c r="HYK251" s="488"/>
      <c r="HYL251" s="488"/>
      <c r="HYM251" s="488"/>
      <c r="HYN251" s="488"/>
      <c r="HYO251" s="699" t="s">
        <v>10061</v>
      </c>
      <c r="HYP251" s="700"/>
      <c r="HYQ251" s="488"/>
      <c r="HYR251" s="488"/>
      <c r="HYS251" s="488"/>
      <c r="HYT251" s="488"/>
      <c r="HYU251" s="488"/>
      <c r="HYV251" s="488"/>
      <c r="HYW251" s="699" t="s">
        <v>10061</v>
      </c>
      <c r="HYX251" s="700"/>
      <c r="HYY251" s="488"/>
      <c r="HYZ251" s="488"/>
      <c r="HZA251" s="488"/>
      <c r="HZB251" s="488"/>
      <c r="HZC251" s="488"/>
      <c r="HZD251" s="488"/>
      <c r="HZE251" s="699" t="s">
        <v>10061</v>
      </c>
      <c r="HZF251" s="700"/>
      <c r="HZG251" s="488"/>
      <c r="HZH251" s="488"/>
      <c r="HZI251" s="488"/>
      <c r="HZJ251" s="488"/>
      <c r="HZK251" s="488"/>
      <c r="HZL251" s="488"/>
      <c r="HZM251" s="699" t="s">
        <v>10061</v>
      </c>
      <c r="HZN251" s="700"/>
      <c r="HZO251" s="488"/>
      <c r="HZP251" s="488"/>
      <c r="HZQ251" s="488"/>
      <c r="HZR251" s="488"/>
      <c r="HZS251" s="488"/>
      <c r="HZT251" s="488"/>
      <c r="HZU251" s="699" t="s">
        <v>10061</v>
      </c>
      <c r="HZV251" s="700"/>
      <c r="HZW251" s="488"/>
      <c r="HZX251" s="488"/>
      <c r="HZY251" s="488"/>
      <c r="HZZ251" s="488"/>
      <c r="IAA251" s="488"/>
      <c r="IAB251" s="488"/>
      <c r="IAC251" s="699" t="s">
        <v>10061</v>
      </c>
      <c r="IAD251" s="700"/>
      <c r="IAE251" s="488"/>
      <c r="IAF251" s="488"/>
      <c r="IAG251" s="488"/>
      <c r="IAH251" s="488"/>
      <c r="IAI251" s="488"/>
      <c r="IAJ251" s="488"/>
      <c r="IAK251" s="699" t="s">
        <v>10061</v>
      </c>
      <c r="IAL251" s="700"/>
      <c r="IAM251" s="488"/>
      <c r="IAN251" s="488"/>
      <c r="IAO251" s="488"/>
      <c r="IAP251" s="488"/>
      <c r="IAQ251" s="488"/>
      <c r="IAR251" s="488"/>
      <c r="IAS251" s="699" t="s">
        <v>10061</v>
      </c>
      <c r="IAT251" s="700"/>
      <c r="IAU251" s="488"/>
      <c r="IAV251" s="488"/>
      <c r="IAW251" s="488"/>
      <c r="IAX251" s="488"/>
      <c r="IAY251" s="488"/>
      <c r="IAZ251" s="488"/>
      <c r="IBA251" s="699" t="s">
        <v>10061</v>
      </c>
      <c r="IBB251" s="700"/>
      <c r="IBC251" s="488"/>
      <c r="IBD251" s="488"/>
      <c r="IBE251" s="488"/>
      <c r="IBF251" s="488"/>
      <c r="IBG251" s="488"/>
      <c r="IBH251" s="488"/>
      <c r="IBI251" s="699" t="s">
        <v>10061</v>
      </c>
      <c r="IBJ251" s="700"/>
      <c r="IBK251" s="488"/>
      <c r="IBL251" s="488"/>
      <c r="IBM251" s="488"/>
      <c r="IBN251" s="488"/>
      <c r="IBO251" s="488"/>
      <c r="IBP251" s="488"/>
      <c r="IBQ251" s="699" t="s">
        <v>10061</v>
      </c>
      <c r="IBR251" s="700"/>
      <c r="IBS251" s="488"/>
      <c r="IBT251" s="488"/>
      <c r="IBU251" s="488"/>
      <c r="IBV251" s="488"/>
      <c r="IBW251" s="488"/>
      <c r="IBX251" s="488"/>
      <c r="IBY251" s="699" t="s">
        <v>10061</v>
      </c>
      <c r="IBZ251" s="700"/>
      <c r="ICA251" s="488"/>
      <c r="ICB251" s="488"/>
      <c r="ICC251" s="488"/>
      <c r="ICD251" s="488"/>
      <c r="ICE251" s="488"/>
      <c r="ICF251" s="488"/>
      <c r="ICG251" s="699" t="s">
        <v>10061</v>
      </c>
      <c r="ICH251" s="700"/>
      <c r="ICI251" s="488"/>
      <c r="ICJ251" s="488"/>
      <c r="ICK251" s="488"/>
      <c r="ICL251" s="488"/>
      <c r="ICM251" s="488"/>
      <c r="ICN251" s="488"/>
      <c r="ICO251" s="699" t="s">
        <v>10061</v>
      </c>
      <c r="ICP251" s="700"/>
      <c r="ICQ251" s="488"/>
      <c r="ICR251" s="488"/>
      <c r="ICS251" s="488"/>
      <c r="ICT251" s="488"/>
      <c r="ICU251" s="488"/>
      <c r="ICV251" s="488"/>
      <c r="ICW251" s="699" t="s">
        <v>10061</v>
      </c>
      <c r="ICX251" s="700"/>
      <c r="ICY251" s="488"/>
      <c r="ICZ251" s="488"/>
      <c r="IDA251" s="488"/>
      <c r="IDB251" s="488"/>
      <c r="IDC251" s="488"/>
      <c r="IDD251" s="488"/>
      <c r="IDE251" s="699" t="s">
        <v>10061</v>
      </c>
      <c r="IDF251" s="700"/>
      <c r="IDG251" s="488"/>
      <c r="IDH251" s="488"/>
      <c r="IDI251" s="488"/>
      <c r="IDJ251" s="488"/>
      <c r="IDK251" s="488"/>
      <c r="IDL251" s="488"/>
      <c r="IDM251" s="699" t="s">
        <v>10061</v>
      </c>
      <c r="IDN251" s="700"/>
      <c r="IDO251" s="488"/>
      <c r="IDP251" s="488"/>
      <c r="IDQ251" s="488"/>
      <c r="IDR251" s="488"/>
      <c r="IDS251" s="488"/>
      <c r="IDT251" s="488"/>
      <c r="IDU251" s="699" t="s">
        <v>10061</v>
      </c>
      <c r="IDV251" s="700"/>
      <c r="IDW251" s="488"/>
      <c r="IDX251" s="488"/>
      <c r="IDY251" s="488"/>
      <c r="IDZ251" s="488"/>
      <c r="IEA251" s="488"/>
      <c r="IEB251" s="488"/>
      <c r="IEC251" s="699" t="s">
        <v>10061</v>
      </c>
      <c r="IED251" s="700"/>
      <c r="IEE251" s="488"/>
      <c r="IEF251" s="488"/>
      <c r="IEG251" s="488"/>
      <c r="IEH251" s="488"/>
      <c r="IEI251" s="488"/>
      <c r="IEJ251" s="488"/>
      <c r="IEK251" s="699" t="s">
        <v>10061</v>
      </c>
      <c r="IEL251" s="700"/>
      <c r="IEM251" s="488"/>
      <c r="IEN251" s="488"/>
      <c r="IEO251" s="488"/>
      <c r="IEP251" s="488"/>
      <c r="IEQ251" s="488"/>
      <c r="IER251" s="488"/>
      <c r="IES251" s="699" t="s">
        <v>10061</v>
      </c>
      <c r="IET251" s="700"/>
      <c r="IEU251" s="488"/>
      <c r="IEV251" s="488"/>
      <c r="IEW251" s="488"/>
      <c r="IEX251" s="488"/>
      <c r="IEY251" s="488"/>
      <c r="IEZ251" s="488"/>
      <c r="IFA251" s="699" t="s">
        <v>10061</v>
      </c>
      <c r="IFB251" s="700"/>
      <c r="IFC251" s="488"/>
      <c r="IFD251" s="488"/>
      <c r="IFE251" s="488"/>
      <c r="IFF251" s="488"/>
      <c r="IFG251" s="488"/>
      <c r="IFH251" s="488"/>
      <c r="IFI251" s="699" t="s">
        <v>10061</v>
      </c>
      <c r="IFJ251" s="700"/>
      <c r="IFK251" s="488"/>
      <c r="IFL251" s="488"/>
      <c r="IFM251" s="488"/>
      <c r="IFN251" s="488"/>
      <c r="IFO251" s="488"/>
      <c r="IFP251" s="488"/>
      <c r="IFQ251" s="699" t="s">
        <v>10061</v>
      </c>
      <c r="IFR251" s="700"/>
      <c r="IFS251" s="488"/>
      <c r="IFT251" s="488"/>
      <c r="IFU251" s="488"/>
      <c r="IFV251" s="488"/>
      <c r="IFW251" s="488"/>
      <c r="IFX251" s="488"/>
      <c r="IFY251" s="699" t="s">
        <v>10061</v>
      </c>
      <c r="IFZ251" s="700"/>
      <c r="IGA251" s="488"/>
      <c r="IGB251" s="488"/>
      <c r="IGC251" s="488"/>
      <c r="IGD251" s="488"/>
      <c r="IGE251" s="488"/>
      <c r="IGF251" s="488"/>
      <c r="IGG251" s="699" t="s">
        <v>10061</v>
      </c>
      <c r="IGH251" s="700"/>
      <c r="IGI251" s="488"/>
      <c r="IGJ251" s="488"/>
      <c r="IGK251" s="488"/>
      <c r="IGL251" s="488"/>
      <c r="IGM251" s="488"/>
      <c r="IGN251" s="488"/>
      <c r="IGO251" s="699" t="s">
        <v>10061</v>
      </c>
      <c r="IGP251" s="700"/>
      <c r="IGQ251" s="488"/>
      <c r="IGR251" s="488"/>
      <c r="IGS251" s="488"/>
      <c r="IGT251" s="488"/>
      <c r="IGU251" s="488"/>
      <c r="IGV251" s="488"/>
      <c r="IGW251" s="699" t="s">
        <v>10061</v>
      </c>
      <c r="IGX251" s="700"/>
      <c r="IGY251" s="488"/>
      <c r="IGZ251" s="488"/>
      <c r="IHA251" s="488"/>
      <c r="IHB251" s="488"/>
      <c r="IHC251" s="488"/>
      <c r="IHD251" s="488"/>
      <c r="IHE251" s="699" t="s">
        <v>10061</v>
      </c>
      <c r="IHF251" s="700"/>
      <c r="IHG251" s="488"/>
      <c r="IHH251" s="488"/>
      <c r="IHI251" s="488"/>
      <c r="IHJ251" s="488"/>
      <c r="IHK251" s="488"/>
      <c r="IHL251" s="488"/>
      <c r="IHM251" s="699" t="s">
        <v>10061</v>
      </c>
      <c r="IHN251" s="700"/>
      <c r="IHO251" s="488"/>
      <c r="IHP251" s="488"/>
      <c r="IHQ251" s="488"/>
      <c r="IHR251" s="488"/>
      <c r="IHS251" s="488"/>
      <c r="IHT251" s="488"/>
      <c r="IHU251" s="699" t="s">
        <v>10061</v>
      </c>
      <c r="IHV251" s="700"/>
      <c r="IHW251" s="488"/>
      <c r="IHX251" s="488"/>
      <c r="IHY251" s="488"/>
      <c r="IHZ251" s="488"/>
      <c r="IIA251" s="488"/>
      <c r="IIB251" s="488"/>
      <c r="IIC251" s="699" t="s">
        <v>10061</v>
      </c>
      <c r="IID251" s="700"/>
      <c r="IIE251" s="488"/>
      <c r="IIF251" s="488"/>
      <c r="IIG251" s="488"/>
      <c r="IIH251" s="488"/>
      <c r="III251" s="488"/>
      <c r="IIJ251" s="488"/>
      <c r="IIK251" s="699" t="s">
        <v>10061</v>
      </c>
      <c r="IIL251" s="700"/>
      <c r="IIM251" s="488"/>
      <c r="IIN251" s="488"/>
      <c r="IIO251" s="488"/>
      <c r="IIP251" s="488"/>
      <c r="IIQ251" s="488"/>
      <c r="IIR251" s="488"/>
      <c r="IIS251" s="699" t="s">
        <v>10061</v>
      </c>
      <c r="IIT251" s="700"/>
      <c r="IIU251" s="488"/>
      <c r="IIV251" s="488"/>
      <c r="IIW251" s="488"/>
      <c r="IIX251" s="488"/>
      <c r="IIY251" s="488"/>
      <c r="IIZ251" s="488"/>
      <c r="IJA251" s="699" t="s">
        <v>10061</v>
      </c>
      <c r="IJB251" s="700"/>
      <c r="IJC251" s="488"/>
      <c r="IJD251" s="488"/>
      <c r="IJE251" s="488"/>
      <c r="IJF251" s="488"/>
      <c r="IJG251" s="488"/>
      <c r="IJH251" s="488"/>
      <c r="IJI251" s="699" t="s">
        <v>10061</v>
      </c>
      <c r="IJJ251" s="700"/>
      <c r="IJK251" s="488"/>
      <c r="IJL251" s="488"/>
      <c r="IJM251" s="488"/>
      <c r="IJN251" s="488"/>
      <c r="IJO251" s="488"/>
      <c r="IJP251" s="488"/>
      <c r="IJQ251" s="699" t="s">
        <v>10061</v>
      </c>
      <c r="IJR251" s="700"/>
      <c r="IJS251" s="488"/>
      <c r="IJT251" s="488"/>
      <c r="IJU251" s="488"/>
      <c r="IJV251" s="488"/>
      <c r="IJW251" s="488"/>
      <c r="IJX251" s="488"/>
      <c r="IJY251" s="699" t="s">
        <v>10061</v>
      </c>
      <c r="IJZ251" s="700"/>
      <c r="IKA251" s="488"/>
      <c r="IKB251" s="488"/>
      <c r="IKC251" s="488"/>
      <c r="IKD251" s="488"/>
      <c r="IKE251" s="488"/>
      <c r="IKF251" s="488"/>
      <c r="IKG251" s="699" t="s">
        <v>10061</v>
      </c>
      <c r="IKH251" s="700"/>
      <c r="IKI251" s="488"/>
      <c r="IKJ251" s="488"/>
      <c r="IKK251" s="488"/>
      <c r="IKL251" s="488"/>
      <c r="IKM251" s="488"/>
      <c r="IKN251" s="488"/>
      <c r="IKO251" s="699" t="s">
        <v>10061</v>
      </c>
      <c r="IKP251" s="700"/>
      <c r="IKQ251" s="488"/>
      <c r="IKR251" s="488"/>
      <c r="IKS251" s="488"/>
      <c r="IKT251" s="488"/>
      <c r="IKU251" s="488"/>
      <c r="IKV251" s="488"/>
      <c r="IKW251" s="699" t="s">
        <v>10061</v>
      </c>
      <c r="IKX251" s="700"/>
      <c r="IKY251" s="488"/>
      <c r="IKZ251" s="488"/>
      <c r="ILA251" s="488"/>
      <c r="ILB251" s="488"/>
      <c r="ILC251" s="488"/>
      <c r="ILD251" s="488"/>
      <c r="ILE251" s="699" t="s">
        <v>10061</v>
      </c>
      <c r="ILF251" s="700"/>
      <c r="ILG251" s="488"/>
      <c r="ILH251" s="488"/>
      <c r="ILI251" s="488"/>
      <c r="ILJ251" s="488"/>
      <c r="ILK251" s="488"/>
      <c r="ILL251" s="488"/>
      <c r="ILM251" s="699" t="s">
        <v>10061</v>
      </c>
      <c r="ILN251" s="700"/>
      <c r="ILO251" s="488"/>
      <c r="ILP251" s="488"/>
      <c r="ILQ251" s="488"/>
      <c r="ILR251" s="488"/>
      <c r="ILS251" s="488"/>
      <c r="ILT251" s="488"/>
      <c r="ILU251" s="699" t="s">
        <v>10061</v>
      </c>
      <c r="ILV251" s="700"/>
      <c r="ILW251" s="488"/>
      <c r="ILX251" s="488"/>
      <c r="ILY251" s="488"/>
      <c r="ILZ251" s="488"/>
      <c r="IMA251" s="488"/>
      <c r="IMB251" s="488"/>
      <c r="IMC251" s="699" t="s">
        <v>10061</v>
      </c>
      <c r="IMD251" s="700"/>
      <c r="IME251" s="488"/>
      <c r="IMF251" s="488"/>
      <c r="IMG251" s="488"/>
      <c r="IMH251" s="488"/>
      <c r="IMI251" s="488"/>
      <c r="IMJ251" s="488"/>
      <c r="IMK251" s="699" t="s">
        <v>10061</v>
      </c>
      <c r="IML251" s="700"/>
      <c r="IMM251" s="488"/>
      <c r="IMN251" s="488"/>
      <c r="IMO251" s="488"/>
      <c r="IMP251" s="488"/>
      <c r="IMQ251" s="488"/>
      <c r="IMR251" s="488"/>
      <c r="IMS251" s="699" t="s">
        <v>10061</v>
      </c>
      <c r="IMT251" s="700"/>
      <c r="IMU251" s="488"/>
      <c r="IMV251" s="488"/>
      <c r="IMW251" s="488"/>
      <c r="IMX251" s="488"/>
      <c r="IMY251" s="488"/>
      <c r="IMZ251" s="488"/>
      <c r="INA251" s="699" t="s">
        <v>10061</v>
      </c>
      <c r="INB251" s="700"/>
      <c r="INC251" s="488"/>
      <c r="IND251" s="488"/>
      <c r="INE251" s="488"/>
      <c r="INF251" s="488"/>
      <c r="ING251" s="488"/>
      <c r="INH251" s="488"/>
      <c r="INI251" s="699" t="s">
        <v>10061</v>
      </c>
      <c r="INJ251" s="700"/>
      <c r="INK251" s="488"/>
      <c r="INL251" s="488"/>
      <c r="INM251" s="488"/>
      <c r="INN251" s="488"/>
      <c r="INO251" s="488"/>
      <c r="INP251" s="488"/>
      <c r="INQ251" s="699" t="s">
        <v>10061</v>
      </c>
      <c r="INR251" s="700"/>
      <c r="INS251" s="488"/>
      <c r="INT251" s="488"/>
      <c r="INU251" s="488"/>
      <c r="INV251" s="488"/>
      <c r="INW251" s="488"/>
      <c r="INX251" s="488"/>
      <c r="INY251" s="699" t="s">
        <v>10061</v>
      </c>
      <c r="INZ251" s="700"/>
      <c r="IOA251" s="488"/>
      <c r="IOB251" s="488"/>
      <c r="IOC251" s="488"/>
      <c r="IOD251" s="488"/>
      <c r="IOE251" s="488"/>
      <c r="IOF251" s="488"/>
      <c r="IOG251" s="699" t="s">
        <v>10061</v>
      </c>
      <c r="IOH251" s="700"/>
      <c r="IOI251" s="488"/>
      <c r="IOJ251" s="488"/>
      <c r="IOK251" s="488"/>
      <c r="IOL251" s="488"/>
      <c r="IOM251" s="488"/>
      <c r="ION251" s="488"/>
      <c r="IOO251" s="699" t="s">
        <v>10061</v>
      </c>
      <c r="IOP251" s="700"/>
      <c r="IOQ251" s="488"/>
      <c r="IOR251" s="488"/>
      <c r="IOS251" s="488"/>
      <c r="IOT251" s="488"/>
      <c r="IOU251" s="488"/>
      <c r="IOV251" s="488"/>
      <c r="IOW251" s="699" t="s">
        <v>10061</v>
      </c>
      <c r="IOX251" s="700"/>
      <c r="IOY251" s="488"/>
      <c r="IOZ251" s="488"/>
      <c r="IPA251" s="488"/>
      <c r="IPB251" s="488"/>
      <c r="IPC251" s="488"/>
      <c r="IPD251" s="488"/>
      <c r="IPE251" s="699" t="s">
        <v>10061</v>
      </c>
      <c r="IPF251" s="700"/>
      <c r="IPG251" s="488"/>
      <c r="IPH251" s="488"/>
      <c r="IPI251" s="488"/>
      <c r="IPJ251" s="488"/>
      <c r="IPK251" s="488"/>
      <c r="IPL251" s="488"/>
      <c r="IPM251" s="699" t="s">
        <v>10061</v>
      </c>
      <c r="IPN251" s="700"/>
      <c r="IPO251" s="488"/>
      <c r="IPP251" s="488"/>
      <c r="IPQ251" s="488"/>
      <c r="IPR251" s="488"/>
      <c r="IPS251" s="488"/>
      <c r="IPT251" s="488"/>
      <c r="IPU251" s="699" t="s">
        <v>10061</v>
      </c>
      <c r="IPV251" s="700"/>
      <c r="IPW251" s="488"/>
      <c r="IPX251" s="488"/>
      <c r="IPY251" s="488"/>
      <c r="IPZ251" s="488"/>
      <c r="IQA251" s="488"/>
      <c r="IQB251" s="488"/>
      <c r="IQC251" s="699" t="s">
        <v>10061</v>
      </c>
      <c r="IQD251" s="700"/>
      <c r="IQE251" s="488"/>
      <c r="IQF251" s="488"/>
      <c r="IQG251" s="488"/>
      <c r="IQH251" s="488"/>
      <c r="IQI251" s="488"/>
      <c r="IQJ251" s="488"/>
      <c r="IQK251" s="699" t="s">
        <v>10061</v>
      </c>
      <c r="IQL251" s="700"/>
      <c r="IQM251" s="488"/>
      <c r="IQN251" s="488"/>
      <c r="IQO251" s="488"/>
      <c r="IQP251" s="488"/>
      <c r="IQQ251" s="488"/>
      <c r="IQR251" s="488"/>
      <c r="IQS251" s="699" t="s">
        <v>10061</v>
      </c>
      <c r="IQT251" s="700"/>
      <c r="IQU251" s="488"/>
      <c r="IQV251" s="488"/>
      <c r="IQW251" s="488"/>
      <c r="IQX251" s="488"/>
      <c r="IQY251" s="488"/>
      <c r="IQZ251" s="488"/>
      <c r="IRA251" s="699" t="s">
        <v>10061</v>
      </c>
      <c r="IRB251" s="700"/>
      <c r="IRC251" s="488"/>
      <c r="IRD251" s="488"/>
      <c r="IRE251" s="488"/>
      <c r="IRF251" s="488"/>
      <c r="IRG251" s="488"/>
      <c r="IRH251" s="488"/>
      <c r="IRI251" s="699" t="s">
        <v>10061</v>
      </c>
      <c r="IRJ251" s="700"/>
      <c r="IRK251" s="488"/>
      <c r="IRL251" s="488"/>
      <c r="IRM251" s="488"/>
      <c r="IRN251" s="488"/>
      <c r="IRO251" s="488"/>
      <c r="IRP251" s="488"/>
      <c r="IRQ251" s="699" t="s">
        <v>10061</v>
      </c>
      <c r="IRR251" s="700"/>
      <c r="IRS251" s="488"/>
      <c r="IRT251" s="488"/>
      <c r="IRU251" s="488"/>
      <c r="IRV251" s="488"/>
      <c r="IRW251" s="488"/>
      <c r="IRX251" s="488"/>
      <c r="IRY251" s="699" t="s">
        <v>10061</v>
      </c>
      <c r="IRZ251" s="700"/>
      <c r="ISA251" s="488"/>
      <c r="ISB251" s="488"/>
      <c r="ISC251" s="488"/>
      <c r="ISD251" s="488"/>
      <c r="ISE251" s="488"/>
      <c r="ISF251" s="488"/>
      <c r="ISG251" s="699" t="s">
        <v>10061</v>
      </c>
      <c r="ISH251" s="700"/>
      <c r="ISI251" s="488"/>
      <c r="ISJ251" s="488"/>
      <c r="ISK251" s="488"/>
      <c r="ISL251" s="488"/>
      <c r="ISM251" s="488"/>
      <c r="ISN251" s="488"/>
      <c r="ISO251" s="699" t="s">
        <v>10061</v>
      </c>
      <c r="ISP251" s="700"/>
      <c r="ISQ251" s="488"/>
      <c r="ISR251" s="488"/>
      <c r="ISS251" s="488"/>
      <c r="IST251" s="488"/>
      <c r="ISU251" s="488"/>
      <c r="ISV251" s="488"/>
      <c r="ISW251" s="699" t="s">
        <v>10061</v>
      </c>
      <c r="ISX251" s="700"/>
      <c r="ISY251" s="488"/>
      <c r="ISZ251" s="488"/>
      <c r="ITA251" s="488"/>
      <c r="ITB251" s="488"/>
      <c r="ITC251" s="488"/>
      <c r="ITD251" s="488"/>
      <c r="ITE251" s="699" t="s">
        <v>10061</v>
      </c>
      <c r="ITF251" s="700"/>
      <c r="ITG251" s="488"/>
      <c r="ITH251" s="488"/>
      <c r="ITI251" s="488"/>
      <c r="ITJ251" s="488"/>
      <c r="ITK251" s="488"/>
      <c r="ITL251" s="488"/>
      <c r="ITM251" s="699" t="s">
        <v>10061</v>
      </c>
      <c r="ITN251" s="700"/>
      <c r="ITO251" s="488"/>
      <c r="ITP251" s="488"/>
      <c r="ITQ251" s="488"/>
      <c r="ITR251" s="488"/>
      <c r="ITS251" s="488"/>
      <c r="ITT251" s="488"/>
      <c r="ITU251" s="699" t="s">
        <v>10061</v>
      </c>
      <c r="ITV251" s="700"/>
      <c r="ITW251" s="488"/>
      <c r="ITX251" s="488"/>
      <c r="ITY251" s="488"/>
      <c r="ITZ251" s="488"/>
      <c r="IUA251" s="488"/>
      <c r="IUB251" s="488"/>
      <c r="IUC251" s="699" t="s">
        <v>10061</v>
      </c>
      <c r="IUD251" s="700"/>
      <c r="IUE251" s="488"/>
      <c r="IUF251" s="488"/>
      <c r="IUG251" s="488"/>
      <c r="IUH251" s="488"/>
      <c r="IUI251" s="488"/>
      <c r="IUJ251" s="488"/>
      <c r="IUK251" s="699" t="s">
        <v>10061</v>
      </c>
      <c r="IUL251" s="700"/>
      <c r="IUM251" s="488"/>
      <c r="IUN251" s="488"/>
      <c r="IUO251" s="488"/>
      <c r="IUP251" s="488"/>
      <c r="IUQ251" s="488"/>
      <c r="IUR251" s="488"/>
      <c r="IUS251" s="699" t="s">
        <v>10061</v>
      </c>
      <c r="IUT251" s="700"/>
      <c r="IUU251" s="488"/>
      <c r="IUV251" s="488"/>
      <c r="IUW251" s="488"/>
      <c r="IUX251" s="488"/>
      <c r="IUY251" s="488"/>
      <c r="IUZ251" s="488"/>
      <c r="IVA251" s="699" t="s">
        <v>10061</v>
      </c>
      <c r="IVB251" s="700"/>
      <c r="IVC251" s="488"/>
      <c r="IVD251" s="488"/>
      <c r="IVE251" s="488"/>
      <c r="IVF251" s="488"/>
      <c r="IVG251" s="488"/>
      <c r="IVH251" s="488"/>
      <c r="IVI251" s="699" t="s">
        <v>10061</v>
      </c>
      <c r="IVJ251" s="700"/>
      <c r="IVK251" s="488"/>
      <c r="IVL251" s="488"/>
      <c r="IVM251" s="488"/>
      <c r="IVN251" s="488"/>
      <c r="IVO251" s="488"/>
      <c r="IVP251" s="488"/>
      <c r="IVQ251" s="699" t="s">
        <v>10061</v>
      </c>
      <c r="IVR251" s="700"/>
      <c r="IVS251" s="488"/>
      <c r="IVT251" s="488"/>
      <c r="IVU251" s="488"/>
      <c r="IVV251" s="488"/>
      <c r="IVW251" s="488"/>
      <c r="IVX251" s="488"/>
      <c r="IVY251" s="699" t="s">
        <v>10061</v>
      </c>
      <c r="IVZ251" s="700"/>
      <c r="IWA251" s="488"/>
      <c r="IWB251" s="488"/>
      <c r="IWC251" s="488"/>
      <c r="IWD251" s="488"/>
      <c r="IWE251" s="488"/>
      <c r="IWF251" s="488"/>
      <c r="IWG251" s="699" t="s">
        <v>10061</v>
      </c>
      <c r="IWH251" s="700"/>
      <c r="IWI251" s="488"/>
      <c r="IWJ251" s="488"/>
      <c r="IWK251" s="488"/>
      <c r="IWL251" s="488"/>
      <c r="IWM251" s="488"/>
      <c r="IWN251" s="488"/>
      <c r="IWO251" s="699" t="s">
        <v>10061</v>
      </c>
      <c r="IWP251" s="700"/>
      <c r="IWQ251" s="488"/>
      <c r="IWR251" s="488"/>
      <c r="IWS251" s="488"/>
      <c r="IWT251" s="488"/>
      <c r="IWU251" s="488"/>
      <c r="IWV251" s="488"/>
      <c r="IWW251" s="699" t="s">
        <v>10061</v>
      </c>
      <c r="IWX251" s="700"/>
      <c r="IWY251" s="488"/>
      <c r="IWZ251" s="488"/>
      <c r="IXA251" s="488"/>
      <c r="IXB251" s="488"/>
      <c r="IXC251" s="488"/>
      <c r="IXD251" s="488"/>
      <c r="IXE251" s="699" t="s">
        <v>10061</v>
      </c>
      <c r="IXF251" s="700"/>
      <c r="IXG251" s="488"/>
      <c r="IXH251" s="488"/>
      <c r="IXI251" s="488"/>
      <c r="IXJ251" s="488"/>
      <c r="IXK251" s="488"/>
      <c r="IXL251" s="488"/>
      <c r="IXM251" s="699" t="s">
        <v>10061</v>
      </c>
      <c r="IXN251" s="700"/>
      <c r="IXO251" s="488"/>
      <c r="IXP251" s="488"/>
      <c r="IXQ251" s="488"/>
      <c r="IXR251" s="488"/>
      <c r="IXS251" s="488"/>
      <c r="IXT251" s="488"/>
      <c r="IXU251" s="699" t="s">
        <v>10061</v>
      </c>
      <c r="IXV251" s="700"/>
      <c r="IXW251" s="488"/>
      <c r="IXX251" s="488"/>
      <c r="IXY251" s="488"/>
      <c r="IXZ251" s="488"/>
      <c r="IYA251" s="488"/>
      <c r="IYB251" s="488"/>
      <c r="IYC251" s="699" t="s">
        <v>10061</v>
      </c>
      <c r="IYD251" s="700"/>
      <c r="IYE251" s="488"/>
      <c r="IYF251" s="488"/>
      <c r="IYG251" s="488"/>
      <c r="IYH251" s="488"/>
      <c r="IYI251" s="488"/>
      <c r="IYJ251" s="488"/>
      <c r="IYK251" s="699" t="s">
        <v>10061</v>
      </c>
      <c r="IYL251" s="700"/>
      <c r="IYM251" s="488"/>
      <c r="IYN251" s="488"/>
      <c r="IYO251" s="488"/>
      <c r="IYP251" s="488"/>
      <c r="IYQ251" s="488"/>
      <c r="IYR251" s="488"/>
      <c r="IYS251" s="699" t="s">
        <v>10061</v>
      </c>
      <c r="IYT251" s="700"/>
      <c r="IYU251" s="488"/>
      <c r="IYV251" s="488"/>
      <c r="IYW251" s="488"/>
      <c r="IYX251" s="488"/>
      <c r="IYY251" s="488"/>
      <c r="IYZ251" s="488"/>
      <c r="IZA251" s="699" t="s">
        <v>10061</v>
      </c>
      <c r="IZB251" s="700"/>
      <c r="IZC251" s="488"/>
      <c r="IZD251" s="488"/>
      <c r="IZE251" s="488"/>
      <c r="IZF251" s="488"/>
      <c r="IZG251" s="488"/>
      <c r="IZH251" s="488"/>
      <c r="IZI251" s="699" t="s">
        <v>10061</v>
      </c>
      <c r="IZJ251" s="700"/>
      <c r="IZK251" s="488"/>
      <c r="IZL251" s="488"/>
      <c r="IZM251" s="488"/>
      <c r="IZN251" s="488"/>
      <c r="IZO251" s="488"/>
      <c r="IZP251" s="488"/>
      <c r="IZQ251" s="699" t="s">
        <v>10061</v>
      </c>
      <c r="IZR251" s="700"/>
      <c r="IZS251" s="488"/>
      <c r="IZT251" s="488"/>
      <c r="IZU251" s="488"/>
      <c r="IZV251" s="488"/>
      <c r="IZW251" s="488"/>
      <c r="IZX251" s="488"/>
      <c r="IZY251" s="699" t="s">
        <v>10061</v>
      </c>
      <c r="IZZ251" s="700"/>
      <c r="JAA251" s="488"/>
      <c r="JAB251" s="488"/>
      <c r="JAC251" s="488"/>
      <c r="JAD251" s="488"/>
      <c r="JAE251" s="488"/>
      <c r="JAF251" s="488"/>
      <c r="JAG251" s="699" t="s">
        <v>10061</v>
      </c>
      <c r="JAH251" s="700"/>
      <c r="JAI251" s="488"/>
      <c r="JAJ251" s="488"/>
      <c r="JAK251" s="488"/>
      <c r="JAL251" s="488"/>
      <c r="JAM251" s="488"/>
      <c r="JAN251" s="488"/>
      <c r="JAO251" s="699" t="s">
        <v>10061</v>
      </c>
      <c r="JAP251" s="700"/>
      <c r="JAQ251" s="488"/>
      <c r="JAR251" s="488"/>
      <c r="JAS251" s="488"/>
      <c r="JAT251" s="488"/>
      <c r="JAU251" s="488"/>
      <c r="JAV251" s="488"/>
      <c r="JAW251" s="699" t="s">
        <v>10061</v>
      </c>
      <c r="JAX251" s="700"/>
      <c r="JAY251" s="488"/>
      <c r="JAZ251" s="488"/>
      <c r="JBA251" s="488"/>
      <c r="JBB251" s="488"/>
      <c r="JBC251" s="488"/>
      <c r="JBD251" s="488"/>
      <c r="JBE251" s="699" t="s">
        <v>10061</v>
      </c>
      <c r="JBF251" s="700"/>
      <c r="JBG251" s="488"/>
      <c r="JBH251" s="488"/>
      <c r="JBI251" s="488"/>
      <c r="JBJ251" s="488"/>
      <c r="JBK251" s="488"/>
      <c r="JBL251" s="488"/>
      <c r="JBM251" s="699" t="s">
        <v>10061</v>
      </c>
      <c r="JBN251" s="700"/>
      <c r="JBO251" s="488"/>
      <c r="JBP251" s="488"/>
      <c r="JBQ251" s="488"/>
      <c r="JBR251" s="488"/>
      <c r="JBS251" s="488"/>
      <c r="JBT251" s="488"/>
      <c r="JBU251" s="699" t="s">
        <v>10061</v>
      </c>
      <c r="JBV251" s="700"/>
      <c r="JBW251" s="488"/>
      <c r="JBX251" s="488"/>
      <c r="JBY251" s="488"/>
      <c r="JBZ251" s="488"/>
      <c r="JCA251" s="488"/>
      <c r="JCB251" s="488"/>
      <c r="JCC251" s="699" t="s">
        <v>10061</v>
      </c>
      <c r="JCD251" s="700"/>
      <c r="JCE251" s="488"/>
      <c r="JCF251" s="488"/>
      <c r="JCG251" s="488"/>
      <c r="JCH251" s="488"/>
      <c r="JCI251" s="488"/>
      <c r="JCJ251" s="488"/>
      <c r="JCK251" s="699" t="s">
        <v>10061</v>
      </c>
      <c r="JCL251" s="700"/>
      <c r="JCM251" s="488"/>
      <c r="JCN251" s="488"/>
      <c r="JCO251" s="488"/>
      <c r="JCP251" s="488"/>
      <c r="JCQ251" s="488"/>
      <c r="JCR251" s="488"/>
      <c r="JCS251" s="699" t="s">
        <v>10061</v>
      </c>
      <c r="JCT251" s="700"/>
      <c r="JCU251" s="488"/>
      <c r="JCV251" s="488"/>
      <c r="JCW251" s="488"/>
      <c r="JCX251" s="488"/>
      <c r="JCY251" s="488"/>
      <c r="JCZ251" s="488"/>
      <c r="JDA251" s="699" t="s">
        <v>10061</v>
      </c>
      <c r="JDB251" s="700"/>
      <c r="JDC251" s="488"/>
      <c r="JDD251" s="488"/>
      <c r="JDE251" s="488"/>
      <c r="JDF251" s="488"/>
      <c r="JDG251" s="488"/>
      <c r="JDH251" s="488"/>
      <c r="JDI251" s="699" t="s">
        <v>10061</v>
      </c>
      <c r="JDJ251" s="700"/>
      <c r="JDK251" s="488"/>
      <c r="JDL251" s="488"/>
      <c r="JDM251" s="488"/>
      <c r="JDN251" s="488"/>
      <c r="JDO251" s="488"/>
      <c r="JDP251" s="488"/>
      <c r="JDQ251" s="699" t="s">
        <v>10061</v>
      </c>
      <c r="JDR251" s="700"/>
      <c r="JDS251" s="488"/>
      <c r="JDT251" s="488"/>
      <c r="JDU251" s="488"/>
      <c r="JDV251" s="488"/>
      <c r="JDW251" s="488"/>
      <c r="JDX251" s="488"/>
      <c r="JDY251" s="699" t="s">
        <v>10061</v>
      </c>
      <c r="JDZ251" s="700"/>
      <c r="JEA251" s="488"/>
      <c r="JEB251" s="488"/>
      <c r="JEC251" s="488"/>
      <c r="JED251" s="488"/>
      <c r="JEE251" s="488"/>
      <c r="JEF251" s="488"/>
      <c r="JEG251" s="699" t="s">
        <v>10061</v>
      </c>
      <c r="JEH251" s="700"/>
      <c r="JEI251" s="488"/>
      <c r="JEJ251" s="488"/>
      <c r="JEK251" s="488"/>
      <c r="JEL251" s="488"/>
      <c r="JEM251" s="488"/>
      <c r="JEN251" s="488"/>
      <c r="JEO251" s="699" t="s">
        <v>10061</v>
      </c>
      <c r="JEP251" s="700"/>
      <c r="JEQ251" s="488"/>
      <c r="JER251" s="488"/>
      <c r="JES251" s="488"/>
      <c r="JET251" s="488"/>
      <c r="JEU251" s="488"/>
      <c r="JEV251" s="488"/>
      <c r="JEW251" s="699" t="s">
        <v>10061</v>
      </c>
      <c r="JEX251" s="700"/>
      <c r="JEY251" s="488"/>
      <c r="JEZ251" s="488"/>
      <c r="JFA251" s="488"/>
      <c r="JFB251" s="488"/>
      <c r="JFC251" s="488"/>
      <c r="JFD251" s="488"/>
      <c r="JFE251" s="699" t="s">
        <v>10061</v>
      </c>
      <c r="JFF251" s="700"/>
      <c r="JFG251" s="488"/>
      <c r="JFH251" s="488"/>
      <c r="JFI251" s="488"/>
      <c r="JFJ251" s="488"/>
      <c r="JFK251" s="488"/>
      <c r="JFL251" s="488"/>
      <c r="JFM251" s="699" t="s">
        <v>10061</v>
      </c>
      <c r="JFN251" s="700"/>
      <c r="JFO251" s="488"/>
      <c r="JFP251" s="488"/>
      <c r="JFQ251" s="488"/>
      <c r="JFR251" s="488"/>
      <c r="JFS251" s="488"/>
      <c r="JFT251" s="488"/>
      <c r="JFU251" s="699" t="s">
        <v>10061</v>
      </c>
      <c r="JFV251" s="700"/>
      <c r="JFW251" s="488"/>
      <c r="JFX251" s="488"/>
      <c r="JFY251" s="488"/>
      <c r="JFZ251" s="488"/>
      <c r="JGA251" s="488"/>
      <c r="JGB251" s="488"/>
      <c r="JGC251" s="699" t="s">
        <v>10061</v>
      </c>
      <c r="JGD251" s="700"/>
      <c r="JGE251" s="488"/>
      <c r="JGF251" s="488"/>
      <c r="JGG251" s="488"/>
      <c r="JGH251" s="488"/>
      <c r="JGI251" s="488"/>
      <c r="JGJ251" s="488"/>
      <c r="JGK251" s="699" t="s">
        <v>10061</v>
      </c>
      <c r="JGL251" s="700"/>
      <c r="JGM251" s="488"/>
      <c r="JGN251" s="488"/>
      <c r="JGO251" s="488"/>
      <c r="JGP251" s="488"/>
      <c r="JGQ251" s="488"/>
      <c r="JGR251" s="488"/>
      <c r="JGS251" s="699" t="s">
        <v>10061</v>
      </c>
      <c r="JGT251" s="700"/>
      <c r="JGU251" s="488"/>
      <c r="JGV251" s="488"/>
      <c r="JGW251" s="488"/>
      <c r="JGX251" s="488"/>
      <c r="JGY251" s="488"/>
      <c r="JGZ251" s="488"/>
      <c r="JHA251" s="699" t="s">
        <v>10061</v>
      </c>
      <c r="JHB251" s="700"/>
      <c r="JHC251" s="488"/>
      <c r="JHD251" s="488"/>
      <c r="JHE251" s="488"/>
      <c r="JHF251" s="488"/>
      <c r="JHG251" s="488"/>
      <c r="JHH251" s="488"/>
      <c r="JHI251" s="699" t="s">
        <v>10061</v>
      </c>
      <c r="JHJ251" s="700"/>
      <c r="JHK251" s="488"/>
      <c r="JHL251" s="488"/>
      <c r="JHM251" s="488"/>
      <c r="JHN251" s="488"/>
      <c r="JHO251" s="488"/>
      <c r="JHP251" s="488"/>
      <c r="JHQ251" s="699" t="s">
        <v>10061</v>
      </c>
      <c r="JHR251" s="700"/>
      <c r="JHS251" s="488"/>
      <c r="JHT251" s="488"/>
      <c r="JHU251" s="488"/>
      <c r="JHV251" s="488"/>
      <c r="JHW251" s="488"/>
      <c r="JHX251" s="488"/>
      <c r="JHY251" s="699" t="s">
        <v>10061</v>
      </c>
      <c r="JHZ251" s="700"/>
      <c r="JIA251" s="488"/>
      <c r="JIB251" s="488"/>
      <c r="JIC251" s="488"/>
      <c r="JID251" s="488"/>
      <c r="JIE251" s="488"/>
      <c r="JIF251" s="488"/>
      <c r="JIG251" s="699" t="s">
        <v>10061</v>
      </c>
      <c r="JIH251" s="700"/>
      <c r="JII251" s="488"/>
      <c r="JIJ251" s="488"/>
      <c r="JIK251" s="488"/>
      <c r="JIL251" s="488"/>
      <c r="JIM251" s="488"/>
      <c r="JIN251" s="488"/>
      <c r="JIO251" s="699" t="s">
        <v>10061</v>
      </c>
      <c r="JIP251" s="700"/>
      <c r="JIQ251" s="488"/>
      <c r="JIR251" s="488"/>
      <c r="JIS251" s="488"/>
      <c r="JIT251" s="488"/>
      <c r="JIU251" s="488"/>
      <c r="JIV251" s="488"/>
      <c r="JIW251" s="699" t="s">
        <v>10061</v>
      </c>
      <c r="JIX251" s="700"/>
      <c r="JIY251" s="488"/>
      <c r="JIZ251" s="488"/>
      <c r="JJA251" s="488"/>
      <c r="JJB251" s="488"/>
      <c r="JJC251" s="488"/>
      <c r="JJD251" s="488"/>
      <c r="JJE251" s="699" t="s">
        <v>10061</v>
      </c>
      <c r="JJF251" s="700"/>
      <c r="JJG251" s="488"/>
      <c r="JJH251" s="488"/>
      <c r="JJI251" s="488"/>
      <c r="JJJ251" s="488"/>
      <c r="JJK251" s="488"/>
      <c r="JJL251" s="488"/>
      <c r="JJM251" s="699" t="s">
        <v>10061</v>
      </c>
      <c r="JJN251" s="700"/>
      <c r="JJO251" s="488"/>
      <c r="JJP251" s="488"/>
      <c r="JJQ251" s="488"/>
      <c r="JJR251" s="488"/>
      <c r="JJS251" s="488"/>
      <c r="JJT251" s="488"/>
      <c r="JJU251" s="699" t="s">
        <v>10061</v>
      </c>
      <c r="JJV251" s="700"/>
      <c r="JJW251" s="488"/>
      <c r="JJX251" s="488"/>
      <c r="JJY251" s="488"/>
      <c r="JJZ251" s="488"/>
      <c r="JKA251" s="488"/>
      <c r="JKB251" s="488"/>
      <c r="JKC251" s="699" t="s">
        <v>10061</v>
      </c>
      <c r="JKD251" s="700"/>
      <c r="JKE251" s="488"/>
      <c r="JKF251" s="488"/>
      <c r="JKG251" s="488"/>
      <c r="JKH251" s="488"/>
      <c r="JKI251" s="488"/>
      <c r="JKJ251" s="488"/>
      <c r="JKK251" s="699" t="s">
        <v>10061</v>
      </c>
      <c r="JKL251" s="700"/>
      <c r="JKM251" s="488"/>
      <c r="JKN251" s="488"/>
      <c r="JKO251" s="488"/>
      <c r="JKP251" s="488"/>
      <c r="JKQ251" s="488"/>
      <c r="JKR251" s="488"/>
      <c r="JKS251" s="699" t="s">
        <v>10061</v>
      </c>
      <c r="JKT251" s="700"/>
      <c r="JKU251" s="488"/>
      <c r="JKV251" s="488"/>
      <c r="JKW251" s="488"/>
      <c r="JKX251" s="488"/>
      <c r="JKY251" s="488"/>
      <c r="JKZ251" s="488"/>
      <c r="JLA251" s="699" t="s">
        <v>10061</v>
      </c>
      <c r="JLB251" s="700"/>
      <c r="JLC251" s="488"/>
      <c r="JLD251" s="488"/>
      <c r="JLE251" s="488"/>
      <c r="JLF251" s="488"/>
      <c r="JLG251" s="488"/>
      <c r="JLH251" s="488"/>
      <c r="JLI251" s="699" t="s">
        <v>10061</v>
      </c>
      <c r="JLJ251" s="700"/>
      <c r="JLK251" s="488"/>
      <c r="JLL251" s="488"/>
      <c r="JLM251" s="488"/>
      <c r="JLN251" s="488"/>
      <c r="JLO251" s="488"/>
      <c r="JLP251" s="488"/>
      <c r="JLQ251" s="699" t="s">
        <v>10061</v>
      </c>
      <c r="JLR251" s="700"/>
      <c r="JLS251" s="488"/>
      <c r="JLT251" s="488"/>
      <c r="JLU251" s="488"/>
      <c r="JLV251" s="488"/>
      <c r="JLW251" s="488"/>
      <c r="JLX251" s="488"/>
      <c r="JLY251" s="699" t="s">
        <v>10061</v>
      </c>
      <c r="JLZ251" s="700"/>
      <c r="JMA251" s="488"/>
      <c r="JMB251" s="488"/>
      <c r="JMC251" s="488"/>
      <c r="JMD251" s="488"/>
      <c r="JME251" s="488"/>
      <c r="JMF251" s="488"/>
      <c r="JMG251" s="699" t="s">
        <v>10061</v>
      </c>
      <c r="JMH251" s="700"/>
      <c r="JMI251" s="488"/>
      <c r="JMJ251" s="488"/>
      <c r="JMK251" s="488"/>
      <c r="JML251" s="488"/>
      <c r="JMM251" s="488"/>
      <c r="JMN251" s="488"/>
      <c r="JMO251" s="699" t="s">
        <v>10061</v>
      </c>
      <c r="JMP251" s="700"/>
      <c r="JMQ251" s="488"/>
      <c r="JMR251" s="488"/>
      <c r="JMS251" s="488"/>
      <c r="JMT251" s="488"/>
      <c r="JMU251" s="488"/>
      <c r="JMV251" s="488"/>
      <c r="JMW251" s="699" t="s">
        <v>10061</v>
      </c>
      <c r="JMX251" s="700"/>
      <c r="JMY251" s="488"/>
      <c r="JMZ251" s="488"/>
      <c r="JNA251" s="488"/>
      <c r="JNB251" s="488"/>
      <c r="JNC251" s="488"/>
      <c r="JND251" s="488"/>
      <c r="JNE251" s="699" t="s">
        <v>10061</v>
      </c>
      <c r="JNF251" s="700"/>
      <c r="JNG251" s="488"/>
      <c r="JNH251" s="488"/>
      <c r="JNI251" s="488"/>
      <c r="JNJ251" s="488"/>
      <c r="JNK251" s="488"/>
      <c r="JNL251" s="488"/>
      <c r="JNM251" s="699" t="s">
        <v>10061</v>
      </c>
      <c r="JNN251" s="700"/>
      <c r="JNO251" s="488"/>
      <c r="JNP251" s="488"/>
      <c r="JNQ251" s="488"/>
      <c r="JNR251" s="488"/>
      <c r="JNS251" s="488"/>
      <c r="JNT251" s="488"/>
      <c r="JNU251" s="699" t="s">
        <v>10061</v>
      </c>
      <c r="JNV251" s="700"/>
      <c r="JNW251" s="488"/>
      <c r="JNX251" s="488"/>
      <c r="JNY251" s="488"/>
      <c r="JNZ251" s="488"/>
      <c r="JOA251" s="488"/>
      <c r="JOB251" s="488"/>
      <c r="JOC251" s="699" t="s">
        <v>10061</v>
      </c>
      <c r="JOD251" s="700"/>
      <c r="JOE251" s="488"/>
      <c r="JOF251" s="488"/>
      <c r="JOG251" s="488"/>
      <c r="JOH251" s="488"/>
      <c r="JOI251" s="488"/>
      <c r="JOJ251" s="488"/>
      <c r="JOK251" s="699" t="s">
        <v>10061</v>
      </c>
      <c r="JOL251" s="700"/>
      <c r="JOM251" s="488"/>
      <c r="JON251" s="488"/>
      <c r="JOO251" s="488"/>
      <c r="JOP251" s="488"/>
      <c r="JOQ251" s="488"/>
      <c r="JOR251" s="488"/>
      <c r="JOS251" s="699" t="s">
        <v>10061</v>
      </c>
      <c r="JOT251" s="700"/>
      <c r="JOU251" s="488"/>
      <c r="JOV251" s="488"/>
      <c r="JOW251" s="488"/>
      <c r="JOX251" s="488"/>
      <c r="JOY251" s="488"/>
      <c r="JOZ251" s="488"/>
      <c r="JPA251" s="699" t="s">
        <v>10061</v>
      </c>
      <c r="JPB251" s="700"/>
      <c r="JPC251" s="488"/>
      <c r="JPD251" s="488"/>
      <c r="JPE251" s="488"/>
      <c r="JPF251" s="488"/>
      <c r="JPG251" s="488"/>
      <c r="JPH251" s="488"/>
      <c r="JPI251" s="699" t="s">
        <v>10061</v>
      </c>
      <c r="JPJ251" s="700"/>
      <c r="JPK251" s="488"/>
      <c r="JPL251" s="488"/>
      <c r="JPM251" s="488"/>
      <c r="JPN251" s="488"/>
      <c r="JPO251" s="488"/>
      <c r="JPP251" s="488"/>
      <c r="JPQ251" s="699" t="s">
        <v>10061</v>
      </c>
      <c r="JPR251" s="700"/>
      <c r="JPS251" s="488"/>
      <c r="JPT251" s="488"/>
      <c r="JPU251" s="488"/>
      <c r="JPV251" s="488"/>
      <c r="JPW251" s="488"/>
      <c r="JPX251" s="488"/>
      <c r="JPY251" s="699" t="s">
        <v>10061</v>
      </c>
      <c r="JPZ251" s="700"/>
      <c r="JQA251" s="488"/>
      <c r="JQB251" s="488"/>
      <c r="JQC251" s="488"/>
      <c r="JQD251" s="488"/>
      <c r="JQE251" s="488"/>
      <c r="JQF251" s="488"/>
      <c r="JQG251" s="699" t="s">
        <v>10061</v>
      </c>
      <c r="JQH251" s="700"/>
      <c r="JQI251" s="488"/>
      <c r="JQJ251" s="488"/>
      <c r="JQK251" s="488"/>
      <c r="JQL251" s="488"/>
      <c r="JQM251" s="488"/>
      <c r="JQN251" s="488"/>
      <c r="JQO251" s="699" t="s">
        <v>10061</v>
      </c>
      <c r="JQP251" s="700"/>
      <c r="JQQ251" s="488"/>
      <c r="JQR251" s="488"/>
      <c r="JQS251" s="488"/>
      <c r="JQT251" s="488"/>
      <c r="JQU251" s="488"/>
      <c r="JQV251" s="488"/>
      <c r="JQW251" s="699" t="s">
        <v>10061</v>
      </c>
      <c r="JQX251" s="700"/>
      <c r="JQY251" s="488"/>
      <c r="JQZ251" s="488"/>
      <c r="JRA251" s="488"/>
      <c r="JRB251" s="488"/>
      <c r="JRC251" s="488"/>
      <c r="JRD251" s="488"/>
      <c r="JRE251" s="699" t="s">
        <v>10061</v>
      </c>
      <c r="JRF251" s="700"/>
      <c r="JRG251" s="488"/>
      <c r="JRH251" s="488"/>
      <c r="JRI251" s="488"/>
      <c r="JRJ251" s="488"/>
      <c r="JRK251" s="488"/>
      <c r="JRL251" s="488"/>
      <c r="JRM251" s="699" t="s">
        <v>10061</v>
      </c>
      <c r="JRN251" s="700"/>
      <c r="JRO251" s="488"/>
      <c r="JRP251" s="488"/>
      <c r="JRQ251" s="488"/>
      <c r="JRR251" s="488"/>
      <c r="JRS251" s="488"/>
      <c r="JRT251" s="488"/>
      <c r="JRU251" s="699" t="s">
        <v>10061</v>
      </c>
      <c r="JRV251" s="700"/>
      <c r="JRW251" s="488"/>
      <c r="JRX251" s="488"/>
      <c r="JRY251" s="488"/>
      <c r="JRZ251" s="488"/>
      <c r="JSA251" s="488"/>
      <c r="JSB251" s="488"/>
      <c r="JSC251" s="699" t="s">
        <v>10061</v>
      </c>
      <c r="JSD251" s="700"/>
      <c r="JSE251" s="488"/>
      <c r="JSF251" s="488"/>
      <c r="JSG251" s="488"/>
      <c r="JSH251" s="488"/>
      <c r="JSI251" s="488"/>
      <c r="JSJ251" s="488"/>
      <c r="JSK251" s="699" t="s">
        <v>10061</v>
      </c>
      <c r="JSL251" s="700"/>
      <c r="JSM251" s="488"/>
      <c r="JSN251" s="488"/>
      <c r="JSO251" s="488"/>
      <c r="JSP251" s="488"/>
      <c r="JSQ251" s="488"/>
      <c r="JSR251" s="488"/>
      <c r="JSS251" s="699" t="s">
        <v>10061</v>
      </c>
      <c r="JST251" s="700"/>
      <c r="JSU251" s="488"/>
      <c r="JSV251" s="488"/>
      <c r="JSW251" s="488"/>
      <c r="JSX251" s="488"/>
      <c r="JSY251" s="488"/>
      <c r="JSZ251" s="488"/>
      <c r="JTA251" s="699" t="s">
        <v>10061</v>
      </c>
      <c r="JTB251" s="700"/>
      <c r="JTC251" s="488"/>
      <c r="JTD251" s="488"/>
      <c r="JTE251" s="488"/>
      <c r="JTF251" s="488"/>
      <c r="JTG251" s="488"/>
      <c r="JTH251" s="488"/>
      <c r="JTI251" s="699" t="s">
        <v>10061</v>
      </c>
      <c r="JTJ251" s="700"/>
      <c r="JTK251" s="488"/>
      <c r="JTL251" s="488"/>
      <c r="JTM251" s="488"/>
      <c r="JTN251" s="488"/>
      <c r="JTO251" s="488"/>
      <c r="JTP251" s="488"/>
      <c r="JTQ251" s="699" t="s">
        <v>10061</v>
      </c>
      <c r="JTR251" s="700"/>
      <c r="JTS251" s="488"/>
      <c r="JTT251" s="488"/>
      <c r="JTU251" s="488"/>
      <c r="JTV251" s="488"/>
      <c r="JTW251" s="488"/>
      <c r="JTX251" s="488"/>
      <c r="JTY251" s="699" t="s">
        <v>10061</v>
      </c>
      <c r="JTZ251" s="700"/>
      <c r="JUA251" s="488"/>
      <c r="JUB251" s="488"/>
      <c r="JUC251" s="488"/>
      <c r="JUD251" s="488"/>
      <c r="JUE251" s="488"/>
      <c r="JUF251" s="488"/>
      <c r="JUG251" s="699" t="s">
        <v>10061</v>
      </c>
      <c r="JUH251" s="700"/>
      <c r="JUI251" s="488"/>
      <c r="JUJ251" s="488"/>
      <c r="JUK251" s="488"/>
      <c r="JUL251" s="488"/>
      <c r="JUM251" s="488"/>
      <c r="JUN251" s="488"/>
      <c r="JUO251" s="699" t="s">
        <v>10061</v>
      </c>
      <c r="JUP251" s="700"/>
      <c r="JUQ251" s="488"/>
      <c r="JUR251" s="488"/>
      <c r="JUS251" s="488"/>
      <c r="JUT251" s="488"/>
      <c r="JUU251" s="488"/>
      <c r="JUV251" s="488"/>
      <c r="JUW251" s="699" t="s">
        <v>10061</v>
      </c>
      <c r="JUX251" s="700"/>
      <c r="JUY251" s="488"/>
      <c r="JUZ251" s="488"/>
      <c r="JVA251" s="488"/>
      <c r="JVB251" s="488"/>
      <c r="JVC251" s="488"/>
      <c r="JVD251" s="488"/>
      <c r="JVE251" s="699" t="s">
        <v>10061</v>
      </c>
      <c r="JVF251" s="700"/>
      <c r="JVG251" s="488"/>
      <c r="JVH251" s="488"/>
      <c r="JVI251" s="488"/>
      <c r="JVJ251" s="488"/>
      <c r="JVK251" s="488"/>
      <c r="JVL251" s="488"/>
      <c r="JVM251" s="699" t="s">
        <v>10061</v>
      </c>
      <c r="JVN251" s="700"/>
      <c r="JVO251" s="488"/>
      <c r="JVP251" s="488"/>
      <c r="JVQ251" s="488"/>
      <c r="JVR251" s="488"/>
      <c r="JVS251" s="488"/>
      <c r="JVT251" s="488"/>
      <c r="JVU251" s="699" t="s">
        <v>10061</v>
      </c>
      <c r="JVV251" s="700"/>
      <c r="JVW251" s="488"/>
      <c r="JVX251" s="488"/>
      <c r="JVY251" s="488"/>
      <c r="JVZ251" s="488"/>
      <c r="JWA251" s="488"/>
      <c r="JWB251" s="488"/>
      <c r="JWC251" s="699" t="s">
        <v>10061</v>
      </c>
      <c r="JWD251" s="700"/>
      <c r="JWE251" s="488"/>
      <c r="JWF251" s="488"/>
      <c r="JWG251" s="488"/>
      <c r="JWH251" s="488"/>
      <c r="JWI251" s="488"/>
      <c r="JWJ251" s="488"/>
      <c r="JWK251" s="699" t="s">
        <v>10061</v>
      </c>
      <c r="JWL251" s="700"/>
      <c r="JWM251" s="488"/>
      <c r="JWN251" s="488"/>
      <c r="JWO251" s="488"/>
      <c r="JWP251" s="488"/>
      <c r="JWQ251" s="488"/>
      <c r="JWR251" s="488"/>
      <c r="JWS251" s="699" t="s">
        <v>10061</v>
      </c>
      <c r="JWT251" s="700"/>
      <c r="JWU251" s="488"/>
      <c r="JWV251" s="488"/>
      <c r="JWW251" s="488"/>
      <c r="JWX251" s="488"/>
      <c r="JWY251" s="488"/>
      <c r="JWZ251" s="488"/>
      <c r="JXA251" s="699" t="s">
        <v>10061</v>
      </c>
      <c r="JXB251" s="700"/>
      <c r="JXC251" s="488"/>
      <c r="JXD251" s="488"/>
      <c r="JXE251" s="488"/>
      <c r="JXF251" s="488"/>
      <c r="JXG251" s="488"/>
      <c r="JXH251" s="488"/>
      <c r="JXI251" s="699" t="s">
        <v>10061</v>
      </c>
      <c r="JXJ251" s="700"/>
      <c r="JXK251" s="488"/>
      <c r="JXL251" s="488"/>
      <c r="JXM251" s="488"/>
      <c r="JXN251" s="488"/>
      <c r="JXO251" s="488"/>
      <c r="JXP251" s="488"/>
      <c r="JXQ251" s="699" t="s">
        <v>10061</v>
      </c>
      <c r="JXR251" s="700"/>
      <c r="JXS251" s="488"/>
      <c r="JXT251" s="488"/>
      <c r="JXU251" s="488"/>
      <c r="JXV251" s="488"/>
      <c r="JXW251" s="488"/>
      <c r="JXX251" s="488"/>
      <c r="JXY251" s="699" t="s">
        <v>10061</v>
      </c>
      <c r="JXZ251" s="700"/>
      <c r="JYA251" s="488"/>
      <c r="JYB251" s="488"/>
      <c r="JYC251" s="488"/>
      <c r="JYD251" s="488"/>
      <c r="JYE251" s="488"/>
      <c r="JYF251" s="488"/>
      <c r="JYG251" s="699" t="s">
        <v>10061</v>
      </c>
      <c r="JYH251" s="700"/>
      <c r="JYI251" s="488"/>
      <c r="JYJ251" s="488"/>
      <c r="JYK251" s="488"/>
      <c r="JYL251" s="488"/>
      <c r="JYM251" s="488"/>
      <c r="JYN251" s="488"/>
      <c r="JYO251" s="699" t="s">
        <v>10061</v>
      </c>
      <c r="JYP251" s="700"/>
      <c r="JYQ251" s="488"/>
      <c r="JYR251" s="488"/>
      <c r="JYS251" s="488"/>
      <c r="JYT251" s="488"/>
      <c r="JYU251" s="488"/>
      <c r="JYV251" s="488"/>
      <c r="JYW251" s="699" t="s">
        <v>10061</v>
      </c>
      <c r="JYX251" s="700"/>
      <c r="JYY251" s="488"/>
      <c r="JYZ251" s="488"/>
      <c r="JZA251" s="488"/>
      <c r="JZB251" s="488"/>
      <c r="JZC251" s="488"/>
      <c r="JZD251" s="488"/>
      <c r="JZE251" s="699" t="s">
        <v>10061</v>
      </c>
      <c r="JZF251" s="700"/>
      <c r="JZG251" s="488"/>
      <c r="JZH251" s="488"/>
      <c r="JZI251" s="488"/>
      <c r="JZJ251" s="488"/>
      <c r="JZK251" s="488"/>
      <c r="JZL251" s="488"/>
      <c r="JZM251" s="699" t="s">
        <v>10061</v>
      </c>
      <c r="JZN251" s="700"/>
      <c r="JZO251" s="488"/>
      <c r="JZP251" s="488"/>
      <c r="JZQ251" s="488"/>
      <c r="JZR251" s="488"/>
      <c r="JZS251" s="488"/>
      <c r="JZT251" s="488"/>
      <c r="JZU251" s="699" t="s">
        <v>10061</v>
      </c>
      <c r="JZV251" s="700"/>
      <c r="JZW251" s="488"/>
      <c r="JZX251" s="488"/>
      <c r="JZY251" s="488"/>
      <c r="JZZ251" s="488"/>
      <c r="KAA251" s="488"/>
      <c r="KAB251" s="488"/>
      <c r="KAC251" s="699" t="s">
        <v>10061</v>
      </c>
      <c r="KAD251" s="700"/>
      <c r="KAE251" s="488"/>
      <c r="KAF251" s="488"/>
      <c r="KAG251" s="488"/>
      <c r="KAH251" s="488"/>
      <c r="KAI251" s="488"/>
      <c r="KAJ251" s="488"/>
      <c r="KAK251" s="699" t="s">
        <v>10061</v>
      </c>
      <c r="KAL251" s="700"/>
      <c r="KAM251" s="488"/>
      <c r="KAN251" s="488"/>
      <c r="KAO251" s="488"/>
      <c r="KAP251" s="488"/>
      <c r="KAQ251" s="488"/>
      <c r="KAR251" s="488"/>
      <c r="KAS251" s="699" t="s">
        <v>10061</v>
      </c>
      <c r="KAT251" s="700"/>
      <c r="KAU251" s="488"/>
      <c r="KAV251" s="488"/>
      <c r="KAW251" s="488"/>
      <c r="KAX251" s="488"/>
      <c r="KAY251" s="488"/>
      <c r="KAZ251" s="488"/>
      <c r="KBA251" s="699" t="s">
        <v>10061</v>
      </c>
      <c r="KBB251" s="700"/>
      <c r="KBC251" s="488"/>
      <c r="KBD251" s="488"/>
      <c r="KBE251" s="488"/>
      <c r="KBF251" s="488"/>
      <c r="KBG251" s="488"/>
      <c r="KBH251" s="488"/>
      <c r="KBI251" s="699" t="s">
        <v>10061</v>
      </c>
      <c r="KBJ251" s="700"/>
      <c r="KBK251" s="488"/>
      <c r="KBL251" s="488"/>
      <c r="KBM251" s="488"/>
      <c r="KBN251" s="488"/>
      <c r="KBO251" s="488"/>
      <c r="KBP251" s="488"/>
      <c r="KBQ251" s="699" t="s">
        <v>10061</v>
      </c>
      <c r="KBR251" s="700"/>
      <c r="KBS251" s="488"/>
      <c r="KBT251" s="488"/>
      <c r="KBU251" s="488"/>
      <c r="KBV251" s="488"/>
      <c r="KBW251" s="488"/>
      <c r="KBX251" s="488"/>
      <c r="KBY251" s="699" t="s">
        <v>10061</v>
      </c>
      <c r="KBZ251" s="700"/>
      <c r="KCA251" s="488"/>
      <c r="KCB251" s="488"/>
      <c r="KCC251" s="488"/>
      <c r="KCD251" s="488"/>
      <c r="KCE251" s="488"/>
      <c r="KCF251" s="488"/>
      <c r="KCG251" s="699" t="s">
        <v>10061</v>
      </c>
      <c r="KCH251" s="700"/>
      <c r="KCI251" s="488"/>
      <c r="KCJ251" s="488"/>
      <c r="KCK251" s="488"/>
      <c r="KCL251" s="488"/>
      <c r="KCM251" s="488"/>
      <c r="KCN251" s="488"/>
      <c r="KCO251" s="699" t="s">
        <v>10061</v>
      </c>
      <c r="KCP251" s="700"/>
      <c r="KCQ251" s="488"/>
      <c r="KCR251" s="488"/>
      <c r="KCS251" s="488"/>
      <c r="KCT251" s="488"/>
      <c r="KCU251" s="488"/>
      <c r="KCV251" s="488"/>
      <c r="KCW251" s="699" t="s">
        <v>10061</v>
      </c>
      <c r="KCX251" s="700"/>
      <c r="KCY251" s="488"/>
      <c r="KCZ251" s="488"/>
      <c r="KDA251" s="488"/>
      <c r="KDB251" s="488"/>
      <c r="KDC251" s="488"/>
      <c r="KDD251" s="488"/>
      <c r="KDE251" s="699" t="s">
        <v>10061</v>
      </c>
      <c r="KDF251" s="700"/>
      <c r="KDG251" s="488"/>
      <c r="KDH251" s="488"/>
      <c r="KDI251" s="488"/>
      <c r="KDJ251" s="488"/>
      <c r="KDK251" s="488"/>
      <c r="KDL251" s="488"/>
      <c r="KDM251" s="699" t="s">
        <v>10061</v>
      </c>
      <c r="KDN251" s="700"/>
      <c r="KDO251" s="488"/>
      <c r="KDP251" s="488"/>
      <c r="KDQ251" s="488"/>
      <c r="KDR251" s="488"/>
      <c r="KDS251" s="488"/>
      <c r="KDT251" s="488"/>
      <c r="KDU251" s="699" t="s">
        <v>10061</v>
      </c>
      <c r="KDV251" s="700"/>
      <c r="KDW251" s="488"/>
      <c r="KDX251" s="488"/>
      <c r="KDY251" s="488"/>
      <c r="KDZ251" s="488"/>
      <c r="KEA251" s="488"/>
      <c r="KEB251" s="488"/>
      <c r="KEC251" s="699" t="s">
        <v>10061</v>
      </c>
      <c r="KED251" s="700"/>
      <c r="KEE251" s="488"/>
      <c r="KEF251" s="488"/>
      <c r="KEG251" s="488"/>
      <c r="KEH251" s="488"/>
      <c r="KEI251" s="488"/>
      <c r="KEJ251" s="488"/>
      <c r="KEK251" s="699" t="s">
        <v>10061</v>
      </c>
      <c r="KEL251" s="700"/>
      <c r="KEM251" s="488"/>
      <c r="KEN251" s="488"/>
      <c r="KEO251" s="488"/>
      <c r="KEP251" s="488"/>
      <c r="KEQ251" s="488"/>
      <c r="KER251" s="488"/>
      <c r="KES251" s="699" t="s">
        <v>10061</v>
      </c>
      <c r="KET251" s="700"/>
      <c r="KEU251" s="488"/>
      <c r="KEV251" s="488"/>
      <c r="KEW251" s="488"/>
      <c r="KEX251" s="488"/>
      <c r="KEY251" s="488"/>
      <c r="KEZ251" s="488"/>
      <c r="KFA251" s="699" t="s">
        <v>10061</v>
      </c>
      <c r="KFB251" s="700"/>
      <c r="KFC251" s="488"/>
      <c r="KFD251" s="488"/>
      <c r="KFE251" s="488"/>
      <c r="KFF251" s="488"/>
      <c r="KFG251" s="488"/>
      <c r="KFH251" s="488"/>
      <c r="KFI251" s="699" t="s">
        <v>10061</v>
      </c>
      <c r="KFJ251" s="700"/>
      <c r="KFK251" s="488"/>
      <c r="KFL251" s="488"/>
      <c r="KFM251" s="488"/>
      <c r="KFN251" s="488"/>
      <c r="KFO251" s="488"/>
      <c r="KFP251" s="488"/>
      <c r="KFQ251" s="699" t="s">
        <v>10061</v>
      </c>
      <c r="KFR251" s="700"/>
      <c r="KFS251" s="488"/>
      <c r="KFT251" s="488"/>
      <c r="KFU251" s="488"/>
      <c r="KFV251" s="488"/>
      <c r="KFW251" s="488"/>
      <c r="KFX251" s="488"/>
      <c r="KFY251" s="699" t="s">
        <v>10061</v>
      </c>
      <c r="KFZ251" s="700"/>
      <c r="KGA251" s="488"/>
      <c r="KGB251" s="488"/>
      <c r="KGC251" s="488"/>
      <c r="KGD251" s="488"/>
      <c r="KGE251" s="488"/>
      <c r="KGF251" s="488"/>
      <c r="KGG251" s="699" t="s">
        <v>10061</v>
      </c>
      <c r="KGH251" s="700"/>
      <c r="KGI251" s="488"/>
      <c r="KGJ251" s="488"/>
      <c r="KGK251" s="488"/>
      <c r="KGL251" s="488"/>
      <c r="KGM251" s="488"/>
      <c r="KGN251" s="488"/>
      <c r="KGO251" s="699" t="s">
        <v>10061</v>
      </c>
      <c r="KGP251" s="700"/>
      <c r="KGQ251" s="488"/>
      <c r="KGR251" s="488"/>
      <c r="KGS251" s="488"/>
      <c r="KGT251" s="488"/>
      <c r="KGU251" s="488"/>
      <c r="KGV251" s="488"/>
      <c r="KGW251" s="699" t="s">
        <v>10061</v>
      </c>
      <c r="KGX251" s="700"/>
      <c r="KGY251" s="488"/>
      <c r="KGZ251" s="488"/>
      <c r="KHA251" s="488"/>
      <c r="KHB251" s="488"/>
      <c r="KHC251" s="488"/>
      <c r="KHD251" s="488"/>
      <c r="KHE251" s="699" t="s">
        <v>10061</v>
      </c>
      <c r="KHF251" s="700"/>
      <c r="KHG251" s="488"/>
      <c r="KHH251" s="488"/>
      <c r="KHI251" s="488"/>
      <c r="KHJ251" s="488"/>
      <c r="KHK251" s="488"/>
      <c r="KHL251" s="488"/>
      <c r="KHM251" s="699" t="s">
        <v>10061</v>
      </c>
      <c r="KHN251" s="700"/>
      <c r="KHO251" s="488"/>
      <c r="KHP251" s="488"/>
      <c r="KHQ251" s="488"/>
      <c r="KHR251" s="488"/>
      <c r="KHS251" s="488"/>
      <c r="KHT251" s="488"/>
      <c r="KHU251" s="699" t="s">
        <v>10061</v>
      </c>
      <c r="KHV251" s="700"/>
      <c r="KHW251" s="488"/>
      <c r="KHX251" s="488"/>
      <c r="KHY251" s="488"/>
      <c r="KHZ251" s="488"/>
      <c r="KIA251" s="488"/>
      <c r="KIB251" s="488"/>
      <c r="KIC251" s="699" t="s">
        <v>10061</v>
      </c>
      <c r="KID251" s="700"/>
      <c r="KIE251" s="488"/>
      <c r="KIF251" s="488"/>
      <c r="KIG251" s="488"/>
      <c r="KIH251" s="488"/>
      <c r="KII251" s="488"/>
      <c r="KIJ251" s="488"/>
      <c r="KIK251" s="699" t="s">
        <v>10061</v>
      </c>
      <c r="KIL251" s="700"/>
      <c r="KIM251" s="488"/>
      <c r="KIN251" s="488"/>
      <c r="KIO251" s="488"/>
      <c r="KIP251" s="488"/>
      <c r="KIQ251" s="488"/>
      <c r="KIR251" s="488"/>
      <c r="KIS251" s="699" t="s">
        <v>10061</v>
      </c>
      <c r="KIT251" s="700"/>
      <c r="KIU251" s="488"/>
      <c r="KIV251" s="488"/>
      <c r="KIW251" s="488"/>
      <c r="KIX251" s="488"/>
      <c r="KIY251" s="488"/>
      <c r="KIZ251" s="488"/>
      <c r="KJA251" s="699" t="s">
        <v>10061</v>
      </c>
      <c r="KJB251" s="700"/>
      <c r="KJC251" s="488"/>
      <c r="KJD251" s="488"/>
      <c r="KJE251" s="488"/>
      <c r="KJF251" s="488"/>
      <c r="KJG251" s="488"/>
      <c r="KJH251" s="488"/>
      <c r="KJI251" s="699" t="s">
        <v>10061</v>
      </c>
      <c r="KJJ251" s="700"/>
      <c r="KJK251" s="488"/>
      <c r="KJL251" s="488"/>
      <c r="KJM251" s="488"/>
      <c r="KJN251" s="488"/>
      <c r="KJO251" s="488"/>
      <c r="KJP251" s="488"/>
      <c r="KJQ251" s="699" t="s">
        <v>10061</v>
      </c>
      <c r="KJR251" s="700"/>
      <c r="KJS251" s="488"/>
      <c r="KJT251" s="488"/>
      <c r="KJU251" s="488"/>
      <c r="KJV251" s="488"/>
      <c r="KJW251" s="488"/>
      <c r="KJX251" s="488"/>
      <c r="KJY251" s="699" t="s">
        <v>10061</v>
      </c>
      <c r="KJZ251" s="700"/>
      <c r="KKA251" s="488"/>
      <c r="KKB251" s="488"/>
      <c r="KKC251" s="488"/>
      <c r="KKD251" s="488"/>
      <c r="KKE251" s="488"/>
      <c r="KKF251" s="488"/>
      <c r="KKG251" s="699" t="s">
        <v>10061</v>
      </c>
      <c r="KKH251" s="700"/>
      <c r="KKI251" s="488"/>
      <c r="KKJ251" s="488"/>
      <c r="KKK251" s="488"/>
      <c r="KKL251" s="488"/>
      <c r="KKM251" s="488"/>
      <c r="KKN251" s="488"/>
      <c r="KKO251" s="699" t="s">
        <v>10061</v>
      </c>
      <c r="KKP251" s="700"/>
      <c r="KKQ251" s="488"/>
      <c r="KKR251" s="488"/>
      <c r="KKS251" s="488"/>
      <c r="KKT251" s="488"/>
      <c r="KKU251" s="488"/>
      <c r="KKV251" s="488"/>
      <c r="KKW251" s="699" t="s">
        <v>10061</v>
      </c>
      <c r="KKX251" s="700"/>
      <c r="KKY251" s="488"/>
      <c r="KKZ251" s="488"/>
      <c r="KLA251" s="488"/>
      <c r="KLB251" s="488"/>
      <c r="KLC251" s="488"/>
      <c r="KLD251" s="488"/>
      <c r="KLE251" s="699" t="s">
        <v>10061</v>
      </c>
      <c r="KLF251" s="700"/>
      <c r="KLG251" s="488"/>
      <c r="KLH251" s="488"/>
      <c r="KLI251" s="488"/>
      <c r="KLJ251" s="488"/>
      <c r="KLK251" s="488"/>
      <c r="KLL251" s="488"/>
      <c r="KLM251" s="699" t="s">
        <v>10061</v>
      </c>
      <c r="KLN251" s="700"/>
      <c r="KLO251" s="488"/>
      <c r="KLP251" s="488"/>
      <c r="KLQ251" s="488"/>
      <c r="KLR251" s="488"/>
      <c r="KLS251" s="488"/>
      <c r="KLT251" s="488"/>
      <c r="KLU251" s="699" t="s">
        <v>10061</v>
      </c>
      <c r="KLV251" s="700"/>
      <c r="KLW251" s="488"/>
      <c r="KLX251" s="488"/>
      <c r="KLY251" s="488"/>
      <c r="KLZ251" s="488"/>
      <c r="KMA251" s="488"/>
      <c r="KMB251" s="488"/>
      <c r="KMC251" s="699" t="s">
        <v>10061</v>
      </c>
      <c r="KMD251" s="700"/>
      <c r="KME251" s="488"/>
      <c r="KMF251" s="488"/>
      <c r="KMG251" s="488"/>
      <c r="KMH251" s="488"/>
      <c r="KMI251" s="488"/>
      <c r="KMJ251" s="488"/>
      <c r="KMK251" s="699" t="s">
        <v>10061</v>
      </c>
      <c r="KML251" s="700"/>
      <c r="KMM251" s="488"/>
      <c r="KMN251" s="488"/>
      <c r="KMO251" s="488"/>
      <c r="KMP251" s="488"/>
      <c r="KMQ251" s="488"/>
      <c r="KMR251" s="488"/>
      <c r="KMS251" s="699" t="s">
        <v>10061</v>
      </c>
      <c r="KMT251" s="700"/>
      <c r="KMU251" s="488"/>
      <c r="KMV251" s="488"/>
      <c r="KMW251" s="488"/>
      <c r="KMX251" s="488"/>
      <c r="KMY251" s="488"/>
      <c r="KMZ251" s="488"/>
      <c r="KNA251" s="699" t="s">
        <v>10061</v>
      </c>
      <c r="KNB251" s="700"/>
      <c r="KNC251" s="488"/>
      <c r="KND251" s="488"/>
      <c r="KNE251" s="488"/>
      <c r="KNF251" s="488"/>
      <c r="KNG251" s="488"/>
      <c r="KNH251" s="488"/>
      <c r="KNI251" s="699" t="s">
        <v>10061</v>
      </c>
      <c r="KNJ251" s="700"/>
      <c r="KNK251" s="488"/>
      <c r="KNL251" s="488"/>
      <c r="KNM251" s="488"/>
      <c r="KNN251" s="488"/>
      <c r="KNO251" s="488"/>
      <c r="KNP251" s="488"/>
      <c r="KNQ251" s="699" t="s">
        <v>10061</v>
      </c>
      <c r="KNR251" s="700"/>
      <c r="KNS251" s="488"/>
      <c r="KNT251" s="488"/>
      <c r="KNU251" s="488"/>
      <c r="KNV251" s="488"/>
      <c r="KNW251" s="488"/>
      <c r="KNX251" s="488"/>
      <c r="KNY251" s="699" t="s">
        <v>10061</v>
      </c>
      <c r="KNZ251" s="700"/>
      <c r="KOA251" s="488"/>
      <c r="KOB251" s="488"/>
      <c r="KOC251" s="488"/>
      <c r="KOD251" s="488"/>
      <c r="KOE251" s="488"/>
      <c r="KOF251" s="488"/>
      <c r="KOG251" s="699" t="s">
        <v>10061</v>
      </c>
      <c r="KOH251" s="700"/>
      <c r="KOI251" s="488"/>
      <c r="KOJ251" s="488"/>
      <c r="KOK251" s="488"/>
      <c r="KOL251" s="488"/>
      <c r="KOM251" s="488"/>
      <c r="KON251" s="488"/>
      <c r="KOO251" s="699" t="s">
        <v>10061</v>
      </c>
      <c r="KOP251" s="700"/>
      <c r="KOQ251" s="488"/>
      <c r="KOR251" s="488"/>
      <c r="KOS251" s="488"/>
      <c r="KOT251" s="488"/>
      <c r="KOU251" s="488"/>
      <c r="KOV251" s="488"/>
      <c r="KOW251" s="699" t="s">
        <v>10061</v>
      </c>
      <c r="KOX251" s="700"/>
      <c r="KOY251" s="488"/>
      <c r="KOZ251" s="488"/>
      <c r="KPA251" s="488"/>
      <c r="KPB251" s="488"/>
      <c r="KPC251" s="488"/>
      <c r="KPD251" s="488"/>
      <c r="KPE251" s="699" t="s">
        <v>10061</v>
      </c>
      <c r="KPF251" s="700"/>
      <c r="KPG251" s="488"/>
      <c r="KPH251" s="488"/>
      <c r="KPI251" s="488"/>
      <c r="KPJ251" s="488"/>
      <c r="KPK251" s="488"/>
      <c r="KPL251" s="488"/>
      <c r="KPM251" s="699" t="s">
        <v>10061</v>
      </c>
      <c r="KPN251" s="700"/>
      <c r="KPO251" s="488"/>
      <c r="KPP251" s="488"/>
      <c r="KPQ251" s="488"/>
      <c r="KPR251" s="488"/>
      <c r="KPS251" s="488"/>
      <c r="KPT251" s="488"/>
      <c r="KPU251" s="699" t="s">
        <v>10061</v>
      </c>
      <c r="KPV251" s="700"/>
      <c r="KPW251" s="488"/>
      <c r="KPX251" s="488"/>
      <c r="KPY251" s="488"/>
      <c r="KPZ251" s="488"/>
      <c r="KQA251" s="488"/>
      <c r="KQB251" s="488"/>
      <c r="KQC251" s="699" t="s">
        <v>10061</v>
      </c>
      <c r="KQD251" s="700"/>
      <c r="KQE251" s="488"/>
      <c r="KQF251" s="488"/>
      <c r="KQG251" s="488"/>
      <c r="KQH251" s="488"/>
      <c r="KQI251" s="488"/>
      <c r="KQJ251" s="488"/>
      <c r="KQK251" s="699" t="s">
        <v>10061</v>
      </c>
      <c r="KQL251" s="700"/>
      <c r="KQM251" s="488"/>
      <c r="KQN251" s="488"/>
      <c r="KQO251" s="488"/>
      <c r="KQP251" s="488"/>
      <c r="KQQ251" s="488"/>
      <c r="KQR251" s="488"/>
      <c r="KQS251" s="699" t="s">
        <v>10061</v>
      </c>
      <c r="KQT251" s="700"/>
      <c r="KQU251" s="488"/>
      <c r="KQV251" s="488"/>
      <c r="KQW251" s="488"/>
      <c r="KQX251" s="488"/>
      <c r="KQY251" s="488"/>
      <c r="KQZ251" s="488"/>
      <c r="KRA251" s="699" t="s">
        <v>10061</v>
      </c>
      <c r="KRB251" s="700"/>
      <c r="KRC251" s="488"/>
      <c r="KRD251" s="488"/>
      <c r="KRE251" s="488"/>
      <c r="KRF251" s="488"/>
      <c r="KRG251" s="488"/>
      <c r="KRH251" s="488"/>
      <c r="KRI251" s="699" t="s">
        <v>10061</v>
      </c>
      <c r="KRJ251" s="700"/>
      <c r="KRK251" s="488"/>
      <c r="KRL251" s="488"/>
      <c r="KRM251" s="488"/>
      <c r="KRN251" s="488"/>
      <c r="KRO251" s="488"/>
      <c r="KRP251" s="488"/>
      <c r="KRQ251" s="699" t="s">
        <v>10061</v>
      </c>
      <c r="KRR251" s="700"/>
      <c r="KRS251" s="488"/>
      <c r="KRT251" s="488"/>
      <c r="KRU251" s="488"/>
      <c r="KRV251" s="488"/>
      <c r="KRW251" s="488"/>
      <c r="KRX251" s="488"/>
      <c r="KRY251" s="699" t="s">
        <v>10061</v>
      </c>
      <c r="KRZ251" s="700"/>
      <c r="KSA251" s="488"/>
      <c r="KSB251" s="488"/>
      <c r="KSC251" s="488"/>
      <c r="KSD251" s="488"/>
      <c r="KSE251" s="488"/>
      <c r="KSF251" s="488"/>
      <c r="KSG251" s="699" t="s">
        <v>10061</v>
      </c>
      <c r="KSH251" s="700"/>
      <c r="KSI251" s="488"/>
      <c r="KSJ251" s="488"/>
      <c r="KSK251" s="488"/>
      <c r="KSL251" s="488"/>
      <c r="KSM251" s="488"/>
      <c r="KSN251" s="488"/>
      <c r="KSO251" s="699" t="s">
        <v>10061</v>
      </c>
      <c r="KSP251" s="700"/>
      <c r="KSQ251" s="488"/>
      <c r="KSR251" s="488"/>
      <c r="KSS251" s="488"/>
      <c r="KST251" s="488"/>
      <c r="KSU251" s="488"/>
      <c r="KSV251" s="488"/>
      <c r="KSW251" s="699" t="s">
        <v>10061</v>
      </c>
      <c r="KSX251" s="700"/>
      <c r="KSY251" s="488"/>
      <c r="KSZ251" s="488"/>
      <c r="KTA251" s="488"/>
      <c r="KTB251" s="488"/>
      <c r="KTC251" s="488"/>
      <c r="KTD251" s="488"/>
      <c r="KTE251" s="699" t="s">
        <v>10061</v>
      </c>
      <c r="KTF251" s="700"/>
      <c r="KTG251" s="488"/>
      <c r="KTH251" s="488"/>
      <c r="KTI251" s="488"/>
      <c r="KTJ251" s="488"/>
      <c r="KTK251" s="488"/>
      <c r="KTL251" s="488"/>
      <c r="KTM251" s="699" t="s">
        <v>10061</v>
      </c>
      <c r="KTN251" s="700"/>
      <c r="KTO251" s="488"/>
      <c r="KTP251" s="488"/>
      <c r="KTQ251" s="488"/>
      <c r="KTR251" s="488"/>
      <c r="KTS251" s="488"/>
      <c r="KTT251" s="488"/>
      <c r="KTU251" s="699" t="s">
        <v>10061</v>
      </c>
      <c r="KTV251" s="700"/>
      <c r="KTW251" s="488"/>
      <c r="KTX251" s="488"/>
      <c r="KTY251" s="488"/>
      <c r="KTZ251" s="488"/>
      <c r="KUA251" s="488"/>
      <c r="KUB251" s="488"/>
      <c r="KUC251" s="699" t="s">
        <v>10061</v>
      </c>
      <c r="KUD251" s="700"/>
      <c r="KUE251" s="488"/>
      <c r="KUF251" s="488"/>
      <c r="KUG251" s="488"/>
      <c r="KUH251" s="488"/>
      <c r="KUI251" s="488"/>
      <c r="KUJ251" s="488"/>
      <c r="KUK251" s="699" t="s">
        <v>10061</v>
      </c>
      <c r="KUL251" s="700"/>
      <c r="KUM251" s="488"/>
      <c r="KUN251" s="488"/>
      <c r="KUO251" s="488"/>
      <c r="KUP251" s="488"/>
      <c r="KUQ251" s="488"/>
      <c r="KUR251" s="488"/>
      <c r="KUS251" s="699" t="s">
        <v>10061</v>
      </c>
      <c r="KUT251" s="700"/>
      <c r="KUU251" s="488"/>
      <c r="KUV251" s="488"/>
      <c r="KUW251" s="488"/>
      <c r="KUX251" s="488"/>
      <c r="KUY251" s="488"/>
      <c r="KUZ251" s="488"/>
      <c r="KVA251" s="699" t="s">
        <v>10061</v>
      </c>
      <c r="KVB251" s="700"/>
      <c r="KVC251" s="488"/>
      <c r="KVD251" s="488"/>
      <c r="KVE251" s="488"/>
      <c r="KVF251" s="488"/>
      <c r="KVG251" s="488"/>
      <c r="KVH251" s="488"/>
      <c r="KVI251" s="699" t="s">
        <v>10061</v>
      </c>
      <c r="KVJ251" s="700"/>
      <c r="KVK251" s="488"/>
      <c r="KVL251" s="488"/>
      <c r="KVM251" s="488"/>
      <c r="KVN251" s="488"/>
      <c r="KVO251" s="488"/>
      <c r="KVP251" s="488"/>
      <c r="KVQ251" s="699" t="s">
        <v>10061</v>
      </c>
      <c r="KVR251" s="700"/>
      <c r="KVS251" s="488"/>
      <c r="KVT251" s="488"/>
      <c r="KVU251" s="488"/>
      <c r="KVV251" s="488"/>
      <c r="KVW251" s="488"/>
      <c r="KVX251" s="488"/>
      <c r="KVY251" s="699" t="s">
        <v>10061</v>
      </c>
      <c r="KVZ251" s="700"/>
      <c r="KWA251" s="488"/>
      <c r="KWB251" s="488"/>
      <c r="KWC251" s="488"/>
      <c r="KWD251" s="488"/>
      <c r="KWE251" s="488"/>
      <c r="KWF251" s="488"/>
      <c r="KWG251" s="699" t="s">
        <v>10061</v>
      </c>
      <c r="KWH251" s="700"/>
      <c r="KWI251" s="488"/>
      <c r="KWJ251" s="488"/>
      <c r="KWK251" s="488"/>
      <c r="KWL251" s="488"/>
      <c r="KWM251" s="488"/>
      <c r="KWN251" s="488"/>
      <c r="KWO251" s="699" t="s">
        <v>10061</v>
      </c>
      <c r="KWP251" s="700"/>
      <c r="KWQ251" s="488"/>
      <c r="KWR251" s="488"/>
      <c r="KWS251" s="488"/>
      <c r="KWT251" s="488"/>
      <c r="KWU251" s="488"/>
      <c r="KWV251" s="488"/>
      <c r="KWW251" s="699" t="s">
        <v>10061</v>
      </c>
      <c r="KWX251" s="700"/>
      <c r="KWY251" s="488"/>
      <c r="KWZ251" s="488"/>
      <c r="KXA251" s="488"/>
      <c r="KXB251" s="488"/>
      <c r="KXC251" s="488"/>
      <c r="KXD251" s="488"/>
      <c r="KXE251" s="699" t="s">
        <v>10061</v>
      </c>
      <c r="KXF251" s="700"/>
      <c r="KXG251" s="488"/>
      <c r="KXH251" s="488"/>
      <c r="KXI251" s="488"/>
      <c r="KXJ251" s="488"/>
      <c r="KXK251" s="488"/>
      <c r="KXL251" s="488"/>
      <c r="KXM251" s="699" t="s">
        <v>10061</v>
      </c>
      <c r="KXN251" s="700"/>
      <c r="KXO251" s="488"/>
      <c r="KXP251" s="488"/>
      <c r="KXQ251" s="488"/>
      <c r="KXR251" s="488"/>
      <c r="KXS251" s="488"/>
      <c r="KXT251" s="488"/>
      <c r="KXU251" s="699" t="s">
        <v>10061</v>
      </c>
      <c r="KXV251" s="700"/>
      <c r="KXW251" s="488"/>
      <c r="KXX251" s="488"/>
      <c r="KXY251" s="488"/>
      <c r="KXZ251" s="488"/>
      <c r="KYA251" s="488"/>
      <c r="KYB251" s="488"/>
      <c r="KYC251" s="699" t="s">
        <v>10061</v>
      </c>
      <c r="KYD251" s="700"/>
      <c r="KYE251" s="488"/>
      <c r="KYF251" s="488"/>
      <c r="KYG251" s="488"/>
      <c r="KYH251" s="488"/>
      <c r="KYI251" s="488"/>
      <c r="KYJ251" s="488"/>
      <c r="KYK251" s="699" t="s">
        <v>10061</v>
      </c>
      <c r="KYL251" s="700"/>
      <c r="KYM251" s="488"/>
      <c r="KYN251" s="488"/>
      <c r="KYO251" s="488"/>
      <c r="KYP251" s="488"/>
      <c r="KYQ251" s="488"/>
      <c r="KYR251" s="488"/>
      <c r="KYS251" s="699" t="s">
        <v>10061</v>
      </c>
      <c r="KYT251" s="700"/>
      <c r="KYU251" s="488"/>
      <c r="KYV251" s="488"/>
      <c r="KYW251" s="488"/>
      <c r="KYX251" s="488"/>
      <c r="KYY251" s="488"/>
      <c r="KYZ251" s="488"/>
      <c r="KZA251" s="699" t="s">
        <v>10061</v>
      </c>
      <c r="KZB251" s="700"/>
      <c r="KZC251" s="488"/>
      <c r="KZD251" s="488"/>
      <c r="KZE251" s="488"/>
      <c r="KZF251" s="488"/>
      <c r="KZG251" s="488"/>
      <c r="KZH251" s="488"/>
      <c r="KZI251" s="699" t="s">
        <v>10061</v>
      </c>
      <c r="KZJ251" s="700"/>
      <c r="KZK251" s="488"/>
      <c r="KZL251" s="488"/>
      <c r="KZM251" s="488"/>
      <c r="KZN251" s="488"/>
      <c r="KZO251" s="488"/>
      <c r="KZP251" s="488"/>
      <c r="KZQ251" s="699" t="s">
        <v>10061</v>
      </c>
      <c r="KZR251" s="700"/>
      <c r="KZS251" s="488"/>
      <c r="KZT251" s="488"/>
      <c r="KZU251" s="488"/>
      <c r="KZV251" s="488"/>
      <c r="KZW251" s="488"/>
      <c r="KZX251" s="488"/>
      <c r="KZY251" s="699" t="s">
        <v>10061</v>
      </c>
      <c r="KZZ251" s="700"/>
      <c r="LAA251" s="488"/>
      <c r="LAB251" s="488"/>
      <c r="LAC251" s="488"/>
      <c r="LAD251" s="488"/>
      <c r="LAE251" s="488"/>
      <c r="LAF251" s="488"/>
      <c r="LAG251" s="699" t="s">
        <v>10061</v>
      </c>
      <c r="LAH251" s="700"/>
      <c r="LAI251" s="488"/>
      <c r="LAJ251" s="488"/>
      <c r="LAK251" s="488"/>
      <c r="LAL251" s="488"/>
      <c r="LAM251" s="488"/>
      <c r="LAN251" s="488"/>
      <c r="LAO251" s="699" t="s">
        <v>10061</v>
      </c>
      <c r="LAP251" s="700"/>
      <c r="LAQ251" s="488"/>
      <c r="LAR251" s="488"/>
      <c r="LAS251" s="488"/>
      <c r="LAT251" s="488"/>
      <c r="LAU251" s="488"/>
      <c r="LAV251" s="488"/>
      <c r="LAW251" s="699" t="s">
        <v>10061</v>
      </c>
      <c r="LAX251" s="700"/>
      <c r="LAY251" s="488"/>
      <c r="LAZ251" s="488"/>
      <c r="LBA251" s="488"/>
      <c r="LBB251" s="488"/>
      <c r="LBC251" s="488"/>
      <c r="LBD251" s="488"/>
      <c r="LBE251" s="699" t="s">
        <v>10061</v>
      </c>
      <c r="LBF251" s="700"/>
      <c r="LBG251" s="488"/>
      <c r="LBH251" s="488"/>
      <c r="LBI251" s="488"/>
      <c r="LBJ251" s="488"/>
      <c r="LBK251" s="488"/>
      <c r="LBL251" s="488"/>
      <c r="LBM251" s="699" t="s">
        <v>10061</v>
      </c>
      <c r="LBN251" s="700"/>
      <c r="LBO251" s="488"/>
      <c r="LBP251" s="488"/>
      <c r="LBQ251" s="488"/>
      <c r="LBR251" s="488"/>
      <c r="LBS251" s="488"/>
      <c r="LBT251" s="488"/>
      <c r="LBU251" s="699" t="s">
        <v>10061</v>
      </c>
      <c r="LBV251" s="700"/>
      <c r="LBW251" s="488"/>
      <c r="LBX251" s="488"/>
      <c r="LBY251" s="488"/>
      <c r="LBZ251" s="488"/>
      <c r="LCA251" s="488"/>
      <c r="LCB251" s="488"/>
      <c r="LCC251" s="699" t="s">
        <v>10061</v>
      </c>
      <c r="LCD251" s="700"/>
      <c r="LCE251" s="488"/>
      <c r="LCF251" s="488"/>
      <c r="LCG251" s="488"/>
      <c r="LCH251" s="488"/>
      <c r="LCI251" s="488"/>
      <c r="LCJ251" s="488"/>
      <c r="LCK251" s="699" t="s">
        <v>10061</v>
      </c>
      <c r="LCL251" s="700"/>
      <c r="LCM251" s="488"/>
      <c r="LCN251" s="488"/>
      <c r="LCO251" s="488"/>
      <c r="LCP251" s="488"/>
      <c r="LCQ251" s="488"/>
      <c r="LCR251" s="488"/>
      <c r="LCS251" s="699" t="s">
        <v>10061</v>
      </c>
      <c r="LCT251" s="700"/>
      <c r="LCU251" s="488"/>
      <c r="LCV251" s="488"/>
      <c r="LCW251" s="488"/>
      <c r="LCX251" s="488"/>
      <c r="LCY251" s="488"/>
      <c r="LCZ251" s="488"/>
      <c r="LDA251" s="699" t="s">
        <v>10061</v>
      </c>
      <c r="LDB251" s="700"/>
      <c r="LDC251" s="488"/>
      <c r="LDD251" s="488"/>
      <c r="LDE251" s="488"/>
      <c r="LDF251" s="488"/>
      <c r="LDG251" s="488"/>
      <c r="LDH251" s="488"/>
      <c r="LDI251" s="699" t="s">
        <v>10061</v>
      </c>
      <c r="LDJ251" s="700"/>
      <c r="LDK251" s="488"/>
      <c r="LDL251" s="488"/>
      <c r="LDM251" s="488"/>
      <c r="LDN251" s="488"/>
      <c r="LDO251" s="488"/>
      <c r="LDP251" s="488"/>
      <c r="LDQ251" s="699" t="s">
        <v>10061</v>
      </c>
      <c r="LDR251" s="700"/>
      <c r="LDS251" s="488"/>
      <c r="LDT251" s="488"/>
      <c r="LDU251" s="488"/>
      <c r="LDV251" s="488"/>
      <c r="LDW251" s="488"/>
      <c r="LDX251" s="488"/>
      <c r="LDY251" s="699" t="s">
        <v>10061</v>
      </c>
      <c r="LDZ251" s="700"/>
      <c r="LEA251" s="488"/>
      <c r="LEB251" s="488"/>
      <c r="LEC251" s="488"/>
      <c r="LED251" s="488"/>
      <c r="LEE251" s="488"/>
      <c r="LEF251" s="488"/>
      <c r="LEG251" s="699" t="s">
        <v>10061</v>
      </c>
      <c r="LEH251" s="700"/>
      <c r="LEI251" s="488"/>
      <c r="LEJ251" s="488"/>
      <c r="LEK251" s="488"/>
      <c r="LEL251" s="488"/>
      <c r="LEM251" s="488"/>
      <c r="LEN251" s="488"/>
      <c r="LEO251" s="699" t="s">
        <v>10061</v>
      </c>
      <c r="LEP251" s="700"/>
      <c r="LEQ251" s="488"/>
      <c r="LER251" s="488"/>
      <c r="LES251" s="488"/>
      <c r="LET251" s="488"/>
      <c r="LEU251" s="488"/>
      <c r="LEV251" s="488"/>
      <c r="LEW251" s="699" t="s">
        <v>10061</v>
      </c>
      <c r="LEX251" s="700"/>
      <c r="LEY251" s="488"/>
      <c r="LEZ251" s="488"/>
      <c r="LFA251" s="488"/>
      <c r="LFB251" s="488"/>
      <c r="LFC251" s="488"/>
      <c r="LFD251" s="488"/>
      <c r="LFE251" s="699" t="s">
        <v>10061</v>
      </c>
      <c r="LFF251" s="700"/>
      <c r="LFG251" s="488"/>
      <c r="LFH251" s="488"/>
      <c r="LFI251" s="488"/>
      <c r="LFJ251" s="488"/>
      <c r="LFK251" s="488"/>
      <c r="LFL251" s="488"/>
      <c r="LFM251" s="699" t="s">
        <v>10061</v>
      </c>
      <c r="LFN251" s="700"/>
      <c r="LFO251" s="488"/>
      <c r="LFP251" s="488"/>
      <c r="LFQ251" s="488"/>
      <c r="LFR251" s="488"/>
      <c r="LFS251" s="488"/>
      <c r="LFT251" s="488"/>
      <c r="LFU251" s="699" t="s">
        <v>10061</v>
      </c>
      <c r="LFV251" s="700"/>
      <c r="LFW251" s="488"/>
      <c r="LFX251" s="488"/>
      <c r="LFY251" s="488"/>
      <c r="LFZ251" s="488"/>
      <c r="LGA251" s="488"/>
      <c r="LGB251" s="488"/>
      <c r="LGC251" s="699" t="s">
        <v>10061</v>
      </c>
      <c r="LGD251" s="700"/>
      <c r="LGE251" s="488"/>
      <c r="LGF251" s="488"/>
      <c r="LGG251" s="488"/>
      <c r="LGH251" s="488"/>
      <c r="LGI251" s="488"/>
      <c r="LGJ251" s="488"/>
      <c r="LGK251" s="699" t="s">
        <v>10061</v>
      </c>
      <c r="LGL251" s="700"/>
      <c r="LGM251" s="488"/>
      <c r="LGN251" s="488"/>
      <c r="LGO251" s="488"/>
      <c r="LGP251" s="488"/>
      <c r="LGQ251" s="488"/>
      <c r="LGR251" s="488"/>
      <c r="LGS251" s="699" t="s">
        <v>10061</v>
      </c>
      <c r="LGT251" s="700"/>
      <c r="LGU251" s="488"/>
      <c r="LGV251" s="488"/>
      <c r="LGW251" s="488"/>
      <c r="LGX251" s="488"/>
      <c r="LGY251" s="488"/>
      <c r="LGZ251" s="488"/>
      <c r="LHA251" s="699" t="s">
        <v>10061</v>
      </c>
      <c r="LHB251" s="700"/>
      <c r="LHC251" s="488"/>
      <c r="LHD251" s="488"/>
      <c r="LHE251" s="488"/>
      <c r="LHF251" s="488"/>
      <c r="LHG251" s="488"/>
      <c r="LHH251" s="488"/>
      <c r="LHI251" s="699" t="s">
        <v>10061</v>
      </c>
      <c r="LHJ251" s="700"/>
      <c r="LHK251" s="488"/>
      <c r="LHL251" s="488"/>
      <c r="LHM251" s="488"/>
      <c r="LHN251" s="488"/>
      <c r="LHO251" s="488"/>
      <c r="LHP251" s="488"/>
      <c r="LHQ251" s="699" t="s">
        <v>10061</v>
      </c>
      <c r="LHR251" s="700"/>
      <c r="LHS251" s="488"/>
      <c r="LHT251" s="488"/>
      <c r="LHU251" s="488"/>
      <c r="LHV251" s="488"/>
      <c r="LHW251" s="488"/>
      <c r="LHX251" s="488"/>
      <c r="LHY251" s="699" t="s">
        <v>10061</v>
      </c>
      <c r="LHZ251" s="700"/>
      <c r="LIA251" s="488"/>
      <c r="LIB251" s="488"/>
      <c r="LIC251" s="488"/>
      <c r="LID251" s="488"/>
      <c r="LIE251" s="488"/>
      <c r="LIF251" s="488"/>
      <c r="LIG251" s="699" t="s">
        <v>10061</v>
      </c>
      <c r="LIH251" s="700"/>
      <c r="LII251" s="488"/>
      <c r="LIJ251" s="488"/>
      <c r="LIK251" s="488"/>
      <c r="LIL251" s="488"/>
      <c r="LIM251" s="488"/>
      <c r="LIN251" s="488"/>
      <c r="LIO251" s="699" t="s">
        <v>10061</v>
      </c>
      <c r="LIP251" s="700"/>
      <c r="LIQ251" s="488"/>
      <c r="LIR251" s="488"/>
      <c r="LIS251" s="488"/>
      <c r="LIT251" s="488"/>
      <c r="LIU251" s="488"/>
      <c r="LIV251" s="488"/>
      <c r="LIW251" s="699" t="s">
        <v>10061</v>
      </c>
      <c r="LIX251" s="700"/>
      <c r="LIY251" s="488"/>
      <c r="LIZ251" s="488"/>
      <c r="LJA251" s="488"/>
      <c r="LJB251" s="488"/>
      <c r="LJC251" s="488"/>
      <c r="LJD251" s="488"/>
      <c r="LJE251" s="699" t="s">
        <v>10061</v>
      </c>
      <c r="LJF251" s="700"/>
      <c r="LJG251" s="488"/>
      <c r="LJH251" s="488"/>
      <c r="LJI251" s="488"/>
      <c r="LJJ251" s="488"/>
      <c r="LJK251" s="488"/>
      <c r="LJL251" s="488"/>
      <c r="LJM251" s="699" t="s">
        <v>10061</v>
      </c>
      <c r="LJN251" s="700"/>
      <c r="LJO251" s="488"/>
      <c r="LJP251" s="488"/>
      <c r="LJQ251" s="488"/>
      <c r="LJR251" s="488"/>
      <c r="LJS251" s="488"/>
      <c r="LJT251" s="488"/>
      <c r="LJU251" s="699" t="s">
        <v>10061</v>
      </c>
      <c r="LJV251" s="700"/>
      <c r="LJW251" s="488"/>
      <c r="LJX251" s="488"/>
      <c r="LJY251" s="488"/>
      <c r="LJZ251" s="488"/>
      <c r="LKA251" s="488"/>
      <c r="LKB251" s="488"/>
      <c r="LKC251" s="699" t="s">
        <v>10061</v>
      </c>
      <c r="LKD251" s="700"/>
      <c r="LKE251" s="488"/>
      <c r="LKF251" s="488"/>
      <c r="LKG251" s="488"/>
      <c r="LKH251" s="488"/>
      <c r="LKI251" s="488"/>
      <c r="LKJ251" s="488"/>
      <c r="LKK251" s="699" t="s">
        <v>10061</v>
      </c>
      <c r="LKL251" s="700"/>
      <c r="LKM251" s="488"/>
      <c r="LKN251" s="488"/>
      <c r="LKO251" s="488"/>
      <c r="LKP251" s="488"/>
      <c r="LKQ251" s="488"/>
      <c r="LKR251" s="488"/>
      <c r="LKS251" s="699" t="s">
        <v>10061</v>
      </c>
      <c r="LKT251" s="700"/>
      <c r="LKU251" s="488"/>
      <c r="LKV251" s="488"/>
      <c r="LKW251" s="488"/>
      <c r="LKX251" s="488"/>
      <c r="LKY251" s="488"/>
      <c r="LKZ251" s="488"/>
      <c r="LLA251" s="699" t="s">
        <v>10061</v>
      </c>
      <c r="LLB251" s="700"/>
      <c r="LLC251" s="488"/>
      <c r="LLD251" s="488"/>
      <c r="LLE251" s="488"/>
      <c r="LLF251" s="488"/>
      <c r="LLG251" s="488"/>
      <c r="LLH251" s="488"/>
      <c r="LLI251" s="699" t="s">
        <v>10061</v>
      </c>
      <c r="LLJ251" s="700"/>
      <c r="LLK251" s="488"/>
      <c r="LLL251" s="488"/>
      <c r="LLM251" s="488"/>
      <c r="LLN251" s="488"/>
      <c r="LLO251" s="488"/>
      <c r="LLP251" s="488"/>
      <c r="LLQ251" s="699" t="s">
        <v>10061</v>
      </c>
      <c r="LLR251" s="700"/>
      <c r="LLS251" s="488"/>
      <c r="LLT251" s="488"/>
      <c r="LLU251" s="488"/>
      <c r="LLV251" s="488"/>
      <c r="LLW251" s="488"/>
      <c r="LLX251" s="488"/>
      <c r="LLY251" s="699" t="s">
        <v>10061</v>
      </c>
      <c r="LLZ251" s="700"/>
      <c r="LMA251" s="488"/>
      <c r="LMB251" s="488"/>
      <c r="LMC251" s="488"/>
      <c r="LMD251" s="488"/>
      <c r="LME251" s="488"/>
      <c r="LMF251" s="488"/>
      <c r="LMG251" s="699" t="s">
        <v>10061</v>
      </c>
      <c r="LMH251" s="700"/>
      <c r="LMI251" s="488"/>
      <c r="LMJ251" s="488"/>
      <c r="LMK251" s="488"/>
      <c r="LML251" s="488"/>
      <c r="LMM251" s="488"/>
      <c r="LMN251" s="488"/>
      <c r="LMO251" s="699" t="s">
        <v>10061</v>
      </c>
      <c r="LMP251" s="700"/>
      <c r="LMQ251" s="488"/>
      <c r="LMR251" s="488"/>
      <c r="LMS251" s="488"/>
      <c r="LMT251" s="488"/>
      <c r="LMU251" s="488"/>
      <c r="LMV251" s="488"/>
      <c r="LMW251" s="699" t="s">
        <v>10061</v>
      </c>
      <c r="LMX251" s="700"/>
      <c r="LMY251" s="488"/>
      <c r="LMZ251" s="488"/>
      <c r="LNA251" s="488"/>
      <c r="LNB251" s="488"/>
      <c r="LNC251" s="488"/>
      <c r="LND251" s="488"/>
      <c r="LNE251" s="699" t="s">
        <v>10061</v>
      </c>
      <c r="LNF251" s="700"/>
      <c r="LNG251" s="488"/>
      <c r="LNH251" s="488"/>
      <c r="LNI251" s="488"/>
      <c r="LNJ251" s="488"/>
      <c r="LNK251" s="488"/>
      <c r="LNL251" s="488"/>
      <c r="LNM251" s="699" t="s">
        <v>10061</v>
      </c>
      <c r="LNN251" s="700"/>
      <c r="LNO251" s="488"/>
      <c r="LNP251" s="488"/>
      <c r="LNQ251" s="488"/>
      <c r="LNR251" s="488"/>
      <c r="LNS251" s="488"/>
      <c r="LNT251" s="488"/>
      <c r="LNU251" s="699" t="s">
        <v>10061</v>
      </c>
      <c r="LNV251" s="700"/>
      <c r="LNW251" s="488"/>
      <c r="LNX251" s="488"/>
      <c r="LNY251" s="488"/>
      <c r="LNZ251" s="488"/>
      <c r="LOA251" s="488"/>
      <c r="LOB251" s="488"/>
      <c r="LOC251" s="699" t="s">
        <v>10061</v>
      </c>
      <c r="LOD251" s="700"/>
      <c r="LOE251" s="488"/>
      <c r="LOF251" s="488"/>
      <c r="LOG251" s="488"/>
      <c r="LOH251" s="488"/>
      <c r="LOI251" s="488"/>
      <c r="LOJ251" s="488"/>
      <c r="LOK251" s="699" t="s">
        <v>10061</v>
      </c>
      <c r="LOL251" s="700"/>
      <c r="LOM251" s="488"/>
      <c r="LON251" s="488"/>
      <c r="LOO251" s="488"/>
      <c r="LOP251" s="488"/>
      <c r="LOQ251" s="488"/>
      <c r="LOR251" s="488"/>
      <c r="LOS251" s="699" t="s">
        <v>10061</v>
      </c>
      <c r="LOT251" s="700"/>
      <c r="LOU251" s="488"/>
      <c r="LOV251" s="488"/>
      <c r="LOW251" s="488"/>
      <c r="LOX251" s="488"/>
      <c r="LOY251" s="488"/>
      <c r="LOZ251" s="488"/>
      <c r="LPA251" s="699" t="s">
        <v>10061</v>
      </c>
      <c r="LPB251" s="700"/>
      <c r="LPC251" s="488"/>
      <c r="LPD251" s="488"/>
      <c r="LPE251" s="488"/>
      <c r="LPF251" s="488"/>
      <c r="LPG251" s="488"/>
      <c r="LPH251" s="488"/>
      <c r="LPI251" s="699" t="s">
        <v>10061</v>
      </c>
      <c r="LPJ251" s="700"/>
      <c r="LPK251" s="488"/>
      <c r="LPL251" s="488"/>
      <c r="LPM251" s="488"/>
      <c r="LPN251" s="488"/>
      <c r="LPO251" s="488"/>
      <c r="LPP251" s="488"/>
      <c r="LPQ251" s="699" t="s">
        <v>10061</v>
      </c>
      <c r="LPR251" s="700"/>
      <c r="LPS251" s="488"/>
      <c r="LPT251" s="488"/>
      <c r="LPU251" s="488"/>
      <c r="LPV251" s="488"/>
      <c r="LPW251" s="488"/>
      <c r="LPX251" s="488"/>
      <c r="LPY251" s="699" t="s">
        <v>10061</v>
      </c>
      <c r="LPZ251" s="700"/>
      <c r="LQA251" s="488"/>
      <c r="LQB251" s="488"/>
      <c r="LQC251" s="488"/>
      <c r="LQD251" s="488"/>
      <c r="LQE251" s="488"/>
      <c r="LQF251" s="488"/>
      <c r="LQG251" s="699" t="s">
        <v>10061</v>
      </c>
      <c r="LQH251" s="700"/>
      <c r="LQI251" s="488"/>
      <c r="LQJ251" s="488"/>
      <c r="LQK251" s="488"/>
      <c r="LQL251" s="488"/>
      <c r="LQM251" s="488"/>
      <c r="LQN251" s="488"/>
      <c r="LQO251" s="699" t="s">
        <v>10061</v>
      </c>
      <c r="LQP251" s="700"/>
      <c r="LQQ251" s="488"/>
      <c r="LQR251" s="488"/>
      <c r="LQS251" s="488"/>
      <c r="LQT251" s="488"/>
      <c r="LQU251" s="488"/>
      <c r="LQV251" s="488"/>
      <c r="LQW251" s="699" t="s">
        <v>10061</v>
      </c>
      <c r="LQX251" s="700"/>
      <c r="LQY251" s="488"/>
      <c r="LQZ251" s="488"/>
      <c r="LRA251" s="488"/>
      <c r="LRB251" s="488"/>
      <c r="LRC251" s="488"/>
      <c r="LRD251" s="488"/>
      <c r="LRE251" s="699" t="s">
        <v>10061</v>
      </c>
      <c r="LRF251" s="700"/>
      <c r="LRG251" s="488"/>
      <c r="LRH251" s="488"/>
      <c r="LRI251" s="488"/>
      <c r="LRJ251" s="488"/>
      <c r="LRK251" s="488"/>
      <c r="LRL251" s="488"/>
      <c r="LRM251" s="699" t="s">
        <v>10061</v>
      </c>
      <c r="LRN251" s="700"/>
      <c r="LRO251" s="488"/>
      <c r="LRP251" s="488"/>
      <c r="LRQ251" s="488"/>
      <c r="LRR251" s="488"/>
      <c r="LRS251" s="488"/>
      <c r="LRT251" s="488"/>
      <c r="LRU251" s="699" t="s">
        <v>10061</v>
      </c>
      <c r="LRV251" s="700"/>
      <c r="LRW251" s="488"/>
      <c r="LRX251" s="488"/>
      <c r="LRY251" s="488"/>
      <c r="LRZ251" s="488"/>
      <c r="LSA251" s="488"/>
      <c r="LSB251" s="488"/>
      <c r="LSC251" s="699" t="s">
        <v>10061</v>
      </c>
      <c r="LSD251" s="700"/>
      <c r="LSE251" s="488"/>
      <c r="LSF251" s="488"/>
      <c r="LSG251" s="488"/>
      <c r="LSH251" s="488"/>
      <c r="LSI251" s="488"/>
      <c r="LSJ251" s="488"/>
      <c r="LSK251" s="699" t="s">
        <v>10061</v>
      </c>
      <c r="LSL251" s="700"/>
      <c r="LSM251" s="488"/>
      <c r="LSN251" s="488"/>
      <c r="LSO251" s="488"/>
      <c r="LSP251" s="488"/>
      <c r="LSQ251" s="488"/>
      <c r="LSR251" s="488"/>
      <c r="LSS251" s="699" t="s">
        <v>10061</v>
      </c>
      <c r="LST251" s="700"/>
      <c r="LSU251" s="488"/>
      <c r="LSV251" s="488"/>
      <c r="LSW251" s="488"/>
      <c r="LSX251" s="488"/>
      <c r="LSY251" s="488"/>
      <c r="LSZ251" s="488"/>
      <c r="LTA251" s="699" t="s">
        <v>10061</v>
      </c>
      <c r="LTB251" s="700"/>
      <c r="LTC251" s="488"/>
      <c r="LTD251" s="488"/>
      <c r="LTE251" s="488"/>
      <c r="LTF251" s="488"/>
      <c r="LTG251" s="488"/>
      <c r="LTH251" s="488"/>
      <c r="LTI251" s="699" t="s">
        <v>10061</v>
      </c>
      <c r="LTJ251" s="700"/>
      <c r="LTK251" s="488"/>
      <c r="LTL251" s="488"/>
      <c r="LTM251" s="488"/>
      <c r="LTN251" s="488"/>
      <c r="LTO251" s="488"/>
      <c r="LTP251" s="488"/>
      <c r="LTQ251" s="699" t="s">
        <v>10061</v>
      </c>
      <c r="LTR251" s="700"/>
      <c r="LTS251" s="488"/>
      <c r="LTT251" s="488"/>
      <c r="LTU251" s="488"/>
      <c r="LTV251" s="488"/>
      <c r="LTW251" s="488"/>
      <c r="LTX251" s="488"/>
      <c r="LTY251" s="699" t="s">
        <v>10061</v>
      </c>
      <c r="LTZ251" s="700"/>
      <c r="LUA251" s="488"/>
      <c r="LUB251" s="488"/>
      <c r="LUC251" s="488"/>
      <c r="LUD251" s="488"/>
      <c r="LUE251" s="488"/>
      <c r="LUF251" s="488"/>
      <c r="LUG251" s="699" t="s">
        <v>10061</v>
      </c>
      <c r="LUH251" s="700"/>
      <c r="LUI251" s="488"/>
      <c r="LUJ251" s="488"/>
      <c r="LUK251" s="488"/>
      <c r="LUL251" s="488"/>
      <c r="LUM251" s="488"/>
      <c r="LUN251" s="488"/>
      <c r="LUO251" s="699" t="s">
        <v>10061</v>
      </c>
      <c r="LUP251" s="700"/>
      <c r="LUQ251" s="488"/>
      <c r="LUR251" s="488"/>
      <c r="LUS251" s="488"/>
      <c r="LUT251" s="488"/>
      <c r="LUU251" s="488"/>
      <c r="LUV251" s="488"/>
      <c r="LUW251" s="699" t="s">
        <v>10061</v>
      </c>
      <c r="LUX251" s="700"/>
      <c r="LUY251" s="488"/>
      <c r="LUZ251" s="488"/>
      <c r="LVA251" s="488"/>
      <c r="LVB251" s="488"/>
      <c r="LVC251" s="488"/>
      <c r="LVD251" s="488"/>
      <c r="LVE251" s="699" t="s">
        <v>10061</v>
      </c>
      <c r="LVF251" s="700"/>
      <c r="LVG251" s="488"/>
      <c r="LVH251" s="488"/>
      <c r="LVI251" s="488"/>
      <c r="LVJ251" s="488"/>
      <c r="LVK251" s="488"/>
      <c r="LVL251" s="488"/>
      <c r="LVM251" s="699" t="s">
        <v>10061</v>
      </c>
      <c r="LVN251" s="700"/>
      <c r="LVO251" s="488"/>
      <c r="LVP251" s="488"/>
      <c r="LVQ251" s="488"/>
      <c r="LVR251" s="488"/>
      <c r="LVS251" s="488"/>
      <c r="LVT251" s="488"/>
      <c r="LVU251" s="699" t="s">
        <v>10061</v>
      </c>
      <c r="LVV251" s="700"/>
      <c r="LVW251" s="488"/>
      <c r="LVX251" s="488"/>
      <c r="LVY251" s="488"/>
      <c r="LVZ251" s="488"/>
      <c r="LWA251" s="488"/>
      <c r="LWB251" s="488"/>
      <c r="LWC251" s="699" t="s">
        <v>10061</v>
      </c>
      <c r="LWD251" s="700"/>
      <c r="LWE251" s="488"/>
      <c r="LWF251" s="488"/>
      <c r="LWG251" s="488"/>
      <c r="LWH251" s="488"/>
      <c r="LWI251" s="488"/>
      <c r="LWJ251" s="488"/>
      <c r="LWK251" s="699" t="s">
        <v>10061</v>
      </c>
      <c r="LWL251" s="700"/>
      <c r="LWM251" s="488"/>
      <c r="LWN251" s="488"/>
      <c r="LWO251" s="488"/>
      <c r="LWP251" s="488"/>
      <c r="LWQ251" s="488"/>
      <c r="LWR251" s="488"/>
      <c r="LWS251" s="699" t="s">
        <v>10061</v>
      </c>
      <c r="LWT251" s="700"/>
      <c r="LWU251" s="488"/>
      <c r="LWV251" s="488"/>
      <c r="LWW251" s="488"/>
      <c r="LWX251" s="488"/>
      <c r="LWY251" s="488"/>
      <c r="LWZ251" s="488"/>
      <c r="LXA251" s="699" t="s">
        <v>10061</v>
      </c>
      <c r="LXB251" s="700"/>
      <c r="LXC251" s="488"/>
      <c r="LXD251" s="488"/>
      <c r="LXE251" s="488"/>
      <c r="LXF251" s="488"/>
      <c r="LXG251" s="488"/>
      <c r="LXH251" s="488"/>
      <c r="LXI251" s="699" t="s">
        <v>10061</v>
      </c>
      <c r="LXJ251" s="700"/>
      <c r="LXK251" s="488"/>
      <c r="LXL251" s="488"/>
      <c r="LXM251" s="488"/>
      <c r="LXN251" s="488"/>
      <c r="LXO251" s="488"/>
      <c r="LXP251" s="488"/>
      <c r="LXQ251" s="699" t="s">
        <v>10061</v>
      </c>
      <c r="LXR251" s="700"/>
      <c r="LXS251" s="488"/>
      <c r="LXT251" s="488"/>
      <c r="LXU251" s="488"/>
      <c r="LXV251" s="488"/>
      <c r="LXW251" s="488"/>
      <c r="LXX251" s="488"/>
      <c r="LXY251" s="699" t="s">
        <v>10061</v>
      </c>
      <c r="LXZ251" s="700"/>
      <c r="LYA251" s="488"/>
      <c r="LYB251" s="488"/>
      <c r="LYC251" s="488"/>
      <c r="LYD251" s="488"/>
      <c r="LYE251" s="488"/>
      <c r="LYF251" s="488"/>
      <c r="LYG251" s="699" t="s">
        <v>10061</v>
      </c>
      <c r="LYH251" s="700"/>
      <c r="LYI251" s="488"/>
      <c r="LYJ251" s="488"/>
      <c r="LYK251" s="488"/>
      <c r="LYL251" s="488"/>
      <c r="LYM251" s="488"/>
      <c r="LYN251" s="488"/>
      <c r="LYO251" s="699" t="s">
        <v>10061</v>
      </c>
      <c r="LYP251" s="700"/>
      <c r="LYQ251" s="488"/>
      <c r="LYR251" s="488"/>
      <c r="LYS251" s="488"/>
      <c r="LYT251" s="488"/>
      <c r="LYU251" s="488"/>
      <c r="LYV251" s="488"/>
      <c r="LYW251" s="699" t="s">
        <v>10061</v>
      </c>
      <c r="LYX251" s="700"/>
      <c r="LYY251" s="488"/>
      <c r="LYZ251" s="488"/>
      <c r="LZA251" s="488"/>
      <c r="LZB251" s="488"/>
      <c r="LZC251" s="488"/>
      <c r="LZD251" s="488"/>
      <c r="LZE251" s="699" t="s">
        <v>10061</v>
      </c>
      <c r="LZF251" s="700"/>
      <c r="LZG251" s="488"/>
      <c r="LZH251" s="488"/>
      <c r="LZI251" s="488"/>
      <c r="LZJ251" s="488"/>
      <c r="LZK251" s="488"/>
      <c r="LZL251" s="488"/>
      <c r="LZM251" s="699" t="s">
        <v>10061</v>
      </c>
      <c r="LZN251" s="700"/>
      <c r="LZO251" s="488"/>
      <c r="LZP251" s="488"/>
      <c r="LZQ251" s="488"/>
      <c r="LZR251" s="488"/>
      <c r="LZS251" s="488"/>
      <c r="LZT251" s="488"/>
      <c r="LZU251" s="699" t="s">
        <v>10061</v>
      </c>
      <c r="LZV251" s="700"/>
      <c r="LZW251" s="488"/>
      <c r="LZX251" s="488"/>
      <c r="LZY251" s="488"/>
      <c r="LZZ251" s="488"/>
      <c r="MAA251" s="488"/>
      <c r="MAB251" s="488"/>
      <c r="MAC251" s="699" t="s">
        <v>10061</v>
      </c>
      <c r="MAD251" s="700"/>
      <c r="MAE251" s="488"/>
      <c r="MAF251" s="488"/>
      <c r="MAG251" s="488"/>
      <c r="MAH251" s="488"/>
      <c r="MAI251" s="488"/>
      <c r="MAJ251" s="488"/>
      <c r="MAK251" s="699" t="s">
        <v>10061</v>
      </c>
      <c r="MAL251" s="700"/>
      <c r="MAM251" s="488"/>
      <c r="MAN251" s="488"/>
      <c r="MAO251" s="488"/>
      <c r="MAP251" s="488"/>
      <c r="MAQ251" s="488"/>
      <c r="MAR251" s="488"/>
      <c r="MAS251" s="699" t="s">
        <v>10061</v>
      </c>
      <c r="MAT251" s="700"/>
      <c r="MAU251" s="488"/>
      <c r="MAV251" s="488"/>
      <c r="MAW251" s="488"/>
      <c r="MAX251" s="488"/>
      <c r="MAY251" s="488"/>
      <c r="MAZ251" s="488"/>
      <c r="MBA251" s="699" t="s">
        <v>10061</v>
      </c>
      <c r="MBB251" s="700"/>
      <c r="MBC251" s="488"/>
      <c r="MBD251" s="488"/>
      <c r="MBE251" s="488"/>
      <c r="MBF251" s="488"/>
      <c r="MBG251" s="488"/>
      <c r="MBH251" s="488"/>
      <c r="MBI251" s="699" t="s">
        <v>10061</v>
      </c>
      <c r="MBJ251" s="700"/>
      <c r="MBK251" s="488"/>
      <c r="MBL251" s="488"/>
      <c r="MBM251" s="488"/>
      <c r="MBN251" s="488"/>
      <c r="MBO251" s="488"/>
      <c r="MBP251" s="488"/>
      <c r="MBQ251" s="699" t="s">
        <v>10061</v>
      </c>
      <c r="MBR251" s="700"/>
      <c r="MBS251" s="488"/>
      <c r="MBT251" s="488"/>
      <c r="MBU251" s="488"/>
      <c r="MBV251" s="488"/>
      <c r="MBW251" s="488"/>
      <c r="MBX251" s="488"/>
      <c r="MBY251" s="699" t="s">
        <v>10061</v>
      </c>
      <c r="MBZ251" s="700"/>
      <c r="MCA251" s="488"/>
      <c r="MCB251" s="488"/>
      <c r="MCC251" s="488"/>
      <c r="MCD251" s="488"/>
      <c r="MCE251" s="488"/>
      <c r="MCF251" s="488"/>
      <c r="MCG251" s="699" t="s">
        <v>10061</v>
      </c>
      <c r="MCH251" s="700"/>
      <c r="MCI251" s="488"/>
      <c r="MCJ251" s="488"/>
      <c r="MCK251" s="488"/>
      <c r="MCL251" s="488"/>
      <c r="MCM251" s="488"/>
      <c r="MCN251" s="488"/>
      <c r="MCO251" s="699" t="s">
        <v>10061</v>
      </c>
      <c r="MCP251" s="700"/>
      <c r="MCQ251" s="488"/>
      <c r="MCR251" s="488"/>
      <c r="MCS251" s="488"/>
      <c r="MCT251" s="488"/>
      <c r="MCU251" s="488"/>
      <c r="MCV251" s="488"/>
      <c r="MCW251" s="699" t="s">
        <v>10061</v>
      </c>
      <c r="MCX251" s="700"/>
      <c r="MCY251" s="488"/>
      <c r="MCZ251" s="488"/>
      <c r="MDA251" s="488"/>
      <c r="MDB251" s="488"/>
      <c r="MDC251" s="488"/>
      <c r="MDD251" s="488"/>
      <c r="MDE251" s="699" t="s">
        <v>10061</v>
      </c>
      <c r="MDF251" s="700"/>
      <c r="MDG251" s="488"/>
      <c r="MDH251" s="488"/>
      <c r="MDI251" s="488"/>
      <c r="MDJ251" s="488"/>
      <c r="MDK251" s="488"/>
      <c r="MDL251" s="488"/>
      <c r="MDM251" s="699" t="s">
        <v>10061</v>
      </c>
      <c r="MDN251" s="700"/>
      <c r="MDO251" s="488"/>
      <c r="MDP251" s="488"/>
      <c r="MDQ251" s="488"/>
      <c r="MDR251" s="488"/>
      <c r="MDS251" s="488"/>
      <c r="MDT251" s="488"/>
      <c r="MDU251" s="699" t="s">
        <v>10061</v>
      </c>
      <c r="MDV251" s="700"/>
      <c r="MDW251" s="488"/>
      <c r="MDX251" s="488"/>
      <c r="MDY251" s="488"/>
      <c r="MDZ251" s="488"/>
      <c r="MEA251" s="488"/>
      <c r="MEB251" s="488"/>
      <c r="MEC251" s="699" t="s">
        <v>10061</v>
      </c>
      <c r="MED251" s="700"/>
      <c r="MEE251" s="488"/>
      <c r="MEF251" s="488"/>
      <c r="MEG251" s="488"/>
      <c r="MEH251" s="488"/>
      <c r="MEI251" s="488"/>
      <c r="MEJ251" s="488"/>
      <c r="MEK251" s="699" t="s">
        <v>10061</v>
      </c>
      <c r="MEL251" s="700"/>
      <c r="MEM251" s="488"/>
      <c r="MEN251" s="488"/>
      <c r="MEO251" s="488"/>
      <c r="MEP251" s="488"/>
      <c r="MEQ251" s="488"/>
      <c r="MER251" s="488"/>
      <c r="MES251" s="699" t="s">
        <v>10061</v>
      </c>
      <c r="MET251" s="700"/>
      <c r="MEU251" s="488"/>
      <c r="MEV251" s="488"/>
      <c r="MEW251" s="488"/>
      <c r="MEX251" s="488"/>
      <c r="MEY251" s="488"/>
      <c r="MEZ251" s="488"/>
      <c r="MFA251" s="699" t="s">
        <v>10061</v>
      </c>
      <c r="MFB251" s="700"/>
      <c r="MFC251" s="488"/>
      <c r="MFD251" s="488"/>
      <c r="MFE251" s="488"/>
      <c r="MFF251" s="488"/>
      <c r="MFG251" s="488"/>
      <c r="MFH251" s="488"/>
      <c r="MFI251" s="699" t="s">
        <v>10061</v>
      </c>
      <c r="MFJ251" s="700"/>
      <c r="MFK251" s="488"/>
      <c r="MFL251" s="488"/>
      <c r="MFM251" s="488"/>
      <c r="MFN251" s="488"/>
      <c r="MFO251" s="488"/>
      <c r="MFP251" s="488"/>
      <c r="MFQ251" s="699" t="s">
        <v>10061</v>
      </c>
      <c r="MFR251" s="700"/>
      <c r="MFS251" s="488"/>
      <c r="MFT251" s="488"/>
      <c r="MFU251" s="488"/>
      <c r="MFV251" s="488"/>
      <c r="MFW251" s="488"/>
      <c r="MFX251" s="488"/>
      <c r="MFY251" s="699" t="s">
        <v>10061</v>
      </c>
      <c r="MFZ251" s="700"/>
      <c r="MGA251" s="488"/>
      <c r="MGB251" s="488"/>
      <c r="MGC251" s="488"/>
      <c r="MGD251" s="488"/>
      <c r="MGE251" s="488"/>
      <c r="MGF251" s="488"/>
      <c r="MGG251" s="699" t="s">
        <v>10061</v>
      </c>
      <c r="MGH251" s="700"/>
      <c r="MGI251" s="488"/>
      <c r="MGJ251" s="488"/>
      <c r="MGK251" s="488"/>
      <c r="MGL251" s="488"/>
      <c r="MGM251" s="488"/>
      <c r="MGN251" s="488"/>
      <c r="MGO251" s="699" t="s">
        <v>10061</v>
      </c>
      <c r="MGP251" s="700"/>
      <c r="MGQ251" s="488"/>
      <c r="MGR251" s="488"/>
      <c r="MGS251" s="488"/>
      <c r="MGT251" s="488"/>
      <c r="MGU251" s="488"/>
      <c r="MGV251" s="488"/>
      <c r="MGW251" s="699" t="s">
        <v>10061</v>
      </c>
      <c r="MGX251" s="700"/>
      <c r="MGY251" s="488"/>
      <c r="MGZ251" s="488"/>
      <c r="MHA251" s="488"/>
      <c r="MHB251" s="488"/>
      <c r="MHC251" s="488"/>
      <c r="MHD251" s="488"/>
      <c r="MHE251" s="699" t="s">
        <v>10061</v>
      </c>
      <c r="MHF251" s="700"/>
      <c r="MHG251" s="488"/>
      <c r="MHH251" s="488"/>
      <c r="MHI251" s="488"/>
      <c r="MHJ251" s="488"/>
      <c r="MHK251" s="488"/>
      <c r="MHL251" s="488"/>
      <c r="MHM251" s="699" t="s">
        <v>10061</v>
      </c>
      <c r="MHN251" s="700"/>
      <c r="MHO251" s="488"/>
      <c r="MHP251" s="488"/>
      <c r="MHQ251" s="488"/>
      <c r="MHR251" s="488"/>
      <c r="MHS251" s="488"/>
      <c r="MHT251" s="488"/>
      <c r="MHU251" s="699" t="s">
        <v>10061</v>
      </c>
      <c r="MHV251" s="700"/>
      <c r="MHW251" s="488"/>
      <c r="MHX251" s="488"/>
      <c r="MHY251" s="488"/>
      <c r="MHZ251" s="488"/>
      <c r="MIA251" s="488"/>
      <c r="MIB251" s="488"/>
      <c r="MIC251" s="699" t="s">
        <v>10061</v>
      </c>
      <c r="MID251" s="700"/>
      <c r="MIE251" s="488"/>
      <c r="MIF251" s="488"/>
      <c r="MIG251" s="488"/>
      <c r="MIH251" s="488"/>
      <c r="MII251" s="488"/>
      <c r="MIJ251" s="488"/>
      <c r="MIK251" s="699" t="s">
        <v>10061</v>
      </c>
      <c r="MIL251" s="700"/>
      <c r="MIM251" s="488"/>
      <c r="MIN251" s="488"/>
      <c r="MIO251" s="488"/>
      <c r="MIP251" s="488"/>
      <c r="MIQ251" s="488"/>
      <c r="MIR251" s="488"/>
      <c r="MIS251" s="699" t="s">
        <v>10061</v>
      </c>
      <c r="MIT251" s="700"/>
      <c r="MIU251" s="488"/>
      <c r="MIV251" s="488"/>
      <c r="MIW251" s="488"/>
      <c r="MIX251" s="488"/>
      <c r="MIY251" s="488"/>
      <c r="MIZ251" s="488"/>
      <c r="MJA251" s="699" t="s">
        <v>10061</v>
      </c>
      <c r="MJB251" s="700"/>
      <c r="MJC251" s="488"/>
      <c r="MJD251" s="488"/>
      <c r="MJE251" s="488"/>
      <c r="MJF251" s="488"/>
      <c r="MJG251" s="488"/>
      <c r="MJH251" s="488"/>
      <c r="MJI251" s="699" t="s">
        <v>10061</v>
      </c>
      <c r="MJJ251" s="700"/>
      <c r="MJK251" s="488"/>
      <c r="MJL251" s="488"/>
      <c r="MJM251" s="488"/>
      <c r="MJN251" s="488"/>
      <c r="MJO251" s="488"/>
      <c r="MJP251" s="488"/>
      <c r="MJQ251" s="699" t="s">
        <v>10061</v>
      </c>
      <c r="MJR251" s="700"/>
      <c r="MJS251" s="488"/>
      <c r="MJT251" s="488"/>
      <c r="MJU251" s="488"/>
      <c r="MJV251" s="488"/>
      <c r="MJW251" s="488"/>
      <c r="MJX251" s="488"/>
      <c r="MJY251" s="699" t="s">
        <v>10061</v>
      </c>
      <c r="MJZ251" s="700"/>
      <c r="MKA251" s="488"/>
      <c r="MKB251" s="488"/>
      <c r="MKC251" s="488"/>
      <c r="MKD251" s="488"/>
      <c r="MKE251" s="488"/>
      <c r="MKF251" s="488"/>
      <c r="MKG251" s="699" t="s">
        <v>10061</v>
      </c>
      <c r="MKH251" s="700"/>
      <c r="MKI251" s="488"/>
      <c r="MKJ251" s="488"/>
      <c r="MKK251" s="488"/>
      <c r="MKL251" s="488"/>
      <c r="MKM251" s="488"/>
      <c r="MKN251" s="488"/>
      <c r="MKO251" s="699" t="s">
        <v>10061</v>
      </c>
      <c r="MKP251" s="700"/>
      <c r="MKQ251" s="488"/>
      <c r="MKR251" s="488"/>
      <c r="MKS251" s="488"/>
      <c r="MKT251" s="488"/>
      <c r="MKU251" s="488"/>
      <c r="MKV251" s="488"/>
      <c r="MKW251" s="699" t="s">
        <v>10061</v>
      </c>
      <c r="MKX251" s="700"/>
      <c r="MKY251" s="488"/>
      <c r="MKZ251" s="488"/>
      <c r="MLA251" s="488"/>
      <c r="MLB251" s="488"/>
      <c r="MLC251" s="488"/>
      <c r="MLD251" s="488"/>
      <c r="MLE251" s="699" t="s">
        <v>10061</v>
      </c>
      <c r="MLF251" s="700"/>
      <c r="MLG251" s="488"/>
      <c r="MLH251" s="488"/>
      <c r="MLI251" s="488"/>
      <c r="MLJ251" s="488"/>
      <c r="MLK251" s="488"/>
      <c r="MLL251" s="488"/>
      <c r="MLM251" s="699" t="s">
        <v>10061</v>
      </c>
      <c r="MLN251" s="700"/>
      <c r="MLO251" s="488"/>
      <c r="MLP251" s="488"/>
      <c r="MLQ251" s="488"/>
      <c r="MLR251" s="488"/>
      <c r="MLS251" s="488"/>
      <c r="MLT251" s="488"/>
      <c r="MLU251" s="699" t="s">
        <v>10061</v>
      </c>
      <c r="MLV251" s="700"/>
      <c r="MLW251" s="488"/>
      <c r="MLX251" s="488"/>
      <c r="MLY251" s="488"/>
      <c r="MLZ251" s="488"/>
      <c r="MMA251" s="488"/>
      <c r="MMB251" s="488"/>
      <c r="MMC251" s="699" t="s">
        <v>10061</v>
      </c>
      <c r="MMD251" s="700"/>
      <c r="MME251" s="488"/>
      <c r="MMF251" s="488"/>
      <c r="MMG251" s="488"/>
      <c r="MMH251" s="488"/>
      <c r="MMI251" s="488"/>
      <c r="MMJ251" s="488"/>
      <c r="MMK251" s="699" t="s">
        <v>10061</v>
      </c>
      <c r="MML251" s="700"/>
      <c r="MMM251" s="488"/>
      <c r="MMN251" s="488"/>
      <c r="MMO251" s="488"/>
      <c r="MMP251" s="488"/>
      <c r="MMQ251" s="488"/>
      <c r="MMR251" s="488"/>
      <c r="MMS251" s="699" t="s">
        <v>10061</v>
      </c>
      <c r="MMT251" s="700"/>
      <c r="MMU251" s="488"/>
      <c r="MMV251" s="488"/>
      <c r="MMW251" s="488"/>
      <c r="MMX251" s="488"/>
      <c r="MMY251" s="488"/>
      <c r="MMZ251" s="488"/>
      <c r="MNA251" s="699" t="s">
        <v>10061</v>
      </c>
      <c r="MNB251" s="700"/>
      <c r="MNC251" s="488"/>
      <c r="MND251" s="488"/>
      <c r="MNE251" s="488"/>
      <c r="MNF251" s="488"/>
      <c r="MNG251" s="488"/>
      <c r="MNH251" s="488"/>
      <c r="MNI251" s="699" t="s">
        <v>10061</v>
      </c>
      <c r="MNJ251" s="700"/>
      <c r="MNK251" s="488"/>
      <c r="MNL251" s="488"/>
      <c r="MNM251" s="488"/>
      <c r="MNN251" s="488"/>
      <c r="MNO251" s="488"/>
      <c r="MNP251" s="488"/>
      <c r="MNQ251" s="699" t="s">
        <v>10061</v>
      </c>
      <c r="MNR251" s="700"/>
      <c r="MNS251" s="488"/>
      <c r="MNT251" s="488"/>
      <c r="MNU251" s="488"/>
      <c r="MNV251" s="488"/>
      <c r="MNW251" s="488"/>
      <c r="MNX251" s="488"/>
      <c r="MNY251" s="699" t="s">
        <v>10061</v>
      </c>
      <c r="MNZ251" s="700"/>
      <c r="MOA251" s="488"/>
      <c r="MOB251" s="488"/>
      <c r="MOC251" s="488"/>
      <c r="MOD251" s="488"/>
      <c r="MOE251" s="488"/>
      <c r="MOF251" s="488"/>
      <c r="MOG251" s="699" t="s">
        <v>10061</v>
      </c>
      <c r="MOH251" s="700"/>
      <c r="MOI251" s="488"/>
      <c r="MOJ251" s="488"/>
      <c r="MOK251" s="488"/>
      <c r="MOL251" s="488"/>
      <c r="MOM251" s="488"/>
      <c r="MON251" s="488"/>
      <c r="MOO251" s="699" t="s">
        <v>10061</v>
      </c>
      <c r="MOP251" s="700"/>
      <c r="MOQ251" s="488"/>
      <c r="MOR251" s="488"/>
      <c r="MOS251" s="488"/>
      <c r="MOT251" s="488"/>
      <c r="MOU251" s="488"/>
      <c r="MOV251" s="488"/>
      <c r="MOW251" s="699" t="s">
        <v>10061</v>
      </c>
      <c r="MOX251" s="700"/>
      <c r="MOY251" s="488"/>
      <c r="MOZ251" s="488"/>
      <c r="MPA251" s="488"/>
      <c r="MPB251" s="488"/>
      <c r="MPC251" s="488"/>
      <c r="MPD251" s="488"/>
      <c r="MPE251" s="699" t="s">
        <v>10061</v>
      </c>
      <c r="MPF251" s="700"/>
      <c r="MPG251" s="488"/>
      <c r="MPH251" s="488"/>
      <c r="MPI251" s="488"/>
      <c r="MPJ251" s="488"/>
      <c r="MPK251" s="488"/>
      <c r="MPL251" s="488"/>
      <c r="MPM251" s="699" t="s">
        <v>10061</v>
      </c>
      <c r="MPN251" s="700"/>
      <c r="MPO251" s="488"/>
      <c r="MPP251" s="488"/>
      <c r="MPQ251" s="488"/>
      <c r="MPR251" s="488"/>
      <c r="MPS251" s="488"/>
      <c r="MPT251" s="488"/>
      <c r="MPU251" s="699" t="s">
        <v>10061</v>
      </c>
      <c r="MPV251" s="700"/>
      <c r="MPW251" s="488"/>
      <c r="MPX251" s="488"/>
      <c r="MPY251" s="488"/>
      <c r="MPZ251" s="488"/>
      <c r="MQA251" s="488"/>
      <c r="MQB251" s="488"/>
      <c r="MQC251" s="699" t="s">
        <v>10061</v>
      </c>
      <c r="MQD251" s="700"/>
      <c r="MQE251" s="488"/>
      <c r="MQF251" s="488"/>
      <c r="MQG251" s="488"/>
      <c r="MQH251" s="488"/>
      <c r="MQI251" s="488"/>
      <c r="MQJ251" s="488"/>
      <c r="MQK251" s="699" t="s">
        <v>10061</v>
      </c>
      <c r="MQL251" s="700"/>
      <c r="MQM251" s="488"/>
      <c r="MQN251" s="488"/>
      <c r="MQO251" s="488"/>
      <c r="MQP251" s="488"/>
      <c r="MQQ251" s="488"/>
      <c r="MQR251" s="488"/>
      <c r="MQS251" s="699" t="s">
        <v>10061</v>
      </c>
      <c r="MQT251" s="700"/>
      <c r="MQU251" s="488"/>
      <c r="MQV251" s="488"/>
      <c r="MQW251" s="488"/>
      <c r="MQX251" s="488"/>
      <c r="MQY251" s="488"/>
      <c r="MQZ251" s="488"/>
      <c r="MRA251" s="699" t="s">
        <v>10061</v>
      </c>
      <c r="MRB251" s="700"/>
      <c r="MRC251" s="488"/>
      <c r="MRD251" s="488"/>
      <c r="MRE251" s="488"/>
      <c r="MRF251" s="488"/>
      <c r="MRG251" s="488"/>
      <c r="MRH251" s="488"/>
      <c r="MRI251" s="699" t="s">
        <v>10061</v>
      </c>
      <c r="MRJ251" s="700"/>
      <c r="MRK251" s="488"/>
      <c r="MRL251" s="488"/>
      <c r="MRM251" s="488"/>
      <c r="MRN251" s="488"/>
      <c r="MRO251" s="488"/>
      <c r="MRP251" s="488"/>
      <c r="MRQ251" s="699" t="s">
        <v>10061</v>
      </c>
      <c r="MRR251" s="700"/>
      <c r="MRS251" s="488"/>
      <c r="MRT251" s="488"/>
      <c r="MRU251" s="488"/>
      <c r="MRV251" s="488"/>
      <c r="MRW251" s="488"/>
      <c r="MRX251" s="488"/>
      <c r="MRY251" s="699" t="s">
        <v>10061</v>
      </c>
      <c r="MRZ251" s="700"/>
      <c r="MSA251" s="488"/>
      <c r="MSB251" s="488"/>
      <c r="MSC251" s="488"/>
      <c r="MSD251" s="488"/>
      <c r="MSE251" s="488"/>
      <c r="MSF251" s="488"/>
      <c r="MSG251" s="699" t="s">
        <v>10061</v>
      </c>
      <c r="MSH251" s="700"/>
      <c r="MSI251" s="488"/>
      <c r="MSJ251" s="488"/>
      <c r="MSK251" s="488"/>
      <c r="MSL251" s="488"/>
      <c r="MSM251" s="488"/>
      <c r="MSN251" s="488"/>
      <c r="MSO251" s="699" t="s">
        <v>10061</v>
      </c>
      <c r="MSP251" s="700"/>
      <c r="MSQ251" s="488"/>
      <c r="MSR251" s="488"/>
      <c r="MSS251" s="488"/>
      <c r="MST251" s="488"/>
      <c r="MSU251" s="488"/>
      <c r="MSV251" s="488"/>
      <c r="MSW251" s="699" t="s">
        <v>10061</v>
      </c>
      <c r="MSX251" s="700"/>
      <c r="MSY251" s="488"/>
      <c r="MSZ251" s="488"/>
      <c r="MTA251" s="488"/>
      <c r="MTB251" s="488"/>
      <c r="MTC251" s="488"/>
      <c r="MTD251" s="488"/>
      <c r="MTE251" s="699" t="s">
        <v>10061</v>
      </c>
      <c r="MTF251" s="700"/>
      <c r="MTG251" s="488"/>
      <c r="MTH251" s="488"/>
      <c r="MTI251" s="488"/>
      <c r="MTJ251" s="488"/>
      <c r="MTK251" s="488"/>
      <c r="MTL251" s="488"/>
      <c r="MTM251" s="699" t="s">
        <v>10061</v>
      </c>
      <c r="MTN251" s="700"/>
      <c r="MTO251" s="488"/>
      <c r="MTP251" s="488"/>
      <c r="MTQ251" s="488"/>
      <c r="MTR251" s="488"/>
      <c r="MTS251" s="488"/>
      <c r="MTT251" s="488"/>
      <c r="MTU251" s="699" t="s">
        <v>10061</v>
      </c>
      <c r="MTV251" s="700"/>
      <c r="MTW251" s="488"/>
      <c r="MTX251" s="488"/>
      <c r="MTY251" s="488"/>
      <c r="MTZ251" s="488"/>
      <c r="MUA251" s="488"/>
      <c r="MUB251" s="488"/>
      <c r="MUC251" s="699" t="s">
        <v>10061</v>
      </c>
      <c r="MUD251" s="700"/>
      <c r="MUE251" s="488"/>
      <c r="MUF251" s="488"/>
      <c r="MUG251" s="488"/>
      <c r="MUH251" s="488"/>
      <c r="MUI251" s="488"/>
      <c r="MUJ251" s="488"/>
      <c r="MUK251" s="699" t="s">
        <v>10061</v>
      </c>
      <c r="MUL251" s="700"/>
      <c r="MUM251" s="488"/>
      <c r="MUN251" s="488"/>
      <c r="MUO251" s="488"/>
      <c r="MUP251" s="488"/>
      <c r="MUQ251" s="488"/>
      <c r="MUR251" s="488"/>
      <c r="MUS251" s="699" t="s">
        <v>10061</v>
      </c>
      <c r="MUT251" s="700"/>
      <c r="MUU251" s="488"/>
      <c r="MUV251" s="488"/>
      <c r="MUW251" s="488"/>
      <c r="MUX251" s="488"/>
      <c r="MUY251" s="488"/>
      <c r="MUZ251" s="488"/>
      <c r="MVA251" s="699" t="s">
        <v>10061</v>
      </c>
      <c r="MVB251" s="700"/>
      <c r="MVC251" s="488"/>
      <c r="MVD251" s="488"/>
      <c r="MVE251" s="488"/>
      <c r="MVF251" s="488"/>
      <c r="MVG251" s="488"/>
      <c r="MVH251" s="488"/>
      <c r="MVI251" s="699" t="s">
        <v>10061</v>
      </c>
      <c r="MVJ251" s="700"/>
      <c r="MVK251" s="488"/>
      <c r="MVL251" s="488"/>
      <c r="MVM251" s="488"/>
      <c r="MVN251" s="488"/>
      <c r="MVO251" s="488"/>
      <c r="MVP251" s="488"/>
      <c r="MVQ251" s="699" t="s">
        <v>10061</v>
      </c>
      <c r="MVR251" s="700"/>
      <c r="MVS251" s="488"/>
      <c r="MVT251" s="488"/>
      <c r="MVU251" s="488"/>
      <c r="MVV251" s="488"/>
      <c r="MVW251" s="488"/>
      <c r="MVX251" s="488"/>
      <c r="MVY251" s="699" t="s">
        <v>10061</v>
      </c>
      <c r="MVZ251" s="700"/>
      <c r="MWA251" s="488"/>
      <c r="MWB251" s="488"/>
      <c r="MWC251" s="488"/>
      <c r="MWD251" s="488"/>
      <c r="MWE251" s="488"/>
      <c r="MWF251" s="488"/>
      <c r="MWG251" s="699" t="s">
        <v>10061</v>
      </c>
      <c r="MWH251" s="700"/>
      <c r="MWI251" s="488"/>
      <c r="MWJ251" s="488"/>
      <c r="MWK251" s="488"/>
      <c r="MWL251" s="488"/>
      <c r="MWM251" s="488"/>
      <c r="MWN251" s="488"/>
      <c r="MWO251" s="699" t="s">
        <v>10061</v>
      </c>
      <c r="MWP251" s="700"/>
      <c r="MWQ251" s="488"/>
      <c r="MWR251" s="488"/>
      <c r="MWS251" s="488"/>
      <c r="MWT251" s="488"/>
      <c r="MWU251" s="488"/>
      <c r="MWV251" s="488"/>
      <c r="MWW251" s="699" t="s">
        <v>10061</v>
      </c>
      <c r="MWX251" s="700"/>
      <c r="MWY251" s="488"/>
      <c r="MWZ251" s="488"/>
      <c r="MXA251" s="488"/>
      <c r="MXB251" s="488"/>
      <c r="MXC251" s="488"/>
      <c r="MXD251" s="488"/>
      <c r="MXE251" s="699" t="s">
        <v>10061</v>
      </c>
      <c r="MXF251" s="700"/>
      <c r="MXG251" s="488"/>
      <c r="MXH251" s="488"/>
      <c r="MXI251" s="488"/>
      <c r="MXJ251" s="488"/>
      <c r="MXK251" s="488"/>
      <c r="MXL251" s="488"/>
      <c r="MXM251" s="699" t="s">
        <v>10061</v>
      </c>
      <c r="MXN251" s="700"/>
      <c r="MXO251" s="488"/>
      <c r="MXP251" s="488"/>
      <c r="MXQ251" s="488"/>
      <c r="MXR251" s="488"/>
      <c r="MXS251" s="488"/>
      <c r="MXT251" s="488"/>
      <c r="MXU251" s="699" t="s">
        <v>10061</v>
      </c>
      <c r="MXV251" s="700"/>
      <c r="MXW251" s="488"/>
      <c r="MXX251" s="488"/>
      <c r="MXY251" s="488"/>
      <c r="MXZ251" s="488"/>
      <c r="MYA251" s="488"/>
      <c r="MYB251" s="488"/>
      <c r="MYC251" s="699" t="s">
        <v>10061</v>
      </c>
      <c r="MYD251" s="700"/>
      <c r="MYE251" s="488"/>
      <c r="MYF251" s="488"/>
      <c r="MYG251" s="488"/>
      <c r="MYH251" s="488"/>
      <c r="MYI251" s="488"/>
      <c r="MYJ251" s="488"/>
      <c r="MYK251" s="699" t="s">
        <v>10061</v>
      </c>
      <c r="MYL251" s="700"/>
      <c r="MYM251" s="488"/>
      <c r="MYN251" s="488"/>
      <c r="MYO251" s="488"/>
      <c r="MYP251" s="488"/>
      <c r="MYQ251" s="488"/>
      <c r="MYR251" s="488"/>
      <c r="MYS251" s="699" t="s">
        <v>10061</v>
      </c>
      <c r="MYT251" s="700"/>
      <c r="MYU251" s="488"/>
      <c r="MYV251" s="488"/>
      <c r="MYW251" s="488"/>
      <c r="MYX251" s="488"/>
      <c r="MYY251" s="488"/>
      <c r="MYZ251" s="488"/>
      <c r="MZA251" s="699" t="s">
        <v>10061</v>
      </c>
      <c r="MZB251" s="700"/>
      <c r="MZC251" s="488"/>
      <c r="MZD251" s="488"/>
      <c r="MZE251" s="488"/>
      <c r="MZF251" s="488"/>
      <c r="MZG251" s="488"/>
      <c r="MZH251" s="488"/>
      <c r="MZI251" s="699" t="s">
        <v>10061</v>
      </c>
      <c r="MZJ251" s="700"/>
      <c r="MZK251" s="488"/>
      <c r="MZL251" s="488"/>
      <c r="MZM251" s="488"/>
      <c r="MZN251" s="488"/>
      <c r="MZO251" s="488"/>
      <c r="MZP251" s="488"/>
      <c r="MZQ251" s="699" t="s">
        <v>10061</v>
      </c>
      <c r="MZR251" s="700"/>
      <c r="MZS251" s="488"/>
      <c r="MZT251" s="488"/>
      <c r="MZU251" s="488"/>
      <c r="MZV251" s="488"/>
      <c r="MZW251" s="488"/>
      <c r="MZX251" s="488"/>
      <c r="MZY251" s="699" t="s">
        <v>10061</v>
      </c>
      <c r="MZZ251" s="700"/>
      <c r="NAA251" s="488"/>
      <c r="NAB251" s="488"/>
      <c r="NAC251" s="488"/>
      <c r="NAD251" s="488"/>
      <c r="NAE251" s="488"/>
      <c r="NAF251" s="488"/>
      <c r="NAG251" s="699" t="s">
        <v>10061</v>
      </c>
      <c r="NAH251" s="700"/>
      <c r="NAI251" s="488"/>
      <c r="NAJ251" s="488"/>
      <c r="NAK251" s="488"/>
      <c r="NAL251" s="488"/>
      <c r="NAM251" s="488"/>
      <c r="NAN251" s="488"/>
      <c r="NAO251" s="699" t="s">
        <v>10061</v>
      </c>
      <c r="NAP251" s="700"/>
      <c r="NAQ251" s="488"/>
      <c r="NAR251" s="488"/>
      <c r="NAS251" s="488"/>
      <c r="NAT251" s="488"/>
      <c r="NAU251" s="488"/>
      <c r="NAV251" s="488"/>
      <c r="NAW251" s="699" t="s">
        <v>10061</v>
      </c>
      <c r="NAX251" s="700"/>
      <c r="NAY251" s="488"/>
      <c r="NAZ251" s="488"/>
      <c r="NBA251" s="488"/>
      <c r="NBB251" s="488"/>
      <c r="NBC251" s="488"/>
      <c r="NBD251" s="488"/>
      <c r="NBE251" s="699" t="s">
        <v>10061</v>
      </c>
      <c r="NBF251" s="700"/>
      <c r="NBG251" s="488"/>
      <c r="NBH251" s="488"/>
      <c r="NBI251" s="488"/>
      <c r="NBJ251" s="488"/>
      <c r="NBK251" s="488"/>
      <c r="NBL251" s="488"/>
      <c r="NBM251" s="699" t="s">
        <v>10061</v>
      </c>
      <c r="NBN251" s="700"/>
      <c r="NBO251" s="488"/>
      <c r="NBP251" s="488"/>
      <c r="NBQ251" s="488"/>
      <c r="NBR251" s="488"/>
      <c r="NBS251" s="488"/>
      <c r="NBT251" s="488"/>
      <c r="NBU251" s="699" t="s">
        <v>10061</v>
      </c>
      <c r="NBV251" s="700"/>
      <c r="NBW251" s="488"/>
      <c r="NBX251" s="488"/>
      <c r="NBY251" s="488"/>
      <c r="NBZ251" s="488"/>
      <c r="NCA251" s="488"/>
      <c r="NCB251" s="488"/>
      <c r="NCC251" s="699" t="s">
        <v>10061</v>
      </c>
      <c r="NCD251" s="700"/>
      <c r="NCE251" s="488"/>
      <c r="NCF251" s="488"/>
      <c r="NCG251" s="488"/>
      <c r="NCH251" s="488"/>
      <c r="NCI251" s="488"/>
      <c r="NCJ251" s="488"/>
      <c r="NCK251" s="699" t="s">
        <v>10061</v>
      </c>
      <c r="NCL251" s="700"/>
      <c r="NCM251" s="488"/>
      <c r="NCN251" s="488"/>
      <c r="NCO251" s="488"/>
      <c r="NCP251" s="488"/>
      <c r="NCQ251" s="488"/>
      <c r="NCR251" s="488"/>
      <c r="NCS251" s="699" t="s">
        <v>10061</v>
      </c>
      <c r="NCT251" s="700"/>
      <c r="NCU251" s="488"/>
      <c r="NCV251" s="488"/>
      <c r="NCW251" s="488"/>
      <c r="NCX251" s="488"/>
      <c r="NCY251" s="488"/>
      <c r="NCZ251" s="488"/>
      <c r="NDA251" s="699" t="s">
        <v>10061</v>
      </c>
      <c r="NDB251" s="700"/>
      <c r="NDC251" s="488"/>
      <c r="NDD251" s="488"/>
      <c r="NDE251" s="488"/>
      <c r="NDF251" s="488"/>
      <c r="NDG251" s="488"/>
      <c r="NDH251" s="488"/>
      <c r="NDI251" s="699" t="s">
        <v>10061</v>
      </c>
      <c r="NDJ251" s="700"/>
      <c r="NDK251" s="488"/>
      <c r="NDL251" s="488"/>
      <c r="NDM251" s="488"/>
      <c r="NDN251" s="488"/>
      <c r="NDO251" s="488"/>
      <c r="NDP251" s="488"/>
      <c r="NDQ251" s="699" t="s">
        <v>10061</v>
      </c>
      <c r="NDR251" s="700"/>
      <c r="NDS251" s="488"/>
      <c r="NDT251" s="488"/>
      <c r="NDU251" s="488"/>
      <c r="NDV251" s="488"/>
      <c r="NDW251" s="488"/>
      <c r="NDX251" s="488"/>
      <c r="NDY251" s="699" t="s">
        <v>10061</v>
      </c>
      <c r="NDZ251" s="700"/>
      <c r="NEA251" s="488"/>
      <c r="NEB251" s="488"/>
      <c r="NEC251" s="488"/>
      <c r="NED251" s="488"/>
      <c r="NEE251" s="488"/>
      <c r="NEF251" s="488"/>
      <c r="NEG251" s="699" t="s">
        <v>10061</v>
      </c>
      <c r="NEH251" s="700"/>
      <c r="NEI251" s="488"/>
      <c r="NEJ251" s="488"/>
      <c r="NEK251" s="488"/>
      <c r="NEL251" s="488"/>
      <c r="NEM251" s="488"/>
      <c r="NEN251" s="488"/>
      <c r="NEO251" s="699" t="s">
        <v>10061</v>
      </c>
      <c r="NEP251" s="700"/>
      <c r="NEQ251" s="488"/>
      <c r="NER251" s="488"/>
      <c r="NES251" s="488"/>
      <c r="NET251" s="488"/>
      <c r="NEU251" s="488"/>
      <c r="NEV251" s="488"/>
      <c r="NEW251" s="699" t="s">
        <v>10061</v>
      </c>
      <c r="NEX251" s="700"/>
      <c r="NEY251" s="488"/>
      <c r="NEZ251" s="488"/>
      <c r="NFA251" s="488"/>
      <c r="NFB251" s="488"/>
      <c r="NFC251" s="488"/>
      <c r="NFD251" s="488"/>
      <c r="NFE251" s="699" t="s">
        <v>10061</v>
      </c>
      <c r="NFF251" s="700"/>
      <c r="NFG251" s="488"/>
      <c r="NFH251" s="488"/>
      <c r="NFI251" s="488"/>
      <c r="NFJ251" s="488"/>
      <c r="NFK251" s="488"/>
      <c r="NFL251" s="488"/>
      <c r="NFM251" s="699" t="s">
        <v>10061</v>
      </c>
      <c r="NFN251" s="700"/>
      <c r="NFO251" s="488"/>
      <c r="NFP251" s="488"/>
      <c r="NFQ251" s="488"/>
      <c r="NFR251" s="488"/>
      <c r="NFS251" s="488"/>
      <c r="NFT251" s="488"/>
      <c r="NFU251" s="699" t="s">
        <v>10061</v>
      </c>
      <c r="NFV251" s="700"/>
      <c r="NFW251" s="488"/>
      <c r="NFX251" s="488"/>
      <c r="NFY251" s="488"/>
      <c r="NFZ251" s="488"/>
      <c r="NGA251" s="488"/>
      <c r="NGB251" s="488"/>
      <c r="NGC251" s="699" t="s">
        <v>10061</v>
      </c>
      <c r="NGD251" s="700"/>
      <c r="NGE251" s="488"/>
      <c r="NGF251" s="488"/>
      <c r="NGG251" s="488"/>
      <c r="NGH251" s="488"/>
      <c r="NGI251" s="488"/>
      <c r="NGJ251" s="488"/>
      <c r="NGK251" s="699" t="s">
        <v>10061</v>
      </c>
      <c r="NGL251" s="700"/>
      <c r="NGM251" s="488"/>
      <c r="NGN251" s="488"/>
      <c r="NGO251" s="488"/>
      <c r="NGP251" s="488"/>
      <c r="NGQ251" s="488"/>
      <c r="NGR251" s="488"/>
      <c r="NGS251" s="699" t="s">
        <v>10061</v>
      </c>
      <c r="NGT251" s="700"/>
      <c r="NGU251" s="488"/>
      <c r="NGV251" s="488"/>
      <c r="NGW251" s="488"/>
      <c r="NGX251" s="488"/>
      <c r="NGY251" s="488"/>
      <c r="NGZ251" s="488"/>
      <c r="NHA251" s="699" t="s">
        <v>10061</v>
      </c>
      <c r="NHB251" s="700"/>
      <c r="NHC251" s="488"/>
      <c r="NHD251" s="488"/>
      <c r="NHE251" s="488"/>
      <c r="NHF251" s="488"/>
      <c r="NHG251" s="488"/>
      <c r="NHH251" s="488"/>
      <c r="NHI251" s="699" t="s">
        <v>10061</v>
      </c>
      <c r="NHJ251" s="700"/>
      <c r="NHK251" s="488"/>
      <c r="NHL251" s="488"/>
      <c r="NHM251" s="488"/>
      <c r="NHN251" s="488"/>
      <c r="NHO251" s="488"/>
      <c r="NHP251" s="488"/>
      <c r="NHQ251" s="699" t="s">
        <v>10061</v>
      </c>
      <c r="NHR251" s="700"/>
      <c r="NHS251" s="488"/>
      <c r="NHT251" s="488"/>
      <c r="NHU251" s="488"/>
      <c r="NHV251" s="488"/>
      <c r="NHW251" s="488"/>
      <c r="NHX251" s="488"/>
      <c r="NHY251" s="699" t="s">
        <v>10061</v>
      </c>
      <c r="NHZ251" s="700"/>
      <c r="NIA251" s="488"/>
      <c r="NIB251" s="488"/>
      <c r="NIC251" s="488"/>
      <c r="NID251" s="488"/>
      <c r="NIE251" s="488"/>
      <c r="NIF251" s="488"/>
      <c r="NIG251" s="699" t="s">
        <v>10061</v>
      </c>
      <c r="NIH251" s="700"/>
      <c r="NII251" s="488"/>
      <c r="NIJ251" s="488"/>
      <c r="NIK251" s="488"/>
      <c r="NIL251" s="488"/>
      <c r="NIM251" s="488"/>
      <c r="NIN251" s="488"/>
      <c r="NIO251" s="699" t="s">
        <v>10061</v>
      </c>
      <c r="NIP251" s="700"/>
      <c r="NIQ251" s="488"/>
      <c r="NIR251" s="488"/>
      <c r="NIS251" s="488"/>
      <c r="NIT251" s="488"/>
      <c r="NIU251" s="488"/>
      <c r="NIV251" s="488"/>
      <c r="NIW251" s="699" t="s">
        <v>10061</v>
      </c>
      <c r="NIX251" s="700"/>
      <c r="NIY251" s="488"/>
      <c r="NIZ251" s="488"/>
      <c r="NJA251" s="488"/>
      <c r="NJB251" s="488"/>
      <c r="NJC251" s="488"/>
      <c r="NJD251" s="488"/>
      <c r="NJE251" s="699" t="s">
        <v>10061</v>
      </c>
      <c r="NJF251" s="700"/>
      <c r="NJG251" s="488"/>
      <c r="NJH251" s="488"/>
      <c r="NJI251" s="488"/>
      <c r="NJJ251" s="488"/>
      <c r="NJK251" s="488"/>
      <c r="NJL251" s="488"/>
      <c r="NJM251" s="699" t="s">
        <v>10061</v>
      </c>
      <c r="NJN251" s="700"/>
      <c r="NJO251" s="488"/>
      <c r="NJP251" s="488"/>
      <c r="NJQ251" s="488"/>
      <c r="NJR251" s="488"/>
      <c r="NJS251" s="488"/>
      <c r="NJT251" s="488"/>
      <c r="NJU251" s="699" t="s">
        <v>10061</v>
      </c>
      <c r="NJV251" s="700"/>
      <c r="NJW251" s="488"/>
      <c r="NJX251" s="488"/>
      <c r="NJY251" s="488"/>
      <c r="NJZ251" s="488"/>
      <c r="NKA251" s="488"/>
      <c r="NKB251" s="488"/>
      <c r="NKC251" s="699" t="s">
        <v>10061</v>
      </c>
      <c r="NKD251" s="700"/>
      <c r="NKE251" s="488"/>
      <c r="NKF251" s="488"/>
      <c r="NKG251" s="488"/>
      <c r="NKH251" s="488"/>
      <c r="NKI251" s="488"/>
      <c r="NKJ251" s="488"/>
      <c r="NKK251" s="699" t="s">
        <v>10061</v>
      </c>
      <c r="NKL251" s="700"/>
      <c r="NKM251" s="488"/>
      <c r="NKN251" s="488"/>
      <c r="NKO251" s="488"/>
      <c r="NKP251" s="488"/>
      <c r="NKQ251" s="488"/>
      <c r="NKR251" s="488"/>
      <c r="NKS251" s="699" t="s">
        <v>10061</v>
      </c>
      <c r="NKT251" s="700"/>
      <c r="NKU251" s="488"/>
      <c r="NKV251" s="488"/>
      <c r="NKW251" s="488"/>
      <c r="NKX251" s="488"/>
      <c r="NKY251" s="488"/>
      <c r="NKZ251" s="488"/>
      <c r="NLA251" s="699" t="s">
        <v>10061</v>
      </c>
      <c r="NLB251" s="700"/>
      <c r="NLC251" s="488"/>
      <c r="NLD251" s="488"/>
      <c r="NLE251" s="488"/>
      <c r="NLF251" s="488"/>
      <c r="NLG251" s="488"/>
      <c r="NLH251" s="488"/>
      <c r="NLI251" s="699" t="s">
        <v>10061</v>
      </c>
      <c r="NLJ251" s="700"/>
      <c r="NLK251" s="488"/>
      <c r="NLL251" s="488"/>
      <c r="NLM251" s="488"/>
      <c r="NLN251" s="488"/>
      <c r="NLO251" s="488"/>
      <c r="NLP251" s="488"/>
      <c r="NLQ251" s="699" t="s">
        <v>10061</v>
      </c>
      <c r="NLR251" s="700"/>
      <c r="NLS251" s="488"/>
      <c r="NLT251" s="488"/>
      <c r="NLU251" s="488"/>
      <c r="NLV251" s="488"/>
      <c r="NLW251" s="488"/>
      <c r="NLX251" s="488"/>
      <c r="NLY251" s="699" t="s">
        <v>10061</v>
      </c>
      <c r="NLZ251" s="700"/>
      <c r="NMA251" s="488"/>
      <c r="NMB251" s="488"/>
      <c r="NMC251" s="488"/>
      <c r="NMD251" s="488"/>
      <c r="NME251" s="488"/>
      <c r="NMF251" s="488"/>
      <c r="NMG251" s="699" t="s">
        <v>10061</v>
      </c>
      <c r="NMH251" s="700"/>
      <c r="NMI251" s="488"/>
      <c r="NMJ251" s="488"/>
      <c r="NMK251" s="488"/>
      <c r="NML251" s="488"/>
      <c r="NMM251" s="488"/>
      <c r="NMN251" s="488"/>
      <c r="NMO251" s="699" t="s">
        <v>10061</v>
      </c>
      <c r="NMP251" s="700"/>
      <c r="NMQ251" s="488"/>
      <c r="NMR251" s="488"/>
      <c r="NMS251" s="488"/>
      <c r="NMT251" s="488"/>
      <c r="NMU251" s="488"/>
      <c r="NMV251" s="488"/>
      <c r="NMW251" s="699" t="s">
        <v>10061</v>
      </c>
      <c r="NMX251" s="700"/>
      <c r="NMY251" s="488"/>
      <c r="NMZ251" s="488"/>
      <c r="NNA251" s="488"/>
      <c r="NNB251" s="488"/>
      <c r="NNC251" s="488"/>
      <c r="NND251" s="488"/>
      <c r="NNE251" s="699" t="s">
        <v>10061</v>
      </c>
      <c r="NNF251" s="700"/>
      <c r="NNG251" s="488"/>
      <c r="NNH251" s="488"/>
      <c r="NNI251" s="488"/>
      <c r="NNJ251" s="488"/>
      <c r="NNK251" s="488"/>
      <c r="NNL251" s="488"/>
      <c r="NNM251" s="699" t="s">
        <v>10061</v>
      </c>
      <c r="NNN251" s="700"/>
      <c r="NNO251" s="488"/>
      <c r="NNP251" s="488"/>
      <c r="NNQ251" s="488"/>
      <c r="NNR251" s="488"/>
      <c r="NNS251" s="488"/>
      <c r="NNT251" s="488"/>
      <c r="NNU251" s="699" t="s">
        <v>10061</v>
      </c>
      <c r="NNV251" s="700"/>
      <c r="NNW251" s="488"/>
      <c r="NNX251" s="488"/>
      <c r="NNY251" s="488"/>
      <c r="NNZ251" s="488"/>
      <c r="NOA251" s="488"/>
      <c r="NOB251" s="488"/>
      <c r="NOC251" s="699" t="s">
        <v>10061</v>
      </c>
      <c r="NOD251" s="700"/>
      <c r="NOE251" s="488"/>
      <c r="NOF251" s="488"/>
      <c r="NOG251" s="488"/>
      <c r="NOH251" s="488"/>
      <c r="NOI251" s="488"/>
      <c r="NOJ251" s="488"/>
      <c r="NOK251" s="699" t="s">
        <v>10061</v>
      </c>
      <c r="NOL251" s="700"/>
      <c r="NOM251" s="488"/>
      <c r="NON251" s="488"/>
      <c r="NOO251" s="488"/>
      <c r="NOP251" s="488"/>
      <c r="NOQ251" s="488"/>
      <c r="NOR251" s="488"/>
      <c r="NOS251" s="699" t="s">
        <v>10061</v>
      </c>
      <c r="NOT251" s="700"/>
      <c r="NOU251" s="488"/>
      <c r="NOV251" s="488"/>
      <c r="NOW251" s="488"/>
      <c r="NOX251" s="488"/>
      <c r="NOY251" s="488"/>
      <c r="NOZ251" s="488"/>
      <c r="NPA251" s="699" t="s">
        <v>10061</v>
      </c>
      <c r="NPB251" s="700"/>
      <c r="NPC251" s="488"/>
      <c r="NPD251" s="488"/>
      <c r="NPE251" s="488"/>
      <c r="NPF251" s="488"/>
      <c r="NPG251" s="488"/>
      <c r="NPH251" s="488"/>
      <c r="NPI251" s="699" t="s">
        <v>10061</v>
      </c>
      <c r="NPJ251" s="700"/>
      <c r="NPK251" s="488"/>
      <c r="NPL251" s="488"/>
      <c r="NPM251" s="488"/>
      <c r="NPN251" s="488"/>
      <c r="NPO251" s="488"/>
      <c r="NPP251" s="488"/>
      <c r="NPQ251" s="699" t="s">
        <v>10061</v>
      </c>
      <c r="NPR251" s="700"/>
      <c r="NPS251" s="488"/>
      <c r="NPT251" s="488"/>
      <c r="NPU251" s="488"/>
      <c r="NPV251" s="488"/>
      <c r="NPW251" s="488"/>
      <c r="NPX251" s="488"/>
      <c r="NPY251" s="699" t="s">
        <v>10061</v>
      </c>
      <c r="NPZ251" s="700"/>
      <c r="NQA251" s="488"/>
      <c r="NQB251" s="488"/>
      <c r="NQC251" s="488"/>
      <c r="NQD251" s="488"/>
      <c r="NQE251" s="488"/>
      <c r="NQF251" s="488"/>
      <c r="NQG251" s="699" t="s">
        <v>10061</v>
      </c>
      <c r="NQH251" s="700"/>
      <c r="NQI251" s="488"/>
      <c r="NQJ251" s="488"/>
      <c r="NQK251" s="488"/>
      <c r="NQL251" s="488"/>
      <c r="NQM251" s="488"/>
      <c r="NQN251" s="488"/>
      <c r="NQO251" s="699" t="s">
        <v>10061</v>
      </c>
      <c r="NQP251" s="700"/>
      <c r="NQQ251" s="488"/>
      <c r="NQR251" s="488"/>
      <c r="NQS251" s="488"/>
      <c r="NQT251" s="488"/>
      <c r="NQU251" s="488"/>
      <c r="NQV251" s="488"/>
      <c r="NQW251" s="699" t="s">
        <v>10061</v>
      </c>
      <c r="NQX251" s="700"/>
      <c r="NQY251" s="488"/>
      <c r="NQZ251" s="488"/>
      <c r="NRA251" s="488"/>
      <c r="NRB251" s="488"/>
      <c r="NRC251" s="488"/>
      <c r="NRD251" s="488"/>
      <c r="NRE251" s="699" t="s">
        <v>10061</v>
      </c>
      <c r="NRF251" s="700"/>
      <c r="NRG251" s="488"/>
      <c r="NRH251" s="488"/>
      <c r="NRI251" s="488"/>
      <c r="NRJ251" s="488"/>
      <c r="NRK251" s="488"/>
      <c r="NRL251" s="488"/>
      <c r="NRM251" s="699" t="s">
        <v>10061</v>
      </c>
      <c r="NRN251" s="700"/>
      <c r="NRO251" s="488"/>
      <c r="NRP251" s="488"/>
      <c r="NRQ251" s="488"/>
      <c r="NRR251" s="488"/>
      <c r="NRS251" s="488"/>
      <c r="NRT251" s="488"/>
      <c r="NRU251" s="699" t="s">
        <v>10061</v>
      </c>
      <c r="NRV251" s="700"/>
      <c r="NRW251" s="488"/>
      <c r="NRX251" s="488"/>
      <c r="NRY251" s="488"/>
      <c r="NRZ251" s="488"/>
      <c r="NSA251" s="488"/>
      <c r="NSB251" s="488"/>
      <c r="NSC251" s="699" t="s">
        <v>10061</v>
      </c>
      <c r="NSD251" s="700"/>
      <c r="NSE251" s="488"/>
      <c r="NSF251" s="488"/>
      <c r="NSG251" s="488"/>
      <c r="NSH251" s="488"/>
      <c r="NSI251" s="488"/>
      <c r="NSJ251" s="488"/>
      <c r="NSK251" s="699" t="s">
        <v>10061</v>
      </c>
      <c r="NSL251" s="700"/>
      <c r="NSM251" s="488"/>
      <c r="NSN251" s="488"/>
      <c r="NSO251" s="488"/>
      <c r="NSP251" s="488"/>
      <c r="NSQ251" s="488"/>
      <c r="NSR251" s="488"/>
      <c r="NSS251" s="699" t="s">
        <v>10061</v>
      </c>
      <c r="NST251" s="700"/>
      <c r="NSU251" s="488"/>
      <c r="NSV251" s="488"/>
      <c r="NSW251" s="488"/>
      <c r="NSX251" s="488"/>
      <c r="NSY251" s="488"/>
      <c r="NSZ251" s="488"/>
      <c r="NTA251" s="699" t="s">
        <v>10061</v>
      </c>
      <c r="NTB251" s="700"/>
      <c r="NTC251" s="488"/>
      <c r="NTD251" s="488"/>
      <c r="NTE251" s="488"/>
      <c r="NTF251" s="488"/>
      <c r="NTG251" s="488"/>
      <c r="NTH251" s="488"/>
      <c r="NTI251" s="699" t="s">
        <v>10061</v>
      </c>
      <c r="NTJ251" s="700"/>
      <c r="NTK251" s="488"/>
      <c r="NTL251" s="488"/>
      <c r="NTM251" s="488"/>
      <c r="NTN251" s="488"/>
      <c r="NTO251" s="488"/>
      <c r="NTP251" s="488"/>
      <c r="NTQ251" s="699" t="s">
        <v>10061</v>
      </c>
      <c r="NTR251" s="700"/>
      <c r="NTS251" s="488"/>
      <c r="NTT251" s="488"/>
      <c r="NTU251" s="488"/>
      <c r="NTV251" s="488"/>
      <c r="NTW251" s="488"/>
      <c r="NTX251" s="488"/>
      <c r="NTY251" s="699" t="s">
        <v>10061</v>
      </c>
      <c r="NTZ251" s="700"/>
      <c r="NUA251" s="488"/>
      <c r="NUB251" s="488"/>
      <c r="NUC251" s="488"/>
      <c r="NUD251" s="488"/>
      <c r="NUE251" s="488"/>
      <c r="NUF251" s="488"/>
      <c r="NUG251" s="699" t="s">
        <v>10061</v>
      </c>
      <c r="NUH251" s="700"/>
      <c r="NUI251" s="488"/>
      <c r="NUJ251" s="488"/>
      <c r="NUK251" s="488"/>
      <c r="NUL251" s="488"/>
      <c r="NUM251" s="488"/>
      <c r="NUN251" s="488"/>
      <c r="NUO251" s="699" t="s">
        <v>10061</v>
      </c>
      <c r="NUP251" s="700"/>
      <c r="NUQ251" s="488"/>
      <c r="NUR251" s="488"/>
      <c r="NUS251" s="488"/>
      <c r="NUT251" s="488"/>
      <c r="NUU251" s="488"/>
      <c r="NUV251" s="488"/>
      <c r="NUW251" s="699" t="s">
        <v>10061</v>
      </c>
      <c r="NUX251" s="700"/>
      <c r="NUY251" s="488"/>
      <c r="NUZ251" s="488"/>
      <c r="NVA251" s="488"/>
      <c r="NVB251" s="488"/>
      <c r="NVC251" s="488"/>
      <c r="NVD251" s="488"/>
      <c r="NVE251" s="699" t="s">
        <v>10061</v>
      </c>
      <c r="NVF251" s="700"/>
      <c r="NVG251" s="488"/>
      <c r="NVH251" s="488"/>
      <c r="NVI251" s="488"/>
      <c r="NVJ251" s="488"/>
      <c r="NVK251" s="488"/>
      <c r="NVL251" s="488"/>
      <c r="NVM251" s="699" t="s">
        <v>10061</v>
      </c>
      <c r="NVN251" s="700"/>
      <c r="NVO251" s="488"/>
      <c r="NVP251" s="488"/>
      <c r="NVQ251" s="488"/>
      <c r="NVR251" s="488"/>
      <c r="NVS251" s="488"/>
      <c r="NVT251" s="488"/>
      <c r="NVU251" s="699" t="s">
        <v>10061</v>
      </c>
      <c r="NVV251" s="700"/>
      <c r="NVW251" s="488"/>
      <c r="NVX251" s="488"/>
      <c r="NVY251" s="488"/>
      <c r="NVZ251" s="488"/>
      <c r="NWA251" s="488"/>
      <c r="NWB251" s="488"/>
      <c r="NWC251" s="699" t="s">
        <v>10061</v>
      </c>
      <c r="NWD251" s="700"/>
      <c r="NWE251" s="488"/>
      <c r="NWF251" s="488"/>
      <c r="NWG251" s="488"/>
      <c r="NWH251" s="488"/>
      <c r="NWI251" s="488"/>
      <c r="NWJ251" s="488"/>
      <c r="NWK251" s="699" t="s">
        <v>10061</v>
      </c>
      <c r="NWL251" s="700"/>
      <c r="NWM251" s="488"/>
      <c r="NWN251" s="488"/>
      <c r="NWO251" s="488"/>
      <c r="NWP251" s="488"/>
      <c r="NWQ251" s="488"/>
      <c r="NWR251" s="488"/>
      <c r="NWS251" s="699" t="s">
        <v>10061</v>
      </c>
      <c r="NWT251" s="700"/>
      <c r="NWU251" s="488"/>
      <c r="NWV251" s="488"/>
      <c r="NWW251" s="488"/>
      <c r="NWX251" s="488"/>
      <c r="NWY251" s="488"/>
      <c r="NWZ251" s="488"/>
      <c r="NXA251" s="699" t="s">
        <v>10061</v>
      </c>
      <c r="NXB251" s="700"/>
      <c r="NXC251" s="488"/>
      <c r="NXD251" s="488"/>
      <c r="NXE251" s="488"/>
      <c r="NXF251" s="488"/>
      <c r="NXG251" s="488"/>
      <c r="NXH251" s="488"/>
      <c r="NXI251" s="699" t="s">
        <v>10061</v>
      </c>
      <c r="NXJ251" s="700"/>
      <c r="NXK251" s="488"/>
      <c r="NXL251" s="488"/>
      <c r="NXM251" s="488"/>
      <c r="NXN251" s="488"/>
      <c r="NXO251" s="488"/>
      <c r="NXP251" s="488"/>
      <c r="NXQ251" s="699" t="s">
        <v>10061</v>
      </c>
      <c r="NXR251" s="700"/>
      <c r="NXS251" s="488"/>
      <c r="NXT251" s="488"/>
      <c r="NXU251" s="488"/>
      <c r="NXV251" s="488"/>
      <c r="NXW251" s="488"/>
      <c r="NXX251" s="488"/>
      <c r="NXY251" s="699" t="s">
        <v>10061</v>
      </c>
      <c r="NXZ251" s="700"/>
      <c r="NYA251" s="488"/>
      <c r="NYB251" s="488"/>
      <c r="NYC251" s="488"/>
      <c r="NYD251" s="488"/>
      <c r="NYE251" s="488"/>
      <c r="NYF251" s="488"/>
      <c r="NYG251" s="699" t="s">
        <v>10061</v>
      </c>
      <c r="NYH251" s="700"/>
      <c r="NYI251" s="488"/>
      <c r="NYJ251" s="488"/>
      <c r="NYK251" s="488"/>
      <c r="NYL251" s="488"/>
      <c r="NYM251" s="488"/>
      <c r="NYN251" s="488"/>
      <c r="NYO251" s="699" t="s">
        <v>10061</v>
      </c>
      <c r="NYP251" s="700"/>
      <c r="NYQ251" s="488"/>
      <c r="NYR251" s="488"/>
      <c r="NYS251" s="488"/>
      <c r="NYT251" s="488"/>
      <c r="NYU251" s="488"/>
      <c r="NYV251" s="488"/>
      <c r="NYW251" s="699" t="s">
        <v>10061</v>
      </c>
      <c r="NYX251" s="700"/>
      <c r="NYY251" s="488"/>
      <c r="NYZ251" s="488"/>
      <c r="NZA251" s="488"/>
      <c r="NZB251" s="488"/>
      <c r="NZC251" s="488"/>
      <c r="NZD251" s="488"/>
      <c r="NZE251" s="699" t="s">
        <v>10061</v>
      </c>
      <c r="NZF251" s="700"/>
      <c r="NZG251" s="488"/>
      <c r="NZH251" s="488"/>
      <c r="NZI251" s="488"/>
      <c r="NZJ251" s="488"/>
      <c r="NZK251" s="488"/>
      <c r="NZL251" s="488"/>
      <c r="NZM251" s="699" t="s">
        <v>10061</v>
      </c>
      <c r="NZN251" s="700"/>
      <c r="NZO251" s="488"/>
      <c r="NZP251" s="488"/>
      <c r="NZQ251" s="488"/>
      <c r="NZR251" s="488"/>
      <c r="NZS251" s="488"/>
      <c r="NZT251" s="488"/>
      <c r="NZU251" s="699" t="s">
        <v>10061</v>
      </c>
      <c r="NZV251" s="700"/>
      <c r="NZW251" s="488"/>
      <c r="NZX251" s="488"/>
      <c r="NZY251" s="488"/>
      <c r="NZZ251" s="488"/>
      <c r="OAA251" s="488"/>
      <c r="OAB251" s="488"/>
      <c r="OAC251" s="699" t="s">
        <v>10061</v>
      </c>
      <c r="OAD251" s="700"/>
      <c r="OAE251" s="488"/>
      <c r="OAF251" s="488"/>
      <c r="OAG251" s="488"/>
      <c r="OAH251" s="488"/>
      <c r="OAI251" s="488"/>
      <c r="OAJ251" s="488"/>
      <c r="OAK251" s="699" t="s">
        <v>10061</v>
      </c>
      <c r="OAL251" s="700"/>
      <c r="OAM251" s="488"/>
      <c r="OAN251" s="488"/>
      <c r="OAO251" s="488"/>
      <c r="OAP251" s="488"/>
      <c r="OAQ251" s="488"/>
      <c r="OAR251" s="488"/>
      <c r="OAS251" s="699" t="s">
        <v>10061</v>
      </c>
      <c r="OAT251" s="700"/>
      <c r="OAU251" s="488"/>
      <c r="OAV251" s="488"/>
      <c r="OAW251" s="488"/>
      <c r="OAX251" s="488"/>
      <c r="OAY251" s="488"/>
      <c r="OAZ251" s="488"/>
      <c r="OBA251" s="699" t="s">
        <v>10061</v>
      </c>
      <c r="OBB251" s="700"/>
      <c r="OBC251" s="488"/>
      <c r="OBD251" s="488"/>
      <c r="OBE251" s="488"/>
      <c r="OBF251" s="488"/>
      <c r="OBG251" s="488"/>
      <c r="OBH251" s="488"/>
      <c r="OBI251" s="699" t="s">
        <v>10061</v>
      </c>
      <c r="OBJ251" s="700"/>
      <c r="OBK251" s="488"/>
      <c r="OBL251" s="488"/>
      <c r="OBM251" s="488"/>
      <c r="OBN251" s="488"/>
      <c r="OBO251" s="488"/>
      <c r="OBP251" s="488"/>
      <c r="OBQ251" s="699" t="s">
        <v>10061</v>
      </c>
      <c r="OBR251" s="700"/>
      <c r="OBS251" s="488"/>
      <c r="OBT251" s="488"/>
      <c r="OBU251" s="488"/>
      <c r="OBV251" s="488"/>
      <c r="OBW251" s="488"/>
      <c r="OBX251" s="488"/>
      <c r="OBY251" s="699" t="s">
        <v>10061</v>
      </c>
      <c r="OBZ251" s="700"/>
      <c r="OCA251" s="488"/>
      <c r="OCB251" s="488"/>
      <c r="OCC251" s="488"/>
      <c r="OCD251" s="488"/>
      <c r="OCE251" s="488"/>
      <c r="OCF251" s="488"/>
      <c r="OCG251" s="699" t="s">
        <v>10061</v>
      </c>
      <c r="OCH251" s="700"/>
      <c r="OCI251" s="488"/>
      <c r="OCJ251" s="488"/>
      <c r="OCK251" s="488"/>
      <c r="OCL251" s="488"/>
      <c r="OCM251" s="488"/>
      <c r="OCN251" s="488"/>
      <c r="OCO251" s="699" t="s">
        <v>10061</v>
      </c>
      <c r="OCP251" s="700"/>
      <c r="OCQ251" s="488"/>
      <c r="OCR251" s="488"/>
      <c r="OCS251" s="488"/>
      <c r="OCT251" s="488"/>
      <c r="OCU251" s="488"/>
      <c r="OCV251" s="488"/>
      <c r="OCW251" s="699" t="s">
        <v>10061</v>
      </c>
      <c r="OCX251" s="700"/>
      <c r="OCY251" s="488"/>
      <c r="OCZ251" s="488"/>
      <c r="ODA251" s="488"/>
      <c r="ODB251" s="488"/>
      <c r="ODC251" s="488"/>
      <c r="ODD251" s="488"/>
      <c r="ODE251" s="699" t="s">
        <v>10061</v>
      </c>
      <c r="ODF251" s="700"/>
      <c r="ODG251" s="488"/>
      <c r="ODH251" s="488"/>
      <c r="ODI251" s="488"/>
      <c r="ODJ251" s="488"/>
      <c r="ODK251" s="488"/>
      <c r="ODL251" s="488"/>
      <c r="ODM251" s="699" t="s">
        <v>10061</v>
      </c>
      <c r="ODN251" s="700"/>
      <c r="ODO251" s="488"/>
      <c r="ODP251" s="488"/>
      <c r="ODQ251" s="488"/>
      <c r="ODR251" s="488"/>
      <c r="ODS251" s="488"/>
      <c r="ODT251" s="488"/>
      <c r="ODU251" s="699" t="s">
        <v>10061</v>
      </c>
      <c r="ODV251" s="700"/>
      <c r="ODW251" s="488"/>
      <c r="ODX251" s="488"/>
      <c r="ODY251" s="488"/>
      <c r="ODZ251" s="488"/>
      <c r="OEA251" s="488"/>
      <c r="OEB251" s="488"/>
      <c r="OEC251" s="699" t="s">
        <v>10061</v>
      </c>
      <c r="OED251" s="700"/>
      <c r="OEE251" s="488"/>
      <c r="OEF251" s="488"/>
      <c r="OEG251" s="488"/>
      <c r="OEH251" s="488"/>
      <c r="OEI251" s="488"/>
      <c r="OEJ251" s="488"/>
      <c r="OEK251" s="699" t="s">
        <v>10061</v>
      </c>
      <c r="OEL251" s="700"/>
      <c r="OEM251" s="488"/>
      <c r="OEN251" s="488"/>
      <c r="OEO251" s="488"/>
      <c r="OEP251" s="488"/>
      <c r="OEQ251" s="488"/>
      <c r="OER251" s="488"/>
      <c r="OES251" s="699" t="s">
        <v>10061</v>
      </c>
      <c r="OET251" s="700"/>
      <c r="OEU251" s="488"/>
      <c r="OEV251" s="488"/>
      <c r="OEW251" s="488"/>
      <c r="OEX251" s="488"/>
      <c r="OEY251" s="488"/>
      <c r="OEZ251" s="488"/>
      <c r="OFA251" s="699" t="s">
        <v>10061</v>
      </c>
      <c r="OFB251" s="700"/>
      <c r="OFC251" s="488"/>
      <c r="OFD251" s="488"/>
      <c r="OFE251" s="488"/>
      <c r="OFF251" s="488"/>
      <c r="OFG251" s="488"/>
      <c r="OFH251" s="488"/>
      <c r="OFI251" s="699" t="s">
        <v>10061</v>
      </c>
      <c r="OFJ251" s="700"/>
      <c r="OFK251" s="488"/>
      <c r="OFL251" s="488"/>
      <c r="OFM251" s="488"/>
      <c r="OFN251" s="488"/>
      <c r="OFO251" s="488"/>
      <c r="OFP251" s="488"/>
      <c r="OFQ251" s="699" t="s">
        <v>10061</v>
      </c>
      <c r="OFR251" s="700"/>
      <c r="OFS251" s="488"/>
      <c r="OFT251" s="488"/>
      <c r="OFU251" s="488"/>
      <c r="OFV251" s="488"/>
      <c r="OFW251" s="488"/>
      <c r="OFX251" s="488"/>
      <c r="OFY251" s="699" t="s">
        <v>10061</v>
      </c>
      <c r="OFZ251" s="700"/>
      <c r="OGA251" s="488"/>
      <c r="OGB251" s="488"/>
      <c r="OGC251" s="488"/>
      <c r="OGD251" s="488"/>
      <c r="OGE251" s="488"/>
      <c r="OGF251" s="488"/>
      <c r="OGG251" s="699" t="s">
        <v>10061</v>
      </c>
      <c r="OGH251" s="700"/>
      <c r="OGI251" s="488"/>
      <c r="OGJ251" s="488"/>
      <c r="OGK251" s="488"/>
      <c r="OGL251" s="488"/>
      <c r="OGM251" s="488"/>
      <c r="OGN251" s="488"/>
      <c r="OGO251" s="699" t="s">
        <v>10061</v>
      </c>
      <c r="OGP251" s="700"/>
      <c r="OGQ251" s="488"/>
      <c r="OGR251" s="488"/>
      <c r="OGS251" s="488"/>
      <c r="OGT251" s="488"/>
      <c r="OGU251" s="488"/>
      <c r="OGV251" s="488"/>
      <c r="OGW251" s="699" t="s">
        <v>10061</v>
      </c>
      <c r="OGX251" s="700"/>
      <c r="OGY251" s="488"/>
      <c r="OGZ251" s="488"/>
      <c r="OHA251" s="488"/>
      <c r="OHB251" s="488"/>
      <c r="OHC251" s="488"/>
      <c r="OHD251" s="488"/>
      <c r="OHE251" s="699" t="s">
        <v>10061</v>
      </c>
      <c r="OHF251" s="700"/>
      <c r="OHG251" s="488"/>
      <c r="OHH251" s="488"/>
      <c r="OHI251" s="488"/>
      <c r="OHJ251" s="488"/>
      <c r="OHK251" s="488"/>
      <c r="OHL251" s="488"/>
      <c r="OHM251" s="699" t="s">
        <v>10061</v>
      </c>
      <c r="OHN251" s="700"/>
      <c r="OHO251" s="488"/>
      <c r="OHP251" s="488"/>
      <c r="OHQ251" s="488"/>
      <c r="OHR251" s="488"/>
      <c r="OHS251" s="488"/>
      <c r="OHT251" s="488"/>
      <c r="OHU251" s="699" t="s">
        <v>10061</v>
      </c>
      <c r="OHV251" s="700"/>
      <c r="OHW251" s="488"/>
      <c r="OHX251" s="488"/>
      <c r="OHY251" s="488"/>
      <c r="OHZ251" s="488"/>
      <c r="OIA251" s="488"/>
      <c r="OIB251" s="488"/>
      <c r="OIC251" s="699" t="s">
        <v>10061</v>
      </c>
      <c r="OID251" s="700"/>
      <c r="OIE251" s="488"/>
      <c r="OIF251" s="488"/>
      <c r="OIG251" s="488"/>
      <c r="OIH251" s="488"/>
      <c r="OII251" s="488"/>
      <c r="OIJ251" s="488"/>
      <c r="OIK251" s="699" t="s">
        <v>10061</v>
      </c>
      <c r="OIL251" s="700"/>
      <c r="OIM251" s="488"/>
      <c r="OIN251" s="488"/>
      <c r="OIO251" s="488"/>
      <c r="OIP251" s="488"/>
      <c r="OIQ251" s="488"/>
      <c r="OIR251" s="488"/>
      <c r="OIS251" s="699" t="s">
        <v>10061</v>
      </c>
      <c r="OIT251" s="700"/>
      <c r="OIU251" s="488"/>
      <c r="OIV251" s="488"/>
      <c r="OIW251" s="488"/>
      <c r="OIX251" s="488"/>
      <c r="OIY251" s="488"/>
      <c r="OIZ251" s="488"/>
      <c r="OJA251" s="699" t="s">
        <v>10061</v>
      </c>
      <c r="OJB251" s="700"/>
      <c r="OJC251" s="488"/>
      <c r="OJD251" s="488"/>
      <c r="OJE251" s="488"/>
      <c r="OJF251" s="488"/>
      <c r="OJG251" s="488"/>
      <c r="OJH251" s="488"/>
      <c r="OJI251" s="699" t="s">
        <v>10061</v>
      </c>
      <c r="OJJ251" s="700"/>
      <c r="OJK251" s="488"/>
      <c r="OJL251" s="488"/>
      <c r="OJM251" s="488"/>
      <c r="OJN251" s="488"/>
      <c r="OJO251" s="488"/>
      <c r="OJP251" s="488"/>
      <c r="OJQ251" s="699" t="s">
        <v>10061</v>
      </c>
      <c r="OJR251" s="700"/>
      <c r="OJS251" s="488"/>
      <c r="OJT251" s="488"/>
      <c r="OJU251" s="488"/>
      <c r="OJV251" s="488"/>
      <c r="OJW251" s="488"/>
      <c r="OJX251" s="488"/>
      <c r="OJY251" s="699" t="s">
        <v>10061</v>
      </c>
      <c r="OJZ251" s="700"/>
      <c r="OKA251" s="488"/>
      <c r="OKB251" s="488"/>
      <c r="OKC251" s="488"/>
      <c r="OKD251" s="488"/>
      <c r="OKE251" s="488"/>
      <c r="OKF251" s="488"/>
      <c r="OKG251" s="699" t="s">
        <v>10061</v>
      </c>
      <c r="OKH251" s="700"/>
      <c r="OKI251" s="488"/>
      <c r="OKJ251" s="488"/>
      <c r="OKK251" s="488"/>
      <c r="OKL251" s="488"/>
      <c r="OKM251" s="488"/>
      <c r="OKN251" s="488"/>
      <c r="OKO251" s="699" t="s">
        <v>10061</v>
      </c>
      <c r="OKP251" s="700"/>
      <c r="OKQ251" s="488"/>
      <c r="OKR251" s="488"/>
      <c r="OKS251" s="488"/>
      <c r="OKT251" s="488"/>
      <c r="OKU251" s="488"/>
      <c r="OKV251" s="488"/>
      <c r="OKW251" s="699" t="s">
        <v>10061</v>
      </c>
      <c r="OKX251" s="700"/>
      <c r="OKY251" s="488"/>
      <c r="OKZ251" s="488"/>
      <c r="OLA251" s="488"/>
      <c r="OLB251" s="488"/>
      <c r="OLC251" s="488"/>
      <c r="OLD251" s="488"/>
      <c r="OLE251" s="699" t="s">
        <v>10061</v>
      </c>
      <c r="OLF251" s="700"/>
      <c r="OLG251" s="488"/>
      <c r="OLH251" s="488"/>
      <c r="OLI251" s="488"/>
      <c r="OLJ251" s="488"/>
      <c r="OLK251" s="488"/>
      <c r="OLL251" s="488"/>
      <c r="OLM251" s="699" t="s">
        <v>10061</v>
      </c>
      <c r="OLN251" s="700"/>
      <c r="OLO251" s="488"/>
      <c r="OLP251" s="488"/>
      <c r="OLQ251" s="488"/>
      <c r="OLR251" s="488"/>
      <c r="OLS251" s="488"/>
      <c r="OLT251" s="488"/>
      <c r="OLU251" s="699" t="s">
        <v>10061</v>
      </c>
      <c r="OLV251" s="700"/>
      <c r="OLW251" s="488"/>
      <c r="OLX251" s="488"/>
      <c r="OLY251" s="488"/>
      <c r="OLZ251" s="488"/>
      <c r="OMA251" s="488"/>
      <c r="OMB251" s="488"/>
      <c r="OMC251" s="699" t="s">
        <v>10061</v>
      </c>
      <c r="OMD251" s="700"/>
      <c r="OME251" s="488"/>
      <c r="OMF251" s="488"/>
      <c r="OMG251" s="488"/>
      <c r="OMH251" s="488"/>
      <c r="OMI251" s="488"/>
      <c r="OMJ251" s="488"/>
      <c r="OMK251" s="699" t="s">
        <v>10061</v>
      </c>
      <c r="OML251" s="700"/>
      <c r="OMM251" s="488"/>
      <c r="OMN251" s="488"/>
      <c r="OMO251" s="488"/>
      <c r="OMP251" s="488"/>
      <c r="OMQ251" s="488"/>
      <c r="OMR251" s="488"/>
      <c r="OMS251" s="699" t="s">
        <v>10061</v>
      </c>
      <c r="OMT251" s="700"/>
      <c r="OMU251" s="488"/>
      <c r="OMV251" s="488"/>
      <c r="OMW251" s="488"/>
      <c r="OMX251" s="488"/>
      <c r="OMY251" s="488"/>
      <c r="OMZ251" s="488"/>
      <c r="ONA251" s="699" t="s">
        <v>10061</v>
      </c>
      <c r="ONB251" s="700"/>
      <c r="ONC251" s="488"/>
      <c r="OND251" s="488"/>
      <c r="ONE251" s="488"/>
      <c r="ONF251" s="488"/>
      <c r="ONG251" s="488"/>
      <c r="ONH251" s="488"/>
      <c r="ONI251" s="699" t="s">
        <v>10061</v>
      </c>
      <c r="ONJ251" s="700"/>
      <c r="ONK251" s="488"/>
      <c r="ONL251" s="488"/>
      <c r="ONM251" s="488"/>
      <c r="ONN251" s="488"/>
      <c r="ONO251" s="488"/>
      <c r="ONP251" s="488"/>
      <c r="ONQ251" s="699" t="s">
        <v>10061</v>
      </c>
      <c r="ONR251" s="700"/>
      <c r="ONS251" s="488"/>
      <c r="ONT251" s="488"/>
      <c r="ONU251" s="488"/>
      <c r="ONV251" s="488"/>
      <c r="ONW251" s="488"/>
      <c r="ONX251" s="488"/>
      <c r="ONY251" s="699" t="s">
        <v>10061</v>
      </c>
      <c r="ONZ251" s="700"/>
      <c r="OOA251" s="488"/>
      <c r="OOB251" s="488"/>
      <c r="OOC251" s="488"/>
      <c r="OOD251" s="488"/>
      <c r="OOE251" s="488"/>
      <c r="OOF251" s="488"/>
      <c r="OOG251" s="699" t="s">
        <v>10061</v>
      </c>
      <c r="OOH251" s="700"/>
      <c r="OOI251" s="488"/>
      <c r="OOJ251" s="488"/>
      <c r="OOK251" s="488"/>
      <c r="OOL251" s="488"/>
      <c r="OOM251" s="488"/>
      <c r="OON251" s="488"/>
      <c r="OOO251" s="699" t="s">
        <v>10061</v>
      </c>
      <c r="OOP251" s="700"/>
      <c r="OOQ251" s="488"/>
      <c r="OOR251" s="488"/>
      <c r="OOS251" s="488"/>
      <c r="OOT251" s="488"/>
      <c r="OOU251" s="488"/>
      <c r="OOV251" s="488"/>
      <c r="OOW251" s="699" t="s">
        <v>10061</v>
      </c>
      <c r="OOX251" s="700"/>
      <c r="OOY251" s="488"/>
      <c r="OOZ251" s="488"/>
      <c r="OPA251" s="488"/>
      <c r="OPB251" s="488"/>
      <c r="OPC251" s="488"/>
      <c r="OPD251" s="488"/>
      <c r="OPE251" s="699" t="s">
        <v>10061</v>
      </c>
      <c r="OPF251" s="700"/>
      <c r="OPG251" s="488"/>
      <c r="OPH251" s="488"/>
      <c r="OPI251" s="488"/>
      <c r="OPJ251" s="488"/>
      <c r="OPK251" s="488"/>
      <c r="OPL251" s="488"/>
      <c r="OPM251" s="699" t="s">
        <v>10061</v>
      </c>
      <c r="OPN251" s="700"/>
      <c r="OPO251" s="488"/>
      <c r="OPP251" s="488"/>
      <c r="OPQ251" s="488"/>
      <c r="OPR251" s="488"/>
      <c r="OPS251" s="488"/>
      <c r="OPT251" s="488"/>
      <c r="OPU251" s="699" t="s">
        <v>10061</v>
      </c>
      <c r="OPV251" s="700"/>
      <c r="OPW251" s="488"/>
      <c r="OPX251" s="488"/>
      <c r="OPY251" s="488"/>
      <c r="OPZ251" s="488"/>
      <c r="OQA251" s="488"/>
      <c r="OQB251" s="488"/>
      <c r="OQC251" s="699" t="s">
        <v>10061</v>
      </c>
      <c r="OQD251" s="700"/>
      <c r="OQE251" s="488"/>
      <c r="OQF251" s="488"/>
      <c r="OQG251" s="488"/>
      <c r="OQH251" s="488"/>
      <c r="OQI251" s="488"/>
      <c r="OQJ251" s="488"/>
      <c r="OQK251" s="699" t="s">
        <v>10061</v>
      </c>
      <c r="OQL251" s="700"/>
      <c r="OQM251" s="488"/>
      <c r="OQN251" s="488"/>
      <c r="OQO251" s="488"/>
      <c r="OQP251" s="488"/>
      <c r="OQQ251" s="488"/>
      <c r="OQR251" s="488"/>
      <c r="OQS251" s="699" t="s">
        <v>10061</v>
      </c>
      <c r="OQT251" s="700"/>
      <c r="OQU251" s="488"/>
      <c r="OQV251" s="488"/>
      <c r="OQW251" s="488"/>
      <c r="OQX251" s="488"/>
      <c r="OQY251" s="488"/>
      <c r="OQZ251" s="488"/>
      <c r="ORA251" s="699" t="s">
        <v>10061</v>
      </c>
      <c r="ORB251" s="700"/>
      <c r="ORC251" s="488"/>
      <c r="ORD251" s="488"/>
      <c r="ORE251" s="488"/>
      <c r="ORF251" s="488"/>
      <c r="ORG251" s="488"/>
      <c r="ORH251" s="488"/>
      <c r="ORI251" s="699" t="s">
        <v>10061</v>
      </c>
      <c r="ORJ251" s="700"/>
      <c r="ORK251" s="488"/>
      <c r="ORL251" s="488"/>
      <c r="ORM251" s="488"/>
      <c r="ORN251" s="488"/>
      <c r="ORO251" s="488"/>
      <c r="ORP251" s="488"/>
      <c r="ORQ251" s="699" t="s">
        <v>10061</v>
      </c>
      <c r="ORR251" s="700"/>
      <c r="ORS251" s="488"/>
      <c r="ORT251" s="488"/>
      <c r="ORU251" s="488"/>
      <c r="ORV251" s="488"/>
      <c r="ORW251" s="488"/>
      <c r="ORX251" s="488"/>
      <c r="ORY251" s="699" t="s">
        <v>10061</v>
      </c>
      <c r="ORZ251" s="700"/>
      <c r="OSA251" s="488"/>
      <c r="OSB251" s="488"/>
      <c r="OSC251" s="488"/>
      <c r="OSD251" s="488"/>
      <c r="OSE251" s="488"/>
      <c r="OSF251" s="488"/>
      <c r="OSG251" s="699" t="s">
        <v>10061</v>
      </c>
      <c r="OSH251" s="700"/>
      <c r="OSI251" s="488"/>
      <c r="OSJ251" s="488"/>
      <c r="OSK251" s="488"/>
      <c r="OSL251" s="488"/>
      <c r="OSM251" s="488"/>
      <c r="OSN251" s="488"/>
      <c r="OSO251" s="699" t="s">
        <v>10061</v>
      </c>
      <c r="OSP251" s="700"/>
      <c r="OSQ251" s="488"/>
      <c r="OSR251" s="488"/>
      <c r="OSS251" s="488"/>
      <c r="OST251" s="488"/>
      <c r="OSU251" s="488"/>
      <c r="OSV251" s="488"/>
      <c r="OSW251" s="699" t="s">
        <v>10061</v>
      </c>
      <c r="OSX251" s="700"/>
      <c r="OSY251" s="488"/>
      <c r="OSZ251" s="488"/>
      <c r="OTA251" s="488"/>
      <c r="OTB251" s="488"/>
      <c r="OTC251" s="488"/>
      <c r="OTD251" s="488"/>
      <c r="OTE251" s="699" t="s">
        <v>10061</v>
      </c>
      <c r="OTF251" s="700"/>
      <c r="OTG251" s="488"/>
      <c r="OTH251" s="488"/>
      <c r="OTI251" s="488"/>
      <c r="OTJ251" s="488"/>
      <c r="OTK251" s="488"/>
      <c r="OTL251" s="488"/>
      <c r="OTM251" s="699" t="s">
        <v>10061</v>
      </c>
      <c r="OTN251" s="700"/>
      <c r="OTO251" s="488"/>
      <c r="OTP251" s="488"/>
      <c r="OTQ251" s="488"/>
      <c r="OTR251" s="488"/>
      <c r="OTS251" s="488"/>
      <c r="OTT251" s="488"/>
      <c r="OTU251" s="699" t="s">
        <v>10061</v>
      </c>
      <c r="OTV251" s="700"/>
      <c r="OTW251" s="488"/>
      <c r="OTX251" s="488"/>
      <c r="OTY251" s="488"/>
      <c r="OTZ251" s="488"/>
      <c r="OUA251" s="488"/>
      <c r="OUB251" s="488"/>
      <c r="OUC251" s="699" t="s">
        <v>10061</v>
      </c>
      <c r="OUD251" s="700"/>
      <c r="OUE251" s="488"/>
      <c r="OUF251" s="488"/>
      <c r="OUG251" s="488"/>
      <c r="OUH251" s="488"/>
      <c r="OUI251" s="488"/>
      <c r="OUJ251" s="488"/>
      <c r="OUK251" s="699" t="s">
        <v>10061</v>
      </c>
      <c r="OUL251" s="700"/>
      <c r="OUM251" s="488"/>
      <c r="OUN251" s="488"/>
      <c r="OUO251" s="488"/>
      <c r="OUP251" s="488"/>
      <c r="OUQ251" s="488"/>
      <c r="OUR251" s="488"/>
      <c r="OUS251" s="699" t="s">
        <v>10061</v>
      </c>
      <c r="OUT251" s="700"/>
      <c r="OUU251" s="488"/>
      <c r="OUV251" s="488"/>
      <c r="OUW251" s="488"/>
      <c r="OUX251" s="488"/>
      <c r="OUY251" s="488"/>
      <c r="OUZ251" s="488"/>
      <c r="OVA251" s="699" t="s">
        <v>10061</v>
      </c>
      <c r="OVB251" s="700"/>
      <c r="OVC251" s="488"/>
      <c r="OVD251" s="488"/>
      <c r="OVE251" s="488"/>
      <c r="OVF251" s="488"/>
      <c r="OVG251" s="488"/>
      <c r="OVH251" s="488"/>
      <c r="OVI251" s="699" t="s">
        <v>10061</v>
      </c>
      <c r="OVJ251" s="700"/>
      <c r="OVK251" s="488"/>
      <c r="OVL251" s="488"/>
      <c r="OVM251" s="488"/>
      <c r="OVN251" s="488"/>
      <c r="OVO251" s="488"/>
      <c r="OVP251" s="488"/>
      <c r="OVQ251" s="699" t="s">
        <v>10061</v>
      </c>
      <c r="OVR251" s="700"/>
      <c r="OVS251" s="488"/>
      <c r="OVT251" s="488"/>
      <c r="OVU251" s="488"/>
      <c r="OVV251" s="488"/>
      <c r="OVW251" s="488"/>
      <c r="OVX251" s="488"/>
      <c r="OVY251" s="699" t="s">
        <v>10061</v>
      </c>
      <c r="OVZ251" s="700"/>
      <c r="OWA251" s="488"/>
      <c r="OWB251" s="488"/>
      <c r="OWC251" s="488"/>
      <c r="OWD251" s="488"/>
      <c r="OWE251" s="488"/>
      <c r="OWF251" s="488"/>
      <c r="OWG251" s="699" t="s">
        <v>10061</v>
      </c>
      <c r="OWH251" s="700"/>
      <c r="OWI251" s="488"/>
      <c r="OWJ251" s="488"/>
      <c r="OWK251" s="488"/>
      <c r="OWL251" s="488"/>
      <c r="OWM251" s="488"/>
      <c r="OWN251" s="488"/>
      <c r="OWO251" s="699" t="s">
        <v>10061</v>
      </c>
      <c r="OWP251" s="700"/>
      <c r="OWQ251" s="488"/>
      <c r="OWR251" s="488"/>
      <c r="OWS251" s="488"/>
      <c r="OWT251" s="488"/>
      <c r="OWU251" s="488"/>
      <c r="OWV251" s="488"/>
      <c r="OWW251" s="699" t="s">
        <v>10061</v>
      </c>
      <c r="OWX251" s="700"/>
      <c r="OWY251" s="488"/>
      <c r="OWZ251" s="488"/>
      <c r="OXA251" s="488"/>
      <c r="OXB251" s="488"/>
      <c r="OXC251" s="488"/>
      <c r="OXD251" s="488"/>
      <c r="OXE251" s="699" t="s">
        <v>10061</v>
      </c>
      <c r="OXF251" s="700"/>
      <c r="OXG251" s="488"/>
      <c r="OXH251" s="488"/>
      <c r="OXI251" s="488"/>
      <c r="OXJ251" s="488"/>
      <c r="OXK251" s="488"/>
      <c r="OXL251" s="488"/>
      <c r="OXM251" s="699" t="s">
        <v>10061</v>
      </c>
      <c r="OXN251" s="700"/>
      <c r="OXO251" s="488"/>
      <c r="OXP251" s="488"/>
      <c r="OXQ251" s="488"/>
      <c r="OXR251" s="488"/>
      <c r="OXS251" s="488"/>
      <c r="OXT251" s="488"/>
      <c r="OXU251" s="699" t="s">
        <v>10061</v>
      </c>
      <c r="OXV251" s="700"/>
      <c r="OXW251" s="488"/>
      <c r="OXX251" s="488"/>
      <c r="OXY251" s="488"/>
      <c r="OXZ251" s="488"/>
      <c r="OYA251" s="488"/>
      <c r="OYB251" s="488"/>
      <c r="OYC251" s="699" t="s">
        <v>10061</v>
      </c>
      <c r="OYD251" s="700"/>
      <c r="OYE251" s="488"/>
      <c r="OYF251" s="488"/>
      <c r="OYG251" s="488"/>
      <c r="OYH251" s="488"/>
      <c r="OYI251" s="488"/>
      <c r="OYJ251" s="488"/>
      <c r="OYK251" s="699" t="s">
        <v>10061</v>
      </c>
      <c r="OYL251" s="700"/>
      <c r="OYM251" s="488"/>
      <c r="OYN251" s="488"/>
      <c r="OYO251" s="488"/>
      <c r="OYP251" s="488"/>
      <c r="OYQ251" s="488"/>
      <c r="OYR251" s="488"/>
      <c r="OYS251" s="699" t="s">
        <v>10061</v>
      </c>
      <c r="OYT251" s="700"/>
      <c r="OYU251" s="488"/>
      <c r="OYV251" s="488"/>
      <c r="OYW251" s="488"/>
      <c r="OYX251" s="488"/>
      <c r="OYY251" s="488"/>
      <c r="OYZ251" s="488"/>
      <c r="OZA251" s="699" t="s">
        <v>10061</v>
      </c>
      <c r="OZB251" s="700"/>
      <c r="OZC251" s="488"/>
      <c r="OZD251" s="488"/>
      <c r="OZE251" s="488"/>
      <c r="OZF251" s="488"/>
      <c r="OZG251" s="488"/>
      <c r="OZH251" s="488"/>
      <c r="OZI251" s="699" t="s">
        <v>10061</v>
      </c>
      <c r="OZJ251" s="700"/>
      <c r="OZK251" s="488"/>
      <c r="OZL251" s="488"/>
      <c r="OZM251" s="488"/>
      <c r="OZN251" s="488"/>
      <c r="OZO251" s="488"/>
      <c r="OZP251" s="488"/>
      <c r="OZQ251" s="699" t="s">
        <v>10061</v>
      </c>
      <c r="OZR251" s="700"/>
      <c r="OZS251" s="488"/>
      <c r="OZT251" s="488"/>
      <c r="OZU251" s="488"/>
      <c r="OZV251" s="488"/>
      <c r="OZW251" s="488"/>
      <c r="OZX251" s="488"/>
      <c r="OZY251" s="699" t="s">
        <v>10061</v>
      </c>
      <c r="OZZ251" s="700"/>
      <c r="PAA251" s="488"/>
      <c r="PAB251" s="488"/>
      <c r="PAC251" s="488"/>
      <c r="PAD251" s="488"/>
      <c r="PAE251" s="488"/>
      <c r="PAF251" s="488"/>
      <c r="PAG251" s="699" t="s">
        <v>10061</v>
      </c>
      <c r="PAH251" s="700"/>
      <c r="PAI251" s="488"/>
      <c r="PAJ251" s="488"/>
      <c r="PAK251" s="488"/>
      <c r="PAL251" s="488"/>
      <c r="PAM251" s="488"/>
      <c r="PAN251" s="488"/>
      <c r="PAO251" s="699" t="s">
        <v>10061</v>
      </c>
      <c r="PAP251" s="700"/>
      <c r="PAQ251" s="488"/>
      <c r="PAR251" s="488"/>
      <c r="PAS251" s="488"/>
      <c r="PAT251" s="488"/>
      <c r="PAU251" s="488"/>
      <c r="PAV251" s="488"/>
      <c r="PAW251" s="699" t="s">
        <v>10061</v>
      </c>
      <c r="PAX251" s="700"/>
      <c r="PAY251" s="488"/>
      <c r="PAZ251" s="488"/>
      <c r="PBA251" s="488"/>
      <c r="PBB251" s="488"/>
      <c r="PBC251" s="488"/>
      <c r="PBD251" s="488"/>
      <c r="PBE251" s="699" t="s">
        <v>10061</v>
      </c>
      <c r="PBF251" s="700"/>
      <c r="PBG251" s="488"/>
      <c r="PBH251" s="488"/>
      <c r="PBI251" s="488"/>
      <c r="PBJ251" s="488"/>
      <c r="PBK251" s="488"/>
      <c r="PBL251" s="488"/>
      <c r="PBM251" s="699" t="s">
        <v>10061</v>
      </c>
      <c r="PBN251" s="700"/>
      <c r="PBO251" s="488"/>
      <c r="PBP251" s="488"/>
      <c r="PBQ251" s="488"/>
      <c r="PBR251" s="488"/>
      <c r="PBS251" s="488"/>
      <c r="PBT251" s="488"/>
      <c r="PBU251" s="699" t="s">
        <v>10061</v>
      </c>
      <c r="PBV251" s="700"/>
      <c r="PBW251" s="488"/>
      <c r="PBX251" s="488"/>
      <c r="PBY251" s="488"/>
      <c r="PBZ251" s="488"/>
      <c r="PCA251" s="488"/>
      <c r="PCB251" s="488"/>
      <c r="PCC251" s="699" t="s">
        <v>10061</v>
      </c>
      <c r="PCD251" s="700"/>
      <c r="PCE251" s="488"/>
      <c r="PCF251" s="488"/>
      <c r="PCG251" s="488"/>
      <c r="PCH251" s="488"/>
      <c r="PCI251" s="488"/>
      <c r="PCJ251" s="488"/>
      <c r="PCK251" s="699" t="s">
        <v>10061</v>
      </c>
      <c r="PCL251" s="700"/>
      <c r="PCM251" s="488"/>
      <c r="PCN251" s="488"/>
      <c r="PCO251" s="488"/>
      <c r="PCP251" s="488"/>
      <c r="PCQ251" s="488"/>
      <c r="PCR251" s="488"/>
      <c r="PCS251" s="699" t="s">
        <v>10061</v>
      </c>
      <c r="PCT251" s="700"/>
      <c r="PCU251" s="488"/>
      <c r="PCV251" s="488"/>
      <c r="PCW251" s="488"/>
      <c r="PCX251" s="488"/>
      <c r="PCY251" s="488"/>
      <c r="PCZ251" s="488"/>
      <c r="PDA251" s="699" t="s">
        <v>10061</v>
      </c>
      <c r="PDB251" s="700"/>
      <c r="PDC251" s="488"/>
      <c r="PDD251" s="488"/>
      <c r="PDE251" s="488"/>
      <c r="PDF251" s="488"/>
      <c r="PDG251" s="488"/>
      <c r="PDH251" s="488"/>
      <c r="PDI251" s="699" t="s">
        <v>10061</v>
      </c>
      <c r="PDJ251" s="700"/>
      <c r="PDK251" s="488"/>
      <c r="PDL251" s="488"/>
      <c r="PDM251" s="488"/>
      <c r="PDN251" s="488"/>
      <c r="PDO251" s="488"/>
      <c r="PDP251" s="488"/>
      <c r="PDQ251" s="699" t="s">
        <v>10061</v>
      </c>
      <c r="PDR251" s="700"/>
      <c r="PDS251" s="488"/>
      <c r="PDT251" s="488"/>
      <c r="PDU251" s="488"/>
      <c r="PDV251" s="488"/>
      <c r="PDW251" s="488"/>
      <c r="PDX251" s="488"/>
      <c r="PDY251" s="699" t="s">
        <v>10061</v>
      </c>
      <c r="PDZ251" s="700"/>
      <c r="PEA251" s="488"/>
      <c r="PEB251" s="488"/>
      <c r="PEC251" s="488"/>
      <c r="PED251" s="488"/>
      <c r="PEE251" s="488"/>
      <c r="PEF251" s="488"/>
      <c r="PEG251" s="699" t="s">
        <v>10061</v>
      </c>
      <c r="PEH251" s="700"/>
      <c r="PEI251" s="488"/>
      <c r="PEJ251" s="488"/>
      <c r="PEK251" s="488"/>
      <c r="PEL251" s="488"/>
      <c r="PEM251" s="488"/>
      <c r="PEN251" s="488"/>
      <c r="PEO251" s="699" t="s">
        <v>10061</v>
      </c>
      <c r="PEP251" s="700"/>
      <c r="PEQ251" s="488"/>
      <c r="PER251" s="488"/>
      <c r="PES251" s="488"/>
      <c r="PET251" s="488"/>
      <c r="PEU251" s="488"/>
      <c r="PEV251" s="488"/>
      <c r="PEW251" s="699" t="s">
        <v>10061</v>
      </c>
      <c r="PEX251" s="700"/>
      <c r="PEY251" s="488"/>
      <c r="PEZ251" s="488"/>
      <c r="PFA251" s="488"/>
      <c r="PFB251" s="488"/>
      <c r="PFC251" s="488"/>
      <c r="PFD251" s="488"/>
      <c r="PFE251" s="699" t="s">
        <v>10061</v>
      </c>
      <c r="PFF251" s="700"/>
      <c r="PFG251" s="488"/>
      <c r="PFH251" s="488"/>
      <c r="PFI251" s="488"/>
      <c r="PFJ251" s="488"/>
      <c r="PFK251" s="488"/>
      <c r="PFL251" s="488"/>
      <c r="PFM251" s="699" t="s">
        <v>10061</v>
      </c>
      <c r="PFN251" s="700"/>
      <c r="PFO251" s="488"/>
      <c r="PFP251" s="488"/>
      <c r="PFQ251" s="488"/>
      <c r="PFR251" s="488"/>
      <c r="PFS251" s="488"/>
      <c r="PFT251" s="488"/>
      <c r="PFU251" s="699" t="s">
        <v>10061</v>
      </c>
      <c r="PFV251" s="700"/>
      <c r="PFW251" s="488"/>
      <c r="PFX251" s="488"/>
      <c r="PFY251" s="488"/>
      <c r="PFZ251" s="488"/>
      <c r="PGA251" s="488"/>
      <c r="PGB251" s="488"/>
      <c r="PGC251" s="699" t="s">
        <v>10061</v>
      </c>
      <c r="PGD251" s="700"/>
      <c r="PGE251" s="488"/>
      <c r="PGF251" s="488"/>
      <c r="PGG251" s="488"/>
      <c r="PGH251" s="488"/>
      <c r="PGI251" s="488"/>
      <c r="PGJ251" s="488"/>
      <c r="PGK251" s="699" t="s">
        <v>10061</v>
      </c>
      <c r="PGL251" s="700"/>
      <c r="PGM251" s="488"/>
      <c r="PGN251" s="488"/>
      <c r="PGO251" s="488"/>
      <c r="PGP251" s="488"/>
      <c r="PGQ251" s="488"/>
      <c r="PGR251" s="488"/>
      <c r="PGS251" s="699" t="s">
        <v>10061</v>
      </c>
      <c r="PGT251" s="700"/>
      <c r="PGU251" s="488"/>
      <c r="PGV251" s="488"/>
      <c r="PGW251" s="488"/>
      <c r="PGX251" s="488"/>
      <c r="PGY251" s="488"/>
      <c r="PGZ251" s="488"/>
      <c r="PHA251" s="699" t="s">
        <v>10061</v>
      </c>
      <c r="PHB251" s="700"/>
      <c r="PHC251" s="488"/>
      <c r="PHD251" s="488"/>
      <c r="PHE251" s="488"/>
      <c r="PHF251" s="488"/>
      <c r="PHG251" s="488"/>
      <c r="PHH251" s="488"/>
      <c r="PHI251" s="699" t="s">
        <v>10061</v>
      </c>
      <c r="PHJ251" s="700"/>
      <c r="PHK251" s="488"/>
      <c r="PHL251" s="488"/>
      <c r="PHM251" s="488"/>
      <c r="PHN251" s="488"/>
      <c r="PHO251" s="488"/>
      <c r="PHP251" s="488"/>
      <c r="PHQ251" s="699" t="s">
        <v>10061</v>
      </c>
      <c r="PHR251" s="700"/>
      <c r="PHS251" s="488"/>
      <c r="PHT251" s="488"/>
      <c r="PHU251" s="488"/>
      <c r="PHV251" s="488"/>
      <c r="PHW251" s="488"/>
      <c r="PHX251" s="488"/>
      <c r="PHY251" s="699" t="s">
        <v>10061</v>
      </c>
      <c r="PHZ251" s="700"/>
      <c r="PIA251" s="488"/>
      <c r="PIB251" s="488"/>
      <c r="PIC251" s="488"/>
      <c r="PID251" s="488"/>
      <c r="PIE251" s="488"/>
      <c r="PIF251" s="488"/>
      <c r="PIG251" s="699" t="s">
        <v>10061</v>
      </c>
      <c r="PIH251" s="700"/>
      <c r="PII251" s="488"/>
      <c r="PIJ251" s="488"/>
      <c r="PIK251" s="488"/>
      <c r="PIL251" s="488"/>
      <c r="PIM251" s="488"/>
      <c r="PIN251" s="488"/>
      <c r="PIO251" s="699" t="s">
        <v>10061</v>
      </c>
      <c r="PIP251" s="700"/>
      <c r="PIQ251" s="488"/>
      <c r="PIR251" s="488"/>
      <c r="PIS251" s="488"/>
      <c r="PIT251" s="488"/>
      <c r="PIU251" s="488"/>
      <c r="PIV251" s="488"/>
      <c r="PIW251" s="699" t="s">
        <v>10061</v>
      </c>
      <c r="PIX251" s="700"/>
      <c r="PIY251" s="488"/>
      <c r="PIZ251" s="488"/>
      <c r="PJA251" s="488"/>
      <c r="PJB251" s="488"/>
      <c r="PJC251" s="488"/>
      <c r="PJD251" s="488"/>
      <c r="PJE251" s="699" t="s">
        <v>10061</v>
      </c>
      <c r="PJF251" s="700"/>
      <c r="PJG251" s="488"/>
      <c r="PJH251" s="488"/>
      <c r="PJI251" s="488"/>
      <c r="PJJ251" s="488"/>
      <c r="PJK251" s="488"/>
      <c r="PJL251" s="488"/>
      <c r="PJM251" s="699" t="s">
        <v>10061</v>
      </c>
      <c r="PJN251" s="700"/>
      <c r="PJO251" s="488"/>
      <c r="PJP251" s="488"/>
      <c r="PJQ251" s="488"/>
      <c r="PJR251" s="488"/>
      <c r="PJS251" s="488"/>
      <c r="PJT251" s="488"/>
      <c r="PJU251" s="699" t="s">
        <v>10061</v>
      </c>
      <c r="PJV251" s="700"/>
      <c r="PJW251" s="488"/>
      <c r="PJX251" s="488"/>
      <c r="PJY251" s="488"/>
      <c r="PJZ251" s="488"/>
      <c r="PKA251" s="488"/>
      <c r="PKB251" s="488"/>
      <c r="PKC251" s="699" t="s">
        <v>10061</v>
      </c>
      <c r="PKD251" s="700"/>
      <c r="PKE251" s="488"/>
      <c r="PKF251" s="488"/>
      <c r="PKG251" s="488"/>
      <c r="PKH251" s="488"/>
      <c r="PKI251" s="488"/>
      <c r="PKJ251" s="488"/>
      <c r="PKK251" s="699" t="s">
        <v>10061</v>
      </c>
      <c r="PKL251" s="700"/>
      <c r="PKM251" s="488"/>
      <c r="PKN251" s="488"/>
      <c r="PKO251" s="488"/>
      <c r="PKP251" s="488"/>
      <c r="PKQ251" s="488"/>
      <c r="PKR251" s="488"/>
      <c r="PKS251" s="699" t="s">
        <v>10061</v>
      </c>
      <c r="PKT251" s="700"/>
      <c r="PKU251" s="488"/>
      <c r="PKV251" s="488"/>
      <c r="PKW251" s="488"/>
      <c r="PKX251" s="488"/>
      <c r="PKY251" s="488"/>
      <c r="PKZ251" s="488"/>
      <c r="PLA251" s="699" t="s">
        <v>10061</v>
      </c>
      <c r="PLB251" s="700"/>
      <c r="PLC251" s="488"/>
      <c r="PLD251" s="488"/>
      <c r="PLE251" s="488"/>
      <c r="PLF251" s="488"/>
      <c r="PLG251" s="488"/>
      <c r="PLH251" s="488"/>
      <c r="PLI251" s="699" t="s">
        <v>10061</v>
      </c>
      <c r="PLJ251" s="700"/>
      <c r="PLK251" s="488"/>
      <c r="PLL251" s="488"/>
      <c r="PLM251" s="488"/>
      <c r="PLN251" s="488"/>
      <c r="PLO251" s="488"/>
      <c r="PLP251" s="488"/>
      <c r="PLQ251" s="699" t="s">
        <v>10061</v>
      </c>
      <c r="PLR251" s="700"/>
      <c r="PLS251" s="488"/>
      <c r="PLT251" s="488"/>
      <c r="PLU251" s="488"/>
      <c r="PLV251" s="488"/>
      <c r="PLW251" s="488"/>
      <c r="PLX251" s="488"/>
      <c r="PLY251" s="699" t="s">
        <v>10061</v>
      </c>
      <c r="PLZ251" s="700"/>
      <c r="PMA251" s="488"/>
      <c r="PMB251" s="488"/>
      <c r="PMC251" s="488"/>
      <c r="PMD251" s="488"/>
      <c r="PME251" s="488"/>
      <c r="PMF251" s="488"/>
      <c r="PMG251" s="699" t="s">
        <v>10061</v>
      </c>
      <c r="PMH251" s="700"/>
      <c r="PMI251" s="488"/>
      <c r="PMJ251" s="488"/>
      <c r="PMK251" s="488"/>
      <c r="PML251" s="488"/>
      <c r="PMM251" s="488"/>
      <c r="PMN251" s="488"/>
      <c r="PMO251" s="699" t="s">
        <v>10061</v>
      </c>
      <c r="PMP251" s="700"/>
      <c r="PMQ251" s="488"/>
      <c r="PMR251" s="488"/>
      <c r="PMS251" s="488"/>
      <c r="PMT251" s="488"/>
      <c r="PMU251" s="488"/>
      <c r="PMV251" s="488"/>
      <c r="PMW251" s="699" t="s">
        <v>10061</v>
      </c>
      <c r="PMX251" s="700"/>
      <c r="PMY251" s="488"/>
      <c r="PMZ251" s="488"/>
      <c r="PNA251" s="488"/>
      <c r="PNB251" s="488"/>
      <c r="PNC251" s="488"/>
      <c r="PND251" s="488"/>
      <c r="PNE251" s="699" t="s">
        <v>10061</v>
      </c>
      <c r="PNF251" s="700"/>
      <c r="PNG251" s="488"/>
      <c r="PNH251" s="488"/>
      <c r="PNI251" s="488"/>
      <c r="PNJ251" s="488"/>
      <c r="PNK251" s="488"/>
      <c r="PNL251" s="488"/>
      <c r="PNM251" s="699" t="s">
        <v>10061</v>
      </c>
      <c r="PNN251" s="700"/>
      <c r="PNO251" s="488"/>
      <c r="PNP251" s="488"/>
      <c r="PNQ251" s="488"/>
      <c r="PNR251" s="488"/>
      <c r="PNS251" s="488"/>
      <c r="PNT251" s="488"/>
      <c r="PNU251" s="699" t="s">
        <v>10061</v>
      </c>
      <c r="PNV251" s="700"/>
      <c r="PNW251" s="488"/>
      <c r="PNX251" s="488"/>
      <c r="PNY251" s="488"/>
      <c r="PNZ251" s="488"/>
      <c r="POA251" s="488"/>
      <c r="POB251" s="488"/>
      <c r="POC251" s="699" t="s">
        <v>10061</v>
      </c>
      <c r="POD251" s="700"/>
      <c r="POE251" s="488"/>
      <c r="POF251" s="488"/>
      <c r="POG251" s="488"/>
      <c r="POH251" s="488"/>
      <c r="POI251" s="488"/>
      <c r="POJ251" s="488"/>
      <c r="POK251" s="699" t="s">
        <v>10061</v>
      </c>
      <c r="POL251" s="700"/>
      <c r="POM251" s="488"/>
      <c r="PON251" s="488"/>
      <c r="POO251" s="488"/>
      <c r="POP251" s="488"/>
      <c r="POQ251" s="488"/>
      <c r="POR251" s="488"/>
      <c r="POS251" s="699" t="s">
        <v>10061</v>
      </c>
      <c r="POT251" s="700"/>
      <c r="POU251" s="488"/>
      <c r="POV251" s="488"/>
      <c r="POW251" s="488"/>
      <c r="POX251" s="488"/>
      <c r="POY251" s="488"/>
      <c r="POZ251" s="488"/>
      <c r="PPA251" s="699" t="s">
        <v>10061</v>
      </c>
      <c r="PPB251" s="700"/>
      <c r="PPC251" s="488"/>
      <c r="PPD251" s="488"/>
      <c r="PPE251" s="488"/>
      <c r="PPF251" s="488"/>
      <c r="PPG251" s="488"/>
      <c r="PPH251" s="488"/>
      <c r="PPI251" s="699" t="s">
        <v>10061</v>
      </c>
      <c r="PPJ251" s="700"/>
      <c r="PPK251" s="488"/>
      <c r="PPL251" s="488"/>
      <c r="PPM251" s="488"/>
      <c r="PPN251" s="488"/>
      <c r="PPO251" s="488"/>
      <c r="PPP251" s="488"/>
      <c r="PPQ251" s="699" t="s">
        <v>10061</v>
      </c>
      <c r="PPR251" s="700"/>
      <c r="PPS251" s="488"/>
      <c r="PPT251" s="488"/>
      <c r="PPU251" s="488"/>
      <c r="PPV251" s="488"/>
      <c r="PPW251" s="488"/>
      <c r="PPX251" s="488"/>
      <c r="PPY251" s="699" t="s">
        <v>10061</v>
      </c>
      <c r="PPZ251" s="700"/>
      <c r="PQA251" s="488"/>
      <c r="PQB251" s="488"/>
      <c r="PQC251" s="488"/>
      <c r="PQD251" s="488"/>
      <c r="PQE251" s="488"/>
      <c r="PQF251" s="488"/>
      <c r="PQG251" s="699" t="s">
        <v>10061</v>
      </c>
      <c r="PQH251" s="700"/>
      <c r="PQI251" s="488"/>
      <c r="PQJ251" s="488"/>
      <c r="PQK251" s="488"/>
      <c r="PQL251" s="488"/>
      <c r="PQM251" s="488"/>
      <c r="PQN251" s="488"/>
      <c r="PQO251" s="699" t="s">
        <v>10061</v>
      </c>
      <c r="PQP251" s="700"/>
      <c r="PQQ251" s="488"/>
      <c r="PQR251" s="488"/>
      <c r="PQS251" s="488"/>
      <c r="PQT251" s="488"/>
      <c r="PQU251" s="488"/>
      <c r="PQV251" s="488"/>
      <c r="PQW251" s="699" t="s">
        <v>10061</v>
      </c>
      <c r="PQX251" s="700"/>
      <c r="PQY251" s="488"/>
      <c r="PQZ251" s="488"/>
      <c r="PRA251" s="488"/>
      <c r="PRB251" s="488"/>
      <c r="PRC251" s="488"/>
      <c r="PRD251" s="488"/>
      <c r="PRE251" s="699" t="s">
        <v>10061</v>
      </c>
      <c r="PRF251" s="700"/>
      <c r="PRG251" s="488"/>
      <c r="PRH251" s="488"/>
      <c r="PRI251" s="488"/>
      <c r="PRJ251" s="488"/>
      <c r="PRK251" s="488"/>
      <c r="PRL251" s="488"/>
      <c r="PRM251" s="699" t="s">
        <v>10061</v>
      </c>
      <c r="PRN251" s="700"/>
      <c r="PRO251" s="488"/>
      <c r="PRP251" s="488"/>
      <c r="PRQ251" s="488"/>
      <c r="PRR251" s="488"/>
      <c r="PRS251" s="488"/>
      <c r="PRT251" s="488"/>
      <c r="PRU251" s="699" t="s">
        <v>10061</v>
      </c>
      <c r="PRV251" s="700"/>
      <c r="PRW251" s="488"/>
      <c r="PRX251" s="488"/>
      <c r="PRY251" s="488"/>
      <c r="PRZ251" s="488"/>
      <c r="PSA251" s="488"/>
      <c r="PSB251" s="488"/>
      <c r="PSC251" s="699" t="s">
        <v>10061</v>
      </c>
      <c r="PSD251" s="700"/>
      <c r="PSE251" s="488"/>
      <c r="PSF251" s="488"/>
      <c r="PSG251" s="488"/>
      <c r="PSH251" s="488"/>
      <c r="PSI251" s="488"/>
      <c r="PSJ251" s="488"/>
      <c r="PSK251" s="699" t="s">
        <v>10061</v>
      </c>
      <c r="PSL251" s="700"/>
      <c r="PSM251" s="488"/>
      <c r="PSN251" s="488"/>
      <c r="PSO251" s="488"/>
      <c r="PSP251" s="488"/>
      <c r="PSQ251" s="488"/>
      <c r="PSR251" s="488"/>
      <c r="PSS251" s="699" t="s">
        <v>10061</v>
      </c>
      <c r="PST251" s="700"/>
      <c r="PSU251" s="488"/>
      <c r="PSV251" s="488"/>
      <c r="PSW251" s="488"/>
      <c r="PSX251" s="488"/>
      <c r="PSY251" s="488"/>
      <c r="PSZ251" s="488"/>
      <c r="PTA251" s="699" t="s">
        <v>10061</v>
      </c>
      <c r="PTB251" s="700"/>
      <c r="PTC251" s="488"/>
      <c r="PTD251" s="488"/>
      <c r="PTE251" s="488"/>
      <c r="PTF251" s="488"/>
      <c r="PTG251" s="488"/>
      <c r="PTH251" s="488"/>
      <c r="PTI251" s="699" t="s">
        <v>10061</v>
      </c>
      <c r="PTJ251" s="700"/>
      <c r="PTK251" s="488"/>
      <c r="PTL251" s="488"/>
      <c r="PTM251" s="488"/>
      <c r="PTN251" s="488"/>
      <c r="PTO251" s="488"/>
      <c r="PTP251" s="488"/>
      <c r="PTQ251" s="699" t="s">
        <v>10061</v>
      </c>
      <c r="PTR251" s="700"/>
      <c r="PTS251" s="488"/>
      <c r="PTT251" s="488"/>
      <c r="PTU251" s="488"/>
      <c r="PTV251" s="488"/>
      <c r="PTW251" s="488"/>
      <c r="PTX251" s="488"/>
      <c r="PTY251" s="699" t="s">
        <v>10061</v>
      </c>
      <c r="PTZ251" s="700"/>
      <c r="PUA251" s="488"/>
      <c r="PUB251" s="488"/>
      <c r="PUC251" s="488"/>
      <c r="PUD251" s="488"/>
      <c r="PUE251" s="488"/>
      <c r="PUF251" s="488"/>
      <c r="PUG251" s="699" t="s">
        <v>10061</v>
      </c>
      <c r="PUH251" s="700"/>
      <c r="PUI251" s="488"/>
      <c r="PUJ251" s="488"/>
      <c r="PUK251" s="488"/>
      <c r="PUL251" s="488"/>
      <c r="PUM251" s="488"/>
      <c r="PUN251" s="488"/>
      <c r="PUO251" s="699" t="s">
        <v>10061</v>
      </c>
      <c r="PUP251" s="700"/>
      <c r="PUQ251" s="488"/>
      <c r="PUR251" s="488"/>
      <c r="PUS251" s="488"/>
      <c r="PUT251" s="488"/>
      <c r="PUU251" s="488"/>
      <c r="PUV251" s="488"/>
      <c r="PUW251" s="699" t="s">
        <v>10061</v>
      </c>
      <c r="PUX251" s="700"/>
      <c r="PUY251" s="488"/>
      <c r="PUZ251" s="488"/>
      <c r="PVA251" s="488"/>
      <c r="PVB251" s="488"/>
      <c r="PVC251" s="488"/>
      <c r="PVD251" s="488"/>
      <c r="PVE251" s="699" t="s">
        <v>10061</v>
      </c>
      <c r="PVF251" s="700"/>
      <c r="PVG251" s="488"/>
      <c r="PVH251" s="488"/>
      <c r="PVI251" s="488"/>
      <c r="PVJ251" s="488"/>
      <c r="PVK251" s="488"/>
      <c r="PVL251" s="488"/>
      <c r="PVM251" s="699" t="s">
        <v>10061</v>
      </c>
      <c r="PVN251" s="700"/>
      <c r="PVO251" s="488"/>
      <c r="PVP251" s="488"/>
      <c r="PVQ251" s="488"/>
      <c r="PVR251" s="488"/>
      <c r="PVS251" s="488"/>
      <c r="PVT251" s="488"/>
      <c r="PVU251" s="699" t="s">
        <v>10061</v>
      </c>
      <c r="PVV251" s="700"/>
      <c r="PVW251" s="488"/>
      <c r="PVX251" s="488"/>
      <c r="PVY251" s="488"/>
      <c r="PVZ251" s="488"/>
      <c r="PWA251" s="488"/>
      <c r="PWB251" s="488"/>
      <c r="PWC251" s="699" t="s">
        <v>10061</v>
      </c>
      <c r="PWD251" s="700"/>
      <c r="PWE251" s="488"/>
      <c r="PWF251" s="488"/>
      <c r="PWG251" s="488"/>
      <c r="PWH251" s="488"/>
      <c r="PWI251" s="488"/>
      <c r="PWJ251" s="488"/>
      <c r="PWK251" s="699" t="s">
        <v>10061</v>
      </c>
      <c r="PWL251" s="700"/>
      <c r="PWM251" s="488"/>
      <c r="PWN251" s="488"/>
      <c r="PWO251" s="488"/>
      <c r="PWP251" s="488"/>
      <c r="PWQ251" s="488"/>
      <c r="PWR251" s="488"/>
      <c r="PWS251" s="699" t="s">
        <v>10061</v>
      </c>
      <c r="PWT251" s="700"/>
      <c r="PWU251" s="488"/>
      <c r="PWV251" s="488"/>
      <c r="PWW251" s="488"/>
      <c r="PWX251" s="488"/>
      <c r="PWY251" s="488"/>
      <c r="PWZ251" s="488"/>
      <c r="PXA251" s="699" t="s">
        <v>10061</v>
      </c>
      <c r="PXB251" s="700"/>
      <c r="PXC251" s="488"/>
      <c r="PXD251" s="488"/>
      <c r="PXE251" s="488"/>
      <c r="PXF251" s="488"/>
      <c r="PXG251" s="488"/>
      <c r="PXH251" s="488"/>
      <c r="PXI251" s="699" t="s">
        <v>10061</v>
      </c>
      <c r="PXJ251" s="700"/>
      <c r="PXK251" s="488"/>
      <c r="PXL251" s="488"/>
      <c r="PXM251" s="488"/>
      <c r="PXN251" s="488"/>
      <c r="PXO251" s="488"/>
      <c r="PXP251" s="488"/>
      <c r="PXQ251" s="699" t="s">
        <v>10061</v>
      </c>
      <c r="PXR251" s="700"/>
      <c r="PXS251" s="488"/>
      <c r="PXT251" s="488"/>
      <c r="PXU251" s="488"/>
      <c r="PXV251" s="488"/>
      <c r="PXW251" s="488"/>
      <c r="PXX251" s="488"/>
      <c r="PXY251" s="699" t="s">
        <v>10061</v>
      </c>
      <c r="PXZ251" s="700"/>
      <c r="PYA251" s="488"/>
      <c r="PYB251" s="488"/>
      <c r="PYC251" s="488"/>
      <c r="PYD251" s="488"/>
      <c r="PYE251" s="488"/>
      <c r="PYF251" s="488"/>
      <c r="PYG251" s="699" t="s">
        <v>10061</v>
      </c>
      <c r="PYH251" s="700"/>
      <c r="PYI251" s="488"/>
      <c r="PYJ251" s="488"/>
      <c r="PYK251" s="488"/>
      <c r="PYL251" s="488"/>
      <c r="PYM251" s="488"/>
      <c r="PYN251" s="488"/>
      <c r="PYO251" s="699" t="s">
        <v>10061</v>
      </c>
      <c r="PYP251" s="700"/>
      <c r="PYQ251" s="488"/>
      <c r="PYR251" s="488"/>
      <c r="PYS251" s="488"/>
      <c r="PYT251" s="488"/>
      <c r="PYU251" s="488"/>
      <c r="PYV251" s="488"/>
      <c r="PYW251" s="699" t="s">
        <v>10061</v>
      </c>
      <c r="PYX251" s="700"/>
      <c r="PYY251" s="488"/>
      <c r="PYZ251" s="488"/>
      <c r="PZA251" s="488"/>
      <c r="PZB251" s="488"/>
      <c r="PZC251" s="488"/>
      <c r="PZD251" s="488"/>
      <c r="PZE251" s="699" t="s">
        <v>10061</v>
      </c>
      <c r="PZF251" s="700"/>
      <c r="PZG251" s="488"/>
      <c r="PZH251" s="488"/>
      <c r="PZI251" s="488"/>
      <c r="PZJ251" s="488"/>
      <c r="PZK251" s="488"/>
      <c r="PZL251" s="488"/>
      <c r="PZM251" s="699" t="s">
        <v>10061</v>
      </c>
      <c r="PZN251" s="700"/>
      <c r="PZO251" s="488"/>
      <c r="PZP251" s="488"/>
      <c r="PZQ251" s="488"/>
      <c r="PZR251" s="488"/>
      <c r="PZS251" s="488"/>
      <c r="PZT251" s="488"/>
      <c r="PZU251" s="699" t="s">
        <v>10061</v>
      </c>
      <c r="PZV251" s="700"/>
      <c r="PZW251" s="488"/>
      <c r="PZX251" s="488"/>
      <c r="PZY251" s="488"/>
      <c r="PZZ251" s="488"/>
      <c r="QAA251" s="488"/>
      <c r="QAB251" s="488"/>
      <c r="QAC251" s="699" t="s">
        <v>10061</v>
      </c>
      <c r="QAD251" s="700"/>
      <c r="QAE251" s="488"/>
      <c r="QAF251" s="488"/>
      <c r="QAG251" s="488"/>
      <c r="QAH251" s="488"/>
      <c r="QAI251" s="488"/>
      <c r="QAJ251" s="488"/>
      <c r="QAK251" s="699" t="s">
        <v>10061</v>
      </c>
      <c r="QAL251" s="700"/>
      <c r="QAM251" s="488"/>
      <c r="QAN251" s="488"/>
      <c r="QAO251" s="488"/>
      <c r="QAP251" s="488"/>
      <c r="QAQ251" s="488"/>
      <c r="QAR251" s="488"/>
      <c r="QAS251" s="699" t="s">
        <v>10061</v>
      </c>
      <c r="QAT251" s="700"/>
      <c r="QAU251" s="488"/>
      <c r="QAV251" s="488"/>
      <c r="QAW251" s="488"/>
      <c r="QAX251" s="488"/>
      <c r="QAY251" s="488"/>
      <c r="QAZ251" s="488"/>
      <c r="QBA251" s="699" t="s">
        <v>10061</v>
      </c>
      <c r="QBB251" s="700"/>
      <c r="QBC251" s="488"/>
      <c r="QBD251" s="488"/>
      <c r="QBE251" s="488"/>
      <c r="QBF251" s="488"/>
      <c r="QBG251" s="488"/>
      <c r="QBH251" s="488"/>
      <c r="QBI251" s="699" t="s">
        <v>10061</v>
      </c>
      <c r="QBJ251" s="700"/>
      <c r="QBK251" s="488"/>
      <c r="QBL251" s="488"/>
      <c r="QBM251" s="488"/>
      <c r="QBN251" s="488"/>
      <c r="QBO251" s="488"/>
      <c r="QBP251" s="488"/>
      <c r="QBQ251" s="699" t="s">
        <v>10061</v>
      </c>
      <c r="QBR251" s="700"/>
      <c r="QBS251" s="488"/>
      <c r="QBT251" s="488"/>
      <c r="QBU251" s="488"/>
      <c r="QBV251" s="488"/>
      <c r="QBW251" s="488"/>
      <c r="QBX251" s="488"/>
      <c r="QBY251" s="699" t="s">
        <v>10061</v>
      </c>
      <c r="QBZ251" s="700"/>
      <c r="QCA251" s="488"/>
      <c r="QCB251" s="488"/>
      <c r="QCC251" s="488"/>
      <c r="QCD251" s="488"/>
      <c r="QCE251" s="488"/>
      <c r="QCF251" s="488"/>
      <c r="QCG251" s="699" t="s">
        <v>10061</v>
      </c>
      <c r="QCH251" s="700"/>
      <c r="QCI251" s="488"/>
      <c r="QCJ251" s="488"/>
      <c r="QCK251" s="488"/>
      <c r="QCL251" s="488"/>
      <c r="QCM251" s="488"/>
      <c r="QCN251" s="488"/>
      <c r="QCO251" s="699" t="s">
        <v>10061</v>
      </c>
      <c r="QCP251" s="700"/>
      <c r="QCQ251" s="488"/>
      <c r="QCR251" s="488"/>
      <c r="QCS251" s="488"/>
      <c r="QCT251" s="488"/>
      <c r="QCU251" s="488"/>
      <c r="QCV251" s="488"/>
      <c r="QCW251" s="699" t="s">
        <v>10061</v>
      </c>
      <c r="QCX251" s="700"/>
      <c r="QCY251" s="488"/>
      <c r="QCZ251" s="488"/>
      <c r="QDA251" s="488"/>
      <c r="QDB251" s="488"/>
      <c r="QDC251" s="488"/>
      <c r="QDD251" s="488"/>
      <c r="QDE251" s="699" t="s">
        <v>10061</v>
      </c>
      <c r="QDF251" s="700"/>
      <c r="QDG251" s="488"/>
      <c r="QDH251" s="488"/>
      <c r="QDI251" s="488"/>
      <c r="QDJ251" s="488"/>
      <c r="QDK251" s="488"/>
      <c r="QDL251" s="488"/>
      <c r="QDM251" s="699" t="s">
        <v>10061</v>
      </c>
      <c r="QDN251" s="700"/>
      <c r="QDO251" s="488"/>
      <c r="QDP251" s="488"/>
      <c r="QDQ251" s="488"/>
      <c r="QDR251" s="488"/>
      <c r="QDS251" s="488"/>
      <c r="QDT251" s="488"/>
      <c r="QDU251" s="699" t="s">
        <v>10061</v>
      </c>
      <c r="QDV251" s="700"/>
      <c r="QDW251" s="488"/>
      <c r="QDX251" s="488"/>
      <c r="QDY251" s="488"/>
      <c r="QDZ251" s="488"/>
      <c r="QEA251" s="488"/>
      <c r="QEB251" s="488"/>
      <c r="QEC251" s="699" t="s">
        <v>10061</v>
      </c>
      <c r="QED251" s="700"/>
      <c r="QEE251" s="488"/>
      <c r="QEF251" s="488"/>
      <c r="QEG251" s="488"/>
      <c r="QEH251" s="488"/>
      <c r="QEI251" s="488"/>
      <c r="QEJ251" s="488"/>
      <c r="QEK251" s="699" t="s">
        <v>10061</v>
      </c>
      <c r="QEL251" s="700"/>
      <c r="QEM251" s="488"/>
      <c r="QEN251" s="488"/>
      <c r="QEO251" s="488"/>
      <c r="QEP251" s="488"/>
      <c r="QEQ251" s="488"/>
      <c r="QER251" s="488"/>
      <c r="QES251" s="699" t="s">
        <v>10061</v>
      </c>
      <c r="QET251" s="700"/>
      <c r="QEU251" s="488"/>
      <c r="QEV251" s="488"/>
      <c r="QEW251" s="488"/>
      <c r="QEX251" s="488"/>
      <c r="QEY251" s="488"/>
      <c r="QEZ251" s="488"/>
      <c r="QFA251" s="699" t="s">
        <v>10061</v>
      </c>
      <c r="QFB251" s="700"/>
      <c r="QFC251" s="488"/>
      <c r="QFD251" s="488"/>
      <c r="QFE251" s="488"/>
      <c r="QFF251" s="488"/>
      <c r="QFG251" s="488"/>
      <c r="QFH251" s="488"/>
      <c r="QFI251" s="699" t="s">
        <v>10061</v>
      </c>
      <c r="QFJ251" s="700"/>
      <c r="QFK251" s="488"/>
      <c r="QFL251" s="488"/>
      <c r="QFM251" s="488"/>
      <c r="QFN251" s="488"/>
      <c r="QFO251" s="488"/>
      <c r="QFP251" s="488"/>
      <c r="QFQ251" s="699" t="s">
        <v>10061</v>
      </c>
      <c r="QFR251" s="700"/>
      <c r="QFS251" s="488"/>
      <c r="QFT251" s="488"/>
      <c r="QFU251" s="488"/>
      <c r="QFV251" s="488"/>
      <c r="QFW251" s="488"/>
      <c r="QFX251" s="488"/>
      <c r="QFY251" s="699" t="s">
        <v>10061</v>
      </c>
      <c r="QFZ251" s="700"/>
      <c r="QGA251" s="488"/>
      <c r="QGB251" s="488"/>
      <c r="QGC251" s="488"/>
      <c r="QGD251" s="488"/>
      <c r="QGE251" s="488"/>
      <c r="QGF251" s="488"/>
      <c r="QGG251" s="699" t="s">
        <v>10061</v>
      </c>
      <c r="QGH251" s="700"/>
      <c r="QGI251" s="488"/>
      <c r="QGJ251" s="488"/>
      <c r="QGK251" s="488"/>
      <c r="QGL251" s="488"/>
      <c r="QGM251" s="488"/>
      <c r="QGN251" s="488"/>
      <c r="QGO251" s="699" t="s">
        <v>10061</v>
      </c>
      <c r="QGP251" s="700"/>
      <c r="QGQ251" s="488"/>
      <c r="QGR251" s="488"/>
      <c r="QGS251" s="488"/>
      <c r="QGT251" s="488"/>
      <c r="QGU251" s="488"/>
      <c r="QGV251" s="488"/>
      <c r="QGW251" s="699" t="s">
        <v>10061</v>
      </c>
      <c r="QGX251" s="700"/>
      <c r="QGY251" s="488"/>
      <c r="QGZ251" s="488"/>
      <c r="QHA251" s="488"/>
      <c r="QHB251" s="488"/>
      <c r="QHC251" s="488"/>
      <c r="QHD251" s="488"/>
      <c r="QHE251" s="699" t="s">
        <v>10061</v>
      </c>
      <c r="QHF251" s="700"/>
      <c r="QHG251" s="488"/>
      <c r="QHH251" s="488"/>
      <c r="QHI251" s="488"/>
      <c r="QHJ251" s="488"/>
      <c r="QHK251" s="488"/>
      <c r="QHL251" s="488"/>
      <c r="QHM251" s="699" t="s">
        <v>10061</v>
      </c>
      <c r="QHN251" s="700"/>
      <c r="QHO251" s="488"/>
      <c r="QHP251" s="488"/>
      <c r="QHQ251" s="488"/>
      <c r="QHR251" s="488"/>
      <c r="QHS251" s="488"/>
      <c r="QHT251" s="488"/>
      <c r="QHU251" s="699" t="s">
        <v>10061</v>
      </c>
      <c r="QHV251" s="700"/>
      <c r="QHW251" s="488"/>
      <c r="QHX251" s="488"/>
      <c r="QHY251" s="488"/>
      <c r="QHZ251" s="488"/>
      <c r="QIA251" s="488"/>
      <c r="QIB251" s="488"/>
      <c r="QIC251" s="699" t="s">
        <v>10061</v>
      </c>
      <c r="QID251" s="700"/>
      <c r="QIE251" s="488"/>
      <c r="QIF251" s="488"/>
      <c r="QIG251" s="488"/>
      <c r="QIH251" s="488"/>
      <c r="QII251" s="488"/>
      <c r="QIJ251" s="488"/>
      <c r="QIK251" s="699" t="s">
        <v>10061</v>
      </c>
      <c r="QIL251" s="700"/>
      <c r="QIM251" s="488"/>
      <c r="QIN251" s="488"/>
      <c r="QIO251" s="488"/>
      <c r="QIP251" s="488"/>
      <c r="QIQ251" s="488"/>
      <c r="QIR251" s="488"/>
      <c r="QIS251" s="699" t="s">
        <v>10061</v>
      </c>
      <c r="QIT251" s="700"/>
      <c r="QIU251" s="488"/>
      <c r="QIV251" s="488"/>
      <c r="QIW251" s="488"/>
      <c r="QIX251" s="488"/>
      <c r="QIY251" s="488"/>
      <c r="QIZ251" s="488"/>
      <c r="QJA251" s="699" t="s">
        <v>10061</v>
      </c>
      <c r="QJB251" s="700"/>
      <c r="QJC251" s="488"/>
      <c r="QJD251" s="488"/>
      <c r="QJE251" s="488"/>
      <c r="QJF251" s="488"/>
      <c r="QJG251" s="488"/>
      <c r="QJH251" s="488"/>
      <c r="QJI251" s="699" t="s">
        <v>10061</v>
      </c>
      <c r="QJJ251" s="700"/>
      <c r="QJK251" s="488"/>
      <c r="QJL251" s="488"/>
      <c r="QJM251" s="488"/>
      <c r="QJN251" s="488"/>
      <c r="QJO251" s="488"/>
      <c r="QJP251" s="488"/>
      <c r="QJQ251" s="699" t="s">
        <v>10061</v>
      </c>
      <c r="QJR251" s="700"/>
      <c r="QJS251" s="488"/>
      <c r="QJT251" s="488"/>
      <c r="QJU251" s="488"/>
      <c r="QJV251" s="488"/>
      <c r="QJW251" s="488"/>
      <c r="QJX251" s="488"/>
      <c r="QJY251" s="699" t="s">
        <v>10061</v>
      </c>
      <c r="QJZ251" s="700"/>
      <c r="QKA251" s="488"/>
      <c r="QKB251" s="488"/>
      <c r="QKC251" s="488"/>
      <c r="QKD251" s="488"/>
      <c r="QKE251" s="488"/>
      <c r="QKF251" s="488"/>
      <c r="QKG251" s="699" t="s">
        <v>10061</v>
      </c>
      <c r="QKH251" s="700"/>
      <c r="QKI251" s="488"/>
      <c r="QKJ251" s="488"/>
      <c r="QKK251" s="488"/>
      <c r="QKL251" s="488"/>
      <c r="QKM251" s="488"/>
      <c r="QKN251" s="488"/>
      <c r="QKO251" s="699" t="s">
        <v>10061</v>
      </c>
      <c r="QKP251" s="700"/>
      <c r="QKQ251" s="488"/>
      <c r="QKR251" s="488"/>
      <c r="QKS251" s="488"/>
      <c r="QKT251" s="488"/>
      <c r="QKU251" s="488"/>
      <c r="QKV251" s="488"/>
      <c r="QKW251" s="699" t="s">
        <v>10061</v>
      </c>
      <c r="QKX251" s="700"/>
      <c r="QKY251" s="488"/>
      <c r="QKZ251" s="488"/>
      <c r="QLA251" s="488"/>
      <c r="QLB251" s="488"/>
      <c r="QLC251" s="488"/>
      <c r="QLD251" s="488"/>
      <c r="QLE251" s="699" t="s">
        <v>10061</v>
      </c>
      <c r="QLF251" s="700"/>
      <c r="QLG251" s="488"/>
      <c r="QLH251" s="488"/>
      <c r="QLI251" s="488"/>
      <c r="QLJ251" s="488"/>
      <c r="QLK251" s="488"/>
      <c r="QLL251" s="488"/>
      <c r="QLM251" s="699" t="s">
        <v>10061</v>
      </c>
      <c r="QLN251" s="700"/>
      <c r="QLO251" s="488"/>
      <c r="QLP251" s="488"/>
      <c r="QLQ251" s="488"/>
      <c r="QLR251" s="488"/>
      <c r="QLS251" s="488"/>
      <c r="QLT251" s="488"/>
      <c r="QLU251" s="699" t="s">
        <v>10061</v>
      </c>
      <c r="QLV251" s="700"/>
      <c r="QLW251" s="488"/>
      <c r="QLX251" s="488"/>
      <c r="QLY251" s="488"/>
      <c r="QLZ251" s="488"/>
      <c r="QMA251" s="488"/>
      <c r="QMB251" s="488"/>
      <c r="QMC251" s="699" t="s">
        <v>10061</v>
      </c>
      <c r="QMD251" s="700"/>
      <c r="QME251" s="488"/>
      <c r="QMF251" s="488"/>
      <c r="QMG251" s="488"/>
      <c r="QMH251" s="488"/>
      <c r="QMI251" s="488"/>
      <c r="QMJ251" s="488"/>
      <c r="QMK251" s="699" t="s">
        <v>10061</v>
      </c>
      <c r="QML251" s="700"/>
      <c r="QMM251" s="488"/>
      <c r="QMN251" s="488"/>
      <c r="QMO251" s="488"/>
      <c r="QMP251" s="488"/>
      <c r="QMQ251" s="488"/>
      <c r="QMR251" s="488"/>
      <c r="QMS251" s="699" t="s">
        <v>10061</v>
      </c>
      <c r="QMT251" s="700"/>
      <c r="QMU251" s="488"/>
      <c r="QMV251" s="488"/>
      <c r="QMW251" s="488"/>
      <c r="QMX251" s="488"/>
      <c r="QMY251" s="488"/>
      <c r="QMZ251" s="488"/>
      <c r="QNA251" s="699" t="s">
        <v>10061</v>
      </c>
      <c r="QNB251" s="700"/>
      <c r="QNC251" s="488"/>
      <c r="QND251" s="488"/>
      <c r="QNE251" s="488"/>
      <c r="QNF251" s="488"/>
      <c r="QNG251" s="488"/>
      <c r="QNH251" s="488"/>
      <c r="QNI251" s="699" t="s">
        <v>10061</v>
      </c>
      <c r="QNJ251" s="700"/>
      <c r="QNK251" s="488"/>
      <c r="QNL251" s="488"/>
      <c r="QNM251" s="488"/>
      <c r="QNN251" s="488"/>
      <c r="QNO251" s="488"/>
      <c r="QNP251" s="488"/>
      <c r="QNQ251" s="699" t="s">
        <v>10061</v>
      </c>
      <c r="QNR251" s="700"/>
      <c r="QNS251" s="488"/>
      <c r="QNT251" s="488"/>
      <c r="QNU251" s="488"/>
      <c r="QNV251" s="488"/>
      <c r="QNW251" s="488"/>
      <c r="QNX251" s="488"/>
      <c r="QNY251" s="699" t="s">
        <v>10061</v>
      </c>
      <c r="QNZ251" s="700"/>
      <c r="QOA251" s="488"/>
      <c r="QOB251" s="488"/>
      <c r="QOC251" s="488"/>
      <c r="QOD251" s="488"/>
      <c r="QOE251" s="488"/>
      <c r="QOF251" s="488"/>
      <c r="QOG251" s="699" t="s">
        <v>10061</v>
      </c>
      <c r="QOH251" s="700"/>
      <c r="QOI251" s="488"/>
      <c r="QOJ251" s="488"/>
      <c r="QOK251" s="488"/>
      <c r="QOL251" s="488"/>
      <c r="QOM251" s="488"/>
      <c r="QON251" s="488"/>
      <c r="QOO251" s="699" t="s">
        <v>10061</v>
      </c>
      <c r="QOP251" s="700"/>
      <c r="QOQ251" s="488"/>
      <c r="QOR251" s="488"/>
      <c r="QOS251" s="488"/>
      <c r="QOT251" s="488"/>
      <c r="QOU251" s="488"/>
      <c r="QOV251" s="488"/>
      <c r="QOW251" s="699" t="s">
        <v>10061</v>
      </c>
      <c r="QOX251" s="700"/>
      <c r="QOY251" s="488"/>
      <c r="QOZ251" s="488"/>
      <c r="QPA251" s="488"/>
      <c r="QPB251" s="488"/>
      <c r="QPC251" s="488"/>
      <c r="QPD251" s="488"/>
      <c r="QPE251" s="699" t="s">
        <v>10061</v>
      </c>
      <c r="QPF251" s="700"/>
      <c r="QPG251" s="488"/>
      <c r="QPH251" s="488"/>
      <c r="QPI251" s="488"/>
      <c r="QPJ251" s="488"/>
      <c r="QPK251" s="488"/>
      <c r="QPL251" s="488"/>
      <c r="QPM251" s="699" t="s">
        <v>10061</v>
      </c>
      <c r="QPN251" s="700"/>
      <c r="QPO251" s="488"/>
      <c r="QPP251" s="488"/>
      <c r="QPQ251" s="488"/>
      <c r="QPR251" s="488"/>
      <c r="QPS251" s="488"/>
      <c r="QPT251" s="488"/>
      <c r="QPU251" s="699" t="s">
        <v>10061</v>
      </c>
      <c r="QPV251" s="700"/>
      <c r="QPW251" s="488"/>
      <c r="QPX251" s="488"/>
      <c r="QPY251" s="488"/>
      <c r="QPZ251" s="488"/>
      <c r="QQA251" s="488"/>
      <c r="QQB251" s="488"/>
      <c r="QQC251" s="699" t="s">
        <v>10061</v>
      </c>
      <c r="QQD251" s="700"/>
      <c r="QQE251" s="488"/>
      <c r="QQF251" s="488"/>
      <c r="QQG251" s="488"/>
      <c r="QQH251" s="488"/>
      <c r="QQI251" s="488"/>
      <c r="QQJ251" s="488"/>
      <c r="QQK251" s="699" t="s">
        <v>10061</v>
      </c>
      <c r="QQL251" s="700"/>
      <c r="QQM251" s="488"/>
      <c r="QQN251" s="488"/>
      <c r="QQO251" s="488"/>
      <c r="QQP251" s="488"/>
      <c r="QQQ251" s="488"/>
      <c r="QQR251" s="488"/>
      <c r="QQS251" s="699" t="s">
        <v>10061</v>
      </c>
      <c r="QQT251" s="700"/>
      <c r="QQU251" s="488"/>
      <c r="QQV251" s="488"/>
      <c r="QQW251" s="488"/>
      <c r="QQX251" s="488"/>
      <c r="QQY251" s="488"/>
      <c r="QQZ251" s="488"/>
      <c r="QRA251" s="699" t="s">
        <v>10061</v>
      </c>
      <c r="QRB251" s="700"/>
      <c r="QRC251" s="488"/>
      <c r="QRD251" s="488"/>
      <c r="QRE251" s="488"/>
      <c r="QRF251" s="488"/>
      <c r="QRG251" s="488"/>
      <c r="QRH251" s="488"/>
      <c r="QRI251" s="699" t="s">
        <v>10061</v>
      </c>
      <c r="QRJ251" s="700"/>
      <c r="QRK251" s="488"/>
      <c r="QRL251" s="488"/>
      <c r="QRM251" s="488"/>
      <c r="QRN251" s="488"/>
      <c r="QRO251" s="488"/>
      <c r="QRP251" s="488"/>
      <c r="QRQ251" s="699" t="s">
        <v>10061</v>
      </c>
      <c r="QRR251" s="700"/>
      <c r="QRS251" s="488"/>
      <c r="QRT251" s="488"/>
      <c r="QRU251" s="488"/>
      <c r="QRV251" s="488"/>
      <c r="QRW251" s="488"/>
      <c r="QRX251" s="488"/>
      <c r="QRY251" s="699" t="s">
        <v>10061</v>
      </c>
      <c r="QRZ251" s="700"/>
      <c r="QSA251" s="488"/>
      <c r="QSB251" s="488"/>
      <c r="QSC251" s="488"/>
      <c r="QSD251" s="488"/>
      <c r="QSE251" s="488"/>
      <c r="QSF251" s="488"/>
      <c r="QSG251" s="699" t="s">
        <v>10061</v>
      </c>
      <c r="QSH251" s="700"/>
      <c r="QSI251" s="488"/>
      <c r="QSJ251" s="488"/>
      <c r="QSK251" s="488"/>
      <c r="QSL251" s="488"/>
      <c r="QSM251" s="488"/>
      <c r="QSN251" s="488"/>
      <c r="QSO251" s="699" t="s">
        <v>10061</v>
      </c>
      <c r="QSP251" s="700"/>
      <c r="QSQ251" s="488"/>
      <c r="QSR251" s="488"/>
      <c r="QSS251" s="488"/>
      <c r="QST251" s="488"/>
      <c r="QSU251" s="488"/>
      <c r="QSV251" s="488"/>
      <c r="QSW251" s="699" t="s">
        <v>10061</v>
      </c>
      <c r="QSX251" s="700"/>
      <c r="QSY251" s="488"/>
      <c r="QSZ251" s="488"/>
      <c r="QTA251" s="488"/>
      <c r="QTB251" s="488"/>
      <c r="QTC251" s="488"/>
      <c r="QTD251" s="488"/>
      <c r="QTE251" s="699" t="s">
        <v>10061</v>
      </c>
      <c r="QTF251" s="700"/>
      <c r="QTG251" s="488"/>
      <c r="QTH251" s="488"/>
      <c r="QTI251" s="488"/>
      <c r="QTJ251" s="488"/>
      <c r="QTK251" s="488"/>
      <c r="QTL251" s="488"/>
      <c r="QTM251" s="699" t="s">
        <v>10061</v>
      </c>
      <c r="QTN251" s="700"/>
      <c r="QTO251" s="488"/>
      <c r="QTP251" s="488"/>
      <c r="QTQ251" s="488"/>
      <c r="QTR251" s="488"/>
      <c r="QTS251" s="488"/>
      <c r="QTT251" s="488"/>
      <c r="QTU251" s="699" t="s">
        <v>10061</v>
      </c>
      <c r="QTV251" s="700"/>
      <c r="QTW251" s="488"/>
      <c r="QTX251" s="488"/>
      <c r="QTY251" s="488"/>
      <c r="QTZ251" s="488"/>
      <c r="QUA251" s="488"/>
      <c r="QUB251" s="488"/>
      <c r="QUC251" s="699" t="s">
        <v>10061</v>
      </c>
      <c r="QUD251" s="700"/>
      <c r="QUE251" s="488"/>
      <c r="QUF251" s="488"/>
      <c r="QUG251" s="488"/>
      <c r="QUH251" s="488"/>
      <c r="QUI251" s="488"/>
      <c r="QUJ251" s="488"/>
      <c r="QUK251" s="699" t="s">
        <v>10061</v>
      </c>
      <c r="QUL251" s="700"/>
      <c r="QUM251" s="488"/>
      <c r="QUN251" s="488"/>
      <c r="QUO251" s="488"/>
      <c r="QUP251" s="488"/>
      <c r="QUQ251" s="488"/>
      <c r="QUR251" s="488"/>
      <c r="QUS251" s="699" t="s">
        <v>10061</v>
      </c>
      <c r="QUT251" s="700"/>
      <c r="QUU251" s="488"/>
      <c r="QUV251" s="488"/>
      <c r="QUW251" s="488"/>
      <c r="QUX251" s="488"/>
      <c r="QUY251" s="488"/>
      <c r="QUZ251" s="488"/>
      <c r="QVA251" s="699" t="s">
        <v>10061</v>
      </c>
      <c r="QVB251" s="700"/>
      <c r="QVC251" s="488"/>
      <c r="QVD251" s="488"/>
      <c r="QVE251" s="488"/>
      <c r="QVF251" s="488"/>
      <c r="QVG251" s="488"/>
      <c r="QVH251" s="488"/>
      <c r="QVI251" s="699" t="s">
        <v>10061</v>
      </c>
      <c r="QVJ251" s="700"/>
      <c r="QVK251" s="488"/>
      <c r="QVL251" s="488"/>
      <c r="QVM251" s="488"/>
      <c r="QVN251" s="488"/>
      <c r="QVO251" s="488"/>
      <c r="QVP251" s="488"/>
      <c r="QVQ251" s="699" t="s">
        <v>10061</v>
      </c>
      <c r="QVR251" s="700"/>
      <c r="QVS251" s="488"/>
      <c r="QVT251" s="488"/>
      <c r="QVU251" s="488"/>
      <c r="QVV251" s="488"/>
      <c r="QVW251" s="488"/>
      <c r="QVX251" s="488"/>
      <c r="QVY251" s="699" t="s">
        <v>10061</v>
      </c>
      <c r="QVZ251" s="700"/>
      <c r="QWA251" s="488"/>
      <c r="QWB251" s="488"/>
      <c r="QWC251" s="488"/>
      <c r="QWD251" s="488"/>
      <c r="QWE251" s="488"/>
      <c r="QWF251" s="488"/>
      <c r="QWG251" s="699" t="s">
        <v>10061</v>
      </c>
      <c r="QWH251" s="700"/>
      <c r="QWI251" s="488"/>
      <c r="QWJ251" s="488"/>
      <c r="QWK251" s="488"/>
      <c r="QWL251" s="488"/>
      <c r="QWM251" s="488"/>
      <c r="QWN251" s="488"/>
      <c r="QWO251" s="699" t="s">
        <v>10061</v>
      </c>
      <c r="QWP251" s="700"/>
      <c r="QWQ251" s="488"/>
      <c r="QWR251" s="488"/>
      <c r="QWS251" s="488"/>
      <c r="QWT251" s="488"/>
      <c r="QWU251" s="488"/>
      <c r="QWV251" s="488"/>
      <c r="QWW251" s="699" t="s">
        <v>10061</v>
      </c>
      <c r="QWX251" s="700"/>
      <c r="QWY251" s="488"/>
      <c r="QWZ251" s="488"/>
      <c r="QXA251" s="488"/>
      <c r="QXB251" s="488"/>
      <c r="QXC251" s="488"/>
      <c r="QXD251" s="488"/>
      <c r="QXE251" s="699" t="s">
        <v>10061</v>
      </c>
      <c r="QXF251" s="700"/>
      <c r="QXG251" s="488"/>
      <c r="QXH251" s="488"/>
      <c r="QXI251" s="488"/>
      <c r="QXJ251" s="488"/>
      <c r="QXK251" s="488"/>
      <c r="QXL251" s="488"/>
      <c r="QXM251" s="699" t="s">
        <v>10061</v>
      </c>
      <c r="QXN251" s="700"/>
      <c r="QXO251" s="488"/>
      <c r="QXP251" s="488"/>
      <c r="QXQ251" s="488"/>
      <c r="QXR251" s="488"/>
      <c r="QXS251" s="488"/>
      <c r="QXT251" s="488"/>
      <c r="QXU251" s="699" t="s">
        <v>10061</v>
      </c>
      <c r="QXV251" s="700"/>
      <c r="QXW251" s="488"/>
      <c r="QXX251" s="488"/>
      <c r="QXY251" s="488"/>
      <c r="QXZ251" s="488"/>
      <c r="QYA251" s="488"/>
      <c r="QYB251" s="488"/>
      <c r="QYC251" s="699" t="s">
        <v>10061</v>
      </c>
      <c r="QYD251" s="700"/>
      <c r="QYE251" s="488"/>
      <c r="QYF251" s="488"/>
      <c r="QYG251" s="488"/>
      <c r="QYH251" s="488"/>
      <c r="QYI251" s="488"/>
      <c r="QYJ251" s="488"/>
      <c r="QYK251" s="699" t="s">
        <v>10061</v>
      </c>
      <c r="QYL251" s="700"/>
      <c r="QYM251" s="488"/>
      <c r="QYN251" s="488"/>
      <c r="QYO251" s="488"/>
      <c r="QYP251" s="488"/>
      <c r="QYQ251" s="488"/>
      <c r="QYR251" s="488"/>
      <c r="QYS251" s="699" t="s">
        <v>10061</v>
      </c>
      <c r="QYT251" s="700"/>
      <c r="QYU251" s="488"/>
      <c r="QYV251" s="488"/>
      <c r="QYW251" s="488"/>
      <c r="QYX251" s="488"/>
      <c r="QYY251" s="488"/>
      <c r="QYZ251" s="488"/>
      <c r="QZA251" s="699" t="s">
        <v>10061</v>
      </c>
      <c r="QZB251" s="700"/>
      <c r="QZC251" s="488"/>
      <c r="QZD251" s="488"/>
      <c r="QZE251" s="488"/>
      <c r="QZF251" s="488"/>
      <c r="QZG251" s="488"/>
      <c r="QZH251" s="488"/>
      <c r="QZI251" s="699" t="s">
        <v>10061</v>
      </c>
      <c r="QZJ251" s="700"/>
      <c r="QZK251" s="488"/>
      <c r="QZL251" s="488"/>
      <c r="QZM251" s="488"/>
      <c r="QZN251" s="488"/>
      <c r="QZO251" s="488"/>
      <c r="QZP251" s="488"/>
      <c r="QZQ251" s="699" t="s">
        <v>10061</v>
      </c>
      <c r="QZR251" s="700"/>
      <c r="QZS251" s="488"/>
      <c r="QZT251" s="488"/>
      <c r="QZU251" s="488"/>
      <c r="QZV251" s="488"/>
      <c r="QZW251" s="488"/>
      <c r="QZX251" s="488"/>
      <c r="QZY251" s="699" t="s">
        <v>10061</v>
      </c>
      <c r="QZZ251" s="700"/>
      <c r="RAA251" s="488"/>
      <c r="RAB251" s="488"/>
      <c r="RAC251" s="488"/>
      <c r="RAD251" s="488"/>
      <c r="RAE251" s="488"/>
      <c r="RAF251" s="488"/>
      <c r="RAG251" s="699" t="s">
        <v>10061</v>
      </c>
      <c r="RAH251" s="700"/>
      <c r="RAI251" s="488"/>
      <c r="RAJ251" s="488"/>
      <c r="RAK251" s="488"/>
      <c r="RAL251" s="488"/>
      <c r="RAM251" s="488"/>
      <c r="RAN251" s="488"/>
      <c r="RAO251" s="699" t="s">
        <v>10061</v>
      </c>
      <c r="RAP251" s="700"/>
      <c r="RAQ251" s="488"/>
      <c r="RAR251" s="488"/>
      <c r="RAS251" s="488"/>
      <c r="RAT251" s="488"/>
      <c r="RAU251" s="488"/>
      <c r="RAV251" s="488"/>
      <c r="RAW251" s="699" t="s">
        <v>10061</v>
      </c>
      <c r="RAX251" s="700"/>
      <c r="RAY251" s="488"/>
      <c r="RAZ251" s="488"/>
      <c r="RBA251" s="488"/>
      <c r="RBB251" s="488"/>
      <c r="RBC251" s="488"/>
      <c r="RBD251" s="488"/>
      <c r="RBE251" s="699" t="s">
        <v>10061</v>
      </c>
      <c r="RBF251" s="700"/>
      <c r="RBG251" s="488"/>
      <c r="RBH251" s="488"/>
      <c r="RBI251" s="488"/>
      <c r="RBJ251" s="488"/>
      <c r="RBK251" s="488"/>
      <c r="RBL251" s="488"/>
      <c r="RBM251" s="699" t="s">
        <v>10061</v>
      </c>
      <c r="RBN251" s="700"/>
      <c r="RBO251" s="488"/>
      <c r="RBP251" s="488"/>
      <c r="RBQ251" s="488"/>
      <c r="RBR251" s="488"/>
      <c r="RBS251" s="488"/>
      <c r="RBT251" s="488"/>
      <c r="RBU251" s="699" t="s">
        <v>10061</v>
      </c>
      <c r="RBV251" s="700"/>
      <c r="RBW251" s="488"/>
      <c r="RBX251" s="488"/>
      <c r="RBY251" s="488"/>
      <c r="RBZ251" s="488"/>
      <c r="RCA251" s="488"/>
      <c r="RCB251" s="488"/>
      <c r="RCC251" s="699" t="s">
        <v>10061</v>
      </c>
      <c r="RCD251" s="700"/>
      <c r="RCE251" s="488"/>
      <c r="RCF251" s="488"/>
      <c r="RCG251" s="488"/>
      <c r="RCH251" s="488"/>
      <c r="RCI251" s="488"/>
      <c r="RCJ251" s="488"/>
      <c r="RCK251" s="699" t="s">
        <v>10061</v>
      </c>
      <c r="RCL251" s="700"/>
      <c r="RCM251" s="488"/>
      <c r="RCN251" s="488"/>
      <c r="RCO251" s="488"/>
      <c r="RCP251" s="488"/>
      <c r="RCQ251" s="488"/>
      <c r="RCR251" s="488"/>
      <c r="RCS251" s="699" t="s">
        <v>10061</v>
      </c>
      <c r="RCT251" s="700"/>
      <c r="RCU251" s="488"/>
      <c r="RCV251" s="488"/>
      <c r="RCW251" s="488"/>
      <c r="RCX251" s="488"/>
      <c r="RCY251" s="488"/>
      <c r="RCZ251" s="488"/>
      <c r="RDA251" s="699" t="s">
        <v>10061</v>
      </c>
      <c r="RDB251" s="700"/>
      <c r="RDC251" s="488"/>
      <c r="RDD251" s="488"/>
      <c r="RDE251" s="488"/>
      <c r="RDF251" s="488"/>
      <c r="RDG251" s="488"/>
      <c r="RDH251" s="488"/>
      <c r="RDI251" s="699" t="s">
        <v>10061</v>
      </c>
      <c r="RDJ251" s="700"/>
      <c r="RDK251" s="488"/>
      <c r="RDL251" s="488"/>
      <c r="RDM251" s="488"/>
      <c r="RDN251" s="488"/>
      <c r="RDO251" s="488"/>
      <c r="RDP251" s="488"/>
      <c r="RDQ251" s="699" t="s">
        <v>10061</v>
      </c>
      <c r="RDR251" s="700"/>
      <c r="RDS251" s="488"/>
      <c r="RDT251" s="488"/>
      <c r="RDU251" s="488"/>
      <c r="RDV251" s="488"/>
      <c r="RDW251" s="488"/>
      <c r="RDX251" s="488"/>
      <c r="RDY251" s="699" t="s">
        <v>10061</v>
      </c>
      <c r="RDZ251" s="700"/>
      <c r="REA251" s="488"/>
      <c r="REB251" s="488"/>
      <c r="REC251" s="488"/>
      <c r="RED251" s="488"/>
      <c r="REE251" s="488"/>
      <c r="REF251" s="488"/>
      <c r="REG251" s="699" t="s">
        <v>10061</v>
      </c>
      <c r="REH251" s="700"/>
      <c r="REI251" s="488"/>
      <c r="REJ251" s="488"/>
      <c r="REK251" s="488"/>
      <c r="REL251" s="488"/>
      <c r="REM251" s="488"/>
      <c r="REN251" s="488"/>
      <c r="REO251" s="699" t="s">
        <v>10061</v>
      </c>
      <c r="REP251" s="700"/>
      <c r="REQ251" s="488"/>
      <c r="RER251" s="488"/>
      <c r="RES251" s="488"/>
      <c r="RET251" s="488"/>
      <c r="REU251" s="488"/>
      <c r="REV251" s="488"/>
      <c r="REW251" s="699" t="s">
        <v>10061</v>
      </c>
      <c r="REX251" s="700"/>
      <c r="REY251" s="488"/>
      <c r="REZ251" s="488"/>
      <c r="RFA251" s="488"/>
      <c r="RFB251" s="488"/>
      <c r="RFC251" s="488"/>
      <c r="RFD251" s="488"/>
      <c r="RFE251" s="699" t="s">
        <v>10061</v>
      </c>
      <c r="RFF251" s="700"/>
      <c r="RFG251" s="488"/>
      <c r="RFH251" s="488"/>
      <c r="RFI251" s="488"/>
      <c r="RFJ251" s="488"/>
      <c r="RFK251" s="488"/>
      <c r="RFL251" s="488"/>
      <c r="RFM251" s="699" t="s">
        <v>10061</v>
      </c>
      <c r="RFN251" s="700"/>
      <c r="RFO251" s="488"/>
      <c r="RFP251" s="488"/>
      <c r="RFQ251" s="488"/>
      <c r="RFR251" s="488"/>
      <c r="RFS251" s="488"/>
      <c r="RFT251" s="488"/>
      <c r="RFU251" s="699" t="s">
        <v>10061</v>
      </c>
      <c r="RFV251" s="700"/>
      <c r="RFW251" s="488"/>
      <c r="RFX251" s="488"/>
      <c r="RFY251" s="488"/>
      <c r="RFZ251" s="488"/>
      <c r="RGA251" s="488"/>
      <c r="RGB251" s="488"/>
      <c r="RGC251" s="699" t="s">
        <v>10061</v>
      </c>
      <c r="RGD251" s="700"/>
      <c r="RGE251" s="488"/>
      <c r="RGF251" s="488"/>
      <c r="RGG251" s="488"/>
      <c r="RGH251" s="488"/>
      <c r="RGI251" s="488"/>
      <c r="RGJ251" s="488"/>
      <c r="RGK251" s="699" t="s">
        <v>10061</v>
      </c>
      <c r="RGL251" s="700"/>
      <c r="RGM251" s="488"/>
      <c r="RGN251" s="488"/>
      <c r="RGO251" s="488"/>
      <c r="RGP251" s="488"/>
      <c r="RGQ251" s="488"/>
      <c r="RGR251" s="488"/>
      <c r="RGS251" s="699" t="s">
        <v>10061</v>
      </c>
      <c r="RGT251" s="700"/>
      <c r="RGU251" s="488"/>
      <c r="RGV251" s="488"/>
      <c r="RGW251" s="488"/>
      <c r="RGX251" s="488"/>
      <c r="RGY251" s="488"/>
      <c r="RGZ251" s="488"/>
      <c r="RHA251" s="699" t="s">
        <v>10061</v>
      </c>
      <c r="RHB251" s="700"/>
      <c r="RHC251" s="488"/>
      <c r="RHD251" s="488"/>
      <c r="RHE251" s="488"/>
      <c r="RHF251" s="488"/>
      <c r="RHG251" s="488"/>
      <c r="RHH251" s="488"/>
      <c r="RHI251" s="699" t="s">
        <v>10061</v>
      </c>
      <c r="RHJ251" s="700"/>
      <c r="RHK251" s="488"/>
      <c r="RHL251" s="488"/>
      <c r="RHM251" s="488"/>
      <c r="RHN251" s="488"/>
      <c r="RHO251" s="488"/>
      <c r="RHP251" s="488"/>
      <c r="RHQ251" s="699" t="s">
        <v>10061</v>
      </c>
      <c r="RHR251" s="700"/>
      <c r="RHS251" s="488"/>
      <c r="RHT251" s="488"/>
      <c r="RHU251" s="488"/>
      <c r="RHV251" s="488"/>
      <c r="RHW251" s="488"/>
      <c r="RHX251" s="488"/>
      <c r="RHY251" s="699" t="s">
        <v>10061</v>
      </c>
      <c r="RHZ251" s="700"/>
      <c r="RIA251" s="488"/>
      <c r="RIB251" s="488"/>
      <c r="RIC251" s="488"/>
      <c r="RID251" s="488"/>
      <c r="RIE251" s="488"/>
      <c r="RIF251" s="488"/>
      <c r="RIG251" s="699" t="s">
        <v>10061</v>
      </c>
      <c r="RIH251" s="700"/>
      <c r="RII251" s="488"/>
      <c r="RIJ251" s="488"/>
      <c r="RIK251" s="488"/>
      <c r="RIL251" s="488"/>
      <c r="RIM251" s="488"/>
      <c r="RIN251" s="488"/>
      <c r="RIO251" s="699" t="s">
        <v>10061</v>
      </c>
      <c r="RIP251" s="700"/>
      <c r="RIQ251" s="488"/>
      <c r="RIR251" s="488"/>
      <c r="RIS251" s="488"/>
      <c r="RIT251" s="488"/>
      <c r="RIU251" s="488"/>
      <c r="RIV251" s="488"/>
      <c r="RIW251" s="699" t="s">
        <v>10061</v>
      </c>
      <c r="RIX251" s="700"/>
      <c r="RIY251" s="488"/>
      <c r="RIZ251" s="488"/>
      <c r="RJA251" s="488"/>
      <c r="RJB251" s="488"/>
      <c r="RJC251" s="488"/>
      <c r="RJD251" s="488"/>
      <c r="RJE251" s="699" t="s">
        <v>10061</v>
      </c>
      <c r="RJF251" s="700"/>
      <c r="RJG251" s="488"/>
      <c r="RJH251" s="488"/>
      <c r="RJI251" s="488"/>
      <c r="RJJ251" s="488"/>
      <c r="RJK251" s="488"/>
      <c r="RJL251" s="488"/>
      <c r="RJM251" s="699" t="s">
        <v>10061</v>
      </c>
      <c r="RJN251" s="700"/>
      <c r="RJO251" s="488"/>
      <c r="RJP251" s="488"/>
      <c r="RJQ251" s="488"/>
      <c r="RJR251" s="488"/>
      <c r="RJS251" s="488"/>
      <c r="RJT251" s="488"/>
      <c r="RJU251" s="699" t="s">
        <v>10061</v>
      </c>
      <c r="RJV251" s="700"/>
      <c r="RJW251" s="488"/>
      <c r="RJX251" s="488"/>
      <c r="RJY251" s="488"/>
      <c r="RJZ251" s="488"/>
      <c r="RKA251" s="488"/>
      <c r="RKB251" s="488"/>
      <c r="RKC251" s="699" t="s">
        <v>10061</v>
      </c>
      <c r="RKD251" s="700"/>
      <c r="RKE251" s="488"/>
      <c r="RKF251" s="488"/>
      <c r="RKG251" s="488"/>
      <c r="RKH251" s="488"/>
      <c r="RKI251" s="488"/>
      <c r="RKJ251" s="488"/>
      <c r="RKK251" s="699" t="s">
        <v>10061</v>
      </c>
      <c r="RKL251" s="700"/>
      <c r="RKM251" s="488"/>
      <c r="RKN251" s="488"/>
      <c r="RKO251" s="488"/>
      <c r="RKP251" s="488"/>
      <c r="RKQ251" s="488"/>
      <c r="RKR251" s="488"/>
      <c r="RKS251" s="699" t="s">
        <v>10061</v>
      </c>
      <c r="RKT251" s="700"/>
      <c r="RKU251" s="488"/>
      <c r="RKV251" s="488"/>
      <c r="RKW251" s="488"/>
      <c r="RKX251" s="488"/>
      <c r="RKY251" s="488"/>
      <c r="RKZ251" s="488"/>
      <c r="RLA251" s="699" t="s">
        <v>10061</v>
      </c>
      <c r="RLB251" s="700"/>
      <c r="RLC251" s="488"/>
      <c r="RLD251" s="488"/>
      <c r="RLE251" s="488"/>
      <c r="RLF251" s="488"/>
      <c r="RLG251" s="488"/>
      <c r="RLH251" s="488"/>
      <c r="RLI251" s="699" t="s">
        <v>10061</v>
      </c>
      <c r="RLJ251" s="700"/>
      <c r="RLK251" s="488"/>
      <c r="RLL251" s="488"/>
      <c r="RLM251" s="488"/>
      <c r="RLN251" s="488"/>
      <c r="RLO251" s="488"/>
      <c r="RLP251" s="488"/>
      <c r="RLQ251" s="699" t="s">
        <v>10061</v>
      </c>
      <c r="RLR251" s="700"/>
      <c r="RLS251" s="488"/>
      <c r="RLT251" s="488"/>
      <c r="RLU251" s="488"/>
      <c r="RLV251" s="488"/>
      <c r="RLW251" s="488"/>
      <c r="RLX251" s="488"/>
      <c r="RLY251" s="699" t="s">
        <v>10061</v>
      </c>
      <c r="RLZ251" s="700"/>
      <c r="RMA251" s="488"/>
      <c r="RMB251" s="488"/>
      <c r="RMC251" s="488"/>
      <c r="RMD251" s="488"/>
      <c r="RME251" s="488"/>
      <c r="RMF251" s="488"/>
      <c r="RMG251" s="699" t="s">
        <v>10061</v>
      </c>
      <c r="RMH251" s="700"/>
      <c r="RMI251" s="488"/>
      <c r="RMJ251" s="488"/>
      <c r="RMK251" s="488"/>
      <c r="RML251" s="488"/>
      <c r="RMM251" s="488"/>
      <c r="RMN251" s="488"/>
      <c r="RMO251" s="699" t="s">
        <v>10061</v>
      </c>
      <c r="RMP251" s="700"/>
      <c r="RMQ251" s="488"/>
      <c r="RMR251" s="488"/>
      <c r="RMS251" s="488"/>
      <c r="RMT251" s="488"/>
      <c r="RMU251" s="488"/>
      <c r="RMV251" s="488"/>
      <c r="RMW251" s="699" t="s">
        <v>10061</v>
      </c>
      <c r="RMX251" s="700"/>
      <c r="RMY251" s="488"/>
      <c r="RMZ251" s="488"/>
      <c r="RNA251" s="488"/>
      <c r="RNB251" s="488"/>
      <c r="RNC251" s="488"/>
      <c r="RND251" s="488"/>
      <c r="RNE251" s="699" t="s">
        <v>10061</v>
      </c>
      <c r="RNF251" s="700"/>
      <c r="RNG251" s="488"/>
      <c r="RNH251" s="488"/>
      <c r="RNI251" s="488"/>
      <c r="RNJ251" s="488"/>
      <c r="RNK251" s="488"/>
      <c r="RNL251" s="488"/>
      <c r="RNM251" s="699" t="s">
        <v>10061</v>
      </c>
      <c r="RNN251" s="700"/>
      <c r="RNO251" s="488"/>
      <c r="RNP251" s="488"/>
      <c r="RNQ251" s="488"/>
      <c r="RNR251" s="488"/>
      <c r="RNS251" s="488"/>
      <c r="RNT251" s="488"/>
      <c r="RNU251" s="699" t="s">
        <v>10061</v>
      </c>
      <c r="RNV251" s="700"/>
      <c r="RNW251" s="488"/>
      <c r="RNX251" s="488"/>
      <c r="RNY251" s="488"/>
      <c r="RNZ251" s="488"/>
      <c r="ROA251" s="488"/>
      <c r="ROB251" s="488"/>
      <c r="ROC251" s="699" t="s">
        <v>10061</v>
      </c>
      <c r="ROD251" s="700"/>
      <c r="ROE251" s="488"/>
      <c r="ROF251" s="488"/>
      <c r="ROG251" s="488"/>
      <c r="ROH251" s="488"/>
      <c r="ROI251" s="488"/>
      <c r="ROJ251" s="488"/>
      <c r="ROK251" s="699" t="s">
        <v>10061</v>
      </c>
      <c r="ROL251" s="700"/>
      <c r="ROM251" s="488"/>
      <c r="RON251" s="488"/>
      <c r="ROO251" s="488"/>
      <c r="ROP251" s="488"/>
      <c r="ROQ251" s="488"/>
      <c r="ROR251" s="488"/>
      <c r="ROS251" s="699" t="s">
        <v>10061</v>
      </c>
      <c r="ROT251" s="700"/>
      <c r="ROU251" s="488"/>
      <c r="ROV251" s="488"/>
      <c r="ROW251" s="488"/>
      <c r="ROX251" s="488"/>
      <c r="ROY251" s="488"/>
      <c r="ROZ251" s="488"/>
      <c r="RPA251" s="699" t="s">
        <v>10061</v>
      </c>
      <c r="RPB251" s="700"/>
      <c r="RPC251" s="488"/>
      <c r="RPD251" s="488"/>
      <c r="RPE251" s="488"/>
      <c r="RPF251" s="488"/>
      <c r="RPG251" s="488"/>
      <c r="RPH251" s="488"/>
      <c r="RPI251" s="699" t="s">
        <v>10061</v>
      </c>
      <c r="RPJ251" s="700"/>
      <c r="RPK251" s="488"/>
      <c r="RPL251" s="488"/>
      <c r="RPM251" s="488"/>
      <c r="RPN251" s="488"/>
      <c r="RPO251" s="488"/>
      <c r="RPP251" s="488"/>
      <c r="RPQ251" s="699" t="s">
        <v>10061</v>
      </c>
      <c r="RPR251" s="700"/>
      <c r="RPS251" s="488"/>
      <c r="RPT251" s="488"/>
      <c r="RPU251" s="488"/>
      <c r="RPV251" s="488"/>
      <c r="RPW251" s="488"/>
      <c r="RPX251" s="488"/>
      <c r="RPY251" s="699" t="s">
        <v>10061</v>
      </c>
      <c r="RPZ251" s="700"/>
      <c r="RQA251" s="488"/>
      <c r="RQB251" s="488"/>
      <c r="RQC251" s="488"/>
      <c r="RQD251" s="488"/>
      <c r="RQE251" s="488"/>
      <c r="RQF251" s="488"/>
      <c r="RQG251" s="699" t="s">
        <v>10061</v>
      </c>
      <c r="RQH251" s="700"/>
      <c r="RQI251" s="488"/>
      <c r="RQJ251" s="488"/>
      <c r="RQK251" s="488"/>
      <c r="RQL251" s="488"/>
      <c r="RQM251" s="488"/>
      <c r="RQN251" s="488"/>
      <c r="RQO251" s="699" t="s">
        <v>10061</v>
      </c>
      <c r="RQP251" s="700"/>
      <c r="RQQ251" s="488"/>
      <c r="RQR251" s="488"/>
      <c r="RQS251" s="488"/>
      <c r="RQT251" s="488"/>
      <c r="RQU251" s="488"/>
      <c r="RQV251" s="488"/>
      <c r="RQW251" s="699" t="s">
        <v>10061</v>
      </c>
      <c r="RQX251" s="700"/>
      <c r="RQY251" s="488"/>
      <c r="RQZ251" s="488"/>
      <c r="RRA251" s="488"/>
      <c r="RRB251" s="488"/>
      <c r="RRC251" s="488"/>
      <c r="RRD251" s="488"/>
      <c r="RRE251" s="699" t="s">
        <v>10061</v>
      </c>
      <c r="RRF251" s="700"/>
      <c r="RRG251" s="488"/>
      <c r="RRH251" s="488"/>
      <c r="RRI251" s="488"/>
      <c r="RRJ251" s="488"/>
      <c r="RRK251" s="488"/>
      <c r="RRL251" s="488"/>
      <c r="RRM251" s="699" t="s">
        <v>10061</v>
      </c>
      <c r="RRN251" s="700"/>
      <c r="RRO251" s="488"/>
      <c r="RRP251" s="488"/>
      <c r="RRQ251" s="488"/>
      <c r="RRR251" s="488"/>
      <c r="RRS251" s="488"/>
      <c r="RRT251" s="488"/>
      <c r="RRU251" s="699" t="s">
        <v>10061</v>
      </c>
      <c r="RRV251" s="700"/>
      <c r="RRW251" s="488"/>
      <c r="RRX251" s="488"/>
      <c r="RRY251" s="488"/>
      <c r="RRZ251" s="488"/>
      <c r="RSA251" s="488"/>
      <c r="RSB251" s="488"/>
      <c r="RSC251" s="699" t="s">
        <v>10061</v>
      </c>
      <c r="RSD251" s="700"/>
      <c r="RSE251" s="488"/>
      <c r="RSF251" s="488"/>
      <c r="RSG251" s="488"/>
      <c r="RSH251" s="488"/>
      <c r="RSI251" s="488"/>
      <c r="RSJ251" s="488"/>
      <c r="RSK251" s="699" t="s">
        <v>10061</v>
      </c>
      <c r="RSL251" s="700"/>
      <c r="RSM251" s="488"/>
      <c r="RSN251" s="488"/>
      <c r="RSO251" s="488"/>
      <c r="RSP251" s="488"/>
      <c r="RSQ251" s="488"/>
      <c r="RSR251" s="488"/>
      <c r="RSS251" s="699" t="s">
        <v>10061</v>
      </c>
      <c r="RST251" s="700"/>
      <c r="RSU251" s="488"/>
      <c r="RSV251" s="488"/>
      <c r="RSW251" s="488"/>
      <c r="RSX251" s="488"/>
      <c r="RSY251" s="488"/>
      <c r="RSZ251" s="488"/>
      <c r="RTA251" s="699" t="s">
        <v>10061</v>
      </c>
      <c r="RTB251" s="700"/>
      <c r="RTC251" s="488"/>
      <c r="RTD251" s="488"/>
      <c r="RTE251" s="488"/>
      <c r="RTF251" s="488"/>
      <c r="RTG251" s="488"/>
      <c r="RTH251" s="488"/>
      <c r="RTI251" s="699" t="s">
        <v>10061</v>
      </c>
      <c r="RTJ251" s="700"/>
      <c r="RTK251" s="488"/>
      <c r="RTL251" s="488"/>
      <c r="RTM251" s="488"/>
      <c r="RTN251" s="488"/>
      <c r="RTO251" s="488"/>
      <c r="RTP251" s="488"/>
      <c r="RTQ251" s="699" t="s">
        <v>10061</v>
      </c>
      <c r="RTR251" s="700"/>
      <c r="RTS251" s="488"/>
      <c r="RTT251" s="488"/>
      <c r="RTU251" s="488"/>
      <c r="RTV251" s="488"/>
      <c r="RTW251" s="488"/>
      <c r="RTX251" s="488"/>
      <c r="RTY251" s="699" t="s">
        <v>10061</v>
      </c>
      <c r="RTZ251" s="700"/>
      <c r="RUA251" s="488"/>
      <c r="RUB251" s="488"/>
      <c r="RUC251" s="488"/>
      <c r="RUD251" s="488"/>
      <c r="RUE251" s="488"/>
      <c r="RUF251" s="488"/>
      <c r="RUG251" s="699" t="s">
        <v>10061</v>
      </c>
      <c r="RUH251" s="700"/>
      <c r="RUI251" s="488"/>
      <c r="RUJ251" s="488"/>
      <c r="RUK251" s="488"/>
      <c r="RUL251" s="488"/>
      <c r="RUM251" s="488"/>
      <c r="RUN251" s="488"/>
      <c r="RUO251" s="699" t="s">
        <v>10061</v>
      </c>
      <c r="RUP251" s="700"/>
      <c r="RUQ251" s="488"/>
      <c r="RUR251" s="488"/>
      <c r="RUS251" s="488"/>
      <c r="RUT251" s="488"/>
      <c r="RUU251" s="488"/>
      <c r="RUV251" s="488"/>
      <c r="RUW251" s="699" t="s">
        <v>10061</v>
      </c>
      <c r="RUX251" s="700"/>
      <c r="RUY251" s="488"/>
      <c r="RUZ251" s="488"/>
      <c r="RVA251" s="488"/>
      <c r="RVB251" s="488"/>
      <c r="RVC251" s="488"/>
      <c r="RVD251" s="488"/>
      <c r="RVE251" s="699" t="s">
        <v>10061</v>
      </c>
      <c r="RVF251" s="700"/>
      <c r="RVG251" s="488"/>
      <c r="RVH251" s="488"/>
      <c r="RVI251" s="488"/>
      <c r="RVJ251" s="488"/>
      <c r="RVK251" s="488"/>
      <c r="RVL251" s="488"/>
      <c r="RVM251" s="699" t="s">
        <v>10061</v>
      </c>
      <c r="RVN251" s="700"/>
      <c r="RVO251" s="488"/>
      <c r="RVP251" s="488"/>
      <c r="RVQ251" s="488"/>
      <c r="RVR251" s="488"/>
      <c r="RVS251" s="488"/>
      <c r="RVT251" s="488"/>
      <c r="RVU251" s="699" t="s">
        <v>10061</v>
      </c>
      <c r="RVV251" s="700"/>
      <c r="RVW251" s="488"/>
      <c r="RVX251" s="488"/>
      <c r="RVY251" s="488"/>
      <c r="RVZ251" s="488"/>
      <c r="RWA251" s="488"/>
      <c r="RWB251" s="488"/>
      <c r="RWC251" s="699" t="s">
        <v>10061</v>
      </c>
      <c r="RWD251" s="700"/>
      <c r="RWE251" s="488"/>
      <c r="RWF251" s="488"/>
      <c r="RWG251" s="488"/>
      <c r="RWH251" s="488"/>
      <c r="RWI251" s="488"/>
      <c r="RWJ251" s="488"/>
      <c r="RWK251" s="699" t="s">
        <v>10061</v>
      </c>
      <c r="RWL251" s="700"/>
      <c r="RWM251" s="488"/>
      <c r="RWN251" s="488"/>
      <c r="RWO251" s="488"/>
      <c r="RWP251" s="488"/>
      <c r="RWQ251" s="488"/>
      <c r="RWR251" s="488"/>
      <c r="RWS251" s="699" t="s">
        <v>10061</v>
      </c>
      <c r="RWT251" s="700"/>
      <c r="RWU251" s="488"/>
      <c r="RWV251" s="488"/>
      <c r="RWW251" s="488"/>
      <c r="RWX251" s="488"/>
      <c r="RWY251" s="488"/>
      <c r="RWZ251" s="488"/>
      <c r="RXA251" s="699" t="s">
        <v>10061</v>
      </c>
      <c r="RXB251" s="700"/>
      <c r="RXC251" s="488"/>
      <c r="RXD251" s="488"/>
      <c r="RXE251" s="488"/>
      <c r="RXF251" s="488"/>
      <c r="RXG251" s="488"/>
      <c r="RXH251" s="488"/>
      <c r="RXI251" s="699" t="s">
        <v>10061</v>
      </c>
      <c r="RXJ251" s="700"/>
      <c r="RXK251" s="488"/>
      <c r="RXL251" s="488"/>
      <c r="RXM251" s="488"/>
      <c r="RXN251" s="488"/>
      <c r="RXO251" s="488"/>
      <c r="RXP251" s="488"/>
      <c r="RXQ251" s="699" t="s">
        <v>10061</v>
      </c>
      <c r="RXR251" s="700"/>
      <c r="RXS251" s="488"/>
      <c r="RXT251" s="488"/>
      <c r="RXU251" s="488"/>
      <c r="RXV251" s="488"/>
      <c r="RXW251" s="488"/>
      <c r="RXX251" s="488"/>
      <c r="RXY251" s="699" t="s">
        <v>10061</v>
      </c>
      <c r="RXZ251" s="700"/>
      <c r="RYA251" s="488"/>
      <c r="RYB251" s="488"/>
      <c r="RYC251" s="488"/>
      <c r="RYD251" s="488"/>
      <c r="RYE251" s="488"/>
      <c r="RYF251" s="488"/>
      <c r="RYG251" s="699" t="s">
        <v>10061</v>
      </c>
      <c r="RYH251" s="700"/>
      <c r="RYI251" s="488"/>
      <c r="RYJ251" s="488"/>
      <c r="RYK251" s="488"/>
      <c r="RYL251" s="488"/>
      <c r="RYM251" s="488"/>
      <c r="RYN251" s="488"/>
      <c r="RYO251" s="699" t="s">
        <v>10061</v>
      </c>
      <c r="RYP251" s="700"/>
      <c r="RYQ251" s="488"/>
      <c r="RYR251" s="488"/>
      <c r="RYS251" s="488"/>
      <c r="RYT251" s="488"/>
      <c r="RYU251" s="488"/>
      <c r="RYV251" s="488"/>
      <c r="RYW251" s="699" t="s">
        <v>10061</v>
      </c>
      <c r="RYX251" s="700"/>
      <c r="RYY251" s="488"/>
      <c r="RYZ251" s="488"/>
      <c r="RZA251" s="488"/>
      <c r="RZB251" s="488"/>
      <c r="RZC251" s="488"/>
      <c r="RZD251" s="488"/>
      <c r="RZE251" s="699" t="s">
        <v>10061</v>
      </c>
      <c r="RZF251" s="700"/>
      <c r="RZG251" s="488"/>
      <c r="RZH251" s="488"/>
      <c r="RZI251" s="488"/>
      <c r="RZJ251" s="488"/>
      <c r="RZK251" s="488"/>
      <c r="RZL251" s="488"/>
      <c r="RZM251" s="699" t="s">
        <v>10061</v>
      </c>
      <c r="RZN251" s="700"/>
      <c r="RZO251" s="488"/>
      <c r="RZP251" s="488"/>
      <c r="RZQ251" s="488"/>
      <c r="RZR251" s="488"/>
      <c r="RZS251" s="488"/>
      <c r="RZT251" s="488"/>
      <c r="RZU251" s="699" t="s">
        <v>10061</v>
      </c>
      <c r="RZV251" s="700"/>
      <c r="RZW251" s="488"/>
      <c r="RZX251" s="488"/>
      <c r="RZY251" s="488"/>
      <c r="RZZ251" s="488"/>
      <c r="SAA251" s="488"/>
      <c r="SAB251" s="488"/>
      <c r="SAC251" s="699" t="s">
        <v>10061</v>
      </c>
      <c r="SAD251" s="700"/>
      <c r="SAE251" s="488"/>
      <c r="SAF251" s="488"/>
      <c r="SAG251" s="488"/>
      <c r="SAH251" s="488"/>
      <c r="SAI251" s="488"/>
      <c r="SAJ251" s="488"/>
      <c r="SAK251" s="699" t="s">
        <v>10061</v>
      </c>
      <c r="SAL251" s="700"/>
      <c r="SAM251" s="488"/>
      <c r="SAN251" s="488"/>
      <c r="SAO251" s="488"/>
      <c r="SAP251" s="488"/>
      <c r="SAQ251" s="488"/>
      <c r="SAR251" s="488"/>
      <c r="SAS251" s="699" t="s">
        <v>10061</v>
      </c>
      <c r="SAT251" s="700"/>
      <c r="SAU251" s="488"/>
      <c r="SAV251" s="488"/>
      <c r="SAW251" s="488"/>
      <c r="SAX251" s="488"/>
      <c r="SAY251" s="488"/>
      <c r="SAZ251" s="488"/>
      <c r="SBA251" s="699" t="s">
        <v>10061</v>
      </c>
      <c r="SBB251" s="700"/>
      <c r="SBC251" s="488"/>
      <c r="SBD251" s="488"/>
      <c r="SBE251" s="488"/>
      <c r="SBF251" s="488"/>
      <c r="SBG251" s="488"/>
      <c r="SBH251" s="488"/>
      <c r="SBI251" s="699" t="s">
        <v>10061</v>
      </c>
      <c r="SBJ251" s="700"/>
      <c r="SBK251" s="488"/>
      <c r="SBL251" s="488"/>
      <c r="SBM251" s="488"/>
      <c r="SBN251" s="488"/>
      <c r="SBO251" s="488"/>
      <c r="SBP251" s="488"/>
      <c r="SBQ251" s="699" t="s">
        <v>10061</v>
      </c>
      <c r="SBR251" s="700"/>
      <c r="SBS251" s="488"/>
      <c r="SBT251" s="488"/>
      <c r="SBU251" s="488"/>
      <c r="SBV251" s="488"/>
      <c r="SBW251" s="488"/>
      <c r="SBX251" s="488"/>
      <c r="SBY251" s="699" t="s">
        <v>10061</v>
      </c>
      <c r="SBZ251" s="700"/>
      <c r="SCA251" s="488"/>
      <c r="SCB251" s="488"/>
      <c r="SCC251" s="488"/>
      <c r="SCD251" s="488"/>
      <c r="SCE251" s="488"/>
      <c r="SCF251" s="488"/>
      <c r="SCG251" s="699" t="s">
        <v>10061</v>
      </c>
      <c r="SCH251" s="700"/>
      <c r="SCI251" s="488"/>
      <c r="SCJ251" s="488"/>
      <c r="SCK251" s="488"/>
      <c r="SCL251" s="488"/>
      <c r="SCM251" s="488"/>
      <c r="SCN251" s="488"/>
      <c r="SCO251" s="699" t="s">
        <v>10061</v>
      </c>
      <c r="SCP251" s="700"/>
      <c r="SCQ251" s="488"/>
      <c r="SCR251" s="488"/>
      <c r="SCS251" s="488"/>
      <c r="SCT251" s="488"/>
      <c r="SCU251" s="488"/>
      <c r="SCV251" s="488"/>
      <c r="SCW251" s="699" t="s">
        <v>10061</v>
      </c>
      <c r="SCX251" s="700"/>
      <c r="SCY251" s="488"/>
      <c r="SCZ251" s="488"/>
      <c r="SDA251" s="488"/>
      <c r="SDB251" s="488"/>
      <c r="SDC251" s="488"/>
      <c r="SDD251" s="488"/>
      <c r="SDE251" s="699" t="s">
        <v>10061</v>
      </c>
      <c r="SDF251" s="700"/>
      <c r="SDG251" s="488"/>
      <c r="SDH251" s="488"/>
      <c r="SDI251" s="488"/>
      <c r="SDJ251" s="488"/>
      <c r="SDK251" s="488"/>
      <c r="SDL251" s="488"/>
      <c r="SDM251" s="699" t="s">
        <v>10061</v>
      </c>
      <c r="SDN251" s="700"/>
      <c r="SDO251" s="488"/>
      <c r="SDP251" s="488"/>
      <c r="SDQ251" s="488"/>
      <c r="SDR251" s="488"/>
      <c r="SDS251" s="488"/>
      <c r="SDT251" s="488"/>
      <c r="SDU251" s="699" t="s">
        <v>10061</v>
      </c>
      <c r="SDV251" s="700"/>
      <c r="SDW251" s="488"/>
      <c r="SDX251" s="488"/>
      <c r="SDY251" s="488"/>
      <c r="SDZ251" s="488"/>
      <c r="SEA251" s="488"/>
      <c r="SEB251" s="488"/>
      <c r="SEC251" s="699" t="s">
        <v>10061</v>
      </c>
      <c r="SED251" s="700"/>
      <c r="SEE251" s="488"/>
      <c r="SEF251" s="488"/>
      <c r="SEG251" s="488"/>
      <c r="SEH251" s="488"/>
      <c r="SEI251" s="488"/>
      <c r="SEJ251" s="488"/>
      <c r="SEK251" s="699" t="s">
        <v>10061</v>
      </c>
      <c r="SEL251" s="700"/>
      <c r="SEM251" s="488"/>
      <c r="SEN251" s="488"/>
      <c r="SEO251" s="488"/>
      <c r="SEP251" s="488"/>
      <c r="SEQ251" s="488"/>
      <c r="SER251" s="488"/>
      <c r="SES251" s="699" t="s">
        <v>10061</v>
      </c>
      <c r="SET251" s="700"/>
      <c r="SEU251" s="488"/>
      <c r="SEV251" s="488"/>
      <c r="SEW251" s="488"/>
      <c r="SEX251" s="488"/>
      <c r="SEY251" s="488"/>
      <c r="SEZ251" s="488"/>
      <c r="SFA251" s="699" t="s">
        <v>10061</v>
      </c>
      <c r="SFB251" s="700"/>
      <c r="SFC251" s="488"/>
      <c r="SFD251" s="488"/>
      <c r="SFE251" s="488"/>
      <c r="SFF251" s="488"/>
      <c r="SFG251" s="488"/>
      <c r="SFH251" s="488"/>
      <c r="SFI251" s="699" t="s">
        <v>10061</v>
      </c>
      <c r="SFJ251" s="700"/>
      <c r="SFK251" s="488"/>
      <c r="SFL251" s="488"/>
      <c r="SFM251" s="488"/>
      <c r="SFN251" s="488"/>
      <c r="SFO251" s="488"/>
      <c r="SFP251" s="488"/>
      <c r="SFQ251" s="699" t="s">
        <v>10061</v>
      </c>
      <c r="SFR251" s="700"/>
      <c r="SFS251" s="488"/>
      <c r="SFT251" s="488"/>
      <c r="SFU251" s="488"/>
      <c r="SFV251" s="488"/>
      <c r="SFW251" s="488"/>
      <c r="SFX251" s="488"/>
      <c r="SFY251" s="699" t="s">
        <v>10061</v>
      </c>
      <c r="SFZ251" s="700"/>
      <c r="SGA251" s="488"/>
      <c r="SGB251" s="488"/>
      <c r="SGC251" s="488"/>
      <c r="SGD251" s="488"/>
      <c r="SGE251" s="488"/>
      <c r="SGF251" s="488"/>
      <c r="SGG251" s="699" t="s">
        <v>10061</v>
      </c>
      <c r="SGH251" s="700"/>
      <c r="SGI251" s="488"/>
      <c r="SGJ251" s="488"/>
      <c r="SGK251" s="488"/>
      <c r="SGL251" s="488"/>
      <c r="SGM251" s="488"/>
      <c r="SGN251" s="488"/>
      <c r="SGO251" s="699" t="s">
        <v>10061</v>
      </c>
      <c r="SGP251" s="700"/>
      <c r="SGQ251" s="488"/>
      <c r="SGR251" s="488"/>
      <c r="SGS251" s="488"/>
      <c r="SGT251" s="488"/>
      <c r="SGU251" s="488"/>
      <c r="SGV251" s="488"/>
      <c r="SGW251" s="699" t="s">
        <v>10061</v>
      </c>
      <c r="SGX251" s="700"/>
      <c r="SGY251" s="488"/>
      <c r="SGZ251" s="488"/>
      <c r="SHA251" s="488"/>
      <c r="SHB251" s="488"/>
      <c r="SHC251" s="488"/>
      <c r="SHD251" s="488"/>
      <c r="SHE251" s="699" t="s">
        <v>10061</v>
      </c>
      <c r="SHF251" s="700"/>
      <c r="SHG251" s="488"/>
      <c r="SHH251" s="488"/>
      <c r="SHI251" s="488"/>
      <c r="SHJ251" s="488"/>
      <c r="SHK251" s="488"/>
      <c r="SHL251" s="488"/>
      <c r="SHM251" s="699" t="s">
        <v>10061</v>
      </c>
      <c r="SHN251" s="700"/>
      <c r="SHO251" s="488"/>
      <c r="SHP251" s="488"/>
      <c r="SHQ251" s="488"/>
      <c r="SHR251" s="488"/>
      <c r="SHS251" s="488"/>
      <c r="SHT251" s="488"/>
      <c r="SHU251" s="699" t="s">
        <v>10061</v>
      </c>
      <c r="SHV251" s="700"/>
      <c r="SHW251" s="488"/>
      <c r="SHX251" s="488"/>
      <c r="SHY251" s="488"/>
      <c r="SHZ251" s="488"/>
      <c r="SIA251" s="488"/>
      <c r="SIB251" s="488"/>
      <c r="SIC251" s="699" t="s">
        <v>10061</v>
      </c>
      <c r="SID251" s="700"/>
      <c r="SIE251" s="488"/>
      <c r="SIF251" s="488"/>
      <c r="SIG251" s="488"/>
      <c r="SIH251" s="488"/>
      <c r="SII251" s="488"/>
      <c r="SIJ251" s="488"/>
      <c r="SIK251" s="699" t="s">
        <v>10061</v>
      </c>
      <c r="SIL251" s="700"/>
      <c r="SIM251" s="488"/>
      <c r="SIN251" s="488"/>
      <c r="SIO251" s="488"/>
      <c r="SIP251" s="488"/>
      <c r="SIQ251" s="488"/>
      <c r="SIR251" s="488"/>
      <c r="SIS251" s="699" t="s">
        <v>10061</v>
      </c>
      <c r="SIT251" s="700"/>
      <c r="SIU251" s="488"/>
      <c r="SIV251" s="488"/>
      <c r="SIW251" s="488"/>
      <c r="SIX251" s="488"/>
      <c r="SIY251" s="488"/>
      <c r="SIZ251" s="488"/>
      <c r="SJA251" s="699" t="s">
        <v>10061</v>
      </c>
      <c r="SJB251" s="700"/>
      <c r="SJC251" s="488"/>
      <c r="SJD251" s="488"/>
      <c r="SJE251" s="488"/>
      <c r="SJF251" s="488"/>
      <c r="SJG251" s="488"/>
      <c r="SJH251" s="488"/>
      <c r="SJI251" s="699" t="s">
        <v>10061</v>
      </c>
      <c r="SJJ251" s="700"/>
      <c r="SJK251" s="488"/>
      <c r="SJL251" s="488"/>
      <c r="SJM251" s="488"/>
      <c r="SJN251" s="488"/>
      <c r="SJO251" s="488"/>
      <c r="SJP251" s="488"/>
      <c r="SJQ251" s="699" t="s">
        <v>10061</v>
      </c>
      <c r="SJR251" s="700"/>
      <c r="SJS251" s="488"/>
      <c r="SJT251" s="488"/>
      <c r="SJU251" s="488"/>
      <c r="SJV251" s="488"/>
      <c r="SJW251" s="488"/>
      <c r="SJX251" s="488"/>
      <c r="SJY251" s="699" t="s">
        <v>10061</v>
      </c>
      <c r="SJZ251" s="700"/>
      <c r="SKA251" s="488"/>
      <c r="SKB251" s="488"/>
      <c r="SKC251" s="488"/>
      <c r="SKD251" s="488"/>
      <c r="SKE251" s="488"/>
      <c r="SKF251" s="488"/>
      <c r="SKG251" s="699" t="s">
        <v>10061</v>
      </c>
      <c r="SKH251" s="700"/>
      <c r="SKI251" s="488"/>
      <c r="SKJ251" s="488"/>
      <c r="SKK251" s="488"/>
      <c r="SKL251" s="488"/>
      <c r="SKM251" s="488"/>
      <c r="SKN251" s="488"/>
      <c r="SKO251" s="699" t="s">
        <v>10061</v>
      </c>
      <c r="SKP251" s="700"/>
      <c r="SKQ251" s="488"/>
      <c r="SKR251" s="488"/>
      <c r="SKS251" s="488"/>
      <c r="SKT251" s="488"/>
      <c r="SKU251" s="488"/>
      <c r="SKV251" s="488"/>
      <c r="SKW251" s="699" t="s">
        <v>10061</v>
      </c>
      <c r="SKX251" s="700"/>
      <c r="SKY251" s="488"/>
      <c r="SKZ251" s="488"/>
      <c r="SLA251" s="488"/>
      <c r="SLB251" s="488"/>
      <c r="SLC251" s="488"/>
      <c r="SLD251" s="488"/>
      <c r="SLE251" s="699" t="s">
        <v>10061</v>
      </c>
      <c r="SLF251" s="700"/>
      <c r="SLG251" s="488"/>
      <c r="SLH251" s="488"/>
      <c r="SLI251" s="488"/>
      <c r="SLJ251" s="488"/>
      <c r="SLK251" s="488"/>
      <c r="SLL251" s="488"/>
      <c r="SLM251" s="699" t="s">
        <v>10061</v>
      </c>
      <c r="SLN251" s="700"/>
      <c r="SLO251" s="488"/>
      <c r="SLP251" s="488"/>
      <c r="SLQ251" s="488"/>
      <c r="SLR251" s="488"/>
      <c r="SLS251" s="488"/>
      <c r="SLT251" s="488"/>
      <c r="SLU251" s="699" t="s">
        <v>10061</v>
      </c>
      <c r="SLV251" s="700"/>
      <c r="SLW251" s="488"/>
      <c r="SLX251" s="488"/>
      <c r="SLY251" s="488"/>
      <c r="SLZ251" s="488"/>
      <c r="SMA251" s="488"/>
      <c r="SMB251" s="488"/>
      <c r="SMC251" s="699" t="s">
        <v>10061</v>
      </c>
      <c r="SMD251" s="700"/>
      <c r="SME251" s="488"/>
      <c r="SMF251" s="488"/>
      <c r="SMG251" s="488"/>
      <c r="SMH251" s="488"/>
      <c r="SMI251" s="488"/>
      <c r="SMJ251" s="488"/>
      <c r="SMK251" s="699" t="s">
        <v>10061</v>
      </c>
      <c r="SML251" s="700"/>
      <c r="SMM251" s="488"/>
      <c r="SMN251" s="488"/>
      <c r="SMO251" s="488"/>
      <c r="SMP251" s="488"/>
      <c r="SMQ251" s="488"/>
      <c r="SMR251" s="488"/>
      <c r="SMS251" s="699" t="s">
        <v>10061</v>
      </c>
      <c r="SMT251" s="700"/>
      <c r="SMU251" s="488"/>
      <c r="SMV251" s="488"/>
      <c r="SMW251" s="488"/>
      <c r="SMX251" s="488"/>
      <c r="SMY251" s="488"/>
      <c r="SMZ251" s="488"/>
      <c r="SNA251" s="699" t="s">
        <v>10061</v>
      </c>
      <c r="SNB251" s="700"/>
      <c r="SNC251" s="488"/>
      <c r="SND251" s="488"/>
      <c r="SNE251" s="488"/>
      <c r="SNF251" s="488"/>
      <c r="SNG251" s="488"/>
      <c r="SNH251" s="488"/>
      <c r="SNI251" s="699" t="s">
        <v>10061</v>
      </c>
      <c r="SNJ251" s="700"/>
      <c r="SNK251" s="488"/>
      <c r="SNL251" s="488"/>
      <c r="SNM251" s="488"/>
      <c r="SNN251" s="488"/>
      <c r="SNO251" s="488"/>
      <c r="SNP251" s="488"/>
      <c r="SNQ251" s="699" t="s">
        <v>10061</v>
      </c>
      <c r="SNR251" s="700"/>
      <c r="SNS251" s="488"/>
      <c r="SNT251" s="488"/>
      <c r="SNU251" s="488"/>
      <c r="SNV251" s="488"/>
      <c r="SNW251" s="488"/>
      <c r="SNX251" s="488"/>
      <c r="SNY251" s="699" t="s">
        <v>10061</v>
      </c>
      <c r="SNZ251" s="700"/>
      <c r="SOA251" s="488"/>
      <c r="SOB251" s="488"/>
      <c r="SOC251" s="488"/>
      <c r="SOD251" s="488"/>
      <c r="SOE251" s="488"/>
      <c r="SOF251" s="488"/>
      <c r="SOG251" s="699" t="s">
        <v>10061</v>
      </c>
      <c r="SOH251" s="700"/>
      <c r="SOI251" s="488"/>
      <c r="SOJ251" s="488"/>
      <c r="SOK251" s="488"/>
      <c r="SOL251" s="488"/>
      <c r="SOM251" s="488"/>
      <c r="SON251" s="488"/>
      <c r="SOO251" s="699" t="s">
        <v>10061</v>
      </c>
      <c r="SOP251" s="700"/>
      <c r="SOQ251" s="488"/>
      <c r="SOR251" s="488"/>
      <c r="SOS251" s="488"/>
      <c r="SOT251" s="488"/>
      <c r="SOU251" s="488"/>
      <c r="SOV251" s="488"/>
      <c r="SOW251" s="699" t="s">
        <v>10061</v>
      </c>
      <c r="SOX251" s="700"/>
      <c r="SOY251" s="488"/>
      <c r="SOZ251" s="488"/>
      <c r="SPA251" s="488"/>
      <c r="SPB251" s="488"/>
      <c r="SPC251" s="488"/>
      <c r="SPD251" s="488"/>
      <c r="SPE251" s="699" t="s">
        <v>10061</v>
      </c>
      <c r="SPF251" s="700"/>
      <c r="SPG251" s="488"/>
      <c r="SPH251" s="488"/>
      <c r="SPI251" s="488"/>
      <c r="SPJ251" s="488"/>
      <c r="SPK251" s="488"/>
      <c r="SPL251" s="488"/>
      <c r="SPM251" s="699" t="s">
        <v>10061</v>
      </c>
      <c r="SPN251" s="700"/>
      <c r="SPO251" s="488"/>
      <c r="SPP251" s="488"/>
      <c r="SPQ251" s="488"/>
      <c r="SPR251" s="488"/>
      <c r="SPS251" s="488"/>
      <c r="SPT251" s="488"/>
      <c r="SPU251" s="699" t="s">
        <v>10061</v>
      </c>
      <c r="SPV251" s="700"/>
      <c r="SPW251" s="488"/>
      <c r="SPX251" s="488"/>
      <c r="SPY251" s="488"/>
      <c r="SPZ251" s="488"/>
      <c r="SQA251" s="488"/>
      <c r="SQB251" s="488"/>
      <c r="SQC251" s="699" t="s">
        <v>10061</v>
      </c>
      <c r="SQD251" s="700"/>
      <c r="SQE251" s="488"/>
      <c r="SQF251" s="488"/>
      <c r="SQG251" s="488"/>
      <c r="SQH251" s="488"/>
      <c r="SQI251" s="488"/>
      <c r="SQJ251" s="488"/>
      <c r="SQK251" s="699" t="s">
        <v>10061</v>
      </c>
      <c r="SQL251" s="700"/>
      <c r="SQM251" s="488"/>
      <c r="SQN251" s="488"/>
      <c r="SQO251" s="488"/>
      <c r="SQP251" s="488"/>
      <c r="SQQ251" s="488"/>
      <c r="SQR251" s="488"/>
      <c r="SQS251" s="699" t="s">
        <v>10061</v>
      </c>
      <c r="SQT251" s="700"/>
      <c r="SQU251" s="488"/>
      <c r="SQV251" s="488"/>
      <c r="SQW251" s="488"/>
      <c r="SQX251" s="488"/>
      <c r="SQY251" s="488"/>
      <c r="SQZ251" s="488"/>
      <c r="SRA251" s="699" t="s">
        <v>10061</v>
      </c>
      <c r="SRB251" s="700"/>
      <c r="SRC251" s="488"/>
      <c r="SRD251" s="488"/>
      <c r="SRE251" s="488"/>
      <c r="SRF251" s="488"/>
      <c r="SRG251" s="488"/>
      <c r="SRH251" s="488"/>
      <c r="SRI251" s="699" t="s">
        <v>10061</v>
      </c>
      <c r="SRJ251" s="700"/>
      <c r="SRK251" s="488"/>
      <c r="SRL251" s="488"/>
      <c r="SRM251" s="488"/>
      <c r="SRN251" s="488"/>
      <c r="SRO251" s="488"/>
      <c r="SRP251" s="488"/>
      <c r="SRQ251" s="699" t="s">
        <v>10061</v>
      </c>
      <c r="SRR251" s="700"/>
      <c r="SRS251" s="488"/>
      <c r="SRT251" s="488"/>
      <c r="SRU251" s="488"/>
      <c r="SRV251" s="488"/>
      <c r="SRW251" s="488"/>
      <c r="SRX251" s="488"/>
      <c r="SRY251" s="699" t="s">
        <v>10061</v>
      </c>
      <c r="SRZ251" s="700"/>
      <c r="SSA251" s="488"/>
      <c r="SSB251" s="488"/>
      <c r="SSC251" s="488"/>
      <c r="SSD251" s="488"/>
      <c r="SSE251" s="488"/>
      <c r="SSF251" s="488"/>
      <c r="SSG251" s="699" t="s">
        <v>10061</v>
      </c>
      <c r="SSH251" s="700"/>
      <c r="SSI251" s="488"/>
      <c r="SSJ251" s="488"/>
      <c r="SSK251" s="488"/>
      <c r="SSL251" s="488"/>
      <c r="SSM251" s="488"/>
      <c r="SSN251" s="488"/>
      <c r="SSO251" s="699" t="s">
        <v>10061</v>
      </c>
      <c r="SSP251" s="700"/>
      <c r="SSQ251" s="488"/>
      <c r="SSR251" s="488"/>
      <c r="SSS251" s="488"/>
      <c r="SST251" s="488"/>
      <c r="SSU251" s="488"/>
      <c r="SSV251" s="488"/>
      <c r="SSW251" s="699" t="s">
        <v>10061</v>
      </c>
      <c r="SSX251" s="700"/>
      <c r="SSY251" s="488"/>
      <c r="SSZ251" s="488"/>
      <c r="STA251" s="488"/>
      <c r="STB251" s="488"/>
      <c r="STC251" s="488"/>
      <c r="STD251" s="488"/>
      <c r="STE251" s="699" t="s">
        <v>10061</v>
      </c>
      <c r="STF251" s="700"/>
      <c r="STG251" s="488"/>
      <c r="STH251" s="488"/>
      <c r="STI251" s="488"/>
      <c r="STJ251" s="488"/>
      <c r="STK251" s="488"/>
      <c r="STL251" s="488"/>
      <c r="STM251" s="699" t="s">
        <v>10061</v>
      </c>
      <c r="STN251" s="700"/>
      <c r="STO251" s="488"/>
      <c r="STP251" s="488"/>
      <c r="STQ251" s="488"/>
      <c r="STR251" s="488"/>
      <c r="STS251" s="488"/>
      <c r="STT251" s="488"/>
      <c r="STU251" s="699" t="s">
        <v>10061</v>
      </c>
      <c r="STV251" s="700"/>
      <c r="STW251" s="488"/>
      <c r="STX251" s="488"/>
      <c r="STY251" s="488"/>
      <c r="STZ251" s="488"/>
      <c r="SUA251" s="488"/>
      <c r="SUB251" s="488"/>
      <c r="SUC251" s="699" t="s">
        <v>10061</v>
      </c>
      <c r="SUD251" s="700"/>
      <c r="SUE251" s="488"/>
      <c r="SUF251" s="488"/>
      <c r="SUG251" s="488"/>
      <c r="SUH251" s="488"/>
      <c r="SUI251" s="488"/>
      <c r="SUJ251" s="488"/>
      <c r="SUK251" s="699" t="s">
        <v>10061</v>
      </c>
      <c r="SUL251" s="700"/>
      <c r="SUM251" s="488"/>
      <c r="SUN251" s="488"/>
      <c r="SUO251" s="488"/>
      <c r="SUP251" s="488"/>
      <c r="SUQ251" s="488"/>
      <c r="SUR251" s="488"/>
      <c r="SUS251" s="699" t="s">
        <v>10061</v>
      </c>
      <c r="SUT251" s="700"/>
      <c r="SUU251" s="488"/>
      <c r="SUV251" s="488"/>
      <c r="SUW251" s="488"/>
      <c r="SUX251" s="488"/>
      <c r="SUY251" s="488"/>
      <c r="SUZ251" s="488"/>
      <c r="SVA251" s="699" t="s">
        <v>10061</v>
      </c>
      <c r="SVB251" s="700"/>
      <c r="SVC251" s="488"/>
      <c r="SVD251" s="488"/>
      <c r="SVE251" s="488"/>
      <c r="SVF251" s="488"/>
      <c r="SVG251" s="488"/>
      <c r="SVH251" s="488"/>
      <c r="SVI251" s="699" t="s">
        <v>10061</v>
      </c>
      <c r="SVJ251" s="700"/>
      <c r="SVK251" s="488"/>
      <c r="SVL251" s="488"/>
      <c r="SVM251" s="488"/>
      <c r="SVN251" s="488"/>
      <c r="SVO251" s="488"/>
      <c r="SVP251" s="488"/>
      <c r="SVQ251" s="699" t="s">
        <v>10061</v>
      </c>
      <c r="SVR251" s="700"/>
      <c r="SVS251" s="488"/>
      <c r="SVT251" s="488"/>
      <c r="SVU251" s="488"/>
      <c r="SVV251" s="488"/>
      <c r="SVW251" s="488"/>
      <c r="SVX251" s="488"/>
      <c r="SVY251" s="699" t="s">
        <v>10061</v>
      </c>
      <c r="SVZ251" s="700"/>
      <c r="SWA251" s="488"/>
      <c r="SWB251" s="488"/>
      <c r="SWC251" s="488"/>
      <c r="SWD251" s="488"/>
      <c r="SWE251" s="488"/>
      <c r="SWF251" s="488"/>
      <c r="SWG251" s="699" t="s">
        <v>10061</v>
      </c>
      <c r="SWH251" s="700"/>
      <c r="SWI251" s="488"/>
      <c r="SWJ251" s="488"/>
      <c r="SWK251" s="488"/>
      <c r="SWL251" s="488"/>
      <c r="SWM251" s="488"/>
      <c r="SWN251" s="488"/>
      <c r="SWO251" s="699" t="s">
        <v>10061</v>
      </c>
      <c r="SWP251" s="700"/>
      <c r="SWQ251" s="488"/>
      <c r="SWR251" s="488"/>
      <c r="SWS251" s="488"/>
      <c r="SWT251" s="488"/>
      <c r="SWU251" s="488"/>
      <c r="SWV251" s="488"/>
      <c r="SWW251" s="699" t="s">
        <v>10061</v>
      </c>
      <c r="SWX251" s="700"/>
      <c r="SWY251" s="488"/>
      <c r="SWZ251" s="488"/>
      <c r="SXA251" s="488"/>
      <c r="SXB251" s="488"/>
      <c r="SXC251" s="488"/>
      <c r="SXD251" s="488"/>
      <c r="SXE251" s="699" t="s">
        <v>10061</v>
      </c>
      <c r="SXF251" s="700"/>
      <c r="SXG251" s="488"/>
      <c r="SXH251" s="488"/>
      <c r="SXI251" s="488"/>
      <c r="SXJ251" s="488"/>
      <c r="SXK251" s="488"/>
      <c r="SXL251" s="488"/>
      <c r="SXM251" s="699" t="s">
        <v>10061</v>
      </c>
      <c r="SXN251" s="700"/>
      <c r="SXO251" s="488"/>
      <c r="SXP251" s="488"/>
      <c r="SXQ251" s="488"/>
      <c r="SXR251" s="488"/>
      <c r="SXS251" s="488"/>
      <c r="SXT251" s="488"/>
      <c r="SXU251" s="699" t="s">
        <v>10061</v>
      </c>
      <c r="SXV251" s="700"/>
      <c r="SXW251" s="488"/>
      <c r="SXX251" s="488"/>
      <c r="SXY251" s="488"/>
      <c r="SXZ251" s="488"/>
      <c r="SYA251" s="488"/>
      <c r="SYB251" s="488"/>
      <c r="SYC251" s="699" t="s">
        <v>10061</v>
      </c>
      <c r="SYD251" s="700"/>
      <c r="SYE251" s="488"/>
      <c r="SYF251" s="488"/>
      <c r="SYG251" s="488"/>
      <c r="SYH251" s="488"/>
      <c r="SYI251" s="488"/>
      <c r="SYJ251" s="488"/>
      <c r="SYK251" s="699" t="s">
        <v>10061</v>
      </c>
      <c r="SYL251" s="700"/>
      <c r="SYM251" s="488"/>
      <c r="SYN251" s="488"/>
      <c r="SYO251" s="488"/>
      <c r="SYP251" s="488"/>
      <c r="SYQ251" s="488"/>
      <c r="SYR251" s="488"/>
      <c r="SYS251" s="699" t="s">
        <v>10061</v>
      </c>
      <c r="SYT251" s="700"/>
      <c r="SYU251" s="488"/>
      <c r="SYV251" s="488"/>
      <c r="SYW251" s="488"/>
      <c r="SYX251" s="488"/>
      <c r="SYY251" s="488"/>
      <c r="SYZ251" s="488"/>
      <c r="SZA251" s="699" t="s">
        <v>10061</v>
      </c>
      <c r="SZB251" s="700"/>
      <c r="SZC251" s="488"/>
      <c r="SZD251" s="488"/>
      <c r="SZE251" s="488"/>
      <c r="SZF251" s="488"/>
      <c r="SZG251" s="488"/>
      <c r="SZH251" s="488"/>
      <c r="SZI251" s="699" t="s">
        <v>10061</v>
      </c>
      <c r="SZJ251" s="700"/>
      <c r="SZK251" s="488"/>
      <c r="SZL251" s="488"/>
      <c r="SZM251" s="488"/>
      <c r="SZN251" s="488"/>
      <c r="SZO251" s="488"/>
      <c r="SZP251" s="488"/>
      <c r="SZQ251" s="699" t="s">
        <v>10061</v>
      </c>
      <c r="SZR251" s="700"/>
      <c r="SZS251" s="488"/>
      <c r="SZT251" s="488"/>
      <c r="SZU251" s="488"/>
      <c r="SZV251" s="488"/>
      <c r="SZW251" s="488"/>
      <c r="SZX251" s="488"/>
      <c r="SZY251" s="699" t="s">
        <v>10061</v>
      </c>
      <c r="SZZ251" s="700"/>
      <c r="TAA251" s="488"/>
      <c r="TAB251" s="488"/>
      <c r="TAC251" s="488"/>
      <c r="TAD251" s="488"/>
      <c r="TAE251" s="488"/>
      <c r="TAF251" s="488"/>
      <c r="TAG251" s="699" t="s">
        <v>10061</v>
      </c>
      <c r="TAH251" s="700"/>
      <c r="TAI251" s="488"/>
      <c r="TAJ251" s="488"/>
      <c r="TAK251" s="488"/>
      <c r="TAL251" s="488"/>
      <c r="TAM251" s="488"/>
      <c r="TAN251" s="488"/>
      <c r="TAO251" s="699" t="s">
        <v>10061</v>
      </c>
      <c r="TAP251" s="700"/>
      <c r="TAQ251" s="488"/>
      <c r="TAR251" s="488"/>
      <c r="TAS251" s="488"/>
      <c r="TAT251" s="488"/>
      <c r="TAU251" s="488"/>
      <c r="TAV251" s="488"/>
      <c r="TAW251" s="699" t="s">
        <v>10061</v>
      </c>
      <c r="TAX251" s="700"/>
      <c r="TAY251" s="488"/>
      <c r="TAZ251" s="488"/>
      <c r="TBA251" s="488"/>
      <c r="TBB251" s="488"/>
      <c r="TBC251" s="488"/>
      <c r="TBD251" s="488"/>
      <c r="TBE251" s="699" t="s">
        <v>10061</v>
      </c>
      <c r="TBF251" s="700"/>
      <c r="TBG251" s="488"/>
      <c r="TBH251" s="488"/>
      <c r="TBI251" s="488"/>
      <c r="TBJ251" s="488"/>
      <c r="TBK251" s="488"/>
      <c r="TBL251" s="488"/>
      <c r="TBM251" s="699" t="s">
        <v>10061</v>
      </c>
      <c r="TBN251" s="700"/>
      <c r="TBO251" s="488"/>
      <c r="TBP251" s="488"/>
      <c r="TBQ251" s="488"/>
      <c r="TBR251" s="488"/>
      <c r="TBS251" s="488"/>
      <c r="TBT251" s="488"/>
      <c r="TBU251" s="699" t="s">
        <v>10061</v>
      </c>
      <c r="TBV251" s="700"/>
      <c r="TBW251" s="488"/>
      <c r="TBX251" s="488"/>
      <c r="TBY251" s="488"/>
      <c r="TBZ251" s="488"/>
      <c r="TCA251" s="488"/>
      <c r="TCB251" s="488"/>
      <c r="TCC251" s="699" t="s">
        <v>10061</v>
      </c>
      <c r="TCD251" s="700"/>
      <c r="TCE251" s="488"/>
      <c r="TCF251" s="488"/>
      <c r="TCG251" s="488"/>
      <c r="TCH251" s="488"/>
      <c r="TCI251" s="488"/>
      <c r="TCJ251" s="488"/>
      <c r="TCK251" s="699" t="s">
        <v>10061</v>
      </c>
      <c r="TCL251" s="700"/>
      <c r="TCM251" s="488"/>
      <c r="TCN251" s="488"/>
      <c r="TCO251" s="488"/>
      <c r="TCP251" s="488"/>
      <c r="TCQ251" s="488"/>
      <c r="TCR251" s="488"/>
      <c r="TCS251" s="699" t="s">
        <v>10061</v>
      </c>
      <c r="TCT251" s="700"/>
      <c r="TCU251" s="488"/>
      <c r="TCV251" s="488"/>
      <c r="TCW251" s="488"/>
      <c r="TCX251" s="488"/>
      <c r="TCY251" s="488"/>
      <c r="TCZ251" s="488"/>
      <c r="TDA251" s="699" t="s">
        <v>10061</v>
      </c>
      <c r="TDB251" s="700"/>
      <c r="TDC251" s="488"/>
      <c r="TDD251" s="488"/>
      <c r="TDE251" s="488"/>
      <c r="TDF251" s="488"/>
      <c r="TDG251" s="488"/>
      <c r="TDH251" s="488"/>
      <c r="TDI251" s="699" t="s">
        <v>10061</v>
      </c>
      <c r="TDJ251" s="700"/>
      <c r="TDK251" s="488"/>
      <c r="TDL251" s="488"/>
      <c r="TDM251" s="488"/>
      <c r="TDN251" s="488"/>
      <c r="TDO251" s="488"/>
      <c r="TDP251" s="488"/>
      <c r="TDQ251" s="699" t="s">
        <v>10061</v>
      </c>
      <c r="TDR251" s="700"/>
      <c r="TDS251" s="488"/>
      <c r="TDT251" s="488"/>
      <c r="TDU251" s="488"/>
      <c r="TDV251" s="488"/>
      <c r="TDW251" s="488"/>
      <c r="TDX251" s="488"/>
      <c r="TDY251" s="699" t="s">
        <v>10061</v>
      </c>
      <c r="TDZ251" s="700"/>
      <c r="TEA251" s="488"/>
      <c r="TEB251" s="488"/>
      <c r="TEC251" s="488"/>
      <c r="TED251" s="488"/>
      <c r="TEE251" s="488"/>
      <c r="TEF251" s="488"/>
      <c r="TEG251" s="699" t="s">
        <v>10061</v>
      </c>
      <c r="TEH251" s="700"/>
      <c r="TEI251" s="488"/>
      <c r="TEJ251" s="488"/>
      <c r="TEK251" s="488"/>
      <c r="TEL251" s="488"/>
      <c r="TEM251" s="488"/>
      <c r="TEN251" s="488"/>
      <c r="TEO251" s="699" t="s">
        <v>10061</v>
      </c>
      <c r="TEP251" s="700"/>
      <c r="TEQ251" s="488"/>
      <c r="TER251" s="488"/>
      <c r="TES251" s="488"/>
      <c r="TET251" s="488"/>
      <c r="TEU251" s="488"/>
      <c r="TEV251" s="488"/>
      <c r="TEW251" s="699" t="s">
        <v>10061</v>
      </c>
      <c r="TEX251" s="700"/>
      <c r="TEY251" s="488"/>
      <c r="TEZ251" s="488"/>
      <c r="TFA251" s="488"/>
      <c r="TFB251" s="488"/>
      <c r="TFC251" s="488"/>
      <c r="TFD251" s="488"/>
      <c r="TFE251" s="699" t="s">
        <v>10061</v>
      </c>
      <c r="TFF251" s="700"/>
      <c r="TFG251" s="488"/>
      <c r="TFH251" s="488"/>
      <c r="TFI251" s="488"/>
      <c r="TFJ251" s="488"/>
      <c r="TFK251" s="488"/>
      <c r="TFL251" s="488"/>
      <c r="TFM251" s="699" t="s">
        <v>10061</v>
      </c>
      <c r="TFN251" s="700"/>
      <c r="TFO251" s="488"/>
      <c r="TFP251" s="488"/>
      <c r="TFQ251" s="488"/>
      <c r="TFR251" s="488"/>
      <c r="TFS251" s="488"/>
      <c r="TFT251" s="488"/>
      <c r="TFU251" s="699" t="s">
        <v>10061</v>
      </c>
      <c r="TFV251" s="700"/>
      <c r="TFW251" s="488"/>
      <c r="TFX251" s="488"/>
      <c r="TFY251" s="488"/>
      <c r="TFZ251" s="488"/>
      <c r="TGA251" s="488"/>
      <c r="TGB251" s="488"/>
      <c r="TGC251" s="699" t="s">
        <v>10061</v>
      </c>
      <c r="TGD251" s="700"/>
      <c r="TGE251" s="488"/>
      <c r="TGF251" s="488"/>
      <c r="TGG251" s="488"/>
      <c r="TGH251" s="488"/>
      <c r="TGI251" s="488"/>
      <c r="TGJ251" s="488"/>
      <c r="TGK251" s="699" t="s">
        <v>10061</v>
      </c>
      <c r="TGL251" s="700"/>
      <c r="TGM251" s="488"/>
      <c r="TGN251" s="488"/>
      <c r="TGO251" s="488"/>
      <c r="TGP251" s="488"/>
      <c r="TGQ251" s="488"/>
      <c r="TGR251" s="488"/>
      <c r="TGS251" s="699" t="s">
        <v>10061</v>
      </c>
      <c r="TGT251" s="700"/>
      <c r="TGU251" s="488"/>
      <c r="TGV251" s="488"/>
      <c r="TGW251" s="488"/>
      <c r="TGX251" s="488"/>
      <c r="TGY251" s="488"/>
      <c r="TGZ251" s="488"/>
      <c r="THA251" s="699" t="s">
        <v>10061</v>
      </c>
      <c r="THB251" s="700"/>
      <c r="THC251" s="488"/>
      <c r="THD251" s="488"/>
      <c r="THE251" s="488"/>
      <c r="THF251" s="488"/>
      <c r="THG251" s="488"/>
      <c r="THH251" s="488"/>
      <c r="THI251" s="699" t="s">
        <v>10061</v>
      </c>
      <c r="THJ251" s="700"/>
      <c r="THK251" s="488"/>
      <c r="THL251" s="488"/>
      <c r="THM251" s="488"/>
      <c r="THN251" s="488"/>
      <c r="THO251" s="488"/>
      <c r="THP251" s="488"/>
      <c r="THQ251" s="699" t="s">
        <v>10061</v>
      </c>
      <c r="THR251" s="700"/>
      <c r="THS251" s="488"/>
      <c r="THT251" s="488"/>
      <c r="THU251" s="488"/>
      <c r="THV251" s="488"/>
      <c r="THW251" s="488"/>
      <c r="THX251" s="488"/>
      <c r="THY251" s="699" t="s">
        <v>10061</v>
      </c>
      <c r="THZ251" s="700"/>
      <c r="TIA251" s="488"/>
      <c r="TIB251" s="488"/>
      <c r="TIC251" s="488"/>
      <c r="TID251" s="488"/>
      <c r="TIE251" s="488"/>
      <c r="TIF251" s="488"/>
      <c r="TIG251" s="699" t="s">
        <v>10061</v>
      </c>
      <c r="TIH251" s="700"/>
      <c r="TII251" s="488"/>
      <c r="TIJ251" s="488"/>
      <c r="TIK251" s="488"/>
      <c r="TIL251" s="488"/>
      <c r="TIM251" s="488"/>
      <c r="TIN251" s="488"/>
      <c r="TIO251" s="699" t="s">
        <v>10061</v>
      </c>
      <c r="TIP251" s="700"/>
      <c r="TIQ251" s="488"/>
      <c r="TIR251" s="488"/>
      <c r="TIS251" s="488"/>
      <c r="TIT251" s="488"/>
      <c r="TIU251" s="488"/>
      <c r="TIV251" s="488"/>
      <c r="TIW251" s="699" t="s">
        <v>10061</v>
      </c>
      <c r="TIX251" s="700"/>
      <c r="TIY251" s="488"/>
      <c r="TIZ251" s="488"/>
      <c r="TJA251" s="488"/>
      <c r="TJB251" s="488"/>
      <c r="TJC251" s="488"/>
      <c r="TJD251" s="488"/>
      <c r="TJE251" s="699" t="s">
        <v>10061</v>
      </c>
      <c r="TJF251" s="700"/>
      <c r="TJG251" s="488"/>
      <c r="TJH251" s="488"/>
      <c r="TJI251" s="488"/>
      <c r="TJJ251" s="488"/>
      <c r="TJK251" s="488"/>
      <c r="TJL251" s="488"/>
      <c r="TJM251" s="699" t="s">
        <v>10061</v>
      </c>
      <c r="TJN251" s="700"/>
      <c r="TJO251" s="488"/>
      <c r="TJP251" s="488"/>
      <c r="TJQ251" s="488"/>
      <c r="TJR251" s="488"/>
      <c r="TJS251" s="488"/>
      <c r="TJT251" s="488"/>
      <c r="TJU251" s="699" t="s">
        <v>10061</v>
      </c>
      <c r="TJV251" s="700"/>
      <c r="TJW251" s="488"/>
      <c r="TJX251" s="488"/>
      <c r="TJY251" s="488"/>
      <c r="TJZ251" s="488"/>
      <c r="TKA251" s="488"/>
      <c r="TKB251" s="488"/>
      <c r="TKC251" s="699" t="s">
        <v>10061</v>
      </c>
      <c r="TKD251" s="700"/>
      <c r="TKE251" s="488"/>
      <c r="TKF251" s="488"/>
      <c r="TKG251" s="488"/>
      <c r="TKH251" s="488"/>
      <c r="TKI251" s="488"/>
      <c r="TKJ251" s="488"/>
      <c r="TKK251" s="699" t="s">
        <v>10061</v>
      </c>
      <c r="TKL251" s="700"/>
      <c r="TKM251" s="488"/>
      <c r="TKN251" s="488"/>
      <c r="TKO251" s="488"/>
      <c r="TKP251" s="488"/>
      <c r="TKQ251" s="488"/>
      <c r="TKR251" s="488"/>
      <c r="TKS251" s="699" t="s">
        <v>10061</v>
      </c>
      <c r="TKT251" s="700"/>
      <c r="TKU251" s="488"/>
      <c r="TKV251" s="488"/>
      <c r="TKW251" s="488"/>
      <c r="TKX251" s="488"/>
      <c r="TKY251" s="488"/>
      <c r="TKZ251" s="488"/>
      <c r="TLA251" s="699" t="s">
        <v>10061</v>
      </c>
      <c r="TLB251" s="700"/>
      <c r="TLC251" s="488"/>
      <c r="TLD251" s="488"/>
      <c r="TLE251" s="488"/>
      <c r="TLF251" s="488"/>
      <c r="TLG251" s="488"/>
      <c r="TLH251" s="488"/>
      <c r="TLI251" s="699" t="s">
        <v>10061</v>
      </c>
      <c r="TLJ251" s="700"/>
      <c r="TLK251" s="488"/>
      <c r="TLL251" s="488"/>
      <c r="TLM251" s="488"/>
      <c r="TLN251" s="488"/>
      <c r="TLO251" s="488"/>
      <c r="TLP251" s="488"/>
      <c r="TLQ251" s="699" t="s">
        <v>10061</v>
      </c>
      <c r="TLR251" s="700"/>
      <c r="TLS251" s="488"/>
      <c r="TLT251" s="488"/>
      <c r="TLU251" s="488"/>
      <c r="TLV251" s="488"/>
      <c r="TLW251" s="488"/>
      <c r="TLX251" s="488"/>
      <c r="TLY251" s="699" t="s">
        <v>10061</v>
      </c>
      <c r="TLZ251" s="700"/>
      <c r="TMA251" s="488"/>
      <c r="TMB251" s="488"/>
      <c r="TMC251" s="488"/>
      <c r="TMD251" s="488"/>
      <c r="TME251" s="488"/>
      <c r="TMF251" s="488"/>
      <c r="TMG251" s="699" t="s">
        <v>10061</v>
      </c>
      <c r="TMH251" s="700"/>
      <c r="TMI251" s="488"/>
      <c r="TMJ251" s="488"/>
      <c r="TMK251" s="488"/>
      <c r="TML251" s="488"/>
      <c r="TMM251" s="488"/>
      <c r="TMN251" s="488"/>
      <c r="TMO251" s="699" t="s">
        <v>10061</v>
      </c>
      <c r="TMP251" s="700"/>
      <c r="TMQ251" s="488"/>
      <c r="TMR251" s="488"/>
      <c r="TMS251" s="488"/>
      <c r="TMT251" s="488"/>
      <c r="TMU251" s="488"/>
      <c r="TMV251" s="488"/>
      <c r="TMW251" s="699" t="s">
        <v>10061</v>
      </c>
      <c r="TMX251" s="700"/>
      <c r="TMY251" s="488"/>
      <c r="TMZ251" s="488"/>
      <c r="TNA251" s="488"/>
      <c r="TNB251" s="488"/>
      <c r="TNC251" s="488"/>
      <c r="TND251" s="488"/>
      <c r="TNE251" s="699" t="s">
        <v>10061</v>
      </c>
      <c r="TNF251" s="700"/>
      <c r="TNG251" s="488"/>
      <c r="TNH251" s="488"/>
      <c r="TNI251" s="488"/>
      <c r="TNJ251" s="488"/>
      <c r="TNK251" s="488"/>
      <c r="TNL251" s="488"/>
      <c r="TNM251" s="699" t="s">
        <v>10061</v>
      </c>
      <c r="TNN251" s="700"/>
      <c r="TNO251" s="488"/>
      <c r="TNP251" s="488"/>
      <c r="TNQ251" s="488"/>
      <c r="TNR251" s="488"/>
      <c r="TNS251" s="488"/>
      <c r="TNT251" s="488"/>
      <c r="TNU251" s="699" t="s">
        <v>10061</v>
      </c>
      <c r="TNV251" s="700"/>
      <c r="TNW251" s="488"/>
      <c r="TNX251" s="488"/>
      <c r="TNY251" s="488"/>
      <c r="TNZ251" s="488"/>
      <c r="TOA251" s="488"/>
      <c r="TOB251" s="488"/>
      <c r="TOC251" s="699" t="s">
        <v>10061</v>
      </c>
      <c r="TOD251" s="700"/>
      <c r="TOE251" s="488"/>
      <c r="TOF251" s="488"/>
      <c r="TOG251" s="488"/>
      <c r="TOH251" s="488"/>
      <c r="TOI251" s="488"/>
      <c r="TOJ251" s="488"/>
      <c r="TOK251" s="699" t="s">
        <v>10061</v>
      </c>
      <c r="TOL251" s="700"/>
      <c r="TOM251" s="488"/>
      <c r="TON251" s="488"/>
      <c r="TOO251" s="488"/>
      <c r="TOP251" s="488"/>
      <c r="TOQ251" s="488"/>
      <c r="TOR251" s="488"/>
      <c r="TOS251" s="699" t="s">
        <v>10061</v>
      </c>
      <c r="TOT251" s="700"/>
      <c r="TOU251" s="488"/>
      <c r="TOV251" s="488"/>
      <c r="TOW251" s="488"/>
      <c r="TOX251" s="488"/>
      <c r="TOY251" s="488"/>
      <c r="TOZ251" s="488"/>
      <c r="TPA251" s="699" t="s">
        <v>10061</v>
      </c>
      <c r="TPB251" s="700"/>
      <c r="TPC251" s="488"/>
      <c r="TPD251" s="488"/>
      <c r="TPE251" s="488"/>
      <c r="TPF251" s="488"/>
      <c r="TPG251" s="488"/>
      <c r="TPH251" s="488"/>
      <c r="TPI251" s="699" t="s">
        <v>10061</v>
      </c>
      <c r="TPJ251" s="700"/>
      <c r="TPK251" s="488"/>
      <c r="TPL251" s="488"/>
      <c r="TPM251" s="488"/>
      <c r="TPN251" s="488"/>
      <c r="TPO251" s="488"/>
      <c r="TPP251" s="488"/>
      <c r="TPQ251" s="699" t="s">
        <v>10061</v>
      </c>
      <c r="TPR251" s="700"/>
      <c r="TPS251" s="488"/>
      <c r="TPT251" s="488"/>
      <c r="TPU251" s="488"/>
      <c r="TPV251" s="488"/>
      <c r="TPW251" s="488"/>
      <c r="TPX251" s="488"/>
      <c r="TPY251" s="699" t="s">
        <v>10061</v>
      </c>
      <c r="TPZ251" s="700"/>
      <c r="TQA251" s="488"/>
      <c r="TQB251" s="488"/>
      <c r="TQC251" s="488"/>
      <c r="TQD251" s="488"/>
      <c r="TQE251" s="488"/>
      <c r="TQF251" s="488"/>
      <c r="TQG251" s="699" t="s">
        <v>10061</v>
      </c>
      <c r="TQH251" s="700"/>
      <c r="TQI251" s="488"/>
      <c r="TQJ251" s="488"/>
      <c r="TQK251" s="488"/>
      <c r="TQL251" s="488"/>
      <c r="TQM251" s="488"/>
      <c r="TQN251" s="488"/>
      <c r="TQO251" s="699" t="s">
        <v>10061</v>
      </c>
      <c r="TQP251" s="700"/>
      <c r="TQQ251" s="488"/>
      <c r="TQR251" s="488"/>
      <c r="TQS251" s="488"/>
      <c r="TQT251" s="488"/>
      <c r="TQU251" s="488"/>
      <c r="TQV251" s="488"/>
      <c r="TQW251" s="699" t="s">
        <v>10061</v>
      </c>
      <c r="TQX251" s="700"/>
      <c r="TQY251" s="488"/>
      <c r="TQZ251" s="488"/>
      <c r="TRA251" s="488"/>
      <c r="TRB251" s="488"/>
      <c r="TRC251" s="488"/>
      <c r="TRD251" s="488"/>
      <c r="TRE251" s="699" t="s">
        <v>10061</v>
      </c>
      <c r="TRF251" s="700"/>
      <c r="TRG251" s="488"/>
      <c r="TRH251" s="488"/>
      <c r="TRI251" s="488"/>
      <c r="TRJ251" s="488"/>
      <c r="TRK251" s="488"/>
      <c r="TRL251" s="488"/>
      <c r="TRM251" s="699" t="s">
        <v>10061</v>
      </c>
      <c r="TRN251" s="700"/>
      <c r="TRO251" s="488"/>
      <c r="TRP251" s="488"/>
      <c r="TRQ251" s="488"/>
      <c r="TRR251" s="488"/>
      <c r="TRS251" s="488"/>
      <c r="TRT251" s="488"/>
      <c r="TRU251" s="699" t="s">
        <v>10061</v>
      </c>
      <c r="TRV251" s="700"/>
      <c r="TRW251" s="488"/>
      <c r="TRX251" s="488"/>
      <c r="TRY251" s="488"/>
      <c r="TRZ251" s="488"/>
      <c r="TSA251" s="488"/>
      <c r="TSB251" s="488"/>
      <c r="TSC251" s="699" t="s">
        <v>10061</v>
      </c>
      <c r="TSD251" s="700"/>
      <c r="TSE251" s="488"/>
      <c r="TSF251" s="488"/>
      <c r="TSG251" s="488"/>
      <c r="TSH251" s="488"/>
      <c r="TSI251" s="488"/>
      <c r="TSJ251" s="488"/>
      <c r="TSK251" s="699" t="s">
        <v>10061</v>
      </c>
      <c r="TSL251" s="700"/>
      <c r="TSM251" s="488"/>
      <c r="TSN251" s="488"/>
      <c r="TSO251" s="488"/>
      <c r="TSP251" s="488"/>
      <c r="TSQ251" s="488"/>
      <c r="TSR251" s="488"/>
      <c r="TSS251" s="699" t="s">
        <v>10061</v>
      </c>
      <c r="TST251" s="700"/>
      <c r="TSU251" s="488"/>
      <c r="TSV251" s="488"/>
      <c r="TSW251" s="488"/>
      <c r="TSX251" s="488"/>
      <c r="TSY251" s="488"/>
      <c r="TSZ251" s="488"/>
      <c r="TTA251" s="699" t="s">
        <v>10061</v>
      </c>
      <c r="TTB251" s="700"/>
      <c r="TTC251" s="488"/>
      <c r="TTD251" s="488"/>
      <c r="TTE251" s="488"/>
      <c r="TTF251" s="488"/>
      <c r="TTG251" s="488"/>
      <c r="TTH251" s="488"/>
      <c r="TTI251" s="699" t="s">
        <v>10061</v>
      </c>
      <c r="TTJ251" s="700"/>
      <c r="TTK251" s="488"/>
      <c r="TTL251" s="488"/>
      <c r="TTM251" s="488"/>
      <c r="TTN251" s="488"/>
      <c r="TTO251" s="488"/>
      <c r="TTP251" s="488"/>
      <c r="TTQ251" s="699" t="s">
        <v>10061</v>
      </c>
      <c r="TTR251" s="700"/>
      <c r="TTS251" s="488"/>
      <c r="TTT251" s="488"/>
      <c r="TTU251" s="488"/>
      <c r="TTV251" s="488"/>
      <c r="TTW251" s="488"/>
      <c r="TTX251" s="488"/>
      <c r="TTY251" s="699" t="s">
        <v>10061</v>
      </c>
      <c r="TTZ251" s="700"/>
      <c r="TUA251" s="488"/>
      <c r="TUB251" s="488"/>
      <c r="TUC251" s="488"/>
      <c r="TUD251" s="488"/>
      <c r="TUE251" s="488"/>
      <c r="TUF251" s="488"/>
      <c r="TUG251" s="699" t="s">
        <v>10061</v>
      </c>
      <c r="TUH251" s="700"/>
      <c r="TUI251" s="488"/>
      <c r="TUJ251" s="488"/>
      <c r="TUK251" s="488"/>
      <c r="TUL251" s="488"/>
      <c r="TUM251" s="488"/>
      <c r="TUN251" s="488"/>
      <c r="TUO251" s="699" t="s">
        <v>10061</v>
      </c>
      <c r="TUP251" s="700"/>
      <c r="TUQ251" s="488"/>
      <c r="TUR251" s="488"/>
      <c r="TUS251" s="488"/>
      <c r="TUT251" s="488"/>
      <c r="TUU251" s="488"/>
      <c r="TUV251" s="488"/>
      <c r="TUW251" s="699" t="s">
        <v>10061</v>
      </c>
      <c r="TUX251" s="700"/>
      <c r="TUY251" s="488"/>
      <c r="TUZ251" s="488"/>
      <c r="TVA251" s="488"/>
      <c r="TVB251" s="488"/>
      <c r="TVC251" s="488"/>
      <c r="TVD251" s="488"/>
      <c r="TVE251" s="699" t="s">
        <v>10061</v>
      </c>
      <c r="TVF251" s="700"/>
      <c r="TVG251" s="488"/>
      <c r="TVH251" s="488"/>
      <c r="TVI251" s="488"/>
      <c r="TVJ251" s="488"/>
      <c r="TVK251" s="488"/>
      <c r="TVL251" s="488"/>
      <c r="TVM251" s="699" t="s">
        <v>10061</v>
      </c>
      <c r="TVN251" s="700"/>
      <c r="TVO251" s="488"/>
      <c r="TVP251" s="488"/>
      <c r="TVQ251" s="488"/>
      <c r="TVR251" s="488"/>
      <c r="TVS251" s="488"/>
      <c r="TVT251" s="488"/>
      <c r="TVU251" s="699" t="s">
        <v>10061</v>
      </c>
      <c r="TVV251" s="700"/>
      <c r="TVW251" s="488"/>
      <c r="TVX251" s="488"/>
      <c r="TVY251" s="488"/>
      <c r="TVZ251" s="488"/>
      <c r="TWA251" s="488"/>
      <c r="TWB251" s="488"/>
      <c r="TWC251" s="699" t="s">
        <v>10061</v>
      </c>
      <c r="TWD251" s="700"/>
      <c r="TWE251" s="488"/>
      <c r="TWF251" s="488"/>
      <c r="TWG251" s="488"/>
      <c r="TWH251" s="488"/>
      <c r="TWI251" s="488"/>
      <c r="TWJ251" s="488"/>
      <c r="TWK251" s="699" t="s">
        <v>10061</v>
      </c>
      <c r="TWL251" s="700"/>
      <c r="TWM251" s="488"/>
      <c r="TWN251" s="488"/>
      <c r="TWO251" s="488"/>
      <c r="TWP251" s="488"/>
      <c r="TWQ251" s="488"/>
      <c r="TWR251" s="488"/>
      <c r="TWS251" s="699" t="s">
        <v>10061</v>
      </c>
      <c r="TWT251" s="700"/>
      <c r="TWU251" s="488"/>
      <c r="TWV251" s="488"/>
      <c r="TWW251" s="488"/>
      <c r="TWX251" s="488"/>
      <c r="TWY251" s="488"/>
      <c r="TWZ251" s="488"/>
      <c r="TXA251" s="699" t="s">
        <v>10061</v>
      </c>
      <c r="TXB251" s="700"/>
      <c r="TXC251" s="488"/>
      <c r="TXD251" s="488"/>
      <c r="TXE251" s="488"/>
      <c r="TXF251" s="488"/>
      <c r="TXG251" s="488"/>
      <c r="TXH251" s="488"/>
      <c r="TXI251" s="699" t="s">
        <v>10061</v>
      </c>
      <c r="TXJ251" s="700"/>
      <c r="TXK251" s="488"/>
      <c r="TXL251" s="488"/>
      <c r="TXM251" s="488"/>
      <c r="TXN251" s="488"/>
      <c r="TXO251" s="488"/>
      <c r="TXP251" s="488"/>
      <c r="TXQ251" s="699" t="s">
        <v>10061</v>
      </c>
      <c r="TXR251" s="700"/>
      <c r="TXS251" s="488"/>
      <c r="TXT251" s="488"/>
      <c r="TXU251" s="488"/>
      <c r="TXV251" s="488"/>
      <c r="TXW251" s="488"/>
      <c r="TXX251" s="488"/>
      <c r="TXY251" s="699" t="s">
        <v>10061</v>
      </c>
      <c r="TXZ251" s="700"/>
      <c r="TYA251" s="488"/>
      <c r="TYB251" s="488"/>
      <c r="TYC251" s="488"/>
      <c r="TYD251" s="488"/>
      <c r="TYE251" s="488"/>
      <c r="TYF251" s="488"/>
      <c r="TYG251" s="699" t="s">
        <v>10061</v>
      </c>
      <c r="TYH251" s="700"/>
      <c r="TYI251" s="488"/>
      <c r="TYJ251" s="488"/>
      <c r="TYK251" s="488"/>
      <c r="TYL251" s="488"/>
      <c r="TYM251" s="488"/>
      <c r="TYN251" s="488"/>
      <c r="TYO251" s="699" t="s">
        <v>10061</v>
      </c>
      <c r="TYP251" s="700"/>
      <c r="TYQ251" s="488"/>
      <c r="TYR251" s="488"/>
      <c r="TYS251" s="488"/>
      <c r="TYT251" s="488"/>
      <c r="TYU251" s="488"/>
      <c r="TYV251" s="488"/>
      <c r="TYW251" s="699" t="s">
        <v>10061</v>
      </c>
      <c r="TYX251" s="700"/>
      <c r="TYY251" s="488"/>
      <c r="TYZ251" s="488"/>
      <c r="TZA251" s="488"/>
      <c r="TZB251" s="488"/>
      <c r="TZC251" s="488"/>
      <c r="TZD251" s="488"/>
      <c r="TZE251" s="699" t="s">
        <v>10061</v>
      </c>
      <c r="TZF251" s="700"/>
      <c r="TZG251" s="488"/>
      <c r="TZH251" s="488"/>
      <c r="TZI251" s="488"/>
      <c r="TZJ251" s="488"/>
      <c r="TZK251" s="488"/>
      <c r="TZL251" s="488"/>
      <c r="TZM251" s="699" t="s">
        <v>10061</v>
      </c>
      <c r="TZN251" s="700"/>
      <c r="TZO251" s="488"/>
      <c r="TZP251" s="488"/>
      <c r="TZQ251" s="488"/>
      <c r="TZR251" s="488"/>
      <c r="TZS251" s="488"/>
      <c r="TZT251" s="488"/>
      <c r="TZU251" s="699" t="s">
        <v>10061</v>
      </c>
      <c r="TZV251" s="700"/>
      <c r="TZW251" s="488"/>
      <c r="TZX251" s="488"/>
      <c r="TZY251" s="488"/>
      <c r="TZZ251" s="488"/>
      <c r="UAA251" s="488"/>
      <c r="UAB251" s="488"/>
      <c r="UAC251" s="699" t="s">
        <v>10061</v>
      </c>
      <c r="UAD251" s="700"/>
      <c r="UAE251" s="488"/>
      <c r="UAF251" s="488"/>
      <c r="UAG251" s="488"/>
      <c r="UAH251" s="488"/>
      <c r="UAI251" s="488"/>
      <c r="UAJ251" s="488"/>
      <c r="UAK251" s="699" t="s">
        <v>10061</v>
      </c>
      <c r="UAL251" s="700"/>
      <c r="UAM251" s="488"/>
      <c r="UAN251" s="488"/>
      <c r="UAO251" s="488"/>
      <c r="UAP251" s="488"/>
      <c r="UAQ251" s="488"/>
      <c r="UAR251" s="488"/>
      <c r="UAS251" s="699" t="s">
        <v>10061</v>
      </c>
      <c r="UAT251" s="700"/>
      <c r="UAU251" s="488"/>
      <c r="UAV251" s="488"/>
      <c r="UAW251" s="488"/>
      <c r="UAX251" s="488"/>
      <c r="UAY251" s="488"/>
      <c r="UAZ251" s="488"/>
      <c r="UBA251" s="699" t="s">
        <v>10061</v>
      </c>
      <c r="UBB251" s="700"/>
      <c r="UBC251" s="488"/>
      <c r="UBD251" s="488"/>
      <c r="UBE251" s="488"/>
      <c r="UBF251" s="488"/>
      <c r="UBG251" s="488"/>
      <c r="UBH251" s="488"/>
      <c r="UBI251" s="699" t="s">
        <v>10061</v>
      </c>
      <c r="UBJ251" s="700"/>
      <c r="UBK251" s="488"/>
      <c r="UBL251" s="488"/>
      <c r="UBM251" s="488"/>
      <c r="UBN251" s="488"/>
      <c r="UBO251" s="488"/>
      <c r="UBP251" s="488"/>
      <c r="UBQ251" s="699" t="s">
        <v>10061</v>
      </c>
      <c r="UBR251" s="700"/>
      <c r="UBS251" s="488"/>
      <c r="UBT251" s="488"/>
      <c r="UBU251" s="488"/>
      <c r="UBV251" s="488"/>
      <c r="UBW251" s="488"/>
      <c r="UBX251" s="488"/>
      <c r="UBY251" s="699" t="s">
        <v>10061</v>
      </c>
      <c r="UBZ251" s="700"/>
      <c r="UCA251" s="488"/>
      <c r="UCB251" s="488"/>
      <c r="UCC251" s="488"/>
      <c r="UCD251" s="488"/>
      <c r="UCE251" s="488"/>
      <c r="UCF251" s="488"/>
      <c r="UCG251" s="699" t="s">
        <v>10061</v>
      </c>
      <c r="UCH251" s="700"/>
      <c r="UCI251" s="488"/>
      <c r="UCJ251" s="488"/>
      <c r="UCK251" s="488"/>
      <c r="UCL251" s="488"/>
      <c r="UCM251" s="488"/>
      <c r="UCN251" s="488"/>
      <c r="UCO251" s="699" t="s">
        <v>10061</v>
      </c>
      <c r="UCP251" s="700"/>
      <c r="UCQ251" s="488"/>
      <c r="UCR251" s="488"/>
      <c r="UCS251" s="488"/>
      <c r="UCT251" s="488"/>
      <c r="UCU251" s="488"/>
      <c r="UCV251" s="488"/>
      <c r="UCW251" s="699" t="s">
        <v>10061</v>
      </c>
      <c r="UCX251" s="700"/>
      <c r="UCY251" s="488"/>
      <c r="UCZ251" s="488"/>
      <c r="UDA251" s="488"/>
      <c r="UDB251" s="488"/>
      <c r="UDC251" s="488"/>
      <c r="UDD251" s="488"/>
      <c r="UDE251" s="699" t="s">
        <v>10061</v>
      </c>
      <c r="UDF251" s="700"/>
      <c r="UDG251" s="488"/>
      <c r="UDH251" s="488"/>
      <c r="UDI251" s="488"/>
      <c r="UDJ251" s="488"/>
      <c r="UDK251" s="488"/>
      <c r="UDL251" s="488"/>
      <c r="UDM251" s="699" t="s">
        <v>10061</v>
      </c>
      <c r="UDN251" s="700"/>
      <c r="UDO251" s="488"/>
      <c r="UDP251" s="488"/>
      <c r="UDQ251" s="488"/>
      <c r="UDR251" s="488"/>
      <c r="UDS251" s="488"/>
      <c r="UDT251" s="488"/>
      <c r="UDU251" s="699" t="s">
        <v>10061</v>
      </c>
      <c r="UDV251" s="700"/>
      <c r="UDW251" s="488"/>
      <c r="UDX251" s="488"/>
      <c r="UDY251" s="488"/>
      <c r="UDZ251" s="488"/>
      <c r="UEA251" s="488"/>
      <c r="UEB251" s="488"/>
      <c r="UEC251" s="699" t="s">
        <v>10061</v>
      </c>
      <c r="UED251" s="700"/>
      <c r="UEE251" s="488"/>
      <c r="UEF251" s="488"/>
      <c r="UEG251" s="488"/>
      <c r="UEH251" s="488"/>
      <c r="UEI251" s="488"/>
      <c r="UEJ251" s="488"/>
      <c r="UEK251" s="699" t="s">
        <v>10061</v>
      </c>
      <c r="UEL251" s="700"/>
      <c r="UEM251" s="488"/>
      <c r="UEN251" s="488"/>
      <c r="UEO251" s="488"/>
      <c r="UEP251" s="488"/>
      <c r="UEQ251" s="488"/>
      <c r="UER251" s="488"/>
      <c r="UES251" s="699" t="s">
        <v>10061</v>
      </c>
      <c r="UET251" s="700"/>
      <c r="UEU251" s="488"/>
      <c r="UEV251" s="488"/>
      <c r="UEW251" s="488"/>
      <c r="UEX251" s="488"/>
      <c r="UEY251" s="488"/>
      <c r="UEZ251" s="488"/>
      <c r="UFA251" s="699" t="s">
        <v>10061</v>
      </c>
      <c r="UFB251" s="700"/>
      <c r="UFC251" s="488"/>
      <c r="UFD251" s="488"/>
      <c r="UFE251" s="488"/>
      <c r="UFF251" s="488"/>
      <c r="UFG251" s="488"/>
      <c r="UFH251" s="488"/>
      <c r="UFI251" s="699" t="s">
        <v>10061</v>
      </c>
      <c r="UFJ251" s="700"/>
      <c r="UFK251" s="488"/>
      <c r="UFL251" s="488"/>
      <c r="UFM251" s="488"/>
      <c r="UFN251" s="488"/>
      <c r="UFO251" s="488"/>
      <c r="UFP251" s="488"/>
      <c r="UFQ251" s="699" t="s">
        <v>10061</v>
      </c>
      <c r="UFR251" s="700"/>
      <c r="UFS251" s="488"/>
      <c r="UFT251" s="488"/>
      <c r="UFU251" s="488"/>
      <c r="UFV251" s="488"/>
      <c r="UFW251" s="488"/>
      <c r="UFX251" s="488"/>
      <c r="UFY251" s="699" t="s">
        <v>10061</v>
      </c>
      <c r="UFZ251" s="700"/>
      <c r="UGA251" s="488"/>
      <c r="UGB251" s="488"/>
      <c r="UGC251" s="488"/>
      <c r="UGD251" s="488"/>
      <c r="UGE251" s="488"/>
      <c r="UGF251" s="488"/>
      <c r="UGG251" s="699" t="s">
        <v>10061</v>
      </c>
      <c r="UGH251" s="700"/>
      <c r="UGI251" s="488"/>
      <c r="UGJ251" s="488"/>
      <c r="UGK251" s="488"/>
      <c r="UGL251" s="488"/>
      <c r="UGM251" s="488"/>
      <c r="UGN251" s="488"/>
      <c r="UGO251" s="699" t="s">
        <v>10061</v>
      </c>
      <c r="UGP251" s="700"/>
      <c r="UGQ251" s="488"/>
      <c r="UGR251" s="488"/>
      <c r="UGS251" s="488"/>
      <c r="UGT251" s="488"/>
      <c r="UGU251" s="488"/>
      <c r="UGV251" s="488"/>
      <c r="UGW251" s="699" t="s">
        <v>10061</v>
      </c>
      <c r="UGX251" s="700"/>
      <c r="UGY251" s="488"/>
      <c r="UGZ251" s="488"/>
      <c r="UHA251" s="488"/>
      <c r="UHB251" s="488"/>
      <c r="UHC251" s="488"/>
      <c r="UHD251" s="488"/>
      <c r="UHE251" s="699" t="s">
        <v>10061</v>
      </c>
      <c r="UHF251" s="700"/>
      <c r="UHG251" s="488"/>
      <c r="UHH251" s="488"/>
      <c r="UHI251" s="488"/>
      <c r="UHJ251" s="488"/>
      <c r="UHK251" s="488"/>
      <c r="UHL251" s="488"/>
      <c r="UHM251" s="699" t="s">
        <v>10061</v>
      </c>
      <c r="UHN251" s="700"/>
      <c r="UHO251" s="488"/>
      <c r="UHP251" s="488"/>
      <c r="UHQ251" s="488"/>
      <c r="UHR251" s="488"/>
      <c r="UHS251" s="488"/>
      <c r="UHT251" s="488"/>
      <c r="UHU251" s="699" t="s">
        <v>10061</v>
      </c>
      <c r="UHV251" s="700"/>
      <c r="UHW251" s="488"/>
      <c r="UHX251" s="488"/>
      <c r="UHY251" s="488"/>
      <c r="UHZ251" s="488"/>
      <c r="UIA251" s="488"/>
      <c r="UIB251" s="488"/>
      <c r="UIC251" s="699" t="s">
        <v>10061</v>
      </c>
      <c r="UID251" s="700"/>
      <c r="UIE251" s="488"/>
      <c r="UIF251" s="488"/>
      <c r="UIG251" s="488"/>
      <c r="UIH251" s="488"/>
      <c r="UII251" s="488"/>
      <c r="UIJ251" s="488"/>
      <c r="UIK251" s="699" t="s">
        <v>10061</v>
      </c>
      <c r="UIL251" s="700"/>
      <c r="UIM251" s="488"/>
      <c r="UIN251" s="488"/>
      <c r="UIO251" s="488"/>
      <c r="UIP251" s="488"/>
      <c r="UIQ251" s="488"/>
      <c r="UIR251" s="488"/>
      <c r="UIS251" s="699" t="s">
        <v>10061</v>
      </c>
      <c r="UIT251" s="700"/>
      <c r="UIU251" s="488"/>
      <c r="UIV251" s="488"/>
      <c r="UIW251" s="488"/>
      <c r="UIX251" s="488"/>
      <c r="UIY251" s="488"/>
      <c r="UIZ251" s="488"/>
      <c r="UJA251" s="699" t="s">
        <v>10061</v>
      </c>
      <c r="UJB251" s="700"/>
      <c r="UJC251" s="488"/>
      <c r="UJD251" s="488"/>
      <c r="UJE251" s="488"/>
      <c r="UJF251" s="488"/>
      <c r="UJG251" s="488"/>
      <c r="UJH251" s="488"/>
      <c r="UJI251" s="699" t="s">
        <v>10061</v>
      </c>
      <c r="UJJ251" s="700"/>
      <c r="UJK251" s="488"/>
      <c r="UJL251" s="488"/>
      <c r="UJM251" s="488"/>
      <c r="UJN251" s="488"/>
      <c r="UJO251" s="488"/>
      <c r="UJP251" s="488"/>
      <c r="UJQ251" s="699" t="s">
        <v>10061</v>
      </c>
      <c r="UJR251" s="700"/>
      <c r="UJS251" s="488"/>
      <c r="UJT251" s="488"/>
      <c r="UJU251" s="488"/>
      <c r="UJV251" s="488"/>
      <c r="UJW251" s="488"/>
      <c r="UJX251" s="488"/>
      <c r="UJY251" s="699" t="s">
        <v>10061</v>
      </c>
      <c r="UJZ251" s="700"/>
      <c r="UKA251" s="488"/>
      <c r="UKB251" s="488"/>
      <c r="UKC251" s="488"/>
      <c r="UKD251" s="488"/>
      <c r="UKE251" s="488"/>
      <c r="UKF251" s="488"/>
      <c r="UKG251" s="699" t="s">
        <v>10061</v>
      </c>
      <c r="UKH251" s="700"/>
      <c r="UKI251" s="488"/>
      <c r="UKJ251" s="488"/>
      <c r="UKK251" s="488"/>
      <c r="UKL251" s="488"/>
      <c r="UKM251" s="488"/>
      <c r="UKN251" s="488"/>
      <c r="UKO251" s="699" t="s">
        <v>10061</v>
      </c>
      <c r="UKP251" s="700"/>
      <c r="UKQ251" s="488"/>
      <c r="UKR251" s="488"/>
      <c r="UKS251" s="488"/>
      <c r="UKT251" s="488"/>
      <c r="UKU251" s="488"/>
      <c r="UKV251" s="488"/>
      <c r="UKW251" s="699" t="s">
        <v>10061</v>
      </c>
      <c r="UKX251" s="700"/>
      <c r="UKY251" s="488"/>
      <c r="UKZ251" s="488"/>
      <c r="ULA251" s="488"/>
      <c r="ULB251" s="488"/>
      <c r="ULC251" s="488"/>
      <c r="ULD251" s="488"/>
      <c r="ULE251" s="699" t="s">
        <v>10061</v>
      </c>
      <c r="ULF251" s="700"/>
      <c r="ULG251" s="488"/>
      <c r="ULH251" s="488"/>
      <c r="ULI251" s="488"/>
      <c r="ULJ251" s="488"/>
      <c r="ULK251" s="488"/>
      <c r="ULL251" s="488"/>
      <c r="ULM251" s="699" t="s">
        <v>10061</v>
      </c>
      <c r="ULN251" s="700"/>
      <c r="ULO251" s="488"/>
      <c r="ULP251" s="488"/>
      <c r="ULQ251" s="488"/>
      <c r="ULR251" s="488"/>
      <c r="ULS251" s="488"/>
      <c r="ULT251" s="488"/>
      <c r="ULU251" s="699" t="s">
        <v>10061</v>
      </c>
      <c r="ULV251" s="700"/>
      <c r="ULW251" s="488"/>
      <c r="ULX251" s="488"/>
      <c r="ULY251" s="488"/>
      <c r="ULZ251" s="488"/>
      <c r="UMA251" s="488"/>
      <c r="UMB251" s="488"/>
      <c r="UMC251" s="699" t="s">
        <v>10061</v>
      </c>
      <c r="UMD251" s="700"/>
      <c r="UME251" s="488"/>
      <c r="UMF251" s="488"/>
      <c r="UMG251" s="488"/>
      <c r="UMH251" s="488"/>
      <c r="UMI251" s="488"/>
      <c r="UMJ251" s="488"/>
      <c r="UMK251" s="699" t="s">
        <v>10061</v>
      </c>
      <c r="UML251" s="700"/>
      <c r="UMM251" s="488"/>
      <c r="UMN251" s="488"/>
      <c r="UMO251" s="488"/>
      <c r="UMP251" s="488"/>
      <c r="UMQ251" s="488"/>
      <c r="UMR251" s="488"/>
      <c r="UMS251" s="699" t="s">
        <v>10061</v>
      </c>
      <c r="UMT251" s="700"/>
      <c r="UMU251" s="488"/>
      <c r="UMV251" s="488"/>
      <c r="UMW251" s="488"/>
      <c r="UMX251" s="488"/>
      <c r="UMY251" s="488"/>
      <c r="UMZ251" s="488"/>
      <c r="UNA251" s="699" t="s">
        <v>10061</v>
      </c>
      <c r="UNB251" s="700"/>
      <c r="UNC251" s="488"/>
      <c r="UND251" s="488"/>
      <c r="UNE251" s="488"/>
      <c r="UNF251" s="488"/>
      <c r="UNG251" s="488"/>
      <c r="UNH251" s="488"/>
      <c r="UNI251" s="699" t="s">
        <v>10061</v>
      </c>
      <c r="UNJ251" s="700"/>
      <c r="UNK251" s="488"/>
      <c r="UNL251" s="488"/>
      <c r="UNM251" s="488"/>
      <c r="UNN251" s="488"/>
      <c r="UNO251" s="488"/>
      <c r="UNP251" s="488"/>
      <c r="UNQ251" s="699" t="s">
        <v>10061</v>
      </c>
      <c r="UNR251" s="700"/>
      <c r="UNS251" s="488"/>
      <c r="UNT251" s="488"/>
      <c r="UNU251" s="488"/>
      <c r="UNV251" s="488"/>
      <c r="UNW251" s="488"/>
      <c r="UNX251" s="488"/>
      <c r="UNY251" s="699" t="s">
        <v>10061</v>
      </c>
      <c r="UNZ251" s="700"/>
      <c r="UOA251" s="488"/>
      <c r="UOB251" s="488"/>
      <c r="UOC251" s="488"/>
      <c r="UOD251" s="488"/>
      <c r="UOE251" s="488"/>
      <c r="UOF251" s="488"/>
      <c r="UOG251" s="699" t="s">
        <v>10061</v>
      </c>
      <c r="UOH251" s="700"/>
      <c r="UOI251" s="488"/>
      <c r="UOJ251" s="488"/>
      <c r="UOK251" s="488"/>
      <c r="UOL251" s="488"/>
      <c r="UOM251" s="488"/>
      <c r="UON251" s="488"/>
      <c r="UOO251" s="699" t="s">
        <v>10061</v>
      </c>
      <c r="UOP251" s="700"/>
      <c r="UOQ251" s="488"/>
      <c r="UOR251" s="488"/>
      <c r="UOS251" s="488"/>
      <c r="UOT251" s="488"/>
      <c r="UOU251" s="488"/>
      <c r="UOV251" s="488"/>
      <c r="UOW251" s="699" t="s">
        <v>10061</v>
      </c>
      <c r="UOX251" s="700"/>
      <c r="UOY251" s="488"/>
      <c r="UOZ251" s="488"/>
      <c r="UPA251" s="488"/>
      <c r="UPB251" s="488"/>
      <c r="UPC251" s="488"/>
      <c r="UPD251" s="488"/>
      <c r="UPE251" s="699" t="s">
        <v>10061</v>
      </c>
      <c r="UPF251" s="700"/>
      <c r="UPG251" s="488"/>
      <c r="UPH251" s="488"/>
      <c r="UPI251" s="488"/>
      <c r="UPJ251" s="488"/>
      <c r="UPK251" s="488"/>
      <c r="UPL251" s="488"/>
      <c r="UPM251" s="699" t="s">
        <v>10061</v>
      </c>
      <c r="UPN251" s="700"/>
      <c r="UPO251" s="488"/>
      <c r="UPP251" s="488"/>
      <c r="UPQ251" s="488"/>
      <c r="UPR251" s="488"/>
      <c r="UPS251" s="488"/>
      <c r="UPT251" s="488"/>
      <c r="UPU251" s="699" t="s">
        <v>10061</v>
      </c>
      <c r="UPV251" s="700"/>
      <c r="UPW251" s="488"/>
      <c r="UPX251" s="488"/>
      <c r="UPY251" s="488"/>
      <c r="UPZ251" s="488"/>
      <c r="UQA251" s="488"/>
      <c r="UQB251" s="488"/>
      <c r="UQC251" s="699" t="s">
        <v>10061</v>
      </c>
      <c r="UQD251" s="700"/>
      <c r="UQE251" s="488"/>
      <c r="UQF251" s="488"/>
      <c r="UQG251" s="488"/>
      <c r="UQH251" s="488"/>
      <c r="UQI251" s="488"/>
      <c r="UQJ251" s="488"/>
      <c r="UQK251" s="699" t="s">
        <v>10061</v>
      </c>
      <c r="UQL251" s="700"/>
      <c r="UQM251" s="488"/>
      <c r="UQN251" s="488"/>
      <c r="UQO251" s="488"/>
      <c r="UQP251" s="488"/>
      <c r="UQQ251" s="488"/>
      <c r="UQR251" s="488"/>
      <c r="UQS251" s="699" t="s">
        <v>10061</v>
      </c>
      <c r="UQT251" s="700"/>
      <c r="UQU251" s="488"/>
      <c r="UQV251" s="488"/>
      <c r="UQW251" s="488"/>
      <c r="UQX251" s="488"/>
      <c r="UQY251" s="488"/>
      <c r="UQZ251" s="488"/>
      <c r="URA251" s="699" t="s">
        <v>10061</v>
      </c>
      <c r="URB251" s="700"/>
      <c r="URC251" s="488"/>
      <c r="URD251" s="488"/>
      <c r="URE251" s="488"/>
      <c r="URF251" s="488"/>
      <c r="URG251" s="488"/>
      <c r="URH251" s="488"/>
      <c r="URI251" s="699" t="s">
        <v>10061</v>
      </c>
      <c r="URJ251" s="700"/>
      <c r="URK251" s="488"/>
      <c r="URL251" s="488"/>
      <c r="URM251" s="488"/>
      <c r="URN251" s="488"/>
      <c r="URO251" s="488"/>
      <c r="URP251" s="488"/>
      <c r="URQ251" s="699" t="s">
        <v>10061</v>
      </c>
      <c r="URR251" s="700"/>
      <c r="URS251" s="488"/>
      <c r="URT251" s="488"/>
      <c r="URU251" s="488"/>
      <c r="URV251" s="488"/>
      <c r="URW251" s="488"/>
      <c r="URX251" s="488"/>
      <c r="URY251" s="699" t="s">
        <v>10061</v>
      </c>
      <c r="URZ251" s="700"/>
      <c r="USA251" s="488"/>
      <c r="USB251" s="488"/>
      <c r="USC251" s="488"/>
      <c r="USD251" s="488"/>
      <c r="USE251" s="488"/>
      <c r="USF251" s="488"/>
      <c r="USG251" s="699" t="s">
        <v>10061</v>
      </c>
      <c r="USH251" s="700"/>
      <c r="USI251" s="488"/>
      <c r="USJ251" s="488"/>
      <c r="USK251" s="488"/>
      <c r="USL251" s="488"/>
      <c r="USM251" s="488"/>
      <c r="USN251" s="488"/>
      <c r="USO251" s="699" t="s">
        <v>10061</v>
      </c>
      <c r="USP251" s="700"/>
      <c r="USQ251" s="488"/>
      <c r="USR251" s="488"/>
      <c r="USS251" s="488"/>
      <c r="UST251" s="488"/>
      <c r="USU251" s="488"/>
      <c r="USV251" s="488"/>
      <c r="USW251" s="699" t="s">
        <v>10061</v>
      </c>
      <c r="USX251" s="700"/>
      <c r="USY251" s="488"/>
      <c r="USZ251" s="488"/>
      <c r="UTA251" s="488"/>
      <c r="UTB251" s="488"/>
      <c r="UTC251" s="488"/>
      <c r="UTD251" s="488"/>
      <c r="UTE251" s="699" t="s">
        <v>10061</v>
      </c>
      <c r="UTF251" s="700"/>
      <c r="UTG251" s="488"/>
      <c r="UTH251" s="488"/>
      <c r="UTI251" s="488"/>
      <c r="UTJ251" s="488"/>
      <c r="UTK251" s="488"/>
      <c r="UTL251" s="488"/>
      <c r="UTM251" s="699" t="s">
        <v>10061</v>
      </c>
      <c r="UTN251" s="700"/>
      <c r="UTO251" s="488"/>
      <c r="UTP251" s="488"/>
      <c r="UTQ251" s="488"/>
      <c r="UTR251" s="488"/>
      <c r="UTS251" s="488"/>
      <c r="UTT251" s="488"/>
      <c r="UTU251" s="699" t="s">
        <v>10061</v>
      </c>
      <c r="UTV251" s="700"/>
      <c r="UTW251" s="488"/>
      <c r="UTX251" s="488"/>
      <c r="UTY251" s="488"/>
      <c r="UTZ251" s="488"/>
      <c r="UUA251" s="488"/>
      <c r="UUB251" s="488"/>
      <c r="UUC251" s="699" t="s">
        <v>10061</v>
      </c>
      <c r="UUD251" s="700"/>
      <c r="UUE251" s="488"/>
      <c r="UUF251" s="488"/>
      <c r="UUG251" s="488"/>
      <c r="UUH251" s="488"/>
      <c r="UUI251" s="488"/>
      <c r="UUJ251" s="488"/>
      <c r="UUK251" s="699" t="s">
        <v>10061</v>
      </c>
      <c r="UUL251" s="700"/>
      <c r="UUM251" s="488"/>
      <c r="UUN251" s="488"/>
      <c r="UUO251" s="488"/>
      <c r="UUP251" s="488"/>
      <c r="UUQ251" s="488"/>
      <c r="UUR251" s="488"/>
      <c r="UUS251" s="699" t="s">
        <v>10061</v>
      </c>
      <c r="UUT251" s="700"/>
      <c r="UUU251" s="488"/>
      <c r="UUV251" s="488"/>
      <c r="UUW251" s="488"/>
      <c r="UUX251" s="488"/>
      <c r="UUY251" s="488"/>
      <c r="UUZ251" s="488"/>
      <c r="UVA251" s="699" t="s">
        <v>10061</v>
      </c>
      <c r="UVB251" s="700"/>
      <c r="UVC251" s="488"/>
      <c r="UVD251" s="488"/>
      <c r="UVE251" s="488"/>
      <c r="UVF251" s="488"/>
      <c r="UVG251" s="488"/>
      <c r="UVH251" s="488"/>
      <c r="UVI251" s="699" t="s">
        <v>10061</v>
      </c>
      <c r="UVJ251" s="700"/>
      <c r="UVK251" s="488"/>
      <c r="UVL251" s="488"/>
      <c r="UVM251" s="488"/>
      <c r="UVN251" s="488"/>
      <c r="UVO251" s="488"/>
      <c r="UVP251" s="488"/>
      <c r="UVQ251" s="699" t="s">
        <v>10061</v>
      </c>
      <c r="UVR251" s="700"/>
      <c r="UVS251" s="488"/>
      <c r="UVT251" s="488"/>
      <c r="UVU251" s="488"/>
      <c r="UVV251" s="488"/>
      <c r="UVW251" s="488"/>
      <c r="UVX251" s="488"/>
      <c r="UVY251" s="699" t="s">
        <v>10061</v>
      </c>
      <c r="UVZ251" s="700"/>
      <c r="UWA251" s="488"/>
      <c r="UWB251" s="488"/>
      <c r="UWC251" s="488"/>
      <c r="UWD251" s="488"/>
      <c r="UWE251" s="488"/>
      <c r="UWF251" s="488"/>
      <c r="UWG251" s="699" t="s">
        <v>10061</v>
      </c>
      <c r="UWH251" s="700"/>
      <c r="UWI251" s="488"/>
      <c r="UWJ251" s="488"/>
      <c r="UWK251" s="488"/>
      <c r="UWL251" s="488"/>
      <c r="UWM251" s="488"/>
      <c r="UWN251" s="488"/>
      <c r="UWO251" s="699" t="s">
        <v>10061</v>
      </c>
      <c r="UWP251" s="700"/>
      <c r="UWQ251" s="488"/>
      <c r="UWR251" s="488"/>
      <c r="UWS251" s="488"/>
      <c r="UWT251" s="488"/>
      <c r="UWU251" s="488"/>
      <c r="UWV251" s="488"/>
      <c r="UWW251" s="699" t="s">
        <v>10061</v>
      </c>
      <c r="UWX251" s="700"/>
      <c r="UWY251" s="488"/>
      <c r="UWZ251" s="488"/>
      <c r="UXA251" s="488"/>
      <c r="UXB251" s="488"/>
      <c r="UXC251" s="488"/>
      <c r="UXD251" s="488"/>
      <c r="UXE251" s="699" t="s">
        <v>10061</v>
      </c>
      <c r="UXF251" s="700"/>
      <c r="UXG251" s="488"/>
      <c r="UXH251" s="488"/>
      <c r="UXI251" s="488"/>
      <c r="UXJ251" s="488"/>
      <c r="UXK251" s="488"/>
      <c r="UXL251" s="488"/>
      <c r="UXM251" s="699" t="s">
        <v>10061</v>
      </c>
      <c r="UXN251" s="700"/>
      <c r="UXO251" s="488"/>
      <c r="UXP251" s="488"/>
      <c r="UXQ251" s="488"/>
      <c r="UXR251" s="488"/>
      <c r="UXS251" s="488"/>
      <c r="UXT251" s="488"/>
      <c r="UXU251" s="699" t="s">
        <v>10061</v>
      </c>
      <c r="UXV251" s="700"/>
      <c r="UXW251" s="488"/>
      <c r="UXX251" s="488"/>
      <c r="UXY251" s="488"/>
      <c r="UXZ251" s="488"/>
      <c r="UYA251" s="488"/>
      <c r="UYB251" s="488"/>
      <c r="UYC251" s="699" t="s">
        <v>10061</v>
      </c>
      <c r="UYD251" s="700"/>
      <c r="UYE251" s="488"/>
      <c r="UYF251" s="488"/>
      <c r="UYG251" s="488"/>
      <c r="UYH251" s="488"/>
      <c r="UYI251" s="488"/>
      <c r="UYJ251" s="488"/>
      <c r="UYK251" s="699" t="s">
        <v>10061</v>
      </c>
      <c r="UYL251" s="700"/>
      <c r="UYM251" s="488"/>
      <c r="UYN251" s="488"/>
      <c r="UYO251" s="488"/>
      <c r="UYP251" s="488"/>
      <c r="UYQ251" s="488"/>
      <c r="UYR251" s="488"/>
      <c r="UYS251" s="699" t="s">
        <v>10061</v>
      </c>
      <c r="UYT251" s="700"/>
      <c r="UYU251" s="488"/>
      <c r="UYV251" s="488"/>
      <c r="UYW251" s="488"/>
      <c r="UYX251" s="488"/>
      <c r="UYY251" s="488"/>
      <c r="UYZ251" s="488"/>
      <c r="UZA251" s="699" t="s">
        <v>10061</v>
      </c>
      <c r="UZB251" s="700"/>
      <c r="UZC251" s="488"/>
      <c r="UZD251" s="488"/>
      <c r="UZE251" s="488"/>
      <c r="UZF251" s="488"/>
      <c r="UZG251" s="488"/>
      <c r="UZH251" s="488"/>
      <c r="UZI251" s="699" t="s">
        <v>10061</v>
      </c>
      <c r="UZJ251" s="700"/>
      <c r="UZK251" s="488"/>
      <c r="UZL251" s="488"/>
      <c r="UZM251" s="488"/>
      <c r="UZN251" s="488"/>
      <c r="UZO251" s="488"/>
      <c r="UZP251" s="488"/>
      <c r="UZQ251" s="699" t="s">
        <v>10061</v>
      </c>
      <c r="UZR251" s="700"/>
      <c r="UZS251" s="488"/>
      <c r="UZT251" s="488"/>
      <c r="UZU251" s="488"/>
      <c r="UZV251" s="488"/>
      <c r="UZW251" s="488"/>
      <c r="UZX251" s="488"/>
      <c r="UZY251" s="699" t="s">
        <v>10061</v>
      </c>
      <c r="UZZ251" s="700"/>
      <c r="VAA251" s="488"/>
      <c r="VAB251" s="488"/>
      <c r="VAC251" s="488"/>
      <c r="VAD251" s="488"/>
      <c r="VAE251" s="488"/>
      <c r="VAF251" s="488"/>
      <c r="VAG251" s="699" t="s">
        <v>10061</v>
      </c>
      <c r="VAH251" s="700"/>
      <c r="VAI251" s="488"/>
      <c r="VAJ251" s="488"/>
      <c r="VAK251" s="488"/>
      <c r="VAL251" s="488"/>
      <c r="VAM251" s="488"/>
      <c r="VAN251" s="488"/>
      <c r="VAO251" s="699" t="s">
        <v>10061</v>
      </c>
      <c r="VAP251" s="700"/>
      <c r="VAQ251" s="488"/>
      <c r="VAR251" s="488"/>
      <c r="VAS251" s="488"/>
      <c r="VAT251" s="488"/>
      <c r="VAU251" s="488"/>
      <c r="VAV251" s="488"/>
      <c r="VAW251" s="699" t="s">
        <v>10061</v>
      </c>
      <c r="VAX251" s="700"/>
      <c r="VAY251" s="488"/>
      <c r="VAZ251" s="488"/>
      <c r="VBA251" s="488"/>
      <c r="VBB251" s="488"/>
      <c r="VBC251" s="488"/>
      <c r="VBD251" s="488"/>
      <c r="VBE251" s="699" t="s">
        <v>10061</v>
      </c>
      <c r="VBF251" s="700"/>
      <c r="VBG251" s="488"/>
      <c r="VBH251" s="488"/>
      <c r="VBI251" s="488"/>
      <c r="VBJ251" s="488"/>
      <c r="VBK251" s="488"/>
      <c r="VBL251" s="488"/>
      <c r="VBM251" s="699" t="s">
        <v>10061</v>
      </c>
      <c r="VBN251" s="700"/>
      <c r="VBO251" s="488"/>
      <c r="VBP251" s="488"/>
      <c r="VBQ251" s="488"/>
      <c r="VBR251" s="488"/>
      <c r="VBS251" s="488"/>
      <c r="VBT251" s="488"/>
      <c r="VBU251" s="699" t="s">
        <v>10061</v>
      </c>
      <c r="VBV251" s="700"/>
      <c r="VBW251" s="488"/>
      <c r="VBX251" s="488"/>
      <c r="VBY251" s="488"/>
      <c r="VBZ251" s="488"/>
      <c r="VCA251" s="488"/>
      <c r="VCB251" s="488"/>
      <c r="VCC251" s="699" t="s">
        <v>10061</v>
      </c>
      <c r="VCD251" s="700"/>
      <c r="VCE251" s="488"/>
      <c r="VCF251" s="488"/>
      <c r="VCG251" s="488"/>
      <c r="VCH251" s="488"/>
      <c r="VCI251" s="488"/>
      <c r="VCJ251" s="488"/>
      <c r="VCK251" s="699" t="s">
        <v>10061</v>
      </c>
      <c r="VCL251" s="700"/>
      <c r="VCM251" s="488"/>
      <c r="VCN251" s="488"/>
      <c r="VCO251" s="488"/>
      <c r="VCP251" s="488"/>
      <c r="VCQ251" s="488"/>
      <c r="VCR251" s="488"/>
      <c r="VCS251" s="699" t="s">
        <v>10061</v>
      </c>
      <c r="VCT251" s="700"/>
      <c r="VCU251" s="488"/>
      <c r="VCV251" s="488"/>
      <c r="VCW251" s="488"/>
      <c r="VCX251" s="488"/>
      <c r="VCY251" s="488"/>
      <c r="VCZ251" s="488"/>
      <c r="VDA251" s="699" t="s">
        <v>10061</v>
      </c>
      <c r="VDB251" s="700"/>
      <c r="VDC251" s="488"/>
      <c r="VDD251" s="488"/>
      <c r="VDE251" s="488"/>
      <c r="VDF251" s="488"/>
      <c r="VDG251" s="488"/>
      <c r="VDH251" s="488"/>
      <c r="VDI251" s="699" t="s">
        <v>10061</v>
      </c>
      <c r="VDJ251" s="700"/>
      <c r="VDK251" s="488"/>
      <c r="VDL251" s="488"/>
      <c r="VDM251" s="488"/>
      <c r="VDN251" s="488"/>
      <c r="VDO251" s="488"/>
      <c r="VDP251" s="488"/>
      <c r="VDQ251" s="699" t="s">
        <v>10061</v>
      </c>
      <c r="VDR251" s="700"/>
      <c r="VDS251" s="488"/>
      <c r="VDT251" s="488"/>
      <c r="VDU251" s="488"/>
      <c r="VDV251" s="488"/>
      <c r="VDW251" s="488"/>
      <c r="VDX251" s="488"/>
      <c r="VDY251" s="699" t="s">
        <v>10061</v>
      </c>
      <c r="VDZ251" s="700"/>
      <c r="VEA251" s="488"/>
      <c r="VEB251" s="488"/>
      <c r="VEC251" s="488"/>
      <c r="VED251" s="488"/>
      <c r="VEE251" s="488"/>
      <c r="VEF251" s="488"/>
      <c r="VEG251" s="699" t="s">
        <v>10061</v>
      </c>
      <c r="VEH251" s="700"/>
      <c r="VEI251" s="488"/>
      <c r="VEJ251" s="488"/>
      <c r="VEK251" s="488"/>
      <c r="VEL251" s="488"/>
      <c r="VEM251" s="488"/>
      <c r="VEN251" s="488"/>
      <c r="VEO251" s="699" t="s">
        <v>10061</v>
      </c>
      <c r="VEP251" s="700"/>
      <c r="VEQ251" s="488"/>
      <c r="VER251" s="488"/>
      <c r="VES251" s="488"/>
      <c r="VET251" s="488"/>
      <c r="VEU251" s="488"/>
      <c r="VEV251" s="488"/>
      <c r="VEW251" s="699" t="s">
        <v>10061</v>
      </c>
      <c r="VEX251" s="700"/>
      <c r="VEY251" s="488"/>
      <c r="VEZ251" s="488"/>
      <c r="VFA251" s="488"/>
      <c r="VFB251" s="488"/>
      <c r="VFC251" s="488"/>
      <c r="VFD251" s="488"/>
      <c r="VFE251" s="699" t="s">
        <v>10061</v>
      </c>
      <c r="VFF251" s="700"/>
      <c r="VFG251" s="488"/>
      <c r="VFH251" s="488"/>
      <c r="VFI251" s="488"/>
      <c r="VFJ251" s="488"/>
      <c r="VFK251" s="488"/>
      <c r="VFL251" s="488"/>
      <c r="VFM251" s="699" t="s">
        <v>10061</v>
      </c>
      <c r="VFN251" s="700"/>
      <c r="VFO251" s="488"/>
      <c r="VFP251" s="488"/>
      <c r="VFQ251" s="488"/>
      <c r="VFR251" s="488"/>
      <c r="VFS251" s="488"/>
      <c r="VFT251" s="488"/>
      <c r="VFU251" s="699" t="s">
        <v>10061</v>
      </c>
      <c r="VFV251" s="700"/>
      <c r="VFW251" s="488"/>
      <c r="VFX251" s="488"/>
      <c r="VFY251" s="488"/>
      <c r="VFZ251" s="488"/>
      <c r="VGA251" s="488"/>
      <c r="VGB251" s="488"/>
      <c r="VGC251" s="699" t="s">
        <v>10061</v>
      </c>
      <c r="VGD251" s="700"/>
      <c r="VGE251" s="488"/>
      <c r="VGF251" s="488"/>
      <c r="VGG251" s="488"/>
      <c r="VGH251" s="488"/>
      <c r="VGI251" s="488"/>
      <c r="VGJ251" s="488"/>
      <c r="VGK251" s="699" t="s">
        <v>10061</v>
      </c>
      <c r="VGL251" s="700"/>
      <c r="VGM251" s="488"/>
      <c r="VGN251" s="488"/>
      <c r="VGO251" s="488"/>
      <c r="VGP251" s="488"/>
      <c r="VGQ251" s="488"/>
      <c r="VGR251" s="488"/>
      <c r="VGS251" s="699" t="s">
        <v>10061</v>
      </c>
      <c r="VGT251" s="700"/>
      <c r="VGU251" s="488"/>
      <c r="VGV251" s="488"/>
      <c r="VGW251" s="488"/>
      <c r="VGX251" s="488"/>
      <c r="VGY251" s="488"/>
      <c r="VGZ251" s="488"/>
      <c r="VHA251" s="699" t="s">
        <v>10061</v>
      </c>
      <c r="VHB251" s="700"/>
      <c r="VHC251" s="488"/>
      <c r="VHD251" s="488"/>
      <c r="VHE251" s="488"/>
      <c r="VHF251" s="488"/>
      <c r="VHG251" s="488"/>
      <c r="VHH251" s="488"/>
      <c r="VHI251" s="699" t="s">
        <v>10061</v>
      </c>
      <c r="VHJ251" s="700"/>
      <c r="VHK251" s="488"/>
      <c r="VHL251" s="488"/>
      <c r="VHM251" s="488"/>
      <c r="VHN251" s="488"/>
      <c r="VHO251" s="488"/>
      <c r="VHP251" s="488"/>
      <c r="VHQ251" s="699" t="s">
        <v>10061</v>
      </c>
      <c r="VHR251" s="700"/>
      <c r="VHS251" s="488"/>
      <c r="VHT251" s="488"/>
      <c r="VHU251" s="488"/>
      <c r="VHV251" s="488"/>
      <c r="VHW251" s="488"/>
      <c r="VHX251" s="488"/>
      <c r="VHY251" s="699" t="s">
        <v>10061</v>
      </c>
      <c r="VHZ251" s="700"/>
      <c r="VIA251" s="488"/>
      <c r="VIB251" s="488"/>
      <c r="VIC251" s="488"/>
      <c r="VID251" s="488"/>
      <c r="VIE251" s="488"/>
      <c r="VIF251" s="488"/>
      <c r="VIG251" s="699" t="s">
        <v>10061</v>
      </c>
      <c r="VIH251" s="700"/>
      <c r="VII251" s="488"/>
      <c r="VIJ251" s="488"/>
      <c r="VIK251" s="488"/>
      <c r="VIL251" s="488"/>
      <c r="VIM251" s="488"/>
      <c r="VIN251" s="488"/>
      <c r="VIO251" s="699" t="s">
        <v>10061</v>
      </c>
      <c r="VIP251" s="700"/>
      <c r="VIQ251" s="488"/>
      <c r="VIR251" s="488"/>
      <c r="VIS251" s="488"/>
      <c r="VIT251" s="488"/>
      <c r="VIU251" s="488"/>
      <c r="VIV251" s="488"/>
      <c r="VIW251" s="699" t="s">
        <v>10061</v>
      </c>
      <c r="VIX251" s="700"/>
      <c r="VIY251" s="488"/>
      <c r="VIZ251" s="488"/>
      <c r="VJA251" s="488"/>
      <c r="VJB251" s="488"/>
      <c r="VJC251" s="488"/>
      <c r="VJD251" s="488"/>
      <c r="VJE251" s="699" t="s">
        <v>10061</v>
      </c>
      <c r="VJF251" s="700"/>
      <c r="VJG251" s="488"/>
      <c r="VJH251" s="488"/>
      <c r="VJI251" s="488"/>
      <c r="VJJ251" s="488"/>
      <c r="VJK251" s="488"/>
      <c r="VJL251" s="488"/>
      <c r="VJM251" s="699" t="s">
        <v>10061</v>
      </c>
      <c r="VJN251" s="700"/>
      <c r="VJO251" s="488"/>
      <c r="VJP251" s="488"/>
      <c r="VJQ251" s="488"/>
      <c r="VJR251" s="488"/>
      <c r="VJS251" s="488"/>
      <c r="VJT251" s="488"/>
      <c r="VJU251" s="699" t="s">
        <v>10061</v>
      </c>
      <c r="VJV251" s="700"/>
      <c r="VJW251" s="488"/>
      <c r="VJX251" s="488"/>
      <c r="VJY251" s="488"/>
      <c r="VJZ251" s="488"/>
      <c r="VKA251" s="488"/>
      <c r="VKB251" s="488"/>
      <c r="VKC251" s="699" t="s">
        <v>10061</v>
      </c>
      <c r="VKD251" s="700"/>
      <c r="VKE251" s="488"/>
      <c r="VKF251" s="488"/>
      <c r="VKG251" s="488"/>
      <c r="VKH251" s="488"/>
      <c r="VKI251" s="488"/>
      <c r="VKJ251" s="488"/>
      <c r="VKK251" s="699" t="s">
        <v>10061</v>
      </c>
      <c r="VKL251" s="700"/>
      <c r="VKM251" s="488"/>
      <c r="VKN251" s="488"/>
      <c r="VKO251" s="488"/>
      <c r="VKP251" s="488"/>
      <c r="VKQ251" s="488"/>
      <c r="VKR251" s="488"/>
      <c r="VKS251" s="699" t="s">
        <v>10061</v>
      </c>
      <c r="VKT251" s="700"/>
      <c r="VKU251" s="488"/>
      <c r="VKV251" s="488"/>
      <c r="VKW251" s="488"/>
      <c r="VKX251" s="488"/>
      <c r="VKY251" s="488"/>
      <c r="VKZ251" s="488"/>
      <c r="VLA251" s="699" t="s">
        <v>10061</v>
      </c>
      <c r="VLB251" s="700"/>
      <c r="VLC251" s="488"/>
      <c r="VLD251" s="488"/>
      <c r="VLE251" s="488"/>
      <c r="VLF251" s="488"/>
      <c r="VLG251" s="488"/>
      <c r="VLH251" s="488"/>
      <c r="VLI251" s="699" t="s">
        <v>10061</v>
      </c>
      <c r="VLJ251" s="700"/>
      <c r="VLK251" s="488"/>
      <c r="VLL251" s="488"/>
      <c r="VLM251" s="488"/>
      <c r="VLN251" s="488"/>
      <c r="VLO251" s="488"/>
      <c r="VLP251" s="488"/>
      <c r="VLQ251" s="699" t="s">
        <v>10061</v>
      </c>
      <c r="VLR251" s="700"/>
      <c r="VLS251" s="488"/>
      <c r="VLT251" s="488"/>
      <c r="VLU251" s="488"/>
      <c r="VLV251" s="488"/>
      <c r="VLW251" s="488"/>
      <c r="VLX251" s="488"/>
      <c r="VLY251" s="699" t="s">
        <v>10061</v>
      </c>
      <c r="VLZ251" s="700"/>
      <c r="VMA251" s="488"/>
      <c r="VMB251" s="488"/>
      <c r="VMC251" s="488"/>
      <c r="VMD251" s="488"/>
      <c r="VME251" s="488"/>
      <c r="VMF251" s="488"/>
      <c r="VMG251" s="699" t="s">
        <v>10061</v>
      </c>
      <c r="VMH251" s="700"/>
      <c r="VMI251" s="488"/>
      <c r="VMJ251" s="488"/>
      <c r="VMK251" s="488"/>
      <c r="VML251" s="488"/>
      <c r="VMM251" s="488"/>
      <c r="VMN251" s="488"/>
      <c r="VMO251" s="699" t="s">
        <v>10061</v>
      </c>
      <c r="VMP251" s="700"/>
      <c r="VMQ251" s="488"/>
      <c r="VMR251" s="488"/>
      <c r="VMS251" s="488"/>
      <c r="VMT251" s="488"/>
      <c r="VMU251" s="488"/>
      <c r="VMV251" s="488"/>
      <c r="VMW251" s="699" t="s">
        <v>10061</v>
      </c>
      <c r="VMX251" s="700"/>
      <c r="VMY251" s="488"/>
      <c r="VMZ251" s="488"/>
      <c r="VNA251" s="488"/>
      <c r="VNB251" s="488"/>
      <c r="VNC251" s="488"/>
      <c r="VND251" s="488"/>
      <c r="VNE251" s="699" t="s">
        <v>10061</v>
      </c>
      <c r="VNF251" s="700"/>
      <c r="VNG251" s="488"/>
      <c r="VNH251" s="488"/>
      <c r="VNI251" s="488"/>
      <c r="VNJ251" s="488"/>
      <c r="VNK251" s="488"/>
      <c r="VNL251" s="488"/>
      <c r="VNM251" s="699" t="s">
        <v>10061</v>
      </c>
      <c r="VNN251" s="700"/>
      <c r="VNO251" s="488"/>
      <c r="VNP251" s="488"/>
      <c r="VNQ251" s="488"/>
      <c r="VNR251" s="488"/>
      <c r="VNS251" s="488"/>
      <c r="VNT251" s="488"/>
      <c r="VNU251" s="699" t="s">
        <v>10061</v>
      </c>
      <c r="VNV251" s="700"/>
      <c r="VNW251" s="488"/>
      <c r="VNX251" s="488"/>
      <c r="VNY251" s="488"/>
      <c r="VNZ251" s="488"/>
      <c r="VOA251" s="488"/>
      <c r="VOB251" s="488"/>
      <c r="VOC251" s="699" t="s">
        <v>10061</v>
      </c>
      <c r="VOD251" s="700"/>
      <c r="VOE251" s="488"/>
      <c r="VOF251" s="488"/>
      <c r="VOG251" s="488"/>
      <c r="VOH251" s="488"/>
      <c r="VOI251" s="488"/>
      <c r="VOJ251" s="488"/>
      <c r="VOK251" s="699" t="s">
        <v>10061</v>
      </c>
      <c r="VOL251" s="700"/>
      <c r="VOM251" s="488"/>
      <c r="VON251" s="488"/>
      <c r="VOO251" s="488"/>
      <c r="VOP251" s="488"/>
      <c r="VOQ251" s="488"/>
      <c r="VOR251" s="488"/>
      <c r="VOS251" s="699" t="s">
        <v>10061</v>
      </c>
      <c r="VOT251" s="700"/>
      <c r="VOU251" s="488"/>
      <c r="VOV251" s="488"/>
      <c r="VOW251" s="488"/>
      <c r="VOX251" s="488"/>
      <c r="VOY251" s="488"/>
      <c r="VOZ251" s="488"/>
      <c r="VPA251" s="699" t="s">
        <v>10061</v>
      </c>
      <c r="VPB251" s="700"/>
      <c r="VPC251" s="488"/>
      <c r="VPD251" s="488"/>
      <c r="VPE251" s="488"/>
      <c r="VPF251" s="488"/>
      <c r="VPG251" s="488"/>
      <c r="VPH251" s="488"/>
      <c r="VPI251" s="699" t="s">
        <v>10061</v>
      </c>
      <c r="VPJ251" s="700"/>
      <c r="VPK251" s="488"/>
      <c r="VPL251" s="488"/>
      <c r="VPM251" s="488"/>
      <c r="VPN251" s="488"/>
      <c r="VPO251" s="488"/>
      <c r="VPP251" s="488"/>
      <c r="VPQ251" s="699" t="s">
        <v>10061</v>
      </c>
      <c r="VPR251" s="700"/>
      <c r="VPS251" s="488"/>
      <c r="VPT251" s="488"/>
      <c r="VPU251" s="488"/>
      <c r="VPV251" s="488"/>
      <c r="VPW251" s="488"/>
      <c r="VPX251" s="488"/>
      <c r="VPY251" s="699" t="s">
        <v>10061</v>
      </c>
      <c r="VPZ251" s="700"/>
      <c r="VQA251" s="488"/>
      <c r="VQB251" s="488"/>
      <c r="VQC251" s="488"/>
      <c r="VQD251" s="488"/>
      <c r="VQE251" s="488"/>
      <c r="VQF251" s="488"/>
      <c r="VQG251" s="699" t="s">
        <v>10061</v>
      </c>
      <c r="VQH251" s="700"/>
      <c r="VQI251" s="488"/>
      <c r="VQJ251" s="488"/>
      <c r="VQK251" s="488"/>
      <c r="VQL251" s="488"/>
      <c r="VQM251" s="488"/>
      <c r="VQN251" s="488"/>
      <c r="VQO251" s="699" t="s">
        <v>10061</v>
      </c>
      <c r="VQP251" s="700"/>
      <c r="VQQ251" s="488"/>
      <c r="VQR251" s="488"/>
      <c r="VQS251" s="488"/>
      <c r="VQT251" s="488"/>
      <c r="VQU251" s="488"/>
      <c r="VQV251" s="488"/>
      <c r="VQW251" s="699" t="s">
        <v>10061</v>
      </c>
      <c r="VQX251" s="700"/>
      <c r="VQY251" s="488"/>
      <c r="VQZ251" s="488"/>
      <c r="VRA251" s="488"/>
      <c r="VRB251" s="488"/>
      <c r="VRC251" s="488"/>
      <c r="VRD251" s="488"/>
      <c r="VRE251" s="699" t="s">
        <v>10061</v>
      </c>
      <c r="VRF251" s="700"/>
      <c r="VRG251" s="488"/>
      <c r="VRH251" s="488"/>
      <c r="VRI251" s="488"/>
      <c r="VRJ251" s="488"/>
      <c r="VRK251" s="488"/>
      <c r="VRL251" s="488"/>
      <c r="VRM251" s="699" t="s">
        <v>10061</v>
      </c>
      <c r="VRN251" s="700"/>
      <c r="VRO251" s="488"/>
      <c r="VRP251" s="488"/>
      <c r="VRQ251" s="488"/>
      <c r="VRR251" s="488"/>
      <c r="VRS251" s="488"/>
      <c r="VRT251" s="488"/>
      <c r="VRU251" s="699" t="s">
        <v>10061</v>
      </c>
      <c r="VRV251" s="700"/>
      <c r="VRW251" s="488"/>
      <c r="VRX251" s="488"/>
      <c r="VRY251" s="488"/>
      <c r="VRZ251" s="488"/>
      <c r="VSA251" s="488"/>
      <c r="VSB251" s="488"/>
      <c r="VSC251" s="699" t="s">
        <v>10061</v>
      </c>
      <c r="VSD251" s="700"/>
      <c r="VSE251" s="488"/>
      <c r="VSF251" s="488"/>
      <c r="VSG251" s="488"/>
      <c r="VSH251" s="488"/>
      <c r="VSI251" s="488"/>
      <c r="VSJ251" s="488"/>
      <c r="VSK251" s="699" t="s">
        <v>10061</v>
      </c>
      <c r="VSL251" s="700"/>
      <c r="VSM251" s="488"/>
      <c r="VSN251" s="488"/>
      <c r="VSO251" s="488"/>
      <c r="VSP251" s="488"/>
      <c r="VSQ251" s="488"/>
      <c r="VSR251" s="488"/>
      <c r="VSS251" s="699" t="s">
        <v>10061</v>
      </c>
      <c r="VST251" s="700"/>
      <c r="VSU251" s="488"/>
      <c r="VSV251" s="488"/>
      <c r="VSW251" s="488"/>
      <c r="VSX251" s="488"/>
      <c r="VSY251" s="488"/>
      <c r="VSZ251" s="488"/>
      <c r="VTA251" s="699" t="s">
        <v>10061</v>
      </c>
      <c r="VTB251" s="700"/>
      <c r="VTC251" s="488"/>
      <c r="VTD251" s="488"/>
      <c r="VTE251" s="488"/>
      <c r="VTF251" s="488"/>
      <c r="VTG251" s="488"/>
      <c r="VTH251" s="488"/>
      <c r="VTI251" s="699" t="s">
        <v>10061</v>
      </c>
      <c r="VTJ251" s="700"/>
      <c r="VTK251" s="488"/>
      <c r="VTL251" s="488"/>
      <c r="VTM251" s="488"/>
      <c r="VTN251" s="488"/>
      <c r="VTO251" s="488"/>
      <c r="VTP251" s="488"/>
      <c r="VTQ251" s="699" t="s">
        <v>10061</v>
      </c>
      <c r="VTR251" s="700"/>
      <c r="VTS251" s="488"/>
      <c r="VTT251" s="488"/>
      <c r="VTU251" s="488"/>
      <c r="VTV251" s="488"/>
      <c r="VTW251" s="488"/>
      <c r="VTX251" s="488"/>
      <c r="VTY251" s="699" t="s">
        <v>10061</v>
      </c>
      <c r="VTZ251" s="700"/>
      <c r="VUA251" s="488"/>
      <c r="VUB251" s="488"/>
      <c r="VUC251" s="488"/>
      <c r="VUD251" s="488"/>
      <c r="VUE251" s="488"/>
      <c r="VUF251" s="488"/>
      <c r="VUG251" s="699" t="s">
        <v>10061</v>
      </c>
      <c r="VUH251" s="700"/>
      <c r="VUI251" s="488"/>
      <c r="VUJ251" s="488"/>
      <c r="VUK251" s="488"/>
      <c r="VUL251" s="488"/>
      <c r="VUM251" s="488"/>
      <c r="VUN251" s="488"/>
      <c r="VUO251" s="699" t="s">
        <v>10061</v>
      </c>
      <c r="VUP251" s="700"/>
      <c r="VUQ251" s="488"/>
      <c r="VUR251" s="488"/>
      <c r="VUS251" s="488"/>
      <c r="VUT251" s="488"/>
      <c r="VUU251" s="488"/>
      <c r="VUV251" s="488"/>
      <c r="VUW251" s="699" t="s">
        <v>10061</v>
      </c>
      <c r="VUX251" s="700"/>
      <c r="VUY251" s="488"/>
      <c r="VUZ251" s="488"/>
      <c r="VVA251" s="488"/>
      <c r="VVB251" s="488"/>
      <c r="VVC251" s="488"/>
      <c r="VVD251" s="488"/>
      <c r="VVE251" s="699" t="s">
        <v>10061</v>
      </c>
      <c r="VVF251" s="700"/>
      <c r="VVG251" s="488"/>
      <c r="VVH251" s="488"/>
      <c r="VVI251" s="488"/>
      <c r="VVJ251" s="488"/>
      <c r="VVK251" s="488"/>
      <c r="VVL251" s="488"/>
      <c r="VVM251" s="699" t="s">
        <v>10061</v>
      </c>
      <c r="VVN251" s="700"/>
      <c r="VVO251" s="488"/>
      <c r="VVP251" s="488"/>
      <c r="VVQ251" s="488"/>
      <c r="VVR251" s="488"/>
      <c r="VVS251" s="488"/>
      <c r="VVT251" s="488"/>
      <c r="VVU251" s="699" t="s">
        <v>10061</v>
      </c>
      <c r="VVV251" s="700"/>
      <c r="VVW251" s="488"/>
      <c r="VVX251" s="488"/>
      <c r="VVY251" s="488"/>
      <c r="VVZ251" s="488"/>
      <c r="VWA251" s="488"/>
      <c r="VWB251" s="488"/>
      <c r="VWC251" s="699" t="s">
        <v>10061</v>
      </c>
      <c r="VWD251" s="700"/>
      <c r="VWE251" s="488"/>
      <c r="VWF251" s="488"/>
      <c r="VWG251" s="488"/>
      <c r="VWH251" s="488"/>
      <c r="VWI251" s="488"/>
      <c r="VWJ251" s="488"/>
      <c r="VWK251" s="699" t="s">
        <v>10061</v>
      </c>
      <c r="VWL251" s="700"/>
      <c r="VWM251" s="488"/>
      <c r="VWN251" s="488"/>
      <c r="VWO251" s="488"/>
      <c r="VWP251" s="488"/>
      <c r="VWQ251" s="488"/>
      <c r="VWR251" s="488"/>
      <c r="VWS251" s="699" t="s">
        <v>10061</v>
      </c>
      <c r="VWT251" s="700"/>
      <c r="VWU251" s="488"/>
      <c r="VWV251" s="488"/>
      <c r="VWW251" s="488"/>
      <c r="VWX251" s="488"/>
      <c r="VWY251" s="488"/>
      <c r="VWZ251" s="488"/>
      <c r="VXA251" s="699" t="s">
        <v>10061</v>
      </c>
      <c r="VXB251" s="700"/>
      <c r="VXC251" s="488"/>
      <c r="VXD251" s="488"/>
      <c r="VXE251" s="488"/>
      <c r="VXF251" s="488"/>
      <c r="VXG251" s="488"/>
      <c r="VXH251" s="488"/>
      <c r="VXI251" s="699" t="s">
        <v>10061</v>
      </c>
      <c r="VXJ251" s="700"/>
      <c r="VXK251" s="488"/>
      <c r="VXL251" s="488"/>
      <c r="VXM251" s="488"/>
      <c r="VXN251" s="488"/>
      <c r="VXO251" s="488"/>
      <c r="VXP251" s="488"/>
      <c r="VXQ251" s="699" t="s">
        <v>10061</v>
      </c>
      <c r="VXR251" s="700"/>
      <c r="VXS251" s="488"/>
      <c r="VXT251" s="488"/>
      <c r="VXU251" s="488"/>
      <c r="VXV251" s="488"/>
      <c r="VXW251" s="488"/>
      <c r="VXX251" s="488"/>
      <c r="VXY251" s="699" t="s">
        <v>10061</v>
      </c>
      <c r="VXZ251" s="700"/>
      <c r="VYA251" s="488"/>
      <c r="VYB251" s="488"/>
      <c r="VYC251" s="488"/>
      <c r="VYD251" s="488"/>
      <c r="VYE251" s="488"/>
      <c r="VYF251" s="488"/>
      <c r="VYG251" s="699" t="s">
        <v>10061</v>
      </c>
      <c r="VYH251" s="700"/>
      <c r="VYI251" s="488"/>
      <c r="VYJ251" s="488"/>
      <c r="VYK251" s="488"/>
      <c r="VYL251" s="488"/>
      <c r="VYM251" s="488"/>
      <c r="VYN251" s="488"/>
      <c r="VYO251" s="699" t="s">
        <v>10061</v>
      </c>
      <c r="VYP251" s="700"/>
      <c r="VYQ251" s="488"/>
      <c r="VYR251" s="488"/>
      <c r="VYS251" s="488"/>
      <c r="VYT251" s="488"/>
      <c r="VYU251" s="488"/>
      <c r="VYV251" s="488"/>
      <c r="VYW251" s="699" t="s">
        <v>10061</v>
      </c>
      <c r="VYX251" s="700"/>
      <c r="VYY251" s="488"/>
      <c r="VYZ251" s="488"/>
      <c r="VZA251" s="488"/>
      <c r="VZB251" s="488"/>
      <c r="VZC251" s="488"/>
      <c r="VZD251" s="488"/>
      <c r="VZE251" s="699" t="s">
        <v>10061</v>
      </c>
      <c r="VZF251" s="700"/>
      <c r="VZG251" s="488"/>
      <c r="VZH251" s="488"/>
      <c r="VZI251" s="488"/>
      <c r="VZJ251" s="488"/>
      <c r="VZK251" s="488"/>
      <c r="VZL251" s="488"/>
      <c r="VZM251" s="699" t="s">
        <v>10061</v>
      </c>
      <c r="VZN251" s="700"/>
      <c r="VZO251" s="488"/>
      <c r="VZP251" s="488"/>
      <c r="VZQ251" s="488"/>
      <c r="VZR251" s="488"/>
      <c r="VZS251" s="488"/>
      <c r="VZT251" s="488"/>
      <c r="VZU251" s="699" t="s">
        <v>10061</v>
      </c>
      <c r="VZV251" s="700"/>
      <c r="VZW251" s="488"/>
      <c r="VZX251" s="488"/>
      <c r="VZY251" s="488"/>
      <c r="VZZ251" s="488"/>
      <c r="WAA251" s="488"/>
      <c r="WAB251" s="488"/>
      <c r="WAC251" s="699" t="s">
        <v>10061</v>
      </c>
      <c r="WAD251" s="700"/>
      <c r="WAE251" s="488"/>
      <c r="WAF251" s="488"/>
      <c r="WAG251" s="488"/>
      <c r="WAH251" s="488"/>
      <c r="WAI251" s="488"/>
      <c r="WAJ251" s="488"/>
      <c r="WAK251" s="699" t="s">
        <v>10061</v>
      </c>
      <c r="WAL251" s="700"/>
      <c r="WAM251" s="488"/>
      <c r="WAN251" s="488"/>
      <c r="WAO251" s="488"/>
      <c r="WAP251" s="488"/>
      <c r="WAQ251" s="488"/>
      <c r="WAR251" s="488"/>
      <c r="WAS251" s="699" t="s">
        <v>10061</v>
      </c>
      <c r="WAT251" s="700"/>
      <c r="WAU251" s="488"/>
      <c r="WAV251" s="488"/>
      <c r="WAW251" s="488"/>
      <c r="WAX251" s="488"/>
      <c r="WAY251" s="488"/>
      <c r="WAZ251" s="488"/>
      <c r="WBA251" s="699" t="s">
        <v>10061</v>
      </c>
      <c r="WBB251" s="700"/>
      <c r="WBC251" s="488"/>
      <c r="WBD251" s="488"/>
      <c r="WBE251" s="488"/>
      <c r="WBF251" s="488"/>
      <c r="WBG251" s="488"/>
      <c r="WBH251" s="488"/>
      <c r="WBI251" s="699" t="s">
        <v>10061</v>
      </c>
      <c r="WBJ251" s="700"/>
      <c r="WBK251" s="488"/>
      <c r="WBL251" s="488"/>
      <c r="WBM251" s="488"/>
      <c r="WBN251" s="488"/>
      <c r="WBO251" s="488"/>
      <c r="WBP251" s="488"/>
      <c r="WBQ251" s="699" t="s">
        <v>10061</v>
      </c>
      <c r="WBR251" s="700"/>
      <c r="WBS251" s="488"/>
      <c r="WBT251" s="488"/>
      <c r="WBU251" s="488"/>
      <c r="WBV251" s="488"/>
      <c r="WBW251" s="488"/>
      <c r="WBX251" s="488"/>
      <c r="WBY251" s="699" t="s">
        <v>10061</v>
      </c>
      <c r="WBZ251" s="700"/>
      <c r="WCA251" s="488"/>
      <c r="WCB251" s="488"/>
      <c r="WCC251" s="488"/>
      <c r="WCD251" s="488"/>
      <c r="WCE251" s="488"/>
      <c r="WCF251" s="488"/>
      <c r="WCG251" s="699" t="s">
        <v>10061</v>
      </c>
      <c r="WCH251" s="700"/>
      <c r="WCI251" s="488"/>
      <c r="WCJ251" s="488"/>
      <c r="WCK251" s="488"/>
      <c r="WCL251" s="488"/>
      <c r="WCM251" s="488"/>
      <c r="WCN251" s="488"/>
      <c r="WCO251" s="699" t="s">
        <v>10061</v>
      </c>
      <c r="WCP251" s="700"/>
      <c r="WCQ251" s="488"/>
      <c r="WCR251" s="488"/>
      <c r="WCS251" s="488"/>
      <c r="WCT251" s="488"/>
      <c r="WCU251" s="488"/>
      <c r="WCV251" s="488"/>
      <c r="WCW251" s="699" t="s">
        <v>10061</v>
      </c>
      <c r="WCX251" s="700"/>
      <c r="WCY251" s="488"/>
      <c r="WCZ251" s="488"/>
      <c r="WDA251" s="488"/>
      <c r="WDB251" s="488"/>
      <c r="WDC251" s="488"/>
      <c r="WDD251" s="488"/>
      <c r="WDE251" s="699" t="s">
        <v>10061</v>
      </c>
      <c r="WDF251" s="700"/>
      <c r="WDG251" s="488"/>
      <c r="WDH251" s="488"/>
      <c r="WDI251" s="488"/>
      <c r="WDJ251" s="488"/>
      <c r="WDK251" s="488"/>
      <c r="WDL251" s="488"/>
      <c r="WDM251" s="699" t="s">
        <v>10061</v>
      </c>
      <c r="WDN251" s="700"/>
      <c r="WDO251" s="488"/>
      <c r="WDP251" s="488"/>
      <c r="WDQ251" s="488"/>
      <c r="WDR251" s="488"/>
      <c r="WDS251" s="488"/>
      <c r="WDT251" s="488"/>
      <c r="WDU251" s="699" t="s">
        <v>10061</v>
      </c>
      <c r="WDV251" s="700"/>
      <c r="WDW251" s="488"/>
      <c r="WDX251" s="488"/>
      <c r="WDY251" s="488"/>
      <c r="WDZ251" s="488"/>
      <c r="WEA251" s="488"/>
      <c r="WEB251" s="488"/>
      <c r="WEC251" s="699" t="s">
        <v>10061</v>
      </c>
      <c r="WED251" s="700"/>
      <c r="WEE251" s="488"/>
      <c r="WEF251" s="488"/>
      <c r="WEG251" s="488"/>
      <c r="WEH251" s="488"/>
      <c r="WEI251" s="488"/>
      <c r="WEJ251" s="488"/>
      <c r="WEK251" s="699" t="s">
        <v>10061</v>
      </c>
      <c r="WEL251" s="700"/>
      <c r="WEM251" s="488"/>
      <c r="WEN251" s="488"/>
      <c r="WEO251" s="488"/>
      <c r="WEP251" s="488"/>
      <c r="WEQ251" s="488"/>
      <c r="WER251" s="488"/>
      <c r="WES251" s="699" t="s">
        <v>10061</v>
      </c>
      <c r="WET251" s="700"/>
      <c r="WEU251" s="488"/>
      <c r="WEV251" s="488"/>
      <c r="WEW251" s="488"/>
      <c r="WEX251" s="488"/>
      <c r="WEY251" s="488"/>
      <c r="WEZ251" s="488"/>
      <c r="WFA251" s="699" t="s">
        <v>10061</v>
      </c>
      <c r="WFB251" s="700"/>
      <c r="WFC251" s="488"/>
      <c r="WFD251" s="488"/>
      <c r="WFE251" s="488"/>
      <c r="WFF251" s="488"/>
      <c r="WFG251" s="488"/>
      <c r="WFH251" s="488"/>
      <c r="WFI251" s="699" t="s">
        <v>10061</v>
      </c>
      <c r="WFJ251" s="700"/>
      <c r="WFK251" s="488"/>
      <c r="WFL251" s="488"/>
      <c r="WFM251" s="488"/>
      <c r="WFN251" s="488"/>
      <c r="WFO251" s="488"/>
      <c r="WFP251" s="488"/>
      <c r="WFQ251" s="699" t="s">
        <v>10061</v>
      </c>
      <c r="WFR251" s="700"/>
      <c r="WFS251" s="488"/>
      <c r="WFT251" s="488"/>
      <c r="WFU251" s="488"/>
      <c r="WFV251" s="488"/>
      <c r="WFW251" s="488"/>
      <c r="WFX251" s="488"/>
      <c r="WFY251" s="699" t="s">
        <v>10061</v>
      </c>
      <c r="WFZ251" s="700"/>
      <c r="WGA251" s="488"/>
      <c r="WGB251" s="488"/>
      <c r="WGC251" s="488"/>
      <c r="WGD251" s="488"/>
      <c r="WGE251" s="488"/>
      <c r="WGF251" s="488"/>
      <c r="WGG251" s="699" t="s">
        <v>10061</v>
      </c>
      <c r="WGH251" s="700"/>
      <c r="WGI251" s="488"/>
      <c r="WGJ251" s="488"/>
      <c r="WGK251" s="488"/>
      <c r="WGL251" s="488"/>
      <c r="WGM251" s="488"/>
      <c r="WGN251" s="488"/>
      <c r="WGO251" s="699" t="s">
        <v>10061</v>
      </c>
      <c r="WGP251" s="700"/>
      <c r="WGQ251" s="488"/>
      <c r="WGR251" s="488"/>
      <c r="WGS251" s="488"/>
      <c r="WGT251" s="488"/>
      <c r="WGU251" s="488"/>
      <c r="WGV251" s="488"/>
      <c r="WGW251" s="699" t="s">
        <v>10061</v>
      </c>
      <c r="WGX251" s="700"/>
      <c r="WGY251" s="488"/>
      <c r="WGZ251" s="488"/>
      <c r="WHA251" s="488"/>
      <c r="WHB251" s="488"/>
      <c r="WHC251" s="488"/>
      <c r="WHD251" s="488"/>
      <c r="WHE251" s="699" t="s">
        <v>10061</v>
      </c>
      <c r="WHF251" s="700"/>
      <c r="WHG251" s="488"/>
      <c r="WHH251" s="488"/>
      <c r="WHI251" s="488"/>
      <c r="WHJ251" s="488"/>
      <c r="WHK251" s="488"/>
      <c r="WHL251" s="488"/>
      <c r="WHM251" s="699" t="s">
        <v>10061</v>
      </c>
      <c r="WHN251" s="700"/>
      <c r="WHO251" s="488"/>
      <c r="WHP251" s="488"/>
      <c r="WHQ251" s="488"/>
      <c r="WHR251" s="488"/>
      <c r="WHS251" s="488"/>
      <c r="WHT251" s="488"/>
      <c r="WHU251" s="699" t="s">
        <v>10061</v>
      </c>
      <c r="WHV251" s="700"/>
      <c r="WHW251" s="488"/>
      <c r="WHX251" s="488"/>
      <c r="WHY251" s="488"/>
      <c r="WHZ251" s="488"/>
      <c r="WIA251" s="488"/>
      <c r="WIB251" s="488"/>
      <c r="WIC251" s="699" t="s">
        <v>10061</v>
      </c>
      <c r="WID251" s="700"/>
      <c r="WIE251" s="488"/>
      <c r="WIF251" s="488"/>
      <c r="WIG251" s="488"/>
      <c r="WIH251" s="488"/>
      <c r="WII251" s="488"/>
      <c r="WIJ251" s="488"/>
      <c r="WIK251" s="699" t="s">
        <v>10061</v>
      </c>
      <c r="WIL251" s="700"/>
      <c r="WIM251" s="488"/>
      <c r="WIN251" s="488"/>
      <c r="WIO251" s="488"/>
      <c r="WIP251" s="488"/>
      <c r="WIQ251" s="488"/>
      <c r="WIR251" s="488"/>
      <c r="WIS251" s="699" t="s">
        <v>10061</v>
      </c>
      <c r="WIT251" s="700"/>
      <c r="WIU251" s="488"/>
      <c r="WIV251" s="488"/>
      <c r="WIW251" s="488"/>
      <c r="WIX251" s="488"/>
      <c r="WIY251" s="488"/>
      <c r="WIZ251" s="488"/>
      <c r="WJA251" s="699" t="s">
        <v>10061</v>
      </c>
      <c r="WJB251" s="700"/>
      <c r="WJC251" s="488"/>
      <c r="WJD251" s="488"/>
      <c r="WJE251" s="488"/>
      <c r="WJF251" s="488"/>
      <c r="WJG251" s="488"/>
      <c r="WJH251" s="488"/>
      <c r="WJI251" s="699" t="s">
        <v>10061</v>
      </c>
      <c r="WJJ251" s="700"/>
      <c r="WJK251" s="488"/>
      <c r="WJL251" s="488"/>
      <c r="WJM251" s="488"/>
      <c r="WJN251" s="488"/>
      <c r="WJO251" s="488"/>
      <c r="WJP251" s="488"/>
      <c r="WJQ251" s="699" t="s">
        <v>10061</v>
      </c>
      <c r="WJR251" s="700"/>
      <c r="WJS251" s="488"/>
      <c r="WJT251" s="488"/>
      <c r="WJU251" s="488"/>
      <c r="WJV251" s="488"/>
      <c r="WJW251" s="488"/>
      <c r="WJX251" s="488"/>
      <c r="WJY251" s="699" t="s">
        <v>10061</v>
      </c>
      <c r="WJZ251" s="700"/>
      <c r="WKA251" s="488"/>
      <c r="WKB251" s="488"/>
      <c r="WKC251" s="488"/>
      <c r="WKD251" s="488"/>
      <c r="WKE251" s="488"/>
      <c r="WKF251" s="488"/>
      <c r="WKG251" s="699" t="s">
        <v>10061</v>
      </c>
      <c r="WKH251" s="700"/>
      <c r="WKI251" s="488"/>
      <c r="WKJ251" s="488"/>
      <c r="WKK251" s="488"/>
      <c r="WKL251" s="488"/>
      <c r="WKM251" s="488"/>
      <c r="WKN251" s="488"/>
      <c r="WKO251" s="699" t="s">
        <v>10061</v>
      </c>
      <c r="WKP251" s="700"/>
      <c r="WKQ251" s="488"/>
      <c r="WKR251" s="488"/>
      <c r="WKS251" s="488"/>
      <c r="WKT251" s="488"/>
      <c r="WKU251" s="488"/>
      <c r="WKV251" s="488"/>
      <c r="WKW251" s="699" t="s">
        <v>10061</v>
      </c>
      <c r="WKX251" s="700"/>
      <c r="WKY251" s="488"/>
      <c r="WKZ251" s="488"/>
      <c r="WLA251" s="488"/>
      <c r="WLB251" s="488"/>
      <c r="WLC251" s="488"/>
      <c r="WLD251" s="488"/>
      <c r="WLE251" s="699" t="s">
        <v>10061</v>
      </c>
      <c r="WLF251" s="700"/>
      <c r="WLG251" s="488"/>
      <c r="WLH251" s="488"/>
      <c r="WLI251" s="488"/>
      <c r="WLJ251" s="488"/>
      <c r="WLK251" s="488"/>
      <c r="WLL251" s="488"/>
      <c r="WLM251" s="699" t="s">
        <v>10061</v>
      </c>
      <c r="WLN251" s="700"/>
      <c r="WLO251" s="488"/>
      <c r="WLP251" s="488"/>
      <c r="WLQ251" s="488"/>
      <c r="WLR251" s="488"/>
      <c r="WLS251" s="488"/>
      <c r="WLT251" s="488"/>
      <c r="WLU251" s="699" t="s">
        <v>10061</v>
      </c>
      <c r="WLV251" s="700"/>
      <c r="WLW251" s="488"/>
      <c r="WLX251" s="488"/>
      <c r="WLY251" s="488"/>
      <c r="WLZ251" s="488"/>
      <c r="WMA251" s="488"/>
      <c r="WMB251" s="488"/>
      <c r="WMC251" s="699" t="s">
        <v>10061</v>
      </c>
      <c r="WMD251" s="700"/>
      <c r="WME251" s="488"/>
      <c r="WMF251" s="488"/>
      <c r="WMG251" s="488"/>
      <c r="WMH251" s="488"/>
      <c r="WMI251" s="488"/>
      <c r="WMJ251" s="488"/>
      <c r="WMK251" s="699" t="s">
        <v>10061</v>
      </c>
      <c r="WML251" s="700"/>
      <c r="WMM251" s="488"/>
      <c r="WMN251" s="488"/>
      <c r="WMO251" s="488"/>
      <c r="WMP251" s="488"/>
      <c r="WMQ251" s="488"/>
      <c r="WMR251" s="488"/>
      <c r="WMS251" s="699" t="s">
        <v>10061</v>
      </c>
      <c r="WMT251" s="700"/>
      <c r="WMU251" s="488"/>
      <c r="WMV251" s="488"/>
      <c r="WMW251" s="488"/>
      <c r="WMX251" s="488"/>
      <c r="WMY251" s="488"/>
      <c r="WMZ251" s="488"/>
      <c r="WNA251" s="699" t="s">
        <v>10061</v>
      </c>
      <c r="WNB251" s="700"/>
      <c r="WNC251" s="488"/>
      <c r="WND251" s="488"/>
      <c r="WNE251" s="488"/>
      <c r="WNF251" s="488"/>
      <c r="WNG251" s="488"/>
      <c r="WNH251" s="488"/>
      <c r="WNI251" s="699" t="s">
        <v>10061</v>
      </c>
      <c r="WNJ251" s="700"/>
      <c r="WNK251" s="488"/>
      <c r="WNL251" s="488"/>
      <c r="WNM251" s="488"/>
      <c r="WNN251" s="488"/>
      <c r="WNO251" s="488"/>
      <c r="WNP251" s="488"/>
      <c r="WNQ251" s="699" t="s">
        <v>10061</v>
      </c>
      <c r="WNR251" s="700"/>
      <c r="WNS251" s="488"/>
      <c r="WNT251" s="488"/>
      <c r="WNU251" s="488"/>
      <c r="WNV251" s="488"/>
      <c r="WNW251" s="488"/>
      <c r="WNX251" s="488"/>
      <c r="WNY251" s="699" t="s">
        <v>10061</v>
      </c>
      <c r="WNZ251" s="700"/>
      <c r="WOA251" s="488"/>
      <c r="WOB251" s="488"/>
      <c r="WOC251" s="488"/>
      <c r="WOD251" s="488"/>
      <c r="WOE251" s="488"/>
      <c r="WOF251" s="488"/>
      <c r="WOG251" s="699" t="s">
        <v>10061</v>
      </c>
      <c r="WOH251" s="700"/>
      <c r="WOI251" s="488"/>
      <c r="WOJ251" s="488"/>
      <c r="WOK251" s="488"/>
      <c r="WOL251" s="488"/>
      <c r="WOM251" s="488"/>
      <c r="WON251" s="488"/>
      <c r="WOO251" s="699" t="s">
        <v>10061</v>
      </c>
      <c r="WOP251" s="700"/>
      <c r="WOQ251" s="488"/>
      <c r="WOR251" s="488"/>
      <c r="WOS251" s="488"/>
      <c r="WOT251" s="488"/>
      <c r="WOU251" s="488"/>
      <c r="WOV251" s="488"/>
      <c r="WOW251" s="699" t="s">
        <v>10061</v>
      </c>
      <c r="WOX251" s="700"/>
      <c r="WOY251" s="488"/>
      <c r="WOZ251" s="488"/>
      <c r="WPA251" s="488"/>
      <c r="WPB251" s="488"/>
      <c r="WPC251" s="488"/>
      <c r="WPD251" s="488"/>
      <c r="WPE251" s="699" t="s">
        <v>10061</v>
      </c>
      <c r="WPF251" s="700"/>
      <c r="WPG251" s="488"/>
      <c r="WPH251" s="488"/>
      <c r="WPI251" s="488"/>
      <c r="WPJ251" s="488"/>
      <c r="WPK251" s="488"/>
      <c r="WPL251" s="488"/>
      <c r="WPM251" s="699" t="s">
        <v>10061</v>
      </c>
      <c r="WPN251" s="700"/>
      <c r="WPO251" s="488"/>
      <c r="WPP251" s="488"/>
      <c r="WPQ251" s="488"/>
      <c r="WPR251" s="488"/>
      <c r="WPS251" s="488"/>
      <c r="WPT251" s="488"/>
      <c r="WPU251" s="699" t="s">
        <v>10061</v>
      </c>
      <c r="WPV251" s="700"/>
      <c r="WPW251" s="488"/>
      <c r="WPX251" s="488"/>
      <c r="WPY251" s="488"/>
      <c r="WPZ251" s="488"/>
      <c r="WQA251" s="488"/>
      <c r="WQB251" s="488"/>
      <c r="WQC251" s="699" t="s">
        <v>10061</v>
      </c>
      <c r="WQD251" s="700"/>
      <c r="WQE251" s="488"/>
      <c r="WQF251" s="488"/>
      <c r="WQG251" s="488"/>
      <c r="WQH251" s="488"/>
      <c r="WQI251" s="488"/>
      <c r="WQJ251" s="488"/>
      <c r="WQK251" s="699" t="s">
        <v>10061</v>
      </c>
      <c r="WQL251" s="700"/>
      <c r="WQM251" s="488"/>
      <c r="WQN251" s="488"/>
      <c r="WQO251" s="488"/>
      <c r="WQP251" s="488"/>
      <c r="WQQ251" s="488"/>
      <c r="WQR251" s="488"/>
      <c r="WQS251" s="699" t="s">
        <v>10061</v>
      </c>
      <c r="WQT251" s="700"/>
      <c r="WQU251" s="488"/>
      <c r="WQV251" s="488"/>
      <c r="WQW251" s="488"/>
      <c r="WQX251" s="488"/>
      <c r="WQY251" s="488"/>
      <c r="WQZ251" s="488"/>
      <c r="WRA251" s="699" t="s">
        <v>10061</v>
      </c>
      <c r="WRB251" s="700"/>
      <c r="WRC251" s="488"/>
      <c r="WRD251" s="488"/>
      <c r="WRE251" s="488"/>
      <c r="WRF251" s="488"/>
      <c r="WRG251" s="488"/>
      <c r="WRH251" s="488"/>
      <c r="WRI251" s="699" t="s">
        <v>10061</v>
      </c>
      <c r="WRJ251" s="700"/>
      <c r="WRK251" s="488"/>
      <c r="WRL251" s="488"/>
      <c r="WRM251" s="488"/>
      <c r="WRN251" s="488"/>
      <c r="WRO251" s="488"/>
      <c r="WRP251" s="488"/>
      <c r="WRQ251" s="699" t="s">
        <v>10061</v>
      </c>
      <c r="WRR251" s="700"/>
      <c r="WRS251" s="488"/>
      <c r="WRT251" s="488"/>
      <c r="WRU251" s="488"/>
      <c r="WRV251" s="488"/>
      <c r="WRW251" s="488"/>
      <c r="WRX251" s="488"/>
      <c r="WRY251" s="699" t="s">
        <v>10061</v>
      </c>
      <c r="WRZ251" s="700"/>
      <c r="WSA251" s="488"/>
      <c r="WSB251" s="488"/>
      <c r="WSC251" s="488"/>
      <c r="WSD251" s="488"/>
      <c r="WSE251" s="488"/>
      <c r="WSF251" s="488"/>
      <c r="WSG251" s="699" t="s">
        <v>10061</v>
      </c>
      <c r="WSH251" s="700"/>
      <c r="WSI251" s="488"/>
      <c r="WSJ251" s="488"/>
      <c r="WSK251" s="488"/>
      <c r="WSL251" s="488"/>
      <c r="WSM251" s="488"/>
      <c r="WSN251" s="488"/>
      <c r="WSO251" s="699" t="s">
        <v>10061</v>
      </c>
      <c r="WSP251" s="700"/>
      <c r="WSQ251" s="488"/>
      <c r="WSR251" s="488"/>
      <c r="WSS251" s="488"/>
      <c r="WST251" s="488"/>
      <c r="WSU251" s="488"/>
      <c r="WSV251" s="488"/>
      <c r="WSW251" s="699" t="s">
        <v>10061</v>
      </c>
      <c r="WSX251" s="700"/>
      <c r="WSY251" s="488"/>
      <c r="WSZ251" s="488"/>
      <c r="WTA251" s="488"/>
      <c r="WTB251" s="488"/>
      <c r="WTC251" s="488"/>
      <c r="WTD251" s="488"/>
      <c r="WTE251" s="699" t="s">
        <v>10061</v>
      </c>
      <c r="WTF251" s="700"/>
      <c r="WTG251" s="488"/>
      <c r="WTH251" s="488"/>
      <c r="WTI251" s="488"/>
      <c r="WTJ251" s="488"/>
      <c r="WTK251" s="488"/>
      <c r="WTL251" s="488"/>
      <c r="WTM251" s="699" t="s">
        <v>10061</v>
      </c>
      <c r="WTN251" s="700"/>
      <c r="WTO251" s="488"/>
      <c r="WTP251" s="488"/>
      <c r="WTQ251" s="488"/>
      <c r="WTR251" s="488"/>
      <c r="WTS251" s="488"/>
      <c r="WTT251" s="488"/>
      <c r="WTU251" s="699" t="s">
        <v>10061</v>
      </c>
      <c r="WTV251" s="700"/>
      <c r="WTW251" s="488"/>
      <c r="WTX251" s="488"/>
      <c r="WTY251" s="488"/>
      <c r="WTZ251" s="488"/>
      <c r="WUA251" s="488"/>
      <c r="WUB251" s="488"/>
      <c r="WUC251" s="699" t="s">
        <v>10061</v>
      </c>
      <c r="WUD251" s="700"/>
      <c r="WUE251" s="488"/>
      <c r="WUF251" s="488"/>
      <c r="WUG251" s="488"/>
      <c r="WUH251" s="488"/>
      <c r="WUI251" s="488"/>
      <c r="WUJ251" s="488"/>
      <c r="WUK251" s="699" t="s">
        <v>10061</v>
      </c>
      <c r="WUL251" s="700"/>
      <c r="WUM251" s="488"/>
      <c r="WUN251" s="488"/>
      <c r="WUO251" s="488"/>
      <c r="WUP251" s="488"/>
      <c r="WUQ251" s="488"/>
      <c r="WUR251" s="488"/>
      <c r="WUS251" s="699" t="s">
        <v>10061</v>
      </c>
      <c r="WUT251" s="700"/>
      <c r="WUU251" s="488"/>
      <c r="WUV251" s="488"/>
      <c r="WUW251" s="488"/>
      <c r="WUX251" s="488"/>
      <c r="WUY251" s="488"/>
      <c r="WUZ251" s="488"/>
      <c r="WVA251" s="699" t="s">
        <v>10061</v>
      </c>
      <c r="WVB251" s="700"/>
      <c r="WVC251" s="488"/>
      <c r="WVD251" s="488"/>
      <c r="WVE251" s="488"/>
      <c r="WVF251" s="488"/>
      <c r="WVG251" s="488"/>
      <c r="WVH251" s="488"/>
      <c r="WVI251" s="699" t="s">
        <v>10061</v>
      </c>
      <c r="WVJ251" s="700"/>
      <c r="WVK251" s="488"/>
      <c r="WVL251" s="488"/>
      <c r="WVM251" s="488"/>
      <c r="WVN251" s="488"/>
      <c r="WVO251" s="488"/>
      <c r="WVP251" s="488"/>
      <c r="WVQ251" s="699" t="s">
        <v>10061</v>
      </c>
      <c r="WVR251" s="700"/>
      <c r="WVS251" s="488"/>
      <c r="WVT251" s="488"/>
      <c r="WVU251" s="488"/>
      <c r="WVV251" s="488"/>
      <c r="WVW251" s="488"/>
      <c r="WVX251" s="488"/>
      <c r="WVY251" s="699" t="s">
        <v>10061</v>
      </c>
      <c r="WVZ251" s="700"/>
      <c r="WWA251" s="488"/>
      <c r="WWB251" s="488"/>
      <c r="WWC251" s="488"/>
      <c r="WWD251" s="488"/>
      <c r="WWE251" s="488"/>
      <c r="WWF251" s="488"/>
      <c r="WWG251" s="699" t="s">
        <v>10061</v>
      </c>
      <c r="WWH251" s="700"/>
      <c r="WWI251" s="488"/>
      <c r="WWJ251" s="488"/>
      <c r="WWK251" s="488"/>
      <c r="WWL251" s="488"/>
      <c r="WWM251" s="488"/>
      <c r="WWN251" s="488"/>
      <c r="WWO251" s="699" t="s">
        <v>10061</v>
      </c>
      <c r="WWP251" s="700"/>
      <c r="WWQ251" s="488"/>
      <c r="WWR251" s="488"/>
      <c r="WWS251" s="488"/>
      <c r="WWT251" s="488"/>
      <c r="WWU251" s="488"/>
      <c r="WWV251" s="488"/>
      <c r="WWW251" s="699" t="s">
        <v>10061</v>
      </c>
      <c r="WWX251" s="700"/>
      <c r="WWY251" s="488"/>
      <c r="WWZ251" s="488"/>
      <c r="WXA251" s="488"/>
      <c r="WXB251" s="488"/>
      <c r="WXC251" s="488"/>
      <c r="WXD251" s="488"/>
      <c r="WXE251" s="699" t="s">
        <v>10061</v>
      </c>
      <c r="WXF251" s="700"/>
      <c r="WXG251" s="488"/>
      <c r="WXH251" s="488"/>
      <c r="WXI251" s="488"/>
      <c r="WXJ251" s="488"/>
      <c r="WXK251" s="488"/>
      <c r="WXL251" s="488"/>
      <c r="WXM251" s="699" t="s">
        <v>10061</v>
      </c>
      <c r="WXN251" s="700"/>
      <c r="WXO251" s="488"/>
      <c r="WXP251" s="488"/>
      <c r="WXQ251" s="488"/>
      <c r="WXR251" s="488"/>
      <c r="WXS251" s="488"/>
      <c r="WXT251" s="488"/>
      <c r="WXU251" s="699" t="s">
        <v>10061</v>
      </c>
      <c r="WXV251" s="700"/>
      <c r="WXW251" s="488"/>
      <c r="WXX251" s="488"/>
      <c r="WXY251" s="488"/>
      <c r="WXZ251" s="488"/>
      <c r="WYA251" s="488"/>
      <c r="WYB251" s="488"/>
      <c r="WYC251" s="699" t="s">
        <v>10061</v>
      </c>
      <c r="WYD251" s="700"/>
      <c r="WYE251" s="488"/>
      <c r="WYF251" s="488"/>
      <c r="WYG251" s="488"/>
      <c r="WYH251" s="488"/>
      <c r="WYI251" s="488"/>
      <c r="WYJ251" s="488"/>
      <c r="WYK251" s="699" t="s">
        <v>10061</v>
      </c>
      <c r="WYL251" s="700"/>
      <c r="WYM251" s="488"/>
      <c r="WYN251" s="488"/>
      <c r="WYO251" s="488"/>
      <c r="WYP251" s="488"/>
      <c r="WYQ251" s="488"/>
      <c r="WYR251" s="488"/>
      <c r="WYS251" s="699" t="s">
        <v>10061</v>
      </c>
      <c r="WYT251" s="700"/>
      <c r="WYU251" s="488"/>
      <c r="WYV251" s="488"/>
      <c r="WYW251" s="488"/>
      <c r="WYX251" s="488"/>
      <c r="WYY251" s="488"/>
      <c r="WYZ251" s="488"/>
      <c r="WZA251" s="699" t="s">
        <v>10061</v>
      </c>
      <c r="WZB251" s="700"/>
      <c r="WZC251" s="488"/>
      <c r="WZD251" s="488"/>
      <c r="WZE251" s="488"/>
      <c r="WZF251" s="488"/>
      <c r="WZG251" s="488"/>
      <c r="WZH251" s="488"/>
      <c r="WZI251" s="699" t="s">
        <v>10061</v>
      </c>
      <c r="WZJ251" s="700"/>
      <c r="WZK251" s="488"/>
      <c r="WZL251" s="488"/>
      <c r="WZM251" s="488"/>
      <c r="WZN251" s="488"/>
      <c r="WZO251" s="488"/>
      <c r="WZP251" s="488"/>
      <c r="WZQ251" s="699" t="s">
        <v>10061</v>
      </c>
      <c r="WZR251" s="700"/>
      <c r="WZS251" s="488"/>
      <c r="WZT251" s="488"/>
      <c r="WZU251" s="488"/>
      <c r="WZV251" s="488"/>
      <c r="WZW251" s="488"/>
      <c r="WZX251" s="488"/>
      <c r="WZY251" s="699" t="s">
        <v>10061</v>
      </c>
      <c r="WZZ251" s="700"/>
      <c r="XAA251" s="488"/>
      <c r="XAB251" s="488"/>
      <c r="XAC251" s="488"/>
      <c r="XAD251" s="488"/>
      <c r="XAE251" s="488"/>
      <c r="XAF251" s="488"/>
      <c r="XAG251" s="699" t="s">
        <v>10061</v>
      </c>
      <c r="XAH251" s="700"/>
      <c r="XAI251" s="488"/>
      <c r="XAJ251" s="488"/>
      <c r="XAK251" s="488"/>
      <c r="XAL251" s="488"/>
      <c r="XAM251" s="488"/>
      <c r="XAN251" s="488"/>
      <c r="XAO251" s="699" t="s">
        <v>10061</v>
      </c>
      <c r="XAP251" s="700"/>
      <c r="XAQ251" s="488"/>
      <c r="XAR251" s="488"/>
      <c r="XAS251" s="488"/>
      <c r="XAT251" s="488"/>
      <c r="XAU251" s="488"/>
      <c r="XAV251" s="488"/>
      <c r="XAW251" s="699" t="s">
        <v>10061</v>
      </c>
      <c r="XAX251" s="700"/>
      <c r="XAY251" s="488"/>
      <c r="XAZ251" s="488"/>
      <c r="XBA251" s="488"/>
      <c r="XBB251" s="488"/>
      <c r="XBC251" s="488"/>
      <c r="XBD251" s="488"/>
      <c r="XBE251" s="699" t="s">
        <v>10061</v>
      </c>
      <c r="XBF251" s="700"/>
      <c r="XBG251" s="488"/>
      <c r="XBH251" s="488"/>
      <c r="XBI251" s="488"/>
      <c r="XBJ251" s="488"/>
      <c r="XBK251" s="488"/>
      <c r="XBL251" s="488"/>
      <c r="XBM251" s="699" t="s">
        <v>10061</v>
      </c>
      <c r="XBN251" s="700"/>
      <c r="XBO251" s="488"/>
      <c r="XBP251" s="488"/>
      <c r="XBQ251" s="488"/>
      <c r="XBR251" s="488"/>
      <c r="XBS251" s="488"/>
      <c r="XBT251" s="488"/>
      <c r="XBU251" s="699" t="s">
        <v>10061</v>
      </c>
      <c r="XBV251" s="700"/>
      <c r="XBW251" s="488"/>
      <c r="XBX251" s="488"/>
      <c r="XBY251" s="488"/>
      <c r="XBZ251" s="488"/>
      <c r="XCA251" s="488"/>
      <c r="XCB251" s="488"/>
      <c r="XCC251" s="699" t="s">
        <v>10061</v>
      </c>
      <c r="XCD251" s="700"/>
      <c r="XCE251" s="488"/>
      <c r="XCF251" s="488"/>
      <c r="XCG251" s="488"/>
      <c r="XCH251" s="488"/>
      <c r="XCI251" s="488"/>
      <c r="XCJ251" s="488"/>
      <c r="XCK251" s="699" t="s">
        <v>10061</v>
      </c>
      <c r="XCL251" s="700"/>
      <c r="XCM251" s="488"/>
      <c r="XCN251" s="488"/>
      <c r="XCO251" s="488"/>
      <c r="XCP251" s="488"/>
      <c r="XCQ251" s="488"/>
      <c r="XCR251" s="488"/>
      <c r="XCS251" s="699" t="s">
        <v>10061</v>
      </c>
      <c r="XCT251" s="700"/>
      <c r="XCU251" s="488"/>
      <c r="XCV251" s="488"/>
      <c r="XCW251" s="488"/>
      <c r="XCX251" s="488"/>
      <c r="XCY251" s="488"/>
      <c r="XCZ251" s="488"/>
      <c r="XDA251" s="699" t="s">
        <v>10061</v>
      </c>
      <c r="XDB251" s="700"/>
      <c r="XDC251" s="488"/>
      <c r="XDD251" s="488"/>
      <c r="XDE251" s="488"/>
      <c r="XDF251" s="488"/>
      <c r="XDG251" s="488"/>
      <c r="XDH251" s="488"/>
      <c r="XDI251" s="699" t="s">
        <v>10061</v>
      </c>
      <c r="XDJ251" s="700"/>
      <c r="XDK251" s="488"/>
      <c r="XDL251" s="488"/>
      <c r="XDM251" s="488"/>
      <c r="XDN251" s="488"/>
      <c r="XDO251" s="488"/>
      <c r="XDP251" s="488"/>
      <c r="XDQ251" s="699" t="s">
        <v>10061</v>
      </c>
      <c r="XDR251" s="700"/>
      <c r="XDS251" s="488"/>
      <c r="XDT251" s="488"/>
      <c r="XDU251" s="488"/>
      <c r="XDV251" s="488"/>
      <c r="XDW251" s="488"/>
      <c r="XDX251" s="488"/>
      <c r="XDY251" s="699" t="s">
        <v>10061</v>
      </c>
      <c r="XDZ251" s="700"/>
      <c r="XEA251" s="488"/>
      <c r="XEB251" s="488"/>
      <c r="XEC251" s="488"/>
      <c r="XED251" s="488"/>
      <c r="XEE251" s="488"/>
      <c r="XEF251" s="488"/>
      <c r="XEG251" s="699" t="s">
        <v>10061</v>
      </c>
      <c r="XEH251" s="700"/>
      <c r="XEI251" s="488"/>
      <c r="XEJ251" s="488"/>
      <c r="XEK251" s="488"/>
      <c r="XEL251" s="488"/>
      <c r="XEM251" s="488"/>
      <c r="XEN251" s="488"/>
      <c r="XEO251" s="699" t="s">
        <v>10061</v>
      </c>
      <c r="XEP251" s="700"/>
      <c r="XEQ251" s="488"/>
      <c r="XER251" s="488"/>
      <c r="XES251" s="488"/>
      <c r="XET251" s="488"/>
      <c r="XEU251" s="488"/>
      <c r="XEV251" s="488"/>
      <c r="XEW251" s="699" t="s">
        <v>10061</v>
      </c>
      <c r="XEX251" s="700"/>
      <c r="XEY251" s="488"/>
      <c r="XEZ251" s="488"/>
      <c r="XFA251" s="488"/>
      <c r="XFB251" s="488"/>
      <c r="XFC251" s="488"/>
      <c r="XFD251" s="488"/>
    </row>
    <row r="252" spans="1:16384" s="433" customFormat="1" ht="15" outlineLevel="1" x14ac:dyDescent="0.25">
      <c r="A252" s="489"/>
      <c r="B252" s="490"/>
      <c r="C252" s="488"/>
      <c r="D252" s="488"/>
      <c r="E252" s="488"/>
      <c r="F252" s="488"/>
      <c r="G252" s="488"/>
      <c r="H252" s="488"/>
      <c r="I252" s="489"/>
      <c r="J252" s="490"/>
      <c r="K252" s="488"/>
      <c r="L252" s="488"/>
      <c r="M252" s="488"/>
      <c r="N252" s="488"/>
      <c r="O252" s="488"/>
      <c r="P252" s="488"/>
      <c r="Q252" s="489"/>
      <c r="R252" s="490"/>
      <c r="S252" s="488"/>
      <c r="T252" s="488"/>
      <c r="U252" s="488"/>
      <c r="V252" s="488"/>
      <c r="W252" s="488"/>
      <c r="X252" s="488"/>
      <c r="Y252" s="489"/>
      <c r="Z252" s="490"/>
      <c r="AA252" s="488"/>
      <c r="AB252" s="488"/>
      <c r="AC252" s="488"/>
      <c r="AD252" s="488"/>
      <c r="AE252" s="488"/>
      <c r="AF252" s="488"/>
      <c r="AG252" s="489"/>
      <c r="AH252" s="490"/>
      <c r="AI252" s="488"/>
      <c r="AJ252" s="488"/>
      <c r="AK252" s="488"/>
      <c r="AL252" s="488"/>
      <c r="AM252" s="488"/>
      <c r="AN252" s="488"/>
      <c r="AO252" s="489"/>
      <c r="AP252" s="490"/>
      <c r="AQ252" s="488"/>
      <c r="AR252" s="488"/>
      <c r="AS252" s="488"/>
      <c r="AT252" s="488"/>
      <c r="AU252" s="488"/>
      <c r="AV252" s="488"/>
      <c r="AW252" s="489"/>
      <c r="AX252" s="490"/>
      <c r="AY252" s="488"/>
      <c r="AZ252" s="488"/>
      <c r="BA252" s="488"/>
      <c r="BB252" s="488"/>
      <c r="BC252" s="488"/>
      <c r="BD252" s="488"/>
      <c r="BE252" s="489"/>
      <c r="BF252" s="490"/>
      <c r="BG252" s="488"/>
      <c r="BH252" s="488"/>
      <c r="BI252" s="488"/>
      <c r="BJ252" s="488"/>
      <c r="BK252" s="488"/>
      <c r="BL252" s="488"/>
      <c r="BM252" s="489"/>
      <c r="BN252" s="490"/>
      <c r="BO252" s="488"/>
      <c r="BP252" s="488"/>
      <c r="BQ252" s="488"/>
      <c r="BR252" s="488"/>
      <c r="BS252" s="488"/>
      <c r="BT252" s="488"/>
      <c r="BU252" s="489"/>
      <c r="BV252" s="490"/>
      <c r="BW252" s="488"/>
      <c r="BX252" s="488"/>
      <c r="BY252" s="488"/>
      <c r="BZ252" s="488"/>
      <c r="CA252" s="488"/>
      <c r="CB252" s="488"/>
      <c r="CC252" s="489"/>
      <c r="CD252" s="490"/>
      <c r="CE252" s="488"/>
      <c r="CF252" s="488"/>
      <c r="CG252" s="488"/>
      <c r="CH252" s="488"/>
      <c r="CI252" s="488"/>
      <c r="CJ252" s="488"/>
      <c r="CK252" s="489"/>
      <c r="CL252" s="490"/>
      <c r="CM252" s="488"/>
      <c r="CN252" s="488"/>
      <c r="CO252" s="488"/>
      <c r="CP252" s="488"/>
      <c r="CQ252" s="488"/>
      <c r="CR252" s="488"/>
      <c r="CS252" s="489"/>
      <c r="CT252" s="490"/>
      <c r="CU252" s="488"/>
      <c r="CV252" s="488"/>
      <c r="CW252" s="488"/>
      <c r="CX252" s="488"/>
      <c r="CY252" s="488"/>
      <c r="CZ252" s="488"/>
      <c r="DA252" s="489"/>
      <c r="DB252" s="490"/>
      <c r="DC252" s="488"/>
      <c r="DD252" s="488"/>
      <c r="DE252" s="488"/>
      <c r="DF252" s="488"/>
      <c r="DG252" s="488"/>
      <c r="DH252" s="488"/>
      <c r="DI252" s="489"/>
      <c r="DJ252" s="490"/>
      <c r="DK252" s="488"/>
      <c r="DL252" s="488"/>
      <c r="DM252" s="488"/>
      <c r="DN252" s="488"/>
      <c r="DO252" s="488"/>
      <c r="DP252" s="488"/>
      <c r="DQ252" s="489"/>
      <c r="DR252" s="490"/>
      <c r="DS252" s="488"/>
      <c r="DT252" s="488"/>
      <c r="DU252" s="488"/>
      <c r="DV252" s="488"/>
      <c r="DW252" s="488"/>
      <c r="DX252" s="488"/>
      <c r="DY252" s="489"/>
      <c r="DZ252" s="490"/>
      <c r="EA252" s="488"/>
      <c r="EB252" s="488"/>
      <c r="EC252" s="488"/>
      <c r="ED252" s="488"/>
      <c r="EE252" s="488"/>
      <c r="EF252" s="488"/>
      <c r="EG252" s="489"/>
      <c r="EH252" s="490"/>
      <c r="EI252" s="488"/>
      <c r="EJ252" s="488"/>
      <c r="EK252" s="488"/>
      <c r="EL252" s="488"/>
      <c r="EM252" s="488"/>
      <c r="EN252" s="488"/>
      <c r="EO252" s="489"/>
      <c r="EP252" s="490"/>
      <c r="EQ252" s="488"/>
      <c r="ER252" s="488"/>
      <c r="ES252" s="488"/>
      <c r="ET252" s="488"/>
      <c r="EU252" s="488"/>
      <c r="EV252" s="488"/>
      <c r="EW252" s="489"/>
      <c r="EX252" s="490"/>
      <c r="EY252" s="488"/>
      <c r="EZ252" s="488"/>
      <c r="FA252" s="488"/>
      <c r="FB252" s="488"/>
      <c r="FC252" s="488"/>
      <c r="FD252" s="488"/>
      <c r="FE252" s="489"/>
      <c r="FF252" s="490"/>
      <c r="FG252" s="488"/>
      <c r="FH252" s="488"/>
      <c r="FI252" s="488"/>
      <c r="FJ252" s="488"/>
      <c r="FK252" s="488"/>
      <c r="FL252" s="488"/>
      <c r="FM252" s="489"/>
      <c r="FN252" s="490"/>
      <c r="FO252" s="488"/>
      <c r="FP252" s="488"/>
      <c r="FQ252" s="488"/>
      <c r="FR252" s="488"/>
      <c r="FS252" s="488"/>
      <c r="FT252" s="488"/>
      <c r="FU252" s="489"/>
      <c r="FV252" s="490"/>
      <c r="FW252" s="488"/>
      <c r="FX252" s="488"/>
      <c r="FY252" s="488"/>
      <c r="FZ252" s="488"/>
      <c r="GA252" s="488"/>
      <c r="GB252" s="488"/>
      <c r="GC252" s="489"/>
      <c r="GD252" s="490"/>
      <c r="GE252" s="488"/>
      <c r="GF252" s="488"/>
      <c r="GG252" s="488"/>
      <c r="GH252" s="488"/>
      <c r="GI252" s="488"/>
      <c r="GJ252" s="488"/>
      <c r="GK252" s="489"/>
      <c r="GL252" s="490"/>
      <c r="GM252" s="488"/>
      <c r="GN252" s="488"/>
      <c r="GO252" s="488"/>
      <c r="GP252" s="488"/>
      <c r="GQ252" s="488"/>
      <c r="GR252" s="488"/>
      <c r="GS252" s="489"/>
      <c r="GT252" s="490"/>
      <c r="GU252" s="488"/>
      <c r="GV252" s="488"/>
      <c r="GW252" s="488"/>
      <c r="GX252" s="488"/>
      <c r="GY252" s="488"/>
      <c r="GZ252" s="488"/>
      <c r="HA252" s="489"/>
      <c r="HB252" s="490"/>
      <c r="HC252" s="488"/>
      <c r="HD252" s="488"/>
      <c r="HE252" s="488"/>
      <c r="HF252" s="488"/>
      <c r="HG252" s="488"/>
      <c r="HH252" s="488"/>
      <c r="HI252" s="489"/>
      <c r="HJ252" s="490"/>
      <c r="HK252" s="488"/>
      <c r="HL252" s="488"/>
      <c r="HM252" s="488"/>
      <c r="HN252" s="488"/>
      <c r="HO252" s="488"/>
      <c r="HP252" s="488"/>
      <c r="HQ252" s="489"/>
      <c r="HR252" s="490"/>
      <c r="HS252" s="488"/>
      <c r="HT252" s="488"/>
      <c r="HU252" s="488"/>
      <c r="HV252" s="488"/>
      <c r="HW252" s="488"/>
      <c r="HX252" s="488"/>
      <c r="HY252" s="489"/>
      <c r="HZ252" s="490"/>
      <c r="IA252" s="488"/>
      <c r="IB252" s="488"/>
      <c r="IC252" s="488"/>
      <c r="ID252" s="488"/>
      <c r="IE252" s="488"/>
      <c r="IF252" s="488"/>
      <c r="IG252" s="489"/>
      <c r="IH252" s="490"/>
      <c r="II252" s="488"/>
      <c r="IJ252" s="488"/>
      <c r="IK252" s="488"/>
      <c r="IL252" s="488"/>
      <c r="IM252" s="488"/>
      <c r="IN252" s="488"/>
      <c r="IO252" s="489"/>
      <c r="IP252" s="490"/>
      <c r="IQ252" s="488"/>
      <c r="IR252" s="488"/>
      <c r="IS252" s="488"/>
      <c r="IT252" s="488"/>
      <c r="IU252" s="488"/>
      <c r="IV252" s="488"/>
      <c r="IW252" s="489"/>
      <c r="IX252" s="490"/>
      <c r="IY252" s="488"/>
      <c r="IZ252" s="488"/>
      <c r="JA252" s="488"/>
      <c r="JB252" s="488"/>
      <c r="JC252" s="488"/>
      <c r="JD252" s="488"/>
      <c r="JE252" s="489"/>
      <c r="JF252" s="490"/>
      <c r="JG252" s="488"/>
      <c r="JH252" s="488"/>
      <c r="JI252" s="488"/>
      <c r="JJ252" s="488"/>
      <c r="JK252" s="488"/>
      <c r="JL252" s="488"/>
      <c r="JM252" s="489"/>
      <c r="JN252" s="490"/>
      <c r="JO252" s="488"/>
      <c r="JP252" s="488"/>
      <c r="JQ252" s="488"/>
      <c r="JR252" s="488"/>
      <c r="JS252" s="488"/>
      <c r="JT252" s="488"/>
      <c r="JU252" s="489"/>
      <c r="JV252" s="490"/>
      <c r="JW252" s="488"/>
      <c r="JX252" s="488"/>
      <c r="JY252" s="488"/>
      <c r="JZ252" s="488"/>
      <c r="KA252" s="488"/>
      <c r="KB252" s="488"/>
      <c r="KC252" s="489"/>
      <c r="KD252" s="490"/>
      <c r="KE252" s="488"/>
      <c r="KF252" s="488"/>
      <c r="KG252" s="488"/>
      <c r="KH252" s="488"/>
      <c r="KI252" s="488"/>
      <c r="KJ252" s="488"/>
      <c r="KK252" s="489"/>
      <c r="KL252" s="490"/>
      <c r="KM252" s="488"/>
      <c r="KN252" s="488"/>
      <c r="KO252" s="488"/>
      <c r="KP252" s="488"/>
      <c r="KQ252" s="488"/>
      <c r="KR252" s="488"/>
      <c r="KS252" s="489"/>
      <c r="KT252" s="490"/>
      <c r="KU252" s="488"/>
      <c r="KV252" s="488"/>
      <c r="KW252" s="488"/>
      <c r="KX252" s="488"/>
      <c r="KY252" s="488"/>
      <c r="KZ252" s="488"/>
      <c r="LA252" s="489"/>
      <c r="LB252" s="490"/>
      <c r="LC252" s="488"/>
      <c r="LD252" s="488"/>
      <c r="LE252" s="488"/>
      <c r="LF252" s="488"/>
      <c r="LG252" s="488"/>
      <c r="LH252" s="488"/>
      <c r="LI252" s="489"/>
      <c r="LJ252" s="490"/>
      <c r="LK252" s="488"/>
      <c r="LL252" s="488"/>
      <c r="LM252" s="488"/>
      <c r="LN252" s="488"/>
      <c r="LO252" s="488"/>
      <c r="LP252" s="488"/>
      <c r="LQ252" s="489"/>
      <c r="LR252" s="490"/>
      <c r="LS252" s="488"/>
      <c r="LT252" s="488"/>
      <c r="LU252" s="488"/>
      <c r="LV252" s="488"/>
      <c r="LW252" s="488"/>
      <c r="LX252" s="488"/>
      <c r="LY252" s="489"/>
      <c r="LZ252" s="490"/>
      <c r="MA252" s="488"/>
      <c r="MB252" s="488"/>
      <c r="MC252" s="488"/>
      <c r="MD252" s="488"/>
      <c r="ME252" s="488"/>
      <c r="MF252" s="488"/>
      <c r="MG252" s="489"/>
      <c r="MH252" s="490"/>
      <c r="MI252" s="488"/>
      <c r="MJ252" s="488"/>
      <c r="MK252" s="488"/>
      <c r="ML252" s="488"/>
      <c r="MM252" s="488"/>
      <c r="MN252" s="488"/>
      <c r="MO252" s="489"/>
      <c r="MP252" s="490"/>
      <c r="MQ252" s="488"/>
      <c r="MR252" s="488"/>
      <c r="MS252" s="488"/>
      <c r="MT252" s="488"/>
      <c r="MU252" s="488"/>
      <c r="MV252" s="488"/>
      <c r="MW252" s="489"/>
      <c r="MX252" s="490"/>
      <c r="MY252" s="488"/>
      <c r="MZ252" s="488"/>
      <c r="NA252" s="488"/>
      <c r="NB252" s="488"/>
      <c r="NC252" s="488"/>
      <c r="ND252" s="488"/>
      <c r="NE252" s="489"/>
      <c r="NF252" s="490"/>
      <c r="NG252" s="488"/>
      <c r="NH252" s="488"/>
      <c r="NI252" s="488"/>
      <c r="NJ252" s="488"/>
      <c r="NK252" s="488"/>
      <c r="NL252" s="488"/>
      <c r="NM252" s="489"/>
      <c r="NN252" s="490"/>
      <c r="NO252" s="488"/>
      <c r="NP252" s="488"/>
      <c r="NQ252" s="488"/>
      <c r="NR252" s="488"/>
      <c r="NS252" s="488"/>
      <c r="NT252" s="488"/>
      <c r="NU252" s="489"/>
      <c r="NV252" s="490"/>
      <c r="NW252" s="488"/>
      <c r="NX252" s="488"/>
      <c r="NY252" s="488"/>
      <c r="NZ252" s="488"/>
      <c r="OA252" s="488"/>
      <c r="OB252" s="488"/>
      <c r="OC252" s="489"/>
      <c r="OD252" s="490"/>
      <c r="OE252" s="488"/>
      <c r="OF252" s="488"/>
      <c r="OG252" s="488"/>
      <c r="OH252" s="488"/>
      <c r="OI252" s="488"/>
      <c r="OJ252" s="488"/>
      <c r="OK252" s="489"/>
      <c r="OL252" s="490"/>
      <c r="OM252" s="488"/>
      <c r="ON252" s="488"/>
      <c r="OO252" s="488"/>
      <c r="OP252" s="488"/>
      <c r="OQ252" s="488"/>
      <c r="OR252" s="488"/>
      <c r="OS252" s="489"/>
      <c r="OT252" s="490"/>
      <c r="OU252" s="488"/>
      <c r="OV252" s="488"/>
      <c r="OW252" s="488"/>
      <c r="OX252" s="488"/>
      <c r="OY252" s="488"/>
      <c r="OZ252" s="488"/>
      <c r="PA252" s="489"/>
      <c r="PB252" s="490"/>
      <c r="PC252" s="488"/>
      <c r="PD252" s="488"/>
      <c r="PE252" s="488"/>
      <c r="PF252" s="488"/>
      <c r="PG252" s="488"/>
      <c r="PH252" s="488"/>
      <c r="PI252" s="489"/>
      <c r="PJ252" s="490"/>
      <c r="PK252" s="488"/>
      <c r="PL252" s="488"/>
      <c r="PM252" s="488"/>
      <c r="PN252" s="488"/>
      <c r="PO252" s="488"/>
      <c r="PP252" s="488"/>
      <c r="PQ252" s="489"/>
      <c r="PR252" s="490"/>
      <c r="PS252" s="488"/>
      <c r="PT252" s="488"/>
      <c r="PU252" s="488"/>
      <c r="PV252" s="488"/>
      <c r="PW252" s="488"/>
      <c r="PX252" s="488"/>
      <c r="PY252" s="489"/>
      <c r="PZ252" s="490"/>
      <c r="QA252" s="488"/>
      <c r="QB252" s="488"/>
      <c r="QC252" s="488"/>
      <c r="QD252" s="488"/>
      <c r="QE252" s="488"/>
      <c r="QF252" s="488"/>
      <c r="QG252" s="489"/>
      <c r="QH252" s="490"/>
      <c r="QI252" s="488"/>
      <c r="QJ252" s="488"/>
      <c r="QK252" s="488"/>
      <c r="QL252" s="488"/>
      <c r="QM252" s="488"/>
      <c r="QN252" s="488"/>
      <c r="QO252" s="489"/>
      <c r="QP252" s="490"/>
      <c r="QQ252" s="488"/>
      <c r="QR252" s="488"/>
      <c r="QS252" s="488"/>
      <c r="QT252" s="488"/>
      <c r="QU252" s="488"/>
      <c r="QV252" s="488"/>
      <c r="QW252" s="489"/>
      <c r="QX252" s="490"/>
      <c r="QY252" s="488"/>
      <c r="QZ252" s="488"/>
      <c r="RA252" s="488"/>
      <c r="RB252" s="488"/>
      <c r="RC252" s="488"/>
      <c r="RD252" s="488"/>
      <c r="RE252" s="489"/>
      <c r="RF252" s="490"/>
      <c r="RG252" s="488"/>
      <c r="RH252" s="488"/>
      <c r="RI252" s="488"/>
      <c r="RJ252" s="488"/>
      <c r="RK252" s="488"/>
      <c r="RL252" s="488"/>
      <c r="RM252" s="489"/>
      <c r="RN252" s="490"/>
      <c r="RO252" s="488"/>
      <c r="RP252" s="488"/>
      <c r="RQ252" s="488"/>
      <c r="RR252" s="488"/>
      <c r="RS252" s="488"/>
      <c r="RT252" s="488"/>
      <c r="RU252" s="489"/>
      <c r="RV252" s="490"/>
      <c r="RW252" s="488"/>
      <c r="RX252" s="488"/>
      <c r="RY252" s="488"/>
      <c r="RZ252" s="488"/>
      <c r="SA252" s="488"/>
      <c r="SB252" s="488"/>
      <c r="SC252" s="489"/>
      <c r="SD252" s="490"/>
      <c r="SE252" s="488"/>
      <c r="SF252" s="488"/>
      <c r="SG252" s="488"/>
      <c r="SH252" s="488"/>
      <c r="SI252" s="488"/>
      <c r="SJ252" s="488"/>
      <c r="SK252" s="489"/>
      <c r="SL252" s="490"/>
      <c r="SM252" s="488"/>
      <c r="SN252" s="488"/>
      <c r="SO252" s="488"/>
      <c r="SP252" s="488"/>
      <c r="SQ252" s="488"/>
      <c r="SR252" s="488"/>
      <c r="SS252" s="489"/>
      <c r="ST252" s="490"/>
      <c r="SU252" s="488"/>
      <c r="SV252" s="488"/>
      <c r="SW252" s="488"/>
      <c r="SX252" s="488"/>
      <c r="SY252" s="488"/>
      <c r="SZ252" s="488"/>
      <c r="TA252" s="489"/>
      <c r="TB252" s="490"/>
      <c r="TC252" s="488"/>
      <c r="TD252" s="488"/>
      <c r="TE252" s="488"/>
      <c r="TF252" s="488"/>
      <c r="TG252" s="488"/>
      <c r="TH252" s="488"/>
      <c r="TI252" s="489"/>
      <c r="TJ252" s="490"/>
      <c r="TK252" s="488"/>
      <c r="TL252" s="488"/>
      <c r="TM252" s="488"/>
      <c r="TN252" s="488"/>
      <c r="TO252" s="488"/>
      <c r="TP252" s="488"/>
      <c r="TQ252" s="489"/>
      <c r="TR252" s="490"/>
      <c r="TS252" s="488"/>
      <c r="TT252" s="488"/>
      <c r="TU252" s="488"/>
      <c r="TV252" s="488"/>
      <c r="TW252" s="488"/>
      <c r="TX252" s="488"/>
      <c r="TY252" s="489"/>
      <c r="TZ252" s="490"/>
      <c r="UA252" s="488"/>
      <c r="UB252" s="488"/>
      <c r="UC252" s="488"/>
      <c r="UD252" s="488"/>
      <c r="UE252" s="488"/>
      <c r="UF252" s="488"/>
      <c r="UG252" s="489"/>
      <c r="UH252" s="490"/>
      <c r="UI252" s="488"/>
      <c r="UJ252" s="488"/>
      <c r="UK252" s="488"/>
      <c r="UL252" s="488"/>
      <c r="UM252" s="488"/>
      <c r="UN252" s="488"/>
      <c r="UO252" s="489"/>
      <c r="UP252" s="490"/>
      <c r="UQ252" s="488"/>
      <c r="UR252" s="488"/>
      <c r="US252" s="488"/>
      <c r="UT252" s="488"/>
      <c r="UU252" s="488"/>
      <c r="UV252" s="488"/>
      <c r="UW252" s="489"/>
      <c r="UX252" s="490"/>
      <c r="UY252" s="488"/>
      <c r="UZ252" s="488"/>
      <c r="VA252" s="488"/>
      <c r="VB252" s="488"/>
      <c r="VC252" s="488"/>
      <c r="VD252" s="488"/>
      <c r="VE252" s="489"/>
      <c r="VF252" s="490"/>
      <c r="VG252" s="488"/>
      <c r="VH252" s="488"/>
      <c r="VI252" s="488"/>
      <c r="VJ252" s="488"/>
      <c r="VK252" s="488"/>
      <c r="VL252" s="488"/>
      <c r="VM252" s="489"/>
      <c r="VN252" s="490"/>
      <c r="VO252" s="488"/>
      <c r="VP252" s="488"/>
      <c r="VQ252" s="488"/>
      <c r="VR252" s="488"/>
      <c r="VS252" s="488"/>
      <c r="VT252" s="488"/>
      <c r="VU252" s="489"/>
      <c r="VV252" s="490"/>
      <c r="VW252" s="488"/>
      <c r="VX252" s="488"/>
      <c r="VY252" s="488"/>
      <c r="VZ252" s="488"/>
      <c r="WA252" s="488"/>
      <c r="WB252" s="488"/>
      <c r="WC252" s="489"/>
      <c r="WD252" s="490"/>
      <c r="WE252" s="488"/>
      <c r="WF252" s="488"/>
      <c r="WG252" s="488"/>
      <c r="WH252" s="488"/>
      <c r="WI252" s="488"/>
      <c r="WJ252" s="488"/>
      <c r="WK252" s="489"/>
      <c r="WL252" s="490"/>
      <c r="WM252" s="488"/>
      <c r="WN252" s="488"/>
      <c r="WO252" s="488"/>
      <c r="WP252" s="488"/>
      <c r="WQ252" s="488"/>
      <c r="WR252" s="488"/>
      <c r="WS252" s="489"/>
      <c r="WT252" s="490"/>
      <c r="WU252" s="488"/>
      <c r="WV252" s="488"/>
      <c r="WW252" s="488"/>
      <c r="WX252" s="488"/>
      <c r="WY252" s="488"/>
      <c r="WZ252" s="488"/>
      <c r="XA252" s="489"/>
      <c r="XB252" s="490"/>
      <c r="XC252" s="488"/>
      <c r="XD252" s="488"/>
      <c r="XE252" s="488"/>
      <c r="XF252" s="488"/>
      <c r="XG252" s="488"/>
      <c r="XH252" s="488"/>
      <c r="XI252" s="489"/>
      <c r="XJ252" s="490"/>
      <c r="XK252" s="488"/>
      <c r="XL252" s="488"/>
      <c r="XM252" s="488"/>
      <c r="XN252" s="488"/>
      <c r="XO252" s="488"/>
      <c r="XP252" s="488"/>
      <c r="XQ252" s="489"/>
      <c r="XR252" s="490"/>
      <c r="XS252" s="488"/>
      <c r="XT252" s="488"/>
      <c r="XU252" s="488"/>
      <c r="XV252" s="488"/>
      <c r="XW252" s="488"/>
      <c r="XX252" s="488"/>
      <c r="XY252" s="489"/>
      <c r="XZ252" s="490"/>
      <c r="YA252" s="488"/>
      <c r="YB252" s="488"/>
      <c r="YC252" s="488"/>
      <c r="YD252" s="488"/>
      <c r="YE252" s="488"/>
      <c r="YF252" s="488"/>
      <c r="YG252" s="489"/>
      <c r="YH252" s="490"/>
      <c r="YI252" s="488"/>
      <c r="YJ252" s="488"/>
      <c r="YK252" s="488"/>
      <c r="YL252" s="488"/>
      <c r="YM252" s="488"/>
      <c r="YN252" s="488"/>
      <c r="YO252" s="489"/>
      <c r="YP252" s="490"/>
      <c r="YQ252" s="488"/>
      <c r="YR252" s="488"/>
      <c r="YS252" s="488"/>
      <c r="YT252" s="488"/>
      <c r="YU252" s="488"/>
      <c r="YV252" s="488"/>
      <c r="YW252" s="489"/>
      <c r="YX252" s="490"/>
      <c r="YY252" s="488"/>
      <c r="YZ252" s="488"/>
      <c r="ZA252" s="488"/>
      <c r="ZB252" s="488"/>
      <c r="ZC252" s="488"/>
      <c r="ZD252" s="488"/>
      <c r="ZE252" s="489"/>
      <c r="ZF252" s="490"/>
      <c r="ZG252" s="488"/>
      <c r="ZH252" s="488"/>
      <c r="ZI252" s="488"/>
      <c r="ZJ252" s="488"/>
      <c r="ZK252" s="488"/>
      <c r="ZL252" s="488"/>
      <c r="ZM252" s="489"/>
      <c r="ZN252" s="490"/>
      <c r="ZO252" s="488"/>
      <c r="ZP252" s="488"/>
      <c r="ZQ252" s="488"/>
      <c r="ZR252" s="488"/>
      <c r="ZS252" s="488"/>
      <c r="ZT252" s="488"/>
      <c r="ZU252" s="489"/>
      <c r="ZV252" s="490"/>
      <c r="ZW252" s="488"/>
      <c r="ZX252" s="488"/>
      <c r="ZY252" s="488"/>
      <c r="ZZ252" s="488"/>
      <c r="AAA252" s="488"/>
      <c r="AAB252" s="488"/>
      <c r="AAC252" s="489"/>
      <c r="AAD252" s="490"/>
      <c r="AAE252" s="488"/>
      <c r="AAF252" s="488"/>
      <c r="AAG252" s="488"/>
      <c r="AAH252" s="488"/>
      <c r="AAI252" s="488"/>
      <c r="AAJ252" s="488"/>
      <c r="AAK252" s="489"/>
      <c r="AAL252" s="490"/>
      <c r="AAM252" s="488"/>
      <c r="AAN252" s="488"/>
      <c r="AAO252" s="488"/>
      <c r="AAP252" s="488"/>
      <c r="AAQ252" s="488"/>
      <c r="AAR252" s="488"/>
      <c r="AAS252" s="489"/>
      <c r="AAT252" s="490"/>
      <c r="AAU252" s="488"/>
      <c r="AAV252" s="488"/>
      <c r="AAW252" s="488"/>
      <c r="AAX252" s="488"/>
      <c r="AAY252" s="488"/>
      <c r="AAZ252" s="488"/>
      <c r="ABA252" s="489"/>
      <c r="ABB252" s="490"/>
      <c r="ABC252" s="488"/>
      <c r="ABD252" s="488"/>
      <c r="ABE252" s="488"/>
      <c r="ABF252" s="488"/>
      <c r="ABG252" s="488"/>
      <c r="ABH252" s="488"/>
      <c r="ABI252" s="489"/>
      <c r="ABJ252" s="490"/>
      <c r="ABK252" s="488"/>
      <c r="ABL252" s="488"/>
      <c r="ABM252" s="488"/>
      <c r="ABN252" s="488"/>
      <c r="ABO252" s="488"/>
      <c r="ABP252" s="488"/>
      <c r="ABQ252" s="489"/>
      <c r="ABR252" s="490"/>
      <c r="ABS252" s="488"/>
      <c r="ABT252" s="488"/>
      <c r="ABU252" s="488"/>
      <c r="ABV252" s="488"/>
      <c r="ABW252" s="488"/>
      <c r="ABX252" s="488"/>
      <c r="ABY252" s="489"/>
      <c r="ABZ252" s="490"/>
      <c r="ACA252" s="488"/>
      <c r="ACB252" s="488"/>
      <c r="ACC252" s="488"/>
      <c r="ACD252" s="488"/>
      <c r="ACE252" s="488"/>
      <c r="ACF252" s="488"/>
      <c r="ACG252" s="489"/>
      <c r="ACH252" s="490"/>
      <c r="ACI252" s="488"/>
      <c r="ACJ252" s="488"/>
      <c r="ACK252" s="488"/>
      <c r="ACL252" s="488"/>
      <c r="ACM252" s="488"/>
      <c r="ACN252" s="488"/>
      <c r="ACO252" s="489"/>
      <c r="ACP252" s="490"/>
      <c r="ACQ252" s="488"/>
      <c r="ACR252" s="488"/>
      <c r="ACS252" s="488"/>
      <c r="ACT252" s="488"/>
      <c r="ACU252" s="488"/>
      <c r="ACV252" s="488"/>
      <c r="ACW252" s="489"/>
      <c r="ACX252" s="490"/>
      <c r="ACY252" s="488"/>
      <c r="ACZ252" s="488"/>
      <c r="ADA252" s="488"/>
      <c r="ADB252" s="488"/>
      <c r="ADC252" s="488"/>
      <c r="ADD252" s="488"/>
      <c r="ADE252" s="489"/>
      <c r="ADF252" s="490"/>
      <c r="ADG252" s="488"/>
      <c r="ADH252" s="488"/>
      <c r="ADI252" s="488"/>
      <c r="ADJ252" s="488"/>
      <c r="ADK252" s="488"/>
      <c r="ADL252" s="488"/>
      <c r="ADM252" s="489"/>
      <c r="ADN252" s="490"/>
      <c r="ADO252" s="488"/>
      <c r="ADP252" s="488"/>
      <c r="ADQ252" s="488"/>
      <c r="ADR252" s="488"/>
      <c r="ADS252" s="488"/>
      <c r="ADT252" s="488"/>
      <c r="ADU252" s="489"/>
      <c r="ADV252" s="490"/>
      <c r="ADW252" s="488"/>
      <c r="ADX252" s="488"/>
      <c r="ADY252" s="488"/>
      <c r="ADZ252" s="488"/>
      <c r="AEA252" s="488"/>
      <c r="AEB252" s="488"/>
      <c r="AEC252" s="489"/>
      <c r="AED252" s="490"/>
      <c r="AEE252" s="488"/>
      <c r="AEF252" s="488"/>
      <c r="AEG252" s="488"/>
      <c r="AEH252" s="488"/>
      <c r="AEI252" s="488"/>
      <c r="AEJ252" s="488"/>
      <c r="AEK252" s="489"/>
      <c r="AEL252" s="490"/>
      <c r="AEM252" s="488"/>
      <c r="AEN252" s="488"/>
      <c r="AEO252" s="488"/>
      <c r="AEP252" s="488"/>
      <c r="AEQ252" s="488"/>
      <c r="AER252" s="488"/>
      <c r="AES252" s="489"/>
      <c r="AET252" s="490"/>
      <c r="AEU252" s="488"/>
      <c r="AEV252" s="488"/>
      <c r="AEW252" s="488"/>
      <c r="AEX252" s="488"/>
      <c r="AEY252" s="488"/>
      <c r="AEZ252" s="488"/>
      <c r="AFA252" s="489"/>
      <c r="AFB252" s="490"/>
      <c r="AFC252" s="488"/>
      <c r="AFD252" s="488"/>
      <c r="AFE252" s="488"/>
      <c r="AFF252" s="488"/>
      <c r="AFG252" s="488"/>
      <c r="AFH252" s="488"/>
      <c r="AFI252" s="489"/>
      <c r="AFJ252" s="490"/>
      <c r="AFK252" s="488"/>
      <c r="AFL252" s="488"/>
      <c r="AFM252" s="488"/>
      <c r="AFN252" s="488"/>
      <c r="AFO252" s="488"/>
      <c r="AFP252" s="488"/>
      <c r="AFQ252" s="489"/>
      <c r="AFR252" s="490"/>
      <c r="AFS252" s="488"/>
      <c r="AFT252" s="488"/>
      <c r="AFU252" s="488"/>
      <c r="AFV252" s="488"/>
      <c r="AFW252" s="488"/>
      <c r="AFX252" s="488"/>
      <c r="AFY252" s="489"/>
      <c r="AFZ252" s="490"/>
      <c r="AGA252" s="488"/>
      <c r="AGB252" s="488"/>
      <c r="AGC252" s="488"/>
      <c r="AGD252" s="488"/>
      <c r="AGE252" s="488"/>
      <c r="AGF252" s="488"/>
      <c r="AGG252" s="489"/>
      <c r="AGH252" s="490"/>
      <c r="AGI252" s="488"/>
      <c r="AGJ252" s="488"/>
      <c r="AGK252" s="488"/>
      <c r="AGL252" s="488"/>
      <c r="AGM252" s="488"/>
      <c r="AGN252" s="488"/>
      <c r="AGO252" s="489"/>
      <c r="AGP252" s="490"/>
      <c r="AGQ252" s="488"/>
      <c r="AGR252" s="488"/>
      <c r="AGS252" s="488"/>
      <c r="AGT252" s="488"/>
      <c r="AGU252" s="488"/>
      <c r="AGV252" s="488"/>
      <c r="AGW252" s="489"/>
      <c r="AGX252" s="490"/>
      <c r="AGY252" s="488"/>
      <c r="AGZ252" s="488"/>
      <c r="AHA252" s="488"/>
      <c r="AHB252" s="488"/>
      <c r="AHC252" s="488"/>
      <c r="AHD252" s="488"/>
      <c r="AHE252" s="489"/>
      <c r="AHF252" s="490"/>
      <c r="AHG252" s="488"/>
      <c r="AHH252" s="488"/>
      <c r="AHI252" s="488"/>
      <c r="AHJ252" s="488"/>
      <c r="AHK252" s="488"/>
      <c r="AHL252" s="488"/>
      <c r="AHM252" s="489"/>
      <c r="AHN252" s="490"/>
      <c r="AHO252" s="488"/>
      <c r="AHP252" s="488"/>
      <c r="AHQ252" s="488"/>
      <c r="AHR252" s="488"/>
      <c r="AHS252" s="488"/>
      <c r="AHT252" s="488"/>
      <c r="AHU252" s="489"/>
      <c r="AHV252" s="490"/>
      <c r="AHW252" s="488"/>
      <c r="AHX252" s="488"/>
      <c r="AHY252" s="488"/>
      <c r="AHZ252" s="488"/>
      <c r="AIA252" s="488"/>
      <c r="AIB252" s="488"/>
      <c r="AIC252" s="489"/>
      <c r="AID252" s="490"/>
      <c r="AIE252" s="488"/>
      <c r="AIF252" s="488"/>
      <c r="AIG252" s="488"/>
      <c r="AIH252" s="488"/>
      <c r="AII252" s="488"/>
      <c r="AIJ252" s="488"/>
      <c r="AIK252" s="489"/>
      <c r="AIL252" s="490"/>
      <c r="AIM252" s="488"/>
      <c r="AIN252" s="488"/>
      <c r="AIO252" s="488"/>
      <c r="AIP252" s="488"/>
      <c r="AIQ252" s="488"/>
      <c r="AIR252" s="488"/>
      <c r="AIS252" s="489"/>
      <c r="AIT252" s="490"/>
      <c r="AIU252" s="488"/>
      <c r="AIV252" s="488"/>
      <c r="AIW252" s="488"/>
      <c r="AIX252" s="488"/>
      <c r="AIY252" s="488"/>
      <c r="AIZ252" s="488"/>
      <c r="AJA252" s="489"/>
      <c r="AJB252" s="490"/>
      <c r="AJC252" s="488"/>
      <c r="AJD252" s="488"/>
      <c r="AJE252" s="488"/>
      <c r="AJF252" s="488"/>
      <c r="AJG252" s="488"/>
      <c r="AJH252" s="488"/>
      <c r="AJI252" s="489"/>
      <c r="AJJ252" s="490"/>
      <c r="AJK252" s="488"/>
      <c r="AJL252" s="488"/>
      <c r="AJM252" s="488"/>
      <c r="AJN252" s="488"/>
      <c r="AJO252" s="488"/>
      <c r="AJP252" s="488"/>
      <c r="AJQ252" s="489"/>
      <c r="AJR252" s="490"/>
      <c r="AJS252" s="488"/>
      <c r="AJT252" s="488"/>
      <c r="AJU252" s="488"/>
      <c r="AJV252" s="488"/>
      <c r="AJW252" s="488"/>
      <c r="AJX252" s="488"/>
      <c r="AJY252" s="489"/>
      <c r="AJZ252" s="490"/>
      <c r="AKA252" s="488"/>
      <c r="AKB252" s="488"/>
      <c r="AKC252" s="488"/>
      <c r="AKD252" s="488"/>
      <c r="AKE252" s="488"/>
      <c r="AKF252" s="488"/>
      <c r="AKG252" s="489"/>
      <c r="AKH252" s="490"/>
      <c r="AKI252" s="488"/>
      <c r="AKJ252" s="488"/>
      <c r="AKK252" s="488"/>
      <c r="AKL252" s="488"/>
      <c r="AKM252" s="488"/>
      <c r="AKN252" s="488"/>
      <c r="AKO252" s="489"/>
      <c r="AKP252" s="490"/>
      <c r="AKQ252" s="488"/>
      <c r="AKR252" s="488"/>
      <c r="AKS252" s="488"/>
      <c r="AKT252" s="488"/>
      <c r="AKU252" s="488"/>
      <c r="AKV252" s="488"/>
      <c r="AKW252" s="489"/>
      <c r="AKX252" s="490"/>
      <c r="AKY252" s="488"/>
      <c r="AKZ252" s="488"/>
      <c r="ALA252" s="488"/>
      <c r="ALB252" s="488"/>
      <c r="ALC252" s="488"/>
      <c r="ALD252" s="488"/>
      <c r="ALE252" s="489"/>
      <c r="ALF252" s="490"/>
      <c r="ALG252" s="488"/>
      <c r="ALH252" s="488"/>
      <c r="ALI252" s="488"/>
      <c r="ALJ252" s="488"/>
      <c r="ALK252" s="488"/>
      <c r="ALL252" s="488"/>
      <c r="ALM252" s="489"/>
      <c r="ALN252" s="490"/>
      <c r="ALO252" s="488"/>
      <c r="ALP252" s="488"/>
      <c r="ALQ252" s="488"/>
      <c r="ALR252" s="488"/>
      <c r="ALS252" s="488"/>
      <c r="ALT252" s="488"/>
      <c r="ALU252" s="489"/>
      <c r="ALV252" s="490"/>
      <c r="ALW252" s="488"/>
      <c r="ALX252" s="488"/>
      <c r="ALY252" s="488"/>
      <c r="ALZ252" s="488"/>
      <c r="AMA252" s="488"/>
      <c r="AMB252" s="488"/>
      <c r="AMC252" s="489"/>
      <c r="AMD252" s="490"/>
      <c r="AME252" s="488"/>
      <c r="AMF252" s="488"/>
      <c r="AMG252" s="488"/>
      <c r="AMH252" s="488"/>
      <c r="AMI252" s="488"/>
      <c r="AMJ252" s="488"/>
      <c r="AMK252" s="489"/>
      <c r="AML252" s="490"/>
      <c r="AMM252" s="488"/>
      <c r="AMN252" s="488"/>
      <c r="AMO252" s="488"/>
      <c r="AMP252" s="488"/>
      <c r="AMQ252" s="488"/>
      <c r="AMR252" s="488"/>
      <c r="AMS252" s="489"/>
      <c r="AMT252" s="490"/>
      <c r="AMU252" s="488"/>
      <c r="AMV252" s="488"/>
      <c r="AMW252" s="488"/>
      <c r="AMX252" s="488"/>
      <c r="AMY252" s="488"/>
      <c r="AMZ252" s="488"/>
      <c r="ANA252" s="489"/>
      <c r="ANB252" s="490"/>
      <c r="ANC252" s="488"/>
      <c r="AND252" s="488"/>
      <c r="ANE252" s="488"/>
      <c r="ANF252" s="488"/>
      <c r="ANG252" s="488"/>
      <c r="ANH252" s="488"/>
      <c r="ANI252" s="489"/>
      <c r="ANJ252" s="490"/>
      <c r="ANK252" s="488"/>
      <c r="ANL252" s="488"/>
      <c r="ANM252" s="488"/>
      <c r="ANN252" s="488"/>
      <c r="ANO252" s="488"/>
      <c r="ANP252" s="488"/>
      <c r="ANQ252" s="489"/>
      <c r="ANR252" s="490"/>
      <c r="ANS252" s="488"/>
      <c r="ANT252" s="488"/>
      <c r="ANU252" s="488"/>
      <c r="ANV252" s="488"/>
      <c r="ANW252" s="488"/>
      <c r="ANX252" s="488"/>
      <c r="ANY252" s="489"/>
      <c r="ANZ252" s="490"/>
      <c r="AOA252" s="488"/>
      <c r="AOB252" s="488"/>
      <c r="AOC252" s="488"/>
      <c r="AOD252" s="488"/>
      <c r="AOE252" s="488"/>
      <c r="AOF252" s="488"/>
      <c r="AOG252" s="489"/>
      <c r="AOH252" s="490"/>
      <c r="AOI252" s="488"/>
      <c r="AOJ252" s="488"/>
      <c r="AOK252" s="488"/>
      <c r="AOL252" s="488"/>
      <c r="AOM252" s="488"/>
      <c r="AON252" s="488"/>
      <c r="AOO252" s="489"/>
      <c r="AOP252" s="490"/>
      <c r="AOQ252" s="488"/>
      <c r="AOR252" s="488"/>
      <c r="AOS252" s="488"/>
      <c r="AOT252" s="488"/>
      <c r="AOU252" s="488"/>
      <c r="AOV252" s="488"/>
      <c r="AOW252" s="489"/>
      <c r="AOX252" s="490"/>
      <c r="AOY252" s="488"/>
      <c r="AOZ252" s="488"/>
      <c r="APA252" s="488"/>
      <c r="APB252" s="488"/>
      <c r="APC252" s="488"/>
      <c r="APD252" s="488"/>
      <c r="APE252" s="489"/>
      <c r="APF252" s="490"/>
      <c r="APG252" s="488"/>
      <c r="APH252" s="488"/>
      <c r="API252" s="488"/>
      <c r="APJ252" s="488"/>
      <c r="APK252" s="488"/>
      <c r="APL252" s="488"/>
      <c r="APM252" s="489"/>
      <c r="APN252" s="490"/>
      <c r="APO252" s="488"/>
      <c r="APP252" s="488"/>
      <c r="APQ252" s="488"/>
      <c r="APR252" s="488"/>
      <c r="APS252" s="488"/>
      <c r="APT252" s="488"/>
      <c r="APU252" s="489"/>
      <c r="APV252" s="490"/>
      <c r="APW252" s="488"/>
      <c r="APX252" s="488"/>
      <c r="APY252" s="488"/>
      <c r="APZ252" s="488"/>
      <c r="AQA252" s="488"/>
      <c r="AQB252" s="488"/>
      <c r="AQC252" s="489"/>
      <c r="AQD252" s="490"/>
      <c r="AQE252" s="488"/>
      <c r="AQF252" s="488"/>
      <c r="AQG252" s="488"/>
      <c r="AQH252" s="488"/>
      <c r="AQI252" s="488"/>
      <c r="AQJ252" s="488"/>
      <c r="AQK252" s="489"/>
      <c r="AQL252" s="490"/>
      <c r="AQM252" s="488"/>
      <c r="AQN252" s="488"/>
      <c r="AQO252" s="488"/>
      <c r="AQP252" s="488"/>
      <c r="AQQ252" s="488"/>
      <c r="AQR252" s="488"/>
      <c r="AQS252" s="489"/>
      <c r="AQT252" s="490"/>
      <c r="AQU252" s="488"/>
      <c r="AQV252" s="488"/>
      <c r="AQW252" s="488"/>
      <c r="AQX252" s="488"/>
      <c r="AQY252" s="488"/>
      <c r="AQZ252" s="488"/>
      <c r="ARA252" s="489"/>
      <c r="ARB252" s="490"/>
      <c r="ARC252" s="488"/>
      <c r="ARD252" s="488"/>
      <c r="ARE252" s="488"/>
      <c r="ARF252" s="488"/>
      <c r="ARG252" s="488"/>
      <c r="ARH252" s="488"/>
      <c r="ARI252" s="489"/>
      <c r="ARJ252" s="490"/>
      <c r="ARK252" s="488"/>
      <c r="ARL252" s="488"/>
      <c r="ARM252" s="488"/>
      <c r="ARN252" s="488"/>
      <c r="ARO252" s="488"/>
      <c r="ARP252" s="488"/>
      <c r="ARQ252" s="489"/>
      <c r="ARR252" s="490"/>
      <c r="ARS252" s="488"/>
      <c r="ART252" s="488"/>
      <c r="ARU252" s="488"/>
      <c r="ARV252" s="488"/>
      <c r="ARW252" s="488"/>
      <c r="ARX252" s="488"/>
      <c r="ARY252" s="489"/>
      <c r="ARZ252" s="490"/>
      <c r="ASA252" s="488"/>
      <c r="ASB252" s="488"/>
      <c r="ASC252" s="488"/>
      <c r="ASD252" s="488"/>
      <c r="ASE252" s="488"/>
      <c r="ASF252" s="488"/>
      <c r="ASG252" s="489"/>
      <c r="ASH252" s="490"/>
      <c r="ASI252" s="488"/>
      <c r="ASJ252" s="488"/>
      <c r="ASK252" s="488"/>
      <c r="ASL252" s="488"/>
      <c r="ASM252" s="488"/>
      <c r="ASN252" s="488"/>
      <c r="ASO252" s="489"/>
      <c r="ASP252" s="490"/>
      <c r="ASQ252" s="488"/>
      <c r="ASR252" s="488"/>
      <c r="ASS252" s="488"/>
      <c r="AST252" s="488"/>
      <c r="ASU252" s="488"/>
      <c r="ASV252" s="488"/>
      <c r="ASW252" s="489"/>
      <c r="ASX252" s="490"/>
      <c r="ASY252" s="488"/>
      <c r="ASZ252" s="488"/>
      <c r="ATA252" s="488"/>
      <c r="ATB252" s="488"/>
      <c r="ATC252" s="488"/>
      <c r="ATD252" s="488"/>
      <c r="ATE252" s="489"/>
      <c r="ATF252" s="490"/>
      <c r="ATG252" s="488"/>
      <c r="ATH252" s="488"/>
      <c r="ATI252" s="488"/>
      <c r="ATJ252" s="488"/>
      <c r="ATK252" s="488"/>
      <c r="ATL252" s="488"/>
      <c r="ATM252" s="489"/>
      <c r="ATN252" s="490"/>
      <c r="ATO252" s="488"/>
      <c r="ATP252" s="488"/>
      <c r="ATQ252" s="488"/>
      <c r="ATR252" s="488"/>
      <c r="ATS252" s="488"/>
      <c r="ATT252" s="488"/>
      <c r="ATU252" s="489"/>
      <c r="ATV252" s="490"/>
      <c r="ATW252" s="488"/>
      <c r="ATX252" s="488"/>
      <c r="ATY252" s="488"/>
      <c r="ATZ252" s="488"/>
      <c r="AUA252" s="488"/>
      <c r="AUB252" s="488"/>
      <c r="AUC252" s="489"/>
      <c r="AUD252" s="490"/>
      <c r="AUE252" s="488"/>
      <c r="AUF252" s="488"/>
      <c r="AUG252" s="488"/>
      <c r="AUH252" s="488"/>
      <c r="AUI252" s="488"/>
      <c r="AUJ252" s="488"/>
      <c r="AUK252" s="489"/>
      <c r="AUL252" s="490"/>
      <c r="AUM252" s="488"/>
      <c r="AUN252" s="488"/>
      <c r="AUO252" s="488"/>
      <c r="AUP252" s="488"/>
      <c r="AUQ252" s="488"/>
      <c r="AUR252" s="488"/>
      <c r="AUS252" s="489"/>
      <c r="AUT252" s="490"/>
      <c r="AUU252" s="488"/>
      <c r="AUV252" s="488"/>
      <c r="AUW252" s="488"/>
      <c r="AUX252" s="488"/>
      <c r="AUY252" s="488"/>
      <c r="AUZ252" s="488"/>
      <c r="AVA252" s="489"/>
      <c r="AVB252" s="490"/>
      <c r="AVC252" s="488"/>
      <c r="AVD252" s="488"/>
      <c r="AVE252" s="488"/>
      <c r="AVF252" s="488"/>
      <c r="AVG252" s="488"/>
      <c r="AVH252" s="488"/>
      <c r="AVI252" s="489"/>
      <c r="AVJ252" s="490"/>
      <c r="AVK252" s="488"/>
      <c r="AVL252" s="488"/>
      <c r="AVM252" s="488"/>
      <c r="AVN252" s="488"/>
      <c r="AVO252" s="488"/>
      <c r="AVP252" s="488"/>
      <c r="AVQ252" s="489"/>
      <c r="AVR252" s="490"/>
      <c r="AVS252" s="488"/>
      <c r="AVT252" s="488"/>
      <c r="AVU252" s="488"/>
      <c r="AVV252" s="488"/>
      <c r="AVW252" s="488"/>
      <c r="AVX252" s="488"/>
      <c r="AVY252" s="489"/>
      <c r="AVZ252" s="490"/>
      <c r="AWA252" s="488"/>
      <c r="AWB252" s="488"/>
      <c r="AWC252" s="488"/>
      <c r="AWD252" s="488"/>
      <c r="AWE252" s="488"/>
      <c r="AWF252" s="488"/>
      <c r="AWG252" s="489"/>
      <c r="AWH252" s="490"/>
      <c r="AWI252" s="488"/>
      <c r="AWJ252" s="488"/>
      <c r="AWK252" s="488"/>
      <c r="AWL252" s="488"/>
      <c r="AWM252" s="488"/>
      <c r="AWN252" s="488"/>
      <c r="AWO252" s="489"/>
      <c r="AWP252" s="490"/>
      <c r="AWQ252" s="488"/>
      <c r="AWR252" s="488"/>
      <c r="AWS252" s="488"/>
      <c r="AWT252" s="488"/>
      <c r="AWU252" s="488"/>
      <c r="AWV252" s="488"/>
      <c r="AWW252" s="489"/>
      <c r="AWX252" s="490"/>
      <c r="AWY252" s="488"/>
      <c r="AWZ252" s="488"/>
      <c r="AXA252" s="488"/>
      <c r="AXB252" s="488"/>
      <c r="AXC252" s="488"/>
      <c r="AXD252" s="488"/>
      <c r="AXE252" s="489"/>
      <c r="AXF252" s="490"/>
      <c r="AXG252" s="488"/>
      <c r="AXH252" s="488"/>
      <c r="AXI252" s="488"/>
      <c r="AXJ252" s="488"/>
      <c r="AXK252" s="488"/>
      <c r="AXL252" s="488"/>
      <c r="AXM252" s="489"/>
      <c r="AXN252" s="490"/>
      <c r="AXO252" s="488"/>
      <c r="AXP252" s="488"/>
      <c r="AXQ252" s="488"/>
      <c r="AXR252" s="488"/>
      <c r="AXS252" s="488"/>
      <c r="AXT252" s="488"/>
      <c r="AXU252" s="489"/>
      <c r="AXV252" s="490"/>
      <c r="AXW252" s="488"/>
      <c r="AXX252" s="488"/>
      <c r="AXY252" s="488"/>
      <c r="AXZ252" s="488"/>
      <c r="AYA252" s="488"/>
      <c r="AYB252" s="488"/>
      <c r="AYC252" s="489"/>
      <c r="AYD252" s="490"/>
      <c r="AYE252" s="488"/>
      <c r="AYF252" s="488"/>
      <c r="AYG252" s="488"/>
      <c r="AYH252" s="488"/>
      <c r="AYI252" s="488"/>
      <c r="AYJ252" s="488"/>
      <c r="AYK252" s="489"/>
      <c r="AYL252" s="490"/>
      <c r="AYM252" s="488"/>
      <c r="AYN252" s="488"/>
      <c r="AYO252" s="488"/>
      <c r="AYP252" s="488"/>
      <c r="AYQ252" s="488"/>
      <c r="AYR252" s="488"/>
      <c r="AYS252" s="489"/>
      <c r="AYT252" s="490"/>
      <c r="AYU252" s="488"/>
      <c r="AYV252" s="488"/>
      <c r="AYW252" s="488"/>
      <c r="AYX252" s="488"/>
      <c r="AYY252" s="488"/>
      <c r="AYZ252" s="488"/>
      <c r="AZA252" s="489"/>
      <c r="AZB252" s="490"/>
      <c r="AZC252" s="488"/>
      <c r="AZD252" s="488"/>
      <c r="AZE252" s="488"/>
      <c r="AZF252" s="488"/>
      <c r="AZG252" s="488"/>
      <c r="AZH252" s="488"/>
      <c r="AZI252" s="489"/>
      <c r="AZJ252" s="490"/>
      <c r="AZK252" s="488"/>
      <c r="AZL252" s="488"/>
      <c r="AZM252" s="488"/>
      <c r="AZN252" s="488"/>
      <c r="AZO252" s="488"/>
      <c r="AZP252" s="488"/>
      <c r="AZQ252" s="489"/>
      <c r="AZR252" s="490"/>
      <c r="AZS252" s="488"/>
      <c r="AZT252" s="488"/>
      <c r="AZU252" s="488"/>
      <c r="AZV252" s="488"/>
      <c r="AZW252" s="488"/>
      <c r="AZX252" s="488"/>
      <c r="AZY252" s="489"/>
      <c r="AZZ252" s="490"/>
      <c r="BAA252" s="488"/>
      <c r="BAB252" s="488"/>
      <c r="BAC252" s="488"/>
      <c r="BAD252" s="488"/>
      <c r="BAE252" s="488"/>
      <c r="BAF252" s="488"/>
      <c r="BAG252" s="489"/>
      <c r="BAH252" s="490"/>
      <c r="BAI252" s="488"/>
      <c r="BAJ252" s="488"/>
      <c r="BAK252" s="488"/>
      <c r="BAL252" s="488"/>
      <c r="BAM252" s="488"/>
      <c r="BAN252" s="488"/>
      <c r="BAO252" s="489"/>
      <c r="BAP252" s="490"/>
      <c r="BAQ252" s="488"/>
      <c r="BAR252" s="488"/>
      <c r="BAS252" s="488"/>
      <c r="BAT252" s="488"/>
      <c r="BAU252" s="488"/>
      <c r="BAV252" s="488"/>
      <c r="BAW252" s="489"/>
      <c r="BAX252" s="490"/>
      <c r="BAY252" s="488"/>
      <c r="BAZ252" s="488"/>
      <c r="BBA252" s="488"/>
      <c r="BBB252" s="488"/>
      <c r="BBC252" s="488"/>
      <c r="BBD252" s="488"/>
      <c r="BBE252" s="489"/>
      <c r="BBF252" s="490"/>
      <c r="BBG252" s="488"/>
      <c r="BBH252" s="488"/>
      <c r="BBI252" s="488"/>
      <c r="BBJ252" s="488"/>
      <c r="BBK252" s="488"/>
      <c r="BBL252" s="488"/>
      <c r="BBM252" s="489"/>
      <c r="BBN252" s="490"/>
      <c r="BBO252" s="488"/>
      <c r="BBP252" s="488"/>
      <c r="BBQ252" s="488"/>
      <c r="BBR252" s="488"/>
      <c r="BBS252" s="488"/>
      <c r="BBT252" s="488"/>
      <c r="BBU252" s="489"/>
      <c r="BBV252" s="490"/>
      <c r="BBW252" s="488"/>
      <c r="BBX252" s="488"/>
      <c r="BBY252" s="488"/>
      <c r="BBZ252" s="488"/>
      <c r="BCA252" s="488"/>
      <c r="BCB252" s="488"/>
      <c r="BCC252" s="489"/>
      <c r="BCD252" s="490"/>
      <c r="BCE252" s="488"/>
      <c r="BCF252" s="488"/>
      <c r="BCG252" s="488"/>
      <c r="BCH252" s="488"/>
      <c r="BCI252" s="488"/>
      <c r="BCJ252" s="488"/>
      <c r="BCK252" s="489"/>
      <c r="BCL252" s="490"/>
      <c r="BCM252" s="488"/>
      <c r="BCN252" s="488"/>
      <c r="BCO252" s="488"/>
      <c r="BCP252" s="488"/>
      <c r="BCQ252" s="488"/>
      <c r="BCR252" s="488"/>
      <c r="BCS252" s="489"/>
      <c r="BCT252" s="490"/>
      <c r="BCU252" s="488"/>
      <c r="BCV252" s="488"/>
      <c r="BCW252" s="488"/>
      <c r="BCX252" s="488"/>
      <c r="BCY252" s="488"/>
      <c r="BCZ252" s="488"/>
      <c r="BDA252" s="489"/>
      <c r="BDB252" s="490"/>
      <c r="BDC252" s="488"/>
      <c r="BDD252" s="488"/>
      <c r="BDE252" s="488"/>
      <c r="BDF252" s="488"/>
      <c r="BDG252" s="488"/>
      <c r="BDH252" s="488"/>
      <c r="BDI252" s="489"/>
      <c r="BDJ252" s="490"/>
      <c r="BDK252" s="488"/>
      <c r="BDL252" s="488"/>
      <c r="BDM252" s="488"/>
      <c r="BDN252" s="488"/>
      <c r="BDO252" s="488"/>
      <c r="BDP252" s="488"/>
      <c r="BDQ252" s="489"/>
      <c r="BDR252" s="490"/>
      <c r="BDS252" s="488"/>
      <c r="BDT252" s="488"/>
      <c r="BDU252" s="488"/>
      <c r="BDV252" s="488"/>
      <c r="BDW252" s="488"/>
      <c r="BDX252" s="488"/>
      <c r="BDY252" s="489"/>
      <c r="BDZ252" s="490"/>
      <c r="BEA252" s="488"/>
      <c r="BEB252" s="488"/>
      <c r="BEC252" s="488"/>
      <c r="BED252" s="488"/>
      <c r="BEE252" s="488"/>
      <c r="BEF252" s="488"/>
      <c r="BEG252" s="489"/>
      <c r="BEH252" s="490"/>
      <c r="BEI252" s="488"/>
      <c r="BEJ252" s="488"/>
      <c r="BEK252" s="488"/>
      <c r="BEL252" s="488"/>
      <c r="BEM252" s="488"/>
      <c r="BEN252" s="488"/>
      <c r="BEO252" s="489"/>
      <c r="BEP252" s="490"/>
      <c r="BEQ252" s="488"/>
      <c r="BER252" s="488"/>
      <c r="BES252" s="488"/>
      <c r="BET252" s="488"/>
      <c r="BEU252" s="488"/>
      <c r="BEV252" s="488"/>
      <c r="BEW252" s="489"/>
      <c r="BEX252" s="490"/>
      <c r="BEY252" s="488"/>
      <c r="BEZ252" s="488"/>
      <c r="BFA252" s="488"/>
      <c r="BFB252" s="488"/>
      <c r="BFC252" s="488"/>
      <c r="BFD252" s="488"/>
      <c r="BFE252" s="489"/>
      <c r="BFF252" s="490"/>
      <c r="BFG252" s="488"/>
      <c r="BFH252" s="488"/>
      <c r="BFI252" s="488"/>
      <c r="BFJ252" s="488"/>
      <c r="BFK252" s="488"/>
      <c r="BFL252" s="488"/>
      <c r="BFM252" s="489"/>
      <c r="BFN252" s="490"/>
      <c r="BFO252" s="488"/>
      <c r="BFP252" s="488"/>
      <c r="BFQ252" s="488"/>
      <c r="BFR252" s="488"/>
      <c r="BFS252" s="488"/>
      <c r="BFT252" s="488"/>
      <c r="BFU252" s="489"/>
      <c r="BFV252" s="490"/>
      <c r="BFW252" s="488"/>
      <c r="BFX252" s="488"/>
      <c r="BFY252" s="488"/>
      <c r="BFZ252" s="488"/>
      <c r="BGA252" s="488"/>
      <c r="BGB252" s="488"/>
      <c r="BGC252" s="489"/>
      <c r="BGD252" s="490"/>
      <c r="BGE252" s="488"/>
      <c r="BGF252" s="488"/>
      <c r="BGG252" s="488"/>
      <c r="BGH252" s="488"/>
      <c r="BGI252" s="488"/>
      <c r="BGJ252" s="488"/>
      <c r="BGK252" s="489"/>
      <c r="BGL252" s="490"/>
      <c r="BGM252" s="488"/>
      <c r="BGN252" s="488"/>
      <c r="BGO252" s="488"/>
      <c r="BGP252" s="488"/>
      <c r="BGQ252" s="488"/>
      <c r="BGR252" s="488"/>
      <c r="BGS252" s="489"/>
      <c r="BGT252" s="490"/>
      <c r="BGU252" s="488"/>
      <c r="BGV252" s="488"/>
      <c r="BGW252" s="488"/>
      <c r="BGX252" s="488"/>
      <c r="BGY252" s="488"/>
      <c r="BGZ252" s="488"/>
      <c r="BHA252" s="489"/>
      <c r="BHB252" s="490"/>
      <c r="BHC252" s="488"/>
      <c r="BHD252" s="488"/>
      <c r="BHE252" s="488"/>
      <c r="BHF252" s="488"/>
      <c r="BHG252" s="488"/>
      <c r="BHH252" s="488"/>
      <c r="BHI252" s="489"/>
      <c r="BHJ252" s="490"/>
      <c r="BHK252" s="488"/>
      <c r="BHL252" s="488"/>
      <c r="BHM252" s="488"/>
      <c r="BHN252" s="488"/>
      <c r="BHO252" s="488"/>
      <c r="BHP252" s="488"/>
      <c r="BHQ252" s="489"/>
      <c r="BHR252" s="490"/>
      <c r="BHS252" s="488"/>
      <c r="BHT252" s="488"/>
      <c r="BHU252" s="488"/>
      <c r="BHV252" s="488"/>
      <c r="BHW252" s="488"/>
      <c r="BHX252" s="488"/>
      <c r="BHY252" s="489"/>
      <c r="BHZ252" s="490"/>
      <c r="BIA252" s="488"/>
      <c r="BIB252" s="488"/>
      <c r="BIC252" s="488"/>
      <c r="BID252" s="488"/>
      <c r="BIE252" s="488"/>
      <c r="BIF252" s="488"/>
      <c r="BIG252" s="489"/>
      <c r="BIH252" s="490"/>
      <c r="BII252" s="488"/>
      <c r="BIJ252" s="488"/>
      <c r="BIK252" s="488"/>
      <c r="BIL252" s="488"/>
      <c r="BIM252" s="488"/>
      <c r="BIN252" s="488"/>
      <c r="BIO252" s="489"/>
      <c r="BIP252" s="490"/>
      <c r="BIQ252" s="488"/>
      <c r="BIR252" s="488"/>
      <c r="BIS252" s="488"/>
      <c r="BIT252" s="488"/>
      <c r="BIU252" s="488"/>
      <c r="BIV252" s="488"/>
      <c r="BIW252" s="489"/>
      <c r="BIX252" s="490"/>
      <c r="BIY252" s="488"/>
      <c r="BIZ252" s="488"/>
      <c r="BJA252" s="488"/>
      <c r="BJB252" s="488"/>
      <c r="BJC252" s="488"/>
      <c r="BJD252" s="488"/>
      <c r="BJE252" s="489"/>
      <c r="BJF252" s="490"/>
      <c r="BJG252" s="488"/>
      <c r="BJH252" s="488"/>
      <c r="BJI252" s="488"/>
      <c r="BJJ252" s="488"/>
      <c r="BJK252" s="488"/>
      <c r="BJL252" s="488"/>
      <c r="BJM252" s="489"/>
      <c r="BJN252" s="490"/>
      <c r="BJO252" s="488"/>
      <c r="BJP252" s="488"/>
      <c r="BJQ252" s="488"/>
      <c r="BJR252" s="488"/>
      <c r="BJS252" s="488"/>
      <c r="BJT252" s="488"/>
      <c r="BJU252" s="489"/>
      <c r="BJV252" s="490"/>
      <c r="BJW252" s="488"/>
      <c r="BJX252" s="488"/>
      <c r="BJY252" s="488"/>
      <c r="BJZ252" s="488"/>
      <c r="BKA252" s="488"/>
      <c r="BKB252" s="488"/>
      <c r="BKC252" s="489"/>
      <c r="BKD252" s="490"/>
      <c r="BKE252" s="488"/>
      <c r="BKF252" s="488"/>
      <c r="BKG252" s="488"/>
      <c r="BKH252" s="488"/>
      <c r="BKI252" s="488"/>
      <c r="BKJ252" s="488"/>
      <c r="BKK252" s="489"/>
      <c r="BKL252" s="490"/>
      <c r="BKM252" s="488"/>
      <c r="BKN252" s="488"/>
      <c r="BKO252" s="488"/>
      <c r="BKP252" s="488"/>
      <c r="BKQ252" s="488"/>
      <c r="BKR252" s="488"/>
      <c r="BKS252" s="489"/>
      <c r="BKT252" s="490"/>
      <c r="BKU252" s="488"/>
      <c r="BKV252" s="488"/>
      <c r="BKW252" s="488"/>
      <c r="BKX252" s="488"/>
      <c r="BKY252" s="488"/>
      <c r="BKZ252" s="488"/>
      <c r="BLA252" s="489"/>
      <c r="BLB252" s="490"/>
      <c r="BLC252" s="488"/>
      <c r="BLD252" s="488"/>
      <c r="BLE252" s="488"/>
      <c r="BLF252" s="488"/>
      <c r="BLG252" s="488"/>
      <c r="BLH252" s="488"/>
      <c r="BLI252" s="489"/>
      <c r="BLJ252" s="490"/>
      <c r="BLK252" s="488"/>
      <c r="BLL252" s="488"/>
      <c r="BLM252" s="488"/>
      <c r="BLN252" s="488"/>
      <c r="BLO252" s="488"/>
      <c r="BLP252" s="488"/>
      <c r="BLQ252" s="489"/>
      <c r="BLR252" s="490"/>
      <c r="BLS252" s="488"/>
      <c r="BLT252" s="488"/>
      <c r="BLU252" s="488"/>
      <c r="BLV252" s="488"/>
      <c r="BLW252" s="488"/>
      <c r="BLX252" s="488"/>
      <c r="BLY252" s="489"/>
      <c r="BLZ252" s="490"/>
      <c r="BMA252" s="488"/>
      <c r="BMB252" s="488"/>
      <c r="BMC252" s="488"/>
      <c r="BMD252" s="488"/>
      <c r="BME252" s="488"/>
      <c r="BMF252" s="488"/>
      <c r="BMG252" s="489"/>
      <c r="BMH252" s="490"/>
      <c r="BMI252" s="488"/>
      <c r="BMJ252" s="488"/>
      <c r="BMK252" s="488"/>
      <c r="BML252" s="488"/>
      <c r="BMM252" s="488"/>
      <c r="BMN252" s="488"/>
      <c r="BMO252" s="489"/>
      <c r="BMP252" s="490"/>
      <c r="BMQ252" s="488"/>
      <c r="BMR252" s="488"/>
      <c r="BMS252" s="488"/>
      <c r="BMT252" s="488"/>
      <c r="BMU252" s="488"/>
      <c r="BMV252" s="488"/>
      <c r="BMW252" s="489"/>
      <c r="BMX252" s="490"/>
      <c r="BMY252" s="488"/>
      <c r="BMZ252" s="488"/>
      <c r="BNA252" s="488"/>
      <c r="BNB252" s="488"/>
      <c r="BNC252" s="488"/>
      <c r="BND252" s="488"/>
      <c r="BNE252" s="489"/>
      <c r="BNF252" s="490"/>
      <c r="BNG252" s="488"/>
      <c r="BNH252" s="488"/>
      <c r="BNI252" s="488"/>
      <c r="BNJ252" s="488"/>
      <c r="BNK252" s="488"/>
      <c r="BNL252" s="488"/>
      <c r="BNM252" s="489"/>
      <c r="BNN252" s="490"/>
      <c r="BNO252" s="488"/>
      <c r="BNP252" s="488"/>
      <c r="BNQ252" s="488"/>
      <c r="BNR252" s="488"/>
      <c r="BNS252" s="488"/>
      <c r="BNT252" s="488"/>
      <c r="BNU252" s="489"/>
      <c r="BNV252" s="490"/>
      <c r="BNW252" s="488"/>
      <c r="BNX252" s="488"/>
      <c r="BNY252" s="488"/>
      <c r="BNZ252" s="488"/>
      <c r="BOA252" s="488"/>
      <c r="BOB252" s="488"/>
      <c r="BOC252" s="489"/>
      <c r="BOD252" s="490"/>
      <c r="BOE252" s="488"/>
      <c r="BOF252" s="488"/>
      <c r="BOG252" s="488"/>
      <c r="BOH252" s="488"/>
      <c r="BOI252" s="488"/>
      <c r="BOJ252" s="488"/>
      <c r="BOK252" s="489"/>
      <c r="BOL252" s="490"/>
      <c r="BOM252" s="488"/>
      <c r="BON252" s="488"/>
      <c r="BOO252" s="488"/>
      <c r="BOP252" s="488"/>
      <c r="BOQ252" s="488"/>
      <c r="BOR252" s="488"/>
      <c r="BOS252" s="489"/>
      <c r="BOT252" s="490"/>
      <c r="BOU252" s="488"/>
      <c r="BOV252" s="488"/>
      <c r="BOW252" s="488"/>
      <c r="BOX252" s="488"/>
      <c r="BOY252" s="488"/>
      <c r="BOZ252" s="488"/>
      <c r="BPA252" s="489"/>
      <c r="BPB252" s="490"/>
      <c r="BPC252" s="488"/>
      <c r="BPD252" s="488"/>
      <c r="BPE252" s="488"/>
      <c r="BPF252" s="488"/>
      <c r="BPG252" s="488"/>
      <c r="BPH252" s="488"/>
      <c r="BPI252" s="489"/>
      <c r="BPJ252" s="490"/>
      <c r="BPK252" s="488"/>
      <c r="BPL252" s="488"/>
      <c r="BPM252" s="488"/>
      <c r="BPN252" s="488"/>
      <c r="BPO252" s="488"/>
      <c r="BPP252" s="488"/>
      <c r="BPQ252" s="489"/>
      <c r="BPR252" s="490"/>
      <c r="BPS252" s="488"/>
      <c r="BPT252" s="488"/>
      <c r="BPU252" s="488"/>
      <c r="BPV252" s="488"/>
      <c r="BPW252" s="488"/>
      <c r="BPX252" s="488"/>
      <c r="BPY252" s="489"/>
      <c r="BPZ252" s="490"/>
      <c r="BQA252" s="488"/>
      <c r="BQB252" s="488"/>
      <c r="BQC252" s="488"/>
      <c r="BQD252" s="488"/>
      <c r="BQE252" s="488"/>
      <c r="BQF252" s="488"/>
      <c r="BQG252" s="489"/>
      <c r="BQH252" s="490"/>
      <c r="BQI252" s="488"/>
      <c r="BQJ252" s="488"/>
      <c r="BQK252" s="488"/>
      <c r="BQL252" s="488"/>
      <c r="BQM252" s="488"/>
      <c r="BQN252" s="488"/>
      <c r="BQO252" s="489"/>
      <c r="BQP252" s="490"/>
      <c r="BQQ252" s="488"/>
      <c r="BQR252" s="488"/>
      <c r="BQS252" s="488"/>
      <c r="BQT252" s="488"/>
      <c r="BQU252" s="488"/>
      <c r="BQV252" s="488"/>
      <c r="BQW252" s="489"/>
      <c r="BQX252" s="490"/>
      <c r="BQY252" s="488"/>
      <c r="BQZ252" s="488"/>
      <c r="BRA252" s="488"/>
      <c r="BRB252" s="488"/>
      <c r="BRC252" s="488"/>
      <c r="BRD252" s="488"/>
      <c r="BRE252" s="489"/>
      <c r="BRF252" s="490"/>
      <c r="BRG252" s="488"/>
      <c r="BRH252" s="488"/>
      <c r="BRI252" s="488"/>
      <c r="BRJ252" s="488"/>
      <c r="BRK252" s="488"/>
      <c r="BRL252" s="488"/>
      <c r="BRM252" s="489"/>
      <c r="BRN252" s="490"/>
      <c r="BRO252" s="488"/>
      <c r="BRP252" s="488"/>
      <c r="BRQ252" s="488"/>
      <c r="BRR252" s="488"/>
      <c r="BRS252" s="488"/>
      <c r="BRT252" s="488"/>
      <c r="BRU252" s="489"/>
      <c r="BRV252" s="490"/>
      <c r="BRW252" s="488"/>
      <c r="BRX252" s="488"/>
      <c r="BRY252" s="488"/>
      <c r="BRZ252" s="488"/>
      <c r="BSA252" s="488"/>
      <c r="BSB252" s="488"/>
      <c r="BSC252" s="489"/>
      <c r="BSD252" s="490"/>
      <c r="BSE252" s="488"/>
      <c r="BSF252" s="488"/>
      <c r="BSG252" s="488"/>
      <c r="BSH252" s="488"/>
      <c r="BSI252" s="488"/>
      <c r="BSJ252" s="488"/>
      <c r="BSK252" s="489"/>
      <c r="BSL252" s="490"/>
      <c r="BSM252" s="488"/>
      <c r="BSN252" s="488"/>
      <c r="BSO252" s="488"/>
      <c r="BSP252" s="488"/>
      <c r="BSQ252" s="488"/>
      <c r="BSR252" s="488"/>
      <c r="BSS252" s="489"/>
      <c r="BST252" s="490"/>
      <c r="BSU252" s="488"/>
      <c r="BSV252" s="488"/>
      <c r="BSW252" s="488"/>
      <c r="BSX252" s="488"/>
      <c r="BSY252" s="488"/>
      <c r="BSZ252" s="488"/>
      <c r="BTA252" s="489"/>
      <c r="BTB252" s="490"/>
      <c r="BTC252" s="488"/>
      <c r="BTD252" s="488"/>
      <c r="BTE252" s="488"/>
      <c r="BTF252" s="488"/>
      <c r="BTG252" s="488"/>
      <c r="BTH252" s="488"/>
      <c r="BTI252" s="489"/>
      <c r="BTJ252" s="490"/>
      <c r="BTK252" s="488"/>
      <c r="BTL252" s="488"/>
      <c r="BTM252" s="488"/>
      <c r="BTN252" s="488"/>
      <c r="BTO252" s="488"/>
      <c r="BTP252" s="488"/>
      <c r="BTQ252" s="489"/>
      <c r="BTR252" s="490"/>
      <c r="BTS252" s="488"/>
      <c r="BTT252" s="488"/>
      <c r="BTU252" s="488"/>
      <c r="BTV252" s="488"/>
      <c r="BTW252" s="488"/>
      <c r="BTX252" s="488"/>
      <c r="BTY252" s="489"/>
      <c r="BTZ252" s="490"/>
      <c r="BUA252" s="488"/>
      <c r="BUB252" s="488"/>
      <c r="BUC252" s="488"/>
      <c r="BUD252" s="488"/>
      <c r="BUE252" s="488"/>
      <c r="BUF252" s="488"/>
      <c r="BUG252" s="489"/>
      <c r="BUH252" s="490"/>
      <c r="BUI252" s="488"/>
      <c r="BUJ252" s="488"/>
      <c r="BUK252" s="488"/>
      <c r="BUL252" s="488"/>
      <c r="BUM252" s="488"/>
      <c r="BUN252" s="488"/>
      <c r="BUO252" s="489"/>
      <c r="BUP252" s="490"/>
      <c r="BUQ252" s="488"/>
      <c r="BUR252" s="488"/>
      <c r="BUS252" s="488"/>
      <c r="BUT252" s="488"/>
      <c r="BUU252" s="488"/>
      <c r="BUV252" s="488"/>
      <c r="BUW252" s="489"/>
      <c r="BUX252" s="490"/>
      <c r="BUY252" s="488"/>
      <c r="BUZ252" s="488"/>
      <c r="BVA252" s="488"/>
      <c r="BVB252" s="488"/>
      <c r="BVC252" s="488"/>
      <c r="BVD252" s="488"/>
      <c r="BVE252" s="489"/>
      <c r="BVF252" s="490"/>
      <c r="BVG252" s="488"/>
      <c r="BVH252" s="488"/>
      <c r="BVI252" s="488"/>
      <c r="BVJ252" s="488"/>
      <c r="BVK252" s="488"/>
      <c r="BVL252" s="488"/>
      <c r="BVM252" s="489"/>
      <c r="BVN252" s="490"/>
      <c r="BVO252" s="488"/>
      <c r="BVP252" s="488"/>
      <c r="BVQ252" s="488"/>
      <c r="BVR252" s="488"/>
      <c r="BVS252" s="488"/>
      <c r="BVT252" s="488"/>
      <c r="BVU252" s="489"/>
      <c r="BVV252" s="490"/>
      <c r="BVW252" s="488"/>
      <c r="BVX252" s="488"/>
      <c r="BVY252" s="488"/>
      <c r="BVZ252" s="488"/>
      <c r="BWA252" s="488"/>
      <c r="BWB252" s="488"/>
      <c r="BWC252" s="489"/>
      <c r="BWD252" s="490"/>
      <c r="BWE252" s="488"/>
      <c r="BWF252" s="488"/>
      <c r="BWG252" s="488"/>
      <c r="BWH252" s="488"/>
      <c r="BWI252" s="488"/>
      <c r="BWJ252" s="488"/>
      <c r="BWK252" s="489"/>
      <c r="BWL252" s="490"/>
      <c r="BWM252" s="488"/>
      <c r="BWN252" s="488"/>
      <c r="BWO252" s="488"/>
      <c r="BWP252" s="488"/>
      <c r="BWQ252" s="488"/>
      <c r="BWR252" s="488"/>
      <c r="BWS252" s="489"/>
      <c r="BWT252" s="490"/>
      <c r="BWU252" s="488"/>
      <c r="BWV252" s="488"/>
      <c r="BWW252" s="488"/>
      <c r="BWX252" s="488"/>
      <c r="BWY252" s="488"/>
      <c r="BWZ252" s="488"/>
      <c r="BXA252" s="489"/>
      <c r="BXB252" s="490"/>
      <c r="BXC252" s="488"/>
      <c r="BXD252" s="488"/>
      <c r="BXE252" s="488"/>
      <c r="BXF252" s="488"/>
      <c r="BXG252" s="488"/>
      <c r="BXH252" s="488"/>
      <c r="BXI252" s="489"/>
      <c r="BXJ252" s="490"/>
      <c r="BXK252" s="488"/>
      <c r="BXL252" s="488"/>
      <c r="BXM252" s="488"/>
      <c r="BXN252" s="488"/>
      <c r="BXO252" s="488"/>
      <c r="BXP252" s="488"/>
      <c r="BXQ252" s="489"/>
      <c r="BXR252" s="490"/>
      <c r="BXS252" s="488"/>
      <c r="BXT252" s="488"/>
      <c r="BXU252" s="488"/>
      <c r="BXV252" s="488"/>
      <c r="BXW252" s="488"/>
      <c r="BXX252" s="488"/>
      <c r="BXY252" s="489"/>
      <c r="BXZ252" s="490"/>
      <c r="BYA252" s="488"/>
      <c r="BYB252" s="488"/>
      <c r="BYC252" s="488"/>
      <c r="BYD252" s="488"/>
      <c r="BYE252" s="488"/>
      <c r="BYF252" s="488"/>
      <c r="BYG252" s="489"/>
      <c r="BYH252" s="490"/>
      <c r="BYI252" s="488"/>
      <c r="BYJ252" s="488"/>
      <c r="BYK252" s="488"/>
      <c r="BYL252" s="488"/>
      <c r="BYM252" s="488"/>
      <c r="BYN252" s="488"/>
      <c r="BYO252" s="489"/>
      <c r="BYP252" s="490"/>
      <c r="BYQ252" s="488"/>
      <c r="BYR252" s="488"/>
      <c r="BYS252" s="488"/>
      <c r="BYT252" s="488"/>
      <c r="BYU252" s="488"/>
      <c r="BYV252" s="488"/>
      <c r="BYW252" s="489"/>
      <c r="BYX252" s="490"/>
      <c r="BYY252" s="488"/>
      <c r="BYZ252" s="488"/>
      <c r="BZA252" s="488"/>
      <c r="BZB252" s="488"/>
      <c r="BZC252" s="488"/>
      <c r="BZD252" s="488"/>
      <c r="BZE252" s="489"/>
      <c r="BZF252" s="490"/>
      <c r="BZG252" s="488"/>
      <c r="BZH252" s="488"/>
      <c r="BZI252" s="488"/>
      <c r="BZJ252" s="488"/>
      <c r="BZK252" s="488"/>
      <c r="BZL252" s="488"/>
      <c r="BZM252" s="489"/>
      <c r="BZN252" s="490"/>
      <c r="BZO252" s="488"/>
      <c r="BZP252" s="488"/>
      <c r="BZQ252" s="488"/>
      <c r="BZR252" s="488"/>
      <c r="BZS252" s="488"/>
      <c r="BZT252" s="488"/>
      <c r="BZU252" s="489"/>
      <c r="BZV252" s="490"/>
      <c r="BZW252" s="488"/>
      <c r="BZX252" s="488"/>
      <c r="BZY252" s="488"/>
      <c r="BZZ252" s="488"/>
      <c r="CAA252" s="488"/>
      <c r="CAB252" s="488"/>
      <c r="CAC252" s="489"/>
      <c r="CAD252" s="490"/>
      <c r="CAE252" s="488"/>
      <c r="CAF252" s="488"/>
      <c r="CAG252" s="488"/>
      <c r="CAH252" s="488"/>
      <c r="CAI252" s="488"/>
      <c r="CAJ252" s="488"/>
      <c r="CAK252" s="489"/>
      <c r="CAL252" s="490"/>
      <c r="CAM252" s="488"/>
      <c r="CAN252" s="488"/>
      <c r="CAO252" s="488"/>
      <c r="CAP252" s="488"/>
      <c r="CAQ252" s="488"/>
      <c r="CAR252" s="488"/>
      <c r="CAS252" s="489"/>
      <c r="CAT252" s="490"/>
      <c r="CAU252" s="488"/>
      <c r="CAV252" s="488"/>
      <c r="CAW252" s="488"/>
      <c r="CAX252" s="488"/>
      <c r="CAY252" s="488"/>
      <c r="CAZ252" s="488"/>
      <c r="CBA252" s="489"/>
      <c r="CBB252" s="490"/>
      <c r="CBC252" s="488"/>
      <c r="CBD252" s="488"/>
      <c r="CBE252" s="488"/>
      <c r="CBF252" s="488"/>
      <c r="CBG252" s="488"/>
      <c r="CBH252" s="488"/>
      <c r="CBI252" s="489"/>
      <c r="CBJ252" s="490"/>
      <c r="CBK252" s="488"/>
      <c r="CBL252" s="488"/>
      <c r="CBM252" s="488"/>
      <c r="CBN252" s="488"/>
      <c r="CBO252" s="488"/>
      <c r="CBP252" s="488"/>
      <c r="CBQ252" s="489"/>
      <c r="CBR252" s="490"/>
      <c r="CBS252" s="488"/>
      <c r="CBT252" s="488"/>
      <c r="CBU252" s="488"/>
      <c r="CBV252" s="488"/>
      <c r="CBW252" s="488"/>
      <c r="CBX252" s="488"/>
      <c r="CBY252" s="489"/>
      <c r="CBZ252" s="490"/>
      <c r="CCA252" s="488"/>
      <c r="CCB252" s="488"/>
      <c r="CCC252" s="488"/>
      <c r="CCD252" s="488"/>
      <c r="CCE252" s="488"/>
      <c r="CCF252" s="488"/>
      <c r="CCG252" s="489"/>
      <c r="CCH252" s="490"/>
      <c r="CCI252" s="488"/>
      <c r="CCJ252" s="488"/>
      <c r="CCK252" s="488"/>
      <c r="CCL252" s="488"/>
      <c r="CCM252" s="488"/>
      <c r="CCN252" s="488"/>
      <c r="CCO252" s="489"/>
      <c r="CCP252" s="490"/>
      <c r="CCQ252" s="488"/>
      <c r="CCR252" s="488"/>
      <c r="CCS252" s="488"/>
      <c r="CCT252" s="488"/>
      <c r="CCU252" s="488"/>
      <c r="CCV252" s="488"/>
      <c r="CCW252" s="489"/>
      <c r="CCX252" s="490"/>
      <c r="CCY252" s="488"/>
      <c r="CCZ252" s="488"/>
      <c r="CDA252" s="488"/>
      <c r="CDB252" s="488"/>
      <c r="CDC252" s="488"/>
      <c r="CDD252" s="488"/>
      <c r="CDE252" s="489"/>
      <c r="CDF252" s="490"/>
      <c r="CDG252" s="488"/>
      <c r="CDH252" s="488"/>
      <c r="CDI252" s="488"/>
      <c r="CDJ252" s="488"/>
      <c r="CDK252" s="488"/>
      <c r="CDL252" s="488"/>
      <c r="CDM252" s="489"/>
      <c r="CDN252" s="490"/>
      <c r="CDO252" s="488"/>
      <c r="CDP252" s="488"/>
      <c r="CDQ252" s="488"/>
      <c r="CDR252" s="488"/>
      <c r="CDS252" s="488"/>
      <c r="CDT252" s="488"/>
      <c r="CDU252" s="489"/>
      <c r="CDV252" s="490"/>
      <c r="CDW252" s="488"/>
      <c r="CDX252" s="488"/>
      <c r="CDY252" s="488"/>
      <c r="CDZ252" s="488"/>
      <c r="CEA252" s="488"/>
      <c r="CEB252" s="488"/>
      <c r="CEC252" s="489"/>
      <c r="CED252" s="490"/>
      <c r="CEE252" s="488"/>
      <c r="CEF252" s="488"/>
      <c r="CEG252" s="488"/>
      <c r="CEH252" s="488"/>
      <c r="CEI252" s="488"/>
      <c r="CEJ252" s="488"/>
      <c r="CEK252" s="489"/>
      <c r="CEL252" s="490"/>
      <c r="CEM252" s="488"/>
      <c r="CEN252" s="488"/>
      <c r="CEO252" s="488"/>
      <c r="CEP252" s="488"/>
      <c r="CEQ252" s="488"/>
      <c r="CER252" s="488"/>
      <c r="CES252" s="489"/>
      <c r="CET252" s="490"/>
      <c r="CEU252" s="488"/>
      <c r="CEV252" s="488"/>
      <c r="CEW252" s="488"/>
      <c r="CEX252" s="488"/>
      <c r="CEY252" s="488"/>
      <c r="CEZ252" s="488"/>
      <c r="CFA252" s="489"/>
      <c r="CFB252" s="490"/>
      <c r="CFC252" s="488"/>
      <c r="CFD252" s="488"/>
      <c r="CFE252" s="488"/>
      <c r="CFF252" s="488"/>
      <c r="CFG252" s="488"/>
      <c r="CFH252" s="488"/>
      <c r="CFI252" s="489"/>
      <c r="CFJ252" s="490"/>
      <c r="CFK252" s="488"/>
      <c r="CFL252" s="488"/>
      <c r="CFM252" s="488"/>
      <c r="CFN252" s="488"/>
      <c r="CFO252" s="488"/>
      <c r="CFP252" s="488"/>
      <c r="CFQ252" s="489"/>
      <c r="CFR252" s="490"/>
      <c r="CFS252" s="488"/>
      <c r="CFT252" s="488"/>
      <c r="CFU252" s="488"/>
      <c r="CFV252" s="488"/>
      <c r="CFW252" s="488"/>
      <c r="CFX252" s="488"/>
      <c r="CFY252" s="489"/>
      <c r="CFZ252" s="490"/>
      <c r="CGA252" s="488"/>
      <c r="CGB252" s="488"/>
      <c r="CGC252" s="488"/>
      <c r="CGD252" s="488"/>
      <c r="CGE252" s="488"/>
      <c r="CGF252" s="488"/>
      <c r="CGG252" s="489"/>
      <c r="CGH252" s="490"/>
      <c r="CGI252" s="488"/>
      <c r="CGJ252" s="488"/>
      <c r="CGK252" s="488"/>
      <c r="CGL252" s="488"/>
      <c r="CGM252" s="488"/>
      <c r="CGN252" s="488"/>
      <c r="CGO252" s="489"/>
      <c r="CGP252" s="490"/>
      <c r="CGQ252" s="488"/>
      <c r="CGR252" s="488"/>
      <c r="CGS252" s="488"/>
      <c r="CGT252" s="488"/>
      <c r="CGU252" s="488"/>
      <c r="CGV252" s="488"/>
      <c r="CGW252" s="489"/>
      <c r="CGX252" s="490"/>
      <c r="CGY252" s="488"/>
      <c r="CGZ252" s="488"/>
      <c r="CHA252" s="488"/>
      <c r="CHB252" s="488"/>
      <c r="CHC252" s="488"/>
      <c r="CHD252" s="488"/>
      <c r="CHE252" s="489"/>
      <c r="CHF252" s="490"/>
      <c r="CHG252" s="488"/>
      <c r="CHH252" s="488"/>
      <c r="CHI252" s="488"/>
      <c r="CHJ252" s="488"/>
      <c r="CHK252" s="488"/>
      <c r="CHL252" s="488"/>
      <c r="CHM252" s="489"/>
      <c r="CHN252" s="490"/>
      <c r="CHO252" s="488"/>
      <c r="CHP252" s="488"/>
      <c r="CHQ252" s="488"/>
      <c r="CHR252" s="488"/>
      <c r="CHS252" s="488"/>
      <c r="CHT252" s="488"/>
      <c r="CHU252" s="489"/>
      <c r="CHV252" s="490"/>
      <c r="CHW252" s="488"/>
      <c r="CHX252" s="488"/>
      <c r="CHY252" s="488"/>
      <c r="CHZ252" s="488"/>
      <c r="CIA252" s="488"/>
      <c r="CIB252" s="488"/>
      <c r="CIC252" s="489"/>
      <c r="CID252" s="490"/>
      <c r="CIE252" s="488"/>
      <c r="CIF252" s="488"/>
      <c r="CIG252" s="488"/>
      <c r="CIH252" s="488"/>
      <c r="CII252" s="488"/>
      <c r="CIJ252" s="488"/>
      <c r="CIK252" s="489"/>
      <c r="CIL252" s="490"/>
      <c r="CIM252" s="488"/>
      <c r="CIN252" s="488"/>
      <c r="CIO252" s="488"/>
      <c r="CIP252" s="488"/>
      <c r="CIQ252" s="488"/>
      <c r="CIR252" s="488"/>
      <c r="CIS252" s="489"/>
      <c r="CIT252" s="490"/>
      <c r="CIU252" s="488"/>
      <c r="CIV252" s="488"/>
      <c r="CIW252" s="488"/>
      <c r="CIX252" s="488"/>
      <c r="CIY252" s="488"/>
      <c r="CIZ252" s="488"/>
      <c r="CJA252" s="489"/>
      <c r="CJB252" s="490"/>
      <c r="CJC252" s="488"/>
      <c r="CJD252" s="488"/>
      <c r="CJE252" s="488"/>
      <c r="CJF252" s="488"/>
      <c r="CJG252" s="488"/>
      <c r="CJH252" s="488"/>
      <c r="CJI252" s="489"/>
      <c r="CJJ252" s="490"/>
      <c r="CJK252" s="488"/>
      <c r="CJL252" s="488"/>
      <c r="CJM252" s="488"/>
      <c r="CJN252" s="488"/>
      <c r="CJO252" s="488"/>
      <c r="CJP252" s="488"/>
      <c r="CJQ252" s="489"/>
      <c r="CJR252" s="490"/>
      <c r="CJS252" s="488"/>
      <c r="CJT252" s="488"/>
      <c r="CJU252" s="488"/>
      <c r="CJV252" s="488"/>
      <c r="CJW252" s="488"/>
      <c r="CJX252" s="488"/>
      <c r="CJY252" s="489"/>
      <c r="CJZ252" s="490"/>
      <c r="CKA252" s="488"/>
      <c r="CKB252" s="488"/>
      <c r="CKC252" s="488"/>
      <c r="CKD252" s="488"/>
      <c r="CKE252" s="488"/>
      <c r="CKF252" s="488"/>
      <c r="CKG252" s="489"/>
      <c r="CKH252" s="490"/>
      <c r="CKI252" s="488"/>
      <c r="CKJ252" s="488"/>
      <c r="CKK252" s="488"/>
      <c r="CKL252" s="488"/>
      <c r="CKM252" s="488"/>
      <c r="CKN252" s="488"/>
      <c r="CKO252" s="489"/>
      <c r="CKP252" s="490"/>
      <c r="CKQ252" s="488"/>
      <c r="CKR252" s="488"/>
      <c r="CKS252" s="488"/>
      <c r="CKT252" s="488"/>
      <c r="CKU252" s="488"/>
      <c r="CKV252" s="488"/>
      <c r="CKW252" s="489"/>
      <c r="CKX252" s="490"/>
      <c r="CKY252" s="488"/>
      <c r="CKZ252" s="488"/>
      <c r="CLA252" s="488"/>
      <c r="CLB252" s="488"/>
      <c r="CLC252" s="488"/>
      <c r="CLD252" s="488"/>
      <c r="CLE252" s="489"/>
      <c r="CLF252" s="490"/>
      <c r="CLG252" s="488"/>
      <c r="CLH252" s="488"/>
      <c r="CLI252" s="488"/>
      <c r="CLJ252" s="488"/>
      <c r="CLK252" s="488"/>
      <c r="CLL252" s="488"/>
      <c r="CLM252" s="489"/>
      <c r="CLN252" s="490"/>
      <c r="CLO252" s="488"/>
      <c r="CLP252" s="488"/>
      <c r="CLQ252" s="488"/>
      <c r="CLR252" s="488"/>
      <c r="CLS252" s="488"/>
      <c r="CLT252" s="488"/>
      <c r="CLU252" s="489"/>
      <c r="CLV252" s="490"/>
      <c r="CLW252" s="488"/>
      <c r="CLX252" s="488"/>
      <c r="CLY252" s="488"/>
      <c r="CLZ252" s="488"/>
      <c r="CMA252" s="488"/>
      <c r="CMB252" s="488"/>
      <c r="CMC252" s="489"/>
      <c r="CMD252" s="490"/>
      <c r="CME252" s="488"/>
      <c r="CMF252" s="488"/>
      <c r="CMG252" s="488"/>
      <c r="CMH252" s="488"/>
      <c r="CMI252" s="488"/>
      <c r="CMJ252" s="488"/>
      <c r="CMK252" s="489"/>
      <c r="CML252" s="490"/>
      <c r="CMM252" s="488"/>
      <c r="CMN252" s="488"/>
      <c r="CMO252" s="488"/>
      <c r="CMP252" s="488"/>
      <c r="CMQ252" s="488"/>
      <c r="CMR252" s="488"/>
      <c r="CMS252" s="489"/>
      <c r="CMT252" s="490"/>
      <c r="CMU252" s="488"/>
      <c r="CMV252" s="488"/>
      <c r="CMW252" s="488"/>
      <c r="CMX252" s="488"/>
      <c r="CMY252" s="488"/>
      <c r="CMZ252" s="488"/>
      <c r="CNA252" s="489"/>
      <c r="CNB252" s="490"/>
      <c r="CNC252" s="488"/>
      <c r="CND252" s="488"/>
      <c r="CNE252" s="488"/>
      <c r="CNF252" s="488"/>
      <c r="CNG252" s="488"/>
      <c r="CNH252" s="488"/>
      <c r="CNI252" s="489"/>
      <c r="CNJ252" s="490"/>
      <c r="CNK252" s="488"/>
      <c r="CNL252" s="488"/>
      <c r="CNM252" s="488"/>
      <c r="CNN252" s="488"/>
      <c r="CNO252" s="488"/>
      <c r="CNP252" s="488"/>
      <c r="CNQ252" s="489"/>
      <c r="CNR252" s="490"/>
      <c r="CNS252" s="488"/>
      <c r="CNT252" s="488"/>
      <c r="CNU252" s="488"/>
      <c r="CNV252" s="488"/>
      <c r="CNW252" s="488"/>
      <c r="CNX252" s="488"/>
      <c r="CNY252" s="489"/>
      <c r="CNZ252" s="490"/>
      <c r="COA252" s="488"/>
      <c r="COB252" s="488"/>
      <c r="COC252" s="488"/>
      <c r="COD252" s="488"/>
      <c r="COE252" s="488"/>
      <c r="COF252" s="488"/>
      <c r="COG252" s="489"/>
      <c r="COH252" s="490"/>
      <c r="COI252" s="488"/>
      <c r="COJ252" s="488"/>
      <c r="COK252" s="488"/>
      <c r="COL252" s="488"/>
      <c r="COM252" s="488"/>
      <c r="CON252" s="488"/>
      <c r="COO252" s="489"/>
      <c r="COP252" s="490"/>
      <c r="COQ252" s="488"/>
      <c r="COR252" s="488"/>
      <c r="COS252" s="488"/>
      <c r="COT252" s="488"/>
      <c r="COU252" s="488"/>
      <c r="COV252" s="488"/>
      <c r="COW252" s="489"/>
      <c r="COX252" s="490"/>
      <c r="COY252" s="488"/>
      <c r="COZ252" s="488"/>
      <c r="CPA252" s="488"/>
      <c r="CPB252" s="488"/>
      <c r="CPC252" s="488"/>
      <c r="CPD252" s="488"/>
      <c r="CPE252" s="489"/>
      <c r="CPF252" s="490"/>
      <c r="CPG252" s="488"/>
      <c r="CPH252" s="488"/>
      <c r="CPI252" s="488"/>
      <c r="CPJ252" s="488"/>
      <c r="CPK252" s="488"/>
      <c r="CPL252" s="488"/>
      <c r="CPM252" s="489"/>
      <c r="CPN252" s="490"/>
      <c r="CPO252" s="488"/>
      <c r="CPP252" s="488"/>
      <c r="CPQ252" s="488"/>
      <c r="CPR252" s="488"/>
      <c r="CPS252" s="488"/>
      <c r="CPT252" s="488"/>
      <c r="CPU252" s="489"/>
      <c r="CPV252" s="490"/>
      <c r="CPW252" s="488"/>
      <c r="CPX252" s="488"/>
      <c r="CPY252" s="488"/>
      <c r="CPZ252" s="488"/>
      <c r="CQA252" s="488"/>
      <c r="CQB252" s="488"/>
      <c r="CQC252" s="489"/>
      <c r="CQD252" s="490"/>
      <c r="CQE252" s="488"/>
      <c r="CQF252" s="488"/>
      <c r="CQG252" s="488"/>
      <c r="CQH252" s="488"/>
      <c r="CQI252" s="488"/>
      <c r="CQJ252" s="488"/>
      <c r="CQK252" s="489"/>
      <c r="CQL252" s="490"/>
      <c r="CQM252" s="488"/>
      <c r="CQN252" s="488"/>
      <c r="CQO252" s="488"/>
      <c r="CQP252" s="488"/>
      <c r="CQQ252" s="488"/>
      <c r="CQR252" s="488"/>
      <c r="CQS252" s="489"/>
      <c r="CQT252" s="490"/>
      <c r="CQU252" s="488"/>
      <c r="CQV252" s="488"/>
      <c r="CQW252" s="488"/>
      <c r="CQX252" s="488"/>
      <c r="CQY252" s="488"/>
      <c r="CQZ252" s="488"/>
      <c r="CRA252" s="489"/>
      <c r="CRB252" s="490"/>
      <c r="CRC252" s="488"/>
      <c r="CRD252" s="488"/>
      <c r="CRE252" s="488"/>
      <c r="CRF252" s="488"/>
      <c r="CRG252" s="488"/>
      <c r="CRH252" s="488"/>
      <c r="CRI252" s="489"/>
      <c r="CRJ252" s="490"/>
      <c r="CRK252" s="488"/>
      <c r="CRL252" s="488"/>
      <c r="CRM252" s="488"/>
      <c r="CRN252" s="488"/>
      <c r="CRO252" s="488"/>
      <c r="CRP252" s="488"/>
      <c r="CRQ252" s="489"/>
      <c r="CRR252" s="490"/>
      <c r="CRS252" s="488"/>
      <c r="CRT252" s="488"/>
      <c r="CRU252" s="488"/>
      <c r="CRV252" s="488"/>
      <c r="CRW252" s="488"/>
      <c r="CRX252" s="488"/>
      <c r="CRY252" s="489"/>
      <c r="CRZ252" s="490"/>
      <c r="CSA252" s="488"/>
      <c r="CSB252" s="488"/>
      <c r="CSC252" s="488"/>
      <c r="CSD252" s="488"/>
      <c r="CSE252" s="488"/>
      <c r="CSF252" s="488"/>
      <c r="CSG252" s="489"/>
      <c r="CSH252" s="490"/>
      <c r="CSI252" s="488"/>
      <c r="CSJ252" s="488"/>
      <c r="CSK252" s="488"/>
      <c r="CSL252" s="488"/>
      <c r="CSM252" s="488"/>
      <c r="CSN252" s="488"/>
      <c r="CSO252" s="489"/>
      <c r="CSP252" s="490"/>
      <c r="CSQ252" s="488"/>
      <c r="CSR252" s="488"/>
      <c r="CSS252" s="488"/>
      <c r="CST252" s="488"/>
      <c r="CSU252" s="488"/>
      <c r="CSV252" s="488"/>
      <c r="CSW252" s="489"/>
      <c r="CSX252" s="490"/>
      <c r="CSY252" s="488"/>
      <c r="CSZ252" s="488"/>
      <c r="CTA252" s="488"/>
      <c r="CTB252" s="488"/>
      <c r="CTC252" s="488"/>
      <c r="CTD252" s="488"/>
      <c r="CTE252" s="489"/>
      <c r="CTF252" s="490"/>
      <c r="CTG252" s="488"/>
      <c r="CTH252" s="488"/>
      <c r="CTI252" s="488"/>
      <c r="CTJ252" s="488"/>
      <c r="CTK252" s="488"/>
      <c r="CTL252" s="488"/>
      <c r="CTM252" s="489"/>
      <c r="CTN252" s="490"/>
      <c r="CTO252" s="488"/>
      <c r="CTP252" s="488"/>
      <c r="CTQ252" s="488"/>
      <c r="CTR252" s="488"/>
      <c r="CTS252" s="488"/>
      <c r="CTT252" s="488"/>
      <c r="CTU252" s="489"/>
      <c r="CTV252" s="490"/>
      <c r="CTW252" s="488"/>
      <c r="CTX252" s="488"/>
      <c r="CTY252" s="488"/>
      <c r="CTZ252" s="488"/>
      <c r="CUA252" s="488"/>
      <c r="CUB252" s="488"/>
      <c r="CUC252" s="489"/>
      <c r="CUD252" s="490"/>
      <c r="CUE252" s="488"/>
      <c r="CUF252" s="488"/>
      <c r="CUG252" s="488"/>
      <c r="CUH252" s="488"/>
      <c r="CUI252" s="488"/>
      <c r="CUJ252" s="488"/>
      <c r="CUK252" s="489"/>
      <c r="CUL252" s="490"/>
      <c r="CUM252" s="488"/>
      <c r="CUN252" s="488"/>
      <c r="CUO252" s="488"/>
      <c r="CUP252" s="488"/>
      <c r="CUQ252" s="488"/>
      <c r="CUR252" s="488"/>
      <c r="CUS252" s="489"/>
      <c r="CUT252" s="490"/>
      <c r="CUU252" s="488"/>
      <c r="CUV252" s="488"/>
      <c r="CUW252" s="488"/>
      <c r="CUX252" s="488"/>
      <c r="CUY252" s="488"/>
      <c r="CUZ252" s="488"/>
      <c r="CVA252" s="489"/>
      <c r="CVB252" s="490"/>
      <c r="CVC252" s="488"/>
      <c r="CVD252" s="488"/>
      <c r="CVE252" s="488"/>
      <c r="CVF252" s="488"/>
      <c r="CVG252" s="488"/>
      <c r="CVH252" s="488"/>
      <c r="CVI252" s="489"/>
      <c r="CVJ252" s="490"/>
      <c r="CVK252" s="488"/>
      <c r="CVL252" s="488"/>
      <c r="CVM252" s="488"/>
      <c r="CVN252" s="488"/>
      <c r="CVO252" s="488"/>
      <c r="CVP252" s="488"/>
      <c r="CVQ252" s="489"/>
      <c r="CVR252" s="490"/>
      <c r="CVS252" s="488"/>
      <c r="CVT252" s="488"/>
      <c r="CVU252" s="488"/>
      <c r="CVV252" s="488"/>
      <c r="CVW252" s="488"/>
      <c r="CVX252" s="488"/>
      <c r="CVY252" s="489"/>
      <c r="CVZ252" s="490"/>
      <c r="CWA252" s="488"/>
      <c r="CWB252" s="488"/>
      <c r="CWC252" s="488"/>
      <c r="CWD252" s="488"/>
      <c r="CWE252" s="488"/>
      <c r="CWF252" s="488"/>
      <c r="CWG252" s="489"/>
      <c r="CWH252" s="490"/>
      <c r="CWI252" s="488"/>
      <c r="CWJ252" s="488"/>
      <c r="CWK252" s="488"/>
      <c r="CWL252" s="488"/>
      <c r="CWM252" s="488"/>
      <c r="CWN252" s="488"/>
      <c r="CWO252" s="489"/>
      <c r="CWP252" s="490"/>
      <c r="CWQ252" s="488"/>
      <c r="CWR252" s="488"/>
      <c r="CWS252" s="488"/>
      <c r="CWT252" s="488"/>
      <c r="CWU252" s="488"/>
      <c r="CWV252" s="488"/>
      <c r="CWW252" s="489"/>
      <c r="CWX252" s="490"/>
      <c r="CWY252" s="488"/>
      <c r="CWZ252" s="488"/>
      <c r="CXA252" s="488"/>
      <c r="CXB252" s="488"/>
      <c r="CXC252" s="488"/>
      <c r="CXD252" s="488"/>
      <c r="CXE252" s="489"/>
      <c r="CXF252" s="490"/>
      <c r="CXG252" s="488"/>
      <c r="CXH252" s="488"/>
      <c r="CXI252" s="488"/>
      <c r="CXJ252" s="488"/>
      <c r="CXK252" s="488"/>
      <c r="CXL252" s="488"/>
      <c r="CXM252" s="489"/>
      <c r="CXN252" s="490"/>
      <c r="CXO252" s="488"/>
      <c r="CXP252" s="488"/>
      <c r="CXQ252" s="488"/>
      <c r="CXR252" s="488"/>
      <c r="CXS252" s="488"/>
      <c r="CXT252" s="488"/>
      <c r="CXU252" s="489"/>
      <c r="CXV252" s="490"/>
      <c r="CXW252" s="488"/>
      <c r="CXX252" s="488"/>
      <c r="CXY252" s="488"/>
      <c r="CXZ252" s="488"/>
      <c r="CYA252" s="488"/>
      <c r="CYB252" s="488"/>
      <c r="CYC252" s="489"/>
      <c r="CYD252" s="490"/>
      <c r="CYE252" s="488"/>
      <c r="CYF252" s="488"/>
      <c r="CYG252" s="488"/>
      <c r="CYH252" s="488"/>
      <c r="CYI252" s="488"/>
      <c r="CYJ252" s="488"/>
      <c r="CYK252" s="489"/>
      <c r="CYL252" s="490"/>
      <c r="CYM252" s="488"/>
      <c r="CYN252" s="488"/>
      <c r="CYO252" s="488"/>
      <c r="CYP252" s="488"/>
      <c r="CYQ252" s="488"/>
      <c r="CYR252" s="488"/>
      <c r="CYS252" s="489"/>
      <c r="CYT252" s="490"/>
      <c r="CYU252" s="488"/>
      <c r="CYV252" s="488"/>
      <c r="CYW252" s="488"/>
      <c r="CYX252" s="488"/>
      <c r="CYY252" s="488"/>
      <c r="CYZ252" s="488"/>
      <c r="CZA252" s="489"/>
      <c r="CZB252" s="490"/>
      <c r="CZC252" s="488"/>
      <c r="CZD252" s="488"/>
      <c r="CZE252" s="488"/>
      <c r="CZF252" s="488"/>
      <c r="CZG252" s="488"/>
      <c r="CZH252" s="488"/>
      <c r="CZI252" s="489"/>
      <c r="CZJ252" s="490"/>
      <c r="CZK252" s="488"/>
      <c r="CZL252" s="488"/>
      <c r="CZM252" s="488"/>
      <c r="CZN252" s="488"/>
      <c r="CZO252" s="488"/>
      <c r="CZP252" s="488"/>
      <c r="CZQ252" s="489"/>
      <c r="CZR252" s="490"/>
      <c r="CZS252" s="488"/>
      <c r="CZT252" s="488"/>
      <c r="CZU252" s="488"/>
      <c r="CZV252" s="488"/>
      <c r="CZW252" s="488"/>
      <c r="CZX252" s="488"/>
      <c r="CZY252" s="489"/>
      <c r="CZZ252" s="490"/>
      <c r="DAA252" s="488"/>
      <c r="DAB252" s="488"/>
      <c r="DAC252" s="488"/>
      <c r="DAD252" s="488"/>
      <c r="DAE252" s="488"/>
      <c r="DAF252" s="488"/>
      <c r="DAG252" s="489"/>
      <c r="DAH252" s="490"/>
      <c r="DAI252" s="488"/>
      <c r="DAJ252" s="488"/>
      <c r="DAK252" s="488"/>
      <c r="DAL252" s="488"/>
      <c r="DAM252" s="488"/>
      <c r="DAN252" s="488"/>
      <c r="DAO252" s="489"/>
      <c r="DAP252" s="490"/>
      <c r="DAQ252" s="488"/>
      <c r="DAR252" s="488"/>
      <c r="DAS252" s="488"/>
      <c r="DAT252" s="488"/>
      <c r="DAU252" s="488"/>
      <c r="DAV252" s="488"/>
      <c r="DAW252" s="489"/>
      <c r="DAX252" s="490"/>
      <c r="DAY252" s="488"/>
      <c r="DAZ252" s="488"/>
      <c r="DBA252" s="488"/>
      <c r="DBB252" s="488"/>
      <c r="DBC252" s="488"/>
      <c r="DBD252" s="488"/>
      <c r="DBE252" s="489"/>
      <c r="DBF252" s="490"/>
      <c r="DBG252" s="488"/>
      <c r="DBH252" s="488"/>
      <c r="DBI252" s="488"/>
      <c r="DBJ252" s="488"/>
      <c r="DBK252" s="488"/>
      <c r="DBL252" s="488"/>
      <c r="DBM252" s="489"/>
      <c r="DBN252" s="490"/>
      <c r="DBO252" s="488"/>
      <c r="DBP252" s="488"/>
      <c r="DBQ252" s="488"/>
      <c r="DBR252" s="488"/>
      <c r="DBS252" s="488"/>
      <c r="DBT252" s="488"/>
      <c r="DBU252" s="489"/>
      <c r="DBV252" s="490"/>
      <c r="DBW252" s="488"/>
      <c r="DBX252" s="488"/>
      <c r="DBY252" s="488"/>
      <c r="DBZ252" s="488"/>
      <c r="DCA252" s="488"/>
      <c r="DCB252" s="488"/>
      <c r="DCC252" s="489"/>
      <c r="DCD252" s="490"/>
      <c r="DCE252" s="488"/>
      <c r="DCF252" s="488"/>
      <c r="DCG252" s="488"/>
      <c r="DCH252" s="488"/>
      <c r="DCI252" s="488"/>
      <c r="DCJ252" s="488"/>
      <c r="DCK252" s="489"/>
      <c r="DCL252" s="490"/>
      <c r="DCM252" s="488"/>
      <c r="DCN252" s="488"/>
      <c r="DCO252" s="488"/>
      <c r="DCP252" s="488"/>
      <c r="DCQ252" s="488"/>
      <c r="DCR252" s="488"/>
      <c r="DCS252" s="489"/>
      <c r="DCT252" s="490"/>
      <c r="DCU252" s="488"/>
      <c r="DCV252" s="488"/>
      <c r="DCW252" s="488"/>
      <c r="DCX252" s="488"/>
      <c r="DCY252" s="488"/>
      <c r="DCZ252" s="488"/>
      <c r="DDA252" s="489"/>
      <c r="DDB252" s="490"/>
      <c r="DDC252" s="488"/>
      <c r="DDD252" s="488"/>
      <c r="DDE252" s="488"/>
      <c r="DDF252" s="488"/>
      <c r="DDG252" s="488"/>
      <c r="DDH252" s="488"/>
      <c r="DDI252" s="489"/>
      <c r="DDJ252" s="490"/>
      <c r="DDK252" s="488"/>
      <c r="DDL252" s="488"/>
      <c r="DDM252" s="488"/>
      <c r="DDN252" s="488"/>
      <c r="DDO252" s="488"/>
      <c r="DDP252" s="488"/>
      <c r="DDQ252" s="489"/>
      <c r="DDR252" s="490"/>
      <c r="DDS252" s="488"/>
      <c r="DDT252" s="488"/>
      <c r="DDU252" s="488"/>
      <c r="DDV252" s="488"/>
      <c r="DDW252" s="488"/>
      <c r="DDX252" s="488"/>
      <c r="DDY252" s="489"/>
      <c r="DDZ252" s="490"/>
      <c r="DEA252" s="488"/>
      <c r="DEB252" s="488"/>
      <c r="DEC252" s="488"/>
      <c r="DED252" s="488"/>
      <c r="DEE252" s="488"/>
      <c r="DEF252" s="488"/>
      <c r="DEG252" s="489"/>
      <c r="DEH252" s="490"/>
      <c r="DEI252" s="488"/>
      <c r="DEJ252" s="488"/>
      <c r="DEK252" s="488"/>
      <c r="DEL252" s="488"/>
      <c r="DEM252" s="488"/>
      <c r="DEN252" s="488"/>
      <c r="DEO252" s="489"/>
      <c r="DEP252" s="490"/>
      <c r="DEQ252" s="488"/>
      <c r="DER252" s="488"/>
      <c r="DES252" s="488"/>
      <c r="DET252" s="488"/>
      <c r="DEU252" s="488"/>
      <c r="DEV252" s="488"/>
      <c r="DEW252" s="489"/>
      <c r="DEX252" s="490"/>
      <c r="DEY252" s="488"/>
      <c r="DEZ252" s="488"/>
      <c r="DFA252" s="488"/>
      <c r="DFB252" s="488"/>
      <c r="DFC252" s="488"/>
      <c r="DFD252" s="488"/>
      <c r="DFE252" s="489"/>
      <c r="DFF252" s="490"/>
      <c r="DFG252" s="488"/>
      <c r="DFH252" s="488"/>
      <c r="DFI252" s="488"/>
      <c r="DFJ252" s="488"/>
      <c r="DFK252" s="488"/>
      <c r="DFL252" s="488"/>
      <c r="DFM252" s="489"/>
      <c r="DFN252" s="490"/>
      <c r="DFO252" s="488"/>
      <c r="DFP252" s="488"/>
      <c r="DFQ252" s="488"/>
      <c r="DFR252" s="488"/>
      <c r="DFS252" s="488"/>
      <c r="DFT252" s="488"/>
      <c r="DFU252" s="489"/>
      <c r="DFV252" s="490"/>
      <c r="DFW252" s="488"/>
      <c r="DFX252" s="488"/>
      <c r="DFY252" s="488"/>
      <c r="DFZ252" s="488"/>
      <c r="DGA252" s="488"/>
      <c r="DGB252" s="488"/>
      <c r="DGC252" s="489"/>
      <c r="DGD252" s="490"/>
      <c r="DGE252" s="488"/>
      <c r="DGF252" s="488"/>
      <c r="DGG252" s="488"/>
      <c r="DGH252" s="488"/>
      <c r="DGI252" s="488"/>
      <c r="DGJ252" s="488"/>
      <c r="DGK252" s="489"/>
      <c r="DGL252" s="490"/>
      <c r="DGM252" s="488"/>
      <c r="DGN252" s="488"/>
      <c r="DGO252" s="488"/>
      <c r="DGP252" s="488"/>
      <c r="DGQ252" s="488"/>
      <c r="DGR252" s="488"/>
      <c r="DGS252" s="489"/>
      <c r="DGT252" s="490"/>
      <c r="DGU252" s="488"/>
      <c r="DGV252" s="488"/>
      <c r="DGW252" s="488"/>
      <c r="DGX252" s="488"/>
      <c r="DGY252" s="488"/>
      <c r="DGZ252" s="488"/>
      <c r="DHA252" s="489"/>
      <c r="DHB252" s="490"/>
      <c r="DHC252" s="488"/>
      <c r="DHD252" s="488"/>
      <c r="DHE252" s="488"/>
      <c r="DHF252" s="488"/>
      <c r="DHG252" s="488"/>
      <c r="DHH252" s="488"/>
      <c r="DHI252" s="489"/>
      <c r="DHJ252" s="490"/>
      <c r="DHK252" s="488"/>
      <c r="DHL252" s="488"/>
      <c r="DHM252" s="488"/>
      <c r="DHN252" s="488"/>
      <c r="DHO252" s="488"/>
      <c r="DHP252" s="488"/>
      <c r="DHQ252" s="489"/>
      <c r="DHR252" s="490"/>
      <c r="DHS252" s="488"/>
      <c r="DHT252" s="488"/>
      <c r="DHU252" s="488"/>
      <c r="DHV252" s="488"/>
      <c r="DHW252" s="488"/>
      <c r="DHX252" s="488"/>
      <c r="DHY252" s="489"/>
      <c r="DHZ252" s="490"/>
      <c r="DIA252" s="488"/>
      <c r="DIB252" s="488"/>
      <c r="DIC252" s="488"/>
      <c r="DID252" s="488"/>
      <c r="DIE252" s="488"/>
      <c r="DIF252" s="488"/>
      <c r="DIG252" s="489"/>
      <c r="DIH252" s="490"/>
      <c r="DII252" s="488"/>
      <c r="DIJ252" s="488"/>
      <c r="DIK252" s="488"/>
      <c r="DIL252" s="488"/>
      <c r="DIM252" s="488"/>
      <c r="DIN252" s="488"/>
      <c r="DIO252" s="489"/>
      <c r="DIP252" s="490"/>
      <c r="DIQ252" s="488"/>
      <c r="DIR252" s="488"/>
      <c r="DIS252" s="488"/>
      <c r="DIT252" s="488"/>
      <c r="DIU252" s="488"/>
      <c r="DIV252" s="488"/>
      <c r="DIW252" s="489"/>
      <c r="DIX252" s="490"/>
      <c r="DIY252" s="488"/>
      <c r="DIZ252" s="488"/>
      <c r="DJA252" s="488"/>
      <c r="DJB252" s="488"/>
      <c r="DJC252" s="488"/>
      <c r="DJD252" s="488"/>
      <c r="DJE252" s="489"/>
      <c r="DJF252" s="490"/>
      <c r="DJG252" s="488"/>
      <c r="DJH252" s="488"/>
      <c r="DJI252" s="488"/>
      <c r="DJJ252" s="488"/>
      <c r="DJK252" s="488"/>
      <c r="DJL252" s="488"/>
      <c r="DJM252" s="489"/>
      <c r="DJN252" s="490"/>
      <c r="DJO252" s="488"/>
      <c r="DJP252" s="488"/>
      <c r="DJQ252" s="488"/>
      <c r="DJR252" s="488"/>
      <c r="DJS252" s="488"/>
      <c r="DJT252" s="488"/>
      <c r="DJU252" s="489"/>
      <c r="DJV252" s="490"/>
      <c r="DJW252" s="488"/>
      <c r="DJX252" s="488"/>
      <c r="DJY252" s="488"/>
      <c r="DJZ252" s="488"/>
      <c r="DKA252" s="488"/>
      <c r="DKB252" s="488"/>
      <c r="DKC252" s="489"/>
      <c r="DKD252" s="490"/>
      <c r="DKE252" s="488"/>
      <c r="DKF252" s="488"/>
      <c r="DKG252" s="488"/>
      <c r="DKH252" s="488"/>
      <c r="DKI252" s="488"/>
      <c r="DKJ252" s="488"/>
      <c r="DKK252" s="489"/>
      <c r="DKL252" s="490"/>
      <c r="DKM252" s="488"/>
      <c r="DKN252" s="488"/>
      <c r="DKO252" s="488"/>
      <c r="DKP252" s="488"/>
      <c r="DKQ252" s="488"/>
      <c r="DKR252" s="488"/>
      <c r="DKS252" s="489"/>
      <c r="DKT252" s="490"/>
      <c r="DKU252" s="488"/>
      <c r="DKV252" s="488"/>
      <c r="DKW252" s="488"/>
      <c r="DKX252" s="488"/>
      <c r="DKY252" s="488"/>
      <c r="DKZ252" s="488"/>
      <c r="DLA252" s="489"/>
      <c r="DLB252" s="490"/>
      <c r="DLC252" s="488"/>
      <c r="DLD252" s="488"/>
      <c r="DLE252" s="488"/>
      <c r="DLF252" s="488"/>
      <c r="DLG252" s="488"/>
      <c r="DLH252" s="488"/>
      <c r="DLI252" s="489"/>
      <c r="DLJ252" s="490"/>
      <c r="DLK252" s="488"/>
      <c r="DLL252" s="488"/>
      <c r="DLM252" s="488"/>
      <c r="DLN252" s="488"/>
      <c r="DLO252" s="488"/>
      <c r="DLP252" s="488"/>
      <c r="DLQ252" s="489"/>
      <c r="DLR252" s="490"/>
      <c r="DLS252" s="488"/>
      <c r="DLT252" s="488"/>
      <c r="DLU252" s="488"/>
      <c r="DLV252" s="488"/>
      <c r="DLW252" s="488"/>
      <c r="DLX252" s="488"/>
      <c r="DLY252" s="489"/>
      <c r="DLZ252" s="490"/>
      <c r="DMA252" s="488"/>
      <c r="DMB252" s="488"/>
      <c r="DMC252" s="488"/>
      <c r="DMD252" s="488"/>
      <c r="DME252" s="488"/>
      <c r="DMF252" s="488"/>
      <c r="DMG252" s="489"/>
      <c r="DMH252" s="490"/>
      <c r="DMI252" s="488"/>
      <c r="DMJ252" s="488"/>
      <c r="DMK252" s="488"/>
      <c r="DML252" s="488"/>
      <c r="DMM252" s="488"/>
      <c r="DMN252" s="488"/>
      <c r="DMO252" s="489"/>
      <c r="DMP252" s="490"/>
      <c r="DMQ252" s="488"/>
      <c r="DMR252" s="488"/>
      <c r="DMS252" s="488"/>
      <c r="DMT252" s="488"/>
      <c r="DMU252" s="488"/>
      <c r="DMV252" s="488"/>
      <c r="DMW252" s="489"/>
      <c r="DMX252" s="490"/>
      <c r="DMY252" s="488"/>
      <c r="DMZ252" s="488"/>
      <c r="DNA252" s="488"/>
      <c r="DNB252" s="488"/>
      <c r="DNC252" s="488"/>
      <c r="DND252" s="488"/>
      <c r="DNE252" s="489"/>
      <c r="DNF252" s="490"/>
      <c r="DNG252" s="488"/>
      <c r="DNH252" s="488"/>
      <c r="DNI252" s="488"/>
      <c r="DNJ252" s="488"/>
      <c r="DNK252" s="488"/>
      <c r="DNL252" s="488"/>
      <c r="DNM252" s="489"/>
      <c r="DNN252" s="490"/>
      <c r="DNO252" s="488"/>
      <c r="DNP252" s="488"/>
      <c r="DNQ252" s="488"/>
      <c r="DNR252" s="488"/>
      <c r="DNS252" s="488"/>
      <c r="DNT252" s="488"/>
      <c r="DNU252" s="489"/>
      <c r="DNV252" s="490"/>
      <c r="DNW252" s="488"/>
      <c r="DNX252" s="488"/>
      <c r="DNY252" s="488"/>
      <c r="DNZ252" s="488"/>
      <c r="DOA252" s="488"/>
      <c r="DOB252" s="488"/>
      <c r="DOC252" s="489"/>
      <c r="DOD252" s="490"/>
      <c r="DOE252" s="488"/>
      <c r="DOF252" s="488"/>
      <c r="DOG252" s="488"/>
      <c r="DOH252" s="488"/>
      <c r="DOI252" s="488"/>
      <c r="DOJ252" s="488"/>
      <c r="DOK252" s="489"/>
      <c r="DOL252" s="490"/>
      <c r="DOM252" s="488"/>
      <c r="DON252" s="488"/>
      <c r="DOO252" s="488"/>
      <c r="DOP252" s="488"/>
      <c r="DOQ252" s="488"/>
      <c r="DOR252" s="488"/>
      <c r="DOS252" s="489"/>
      <c r="DOT252" s="490"/>
      <c r="DOU252" s="488"/>
      <c r="DOV252" s="488"/>
      <c r="DOW252" s="488"/>
      <c r="DOX252" s="488"/>
      <c r="DOY252" s="488"/>
      <c r="DOZ252" s="488"/>
      <c r="DPA252" s="489"/>
      <c r="DPB252" s="490"/>
      <c r="DPC252" s="488"/>
      <c r="DPD252" s="488"/>
      <c r="DPE252" s="488"/>
      <c r="DPF252" s="488"/>
      <c r="DPG252" s="488"/>
      <c r="DPH252" s="488"/>
      <c r="DPI252" s="489"/>
      <c r="DPJ252" s="490"/>
      <c r="DPK252" s="488"/>
      <c r="DPL252" s="488"/>
      <c r="DPM252" s="488"/>
      <c r="DPN252" s="488"/>
      <c r="DPO252" s="488"/>
      <c r="DPP252" s="488"/>
      <c r="DPQ252" s="489"/>
      <c r="DPR252" s="490"/>
      <c r="DPS252" s="488"/>
      <c r="DPT252" s="488"/>
      <c r="DPU252" s="488"/>
      <c r="DPV252" s="488"/>
      <c r="DPW252" s="488"/>
      <c r="DPX252" s="488"/>
      <c r="DPY252" s="489"/>
      <c r="DPZ252" s="490"/>
      <c r="DQA252" s="488"/>
      <c r="DQB252" s="488"/>
      <c r="DQC252" s="488"/>
      <c r="DQD252" s="488"/>
      <c r="DQE252" s="488"/>
      <c r="DQF252" s="488"/>
      <c r="DQG252" s="489"/>
      <c r="DQH252" s="490"/>
      <c r="DQI252" s="488"/>
      <c r="DQJ252" s="488"/>
      <c r="DQK252" s="488"/>
      <c r="DQL252" s="488"/>
      <c r="DQM252" s="488"/>
      <c r="DQN252" s="488"/>
      <c r="DQO252" s="489"/>
      <c r="DQP252" s="490"/>
      <c r="DQQ252" s="488"/>
      <c r="DQR252" s="488"/>
      <c r="DQS252" s="488"/>
      <c r="DQT252" s="488"/>
      <c r="DQU252" s="488"/>
      <c r="DQV252" s="488"/>
      <c r="DQW252" s="489"/>
      <c r="DQX252" s="490"/>
      <c r="DQY252" s="488"/>
      <c r="DQZ252" s="488"/>
      <c r="DRA252" s="488"/>
      <c r="DRB252" s="488"/>
      <c r="DRC252" s="488"/>
      <c r="DRD252" s="488"/>
      <c r="DRE252" s="489"/>
      <c r="DRF252" s="490"/>
      <c r="DRG252" s="488"/>
      <c r="DRH252" s="488"/>
      <c r="DRI252" s="488"/>
      <c r="DRJ252" s="488"/>
      <c r="DRK252" s="488"/>
      <c r="DRL252" s="488"/>
      <c r="DRM252" s="489"/>
      <c r="DRN252" s="490"/>
      <c r="DRO252" s="488"/>
      <c r="DRP252" s="488"/>
      <c r="DRQ252" s="488"/>
      <c r="DRR252" s="488"/>
      <c r="DRS252" s="488"/>
      <c r="DRT252" s="488"/>
      <c r="DRU252" s="489"/>
      <c r="DRV252" s="490"/>
      <c r="DRW252" s="488"/>
      <c r="DRX252" s="488"/>
      <c r="DRY252" s="488"/>
      <c r="DRZ252" s="488"/>
      <c r="DSA252" s="488"/>
      <c r="DSB252" s="488"/>
      <c r="DSC252" s="489"/>
      <c r="DSD252" s="490"/>
      <c r="DSE252" s="488"/>
      <c r="DSF252" s="488"/>
      <c r="DSG252" s="488"/>
      <c r="DSH252" s="488"/>
      <c r="DSI252" s="488"/>
      <c r="DSJ252" s="488"/>
      <c r="DSK252" s="489"/>
      <c r="DSL252" s="490"/>
      <c r="DSM252" s="488"/>
      <c r="DSN252" s="488"/>
      <c r="DSO252" s="488"/>
      <c r="DSP252" s="488"/>
      <c r="DSQ252" s="488"/>
      <c r="DSR252" s="488"/>
      <c r="DSS252" s="489"/>
      <c r="DST252" s="490"/>
      <c r="DSU252" s="488"/>
      <c r="DSV252" s="488"/>
      <c r="DSW252" s="488"/>
      <c r="DSX252" s="488"/>
      <c r="DSY252" s="488"/>
      <c r="DSZ252" s="488"/>
      <c r="DTA252" s="489"/>
      <c r="DTB252" s="490"/>
      <c r="DTC252" s="488"/>
      <c r="DTD252" s="488"/>
      <c r="DTE252" s="488"/>
      <c r="DTF252" s="488"/>
      <c r="DTG252" s="488"/>
      <c r="DTH252" s="488"/>
      <c r="DTI252" s="489"/>
      <c r="DTJ252" s="490"/>
      <c r="DTK252" s="488"/>
      <c r="DTL252" s="488"/>
      <c r="DTM252" s="488"/>
      <c r="DTN252" s="488"/>
      <c r="DTO252" s="488"/>
      <c r="DTP252" s="488"/>
      <c r="DTQ252" s="489"/>
      <c r="DTR252" s="490"/>
      <c r="DTS252" s="488"/>
      <c r="DTT252" s="488"/>
      <c r="DTU252" s="488"/>
      <c r="DTV252" s="488"/>
      <c r="DTW252" s="488"/>
      <c r="DTX252" s="488"/>
      <c r="DTY252" s="489"/>
      <c r="DTZ252" s="490"/>
      <c r="DUA252" s="488"/>
      <c r="DUB252" s="488"/>
      <c r="DUC252" s="488"/>
      <c r="DUD252" s="488"/>
      <c r="DUE252" s="488"/>
      <c r="DUF252" s="488"/>
      <c r="DUG252" s="489"/>
      <c r="DUH252" s="490"/>
      <c r="DUI252" s="488"/>
      <c r="DUJ252" s="488"/>
      <c r="DUK252" s="488"/>
      <c r="DUL252" s="488"/>
      <c r="DUM252" s="488"/>
      <c r="DUN252" s="488"/>
      <c r="DUO252" s="489"/>
      <c r="DUP252" s="490"/>
      <c r="DUQ252" s="488"/>
      <c r="DUR252" s="488"/>
      <c r="DUS252" s="488"/>
      <c r="DUT252" s="488"/>
      <c r="DUU252" s="488"/>
      <c r="DUV252" s="488"/>
      <c r="DUW252" s="489"/>
      <c r="DUX252" s="490"/>
      <c r="DUY252" s="488"/>
      <c r="DUZ252" s="488"/>
      <c r="DVA252" s="488"/>
      <c r="DVB252" s="488"/>
      <c r="DVC252" s="488"/>
      <c r="DVD252" s="488"/>
      <c r="DVE252" s="489"/>
      <c r="DVF252" s="490"/>
      <c r="DVG252" s="488"/>
      <c r="DVH252" s="488"/>
      <c r="DVI252" s="488"/>
      <c r="DVJ252" s="488"/>
      <c r="DVK252" s="488"/>
      <c r="DVL252" s="488"/>
      <c r="DVM252" s="489"/>
      <c r="DVN252" s="490"/>
      <c r="DVO252" s="488"/>
      <c r="DVP252" s="488"/>
      <c r="DVQ252" s="488"/>
      <c r="DVR252" s="488"/>
      <c r="DVS252" s="488"/>
      <c r="DVT252" s="488"/>
      <c r="DVU252" s="489"/>
      <c r="DVV252" s="490"/>
      <c r="DVW252" s="488"/>
      <c r="DVX252" s="488"/>
      <c r="DVY252" s="488"/>
      <c r="DVZ252" s="488"/>
      <c r="DWA252" s="488"/>
      <c r="DWB252" s="488"/>
      <c r="DWC252" s="489"/>
      <c r="DWD252" s="490"/>
      <c r="DWE252" s="488"/>
      <c r="DWF252" s="488"/>
      <c r="DWG252" s="488"/>
      <c r="DWH252" s="488"/>
      <c r="DWI252" s="488"/>
      <c r="DWJ252" s="488"/>
      <c r="DWK252" s="489"/>
      <c r="DWL252" s="490"/>
      <c r="DWM252" s="488"/>
      <c r="DWN252" s="488"/>
      <c r="DWO252" s="488"/>
      <c r="DWP252" s="488"/>
      <c r="DWQ252" s="488"/>
      <c r="DWR252" s="488"/>
      <c r="DWS252" s="489"/>
      <c r="DWT252" s="490"/>
      <c r="DWU252" s="488"/>
      <c r="DWV252" s="488"/>
      <c r="DWW252" s="488"/>
      <c r="DWX252" s="488"/>
      <c r="DWY252" s="488"/>
      <c r="DWZ252" s="488"/>
      <c r="DXA252" s="489"/>
      <c r="DXB252" s="490"/>
      <c r="DXC252" s="488"/>
      <c r="DXD252" s="488"/>
      <c r="DXE252" s="488"/>
      <c r="DXF252" s="488"/>
      <c r="DXG252" s="488"/>
      <c r="DXH252" s="488"/>
      <c r="DXI252" s="489"/>
      <c r="DXJ252" s="490"/>
      <c r="DXK252" s="488"/>
      <c r="DXL252" s="488"/>
      <c r="DXM252" s="488"/>
      <c r="DXN252" s="488"/>
      <c r="DXO252" s="488"/>
      <c r="DXP252" s="488"/>
      <c r="DXQ252" s="489"/>
      <c r="DXR252" s="490"/>
      <c r="DXS252" s="488"/>
      <c r="DXT252" s="488"/>
      <c r="DXU252" s="488"/>
      <c r="DXV252" s="488"/>
      <c r="DXW252" s="488"/>
      <c r="DXX252" s="488"/>
      <c r="DXY252" s="489"/>
      <c r="DXZ252" s="490"/>
      <c r="DYA252" s="488"/>
      <c r="DYB252" s="488"/>
      <c r="DYC252" s="488"/>
      <c r="DYD252" s="488"/>
      <c r="DYE252" s="488"/>
      <c r="DYF252" s="488"/>
      <c r="DYG252" s="489"/>
      <c r="DYH252" s="490"/>
      <c r="DYI252" s="488"/>
      <c r="DYJ252" s="488"/>
      <c r="DYK252" s="488"/>
      <c r="DYL252" s="488"/>
      <c r="DYM252" s="488"/>
      <c r="DYN252" s="488"/>
      <c r="DYO252" s="489"/>
      <c r="DYP252" s="490"/>
      <c r="DYQ252" s="488"/>
      <c r="DYR252" s="488"/>
      <c r="DYS252" s="488"/>
      <c r="DYT252" s="488"/>
      <c r="DYU252" s="488"/>
      <c r="DYV252" s="488"/>
      <c r="DYW252" s="489"/>
      <c r="DYX252" s="490"/>
      <c r="DYY252" s="488"/>
      <c r="DYZ252" s="488"/>
      <c r="DZA252" s="488"/>
      <c r="DZB252" s="488"/>
      <c r="DZC252" s="488"/>
      <c r="DZD252" s="488"/>
      <c r="DZE252" s="489"/>
      <c r="DZF252" s="490"/>
      <c r="DZG252" s="488"/>
      <c r="DZH252" s="488"/>
      <c r="DZI252" s="488"/>
      <c r="DZJ252" s="488"/>
      <c r="DZK252" s="488"/>
      <c r="DZL252" s="488"/>
      <c r="DZM252" s="489"/>
      <c r="DZN252" s="490"/>
      <c r="DZO252" s="488"/>
      <c r="DZP252" s="488"/>
      <c r="DZQ252" s="488"/>
      <c r="DZR252" s="488"/>
      <c r="DZS252" s="488"/>
      <c r="DZT252" s="488"/>
      <c r="DZU252" s="489"/>
      <c r="DZV252" s="490"/>
      <c r="DZW252" s="488"/>
      <c r="DZX252" s="488"/>
      <c r="DZY252" s="488"/>
      <c r="DZZ252" s="488"/>
      <c r="EAA252" s="488"/>
      <c r="EAB252" s="488"/>
      <c r="EAC252" s="489"/>
      <c r="EAD252" s="490"/>
      <c r="EAE252" s="488"/>
      <c r="EAF252" s="488"/>
      <c r="EAG252" s="488"/>
      <c r="EAH252" s="488"/>
      <c r="EAI252" s="488"/>
      <c r="EAJ252" s="488"/>
      <c r="EAK252" s="489"/>
      <c r="EAL252" s="490"/>
      <c r="EAM252" s="488"/>
      <c r="EAN252" s="488"/>
      <c r="EAO252" s="488"/>
      <c r="EAP252" s="488"/>
      <c r="EAQ252" s="488"/>
      <c r="EAR252" s="488"/>
      <c r="EAS252" s="489"/>
      <c r="EAT252" s="490"/>
      <c r="EAU252" s="488"/>
      <c r="EAV252" s="488"/>
      <c r="EAW252" s="488"/>
      <c r="EAX252" s="488"/>
      <c r="EAY252" s="488"/>
      <c r="EAZ252" s="488"/>
      <c r="EBA252" s="489"/>
      <c r="EBB252" s="490"/>
      <c r="EBC252" s="488"/>
      <c r="EBD252" s="488"/>
      <c r="EBE252" s="488"/>
      <c r="EBF252" s="488"/>
      <c r="EBG252" s="488"/>
      <c r="EBH252" s="488"/>
      <c r="EBI252" s="489"/>
      <c r="EBJ252" s="490"/>
      <c r="EBK252" s="488"/>
      <c r="EBL252" s="488"/>
      <c r="EBM252" s="488"/>
      <c r="EBN252" s="488"/>
      <c r="EBO252" s="488"/>
      <c r="EBP252" s="488"/>
      <c r="EBQ252" s="489"/>
      <c r="EBR252" s="490"/>
      <c r="EBS252" s="488"/>
      <c r="EBT252" s="488"/>
      <c r="EBU252" s="488"/>
      <c r="EBV252" s="488"/>
      <c r="EBW252" s="488"/>
      <c r="EBX252" s="488"/>
      <c r="EBY252" s="489"/>
      <c r="EBZ252" s="490"/>
      <c r="ECA252" s="488"/>
      <c r="ECB252" s="488"/>
      <c r="ECC252" s="488"/>
      <c r="ECD252" s="488"/>
      <c r="ECE252" s="488"/>
      <c r="ECF252" s="488"/>
      <c r="ECG252" s="489"/>
      <c r="ECH252" s="490"/>
      <c r="ECI252" s="488"/>
      <c r="ECJ252" s="488"/>
      <c r="ECK252" s="488"/>
      <c r="ECL252" s="488"/>
      <c r="ECM252" s="488"/>
      <c r="ECN252" s="488"/>
      <c r="ECO252" s="489"/>
      <c r="ECP252" s="490"/>
      <c r="ECQ252" s="488"/>
      <c r="ECR252" s="488"/>
      <c r="ECS252" s="488"/>
      <c r="ECT252" s="488"/>
      <c r="ECU252" s="488"/>
      <c r="ECV252" s="488"/>
      <c r="ECW252" s="489"/>
      <c r="ECX252" s="490"/>
      <c r="ECY252" s="488"/>
      <c r="ECZ252" s="488"/>
      <c r="EDA252" s="488"/>
      <c r="EDB252" s="488"/>
      <c r="EDC252" s="488"/>
      <c r="EDD252" s="488"/>
      <c r="EDE252" s="489"/>
      <c r="EDF252" s="490"/>
      <c r="EDG252" s="488"/>
      <c r="EDH252" s="488"/>
      <c r="EDI252" s="488"/>
      <c r="EDJ252" s="488"/>
      <c r="EDK252" s="488"/>
      <c r="EDL252" s="488"/>
      <c r="EDM252" s="489"/>
      <c r="EDN252" s="490"/>
      <c r="EDO252" s="488"/>
      <c r="EDP252" s="488"/>
      <c r="EDQ252" s="488"/>
      <c r="EDR252" s="488"/>
      <c r="EDS252" s="488"/>
      <c r="EDT252" s="488"/>
      <c r="EDU252" s="489"/>
      <c r="EDV252" s="490"/>
      <c r="EDW252" s="488"/>
      <c r="EDX252" s="488"/>
      <c r="EDY252" s="488"/>
      <c r="EDZ252" s="488"/>
      <c r="EEA252" s="488"/>
      <c r="EEB252" s="488"/>
      <c r="EEC252" s="489"/>
      <c r="EED252" s="490"/>
      <c r="EEE252" s="488"/>
      <c r="EEF252" s="488"/>
      <c r="EEG252" s="488"/>
      <c r="EEH252" s="488"/>
      <c r="EEI252" s="488"/>
      <c r="EEJ252" s="488"/>
      <c r="EEK252" s="489"/>
      <c r="EEL252" s="490"/>
      <c r="EEM252" s="488"/>
      <c r="EEN252" s="488"/>
      <c r="EEO252" s="488"/>
      <c r="EEP252" s="488"/>
      <c r="EEQ252" s="488"/>
      <c r="EER252" s="488"/>
      <c r="EES252" s="489"/>
      <c r="EET252" s="490"/>
      <c r="EEU252" s="488"/>
      <c r="EEV252" s="488"/>
      <c r="EEW252" s="488"/>
      <c r="EEX252" s="488"/>
      <c r="EEY252" s="488"/>
      <c r="EEZ252" s="488"/>
      <c r="EFA252" s="489"/>
      <c r="EFB252" s="490"/>
      <c r="EFC252" s="488"/>
      <c r="EFD252" s="488"/>
      <c r="EFE252" s="488"/>
      <c r="EFF252" s="488"/>
      <c r="EFG252" s="488"/>
      <c r="EFH252" s="488"/>
      <c r="EFI252" s="489"/>
      <c r="EFJ252" s="490"/>
      <c r="EFK252" s="488"/>
      <c r="EFL252" s="488"/>
      <c r="EFM252" s="488"/>
      <c r="EFN252" s="488"/>
      <c r="EFO252" s="488"/>
      <c r="EFP252" s="488"/>
      <c r="EFQ252" s="489"/>
      <c r="EFR252" s="490"/>
      <c r="EFS252" s="488"/>
      <c r="EFT252" s="488"/>
      <c r="EFU252" s="488"/>
      <c r="EFV252" s="488"/>
      <c r="EFW252" s="488"/>
      <c r="EFX252" s="488"/>
      <c r="EFY252" s="489"/>
      <c r="EFZ252" s="490"/>
      <c r="EGA252" s="488"/>
      <c r="EGB252" s="488"/>
      <c r="EGC252" s="488"/>
      <c r="EGD252" s="488"/>
      <c r="EGE252" s="488"/>
      <c r="EGF252" s="488"/>
      <c r="EGG252" s="489"/>
      <c r="EGH252" s="490"/>
      <c r="EGI252" s="488"/>
      <c r="EGJ252" s="488"/>
      <c r="EGK252" s="488"/>
      <c r="EGL252" s="488"/>
      <c r="EGM252" s="488"/>
      <c r="EGN252" s="488"/>
      <c r="EGO252" s="489"/>
      <c r="EGP252" s="490"/>
      <c r="EGQ252" s="488"/>
      <c r="EGR252" s="488"/>
      <c r="EGS252" s="488"/>
      <c r="EGT252" s="488"/>
      <c r="EGU252" s="488"/>
      <c r="EGV252" s="488"/>
      <c r="EGW252" s="489"/>
      <c r="EGX252" s="490"/>
      <c r="EGY252" s="488"/>
      <c r="EGZ252" s="488"/>
      <c r="EHA252" s="488"/>
      <c r="EHB252" s="488"/>
      <c r="EHC252" s="488"/>
      <c r="EHD252" s="488"/>
      <c r="EHE252" s="489"/>
      <c r="EHF252" s="490"/>
      <c r="EHG252" s="488"/>
      <c r="EHH252" s="488"/>
      <c r="EHI252" s="488"/>
      <c r="EHJ252" s="488"/>
      <c r="EHK252" s="488"/>
      <c r="EHL252" s="488"/>
      <c r="EHM252" s="489"/>
      <c r="EHN252" s="490"/>
      <c r="EHO252" s="488"/>
      <c r="EHP252" s="488"/>
      <c r="EHQ252" s="488"/>
      <c r="EHR252" s="488"/>
      <c r="EHS252" s="488"/>
      <c r="EHT252" s="488"/>
      <c r="EHU252" s="489"/>
      <c r="EHV252" s="490"/>
      <c r="EHW252" s="488"/>
      <c r="EHX252" s="488"/>
      <c r="EHY252" s="488"/>
      <c r="EHZ252" s="488"/>
      <c r="EIA252" s="488"/>
      <c r="EIB252" s="488"/>
      <c r="EIC252" s="489"/>
      <c r="EID252" s="490"/>
      <c r="EIE252" s="488"/>
      <c r="EIF252" s="488"/>
      <c r="EIG252" s="488"/>
      <c r="EIH252" s="488"/>
      <c r="EII252" s="488"/>
      <c r="EIJ252" s="488"/>
      <c r="EIK252" s="489"/>
      <c r="EIL252" s="490"/>
      <c r="EIM252" s="488"/>
      <c r="EIN252" s="488"/>
      <c r="EIO252" s="488"/>
      <c r="EIP252" s="488"/>
      <c r="EIQ252" s="488"/>
      <c r="EIR252" s="488"/>
      <c r="EIS252" s="489"/>
      <c r="EIT252" s="490"/>
      <c r="EIU252" s="488"/>
      <c r="EIV252" s="488"/>
      <c r="EIW252" s="488"/>
      <c r="EIX252" s="488"/>
      <c r="EIY252" s="488"/>
      <c r="EIZ252" s="488"/>
      <c r="EJA252" s="489"/>
      <c r="EJB252" s="490"/>
      <c r="EJC252" s="488"/>
      <c r="EJD252" s="488"/>
      <c r="EJE252" s="488"/>
      <c r="EJF252" s="488"/>
      <c r="EJG252" s="488"/>
      <c r="EJH252" s="488"/>
      <c r="EJI252" s="489"/>
      <c r="EJJ252" s="490"/>
      <c r="EJK252" s="488"/>
      <c r="EJL252" s="488"/>
      <c r="EJM252" s="488"/>
      <c r="EJN252" s="488"/>
      <c r="EJO252" s="488"/>
      <c r="EJP252" s="488"/>
      <c r="EJQ252" s="489"/>
      <c r="EJR252" s="490"/>
      <c r="EJS252" s="488"/>
      <c r="EJT252" s="488"/>
      <c r="EJU252" s="488"/>
      <c r="EJV252" s="488"/>
      <c r="EJW252" s="488"/>
      <c r="EJX252" s="488"/>
      <c r="EJY252" s="489"/>
      <c r="EJZ252" s="490"/>
      <c r="EKA252" s="488"/>
      <c r="EKB252" s="488"/>
      <c r="EKC252" s="488"/>
      <c r="EKD252" s="488"/>
      <c r="EKE252" s="488"/>
      <c r="EKF252" s="488"/>
      <c r="EKG252" s="489"/>
      <c r="EKH252" s="490"/>
      <c r="EKI252" s="488"/>
      <c r="EKJ252" s="488"/>
      <c r="EKK252" s="488"/>
      <c r="EKL252" s="488"/>
      <c r="EKM252" s="488"/>
      <c r="EKN252" s="488"/>
      <c r="EKO252" s="489"/>
      <c r="EKP252" s="490"/>
      <c r="EKQ252" s="488"/>
      <c r="EKR252" s="488"/>
      <c r="EKS252" s="488"/>
      <c r="EKT252" s="488"/>
      <c r="EKU252" s="488"/>
      <c r="EKV252" s="488"/>
      <c r="EKW252" s="489"/>
      <c r="EKX252" s="490"/>
      <c r="EKY252" s="488"/>
      <c r="EKZ252" s="488"/>
      <c r="ELA252" s="488"/>
      <c r="ELB252" s="488"/>
      <c r="ELC252" s="488"/>
      <c r="ELD252" s="488"/>
      <c r="ELE252" s="489"/>
      <c r="ELF252" s="490"/>
      <c r="ELG252" s="488"/>
      <c r="ELH252" s="488"/>
      <c r="ELI252" s="488"/>
      <c r="ELJ252" s="488"/>
      <c r="ELK252" s="488"/>
      <c r="ELL252" s="488"/>
      <c r="ELM252" s="489"/>
      <c r="ELN252" s="490"/>
      <c r="ELO252" s="488"/>
      <c r="ELP252" s="488"/>
      <c r="ELQ252" s="488"/>
      <c r="ELR252" s="488"/>
      <c r="ELS252" s="488"/>
      <c r="ELT252" s="488"/>
      <c r="ELU252" s="489"/>
      <c r="ELV252" s="490"/>
      <c r="ELW252" s="488"/>
      <c r="ELX252" s="488"/>
      <c r="ELY252" s="488"/>
      <c r="ELZ252" s="488"/>
      <c r="EMA252" s="488"/>
      <c r="EMB252" s="488"/>
      <c r="EMC252" s="489"/>
      <c r="EMD252" s="490"/>
      <c r="EME252" s="488"/>
      <c r="EMF252" s="488"/>
      <c r="EMG252" s="488"/>
      <c r="EMH252" s="488"/>
      <c r="EMI252" s="488"/>
      <c r="EMJ252" s="488"/>
      <c r="EMK252" s="489"/>
      <c r="EML252" s="490"/>
      <c r="EMM252" s="488"/>
      <c r="EMN252" s="488"/>
      <c r="EMO252" s="488"/>
      <c r="EMP252" s="488"/>
      <c r="EMQ252" s="488"/>
      <c r="EMR252" s="488"/>
      <c r="EMS252" s="489"/>
      <c r="EMT252" s="490"/>
      <c r="EMU252" s="488"/>
      <c r="EMV252" s="488"/>
      <c r="EMW252" s="488"/>
      <c r="EMX252" s="488"/>
      <c r="EMY252" s="488"/>
      <c r="EMZ252" s="488"/>
      <c r="ENA252" s="489"/>
      <c r="ENB252" s="490"/>
      <c r="ENC252" s="488"/>
      <c r="END252" s="488"/>
      <c r="ENE252" s="488"/>
      <c r="ENF252" s="488"/>
      <c r="ENG252" s="488"/>
      <c r="ENH252" s="488"/>
      <c r="ENI252" s="489"/>
      <c r="ENJ252" s="490"/>
      <c r="ENK252" s="488"/>
      <c r="ENL252" s="488"/>
      <c r="ENM252" s="488"/>
      <c r="ENN252" s="488"/>
      <c r="ENO252" s="488"/>
      <c r="ENP252" s="488"/>
      <c r="ENQ252" s="489"/>
      <c r="ENR252" s="490"/>
      <c r="ENS252" s="488"/>
      <c r="ENT252" s="488"/>
      <c r="ENU252" s="488"/>
      <c r="ENV252" s="488"/>
      <c r="ENW252" s="488"/>
      <c r="ENX252" s="488"/>
      <c r="ENY252" s="489"/>
      <c r="ENZ252" s="490"/>
      <c r="EOA252" s="488"/>
      <c r="EOB252" s="488"/>
      <c r="EOC252" s="488"/>
      <c r="EOD252" s="488"/>
      <c r="EOE252" s="488"/>
      <c r="EOF252" s="488"/>
      <c r="EOG252" s="489"/>
      <c r="EOH252" s="490"/>
      <c r="EOI252" s="488"/>
      <c r="EOJ252" s="488"/>
      <c r="EOK252" s="488"/>
      <c r="EOL252" s="488"/>
      <c r="EOM252" s="488"/>
      <c r="EON252" s="488"/>
      <c r="EOO252" s="489"/>
      <c r="EOP252" s="490"/>
      <c r="EOQ252" s="488"/>
      <c r="EOR252" s="488"/>
      <c r="EOS252" s="488"/>
      <c r="EOT252" s="488"/>
      <c r="EOU252" s="488"/>
      <c r="EOV252" s="488"/>
      <c r="EOW252" s="489"/>
      <c r="EOX252" s="490"/>
      <c r="EOY252" s="488"/>
      <c r="EOZ252" s="488"/>
      <c r="EPA252" s="488"/>
      <c r="EPB252" s="488"/>
      <c r="EPC252" s="488"/>
      <c r="EPD252" s="488"/>
      <c r="EPE252" s="489"/>
      <c r="EPF252" s="490"/>
      <c r="EPG252" s="488"/>
      <c r="EPH252" s="488"/>
      <c r="EPI252" s="488"/>
      <c r="EPJ252" s="488"/>
      <c r="EPK252" s="488"/>
      <c r="EPL252" s="488"/>
      <c r="EPM252" s="489"/>
      <c r="EPN252" s="490"/>
      <c r="EPO252" s="488"/>
      <c r="EPP252" s="488"/>
      <c r="EPQ252" s="488"/>
      <c r="EPR252" s="488"/>
      <c r="EPS252" s="488"/>
      <c r="EPT252" s="488"/>
      <c r="EPU252" s="489"/>
      <c r="EPV252" s="490"/>
      <c r="EPW252" s="488"/>
      <c r="EPX252" s="488"/>
      <c r="EPY252" s="488"/>
      <c r="EPZ252" s="488"/>
      <c r="EQA252" s="488"/>
      <c r="EQB252" s="488"/>
      <c r="EQC252" s="489"/>
      <c r="EQD252" s="490"/>
      <c r="EQE252" s="488"/>
      <c r="EQF252" s="488"/>
      <c r="EQG252" s="488"/>
      <c r="EQH252" s="488"/>
      <c r="EQI252" s="488"/>
      <c r="EQJ252" s="488"/>
      <c r="EQK252" s="489"/>
      <c r="EQL252" s="490"/>
      <c r="EQM252" s="488"/>
      <c r="EQN252" s="488"/>
      <c r="EQO252" s="488"/>
      <c r="EQP252" s="488"/>
      <c r="EQQ252" s="488"/>
      <c r="EQR252" s="488"/>
      <c r="EQS252" s="489"/>
      <c r="EQT252" s="490"/>
      <c r="EQU252" s="488"/>
      <c r="EQV252" s="488"/>
      <c r="EQW252" s="488"/>
      <c r="EQX252" s="488"/>
      <c r="EQY252" s="488"/>
      <c r="EQZ252" s="488"/>
      <c r="ERA252" s="489"/>
      <c r="ERB252" s="490"/>
      <c r="ERC252" s="488"/>
      <c r="ERD252" s="488"/>
      <c r="ERE252" s="488"/>
      <c r="ERF252" s="488"/>
      <c r="ERG252" s="488"/>
      <c r="ERH252" s="488"/>
      <c r="ERI252" s="489"/>
      <c r="ERJ252" s="490"/>
      <c r="ERK252" s="488"/>
      <c r="ERL252" s="488"/>
      <c r="ERM252" s="488"/>
      <c r="ERN252" s="488"/>
      <c r="ERO252" s="488"/>
      <c r="ERP252" s="488"/>
      <c r="ERQ252" s="489"/>
      <c r="ERR252" s="490"/>
      <c r="ERS252" s="488"/>
      <c r="ERT252" s="488"/>
      <c r="ERU252" s="488"/>
      <c r="ERV252" s="488"/>
      <c r="ERW252" s="488"/>
      <c r="ERX252" s="488"/>
      <c r="ERY252" s="489"/>
      <c r="ERZ252" s="490"/>
      <c r="ESA252" s="488"/>
      <c r="ESB252" s="488"/>
      <c r="ESC252" s="488"/>
      <c r="ESD252" s="488"/>
      <c r="ESE252" s="488"/>
      <c r="ESF252" s="488"/>
      <c r="ESG252" s="489"/>
      <c r="ESH252" s="490"/>
      <c r="ESI252" s="488"/>
      <c r="ESJ252" s="488"/>
      <c r="ESK252" s="488"/>
      <c r="ESL252" s="488"/>
      <c r="ESM252" s="488"/>
      <c r="ESN252" s="488"/>
      <c r="ESO252" s="489"/>
      <c r="ESP252" s="490"/>
      <c r="ESQ252" s="488"/>
      <c r="ESR252" s="488"/>
      <c r="ESS252" s="488"/>
      <c r="EST252" s="488"/>
      <c r="ESU252" s="488"/>
      <c r="ESV252" s="488"/>
      <c r="ESW252" s="489"/>
      <c r="ESX252" s="490"/>
      <c r="ESY252" s="488"/>
      <c r="ESZ252" s="488"/>
      <c r="ETA252" s="488"/>
      <c r="ETB252" s="488"/>
      <c r="ETC252" s="488"/>
      <c r="ETD252" s="488"/>
      <c r="ETE252" s="489"/>
      <c r="ETF252" s="490"/>
      <c r="ETG252" s="488"/>
      <c r="ETH252" s="488"/>
      <c r="ETI252" s="488"/>
      <c r="ETJ252" s="488"/>
      <c r="ETK252" s="488"/>
      <c r="ETL252" s="488"/>
      <c r="ETM252" s="489"/>
      <c r="ETN252" s="490"/>
      <c r="ETO252" s="488"/>
      <c r="ETP252" s="488"/>
      <c r="ETQ252" s="488"/>
      <c r="ETR252" s="488"/>
      <c r="ETS252" s="488"/>
      <c r="ETT252" s="488"/>
      <c r="ETU252" s="489"/>
      <c r="ETV252" s="490"/>
      <c r="ETW252" s="488"/>
      <c r="ETX252" s="488"/>
      <c r="ETY252" s="488"/>
      <c r="ETZ252" s="488"/>
      <c r="EUA252" s="488"/>
      <c r="EUB252" s="488"/>
      <c r="EUC252" s="489"/>
      <c r="EUD252" s="490"/>
      <c r="EUE252" s="488"/>
      <c r="EUF252" s="488"/>
      <c r="EUG252" s="488"/>
      <c r="EUH252" s="488"/>
      <c r="EUI252" s="488"/>
      <c r="EUJ252" s="488"/>
      <c r="EUK252" s="489"/>
      <c r="EUL252" s="490"/>
      <c r="EUM252" s="488"/>
      <c r="EUN252" s="488"/>
      <c r="EUO252" s="488"/>
      <c r="EUP252" s="488"/>
      <c r="EUQ252" s="488"/>
      <c r="EUR252" s="488"/>
      <c r="EUS252" s="489"/>
      <c r="EUT252" s="490"/>
      <c r="EUU252" s="488"/>
      <c r="EUV252" s="488"/>
      <c r="EUW252" s="488"/>
      <c r="EUX252" s="488"/>
      <c r="EUY252" s="488"/>
      <c r="EUZ252" s="488"/>
      <c r="EVA252" s="489"/>
      <c r="EVB252" s="490"/>
      <c r="EVC252" s="488"/>
      <c r="EVD252" s="488"/>
      <c r="EVE252" s="488"/>
      <c r="EVF252" s="488"/>
      <c r="EVG252" s="488"/>
      <c r="EVH252" s="488"/>
      <c r="EVI252" s="489"/>
      <c r="EVJ252" s="490"/>
      <c r="EVK252" s="488"/>
      <c r="EVL252" s="488"/>
      <c r="EVM252" s="488"/>
      <c r="EVN252" s="488"/>
      <c r="EVO252" s="488"/>
      <c r="EVP252" s="488"/>
      <c r="EVQ252" s="489"/>
      <c r="EVR252" s="490"/>
      <c r="EVS252" s="488"/>
      <c r="EVT252" s="488"/>
      <c r="EVU252" s="488"/>
      <c r="EVV252" s="488"/>
      <c r="EVW252" s="488"/>
      <c r="EVX252" s="488"/>
      <c r="EVY252" s="489"/>
      <c r="EVZ252" s="490"/>
      <c r="EWA252" s="488"/>
      <c r="EWB252" s="488"/>
      <c r="EWC252" s="488"/>
      <c r="EWD252" s="488"/>
      <c r="EWE252" s="488"/>
      <c r="EWF252" s="488"/>
      <c r="EWG252" s="489"/>
      <c r="EWH252" s="490"/>
      <c r="EWI252" s="488"/>
      <c r="EWJ252" s="488"/>
      <c r="EWK252" s="488"/>
      <c r="EWL252" s="488"/>
      <c r="EWM252" s="488"/>
      <c r="EWN252" s="488"/>
      <c r="EWO252" s="489"/>
      <c r="EWP252" s="490"/>
      <c r="EWQ252" s="488"/>
      <c r="EWR252" s="488"/>
      <c r="EWS252" s="488"/>
      <c r="EWT252" s="488"/>
      <c r="EWU252" s="488"/>
      <c r="EWV252" s="488"/>
      <c r="EWW252" s="489"/>
      <c r="EWX252" s="490"/>
      <c r="EWY252" s="488"/>
      <c r="EWZ252" s="488"/>
      <c r="EXA252" s="488"/>
      <c r="EXB252" s="488"/>
      <c r="EXC252" s="488"/>
      <c r="EXD252" s="488"/>
      <c r="EXE252" s="489"/>
      <c r="EXF252" s="490"/>
      <c r="EXG252" s="488"/>
      <c r="EXH252" s="488"/>
      <c r="EXI252" s="488"/>
      <c r="EXJ252" s="488"/>
      <c r="EXK252" s="488"/>
      <c r="EXL252" s="488"/>
      <c r="EXM252" s="489"/>
      <c r="EXN252" s="490"/>
      <c r="EXO252" s="488"/>
      <c r="EXP252" s="488"/>
      <c r="EXQ252" s="488"/>
      <c r="EXR252" s="488"/>
      <c r="EXS252" s="488"/>
      <c r="EXT252" s="488"/>
      <c r="EXU252" s="489"/>
      <c r="EXV252" s="490"/>
      <c r="EXW252" s="488"/>
      <c r="EXX252" s="488"/>
      <c r="EXY252" s="488"/>
      <c r="EXZ252" s="488"/>
      <c r="EYA252" s="488"/>
      <c r="EYB252" s="488"/>
      <c r="EYC252" s="489"/>
      <c r="EYD252" s="490"/>
      <c r="EYE252" s="488"/>
      <c r="EYF252" s="488"/>
      <c r="EYG252" s="488"/>
      <c r="EYH252" s="488"/>
      <c r="EYI252" s="488"/>
      <c r="EYJ252" s="488"/>
      <c r="EYK252" s="489"/>
      <c r="EYL252" s="490"/>
      <c r="EYM252" s="488"/>
      <c r="EYN252" s="488"/>
      <c r="EYO252" s="488"/>
      <c r="EYP252" s="488"/>
      <c r="EYQ252" s="488"/>
      <c r="EYR252" s="488"/>
      <c r="EYS252" s="489"/>
      <c r="EYT252" s="490"/>
      <c r="EYU252" s="488"/>
      <c r="EYV252" s="488"/>
      <c r="EYW252" s="488"/>
      <c r="EYX252" s="488"/>
      <c r="EYY252" s="488"/>
      <c r="EYZ252" s="488"/>
      <c r="EZA252" s="489"/>
      <c r="EZB252" s="490"/>
      <c r="EZC252" s="488"/>
      <c r="EZD252" s="488"/>
      <c r="EZE252" s="488"/>
      <c r="EZF252" s="488"/>
      <c r="EZG252" s="488"/>
      <c r="EZH252" s="488"/>
      <c r="EZI252" s="489"/>
      <c r="EZJ252" s="490"/>
      <c r="EZK252" s="488"/>
      <c r="EZL252" s="488"/>
      <c r="EZM252" s="488"/>
      <c r="EZN252" s="488"/>
      <c r="EZO252" s="488"/>
      <c r="EZP252" s="488"/>
      <c r="EZQ252" s="489"/>
      <c r="EZR252" s="490"/>
      <c r="EZS252" s="488"/>
      <c r="EZT252" s="488"/>
      <c r="EZU252" s="488"/>
      <c r="EZV252" s="488"/>
      <c r="EZW252" s="488"/>
      <c r="EZX252" s="488"/>
      <c r="EZY252" s="489"/>
      <c r="EZZ252" s="490"/>
      <c r="FAA252" s="488"/>
      <c r="FAB252" s="488"/>
      <c r="FAC252" s="488"/>
      <c r="FAD252" s="488"/>
      <c r="FAE252" s="488"/>
      <c r="FAF252" s="488"/>
      <c r="FAG252" s="489"/>
      <c r="FAH252" s="490"/>
      <c r="FAI252" s="488"/>
      <c r="FAJ252" s="488"/>
      <c r="FAK252" s="488"/>
      <c r="FAL252" s="488"/>
      <c r="FAM252" s="488"/>
      <c r="FAN252" s="488"/>
      <c r="FAO252" s="489"/>
      <c r="FAP252" s="490"/>
      <c r="FAQ252" s="488"/>
      <c r="FAR252" s="488"/>
      <c r="FAS252" s="488"/>
      <c r="FAT252" s="488"/>
      <c r="FAU252" s="488"/>
      <c r="FAV252" s="488"/>
      <c r="FAW252" s="489"/>
      <c r="FAX252" s="490"/>
      <c r="FAY252" s="488"/>
      <c r="FAZ252" s="488"/>
      <c r="FBA252" s="488"/>
      <c r="FBB252" s="488"/>
      <c r="FBC252" s="488"/>
      <c r="FBD252" s="488"/>
      <c r="FBE252" s="489"/>
      <c r="FBF252" s="490"/>
      <c r="FBG252" s="488"/>
      <c r="FBH252" s="488"/>
      <c r="FBI252" s="488"/>
      <c r="FBJ252" s="488"/>
      <c r="FBK252" s="488"/>
      <c r="FBL252" s="488"/>
      <c r="FBM252" s="489"/>
      <c r="FBN252" s="490"/>
      <c r="FBO252" s="488"/>
      <c r="FBP252" s="488"/>
      <c r="FBQ252" s="488"/>
      <c r="FBR252" s="488"/>
      <c r="FBS252" s="488"/>
      <c r="FBT252" s="488"/>
      <c r="FBU252" s="489"/>
      <c r="FBV252" s="490"/>
      <c r="FBW252" s="488"/>
      <c r="FBX252" s="488"/>
      <c r="FBY252" s="488"/>
      <c r="FBZ252" s="488"/>
      <c r="FCA252" s="488"/>
      <c r="FCB252" s="488"/>
      <c r="FCC252" s="489"/>
      <c r="FCD252" s="490"/>
      <c r="FCE252" s="488"/>
      <c r="FCF252" s="488"/>
      <c r="FCG252" s="488"/>
      <c r="FCH252" s="488"/>
      <c r="FCI252" s="488"/>
      <c r="FCJ252" s="488"/>
      <c r="FCK252" s="489"/>
      <c r="FCL252" s="490"/>
      <c r="FCM252" s="488"/>
      <c r="FCN252" s="488"/>
      <c r="FCO252" s="488"/>
      <c r="FCP252" s="488"/>
      <c r="FCQ252" s="488"/>
      <c r="FCR252" s="488"/>
      <c r="FCS252" s="489"/>
      <c r="FCT252" s="490"/>
      <c r="FCU252" s="488"/>
      <c r="FCV252" s="488"/>
      <c r="FCW252" s="488"/>
      <c r="FCX252" s="488"/>
      <c r="FCY252" s="488"/>
      <c r="FCZ252" s="488"/>
      <c r="FDA252" s="489"/>
      <c r="FDB252" s="490"/>
      <c r="FDC252" s="488"/>
      <c r="FDD252" s="488"/>
      <c r="FDE252" s="488"/>
      <c r="FDF252" s="488"/>
      <c r="FDG252" s="488"/>
      <c r="FDH252" s="488"/>
      <c r="FDI252" s="489"/>
      <c r="FDJ252" s="490"/>
      <c r="FDK252" s="488"/>
      <c r="FDL252" s="488"/>
      <c r="FDM252" s="488"/>
      <c r="FDN252" s="488"/>
      <c r="FDO252" s="488"/>
      <c r="FDP252" s="488"/>
      <c r="FDQ252" s="489"/>
      <c r="FDR252" s="490"/>
      <c r="FDS252" s="488"/>
      <c r="FDT252" s="488"/>
      <c r="FDU252" s="488"/>
      <c r="FDV252" s="488"/>
      <c r="FDW252" s="488"/>
      <c r="FDX252" s="488"/>
      <c r="FDY252" s="489"/>
      <c r="FDZ252" s="490"/>
      <c r="FEA252" s="488"/>
      <c r="FEB252" s="488"/>
      <c r="FEC252" s="488"/>
      <c r="FED252" s="488"/>
      <c r="FEE252" s="488"/>
      <c r="FEF252" s="488"/>
      <c r="FEG252" s="489"/>
      <c r="FEH252" s="490"/>
      <c r="FEI252" s="488"/>
      <c r="FEJ252" s="488"/>
      <c r="FEK252" s="488"/>
      <c r="FEL252" s="488"/>
      <c r="FEM252" s="488"/>
      <c r="FEN252" s="488"/>
      <c r="FEO252" s="489"/>
      <c r="FEP252" s="490"/>
      <c r="FEQ252" s="488"/>
      <c r="FER252" s="488"/>
      <c r="FES252" s="488"/>
      <c r="FET252" s="488"/>
      <c r="FEU252" s="488"/>
      <c r="FEV252" s="488"/>
      <c r="FEW252" s="489"/>
      <c r="FEX252" s="490"/>
      <c r="FEY252" s="488"/>
      <c r="FEZ252" s="488"/>
      <c r="FFA252" s="488"/>
      <c r="FFB252" s="488"/>
      <c r="FFC252" s="488"/>
      <c r="FFD252" s="488"/>
      <c r="FFE252" s="489"/>
      <c r="FFF252" s="490"/>
      <c r="FFG252" s="488"/>
      <c r="FFH252" s="488"/>
      <c r="FFI252" s="488"/>
      <c r="FFJ252" s="488"/>
      <c r="FFK252" s="488"/>
      <c r="FFL252" s="488"/>
      <c r="FFM252" s="489"/>
      <c r="FFN252" s="490"/>
      <c r="FFO252" s="488"/>
      <c r="FFP252" s="488"/>
      <c r="FFQ252" s="488"/>
      <c r="FFR252" s="488"/>
      <c r="FFS252" s="488"/>
      <c r="FFT252" s="488"/>
      <c r="FFU252" s="489"/>
      <c r="FFV252" s="490"/>
      <c r="FFW252" s="488"/>
      <c r="FFX252" s="488"/>
      <c r="FFY252" s="488"/>
      <c r="FFZ252" s="488"/>
      <c r="FGA252" s="488"/>
      <c r="FGB252" s="488"/>
      <c r="FGC252" s="489"/>
      <c r="FGD252" s="490"/>
      <c r="FGE252" s="488"/>
      <c r="FGF252" s="488"/>
      <c r="FGG252" s="488"/>
      <c r="FGH252" s="488"/>
      <c r="FGI252" s="488"/>
      <c r="FGJ252" s="488"/>
      <c r="FGK252" s="489"/>
      <c r="FGL252" s="490"/>
      <c r="FGM252" s="488"/>
      <c r="FGN252" s="488"/>
      <c r="FGO252" s="488"/>
      <c r="FGP252" s="488"/>
      <c r="FGQ252" s="488"/>
      <c r="FGR252" s="488"/>
      <c r="FGS252" s="489"/>
      <c r="FGT252" s="490"/>
      <c r="FGU252" s="488"/>
      <c r="FGV252" s="488"/>
      <c r="FGW252" s="488"/>
      <c r="FGX252" s="488"/>
      <c r="FGY252" s="488"/>
      <c r="FGZ252" s="488"/>
      <c r="FHA252" s="489"/>
      <c r="FHB252" s="490"/>
      <c r="FHC252" s="488"/>
      <c r="FHD252" s="488"/>
      <c r="FHE252" s="488"/>
      <c r="FHF252" s="488"/>
      <c r="FHG252" s="488"/>
      <c r="FHH252" s="488"/>
      <c r="FHI252" s="489"/>
      <c r="FHJ252" s="490"/>
      <c r="FHK252" s="488"/>
      <c r="FHL252" s="488"/>
      <c r="FHM252" s="488"/>
      <c r="FHN252" s="488"/>
      <c r="FHO252" s="488"/>
      <c r="FHP252" s="488"/>
      <c r="FHQ252" s="489"/>
      <c r="FHR252" s="490"/>
      <c r="FHS252" s="488"/>
      <c r="FHT252" s="488"/>
      <c r="FHU252" s="488"/>
      <c r="FHV252" s="488"/>
      <c r="FHW252" s="488"/>
      <c r="FHX252" s="488"/>
      <c r="FHY252" s="489"/>
      <c r="FHZ252" s="490"/>
      <c r="FIA252" s="488"/>
      <c r="FIB252" s="488"/>
      <c r="FIC252" s="488"/>
      <c r="FID252" s="488"/>
      <c r="FIE252" s="488"/>
      <c r="FIF252" s="488"/>
      <c r="FIG252" s="489"/>
      <c r="FIH252" s="490"/>
      <c r="FII252" s="488"/>
      <c r="FIJ252" s="488"/>
      <c r="FIK252" s="488"/>
      <c r="FIL252" s="488"/>
      <c r="FIM252" s="488"/>
      <c r="FIN252" s="488"/>
      <c r="FIO252" s="489"/>
      <c r="FIP252" s="490"/>
      <c r="FIQ252" s="488"/>
      <c r="FIR252" s="488"/>
      <c r="FIS252" s="488"/>
      <c r="FIT252" s="488"/>
      <c r="FIU252" s="488"/>
      <c r="FIV252" s="488"/>
      <c r="FIW252" s="489"/>
      <c r="FIX252" s="490"/>
      <c r="FIY252" s="488"/>
      <c r="FIZ252" s="488"/>
      <c r="FJA252" s="488"/>
      <c r="FJB252" s="488"/>
      <c r="FJC252" s="488"/>
      <c r="FJD252" s="488"/>
      <c r="FJE252" s="489"/>
      <c r="FJF252" s="490"/>
      <c r="FJG252" s="488"/>
      <c r="FJH252" s="488"/>
      <c r="FJI252" s="488"/>
      <c r="FJJ252" s="488"/>
      <c r="FJK252" s="488"/>
      <c r="FJL252" s="488"/>
      <c r="FJM252" s="489"/>
      <c r="FJN252" s="490"/>
      <c r="FJO252" s="488"/>
      <c r="FJP252" s="488"/>
      <c r="FJQ252" s="488"/>
      <c r="FJR252" s="488"/>
      <c r="FJS252" s="488"/>
      <c r="FJT252" s="488"/>
      <c r="FJU252" s="489"/>
      <c r="FJV252" s="490"/>
      <c r="FJW252" s="488"/>
      <c r="FJX252" s="488"/>
      <c r="FJY252" s="488"/>
      <c r="FJZ252" s="488"/>
      <c r="FKA252" s="488"/>
      <c r="FKB252" s="488"/>
      <c r="FKC252" s="489"/>
      <c r="FKD252" s="490"/>
      <c r="FKE252" s="488"/>
      <c r="FKF252" s="488"/>
      <c r="FKG252" s="488"/>
      <c r="FKH252" s="488"/>
      <c r="FKI252" s="488"/>
      <c r="FKJ252" s="488"/>
      <c r="FKK252" s="489"/>
      <c r="FKL252" s="490"/>
      <c r="FKM252" s="488"/>
      <c r="FKN252" s="488"/>
      <c r="FKO252" s="488"/>
      <c r="FKP252" s="488"/>
      <c r="FKQ252" s="488"/>
      <c r="FKR252" s="488"/>
      <c r="FKS252" s="489"/>
      <c r="FKT252" s="490"/>
      <c r="FKU252" s="488"/>
      <c r="FKV252" s="488"/>
      <c r="FKW252" s="488"/>
      <c r="FKX252" s="488"/>
      <c r="FKY252" s="488"/>
      <c r="FKZ252" s="488"/>
      <c r="FLA252" s="489"/>
      <c r="FLB252" s="490"/>
      <c r="FLC252" s="488"/>
      <c r="FLD252" s="488"/>
      <c r="FLE252" s="488"/>
      <c r="FLF252" s="488"/>
      <c r="FLG252" s="488"/>
      <c r="FLH252" s="488"/>
      <c r="FLI252" s="489"/>
      <c r="FLJ252" s="490"/>
      <c r="FLK252" s="488"/>
      <c r="FLL252" s="488"/>
      <c r="FLM252" s="488"/>
      <c r="FLN252" s="488"/>
      <c r="FLO252" s="488"/>
      <c r="FLP252" s="488"/>
      <c r="FLQ252" s="489"/>
      <c r="FLR252" s="490"/>
      <c r="FLS252" s="488"/>
      <c r="FLT252" s="488"/>
      <c r="FLU252" s="488"/>
      <c r="FLV252" s="488"/>
      <c r="FLW252" s="488"/>
      <c r="FLX252" s="488"/>
      <c r="FLY252" s="489"/>
      <c r="FLZ252" s="490"/>
      <c r="FMA252" s="488"/>
      <c r="FMB252" s="488"/>
      <c r="FMC252" s="488"/>
      <c r="FMD252" s="488"/>
      <c r="FME252" s="488"/>
      <c r="FMF252" s="488"/>
      <c r="FMG252" s="489"/>
      <c r="FMH252" s="490"/>
      <c r="FMI252" s="488"/>
      <c r="FMJ252" s="488"/>
      <c r="FMK252" s="488"/>
      <c r="FML252" s="488"/>
      <c r="FMM252" s="488"/>
      <c r="FMN252" s="488"/>
      <c r="FMO252" s="489"/>
      <c r="FMP252" s="490"/>
      <c r="FMQ252" s="488"/>
      <c r="FMR252" s="488"/>
      <c r="FMS252" s="488"/>
      <c r="FMT252" s="488"/>
      <c r="FMU252" s="488"/>
      <c r="FMV252" s="488"/>
      <c r="FMW252" s="489"/>
      <c r="FMX252" s="490"/>
      <c r="FMY252" s="488"/>
      <c r="FMZ252" s="488"/>
      <c r="FNA252" s="488"/>
      <c r="FNB252" s="488"/>
      <c r="FNC252" s="488"/>
      <c r="FND252" s="488"/>
      <c r="FNE252" s="489"/>
      <c r="FNF252" s="490"/>
      <c r="FNG252" s="488"/>
      <c r="FNH252" s="488"/>
      <c r="FNI252" s="488"/>
      <c r="FNJ252" s="488"/>
      <c r="FNK252" s="488"/>
      <c r="FNL252" s="488"/>
      <c r="FNM252" s="489"/>
      <c r="FNN252" s="490"/>
      <c r="FNO252" s="488"/>
      <c r="FNP252" s="488"/>
      <c r="FNQ252" s="488"/>
      <c r="FNR252" s="488"/>
      <c r="FNS252" s="488"/>
      <c r="FNT252" s="488"/>
      <c r="FNU252" s="489"/>
      <c r="FNV252" s="490"/>
      <c r="FNW252" s="488"/>
      <c r="FNX252" s="488"/>
      <c r="FNY252" s="488"/>
      <c r="FNZ252" s="488"/>
      <c r="FOA252" s="488"/>
      <c r="FOB252" s="488"/>
      <c r="FOC252" s="489"/>
      <c r="FOD252" s="490"/>
      <c r="FOE252" s="488"/>
      <c r="FOF252" s="488"/>
      <c r="FOG252" s="488"/>
      <c r="FOH252" s="488"/>
      <c r="FOI252" s="488"/>
      <c r="FOJ252" s="488"/>
      <c r="FOK252" s="489"/>
      <c r="FOL252" s="490"/>
      <c r="FOM252" s="488"/>
      <c r="FON252" s="488"/>
      <c r="FOO252" s="488"/>
      <c r="FOP252" s="488"/>
      <c r="FOQ252" s="488"/>
      <c r="FOR252" s="488"/>
      <c r="FOS252" s="489"/>
      <c r="FOT252" s="490"/>
      <c r="FOU252" s="488"/>
      <c r="FOV252" s="488"/>
      <c r="FOW252" s="488"/>
      <c r="FOX252" s="488"/>
      <c r="FOY252" s="488"/>
      <c r="FOZ252" s="488"/>
      <c r="FPA252" s="489"/>
      <c r="FPB252" s="490"/>
      <c r="FPC252" s="488"/>
      <c r="FPD252" s="488"/>
      <c r="FPE252" s="488"/>
      <c r="FPF252" s="488"/>
      <c r="FPG252" s="488"/>
      <c r="FPH252" s="488"/>
      <c r="FPI252" s="489"/>
      <c r="FPJ252" s="490"/>
      <c r="FPK252" s="488"/>
      <c r="FPL252" s="488"/>
      <c r="FPM252" s="488"/>
      <c r="FPN252" s="488"/>
      <c r="FPO252" s="488"/>
      <c r="FPP252" s="488"/>
      <c r="FPQ252" s="489"/>
      <c r="FPR252" s="490"/>
      <c r="FPS252" s="488"/>
      <c r="FPT252" s="488"/>
      <c r="FPU252" s="488"/>
      <c r="FPV252" s="488"/>
      <c r="FPW252" s="488"/>
      <c r="FPX252" s="488"/>
      <c r="FPY252" s="489"/>
      <c r="FPZ252" s="490"/>
      <c r="FQA252" s="488"/>
      <c r="FQB252" s="488"/>
      <c r="FQC252" s="488"/>
      <c r="FQD252" s="488"/>
      <c r="FQE252" s="488"/>
      <c r="FQF252" s="488"/>
      <c r="FQG252" s="489"/>
      <c r="FQH252" s="490"/>
      <c r="FQI252" s="488"/>
      <c r="FQJ252" s="488"/>
      <c r="FQK252" s="488"/>
      <c r="FQL252" s="488"/>
      <c r="FQM252" s="488"/>
      <c r="FQN252" s="488"/>
      <c r="FQO252" s="489"/>
      <c r="FQP252" s="490"/>
      <c r="FQQ252" s="488"/>
      <c r="FQR252" s="488"/>
      <c r="FQS252" s="488"/>
      <c r="FQT252" s="488"/>
      <c r="FQU252" s="488"/>
      <c r="FQV252" s="488"/>
      <c r="FQW252" s="489"/>
      <c r="FQX252" s="490"/>
      <c r="FQY252" s="488"/>
      <c r="FQZ252" s="488"/>
      <c r="FRA252" s="488"/>
      <c r="FRB252" s="488"/>
      <c r="FRC252" s="488"/>
      <c r="FRD252" s="488"/>
      <c r="FRE252" s="489"/>
      <c r="FRF252" s="490"/>
      <c r="FRG252" s="488"/>
      <c r="FRH252" s="488"/>
      <c r="FRI252" s="488"/>
      <c r="FRJ252" s="488"/>
      <c r="FRK252" s="488"/>
      <c r="FRL252" s="488"/>
      <c r="FRM252" s="489"/>
      <c r="FRN252" s="490"/>
      <c r="FRO252" s="488"/>
      <c r="FRP252" s="488"/>
      <c r="FRQ252" s="488"/>
      <c r="FRR252" s="488"/>
      <c r="FRS252" s="488"/>
      <c r="FRT252" s="488"/>
      <c r="FRU252" s="489"/>
      <c r="FRV252" s="490"/>
      <c r="FRW252" s="488"/>
      <c r="FRX252" s="488"/>
      <c r="FRY252" s="488"/>
      <c r="FRZ252" s="488"/>
      <c r="FSA252" s="488"/>
      <c r="FSB252" s="488"/>
      <c r="FSC252" s="489"/>
      <c r="FSD252" s="490"/>
      <c r="FSE252" s="488"/>
      <c r="FSF252" s="488"/>
      <c r="FSG252" s="488"/>
      <c r="FSH252" s="488"/>
      <c r="FSI252" s="488"/>
      <c r="FSJ252" s="488"/>
      <c r="FSK252" s="489"/>
      <c r="FSL252" s="490"/>
      <c r="FSM252" s="488"/>
      <c r="FSN252" s="488"/>
      <c r="FSO252" s="488"/>
      <c r="FSP252" s="488"/>
      <c r="FSQ252" s="488"/>
      <c r="FSR252" s="488"/>
      <c r="FSS252" s="489"/>
      <c r="FST252" s="490"/>
      <c r="FSU252" s="488"/>
      <c r="FSV252" s="488"/>
      <c r="FSW252" s="488"/>
      <c r="FSX252" s="488"/>
      <c r="FSY252" s="488"/>
      <c r="FSZ252" s="488"/>
      <c r="FTA252" s="489"/>
      <c r="FTB252" s="490"/>
      <c r="FTC252" s="488"/>
      <c r="FTD252" s="488"/>
      <c r="FTE252" s="488"/>
      <c r="FTF252" s="488"/>
      <c r="FTG252" s="488"/>
      <c r="FTH252" s="488"/>
      <c r="FTI252" s="489"/>
      <c r="FTJ252" s="490"/>
      <c r="FTK252" s="488"/>
      <c r="FTL252" s="488"/>
      <c r="FTM252" s="488"/>
      <c r="FTN252" s="488"/>
      <c r="FTO252" s="488"/>
      <c r="FTP252" s="488"/>
      <c r="FTQ252" s="489"/>
      <c r="FTR252" s="490"/>
      <c r="FTS252" s="488"/>
      <c r="FTT252" s="488"/>
      <c r="FTU252" s="488"/>
      <c r="FTV252" s="488"/>
      <c r="FTW252" s="488"/>
      <c r="FTX252" s="488"/>
      <c r="FTY252" s="489"/>
      <c r="FTZ252" s="490"/>
      <c r="FUA252" s="488"/>
      <c r="FUB252" s="488"/>
      <c r="FUC252" s="488"/>
      <c r="FUD252" s="488"/>
      <c r="FUE252" s="488"/>
      <c r="FUF252" s="488"/>
      <c r="FUG252" s="489"/>
      <c r="FUH252" s="490"/>
      <c r="FUI252" s="488"/>
      <c r="FUJ252" s="488"/>
      <c r="FUK252" s="488"/>
      <c r="FUL252" s="488"/>
      <c r="FUM252" s="488"/>
      <c r="FUN252" s="488"/>
      <c r="FUO252" s="489"/>
      <c r="FUP252" s="490"/>
      <c r="FUQ252" s="488"/>
      <c r="FUR252" s="488"/>
      <c r="FUS252" s="488"/>
      <c r="FUT252" s="488"/>
      <c r="FUU252" s="488"/>
      <c r="FUV252" s="488"/>
      <c r="FUW252" s="489"/>
      <c r="FUX252" s="490"/>
      <c r="FUY252" s="488"/>
      <c r="FUZ252" s="488"/>
      <c r="FVA252" s="488"/>
      <c r="FVB252" s="488"/>
      <c r="FVC252" s="488"/>
      <c r="FVD252" s="488"/>
      <c r="FVE252" s="489"/>
      <c r="FVF252" s="490"/>
      <c r="FVG252" s="488"/>
      <c r="FVH252" s="488"/>
      <c r="FVI252" s="488"/>
      <c r="FVJ252" s="488"/>
      <c r="FVK252" s="488"/>
      <c r="FVL252" s="488"/>
      <c r="FVM252" s="489"/>
      <c r="FVN252" s="490"/>
      <c r="FVO252" s="488"/>
      <c r="FVP252" s="488"/>
      <c r="FVQ252" s="488"/>
      <c r="FVR252" s="488"/>
      <c r="FVS252" s="488"/>
      <c r="FVT252" s="488"/>
      <c r="FVU252" s="489"/>
      <c r="FVV252" s="490"/>
      <c r="FVW252" s="488"/>
      <c r="FVX252" s="488"/>
      <c r="FVY252" s="488"/>
      <c r="FVZ252" s="488"/>
      <c r="FWA252" s="488"/>
      <c r="FWB252" s="488"/>
      <c r="FWC252" s="489"/>
      <c r="FWD252" s="490"/>
      <c r="FWE252" s="488"/>
      <c r="FWF252" s="488"/>
      <c r="FWG252" s="488"/>
      <c r="FWH252" s="488"/>
      <c r="FWI252" s="488"/>
      <c r="FWJ252" s="488"/>
      <c r="FWK252" s="489"/>
      <c r="FWL252" s="490"/>
      <c r="FWM252" s="488"/>
      <c r="FWN252" s="488"/>
      <c r="FWO252" s="488"/>
      <c r="FWP252" s="488"/>
      <c r="FWQ252" s="488"/>
      <c r="FWR252" s="488"/>
      <c r="FWS252" s="489"/>
      <c r="FWT252" s="490"/>
      <c r="FWU252" s="488"/>
      <c r="FWV252" s="488"/>
      <c r="FWW252" s="488"/>
      <c r="FWX252" s="488"/>
      <c r="FWY252" s="488"/>
      <c r="FWZ252" s="488"/>
      <c r="FXA252" s="489"/>
      <c r="FXB252" s="490"/>
      <c r="FXC252" s="488"/>
      <c r="FXD252" s="488"/>
      <c r="FXE252" s="488"/>
      <c r="FXF252" s="488"/>
      <c r="FXG252" s="488"/>
      <c r="FXH252" s="488"/>
      <c r="FXI252" s="489"/>
      <c r="FXJ252" s="490"/>
      <c r="FXK252" s="488"/>
      <c r="FXL252" s="488"/>
      <c r="FXM252" s="488"/>
      <c r="FXN252" s="488"/>
      <c r="FXO252" s="488"/>
      <c r="FXP252" s="488"/>
      <c r="FXQ252" s="489"/>
      <c r="FXR252" s="490"/>
      <c r="FXS252" s="488"/>
      <c r="FXT252" s="488"/>
      <c r="FXU252" s="488"/>
      <c r="FXV252" s="488"/>
      <c r="FXW252" s="488"/>
      <c r="FXX252" s="488"/>
      <c r="FXY252" s="489"/>
      <c r="FXZ252" s="490"/>
      <c r="FYA252" s="488"/>
      <c r="FYB252" s="488"/>
      <c r="FYC252" s="488"/>
      <c r="FYD252" s="488"/>
      <c r="FYE252" s="488"/>
      <c r="FYF252" s="488"/>
      <c r="FYG252" s="489"/>
      <c r="FYH252" s="490"/>
      <c r="FYI252" s="488"/>
      <c r="FYJ252" s="488"/>
      <c r="FYK252" s="488"/>
      <c r="FYL252" s="488"/>
      <c r="FYM252" s="488"/>
      <c r="FYN252" s="488"/>
      <c r="FYO252" s="489"/>
      <c r="FYP252" s="490"/>
      <c r="FYQ252" s="488"/>
      <c r="FYR252" s="488"/>
      <c r="FYS252" s="488"/>
      <c r="FYT252" s="488"/>
      <c r="FYU252" s="488"/>
      <c r="FYV252" s="488"/>
      <c r="FYW252" s="489"/>
      <c r="FYX252" s="490"/>
      <c r="FYY252" s="488"/>
      <c r="FYZ252" s="488"/>
      <c r="FZA252" s="488"/>
      <c r="FZB252" s="488"/>
      <c r="FZC252" s="488"/>
      <c r="FZD252" s="488"/>
      <c r="FZE252" s="489"/>
      <c r="FZF252" s="490"/>
      <c r="FZG252" s="488"/>
      <c r="FZH252" s="488"/>
      <c r="FZI252" s="488"/>
      <c r="FZJ252" s="488"/>
      <c r="FZK252" s="488"/>
      <c r="FZL252" s="488"/>
      <c r="FZM252" s="489"/>
      <c r="FZN252" s="490"/>
      <c r="FZO252" s="488"/>
      <c r="FZP252" s="488"/>
      <c r="FZQ252" s="488"/>
      <c r="FZR252" s="488"/>
      <c r="FZS252" s="488"/>
      <c r="FZT252" s="488"/>
      <c r="FZU252" s="489"/>
      <c r="FZV252" s="490"/>
      <c r="FZW252" s="488"/>
      <c r="FZX252" s="488"/>
      <c r="FZY252" s="488"/>
      <c r="FZZ252" s="488"/>
      <c r="GAA252" s="488"/>
      <c r="GAB252" s="488"/>
      <c r="GAC252" s="489"/>
      <c r="GAD252" s="490"/>
      <c r="GAE252" s="488"/>
      <c r="GAF252" s="488"/>
      <c r="GAG252" s="488"/>
      <c r="GAH252" s="488"/>
      <c r="GAI252" s="488"/>
      <c r="GAJ252" s="488"/>
      <c r="GAK252" s="489"/>
      <c r="GAL252" s="490"/>
      <c r="GAM252" s="488"/>
      <c r="GAN252" s="488"/>
      <c r="GAO252" s="488"/>
      <c r="GAP252" s="488"/>
      <c r="GAQ252" s="488"/>
      <c r="GAR252" s="488"/>
      <c r="GAS252" s="489"/>
      <c r="GAT252" s="490"/>
      <c r="GAU252" s="488"/>
      <c r="GAV252" s="488"/>
      <c r="GAW252" s="488"/>
      <c r="GAX252" s="488"/>
      <c r="GAY252" s="488"/>
      <c r="GAZ252" s="488"/>
      <c r="GBA252" s="489"/>
      <c r="GBB252" s="490"/>
      <c r="GBC252" s="488"/>
      <c r="GBD252" s="488"/>
      <c r="GBE252" s="488"/>
      <c r="GBF252" s="488"/>
      <c r="GBG252" s="488"/>
      <c r="GBH252" s="488"/>
      <c r="GBI252" s="489"/>
      <c r="GBJ252" s="490"/>
      <c r="GBK252" s="488"/>
      <c r="GBL252" s="488"/>
      <c r="GBM252" s="488"/>
      <c r="GBN252" s="488"/>
      <c r="GBO252" s="488"/>
      <c r="GBP252" s="488"/>
      <c r="GBQ252" s="489"/>
      <c r="GBR252" s="490"/>
      <c r="GBS252" s="488"/>
      <c r="GBT252" s="488"/>
      <c r="GBU252" s="488"/>
      <c r="GBV252" s="488"/>
      <c r="GBW252" s="488"/>
      <c r="GBX252" s="488"/>
      <c r="GBY252" s="489"/>
      <c r="GBZ252" s="490"/>
      <c r="GCA252" s="488"/>
      <c r="GCB252" s="488"/>
      <c r="GCC252" s="488"/>
      <c r="GCD252" s="488"/>
      <c r="GCE252" s="488"/>
      <c r="GCF252" s="488"/>
      <c r="GCG252" s="489"/>
      <c r="GCH252" s="490"/>
      <c r="GCI252" s="488"/>
      <c r="GCJ252" s="488"/>
      <c r="GCK252" s="488"/>
      <c r="GCL252" s="488"/>
      <c r="GCM252" s="488"/>
      <c r="GCN252" s="488"/>
      <c r="GCO252" s="489"/>
      <c r="GCP252" s="490"/>
      <c r="GCQ252" s="488"/>
      <c r="GCR252" s="488"/>
      <c r="GCS252" s="488"/>
      <c r="GCT252" s="488"/>
      <c r="GCU252" s="488"/>
      <c r="GCV252" s="488"/>
      <c r="GCW252" s="489"/>
      <c r="GCX252" s="490"/>
      <c r="GCY252" s="488"/>
      <c r="GCZ252" s="488"/>
      <c r="GDA252" s="488"/>
      <c r="GDB252" s="488"/>
      <c r="GDC252" s="488"/>
      <c r="GDD252" s="488"/>
      <c r="GDE252" s="489"/>
      <c r="GDF252" s="490"/>
      <c r="GDG252" s="488"/>
      <c r="GDH252" s="488"/>
      <c r="GDI252" s="488"/>
      <c r="GDJ252" s="488"/>
      <c r="GDK252" s="488"/>
      <c r="GDL252" s="488"/>
      <c r="GDM252" s="489"/>
      <c r="GDN252" s="490"/>
      <c r="GDO252" s="488"/>
      <c r="GDP252" s="488"/>
      <c r="GDQ252" s="488"/>
      <c r="GDR252" s="488"/>
      <c r="GDS252" s="488"/>
      <c r="GDT252" s="488"/>
      <c r="GDU252" s="489"/>
      <c r="GDV252" s="490"/>
      <c r="GDW252" s="488"/>
      <c r="GDX252" s="488"/>
      <c r="GDY252" s="488"/>
      <c r="GDZ252" s="488"/>
      <c r="GEA252" s="488"/>
      <c r="GEB252" s="488"/>
      <c r="GEC252" s="489"/>
      <c r="GED252" s="490"/>
      <c r="GEE252" s="488"/>
      <c r="GEF252" s="488"/>
      <c r="GEG252" s="488"/>
      <c r="GEH252" s="488"/>
      <c r="GEI252" s="488"/>
      <c r="GEJ252" s="488"/>
      <c r="GEK252" s="489"/>
      <c r="GEL252" s="490"/>
      <c r="GEM252" s="488"/>
      <c r="GEN252" s="488"/>
      <c r="GEO252" s="488"/>
      <c r="GEP252" s="488"/>
      <c r="GEQ252" s="488"/>
      <c r="GER252" s="488"/>
      <c r="GES252" s="489"/>
      <c r="GET252" s="490"/>
      <c r="GEU252" s="488"/>
      <c r="GEV252" s="488"/>
      <c r="GEW252" s="488"/>
      <c r="GEX252" s="488"/>
      <c r="GEY252" s="488"/>
      <c r="GEZ252" s="488"/>
      <c r="GFA252" s="489"/>
      <c r="GFB252" s="490"/>
      <c r="GFC252" s="488"/>
      <c r="GFD252" s="488"/>
      <c r="GFE252" s="488"/>
      <c r="GFF252" s="488"/>
      <c r="GFG252" s="488"/>
      <c r="GFH252" s="488"/>
      <c r="GFI252" s="489"/>
      <c r="GFJ252" s="490"/>
      <c r="GFK252" s="488"/>
      <c r="GFL252" s="488"/>
      <c r="GFM252" s="488"/>
      <c r="GFN252" s="488"/>
      <c r="GFO252" s="488"/>
      <c r="GFP252" s="488"/>
      <c r="GFQ252" s="489"/>
      <c r="GFR252" s="490"/>
      <c r="GFS252" s="488"/>
      <c r="GFT252" s="488"/>
      <c r="GFU252" s="488"/>
      <c r="GFV252" s="488"/>
      <c r="GFW252" s="488"/>
      <c r="GFX252" s="488"/>
      <c r="GFY252" s="489"/>
      <c r="GFZ252" s="490"/>
      <c r="GGA252" s="488"/>
      <c r="GGB252" s="488"/>
      <c r="GGC252" s="488"/>
      <c r="GGD252" s="488"/>
      <c r="GGE252" s="488"/>
      <c r="GGF252" s="488"/>
      <c r="GGG252" s="489"/>
      <c r="GGH252" s="490"/>
      <c r="GGI252" s="488"/>
      <c r="GGJ252" s="488"/>
      <c r="GGK252" s="488"/>
      <c r="GGL252" s="488"/>
      <c r="GGM252" s="488"/>
      <c r="GGN252" s="488"/>
      <c r="GGO252" s="489"/>
      <c r="GGP252" s="490"/>
      <c r="GGQ252" s="488"/>
      <c r="GGR252" s="488"/>
      <c r="GGS252" s="488"/>
      <c r="GGT252" s="488"/>
      <c r="GGU252" s="488"/>
      <c r="GGV252" s="488"/>
      <c r="GGW252" s="489"/>
      <c r="GGX252" s="490"/>
      <c r="GGY252" s="488"/>
      <c r="GGZ252" s="488"/>
      <c r="GHA252" s="488"/>
      <c r="GHB252" s="488"/>
      <c r="GHC252" s="488"/>
      <c r="GHD252" s="488"/>
      <c r="GHE252" s="489"/>
      <c r="GHF252" s="490"/>
      <c r="GHG252" s="488"/>
      <c r="GHH252" s="488"/>
      <c r="GHI252" s="488"/>
      <c r="GHJ252" s="488"/>
      <c r="GHK252" s="488"/>
      <c r="GHL252" s="488"/>
      <c r="GHM252" s="489"/>
      <c r="GHN252" s="490"/>
      <c r="GHO252" s="488"/>
      <c r="GHP252" s="488"/>
      <c r="GHQ252" s="488"/>
      <c r="GHR252" s="488"/>
      <c r="GHS252" s="488"/>
      <c r="GHT252" s="488"/>
      <c r="GHU252" s="489"/>
      <c r="GHV252" s="490"/>
      <c r="GHW252" s="488"/>
      <c r="GHX252" s="488"/>
      <c r="GHY252" s="488"/>
      <c r="GHZ252" s="488"/>
      <c r="GIA252" s="488"/>
      <c r="GIB252" s="488"/>
      <c r="GIC252" s="489"/>
      <c r="GID252" s="490"/>
      <c r="GIE252" s="488"/>
      <c r="GIF252" s="488"/>
      <c r="GIG252" s="488"/>
      <c r="GIH252" s="488"/>
      <c r="GII252" s="488"/>
      <c r="GIJ252" s="488"/>
      <c r="GIK252" s="489"/>
      <c r="GIL252" s="490"/>
      <c r="GIM252" s="488"/>
      <c r="GIN252" s="488"/>
      <c r="GIO252" s="488"/>
      <c r="GIP252" s="488"/>
      <c r="GIQ252" s="488"/>
      <c r="GIR252" s="488"/>
      <c r="GIS252" s="489"/>
      <c r="GIT252" s="490"/>
      <c r="GIU252" s="488"/>
      <c r="GIV252" s="488"/>
      <c r="GIW252" s="488"/>
      <c r="GIX252" s="488"/>
      <c r="GIY252" s="488"/>
      <c r="GIZ252" s="488"/>
      <c r="GJA252" s="489"/>
      <c r="GJB252" s="490"/>
      <c r="GJC252" s="488"/>
      <c r="GJD252" s="488"/>
      <c r="GJE252" s="488"/>
      <c r="GJF252" s="488"/>
      <c r="GJG252" s="488"/>
      <c r="GJH252" s="488"/>
      <c r="GJI252" s="489"/>
      <c r="GJJ252" s="490"/>
      <c r="GJK252" s="488"/>
      <c r="GJL252" s="488"/>
      <c r="GJM252" s="488"/>
      <c r="GJN252" s="488"/>
      <c r="GJO252" s="488"/>
      <c r="GJP252" s="488"/>
      <c r="GJQ252" s="489"/>
      <c r="GJR252" s="490"/>
      <c r="GJS252" s="488"/>
      <c r="GJT252" s="488"/>
      <c r="GJU252" s="488"/>
      <c r="GJV252" s="488"/>
      <c r="GJW252" s="488"/>
      <c r="GJX252" s="488"/>
      <c r="GJY252" s="489"/>
      <c r="GJZ252" s="490"/>
      <c r="GKA252" s="488"/>
      <c r="GKB252" s="488"/>
      <c r="GKC252" s="488"/>
      <c r="GKD252" s="488"/>
      <c r="GKE252" s="488"/>
      <c r="GKF252" s="488"/>
      <c r="GKG252" s="489"/>
      <c r="GKH252" s="490"/>
      <c r="GKI252" s="488"/>
      <c r="GKJ252" s="488"/>
      <c r="GKK252" s="488"/>
      <c r="GKL252" s="488"/>
      <c r="GKM252" s="488"/>
      <c r="GKN252" s="488"/>
      <c r="GKO252" s="489"/>
      <c r="GKP252" s="490"/>
      <c r="GKQ252" s="488"/>
      <c r="GKR252" s="488"/>
      <c r="GKS252" s="488"/>
      <c r="GKT252" s="488"/>
      <c r="GKU252" s="488"/>
      <c r="GKV252" s="488"/>
      <c r="GKW252" s="489"/>
      <c r="GKX252" s="490"/>
      <c r="GKY252" s="488"/>
      <c r="GKZ252" s="488"/>
      <c r="GLA252" s="488"/>
      <c r="GLB252" s="488"/>
      <c r="GLC252" s="488"/>
      <c r="GLD252" s="488"/>
      <c r="GLE252" s="489"/>
      <c r="GLF252" s="490"/>
      <c r="GLG252" s="488"/>
      <c r="GLH252" s="488"/>
      <c r="GLI252" s="488"/>
      <c r="GLJ252" s="488"/>
      <c r="GLK252" s="488"/>
      <c r="GLL252" s="488"/>
      <c r="GLM252" s="489"/>
      <c r="GLN252" s="490"/>
      <c r="GLO252" s="488"/>
      <c r="GLP252" s="488"/>
      <c r="GLQ252" s="488"/>
      <c r="GLR252" s="488"/>
      <c r="GLS252" s="488"/>
      <c r="GLT252" s="488"/>
      <c r="GLU252" s="489"/>
      <c r="GLV252" s="490"/>
      <c r="GLW252" s="488"/>
      <c r="GLX252" s="488"/>
      <c r="GLY252" s="488"/>
      <c r="GLZ252" s="488"/>
      <c r="GMA252" s="488"/>
      <c r="GMB252" s="488"/>
      <c r="GMC252" s="489"/>
      <c r="GMD252" s="490"/>
      <c r="GME252" s="488"/>
      <c r="GMF252" s="488"/>
      <c r="GMG252" s="488"/>
      <c r="GMH252" s="488"/>
      <c r="GMI252" s="488"/>
      <c r="GMJ252" s="488"/>
      <c r="GMK252" s="489"/>
      <c r="GML252" s="490"/>
      <c r="GMM252" s="488"/>
      <c r="GMN252" s="488"/>
      <c r="GMO252" s="488"/>
      <c r="GMP252" s="488"/>
      <c r="GMQ252" s="488"/>
      <c r="GMR252" s="488"/>
      <c r="GMS252" s="489"/>
      <c r="GMT252" s="490"/>
      <c r="GMU252" s="488"/>
      <c r="GMV252" s="488"/>
      <c r="GMW252" s="488"/>
      <c r="GMX252" s="488"/>
      <c r="GMY252" s="488"/>
      <c r="GMZ252" s="488"/>
      <c r="GNA252" s="489"/>
      <c r="GNB252" s="490"/>
      <c r="GNC252" s="488"/>
      <c r="GND252" s="488"/>
      <c r="GNE252" s="488"/>
      <c r="GNF252" s="488"/>
      <c r="GNG252" s="488"/>
      <c r="GNH252" s="488"/>
      <c r="GNI252" s="489"/>
      <c r="GNJ252" s="490"/>
      <c r="GNK252" s="488"/>
      <c r="GNL252" s="488"/>
      <c r="GNM252" s="488"/>
      <c r="GNN252" s="488"/>
      <c r="GNO252" s="488"/>
      <c r="GNP252" s="488"/>
      <c r="GNQ252" s="489"/>
      <c r="GNR252" s="490"/>
      <c r="GNS252" s="488"/>
      <c r="GNT252" s="488"/>
      <c r="GNU252" s="488"/>
      <c r="GNV252" s="488"/>
      <c r="GNW252" s="488"/>
      <c r="GNX252" s="488"/>
      <c r="GNY252" s="489"/>
      <c r="GNZ252" s="490"/>
      <c r="GOA252" s="488"/>
      <c r="GOB252" s="488"/>
      <c r="GOC252" s="488"/>
      <c r="GOD252" s="488"/>
      <c r="GOE252" s="488"/>
      <c r="GOF252" s="488"/>
      <c r="GOG252" s="489"/>
      <c r="GOH252" s="490"/>
      <c r="GOI252" s="488"/>
      <c r="GOJ252" s="488"/>
      <c r="GOK252" s="488"/>
      <c r="GOL252" s="488"/>
      <c r="GOM252" s="488"/>
      <c r="GON252" s="488"/>
      <c r="GOO252" s="489"/>
      <c r="GOP252" s="490"/>
      <c r="GOQ252" s="488"/>
      <c r="GOR252" s="488"/>
      <c r="GOS252" s="488"/>
      <c r="GOT252" s="488"/>
      <c r="GOU252" s="488"/>
      <c r="GOV252" s="488"/>
      <c r="GOW252" s="489"/>
      <c r="GOX252" s="490"/>
      <c r="GOY252" s="488"/>
      <c r="GOZ252" s="488"/>
      <c r="GPA252" s="488"/>
      <c r="GPB252" s="488"/>
      <c r="GPC252" s="488"/>
      <c r="GPD252" s="488"/>
      <c r="GPE252" s="489"/>
      <c r="GPF252" s="490"/>
      <c r="GPG252" s="488"/>
      <c r="GPH252" s="488"/>
      <c r="GPI252" s="488"/>
      <c r="GPJ252" s="488"/>
      <c r="GPK252" s="488"/>
      <c r="GPL252" s="488"/>
      <c r="GPM252" s="489"/>
      <c r="GPN252" s="490"/>
      <c r="GPO252" s="488"/>
      <c r="GPP252" s="488"/>
      <c r="GPQ252" s="488"/>
      <c r="GPR252" s="488"/>
      <c r="GPS252" s="488"/>
      <c r="GPT252" s="488"/>
      <c r="GPU252" s="489"/>
      <c r="GPV252" s="490"/>
      <c r="GPW252" s="488"/>
      <c r="GPX252" s="488"/>
      <c r="GPY252" s="488"/>
      <c r="GPZ252" s="488"/>
      <c r="GQA252" s="488"/>
      <c r="GQB252" s="488"/>
      <c r="GQC252" s="489"/>
      <c r="GQD252" s="490"/>
      <c r="GQE252" s="488"/>
      <c r="GQF252" s="488"/>
      <c r="GQG252" s="488"/>
      <c r="GQH252" s="488"/>
      <c r="GQI252" s="488"/>
      <c r="GQJ252" s="488"/>
      <c r="GQK252" s="489"/>
      <c r="GQL252" s="490"/>
      <c r="GQM252" s="488"/>
      <c r="GQN252" s="488"/>
      <c r="GQO252" s="488"/>
      <c r="GQP252" s="488"/>
      <c r="GQQ252" s="488"/>
      <c r="GQR252" s="488"/>
      <c r="GQS252" s="489"/>
      <c r="GQT252" s="490"/>
      <c r="GQU252" s="488"/>
      <c r="GQV252" s="488"/>
      <c r="GQW252" s="488"/>
      <c r="GQX252" s="488"/>
      <c r="GQY252" s="488"/>
      <c r="GQZ252" s="488"/>
      <c r="GRA252" s="489"/>
      <c r="GRB252" s="490"/>
      <c r="GRC252" s="488"/>
      <c r="GRD252" s="488"/>
      <c r="GRE252" s="488"/>
      <c r="GRF252" s="488"/>
      <c r="GRG252" s="488"/>
      <c r="GRH252" s="488"/>
      <c r="GRI252" s="489"/>
      <c r="GRJ252" s="490"/>
      <c r="GRK252" s="488"/>
      <c r="GRL252" s="488"/>
      <c r="GRM252" s="488"/>
      <c r="GRN252" s="488"/>
      <c r="GRO252" s="488"/>
      <c r="GRP252" s="488"/>
      <c r="GRQ252" s="489"/>
      <c r="GRR252" s="490"/>
      <c r="GRS252" s="488"/>
      <c r="GRT252" s="488"/>
      <c r="GRU252" s="488"/>
      <c r="GRV252" s="488"/>
      <c r="GRW252" s="488"/>
      <c r="GRX252" s="488"/>
      <c r="GRY252" s="489"/>
      <c r="GRZ252" s="490"/>
      <c r="GSA252" s="488"/>
      <c r="GSB252" s="488"/>
      <c r="GSC252" s="488"/>
      <c r="GSD252" s="488"/>
      <c r="GSE252" s="488"/>
      <c r="GSF252" s="488"/>
      <c r="GSG252" s="489"/>
      <c r="GSH252" s="490"/>
      <c r="GSI252" s="488"/>
      <c r="GSJ252" s="488"/>
      <c r="GSK252" s="488"/>
      <c r="GSL252" s="488"/>
      <c r="GSM252" s="488"/>
      <c r="GSN252" s="488"/>
      <c r="GSO252" s="489"/>
      <c r="GSP252" s="490"/>
      <c r="GSQ252" s="488"/>
      <c r="GSR252" s="488"/>
      <c r="GSS252" s="488"/>
      <c r="GST252" s="488"/>
      <c r="GSU252" s="488"/>
      <c r="GSV252" s="488"/>
      <c r="GSW252" s="489"/>
      <c r="GSX252" s="490"/>
      <c r="GSY252" s="488"/>
      <c r="GSZ252" s="488"/>
      <c r="GTA252" s="488"/>
      <c r="GTB252" s="488"/>
      <c r="GTC252" s="488"/>
      <c r="GTD252" s="488"/>
      <c r="GTE252" s="489"/>
      <c r="GTF252" s="490"/>
      <c r="GTG252" s="488"/>
      <c r="GTH252" s="488"/>
      <c r="GTI252" s="488"/>
      <c r="GTJ252" s="488"/>
      <c r="GTK252" s="488"/>
      <c r="GTL252" s="488"/>
      <c r="GTM252" s="489"/>
      <c r="GTN252" s="490"/>
      <c r="GTO252" s="488"/>
      <c r="GTP252" s="488"/>
      <c r="GTQ252" s="488"/>
      <c r="GTR252" s="488"/>
      <c r="GTS252" s="488"/>
      <c r="GTT252" s="488"/>
      <c r="GTU252" s="489"/>
      <c r="GTV252" s="490"/>
      <c r="GTW252" s="488"/>
      <c r="GTX252" s="488"/>
      <c r="GTY252" s="488"/>
      <c r="GTZ252" s="488"/>
      <c r="GUA252" s="488"/>
      <c r="GUB252" s="488"/>
      <c r="GUC252" s="489"/>
      <c r="GUD252" s="490"/>
      <c r="GUE252" s="488"/>
      <c r="GUF252" s="488"/>
      <c r="GUG252" s="488"/>
      <c r="GUH252" s="488"/>
      <c r="GUI252" s="488"/>
      <c r="GUJ252" s="488"/>
      <c r="GUK252" s="489"/>
      <c r="GUL252" s="490"/>
      <c r="GUM252" s="488"/>
      <c r="GUN252" s="488"/>
      <c r="GUO252" s="488"/>
      <c r="GUP252" s="488"/>
      <c r="GUQ252" s="488"/>
      <c r="GUR252" s="488"/>
      <c r="GUS252" s="489"/>
      <c r="GUT252" s="490"/>
      <c r="GUU252" s="488"/>
      <c r="GUV252" s="488"/>
      <c r="GUW252" s="488"/>
      <c r="GUX252" s="488"/>
      <c r="GUY252" s="488"/>
      <c r="GUZ252" s="488"/>
      <c r="GVA252" s="489"/>
      <c r="GVB252" s="490"/>
      <c r="GVC252" s="488"/>
      <c r="GVD252" s="488"/>
      <c r="GVE252" s="488"/>
      <c r="GVF252" s="488"/>
      <c r="GVG252" s="488"/>
      <c r="GVH252" s="488"/>
      <c r="GVI252" s="489"/>
      <c r="GVJ252" s="490"/>
      <c r="GVK252" s="488"/>
      <c r="GVL252" s="488"/>
      <c r="GVM252" s="488"/>
      <c r="GVN252" s="488"/>
      <c r="GVO252" s="488"/>
      <c r="GVP252" s="488"/>
      <c r="GVQ252" s="489"/>
      <c r="GVR252" s="490"/>
      <c r="GVS252" s="488"/>
      <c r="GVT252" s="488"/>
      <c r="GVU252" s="488"/>
      <c r="GVV252" s="488"/>
      <c r="GVW252" s="488"/>
      <c r="GVX252" s="488"/>
      <c r="GVY252" s="489"/>
      <c r="GVZ252" s="490"/>
      <c r="GWA252" s="488"/>
      <c r="GWB252" s="488"/>
      <c r="GWC252" s="488"/>
      <c r="GWD252" s="488"/>
      <c r="GWE252" s="488"/>
      <c r="GWF252" s="488"/>
      <c r="GWG252" s="489"/>
      <c r="GWH252" s="490"/>
      <c r="GWI252" s="488"/>
      <c r="GWJ252" s="488"/>
      <c r="GWK252" s="488"/>
      <c r="GWL252" s="488"/>
      <c r="GWM252" s="488"/>
      <c r="GWN252" s="488"/>
      <c r="GWO252" s="489"/>
      <c r="GWP252" s="490"/>
      <c r="GWQ252" s="488"/>
      <c r="GWR252" s="488"/>
      <c r="GWS252" s="488"/>
      <c r="GWT252" s="488"/>
      <c r="GWU252" s="488"/>
      <c r="GWV252" s="488"/>
      <c r="GWW252" s="489"/>
      <c r="GWX252" s="490"/>
      <c r="GWY252" s="488"/>
      <c r="GWZ252" s="488"/>
      <c r="GXA252" s="488"/>
      <c r="GXB252" s="488"/>
      <c r="GXC252" s="488"/>
      <c r="GXD252" s="488"/>
      <c r="GXE252" s="489"/>
      <c r="GXF252" s="490"/>
      <c r="GXG252" s="488"/>
      <c r="GXH252" s="488"/>
      <c r="GXI252" s="488"/>
      <c r="GXJ252" s="488"/>
      <c r="GXK252" s="488"/>
      <c r="GXL252" s="488"/>
      <c r="GXM252" s="489"/>
      <c r="GXN252" s="490"/>
      <c r="GXO252" s="488"/>
      <c r="GXP252" s="488"/>
      <c r="GXQ252" s="488"/>
      <c r="GXR252" s="488"/>
      <c r="GXS252" s="488"/>
      <c r="GXT252" s="488"/>
      <c r="GXU252" s="489"/>
      <c r="GXV252" s="490"/>
      <c r="GXW252" s="488"/>
      <c r="GXX252" s="488"/>
      <c r="GXY252" s="488"/>
      <c r="GXZ252" s="488"/>
      <c r="GYA252" s="488"/>
      <c r="GYB252" s="488"/>
      <c r="GYC252" s="489"/>
      <c r="GYD252" s="490"/>
      <c r="GYE252" s="488"/>
      <c r="GYF252" s="488"/>
      <c r="GYG252" s="488"/>
      <c r="GYH252" s="488"/>
      <c r="GYI252" s="488"/>
      <c r="GYJ252" s="488"/>
      <c r="GYK252" s="489"/>
      <c r="GYL252" s="490"/>
      <c r="GYM252" s="488"/>
      <c r="GYN252" s="488"/>
      <c r="GYO252" s="488"/>
      <c r="GYP252" s="488"/>
      <c r="GYQ252" s="488"/>
      <c r="GYR252" s="488"/>
      <c r="GYS252" s="489"/>
      <c r="GYT252" s="490"/>
      <c r="GYU252" s="488"/>
      <c r="GYV252" s="488"/>
      <c r="GYW252" s="488"/>
      <c r="GYX252" s="488"/>
      <c r="GYY252" s="488"/>
      <c r="GYZ252" s="488"/>
      <c r="GZA252" s="489"/>
      <c r="GZB252" s="490"/>
      <c r="GZC252" s="488"/>
      <c r="GZD252" s="488"/>
      <c r="GZE252" s="488"/>
      <c r="GZF252" s="488"/>
      <c r="GZG252" s="488"/>
      <c r="GZH252" s="488"/>
      <c r="GZI252" s="489"/>
      <c r="GZJ252" s="490"/>
      <c r="GZK252" s="488"/>
      <c r="GZL252" s="488"/>
      <c r="GZM252" s="488"/>
      <c r="GZN252" s="488"/>
      <c r="GZO252" s="488"/>
      <c r="GZP252" s="488"/>
      <c r="GZQ252" s="489"/>
      <c r="GZR252" s="490"/>
      <c r="GZS252" s="488"/>
      <c r="GZT252" s="488"/>
      <c r="GZU252" s="488"/>
      <c r="GZV252" s="488"/>
      <c r="GZW252" s="488"/>
      <c r="GZX252" s="488"/>
      <c r="GZY252" s="489"/>
      <c r="GZZ252" s="490"/>
      <c r="HAA252" s="488"/>
      <c r="HAB252" s="488"/>
      <c r="HAC252" s="488"/>
      <c r="HAD252" s="488"/>
      <c r="HAE252" s="488"/>
      <c r="HAF252" s="488"/>
      <c r="HAG252" s="489"/>
      <c r="HAH252" s="490"/>
      <c r="HAI252" s="488"/>
      <c r="HAJ252" s="488"/>
      <c r="HAK252" s="488"/>
      <c r="HAL252" s="488"/>
      <c r="HAM252" s="488"/>
      <c r="HAN252" s="488"/>
      <c r="HAO252" s="489"/>
      <c r="HAP252" s="490"/>
      <c r="HAQ252" s="488"/>
      <c r="HAR252" s="488"/>
      <c r="HAS252" s="488"/>
      <c r="HAT252" s="488"/>
      <c r="HAU252" s="488"/>
      <c r="HAV252" s="488"/>
      <c r="HAW252" s="489"/>
      <c r="HAX252" s="490"/>
      <c r="HAY252" s="488"/>
      <c r="HAZ252" s="488"/>
      <c r="HBA252" s="488"/>
      <c r="HBB252" s="488"/>
      <c r="HBC252" s="488"/>
      <c r="HBD252" s="488"/>
      <c r="HBE252" s="489"/>
      <c r="HBF252" s="490"/>
      <c r="HBG252" s="488"/>
      <c r="HBH252" s="488"/>
      <c r="HBI252" s="488"/>
      <c r="HBJ252" s="488"/>
      <c r="HBK252" s="488"/>
      <c r="HBL252" s="488"/>
      <c r="HBM252" s="489"/>
      <c r="HBN252" s="490"/>
      <c r="HBO252" s="488"/>
      <c r="HBP252" s="488"/>
      <c r="HBQ252" s="488"/>
      <c r="HBR252" s="488"/>
      <c r="HBS252" s="488"/>
      <c r="HBT252" s="488"/>
      <c r="HBU252" s="489"/>
      <c r="HBV252" s="490"/>
      <c r="HBW252" s="488"/>
      <c r="HBX252" s="488"/>
      <c r="HBY252" s="488"/>
      <c r="HBZ252" s="488"/>
      <c r="HCA252" s="488"/>
      <c r="HCB252" s="488"/>
      <c r="HCC252" s="489"/>
      <c r="HCD252" s="490"/>
      <c r="HCE252" s="488"/>
      <c r="HCF252" s="488"/>
      <c r="HCG252" s="488"/>
      <c r="HCH252" s="488"/>
      <c r="HCI252" s="488"/>
      <c r="HCJ252" s="488"/>
      <c r="HCK252" s="489"/>
      <c r="HCL252" s="490"/>
      <c r="HCM252" s="488"/>
      <c r="HCN252" s="488"/>
      <c r="HCO252" s="488"/>
      <c r="HCP252" s="488"/>
      <c r="HCQ252" s="488"/>
      <c r="HCR252" s="488"/>
      <c r="HCS252" s="489"/>
      <c r="HCT252" s="490"/>
      <c r="HCU252" s="488"/>
      <c r="HCV252" s="488"/>
      <c r="HCW252" s="488"/>
      <c r="HCX252" s="488"/>
      <c r="HCY252" s="488"/>
      <c r="HCZ252" s="488"/>
      <c r="HDA252" s="489"/>
      <c r="HDB252" s="490"/>
      <c r="HDC252" s="488"/>
      <c r="HDD252" s="488"/>
      <c r="HDE252" s="488"/>
      <c r="HDF252" s="488"/>
      <c r="HDG252" s="488"/>
      <c r="HDH252" s="488"/>
      <c r="HDI252" s="489"/>
      <c r="HDJ252" s="490"/>
      <c r="HDK252" s="488"/>
      <c r="HDL252" s="488"/>
      <c r="HDM252" s="488"/>
      <c r="HDN252" s="488"/>
      <c r="HDO252" s="488"/>
      <c r="HDP252" s="488"/>
      <c r="HDQ252" s="489"/>
      <c r="HDR252" s="490"/>
      <c r="HDS252" s="488"/>
      <c r="HDT252" s="488"/>
      <c r="HDU252" s="488"/>
      <c r="HDV252" s="488"/>
      <c r="HDW252" s="488"/>
      <c r="HDX252" s="488"/>
      <c r="HDY252" s="489"/>
      <c r="HDZ252" s="490"/>
      <c r="HEA252" s="488"/>
      <c r="HEB252" s="488"/>
      <c r="HEC252" s="488"/>
      <c r="HED252" s="488"/>
      <c r="HEE252" s="488"/>
      <c r="HEF252" s="488"/>
      <c r="HEG252" s="489"/>
      <c r="HEH252" s="490"/>
      <c r="HEI252" s="488"/>
      <c r="HEJ252" s="488"/>
      <c r="HEK252" s="488"/>
      <c r="HEL252" s="488"/>
      <c r="HEM252" s="488"/>
      <c r="HEN252" s="488"/>
      <c r="HEO252" s="489"/>
      <c r="HEP252" s="490"/>
      <c r="HEQ252" s="488"/>
      <c r="HER252" s="488"/>
      <c r="HES252" s="488"/>
      <c r="HET252" s="488"/>
      <c r="HEU252" s="488"/>
      <c r="HEV252" s="488"/>
      <c r="HEW252" s="489"/>
      <c r="HEX252" s="490"/>
      <c r="HEY252" s="488"/>
      <c r="HEZ252" s="488"/>
      <c r="HFA252" s="488"/>
      <c r="HFB252" s="488"/>
      <c r="HFC252" s="488"/>
      <c r="HFD252" s="488"/>
      <c r="HFE252" s="489"/>
      <c r="HFF252" s="490"/>
      <c r="HFG252" s="488"/>
      <c r="HFH252" s="488"/>
      <c r="HFI252" s="488"/>
      <c r="HFJ252" s="488"/>
      <c r="HFK252" s="488"/>
      <c r="HFL252" s="488"/>
      <c r="HFM252" s="489"/>
      <c r="HFN252" s="490"/>
      <c r="HFO252" s="488"/>
      <c r="HFP252" s="488"/>
      <c r="HFQ252" s="488"/>
      <c r="HFR252" s="488"/>
      <c r="HFS252" s="488"/>
      <c r="HFT252" s="488"/>
      <c r="HFU252" s="489"/>
      <c r="HFV252" s="490"/>
      <c r="HFW252" s="488"/>
      <c r="HFX252" s="488"/>
      <c r="HFY252" s="488"/>
      <c r="HFZ252" s="488"/>
      <c r="HGA252" s="488"/>
      <c r="HGB252" s="488"/>
      <c r="HGC252" s="489"/>
      <c r="HGD252" s="490"/>
      <c r="HGE252" s="488"/>
      <c r="HGF252" s="488"/>
      <c r="HGG252" s="488"/>
      <c r="HGH252" s="488"/>
      <c r="HGI252" s="488"/>
      <c r="HGJ252" s="488"/>
      <c r="HGK252" s="489"/>
      <c r="HGL252" s="490"/>
      <c r="HGM252" s="488"/>
      <c r="HGN252" s="488"/>
      <c r="HGO252" s="488"/>
      <c r="HGP252" s="488"/>
      <c r="HGQ252" s="488"/>
      <c r="HGR252" s="488"/>
      <c r="HGS252" s="489"/>
      <c r="HGT252" s="490"/>
      <c r="HGU252" s="488"/>
      <c r="HGV252" s="488"/>
      <c r="HGW252" s="488"/>
      <c r="HGX252" s="488"/>
      <c r="HGY252" s="488"/>
      <c r="HGZ252" s="488"/>
      <c r="HHA252" s="489"/>
      <c r="HHB252" s="490"/>
      <c r="HHC252" s="488"/>
      <c r="HHD252" s="488"/>
      <c r="HHE252" s="488"/>
      <c r="HHF252" s="488"/>
      <c r="HHG252" s="488"/>
      <c r="HHH252" s="488"/>
      <c r="HHI252" s="489"/>
      <c r="HHJ252" s="490"/>
      <c r="HHK252" s="488"/>
      <c r="HHL252" s="488"/>
      <c r="HHM252" s="488"/>
      <c r="HHN252" s="488"/>
      <c r="HHO252" s="488"/>
      <c r="HHP252" s="488"/>
      <c r="HHQ252" s="489"/>
      <c r="HHR252" s="490"/>
      <c r="HHS252" s="488"/>
      <c r="HHT252" s="488"/>
      <c r="HHU252" s="488"/>
      <c r="HHV252" s="488"/>
      <c r="HHW252" s="488"/>
      <c r="HHX252" s="488"/>
      <c r="HHY252" s="489"/>
      <c r="HHZ252" s="490"/>
      <c r="HIA252" s="488"/>
      <c r="HIB252" s="488"/>
      <c r="HIC252" s="488"/>
      <c r="HID252" s="488"/>
      <c r="HIE252" s="488"/>
      <c r="HIF252" s="488"/>
      <c r="HIG252" s="489"/>
      <c r="HIH252" s="490"/>
      <c r="HII252" s="488"/>
      <c r="HIJ252" s="488"/>
      <c r="HIK252" s="488"/>
      <c r="HIL252" s="488"/>
      <c r="HIM252" s="488"/>
      <c r="HIN252" s="488"/>
      <c r="HIO252" s="489"/>
      <c r="HIP252" s="490"/>
      <c r="HIQ252" s="488"/>
      <c r="HIR252" s="488"/>
      <c r="HIS252" s="488"/>
      <c r="HIT252" s="488"/>
      <c r="HIU252" s="488"/>
      <c r="HIV252" s="488"/>
      <c r="HIW252" s="489"/>
      <c r="HIX252" s="490"/>
      <c r="HIY252" s="488"/>
      <c r="HIZ252" s="488"/>
      <c r="HJA252" s="488"/>
      <c r="HJB252" s="488"/>
      <c r="HJC252" s="488"/>
      <c r="HJD252" s="488"/>
      <c r="HJE252" s="489"/>
      <c r="HJF252" s="490"/>
      <c r="HJG252" s="488"/>
      <c r="HJH252" s="488"/>
      <c r="HJI252" s="488"/>
      <c r="HJJ252" s="488"/>
      <c r="HJK252" s="488"/>
      <c r="HJL252" s="488"/>
      <c r="HJM252" s="489"/>
      <c r="HJN252" s="490"/>
      <c r="HJO252" s="488"/>
      <c r="HJP252" s="488"/>
      <c r="HJQ252" s="488"/>
      <c r="HJR252" s="488"/>
      <c r="HJS252" s="488"/>
      <c r="HJT252" s="488"/>
      <c r="HJU252" s="489"/>
      <c r="HJV252" s="490"/>
      <c r="HJW252" s="488"/>
      <c r="HJX252" s="488"/>
      <c r="HJY252" s="488"/>
      <c r="HJZ252" s="488"/>
      <c r="HKA252" s="488"/>
      <c r="HKB252" s="488"/>
      <c r="HKC252" s="489"/>
      <c r="HKD252" s="490"/>
      <c r="HKE252" s="488"/>
      <c r="HKF252" s="488"/>
      <c r="HKG252" s="488"/>
      <c r="HKH252" s="488"/>
      <c r="HKI252" s="488"/>
      <c r="HKJ252" s="488"/>
      <c r="HKK252" s="489"/>
      <c r="HKL252" s="490"/>
      <c r="HKM252" s="488"/>
      <c r="HKN252" s="488"/>
      <c r="HKO252" s="488"/>
      <c r="HKP252" s="488"/>
      <c r="HKQ252" s="488"/>
      <c r="HKR252" s="488"/>
      <c r="HKS252" s="489"/>
      <c r="HKT252" s="490"/>
      <c r="HKU252" s="488"/>
      <c r="HKV252" s="488"/>
      <c r="HKW252" s="488"/>
      <c r="HKX252" s="488"/>
      <c r="HKY252" s="488"/>
      <c r="HKZ252" s="488"/>
      <c r="HLA252" s="489"/>
      <c r="HLB252" s="490"/>
      <c r="HLC252" s="488"/>
      <c r="HLD252" s="488"/>
      <c r="HLE252" s="488"/>
      <c r="HLF252" s="488"/>
      <c r="HLG252" s="488"/>
      <c r="HLH252" s="488"/>
      <c r="HLI252" s="489"/>
      <c r="HLJ252" s="490"/>
      <c r="HLK252" s="488"/>
      <c r="HLL252" s="488"/>
      <c r="HLM252" s="488"/>
      <c r="HLN252" s="488"/>
      <c r="HLO252" s="488"/>
      <c r="HLP252" s="488"/>
      <c r="HLQ252" s="489"/>
      <c r="HLR252" s="490"/>
      <c r="HLS252" s="488"/>
      <c r="HLT252" s="488"/>
      <c r="HLU252" s="488"/>
      <c r="HLV252" s="488"/>
      <c r="HLW252" s="488"/>
      <c r="HLX252" s="488"/>
      <c r="HLY252" s="489"/>
      <c r="HLZ252" s="490"/>
      <c r="HMA252" s="488"/>
      <c r="HMB252" s="488"/>
      <c r="HMC252" s="488"/>
      <c r="HMD252" s="488"/>
      <c r="HME252" s="488"/>
      <c r="HMF252" s="488"/>
      <c r="HMG252" s="489"/>
      <c r="HMH252" s="490"/>
      <c r="HMI252" s="488"/>
      <c r="HMJ252" s="488"/>
      <c r="HMK252" s="488"/>
      <c r="HML252" s="488"/>
      <c r="HMM252" s="488"/>
      <c r="HMN252" s="488"/>
      <c r="HMO252" s="489"/>
      <c r="HMP252" s="490"/>
      <c r="HMQ252" s="488"/>
      <c r="HMR252" s="488"/>
      <c r="HMS252" s="488"/>
      <c r="HMT252" s="488"/>
      <c r="HMU252" s="488"/>
      <c r="HMV252" s="488"/>
      <c r="HMW252" s="489"/>
      <c r="HMX252" s="490"/>
      <c r="HMY252" s="488"/>
      <c r="HMZ252" s="488"/>
      <c r="HNA252" s="488"/>
      <c r="HNB252" s="488"/>
      <c r="HNC252" s="488"/>
      <c r="HND252" s="488"/>
      <c r="HNE252" s="489"/>
      <c r="HNF252" s="490"/>
      <c r="HNG252" s="488"/>
      <c r="HNH252" s="488"/>
      <c r="HNI252" s="488"/>
      <c r="HNJ252" s="488"/>
      <c r="HNK252" s="488"/>
      <c r="HNL252" s="488"/>
      <c r="HNM252" s="489"/>
      <c r="HNN252" s="490"/>
      <c r="HNO252" s="488"/>
      <c r="HNP252" s="488"/>
      <c r="HNQ252" s="488"/>
      <c r="HNR252" s="488"/>
      <c r="HNS252" s="488"/>
      <c r="HNT252" s="488"/>
      <c r="HNU252" s="489"/>
      <c r="HNV252" s="490"/>
      <c r="HNW252" s="488"/>
      <c r="HNX252" s="488"/>
      <c r="HNY252" s="488"/>
      <c r="HNZ252" s="488"/>
      <c r="HOA252" s="488"/>
      <c r="HOB252" s="488"/>
      <c r="HOC252" s="489"/>
      <c r="HOD252" s="490"/>
      <c r="HOE252" s="488"/>
      <c r="HOF252" s="488"/>
      <c r="HOG252" s="488"/>
      <c r="HOH252" s="488"/>
      <c r="HOI252" s="488"/>
      <c r="HOJ252" s="488"/>
      <c r="HOK252" s="489"/>
      <c r="HOL252" s="490"/>
      <c r="HOM252" s="488"/>
      <c r="HON252" s="488"/>
      <c r="HOO252" s="488"/>
      <c r="HOP252" s="488"/>
      <c r="HOQ252" s="488"/>
      <c r="HOR252" s="488"/>
      <c r="HOS252" s="489"/>
      <c r="HOT252" s="490"/>
      <c r="HOU252" s="488"/>
      <c r="HOV252" s="488"/>
      <c r="HOW252" s="488"/>
      <c r="HOX252" s="488"/>
      <c r="HOY252" s="488"/>
      <c r="HOZ252" s="488"/>
      <c r="HPA252" s="489"/>
      <c r="HPB252" s="490"/>
      <c r="HPC252" s="488"/>
      <c r="HPD252" s="488"/>
      <c r="HPE252" s="488"/>
      <c r="HPF252" s="488"/>
      <c r="HPG252" s="488"/>
      <c r="HPH252" s="488"/>
      <c r="HPI252" s="489"/>
      <c r="HPJ252" s="490"/>
      <c r="HPK252" s="488"/>
      <c r="HPL252" s="488"/>
      <c r="HPM252" s="488"/>
      <c r="HPN252" s="488"/>
      <c r="HPO252" s="488"/>
      <c r="HPP252" s="488"/>
      <c r="HPQ252" s="489"/>
      <c r="HPR252" s="490"/>
      <c r="HPS252" s="488"/>
      <c r="HPT252" s="488"/>
      <c r="HPU252" s="488"/>
      <c r="HPV252" s="488"/>
      <c r="HPW252" s="488"/>
      <c r="HPX252" s="488"/>
      <c r="HPY252" s="489"/>
      <c r="HPZ252" s="490"/>
      <c r="HQA252" s="488"/>
      <c r="HQB252" s="488"/>
      <c r="HQC252" s="488"/>
      <c r="HQD252" s="488"/>
      <c r="HQE252" s="488"/>
      <c r="HQF252" s="488"/>
      <c r="HQG252" s="489"/>
      <c r="HQH252" s="490"/>
      <c r="HQI252" s="488"/>
      <c r="HQJ252" s="488"/>
      <c r="HQK252" s="488"/>
      <c r="HQL252" s="488"/>
      <c r="HQM252" s="488"/>
      <c r="HQN252" s="488"/>
      <c r="HQO252" s="489"/>
      <c r="HQP252" s="490"/>
      <c r="HQQ252" s="488"/>
      <c r="HQR252" s="488"/>
      <c r="HQS252" s="488"/>
      <c r="HQT252" s="488"/>
      <c r="HQU252" s="488"/>
      <c r="HQV252" s="488"/>
      <c r="HQW252" s="489"/>
      <c r="HQX252" s="490"/>
      <c r="HQY252" s="488"/>
      <c r="HQZ252" s="488"/>
      <c r="HRA252" s="488"/>
      <c r="HRB252" s="488"/>
      <c r="HRC252" s="488"/>
      <c r="HRD252" s="488"/>
      <c r="HRE252" s="489"/>
      <c r="HRF252" s="490"/>
      <c r="HRG252" s="488"/>
      <c r="HRH252" s="488"/>
      <c r="HRI252" s="488"/>
      <c r="HRJ252" s="488"/>
      <c r="HRK252" s="488"/>
      <c r="HRL252" s="488"/>
      <c r="HRM252" s="489"/>
      <c r="HRN252" s="490"/>
      <c r="HRO252" s="488"/>
      <c r="HRP252" s="488"/>
      <c r="HRQ252" s="488"/>
      <c r="HRR252" s="488"/>
      <c r="HRS252" s="488"/>
      <c r="HRT252" s="488"/>
      <c r="HRU252" s="489"/>
      <c r="HRV252" s="490"/>
      <c r="HRW252" s="488"/>
      <c r="HRX252" s="488"/>
      <c r="HRY252" s="488"/>
      <c r="HRZ252" s="488"/>
      <c r="HSA252" s="488"/>
      <c r="HSB252" s="488"/>
      <c r="HSC252" s="489"/>
      <c r="HSD252" s="490"/>
      <c r="HSE252" s="488"/>
      <c r="HSF252" s="488"/>
      <c r="HSG252" s="488"/>
      <c r="HSH252" s="488"/>
      <c r="HSI252" s="488"/>
      <c r="HSJ252" s="488"/>
      <c r="HSK252" s="489"/>
      <c r="HSL252" s="490"/>
      <c r="HSM252" s="488"/>
      <c r="HSN252" s="488"/>
      <c r="HSO252" s="488"/>
      <c r="HSP252" s="488"/>
      <c r="HSQ252" s="488"/>
      <c r="HSR252" s="488"/>
      <c r="HSS252" s="489"/>
      <c r="HST252" s="490"/>
      <c r="HSU252" s="488"/>
      <c r="HSV252" s="488"/>
      <c r="HSW252" s="488"/>
      <c r="HSX252" s="488"/>
      <c r="HSY252" s="488"/>
      <c r="HSZ252" s="488"/>
      <c r="HTA252" s="489"/>
      <c r="HTB252" s="490"/>
      <c r="HTC252" s="488"/>
      <c r="HTD252" s="488"/>
      <c r="HTE252" s="488"/>
      <c r="HTF252" s="488"/>
      <c r="HTG252" s="488"/>
      <c r="HTH252" s="488"/>
      <c r="HTI252" s="489"/>
      <c r="HTJ252" s="490"/>
      <c r="HTK252" s="488"/>
      <c r="HTL252" s="488"/>
      <c r="HTM252" s="488"/>
      <c r="HTN252" s="488"/>
      <c r="HTO252" s="488"/>
      <c r="HTP252" s="488"/>
      <c r="HTQ252" s="489"/>
      <c r="HTR252" s="490"/>
      <c r="HTS252" s="488"/>
      <c r="HTT252" s="488"/>
      <c r="HTU252" s="488"/>
      <c r="HTV252" s="488"/>
      <c r="HTW252" s="488"/>
      <c r="HTX252" s="488"/>
      <c r="HTY252" s="489"/>
      <c r="HTZ252" s="490"/>
      <c r="HUA252" s="488"/>
      <c r="HUB252" s="488"/>
      <c r="HUC252" s="488"/>
      <c r="HUD252" s="488"/>
      <c r="HUE252" s="488"/>
      <c r="HUF252" s="488"/>
      <c r="HUG252" s="489"/>
      <c r="HUH252" s="490"/>
      <c r="HUI252" s="488"/>
      <c r="HUJ252" s="488"/>
      <c r="HUK252" s="488"/>
      <c r="HUL252" s="488"/>
      <c r="HUM252" s="488"/>
      <c r="HUN252" s="488"/>
      <c r="HUO252" s="489"/>
      <c r="HUP252" s="490"/>
      <c r="HUQ252" s="488"/>
      <c r="HUR252" s="488"/>
      <c r="HUS252" s="488"/>
      <c r="HUT252" s="488"/>
      <c r="HUU252" s="488"/>
      <c r="HUV252" s="488"/>
      <c r="HUW252" s="489"/>
      <c r="HUX252" s="490"/>
      <c r="HUY252" s="488"/>
      <c r="HUZ252" s="488"/>
      <c r="HVA252" s="488"/>
      <c r="HVB252" s="488"/>
      <c r="HVC252" s="488"/>
      <c r="HVD252" s="488"/>
      <c r="HVE252" s="489"/>
      <c r="HVF252" s="490"/>
      <c r="HVG252" s="488"/>
      <c r="HVH252" s="488"/>
      <c r="HVI252" s="488"/>
      <c r="HVJ252" s="488"/>
      <c r="HVK252" s="488"/>
      <c r="HVL252" s="488"/>
      <c r="HVM252" s="489"/>
      <c r="HVN252" s="490"/>
      <c r="HVO252" s="488"/>
      <c r="HVP252" s="488"/>
      <c r="HVQ252" s="488"/>
      <c r="HVR252" s="488"/>
      <c r="HVS252" s="488"/>
      <c r="HVT252" s="488"/>
      <c r="HVU252" s="489"/>
      <c r="HVV252" s="490"/>
      <c r="HVW252" s="488"/>
      <c r="HVX252" s="488"/>
      <c r="HVY252" s="488"/>
      <c r="HVZ252" s="488"/>
      <c r="HWA252" s="488"/>
      <c r="HWB252" s="488"/>
      <c r="HWC252" s="489"/>
      <c r="HWD252" s="490"/>
      <c r="HWE252" s="488"/>
      <c r="HWF252" s="488"/>
      <c r="HWG252" s="488"/>
      <c r="HWH252" s="488"/>
      <c r="HWI252" s="488"/>
      <c r="HWJ252" s="488"/>
      <c r="HWK252" s="489"/>
      <c r="HWL252" s="490"/>
      <c r="HWM252" s="488"/>
      <c r="HWN252" s="488"/>
      <c r="HWO252" s="488"/>
      <c r="HWP252" s="488"/>
      <c r="HWQ252" s="488"/>
      <c r="HWR252" s="488"/>
      <c r="HWS252" s="489"/>
      <c r="HWT252" s="490"/>
      <c r="HWU252" s="488"/>
      <c r="HWV252" s="488"/>
      <c r="HWW252" s="488"/>
      <c r="HWX252" s="488"/>
      <c r="HWY252" s="488"/>
      <c r="HWZ252" s="488"/>
      <c r="HXA252" s="489"/>
      <c r="HXB252" s="490"/>
      <c r="HXC252" s="488"/>
      <c r="HXD252" s="488"/>
      <c r="HXE252" s="488"/>
      <c r="HXF252" s="488"/>
      <c r="HXG252" s="488"/>
      <c r="HXH252" s="488"/>
      <c r="HXI252" s="489"/>
      <c r="HXJ252" s="490"/>
      <c r="HXK252" s="488"/>
      <c r="HXL252" s="488"/>
      <c r="HXM252" s="488"/>
      <c r="HXN252" s="488"/>
      <c r="HXO252" s="488"/>
      <c r="HXP252" s="488"/>
      <c r="HXQ252" s="489"/>
      <c r="HXR252" s="490"/>
      <c r="HXS252" s="488"/>
      <c r="HXT252" s="488"/>
      <c r="HXU252" s="488"/>
      <c r="HXV252" s="488"/>
      <c r="HXW252" s="488"/>
      <c r="HXX252" s="488"/>
      <c r="HXY252" s="489"/>
      <c r="HXZ252" s="490"/>
      <c r="HYA252" s="488"/>
      <c r="HYB252" s="488"/>
      <c r="HYC252" s="488"/>
      <c r="HYD252" s="488"/>
      <c r="HYE252" s="488"/>
      <c r="HYF252" s="488"/>
      <c r="HYG252" s="489"/>
      <c r="HYH252" s="490"/>
      <c r="HYI252" s="488"/>
      <c r="HYJ252" s="488"/>
      <c r="HYK252" s="488"/>
      <c r="HYL252" s="488"/>
      <c r="HYM252" s="488"/>
      <c r="HYN252" s="488"/>
      <c r="HYO252" s="489"/>
      <c r="HYP252" s="490"/>
      <c r="HYQ252" s="488"/>
      <c r="HYR252" s="488"/>
      <c r="HYS252" s="488"/>
      <c r="HYT252" s="488"/>
      <c r="HYU252" s="488"/>
      <c r="HYV252" s="488"/>
      <c r="HYW252" s="489"/>
      <c r="HYX252" s="490"/>
      <c r="HYY252" s="488"/>
      <c r="HYZ252" s="488"/>
      <c r="HZA252" s="488"/>
      <c r="HZB252" s="488"/>
      <c r="HZC252" s="488"/>
      <c r="HZD252" s="488"/>
      <c r="HZE252" s="489"/>
      <c r="HZF252" s="490"/>
      <c r="HZG252" s="488"/>
      <c r="HZH252" s="488"/>
      <c r="HZI252" s="488"/>
      <c r="HZJ252" s="488"/>
      <c r="HZK252" s="488"/>
      <c r="HZL252" s="488"/>
      <c r="HZM252" s="489"/>
      <c r="HZN252" s="490"/>
      <c r="HZO252" s="488"/>
      <c r="HZP252" s="488"/>
      <c r="HZQ252" s="488"/>
      <c r="HZR252" s="488"/>
      <c r="HZS252" s="488"/>
      <c r="HZT252" s="488"/>
      <c r="HZU252" s="489"/>
      <c r="HZV252" s="490"/>
      <c r="HZW252" s="488"/>
      <c r="HZX252" s="488"/>
      <c r="HZY252" s="488"/>
      <c r="HZZ252" s="488"/>
      <c r="IAA252" s="488"/>
      <c r="IAB252" s="488"/>
      <c r="IAC252" s="489"/>
      <c r="IAD252" s="490"/>
      <c r="IAE252" s="488"/>
      <c r="IAF252" s="488"/>
      <c r="IAG252" s="488"/>
      <c r="IAH252" s="488"/>
      <c r="IAI252" s="488"/>
      <c r="IAJ252" s="488"/>
      <c r="IAK252" s="489"/>
      <c r="IAL252" s="490"/>
      <c r="IAM252" s="488"/>
      <c r="IAN252" s="488"/>
      <c r="IAO252" s="488"/>
      <c r="IAP252" s="488"/>
      <c r="IAQ252" s="488"/>
      <c r="IAR252" s="488"/>
      <c r="IAS252" s="489"/>
      <c r="IAT252" s="490"/>
      <c r="IAU252" s="488"/>
      <c r="IAV252" s="488"/>
      <c r="IAW252" s="488"/>
      <c r="IAX252" s="488"/>
      <c r="IAY252" s="488"/>
      <c r="IAZ252" s="488"/>
      <c r="IBA252" s="489"/>
      <c r="IBB252" s="490"/>
      <c r="IBC252" s="488"/>
      <c r="IBD252" s="488"/>
      <c r="IBE252" s="488"/>
      <c r="IBF252" s="488"/>
      <c r="IBG252" s="488"/>
      <c r="IBH252" s="488"/>
      <c r="IBI252" s="489"/>
      <c r="IBJ252" s="490"/>
      <c r="IBK252" s="488"/>
      <c r="IBL252" s="488"/>
      <c r="IBM252" s="488"/>
      <c r="IBN252" s="488"/>
      <c r="IBO252" s="488"/>
      <c r="IBP252" s="488"/>
      <c r="IBQ252" s="489"/>
      <c r="IBR252" s="490"/>
      <c r="IBS252" s="488"/>
      <c r="IBT252" s="488"/>
      <c r="IBU252" s="488"/>
      <c r="IBV252" s="488"/>
      <c r="IBW252" s="488"/>
      <c r="IBX252" s="488"/>
      <c r="IBY252" s="489"/>
      <c r="IBZ252" s="490"/>
      <c r="ICA252" s="488"/>
      <c r="ICB252" s="488"/>
      <c r="ICC252" s="488"/>
      <c r="ICD252" s="488"/>
      <c r="ICE252" s="488"/>
      <c r="ICF252" s="488"/>
      <c r="ICG252" s="489"/>
      <c r="ICH252" s="490"/>
      <c r="ICI252" s="488"/>
      <c r="ICJ252" s="488"/>
      <c r="ICK252" s="488"/>
      <c r="ICL252" s="488"/>
      <c r="ICM252" s="488"/>
      <c r="ICN252" s="488"/>
      <c r="ICO252" s="489"/>
      <c r="ICP252" s="490"/>
      <c r="ICQ252" s="488"/>
      <c r="ICR252" s="488"/>
      <c r="ICS252" s="488"/>
      <c r="ICT252" s="488"/>
      <c r="ICU252" s="488"/>
      <c r="ICV252" s="488"/>
      <c r="ICW252" s="489"/>
      <c r="ICX252" s="490"/>
      <c r="ICY252" s="488"/>
      <c r="ICZ252" s="488"/>
      <c r="IDA252" s="488"/>
      <c r="IDB252" s="488"/>
      <c r="IDC252" s="488"/>
      <c r="IDD252" s="488"/>
      <c r="IDE252" s="489"/>
      <c r="IDF252" s="490"/>
      <c r="IDG252" s="488"/>
      <c r="IDH252" s="488"/>
      <c r="IDI252" s="488"/>
      <c r="IDJ252" s="488"/>
      <c r="IDK252" s="488"/>
      <c r="IDL252" s="488"/>
      <c r="IDM252" s="489"/>
      <c r="IDN252" s="490"/>
      <c r="IDO252" s="488"/>
      <c r="IDP252" s="488"/>
      <c r="IDQ252" s="488"/>
      <c r="IDR252" s="488"/>
      <c r="IDS252" s="488"/>
      <c r="IDT252" s="488"/>
      <c r="IDU252" s="489"/>
      <c r="IDV252" s="490"/>
      <c r="IDW252" s="488"/>
      <c r="IDX252" s="488"/>
      <c r="IDY252" s="488"/>
      <c r="IDZ252" s="488"/>
      <c r="IEA252" s="488"/>
      <c r="IEB252" s="488"/>
      <c r="IEC252" s="489"/>
      <c r="IED252" s="490"/>
      <c r="IEE252" s="488"/>
      <c r="IEF252" s="488"/>
      <c r="IEG252" s="488"/>
      <c r="IEH252" s="488"/>
      <c r="IEI252" s="488"/>
      <c r="IEJ252" s="488"/>
      <c r="IEK252" s="489"/>
      <c r="IEL252" s="490"/>
      <c r="IEM252" s="488"/>
      <c r="IEN252" s="488"/>
      <c r="IEO252" s="488"/>
      <c r="IEP252" s="488"/>
      <c r="IEQ252" s="488"/>
      <c r="IER252" s="488"/>
      <c r="IES252" s="489"/>
      <c r="IET252" s="490"/>
      <c r="IEU252" s="488"/>
      <c r="IEV252" s="488"/>
      <c r="IEW252" s="488"/>
      <c r="IEX252" s="488"/>
      <c r="IEY252" s="488"/>
      <c r="IEZ252" s="488"/>
      <c r="IFA252" s="489"/>
      <c r="IFB252" s="490"/>
      <c r="IFC252" s="488"/>
      <c r="IFD252" s="488"/>
      <c r="IFE252" s="488"/>
      <c r="IFF252" s="488"/>
      <c r="IFG252" s="488"/>
      <c r="IFH252" s="488"/>
      <c r="IFI252" s="489"/>
      <c r="IFJ252" s="490"/>
      <c r="IFK252" s="488"/>
      <c r="IFL252" s="488"/>
      <c r="IFM252" s="488"/>
      <c r="IFN252" s="488"/>
      <c r="IFO252" s="488"/>
      <c r="IFP252" s="488"/>
      <c r="IFQ252" s="489"/>
      <c r="IFR252" s="490"/>
      <c r="IFS252" s="488"/>
      <c r="IFT252" s="488"/>
      <c r="IFU252" s="488"/>
      <c r="IFV252" s="488"/>
      <c r="IFW252" s="488"/>
      <c r="IFX252" s="488"/>
      <c r="IFY252" s="489"/>
      <c r="IFZ252" s="490"/>
      <c r="IGA252" s="488"/>
      <c r="IGB252" s="488"/>
      <c r="IGC252" s="488"/>
      <c r="IGD252" s="488"/>
      <c r="IGE252" s="488"/>
      <c r="IGF252" s="488"/>
      <c r="IGG252" s="489"/>
      <c r="IGH252" s="490"/>
      <c r="IGI252" s="488"/>
      <c r="IGJ252" s="488"/>
      <c r="IGK252" s="488"/>
      <c r="IGL252" s="488"/>
      <c r="IGM252" s="488"/>
      <c r="IGN252" s="488"/>
      <c r="IGO252" s="489"/>
      <c r="IGP252" s="490"/>
      <c r="IGQ252" s="488"/>
      <c r="IGR252" s="488"/>
      <c r="IGS252" s="488"/>
      <c r="IGT252" s="488"/>
      <c r="IGU252" s="488"/>
      <c r="IGV252" s="488"/>
      <c r="IGW252" s="489"/>
      <c r="IGX252" s="490"/>
      <c r="IGY252" s="488"/>
      <c r="IGZ252" s="488"/>
      <c r="IHA252" s="488"/>
      <c r="IHB252" s="488"/>
      <c r="IHC252" s="488"/>
      <c r="IHD252" s="488"/>
      <c r="IHE252" s="489"/>
      <c r="IHF252" s="490"/>
      <c r="IHG252" s="488"/>
      <c r="IHH252" s="488"/>
      <c r="IHI252" s="488"/>
      <c r="IHJ252" s="488"/>
      <c r="IHK252" s="488"/>
      <c r="IHL252" s="488"/>
      <c r="IHM252" s="489"/>
      <c r="IHN252" s="490"/>
      <c r="IHO252" s="488"/>
      <c r="IHP252" s="488"/>
      <c r="IHQ252" s="488"/>
      <c r="IHR252" s="488"/>
      <c r="IHS252" s="488"/>
      <c r="IHT252" s="488"/>
      <c r="IHU252" s="489"/>
      <c r="IHV252" s="490"/>
      <c r="IHW252" s="488"/>
      <c r="IHX252" s="488"/>
      <c r="IHY252" s="488"/>
      <c r="IHZ252" s="488"/>
      <c r="IIA252" s="488"/>
      <c r="IIB252" s="488"/>
      <c r="IIC252" s="489"/>
      <c r="IID252" s="490"/>
      <c r="IIE252" s="488"/>
      <c r="IIF252" s="488"/>
      <c r="IIG252" s="488"/>
      <c r="IIH252" s="488"/>
      <c r="III252" s="488"/>
      <c r="IIJ252" s="488"/>
      <c r="IIK252" s="489"/>
      <c r="IIL252" s="490"/>
      <c r="IIM252" s="488"/>
      <c r="IIN252" s="488"/>
      <c r="IIO252" s="488"/>
      <c r="IIP252" s="488"/>
      <c r="IIQ252" s="488"/>
      <c r="IIR252" s="488"/>
      <c r="IIS252" s="489"/>
      <c r="IIT252" s="490"/>
      <c r="IIU252" s="488"/>
      <c r="IIV252" s="488"/>
      <c r="IIW252" s="488"/>
      <c r="IIX252" s="488"/>
      <c r="IIY252" s="488"/>
      <c r="IIZ252" s="488"/>
      <c r="IJA252" s="489"/>
      <c r="IJB252" s="490"/>
      <c r="IJC252" s="488"/>
      <c r="IJD252" s="488"/>
      <c r="IJE252" s="488"/>
      <c r="IJF252" s="488"/>
      <c r="IJG252" s="488"/>
      <c r="IJH252" s="488"/>
      <c r="IJI252" s="489"/>
      <c r="IJJ252" s="490"/>
      <c r="IJK252" s="488"/>
      <c r="IJL252" s="488"/>
      <c r="IJM252" s="488"/>
      <c r="IJN252" s="488"/>
      <c r="IJO252" s="488"/>
      <c r="IJP252" s="488"/>
      <c r="IJQ252" s="489"/>
      <c r="IJR252" s="490"/>
      <c r="IJS252" s="488"/>
      <c r="IJT252" s="488"/>
      <c r="IJU252" s="488"/>
      <c r="IJV252" s="488"/>
      <c r="IJW252" s="488"/>
      <c r="IJX252" s="488"/>
      <c r="IJY252" s="489"/>
      <c r="IJZ252" s="490"/>
      <c r="IKA252" s="488"/>
      <c r="IKB252" s="488"/>
      <c r="IKC252" s="488"/>
      <c r="IKD252" s="488"/>
      <c r="IKE252" s="488"/>
      <c r="IKF252" s="488"/>
      <c r="IKG252" s="489"/>
      <c r="IKH252" s="490"/>
      <c r="IKI252" s="488"/>
      <c r="IKJ252" s="488"/>
      <c r="IKK252" s="488"/>
      <c r="IKL252" s="488"/>
      <c r="IKM252" s="488"/>
      <c r="IKN252" s="488"/>
      <c r="IKO252" s="489"/>
      <c r="IKP252" s="490"/>
      <c r="IKQ252" s="488"/>
      <c r="IKR252" s="488"/>
      <c r="IKS252" s="488"/>
      <c r="IKT252" s="488"/>
      <c r="IKU252" s="488"/>
      <c r="IKV252" s="488"/>
      <c r="IKW252" s="489"/>
      <c r="IKX252" s="490"/>
      <c r="IKY252" s="488"/>
      <c r="IKZ252" s="488"/>
      <c r="ILA252" s="488"/>
      <c r="ILB252" s="488"/>
      <c r="ILC252" s="488"/>
      <c r="ILD252" s="488"/>
      <c r="ILE252" s="489"/>
      <c r="ILF252" s="490"/>
      <c r="ILG252" s="488"/>
      <c r="ILH252" s="488"/>
      <c r="ILI252" s="488"/>
      <c r="ILJ252" s="488"/>
      <c r="ILK252" s="488"/>
      <c r="ILL252" s="488"/>
      <c r="ILM252" s="489"/>
      <c r="ILN252" s="490"/>
      <c r="ILO252" s="488"/>
      <c r="ILP252" s="488"/>
      <c r="ILQ252" s="488"/>
      <c r="ILR252" s="488"/>
      <c r="ILS252" s="488"/>
      <c r="ILT252" s="488"/>
      <c r="ILU252" s="489"/>
      <c r="ILV252" s="490"/>
      <c r="ILW252" s="488"/>
      <c r="ILX252" s="488"/>
      <c r="ILY252" s="488"/>
      <c r="ILZ252" s="488"/>
      <c r="IMA252" s="488"/>
      <c r="IMB252" s="488"/>
      <c r="IMC252" s="489"/>
      <c r="IMD252" s="490"/>
      <c r="IME252" s="488"/>
      <c r="IMF252" s="488"/>
      <c r="IMG252" s="488"/>
      <c r="IMH252" s="488"/>
      <c r="IMI252" s="488"/>
      <c r="IMJ252" s="488"/>
      <c r="IMK252" s="489"/>
      <c r="IML252" s="490"/>
      <c r="IMM252" s="488"/>
      <c r="IMN252" s="488"/>
      <c r="IMO252" s="488"/>
      <c r="IMP252" s="488"/>
      <c r="IMQ252" s="488"/>
      <c r="IMR252" s="488"/>
      <c r="IMS252" s="489"/>
      <c r="IMT252" s="490"/>
      <c r="IMU252" s="488"/>
      <c r="IMV252" s="488"/>
      <c r="IMW252" s="488"/>
      <c r="IMX252" s="488"/>
      <c r="IMY252" s="488"/>
      <c r="IMZ252" s="488"/>
      <c r="INA252" s="489"/>
      <c r="INB252" s="490"/>
      <c r="INC252" s="488"/>
      <c r="IND252" s="488"/>
      <c r="INE252" s="488"/>
      <c r="INF252" s="488"/>
      <c r="ING252" s="488"/>
      <c r="INH252" s="488"/>
      <c r="INI252" s="489"/>
      <c r="INJ252" s="490"/>
      <c r="INK252" s="488"/>
      <c r="INL252" s="488"/>
      <c r="INM252" s="488"/>
      <c r="INN252" s="488"/>
      <c r="INO252" s="488"/>
      <c r="INP252" s="488"/>
      <c r="INQ252" s="489"/>
      <c r="INR252" s="490"/>
      <c r="INS252" s="488"/>
      <c r="INT252" s="488"/>
      <c r="INU252" s="488"/>
      <c r="INV252" s="488"/>
      <c r="INW252" s="488"/>
      <c r="INX252" s="488"/>
      <c r="INY252" s="489"/>
      <c r="INZ252" s="490"/>
      <c r="IOA252" s="488"/>
      <c r="IOB252" s="488"/>
      <c r="IOC252" s="488"/>
      <c r="IOD252" s="488"/>
      <c r="IOE252" s="488"/>
      <c r="IOF252" s="488"/>
      <c r="IOG252" s="489"/>
      <c r="IOH252" s="490"/>
      <c r="IOI252" s="488"/>
      <c r="IOJ252" s="488"/>
      <c r="IOK252" s="488"/>
      <c r="IOL252" s="488"/>
      <c r="IOM252" s="488"/>
      <c r="ION252" s="488"/>
      <c r="IOO252" s="489"/>
      <c r="IOP252" s="490"/>
      <c r="IOQ252" s="488"/>
      <c r="IOR252" s="488"/>
      <c r="IOS252" s="488"/>
      <c r="IOT252" s="488"/>
      <c r="IOU252" s="488"/>
      <c r="IOV252" s="488"/>
      <c r="IOW252" s="489"/>
      <c r="IOX252" s="490"/>
      <c r="IOY252" s="488"/>
      <c r="IOZ252" s="488"/>
      <c r="IPA252" s="488"/>
      <c r="IPB252" s="488"/>
      <c r="IPC252" s="488"/>
      <c r="IPD252" s="488"/>
      <c r="IPE252" s="489"/>
      <c r="IPF252" s="490"/>
      <c r="IPG252" s="488"/>
      <c r="IPH252" s="488"/>
      <c r="IPI252" s="488"/>
      <c r="IPJ252" s="488"/>
      <c r="IPK252" s="488"/>
      <c r="IPL252" s="488"/>
      <c r="IPM252" s="489"/>
      <c r="IPN252" s="490"/>
      <c r="IPO252" s="488"/>
      <c r="IPP252" s="488"/>
      <c r="IPQ252" s="488"/>
      <c r="IPR252" s="488"/>
      <c r="IPS252" s="488"/>
      <c r="IPT252" s="488"/>
      <c r="IPU252" s="489"/>
      <c r="IPV252" s="490"/>
      <c r="IPW252" s="488"/>
      <c r="IPX252" s="488"/>
      <c r="IPY252" s="488"/>
      <c r="IPZ252" s="488"/>
      <c r="IQA252" s="488"/>
      <c r="IQB252" s="488"/>
      <c r="IQC252" s="489"/>
      <c r="IQD252" s="490"/>
      <c r="IQE252" s="488"/>
      <c r="IQF252" s="488"/>
      <c r="IQG252" s="488"/>
      <c r="IQH252" s="488"/>
      <c r="IQI252" s="488"/>
      <c r="IQJ252" s="488"/>
      <c r="IQK252" s="489"/>
      <c r="IQL252" s="490"/>
      <c r="IQM252" s="488"/>
      <c r="IQN252" s="488"/>
      <c r="IQO252" s="488"/>
      <c r="IQP252" s="488"/>
      <c r="IQQ252" s="488"/>
      <c r="IQR252" s="488"/>
      <c r="IQS252" s="489"/>
      <c r="IQT252" s="490"/>
      <c r="IQU252" s="488"/>
      <c r="IQV252" s="488"/>
      <c r="IQW252" s="488"/>
      <c r="IQX252" s="488"/>
      <c r="IQY252" s="488"/>
      <c r="IQZ252" s="488"/>
      <c r="IRA252" s="489"/>
      <c r="IRB252" s="490"/>
      <c r="IRC252" s="488"/>
      <c r="IRD252" s="488"/>
      <c r="IRE252" s="488"/>
      <c r="IRF252" s="488"/>
      <c r="IRG252" s="488"/>
      <c r="IRH252" s="488"/>
      <c r="IRI252" s="489"/>
      <c r="IRJ252" s="490"/>
      <c r="IRK252" s="488"/>
      <c r="IRL252" s="488"/>
      <c r="IRM252" s="488"/>
      <c r="IRN252" s="488"/>
      <c r="IRO252" s="488"/>
      <c r="IRP252" s="488"/>
      <c r="IRQ252" s="489"/>
      <c r="IRR252" s="490"/>
      <c r="IRS252" s="488"/>
      <c r="IRT252" s="488"/>
      <c r="IRU252" s="488"/>
      <c r="IRV252" s="488"/>
      <c r="IRW252" s="488"/>
      <c r="IRX252" s="488"/>
      <c r="IRY252" s="489"/>
      <c r="IRZ252" s="490"/>
      <c r="ISA252" s="488"/>
      <c r="ISB252" s="488"/>
      <c r="ISC252" s="488"/>
      <c r="ISD252" s="488"/>
      <c r="ISE252" s="488"/>
      <c r="ISF252" s="488"/>
      <c r="ISG252" s="489"/>
      <c r="ISH252" s="490"/>
      <c r="ISI252" s="488"/>
      <c r="ISJ252" s="488"/>
      <c r="ISK252" s="488"/>
      <c r="ISL252" s="488"/>
      <c r="ISM252" s="488"/>
      <c r="ISN252" s="488"/>
      <c r="ISO252" s="489"/>
      <c r="ISP252" s="490"/>
      <c r="ISQ252" s="488"/>
      <c r="ISR252" s="488"/>
      <c r="ISS252" s="488"/>
      <c r="IST252" s="488"/>
      <c r="ISU252" s="488"/>
      <c r="ISV252" s="488"/>
      <c r="ISW252" s="489"/>
      <c r="ISX252" s="490"/>
      <c r="ISY252" s="488"/>
      <c r="ISZ252" s="488"/>
      <c r="ITA252" s="488"/>
      <c r="ITB252" s="488"/>
      <c r="ITC252" s="488"/>
      <c r="ITD252" s="488"/>
      <c r="ITE252" s="489"/>
      <c r="ITF252" s="490"/>
      <c r="ITG252" s="488"/>
      <c r="ITH252" s="488"/>
      <c r="ITI252" s="488"/>
      <c r="ITJ252" s="488"/>
      <c r="ITK252" s="488"/>
      <c r="ITL252" s="488"/>
      <c r="ITM252" s="489"/>
      <c r="ITN252" s="490"/>
      <c r="ITO252" s="488"/>
      <c r="ITP252" s="488"/>
      <c r="ITQ252" s="488"/>
      <c r="ITR252" s="488"/>
      <c r="ITS252" s="488"/>
      <c r="ITT252" s="488"/>
      <c r="ITU252" s="489"/>
      <c r="ITV252" s="490"/>
      <c r="ITW252" s="488"/>
      <c r="ITX252" s="488"/>
      <c r="ITY252" s="488"/>
      <c r="ITZ252" s="488"/>
      <c r="IUA252" s="488"/>
      <c r="IUB252" s="488"/>
      <c r="IUC252" s="489"/>
      <c r="IUD252" s="490"/>
      <c r="IUE252" s="488"/>
      <c r="IUF252" s="488"/>
      <c r="IUG252" s="488"/>
      <c r="IUH252" s="488"/>
      <c r="IUI252" s="488"/>
      <c r="IUJ252" s="488"/>
      <c r="IUK252" s="489"/>
      <c r="IUL252" s="490"/>
      <c r="IUM252" s="488"/>
      <c r="IUN252" s="488"/>
      <c r="IUO252" s="488"/>
      <c r="IUP252" s="488"/>
      <c r="IUQ252" s="488"/>
      <c r="IUR252" s="488"/>
      <c r="IUS252" s="489"/>
      <c r="IUT252" s="490"/>
      <c r="IUU252" s="488"/>
      <c r="IUV252" s="488"/>
      <c r="IUW252" s="488"/>
      <c r="IUX252" s="488"/>
      <c r="IUY252" s="488"/>
      <c r="IUZ252" s="488"/>
      <c r="IVA252" s="489"/>
      <c r="IVB252" s="490"/>
      <c r="IVC252" s="488"/>
      <c r="IVD252" s="488"/>
      <c r="IVE252" s="488"/>
      <c r="IVF252" s="488"/>
      <c r="IVG252" s="488"/>
      <c r="IVH252" s="488"/>
      <c r="IVI252" s="489"/>
      <c r="IVJ252" s="490"/>
      <c r="IVK252" s="488"/>
      <c r="IVL252" s="488"/>
      <c r="IVM252" s="488"/>
      <c r="IVN252" s="488"/>
      <c r="IVO252" s="488"/>
      <c r="IVP252" s="488"/>
      <c r="IVQ252" s="489"/>
      <c r="IVR252" s="490"/>
      <c r="IVS252" s="488"/>
      <c r="IVT252" s="488"/>
      <c r="IVU252" s="488"/>
      <c r="IVV252" s="488"/>
      <c r="IVW252" s="488"/>
      <c r="IVX252" s="488"/>
      <c r="IVY252" s="489"/>
      <c r="IVZ252" s="490"/>
      <c r="IWA252" s="488"/>
      <c r="IWB252" s="488"/>
      <c r="IWC252" s="488"/>
      <c r="IWD252" s="488"/>
      <c r="IWE252" s="488"/>
      <c r="IWF252" s="488"/>
      <c r="IWG252" s="489"/>
      <c r="IWH252" s="490"/>
      <c r="IWI252" s="488"/>
      <c r="IWJ252" s="488"/>
      <c r="IWK252" s="488"/>
      <c r="IWL252" s="488"/>
      <c r="IWM252" s="488"/>
      <c r="IWN252" s="488"/>
      <c r="IWO252" s="489"/>
      <c r="IWP252" s="490"/>
      <c r="IWQ252" s="488"/>
      <c r="IWR252" s="488"/>
      <c r="IWS252" s="488"/>
      <c r="IWT252" s="488"/>
      <c r="IWU252" s="488"/>
      <c r="IWV252" s="488"/>
      <c r="IWW252" s="489"/>
      <c r="IWX252" s="490"/>
      <c r="IWY252" s="488"/>
      <c r="IWZ252" s="488"/>
      <c r="IXA252" s="488"/>
      <c r="IXB252" s="488"/>
      <c r="IXC252" s="488"/>
      <c r="IXD252" s="488"/>
      <c r="IXE252" s="489"/>
      <c r="IXF252" s="490"/>
      <c r="IXG252" s="488"/>
      <c r="IXH252" s="488"/>
      <c r="IXI252" s="488"/>
      <c r="IXJ252" s="488"/>
      <c r="IXK252" s="488"/>
      <c r="IXL252" s="488"/>
      <c r="IXM252" s="489"/>
      <c r="IXN252" s="490"/>
      <c r="IXO252" s="488"/>
      <c r="IXP252" s="488"/>
      <c r="IXQ252" s="488"/>
      <c r="IXR252" s="488"/>
      <c r="IXS252" s="488"/>
      <c r="IXT252" s="488"/>
      <c r="IXU252" s="489"/>
      <c r="IXV252" s="490"/>
      <c r="IXW252" s="488"/>
      <c r="IXX252" s="488"/>
      <c r="IXY252" s="488"/>
      <c r="IXZ252" s="488"/>
      <c r="IYA252" s="488"/>
      <c r="IYB252" s="488"/>
      <c r="IYC252" s="489"/>
      <c r="IYD252" s="490"/>
      <c r="IYE252" s="488"/>
      <c r="IYF252" s="488"/>
      <c r="IYG252" s="488"/>
      <c r="IYH252" s="488"/>
      <c r="IYI252" s="488"/>
      <c r="IYJ252" s="488"/>
      <c r="IYK252" s="489"/>
      <c r="IYL252" s="490"/>
      <c r="IYM252" s="488"/>
      <c r="IYN252" s="488"/>
      <c r="IYO252" s="488"/>
      <c r="IYP252" s="488"/>
      <c r="IYQ252" s="488"/>
      <c r="IYR252" s="488"/>
      <c r="IYS252" s="489"/>
      <c r="IYT252" s="490"/>
      <c r="IYU252" s="488"/>
      <c r="IYV252" s="488"/>
      <c r="IYW252" s="488"/>
      <c r="IYX252" s="488"/>
      <c r="IYY252" s="488"/>
      <c r="IYZ252" s="488"/>
      <c r="IZA252" s="489"/>
      <c r="IZB252" s="490"/>
      <c r="IZC252" s="488"/>
      <c r="IZD252" s="488"/>
      <c r="IZE252" s="488"/>
      <c r="IZF252" s="488"/>
      <c r="IZG252" s="488"/>
      <c r="IZH252" s="488"/>
      <c r="IZI252" s="489"/>
      <c r="IZJ252" s="490"/>
      <c r="IZK252" s="488"/>
      <c r="IZL252" s="488"/>
      <c r="IZM252" s="488"/>
      <c r="IZN252" s="488"/>
      <c r="IZO252" s="488"/>
      <c r="IZP252" s="488"/>
      <c r="IZQ252" s="489"/>
      <c r="IZR252" s="490"/>
      <c r="IZS252" s="488"/>
      <c r="IZT252" s="488"/>
      <c r="IZU252" s="488"/>
      <c r="IZV252" s="488"/>
      <c r="IZW252" s="488"/>
      <c r="IZX252" s="488"/>
      <c r="IZY252" s="489"/>
      <c r="IZZ252" s="490"/>
      <c r="JAA252" s="488"/>
      <c r="JAB252" s="488"/>
      <c r="JAC252" s="488"/>
      <c r="JAD252" s="488"/>
      <c r="JAE252" s="488"/>
      <c r="JAF252" s="488"/>
      <c r="JAG252" s="489"/>
      <c r="JAH252" s="490"/>
      <c r="JAI252" s="488"/>
      <c r="JAJ252" s="488"/>
      <c r="JAK252" s="488"/>
      <c r="JAL252" s="488"/>
      <c r="JAM252" s="488"/>
      <c r="JAN252" s="488"/>
      <c r="JAO252" s="489"/>
      <c r="JAP252" s="490"/>
      <c r="JAQ252" s="488"/>
      <c r="JAR252" s="488"/>
      <c r="JAS252" s="488"/>
      <c r="JAT252" s="488"/>
      <c r="JAU252" s="488"/>
      <c r="JAV252" s="488"/>
      <c r="JAW252" s="489"/>
      <c r="JAX252" s="490"/>
      <c r="JAY252" s="488"/>
      <c r="JAZ252" s="488"/>
      <c r="JBA252" s="488"/>
      <c r="JBB252" s="488"/>
      <c r="JBC252" s="488"/>
      <c r="JBD252" s="488"/>
      <c r="JBE252" s="489"/>
      <c r="JBF252" s="490"/>
      <c r="JBG252" s="488"/>
      <c r="JBH252" s="488"/>
      <c r="JBI252" s="488"/>
      <c r="JBJ252" s="488"/>
      <c r="JBK252" s="488"/>
      <c r="JBL252" s="488"/>
      <c r="JBM252" s="489"/>
      <c r="JBN252" s="490"/>
      <c r="JBO252" s="488"/>
      <c r="JBP252" s="488"/>
      <c r="JBQ252" s="488"/>
      <c r="JBR252" s="488"/>
      <c r="JBS252" s="488"/>
      <c r="JBT252" s="488"/>
      <c r="JBU252" s="489"/>
      <c r="JBV252" s="490"/>
      <c r="JBW252" s="488"/>
      <c r="JBX252" s="488"/>
      <c r="JBY252" s="488"/>
      <c r="JBZ252" s="488"/>
      <c r="JCA252" s="488"/>
      <c r="JCB252" s="488"/>
      <c r="JCC252" s="489"/>
      <c r="JCD252" s="490"/>
      <c r="JCE252" s="488"/>
      <c r="JCF252" s="488"/>
      <c r="JCG252" s="488"/>
      <c r="JCH252" s="488"/>
      <c r="JCI252" s="488"/>
      <c r="JCJ252" s="488"/>
      <c r="JCK252" s="489"/>
      <c r="JCL252" s="490"/>
      <c r="JCM252" s="488"/>
      <c r="JCN252" s="488"/>
      <c r="JCO252" s="488"/>
      <c r="JCP252" s="488"/>
      <c r="JCQ252" s="488"/>
      <c r="JCR252" s="488"/>
      <c r="JCS252" s="489"/>
      <c r="JCT252" s="490"/>
      <c r="JCU252" s="488"/>
      <c r="JCV252" s="488"/>
      <c r="JCW252" s="488"/>
      <c r="JCX252" s="488"/>
      <c r="JCY252" s="488"/>
      <c r="JCZ252" s="488"/>
      <c r="JDA252" s="489"/>
      <c r="JDB252" s="490"/>
      <c r="JDC252" s="488"/>
      <c r="JDD252" s="488"/>
      <c r="JDE252" s="488"/>
      <c r="JDF252" s="488"/>
      <c r="JDG252" s="488"/>
      <c r="JDH252" s="488"/>
      <c r="JDI252" s="489"/>
      <c r="JDJ252" s="490"/>
      <c r="JDK252" s="488"/>
      <c r="JDL252" s="488"/>
      <c r="JDM252" s="488"/>
      <c r="JDN252" s="488"/>
      <c r="JDO252" s="488"/>
      <c r="JDP252" s="488"/>
      <c r="JDQ252" s="489"/>
      <c r="JDR252" s="490"/>
      <c r="JDS252" s="488"/>
      <c r="JDT252" s="488"/>
      <c r="JDU252" s="488"/>
      <c r="JDV252" s="488"/>
      <c r="JDW252" s="488"/>
      <c r="JDX252" s="488"/>
      <c r="JDY252" s="489"/>
      <c r="JDZ252" s="490"/>
      <c r="JEA252" s="488"/>
      <c r="JEB252" s="488"/>
      <c r="JEC252" s="488"/>
      <c r="JED252" s="488"/>
      <c r="JEE252" s="488"/>
      <c r="JEF252" s="488"/>
      <c r="JEG252" s="489"/>
      <c r="JEH252" s="490"/>
      <c r="JEI252" s="488"/>
      <c r="JEJ252" s="488"/>
      <c r="JEK252" s="488"/>
      <c r="JEL252" s="488"/>
      <c r="JEM252" s="488"/>
      <c r="JEN252" s="488"/>
      <c r="JEO252" s="489"/>
      <c r="JEP252" s="490"/>
      <c r="JEQ252" s="488"/>
      <c r="JER252" s="488"/>
      <c r="JES252" s="488"/>
      <c r="JET252" s="488"/>
      <c r="JEU252" s="488"/>
      <c r="JEV252" s="488"/>
      <c r="JEW252" s="489"/>
      <c r="JEX252" s="490"/>
      <c r="JEY252" s="488"/>
      <c r="JEZ252" s="488"/>
      <c r="JFA252" s="488"/>
      <c r="JFB252" s="488"/>
      <c r="JFC252" s="488"/>
      <c r="JFD252" s="488"/>
      <c r="JFE252" s="489"/>
      <c r="JFF252" s="490"/>
      <c r="JFG252" s="488"/>
      <c r="JFH252" s="488"/>
      <c r="JFI252" s="488"/>
      <c r="JFJ252" s="488"/>
      <c r="JFK252" s="488"/>
      <c r="JFL252" s="488"/>
      <c r="JFM252" s="489"/>
      <c r="JFN252" s="490"/>
      <c r="JFO252" s="488"/>
      <c r="JFP252" s="488"/>
      <c r="JFQ252" s="488"/>
      <c r="JFR252" s="488"/>
      <c r="JFS252" s="488"/>
      <c r="JFT252" s="488"/>
      <c r="JFU252" s="489"/>
      <c r="JFV252" s="490"/>
      <c r="JFW252" s="488"/>
      <c r="JFX252" s="488"/>
      <c r="JFY252" s="488"/>
      <c r="JFZ252" s="488"/>
      <c r="JGA252" s="488"/>
      <c r="JGB252" s="488"/>
      <c r="JGC252" s="489"/>
      <c r="JGD252" s="490"/>
      <c r="JGE252" s="488"/>
      <c r="JGF252" s="488"/>
      <c r="JGG252" s="488"/>
      <c r="JGH252" s="488"/>
      <c r="JGI252" s="488"/>
      <c r="JGJ252" s="488"/>
      <c r="JGK252" s="489"/>
      <c r="JGL252" s="490"/>
      <c r="JGM252" s="488"/>
      <c r="JGN252" s="488"/>
      <c r="JGO252" s="488"/>
      <c r="JGP252" s="488"/>
      <c r="JGQ252" s="488"/>
      <c r="JGR252" s="488"/>
      <c r="JGS252" s="489"/>
      <c r="JGT252" s="490"/>
      <c r="JGU252" s="488"/>
      <c r="JGV252" s="488"/>
      <c r="JGW252" s="488"/>
      <c r="JGX252" s="488"/>
      <c r="JGY252" s="488"/>
      <c r="JGZ252" s="488"/>
      <c r="JHA252" s="489"/>
      <c r="JHB252" s="490"/>
      <c r="JHC252" s="488"/>
      <c r="JHD252" s="488"/>
      <c r="JHE252" s="488"/>
      <c r="JHF252" s="488"/>
      <c r="JHG252" s="488"/>
      <c r="JHH252" s="488"/>
      <c r="JHI252" s="489"/>
      <c r="JHJ252" s="490"/>
      <c r="JHK252" s="488"/>
      <c r="JHL252" s="488"/>
      <c r="JHM252" s="488"/>
      <c r="JHN252" s="488"/>
      <c r="JHO252" s="488"/>
      <c r="JHP252" s="488"/>
      <c r="JHQ252" s="489"/>
      <c r="JHR252" s="490"/>
      <c r="JHS252" s="488"/>
      <c r="JHT252" s="488"/>
      <c r="JHU252" s="488"/>
      <c r="JHV252" s="488"/>
      <c r="JHW252" s="488"/>
      <c r="JHX252" s="488"/>
      <c r="JHY252" s="489"/>
      <c r="JHZ252" s="490"/>
      <c r="JIA252" s="488"/>
      <c r="JIB252" s="488"/>
      <c r="JIC252" s="488"/>
      <c r="JID252" s="488"/>
      <c r="JIE252" s="488"/>
      <c r="JIF252" s="488"/>
      <c r="JIG252" s="489"/>
      <c r="JIH252" s="490"/>
      <c r="JII252" s="488"/>
      <c r="JIJ252" s="488"/>
      <c r="JIK252" s="488"/>
      <c r="JIL252" s="488"/>
      <c r="JIM252" s="488"/>
      <c r="JIN252" s="488"/>
      <c r="JIO252" s="489"/>
      <c r="JIP252" s="490"/>
      <c r="JIQ252" s="488"/>
      <c r="JIR252" s="488"/>
      <c r="JIS252" s="488"/>
      <c r="JIT252" s="488"/>
      <c r="JIU252" s="488"/>
      <c r="JIV252" s="488"/>
      <c r="JIW252" s="489"/>
      <c r="JIX252" s="490"/>
      <c r="JIY252" s="488"/>
      <c r="JIZ252" s="488"/>
      <c r="JJA252" s="488"/>
      <c r="JJB252" s="488"/>
      <c r="JJC252" s="488"/>
      <c r="JJD252" s="488"/>
      <c r="JJE252" s="489"/>
      <c r="JJF252" s="490"/>
      <c r="JJG252" s="488"/>
      <c r="JJH252" s="488"/>
      <c r="JJI252" s="488"/>
      <c r="JJJ252" s="488"/>
      <c r="JJK252" s="488"/>
      <c r="JJL252" s="488"/>
      <c r="JJM252" s="489"/>
      <c r="JJN252" s="490"/>
      <c r="JJO252" s="488"/>
      <c r="JJP252" s="488"/>
      <c r="JJQ252" s="488"/>
      <c r="JJR252" s="488"/>
      <c r="JJS252" s="488"/>
      <c r="JJT252" s="488"/>
      <c r="JJU252" s="489"/>
      <c r="JJV252" s="490"/>
      <c r="JJW252" s="488"/>
      <c r="JJX252" s="488"/>
      <c r="JJY252" s="488"/>
      <c r="JJZ252" s="488"/>
      <c r="JKA252" s="488"/>
      <c r="JKB252" s="488"/>
      <c r="JKC252" s="489"/>
      <c r="JKD252" s="490"/>
      <c r="JKE252" s="488"/>
      <c r="JKF252" s="488"/>
      <c r="JKG252" s="488"/>
      <c r="JKH252" s="488"/>
      <c r="JKI252" s="488"/>
      <c r="JKJ252" s="488"/>
      <c r="JKK252" s="489"/>
      <c r="JKL252" s="490"/>
      <c r="JKM252" s="488"/>
      <c r="JKN252" s="488"/>
      <c r="JKO252" s="488"/>
      <c r="JKP252" s="488"/>
      <c r="JKQ252" s="488"/>
      <c r="JKR252" s="488"/>
      <c r="JKS252" s="489"/>
      <c r="JKT252" s="490"/>
      <c r="JKU252" s="488"/>
      <c r="JKV252" s="488"/>
      <c r="JKW252" s="488"/>
      <c r="JKX252" s="488"/>
      <c r="JKY252" s="488"/>
      <c r="JKZ252" s="488"/>
      <c r="JLA252" s="489"/>
      <c r="JLB252" s="490"/>
      <c r="JLC252" s="488"/>
      <c r="JLD252" s="488"/>
      <c r="JLE252" s="488"/>
      <c r="JLF252" s="488"/>
      <c r="JLG252" s="488"/>
      <c r="JLH252" s="488"/>
      <c r="JLI252" s="489"/>
      <c r="JLJ252" s="490"/>
      <c r="JLK252" s="488"/>
      <c r="JLL252" s="488"/>
      <c r="JLM252" s="488"/>
      <c r="JLN252" s="488"/>
      <c r="JLO252" s="488"/>
      <c r="JLP252" s="488"/>
      <c r="JLQ252" s="489"/>
      <c r="JLR252" s="490"/>
      <c r="JLS252" s="488"/>
      <c r="JLT252" s="488"/>
      <c r="JLU252" s="488"/>
      <c r="JLV252" s="488"/>
      <c r="JLW252" s="488"/>
      <c r="JLX252" s="488"/>
      <c r="JLY252" s="489"/>
      <c r="JLZ252" s="490"/>
      <c r="JMA252" s="488"/>
      <c r="JMB252" s="488"/>
      <c r="JMC252" s="488"/>
      <c r="JMD252" s="488"/>
      <c r="JME252" s="488"/>
      <c r="JMF252" s="488"/>
      <c r="JMG252" s="489"/>
      <c r="JMH252" s="490"/>
      <c r="JMI252" s="488"/>
      <c r="JMJ252" s="488"/>
      <c r="JMK252" s="488"/>
      <c r="JML252" s="488"/>
      <c r="JMM252" s="488"/>
      <c r="JMN252" s="488"/>
      <c r="JMO252" s="489"/>
      <c r="JMP252" s="490"/>
      <c r="JMQ252" s="488"/>
      <c r="JMR252" s="488"/>
      <c r="JMS252" s="488"/>
      <c r="JMT252" s="488"/>
      <c r="JMU252" s="488"/>
      <c r="JMV252" s="488"/>
      <c r="JMW252" s="489"/>
      <c r="JMX252" s="490"/>
      <c r="JMY252" s="488"/>
      <c r="JMZ252" s="488"/>
      <c r="JNA252" s="488"/>
      <c r="JNB252" s="488"/>
      <c r="JNC252" s="488"/>
      <c r="JND252" s="488"/>
      <c r="JNE252" s="489"/>
      <c r="JNF252" s="490"/>
      <c r="JNG252" s="488"/>
      <c r="JNH252" s="488"/>
      <c r="JNI252" s="488"/>
      <c r="JNJ252" s="488"/>
      <c r="JNK252" s="488"/>
      <c r="JNL252" s="488"/>
      <c r="JNM252" s="489"/>
      <c r="JNN252" s="490"/>
      <c r="JNO252" s="488"/>
      <c r="JNP252" s="488"/>
      <c r="JNQ252" s="488"/>
      <c r="JNR252" s="488"/>
      <c r="JNS252" s="488"/>
      <c r="JNT252" s="488"/>
      <c r="JNU252" s="489"/>
      <c r="JNV252" s="490"/>
      <c r="JNW252" s="488"/>
      <c r="JNX252" s="488"/>
      <c r="JNY252" s="488"/>
      <c r="JNZ252" s="488"/>
      <c r="JOA252" s="488"/>
      <c r="JOB252" s="488"/>
      <c r="JOC252" s="489"/>
      <c r="JOD252" s="490"/>
      <c r="JOE252" s="488"/>
      <c r="JOF252" s="488"/>
      <c r="JOG252" s="488"/>
      <c r="JOH252" s="488"/>
      <c r="JOI252" s="488"/>
      <c r="JOJ252" s="488"/>
      <c r="JOK252" s="489"/>
      <c r="JOL252" s="490"/>
      <c r="JOM252" s="488"/>
      <c r="JON252" s="488"/>
      <c r="JOO252" s="488"/>
      <c r="JOP252" s="488"/>
      <c r="JOQ252" s="488"/>
      <c r="JOR252" s="488"/>
      <c r="JOS252" s="489"/>
      <c r="JOT252" s="490"/>
      <c r="JOU252" s="488"/>
      <c r="JOV252" s="488"/>
      <c r="JOW252" s="488"/>
      <c r="JOX252" s="488"/>
      <c r="JOY252" s="488"/>
      <c r="JOZ252" s="488"/>
      <c r="JPA252" s="489"/>
      <c r="JPB252" s="490"/>
      <c r="JPC252" s="488"/>
      <c r="JPD252" s="488"/>
      <c r="JPE252" s="488"/>
      <c r="JPF252" s="488"/>
      <c r="JPG252" s="488"/>
      <c r="JPH252" s="488"/>
      <c r="JPI252" s="489"/>
      <c r="JPJ252" s="490"/>
      <c r="JPK252" s="488"/>
      <c r="JPL252" s="488"/>
      <c r="JPM252" s="488"/>
      <c r="JPN252" s="488"/>
      <c r="JPO252" s="488"/>
      <c r="JPP252" s="488"/>
      <c r="JPQ252" s="489"/>
      <c r="JPR252" s="490"/>
      <c r="JPS252" s="488"/>
      <c r="JPT252" s="488"/>
      <c r="JPU252" s="488"/>
      <c r="JPV252" s="488"/>
      <c r="JPW252" s="488"/>
      <c r="JPX252" s="488"/>
      <c r="JPY252" s="489"/>
      <c r="JPZ252" s="490"/>
      <c r="JQA252" s="488"/>
      <c r="JQB252" s="488"/>
      <c r="JQC252" s="488"/>
      <c r="JQD252" s="488"/>
      <c r="JQE252" s="488"/>
      <c r="JQF252" s="488"/>
      <c r="JQG252" s="489"/>
      <c r="JQH252" s="490"/>
      <c r="JQI252" s="488"/>
      <c r="JQJ252" s="488"/>
      <c r="JQK252" s="488"/>
      <c r="JQL252" s="488"/>
      <c r="JQM252" s="488"/>
      <c r="JQN252" s="488"/>
      <c r="JQO252" s="489"/>
      <c r="JQP252" s="490"/>
      <c r="JQQ252" s="488"/>
      <c r="JQR252" s="488"/>
      <c r="JQS252" s="488"/>
      <c r="JQT252" s="488"/>
      <c r="JQU252" s="488"/>
      <c r="JQV252" s="488"/>
      <c r="JQW252" s="489"/>
      <c r="JQX252" s="490"/>
      <c r="JQY252" s="488"/>
      <c r="JQZ252" s="488"/>
      <c r="JRA252" s="488"/>
      <c r="JRB252" s="488"/>
      <c r="JRC252" s="488"/>
      <c r="JRD252" s="488"/>
      <c r="JRE252" s="489"/>
      <c r="JRF252" s="490"/>
      <c r="JRG252" s="488"/>
      <c r="JRH252" s="488"/>
      <c r="JRI252" s="488"/>
      <c r="JRJ252" s="488"/>
      <c r="JRK252" s="488"/>
      <c r="JRL252" s="488"/>
      <c r="JRM252" s="489"/>
      <c r="JRN252" s="490"/>
      <c r="JRO252" s="488"/>
      <c r="JRP252" s="488"/>
      <c r="JRQ252" s="488"/>
      <c r="JRR252" s="488"/>
      <c r="JRS252" s="488"/>
      <c r="JRT252" s="488"/>
      <c r="JRU252" s="489"/>
      <c r="JRV252" s="490"/>
      <c r="JRW252" s="488"/>
      <c r="JRX252" s="488"/>
      <c r="JRY252" s="488"/>
      <c r="JRZ252" s="488"/>
      <c r="JSA252" s="488"/>
      <c r="JSB252" s="488"/>
      <c r="JSC252" s="489"/>
      <c r="JSD252" s="490"/>
      <c r="JSE252" s="488"/>
      <c r="JSF252" s="488"/>
      <c r="JSG252" s="488"/>
      <c r="JSH252" s="488"/>
      <c r="JSI252" s="488"/>
      <c r="JSJ252" s="488"/>
      <c r="JSK252" s="489"/>
      <c r="JSL252" s="490"/>
      <c r="JSM252" s="488"/>
      <c r="JSN252" s="488"/>
      <c r="JSO252" s="488"/>
      <c r="JSP252" s="488"/>
      <c r="JSQ252" s="488"/>
      <c r="JSR252" s="488"/>
      <c r="JSS252" s="489"/>
      <c r="JST252" s="490"/>
      <c r="JSU252" s="488"/>
      <c r="JSV252" s="488"/>
      <c r="JSW252" s="488"/>
      <c r="JSX252" s="488"/>
      <c r="JSY252" s="488"/>
      <c r="JSZ252" s="488"/>
      <c r="JTA252" s="489"/>
      <c r="JTB252" s="490"/>
      <c r="JTC252" s="488"/>
      <c r="JTD252" s="488"/>
      <c r="JTE252" s="488"/>
      <c r="JTF252" s="488"/>
      <c r="JTG252" s="488"/>
      <c r="JTH252" s="488"/>
      <c r="JTI252" s="489"/>
      <c r="JTJ252" s="490"/>
      <c r="JTK252" s="488"/>
      <c r="JTL252" s="488"/>
      <c r="JTM252" s="488"/>
      <c r="JTN252" s="488"/>
      <c r="JTO252" s="488"/>
      <c r="JTP252" s="488"/>
      <c r="JTQ252" s="489"/>
      <c r="JTR252" s="490"/>
      <c r="JTS252" s="488"/>
      <c r="JTT252" s="488"/>
      <c r="JTU252" s="488"/>
      <c r="JTV252" s="488"/>
      <c r="JTW252" s="488"/>
      <c r="JTX252" s="488"/>
      <c r="JTY252" s="489"/>
      <c r="JTZ252" s="490"/>
      <c r="JUA252" s="488"/>
      <c r="JUB252" s="488"/>
      <c r="JUC252" s="488"/>
      <c r="JUD252" s="488"/>
      <c r="JUE252" s="488"/>
      <c r="JUF252" s="488"/>
      <c r="JUG252" s="489"/>
      <c r="JUH252" s="490"/>
      <c r="JUI252" s="488"/>
      <c r="JUJ252" s="488"/>
      <c r="JUK252" s="488"/>
      <c r="JUL252" s="488"/>
      <c r="JUM252" s="488"/>
      <c r="JUN252" s="488"/>
      <c r="JUO252" s="489"/>
      <c r="JUP252" s="490"/>
      <c r="JUQ252" s="488"/>
      <c r="JUR252" s="488"/>
      <c r="JUS252" s="488"/>
      <c r="JUT252" s="488"/>
      <c r="JUU252" s="488"/>
      <c r="JUV252" s="488"/>
      <c r="JUW252" s="489"/>
      <c r="JUX252" s="490"/>
      <c r="JUY252" s="488"/>
      <c r="JUZ252" s="488"/>
      <c r="JVA252" s="488"/>
      <c r="JVB252" s="488"/>
      <c r="JVC252" s="488"/>
      <c r="JVD252" s="488"/>
      <c r="JVE252" s="489"/>
      <c r="JVF252" s="490"/>
      <c r="JVG252" s="488"/>
      <c r="JVH252" s="488"/>
      <c r="JVI252" s="488"/>
      <c r="JVJ252" s="488"/>
      <c r="JVK252" s="488"/>
      <c r="JVL252" s="488"/>
      <c r="JVM252" s="489"/>
      <c r="JVN252" s="490"/>
      <c r="JVO252" s="488"/>
      <c r="JVP252" s="488"/>
      <c r="JVQ252" s="488"/>
      <c r="JVR252" s="488"/>
      <c r="JVS252" s="488"/>
      <c r="JVT252" s="488"/>
      <c r="JVU252" s="489"/>
      <c r="JVV252" s="490"/>
      <c r="JVW252" s="488"/>
      <c r="JVX252" s="488"/>
      <c r="JVY252" s="488"/>
      <c r="JVZ252" s="488"/>
      <c r="JWA252" s="488"/>
      <c r="JWB252" s="488"/>
      <c r="JWC252" s="489"/>
      <c r="JWD252" s="490"/>
      <c r="JWE252" s="488"/>
      <c r="JWF252" s="488"/>
      <c r="JWG252" s="488"/>
      <c r="JWH252" s="488"/>
      <c r="JWI252" s="488"/>
      <c r="JWJ252" s="488"/>
      <c r="JWK252" s="489"/>
      <c r="JWL252" s="490"/>
      <c r="JWM252" s="488"/>
      <c r="JWN252" s="488"/>
      <c r="JWO252" s="488"/>
      <c r="JWP252" s="488"/>
      <c r="JWQ252" s="488"/>
      <c r="JWR252" s="488"/>
      <c r="JWS252" s="489"/>
      <c r="JWT252" s="490"/>
      <c r="JWU252" s="488"/>
      <c r="JWV252" s="488"/>
      <c r="JWW252" s="488"/>
      <c r="JWX252" s="488"/>
      <c r="JWY252" s="488"/>
      <c r="JWZ252" s="488"/>
      <c r="JXA252" s="489"/>
      <c r="JXB252" s="490"/>
      <c r="JXC252" s="488"/>
      <c r="JXD252" s="488"/>
      <c r="JXE252" s="488"/>
      <c r="JXF252" s="488"/>
      <c r="JXG252" s="488"/>
      <c r="JXH252" s="488"/>
      <c r="JXI252" s="489"/>
      <c r="JXJ252" s="490"/>
      <c r="JXK252" s="488"/>
      <c r="JXL252" s="488"/>
      <c r="JXM252" s="488"/>
      <c r="JXN252" s="488"/>
      <c r="JXO252" s="488"/>
      <c r="JXP252" s="488"/>
      <c r="JXQ252" s="489"/>
      <c r="JXR252" s="490"/>
      <c r="JXS252" s="488"/>
      <c r="JXT252" s="488"/>
      <c r="JXU252" s="488"/>
      <c r="JXV252" s="488"/>
      <c r="JXW252" s="488"/>
      <c r="JXX252" s="488"/>
      <c r="JXY252" s="489"/>
      <c r="JXZ252" s="490"/>
      <c r="JYA252" s="488"/>
      <c r="JYB252" s="488"/>
      <c r="JYC252" s="488"/>
      <c r="JYD252" s="488"/>
      <c r="JYE252" s="488"/>
      <c r="JYF252" s="488"/>
      <c r="JYG252" s="489"/>
      <c r="JYH252" s="490"/>
      <c r="JYI252" s="488"/>
      <c r="JYJ252" s="488"/>
      <c r="JYK252" s="488"/>
      <c r="JYL252" s="488"/>
      <c r="JYM252" s="488"/>
      <c r="JYN252" s="488"/>
      <c r="JYO252" s="489"/>
      <c r="JYP252" s="490"/>
      <c r="JYQ252" s="488"/>
      <c r="JYR252" s="488"/>
      <c r="JYS252" s="488"/>
      <c r="JYT252" s="488"/>
      <c r="JYU252" s="488"/>
      <c r="JYV252" s="488"/>
      <c r="JYW252" s="489"/>
      <c r="JYX252" s="490"/>
      <c r="JYY252" s="488"/>
      <c r="JYZ252" s="488"/>
      <c r="JZA252" s="488"/>
      <c r="JZB252" s="488"/>
      <c r="JZC252" s="488"/>
      <c r="JZD252" s="488"/>
      <c r="JZE252" s="489"/>
      <c r="JZF252" s="490"/>
      <c r="JZG252" s="488"/>
      <c r="JZH252" s="488"/>
      <c r="JZI252" s="488"/>
      <c r="JZJ252" s="488"/>
      <c r="JZK252" s="488"/>
      <c r="JZL252" s="488"/>
      <c r="JZM252" s="489"/>
      <c r="JZN252" s="490"/>
      <c r="JZO252" s="488"/>
      <c r="JZP252" s="488"/>
      <c r="JZQ252" s="488"/>
      <c r="JZR252" s="488"/>
      <c r="JZS252" s="488"/>
      <c r="JZT252" s="488"/>
      <c r="JZU252" s="489"/>
      <c r="JZV252" s="490"/>
      <c r="JZW252" s="488"/>
      <c r="JZX252" s="488"/>
      <c r="JZY252" s="488"/>
      <c r="JZZ252" s="488"/>
      <c r="KAA252" s="488"/>
      <c r="KAB252" s="488"/>
      <c r="KAC252" s="489"/>
      <c r="KAD252" s="490"/>
      <c r="KAE252" s="488"/>
      <c r="KAF252" s="488"/>
      <c r="KAG252" s="488"/>
      <c r="KAH252" s="488"/>
      <c r="KAI252" s="488"/>
      <c r="KAJ252" s="488"/>
      <c r="KAK252" s="489"/>
      <c r="KAL252" s="490"/>
      <c r="KAM252" s="488"/>
      <c r="KAN252" s="488"/>
      <c r="KAO252" s="488"/>
      <c r="KAP252" s="488"/>
      <c r="KAQ252" s="488"/>
      <c r="KAR252" s="488"/>
      <c r="KAS252" s="489"/>
      <c r="KAT252" s="490"/>
      <c r="KAU252" s="488"/>
      <c r="KAV252" s="488"/>
      <c r="KAW252" s="488"/>
      <c r="KAX252" s="488"/>
      <c r="KAY252" s="488"/>
      <c r="KAZ252" s="488"/>
      <c r="KBA252" s="489"/>
      <c r="KBB252" s="490"/>
      <c r="KBC252" s="488"/>
      <c r="KBD252" s="488"/>
      <c r="KBE252" s="488"/>
      <c r="KBF252" s="488"/>
      <c r="KBG252" s="488"/>
      <c r="KBH252" s="488"/>
      <c r="KBI252" s="489"/>
      <c r="KBJ252" s="490"/>
      <c r="KBK252" s="488"/>
      <c r="KBL252" s="488"/>
      <c r="KBM252" s="488"/>
      <c r="KBN252" s="488"/>
      <c r="KBO252" s="488"/>
      <c r="KBP252" s="488"/>
      <c r="KBQ252" s="489"/>
      <c r="KBR252" s="490"/>
      <c r="KBS252" s="488"/>
      <c r="KBT252" s="488"/>
      <c r="KBU252" s="488"/>
      <c r="KBV252" s="488"/>
      <c r="KBW252" s="488"/>
      <c r="KBX252" s="488"/>
      <c r="KBY252" s="489"/>
      <c r="KBZ252" s="490"/>
      <c r="KCA252" s="488"/>
      <c r="KCB252" s="488"/>
      <c r="KCC252" s="488"/>
      <c r="KCD252" s="488"/>
      <c r="KCE252" s="488"/>
      <c r="KCF252" s="488"/>
      <c r="KCG252" s="489"/>
      <c r="KCH252" s="490"/>
      <c r="KCI252" s="488"/>
      <c r="KCJ252" s="488"/>
      <c r="KCK252" s="488"/>
      <c r="KCL252" s="488"/>
      <c r="KCM252" s="488"/>
      <c r="KCN252" s="488"/>
      <c r="KCO252" s="489"/>
      <c r="KCP252" s="490"/>
      <c r="KCQ252" s="488"/>
      <c r="KCR252" s="488"/>
      <c r="KCS252" s="488"/>
      <c r="KCT252" s="488"/>
      <c r="KCU252" s="488"/>
      <c r="KCV252" s="488"/>
      <c r="KCW252" s="489"/>
      <c r="KCX252" s="490"/>
      <c r="KCY252" s="488"/>
      <c r="KCZ252" s="488"/>
      <c r="KDA252" s="488"/>
      <c r="KDB252" s="488"/>
      <c r="KDC252" s="488"/>
      <c r="KDD252" s="488"/>
      <c r="KDE252" s="489"/>
      <c r="KDF252" s="490"/>
      <c r="KDG252" s="488"/>
      <c r="KDH252" s="488"/>
      <c r="KDI252" s="488"/>
      <c r="KDJ252" s="488"/>
      <c r="KDK252" s="488"/>
      <c r="KDL252" s="488"/>
      <c r="KDM252" s="489"/>
      <c r="KDN252" s="490"/>
      <c r="KDO252" s="488"/>
      <c r="KDP252" s="488"/>
      <c r="KDQ252" s="488"/>
      <c r="KDR252" s="488"/>
      <c r="KDS252" s="488"/>
      <c r="KDT252" s="488"/>
      <c r="KDU252" s="489"/>
      <c r="KDV252" s="490"/>
      <c r="KDW252" s="488"/>
      <c r="KDX252" s="488"/>
      <c r="KDY252" s="488"/>
      <c r="KDZ252" s="488"/>
      <c r="KEA252" s="488"/>
      <c r="KEB252" s="488"/>
      <c r="KEC252" s="489"/>
      <c r="KED252" s="490"/>
      <c r="KEE252" s="488"/>
      <c r="KEF252" s="488"/>
      <c r="KEG252" s="488"/>
      <c r="KEH252" s="488"/>
      <c r="KEI252" s="488"/>
      <c r="KEJ252" s="488"/>
      <c r="KEK252" s="489"/>
      <c r="KEL252" s="490"/>
      <c r="KEM252" s="488"/>
      <c r="KEN252" s="488"/>
      <c r="KEO252" s="488"/>
      <c r="KEP252" s="488"/>
      <c r="KEQ252" s="488"/>
      <c r="KER252" s="488"/>
      <c r="KES252" s="489"/>
      <c r="KET252" s="490"/>
      <c r="KEU252" s="488"/>
      <c r="KEV252" s="488"/>
      <c r="KEW252" s="488"/>
      <c r="KEX252" s="488"/>
      <c r="KEY252" s="488"/>
      <c r="KEZ252" s="488"/>
      <c r="KFA252" s="489"/>
      <c r="KFB252" s="490"/>
      <c r="KFC252" s="488"/>
      <c r="KFD252" s="488"/>
      <c r="KFE252" s="488"/>
      <c r="KFF252" s="488"/>
      <c r="KFG252" s="488"/>
      <c r="KFH252" s="488"/>
      <c r="KFI252" s="489"/>
      <c r="KFJ252" s="490"/>
      <c r="KFK252" s="488"/>
      <c r="KFL252" s="488"/>
      <c r="KFM252" s="488"/>
      <c r="KFN252" s="488"/>
      <c r="KFO252" s="488"/>
      <c r="KFP252" s="488"/>
      <c r="KFQ252" s="489"/>
      <c r="KFR252" s="490"/>
      <c r="KFS252" s="488"/>
      <c r="KFT252" s="488"/>
      <c r="KFU252" s="488"/>
      <c r="KFV252" s="488"/>
      <c r="KFW252" s="488"/>
      <c r="KFX252" s="488"/>
      <c r="KFY252" s="489"/>
      <c r="KFZ252" s="490"/>
      <c r="KGA252" s="488"/>
      <c r="KGB252" s="488"/>
      <c r="KGC252" s="488"/>
      <c r="KGD252" s="488"/>
      <c r="KGE252" s="488"/>
      <c r="KGF252" s="488"/>
      <c r="KGG252" s="489"/>
      <c r="KGH252" s="490"/>
      <c r="KGI252" s="488"/>
      <c r="KGJ252" s="488"/>
      <c r="KGK252" s="488"/>
      <c r="KGL252" s="488"/>
      <c r="KGM252" s="488"/>
      <c r="KGN252" s="488"/>
      <c r="KGO252" s="489"/>
      <c r="KGP252" s="490"/>
      <c r="KGQ252" s="488"/>
      <c r="KGR252" s="488"/>
      <c r="KGS252" s="488"/>
      <c r="KGT252" s="488"/>
      <c r="KGU252" s="488"/>
      <c r="KGV252" s="488"/>
      <c r="KGW252" s="489"/>
      <c r="KGX252" s="490"/>
      <c r="KGY252" s="488"/>
      <c r="KGZ252" s="488"/>
      <c r="KHA252" s="488"/>
      <c r="KHB252" s="488"/>
      <c r="KHC252" s="488"/>
      <c r="KHD252" s="488"/>
      <c r="KHE252" s="489"/>
      <c r="KHF252" s="490"/>
      <c r="KHG252" s="488"/>
      <c r="KHH252" s="488"/>
      <c r="KHI252" s="488"/>
      <c r="KHJ252" s="488"/>
      <c r="KHK252" s="488"/>
      <c r="KHL252" s="488"/>
      <c r="KHM252" s="489"/>
      <c r="KHN252" s="490"/>
      <c r="KHO252" s="488"/>
      <c r="KHP252" s="488"/>
      <c r="KHQ252" s="488"/>
      <c r="KHR252" s="488"/>
      <c r="KHS252" s="488"/>
      <c r="KHT252" s="488"/>
      <c r="KHU252" s="489"/>
      <c r="KHV252" s="490"/>
      <c r="KHW252" s="488"/>
      <c r="KHX252" s="488"/>
      <c r="KHY252" s="488"/>
      <c r="KHZ252" s="488"/>
      <c r="KIA252" s="488"/>
      <c r="KIB252" s="488"/>
      <c r="KIC252" s="489"/>
      <c r="KID252" s="490"/>
      <c r="KIE252" s="488"/>
      <c r="KIF252" s="488"/>
      <c r="KIG252" s="488"/>
      <c r="KIH252" s="488"/>
      <c r="KII252" s="488"/>
      <c r="KIJ252" s="488"/>
      <c r="KIK252" s="489"/>
      <c r="KIL252" s="490"/>
      <c r="KIM252" s="488"/>
      <c r="KIN252" s="488"/>
      <c r="KIO252" s="488"/>
      <c r="KIP252" s="488"/>
      <c r="KIQ252" s="488"/>
      <c r="KIR252" s="488"/>
      <c r="KIS252" s="489"/>
      <c r="KIT252" s="490"/>
      <c r="KIU252" s="488"/>
      <c r="KIV252" s="488"/>
      <c r="KIW252" s="488"/>
      <c r="KIX252" s="488"/>
      <c r="KIY252" s="488"/>
      <c r="KIZ252" s="488"/>
      <c r="KJA252" s="489"/>
      <c r="KJB252" s="490"/>
      <c r="KJC252" s="488"/>
      <c r="KJD252" s="488"/>
      <c r="KJE252" s="488"/>
      <c r="KJF252" s="488"/>
      <c r="KJG252" s="488"/>
      <c r="KJH252" s="488"/>
      <c r="KJI252" s="489"/>
      <c r="KJJ252" s="490"/>
      <c r="KJK252" s="488"/>
      <c r="KJL252" s="488"/>
      <c r="KJM252" s="488"/>
      <c r="KJN252" s="488"/>
      <c r="KJO252" s="488"/>
      <c r="KJP252" s="488"/>
      <c r="KJQ252" s="489"/>
      <c r="KJR252" s="490"/>
      <c r="KJS252" s="488"/>
      <c r="KJT252" s="488"/>
      <c r="KJU252" s="488"/>
      <c r="KJV252" s="488"/>
      <c r="KJW252" s="488"/>
      <c r="KJX252" s="488"/>
      <c r="KJY252" s="489"/>
      <c r="KJZ252" s="490"/>
      <c r="KKA252" s="488"/>
      <c r="KKB252" s="488"/>
      <c r="KKC252" s="488"/>
      <c r="KKD252" s="488"/>
      <c r="KKE252" s="488"/>
      <c r="KKF252" s="488"/>
      <c r="KKG252" s="489"/>
      <c r="KKH252" s="490"/>
      <c r="KKI252" s="488"/>
      <c r="KKJ252" s="488"/>
      <c r="KKK252" s="488"/>
      <c r="KKL252" s="488"/>
      <c r="KKM252" s="488"/>
      <c r="KKN252" s="488"/>
      <c r="KKO252" s="489"/>
      <c r="KKP252" s="490"/>
      <c r="KKQ252" s="488"/>
      <c r="KKR252" s="488"/>
      <c r="KKS252" s="488"/>
      <c r="KKT252" s="488"/>
      <c r="KKU252" s="488"/>
      <c r="KKV252" s="488"/>
      <c r="KKW252" s="489"/>
      <c r="KKX252" s="490"/>
      <c r="KKY252" s="488"/>
      <c r="KKZ252" s="488"/>
      <c r="KLA252" s="488"/>
      <c r="KLB252" s="488"/>
      <c r="KLC252" s="488"/>
      <c r="KLD252" s="488"/>
      <c r="KLE252" s="489"/>
      <c r="KLF252" s="490"/>
      <c r="KLG252" s="488"/>
      <c r="KLH252" s="488"/>
      <c r="KLI252" s="488"/>
      <c r="KLJ252" s="488"/>
      <c r="KLK252" s="488"/>
      <c r="KLL252" s="488"/>
      <c r="KLM252" s="489"/>
      <c r="KLN252" s="490"/>
      <c r="KLO252" s="488"/>
      <c r="KLP252" s="488"/>
      <c r="KLQ252" s="488"/>
      <c r="KLR252" s="488"/>
      <c r="KLS252" s="488"/>
      <c r="KLT252" s="488"/>
      <c r="KLU252" s="489"/>
      <c r="KLV252" s="490"/>
      <c r="KLW252" s="488"/>
      <c r="KLX252" s="488"/>
      <c r="KLY252" s="488"/>
      <c r="KLZ252" s="488"/>
      <c r="KMA252" s="488"/>
      <c r="KMB252" s="488"/>
      <c r="KMC252" s="489"/>
      <c r="KMD252" s="490"/>
      <c r="KME252" s="488"/>
      <c r="KMF252" s="488"/>
      <c r="KMG252" s="488"/>
      <c r="KMH252" s="488"/>
      <c r="KMI252" s="488"/>
      <c r="KMJ252" s="488"/>
      <c r="KMK252" s="489"/>
      <c r="KML252" s="490"/>
      <c r="KMM252" s="488"/>
      <c r="KMN252" s="488"/>
      <c r="KMO252" s="488"/>
      <c r="KMP252" s="488"/>
      <c r="KMQ252" s="488"/>
      <c r="KMR252" s="488"/>
      <c r="KMS252" s="489"/>
      <c r="KMT252" s="490"/>
      <c r="KMU252" s="488"/>
      <c r="KMV252" s="488"/>
      <c r="KMW252" s="488"/>
      <c r="KMX252" s="488"/>
      <c r="KMY252" s="488"/>
      <c r="KMZ252" s="488"/>
      <c r="KNA252" s="489"/>
      <c r="KNB252" s="490"/>
      <c r="KNC252" s="488"/>
      <c r="KND252" s="488"/>
      <c r="KNE252" s="488"/>
      <c r="KNF252" s="488"/>
      <c r="KNG252" s="488"/>
      <c r="KNH252" s="488"/>
      <c r="KNI252" s="489"/>
      <c r="KNJ252" s="490"/>
      <c r="KNK252" s="488"/>
      <c r="KNL252" s="488"/>
      <c r="KNM252" s="488"/>
      <c r="KNN252" s="488"/>
      <c r="KNO252" s="488"/>
      <c r="KNP252" s="488"/>
      <c r="KNQ252" s="489"/>
      <c r="KNR252" s="490"/>
      <c r="KNS252" s="488"/>
      <c r="KNT252" s="488"/>
      <c r="KNU252" s="488"/>
      <c r="KNV252" s="488"/>
      <c r="KNW252" s="488"/>
      <c r="KNX252" s="488"/>
      <c r="KNY252" s="489"/>
      <c r="KNZ252" s="490"/>
      <c r="KOA252" s="488"/>
      <c r="KOB252" s="488"/>
      <c r="KOC252" s="488"/>
      <c r="KOD252" s="488"/>
      <c r="KOE252" s="488"/>
      <c r="KOF252" s="488"/>
      <c r="KOG252" s="489"/>
      <c r="KOH252" s="490"/>
      <c r="KOI252" s="488"/>
      <c r="KOJ252" s="488"/>
      <c r="KOK252" s="488"/>
      <c r="KOL252" s="488"/>
      <c r="KOM252" s="488"/>
      <c r="KON252" s="488"/>
      <c r="KOO252" s="489"/>
      <c r="KOP252" s="490"/>
      <c r="KOQ252" s="488"/>
      <c r="KOR252" s="488"/>
      <c r="KOS252" s="488"/>
      <c r="KOT252" s="488"/>
      <c r="KOU252" s="488"/>
      <c r="KOV252" s="488"/>
      <c r="KOW252" s="489"/>
      <c r="KOX252" s="490"/>
      <c r="KOY252" s="488"/>
      <c r="KOZ252" s="488"/>
      <c r="KPA252" s="488"/>
      <c r="KPB252" s="488"/>
      <c r="KPC252" s="488"/>
      <c r="KPD252" s="488"/>
      <c r="KPE252" s="489"/>
      <c r="KPF252" s="490"/>
      <c r="KPG252" s="488"/>
      <c r="KPH252" s="488"/>
      <c r="KPI252" s="488"/>
      <c r="KPJ252" s="488"/>
      <c r="KPK252" s="488"/>
      <c r="KPL252" s="488"/>
      <c r="KPM252" s="489"/>
      <c r="KPN252" s="490"/>
      <c r="KPO252" s="488"/>
      <c r="KPP252" s="488"/>
      <c r="KPQ252" s="488"/>
      <c r="KPR252" s="488"/>
      <c r="KPS252" s="488"/>
      <c r="KPT252" s="488"/>
      <c r="KPU252" s="489"/>
      <c r="KPV252" s="490"/>
      <c r="KPW252" s="488"/>
      <c r="KPX252" s="488"/>
      <c r="KPY252" s="488"/>
      <c r="KPZ252" s="488"/>
      <c r="KQA252" s="488"/>
      <c r="KQB252" s="488"/>
      <c r="KQC252" s="489"/>
      <c r="KQD252" s="490"/>
      <c r="KQE252" s="488"/>
      <c r="KQF252" s="488"/>
      <c r="KQG252" s="488"/>
      <c r="KQH252" s="488"/>
      <c r="KQI252" s="488"/>
      <c r="KQJ252" s="488"/>
      <c r="KQK252" s="489"/>
      <c r="KQL252" s="490"/>
      <c r="KQM252" s="488"/>
      <c r="KQN252" s="488"/>
      <c r="KQO252" s="488"/>
      <c r="KQP252" s="488"/>
      <c r="KQQ252" s="488"/>
      <c r="KQR252" s="488"/>
      <c r="KQS252" s="489"/>
      <c r="KQT252" s="490"/>
      <c r="KQU252" s="488"/>
      <c r="KQV252" s="488"/>
      <c r="KQW252" s="488"/>
      <c r="KQX252" s="488"/>
      <c r="KQY252" s="488"/>
      <c r="KQZ252" s="488"/>
      <c r="KRA252" s="489"/>
      <c r="KRB252" s="490"/>
      <c r="KRC252" s="488"/>
      <c r="KRD252" s="488"/>
      <c r="KRE252" s="488"/>
      <c r="KRF252" s="488"/>
      <c r="KRG252" s="488"/>
      <c r="KRH252" s="488"/>
      <c r="KRI252" s="489"/>
      <c r="KRJ252" s="490"/>
      <c r="KRK252" s="488"/>
      <c r="KRL252" s="488"/>
      <c r="KRM252" s="488"/>
      <c r="KRN252" s="488"/>
      <c r="KRO252" s="488"/>
      <c r="KRP252" s="488"/>
      <c r="KRQ252" s="489"/>
      <c r="KRR252" s="490"/>
      <c r="KRS252" s="488"/>
      <c r="KRT252" s="488"/>
      <c r="KRU252" s="488"/>
      <c r="KRV252" s="488"/>
      <c r="KRW252" s="488"/>
      <c r="KRX252" s="488"/>
      <c r="KRY252" s="489"/>
      <c r="KRZ252" s="490"/>
      <c r="KSA252" s="488"/>
      <c r="KSB252" s="488"/>
      <c r="KSC252" s="488"/>
      <c r="KSD252" s="488"/>
      <c r="KSE252" s="488"/>
      <c r="KSF252" s="488"/>
      <c r="KSG252" s="489"/>
      <c r="KSH252" s="490"/>
      <c r="KSI252" s="488"/>
      <c r="KSJ252" s="488"/>
      <c r="KSK252" s="488"/>
      <c r="KSL252" s="488"/>
      <c r="KSM252" s="488"/>
      <c r="KSN252" s="488"/>
      <c r="KSO252" s="489"/>
      <c r="KSP252" s="490"/>
      <c r="KSQ252" s="488"/>
      <c r="KSR252" s="488"/>
      <c r="KSS252" s="488"/>
      <c r="KST252" s="488"/>
      <c r="KSU252" s="488"/>
      <c r="KSV252" s="488"/>
      <c r="KSW252" s="489"/>
      <c r="KSX252" s="490"/>
      <c r="KSY252" s="488"/>
      <c r="KSZ252" s="488"/>
      <c r="KTA252" s="488"/>
      <c r="KTB252" s="488"/>
      <c r="KTC252" s="488"/>
      <c r="KTD252" s="488"/>
      <c r="KTE252" s="489"/>
      <c r="KTF252" s="490"/>
      <c r="KTG252" s="488"/>
      <c r="KTH252" s="488"/>
      <c r="KTI252" s="488"/>
      <c r="KTJ252" s="488"/>
      <c r="KTK252" s="488"/>
      <c r="KTL252" s="488"/>
      <c r="KTM252" s="489"/>
      <c r="KTN252" s="490"/>
      <c r="KTO252" s="488"/>
      <c r="KTP252" s="488"/>
      <c r="KTQ252" s="488"/>
      <c r="KTR252" s="488"/>
      <c r="KTS252" s="488"/>
      <c r="KTT252" s="488"/>
      <c r="KTU252" s="489"/>
      <c r="KTV252" s="490"/>
      <c r="KTW252" s="488"/>
      <c r="KTX252" s="488"/>
      <c r="KTY252" s="488"/>
      <c r="KTZ252" s="488"/>
      <c r="KUA252" s="488"/>
      <c r="KUB252" s="488"/>
      <c r="KUC252" s="489"/>
      <c r="KUD252" s="490"/>
      <c r="KUE252" s="488"/>
      <c r="KUF252" s="488"/>
      <c r="KUG252" s="488"/>
      <c r="KUH252" s="488"/>
      <c r="KUI252" s="488"/>
      <c r="KUJ252" s="488"/>
      <c r="KUK252" s="489"/>
      <c r="KUL252" s="490"/>
      <c r="KUM252" s="488"/>
      <c r="KUN252" s="488"/>
      <c r="KUO252" s="488"/>
      <c r="KUP252" s="488"/>
      <c r="KUQ252" s="488"/>
      <c r="KUR252" s="488"/>
      <c r="KUS252" s="489"/>
      <c r="KUT252" s="490"/>
      <c r="KUU252" s="488"/>
      <c r="KUV252" s="488"/>
      <c r="KUW252" s="488"/>
      <c r="KUX252" s="488"/>
      <c r="KUY252" s="488"/>
      <c r="KUZ252" s="488"/>
      <c r="KVA252" s="489"/>
      <c r="KVB252" s="490"/>
      <c r="KVC252" s="488"/>
      <c r="KVD252" s="488"/>
      <c r="KVE252" s="488"/>
      <c r="KVF252" s="488"/>
      <c r="KVG252" s="488"/>
      <c r="KVH252" s="488"/>
      <c r="KVI252" s="489"/>
      <c r="KVJ252" s="490"/>
      <c r="KVK252" s="488"/>
      <c r="KVL252" s="488"/>
      <c r="KVM252" s="488"/>
      <c r="KVN252" s="488"/>
      <c r="KVO252" s="488"/>
      <c r="KVP252" s="488"/>
      <c r="KVQ252" s="489"/>
      <c r="KVR252" s="490"/>
      <c r="KVS252" s="488"/>
      <c r="KVT252" s="488"/>
      <c r="KVU252" s="488"/>
      <c r="KVV252" s="488"/>
      <c r="KVW252" s="488"/>
      <c r="KVX252" s="488"/>
      <c r="KVY252" s="489"/>
      <c r="KVZ252" s="490"/>
      <c r="KWA252" s="488"/>
      <c r="KWB252" s="488"/>
      <c r="KWC252" s="488"/>
      <c r="KWD252" s="488"/>
      <c r="KWE252" s="488"/>
      <c r="KWF252" s="488"/>
      <c r="KWG252" s="489"/>
      <c r="KWH252" s="490"/>
      <c r="KWI252" s="488"/>
      <c r="KWJ252" s="488"/>
      <c r="KWK252" s="488"/>
      <c r="KWL252" s="488"/>
      <c r="KWM252" s="488"/>
      <c r="KWN252" s="488"/>
      <c r="KWO252" s="489"/>
      <c r="KWP252" s="490"/>
      <c r="KWQ252" s="488"/>
      <c r="KWR252" s="488"/>
      <c r="KWS252" s="488"/>
      <c r="KWT252" s="488"/>
      <c r="KWU252" s="488"/>
      <c r="KWV252" s="488"/>
      <c r="KWW252" s="489"/>
      <c r="KWX252" s="490"/>
      <c r="KWY252" s="488"/>
      <c r="KWZ252" s="488"/>
      <c r="KXA252" s="488"/>
      <c r="KXB252" s="488"/>
      <c r="KXC252" s="488"/>
      <c r="KXD252" s="488"/>
      <c r="KXE252" s="489"/>
      <c r="KXF252" s="490"/>
      <c r="KXG252" s="488"/>
      <c r="KXH252" s="488"/>
      <c r="KXI252" s="488"/>
      <c r="KXJ252" s="488"/>
      <c r="KXK252" s="488"/>
      <c r="KXL252" s="488"/>
      <c r="KXM252" s="489"/>
      <c r="KXN252" s="490"/>
      <c r="KXO252" s="488"/>
      <c r="KXP252" s="488"/>
      <c r="KXQ252" s="488"/>
      <c r="KXR252" s="488"/>
      <c r="KXS252" s="488"/>
      <c r="KXT252" s="488"/>
      <c r="KXU252" s="489"/>
      <c r="KXV252" s="490"/>
      <c r="KXW252" s="488"/>
      <c r="KXX252" s="488"/>
      <c r="KXY252" s="488"/>
      <c r="KXZ252" s="488"/>
      <c r="KYA252" s="488"/>
      <c r="KYB252" s="488"/>
      <c r="KYC252" s="489"/>
      <c r="KYD252" s="490"/>
      <c r="KYE252" s="488"/>
      <c r="KYF252" s="488"/>
      <c r="KYG252" s="488"/>
      <c r="KYH252" s="488"/>
      <c r="KYI252" s="488"/>
      <c r="KYJ252" s="488"/>
      <c r="KYK252" s="489"/>
      <c r="KYL252" s="490"/>
      <c r="KYM252" s="488"/>
      <c r="KYN252" s="488"/>
      <c r="KYO252" s="488"/>
      <c r="KYP252" s="488"/>
      <c r="KYQ252" s="488"/>
      <c r="KYR252" s="488"/>
      <c r="KYS252" s="489"/>
      <c r="KYT252" s="490"/>
      <c r="KYU252" s="488"/>
      <c r="KYV252" s="488"/>
      <c r="KYW252" s="488"/>
      <c r="KYX252" s="488"/>
      <c r="KYY252" s="488"/>
      <c r="KYZ252" s="488"/>
      <c r="KZA252" s="489"/>
      <c r="KZB252" s="490"/>
      <c r="KZC252" s="488"/>
      <c r="KZD252" s="488"/>
      <c r="KZE252" s="488"/>
      <c r="KZF252" s="488"/>
      <c r="KZG252" s="488"/>
      <c r="KZH252" s="488"/>
      <c r="KZI252" s="489"/>
      <c r="KZJ252" s="490"/>
      <c r="KZK252" s="488"/>
      <c r="KZL252" s="488"/>
      <c r="KZM252" s="488"/>
      <c r="KZN252" s="488"/>
      <c r="KZO252" s="488"/>
      <c r="KZP252" s="488"/>
      <c r="KZQ252" s="489"/>
      <c r="KZR252" s="490"/>
      <c r="KZS252" s="488"/>
      <c r="KZT252" s="488"/>
      <c r="KZU252" s="488"/>
      <c r="KZV252" s="488"/>
      <c r="KZW252" s="488"/>
      <c r="KZX252" s="488"/>
      <c r="KZY252" s="489"/>
      <c r="KZZ252" s="490"/>
      <c r="LAA252" s="488"/>
      <c r="LAB252" s="488"/>
      <c r="LAC252" s="488"/>
      <c r="LAD252" s="488"/>
      <c r="LAE252" s="488"/>
      <c r="LAF252" s="488"/>
      <c r="LAG252" s="489"/>
      <c r="LAH252" s="490"/>
      <c r="LAI252" s="488"/>
      <c r="LAJ252" s="488"/>
      <c r="LAK252" s="488"/>
      <c r="LAL252" s="488"/>
      <c r="LAM252" s="488"/>
      <c r="LAN252" s="488"/>
      <c r="LAO252" s="489"/>
      <c r="LAP252" s="490"/>
      <c r="LAQ252" s="488"/>
      <c r="LAR252" s="488"/>
      <c r="LAS252" s="488"/>
      <c r="LAT252" s="488"/>
      <c r="LAU252" s="488"/>
      <c r="LAV252" s="488"/>
      <c r="LAW252" s="489"/>
      <c r="LAX252" s="490"/>
      <c r="LAY252" s="488"/>
      <c r="LAZ252" s="488"/>
      <c r="LBA252" s="488"/>
      <c r="LBB252" s="488"/>
      <c r="LBC252" s="488"/>
      <c r="LBD252" s="488"/>
      <c r="LBE252" s="489"/>
      <c r="LBF252" s="490"/>
      <c r="LBG252" s="488"/>
      <c r="LBH252" s="488"/>
      <c r="LBI252" s="488"/>
      <c r="LBJ252" s="488"/>
      <c r="LBK252" s="488"/>
      <c r="LBL252" s="488"/>
      <c r="LBM252" s="489"/>
      <c r="LBN252" s="490"/>
      <c r="LBO252" s="488"/>
      <c r="LBP252" s="488"/>
      <c r="LBQ252" s="488"/>
      <c r="LBR252" s="488"/>
      <c r="LBS252" s="488"/>
      <c r="LBT252" s="488"/>
      <c r="LBU252" s="489"/>
      <c r="LBV252" s="490"/>
      <c r="LBW252" s="488"/>
      <c r="LBX252" s="488"/>
      <c r="LBY252" s="488"/>
      <c r="LBZ252" s="488"/>
      <c r="LCA252" s="488"/>
      <c r="LCB252" s="488"/>
      <c r="LCC252" s="489"/>
      <c r="LCD252" s="490"/>
      <c r="LCE252" s="488"/>
      <c r="LCF252" s="488"/>
      <c r="LCG252" s="488"/>
      <c r="LCH252" s="488"/>
      <c r="LCI252" s="488"/>
      <c r="LCJ252" s="488"/>
      <c r="LCK252" s="489"/>
      <c r="LCL252" s="490"/>
      <c r="LCM252" s="488"/>
      <c r="LCN252" s="488"/>
      <c r="LCO252" s="488"/>
      <c r="LCP252" s="488"/>
      <c r="LCQ252" s="488"/>
      <c r="LCR252" s="488"/>
      <c r="LCS252" s="489"/>
      <c r="LCT252" s="490"/>
      <c r="LCU252" s="488"/>
      <c r="LCV252" s="488"/>
      <c r="LCW252" s="488"/>
      <c r="LCX252" s="488"/>
      <c r="LCY252" s="488"/>
      <c r="LCZ252" s="488"/>
      <c r="LDA252" s="489"/>
      <c r="LDB252" s="490"/>
      <c r="LDC252" s="488"/>
      <c r="LDD252" s="488"/>
      <c r="LDE252" s="488"/>
      <c r="LDF252" s="488"/>
      <c r="LDG252" s="488"/>
      <c r="LDH252" s="488"/>
      <c r="LDI252" s="489"/>
      <c r="LDJ252" s="490"/>
      <c r="LDK252" s="488"/>
      <c r="LDL252" s="488"/>
      <c r="LDM252" s="488"/>
      <c r="LDN252" s="488"/>
      <c r="LDO252" s="488"/>
      <c r="LDP252" s="488"/>
      <c r="LDQ252" s="489"/>
      <c r="LDR252" s="490"/>
      <c r="LDS252" s="488"/>
      <c r="LDT252" s="488"/>
      <c r="LDU252" s="488"/>
      <c r="LDV252" s="488"/>
      <c r="LDW252" s="488"/>
      <c r="LDX252" s="488"/>
      <c r="LDY252" s="489"/>
      <c r="LDZ252" s="490"/>
      <c r="LEA252" s="488"/>
      <c r="LEB252" s="488"/>
      <c r="LEC252" s="488"/>
      <c r="LED252" s="488"/>
      <c r="LEE252" s="488"/>
      <c r="LEF252" s="488"/>
      <c r="LEG252" s="489"/>
      <c r="LEH252" s="490"/>
      <c r="LEI252" s="488"/>
      <c r="LEJ252" s="488"/>
      <c r="LEK252" s="488"/>
      <c r="LEL252" s="488"/>
      <c r="LEM252" s="488"/>
      <c r="LEN252" s="488"/>
      <c r="LEO252" s="489"/>
      <c r="LEP252" s="490"/>
      <c r="LEQ252" s="488"/>
      <c r="LER252" s="488"/>
      <c r="LES252" s="488"/>
      <c r="LET252" s="488"/>
      <c r="LEU252" s="488"/>
      <c r="LEV252" s="488"/>
      <c r="LEW252" s="489"/>
      <c r="LEX252" s="490"/>
      <c r="LEY252" s="488"/>
      <c r="LEZ252" s="488"/>
      <c r="LFA252" s="488"/>
      <c r="LFB252" s="488"/>
      <c r="LFC252" s="488"/>
      <c r="LFD252" s="488"/>
      <c r="LFE252" s="489"/>
      <c r="LFF252" s="490"/>
      <c r="LFG252" s="488"/>
      <c r="LFH252" s="488"/>
      <c r="LFI252" s="488"/>
      <c r="LFJ252" s="488"/>
      <c r="LFK252" s="488"/>
      <c r="LFL252" s="488"/>
      <c r="LFM252" s="489"/>
      <c r="LFN252" s="490"/>
      <c r="LFO252" s="488"/>
      <c r="LFP252" s="488"/>
      <c r="LFQ252" s="488"/>
      <c r="LFR252" s="488"/>
      <c r="LFS252" s="488"/>
      <c r="LFT252" s="488"/>
      <c r="LFU252" s="489"/>
      <c r="LFV252" s="490"/>
      <c r="LFW252" s="488"/>
      <c r="LFX252" s="488"/>
      <c r="LFY252" s="488"/>
      <c r="LFZ252" s="488"/>
      <c r="LGA252" s="488"/>
      <c r="LGB252" s="488"/>
      <c r="LGC252" s="489"/>
      <c r="LGD252" s="490"/>
      <c r="LGE252" s="488"/>
      <c r="LGF252" s="488"/>
      <c r="LGG252" s="488"/>
      <c r="LGH252" s="488"/>
      <c r="LGI252" s="488"/>
      <c r="LGJ252" s="488"/>
      <c r="LGK252" s="489"/>
      <c r="LGL252" s="490"/>
      <c r="LGM252" s="488"/>
      <c r="LGN252" s="488"/>
      <c r="LGO252" s="488"/>
      <c r="LGP252" s="488"/>
      <c r="LGQ252" s="488"/>
      <c r="LGR252" s="488"/>
      <c r="LGS252" s="489"/>
      <c r="LGT252" s="490"/>
      <c r="LGU252" s="488"/>
      <c r="LGV252" s="488"/>
      <c r="LGW252" s="488"/>
      <c r="LGX252" s="488"/>
      <c r="LGY252" s="488"/>
      <c r="LGZ252" s="488"/>
      <c r="LHA252" s="489"/>
      <c r="LHB252" s="490"/>
      <c r="LHC252" s="488"/>
      <c r="LHD252" s="488"/>
      <c r="LHE252" s="488"/>
      <c r="LHF252" s="488"/>
      <c r="LHG252" s="488"/>
      <c r="LHH252" s="488"/>
      <c r="LHI252" s="489"/>
      <c r="LHJ252" s="490"/>
      <c r="LHK252" s="488"/>
      <c r="LHL252" s="488"/>
      <c r="LHM252" s="488"/>
      <c r="LHN252" s="488"/>
      <c r="LHO252" s="488"/>
      <c r="LHP252" s="488"/>
      <c r="LHQ252" s="489"/>
      <c r="LHR252" s="490"/>
      <c r="LHS252" s="488"/>
      <c r="LHT252" s="488"/>
      <c r="LHU252" s="488"/>
      <c r="LHV252" s="488"/>
      <c r="LHW252" s="488"/>
      <c r="LHX252" s="488"/>
      <c r="LHY252" s="489"/>
      <c r="LHZ252" s="490"/>
      <c r="LIA252" s="488"/>
      <c r="LIB252" s="488"/>
      <c r="LIC252" s="488"/>
      <c r="LID252" s="488"/>
      <c r="LIE252" s="488"/>
      <c r="LIF252" s="488"/>
      <c r="LIG252" s="489"/>
      <c r="LIH252" s="490"/>
      <c r="LII252" s="488"/>
      <c r="LIJ252" s="488"/>
      <c r="LIK252" s="488"/>
      <c r="LIL252" s="488"/>
      <c r="LIM252" s="488"/>
      <c r="LIN252" s="488"/>
      <c r="LIO252" s="489"/>
      <c r="LIP252" s="490"/>
      <c r="LIQ252" s="488"/>
      <c r="LIR252" s="488"/>
      <c r="LIS252" s="488"/>
      <c r="LIT252" s="488"/>
      <c r="LIU252" s="488"/>
      <c r="LIV252" s="488"/>
      <c r="LIW252" s="489"/>
      <c r="LIX252" s="490"/>
      <c r="LIY252" s="488"/>
      <c r="LIZ252" s="488"/>
      <c r="LJA252" s="488"/>
      <c r="LJB252" s="488"/>
      <c r="LJC252" s="488"/>
      <c r="LJD252" s="488"/>
      <c r="LJE252" s="489"/>
      <c r="LJF252" s="490"/>
      <c r="LJG252" s="488"/>
      <c r="LJH252" s="488"/>
      <c r="LJI252" s="488"/>
      <c r="LJJ252" s="488"/>
      <c r="LJK252" s="488"/>
      <c r="LJL252" s="488"/>
      <c r="LJM252" s="489"/>
      <c r="LJN252" s="490"/>
      <c r="LJO252" s="488"/>
      <c r="LJP252" s="488"/>
      <c r="LJQ252" s="488"/>
      <c r="LJR252" s="488"/>
      <c r="LJS252" s="488"/>
      <c r="LJT252" s="488"/>
      <c r="LJU252" s="489"/>
      <c r="LJV252" s="490"/>
      <c r="LJW252" s="488"/>
      <c r="LJX252" s="488"/>
      <c r="LJY252" s="488"/>
      <c r="LJZ252" s="488"/>
      <c r="LKA252" s="488"/>
      <c r="LKB252" s="488"/>
      <c r="LKC252" s="489"/>
      <c r="LKD252" s="490"/>
      <c r="LKE252" s="488"/>
      <c r="LKF252" s="488"/>
      <c r="LKG252" s="488"/>
      <c r="LKH252" s="488"/>
      <c r="LKI252" s="488"/>
      <c r="LKJ252" s="488"/>
      <c r="LKK252" s="489"/>
      <c r="LKL252" s="490"/>
      <c r="LKM252" s="488"/>
      <c r="LKN252" s="488"/>
      <c r="LKO252" s="488"/>
      <c r="LKP252" s="488"/>
      <c r="LKQ252" s="488"/>
      <c r="LKR252" s="488"/>
      <c r="LKS252" s="489"/>
      <c r="LKT252" s="490"/>
      <c r="LKU252" s="488"/>
      <c r="LKV252" s="488"/>
      <c r="LKW252" s="488"/>
      <c r="LKX252" s="488"/>
      <c r="LKY252" s="488"/>
      <c r="LKZ252" s="488"/>
      <c r="LLA252" s="489"/>
      <c r="LLB252" s="490"/>
      <c r="LLC252" s="488"/>
      <c r="LLD252" s="488"/>
      <c r="LLE252" s="488"/>
      <c r="LLF252" s="488"/>
      <c r="LLG252" s="488"/>
      <c r="LLH252" s="488"/>
      <c r="LLI252" s="489"/>
      <c r="LLJ252" s="490"/>
      <c r="LLK252" s="488"/>
      <c r="LLL252" s="488"/>
      <c r="LLM252" s="488"/>
      <c r="LLN252" s="488"/>
      <c r="LLO252" s="488"/>
      <c r="LLP252" s="488"/>
      <c r="LLQ252" s="489"/>
      <c r="LLR252" s="490"/>
      <c r="LLS252" s="488"/>
      <c r="LLT252" s="488"/>
      <c r="LLU252" s="488"/>
      <c r="LLV252" s="488"/>
      <c r="LLW252" s="488"/>
      <c r="LLX252" s="488"/>
      <c r="LLY252" s="489"/>
      <c r="LLZ252" s="490"/>
      <c r="LMA252" s="488"/>
      <c r="LMB252" s="488"/>
      <c r="LMC252" s="488"/>
      <c r="LMD252" s="488"/>
      <c r="LME252" s="488"/>
      <c r="LMF252" s="488"/>
      <c r="LMG252" s="489"/>
      <c r="LMH252" s="490"/>
      <c r="LMI252" s="488"/>
      <c r="LMJ252" s="488"/>
      <c r="LMK252" s="488"/>
      <c r="LML252" s="488"/>
      <c r="LMM252" s="488"/>
      <c r="LMN252" s="488"/>
      <c r="LMO252" s="489"/>
      <c r="LMP252" s="490"/>
      <c r="LMQ252" s="488"/>
      <c r="LMR252" s="488"/>
      <c r="LMS252" s="488"/>
      <c r="LMT252" s="488"/>
      <c r="LMU252" s="488"/>
      <c r="LMV252" s="488"/>
      <c r="LMW252" s="489"/>
      <c r="LMX252" s="490"/>
      <c r="LMY252" s="488"/>
      <c r="LMZ252" s="488"/>
      <c r="LNA252" s="488"/>
      <c r="LNB252" s="488"/>
      <c r="LNC252" s="488"/>
      <c r="LND252" s="488"/>
      <c r="LNE252" s="489"/>
      <c r="LNF252" s="490"/>
      <c r="LNG252" s="488"/>
      <c r="LNH252" s="488"/>
      <c r="LNI252" s="488"/>
      <c r="LNJ252" s="488"/>
      <c r="LNK252" s="488"/>
      <c r="LNL252" s="488"/>
      <c r="LNM252" s="489"/>
      <c r="LNN252" s="490"/>
      <c r="LNO252" s="488"/>
      <c r="LNP252" s="488"/>
      <c r="LNQ252" s="488"/>
      <c r="LNR252" s="488"/>
      <c r="LNS252" s="488"/>
      <c r="LNT252" s="488"/>
      <c r="LNU252" s="489"/>
      <c r="LNV252" s="490"/>
      <c r="LNW252" s="488"/>
      <c r="LNX252" s="488"/>
      <c r="LNY252" s="488"/>
      <c r="LNZ252" s="488"/>
      <c r="LOA252" s="488"/>
      <c r="LOB252" s="488"/>
      <c r="LOC252" s="489"/>
      <c r="LOD252" s="490"/>
      <c r="LOE252" s="488"/>
      <c r="LOF252" s="488"/>
      <c r="LOG252" s="488"/>
      <c r="LOH252" s="488"/>
      <c r="LOI252" s="488"/>
      <c r="LOJ252" s="488"/>
      <c r="LOK252" s="489"/>
      <c r="LOL252" s="490"/>
      <c r="LOM252" s="488"/>
      <c r="LON252" s="488"/>
      <c r="LOO252" s="488"/>
      <c r="LOP252" s="488"/>
      <c r="LOQ252" s="488"/>
      <c r="LOR252" s="488"/>
      <c r="LOS252" s="489"/>
      <c r="LOT252" s="490"/>
      <c r="LOU252" s="488"/>
      <c r="LOV252" s="488"/>
      <c r="LOW252" s="488"/>
      <c r="LOX252" s="488"/>
      <c r="LOY252" s="488"/>
      <c r="LOZ252" s="488"/>
      <c r="LPA252" s="489"/>
      <c r="LPB252" s="490"/>
      <c r="LPC252" s="488"/>
      <c r="LPD252" s="488"/>
      <c r="LPE252" s="488"/>
      <c r="LPF252" s="488"/>
      <c r="LPG252" s="488"/>
      <c r="LPH252" s="488"/>
      <c r="LPI252" s="489"/>
      <c r="LPJ252" s="490"/>
      <c r="LPK252" s="488"/>
      <c r="LPL252" s="488"/>
      <c r="LPM252" s="488"/>
      <c r="LPN252" s="488"/>
      <c r="LPO252" s="488"/>
      <c r="LPP252" s="488"/>
      <c r="LPQ252" s="489"/>
      <c r="LPR252" s="490"/>
      <c r="LPS252" s="488"/>
      <c r="LPT252" s="488"/>
      <c r="LPU252" s="488"/>
      <c r="LPV252" s="488"/>
      <c r="LPW252" s="488"/>
      <c r="LPX252" s="488"/>
      <c r="LPY252" s="489"/>
      <c r="LPZ252" s="490"/>
      <c r="LQA252" s="488"/>
      <c r="LQB252" s="488"/>
      <c r="LQC252" s="488"/>
      <c r="LQD252" s="488"/>
      <c r="LQE252" s="488"/>
      <c r="LQF252" s="488"/>
      <c r="LQG252" s="489"/>
      <c r="LQH252" s="490"/>
      <c r="LQI252" s="488"/>
      <c r="LQJ252" s="488"/>
      <c r="LQK252" s="488"/>
      <c r="LQL252" s="488"/>
      <c r="LQM252" s="488"/>
      <c r="LQN252" s="488"/>
      <c r="LQO252" s="489"/>
      <c r="LQP252" s="490"/>
      <c r="LQQ252" s="488"/>
      <c r="LQR252" s="488"/>
      <c r="LQS252" s="488"/>
      <c r="LQT252" s="488"/>
      <c r="LQU252" s="488"/>
      <c r="LQV252" s="488"/>
      <c r="LQW252" s="489"/>
      <c r="LQX252" s="490"/>
      <c r="LQY252" s="488"/>
      <c r="LQZ252" s="488"/>
      <c r="LRA252" s="488"/>
      <c r="LRB252" s="488"/>
      <c r="LRC252" s="488"/>
      <c r="LRD252" s="488"/>
      <c r="LRE252" s="489"/>
      <c r="LRF252" s="490"/>
      <c r="LRG252" s="488"/>
      <c r="LRH252" s="488"/>
      <c r="LRI252" s="488"/>
      <c r="LRJ252" s="488"/>
      <c r="LRK252" s="488"/>
      <c r="LRL252" s="488"/>
      <c r="LRM252" s="489"/>
      <c r="LRN252" s="490"/>
      <c r="LRO252" s="488"/>
      <c r="LRP252" s="488"/>
      <c r="LRQ252" s="488"/>
      <c r="LRR252" s="488"/>
      <c r="LRS252" s="488"/>
      <c r="LRT252" s="488"/>
      <c r="LRU252" s="489"/>
      <c r="LRV252" s="490"/>
      <c r="LRW252" s="488"/>
      <c r="LRX252" s="488"/>
      <c r="LRY252" s="488"/>
      <c r="LRZ252" s="488"/>
      <c r="LSA252" s="488"/>
      <c r="LSB252" s="488"/>
      <c r="LSC252" s="489"/>
      <c r="LSD252" s="490"/>
      <c r="LSE252" s="488"/>
      <c r="LSF252" s="488"/>
      <c r="LSG252" s="488"/>
      <c r="LSH252" s="488"/>
      <c r="LSI252" s="488"/>
      <c r="LSJ252" s="488"/>
      <c r="LSK252" s="489"/>
      <c r="LSL252" s="490"/>
      <c r="LSM252" s="488"/>
      <c r="LSN252" s="488"/>
      <c r="LSO252" s="488"/>
      <c r="LSP252" s="488"/>
      <c r="LSQ252" s="488"/>
      <c r="LSR252" s="488"/>
      <c r="LSS252" s="489"/>
      <c r="LST252" s="490"/>
      <c r="LSU252" s="488"/>
      <c r="LSV252" s="488"/>
      <c r="LSW252" s="488"/>
      <c r="LSX252" s="488"/>
      <c r="LSY252" s="488"/>
      <c r="LSZ252" s="488"/>
      <c r="LTA252" s="489"/>
      <c r="LTB252" s="490"/>
      <c r="LTC252" s="488"/>
      <c r="LTD252" s="488"/>
      <c r="LTE252" s="488"/>
      <c r="LTF252" s="488"/>
      <c r="LTG252" s="488"/>
      <c r="LTH252" s="488"/>
      <c r="LTI252" s="489"/>
      <c r="LTJ252" s="490"/>
      <c r="LTK252" s="488"/>
      <c r="LTL252" s="488"/>
      <c r="LTM252" s="488"/>
      <c r="LTN252" s="488"/>
      <c r="LTO252" s="488"/>
      <c r="LTP252" s="488"/>
      <c r="LTQ252" s="489"/>
      <c r="LTR252" s="490"/>
      <c r="LTS252" s="488"/>
      <c r="LTT252" s="488"/>
      <c r="LTU252" s="488"/>
      <c r="LTV252" s="488"/>
      <c r="LTW252" s="488"/>
      <c r="LTX252" s="488"/>
      <c r="LTY252" s="489"/>
      <c r="LTZ252" s="490"/>
      <c r="LUA252" s="488"/>
      <c r="LUB252" s="488"/>
      <c r="LUC252" s="488"/>
      <c r="LUD252" s="488"/>
      <c r="LUE252" s="488"/>
      <c r="LUF252" s="488"/>
      <c r="LUG252" s="489"/>
      <c r="LUH252" s="490"/>
      <c r="LUI252" s="488"/>
      <c r="LUJ252" s="488"/>
      <c r="LUK252" s="488"/>
      <c r="LUL252" s="488"/>
      <c r="LUM252" s="488"/>
      <c r="LUN252" s="488"/>
      <c r="LUO252" s="489"/>
      <c r="LUP252" s="490"/>
      <c r="LUQ252" s="488"/>
      <c r="LUR252" s="488"/>
      <c r="LUS252" s="488"/>
      <c r="LUT252" s="488"/>
      <c r="LUU252" s="488"/>
      <c r="LUV252" s="488"/>
      <c r="LUW252" s="489"/>
      <c r="LUX252" s="490"/>
      <c r="LUY252" s="488"/>
      <c r="LUZ252" s="488"/>
      <c r="LVA252" s="488"/>
      <c r="LVB252" s="488"/>
      <c r="LVC252" s="488"/>
      <c r="LVD252" s="488"/>
      <c r="LVE252" s="489"/>
      <c r="LVF252" s="490"/>
      <c r="LVG252" s="488"/>
      <c r="LVH252" s="488"/>
      <c r="LVI252" s="488"/>
      <c r="LVJ252" s="488"/>
      <c r="LVK252" s="488"/>
      <c r="LVL252" s="488"/>
      <c r="LVM252" s="489"/>
      <c r="LVN252" s="490"/>
      <c r="LVO252" s="488"/>
      <c r="LVP252" s="488"/>
      <c r="LVQ252" s="488"/>
      <c r="LVR252" s="488"/>
      <c r="LVS252" s="488"/>
      <c r="LVT252" s="488"/>
      <c r="LVU252" s="489"/>
      <c r="LVV252" s="490"/>
      <c r="LVW252" s="488"/>
      <c r="LVX252" s="488"/>
      <c r="LVY252" s="488"/>
      <c r="LVZ252" s="488"/>
      <c r="LWA252" s="488"/>
      <c r="LWB252" s="488"/>
      <c r="LWC252" s="489"/>
      <c r="LWD252" s="490"/>
      <c r="LWE252" s="488"/>
      <c r="LWF252" s="488"/>
      <c r="LWG252" s="488"/>
      <c r="LWH252" s="488"/>
      <c r="LWI252" s="488"/>
      <c r="LWJ252" s="488"/>
      <c r="LWK252" s="489"/>
      <c r="LWL252" s="490"/>
      <c r="LWM252" s="488"/>
      <c r="LWN252" s="488"/>
      <c r="LWO252" s="488"/>
      <c r="LWP252" s="488"/>
      <c r="LWQ252" s="488"/>
      <c r="LWR252" s="488"/>
      <c r="LWS252" s="489"/>
      <c r="LWT252" s="490"/>
      <c r="LWU252" s="488"/>
      <c r="LWV252" s="488"/>
      <c r="LWW252" s="488"/>
      <c r="LWX252" s="488"/>
      <c r="LWY252" s="488"/>
      <c r="LWZ252" s="488"/>
      <c r="LXA252" s="489"/>
      <c r="LXB252" s="490"/>
      <c r="LXC252" s="488"/>
      <c r="LXD252" s="488"/>
      <c r="LXE252" s="488"/>
      <c r="LXF252" s="488"/>
      <c r="LXG252" s="488"/>
      <c r="LXH252" s="488"/>
      <c r="LXI252" s="489"/>
      <c r="LXJ252" s="490"/>
      <c r="LXK252" s="488"/>
      <c r="LXL252" s="488"/>
      <c r="LXM252" s="488"/>
      <c r="LXN252" s="488"/>
      <c r="LXO252" s="488"/>
      <c r="LXP252" s="488"/>
      <c r="LXQ252" s="489"/>
      <c r="LXR252" s="490"/>
      <c r="LXS252" s="488"/>
      <c r="LXT252" s="488"/>
      <c r="LXU252" s="488"/>
      <c r="LXV252" s="488"/>
      <c r="LXW252" s="488"/>
      <c r="LXX252" s="488"/>
      <c r="LXY252" s="489"/>
      <c r="LXZ252" s="490"/>
      <c r="LYA252" s="488"/>
      <c r="LYB252" s="488"/>
      <c r="LYC252" s="488"/>
      <c r="LYD252" s="488"/>
      <c r="LYE252" s="488"/>
      <c r="LYF252" s="488"/>
      <c r="LYG252" s="489"/>
      <c r="LYH252" s="490"/>
      <c r="LYI252" s="488"/>
      <c r="LYJ252" s="488"/>
      <c r="LYK252" s="488"/>
      <c r="LYL252" s="488"/>
      <c r="LYM252" s="488"/>
      <c r="LYN252" s="488"/>
      <c r="LYO252" s="489"/>
      <c r="LYP252" s="490"/>
      <c r="LYQ252" s="488"/>
      <c r="LYR252" s="488"/>
      <c r="LYS252" s="488"/>
      <c r="LYT252" s="488"/>
      <c r="LYU252" s="488"/>
      <c r="LYV252" s="488"/>
      <c r="LYW252" s="489"/>
      <c r="LYX252" s="490"/>
      <c r="LYY252" s="488"/>
      <c r="LYZ252" s="488"/>
      <c r="LZA252" s="488"/>
      <c r="LZB252" s="488"/>
      <c r="LZC252" s="488"/>
      <c r="LZD252" s="488"/>
      <c r="LZE252" s="489"/>
      <c r="LZF252" s="490"/>
      <c r="LZG252" s="488"/>
      <c r="LZH252" s="488"/>
      <c r="LZI252" s="488"/>
      <c r="LZJ252" s="488"/>
      <c r="LZK252" s="488"/>
      <c r="LZL252" s="488"/>
      <c r="LZM252" s="489"/>
      <c r="LZN252" s="490"/>
      <c r="LZO252" s="488"/>
      <c r="LZP252" s="488"/>
      <c r="LZQ252" s="488"/>
      <c r="LZR252" s="488"/>
      <c r="LZS252" s="488"/>
      <c r="LZT252" s="488"/>
      <c r="LZU252" s="489"/>
      <c r="LZV252" s="490"/>
      <c r="LZW252" s="488"/>
      <c r="LZX252" s="488"/>
      <c r="LZY252" s="488"/>
      <c r="LZZ252" s="488"/>
      <c r="MAA252" s="488"/>
      <c r="MAB252" s="488"/>
      <c r="MAC252" s="489"/>
      <c r="MAD252" s="490"/>
      <c r="MAE252" s="488"/>
      <c r="MAF252" s="488"/>
      <c r="MAG252" s="488"/>
      <c r="MAH252" s="488"/>
      <c r="MAI252" s="488"/>
      <c r="MAJ252" s="488"/>
      <c r="MAK252" s="489"/>
      <c r="MAL252" s="490"/>
      <c r="MAM252" s="488"/>
      <c r="MAN252" s="488"/>
      <c r="MAO252" s="488"/>
      <c r="MAP252" s="488"/>
      <c r="MAQ252" s="488"/>
      <c r="MAR252" s="488"/>
      <c r="MAS252" s="489"/>
      <c r="MAT252" s="490"/>
      <c r="MAU252" s="488"/>
      <c r="MAV252" s="488"/>
      <c r="MAW252" s="488"/>
      <c r="MAX252" s="488"/>
      <c r="MAY252" s="488"/>
      <c r="MAZ252" s="488"/>
      <c r="MBA252" s="489"/>
      <c r="MBB252" s="490"/>
      <c r="MBC252" s="488"/>
      <c r="MBD252" s="488"/>
      <c r="MBE252" s="488"/>
      <c r="MBF252" s="488"/>
      <c r="MBG252" s="488"/>
      <c r="MBH252" s="488"/>
      <c r="MBI252" s="489"/>
      <c r="MBJ252" s="490"/>
      <c r="MBK252" s="488"/>
      <c r="MBL252" s="488"/>
      <c r="MBM252" s="488"/>
      <c r="MBN252" s="488"/>
      <c r="MBO252" s="488"/>
      <c r="MBP252" s="488"/>
      <c r="MBQ252" s="489"/>
      <c r="MBR252" s="490"/>
      <c r="MBS252" s="488"/>
      <c r="MBT252" s="488"/>
      <c r="MBU252" s="488"/>
      <c r="MBV252" s="488"/>
      <c r="MBW252" s="488"/>
      <c r="MBX252" s="488"/>
      <c r="MBY252" s="489"/>
      <c r="MBZ252" s="490"/>
      <c r="MCA252" s="488"/>
      <c r="MCB252" s="488"/>
      <c r="MCC252" s="488"/>
      <c r="MCD252" s="488"/>
      <c r="MCE252" s="488"/>
      <c r="MCF252" s="488"/>
      <c r="MCG252" s="489"/>
      <c r="MCH252" s="490"/>
      <c r="MCI252" s="488"/>
      <c r="MCJ252" s="488"/>
      <c r="MCK252" s="488"/>
      <c r="MCL252" s="488"/>
      <c r="MCM252" s="488"/>
      <c r="MCN252" s="488"/>
      <c r="MCO252" s="489"/>
      <c r="MCP252" s="490"/>
      <c r="MCQ252" s="488"/>
      <c r="MCR252" s="488"/>
      <c r="MCS252" s="488"/>
      <c r="MCT252" s="488"/>
      <c r="MCU252" s="488"/>
      <c r="MCV252" s="488"/>
      <c r="MCW252" s="489"/>
      <c r="MCX252" s="490"/>
      <c r="MCY252" s="488"/>
      <c r="MCZ252" s="488"/>
      <c r="MDA252" s="488"/>
      <c r="MDB252" s="488"/>
      <c r="MDC252" s="488"/>
      <c r="MDD252" s="488"/>
      <c r="MDE252" s="489"/>
      <c r="MDF252" s="490"/>
      <c r="MDG252" s="488"/>
      <c r="MDH252" s="488"/>
      <c r="MDI252" s="488"/>
      <c r="MDJ252" s="488"/>
      <c r="MDK252" s="488"/>
      <c r="MDL252" s="488"/>
      <c r="MDM252" s="489"/>
      <c r="MDN252" s="490"/>
      <c r="MDO252" s="488"/>
      <c r="MDP252" s="488"/>
      <c r="MDQ252" s="488"/>
      <c r="MDR252" s="488"/>
      <c r="MDS252" s="488"/>
      <c r="MDT252" s="488"/>
      <c r="MDU252" s="489"/>
      <c r="MDV252" s="490"/>
      <c r="MDW252" s="488"/>
      <c r="MDX252" s="488"/>
      <c r="MDY252" s="488"/>
      <c r="MDZ252" s="488"/>
      <c r="MEA252" s="488"/>
      <c r="MEB252" s="488"/>
      <c r="MEC252" s="489"/>
      <c r="MED252" s="490"/>
      <c r="MEE252" s="488"/>
      <c r="MEF252" s="488"/>
      <c r="MEG252" s="488"/>
      <c r="MEH252" s="488"/>
      <c r="MEI252" s="488"/>
      <c r="MEJ252" s="488"/>
      <c r="MEK252" s="489"/>
      <c r="MEL252" s="490"/>
      <c r="MEM252" s="488"/>
      <c r="MEN252" s="488"/>
      <c r="MEO252" s="488"/>
      <c r="MEP252" s="488"/>
      <c r="MEQ252" s="488"/>
      <c r="MER252" s="488"/>
      <c r="MES252" s="489"/>
      <c r="MET252" s="490"/>
      <c r="MEU252" s="488"/>
      <c r="MEV252" s="488"/>
      <c r="MEW252" s="488"/>
      <c r="MEX252" s="488"/>
      <c r="MEY252" s="488"/>
      <c r="MEZ252" s="488"/>
      <c r="MFA252" s="489"/>
      <c r="MFB252" s="490"/>
      <c r="MFC252" s="488"/>
      <c r="MFD252" s="488"/>
      <c r="MFE252" s="488"/>
      <c r="MFF252" s="488"/>
      <c r="MFG252" s="488"/>
      <c r="MFH252" s="488"/>
      <c r="MFI252" s="489"/>
      <c r="MFJ252" s="490"/>
      <c r="MFK252" s="488"/>
      <c r="MFL252" s="488"/>
      <c r="MFM252" s="488"/>
      <c r="MFN252" s="488"/>
      <c r="MFO252" s="488"/>
      <c r="MFP252" s="488"/>
      <c r="MFQ252" s="489"/>
      <c r="MFR252" s="490"/>
      <c r="MFS252" s="488"/>
      <c r="MFT252" s="488"/>
      <c r="MFU252" s="488"/>
      <c r="MFV252" s="488"/>
      <c r="MFW252" s="488"/>
      <c r="MFX252" s="488"/>
      <c r="MFY252" s="489"/>
      <c r="MFZ252" s="490"/>
      <c r="MGA252" s="488"/>
      <c r="MGB252" s="488"/>
      <c r="MGC252" s="488"/>
      <c r="MGD252" s="488"/>
      <c r="MGE252" s="488"/>
      <c r="MGF252" s="488"/>
      <c r="MGG252" s="489"/>
      <c r="MGH252" s="490"/>
      <c r="MGI252" s="488"/>
      <c r="MGJ252" s="488"/>
      <c r="MGK252" s="488"/>
      <c r="MGL252" s="488"/>
      <c r="MGM252" s="488"/>
      <c r="MGN252" s="488"/>
      <c r="MGO252" s="489"/>
      <c r="MGP252" s="490"/>
      <c r="MGQ252" s="488"/>
      <c r="MGR252" s="488"/>
      <c r="MGS252" s="488"/>
      <c r="MGT252" s="488"/>
      <c r="MGU252" s="488"/>
      <c r="MGV252" s="488"/>
      <c r="MGW252" s="489"/>
      <c r="MGX252" s="490"/>
      <c r="MGY252" s="488"/>
      <c r="MGZ252" s="488"/>
      <c r="MHA252" s="488"/>
      <c r="MHB252" s="488"/>
      <c r="MHC252" s="488"/>
      <c r="MHD252" s="488"/>
      <c r="MHE252" s="489"/>
      <c r="MHF252" s="490"/>
      <c r="MHG252" s="488"/>
      <c r="MHH252" s="488"/>
      <c r="MHI252" s="488"/>
      <c r="MHJ252" s="488"/>
      <c r="MHK252" s="488"/>
      <c r="MHL252" s="488"/>
      <c r="MHM252" s="489"/>
      <c r="MHN252" s="490"/>
      <c r="MHO252" s="488"/>
      <c r="MHP252" s="488"/>
      <c r="MHQ252" s="488"/>
      <c r="MHR252" s="488"/>
      <c r="MHS252" s="488"/>
      <c r="MHT252" s="488"/>
      <c r="MHU252" s="489"/>
      <c r="MHV252" s="490"/>
      <c r="MHW252" s="488"/>
      <c r="MHX252" s="488"/>
      <c r="MHY252" s="488"/>
      <c r="MHZ252" s="488"/>
      <c r="MIA252" s="488"/>
      <c r="MIB252" s="488"/>
      <c r="MIC252" s="489"/>
      <c r="MID252" s="490"/>
      <c r="MIE252" s="488"/>
      <c r="MIF252" s="488"/>
      <c r="MIG252" s="488"/>
      <c r="MIH252" s="488"/>
      <c r="MII252" s="488"/>
      <c r="MIJ252" s="488"/>
      <c r="MIK252" s="489"/>
      <c r="MIL252" s="490"/>
      <c r="MIM252" s="488"/>
      <c r="MIN252" s="488"/>
      <c r="MIO252" s="488"/>
      <c r="MIP252" s="488"/>
      <c r="MIQ252" s="488"/>
      <c r="MIR252" s="488"/>
      <c r="MIS252" s="489"/>
      <c r="MIT252" s="490"/>
      <c r="MIU252" s="488"/>
      <c r="MIV252" s="488"/>
      <c r="MIW252" s="488"/>
      <c r="MIX252" s="488"/>
      <c r="MIY252" s="488"/>
      <c r="MIZ252" s="488"/>
      <c r="MJA252" s="489"/>
      <c r="MJB252" s="490"/>
      <c r="MJC252" s="488"/>
      <c r="MJD252" s="488"/>
      <c r="MJE252" s="488"/>
      <c r="MJF252" s="488"/>
      <c r="MJG252" s="488"/>
      <c r="MJH252" s="488"/>
      <c r="MJI252" s="489"/>
      <c r="MJJ252" s="490"/>
      <c r="MJK252" s="488"/>
      <c r="MJL252" s="488"/>
      <c r="MJM252" s="488"/>
      <c r="MJN252" s="488"/>
      <c r="MJO252" s="488"/>
      <c r="MJP252" s="488"/>
      <c r="MJQ252" s="489"/>
      <c r="MJR252" s="490"/>
      <c r="MJS252" s="488"/>
      <c r="MJT252" s="488"/>
      <c r="MJU252" s="488"/>
      <c r="MJV252" s="488"/>
      <c r="MJW252" s="488"/>
      <c r="MJX252" s="488"/>
      <c r="MJY252" s="489"/>
      <c r="MJZ252" s="490"/>
      <c r="MKA252" s="488"/>
      <c r="MKB252" s="488"/>
      <c r="MKC252" s="488"/>
      <c r="MKD252" s="488"/>
      <c r="MKE252" s="488"/>
      <c r="MKF252" s="488"/>
      <c r="MKG252" s="489"/>
      <c r="MKH252" s="490"/>
      <c r="MKI252" s="488"/>
      <c r="MKJ252" s="488"/>
      <c r="MKK252" s="488"/>
      <c r="MKL252" s="488"/>
      <c r="MKM252" s="488"/>
      <c r="MKN252" s="488"/>
      <c r="MKO252" s="489"/>
      <c r="MKP252" s="490"/>
      <c r="MKQ252" s="488"/>
      <c r="MKR252" s="488"/>
      <c r="MKS252" s="488"/>
      <c r="MKT252" s="488"/>
      <c r="MKU252" s="488"/>
      <c r="MKV252" s="488"/>
      <c r="MKW252" s="489"/>
      <c r="MKX252" s="490"/>
      <c r="MKY252" s="488"/>
      <c r="MKZ252" s="488"/>
      <c r="MLA252" s="488"/>
      <c r="MLB252" s="488"/>
      <c r="MLC252" s="488"/>
      <c r="MLD252" s="488"/>
      <c r="MLE252" s="489"/>
      <c r="MLF252" s="490"/>
      <c r="MLG252" s="488"/>
      <c r="MLH252" s="488"/>
      <c r="MLI252" s="488"/>
      <c r="MLJ252" s="488"/>
      <c r="MLK252" s="488"/>
      <c r="MLL252" s="488"/>
      <c r="MLM252" s="489"/>
      <c r="MLN252" s="490"/>
      <c r="MLO252" s="488"/>
      <c r="MLP252" s="488"/>
      <c r="MLQ252" s="488"/>
      <c r="MLR252" s="488"/>
      <c r="MLS252" s="488"/>
      <c r="MLT252" s="488"/>
      <c r="MLU252" s="489"/>
      <c r="MLV252" s="490"/>
      <c r="MLW252" s="488"/>
      <c r="MLX252" s="488"/>
      <c r="MLY252" s="488"/>
      <c r="MLZ252" s="488"/>
      <c r="MMA252" s="488"/>
      <c r="MMB252" s="488"/>
      <c r="MMC252" s="489"/>
      <c r="MMD252" s="490"/>
      <c r="MME252" s="488"/>
      <c r="MMF252" s="488"/>
      <c r="MMG252" s="488"/>
      <c r="MMH252" s="488"/>
      <c r="MMI252" s="488"/>
      <c r="MMJ252" s="488"/>
      <c r="MMK252" s="489"/>
      <c r="MML252" s="490"/>
      <c r="MMM252" s="488"/>
      <c r="MMN252" s="488"/>
      <c r="MMO252" s="488"/>
      <c r="MMP252" s="488"/>
      <c r="MMQ252" s="488"/>
      <c r="MMR252" s="488"/>
      <c r="MMS252" s="489"/>
      <c r="MMT252" s="490"/>
      <c r="MMU252" s="488"/>
      <c r="MMV252" s="488"/>
      <c r="MMW252" s="488"/>
      <c r="MMX252" s="488"/>
      <c r="MMY252" s="488"/>
      <c r="MMZ252" s="488"/>
      <c r="MNA252" s="489"/>
      <c r="MNB252" s="490"/>
      <c r="MNC252" s="488"/>
      <c r="MND252" s="488"/>
      <c r="MNE252" s="488"/>
      <c r="MNF252" s="488"/>
      <c r="MNG252" s="488"/>
      <c r="MNH252" s="488"/>
      <c r="MNI252" s="489"/>
      <c r="MNJ252" s="490"/>
      <c r="MNK252" s="488"/>
      <c r="MNL252" s="488"/>
      <c r="MNM252" s="488"/>
      <c r="MNN252" s="488"/>
      <c r="MNO252" s="488"/>
      <c r="MNP252" s="488"/>
      <c r="MNQ252" s="489"/>
      <c r="MNR252" s="490"/>
      <c r="MNS252" s="488"/>
      <c r="MNT252" s="488"/>
      <c r="MNU252" s="488"/>
      <c r="MNV252" s="488"/>
      <c r="MNW252" s="488"/>
      <c r="MNX252" s="488"/>
      <c r="MNY252" s="489"/>
      <c r="MNZ252" s="490"/>
      <c r="MOA252" s="488"/>
      <c r="MOB252" s="488"/>
      <c r="MOC252" s="488"/>
      <c r="MOD252" s="488"/>
      <c r="MOE252" s="488"/>
      <c r="MOF252" s="488"/>
      <c r="MOG252" s="489"/>
      <c r="MOH252" s="490"/>
      <c r="MOI252" s="488"/>
      <c r="MOJ252" s="488"/>
      <c r="MOK252" s="488"/>
      <c r="MOL252" s="488"/>
      <c r="MOM252" s="488"/>
      <c r="MON252" s="488"/>
      <c r="MOO252" s="489"/>
      <c r="MOP252" s="490"/>
      <c r="MOQ252" s="488"/>
      <c r="MOR252" s="488"/>
      <c r="MOS252" s="488"/>
      <c r="MOT252" s="488"/>
      <c r="MOU252" s="488"/>
      <c r="MOV252" s="488"/>
      <c r="MOW252" s="489"/>
      <c r="MOX252" s="490"/>
      <c r="MOY252" s="488"/>
      <c r="MOZ252" s="488"/>
      <c r="MPA252" s="488"/>
      <c r="MPB252" s="488"/>
      <c r="MPC252" s="488"/>
      <c r="MPD252" s="488"/>
      <c r="MPE252" s="489"/>
      <c r="MPF252" s="490"/>
      <c r="MPG252" s="488"/>
      <c r="MPH252" s="488"/>
      <c r="MPI252" s="488"/>
      <c r="MPJ252" s="488"/>
      <c r="MPK252" s="488"/>
      <c r="MPL252" s="488"/>
      <c r="MPM252" s="489"/>
      <c r="MPN252" s="490"/>
      <c r="MPO252" s="488"/>
      <c r="MPP252" s="488"/>
      <c r="MPQ252" s="488"/>
      <c r="MPR252" s="488"/>
      <c r="MPS252" s="488"/>
      <c r="MPT252" s="488"/>
      <c r="MPU252" s="489"/>
      <c r="MPV252" s="490"/>
      <c r="MPW252" s="488"/>
      <c r="MPX252" s="488"/>
      <c r="MPY252" s="488"/>
      <c r="MPZ252" s="488"/>
      <c r="MQA252" s="488"/>
      <c r="MQB252" s="488"/>
      <c r="MQC252" s="489"/>
      <c r="MQD252" s="490"/>
      <c r="MQE252" s="488"/>
      <c r="MQF252" s="488"/>
      <c r="MQG252" s="488"/>
      <c r="MQH252" s="488"/>
      <c r="MQI252" s="488"/>
      <c r="MQJ252" s="488"/>
      <c r="MQK252" s="489"/>
      <c r="MQL252" s="490"/>
      <c r="MQM252" s="488"/>
      <c r="MQN252" s="488"/>
      <c r="MQO252" s="488"/>
      <c r="MQP252" s="488"/>
      <c r="MQQ252" s="488"/>
      <c r="MQR252" s="488"/>
      <c r="MQS252" s="489"/>
      <c r="MQT252" s="490"/>
      <c r="MQU252" s="488"/>
      <c r="MQV252" s="488"/>
      <c r="MQW252" s="488"/>
      <c r="MQX252" s="488"/>
      <c r="MQY252" s="488"/>
      <c r="MQZ252" s="488"/>
      <c r="MRA252" s="489"/>
      <c r="MRB252" s="490"/>
      <c r="MRC252" s="488"/>
      <c r="MRD252" s="488"/>
      <c r="MRE252" s="488"/>
      <c r="MRF252" s="488"/>
      <c r="MRG252" s="488"/>
      <c r="MRH252" s="488"/>
      <c r="MRI252" s="489"/>
      <c r="MRJ252" s="490"/>
      <c r="MRK252" s="488"/>
      <c r="MRL252" s="488"/>
      <c r="MRM252" s="488"/>
      <c r="MRN252" s="488"/>
      <c r="MRO252" s="488"/>
      <c r="MRP252" s="488"/>
      <c r="MRQ252" s="489"/>
      <c r="MRR252" s="490"/>
      <c r="MRS252" s="488"/>
      <c r="MRT252" s="488"/>
      <c r="MRU252" s="488"/>
      <c r="MRV252" s="488"/>
      <c r="MRW252" s="488"/>
      <c r="MRX252" s="488"/>
      <c r="MRY252" s="489"/>
      <c r="MRZ252" s="490"/>
      <c r="MSA252" s="488"/>
      <c r="MSB252" s="488"/>
      <c r="MSC252" s="488"/>
      <c r="MSD252" s="488"/>
      <c r="MSE252" s="488"/>
      <c r="MSF252" s="488"/>
      <c r="MSG252" s="489"/>
      <c r="MSH252" s="490"/>
      <c r="MSI252" s="488"/>
      <c r="MSJ252" s="488"/>
      <c r="MSK252" s="488"/>
      <c r="MSL252" s="488"/>
      <c r="MSM252" s="488"/>
      <c r="MSN252" s="488"/>
      <c r="MSO252" s="489"/>
      <c r="MSP252" s="490"/>
      <c r="MSQ252" s="488"/>
      <c r="MSR252" s="488"/>
      <c r="MSS252" s="488"/>
      <c r="MST252" s="488"/>
      <c r="MSU252" s="488"/>
      <c r="MSV252" s="488"/>
      <c r="MSW252" s="489"/>
      <c r="MSX252" s="490"/>
      <c r="MSY252" s="488"/>
      <c r="MSZ252" s="488"/>
      <c r="MTA252" s="488"/>
      <c r="MTB252" s="488"/>
      <c r="MTC252" s="488"/>
      <c r="MTD252" s="488"/>
      <c r="MTE252" s="489"/>
      <c r="MTF252" s="490"/>
      <c r="MTG252" s="488"/>
      <c r="MTH252" s="488"/>
      <c r="MTI252" s="488"/>
      <c r="MTJ252" s="488"/>
      <c r="MTK252" s="488"/>
      <c r="MTL252" s="488"/>
      <c r="MTM252" s="489"/>
      <c r="MTN252" s="490"/>
      <c r="MTO252" s="488"/>
      <c r="MTP252" s="488"/>
      <c r="MTQ252" s="488"/>
      <c r="MTR252" s="488"/>
      <c r="MTS252" s="488"/>
      <c r="MTT252" s="488"/>
      <c r="MTU252" s="489"/>
      <c r="MTV252" s="490"/>
      <c r="MTW252" s="488"/>
      <c r="MTX252" s="488"/>
      <c r="MTY252" s="488"/>
      <c r="MTZ252" s="488"/>
      <c r="MUA252" s="488"/>
      <c r="MUB252" s="488"/>
      <c r="MUC252" s="489"/>
      <c r="MUD252" s="490"/>
      <c r="MUE252" s="488"/>
      <c r="MUF252" s="488"/>
      <c r="MUG252" s="488"/>
      <c r="MUH252" s="488"/>
      <c r="MUI252" s="488"/>
      <c r="MUJ252" s="488"/>
      <c r="MUK252" s="489"/>
      <c r="MUL252" s="490"/>
      <c r="MUM252" s="488"/>
      <c r="MUN252" s="488"/>
      <c r="MUO252" s="488"/>
      <c r="MUP252" s="488"/>
      <c r="MUQ252" s="488"/>
      <c r="MUR252" s="488"/>
      <c r="MUS252" s="489"/>
      <c r="MUT252" s="490"/>
      <c r="MUU252" s="488"/>
      <c r="MUV252" s="488"/>
      <c r="MUW252" s="488"/>
      <c r="MUX252" s="488"/>
      <c r="MUY252" s="488"/>
      <c r="MUZ252" s="488"/>
      <c r="MVA252" s="489"/>
      <c r="MVB252" s="490"/>
      <c r="MVC252" s="488"/>
      <c r="MVD252" s="488"/>
      <c r="MVE252" s="488"/>
      <c r="MVF252" s="488"/>
      <c r="MVG252" s="488"/>
      <c r="MVH252" s="488"/>
      <c r="MVI252" s="489"/>
      <c r="MVJ252" s="490"/>
      <c r="MVK252" s="488"/>
      <c r="MVL252" s="488"/>
      <c r="MVM252" s="488"/>
      <c r="MVN252" s="488"/>
      <c r="MVO252" s="488"/>
      <c r="MVP252" s="488"/>
      <c r="MVQ252" s="489"/>
      <c r="MVR252" s="490"/>
      <c r="MVS252" s="488"/>
      <c r="MVT252" s="488"/>
      <c r="MVU252" s="488"/>
      <c r="MVV252" s="488"/>
      <c r="MVW252" s="488"/>
      <c r="MVX252" s="488"/>
      <c r="MVY252" s="489"/>
      <c r="MVZ252" s="490"/>
      <c r="MWA252" s="488"/>
      <c r="MWB252" s="488"/>
      <c r="MWC252" s="488"/>
      <c r="MWD252" s="488"/>
      <c r="MWE252" s="488"/>
      <c r="MWF252" s="488"/>
      <c r="MWG252" s="489"/>
      <c r="MWH252" s="490"/>
      <c r="MWI252" s="488"/>
      <c r="MWJ252" s="488"/>
      <c r="MWK252" s="488"/>
      <c r="MWL252" s="488"/>
      <c r="MWM252" s="488"/>
      <c r="MWN252" s="488"/>
      <c r="MWO252" s="489"/>
      <c r="MWP252" s="490"/>
      <c r="MWQ252" s="488"/>
      <c r="MWR252" s="488"/>
      <c r="MWS252" s="488"/>
      <c r="MWT252" s="488"/>
      <c r="MWU252" s="488"/>
      <c r="MWV252" s="488"/>
      <c r="MWW252" s="489"/>
      <c r="MWX252" s="490"/>
      <c r="MWY252" s="488"/>
      <c r="MWZ252" s="488"/>
      <c r="MXA252" s="488"/>
      <c r="MXB252" s="488"/>
      <c r="MXC252" s="488"/>
      <c r="MXD252" s="488"/>
      <c r="MXE252" s="489"/>
      <c r="MXF252" s="490"/>
      <c r="MXG252" s="488"/>
      <c r="MXH252" s="488"/>
      <c r="MXI252" s="488"/>
      <c r="MXJ252" s="488"/>
      <c r="MXK252" s="488"/>
      <c r="MXL252" s="488"/>
      <c r="MXM252" s="489"/>
      <c r="MXN252" s="490"/>
      <c r="MXO252" s="488"/>
      <c r="MXP252" s="488"/>
      <c r="MXQ252" s="488"/>
      <c r="MXR252" s="488"/>
      <c r="MXS252" s="488"/>
      <c r="MXT252" s="488"/>
      <c r="MXU252" s="489"/>
      <c r="MXV252" s="490"/>
      <c r="MXW252" s="488"/>
      <c r="MXX252" s="488"/>
      <c r="MXY252" s="488"/>
      <c r="MXZ252" s="488"/>
      <c r="MYA252" s="488"/>
      <c r="MYB252" s="488"/>
      <c r="MYC252" s="489"/>
      <c r="MYD252" s="490"/>
      <c r="MYE252" s="488"/>
      <c r="MYF252" s="488"/>
      <c r="MYG252" s="488"/>
      <c r="MYH252" s="488"/>
      <c r="MYI252" s="488"/>
      <c r="MYJ252" s="488"/>
      <c r="MYK252" s="489"/>
      <c r="MYL252" s="490"/>
      <c r="MYM252" s="488"/>
      <c r="MYN252" s="488"/>
      <c r="MYO252" s="488"/>
      <c r="MYP252" s="488"/>
      <c r="MYQ252" s="488"/>
      <c r="MYR252" s="488"/>
      <c r="MYS252" s="489"/>
      <c r="MYT252" s="490"/>
      <c r="MYU252" s="488"/>
      <c r="MYV252" s="488"/>
      <c r="MYW252" s="488"/>
      <c r="MYX252" s="488"/>
      <c r="MYY252" s="488"/>
      <c r="MYZ252" s="488"/>
      <c r="MZA252" s="489"/>
      <c r="MZB252" s="490"/>
      <c r="MZC252" s="488"/>
      <c r="MZD252" s="488"/>
      <c r="MZE252" s="488"/>
      <c r="MZF252" s="488"/>
      <c r="MZG252" s="488"/>
      <c r="MZH252" s="488"/>
      <c r="MZI252" s="489"/>
      <c r="MZJ252" s="490"/>
      <c r="MZK252" s="488"/>
      <c r="MZL252" s="488"/>
      <c r="MZM252" s="488"/>
      <c r="MZN252" s="488"/>
      <c r="MZO252" s="488"/>
      <c r="MZP252" s="488"/>
      <c r="MZQ252" s="489"/>
      <c r="MZR252" s="490"/>
      <c r="MZS252" s="488"/>
      <c r="MZT252" s="488"/>
      <c r="MZU252" s="488"/>
      <c r="MZV252" s="488"/>
      <c r="MZW252" s="488"/>
      <c r="MZX252" s="488"/>
      <c r="MZY252" s="489"/>
      <c r="MZZ252" s="490"/>
      <c r="NAA252" s="488"/>
      <c r="NAB252" s="488"/>
      <c r="NAC252" s="488"/>
      <c r="NAD252" s="488"/>
      <c r="NAE252" s="488"/>
      <c r="NAF252" s="488"/>
      <c r="NAG252" s="489"/>
      <c r="NAH252" s="490"/>
      <c r="NAI252" s="488"/>
      <c r="NAJ252" s="488"/>
      <c r="NAK252" s="488"/>
      <c r="NAL252" s="488"/>
      <c r="NAM252" s="488"/>
      <c r="NAN252" s="488"/>
      <c r="NAO252" s="489"/>
      <c r="NAP252" s="490"/>
      <c r="NAQ252" s="488"/>
      <c r="NAR252" s="488"/>
      <c r="NAS252" s="488"/>
      <c r="NAT252" s="488"/>
      <c r="NAU252" s="488"/>
      <c r="NAV252" s="488"/>
      <c r="NAW252" s="489"/>
      <c r="NAX252" s="490"/>
      <c r="NAY252" s="488"/>
      <c r="NAZ252" s="488"/>
      <c r="NBA252" s="488"/>
      <c r="NBB252" s="488"/>
      <c r="NBC252" s="488"/>
      <c r="NBD252" s="488"/>
      <c r="NBE252" s="489"/>
      <c r="NBF252" s="490"/>
      <c r="NBG252" s="488"/>
      <c r="NBH252" s="488"/>
      <c r="NBI252" s="488"/>
      <c r="NBJ252" s="488"/>
      <c r="NBK252" s="488"/>
      <c r="NBL252" s="488"/>
      <c r="NBM252" s="489"/>
      <c r="NBN252" s="490"/>
      <c r="NBO252" s="488"/>
      <c r="NBP252" s="488"/>
      <c r="NBQ252" s="488"/>
      <c r="NBR252" s="488"/>
      <c r="NBS252" s="488"/>
      <c r="NBT252" s="488"/>
      <c r="NBU252" s="489"/>
      <c r="NBV252" s="490"/>
      <c r="NBW252" s="488"/>
      <c r="NBX252" s="488"/>
      <c r="NBY252" s="488"/>
      <c r="NBZ252" s="488"/>
      <c r="NCA252" s="488"/>
      <c r="NCB252" s="488"/>
      <c r="NCC252" s="489"/>
      <c r="NCD252" s="490"/>
      <c r="NCE252" s="488"/>
      <c r="NCF252" s="488"/>
      <c r="NCG252" s="488"/>
      <c r="NCH252" s="488"/>
      <c r="NCI252" s="488"/>
      <c r="NCJ252" s="488"/>
      <c r="NCK252" s="489"/>
      <c r="NCL252" s="490"/>
      <c r="NCM252" s="488"/>
      <c r="NCN252" s="488"/>
      <c r="NCO252" s="488"/>
      <c r="NCP252" s="488"/>
      <c r="NCQ252" s="488"/>
      <c r="NCR252" s="488"/>
      <c r="NCS252" s="489"/>
      <c r="NCT252" s="490"/>
      <c r="NCU252" s="488"/>
      <c r="NCV252" s="488"/>
      <c r="NCW252" s="488"/>
      <c r="NCX252" s="488"/>
      <c r="NCY252" s="488"/>
      <c r="NCZ252" s="488"/>
      <c r="NDA252" s="489"/>
      <c r="NDB252" s="490"/>
      <c r="NDC252" s="488"/>
      <c r="NDD252" s="488"/>
      <c r="NDE252" s="488"/>
      <c r="NDF252" s="488"/>
      <c r="NDG252" s="488"/>
      <c r="NDH252" s="488"/>
      <c r="NDI252" s="489"/>
      <c r="NDJ252" s="490"/>
      <c r="NDK252" s="488"/>
      <c r="NDL252" s="488"/>
      <c r="NDM252" s="488"/>
      <c r="NDN252" s="488"/>
      <c r="NDO252" s="488"/>
      <c r="NDP252" s="488"/>
      <c r="NDQ252" s="489"/>
      <c r="NDR252" s="490"/>
      <c r="NDS252" s="488"/>
      <c r="NDT252" s="488"/>
      <c r="NDU252" s="488"/>
      <c r="NDV252" s="488"/>
      <c r="NDW252" s="488"/>
      <c r="NDX252" s="488"/>
      <c r="NDY252" s="489"/>
      <c r="NDZ252" s="490"/>
      <c r="NEA252" s="488"/>
      <c r="NEB252" s="488"/>
      <c r="NEC252" s="488"/>
      <c r="NED252" s="488"/>
      <c r="NEE252" s="488"/>
      <c r="NEF252" s="488"/>
      <c r="NEG252" s="489"/>
      <c r="NEH252" s="490"/>
      <c r="NEI252" s="488"/>
      <c r="NEJ252" s="488"/>
      <c r="NEK252" s="488"/>
      <c r="NEL252" s="488"/>
      <c r="NEM252" s="488"/>
      <c r="NEN252" s="488"/>
      <c r="NEO252" s="489"/>
      <c r="NEP252" s="490"/>
      <c r="NEQ252" s="488"/>
      <c r="NER252" s="488"/>
      <c r="NES252" s="488"/>
      <c r="NET252" s="488"/>
      <c r="NEU252" s="488"/>
      <c r="NEV252" s="488"/>
      <c r="NEW252" s="489"/>
      <c r="NEX252" s="490"/>
      <c r="NEY252" s="488"/>
      <c r="NEZ252" s="488"/>
      <c r="NFA252" s="488"/>
      <c r="NFB252" s="488"/>
      <c r="NFC252" s="488"/>
      <c r="NFD252" s="488"/>
      <c r="NFE252" s="489"/>
      <c r="NFF252" s="490"/>
      <c r="NFG252" s="488"/>
      <c r="NFH252" s="488"/>
      <c r="NFI252" s="488"/>
      <c r="NFJ252" s="488"/>
      <c r="NFK252" s="488"/>
      <c r="NFL252" s="488"/>
      <c r="NFM252" s="489"/>
      <c r="NFN252" s="490"/>
      <c r="NFO252" s="488"/>
      <c r="NFP252" s="488"/>
      <c r="NFQ252" s="488"/>
      <c r="NFR252" s="488"/>
      <c r="NFS252" s="488"/>
      <c r="NFT252" s="488"/>
      <c r="NFU252" s="489"/>
      <c r="NFV252" s="490"/>
      <c r="NFW252" s="488"/>
      <c r="NFX252" s="488"/>
      <c r="NFY252" s="488"/>
      <c r="NFZ252" s="488"/>
      <c r="NGA252" s="488"/>
      <c r="NGB252" s="488"/>
      <c r="NGC252" s="489"/>
      <c r="NGD252" s="490"/>
      <c r="NGE252" s="488"/>
      <c r="NGF252" s="488"/>
      <c r="NGG252" s="488"/>
      <c r="NGH252" s="488"/>
      <c r="NGI252" s="488"/>
      <c r="NGJ252" s="488"/>
      <c r="NGK252" s="489"/>
      <c r="NGL252" s="490"/>
      <c r="NGM252" s="488"/>
      <c r="NGN252" s="488"/>
      <c r="NGO252" s="488"/>
      <c r="NGP252" s="488"/>
      <c r="NGQ252" s="488"/>
      <c r="NGR252" s="488"/>
      <c r="NGS252" s="489"/>
      <c r="NGT252" s="490"/>
      <c r="NGU252" s="488"/>
      <c r="NGV252" s="488"/>
      <c r="NGW252" s="488"/>
      <c r="NGX252" s="488"/>
      <c r="NGY252" s="488"/>
      <c r="NGZ252" s="488"/>
      <c r="NHA252" s="489"/>
      <c r="NHB252" s="490"/>
      <c r="NHC252" s="488"/>
      <c r="NHD252" s="488"/>
      <c r="NHE252" s="488"/>
      <c r="NHF252" s="488"/>
      <c r="NHG252" s="488"/>
      <c r="NHH252" s="488"/>
      <c r="NHI252" s="489"/>
      <c r="NHJ252" s="490"/>
      <c r="NHK252" s="488"/>
      <c r="NHL252" s="488"/>
      <c r="NHM252" s="488"/>
      <c r="NHN252" s="488"/>
      <c r="NHO252" s="488"/>
      <c r="NHP252" s="488"/>
      <c r="NHQ252" s="489"/>
      <c r="NHR252" s="490"/>
      <c r="NHS252" s="488"/>
      <c r="NHT252" s="488"/>
      <c r="NHU252" s="488"/>
      <c r="NHV252" s="488"/>
      <c r="NHW252" s="488"/>
      <c r="NHX252" s="488"/>
      <c r="NHY252" s="489"/>
      <c r="NHZ252" s="490"/>
      <c r="NIA252" s="488"/>
      <c r="NIB252" s="488"/>
      <c r="NIC252" s="488"/>
      <c r="NID252" s="488"/>
      <c r="NIE252" s="488"/>
      <c r="NIF252" s="488"/>
      <c r="NIG252" s="489"/>
      <c r="NIH252" s="490"/>
      <c r="NII252" s="488"/>
      <c r="NIJ252" s="488"/>
      <c r="NIK252" s="488"/>
      <c r="NIL252" s="488"/>
      <c r="NIM252" s="488"/>
      <c r="NIN252" s="488"/>
      <c r="NIO252" s="489"/>
      <c r="NIP252" s="490"/>
      <c r="NIQ252" s="488"/>
      <c r="NIR252" s="488"/>
      <c r="NIS252" s="488"/>
      <c r="NIT252" s="488"/>
      <c r="NIU252" s="488"/>
      <c r="NIV252" s="488"/>
      <c r="NIW252" s="489"/>
      <c r="NIX252" s="490"/>
      <c r="NIY252" s="488"/>
      <c r="NIZ252" s="488"/>
      <c r="NJA252" s="488"/>
      <c r="NJB252" s="488"/>
      <c r="NJC252" s="488"/>
      <c r="NJD252" s="488"/>
      <c r="NJE252" s="489"/>
      <c r="NJF252" s="490"/>
      <c r="NJG252" s="488"/>
      <c r="NJH252" s="488"/>
      <c r="NJI252" s="488"/>
      <c r="NJJ252" s="488"/>
      <c r="NJK252" s="488"/>
      <c r="NJL252" s="488"/>
      <c r="NJM252" s="489"/>
      <c r="NJN252" s="490"/>
      <c r="NJO252" s="488"/>
      <c r="NJP252" s="488"/>
      <c r="NJQ252" s="488"/>
      <c r="NJR252" s="488"/>
      <c r="NJS252" s="488"/>
      <c r="NJT252" s="488"/>
      <c r="NJU252" s="489"/>
      <c r="NJV252" s="490"/>
      <c r="NJW252" s="488"/>
      <c r="NJX252" s="488"/>
      <c r="NJY252" s="488"/>
      <c r="NJZ252" s="488"/>
      <c r="NKA252" s="488"/>
      <c r="NKB252" s="488"/>
      <c r="NKC252" s="489"/>
      <c r="NKD252" s="490"/>
      <c r="NKE252" s="488"/>
      <c r="NKF252" s="488"/>
      <c r="NKG252" s="488"/>
      <c r="NKH252" s="488"/>
      <c r="NKI252" s="488"/>
      <c r="NKJ252" s="488"/>
      <c r="NKK252" s="489"/>
      <c r="NKL252" s="490"/>
      <c r="NKM252" s="488"/>
      <c r="NKN252" s="488"/>
      <c r="NKO252" s="488"/>
      <c r="NKP252" s="488"/>
      <c r="NKQ252" s="488"/>
      <c r="NKR252" s="488"/>
      <c r="NKS252" s="489"/>
      <c r="NKT252" s="490"/>
      <c r="NKU252" s="488"/>
      <c r="NKV252" s="488"/>
      <c r="NKW252" s="488"/>
      <c r="NKX252" s="488"/>
      <c r="NKY252" s="488"/>
      <c r="NKZ252" s="488"/>
      <c r="NLA252" s="489"/>
      <c r="NLB252" s="490"/>
      <c r="NLC252" s="488"/>
      <c r="NLD252" s="488"/>
      <c r="NLE252" s="488"/>
      <c r="NLF252" s="488"/>
      <c r="NLG252" s="488"/>
      <c r="NLH252" s="488"/>
      <c r="NLI252" s="489"/>
      <c r="NLJ252" s="490"/>
      <c r="NLK252" s="488"/>
      <c r="NLL252" s="488"/>
      <c r="NLM252" s="488"/>
      <c r="NLN252" s="488"/>
      <c r="NLO252" s="488"/>
      <c r="NLP252" s="488"/>
      <c r="NLQ252" s="489"/>
      <c r="NLR252" s="490"/>
      <c r="NLS252" s="488"/>
      <c r="NLT252" s="488"/>
      <c r="NLU252" s="488"/>
      <c r="NLV252" s="488"/>
      <c r="NLW252" s="488"/>
      <c r="NLX252" s="488"/>
      <c r="NLY252" s="489"/>
      <c r="NLZ252" s="490"/>
      <c r="NMA252" s="488"/>
      <c r="NMB252" s="488"/>
      <c r="NMC252" s="488"/>
      <c r="NMD252" s="488"/>
      <c r="NME252" s="488"/>
      <c r="NMF252" s="488"/>
      <c r="NMG252" s="489"/>
      <c r="NMH252" s="490"/>
      <c r="NMI252" s="488"/>
      <c r="NMJ252" s="488"/>
      <c r="NMK252" s="488"/>
      <c r="NML252" s="488"/>
      <c r="NMM252" s="488"/>
      <c r="NMN252" s="488"/>
      <c r="NMO252" s="489"/>
      <c r="NMP252" s="490"/>
      <c r="NMQ252" s="488"/>
      <c r="NMR252" s="488"/>
      <c r="NMS252" s="488"/>
      <c r="NMT252" s="488"/>
      <c r="NMU252" s="488"/>
      <c r="NMV252" s="488"/>
      <c r="NMW252" s="489"/>
      <c r="NMX252" s="490"/>
      <c r="NMY252" s="488"/>
      <c r="NMZ252" s="488"/>
      <c r="NNA252" s="488"/>
      <c r="NNB252" s="488"/>
      <c r="NNC252" s="488"/>
      <c r="NND252" s="488"/>
      <c r="NNE252" s="489"/>
      <c r="NNF252" s="490"/>
      <c r="NNG252" s="488"/>
      <c r="NNH252" s="488"/>
      <c r="NNI252" s="488"/>
      <c r="NNJ252" s="488"/>
      <c r="NNK252" s="488"/>
      <c r="NNL252" s="488"/>
      <c r="NNM252" s="489"/>
      <c r="NNN252" s="490"/>
      <c r="NNO252" s="488"/>
      <c r="NNP252" s="488"/>
      <c r="NNQ252" s="488"/>
      <c r="NNR252" s="488"/>
      <c r="NNS252" s="488"/>
      <c r="NNT252" s="488"/>
      <c r="NNU252" s="489"/>
      <c r="NNV252" s="490"/>
      <c r="NNW252" s="488"/>
      <c r="NNX252" s="488"/>
      <c r="NNY252" s="488"/>
      <c r="NNZ252" s="488"/>
      <c r="NOA252" s="488"/>
      <c r="NOB252" s="488"/>
      <c r="NOC252" s="489"/>
      <c r="NOD252" s="490"/>
      <c r="NOE252" s="488"/>
      <c r="NOF252" s="488"/>
      <c r="NOG252" s="488"/>
      <c r="NOH252" s="488"/>
      <c r="NOI252" s="488"/>
      <c r="NOJ252" s="488"/>
      <c r="NOK252" s="489"/>
      <c r="NOL252" s="490"/>
      <c r="NOM252" s="488"/>
      <c r="NON252" s="488"/>
      <c r="NOO252" s="488"/>
      <c r="NOP252" s="488"/>
      <c r="NOQ252" s="488"/>
      <c r="NOR252" s="488"/>
      <c r="NOS252" s="489"/>
      <c r="NOT252" s="490"/>
      <c r="NOU252" s="488"/>
      <c r="NOV252" s="488"/>
      <c r="NOW252" s="488"/>
      <c r="NOX252" s="488"/>
      <c r="NOY252" s="488"/>
      <c r="NOZ252" s="488"/>
      <c r="NPA252" s="489"/>
      <c r="NPB252" s="490"/>
      <c r="NPC252" s="488"/>
      <c r="NPD252" s="488"/>
      <c r="NPE252" s="488"/>
      <c r="NPF252" s="488"/>
      <c r="NPG252" s="488"/>
      <c r="NPH252" s="488"/>
      <c r="NPI252" s="489"/>
      <c r="NPJ252" s="490"/>
      <c r="NPK252" s="488"/>
      <c r="NPL252" s="488"/>
      <c r="NPM252" s="488"/>
      <c r="NPN252" s="488"/>
      <c r="NPO252" s="488"/>
      <c r="NPP252" s="488"/>
      <c r="NPQ252" s="489"/>
      <c r="NPR252" s="490"/>
      <c r="NPS252" s="488"/>
      <c r="NPT252" s="488"/>
      <c r="NPU252" s="488"/>
      <c r="NPV252" s="488"/>
      <c r="NPW252" s="488"/>
      <c r="NPX252" s="488"/>
      <c r="NPY252" s="489"/>
      <c r="NPZ252" s="490"/>
      <c r="NQA252" s="488"/>
      <c r="NQB252" s="488"/>
      <c r="NQC252" s="488"/>
      <c r="NQD252" s="488"/>
      <c r="NQE252" s="488"/>
      <c r="NQF252" s="488"/>
      <c r="NQG252" s="489"/>
      <c r="NQH252" s="490"/>
      <c r="NQI252" s="488"/>
      <c r="NQJ252" s="488"/>
      <c r="NQK252" s="488"/>
      <c r="NQL252" s="488"/>
      <c r="NQM252" s="488"/>
      <c r="NQN252" s="488"/>
      <c r="NQO252" s="489"/>
      <c r="NQP252" s="490"/>
      <c r="NQQ252" s="488"/>
      <c r="NQR252" s="488"/>
      <c r="NQS252" s="488"/>
      <c r="NQT252" s="488"/>
      <c r="NQU252" s="488"/>
      <c r="NQV252" s="488"/>
      <c r="NQW252" s="489"/>
      <c r="NQX252" s="490"/>
      <c r="NQY252" s="488"/>
      <c r="NQZ252" s="488"/>
      <c r="NRA252" s="488"/>
      <c r="NRB252" s="488"/>
      <c r="NRC252" s="488"/>
      <c r="NRD252" s="488"/>
      <c r="NRE252" s="489"/>
      <c r="NRF252" s="490"/>
      <c r="NRG252" s="488"/>
      <c r="NRH252" s="488"/>
      <c r="NRI252" s="488"/>
      <c r="NRJ252" s="488"/>
      <c r="NRK252" s="488"/>
      <c r="NRL252" s="488"/>
      <c r="NRM252" s="489"/>
      <c r="NRN252" s="490"/>
      <c r="NRO252" s="488"/>
      <c r="NRP252" s="488"/>
      <c r="NRQ252" s="488"/>
      <c r="NRR252" s="488"/>
      <c r="NRS252" s="488"/>
      <c r="NRT252" s="488"/>
      <c r="NRU252" s="489"/>
      <c r="NRV252" s="490"/>
      <c r="NRW252" s="488"/>
      <c r="NRX252" s="488"/>
      <c r="NRY252" s="488"/>
      <c r="NRZ252" s="488"/>
      <c r="NSA252" s="488"/>
      <c r="NSB252" s="488"/>
      <c r="NSC252" s="489"/>
      <c r="NSD252" s="490"/>
      <c r="NSE252" s="488"/>
      <c r="NSF252" s="488"/>
      <c r="NSG252" s="488"/>
      <c r="NSH252" s="488"/>
      <c r="NSI252" s="488"/>
      <c r="NSJ252" s="488"/>
      <c r="NSK252" s="489"/>
      <c r="NSL252" s="490"/>
      <c r="NSM252" s="488"/>
      <c r="NSN252" s="488"/>
      <c r="NSO252" s="488"/>
      <c r="NSP252" s="488"/>
      <c r="NSQ252" s="488"/>
      <c r="NSR252" s="488"/>
      <c r="NSS252" s="489"/>
      <c r="NST252" s="490"/>
      <c r="NSU252" s="488"/>
      <c r="NSV252" s="488"/>
      <c r="NSW252" s="488"/>
      <c r="NSX252" s="488"/>
      <c r="NSY252" s="488"/>
      <c r="NSZ252" s="488"/>
      <c r="NTA252" s="489"/>
      <c r="NTB252" s="490"/>
      <c r="NTC252" s="488"/>
      <c r="NTD252" s="488"/>
      <c r="NTE252" s="488"/>
      <c r="NTF252" s="488"/>
      <c r="NTG252" s="488"/>
      <c r="NTH252" s="488"/>
      <c r="NTI252" s="489"/>
      <c r="NTJ252" s="490"/>
      <c r="NTK252" s="488"/>
      <c r="NTL252" s="488"/>
      <c r="NTM252" s="488"/>
      <c r="NTN252" s="488"/>
      <c r="NTO252" s="488"/>
      <c r="NTP252" s="488"/>
      <c r="NTQ252" s="489"/>
      <c r="NTR252" s="490"/>
      <c r="NTS252" s="488"/>
      <c r="NTT252" s="488"/>
      <c r="NTU252" s="488"/>
      <c r="NTV252" s="488"/>
      <c r="NTW252" s="488"/>
      <c r="NTX252" s="488"/>
      <c r="NTY252" s="489"/>
      <c r="NTZ252" s="490"/>
      <c r="NUA252" s="488"/>
      <c r="NUB252" s="488"/>
      <c r="NUC252" s="488"/>
      <c r="NUD252" s="488"/>
      <c r="NUE252" s="488"/>
      <c r="NUF252" s="488"/>
      <c r="NUG252" s="489"/>
      <c r="NUH252" s="490"/>
      <c r="NUI252" s="488"/>
      <c r="NUJ252" s="488"/>
      <c r="NUK252" s="488"/>
      <c r="NUL252" s="488"/>
      <c r="NUM252" s="488"/>
      <c r="NUN252" s="488"/>
      <c r="NUO252" s="489"/>
      <c r="NUP252" s="490"/>
      <c r="NUQ252" s="488"/>
      <c r="NUR252" s="488"/>
      <c r="NUS252" s="488"/>
      <c r="NUT252" s="488"/>
      <c r="NUU252" s="488"/>
      <c r="NUV252" s="488"/>
      <c r="NUW252" s="489"/>
      <c r="NUX252" s="490"/>
      <c r="NUY252" s="488"/>
      <c r="NUZ252" s="488"/>
      <c r="NVA252" s="488"/>
      <c r="NVB252" s="488"/>
      <c r="NVC252" s="488"/>
      <c r="NVD252" s="488"/>
      <c r="NVE252" s="489"/>
      <c r="NVF252" s="490"/>
      <c r="NVG252" s="488"/>
      <c r="NVH252" s="488"/>
      <c r="NVI252" s="488"/>
      <c r="NVJ252" s="488"/>
      <c r="NVK252" s="488"/>
      <c r="NVL252" s="488"/>
      <c r="NVM252" s="489"/>
      <c r="NVN252" s="490"/>
      <c r="NVO252" s="488"/>
      <c r="NVP252" s="488"/>
      <c r="NVQ252" s="488"/>
      <c r="NVR252" s="488"/>
      <c r="NVS252" s="488"/>
      <c r="NVT252" s="488"/>
      <c r="NVU252" s="489"/>
      <c r="NVV252" s="490"/>
      <c r="NVW252" s="488"/>
      <c r="NVX252" s="488"/>
      <c r="NVY252" s="488"/>
      <c r="NVZ252" s="488"/>
      <c r="NWA252" s="488"/>
      <c r="NWB252" s="488"/>
      <c r="NWC252" s="489"/>
      <c r="NWD252" s="490"/>
      <c r="NWE252" s="488"/>
      <c r="NWF252" s="488"/>
      <c r="NWG252" s="488"/>
      <c r="NWH252" s="488"/>
      <c r="NWI252" s="488"/>
      <c r="NWJ252" s="488"/>
      <c r="NWK252" s="489"/>
      <c r="NWL252" s="490"/>
      <c r="NWM252" s="488"/>
      <c r="NWN252" s="488"/>
      <c r="NWO252" s="488"/>
      <c r="NWP252" s="488"/>
      <c r="NWQ252" s="488"/>
      <c r="NWR252" s="488"/>
      <c r="NWS252" s="489"/>
      <c r="NWT252" s="490"/>
      <c r="NWU252" s="488"/>
      <c r="NWV252" s="488"/>
      <c r="NWW252" s="488"/>
      <c r="NWX252" s="488"/>
      <c r="NWY252" s="488"/>
      <c r="NWZ252" s="488"/>
      <c r="NXA252" s="489"/>
      <c r="NXB252" s="490"/>
      <c r="NXC252" s="488"/>
      <c r="NXD252" s="488"/>
      <c r="NXE252" s="488"/>
      <c r="NXF252" s="488"/>
      <c r="NXG252" s="488"/>
      <c r="NXH252" s="488"/>
      <c r="NXI252" s="489"/>
      <c r="NXJ252" s="490"/>
      <c r="NXK252" s="488"/>
      <c r="NXL252" s="488"/>
      <c r="NXM252" s="488"/>
      <c r="NXN252" s="488"/>
      <c r="NXO252" s="488"/>
      <c r="NXP252" s="488"/>
      <c r="NXQ252" s="489"/>
      <c r="NXR252" s="490"/>
      <c r="NXS252" s="488"/>
      <c r="NXT252" s="488"/>
      <c r="NXU252" s="488"/>
      <c r="NXV252" s="488"/>
      <c r="NXW252" s="488"/>
      <c r="NXX252" s="488"/>
      <c r="NXY252" s="489"/>
      <c r="NXZ252" s="490"/>
      <c r="NYA252" s="488"/>
      <c r="NYB252" s="488"/>
      <c r="NYC252" s="488"/>
      <c r="NYD252" s="488"/>
      <c r="NYE252" s="488"/>
      <c r="NYF252" s="488"/>
      <c r="NYG252" s="489"/>
      <c r="NYH252" s="490"/>
      <c r="NYI252" s="488"/>
      <c r="NYJ252" s="488"/>
      <c r="NYK252" s="488"/>
      <c r="NYL252" s="488"/>
      <c r="NYM252" s="488"/>
      <c r="NYN252" s="488"/>
      <c r="NYO252" s="489"/>
      <c r="NYP252" s="490"/>
      <c r="NYQ252" s="488"/>
      <c r="NYR252" s="488"/>
      <c r="NYS252" s="488"/>
      <c r="NYT252" s="488"/>
      <c r="NYU252" s="488"/>
      <c r="NYV252" s="488"/>
      <c r="NYW252" s="489"/>
      <c r="NYX252" s="490"/>
      <c r="NYY252" s="488"/>
      <c r="NYZ252" s="488"/>
      <c r="NZA252" s="488"/>
      <c r="NZB252" s="488"/>
      <c r="NZC252" s="488"/>
      <c r="NZD252" s="488"/>
      <c r="NZE252" s="489"/>
      <c r="NZF252" s="490"/>
      <c r="NZG252" s="488"/>
      <c r="NZH252" s="488"/>
      <c r="NZI252" s="488"/>
      <c r="NZJ252" s="488"/>
      <c r="NZK252" s="488"/>
      <c r="NZL252" s="488"/>
      <c r="NZM252" s="489"/>
      <c r="NZN252" s="490"/>
      <c r="NZO252" s="488"/>
      <c r="NZP252" s="488"/>
      <c r="NZQ252" s="488"/>
      <c r="NZR252" s="488"/>
      <c r="NZS252" s="488"/>
      <c r="NZT252" s="488"/>
      <c r="NZU252" s="489"/>
      <c r="NZV252" s="490"/>
      <c r="NZW252" s="488"/>
      <c r="NZX252" s="488"/>
      <c r="NZY252" s="488"/>
      <c r="NZZ252" s="488"/>
      <c r="OAA252" s="488"/>
      <c r="OAB252" s="488"/>
      <c r="OAC252" s="489"/>
      <c r="OAD252" s="490"/>
      <c r="OAE252" s="488"/>
      <c r="OAF252" s="488"/>
      <c r="OAG252" s="488"/>
      <c r="OAH252" s="488"/>
      <c r="OAI252" s="488"/>
      <c r="OAJ252" s="488"/>
      <c r="OAK252" s="489"/>
      <c r="OAL252" s="490"/>
      <c r="OAM252" s="488"/>
      <c r="OAN252" s="488"/>
      <c r="OAO252" s="488"/>
      <c r="OAP252" s="488"/>
      <c r="OAQ252" s="488"/>
      <c r="OAR252" s="488"/>
      <c r="OAS252" s="489"/>
      <c r="OAT252" s="490"/>
      <c r="OAU252" s="488"/>
      <c r="OAV252" s="488"/>
      <c r="OAW252" s="488"/>
      <c r="OAX252" s="488"/>
      <c r="OAY252" s="488"/>
      <c r="OAZ252" s="488"/>
      <c r="OBA252" s="489"/>
      <c r="OBB252" s="490"/>
      <c r="OBC252" s="488"/>
      <c r="OBD252" s="488"/>
      <c r="OBE252" s="488"/>
      <c r="OBF252" s="488"/>
      <c r="OBG252" s="488"/>
      <c r="OBH252" s="488"/>
      <c r="OBI252" s="489"/>
      <c r="OBJ252" s="490"/>
      <c r="OBK252" s="488"/>
      <c r="OBL252" s="488"/>
      <c r="OBM252" s="488"/>
      <c r="OBN252" s="488"/>
      <c r="OBO252" s="488"/>
      <c r="OBP252" s="488"/>
      <c r="OBQ252" s="489"/>
      <c r="OBR252" s="490"/>
      <c r="OBS252" s="488"/>
      <c r="OBT252" s="488"/>
      <c r="OBU252" s="488"/>
      <c r="OBV252" s="488"/>
      <c r="OBW252" s="488"/>
      <c r="OBX252" s="488"/>
      <c r="OBY252" s="489"/>
      <c r="OBZ252" s="490"/>
      <c r="OCA252" s="488"/>
      <c r="OCB252" s="488"/>
      <c r="OCC252" s="488"/>
      <c r="OCD252" s="488"/>
      <c r="OCE252" s="488"/>
      <c r="OCF252" s="488"/>
      <c r="OCG252" s="489"/>
      <c r="OCH252" s="490"/>
      <c r="OCI252" s="488"/>
      <c r="OCJ252" s="488"/>
      <c r="OCK252" s="488"/>
      <c r="OCL252" s="488"/>
      <c r="OCM252" s="488"/>
      <c r="OCN252" s="488"/>
      <c r="OCO252" s="489"/>
      <c r="OCP252" s="490"/>
      <c r="OCQ252" s="488"/>
      <c r="OCR252" s="488"/>
      <c r="OCS252" s="488"/>
      <c r="OCT252" s="488"/>
      <c r="OCU252" s="488"/>
      <c r="OCV252" s="488"/>
      <c r="OCW252" s="489"/>
      <c r="OCX252" s="490"/>
      <c r="OCY252" s="488"/>
      <c r="OCZ252" s="488"/>
      <c r="ODA252" s="488"/>
      <c r="ODB252" s="488"/>
      <c r="ODC252" s="488"/>
      <c r="ODD252" s="488"/>
      <c r="ODE252" s="489"/>
      <c r="ODF252" s="490"/>
      <c r="ODG252" s="488"/>
      <c r="ODH252" s="488"/>
      <c r="ODI252" s="488"/>
      <c r="ODJ252" s="488"/>
      <c r="ODK252" s="488"/>
      <c r="ODL252" s="488"/>
      <c r="ODM252" s="489"/>
      <c r="ODN252" s="490"/>
      <c r="ODO252" s="488"/>
      <c r="ODP252" s="488"/>
      <c r="ODQ252" s="488"/>
      <c r="ODR252" s="488"/>
      <c r="ODS252" s="488"/>
      <c r="ODT252" s="488"/>
      <c r="ODU252" s="489"/>
      <c r="ODV252" s="490"/>
      <c r="ODW252" s="488"/>
      <c r="ODX252" s="488"/>
      <c r="ODY252" s="488"/>
      <c r="ODZ252" s="488"/>
      <c r="OEA252" s="488"/>
      <c r="OEB252" s="488"/>
      <c r="OEC252" s="489"/>
      <c r="OED252" s="490"/>
      <c r="OEE252" s="488"/>
      <c r="OEF252" s="488"/>
      <c r="OEG252" s="488"/>
      <c r="OEH252" s="488"/>
      <c r="OEI252" s="488"/>
      <c r="OEJ252" s="488"/>
      <c r="OEK252" s="489"/>
      <c r="OEL252" s="490"/>
      <c r="OEM252" s="488"/>
      <c r="OEN252" s="488"/>
      <c r="OEO252" s="488"/>
      <c r="OEP252" s="488"/>
      <c r="OEQ252" s="488"/>
      <c r="OER252" s="488"/>
      <c r="OES252" s="489"/>
      <c r="OET252" s="490"/>
      <c r="OEU252" s="488"/>
      <c r="OEV252" s="488"/>
      <c r="OEW252" s="488"/>
      <c r="OEX252" s="488"/>
      <c r="OEY252" s="488"/>
      <c r="OEZ252" s="488"/>
      <c r="OFA252" s="489"/>
      <c r="OFB252" s="490"/>
      <c r="OFC252" s="488"/>
      <c r="OFD252" s="488"/>
      <c r="OFE252" s="488"/>
      <c r="OFF252" s="488"/>
      <c r="OFG252" s="488"/>
      <c r="OFH252" s="488"/>
      <c r="OFI252" s="489"/>
      <c r="OFJ252" s="490"/>
      <c r="OFK252" s="488"/>
      <c r="OFL252" s="488"/>
      <c r="OFM252" s="488"/>
      <c r="OFN252" s="488"/>
      <c r="OFO252" s="488"/>
      <c r="OFP252" s="488"/>
      <c r="OFQ252" s="489"/>
      <c r="OFR252" s="490"/>
      <c r="OFS252" s="488"/>
      <c r="OFT252" s="488"/>
      <c r="OFU252" s="488"/>
      <c r="OFV252" s="488"/>
      <c r="OFW252" s="488"/>
      <c r="OFX252" s="488"/>
      <c r="OFY252" s="489"/>
      <c r="OFZ252" s="490"/>
      <c r="OGA252" s="488"/>
      <c r="OGB252" s="488"/>
      <c r="OGC252" s="488"/>
      <c r="OGD252" s="488"/>
      <c r="OGE252" s="488"/>
      <c r="OGF252" s="488"/>
      <c r="OGG252" s="489"/>
      <c r="OGH252" s="490"/>
      <c r="OGI252" s="488"/>
      <c r="OGJ252" s="488"/>
      <c r="OGK252" s="488"/>
      <c r="OGL252" s="488"/>
      <c r="OGM252" s="488"/>
      <c r="OGN252" s="488"/>
      <c r="OGO252" s="489"/>
      <c r="OGP252" s="490"/>
      <c r="OGQ252" s="488"/>
      <c r="OGR252" s="488"/>
      <c r="OGS252" s="488"/>
      <c r="OGT252" s="488"/>
      <c r="OGU252" s="488"/>
      <c r="OGV252" s="488"/>
      <c r="OGW252" s="489"/>
      <c r="OGX252" s="490"/>
      <c r="OGY252" s="488"/>
      <c r="OGZ252" s="488"/>
      <c r="OHA252" s="488"/>
      <c r="OHB252" s="488"/>
      <c r="OHC252" s="488"/>
      <c r="OHD252" s="488"/>
      <c r="OHE252" s="489"/>
      <c r="OHF252" s="490"/>
      <c r="OHG252" s="488"/>
      <c r="OHH252" s="488"/>
      <c r="OHI252" s="488"/>
      <c r="OHJ252" s="488"/>
      <c r="OHK252" s="488"/>
      <c r="OHL252" s="488"/>
      <c r="OHM252" s="489"/>
      <c r="OHN252" s="490"/>
      <c r="OHO252" s="488"/>
      <c r="OHP252" s="488"/>
      <c r="OHQ252" s="488"/>
      <c r="OHR252" s="488"/>
      <c r="OHS252" s="488"/>
      <c r="OHT252" s="488"/>
      <c r="OHU252" s="489"/>
      <c r="OHV252" s="490"/>
      <c r="OHW252" s="488"/>
      <c r="OHX252" s="488"/>
      <c r="OHY252" s="488"/>
      <c r="OHZ252" s="488"/>
      <c r="OIA252" s="488"/>
      <c r="OIB252" s="488"/>
      <c r="OIC252" s="489"/>
      <c r="OID252" s="490"/>
      <c r="OIE252" s="488"/>
      <c r="OIF252" s="488"/>
      <c r="OIG252" s="488"/>
      <c r="OIH252" s="488"/>
      <c r="OII252" s="488"/>
      <c r="OIJ252" s="488"/>
      <c r="OIK252" s="489"/>
      <c r="OIL252" s="490"/>
      <c r="OIM252" s="488"/>
      <c r="OIN252" s="488"/>
      <c r="OIO252" s="488"/>
      <c r="OIP252" s="488"/>
      <c r="OIQ252" s="488"/>
      <c r="OIR252" s="488"/>
      <c r="OIS252" s="489"/>
      <c r="OIT252" s="490"/>
      <c r="OIU252" s="488"/>
      <c r="OIV252" s="488"/>
      <c r="OIW252" s="488"/>
      <c r="OIX252" s="488"/>
      <c r="OIY252" s="488"/>
      <c r="OIZ252" s="488"/>
      <c r="OJA252" s="489"/>
      <c r="OJB252" s="490"/>
      <c r="OJC252" s="488"/>
      <c r="OJD252" s="488"/>
      <c r="OJE252" s="488"/>
      <c r="OJF252" s="488"/>
      <c r="OJG252" s="488"/>
      <c r="OJH252" s="488"/>
      <c r="OJI252" s="489"/>
      <c r="OJJ252" s="490"/>
      <c r="OJK252" s="488"/>
      <c r="OJL252" s="488"/>
      <c r="OJM252" s="488"/>
      <c r="OJN252" s="488"/>
      <c r="OJO252" s="488"/>
      <c r="OJP252" s="488"/>
      <c r="OJQ252" s="489"/>
      <c r="OJR252" s="490"/>
      <c r="OJS252" s="488"/>
      <c r="OJT252" s="488"/>
      <c r="OJU252" s="488"/>
      <c r="OJV252" s="488"/>
      <c r="OJW252" s="488"/>
      <c r="OJX252" s="488"/>
      <c r="OJY252" s="489"/>
      <c r="OJZ252" s="490"/>
      <c r="OKA252" s="488"/>
      <c r="OKB252" s="488"/>
      <c r="OKC252" s="488"/>
      <c r="OKD252" s="488"/>
      <c r="OKE252" s="488"/>
      <c r="OKF252" s="488"/>
      <c r="OKG252" s="489"/>
      <c r="OKH252" s="490"/>
      <c r="OKI252" s="488"/>
      <c r="OKJ252" s="488"/>
      <c r="OKK252" s="488"/>
      <c r="OKL252" s="488"/>
      <c r="OKM252" s="488"/>
      <c r="OKN252" s="488"/>
      <c r="OKO252" s="489"/>
      <c r="OKP252" s="490"/>
      <c r="OKQ252" s="488"/>
      <c r="OKR252" s="488"/>
      <c r="OKS252" s="488"/>
      <c r="OKT252" s="488"/>
      <c r="OKU252" s="488"/>
      <c r="OKV252" s="488"/>
      <c r="OKW252" s="489"/>
      <c r="OKX252" s="490"/>
      <c r="OKY252" s="488"/>
      <c r="OKZ252" s="488"/>
      <c r="OLA252" s="488"/>
      <c r="OLB252" s="488"/>
      <c r="OLC252" s="488"/>
      <c r="OLD252" s="488"/>
      <c r="OLE252" s="489"/>
      <c r="OLF252" s="490"/>
      <c r="OLG252" s="488"/>
      <c r="OLH252" s="488"/>
      <c r="OLI252" s="488"/>
      <c r="OLJ252" s="488"/>
      <c r="OLK252" s="488"/>
      <c r="OLL252" s="488"/>
      <c r="OLM252" s="489"/>
      <c r="OLN252" s="490"/>
      <c r="OLO252" s="488"/>
      <c r="OLP252" s="488"/>
      <c r="OLQ252" s="488"/>
      <c r="OLR252" s="488"/>
      <c r="OLS252" s="488"/>
      <c r="OLT252" s="488"/>
      <c r="OLU252" s="489"/>
      <c r="OLV252" s="490"/>
      <c r="OLW252" s="488"/>
      <c r="OLX252" s="488"/>
      <c r="OLY252" s="488"/>
      <c r="OLZ252" s="488"/>
      <c r="OMA252" s="488"/>
      <c r="OMB252" s="488"/>
      <c r="OMC252" s="489"/>
      <c r="OMD252" s="490"/>
      <c r="OME252" s="488"/>
      <c r="OMF252" s="488"/>
      <c r="OMG252" s="488"/>
      <c r="OMH252" s="488"/>
      <c r="OMI252" s="488"/>
      <c r="OMJ252" s="488"/>
      <c r="OMK252" s="489"/>
      <c r="OML252" s="490"/>
      <c r="OMM252" s="488"/>
      <c r="OMN252" s="488"/>
      <c r="OMO252" s="488"/>
      <c r="OMP252" s="488"/>
      <c r="OMQ252" s="488"/>
      <c r="OMR252" s="488"/>
      <c r="OMS252" s="489"/>
      <c r="OMT252" s="490"/>
      <c r="OMU252" s="488"/>
      <c r="OMV252" s="488"/>
      <c r="OMW252" s="488"/>
      <c r="OMX252" s="488"/>
      <c r="OMY252" s="488"/>
      <c r="OMZ252" s="488"/>
      <c r="ONA252" s="489"/>
      <c r="ONB252" s="490"/>
      <c r="ONC252" s="488"/>
      <c r="OND252" s="488"/>
      <c r="ONE252" s="488"/>
      <c r="ONF252" s="488"/>
      <c r="ONG252" s="488"/>
      <c r="ONH252" s="488"/>
      <c r="ONI252" s="489"/>
      <c r="ONJ252" s="490"/>
      <c r="ONK252" s="488"/>
      <c r="ONL252" s="488"/>
      <c r="ONM252" s="488"/>
      <c r="ONN252" s="488"/>
      <c r="ONO252" s="488"/>
      <c r="ONP252" s="488"/>
      <c r="ONQ252" s="489"/>
      <c r="ONR252" s="490"/>
      <c r="ONS252" s="488"/>
      <c r="ONT252" s="488"/>
      <c r="ONU252" s="488"/>
      <c r="ONV252" s="488"/>
      <c r="ONW252" s="488"/>
      <c r="ONX252" s="488"/>
      <c r="ONY252" s="489"/>
      <c r="ONZ252" s="490"/>
      <c r="OOA252" s="488"/>
      <c r="OOB252" s="488"/>
      <c r="OOC252" s="488"/>
      <c r="OOD252" s="488"/>
      <c r="OOE252" s="488"/>
      <c r="OOF252" s="488"/>
      <c r="OOG252" s="489"/>
      <c r="OOH252" s="490"/>
      <c r="OOI252" s="488"/>
      <c r="OOJ252" s="488"/>
      <c r="OOK252" s="488"/>
      <c r="OOL252" s="488"/>
      <c r="OOM252" s="488"/>
      <c r="OON252" s="488"/>
      <c r="OOO252" s="489"/>
      <c r="OOP252" s="490"/>
      <c r="OOQ252" s="488"/>
      <c r="OOR252" s="488"/>
      <c r="OOS252" s="488"/>
      <c r="OOT252" s="488"/>
      <c r="OOU252" s="488"/>
      <c r="OOV252" s="488"/>
      <c r="OOW252" s="489"/>
      <c r="OOX252" s="490"/>
      <c r="OOY252" s="488"/>
      <c r="OOZ252" s="488"/>
      <c r="OPA252" s="488"/>
      <c r="OPB252" s="488"/>
      <c r="OPC252" s="488"/>
      <c r="OPD252" s="488"/>
      <c r="OPE252" s="489"/>
      <c r="OPF252" s="490"/>
      <c r="OPG252" s="488"/>
      <c r="OPH252" s="488"/>
      <c r="OPI252" s="488"/>
      <c r="OPJ252" s="488"/>
      <c r="OPK252" s="488"/>
      <c r="OPL252" s="488"/>
      <c r="OPM252" s="489"/>
      <c r="OPN252" s="490"/>
      <c r="OPO252" s="488"/>
      <c r="OPP252" s="488"/>
      <c r="OPQ252" s="488"/>
      <c r="OPR252" s="488"/>
      <c r="OPS252" s="488"/>
      <c r="OPT252" s="488"/>
      <c r="OPU252" s="489"/>
      <c r="OPV252" s="490"/>
      <c r="OPW252" s="488"/>
      <c r="OPX252" s="488"/>
      <c r="OPY252" s="488"/>
      <c r="OPZ252" s="488"/>
      <c r="OQA252" s="488"/>
      <c r="OQB252" s="488"/>
      <c r="OQC252" s="489"/>
      <c r="OQD252" s="490"/>
      <c r="OQE252" s="488"/>
      <c r="OQF252" s="488"/>
      <c r="OQG252" s="488"/>
      <c r="OQH252" s="488"/>
      <c r="OQI252" s="488"/>
      <c r="OQJ252" s="488"/>
      <c r="OQK252" s="489"/>
      <c r="OQL252" s="490"/>
      <c r="OQM252" s="488"/>
      <c r="OQN252" s="488"/>
      <c r="OQO252" s="488"/>
      <c r="OQP252" s="488"/>
      <c r="OQQ252" s="488"/>
      <c r="OQR252" s="488"/>
      <c r="OQS252" s="489"/>
      <c r="OQT252" s="490"/>
      <c r="OQU252" s="488"/>
      <c r="OQV252" s="488"/>
      <c r="OQW252" s="488"/>
      <c r="OQX252" s="488"/>
      <c r="OQY252" s="488"/>
      <c r="OQZ252" s="488"/>
      <c r="ORA252" s="489"/>
      <c r="ORB252" s="490"/>
      <c r="ORC252" s="488"/>
      <c r="ORD252" s="488"/>
      <c r="ORE252" s="488"/>
      <c r="ORF252" s="488"/>
      <c r="ORG252" s="488"/>
      <c r="ORH252" s="488"/>
      <c r="ORI252" s="489"/>
      <c r="ORJ252" s="490"/>
      <c r="ORK252" s="488"/>
      <c r="ORL252" s="488"/>
      <c r="ORM252" s="488"/>
      <c r="ORN252" s="488"/>
      <c r="ORO252" s="488"/>
      <c r="ORP252" s="488"/>
      <c r="ORQ252" s="489"/>
      <c r="ORR252" s="490"/>
      <c r="ORS252" s="488"/>
      <c r="ORT252" s="488"/>
      <c r="ORU252" s="488"/>
      <c r="ORV252" s="488"/>
      <c r="ORW252" s="488"/>
      <c r="ORX252" s="488"/>
      <c r="ORY252" s="489"/>
      <c r="ORZ252" s="490"/>
      <c r="OSA252" s="488"/>
      <c r="OSB252" s="488"/>
      <c r="OSC252" s="488"/>
      <c r="OSD252" s="488"/>
      <c r="OSE252" s="488"/>
      <c r="OSF252" s="488"/>
      <c r="OSG252" s="489"/>
      <c r="OSH252" s="490"/>
      <c r="OSI252" s="488"/>
      <c r="OSJ252" s="488"/>
      <c r="OSK252" s="488"/>
      <c r="OSL252" s="488"/>
      <c r="OSM252" s="488"/>
      <c r="OSN252" s="488"/>
      <c r="OSO252" s="489"/>
      <c r="OSP252" s="490"/>
      <c r="OSQ252" s="488"/>
      <c r="OSR252" s="488"/>
      <c r="OSS252" s="488"/>
      <c r="OST252" s="488"/>
      <c r="OSU252" s="488"/>
      <c r="OSV252" s="488"/>
      <c r="OSW252" s="489"/>
      <c r="OSX252" s="490"/>
      <c r="OSY252" s="488"/>
      <c r="OSZ252" s="488"/>
      <c r="OTA252" s="488"/>
      <c r="OTB252" s="488"/>
      <c r="OTC252" s="488"/>
      <c r="OTD252" s="488"/>
      <c r="OTE252" s="489"/>
      <c r="OTF252" s="490"/>
      <c r="OTG252" s="488"/>
      <c r="OTH252" s="488"/>
      <c r="OTI252" s="488"/>
      <c r="OTJ252" s="488"/>
      <c r="OTK252" s="488"/>
      <c r="OTL252" s="488"/>
      <c r="OTM252" s="489"/>
      <c r="OTN252" s="490"/>
      <c r="OTO252" s="488"/>
      <c r="OTP252" s="488"/>
      <c r="OTQ252" s="488"/>
      <c r="OTR252" s="488"/>
      <c r="OTS252" s="488"/>
      <c r="OTT252" s="488"/>
      <c r="OTU252" s="489"/>
      <c r="OTV252" s="490"/>
      <c r="OTW252" s="488"/>
      <c r="OTX252" s="488"/>
      <c r="OTY252" s="488"/>
      <c r="OTZ252" s="488"/>
      <c r="OUA252" s="488"/>
      <c r="OUB252" s="488"/>
      <c r="OUC252" s="489"/>
      <c r="OUD252" s="490"/>
      <c r="OUE252" s="488"/>
      <c r="OUF252" s="488"/>
      <c r="OUG252" s="488"/>
      <c r="OUH252" s="488"/>
      <c r="OUI252" s="488"/>
      <c r="OUJ252" s="488"/>
      <c r="OUK252" s="489"/>
      <c r="OUL252" s="490"/>
      <c r="OUM252" s="488"/>
      <c r="OUN252" s="488"/>
      <c r="OUO252" s="488"/>
      <c r="OUP252" s="488"/>
      <c r="OUQ252" s="488"/>
      <c r="OUR252" s="488"/>
      <c r="OUS252" s="489"/>
      <c r="OUT252" s="490"/>
      <c r="OUU252" s="488"/>
      <c r="OUV252" s="488"/>
      <c r="OUW252" s="488"/>
      <c r="OUX252" s="488"/>
      <c r="OUY252" s="488"/>
      <c r="OUZ252" s="488"/>
      <c r="OVA252" s="489"/>
      <c r="OVB252" s="490"/>
      <c r="OVC252" s="488"/>
      <c r="OVD252" s="488"/>
      <c r="OVE252" s="488"/>
      <c r="OVF252" s="488"/>
      <c r="OVG252" s="488"/>
      <c r="OVH252" s="488"/>
      <c r="OVI252" s="489"/>
      <c r="OVJ252" s="490"/>
      <c r="OVK252" s="488"/>
      <c r="OVL252" s="488"/>
      <c r="OVM252" s="488"/>
      <c r="OVN252" s="488"/>
      <c r="OVO252" s="488"/>
      <c r="OVP252" s="488"/>
      <c r="OVQ252" s="489"/>
      <c r="OVR252" s="490"/>
      <c r="OVS252" s="488"/>
      <c r="OVT252" s="488"/>
      <c r="OVU252" s="488"/>
      <c r="OVV252" s="488"/>
      <c r="OVW252" s="488"/>
      <c r="OVX252" s="488"/>
      <c r="OVY252" s="489"/>
      <c r="OVZ252" s="490"/>
      <c r="OWA252" s="488"/>
      <c r="OWB252" s="488"/>
      <c r="OWC252" s="488"/>
      <c r="OWD252" s="488"/>
      <c r="OWE252" s="488"/>
      <c r="OWF252" s="488"/>
      <c r="OWG252" s="489"/>
      <c r="OWH252" s="490"/>
      <c r="OWI252" s="488"/>
      <c r="OWJ252" s="488"/>
      <c r="OWK252" s="488"/>
      <c r="OWL252" s="488"/>
      <c r="OWM252" s="488"/>
      <c r="OWN252" s="488"/>
      <c r="OWO252" s="489"/>
      <c r="OWP252" s="490"/>
      <c r="OWQ252" s="488"/>
      <c r="OWR252" s="488"/>
      <c r="OWS252" s="488"/>
      <c r="OWT252" s="488"/>
      <c r="OWU252" s="488"/>
      <c r="OWV252" s="488"/>
      <c r="OWW252" s="489"/>
      <c r="OWX252" s="490"/>
      <c r="OWY252" s="488"/>
      <c r="OWZ252" s="488"/>
      <c r="OXA252" s="488"/>
      <c r="OXB252" s="488"/>
      <c r="OXC252" s="488"/>
      <c r="OXD252" s="488"/>
      <c r="OXE252" s="489"/>
      <c r="OXF252" s="490"/>
      <c r="OXG252" s="488"/>
      <c r="OXH252" s="488"/>
      <c r="OXI252" s="488"/>
      <c r="OXJ252" s="488"/>
      <c r="OXK252" s="488"/>
      <c r="OXL252" s="488"/>
      <c r="OXM252" s="489"/>
      <c r="OXN252" s="490"/>
      <c r="OXO252" s="488"/>
      <c r="OXP252" s="488"/>
      <c r="OXQ252" s="488"/>
      <c r="OXR252" s="488"/>
      <c r="OXS252" s="488"/>
      <c r="OXT252" s="488"/>
      <c r="OXU252" s="489"/>
      <c r="OXV252" s="490"/>
      <c r="OXW252" s="488"/>
      <c r="OXX252" s="488"/>
      <c r="OXY252" s="488"/>
      <c r="OXZ252" s="488"/>
      <c r="OYA252" s="488"/>
      <c r="OYB252" s="488"/>
      <c r="OYC252" s="489"/>
      <c r="OYD252" s="490"/>
      <c r="OYE252" s="488"/>
      <c r="OYF252" s="488"/>
      <c r="OYG252" s="488"/>
      <c r="OYH252" s="488"/>
      <c r="OYI252" s="488"/>
      <c r="OYJ252" s="488"/>
      <c r="OYK252" s="489"/>
      <c r="OYL252" s="490"/>
      <c r="OYM252" s="488"/>
      <c r="OYN252" s="488"/>
      <c r="OYO252" s="488"/>
      <c r="OYP252" s="488"/>
      <c r="OYQ252" s="488"/>
      <c r="OYR252" s="488"/>
      <c r="OYS252" s="489"/>
      <c r="OYT252" s="490"/>
      <c r="OYU252" s="488"/>
      <c r="OYV252" s="488"/>
      <c r="OYW252" s="488"/>
      <c r="OYX252" s="488"/>
      <c r="OYY252" s="488"/>
      <c r="OYZ252" s="488"/>
      <c r="OZA252" s="489"/>
      <c r="OZB252" s="490"/>
      <c r="OZC252" s="488"/>
      <c r="OZD252" s="488"/>
      <c r="OZE252" s="488"/>
      <c r="OZF252" s="488"/>
      <c r="OZG252" s="488"/>
      <c r="OZH252" s="488"/>
      <c r="OZI252" s="489"/>
      <c r="OZJ252" s="490"/>
      <c r="OZK252" s="488"/>
      <c r="OZL252" s="488"/>
      <c r="OZM252" s="488"/>
      <c r="OZN252" s="488"/>
      <c r="OZO252" s="488"/>
      <c r="OZP252" s="488"/>
      <c r="OZQ252" s="489"/>
      <c r="OZR252" s="490"/>
      <c r="OZS252" s="488"/>
      <c r="OZT252" s="488"/>
      <c r="OZU252" s="488"/>
      <c r="OZV252" s="488"/>
      <c r="OZW252" s="488"/>
      <c r="OZX252" s="488"/>
      <c r="OZY252" s="489"/>
      <c r="OZZ252" s="490"/>
      <c r="PAA252" s="488"/>
      <c r="PAB252" s="488"/>
      <c r="PAC252" s="488"/>
      <c r="PAD252" s="488"/>
      <c r="PAE252" s="488"/>
      <c r="PAF252" s="488"/>
      <c r="PAG252" s="489"/>
      <c r="PAH252" s="490"/>
      <c r="PAI252" s="488"/>
      <c r="PAJ252" s="488"/>
      <c r="PAK252" s="488"/>
      <c r="PAL252" s="488"/>
      <c r="PAM252" s="488"/>
      <c r="PAN252" s="488"/>
      <c r="PAO252" s="489"/>
      <c r="PAP252" s="490"/>
      <c r="PAQ252" s="488"/>
      <c r="PAR252" s="488"/>
      <c r="PAS252" s="488"/>
      <c r="PAT252" s="488"/>
      <c r="PAU252" s="488"/>
      <c r="PAV252" s="488"/>
      <c r="PAW252" s="489"/>
      <c r="PAX252" s="490"/>
      <c r="PAY252" s="488"/>
      <c r="PAZ252" s="488"/>
      <c r="PBA252" s="488"/>
      <c r="PBB252" s="488"/>
      <c r="PBC252" s="488"/>
      <c r="PBD252" s="488"/>
      <c r="PBE252" s="489"/>
      <c r="PBF252" s="490"/>
      <c r="PBG252" s="488"/>
      <c r="PBH252" s="488"/>
      <c r="PBI252" s="488"/>
      <c r="PBJ252" s="488"/>
      <c r="PBK252" s="488"/>
      <c r="PBL252" s="488"/>
      <c r="PBM252" s="489"/>
      <c r="PBN252" s="490"/>
      <c r="PBO252" s="488"/>
      <c r="PBP252" s="488"/>
      <c r="PBQ252" s="488"/>
      <c r="PBR252" s="488"/>
      <c r="PBS252" s="488"/>
      <c r="PBT252" s="488"/>
      <c r="PBU252" s="489"/>
      <c r="PBV252" s="490"/>
      <c r="PBW252" s="488"/>
      <c r="PBX252" s="488"/>
      <c r="PBY252" s="488"/>
      <c r="PBZ252" s="488"/>
      <c r="PCA252" s="488"/>
      <c r="PCB252" s="488"/>
      <c r="PCC252" s="489"/>
      <c r="PCD252" s="490"/>
      <c r="PCE252" s="488"/>
      <c r="PCF252" s="488"/>
      <c r="PCG252" s="488"/>
      <c r="PCH252" s="488"/>
      <c r="PCI252" s="488"/>
      <c r="PCJ252" s="488"/>
      <c r="PCK252" s="489"/>
      <c r="PCL252" s="490"/>
      <c r="PCM252" s="488"/>
      <c r="PCN252" s="488"/>
      <c r="PCO252" s="488"/>
      <c r="PCP252" s="488"/>
      <c r="PCQ252" s="488"/>
      <c r="PCR252" s="488"/>
      <c r="PCS252" s="489"/>
      <c r="PCT252" s="490"/>
      <c r="PCU252" s="488"/>
      <c r="PCV252" s="488"/>
      <c r="PCW252" s="488"/>
      <c r="PCX252" s="488"/>
      <c r="PCY252" s="488"/>
      <c r="PCZ252" s="488"/>
      <c r="PDA252" s="489"/>
      <c r="PDB252" s="490"/>
      <c r="PDC252" s="488"/>
      <c r="PDD252" s="488"/>
      <c r="PDE252" s="488"/>
      <c r="PDF252" s="488"/>
      <c r="PDG252" s="488"/>
      <c r="PDH252" s="488"/>
      <c r="PDI252" s="489"/>
      <c r="PDJ252" s="490"/>
      <c r="PDK252" s="488"/>
      <c r="PDL252" s="488"/>
      <c r="PDM252" s="488"/>
      <c r="PDN252" s="488"/>
      <c r="PDO252" s="488"/>
      <c r="PDP252" s="488"/>
      <c r="PDQ252" s="489"/>
      <c r="PDR252" s="490"/>
      <c r="PDS252" s="488"/>
      <c r="PDT252" s="488"/>
      <c r="PDU252" s="488"/>
      <c r="PDV252" s="488"/>
      <c r="PDW252" s="488"/>
      <c r="PDX252" s="488"/>
      <c r="PDY252" s="489"/>
      <c r="PDZ252" s="490"/>
      <c r="PEA252" s="488"/>
      <c r="PEB252" s="488"/>
      <c r="PEC252" s="488"/>
      <c r="PED252" s="488"/>
      <c r="PEE252" s="488"/>
      <c r="PEF252" s="488"/>
      <c r="PEG252" s="489"/>
      <c r="PEH252" s="490"/>
      <c r="PEI252" s="488"/>
      <c r="PEJ252" s="488"/>
      <c r="PEK252" s="488"/>
      <c r="PEL252" s="488"/>
      <c r="PEM252" s="488"/>
      <c r="PEN252" s="488"/>
      <c r="PEO252" s="489"/>
      <c r="PEP252" s="490"/>
      <c r="PEQ252" s="488"/>
      <c r="PER252" s="488"/>
      <c r="PES252" s="488"/>
      <c r="PET252" s="488"/>
      <c r="PEU252" s="488"/>
      <c r="PEV252" s="488"/>
      <c r="PEW252" s="489"/>
      <c r="PEX252" s="490"/>
      <c r="PEY252" s="488"/>
      <c r="PEZ252" s="488"/>
      <c r="PFA252" s="488"/>
      <c r="PFB252" s="488"/>
      <c r="PFC252" s="488"/>
      <c r="PFD252" s="488"/>
      <c r="PFE252" s="489"/>
      <c r="PFF252" s="490"/>
      <c r="PFG252" s="488"/>
      <c r="PFH252" s="488"/>
      <c r="PFI252" s="488"/>
      <c r="PFJ252" s="488"/>
      <c r="PFK252" s="488"/>
      <c r="PFL252" s="488"/>
      <c r="PFM252" s="489"/>
      <c r="PFN252" s="490"/>
      <c r="PFO252" s="488"/>
      <c r="PFP252" s="488"/>
      <c r="PFQ252" s="488"/>
      <c r="PFR252" s="488"/>
      <c r="PFS252" s="488"/>
      <c r="PFT252" s="488"/>
      <c r="PFU252" s="489"/>
      <c r="PFV252" s="490"/>
      <c r="PFW252" s="488"/>
      <c r="PFX252" s="488"/>
      <c r="PFY252" s="488"/>
      <c r="PFZ252" s="488"/>
      <c r="PGA252" s="488"/>
      <c r="PGB252" s="488"/>
      <c r="PGC252" s="489"/>
      <c r="PGD252" s="490"/>
      <c r="PGE252" s="488"/>
      <c r="PGF252" s="488"/>
      <c r="PGG252" s="488"/>
      <c r="PGH252" s="488"/>
      <c r="PGI252" s="488"/>
      <c r="PGJ252" s="488"/>
      <c r="PGK252" s="489"/>
      <c r="PGL252" s="490"/>
      <c r="PGM252" s="488"/>
      <c r="PGN252" s="488"/>
      <c r="PGO252" s="488"/>
      <c r="PGP252" s="488"/>
      <c r="PGQ252" s="488"/>
      <c r="PGR252" s="488"/>
      <c r="PGS252" s="489"/>
      <c r="PGT252" s="490"/>
      <c r="PGU252" s="488"/>
      <c r="PGV252" s="488"/>
      <c r="PGW252" s="488"/>
      <c r="PGX252" s="488"/>
      <c r="PGY252" s="488"/>
      <c r="PGZ252" s="488"/>
      <c r="PHA252" s="489"/>
      <c r="PHB252" s="490"/>
      <c r="PHC252" s="488"/>
      <c r="PHD252" s="488"/>
      <c r="PHE252" s="488"/>
      <c r="PHF252" s="488"/>
      <c r="PHG252" s="488"/>
      <c r="PHH252" s="488"/>
      <c r="PHI252" s="489"/>
      <c r="PHJ252" s="490"/>
      <c r="PHK252" s="488"/>
      <c r="PHL252" s="488"/>
      <c r="PHM252" s="488"/>
      <c r="PHN252" s="488"/>
      <c r="PHO252" s="488"/>
      <c r="PHP252" s="488"/>
      <c r="PHQ252" s="489"/>
      <c r="PHR252" s="490"/>
      <c r="PHS252" s="488"/>
      <c r="PHT252" s="488"/>
      <c r="PHU252" s="488"/>
      <c r="PHV252" s="488"/>
      <c r="PHW252" s="488"/>
      <c r="PHX252" s="488"/>
      <c r="PHY252" s="489"/>
      <c r="PHZ252" s="490"/>
      <c r="PIA252" s="488"/>
      <c r="PIB252" s="488"/>
      <c r="PIC252" s="488"/>
      <c r="PID252" s="488"/>
      <c r="PIE252" s="488"/>
      <c r="PIF252" s="488"/>
      <c r="PIG252" s="489"/>
      <c r="PIH252" s="490"/>
      <c r="PII252" s="488"/>
      <c r="PIJ252" s="488"/>
      <c r="PIK252" s="488"/>
      <c r="PIL252" s="488"/>
      <c r="PIM252" s="488"/>
      <c r="PIN252" s="488"/>
      <c r="PIO252" s="489"/>
      <c r="PIP252" s="490"/>
      <c r="PIQ252" s="488"/>
      <c r="PIR252" s="488"/>
      <c r="PIS252" s="488"/>
      <c r="PIT252" s="488"/>
      <c r="PIU252" s="488"/>
      <c r="PIV252" s="488"/>
      <c r="PIW252" s="489"/>
      <c r="PIX252" s="490"/>
      <c r="PIY252" s="488"/>
      <c r="PIZ252" s="488"/>
      <c r="PJA252" s="488"/>
      <c r="PJB252" s="488"/>
      <c r="PJC252" s="488"/>
      <c r="PJD252" s="488"/>
      <c r="PJE252" s="489"/>
      <c r="PJF252" s="490"/>
      <c r="PJG252" s="488"/>
      <c r="PJH252" s="488"/>
      <c r="PJI252" s="488"/>
      <c r="PJJ252" s="488"/>
      <c r="PJK252" s="488"/>
      <c r="PJL252" s="488"/>
      <c r="PJM252" s="489"/>
      <c r="PJN252" s="490"/>
      <c r="PJO252" s="488"/>
      <c r="PJP252" s="488"/>
      <c r="PJQ252" s="488"/>
      <c r="PJR252" s="488"/>
      <c r="PJS252" s="488"/>
      <c r="PJT252" s="488"/>
      <c r="PJU252" s="489"/>
      <c r="PJV252" s="490"/>
      <c r="PJW252" s="488"/>
      <c r="PJX252" s="488"/>
      <c r="PJY252" s="488"/>
      <c r="PJZ252" s="488"/>
      <c r="PKA252" s="488"/>
      <c r="PKB252" s="488"/>
      <c r="PKC252" s="489"/>
      <c r="PKD252" s="490"/>
      <c r="PKE252" s="488"/>
      <c r="PKF252" s="488"/>
      <c r="PKG252" s="488"/>
      <c r="PKH252" s="488"/>
      <c r="PKI252" s="488"/>
      <c r="PKJ252" s="488"/>
      <c r="PKK252" s="489"/>
      <c r="PKL252" s="490"/>
      <c r="PKM252" s="488"/>
      <c r="PKN252" s="488"/>
      <c r="PKO252" s="488"/>
      <c r="PKP252" s="488"/>
      <c r="PKQ252" s="488"/>
      <c r="PKR252" s="488"/>
      <c r="PKS252" s="489"/>
      <c r="PKT252" s="490"/>
      <c r="PKU252" s="488"/>
      <c r="PKV252" s="488"/>
      <c r="PKW252" s="488"/>
      <c r="PKX252" s="488"/>
      <c r="PKY252" s="488"/>
      <c r="PKZ252" s="488"/>
      <c r="PLA252" s="489"/>
      <c r="PLB252" s="490"/>
      <c r="PLC252" s="488"/>
      <c r="PLD252" s="488"/>
      <c r="PLE252" s="488"/>
      <c r="PLF252" s="488"/>
      <c r="PLG252" s="488"/>
      <c r="PLH252" s="488"/>
      <c r="PLI252" s="489"/>
      <c r="PLJ252" s="490"/>
      <c r="PLK252" s="488"/>
      <c r="PLL252" s="488"/>
      <c r="PLM252" s="488"/>
      <c r="PLN252" s="488"/>
      <c r="PLO252" s="488"/>
      <c r="PLP252" s="488"/>
      <c r="PLQ252" s="489"/>
      <c r="PLR252" s="490"/>
      <c r="PLS252" s="488"/>
      <c r="PLT252" s="488"/>
      <c r="PLU252" s="488"/>
      <c r="PLV252" s="488"/>
      <c r="PLW252" s="488"/>
      <c r="PLX252" s="488"/>
      <c r="PLY252" s="489"/>
      <c r="PLZ252" s="490"/>
      <c r="PMA252" s="488"/>
      <c r="PMB252" s="488"/>
      <c r="PMC252" s="488"/>
      <c r="PMD252" s="488"/>
      <c r="PME252" s="488"/>
      <c r="PMF252" s="488"/>
      <c r="PMG252" s="489"/>
      <c r="PMH252" s="490"/>
      <c r="PMI252" s="488"/>
      <c r="PMJ252" s="488"/>
      <c r="PMK252" s="488"/>
      <c r="PML252" s="488"/>
      <c r="PMM252" s="488"/>
      <c r="PMN252" s="488"/>
      <c r="PMO252" s="489"/>
      <c r="PMP252" s="490"/>
      <c r="PMQ252" s="488"/>
      <c r="PMR252" s="488"/>
      <c r="PMS252" s="488"/>
      <c r="PMT252" s="488"/>
      <c r="PMU252" s="488"/>
      <c r="PMV252" s="488"/>
      <c r="PMW252" s="489"/>
      <c r="PMX252" s="490"/>
      <c r="PMY252" s="488"/>
      <c r="PMZ252" s="488"/>
      <c r="PNA252" s="488"/>
      <c r="PNB252" s="488"/>
      <c r="PNC252" s="488"/>
      <c r="PND252" s="488"/>
      <c r="PNE252" s="489"/>
      <c r="PNF252" s="490"/>
      <c r="PNG252" s="488"/>
      <c r="PNH252" s="488"/>
      <c r="PNI252" s="488"/>
      <c r="PNJ252" s="488"/>
      <c r="PNK252" s="488"/>
      <c r="PNL252" s="488"/>
      <c r="PNM252" s="489"/>
      <c r="PNN252" s="490"/>
      <c r="PNO252" s="488"/>
      <c r="PNP252" s="488"/>
      <c r="PNQ252" s="488"/>
      <c r="PNR252" s="488"/>
      <c r="PNS252" s="488"/>
      <c r="PNT252" s="488"/>
      <c r="PNU252" s="489"/>
      <c r="PNV252" s="490"/>
      <c r="PNW252" s="488"/>
      <c r="PNX252" s="488"/>
      <c r="PNY252" s="488"/>
      <c r="PNZ252" s="488"/>
      <c r="POA252" s="488"/>
      <c r="POB252" s="488"/>
      <c r="POC252" s="489"/>
      <c r="POD252" s="490"/>
      <c r="POE252" s="488"/>
      <c r="POF252" s="488"/>
      <c r="POG252" s="488"/>
      <c r="POH252" s="488"/>
      <c r="POI252" s="488"/>
      <c r="POJ252" s="488"/>
      <c r="POK252" s="489"/>
      <c r="POL252" s="490"/>
      <c r="POM252" s="488"/>
      <c r="PON252" s="488"/>
      <c r="POO252" s="488"/>
      <c r="POP252" s="488"/>
      <c r="POQ252" s="488"/>
      <c r="POR252" s="488"/>
      <c r="POS252" s="489"/>
      <c r="POT252" s="490"/>
      <c r="POU252" s="488"/>
      <c r="POV252" s="488"/>
      <c r="POW252" s="488"/>
      <c r="POX252" s="488"/>
      <c r="POY252" s="488"/>
      <c r="POZ252" s="488"/>
      <c r="PPA252" s="489"/>
      <c r="PPB252" s="490"/>
      <c r="PPC252" s="488"/>
      <c r="PPD252" s="488"/>
      <c r="PPE252" s="488"/>
      <c r="PPF252" s="488"/>
      <c r="PPG252" s="488"/>
      <c r="PPH252" s="488"/>
      <c r="PPI252" s="489"/>
      <c r="PPJ252" s="490"/>
      <c r="PPK252" s="488"/>
      <c r="PPL252" s="488"/>
      <c r="PPM252" s="488"/>
      <c r="PPN252" s="488"/>
      <c r="PPO252" s="488"/>
      <c r="PPP252" s="488"/>
      <c r="PPQ252" s="489"/>
      <c r="PPR252" s="490"/>
      <c r="PPS252" s="488"/>
      <c r="PPT252" s="488"/>
      <c r="PPU252" s="488"/>
      <c r="PPV252" s="488"/>
      <c r="PPW252" s="488"/>
      <c r="PPX252" s="488"/>
      <c r="PPY252" s="489"/>
      <c r="PPZ252" s="490"/>
      <c r="PQA252" s="488"/>
      <c r="PQB252" s="488"/>
      <c r="PQC252" s="488"/>
      <c r="PQD252" s="488"/>
      <c r="PQE252" s="488"/>
      <c r="PQF252" s="488"/>
      <c r="PQG252" s="489"/>
      <c r="PQH252" s="490"/>
      <c r="PQI252" s="488"/>
      <c r="PQJ252" s="488"/>
      <c r="PQK252" s="488"/>
      <c r="PQL252" s="488"/>
      <c r="PQM252" s="488"/>
      <c r="PQN252" s="488"/>
      <c r="PQO252" s="489"/>
      <c r="PQP252" s="490"/>
      <c r="PQQ252" s="488"/>
      <c r="PQR252" s="488"/>
      <c r="PQS252" s="488"/>
      <c r="PQT252" s="488"/>
      <c r="PQU252" s="488"/>
      <c r="PQV252" s="488"/>
      <c r="PQW252" s="489"/>
      <c r="PQX252" s="490"/>
      <c r="PQY252" s="488"/>
      <c r="PQZ252" s="488"/>
      <c r="PRA252" s="488"/>
      <c r="PRB252" s="488"/>
      <c r="PRC252" s="488"/>
      <c r="PRD252" s="488"/>
      <c r="PRE252" s="489"/>
      <c r="PRF252" s="490"/>
      <c r="PRG252" s="488"/>
      <c r="PRH252" s="488"/>
      <c r="PRI252" s="488"/>
      <c r="PRJ252" s="488"/>
      <c r="PRK252" s="488"/>
      <c r="PRL252" s="488"/>
      <c r="PRM252" s="489"/>
      <c r="PRN252" s="490"/>
      <c r="PRO252" s="488"/>
      <c r="PRP252" s="488"/>
      <c r="PRQ252" s="488"/>
      <c r="PRR252" s="488"/>
      <c r="PRS252" s="488"/>
      <c r="PRT252" s="488"/>
      <c r="PRU252" s="489"/>
      <c r="PRV252" s="490"/>
      <c r="PRW252" s="488"/>
      <c r="PRX252" s="488"/>
      <c r="PRY252" s="488"/>
      <c r="PRZ252" s="488"/>
      <c r="PSA252" s="488"/>
      <c r="PSB252" s="488"/>
      <c r="PSC252" s="489"/>
      <c r="PSD252" s="490"/>
      <c r="PSE252" s="488"/>
      <c r="PSF252" s="488"/>
      <c r="PSG252" s="488"/>
      <c r="PSH252" s="488"/>
      <c r="PSI252" s="488"/>
      <c r="PSJ252" s="488"/>
      <c r="PSK252" s="489"/>
      <c r="PSL252" s="490"/>
      <c r="PSM252" s="488"/>
      <c r="PSN252" s="488"/>
      <c r="PSO252" s="488"/>
      <c r="PSP252" s="488"/>
      <c r="PSQ252" s="488"/>
      <c r="PSR252" s="488"/>
      <c r="PSS252" s="489"/>
      <c r="PST252" s="490"/>
      <c r="PSU252" s="488"/>
      <c r="PSV252" s="488"/>
      <c r="PSW252" s="488"/>
      <c r="PSX252" s="488"/>
      <c r="PSY252" s="488"/>
      <c r="PSZ252" s="488"/>
      <c r="PTA252" s="489"/>
      <c r="PTB252" s="490"/>
      <c r="PTC252" s="488"/>
      <c r="PTD252" s="488"/>
      <c r="PTE252" s="488"/>
      <c r="PTF252" s="488"/>
      <c r="PTG252" s="488"/>
      <c r="PTH252" s="488"/>
      <c r="PTI252" s="489"/>
      <c r="PTJ252" s="490"/>
      <c r="PTK252" s="488"/>
      <c r="PTL252" s="488"/>
      <c r="PTM252" s="488"/>
      <c r="PTN252" s="488"/>
      <c r="PTO252" s="488"/>
      <c r="PTP252" s="488"/>
      <c r="PTQ252" s="489"/>
      <c r="PTR252" s="490"/>
      <c r="PTS252" s="488"/>
      <c r="PTT252" s="488"/>
      <c r="PTU252" s="488"/>
      <c r="PTV252" s="488"/>
      <c r="PTW252" s="488"/>
      <c r="PTX252" s="488"/>
      <c r="PTY252" s="489"/>
      <c r="PTZ252" s="490"/>
      <c r="PUA252" s="488"/>
      <c r="PUB252" s="488"/>
      <c r="PUC252" s="488"/>
      <c r="PUD252" s="488"/>
      <c r="PUE252" s="488"/>
      <c r="PUF252" s="488"/>
      <c r="PUG252" s="489"/>
      <c r="PUH252" s="490"/>
      <c r="PUI252" s="488"/>
      <c r="PUJ252" s="488"/>
      <c r="PUK252" s="488"/>
      <c r="PUL252" s="488"/>
      <c r="PUM252" s="488"/>
      <c r="PUN252" s="488"/>
      <c r="PUO252" s="489"/>
      <c r="PUP252" s="490"/>
      <c r="PUQ252" s="488"/>
      <c r="PUR252" s="488"/>
      <c r="PUS252" s="488"/>
      <c r="PUT252" s="488"/>
      <c r="PUU252" s="488"/>
      <c r="PUV252" s="488"/>
      <c r="PUW252" s="489"/>
      <c r="PUX252" s="490"/>
      <c r="PUY252" s="488"/>
      <c r="PUZ252" s="488"/>
      <c r="PVA252" s="488"/>
      <c r="PVB252" s="488"/>
      <c r="PVC252" s="488"/>
      <c r="PVD252" s="488"/>
      <c r="PVE252" s="489"/>
      <c r="PVF252" s="490"/>
      <c r="PVG252" s="488"/>
      <c r="PVH252" s="488"/>
      <c r="PVI252" s="488"/>
      <c r="PVJ252" s="488"/>
      <c r="PVK252" s="488"/>
      <c r="PVL252" s="488"/>
      <c r="PVM252" s="489"/>
      <c r="PVN252" s="490"/>
      <c r="PVO252" s="488"/>
      <c r="PVP252" s="488"/>
      <c r="PVQ252" s="488"/>
      <c r="PVR252" s="488"/>
      <c r="PVS252" s="488"/>
      <c r="PVT252" s="488"/>
      <c r="PVU252" s="489"/>
      <c r="PVV252" s="490"/>
      <c r="PVW252" s="488"/>
      <c r="PVX252" s="488"/>
      <c r="PVY252" s="488"/>
      <c r="PVZ252" s="488"/>
      <c r="PWA252" s="488"/>
      <c r="PWB252" s="488"/>
      <c r="PWC252" s="489"/>
      <c r="PWD252" s="490"/>
      <c r="PWE252" s="488"/>
      <c r="PWF252" s="488"/>
      <c r="PWG252" s="488"/>
      <c r="PWH252" s="488"/>
      <c r="PWI252" s="488"/>
      <c r="PWJ252" s="488"/>
      <c r="PWK252" s="489"/>
      <c r="PWL252" s="490"/>
      <c r="PWM252" s="488"/>
      <c r="PWN252" s="488"/>
      <c r="PWO252" s="488"/>
      <c r="PWP252" s="488"/>
      <c r="PWQ252" s="488"/>
      <c r="PWR252" s="488"/>
      <c r="PWS252" s="489"/>
      <c r="PWT252" s="490"/>
      <c r="PWU252" s="488"/>
      <c r="PWV252" s="488"/>
      <c r="PWW252" s="488"/>
      <c r="PWX252" s="488"/>
      <c r="PWY252" s="488"/>
      <c r="PWZ252" s="488"/>
      <c r="PXA252" s="489"/>
      <c r="PXB252" s="490"/>
      <c r="PXC252" s="488"/>
      <c r="PXD252" s="488"/>
      <c r="PXE252" s="488"/>
      <c r="PXF252" s="488"/>
      <c r="PXG252" s="488"/>
      <c r="PXH252" s="488"/>
      <c r="PXI252" s="489"/>
      <c r="PXJ252" s="490"/>
      <c r="PXK252" s="488"/>
      <c r="PXL252" s="488"/>
      <c r="PXM252" s="488"/>
      <c r="PXN252" s="488"/>
      <c r="PXO252" s="488"/>
      <c r="PXP252" s="488"/>
      <c r="PXQ252" s="489"/>
      <c r="PXR252" s="490"/>
      <c r="PXS252" s="488"/>
      <c r="PXT252" s="488"/>
      <c r="PXU252" s="488"/>
      <c r="PXV252" s="488"/>
      <c r="PXW252" s="488"/>
      <c r="PXX252" s="488"/>
      <c r="PXY252" s="489"/>
      <c r="PXZ252" s="490"/>
      <c r="PYA252" s="488"/>
      <c r="PYB252" s="488"/>
      <c r="PYC252" s="488"/>
      <c r="PYD252" s="488"/>
      <c r="PYE252" s="488"/>
      <c r="PYF252" s="488"/>
      <c r="PYG252" s="489"/>
      <c r="PYH252" s="490"/>
      <c r="PYI252" s="488"/>
      <c r="PYJ252" s="488"/>
      <c r="PYK252" s="488"/>
      <c r="PYL252" s="488"/>
      <c r="PYM252" s="488"/>
      <c r="PYN252" s="488"/>
      <c r="PYO252" s="489"/>
      <c r="PYP252" s="490"/>
      <c r="PYQ252" s="488"/>
      <c r="PYR252" s="488"/>
      <c r="PYS252" s="488"/>
      <c r="PYT252" s="488"/>
      <c r="PYU252" s="488"/>
      <c r="PYV252" s="488"/>
      <c r="PYW252" s="489"/>
      <c r="PYX252" s="490"/>
      <c r="PYY252" s="488"/>
      <c r="PYZ252" s="488"/>
      <c r="PZA252" s="488"/>
      <c r="PZB252" s="488"/>
      <c r="PZC252" s="488"/>
      <c r="PZD252" s="488"/>
      <c r="PZE252" s="489"/>
      <c r="PZF252" s="490"/>
      <c r="PZG252" s="488"/>
      <c r="PZH252" s="488"/>
      <c r="PZI252" s="488"/>
      <c r="PZJ252" s="488"/>
      <c r="PZK252" s="488"/>
      <c r="PZL252" s="488"/>
      <c r="PZM252" s="489"/>
      <c r="PZN252" s="490"/>
      <c r="PZO252" s="488"/>
      <c r="PZP252" s="488"/>
      <c r="PZQ252" s="488"/>
      <c r="PZR252" s="488"/>
      <c r="PZS252" s="488"/>
      <c r="PZT252" s="488"/>
      <c r="PZU252" s="489"/>
      <c r="PZV252" s="490"/>
      <c r="PZW252" s="488"/>
      <c r="PZX252" s="488"/>
      <c r="PZY252" s="488"/>
      <c r="PZZ252" s="488"/>
      <c r="QAA252" s="488"/>
      <c r="QAB252" s="488"/>
      <c r="QAC252" s="489"/>
      <c r="QAD252" s="490"/>
      <c r="QAE252" s="488"/>
      <c r="QAF252" s="488"/>
      <c r="QAG252" s="488"/>
      <c r="QAH252" s="488"/>
      <c r="QAI252" s="488"/>
      <c r="QAJ252" s="488"/>
      <c r="QAK252" s="489"/>
      <c r="QAL252" s="490"/>
      <c r="QAM252" s="488"/>
      <c r="QAN252" s="488"/>
      <c r="QAO252" s="488"/>
      <c r="QAP252" s="488"/>
      <c r="QAQ252" s="488"/>
      <c r="QAR252" s="488"/>
      <c r="QAS252" s="489"/>
      <c r="QAT252" s="490"/>
      <c r="QAU252" s="488"/>
      <c r="QAV252" s="488"/>
      <c r="QAW252" s="488"/>
      <c r="QAX252" s="488"/>
      <c r="QAY252" s="488"/>
      <c r="QAZ252" s="488"/>
      <c r="QBA252" s="489"/>
      <c r="QBB252" s="490"/>
      <c r="QBC252" s="488"/>
      <c r="QBD252" s="488"/>
      <c r="QBE252" s="488"/>
      <c r="QBF252" s="488"/>
      <c r="QBG252" s="488"/>
      <c r="QBH252" s="488"/>
      <c r="QBI252" s="489"/>
      <c r="QBJ252" s="490"/>
      <c r="QBK252" s="488"/>
      <c r="QBL252" s="488"/>
      <c r="QBM252" s="488"/>
      <c r="QBN252" s="488"/>
      <c r="QBO252" s="488"/>
      <c r="QBP252" s="488"/>
      <c r="QBQ252" s="489"/>
      <c r="QBR252" s="490"/>
      <c r="QBS252" s="488"/>
      <c r="QBT252" s="488"/>
      <c r="QBU252" s="488"/>
      <c r="QBV252" s="488"/>
      <c r="QBW252" s="488"/>
      <c r="QBX252" s="488"/>
      <c r="QBY252" s="489"/>
      <c r="QBZ252" s="490"/>
      <c r="QCA252" s="488"/>
      <c r="QCB252" s="488"/>
      <c r="QCC252" s="488"/>
      <c r="QCD252" s="488"/>
      <c r="QCE252" s="488"/>
      <c r="QCF252" s="488"/>
      <c r="QCG252" s="489"/>
      <c r="QCH252" s="490"/>
      <c r="QCI252" s="488"/>
      <c r="QCJ252" s="488"/>
      <c r="QCK252" s="488"/>
      <c r="QCL252" s="488"/>
      <c r="QCM252" s="488"/>
      <c r="QCN252" s="488"/>
      <c r="QCO252" s="489"/>
      <c r="QCP252" s="490"/>
      <c r="QCQ252" s="488"/>
      <c r="QCR252" s="488"/>
      <c r="QCS252" s="488"/>
      <c r="QCT252" s="488"/>
      <c r="QCU252" s="488"/>
      <c r="QCV252" s="488"/>
      <c r="QCW252" s="489"/>
      <c r="QCX252" s="490"/>
      <c r="QCY252" s="488"/>
      <c r="QCZ252" s="488"/>
      <c r="QDA252" s="488"/>
      <c r="QDB252" s="488"/>
      <c r="QDC252" s="488"/>
      <c r="QDD252" s="488"/>
      <c r="QDE252" s="489"/>
      <c r="QDF252" s="490"/>
      <c r="QDG252" s="488"/>
      <c r="QDH252" s="488"/>
      <c r="QDI252" s="488"/>
      <c r="QDJ252" s="488"/>
      <c r="QDK252" s="488"/>
      <c r="QDL252" s="488"/>
      <c r="QDM252" s="489"/>
      <c r="QDN252" s="490"/>
      <c r="QDO252" s="488"/>
      <c r="QDP252" s="488"/>
      <c r="QDQ252" s="488"/>
      <c r="QDR252" s="488"/>
      <c r="QDS252" s="488"/>
      <c r="QDT252" s="488"/>
      <c r="QDU252" s="489"/>
      <c r="QDV252" s="490"/>
      <c r="QDW252" s="488"/>
      <c r="QDX252" s="488"/>
      <c r="QDY252" s="488"/>
      <c r="QDZ252" s="488"/>
      <c r="QEA252" s="488"/>
      <c r="QEB252" s="488"/>
      <c r="QEC252" s="489"/>
      <c r="QED252" s="490"/>
      <c r="QEE252" s="488"/>
      <c r="QEF252" s="488"/>
      <c r="QEG252" s="488"/>
      <c r="QEH252" s="488"/>
      <c r="QEI252" s="488"/>
      <c r="QEJ252" s="488"/>
      <c r="QEK252" s="489"/>
      <c r="QEL252" s="490"/>
      <c r="QEM252" s="488"/>
      <c r="QEN252" s="488"/>
      <c r="QEO252" s="488"/>
      <c r="QEP252" s="488"/>
      <c r="QEQ252" s="488"/>
      <c r="QER252" s="488"/>
      <c r="QES252" s="489"/>
      <c r="QET252" s="490"/>
      <c r="QEU252" s="488"/>
      <c r="QEV252" s="488"/>
      <c r="QEW252" s="488"/>
      <c r="QEX252" s="488"/>
      <c r="QEY252" s="488"/>
      <c r="QEZ252" s="488"/>
      <c r="QFA252" s="489"/>
      <c r="QFB252" s="490"/>
      <c r="QFC252" s="488"/>
      <c r="QFD252" s="488"/>
      <c r="QFE252" s="488"/>
      <c r="QFF252" s="488"/>
      <c r="QFG252" s="488"/>
      <c r="QFH252" s="488"/>
      <c r="QFI252" s="489"/>
      <c r="QFJ252" s="490"/>
      <c r="QFK252" s="488"/>
      <c r="QFL252" s="488"/>
      <c r="QFM252" s="488"/>
      <c r="QFN252" s="488"/>
      <c r="QFO252" s="488"/>
      <c r="QFP252" s="488"/>
      <c r="QFQ252" s="489"/>
      <c r="QFR252" s="490"/>
      <c r="QFS252" s="488"/>
      <c r="QFT252" s="488"/>
      <c r="QFU252" s="488"/>
      <c r="QFV252" s="488"/>
      <c r="QFW252" s="488"/>
      <c r="QFX252" s="488"/>
      <c r="QFY252" s="489"/>
      <c r="QFZ252" s="490"/>
      <c r="QGA252" s="488"/>
      <c r="QGB252" s="488"/>
      <c r="QGC252" s="488"/>
      <c r="QGD252" s="488"/>
      <c r="QGE252" s="488"/>
      <c r="QGF252" s="488"/>
      <c r="QGG252" s="489"/>
      <c r="QGH252" s="490"/>
      <c r="QGI252" s="488"/>
      <c r="QGJ252" s="488"/>
      <c r="QGK252" s="488"/>
      <c r="QGL252" s="488"/>
      <c r="QGM252" s="488"/>
      <c r="QGN252" s="488"/>
      <c r="QGO252" s="489"/>
      <c r="QGP252" s="490"/>
      <c r="QGQ252" s="488"/>
      <c r="QGR252" s="488"/>
      <c r="QGS252" s="488"/>
      <c r="QGT252" s="488"/>
      <c r="QGU252" s="488"/>
      <c r="QGV252" s="488"/>
      <c r="QGW252" s="489"/>
      <c r="QGX252" s="490"/>
      <c r="QGY252" s="488"/>
      <c r="QGZ252" s="488"/>
      <c r="QHA252" s="488"/>
      <c r="QHB252" s="488"/>
      <c r="QHC252" s="488"/>
      <c r="QHD252" s="488"/>
      <c r="QHE252" s="489"/>
      <c r="QHF252" s="490"/>
      <c r="QHG252" s="488"/>
      <c r="QHH252" s="488"/>
      <c r="QHI252" s="488"/>
      <c r="QHJ252" s="488"/>
      <c r="QHK252" s="488"/>
      <c r="QHL252" s="488"/>
      <c r="QHM252" s="489"/>
      <c r="QHN252" s="490"/>
      <c r="QHO252" s="488"/>
      <c r="QHP252" s="488"/>
      <c r="QHQ252" s="488"/>
      <c r="QHR252" s="488"/>
      <c r="QHS252" s="488"/>
      <c r="QHT252" s="488"/>
      <c r="QHU252" s="489"/>
      <c r="QHV252" s="490"/>
      <c r="QHW252" s="488"/>
      <c r="QHX252" s="488"/>
      <c r="QHY252" s="488"/>
      <c r="QHZ252" s="488"/>
      <c r="QIA252" s="488"/>
      <c r="QIB252" s="488"/>
      <c r="QIC252" s="489"/>
      <c r="QID252" s="490"/>
      <c r="QIE252" s="488"/>
      <c r="QIF252" s="488"/>
      <c r="QIG252" s="488"/>
      <c r="QIH252" s="488"/>
      <c r="QII252" s="488"/>
      <c r="QIJ252" s="488"/>
      <c r="QIK252" s="489"/>
      <c r="QIL252" s="490"/>
      <c r="QIM252" s="488"/>
      <c r="QIN252" s="488"/>
      <c r="QIO252" s="488"/>
      <c r="QIP252" s="488"/>
      <c r="QIQ252" s="488"/>
      <c r="QIR252" s="488"/>
      <c r="QIS252" s="489"/>
      <c r="QIT252" s="490"/>
      <c r="QIU252" s="488"/>
      <c r="QIV252" s="488"/>
      <c r="QIW252" s="488"/>
      <c r="QIX252" s="488"/>
      <c r="QIY252" s="488"/>
      <c r="QIZ252" s="488"/>
      <c r="QJA252" s="489"/>
      <c r="QJB252" s="490"/>
      <c r="QJC252" s="488"/>
      <c r="QJD252" s="488"/>
      <c r="QJE252" s="488"/>
      <c r="QJF252" s="488"/>
      <c r="QJG252" s="488"/>
      <c r="QJH252" s="488"/>
      <c r="QJI252" s="489"/>
      <c r="QJJ252" s="490"/>
      <c r="QJK252" s="488"/>
      <c r="QJL252" s="488"/>
      <c r="QJM252" s="488"/>
      <c r="QJN252" s="488"/>
      <c r="QJO252" s="488"/>
      <c r="QJP252" s="488"/>
      <c r="QJQ252" s="489"/>
      <c r="QJR252" s="490"/>
      <c r="QJS252" s="488"/>
      <c r="QJT252" s="488"/>
      <c r="QJU252" s="488"/>
      <c r="QJV252" s="488"/>
      <c r="QJW252" s="488"/>
      <c r="QJX252" s="488"/>
      <c r="QJY252" s="489"/>
      <c r="QJZ252" s="490"/>
      <c r="QKA252" s="488"/>
      <c r="QKB252" s="488"/>
      <c r="QKC252" s="488"/>
      <c r="QKD252" s="488"/>
      <c r="QKE252" s="488"/>
      <c r="QKF252" s="488"/>
      <c r="QKG252" s="489"/>
      <c r="QKH252" s="490"/>
      <c r="QKI252" s="488"/>
      <c r="QKJ252" s="488"/>
      <c r="QKK252" s="488"/>
      <c r="QKL252" s="488"/>
      <c r="QKM252" s="488"/>
      <c r="QKN252" s="488"/>
      <c r="QKO252" s="489"/>
      <c r="QKP252" s="490"/>
      <c r="QKQ252" s="488"/>
      <c r="QKR252" s="488"/>
      <c r="QKS252" s="488"/>
      <c r="QKT252" s="488"/>
      <c r="QKU252" s="488"/>
      <c r="QKV252" s="488"/>
      <c r="QKW252" s="489"/>
      <c r="QKX252" s="490"/>
      <c r="QKY252" s="488"/>
      <c r="QKZ252" s="488"/>
      <c r="QLA252" s="488"/>
      <c r="QLB252" s="488"/>
      <c r="QLC252" s="488"/>
      <c r="QLD252" s="488"/>
      <c r="QLE252" s="489"/>
      <c r="QLF252" s="490"/>
      <c r="QLG252" s="488"/>
      <c r="QLH252" s="488"/>
      <c r="QLI252" s="488"/>
      <c r="QLJ252" s="488"/>
      <c r="QLK252" s="488"/>
      <c r="QLL252" s="488"/>
      <c r="QLM252" s="489"/>
      <c r="QLN252" s="490"/>
      <c r="QLO252" s="488"/>
      <c r="QLP252" s="488"/>
      <c r="QLQ252" s="488"/>
      <c r="QLR252" s="488"/>
      <c r="QLS252" s="488"/>
      <c r="QLT252" s="488"/>
      <c r="QLU252" s="489"/>
      <c r="QLV252" s="490"/>
      <c r="QLW252" s="488"/>
      <c r="QLX252" s="488"/>
      <c r="QLY252" s="488"/>
      <c r="QLZ252" s="488"/>
      <c r="QMA252" s="488"/>
      <c r="QMB252" s="488"/>
      <c r="QMC252" s="489"/>
      <c r="QMD252" s="490"/>
      <c r="QME252" s="488"/>
      <c r="QMF252" s="488"/>
      <c r="QMG252" s="488"/>
      <c r="QMH252" s="488"/>
      <c r="QMI252" s="488"/>
      <c r="QMJ252" s="488"/>
      <c r="QMK252" s="489"/>
      <c r="QML252" s="490"/>
      <c r="QMM252" s="488"/>
      <c r="QMN252" s="488"/>
      <c r="QMO252" s="488"/>
      <c r="QMP252" s="488"/>
      <c r="QMQ252" s="488"/>
      <c r="QMR252" s="488"/>
      <c r="QMS252" s="489"/>
      <c r="QMT252" s="490"/>
      <c r="QMU252" s="488"/>
      <c r="QMV252" s="488"/>
      <c r="QMW252" s="488"/>
      <c r="QMX252" s="488"/>
      <c r="QMY252" s="488"/>
      <c r="QMZ252" s="488"/>
      <c r="QNA252" s="489"/>
      <c r="QNB252" s="490"/>
      <c r="QNC252" s="488"/>
      <c r="QND252" s="488"/>
      <c r="QNE252" s="488"/>
      <c r="QNF252" s="488"/>
      <c r="QNG252" s="488"/>
      <c r="QNH252" s="488"/>
      <c r="QNI252" s="489"/>
      <c r="QNJ252" s="490"/>
      <c r="QNK252" s="488"/>
      <c r="QNL252" s="488"/>
      <c r="QNM252" s="488"/>
      <c r="QNN252" s="488"/>
      <c r="QNO252" s="488"/>
      <c r="QNP252" s="488"/>
      <c r="QNQ252" s="489"/>
      <c r="QNR252" s="490"/>
      <c r="QNS252" s="488"/>
      <c r="QNT252" s="488"/>
      <c r="QNU252" s="488"/>
      <c r="QNV252" s="488"/>
      <c r="QNW252" s="488"/>
      <c r="QNX252" s="488"/>
      <c r="QNY252" s="489"/>
      <c r="QNZ252" s="490"/>
      <c r="QOA252" s="488"/>
      <c r="QOB252" s="488"/>
      <c r="QOC252" s="488"/>
      <c r="QOD252" s="488"/>
      <c r="QOE252" s="488"/>
      <c r="QOF252" s="488"/>
      <c r="QOG252" s="489"/>
      <c r="QOH252" s="490"/>
      <c r="QOI252" s="488"/>
      <c r="QOJ252" s="488"/>
      <c r="QOK252" s="488"/>
      <c r="QOL252" s="488"/>
      <c r="QOM252" s="488"/>
      <c r="QON252" s="488"/>
      <c r="QOO252" s="489"/>
      <c r="QOP252" s="490"/>
      <c r="QOQ252" s="488"/>
      <c r="QOR252" s="488"/>
      <c r="QOS252" s="488"/>
      <c r="QOT252" s="488"/>
      <c r="QOU252" s="488"/>
      <c r="QOV252" s="488"/>
      <c r="QOW252" s="489"/>
      <c r="QOX252" s="490"/>
      <c r="QOY252" s="488"/>
      <c r="QOZ252" s="488"/>
      <c r="QPA252" s="488"/>
      <c r="QPB252" s="488"/>
      <c r="QPC252" s="488"/>
      <c r="QPD252" s="488"/>
      <c r="QPE252" s="489"/>
      <c r="QPF252" s="490"/>
      <c r="QPG252" s="488"/>
      <c r="QPH252" s="488"/>
      <c r="QPI252" s="488"/>
      <c r="QPJ252" s="488"/>
      <c r="QPK252" s="488"/>
      <c r="QPL252" s="488"/>
      <c r="QPM252" s="489"/>
      <c r="QPN252" s="490"/>
      <c r="QPO252" s="488"/>
      <c r="QPP252" s="488"/>
      <c r="QPQ252" s="488"/>
      <c r="QPR252" s="488"/>
      <c r="QPS252" s="488"/>
      <c r="QPT252" s="488"/>
      <c r="QPU252" s="489"/>
      <c r="QPV252" s="490"/>
      <c r="QPW252" s="488"/>
      <c r="QPX252" s="488"/>
      <c r="QPY252" s="488"/>
      <c r="QPZ252" s="488"/>
      <c r="QQA252" s="488"/>
      <c r="QQB252" s="488"/>
      <c r="QQC252" s="489"/>
      <c r="QQD252" s="490"/>
      <c r="QQE252" s="488"/>
      <c r="QQF252" s="488"/>
      <c r="QQG252" s="488"/>
      <c r="QQH252" s="488"/>
      <c r="QQI252" s="488"/>
      <c r="QQJ252" s="488"/>
      <c r="QQK252" s="489"/>
      <c r="QQL252" s="490"/>
      <c r="QQM252" s="488"/>
      <c r="QQN252" s="488"/>
      <c r="QQO252" s="488"/>
      <c r="QQP252" s="488"/>
      <c r="QQQ252" s="488"/>
      <c r="QQR252" s="488"/>
      <c r="QQS252" s="489"/>
      <c r="QQT252" s="490"/>
      <c r="QQU252" s="488"/>
      <c r="QQV252" s="488"/>
      <c r="QQW252" s="488"/>
      <c r="QQX252" s="488"/>
      <c r="QQY252" s="488"/>
      <c r="QQZ252" s="488"/>
      <c r="QRA252" s="489"/>
      <c r="QRB252" s="490"/>
      <c r="QRC252" s="488"/>
      <c r="QRD252" s="488"/>
      <c r="QRE252" s="488"/>
      <c r="QRF252" s="488"/>
      <c r="QRG252" s="488"/>
      <c r="QRH252" s="488"/>
      <c r="QRI252" s="489"/>
      <c r="QRJ252" s="490"/>
      <c r="QRK252" s="488"/>
      <c r="QRL252" s="488"/>
      <c r="QRM252" s="488"/>
      <c r="QRN252" s="488"/>
      <c r="QRO252" s="488"/>
      <c r="QRP252" s="488"/>
      <c r="QRQ252" s="489"/>
      <c r="QRR252" s="490"/>
      <c r="QRS252" s="488"/>
      <c r="QRT252" s="488"/>
      <c r="QRU252" s="488"/>
      <c r="QRV252" s="488"/>
      <c r="QRW252" s="488"/>
      <c r="QRX252" s="488"/>
      <c r="QRY252" s="489"/>
      <c r="QRZ252" s="490"/>
      <c r="QSA252" s="488"/>
      <c r="QSB252" s="488"/>
      <c r="QSC252" s="488"/>
      <c r="QSD252" s="488"/>
      <c r="QSE252" s="488"/>
      <c r="QSF252" s="488"/>
      <c r="QSG252" s="489"/>
      <c r="QSH252" s="490"/>
      <c r="QSI252" s="488"/>
      <c r="QSJ252" s="488"/>
      <c r="QSK252" s="488"/>
      <c r="QSL252" s="488"/>
      <c r="QSM252" s="488"/>
      <c r="QSN252" s="488"/>
      <c r="QSO252" s="489"/>
      <c r="QSP252" s="490"/>
      <c r="QSQ252" s="488"/>
      <c r="QSR252" s="488"/>
      <c r="QSS252" s="488"/>
      <c r="QST252" s="488"/>
      <c r="QSU252" s="488"/>
      <c r="QSV252" s="488"/>
      <c r="QSW252" s="489"/>
      <c r="QSX252" s="490"/>
      <c r="QSY252" s="488"/>
      <c r="QSZ252" s="488"/>
      <c r="QTA252" s="488"/>
      <c r="QTB252" s="488"/>
      <c r="QTC252" s="488"/>
      <c r="QTD252" s="488"/>
      <c r="QTE252" s="489"/>
      <c r="QTF252" s="490"/>
      <c r="QTG252" s="488"/>
      <c r="QTH252" s="488"/>
      <c r="QTI252" s="488"/>
      <c r="QTJ252" s="488"/>
      <c r="QTK252" s="488"/>
      <c r="QTL252" s="488"/>
      <c r="QTM252" s="489"/>
      <c r="QTN252" s="490"/>
      <c r="QTO252" s="488"/>
      <c r="QTP252" s="488"/>
      <c r="QTQ252" s="488"/>
      <c r="QTR252" s="488"/>
      <c r="QTS252" s="488"/>
      <c r="QTT252" s="488"/>
      <c r="QTU252" s="489"/>
      <c r="QTV252" s="490"/>
      <c r="QTW252" s="488"/>
      <c r="QTX252" s="488"/>
      <c r="QTY252" s="488"/>
      <c r="QTZ252" s="488"/>
      <c r="QUA252" s="488"/>
      <c r="QUB252" s="488"/>
      <c r="QUC252" s="489"/>
      <c r="QUD252" s="490"/>
      <c r="QUE252" s="488"/>
      <c r="QUF252" s="488"/>
      <c r="QUG252" s="488"/>
      <c r="QUH252" s="488"/>
      <c r="QUI252" s="488"/>
      <c r="QUJ252" s="488"/>
      <c r="QUK252" s="489"/>
      <c r="QUL252" s="490"/>
      <c r="QUM252" s="488"/>
      <c r="QUN252" s="488"/>
      <c r="QUO252" s="488"/>
      <c r="QUP252" s="488"/>
      <c r="QUQ252" s="488"/>
      <c r="QUR252" s="488"/>
      <c r="QUS252" s="489"/>
      <c r="QUT252" s="490"/>
      <c r="QUU252" s="488"/>
      <c r="QUV252" s="488"/>
      <c r="QUW252" s="488"/>
      <c r="QUX252" s="488"/>
      <c r="QUY252" s="488"/>
      <c r="QUZ252" s="488"/>
      <c r="QVA252" s="489"/>
      <c r="QVB252" s="490"/>
      <c r="QVC252" s="488"/>
      <c r="QVD252" s="488"/>
      <c r="QVE252" s="488"/>
      <c r="QVF252" s="488"/>
      <c r="QVG252" s="488"/>
      <c r="QVH252" s="488"/>
      <c r="QVI252" s="489"/>
      <c r="QVJ252" s="490"/>
      <c r="QVK252" s="488"/>
      <c r="QVL252" s="488"/>
      <c r="QVM252" s="488"/>
      <c r="QVN252" s="488"/>
      <c r="QVO252" s="488"/>
      <c r="QVP252" s="488"/>
      <c r="QVQ252" s="489"/>
      <c r="QVR252" s="490"/>
      <c r="QVS252" s="488"/>
      <c r="QVT252" s="488"/>
      <c r="QVU252" s="488"/>
      <c r="QVV252" s="488"/>
      <c r="QVW252" s="488"/>
      <c r="QVX252" s="488"/>
      <c r="QVY252" s="489"/>
      <c r="QVZ252" s="490"/>
      <c r="QWA252" s="488"/>
      <c r="QWB252" s="488"/>
      <c r="QWC252" s="488"/>
      <c r="QWD252" s="488"/>
      <c r="QWE252" s="488"/>
      <c r="QWF252" s="488"/>
      <c r="QWG252" s="489"/>
      <c r="QWH252" s="490"/>
      <c r="QWI252" s="488"/>
      <c r="QWJ252" s="488"/>
      <c r="QWK252" s="488"/>
      <c r="QWL252" s="488"/>
      <c r="QWM252" s="488"/>
      <c r="QWN252" s="488"/>
      <c r="QWO252" s="489"/>
      <c r="QWP252" s="490"/>
      <c r="QWQ252" s="488"/>
      <c r="QWR252" s="488"/>
      <c r="QWS252" s="488"/>
      <c r="QWT252" s="488"/>
      <c r="QWU252" s="488"/>
      <c r="QWV252" s="488"/>
      <c r="QWW252" s="489"/>
      <c r="QWX252" s="490"/>
      <c r="QWY252" s="488"/>
      <c r="QWZ252" s="488"/>
      <c r="QXA252" s="488"/>
      <c r="QXB252" s="488"/>
      <c r="QXC252" s="488"/>
      <c r="QXD252" s="488"/>
      <c r="QXE252" s="489"/>
      <c r="QXF252" s="490"/>
      <c r="QXG252" s="488"/>
      <c r="QXH252" s="488"/>
      <c r="QXI252" s="488"/>
      <c r="QXJ252" s="488"/>
      <c r="QXK252" s="488"/>
      <c r="QXL252" s="488"/>
      <c r="QXM252" s="489"/>
      <c r="QXN252" s="490"/>
      <c r="QXO252" s="488"/>
      <c r="QXP252" s="488"/>
      <c r="QXQ252" s="488"/>
      <c r="QXR252" s="488"/>
      <c r="QXS252" s="488"/>
      <c r="QXT252" s="488"/>
      <c r="QXU252" s="489"/>
      <c r="QXV252" s="490"/>
      <c r="QXW252" s="488"/>
      <c r="QXX252" s="488"/>
      <c r="QXY252" s="488"/>
      <c r="QXZ252" s="488"/>
      <c r="QYA252" s="488"/>
      <c r="QYB252" s="488"/>
      <c r="QYC252" s="489"/>
      <c r="QYD252" s="490"/>
      <c r="QYE252" s="488"/>
      <c r="QYF252" s="488"/>
      <c r="QYG252" s="488"/>
      <c r="QYH252" s="488"/>
      <c r="QYI252" s="488"/>
      <c r="QYJ252" s="488"/>
      <c r="QYK252" s="489"/>
      <c r="QYL252" s="490"/>
      <c r="QYM252" s="488"/>
      <c r="QYN252" s="488"/>
      <c r="QYO252" s="488"/>
      <c r="QYP252" s="488"/>
      <c r="QYQ252" s="488"/>
      <c r="QYR252" s="488"/>
      <c r="QYS252" s="489"/>
      <c r="QYT252" s="490"/>
      <c r="QYU252" s="488"/>
      <c r="QYV252" s="488"/>
      <c r="QYW252" s="488"/>
      <c r="QYX252" s="488"/>
      <c r="QYY252" s="488"/>
      <c r="QYZ252" s="488"/>
      <c r="QZA252" s="489"/>
      <c r="QZB252" s="490"/>
      <c r="QZC252" s="488"/>
      <c r="QZD252" s="488"/>
      <c r="QZE252" s="488"/>
      <c r="QZF252" s="488"/>
      <c r="QZG252" s="488"/>
      <c r="QZH252" s="488"/>
      <c r="QZI252" s="489"/>
      <c r="QZJ252" s="490"/>
      <c r="QZK252" s="488"/>
      <c r="QZL252" s="488"/>
      <c r="QZM252" s="488"/>
      <c r="QZN252" s="488"/>
      <c r="QZO252" s="488"/>
      <c r="QZP252" s="488"/>
      <c r="QZQ252" s="489"/>
      <c r="QZR252" s="490"/>
      <c r="QZS252" s="488"/>
      <c r="QZT252" s="488"/>
      <c r="QZU252" s="488"/>
      <c r="QZV252" s="488"/>
      <c r="QZW252" s="488"/>
      <c r="QZX252" s="488"/>
      <c r="QZY252" s="489"/>
      <c r="QZZ252" s="490"/>
      <c r="RAA252" s="488"/>
      <c r="RAB252" s="488"/>
      <c r="RAC252" s="488"/>
      <c r="RAD252" s="488"/>
      <c r="RAE252" s="488"/>
      <c r="RAF252" s="488"/>
      <c r="RAG252" s="489"/>
      <c r="RAH252" s="490"/>
      <c r="RAI252" s="488"/>
      <c r="RAJ252" s="488"/>
      <c r="RAK252" s="488"/>
      <c r="RAL252" s="488"/>
      <c r="RAM252" s="488"/>
      <c r="RAN252" s="488"/>
      <c r="RAO252" s="489"/>
      <c r="RAP252" s="490"/>
      <c r="RAQ252" s="488"/>
      <c r="RAR252" s="488"/>
      <c r="RAS252" s="488"/>
      <c r="RAT252" s="488"/>
      <c r="RAU252" s="488"/>
      <c r="RAV252" s="488"/>
      <c r="RAW252" s="489"/>
      <c r="RAX252" s="490"/>
      <c r="RAY252" s="488"/>
      <c r="RAZ252" s="488"/>
      <c r="RBA252" s="488"/>
      <c r="RBB252" s="488"/>
      <c r="RBC252" s="488"/>
      <c r="RBD252" s="488"/>
      <c r="RBE252" s="489"/>
      <c r="RBF252" s="490"/>
      <c r="RBG252" s="488"/>
      <c r="RBH252" s="488"/>
      <c r="RBI252" s="488"/>
      <c r="RBJ252" s="488"/>
      <c r="RBK252" s="488"/>
      <c r="RBL252" s="488"/>
      <c r="RBM252" s="489"/>
      <c r="RBN252" s="490"/>
      <c r="RBO252" s="488"/>
      <c r="RBP252" s="488"/>
      <c r="RBQ252" s="488"/>
      <c r="RBR252" s="488"/>
      <c r="RBS252" s="488"/>
      <c r="RBT252" s="488"/>
      <c r="RBU252" s="489"/>
      <c r="RBV252" s="490"/>
      <c r="RBW252" s="488"/>
      <c r="RBX252" s="488"/>
      <c r="RBY252" s="488"/>
      <c r="RBZ252" s="488"/>
      <c r="RCA252" s="488"/>
      <c r="RCB252" s="488"/>
      <c r="RCC252" s="489"/>
      <c r="RCD252" s="490"/>
      <c r="RCE252" s="488"/>
      <c r="RCF252" s="488"/>
      <c r="RCG252" s="488"/>
      <c r="RCH252" s="488"/>
      <c r="RCI252" s="488"/>
      <c r="RCJ252" s="488"/>
      <c r="RCK252" s="489"/>
      <c r="RCL252" s="490"/>
      <c r="RCM252" s="488"/>
      <c r="RCN252" s="488"/>
      <c r="RCO252" s="488"/>
      <c r="RCP252" s="488"/>
      <c r="RCQ252" s="488"/>
      <c r="RCR252" s="488"/>
      <c r="RCS252" s="489"/>
      <c r="RCT252" s="490"/>
      <c r="RCU252" s="488"/>
      <c r="RCV252" s="488"/>
      <c r="RCW252" s="488"/>
      <c r="RCX252" s="488"/>
      <c r="RCY252" s="488"/>
      <c r="RCZ252" s="488"/>
      <c r="RDA252" s="489"/>
      <c r="RDB252" s="490"/>
      <c r="RDC252" s="488"/>
      <c r="RDD252" s="488"/>
      <c r="RDE252" s="488"/>
      <c r="RDF252" s="488"/>
      <c r="RDG252" s="488"/>
      <c r="RDH252" s="488"/>
      <c r="RDI252" s="489"/>
      <c r="RDJ252" s="490"/>
      <c r="RDK252" s="488"/>
      <c r="RDL252" s="488"/>
      <c r="RDM252" s="488"/>
      <c r="RDN252" s="488"/>
      <c r="RDO252" s="488"/>
      <c r="RDP252" s="488"/>
      <c r="RDQ252" s="489"/>
      <c r="RDR252" s="490"/>
      <c r="RDS252" s="488"/>
      <c r="RDT252" s="488"/>
      <c r="RDU252" s="488"/>
      <c r="RDV252" s="488"/>
      <c r="RDW252" s="488"/>
      <c r="RDX252" s="488"/>
      <c r="RDY252" s="489"/>
      <c r="RDZ252" s="490"/>
      <c r="REA252" s="488"/>
      <c r="REB252" s="488"/>
      <c r="REC252" s="488"/>
      <c r="RED252" s="488"/>
      <c r="REE252" s="488"/>
      <c r="REF252" s="488"/>
      <c r="REG252" s="489"/>
      <c r="REH252" s="490"/>
      <c r="REI252" s="488"/>
      <c r="REJ252" s="488"/>
      <c r="REK252" s="488"/>
      <c r="REL252" s="488"/>
      <c r="REM252" s="488"/>
      <c r="REN252" s="488"/>
      <c r="REO252" s="489"/>
      <c r="REP252" s="490"/>
      <c r="REQ252" s="488"/>
      <c r="RER252" s="488"/>
      <c r="RES252" s="488"/>
      <c r="RET252" s="488"/>
      <c r="REU252" s="488"/>
      <c r="REV252" s="488"/>
      <c r="REW252" s="489"/>
      <c r="REX252" s="490"/>
      <c r="REY252" s="488"/>
      <c r="REZ252" s="488"/>
      <c r="RFA252" s="488"/>
      <c r="RFB252" s="488"/>
      <c r="RFC252" s="488"/>
      <c r="RFD252" s="488"/>
      <c r="RFE252" s="489"/>
      <c r="RFF252" s="490"/>
      <c r="RFG252" s="488"/>
      <c r="RFH252" s="488"/>
      <c r="RFI252" s="488"/>
      <c r="RFJ252" s="488"/>
      <c r="RFK252" s="488"/>
      <c r="RFL252" s="488"/>
      <c r="RFM252" s="489"/>
      <c r="RFN252" s="490"/>
      <c r="RFO252" s="488"/>
      <c r="RFP252" s="488"/>
      <c r="RFQ252" s="488"/>
      <c r="RFR252" s="488"/>
      <c r="RFS252" s="488"/>
      <c r="RFT252" s="488"/>
      <c r="RFU252" s="489"/>
      <c r="RFV252" s="490"/>
      <c r="RFW252" s="488"/>
      <c r="RFX252" s="488"/>
      <c r="RFY252" s="488"/>
      <c r="RFZ252" s="488"/>
      <c r="RGA252" s="488"/>
      <c r="RGB252" s="488"/>
      <c r="RGC252" s="489"/>
      <c r="RGD252" s="490"/>
      <c r="RGE252" s="488"/>
      <c r="RGF252" s="488"/>
      <c r="RGG252" s="488"/>
      <c r="RGH252" s="488"/>
      <c r="RGI252" s="488"/>
      <c r="RGJ252" s="488"/>
      <c r="RGK252" s="489"/>
      <c r="RGL252" s="490"/>
      <c r="RGM252" s="488"/>
      <c r="RGN252" s="488"/>
      <c r="RGO252" s="488"/>
      <c r="RGP252" s="488"/>
      <c r="RGQ252" s="488"/>
      <c r="RGR252" s="488"/>
      <c r="RGS252" s="489"/>
      <c r="RGT252" s="490"/>
      <c r="RGU252" s="488"/>
      <c r="RGV252" s="488"/>
      <c r="RGW252" s="488"/>
      <c r="RGX252" s="488"/>
      <c r="RGY252" s="488"/>
      <c r="RGZ252" s="488"/>
      <c r="RHA252" s="489"/>
      <c r="RHB252" s="490"/>
      <c r="RHC252" s="488"/>
      <c r="RHD252" s="488"/>
      <c r="RHE252" s="488"/>
      <c r="RHF252" s="488"/>
      <c r="RHG252" s="488"/>
      <c r="RHH252" s="488"/>
      <c r="RHI252" s="489"/>
      <c r="RHJ252" s="490"/>
      <c r="RHK252" s="488"/>
      <c r="RHL252" s="488"/>
      <c r="RHM252" s="488"/>
      <c r="RHN252" s="488"/>
      <c r="RHO252" s="488"/>
      <c r="RHP252" s="488"/>
      <c r="RHQ252" s="489"/>
      <c r="RHR252" s="490"/>
      <c r="RHS252" s="488"/>
      <c r="RHT252" s="488"/>
      <c r="RHU252" s="488"/>
      <c r="RHV252" s="488"/>
      <c r="RHW252" s="488"/>
      <c r="RHX252" s="488"/>
      <c r="RHY252" s="489"/>
      <c r="RHZ252" s="490"/>
      <c r="RIA252" s="488"/>
      <c r="RIB252" s="488"/>
      <c r="RIC252" s="488"/>
      <c r="RID252" s="488"/>
      <c r="RIE252" s="488"/>
      <c r="RIF252" s="488"/>
      <c r="RIG252" s="489"/>
      <c r="RIH252" s="490"/>
      <c r="RII252" s="488"/>
      <c r="RIJ252" s="488"/>
      <c r="RIK252" s="488"/>
      <c r="RIL252" s="488"/>
      <c r="RIM252" s="488"/>
      <c r="RIN252" s="488"/>
      <c r="RIO252" s="489"/>
      <c r="RIP252" s="490"/>
      <c r="RIQ252" s="488"/>
      <c r="RIR252" s="488"/>
      <c r="RIS252" s="488"/>
      <c r="RIT252" s="488"/>
      <c r="RIU252" s="488"/>
      <c r="RIV252" s="488"/>
      <c r="RIW252" s="489"/>
      <c r="RIX252" s="490"/>
      <c r="RIY252" s="488"/>
      <c r="RIZ252" s="488"/>
      <c r="RJA252" s="488"/>
      <c r="RJB252" s="488"/>
      <c r="RJC252" s="488"/>
      <c r="RJD252" s="488"/>
      <c r="RJE252" s="489"/>
      <c r="RJF252" s="490"/>
      <c r="RJG252" s="488"/>
      <c r="RJH252" s="488"/>
      <c r="RJI252" s="488"/>
      <c r="RJJ252" s="488"/>
      <c r="RJK252" s="488"/>
      <c r="RJL252" s="488"/>
      <c r="RJM252" s="489"/>
      <c r="RJN252" s="490"/>
      <c r="RJO252" s="488"/>
      <c r="RJP252" s="488"/>
      <c r="RJQ252" s="488"/>
      <c r="RJR252" s="488"/>
      <c r="RJS252" s="488"/>
      <c r="RJT252" s="488"/>
      <c r="RJU252" s="489"/>
      <c r="RJV252" s="490"/>
      <c r="RJW252" s="488"/>
      <c r="RJX252" s="488"/>
      <c r="RJY252" s="488"/>
      <c r="RJZ252" s="488"/>
      <c r="RKA252" s="488"/>
      <c r="RKB252" s="488"/>
      <c r="RKC252" s="489"/>
      <c r="RKD252" s="490"/>
      <c r="RKE252" s="488"/>
      <c r="RKF252" s="488"/>
      <c r="RKG252" s="488"/>
      <c r="RKH252" s="488"/>
      <c r="RKI252" s="488"/>
      <c r="RKJ252" s="488"/>
      <c r="RKK252" s="489"/>
      <c r="RKL252" s="490"/>
      <c r="RKM252" s="488"/>
      <c r="RKN252" s="488"/>
      <c r="RKO252" s="488"/>
      <c r="RKP252" s="488"/>
      <c r="RKQ252" s="488"/>
      <c r="RKR252" s="488"/>
      <c r="RKS252" s="489"/>
      <c r="RKT252" s="490"/>
      <c r="RKU252" s="488"/>
      <c r="RKV252" s="488"/>
      <c r="RKW252" s="488"/>
      <c r="RKX252" s="488"/>
      <c r="RKY252" s="488"/>
      <c r="RKZ252" s="488"/>
      <c r="RLA252" s="489"/>
      <c r="RLB252" s="490"/>
      <c r="RLC252" s="488"/>
      <c r="RLD252" s="488"/>
      <c r="RLE252" s="488"/>
      <c r="RLF252" s="488"/>
      <c r="RLG252" s="488"/>
      <c r="RLH252" s="488"/>
      <c r="RLI252" s="489"/>
      <c r="RLJ252" s="490"/>
      <c r="RLK252" s="488"/>
      <c r="RLL252" s="488"/>
      <c r="RLM252" s="488"/>
      <c r="RLN252" s="488"/>
      <c r="RLO252" s="488"/>
      <c r="RLP252" s="488"/>
      <c r="RLQ252" s="489"/>
      <c r="RLR252" s="490"/>
      <c r="RLS252" s="488"/>
      <c r="RLT252" s="488"/>
      <c r="RLU252" s="488"/>
      <c r="RLV252" s="488"/>
      <c r="RLW252" s="488"/>
      <c r="RLX252" s="488"/>
      <c r="RLY252" s="489"/>
      <c r="RLZ252" s="490"/>
      <c r="RMA252" s="488"/>
      <c r="RMB252" s="488"/>
      <c r="RMC252" s="488"/>
      <c r="RMD252" s="488"/>
      <c r="RME252" s="488"/>
      <c r="RMF252" s="488"/>
      <c r="RMG252" s="489"/>
      <c r="RMH252" s="490"/>
      <c r="RMI252" s="488"/>
      <c r="RMJ252" s="488"/>
      <c r="RMK252" s="488"/>
      <c r="RML252" s="488"/>
      <c r="RMM252" s="488"/>
      <c r="RMN252" s="488"/>
      <c r="RMO252" s="489"/>
      <c r="RMP252" s="490"/>
      <c r="RMQ252" s="488"/>
      <c r="RMR252" s="488"/>
      <c r="RMS252" s="488"/>
      <c r="RMT252" s="488"/>
      <c r="RMU252" s="488"/>
      <c r="RMV252" s="488"/>
      <c r="RMW252" s="489"/>
      <c r="RMX252" s="490"/>
      <c r="RMY252" s="488"/>
      <c r="RMZ252" s="488"/>
      <c r="RNA252" s="488"/>
      <c r="RNB252" s="488"/>
      <c r="RNC252" s="488"/>
      <c r="RND252" s="488"/>
      <c r="RNE252" s="489"/>
      <c r="RNF252" s="490"/>
      <c r="RNG252" s="488"/>
      <c r="RNH252" s="488"/>
      <c r="RNI252" s="488"/>
      <c r="RNJ252" s="488"/>
      <c r="RNK252" s="488"/>
      <c r="RNL252" s="488"/>
      <c r="RNM252" s="489"/>
      <c r="RNN252" s="490"/>
      <c r="RNO252" s="488"/>
      <c r="RNP252" s="488"/>
      <c r="RNQ252" s="488"/>
      <c r="RNR252" s="488"/>
      <c r="RNS252" s="488"/>
      <c r="RNT252" s="488"/>
      <c r="RNU252" s="489"/>
      <c r="RNV252" s="490"/>
      <c r="RNW252" s="488"/>
      <c r="RNX252" s="488"/>
      <c r="RNY252" s="488"/>
      <c r="RNZ252" s="488"/>
      <c r="ROA252" s="488"/>
      <c r="ROB252" s="488"/>
      <c r="ROC252" s="489"/>
      <c r="ROD252" s="490"/>
      <c r="ROE252" s="488"/>
      <c r="ROF252" s="488"/>
      <c r="ROG252" s="488"/>
      <c r="ROH252" s="488"/>
      <c r="ROI252" s="488"/>
      <c r="ROJ252" s="488"/>
      <c r="ROK252" s="489"/>
      <c r="ROL252" s="490"/>
      <c r="ROM252" s="488"/>
      <c r="RON252" s="488"/>
      <c r="ROO252" s="488"/>
      <c r="ROP252" s="488"/>
      <c r="ROQ252" s="488"/>
      <c r="ROR252" s="488"/>
      <c r="ROS252" s="489"/>
      <c r="ROT252" s="490"/>
      <c r="ROU252" s="488"/>
      <c r="ROV252" s="488"/>
      <c r="ROW252" s="488"/>
      <c r="ROX252" s="488"/>
      <c r="ROY252" s="488"/>
      <c r="ROZ252" s="488"/>
      <c r="RPA252" s="489"/>
      <c r="RPB252" s="490"/>
      <c r="RPC252" s="488"/>
      <c r="RPD252" s="488"/>
      <c r="RPE252" s="488"/>
      <c r="RPF252" s="488"/>
      <c r="RPG252" s="488"/>
      <c r="RPH252" s="488"/>
      <c r="RPI252" s="489"/>
      <c r="RPJ252" s="490"/>
      <c r="RPK252" s="488"/>
      <c r="RPL252" s="488"/>
      <c r="RPM252" s="488"/>
      <c r="RPN252" s="488"/>
      <c r="RPO252" s="488"/>
      <c r="RPP252" s="488"/>
      <c r="RPQ252" s="489"/>
      <c r="RPR252" s="490"/>
      <c r="RPS252" s="488"/>
      <c r="RPT252" s="488"/>
      <c r="RPU252" s="488"/>
      <c r="RPV252" s="488"/>
      <c r="RPW252" s="488"/>
      <c r="RPX252" s="488"/>
      <c r="RPY252" s="489"/>
      <c r="RPZ252" s="490"/>
      <c r="RQA252" s="488"/>
      <c r="RQB252" s="488"/>
      <c r="RQC252" s="488"/>
      <c r="RQD252" s="488"/>
      <c r="RQE252" s="488"/>
      <c r="RQF252" s="488"/>
      <c r="RQG252" s="489"/>
      <c r="RQH252" s="490"/>
      <c r="RQI252" s="488"/>
      <c r="RQJ252" s="488"/>
      <c r="RQK252" s="488"/>
      <c r="RQL252" s="488"/>
      <c r="RQM252" s="488"/>
      <c r="RQN252" s="488"/>
      <c r="RQO252" s="489"/>
      <c r="RQP252" s="490"/>
      <c r="RQQ252" s="488"/>
      <c r="RQR252" s="488"/>
      <c r="RQS252" s="488"/>
      <c r="RQT252" s="488"/>
      <c r="RQU252" s="488"/>
      <c r="RQV252" s="488"/>
      <c r="RQW252" s="489"/>
      <c r="RQX252" s="490"/>
      <c r="RQY252" s="488"/>
      <c r="RQZ252" s="488"/>
      <c r="RRA252" s="488"/>
      <c r="RRB252" s="488"/>
      <c r="RRC252" s="488"/>
      <c r="RRD252" s="488"/>
      <c r="RRE252" s="489"/>
      <c r="RRF252" s="490"/>
      <c r="RRG252" s="488"/>
      <c r="RRH252" s="488"/>
      <c r="RRI252" s="488"/>
      <c r="RRJ252" s="488"/>
      <c r="RRK252" s="488"/>
      <c r="RRL252" s="488"/>
      <c r="RRM252" s="489"/>
      <c r="RRN252" s="490"/>
      <c r="RRO252" s="488"/>
      <c r="RRP252" s="488"/>
      <c r="RRQ252" s="488"/>
      <c r="RRR252" s="488"/>
      <c r="RRS252" s="488"/>
      <c r="RRT252" s="488"/>
      <c r="RRU252" s="489"/>
      <c r="RRV252" s="490"/>
      <c r="RRW252" s="488"/>
      <c r="RRX252" s="488"/>
      <c r="RRY252" s="488"/>
      <c r="RRZ252" s="488"/>
      <c r="RSA252" s="488"/>
      <c r="RSB252" s="488"/>
      <c r="RSC252" s="489"/>
      <c r="RSD252" s="490"/>
      <c r="RSE252" s="488"/>
      <c r="RSF252" s="488"/>
      <c r="RSG252" s="488"/>
      <c r="RSH252" s="488"/>
      <c r="RSI252" s="488"/>
      <c r="RSJ252" s="488"/>
      <c r="RSK252" s="489"/>
      <c r="RSL252" s="490"/>
      <c r="RSM252" s="488"/>
      <c r="RSN252" s="488"/>
      <c r="RSO252" s="488"/>
      <c r="RSP252" s="488"/>
      <c r="RSQ252" s="488"/>
      <c r="RSR252" s="488"/>
      <c r="RSS252" s="489"/>
      <c r="RST252" s="490"/>
      <c r="RSU252" s="488"/>
      <c r="RSV252" s="488"/>
      <c r="RSW252" s="488"/>
      <c r="RSX252" s="488"/>
      <c r="RSY252" s="488"/>
      <c r="RSZ252" s="488"/>
      <c r="RTA252" s="489"/>
      <c r="RTB252" s="490"/>
      <c r="RTC252" s="488"/>
      <c r="RTD252" s="488"/>
      <c r="RTE252" s="488"/>
      <c r="RTF252" s="488"/>
      <c r="RTG252" s="488"/>
      <c r="RTH252" s="488"/>
      <c r="RTI252" s="489"/>
      <c r="RTJ252" s="490"/>
      <c r="RTK252" s="488"/>
      <c r="RTL252" s="488"/>
      <c r="RTM252" s="488"/>
      <c r="RTN252" s="488"/>
      <c r="RTO252" s="488"/>
      <c r="RTP252" s="488"/>
      <c r="RTQ252" s="489"/>
      <c r="RTR252" s="490"/>
      <c r="RTS252" s="488"/>
      <c r="RTT252" s="488"/>
      <c r="RTU252" s="488"/>
      <c r="RTV252" s="488"/>
      <c r="RTW252" s="488"/>
      <c r="RTX252" s="488"/>
      <c r="RTY252" s="489"/>
      <c r="RTZ252" s="490"/>
      <c r="RUA252" s="488"/>
      <c r="RUB252" s="488"/>
      <c r="RUC252" s="488"/>
      <c r="RUD252" s="488"/>
      <c r="RUE252" s="488"/>
      <c r="RUF252" s="488"/>
      <c r="RUG252" s="489"/>
      <c r="RUH252" s="490"/>
      <c r="RUI252" s="488"/>
      <c r="RUJ252" s="488"/>
      <c r="RUK252" s="488"/>
      <c r="RUL252" s="488"/>
      <c r="RUM252" s="488"/>
      <c r="RUN252" s="488"/>
      <c r="RUO252" s="489"/>
      <c r="RUP252" s="490"/>
      <c r="RUQ252" s="488"/>
      <c r="RUR252" s="488"/>
      <c r="RUS252" s="488"/>
      <c r="RUT252" s="488"/>
      <c r="RUU252" s="488"/>
      <c r="RUV252" s="488"/>
      <c r="RUW252" s="489"/>
      <c r="RUX252" s="490"/>
      <c r="RUY252" s="488"/>
      <c r="RUZ252" s="488"/>
      <c r="RVA252" s="488"/>
      <c r="RVB252" s="488"/>
      <c r="RVC252" s="488"/>
      <c r="RVD252" s="488"/>
      <c r="RVE252" s="489"/>
      <c r="RVF252" s="490"/>
      <c r="RVG252" s="488"/>
      <c r="RVH252" s="488"/>
      <c r="RVI252" s="488"/>
      <c r="RVJ252" s="488"/>
      <c r="RVK252" s="488"/>
      <c r="RVL252" s="488"/>
      <c r="RVM252" s="489"/>
      <c r="RVN252" s="490"/>
      <c r="RVO252" s="488"/>
      <c r="RVP252" s="488"/>
      <c r="RVQ252" s="488"/>
      <c r="RVR252" s="488"/>
      <c r="RVS252" s="488"/>
      <c r="RVT252" s="488"/>
      <c r="RVU252" s="489"/>
      <c r="RVV252" s="490"/>
      <c r="RVW252" s="488"/>
      <c r="RVX252" s="488"/>
      <c r="RVY252" s="488"/>
      <c r="RVZ252" s="488"/>
      <c r="RWA252" s="488"/>
      <c r="RWB252" s="488"/>
      <c r="RWC252" s="489"/>
      <c r="RWD252" s="490"/>
      <c r="RWE252" s="488"/>
      <c r="RWF252" s="488"/>
      <c r="RWG252" s="488"/>
      <c r="RWH252" s="488"/>
      <c r="RWI252" s="488"/>
      <c r="RWJ252" s="488"/>
      <c r="RWK252" s="489"/>
      <c r="RWL252" s="490"/>
      <c r="RWM252" s="488"/>
      <c r="RWN252" s="488"/>
      <c r="RWO252" s="488"/>
      <c r="RWP252" s="488"/>
      <c r="RWQ252" s="488"/>
      <c r="RWR252" s="488"/>
      <c r="RWS252" s="489"/>
      <c r="RWT252" s="490"/>
      <c r="RWU252" s="488"/>
      <c r="RWV252" s="488"/>
      <c r="RWW252" s="488"/>
      <c r="RWX252" s="488"/>
      <c r="RWY252" s="488"/>
      <c r="RWZ252" s="488"/>
      <c r="RXA252" s="489"/>
      <c r="RXB252" s="490"/>
      <c r="RXC252" s="488"/>
      <c r="RXD252" s="488"/>
      <c r="RXE252" s="488"/>
      <c r="RXF252" s="488"/>
      <c r="RXG252" s="488"/>
      <c r="RXH252" s="488"/>
      <c r="RXI252" s="489"/>
      <c r="RXJ252" s="490"/>
      <c r="RXK252" s="488"/>
      <c r="RXL252" s="488"/>
      <c r="RXM252" s="488"/>
      <c r="RXN252" s="488"/>
      <c r="RXO252" s="488"/>
      <c r="RXP252" s="488"/>
      <c r="RXQ252" s="489"/>
      <c r="RXR252" s="490"/>
      <c r="RXS252" s="488"/>
      <c r="RXT252" s="488"/>
      <c r="RXU252" s="488"/>
      <c r="RXV252" s="488"/>
      <c r="RXW252" s="488"/>
      <c r="RXX252" s="488"/>
      <c r="RXY252" s="489"/>
      <c r="RXZ252" s="490"/>
      <c r="RYA252" s="488"/>
      <c r="RYB252" s="488"/>
      <c r="RYC252" s="488"/>
      <c r="RYD252" s="488"/>
      <c r="RYE252" s="488"/>
      <c r="RYF252" s="488"/>
      <c r="RYG252" s="489"/>
      <c r="RYH252" s="490"/>
      <c r="RYI252" s="488"/>
      <c r="RYJ252" s="488"/>
      <c r="RYK252" s="488"/>
      <c r="RYL252" s="488"/>
      <c r="RYM252" s="488"/>
      <c r="RYN252" s="488"/>
      <c r="RYO252" s="489"/>
      <c r="RYP252" s="490"/>
      <c r="RYQ252" s="488"/>
      <c r="RYR252" s="488"/>
      <c r="RYS252" s="488"/>
      <c r="RYT252" s="488"/>
      <c r="RYU252" s="488"/>
      <c r="RYV252" s="488"/>
      <c r="RYW252" s="489"/>
      <c r="RYX252" s="490"/>
      <c r="RYY252" s="488"/>
      <c r="RYZ252" s="488"/>
      <c r="RZA252" s="488"/>
      <c r="RZB252" s="488"/>
      <c r="RZC252" s="488"/>
      <c r="RZD252" s="488"/>
      <c r="RZE252" s="489"/>
      <c r="RZF252" s="490"/>
      <c r="RZG252" s="488"/>
      <c r="RZH252" s="488"/>
      <c r="RZI252" s="488"/>
      <c r="RZJ252" s="488"/>
      <c r="RZK252" s="488"/>
      <c r="RZL252" s="488"/>
      <c r="RZM252" s="489"/>
      <c r="RZN252" s="490"/>
      <c r="RZO252" s="488"/>
      <c r="RZP252" s="488"/>
      <c r="RZQ252" s="488"/>
      <c r="RZR252" s="488"/>
      <c r="RZS252" s="488"/>
      <c r="RZT252" s="488"/>
      <c r="RZU252" s="489"/>
      <c r="RZV252" s="490"/>
      <c r="RZW252" s="488"/>
      <c r="RZX252" s="488"/>
      <c r="RZY252" s="488"/>
      <c r="RZZ252" s="488"/>
      <c r="SAA252" s="488"/>
      <c r="SAB252" s="488"/>
      <c r="SAC252" s="489"/>
      <c r="SAD252" s="490"/>
      <c r="SAE252" s="488"/>
      <c r="SAF252" s="488"/>
      <c r="SAG252" s="488"/>
      <c r="SAH252" s="488"/>
      <c r="SAI252" s="488"/>
      <c r="SAJ252" s="488"/>
      <c r="SAK252" s="489"/>
      <c r="SAL252" s="490"/>
      <c r="SAM252" s="488"/>
      <c r="SAN252" s="488"/>
      <c r="SAO252" s="488"/>
      <c r="SAP252" s="488"/>
      <c r="SAQ252" s="488"/>
      <c r="SAR252" s="488"/>
      <c r="SAS252" s="489"/>
      <c r="SAT252" s="490"/>
      <c r="SAU252" s="488"/>
      <c r="SAV252" s="488"/>
      <c r="SAW252" s="488"/>
      <c r="SAX252" s="488"/>
      <c r="SAY252" s="488"/>
      <c r="SAZ252" s="488"/>
      <c r="SBA252" s="489"/>
      <c r="SBB252" s="490"/>
      <c r="SBC252" s="488"/>
      <c r="SBD252" s="488"/>
      <c r="SBE252" s="488"/>
      <c r="SBF252" s="488"/>
      <c r="SBG252" s="488"/>
      <c r="SBH252" s="488"/>
      <c r="SBI252" s="489"/>
      <c r="SBJ252" s="490"/>
      <c r="SBK252" s="488"/>
      <c r="SBL252" s="488"/>
      <c r="SBM252" s="488"/>
      <c r="SBN252" s="488"/>
      <c r="SBO252" s="488"/>
      <c r="SBP252" s="488"/>
      <c r="SBQ252" s="489"/>
      <c r="SBR252" s="490"/>
      <c r="SBS252" s="488"/>
      <c r="SBT252" s="488"/>
      <c r="SBU252" s="488"/>
      <c r="SBV252" s="488"/>
      <c r="SBW252" s="488"/>
      <c r="SBX252" s="488"/>
      <c r="SBY252" s="489"/>
      <c r="SBZ252" s="490"/>
      <c r="SCA252" s="488"/>
      <c r="SCB252" s="488"/>
      <c r="SCC252" s="488"/>
      <c r="SCD252" s="488"/>
      <c r="SCE252" s="488"/>
      <c r="SCF252" s="488"/>
      <c r="SCG252" s="489"/>
      <c r="SCH252" s="490"/>
      <c r="SCI252" s="488"/>
      <c r="SCJ252" s="488"/>
      <c r="SCK252" s="488"/>
      <c r="SCL252" s="488"/>
      <c r="SCM252" s="488"/>
      <c r="SCN252" s="488"/>
      <c r="SCO252" s="489"/>
      <c r="SCP252" s="490"/>
      <c r="SCQ252" s="488"/>
      <c r="SCR252" s="488"/>
      <c r="SCS252" s="488"/>
      <c r="SCT252" s="488"/>
      <c r="SCU252" s="488"/>
      <c r="SCV252" s="488"/>
      <c r="SCW252" s="489"/>
      <c r="SCX252" s="490"/>
      <c r="SCY252" s="488"/>
      <c r="SCZ252" s="488"/>
      <c r="SDA252" s="488"/>
      <c r="SDB252" s="488"/>
      <c r="SDC252" s="488"/>
      <c r="SDD252" s="488"/>
      <c r="SDE252" s="489"/>
      <c r="SDF252" s="490"/>
      <c r="SDG252" s="488"/>
      <c r="SDH252" s="488"/>
      <c r="SDI252" s="488"/>
      <c r="SDJ252" s="488"/>
      <c r="SDK252" s="488"/>
      <c r="SDL252" s="488"/>
      <c r="SDM252" s="489"/>
      <c r="SDN252" s="490"/>
      <c r="SDO252" s="488"/>
      <c r="SDP252" s="488"/>
      <c r="SDQ252" s="488"/>
      <c r="SDR252" s="488"/>
      <c r="SDS252" s="488"/>
      <c r="SDT252" s="488"/>
      <c r="SDU252" s="489"/>
      <c r="SDV252" s="490"/>
      <c r="SDW252" s="488"/>
      <c r="SDX252" s="488"/>
      <c r="SDY252" s="488"/>
      <c r="SDZ252" s="488"/>
      <c r="SEA252" s="488"/>
      <c r="SEB252" s="488"/>
      <c r="SEC252" s="489"/>
      <c r="SED252" s="490"/>
      <c r="SEE252" s="488"/>
      <c r="SEF252" s="488"/>
      <c r="SEG252" s="488"/>
      <c r="SEH252" s="488"/>
      <c r="SEI252" s="488"/>
      <c r="SEJ252" s="488"/>
      <c r="SEK252" s="489"/>
      <c r="SEL252" s="490"/>
      <c r="SEM252" s="488"/>
      <c r="SEN252" s="488"/>
      <c r="SEO252" s="488"/>
      <c r="SEP252" s="488"/>
      <c r="SEQ252" s="488"/>
      <c r="SER252" s="488"/>
      <c r="SES252" s="489"/>
      <c r="SET252" s="490"/>
      <c r="SEU252" s="488"/>
      <c r="SEV252" s="488"/>
      <c r="SEW252" s="488"/>
      <c r="SEX252" s="488"/>
      <c r="SEY252" s="488"/>
      <c r="SEZ252" s="488"/>
      <c r="SFA252" s="489"/>
      <c r="SFB252" s="490"/>
      <c r="SFC252" s="488"/>
      <c r="SFD252" s="488"/>
      <c r="SFE252" s="488"/>
      <c r="SFF252" s="488"/>
      <c r="SFG252" s="488"/>
      <c r="SFH252" s="488"/>
      <c r="SFI252" s="489"/>
      <c r="SFJ252" s="490"/>
      <c r="SFK252" s="488"/>
      <c r="SFL252" s="488"/>
      <c r="SFM252" s="488"/>
      <c r="SFN252" s="488"/>
      <c r="SFO252" s="488"/>
      <c r="SFP252" s="488"/>
      <c r="SFQ252" s="489"/>
      <c r="SFR252" s="490"/>
      <c r="SFS252" s="488"/>
      <c r="SFT252" s="488"/>
      <c r="SFU252" s="488"/>
      <c r="SFV252" s="488"/>
      <c r="SFW252" s="488"/>
      <c r="SFX252" s="488"/>
      <c r="SFY252" s="489"/>
      <c r="SFZ252" s="490"/>
      <c r="SGA252" s="488"/>
      <c r="SGB252" s="488"/>
      <c r="SGC252" s="488"/>
      <c r="SGD252" s="488"/>
      <c r="SGE252" s="488"/>
      <c r="SGF252" s="488"/>
      <c r="SGG252" s="489"/>
      <c r="SGH252" s="490"/>
      <c r="SGI252" s="488"/>
      <c r="SGJ252" s="488"/>
      <c r="SGK252" s="488"/>
      <c r="SGL252" s="488"/>
      <c r="SGM252" s="488"/>
      <c r="SGN252" s="488"/>
      <c r="SGO252" s="489"/>
      <c r="SGP252" s="490"/>
      <c r="SGQ252" s="488"/>
      <c r="SGR252" s="488"/>
      <c r="SGS252" s="488"/>
      <c r="SGT252" s="488"/>
      <c r="SGU252" s="488"/>
      <c r="SGV252" s="488"/>
      <c r="SGW252" s="489"/>
      <c r="SGX252" s="490"/>
      <c r="SGY252" s="488"/>
      <c r="SGZ252" s="488"/>
      <c r="SHA252" s="488"/>
      <c r="SHB252" s="488"/>
      <c r="SHC252" s="488"/>
      <c r="SHD252" s="488"/>
      <c r="SHE252" s="489"/>
      <c r="SHF252" s="490"/>
      <c r="SHG252" s="488"/>
      <c r="SHH252" s="488"/>
      <c r="SHI252" s="488"/>
      <c r="SHJ252" s="488"/>
      <c r="SHK252" s="488"/>
      <c r="SHL252" s="488"/>
      <c r="SHM252" s="489"/>
      <c r="SHN252" s="490"/>
      <c r="SHO252" s="488"/>
      <c r="SHP252" s="488"/>
      <c r="SHQ252" s="488"/>
      <c r="SHR252" s="488"/>
      <c r="SHS252" s="488"/>
      <c r="SHT252" s="488"/>
      <c r="SHU252" s="489"/>
      <c r="SHV252" s="490"/>
      <c r="SHW252" s="488"/>
      <c r="SHX252" s="488"/>
      <c r="SHY252" s="488"/>
      <c r="SHZ252" s="488"/>
      <c r="SIA252" s="488"/>
      <c r="SIB252" s="488"/>
      <c r="SIC252" s="489"/>
      <c r="SID252" s="490"/>
      <c r="SIE252" s="488"/>
      <c r="SIF252" s="488"/>
      <c r="SIG252" s="488"/>
      <c r="SIH252" s="488"/>
      <c r="SII252" s="488"/>
      <c r="SIJ252" s="488"/>
      <c r="SIK252" s="489"/>
      <c r="SIL252" s="490"/>
      <c r="SIM252" s="488"/>
      <c r="SIN252" s="488"/>
      <c r="SIO252" s="488"/>
      <c r="SIP252" s="488"/>
      <c r="SIQ252" s="488"/>
      <c r="SIR252" s="488"/>
      <c r="SIS252" s="489"/>
      <c r="SIT252" s="490"/>
      <c r="SIU252" s="488"/>
      <c r="SIV252" s="488"/>
      <c r="SIW252" s="488"/>
      <c r="SIX252" s="488"/>
      <c r="SIY252" s="488"/>
      <c r="SIZ252" s="488"/>
      <c r="SJA252" s="489"/>
      <c r="SJB252" s="490"/>
      <c r="SJC252" s="488"/>
      <c r="SJD252" s="488"/>
      <c r="SJE252" s="488"/>
      <c r="SJF252" s="488"/>
      <c r="SJG252" s="488"/>
      <c r="SJH252" s="488"/>
      <c r="SJI252" s="489"/>
      <c r="SJJ252" s="490"/>
      <c r="SJK252" s="488"/>
      <c r="SJL252" s="488"/>
      <c r="SJM252" s="488"/>
      <c r="SJN252" s="488"/>
      <c r="SJO252" s="488"/>
      <c r="SJP252" s="488"/>
      <c r="SJQ252" s="489"/>
      <c r="SJR252" s="490"/>
      <c r="SJS252" s="488"/>
      <c r="SJT252" s="488"/>
      <c r="SJU252" s="488"/>
      <c r="SJV252" s="488"/>
      <c r="SJW252" s="488"/>
      <c r="SJX252" s="488"/>
      <c r="SJY252" s="489"/>
      <c r="SJZ252" s="490"/>
      <c r="SKA252" s="488"/>
      <c r="SKB252" s="488"/>
      <c r="SKC252" s="488"/>
      <c r="SKD252" s="488"/>
      <c r="SKE252" s="488"/>
      <c r="SKF252" s="488"/>
      <c r="SKG252" s="489"/>
      <c r="SKH252" s="490"/>
      <c r="SKI252" s="488"/>
      <c r="SKJ252" s="488"/>
      <c r="SKK252" s="488"/>
      <c r="SKL252" s="488"/>
      <c r="SKM252" s="488"/>
      <c r="SKN252" s="488"/>
      <c r="SKO252" s="489"/>
      <c r="SKP252" s="490"/>
      <c r="SKQ252" s="488"/>
      <c r="SKR252" s="488"/>
      <c r="SKS252" s="488"/>
      <c r="SKT252" s="488"/>
      <c r="SKU252" s="488"/>
      <c r="SKV252" s="488"/>
      <c r="SKW252" s="489"/>
      <c r="SKX252" s="490"/>
      <c r="SKY252" s="488"/>
      <c r="SKZ252" s="488"/>
      <c r="SLA252" s="488"/>
      <c r="SLB252" s="488"/>
      <c r="SLC252" s="488"/>
      <c r="SLD252" s="488"/>
      <c r="SLE252" s="489"/>
      <c r="SLF252" s="490"/>
      <c r="SLG252" s="488"/>
      <c r="SLH252" s="488"/>
      <c r="SLI252" s="488"/>
      <c r="SLJ252" s="488"/>
      <c r="SLK252" s="488"/>
      <c r="SLL252" s="488"/>
      <c r="SLM252" s="489"/>
      <c r="SLN252" s="490"/>
      <c r="SLO252" s="488"/>
      <c r="SLP252" s="488"/>
      <c r="SLQ252" s="488"/>
      <c r="SLR252" s="488"/>
      <c r="SLS252" s="488"/>
      <c r="SLT252" s="488"/>
      <c r="SLU252" s="489"/>
      <c r="SLV252" s="490"/>
      <c r="SLW252" s="488"/>
      <c r="SLX252" s="488"/>
      <c r="SLY252" s="488"/>
      <c r="SLZ252" s="488"/>
      <c r="SMA252" s="488"/>
      <c r="SMB252" s="488"/>
      <c r="SMC252" s="489"/>
      <c r="SMD252" s="490"/>
      <c r="SME252" s="488"/>
      <c r="SMF252" s="488"/>
      <c r="SMG252" s="488"/>
      <c r="SMH252" s="488"/>
      <c r="SMI252" s="488"/>
      <c r="SMJ252" s="488"/>
      <c r="SMK252" s="489"/>
      <c r="SML252" s="490"/>
      <c r="SMM252" s="488"/>
      <c r="SMN252" s="488"/>
      <c r="SMO252" s="488"/>
      <c r="SMP252" s="488"/>
      <c r="SMQ252" s="488"/>
      <c r="SMR252" s="488"/>
      <c r="SMS252" s="489"/>
      <c r="SMT252" s="490"/>
      <c r="SMU252" s="488"/>
      <c r="SMV252" s="488"/>
      <c r="SMW252" s="488"/>
      <c r="SMX252" s="488"/>
      <c r="SMY252" s="488"/>
      <c r="SMZ252" s="488"/>
      <c r="SNA252" s="489"/>
      <c r="SNB252" s="490"/>
      <c r="SNC252" s="488"/>
      <c r="SND252" s="488"/>
      <c r="SNE252" s="488"/>
      <c r="SNF252" s="488"/>
      <c r="SNG252" s="488"/>
      <c r="SNH252" s="488"/>
      <c r="SNI252" s="489"/>
      <c r="SNJ252" s="490"/>
      <c r="SNK252" s="488"/>
      <c r="SNL252" s="488"/>
      <c r="SNM252" s="488"/>
      <c r="SNN252" s="488"/>
      <c r="SNO252" s="488"/>
      <c r="SNP252" s="488"/>
      <c r="SNQ252" s="489"/>
      <c r="SNR252" s="490"/>
      <c r="SNS252" s="488"/>
      <c r="SNT252" s="488"/>
      <c r="SNU252" s="488"/>
      <c r="SNV252" s="488"/>
      <c r="SNW252" s="488"/>
      <c r="SNX252" s="488"/>
      <c r="SNY252" s="489"/>
      <c r="SNZ252" s="490"/>
      <c r="SOA252" s="488"/>
      <c r="SOB252" s="488"/>
      <c r="SOC252" s="488"/>
      <c r="SOD252" s="488"/>
      <c r="SOE252" s="488"/>
      <c r="SOF252" s="488"/>
      <c r="SOG252" s="489"/>
      <c r="SOH252" s="490"/>
      <c r="SOI252" s="488"/>
      <c r="SOJ252" s="488"/>
      <c r="SOK252" s="488"/>
      <c r="SOL252" s="488"/>
      <c r="SOM252" s="488"/>
      <c r="SON252" s="488"/>
      <c r="SOO252" s="489"/>
      <c r="SOP252" s="490"/>
      <c r="SOQ252" s="488"/>
      <c r="SOR252" s="488"/>
      <c r="SOS252" s="488"/>
      <c r="SOT252" s="488"/>
      <c r="SOU252" s="488"/>
      <c r="SOV252" s="488"/>
      <c r="SOW252" s="489"/>
      <c r="SOX252" s="490"/>
      <c r="SOY252" s="488"/>
      <c r="SOZ252" s="488"/>
      <c r="SPA252" s="488"/>
      <c r="SPB252" s="488"/>
      <c r="SPC252" s="488"/>
      <c r="SPD252" s="488"/>
      <c r="SPE252" s="489"/>
      <c r="SPF252" s="490"/>
      <c r="SPG252" s="488"/>
      <c r="SPH252" s="488"/>
      <c r="SPI252" s="488"/>
      <c r="SPJ252" s="488"/>
      <c r="SPK252" s="488"/>
      <c r="SPL252" s="488"/>
      <c r="SPM252" s="489"/>
      <c r="SPN252" s="490"/>
      <c r="SPO252" s="488"/>
      <c r="SPP252" s="488"/>
      <c r="SPQ252" s="488"/>
      <c r="SPR252" s="488"/>
      <c r="SPS252" s="488"/>
      <c r="SPT252" s="488"/>
      <c r="SPU252" s="489"/>
      <c r="SPV252" s="490"/>
      <c r="SPW252" s="488"/>
      <c r="SPX252" s="488"/>
      <c r="SPY252" s="488"/>
      <c r="SPZ252" s="488"/>
      <c r="SQA252" s="488"/>
      <c r="SQB252" s="488"/>
      <c r="SQC252" s="489"/>
      <c r="SQD252" s="490"/>
      <c r="SQE252" s="488"/>
      <c r="SQF252" s="488"/>
      <c r="SQG252" s="488"/>
      <c r="SQH252" s="488"/>
      <c r="SQI252" s="488"/>
      <c r="SQJ252" s="488"/>
      <c r="SQK252" s="489"/>
      <c r="SQL252" s="490"/>
      <c r="SQM252" s="488"/>
      <c r="SQN252" s="488"/>
      <c r="SQO252" s="488"/>
      <c r="SQP252" s="488"/>
      <c r="SQQ252" s="488"/>
      <c r="SQR252" s="488"/>
      <c r="SQS252" s="489"/>
      <c r="SQT252" s="490"/>
      <c r="SQU252" s="488"/>
      <c r="SQV252" s="488"/>
      <c r="SQW252" s="488"/>
      <c r="SQX252" s="488"/>
      <c r="SQY252" s="488"/>
      <c r="SQZ252" s="488"/>
      <c r="SRA252" s="489"/>
      <c r="SRB252" s="490"/>
      <c r="SRC252" s="488"/>
      <c r="SRD252" s="488"/>
      <c r="SRE252" s="488"/>
      <c r="SRF252" s="488"/>
      <c r="SRG252" s="488"/>
      <c r="SRH252" s="488"/>
      <c r="SRI252" s="489"/>
      <c r="SRJ252" s="490"/>
      <c r="SRK252" s="488"/>
      <c r="SRL252" s="488"/>
      <c r="SRM252" s="488"/>
      <c r="SRN252" s="488"/>
      <c r="SRO252" s="488"/>
      <c r="SRP252" s="488"/>
      <c r="SRQ252" s="489"/>
      <c r="SRR252" s="490"/>
      <c r="SRS252" s="488"/>
      <c r="SRT252" s="488"/>
      <c r="SRU252" s="488"/>
      <c r="SRV252" s="488"/>
      <c r="SRW252" s="488"/>
      <c r="SRX252" s="488"/>
      <c r="SRY252" s="489"/>
      <c r="SRZ252" s="490"/>
      <c r="SSA252" s="488"/>
      <c r="SSB252" s="488"/>
      <c r="SSC252" s="488"/>
      <c r="SSD252" s="488"/>
      <c r="SSE252" s="488"/>
      <c r="SSF252" s="488"/>
      <c r="SSG252" s="489"/>
      <c r="SSH252" s="490"/>
      <c r="SSI252" s="488"/>
      <c r="SSJ252" s="488"/>
      <c r="SSK252" s="488"/>
      <c r="SSL252" s="488"/>
      <c r="SSM252" s="488"/>
      <c r="SSN252" s="488"/>
      <c r="SSO252" s="489"/>
      <c r="SSP252" s="490"/>
      <c r="SSQ252" s="488"/>
      <c r="SSR252" s="488"/>
      <c r="SSS252" s="488"/>
      <c r="SST252" s="488"/>
      <c r="SSU252" s="488"/>
      <c r="SSV252" s="488"/>
      <c r="SSW252" s="489"/>
      <c r="SSX252" s="490"/>
      <c r="SSY252" s="488"/>
      <c r="SSZ252" s="488"/>
      <c r="STA252" s="488"/>
      <c r="STB252" s="488"/>
      <c r="STC252" s="488"/>
      <c r="STD252" s="488"/>
      <c r="STE252" s="489"/>
      <c r="STF252" s="490"/>
      <c r="STG252" s="488"/>
      <c r="STH252" s="488"/>
      <c r="STI252" s="488"/>
      <c r="STJ252" s="488"/>
      <c r="STK252" s="488"/>
      <c r="STL252" s="488"/>
      <c r="STM252" s="489"/>
      <c r="STN252" s="490"/>
      <c r="STO252" s="488"/>
      <c r="STP252" s="488"/>
      <c r="STQ252" s="488"/>
      <c r="STR252" s="488"/>
      <c r="STS252" s="488"/>
      <c r="STT252" s="488"/>
      <c r="STU252" s="489"/>
      <c r="STV252" s="490"/>
      <c r="STW252" s="488"/>
      <c r="STX252" s="488"/>
      <c r="STY252" s="488"/>
      <c r="STZ252" s="488"/>
      <c r="SUA252" s="488"/>
      <c r="SUB252" s="488"/>
      <c r="SUC252" s="489"/>
      <c r="SUD252" s="490"/>
      <c r="SUE252" s="488"/>
      <c r="SUF252" s="488"/>
      <c r="SUG252" s="488"/>
      <c r="SUH252" s="488"/>
      <c r="SUI252" s="488"/>
      <c r="SUJ252" s="488"/>
      <c r="SUK252" s="489"/>
      <c r="SUL252" s="490"/>
      <c r="SUM252" s="488"/>
      <c r="SUN252" s="488"/>
      <c r="SUO252" s="488"/>
      <c r="SUP252" s="488"/>
      <c r="SUQ252" s="488"/>
      <c r="SUR252" s="488"/>
      <c r="SUS252" s="489"/>
      <c r="SUT252" s="490"/>
      <c r="SUU252" s="488"/>
      <c r="SUV252" s="488"/>
      <c r="SUW252" s="488"/>
      <c r="SUX252" s="488"/>
      <c r="SUY252" s="488"/>
      <c r="SUZ252" s="488"/>
      <c r="SVA252" s="489"/>
      <c r="SVB252" s="490"/>
      <c r="SVC252" s="488"/>
      <c r="SVD252" s="488"/>
      <c r="SVE252" s="488"/>
      <c r="SVF252" s="488"/>
      <c r="SVG252" s="488"/>
      <c r="SVH252" s="488"/>
      <c r="SVI252" s="489"/>
      <c r="SVJ252" s="490"/>
      <c r="SVK252" s="488"/>
      <c r="SVL252" s="488"/>
      <c r="SVM252" s="488"/>
      <c r="SVN252" s="488"/>
      <c r="SVO252" s="488"/>
      <c r="SVP252" s="488"/>
      <c r="SVQ252" s="489"/>
      <c r="SVR252" s="490"/>
      <c r="SVS252" s="488"/>
      <c r="SVT252" s="488"/>
      <c r="SVU252" s="488"/>
      <c r="SVV252" s="488"/>
      <c r="SVW252" s="488"/>
      <c r="SVX252" s="488"/>
      <c r="SVY252" s="489"/>
      <c r="SVZ252" s="490"/>
      <c r="SWA252" s="488"/>
      <c r="SWB252" s="488"/>
      <c r="SWC252" s="488"/>
      <c r="SWD252" s="488"/>
      <c r="SWE252" s="488"/>
      <c r="SWF252" s="488"/>
      <c r="SWG252" s="489"/>
      <c r="SWH252" s="490"/>
      <c r="SWI252" s="488"/>
      <c r="SWJ252" s="488"/>
      <c r="SWK252" s="488"/>
      <c r="SWL252" s="488"/>
      <c r="SWM252" s="488"/>
      <c r="SWN252" s="488"/>
      <c r="SWO252" s="489"/>
      <c r="SWP252" s="490"/>
      <c r="SWQ252" s="488"/>
      <c r="SWR252" s="488"/>
      <c r="SWS252" s="488"/>
      <c r="SWT252" s="488"/>
      <c r="SWU252" s="488"/>
      <c r="SWV252" s="488"/>
      <c r="SWW252" s="489"/>
      <c r="SWX252" s="490"/>
      <c r="SWY252" s="488"/>
      <c r="SWZ252" s="488"/>
      <c r="SXA252" s="488"/>
      <c r="SXB252" s="488"/>
      <c r="SXC252" s="488"/>
      <c r="SXD252" s="488"/>
      <c r="SXE252" s="489"/>
      <c r="SXF252" s="490"/>
      <c r="SXG252" s="488"/>
      <c r="SXH252" s="488"/>
      <c r="SXI252" s="488"/>
      <c r="SXJ252" s="488"/>
      <c r="SXK252" s="488"/>
      <c r="SXL252" s="488"/>
      <c r="SXM252" s="489"/>
      <c r="SXN252" s="490"/>
      <c r="SXO252" s="488"/>
      <c r="SXP252" s="488"/>
      <c r="SXQ252" s="488"/>
      <c r="SXR252" s="488"/>
      <c r="SXS252" s="488"/>
      <c r="SXT252" s="488"/>
      <c r="SXU252" s="489"/>
      <c r="SXV252" s="490"/>
      <c r="SXW252" s="488"/>
      <c r="SXX252" s="488"/>
      <c r="SXY252" s="488"/>
      <c r="SXZ252" s="488"/>
      <c r="SYA252" s="488"/>
      <c r="SYB252" s="488"/>
      <c r="SYC252" s="489"/>
      <c r="SYD252" s="490"/>
      <c r="SYE252" s="488"/>
      <c r="SYF252" s="488"/>
      <c r="SYG252" s="488"/>
      <c r="SYH252" s="488"/>
      <c r="SYI252" s="488"/>
      <c r="SYJ252" s="488"/>
      <c r="SYK252" s="489"/>
      <c r="SYL252" s="490"/>
      <c r="SYM252" s="488"/>
      <c r="SYN252" s="488"/>
      <c r="SYO252" s="488"/>
      <c r="SYP252" s="488"/>
      <c r="SYQ252" s="488"/>
      <c r="SYR252" s="488"/>
      <c r="SYS252" s="489"/>
      <c r="SYT252" s="490"/>
      <c r="SYU252" s="488"/>
      <c r="SYV252" s="488"/>
      <c r="SYW252" s="488"/>
      <c r="SYX252" s="488"/>
      <c r="SYY252" s="488"/>
      <c r="SYZ252" s="488"/>
      <c r="SZA252" s="489"/>
      <c r="SZB252" s="490"/>
      <c r="SZC252" s="488"/>
      <c r="SZD252" s="488"/>
      <c r="SZE252" s="488"/>
      <c r="SZF252" s="488"/>
      <c r="SZG252" s="488"/>
      <c r="SZH252" s="488"/>
      <c r="SZI252" s="489"/>
      <c r="SZJ252" s="490"/>
      <c r="SZK252" s="488"/>
      <c r="SZL252" s="488"/>
      <c r="SZM252" s="488"/>
      <c r="SZN252" s="488"/>
      <c r="SZO252" s="488"/>
      <c r="SZP252" s="488"/>
      <c r="SZQ252" s="489"/>
      <c r="SZR252" s="490"/>
      <c r="SZS252" s="488"/>
      <c r="SZT252" s="488"/>
      <c r="SZU252" s="488"/>
      <c r="SZV252" s="488"/>
      <c r="SZW252" s="488"/>
      <c r="SZX252" s="488"/>
      <c r="SZY252" s="489"/>
      <c r="SZZ252" s="490"/>
      <c r="TAA252" s="488"/>
      <c r="TAB252" s="488"/>
      <c r="TAC252" s="488"/>
      <c r="TAD252" s="488"/>
      <c r="TAE252" s="488"/>
      <c r="TAF252" s="488"/>
      <c r="TAG252" s="489"/>
      <c r="TAH252" s="490"/>
      <c r="TAI252" s="488"/>
      <c r="TAJ252" s="488"/>
      <c r="TAK252" s="488"/>
      <c r="TAL252" s="488"/>
      <c r="TAM252" s="488"/>
      <c r="TAN252" s="488"/>
      <c r="TAO252" s="489"/>
      <c r="TAP252" s="490"/>
      <c r="TAQ252" s="488"/>
      <c r="TAR252" s="488"/>
      <c r="TAS252" s="488"/>
      <c r="TAT252" s="488"/>
      <c r="TAU252" s="488"/>
      <c r="TAV252" s="488"/>
      <c r="TAW252" s="489"/>
      <c r="TAX252" s="490"/>
      <c r="TAY252" s="488"/>
      <c r="TAZ252" s="488"/>
      <c r="TBA252" s="488"/>
      <c r="TBB252" s="488"/>
      <c r="TBC252" s="488"/>
      <c r="TBD252" s="488"/>
      <c r="TBE252" s="489"/>
      <c r="TBF252" s="490"/>
      <c r="TBG252" s="488"/>
      <c r="TBH252" s="488"/>
      <c r="TBI252" s="488"/>
      <c r="TBJ252" s="488"/>
      <c r="TBK252" s="488"/>
      <c r="TBL252" s="488"/>
      <c r="TBM252" s="489"/>
      <c r="TBN252" s="490"/>
      <c r="TBO252" s="488"/>
      <c r="TBP252" s="488"/>
      <c r="TBQ252" s="488"/>
      <c r="TBR252" s="488"/>
      <c r="TBS252" s="488"/>
      <c r="TBT252" s="488"/>
      <c r="TBU252" s="489"/>
      <c r="TBV252" s="490"/>
      <c r="TBW252" s="488"/>
      <c r="TBX252" s="488"/>
      <c r="TBY252" s="488"/>
      <c r="TBZ252" s="488"/>
      <c r="TCA252" s="488"/>
      <c r="TCB252" s="488"/>
      <c r="TCC252" s="489"/>
      <c r="TCD252" s="490"/>
      <c r="TCE252" s="488"/>
      <c r="TCF252" s="488"/>
      <c r="TCG252" s="488"/>
      <c r="TCH252" s="488"/>
      <c r="TCI252" s="488"/>
      <c r="TCJ252" s="488"/>
      <c r="TCK252" s="489"/>
      <c r="TCL252" s="490"/>
      <c r="TCM252" s="488"/>
      <c r="TCN252" s="488"/>
      <c r="TCO252" s="488"/>
      <c r="TCP252" s="488"/>
      <c r="TCQ252" s="488"/>
      <c r="TCR252" s="488"/>
      <c r="TCS252" s="489"/>
      <c r="TCT252" s="490"/>
      <c r="TCU252" s="488"/>
      <c r="TCV252" s="488"/>
      <c r="TCW252" s="488"/>
      <c r="TCX252" s="488"/>
      <c r="TCY252" s="488"/>
      <c r="TCZ252" s="488"/>
      <c r="TDA252" s="489"/>
      <c r="TDB252" s="490"/>
      <c r="TDC252" s="488"/>
      <c r="TDD252" s="488"/>
      <c r="TDE252" s="488"/>
      <c r="TDF252" s="488"/>
      <c r="TDG252" s="488"/>
      <c r="TDH252" s="488"/>
      <c r="TDI252" s="489"/>
      <c r="TDJ252" s="490"/>
      <c r="TDK252" s="488"/>
      <c r="TDL252" s="488"/>
      <c r="TDM252" s="488"/>
      <c r="TDN252" s="488"/>
      <c r="TDO252" s="488"/>
      <c r="TDP252" s="488"/>
      <c r="TDQ252" s="489"/>
      <c r="TDR252" s="490"/>
      <c r="TDS252" s="488"/>
      <c r="TDT252" s="488"/>
      <c r="TDU252" s="488"/>
      <c r="TDV252" s="488"/>
      <c r="TDW252" s="488"/>
      <c r="TDX252" s="488"/>
      <c r="TDY252" s="489"/>
      <c r="TDZ252" s="490"/>
      <c r="TEA252" s="488"/>
      <c r="TEB252" s="488"/>
      <c r="TEC252" s="488"/>
      <c r="TED252" s="488"/>
      <c r="TEE252" s="488"/>
      <c r="TEF252" s="488"/>
      <c r="TEG252" s="489"/>
      <c r="TEH252" s="490"/>
      <c r="TEI252" s="488"/>
      <c r="TEJ252" s="488"/>
      <c r="TEK252" s="488"/>
      <c r="TEL252" s="488"/>
      <c r="TEM252" s="488"/>
      <c r="TEN252" s="488"/>
      <c r="TEO252" s="489"/>
      <c r="TEP252" s="490"/>
      <c r="TEQ252" s="488"/>
      <c r="TER252" s="488"/>
      <c r="TES252" s="488"/>
      <c r="TET252" s="488"/>
      <c r="TEU252" s="488"/>
      <c r="TEV252" s="488"/>
      <c r="TEW252" s="489"/>
      <c r="TEX252" s="490"/>
      <c r="TEY252" s="488"/>
      <c r="TEZ252" s="488"/>
      <c r="TFA252" s="488"/>
      <c r="TFB252" s="488"/>
      <c r="TFC252" s="488"/>
      <c r="TFD252" s="488"/>
      <c r="TFE252" s="489"/>
      <c r="TFF252" s="490"/>
      <c r="TFG252" s="488"/>
      <c r="TFH252" s="488"/>
      <c r="TFI252" s="488"/>
      <c r="TFJ252" s="488"/>
      <c r="TFK252" s="488"/>
      <c r="TFL252" s="488"/>
      <c r="TFM252" s="489"/>
      <c r="TFN252" s="490"/>
      <c r="TFO252" s="488"/>
      <c r="TFP252" s="488"/>
      <c r="TFQ252" s="488"/>
      <c r="TFR252" s="488"/>
      <c r="TFS252" s="488"/>
      <c r="TFT252" s="488"/>
      <c r="TFU252" s="489"/>
      <c r="TFV252" s="490"/>
      <c r="TFW252" s="488"/>
      <c r="TFX252" s="488"/>
      <c r="TFY252" s="488"/>
      <c r="TFZ252" s="488"/>
      <c r="TGA252" s="488"/>
      <c r="TGB252" s="488"/>
      <c r="TGC252" s="489"/>
      <c r="TGD252" s="490"/>
      <c r="TGE252" s="488"/>
      <c r="TGF252" s="488"/>
      <c r="TGG252" s="488"/>
      <c r="TGH252" s="488"/>
      <c r="TGI252" s="488"/>
      <c r="TGJ252" s="488"/>
      <c r="TGK252" s="489"/>
      <c r="TGL252" s="490"/>
      <c r="TGM252" s="488"/>
      <c r="TGN252" s="488"/>
      <c r="TGO252" s="488"/>
      <c r="TGP252" s="488"/>
      <c r="TGQ252" s="488"/>
      <c r="TGR252" s="488"/>
      <c r="TGS252" s="489"/>
      <c r="TGT252" s="490"/>
      <c r="TGU252" s="488"/>
      <c r="TGV252" s="488"/>
      <c r="TGW252" s="488"/>
      <c r="TGX252" s="488"/>
      <c r="TGY252" s="488"/>
      <c r="TGZ252" s="488"/>
      <c r="THA252" s="489"/>
      <c r="THB252" s="490"/>
      <c r="THC252" s="488"/>
      <c r="THD252" s="488"/>
      <c r="THE252" s="488"/>
      <c r="THF252" s="488"/>
      <c r="THG252" s="488"/>
      <c r="THH252" s="488"/>
      <c r="THI252" s="489"/>
      <c r="THJ252" s="490"/>
      <c r="THK252" s="488"/>
      <c r="THL252" s="488"/>
      <c r="THM252" s="488"/>
      <c r="THN252" s="488"/>
      <c r="THO252" s="488"/>
      <c r="THP252" s="488"/>
      <c r="THQ252" s="489"/>
      <c r="THR252" s="490"/>
      <c r="THS252" s="488"/>
      <c r="THT252" s="488"/>
      <c r="THU252" s="488"/>
      <c r="THV252" s="488"/>
      <c r="THW252" s="488"/>
      <c r="THX252" s="488"/>
      <c r="THY252" s="489"/>
      <c r="THZ252" s="490"/>
      <c r="TIA252" s="488"/>
      <c r="TIB252" s="488"/>
      <c r="TIC252" s="488"/>
      <c r="TID252" s="488"/>
      <c r="TIE252" s="488"/>
      <c r="TIF252" s="488"/>
      <c r="TIG252" s="489"/>
      <c r="TIH252" s="490"/>
      <c r="TII252" s="488"/>
      <c r="TIJ252" s="488"/>
      <c r="TIK252" s="488"/>
      <c r="TIL252" s="488"/>
      <c r="TIM252" s="488"/>
      <c r="TIN252" s="488"/>
      <c r="TIO252" s="489"/>
      <c r="TIP252" s="490"/>
      <c r="TIQ252" s="488"/>
      <c r="TIR252" s="488"/>
      <c r="TIS252" s="488"/>
      <c r="TIT252" s="488"/>
      <c r="TIU252" s="488"/>
      <c r="TIV252" s="488"/>
      <c r="TIW252" s="489"/>
      <c r="TIX252" s="490"/>
      <c r="TIY252" s="488"/>
      <c r="TIZ252" s="488"/>
      <c r="TJA252" s="488"/>
      <c r="TJB252" s="488"/>
      <c r="TJC252" s="488"/>
      <c r="TJD252" s="488"/>
      <c r="TJE252" s="489"/>
      <c r="TJF252" s="490"/>
      <c r="TJG252" s="488"/>
      <c r="TJH252" s="488"/>
      <c r="TJI252" s="488"/>
      <c r="TJJ252" s="488"/>
      <c r="TJK252" s="488"/>
      <c r="TJL252" s="488"/>
      <c r="TJM252" s="489"/>
      <c r="TJN252" s="490"/>
      <c r="TJO252" s="488"/>
      <c r="TJP252" s="488"/>
      <c r="TJQ252" s="488"/>
      <c r="TJR252" s="488"/>
      <c r="TJS252" s="488"/>
      <c r="TJT252" s="488"/>
      <c r="TJU252" s="489"/>
      <c r="TJV252" s="490"/>
      <c r="TJW252" s="488"/>
      <c r="TJX252" s="488"/>
      <c r="TJY252" s="488"/>
      <c r="TJZ252" s="488"/>
      <c r="TKA252" s="488"/>
      <c r="TKB252" s="488"/>
      <c r="TKC252" s="489"/>
      <c r="TKD252" s="490"/>
      <c r="TKE252" s="488"/>
      <c r="TKF252" s="488"/>
      <c r="TKG252" s="488"/>
      <c r="TKH252" s="488"/>
      <c r="TKI252" s="488"/>
      <c r="TKJ252" s="488"/>
      <c r="TKK252" s="489"/>
      <c r="TKL252" s="490"/>
      <c r="TKM252" s="488"/>
      <c r="TKN252" s="488"/>
      <c r="TKO252" s="488"/>
      <c r="TKP252" s="488"/>
      <c r="TKQ252" s="488"/>
      <c r="TKR252" s="488"/>
      <c r="TKS252" s="489"/>
      <c r="TKT252" s="490"/>
      <c r="TKU252" s="488"/>
      <c r="TKV252" s="488"/>
      <c r="TKW252" s="488"/>
      <c r="TKX252" s="488"/>
      <c r="TKY252" s="488"/>
      <c r="TKZ252" s="488"/>
      <c r="TLA252" s="489"/>
      <c r="TLB252" s="490"/>
      <c r="TLC252" s="488"/>
      <c r="TLD252" s="488"/>
      <c r="TLE252" s="488"/>
      <c r="TLF252" s="488"/>
      <c r="TLG252" s="488"/>
      <c r="TLH252" s="488"/>
      <c r="TLI252" s="489"/>
      <c r="TLJ252" s="490"/>
      <c r="TLK252" s="488"/>
      <c r="TLL252" s="488"/>
      <c r="TLM252" s="488"/>
      <c r="TLN252" s="488"/>
      <c r="TLO252" s="488"/>
      <c r="TLP252" s="488"/>
      <c r="TLQ252" s="489"/>
      <c r="TLR252" s="490"/>
      <c r="TLS252" s="488"/>
      <c r="TLT252" s="488"/>
      <c r="TLU252" s="488"/>
      <c r="TLV252" s="488"/>
      <c r="TLW252" s="488"/>
      <c r="TLX252" s="488"/>
      <c r="TLY252" s="489"/>
      <c r="TLZ252" s="490"/>
      <c r="TMA252" s="488"/>
      <c r="TMB252" s="488"/>
      <c r="TMC252" s="488"/>
      <c r="TMD252" s="488"/>
      <c r="TME252" s="488"/>
      <c r="TMF252" s="488"/>
      <c r="TMG252" s="489"/>
      <c r="TMH252" s="490"/>
      <c r="TMI252" s="488"/>
      <c r="TMJ252" s="488"/>
      <c r="TMK252" s="488"/>
      <c r="TML252" s="488"/>
      <c r="TMM252" s="488"/>
      <c r="TMN252" s="488"/>
      <c r="TMO252" s="489"/>
      <c r="TMP252" s="490"/>
      <c r="TMQ252" s="488"/>
      <c r="TMR252" s="488"/>
      <c r="TMS252" s="488"/>
      <c r="TMT252" s="488"/>
      <c r="TMU252" s="488"/>
      <c r="TMV252" s="488"/>
      <c r="TMW252" s="489"/>
      <c r="TMX252" s="490"/>
      <c r="TMY252" s="488"/>
      <c r="TMZ252" s="488"/>
      <c r="TNA252" s="488"/>
      <c r="TNB252" s="488"/>
      <c r="TNC252" s="488"/>
      <c r="TND252" s="488"/>
      <c r="TNE252" s="489"/>
      <c r="TNF252" s="490"/>
      <c r="TNG252" s="488"/>
      <c r="TNH252" s="488"/>
      <c r="TNI252" s="488"/>
      <c r="TNJ252" s="488"/>
      <c r="TNK252" s="488"/>
      <c r="TNL252" s="488"/>
      <c r="TNM252" s="489"/>
      <c r="TNN252" s="490"/>
      <c r="TNO252" s="488"/>
      <c r="TNP252" s="488"/>
      <c r="TNQ252" s="488"/>
      <c r="TNR252" s="488"/>
      <c r="TNS252" s="488"/>
      <c r="TNT252" s="488"/>
      <c r="TNU252" s="489"/>
      <c r="TNV252" s="490"/>
      <c r="TNW252" s="488"/>
      <c r="TNX252" s="488"/>
      <c r="TNY252" s="488"/>
      <c r="TNZ252" s="488"/>
      <c r="TOA252" s="488"/>
      <c r="TOB252" s="488"/>
      <c r="TOC252" s="489"/>
      <c r="TOD252" s="490"/>
      <c r="TOE252" s="488"/>
      <c r="TOF252" s="488"/>
      <c r="TOG252" s="488"/>
      <c r="TOH252" s="488"/>
      <c r="TOI252" s="488"/>
      <c r="TOJ252" s="488"/>
      <c r="TOK252" s="489"/>
      <c r="TOL252" s="490"/>
      <c r="TOM252" s="488"/>
      <c r="TON252" s="488"/>
      <c r="TOO252" s="488"/>
      <c r="TOP252" s="488"/>
      <c r="TOQ252" s="488"/>
      <c r="TOR252" s="488"/>
      <c r="TOS252" s="489"/>
      <c r="TOT252" s="490"/>
      <c r="TOU252" s="488"/>
      <c r="TOV252" s="488"/>
      <c r="TOW252" s="488"/>
      <c r="TOX252" s="488"/>
      <c r="TOY252" s="488"/>
      <c r="TOZ252" s="488"/>
      <c r="TPA252" s="489"/>
      <c r="TPB252" s="490"/>
      <c r="TPC252" s="488"/>
      <c r="TPD252" s="488"/>
      <c r="TPE252" s="488"/>
      <c r="TPF252" s="488"/>
      <c r="TPG252" s="488"/>
      <c r="TPH252" s="488"/>
      <c r="TPI252" s="489"/>
      <c r="TPJ252" s="490"/>
      <c r="TPK252" s="488"/>
      <c r="TPL252" s="488"/>
      <c r="TPM252" s="488"/>
      <c r="TPN252" s="488"/>
      <c r="TPO252" s="488"/>
      <c r="TPP252" s="488"/>
      <c r="TPQ252" s="489"/>
      <c r="TPR252" s="490"/>
      <c r="TPS252" s="488"/>
      <c r="TPT252" s="488"/>
      <c r="TPU252" s="488"/>
      <c r="TPV252" s="488"/>
      <c r="TPW252" s="488"/>
      <c r="TPX252" s="488"/>
      <c r="TPY252" s="489"/>
      <c r="TPZ252" s="490"/>
      <c r="TQA252" s="488"/>
      <c r="TQB252" s="488"/>
      <c r="TQC252" s="488"/>
      <c r="TQD252" s="488"/>
      <c r="TQE252" s="488"/>
      <c r="TQF252" s="488"/>
      <c r="TQG252" s="489"/>
      <c r="TQH252" s="490"/>
      <c r="TQI252" s="488"/>
      <c r="TQJ252" s="488"/>
      <c r="TQK252" s="488"/>
      <c r="TQL252" s="488"/>
      <c r="TQM252" s="488"/>
      <c r="TQN252" s="488"/>
      <c r="TQO252" s="489"/>
      <c r="TQP252" s="490"/>
      <c r="TQQ252" s="488"/>
      <c r="TQR252" s="488"/>
      <c r="TQS252" s="488"/>
      <c r="TQT252" s="488"/>
      <c r="TQU252" s="488"/>
      <c r="TQV252" s="488"/>
      <c r="TQW252" s="489"/>
      <c r="TQX252" s="490"/>
      <c r="TQY252" s="488"/>
      <c r="TQZ252" s="488"/>
      <c r="TRA252" s="488"/>
      <c r="TRB252" s="488"/>
      <c r="TRC252" s="488"/>
      <c r="TRD252" s="488"/>
      <c r="TRE252" s="489"/>
      <c r="TRF252" s="490"/>
      <c r="TRG252" s="488"/>
      <c r="TRH252" s="488"/>
      <c r="TRI252" s="488"/>
      <c r="TRJ252" s="488"/>
      <c r="TRK252" s="488"/>
      <c r="TRL252" s="488"/>
      <c r="TRM252" s="489"/>
      <c r="TRN252" s="490"/>
      <c r="TRO252" s="488"/>
      <c r="TRP252" s="488"/>
      <c r="TRQ252" s="488"/>
      <c r="TRR252" s="488"/>
      <c r="TRS252" s="488"/>
      <c r="TRT252" s="488"/>
      <c r="TRU252" s="489"/>
      <c r="TRV252" s="490"/>
      <c r="TRW252" s="488"/>
      <c r="TRX252" s="488"/>
      <c r="TRY252" s="488"/>
      <c r="TRZ252" s="488"/>
      <c r="TSA252" s="488"/>
      <c r="TSB252" s="488"/>
      <c r="TSC252" s="489"/>
      <c r="TSD252" s="490"/>
      <c r="TSE252" s="488"/>
      <c r="TSF252" s="488"/>
      <c r="TSG252" s="488"/>
      <c r="TSH252" s="488"/>
      <c r="TSI252" s="488"/>
      <c r="TSJ252" s="488"/>
      <c r="TSK252" s="489"/>
      <c r="TSL252" s="490"/>
      <c r="TSM252" s="488"/>
      <c r="TSN252" s="488"/>
      <c r="TSO252" s="488"/>
      <c r="TSP252" s="488"/>
      <c r="TSQ252" s="488"/>
      <c r="TSR252" s="488"/>
      <c r="TSS252" s="489"/>
      <c r="TST252" s="490"/>
      <c r="TSU252" s="488"/>
      <c r="TSV252" s="488"/>
      <c r="TSW252" s="488"/>
      <c r="TSX252" s="488"/>
      <c r="TSY252" s="488"/>
      <c r="TSZ252" s="488"/>
      <c r="TTA252" s="489"/>
      <c r="TTB252" s="490"/>
      <c r="TTC252" s="488"/>
      <c r="TTD252" s="488"/>
      <c r="TTE252" s="488"/>
      <c r="TTF252" s="488"/>
      <c r="TTG252" s="488"/>
      <c r="TTH252" s="488"/>
      <c r="TTI252" s="489"/>
      <c r="TTJ252" s="490"/>
      <c r="TTK252" s="488"/>
      <c r="TTL252" s="488"/>
      <c r="TTM252" s="488"/>
      <c r="TTN252" s="488"/>
      <c r="TTO252" s="488"/>
      <c r="TTP252" s="488"/>
      <c r="TTQ252" s="489"/>
      <c r="TTR252" s="490"/>
      <c r="TTS252" s="488"/>
      <c r="TTT252" s="488"/>
      <c r="TTU252" s="488"/>
      <c r="TTV252" s="488"/>
      <c r="TTW252" s="488"/>
      <c r="TTX252" s="488"/>
      <c r="TTY252" s="489"/>
      <c r="TTZ252" s="490"/>
      <c r="TUA252" s="488"/>
      <c r="TUB252" s="488"/>
      <c r="TUC252" s="488"/>
      <c r="TUD252" s="488"/>
      <c r="TUE252" s="488"/>
      <c r="TUF252" s="488"/>
      <c r="TUG252" s="489"/>
      <c r="TUH252" s="490"/>
      <c r="TUI252" s="488"/>
      <c r="TUJ252" s="488"/>
      <c r="TUK252" s="488"/>
      <c r="TUL252" s="488"/>
      <c r="TUM252" s="488"/>
      <c r="TUN252" s="488"/>
      <c r="TUO252" s="489"/>
      <c r="TUP252" s="490"/>
      <c r="TUQ252" s="488"/>
      <c r="TUR252" s="488"/>
      <c r="TUS252" s="488"/>
      <c r="TUT252" s="488"/>
      <c r="TUU252" s="488"/>
      <c r="TUV252" s="488"/>
      <c r="TUW252" s="489"/>
      <c r="TUX252" s="490"/>
      <c r="TUY252" s="488"/>
      <c r="TUZ252" s="488"/>
      <c r="TVA252" s="488"/>
      <c r="TVB252" s="488"/>
      <c r="TVC252" s="488"/>
      <c r="TVD252" s="488"/>
      <c r="TVE252" s="489"/>
      <c r="TVF252" s="490"/>
      <c r="TVG252" s="488"/>
      <c r="TVH252" s="488"/>
      <c r="TVI252" s="488"/>
      <c r="TVJ252" s="488"/>
      <c r="TVK252" s="488"/>
      <c r="TVL252" s="488"/>
      <c r="TVM252" s="489"/>
      <c r="TVN252" s="490"/>
      <c r="TVO252" s="488"/>
      <c r="TVP252" s="488"/>
      <c r="TVQ252" s="488"/>
      <c r="TVR252" s="488"/>
      <c r="TVS252" s="488"/>
      <c r="TVT252" s="488"/>
      <c r="TVU252" s="489"/>
      <c r="TVV252" s="490"/>
      <c r="TVW252" s="488"/>
      <c r="TVX252" s="488"/>
      <c r="TVY252" s="488"/>
      <c r="TVZ252" s="488"/>
      <c r="TWA252" s="488"/>
      <c r="TWB252" s="488"/>
      <c r="TWC252" s="489"/>
      <c r="TWD252" s="490"/>
      <c r="TWE252" s="488"/>
      <c r="TWF252" s="488"/>
      <c r="TWG252" s="488"/>
      <c r="TWH252" s="488"/>
      <c r="TWI252" s="488"/>
      <c r="TWJ252" s="488"/>
      <c r="TWK252" s="489"/>
      <c r="TWL252" s="490"/>
      <c r="TWM252" s="488"/>
      <c r="TWN252" s="488"/>
      <c r="TWO252" s="488"/>
      <c r="TWP252" s="488"/>
      <c r="TWQ252" s="488"/>
      <c r="TWR252" s="488"/>
      <c r="TWS252" s="489"/>
      <c r="TWT252" s="490"/>
      <c r="TWU252" s="488"/>
      <c r="TWV252" s="488"/>
      <c r="TWW252" s="488"/>
      <c r="TWX252" s="488"/>
      <c r="TWY252" s="488"/>
      <c r="TWZ252" s="488"/>
      <c r="TXA252" s="489"/>
      <c r="TXB252" s="490"/>
      <c r="TXC252" s="488"/>
      <c r="TXD252" s="488"/>
      <c r="TXE252" s="488"/>
      <c r="TXF252" s="488"/>
      <c r="TXG252" s="488"/>
      <c r="TXH252" s="488"/>
      <c r="TXI252" s="489"/>
      <c r="TXJ252" s="490"/>
      <c r="TXK252" s="488"/>
      <c r="TXL252" s="488"/>
      <c r="TXM252" s="488"/>
      <c r="TXN252" s="488"/>
      <c r="TXO252" s="488"/>
      <c r="TXP252" s="488"/>
      <c r="TXQ252" s="489"/>
      <c r="TXR252" s="490"/>
      <c r="TXS252" s="488"/>
      <c r="TXT252" s="488"/>
      <c r="TXU252" s="488"/>
      <c r="TXV252" s="488"/>
      <c r="TXW252" s="488"/>
      <c r="TXX252" s="488"/>
      <c r="TXY252" s="489"/>
      <c r="TXZ252" s="490"/>
      <c r="TYA252" s="488"/>
      <c r="TYB252" s="488"/>
      <c r="TYC252" s="488"/>
      <c r="TYD252" s="488"/>
      <c r="TYE252" s="488"/>
      <c r="TYF252" s="488"/>
      <c r="TYG252" s="489"/>
      <c r="TYH252" s="490"/>
      <c r="TYI252" s="488"/>
      <c r="TYJ252" s="488"/>
      <c r="TYK252" s="488"/>
      <c r="TYL252" s="488"/>
      <c r="TYM252" s="488"/>
      <c r="TYN252" s="488"/>
      <c r="TYO252" s="489"/>
      <c r="TYP252" s="490"/>
      <c r="TYQ252" s="488"/>
      <c r="TYR252" s="488"/>
      <c r="TYS252" s="488"/>
      <c r="TYT252" s="488"/>
      <c r="TYU252" s="488"/>
      <c r="TYV252" s="488"/>
      <c r="TYW252" s="489"/>
      <c r="TYX252" s="490"/>
      <c r="TYY252" s="488"/>
      <c r="TYZ252" s="488"/>
      <c r="TZA252" s="488"/>
      <c r="TZB252" s="488"/>
      <c r="TZC252" s="488"/>
      <c r="TZD252" s="488"/>
      <c r="TZE252" s="489"/>
      <c r="TZF252" s="490"/>
      <c r="TZG252" s="488"/>
      <c r="TZH252" s="488"/>
      <c r="TZI252" s="488"/>
      <c r="TZJ252" s="488"/>
      <c r="TZK252" s="488"/>
      <c r="TZL252" s="488"/>
      <c r="TZM252" s="489"/>
      <c r="TZN252" s="490"/>
      <c r="TZO252" s="488"/>
      <c r="TZP252" s="488"/>
      <c r="TZQ252" s="488"/>
      <c r="TZR252" s="488"/>
      <c r="TZS252" s="488"/>
      <c r="TZT252" s="488"/>
      <c r="TZU252" s="489"/>
      <c r="TZV252" s="490"/>
      <c r="TZW252" s="488"/>
      <c r="TZX252" s="488"/>
      <c r="TZY252" s="488"/>
      <c r="TZZ252" s="488"/>
      <c r="UAA252" s="488"/>
      <c r="UAB252" s="488"/>
      <c r="UAC252" s="489"/>
      <c r="UAD252" s="490"/>
      <c r="UAE252" s="488"/>
      <c r="UAF252" s="488"/>
      <c r="UAG252" s="488"/>
      <c r="UAH252" s="488"/>
      <c r="UAI252" s="488"/>
      <c r="UAJ252" s="488"/>
      <c r="UAK252" s="489"/>
      <c r="UAL252" s="490"/>
      <c r="UAM252" s="488"/>
      <c r="UAN252" s="488"/>
      <c r="UAO252" s="488"/>
      <c r="UAP252" s="488"/>
      <c r="UAQ252" s="488"/>
      <c r="UAR252" s="488"/>
      <c r="UAS252" s="489"/>
      <c r="UAT252" s="490"/>
      <c r="UAU252" s="488"/>
      <c r="UAV252" s="488"/>
      <c r="UAW252" s="488"/>
      <c r="UAX252" s="488"/>
      <c r="UAY252" s="488"/>
      <c r="UAZ252" s="488"/>
      <c r="UBA252" s="489"/>
      <c r="UBB252" s="490"/>
      <c r="UBC252" s="488"/>
      <c r="UBD252" s="488"/>
      <c r="UBE252" s="488"/>
      <c r="UBF252" s="488"/>
      <c r="UBG252" s="488"/>
      <c r="UBH252" s="488"/>
      <c r="UBI252" s="489"/>
      <c r="UBJ252" s="490"/>
      <c r="UBK252" s="488"/>
      <c r="UBL252" s="488"/>
      <c r="UBM252" s="488"/>
      <c r="UBN252" s="488"/>
      <c r="UBO252" s="488"/>
      <c r="UBP252" s="488"/>
      <c r="UBQ252" s="489"/>
      <c r="UBR252" s="490"/>
      <c r="UBS252" s="488"/>
      <c r="UBT252" s="488"/>
      <c r="UBU252" s="488"/>
      <c r="UBV252" s="488"/>
      <c r="UBW252" s="488"/>
      <c r="UBX252" s="488"/>
      <c r="UBY252" s="489"/>
      <c r="UBZ252" s="490"/>
      <c r="UCA252" s="488"/>
      <c r="UCB252" s="488"/>
      <c r="UCC252" s="488"/>
      <c r="UCD252" s="488"/>
      <c r="UCE252" s="488"/>
      <c r="UCF252" s="488"/>
      <c r="UCG252" s="489"/>
      <c r="UCH252" s="490"/>
      <c r="UCI252" s="488"/>
      <c r="UCJ252" s="488"/>
      <c r="UCK252" s="488"/>
      <c r="UCL252" s="488"/>
      <c r="UCM252" s="488"/>
      <c r="UCN252" s="488"/>
      <c r="UCO252" s="489"/>
      <c r="UCP252" s="490"/>
      <c r="UCQ252" s="488"/>
      <c r="UCR252" s="488"/>
      <c r="UCS252" s="488"/>
      <c r="UCT252" s="488"/>
      <c r="UCU252" s="488"/>
      <c r="UCV252" s="488"/>
      <c r="UCW252" s="489"/>
      <c r="UCX252" s="490"/>
      <c r="UCY252" s="488"/>
      <c r="UCZ252" s="488"/>
      <c r="UDA252" s="488"/>
      <c r="UDB252" s="488"/>
      <c r="UDC252" s="488"/>
      <c r="UDD252" s="488"/>
      <c r="UDE252" s="489"/>
      <c r="UDF252" s="490"/>
      <c r="UDG252" s="488"/>
      <c r="UDH252" s="488"/>
      <c r="UDI252" s="488"/>
      <c r="UDJ252" s="488"/>
      <c r="UDK252" s="488"/>
      <c r="UDL252" s="488"/>
      <c r="UDM252" s="489"/>
      <c r="UDN252" s="490"/>
      <c r="UDO252" s="488"/>
      <c r="UDP252" s="488"/>
      <c r="UDQ252" s="488"/>
      <c r="UDR252" s="488"/>
      <c r="UDS252" s="488"/>
      <c r="UDT252" s="488"/>
      <c r="UDU252" s="489"/>
      <c r="UDV252" s="490"/>
      <c r="UDW252" s="488"/>
      <c r="UDX252" s="488"/>
      <c r="UDY252" s="488"/>
      <c r="UDZ252" s="488"/>
      <c r="UEA252" s="488"/>
      <c r="UEB252" s="488"/>
      <c r="UEC252" s="489"/>
      <c r="UED252" s="490"/>
      <c r="UEE252" s="488"/>
      <c r="UEF252" s="488"/>
      <c r="UEG252" s="488"/>
      <c r="UEH252" s="488"/>
      <c r="UEI252" s="488"/>
      <c r="UEJ252" s="488"/>
      <c r="UEK252" s="489"/>
      <c r="UEL252" s="490"/>
      <c r="UEM252" s="488"/>
      <c r="UEN252" s="488"/>
      <c r="UEO252" s="488"/>
      <c r="UEP252" s="488"/>
      <c r="UEQ252" s="488"/>
      <c r="UER252" s="488"/>
      <c r="UES252" s="489"/>
      <c r="UET252" s="490"/>
      <c r="UEU252" s="488"/>
      <c r="UEV252" s="488"/>
      <c r="UEW252" s="488"/>
      <c r="UEX252" s="488"/>
      <c r="UEY252" s="488"/>
      <c r="UEZ252" s="488"/>
      <c r="UFA252" s="489"/>
      <c r="UFB252" s="490"/>
      <c r="UFC252" s="488"/>
      <c r="UFD252" s="488"/>
      <c r="UFE252" s="488"/>
      <c r="UFF252" s="488"/>
      <c r="UFG252" s="488"/>
      <c r="UFH252" s="488"/>
      <c r="UFI252" s="489"/>
      <c r="UFJ252" s="490"/>
      <c r="UFK252" s="488"/>
      <c r="UFL252" s="488"/>
      <c r="UFM252" s="488"/>
      <c r="UFN252" s="488"/>
      <c r="UFO252" s="488"/>
      <c r="UFP252" s="488"/>
      <c r="UFQ252" s="489"/>
      <c r="UFR252" s="490"/>
      <c r="UFS252" s="488"/>
      <c r="UFT252" s="488"/>
      <c r="UFU252" s="488"/>
      <c r="UFV252" s="488"/>
      <c r="UFW252" s="488"/>
      <c r="UFX252" s="488"/>
      <c r="UFY252" s="489"/>
      <c r="UFZ252" s="490"/>
      <c r="UGA252" s="488"/>
      <c r="UGB252" s="488"/>
      <c r="UGC252" s="488"/>
      <c r="UGD252" s="488"/>
      <c r="UGE252" s="488"/>
      <c r="UGF252" s="488"/>
      <c r="UGG252" s="489"/>
      <c r="UGH252" s="490"/>
      <c r="UGI252" s="488"/>
      <c r="UGJ252" s="488"/>
      <c r="UGK252" s="488"/>
      <c r="UGL252" s="488"/>
      <c r="UGM252" s="488"/>
      <c r="UGN252" s="488"/>
      <c r="UGO252" s="489"/>
      <c r="UGP252" s="490"/>
      <c r="UGQ252" s="488"/>
      <c r="UGR252" s="488"/>
      <c r="UGS252" s="488"/>
      <c r="UGT252" s="488"/>
      <c r="UGU252" s="488"/>
      <c r="UGV252" s="488"/>
      <c r="UGW252" s="489"/>
      <c r="UGX252" s="490"/>
      <c r="UGY252" s="488"/>
      <c r="UGZ252" s="488"/>
      <c r="UHA252" s="488"/>
      <c r="UHB252" s="488"/>
      <c r="UHC252" s="488"/>
      <c r="UHD252" s="488"/>
      <c r="UHE252" s="489"/>
      <c r="UHF252" s="490"/>
      <c r="UHG252" s="488"/>
      <c r="UHH252" s="488"/>
      <c r="UHI252" s="488"/>
      <c r="UHJ252" s="488"/>
      <c r="UHK252" s="488"/>
      <c r="UHL252" s="488"/>
      <c r="UHM252" s="489"/>
      <c r="UHN252" s="490"/>
      <c r="UHO252" s="488"/>
      <c r="UHP252" s="488"/>
      <c r="UHQ252" s="488"/>
      <c r="UHR252" s="488"/>
      <c r="UHS252" s="488"/>
      <c r="UHT252" s="488"/>
      <c r="UHU252" s="489"/>
      <c r="UHV252" s="490"/>
      <c r="UHW252" s="488"/>
      <c r="UHX252" s="488"/>
      <c r="UHY252" s="488"/>
      <c r="UHZ252" s="488"/>
      <c r="UIA252" s="488"/>
      <c r="UIB252" s="488"/>
      <c r="UIC252" s="489"/>
      <c r="UID252" s="490"/>
      <c r="UIE252" s="488"/>
      <c r="UIF252" s="488"/>
      <c r="UIG252" s="488"/>
      <c r="UIH252" s="488"/>
      <c r="UII252" s="488"/>
      <c r="UIJ252" s="488"/>
      <c r="UIK252" s="489"/>
      <c r="UIL252" s="490"/>
      <c r="UIM252" s="488"/>
      <c r="UIN252" s="488"/>
      <c r="UIO252" s="488"/>
      <c r="UIP252" s="488"/>
      <c r="UIQ252" s="488"/>
      <c r="UIR252" s="488"/>
      <c r="UIS252" s="489"/>
      <c r="UIT252" s="490"/>
      <c r="UIU252" s="488"/>
      <c r="UIV252" s="488"/>
      <c r="UIW252" s="488"/>
      <c r="UIX252" s="488"/>
      <c r="UIY252" s="488"/>
      <c r="UIZ252" s="488"/>
      <c r="UJA252" s="489"/>
      <c r="UJB252" s="490"/>
      <c r="UJC252" s="488"/>
      <c r="UJD252" s="488"/>
      <c r="UJE252" s="488"/>
      <c r="UJF252" s="488"/>
      <c r="UJG252" s="488"/>
      <c r="UJH252" s="488"/>
      <c r="UJI252" s="489"/>
      <c r="UJJ252" s="490"/>
      <c r="UJK252" s="488"/>
      <c r="UJL252" s="488"/>
      <c r="UJM252" s="488"/>
      <c r="UJN252" s="488"/>
      <c r="UJO252" s="488"/>
      <c r="UJP252" s="488"/>
      <c r="UJQ252" s="489"/>
      <c r="UJR252" s="490"/>
      <c r="UJS252" s="488"/>
      <c r="UJT252" s="488"/>
      <c r="UJU252" s="488"/>
      <c r="UJV252" s="488"/>
      <c r="UJW252" s="488"/>
      <c r="UJX252" s="488"/>
      <c r="UJY252" s="489"/>
      <c r="UJZ252" s="490"/>
      <c r="UKA252" s="488"/>
      <c r="UKB252" s="488"/>
      <c r="UKC252" s="488"/>
      <c r="UKD252" s="488"/>
      <c r="UKE252" s="488"/>
      <c r="UKF252" s="488"/>
      <c r="UKG252" s="489"/>
      <c r="UKH252" s="490"/>
      <c r="UKI252" s="488"/>
      <c r="UKJ252" s="488"/>
      <c r="UKK252" s="488"/>
      <c r="UKL252" s="488"/>
      <c r="UKM252" s="488"/>
      <c r="UKN252" s="488"/>
      <c r="UKO252" s="489"/>
      <c r="UKP252" s="490"/>
      <c r="UKQ252" s="488"/>
      <c r="UKR252" s="488"/>
      <c r="UKS252" s="488"/>
      <c r="UKT252" s="488"/>
      <c r="UKU252" s="488"/>
      <c r="UKV252" s="488"/>
      <c r="UKW252" s="489"/>
      <c r="UKX252" s="490"/>
      <c r="UKY252" s="488"/>
      <c r="UKZ252" s="488"/>
      <c r="ULA252" s="488"/>
      <c r="ULB252" s="488"/>
      <c r="ULC252" s="488"/>
      <c r="ULD252" s="488"/>
      <c r="ULE252" s="489"/>
      <c r="ULF252" s="490"/>
      <c r="ULG252" s="488"/>
      <c r="ULH252" s="488"/>
      <c r="ULI252" s="488"/>
      <c r="ULJ252" s="488"/>
      <c r="ULK252" s="488"/>
      <c r="ULL252" s="488"/>
      <c r="ULM252" s="489"/>
      <c r="ULN252" s="490"/>
      <c r="ULO252" s="488"/>
      <c r="ULP252" s="488"/>
      <c r="ULQ252" s="488"/>
      <c r="ULR252" s="488"/>
      <c r="ULS252" s="488"/>
      <c r="ULT252" s="488"/>
      <c r="ULU252" s="489"/>
      <c r="ULV252" s="490"/>
      <c r="ULW252" s="488"/>
      <c r="ULX252" s="488"/>
      <c r="ULY252" s="488"/>
      <c r="ULZ252" s="488"/>
      <c r="UMA252" s="488"/>
      <c r="UMB252" s="488"/>
      <c r="UMC252" s="489"/>
      <c r="UMD252" s="490"/>
      <c r="UME252" s="488"/>
      <c r="UMF252" s="488"/>
      <c r="UMG252" s="488"/>
      <c r="UMH252" s="488"/>
      <c r="UMI252" s="488"/>
      <c r="UMJ252" s="488"/>
      <c r="UMK252" s="489"/>
      <c r="UML252" s="490"/>
      <c r="UMM252" s="488"/>
      <c r="UMN252" s="488"/>
      <c r="UMO252" s="488"/>
      <c r="UMP252" s="488"/>
      <c r="UMQ252" s="488"/>
      <c r="UMR252" s="488"/>
      <c r="UMS252" s="489"/>
      <c r="UMT252" s="490"/>
      <c r="UMU252" s="488"/>
      <c r="UMV252" s="488"/>
      <c r="UMW252" s="488"/>
      <c r="UMX252" s="488"/>
      <c r="UMY252" s="488"/>
      <c r="UMZ252" s="488"/>
      <c r="UNA252" s="489"/>
      <c r="UNB252" s="490"/>
      <c r="UNC252" s="488"/>
      <c r="UND252" s="488"/>
      <c r="UNE252" s="488"/>
      <c r="UNF252" s="488"/>
      <c r="UNG252" s="488"/>
      <c r="UNH252" s="488"/>
      <c r="UNI252" s="489"/>
      <c r="UNJ252" s="490"/>
      <c r="UNK252" s="488"/>
      <c r="UNL252" s="488"/>
      <c r="UNM252" s="488"/>
      <c r="UNN252" s="488"/>
      <c r="UNO252" s="488"/>
      <c r="UNP252" s="488"/>
      <c r="UNQ252" s="489"/>
      <c r="UNR252" s="490"/>
      <c r="UNS252" s="488"/>
      <c r="UNT252" s="488"/>
      <c r="UNU252" s="488"/>
      <c r="UNV252" s="488"/>
      <c r="UNW252" s="488"/>
      <c r="UNX252" s="488"/>
      <c r="UNY252" s="489"/>
      <c r="UNZ252" s="490"/>
      <c r="UOA252" s="488"/>
      <c r="UOB252" s="488"/>
      <c r="UOC252" s="488"/>
      <c r="UOD252" s="488"/>
      <c r="UOE252" s="488"/>
      <c r="UOF252" s="488"/>
      <c r="UOG252" s="489"/>
      <c r="UOH252" s="490"/>
      <c r="UOI252" s="488"/>
      <c r="UOJ252" s="488"/>
      <c r="UOK252" s="488"/>
      <c r="UOL252" s="488"/>
      <c r="UOM252" s="488"/>
      <c r="UON252" s="488"/>
      <c r="UOO252" s="489"/>
      <c r="UOP252" s="490"/>
      <c r="UOQ252" s="488"/>
      <c r="UOR252" s="488"/>
      <c r="UOS252" s="488"/>
      <c r="UOT252" s="488"/>
      <c r="UOU252" s="488"/>
      <c r="UOV252" s="488"/>
      <c r="UOW252" s="489"/>
      <c r="UOX252" s="490"/>
      <c r="UOY252" s="488"/>
      <c r="UOZ252" s="488"/>
      <c r="UPA252" s="488"/>
      <c r="UPB252" s="488"/>
      <c r="UPC252" s="488"/>
      <c r="UPD252" s="488"/>
      <c r="UPE252" s="489"/>
      <c r="UPF252" s="490"/>
      <c r="UPG252" s="488"/>
      <c r="UPH252" s="488"/>
      <c r="UPI252" s="488"/>
      <c r="UPJ252" s="488"/>
      <c r="UPK252" s="488"/>
      <c r="UPL252" s="488"/>
      <c r="UPM252" s="489"/>
      <c r="UPN252" s="490"/>
      <c r="UPO252" s="488"/>
      <c r="UPP252" s="488"/>
      <c r="UPQ252" s="488"/>
      <c r="UPR252" s="488"/>
      <c r="UPS252" s="488"/>
      <c r="UPT252" s="488"/>
      <c r="UPU252" s="489"/>
      <c r="UPV252" s="490"/>
      <c r="UPW252" s="488"/>
      <c r="UPX252" s="488"/>
      <c r="UPY252" s="488"/>
      <c r="UPZ252" s="488"/>
      <c r="UQA252" s="488"/>
      <c r="UQB252" s="488"/>
      <c r="UQC252" s="489"/>
      <c r="UQD252" s="490"/>
      <c r="UQE252" s="488"/>
      <c r="UQF252" s="488"/>
      <c r="UQG252" s="488"/>
      <c r="UQH252" s="488"/>
      <c r="UQI252" s="488"/>
      <c r="UQJ252" s="488"/>
      <c r="UQK252" s="489"/>
      <c r="UQL252" s="490"/>
      <c r="UQM252" s="488"/>
      <c r="UQN252" s="488"/>
      <c r="UQO252" s="488"/>
      <c r="UQP252" s="488"/>
      <c r="UQQ252" s="488"/>
      <c r="UQR252" s="488"/>
      <c r="UQS252" s="489"/>
      <c r="UQT252" s="490"/>
      <c r="UQU252" s="488"/>
      <c r="UQV252" s="488"/>
      <c r="UQW252" s="488"/>
      <c r="UQX252" s="488"/>
      <c r="UQY252" s="488"/>
      <c r="UQZ252" s="488"/>
      <c r="URA252" s="489"/>
      <c r="URB252" s="490"/>
      <c r="URC252" s="488"/>
      <c r="URD252" s="488"/>
      <c r="URE252" s="488"/>
      <c r="URF252" s="488"/>
      <c r="URG252" s="488"/>
      <c r="URH252" s="488"/>
      <c r="URI252" s="489"/>
      <c r="URJ252" s="490"/>
      <c r="URK252" s="488"/>
      <c r="URL252" s="488"/>
      <c r="URM252" s="488"/>
      <c r="URN252" s="488"/>
      <c r="URO252" s="488"/>
      <c r="URP252" s="488"/>
      <c r="URQ252" s="489"/>
      <c r="URR252" s="490"/>
      <c r="URS252" s="488"/>
      <c r="URT252" s="488"/>
      <c r="URU252" s="488"/>
      <c r="URV252" s="488"/>
      <c r="URW252" s="488"/>
      <c r="URX252" s="488"/>
      <c r="URY252" s="489"/>
      <c r="URZ252" s="490"/>
      <c r="USA252" s="488"/>
      <c r="USB252" s="488"/>
      <c r="USC252" s="488"/>
      <c r="USD252" s="488"/>
      <c r="USE252" s="488"/>
      <c r="USF252" s="488"/>
      <c r="USG252" s="489"/>
      <c r="USH252" s="490"/>
      <c r="USI252" s="488"/>
      <c r="USJ252" s="488"/>
      <c r="USK252" s="488"/>
      <c r="USL252" s="488"/>
      <c r="USM252" s="488"/>
      <c r="USN252" s="488"/>
      <c r="USO252" s="489"/>
      <c r="USP252" s="490"/>
      <c r="USQ252" s="488"/>
      <c r="USR252" s="488"/>
      <c r="USS252" s="488"/>
      <c r="UST252" s="488"/>
      <c r="USU252" s="488"/>
      <c r="USV252" s="488"/>
      <c r="USW252" s="489"/>
      <c r="USX252" s="490"/>
      <c r="USY252" s="488"/>
      <c r="USZ252" s="488"/>
      <c r="UTA252" s="488"/>
      <c r="UTB252" s="488"/>
      <c r="UTC252" s="488"/>
      <c r="UTD252" s="488"/>
      <c r="UTE252" s="489"/>
      <c r="UTF252" s="490"/>
      <c r="UTG252" s="488"/>
      <c r="UTH252" s="488"/>
      <c r="UTI252" s="488"/>
      <c r="UTJ252" s="488"/>
      <c r="UTK252" s="488"/>
      <c r="UTL252" s="488"/>
      <c r="UTM252" s="489"/>
      <c r="UTN252" s="490"/>
      <c r="UTO252" s="488"/>
      <c r="UTP252" s="488"/>
      <c r="UTQ252" s="488"/>
      <c r="UTR252" s="488"/>
      <c r="UTS252" s="488"/>
      <c r="UTT252" s="488"/>
      <c r="UTU252" s="489"/>
      <c r="UTV252" s="490"/>
      <c r="UTW252" s="488"/>
      <c r="UTX252" s="488"/>
      <c r="UTY252" s="488"/>
      <c r="UTZ252" s="488"/>
      <c r="UUA252" s="488"/>
      <c r="UUB252" s="488"/>
      <c r="UUC252" s="489"/>
      <c r="UUD252" s="490"/>
      <c r="UUE252" s="488"/>
      <c r="UUF252" s="488"/>
      <c r="UUG252" s="488"/>
      <c r="UUH252" s="488"/>
      <c r="UUI252" s="488"/>
      <c r="UUJ252" s="488"/>
      <c r="UUK252" s="489"/>
      <c r="UUL252" s="490"/>
      <c r="UUM252" s="488"/>
      <c r="UUN252" s="488"/>
      <c r="UUO252" s="488"/>
      <c r="UUP252" s="488"/>
      <c r="UUQ252" s="488"/>
      <c r="UUR252" s="488"/>
      <c r="UUS252" s="489"/>
      <c r="UUT252" s="490"/>
      <c r="UUU252" s="488"/>
      <c r="UUV252" s="488"/>
      <c r="UUW252" s="488"/>
      <c r="UUX252" s="488"/>
      <c r="UUY252" s="488"/>
      <c r="UUZ252" s="488"/>
      <c r="UVA252" s="489"/>
      <c r="UVB252" s="490"/>
      <c r="UVC252" s="488"/>
      <c r="UVD252" s="488"/>
      <c r="UVE252" s="488"/>
      <c r="UVF252" s="488"/>
      <c r="UVG252" s="488"/>
      <c r="UVH252" s="488"/>
      <c r="UVI252" s="489"/>
      <c r="UVJ252" s="490"/>
      <c r="UVK252" s="488"/>
      <c r="UVL252" s="488"/>
      <c r="UVM252" s="488"/>
      <c r="UVN252" s="488"/>
      <c r="UVO252" s="488"/>
      <c r="UVP252" s="488"/>
      <c r="UVQ252" s="489"/>
      <c r="UVR252" s="490"/>
      <c r="UVS252" s="488"/>
      <c r="UVT252" s="488"/>
      <c r="UVU252" s="488"/>
      <c r="UVV252" s="488"/>
      <c r="UVW252" s="488"/>
      <c r="UVX252" s="488"/>
      <c r="UVY252" s="489"/>
      <c r="UVZ252" s="490"/>
      <c r="UWA252" s="488"/>
      <c r="UWB252" s="488"/>
      <c r="UWC252" s="488"/>
      <c r="UWD252" s="488"/>
      <c r="UWE252" s="488"/>
      <c r="UWF252" s="488"/>
      <c r="UWG252" s="489"/>
      <c r="UWH252" s="490"/>
      <c r="UWI252" s="488"/>
      <c r="UWJ252" s="488"/>
      <c r="UWK252" s="488"/>
      <c r="UWL252" s="488"/>
      <c r="UWM252" s="488"/>
      <c r="UWN252" s="488"/>
      <c r="UWO252" s="489"/>
      <c r="UWP252" s="490"/>
      <c r="UWQ252" s="488"/>
      <c r="UWR252" s="488"/>
      <c r="UWS252" s="488"/>
      <c r="UWT252" s="488"/>
      <c r="UWU252" s="488"/>
      <c r="UWV252" s="488"/>
      <c r="UWW252" s="489"/>
      <c r="UWX252" s="490"/>
      <c r="UWY252" s="488"/>
      <c r="UWZ252" s="488"/>
      <c r="UXA252" s="488"/>
      <c r="UXB252" s="488"/>
      <c r="UXC252" s="488"/>
      <c r="UXD252" s="488"/>
      <c r="UXE252" s="489"/>
      <c r="UXF252" s="490"/>
      <c r="UXG252" s="488"/>
      <c r="UXH252" s="488"/>
      <c r="UXI252" s="488"/>
      <c r="UXJ252" s="488"/>
      <c r="UXK252" s="488"/>
      <c r="UXL252" s="488"/>
      <c r="UXM252" s="489"/>
      <c r="UXN252" s="490"/>
      <c r="UXO252" s="488"/>
      <c r="UXP252" s="488"/>
      <c r="UXQ252" s="488"/>
      <c r="UXR252" s="488"/>
      <c r="UXS252" s="488"/>
      <c r="UXT252" s="488"/>
      <c r="UXU252" s="489"/>
      <c r="UXV252" s="490"/>
      <c r="UXW252" s="488"/>
      <c r="UXX252" s="488"/>
      <c r="UXY252" s="488"/>
      <c r="UXZ252" s="488"/>
      <c r="UYA252" s="488"/>
      <c r="UYB252" s="488"/>
      <c r="UYC252" s="489"/>
      <c r="UYD252" s="490"/>
      <c r="UYE252" s="488"/>
      <c r="UYF252" s="488"/>
      <c r="UYG252" s="488"/>
      <c r="UYH252" s="488"/>
      <c r="UYI252" s="488"/>
      <c r="UYJ252" s="488"/>
      <c r="UYK252" s="489"/>
      <c r="UYL252" s="490"/>
      <c r="UYM252" s="488"/>
      <c r="UYN252" s="488"/>
      <c r="UYO252" s="488"/>
      <c r="UYP252" s="488"/>
      <c r="UYQ252" s="488"/>
      <c r="UYR252" s="488"/>
      <c r="UYS252" s="489"/>
      <c r="UYT252" s="490"/>
      <c r="UYU252" s="488"/>
      <c r="UYV252" s="488"/>
      <c r="UYW252" s="488"/>
      <c r="UYX252" s="488"/>
      <c r="UYY252" s="488"/>
      <c r="UYZ252" s="488"/>
      <c r="UZA252" s="489"/>
      <c r="UZB252" s="490"/>
      <c r="UZC252" s="488"/>
      <c r="UZD252" s="488"/>
      <c r="UZE252" s="488"/>
      <c r="UZF252" s="488"/>
      <c r="UZG252" s="488"/>
      <c r="UZH252" s="488"/>
      <c r="UZI252" s="489"/>
      <c r="UZJ252" s="490"/>
      <c r="UZK252" s="488"/>
      <c r="UZL252" s="488"/>
      <c r="UZM252" s="488"/>
      <c r="UZN252" s="488"/>
      <c r="UZO252" s="488"/>
      <c r="UZP252" s="488"/>
      <c r="UZQ252" s="489"/>
      <c r="UZR252" s="490"/>
      <c r="UZS252" s="488"/>
      <c r="UZT252" s="488"/>
      <c r="UZU252" s="488"/>
      <c r="UZV252" s="488"/>
      <c r="UZW252" s="488"/>
      <c r="UZX252" s="488"/>
      <c r="UZY252" s="489"/>
      <c r="UZZ252" s="490"/>
      <c r="VAA252" s="488"/>
      <c r="VAB252" s="488"/>
      <c r="VAC252" s="488"/>
      <c r="VAD252" s="488"/>
      <c r="VAE252" s="488"/>
      <c r="VAF252" s="488"/>
      <c r="VAG252" s="489"/>
      <c r="VAH252" s="490"/>
      <c r="VAI252" s="488"/>
      <c r="VAJ252" s="488"/>
      <c r="VAK252" s="488"/>
      <c r="VAL252" s="488"/>
      <c r="VAM252" s="488"/>
      <c r="VAN252" s="488"/>
      <c r="VAO252" s="489"/>
      <c r="VAP252" s="490"/>
      <c r="VAQ252" s="488"/>
      <c r="VAR252" s="488"/>
      <c r="VAS252" s="488"/>
      <c r="VAT252" s="488"/>
      <c r="VAU252" s="488"/>
      <c r="VAV252" s="488"/>
      <c r="VAW252" s="489"/>
      <c r="VAX252" s="490"/>
      <c r="VAY252" s="488"/>
      <c r="VAZ252" s="488"/>
      <c r="VBA252" s="488"/>
      <c r="VBB252" s="488"/>
      <c r="VBC252" s="488"/>
      <c r="VBD252" s="488"/>
      <c r="VBE252" s="489"/>
      <c r="VBF252" s="490"/>
      <c r="VBG252" s="488"/>
      <c r="VBH252" s="488"/>
      <c r="VBI252" s="488"/>
      <c r="VBJ252" s="488"/>
      <c r="VBK252" s="488"/>
      <c r="VBL252" s="488"/>
      <c r="VBM252" s="489"/>
      <c r="VBN252" s="490"/>
      <c r="VBO252" s="488"/>
      <c r="VBP252" s="488"/>
      <c r="VBQ252" s="488"/>
      <c r="VBR252" s="488"/>
      <c r="VBS252" s="488"/>
      <c r="VBT252" s="488"/>
      <c r="VBU252" s="489"/>
      <c r="VBV252" s="490"/>
      <c r="VBW252" s="488"/>
      <c r="VBX252" s="488"/>
      <c r="VBY252" s="488"/>
      <c r="VBZ252" s="488"/>
      <c r="VCA252" s="488"/>
      <c r="VCB252" s="488"/>
      <c r="VCC252" s="489"/>
      <c r="VCD252" s="490"/>
      <c r="VCE252" s="488"/>
      <c r="VCF252" s="488"/>
      <c r="VCG252" s="488"/>
      <c r="VCH252" s="488"/>
      <c r="VCI252" s="488"/>
      <c r="VCJ252" s="488"/>
      <c r="VCK252" s="489"/>
      <c r="VCL252" s="490"/>
      <c r="VCM252" s="488"/>
      <c r="VCN252" s="488"/>
      <c r="VCO252" s="488"/>
      <c r="VCP252" s="488"/>
      <c r="VCQ252" s="488"/>
      <c r="VCR252" s="488"/>
      <c r="VCS252" s="489"/>
      <c r="VCT252" s="490"/>
      <c r="VCU252" s="488"/>
      <c r="VCV252" s="488"/>
      <c r="VCW252" s="488"/>
      <c r="VCX252" s="488"/>
      <c r="VCY252" s="488"/>
      <c r="VCZ252" s="488"/>
      <c r="VDA252" s="489"/>
      <c r="VDB252" s="490"/>
      <c r="VDC252" s="488"/>
      <c r="VDD252" s="488"/>
      <c r="VDE252" s="488"/>
      <c r="VDF252" s="488"/>
      <c r="VDG252" s="488"/>
      <c r="VDH252" s="488"/>
      <c r="VDI252" s="489"/>
      <c r="VDJ252" s="490"/>
      <c r="VDK252" s="488"/>
      <c r="VDL252" s="488"/>
      <c r="VDM252" s="488"/>
      <c r="VDN252" s="488"/>
      <c r="VDO252" s="488"/>
      <c r="VDP252" s="488"/>
      <c r="VDQ252" s="489"/>
      <c r="VDR252" s="490"/>
      <c r="VDS252" s="488"/>
      <c r="VDT252" s="488"/>
      <c r="VDU252" s="488"/>
      <c r="VDV252" s="488"/>
      <c r="VDW252" s="488"/>
      <c r="VDX252" s="488"/>
      <c r="VDY252" s="489"/>
      <c r="VDZ252" s="490"/>
      <c r="VEA252" s="488"/>
      <c r="VEB252" s="488"/>
      <c r="VEC252" s="488"/>
      <c r="VED252" s="488"/>
      <c r="VEE252" s="488"/>
      <c r="VEF252" s="488"/>
      <c r="VEG252" s="489"/>
      <c r="VEH252" s="490"/>
      <c r="VEI252" s="488"/>
      <c r="VEJ252" s="488"/>
      <c r="VEK252" s="488"/>
      <c r="VEL252" s="488"/>
      <c r="VEM252" s="488"/>
      <c r="VEN252" s="488"/>
      <c r="VEO252" s="489"/>
      <c r="VEP252" s="490"/>
      <c r="VEQ252" s="488"/>
      <c r="VER252" s="488"/>
      <c r="VES252" s="488"/>
      <c r="VET252" s="488"/>
      <c r="VEU252" s="488"/>
      <c r="VEV252" s="488"/>
      <c r="VEW252" s="489"/>
      <c r="VEX252" s="490"/>
      <c r="VEY252" s="488"/>
      <c r="VEZ252" s="488"/>
      <c r="VFA252" s="488"/>
      <c r="VFB252" s="488"/>
      <c r="VFC252" s="488"/>
      <c r="VFD252" s="488"/>
      <c r="VFE252" s="489"/>
      <c r="VFF252" s="490"/>
      <c r="VFG252" s="488"/>
      <c r="VFH252" s="488"/>
      <c r="VFI252" s="488"/>
      <c r="VFJ252" s="488"/>
      <c r="VFK252" s="488"/>
      <c r="VFL252" s="488"/>
      <c r="VFM252" s="489"/>
      <c r="VFN252" s="490"/>
      <c r="VFO252" s="488"/>
      <c r="VFP252" s="488"/>
      <c r="VFQ252" s="488"/>
      <c r="VFR252" s="488"/>
      <c r="VFS252" s="488"/>
      <c r="VFT252" s="488"/>
      <c r="VFU252" s="489"/>
      <c r="VFV252" s="490"/>
      <c r="VFW252" s="488"/>
      <c r="VFX252" s="488"/>
      <c r="VFY252" s="488"/>
      <c r="VFZ252" s="488"/>
      <c r="VGA252" s="488"/>
      <c r="VGB252" s="488"/>
      <c r="VGC252" s="489"/>
      <c r="VGD252" s="490"/>
      <c r="VGE252" s="488"/>
      <c r="VGF252" s="488"/>
      <c r="VGG252" s="488"/>
      <c r="VGH252" s="488"/>
      <c r="VGI252" s="488"/>
      <c r="VGJ252" s="488"/>
      <c r="VGK252" s="489"/>
      <c r="VGL252" s="490"/>
      <c r="VGM252" s="488"/>
      <c r="VGN252" s="488"/>
      <c r="VGO252" s="488"/>
      <c r="VGP252" s="488"/>
      <c r="VGQ252" s="488"/>
      <c r="VGR252" s="488"/>
      <c r="VGS252" s="489"/>
      <c r="VGT252" s="490"/>
      <c r="VGU252" s="488"/>
      <c r="VGV252" s="488"/>
      <c r="VGW252" s="488"/>
      <c r="VGX252" s="488"/>
      <c r="VGY252" s="488"/>
      <c r="VGZ252" s="488"/>
      <c r="VHA252" s="489"/>
      <c r="VHB252" s="490"/>
      <c r="VHC252" s="488"/>
      <c r="VHD252" s="488"/>
      <c r="VHE252" s="488"/>
      <c r="VHF252" s="488"/>
      <c r="VHG252" s="488"/>
      <c r="VHH252" s="488"/>
      <c r="VHI252" s="489"/>
      <c r="VHJ252" s="490"/>
      <c r="VHK252" s="488"/>
      <c r="VHL252" s="488"/>
      <c r="VHM252" s="488"/>
      <c r="VHN252" s="488"/>
      <c r="VHO252" s="488"/>
      <c r="VHP252" s="488"/>
      <c r="VHQ252" s="489"/>
      <c r="VHR252" s="490"/>
      <c r="VHS252" s="488"/>
      <c r="VHT252" s="488"/>
      <c r="VHU252" s="488"/>
      <c r="VHV252" s="488"/>
      <c r="VHW252" s="488"/>
      <c r="VHX252" s="488"/>
      <c r="VHY252" s="489"/>
      <c r="VHZ252" s="490"/>
      <c r="VIA252" s="488"/>
      <c r="VIB252" s="488"/>
      <c r="VIC252" s="488"/>
      <c r="VID252" s="488"/>
      <c r="VIE252" s="488"/>
      <c r="VIF252" s="488"/>
      <c r="VIG252" s="489"/>
      <c r="VIH252" s="490"/>
      <c r="VII252" s="488"/>
      <c r="VIJ252" s="488"/>
      <c r="VIK252" s="488"/>
      <c r="VIL252" s="488"/>
      <c r="VIM252" s="488"/>
      <c r="VIN252" s="488"/>
      <c r="VIO252" s="489"/>
      <c r="VIP252" s="490"/>
      <c r="VIQ252" s="488"/>
      <c r="VIR252" s="488"/>
      <c r="VIS252" s="488"/>
      <c r="VIT252" s="488"/>
      <c r="VIU252" s="488"/>
      <c r="VIV252" s="488"/>
      <c r="VIW252" s="489"/>
      <c r="VIX252" s="490"/>
      <c r="VIY252" s="488"/>
      <c r="VIZ252" s="488"/>
      <c r="VJA252" s="488"/>
      <c r="VJB252" s="488"/>
      <c r="VJC252" s="488"/>
      <c r="VJD252" s="488"/>
      <c r="VJE252" s="489"/>
      <c r="VJF252" s="490"/>
      <c r="VJG252" s="488"/>
      <c r="VJH252" s="488"/>
      <c r="VJI252" s="488"/>
      <c r="VJJ252" s="488"/>
      <c r="VJK252" s="488"/>
      <c r="VJL252" s="488"/>
      <c r="VJM252" s="489"/>
      <c r="VJN252" s="490"/>
      <c r="VJO252" s="488"/>
      <c r="VJP252" s="488"/>
      <c r="VJQ252" s="488"/>
      <c r="VJR252" s="488"/>
      <c r="VJS252" s="488"/>
      <c r="VJT252" s="488"/>
      <c r="VJU252" s="489"/>
      <c r="VJV252" s="490"/>
      <c r="VJW252" s="488"/>
      <c r="VJX252" s="488"/>
      <c r="VJY252" s="488"/>
      <c r="VJZ252" s="488"/>
      <c r="VKA252" s="488"/>
      <c r="VKB252" s="488"/>
      <c r="VKC252" s="489"/>
      <c r="VKD252" s="490"/>
      <c r="VKE252" s="488"/>
      <c r="VKF252" s="488"/>
      <c r="VKG252" s="488"/>
      <c r="VKH252" s="488"/>
      <c r="VKI252" s="488"/>
      <c r="VKJ252" s="488"/>
      <c r="VKK252" s="489"/>
      <c r="VKL252" s="490"/>
      <c r="VKM252" s="488"/>
      <c r="VKN252" s="488"/>
      <c r="VKO252" s="488"/>
      <c r="VKP252" s="488"/>
      <c r="VKQ252" s="488"/>
      <c r="VKR252" s="488"/>
      <c r="VKS252" s="489"/>
      <c r="VKT252" s="490"/>
      <c r="VKU252" s="488"/>
      <c r="VKV252" s="488"/>
      <c r="VKW252" s="488"/>
      <c r="VKX252" s="488"/>
      <c r="VKY252" s="488"/>
      <c r="VKZ252" s="488"/>
      <c r="VLA252" s="489"/>
      <c r="VLB252" s="490"/>
      <c r="VLC252" s="488"/>
      <c r="VLD252" s="488"/>
      <c r="VLE252" s="488"/>
      <c r="VLF252" s="488"/>
      <c r="VLG252" s="488"/>
      <c r="VLH252" s="488"/>
      <c r="VLI252" s="489"/>
      <c r="VLJ252" s="490"/>
      <c r="VLK252" s="488"/>
      <c r="VLL252" s="488"/>
      <c r="VLM252" s="488"/>
      <c r="VLN252" s="488"/>
      <c r="VLO252" s="488"/>
      <c r="VLP252" s="488"/>
      <c r="VLQ252" s="489"/>
      <c r="VLR252" s="490"/>
      <c r="VLS252" s="488"/>
      <c r="VLT252" s="488"/>
      <c r="VLU252" s="488"/>
      <c r="VLV252" s="488"/>
      <c r="VLW252" s="488"/>
      <c r="VLX252" s="488"/>
      <c r="VLY252" s="489"/>
      <c r="VLZ252" s="490"/>
      <c r="VMA252" s="488"/>
      <c r="VMB252" s="488"/>
      <c r="VMC252" s="488"/>
      <c r="VMD252" s="488"/>
      <c r="VME252" s="488"/>
      <c r="VMF252" s="488"/>
      <c r="VMG252" s="489"/>
      <c r="VMH252" s="490"/>
      <c r="VMI252" s="488"/>
      <c r="VMJ252" s="488"/>
      <c r="VMK252" s="488"/>
      <c r="VML252" s="488"/>
      <c r="VMM252" s="488"/>
      <c r="VMN252" s="488"/>
      <c r="VMO252" s="489"/>
      <c r="VMP252" s="490"/>
      <c r="VMQ252" s="488"/>
      <c r="VMR252" s="488"/>
      <c r="VMS252" s="488"/>
      <c r="VMT252" s="488"/>
      <c r="VMU252" s="488"/>
      <c r="VMV252" s="488"/>
      <c r="VMW252" s="489"/>
      <c r="VMX252" s="490"/>
      <c r="VMY252" s="488"/>
      <c r="VMZ252" s="488"/>
      <c r="VNA252" s="488"/>
      <c r="VNB252" s="488"/>
      <c r="VNC252" s="488"/>
      <c r="VND252" s="488"/>
      <c r="VNE252" s="489"/>
      <c r="VNF252" s="490"/>
      <c r="VNG252" s="488"/>
      <c r="VNH252" s="488"/>
      <c r="VNI252" s="488"/>
      <c r="VNJ252" s="488"/>
      <c r="VNK252" s="488"/>
      <c r="VNL252" s="488"/>
      <c r="VNM252" s="489"/>
      <c r="VNN252" s="490"/>
      <c r="VNO252" s="488"/>
      <c r="VNP252" s="488"/>
      <c r="VNQ252" s="488"/>
      <c r="VNR252" s="488"/>
      <c r="VNS252" s="488"/>
      <c r="VNT252" s="488"/>
      <c r="VNU252" s="489"/>
      <c r="VNV252" s="490"/>
      <c r="VNW252" s="488"/>
      <c r="VNX252" s="488"/>
      <c r="VNY252" s="488"/>
      <c r="VNZ252" s="488"/>
      <c r="VOA252" s="488"/>
      <c r="VOB252" s="488"/>
      <c r="VOC252" s="489"/>
      <c r="VOD252" s="490"/>
      <c r="VOE252" s="488"/>
      <c r="VOF252" s="488"/>
      <c r="VOG252" s="488"/>
      <c r="VOH252" s="488"/>
      <c r="VOI252" s="488"/>
      <c r="VOJ252" s="488"/>
      <c r="VOK252" s="489"/>
      <c r="VOL252" s="490"/>
      <c r="VOM252" s="488"/>
      <c r="VON252" s="488"/>
      <c r="VOO252" s="488"/>
      <c r="VOP252" s="488"/>
      <c r="VOQ252" s="488"/>
      <c r="VOR252" s="488"/>
      <c r="VOS252" s="489"/>
      <c r="VOT252" s="490"/>
      <c r="VOU252" s="488"/>
      <c r="VOV252" s="488"/>
      <c r="VOW252" s="488"/>
      <c r="VOX252" s="488"/>
      <c r="VOY252" s="488"/>
      <c r="VOZ252" s="488"/>
      <c r="VPA252" s="489"/>
      <c r="VPB252" s="490"/>
      <c r="VPC252" s="488"/>
      <c r="VPD252" s="488"/>
      <c r="VPE252" s="488"/>
      <c r="VPF252" s="488"/>
      <c r="VPG252" s="488"/>
      <c r="VPH252" s="488"/>
      <c r="VPI252" s="489"/>
      <c r="VPJ252" s="490"/>
      <c r="VPK252" s="488"/>
      <c r="VPL252" s="488"/>
      <c r="VPM252" s="488"/>
      <c r="VPN252" s="488"/>
      <c r="VPO252" s="488"/>
      <c r="VPP252" s="488"/>
      <c r="VPQ252" s="489"/>
      <c r="VPR252" s="490"/>
      <c r="VPS252" s="488"/>
      <c r="VPT252" s="488"/>
      <c r="VPU252" s="488"/>
      <c r="VPV252" s="488"/>
      <c r="VPW252" s="488"/>
      <c r="VPX252" s="488"/>
      <c r="VPY252" s="489"/>
      <c r="VPZ252" s="490"/>
      <c r="VQA252" s="488"/>
      <c r="VQB252" s="488"/>
      <c r="VQC252" s="488"/>
      <c r="VQD252" s="488"/>
      <c r="VQE252" s="488"/>
      <c r="VQF252" s="488"/>
      <c r="VQG252" s="489"/>
      <c r="VQH252" s="490"/>
      <c r="VQI252" s="488"/>
      <c r="VQJ252" s="488"/>
      <c r="VQK252" s="488"/>
      <c r="VQL252" s="488"/>
      <c r="VQM252" s="488"/>
      <c r="VQN252" s="488"/>
      <c r="VQO252" s="489"/>
      <c r="VQP252" s="490"/>
      <c r="VQQ252" s="488"/>
      <c r="VQR252" s="488"/>
      <c r="VQS252" s="488"/>
      <c r="VQT252" s="488"/>
      <c r="VQU252" s="488"/>
      <c r="VQV252" s="488"/>
      <c r="VQW252" s="489"/>
      <c r="VQX252" s="490"/>
      <c r="VQY252" s="488"/>
      <c r="VQZ252" s="488"/>
      <c r="VRA252" s="488"/>
      <c r="VRB252" s="488"/>
      <c r="VRC252" s="488"/>
      <c r="VRD252" s="488"/>
      <c r="VRE252" s="489"/>
      <c r="VRF252" s="490"/>
      <c r="VRG252" s="488"/>
      <c r="VRH252" s="488"/>
      <c r="VRI252" s="488"/>
      <c r="VRJ252" s="488"/>
      <c r="VRK252" s="488"/>
      <c r="VRL252" s="488"/>
      <c r="VRM252" s="489"/>
      <c r="VRN252" s="490"/>
      <c r="VRO252" s="488"/>
      <c r="VRP252" s="488"/>
      <c r="VRQ252" s="488"/>
      <c r="VRR252" s="488"/>
      <c r="VRS252" s="488"/>
      <c r="VRT252" s="488"/>
      <c r="VRU252" s="489"/>
      <c r="VRV252" s="490"/>
      <c r="VRW252" s="488"/>
      <c r="VRX252" s="488"/>
      <c r="VRY252" s="488"/>
      <c r="VRZ252" s="488"/>
      <c r="VSA252" s="488"/>
      <c r="VSB252" s="488"/>
      <c r="VSC252" s="489"/>
      <c r="VSD252" s="490"/>
      <c r="VSE252" s="488"/>
      <c r="VSF252" s="488"/>
      <c r="VSG252" s="488"/>
      <c r="VSH252" s="488"/>
      <c r="VSI252" s="488"/>
      <c r="VSJ252" s="488"/>
      <c r="VSK252" s="489"/>
      <c r="VSL252" s="490"/>
      <c r="VSM252" s="488"/>
      <c r="VSN252" s="488"/>
      <c r="VSO252" s="488"/>
      <c r="VSP252" s="488"/>
      <c r="VSQ252" s="488"/>
      <c r="VSR252" s="488"/>
      <c r="VSS252" s="489"/>
      <c r="VST252" s="490"/>
      <c r="VSU252" s="488"/>
      <c r="VSV252" s="488"/>
      <c r="VSW252" s="488"/>
      <c r="VSX252" s="488"/>
      <c r="VSY252" s="488"/>
      <c r="VSZ252" s="488"/>
      <c r="VTA252" s="489"/>
      <c r="VTB252" s="490"/>
      <c r="VTC252" s="488"/>
      <c r="VTD252" s="488"/>
      <c r="VTE252" s="488"/>
      <c r="VTF252" s="488"/>
      <c r="VTG252" s="488"/>
      <c r="VTH252" s="488"/>
      <c r="VTI252" s="489"/>
      <c r="VTJ252" s="490"/>
      <c r="VTK252" s="488"/>
      <c r="VTL252" s="488"/>
      <c r="VTM252" s="488"/>
      <c r="VTN252" s="488"/>
      <c r="VTO252" s="488"/>
      <c r="VTP252" s="488"/>
      <c r="VTQ252" s="489"/>
      <c r="VTR252" s="490"/>
      <c r="VTS252" s="488"/>
      <c r="VTT252" s="488"/>
      <c r="VTU252" s="488"/>
      <c r="VTV252" s="488"/>
      <c r="VTW252" s="488"/>
      <c r="VTX252" s="488"/>
      <c r="VTY252" s="489"/>
      <c r="VTZ252" s="490"/>
      <c r="VUA252" s="488"/>
      <c r="VUB252" s="488"/>
      <c r="VUC252" s="488"/>
      <c r="VUD252" s="488"/>
      <c r="VUE252" s="488"/>
      <c r="VUF252" s="488"/>
      <c r="VUG252" s="489"/>
      <c r="VUH252" s="490"/>
      <c r="VUI252" s="488"/>
      <c r="VUJ252" s="488"/>
      <c r="VUK252" s="488"/>
      <c r="VUL252" s="488"/>
      <c r="VUM252" s="488"/>
      <c r="VUN252" s="488"/>
      <c r="VUO252" s="489"/>
      <c r="VUP252" s="490"/>
      <c r="VUQ252" s="488"/>
      <c r="VUR252" s="488"/>
      <c r="VUS252" s="488"/>
      <c r="VUT252" s="488"/>
      <c r="VUU252" s="488"/>
      <c r="VUV252" s="488"/>
      <c r="VUW252" s="489"/>
      <c r="VUX252" s="490"/>
      <c r="VUY252" s="488"/>
      <c r="VUZ252" s="488"/>
      <c r="VVA252" s="488"/>
      <c r="VVB252" s="488"/>
      <c r="VVC252" s="488"/>
      <c r="VVD252" s="488"/>
      <c r="VVE252" s="489"/>
      <c r="VVF252" s="490"/>
      <c r="VVG252" s="488"/>
      <c r="VVH252" s="488"/>
      <c r="VVI252" s="488"/>
      <c r="VVJ252" s="488"/>
      <c r="VVK252" s="488"/>
      <c r="VVL252" s="488"/>
      <c r="VVM252" s="489"/>
      <c r="VVN252" s="490"/>
      <c r="VVO252" s="488"/>
      <c r="VVP252" s="488"/>
      <c r="VVQ252" s="488"/>
      <c r="VVR252" s="488"/>
      <c r="VVS252" s="488"/>
      <c r="VVT252" s="488"/>
      <c r="VVU252" s="489"/>
      <c r="VVV252" s="490"/>
      <c r="VVW252" s="488"/>
      <c r="VVX252" s="488"/>
      <c r="VVY252" s="488"/>
      <c r="VVZ252" s="488"/>
      <c r="VWA252" s="488"/>
      <c r="VWB252" s="488"/>
      <c r="VWC252" s="489"/>
      <c r="VWD252" s="490"/>
      <c r="VWE252" s="488"/>
      <c r="VWF252" s="488"/>
      <c r="VWG252" s="488"/>
      <c r="VWH252" s="488"/>
      <c r="VWI252" s="488"/>
      <c r="VWJ252" s="488"/>
      <c r="VWK252" s="489"/>
      <c r="VWL252" s="490"/>
      <c r="VWM252" s="488"/>
      <c r="VWN252" s="488"/>
      <c r="VWO252" s="488"/>
      <c r="VWP252" s="488"/>
      <c r="VWQ252" s="488"/>
      <c r="VWR252" s="488"/>
      <c r="VWS252" s="489"/>
      <c r="VWT252" s="490"/>
      <c r="VWU252" s="488"/>
      <c r="VWV252" s="488"/>
      <c r="VWW252" s="488"/>
      <c r="VWX252" s="488"/>
      <c r="VWY252" s="488"/>
      <c r="VWZ252" s="488"/>
      <c r="VXA252" s="489"/>
      <c r="VXB252" s="490"/>
      <c r="VXC252" s="488"/>
      <c r="VXD252" s="488"/>
      <c r="VXE252" s="488"/>
      <c r="VXF252" s="488"/>
      <c r="VXG252" s="488"/>
      <c r="VXH252" s="488"/>
      <c r="VXI252" s="489"/>
      <c r="VXJ252" s="490"/>
      <c r="VXK252" s="488"/>
      <c r="VXL252" s="488"/>
      <c r="VXM252" s="488"/>
      <c r="VXN252" s="488"/>
      <c r="VXO252" s="488"/>
      <c r="VXP252" s="488"/>
      <c r="VXQ252" s="489"/>
      <c r="VXR252" s="490"/>
      <c r="VXS252" s="488"/>
      <c r="VXT252" s="488"/>
      <c r="VXU252" s="488"/>
      <c r="VXV252" s="488"/>
      <c r="VXW252" s="488"/>
      <c r="VXX252" s="488"/>
      <c r="VXY252" s="489"/>
      <c r="VXZ252" s="490"/>
      <c r="VYA252" s="488"/>
      <c r="VYB252" s="488"/>
      <c r="VYC252" s="488"/>
      <c r="VYD252" s="488"/>
      <c r="VYE252" s="488"/>
      <c r="VYF252" s="488"/>
      <c r="VYG252" s="489"/>
      <c r="VYH252" s="490"/>
      <c r="VYI252" s="488"/>
      <c r="VYJ252" s="488"/>
      <c r="VYK252" s="488"/>
      <c r="VYL252" s="488"/>
      <c r="VYM252" s="488"/>
      <c r="VYN252" s="488"/>
      <c r="VYO252" s="489"/>
      <c r="VYP252" s="490"/>
      <c r="VYQ252" s="488"/>
      <c r="VYR252" s="488"/>
      <c r="VYS252" s="488"/>
      <c r="VYT252" s="488"/>
      <c r="VYU252" s="488"/>
      <c r="VYV252" s="488"/>
      <c r="VYW252" s="489"/>
      <c r="VYX252" s="490"/>
      <c r="VYY252" s="488"/>
      <c r="VYZ252" s="488"/>
      <c r="VZA252" s="488"/>
      <c r="VZB252" s="488"/>
      <c r="VZC252" s="488"/>
      <c r="VZD252" s="488"/>
      <c r="VZE252" s="489"/>
      <c r="VZF252" s="490"/>
      <c r="VZG252" s="488"/>
      <c r="VZH252" s="488"/>
      <c r="VZI252" s="488"/>
      <c r="VZJ252" s="488"/>
      <c r="VZK252" s="488"/>
      <c r="VZL252" s="488"/>
      <c r="VZM252" s="489"/>
      <c r="VZN252" s="490"/>
      <c r="VZO252" s="488"/>
      <c r="VZP252" s="488"/>
      <c r="VZQ252" s="488"/>
      <c r="VZR252" s="488"/>
      <c r="VZS252" s="488"/>
      <c r="VZT252" s="488"/>
      <c r="VZU252" s="489"/>
      <c r="VZV252" s="490"/>
      <c r="VZW252" s="488"/>
      <c r="VZX252" s="488"/>
      <c r="VZY252" s="488"/>
      <c r="VZZ252" s="488"/>
      <c r="WAA252" s="488"/>
      <c r="WAB252" s="488"/>
      <c r="WAC252" s="489"/>
      <c r="WAD252" s="490"/>
      <c r="WAE252" s="488"/>
      <c r="WAF252" s="488"/>
      <c r="WAG252" s="488"/>
      <c r="WAH252" s="488"/>
      <c r="WAI252" s="488"/>
      <c r="WAJ252" s="488"/>
      <c r="WAK252" s="489"/>
      <c r="WAL252" s="490"/>
      <c r="WAM252" s="488"/>
      <c r="WAN252" s="488"/>
      <c r="WAO252" s="488"/>
      <c r="WAP252" s="488"/>
      <c r="WAQ252" s="488"/>
      <c r="WAR252" s="488"/>
      <c r="WAS252" s="489"/>
      <c r="WAT252" s="490"/>
      <c r="WAU252" s="488"/>
      <c r="WAV252" s="488"/>
      <c r="WAW252" s="488"/>
      <c r="WAX252" s="488"/>
      <c r="WAY252" s="488"/>
      <c r="WAZ252" s="488"/>
      <c r="WBA252" s="489"/>
      <c r="WBB252" s="490"/>
      <c r="WBC252" s="488"/>
      <c r="WBD252" s="488"/>
      <c r="WBE252" s="488"/>
      <c r="WBF252" s="488"/>
      <c r="WBG252" s="488"/>
      <c r="WBH252" s="488"/>
      <c r="WBI252" s="489"/>
      <c r="WBJ252" s="490"/>
      <c r="WBK252" s="488"/>
      <c r="WBL252" s="488"/>
      <c r="WBM252" s="488"/>
      <c r="WBN252" s="488"/>
      <c r="WBO252" s="488"/>
      <c r="WBP252" s="488"/>
      <c r="WBQ252" s="489"/>
      <c r="WBR252" s="490"/>
      <c r="WBS252" s="488"/>
      <c r="WBT252" s="488"/>
      <c r="WBU252" s="488"/>
      <c r="WBV252" s="488"/>
      <c r="WBW252" s="488"/>
      <c r="WBX252" s="488"/>
      <c r="WBY252" s="489"/>
      <c r="WBZ252" s="490"/>
      <c r="WCA252" s="488"/>
      <c r="WCB252" s="488"/>
      <c r="WCC252" s="488"/>
      <c r="WCD252" s="488"/>
      <c r="WCE252" s="488"/>
      <c r="WCF252" s="488"/>
      <c r="WCG252" s="489"/>
      <c r="WCH252" s="490"/>
      <c r="WCI252" s="488"/>
      <c r="WCJ252" s="488"/>
      <c r="WCK252" s="488"/>
      <c r="WCL252" s="488"/>
      <c r="WCM252" s="488"/>
      <c r="WCN252" s="488"/>
      <c r="WCO252" s="489"/>
      <c r="WCP252" s="490"/>
      <c r="WCQ252" s="488"/>
      <c r="WCR252" s="488"/>
      <c r="WCS252" s="488"/>
      <c r="WCT252" s="488"/>
      <c r="WCU252" s="488"/>
      <c r="WCV252" s="488"/>
      <c r="WCW252" s="489"/>
      <c r="WCX252" s="490"/>
      <c r="WCY252" s="488"/>
      <c r="WCZ252" s="488"/>
      <c r="WDA252" s="488"/>
      <c r="WDB252" s="488"/>
      <c r="WDC252" s="488"/>
      <c r="WDD252" s="488"/>
      <c r="WDE252" s="489"/>
      <c r="WDF252" s="490"/>
      <c r="WDG252" s="488"/>
      <c r="WDH252" s="488"/>
      <c r="WDI252" s="488"/>
      <c r="WDJ252" s="488"/>
      <c r="WDK252" s="488"/>
      <c r="WDL252" s="488"/>
      <c r="WDM252" s="489"/>
      <c r="WDN252" s="490"/>
      <c r="WDO252" s="488"/>
      <c r="WDP252" s="488"/>
      <c r="WDQ252" s="488"/>
      <c r="WDR252" s="488"/>
      <c r="WDS252" s="488"/>
      <c r="WDT252" s="488"/>
      <c r="WDU252" s="489"/>
      <c r="WDV252" s="490"/>
      <c r="WDW252" s="488"/>
      <c r="WDX252" s="488"/>
      <c r="WDY252" s="488"/>
      <c r="WDZ252" s="488"/>
      <c r="WEA252" s="488"/>
      <c r="WEB252" s="488"/>
      <c r="WEC252" s="489"/>
      <c r="WED252" s="490"/>
      <c r="WEE252" s="488"/>
      <c r="WEF252" s="488"/>
      <c r="WEG252" s="488"/>
      <c r="WEH252" s="488"/>
      <c r="WEI252" s="488"/>
      <c r="WEJ252" s="488"/>
      <c r="WEK252" s="489"/>
      <c r="WEL252" s="490"/>
      <c r="WEM252" s="488"/>
      <c r="WEN252" s="488"/>
      <c r="WEO252" s="488"/>
      <c r="WEP252" s="488"/>
      <c r="WEQ252" s="488"/>
      <c r="WER252" s="488"/>
      <c r="WES252" s="489"/>
      <c r="WET252" s="490"/>
      <c r="WEU252" s="488"/>
      <c r="WEV252" s="488"/>
      <c r="WEW252" s="488"/>
      <c r="WEX252" s="488"/>
      <c r="WEY252" s="488"/>
      <c r="WEZ252" s="488"/>
      <c r="WFA252" s="489"/>
      <c r="WFB252" s="490"/>
      <c r="WFC252" s="488"/>
      <c r="WFD252" s="488"/>
      <c r="WFE252" s="488"/>
      <c r="WFF252" s="488"/>
      <c r="WFG252" s="488"/>
      <c r="WFH252" s="488"/>
      <c r="WFI252" s="489"/>
      <c r="WFJ252" s="490"/>
      <c r="WFK252" s="488"/>
      <c r="WFL252" s="488"/>
      <c r="WFM252" s="488"/>
      <c r="WFN252" s="488"/>
      <c r="WFO252" s="488"/>
      <c r="WFP252" s="488"/>
      <c r="WFQ252" s="489"/>
      <c r="WFR252" s="490"/>
      <c r="WFS252" s="488"/>
      <c r="WFT252" s="488"/>
      <c r="WFU252" s="488"/>
      <c r="WFV252" s="488"/>
      <c r="WFW252" s="488"/>
      <c r="WFX252" s="488"/>
      <c r="WFY252" s="489"/>
      <c r="WFZ252" s="490"/>
      <c r="WGA252" s="488"/>
      <c r="WGB252" s="488"/>
      <c r="WGC252" s="488"/>
      <c r="WGD252" s="488"/>
      <c r="WGE252" s="488"/>
      <c r="WGF252" s="488"/>
      <c r="WGG252" s="489"/>
      <c r="WGH252" s="490"/>
      <c r="WGI252" s="488"/>
      <c r="WGJ252" s="488"/>
      <c r="WGK252" s="488"/>
      <c r="WGL252" s="488"/>
      <c r="WGM252" s="488"/>
      <c r="WGN252" s="488"/>
      <c r="WGO252" s="489"/>
      <c r="WGP252" s="490"/>
      <c r="WGQ252" s="488"/>
      <c r="WGR252" s="488"/>
      <c r="WGS252" s="488"/>
      <c r="WGT252" s="488"/>
      <c r="WGU252" s="488"/>
      <c r="WGV252" s="488"/>
      <c r="WGW252" s="489"/>
      <c r="WGX252" s="490"/>
      <c r="WGY252" s="488"/>
      <c r="WGZ252" s="488"/>
      <c r="WHA252" s="488"/>
      <c r="WHB252" s="488"/>
      <c r="WHC252" s="488"/>
      <c r="WHD252" s="488"/>
      <c r="WHE252" s="489"/>
      <c r="WHF252" s="490"/>
      <c r="WHG252" s="488"/>
      <c r="WHH252" s="488"/>
      <c r="WHI252" s="488"/>
      <c r="WHJ252" s="488"/>
      <c r="WHK252" s="488"/>
      <c r="WHL252" s="488"/>
      <c r="WHM252" s="489"/>
      <c r="WHN252" s="490"/>
      <c r="WHO252" s="488"/>
      <c r="WHP252" s="488"/>
      <c r="WHQ252" s="488"/>
      <c r="WHR252" s="488"/>
      <c r="WHS252" s="488"/>
      <c r="WHT252" s="488"/>
      <c r="WHU252" s="489"/>
      <c r="WHV252" s="490"/>
      <c r="WHW252" s="488"/>
      <c r="WHX252" s="488"/>
      <c r="WHY252" s="488"/>
      <c r="WHZ252" s="488"/>
      <c r="WIA252" s="488"/>
      <c r="WIB252" s="488"/>
      <c r="WIC252" s="489"/>
      <c r="WID252" s="490"/>
      <c r="WIE252" s="488"/>
      <c r="WIF252" s="488"/>
      <c r="WIG252" s="488"/>
      <c r="WIH252" s="488"/>
      <c r="WII252" s="488"/>
      <c r="WIJ252" s="488"/>
      <c r="WIK252" s="489"/>
      <c r="WIL252" s="490"/>
      <c r="WIM252" s="488"/>
      <c r="WIN252" s="488"/>
      <c r="WIO252" s="488"/>
      <c r="WIP252" s="488"/>
      <c r="WIQ252" s="488"/>
      <c r="WIR252" s="488"/>
      <c r="WIS252" s="489"/>
      <c r="WIT252" s="490"/>
      <c r="WIU252" s="488"/>
      <c r="WIV252" s="488"/>
      <c r="WIW252" s="488"/>
      <c r="WIX252" s="488"/>
      <c r="WIY252" s="488"/>
      <c r="WIZ252" s="488"/>
      <c r="WJA252" s="489"/>
      <c r="WJB252" s="490"/>
      <c r="WJC252" s="488"/>
      <c r="WJD252" s="488"/>
      <c r="WJE252" s="488"/>
      <c r="WJF252" s="488"/>
      <c r="WJG252" s="488"/>
      <c r="WJH252" s="488"/>
      <c r="WJI252" s="489"/>
      <c r="WJJ252" s="490"/>
      <c r="WJK252" s="488"/>
      <c r="WJL252" s="488"/>
      <c r="WJM252" s="488"/>
      <c r="WJN252" s="488"/>
      <c r="WJO252" s="488"/>
      <c r="WJP252" s="488"/>
      <c r="WJQ252" s="489"/>
      <c r="WJR252" s="490"/>
      <c r="WJS252" s="488"/>
      <c r="WJT252" s="488"/>
      <c r="WJU252" s="488"/>
      <c r="WJV252" s="488"/>
      <c r="WJW252" s="488"/>
      <c r="WJX252" s="488"/>
      <c r="WJY252" s="489"/>
      <c r="WJZ252" s="490"/>
      <c r="WKA252" s="488"/>
      <c r="WKB252" s="488"/>
      <c r="WKC252" s="488"/>
      <c r="WKD252" s="488"/>
      <c r="WKE252" s="488"/>
      <c r="WKF252" s="488"/>
      <c r="WKG252" s="489"/>
      <c r="WKH252" s="490"/>
      <c r="WKI252" s="488"/>
      <c r="WKJ252" s="488"/>
      <c r="WKK252" s="488"/>
      <c r="WKL252" s="488"/>
      <c r="WKM252" s="488"/>
      <c r="WKN252" s="488"/>
      <c r="WKO252" s="489"/>
      <c r="WKP252" s="490"/>
      <c r="WKQ252" s="488"/>
      <c r="WKR252" s="488"/>
      <c r="WKS252" s="488"/>
      <c r="WKT252" s="488"/>
      <c r="WKU252" s="488"/>
      <c r="WKV252" s="488"/>
      <c r="WKW252" s="489"/>
      <c r="WKX252" s="490"/>
      <c r="WKY252" s="488"/>
      <c r="WKZ252" s="488"/>
      <c r="WLA252" s="488"/>
      <c r="WLB252" s="488"/>
      <c r="WLC252" s="488"/>
      <c r="WLD252" s="488"/>
      <c r="WLE252" s="489"/>
      <c r="WLF252" s="490"/>
      <c r="WLG252" s="488"/>
      <c r="WLH252" s="488"/>
      <c r="WLI252" s="488"/>
      <c r="WLJ252" s="488"/>
      <c r="WLK252" s="488"/>
      <c r="WLL252" s="488"/>
      <c r="WLM252" s="489"/>
      <c r="WLN252" s="490"/>
      <c r="WLO252" s="488"/>
      <c r="WLP252" s="488"/>
      <c r="WLQ252" s="488"/>
      <c r="WLR252" s="488"/>
      <c r="WLS252" s="488"/>
      <c r="WLT252" s="488"/>
      <c r="WLU252" s="489"/>
      <c r="WLV252" s="490"/>
      <c r="WLW252" s="488"/>
      <c r="WLX252" s="488"/>
      <c r="WLY252" s="488"/>
      <c r="WLZ252" s="488"/>
      <c r="WMA252" s="488"/>
      <c r="WMB252" s="488"/>
      <c r="WMC252" s="489"/>
      <c r="WMD252" s="490"/>
      <c r="WME252" s="488"/>
      <c r="WMF252" s="488"/>
      <c r="WMG252" s="488"/>
      <c r="WMH252" s="488"/>
      <c r="WMI252" s="488"/>
      <c r="WMJ252" s="488"/>
      <c r="WMK252" s="489"/>
      <c r="WML252" s="490"/>
      <c r="WMM252" s="488"/>
      <c r="WMN252" s="488"/>
      <c r="WMO252" s="488"/>
      <c r="WMP252" s="488"/>
      <c r="WMQ252" s="488"/>
      <c r="WMR252" s="488"/>
      <c r="WMS252" s="489"/>
      <c r="WMT252" s="490"/>
      <c r="WMU252" s="488"/>
      <c r="WMV252" s="488"/>
      <c r="WMW252" s="488"/>
      <c r="WMX252" s="488"/>
      <c r="WMY252" s="488"/>
      <c r="WMZ252" s="488"/>
      <c r="WNA252" s="489"/>
      <c r="WNB252" s="490"/>
      <c r="WNC252" s="488"/>
      <c r="WND252" s="488"/>
      <c r="WNE252" s="488"/>
      <c r="WNF252" s="488"/>
      <c r="WNG252" s="488"/>
      <c r="WNH252" s="488"/>
      <c r="WNI252" s="489"/>
      <c r="WNJ252" s="490"/>
      <c r="WNK252" s="488"/>
      <c r="WNL252" s="488"/>
      <c r="WNM252" s="488"/>
      <c r="WNN252" s="488"/>
      <c r="WNO252" s="488"/>
      <c r="WNP252" s="488"/>
      <c r="WNQ252" s="489"/>
      <c r="WNR252" s="490"/>
      <c r="WNS252" s="488"/>
      <c r="WNT252" s="488"/>
      <c r="WNU252" s="488"/>
      <c r="WNV252" s="488"/>
      <c r="WNW252" s="488"/>
      <c r="WNX252" s="488"/>
      <c r="WNY252" s="489"/>
      <c r="WNZ252" s="490"/>
      <c r="WOA252" s="488"/>
      <c r="WOB252" s="488"/>
      <c r="WOC252" s="488"/>
      <c r="WOD252" s="488"/>
      <c r="WOE252" s="488"/>
      <c r="WOF252" s="488"/>
      <c r="WOG252" s="489"/>
      <c r="WOH252" s="490"/>
      <c r="WOI252" s="488"/>
      <c r="WOJ252" s="488"/>
      <c r="WOK252" s="488"/>
      <c r="WOL252" s="488"/>
      <c r="WOM252" s="488"/>
      <c r="WON252" s="488"/>
      <c r="WOO252" s="489"/>
      <c r="WOP252" s="490"/>
      <c r="WOQ252" s="488"/>
      <c r="WOR252" s="488"/>
      <c r="WOS252" s="488"/>
      <c r="WOT252" s="488"/>
      <c r="WOU252" s="488"/>
      <c r="WOV252" s="488"/>
      <c r="WOW252" s="489"/>
      <c r="WOX252" s="490"/>
      <c r="WOY252" s="488"/>
      <c r="WOZ252" s="488"/>
      <c r="WPA252" s="488"/>
      <c r="WPB252" s="488"/>
      <c r="WPC252" s="488"/>
      <c r="WPD252" s="488"/>
      <c r="WPE252" s="489"/>
      <c r="WPF252" s="490"/>
      <c r="WPG252" s="488"/>
      <c r="WPH252" s="488"/>
      <c r="WPI252" s="488"/>
      <c r="WPJ252" s="488"/>
      <c r="WPK252" s="488"/>
      <c r="WPL252" s="488"/>
      <c r="WPM252" s="489"/>
      <c r="WPN252" s="490"/>
      <c r="WPO252" s="488"/>
      <c r="WPP252" s="488"/>
      <c r="WPQ252" s="488"/>
      <c r="WPR252" s="488"/>
      <c r="WPS252" s="488"/>
      <c r="WPT252" s="488"/>
      <c r="WPU252" s="489"/>
      <c r="WPV252" s="490"/>
      <c r="WPW252" s="488"/>
      <c r="WPX252" s="488"/>
      <c r="WPY252" s="488"/>
      <c r="WPZ252" s="488"/>
      <c r="WQA252" s="488"/>
      <c r="WQB252" s="488"/>
      <c r="WQC252" s="489"/>
      <c r="WQD252" s="490"/>
      <c r="WQE252" s="488"/>
      <c r="WQF252" s="488"/>
      <c r="WQG252" s="488"/>
      <c r="WQH252" s="488"/>
      <c r="WQI252" s="488"/>
      <c r="WQJ252" s="488"/>
      <c r="WQK252" s="489"/>
      <c r="WQL252" s="490"/>
      <c r="WQM252" s="488"/>
      <c r="WQN252" s="488"/>
      <c r="WQO252" s="488"/>
      <c r="WQP252" s="488"/>
      <c r="WQQ252" s="488"/>
      <c r="WQR252" s="488"/>
      <c r="WQS252" s="489"/>
      <c r="WQT252" s="490"/>
      <c r="WQU252" s="488"/>
      <c r="WQV252" s="488"/>
      <c r="WQW252" s="488"/>
      <c r="WQX252" s="488"/>
      <c r="WQY252" s="488"/>
      <c r="WQZ252" s="488"/>
      <c r="WRA252" s="489"/>
      <c r="WRB252" s="490"/>
      <c r="WRC252" s="488"/>
      <c r="WRD252" s="488"/>
      <c r="WRE252" s="488"/>
      <c r="WRF252" s="488"/>
      <c r="WRG252" s="488"/>
      <c r="WRH252" s="488"/>
      <c r="WRI252" s="489"/>
      <c r="WRJ252" s="490"/>
      <c r="WRK252" s="488"/>
      <c r="WRL252" s="488"/>
      <c r="WRM252" s="488"/>
      <c r="WRN252" s="488"/>
      <c r="WRO252" s="488"/>
      <c r="WRP252" s="488"/>
      <c r="WRQ252" s="489"/>
      <c r="WRR252" s="490"/>
      <c r="WRS252" s="488"/>
      <c r="WRT252" s="488"/>
      <c r="WRU252" s="488"/>
      <c r="WRV252" s="488"/>
      <c r="WRW252" s="488"/>
      <c r="WRX252" s="488"/>
      <c r="WRY252" s="489"/>
      <c r="WRZ252" s="490"/>
      <c r="WSA252" s="488"/>
      <c r="WSB252" s="488"/>
      <c r="WSC252" s="488"/>
      <c r="WSD252" s="488"/>
      <c r="WSE252" s="488"/>
      <c r="WSF252" s="488"/>
      <c r="WSG252" s="489"/>
      <c r="WSH252" s="490"/>
      <c r="WSI252" s="488"/>
      <c r="WSJ252" s="488"/>
      <c r="WSK252" s="488"/>
      <c r="WSL252" s="488"/>
      <c r="WSM252" s="488"/>
      <c r="WSN252" s="488"/>
      <c r="WSO252" s="489"/>
      <c r="WSP252" s="490"/>
      <c r="WSQ252" s="488"/>
      <c r="WSR252" s="488"/>
      <c r="WSS252" s="488"/>
      <c r="WST252" s="488"/>
      <c r="WSU252" s="488"/>
      <c r="WSV252" s="488"/>
      <c r="WSW252" s="489"/>
      <c r="WSX252" s="490"/>
      <c r="WSY252" s="488"/>
      <c r="WSZ252" s="488"/>
      <c r="WTA252" s="488"/>
      <c r="WTB252" s="488"/>
      <c r="WTC252" s="488"/>
      <c r="WTD252" s="488"/>
      <c r="WTE252" s="489"/>
      <c r="WTF252" s="490"/>
      <c r="WTG252" s="488"/>
      <c r="WTH252" s="488"/>
      <c r="WTI252" s="488"/>
      <c r="WTJ252" s="488"/>
      <c r="WTK252" s="488"/>
      <c r="WTL252" s="488"/>
      <c r="WTM252" s="489"/>
      <c r="WTN252" s="490"/>
      <c r="WTO252" s="488"/>
      <c r="WTP252" s="488"/>
      <c r="WTQ252" s="488"/>
      <c r="WTR252" s="488"/>
      <c r="WTS252" s="488"/>
      <c r="WTT252" s="488"/>
      <c r="WTU252" s="489"/>
      <c r="WTV252" s="490"/>
      <c r="WTW252" s="488"/>
      <c r="WTX252" s="488"/>
      <c r="WTY252" s="488"/>
      <c r="WTZ252" s="488"/>
      <c r="WUA252" s="488"/>
      <c r="WUB252" s="488"/>
      <c r="WUC252" s="489"/>
      <c r="WUD252" s="490"/>
      <c r="WUE252" s="488"/>
      <c r="WUF252" s="488"/>
      <c r="WUG252" s="488"/>
      <c r="WUH252" s="488"/>
      <c r="WUI252" s="488"/>
      <c r="WUJ252" s="488"/>
      <c r="WUK252" s="489"/>
      <c r="WUL252" s="490"/>
      <c r="WUM252" s="488"/>
      <c r="WUN252" s="488"/>
      <c r="WUO252" s="488"/>
      <c r="WUP252" s="488"/>
      <c r="WUQ252" s="488"/>
      <c r="WUR252" s="488"/>
      <c r="WUS252" s="489"/>
      <c r="WUT252" s="490"/>
      <c r="WUU252" s="488"/>
      <c r="WUV252" s="488"/>
      <c r="WUW252" s="488"/>
      <c r="WUX252" s="488"/>
      <c r="WUY252" s="488"/>
      <c r="WUZ252" s="488"/>
      <c r="WVA252" s="489"/>
      <c r="WVB252" s="490"/>
      <c r="WVC252" s="488"/>
      <c r="WVD252" s="488"/>
      <c r="WVE252" s="488"/>
      <c r="WVF252" s="488"/>
      <c r="WVG252" s="488"/>
      <c r="WVH252" s="488"/>
      <c r="WVI252" s="489"/>
      <c r="WVJ252" s="490"/>
      <c r="WVK252" s="488"/>
      <c r="WVL252" s="488"/>
      <c r="WVM252" s="488"/>
      <c r="WVN252" s="488"/>
      <c r="WVO252" s="488"/>
      <c r="WVP252" s="488"/>
      <c r="WVQ252" s="489"/>
      <c r="WVR252" s="490"/>
      <c r="WVS252" s="488"/>
      <c r="WVT252" s="488"/>
      <c r="WVU252" s="488"/>
      <c r="WVV252" s="488"/>
      <c r="WVW252" s="488"/>
      <c r="WVX252" s="488"/>
      <c r="WVY252" s="489"/>
      <c r="WVZ252" s="490"/>
      <c r="WWA252" s="488"/>
      <c r="WWB252" s="488"/>
      <c r="WWC252" s="488"/>
      <c r="WWD252" s="488"/>
      <c r="WWE252" s="488"/>
      <c r="WWF252" s="488"/>
      <c r="WWG252" s="489"/>
      <c r="WWH252" s="490"/>
      <c r="WWI252" s="488"/>
      <c r="WWJ252" s="488"/>
      <c r="WWK252" s="488"/>
      <c r="WWL252" s="488"/>
      <c r="WWM252" s="488"/>
      <c r="WWN252" s="488"/>
      <c r="WWO252" s="489"/>
      <c r="WWP252" s="490"/>
      <c r="WWQ252" s="488"/>
      <c r="WWR252" s="488"/>
      <c r="WWS252" s="488"/>
      <c r="WWT252" s="488"/>
      <c r="WWU252" s="488"/>
      <c r="WWV252" s="488"/>
      <c r="WWW252" s="489"/>
      <c r="WWX252" s="490"/>
      <c r="WWY252" s="488"/>
      <c r="WWZ252" s="488"/>
      <c r="WXA252" s="488"/>
      <c r="WXB252" s="488"/>
      <c r="WXC252" s="488"/>
      <c r="WXD252" s="488"/>
      <c r="WXE252" s="489"/>
      <c r="WXF252" s="490"/>
      <c r="WXG252" s="488"/>
      <c r="WXH252" s="488"/>
      <c r="WXI252" s="488"/>
      <c r="WXJ252" s="488"/>
      <c r="WXK252" s="488"/>
      <c r="WXL252" s="488"/>
      <c r="WXM252" s="489"/>
      <c r="WXN252" s="490"/>
      <c r="WXO252" s="488"/>
      <c r="WXP252" s="488"/>
      <c r="WXQ252" s="488"/>
      <c r="WXR252" s="488"/>
      <c r="WXS252" s="488"/>
      <c r="WXT252" s="488"/>
      <c r="WXU252" s="489"/>
      <c r="WXV252" s="490"/>
      <c r="WXW252" s="488"/>
      <c r="WXX252" s="488"/>
      <c r="WXY252" s="488"/>
      <c r="WXZ252" s="488"/>
      <c r="WYA252" s="488"/>
      <c r="WYB252" s="488"/>
      <c r="WYC252" s="489"/>
      <c r="WYD252" s="490"/>
      <c r="WYE252" s="488"/>
      <c r="WYF252" s="488"/>
      <c r="WYG252" s="488"/>
      <c r="WYH252" s="488"/>
      <c r="WYI252" s="488"/>
      <c r="WYJ252" s="488"/>
      <c r="WYK252" s="489"/>
      <c r="WYL252" s="490"/>
      <c r="WYM252" s="488"/>
      <c r="WYN252" s="488"/>
      <c r="WYO252" s="488"/>
      <c r="WYP252" s="488"/>
      <c r="WYQ252" s="488"/>
      <c r="WYR252" s="488"/>
      <c r="WYS252" s="489"/>
      <c r="WYT252" s="490"/>
      <c r="WYU252" s="488"/>
      <c r="WYV252" s="488"/>
      <c r="WYW252" s="488"/>
      <c r="WYX252" s="488"/>
      <c r="WYY252" s="488"/>
      <c r="WYZ252" s="488"/>
      <c r="WZA252" s="489"/>
      <c r="WZB252" s="490"/>
      <c r="WZC252" s="488"/>
      <c r="WZD252" s="488"/>
      <c r="WZE252" s="488"/>
      <c r="WZF252" s="488"/>
      <c r="WZG252" s="488"/>
      <c r="WZH252" s="488"/>
      <c r="WZI252" s="489"/>
      <c r="WZJ252" s="490"/>
      <c r="WZK252" s="488"/>
      <c r="WZL252" s="488"/>
      <c r="WZM252" s="488"/>
      <c r="WZN252" s="488"/>
      <c r="WZO252" s="488"/>
      <c r="WZP252" s="488"/>
      <c r="WZQ252" s="489"/>
      <c r="WZR252" s="490"/>
      <c r="WZS252" s="488"/>
      <c r="WZT252" s="488"/>
      <c r="WZU252" s="488"/>
      <c r="WZV252" s="488"/>
      <c r="WZW252" s="488"/>
      <c r="WZX252" s="488"/>
      <c r="WZY252" s="489"/>
      <c r="WZZ252" s="490"/>
      <c r="XAA252" s="488"/>
      <c r="XAB252" s="488"/>
      <c r="XAC252" s="488"/>
      <c r="XAD252" s="488"/>
      <c r="XAE252" s="488"/>
      <c r="XAF252" s="488"/>
      <c r="XAG252" s="489"/>
      <c r="XAH252" s="490"/>
      <c r="XAI252" s="488"/>
      <c r="XAJ252" s="488"/>
      <c r="XAK252" s="488"/>
      <c r="XAL252" s="488"/>
      <c r="XAM252" s="488"/>
      <c r="XAN252" s="488"/>
      <c r="XAO252" s="489"/>
      <c r="XAP252" s="490"/>
      <c r="XAQ252" s="488"/>
      <c r="XAR252" s="488"/>
      <c r="XAS252" s="488"/>
      <c r="XAT252" s="488"/>
      <c r="XAU252" s="488"/>
      <c r="XAV252" s="488"/>
      <c r="XAW252" s="489"/>
      <c r="XAX252" s="490"/>
      <c r="XAY252" s="488"/>
      <c r="XAZ252" s="488"/>
      <c r="XBA252" s="488"/>
      <c r="XBB252" s="488"/>
      <c r="XBC252" s="488"/>
      <c r="XBD252" s="488"/>
      <c r="XBE252" s="489"/>
      <c r="XBF252" s="490"/>
      <c r="XBG252" s="488"/>
      <c r="XBH252" s="488"/>
      <c r="XBI252" s="488"/>
      <c r="XBJ252" s="488"/>
      <c r="XBK252" s="488"/>
      <c r="XBL252" s="488"/>
      <c r="XBM252" s="489"/>
      <c r="XBN252" s="490"/>
      <c r="XBO252" s="488"/>
      <c r="XBP252" s="488"/>
      <c r="XBQ252" s="488"/>
      <c r="XBR252" s="488"/>
      <c r="XBS252" s="488"/>
      <c r="XBT252" s="488"/>
      <c r="XBU252" s="489"/>
      <c r="XBV252" s="490"/>
      <c r="XBW252" s="488"/>
      <c r="XBX252" s="488"/>
      <c r="XBY252" s="488"/>
      <c r="XBZ252" s="488"/>
      <c r="XCA252" s="488"/>
      <c r="XCB252" s="488"/>
      <c r="XCC252" s="489"/>
      <c r="XCD252" s="490"/>
      <c r="XCE252" s="488"/>
      <c r="XCF252" s="488"/>
      <c r="XCG252" s="488"/>
      <c r="XCH252" s="488"/>
      <c r="XCI252" s="488"/>
      <c r="XCJ252" s="488"/>
      <c r="XCK252" s="489"/>
      <c r="XCL252" s="490"/>
      <c r="XCM252" s="488"/>
      <c r="XCN252" s="488"/>
      <c r="XCO252" s="488"/>
      <c r="XCP252" s="488"/>
      <c r="XCQ252" s="488"/>
      <c r="XCR252" s="488"/>
      <c r="XCS252" s="489"/>
      <c r="XCT252" s="490"/>
      <c r="XCU252" s="488"/>
      <c r="XCV252" s="488"/>
      <c r="XCW252" s="488"/>
      <c r="XCX252" s="488"/>
      <c r="XCY252" s="488"/>
      <c r="XCZ252" s="488"/>
      <c r="XDA252" s="489"/>
      <c r="XDB252" s="490"/>
      <c r="XDC252" s="488"/>
      <c r="XDD252" s="488"/>
      <c r="XDE252" s="488"/>
      <c r="XDF252" s="488"/>
      <c r="XDG252" s="488"/>
      <c r="XDH252" s="488"/>
      <c r="XDI252" s="489"/>
      <c r="XDJ252" s="490"/>
      <c r="XDK252" s="488"/>
      <c r="XDL252" s="488"/>
      <c r="XDM252" s="488"/>
      <c r="XDN252" s="488"/>
      <c r="XDO252" s="488"/>
      <c r="XDP252" s="488"/>
      <c r="XDQ252" s="489"/>
      <c r="XDR252" s="490"/>
      <c r="XDS252" s="488"/>
      <c r="XDT252" s="488"/>
      <c r="XDU252" s="488"/>
      <c r="XDV252" s="488"/>
      <c r="XDW252" s="488"/>
      <c r="XDX252" s="488"/>
      <c r="XDY252" s="489"/>
      <c r="XDZ252" s="490"/>
      <c r="XEA252" s="488"/>
      <c r="XEB252" s="488"/>
      <c r="XEC252" s="488"/>
      <c r="XED252" s="488"/>
      <c r="XEE252" s="488"/>
      <c r="XEF252" s="488"/>
      <c r="XEG252" s="489"/>
      <c r="XEH252" s="490"/>
      <c r="XEI252" s="488"/>
      <c r="XEJ252" s="488"/>
      <c r="XEK252" s="488"/>
      <c r="XEL252" s="488"/>
      <c r="XEM252" s="488"/>
      <c r="XEN252" s="488"/>
      <c r="XEO252" s="489"/>
      <c r="XEP252" s="490"/>
      <c r="XEQ252" s="488"/>
      <c r="XER252" s="488"/>
      <c r="XES252" s="488"/>
      <c r="XET252" s="488"/>
      <c r="XEU252" s="488"/>
      <c r="XEV252" s="488"/>
      <c r="XEW252" s="489"/>
      <c r="XEX252" s="490"/>
      <c r="XEY252" s="488"/>
      <c r="XEZ252" s="488"/>
      <c r="XFA252" s="488"/>
      <c r="XFB252" s="488"/>
      <c r="XFC252" s="488"/>
      <c r="XFD252" s="488"/>
    </row>
    <row r="253" spans="1:16384" s="433" customFormat="1" ht="15" outlineLevel="1" x14ac:dyDescent="0.25">
      <c r="A253" s="488"/>
      <c r="B253" s="488"/>
      <c r="C253" s="488"/>
      <c r="D253" s="488"/>
      <c r="E253" s="488"/>
      <c r="F253" s="697" t="s">
        <v>9880</v>
      </c>
      <c r="G253" s="698"/>
      <c r="H253" s="698"/>
      <c r="I253" s="488"/>
      <c r="J253" s="488"/>
      <c r="K253" s="488"/>
      <c r="L253" s="488"/>
      <c r="M253" s="488"/>
      <c r="N253" s="697" t="s">
        <v>9880</v>
      </c>
      <c r="O253" s="698"/>
      <c r="P253" s="698"/>
      <c r="Q253" s="488"/>
      <c r="R253" s="488"/>
      <c r="S253" s="488"/>
      <c r="T253" s="488"/>
      <c r="U253" s="488"/>
      <c r="V253" s="697" t="s">
        <v>9880</v>
      </c>
      <c r="W253" s="698"/>
      <c r="X253" s="698"/>
      <c r="Y253" s="488"/>
      <c r="Z253" s="488"/>
      <c r="AA253" s="488"/>
      <c r="AB253" s="488"/>
      <c r="AC253" s="488"/>
      <c r="AD253" s="697" t="s">
        <v>9880</v>
      </c>
      <c r="AE253" s="698"/>
      <c r="AF253" s="698"/>
      <c r="AG253" s="488"/>
      <c r="AH253" s="488"/>
      <c r="AI253" s="488"/>
      <c r="AJ253" s="488"/>
      <c r="AK253" s="488"/>
      <c r="AL253" s="697" t="s">
        <v>9880</v>
      </c>
      <c r="AM253" s="698"/>
      <c r="AN253" s="698"/>
      <c r="AO253" s="488"/>
      <c r="AP253" s="488"/>
      <c r="AQ253" s="488"/>
      <c r="AR253" s="488"/>
      <c r="AS253" s="488"/>
      <c r="AT253" s="697" t="s">
        <v>9880</v>
      </c>
      <c r="AU253" s="698"/>
      <c r="AV253" s="698"/>
      <c r="AW253" s="488"/>
      <c r="AX253" s="488"/>
      <c r="AY253" s="488"/>
      <c r="AZ253" s="488"/>
      <c r="BA253" s="488"/>
      <c r="BB253" s="697" t="s">
        <v>9880</v>
      </c>
      <c r="BC253" s="698"/>
      <c r="BD253" s="698"/>
      <c r="BE253" s="488"/>
      <c r="BF253" s="488"/>
      <c r="BG253" s="488"/>
      <c r="BH253" s="488"/>
      <c r="BI253" s="488"/>
      <c r="BJ253" s="697" t="s">
        <v>9880</v>
      </c>
      <c r="BK253" s="698"/>
      <c r="BL253" s="698"/>
      <c r="BM253" s="488"/>
      <c r="BN253" s="488"/>
      <c r="BO253" s="488"/>
      <c r="BP253" s="488"/>
      <c r="BQ253" s="488"/>
      <c r="BR253" s="697" t="s">
        <v>9880</v>
      </c>
      <c r="BS253" s="698"/>
      <c r="BT253" s="698"/>
      <c r="BU253" s="488"/>
      <c r="BV253" s="488"/>
      <c r="BW253" s="488"/>
      <c r="BX253" s="488"/>
      <c r="BY253" s="488"/>
      <c r="BZ253" s="697" t="s">
        <v>9880</v>
      </c>
      <c r="CA253" s="698"/>
      <c r="CB253" s="698"/>
      <c r="CC253" s="488"/>
      <c r="CD253" s="488"/>
      <c r="CE253" s="488"/>
      <c r="CF253" s="488"/>
      <c r="CG253" s="488"/>
      <c r="CH253" s="697" t="s">
        <v>9880</v>
      </c>
      <c r="CI253" s="698"/>
      <c r="CJ253" s="698"/>
      <c r="CK253" s="488"/>
      <c r="CL253" s="488"/>
      <c r="CM253" s="488"/>
      <c r="CN253" s="488"/>
      <c r="CO253" s="488"/>
      <c r="CP253" s="697" t="s">
        <v>9880</v>
      </c>
      <c r="CQ253" s="698"/>
      <c r="CR253" s="698"/>
      <c r="CS253" s="488"/>
      <c r="CT253" s="488"/>
      <c r="CU253" s="488"/>
      <c r="CV253" s="488"/>
      <c r="CW253" s="488"/>
      <c r="CX253" s="697" t="s">
        <v>9880</v>
      </c>
      <c r="CY253" s="698"/>
      <c r="CZ253" s="698"/>
      <c r="DA253" s="488"/>
      <c r="DB253" s="488"/>
      <c r="DC253" s="488"/>
      <c r="DD253" s="488"/>
      <c r="DE253" s="488"/>
      <c r="DF253" s="697" t="s">
        <v>9880</v>
      </c>
      <c r="DG253" s="698"/>
      <c r="DH253" s="698"/>
      <c r="DI253" s="488"/>
      <c r="DJ253" s="488"/>
      <c r="DK253" s="488"/>
      <c r="DL253" s="488"/>
      <c r="DM253" s="488"/>
      <c r="DN253" s="697" t="s">
        <v>9880</v>
      </c>
      <c r="DO253" s="698"/>
      <c r="DP253" s="698"/>
      <c r="DQ253" s="488"/>
      <c r="DR253" s="488"/>
      <c r="DS253" s="488"/>
      <c r="DT253" s="488"/>
      <c r="DU253" s="488"/>
      <c r="DV253" s="697" t="s">
        <v>9880</v>
      </c>
      <c r="DW253" s="698"/>
      <c r="DX253" s="698"/>
      <c r="DY253" s="488"/>
      <c r="DZ253" s="488"/>
      <c r="EA253" s="488"/>
      <c r="EB253" s="488"/>
      <c r="EC253" s="488"/>
      <c r="ED253" s="697" t="s">
        <v>9880</v>
      </c>
      <c r="EE253" s="698"/>
      <c r="EF253" s="698"/>
      <c r="EG253" s="488"/>
      <c r="EH253" s="488"/>
      <c r="EI253" s="488"/>
      <c r="EJ253" s="488"/>
      <c r="EK253" s="488"/>
      <c r="EL253" s="697" t="s">
        <v>9880</v>
      </c>
      <c r="EM253" s="698"/>
      <c r="EN253" s="698"/>
      <c r="EO253" s="488"/>
      <c r="EP253" s="488"/>
      <c r="EQ253" s="488"/>
      <c r="ER253" s="488"/>
      <c r="ES253" s="488"/>
      <c r="ET253" s="697" t="s">
        <v>9880</v>
      </c>
      <c r="EU253" s="698"/>
      <c r="EV253" s="698"/>
      <c r="EW253" s="488"/>
      <c r="EX253" s="488"/>
      <c r="EY253" s="488"/>
      <c r="EZ253" s="488"/>
      <c r="FA253" s="488"/>
      <c r="FB253" s="697" t="s">
        <v>9880</v>
      </c>
      <c r="FC253" s="698"/>
      <c r="FD253" s="698"/>
      <c r="FE253" s="488"/>
      <c r="FF253" s="488"/>
      <c r="FG253" s="488"/>
      <c r="FH253" s="488"/>
      <c r="FI253" s="488"/>
      <c r="FJ253" s="697" t="s">
        <v>9880</v>
      </c>
      <c r="FK253" s="698"/>
      <c r="FL253" s="698"/>
      <c r="FM253" s="488"/>
      <c r="FN253" s="488"/>
      <c r="FO253" s="488"/>
      <c r="FP253" s="488"/>
      <c r="FQ253" s="488"/>
      <c r="FR253" s="697" t="s">
        <v>9880</v>
      </c>
      <c r="FS253" s="698"/>
      <c r="FT253" s="698"/>
      <c r="FU253" s="488"/>
      <c r="FV253" s="488"/>
      <c r="FW253" s="488"/>
      <c r="FX253" s="488"/>
      <c r="FY253" s="488"/>
      <c r="FZ253" s="697" t="s">
        <v>9880</v>
      </c>
      <c r="GA253" s="698"/>
      <c r="GB253" s="698"/>
      <c r="GC253" s="488"/>
      <c r="GD253" s="488"/>
      <c r="GE253" s="488"/>
      <c r="GF253" s="488"/>
      <c r="GG253" s="488"/>
      <c r="GH253" s="697" t="s">
        <v>9880</v>
      </c>
      <c r="GI253" s="698"/>
      <c r="GJ253" s="698"/>
      <c r="GK253" s="488"/>
      <c r="GL253" s="488"/>
      <c r="GM253" s="488"/>
      <c r="GN253" s="488"/>
      <c r="GO253" s="488"/>
      <c r="GP253" s="697" t="s">
        <v>9880</v>
      </c>
      <c r="GQ253" s="698"/>
      <c r="GR253" s="698"/>
      <c r="GS253" s="488"/>
      <c r="GT253" s="488"/>
      <c r="GU253" s="488"/>
      <c r="GV253" s="488"/>
      <c r="GW253" s="488"/>
      <c r="GX253" s="697" t="s">
        <v>9880</v>
      </c>
      <c r="GY253" s="698"/>
      <c r="GZ253" s="698"/>
      <c r="HA253" s="488"/>
      <c r="HB253" s="488"/>
      <c r="HC253" s="488"/>
      <c r="HD253" s="488"/>
      <c r="HE253" s="488"/>
      <c r="HF253" s="697" t="s">
        <v>9880</v>
      </c>
      <c r="HG253" s="698"/>
      <c r="HH253" s="698"/>
      <c r="HI253" s="488"/>
      <c r="HJ253" s="488"/>
      <c r="HK253" s="488"/>
      <c r="HL253" s="488"/>
      <c r="HM253" s="488"/>
      <c r="HN253" s="697" t="s">
        <v>9880</v>
      </c>
      <c r="HO253" s="698"/>
      <c r="HP253" s="698"/>
      <c r="HQ253" s="488"/>
      <c r="HR253" s="488"/>
      <c r="HS253" s="488"/>
      <c r="HT253" s="488"/>
      <c r="HU253" s="488"/>
      <c r="HV253" s="697" t="s">
        <v>9880</v>
      </c>
      <c r="HW253" s="698"/>
      <c r="HX253" s="698"/>
      <c r="HY253" s="488"/>
      <c r="HZ253" s="488"/>
      <c r="IA253" s="488"/>
      <c r="IB253" s="488"/>
      <c r="IC253" s="488"/>
      <c r="ID253" s="697" t="s">
        <v>9880</v>
      </c>
      <c r="IE253" s="698"/>
      <c r="IF253" s="698"/>
      <c r="IG253" s="488"/>
      <c r="IH253" s="488"/>
      <c r="II253" s="488"/>
      <c r="IJ253" s="488"/>
      <c r="IK253" s="488"/>
      <c r="IL253" s="697" t="s">
        <v>9880</v>
      </c>
      <c r="IM253" s="698"/>
      <c r="IN253" s="698"/>
      <c r="IO253" s="488"/>
      <c r="IP253" s="488"/>
      <c r="IQ253" s="488"/>
      <c r="IR253" s="488"/>
      <c r="IS253" s="488"/>
      <c r="IT253" s="697" t="s">
        <v>9880</v>
      </c>
      <c r="IU253" s="698"/>
      <c r="IV253" s="698"/>
      <c r="IW253" s="488"/>
      <c r="IX253" s="488"/>
      <c r="IY253" s="488"/>
      <c r="IZ253" s="488"/>
      <c r="JA253" s="488"/>
      <c r="JB253" s="697" t="s">
        <v>9880</v>
      </c>
      <c r="JC253" s="698"/>
      <c r="JD253" s="698"/>
      <c r="JE253" s="488"/>
      <c r="JF253" s="488"/>
      <c r="JG253" s="488"/>
      <c r="JH253" s="488"/>
      <c r="JI253" s="488"/>
      <c r="JJ253" s="697" t="s">
        <v>9880</v>
      </c>
      <c r="JK253" s="698"/>
      <c r="JL253" s="698"/>
      <c r="JM253" s="488"/>
      <c r="JN253" s="488"/>
      <c r="JO253" s="488"/>
      <c r="JP253" s="488"/>
      <c r="JQ253" s="488"/>
      <c r="JR253" s="697" t="s">
        <v>9880</v>
      </c>
      <c r="JS253" s="698"/>
      <c r="JT253" s="698"/>
      <c r="JU253" s="488"/>
      <c r="JV253" s="488"/>
      <c r="JW253" s="488"/>
      <c r="JX253" s="488"/>
      <c r="JY253" s="488"/>
      <c r="JZ253" s="697" t="s">
        <v>9880</v>
      </c>
      <c r="KA253" s="698"/>
      <c r="KB253" s="698"/>
      <c r="KC253" s="488"/>
      <c r="KD253" s="488"/>
      <c r="KE253" s="488"/>
      <c r="KF253" s="488"/>
      <c r="KG253" s="488"/>
      <c r="KH253" s="697" t="s">
        <v>9880</v>
      </c>
      <c r="KI253" s="698"/>
      <c r="KJ253" s="698"/>
      <c r="KK253" s="488"/>
      <c r="KL253" s="488"/>
      <c r="KM253" s="488"/>
      <c r="KN253" s="488"/>
      <c r="KO253" s="488"/>
      <c r="KP253" s="697" t="s">
        <v>9880</v>
      </c>
      <c r="KQ253" s="698"/>
      <c r="KR253" s="698"/>
      <c r="KS253" s="488"/>
      <c r="KT253" s="488"/>
      <c r="KU253" s="488"/>
      <c r="KV253" s="488"/>
      <c r="KW253" s="488"/>
      <c r="KX253" s="697" t="s">
        <v>9880</v>
      </c>
      <c r="KY253" s="698"/>
      <c r="KZ253" s="698"/>
      <c r="LA253" s="488"/>
      <c r="LB253" s="488"/>
      <c r="LC253" s="488"/>
      <c r="LD253" s="488"/>
      <c r="LE253" s="488"/>
      <c r="LF253" s="697" t="s">
        <v>9880</v>
      </c>
      <c r="LG253" s="698"/>
      <c r="LH253" s="698"/>
      <c r="LI253" s="488"/>
      <c r="LJ253" s="488"/>
      <c r="LK253" s="488"/>
      <c r="LL253" s="488"/>
      <c r="LM253" s="488"/>
      <c r="LN253" s="697" t="s">
        <v>9880</v>
      </c>
      <c r="LO253" s="698"/>
      <c r="LP253" s="698"/>
      <c r="LQ253" s="488"/>
      <c r="LR253" s="488"/>
      <c r="LS253" s="488"/>
      <c r="LT253" s="488"/>
      <c r="LU253" s="488"/>
      <c r="LV253" s="697" t="s">
        <v>9880</v>
      </c>
      <c r="LW253" s="698"/>
      <c r="LX253" s="698"/>
      <c r="LY253" s="488"/>
      <c r="LZ253" s="488"/>
      <c r="MA253" s="488"/>
      <c r="MB253" s="488"/>
      <c r="MC253" s="488"/>
      <c r="MD253" s="697" t="s">
        <v>9880</v>
      </c>
      <c r="ME253" s="698"/>
      <c r="MF253" s="698"/>
      <c r="MG253" s="488"/>
      <c r="MH253" s="488"/>
      <c r="MI253" s="488"/>
      <c r="MJ253" s="488"/>
      <c r="MK253" s="488"/>
      <c r="ML253" s="697" t="s">
        <v>9880</v>
      </c>
      <c r="MM253" s="698"/>
      <c r="MN253" s="698"/>
      <c r="MO253" s="488"/>
      <c r="MP253" s="488"/>
      <c r="MQ253" s="488"/>
      <c r="MR253" s="488"/>
      <c r="MS253" s="488"/>
      <c r="MT253" s="697" t="s">
        <v>9880</v>
      </c>
      <c r="MU253" s="698"/>
      <c r="MV253" s="698"/>
      <c r="MW253" s="488"/>
      <c r="MX253" s="488"/>
      <c r="MY253" s="488"/>
      <c r="MZ253" s="488"/>
      <c r="NA253" s="488"/>
      <c r="NB253" s="697" t="s">
        <v>9880</v>
      </c>
      <c r="NC253" s="698"/>
      <c r="ND253" s="698"/>
      <c r="NE253" s="488"/>
      <c r="NF253" s="488"/>
      <c r="NG253" s="488"/>
      <c r="NH253" s="488"/>
      <c r="NI253" s="488"/>
      <c r="NJ253" s="697" t="s">
        <v>9880</v>
      </c>
      <c r="NK253" s="698"/>
      <c r="NL253" s="698"/>
      <c r="NM253" s="488"/>
      <c r="NN253" s="488"/>
      <c r="NO253" s="488"/>
      <c r="NP253" s="488"/>
      <c r="NQ253" s="488"/>
      <c r="NR253" s="697" t="s">
        <v>9880</v>
      </c>
      <c r="NS253" s="698"/>
      <c r="NT253" s="698"/>
      <c r="NU253" s="488"/>
      <c r="NV253" s="488"/>
      <c r="NW253" s="488"/>
      <c r="NX253" s="488"/>
      <c r="NY253" s="488"/>
      <c r="NZ253" s="697" t="s">
        <v>9880</v>
      </c>
      <c r="OA253" s="698"/>
      <c r="OB253" s="698"/>
      <c r="OC253" s="488"/>
      <c r="OD253" s="488"/>
      <c r="OE253" s="488"/>
      <c r="OF253" s="488"/>
      <c r="OG253" s="488"/>
      <c r="OH253" s="697" t="s">
        <v>9880</v>
      </c>
      <c r="OI253" s="698"/>
      <c r="OJ253" s="698"/>
      <c r="OK253" s="488"/>
      <c r="OL253" s="488"/>
      <c r="OM253" s="488"/>
      <c r="ON253" s="488"/>
      <c r="OO253" s="488"/>
      <c r="OP253" s="697" t="s">
        <v>9880</v>
      </c>
      <c r="OQ253" s="698"/>
      <c r="OR253" s="698"/>
      <c r="OS253" s="488"/>
      <c r="OT253" s="488"/>
      <c r="OU253" s="488"/>
      <c r="OV253" s="488"/>
      <c r="OW253" s="488"/>
      <c r="OX253" s="697" t="s">
        <v>9880</v>
      </c>
      <c r="OY253" s="698"/>
      <c r="OZ253" s="698"/>
      <c r="PA253" s="488"/>
      <c r="PB253" s="488"/>
      <c r="PC253" s="488"/>
      <c r="PD253" s="488"/>
      <c r="PE253" s="488"/>
      <c r="PF253" s="697" t="s">
        <v>9880</v>
      </c>
      <c r="PG253" s="698"/>
      <c r="PH253" s="698"/>
      <c r="PI253" s="488"/>
      <c r="PJ253" s="488"/>
      <c r="PK253" s="488"/>
      <c r="PL253" s="488"/>
      <c r="PM253" s="488"/>
      <c r="PN253" s="697" t="s">
        <v>9880</v>
      </c>
      <c r="PO253" s="698"/>
      <c r="PP253" s="698"/>
      <c r="PQ253" s="488"/>
      <c r="PR253" s="488"/>
      <c r="PS253" s="488"/>
      <c r="PT253" s="488"/>
      <c r="PU253" s="488"/>
      <c r="PV253" s="697" t="s">
        <v>9880</v>
      </c>
      <c r="PW253" s="698"/>
      <c r="PX253" s="698"/>
      <c r="PY253" s="488"/>
      <c r="PZ253" s="488"/>
      <c r="QA253" s="488"/>
      <c r="QB253" s="488"/>
      <c r="QC253" s="488"/>
      <c r="QD253" s="697" t="s">
        <v>9880</v>
      </c>
      <c r="QE253" s="698"/>
      <c r="QF253" s="698"/>
      <c r="QG253" s="488"/>
      <c r="QH253" s="488"/>
      <c r="QI253" s="488"/>
      <c r="QJ253" s="488"/>
      <c r="QK253" s="488"/>
      <c r="QL253" s="697" t="s">
        <v>9880</v>
      </c>
      <c r="QM253" s="698"/>
      <c r="QN253" s="698"/>
      <c r="QO253" s="488"/>
      <c r="QP253" s="488"/>
      <c r="QQ253" s="488"/>
      <c r="QR253" s="488"/>
      <c r="QS253" s="488"/>
      <c r="QT253" s="697" t="s">
        <v>9880</v>
      </c>
      <c r="QU253" s="698"/>
      <c r="QV253" s="698"/>
      <c r="QW253" s="488"/>
      <c r="QX253" s="488"/>
      <c r="QY253" s="488"/>
      <c r="QZ253" s="488"/>
      <c r="RA253" s="488"/>
      <c r="RB253" s="697" t="s">
        <v>9880</v>
      </c>
      <c r="RC253" s="698"/>
      <c r="RD253" s="698"/>
      <c r="RE253" s="488"/>
      <c r="RF253" s="488"/>
      <c r="RG253" s="488"/>
      <c r="RH253" s="488"/>
      <c r="RI253" s="488"/>
      <c r="RJ253" s="697" t="s">
        <v>9880</v>
      </c>
      <c r="RK253" s="698"/>
      <c r="RL253" s="698"/>
      <c r="RM253" s="488"/>
      <c r="RN253" s="488"/>
      <c r="RO253" s="488"/>
      <c r="RP253" s="488"/>
      <c r="RQ253" s="488"/>
      <c r="RR253" s="697" t="s">
        <v>9880</v>
      </c>
      <c r="RS253" s="698"/>
      <c r="RT253" s="698"/>
      <c r="RU253" s="488"/>
      <c r="RV253" s="488"/>
      <c r="RW253" s="488"/>
      <c r="RX253" s="488"/>
      <c r="RY253" s="488"/>
      <c r="RZ253" s="697" t="s">
        <v>9880</v>
      </c>
      <c r="SA253" s="698"/>
      <c r="SB253" s="698"/>
      <c r="SC253" s="488"/>
      <c r="SD253" s="488"/>
      <c r="SE253" s="488"/>
      <c r="SF253" s="488"/>
      <c r="SG253" s="488"/>
      <c r="SH253" s="697" t="s">
        <v>9880</v>
      </c>
      <c r="SI253" s="698"/>
      <c r="SJ253" s="698"/>
      <c r="SK253" s="488"/>
      <c r="SL253" s="488"/>
      <c r="SM253" s="488"/>
      <c r="SN253" s="488"/>
      <c r="SO253" s="488"/>
      <c r="SP253" s="697" t="s">
        <v>9880</v>
      </c>
      <c r="SQ253" s="698"/>
      <c r="SR253" s="698"/>
      <c r="SS253" s="488"/>
      <c r="ST253" s="488"/>
      <c r="SU253" s="488"/>
      <c r="SV253" s="488"/>
      <c r="SW253" s="488"/>
      <c r="SX253" s="697" t="s">
        <v>9880</v>
      </c>
      <c r="SY253" s="698"/>
      <c r="SZ253" s="698"/>
      <c r="TA253" s="488"/>
      <c r="TB253" s="488"/>
      <c r="TC253" s="488"/>
      <c r="TD253" s="488"/>
      <c r="TE253" s="488"/>
      <c r="TF253" s="697" t="s">
        <v>9880</v>
      </c>
      <c r="TG253" s="698"/>
      <c r="TH253" s="698"/>
      <c r="TI253" s="488"/>
      <c r="TJ253" s="488"/>
      <c r="TK253" s="488"/>
      <c r="TL253" s="488"/>
      <c r="TM253" s="488"/>
      <c r="TN253" s="697" t="s">
        <v>9880</v>
      </c>
      <c r="TO253" s="698"/>
      <c r="TP253" s="698"/>
      <c r="TQ253" s="488"/>
      <c r="TR253" s="488"/>
      <c r="TS253" s="488"/>
      <c r="TT253" s="488"/>
      <c r="TU253" s="488"/>
      <c r="TV253" s="697" t="s">
        <v>9880</v>
      </c>
      <c r="TW253" s="698"/>
      <c r="TX253" s="698"/>
      <c r="TY253" s="488"/>
      <c r="TZ253" s="488"/>
      <c r="UA253" s="488"/>
      <c r="UB253" s="488"/>
      <c r="UC253" s="488"/>
      <c r="UD253" s="697" t="s">
        <v>9880</v>
      </c>
      <c r="UE253" s="698"/>
      <c r="UF253" s="698"/>
      <c r="UG253" s="488"/>
      <c r="UH253" s="488"/>
      <c r="UI253" s="488"/>
      <c r="UJ253" s="488"/>
      <c r="UK253" s="488"/>
      <c r="UL253" s="697" t="s">
        <v>9880</v>
      </c>
      <c r="UM253" s="698"/>
      <c r="UN253" s="698"/>
      <c r="UO253" s="488"/>
      <c r="UP253" s="488"/>
      <c r="UQ253" s="488"/>
      <c r="UR253" s="488"/>
      <c r="US253" s="488"/>
      <c r="UT253" s="697" t="s">
        <v>9880</v>
      </c>
      <c r="UU253" s="698"/>
      <c r="UV253" s="698"/>
      <c r="UW253" s="488"/>
      <c r="UX253" s="488"/>
      <c r="UY253" s="488"/>
      <c r="UZ253" s="488"/>
      <c r="VA253" s="488"/>
      <c r="VB253" s="697" t="s">
        <v>9880</v>
      </c>
      <c r="VC253" s="698"/>
      <c r="VD253" s="698"/>
      <c r="VE253" s="488"/>
      <c r="VF253" s="488"/>
      <c r="VG253" s="488"/>
      <c r="VH253" s="488"/>
      <c r="VI253" s="488"/>
      <c r="VJ253" s="697" t="s">
        <v>9880</v>
      </c>
      <c r="VK253" s="698"/>
      <c r="VL253" s="698"/>
      <c r="VM253" s="488"/>
      <c r="VN253" s="488"/>
      <c r="VO253" s="488"/>
      <c r="VP253" s="488"/>
      <c r="VQ253" s="488"/>
      <c r="VR253" s="697" t="s">
        <v>9880</v>
      </c>
      <c r="VS253" s="698"/>
      <c r="VT253" s="698"/>
      <c r="VU253" s="488"/>
      <c r="VV253" s="488"/>
      <c r="VW253" s="488"/>
      <c r="VX253" s="488"/>
      <c r="VY253" s="488"/>
      <c r="VZ253" s="697" t="s">
        <v>9880</v>
      </c>
      <c r="WA253" s="698"/>
      <c r="WB253" s="698"/>
      <c r="WC253" s="488"/>
      <c r="WD253" s="488"/>
      <c r="WE253" s="488"/>
      <c r="WF253" s="488"/>
      <c r="WG253" s="488"/>
      <c r="WH253" s="697" t="s">
        <v>9880</v>
      </c>
      <c r="WI253" s="698"/>
      <c r="WJ253" s="698"/>
      <c r="WK253" s="488"/>
      <c r="WL253" s="488"/>
      <c r="WM253" s="488"/>
      <c r="WN253" s="488"/>
      <c r="WO253" s="488"/>
      <c r="WP253" s="697" t="s">
        <v>9880</v>
      </c>
      <c r="WQ253" s="698"/>
      <c r="WR253" s="698"/>
      <c r="WS253" s="488"/>
      <c r="WT253" s="488"/>
      <c r="WU253" s="488"/>
      <c r="WV253" s="488"/>
      <c r="WW253" s="488"/>
      <c r="WX253" s="697" t="s">
        <v>9880</v>
      </c>
      <c r="WY253" s="698"/>
      <c r="WZ253" s="698"/>
      <c r="XA253" s="488"/>
      <c r="XB253" s="488"/>
      <c r="XC253" s="488"/>
      <c r="XD253" s="488"/>
      <c r="XE253" s="488"/>
      <c r="XF253" s="697" t="s">
        <v>9880</v>
      </c>
      <c r="XG253" s="698"/>
      <c r="XH253" s="698"/>
      <c r="XI253" s="488"/>
      <c r="XJ253" s="488"/>
      <c r="XK253" s="488"/>
      <c r="XL253" s="488"/>
      <c r="XM253" s="488"/>
      <c r="XN253" s="697" t="s">
        <v>9880</v>
      </c>
      <c r="XO253" s="698"/>
      <c r="XP253" s="698"/>
      <c r="XQ253" s="488"/>
      <c r="XR253" s="488"/>
      <c r="XS253" s="488"/>
      <c r="XT253" s="488"/>
      <c r="XU253" s="488"/>
      <c r="XV253" s="697" t="s">
        <v>9880</v>
      </c>
      <c r="XW253" s="698"/>
      <c r="XX253" s="698"/>
      <c r="XY253" s="488"/>
      <c r="XZ253" s="488"/>
      <c r="YA253" s="488"/>
      <c r="YB253" s="488"/>
      <c r="YC253" s="488"/>
      <c r="YD253" s="697" t="s">
        <v>9880</v>
      </c>
      <c r="YE253" s="698"/>
      <c r="YF253" s="698"/>
      <c r="YG253" s="488"/>
      <c r="YH253" s="488"/>
      <c r="YI253" s="488"/>
      <c r="YJ253" s="488"/>
      <c r="YK253" s="488"/>
      <c r="YL253" s="697" t="s">
        <v>9880</v>
      </c>
      <c r="YM253" s="698"/>
      <c r="YN253" s="698"/>
      <c r="YO253" s="488"/>
      <c r="YP253" s="488"/>
      <c r="YQ253" s="488"/>
      <c r="YR253" s="488"/>
      <c r="YS253" s="488"/>
      <c r="YT253" s="697" t="s">
        <v>9880</v>
      </c>
      <c r="YU253" s="698"/>
      <c r="YV253" s="698"/>
      <c r="YW253" s="488"/>
      <c r="YX253" s="488"/>
      <c r="YY253" s="488"/>
      <c r="YZ253" s="488"/>
      <c r="ZA253" s="488"/>
      <c r="ZB253" s="697" t="s">
        <v>9880</v>
      </c>
      <c r="ZC253" s="698"/>
      <c r="ZD253" s="698"/>
      <c r="ZE253" s="488"/>
      <c r="ZF253" s="488"/>
      <c r="ZG253" s="488"/>
      <c r="ZH253" s="488"/>
      <c r="ZI253" s="488"/>
      <c r="ZJ253" s="697" t="s">
        <v>9880</v>
      </c>
      <c r="ZK253" s="698"/>
      <c r="ZL253" s="698"/>
      <c r="ZM253" s="488"/>
      <c r="ZN253" s="488"/>
      <c r="ZO253" s="488"/>
      <c r="ZP253" s="488"/>
      <c r="ZQ253" s="488"/>
      <c r="ZR253" s="697" t="s">
        <v>9880</v>
      </c>
      <c r="ZS253" s="698"/>
      <c r="ZT253" s="698"/>
      <c r="ZU253" s="488"/>
      <c r="ZV253" s="488"/>
      <c r="ZW253" s="488"/>
      <c r="ZX253" s="488"/>
      <c r="ZY253" s="488"/>
      <c r="ZZ253" s="697" t="s">
        <v>9880</v>
      </c>
      <c r="AAA253" s="698"/>
      <c r="AAB253" s="698"/>
      <c r="AAC253" s="488"/>
      <c r="AAD253" s="488"/>
      <c r="AAE253" s="488"/>
      <c r="AAF253" s="488"/>
      <c r="AAG253" s="488"/>
      <c r="AAH253" s="697" t="s">
        <v>9880</v>
      </c>
      <c r="AAI253" s="698"/>
      <c r="AAJ253" s="698"/>
      <c r="AAK253" s="488"/>
      <c r="AAL253" s="488"/>
      <c r="AAM253" s="488"/>
      <c r="AAN253" s="488"/>
      <c r="AAO253" s="488"/>
      <c r="AAP253" s="697" t="s">
        <v>9880</v>
      </c>
      <c r="AAQ253" s="698"/>
      <c r="AAR253" s="698"/>
      <c r="AAS253" s="488"/>
      <c r="AAT253" s="488"/>
      <c r="AAU253" s="488"/>
      <c r="AAV253" s="488"/>
      <c r="AAW253" s="488"/>
      <c r="AAX253" s="697" t="s">
        <v>9880</v>
      </c>
      <c r="AAY253" s="698"/>
      <c r="AAZ253" s="698"/>
      <c r="ABA253" s="488"/>
      <c r="ABB253" s="488"/>
      <c r="ABC253" s="488"/>
      <c r="ABD253" s="488"/>
      <c r="ABE253" s="488"/>
      <c r="ABF253" s="697" t="s">
        <v>9880</v>
      </c>
      <c r="ABG253" s="698"/>
      <c r="ABH253" s="698"/>
      <c r="ABI253" s="488"/>
      <c r="ABJ253" s="488"/>
      <c r="ABK253" s="488"/>
      <c r="ABL253" s="488"/>
      <c r="ABM253" s="488"/>
      <c r="ABN253" s="697" t="s">
        <v>9880</v>
      </c>
      <c r="ABO253" s="698"/>
      <c r="ABP253" s="698"/>
      <c r="ABQ253" s="488"/>
      <c r="ABR253" s="488"/>
      <c r="ABS253" s="488"/>
      <c r="ABT253" s="488"/>
      <c r="ABU253" s="488"/>
      <c r="ABV253" s="697" t="s">
        <v>9880</v>
      </c>
      <c r="ABW253" s="698"/>
      <c r="ABX253" s="698"/>
      <c r="ABY253" s="488"/>
      <c r="ABZ253" s="488"/>
      <c r="ACA253" s="488"/>
      <c r="ACB253" s="488"/>
      <c r="ACC253" s="488"/>
      <c r="ACD253" s="697" t="s">
        <v>9880</v>
      </c>
      <c r="ACE253" s="698"/>
      <c r="ACF253" s="698"/>
      <c r="ACG253" s="488"/>
      <c r="ACH253" s="488"/>
      <c r="ACI253" s="488"/>
      <c r="ACJ253" s="488"/>
      <c r="ACK253" s="488"/>
      <c r="ACL253" s="697" t="s">
        <v>9880</v>
      </c>
      <c r="ACM253" s="698"/>
      <c r="ACN253" s="698"/>
      <c r="ACO253" s="488"/>
      <c r="ACP253" s="488"/>
      <c r="ACQ253" s="488"/>
      <c r="ACR253" s="488"/>
      <c r="ACS253" s="488"/>
      <c r="ACT253" s="697" t="s">
        <v>9880</v>
      </c>
      <c r="ACU253" s="698"/>
      <c r="ACV253" s="698"/>
      <c r="ACW253" s="488"/>
      <c r="ACX253" s="488"/>
      <c r="ACY253" s="488"/>
      <c r="ACZ253" s="488"/>
      <c r="ADA253" s="488"/>
      <c r="ADB253" s="697" t="s">
        <v>9880</v>
      </c>
      <c r="ADC253" s="698"/>
      <c r="ADD253" s="698"/>
      <c r="ADE253" s="488"/>
      <c r="ADF253" s="488"/>
      <c r="ADG253" s="488"/>
      <c r="ADH253" s="488"/>
      <c r="ADI253" s="488"/>
      <c r="ADJ253" s="697" t="s">
        <v>9880</v>
      </c>
      <c r="ADK253" s="698"/>
      <c r="ADL253" s="698"/>
      <c r="ADM253" s="488"/>
      <c r="ADN253" s="488"/>
      <c r="ADO253" s="488"/>
      <c r="ADP253" s="488"/>
      <c r="ADQ253" s="488"/>
      <c r="ADR253" s="697" t="s">
        <v>9880</v>
      </c>
      <c r="ADS253" s="698"/>
      <c r="ADT253" s="698"/>
      <c r="ADU253" s="488"/>
      <c r="ADV253" s="488"/>
      <c r="ADW253" s="488"/>
      <c r="ADX253" s="488"/>
      <c r="ADY253" s="488"/>
      <c r="ADZ253" s="697" t="s">
        <v>9880</v>
      </c>
      <c r="AEA253" s="698"/>
      <c r="AEB253" s="698"/>
      <c r="AEC253" s="488"/>
      <c r="AED253" s="488"/>
      <c r="AEE253" s="488"/>
      <c r="AEF253" s="488"/>
      <c r="AEG253" s="488"/>
      <c r="AEH253" s="697" t="s">
        <v>9880</v>
      </c>
      <c r="AEI253" s="698"/>
      <c r="AEJ253" s="698"/>
      <c r="AEK253" s="488"/>
      <c r="AEL253" s="488"/>
      <c r="AEM253" s="488"/>
      <c r="AEN253" s="488"/>
      <c r="AEO253" s="488"/>
      <c r="AEP253" s="697" t="s">
        <v>9880</v>
      </c>
      <c r="AEQ253" s="698"/>
      <c r="AER253" s="698"/>
      <c r="AES253" s="488"/>
      <c r="AET253" s="488"/>
      <c r="AEU253" s="488"/>
      <c r="AEV253" s="488"/>
      <c r="AEW253" s="488"/>
      <c r="AEX253" s="697" t="s">
        <v>9880</v>
      </c>
      <c r="AEY253" s="698"/>
      <c r="AEZ253" s="698"/>
      <c r="AFA253" s="488"/>
      <c r="AFB253" s="488"/>
      <c r="AFC253" s="488"/>
      <c r="AFD253" s="488"/>
      <c r="AFE253" s="488"/>
      <c r="AFF253" s="697" t="s">
        <v>9880</v>
      </c>
      <c r="AFG253" s="698"/>
      <c r="AFH253" s="698"/>
      <c r="AFI253" s="488"/>
      <c r="AFJ253" s="488"/>
      <c r="AFK253" s="488"/>
      <c r="AFL253" s="488"/>
      <c r="AFM253" s="488"/>
      <c r="AFN253" s="697" t="s">
        <v>9880</v>
      </c>
      <c r="AFO253" s="698"/>
      <c r="AFP253" s="698"/>
      <c r="AFQ253" s="488"/>
      <c r="AFR253" s="488"/>
      <c r="AFS253" s="488"/>
      <c r="AFT253" s="488"/>
      <c r="AFU253" s="488"/>
      <c r="AFV253" s="697" t="s">
        <v>9880</v>
      </c>
      <c r="AFW253" s="698"/>
      <c r="AFX253" s="698"/>
      <c r="AFY253" s="488"/>
      <c r="AFZ253" s="488"/>
      <c r="AGA253" s="488"/>
      <c r="AGB253" s="488"/>
      <c r="AGC253" s="488"/>
      <c r="AGD253" s="697" t="s">
        <v>9880</v>
      </c>
      <c r="AGE253" s="698"/>
      <c r="AGF253" s="698"/>
      <c r="AGG253" s="488"/>
      <c r="AGH253" s="488"/>
      <c r="AGI253" s="488"/>
      <c r="AGJ253" s="488"/>
      <c r="AGK253" s="488"/>
      <c r="AGL253" s="697" t="s">
        <v>9880</v>
      </c>
      <c r="AGM253" s="698"/>
      <c r="AGN253" s="698"/>
      <c r="AGO253" s="488"/>
      <c r="AGP253" s="488"/>
      <c r="AGQ253" s="488"/>
      <c r="AGR253" s="488"/>
      <c r="AGS253" s="488"/>
      <c r="AGT253" s="697" t="s">
        <v>9880</v>
      </c>
      <c r="AGU253" s="698"/>
      <c r="AGV253" s="698"/>
      <c r="AGW253" s="488"/>
      <c r="AGX253" s="488"/>
      <c r="AGY253" s="488"/>
      <c r="AGZ253" s="488"/>
      <c r="AHA253" s="488"/>
      <c r="AHB253" s="697" t="s">
        <v>9880</v>
      </c>
      <c r="AHC253" s="698"/>
      <c r="AHD253" s="698"/>
      <c r="AHE253" s="488"/>
      <c r="AHF253" s="488"/>
      <c r="AHG253" s="488"/>
      <c r="AHH253" s="488"/>
      <c r="AHI253" s="488"/>
      <c r="AHJ253" s="697" t="s">
        <v>9880</v>
      </c>
      <c r="AHK253" s="698"/>
      <c r="AHL253" s="698"/>
      <c r="AHM253" s="488"/>
      <c r="AHN253" s="488"/>
      <c r="AHO253" s="488"/>
      <c r="AHP253" s="488"/>
      <c r="AHQ253" s="488"/>
      <c r="AHR253" s="697" t="s">
        <v>9880</v>
      </c>
      <c r="AHS253" s="698"/>
      <c r="AHT253" s="698"/>
      <c r="AHU253" s="488"/>
      <c r="AHV253" s="488"/>
      <c r="AHW253" s="488"/>
      <c r="AHX253" s="488"/>
      <c r="AHY253" s="488"/>
      <c r="AHZ253" s="697" t="s">
        <v>9880</v>
      </c>
      <c r="AIA253" s="698"/>
      <c r="AIB253" s="698"/>
      <c r="AIC253" s="488"/>
      <c r="AID253" s="488"/>
      <c r="AIE253" s="488"/>
      <c r="AIF253" s="488"/>
      <c r="AIG253" s="488"/>
      <c r="AIH253" s="697" t="s">
        <v>9880</v>
      </c>
      <c r="AII253" s="698"/>
      <c r="AIJ253" s="698"/>
      <c r="AIK253" s="488"/>
      <c r="AIL253" s="488"/>
      <c r="AIM253" s="488"/>
      <c r="AIN253" s="488"/>
      <c r="AIO253" s="488"/>
      <c r="AIP253" s="697" t="s">
        <v>9880</v>
      </c>
      <c r="AIQ253" s="698"/>
      <c r="AIR253" s="698"/>
      <c r="AIS253" s="488"/>
      <c r="AIT253" s="488"/>
      <c r="AIU253" s="488"/>
      <c r="AIV253" s="488"/>
      <c r="AIW253" s="488"/>
      <c r="AIX253" s="697" t="s">
        <v>9880</v>
      </c>
      <c r="AIY253" s="698"/>
      <c r="AIZ253" s="698"/>
      <c r="AJA253" s="488"/>
      <c r="AJB253" s="488"/>
      <c r="AJC253" s="488"/>
      <c r="AJD253" s="488"/>
      <c r="AJE253" s="488"/>
      <c r="AJF253" s="697" t="s">
        <v>9880</v>
      </c>
      <c r="AJG253" s="698"/>
      <c r="AJH253" s="698"/>
      <c r="AJI253" s="488"/>
      <c r="AJJ253" s="488"/>
      <c r="AJK253" s="488"/>
      <c r="AJL253" s="488"/>
      <c r="AJM253" s="488"/>
      <c r="AJN253" s="697" t="s">
        <v>9880</v>
      </c>
      <c r="AJO253" s="698"/>
      <c r="AJP253" s="698"/>
      <c r="AJQ253" s="488"/>
      <c r="AJR253" s="488"/>
      <c r="AJS253" s="488"/>
      <c r="AJT253" s="488"/>
      <c r="AJU253" s="488"/>
      <c r="AJV253" s="697" t="s">
        <v>9880</v>
      </c>
      <c r="AJW253" s="698"/>
      <c r="AJX253" s="698"/>
      <c r="AJY253" s="488"/>
      <c r="AJZ253" s="488"/>
      <c r="AKA253" s="488"/>
      <c r="AKB253" s="488"/>
      <c r="AKC253" s="488"/>
      <c r="AKD253" s="697" t="s">
        <v>9880</v>
      </c>
      <c r="AKE253" s="698"/>
      <c r="AKF253" s="698"/>
      <c r="AKG253" s="488"/>
      <c r="AKH253" s="488"/>
      <c r="AKI253" s="488"/>
      <c r="AKJ253" s="488"/>
      <c r="AKK253" s="488"/>
      <c r="AKL253" s="697" t="s">
        <v>9880</v>
      </c>
      <c r="AKM253" s="698"/>
      <c r="AKN253" s="698"/>
      <c r="AKO253" s="488"/>
      <c r="AKP253" s="488"/>
      <c r="AKQ253" s="488"/>
      <c r="AKR253" s="488"/>
      <c r="AKS253" s="488"/>
      <c r="AKT253" s="697" t="s">
        <v>9880</v>
      </c>
      <c r="AKU253" s="698"/>
      <c r="AKV253" s="698"/>
      <c r="AKW253" s="488"/>
      <c r="AKX253" s="488"/>
      <c r="AKY253" s="488"/>
      <c r="AKZ253" s="488"/>
      <c r="ALA253" s="488"/>
      <c r="ALB253" s="697" t="s">
        <v>9880</v>
      </c>
      <c r="ALC253" s="698"/>
      <c r="ALD253" s="698"/>
      <c r="ALE253" s="488"/>
      <c r="ALF253" s="488"/>
      <c r="ALG253" s="488"/>
      <c r="ALH253" s="488"/>
      <c r="ALI253" s="488"/>
      <c r="ALJ253" s="697" t="s">
        <v>9880</v>
      </c>
      <c r="ALK253" s="698"/>
      <c r="ALL253" s="698"/>
      <c r="ALM253" s="488"/>
      <c r="ALN253" s="488"/>
      <c r="ALO253" s="488"/>
      <c r="ALP253" s="488"/>
      <c r="ALQ253" s="488"/>
      <c r="ALR253" s="697" t="s">
        <v>9880</v>
      </c>
      <c r="ALS253" s="698"/>
      <c r="ALT253" s="698"/>
      <c r="ALU253" s="488"/>
      <c r="ALV253" s="488"/>
      <c r="ALW253" s="488"/>
      <c r="ALX253" s="488"/>
      <c r="ALY253" s="488"/>
      <c r="ALZ253" s="697" t="s">
        <v>9880</v>
      </c>
      <c r="AMA253" s="698"/>
      <c r="AMB253" s="698"/>
      <c r="AMC253" s="488"/>
      <c r="AMD253" s="488"/>
      <c r="AME253" s="488"/>
      <c r="AMF253" s="488"/>
      <c r="AMG253" s="488"/>
      <c r="AMH253" s="697" t="s">
        <v>9880</v>
      </c>
      <c r="AMI253" s="698"/>
      <c r="AMJ253" s="698"/>
      <c r="AMK253" s="488"/>
      <c r="AML253" s="488"/>
      <c r="AMM253" s="488"/>
      <c r="AMN253" s="488"/>
      <c r="AMO253" s="488"/>
      <c r="AMP253" s="697" t="s">
        <v>9880</v>
      </c>
      <c r="AMQ253" s="698"/>
      <c r="AMR253" s="698"/>
      <c r="AMS253" s="488"/>
      <c r="AMT253" s="488"/>
      <c r="AMU253" s="488"/>
      <c r="AMV253" s="488"/>
      <c r="AMW253" s="488"/>
      <c r="AMX253" s="697" t="s">
        <v>9880</v>
      </c>
      <c r="AMY253" s="698"/>
      <c r="AMZ253" s="698"/>
      <c r="ANA253" s="488"/>
      <c r="ANB253" s="488"/>
      <c r="ANC253" s="488"/>
      <c r="AND253" s="488"/>
      <c r="ANE253" s="488"/>
      <c r="ANF253" s="697" t="s">
        <v>9880</v>
      </c>
      <c r="ANG253" s="698"/>
      <c r="ANH253" s="698"/>
      <c r="ANI253" s="488"/>
      <c r="ANJ253" s="488"/>
      <c r="ANK253" s="488"/>
      <c r="ANL253" s="488"/>
      <c r="ANM253" s="488"/>
      <c r="ANN253" s="697" t="s">
        <v>9880</v>
      </c>
      <c r="ANO253" s="698"/>
      <c r="ANP253" s="698"/>
      <c r="ANQ253" s="488"/>
      <c r="ANR253" s="488"/>
      <c r="ANS253" s="488"/>
      <c r="ANT253" s="488"/>
      <c r="ANU253" s="488"/>
      <c r="ANV253" s="697" t="s">
        <v>9880</v>
      </c>
      <c r="ANW253" s="698"/>
      <c r="ANX253" s="698"/>
      <c r="ANY253" s="488"/>
      <c r="ANZ253" s="488"/>
      <c r="AOA253" s="488"/>
      <c r="AOB253" s="488"/>
      <c r="AOC253" s="488"/>
      <c r="AOD253" s="697" t="s">
        <v>9880</v>
      </c>
      <c r="AOE253" s="698"/>
      <c r="AOF253" s="698"/>
      <c r="AOG253" s="488"/>
      <c r="AOH253" s="488"/>
      <c r="AOI253" s="488"/>
      <c r="AOJ253" s="488"/>
      <c r="AOK253" s="488"/>
      <c r="AOL253" s="697" t="s">
        <v>9880</v>
      </c>
      <c r="AOM253" s="698"/>
      <c r="AON253" s="698"/>
      <c r="AOO253" s="488"/>
      <c r="AOP253" s="488"/>
      <c r="AOQ253" s="488"/>
      <c r="AOR253" s="488"/>
      <c r="AOS253" s="488"/>
      <c r="AOT253" s="697" t="s">
        <v>9880</v>
      </c>
      <c r="AOU253" s="698"/>
      <c r="AOV253" s="698"/>
      <c r="AOW253" s="488"/>
      <c r="AOX253" s="488"/>
      <c r="AOY253" s="488"/>
      <c r="AOZ253" s="488"/>
      <c r="APA253" s="488"/>
      <c r="APB253" s="697" t="s">
        <v>9880</v>
      </c>
      <c r="APC253" s="698"/>
      <c r="APD253" s="698"/>
      <c r="APE253" s="488"/>
      <c r="APF253" s="488"/>
      <c r="APG253" s="488"/>
      <c r="APH253" s="488"/>
      <c r="API253" s="488"/>
      <c r="APJ253" s="697" t="s">
        <v>9880</v>
      </c>
      <c r="APK253" s="698"/>
      <c r="APL253" s="698"/>
      <c r="APM253" s="488"/>
      <c r="APN253" s="488"/>
      <c r="APO253" s="488"/>
      <c r="APP253" s="488"/>
      <c r="APQ253" s="488"/>
      <c r="APR253" s="697" t="s">
        <v>9880</v>
      </c>
      <c r="APS253" s="698"/>
      <c r="APT253" s="698"/>
      <c r="APU253" s="488"/>
      <c r="APV253" s="488"/>
      <c r="APW253" s="488"/>
      <c r="APX253" s="488"/>
      <c r="APY253" s="488"/>
      <c r="APZ253" s="697" t="s">
        <v>9880</v>
      </c>
      <c r="AQA253" s="698"/>
      <c r="AQB253" s="698"/>
      <c r="AQC253" s="488"/>
      <c r="AQD253" s="488"/>
      <c r="AQE253" s="488"/>
      <c r="AQF253" s="488"/>
      <c r="AQG253" s="488"/>
      <c r="AQH253" s="697" t="s">
        <v>9880</v>
      </c>
      <c r="AQI253" s="698"/>
      <c r="AQJ253" s="698"/>
      <c r="AQK253" s="488"/>
      <c r="AQL253" s="488"/>
      <c r="AQM253" s="488"/>
      <c r="AQN253" s="488"/>
      <c r="AQO253" s="488"/>
      <c r="AQP253" s="697" t="s">
        <v>9880</v>
      </c>
      <c r="AQQ253" s="698"/>
      <c r="AQR253" s="698"/>
      <c r="AQS253" s="488"/>
      <c r="AQT253" s="488"/>
      <c r="AQU253" s="488"/>
      <c r="AQV253" s="488"/>
      <c r="AQW253" s="488"/>
      <c r="AQX253" s="697" t="s">
        <v>9880</v>
      </c>
      <c r="AQY253" s="698"/>
      <c r="AQZ253" s="698"/>
      <c r="ARA253" s="488"/>
      <c r="ARB253" s="488"/>
      <c r="ARC253" s="488"/>
      <c r="ARD253" s="488"/>
      <c r="ARE253" s="488"/>
      <c r="ARF253" s="697" t="s">
        <v>9880</v>
      </c>
      <c r="ARG253" s="698"/>
      <c r="ARH253" s="698"/>
      <c r="ARI253" s="488"/>
      <c r="ARJ253" s="488"/>
      <c r="ARK253" s="488"/>
      <c r="ARL253" s="488"/>
      <c r="ARM253" s="488"/>
      <c r="ARN253" s="697" t="s">
        <v>9880</v>
      </c>
      <c r="ARO253" s="698"/>
      <c r="ARP253" s="698"/>
      <c r="ARQ253" s="488"/>
      <c r="ARR253" s="488"/>
      <c r="ARS253" s="488"/>
      <c r="ART253" s="488"/>
      <c r="ARU253" s="488"/>
      <c r="ARV253" s="697" t="s">
        <v>9880</v>
      </c>
      <c r="ARW253" s="698"/>
      <c r="ARX253" s="698"/>
      <c r="ARY253" s="488"/>
      <c r="ARZ253" s="488"/>
      <c r="ASA253" s="488"/>
      <c r="ASB253" s="488"/>
      <c r="ASC253" s="488"/>
      <c r="ASD253" s="697" t="s">
        <v>9880</v>
      </c>
      <c r="ASE253" s="698"/>
      <c r="ASF253" s="698"/>
      <c r="ASG253" s="488"/>
      <c r="ASH253" s="488"/>
      <c r="ASI253" s="488"/>
      <c r="ASJ253" s="488"/>
      <c r="ASK253" s="488"/>
      <c r="ASL253" s="697" t="s">
        <v>9880</v>
      </c>
      <c r="ASM253" s="698"/>
      <c r="ASN253" s="698"/>
      <c r="ASO253" s="488"/>
      <c r="ASP253" s="488"/>
      <c r="ASQ253" s="488"/>
      <c r="ASR253" s="488"/>
      <c r="ASS253" s="488"/>
      <c r="AST253" s="697" t="s">
        <v>9880</v>
      </c>
      <c r="ASU253" s="698"/>
      <c r="ASV253" s="698"/>
      <c r="ASW253" s="488"/>
      <c r="ASX253" s="488"/>
      <c r="ASY253" s="488"/>
      <c r="ASZ253" s="488"/>
      <c r="ATA253" s="488"/>
      <c r="ATB253" s="697" t="s">
        <v>9880</v>
      </c>
      <c r="ATC253" s="698"/>
      <c r="ATD253" s="698"/>
      <c r="ATE253" s="488"/>
      <c r="ATF253" s="488"/>
      <c r="ATG253" s="488"/>
      <c r="ATH253" s="488"/>
      <c r="ATI253" s="488"/>
      <c r="ATJ253" s="697" t="s">
        <v>9880</v>
      </c>
      <c r="ATK253" s="698"/>
      <c r="ATL253" s="698"/>
      <c r="ATM253" s="488"/>
      <c r="ATN253" s="488"/>
      <c r="ATO253" s="488"/>
      <c r="ATP253" s="488"/>
      <c r="ATQ253" s="488"/>
      <c r="ATR253" s="697" t="s">
        <v>9880</v>
      </c>
      <c r="ATS253" s="698"/>
      <c r="ATT253" s="698"/>
      <c r="ATU253" s="488"/>
      <c r="ATV253" s="488"/>
      <c r="ATW253" s="488"/>
      <c r="ATX253" s="488"/>
      <c r="ATY253" s="488"/>
      <c r="ATZ253" s="697" t="s">
        <v>9880</v>
      </c>
      <c r="AUA253" s="698"/>
      <c r="AUB253" s="698"/>
      <c r="AUC253" s="488"/>
      <c r="AUD253" s="488"/>
      <c r="AUE253" s="488"/>
      <c r="AUF253" s="488"/>
      <c r="AUG253" s="488"/>
      <c r="AUH253" s="697" t="s">
        <v>9880</v>
      </c>
      <c r="AUI253" s="698"/>
      <c r="AUJ253" s="698"/>
      <c r="AUK253" s="488"/>
      <c r="AUL253" s="488"/>
      <c r="AUM253" s="488"/>
      <c r="AUN253" s="488"/>
      <c r="AUO253" s="488"/>
      <c r="AUP253" s="697" t="s">
        <v>9880</v>
      </c>
      <c r="AUQ253" s="698"/>
      <c r="AUR253" s="698"/>
      <c r="AUS253" s="488"/>
      <c r="AUT253" s="488"/>
      <c r="AUU253" s="488"/>
      <c r="AUV253" s="488"/>
      <c r="AUW253" s="488"/>
      <c r="AUX253" s="697" t="s">
        <v>9880</v>
      </c>
      <c r="AUY253" s="698"/>
      <c r="AUZ253" s="698"/>
      <c r="AVA253" s="488"/>
      <c r="AVB253" s="488"/>
      <c r="AVC253" s="488"/>
      <c r="AVD253" s="488"/>
      <c r="AVE253" s="488"/>
      <c r="AVF253" s="697" t="s">
        <v>9880</v>
      </c>
      <c r="AVG253" s="698"/>
      <c r="AVH253" s="698"/>
      <c r="AVI253" s="488"/>
      <c r="AVJ253" s="488"/>
      <c r="AVK253" s="488"/>
      <c r="AVL253" s="488"/>
      <c r="AVM253" s="488"/>
      <c r="AVN253" s="697" t="s">
        <v>9880</v>
      </c>
      <c r="AVO253" s="698"/>
      <c r="AVP253" s="698"/>
      <c r="AVQ253" s="488"/>
      <c r="AVR253" s="488"/>
      <c r="AVS253" s="488"/>
      <c r="AVT253" s="488"/>
      <c r="AVU253" s="488"/>
      <c r="AVV253" s="697" t="s">
        <v>9880</v>
      </c>
      <c r="AVW253" s="698"/>
      <c r="AVX253" s="698"/>
      <c r="AVY253" s="488"/>
      <c r="AVZ253" s="488"/>
      <c r="AWA253" s="488"/>
      <c r="AWB253" s="488"/>
      <c r="AWC253" s="488"/>
      <c r="AWD253" s="697" t="s">
        <v>9880</v>
      </c>
      <c r="AWE253" s="698"/>
      <c r="AWF253" s="698"/>
      <c r="AWG253" s="488"/>
      <c r="AWH253" s="488"/>
      <c r="AWI253" s="488"/>
      <c r="AWJ253" s="488"/>
      <c r="AWK253" s="488"/>
      <c r="AWL253" s="697" t="s">
        <v>9880</v>
      </c>
      <c r="AWM253" s="698"/>
      <c r="AWN253" s="698"/>
      <c r="AWO253" s="488"/>
      <c r="AWP253" s="488"/>
      <c r="AWQ253" s="488"/>
      <c r="AWR253" s="488"/>
      <c r="AWS253" s="488"/>
      <c r="AWT253" s="697" t="s">
        <v>9880</v>
      </c>
      <c r="AWU253" s="698"/>
      <c r="AWV253" s="698"/>
      <c r="AWW253" s="488"/>
      <c r="AWX253" s="488"/>
      <c r="AWY253" s="488"/>
      <c r="AWZ253" s="488"/>
      <c r="AXA253" s="488"/>
      <c r="AXB253" s="697" t="s">
        <v>9880</v>
      </c>
      <c r="AXC253" s="698"/>
      <c r="AXD253" s="698"/>
      <c r="AXE253" s="488"/>
      <c r="AXF253" s="488"/>
      <c r="AXG253" s="488"/>
      <c r="AXH253" s="488"/>
      <c r="AXI253" s="488"/>
      <c r="AXJ253" s="697" t="s">
        <v>9880</v>
      </c>
      <c r="AXK253" s="698"/>
      <c r="AXL253" s="698"/>
      <c r="AXM253" s="488"/>
      <c r="AXN253" s="488"/>
      <c r="AXO253" s="488"/>
      <c r="AXP253" s="488"/>
      <c r="AXQ253" s="488"/>
      <c r="AXR253" s="697" t="s">
        <v>9880</v>
      </c>
      <c r="AXS253" s="698"/>
      <c r="AXT253" s="698"/>
      <c r="AXU253" s="488"/>
      <c r="AXV253" s="488"/>
      <c r="AXW253" s="488"/>
      <c r="AXX253" s="488"/>
      <c r="AXY253" s="488"/>
      <c r="AXZ253" s="697" t="s">
        <v>9880</v>
      </c>
      <c r="AYA253" s="698"/>
      <c r="AYB253" s="698"/>
      <c r="AYC253" s="488"/>
      <c r="AYD253" s="488"/>
      <c r="AYE253" s="488"/>
      <c r="AYF253" s="488"/>
      <c r="AYG253" s="488"/>
      <c r="AYH253" s="697" t="s">
        <v>9880</v>
      </c>
      <c r="AYI253" s="698"/>
      <c r="AYJ253" s="698"/>
      <c r="AYK253" s="488"/>
      <c r="AYL253" s="488"/>
      <c r="AYM253" s="488"/>
      <c r="AYN253" s="488"/>
      <c r="AYO253" s="488"/>
      <c r="AYP253" s="697" t="s">
        <v>9880</v>
      </c>
      <c r="AYQ253" s="698"/>
      <c r="AYR253" s="698"/>
      <c r="AYS253" s="488"/>
      <c r="AYT253" s="488"/>
      <c r="AYU253" s="488"/>
      <c r="AYV253" s="488"/>
      <c r="AYW253" s="488"/>
      <c r="AYX253" s="697" t="s">
        <v>9880</v>
      </c>
      <c r="AYY253" s="698"/>
      <c r="AYZ253" s="698"/>
      <c r="AZA253" s="488"/>
      <c r="AZB253" s="488"/>
      <c r="AZC253" s="488"/>
      <c r="AZD253" s="488"/>
      <c r="AZE253" s="488"/>
      <c r="AZF253" s="697" t="s">
        <v>9880</v>
      </c>
      <c r="AZG253" s="698"/>
      <c r="AZH253" s="698"/>
      <c r="AZI253" s="488"/>
      <c r="AZJ253" s="488"/>
      <c r="AZK253" s="488"/>
      <c r="AZL253" s="488"/>
      <c r="AZM253" s="488"/>
      <c r="AZN253" s="697" t="s">
        <v>9880</v>
      </c>
      <c r="AZO253" s="698"/>
      <c r="AZP253" s="698"/>
      <c r="AZQ253" s="488"/>
      <c r="AZR253" s="488"/>
      <c r="AZS253" s="488"/>
      <c r="AZT253" s="488"/>
      <c r="AZU253" s="488"/>
      <c r="AZV253" s="697" t="s">
        <v>9880</v>
      </c>
      <c r="AZW253" s="698"/>
      <c r="AZX253" s="698"/>
      <c r="AZY253" s="488"/>
      <c r="AZZ253" s="488"/>
      <c r="BAA253" s="488"/>
      <c r="BAB253" s="488"/>
      <c r="BAC253" s="488"/>
      <c r="BAD253" s="697" t="s">
        <v>9880</v>
      </c>
      <c r="BAE253" s="698"/>
      <c r="BAF253" s="698"/>
      <c r="BAG253" s="488"/>
      <c r="BAH253" s="488"/>
      <c r="BAI253" s="488"/>
      <c r="BAJ253" s="488"/>
      <c r="BAK253" s="488"/>
      <c r="BAL253" s="697" t="s">
        <v>9880</v>
      </c>
      <c r="BAM253" s="698"/>
      <c r="BAN253" s="698"/>
      <c r="BAO253" s="488"/>
      <c r="BAP253" s="488"/>
      <c r="BAQ253" s="488"/>
      <c r="BAR253" s="488"/>
      <c r="BAS253" s="488"/>
      <c r="BAT253" s="697" t="s">
        <v>9880</v>
      </c>
      <c r="BAU253" s="698"/>
      <c r="BAV253" s="698"/>
      <c r="BAW253" s="488"/>
      <c r="BAX253" s="488"/>
      <c r="BAY253" s="488"/>
      <c r="BAZ253" s="488"/>
      <c r="BBA253" s="488"/>
      <c r="BBB253" s="697" t="s">
        <v>9880</v>
      </c>
      <c r="BBC253" s="698"/>
      <c r="BBD253" s="698"/>
      <c r="BBE253" s="488"/>
      <c r="BBF253" s="488"/>
      <c r="BBG253" s="488"/>
      <c r="BBH253" s="488"/>
      <c r="BBI253" s="488"/>
      <c r="BBJ253" s="697" t="s">
        <v>9880</v>
      </c>
      <c r="BBK253" s="698"/>
      <c r="BBL253" s="698"/>
      <c r="BBM253" s="488"/>
      <c r="BBN253" s="488"/>
      <c r="BBO253" s="488"/>
      <c r="BBP253" s="488"/>
      <c r="BBQ253" s="488"/>
      <c r="BBR253" s="697" t="s">
        <v>9880</v>
      </c>
      <c r="BBS253" s="698"/>
      <c r="BBT253" s="698"/>
      <c r="BBU253" s="488"/>
      <c r="BBV253" s="488"/>
      <c r="BBW253" s="488"/>
      <c r="BBX253" s="488"/>
      <c r="BBY253" s="488"/>
      <c r="BBZ253" s="697" t="s">
        <v>9880</v>
      </c>
      <c r="BCA253" s="698"/>
      <c r="BCB253" s="698"/>
      <c r="BCC253" s="488"/>
      <c r="BCD253" s="488"/>
      <c r="BCE253" s="488"/>
      <c r="BCF253" s="488"/>
      <c r="BCG253" s="488"/>
      <c r="BCH253" s="697" t="s">
        <v>9880</v>
      </c>
      <c r="BCI253" s="698"/>
      <c r="BCJ253" s="698"/>
      <c r="BCK253" s="488"/>
      <c r="BCL253" s="488"/>
      <c r="BCM253" s="488"/>
      <c r="BCN253" s="488"/>
      <c r="BCO253" s="488"/>
      <c r="BCP253" s="697" t="s">
        <v>9880</v>
      </c>
      <c r="BCQ253" s="698"/>
      <c r="BCR253" s="698"/>
      <c r="BCS253" s="488"/>
      <c r="BCT253" s="488"/>
      <c r="BCU253" s="488"/>
      <c r="BCV253" s="488"/>
      <c r="BCW253" s="488"/>
      <c r="BCX253" s="697" t="s">
        <v>9880</v>
      </c>
      <c r="BCY253" s="698"/>
      <c r="BCZ253" s="698"/>
      <c r="BDA253" s="488"/>
      <c r="BDB253" s="488"/>
      <c r="BDC253" s="488"/>
      <c r="BDD253" s="488"/>
      <c r="BDE253" s="488"/>
      <c r="BDF253" s="697" t="s">
        <v>9880</v>
      </c>
      <c r="BDG253" s="698"/>
      <c r="BDH253" s="698"/>
      <c r="BDI253" s="488"/>
      <c r="BDJ253" s="488"/>
      <c r="BDK253" s="488"/>
      <c r="BDL253" s="488"/>
      <c r="BDM253" s="488"/>
      <c r="BDN253" s="697" t="s">
        <v>9880</v>
      </c>
      <c r="BDO253" s="698"/>
      <c r="BDP253" s="698"/>
      <c r="BDQ253" s="488"/>
      <c r="BDR253" s="488"/>
      <c r="BDS253" s="488"/>
      <c r="BDT253" s="488"/>
      <c r="BDU253" s="488"/>
      <c r="BDV253" s="697" t="s">
        <v>9880</v>
      </c>
      <c r="BDW253" s="698"/>
      <c r="BDX253" s="698"/>
      <c r="BDY253" s="488"/>
      <c r="BDZ253" s="488"/>
      <c r="BEA253" s="488"/>
      <c r="BEB253" s="488"/>
      <c r="BEC253" s="488"/>
      <c r="BED253" s="697" t="s">
        <v>9880</v>
      </c>
      <c r="BEE253" s="698"/>
      <c r="BEF253" s="698"/>
      <c r="BEG253" s="488"/>
      <c r="BEH253" s="488"/>
      <c r="BEI253" s="488"/>
      <c r="BEJ253" s="488"/>
      <c r="BEK253" s="488"/>
      <c r="BEL253" s="697" t="s">
        <v>9880</v>
      </c>
      <c r="BEM253" s="698"/>
      <c r="BEN253" s="698"/>
      <c r="BEO253" s="488"/>
      <c r="BEP253" s="488"/>
      <c r="BEQ253" s="488"/>
      <c r="BER253" s="488"/>
      <c r="BES253" s="488"/>
      <c r="BET253" s="697" t="s">
        <v>9880</v>
      </c>
      <c r="BEU253" s="698"/>
      <c r="BEV253" s="698"/>
      <c r="BEW253" s="488"/>
      <c r="BEX253" s="488"/>
      <c r="BEY253" s="488"/>
      <c r="BEZ253" s="488"/>
      <c r="BFA253" s="488"/>
      <c r="BFB253" s="697" t="s">
        <v>9880</v>
      </c>
      <c r="BFC253" s="698"/>
      <c r="BFD253" s="698"/>
      <c r="BFE253" s="488"/>
      <c r="BFF253" s="488"/>
      <c r="BFG253" s="488"/>
      <c r="BFH253" s="488"/>
      <c r="BFI253" s="488"/>
      <c r="BFJ253" s="697" t="s">
        <v>9880</v>
      </c>
      <c r="BFK253" s="698"/>
      <c r="BFL253" s="698"/>
      <c r="BFM253" s="488"/>
      <c r="BFN253" s="488"/>
      <c r="BFO253" s="488"/>
      <c r="BFP253" s="488"/>
      <c r="BFQ253" s="488"/>
      <c r="BFR253" s="697" t="s">
        <v>9880</v>
      </c>
      <c r="BFS253" s="698"/>
      <c r="BFT253" s="698"/>
      <c r="BFU253" s="488"/>
      <c r="BFV253" s="488"/>
      <c r="BFW253" s="488"/>
      <c r="BFX253" s="488"/>
      <c r="BFY253" s="488"/>
      <c r="BFZ253" s="697" t="s">
        <v>9880</v>
      </c>
      <c r="BGA253" s="698"/>
      <c r="BGB253" s="698"/>
      <c r="BGC253" s="488"/>
      <c r="BGD253" s="488"/>
      <c r="BGE253" s="488"/>
      <c r="BGF253" s="488"/>
      <c r="BGG253" s="488"/>
      <c r="BGH253" s="697" t="s">
        <v>9880</v>
      </c>
      <c r="BGI253" s="698"/>
      <c r="BGJ253" s="698"/>
      <c r="BGK253" s="488"/>
      <c r="BGL253" s="488"/>
      <c r="BGM253" s="488"/>
      <c r="BGN253" s="488"/>
      <c r="BGO253" s="488"/>
      <c r="BGP253" s="697" t="s">
        <v>9880</v>
      </c>
      <c r="BGQ253" s="698"/>
      <c r="BGR253" s="698"/>
      <c r="BGS253" s="488"/>
      <c r="BGT253" s="488"/>
      <c r="BGU253" s="488"/>
      <c r="BGV253" s="488"/>
      <c r="BGW253" s="488"/>
      <c r="BGX253" s="697" t="s">
        <v>9880</v>
      </c>
      <c r="BGY253" s="698"/>
      <c r="BGZ253" s="698"/>
      <c r="BHA253" s="488"/>
      <c r="BHB253" s="488"/>
      <c r="BHC253" s="488"/>
      <c r="BHD253" s="488"/>
      <c r="BHE253" s="488"/>
      <c r="BHF253" s="697" t="s">
        <v>9880</v>
      </c>
      <c r="BHG253" s="698"/>
      <c r="BHH253" s="698"/>
      <c r="BHI253" s="488"/>
      <c r="BHJ253" s="488"/>
      <c r="BHK253" s="488"/>
      <c r="BHL253" s="488"/>
      <c r="BHM253" s="488"/>
      <c r="BHN253" s="697" t="s">
        <v>9880</v>
      </c>
      <c r="BHO253" s="698"/>
      <c r="BHP253" s="698"/>
      <c r="BHQ253" s="488"/>
      <c r="BHR253" s="488"/>
      <c r="BHS253" s="488"/>
      <c r="BHT253" s="488"/>
      <c r="BHU253" s="488"/>
      <c r="BHV253" s="697" t="s">
        <v>9880</v>
      </c>
      <c r="BHW253" s="698"/>
      <c r="BHX253" s="698"/>
      <c r="BHY253" s="488"/>
      <c r="BHZ253" s="488"/>
      <c r="BIA253" s="488"/>
      <c r="BIB253" s="488"/>
      <c r="BIC253" s="488"/>
      <c r="BID253" s="697" t="s">
        <v>9880</v>
      </c>
      <c r="BIE253" s="698"/>
      <c r="BIF253" s="698"/>
      <c r="BIG253" s="488"/>
      <c r="BIH253" s="488"/>
      <c r="BII253" s="488"/>
      <c r="BIJ253" s="488"/>
      <c r="BIK253" s="488"/>
      <c r="BIL253" s="697" t="s">
        <v>9880</v>
      </c>
      <c r="BIM253" s="698"/>
      <c r="BIN253" s="698"/>
      <c r="BIO253" s="488"/>
      <c r="BIP253" s="488"/>
      <c r="BIQ253" s="488"/>
      <c r="BIR253" s="488"/>
      <c r="BIS253" s="488"/>
      <c r="BIT253" s="697" t="s">
        <v>9880</v>
      </c>
      <c r="BIU253" s="698"/>
      <c r="BIV253" s="698"/>
      <c r="BIW253" s="488"/>
      <c r="BIX253" s="488"/>
      <c r="BIY253" s="488"/>
      <c r="BIZ253" s="488"/>
      <c r="BJA253" s="488"/>
      <c r="BJB253" s="697" t="s">
        <v>9880</v>
      </c>
      <c r="BJC253" s="698"/>
      <c r="BJD253" s="698"/>
      <c r="BJE253" s="488"/>
      <c r="BJF253" s="488"/>
      <c r="BJG253" s="488"/>
      <c r="BJH253" s="488"/>
      <c r="BJI253" s="488"/>
      <c r="BJJ253" s="697" t="s">
        <v>9880</v>
      </c>
      <c r="BJK253" s="698"/>
      <c r="BJL253" s="698"/>
      <c r="BJM253" s="488"/>
      <c r="BJN253" s="488"/>
      <c r="BJO253" s="488"/>
      <c r="BJP253" s="488"/>
      <c r="BJQ253" s="488"/>
      <c r="BJR253" s="697" t="s">
        <v>9880</v>
      </c>
      <c r="BJS253" s="698"/>
      <c r="BJT253" s="698"/>
      <c r="BJU253" s="488"/>
      <c r="BJV253" s="488"/>
      <c r="BJW253" s="488"/>
      <c r="BJX253" s="488"/>
      <c r="BJY253" s="488"/>
      <c r="BJZ253" s="697" t="s">
        <v>9880</v>
      </c>
      <c r="BKA253" s="698"/>
      <c r="BKB253" s="698"/>
      <c r="BKC253" s="488"/>
      <c r="BKD253" s="488"/>
      <c r="BKE253" s="488"/>
      <c r="BKF253" s="488"/>
      <c r="BKG253" s="488"/>
      <c r="BKH253" s="697" t="s">
        <v>9880</v>
      </c>
      <c r="BKI253" s="698"/>
      <c r="BKJ253" s="698"/>
      <c r="BKK253" s="488"/>
      <c r="BKL253" s="488"/>
      <c r="BKM253" s="488"/>
      <c r="BKN253" s="488"/>
      <c r="BKO253" s="488"/>
      <c r="BKP253" s="697" t="s">
        <v>9880</v>
      </c>
      <c r="BKQ253" s="698"/>
      <c r="BKR253" s="698"/>
      <c r="BKS253" s="488"/>
      <c r="BKT253" s="488"/>
      <c r="BKU253" s="488"/>
      <c r="BKV253" s="488"/>
      <c r="BKW253" s="488"/>
      <c r="BKX253" s="697" t="s">
        <v>9880</v>
      </c>
      <c r="BKY253" s="698"/>
      <c r="BKZ253" s="698"/>
      <c r="BLA253" s="488"/>
      <c r="BLB253" s="488"/>
      <c r="BLC253" s="488"/>
      <c r="BLD253" s="488"/>
      <c r="BLE253" s="488"/>
      <c r="BLF253" s="697" t="s">
        <v>9880</v>
      </c>
      <c r="BLG253" s="698"/>
      <c r="BLH253" s="698"/>
      <c r="BLI253" s="488"/>
      <c r="BLJ253" s="488"/>
      <c r="BLK253" s="488"/>
      <c r="BLL253" s="488"/>
      <c r="BLM253" s="488"/>
      <c r="BLN253" s="697" t="s">
        <v>9880</v>
      </c>
      <c r="BLO253" s="698"/>
      <c r="BLP253" s="698"/>
      <c r="BLQ253" s="488"/>
      <c r="BLR253" s="488"/>
      <c r="BLS253" s="488"/>
      <c r="BLT253" s="488"/>
      <c r="BLU253" s="488"/>
      <c r="BLV253" s="697" t="s">
        <v>9880</v>
      </c>
      <c r="BLW253" s="698"/>
      <c r="BLX253" s="698"/>
      <c r="BLY253" s="488"/>
      <c r="BLZ253" s="488"/>
      <c r="BMA253" s="488"/>
      <c r="BMB253" s="488"/>
      <c r="BMC253" s="488"/>
      <c r="BMD253" s="697" t="s">
        <v>9880</v>
      </c>
      <c r="BME253" s="698"/>
      <c r="BMF253" s="698"/>
      <c r="BMG253" s="488"/>
      <c r="BMH253" s="488"/>
      <c r="BMI253" s="488"/>
      <c r="BMJ253" s="488"/>
      <c r="BMK253" s="488"/>
      <c r="BML253" s="697" t="s">
        <v>9880</v>
      </c>
      <c r="BMM253" s="698"/>
      <c r="BMN253" s="698"/>
      <c r="BMO253" s="488"/>
      <c r="BMP253" s="488"/>
      <c r="BMQ253" s="488"/>
      <c r="BMR253" s="488"/>
      <c r="BMS253" s="488"/>
      <c r="BMT253" s="697" t="s">
        <v>9880</v>
      </c>
      <c r="BMU253" s="698"/>
      <c r="BMV253" s="698"/>
      <c r="BMW253" s="488"/>
      <c r="BMX253" s="488"/>
      <c r="BMY253" s="488"/>
      <c r="BMZ253" s="488"/>
      <c r="BNA253" s="488"/>
      <c r="BNB253" s="697" t="s">
        <v>9880</v>
      </c>
      <c r="BNC253" s="698"/>
      <c r="BND253" s="698"/>
      <c r="BNE253" s="488"/>
      <c r="BNF253" s="488"/>
      <c r="BNG253" s="488"/>
      <c r="BNH253" s="488"/>
      <c r="BNI253" s="488"/>
      <c r="BNJ253" s="697" t="s">
        <v>9880</v>
      </c>
      <c r="BNK253" s="698"/>
      <c r="BNL253" s="698"/>
      <c r="BNM253" s="488"/>
      <c r="BNN253" s="488"/>
      <c r="BNO253" s="488"/>
      <c r="BNP253" s="488"/>
      <c r="BNQ253" s="488"/>
      <c r="BNR253" s="697" t="s">
        <v>9880</v>
      </c>
      <c r="BNS253" s="698"/>
      <c r="BNT253" s="698"/>
      <c r="BNU253" s="488"/>
      <c r="BNV253" s="488"/>
      <c r="BNW253" s="488"/>
      <c r="BNX253" s="488"/>
      <c r="BNY253" s="488"/>
      <c r="BNZ253" s="697" t="s">
        <v>9880</v>
      </c>
      <c r="BOA253" s="698"/>
      <c r="BOB253" s="698"/>
      <c r="BOC253" s="488"/>
      <c r="BOD253" s="488"/>
      <c r="BOE253" s="488"/>
      <c r="BOF253" s="488"/>
      <c r="BOG253" s="488"/>
      <c r="BOH253" s="697" t="s">
        <v>9880</v>
      </c>
      <c r="BOI253" s="698"/>
      <c r="BOJ253" s="698"/>
      <c r="BOK253" s="488"/>
      <c r="BOL253" s="488"/>
      <c r="BOM253" s="488"/>
      <c r="BON253" s="488"/>
      <c r="BOO253" s="488"/>
      <c r="BOP253" s="697" t="s">
        <v>9880</v>
      </c>
      <c r="BOQ253" s="698"/>
      <c r="BOR253" s="698"/>
      <c r="BOS253" s="488"/>
      <c r="BOT253" s="488"/>
      <c r="BOU253" s="488"/>
      <c r="BOV253" s="488"/>
      <c r="BOW253" s="488"/>
      <c r="BOX253" s="697" t="s">
        <v>9880</v>
      </c>
      <c r="BOY253" s="698"/>
      <c r="BOZ253" s="698"/>
      <c r="BPA253" s="488"/>
      <c r="BPB253" s="488"/>
      <c r="BPC253" s="488"/>
      <c r="BPD253" s="488"/>
      <c r="BPE253" s="488"/>
      <c r="BPF253" s="697" t="s">
        <v>9880</v>
      </c>
      <c r="BPG253" s="698"/>
      <c r="BPH253" s="698"/>
      <c r="BPI253" s="488"/>
      <c r="BPJ253" s="488"/>
      <c r="BPK253" s="488"/>
      <c r="BPL253" s="488"/>
      <c r="BPM253" s="488"/>
      <c r="BPN253" s="697" t="s">
        <v>9880</v>
      </c>
      <c r="BPO253" s="698"/>
      <c r="BPP253" s="698"/>
      <c r="BPQ253" s="488"/>
      <c r="BPR253" s="488"/>
      <c r="BPS253" s="488"/>
      <c r="BPT253" s="488"/>
      <c r="BPU253" s="488"/>
      <c r="BPV253" s="697" t="s">
        <v>9880</v>
      </c>
      <c r="BPW253" s="698"/>
      <c r="BPX253" s="698"/>
      <c r="BPY253" s="488"/>
      <c r="BPZ253" s="488"/>
      <c r="BQA253" s="488"/>
      <c r="BQB253" s="488"/>
      <c r="BQC253" s="488"/>
      <c r="BQD253" s="697" t="s">
        <v>9880</v>
      </c>
      <c r="BQE253" s="698"/>
      <c r="BQF253" s="698"/>
      <c r="BQG253" s="488"/>
      <c r="BQH253" s="488"/>
      <c r="BQI253" s="488"/>
      <c r="BQJ253" s="488"/>
      <c r="BQK253" s="488"/>
      <c r="BQL253" s="697" t="s">
        <v>9880</v>
      </c>
      <c r="BQM253" s="698"/>
      <c r="BQN253" s="698"/>
      <c r="BQO253" s="488"/>
      <c r="BQP253" s="488"/>
      <c r="BQQ253" s="488"/>
      <c r="BQR253" s="488"/>
      <c r="BQS253" s="488"/>
      <c r="BQT253" s="697" t="s">
        <v>9880</v>
      </c>
      <c r="BQU253" s="698"/>
      <c r="BQV253" s="698"/>
      <c r="BQW253" s="488"/>
      <c r="BQX253" s="488"/>
      <c r="BQY253" s="488"/>
      <c r="BQZ253" s="488"/>
      <c r="BRA253" s="488"/>
      <c r="BRB253" s="697" t="s">
        <v>9880</v>
      </c>
      <c r="BRC253" s="698"/>
      <c r="BRD253" s="698"/>
      <c r="BRE253" s="488"/>
      <c r="BRF253" s="488"/>
      <c r="BRG253" s="488"/>
      <c r="BRH253" s="488"/>
      <c r="BRI253" s="488"/>
      <c r="BRJ253" s="697" t="s">
        <v>9880</v>
      </c>
      <c r="BRK253" s="698"/>
      <c r="BRL253" s="698"/>
      <c r="BRM253" s="488"/>
      <c r="BRN253" s="488"/>
      <c r="BRO253" s="488"/>
      <c r="BRP253" s="488"/>
      <c r="BRQ253" s="488"/>
      <c r="BRR253" s="697" t="s">
        <v>9880</v>
      </c>
      <c r="BRS253" s="698"/>
      <c r="BRT253" s="698"/>
      <c r="BRU253" s="488"/>
      <c r="BRV253" s="488"/>
      <c r="BRW253" s="488"/>
      <c r="BRX253" s="488"/>
      <c r="BRY253" s="488"/>
      <c r="BRZ253" s="697" t="s">
        <v>9880</v>
      </c>
      <c r="BSA253" s="698"/>
      <c r="BSB253" s="698"/>
      <c r="BSC253" s="488"/>
      <c r="BSD253" s="488"/>
      <c r="BSE253" s="488"/>
      <c r="BSF253" s="488"/>
      <c r="BSG253" s="488"/>
      <c r="BSH253" s="697" t="s">
        <v>9880</v>
      </c>
      <c r="BSI253" s="698"/>
      <c r="BSJ253" s="698"/>
      <c r="BSK253" s="488"/>
      <c r="BSL253" s="488"/>
      <c r="BSM253" s="488"/>
      <c r="BSN253" s="488"/>
      <c r="BSO253" s="488"/>
      <c r="BSP253" s="697" t="s">
        <v>9880</v>
      </c>
      <c r="BSQ253" s="698"/>
      <c r="BSR253" s="698"/>
      <c r="BSS253" s="488"/>
      <c r="BST253" s="488"/>
      <c r="BSU253" s="488"/>
      <c r="BSV253" s="488"/>
      <c r="BSW253" s="488"/>
      <c r="BSX253" s="697" t="s">
        <v>9880</v>
      </c>
      <c r="BSY253" s="698"/>
      <c r="BSZ253" s="698"/>
      <c r="BTA253" s="488"/>
      <c r="BTB253" s="488"/>
      <c r="BTC253" s="488"/>
      <c r="BTD253" s="488"/>
      <c r="BTE253" s="488"/>
      <c r="BTF253" s="697" t="s">
        <v>9880</v>
      </c>
      <c r="BTG253" s="698"/>
      <c r="BTH253" s="698"/>
      <c r="BTI253" s="488"/>
      <c r="BTJ253" s="488"/>
      <c r="BTK253" s="488"/>
      <c r="BTL253" s="488"/>
      <c r="BTM253" s="488"/>
      <c r="BTN253" s="697" t="s">
        <v>9880</v>
      </c>
      <c r="BTO253" s="698"/>
      <c r="BTP253" s="698"/>
      <c r="BTQ253" s="488"/>
      <c r="BTR253" s="488"/>
      <c r="BTS253" s="488"/>
      <c r="BTT253" s="488"/>
      <c r="BTU253" s="488"/>
      <c r="BTV253" s="697" t="s">
        <v>9880</v>
      </c>
      <c r="BTW253" s="698"/>
      <c r="BTX253" s="698"/>
      <c r="BTY253" s="488"/>
      <c r="BTZ253" s="488"/>
      <c r="BUA253" s="488"/>
      <c r="BUB253" s="488"/>
      <c r="BUC253" s="488"/>
      <c r="BUD253" s="697" t="s">
        <v>9880</v>
      </c>
      <c r="BUE253" s="698"/>
      <c r="BUF253" s="698"/>
      <c r="BUG253" s="488"/>
      <c r="BUH253" s="488"/>
      <c r="BUI253" s="488"/>
      <c r="BUJ253" s="488"/>
      <c r="BUK253" s="488"/>
      <c r="BUL253" s="697" t="s">
        <v>9880</v>
      </c>
      <c r="BUM253" s="698"/>
      <c r="BUN253" s="698"/>
      <c r="BUO253" s="488"/>
      <c r="BUP253" s="488"/>
      <c r="BUQ253" s="488"/>
      <c r="BUR253" s="488"/>
      <c r="BUS253" s="488"/>
      <c r="BUT253" s="697" t="s">
        <v>9880</v>
      </c>
      <c r="BUU253" s="698"/>
      <c r="BUV253" s="698"/>
      <c r="BUW253" s="488"/>
      <c r="BUX253" s="488"/>
      <c r="BUY253" s="488"/>
      <c r="BUZ253" s="488"/>
      <c r="BVA253" s="488"/>
      <c r="BVB253" s="697" t="s">
        <v>9880</v>
      </c>
      <c r="BVC253" s="698"/>
      <c r="BVD253" s="698"/>
      <c r="BVE253" s="488"/>
      <c r="BVF253" s="488"/>
      <c r="BVG253" s="488"/>
      <c r="BVH253" s="488"/>
      <c r="BVI253" s="488"/>
      <c r="BVJ253" s="697" t="s">
        <v>9880</v>
      </c>
      <c r="BVK253" s="698"/>
      <c r="BVL253" s="698"/>
      <c r="BVM253" s="488"/>
      <c r="BVN253" s="488"/>
      <c r="BVO253" s="488"/>
      <c r="BVP253" s="488"/>
      <c r="BVQ253" s="488"/>
      <c r="BVR253" s="697" t="s">
        <v>9880</v>
      </c>
      <c r="BVS253" s="698"/>
      <c r="BVT253" s="698"/>
      <c r="BVU253" s="488"/>
      <c r="BVV253" s="488"/>
      <c r="BVW253" s="488"/>
      <c r="BVX253" s="488"/>
      <c r="BVY253" s="488"/>
      <c r="BVZ253" s="697" t="s">
        <v>9880</v>
      </c>
      <c r="BWA253" s="698"/>
      <c r="BWB253" s="698"/>
      <c r="BWC253" s="488"/>
      <c r="BWD253" s="488"/>
      <c r="BWE253" s="488"/>
      <c r="BWF253" s="488"/>
      <c r="BWG253" s="488"/>
      <c r="BWH253" s="697" t="s">
        <v>9880</v>
      </c>
      <c r="BWI253" s="698"/>
      <c r="BWJ253" s="698"/>
      <c r="BWK253" s="488"/>
      <c r="BWL253" s="488"/>
      <c r="BWM253" s="488"/>
      <c r="BWN253" s="488"/>
      <c r="BWO253" s="488"/>
      <c r="BWP253" s="697" t="s">
        <v>9880</v>
      </c>
      <c r="BWQ253" s="698"/>
      <c r="BWR253" s="698"/>
      <c r="BWS253" s="488"/>
      <c r="BWT253" s="488"/>
      <c r="BWU253" s="488"/>
      <c r="BWV253" s="488"/>
      <c r="BWW253" s="488"/>
      <c r="BWX253" s="697" t="s">
        <v>9880</v>
      </c>
      <c r="BWY253" s="698"/>
      <c r="BWZ253" s="698"/>
      <c r="BXA253" s="488"/>
      <c r="BXB253" s="488"/>
      <c r="BXC253" s="488"/>
      <c r="BXD253" s="488"/>
      <c r="BXE253" s="488"/>
      <c r="BXF253" s="697" t="s">
        <v>9880</v>
      </c>
      <c r="BXG253" s="698"/>
      <c r="BXH253" s="698"/>
      <c r="BXI253" s="488"/>
      <c r="BXJ253" s="488"/>
      <c r="BXK253" s="488"/>
      <c r="BXL253" s="488"/>
      <c r="BXM253" s="488"/>
      <c r="BXN253" s="697" t="s">
        <v>9880</v>
      </c>
      <c r="BXO253" s="698"/>
      <c r="BXP253" s="698"/>
      <c r="BXQ253" s="488"/>
      <c r="BXR253" s="488"/>
      <c r="BXS253" s="488"/>
      <c r="BXT253" s="488"/>
      <c r="BXU253" s="488"/>
      <c r="BXV253" s="697" t="s">
        <v>9880</v>
      </c>
      <c r="BXW253" s="698"/>
      <c r="BXX253" s="698"/>
      <c r="BXY253" s="488"/>
      <c r="BXZ253" s="488"/>
      <c r="BYA253" s="488"/>
      <c r="BYB253" s="488"/>
      <c r="BYC253" s="488"/>
      <c r="BYD253" s="697" t="s">
        <v>9880</v>
      </c>
      <c r="BYE253" s="698"/>
      <c r="BYF253" s="698"/>
      <c r="BYG253" s="488"/>
      <c r="BYH253" s="488"/>
      <c r="BYI253" s="488"/>
      <c r="BYJ253" s="488"/>
      <c r="BYK253" s="488"/>
      <c r="BYL253" s="697" t="s">
        <v>9880</v>
      </c>
      <c r="BYM253" s="698"/>
      <c r="BYN253" s="698"/>
      <c r="BYO253" s="488"/>
      <c r="BYP253" s="488"/>
      <c r="BYQ253" s="488"/>
      <c r="BYR253" s="488"/>
      <c r="BYS253" s="488"/>
      <c r="BYT253" s="697" t="s">
        <v>9880</v>
      </c>
      <c r="BYU253" s="698"/>
      <c r="BYV253" s="698"/>
      <c r="BYW253" s="488"/>
      <c r="BYX253" s="488"/>
      <c r="BYY253" s="488"/>
      <c r="BYZ253" s="488"/>
      <c r="BZA253" s="488"/>
      <c r="BZB253" s="697" t="s">
        <v>9880</v>
      </c>
      <c r="BZC253" s="698"/>
      <c r="BZD253" s="698"/>
      <c r="BZE253" s="488"/>
      <c r="BZF253" s="488"/>
      <c r="BZG253" s="488"/>
      <c r="BZH253" s="488"/>
      <c r="BZI253" s="488"/>
      <c r="BZJ253" s="697" t="s">
        <v>9880</v>
      </c>
      <c r="BZK253" s="698"/>
      <c r="BZL253" s="698"/>
      <c r="BZM253" s="488"/>
      <c r="BZN253" s="488"/>
      <c r="BZO253" s="488"/>
      <c r="BZP253" s="488"/>
      <c r="BZQ253" s="488"/>
      <c r="BZR253" s="697" t="s">
        <v>9880</v>
      </c>
      <c r="BZS253" s="698"/>
      <c r="BZT253" s="698"/>
      <c r="BZU253" s="488"/>
      <c r="BZV253" s="488"/>
      <c r="BZW253" s="488"/>
      <c r="BZX253" s="488"/>
      <c r="BZY253" s="488"/>
      <c r="BZZ253" s="697" t="s">
        <v>9880</v>
      </c>
      <c r="CAA253" s="698"/>
      <c r="CAB253" s="698"/>
      <c r="CAC253" s="488"/>
      <c r="CAD253" s="488"/>
      <c r="CAE253" s="488"/>
      <c r="CAF253" s="488"/>
      <c r="CAG253" s="488"/>
      <c r="CAH253" s="697" t="s">
        <v>9880</v>
      </c>
      <c r="CAI253" s="698"/>
      <c r="CAJ253" s="698"/>
      <c r="CAK253" s="488"/>
      <c r="CAL253" s="488"/>
      <c r="CAM253" s="488"/>
      <c r="CAN253" s="488"/>
      <c r="CAO253" s="488"/>
      <c r="CAP253" s="697" t="s">
        <v>9880</v>
      </c>
      <c r="CAQ253" s="698"/>
      <c r="CAR253" s="698"/>
      <c r="CAS253" s="488"/>
      <c r="CAT253" s="488"/>
      <c r="CAU253" s="488"/>
      <c r="CAV253" s="488"/>
      <c r="CAW253" s="488"/>
      <c r="CAX253" s="697" t="s">
        <v>9880</v>
      </c>
      <c r="CAY253" s="698"/>
      <c r="CAZ253" s="698"/>
      <c r="CBA253" s="488"/>
      <c r="CBB253" s="488"/>
      <c r="CBC253" s="488"/>
      <c r="CBD253" s="488"/>
      <c r="CBE253" s="488"/>
      <c r="CBF253" s="697" t="s">
        <v>9880</v>
      </c>
      <c r="CBG253" s="698"/>
      <c r="CBH253" s="698"/>
      <c r="CBI253" s="488"/>
      <c r="CBJ253" s="488"/>
      <c r="CBK253" s="488"/>
      <c r="CBL253" s="488"/>
      <c r="CBM253" s="488"/>
      <c r="CBN253" s="697" t="s">
        <v>9880</v>
      </c>
      <c r="CBO253" s="698"/>
      <c r="CBP253" s="698"/>
      <c r="CBQ253" s="488"/>
      <c r="CBR253" s="488"/>
      <c r="CBS253" s="488"/>
      <c r="CBT253" s="488"/>
      <c r="CBU253" s="488"/>
      <c r="CBV253" s="697" t="s">
        <v>9880</v>
      </c>
      <c r="CBW253" s="698"/>
      <c r="CBX253" s="698"/>
      <c r="CBY253" s="488"/>
      <c r="CBZ253" s="488"/>
      <c r="CCA253" s="488"/>
      <c r="CCB253" s="488"/>
      <c r="CCC253" s="488"/>
      <c r="CCD253" s="697" t="s">
        <v>9880</v>
      </c>
      <c r="CCE253" s="698"/>
      <c r="CCF253" s="698"/>
      <c r="CCG253" s="488"/>
      <c r="CCH253" s="488"/>
      <c r="CCI253" s="488"/>
      <c r="CCJ253" s="488"/>
      <c r="CCK253" s="488"/>
      <c r="CCL253" s="697" t="s">
        <v>9880</v>
      </c>
      <c r="CCM253" s="698"/>
      <c r="CCN253" s="698"/>
      <c r="CCO253" s="488"/>
      <c r="CCP253" s="488"/>
      <c r="CCQ253" s="488"/>
      <c r="CCR253" s="488"/>
      <c r="CCS253" s="488"/>
      <c r="CCT253" s="697" t="s">
        <v>9880</v>
      </c>
      <c r="CCU253" s="698"/>
      <c r="CCV253" s="698"/>
      <c r="CCW253" s="488"/>
      <c r="CCX253" s="488"/>
      <c r="CCY253" s="488"/>
      <c r="CCZ253" s="488"/>
      <c r="CDA253" s="488"/>
      <c r="CDB253" s="697" t="s">
        <v>9880</v>
      </c>
      <c r="CDC253" s="698"/>
      <c r="CDD253" s="698"/>
      <c r="CDE253" s="488"/>
      <c r="CDF253" s="488"/>
      <c r="CDG253" s="488"/>
      <c r="CDH253" s="488"/>
      <c r="CDI253" s="488"/>
      <c r="CDJ253" s="697" t="s">
        <v>9880</v>
      </c>
      <c r="CDK253" s="698"/>
      <c r="CDL253" s="698"/>
      <c r="CDM253" s="488"/>
      <c r="CDN253" s="488"/>
      <c r="CDO253" s="488"/>
      <c r="CDP253" s="488"/>
      <c r="CDQ253" s="488"/>
      <c r="CDR253" s="697" t="s">
        <v>9880</v>
      </c>
      <c r="CDS253" s="698"/>
      <c r="CDT253" s="698"/>
      <c r="CDU253" s="488"/>
      <c r="CDV253" s="488"/>
      <c r="CDW253" s="488"/>
      <c r="CDX253" s="488"/>
      <c r="CDY253" s="488"/>
      <c r="CDZ253" s="697" t="s">
        <v>9880</v>
      </c>
      <c r="CEA253" s="698"/>
      <c r="CEB253" s="698"/>
      <c r="CEC253" s="488"/>
      <c r="CED253" s="488"/>
      <c r="CEE253" s="488"/>
      <c r="CEF253" s="488"/>
      <c r="CEG253" s="488"/>
      <c r="CEH253" s="697" t="s">
        <v>9880</v>
      </c>
      <c r="CEI253" s="698"/>
      <c r="CEJ253" s="698"/>
      <c r="CEK253" s="488"/>
      <c r="CEL253" s="488"/>
      <c r="CEM253" s="488"/>
      <c r="CEN253" s="488"/>
      <c r="CEO253" s="488"/>
      <c r="CEP253" s="697" t="s">
        <v>9880</v>
      </c>
      <c r="CEQ253" s="698"/>
      <c r="CER253" s="698"/>
      <c r="CES253" s="488"/>
      <c r="CET253" s="488"/>
      <c r="CEU253" s="488"/>
      <c r="CEV253" s="488"/>
      <c r="CEW253" s="488"/>
      <c r="CEX253" s="697" t="s">
        <v>9880</v>
      </c>
      <c r="CEY253" s="698"/>
      <c r="CEZ253" s="698"/>
      <c r="CFA253" s="488"/>
      <c r="CFB253" s="488"/>
      <c r="CFC253" s="488"/>
      <c r="CFD253" s="488"/>
      <c r="CFE253" s="488"/>
      <c r="CFF253" s="697" t="s">
        <v>9880</v>
      </c>
      <c r="CFG253" s="698"/>
      <c r="CFH253" s="698"/>
      <c r="CFI253" s="488"/>
      <c r="CFJ253" s="488"/>
      <c r="CFK253" s="488"/>
      <c r="CFL253" s="488"/>
      <c r="CFM253" s="488"/>
      <c r="CFN253" s="697" t="s">
        <v>9880</v>
      </c>
      <c r="CFO253" s="698"/>
      <c r="CFP253" s="698"/>
      <c r="CFQ253" s="488"/>
      <c r="CFR253" s="488"/>
      <c r="CFS253" s="488"/>
      <c r="CFT253" s="488"/>
      <c r="CFU253" s="488"/>
      <c r="CFV253" s="697" t="s">
        <v>9880</v>
      </c>
      <c r="CFW253" s="698"/>
      <c r="CFX253" s="698"/>
      <c r="CFY253" s="488"/>
      <c r="CFZ253" s="488"/>
      <c r="CGA253" s="488"/>
      <c r="CGB253" s="488"/>
      <c r="CGC253" s="488"/>
      <c r="CGD253" s="697" t="s">
        <v>9880</v>
      </c>
      <c r="CGE253" s="698"/>
      <c r="CGF253" s="698"/>
      <c r="CGG253" s="488"/>
      <c r="CGH253" s="488"/>
      <c r="CGI253" s="488"/>
      <c r="CGJ253" s="488"/>
      <c r="CGK253" s="488"/>
      <c r="CGL253" s="697" t="s">
        <v>9880</v>
      </c>
      <c r="CGM253" s="698"/>
      <c r="CGN253" s="698"/>
      <c r="CGO253" s="488"/>
      <c r="CGP253" s="488"/>
      <c r="CGQ253" s="488"/>
      <c r="CGR253" s="488"/>
      <c r="CGS253" s="488"/>
      <c r="CGT253" s="697" t="s">
        <v>9880</v>
      </c>
      <c r="CGU253" s="698"/>
      <c r="CGV253" s="698"/>
      <c r="CGW253" s="488"/>
      <c r="CGX253" s="488"/>
      <c r="CGY253" s="488"/>
      <c r="CGZ253" s="488"/>
      <c r="CHA253" s="488"/>
      <c r="CHB253" s="697" t="s">
        <v>9880</v>
      </c>
      <c r="CHC253" s="698"/>
      <c r="CHD253" s="698"/>
      <c r="CHE253" s="488"/>
      <c r="CHF253" s="488"/>
      <c r="CHG253" s="488"/>
      <c r="CHH253" s="488"/>
      <c r="CHI253" s="488"/>
      <c r="CHJ253" s="697" t="s">
        <v>9880</v>
      </c>
      <c r="CHK253" s="698"/>
      <c r="CHL253" s="698"/>
      <c r="CHM253" s="488"/>
      <c r="CHN253" s="488"/>
      <c r="CHO253" s="488"/>
      <c r="CHP253" s="488"/>
      <c r="CHQ253" s="488"/>
      <c r="CHR253" s="697" t="s">
        <v>9880</v>
      </c>
      <c r="CHS253" s="698"/>
      <c r="CHT253" s="698"/>
      <c r="CHU253" s="488"/>
      <c r="CHV253" s="488"/>
      <c r="CHW253" s="488"/>
      <c r="CHX253" s="488"/>
      <c r="CHY253" s="488"/>
      <c r="CHZ253" s="697" t="s">
        <v>9880</v>
      </c>
      <c r="CIA253" s="698"/>
      <c r="CIB253" s="698"/>
      <c r="CIC253" s="488"/>
      <c r="CID253" s="488"/>
      <c r="CIE253" s="488"/>
      <c r="CIF253" s="488"/>
      <c r="CIG253" s="488"/>
      <c r="CIH253" s="697" t="s">
        <v>9880</v>
      </c>
      <c r="CII253" s="698"/>
      <c r="CIJ253" s="698"/>
      <c r="CIK253" s="488"/>
      <c r="CIL253" s="488"/>
      <c r="CIM253" s="488"/>
      <c r="CIN253" s="488"/>
      <c r="CIO253" s="488"/>
      <c r="CIP253" s="697" t="s">
        <v>9880</v>
      </c>
      <c r="CIQ253" s="698"/>
      <c r="CIR253" s="698"/>
      <c r="CIS253" s="488"/>
      <c r="CIT253" s="488"/>
      <c r="CIU253" s="488"/>
      <c r="CIV253" s="488"/>
      <c r="CIW253" s="488"/>
      <c r="CIX253" s="697" t="s">
        <v>9880</v>
      </c>
      <c r="CIY253" s="698"/>
      <c r="CIZ253" s="698"/>
      <c r="CJA253" s="488"/>
      <c r="CJB253" s="488"/>
      <c r="CJC253" s="488"/>
      <c r="CJD253" s="488"/>
      <c r="CJE253" s="488"/>
      <c r="CJF253" s="697" t="s">
        <v>9880</v>
      </c>
      <c r="CJG253" s="698"/>
      <c r="CJH253" s="698"/>
      <c r="CJI253" s="488"/>
      <c r="CJJ253" s="488"/>
      <c r="CJK253" s="488"/>
      <c r="CJL253" s="488"/>
      <c r="CJM253" s="488"/>
      <c r="CJN253" s="697" t="s">
        <v>9880</v>
      </c>
      <c r="CJO253" s="698"/>
      <c r="CJP253" s="698"/>
      <c r="CJQ253" s="488"/>
      <c r="CJR253" s="488"/>
      <c r="CJS253" s="488"/>
      <c r="CJT253" s="488"/>
      <c r="CJU253" s="488"/>
      <c r="CJV253" s="697" t="s">
        <v>9880</v>
      </c>
      <c r="CJW253" s="698"/>
      <c r="CJX253" s="698"/>
      <c r="CJY253" s="488"/>
      <c r="CJZ253" s="488"/>
      <c r="CKA253" s="488"/>
      <c r="CKB253" s="488"/>
      <c r="CKC253" s="488"/>
      <c r="CKD253" s="697" t="s">
        <v>9880</v>
      </c>
      <c r="CKE253" s="698"/>
      <c r="CKF253" s="698"/>
      <c r="CKG253" s="488"/>
      <c r="CKH253" s="488"/>
      <c r="CKI253" s="488"/>
      <c r="CKJ253" s="488"/>
      <c r="CKK253" s="488"/>
      <c r="CKL253" s="697" t="s">
        <v>9880</v>
      </c>
      <c r="CKM253" s="698"/>
      <c r="CKN253" s="698"/>
      <c r="CKO253" s="488"/>
      <c r="CKP253" s="488"/>
      <c r="CKQ253" s="488"/>
      <c r="CKR253" s="488"/>
      <c r="CKS253" s="488"/>
      <c r="CKT253" s="697" t="s">
        <v>9880</v>
      </c>
      <c r="CKU253" s="698"/>
      <c r="CKV253" s="698"/>
      <c r="CKW253" s="488"/>
      <c r="CKX253" s="488"/>
      <c r="CKY253" s="488"/>
      <c r="CKZ253" s="488"/>
      <c r="CLA253" s="488"/>
      <c r="CLB253" s="697" t="s">
        <v>9880</v>
      </c>
      <c r="CLC253" s="698"/>
      <c r="CLD253" s="698"/>
      <c r="CLE253" s="488"/>
      <c r="CLF253" s="488"/>
      <c r="CLG253" s="488"/>
      <c r="CLH253" s="488"/>
      <c r="CLI253" s="488"/>
      <c r="CLJ253" s="697" t="s">
        <v>9880</v>
      </c>
      <c r="CLK253" s="698"/>
      <c r="CLL253" s="698"/>
      <c r="CLM253" s="488"/>
      <c r="CLN253" s="488"/>
      <c r="CLO253" s="488"/>
      <c r="CLP253" s="488"/>
      <c r="CLQ253" s="488"/>
      <c r="CLR253" s="697" t="s">
        <v>9880</v>
      </c>
      <c r="CLS253" s="698"/>
      <c r="CLT253" s="698"/>
      <c r="CLU253" s="488"/>
      <c r="CLV253" s="488"/>
      <c r="CLW253" s="488"/>
      <c r="CLX253" s="488"/>
      <c r="CLY253" s="488"/>
      <c r="CLZ253" s="697" t="s">
        <v>9880</v>
      </c>
      <c r="CMA253" s="698"/>
      <c r="CMB253" s="698"/>
      <c r="CMC253" s="488"/>
      <c r="CMD253" s="488"/>
      <c r="CME253" s="488"/>
      <c r="CMF253" s="488"/>
      <c r="CMG253" s="488"/>
      <c r="CMH253" s="697" t="s">
        <v>9880</v>
      </c>
      <c r="CMI253" s="698"/>
      <c r="CMJ253" s="698"/>
      <c r="CMK253" s="488"/>
      <c r="CML253" s="488"/>
      <c r="CMM253" s="488"/>
      <c r="CMN253" s="488"/>
      <c r="CMO253" s="488"/>
      <c r="CMP253" s="697" t="s">
        <v>9880</v>
      </c>
      <c r="CMQ253" s="698"/>
      <c r="CMR253" s="698"/>
      <c r="CMS253" s="488"/>
      <c r="CMT253" s="488"/>
      <c r="CMU253" s="488"/>
      <c r="CMV253" s="488"/>
      <c r="CMW253" s="488"/>
      <c r="CMX253" s="697" t="s">
        <v>9880</v>
      </c>
      <c r="CMY253" s="698"/>
      <c r="CMZ253" s="698"/>
      <c r="CNA253" s="488"/>
      <c r="CNB253" s="488"/>
      <c r="CNC253" s="488"/>
      <c r="CND253" s="488"/>
      <c r="CNE253" s="488"/>
      <c r="CNF253" s="697" t="s">
        <v>9880</v>
      </c>
      <c r="CNG253" s="698"/>
      <c r="CNH253" s="698"/>
      <c r="CNI253" s="488"/>
      <c r="CNJ253" s="488"/>
      <c r="CNK253" s="488"/>
      <c r="CNL253" s="488"/>
      <c r="CNM253" s="488"/>
      <c r="CNN253" s="697" t="s">
        <v>9880</v>
      </c>
      <c r="CNO253" s="698"/>
      <c r="CNP253" s="698"/>
      <c r="CNQ253" s="488"/>
      <c r="CNR253" s="488"/>
      <c r="CNS253" s="488"/>
      <c r="CNT253" s="488"/>
      <c r="CNU253" s="488"/>
      <c r="CNV253" s="697" t="s">
        <v>9880</v>
      </c>
      <c r="CNW253" s="698"/>
      <c r="CNX253" s="698"/>
      <c r="CNY253" s="488"/>
      <c r="CNZ253" s="488"/>
      <c r="COA253" s="488"/>
      <c r="COB253" s="488"/>
      <c r="COC253" s="488"/>
      <c r="COD253" s="697" t="s">
        <v>9880</v>
      </c>
      <c r="COE253" s="698"/>
      <c r="COF253" s="698"/>
      <c r="COG253" s="488"/>
      <c r="COH253" s="488"/>
      <c r="COI253" s="488"/>
      <c r="COJ253" s="488"/>
      <c r="COK253" s="488"/>
      <c r="COL253" s="697" t="s">
        <v>9880</v>
      </c>
      <c r="COM253" s="698"/>
      <c r="CON253" s="698"/>
      <c r="COO253" s="488"/>
      <c r="COP253" s="488"/>
      <c r="COQ253" s="488"/>
      <c r="COR253" s="488"/>
      <c r="COS253" s="488"/>
      <c r="COT253" s="697" t="s">
        <v>9880</v>
      </c>
      <c r="COU253" s="698"/>
      <c r="COV253" s="698"/>
      <c r="COW253" s="488"/>
      <c r="COX253" s="488"/>
      <c r="COY253" s="488"/>
      <c r="COZ253" s="488"/>
      <c r="CPA253" s="488"/>
      <c r="CPB253" s="697" t="s">
        <v>9880</v>
      </c>
      <c r="CPC253" s="698"/>
      <c r="CPD253" s="698"/>
      <c r="CPE253" s="488"/>
      <c r="CPF253" s="488"/>
      <c r="CPG253" s="488"/>
      <c r="CPH253" s="488"/>
      <c r="CPI253" s="488"/>
      <c r="CPJ253" s="697" t="s">
        <v>9880</v>
      </c>
      <c r="CPK253" s="698"/>
      <c r="CPL253" s="698"/>
      <c r="CPM253" s="488"/>
      <c r="CPN253" s="488"/>
      <c r="CPO253" s="488"/>
      <c r="CPP253" s="488"/>
      <c r="CPQ253" s="488"/>
      <c r="CPR253" s="697" t="s">
        <v>9880</v>
      </c>
      <c r="CPS253" s="698"/>
      <c r="CPT253" s="698"/>
      <c r="CPU253" s="488"/>
      <c r="CPV253" s="488"/>
      <c r="CPW253" s="488"/>
      <c r="CPX253" s="488"/>
      <c r="CPY253" s="488"/>
      <c r="CPZ253" s="697" t="s">
        <v>9880</v>
      </c>
      <c r="CQA253" s="698"/>
      <c r="CQB253" s="698"/>
      <c r="CQC253" s="488"/>
      <c r="CQD253" s="488"/>
      <c r="CQE253" s="488"/>
      <c r="CQF253" s="488"/>
      <c r="CQG253" s="488"/>
      <c r="CQH253" s="697" t="s">
        <v>9880</v>
      </c>
      <c r="CQI253" s="698"/>
      <c r="CQJ253" s="698"/>
      <c r="CQK253" s="488"/>
      <c r="CQL253" s="488"/>
      <c r="CQM253" s="488"/>
      <c r="CQN253" s="488"/>
      <c r="CQO253" s="488"/>
      <c r="CQP253" s="697" t="s">
        <v>9880</v>
      </c>
      <c r="CQQ253" s="698"/>
      <c r="CQR253" s="698"/>
      <c r="CQS253" s="488"/>
      <c r="CQT253" s="488"/>
      <c r="CQU253" s="488"/>
      <c r="CQV253" s="488"/>
      <c r="CQW253" s="488"/>
      <c r="CQX253" s="697" t="s">
        <v>9880</v>
      </c>
      <c r="CQY253" s="698"/>
      <c r="CQZ253" s="698"/>
      <c r="CRA253" s="488"/>
      <c r="CRB253" s="488"/>
      <c r="CRC253" s="488"/>
      <c r="CRD253" s="488"/>
      <c r="CRE253" s="488"/>
      <c r="CRF253" s="697" t="s">
        <v>9880</v>
      </c>
      <c r="CRG253" s="698"/>
      <c r="CRH253" s="698"/>
      <c r="CRI253" s="488"/>
      <c r="CRJ253" s="488"/>
      <c r="CRK253" s="488"/>
      <c r="CRL253" s="488"/>
      <c r="CRM253" s="488"/>
      <c r="CRN253" s="697" t="s">
        <v>9880</v>
      </c>
      <c r="CRO253" s="698"/>
      <c r="CRP253" s="698"/>
      <c r="CRQ253" s="488"/>
      <c r="CRR253" s="488"/>
      <c r="CRS253" s="488"/>
      <c r="CRT253" s="488"/>
      <c r="CRU253" s="488"/>
      <c r="CRV253" s="697" t="s">
        <v>9880</v>
      </c>
      <c r="CRW253" s="698"/>
      <c r="CRX253" s="698"/>
      <c r="CRY253" s="488"/>
      <c r="CRZ253" s="488"/>
      <c r="CSA253" s="488"/>
      <c r="CSB253" s="488"/>
      <c r="CSC253" s="488"/>
      <c r="CSD253" s="697" t="s">
        <v>9880</v>
      </c>
      <c r="CSE253" s="698"/>
      <c r="CSF253" s="698"/>
      <c r="CSG253" s="488"/>
      <c r="CSH253" s="488"/>
      <c r="CSI253" s="488"/>
      <c r="CSJ253" s="488"/>
      <c r="CSK253" s="488"/>
      <c r="CSL253" s="697" t="s">
        <v>9880</v>
      </c>
      <c r="CSM253" s="698"/>
      <c r="CSN253" s="698"/>
      <c r="CSO253" s="488"/>
      <c r="CSP253" s="488"/>
      <c r="CSQ253" s="488"/>
      <c r="CSR253" s="488"/>
      <c r="CSS253" s="488"/>
      <c r="CST253" s="697" t="s">
        <v>9880</v>
      </c>
      <c r="CSU253" s="698"/>
      <c r="CSV253" s="698"/>
      <c r="CSW253" s="488"/>
      <c r="CSX253" s="488"/>
      <c r="CSY253" s="488"/>
      <c r="CSZ253" s="488"/>
      <c r="CTA253" s="488"/>
      <c r="CTB253" s="697" t="s">
        <v>9880</v>
      </c>
      <c r="CTC253" s="698"/>
      <c r="CTD253" s="698"/>
      <c r="CTE253" s="488"/>
      <c r="CTF253" s="488"/>
      <c r="CTG253" s="488"/>
      <c r="CTH253" s="488"/>
      <c r="CTI253" s="488"/>
      <c r="CTJ253" s="697" t="s">
        <v>9880</v>
      </c>
      <c r="CTK253" s="698"/>
      <c r="CTL253" s="698"/>
      <c r="CTM253" s="488"/>
      <c r="CTN253" s="488"/>
      <c r="CTO253" s="488"/>
      <c r="CTP253" s="488"/>
      <c r="CTQ253" s="488"/>
      <c r="CTR253" s="697" t="s">
        <v>9880</v>
      </c>
      <c r="CTS253" s="698"/>
      <c r="CTT253" s="698"/>
      <c r="CTU253" s="488"/>
      <c r="CTV253" s="488"/>
      <c r="CTW253" s="488"/>
      <c r="CTX253" s="488"/>
      <c r="CTY253" s="488"/>
      <c r="CTZ253" s="697" t="s">
        <v>9880</v>
      </c>
      <c r="CUA253" s="698"/>
      <c r="CUB253" s="698"/>
      <c r="CUC253" s="488"/>
      <c r="CUD253" s="488"/>
      <c r="CUE253" s="488"/>
      <c r="CUF253" s="488"/>
      <c r="CUG253" s="488"/>
      <c r="CUH253" s="697" t="s">
        <v>9880</v>
      </c>
      <c r="CUI253" s="698"/>
      <c r="CUJ253" s="698"/>
      <c r="CUK253" s="488"/>
      <c r="CUL253" s="488"/>
      <c r="CUM253" s="488"/>
      <c r="CUN253" s="488"/>
      <c r="CUO253" s="488"/>
      <c r="CUP253" s="697" t="s">
        <v>9880</v>
      </c>
      <c r="CUQ253" s="698"/>
      <c r="CUR253" s="698"/>
      <c r="CUS253" s="488"/>
      <c r="CUT253" s="488"/>
      <c r="CUU253" s="488"/>
      <c r="CUV253" s="488"/>
      <c r="CUW253" s="488"/>
      <c r="CUX253" s="697" t="s">
        <v>9880</v>
      </c>
      <c r="CUY253" s="698"/>
      <c r="CUZ253" s="698"/>
      <c r="CVA253" s="488"/>
      <c r="CVB253" s="488"/>
      <c r="CVC253" s="488"/>
      <c r="CVD253" s="488"/>
      <c r="CVE253" s="488"/>
      <c r="CVF253" s="697" t="s">
        <v>9880</v>
      </c>
      <c r="CVG253" s="698"/>
      <c r="CVH253" s="698"/>
      <c r="CVI253" s="488"/>
      <c r="CVJ253" s="488"/>
      <c r="CVK253" s="488"/>
      <c r="CVL253" s="488"/>
      <c r="CVM253" s="488"/>
      <c r="CVN253" s="697" t="s">
        <v>9880</v>
      </c>
      <c r="CVO253" s="698"/>
      <c r="CVP253" s="698"/>
      <c r="CVQ253" s="488"/>
      <c r="CVR253" s="488"/>
      <c r="CVS253" s="488"/>
      <c r="CVT253" s="488"/>
      <c r="CVU253" s="488"/>
      <c r="CVV253" s="697" t="s">
        <v>9880</v>
      </c>
      <c r="CVW253" s="698"/>
      <c r="CVX253" s="698"/>
      <c r="CVY253" s="488"/>
      <c r="CVZ253" s="488"/>
      <c r="CWA253" s="488"/>
      <c r="CWB253" s="488"/>
      <c r="CWC253" s="488"/>
      <c r="CWD253" s="697" t="s">
        <v>9880</v>
      </c>
      <c r="CWE253" s="698"/>
      <c r="CWF253" s="698"/>
      <c r="CWG253" s="488"/>
      <c r="CWH253" s="488"/>
      <c r="CWI253" s="488"/>
      <c r="CWJ253" s="488"/>
      <c r="CWK253" s="488"/>
      <c r="CWL253" s="697" t="s">
        <v>9880</v>
      </c>
      <c r="CWM253" s="698"/>
      <c r="CWN253" s="698"/>
      <c r="CWO253" s="488"/>
      <c r="CWP253" s="488"/>
      <c r="CWQ253" s="488"/>
      <c r="CWR253" s="488"/>
      <c r="CWS253" s="488"/>
      <c r="CWT253" s="697" t="s">
        <v>9880</v>
      </c>
      <c r="CWU253" s="698"/>
      <c r="CWV253" s="698"/>
      <c r="CWW253" s="488"/>
      <c r="CWX253" s="488"/>
      <c r="CWY253" s="488"/>
      <c r="CWZ253" s="488"/>
      <c r="CXA253" s="488"/>
      <c r="CXB253" s="697" t="s">
        <v>9880</v>
      </c>
      <c r="CXC253" s="698"/>
      <c r="CXD253" s="698"/>
      <c r="CXE253" s="488"/>
      <c r="CXF253" s="488"/>
      <c r="CXG253" s="488"/>
      <c r="CXH253" s="488"/>
      <c r="CXI253" s="488"/>
      <c r="CXJ253" s="697" t="s">
        <v>9880</v>
      </c>
      <c r="CXK253" s="698"/>
      <c r="CXL253" s="698"/>
      <c r="CXM253" s="488"/>
      <c r="CXN253" s="488"/>
      <c r="CXO253" s="488"/>
      <c r="CXP253" s="488"/>
      <c r="CXQ253" s="488"/>
      <c r="CXR253" s="697" t="s">
        <v>9880</v>
      </c>
      <c r="CXS253" s="698"/>
      <c r="CXT253" s="698"/>
      <c r="CXU253" s="488"/>
      <c r="CXV253" s="488"/>
      <c r="CXW253" s="488"/>
      <c r="CXX253" s="488"/>
      <c r="CXY253" s="488"/>
      <c r="CXZ253" s="697" t="s">
        <v>9880</v>
      </c>
      <c r="CYA253" s="698"/>
      <c r="CYB253" s="698"/>
      <c r="CYC253" s="488"/>
      <c r="CYD253" s="488"/>
      <c r="CYE253" s="488"/>
      <c r="CYF253" s="488"/>
      <c r="CYG253" s="488"/>
      <c r="CYH253" s="697" t="s">
        <v>9880</v>
      </c>
      <c r="CYI253" s="698"/>
      <c r="CYJ253" s="698"/>
      <c r="CYK253" s="488"/>
      <c r="CYL253" s="488"/>
      <c r="CYM253" s="488"/>
      <c r="CYN253" s="488"/>
      <c r="CYO253" s="488"/>
      <c r="CYP253" s="697" t="s">
        <v>9880</v>
      </c>
      <c r="CYQ253" s="698"/>
      <c r="CYR253" s="698"/>
      <c r="CYS253" s="488"/>
      <c r="CYT253" s="488"/>
      <c r="CYU253" s="488"/>
      <c r="CYV253" s="488"/>
      <c r="CYW253" s="488"/>
      <c r="CYX253" s="697" t="s">
        <v>9880</v>
      </c>
      <c r="CYY253" s="698"/>
      <c r="CYZ253" s="698"/>
      <c r="CZA253" s="488"/>
      <c r="CZB253" s="488"/>
      <c r="CZC253" s="488"/>
      <c r="CZD253" s="488"/>
      <c r="CZE253" s="488"/>
      <c r="CZF253" s="697" t="s">
        <v>9880</v>
      </c>
      <c r="CZG253" s="698"/>
      <c r="CZH253" s="698"/>
      <c r="CZI253" s="488"/>
      <c r="CZJ253" s="488"/>
      <c r="CZK253" s="488"/>
      <c r="CZL253" s="488"/>
      <c r="CZM253" s="488"/>
      <c r="CZN253" s="697" t="s">
        <v>9880</v>
      </c>
      <c r="CZO253" s="698"/>
      <c r="CZP253" s="698"/>
      <c r="CZQ253" s="488"/>
      <c r="CZR253" s="488"/>
      <c r="CZS253" s="488"/>
      <c r="CZT253" s="488"/>
      <c r="CZU253" s="488"/>
      <c r="CZV253" s="697" t="s">
        <v>9880</v>
      </c>
      <c r="CZW253" s="698"/>
      <c r="CZX253" s="698"/>
      <c r="CZY253" s="488"/>
      <c r="CZZ253" s="488"/>
      <c r="DAA253" s="488"/>
      <c r="DAB253" s="488"/>
      <c r="DAC253" s="488"/>
      <c r="DAD253" s="697" t="s">
        <v>9880</v>
      </c>
      <c r="DAE253" s="698"/>
      <c r="DAF253" s="698"/>
      <c r="DAG253" s="488"/>
      <c r="DAH253" s="488"/>
      <c r="DAI253" s="488"/>
      <c r="DAJ253" s="488"/>
      <c r="DAK253" s="488"/>
      <c r="DAL253" s="697" t="s">
        <v>9880</v>
      </c>
      <c r="DAM253" s="698"/>
      <c r="DAN253" s="698"/>
      <c r="DAO253" s="488"/>
      <c r="DAP253" s="488"/>
      <c r="DAQ253" s="488"/>
      <c r="DAR253" s="488"/>
      <c r="DAS253" s="488"/>
      <c r="DAT253" s="697" t="s">
        <v>9880</v>
      </c>
      <c r="DAU253" s="698"/>
      <c r="DAV253" s="698"/>
      <c r="DAW253" s="488"/>
      <c r="DAX253" s="488"/>
      <c r="DAY253" s="488"/>
      <c r="DAZ253" s="488"/>
      <c r="DBA253" s="488"/>
      <c r="DBB253" s="697" t="s">
        <v>9880</v>
      </c>
      <c r="DBC253" s="698"/>
      <c r="DBD253" s="698"/>
      <c r="DBE253" s="488"/>
      <c r="DBF253" s="488"/>
      <c r="DBG253" s="488"/>
      <c r="DBH253" s="488"/>
      <c r="DBI253" s="488"/>
      <c r="DBJ253" s="697" t="s">
        <v>9880</v>
      </c>
      <c r="DBK253" s="698"/>
      <c r="DBL253" s="698"/>
      <c r="DBM253" s="488"/>
      <c r="DBN253" s="488"/>
      <c r="DBO253" s="488"/>
      <c r="DBP253" s="488"/>
      <c r="DBQ253" s="488"/>
      <c r="DBR253" s="697" t="s">
        <v>9880</v>
      </c>
      <c r="DBS253" s="698"/>
      <c r="DBT253" s="698"/>
      <c r="DBU253" s="488"/>
      <c r="DBV253" s="488"/>
      <c r="DBW253" s="488"/>
      <c r="DBX253" s="488"/>
      <c r="DBY253" s="488"/>
      <c r="DBZ253" s="697" t="s">
        <v>9880</v>
      </c>
      <c r="DCA253" s="698"/>
      <c r="DCB253" s="698"/>
      <c r="DCC253" s="488"/>
      <c r="DCD253" s="488"/>
      <c r="DCE253" s="488"/>
      <c r="DCF253" s="488"/>
      <c r="DCG253" s="488"/>
      <c r="DCH253" s="697" t="s">
        <v>9880</v>
      </c>
      <c r="DCI253" s="698"/>
      <c r="DCJ253" s="698"/>
      <c r="DCK253" s="488"/>
      <c r="DCL253" s="488"/>
      <c r="DCM253" s="488"/>
      <c r="DCN253" s="488"/>
      <c r="DCO253" s="488"/>
      <c r="DCP253" s="697" t="s">
        <v>9880</v>
      </c>
      <c r="DCQ253" s="698"/>
      <c r="DCR253" s="698"/>
      <c r="DCS253" s="488"/>
      <c r="DCT253" s="488"/>
      <c r="DCU253" s="488"/>
      <c r="DCV253" s="488"/>
      <c r="DCW253" s="488"/>
      <c r="DCX253" s="697" t="s">
        <v>9880</v>
      </c>
      <c r="DCY253" s="698"/>
      <c r="DCZ253" s="698"/>
      <c r="DDA253" s="488"/>
      <c r="DDB253" s="488"/>
      <c r="DDC253" s="488"/>
      <c r="DDD253" s="488"/>
      <c r="DDE253" s="488"/>
      <c r="DDF253" s="697" t="s">
        <v>9880</v>
      </c>
      <c r="DDG253" s="698"/>
      <c r="DDH253" s="698"/>
      <c r="DDI253" s="488"/>
      <c r="DDJ253" s="488"/>
      <c r="DDK253" s="488"/>
      <c r="DDL253" s="488"/>
      <c r="DDM253" s="488"/>
      <c r="DDN253" s="697" t="s">
        <v>9880</v>
      </c>
      <c r="DDO253" s="698"/>
      <c r="DDP253" s="698"/>
      <c r="DDQ253" s="488"/>
      <c r="DDR253" s="488"/>
      <c r="DDS253" s="488"/>
      <c r="DDT253" s="488"/>
      <c r="DDU253" s="488"/>
      <c r="DDV253" s="697" t="s">
        <v>9880</v>
      </c>
      <c r="DDW253" s="698"/>
      <c r="DDX253" s="698"/>
      <c r="DDY253" s="488"/>
      <c r="DDZ253" s="488"/>
      <c r="DEA253" s="488"/>
      <c r="DEB253" s="488"/>
      <c r="DEC253" s="488"/>
      <c r="DED253" s="697" t="s">
        <v>9880</v>
      </c>
      <c r="DEE253" s="698"/>
      <c r="DEF253" s="698"/>
      <c r="DEG253" s="488"/>
      <c r="DEH253" s="488"/>
      <c r="DEI253" s="488"/>
      <c r="DEJ253" s="488"/>
      <c r="DEK253" s="488"/>
      <c r="DEL253" s="697" t="s">
        <v>9880</v>
      </c>
      <c r="DEM253" s="698"/>
      <c r="DEN253" s="698"/>
      <c r="DEO253" s="488"/>
      <c r="DEP253" s="488"/>
      <c r="DEQ253" s="488"/>
      <c r="DER253" s="488"/>
      <c r="DES253" s="488"/>
      <c r="DET253" s="697" t="s">
        <v>9880</v>
      </c>
      <c r="DEU253" s="698"/>
      <c r="DEV253" s="698"/>
      <c r="DEW253" s="488"/>
      <c r="DEX253" s="488"/>
      <c r="DEY253" s="488"/>
      <c r="DEZ253" s="488"/>
      <c r="DFA253" s="488"/>
      <c r="DFB253" s="697" t="s">
        <v>9880</v>
      </c>
      <c r="DFC253" s="698"/>
      <c r="DFD253" s="698"/>
      <c r="DFE253" s="488"/>
      <c r="DFF253" s="488"/>
      <c r="DFG253" s="488"/>
      <c r="DFH253" s="488"/>
      <c r="DFI253" s="488"/>
      <c r="DFJ253" s="697" t="s">
        <v>9880</v>
      </c>
      <c r="DFK253" s="698"/>
      <c r="DFL253" s="698"/>
      <c r="DFM253" s="488"/>
      <c r="DFN253" s="488"/>
      <c r="DFO253" s="488"/>
      <c r="DFP253" s="488"/>
      <c r="DFQ253" s="488"/>
      <c r="DFR253" s="697" t="s">
        <v>9880</v>
      </c>
      <c r="DFS253" s="698"/>
      <c r="DFT253" s="698"/>
      <c r="DFU253" s="488"/>
      <c r="DFV253" s="488"/>
      <c r="DFW253" s="488"/>
      <c r="DFX253" s="488"/>
      <c r="DFY253" s="488"/>
      <c r="DFZ253" s="697" t="s">
        <v>9880</v>
      </c>
      <c r="DGA253" s="698"/>
      <c r="DGB253" s="698"/>
      <c r="DGC253" s="488"/>
      <c r="DGD253" s="488"/>
      <c r="DGE253" s="488"/>
      <c r="DGF253" s="488"/>
      <c r="DGG253" s="488"/>
      <c r="DGH253" s="697" t="s">
        <v>9880</v>
      </c>
      <c r="DGI253" s="698"/>
      <c r="DGJ253" s="698"/>
      <c r="DGK253" s="488"/>
      <c r="DGL253" s="488"/>
      <c r="DGM253" s="488"/>
      <c r="DGN253" s="488"/>
      <c r="DGO253" s="488"/>
      <c r="DGP253" s="697" t="s">
        <v>9880</v>
      </c>
      <c r="DGQ253" s="698"/>
      <c r="DGR253" s="698"/>
      <c r="DGS253" s="488"/>
      <c r="DGT253" s="488"/>
      <c r="DGU253" s="488"/>
      <c r="DGV253" s="488"/>
      <c r="DGW253" s="488"/>
      <c r="DGX253" s="697" t="s">
        <v>9880</v>
      </c>
      <c r="DGY253" s="698"/>
      <c r="DGZ253" s="698"/>
      <c r="DHA253" s="488"/>
      <c r="DHB253" s="488"/>
      <c r="DHC253" s="488"/>
      <c r="DHD253" s="488"/>
      <c r="DHE253" s="488"/>
      <c r="DHF253" s="697" t="s">
        <v>9880</v>
      </c>
      <c r="DHG253" s="698"/>
      <c r="DHH253" s="698"/>
      <c r="DHI253" s="488"/>
      <c r="DHJ253" s="488"/>
      <c r="DHK253" s="488"/>
      <c r="DHL253" s="488"/>
      <c r="DHM253" s="488"/>
      <c r="DHN253" s="697" t="s">
        <v>9880</v>
      </c>
      <c r="DHO253" s="698"/>
      <c r="DHP253" s="698"/>
      <c r="DHQ253" s="488"/>
      <c r="DHR253" s="488"/>
      <c r="DHS253" s="488"/>
      <c r="DHT253" s="488"/>
      <c r="DHU253" s="488"/>
      <c r="DHV253" s="697" t="s">
        <v>9880</v>
      </c>
      <c r="DHW253" s="698"/>
      <c r="DHX253" s="698"/>
      <c r="DHY253" s="488"/>
      <c r="DHZ253" s="488"/>
      <c r="DIA253" s="488"/>
      <c r="DIB253" s="488"/>
      <c r="DIC253" s="488"/>
      <c r="DID253" s="697" t="s">
        <v>9880</v>
      </c>
      <c r="DIE253" s="698"/>
      <c r="DIF253" s="698"/>
      <c r="DIG253" s="488"/>
      <c r="DIH253" s="488"/>
      <c r="DII253" s="488"/>
      <c r="DIJ253" s="488"/>
      <c r="DIK253" s="488"/>
      <c r="DIL253" s="697" t="s">
        <v>9880</v>
      </c>
      <c r="DIM253" s="698"/>
      <c r="DIN253" s="698"/>
      <c r="DIO253" s="488"/>
      <c r="DIP253" s="488"/>
      <c r="DIQ253" s="488"/>
      <c r="DIR253" s="488"/>
      <c r="DIS253" s="488"/>
      <c r="DIT253" s="697" t="s">
        <v>9880</v>
      </c>
      <c r="DIU253" s="698"/>
      <c r="DIV253" s="698"/>
      <c r="DIW253" s="488"/>
      <c r="DIX253" s="488"/>
      <c r="DIY253" s="488"/>
      <c r="DIZ253" s="488"/>
      <c r="DJA253" s="488"/>
      <c r="DJB253" s="697" t="s">
        <v>9880</v>
      </c>
      <c r="DJC253" s="698"/>
      <c r="DJD253" s="698"/>
      <c r="DJE253" s="488"/>
      <c r="DJF253" s="488"/>
      <c r="DJG253" s="488"/>
      <c r="DJH253" s="488"/>
      <c r="DJI253" s="488"/>
      <c r="DJJ253" s="697" t="s">
        <v>9880</v>
      </c>
      <c r="DJK253" s="698"/>
      <c r="DJL253" s="698"/>
      <c r="DJM253" s="488"/>
      <c r="DJN253" s="488"/>
      <c r="DJO253" s="488"/>
      <c r="DJP253" s="488"/>
      <c r="DJQ253" s="488"/>
      <c r="DJR253" s="697" t="s">
        <v>9880</v>
      </c>
      <c r="DJS253" s="698"/>
      <c r="DJT253" s="698"/>
      <c r="DJU253" s="488"/>
      <c r="DJV253" s="488"/>
      <c r="DJW253" s="488"/>
      <c r="DJX253" s="488"/>
      <c r="DJY253" s="488"/>
      <c r="DJZ253" s="697" t="s">
        <v>9880</v>
      </c>
      <c r="DKA253" s="698"/>
      <c r="DKB253" s="698"/>
      <c r="DKC253" s="488"/>
      <c r="DKD253" s="488"/>
      <c r="DKE253" s="488"/>
      <c r="DKF253" s="488"/>
      <c r="DKG253" s="488"/>
      <c r="DKH253" s="697" t="s">
        <v>9880</v>
      </c>
      <c r="DKI253" s="698"/>
      <c r="DKJ253" s="698"/>
      <c r="DKK253" s="488"/>
      <c r="DKL253" s="488"/>
      <c r="DKM253" s="488"/>
      <c r="DKN253" s="488"/>
      <c r="DKO253" s="488"/>
      <c r="DKP253" s="697" t="s">
        <v>9880</v>
      </c>
      <c r="DKQ253" s="698"/>
      <c r="DKR253" s="698"/>
      <c r="DKS253" s="488"/>
      <c r="DKT253" s="488"/>
      <c r="DKU253" s="488"/>
      <c r="DKV253" s="488"/>
      <c r="DKW253" s="488"/>
      <c r="DKX253" s="697" t="s">
        <v>9880</v>
      </c>
      <c r="DKY253" s="698"/>
      <c r="DKZ253" s="698"/>
      <c r="DLA253" s="488"/>
      <c r="DLB253" s="488"/>
      <c r="DLC253" s="488"/>
      <c r="DLD253" s="488"/>
      <c r="DLE253" s="488"/>
      <c r="DLF253" s="697" t="s">
        <v>9880</v>
      </c>
      <c r="DLG253" s="698"/>
      <c r="DLH253" s="698"/>
      <c r="DLI253" s="488"/>
      <c r="DLJ253" s="488"/>
      <c r="DLK253" s="488"/>
      <c r="DLL253" s="488"/>
      <c r="DLM253" s="488"/>
      <c r="DLN253" s="697" t="s">
        <v>9880</v>
      </c>
      <c r="DLO253" s="698"/>
      <c r="DLP253" s="698"/>
      <c r="DLQ253" s="488"/>
      <c r="DLR253" s="488"/>
      <c r="DLS253" s="488"/>
      <c r="DLT253" s="488"/>
      <c r="DLU253" s="488"/>
      <c r="DLV253" s="697" t="s">
        <v>9880</v>
      </c>
      <c r="DLW253" s="698"/>
      <c r="DLX253" s="698"/>
      <c r="DLY253" s="488"/>
      <c r="DLZ253" s="488"/>
      <c r="DMA253" s="488"/>
      <c r="DMB253" s="488"/>
      <c r="DMC253" s="488"/>
      <c r="DMD253" s="697" t="s">
        <v>9880</v>
      </c>
      <c r="DME253" s="698"/>
      <c r="DMF253" s="698"/>
      <c r="DMG253" s="488"/>
      <c r="DMH253" s="488"/>
      <c r="DMI253" s="488"/>
      <c r="DMJ253" s="488"/>
      <c r="DMK253" s="488"/>
      <c r="DML253" s="697" t="s">
        <v>9880</v>
      </c>
      <c r="DMM253" s="698"/>
      <c r="DMN253" s="698"/>
      <c r="DMO253" s="488"/>
      <c r="DMP253" s="488"/>
      <c r="DMQ253" s="488"/>
      <c r="DMR253" s="488"/>
      <c r="DMS253" s="488"/>
      <c r="DMT253" s="697" t="s">
        <v>9880</v>
      </c>
      <c r="DMU253" s="698"/>
      <c r="DMV253" s="698"/>
      <c r="DMW253" s="488"/>
      <c r="DMX253" s="488"/>
      <c r="DMY253" s="488"/>
      <c r="DMZ253" s="488"/>
      <c r="DNA253" s="488"/>
      <c r="DNB253" s="697" t="s">
        <v>9880</v>
      </c>
      <c r="DNC253" s="698"/>
      <c r="DND253" s="698"/>
      <c r="DNE253" s="488"/>
      <c r="DNF253" s="488"/>
      <c r="DNG253" s="488"/>
      <c r="DNH253" s="488"/>
      <c r="DNI253" s="488"/>
      <c r="DNJ253" s="697" t="s">
        <v>9880</v>
      </c>
      <c r="DNK253" s="698"/>
      <c r="DNL253" s="698"/>
      <c r="DNM253" s="488"/>
      <c r="DNN253" s="488"/>
      <c r="DNO253" s="488"/>
      <c r="DNP253" s="488"/>
      <c r="DNQ253" s="488"/>
      <c r="DNR253" s="697" t="s">
        <v>9880</v>
      </c>
      <c r="DNS253" s="698"/>
      <c r="DNT253" s="698"/>
      <c r="DNU253" s="488"/>
      <c r="DNV253" s="488"/>
      <c r="DNW253" s="488"/>
      <c r="DNX253" s="488"/>
      <c r="DNY253" s="488"/>
      <c r="DNZ253" s="697" t="s">
        <v>9880</v>
      </c>
      <c r="DOA253" s="698"/>
      <c r="DOB253" s="698"/>
      <c r="DOC253" s="488"/>
      <c r="DOD253" s="488"/>
      <c r="DOE253" s="488"/>
      <c r="DOF253" s="488"/>
      <c r="DOG253" s="488"/>
      <c r="DOH253" s="697" t="s">
        <v>9880</v>
      </c>
      <c r="DOI253" s="698"/>
      <c r="DOJ253" s="698"/>
      <c r="DOK253" s="488"/>
      <c r="DOL253" s="488"/>
      <c r="DOM253" s="488"/>
      <c r="DON253" s="488"/>
      <c r="DOO253" s="488"/>
      <c r="DOP253" s="697" t="s">
        <v>9880</v>
      </c>
      <c r="DOQ253" s="698"/>
      <c r="DOR253" s="698"/>
      <c r="DOS253" s="488"/>
      <c r="DOT253" s="488"/>
      <c r="DOU253" s="488"/>
      <c r="DOV253" s="488"/>
      <c r="DOW253" s="488"/>
      <c r="DOX253" s="697" t="s">
        <v>9880</v>
      </c>
      <c r="DOY253" s="698"/>
      <c r="DOZ253" s="698"/>
      <c r="DPA253" s="488"/>
      <c r="DPB253" s="488"/>
      <c r="DPC253" s="488"/>
      <c r="DPD253" s="488"/>
      <c r="DPE253" s="488"/>
      <c r="DPF253" s="697" t="s">
        <v>9880</v>
      </c>
      <c r="DPG253" s="698"/>
      <c r="DPH253" s="698"/>
      <c r="DPI253" s="488"/>
      <c r="DPJ253" s="488"/>
      <c r="DPK253" s="488"/>
      <c r="DPL253" s="488"/>
      <c r="DPM253" s="488"/>
      <c r="DPN253" s="697" t="s">
        <v>9880</v>
      </c>
      <c r="DPO253" s="698"/>
      <c r="DPP253" s="698"/>
      <c r="DPQ253" s="488"/>
      <c r="DPR253" s="488"/>
      <c r="DPS253" s="488"/>
      <c r="DPT253" s="488"/>
      <c r="DPU253" s="488"/>
      <c r="DPV253" s="697" t="s">
        <v>9880</v>
      </c>
      <c r="DPW253" s="698"/>
      <c r="DPX253" s="698"/>
      <c r="DPY253" s="488"/>
      <c r="DPZ253" s="488"/>
      <c r="DQA253" s="488"/>
      <c r="DQB253" s="488"/>
      <c r="DQC253" s="488"/>
      <c r="DQD253" s="697" t="s">
        <v>9880</v>
      </c>
      <c r="DQE253" s="698"/>
      <c r="DQF253" s="698"/>
      <c r="DQG253" s="488"/>
      <c r="DQH253" s="488"/>
      <c r="DQI253" s="488"/>
      <c r="DQJ253" s="488"/>
      <c r="DQK253" s="488"/>
      <c r="DQL253" s="697" t="s">
        <v>9880</v>
      </c>
      <c r="DQM253" s="698"/>
      <c r="DQN253" s="698"/>
      <c r="DQO253" s="488"/>
      <c r="DQP253" s="488"/>
      <c r="DQQ253" s="488"/>
      <c r="DQR253" s="488"/>
      <c r="DQS253" s="488"/>
      <c r="DQT253" s="697" t="s">
        <v>9880</v>
      </c>
      <c r="DQU253" s="698"/>
      <c r="DQV253" s="698"/>
      <c r="DQW253" s="488"/>
      <c r="DQX253" s="488"/>
      <c r="DQY253" s="488"/>
      <c r="DQZ253" s="488"/>
      <c r="DRA253" s="488"/>
      <c r="DRB253" s="697" t="s">
        <v>9880</v>
      </c>
      <c r="DRC253" s="698"/>
      <c r="DRD253" s="698"/>
      <c r="DRE253" s="488"/>
      <c r="DRF253" s="488"/>
      <c r="DRG253" s="488"/>
      <c r="DRH253" s="488"/>
      <c r="DRI253" s="488"/>
      <c r="DRJ253" s="697" t="s">
        <v>9880</v>
      </c>
      <c r="DRK253" s="698"/>
      <c r="DRL253" s="698"/>
      <c r="DRM253" s="488"/>
      <c r="DRN253" s="488"/>
      <c r="DRO253" s="488"/>
      <c r="DRP253" s="488"/>
      <c r="DRQ253" s="488"/>
      <c r="DRR253" s="697" t="s">
        <v>9880</v>
      </c>
      <c r="DRS253" s="698"/>
      <c r="DRT253" s="698"/>
      <c r="DRU253" s="488"/>
      <c r="DRV253" s="488"/>
      <c r="DRW253" s="488"/>
      <c r="DRX253" s="488"/>
      <c r="DRY253" s="488"/>
      <c r="DRZ253" s="697" t="s">
        <v>9880</v>
      </c>
      <c r="DSA253" s="698"/>
      <c r="DSB253" s="698"/>
      <c r="DSC253" s="488"/>
      <c r="DSD253" s="488"/>
      <c r="DSE253" s="488"/>
      <c r="DSF253" s="488"/>
      <c r="DSG253" s="488"/>
      <c r="DSH253" s="697" t="s">
        <v>9880</v>
      </c>
      <c r="DSI253" s="698"/>
      <c r="DSJ253" s="698"/>
      <c r="DSK253" s="488"/>
      <c r="DSL253" s="488"/>
      <c r="DSM253" s="488"/>
      <c r="DSN253" s="488"/>
      <c r="DSO253" s="488"/>
      <c r="DSP253" s="697" t="s">
        <v>9880</v>
      </c>
      <c r="DSQ253" s="698"/>
      <c r="DSR253" s="698"/>
      <c r="DSS253" s="488"/>
      <c r="DST253" s="488"/>
      <c r="DSU253" s="488"/>
      <c r="DSV253" s="488"/>
      <c r="DSW253" s="488"/>
      <c r="DSX253" s="697" t="s">
        <v>9880</v>
      </c>
      <c r="DSY253" s="698"/>
      <c r="DSZ253" s="698"/>
      <c r="DTA253" s="488"/>
      <c r="DTB253" s="488"/>
      <c r="DTC253" s="488"/>
      <c r="DTD253" s="488"/>
      <c r="DTE253" s="488"/>
      <c r="DTF253" s="697" t="s">
        <v>9880</v>
      </c>
      <c r="DTG253" s="698"/>
      <c r="DTH253" s="698"/>
      <c r="DTI253" s="488"/>
      <c r="DTJ253" s="488"/>
      <c r="DTK253" s="488"/>
      <c r="DTL253" s="488"/>
      <c r="DTM253" s="488"/>
      <c r="DTN253" s="697" t="s">
        <v>9880</v>
      </c>
      <c r="DTO253" s="698"/>
      <c r="DTP253" s="698"/>
      <c r="DTQ253" s="488"/>
      <c r="DTR253" s="488"/>
      <c r="DTS253" s="488"/>
      <c r="DTT253" s="488"/>
      <c r="DTU253" s="488"/>
      <c r="DTV253" s="697" t="s">
        <v>9880</v>
      </c>
      <c r="DTW253" s="698"/>
      <c r="DTX253" s="698"/>
      <c r="DTY253" s="488"/>
      <c r="DTZ253" s="488"/>
      <c r="DUA253" s="488"/>
      <c r="DUB253" s="488"/>
      <c r="DUC253" s="488"/>
      <c r="DUD253" s="697" t="s">
        <v>9880</v>
      </c>
      <c r="DUE253" s="698"/>
      <c r="DUF253" s="698"/>
      <c r="DUG253" s="488"/>
      <c r="DUH253" s="488"/>
      <c r="DUI253" s="488"/>
      <c r="DUJ253" s="488"/>
      <c r="DUK253" s="488"/>
      <c r="DUL253" s="697" t="s">
        <v>9880</v>
      </c>
      <c r="DUM253" s="698"/>
      <c r="DUN253" s="698"/>
      <c r="DUO253" s="488"/>
      <c r="DUP253" s="488"/>
      <c r="DUQ253" s="488"/>
      <c r="DUR253" s="488"/>
      <c r="DUS253" s="488"/>
      <c r="DUT253" s="697" t="s">
        <v>9880</v>
      </c>
      <c r="DUU253" s="698"/>
      <c r="DUV253" s="698"/>
      <c r="DUW253" s="488"/>
      <c r="DUX253" s="488"/>
      <c r="DUY253" s="488"/>
      <c r="DUZ253" s="488"/>
      <c r="DVA253" s="488"/>
      <c r="DVB253" s="697" t="s">
        <v>9880</v>
      </c>
      <c r="DVC253" s="698"/>
      <c r="DVD253" s="698"/>
      <c r="DVE253" s="488"/>
      <c r="DVF253" s="488"/>
      <c r="DVG253" s="488"/>
      <c r="DVH253" s="488"/>
      <c r="DVI253" s="488"/>
      <c r="DVJ253" s="697" t="s">
        <v>9880</v>
      </c>
      <c r="DVK253" s="698"/>
      <c r="DVL253" s="698"/>
      <c r="DVM253" s="488"/>
      <c r="DVN253" s="488"/>
      <c r="DVO253" s="488"/>
      <c r="DVP253" s="488"/>
      <c r="DVQ253" s="488"/>
      <c r="DVR253" s="697" t="s">
        <v>9880</v>
      </c>
      <c r="DVS253" s="698"/>
      <c r="DVT253" s="698"/>
      <c r="DVU253" s="488"/>
      <c r="DVV253" s="488"/>
      <c r="DVW253" s="488"/>
      <c r="DVX253" s="488"/>
      <c r="DVY253" s="488"/>
      <c r="DVZ253" s="697" t="s">
        <v>9880</v>
      </c>
      <c r="DWA253" s="698"/>
      <c r="DWB253" s="698"/>
      <c r="DWC253" s="488"/>
      <c r="DWD253" s="488"/>
      <c r="DWE253" s="488"/>
      <c r="DWF253" s="488"/>
      <c r="DWG253" s="488"/>
      <c r="DWH253" s="697" t="s">
        <v>9880</v>
      </c>
      <c r="DWI253" s="698"/>
      <c r="DWJ253" s="698"/>
      <c r="DWK253" s="488"/>
      <c r="DWL253" s="488"/>
      <c r="DWM253" s="488"/>
      <c r="DWN253" s="488"/>
      <c r="DWO253" s="488"/>
      <c r="DWP253" s="697" t="s">
        <v>9880</v>
      </c>
      <c r="DWQ253" s="698"/>
      <c r="DWR253" s="698"/>
      <c r="DWS253" s="488"/>
      <c r="DWT253" s="488"/>
      <c r="DWU253" s="488"/>
      <c r="DWV253" s="488"/>
      <c r="DWW253" s="488"/>
      <c r="DWX253" s="697" t="s">
        <v>9880</v>
      </c>
      <c r="DWY253" s="698"/>
      <c r="DWZ253" s="698"/>
      <c r="DXA253" s="488"/>
      <c r="DXB253" s="488"/>
      <c r="DXC253" s="488"/>
      <c r="DXD253" s="488"/>
      <c r="DXE253" s="488"/>
      <c r="DXF253" s="697" t="s">
        <v>9880</v>
      </c>
      <c r="DXG253" s="698"/>
      <c r="DXH253" s="698"/>
      <c r="DXI253" s="488"/>
      <c r="DXJ253" s="488"/>
      <c r="DXK253" s="488"/>
      <c r="DXL253" s="488"/>
      <c r="DXM253" s="488"/>
      <c r="DXN253" s="697" t="s">
        <v>9880</v>
      </c>
      <c r="DXO253" s="698"/>
      <c r="DXP253" s="698"/>
      <c r="DXQ253" s="488"/>
      <c r="DXR253" s="488"/>
      <c r="DXS253" s="488"/>
      <c r="DXT253" s="488"/>
      <c r="DXU253" s="488"/>
      <c r="DXV253" s="697" t="s">
        <v>9880</v>
      </c>
      <c r="DXW253" s="698"/>
      <c r="DXX253" s="698"/>
      <c r="DXY253" s="488"/>
      <c r="DXZ253" s="488"/>
      <c r="DYA253" s="488"/>
      <c r="DYB253" s="488"/>
      <c r="DYC253" s="488"/>
      <c r="DYD253" s="697" t="s">
        <v>9880</v>
      </c>
      <c r="DYE253" s="698"/>
      <c r="DYF253" s="698"/>
      <c r="DYG253" s="488"/>
      <c r="DYH253" s="488"/>
      <c r="DYI253" s="488"/>
      <c r="DYJ253" s="488"/>
      <c r="DYK253" s="488"/>
      <c r="DYL253" s="697" t="s">
        <v>9880</v>
      </c>
      <c r="DYM253" s="698"/>
      <c r="DYN253" s="698"/>
      <c r="DYO253" s="488"/>
      <c r="DYP253" s="488"/>
      <c r="DYQ253" s="488"/>
      <c r="DYR253" s="488"/>
      <c r="DYS253" s="488"/>
      <c r="DYT253" s="697" t="s">
        <v>9880</v>
      </c>
      <c r="DYU253" s="698"/>
      <c r="DYV253" s="698"/>
      <c r="DYW253" s="488"/>
      <c r="DYX253" s="488"/>
      <c r="DYY253" s="488"/>
      <c r="DYZ253" s="488"/>
      <c r="DZA253" s="488"/>
      <c r="DZB253" s="697" t="s">
        <v>9880</v>
      </c>
      <c r="DZC253" s="698"/>
      <c r="DZD253" s="698"/>
      <c r="DZE253" s="488"/>
      <c r="DZF253" s="488"/>
      <c r="DZG253" s="488"/>
      <c r="DZH253" s="488"/>
      <c r="DZI253" s="488"/>
      <c r="DZJ253" s="697" t="s">
        <v>9880</v>
      </c>
      <c r="DZK253" s="698"/>
      <c r="DZL253" s="698"/>
      <c r="DZM253" s="488"/>
      <c r="DZN253" s="488"/>
      <c r="DZO253" s="488"/>
      <c r="DZP253" s="488"/>
      <c r="DZQ253" s="488"/>
      <c r="DZR253" s="697" t="s">
        <v>9880</v>
      </c>
      <c r="DZS253" s="698"/>
      <c r="DZT253" s="698"/>
      <c r="DZU253" s="488"/>
      <c r="DZV253" s="488"/>
      <c r="DZW253" s="488"/>
      <c r="DZX253" s="488"/>
      <c r="DZY253" s="488"/>
      <c r="DZZ253" s="697" t="s">
        <v>9880</v>
      </c>
      <c r="EAA253" s="698"/>
      <c r="EAB253" s="698"/>
      <c r="EAC253" s="488"/>
      <c r="EAD253" s="488"/>
      <c r="EAE253" s="488"/>
      <c r="EAF253" s="488"/>
      <c r="EAG253" s="488"/>
      <c r="EAH253" s="697" t="s">
        <v>9880</v>
      </c>
      <c r="EAI253" s="698"/>
      <c r="EAJ253" s="698"/>
      <c r="EAK253" s="488"/>
      <c r="EAL253" s="488"/>
      <c r="EAM253" s="488"/>
      <c r="EAN253" s="488"/>
      <c r="EAO253" s="488"/>
      <c r="EAP253" s="697" t="s">
        <v>9880</v>
      </c>
      <c r="EAQ253" s="698"/>
      <c r="EAR253" s="698"/>
      <c r="EAS253" s="488"/>
      <c r="EAT253" s="488"/>
      <c r="EAU253" s="488"/>
      <c r="EAV253" s="488"/>
      <c r="EAW253" s="488"/>
      <c r="EAX253" s="697" t="s">
        <v>9880</v>
      </c>
      <c r="EAY253" s="698"/>
      <c r="EAZ253" s="698"/>
      <c r="EBA253" s="488"/>
      <c r="EBB253" s="488"/>
      <c r="EBC253" s="488"/>
      <c r="EBD253" s="488"/>
      <c r="EBE253" s="488"/>
      <c r="EBF253" s="697" t="s">
        <v>9880</v>
      </c>
      <c r="EBG253" s="698"/>
      <c r="EBH253" s="698"/>
      <c r="EBI253" s="488"/>
      <c r="EBJ253" s="488"/>
      <c r="EBK253" s="488"/>
      <c r="EBL253" s="488"/>
      <c r="EBM253" s="488"/>
      <c r="EBN253" s="697" t="s">
        <v>9880</v>
      </c>
      <c r="EBO253" s="698"/>
      <c r="EBP253" s="698"/>
      <c r="EBQ253" s="488"/>
      <c r="EBR253" s="488"/>
      <c r="EBS253" s="488"/>
      <c r="EBT253" s="488"/>
      <c r="EBU253" s="488"/>
      <c r="EBV253" s="697" t="s">
        <v>9880</v>
      </c>
      <c r="EBW253" s="698"/>
      <c r="EBX253" s="698"/>
      <c r="EBY253" s="488"/>
      <c r="EBZ253" s="488"/>
      <c r="ECA253" s="488"/>
      <c r="ECB253" s="488"/>
      <c r="ECC253" s="488"/>
      <c r="ECD253" s="697" t="s">
        <v>9880</v>
      </c>
      <c r="ECE253" s="698"/>
      <c r="ECF253" s="698"/>
      <c r="ECG253" s="488"/>
      <c r="ECH253" s="488"/>
      <c r="ECI253" s="488"/>
      <c r="ECJ253" s="488"/>
      <c r="ECK253" s="488"/>
      <c r="ECL253" s="697" t="s">
        <v>9880</v>
      </c>
      <c r="ECM253" s="698"/>
      <c r="ECN253" s="698"/>
      <c r="ECO253" s="488"/>
      <c r="ECP253" s="488"/>
      <c r="ECQ253" s="488"/>
      <c r="ECR253" s="488"/>
      <c r="ECS253" s="488"/>
      <c r="ECT253" s="697" t="s">
        <v>9880</v>
      </c>
      <c r="ECU253" s="698"/>
      <c r="ECV253" s="698"/>
      <c r="ECW253" s="488"/>
      <c r="ECX253" s="488"/>
      <c r="ECY253" s="488"/>
      <c r="ECZ253" s="488"/>
      <c r="EDA253" s="488"/>
      <c r="EDB253" s="697" t="s">
        <v>9880</v>
      </c>
      <c r="EDC253" s="698"/>
      <c r="EDD253" s="698"/>
      <c r="EDE253" s="488"/>
      <c r="EDF253" s="488"/>
      <c r="EDG253" s="488"/>
      <c r="EDH253" s="488"/>
      <c r="EDI253" s="488"/>
      <c r="EDJ253" s="697" t="s">
        <v>9880</v>
      </c>
      <c r="EDK253" s="698"/>
      <c r="EDL253" s="698"/>
      <c r="EDM253" s="488"/>
      <c r="EDN253" s="488"/>
      <c r="EDO253" s="488"/>
      <c r="EDP253" s="488"/>
      <c r="EDQ253" s="488"/>
      <c r="EDR253" s="697" t="s">
        <v>9880</v>
      </c>
      <c r="EDS253" s="698"/>
      <c r="EDT253" s="698"/>
      <c r="EDU253" s="488"/>
      <c r="EDV253" s="488"/>
      <c r="EDW253" s="488"/>
      <c r="EDX253" s="488"/>
      <c r="EDY253" s="488"/>
      <c r="EDZ253" s="697" t="s">
        <v>9880</v>
      </c>
      <c r="EEA253" s="698"/>
      <c r="EEB253" s="698"/>
      <c r="EEC253" s="488"/>
      <c r="EED253" s="488"/>
      <c r="EEE253" s="488"/>
      <c r="EEF253" s="488"/>
      <c r="EEG253" s="488"/>
      <c r="EEH253" s="697" t="s">
        <v>9880</v>
      </c>
      <c r="EEI253" s="698"/>
      <c r="EEJ253" s="698"/>
      <c r="EEK253" s="488"/>
      <c r="EEL253" s="488"/>
      <c r="EEM253" s="488"/>
      <c r="EEN253" s="488"/>
      <c r="EEO253" s="488"/>
      <c r="EEP253" s="697" t="s">
        <v>9880</v>
      </c>
      <c r="EEQ253" s="698"/>
      <c r="EER253" s="698"/>
      <c r="EES253" s="488"/>
      <c r="EET253" s="488"/>
      <c r="EEU253" s="488"/>
      <c r="EEV253" s="488"/>
      <c r="EEW253" s="488"/>
      <c r="EEX253" s="697" t="s">
        <v>9880</v>
      </c>
      <c r="EEY253" s="698"/>
      <c r="EEZ253" s="698"/>
      <c r="EFA253" s="488"/>
      <c r="EFB253" s="488"/>
      <c r="EFC253" s="488"/>
      <c r="EFD253" s="488"/>
      <c r="EFE253" s="488"/>
      <c r="EFF253" s="697" t="s">
        <v>9880</v>
      </c>
      <c r="EFG253" s="698"/>
      <c r="EFH253" s="698"/>
      <c r="EFI253" s="488"/>
      <c r="EFJ253" s="488"/>
      <c r="EFK253" s="488"/>
      <c r="EFL253" s="488"/>
      <c r="EFM253" s="488"/>
      <c r="EFN253" s="697" t="s">
        <v>9880</v>
      </c>
      <c r="EFO253" s="698"/>
      <c r="EFP253" s="698"/>
      <c r="EFQ253" s="488"/>
      <c r="EFR253" s="488"/>
      <c r="EFS253" s="488"/>
      <c r="EFT253" s="488"/>
      <c r="EFU253" s="488"/>
      <c r="EFV253" s="697" t="s">
        <v>9880</v>
      </c>
      <c r="EFW253" s="698"/>
      <c r="EFX253" s="698"/>
      <c r="EFY253" s="488"/>
      <c r="EFZ253" s="488"/>
      <c r="EGA253" s="488"/>
      <c r="EGB253" s="488"/>
      <c r="EGC253" s="488"/>
      <c r="EGD253" s="697" t="s">
        <v>9880</v>
      </c>
      <c r="EGE253" s="698"/>
      <c r="EGF253" s="698"/>
      <c r="EGG253" s="488"/>
      <c r="EGH253" s="488"/>
      <c r="EGI253" s="488"/>
      <c r="EGJ253" s="488"/>
      <c r="EGK253" s="488"/>
      <c r="EGL253" s="697" t="s">
        <v>9880</v>
      </c>
      <c r="EGM253" s="698"/>
      <c r="EGN253" s="698"/>
      <c r="EGO253" s="488"/>
      <c r="EGP253" s="488"/>
      <c r="EGQ253" s="488"/>
      <c r="EGR253" s="488"/>
      <c r="EGS253" s="488"/>
      <c r="EGT253" s="697" t="s">
        <v>9880</v>
      </c>
      <c r="EGU253" s="698"/>
      <c r="EGV253" s="698"/>
      <c r="EGW253" s="488"/>
      <c r="EGX253" s="488"/>
      <c r="EGY253" s="488"/>
      <c r="EGZ253" s="488"/>
      <c r="EHA253" s="488"/>
      <c r="EHB253" s="697" t="s">
        <v>9880</v>
      </c>
      <c r="EHC253" s="698"/>
      <c r="EHD253" s="698"/>
      <c r="EHE253" s="488"/>
      <c r="EHF253" s="488"/>
      <c r="EHG253" s="488"/>
      <c r="EHH253" s="488"/>
      <c r="EHI253" s="488"/>
      <c r="EHJ253" s="697" t="s">
        <v>9880</v>
      </c>
      <c r="EHK253" s="698"/>
      <c r="EHL253" s="698"/>
      <c r="EHM253" s="488"/>
      <c r="EHN253" s="488"/>
      <c r="EHO253" s="488"/>
      <c r="EHP253" s="488"/>
      <c r="EHQ253" s="488"/>
      <c r="EHR253" s="697" t="s">
        <v>9880</v>
      </c>
      <c r="EHS253" s="698"/>
      <c r="EHT253" s="698"/>
      <c r="EHU253" s="488"/>
      <c r="EHV253" s="488"/>
      <c r="EHW253" s="488"/>
      <c r="EHX253" s="488"/>
      <c r="EHY253" s="488"/>
      <c r="EHZ253" s="697" t="s">
        <v>9880</v>
      </c>
      <c r="EIA253" s="698"/>
      <c r="EIB253" s="698"/>
      <c r="EIC253" s="488"/>
      <c r="EID253" s="488"/>
      <c r="EIE253" s="488"/>
      <c r="EIF253" s="488"/>
      <c r="EIG253" s="488"/>
      <c r="EIH253" s="697" t="s">
        <v>9880</v>
      </c>
      <c r="EII253" s="698"/>
      <c r="EIJ253" s="698"/>
      <c r="EIK253" s="488"/>
      <c r="EIL253" s="488"/>
      <c r="EIM253" s="488"/>
      <c r="EIN253" s="488"/>
      <c r="EIO253" s="488"/>
      <c r="EIP253" s="697" t="s">
        <v>9880</v>
      </c>
      <c r="EIQ253" s="698"/>
      <c r="EIR253" s="698"/>
      <c r="EIS253" s="488"/>
      <c r="EIT253" s="488"/>
      <c r="EIU253" s="488"/>
      <c r="EIV253" s="488"/>
      <c r="EIW253" s="488"/>
      <c r="EIX253" s="697" t="s">
        <v>9880</v>
      </c>
      <c r="EIY253" s="698"/>
      <c r="EIZ253" s="698"/>
      <c r="EJA253" s="488"/>
      <c r="EJB253" s="488"/>
      <c r="EJC253" s="488"/>
      <c r="EJD253" s="488"/>
      <c r="EJE253" s="488"/>
      <c r="EJF253" s="697" t="s">
        <v>9880</v>
      </c>
      <c r="EJG253" s="698"/>
      <c r="EJH253" s="698"/>
      <c r="EJI253" s="488"/>
      <c r="EJJ253" s="488"/>
      <c r="EJK253" s="488"/>
      <c r="EJL253" s="488"/>
      <c r="EJM253" s="488"/>
      <c r="EJN253" s="697" t="s">
        <v>9880</v>
      </c>
      <c r="EJO253" s="698"/>
      <c r="EJP253" s="698"/>
      <c r="EJQ253" s="488"/>
      <c r="EJR253" s="488"/>
      <c r="EJS253" s="488"/>
      <c r="EJT253" s="488"/>
      <c r="EJU253" s="488"/>
      <c r="EJV253" s="697" t="s">
        <v>9880</v>
      </c>
      <c r="EJW253" s="698"/>
      <c r="EJX253" s="698"/>
      <c r="EJY253" s="488"/>
      <c r="EJZ253" s="488"/>
      <c r="EKA253" s="488"/>
      <c r="EKB253" s="488"/>
      <c r="EKC253" s="488"/>
      <c r="EKD253" s="697" t="s">
        <v>9880</v>
      </c>
      <c r="EKE253" s="698"/>
      <c r="EKF253" s="698"/>
      <c r="EKG253" s="488"/>
      <c r="EKH253" s="488"/>
      <c r="EKI253" s="488"/>
      <c r="EKJ253" s="488"/>
      <c r="EKK253" s="488"/>
      <c r="EKL253" s="697" t="s">
        <v>9880</v>
      </c>
      <c r="EKM253" s="698"/>
      <c r="EKN253" s="698"/>
      <c r="EKO253" s="488"/>
      <c r="EKP253" s="488"/>
      <c r="EKQ253" s="488"/>
      <c r="EKR253" s="488"/>
      <c r="EKS253" s="488"/>
      <c r="EKT253" s="697" t="s">
        <v>9880</v>
      </c>
      <c r="EKU253" s="698"/>
      <c r="EKV253" s="698"/>
      <c r="EKW253" s="488"/>
      <c r="EKX253" s="488"/>
      <c r="EKY253" s="488"/>
      <c r="EKZ253" s="488"/>
      <c r="ELA253" s="488"/>
      <c r="ELB253" s="697" t="s">
        <v>9880</v>
      </c>
      <c r="ELC253" s="698"/>
      <c r="ELD253" s="698"/>
      <c r="ELE253" s="488"/>
      <c r="ELF253" s="488"/>
      <c r="ELG253" s="488"/>
      <c r="ELH253" s="488"/>
      <c r="ELI253" s="488"/>
      <c r="ELJ253" s="697" t="s">
        <v>9880</v>
      </c>
      <c r="ELK253" s="698"/>
      <c r="ELL253" s="698"/>
      <c r="ELM253" s="488"/>
      <c r="ELN253" s="488"/>
      <c r="ELO253" s="488"/>
      <c r="ELP253" s="488"/>
      <c r="ELQ253" s="488"/>
      <c r="ELR253" s="697" t="s">
        <v>9880</v>
      </c>
      <c r="ELS253" s="698"/>
      <c r="ELT253" s="698"/>
      <c r="ELU253" s="488"/>
      <c r="ELV253" s="488"/>
      <c r="ELW253" s="488"/>
      <c r="ELX253" s="488"/>
      <c r="ELY253" s="488"/>
      <c r="ELZ253" s="697" t="s">
        <v>9880</v>
      </c>
      <c r="EMA253" s="698"/>
      <c r="EMB253" s="698"/>
      <c r="EMC253" s="488"/>
      <c r="EMD253" s="488"/>
      <c r="EME253" s="488"/>
      <c r="EMF253" s="488"/>
      <c r="EMG253" s="488"/>
      <c r="EMH253" s="697" t="s">
        <v>9880</v>
      </c>
      <c r="EMI253" s="698"/>
      <c r="EMJ253" s="698"/>
      <c r="EMK253" s="488"/>
      <c r="EML253" s="488"/>
      <c r="EMM253" s="488"/>
      <c r="EMN253" s="488"/>
      <c r="EMO253" s="488"/>
      <c r="EMP253" s="697" t="s">
        <v>9880</v>
      </c>
      <c r="EMQ253" s="698"/>
      <c r="EMR253" s="698"/>
      <c r="EMS253" s="488"/>
      <c r="EMT253" s="488"/>
      <c r="EMU253" s="488"/>
      <c r="EMV253" s="488"/>
      <c r="EMW253" s="488"/>
      <c r="EMX253" s="697" t="s">
        <v>9880</v>
      </c>
      <c r="EMY253" s="698"/>
      <c r="EMZ253" s="698"/>
      <c r="ENA253" s="488"/>
      <c r="ENB253" s="488"/>
      <c r="ENC253" s="488"/>
      <c r="END253" s="488"/>
      <c r="ENE253" s="488"/>
      <c r="ENF253" s="697" t="s">
        <v>9880</v>
      </c>
      <c r="ENG253" s="698"/>
      <c r="ENH253" s="698"/>
      <c r="ENI253" s="488"/>
      <c r="ENJ253" s="488"/>
      <c r="ENK253" s="488"/>
      <c r="ENL253" s="488"/>
      <c r="ENM253" s="488"/>
      <c r="ENN253" s="697" t="s">
        <v>9880</v>
      </c>
      <c r="ENO253" s="698"/>
      <c r="ENP253" s="698"/>
      <c r="ENQ253" s="488"/>
      <c r="ENR253" s="488"/>
      <c r="ENS253" s="488"/>
      <c r="ENT253" s="488"/>
      <c r="ENU253" s="488"/>
      <c r="ENV253" s="697" t="s">
        <v>9880</v>
      </c>
      <c r="ENW253" s="698"/>
      <c r="ENX253" s="698"/>
      <c r="ENY253" s="488"/>
      <c r="ENZ253" s="488"/>
      <c r="EOA253" s="488"/>
      <c r="EOB253" s="488"/>
      <c r="EOC253" s="488"/>
      <c r="EOD253" s="697" t="s">
        <v>9880</v>
      </c>
      <c r="EOE253" s="698"/>
      <c r="EOF253" s="698"/>
      <c r="EOG253" s="488"/>
      <c r="EOH253" s="488"/>
      <c r="EOI253" s="488"/>
      <c r="EOJ253" s="488"/>
      <c r="EOK253" s="488"/>
      <c r="EOL253" s="697" t="s">
        <v>9880</v>
      </c>
      <c r="EOM253" s="698"/>
      <c r="EON253" s="698"/>
      <c r="EOO253" s="488"/>
      <c r="EOP253" s="488"/>
      <c r="EOQ253" s="488"/>
      <c r="EOR253" s="488"/>
      <c r="EOS253" s="488"/>
      <c r="EOT253" s="697" t="s">
        <v>9880</v>
      </c>
      <c r="EOU253" s="698"/>
      <c r="EOV253" s="698"/>
      <c r="EOW253" s="488"/>
      <c r="EOX253" s="488"/>
      <c r="EOY253" s="488"/>
      <c r="EOZ253" s="488"/>
      <c r="EPA253" s="488"/>
      <c r="EPB253" s="697" t="s">
        <v>9880</v>
      </c>
      <c r="EPC253" s="698"/>
      <c r="EPD253" s="698"/>
      <c r="EPE253" s="488"/>
      <c r="EPF253" s="488"/>
      <c r="EPG253" s="488"/>
      <c r="EPH253" s="488"/>
      <c r="EPI253" s="488"/>
      <c r="EPJ253" s="697" t="s">
        <v>9880</v>
      </c>
      <c r="EPK253" s="698"/>
      <c r="EPL253" s="698"/>
      <c r="EPM253" s="488"/>
      <c r="EPN253" s="488"/>
      <c r="EPO253" s="488"/>
      <c r="EPP253" s="488"/>
      <c r="EPQ253" s="488"/>
      <c r="EPR253" s="697" t="s">
        <v>9880</v>
      </c>
      <c r="EPS253" s="698"/>
      <c r="EPT253" s="698"/>
      <c r="EPU253" s="488"/>
      <c r="EPV253" s="488"/>
      <c r="EPW253" s="488"/>
      <c r="EPX253" s="488"/>
      <c r="EPY253" s="488"/>
      <c r="EPZ253" s="697" t="s">
        <v>9880</v>
      </c>
      <c r="EQA253" s="698"/>
      <c r="EQB253" s="698"/>
      <c r="EQC253" s="488"/>
      <c r="EQD253" s="488"/>
      <c r="EQE253" s="488"/>
      <c r="EQF253" s="488"/>
      <c r="EQG253" s="488"/>
      <c r="EQH253" s="697" t="s">
        <v>9880</v>
      </c>
      <c r="EQI253" s="698"/>
      <c r="EQJ253" s="698"/>
      <c r="EQK253" s="488"/>
      <c r="EQL253" s="488"/>
      <c r="EQM253" s="488"/>
      <c r="EQN253" s="488"/>
      <c r="EQO253" s="488"/>
      <c r="EQP253" s="697" t="s">
        <v>9880</v>
      </c>
      <c r="EQQ253" s="698"/>
      <c r="EQR253" s="698"/>
      <c r="EQS253" s="488"/>
      <c r="EQT253" s="488"/>
      <c r="EQU253" s="488"/>
      <c r="EQV253" s="488"/>
      <c r="EQW253" s="488"/>
      <c r="EQX253" s="697" t="s">
        <v>9880</v>
      </c>
      <c r="EQY253" s="698"/>
      <c r="EQZ253" s="698"/>
      <c r="ERA253" s="488"/>
      <c r="ERB253" s="488"/>
      <c r="ERC253" s="488"/>
      <c r="ERD253" s="488"/>
      <c r="ERE253" s="488"/>
      <c r="ERF253" s="697" t="s">
        <v>9880</v>
      </c>
      <c r="ERG253" s="698"/>
      <c r="ERH253" s="698"/>
      <c r="ERI253" s="488"/>
      <c r="ERJ253" s="488"/>
      <c r="ERK253" s="488"/>
      <c r="ERL253" s="488"/>
      <c r="ERM253" s="488"/>
      <c r="ERN253" s="697" t="s">
        <v>9880</v>
      </c>
      <c r="ERO253" s="698"/>
      <c r="ERP253" s="698"/>
      <c r="ERQ253" s="488"/>
      <c r="ERR253" s="488"/>
      <c r="ERS253" s="488"/>
      <c r="ERT253" s="488"/>
      <c r="ERU253" s="488"/>
      <c r="ERV253" s="697" t="s">
        <v>9880</v>
      </c>
      <c r="ERW253" s="698"/>
      <c r="ERX253" s="698"/>
      <c r="ERY253" s="488"/>
      <c r="ERZ253" s="488"/>
      <c r="ESA253" s="488"/>
      <c r="ESB253" s="488"/>
      <c r="ESC253" s="488"/>
      <c r="ESD253" s="697" t="s">
        <v>9880</v>
      </c>
      <c r="ESE253" s="698"/>
      <c r="ESF253" s="698"/>
      <c r="ESG253" s="488"/>
      <c r="ESH253" s="488"/>
      <c r="ESI253" s="488"/>
      <c r="ESJ253" s="488"/>
      <c r="ESK253" s="488"/>
      <c r="ESL253" s="697" t="s">
        <v>9880</v>
      </c>
      <c r="ESM253" s="698"/>
      <c r="ESN253" s="698"/>
      <c r="ESO253" s="488"/>
      <c r="ESP253" s="488"/>
      <c r="ESQ253" s="488"/>
      <c r="ESR253" s="488"/>
      <c r="ESS253" s="488"/>
      <c r="EST253" s="697" t="s">
        <v>9880</v>
      </c>
      <c r="ESU253" s="698"/>
      <c r="ESV253" s="698"/>
      <c r="ESW253" s="488"/>
      <c r="ESX253" s="488"/>
      <c r="ESY253" s="488"/>
      <c r="ESZ253" s="488"/>
      <c r="ETA253" s="488"/>
      <c r="ETB253" s="697" t="s">
        <v>9880</v>
      </c>
      <c r="ETC253" s="698"/>
      <c r="ETD253" s="698"/>
      <c r="ETE253" s="488"/>
      <c r="ETF253" s="488"/>
      <c r="ETG253" s="488"/>
      <c r="ETH253" s="488"/>
      <c r="ETI253" s="488"/>
      <c r="ETJ253" s="697" t="s">
        <v>9880</v>
      </c>
      <c r="ETK253" s="698"/>
      <c r="ETL253" s="698"/>
      <c r="ETM253" s="488"/>
      <c r="ETN253" s="488"/>
      <c r="ETO253" s="488"/>
      <c r="ETP253" s="488"/>
      <c r="ETQ253" s="488"/>
      <c r="ETR253" s="697" t="s">
        <v>9880</v>
      </c>
      <c r="ETS253" s="698"/>
      <c r="ETT253" s="698"/>
      <c r="ETU253" s="488"/>
      <c r="ETV253" s="488"/>
      <c r="ETW253" s="488"/>
      <c r="ETX253" s="488"/>
      <c r="ETY253" s="488"/>
      <c r="ETZ253" s="697" t="s">
        <v>9880</v>
      </c>
      <c r="EUA253" s="698"/>
      <c r="EUB253" s="698"/>
      <c r="EUC253" s="488"/>
      <c r="EUD253" s="488"/>
      <c r="EUE253" s="488"/>
      <c r="EUF253" s="488"/>
      <c r="EUG253" s="488"/>
      <c r="EUH253" s="697" t="s">
        <v>9880</v>
      </c>
      <c r="EUI253" s="698"/>
      <c r="EUJ253" s="698"/>
      <c r="EUK253" s="488"/>
      <c r="EUL253" s="488"/>
      <c r="EUM253" s="488"/>
      <c r="EUN253" s="488"/>
      <c r="EUO253" s="488"/>
      <c r="EUP253" s="697" t="s">
        <v>9880</v>
      </c>
      <c r="EUQ253" s="698"/>
      <c r="EUR253" s="698"/>
      <c r="EUS253" s="488"/>
      <c r="EUT253" s="488"/>
      <c r="EUU253" s="488"/>
      <c r="EUV253" s="488"/>
      <c r="EUW253" s="488"/>
      <c r="EUX253" s="697" t="s">
        <v>9880</v>
      </c>
      <c r="EUY253" s="698"/>
      <c r="EUZ253" s="698"/>
      <c r="EVA253" s="488"/>
      <c r="EVB253" s="488"/>
      <c r="EVC253" s="488"/>
      <c r="EVD253" s="488"/>
      <c r="EVE253" s="488"/>
      <c r="EVF253" s="697" t="s">
        <v>9880</v>
      </c>
      <c r="EVG253" s="698"/>
      <c r="EVH253" s="698"/>
      <c r="EVI253" s="488"/>
      <c r="EVJ253" s="488"/>
      <c r="EVK253" s="488"/>
      <c r="EVL253" s="488"/>
      <c r="EVM253" s="488"/>
      <c r="EVN253" s="697" t="s">
        <v>9880</v>
      </c>
      <c r="EVO253" s="698"/>
      <c r="EVP253" s="698"/>
      <c r="EVQ253" s="488"/>
      <c r="EVR253" s="488"/>
      <c r="EVS253" s="488"/>
      <c r="EVT253" s="488"/>
      <c r="EVU253" s="488"/>
      <c r="EVV253" s="697" t="s">
        <v>9880</v>
      </c>
      <c r="EVW253" s="698"/>
      <c r="EVX253" s="698"/>
      <c r="EVY253" s="488"/>
      <c r="EVZ253" s="488"/>
      <c r="EWA253" s="488"/>
      <c r="EWB253" s="488"/>
      <c r="EWC253" s="488"/>
      <c r="EWD253" s="697" t="s">
        <v>9880</v>
      </c>
      <c r="EWE253" s="698"/>
      <c r="EWF253" s="698"/>
      <c r="EWG253" s="488"/>
      <c r="EWH253" s="488"/>
      <c r="EWI253" s="488"/>
      <c r="EWJ253" s="488"/>
      <c r="EWK253" s="488"/>
      <c r="EWL253" s="697" t="s">
        <v>9880</v>
      </c>
      <c r="EWM253" s="698"/>
      <c r="EWN253" s="698"/>
      <c r="EWO253" s="488"/>
      <c r="EWP253" s="488"/>
      <c r="EWQ253" s="488"/>
      <c r="EWR253" s="488"/>
      <c r="EWS253" s="488"/>
      <c r="EWT253" s="697" t="s">
        <v>9880</v>
      </c>
      <c r="EWU253" s="698"/>
      <c r="EWV253" s="698"/>
      <c r="EWW253" s="488"/>
      <c r="EWX253" s="488"/>
      <c r="EWY253" s="488"/>
      <c r="EWZ253" s="488"/>
      <c r="EXA253" s="488"/>
      <c r="EXB253" s="697" t="s">
        <v>9880</v>
      </c>
      <c r="EXC253" s="698"/>
      <c r="EXD253" s="698"/>
      <c r="EXE253" s="488"/>
      <c r="EXF253" s="488"/>
      <c r="EXG253" s="488"/>
      <c r="EXH253" s="488"/>
      <c r="EXI253" s="488"/>
      <c r="EXJ253" s="697" t="s">
        <v>9880</v>
      </c>
      <c r="EXK253" s="698"/>
      <c r="EXL253" s="698"/>
      <c r="EXM253" s="488"/>
      <c r="EXN253" s="488"/>
      <c r="EXO253" s="488"/>
      <c r="EXP253" s="488"/>
      <c r="EXQ253" s="488"/>
      <c r="EXR253" s="697" t="s">
        <v>9880</v>
      </c>
      <c r="EXS253" s="698"/>
      <c r="EXT253" s="698"/>
      <c r="EXU253" s="488"/>
      <c r="EXV253" s="488"/>
      <c r="EXW253" s="488"/>
      <c r="EXX253" s="488"/>
      <c r="EXY253" s="488"/>
      <c r="EXZ253" s="697" t="s">
        <v>9880</v>
      </c>
      <c r="EYA253" s="698"/>
      <c r="EYB253" s="698"/>
      <c r="EYC253" s="488"/>
      <c r="EYD253" s="488"/>
      <c r="EYE253" s="488"/>
      <c r="EYF253" s="488"/>
      <c r="EYG253" s="488"/>
      <c r="EYH253" s="697" t="s">
        <v>9880</v>
      </c>
      <c r="EYI253" s="698"/>
      <c r="EYJ253" s="698"/>
      <c r="EYK253" s="488"/>
      <c r="EYL253" s="488"/>
      <c r="EYM253" s="488"/>
      <c r="EYN253" s="488"/>
      <c r="EYO253" s="488"/>
      <c r="EYP253" s="697" t="s">
        <v>9880</v>
      </c>
      <c r="EYQ253" s="698"/>
      <c r="EYR253" s="698"/>
      <c r="EYS253" s="488"/>
      <c r="EYT253" s="488"/>
      <c r="EYU253" s="488"/>
      <c r="EYV253" s="488"/>
      <c r="EYW253" s="488"/>
      <c r="EYX253" s="697" t="s">
        <v>9880</v>
      </c>
      <c r="EYY253" s="698"/>
      <c r="EYZ253" s="698"/>
      <c r="EZA253" s="488"/>
      <c r="EZB253" s="488"/>
      <c r="EZC253" s="488"/>
      <c r="EZD253" s="488"/>
      <c r="EZE253" s="488"/>
      <c r="EZF253" s="697" t="s">
        <v>9880</v>
      </c>
      <c r="EZG253" s="698"/>
      <c r="EZH253" s="698"/>
      <c r="EZI253" s="488"/>
      <c r="EZJ253" s="488"/>
      <c r="EZK253" s="488"/>
      <c r="EZL253" s="488"/>
      <c r="EZM253" s="488"/>
      <c r="EZN253" s="697" t="s">
        <v>9880</v>
      </c>
      <c r="EZO253" s="698"/>
      <c r="EZP253" s="698"/>
      <c r="EZQ253" s="488"/>
      <c r="EZR253" s="488"/>
      <c r="EZS253" s="488"/>
      <c r="EZT253" s="488"/>
      <c r="EZU253" s="488"/>
      <c r="EZV253" s="697" t="s">
        <v>9880</v>
      </c>
      <c r="EZW253" s="698"/>
      <c r="EZX253" s="698"/>
      <c r="EZY253" s="488"/>
      <c r="EZZ253" s="488"/>
      <c r="FAA253" s="488"/>
      <c r="FAB253" s="488"/>
      <c r="FAC253" s="488"/>
      <c r="FAD253" s="697" t="s">
        <v>9880</v>
      </c>
      <c r="FAE253" s="698"/>
      <c r="FAF253" s="698"/>
      <c r="FAG253" s="488"/>
      <c r="FAH253" s="488"/>
      <c r="FAI253" s="488"/>
      <c r="FAJ253" s="488"/>
      <c r="FAK253" s="488"/>
      <c r="FAL253" s="697" t="s">
        <v>9880</v>
      </c>
      <c r="FAM253" s="698"/>
      <c r="FAN253" s="698"/>
      <c r="FAO253" s="488"/>
      <c r="FAP253" s="488"/>
      <c r="FAQ253" s="488"/>
      <c r="FAR253" s="488"/>
      <c r="FAS253" s="488"/>
      <c r="FAT253" s="697" t="s">
        <v>9880</v>
      </c>
      <c r="FAU253" s="698"/>
      <c r="FAV253" s="698"/>
      <c r="FAW253" s="488"/>
      <c r="FAX253" s="488"/>
      <c r="FAY253" s="488"/>
      <c r="FAZ253" s="488"/>
      <c r="FBA253" s="488"/>
      <c r="FBB253" s="697" t="s">
        <v>9880</v>
      </c>
      <c r="FBC253" s="698"/>
      <c r="FBD253" s="698"/>
      <c r="FBE253" s="488"/>
      <c r="FBF253" s="488"/>
      <c r="FBG253" s="488"/>
      <c r="FBH253" s="488"/>
      <c r="FBI253" s="488"/>
      <c r="FBJ253" s="697" t="s">
        <v>9880</v>
      </c>
      <c r="FBK253" s="698"/>
      <c r="FBL253" s="698"/>
      <c r="FBM253" s="488"/>
      <c r="FBN253" s="488"/>
      <c r="FBO253" s="488"/>
      <c r="FBP253" s="488"/>
      <c r="FBQ253" s="488"/>
      <c r="FBR253" s="697" t="s">
        <v>9880</v>
      </c>
      <c r="FBS253" s="698"/>
      <c r="FBT253" s="698"/>
      <c r="FBU253" s="488"/>
      <c r="FBV253" s="488"/>
      <c r="FBW253" s="488"/>
      <c r="FBX253" s="488"/>
      <c r="FBY253" s="488"/>
      <c r="FBZ253" s="697" t="s">
        <v>9880</v>
      </c>
      <c r="FCA253" s="698"/>
      <c r="FCB253" s="698"/>
      <c r="FCC253" s="488"/>
      <c r="FCD253" s="488"/>
      <c r="FCE253" s="488"/>
      <c r="FCF253" s="488"/>
      <c r="FCG253" s="488"/>
      <c r="FCH253" s="697" t="s">
        <v>9880</v>
      </c>
      <c r="FCI253" s="698"/>
      <c r="FCJ253" s="698"/>
      <c r="FCK253" s="488"/>
      <c r="FCL253" s="488"/>
      <c r="FCM253" s="488"/>
      <c r="FCN253" s="488"/>
      <c r="FCO253" s="488"/>
      <c r="FCP253" s="697" t="s">
        <v>9880</v>
      </c>
      <c r="FCQ253" s="698"/>
      <c r="FCR253" s="698"/>
      <c r="FCS253" s="488"/>
      <c r="FCT253" s="488"/>
      <c r="FCU253" s="488"/>
      <c r="FCV253" s="488"/>
      <c r="FCW253" s="488"/>
      <c r="FCX253" s="697" t="s">
        <v>9880</v>
      </c>
      <c r="FCY253" s="698"/>
      <c r="FCZ253" s="698"/>
      <c r="FDA253" s="488"/>
      <c r="FDB253" s="488"/>
      <c r="FDC253" s="488"/>
      <c r="FDD253" s="488"/>
      <c r="FDE253" s="488"/>
      <c r="FDF253" s="697" t="s">
        <v>9880</v>
      </c>
      <c r="FDG253" s="698"/>
      <c r="FDH253" s="698"/>
      <c r="FDI253" s="488"/>
      <c r="FDJ253" s="488"/>
      <c r="FDK253" s="488"/>
      <c r="FDL253" s="488"/>
      <c r="FDM253" s="488"/>
      <c r="FDN253" s="697" t="s">
        <v>9880</v>
      </c>
      <c r="FDO253" s="698"/>
      <c r="FDP253" s="698"/>
      <c r="FDQ253" s="488"/>
      <c r="FDR253" s="488"/>
      <c r="FDS253" s="488"/>
      <c r="FDT253" s="488"/>
      <c r="FDU253" s="488"/>
      <c r="FDV253" s="697" t="s">
        <v>9880</v>
      </c>
      <c r="FDW253" s="698"/>
      <c r="FDX253" s="698"/>
      <c r="FDY253" s="488"/>
      <c r="FDZ253" s="488"/>
      <c r="FEA253" s="488"/>
      <c r="FEB253" s="488"/>
      <c r="FEC253" s="488"/>
      <c r="FED253" s="697" t="s">
        <v>9880</v>
      </c>
      <c r="FEE253" s="698"/>
      <c r="FEF253" s="698"/>
      <c r="FEG253" s="488"/>
      <c r="FEH253" s="488"/>
      <c r="FEI253" s="488"/>
      <c r="FEJ253" s="488"/>
      <c r="FEK253" s="488"/>
      <c r="FEL253" s="697" t="s">
        <v>9880</v>
      </c>
      <c r="FEM253" s="698"/>
      <c r="FEN253" s="698"/>
      <c r="FEO253" s="488"/>
      <c r="FEP253" s="488"/>
      <c r="FEQ253" s="488"/>
      <c r="FER253" s="488"/>
      <c r="FES253" s="488"/>
      <c r="FET253" s="697" t="s">
        <v>9880</v>
      </c>
      <c r="FEU253" s="698"/>
      <c r="FEV253" s="698"/>
      <c r="FEW253" s="488"/>
      <c r="FEX253" s="488"/>
      <c r="FEY253" s="488"/>
      <c r="FEZ253" s="488"/>
      <c r="FFA253" s="488"/>
      <c r="FFB253" s="697" t="s">
        <v>9880</v>
      </c>
      <c r="FFC253" s="698"/>
      <c r="FFD253" s="698"/>
      <c r="FFE253" s="488"/>
      <c r="FFF253" s="488"/>
      <c r="FFG253" s="488"/>
      <c r="FFH253" s="488"/>
      <c r="FFI253" s="488"/>
      <c r="FFJ253" s="697" t="s">
        <v>9880</v>
      </c>
      <c r="FFK253" s="698"/>
      <c r="FFL253" s="698"/>
      <c r="FFM253" s="488"/>
      <c r="FFN253" s="488"/>
      <c r="FFO253" s="488"/>
      <c r="FFP253" s="488"/>
      <c r="FFQ253" s="488"/>
      <c r="FFR253" s="697" t="s">
        <v>9880</v>
      </c>
      <c r="FFS253" s="698"/>
      <c r="FFT253" s="698"/>
      <c r="FFU253" s="488"/>
      <c r="FFV253" s="488"/>
      <c r="FFW253" s="488"/>
      <c r="FFX253" s="488"/>
      <c r="FFY253" s="488"/>
      <c r="FFZ253" s="697" t="s">
        <v>9880</v>
      </c>
      <c r="FGA253" s="698"/>
      <c r="FGB253" s="698"/>
      <c r="FGC253" s="488"/>
      <c r="FGD253" s="488"/>
      <c r="FGE253" s="488"/>
      <c r="FGF253" s="488"/>
      <c r="FGG253" s="488"/>
      <c r="FGH253" s="697" t="s">
        <v>9880</v>
      </c>
      <c r="FGI253" s="698"/>
      <c r="FGJ253" s="698"/>
      <c r="FGK253" s="488"/>
      <c r="FGL253" s="488"/>
      <c r="FGM253" s="488"/>
      <c r="FGN253" s="488"/>
      <c r="FGO253" s="488"/>
      <c r="FGP253" s="697" t="s">
        <v>9880</v>
      </c>
      <c r="FGQ253" s="698"/>
      <c r="FGR253" s="698"/>
      <c r="FGS253" s="488"/>
      <c r="FGT253" s="488"/>
      <c r="FGU253" s="488"/>
      <c r="FGV253" s="488"/>
      <c r="FGW253" s="488"/>
      <c r="FGX253" s="697" t="s">
        <v>9880</v>
      </c>
      <c r="FGY253" s="698"/>
      <c r="FGZ253" s="698"/>
      <c r="FHA253" s="488"/>
      <c r="FHB253" s="488"/>
      <c r="FHC253" s="488"/>
      <c r="FHD253" s="488"/>
      <c r="FHE253" s="488"/>
      <c r="FHF253" s="697" t="s">
        <v>9880</v>
      </c>
      <c r="FHG253" s="698"/>
      <c r="FHH253" s="698"/>
      <c r="FHI253" s="488"/>
      <c r="FHJ253" s="488"/>
      <c r="FHK253" s="488"/>
      <c r="FHL253" s="488"/>
      <c r="FHM253" s="488"/>
      <c r="FHN253" s="697" t="s">
        <v>9880</v>
      </c>
      <c r="FHO253" s="698"/>
      <c r="FHP253" s="698"/>
      <c r="FHQ253" s="488"/>
      <c r="FHR253" s="488"/>
      <c r="FHS253" s="488"/>
      <c r="FHT253" s="488"/>
      <c r="FHU253" s="488"/>
      <c r="FHV253" s="697" t="s">
        <v>9880</v>
      </c>
      <c r="FHW253" s="698"/>
      <c r="FHX253" s="698"/>
      <c r="FHY253" s="488"/>
      <c r="FHZ253" s="488"/>
      <c r="FIA253" s="488"/>
      <c r="FIB253" s="488"/>
      <c r="FIC253" s="488"/>
      <c r="FID253" s="697" t="s">
        <v>9880</v>
      </c>
      <c r="FIE253" s="698"/>
      <c r="FIF253" s="698"/>
      <c r="FIG253" s="488"/>
      <c r="FIH253" s="488"/>
      <c r="FII253" s="488"/>
      <c r="FIJ253" s="488"/>
      <c r="FIK253" s="488"/>
      <c r="FIL253" s="697" t="s">
        <v>9880</v>
      </c>
      <c r="FIM253" s="698"/>
      <c r="FIN253" s="698"/>
      <c r="FIO253" s="488"/>
      <c r="FIP253" s="488"/>
      <c r="FIQ253" s="488"/>
      <c r="FIR253" s="488"/>
      <c r="FIS253" s="488"/>
      <c r="FIT253" s="697" t="s">
        <v>9880</v>
      </c>
      <c r="FIU253" s="698"/>
      <c r="FIV253" s="698"/>
      <c r="FIW253" s="488"/>
      <c r="FIX253" s="488"/>
      <c r="FIY253" s="488"/>
      <c r="FIZ253" s="488"/>
      <c r="FJA253" s="488"/>
      <c r="FJB253" s="697" t="s">
        <v>9880</v>
      </c>
      <c r="FJC253" s="698"/>
      <c r="FJD253" s="698"/>
      <c r="FJE253" s="488"/>
      <c r="FJF253" s="488"/>
      <c r="FJG253" s="488"/>
      <c r="FJH253" s="488"/>
      <c r="FJI253" s="488"/>
      <c r="FJJ253" s="697" t="s">
        <v>9880</v>
      </c>
      <c r="FJK253" s="698"/>
      <c r="FJL253" s="698"/>
      <c r="FJM253" s="488"/>
      <c r="FJN253" s="488"/>
      <c r="FJO253" s="488"/>
      <c r="FJP253" s="488"/>
      <c r="FJQ253" s="488"/>
      <c r="FJR253" s="697" t="s">
        <v>9880</v>
      </c>
      <c r="FJS253" s="698"/>
      <c r="FJT253" s="698"/>
      <c r="FJU253" s="488"/>
      <c r="FJV253" s="488"/>
      <c r="FJW253" s="488"/>
      <c r="FJX253" s="488"/>
      <c r="FJY253" s="488"/>
      <c r="FJZ253" s="697" t="s">
        <v>9880</v>
      </c>
      <c r="FKA253" s="698"/>
      <c r="FKB253" s="698"/>
      <c r="FKC253" s="488"/>
      <c r="FKD253" s="488"/>
      <c r="FKE253" s="488"/>
      <c r="FKF253" s="488"/>
      <c r="FKG253" s="488"/>
      <c r="FKH253" s="697" t="s">
        <v>9880</v>
      </c>
      <c r="FKI253" s="698"/>
      <c r="FKJ253" s="698"/>
      <c r="FKK253" s="488"/>
      <c r="FKL253" s="488"/>
      <c r="FKM253" s="488"/>
      <c r="FKN253" s="488"/>
      <c r="FKO253" s="488"/>
      <c r="FKP253" s="697" t="s">
        <v>9880</v>
      </c>
      <c r="FKQ253" s="698"/>
      <c r="FKR253" s="698"/>
      <c r="FKS253" s="488"/>
      <c r="FKT253" s="488"/>
      <c r="FKU253" s="488"/>
      <c r="FKV253" s="488"/>
      <c r="FKW253" s="488"/>
      <c r="FKX253" s="697" t="s">
        <v>9880</v>
      </c>
      <c r="FKY253" s="698"/>
      <c r="FKZ253" s="698"/>
      <c r="FLA253" s="488"/>
      <c r="FLB253" s="488"/>
      <c r="FLC253" s="488"/>
      <c r="FLD253" s="488"/>
      <c r="FLE253" s="488"/>
      <c r="FLF253" s="697" t="s">
        <v>9880</v>
      </c>
      <c r="FLG253" s="698"/>
      <c r="FLH253" s="698"/>
      <c r="FLI253" s="488"/>
      <c r="FLJ253" s="488"/>
      <c r="FLK253" s="488"/>
      <c r="FLL253" s="488"/>
      <c r="FLM253" s="488"/>
      <c r="FLN253" s="697" t="s">
        <v>9880</v>
      </c>
      <c r="FLO253" s="698"/>
      <c r="FLP253" s="698"/>
      <c r="FLQ253" s="488"/>
      <c r="FLR253" s="488"/>
      <c r="FLS253" s="488"/>
      <c r="FLT253" s="488"/>
      <c r="FLU253" s="488"/>
      <c r="FLV253" s="697" t="s">
        <v>9880</v>
      </c>
      <c r="FLW253" s="698"/>
      <c r="FLX253" s="698"/>
      <c r="FLY253" s="488"/>
      <c r="FLZ253" s="488"/>
      <c r="FMA253" s="488"/>
      <c r="FMB253" s="488"/>
      <c r="FMC253" s="488"/>
      <c r="FMD253" s="697" t="s">
        <v>9880</v>
      </c>
      <c r="FME253" s="698"/>
      <c r="FMF253" s="698"/>
      <c r="FMG253" s="488"/>
      <c r="FMH253" s="488"/>
      <c r="FMI253" s="488"/>
      <c r="FMJ253" s="488"/>
      <c r="FMK253" s="488"/>
      <c r="FML253" s="697" t="s">
        <v>9880</v>
      </c>
      <c r="FMM253" s="698"/>
      <c r="FMN253" s="698"/>
      <c r="FMO253" s="488"/>
      <c r="FMP253" s="488"/>
      <c r="FMQ253" s="488"/>
      <c r="FMR253" s="488"/>
      <c r="FMS253" s="488"/>
      <c r="FMT253" s="697" t="s">
        <v>9880</v>
      </c>
      <c r="FMU253" s="698"/>
      <c r="FMV253" s="698"/>
      <c r="FMW253" s="488"/>
      <c r="FMX253" s="488"/>
      <c r="FMY253" s="488"/>
      <c r="FMZ253" s="488"/>
      <c r="FNA253" s="488"/>
      <c r="FNB253" s="697" t="s">
        <v>9880</v>
      </c>
      <c r="FNC253" s="698"/>
      <c r="FND253" s="698"/>
      <c r="FNE253" s="488"/>
      <c r="FNF253" s="488"/>
      <c r="FNG253" s="488"/>
      <c r="FNH253" s="488"/>
      <c r="FNI253" s="488"/>
      <c r="FNJ253" s="697" t="s">
        <v>9880</v>
      </c>
      <c r="FNK253" s="698"/>
      <c r="FNL253" s="698"/>
      <c r="FNM253" s="488"/>
      <c r="FNN253" s="488"/>
      <c r="FNO253" s="488"/>
      <c r="FNP253" s="488"/>
      <c r="FNQ253" s="488"/>
      <c r="FNR253" s="697" t="s">
        <v>9880</v>
      </c>
      <c r="FNS253" s="698"/>
      <c r="FNT253" s="698"/>
      <c r="FNU253" s="488"/>
      <c r="FNV253" s="488"/>
      <c r="FNW253" s="488"/>
      <c r="FNX253" s="488"/>
      <c r="FNY253" s="488"/>
      <c r="FNZ253" s="697" t="s">
        <v>9880</v>
      </c>
      <c r="FOA253" s="698"/>
      <c r="FOB253" s="698"/>
      <c r="FOC253" s="488"/>
      <c r="FOD253" s="488"/>
      <c r="FOE253" s="488"/>
      <c r="FOF253" s="488"/>
      <c r="FOG253" s="488"/>
      <c r="FOH253" s="697" t="s">
        <v>9880</v>
      </c>
      <c r="FOI253" s="698"/>
      <c r="FOJ253" s="698"/>
      <c r="FOK253" s="488"/>
      <c r="FOL253" s="488"/>
      <c r="FOM253" s="488"/>
      <c r="FON253" s="488"/>
      <c r="FOO253" s="488"/>
      <c r="FOP253" s="697" t="s">
        <v>9880</v>
      </c>
      <c r="FOQ253" s="698"/>
      <c r="FOR253" s="698"/>
      <c r="FOS253" s="488"/>
      <c r="FOT253" s="488"/>
      <c r="FOU253" s="488"/>
      <c r="FOV253" s="488"/>
      <c r="FOW253" s="488"/>
      <c r="FOX253" s="697" t="s">
        <v>9880</v>
      </c>
      <c r="FOY253" s="698"/>
      <c r="FOZ253" s="698"/>
      <c r="FPA253" s="488"/>
      <c r="FPB253" s="488"/>
      <c r="FPC253" s="488"/>
      <c r="FPD253" s="488"/>
      <c r="FPE253" s="488"/>
      <c r="FPF253" s="697" t="s">
        <v>9880</v>
      </c>
      <c r="FPG253" s="698"/>
      <c r="FPH253" s="698"/>
      <c r="FPI253" s="488"/>
      <c r="FPJ253" s="488"/>
      <c r="FPK253" s="488"/>
      <c r="FPL253" s="488"/>
      <c r="FPM253" s="488"/>
      <c r="FPN253" s="697" t="s">
        <v>9880</v>
      </c>
      <c r="FPO253" s="698"/>
      <c r="FPP253" s="698"/>
      <c r="FPQ253" s="488"/>
      <c r="FPR253" s="488"/>
      <c r="FPS253" s="488"/>
      <c r="FPT253" s="488"/>
      <c r="FPU253" s="488"/>
      <c r="FPV253" s="697" t="s">
        <v>9880</v>
      </c>
      <c r="FPW253" s="698"/>
      <c r="FPX253" s="698"/>
      <c r="FPY253" s="488"/>
      <c r="FPZ253" s="488"/>
      <c r="FQA253" s="488"/>
      <c r="FQB253" s="488"/>
      <c r="FQC253" s="488"/>
      <c r="FQD253" s="697" t="s">
        <v>9880</v>
      </c>
      <c r="FQE253" s="698"/>
      <c r="FQF253" s="698"/>
      <c r="FQG253" s="488"/>
      <c r="FQH253" s="488"/>
      <c r="FQI253" s="488"/>
      <c r="FQJ253" s="488"/>
      <c r="FQK253" s="488"/>
      <c r="FQL253" s="697" t="s">
        <v>9880</v>
      </c>
      <c r="FQM253" s="698"/>
      <c r="FQN253" s="698"/>
      <c r="FQO253" s="488"/>
      <c r="FQP253" s="488"/>
      <c r="FQQ253" s="488"/>
      <c r="FQR253" s="488"/>
      <c r="FQS253" s="488"/>
      <c r="FQT253" s="697" t="s">
        <v>9880</v>
      </c>
      <c r="FQU253" s="698"/>
      <c r="FQV253" s="698"/>
      <c r="FQW253" s="488"/>
      <c r="FQX253" s="488"/>
      <c r="FQY253" s="488"/>
      <c r="FQZ253" s="488"/>
      <c r="FRA253" s="488"/>
      <c r="FRB253" s="697" t="s">
        <v>9880</v>
      </c>
      <c r="FRC253" s="698"/>
      <c r="FRD253" s="698"/>
      <c r="FRE253" s="488"/>
      <c r="FRF253" s="488"/>
      <c r="FRG253" s="488"/>
      <c r="FRH253" s="488"/>
      <c r="FRI253" s="488"/>
      <c r="FRJ253" s="697" t="s">
        <v>9880</v>
      </c>
      <c r="FRK253" s="698"/>
      <c r="FRL253" s="698"/>
      <c r="FRM253" s="488"/>
      <c r="FRN253" s="488"/>
      <c r="FRO253" s="488"/>
      <c r="FRP253" s="488"/>
      <c r="FRQ253" s="488"/>
      <c r="FRR253" s="697" t="s">
        <v>9880</v>
      </c>
      <c r="FRS253" s="698"/>
      <c r="FRT253" s="698"/>
      <c r="FRU253" s="488"/>
      <c r="FRV253" s="488"/>
      <c r="FRW253" s="488"/>
      <c r="FRX253" s="488"/>
      <c r="FRY253" s="488"/>
      <c r="FRZ253" s="697" t="s">
        <v>9880</v>
      </c>
      <c r="FSA253" s="698"/>
      <c r="FSB253" s="698"/>
      <c r="FSC253" s="488"/>
      <c r="FSD253" s="488"/>
      <c r="FSE253" s="488"/>
      <c r="FSF253" s="488"/>
      <c r="FSG253" s="488"/>
      <c r="FSH253" s="697" t="s">
        <v>9880</v>
      </c>
      <c r="FSI253" s="698"/>
      <c r="FSJ253" s="698"/>
      <c r="FSK253" s="488"/>
      <c r="FSL253" s="488"/>
      <c r="FSM253" s="488"/>
      <c r="FSN253" s="488"/>
      <c r="FSO253" s="488"/>
      <c r="FSP253" s="697" t="s">
        <v>9880</v>
      </c>
      <c r="FSQ253" s="698"/>
      <c r="FSR253" s="698"/>
      <c r="FSS253" s="488"/>
      <c r="FST253" s="488"/>
      <c r="FSU253" s="488"/>
      <c r="FSV253" s="488"/>
      <c r="FSW253" s="488"/>
      <c r="FSX253" s="697" t="s">
        <v>9880</v>
      </c>
      <c r="FSY253" s="698"/>
      <c r="FSZ253" s="698"/>
      <c r="FTA253" s="488"/>
      <c r="FTB253" s="488"/>
      <c r="FTC253" s="488"/>
      <c r="FTD253" s="488"/>
      <c r="FTE253" s="488"/>
      <c r="FTF253" s="697" t="s">
        <v>9880</v>
      </c>
      <c r="FTG253" s="698"/>
      <c r="FTH253" s="698"/>
      <c r="FTI253" s="488"/>
      <c r="FTJ253" s="488"/>
      <c r="FTK253" s="488"/>
      <c r="FTL253" s="488"/>
      <c r="FTM253" s="488"/>
      <c r="FTN253" s="697" t="s">
        <v>9880</v>
      </c>
      <c r="FTO253" s="698"/>
      <c r="FTP253" s="698"/>
      <c r="FTQ253" s="488"/>
      <c r="FTR253" s="488"/>
      <c r="FTS253" s="488"/>
      <c r="FTT253" s="488"/>
      <c r="FTU253" s="488"/>
      <c r="FTV253" s="697" t="s">
        <v>9880</v>
      </c>
      <c r="FTW253" s="698"/>
      <c r="FTX253" s="698"/>
      <c r="FTY253" s="488"/>
      <c r="FTZ253" s="488"/>
      <c r="FUA253" s="488"/>
      <c r="FUB253" s="488"/>
      <c r="FUC253" s="488"/>
      <c r="FUD253" s="697" t="s">
        <v>9880</v>
      </c>
      <c r="FUE253" s="698"/>
      <c r="FUF253" s="698"/>
      <c r="FUG253" s="488"/>
      <c r="FUH253" s="488"/>
      <c r="FUI253" s="488"/>
      <c r="FUJ253" s="488"/>
      <c r="FUK253" s="488"/>
      <c r="FUL253" s="697" t="s">
        <v>9880</v>
      </c>
      <c r="FUM253" s="698"/>
      <c r="FUN253" s="698"/>
      <c r="FUO253" s="488"/>
      <c r="FUP253" s="488"/>
      <c r="FUQ253" s="488"/>
      <c r="FUR253" s="488"/>
      <c r="FUS253" s="488"/>
      <c r="FUT253" s="697" t="s">
        <v>9880</v>
      </c>
      <c r="FUU253" s="698"/>
      <c r="FUV253" s="698"/>
      <c r="FUW253" s="488"/>
      <c r="FUX253" s="488"/>
      <c r="FUY253" s="488"/>
      <c r="FUZ253" s="488"/>
      <c r="FVA253" s="488"/>
      <c r="FVB253" s="697" t="s">
        <v>9880</v>
      </c>
      <c r="FVC253" s="698"/>
      <c r="FVD253" s="698"/>
      <c r="FVE253" s="488"/>
      <c r="FVF253" s="488"/>
      <c r="FVG253" s="488"/>
      <c r="FVH253" s="488"/>
      <c r="FVI253" s="488"/>
      <c r="FVJ253" s="697" t="s">
        <v>9880</v>
      </c>
      <c r="FVK253" s="698"/>
      <c r="FVL253" s="698"/>
      <c r="FVM253" s="488"/>
      <c r="FVN253" s="488"/>
      <c r="FVO253" s="488"/>
      <c r="FVP253" s="488"/>
      <c r="FVQ253" s="488"/>
      <c r="FVR253" s="697" t="s">
        <v>9880</v>
      </c>
      <c r="FVS253" s="698"/>
      <c r="FVT253" s="698"/>
      <c r="FVU253" s="488"/>
      <c r="FVV253" s="488"/>
      <c r="FVW253" s="488"/>
      <c r="FVX253" s="488"/>
      <c r="FVY253" s="488"/>
      <c r="FVZ253" s="697" t="s">
        <v>9880</v>
      </c>
      <c r="FWA253" s="698"/>
      <c r="FWB253" s="698"/>
      <c r="FWC253" s="488"/>
      <c r="FWD253" s="488"/>
      <c r="FWE253" s="488"/>
      <c r="FWF253" s="488"/>
      <c r="FWG253" s="488"/>
      <c r="FWH253" s="697" t="s">
        <v>9880</v>
      </c>
      <c r="FWI253" s="698"/>
      <c r="FWJ253" s="698"/>
      <c r="FWK253" s="488"/>
      <c r="FWL253" s="488"/>
      <c r="FWM253" s="488"/>
      <c r="FWN253" s="488"/>
      <c r="FWO253" s="488"/>
      <c r="FWP253" s="697" t="s">
        <v>9880</v>
      </c>
      <c r="FWQ253" s="698"/>
      <c r="FWR253" s="698"/>
      <c r="FWS253" s="488"/>
      <c r="FWT253" s="488"/>
      <c r="FWU253" s="488"/>
      <c r="FWV253" s="488"/>
      <c r="FWW253" s="488"/>
      <c r="FWX253" s="697" t="s">
        <v>9880</v>
      </c>
      <c r="FWY253" s="698"/>
      <c r="FWZ253" s="698"/>
      <c r="FXA253" s="488"/>
      <c r="FXB253" s="488"/>
      <c r="FXC253" s="488"/>
      <c r="FXD253" s="488"/>
      <c r="FXE253" s="488"/>
      <c r="FXF253" s="697" t="s">
        <v>9880</v>
      </c>
      <c r="FXG253" s="698"/>
      <c r="FXH253" s="698"/>
      <c r="FXI253" s="488"/>
      <c r="FXJ253" s="488"/>
      <c r="FXK253" s="488"/>
      <c r="FXL253" s="488"/>
      <c r="FXM253" s="488"/>
      <c r="FXN253" s="697" t="s">
        <v>9880</v>
      </c>
      <c r="FXO253" s="698"/>
      <c r="FXP253" s="698"/>
      <c r="FXQ253" s="488"/>
      <c r="FXR253" s="488"/>
      <c r="FXS253" s="488"/>
      <c r="FXT253" s="488"/>
      <c r="FXU253" s="488"/>
      <c r="FXV253" s="697" t="s">
        <v>9880</v>
      </c>
      <c r="FXW253" s="698"/>
      <c r="FXX253" s="698"/>
      <c r="FXY253" s="488"/>
      <c r="FXZ253" s="488"/>
      <c r="FYA253" s="488"/>
      <c r="FYB253" s="488"/>
      <c r="FYC253" s="488"/>
      <c r="FYD253" s="697" t="s">
        <v>9880</v>
      </c>
      <c r="FYE253" s="698"/>
      <c r="FYF253" s="698"/>
      <c r="FYG253" s="488"/>
      <c r="FYH253" s="488"/>
      <c r="FYI253" s="488"/>
      <c r="FYJ253" s="488"/>
      <c r="FYK253" s="488"/>
      <c r="FYL253" s="697" t="s">
        <v>9880</v>
      </c>
      <c r="FYM253" s="698"/>
      <c r="FYN253" s="698"/>
      <c r="FYO253" s="488"/>
      <c r="FYP253" s="488"/>
      <c r="FYQ253" s="488"/>
      <c r="FYR253" s="488"/>
      <c r="FYS253" s="488"/>
      <c r="FYT253" s="697" t="s">
        <v>9880</v>
      </c>
      <c r="FYU253" s="698"/>
      <c r="FYV253" s="698"/>
      <c r="FYW253" s="488"/>
      <c r="FYX253" s="488"/>
      <c r="FYY253" s="488"/>
      <c r="FYZ253" s="488"/>
      <c r="FZA253" s="488"/>
      <c r="FZB253" s="697" t="s">
        <v>9880</v>
      </c>
      <c r="FZC253" s="698"/>
      <c r="FZD253" s="698"/>
      <c r="FZE253" s="488"/>
      <c r="FZF253" s="488"/>
      <c r="FZG253" s="488"/>
      <c r="FZH253" s="488"/>
      <c r="FZI253" s="488"/>
      <c r="FZJ253" s="697" t="s">
        <v>9880</v>
      </c>
      <c r="FZK253" s="698"/>
      <c r="FZL253" s="698"/>
      <c r="FZM253" s="488"/>
      <c r="FZN253" s="488"/>
      <c r="FZO253" s="488"/>
      <c r="FZP253" s="488"/>
      <c r="FZQ253" s="488"/>
      <c r="FZR253" s="697" t="s">
        <v>9880</v>
      </c>
      <c r="FZS253" s="698"/>
      <c r="FZT253" s="698"/>
      <c r="FZU253" s="488"/>
      <c r="FZV253" s="488"/>
      <c r="FZW253" s="488"/>
      <c r="FZX253" s="488"/>
      <c r="FZY253" s="488"/>
      <c r="FZZ253" s="697" t="s">
        <v>9880</v>
      </c>
      <c r="GAA253" s="698"/>
      <c r="GAB253" s="698"/>
      <c r="GAC253" s="488"/>
      <c r="GAD253" s="488"/>
      <c r="GAE253" s="488"/>
      <c r="GAF253" s="488"/>
      <c r="GAG253" s="488"/>
      <c r="GAH253" s="697" t="s">
        <v>9880</v>
      </c>
      <c r="GAI253" s="698"/>
      <c r="GAJ253" s="698"/>
      <c r="GAK253" s="488"/>
      <c r="GAL253" s="488"/>
      <c r="GAM253" s="488"/>
      <c r="GAN253" s="488"/>
      <c r="GAO253" s="488"/>
      <c r="GAP253" s="697" t="s">
        <v>9880</v>
      </c>
      <c r="GAQ253" s="698"/>
      <c r="GAR253" s="698"/>
      <c r="GAS253" s="488"/>
      <c r="GAT253" s="488"/>
      <c r="GAU253" s="488"/>
      <c r="GAV253" s="488"/>
      <c r="GAW253" s="488"/>
      <c r="GAX253" s="697" t="s">
        <v>9880</v>
      </c>
      <c r="GAY253" s="698"/>
      <c r="GAZ253" s="698"/>
      <c r="GBA253" s="488"/>
      <c r="GBB253" s="488"/>
      <c r="GBC253" s="488"/>
      <c r="GBD253" s="488"/>
      <c r="GBE253" s="488"/>
      <c r="GBF253" s="697" t="s">
        <v>9880</v>
      </c>
      <c r="GBG253" s="698"/>
      <c r="GBH253" s="698"/>
      <c r="GBI253" s="488"/>
      <c r="GBJ253" s="488"/>
      <c r="GBK253" s="488"/>
      <c r="GBL253" s="488"/>
      <c r="GBM253" s="488"/>
      <c r="GBN253" s="697" t="s">
        <v>9880</v>
      </c>
      <c r="GBO253" s="698"/>
      <c r="GBP253" s="698"/>
      <c r="GBQ253" s="488"/>
      <c r="GBR253" s="488"/>
      <c r="GBS253" s="488"/>
      <c r="GBT253" s="488"/>
      <c r="GBU253" s="488"/>
      <c r="GBV253" s="697" t="s">
        <v>9880</v>
      </c>
      <c r="GBW253" s="698"/>
      <c r="GBX253" s="698"/>
      <c r="GBY253" s="488"/>
      <c r="GBZ253" s="488"/>
      <c r="GCA253" s="488"/>
      <c r="GCB253" s="488"/>
      <c r="GCC253" s="488"/>
      <c r="GCD253" s="697" t="s">
        <v>9880</v>
      </c>
      <c r="GCE253" s="698"/>
      <c r="GCF253" s="698"/>
      <c r="GCG253" s="488"/>
      <c r="GCH253" s="488"/>
      <c r="GCI253" s="488"/>
      <c r="GCJ253" s="488"/>
      <c r="GCK253" s="488"/>
      <c r="GCL253" s="697" t="s">
        <v>9880</v>
      </c>
      <c r="GCM253" s="698"/>
      <c r="GCN253" s="698"/>
      <c r="GCO253" s="488"/>
      <c r="GCP253" s="488"/>
      <c r="GCQ253" s="488"/>
      <c r="GCR253" s="488"/>
      <c r="GCS253" s="488"/>
      <c r="GCT253" s="697" t="s">
        <v>9880</v>
      </c>
      <c r="GCU253" s="698"/>
      <c r="GCV253" s="698"/>
      <c r="GCW253" s="488"/>
      <c r="GCX253" s="488"/>
      <c r="GCY253" s="488"/>
      <c r="GCZ253" s="488"/>
      <c r="GDA253" s="488"/>
      <c r="GDB253" s="697" t="s">
        <v>9880</v>
      </c>
      <c r="GDC253" s="698"/>
      <c r="GDD253" s="698"/>
      <c r="GDE253" s="488"/>
      <c r="GDF253" s="488"/>
      <c r="GDG253" s="488"/>
      <c r="GDH253" s="488"/>
      <c r="GDI253" s="488"/>
      <c r="GDJ253" s="697" t="s">
        <v>9880</v>
      </c>
      <c r="GDK253" s="698"/>
      <c r="GDL253" s="698"/>
      <c r="GDM253" s="488"/>
      <c r="GDN253" s="488"/>
      <c r="GDO253" s="488"/>
      <c r="GDP253" s="488"/>
      <c r="GDQ253" s="488"/>
      <c r="GDR253" s="697" t="s">
        <v>9880</v>
      </c>
      <c r="GDS253" s="698"/>
      <c r="GDT253" s="698"/>
      <c r="GDU253" s="488"/>
      <c r="GDV253" s="488"/>
      <c r="GDW253" s="488"/>
      <c r="GDX253" s="488"/>
      <c r="GDY253" s="488"/>
      <c r="GDZ253" s="697" t="s">
        <v>9880</v>
      </c>
      <c r="GEA253" s="698"/>
      <c r="GEB253" s="698"/>
      <c r="GEC253" s="488"/>
      <c r="GED253" s="488"/>
      <c r="GEE253" s="488"/>
      <c r="GEF253" s="488"/>
      <c r="GEG253" s="488"/>
      <c r="GEH253" s="697" t="s">
        <v>9880</v>
      </c>
      <c r="GEI253" s="698"/>
      <c r="GEJ253" s="698"/>
      <c r="GEK253" s="488"/>
      <c r="GEL253" s="488"/>
      <c r="GEM253" s="488"/>
      <c r="GEN253" s="488"/>
      <c r="GEO253" s="488"/>
      <c r="GEP253" s="697" t="s">
        <v>9880</v>
      </c>
      <c r="GEQ253" s="698"/>
      <c r="GER253" s="698"/>
      <c r="GES253" s="488"/>
      <c r="GET253" s="488"/>
      <c r="GEU253" s="488"/>
      <c r="GEV253" s="488"/>
      <c r="GEW253" s="488"/>
      <c r="GEX253" s="697" t="s">
        <v>9880</v>
      </c>
      <c r="GEY253" s="698"/>
      <c r="GEZ253" s="698"/>
      <c r="GFA253" s="488"/>
      <c r="GFB253" s="488"/>
      <c r="GFC253" s="488"/>
      <c r="GFD253" s="488"/>
      <c r="GFE253" s="488"/>
      <c r="GFF253" s="697" t="s">
        <v>9880</v>
      </c>
      <c r="GFG253" s="698"/>
      <c r="GFH253" s="698"/>
      <c r="GFI253" s="488"/>
      <c r="GFJ253" s="488"/>
      <c r="GFK253" s="488"/>
      <c r="GFL253" s="488"/>
      <c r="GFM253" s="488"/>
      <c r="GFN253" s="697" t="s">
        <v>9880</v>
      </c>
      <c r="GFO253" s="698"/>
      <c r="GFP253" s="698"/>
      <c r="GFQ253" s="488"/>
      <c r="GFR253" s="488"/>
      <c r="GFS253" s="488"/>
      <c r="GFT253" s="488"/>
      <c r="GFU253" s="488"/>
      <c r="GFV253" s="697" t="s">
        <v>9880</v>
      </c>
      <c r="GFW253" s="698"/>
      <c r="GFX253" s="698"/>
      <c r="GFY253" s="488"/>
      <c r="GFZ253" s="488"/>
      <c r="GGA253" s="488"/>
      <c r="GGB253" s="488"/>
      <c r="GGC253" s="488"/>
      <c r="GGD253" s="697" t="s">
        <v>9880</v>
      </c>
      <c r="GGE253" s="698"/>
      <c r="GGF253" s="698"/>
      <c r="GGG253" s="488"/>
      <c r="GGH253" s="488"/>
      <c r="GGI253" s="488"/>
      <c r="GGJ253" s="488"/>
      <c r="GGK253" s="488"/>
      <c r="GGL253" s="697" t="s">
        <v>9880</v>
      </c>
      <c r="GGM253" s="698"/>
      <c r="GGN253" s="698"/>
      <c r="GGO253" s="488"/>
      <c r="GGP253" s="488"/>
      <c r="GGQ253" s="488"/>
      <c r="GGR253" s="488"/>
      <c r="GGS253" s="488"/>
      <c r="GGT253" s="697" t="s">
        <v>9880</v>
      </c>
      <c r="GGU253" s="698"/>
      <c r="GGV253" s="698"/>
      <c r="GGW253" s="488"/>
      <c r="GGX253" s="488"/>
      <c r="GGY253" s="488"/>
      <c r="GGZ253" s="488"/>
      <c r="GHA253" s="488"/>
      <c r="GHB253" s="697" t="s">
        <v>9880</v>
      </c>
      <c r="GHC253" s="698"/>
      <c r="GHD253" s="698"/>
      <c r="GHE253" s="488"/>
      <c r="GHF253" s="488"/>
      <c r="GHG253" s="488"/>
      <c r="GHH253" s="488"/>
      <c r="GHI253" s="488"/>
      <c r="GHJ253" s="697" t="s">
        <v>9880</v>
      </c>
      <c r="GHK253" s="698"/>
      <c r="GHL253" s="698"/>
      <c r="GHM253" s="488"/>
      <c r="GHN253" s="488"/>
      <c r="GHO253" s="488"/>
      <c r="GHP253" s="488"/>
      <c r="GHQ253" s="488"/>
      <c r="GHR253" s="697" t="s">
        <v>9880</v>
      </c>
      <c r="GHS253" s="698"/>
      <c r="GHT253" s="698"/>
      <c r="GHU253" s="488"/>
      <c r="GHV253" s="488"/>
      <c r="GHW253" s="488"/>
      <c r="GHX253" s="488"/>
      <c r="GHY253" s="488"/>
      <c r="GHZ253" s="697" t="s">
        <v>9880</v>
      </c>
      <c r="GIA253" s="698"/>
      <c r="GIB253" s="698"/>
      <c r="GIC253" s="488"/>
      <c r="GID253" s="488"/>
      <c r="GIE253" s="488"/>
      <c r="GIF253" s="488"/>
      <c r="GIG253" s="488"/>
      <c r="GIH253" s="697" t="s">
        <v>9880</v>
      </c>
      <c r="GII253" s="698"/>
      <c r="GIJ253" s="698"/>
      <c r="GIK253" s="488"/>
      <c r="GIL253" s="488"/>
      <c r="GIM253" s="488"/>
      <c r="GIN253" s="488"/>
      <c r="GIO253" s="488"/>
      <c r="GIP253" s="697" t="s">
        <v>9880</v>
      </c>
      <c r="GIQ253" s="698"/>
      <c r="GIR253" s="698"/>
      <c r="GIS253" s="488"/>
      <c r="GIT253" s="488"/>
      <c r="GIU253" s="488"/>
      <c r="GIV253" s="488"/>
      <c r="GIW253" s="488"/>
      <c r="GIX253" s="697" t="s">
        <v>9880</v>
      </c>
      <c r="GIY253" s="698"/>
      <c r="GIZ253" s="698"/>
      <c r="GJA253" s="488"/>
      <c r="GJB253" s="488"/>
      <c r="GJC253" s="488"/>
      <c r="GJD253" s="488"/>
      <c r="GJE253" s="488"/>
      <c r="GJF253" s="697" t="s">
        <v>9880</v>
      </c>
      <c r="GJG253" s="698"/>
      <c r="GJH253" s="698"/>
      <c r="GJI253" s="488"/>
      <c r="GJJ253" s="488"/>
      <c r="GJK253" s="488"/>
      <c r="GJL253" s="488"/>
      <c r="GJM253" s="488"/>
      <c r="GJN253" s="697" t="s">
        <v>9880</v>
      </c>
      <c r="GJO253" s="698"/>
      <c r="GJP253" s="698"/>
      <c r="GJQ253" s="488"/>
      <c r="GJR253" s="488"/>
      <c r="GJS253" s="488"/>
      <c r="GJT253" s="488"/>
      <c r="GJU253" s="488"/>
      <c r="GJV253" s="697" t="s">
        <v>9880</v>
      </c>
      <c r="GJW253" s="698"/>
      <c r="GJX253" s="698"/>
      <c r="GJY253" s="488"/>
      <c r="GJZ253" s="488"/>
      <c r="GKA253" s="488"/>
      <c r="GKB253" s="488"/>
      <c r="GKC253" s="488"/>
      <c r="GKD253" s="697" t="s">
        <v>9880</v>
      </c>
      <c r="GKE253" s="698"/>
      <c r="GKF253" s="698"/>
      <c r="GKG253" s="488"/>
      <c r="GKH253" s="488"/>
      <c r="GKI253" s="488"/>
      <c r="GKJ253" s="488"/>
      <c r="GKK253" s="488"/>
      <c r="GKL253" s="697" t="s">
        <v>9880</v>
      </c>
      <c r="GKM253" s="698"/>
      <c r="GKN253" s="698"/>
      <c r="GKO253" s="488"/>
      <c r="GKP253" s="488"/>
      <c r="GKQ253" s="488"/>
      <c r="GKR253" s="488"/>
      <c r="GKS253" s="488"/>
      <c r="GKT253" s="697" t="s">
        <v>9880</v>
      </c>
      <c r="GKU253" s="698"/>
      <c r="GKV253" s="698"/>
      <c r="GKW253" s="488"/>
      <c r="GKX253" s="488"/>
      <c r="GKY253" s="488"/>
      <c r="GKZ253" s="488"/>
      <c r="GLA253" s="488"/>
      <c r="GLB253" s="697" t="s">
        <v>9880</v>
      </c>
      <c r="GLC253" s="698"/>
      <c r="GLD253" s="698"/>
      <c r="GLE253" s="488"/>
      <c r="GLF253" s="488"/>
      <c r="GLG253" s="488"/>
      <c r="GLH253" s="488"/>
      <c r="GLI253" s="488"/>
      <c r="GLJ253" s="697" t="s">
        <v>9880</v>
      </c>
      <c r="GLK253" s="698"/>
      <c r="GLL253" s="698"/>
      <c r="GLM253" s="488"/>
      <c r="GLN253" s="488"/>
      <c r="GLO253" s="488"/>
      <c r="GLP253" s="488"/>
      <c r="GLQ253" s="488"/>
      <c r="GLR253" s="697" t="s">
        <v>9880</v>
      </c>
      <c r="GLS253" s="698"/>
      <c r="GLT253" s="698"/>
      <c r="GLU253" s="488"/>
      <c r="GLV253" s="488"/>
      <c r="GLW253" s="488"/>
      <c r="GLX253" s="488"/>
      <c r="GLY253" s="488"/>
      <c r="GLZ253" s="697" t="s">
        <v>9880</v>
      </c>
      <c r="GMA253" s="698"/>
      <c r="GMB253" s="698"/>
      <c r="GMC253" s="488"/>
      <c r="GMD253" s="488"/>
      <c r="GME253" s="488"/>
      <c r="GMF253" s="488"/>
      <c r="GMG253" s="488"/>
      <c r="GMH253" s="697" t="s">
        <v>9880</v>
      </c>
      <c r="GMI253" s="698"/>
      <c r="GMJ253" s="698"/>
      <c r="GMK253" s="488"/>
      <c r="GML253" s="488"/>
      <c r="GMM253" s="488"/>
      <c r="GMN253" s="488"/>
      <c r="GMO253" s="488"/>
      <c r="GMP253" s="697" t="s">
        <v>9880</v>
      </c>
      <c r="GMQ253" s="698"/>
      <c r="GMR253" s="698"/>
      <c r="GMS253" s="488"/>
      <c r="GMT253" s="488"/>
      <c r="GMU253" s="488"/>
      <c r="GMV253" s="488"/>
      <c r="GMW253" s="488"/>
      <c r="GMX253" s="697" t="s">
        <v>9880</v>
      </c>
      <c r="GMY253" s="698"/>
      <c r="GMZ253" s="698"/>
      <c r="GNA253" s="488"/>
      <c r="GNB253" s="488"/>
      <c r="GNC253" s="488"/>
      <c r="GND253" s="488"/>
      <c r="GNE253" s="488"/>
      <c r="GNF253" s="697" t="s">
        <v>9880</v>
      </c>
      <c r="GNG253" s="698"/>
      <c r="GNH253" s="698"/>
      <c r="GNI253" s="488"/>
      <c r="GNJ253" s="488"/>
      <c r="GNK253" s="488"/>
      <c r="GNL253" s="488"/>
      <c r="GNM253" s="488"/>
      <c r="GNN253" s="697" t="s">
        <v>9880</v>
      </c>
      <c r="GNO253" s="698"/>
      <c r="GNP253" s="698"/>
      <c r="GNQ253" s="488"/>
      <c r="GNR253" s="488"/>
      <c r="GNS253" s="488"/>
      <c r="GNT253" s="488"/>
      <c r="GNU253" s="488"/>
      <c r="GNV253" s="697" t="s">
        <v>9880</v>
      </c>
      <c r="GNW253" s="698"/>
      <c r="GNX253" s="698"/>
      <c r="GNY253" s="488"/>
      <c r="GNZ253" s="488"/>
      <c r="GOA253" s="488"/>
      <c r="GOB253" s="488"/>
      <c r="GOC253" s="488"/>
      <c r="GOD253" s="697" t="s">
        <v>9880</v>
      </c>
      <c r="GOE253" s="698"/>
      <c r="GOF253" s="698"/>
      <c r="GOG253" s="488"/>
      <c r="GOH253" s="488"/>
      <c r="GOI253" s="488"/>
      <c r="GOJ253" s="488"/>
      <c r="GOK253" s="488"/>
      <c r="GOL253" s="697" t="s">
        <v>9880</v>
      </c>
      <c r="GOM253" s="698"/>
      <c r="GON253" s="698"/>
      <c r="GOO253" s="488"/>
      <c r="GOP253" s="488"/>
      <c r="GOQ253" s="488"/>
      <c r="GOR253" s="488"/>
      <c r="GOS253" s="488"/>
      <c r="GOT253" s="697" t="s">
        <v>9880</v>
      </c>
      <c r="GOU253" s="698"/>
      <c r="GOV253" s="698"/>
      <c r="GOW253" s="488"/>
      <c r="GOX253" s="488"/>
      <c r="GOY253" s="488"/>
      <c r="GOZ253" s="488"/>
      <c r="GPA253" s="488"/>
      <c r="GPB253" s="697" t="s">
        <v>9880</v>
      </c>
      <c r="GPC253" s="698"/>
      <c r="GPD253" s="698"/>
      <c r="GPE253" s="488"/>
      <c r="GPF253" s="488"/>
      <c r="GPG253" s="488"/>
      <c r="GPH253" s="488"/>
      <c r="GPI253" s="488"/>
      <c r="GPJ253" s="697" t="s">
        <v>9880</v>
      </c>
      <c r="GPK253" s="698"/>
      <c r="GPL253" s="698"/>
      <c r="GPM253" s="488"/>
      <c r="GPN253" s="488"/>
      <c r="GPO253" s="488"/>
      <c r="GPP253" s="488"/>
      <c r="GPQ253" s="488"/>
      <c r="GPR253" s="697" t="s">
        <v>9880</v>
      </c>
      <c r="GPS253" s="698"/>
      <c r="GPT253" s="698"/>
      <c r="GPU253" s="488"/>
      <c r="GPV253" s="488"/>
      <c r="GPW253" s="488"/>
      <c r="GPX253" s="488"/>
      <c r="GPY253" s="488"/>
      <c r="GPZ253" s="697" t="s">
        <v>9880</v>
      </c>
      <c r="GQA253" s="698"/>
      <c r="GQB253" s="698"/>
      <c r="GQC253" s="488"/>
      <c r="GQD253" s="488"/>
      <c r="GQE253" s="488"/>
      <c r="GQF253" s="488"/>
      <c r="GQG253" s="488"/>
      <c r="GQH253" s="697" t="s">
        <v>9880</v>
      </c>
      <c r="GQI253" s="698"/>
      <c r="GQJ253" s="698"/>
      <c r="GQK253" s="488"/>
      <c r="GQL253" s="488"/>
      <c r="GQM253" s="488"/>
      <c r="GQN253" s="488"/>
      <c r="GQO253" s="488"/>
      <c r="GQP253" s="697" t="s">
        <v>9880</v>
      </c>
      <c r="GQQ253" s="698"/>
      <c r="GQR253" s="698"/>
      <c r="GQS253" s="488"/>
      <c r="GQT253" s="488"/>
      <c r="GQU253" s="488"/>
      <c r="GQV253" s="488"/>
      <c r="GQW253" s="488"/>
      <c r="GQX253" s="697" t="s">
        <v>9880</v>
      </c>
      <c r="GQY253" s="698"/>
      <c r="GQZ253" s="698"/>
      <c r="GRA253" s="488"/>
      <c r="GRB253" s="488"/>
      <c r="GRC253" s="488"/>
      <c r="GRD253" s="488"/>
      <c r="GRE253" s="488"/>
      <c r="GRF253" s="697" t="s">
        <v>9880</v>
      </c>
      <c r="GRG253" s="698"/>
      <c r="GRH253" s="698"/>
      <c r="GRI253" s="488"/>
      <c r="GRJ253" s="488"/>
      <c r="GRK253" s="488"/>
      <c r="GRL253" s="488"/>
      <c r="GRM253" s="488"/>
      <c r="GRN253" s="697" t="s">
        <v>9880</v>
      </c>
      <c r="GRO253" s="698"/>
      <c r="GRP253" s="698"/>
      <c r="GRQ253" s="488"/>
      <c r="GRR253" s="488"/>
      <c r="GRS253" s="488"/>
      <c r="GRT253" s="488"/>
      <c r="GRU253" s="488"/>
      <c r="GRV253" s="697" t="s">
        <v>9880</v>
      </c>
      <c r="GRW253" s="698"/>
      <c r="GRX253" s="698"/>
      <c r="GRY253" s="488"/>
      <c r="GRZ253" s="488"/>
      <c r="GSA253" s="488"/>
      <c r="GSB253" s="488"/>
      <c r="GSC253" s="488"/>
      <c r="GSD253" s="697" t="s">
        <v>9880</v>
      </c>
      <c r="GSE253" s="698"/>
      <c r="GSF253" s="698"/>
      <c r="GSG253" s="488"/>
      <c r="GSH253" s="488"/>
      <c r="GSI253" s="488"/>
      <c r="GSJ253" s="488"/>
      <c r="GSK253" s="488"/>
      <c r="GSL253" s="697" t="s">
        <v>9880</v>
      </c>
      <c r="GSM253" s="698"/>
      <c r="GSN253" s="698"/>
      <c r="GSO253" s="488"/>
      <c r="GSP253" s="488"/>
      <c r="GSQ253" s="488"/>
      <c r="GSR253" s="488"/>
      <c r="GSS253" s="488"/>
      <c r="GST253" s="697" t="s">
        <v>9880</v>
      </c>
      <c r="GSU253" s="698"/>
      <c r="GSV253" s="698"/>
      <c r="GSW253" s="488"/>
      <c r="GSX253" s="488"/>
      <c r="GSY253" s="488"/>
      <c r="GSZ253" s="488"/>
      <c r="GTA253" s="488"/>
      <c r="GTB253" s="697" t="s">
        <v>9880</v>
      </c>
      <c r="GTC253" s="698"/>
      <c r="GTD253" s="698"/>
      <c r="GTE253" s="488"/>
      <c r="GTF253" s="488"/>
      <c r="GTG253" s="488"/>
      <c r="GTH253" s="488"/>
      <c r="GTI253" s="488"/>
      <c r="GTJ253" s="697" t="s">
        <v>9880</v>
      </c>
      <c r="GTK253" s="698"/>
      <c r="GTL253" s="698"/>
      <c r="GTM253" s="488"/>
      <c r="GTN253" s="488"/>
      <c r="GTO253" s="488"/>
      <c r="GTP253" s="488"/>
      <c r="GTQ253" s="488"/>
      <c r="GTR253" s="697" t="s">
        <v>9880</v>
      </c>
      <c r="GTS253" s="698"/>
      <c r="GTT253" s="698"/>
      <c r="GTU253" s="488"/>
      <c r="GTV253" s="488"/>
      <c r="GTW253" s="488"/>
      <c r="GTX253" s="488"/>
      <c r="GTY253" s="488"/>
      <c r="GTZ253" s="697" t="s">
        <v>9880</v>
      </c>
      <c r="GUA253" s="698"/>
      <c r="GUB253" s="698"/>
      <c r="GUC253" s="488"/>
      <c r="GUD253" s="488"/>
      <c r="GUE253" s="488"/>
      <c r="GUF253" s="488"/>
      <c r="GUG253" s="488"/>
      <c r="GUH253" s="697" t="s">
        <v>9880</v>
      </c>
      <c r="GUI253" s="698"/>
      <c r="GUJ253" s="698"/>
      <c r="GUK253" s="488"/>
      <c r="GUL253" s="488"/>
      <c r="GUM253" s="488"/>
      <c r="GUN253" s="488"/>
      <c r="GUO253" s="488"/>
      <c r="GUP253" s="697" t="s">
        <v>9880</v>
      </c>
      <c r="GUQ253" s="698"/>
      <c r="GUR253" s="698"/>
      <c r="GUS253" s="488"/>
      <c r="GUT253" s="488"/>
      <c r="GUU253" s="488"/>
      <c r="GUV253" s="488"/>
      <c r="GUW253" s="488"/>
      <c r="GUX253" s="697" t="s">
        <v>9880</v>
      </c>
      <c r="GUY253" s="698"/>
      <c r="GUZ253" s="698"/>
      <c r="GVA253" s="488"/>
      <c r="GVB253" s="488"/>
      <c r="GVC253" s="488"/>
      <c r="GVD253" s="488"/>
      <c r="GVE253" s="488"/>
      <c r="GVF253" s="697" t="s">
        <v>9880</v>
      </c>
      <c r="GVG253" s="698"/>
      <c r="GVH253" s="698"/>
      <c r="GVI253" s="488"/>
      <c r="GVJ253" s="488"/>
      <c r="GVK253" s="488"/>
      <c r="GVL253" s="488"/>
      <c r="GVM253" s="488"/>
      <c r="GVN253" s="697" t="s">
        <v>9880</v>
      </c>
      <c r="GVO253" s="698"/>
      <c r="GVP253" s="698"/>
      <c r="GVQ253" s="488"/>
      <c r="GVR253" s="488"/>
      <c r="GVS253" s="488"/>
      <c r="GVT253" s="488"/>
      <c r="GVU253" s="488"/>
      <c r="GVV253" s="697" t="s">
        <v>9880</v>
      </c>
      <c r="GVW253" s="698"/>
      <c r="GVX253" s="698"/>
      <c r="GVY253" s="488"/>
      <c r="GVZ253" s="488"/>
      <c r="GWA253" s="488"/>
      <c r="GWB253" s="488"/>
      <c r="GWC253" s="488"/>
      <c r="GWD253" s="697" t="s">
        <v>9880</v>
      </c>
      <c r="GWE253" s="698"/>
      <c r="GWF253" s="698"/>
      <c r="GWG253" s="488"/>
      <c r="GWH253" s="488"/>
      <c r="GWI253" s="488"/>
      <c r="GWJ253" s="488"/>
      <c r="GWK253" s="488"/>
      <c r="GWL253" s="697" t="s">
        <v>9880</v>
      </c>
      <c r="GWM253" s="698"/>
      <c r="GWN253" s="698"/>
      <c r="GWO253" s="488"/>
      <c r="GWP253" s="488"/>
      <c r="GWQ253" s="488"/>
      <c r="GWR253" s="488"/>
      <c r="GWS253" s="488"/>
      <c r="GWT253" s="697" t="s">
        <v>9880</v>
      </c>
      <c r="GWU253" s="698"/>
      <c r="GWV253" s="698"/>
      <c r="GWW253" s="488"/>
      <c r="GWX253" s="488"/>
      <c r="GWY253" s="488"/>
      <c r="GWZ253" s="488"/>
      <c r="GXA253" s="488"/>
      <c r="GXB253" s="697" t="s">
        <v>9880</v>
      </c>
      <c r="GXC253" s="698"/>
      <c r="GXD253" s="698"/>
      <c r="GXE253" s="488"/>
      <c r="GXF253" s="488"/>
      <c r="GXG253" s="488"/>
      <c r="GXH253" s="488"/>
      <c r="GXI253" s="488"/>
      <c r="GXJ253" s="697" t="s">
        <v>9880</v>
      </c>
      <c r="GXK253" s="698"/>
      <c r="GXL253" s="698"/>
      <c r="GXM253" s="488"/>
      <c r="GXN253" s="488"/>
      <c r="GXO253" s="488"/>
      <c r="GXP253" s="488"/>
      <c r="GXQ253" s="488"/>
      <c r="GXR253" s="697" t="s">
        <v>9880</v>
      </c>
      <c r="GXS253" s="698"/>
      <c r="GXT253" s="698"/>
      <c r="GXU253" s="488"/>
      <c r="GXV253" s="488"/>
      <c r="GXW253" s="488"/>
      <c r="GXX253" s="488"/>
      <c r="GXY253" s="488"/>
      <c r="GXZ253" s="697" t="s">
        <v>9880</v>
      </c>
      <c r="GYA253" s="698"/>
      <c r="GYB253" s="698"/>
      <c r="GYC253" s="488"/>
      <c r="GYD253" s="488"/>
      <c r="GYE253" s="488"/>
      <c r="GYF253" s="488"/>
      <c r="GYG253" s="488"/>
      <c r="GYH253" s="697" t="s">
        <v>9880</v>
      </c>
      <c r="GYI253" s="698"/>
      <c r="GYJ253" s="698"/>
      <c r="GYK253" s="488"/>
      <c r="GYL253" s="488"/>
      <c r="GYM253" s="488"/>
      <c r="GYN253" s="488"/>
      <c r="GYO253" s="488"/>
      <c r="GYP253" s="697" t="s">
        <v>9880</v>
      </c>
      <c r="GYQ253" s="698"/>
      <c r="GYR253" s="698"/>
      <c r="GYS253" s="488"/>
      <c r="GYT253" s="488"/>
      <c r="GYU253" s="488"/>
      <c r="GYV253" s="488"/>
      <c r="GYW253" s="488"/>
      <c r="GYX253" s="697" t="s">
        <v>9880</v>
      </c>
      <c r="GYY253" s="698"/>
      <c r="GYZ253" s="698"/>
      <c r="GZA253" s="488"/>
      <c r="GZB253" s="488"/>
      <c r="GZC253" s="488"/>
      <c r="GZD253" s="488"/>
      <c r="GZE253" s="488"/>
      <c r="GZF253" s="697" t="s">
        <v>9880</v>
      </c>
      <c r="GZG253" s="698"/>
      <c r="GZH253" s="698"/>
      <c r="GZI253" s="488"/>
      <c r="GZJ253" s="488"/>
      <c r="GZK253" s="488"/>
      <c r="GZL253" s="488"/>
      <c r="GZM253" s="488"/>
      <c r="GZN253" s="697" t="s">
        <v>9880</v>
      </c>
      <c r="GZO253" s="698"/>
      <c r="GZP253" s="698"/>
      <c r="GZQ253" s="488"/>
      <c r="GZR253" s="488"/>
      <c r="GZS253" s="488"/>
      <c r="GZT253" s="488"/>
      <c r="GZU253" s="488"/>
      <c r="GZV253" s="697" t="s">
        <v>9880</v>
      </c>
      <c r="GZW253" s="698"/>
      <c r="GZX253" s="698"/>
      <c r="GZY253" s="488"/>
      <c r="GZZ253" s="488"/>
      <c r="HAA253" s="488"/>
      <c r="HAB253" s="488"/>
      <c r="HAC253" s="488"/>
      <c r="HAD253" s="697" t="s">
        <v>9880</v>
      </c>
      <c r="HAE253" s="698"/>
      <c r="HAF253" s="698"/>
      <c r="HAG253" s="488"/>
      <c r="HAH253" s="488"/>
      <c r="HAI253" s="488"/>
      <c r="HAJ253" s="488"/>
      <c r="HAK253" s="488"/>
      <c r="HAL253" s="697" t="s">
        <v>9880</v>
      </c>
      <c r="HAM253" s="698"/>
      <c r="HAN253" s="698"/>
      <c r="HAO253" s="488"/>
      <c r="HAP253" s="488"/>
      <c r="HAQ253" s="488"/>
      <c r="HAR253" s="488"/>
      <c r="HAS253" s="488"/>
      <c r="HAT253" s="697" t="s">
        <v>9880</v>
      </c>
      <c r="HAU253" s="698"/>
      <c r="HAV253" s="698"/>
      <c r="HAW253" s="488"/>
      <c r="HAX253" s="488"/>
      <c r="HAY253" s="488"/>
      <c r="HAZ253" s="488"/>
      <c r="HBA253" s="488"/>
      <c r="HBB253" s="697" t="s">
        <v>9880</v>
      </c>
      <c r="HBC253" s="698"/>
      <c r="HBD253" s="698"/>
      <c r="HBE253" s="488"/>
      <c r="HBF253" s="488"/>
      <c r="HBG253" s="488"/>
      <c r="HBH253" s="488"/>
      <c r="HBI253" s="488"/>
      <c r="HBJ253" s="697" t="s">
        <v>9880</v>
      </c>
      <c r="HBK253" s="698"/>
      <c r="HBL253" s="698"/>
      <c r="HBM253" s="488"/>
      <c r="HBN253" s="488"/>
      <c r="HBO253" s="488"/>
      <c r="HBP253" s="488"/>
      <c r="HBQ253" s="488"/>
      <c r="HBR253" s="697" t="s">
        <v>9880</v>
      </c>
      <c r="HBS253" s="698"/>
      <c r="HBT253" s="698"/>
      <c r="HBU253" s="488"/>
      <c r="HBV253" s="488"/>
      <c r="HBW253" s="488"/>
      <c r="HBX253" s="488"/>
      <c r="HBY253" s="488"/>
      <c r="HBZ253" s="697" t="s">
        <v>9880</v>
      </c>
      <c r="HCA253" s="698"/>
      <c r="HCB253" s="698"/>
      <c r="HCC253" s="488"/>
      <c r="HCD253" s="488"/>
      <c r="HCE253" s="488"/>
      <c r="HCF253" s="488"/>
      <c r="HCG253" s="488"/>
      <c r="HCH253" s="697" t="s">
        <v>9880</v>
      </c>
      <c r="HCI253" s="698"/>
      <c r="HCJ253" s="698"/>
      <c r="HCK253" s="488"/>
      <c r="HCL253" s="488"/>
      <c r="HCM253" s="488"/>
      <c r="HCN253" s="488"/>
      <c r="HCO253" s="488"/>
      <c r="HCP253" s="697" t="s">
        <v>9880</v>
      </c>
      <c r="HCQ253" s="698"/>
      <c r="HCR253" s="698"/>
      <c r="HCS253" s="488"/>
      <c r="HCT253" s="488"/>
      <c r="HCU253" s="488"/>
      <c r="HCV253" s="488"/>
      <c r="HCW253" s="488"/>
      <c r="HCX253" s="697" t="s">
        <v>9880</v>
      </c>
      <c r="HCY253" s="698"/>
      <c r="HCZ253" s="698"/>
      <c r="HDA253" s="488"/>
      <c r="HDB253" s="488"/>
      <c r="HDC253" s="488"/>
      <c r="HDD253" s="488"/>
      <c r="HDE253" s="488"/>
      <c r="HDF253" s="697" t="s">
        <v>9880</v>
      </c>
      <c r="HDG253" s="698"/>
      <c r="HDH253" s="698"/>
      <c r="HDI253" s="488"/>
      <c r="HDJ253" s="488"/>
      <c r="HDK253" s="488"/>
      <c r="HDL253" s="488"/>
      <c r="HDM253" s="488"/>
      <c r="HDN253" s="697" t="s">
        <v>9880</v>
      </c>
      <c r="HDO253" s="698"/>
      <c r="HDP253" s="698"/>
      <c r="HDQ253" s="488"/>
      <c r="HDR253" s="488"/>
      <c r="HDS253" s="488"/>
      <c r="HDT253" s="488"/>
      <c r="HDU253" s="488"/>
      <c r="HDV253" s="697" t="s">
        <v>9880</v>
      </c>
      <c r="HDW253" s="698"/>
      <c r="HDX253" s="698"/>
      <c r="HDY253" s="488"/>
      <c r="HDZ253" s="488"/>
      <c r="HEA253" s="488"/>
      <c r="HEB253" s="488"/>
      <c r="HEC253" s="488"/>
      <c r="HED253" s="697" t="s">
        <v>9880</v>
      </c>
      <c r="HEE253" s="698"/>
      <c r="HEF253" s="698"/>
      <c r="HEG253" s="488"/>
      <c r="HEH253" s="488"/>
      <c r="HEI253" s="488"/>
      <c r="HEJ253" s="488"/>
      <c r="HEK253" s="488"/>
      <c r="HEL253" s="697" t="s">
        <v>9880</v>
      </c>
      <c r="HEM253" s="698"/>
      <c r="HEN253" s="698"/>
      <c r="HEO253" s="488"/>
      <c r="HEP253" s="488"/>
      <c r="HEQ253" s="488"/>
      <c r="HER253" s="488"/>
      <c r="HES253" s="488"/>
      <c r="HET253" s="697" t="s">
        <v>9880</v>
      </c>
      <c r="HEU253" s="698"/>
      <c r="HEV253" s="698"/>
      <c r="HEW253" s="488"/>
      <c r="HEX253" s="488"/>
      <c r="HEY253" s="488"/>
      <c r="HEZ253" s="488"/>
      <c r="HFA253" s="488"/>
      <c r="HFB253" s="697" t="s">
        <v>9880</v>
      </c>
      <c r="HFC253" s="698"/>
      <c r="HFD253" s="698"/>
      <c r="HFE253" s="488"/>
      <c r="HFF253" s="488"/>
      <c r="HFG253" s="488"/>
      <c r="HFH253" s="488"/>
      <c r="HFI253" s="488"/>
      <c r="HFJ253" s="697" t="s">
        <v>9880</v>
      </c>
      <c r="HFK253" s="698"/>
      <c r="HFL253" s="698"/>
      <c r="HFM253" s="488"/>
      <c r="HFN253" s="488"/>
      <c r="HFO253" s="488"/>
      <c r="HFP253" s="488"/>
      <c r="HFQ253" s="488"/>
      <c r="HFR253" s="697" t="s">
        <v>9880</v>
      </c>
      <c r="HFS253" s="698"/>
      <c r="HFT253" s="698"/>
      <c r="HFU253" s="488"/>
      <c r="HFV253" s="488"/>
      <c r="HFW253" s="488"/>
      <c r="HFX253" s="488"/>
      <c r="HFY253" s="488"/>
      <c r="HFZ253" s="697" t="s">
        <v>9880</v>
      </c>
      <c r="HGA253" s="698"/>
      <c r="HGB253" s="698"/>
      <c r="HGC253" s="488"/>
      <c r="HGD253" s="488"/>
      <c r="HGE253" s="488"/>
      <c r="HGF253" s="488"/>
      <c r="HGG253" s="488"/>
      <c r="HGH253" s="697" t="s">
        <v>9880</v>
      </c>
      <c r="HGI253" s="698"/>
      <c r="HGJ253" s="698"/>
      <c r="HGK253" s="488"/>
      <c r="HGL253" s="488"/>
      <c r="HGM253" s="488"/>
      <c r="HGN253" s="488"/>
      <c r="HGO253" s="488"/>
      <c r="HGP253" s="697" t="s">
        <v>9880</v>
      </c>
      <c r="HGQ253" s="698"/>
      <c r="HGR253" s="698"/>
      <c r="HGS253" s="488"/>
      <c r="HGT253" s="488"/>
      <c r="HGU253" s="488"/>
      <c r="HGV253" s="488"/>
      <c r="HGW253" s="488"/>
      <c r="HGX253" s="697" t="s">
        <v>9880</v>
      </c>
      <c r="HGY253" s="698"/>
      <c r="HGZ253" s="698"/>
      <c r="HHA253" s="488"/>
      <c r="HHB253" s="488"/>
      <c r="HHC253" s="488"/>
      <c r="HHD253" s="488"/>
      <c r="HHE253" s="488"/>
      <c r="HHF253" s="697" t="s">
        <v>9880</v>
      </c>
      <c r="HHG253" s="698"/>
      <c r="HHH253" s="698"/>
      <c r="HHI253" s="488"/>
      <c r="HHJ253" s="488"/>
      <c r="HHK253" s="488"/>
      <c r="HHL253" s="488"/>
      <c r="HHM253" s="488"/>
      <c r="HHN253" s="697" t="s">
        <v>9880</v>
      </c>
      <c r="HHO253" s="698"/>
      <c r="HHP253" s="698"/>
      <c r="HHQ253" s="488"/>
      <c r="HHR253" s="488"/>
      <c r="HHS253" s="488"/>
      <c r="HHT253" s="488"/>
      <c r="HHU253" s="488"/>
      <c r="HHV253" s="697" t="s">
        <v>9880</v>
      </c>
      <c r="HHW253" s="698"/>
      <c r="HHX253" s="698"/>
      <c r="HHY253" s="488"/>
      <c r="HHZ253" s="488"/>
      <c r="HIA253" s="488"/>
      <c r="HIB253" s="488"/>
      <c r="HIC253" s="488"/>
      <c r="HID253" s="697" t="s">
        <v>9880</v>
      </c>
      <c r="HIE253" s="698"/>
      <c r="HIF253" s="698"/>
      <c r="HIG253" s="488"/>
      <c r="HIH253" s="488"/>
      <c r="HII253" s="488"/>
      <c r="HIJ253" s="488"/>
      <c r="HIK253" s="488"/>
      <c r="HIL253" s="697" t="s">
        <v>9880</v>
      </c>
      <c r="HIM253" s="698"/>
      <c r="HIN253" s="698"/>
      <c r="HIO253" s="488"/>
      <c r="HIP253" s="488"/>
      <c r="HIQ253" s="488"/>
      <c r="HIR253" s="488"/>
      <c r="HIS253" s="488"/>
      <c r="HIT253" s="697" t="s">
        <v>9880</v>
      </c>
      <c r="HIU253" s="698"/>
      <c r="HIV253" s="698"/>
      <c r="HIW253" s="488"/>
      <c r="HIX253" s="488"/>
      <c r="HIY253" s="488"/>
      <c r="HIZ253" s="488"/>
      <c r="HJA253" s="488"/>
      <c r="HJB253" s="697" t="s">
        <v>9880</v>
      </c>
      <c r="HJC253" s="698"/>
      <c r="HJD253" s="698"/>
      <c r="HJE253" s="488"/>
      <c r="HJF253" s="488"/>
      <c r="HJG253" s="488"/>
      <c r="HJH253" s="488"/>
      <c r="HJI253" s="488"/>
      <c r="HJJ253" s="697" t="s">
        <v>9880</v>
      </c>
      <c r="HJK253" s="698"/>
      <c r="HJL253" s="698"/>
      <c r="HJM253" s="488"/>
      <c r="HJN253" s="488"/>
      <c r="HJO253" s="488"/>
      <c r="HJP253" s="488"/>
      <c r="HJQ253" s="488"/>
      <c r="HJR253" s="697" t="s">
        <v>9880</v>
      </c>
      <c r="HJS253" s="698"/>
      <c r="HJT253" s="698"/>
      <c r="HJU253" s="488"/>
      <c r="HJV253" s="488"/>
      <c r="HJW253" s="488"/>
      <c r="HJX253" s="488"/>
      <c r="HJY253" s="488"/>
      <c r="HJZ253" s="697" t="s">
        <v>9880</v>
      </c>
      <c r="HKA253" s="698"/>
      <c r="HKB253" s="698"/>
      <c r="HKC253" s="488"/>
      <c r="HKD253" s="488"/>
      <c r="HKE253" s="488"/>
      <c r="HKF253" s="488"/>
      <c r="HKG253" s="488"/>
      <c r="HKH253" s="697" t="s">
        <v>9880</v>
      </c>
      <c r="HKI253" s="698"/>
      <c r="HKJ253" s="698"/>
      <c r="HKK253" s="488"/>
      <c r="HKL253" s="488"/>
      <c r="HKM253" s="488"/>
      <c r="HKN253" s="488"/>
      <c r="HKO253" s="488"/>
      <c r="HKP253" s="697" t="s">
        <v>9880</v>
      </c>
      <c r="HKQ253" s="698"/>
      <c r="HKR253" s="698"/>
      <c r="HKS253" s="488"/>
      <c r="HKT253" s="488"/>
      <c r="HKU253" s="488"/>
      <c r="HKV253" s="488"/>
      <c r="HKW253" s="488"/>
      <c r="HKX253" s="697" t="s">
        <v>9880</v>
      </c>
      <c r="HKY253" s="698"/>
      <c r="HKZ253" s="698"/>
      <c r="HLA253" s="488"/>
      <c r="HLB253" s="488"/>
      <c r="HLC253" s="488"/>
      <c r="HLD253" s="488"/>
      <c r="HLE253" s="488"/>
      <c r="HLF253" s="697" t="s">
        <v>9880</v>
      </c>
      <c r="HLG253" s="698"/>
      <c r="HLH253" s="698"/>
      <c r="HLI253" s="488"/>
      <c r="HLJ253" s="488"/>
      <c r="HLK253" s="488"/>
      <c r="HLL253" s="488"/>
      <c r="HLM253" s="488"/>
      <c r="HLN253" s="697" t="s">
        <v>9880</v>
      </c>
      <c r="HLO253" s="698"/>
      <c r="HLP253" s="698"/>
      <c r="HLQ253" s="488"/>
      <c r="HLR253" s="488"/>
      <c r="HLS253" s="488"/>
      <c r="HLT253" s="488"/>
      <c r="HLU253" s="488"/>
      <c r="HLV253" s="697" t="s">
        <v>9880</v>
      </c>
      <c r="HLW253" s="698"/>
      <c r="HLX253" s="698"/>
      <c r="HLY253" s="488"/>
      <c r="HLZ253" s="488"/>
      <c r="HMA253" s="488"/>
      <c r="HMB253" s="488"/>
      <c r="HMC253" s="488"/>
      <c r="HMD253" s="697" t="s">
        <v>9880</v>
      </c>
      <c r="HME253" s="698"/>
      <c r="HMF253" s="698"/>
      <c r="HMG253" s="488"/>
      <c r="HMH253" s="488"/>
      <c r="HMI253" s="488"/>
      <c r="HMJ253" s="488"/>
      <c r="HMK253" s="488"/>
      <c r="HML253" s="697" t="s">
        <v>9880</v>
      </c>
      <c r="HMM253" s="698"/>
      <c r="HMN253" s="698"/>
      <c r="HMO253" s="488"/>
      <c r="HMP253" s="488"/>
      <c r="HMQ253" s="488"/>
      <c r="HMR253" s="488"/>
      <c r="HMS253" s="488"/>
      <c r="HMT253" s="697" t="s">
        <v>9880</v>
      </c>
      <c r="HMU253" s="698"/>
      <c r="HMV253" s="698"/>
      <c r="HMW253" s="488"/>
      <c r="HMX253" s="488"/>
      <c r="HMY253" s="488"/>
      <c r="HMZ253" s="488"/>
      <c r="HNA253" s="488"/>
      <c r="HNB253" s="697" t="s">
        <v>9880</v>
      </c>
      <c r="HNC253" s="698"/>
      <c r="HND253" s="698"/>
      <c r="HNE253" s="488"/>
      <c r="HNF253" s="488"/>
      <c r="HNG253" s="488"/>
      <c r="HNH253" s="488"/>
      <c r="HNI253" s="488"/>
      <c r="HNJ253" s="697" t="s">
        <v>9880</v>
      </c>
      <c r="HNK253" s="698"/>
      <c r="HNL253" s="698"/>
      <c r="HNM253" s="488"/>
      <c r="HNN253" s="488"/>
      <c r="HNO253" s="488"/>
      <c r="HNP253" s="488"/>
      <c r="HNQ253" s="488"/>
      <c r="HNR253" s="697" t="s">
        <v>9880</v>
      </c>
      <c r="HNS253" s="698"/>
      <c r="HNT253" s="698"/>
      <c r="HNU253" s="488"/>
      <c r="HNV253" s="488"/>
      <c r="HNW253" s="488"/>
      <c r="HNX253" s="488"/>
      <c r="HNY253" s="488"/>
      <c r="HNZ253" s="697" t="s">
        <v>9880</v>
      </c>
      <c r="HOA253" s="698"/>
      <c r="HOB253" s="698"/>
      <c r="HOC253" s="488"/>
      <c r="HOD253" s="488"/>
      <c r="HOE253" s="488"/>
      <c r="HOF253" s="488"/>
      <c r="HOG253" s="488"/>
      <c r="HOH253" s="697" t="s">
        <v>9880</v>
      </c>
      <c r="HOI253" s="698"/>
      <c r="HOJ253" s="698"/>
      <c r="HOK253" s="488"/>
      <c r="HOL253" s="488"/>
      <c r="HOM253" s="488"/>
      <c r="HON253" s="488"/>
      <c r="HOO253" s="488"/>
      <c r="HOP253" s="697" t="s">
        <v>9880</v>
      </c>
      <c r="HOQ253" s="698"/>
      <c r="HOR253" s="698"/>
      <c r="HOS253" s="488"/>
      <c r="HOT253" s="488"/>
      <c r="HOU253" s="488"/>
      <c r="HOV253" s="488"/>
      <c r="HOW253" s="488"/>
      <c r="HOX253" s="697" t="s">
        <v>9880</v>
      </c>
      <c r="HOY253" s="698"/>
      <c r="HOZ253" s="698"/>
      <c r="HPA253" s="488"/>
      <c r="HPB253" s="488"/>
      <c r="HPC253" s="488"/>
      <c r="HPD253" s="488"/>
      <c r="HPE253" s="488"/>
      <c r="HPF253" s="697" t="s">
        <v>9880</v>
      </c>
      <c r="HPG253" s="698"/>
      <c r="HPH253" s="698"/>
      <c r="HPI253" s="488"/>
      <c r="HPJ253" s="488"/>
      <c r="HPK253" s="488"/>
      <c r="HPL253" s="488"/>
      <c r="HPM253" s="488"/>
      <c r="HPN253" s="697" t="s">
        <v>9880</v>
      </c>
      <c r="HPO253" s="698"/>
      <c r="HPP253" s="698"/>
      <c r="HPQ253" s="488"/>
      <c r="HPR253" s="488"/>
      <c r="HPS253" s="488"/>
      <c r="HPT253" s="488"/>
      <c r="HPU253" s="488"/>
      <c r="HPV253" s="697" t="s">
        <v>9880</v>
      </c>
      <c r="HPW253" s="698"/>
      <c r="HPX253" s="698"/>
      <c r="HPY253" s="488"/>
      <c r="HPZ253" s="488"/>
      <c r="HQA253" s="488"/>
      <c r="HQB253" s="488"/>
      <c r="HQC253" s="488"/>
      <c r="HQD253" s="697" t="s">
        <v>9880</v>
      </c>
      <c r="HQE253" s="698"/>
      <c r="HQF253" s="698"/>
      <c r="HQG253" s="488"/>
      <c r="HQH253" s="488"/>
      <c r="HQI253" s="488"/>
      <c r="HQJ253" s="488"/>
      <c r="HQK253" s="488"/>
      <c r="HQL253" s="697" t="s">
        <v>9880</v>
      </c>
      <c r="HQM253" s="698"/>
      <c r="HQN253" s="698"/>
      <c r="HQO253" s="488"/>
      <c r="HQP253" s="488"/>
      <c r="HQQ253" s="488"/>
      <c r="HQR253" s="488"/>
      <c r="HQS253" s="488"/>
      <c r="HQT253" s="697" t="s">
        <v>9880</v>
      </c>
      <c r="HQU253" s="698"/>
      <c r="HQV253" s="698"/>
      <c r="HQW253" s="488"/>
      <c r="HQX253" s="488"/>
      <c r="HQY253" s="488"/>
      <c r="HQZ253" s="488"/>
      <c r="HRA253" s="488"/>
      <c r="HRB253" s="697" t="s">
        <v>9880</v>
      </c>
      <c r="HRC253" s="698"/>
      <c r="HRD253" s="698"/>
      <c r="HRE253" s="488"/>
      <c r="HRF253" s="488"/>
      <c r="HRG253" s="488"/>
      <c r="HRH253" s="488"/>
      <c r="HRI253" s="488"/>
      <c r="HRJ253" s="697" t="s">
        <v>9880</v>
      </c>
      <c r="HRK253" s="698"/>
      <c r="HRL253" s="698"/>
      <c r="HRM253" s="488"/>
      <c r="HRN253" s="488"/>
      <c r="HRO253" s="488"/>
      <c r="HRP253" s="488"/>
      <c r="HRQ253" s="488"/>
      <c r="HRR253" s="697" t="s">
        <v>9880</v>
      </c>
      <c r="HRS253" s="698"/>
      <c r="HRT253" s="698"/>
      <c r="HRU253" s="488"/>
      <c r="HRV253" s="488"/>
      <c r="HRW253" s="488"/>
      <c r="HRX253" s="488"/>
      <c r="HRY253" s="488"/>
      <c r="HRZ253" s="697" t="s">
        <v>9880</v>
      </c>
      <c r="HSA253" s="698"/>
      <c r="HSB253" s="698"/>
      <c r="HSC253" s="488"/>
      <c r="HSD253" s="488"/>
      <c r="HSE253" s="488"/>
      <c r="HSF253" s="488"/>
      <c r="HSG253" s="488"/>
      <c r="HSH253" s="697" t="s">
        <v>9880</v>
      </c>
      <c r="HSI253" s="698"/>
      <c r="HSJ253" s="698"/>
      <c r="HSK253" s="488"/>
      <c r="HSL253" s="488"/>
      <c r="HSM253" s="488"/>
      <c r="HSN253" s="488"/>
      <c r="HSO253" s="488"/>
      <c r="HSP253" s="697" t="s">
        <v>9880</v>
      </c>
      <c r="HSQ253" s="698"/>
      <c r="HSR253" s="698"/>
      <c r="HSS253" s="488"/>
      <c r="HST253" s="488"/>
      <c r="HSU253" s="488"/>
      <c r="HSV253" s="488"/>
      <c r="HSW253" s="488"/>
      <c r="HSX253" s="697" t="s">
        <v>9880</v>
      </c>
      <c r="HSY253" s="698"/>
      <c r="HSZ253" s="698"/>
      <c r="HTA253" s="488"/>
      <c r="HTB253" s="488"/>
      <c r="HTC253" s="488"/>
      <c r="HTD253" s="488"/>
      <c r="HTE253" s="488"/>
      <c r="HTF253" s="697" t="s">
        <v>9880</v>
      </c>
      <c r="HTG253" s="698"/>
      <c r="HTH253" s="698"/>
      <c r="HTI253" s="488"/>
      <c r="HTJ253" s="488"/>
      <c r="HTK253" s="488"/>
      <c r="HTL253" s="488"/>
      <c r="HTM253" s="488"/>
      <c r="HTN253" s="697" t="s">
        <v>9880</v>
      </c>
      <c r="HTO253" s="698"/>
      <c r="HTP253" s="698"/>
      <c r="HTQ253" s="488"/>
      <c r="HTR253" s="488"/>
      <c r="HTS253" s="488"/>
      <c r="HTT253" s="488"/>
      <c r="HTU253" s="488"/>
      <c r="HTV253" s="697" t="s">
        <v>9880</v>
      </c>
      <c r="HTW253" s="698"/>
      <c r="HTX253" s="698"/>
      <c r="HTY253" s="488"/>
      <c r="HTZ253" s="488"/>
      <c r="HUA253" s="488"/>
      <c r="HUB253" s="488"/>
      <c r="HUC253" s="488"/>
      <c r="HUD253" s="697" t="s">
        <v>9880</v>
      </c>
      <c r="HUE253" s="698"/>
      <c r="HUF253" s="698"/>
      <c r="HUG253" s="488"/>
      <c r="HUH253" s="488"/>
      <c r="HUI253" s="488"/>
      <c r="HUJ253" s="488"/>
      <c r="HUK253" s="488"/>
      <c r="HUL253" s="697" t="s">
        <v>9880</v>
      </c>
      <c r="HUM253" s="698"/>
      <c r="HUN253" s="698"/>
      <c r="HUO253" s="488"/>
      <c r="HUP253" s="488"/>
      <c r="HUQ253" s="488"/>
      <c r="HUR253" s="488"/>
      <c r="HUS253" s="488"/>
      <c r="HUT253" s="697" t="s">
        <v>9880</v>
      </c>
      <c r="HUU253" s="698"/>
      <c r="HUV253" s="698"/>
      <c r="HUW253" s="488"/>
      <c r="HUX253" s="488"/>
      <c r="HUY253" s="488"/>
      <c r="HUZ253" s="488"/>
      <c r="HVA253" s="488"/>
      <c r="HVB253" s="697" t="s">
        <v>9880</v>
      </c>
      <c r="HVC253" s="698"/>
      <c r="HVD253" s="698"/>
      <c r="HVE253" s="488"/>
      <c r="HVF253" s="488"/>
      <c r="HVG253" s="488"/>
      <c r="HVH253" s="488"/>
      <c r="HVI253" s="488"/>
      <c r="HVJ253" s="697" t="s">
        <v>9880</v>
      </c>
      <c r="HVK253" s="698"/>
      <c r="HVL253" s="698"/>
      <c r="HVM253" s="488"/>
      <c r="HVN253" s="488"/>
      <c r="HVO253" s="488"/>
      <c r="HVP253" s="488"/>
      <c r="HVQ253" s="488"/>
      <c r="HVR253" s="697" t="s">
        <v>9880</v>
      </c>
      <c r="HVS253" s="698"/>
      <c r="HVT253" s="698"/>
      <c r="HVU253" s="488"/>
      <c r="HVV253" s="488"/>
      <c r="HVW253" s="488"/>
      <c r="HVX253" s="488"/>
      <c r="HVY253" s="488"/>
      <c r="HVZ253" s="697" t="s">
        <v>9880</v>
      </c>
      <c r="HWA253" s="698"/>
      <c r="HWB253" s="698"/>
      <c r="HWC253" s="488"/>
      <c r="HWD253" s="488"/>
      <c r="HWE253" s="488"/>
      <c r="HWF253" s="488"/>
      <c r="HWG253" s="488"/>
      <c r="HWH253" s="697" t="s">
        <v>9880</v>
      </c>
      <c r="HWI253" s="698"/>
      <c r="HWJ253" s="698"/>
      <c r="HWK253" s="488"/>
      <c r="HWL253" s="488"/>
      <c r="HWM253" s="488"/>
      <c r="HWN253" s="488"/>
      <c r="HWO253" s="488"/>
      <c r="HWP253" s="697" t="s">
        <v>9880</v>
      </c>
      <c r="HWQ253" s="698"/>
      <c r="HWR253" s="698"/>
      <c r="HWS253" s="488"/>
      <c r="HWT253" s="488"/>
      <c r="HWU253" s="488"/>
      <c r="HWV253" s="488"/>
      <c r="HWW253" s="488"/>
      <c r="HWX253" s="697" t="s">
        <v>9880</v>
      </c>
      <c r="HWY253" s="698"/>
      <c r="HWZ253" s="698"/>
      <c r="HXA253" s="488"/>
      <c r="HXB253" s="488"/>
      <c r="HXC253" s="488"/>
      <c r="HXD253" s="488"/>
      <c r="HXE253" s="488"/>
      <c r="HXF253" s="697" t="s">
        <v>9880</v>
      </c>
      <c r="HXG253" s="698"/>
      <c r="HXH253" s="698"/>
      <c r="HXI253" s="488"/>
      <c r="HXJ253" s="488"/>
      <c r="HXK253" s="488"/>
      <c r="HXL253" s="488"/>
      <c r="HXM253" s="488"/>
      <c r="HXN253" s="697" t="s">
        <v>9880</v>
      </c>
      <c r="HXO253" s="698"/>
      <c r="HXP253" s="698"/>
      <c r="HXQ253" s="488"/>
      <c r="HXR253" s="488"/>
      <c r="HXS253" s="488"/>
      <c r="HXT253" s="488"/>
      <c r="HXU253" s="488"/>
      <c r="HXV253" s="697" t="s">
        <v>9880</v>
      </c>
      <c r="HXW253" s="698"/>
      <c r="HXX253" s="698"/>
      <c r="HXY253" s="488"/>
      <c r="HXZ253" s="488"/>
      <c r="HYA253" s="488"/>
      <c r="HYB253" s="488"/>
      <c r="HYC253" s="488"/>
      <c r="HYD253" s="697" t="s">
        <v>9880</v>
      </c>
      <c r="HYE253" s="698"/>
      <c r="HYF253" s="698"/>
      <c r="HYG253" s="488"/>
      <c r="HYH253" s="488"/>
      <c r="HYI253" s="488"/>
      <c r="HYJ253" s="488"/>
      <c r="HYK253" s="488"/>
      <c r="HYL253" s="697" t="s">
        <v>9880</v>
      </c>
      <c r="HYM253" s="698"/>
      <c r="HYN253" s="698"/>
      <c r="HYO253" s="488"/>
      <c r="HYP253" s="488"/>
      <c r="HYQ253" s="488"/>
      <c r="HYR253" s="488"/>
      <c r="HYS253" s="488"/>
      <c r="HYT253" s="697" t="s">
        <v>9880</v>
      </c>
      <c r="HYU253" s="698"/>
      <c r="HYV253" s="698"/>
      <c r="HYW253" s="488"/>
      <c r="HYX253" s="488"/>
      <c r="HYY253" s="488"/>
      <c r="HYZ253" s="488"/>
      <c r="HZA253" s="488"/>
      <c r="HZB253" s="697" t="s">
        <v>9880</v>
      </c>
      <c r="HZC253" s="698"/>
      <c r="HZD253" s="698"/>
      <c r="HZE253" s="488"/>
      <c r="HZF253" s="488"/>
      <c r="HZG253" s="488"/>
      <c r="HZH253" s="488"/>
      <c r="HZI253" s="488"/>
      <c r="HZJ253" s="697" t="s">
        <v>9880</v>
      </c>
      <c r="HZK253" s="698"/>
      <c r="HZL253" s="698"/>
      <c r="HZM253" s="488"/>
      <c r="HZN253" s="488"/>
      <c r="HZO253" s="488"/>
      <c r="HZP253" s="488"/>
      <c r="HZQ253" s="488"/>
      <c r="HZR253" s="697" t="s">
        <v>9880</v>
      </c>
      <c r="HZS253" s="698"/>
      <c r="HZT253" s="698"/>
      <c r="HZU253" s="488"/>
      <c r="HZV253" s="488"/>
      <c r="HZW253" s="488"/>
      <c r="HZX253" s="488"/>
      <c r="HZY253" s="488"/>
      <c r="HZZ253" s="697" t="s">
        <v>9880</v>
      </c>
      <c r="IAA253" s="698"/>
      <c r="IAB253" s="698"/>
      <c r="IAC253" s="488"/>
      <c r="IAD253" s="488"/>
      <c r="IAE253" s="488"/>
      <c r="IAF253" s="488"/>
      <c r="IAG253" s="488"/>
      <c r="IAH253" s="697" t="s">
        <v>9880</v>
      </c>
      <c r="IAI253" s="698"/>
      <c r="IAJ253" s="698"/>
      <c r="IAK253" s="488"/>
      <c r="IAL253" s="488"/>
      <c r="IAM253" s="488"/>
      <c r="IAN253" s="488"/>
      <c r="IAO253" s="488"/>
      <c r="IAP253" s="697" t="s">
        <v>9880</v>
      </c>
      <c r="IAQ253" s="698"/>
      <c r="IAR253" s="698"/>
      <c r="IAS253" s="488"/>
      <c r="IAT253" s="488"/>
      <c r="IAU253" s="488"/>
      <c r="IAV253" s="488"/>
      <c r="IAW253" s="488"/>
      <c r="IAX253" s="697" t="s">
        <v>9880</v>
      </c>
      <c r="IAY253" s="698"/>
      <c r="IAZ253" s="698"/>
      <c r="IBA253" s="488"/>
      <c r="IBB253" s="488"/>
      <c r="IBC253" s="488"/>
      <c r="IBD253" s="488"/>
      <c r="IBE253" s="488"/>
      <c r="IBF253" s="697" t="s">
        <v>9880</v>
      </c>
      <c r="IBG253" s="698"/>
      <c r="IBH253" s="698"/>
      <c r="IBI253" s="488"/>
      <c r="IBJ253" s="488"/>
      <c r="IBK253" s="488"/>
      <c r="IBL253" s="488"/>
      <c r="IBM253" s="488"/>
      <c r="IBN253" s="697" t="s">
        <v>9880</v>
      </c>
      <c r="IBO253" s="698"/>
      <c r="IBP253" s="698"/>
      <c r="IBQ253" s="488"/>
      <c r="IBR253" s="488"/>
      <c r="IBS253" s="488"/>
      <c r="IBT253" s="488"/>
      <c r="IBU253" s="488"/>
      <c r="IBV253" s="697" t="s">
        <v>9880</v>
      </c>
      <c r="IBW253" s="698"/>
      <c r="IBX253" s="698"/>
      <c r="IBY253" s="488"/>
      <c r="IBZ253" s="488"/>
      <c r="ICA253" s="488"/>
      <c r="ICB253" s="488"/>
      <c r="ICC253" s="488"/>
      <c r="ICD253" s="697" t="s">
        <v>9880</v>
      </c>
      <c r="ICE253" s="698"/>
      <c r="ICF253" s="698"/>
      <c r="ICG253" s="488"/>
      <c r="ICH253" s="488"/>
      <c r="ICI253" s="488"/>
      <c r="ICJ253" s="488"/>
      <c r="ICK253" s="488"/>
      <c r="ICL253" s="697" t="s">
        <v>9880</v>
      </c>
      <c r="ICM253" s="698"/>
      <c r="ICN253" s="698"/>
      <c r="ICO253" s="488"/>
      <c r="ICP253" s="488"/>
      <c r="ICQ253" s="488"/>
      <c r="ICR253" s="488"/>
      <c r="ICS253" s="488"/>
      <c r="ICT253" s="697" t="s">
        <v>9880</v>
      </c>
      <c r="ICU253" s="698"/>
      <c r="ICV253" s="698"/>
      <c r="ICW253" s="488"/>
      <c r="ICX253" s="488"/>
      <c r="ICY253" s="488"/>
      <c r="ICZ253" s="488"/>
      <c r="IDA253" s="488"/>
      <c r="IDB253" s="697" t="s">
        <v>9880</v>
      </c>
      <c r="IDC253" s="698"/>
      <c r="IDD253" s="698"/>
      <c r="IDE253" s="488"/>
      <c r="IDF253" s="488"/>
      <c r="IDG253" s="488"/>
      <c r="IDH253" s="488"/>
      <c r="IDI253" s="488"/>
      <c r="IDJ253" s="697" t="s">
        <v>9880</v>
      </c>
      <c r="IDK253" s="698"/>
      <c r="IDL253" s="698"/>
      <c r="IDM253" s="488"/>
      <c r="IDN253" s="488"/>
      <c r="IDO253" s="488"/>
      <c r="IDP253" s="488"/>
      <c r="IDQ253" s="488"/>
      <c r="IDR253" s="697" t="s">
        <v>9880</v>
      </c>
      <c r="IDS253" s="698"/>
      <c r="IDT253" s="698"/>
      <c r="IDU253" s="488"/>
      <c r="IDV253" s="488"/>
      <c r="IDW253" s="488"/>
      <c r="IDX253" s="488"/>
      <c r="IDY253" s="488"/>
      <c r="IDZ253" s="697" t="s">
        <v>9880</v>
      </c>
      <c r="IEA253" s="698"/>
      <c r="IEB253" s="698"/>
      <c r="IEC253" s="488"/>
      <c r="IED253" s="488"/>
      <c r="IEE253" s="488"/>
      <c r="IEF253" s="488"/>
      <c r="IEG253" s="488"/>
      <c r="IEH253" s="697" t="s">
        <v>9880</v>
      </c>
      <c r="IEI253" s="698"/>
      <c r="IEJ253" s="698"/>
      <c r="IEK253" s="488"/>
      <c r="IEL253" s="488"/>
      <c r="IEM253" s="488"/>
      <c r="IEN253" s="488"/>
      <c r="IEO253" s="488"/>
      <c r="IEP253" s="697" t="s">
        <v>9880</v>
      </c>
      <c r="IEQ253" s="698"/>
      <c r="IER253" s="698"/>
      <c r="IES253" s="488"/>
      <c r="IET253" s="488"/>
      <c r="IEU253" s="488"/>
      <c r="IEV253" s="488"/>
      <c r="IEW253" s="488"/>
      <c r="IEX253" s="697" t="s">
        <v>9880</v>
      </c>
      <c r="IEY253" s="698"/>
      <c r="IEZ253" s="698"/>
      <c r="IFA253" s="488"/>
      <c r="IFB253" s="488"/>
      <c r="IFC253" s="488"/>
      <c r="IFD253" s="488"/>
      <c r="IFE253" s="488"/>
      <c r="IFF253" s="697" t="s">
        <v>9880</v>
      </c>
      <c r="IFG253" s="698"/>
      <c r="IFH253" s="698"/>
      <c r="IFI253" s="488"/>
      <c r="IFJ253" s="488"/>
      <c r="IFK253" s="488"/>
      <c r="IFL253" s="488"/>
      <c r="IFM253" s="488"/>
      <c r="IFN253" s="697" t="s">
        <v>9880</v>
      </c>
      <c r="IFO253" s="698"/>
      <c r="IFP253" s="698"/>
      <c r="IFQ253" s="488"/>
      <c r="IFR253" s="488"/>
      <c r="IFS253" s="488"/>
      <c r="IFT253" s="488"/>
      <c r="IFU253" s="488"/>
      <c r="IFV253" s="697" t="s">
        <v>9880</v>
      </c>
      <c r="IFW253" s="698"/>
      <c r="IFX253" s="698"/>
      <c r="IFY253" s="488"/>
      <c r="IFZ253" s="488"/>
      <c r="IGA253" s="488"/>
      <c r="IGB253" s="488"/>
      <c r="IGC253" s="488"/>
      <c r="IGD253" s="697" t="s">
        <v>9880</v>
      </c>
      <c r="IGE253" s="698"/>
      <c r="IGF253" s="698"/>
      <c r="IGG253" s="488"/>
      <c r="IGH253" s="488"/>
      <c r="IGI253" s="488"/>
      <c r="IGJ253" s="488"/>
      <c r="IGK253" s="488"/>
      <c r="IGL253" s="697" t="s">
        <v>9880</v>
      </c>
      <c r="IGM253" s="698"/>
      <c r="IGN253" s="698"/>
      <c r="IGO253" s="488"/>
      <c r="IGP253" s="488"/>
      <c r="IGQ253" s="488"/>
      <c r="IGR253" s="488"/>
      <c r="IGS253" s="488"/>
      <c r="IGT253" s="697" t="s">
        <v>9880</v>
      </c>
      <c r="IGU253" s="698"/>
      <c r="IGV253" s="698"/>
      <c r="IGW253" s="488"/>
      <c r="IGX253" s="488"/>
      <c r="IGY253" s="488"/>
      <c r="IGZ253" s="488"/>
      <c r="IHA253" s="488"/>
      <c r="IHB253" s="697" t="s">
        <v>9880</v>
      </c>
      <c r="IHC253" s="698"/>
      <c r="IHD253" s="698"/>
      <c r="IHE253" s="488"/>
      <c r="IHF253" s="488"/>
      <c r="IHG253" s="488"/>
      <c r="IHH253" s="488"/>
      <c r="IHI253" s="488"/>
      <c r="IHJ253" s="697" t="s">
        <v>9880</v>
      </c>
      <c r="IHK253" s="698"/>
      <c r="IHL253" s="698"/>
      <c r="IHM253" s="488"/>
      <c r="IHN253" s="488"/>
      <c r="IHO253" s="488"/>
      <c r="IHP253" s="488"/>
      <c r="IHQ253" s="488"/>
      <c r="IHR253" s="697" t="s">
        <v>9880</v>
      </c>
      <c r="IHS253" s="698"/>
      <c r="IHT253" s="698"/>
      <c r="IHU253" s="488"/>
      <c r="IHV253" s="488"/>
      <c r="IHW253" s="488"/>
      <c r="IHX253" s="488"/>
      <c r="IHY253" s="488"/>
      <c r="IHZ253" s="697" t="s">
        <v>9880</v>
      </c>
      <c r="IIA253" s="698"/>
      <c r="IIB253" s="698"/>
      <c r="IIC253" s="488"/>
      <c r="IID253" s="488"/>
      <c r="IIE253" s="488"/>
      <c r="IIF253" s="488"/>
      <c r="IIG253" s="488"/>
      <c r="IIH253" s="697" t="s">
        <v>9880</v>
      </c>
      <c r="III253" s="698"/>
      <c r="IIJ253" s="698"/>
      <c r="IIK253" s="488"/>
      <c r="IIL253" s="488"/>
      <c r="IIM253" s="488"/>
      <c r="IIN253" s="488"/>
      <c r="IIO253" s="488"/>
      <c r="IIP253" s="697" t="s">
        <v>9880</v>
      </c>
      <c r="IIQ253" s="698"/>
      <c r="IIR253" s="698"/>
      <c r="IIS253" s="488"/>
      <c r="IIT253" s="488"/>
      <c r="IIU253" s="488"/>
      <c r="IIV253" s="488"/>
      <c r="IIW253" s="488"/>
      <c r="IIX253" s="697" t="s">
        <v>9880</v>
      </c>
      <c r="IIY253" s="698"/>
      <c r="IIZ253" s="698"/>
      <c r="IJA253" s="488"/>
      <c r="IJB253" s="488"/>
      <c r="IJC253" s="488"/>
      <c r="IJD253" s="488"/>
      <c r="IJE253" s="488"/>
      <c r="IJF253" s="697" t="s">
        <v>9880</v>
      </c>
      <c r="IJG253" s="698"/>
      <c r="IJH253" s="698"/>
      <c r="IJI253" s="488"/>
      <c r="IJJ253" s="488"/>
      <c r="IJK253" s="488"/>
      <c r="IJL253" s="488"/>
      <c r="IJM253" s="488"/>
      <c r="IJN253" s="697" t="s">
        <v>9880</v>
      </c>
      <c r="IJO253" s="698"/>
      <c r="IJP253" s="698"/>
      <c r="IJQ253" s="488"/>
      <c r="IJR253" s="488"/>
      <c r="IJS253" s="488"/>
      <c r="IJT253" s="488"/>
      <c r="IJU253" s="488"/>
      <c r="IJV253" s="697" t="s">
        <v>9880</v>
      </c>
      <c r="IJW253" s="698"/>
      <c r="IJX253" s="698"/>
      <c r="IJY253" s="488"/>
      <c r="IJZ253" s="488"/>
      <c r="IKA253" s="488"/>
      <c r="IKB253" s="488"/>
      <c r="IKC253" s="488"/>
      <c r="IKD253" s="697" t="s">
        <v>9880</v>
      </c>
      <c r="IKE253" s="698"/>
      <c r="IKF253" s="698"/>
      <c r="IKG253" s="488"/>
      <c r="IKH253" s="488"/>
      <c r="IKI253" s="488"/>
      <c r="IKJ253" s="488"/>
      <c r="IKK253" s="488"/>
      <c r="IKL253" s="697" t="s">
        <v>9880</v>
      </c>
      <c r="IKM253" s="698"/>
      <c r="IKN253" s="698"/>
      <c r="IKO253" s="488"/>
      <c r="IKP253" s="488"/>
      <c r="IKQ253" s="488"/>
      <c r="IKR253" s="488"/>
      <c r="IKS253" s="488"/>
      <c r="IKT253" s="697" t="s">
        <v>9880</v>
      </c>
      <c r="IKU253" s="698"/>
      <c r="IKV253" s="698"/>
      <c r="IKW253" s="488"/>
      <c r="IKX253" s="488"/>
      <c r="IKY253" s="488"/>
      <c r="IKZ253" s="488"/>
      <c r="ILA253" s="488"/>
      <c r="ILB253" s="697" t="s">
        <v>9880</v>
      </c>
      <c r="ILC253" s="698"/>
      <c r="ILD253" s="698"/>
      <c r="ILE253" s="488"/>
      <c r="ILF253" s="488"/>
      <c r="ILG253" s="488"/>
      <c r="ILH253" s="488"/>
      <c r="ILI253" s="488"/>
      <c r="ILJ253" s="697" t="s">
        <v>9880</v>
      </c>
      <c r="ILK253" s="698"/>
      <c r="ILL253" s="698"/>
      <c r="ILM253" s="488"/>
      <c r="ILN253" s="488"/>
      <c r="ILO253" s="488"/>
      <c r="ILP253" s="488"/>
      <c r="ILQ253" s="488"/>
      <c r="ILR253" s="697" t="s">
        <v>9880</v>
      </c>
      <c r="ILS253" s="698"/>
      <c r="ILT253" s="698"/>
      <c r="ILU253" s="488"/>
      <c r="ILV253" s="488"/>
      <c r="ILW253" s="488"/>
      <c r="ILX253" s="488"/>
      <c r="ILY253" s="488"/>
      <c r="ILZ253" s="697" t="s">
        <v>9880</v>
      </c>
      <c r="IMA253" s="698"/>
      <c r="IMB253" s="698"/>
      <c r="IMC253" s="488"/>
      <c r="IMD253" s="488"/>
      <c r="IME253" s="488"/>
      <c r="IMF253" s="488"/>
      <c r="IMG253" s="488"/>
      <c r="IMH253" s="697" t="s">
        <v>9880</v>
      </c>
      <c r="IMI253" s="698"/>
      <c r="IMJ253" s="698"/>
      <c r="IMK253" s="488"/>
      <c r="IML253" s="488"/>
      <c r="IMM253" s="488"/>
      <c r="IMN253" s="488"/>
      <c r="IMO253" s="488"/>
      <c r="IMP253" s="697" t="s">
        <v>9880</v>
      </c>
      <c r="IMQ253" s="698"/>
      <c r="IMR253" s="698"/>
      <c r="IMS253" s="488"/>
      <c r="IMT253" s="488"/>
      <c r="IMU253" s="488"/>
      <c r="IMV253" s="488"/>
      <c r="IMW253" s="488"/>
      <c r="IMX253" s="697" t="s">
        <v>9880</v>
      </c>
      <c r="IMY253" s="698"/>
      <c r="IMZ253" s="698"/>
      <c r="INA253" s="488"/>
      <c r="INB253" s="488"/>
      <c r="INC253" s="488"/>
      <c r="IND253" s="488"/>
      <c r="INE253" s="488"/>
      <c r="INF253" s="697" t="s">
        <v>9880</v>
      </c>
      <c r="ING253" s="698"/>
      <c r="INH253" s="698"/>
      <c r="INI253" s="488"/>
      <c r="INJ253" s="488"/>
      <c r="INK253" s="488"/>
      <c r="INL253" s="488"/>
      <c r="INM253" s="488"/>
      <c r="INN253" s="697" t="s">
        <v>9880</v>
      </c>
      <c r="INO253" s="698"/>
      <c r="INP253" s="698"/>
      <c r="INQ253" s="488"/>
      <c r="INR253" s="488"/>
      <c r="INS253" s="488"/>
      <c r="INT253" s="488"/>
      <c r="INU253" s="488"/>
      <c r="INV253" s="697" t="s">
        <v>9880</v>
      </c>
      <c r="INW253" s="698"/>
      <c r="INX253" s="698"/>
      <c r="INY253" s="488"/>
      <c r="INZ253" s="488"/>
      <c r="IOA253" s="488"/>
      <c r="IOB253" s="488"/>
      <c r="IOC253" s="488"/>
      <c r="IOD253" s="697" t="s">
        <v>9880</v>
      </c>
      <c r="IOE253" s="698"/>
      <c r="IOF253" s="698"/>
      <c r="IOG253" s="488"/>
      <c r="IOH253" s="488"/>
      <c r="IOI253" s="488"/>
      <c r="IOJ253" s="488"/>
      <c r="IOK253" s="488"/>
      <c r="IOL253" s="697" t="s">
        <v>9880</v>
      </c>
      <c r="IOM253" s="698"/>
      <c r="ION253" s="698"/>
      <c r="IOO253" s="488"/>
      <c r="IOP253" s="488"/>
      <c r="IOQ253" s="488"/>
      <c r="IOR253" s="488"/>
      <c r="IOS253" s="488"/>
      <c r="IOT253" s="697" t="s">
        <v>9880</v>
      </c>
      <c r="IOU253" s="698"/>
      <c r="IOV253" s="698"/>
      <c r="IOW253" s="488"/>
      <c r="IOX253" s="488"/>
      <c r="IOY253" s="488"/>
      <c r="IOZ253" s="488"/>
      <c r="IPA253" s="488"/>
      <c r="IPB253" s="697" t="s">
        <v>9880</v>
      </c>
      <c r="IPC253" s="698"/>
      <c r="IPD253" s="698"/>
      <c r="IPE253" s="488"/>
      <c r="IPF253" s="488"/>
      <c r="IPG253" s="488"/>
      <c r="IPH253" s="488"/>
      <c r="IPI253" s="488"/>
      <c r="IPJ253" s="697" t="s">
        <v>9880</v>
      </c>
      <c r="IPK253" s="698"/>
      <c r="IPL253" s="698"/>
      <c r="IPM253" s="488"/>
      <c r="IPN253" s="488"/>
      <c r="IPO253" s="488"/>
      <c r="IPP253" s="488"/>
      <c r="IPQ253" s="488"/>
      <c r="IPR253" s="697" t="s">
        <v>9880</v>
      </c>
      <c r="IPS253" s="698"/>
      <c r="IPT253" s="698"/>
      <c r="IPU253" s="488"/>
      <c r="IPV253" s="488"/>
      <c r="IPW253" s="488"/>
      <c r="IPX253" s="488"/>
      <c r="IPY253" s="488"/>
      <c r="IPZ253" s="697" t="s">
        <v>9880</v>
      </c>
      <c r="IQA253" s="698"/>
      <c r="IQB253" s="698"/>
      <c r="IQC253" s="488"/>
      <c r="IQD253" s="488"/>
      <c r="IQE253" s="488"/>
      <c r="IQF253" s="488"/>
      <c r="IQG253" s="488"/>
      <c r="IQH253" s="697" t="s">
        <v>9880</v>
      </c>
      <c r="IQI253" s="698"/>
      <c r="IQJ253" s="698"/>
      <c r="IQK253" s="488"/>
      <c r="IQL253" s="488"/>
      <c r="IQM253" s="488"/>
      <c r="IQN253" s="488"/>
      <c r="IQO253" s="488"/>
      <c r="IQP253" s="697" t="s">
        <v>9880</v>
      </c>
      <c r="IQQ253" s="698"/>
      <c r="IQR253" s="698"/>
      <c r="IQS253" s="488"/>
      <c r="IQT253" s="488"/>
      <c r="IQU253" s="488"/>
      <c r="IQV253" s="488"/>
      <c r="IQW253" s="488"/>
      <c r="IQX253" s="697" t="s">
        <v>9880</v>
      </c>
      <c r="IQY253" s="698"/>
      <c r="IQZ253" s="698"/>
      <c r="IRA253" s="488"/>
      <c r="IRB253" s="488"/>
      <c r="IRC253" s="488"/>
      <c r="IRD253" s="488"/>
      <c r="IRE253" s="488"/>
      <c r="IRF253" s="697" t="s">
        <v>9880</v>
      </c>
      <c r="IRG253" s="698"/>
      <c r="IRH253" s="698"/>
      <c r="IRI253" s="488"/>
      <c r="IRJ253" s="488"/>
      <c r="IRK253" s="488"/>
      <c r="IRL253" s="488"/>
      <c r="IRM253" s="488"/>
      <c r="IRN253" s="697" t="s">
        <v>9880</v>
      </c>
      <c r="IRO253" s="698"/>
      <c r="IRP253" s="698"/>
      <c r="IRQ253" s="488"/>
      <c r="IRR253" s="488"/>
      <c r="IRS253" s="488"/>
      <c r="IRT253" s="488"/>
      <c r="IRU253" s="488"/>
      <c r="IRV253" s="697" t="s">
        <v>9880</v>
      </c>
      <c r="IRW253" s="698"/>
      <c r="IRX253" s="698"/>
      <c r="IRY253" s="488"/>
      <c r="IRZ253" s="488"/>
      <c r="ISA253" s="488"/>
      <c r="ISB253" s="488"/>
      <c r="ISC253" s="488"/>
      <c r="ISD253" s="697" t="s">
        <v>9880</v>
      </c>
      <c r="ISE253" s="698"/>
      <c r="ISF253" s="698"/>
      <c r="ISG253" s="488"/>
      <c r="ISH253" s="488"/>
      <c r="ISI253" s="488"/>
      <c r="ISJ253" s="488"/>
      <c r="ISK253" s="488"/>
      <c r="ISL253" s="697" t="s">
        <v>9880</v>
      </c>
      <c r="ISM253" s="698"/>
      <c r="ISN253" s="698"/>
      <c r="ISO253" s="488"/>
      <c r="ISP253" s="488"/>
      <c r="ISQ253" s="488"/>
      <c r="ISR253" s="488"/>
      <c r="ISS253" s="488"/>
      <c r="IST253" s="697" t="s">
        <v>9880</v>
      </c>
      <c r="ISU253" s="698"/>
      <c r="ISV253" s="698"/>
      <c r="ISW253" s="488"/>
      <c r="ISX253" s="488"/>
      <c r="ISY253" s="488"/>
      <c r="ISZ253" s="488"/>
      <c r="ITA253" s="488"/>
      <c r="ITB253" s="697" t="s">
        <v>9880</v>
      </c>
      <c r="ITC253" s="698"/>
      <c r="ITD253" s="698"/>
      <c r="ITE253" s="488"/>
      <c r="ITF253" s="488"/>
      <c r="ITG253" s="488"/>
      <c r="ITH253" s="488"/>
      <c r="ITI253" s="488"/>
      <c r="ITJ253" s="697" t="s">
        <v>9880</v>
      </c>
      <c r="ITK253" s="698"/>
      <c r="ITL253" s="698"/>
      <c r="ITM253" s="488"/>
      <c r="ITN253" s="488"/>
      <c r="ITO253" s="488"/>
      <c r="ITP253" s="488"/>
      <c r="ITQ253" s="488"/>
      <c r="ITR253" s="697" t="s">
        <v>9880</v>
      </c>
      <c r="ITS253" s="698"/>
      <c r="ITT253" s="698"/>
      <c r="ITU253" s="488"/>
      <c r="ITV253" s="488"/>
      <c r="ITW253" s="488"/>
      <c r="ITX253" s="488"/>
      <c r="ITY253" s="488"/>
      <c r="ITZ253" s="697" t="s">
        <v>9880</v>
      </c>
      <c r="IUA253" s="698"/>
      <c r="IUB253" s="698"/>
      <c r="IUC253" s="488"/>
      <c r="IUD253" s="488"/>
      <c r="IUE253" s="488"/>
      <c r="IUF253" s="488"/>
      <c r="IUG253" s="488"/>
      <c r="IUH253" s="697" t="s">
        <v>9880</v>
      </c>
      <c r="IUI253" s="698"/>
      <c r="IUJ253" s="698"/>
      <c r="IUK253" s="488"/>
      <c r="IUL253" s="488"/>
      <c r="IUM253" s="488"/>
      <c r="IUN253" s="488"/>
      <c r="IUO253" s="488"/>
      <c r="IUP253" s="697" t="s">
        <v>9880</v>
      </c>
      <c r="IUQ253" s="698"/>
      <c r="IUR253" s="698"/>
      <c r="IUS253" s="488"/>
      <c r="IUT253" s="488"/>
      <c r="IUU253" s="488"/>
      <c r="IUV253" s="488"/>
      <c r="IUW253" s="488"/>
      <c r="IUX253" s="697" t="s">
        <v>9880</v>
      </c>
      <c r="IUY253" s="698"/>
      <c r="IUZ253" s="698"/>
      <c r="IVA253" s="488"/>
      <c r="IVB253" s="488"/>
      <c r="IVC253" s="488"/>
      <c r="IVD253" s="488"/>
      <c r="IVE253" s="488"/>
      <c r="IVF253" s="697" t="s">
        <v>9880</v>
      </c>
      <c r="IVG253" s="698"/>
      <c r="IVH253" s="698"/>
      <c r="IVI253" s="488"/>
      <c r="IVJ253" s="488"/>
      <c r="IVK253" s="488"/>
      <c r="IVL253" s="488"/>
      <c r="IVM253" s="488"/>
      <c r="IVN253" s="697" t="s">
        <v>9880</v>
      </c>
      <c r="IVO253" s="698"/>
      <c r="IVP253" s="698"/>
      <c r="IVQ253" s="488"/>
      <c r="IVR253" s="488"/>
      <c r="IVS253" s="488"/>
      <c r="IVT253" s="488"/>
      <c r="IVU253" s="488"/>
      <c r="IVV253" s="697" t="s">
        <v>9880</v>
      </c>
      <c r="IVW253" s="698"/>
      <c r="IVX253" s="698"/>
      <c r="IVY253" s="488"/>
      <c r="IVZ253" s="488"/>
      <c r="IWA253" s="488"/>
      <c r="IWB253" s="488"/>
      <c r="IWC253" s="488"/>
      <c r="IWD253" s="697" t="s">
        <v>9880</v>
      </c>
      <c r="IWE253" s="698"/>
      <c r="IWF253" s="698"/>
      <c r="IWG253" s="488"/>
      <c r="IWH253" s="488"/>
      <c r="IWI253" s="488"/>
      <c r="IWJ253" s="488"/>
      <c r="IWK253" s="488"/>
      <c r="IWL253" s="697" t="s">
        <v>9880</v>
      </c>
      <c r="IWM253" s="698"/>
      <c r="IWN253" s="698"/>
      <c r="IWO253" s="488"/>
      <c r="IWP253" s="488"/>
      <c r="IWQ253" s="488"/>
      <c r="IWR253" s="488"/>
      <c r="IWS253" s="488"/>
      <c r="IWT253" s="697" t="s">
        <v>9880</v>
      </c>
      <c r="IWU253" s="698"/>
      <c r="IWV253" s="698"/>
      <c r="IWW253" s="488"/>
      <c r="IWX253" s="488"/>
      <c r="IWY253" s="488"/>
      <c r="IWZ253" s="488"/>
      <c r="IXA253" s="488"/>
      <c r="IXB253" s="697" t="s">
        <v>9880</v>
      </c>
      <c r="IXC253" s="698"/>
      <c r="IXD253" s="698"/>
      <c r="IXE253" s="488"/>
      <c r="IXF253" s="488"/>
      <c r="IXG253" s="488"/>
      <c r="IXH253" s="488"/>
      <c r="IXI253" s="488"/>
      <c r="IXJ253" s="697" t="s">
        <v>9880</v>
      </c>
      <c r="IXK253" s="698"/>
      <c r="IXL253" s="698"/>
      <c r="IXM253" s="488"/>
      <c r="IXN253" s="488"/>
      <c r="IXO253" s="488"/>
      <c r="IXP253" s="488"/>
      <c r="IXQ253" s="488"/>
      <c r="IXR253" s="697" t="s">
        <v>9880</v>
      </c>
      <c r="IXS253" s="698"/>
      <c r="IXT253" s="698"/>
      <c r="IXU253" s="488"/>
      <c r="IXV253" s="488"/>
      <c r="IXW253" s="488"/>
      <c r="IXX253" s="488"/>
      <c r="IXY253" s="488"/>
      <c r="IXZ253" s="697" t="s">
        <v>9880</v>
      </c>
      <c r="IYA253" s="698"/>
      <c r="IYB253" s="698"/>
      <c r="IYC253" s="488"/>
      <c r="IYD253" s="488"/>
      <c r="IYE253" s="488"/>
      <c r="IYF253" s="488"/>
      <c r="IYG253" s="488"/>
      <c r="IYH253" s="697" t="s">
        <v>9880</v>
      </c>
      <c r="IYI253" s="698"/>
      <c r="IYJ253" s="698"/>
      <c r="IYK253" s="488"/>
      <c r="IYL253" s="488"/>
      <c r="IYM253" s="488"/>
      <c r="IYN253" s="488"/>
      <c r="IYO253" s="488"/>
      <c r="IYP253" s="697" t="s">
        <v>9880</v>
      </c>
      <c r="IYQ253" s="698"/>
      <c r="IYR253" s="698"/>
      <c r="IYS253" s="488"/>
      <c r="IYT253" s="488"/>
      <c r="IYU253" s="488"/>
      <c r="IYV253" s="488"/>
      <c r="IYW253" s="488"/>
      <c r="IYX253" s="697" t="s">
        <v>9880</v>
      </c>
      <c r="IYY253" s="698"/>
      <c r="IYZ253" s="698"/>
      <c r="IZA253" s="488"/>
      <c r="IZB253" s="488"/>
      <c r="IZC253" s="488"/>
      <c r="IZD253" s="488"/>
      <c r="IZE253" s="488"/>
      <c r="IZF253" s="697" t="s">
        <v>9880</v>
      </c>
      <c r="IZG253" s="698"/>
      <c r="IZH253" s="698"/>
      <c r="IZI253" s="488"/>
      <c r="IZJ253" s="488"/>
      <c r="IZK253" s="488"/>
      <c r="IZL253" s="488"/>
      <c r="IZM253" s="488"/>
      <c r="IZN253" s="697" t="s">
        <v>9880</v>
      </c>
      <c r="IZO253" s="698"/>
      <c r="IZP253" s="698"/>
      <c r="IZQ253" s="488"/>
      <c r="IZR253" s="488"/>
      <c r="IZS253" s="488"/>
      <c r="IZT253" s="488"/>
      <c r="IZU253" s="488"/>
      <c r="IZV253" s="697" t="s">
        <v>9880</v>
      </c>
      <c r="IZW253" s="698"/>
      <c r="IZX253" s="698"/>
      <c r="IZY253" s="488"/>
      <c r="IZZ253" s="488"/>
      <c r="JAA253" s="488"/>
      <c r="JAB253" s="488"/>
      <c r="JAC253" s="488"/>
      <c r="JAD253" s="697" t="s">
        <v>9880</v>
      </c>
      <c r="JAE253" s="698"/>
      <c r="JAF253" s="698"/>
      <c r="JAG253" s="488"/>
      <c r="JAH253" s="488"/>
      <c r="JAI253" s="488"/>
      <c r="JAJ253" s="488"/>
      <c r="JAK253" s="488"/>
      <c r="JAL253" s="697" t="s">
        <v>9880</v>
      </c>
      <c r="JAM253" s="698"/>
      <c r="JAN253" s="698"/>
      <c r="JAO253" s="488"/>
      <c r="JAP253" s="488"/>
      <c r="JAQ253" s="488"/>
      <c r="JAR253" s="488"/>
      <c r="JAS253" s="488"/>
      <c r="JAT253" s="697" t="s">
        <v>9880</v>
      </c>
      <c r="JAU253" s="698"/>
      <c r="JAV253" s="698"/>
      <c r="JAW253" s="488"/>
      <c r="JAX253" s="488"/>
      <c r="JAY253" s="488"/>
      <c r="JAZ253" s="488"/>
      <c r="JBA253" s="488"/>
      <c r="JBB253" s="697" t="s">
        <v>9880</v>
      </c>
      <c r="JBC253" s="698"/>
      <c r="JBD253" s="698"/>
      <c r="JBE253" s="488"/>
      <c r="JBF253" s="488"/>
      <c r="JBG253" s="488"/>
      <c r="JBH253" s="488"/>
      <c r="JBI253" s="488"/>
      <c r="JBJ253" s="697" t="s">
        <v>9880</v>
      </c>
      <c r="JBK253" s="698"/>
      <c r="JBL253" s="698"/>
      <c r="JBM253" s="488"/>
      <c r="JBN253" s="488"/>
      <c r="JBO253" s="488"/>
      <c r="JBP253" s="488"/>
      <c r="JBQ253" s="488"/>
      <c r="JBR253" s="697" t="s">
        <v>9880</v>
      </c>
      <c r="JBS253" s="698"/>
      <c r="JBT253" s="698"/>
      <c r="JBU253" s="488"/>
      <c r="JBV253" s="488"/>
      <c r="JBW253" s="488"/>
      <c r="JBX253" s="488"/>
      <c r="JBY253" s="488"/>
      <c r="JBZ253" s="697" t="s">
        <v>9880</v>
      </c>
      <c r="JCA253" s="698"/>
      <c r="JCB253" s="698"/>
      <c r="JCC253" s="488"/>
      <c r="JCD253" s="488"/>
      <c r="JCE253" s="488"/>
      <c r="JCF253" s="488"/>
      <c r="JCG253" s="488"/>
      <c r="JCH253" s="697" t="s">
        <v>9880</v>
      </c>
      <c r="JCI253" s="698"/>
      <c r="JCJ253" s="698"/>
      <c r="JCK253" s="488"/>
      <c r="JCL253" s="488"/>
      <c r="JCM253" s="488"/>
      <c r="JCN253" s="488"/>
      <c r="JCO253" s="488"/>
      <c r="JCP253" s="697" t="s">
        <v>9880</v>
      </c>
      <c r="JCQ253" s="698"/>
      <c r="JCR253" s="698"/>
      <c r="JCS253" s="488"/>
      <c r="JCT253" s="488"/>
      <c r="JCU253" s="488"/>
      <c r="JCV253" s="488"/>
      <c r="JCW253" s="488"/>
      <c r="JCX253" s="697" t="s">
        <v>9880</v>
      </c>
      <c r="JCY253" s="698"/>
      <c r="JCZ253" s="698"/>
      <c r="JDA253" s="488"/>
      <c r="JDB253" s="488"/>
      <c r="JDC253" s="488"/>
      <c r="JDD253" s="488"/>
      <c r="JDE253" s="488"/>
      <c r="JDF253" s="697" t="s">
        <v>9880</v>
      </c>
      <c r="JDG253" s="698"/>
      <c r="JDH253" s="698"/>
      <c r="JDI253" s="488"/>
      <c r="JDJ253" s="488"/>
      <c r="JDK253" s="488"/>
      <c r="JDL253" s="488"/>
      <c r="JDM253" s="488"/>
      <c r="JDN253" s="697" t="s">
        <v>9880</v>
      </c>
      <c r="JDO253" s="698"/>
      <c r="JDP253" s="698"/>
      <c r="JDQ253" s="488"/>
      <c r="JDR253" s="488"/>
      <c r="JDS253" s="488"/>
      <c r="JDT253" s="488"/>
      <c r="JDU253" s="488"/>
      <c r="JDV253" s="697" t="s">
        <v>9880</v>
      </c>
      <c r="JDW253" s="698"/>
      <c r="JDX253" s="698"/>
      <c r="JDY253" s="488"/>
      <c r="JDZ253" s="488"/>
      <c r="JEA253" s="488"/>
      <c r="JEB253" s="488"/>
      <c r="JEC253" s="488"/>
      <c r="JED253" s="697" t="s">
        <v>9880</v>
      </c>
      <c r="JEE253" s="698"/>
      <c r="JEF253" s="698"/>
      <c r="JEG253" s="488"/>
      <c r="JEH253" s="488"/>
      <c r="JEI253" s="488"/>
      <c r="JEJ253" s="488"/>
      <c r="JEK253" s="488"/>
      <c r="JEL253" s="697" t="s">
        <v>9880</v>
      </c>
      <c r="JEM253" s="698"/>
      <c r="JEN253" s="698"/>
      <c r="JEO253" s="488"/>
      <c r="JEP253" s="488"/>
      <c r="JEQ253" s="488"/>
      <c r="JER253" s="488"/>
      <c r="JES253" s="488"/>
      <c r="JET253" s="697" t="s">
        <v>9880</v>
      </c>
      <c r="JEU253" s="698"/>
      <c r="JEV253" s="698"/>
      <c r="JEW253" s="488"/>
      <c r="JEX253" s="488"/>
      <c r="JEY253" s="488"/>
      <c r="JEZ253" s="488"/>
      <c r="JFA253" s="488"/>
      <c r="JFB253" s="697" t="s">
        <v>9880</v>
      </c>
      <c r="JFC253" s="698"/>
      <c r="JFD253" s="698"/>
      <c r="JFE253" s="488"/>
      <c r="JFF253" s="488"/>
      <c r="JFG253" s="488"/>
      <c r="JFH253" s="488"/>
      <c r="JFI253" s="488"/>
      <c r="JFJ253" s="697" t="s">
        <v>9880</v>
      </c>
      <c r="JFK253" s="698"/>
      <c r="JFL253" s="698"/>
      <c r="JFM253" s="488"/>
      <c r="JFN253" s="488"/>
      <c r="JFO253" s="488"/>
      <c r="JFP253" s="488"/>
      <c r="JFQ253" s="488"/>
      <c r="JFR253" s="697" t="s">
        <v>9880</v>
      </c>
      <c r="JFS253" s="698"/>
      <c r="JFT253" s="698"/>
      <c r="JFU253" s="488"/>
      <c r="JFV253" s="488"/>
      <c r="JFW253" s="488"/>
      <c r="JFX253" s="488"/>
      <c r="JFY253" s="488"/>
      <c r="JFZ253" s="697" t="s">
        <v>9880</v>
      </c>
      <c r="JGA253" s="698"/>
      <c r="JGB253" s="698"/>
      <c r="JGC253" s="488"/>
      <c r="JGD253" s="488"/>
      <c r="JGE253" s="488"/>
      <c r="JGF253" s="488"/>
      <c r="JGG253" s="488"/>
      <c r="JGH253" s="697" t="s">
        <v>9880</v>
      </c>
      <c r="JGI253" s="698"/>
      <c r="JGJ253" s="698"/>
      <c r="JGK253" s="488"/>
      <c r="JGL253" s="488"/>
      <c r="JGM253" s="488"/>
      <c r="JGN253" s="488"/>
      <c r="JGO253" s="488"/>
      <c r="JGP253" s="697" t="s">
        <v>9880</v>
      </c>
      <c r="JGQ253" s="698"/>
      <c r="JGR253" s="698"/>
      <c r="JGS253" s="488"/>
      <c r="JGT253" s="488"/>
      <c r="JGU253" s="488"/>
      <c r="JGV253" s="488"/>
      <c r="JGW253" s="488"/>
      <c r="JGX253" s="697" t="s">
        <v>9880</v>
      </c>
      <c r="JGY253" s="698"/>
      <c r="JGZ253" s="698"/>
      <c r="JHA253" s="488"/>
      <c r="JHB253" s="488"/>
      <c r="JHC253" s="488"/>
      <c r="JHD253" s="488"/>
      <c r="JHE253" s="488"/>
      <c r="JHF253" s="697" t="s">
        <v>9880</v>
      </c>
      <c r="JHG253" s="698"/>
      <c r="JHH253" s="698"/>
      <c r="JHI253" s="488"/>
      <c r="JHJ253" s="488"/>
      <c r="JHK253" s="488"/>
      <c r="JHL253" s="488"/>
      <c r="JHM253" s="488"/>
      <c r="JHN253" s="697" t="s">
        <v>9880</v>
      </c>
      <c r="JHO253" s="698"/>
      <c r="JHP253" s="698"/>
      <c r="JHQ253" s="488"/>
      <c r="JHR253" s="488"/>
      <c r="JHS253" s="488"/>
      <c r="JHT253" s="488"/>
      <c r="JHU253" s="488"/>
      <c r="JHV253" s="697" t="s">
        <v>9880</v>
      </c>
      <c r="JHW253" s="698"/>
      <c r="JHX253" s="698"/>
      <c r="JHY253" s="488"/>
      <c r="JHZ253" s="488"/>
      <c r="JIA253" s="488"/>
      <c r="JIB253" s="488"/>
      <c r="JIC253" s="488"/>
      <c r="JID253" s="697" t="s">
        <v>9880</v>
      </c>
      <c r="JIE253" s="698"/>
      <c r="JIF253" s="698"/>
      <c r="JIG253" s="488"/>
      <c r="JIH253" s="488"/>
      <c r="JII253" s="488"/>
      <c r="JIJ253" s="488"/>
      <c r="JIK253" s="488"/>
      <c r="JIL253" s="697" t="s">
        <v>9880</v>
      </c>
      <c r="JIM253" s="698"/>
      <c r="JIN253" s="698"/>
      <c r="JIO253" s="488"/>
      <c r="JIP253" s="488"/>
      <c r="JIQ253" s="488"/>
      <c r="JIR253" s="488"/>
      <c r="JIS253" s="488"/>
      <c r="JIT253" s="697" t="s">
        <v>9880</v>
      </c>
      <c r="JIU253" s="698"/>
      <c r="JIV253" s="698"/>
      <c r="JIW253" s="488"/>
      <c r="JIX253" s="488"/>
      <c r="JIY253" s="488"/>
      <c r="JIZ253" s="488"/>
      <c r="JJA253" s="488"/>
      <c r="JJB253" s="697" t="s">
        <v>9880</v>
      </c>
      <c r="JJC253" s="698"/>
      <c r="JJD253" s="698"/>
      <c r="JJE253" s="488"/>
      <c r="JJF253" s="488"/>
      <c r="JJG253" s="488"/>
      <c r="JJH253" s="488"/>
      <c r="JJI253" s="488"/>
      <c r="JJJ253" s="697" t="s">
        <v>9880</v>
      </c>
      <c r="JJK253" s="698"/>
      <c r="JJL253" s="698"/>
      <c r="JJM253" s="488"/>
      <c r="JJN253" s="488"/>
      <c r="JJO253" s="488"/>
      <c r="JJP253" s="488"/>
      <c r="JJQ253" s="488"/>
      <c r="JJR253" s="697" t="s">
        <v>9880</v>
      </c>
      <c r="JJS253" s="698"/>
      <c r="JJT253" s="698"/>
      <c r="JJU253" s="488"/>
      <c r="JJV253" s="488"/>
      <c r="JJW253" s="488"/>
      <c r="JJX253" s="488"/>
      <c r="JJY253" s="488"/>
      <c r="JJZ253" s="697" t="s">
        <v>9880</v>
      </c>
      <c r="JKA253" s="698"/>
      <c r="JKB253" s="698"/>
      <c r="JKC253" s="488"/>
      <c r="JKD253" s="488"/>
      <c r="JKE253" s="488"/>
      <c r="JKF253" s="488"/>
      <c r="JKG253" s="488"/>
      <c r="JKH253" s="697" t="s">
        <v>9880</v>
      </c>
      <c r="JKI253" s="698"/>
      <c r="JKJ253" s="698"/>
      <c r="JKK253" s="488"/>
      <c r="JKL253" s="488"/>
      <c r="JKM253" s="488"/>
      <c r="JKN253" s="488"/>
      <c r="JKO253" s="488"/>
      <c r="JKP253" s="697" t="s">
        <v>9880</v>
      </c>
      <c r="JKQ253" s="698"/>
      <c r="JKR253" s="698"/>
      <c r="JKS253" s="488"/>
      <c r="JKT253" s="488"/>
      <c r="JKU253" s="488"/>
      <c r="JKV253" s="488"/>
      <c r="JKW253" s="488"/>
      <c r="JKX253" s="697" t="s">
        <v>9880</v>
      </c>
      <c r="JKY253" s="698"/>
      <c r="JKZ253" s="698"/>
      <c r="JLA253" s="488"/>
      <c r="JLB253" s="488"/>
      <c r="JLC253" s="488"/>
      <c r="JLD253" s="488"/>
      <c r="JLE253" s="488"/>
      <c r="JLF253" s="697" t="s">
        <v>9880</v>
      </c>
      <c r="JLG253" s="698"/>
      <c r="JLH253" s="698"/>
      <c r="JLI253" s="488"/>
      <c r="JLJ253" s="488"/>
      <c r="JLK253" s="488"/>
      <c r="JLL253" s="488"/>
      <c r="JLM253" s="488"/>
      <c r="JLN253" s="697" t="s">
        <v>9880</v>
      </c>
      <c r="JLO253" s="698"/>
      <c r="JLP253" s="698"/>
      <c r="JLQ253" s="488"/>
      <c r="JLR253" s="488"/>
      <c r="JLS253" s="488"/>
      <c r="JLT253" s="488"/>
      <c r="JLU253" s="488"/>
      <c r="JLV253" s="697" t="s">
        <v>9880</v>
      </c>
      <c r="JLW253" s="698"/>
      <c r="JLX253" s="698"/>
      <c r="JLY253" s="488"/>
      <c r="JLZ253" s="488"/>
      <c r="JMA253" s="488"/>
      <c r="JMB253" s="488"/>
      <c r="JMC253" s="488"/>
      <c r="JMD253" s="697" t="s">
        <v>9880</v>
      </c>
      <c r="JME253" s="698"/>
      <c r="JMF253" s="698"/>
      <c r="JMG253" s="488"/>
      <c r="JMH253" s="488"/>
      <c r="JMI253" s="488"/>
      <c r="JMJ253" s="488"/>
      <c r="JMK253" s="488"/>
      <c r="JML253" s="697" t="s">
        <v>9880</v>
      </c>
      <c r="JMM253" s="698"/>
      <c r="JMN253" s="698"/>
      <c r="JMO253" s="488"/>
      <c r="JMP253" s="488"/>
      <c r="JMQ253" s="488"/>
      <c r="JMR253" s="488"/>
      <c r="JMS253" s="488"/>
      <c r="JMT253" s="697" t="s">
        <v>9880</v>
      </c>
      <c r="JMU253" s="698"/>
      <c r="JMV253" s="698"/>
      <c r="JMW253" s="488"/>
      <c r="JMX253" s="488"/>
      <c r="JMY253" s="488"/>
      <c r="JMZ253" s="488"/>
      <c r="JNA253" s="488"/>
      <c r="JNB253" s="697" t="s">
        <v>9880</v>
      </c>
      <c r="JNC253" s="698"/>
      <c r="JND253" s="698"/>
      <c r="JNE253" s="488"/>
      <c r="JNF253" s="488"/>
      <c r="JNG253" s="488"/>
      <c r="JNH253" s="488"/>
      <c r="JNI253" s="488"/>
      <c r="JNJ253" s="697" t="s">
        <v>9880</v>
      </c>
      <c r="JNK253" s="698"/>
      <c r="JNL253" s="698"/>
      <c r="JNM253" s="488"/>
      <c r="JNN253" s="488"/>
      <c r="JNO253" s="488"/>
      <c r="JNP253" s="488"/>
      <c r="JNQ253" s="488"/>
      <c r="JNR253" s="697" t="s">
        <v>9880</v>
      </c>
      <c r="JNS253" s="698"/>
      <c r="JNT253" s="698"/>
      <c r="JNU253" s="488"/>
      <c r="JNV253" s="488"/>
      <c r="JNW253" s="488"/>
      <c r="JNX253" s="488"/>
      <c r="JNY253" s="488"/>
      <c r="JNZ253" s="697" t="s">
        <v>9880</v>
      </c>
      <c r="JOA253" s="698"/>
      <c r="JOB253" s="698"/>
      <c r="JOC253" s="488"/>
      <c r="JOD253" s="488"/>
      <c r="JOE253" s="488"/>
      <c r="JOF253" s="488"/>
      <c r="JOG253" s="488"/>
      <c r="JOH253" s="697" t="s">
        <v>9880</v>
      </c>
      <c r="JOI253" s="698"/>
      <c r="JOJ253" s="698"/>
      <c r="JOK253" s="488"/>
      <c r="JOL253" s="488"/>
      <c r="JOM253" s="488"/>
      <c r="JON253" s="488"/>
      <c r="JOO253" s="488"/>
      <c r="JOP253" s="697" t="s">
        <v>9880</v>
      </c>
      <c r="JOQ253" s="698"/>
      <c r="JOR253" s="698"/>
      <c r="JOS253" s="488"/>
      <c r="JOT253" s="488"/>
      <c r="JOU253" s="488"/>
      <c r="JOV253" s="488"/>
      <c r="JOW253" s="488"/>
      <c r="JOX253" s="697" t="s">
        <v>9880</v>
      </c>
      <c r="JOY253" s="698"/>
      <c r="JOZ253" s="698"/>
      <c r="JPA253" s="488"/>
      <c r="JPB253" s="488"/>
      <c r="JPC253" s="488"/>
      <c r="JPD253" s="488"/>
      <c r="JPE253" s="488"/>
      <c r="JPF253" s="697" t="s">
        <v>9880</v>
      </c>
      <c r="JPG253" s="698"/>
      <c r="JPH253" s="698"/>
      <c r="JPI253" s="488"/>
      <c r="JPJ253" s="488"/>
      <c r="JPK253" s="488"/>
      <c r="JPL253" s="488"/>
      <c r="JPM253" s="488"/>
      <c r="JPN253" s="697" t="s">
        <v>9880</v>
      </c>
      <c r="JPO253" s="698"/>
      <c r="JPP253" s="698"/>
      <c r="JPQ253" s="488"/>
      <c r="JPR253" s="488"/>
      <c r="JPS253" s="488"/>
      <c r="JPT253" s="488"/>
      <c r="JPU253" s="488"/>
      <c r="JPV253" s="697" t="s">
        <v>9880</v>
      </c>
      <c r="JPW253" s="698"/>
      <c r="JPX253" s="698"/>
      <c r="JPY253" s="488"/>
      <c r="JPZ253" s="488"/>
      <c r="JQA253" s="488"/>
      <c r="JQB253" s="488"/>
      <c r="JQC253" s="488"/>
      <c r="JQD253" s="697" t="s">
        <v>9880</v>
      </c>
      <c r="JQE253" s="698"/>
      <c r="JQF253" s="698"/>
      <c r="JQG253" s="488"/>
      <c r="JQH253" s="488"/>
      <c r="JQI253" s="488"/>
      <c r="JQJ253" s="488"/>
      <c r="JQK253" s="488"/>
      <c r="JQL253" s="697" t="s">
        <v>9880</v>
      </c>
      <c r="JQM253" s="698"/>
      <c r="JQN253" s="698"/>
      <c r="JQO253" s="488"/>
      <c r="JQP253" s="488"/>
      <c r="JQQ253" s="488"/>
      <c r="JQR253" s="488"/>
      <c r="JQS253" s="488"/>
      <c r="JQT253" s="697" t="s">
        <v>9880</v>
      </c>
      <c r="JQU253" s="698"/>
      <c r="JQV253" s="698"/>
      <c r="JQW253" s="488"/>
      <c r="JQX253" s="488"/>
      <c r="JQY253" s="488"/>
      <c r="JQZ253" s="488"/>
      <c r="JRA253" s="488"/>
      <c r="JRB253" s="697" t="s">
        <v>9880</v>
      </c>
      <c r="JRC253" s="698"/>
      <c r="JRD253" s="698"/>
      <c r="JRE253" s="488"/>
      <c r="JRF253" s="488"/>
      <c r="JRG253" s="488"/>
      <c r="JRH253" s="488"/>
      <c r="JRI253" s="488"/>
      <c r="JRJ253" s="697" t="s">
        <v>9880</v>
      </c>
      <c r="JRK253" s="698"/>
      <c r="JRL253" s="698"/>
      <c r="JRM253" s="488"/>
      <c r="JRN253" s="488"/>
      <c r="JRO253" s="488"/>
      <c r="JRP253" s="488"/>
      <c r="JRQ253" s="488"/>
      <c r="JRR253" s="697" t="s">
        <v>9880</v>
      </c>
      <c r="JRS253" s="698"/>
      <c r="JRT253" s="698"/>
      <c r="JRU253" s="488"/>
      <c r="JRV253" s="488"/>
      <c r="JRW253" s="488"/>
      <c r="JRX253" s="488"/>
      <c r="JRY253" s="488"/>
      <c r="JRZ253" s="697" t="s">
        <v>9880</v>
      </c>
      <c r="JSA253" s="698"/>
      <c r="JSB253" s="698"/>
      <c r="JSC253" s="488"/>
      <c r="JSD253" s="488"/>
      <c r="JSE253" s="488"/>
      <c r="JSF253" s="488"/>
      <c r="JSG253" s="488"/>
      <c r="JSH253" s="697" t="s">
        <v>9880</v>
      </c>
      <c r="JSI253" s="698"/>
      <c r="JSJ253" s="698"/>
      <c r="JSK253" s="488"/>
      <c r="JSL253" s="488"/>
      <c r="JSM253" s="488"/>
      <c r="JSN253" s="488"/>
      <c r="JSO253" s="488"/>
      <c r="JSP253" s="697" t="s">
        <v>9880</v>
      </c>
      <c r="JSQ253" s="698"/>
      <c r="JSR253" s="698"/>
      <c r="JSS253" s="488"/>
      <c r="JST253" s="488"/>
      <c r="JSU253" s="488"/>
      <c r="JSV253" s="488"/>
      <c r="JSW253" s="488"/>
      <c r="JSX253" s="697" t="s">
        <v>9880</v>
      </c>
      <c r="JSY253" s="698"/>
      <c r="JSZ253" s="698"/>
      <c r="JTA253" s="488"/>
      <c r="JTB253" s="488"/>
      <c r="JTC253" s="488"/>
      <c r="JTD253" s="488"/>
      <c r="JTE253" s="488"/>
      <c r="JTF253" s="697" t="s">
        <v>9880</v>
      </c>
      <c r="JTG253" s="698"/>
      <c r="JTH253" s="698"/>
      <c r="JTI253" s="488"/>
      <c r="JTJ253" s="488"/>
      <c r="JTK253" s="488"/>
      <c r="JTL253" s="488"/>
      <c r="JTM253" s="488"/>
      <c r="JTN253" s="697" t="s">
        <v>9880</v>
      </c>
      <c r="JTO253" s="698"/>
      <c r="JTP253" s="698"/>
      <c r="JTQ253" s="488"/>
      <c r="JTR253" s="488"/>
      <c r="JTS253" s="488"/>
      <c r="JTT253" s="488"/>
      <c r="JTU253" s="488"/>
      <c r="JTV253" s="697" t="s">
        <v>9880</v>
      </c>
      <c r="JTW253" s="698"/>
      <c r="JTX253" s="698"/>
      <c r="JTY253" s="488"/>
      <c r="JTZ253" s="488"/>
      <c r="JUA253" s="488"/>
      <c r="JUB253" s="488"/>
      <c r="JUC253" s="488"/>
      <c r="JUD253" s="697" t="s">
        <v>9880</v>
      </c>
      <c r="JUE253" s="698"/>
      <c r="JUF253" s="698"/>
      <c r="JUG253" s="488"/>
      <c r="JUH253" s="488"/>
      <c r="JUI253" s="488"/>
      <c r="JUJ253" s="488"/>
      <c r="JUK253" s="488"/>
      <c r="JUL253" s="697" t="s">
        <v>9880</v>
      </c>
      <c r="JUM253" s="698"/>
      <c r="JUN253" s="698"/>
      <c r="JUO253" s="488"/>
      <c r="JUP253" s="488"/>
      <c r="JUQ253" s="488"/>
      <c r="JUR253" s="488"/>
      <c r="JUS253" s="488"/>
      <c r="JUT253" s="697" t="s">
        <v>9880</v>
      </c>
      <c r="JUU253" s="698"/>
      <c r="JUV253" s="698"/>
      <c r="JUW253" s="488"/>
      <c r="JUX253" s="488"/>
      <c r="JUY253" s="488"/>
      <c r="JUZ253" s="488"/>
      <c r="JVA253" s="488"/>
      <c r="JVB253" s="697" t="s">
        <v>9880</v>
      </c>
      <c r="JVC253" s="698"/>
      <c r="JVD253" s="698"/>
      <c r="JVE253" s="488"/>
      <c r="JVF253" s="488"/>
      <c r="JVG253" s="488"/>
      <c r="JVH253" s="488"/>
      <c r="JVI253" s="488"/>
      <c r="JVJ253" s="697" t="s">
        <v>9880</v>
      </c>
      <c r="JVK253" s="698"/>
      <c r="JVL253" s="698"/>
      <c r="JVM253" s="488"/>
      <c r="JVN253" s="488"/>
      <c r="JVO253" s="488"/>
      <c r="JVP253" s="488"/>
      <c r="JVQ253" s="488"/>
      <c r="JVR253" s="697" t="s">
        <v>9880</v>
      </c>
      <c r="JVS253" s="698"/>
      <c r="JVT253" s="698"/>
      <c r="JVU253" s="488"/>
      <c r="JVV253" s="488"/>
      <c r="JVW253" s="488"/>
      <c r="JVX253" s="488"/>
      <c r="JVY253" s="488"/>
      <c r="JVZ253" s="697" t="s">
        <v>9880</v>
      </c>
      <c r="JWA253" s="698"/>
      <c r="JWB253" s="698"/>
      <c r="JWC253" s="488"/>
      <c r="JWD253" s="488"/>
      <c r="JWE253" s="488"/>
      <c r="JWF253" s="488"/>
      <c r="JWG253" s="488"/>
      <c r="JWH253" s="697" t="s">
        <v>9880</v>
      </c>
      <c r="JWI253" s="698"/>
      <c r="JWJ253" s="698"/>
      <c r="JWK253" s="488"/>
      <c r="JWL253" s="488"/>
      <c r="JWM253" s="488"/>
      <c r="JWN253" s="488"/>
      <c r="JWO253" s="488"/>
      <c r="JWP253" s="697" t="s">
        <v>9880</v>
      </c>
      <c r="JWQ253" s="698"/>
      <c r="JWR253" s="698"/>
      <c r="JWS253" s="488"/>
      <c r="JWT253" s="488"/>
      <c r="JWU253" s="488"/>
      <c r="JWV253" s="488"/>
      <c r="JWW253" s="488"/>
      <c r="JWX253" s="697" t="s">
        <v>9880</v>
      </c>
      <c r="JWY253" s="698"/>
      <c r="JWZ253" s="698"/>
      <c r="JXA253" s="488"/>
      <c r="JXB253" s="488"/>
      <c r="JXC253" s="488"/>
      <c r="JXD253" s="488"/>
      <c r="JXE253" s="488"/>
      <c r="JXF253" s="697" t="s">
        <v>9880</v>
      </c>
      <c r="JXG253" s="698"/>
      <c r="JXH253" s="698"/>
      <c r="JXI253" s="488"/>
      <c r="JXJ253" s="488"/>
      <c r="JXK253" s="488"/>
      <c r="JXL253" s="488"/>
      <c r="JXM253" s="488"/>
      <c r="JXN253" s="697" t="s">
        <v>9880</v>
      </c>
      <c r="JXO253" s="698"/>
      <c r="JXP253" s="698"/>
      <c r="JXQ253" s="488"/>
      <c r="JXR253" s="488"/>
      <c r="JXS253" s="488"/>
      <c r="JXT253" s="488"/>
      <c r="JXU253" s="488"/>
      <c r="JXV253" s="697" t="s">
        <v>9880</v>
      </c>
      <c r="JXW253" s="698"/>
      <c r="JXX253" s="698"/>
      <c r="JXY253" s="488"/>
      <c r="JXZ253" s="488"/>
      <c r="JYA253" s="488"/>
      <c r="JYB253" s="488"/>
      <c r="JYC253" s="488"/>
      <c r="JYD253" s="697" t="s">
        <v>9880</v>
      </c>
      <c r="JYE253" s="698"/>
      <c r="JYF253" s="698"/>
      <c r="JYG253" s="488"/>
      <c r="JYH253" s="488"/>
      <c r="JYI253" s="488"/>
      <c r="JYJ253" s="488"/>
      <c r="JYK253" s="488"/>
      <c r="JYL253" s="697" t="s">
        <v>9880</v>
      </c>
      <c r="JYM253" s="698"/>
      <c r="JYN253" s="698"/>
      <c r="JYO253" s="488"/>
      <c r="JYP253" s="488"/>
      <c r="JYQ253" s="488"/>
      <c r="JYR253" s="488"/>
      <c r="JYS253" s="488"/>
      <c r="JYT253" s="697" t="s">
        <v>9880</v>
      </c>
      <c r="JYU253" s="698"/>
      <c r="JYV253" s="698"/>
      <c r="JYW253" s="488"/>
      <c r="JYX253" s="488"/>
      <c r="JYY253" s="488"/>
      <c r="JYZ253" s="488"/>
      <c r="JZA253" s="488"/>
      <c r="JZB253" s="697" t="s">
        <v>9880</v>
      </c>
      <c r="JZC253" s="698"/>
      <c r="JZD253" s="698"/>
      <c r="JZE253" s="488"/>
      <c r="JZF253" s="488"/>
      <c r="JZG253" s="488"/>
      <c r="JZH253" s="488"/>
      <c r="JZI253" s="488"/>
      <c r="JZJ253" s="697" t="s">
        <v>9880</v>
      </c>
      <c r="JZK253" s="698"/>
      <c r="JZL253" s="698"/>
      <c r="JZM253" s="488"/>
      <c r="JZN253" s="488"/>
      <c r="JZO253" s="488"/>
      <c r="JZP253" s="488"/>
      <c r="JZQ253" s="488"/>
      <c r="JZR253" s="697" t="s">
        <v>9880</v>
      </c>
      <c r="JZS253" s="698"/>
      <c r="JZT253" s="698"/>
      <c r="JZU253" s="488"/>
      <c r="JZV253" s="488"/>
      <c r="JZW253" s="488"/>
      <c r="JZX253" s="488"/>
      <c r="JZY253" s="488"/>
      <c r="JZZ253" s="697" t="s">
        <v>9880</v>
      </c>
      <c r="KAA253" s="698"/>
      <c r="KAB253" s="698"/>
      <c r="KAC253" s="488"/>
      <c r="KAD253" s="488"/>
      <c r="KAE253" s="488"/>
      <c r="KAF253" s="488"/>
      <c r="KAG253" s="488"/>
      <c r="KAH253" s="697" t="s">
        <v>9880</v>
      </c>
      <c r="KAI253" s="698"/>
      <c r="KAJ253" s="698"/>
      <c r="KAK253" s="488"/>
      <c r="KAL253" s="488"/>
      <c r="KAM253" s="488"/>
      <c r="KAN253" s="488"/>
      <c r="KAO253" s="488"/>
      <c r="KAP253" s="697" t="s">
        <v>9880</v>
      </c>
      <c r="KAQ253" s="698"/>
      <c r="KAR253" s="698"/>
      <c r="KAS253" s="488"/>
      <c r="KAT253" s="488"/>
      <c r="KAU253" s="488"/>
      <c r="KAV253" s="488"/>
      <c r="KAW253" s="488"/>
      <c r="KAX253" s="697" t="s">
        <v>9880</v>
      </c>
      <c r="KAY253" s="698"/>
      <c r="KAZ253" s="698"/>
      <c r="KBA253" s="488"/>
      <c r="KBB253" s="488"/>
      <c r="KBC253" s="488"/>
      <c r="KBD253" s="488"/>
      <c r="KBE253" s="488"/>
      <c r="KBF253" s="697" t="s">
        <v>9880</v>
      </c>
      <c r="KBG253" s="698"/>
      <c r="KBH253" s="698"/>
      <c r="KBI253" s="488"/>
      <c r="KBJ253" s="488"/>
      <c r="KBK253" s="488"/>
      <c r="KBL253" s="488"/>
      <c r="KBM253" s="488"/>
      <c r="KBN253" s="697" t="s">
        <v>9880</v>
      </c>
      <c r="KBO253" s="698"/>
      <c r="KBP253" s="698"/>
      <c r="KBQ253" s="488"/>
      <c r="KBR253" s="488"/>
      <c r="KBS253" s="488"/>
      <c r="KBT253" s="488"/>
      <c r="KBU253" s="488"/>
      <c r="KBV253" s="697" t="s">
        <v>9880</v>
      </c>
      <c r="KBW253" s="698"/>
      <c r="KBX253" s="698"/>
      <c r="KBY253" s="488"/>
      <c r="KBZ253" s="488"/>
      <c r="KCA253" s="488"/>
      <c r="KCB253" s="488"/>
      <c r="KCC253" s="488"/>
      <c r="KCD253" s="697" t="s">
        <v>9880</v>
      </c>
      <c r="KCE253" s="698"/>
      <c r="KCF253" s="698"/>
      <c r="KCG253" s="488"/>
      <c r="KCH253" s="488"/>
      <c r="KCI253" s="488"/>
      <c r="KCJ253" s="488"/>
      <c r="KCK253" s="488"/>
      <c r="KCL253" s="697" t="s">
        <v>9880</v>
      </c>
      <c r="KCM253" s="698"/>
      <c r="KCN253" s="698"/>
      <c r="KCO253" s="488"/>
      <c r="KCP253" s="488"/>
      <c r="KCQ253" s="488"/>
      <c r="KCR253" s="488"/>
      <c r="KCS253" s="488"/>
      <c r="KCT253" s="697" t="s">
        <v>9880</v>
      </c>
      <c r="KCU253" s="698"/>
      <c r="KCV253" s="698"/>
      <c r="KCW253" s="488"/>
      <c r="KCX253" s="488"/>
      <c r="KCY253" s="488"/>
      <c r="KCZ253" s="488"/>
      <c r="KDA253" s="488"/>
      <c r="KDB253" s="697" t="s">
        <v>9880</v>
      </c>
      <c r="KDC253" s="698"/>
      <c r="KDD253" s="698"/>
      <c r="KDE253" s="488"/>
      <c r="KDF253" s="488"/>
      <c r="KDG253" s="488"/>
      <c r="KDH253" s="488"/>
      <c r="KDI253" s="488"/>
      <c r="KDJ253" s="697" t="s">
        <v>9880</v>
      </c>
      <c r="KDK253" s="698"/>
      <c r="KDL253" s="698"/>
      <c r="KDM253" s="488"/>
      <c r="KDN253" s="488"/>
      <c r="KDO253" s="488"/>
      <c r="KDP253" s="488"/>
      <c r="KDQ253" s="488"/>
      <c r="KDR253" s="697" t="s">
        <v>9880</v>
      </c>
      <c r="KDS253" s="698"/>
      <c r="KDT253" s="698"/>
      <c r="KDU253" s="488"/>
      <c r="KDV253" s="488"/>
      <c r="KDW253" s="488"/>
      <c r="KDX253" s="488"/>
      <c r="KDY253" s="488"/>
      <c r="KDZ253" s="697" t="s">
        <v>9880</v>
      </c>
      <c r="KEA253" s="698"/>
      <c r="KEB253" s="698"/>
      <c r="KEC253" s="488"/>
      <c r="KED253" s="488"/>
      <c r="KEE253" s="488"/>
      <c r="KEF253" s="488"/>
      <c r="KEG253" s="488"/>
      <c r="KEH253" s="697" t="s">
        <v>9880</v>
      </c>
      <c r="KEI253" s="698"/>
      <c r="KEJ253" s="698"/>
      <c r="KEK253" s="488"/>
      <c r="KEL253" s="488"/>
      <c r="KEM253" s="488"/>
      <c r="KEN253" s="488"/>
      <c r="KEO253" s="488"/>
      <c r="KEP253" s="697" t="s">
        <v>9880</v>
      </c>
      <c r="KEQ253" s="698"/>
      <c r="KER253" s="698"/>
      <c r="KES253" s="488"/>
      <c r="KET253" s="488"/>
      <c r="KEU253" s="488"/>
      <c r="KEV253" s="488"/>
      <c r="KEW253" s="488"/>
      <c r="KEX253" s="697" t="s">
        <v>9880</v>
      </c>
      <c r="KEY253" s="698"/>
      <c r="KEZ253" s="698"/>
      <c r="KFA253" s="488"/>
      <c r="KFB253" s="488"/>
      <c r="KFC253" s="488"/>
      <c r="KFD253" s="488"/>
      <c r="KFE253" s="488"/>
      <c r="KFF253" s="697" t="s">
        <v>9880</v>
      </c>
      <c r="KFG253" s="698"/>
      <c r="KFH253" s="698"/>
      <c r="KFI253" s="488"/>
      <c r="KFJ253" s="488"/>
      <c r="KFK253" s="488"/>
      <c r="KFL253" s="488"/>
      <c r="KFM253" s="488"/>
      <c r="KFN253" s="697" t="s">
        <v>9880</v>
      </c>
      <c r="KFO253" s="698"/>
      <c r="KFP253" s="698"/>
      <c r="KFQ253" s="488"/>
      <c r="KFR253" s="488"/>
      <c r="KFS253" s="488"/>
      <c r="KFT253" s="488"/>
      <c r="KFU253" s="488"/>
      <c r="KFV253" s="697" t="s">
        <v>9880</v>
      </c>
      <c r="KFW253" s="698"/>
      <c r="KFX253" s="698"/>
      <c r="KFY253" s="488"/>
      <c r="KFZ253" s="488"/>
      <c r="KGA253" s="488"/>
      <c r="KGB253" s="488"/>
      <c r="KGC253" s="488"/>
      <c r="KGD253" s="697" t="s">
        <v>9880</v>
      </c>
      <c r="KGE253" s="698"/>
      <c r="KGF253" s="698"/>
      <c r="KGG253" s="488"/>
      <c r="KGH253" s="488"/>
      <c r="KGI253" s="488"/>
      <c r="KGJ253" s="488"/>
      <c r="KGK253" s="488"/>
      <c r="KGL253" s="697" t="s">
        <v>9880</v>
      </c>
      <c r="KGM253" s="698"/>
      <c r="KGN253" s="698"/>
      <c r="KGO253" s="488"/>
      <c r="KGP253" s="488"/>
      <c r="KGQ253" s="488"/>
      <c r="KGR253" s="488"/>
      <c r="KGS253" s="488"/>
      <c r="KGT253" s="697" t="s">
        <v>9880</v>
      </c>
      <c r="KGU253" s="698"/>
      <c r="KGV253" s="698"/>
      <c r="KGW253" s="488"/>
      <c r="KGX253" s="488"/>
      <c r="KGY253" s="488"/>
      <c r="KGZ253" s="488"/>
      <c r="KHA253" s="488"/>
      <c r="KHB253" s="697" t="s">
        <v>9880</v>
      </c>
      <c r="KHC253" s="698"/>
      <c r="KHD253" s="698"/>
      <c r="KHE253" s="488"/>
      <c r="KHF253" s="488"/>
      <c r="KHG253" s="488"/>
      <c r="KHH253" s="488"/>
      <c r="KHI253" s="488"/>
      <c r="KHJ253" s="697" t="s">
        <v>9880</v>
      </c>
      <c r="KHK253" s="698"/>
      <c r="KHL253" s="698"/>
      <c r="KHM253" s="488"/>
      <c r="KHN253" s="488"/>
      <c r="KHO253" s="488"/>
      <c r="KHP253" s="488"/>
      <c r="KHQ253" s="488"/>
      <c r="KHR253" s="697" t="s">
        <v>9880</v>
      </c>
      <c r="KHS253" s="698"/>
      <c r="KHT253" s="698"/>
      <c r="KHU253" s="488"/>
      <c r="KHV253" s="488"/>
      <c r="KHW253" s="488"/>
      <c r="KHX253" s="488"/>
      <c r="KHY253" s="488"/>
      <c r="KHZ253" s="697" t="s">
        <v>9880</v>
      </c>
      <c r="KIA253" s="698"/>
      <c r="KIB253" s="698"/>
      <c r="KIC253" s="488"/>
      <c r="KID253" s="488"/>
      <c r="KIE253" s="488"/>
      <c r="KIF253" s="488"/>
      <c r="KIG253" s="488"/>
      <c r="KIH253" s="697" t="s">
        <v>9880</v>
      </c>
      <c r="KII253" s="698"/>
      <c r="KIJ253" s="698"/>
      <c r="KIK253" s="488"/>
      <c r="KIL253" s="488"/>
      <c r="KIM253" s="488"/>
      <c r="KIN253" s="488"/>
      <c r="KIO253" s="488"/>
      <c r="KIP253" s="697" t="s">
        <v>9880</v>
      </c>
      <c r="KIQ253" s="698"/>
      <c r="KIR253" s="698"/>
      <c r="KIS253" s="488"/>
      <c r="KIT253" s="488"/>
      <c r="KIU253" s="488"/>
      <c r="KIV253" s="488"/>
      <c r="KIW253" s="488"/>
      <c r="KIX253" s="697" t="s">
        <v>9880</v>
      </c>
      <c r="KIY253" s="698"/>
      <c r="KIZ253" s="698"/>
      <c r="KJA253" s="488"/>
      <c r="KJB253" s="488"/>
      <c r="KJC253" s="488"/>
      <c r="KJD253" s="488"/>
      <c r="KJE253" s="488"/>
      <c r="KJF253" s="697" t="s">
        <v>9880</v>
      </c>
      <c r="KJG253" s="698"/>
      <c r="KJH253" s="698"/>
      <c r="KJI253" s="488"/>
      <c r="KJJ253" s="488"/>
      <c r="KJK253" s="488"/>
      <c r="KJL253" s="488"/>
      <c r="KJM253" s="488"/>
      <c r="KJN253" s="697" t="s">
        <v>9880</v>
      </c>
      <c r="KJO253" s="698"/>
      <c r="KJP253" s="698"/>
      <c r="KJQ253" s="488"/>
      <c r="KJR253" s="488"/>
      <c r="KJS253" s="488"/>
      <c r="KJT253" s="488"/>
      <c r="KJU253" s="488"/>
      <c r="KJV253" s="697" t="s">
        <v>9880</v>
      </c>
      <c r="KJW253" s="698"/>
      <c r="KJX253" s="698"/>
      <c r="KJY253" s="488"/>
      <c r="KJZ253" s="488"/>
      <c r="KKA253" s="488"/>
      <c r="KKB253" s="488"/>
      <c r="KKC253" s="488"/>
      <c r="KKD253" s="697" t="s">
        <v>9880</v>
      </c>
      <c r="KKE253" s="698"/>
      <c r="KKF253" s="698"/>
      <c r="KKG253" s="488"/>
      <c r="KKH253" s="488"/>
      <c r="KKI253" s="488"/>
      <c r="KKJ253" s="488"/>
      <c r="KKK253" s="488"/>
      <c r="KKL253" s="697" t="s">
        <v>9880</v>
      </c>
      <c r="KKM253" s="698"/>
      <c r="KKN253" s="698"/>
      <c r="KKO253" s="488"/>
      <c r="KKP253" s="488"/>
      <c r="KKQ253" s="488"/>
      <c r="KKR253" s="488"/>
      <c r="KKS253" s="488"/>
      <c r="KKT253" s="697" t="s">
        <v>9880</v>
      </c>
      <c r="KKU253" s="698"/>
      <c r="KKV253" s="698"/>
      <c r="KKW253" s="488"/>
      <c r="KKX253" s="488"/>
      <c r="KKY253" s="488"/>
      <c r="KKZ253" s="488"/>
      <c r="KLA253" s="488"/>
      <c r="KLB253" s="697" t="s">
        <v>9880</v>
      </c>
      <c r="KLC253" s="698"/>
      <c r="KLD253" s="698"/>
      <c r="KLE253" s="488"/>
      <c r="KLF253" s="488"/>
      <c r="KLG253" s="488"/>
      <c r="KLH253" s="488"/>
      <c r="KLI253" s="488"/>
      <c r="KLJ253" s="697" t="s">
        <v>9880</v>
      </c>
      <c r="KLK253" s="698"/>
      <c r="KLL253" s="698"/>
      <c r="KLM253" s="488"/>
      <c r="KLN253" s="488"/>
      <c r="KLO253" s="488"/>
      <c r="KLP253" s="488"/>
      <c r="KLQ253" s="488"/>
      <c r="KLR253" s="697" t="s">
        <v>9880</v>
      </c>
      <c r="KLS253" s="698"/>
      <c r="KLT253" s="698"/>
      <c r="KLU253" s="488"/>
      <c r="KLV253" s="488"/>
      <c r="KLW253" s="488"/>
      <c r="KLX253" s="488"/>
      <c r="KLY253" s="488"/>
      <c r="KLZ253" s="697" t="s">
        <v>9880</v>
      </c>
      <c r="KMA253" s="698"/>
      <c r="KMB253" s="698"/>
      <c r="KMC253" s="488"/>
      <c r="KMD253" s="488"/>
      <c r="KME253" s="488"/>
      <c r="KMF253" s="488"/>
      <c r="KMG253" s="488"/>
      <c r="KMH253" s="697" t="s">
        <v>9880</v>
      </c>
      <c r="KMI253" s="698"/>
      <c r="KMJ253" s="698"/>
      <c r="KMK253" s="488"/>
      <c r="KML253" s="488"/>
      <c r="KMM253" s="488"/>
      <c r="KMN253" s="488"/>
      <c r="KMO253" s="488"/>
      <c r="KMP253" s="697" t="s">
        <v>9880</v>
      </c>
      <c r="KMQ253" s="698"/>
      <c r="KMR253" s="698"/>
      <c r="KMS253" s="488"/>
      <c r="KMT253" s="488"/>
      <c r="KMU253" s="488"/>
      <c r="KMV253" s="488"/>
      <c r="KMW253" s="488"/>
      <c r="KMX253" s="697" t="s">
        <v>9880</v>
      </c>
      <c r="KMY253" s="698"/>
      <c r="KMZ253" s="698"/>
      <c r="KNA253" s="488"/>
      <c r="KNB253" s="488"/>
      <c r="KNC253" s="488"/>
      <c r="KND253" s="488"/>
      <c r="KNE253" s="488"/>
      <c r="KNF253" s="697" t="s">
        <v>9880</v>
      </c>
      <c r="KNG253" s="698"/>
      <c r="KNH253" s="698"/>
      <c r="KNI253" s="488"/>
      <c r="KNJ253" s="488"/>
      <c r="KNK253" s="488"/>
      <c r="KNL253" s="488"/>
      <c r="KNM253" s="488"/>
      <c r="KNN253" s="697" t="s">
        <v>9880</v>
      </c>
      <c r="KNO253" s="698"/>
      <c r="KNP253" s="698"/>
      <c r="KNQ253" s="488"/>
      <c r="KNR253" s="488"/>
      <c r="KNS253" s="488"/>
      <c r="KNT253" s="488"/>
      <c r="KNU253" s="488"/>
      <c r="KNV253" s="697" t="s">
        <v>9880</v>
      </c>
      <c r="KNW253" s="698"/>
      <c r="KNX253" s="698"/>
      <c r="KNY253" s="488"/>
      <c r="KNZ253" s="488"/>
      <c r="KOA253" s="488"/>
      <c r="KOB253" s="488"/>
      <c r="KOC253" s="488"/>
      <c r="KOD253" s="697" t="s">
        <v>9880</v>
      </c>
      <c r="KOE253" s="698"/>
      <c r="KOF253" s="698"/>
      <c r="KOG253" s="488"/>
      <c r="KOH253" s="488"/>
      <c r="KOI253" s="488"/>
      <c r="KOJ253" s="488"/>
      <c r="KOK253" s="488"/>
      <c r="KOL253" s="697" t="s">
        <v>9880</v>
      </c>
      <c r="KOM253" s="698"/>
      <c r="KON253" s="698"/>
      <c r="KOO253" s="488"/>
      <c r="KOP253" s="488"/>
      <c r="KOQ253" s="488"/>
      <c r="KOR253" s="488"/>
      <c r="KOS253" s="488"/>
      <c r="KOT253" s="697" t="s">
        <v>9880</v>
      </c>
      <c r="KOU253" s="698"/>
      <c r="KOV253" s="698"/>
      <c r="KOW253" s="488"/>
      <c r="KOX253" s="488"/>
      <c r="KOY253" s="488"/>
      <c r="KOZ253" s="488"/>
      <c r="KPA253" s="488"/>
      <c r="KPB253" s="697" t="s">
        <v>9880</v>
      </c>
      <c r="KPC253" s="698"/>
      <c r="KPD253" s="698"/>
      <c r="KPE253" s="488"/>
      <c r="KPF253" s="488"/>
      <c r="KPG253" s="488"/>
      <c r="KPH253" s="488"/>
      <c r="KPI253" s="488"/>
      <c r="KPJ253" s="697" t="s">
        <v>9880</v>
      </c>
      <c r="KPK253" s="698"/>
      <c r="KPL253" s="698"/>
      <c r="KPM253" s="488"/>
      <c r="KPN253" s="488"/>
      <c r="KPO253" s="488"/>
      <c r="KPP253" s="488"/>
      <c r="KPQ253" s="488"/>
      <c r="KPR253" s="697" t="s">
        <v>9880</v>
      </c>
      <c r="KPS253" s="698"/>
      <c r="KPT253" s="698"/>
      <c r="KPU253" s="488"/>
      <c r="KPV253" s="488"/>
      <c r="KPW253" s="488"/>
      <c r="KPX253" s="488"/>
      <c r="KPY253" s="488"/>
      <c r="KPZ253" s="697" t="s">
        <v>9880</v>
      </c>
      <c r="KQA253" s="698"/>
      <c r="KQB253" s="698"/>
      <c r="KQC253" s="488"/>
      <c r="KQD253" s="488"/>
      <c r="KQE253" s="488"/>
      <c r="KQF253" s="488"/>
      <c r="KQG253" s="488"/>
      <c r="KQH253" s="697" t="s">
        <v>9880</v>
      </c>
      <c r="KQI253" s="698"/>
      <c r="KQJ253" s="698"/>
      <c r="KQK253" s="488"/>
      <c r="KQL253" s="488"/>
      <c r="KQM253" s="488"/>
      <c r="KQN253" s="488"/>
      <c r="KQO253" s="488"/>
      <c r="KQP253" s="697" t="s">
        <v>9880</v>
      </c>
      <c r="KQQ253" s="698"/>
      <c r="KQR253" s="698"/>
      <c r="KQS253" s="488"/>
      <c r="KQT253" s="488"/>
      <c r="KQU253" s="488"/>
      <c r="KQV253" s="488"/>
      <c r="KQW253" s="488"/>
      <c r="KQX253" s="697" t="s">
        <v>9880</v>
      </c>
      <c r="KQY253" s="698"/>
      <c r="KQZ253" s="698"/>
      <c r="KRA253" s="488"/>
      <c r="KRB253" s="488"/>
      <c r="KRC253" s="488"/>
      <c r="KRD253" s="488"/>
      <c r="KRE253" s="488"/>
      <c r="KRF253" s="697" t="s">
        <v>9880</v>
      </c>
      <c r="KRG253" s="698"/>
      <c r="KRH253" s="698"/>
      <c r="KRI253" s="488"/>
      <c r="KRJ253" s="488"/>
      <c r="KRK253" s="488"/>
      <c r="KRL253" s="488"/>
      <c r="KRM253" s="488"/>
      <c r="KRN253" s="697" t="s">
        <v>9880</v>
      </c>
      <c r="KRO253" s="698"/>
      <c r="KRP253" s="698"/>
      <c r="KRQ253" s="488"/>
      <c r="KRR253" s="488"/>
      <c r="KRS253" s="488"/>
      <c r="KRT253" s="488"/>
      <c r="KRU253" s="488"/>
      <c r="KRV253" s="697" t="s">
        <v>9880</v>
      </c>
      <c r="KRW253" s="698"/>
      <c r="KRX253" s="698"/>
      <c r="KRY253" s="488"/>
      <c r="KRZ253" s="488"/>
      <c r="KSA253" s="488"/>
      <c r="KSB253" s="488"/>
      <c r="KSC253" s="488"/>
      <c r="KSD253" s="697" t="s">
        <v>9880</v>
      </c>
      <c r="KSE253" s="698"/>
      <c r="KSF253" s="698"/>
      <c r="KSG253" s="488"/>
      <c r="KSH253" s="488"/>
      <c r="KSI253" s="488"/>
      <c r="KSJ253" s="488"/>
      <c r="KSK253" s="488"/>
      <c r="KSL253" s="697" t="s">
        <v>9880</v>
      </c>
      <c r="KSM253" s="698"/>
      <c r="KSN253" s="698"/>
      <c r="KSO253" s="488"/>
      <c r="KSP253" s="488"/>
      <c r="KSQ253" s="488"/>
      <c r="KSR253" s="488"/>
      <c r="KSS253" s="488"/>
      <c r="KST253" s="697" t="s">
        <v>9880</v>
      </c>
      <c r="KSU253" s="698"/>
      <c r="KSV253" s="698"/>
      <c r="KSW253" s="488"/>
      <c r="KSX253" s="488"/>
      <c r="KSY253" s="488"/>
      <c r="KSZ253" s="488"/>
      <c r="KTA253" s="488"/>
      <c r="KTB253" s="697" t="s">
        <v>9880</v>
      </c>
      <c r="KTC253" s="698"/>
      <c r="KTD253" s="698"/>
      <c r="KTE253" s="488"/>
      <c r="KTF253" s="488"/>
      <c r="KTG253" s="488"/>
      <c r="KTH253" s="488"/>
      <c r="KTI253" s="488"/>
      <c r="KTJ253" s="697" t="s">
        <v>9880</v>
      </c>
      <c r="KTK253" s="698"/>
      <c r="KTL253" s="698"/>
      <c r="KTM253" s="488"/>
      <c r="KTN253" s="488"/>
      <c r="KTO253" s="488"/>
      <c r="KTP253" s="488"/>
      <c r="KTQ253" s="488"/>
      <c r="KTR253" s="697" t="s">
        <v>9880</v>
      </c>
      <c r="KTS253" s="698"/>
      <c r="KTT253" s="698"/>
      <c r="KTU253" s="488"/>
      <c r="KTV253" s="488"/>
      <c r="KTW253" s="488"/>
      <c r="KTX253" s="488"/>
      <c r="KTY253" s="488"/>
      <c r="KTZ253" s="697" t="s">
        <v>9880</v>
      </c>
      <c r="KUA253" s="698"/>
      <c r="KUB253" s="698"/>
      <c r="KUC253" s="488"/>
      <c r="KUD253" s="488"/>
      <c r="KUE253" s="488"/>
      <c r="KUF253" s="488"/>
      <c r="KUG253" s="488"/>
      <c r="KUH253" s="697" t="s">
        <v>9880</v>
      </c>
      <c r="KUI253" s="698"/>
      <c r="KUJ253" s="698"/>
      <c r="KUK253" s="488"/>
      <c r="KUL253" s="488"/>
      <c r="KUM253" s="488"/>
      <c r="KUN253" s="488"/>
      <c r="KUO253" s="488"/>
      <c r="KUP253" s="697" t="s">
        <v>9880</v>
      </c>
      <c r="KUQ253" s="698"/>
      <c r="KUR253" s="698"/>
      <c r="KUS253" s="488"/>
      <c r="KUT253" s="488"/>
      <c r="KUU253" s="488"/>
      <c r="KUV253" s="488"/>
      <c r="KUW253" s="488"/>
      <c r="KUX253" s="697" t="s">
        <v>9880</v>
      </c>
      <c r="KUY253" s="698"/>
      <c r="KUZ253" s="698"/>
      <c r="KVA253" s="488"/>
      <c r="KVB253" s="488"/>
      <c r="KVC253" s="488"/>
      <c r="KVD253" s="488"/>
      <c r="KVE253" s="488"/>
      <c r="KVF253" s="697" t="s">
        <v>9880</v>
      </c>
      <c r="KVG253" s="698"/>
      <c r="KVH253" s="698"/>
      <c r="KVI253" s="488"/>
      <c r="KVJ253" s="488"/>
      <c r="KVK253" s="488"/>
      <c r="KVL253" s="488"/>
      <c r="KVM253" s="488"/>
      <c r="KVN253" s="697" t="s">
        <v>9880</v>
      </c>
      <c r="KVO253" s="698"/>
      <c r="KVP253" s="698"/>
      <c r="KVQ253" s="488"/>
      <c r="KVR253" s="488"/>
      <c r="KVS253" s="488"/>
      <c r="KVT253" s="488"/>
      <c r="KVU253" s="488"/>
      <c r="KVV253" s="697" t="s">
        <v>9880</v>
      </c>
      <c r="KVW253" s="698"/>
      <c r="KVX253" s="698"/>
      <c r="KVY253" s="488"/>
      <c r="KVZ253" s="488"/>
      <c r="KWA253" s="488"/>
      <c r="KWB253" s="488"/>
      <c r="KWC253" s="488"/>
      <c r="KWD253" s="697" t="s">
        <v>9880</v>
      </c>
      <c r="KWE253" s="698"/>
      <c r="KWF253" s="698"/>
      <c r="KWG253" s="488"/>
      <c r="KWH253" s="488"/>
      <c r="KWI253" s="488"/>
      <c r="KWJ253" s="488"/>
      <c r="KWK253" s="488"/>
      <c r="KWL253" s="697" t="s">
        <v>9880</v>
      </c>
      <c r="KWM253" s="698"/>
      <c r="KWN253" s="698"/>
      <c r="KWO253" s="488"/>
      <c r="KWP253" s="488"/>
      <c r="KWQ253" s="488"/>
      <c r="KWR253" s="488"/>
      <c r="KWS253" s="488"/>
      <c r="KWT253" s="697" t="s">
        <v>9880</v>
      </c>
      <c r="KWU253" s="698"/>
      <c r="KWV253" s="698"/>
      <c r="KWW253" s="488"/>
      <c r="KWX253" s="488"/>
      <c r="KWY253" s="488"/>
      <c r="KWZ253" s="488"/>
      <c r="KXA253" s="488"/>
      <c r="KXB253" s="697" t="s">
        <v>9880</v>
      </c>
      <c r="KXC253" s="698"/>
      <c r="KXD253" s="698"/>
      <c r="KXE253" s="488"/>
      <c r="KXF253" s="488"/>
      <c r="KXG253" s="488"/>
      <c r="KXH253" s="488"/>
      <c r="KXI253" s="488"/>
      <c r="KXJ253" s="697" t="s">
        <v>9880</v>
      </c>
      <c r="KXK253" s="698"/>
      <c r="KXL253" s="698"/>
      <c r="KXM253" s="488"/>
      <c r="KXN253" s="488"/>
      <c r="KXO253" s="488"/>
      <c r="KXP253" s="488"/>
      <c r="KXQ253" s="488"/>
      <c r="KXR253" s="697" t="s">
        <v>9880</v>
      </c>
      <c r="KXS253" s="698"/>
      <c r="KXT253" s="698"/>
      <c r="KXU253" s="488"/>
      <c r="KXV253" s="488"/>
      <c r="KXW253" s="488"/>
      <c r="KXX253" s="488"/>
      <c r="KXY253" s="488"/>
      <c r="KXZ253" s="697" t="s">
        <v>9880</v>
      </c>
      <c r="KYA253" s="698"/>
      <c r="KYB253" s="698"/>
      <c r="KYC253" s="488"/>
      <c r="KYD253" s="488"/>
      <c r="KYE253" s="488"/>
      <c r="KYF253" s="488"/>
      <c r="KYG253" s="488"/>
      <c r="KYH253" s="697" t="s">
        <v>9880</v>
      </c>
      <c r="KYI253" s="698"/>
      <c r="KYJ253" s="698"/>
      <c r="KYK253" s="488"/>
      <c r="KYL253" s="488"/>
      <c r="KYM253" s="488"/>
      <c r="KYN253" s="488"/>
      <c r="KYO253" s="488"/>
      <c r="KYP253" s="697" t="s">
        <v>9880</v>
      </c>
      <c r="KYQ253" s="698"/>
      <c r="KYR253" s="698"/>
      <c r="KYS253" s="488"/>
      <c r="KYT253" s="488"/>
      <c r="KYU253" s="488"/>
      <c r="KYV253" s="488"/>
      <c r="KYW253" s="488"/>
      <c r="KYX253" s="697" t="s">
        <v>9880</v>
      </c>
      <c r="KYY253" s="698"/>
      <c r="KYZ253" s="698"/>
      <c r="KZA253" s="488"/>
      <c r="KZB253" s="488"/>
      <c r="KZC253" s="488"/>
      <c r="KZD253" s="488"/>
      <c r="KZE253" s="488"/>
      <c r="KZF253" s="697" t="s">
        <v>9880</v>
      </c>
      <c r="KZG253" s="698"/>
      <c r="KZH253" s="698"/>
      <c r="KZI253" s="488"/>
      <c r="KZJ253" s="488"/>
      <c r="KZK253" s="488"/>
      <c r="KZL253" s="488"/>
      <c r="KZM253" s="488"/>
      <c r="KZN253" s="697" t="s">
        <v>9880</v>
      </c>
      <c r="KZO253" s="698"/>
      <c r="KZP253" s="698"/>
      <c r="KZQ253" s="488"/>
      <c r="KZR253" s="488"/>
      <c r="KZS253" s="488"/>
      <c r="KZT253" s="488"/>
      <c r="KZU253" s="488"/>
      <c r="KZV253" s="697" t="s">
        <v>9880</v>
      </c>
      <c r="KZW253" s="698"/>
      <c r="KZX253" s="698"/>
      <c r="KZY253" s="488"/>
      <c r="KZZ253" s="488"/>
      <c r="LAA253" s="488"/>
      <c r="LAB253" s="488"/>
      <c r="LAC253" s="488"/>
      <c r="LAD253" s="697" t="s">
        <v>9880</v>
      </c>
      <c r="LAE253" s="698"/>
      <c r="LAF253" s="698"/>
      <c r="LAG253" s="488"/>
      <c r="LAH253" s="488"/>
      <c r="LAI253" s="488"/>
      <c r="LAJ253" s="488"/>
      <c r="LAK253" s="488"/>
      <c r="LAL253" s="697" t="s">
        <v>9880</v>
      </c>
      <c r="LAM253" s="698"/>
      <c r="LAN253" s="698"/>
      <c r="LAO253" s="488"/>
      <c r="LAP253" s="488"/>
      <c r="LAQ253" s="488"/>
      <c r="LAR253" s="488"/>
      <c r="LAS253" s="488"/>
      <c r="LAT253" s="697" t="s">
        <v>9880</v>
      </c>
      <c r="LAU253" s="698"/>
      <c r="LAV253" s="698"/>
      <c r="LAW253" s="488"/>
      <c r="LAX253" s="488"/>
      <c r="LAY253" s="488"/>
      <c r="LAZ253" s="488"/>
      <c r="LBA253" s="488"/>
      <c r="LBB253" s="697" t="s">
        <v>9880</v>
      </c>
      <c r="LBC253" s="698"/>
      <c r="LBD253" s="698"/>
      <c r="LBE253" s="488"/>
      <c r="LBF253" s="488"/>
      <c r="LBG253" s="488"/>
      <c r="LBH253" s="488"/>
      <c r="LBI253" s="488"/>
      <c r="LBJ253" s="697" t="s">
        <v>9880</v>
      </c>
      <c r="LBK253" s="698"/>
      <c r="LBL253" s="698"/>
      <c r="LBM253" s="488"/>
      <c r="LBN253" s="488"/>
      <c r="LBO253" s="488"/>
      <c r="LBP253" s="488"/>
      <c r="LBQ253" s="488"/>
      <c r="LBR253" s="697" t="s">
        <v>9880</v>
      </c>
      <c r="LBS253" s="698"/>
      <c r="LBT253" s="698"/>
      <c r="LBU253" s="488"/>
      <c r="LBV253" s="488"/>
      <c r="LBW253" s="488"/>
      <c r="LBX253" s="488"/>
      <c r="LBY253" s="488"/>
      <c r="LBZ253" s="697" t="s">
        <v>9880</v>
      </c>
      <c r="LCA253" s="698"/>
      <c r="LCB253" s="698"/>
      <c r="LCC253" s="488"/>
      <c r="LCD253" s="488"/>
      <c r="LCE253" s="488"/>
      <c r="LCF253" s="488"/>
      <c r="LCG253" s="488"/>
      <c r="LCH253" s="697" t="s">
        <v>9880</v>
      </c>
      <c r="LCI253" s="698"/>
      <c r="LCJ253" s="698"/>
      <c r="LCK253" s="488"/>
      <c r="LCL253" s="488"/>
      <c r="LCM253" s="488"/>
      <c r="LCN253" s="488"/>
      <c r="LCO253" s="488"/>
      <c r="LCP253" s="697" t="s">
        <v>9880</v>
      </c>
      <c r="LCQ253" s="698"/>
      <c r="LCR253" s="698"/>
      <c r="LCS253" s="488"/>
      <c r="LCT253" s="488"/>
      <c r="LCU253" s="488"/>
      <c r="LCV253" s="488"/>
      <c r="LCW253" s="488"/>
      <c r="LCX253" s="697" t="s">
        <v>9880</v>
      </c>
      <c r="LCY253" s="698"/>
      <c r="LCZ253" s="698"/>
      <c r="LDA253" s="488"/>
      <c r="LDB253" s="488"/>
      <c r="LDC253" s="488"/>
      <c r="LDD253" s="488"/>
      <c r="LDE253" s="488"/>
      <c r="LDF253" s="697" t="s">
        <v>9880</v>
      </c>
      <c r="LDG253" s="698"/>
      <c r="LDH253" s="698"/>
      <c r="LDI253" s="488"/>
      <c r="LDJ253" s="488"/>
      <c r="LDK253" s="488"/>
      <c r="LDL253" s="488"/>
      <c r="LDM253" s="488"/>
      <c r="LDN253" s="697" t="s">
        <v>9880</v>
      </c>
      <c r="LDO253" s="698"/>
      <c r="LDP253" s="698"/>
      <c r="LDQ253" s="488"/>
      <c r="LDR253" s="488"/>
      <c r="LDS253" s="488"/>
      <c r="LDT253" s="488"/>
      <c r="LDU253" s="488"/>
      <c r="LDV253" s="697" t="s">
        <v>9880</v>
      </c>
      <c r="LDW253" s="698"/>
      <c r="LDX253" s="698"/>
      <c r="LDY253" s="488"/>
      <c r="LDZ253" s="488"/>
      <c r="LEA253" s="488"/>
      <c r="LEB253" s="488"/>
      <c r="LEC253" s="488"/>
      <c r="LED253" s="697" t="s">
        <v>9880</v>
      </c>
      <c r="LEE253" s="698"/>
      <c r="LEF253" s="698"/>
      <c r="LEG253" s="488"/>
      <c r="LEH253" s="488"/>
      <c r="LEI253" s="488"/>
      <c r="LEJ253" s="488"/>
      <c r="LEK253" s="488"/>
      <c r="LEL253" s="697" t="s">
        <v>9880</v>
      </c>
      <c r="LEM253" s="698"/>
      <c r="LEN253" s="698"/>
      <c r="LEO253" s="488"/>
      <c r="LEP253" s="488"/>
      <c r="LEQ253" s="488"/>
      <c r="LER253" s="488"/>
      <c r="LES253" s="488"/>
      <c r="LET253" s="697" t="s">
        <v>9880</v>
      </c>
      <c r="LEU253" s="698"/>
      <c r="LEV253" s="698"/>
      <c r="LEW253" s="488"/>
      <c r="LEX253" s="488"/>
      <c r="LEY253" s="488"/>
      <c r="LEZ253" s="488"/>
      <c r="LFA253" s="488"/>
      <c r="LFB253" s="697" t="s">
        <v>9880</v>
      </c>
      <c r="LFC253" s="698"/>
      <c r="LFD253" s="698"/>
      <c r="LFE253" s="488"/>
      <c r="LFF253" s="488"/>
      <c r="LFG253" s="488"/>
      <c r="LFH253" s="488"/>
      <c r="LFI253" s="488"/>
      <c r="LFJ253" s="697" t="s">
        <v>9880</v>
      </c>
      <c r="LFK253" s="698"/>
      <c r="LFL253" s="698"/>
      <c r="LFM253" s="488"/>
      <c r="LFN253" s="488"/>
      <c r="LFO253" s="488"/>
      <c r="LFP253" s="488"/>
      <c r="LFQ253" s="488"/>
      <c r="LFR253" s="697" t="s">
        <v>9880</v>
      </c>
      <c r="LFS253" s="698"/>
      <c r="LFT253" s="698"/>
      <c r="LFU253" s="488"/>
      <c r="LFV253" s="488"/>
      <c r="LFW253" s="488"/>
      <c r="LFX253" s="488"/>
      <c r="LFY253" s="488"/>
      <c r="LFZ253" s="697" t="s">
        <v>9880</v>
      </c>
      <c r="LGA253" s="698"/>
      <c r="LGB253" s="698"/>
      <c r="LGC253" s="488"/>
      <c r="LGD253" s="488"/>
      <c r="LGE253" s="488"/>
      <c r="LGF253" s="488"/>
      <c r="LGG253" s="488"/>
      <c r="LGH253" s="697" t="s">
        <v>9880</v>
      </c>
      <c r="LGI253" s="698"/>
      <c r="LGJ253" s="698"/>
      <c r="LGK253" s="488"/>
      <c r="LGL253" s="488"/>
      <c r="LGM253" s="488"/>
      <c r="LGN253" s="488"/>
      <c r="LGO253" s="488"/>
      <c r="LGP253" s="697" t="s">
        <v>9880</v>
      </c>
      <c r="LGQ253" s="698"/>
      <c r="LGR253" s="698"/>
      <c r="LGS253" s="488"/>
      <c r="LGT253" s="488"/>
      <c r="LGU253" s="488"/>
      <c r="LGV253" s="488"/>
      <c r="LGW253" s="488"/>
      <c r="LGX253" s="697" t="s">
        <v>9880</v>
      </c>
      <c r="LGY253" s="698"/>
      <c r="LGZ253" s="698"/>
      <c r="LHA253" s="488"/>
      <c r="LHB253" s="488"/>
      <c r="LHC253" s="488"/>
      <c r="LHD253" s="488"/>
      <c r="LHE253" s="488"/>
      <c r="LHF253" s="697" t="s">
        <v>9880</v>
      </c>
      <c r="LHG253" s="698"/>
      <c r="LHH253" s="698"/>
      <c r="LHI253" s="488"/>
      <c r="LHJ253" s="488"/>
      <c r="LHK253" s="488"/>
      <c r="LHL253" s="488"/>
      <c r="LHM253" s="488"/>
      <c r="LHN253" s="697" t="s">
        <v>9880</v>
      </c>
      <c r="LHO253" s="698"/>
      <c r="LHP253" s="698"/>
      <c r="LHQ253" s="488"/>
      <c r="LHR253" s="488"/>
      <c r="LHS253" s="488"/>
      <c r="LHT253" s="488"/>
      <c r="LHU253" s="488"/>
      <c r="LHV253" s="697" t="s">
        <v>9880</v>
      </c>
      <c r="LHW253" s="698"/>
      <c r="LHX253" s="698"/>
      <c r="LHY253" s="488"/>
      <c r="LHZ253" s="488"/>
      <c r="LIA253" s="488"/>
      <c r="LIB253" s="488"/>
      <c r="LIC253" s="488"/>
      <c r="LID253" s="697" t="s">
        <v>9880</v>
      </c>
      <c r="LIE253" s="698"/>
      <c r="LIF253" s="698"/>
      <c r="LIG253" s="488"/>
      <c r="LIH253" s="488"/>
      <c r="LII253" s="488"/>
      <c r="LIJ253" s="488"/>
      <c r="LIK253" s="488"/>
      <c r="LIL253" s="697" t="s">
        <v>9880</v>
      </c>
      <c r="LIM253" s="698"/>
      <c r="LIN253" s="698"/>
      <c r="LIO253" s="488"/>
      <c r="LIP253" s="488"/>
      <c r="LIQ253" s="488"/>
      <c r="LIR253" s="488"/>
      <c r="LIS253" s="488"/>
      <c r="LIT253" s="697" t="s">
        <v>9880</v>
      </c>
      <c r="LIU253" s="698"/>
      <c r="LIV253" s="698"/>
      <c r="LIW253" s="488"/>
      <c r="LIX253" s="488"/>
      <c r="LIY253" s="488"/>
      <c r="LIZ253" s="488"/>
      <c r="LJA253" s="488"/>
      <c r="LJB253" s="697" t="s">
        <v>9880</v>
      </c>
      <c r="LJC253" s="698"/>
      <c r="LJD253" s="698"/>
      <c r="LJE253" s="488"/>
      <c r="LJF253" s="488"/>
      <c r="LJG253" s="488"/>
      <c r="LJH253" s="488"/>
      <c r="LJI253" s="488"/>
      <c r="LJJ253" s="697" t="s">
        <v>9880</v>
      </c>
      <c r="LJK253" s="698"/>
      <c r="LJL253" s="698"/>
      <c r="LJM253" s="488"/>
      <c r="LJN253" s="488"/>
      <c r="LJO253" s="488"/>
      <c r="LJP253" s="488"/>
      <c r="LJQ253" s="488"/>
      <c r="LJR253" s="697" t="s">
        <v>9880</v>
      </c>
      <c r="LJS253" s="698"/>
      <c r="LJT253" s="698"/>
      <c r="LJU253" s="488"/>
      <c r="LJV253" s="488"/>
      <c r="LJW253" s="488"/>
      <c r="LJX253" s="488"/>
      <c r="LJY253" s="488"/>
      <c r="LJZ253" s="697" t="s">
        <v>9880</v>
      </c>
      <c r="LKA253" s="698"/>
      <c r="LKB253" s="698"/>
      <c r="LKC253" s="488"/>
      <c r="LKD253" s="488"/>
      <c r="LKE253" s="488"/>
      <c r="LKF253" s="488"/>
      <c r="LKG253" s="488"/>
      <c r="LKH253" s="697" t="s">
        <v>9880</v>
      </c>
      <c r="LKI253" s="698"/>
      <c r="LKJ253" s="698"/>
      <c r="LKK253" s="488"/>
      <c r="LKL253" s="488"/>
      <c r="LKM253" s="488"/>
      <c r="LKN253" s="488"/>
      <c r="LKO253" s="488"/>
      <c r="LKP253" s="697" t="s">
        <v>9880</v>
      </c>
      <c r="LKQ253" s="698"/>
      <c r="LKR253" s="698"/>
      <c r="LKS253" s="488"/>
      <c r="LKT253" s="488"/>
      <c r="LKU253" s="488"/>
      <c r="LKV253" s="488"/>
      <c r="LKW253" s="488"/>
      <c r="LKX253" s="697" t="s">
        <v>9880</v>
      </c>
      <c r="LKY253" s="698"/>
      <c r="LKZ253" s="698"/>
      <c r="LLA253" s="488"/>
      <c r="LLB253" s="488"/>
      <c r="LLC253" s="488"/>
      <c r="LLD253" s="488"/>
      <c r="LLE253" s="488"/>
      <c r="LLF253" s="697" t="s">
        <v>9880</v>
      </c>
      <c r="LLG253" s="698"/>
      <c r="LLH253" s="698"/>
      <c r="LLI253" s="488"/>
      <c r="LLJ253" s="488"/>
      <c r="LLK253" s="488"/>
      <c r="LLL253" s="488"/>
      <c r="LLM253" s="488"/>
      <c r="LLN253" s="697" t="s">
        <v>9880</v>
      </c>
      <c r="LLO253" s="698"/>
      <c r="LLP253" s="698"/>
      <c r="LLQ253" s="488"/>
      <c r="LLR253" s="488"/>
      <c r="LLS253" s="488"/>
      <c r="LLT253" s="488"/>
      <c r="LLU253" s="488"/>
      <c r="LLV253" s="697" t="s">
        <v>9880</v>
      </c>
      <c r="LLW253" s="698"/>
      <c r="LLX253" s="698"/>
      <c r="LLY253" s="488"/>
      <c r="LLZ253" s="488"/>
      <c r="LMA253" s="488"/>
      <c r="LMB253" s="488"/>
      <c r="LMC253" s="488"/>
      <c r="LMD253" s="697" t="s">
        <v>9880</v>
      </c>
      <c r="LME253" s="698"/>
      <c r="LMF253" s="698"/>
      <c r="LMG253" s="488"/>
      <c r="LMH253" s="488"/>
      <c r="LMI253" s="488"/>
      <c r="LMJ253" s="488"/>
      <c r="LMK253" s="488"/>
      <c r="LML253" s="697" t="s">
        <v>9880</v>
      </c>
      <c r="LMM253" s="698"/>
      <c r="LMN253" s="698"/>
      <c r="LMO253" s="488"/>
      <c r="LMP253" s="488"/>
      <c r="LMQ253" s="488"/>
      <c r="LMR253" s="488"/>
      <c r="LMS253" s="488"/>
      <c r="LMT253" s="697" t="s">
        <v>9880</v>
      </c>
      <c r="LMU253" s="698"/>
      <c r="LMV253" s="698"/>
      <c r="LMW253" s="488"/>
      <c r="LMX253" s="488"/>
      <c r="LMY253" s="488"/>
      <c r="LMZ253" s="488"/>
      <c r="LNA253" s="488"/>
      <c r="LNB253" s="697" t="s">
        <v>9880</v>
      </c>
      <c r="LNC253" s="698"/>
      <c r="LND253" s="698"/>
      <c r="LNE253" s="488"/>
      <c r="LNF253" s="488"/>
      <c r="LNG253" s="488"/>
      <c r="LNH253" s="488"/>
      <c r="LNI253" s="488"/>
      <c r="LNJ253" s="697" t="s">
        <v>9880</v>
      </c>
      <c r="LNK253" s="698"/>
      <c r="LNL253" s="698"/>
      <c r="LNM253" s="488"/>
      <c r="LNN253" s="488"/>
      <c r="LNO253" s="488"/>
      <c r="LNP253" s="488"/>
      <c r="LNQ253" s="488"/>
      <c r="LNR253" s="697" t="s">
        <v>9880</v>
      </c>
      <c r="LNS253" s="698"/>
      <c r="LNT253" s="698"/>
      <c r="LNU253" s="488"/>
      <c r="LNV253" s="488"/>
      <c r="LNW253" s="488"/>
      <c r="LNX253" s="488"/>
      <c r="LNY253" s="488"/>
      <c r="LNZ253" s="697" t="s">
        <v>9880</v>
      </c>
      <c r="LOA253" s="698"/>
      <c r="LOB253" s="698"/>
      <c r="LOC253" s="488"/>
      <c r="LOD253" s="488"/>
      <c r="LOE253" s="488"/>
      <c r="LOF253" s="488"/>
      <c r="LOG253" s="488"/>
      <c r="LOH253" s="697" t="s">
        <v>9880</v>
      </c>
      <c r="LOI253" s="698"/>
      <c r="LOJ253" s="698"/>
      <c r="LOK253" s="488"/>
      <c r="LOL253" s="488"/>
      <c r="LOM253" s="488"/>
      <c r="LON253" s="488"/>
      <c r="LOO253" s="488"/>
      <c r="LOP253" s="697" t="s">
        <v>9880</v>
      </c>
      <c r="LOQ253" s="698"/>
      <c r="LOR253" s="698"/>
      <c r="LOS253" s="488"/>
      <c r="LOT253" s="488"/>
      <c r="LOU253" s="488"/>
      <c r="LOV253" s="488"/>
      <c r="LOW253" s="488"/>
      <c r="LOX253" s="697" t="s">
        <v>9880</v>
      </c>
      <c r="LOY253" s="698"/>
      <c r="LOZ253" s="698"/>
      <c r="LPA253" s="488"/>
      <c r="LPB253" s="488"/>
      <c r="LPC253" s="488"/>
      <c r="LPD253" s="488"/>
      <c r="LPE253" s="488"/>
      <c r="LPF253" s="697" t="s">
        <v>9880</v>
      </c>
      <c r="LPG253" s="698"/>
      <c r="LPH253" s="698"/>
      <c r="LPI253" s="488"/>
      <c r="LPJ253" s="488"/>
      <c r="LPK253" s="488"/>
      <c r="LPL253" s="488"/>
      <c r="LPM253" s="488"/>
      <c r="LPN253" s="697" t="s">
        <v>9880</v>
      </c>
      <c r="LPO253" s="698"/>
      <c r="LPP253" s="698"/>
      <c r="LPQ253" s="488"/>
      <c r="LPR253" s="488"/>
      <c r="LPS253" s="488"/>
      <c r="LPT253" s="488"/>
      <c r="LPU253" s="488"/>
      <c r="LPV253" s="697" t="s">
        <v>9880</v>
      </c>
      <c r="LPW253" s="698"/>
      <c r="LPX253" s="698"/>
      <c r="LPY253" s="488"/>
      <c r="LPZ253" s="488"/>
      <c r="LQA253" s="488"/>
      <c r="LQB253" s="488"/>
      <c r="LQC253" s="488"/>
      <c r="LQD253" s="697" t="s">
        <v>9880</v>
      </c>
      <c r="LQE253" s="698"/>
      <c r="LQF253" s="698"/>
      <c r="LQG253" s="488"/>
      <c r="LQH253" s="488"/>
      <c r="LQI253" s="488"/>
      <c r="LQJ253" s="488"/>
      <c r="LQK253" s="488"/>
      <c r="LQL253" s="697" t="s">
        <v>9880</v>
      </c>
      <c r="LQM253" s="698"/>
      <c r="LQN253" s="698"/>
      <c r="LQO253" s="488"/>
      <c r="LQP253" s="488"/>
      <c r="LQQ253" s="488"/>
      <c r="LQR253" s="488"/>
      <c r="LQS253" s="488"/>
      <c r="LQT253" s="697" t="s">
        <v>9880</v>
      </c>
      <c r="LQU253" s="698"/>
      <c r="LQV253" s="698"/>
      <c r="LQW253" s="488"/>
      <c r="LQX253" s="488"/>
      <c r="LQY253" s="488"/>
      <c r="LQZ253" s="488"/>
      <c r="LRA253" s="488"/>
      <c r="LRB253" s="697" t="s">
        <v>9880</v>
      </c>
      <c r="LRC253" s="698"/>
      <c r="LRD253" s="698"/>
      <c r="LRE253" s="488"/>
      <c r="LRF253" s="488"/>
      <c r="LRG253" s="488"/>
      <c r="LRH253" s="488"/>
      <c r="LRI253" s="488"/>
      <c r="LRJ253" s="697" t="s">
        <v>9880</v>
      </c>
      <c r="LRK253" s="698"/>
      <c r="LRL253" s="698"/>
      <c r="LRM253" s="488"/>
      <c r="LRN253" s="488"/>
      <c r="LRO253" s="488"/>
      <c r="LRP253" s="488"/>
      <c r="LRQ253" s="488"/>
      <c r="LRR253" s="697" t="s">
        <v>9880</v>
      </c>
      <c r="LRS253" s="698"/>
      <c r="LRT253" s="698"/>
      <c r="LRU253" s="488"/>
      <c r="LRV253" s="488"/>
      <c r="LRW253" s="488"/>
      <c r="LRX253" s="488"/>
      <c r="LRY253" s="488"/>
      <c r="LRZ253" s="697" t="s">
        <v>9880</v>
      </c>
      <c r="LSA253" s="698"/>
      <c r="LSB253" s="698"/>
      <c r="LSC253" s="488"/>
      <c r="LSD253" s="488"/>
      <c r="LSE253" s="488"/>
      <c r="LSF253" s="488"/>
      <c r="LSG253" s="488"/>
      <c r="LSH253" s="697" t="s">
        <v>9880</v>
      </c>
      <c r="LSI253" s="698"/>
      <c r="LSJ253" s="698"/>
      <c r="LSK253" s="488"/>
      <c r="LSL253" s="488"/>
      <c r="LSM253" s="488"/>
      <c r="LSN253" s="488"/>
      <c r="LSO253" s="488"/>
      <c r="LSP253" s="697" t="s">
        <v>9880</v>
      </c>
      <c r="LSQ253" s="698"/>
      <c r="LSR253" s="698"/>
      <c r="LSS253" s="488"/>
      <c r="LST253" s="488"/>
      <c r="LSU253" s="488"/>
      <c r="LSV253" s="488"/>
      <c r="LSW253" s="488"/>
      <c r="LSX253" s="697" t="s">
        <v>9880</v>
      </c>
      <c r="LSY253" s="698"/>
      <c r="LSZ253" s="698"/>
      <c r="LTA253" s="488"/>
      <c r="LTB253" s="488"/>
      <c r="LTC253" s="488"/>
      <c r="LTD253" s="488"/>
      <c r="LTE253" s="488"/>
      <c r="LTF253" s="697" t="s">
        <v>9880</v>
      </c>
      <c r="LTG253" s="698"/>
      <c r="LTH253" s="698"/>
      <c r="LTI253" s="488"/>
      <c r="LTJ253" s="488"/>
      <c r="LTK253" s="488"/>
      <c r="LTL253" s="488"/>
      <c r="LTM253" s="488"/>
      <c r="LTN253" s="697" t="s">
        <v>9880</v>
      </c>
      <c r="LTO253" s="698"/>
      <c r="LTP253" s="698"/>
      <c r="LTQ253" s="488"/>
      <c r="LTR253" s="488"/>
      <c r="LTS253" s="488"/>
      <c r="LTT253" s="488"/>
      <c r="LTU253" s="488"/>
      <c r="LTV253" s="697" t="s">
        <v>9880</v>
      </c>
      <c r="LTW253" s="698"/>
      <c r="LTX253" s="698"/>
      <c r="LTY253" s="488"/>
      <c r="LTZ253" s="488"/>
      <c r="LUA253" s="488"/>
      <c r="LUB253" s="488"/>
      <c r="LUC253" s="488"/>
      <c r="LUD253" s="697" t="s">
        <v>9880</v>
      </c>
      <c r="LUE253" s="698"/>
      <c r="LUF253" s="698"/>
      <c r="LUG253" s="488"/>
      <c r="LUH253" s="488"/>
      <c r="LUI253" s="488"/>
      <c r="LUJ253" s="488"/>
      <c r="LUK253" s="488"/>
      <c r="LUL253" s="697" t="s">
        <v>9880</v>
      </c>
      <c r="LUM253" s="698"/>
      <c r="LUN253" s="698"/>
      <c r="LUO253" s="488"/>
      <c r="LUP253" s="488"/>
      <c r="LUQ253" s="488"/>
      <c r="LUR253" s="488"/>
      <c r="LUS253" s="488"/>
      <c r="LUT253" s="697" t="s">
        <v>9880</v>
      </c>
      <c r="LUU253" s="698"/>
      <c r="LUV253" s="698"/>
      <c r="LUW253" s="488"/>
      <c r="LUX253" s="488"/>
      <c r="LUY253" s="488"/>
      <c r="LUZ253" s="488"/>
      <c r="LVA253" s="488"/>
      <c r="LVB253" s="697" t="s">
        <v>9880</v>
      </c>
      <c r="LVC253" s="698"/>
      <c r="LVD253" s="698"/>
      <c r="LVE253" s="488"/>
      <c r="LVF253" s="488"/>
      <c r="LVG253" s="488"/>
      <c r="LVH253" s="488"/>
      <c r="LVI253" s="488"/>
      <c r="LVJ253" s="697" t="s">
        <v>9880</v>
      </c>
      <c r="LVK253" s="698"/>
      <c r="LVL253" s="698"/>
      <c r="LVM253" s="488"/>
      <c r="LVN253" s="488"/>
      <c r="LVO253" s="488"/>
      <c r="LVP253" s="488"/>
      <c r="LVQ253" s="488"/>
      <c r="LVR253" s="697" t="s">
        <v>9880</v>
      </c>
      <c r="LVS253" s="698"/>
      <c r="LVT253" s="698"/>
      <c r="LVU253" s="488"/>
      <c r="LVV253" s="488"/>
      <c r="LVW253" s="488"/>
      <c r="LVX253" s="488"/>
      <c r="LVY253" s="488"/>
      <c r="LVZ253" s="697" t="s">
        <v>9880</v>
      </c>
      <c r="LWA253" s="698"/>
      <c r="LWB253" s="698"/>
      <c r="LWC253" s="488"/>
      <c r="LWD253" s="488"/>
      <c r="LWE253" s="488"/>
      <c r="LWF253" s="488"/>
      <c r="LWG253" s="488"/>
      <c r="LWH253" s="697" t="s">
        <v>9880</v>
      </c>
      <c r="LWI253" s="698"/>
      <c r="LWJ253" s="698"/>
      <c r="LWK253" s="488"/>
      <c r="LWL253" s="488"/>
      <c r="LWM253" s="488"/>
      <c r="LWN253" s="488"/>
      <c r="LWO253" s="488"/>
      <c r="LWP253" s="697" t="s">
        <v>9880</v>
      </c>
      <c r="LWQ253" s="698"/>
      <c r="LWR253" s="698"/>
      <c r="LWS253" s="488"/>
      <c r="LWT253" s="488"/>
      <c r="LWU253" s="488"/>
      <c r="LWV253" s="488"/>
      <c r="LWW253" s="488"/>
      <c r="LWX253" s="697" t="s">
        <v>9880</v>
      </c>
      <c r="LWY253" s="698"/>
      <c r="LWZ253" s="698"/>
      <c r="LXA253" s="488"/>
      <c r="LXB253" s="488"/>
      <c r="LXC253" s="488"/>
      <c r="LXD253" s="488"/>
      <c r="LXE253" s="488"/>
      <c r="LXF253" s="697" t="s">
        <v>9880</v>
      </c>
      <c r="LXG253" s="698"/>
      <c r="LXH253" s="698"/>
      <c r="LXI253" s="488"/>
      <c r="LXJ253" s="488"/>
      <c r="LXK253" s="488"/>
      <c r="LXL253" s="488"/>
      <c r="LXM253" s="488"/>
      <c r="LXN253" s="697" t="s">
        <v>9880</v>
      </c>
      <c r="LXO253" s="698"/>
      <c r="LXP253" s="698"/>
      <c r="LXQ253" s="488"/>
      <c r="LXR253" s="488"/>
      <c r="LXS253" s="488"/>
      <c r="LXT253" s="488"/>
      <c r="LXU253" s="488"/>
      <c r="LXV253" s="697" t="s">
        <v>9880</v>
      </c>
      <c r="LXW253" s="698"/>
      <c r="LXX253" s="698"/>
      <c r="LXY253" s="488"/>
      <c r="LXZ253" s="488"/>
      <c r="LYA253" s="488"/>
      <c r="LYB253" s="488"/>
      <c r="LYC253" s="488"/>
      <c r="LYD253" s="697" t="s">
        <v>9880</v>
      </c>
      <c r="LYE253" s="698"/>
      <c r="LYF253" s="698"/>
      <c r="LYG253" s="488"/>
      <c r="LYH253" s="488"/>
      <c r="LYI253" s="488"/>
      <c r="LYJ253" s="488"/>
      <c r="LYK253" s="488"/>
      <c r="LYL253" s="697" t="s">
        <v>9880</v>
      </c>
      <c r="LYM253" s="698"/>
      <c r="LYN253" s="698"/>
      <c r="LYO253" s="488"/>
      <c r="LYP253" s="488"/>
      <c r="LYQ253" s="488"/>
      <c r="LYR253" s="488"/>
      <c r="LYS253" s="488"/>
      <c r="LYT253" s="697" t="s">
        <v>9880</v>
      </c>
      <c r="LYU253" s="698"/>
      <c r="LYV253" s="698"/>
      <c r="LYW253" s="488"/>
      <c r="LYX253" s="488"/>
      <c r="LYY253" s="488"/>
      <c r="LYZ253" s="488"/>
      <c r="LZA253" s="488"/>
      <c r="LZB253" s="697" t="s">
        <v>9880</v>
      </c>
      <c r="LZC253" s="698"/>
      <c r="LZD253" s="698"/>
      <c r="LZE253" s="488"/>
      <c r="LZF253" s="488"/>
      <c r="LZG253" s="488"/>
      <c r="LZH253" s="488"/>
      <c r="LZI253" s="488"/>
      <c r="LZJ253" s="697" t="s">
        <v>9880</v>
      </c>
      <c r="LZK253" s="698"/>
      <c r="LZL253" s="698"/>
      <c r="LZM253" s="488"/>
      <c r="LZN253" s="488"/>
      <c r="LZO253" s="488"/>
      <c r="LZP253" s="488"/>
      <c r="LZQ253" s="488"/>
      <c r="LZR253" s="697" t="s">
        <v>9880</v>
      </c>
      <c r="LZS253" s="698"/>
      <c r="LZT253" s="698"/>
      <c r="LZU253" s="488"/>
      <c r="LZV253" s="488"/>
      <c r="LZW253" s="488"/>
      <c r="LZX253" s="488"/>
      <c r="LZY253" s="488"/>
      <c r="LZZ253" s="697" t="s">
        <v>9880</v>
      </c>
      <c r="MAA253" s="698"/>
      <c r="MAB253" s="698"/>
      <c r="MAC253" s="488"/>
      <c r="MAD253" s="488"/>
      <c r="MAE253" s="488"/>
      <c r="MAF253" s="488"/>
      <c r="MAG253" s="488"/>
      <c r="MAH253" s="697" t="s">
        <v>9880</v>
      </c>
      <c r="MAI253" s="698"/>
      <c r="MAJ253" s="698"/>
      <c r="MAK253" s="488"/>
      <c r="MAL253" s="488"/>
      <c r="MAM253" s="488"/>
      <c r="MAN253" s="488"/>
      <c r="MAO253" s="488"/>
      <c r="MAP253" s="697" t="s">
        <v>9880</v>
      </c>
      <c r="MAQ253" s="698"/>
      <c r="MAR253" s="698"/>
      <c r="MAS253" s="488"/>
      <c r="MAT253" s="488"/>
      <c r="MAU253" s="488"/>
      <c r="MAV253" s="488"/>
      <c r="MAW253" s="488"/>
      <c r="MAX253" s="697" t="s">
        <v>9880</v>
      </c>
      <c r="MAY253" s="698"/>
      <c r="MAZ253" s="698"/>
      <c r="MBA253" s="488"/>
      <c r="MBB253" s="488"/>
      <c r="MBC253" s="488"/>
      <c r="MBD253" s="488"/>
      <c r="MBE253" s="488"/>
      <c r="MBF253" s="697" t="s">
        <v>9880</v>
      </c>
      <c r="MBG253" s="698"/>
      <c r="MBH253" s="698"/>
      <c r="MBI253" s="488"/>
      <c r="MBJ253" s="488"/>
      <c r="MBK253" s="488"/>
      <c r="MBL253" s="488"/>
      <c r="MBM253" s="488"/>
      <c r="MBN253" s="697" t="s">
        <v>9880</v>
      </c>
      <c r="MBO253" s="698"/>
      <c r="MBP253" s="698"/>
      <c r="MBQ253" s="488"/>
      <c r="MBR253" s="488"/>
      <c r="MBS253" s="488"/>
      <c r="MBT253" s="488"/>
      <c r="MBU253" s="488"/>
      <c r="MBV253" s="697" t="s">
        <v>9880</v>
      </c>
      <c r="MBW253" s="698"/>
      <c r="MBX253" s="698"/>
      <c r="MBY253" s="488"/>
      <c r="MBZ253" s="488"/>
      <c r="MCA253" s="488"/>
      <c r="MCB253" s="488"/>
      <c r="MCC253" s="488"/>
      <c r="MCD253" s="697" t="s">
        <v>9880</v>
      </c>
      <c r="MCE253" s="698"/>
      <c r="MCF253" s="698"/>
      <c r="MCG253" s="488"/>
      <c r="MCH253" s="488"/>
      <c r="MCI253" s="488"/>
      <c r="MCJ253" s="488"/>
      <c r="MCK253" s="488"/>
      <c r="MCL253" s="697" t="s">
        <v>9880</v>
      </c>
      <c r="MCM253" s="698"/>
      <c r="MCN253" s="698"/>
      <c r="MCO253" s="488"/>
      <c r="MCP253" s="488"/>
      <c r="MCQ253" s="488"/>
      <c r="MCR253" s="488"/>
      <c r="MCS253" s="488"/>
      <c r="MCT253" s="697" t="s">
        <v>9880</v>
      </c>
      <c r="MCU253" s="698"/>
      <c r="MCV253" s="698"/>
      <c r="MCW253" s="488"/>
      <c r="MCX253" s="488"/>
      <c r="MCY253" s="488"/>
      <c r="MCZ253" s="488"/>
      <c r="MDA253" s="488"/>
      <c r="MDB253" s="697" t="s">
        <v>9880</v>
      </c>
      <c r="MDC253" s="698"/>
      <c r="MDD253" s="698"/>
      <c r="MDE253" s="488"/>
      <c r="MDF253" s="488"/>
      <c r="MDG253" s="488"/>
      <c r="MDH253" s="488"/>
      <c r="MDI253" s="488"/>
      <c r="MDJ253" s="697" t="s">
        <v>9880</v>
      </c>
      <c r="MDK253" s="698"/>
      <c r="MDL253" s="698"/>
      <c r="MDM253" s="488"/>
      <c r="MDN253" s="488"/>
      <c r="MDO253" s="488"/>
      <c r="MDP253" s="488"/>
      <c r="MDQ253" s="488"/>
      <c r="MDR253" s="697" t="s">
        <v>9880</v>
      </c>
      <c r="MDS253" s="698"/>
      <c r="MDT253" s="698"/>
      <c r="MDU253" s="488"/>
      <c r="MDV253" s="488"/>
      <c r="MDW253" s="488"/>
      <c r="MDX253" s="488"/>
      <c r="MDY253" s="488"/>
      <c r="MDZ253" s="697" t="s">
        <v>9880</v>
      </c>
      <c r="MEA253" s="698"/>
      <c r="MEB253" s="698"/>
      <c r="MEC253" s="488"/>
      <c r="MED253" s="488"/>
      <c r="MEE253" s="488"/>
      <c r="MEF253" s="488"/>
      <c r="MEG253" s="488"/>
      <c r="MEH253" s="697" t="s">
        <v>9880</v>
      </c>
      <c r="MEI253" s="698"/>
      <c r="MEJ253" s="698"/>
      <c r="MEK253" s="488"/>
      <c r="MEL253" s="488"/>
      <c r="MEM253" s="488"/>
      <c r="MEN253" s="488"/>
      <c r="MEO253" s="488"/>
      <c r="MEP253" s="697" t="s">
        <v>9880</v>
      </c>
      <c r="MEQ253" s="698"/>
      <c r="MER253" s="698"/>
      <c r="MES253" s="488"/>
      <c r="MET253" s="488"/>
      <c r="MEU253" s="488"/>
      <c r="MEV253" s="488"/>
      <c r="MEW253" s="488"/>
      <c r="MEX253" s="697" t="s">
        <v>9880</v>
      </c>
      <c r="MEY253" s="698"/>
      <c r="MEZ253" s="698"/>
      <c r="MFA253" s="488"/>
      <c r="MFB253" s="488"/>
      <c r="MFC253" s="488"/>
      <c r="MFD253" s="488"/>
      <c r="MFE253" s="488"/>
      <c r="MFF253" s="697" t="s">
        <v>9880</v>
      </c>
      <c r="MFG253" s="698"/>
      <c r="MFH253" s="698"/>
      <c r="MFI253" s="488"/>
      <c r="MFJ253" s="488"/>
      <c r="MFK253" s="488"/>
      <c r="MFL253" s="488"/>
      <c r="MFM253" s="488"/>
      <c r="MFN253" s="697" t="s">
        <v>9880</v>
      </c>
      <c r="MFO253" s="698"/>
      <c r="MFP253" s="698"/>
      <c r="MFQ253" s="488"/>
      <c r="MFR253" s="488"/>
      <c r="MFS253" s="488"/>
      <c r="MFT253" s="488"/>
      <c r="MFU253" s="488"/>
      <c r="MFV253" s="697" t="s">
        <v>9880</v>
      </c>
      <c r="MFW253" s="698"/>
      <c r="MFX253" s="698"/>
      <c r="MFY253" s="488"/>
      <c r="MFZ253" s="488"/>
      <c r="MGA253" s="488"/>
      <c r="MGB253" s="488"/>
      <c r="MGC253" s="488"/>
      <c r="MGD253" s="697" t="s">
        <v>9880</v>
      </c>
      <c r="MGE253" s="698"/>
      <c r="MGF253" s="698"/>
      <c r="MGG253" s="488"/>
      <c r="MGH253" s="488"/>
      <c r="MGI253" s="488"/>
      <c r="MGJ253" s="488"/>
      <c r="MGK253" s="488"/>
      <c r="MGL253" s="697" t="s">
        <v>9880</v>
      </c>
      <c r="MGM253" s="698"/>
      <c r="MGN253" s="698"/>
      <c r="MGO253" s="488"/>
      <c r="MGP253" s="488"/>
      <c r="MGQ253" s="488"/>
      <c r="MGR253" s="488"/>
      <c r="MGS253" s="488"/>
      <c r="MGT253" s="697" t="s">
        <v>9880</v>
      </c>
      <c r="MGU253" s="698"/>
      <c r="MGV253" s="698"/>
      <c r="MGW253" s="488"/>
      <c r="MGX253" s="488"/>
      <c r="MGY253" s="488"/>
      <c r="MGZ253" s="488"/>
      <c r="MHA253" s="488"/>
      <c r="MHB253" s="697" t="s">
        <v>9880</v>
      </c>
      <c r="MHC253" s="698"/>
      <c r="MHD253" s="698"/>
      <c r="MHE253" s="488"/>
      <c r="MHF253" s="488"/>
      <c r="MHG253" s="488"/>
      <c r="MHH253" s="488"/>
      <c r="MHI253" s="488"/>
      <c r="MHJ253" s="697" t="s">
        <v>9880</v>
      </c>
      <c r="MHK253" s="698"/>
      <c r="MHL253" s="698"/>
      <c r="MHM253" s="488"/>
      <c r="MHN253" s="488"/>
      <c r="MHO253" s="488"/>
      <c r="MHP253" s="488"/>
      <c r="MHQ253" s="488"/>
      <c r="MHR253" s="697" t="s">
        <v>9880</v>
      </c>
      <c r="MHS253" s="698"/>
      <c r="MHT253" s="698"/>
      <c r="MHU253" s="488"/>
      <c r="MHV253" s="488"/>
      <c r="MHW253" s="488"/>
      <c r="MHX253" s="488"/>
      <c r="MHY253" s="488"/>
      <c r="MHZ253" s="697" t="s">
        <v>9880</v>
      </c>
      <c r="MIA253" s="698"/>
      <c r="MIB253" s="698"/>
      <c r="MIC253" s="488"/>
      <c r="MID253" s="488"/>
      <c r="MIE253" s="488"/>
      <c r="MIF253" s="488"/>
      <c r="MIG253" s="488"/>
      <c r="MIH253" s="697" t="s">
        <v>9880</v>
      </c>
      <c r="MII253" s="698"/>
      <c r="MIJ253" s="698"/>
      <c r="MIK253" s="488"/>
      <c r="MIL253" s="488"/>
      <c r="MIM253" s="488"/>
      <c r="MIN253" s="488"/>
      <c r="MIO253" s="488"/>
      <c r="MIP253" s="697" t="s">
        <v>9880</v>
      </c>
      <c r="MIQ253" s="698"/>
      <c r="MIR253" s="698"/>
      <c r="MIS253" s="488"/>
      <c r="MIT253" s="488"/>
      <c r="MIU253" s="488"/>
      <c r="MIV253" s="488"/>
      <c r="MIW253" s="488"/>
      <c r="MIX253" s="697" t="s">
        <v>9880</v>
      </c>
      <c r="MIY253" s="698"/>
      <c r="MIZ253" s="698"/>
      <c r="MJA253" s="488"/>
      <c r="MJB253" s="488"/>
      <c r="MJC253" s="488"/>
      <c r="MJD253" s="488"/>
      <c r="MJE253" s="488"/>
      <c r="MJF253" s="697" t="s">
        <v>9880</v>
      </c>
      <c r="MJG253" s="698"/>
      <c r="MJH253" s="698"/>
      <c r="MJI253" s="488"/>
      <c r="MJJ253" s="488"/>
      <c r="MJK253" s="488"/>
      <c r="MJL253" s="488"/>
      <c r="MJM253" s="488"/>
      <c r="MJN253" s="697" t="s">
        <v>9880</v>
      </c>
      <c r="MJO253" s="698"/>
      <c r="MJP253" s="698"/>
      <c r="MJQ253" s="488"/>
      <c r="MJR253" s="488"/>
      <c r="MJS253" s="488"/>
      <c r="MJT253" s="488"/>
      <c r="MJU253" s="488"/>
      <c r="MJV253" s="697" t="s">
        <v>9880</v>
      </c>
      <c r="MJW253" s="698"/>
      <c r="MJX253" s="698"/>
      <c r="MJY253" s="488"/>
      <c r="MJZ253" s="488"/>
      <c r="MKA253" s="488"/>
      <c r="MKB253" s="488"/>
      <c r="MKC253" s="488"/>
      <c r="MKD253" s="697" t="s">
        <v>9880</v>
      </c>
      <c r="MKE253" s="698"/>
      <c r="MKF253" s="698"/>
      <c r="MKG253" s="488"/>
      <c r="MKH253" s="488"/>
      <c r="MKI253" s="488"/>
      <c r="MKJ253" s="488"/>
      <c r="MKK253" s="488"/>
      <c r="MKL253" s="697" t="s">
        <v>9880</v>
      </c>
      <c r="MKM253" s="698"/>
      <c r="MKN253" s="698"/>
      <c r="MKO253" s="488"/>
      <c r="MKP253" s="488"/>
      <c r="MKQ253" s="488"/>
      <c r="MKR253" s="488"/>
      <c r="MKS253" s="488"/>
      <c r="MKT253" s="697" t="s">
        <v>9880</v>
      </c>
      <c r="MKU253" s="698"/>
      <c r="MKV253" s="698"/>
      <c r="MKW253" s="488"/>
      <c r="MKX253" s="488"/>
      <c r="MKY253" s="488"/>
      <c r="MKZ253" s="488"/>
      <c r="MLA253" s="488"/>
      <c r="MLB253" s="697" t="s">
        <v>9880</v>
      </c>
      <c r="MLC253" s="698"/>
      <c r="MLD253" s="698"/>
      <c r="MLE253" s="488"/>
      <c r="MLF253" s="488"/>
      <c r="MLG253" s="488"/>
      <c r="MLH253" s="488"/>
      <c r="MLI253" s="488"/>
      <c r="MLJ253" s="697" t="s">
        <v>9880</v>
      </c>
      <c r="MLK253" s="698"/>
      <c r="MLL253" s="698"/>
      <c r="MLM253" s="488"/>
      <c r="MLN253" s="488"/>
      <c r="MLO253" s="488"/>
      <c r="MLP253" s="488"/>
      <c r="MLQ253" s="488"/>
      <c r="MLR253" s="697" t="s">
        <v>9880</v>
      </c>
      <c r="MLS253" s="698"/>
      <c r="MLT253" s="698"/>
      <c r="MLU253" s="488"/>
      <c r="MLV253" s="488"/>
      <c r="MLW253" s="488"/>
      <c r="MLX253" s="488"/>
      <c r="MLY253" s="488"/>
      <c r="MLZ253" s="697" t="s">
        <v>9880</v>
      </c>
      <c r="MMA253" s="698"/>
      <c r="MMB253" s="698"/>
      <c r="MMC253" s="488"/>
      <c r="MMD253" s="488"/>
      <c r="MME253" s="488"/>
      <c r="MMF253" s="488"/>
      <c r="MMG253" s="488"/>
      <c r="MMH253" s="697" t="s">
        <v>9880</v>
      </c>
      <c r="MMI253" s="698"/>
      <c r="MMJ253" s="698"/>
      <c r="MMK253" s="488"/>
      <c r="MML253" s="488"/>
      <c r="MMM253" s="488"/>
      <c r="MMN253" s="488"/>
      <c r="MMO253" s="488"/>
      <c r="MMP253" s="697" t="s">
        <v>9880</v>
      </c>
      <c r="MMQ253" s="698"/>
      <c r="MMR253" s="698"/>
      <c r="MMS253" s="488"/>
      <c r="MMT253" s="488"/>
      <c r="MMU253" s="488"/>
      <c r="MMV253" s="488"/>
      <c r="MMW253" s="488"/>
      <c r="MMX253" s="697" t="s">
        <v>9880</v>
      </c>
      <c r="MMY253" s="698"/>
      <c r="MMZ253" s="698"/>
      <c r="MNA253" s="488"/>
      <c r="MNB253" s="488"/>
      <c r="MNC253" s="488"/>
      <c r="MND253" s="488"/>
      <c r="MNE253" s="488"/>
      <c r="MNF253" s="697" t="s">
        <v>9880</v>
      </c>
      <c r="MNG253" s="698"/>
      <c r="MNH253" s="698"/>
      <c r="MNI253" s="488"/>
      <c r="MNJ253" s="488"/>
      <c r="MNK253" s="488"/>
      <c r="MNL253" s="488"/>
      <c r="MNM253" s="488"/>
      <c r="MNN253" s="697" t="s">
        <v>9880</v>
      </c>
      <c r="MNO253" s="698"/>
      <c r="MNP253" s="698"/>
      <c r="MNQ253" s="488"/>
      <c r="MNR253" s="488"/>
      <c r="MNS253" s="488"/>
      <c r="MNT253" s="488"/>
      <c r="MNU253" s="488"/>
      <c r="MNV253" s="697" t="s">
        <v>9880</v>
      </c>
      <c r="MNW253" s="698"/>
      <c r="MNX253" s="698"/>
      <c r="MNY253" s="488"/>
      <c r="MNZ253" s="488"/>
      <c r="MOA253" s="488"/>
      <c r="MOB253" s="488"/>
      <c r="MOC253" s="488"/>
      <c r="MOD253" s="697" t="s">
        <v>9880</v>
      </c>
      <c r="MOE253" s="698"/>
      <c r="MOF253" s="698"/>
      <c r="MOG253" s="488"/>
      <c r="MOH253" s="488"/>
      <c r="MOI253" s="488"/>
      <c r="MOJ253" s="488"/>
      <c r="MOK253" s="488"/>
      <c r="MOL253" s="697" t="s">
        <v>9880</v>
      </c>
      <c r="MOM253" s="698"/>
      <c r="MON253" s="698"/>
      <c r="MOO253" s="488"/>
      <c r="MOP253" s="488"/>
      <c r="MOQ253" s="488"/>
      <c r="MOR253" s="488"/>
      <c r="MOS253" s="488"/>
      <c r="MOT253" s="697" t="s">
        <v>9880</v>
      </c>
      <c r="MOU253" s="698"/>
      <c r="MOV253" s="698"/>
      <c r="MOW253" s="488"/>
      <c r="MOX253" s="488"/>
      <c r="MOY253" s="488"/>
      <c r="MOZ253" s="488"/>
      <c r="MPA253" s="488"/>
      <c r="MPB253" s="697" t="s">
        <v>9880</v>
      </c>
      <c r="MPC253" s="698"/>
      <c r="MPD253" s="698"/>
      <c r="MPE253" s="488"/>
      <c r="MPF253" s="488"/>
      <c r="MPG253" s="488"/>
      <c r="MPH253" s="488"/>
      <c r="MPI253" s="488"/>
      <c r="MPJ253" s="697" t="s">
        <v>9880</v>
      </c>
      <c r="MPK253" s="698"/>
      <c r="MPL253" s="698"/>
      <c r="MPM253" s="488"/>
      <c r="MPN253" s="488"/>
      <c r="MPO253" s="488"/>
      <c r="MPP253" s="488"/>
      <c r="MPQ253" s="488"/>
      <c r="MPR253" s="697" t="s">
        <v>9880</v>
      </c>
      <c r="MPS253" s="698"/>
      <c r="MPT253" s="698"/>
      <c r="MPU253" s="488"/>
      <c r="MPV253" s="488"/>
      <c r="MPW253" s="488"/>
      <c r="MPX253" s="488"/>
      <c r="MPY253" s="488"/>
      <c r="MPZ253" s="697" t="s">
        <v>9880</v>
      </c>
      <c r="MQA253" s="698"/>
      <c r="MQB253" s="698"/>
      <c r="MQC253" s="488"/>
      <c r="MQD253" s="488"/>
      <c r="MQE253" s="488"/>
      <c r="MQF253" s="488"/>
      <c r="MQG253" s="488"/>
      <c r="MQH253" s="697" t="s">
        <v>9880</v>
      </c>
      <c r="MQI253" s="698"/>
      <c r="MQJ253" s="698"/>
      <c r="MQK253" s="488"/>
      <c r="MQL253" s="488"/>
      <c r="MQM253" s="488"/>
      <c r="MQN253" s="488"/>
      <c r="MQO253" s="488"/>
      <c r="MQP253" s="697" t="s">
        <v>9880</v>
      </c>
      <c r="MQQ253" s="698"/>
      <c r="MQR253" s="698"/>
      <c r="MQS253" s="488"/>
      <c r="MQT253" s="488"/>
      <c r="MQU253" s="488"/>
      <c r="MQV253" s="488"/>
      <c r="MQW253" s="488"/>
      <c r="MQX253" s="697" t="s">
        <v>9880</v>
      </c>
      <c r="MQY253" s="698"/>
      <c r="MQZ253" s="698"/>
      <c r="MRA253" s="488"/>
      <c r="MRB253" s="488"/>
      <c r="MRC253" s="488"/>
      <c r="MRD253" s="488"/>
      <c r="MRE253" s="488"/>
      <c r="MRF253" s="697" t="s">
        <v>9880</v>
      </c>
      <c r="MRG253" s="698"/>
      <c r="MRH253" s="698"/>
      <c r="MRI253" s="488"/>
      <c r="MRJ253" s="488"/>
      <c r="MRK253" s="488"/>
      <c r="MRL253" s="488"/>
      <c r="MRM253" s="488"/>
      <c r="MRN253" s="697" t="s">
        <v>9880</v>
      </c>
      <c r="MRO253" s="698"/>
      <c r="MRP253" s="698"/>
      <c r="MRQ253" s="488"/>
      <c r="MRR253" s="488"/>
      <c r="MRS253" s="488"/>
      <c r="MRT253" s="488"/>
      <c r="MRU253" s="488"/>
      <c r="MRV253" s="697" t="s">
        <v>9880</v>
      </c>
      <c r="MRW253" s="698"/>
      <c r="MRX253" s="698"/>
      <c r="MRY253" s="488"/>
      <c r="MRZ253" s="488"/>
      <c r="MSA253" s="488"/>
      <c r="MSB253" s="488"/>
      <c r="MSC253" s="488"/>
      <c r="MSD253" s="697" t="s">
        <v>9880</v>
      </c>
      <c r="MSE253" s="698"/>
      <c r="MSF253" s="698"/>
      <c r="MSG253" s="488"/>
      <c r="MSH253" s="488"/>
      <c r="MSI253" s="488"/>
      <c r="MSJ253" s="488"/>
      <c r="MSK253" s="488"/>
      <c r="MSL253" s="697" t="s">
        <v>9880</v>
      </c>
      <c r="MSM253" s="698"/>
      <c r="MSN253" s="698"/>
      <c r="MSO253" s="488"/>
      <c r="MSP253" s="488"/>
      <c r="MSQ253" s="488"/>
      <c r="MSR253" s="488"/>
      <c r="MSS253" s="488"/>
      <c r="MST253" s="697" t="s">
        <v>9880</v>
      </c>
      <c r="MSU253" s="698"/>
      <c r="MSV253" s="698"/>
      <c r="MSW253" s="488"/>
      <c r="MSX253" s="488"/>
      <c r="MSY253" s="488"/>
      <c r="MSZ253" s="488"/>
      <c r="MTA253" s="488"/>
      <c r="MTB253" s="697" t="s">
        <v>9880</v>
      </c>
      <c r="MTC253" s="698"/>
      <c r="MTD253" s="698"/>
      <c r="MTE253" s="488"/>
      <c r="MTF253" s="488"/>
      <c r="MTG253" s="488"/>
      <c r="MTH253" s="488"/>
      <c r="MTI253" s="488"/>
      <c r="MTJ253" s="697" t="s">
        <v>9880</v>
      </c>
      <c r="MTK253" s="698"/>
      <c r="MTL253" s="698"/>
      <c r="MTM253" s="488"/>
      <c r="MTN253" s="488"/>
      <c r="MTO253" s="488"/>
      <c r="MTP253" s="488"/>
      <c r="MTQ253" s="488"/>
      <c r="MTR253" s="697" t="s">
        <v>9880</v>
      </c>
      <c r="MTS253" s="698"/>
      <c r="MTT253" s="698"/>
      <c r="MTU253" s="488"/>
      <c r="MTV253" s="488"/>
      <c r="MTW253" s="488"/>
      <c r="MTX253" s="488"/>
      <c r="MTY253" s="488"/>
      <c r="MTZ253" s="697" t="s">
        <v>9880</v>
      </c>
      <c r="MUA253" s="698"/>
      <c r="MUB253" s="698"/>
      <c r="MUC253" s="488"/>
      <c r="MUD253" s="488"/>
      <c r="MUE253" s="488"/>
      <c r="MUF253" s="488"/>
      <c r="MUG253" s="488"/>
      <c r="MUH253" s="697" t="s">
        <v>9880</v>
      </c>
      <c r="MUI253" s="698"/>
      <c r="MUJ253" s="698"/>
      <c r="MUK253" s="488"/>
      <c r="MUL253" s="488"/>
      <c r="MUM253" s="488"/>
      <c r="MUN253" s="488"/>
      <c r="MUO253" s="488"/>
      <c r="MUP253" s="697" t="s">
        <v>9880</v>
      </c>
      <c r="MUQ253" s="698"/>
      <c r="MUR253" s="698"/>
      <c r="MUS253" s="488"/>
      <c r="MUT253" s="488"/>
      <c r="MUU253" s="488"/>
      <c r="MUV253" s="488"/>
      <c r="MUW253" s="488"/>
      <c r="MUX253" s="697" t="s">
        <v>9880</v>
      </c>
      <c r="MUY253" s="698"/>
      <c r="MUZ253" s="698"/>
      <c r="MVA253" s="488"/>
      <c r="MVB253" s="488"/>
      <c r="MVC253" s="488"/>
      <c r="MVD253" s="488"/>
      <c r="MVE253" s="488"/>
      <c r="MVF253" s="697" t="s">
        <v>9880</v>
      </c>
      <c r="MVG253" s="698"/>
      <c r="MVH253" s="698"/>
      <c r="MVI253" s="488"/>
      <c r="MVJ253" s="488"/>
      <c r="MVK253" s="488"/>
      <c r="MVL253" s="488"/>
      <c r="MVM253" s="488"/>
      <c r="MVN253" s="697" t="s">
        <v>9880</v>
      </c>
      <c r="MVO253" s="698"/>
      <c r="MVP253" s="698"/>
      <c r="MVQ253" s="488"/>
      <c r="MVR253" s="488"/>
      <c r="MVS253" s="488"/>
      <c r="MVT253" s="488"/>
      <c r="MVU253" s="488"/>
      <c r="MVV253" s="697" t="s">
        <v>9880</v>
      </c>
      <c r="MVW253" s="698"/>
      <c r="MVX253" s="698"/>
      <c r="MVY253" s="488"/>
      <c r="MVZ253" s="488"/>
      <c r="MWA253" s="488"/>
      <c r="MWB253" s="488"/>
      <c r="MWC253" s="488"/>
      <c r="MWD253" s="697" t="s">
        <v>9880</v>
      </c>
      <c r="MWE253" s="698"/>
      <c r="MWF253" s="698"/>
      <c r="MWG253" s="488"/>
      <c r="MWH253" s="488"/>
      <c r="MWI253" s="488"/>
      <c r="MWJ253" s="488"/>
      <c r="MWK253" s="488"/>
      <c r="MWL253" s="697" t="s">
        <v>9880</v>
      </c>
      <c r="MWM253" s="698"/>
      <c r="MWN253" s="698"/>
      <c r="MWO253" s="488"/>
      <c r="MWP253" s="488"/>
      <c r="MWQ253" s="488"/>
      <c r="MWR253" s="488"/>
      <c r="MWS253" s="488"/>
      <c r="MWT253" s="697" t="s">
        <v>9880</v>
      </c>
      <c r="MWU253" s="698"/>
      <c r="MWV253" s="698"/>
      <c r="MWW253" s="488"/>
      <c r="MWX253" s="488"/>
      <c r="MWY253" s="488"/>
      <c r="MWZ253" s="488"/>
      <c r="MXA253" s="488"/>
      <c r="MXB253" s="697" t="s">
        <v>9880</v>
      </c>
      <c r="MXC253" s="698"/>
      <c r="MXD253" s="698"/>
      <c r="MXE253" s="488"/>
      <c r="MXF253" s="488"/>
      <c r="MXG253" s="488"/>
      <c r="MXH253" s="488"/>
      <c r="MXI253" s="488"/>
      <c r="MXJ253" s="697" t="s">
        <v>9880</v>
      </c>
      <c r="MXK253" s="698"/>
      <c r="MXL253" s="698"/>
      <c r="MXM253" s="488"/>
      <c r="MXN253" s="488"/>
      <c r="MXO253" s="488"/>
      <c r="MXP253" s="488"/>
      <c r="MXQ253" s="488"/>
      <c r="MXR253" s="697" t="s">
        <v>9880</v>
      </c>
      <c r="MXS253" s="698"/>
      <c r="MXT253" s="698"/>
      <c r="MXU253" s="488"/>
      <c r="MXV253" s="488"/>
      <c r="MXW253" s="488"/>
      <c r="MXX253" s="488"/>
      <c r="MXY253" s="488"/>
      <c r="MXZ253" s="697" t="s">
        <v>9880</v>
      </c>
      <c r="MYA253" s="698"/>
      <c r="MYB253" s="698"/>
      <c r="MYC253" s="488"/>
      <c r="MYD253" s="488"/>
      <c r="MYE253" s="488"/>
      <c r="MYF253" s="488"/>
      <c r="MYG253" s="488"/>
      <c r="MYH253" s="697" t="s">
        <v>9880</v>
      </c>
      <c r="MYI253" s="698"/>
      <c r="MYJ253" s="698"/>
      <c r="MYK253" s="488"/>
      <c r="MYL253" s="488"/>
      <c r="MYM253" s="488"/>
      <c r="MYN253" s="488"/>
      <c r="MYO253" s="488"/>
      <c r="MYP253" s="697" t="s">
        <v>9880</v>
      </c>
      <c r="MYQ253" s="698"/>
      <c r="MYR253" s="698"/>
      <c r="MYS253" s="488"/>
      <c r="MYT253" s="488"/>
      <c r="MYU253" s="488"/>
      <c r="MYV253" s="488"/>
      <c r="MYW253" s="488"/>
      <c r="MYX253" s="697" t="s">
        <v>9880</v>
      </c>
      <c r="MYY253" s="698"/>
      <c r="MYZ253" s="698"/>
      <c r="MZA253" s="488"/>
      <c r="MZB253" s="488"/>
      <c r="MZC253" s="488"/>
      <c r="MZD253" s="488"/>
      <c r="MZE253" s="488"/>
      <c r="MZF253" s="697" t="s">
        <v>9880</v>
      </c>
      <c r="MZG253" s="698"/>
      <c r="MZH253" s="698"/>
      <c r="MZI253" s="488"/>
      <c r="MZJ253" s="488"/>
      <c r="MZK253" s="488"/>
      <c r="MZL253" s="488"/>
      <c r="MZM253" s="488"/>
      <c r="MZN253" s="697" t="s">
        <v>9880</v>
      </c>
      <c r="MZO253" s="698"/>
      <c r="MZP253" s="698"/>
      <c r="MZQ253" s="488"/>
      <c r="MZR253" s="488"/>
      <c r="MZS253" s="488"/>
      <c r="MZT253" s="488"/>
      <c r="MZU253" s="488"/>
      <c r="MZV253" s="697" t="s">
        <v>9880</v>
      </c>
      <c r="MZW253" s="698"/>
      <c r="MZX253" s="698"/>
      <c r="MZY253" s="488"/>
      <c r="MZZ253" s="488"/>
      <c r="NAA253" s="488"/>
      <c r="NAB253" s="488"/>
      <c r="NAC253" s="488"/>
      <c r="NAD253" s="697" t="s">
        <v>9880</v>
      </c>
      <c r="NAE253" s="698"/>
      <c r="NAF253" s="698"/>
      <c r="NAG253" s="488"/>
      <c r="NAH253" s="488"/>
      <c r="NAI253" s="488"/>
      <c r="NAJ253" s="488"/>
      <c r="NAK253" s="488"/>
      <c r="NAL253" s="697" t="s">
        <v>9880</v>
      </c>
      <c r="NAM253" s="698"/>
      <c r="NAN253" s="698"/>
      <c r="NAO253" s="488"/>
      <c r="NAP253" s="488"/>
      <c r="NAQ253" s="488"/>
      <c r="NAR253" s="488"/>
      <c r="NAS253" s="488"/>
      <c r="NAT253" s="697" t="s">
        <v>9880</v>
      </c>
      <c r="NAU253" s="698"/>
      <c r="NAV253" s="698"/>
      <c r="NAW253" s="488"/>
      <c r="NAX253" s="488"/>
      <c r="NAY253" s="488"/>
      <c r="NAZ253" s="488"/>
      <c r="NBA253" s="488"/>
      <c r="NBB253" s="697" t="s">
        <v>9880</v>
      </c>
      <c r="NBC253" s="698"/>
      <c r="NBD253" s="698"/>
      <c r="NBE253" s="488"/>
      <c r="NBF253" s="488"/>
      <c r="NBG253" s="488"/>
      <c r="NBH253" s="488"/>
      <c r="NBI253" s="488"/>
      <c r="NBJ253" s="697" t="s">
        <v>9880</v>
      </c>
      <c r="NBK253" s="698"/>
      <c r="NBL253" s="698"/>
      <c r="NBM253" s="488"/>
      <c r="NBN253" s="488"/>
      <c r="NBO253" s="488"/>
      <c r="NBP253" s="488"/>
      <c r="NBQ253" s="488"/>
      <c r="NBR253" s="697" t="s">
        <v>9880</v>
      </c>
      <c r="NBS253" s="698"/>
      <c r="NBT253" s="698"/>
      <c r="NBU253" s="488"/>
      <c r="NBV253" s="488"/>
      <c r="NBW253" s="488"/>
      <c r="NBX253" s="488"/>
      <c r="NBY253" s="488"/>
      <c r="NBZ253" s="697" t="s">
        <v>9880</v>
      </c>
      <c r="NCA253" s="698"/>
      <c r="NCB253" s="698"/>
      <c r="NCC253" s="488"/>
      <c r="NCD253" s="488"/>
      <c r="NCE253" s="488"/>
      <c r="NCF253" s="488"/>
      <c r="NCG253" s="488"/>
      <c r="NCH253" s="697" t="s">
        <v>9880</v>
      </c>
      <c r="NCI253" s="698"/>
      <c r="NCJ253" s="698"/>
      <c r="NCK253" s="488"/>
      <c r="NCL253" s="488"/>
      <c r="NCM253" s="488"/>
      <c r="NCN253" s="488"/>
      <c r="NCO253" s="488"/>
      <c r="NCP253" s="697" t="s">
        <v>9880</v>
      </c>
      <c r="NCQ253" s="698"/>
      <c r="NCR253" s="698"/>
      <c r="NCS253" s="488"/>
      <c r="NCT253" s="488"/>
      <c r="NCU253" s="488"/>
      <c r="NCV253" s="488"/>
      <c r="NCW253" s="488"/>
      <c r="NCX253" s="697" t="s">
        <v>9880</v>
      </c>
      <c r="NCY253" s="698"/>
      <c r="NCZ253" s="698"/>
      <c r="NDA253" s="488"/>
      <c r="NDB253" s="488"/>
      <c r="NDC253" s="488"/>
      <c r="NDD253" s="488"/>
      <c r="NDE253" s="488"/>
      <c r="NDF253" s="697" t="s">
        <v>9880</v>
      </c>
      <c r="NDG253" s="698"/>
      <c r="NDH253" s="698"/>
      <c r="NDI253" s="488"/>
      <c r="NDJ253" s="488"/>
      <c r="NDK253" s="488"/>
      <c r="NDL253" s="488"/>
      <c r="NDM253" s="488"/>
      <c r="NDN253" s="697" t="s">
        <v>9880</v>
      </c>
      <c r="NDO253" s="698"/>
      <c r="NDP253" s="698"/>
      <c r="NDQ253" s="488"/>
      <c r="NDR253" s="488"/>
      <c r="NDS253" s="488"/>
      <c r="NDT253" s="488"/>
      <c r="NDU253" s="488"/>
      <c r="NDV253" s="697" t="s">
        <v>9880</v>
      </c>
      <c r="NDW253" s="698"/>
      <c r="NDX253" s="698"/>
      <c r="NDY253" s="488"/>
      <c r="NDZ253" s="488"/>
      <c r="NEA253" s="488"/>
      <c r="NEB253" s="488"/>
      <c r="NEC253" s="488"/>
      <c r="NED253" s="697" t="s">
        <v>9880</v>
      </c>
      <c r="NEE253" s="698"/>
      <c r="NEF253" s="698"/>
      <c r="NEG253" s="488"/>
      <c r="NEH253" s="488"/>
      <c r="NEI253" s="488"/>
      <c r="NEJ253" s="488"/>
      <c r="NEK253" s="488"/>
      <c r="NEL253" s="697" t="s">
        <v>9880</v>
      </c>
      <c r="NEM253" s="698"/>
      <c r="NEN253" s="698"/>
      <c r="NEO253" s="488"/>
      <c r="NEP253" s="488"/>
      <c r="NEQ253" s="488"/>
      <c r="NER253" s="488"/>
      <c r="NES253" s="488"/>
      <c r="NET253" s="697" t="s">
        <v>9880</v>
      </c>
      <c r="NEU253" s="698"/>
      <c r="NEV253" s="698"/>
      <c r="NEW253" s="488"/>
      <c r="NEX253" s="488"/>
      <c r="NEY253" s="488"/>
      <c r="NEZ253" s="488"/>
      <c r="NFA253" s="488"/>
      <c r="NFB253" s="697" t="s">
        <v>9880</v>
      </c>
      <c r="NFC253" s="698"/>
      <c r="NFD253" s="698"/>
      <c r="NFE253" s="488"/>
      <c r="NFF253" s="488"/>
      <c r="NFG253" s="488"/>
      <c r="NFH253" s="488"/>
      <c r="NFI253" s="488"/>
      <c r="NFJ253" s="697" t="s">
        <v>9880</v>
      </c>
      <c r="NFK253" s="698"/>
      <c r="NFL253" s="698"/>
      <c r="NFM253" s="488"/>
      <c r="NFN253" s="488"/>
      <c r="NFO253" s="488"/>
      <c r="NFP253" s="488"/>
      <c r="NFQ253" s="488"/>
      <c r="NFR253" s="697" t="s">
        <v>9880</v>
      </c>
      <c r="NFS253" s="698"/>
      <c r="NFT253" s="698"/>
      <c r="NFU253" s="488"/>
      <c r="NFV253" s="488"/>
      <c r="NFW253" s="488"/>
      <c r="NFX253" s="488"/>
      <c r="NFY253" s="488"/>
      <c r="NFZ253" s="697" t="s">
        <v>9880</v>
      </c>
      <c r="NGA253" s="698"/>
      <c r="NGB253" s="698"/>
      <c r="NGC253" s="488"/>
      <c r="NGD253" s="488"/>
      <c r="NGE253" s="488"/>
      <c r="NGF253" s="488"/>
      <c r="NGG253" s="488"/>
      <c r="NGH253" s="697" t="s">
        <v>9880</v>
      </c>
      <c r="NGI253" s="698"/>
      <c r="NGJ253" s="698"/>
      <c r="NGK253" s="488"/>
      <c r="NGL253" s="488"/>
      <c r="NGM253" s="488"/>
      <c r="NGN253" s="488"/>
      <c r="NGO253" s="488"/>
      <c r="NGP253" s="697" t="s">
        <v>9880</v>
      </c>
      <c r="NGQ253" s="698"/>
      <c r="NGR253" s="698"/>
      <c r="NGS253" s="488"/>
      <c r="NGT253" s="488"/>
      <c r="NGU253" s="488"/>
      <c r="NGV253" s="488"/>
      <c r="NGW253" s="488"/>
      <c r="NGX253" s="697" t="s">
        <v>9880</v>
      </c>
      <c r="NGY253" s="698"/>
      <c r="NGZ253" s="698"/>
      <c r="NHA253" s="488"/>
      <c r="NHB253" s="488"/>
      <c r="NHC253" s="488"/>
      <c r="NHD253" s="488"/>
      <c r="NHE253" s="488"/>
      <c r="NHF253" s="697" t="s">
        <v>9880</v>
      </c>
      <c r="NHG253" s="698"/>
      <c r="NHH253" s="698"/>
      <c r="NHI253" s="488"/>
      <c r="NHJ253" s="488"/>
      <c r="NHK253" s="488"/>
      <c r="NHL253" s="488"/>
      <c r="NHM253" s="488"/>
      <c r="NHN253" s="697" t="s">
        <v>9880</v>
      </c>
      <c r="NHO253" s="698"/>
      <c r="NHP253" s="698"/>
      <c r="NHQ253" s="488"/>
      <c r="NHR253" s="488"/>
      <c r="NHS253" s="488"/>
      <c r="NHT253" s="488"/>
      <c r="NHU253" s="488"/>
      <c r="NHV253" s="697" t="s">
        <v>9880</v>
      </c>
      <c r="NHW253" s="698"/>
      <c r="NHX253" s="698"/>
      <c r="NHY253" s="488"/>
      <c r="NHZ253" s="488"/>
      <c r="NIA253" s="488"/>
      <c r="NIB253" s="488"/>
      <c r="NIC253" s="488"/>
      <c r="NID253" s="697" t="s">
        <v>9880</v>
      </c>
      <c r="NIE253" s="698"/>
      <c r="NIF253" s="698"/>
      <c r="NIG253" s="488"/>
      <c r="NIH253" s="488"/>
      <c r="NII253" s="488"/>
      <c r="NIJ253" s="488"/>
      <c r="NIK253" s="488"/>
      <c r="NIL253" s="697" t="s">
        <v>9880</v>
      </c>
      <c r="NIM253" s="698"/>
      <c r="NIN253" s="698"/>
      <c r="NIO253" s="488"/>
      <c r="NIP253" s="488"/>
      <c r="NIQ253" s="488"/>
      <c r="NIR253" s="488"/>
      <c r="NIS253" s="488"/>
      <c r="NIT253" s="697" t="s">
        <v>9880</v>
      </c>
      <c r="NIU253" s="698"/>
      <c r="NIV253" s="698"/>
      <c r="NIW253" s="488"/>
      <c r="NIX253" s="488"/>
      <c r="NIY253" s="488"/>
      <c r="NIZ253" s="488"/>
      <c r="NJA253" s="488"/>
      <c r="NJB253" s="697" t="s">
        <v>9880</v>
      </c>
      <c r="NJC253" s="698"/>
      <c r="NJD253" s="698"/>
      <c r="NJE253" s="488"/>
      <c r="NJF253" s="488"/>
      <c r="NJG253" s="488"/>
      <c r="NJH253" s="488"/>
      <c r="NJI253" s="488"/>
      <c r="NJJ253" s="697" t="s">
        <v>9880</v>
      </c>
      <c r="NJK253" s="698"/>
      <c r="NJL253" s="698"/>
      <c r="NJM253" s="488"/>
      <c r="NJN253" s="488"/>
      <c r="NJO253" s="488"/>
      <c r="NJP253" s="488"/>
      <c r="NJQ253" s="488"/>
      <c r="NJR253" s="697" t="s">
        <v>9880</v>
      </c>
      <c r="NJS253" s="698"/>
      <c r="NJT253" s="698"/>
      <c r="NJU253" s="488"/>
      <c r="NJV253" s="488"/>
      <c r="NJW253" s="488"/>
      <c r="NJX253" s="488"/>
      <c r="NJY253" s="488"/>
      <c r="NJZ253" s="697" t="s">
        <v>9880</v>
      </c>
      <c r="NKA253" s="698"/>
      <c r="NKB253" s="698"/>
      <c r="NKC253" s="488"/>
      <c r="NKD253" s="488"/>
      <c r="NKE253" s="488"/>
      <c r="NKF253" s="488"/>
      <c r="NKG253" s="488"/>
      <c r="NKH253" s="697" t="s">
        <v>9880</v>
      </c>
      <c r="NKI253" s="698"/>
      <c r="NKJ253" s="698"/>
      <c r="NKK253" s="488"/>
      <c r="NKL253" s="488"/>
      <c r="NKM253" s="488"/>
      <c r="NKN253" s="488"/>
      <c r="NKO253" s="488"/>
      <c r="NKP253" s="697" t="s">
        <v>9880</v>
      </c>
      <c r="NKQ253" s="698"/>
      <c r="NKR253" s="698"/>
      <c r="NKS253" s="488"/>
      <c r="NKT253" s="488"/>
      <c r="NKU253" s="488"/>
      <c r="NKV253" s="488"/>
      <c r="NKW253" s="488"/>
      <c r="NKX253" s="697" t="s">
        <v>9880</v>
      </c>
      <c r="NKY253" s="698"/>
      <c r="NKZ253" s="698"/>
      <c r="NLA253" s="488"/>
      <c r="NLB253" s="488"/>
      <c r="NLC253" s="488"/>
      <c r="NLD253" s="488"/>
      <c r="NLE253" s="488"/>
      <c r="NLF253" s="697" t="s">
        <v>9880</v>
      </c>
      <c r="NLG253" s="698"/>
      <c r="NLH253" s="698"/>
      <c r="NLI253" s="488"/>
      <c r="NLJ253" s="488"/>
      <c r="NLK253" s="488"/>
      <c r="NLL253" s="488"/>
      <c r="NLM253" s="488"/>
      <c r="NLN253" s="697" t="s">
        <v>9880</v>
      </c>
      <c r="NLO253" s="698"/>
      <c r="NLP253" s="698"/>
      <c r="NLQ253" s="488"/>
      <c r="NLR253" s="488"/>
      <c r="NLS253" s="488"/>
      <c r="NLT253" s="488"/>
      <c r="NLU253" s="488"/>
      <c r="NLV253" s="697" t="s">
        <v>9880</v>
      </c>
      <c r="NLW253" s="698"/>
      <c r="NLX253" s="698"/>
      <c r="NLY253" s="488"/>
      <c r="NLZ253" s="488"/>
      <c r="NMA253" s="488"/>
      <c r="NMB253" s="488"/>
      <c r="NMC253" s="488"/>
      <c r="NMD253" s="697" t="s">
        <v>9880</v>
      </c>
      <c r="NME253" s="698"/>
      <c r="NMF253" s="698"/>
      <c r="NMG253" s="488"/>
      <c r="NMH253" s="488"/>
      <c r="NMI253" s="488"/>
      <c r="NMJ253" s="488"/>
      <c r="NMK253" s="488"/>
      <c r="NML253" s="697" t="s">
        <v>9880</v>
      </c>
      <c r="NMM253" s="698"/>
      <c r="NMN253" s="698"/>
      <c r="NMO253" s="488"/>
      <c r="NMP253" s="488"/>
      <c r="NMQ253" s="488"/>
      <c r="NMR253" s="488"/>
      <c r="NMS253" s="488"/>
      <c r="NMT253" s="697" t="s">
        <v>9880</v>
      </c>
      <c r="NMU253" s="698"/>
      <c r="NMV253" s="698"/>
      <c r="NMW253" s="488"/>
      <c r="NMX253" s="488"/>
      <c r="NMY253" s="488"/>
      <c r="NMZ253" s="488"/>
      <c r="NNA253" s="488"/>
      <c r="NNB253" s="697" t="s">
        <v>9880</v>
      </c>
      <c r="NNC253" s="698"/>
      <c r="NND253" s="698"/>
      <c r="NNE253" s="488"/>
      <c r="NNF253" s="488"/>
      <c r="NNG253" s="488"/>
      <c r="NNH253" s="488"/>
      <c r="NNI253" s="488"/>
      <c r="NNJ253" s="697" t="s">
        <v>9880</v>
      </c>
      <c r="NNK253" s="698"/>
      <c r="NNL253" s="698"/>
      <c r="NNM253" s="488"/>
      <c r="NNN253" s="488"/>
      <c r="NNO253" s="488"/>
      <c r="NNP253" s="488"/>
      <c r="NNQ253" s="488"/>
      <c r="NNR253" s="697" t="s">
        <v>9880</v>
      </c>
      <c r="NNS253" s="698"/>
      <c r="NNT253" s="698"/>
      <c r="NNU253" s="488"/>
      <c r="NNV253" s="488"/>
      <c r="NNW253" s="488"/>
      <c r="NNX253" s="488"/>
      <c r="NNY253" s="488"/>
      <c r="NNZ253" s="697" t="s">
        <v>9880</v>
      </c>
      <c r="NOA253" s="698"/>
      <c r="NOB253" s="698"/>
      <c r="NOC253" s="488"/>
      <c r="NOD253" s="488"/>
      <c r="NOE253" s="488"/>
      <c r="NOF253" s="488"/>
      <c r="NOG253" s="488"/>
      <c r="NOH253" s="697" t="s">
        <v>9880</v>
      </c>
      <c r="NOI253" s="698"/>
      <c r="NOJ253" s="698"/>
      <c r="NOK253" s="488"/>
      <c r="NOL253" s="488"/>
      <c r="NOM253" s="488"/>
      <c r="NON253" s="488"/>
      <c r="NOO253" s="488"/>
      <c r="NOP253" s="697" t="s">
        <v>9880</v>
      </c>
      <c r="NOQ253" s="698"/>
      <c r="NOR253" s="698"/>
      <c r="NOS253" s="488"/>
      <c r="NOT253" s="488"/>
      <c r="NOU253" s="488"/>
      <c r="NOV253" s="488"/>
      <c r="NOW253" s="488"/>
      <c r="NOX253" s="697" t="s">
        <v>9880</v>
      </c>
      <c r="NOY253" s="698"/>
      <c r="NOZ253" s="698"/>
      <c r="NPA253" s="488"/>
      <c r="NPB253" s="488"/>
      <c r="NPC253" s="488"/>
      <c r="NPD253" s="488"/>
      <c r="NPE253" s="488"/>
      <c r="NPF253" s="697" t="s">
        <v>9880</v>
      </c>
      <c r="NPG253" s="698"/>
      <c r="NPH253" s="698"/>
      <c r="NPI253" s="488"/>
      <c r="NPJ253" s="488"/>
      <c r="NPK253" s="488"/>
      <c r="NPL253" s="488"/>
      <c r="NPM253" s="488"/>
      <c r="NPN253" s="697" t="s">
        <v>9880</v>
      </c>
      <c r="NPO253" s="698"/>
      <c r="NPP253" s="698"/>
      <c r="NPQ253" s="488"/>
      <c r="NPR253" s="488"/>
      <c r="NPS253" s="488"/>
      <c r="NPT253" s="488"/>
      <c r="NPU253" s="488"/>
      <c r="NPV253" s="697" t="s">
        <v>9880</v>
      </c>
      <c r="NPW253" s="698"/>
      <c r="NPX253" s="698"/>
      <c r="NPY253" s="488"/>
      <c r="NPZ253" s="488"/>
      <c r="NQA253" s="488"/>
      <c r="NQB253" s="488"/>
      <c r="NQC253" s="488"/>
      <c r="NQD253" s="697" t="s">
        <v>9880</v>
      </c>
      <c r="NQE253" s="698"/>
      <c r="NQF253" s="698"/>
      <c r="NQG253" s="488"/>
      <c r="NQH253" s="488"/>
      <c r="NQI253" s="488"/>
      <c r="NQJ253" s="488"/>
      <c r="NQK253" s="488"/>
      <c r="NQL253" s="697" t="s">
        <v>9880</v>
      </c>
      <c r="NQM253" s="698"/>
      <c r="NQN253" s="698"/>
      <c r="NQO253" s="488"/>
      <c r="NQP253" s="488"/>
      <c r="NQQ253" s="488"/>
      <c r="NQR253" s="488"/>
      <c r="NQS253" s="488"/>
      <c r="NQT253" s="697" t="s">
        <v>9880</v>
      </c>
      <c r="NQU253" s="698"/>
      <c r="NQV253" s="698"/>
      <c r="NQW253" s="488"/>
      <c r="NQX253" s="488"/>
      <c r="NQY253" s="488"/>
      <c r="NQZ253" s="488"/>
      <c r="NRA253" s="488"/>
      <c r="NRB253" s="697" t="s">
        <v>9880</v>
      </c>
      <c r="NRC253" s="698"/>
      <c r="NRD253" s="698"/>
      <c r="NRE253" s="488"/>
      <c r="NRF253" s="488"/>
      <c r="NRG253" s="488"/>
      <c r="NRH253" s="488"/>
      <c r="NRI253" s="488"/>
      <c r="NRJ253" s="697" t="s">
        <v>9880</v>
      </c>
      <c r="NRK253" s="698"/>
      <c r="NRL253" s="698"/>
      <c r="NRM253" s="488"/>
      <c r="NRN253" s="488"/>
      <c r="NRO253" s="488"/>
      <c r="NRP253" s="488"/>
      <c r="NRQ253" s="488"/>
      <c r="NRR253" s="697" t="s">
        <v>9880</v>
      </c>
      <c r="NRS253" s="698"/>
      <c r="NRT253" s="698"/>
      <c r="NRU253" s="488"/>
      <c r="NRV253" s="488"/>
      <c r="NRW253" s="488"/>
      <c r="NRX253" s="488"/>
      <c r="NRY253" s="488"/>
      <c r="NRZ253" s="697" t="s">
        <v>9880</v>
      </c>
      <c r="NSA253" s="698"/>
      <c r="NSB253" s="698"/>
      <c r="NSC253" s="488"/>
      <c r="NSD253" s="488"/>
      <c r="NSE253" s="488"/>
      <c r="NSF253" s="488"/>
      <c r="NSG253" s="488"/>
      <c r="NSH253" s="697" t="s">
        <v>9880</v>
      </c>
      <c r="NSI253" s="698"/>
      <c r="NSJ253" s="698"/>
      <c r="NSK253" s="488"/>
      <c r="NSL253" s="488"/>
      <c r="NSM253" s="488"/>
      <c r="NSN253" s="488"/>
      <c r="NSO253" s="488"/>
      <c r="NSP253" s="697" t="s">
        <v>9880</v>
      </c>
      <c r="NSQ253" s="698"/>
      <c r="NSR253" s="698"/>
      <c r="NSS253" s="488"/>
      <c r="NST253" s="488"/>
      <c r="NSU253" s="488"/>
      <c r="NSV253" s="488"/>
      <c r="NSW253" s="488"/>
      <c r="NSX253" s="697" t="s">
        <v>9880</v>
      </c>
      <c r="NSY253" s="698"/>
      <c r="NSZ253" s="698"/>
      <c r="NTA253" s="488"/>
      <c r="NTB253" s="488"/>
      <c r="NTC253" s="488"/>
      <c r="NTD253" s="488"/>
      <c r="NTE253" s="488"/>
      <c r="NTF253" s="697" t="s">
        <v>9880</v>
      </c>
      <c r="NTG253" s="698"/>
      <c r="NTH253" s="698"/>
      <c r="NTI253" s="488"/>
      <c r="NTJ253" s="488"/>
      <c r="NTK253" s="488"/>
      <c r="NTL253" s="488"/>
      <c r="NTM253" s="488"/>
      <c r="NTN253" s="697" t="s">
        <v>9880</v>
      </c>
      <c r="NTO253" s="698"/>
      <c r="NTP253" s="698"/>
      <c r="NTQ253" s="488"/>
      <c r="NTR253" s="488"/>
      <c r="NTS253" s="488"/>
      <c r="NTT253" s="488"/>
      <c r="NTU253" s="488"/>
      <c r="NTV253" s="697" t="s">
        <v>9880</v>
      </c>
      <c r="NTW253" s="698"/>
      <c r="NTX253" s="698"/>
      <c r="NTY253" s="488"/>
      <c r="NTZ253" s="488"/>
      <c r="NUA253" s="488"/>
      <c r="NUB253" s="488"/>
      <c r="NUC253" s="488"/>
      <c r="NUD253" s="697" t="s">
        <v>9880</v>
      </c>
      <c r="NUE253" s="698"/>
      <c r="NUF253" s="698"/>
      <c r="NUG253" s="488"/>
      <c r="NUH253" s="488"/>
      <c r="NUI253" s="488"/>
      <c r="NUJ253" s="488"/>
      <c r="NUK253" s="488"/>
      <c r="NUL253" s="697" t="s">
        <v>9880</v>
      </c>
      <c r="NUM253" s="698"/>
      <c r="NUN253" s="698"/>
      <c r="NUO253" s="488"/>
      <c r="NUP253" s="488"/>
      <c r="NUQ253" s="488"/>
      <c r="NUR253" s="488"/>
      <c r="NUS253" s="488"/>
      <c r="NUT253" s="697" t="s">
        <v>9880</v>
      </c>
      <c r="NUU253" s="698"/>
      <c r="NUV253" s="698"/>
      <c r="NUW253" s="488"/>
      <c r="NUX253" s="488"/>
      <c r="NUY253" s="488"/>
      <c r="NUZ253" s="488"/>
      <c r="NVA253" s="488"/>
      <c r="NVB253" s="697" t="s">
        <v>9880</v>
      </c>
      <c r="NVC253" s="698"/>
      <c r="NVD253" s="698"/>
      <c r="NVE253" s="488"/>
      <c r="NVF253" s="488"/>
      <c r="NVG253" s="488"/>
      <c r="NVH253" s="488"/>
      <c r="NVI253" s="488"/>
      <c r="NVJ253" s="697" t="s">
        <v>9880</v>
      </c>
      <c r="NVK253" s="698"/>
      <c r="NVL253" s="698"/>
      <c r="NVM253" s="488"/>
      <c r="NVN253" s="488"/>
      <c r="NVO253" s="488"/>
      <c r="NVP253" s="488"/>
      <c r="NVQ253" s="488"/>
      <c r="NVR253" s="697" t="s">
        <v>9880</v>
      </c>
      <c r="NVS253" s="698"/>
      <c r="NVT253" s="698"/>
      <c r="NVU253" s="488"/>
      <c r="NVV253" s="488"/>
      <c r="NVW253" s="488"/>
      <c r="NVX253" s="488"/>
      <c r="NVY253" s="488"/>
      <c r="NVZ253" s="697" t="s">
        <v>9880</v>
      </c>
      <c r="NWA253" s="698"/>
      <c r="NWB253" s="698"/>
      <c r="NWC253" s="488"/>
      <c r="NWD253" s="488"/>
      <c r="NWE253" s="488"/>
      <c r="NWF253" s="488"/>
      <c r="NWG253" s="488"/>
      <c r="NWH253" s="697" t="s">
        <v>9880</v>
      </c>
      <c r="NWI253" s="698"/>
      <c r="NWJ253" s="698"/>
      <c r="NWK253" s="488"/>
      <c r="NWL253" s="488"/>
      <c r="NWM253" s="488"/>
      <c r="NWN253" s="488"/>
      <c r="NWO253" s="488"/>
      <c r="NWP253" s="697" t="s">
        <v>9880</v>
      </c>
      <c r="NWQ253" s="698"/>
      <c r="NWR253" s="698"/>
      <c r="NWS253" s="488"/>
      <c r="NWT253" s="488"/>
      <c r="NWU253" s="488"/>
      <c r="NWV253" s="488"/>
      <c r="NWW253" s="488"/>
      <c r="NWX253" s="697" t="s">
        <v>9880</v>
      </c>
      <c r="NWY253" s="698"/>
      <c r="NWZ253" s="698"/>
      <c r="NXA253" s="488"/>
      <c r="NXB253" s="488"/>
      <c r="NXC253" s="488"/>
      <c r="NXD253" s="488"/>
      <c r="NXE253" s="488"/>
      <c r="NXF253" s="697" t="s">
        <v>9880</v>
      </c>
      <c r="NXG253" s="698"/>
      <c r="NXH253" s="698"/>
      <c r="NXI253" s="488"/>
      <c r="NXJ253" s="488"/>
      <c r="NXK253" s="488"/>
      <c r="NXL253" s="488"/>
      <c r="NXM253" s="488"/>
      <c r="NXN253" s="697" t="s">
        <v>9880</v>
      </c>
      <c r="NXO253" s="698"/>
      <c r="NXP253" s="698"/>
      <c r="NXQ253" s="488"/>
      <c r="NXR253" s="488"/>
      <c r="NXS253" s="488"/>
      <c r="NXT253" s="488"/>
      <c r="NXU253" s="488"/>
      <c r="NXV253" s="697" t="s">
        <v>9880</v>
      </c>
      <c r="NXW253" s="698"/>
      <c r="NXX253" s="698"/>
      <c r="NXY253" s="488"/>
      <c r="NXZ253" s="488"/>
      <c r="NYA253" s="488"/>
      <c r="NYB253" s="488"/>
      <c r="NYC253" s="488"/>
      <c r="NYD253" s="697" t="s">
        <v>9880</v>
      </c>
      <c r="NYE253" s="698"/>
      <c r="NYF253" s="698"/>
      <c r="NYG253" s="488"/>
      <c r="NYH253" s="488"/>
      <c r="NYI253" s="488"/>
      <c r="NYJ253" s="488"/>
      <c r="NYK253" s="488"/>
      <c r="NYL253" s="697" t="s">
        <v>9880</v>
      </c>
      <c r="NYM253" s="698"/>
      <c r="NYN253" s="698"/>
      <c r="NYO253" s="488"/>
      <c r="NYP253" s="488"/>
      <c r="NYQ253" s="488"/>
      <c r="NYR253" s="488"/>
      <c r="NYS253" s="488"/>
      <c r="NYT253" s="697" t="s">
        <v>9880</v>
      </c>
      <c r="NYU253" s="698"/>
      <c r="NYV253" s="698"/>
      <c r="NYW253" s="488"/>
      <c r="NYX253" s="488"/>
      <c r="NYY253" s="488"/>
      <c r="NYZ253" s="488"/>
      <c r="NZA253" s="488"/>
      <c r="NZB253" s="697" t="s">
        <v>9880</v>
      </c>
      <c r="NZC253" s="698"/>
      <c r="NZD253" s="698"/>
      <c r="NZE253" s="488"/>
      <c r="NZF253" s="488"/>
      <c r="NZG253" s="488"/>
      <c r="NZH253" s="488"/>
      <c r="NZI253" s="488"/>
      <c r="NZJ253" s="697" t="s">
        <v>9880</v>
      </c>
      <c r="NZK253" s="698"/>
      <c r="NZL253" s="698"/>
      <c r="NZM253" s="488"/>
      <c r="NZN253" s="488"/>
      <c r="NZO253" s="488"/>
      <c r="NZP253" s="488"/>
      <c r="NZQ253" s="488"/>
      <c r="NZR253" s="697" t="s">
        <v>9880</v>
      </c>
      <c r="NZS253" s="698"/>
      <c r="NZT253" s="698"/>
      <c r="NZU253" s="488"/>
      <c r="NZV253" s="488"/>
      <c r="NZW253" s="488"/>
      <c r="NZX253" s="488"/>
      <c r="NZY253" s="488"/>
      <c r="NZZ253" s="697" t="s">
        <v>9880</v>
      </c>
      <c r="OAA253" s="698"/>
      <c r="OAB253" s="698"/>
      <c r="OAC253" s="488"/>
      <c r="OAD253" s="488"/>
      <c r="OAE253" s="488"/>
      <c r="OAF253" s="488"/>
      <c r="OAG253" s="488"/>
      <c r="OAH253" s="697" t="s">
        <v>9880</v>
      </c>
      <c r="OAI253" s="698"/>
      <c r="OAJ253" s="698"/>
      <c r="OAK253" s="488"/>
      <c r="OAL253" s="488"/>
      <c r="OAM253" s="488"/>
      <c r="OAN253" s="488"/>
      <c r="OAO253" s="488"/>
      <c r="OAP253" s="697" t="s">
        <v>9880</v>
      </c>
      <c r="OAQ253" s="698"/>
      <c r="OAR253" s="698"/>
      <c r="OAS253" s="488"/>
      <c r="OAT253" s="488"/>
      <c r="OAU253" s="488"/>
      <c r="OAV253" s="488"/>
      <c r="OAW253" s="488"/>
      <c r="OAX253" s="697" t="s">
        <v>9880</v>
      </c>
      <c r="OAY253" s="698"/>
      <c r="OAZ253" s="698"/>
      <c r="OBA253" s="488"/>
      <c r="OBB253" s="488"/>
      <c r="OBC253" s="488"/>
      <c r="OBD253" s="488"/>
      <c r="OBE253" s="488"/>
      <c r="OBF253" s="697" t="s">
        <v>9880</v>
      </c>
      <c r="OBG253" s="698"/>
      <c r="OBH253" s="698"/>
      <c r="OBI253" s="488"/>
      <c r="OBJ253" s="488"/>
      <c r="OBK253" s="488"/>
      <c r="OBL253" s="488"/>
      <c r="OBM253" s="488"/>
      <c r="OBN253" s="697" t="s">
        <v>9880</v>
      </c>
      <c r="OBO253" s="698"/>
      <c r="OBP253" s="698"/>
      <c r="OBQ253" s="488"/>
      <c r="OBR253" s="488"/>
      <c r="OBS253" s="488"/>
      <c r="OBT253" s="488"/>
      <c r="OBU253" s="488"/>
      <c r="OBV253" s="697" t="s">
        <v>9880</v>
      </c>
      <c r="OBW253" s="698"/>
      <c r="OBX253" s="698"/>
      <c r="OBY253" s="488"/>
      <c r="OBZ253" s="488"/>
      <c r="OCA253" s="488"/>
      <c r="OCB253" s="488"/>
      <c r="OCC253" s="488"/>
      <c r="OCD253" s="697" t="s">
        <v>9880</v>
      </c>
      <c r="OCE253" s="698"/>
      <c r="OCF253" s="698"/>
      <c r="OCG253" s="488"/>
      <c r="OCH253" s="488"/>
      <c r="OCI253" s="488"/>
      <c r="OCJ253" s="488"/>
      <c r="OCK253" s="488"/>
      <c r="OCL253" s="697" t="s">
        <v>9880</v>
      </c>
      <c r="OCM253" s="698"/>
      <c r="OCN253" s="698"/>
      <c r="OCO253" s="488"/>
      <c r="OCP253" s="488"/>
      <c r="OCQ253" s="488"/>
      <c r="OCR253" s="488"/>
      <c r="OCS253" s="488"/>
      <c r="OCT253" s="697" t="s">
        <v>9880</v>
      </c>
      <c r="OCU253" s="698"/>
      <c r="OCV253" s="698"/>
      <c r="OCW253" s="488"/>
      <c r="OCX253" s="488"/>
      <c r="OCY253" s="488"/>
      <c r="OCZ253" s="488"/>
      <c r="ODA253" s="488"/>
      <c r="ODB253" s="697" t="s">
        <v>9880</v>
      </c>
      <c r="ODC253" s="698"/>
      <c r="ODD253" s="698"/>
      <c r="ODE253" s="488"/>
      <c r="ODF253" s="488"/>
      <c r="ODG253" s="488"/>
      <c r="ODH253" s="488"/>
      <c r="ODI253" s="488"/>
      <c r="ODJ253" s="697" t="s">
        <v>9880</v>
      </c>
      <c r="ODK253" s="698"/>
      <c r="ODL253" s="698"/>
      <c r="ODM253" s="488"/>
      <c r="ODN253" s="488"/>
      <c r="ODO253" s="488"/>
      <c r="ODP253" s="488"/>
      <c r="ODQ253" s="488"/>
      <c r="ODR253" s="697" t="s">
        <v>9880</v>
      </c>
      <c r="ODS253" s="698"/>
      <c r="ODT253" s="698"/>
      <c r="ODU253" s="488"/>
      <c r="ODV253" s="488"/>
      <c r="ODW253" s="488"/>
      <c r="ODX253" s="488"/>
      <c r="ODY253" s="488"/>
      <c r="ODZ253" s="697" t="s">
        <v>9880</v>
      </c>
      <c r="OEA253" s="698"/>
      <c r="OEB253" s="698"/>
      <c r="OEC253" s="488"/>
      <c r="OED253" s="488"/>
      <c r="OEE253" s="488"/>
      <c r="OEF253" s="488"/>
      <c r="OEG253" s="488"/>
      <c r="OEH253" s="697" t="s">
        <v>9880</v>
      </c>
      <c r="OEI253" s="698"/>
      <c r="OEJ253" s="698"/>
      <c r="OEK253" s="488"/>
      <c r="OEL253" s="488"/>
      <c r="OEM253" s="488"/>
      <c r="OEN253" s="488"/>
      <c r="OEO253" s="488"/>
      <c r="OEP253" s="697" t="s">
        <v>9880</v>
      </c>
      <c r="OEQ253" s="698"/>
      <c r="OER253" s="698"/>
      <c r="OES253" s="488"/>
      <c r="OET253" s="488"/>
      <c r="OEU253" s="488"/>
      <c r="OEV253" s="488"/>
      <c r="OEW253" s="488"/>
      <c r="OEX253" s="697" t="s">
        <v>9880</v>
      </c>
      <c r="OEY253" s="698"/>
      <c r="OEZ253" s="698"/>
      <c r="OFA253" s="488"/>
      <c r="OFB253" s="488"/>
      <c r="OFC253" s="488"/>
      <c r="OFD253" s="488"/>
      <c r="OFE253" s="488"/>
      <c r="OFF253" s="697" t="s">
        <v>9880</v>
      </c>
      <c r="OFG253" s="698"/>
      <c r="OFH253" s="698"/>
      <c r="OFI253" s="488"/>
      <c r="OFJ253" s="488"/>
      <c r="OFK253" s="488"/>
      <c r="OFL253" s="488"/>
      <c r="OFM253" s="488"/>
      <c r="OFN253" s="697" t="s">
        <v>9880</v>
      </c>
      <c r="OFO253" s="698"/>
      <c r="OFP253" s="698"/>
      <c r="OFQ253" s="488"/>
      <c r="OFR253" s="488"/>
      <c r="OFS253" s="488"/>
      <c r="OFT253" s="488"/>
      <c r="OFU253" s="488"/>
      <c r="OFV253" s="697" t="s">
        <v>9880</v>
      </c>
      <c r="OFW253" s="698"/>
      <c r="OFX253" s="698"/>
      <c r="OFY253" s="488"/>
      <c r="OFZ253" s="488"/>
      <c r="OGA253" s="488"/>
      <c r="OGB253" s="488"/>
      <c r="OGC253" s="488"/>
      <c r="OGD253" s="697" t="s">
        <v>9880</v>
      </c>
      <c r="OGE253" s="698"/>
      <c r="OGF253" s="698"/>
      <c r="OGG253" s="488"/>
      <c r="OGH253" s="488"/>
      <c r="OGI253" s="488"/>
      <c r="OGJ253" s="488"/>
      <c r="OGK253" s="488"/>
      <c r="OGL253" s="697" t="s">
        <v>9880</v>
      </c>
      <c r="OGM253" s="698"/>
      <c r="OGN253" s="698"/>
      <c r="OGO253" s="488"/>
      <c r="OGP253" s="488"/>
      <c r="OGQ253" s="488"/>
      <c r="OGR253" s="488"/>
      <c r="OGS253" s="488"/>
      <c r="OGT253" s="697" t="s">
        <v>9880</v>
      </c>
      <c r="OGU253" s="698"/>
      <c r="OGV253" s="698"/>
      <c r="OGW253" s="488"/>
      <c r="OGX253" s="488"/>
      <c r="OGY253" s="488"/>
      <c r="OGZ253" s="488"/>
      <c r="OHA253" s="488"/>
      <c r="OHB253" s="697" t="s">
        <v>9880</v>
      </c>
      <c r="OHC253" s="698"/>
      <c r="OHD253" s="698"/>
      <c r="OHE253" s="488"/>
      <c r="OHF253" s="488"/>
      <c r="OHG253" s="488"/>
      <c r="OHH253" s="488"/>
      <c r="OHI253" s="488"/>
      <c r="OHJ253" s="697" t="s">
        <v>9880</v>
      </c>
      <c r="OHK253" s="698"/>
      <c r="OHL253" s="698"/>
      <c r="OHM253" s="488"/>
      <c r="OHN253" s="488"/>
      <c r="OHO253" s="488"/>
      <c r="OHP253" s="488"/>
      <c r="OHQ253" s="488"/>
      <c r="OHR253" s="697" t="s">
        <v>9880</v>
      </c>
      <c r="OHS253" s="698"/>
      <c r="OHT253" s="698"/>
      <c r="OHU253" s="488"/>
      <c r="OHV253" s="488"/>
      <c r="OHW253" s="488"/>
      <c r="OHX253" s="488"/>
      <c r="OHY253" s="488"/>
      <c r="OHZ253" s="697" t="s">
        <v>9880</v>
      </c>
      <c r="OIA253" s="698"/>
      <c r="OIB253" s="698"/>
      <c r="OIC253" s="488"/>
      <c r="OID253" s="488"/>
      <c r="OIE253" s="488"/>
      <c r="OIF253" s="488"/>
      <c r="OIG253" s="488"/>
      <c r="OIH253" s="697" t="s">
        <v>9880</v>
      </c>
      <c r="OII253" s="698"/>
      <c r="OIJ253" s="698"/>
      <c r="OIK253" s="488"/>
      <c r="OIL253" s="488"/>
      <c r="OIM253" s="488"/>
      <c r="OIN253" s="488"/>
      <c r="OIO253" s="488"/>
      <c r="OIP253" s="697" t="s">
        <v>9880</v>
      </c>
      <c r="OIQ253" s="698"/>
      <c r="OIR253" s="698"/>
      <c r="OIS253" s="488"/>
      <c r="OIT253" s="488"/>
      <c r="OIU253" s="488"/>
      <c r="OIV253" s="488"/>
      <c r="OIW253" s="488"/>
      <c r="OIX253" s="697" t="s">
        <v>9880</v>
      </c>
      <c r="OIY253" s="698"/>
      <c r="OIZ253" s="698"/>
      <c r="OJA253" s="488"/>
      <c r="OJB253" s="488"/>
      <c r="OJC253" s="488"/>
      <c r="OJD253" s="488"/>
      <c r="OJE253" s="488"/>
      <c r="OJF253" s="697" t="s">
        <v>9880</v>
      </c>
      <c r="OJG253" s="698"/>
      <c r="OJH253" s="698"/>
      <c r="OJI253" s="488"/>
      <c r="OJJ253" s="488"/>
      <c r="OJK253" s="488"/>
      <c r="OJL253" s="488"/>
      <c r="OJM253" s="488"/>
      <c r="OJN253" s="697" t="s">
        <v>9880</v>
      </c>
      <c r="OJO253" s="698"/>
      <c r="OJP253" s="698"/>
      <c r="OJQ253" s="488"/>
      <c r="OJR253" s="488"/>
      <c r="OJS253" s="488"/>
      <c r="OJT253" s="488"/>
      <c r="OJU253" s="488"/>
      <c r="OJV253" s="697" t="s">
        <v>9880</v>
      </c>
      <c r="OJW253" s="698"/>
      <c r="OJX253" s="698"/>
      <c r="OJY253" s="488"/>
      <c r="OJZ253" s="488"/>
      <c r="OKA253" s="488"/>
      <c r="OKB253" s="488"/>
      <c r="OKC253" s="488"/>
      <c r="OKD253" s="697" t="s">
        <v>9880</v>
      </c>
      <c r="OKE253" s="698"/>
      <c r="OKF253" s="698"/>
      <c r="OKG253" s="488"/>
      <c r="OKH253" s="488"/>
      <c r="OKI253" s="488"/>
      <c r="OKJ253" s="488"/>
      <c r="OKK253" s="488"/>
      <c r="OKL253" s="697" t="s">
        <v>9880</v>
      </c>
      <c r="OKM253" s="698"/>
      <c r="OKN253" s="698"/>
      <c r="OKO253" s="488"/>
      <c r="OKP253" s="488"/>
      <c r="OKQ253" s="488"/>
      <c r="OKR253" s="488"/>
      <c r="OKS253" s="488"/>
      <c r="OKT253" s="697" t="s">
        <v>9880</v>
      </c>
      <c r="OKU253" s="698"/>
      <c r="OKV253" s="698"/>
      <c r="OKW253" s="488"/>
      <c r="OKX253" s="488"/>
      <c r="OKY253" s="488"/>
      <c r="OKZ253" s="488"/>
      <c r="OLA253" s="488"/>
      <c r="OLB253" s="697" t="s">
        <v>9880</v>
      </c>
      <c r="OLC253" s="698"/>
      <c r="OLD253" s="698"/>
      <c r="OLE253" s="488"/>
      <c r="OLF253" s="488"/>
      <c r="OLG253" s="488"/>
      <c r="OLH253" s="488"/>
      <c r="OLI253" s="488"/>
      <c r="OLJ253" s="697" t="s">
        <v>9880</v>
      </c>
      <c r="OLK253" s="698"/>
      <c r="OLL253" s="698"/>
      <c r="OLM253" s="488"/>
      <c r="OLN253" s="488"/>
      <c r="OLO253" s="488"/>
      <c r="OLP253" s="488"/>
      <c r="OLQ253" s="488"/>
      <c r="OLR253" s="697" t="s">
        <v>9880</v>
      </c>
      <c r="OLS253" s="698"/>
      <c r="OLT253" s="698"/>
      <c r="OLU253" s="488"/>
      <c r="OLV253" s="488"/>
      <c r="OLW253" s="488"/>
      <c r="OLX253" s="488"/>
      <c r="OLY253" s="488"/>
      <c r="OLZ253" s="697" t="s">
        <v>9880</v>
      </c>
      <c r="OMA253" s="698"/>
      <c r="OMB253" s="698"/>
      <c r="OMC253" s="488"/>
      <c r="OMD253" s="488"/>
      <c r="OME253" s="488"/>
      <c r="OMF253" s="488"/>
      <c r="OMG253" s="488"/>
      <c r="OMH253" s="697" t="s">
        <v>9880</v>
      </c>
      <c r="OMI253" s="698"/>
      <c r="OMJ253" s="698"/>
      <c r="OMK253" s="488"/>
      <c r="OML253" s="488"/>
      <c r="OMM253" s="488"/>
      <c r="OMN253" s="488"/>
      <c r="OMO253" s="488"/>
      <c r="OMP253" s="697" t="s">
        <v>9880</v>
      </c>
      <c r="OMQ253" s="698"/>
      <c r="OMR253" s="698"/>
      <c r="OMS253" s="488"/>
      <c r="OMT253" s="488"/>
      <c r="OMU253" s="488"/>
      <c r="OMV253" s="488"/>
      <c r="OMW253" s="488"/>
      <c r="OMX253" s="697" t="s">
        <v>9880</v>
      </c>
      <c r="OMY253" s="698"/>
      <c r="OMZ253" s="698"/>
      <c r="ONA253" s="488"/>
      <c r="ONB253" s="488"/>
      <c r="ONC253" s="488"/>
      <c r="OND253" s="488"/>
      <c r="ONE253" s="488"/>
      <c r="ONF253" s="697" t="s">
        <v>9880</v>
      </c>
      <c r="ONG253" s="698"/>
      <c r="ONH253" s="698"/>
      <c r="ONI253" s="488"/>
      <c r="ONJ253" s="488"/>
      <c r="ONK253" s="488"/>
      <c r="ONL253" s="488"/>
      <c r="ONM253" s="488"/>
      <c r="ONN253" s="697" t="s">
        <v>9880</v>
      </c>
      <c r="ONO253" s="698"/>
      <c r="ONP253" s="698"/>
      <c r="ONQ253" s="488"/>
      <c r="ONR253" s="488"/>
      <c r="ONS253" s="488"/>
      <c r="ONT253" s="488"/>
      <c r="ONU253" s="488"/>
      <c r="ONV253" s="697" t="s">
        <v>9880</v>
      </c>
      <c r="ONW253" s="698"/>
      <c r="ONX253" s="698"/>
      <c r="ONY253" s="488"/>
      <c r="ONZ253" s="488"/>
      <c r="OOA253" s="488"/>
      <c r="OOB253" s="488"/>
      <c r="OOC253" s="488"/>
      <c r="OOD253" s="697" t="s">
        <v>9880</v>
      </c>
      <c r="OOE253" s="698"/>
      <c r="OOF253" s="698"/>
      <c r="OOG253" s="488"/>
      <c r="OOH253" s="488"/>
      <c r="OOI253" s="488"/>
      <c r="OOJ253" s="488"/>
      <c r="OOK253" s="488"/>
      <c r="OOL253" s="697" t="s">
        <v>9880</v>
      </c>
      <c r="OOM253" s="698"/>
      <c r="OON253" s="698"/>
      <c r="OOO253" s="488"/>
      <c r="OOP253" s="488"/>
      <c r="OOQ253" s="488"/>
      <c r="OOR253" s="488"/>
      <c r="OOS253" s="488"/>
      <c r="OOT253" s="697" t="s">
        <v>9880</v>
      </c>
      <c r="OOU253" s="698"/>
      <c r="OOV253" s="698"/>
      <c r="OOW253" s="488"/>
      <c r="OOX253" s="488"/>
      <c r="OOY253" s="488"/>
      <c r="OOZ253" s="488"/>
      <c r="OPA253" s="488"/>
      <c r="OPB253" s="697" t="s">
        <v>9880</v>
      </c>
      <c r="OPC253" s="698"/>
      <c r="OPD253" s="698"/>
      <c r="OPE253" s="488"/>
      <c r="OPF253" s="488"/>
      <c r="OPG253" s="488"/>
      <c r="OPH253" s="488"/>
      <c r="OPI253" s="488"/>
      <c r="OPJ253" s="697" t="s">
        <v>9880</v>
      </c>
      <c r="OPK253" s="698"/>
      <c r="OPL253" s="698"/>
      <c r="OPM253" s="488"/>
      <c r="OPN253" s="488"/>
      <c r="OPO253" s="488"/>
      <c r="OPP253" s="488"/>
      <c r="OPQ253" s="488"/>
      <c r="OPR253" s="697" t="s">
        <v>9880</v>
      </c>
      <c r="OPS253" s="698"/>
      <c r="OPT253" s="698"/>
      <c r="OPU253" s="488"/>
      <c r="OPV253" s="488"/>
      <c r="OPW253" s="488"/>
      <c r="OPX253" s="488"/>
      <c r="OPY253" s="488"/>
      <c r="OPZ253" s="697" t="s">
        <v>9880</v>
      </c>
      <c r="OQA253" s="698"/>
      <c r="OQB253" s="698"/>
      <c r="OQC253" s="488"/>
      <c r="OQD253" s="488"/>
      <c r="OQE253" s="488"/>
      <c r="OQF253" s="488"/>
      <c r="OQG253" s="488"/>
      <c r="OQH253" s="697" t="s">
        <v>9880</v>
      </c>
      <c r="OQI253" s="698"/>
      <c r="OQJ253" s="698"/>
      <c r="OQK253" s="488"/>
      <c r="OQL253" s="488"/>
      <c r="OQM253" s="488"/>
      <c r="OQN253" s="488"/>
      <c r="OQO253" s="488"/>
      <c r="OQP253" s="697" t="s">
        <v>9880</v>
      </c>
      <c r="OQQ253" s="698"/>
      <c r="OQR253" s="698"/>
      <c r="OQS253" s="488"/>
      <c r="OQT253" s="488"/>
      <c r="OQU253" s="488"/>
      <c r="OQV253" s="488"/>
      <c r="OQW253" s="488"/>
      <c r="OQX253" s="697" t="s">
        <v>9880</v>
      </c>
      <c r="OQY253" s="698"/>
      <c r="OQZ253" s="698"/>
      <c r="ORA253" s="488"/>
      <c r="ORB253" s="488"/>
      <c r="ORC253" s="488"/>
      <c r="ORD253" s="488"/>
      <c r="ORE253" s="488"/>
      <c r="ORF253" s="697" t="s">
        <v>9880</v>
      </c>
      <c r="ORG253" s="698"/>
      <c r="ORH253" s="698"/>
      <c r="ORI253" s="488"/>
      <c r="ORJ253" s="488"/>
      <c r="ORK253" s="488"/>
      <c r="ORL253" s="488"/>
      <c r="ORM253" s="488"/>
      <c r="ORN253" s="697" t="s">
        <v>9880</v>
      </c>
      <c r="ORO253" s="698"/>
      <c r="ORP253" s="698"/>
      <c r="ORQ253" s="488"/>
      <c r="ORR253" s="488"/>
      <c r="ORS253" s="488"/>
      <c r="ORT253" s="488"/>
      <c r="ORU253" s="488"/>
      <c r="ORV253" s="697" t="s">
        <v>9880</v>
      </c>
      <c r="ORW253" s="698"/>
      <c r="ORX253" s="698"/>
      <c r="ORY253" s="488"/>
      <c r="ORZ253" s="488"/>
      <c r="OSA253" s="488"/>
      <c r="OSB253" s="488"/>
      <c r="OSC253" s="488"/>
      <c r="OSD253" s="697" t="s">
        <v>9880</v>
      </c>
      <c r="OSE253" s="698"/>
      <c r="OSF253" s="698"/>
      <c r="OSG253" s="488"/>
      <c r="OSH253" s="488"/>
      <c r="OSI253" s="488"/>
      <c r="OSJ253" s="488"/>
      <c r="OSK253" s="488"/>
      <c r="OSL253" s="697" t="s">
        <v>9880</v>
      </c>
      <c r="OSM253" s="698"/>
      <c r="OSN253" s="698"/>
      <c r="OSO253" s="488"/>
      <c r="OSP253" s="488"/>
      <c r="OSQ253" s="488"/>
      <c r="OSR253" s="488"/>
      <c r="OSS253" s="488"/>
      <c r="OST253" s="697" t="s">
        <v>9880</v>
      </c>
      <c r="OSU253" s="698"/>
      <c r="OSV253" s="698"/>
      <c r="OSW253" s="488"/>
      <c r="OSX253" s="488"/>
      <c r="OSY253" s="488"/>
      <c r="OSZ253" s="488"/>
      <c r="OTA253" s="488"/>
      <c r="OTB253" s="697" t="s">
        <v>9880</v>
      </c>
      <c r="OTC253" s="698"/>
      <c r="OTD253" s="698"/>
      <c r="OTE253" s="488"/>
      <c r="OTF253" s="488"/>
      <c r="OTG253" s="488"/>
      <c r="OTH253" s="488"/>
      <c r="OTI253" s="488"/>
      <c r="OTJ253" s="697" t="s">
        <v>9880</v>
      </c>
      <c r="OTK253" s="698"/>
      <c r="OTL253" s="698"/>
      <c r="OTM253" s="488"/>
      <c r="OTN253" s="488"/>
      <c r="OTO253" s="488"/>
      <c r="OTP253" s="488"/>
      <c r="OTQ253" s="488"/>
      <c r="OTR253" s="697" t="s">
        <v>9880</v>
      </c>
      <c r="OTS253" s="698"/>
      <c r="OTT253" s="698"/>
      <c r="OTU253" s="488"/>
      <c r="OTV253" s="488"/>
      <c r="OTW253" s="488"/>
      <c r="OTX253" s="488"/>
      <c r="OTY253" s="488"/>
      <c r="OTZ253" s="697" t="s">
        <v>9880</v>
      </c>
      <c r="OUA253" s="698"/>
      <c r="OUB253" s="698"/>
      <c r="OUC253" s="488"/>
      <c r="OUD253" s="488"/>
      <c r="OUE253" s="488"/>
      <c r="OUF253" s="488"/>
      <c r="OUG253" s="488"/>
      <c r="OUH253" s="697" t="s">
        <v>9880</v>
      </c>
      <c r="OUI253" s="698"/>
      <c r="OUJ253" s="698"/>
      <c r="OUK253" s="488"/>
      <c r="OUL253" s="488"/>
      <c r="OUM253" s="488"/>
      <c r="OUN253" s="488"/>
      <c r="OUO253" s="488"/>
      <c r="OUP253" s="697" t="s">
        <v>9880</v>
      </c>
      <c r="OUQ253" s="698"/>
      <c r="OUR253" s="698"/>
      <c r="OUS253" s="488"/>
      <c r="OUT253" s="488"/>
      <c r="OUU253" s="488"/>
      <c r="OUV253" s="488"/>
      <c r="OUW253" s="488"/>
      <c r="OUX253" s="697" t="s">
        <v>9880</v>
      </c>
      <c r="OUY253" s="698"/>
      <c r="OUZ253" s="698"/>
      <c r="OVA253" s="488"/>
      <c r="OVB253" s="488"/>
      <c r="OVC253" s="488"/>
      <c r="OVD253" s="488"/>
      <c r="OVE253" s="488"/>
      <c r="OVF253" s="697" t="s">
        <v>9880</v>
      </c>
      <c r="OVG253" s="698"/>
      <c r="OVH253" s="698"/>
      <c r="OVI253" s="488"/>
      <c r="OVJ253" s="488"/>
      <c r="OVK253" s="488"/>
      <c r="OVL253" s="488"/>
      <c r="OVM253" s="488"/>
      <c r="OVN253" s="697" t="s">
        <v>9880</v>
      </c>
      <c r="OVO253" s="698"/>
      <c r="OVP253" s="698"/>
      <c r="OVQ253" s="488"/>
      <c r="OVR253" s="488"/>
      <c r="OVS253" s="488"/>
      <c r="OVT253" s="488"/>
      <c r="OVU253" s="488"/>
      <c r="OVV253" s="697" t="s">
        <v>9880</v>
      </c>
      <c r="OVW253" s="698"/>
      <c r="OVX253" s="698"/>
      <c r="OVY253" s="488"/>
      <c r="OVZ253" s="488"/>
      <c r="OWA253" s="488"/>
      <c r="OWB253" s="488"/>
      <c r="OWC253" s="488"/>
      <c r="OWD253" s="697" t="s">
        <v>9880</v>
      </c>
      <c r="OWE253" s="698"/>
      <c r="OWF253" s="698"/>
      <c r="OWG253" s="488"/>
      <c r="OWH253" s="488"/>
      <c r="OWI253" s="488"/>
      <c r="OWJ253" s="488"/>
      <c r="OWK253" s="488"/>
      <c r="OWL253" s="697" t="s">
        <v>9880</v>
      </c>
      <c r="OWM253" s="698"/>
      <c r="OWN253" s="698"/>
      <c r="OWO253" s="488"/>
      <c r="OWP253" s="488"/>
      <c r="OWQ253" s="488"/>
      <c r="OWR253" s="488"/>
      <c r="OWS253" s="488"/>
      <c r="OWT253" s="697" t="s">
        <v>9880</v>
      </c>
      <c r="OWU253" s="698"/>
      <c r="OWV253" s="698"/>
      <c r="OWW253" s="488"/>
      <c r="OWX253" s="488"/>
      <c r="OWY253" s="488"/>
      <c r="OWZ253" s="488"/>
      <c r="OXA253" s="488"/>
      <c r="OXB253" s="697" t="s">
        <v>9880</v>
      </c>
      <c r="OXC253" s="698"/>
      <c r="OXD253" s="698"/>
      <c r="OXE253" s="488"/>
      <c r="OXF253" s="488"/>
      <c r="OXG253" s="488"/>
      <c r="OXH253" s="488"/>
      <c r="OXI253" s="488"/>
      <c r="OXJ253" s="697" t="s">
        <v>9880</v>
      </c>
      <c r="OXK253" s="698"/>
      <c r="OXL253" s="698"/>
      <c r="OXM253" s="488"/>
      <c r="OXN253" s="488"/>
      <c r="OXO253" s="488"/>
      <c r="OXP253" s="488"/>
      <c r="OXQ253" s="488"/>
      <c r="OXR253" s="697" t="s">
        <v>9880</v>
      </c>
      <c r="OXS253" s="698"/>
      <c r="OXT253" s="698"/>
      <c r="OXU253" s="488"/>
      <c r="OXV253" s="488"/>
      <c r="OXW253" s="488"/>
      <c r="OXX253" s="488"/>
      <c r="OXY253" s="488"/>
      <c r="OXZ253" s="697" t="s">
        <v>9880</v>
      </c>
      <c r="OYA253" s="698"/>
      <c r="OYB253" s="698"/>
      <c r="OYC253" s="488"/>
      <c r="OYD253" s="488"/>
      <c r="OYE253" s="488"/>
      <c r="OYF253" s="488"/>
      <c r="OYG253" s="488"/>
      <c r="OYH253" s="697" t="s">
        <v>9880</v>
      </c>
      <c r="OYI253" s="698"/>
      <c r="OYJ253" s="698"/>
      <c r="OYK253" s="488"/>
      <c r="OYL253" s="488"/>
      <c r="OYM253" s="488"/>
      <c r="OYN253" s="488"/>
      <c r="OYO253" s="488"/>
      <c r="OYP253" s="697" t="s">
        <v>9880</v>
      </c>
      <c r="OYQ253" s="698"/>
      <c r="OYR253" s="698"/>
      <c r="OYS253" s="488"/>
      <c r="OYT253" s="488"/>
      <c r="OYU253" s="488"/>
      <c r="OYV253" s="488"/>
      <c r="OYW253" s="488"/>
      <c r="OYX253" s="697" t="s">
        <v>9880</v>
      </c>
      <c r="OYY253" s="698"/>
      <c r="OYZ253" s="698"/>
      <c r="OZA253" s="488"/>
      <c r="OZB253" s="488"/>
      <c r="OZC253" s="488"/>
      <c r="OZD253" s="488"/>
      <c r="OZE253" s="488"/>
      <c r="OZF253" s="697" t="s">
        <v>9880</v>
      </c>
      <c r="OZG253" s="698"/>
      <c r="OZH253" s="698"/>
      <c r="OZI253" s="488"/>
      <c r="OZJ253" s="488"/>
      <c r="OZK253" s="488"/>
      <c r="OZL253" s="488"/>
      <c r="OZM253" s="488"/>
      <c r="OZN253" s="697" t="s">
        <v>9880</v>
      </c>
      <c r="OZO253" s="698"/>
      <c r="OZP253" s="698"/>
      <c r="OZQ253" s="488"/>
      <c r="OZR253" s="488"/>
      <c r="OZS253" s="488"/>
      <c r="OZT253" s="488"/>
      <c r="OZU253" s="488"/>
      <c r="OZV253" s="697" t="s">
        <v>9880</v>
      </c>
      <c r="OZW253" s="698"/>
      <c r="OZX253" s="698"/>
      <c r="OZY253" s="488"/>
      <c r="OZZ253" s="488"/>
      <c r="PAA253" s="488"/>
      <c r="PAB253" s="488"/>
      <c r="PAC253" s="488"/>
      <c r="PAD253" s="697" t="s">
        <v>9880</v>
      </c>
      <c r="PAE253" s="698"/>
      <c r="PAF253" s="698"/>
      <c r="PAG253" s="488"/>
      <c r="PAH253" s="488"/>
      <c r="PAI253" s="488"/>
      <c r="PAJ253" s="488"/>
      <c r="PAK253" s="488"/>
      <c r="PAL253" s="697" t="s">
        <v>9880</v>
      </c>
      <c r="PAM253" s="698"/>
      <c r="PAN253" s="698"/>
      <c r="PAO253" s="488"/>
      <c r="PAP253" s="488"/>
      <c r="PAQ253" s="488"/>
      <c r="PAR253" s="488"/>
      <c r="PAS253" s="488"/>
      <c r="PAT253" s="697" t="s">
        <v>9880</v>
      </c>
      <c r="PAU253" s="698"/>
      <c r="PAV253" s="698"/>
      <c r="PAW253" s="488"/>
      <c r="PAX253" s="488"/>
      <c r="PAY253" s="488"/>
      <c r="PAZ253" s="488"/>
      <c r="PBA253" s="488"/>
      <c r="PBB253" s="697" t="s">
        <v>9880</v>
      </c>
      <c r="PBC253" s="698"/>
      <c r="PBD253" s="698"/>
      <c r="PBE253" s="488"/>
      <c r="PBF253" s="488"/>
      <c r="PBG253" s="488"/>
      <c r="PBH253" s="488"/>
      <c r="PBI253" s="488"/>
      <c r="PBJ253" s="697" t="s">
        <v>9880</v>
      </c>
      <c r="PBK253" s="698"/>
      <c r="PBL253" s="698"/>
      <c r="PBM253" s="488"/>
      <c r="PBN253" s="488"/>
      <c r="PBO253" s="488"/>
      <c r="PBP253" s="488"/>
      <c r="PBQ253" s="488"/>
      <c r="PBR253" s="697" t="s">
        <v>9880</v>
      </c>
      <c r="PBS253" s="698"/>
      <c r="PBT253" s="698"/>
      <c r="PBU253" s="488"/>
      <c r="PBV253" s="488"/>
      <c r="PBW253" s="488"/>
      <c r="PBX253" s="488"/>
      <c r="PBY253" s="488"/>
      <c r="PBZ253" s="697" t="s">
        <v>9880</v>
      </c>
      <c r="PCA253" s="698"/>
      <c r="PCB253" s="698"/>
      <c r="PCC253" s="488"/>
      <c r="PCD253" s="488"/>
      <c r="PCE253" s="488"/>
      <c r="PCF253" s="488"/>
      <c r="PCG253" s="488"/>
      <c r="PCH253" s="697" t="s">
        <v>9880</v>
      </c>
      <c r="PCI253" s="698"/>
      <c r="PCJ253" s="698"/>
      <c r="PCK253" s="488"/>
      <c r="PCL253" s="488"/>
      <c r="PCM253" s="488"/>
      <c r="PCN253" s="488"/>
      <c r="PCO253" s="488"/>
      <c r="PCP253" s="697" t="s">
        <v>9880</v>
      </c>
      <c r="PCQ253" s="698"/>
      <c r="PCR253" s="698"/>
      <c r="PCS253" s="488"/>
      <c r="PCT253" s="488"/>
      <c r="PCU253" s="488"/>
      <c r="PCV253" s="488"/>
      <c r="PCW253" s="488"/>
      <c r="PCX253" s="697" t="s">
        <v>9880</v>
      </c>
      <c r="PCY253" s="698"/>
      <c r="PCZ253" s="698"/>
      <c r="PDA253" s="488"/>
      <c r="PDB253" s="488"/>
      <c r="PDC253" s="488"/>
      <c r="PDD253" s="488"/>
      <c r="PDE253" s="488"/>
      <c r="PDF253" s="697" t="s">
        <v>9880</v>
      </c>
      <c r="PDG253" s="698"/>
      <c r="PDH253" s="698"/>
      <c r="PDI253" s="488"/>
      <c r="PDJ253" s="488"/>
      <c r="PDK253" s="488"/>
      <c r="PDL253" s="488"/>
      <c r="PDM253" s="488"/>
      <c r="PDN253" s="697" t="s">
        <v>9880</v>
      </c>
      <c r="PDO253" s="698"/>
      <c r="PDP253" s="698"/>
      <c r="PDQ253" s="488"/>
      <c r="PDR253" s="488"/>
      <c r="PDS253" s="488"/>
      <c r="PDT253" s="488"/>
      <c r="PDU253" s="488"/>
      <c r="PDV253" s="697" t="s">
        <v>9880</v>
      </c>
      <c r="PDW253" s="698"/>
      <c r="PDX253" s="698"/>
      <c r="PDY253" s="488"/>
      <c r="PDZ253" s="488"/>
      <c r="PEA253" s="488"/>
      <c r="PEB253" s="488"/>
      <c r="PEC253" s="488"/>
      <c r="PED253" s="697" t="s">
        <v>9880</v>
      </c>
      <c r="PEE253" s="698"/>
      <c r="PEF253" s="698"/>
      <c r="PEG253" s="488"/>
      <c r="PEH253" s="488"/>
      <c r="PEI253" s="488"/>
      <c r="PEJ253" s="488"/>
      <c r="PEK253" s="488"/>
      <c r="PEL253" s="697" t="s">
        <v>9880</v>
      </c>
      <c r="PEM253" s="698"/>
      <c r="PEN253" s="698"/>
      <c r="PEO253" s="488"/>
      <c r="PEP253" s="488"/>
      <c r="PEQ253" s="488"/>
      <c r="PER253" s="488"/>
      <c r="PES253" s="488"/>
      <c r="PET253" s="697" t="s">
        <v>9880</v>
      </c>
      <c r="PEU253" s="698"/>
      <c r="PEV253" s="698"/>
      <c r="PEW253" s="488"/>
      <c r="PEX253" s="488"/>
      <c r="PEY253" s="488"/>
      <c r="PEZ253" s="488"/>
      <c r="PFA253" s="488"/>
      <c r="PFB253" s="697" t="s">
        <v>9880</v>
      </c>
      <c r="PFC253" s="698"/>
      <c r="PFD253" s="698"/>
      <c r="PFE253" s="488"/>
      <c r="PFF253" s="488"/>
      <c r="PFG253" s="488"/>
      <c r="PFH253" s="488"/>
      <c r="PFI253" s="488"/>
      <c r="PFJ253" s="697" t="s">
        <v>9880</v>
      </c>
      <c r="PFK253" s="698"/>
      <c r="PFL253" s="698"/>
      <c r="PFM253" s="488"/>
      <c r="PFN253" s="488"/>
      <c r="PFO253" s="488"/>
      <c r="PFP253" s="488"/>
      <c r="PFQ253" s="488"/>
      <c r="PFR253" s="697" t="s">
        <v>9880</v>
      </c>
      <c r="PFS253" s="698"/>
      <c r="PFT253" s="698"/>
      <c r="PFU253" s="488"/>
      <c r="PFV253" s="488"/>
      <c r="PFW253" s="488"/>
      <c r="PFX253" s="488"/>
      <c r="PFY253" s="488"/>
      <c r="PFZ253" s="697" t="s">
        <v>9880</v>
      </c>
      <c r="PGA253" s="698"/>
      <c r="PGB253" s="698"/>
      <c r="PGC253" s="488"/>
      <c r="PGD253" s="488"/>
      <c r="PGE253" s="488"/>
      <c r="PGF253" s="488"/>
      <c r="PGG253" s="488"/>
      <c r="PGH253" s="697" t="s">
        <v>9880</v>
      </c>
      <c r="PGI253" s="698"/>
      <c r="PGJ253" s="698"/>
      <c r="PGK253" s="488"/>
      <c r="PGL253" s="488"/>
      <c r="PGM253" s="488"/>
      <c r="PGN253" s="488"/>
      <c r="PGO253" s="488"/>
      <c r="PGP253" s="697" t="s">
        <v>9880</v>
      </c>
      <c r="PGQ253" s="698"/>
      <c r="PGR253" s="698"/>
      <c r="PGS253" s="488"/>
      <c r="PGT253" s="488"/>
      <c r="PGU253" s="488"/>
      <c r="PGV253" s="488"/>
      <c r="PGW253" s="488"/>
      <c r="PGX253" s="697" t="s">
        <v>9880</v>
      </c>
      <c r="PGY253" s="698"/>
      <c r="PGZ253" s="698"/>
      <c r="PHA253" s="488"/>
      <c r="PHB253" s="488"/>
      <c r="PHC253" s="488"/>
      <c r="PHD253" s="488"/>
      <c r="PHE253" s="488"/>
      <c r="PHF253" s="697" t="s">
        <v>9880</v>
      </c>
      <c r="PHG253" s="698"/>
      <c r="PHH253" s="698"/>
      <c r="PHI253" s="488"/>
      <c r="PHJ253" s="488"/>
      <c r="PHK253" s="488"/>
      <c r="PHL253" s="488"/>
      <c r="PHM253" s="488"/>
      <c r="PHN253" s="697" t="s">
        <v>9880</v>
      </c>
      <c r="PHO253" s="698"/>
      <c r="PHP253" s="698"/>
      <c r="PHQ253" s="488"/>
      <c r="PHR253" s="488"/>
      <c r="PHS253" s="488"/>
      <c r="PHT253" s="488"/>
      <c r="PHU253" s="488"/>
      <c r="PHV253" s="697" t="s">
        <v>9880</v>
      </c>
      <c r="PHW253" s="698"/>
      <c r="PHX253" s="698"/>
      <c r="PHY253" s="488"/>
      <c r="PHZ253" s="488"/>
      <c r="PIA253" s="488"/>
      <c r="PIB253" s="488"/>
      <c r="PIC253" s="488"/>
      <c r="PID253" s="697" t="s">
        <v>9880</v>
      </c>
      <c r="PIE253" s="698"/>
      <c r="PIF253" s="698"/>
      <c r="PIG253" s="488"/>
      <c r="PIH253" s="488"/>
      <c r="PII253" s="488"/>
      <c r="PIJ253" s="488"/>
      <c r="PIK253" s="488"/>
      <c r="PIL253" s="697" t="s">
        <v>9880</v>
      </c>
      <c r="PIM253" s="698"/>
      <c r="PIN253" s="698"/>
      <c r="PIO253" s="488"/>
      <c r="PIP253" s="488"/>
      <c r="PIQ253" s="488"/>
      <c r="PIR253" s="488"/>
      <c r="PIS253" s="488"/>
      <c r="PIT253" s="697" t="s">
        <v>9880</v>
      </c>
      <c r="PIU253" s="698"/>
      <c r="PIV253" s="698"/>
      <c r="PIW253" s="488"/>
      <c r="PIX253" s="488"/>
      <c r="PIY253" s="488"/>
      <c r="PIZ253" s="488"/>
      <c r="PJA253" s="488"/>
      <c r="PJB253" s="697" t="s">
        <v>9880</v>
      </c>
      <c r="PJC253" s="698"/>
      <c r="PJD253" s="698"/>
      <c r="PJE253" s="488"/>
      <c r="PJF253" s="488"/>
      <c r="PJG253" s="488"/>
      <c r="PJH253" s="488"/>
      <c r="PJI253" s="488"/>
      <c r="PJJ253" s="697" t="s">
        <v>9880</v>
      </c>
      <c r="PJK253" s="698"/>
      <c r="PJL253" s="698"/>
      <c r="PJM253" s="488"/>
      <c r="PJN253" s="488"/>
      <c r="PJO253" s="488"/>
      <c r="PJP253" s="488"/>
      <c r="PJQ253" s="488"/>
      <c r="PJR253" s="697" t="s">
        <v>9880</v>
      </c>
      <c r="PJS253" s="698"/>
      <c r="PJT253" s="698"/>
      <c r="PJU253" s="488"/>
      <c r="PJV253" s="488"/>
      <c r="PJW253" s="488"/>
      <c r="PJX253" s="488"/>
      <c r="PJY253" s="488"/>
      <c r="PJZ253" s="697" t="s">
        <v>9880</v>
      </c>
      <c r="PKA253" s="698"/>
      <c r="PKB253" s="698"/>
      <c r="PKC253" s="488"/>
      <c r="PKD253" s="488"/>
      <c r="PKE253" s="488"/>
      <c r="PKF253" s="488"/>
      <c r="PKG253" s="488"/>
      <c r="PKH253" s="697" t="s">
        <v>9880</v>
      </c>
      <c r="PKI253" s="698"/>
      <c r="PKJ253" s="698"/>
      <c r="PKK253" s="488"/>
      <c r="PKL253" s="488"/>
      <c r="PKM253" s="488"/>
      <c r="PKN253" s="488"/>
      <c r="PKO253" s="488"/>
      <c r="PKP253" s="697" t="s">
        <v>9880</v>
      </c>
      <c r="PKQ253" s="698"/>
      <c r="PKR253" s="698"/>
      <c r="PKS253" s="488"/>
      <c r="PKT253" s="488"/>
      <c r="PKU253" s="488"/>
      <c r="PKV253" s="488"/>
      <c r="PKW253" s="488"/>
      <c r="PKX253" s="697" t="s">
        <v>9880</v>
      </c>
      <c r="PKY253" s="698"/>
      <c r="PKZ253" s="698"/>
      <c r="PLA253" s="488"/>
      <c r="PLB253" s="488"/>
      <c r="PLC253" s="488"/>
      <c r="PLD253" s="488"/>
      <c r="PLE253" s="488"/>
      <c r="PLF253" s="697" t="s">
        <v>9880</v>
      </c>
      <c r="PLG253" s="698"/>
      <c r="PLH253" s="698"/>
      <c r="PLI253" s="488"/>
      <c r="PLJ253" s="488"/>
      <c r="PLK253" s="488"/>
      <c r="PLL253" s="488"/>
      <c r="PLM253" s="488"/>
      <c r="PLN253" s="697" t="s">
        <v>9880</v>
      </c>
      <c r="PLO253" s="698"/>
      <c r="PLP253" s="698"/>
      <c r="PLQ253" s="488"/>
      <c r="PLR253" s="488"/>
      <c r="PLS253" s="488"/>
      <c r="PLT253" s="488"/>
      <c r="PLU253" s="488"/>
      <c r="PLV253" s="697" t="s">
        <v>9880</v>
      </c>
      <c r="PLW253" s="698"/>
      <c r="PLX253" s="698"/>
      <c r="PLY253" s="488"/>
      <c r="PLZ253" s="488"/>
      <c r="PMA253" s="488"/>
      <c r="PMB253" s="488"/>
      <c r="PMC253" s="488"/>
      <c r="PMD253" s="697" t="s">
        <v>9880</v>
      </c>
      <c r="PME253" s="698"/>
      <c r="PMF253" s="698"/>
      <c r="PMG253" s="488"/>
      <c r="PMH253" s="488"/>
      <c r="PMI253" s="488"/>
      <c r="PMJ253" s="488"/>
      <c r="PMK253" s="488"/>
      <c r="PML253" s="697" t="s">
        <v>9880</v>
      </c>
      <c r="PMM253" s="698"/>
      <c r="PMN253" s="698"/>
      <c r="PMO253" s="488"/>
      <c r="PMP253" s="488"/>
      <c r="PMQ253" s="488"/>
      <c r="PMR253" s="488"/>
      <c r="PMS253" s="488"/>
      <c r="PMT253" s="697" t="s">
        <v>9880</v>
      </c>
      <c r="PMU253" s="698"/>
      <c r="PMV253" s="698"/>
      <c r="PMW253" s="488"/>
      <c r="PMX253" s="488"/>
      <c r="PMY253" s="488"/>
      <c r="PMZ253" s="488"/>
      <c r="PNA253" s="488"/>
      <c r="PNB253" s="697" t="s">
        <v>9880</v>
      </c>
      <c r="PNC253" s="698"/>
      <c r="PND253" s="698"/>
      <c r="PNE253" s="488"/>
      <c r="PNF253" s="488"/>
      <c r="PNG253" s="488"/>
      <c r="PNH253" s="488"/>
      <c r="PNI253" s="488"/>
      <c r="PNJ253" s="697" t="s">
        <v>9880</v>
      </c>
      <c r="PNK253" s="698"/>
      <c r="PNL253" s="698"/>
      <c r="PNM253" s="488"/>
      <c r="PNN253" s="488"/>
      <c r="PNO253" s="488"/>
      <c r="PNP253" s="488"/>
      <c r="PNQ253" s="488"/>
      <c r="PNR253" s="697" t="s">
        <v>9880</v>
      </c>
      <c r="PNS253" s="698"/>
      <c r="PNT253" s="698"/>
      <c r="PNU253" s="488"/>
      <c r="PNV253" s="488"/>
      <c r="PNW253" s="488"/>
      <c r="PNX253" s="488"/>
      <c r="PNY253" s="488"/>
      <c r="PNZ253" s="697" t="s">
        <v>9880</v>
      </c>
      <c r="POA253" s="698"/>
      <c r="POB253" s="698"/>
      <c r="POC253" s="488"/>
      <c r="POD253" s="488"/>
      <c r="POE253" s="488"/>
      <c r="POF253" s="488"/>
      <c r="POG253" s="488"/>
      <c r="POH253" s="697" t="s">
        <v>9880</v>
      </c>
      <c r="POI253" s="698"/>
      <c r="POJ253" s="698"/>
      <c r="POK253" s="488"/>
      <c r="POL253" s="488"/>
      <c r="POM253" s="488"/>
      <c r="PON253" s="488"/>
      <c r="POO253" s="488"/>
      <c r="POP253" s="697" t="s">
        <v>9880</v>
      </c>
      <c r="POQ253" s="698"/>
      <c r="POR253" s="698"/>
      <c r="POS253" s="488"/>
      <c r="POT253" s="488"/>
      <c r="POU253" s="488"/>
      <c r="POV253" s="488"/>
      <c r="POW253" s="488"/>
      <c r="POX253" s="697" t="s">
        <v>9880</v>
      </c>
      <c r="POY253" s="698"/>
      <c r="POZ253" s="698"/>
      <c r="PPA253" s="488"/>
      <c r="PPB253" s="488"/>
      <c r="PPC253" s="488"/>
      <c r="PPD253" s="488"/>
      <c r="PPE253" s="488"/>
      <c r="PPF253" s="697" t="s">
        <v>9880</v>
      </c>
      <c r="PPG253" s="698"/>
      <c r="PPH253" s="698"/>
      <c r="PPI253" s="488"/>
      <c r="PPJ253" s="488"/>
      <c r="PPK253" s="488"/>
      <c r="PPL253" s="488"/>
      <c r="PPM253" s="488"/>
      <c r="PPN253" s="697" t="s">
        <v>9880</v>
      </c>
      <c r="PPO253" s="698"/>
      <c r="PPP253" s="698"/>
      <c r="PPQ253" s="488"/>
      <c r="PPR253" s="488"/>
      <c r="PPS253" s="488"/>
      <c r="PPT253" s="488"/>
      <c r="PPU253" s="488"/>
      <c r="PPV253" s="697" t="s">
        <v>9880</v>
      </c>
      <c r="PPW253" s="698"/>
      <c r="PPX253" s="698"/>
      <c r="PPY253" s="488"/>
      <c r="PPZ253" s="488"/>
      <c r="PQA253" s="488"/>
      <c r="PQB253" s="488"/>
      <c r="PQC253" s="488"/>
      <c r="PQD253" s="697" t="s">
        <v>9880</v>
      </c>
      <c r="PQE253" s="698"/>
      <c r="PQF253" s="698"/>
      <c r="PQG253" s="488"/>
      <c r="PQH253" s="488"/>
      <c r="PQI253" s="488"/>
      <c r="PQJ253" s="488"/>
      <c r="PQK253" s="488"/>
      <c r="PQL253" s="697" t="s">
        <v>9880</v>
      </c>
      <c r="PQM253" s="698"/>
      <c r="PQN253" s="698"/>
      <c r="PQO253" s="488"/>
      <c r="PQP253" s="488"/>
      <c r="PQQ253" s="488"/>
      <c r="PQR253" s="488"/>
      <c r="PQS253" s="488"/>
      <c r="PQT253" s="697" t="s">
        <v>9880</v>
      </c>
      <c r="PQU253" s="698"/>
      <c r="PQV253" s="698"/>
      <c r="PQW253" s="488"/>
      <c r="PQX253" s="488"/>
      <c r="PQY253" s="488"/>
      <c r="PQZ253" s="488"/>
      <c r="PRA253" s="488"/>
      <c r="PRB253" s="697" t="s">
        <v>9880</v>
      </c>
      <c r="PRC253" s="698"/>
      <c r="PRD253" s="698"/>
      <c r="PRE253" s="488"/>
      <c r="PRF253" s="488"/>
      <c r="PRG253" s="488"/>
      <c r="PRH253" s="488"/>
      <c r="PRI253" s="488"/>
      <c r="PRJ253" s="697" t="s">
        <v>9880</v>
      </c>
      <c r="PRK253" s="698"/>
      <c r="PRL253" s="698"/>
      <c r="PRM253" s="488"/>
      <c r="PRN253" s="488"/>
      <c r="PRO253" s="488"/>
      <c r="PRP253" s="488"/>
      <c r="PRQ253" s="488"/>
      <c r="PRR253" s="697" t="s">
        <v>9880</v>
      </c>
      <c r="PRS253" s="698"/>
      <c r="PRT253" s="698"/>
      <c r="PRU253" s="488"/>
      <c r="PRV253" s="488"/>
      <c r="PRW253" s="488"/>
      <c r="PRX253" s="488"/>
      <c r="PRY253" s="488"/>
      <c r="PRZ253" s="697" t="s">
        <v>9880</v>
      </c>
      <c r="PSA253" s="698"/>
      <c r="PSB253" s="698"/>
      <c r="PSC253" s="488"/>
      <c r="PSD253" s="488"/>
      <c r="PSE253" s="488"/>
      <c r="PSF253" s="488"/>
      <c r="PSG253" s="488"/>
      <c r="PSH253" s="697" t="s">
        <v>9880</v>
      </c>
      <c r="PSI253" s="698"/>
      <c r="PSJ253" s="698"/>
      <c r="PSK253" s="488"/>
      <c r="PSL253" s="488"/>
      <c r="PSM253" s="488"/>
      <c r="PSN253" s="488"/>
      <c r="PSO253" s="488"/>
      <c r="PSP253" s="697" t="s">
        <v>9880</v>
      </c>
      <c r="PSQ253" s="698"/>
      <c r="PSR253" s="698"/>
      <c r="PSS253" s="488"/>
      <c r="PST253" s="488"/>
      <c r="PSU253" s="488"/>
      <c r="PSV253" s="488"/>
      <c r="PSW253" s="488"/>
      <c r="PSX253" s="697" t="s">
        <v>9880</v>
      </c>
      <c r="PSY253" s="698"/>
      <c r="PSZ253" s="698"/>
      <c r="PTA253" s="488"/>
      <c r="PTB253" s="488"/>
      <c r="PTC253" s="488"/>
      <c r="PTD253" s="488"/>
      <c r="PTE253" s="488"/>
      <c r="PTF253" s="697" t="s">
        <v>9880</v>
      </c>
      <c r="PTG253" s="698"/>
      <c r="PTH253" s="698"/>
      <c r="PTI253" s="488"/>
      <c r="PTJ253" s="488"/>
      <c r="PTK253" s="488"/>
      <c r="PTL253" s="488"/>
      <c r="PTM253" s="488"/>
      <c r="PTN253" s="697" t="s">
        <v>9880</v>
      </c>
      <c r="PTO253" s="698"/>
      <c r="PTP253" s="698"/>
      <c r="PTQ253" s="488"/>
      <c r="PTR253" s="488"/>
      <c r="PTS253" s="488"/>
      <c r="PTT253" s="488"/>
      <c r="PTU253" s="488"/>
      <c r="PTV253" s="697" t="s">
        <v>9880</v>
      </c>
      <c r="PTW253" s="698"/>
      <c r="PTX253" s="698"/>
      <c r="PTY253" s="488"/>
      <c r="PTZ253" s="488"/>
      <c r="PUA253" s="488"/>
      <c r="PUB253" s="488"/>
      <c r="PUC253" s="488"/>
      <c r="PUD253" s="697" t="s">
        <v>9880</v>
      </c>
      <c r="PUE253" s="698"/>
      <c r="PUF253" s="698"/>
      <c r="PUG253" s="488"/>
      <c r="PUH253" s="488"/>
      <c r="PUI253" s="488"/>
      <c r="PUJ253" s="488"/>
      <c r="PUK253" s="488"/>
      <c r="PUL253" s="697" t="s">
        <v>9880</v>
      </c>
      <c r="PUM253" s="698"/>
      <c r="PUN253" s="698"/>
      <c r="PUO253" s="488"/>
      <c r="PUP253" s="488"/>
      <c r="PUQ253" s="488"/>
      <c r="PUR253" s="488"/>
      <c r="PUS253" s="488"/>
      <c r="PUT253" s="697" t="s">
        <v>9880</v>
      </c>
      <c r="PUU253" s="698"/>
      <c r="PUV253" s="698"/>
      <c r="PUW253" s="488"/>
      <c r="PUX253" s="488"/>
      <c r="PUY253" s="488"/>
      <c r="PUZ253" s="488"/>
      <c r="PVA253" s="488"/>
      <c r="PVB253" s="697" t="s">
        <v>9880</v>
      </c>
      <c r="PVC253" s="698"/>
      <c r="PVD253" s="698"/>
      <c r="PVE253" s="488"/>
      <c r="PVF253" s="488"/>
      <c r="PVG253" s="488"/>
      <c r="PVH253" s="488"/>
      <c r="PVI253" s="488"/>
      <c r="PVJ253" s="697" t="s">
        <v>9880</v>
      </c>
      <c r="PVK253" s="698"/>
      <c r="PVL253" s="698"/>
      <c r="PVM253" s="488"/>
      <c r="PVN253" s="488"/>
      <c r="PVO253" s="488"/>
      <c r="PVP253" s="488"/>
      <c r="PVQ253" s="488"/>
      <c r="PVR253" s="697" t="s">
        <v>9880</v>
      </c>
      <c r="PVS253" s="698"/>
      <c r="PVT253" s="698"/>
      <c r="PVU253" s="488"/>
      <c r="PVV253" s="488"/>
      <c r="PVW253" s="488"/>
      <c r="PVX253" s="488"/>
      <c r="PVY253" s="488"/>
      <c r="PVZ253" s="697" t="s">
        <v>9880</v>
      </c>
      <c r="PWA253" s="698"/>
      <c r="PWB253" s="698"/>
      <c r="PWC253" s="488"/>
      <c r="PWD253" s="488"/>
      <c r="PWE253" s="488"/>
      <c r="PWF253" s="488"/>
      <c r="PWG253" s="488"/>
      <c r="PWH253" s="697" t="s">
        <v>9880</v>
      </c>
      <c r="PWI253" s="698"/>
      <c r="PWJ253" s="698"/>
      <c r="PWK253" s="488"/>
      <c r="PWL253" s="488"/>
      <c r="PWM253" s="488"/>
      <c r="PWN253" s="488"/>
      <c r="PWO253" s="488"/>
      <c r="PWP253" s="697" t="s">
        <v>9880</v>
      </c>
      <c r="PWQ253" s="698"/>
      <c r="PWR253" s="698"/>
      <c r="PWS253" s="488"/>
      <c r="PWT253" s="488"/>
      <c r="PWU253" s="488"/>
      <c r="PWV253" s="488"/>
      <c r="PWW253" s="488"/>
      <c r="PWX253" s="697" t="s">
        <v>9880</v>
      </c>
      <c r="PWY253" s="698"/>
      <c r="PWZ253" s="698"/>
      <c r="PXA253" s="488"/>
      <c r="PXB253" s="488"/>
      <c r="PXC253" s="488"/>
      <c r="PXD253" s="488"/>
      <c r="PXE253" s="488"/>
      <c r="PXF253" s="697" t="s">
        <v>9880</v>
      </c>
      <c r="PXG253" s="698"/>
      <c r="PXH253" s="698"/>
      <c r="PXI253" s="488"/>
      <c r="PXJ253" s="488"/>
      <c r="PXK253" s="488"/>
      <c r="PXL253" s="488"/>
      <c r="PXM253" s="488"/>
      <c r="PXN253" s="697" t="s">
        <v>9880</v>
      </c>
      <c r="PXO253" s="698"/>
      <c r="PXP253" s="698"/>
      <c r="PXQ253" s="488"/>
      <c r="PXR253" s="488"/>
      <c r="PXS253" s="488"/>
      <c r="PXT253" s="488"/>
      <c r="PXU253" s="488"/>
      <c r="PXV253" s="697" t="s">
        <v>9880</v>
      </c>
      <c r="PXW253" s="698"/>
      <c r="PXX253" s="698"/>
      <c r="PXY253" s="488"/>
      <c r="PXZ253" s="488"/>
      <c r="PYA253" s="488"/>
      <c r="PYB253" s="488"/>
      <c r="PYC253" s="488"/>
      <c r="PYD253" s="697" t="s">
        <v>9880</v>
      </c>
      <c r="PYE253" s="698"/>
      <c r="PYF253" s="698"/>
      <c r="PYG253" s="488"/>
      <c r="PYH253" s="488"/>
      <c r="PYI253" s="488"/>
      <c r="PYJ253" s="488"/>
      <c r="PYK253" s="488"/>
      <c r="PYL253" s="697" t="s">
        <v>9880</v>
      </c>
      <c r="PYM253" s="698"/>
      <c r="PYN253" s="698"/>
      <c r="PYO253" s="488"/>
      <c r="PYP253" s="488"/>
      <c r="PYQ253" s="488"/>
      <c r="PYR253" s="488"/>
      <c r="PYS253" s="488"/>
      <c r="PYT253" s="697" t="s">
        <v>9880</v>
      </c>
      <c r="PYU253" s="698"/>
      <c r="PYV253" s="698"/>
      <c r="PYW253" s="488"/>
      <c r="PYX253" s="488"/>
      <c r="PYY253" s="488"/>
      <c r="PYZ253" s="488"/>
      <c r="PZA253" s="488"/>
      <c r="PZB253" s="697" t="s">
        <v>9880</v>
      </c>
      <c r="PZC253" s="698"/>
      <c r="PZD253" s="698"/>
      <c r="PZE253" s="488"/>
      <c r="PZF253" s="488"/>
      <c r="PZG253" s="488"/>
      <c r="PZH253" s="488"/>
      <c r="PZI253" s="488"/>
      <c r="PZJ253" s="697" t="s">
        <v>9880</v>
      </c>
      <c r="PZK253" s="698"/>
      <c r="PZL253" s="698"/>
      <c r="PZM253" s="488"/>
      <c r="PZN253" s="488"/>
      <c r="PZO253" s="488"/>
      <c r="PZP253" s="488"/>
      <c r="PZQ253" s="488"/>
      <c r="PZR253" s="697" t="s">
        <v>9880</v>
      </c>
      <c r="PZS253" s="698"/>
      <c r="PZT253" s="698"/>
      <c r="PZU253" s="488"/>
      <c r="PZV253" s="488"/>
      <c r="PZW253" s="488"/>
      <c r="PZX253" s="488"/>
      <c r="PZY253" s="488"/>
      <c r="PZZ253" s="697" t="s">
        <v>9880</v>
      </c>
      <c r="QAA253" s="698"/>
      <c r="QAB253" s="698"/>
      <c r="QAC253" s="488"/>
      <c r="QAD253" s="488"/>
      <c r="QAE253" s="488"/>
      <c r="QAF253" s="488"/>
      <c r="QAG253" s="488"/>
      <c r="QAH253" s="697" t="s">
        <v>9880</v>
      </c>
      <c r="QAI253" s="698"/>
      <c r="QAJ253" s="698"/>
      <c r="QAK253" s="488"/>
      <c r="QAL253" s="488"/>
      <c r="QAM253" s="488"/>
      <c r="QAN253" s="488"/>
      <c r="QAO253" s="488"/>
      <c r="QAP253" s="697" t="s">
        <v>9880</v>
      </c>
      <c r="QAQ253" s="698"/>
      <c r="QAR253" s="698"/>
      <c r="QAS253" s="488"/>
      <c r="QAT253" s="488"/>
      <c r="QAU253" s="488"/>
      <c r="QAV253" s="488"/>
      <c r="QAW253" s="488"/>
      <c r="QAX253" s="697" t="s">
        <v>9880</v>
      </c>
      <c r="QAY253" s="698"/>
      <c r="QAZ253" s="698"/>
      <c r="QBA253" s="488"/>
      <c r="QBB253" s="488"/>
      <c r="QBC253" s="488"/>
      <c r="QBD253" s="488"/>
      <c r="QBE253" s="488"/>
      <c r="QBF253" s="697" t="s">
        <v>9880</v>
      </c>
      <c r="QBG253" s="698"/>
      <c r="QBH253" s="698"/>
      <c r="QBI253" s="488"/>
      <c r="QBJ253" s="488"/>
      <c r="QBK253" s="488"/>
      <c r="QBL253" s="488"/>
      <c r="QBM253" s="488"/>
      <c r="QBN253" s="697" t="s">
        <v>9880</v>
      </c>
      <c r="QBO253" s="698"/>
      <c r="QBP253" s="698"/>
      <c r="QBQ253" s="488"/>
      <c r="QBR253" s="488"/>
      <c r="QBS253" s="488"/>
      <c r="QBT253" s="488"/>
      <c r="QBU253" s="488"/>
      <c r="QBV253" s="697" t="s">
        <v>9880</v>
      </c>
      <c r="QBW253" s="698"/>
      <c r="QBX253" s="698"/>
      <c r="QBY253" s="488"/>
      <c r="QBZ253" s="488"/>
      <c r="QCA253" s="488"/>
      <c r="QCB253" s="488"/>
      <c r="QCC253" s="488"/>
      <c r="QCD253" s="697" t="s">
        <v>9880</v>
      </c>
      <c r="QCE253" s="698"/>
      <c r="QCF253" s="698"/>
      <c r="QCG253" s="488"/>
      <c r="QCH253" s="488"/>
      <c r="QCI253" s="488"/>
      <c r="QCJ253" s="488"/>
      <c r="QCK253" s="488"/>
      <c r="QCL253" s="697" t="s">
        <v>9880</v>
      </c>
      <c r="QCM253" s="698"/>
      <c r="QCN253" s="698"/>
      <c r="QCO253" s="488"/>
      <c r="QCP253" s="488"/>
      <c r="QCQ253" s="488"/>
      <c r="QCR253" s="488"/>
      <c r="QCS253" s="488"/>
      <c r="QCT253" s="697" t="s">
        <v>9880</v>
      </c>
      <c r="QCU253" s="698"/>
      <c r="QCV253" s="698"/>
      <c r="QCW253" s="488"/>
      <c r="QCX253" s="488"/>
      <c r="QCY253" s="488"/>
      <c r="QCZ253" s="488"/>
      <c r="QDA253" s="488"/>
      <c r="QDB253" s="697" t="s">
        <v>9880</v>
      </c>
      <c r="QDC253" s="698"/>
      <c r="QDD253" s="698"/>
      <c r="QDE253" s="488"/>
      <c r="QDF253" s="488"/>
      <c r="QDG253" s="488"/>
      <c r="QDH253" s="488"/>
      <c r="QDI253" s="488"/>
      <c r="QDJ253" s="697" t="s">
        <v>9880</v>
      </c>
      <c r="QDK253" s="698"/>
      <c r="QDL253" s="698"/>
      <c r="QDM253" s="488"/>
      <c r="QDN253" s="488"/>
      <c r="QDO253" s="488"/>
      <c r="QDP253" s="488"/>
      <c r="QDQ253" s="488"/>
      <c r="QDR253" s="697" t="s">
        <v>9880</v>
      </c>
      <c r="QDS253" s="698"/>
      <c r="QDT253" s="698"/>
      <c r="QDU253" s="488"/>
      <c r="QDV253" s="488"/>
      <c r="QDW253" s="488"/>
      <c r="QDX253" s="488"/>
      <c r="QDY253" s="488"/>
      <c r="QDZ253" s="697" t="s">
        <v>9880</v>
      </c>
      <c r="QEA253" s="698"/>
      <c r="QEB253" s="698"/>
      <c r="QEC253" s="488"/>
      <c r="QED253" s="488"/>
      <c r="QEE253" s="488"/>
      <c r="QEF253" s="488"/>
      <c r="QEG253" s="488"/>
      <c r="QEH253" s="697" t="s">
        <v>9880</v>
      </c>
      <c r="QEI253" s="698"/>
      <c r="QEJ253" s="698"/>
      <c r="QEK253" s="488"/>
      <c r="QEL253" s="488"/>
      <c r="QEM253" s="488"/>
      <c r="QEN253" s="488"/>
      <c r="QEO253" s="488"/>
      <c r="QEP253" s="697" t="s">
        <v>9880</v>
      </c>
      <c r="QEQ253" s="698"/>
      <c r="QER253" s="698"/>
      <c r="QES253" s="488"/>
      <c r="QET253" s="488"/>
      <c r="QEU253" s="488"/>
      <c r="QEV253" s="488"/>
      <c r="QEW253" s="488"/>
      <c r="QEX253" s="697" t="s">
        <v>9880</v>
      </c>
      <c r="QEY253" s="698"/>
      <c r="QEZ253" s="698"/>
      <c r="QFA253" s="488"/>
      <c r="QFB253" s="488"/>
      <c r="QFC253" s="488"/>
      <c r="QFD253" s="488"/>
      <c r="QFE253" s="488"/>
      <c r="QFF253" s="697" t="s">
        <v>9880</v>
      </c>
      <c r="QFG253" s="698"/>
      <c r="QFH253" s="698"/>
      <c r="QFI253" s="488"/>
      <c r="QFJ253" s="488"/>
      <c r="QFK253" s="488"/>
      <c r="QFL253" s="488"/>
      <c r="QFM253" s="488"/>
      <c r="QFN253" s="697" t="s">
        <v>9880</v>
      </c>
      <c r="QFO253" s="698"/>
      <c r="QFP253" s="698"/>
      <c r="QFQ253" s="488"/>
      <c r="QFR253" s="488"/>
      <c r="QFS253" s="488"/>
      <c r="QFT253" s="488"/>
      <c r="QFU253" s="488"/>
      <c r="QFV253" s="697" t="s">
        <v>9880</v>
      </c>
      <c r="QFW253" s="698"/>
      <c r="QFX253" s="698"/>
      <c r="QFY253" s="488"/>
      <c r="QFZ253" s="488"/>
      <c r="QGA253" s="488"/>
      <c r="QGB253" s="488"/>
      <c r="QGC253" s="488"/>
      <c r="QGD253" s="697" t="s">
        <v>9880</v>
      </c>
      <c r="QGE253" s="698"/>
      <c r="QGF253" s="698"/>
      <c r="QGG253" s="488"/>
      <c r="QGH253" s="488"/>
      <c r="QGI253" s="488"/>
      <c r="QGJ253" s="488"/>
      <c r="QGK253" s="488"/>
      <c r="QGL253" s="697" t="s">
        <v>9880</v>
      </c>
      <c r="QGM253" s="698"/>
      <c r="QGN253" s="698"/>
      <c r="QGO253" s="488"/>
      <c r="QGP253" s="488"/>
      <c r="QGQ253" s="488"/>
      <c r="QGR253" s="488"/>
      <c r="QGS253" s="488"/>
      <c r="QGT253" s="697" t="s">
        <v>9880</v>
      </c>
      <c r="QGU253" s="698"/>
      <c r="QGV253" s="698"/>
      <c r="QGW253" s="488"/>
      <c r="QGX253" s="488"/>
      <c r="QGY253" s="488"/>
      <c r="QGZ253" s="488"/>
      <c r="QHA253" s="488"/>
      <c r="QHB253" s="697" t="s">
        <v>9880</v>
      </c>
      <c r="QHC253" s="698"/>
      <c r="QHD253" s="698"/>
      <c r="QHE253" s="488"/>
      <c r="QHF253" s="488"/>
      <c r="QHG253" s="488"/>
      <c r="QHH253" s="488"/>
      <c r="QHI253" s="488"/>
      <c r="QHJ253" s="697" t="s">
        <v>9880</v>
      </c>
      <c r="QHK253" s="698"/>
      <c r="QHL253" s="698"/>
      <c r="QHM253" s="488"/>
      <c r="QHN253" s="488"/>
      <c r="QHO253" s="488"/>
      <c r="QHP253" s="488"/>
      <c r="QHQ253" s="488"/>
      <c r="QHR253" s="697" t="s">
        <v>9880</v>
      </c>
      <c r="QHS253" s="698"/>
      <c r="QHT253" s="698"/>
      <c r="QHU253" s="488"/>
      <c r="QHV253" s="488"/>
      <c r="QHW253" s="488"/>
      <c r="QHX253" s="488"/>
      <c r="QHY253" s="488"/>
      <c r="QHZ253" s="697" t="s">
        <v>9880</v>
      </c>
      <c r="QIA253" s="698"/>
      <c r="QIB253" s="698"/>
      <c r="QIC253" s="488"/>
      <c r="QID253" s="488"/>
      <c r="QIE253" s="488"/>
      <c r="QIF253" s="488"/>
      <c r="QIG253" s="488"/>
      <c r="QIH253" s="697" t="s">
        <v>9880</v>
      </c>
      <c r="QII253" s="698"/>
      <c r="QIJ253" s="698"/>
      <c r="QIK253" s="488"/>
      <c r="QIL253" s="488"/>
      <c r="QIM253" s="488"/>
      <c r="QIN253" s="488"/>
      <c r="QIO253" s="488"/>
      <c r="QIP253" s="697" t="s">
        <v>9880</v>
      </c>
      <c r="QIQ253" s="698"/>
      <c r="QIR253" s="698"/>
      <c r="QIS253" s="488"/>
      <c r="QIT253" s="488"/>
      <c r="QIU253" s="488"/>
      <c r="QIV253" s="488"/>
      <c r="QIW253" s="488"/>
      <c r="QIX253" s="697" t="s">
        <v>9880</v>
      </c>
      <c r="QIY253" s="698"/>
      <c r="QIZ253" s="698"/>
      <c r="QJA253" s="488"/>
      <c r="QJB253" s="488"/>
      <c r="QJC253" s="488"/>
      <c r="QJD253" s="488"/>
      <c r="QJE253" s="488"/>
      <c r="QJF253" s="697" t="s">
        <v>9880</v>
      </c>
      <c r="QJG253" s="698"/>
      <c r="QJH253" s="698"/>
      <c r="QJI253" s="488"/>
      <c r="QJJ253" s="488"/>
      <c r="QJK253" s="488"/>
      <c r="QJL253" s="488"/>
      <c r="QJM253" s="488"/>
      <c r="QJN253" s="697" t="s">
        <v>9880</v>
      </c>
      <c r="QJO253" s="698"/>
      <c r="QJP253" s="698"/>
      <c r="QJQ253" s="488"/>
      <c r="QJR253" s="488"/>
      <c r="QJS253" s="488"/>
      <c r="QJT253" s="488"/>
      <c r="QJU253" s="488"/>
      <c r="QJV253" s="697" t="s">
        <v>9880</v>
      </c>
      <c r="QJW253" s="698"/>
      <c r="QJX253" s="698"/>
      <c r="QJY253" s="488"/>
      <c r="QJZ253" s="488"/>
      <c r="QKA253" s="488"/>
      <c r="QKB253" s="488"/>
      <c r="QKC253" s="488"/>
      <c r="QKD253" s="697" t="s">
        <v>9880</v>
      </c>
      <c r="QKE253" s="698"/>
      <c r="QKF253" s="698"/>
      <c r="QKG253" s="488"/>
      <c r="QKH253" s="488"/>
      <c r="QKI253" s="488"/>
      <c r="QKJ253" s="488"/>
      <c r="QKK253" s="488"/>
      <c r="QKL253" s="697" t="s">
        <v>9880</v>
      </c>
      <c r="QKM253" s="698"/>
      <c r="QKN253" s="698"/>
      <c r="QKO253" s="488"/>
      <c r="QKP253" s="488"/>
      <c r="QKQ253" s="488"/>
      <c r="QKR253" s="488"/>
      <c r="QKS253" s="488"/>
      <c r="QKT253" s="697" t="s">
        <v>9880</v>
      </c>
      <c r="QKU253" s="698"/>
      <c r="QKV253" s="698"/>
      <c r="QKW253" s="488"/>
      <c r="QKX253" s="488"/>
      <c r="QKY253" s="488"/>
      <c r="QKZ253" s="488"/>
      <c r="QLA253" s="488"/>
      <c r="QLB253" s="697" t="s">
        <v>9880</v>
      </c>
      <c r="QLC253" s="698"/>
      <c r="QLD253" s="698"/>
      <c r="QLE253" s="488"/>
      <c r="QLF253" s="488"/>
      <c r="QLG253" s="488"/>
      <c r="QLH253" s="488"/>
      <c r="QLI253" s="488"/>
      <c r="QLJ253" s="697" t="s">
        <v>9880</v>
      </c>
      <c r="QLK253" s="698"/>
      <c r="QLL253" s="698"/>
      <c r="QLM253" s="488"/>
      <c r="QLN253" s="488"/>
      <c r="QLO253" s="488"/>
      <c r="QLP253" s="488"/>
      <c r="QLQ253" s="488"/>
      <c r="QLR253" s="697" t="s">
        <v>9880</v>
      </c>
      <c r="QLS253" s="698"/>
      <c r="QLT253" s="698"/>
      <c r="QLU253" s="488"/>
      <c r="QLV253" s="488"/>
      <c r="QLW253" s="488"/>
      <c r="QLX253" s="488"/>
      <c r="QLY253" s="488"/>
      <c r="QLZ253" s="697" t="s">
        <v>9880</v>
      </c>
      <c r="QMA253" s="698"/>
      <c r="QMB253" s="698"/>
      <c r="QMC253" s="488"/>
      <c r="QMD253" s="488"/>
      <c r="QME253" s="488"/>
      <c r="QMF253" s="488"/>
      <c r="QMG253" s="488"/>
      <c r="QMH253" s="697" t="s">
        <v>9880</v>
      </c>
      <c r="QMI253" s="698"/>
      <c r="QMJ253" s="698"/>
      <c r="QMK253" s="488"/>
      <c r="QML253" s="488"/>
      <c r="QMM253" s="488"/>
      <c r="QMN253" s="488"/>
      <c r="QMO253" s="488"/>
      <c r="QMP253" s="697" t="s">
        <v>9880</v>
      </c>
      <c r="QMQ253" s="698"/>
      <c r="QMR253" s="698"/>
      <c r="QMS253" s="488"/>
      <c r="QMT253" s="488"/>
      <c r="QMU253" s="488"/>
      <c r="QMV253" s="488"/>
      <c r="QMW253" s="488"/>
      <c r="QMX253" s="697" t="s">
        <v>9880</v>
      </c>
      <c r="QMY253" s="698"/>
      <c r="QMZ253" s="698"/>
      <c r="QNA253" s="488"/>
      <c r="QNB253" s="488"/>
      <c r="QNC253" s="488"/>
      <c r="QND253" s="488"/>
      <c r="QNE253" s="488"/>
      <c r="QNF253" s="697" t="s">
        <v>9880</v>
      </c>
      <c r="QNG253" s="698"/>
      <c r="QNH253" s="698"/>
      <c r="QNI253" s="488"/>
      <c r="QNJ253" s="488"/>
      <c r="QNK253" s="488"/>
      <c r="QNL253" s="488"/>
      <c r="QNM253" s="488"/>
      <c r="QNN253" s="697" t="s">
        <v>9880</v>
      </c>
      <c r="QNO253" s="698"/>
      <c r="QNP253" s="698"/>
      <c r="QNQ253" s="488"/>
      <c r="QNR253" s="488"/>
      <c r="QNS253" s="488"/>
      <c r="QNT253" s="488"/>
      <c r="QNU253" s="488"/>
      <c r="QNV253" s="697" t="s">
        <v>9880</v>
      </c>
      <c r="QNW253" s="698"/>
      <c r="QNX253" s="698"/>
      <c r="QNY253" s="488"/>
      <c r="QNZ253" s="488"/>
      <c r="QOA253" s="488"/>
      <c r="QOB253" s="488"/>
      <c r="QOC253" s="488"/>
      <c r="QOD253" s="697" t="s">
        <v>9880</v>
      </c>
      <c r="QOE253" s="698"/>
      <c r="QOF253" s="698"/>
      <c r="QOG253" s="488"/>
      <c r="QOH253" s="488"/>
      <c r="QOI253" s="488"/>
      <c r="QOJ253" s="488"/>
      <c r="QOK253" s="488"/>
      <c r="QOL253" s="697" t="s">
        <v>9880</v>
      </c>
      <c r="QOM253" s="698"/>
      <c r="QON253" s="698"/>
      <c r="QOO253" s="488"/>
      <c r="QOP253" s="488"/>
      <c r="QOQ253" s="488"/>
      <c r="QOR253" s="488"/>
      <c r="QOS253" s="488"/>
      <c r="QOT253" s="697" t="s">
        <v>9880</v>
      </c>
      <c r="QOU253" s="698"/>
      <c r="QOV253" s="698"/>
      <c r="QOW253" s="488"/>
      <c r="QOX253" s="488"/>
      <c r="QOY253" s="488"/>
      <c r="QOZ253" s="488"/>
      <c r="QPA253" s="488"/>
      <c r="QPB253" s="697" t="s">
        <v>9880</v>
      </c>
      <c r="QPC253" s="698"/>
      <c r="QPD253" s="698"/>
      <c r="QPE253" s="488"/>
      <c r="QPF253" s="488"/>
      <c r="QPG253" s="488"/>
      <c r="QPH253" s="488"/>
      <c r="QPI253" s="488"/>
      <c r="QPJ253" s="697" t="s">
        <v>9880</v>
      </c>
      <c r="QPK253" s="698"/>
      <c r="QPL253" s="698"/>
      <c r="QPM253" s="488"/>
      <c r="QPN253" s="488"/>
      <c r="QPO253" s="488"/>
      <c r="QPP253" s="488"/>
      <c r="QPQ253" s="488"/>
      <c r="QPR253" s="697" t="s">
        <v>9880</v>
      </c>
      <c r="QPS253" s="698"/>
      <c r="QPT253" s="698"/>
      <c r="QPU253" s="488"/>
      <c r="QPV253" s="488"/>
      <c r="QPW253" s="488"/>
      <c r="QPX253" s="488"/>
      <c r="QPY253" s="488"/>
      <c r="QPZ253" s="697" t="s">
        <v>9880</v>
      </c>
      <c r="QQA253" s="698"/>
      <c r="QQB253" s="698"/>
      <c r="QQC253" s="488"/>
      <c r="QQD253" s="488"/>
      <c r="QQE253" s="488"/>
      <c r="QQF253" s="488"/>
      <c r="QQG253" s="488"/>
      <c r="QQH253" s="697" t="s">
        <v>9880</v>
      </c>
      <c r="QQI253" s="698"/>
      <c r="QQJ253" s="698"/>
      <c r="QQK253" s="488"/>
      <c r="QQL253" s="488"/>
      <c r="QQM253" s="488"/>
      <c r="QQN253" s="488"/>
      <c r="QQO253" s="488"/>
      <c r="QQP253" s="697" t="s">
        <v>9880</v>
      </c>
      <c r="QQQ253" s="698"/>
      <c r="QQR253" s="698"/>
      <c r="QQS253" s="488"/>
      <c r="QQT253" s="488"/>
      <c r="QQU253" s="488"/>
      <c r="QQV253" s="488"/>
      <c r="QQW253" s="488"/>
      <c r="QQX253" s="697" t="s">
        <v>9880</v>
      </c>
      <c r="QQY253" s="698"/>
      <c r="QQZ253" s="698"/>
      <c r="QRA253" s="488"/>
      <c r="QRB253" s="488"/>
      <c r="QRC253" s="488"/>
      <c r="QRD253" s="488"/>
      <c r="QRE253" s="488"/>
      <c r="QRF253" s="697" t="s">
        <v>9880</v>
      </c>
      <c r="QRG253" s="698"/>
      <c r="QRH253" s="698"/>
      <c r="QRI253" s="488"/>
      <c r="QRJ253" s="488"/>
      <c r="QRK253" s="488"/>
      <c r="QRL253" s="488"/>
      <c r="QRM253" s="488"/>
      <c r="QRN253" s="697" t="s">
        <v>9880</v>
      </c>
      <c r="QRO253" s="698"/>
      <c r="QRP253" s="698"/>
      <c r="QRQ253" s="488"/>
      <c r="QRR253" s="488"/>
      <c r="QRS253" s="488"/>
      <c r="QRT253" s="488"/>
      <c r="QRU253" s="488"/>
      <c r="QRV253" s="697" t="s">
        <v>9880</v>
      </c>
      <c r="QRW253" s="698"/>
      <c r="QRX253" s="698"/>
      <c r="QRY253" s="488"/>
      <c r="QRZ253" s="488"/>
      <c r="QSA253" s="488"/>
      <c r="QSB253" s="488"/>
      <c r="QSC253" s="488"/>
      <c r="QSD253" s="697" t="s">
        <v>9880</v>
      </c>
      <c r="QSE253" s="698"/>
      <c r="QSF253" s="698"/>
      <c r="QSG253" s="488"/>
      <c r="QSH253" s="488"/>
      <c r="QSI253" s="488"/>
      <c r="QSJ253" s="488"/>
      <c r="QSK253" s="488"/>
      <c r="QSL253" s="697" t="s">
        <v>9880</v>
      </c>
      <c r="QSM253" s="698"/>
      <c r="QSN253" s="698"/>
      <c r="QSO253" s="488"/>
      <c r="QSP253" s="488"/>
      <c r="QSQ253" s="488"/>
      <c r="QSR253" s="488"/>
      <c r="QSS253" s="488"/>
      <c r="QST253" s="697" t="s">
        <v>9880</v>
      </c>
      <c r="QSU253" s="698"/>
      <c r="QSV253" s="698"/>
      <c r="QSW253" s="488"/>
      <c r="QSX253" s="488"/>
      <c r="QSY253" s="488"/>
      <c r="QSZ253" s="488"/>
      <c r="QTA253" s="488"/>
      <c r="QTB253" s="697" t="s">
        <v>9880</v>
      </c>
      <c r="QTC253" s="698"/>
      <c r="QTD253" s="698"/>
      <c r="QTE253" s="488"/>
      <c r="QTF253" s="488"/>
      <c r="QTG253" s="488"/>
      <c r="QTH253" s="488"/>
      <c r="QTI253" s="488"/>
      <c r="QTJ253" s="697" t="s">
        <v>9880</v>
      </c>
      <c r="QTK253" s="698"/>
      <c r="QTL253" s="698"/>
      <c r="QTM253" s="488"/>
      <c r="QTN253" s="488"/>
      <c r="QTO253" s="488"/>
      <c r="QTP253" s="488"/>
      <c r="QTQ253" s="488"/>
      <c r="QTR253" s="697" t="s">
        <v>9880</v>
      </c>
      <c r="QTS253" s="698"/>
      <c r="QTT253" s="698"/>
      <c r="QTU253" s="488"/>
      <c r="QTV253" s="488"/>
      <c r="QTW253" s="488"/>
      <c r="QTX253" s="488"/>
      <c r="QTY253" s="488"/>
      <c r="QTZ253" s="697" t="s">
        <v>9880</v>
      </c>
      <c r="QUA253" s="698"/>
      <c r="QUB253" s="698"/>
      <c r="QUC253" s="488"/>
      <c r="QUD253" s="488"/>
      <c r="QUE253" s="488"/>
      <c r="QUF253" s="488"/>
      <c r="QUG253" s="488"/>
      <c r="QUH253" s="697" t="s">
        <v>9880</v>
      </c>
      <c r="QUI253" s="698"/>
      <c r="QUJ253" s="698"/>
      <c r="QUK253" s="488"/>
      <c r="QUL253" s="488"/>
      <c r="QUM253" s="488"/>
      <c r="QUN253" s="488"/>
      <c r="QUO253" s="488"/>
      <c r="QUP253" s="697" t="s">
        <v>9880</v>
      </c>
      <c r="QUQ253" s="698"/>
      <c r="QUR253" s="698"/>
      <c r="QUS253" s="488"/>
      <c r="QUT253" s="488"/>
      <c r="QUU253" s="488"/>
      <c r="QUV253" s="488"/>
      <c r="QUW253" s="488"/>
      <c r="QUX253" s="697" t="s">
        <v>9880</v>
      </c>
      <c r="QUY253" s="698"/>
      <c r="QUZ253" s="698"/>
      <c r="QVA253" s="488"/>
      <c r="QVB253" s="488"/>
      <c r="QVC253" s="488"/>
      <c r="QVD253" s="488"/>
      <c r="QVE253" s="488"/>
      <c r="QVF253" s="697" t="s">
        <v>9880</v>
      </c>
      <c r="QVG253" s="698"/>
      <c r="QVH253" s="698"/>
      <c r="QVI253" s="488"/>
      <c r="QVJ253" s="488"/>
      <c r="QVK253" s="488"/>
      <c r="QVL253" s="488"/>
      <c r="QVM253" s="488"/>
      <c r="QVN253" s="697" t="s">
        <v>9880</v>
      </c>
      <c r="QVO253" s="698"/>
      <c r="QVP253" s="698"/>
      <c r="QVQ253" s="488"/>
      <c r="QVR253" s="488"/>
      <c r="QVS253" s="488"/>
      <c r="QVT253" s="488"/>
      <c r="QVU253" s="488"/>
      <c r="QVV253" s="697" t="s">
        <v>9880</v>
      </c>
      <c r="QVW253" s="698"/>
      <c r="QVX253" s="698"/>
      <c r="QVY253" s="488"/>
      <c r="QVZ253" s="488"/>
      <c r="QWA253" s="488"/>
      <c r="QWB253" s="488"/>
      <c r="QWC253" s="488"/>
      <c r="QWD253" s="697" t="s">
        <v>9880</v>
      </c>
      <c r="QWE253" s="698"/>
      <c r="QWF253" s="698"/>
      <c r="QWG253" s="488"/>
      <c r="QWH253" s="488"/>
      <c r="QWI253" s="488"/>
      <c r="QWJ253" s="488"/>
      <c r="QWK253" s="488"/>
      <c r="QWL253" s="697" t="s">
        <v>9880</v>
      </c>
      <c r="QWM253" s="698"/>
      <c r="QWN253" s="698"/>
      <c r="QWO253" s="488"/>
      <c r="QWP253" s="488"/>
      <c r="QWQ253" s="488"/>
      <c r="QWR253" s="488"/>
      <c r="QWS253" s="488"/>
      <c r="QWT253" s="697" t="s">
        <v>9880</v>
      </c>
      <c r="QWU253" s="698"/>
      <c r="QWV253" s="698"/>
      <c r="QWW253" s="488"/>
      <c r="QWX253" s="488"/>
      <c r="QWY253" s="488"/>
      <c r="QWZ253" s="488"/>
      <c r="QXA253" s="488"/>
      <c r="QXB253" s="697" t="s">
        <v>9880</v>
      </c>
      <c r="QXC253" s="698"/>
      <c r="QXD253" s="698"/>
      <c r="QXE253" s="488"/>
      <c r="QXF253" s="488"/>
      <c r="QXG253" s="488"/>
      <c r="QXH253" s="488"/>
      <c r="QXI253" s="488"/>
      <c r="QXJ253" s="697" t="s">
        <v>9880</v>
      </c>
      <c r="QXK253" s="698"/>
      <c r="QXL253" s="698"/>
      <c r="QXM253" s="488"/>
      <c r="QXN253" s="488"/>
      <c r="QXO253" s="488"/>
      <c r="QXP253" s="488"/>
      <c r="QXQ253" s="488"/>
      <c r="QXR253" s="697" t="s">
        <v>9880</v>
      </c>
      <c r="QXS253" s="698"/>
      <c r="QXT253" s="698"/>
      <c r="QXU253" s="488"/>
      <c r="QXV253" s="488"/>
      <c r="QXW253" s="488"/>
      <c r="QXX253" s="488"/>
      <c r="QXY253" s="488"/>
      <c r="QXZ253" s="697" t="s">
        <v>9880</v>
      </c>
      <c r="QYA253" s="698"/>
      <c r="QYB253" s="698"/>
      <c r="QYC253" s="488"/>
      <c r="QYD253" s="488"/>
      <c r="QYE253" s="488"/>
      <c r="QYF253" s="488"/>
      <c r="QYG253" s="488"/>
      <c r="QYH253" s="697" t="s">
        <v>9880</v>
      </c>
      <c r="QYI253" s="698"/>
      <c r="QYJ253" s="698"/>
      <c r="QYK253" s="488"/>
      <c r="QYL253" s="488"/>
      <c r="QYM253" s="488"/>
      <c r="QYN253" s="488"/>
      <c r="QYO253" s="488"/>
      <c r="QYP253" s="697" t="s">
        <v>9880</v>
      </c>
      <c r="QYQ253" s="698"/>
      <c r="QYR253" s="698"/>
      <c r="QYS253" s="488"/>
      <c r="QYT253" s="488"/>
      <c r="QYU253" s="488"/>
      <c r="QYV253" s="488"/>
      <c r="QYW253" s="488"/>
      <c r="QYX253" s="697" t="s">
        <v>9880</v>
      </c>
      <c r="QYY253" s="698"/>
      <c r="QYZ253" s="698"/>
      <c r="QZA253" s="488"/>
      <c r="QZB253" s="488"/>
      <c r="QZC253" s="488"/>
      <c r="QZD253" s="488"/>
      <c r="QZE253" s="488"/>
      <c r="QZF253" s="697" t="s">
        <v>9880</v>
      </c>
      <c r="QZG253" s="698"/>
      <c r="QZH253" s="698"/>
      <c r="QZI253" s="488"/>
      <c r="QZJ253" s="488"/>
      <c r="QZK253" s="488"/>
      <c r="QZL253" s="488"/>
      <c r="QZM253" s="488"/>
      <c r="QZN253" s="697" t="s">
        <v>9880</v>
      </c>
      <c r="QZO253" s="698"/>
      <c r="QZP253" s="698"/>
      <c r="QZQ253" s="488"/>
      <c r="QZR253" s="488"/>
      <c r="QZS253" s="488"/>
      <c r="QZT253" s="488"/>
      <c r="QZU253" s="488"/>
      <c r="QZV253" s="697" t="s">
        <v>9880</v>
      </c>
      <c r="QZW253" s="698"/>
      <c r="QZX253" s="698"/>
      <c r="QZY253" s="488"/>
      <c r="QZZ253" s="488"/>
      <c r="RAA253" s="488"/>
      <c r="RAB253" s="488"/>
      <c r="RAC253" s="488"/>
      <c r="RAD253" s="697" t="s">
        <v>9880</v>
      </c>
      <c r="RAE253" s="698"/>
      <c r="RAF253" s="698"/>
      <c r="RAG253" s="488"/>
      <c r="RAH253" s="488"/>
      <c r="RAI253" s="488"/>
      <c r="RAJ253" s="488"/>
      <c r="RAK253" s="488"/>
      <c r="RAL253" s="697" t="s">
        <v>9880</v>
      </c>
      <c r="RAM253" s="698"/>
      <c r="RAN253" s="698"/>
      <c r="RAO253" s="488"/>
      <c r="RAP253" s="488"/>
      <c r="RAQ253" s="488"/>
      <c r="RAR253" s="488"/>
      <c r="RAS253" s="488"/>
      <c r="RAT253" s="697" t="s">
        <v>9880</v>
      </c>
      <c r="RAU253" s="698"/>
      <c r="RAV253" s="698"/>
      <c r="RAW253" s="488"/>
      <c r="RAX253" s="488"/>
      <c r="RAY253" s="488"/>
      <c r="RAZ253" s="488"/>
      <c r="RBA253" s="488"/>
      <c r="RBB253" s="697" t="s">
        <v>9880</v>
      </c>
      <c r="RBC253" s="698"/>
      <c r="RBD253" s="698"/>
      <c r="RBE253" s="488"/>
      <c r="RBF253" s="488"/>
      <c r="RBG253" s="488"/>
      <c r="RBH253" s="488"/>
      <c r="RBI253" s="488"/>
      <c r="RBJ253" s="697" t="s">
        <v>9880</v>
      </c>
      <c r="RBK253" s="698"/>
      <c r="RBL253" s="698"/>
      <c r="RBM253" s="488"/>
      <c r="RBN253" s="488"/>
      <c r="RBO253" s="488"/>
      <c r="RBP253" s="488"/>
      <c r="RBQ253" s="488"/>
      <c r="RBR253" s="697" t="s">
        <v>9880</v>
      </c>
      <c r="RBS253" s="698"/>
      <c r="RBT253" s="698"/>
      <c r="RBU253" s="488"/>
      <c r="RBV253" s="488"/>
      <c r="RBW253" s="488"/>
      <c r="RBX253" s="488"/>
      <c r="RBY253" s="488"/>
      <c r="RBZ253" s="697" t="s">
        <v>9880</v>
      </c>
      <c r="RCA253" s="698"/>
      <c r="RCB253" s="698"/>
      <c r="RCC253" s="488"/>
      <c r="RCD253" s="488"/>
      <c r="RCE253" s="488"/>
      <c r="RCF253" s="488"/>
      <c r="RCG253" s="488"/>
      <c r="RCH253" s="697" t="s">
        <v>9880</v>
      </c>
      <c r="RCI253" s="698"/>
      <c r="RCJ253" s="698"/>
      <c r="RCK253" s="488"/>
      <c r="RCL253" s="488"/>
      <c r="RCM253" s="488"/>
      <c r="RCN253" s="488"/>
      <c r="RCO253" s="488"/>
      <c r="RCP253" s="697" t="s">
        <v>9880</v>
      </c>
      <c r="RCQ253" s="698"/>
      <c r="RCR253" s="698"/>
      <c r="RCS253" s="488"/>
      <c r="RCT253" s="488"/>
      <c r="RCU253" s="488"/>
      <c r="RCV253" s="488"/>
      <c r="RCW253" s="488"/>
      <c r="RCX253" s="697" t="s">
        <v>9880</v>
      </c>
      <c r="RCY253" s="698"/>
      <c r="RCZ253" s="698"/>
      <c r="RDA253" s="488"/>
      <c r="RDB253" s="488"/>
      <c r="RDC253" s="488"/>
      <c r="RDD253" s="488"/>
      <c r="RDE253" s="488"/>
      <c r="RDF253" s="697" t="s">
        <v>9880</v>
      </c>
      <c r="RDG253" s="698"/>
      <c r="RDH253" s="698"/>
      <c r="RDI253" s="488"/>
      <c r="RDJ253" s="488"/>
      <c r="RDK253" s="488"/>
      <c r="RDL253" s="488"/>
      <c r="RDM253" s="488"/>
      <c r="RDN253" s="697" t="s">
        <v>9880</v>
      </c>
      <c r="RDO253" s="698"/>
      <c r="RDP253" s="698"/>
      <c r="RDQ253" s="488"/>
      <c r="RDR253" s="488"/>
      <c r="RDS253" s="488"/>
      <c r="RDT253" s="488"/>
      <c r="RDU253" s="488"/>
      <c r="RDV253" s="697" t="s">
        <v>9880</v>
      </c>
      <c r="RDW253" s="698"/>
      <c r="RDX253" s="698"/>
      <c r="RDY253" s="488"/>
      <c r="RDZ253" s="488"/>
      <c r="REA253" s="488"/>
      <c r="REB253" s="488"/>
      <c r="REC253" s="488"/>
      <c r="RED253" s="697" t="s">
        <v>9880</v>
      </c>
      <c r="REE253" s="698"/>
      <c r="REF253" s="698"/>
      <c r="REG253" s="488"/>
      <c r="REH253" s="488"/>
      <c r="REI253" s="488"/>
      <c r="REJ253" s="488"/>
      <c r="REK253" s="488"/>
      <c r="REL253" s="697" t="s">
        <v>9880</v>
      </c>
      <c r="REM253" s="698"/>
      <c r="REN253" s="698"/>
      <c r="REO253" s="488"/>
      <c r="REP253" s="488"/>
      <c r="REQ253" s="488"/>
      <c r="RER253" s="488"/>
      <c r="RES253" s="488"/>
      <c r="RET253" s="697" t="s">
        <v>9880</v>
      </c>
      <c r="REU253" s="698"/>
      <c r="REV253" s="698"/>
      <c r="REW253" s="488"/>
      <c r="REX253" s="488"/>
      <c r="REY253" s="488"/>
      <c r="REZ253" s="488"/>
      <c r="RFA253" s="488"/>
      <c r="RFB253" s="697" t="s">
        <v>9880</v>
      </c>
      <c r="RFC253" s="698"/>
      <c r="RFD253" s="698"/>
      <c r="RFE253" s="488"/>
      <c r="RFF253" s="488"/>
      <c r="RFG253" s="488"/>
      <c r="RFH253" s="488"/>
      <c r="RFI253" s="488"/>
      <c r="RFJ253" s="697" t="s">
        <v>9880</v>
      </c>
      <c r="RFK253" s="698"/>
      <c r="RFL253" s="698"/>
      <c r="RFM253" s="488"/>
      <c r="RFN253" s="488"/>
      <c r="RFO253" s="488"/>
      <c r="RFP253" s="488"/>
      <c r="RFQ253" s="488"/>
      <c r="RFR253" s="697" t="s">
        <v>9880</v>
      </c>
      <c r="RFS253" s="698"/>
      <c r="RFT253" s="698"/>
      <c r="RFU253" s="488"/>
      <c r="RFV253" s="488"/>
      <c r="RFW253" s="488"/>
      <c r="RFX253" s="488"/>
      <c r="RFY253" s="488"/>
      <c r="RFZ253" s="697" t="s">
        <v>9880</v>
      </c>
      <c r="RGA253" s="698"/>
      <c r="RGB253" s="698"/>
      <c r="RGC253" s="488"/>
      <c r="RGD253" s="488"/>
      <c r="RGE253" s="488"/>
      <c r="RGF253" s="488"/>
      <c r="RGG253" s="488"/>
      <c r="RGH253" s="697" t="s">
        <v>9880</v>
      </c>
      <c r="RGI253" s="698"/>
      <c r="RGJ253" s="698"/>
      <c r="RGK253" s="488"/>
      <c r="RGL253" s="488"/>
      <c r="RGM253" s="488"/>
      <c r="RGN253" s="488"/>
      <c r="RGO253" s="488"/>
      <c r="RGP253" s="697" t="s">
        <v>9880</v>
      </c>
      <c r="RGQ253" s="698"/>
      <c r="RGR253" s="698"/>
      <c r="RGS253" s="488"/>
      <c r="RGT253" s="488"/>
      <c r="RGU253" s="488"/>
      <c r="RGV253" s="488"/>
      <c r="RGW253" s="488"/>
      <c r="RGX253" s="697" t="s">
        <v>9880</v>
      </c>
      <c r="RGY253" s="698"/>
      <c r="RGZ253" s="698"/>
      <c r="RHA253" s="488"/>
      <c r="RHB253" s="488"/>
      <c r="RHC253" s="488"/>
      <c r="RHD253" s="488"/>
      <c r="RHE253" s="488"/>
      <c r="RHF253" s="697" t="s">
        <v>9880</v>
      </c>
      <c r="RHG253" s="698"/>
      <c r="RHH253" s="698"/>
      <c r="RHI253" s="488"/>
      <c r="RHJ253" s="488"/>
      <c r="RHK253" s="488"/>
      <c r="RHL253" s="488"/>
      <c r="RHM253" s="488"/>
      <c r="RHN253" s="697" t="s">
        <v>9880</v>
      </c>
      <c r="RHO253" s="698"/>
      <c r="RHP253" s="698"/>
      <c r="RHQ253" s="488"/>
      <c r="RHR253" s="488"/>
      <c r="RHS253" s="488"/>
      <c r="RHT253" s="488"/>
      <c r="RHU253" s="488"/>
      <c r="RHV253" s="697" t="s">
        <v>9880</v>
      </c>
      <c r="RHW253" s="698"/>
      <c r="RHX253" s="698"/>
      <c r="RHY253" s="488"/>
      <c r="RHZ253" s="488"/>
      <c r="RIA253" s="488"/>
      <c r="RIB253" s="488"/>
      <c r="RIC253" s="488"/>
      <c r="RID253" s="697" t="s">
        <v>9880</v>
      </c>
      <c r="RIE253" s="698"/>
      <c r="RIF253" s="698"/>
      <c r="RIG253" s="488"/>
      <c r="RIH253" s="488"/>
      <c r="RII253" s="488"/>
      <c r="RIJ253" s="488"/>
      <c r="RIK253" s="488"/>
      <c r="RIL253" s="697" t="s">
        <v>9880</v>
      </c>
      <c r="RIM253" s="698"/>
      <c r="RIN253" s="698"/>
      <c r="RIO253" s="488"/>
      <c r="RIP253" s="488"/>
      <c r="RIQ253" s="488"/>
      <c r="RIR253" s="488"/>
      <c r="RIS253" s="488"/>
      <c r="RIT253" s="697" t="s">
        <v>9880</v>
      </c>
      <c r="RIU253" s="698"/>
      <c r="RIV253" s="698"/>
      <c r="RIW253" s="488"/>
      <c r="RIX253" s="488"/>
      <c r="RIY253" s="488"/>
      <c r="RIZ253" s="488"/>
      <c r="RJA253" s="488"/>
      <c r="RJB253" s="697" t="s">
        <v>9880</v>
      </c>
      <c r="RJC253" s="698"/>
      <c r="RJD253" s="698"/>
      <c r="RJE253" s="488"/>
      <c r="RJF253" s="488"/>
      <c r="RJG253" s="488"/>
      <c r="RJH253" s="488"/>
      <c r="RJI253" s="488"/>
      <c r="RJJ253" s="697" t="s">
        <v>9880</v>
      </c>
      <c r="RJK253" s="698"/>
      <c r="RJL253" s="698"/>
      <c r="RJM253" s="488"/>
      <c r="RJN253" s="488"/>
      <c r="RJO253" s="488"/>
      <c r="RJP253" s="488"/>
      <c r="RJQ253" s="488"/>
      <c r="RJR253" s="697" t="s">
        <v>9880</v>
      </c>
      <c r="RJS253" s="698"/>
      <c r="RJT253" s="698"/>
      <c r="RJU253" s="488"/>
      <c r="RJV253" s="488"/>
      <c r="RJW253" s="488"/>
      <c r="RJX253" s="488"/>
      <c r="RJY253" s="488"/>
      <c r="RJZ253" s="697" t="s">
        <v>9880</v>
      </c>
      <c r="RKA253" s="698"/>
      <c r="RKB253" s="698"/>
      <c r="RKC253" s="488"/>
      <c r="RKD253" s="488"/>
      <c r="RKE253" s="488"/>
      <c r="RKF253" s="488"/>
      <c r="RKG253" s="488"/>
      <c r="RKH253" s="697" t="s">
        <v>9880</v>
      </c>
      <c r="RKI253" s="698"/>
      <c r="RKJ253" s="698"/>
      <c r="RKK253" s="488"/>
      <c r="RKL253" s="488"/>
      <c r="RKM253" s="488"/>
      <c r="RKN253" s="488"/>
      <c r="RKO253" s="488"/>
      <c r="RKP253" s="697" t="s">
        <v>9880</v>
      </c>
      <c r="RKQ253" s="698"/>
      <c r="RKR253" s="698"/>
      <c r="RKS253" s="488"/>
      <c r="RKT253" s="488"/>
      <c r="RKU253" s="488"/>
      <c r="RKV253" s="488"/>
      <c r="RKW253" s="488"/>
      <c r="RKX253" s="697" t="s">
        <v>9880</v>
      </c>
      <c r="RKY253" s="698"/>
      <c r="RKZ253" s="698"/>
      <c r="RLA253" s="488"/>
      <c r="RLB253" s="488"/>
      <c r="RLC253" s="488"/>
      <c r="RLD253" s="488"/>
      <c r="RLE253" s="488"/>
      <c r="RLF253" s="697" t="s">
        <v>9880</v>
      </c>
      <c r="RLG253" s="698"/>
      <c r="RLH253" s="698"/>
      <c r="RLI253" s="488"/>
      <c r="RLJ253" s="488"/>
      <c r="RLK253" s="488"/>
      <c r="RLL253" s="488"/>
      <c r="RLM253" s="488"/>
      <c r="RLN253" s="697" t="s">
        <v>9880</v>
      </c>
      <c r="RLO253" s="698"/>
      <c r="RLP253" s="698"/>
      <c r="RLQ253" s="488"/>
      <c r="RLR253" s="488"/>
      <c r="RLS253" s="488"/>
      <c r="RLT253" s="488"/>
      <c r="RLU253" s="488"/>
      <c r="RLV253" s="697" t="s">
        <v>9880</v>
      </c>
      <c r="RLW253" s="698"/>
      <c r="RLX253" s="698"/>
      <c r="RLY253" s="488"/>
      <c r="RLZ253" s="488"/>
      <c r="RMA253" s="488"/>
      <c r="RMB253" s="488"/>
      <c r="RMC253" s="488"/>
      <c r="RMD253" s="697" t="s">
        <v>9880</v>
      </c>
      <c r="RME253" s="698"/>
      <c r="RMF253" s="698"/>
      <c r="RMG253" s="488"/>
      <c r="RMH253" s="488"/>
      <c r="RMI253" s="488"/>
      <c r="RMJ253" s="488"/>
      <c r="RMK253" s="488"/>
      <c r="RML253" s="697" t="s">
        <v>9880</v>
      </c>
      <c r="RMM253" s="698"/>
      <c r="RMN253" s="698"/>
      <c r="RMO253" s="488"/>
      <c r="RMP253" s="488"/>
      <c r="RMQ253" s="488"/>
      <c r="RMR253" s="488"/>
      <c r="RMS253" s="488"/>
      <c r="RMT253" s="697" t="s">
        <v>9880</v>
      </c>
      <c r="RMU253" s="698"/>
      <c r="RMV253" s="698"/>
      <c r="RMW253" s="488"/>
      <c r="RMX253" s="488"/>
      <c r="RMY253" s="488"/>
      <c r="RMZ253" s="488"/>
      <c r="RNA253" s="488"/>
      <c r="RNB253" s="697" t="s">
        <v>9880</v>
      </c>
      <c r="RNC253" s="698"/>
      <c r="RND253" s="698"/>
      <c r="RNE253" s="488"/>
      <c r="RNF253" s="488"/>
      <c r="RNG253" s="488"/>
      <c r="RNH253" s="488"/>
      <c r="RNI253" s="488"/>
      <c r="RNJ253" s="697" t="s">
        <v>9880</v>
      </c>
      <c r="RNK253" s="698"/>
      <c r="RNL253" s="698"/>
      <c r="RNM253" s="488"/>
      <c r="RNN253" s="488"/>
      <c r="RNO253" s="488"/>
      <c r="RNP253" s="488"/>
      <c r="RNQ253" s="488"/>
      <c r="RNR253" s="697" t="s">
        <v>9880</v>
      </c>
      <c r="RNS253" s="698"/>
      <c r="RNT253" s="698"/>
      <c r="RNU253" s="488"/>
      <c r="RNV253" s="488"/>
      <c r="RNW253" s="488"/>
      <c r="RNX253" s="488"/>
      <c r="RNY253" s="488"/>
      <c r="RNZ253" s="697" t="s">
        <v>9880</v>
      </c>
      <c r="ROA253" s="698"/>
      <c r="ROB253" s="698"/>
      <c r="ROC253" s="488"/>
      <c r="ROD253" s="488"/>
      <c r="ROE253" s="488"/>
      <c r="ROF253" s="488"/>
      <c r="ROG253" s="488"/>
      <c r="ROH253" s="697" t="s">
        <v>9880</v>
      </c>
      <c r="ROI253" s="698"/>
      <c r="ROJ253" s="698"/>
      <c r="ROK253" s="488"/>
      <c r="ROL253" s="488"/>
      <c r="ROM253" s="488"/>
      <c r="RON253" s="488"/>
      <c r="ROO253" s="488"/>
      <c r="ROP253" s="697" t="s">
        <v>9880</v>
      </c>
      <c r="ROQ253" s="698"/>
      <c r="ROR253" s="698"/>
      <c r="ROS253" s="488"/>
      <c r="ROT253" s="488"/>
      <c r="ROU253" s="488"/>
      <c r="ROV253" s="488"/>
      <c r="ROW253" s="488"/>
      <c r="ROX253" s="697" t="s">
        <v>9880</v>
      </c>
      <c r="ROY253" s="698"/>
      <c r="ROZ253" s="698"/>
      <c r="RPA253" s="488"/>
      <c r="RPB253" s="488"/>
      <c r="RPC253" s="488"/>
      <c r="RPD253" s="488"/>
      <c r="RPE253" s="488"/>
      <c r="RPF253" s="697" t="s">
        <v>9880</v>
      </c>
      <c r="RPG253" s="698"/>
      <c r="RPH253" s="698"/>
      <c r="RPI253" s="488"/>
      <c r="RPJ253" s="488"/>
      <c r="RPK253" s="488"/>
      <c r="RPL253" s="488"/>
      <c r="RPM253" s="488"/>
      <c r="RPN253" s="697" t="s">
        <v>9880</v>
      </c>
      <c r="RPO253" s="698"/>
      <c r="RPP253" s="698"/>
      <c r="RPQ253" s="488"/>
      <c r="RPR253" s="488"/>
      <c r="RPS253" s="488"/>
      <c r="RPT253" s="488"/>
      <c r="RPU253" s="488"/>
      <c r="RPV253" s="697" t="s">
        <v>9880</v>
      </c>
      <c r="RPW253" s="698"/>
      <c r="RPX253" s="698"/>
      <c r="RPY253" s="488"/>
      <c r="RPZ253" s="488"/>
      <c r="RQA253" s="488"/>
      <c r="RQB253" s="488"/>
      <c r="RQC253" s="488"/>
      <c r="RQD253" s="697" t="s">
        <v>9880</v>
      </c>
      <c r="RQE253" s="698"/>
      <c r="RQF253" s="698"/>
      <c r="RQG253" s="488"/>
      <c r="RQH253" s="488"/>
      <c r="RQI253" s="488"/>
      <c r="RQJ253" s="488"/>
      <c r="RQK253" s="488"/>
      <c r="RQL253" s="697" t="s">
        <v>9880</v>
      </c>
      <c r="RQM253" s="698"/>
      <c r="RQN253" s="698"/>
      <c r="RQO253" s="488"/>
      <c r="RQP253" s="488"/>
      <c r="RQQ253" s="488"/>
      <c r="RQR253" s="488"/>
      <c r="RQS253" s="488"/>
      <c r="RQT253" s="697" t="s">
        <v>9880</v>
      </c>
      <c r="RQU253" s="698"/>
      <c r="RQV253" s="698"/>
      <c r="RQW253" s="488"/>
      <c r="RQX253" s="488"/>
      <c r="RQY253" s="488"/>
      <c r="RQZ253" s="488"/>
      <c r="RRA253" s="488"/>
      <c r="RRB253" s="697" t="s">
        <v>9880</v>
      </c>
      <c r="RRC253" s="698"/>
      <c r="RRD253" s="698"/>
      <c r="RRE253" s="488"/>
      <c r="RRF253" s="488"/>
      <c r="RRG253" s="488"/>
      <c r="RRH253" s="488"/>
      <c r="RRI253" s="488"/>
      <c r="RRJ253" s="697" t="s">
        <v>9880</v>
      </c>
      <c r="RRK253" s="698"/>
      <c r="RRL253" s="698"/>
      <c r="RRM253" s="488"/>
      <c r="RRN253" s="488"/>
      <c r="RRO253" s="488"/>
      <c r="RRP253" s="488"/>
      <c r="RRQ253" s="488"/>
      <c r="RRR253" s="697" t="s">
        <v>9880</v>
      </c>
      <c r="RRS253" s="698"/>
      <c r="RRT253" s="698"/>
      <c r="RRU253" s="488"/>
      <c r="RRV253" s="488"/>
      <c r="RRW253" s="488"/>
      <c r="RRX253" s="488"/>
      <c r="RRY253" s="488"/>
      <c r="RRZ253" s="697" t="s">
        <v>9880</v>
      </c>
      <c r="RSA253" s="698"/>
      <c r="RSB253" s="698"/>
      <c r="RSC253" s="488"/>
      <c r="RSD253" s="488"/>
      <c r="RSE253" s="488"/>
      <c r="RSF253" s="488"/>
      <c r="RSG253" s="488"/>
      <c r="RSH253" s="697" t="s">
        <v>9880</v>
      </c>
      <c r="RSI253" s="698"/>
      <c r="RSJ253" s="698"/>
      <c r="RSK253" s="488"/>
      <c r="RSL253" s="488"/>
      <c r="RSM253" s="488"/>
      <c r="RSN253" s="488"/>
      <c r="RSO253" s="488"/>
      <c r="RSP253" s="697" t="s">
        <v>9880</v>
      </c>
      <c r="RSQ253" s="698"/>
      <c r="RSR253" s="698"/>
      <c r="RSS253" s="488"/>
      <c r="RST253" s="488"/>
      <c r="RSU253" s="488"/>
      <c r="RSV253" s="488"/>
      <c r="RSW253" s="488"/>
      <c r="RSX253" s="697" t="s">
        <v>9880</v>
      </c>
      <c r="RSY253" s="698"/>
      <c r="RSZ253" s="698"/>
      <c r="RTA253" s="488"/>
      <c r="RTB253" s="488"/>
      <c r="RTC253" s="488"/>
      <c r="RTD253" s="488"/>
      <c r="RTE253" s="488"/>
      <c r="RTF253" s="697" t="s">
        <v>9880</v>
      </c>
      <c r="RTG253" s="698"/>
      <c r="RTH253" s="698"/>
      <c r="RTI253" s="488"/>
      <c r="RTJ253" s="488"/>
      <c r="RTK253" s="488"/>
      <c r="RTL253" s="488"/>
      <c r="RTM253" s="488"/>
      <c r="RTN253" s="697" t="s">
        <v>9880</v>
      </c>
      <c r="RTO253" s="698"/>
      <c r="RTP253" s="698"/>
      <c r="RTQ253" s="488"/>
      <c r="RTR253" s="488"/>
      <c r="RTS253" s="488"/>
      <c r="RTT253" s="488"/>
      <c r="RTU253" s="488"/>
      <c r="RTV253" s="697" t="s">
        <v>9880</v>
      </c>
      <c r="RTW253" s="698"/>
      <c r="RTX253" s="698"/>
      <c r="RTY253" s="488"/>
      <c r="RTZ253" s="488"/>
      <c r="RUA253" s="488"/>
      <c r="RUB253" s="488"/>
      <c r="RUC253" s="488"/>
      <c r="RUD253" s="697" t="s">
        <v>9880</v>
      </c>
      <c r="RUE253" s="698"/>
      <c r="RUF253" s="698"/>
      <c r="RUG253" s="488"/>
      <c r="RUH253" s="488"/>
      <c r="RUI253" s="488"/>
      <c r="RUJ253" s="488"/>
      <c r="RUK253" s="488"/>
      <c r="RUL253" s="697" t="s">
        <v>9880</v>
      </c>
      <c r="RUM253" s="698"/>
      <c r="RUN253" s="698"/>
      <c r="RUO253" s="488"/>
      <c r="RUP253" s="488"/>
      <c r="RUQ253" s="488"/>
      <c r="RUR253" s="488"/>
      <c r="RUS253" s="488"/>
      <c r="RUT253" s="697" t="s">
        <v>9880</v>
      </c>
      <c r="RUU253" s="698"/>
      <c r="RUV253" s="698"/>
      <c r="RUW253" s="488"/>
      <c r="RUX253" s="488"/>
      <c r="RUY253" s="488"/>
      <c r="RUZ253" s="488"/>
      <c r="RVA253" s="488"/>
      <c r="RVB253" s="697" t="s">
        <v>9880</v>
      </c>
      <c r="RVC253" s="698"/>
      <c r="RVD253" s="698"/>
      <c r="RVE253" s="488"/>
      <c r="RVF253" s="488"/>
      <c r="RVG253" s="488"/>
      <c r="RVH253" s="488"/>
      <c r="RVI253" s="488"/>
      <c r="RVJ253" s="697" t="s">
        <v>9880</v>
      </c>
      <c r="RVK253" s="698"/>
      <c r="RVL253" s="698"/>
      <c r="RVM253" s="488"/>
      <c r="RVN253" s="488"/>
      <c r="RVO253" s="488"/>
      <c r="RVP253" s="488"/>
      <c r="RVQ253" s="488"/>
      <c r="RVR253" s="697" t="s">
        <v>9880</v>
      </c>
      <c r="RVS253" s="698"/>
      <c r="RVT253" s="698"/>
      <c r="RVU253" s="488"/>
      <c r="RVV253" s="488"/>
      <c r="RVW253" s="488"/>
      <c r="RVX253" s="488"/>
      <c r="RVY253" s="488"/>
      <c r="RVZ253" s="697" t="s">
        <v>9880</v>
      </c>
      <c r="RWA253" s="698"/>
      <c r="RWB253" s="698"/>
      <c r="RWC253" s="488"/>
      <c r="RWD253" s="488"/>
      <c r="RWE253" s="488"/>
      <c r="RWF253" s="488"/>
      <c r="RWG253" s="488"/>
      <c r="RWH253" s="697" t="s">
        <v>9880</v>
      </c>
      <c r="RWI253" s="698"/>
      <c r="RWJ253" s="698"/>
      <c r="RWK253" s="488"/>
      <c r="RWL253" s="488"/>
      <c r="RWM253" s="488"/>
      <c r="RWN253" s="488"/>
      <c r="RWO253" s="488"/>
      <c r="RWP253" s="697" t="s">
        <v>9880</v>
      </c>
      <c r="RWQ253" s="698"/>
      <c r="RWR253" s="698"/>
      <c r="RWS253" s="488"/>
      <c r="RWT253" s="488"/>
      <c r="RWU253" s="488"/>
      <c r="RWV253" s="488"/>
      <c r="RWW253" s="488"/>
      <c r="RWX253" s="697" t="s">
        <v>9880</v>
      </c>
      <c r="RWY253" s="698"/>
      <c r="RWZ253" s="698"/>
      <c r="RXA253" s="488"/>
      <c r="RXB253" s="488"/>
      <c r="RXC253" s="488"/>
      <c r="RXD253" s="488"/>
      <c r="RXE253" s="488"/>
      <c r="RXF253" s="697" t="s">
        <v>9880</v>
      </c>
      <c r="RXG253" s="698"/>
      <c r="RXH253" s="698"/>
      <c r="RXI253" s="488"/>
      <c r="RXJ253" s="488"/>
      <c r="RXK253" s="488"/>
      <c r="RXL253" s="488"/>
      <c r="RXM253" s="488"/>
      <c r="RXN253" s="697" t="s">
        <v>9880</v>
      </c>
      <c r="RXO253" s="698"/>
      <c r="RXP253" s="698"/>
      <c r="RXQ253" s="488"/>
      <c r="RXR253" s="488"/>
      <c r="RXS253" s="488"/>
      <c r="RXT253" s="488"/>
      <c r="RXU253" s="488"/>
      <c r="RXV253" s="697" t="s">
        <v>9880</v>
      </c>
      <c r="RXW253" s="698"/>
      <c r="RXX253" s="698"/>
      <c r="RXY253" s="488"/>
      <c r="RXZ253" s="488"/>
      <c r="RYA253" s="488"/>
      <c r="RYB253" s="488"/>
      <c r="RYC253" s="488"/>
      <c r="RYD253" s="697" t="s">
        <v>9880</v>
      </c>
      <c r="RYE253" s="698"/>
      <c r="RYF253" s="698"/>
      <c r="RYG253" s="488"/>
      <c r="RYH253" s="488"/>
      <c r="RYI253" s="488"/>
      <c r="RYJ253" s="488"/>
      <c r="RYK253" s="488"/>
      <c r="RYL253" s="697" t="s">
        <v>9880</v>
      </c>
      <c r="RYM253" s="698"/>
      <c r="RYN253" s="698"/>
      <c r="RYO253" s="488"/>
      <c r="RYP253" s="488"/>
      <c r="RYQ253" s="488"/>
      <c r="RYR253" s="488"/>
      <c r="RYS253" s="488"/>
      <c r="RYT253" s="697" t="s">
        <v>9880</v>
      </c>
      <c r="RYU253" s="698"/>
      <c r="RYV253" s="698"/>
      <c r="RYW253" s="488"/>
      <c r="RYX253" s="488"/>
      <c r="RYY253" s="488"/>
      <c r="RYZ253" s="488"/>
      <c r="RZA253" s="488"/>
      <c r="RZB253" s="697" t="s">
        <v>9880</v>
      </c>
      <c r="RZC253" s="698"/>
      <c r="RZD253" s="698"/>
      <c r="RZE253" s="488"/>
      <c r="RZF253" s="488"/>
      <c r="RZG253" s="488"/>
      <c r="RZH253" s="488"/>
      <c r="RZI253" s="488"/>
      <c r="RZJ253" s="697" t="s">
        <v>9880</v>
      </c>
      <c r="RZK253" s="698"/>
      <c r="RZL253" s="698"/>
      <c r="RZM253" s="488"/>
      <c r="RZN253" s="488"/>
      <c r="RZO253" s="488"/>
      <c r="RZP253" s="488"/>
      <c r="RZQ253" s="488"/>
      <c r="RZR253" s="697" t="s">
        <v>9880</v>
      </c>
      <c r="RZS253" s="698"/>
      <c r="RZT253" s="698"/>
      <c r="RZU253" s="488"/>
      <c r="RZV253" s="488"/>
      <c r="RZW253" s="488"/>
      <c r="RZX253" s="488"/>
      <c r="RZY253" s="488"/>
      <c r="RZZ253" s="697" t="s">
        <v>9880</v>
      </c>
      <c r="SAA253" s="698"/>
      <c r="SAB253" s="698"/>
      <c r="SAC253" s="488"/>
      <c r="SAD253" s="488"/>
      <c r="SAE253" s="488"/>
      <c r="SAF253" s="488"/>
      <c r="SAG253" s="488"/>
      <c r="SAH253" s="697" t="s">
        <v>9880</v>
      </c>
      <c r="SAI253" s="698"/>
      <c r="SAJ253" s="698"/>
      <c r="SAK253" s="488"/>
      <c r="SAL253" s="488"/>
      <c r="SAM253" s="488"/>
      <c r="SAN253" s="488"/>
      <c r="SAO253" s="488"/>
      <c r="SAP253" s="697" t="s">
        <v>9880</v>
      </c>
      <c r="SAQ253" s="698"/>
      <c r="SAR253" s="698"/>
      <c r="SAS253" s="488"/>
      <c r="SAT253" s="488"/>
      <c r="SAU253" s="488"/>
      <c r="SAV253" s="488"/>
      <c r="SAW253" s="488"/>
      <c r="SAX253" s="697" t="s">
        <v>9880</v>
      </c>
      <c r="SAY253" s="698"/>
      <c r="SAZ253" s="698"/>
      <c r="SBA253" s="488"/>
      <c r="SBB253" s="488"/>
      <c r="SBC253" s="488"/>
      <c r="SBD253" s="488"/>
      <c r="SBE253" s="488"/>
      <c r="SBF253" s="697" t="s">
        <v>9880</v>
      </c>
      <c r="SBG253" s="698"/>
      <c r="SBH253" s="698"/>
      <c r="SBI253" s="488"/>
      <c r="SBJ253" s="488"/>
      <c r="SBK253" s="488"/>
      <c r="SBL253" s="488"/>
      <c r="SBM253" s="488"/>
      <c r="SBN253" s="697" t="s">
        <v>9880</v>
      </c>
      <c r="SBO253" s="698"/>
      <c r="SBP253" s="698"/>
      <c r="SBQ253" s="488"/>
      <c r="SBR253" s="488"/>
      <c r="SBS253" s="488"/>
      <c r="SBT253" s="488"/>
      <c r="SBU253" s="488"/>
      <c r="SBV253" s="697" t="s">
        <v>9880</v>
      </c>
      <c r="SBW253" s="698"/>
      <c r="SBX253" s="698"/>
      <c r="SBY253" s="488"/>
      <c r="SBZ253" s="488"/>
      <c r="SCA253" s="488"/>
      <c r="SCB253" s="488"/>
      <c r="SCC253" s="488"/>
      <c r="SCD253" s="697" t="s">
        <v>9880</v>
      </c>
      <c r="SCE253" s="698"/>
      <c r="SCF253" s="698"/>
      <c r="SCG253" s="488"/>
      <c r="SCH253" s="488"/>
      <c r="SCI253" s="488"/>
      <c r="SCJ253" s="488"/>
      <c r="SCK253" s="488"/>
      <c r="SCL253" s="697" t="s">
        <v>9880</v>
      </c>
      <c r="SCM253" s="698"/>
      <c r="SCN253" s="698"/>
      <c r="SCO253" s="488"/>
      <c r="SCP253" s="488"/>
      <c r="SCQ253" s="488"/>
      <c r="SCR253" s="488"/>
      <c r="SCS253" s="488"/>
      <c r="SCT253" s="697" t="s">
        <v>9880</v>
      </c>
      <c r="SCU253" s="698"/>
      <c r="SCV253" s="698"/>
      <c r="SCW253" s="488"/>
      <c r="SCX253" s="488"/>
      <c r="SCY253" s="488"/>
      <c r="SCZ253" s="488"/>
      <c r="SDA253" s="488"/>
      <c r="SDB253" s="697" t="s">
        <v>9880</v>
      </c>
      <c r="SDC253" s="698"/>
      <c r="SDD253" s="698"/>
      <c r="SDE253" s="488"/>
      <c r="SDF253" s="488"/>
      <c r="SDG253" s="488"/>
      <c r="SDH253" s="488"/>
      <c r="SDI253" s="488"/>
      <c r="SDJ253" s="697" t="s">
        <v>9880</v>
      </c>
      <c r="SDK253" s="698"/>
      <c r="SDL253" s="698"/>
      <c r="SDM253" s="488"/>
      <c r="SDN253" s="488"/>
      <c r="SDO253" s="488"/>
      <c r="SDP253" s="488"/>
      <c r="SDQ253" s="488"/>
      <c r="SDR253" s="697" t="s">
        <v>9880</v>
      </c>
      <c r="SDS253" s="698"/>
      <c r="SDT253" s="698"/>
      <c r="SDU253" s="488"/>
      <c r="SDV253" s="488"/>
      <c r="SDW253" s="488"/>
      <c r="SDX253" s="488"/>
      <c r="SDY253" s="488"/>
      <c r="SDZ253" s="697" t="s">
        <v>9880</v>
      </c>
      <c r="SEA253" s="698"/>
      <c r="SEB253" s="698"/>
      <c r="SEC253" s="488"/>
      <c r="SED253" s="488"/>
      <c r="SEE253" s="488"/>
      <c r="SEF253" s="488"/>
      <c r="SEG253" s="488"/>
      <c r="SEH253" s="697" t="s">
        <v>9880</v>
      </c>
      <c r="SEI253" s="698"/>
      <c r="SEJ253" s="698"/>
      <c r="SEK253" s="488"/>
      <c r="SEL253" s="488"/>
      <c r="SEM253" s="488"/>
      <c r="SEN253" s="488"/>
      <c r="SEO253" s="488"/>
      <c r="SEP253" s="697" t="s">
        <v>9880</v>
      </c>
      <c r="SEQ253" s="698"/>
      <c r="SER253" s="698"/>
      <c r="SES253" s="488"/>
      <c r="SET253" s="488"/>
      <c r="SEU253" s="488"/>
      <c r="SEV253" s="488"/>
      <c r="SEW253" s="488"/>
      <c r="SEX253" s="697" t="s">
        <v>9880</v>
      </c>
      <c r="SEY253" s="698"/>
      <c r="SEZ253" s="698"/>
      <c r="SFA253" s="488"/>
      <c r="SFB253" s="488"/>
      <c r="SFC253" s="488"/>
      <c r="SFD253" s="488"/>
      <c r="SFE253" s="488"/>
      <c r="SFF253" s="697" t="s">
        <v>9880</v>
      </c>
      <c r="SFG253" s="698"/>
      <c r="SFH253" s="698"/>
      <c r="SFI253" s="488"/>
      <c r="SFJ253" s="488"/>
      <c r="SFK253" s="488"/>
      <c r="SFL253" s="488"/>
      <c r="SFM253" s="488"/>
      <c r="SFN253" s="697" t="s">
        <v>9880</v>
      </c>
      <c r="SFO253" s="698"/>
      <c r="SFP253" s="698"/>
      <c r="SFQ253" s="488"/>
      <c r="SFR253" s="488"/>
      <c r="SFS253" s="488"/>
      <c r="SFT253" s="488"/>
      <c r="SFU253" s="488"/>
      <c r="SFV253" s="697" t="s">
        <v>9880</v>
      </c>
      <c r="SFW253" s="698"/>
      <c r="SFX253" s="698"/>
      <c r="SFY253" s="488"/>
      <c r="SFZ253" s="488"/>
      <c r="SGA253" s="488"/>
      <c r="SGB253" s="488"/>
      <c r="SGC253" s="488"/>
      <c r="SGD253" s="697" t="s">
        <v>9880</v>
      </c>
      <c r="SGE253" s="698"/>
      <c r="SGF253" s="698"/>
      <c r="SGG253" s="488"/>
      <c r="SGH253" s="488"/>
      <c r="SGI253" s="488"/>
      <c r="SGJ253" s="488"/>
      <c r="SGK253" s="488"/>
      <c r="SGL253" s="697" t="s">
        <v>9880</v>
      </c>
      <c r="SGM253" s="698"/>
      <c r="SGN253" s="698"/>
      <c r="SGO253" s="488"/>
      <c r="SGP253" s="488"/>
      <c r="SGQ253" s="488"/>
      <c r="SGR253" s="488"/>
      <c r="SGS253" s="488"/>
      <c r="SGT253" s="697" t="s">
        <v>9880</v>
      </c>
      <c r="SGU253" s="698"/>
      <c r="SGV253" s="698"/>
      <c r="SGW253" s="488"/>
      <c r="SGX253" s="488"/>
      <c r="SGY253" s="488"/>
      <c r="SGZ253" s="488"/>
      <c r="SHA253" s="488"/>
      <c r="SHB253" s="697" t="s">
        <v>9880</v>
      </c>
      <c r="SHC253" s="698"/>
      <c r="SHD253" s="698"/>
      <c r="SHE253" s="488"/>
      <c r="SHF253" s="488"/>
      <c r="SHG253" s="488"/>
      <c r="SHH253" s="488"/>
      <c r="SHI253" s="488"/>
      <c r="SHJ253" s="697" t="s">
        <v>9880</v>
      </c>
      <c r="SHK253" s="698"/>
      <c r="SHL253" s="698"/>
      <c r="SHM253" s="488"/>
      <c r="SHN253" s="488"/>
      <c r="SHO253" s="488"/>
      <c r="SHP253" s="488"/>
      <c r="SHQ253" s="488"/>
      <c r="SHR253" s="697" t="s">
        <v>9880</v>
      </c>
      <c r="SHS253" s="698"/>
      <c r="SHT253" s="698"/>
      <c r="SHU253" s="488"/>
      <c r="SHV253" s="488"/>
      <c r="SHW253" s="488"/>
      <c r="SHX253" s="488"/>
      <c r="SHY253" s="488"/>
      <c r="SHZ253" s="697" t="s">
        <v>9880</v>
      </c>
      <c r="SIA253" s="698"/>
      <c r="SIB253" s="698"/>
      <c r="SIC253" s="488"/>
      <c r="SID253" s="488"/>
      <c r="SIE253" s="488"/>
      <c r="SIF253" s="488"/>
      <c r="SIG253" s="488"/>
      <c r="SIH253" s="697" t="s">
        <v>9880</v>
      </c>
      <c r="SII253" s="698"/>
      <c r="SIJ253" s="698"/>
      <c r="SIK253" s="488"/>
      <c r="SIL253" s="488"/>
      <c r="SIM253" s="488"/>
      <c r="SIN253" s="488"/>
      <c r="SIO253" s="488"/>
      <c r="SIP253" s="697" t="s">
        <v>9880</v>
      </c>
      <c r="SIQ253" s="698"/>
      <c r="SIR253" s="698"/>
      <c r="SIS253" s="488"/>
      <c r="SIT253" s="488"/>
      <c r="SIU253" s="488"/>
      <c r="SIV253" s="488"/>
      <c r="SIW253" s="488"/>
      <c r="SIX253" s="697" t="s">
        <v>9880</v>
      </c>
      <c r="SIY253" s="698"/>
      <c r="SIZ253" s="698"/>
      <c r="SJA253" s="488"/>
      <c r="SJB253" s="488"/>
      <c r="SJC253" s="488"/>
      <c r="SJD253" s="488"/>
      <c r="SJE253" s="488"/>
      <c r="SJF253" s="697" t="s">
        <v>9880</v>
      </c>
      <c r="SJG253" s="698"/>
      <c r="SJH253" s="698"/>
      <c r="SJI253" s="488"/>
      <c r="SJJ253" s="488"/>
      <c r="SJK253" s="488"/>
      <c r="SJL253" s="488"/>
      <c r="SJM253" s="488"/>
      <c r="SJN253" s="697" t="s">
        <v>9880</v>
      </c>
      <c r="SJO253" s="698"/>
      <c r="SJP253" s="698"/>
      <c r="SJQ253" s="488"/>
      <c r="SJR253" s="488"/>
      <c r="SJS253" s="488"/>
      <c r="SJT253" s="488"/>
      <c r="SJU253" s="488"/>
      <c r="SJV253" s="697" t="s">
        <v>9880</v>
      </c>
      <c r="SJW253" s="698"/>
      <c r="SJX253" s="698"/>
      <c r="SJY253" s="488"/>
      <c r="SJZ253" s="488"/>
      <c r="SKA253" s="488"/>
      <c r="SKB253" s="488"/>
      <c r="SKC253" s="488"/>
      <c r="SKD253" s="697" t="s">
        <v>9880</v>
      </c>
      <c r="SKE253" s="698"/>
      <c r="SKF253" s="698"/>
      <c r="SKG253" s="488"/>
      <c r="SKH253" s="488"/>
      <c r="SKI253" s="488"/>
      <c r="SKJ253" s="488"/>
      <c r="SKK253" s="488"/>
      <c r="SKL253" s="697" t="s">
        <v>9880</v>
      </c>
      <c r="SKM253" s="698"/>
      <c r="SKN253" s="698"/>
      <c r="SKO253" s="488"/>
      <c r="SKP253" s="488"/>
      <c r="SKQ253" s="488"/>
      <c r="SKR253" s="488"/>
      <c r="SKS253" s="488"/>
      <c r="SKT253" s="697" t="s">
        <v>9880</v>
      </c>
      <c r="SKU253" s="698"/>
      <c r="SKV253" s="698"/>
      <c r="SKW253" s="488"/>
      <c r="SKX253" s="488"/>
      <c r="SKY253" s="488"/>
      <c r="SKZ253" s="488"/>
      <c r="SLA253" s="488"/>
      <c r="SLB253" s="697" t="s">
        <v>9880</v>
      </c>
      <c r="SLC253" s="698"/>
      <c r="SLD253" s="698"/>
      <c r="SLE253" s="488"/>
      <c r="SLF253" s="488"/>
      <c r="SLG253" s="488"/>
      <c r="SLH253" s="488"/>
      <c r="SLI253" s="488"/>
      <c r="SLJ253" s="697" t="s">
        <v>9880</v>
      </c>
      <c r="SLK253" s="698"/>
      <c r="SLL253" s="698"/>
      <c r="SLM253" s="488"/>
      <c r="SLN253" s="488"/>
      <c r="SLO253" s="488"/>
      <c r="SLP253" s="488"/>
      <c r="SLQ253" s="488"/>
      <c r="SLR253" s="697" t="s">
        <v>9880</v>
      </c>
      <c r="SLS253" s="698"/>
      <c r="SLT253" s="698"/>
      <c r="SLU253" s="488"/>
      <c r="SLV253" s="488"/>
      <c r="SLW253" s="488"/>
      <c r="SLX253" s="488"/>
      <c r="SLY253" s="488"/>
      <c r="SLZ253" s="697" t="s">
        <v>9880</v>
      </c>
      <c r="SMA253" s="698"/>
      <c r="SMB253" s="698"/>
      <c r="SMC253" s="488"/>
      <c r="SMD253" s="488"/>
      <c r="SME253" s="488"/>
      <c r="SMF253" s="488"/>
      <c r="SMG253" s="488"/>
      <c r="SMH253" s="697" t="s">
        <v>9880</v>
      </c>
      <c r="SMI253" s="698"/>
      <c r="SMJ253" s="698"/>
      <c r="SMK253" s="488"/>
      <c r="SML253" s="488"/>
      <c r="SMM253" s="488"/>
      <c r="SMN253" s="488"/>
      <c r="SMO253" s="488"/>
      <c r="SMP253" s="697" t="s">
        <v>9880</v>
      </c>
      <c r="SMQ253" s="698"/>
      <c r="SMR253" s="698"/>
      <c r="SMS253" s="488"/>
      <c r="SMT253" s="488"/>
      <c r="SMU253" s="488"/>
      <c r="SMV253" s="488"/>
      <c r="SMW253" s="488"/>
      <c r="SMX253" s="697" t="s">
        <v>9880</v>
      </c>
      <c r="SMY253" s="698"/>
      <c r="SMZ253" s="698"/>
      <c r="SNA253" s="488"/>
      <c r="SNB253" s="488"/>
      <c r="SNC253" s="488"/>
      <c r="SND253" s="488"/>
      <c r="SNE253" s="488"/>
      <c r="SNF253" s="697" t="s">
        <v>9880</v>
      </c>
      <c r="SNG253" s="698"/>
      <c r="SNH253" s="698"/>
      <c r="SNI253" s="488"/>
      <c r="SNJ253" s="488"/>
      <c r="SNK253" s="488"/>
      <c r="SNL253" s="488"/>
      <c r="SNM253" s="488"/>
      <c r="SNN253" s="697" t="s">
        <v>9880</v>
      </c>
      <c r="SNO253" s="698"/>
      <c r="SNP253" s="698"/>
      <c r="SNQ253" s="488"/>
      <c r="SNR253" s="488"/>
      <c r="SNS253" s="488"/>
      <c r="SNT253" s="488"/>
      <c r="SNU253" s="488"/>
      <c r="SNV253" s="697" t="s">
        <v>9880</v>
      </c>
      <c r="SNW253" s="698"/>
      <c r="SNX253" s="698"/>
      <c r="SNY253" s="488"/>
      <c r="SNZ253" s="488"/>
      <c r="SOA253" s="488"/>
      <c r="SOB253" s="488"/>
      <c r="SOC253" s="488"/>
      <c r="SOD253" s="697" t="s">
        <v>9880</v>
      </c>
      <c r="SOE253" s="698"/>
      <c r="SOF253" s="698"/>
      <c r="SOG253" s="488"/>
      <c r="SOH253" s="488"/>
      <c r="SOI253" s="488"/>
      <c r="SOJ253" s="488"/>
      <c r="SOK253" s="488"/>
      <c r="SOL253" s="697" t="s">
        <v>9880</v>
      </c>
      <c r="SOM253" s="698"/>
      <c r="SON253" s="698"/>
      <c r="SOO253" s="488"/>
      <c r="SOP253" s="488"/>
      <c r="SOQ253" s="488"/>
      <c r="SOR253" s="488"/>
      <c r="SOS253" s="488"/>
      <c r="SOT253" s="697" t="s">
        <v>9880</v>
      </c>
      <c r="SOU253" s="698"/>
      <c r="SOV253" s="698"/>
      <c r="SOW253" s="488"/>
      <c r="SOX253" s="488"/>
      <c r="SOY253" s="488"/>
      <c r="SOZ253" s="488"/>
      <c r="SPA253" s="488"/>
      <c r="SPB253" s="697" t="s">
        <v>9880</v>
      </c>
      <c r="SPC253" s="698"/>
      <c r="SPD253" s="698"/>
      <c r="SPE253" s="488"/>
      <c r="SPF253" s="488"/>
      <c r="SPG253" s="488"/>
      <c r="SPH253" s="488"/>
      <c r="SPI253" s="488"/>
      <c r="SPJ253" s="697" t="s">
        <v>9880</v>
      </c>
      <c r="SPK253" s="698"/>
      <c r="SPL253" s="698"/>
      <c r="SPM253" s="488"/>
      <c r="SPN253" s="488"/>
      <c r="SPO253" s="488"/>
      <c r="SPP253" s="488"/>
      <c r="SPQ253" s="488"/>
      <c r="SPR253" s="697" t="s">
        <v>9880</v>
      </c>
      <c r="SPS253" s="698"/>
      <c r="SPT253" s="698"/>
      <c r="SPU253" s="488"/>
      <c r="SPV253" s="488"/>
      <c r="SPW253" s="488"/>
      <c r="SPX253" s="488"/>
      <c r="SPY253" s="488"/>
      <c r="SPZ253" s="697" t="s">
        <v>9880</v>
      </c>
      <c r="SQA253" s="698"/>
      <c r="SQB253" s="698"/>
      <c r="SQC253" s="488"/>
      <c r="SQD253" s="488"/>
      <c r="SQE253" s="488"/>
      <c r="SQF253" s="488"/>
      <c r="SQG253" s="488"/>
      <c r="SQH253" s="697" t="s">
        <v>9880</v>
      </c>
      <c r="SQI253" s="698"/>
      <c r="SQJ253" s="698"/>
      <c r="SQK253" s="488"/>
      <c r="SQL253" s="488"/>
      <c r="SQM253" s="488"/>
      <c r="SQN253" s="488"/>
      <c r="SQO253" s="488"/>
      <c r="SQP253" s="697" t="s">
        <v>9880</v>
      </c>
      <c r="SQQ253" s="698"/>
      <c r="SQR253" s="698"/>
      <c r="SQS253" s="488"/>
      <c r="SQT253" s="488"/>
      <c r="SQU253" s="488"/>
      <c r="SQV253" s="488"/>
      <c r="SQW253" s="488"/>
      <c r="SQX253" s="697" t="s">
        <v>9880</v>
      </c>
      <c r="SQY253" s="698"/>
      <c r="SQZ253" s="698"/>
      <c r="SRA253" s="488"/>
      <c r="SRB253" s="488"/>
      <c r="SRC253" s="488"/>
      <c r="SRD253" s="488"/>
      <c r="SRE253" s="488"/>
      <c r="SRF253" s="697" t="s">
        <v>9880</v>
      </c>
      <c r="SRG253" s="698"/>
      <c r="SRH253" s="698"/>
      <c r="SRI253" s="488"/>
      <c r="SRJ253" s="488"/>
      <c r="SRK253" s="488"/>
      <c r="SRL253" s="488"/>
      <c r="SRM253" s="488"/>
      <c r="SRN253" s="697" t="s">
        <v>9880</v>
      </c>
      <c r="SRO253" s="698"/>
      <c r="SRP253" s="698"/>
      <c r="SRQ253" s="488"/>
      <c r="SRR253" s="488"/>
      <c r="SRS253" s="488"/>
      <c r="SRT253" s="488"/>
      <c r="SRU253" s="488"/>
      <c r="SRV253" s="697" t="s">
        <v>9880</v>
      </c>
      <c r="SRW253" s="698"/>
      <c r="SRX253" s="698"/>
      <c r="SRY253" s="488"/>
      <c r="SRZ253" s="488"/>
      <c r="SSA253" s="488"/>
      <c r="SSB253" s="488"/>
      <c r="SSC253" s="488"/>
      <c r="SSD253" s="697" t="s">
        <v>9880</v>
      </c>
      <c r="SSE253" s="698"/>
      <c r="SSF253" s="698"/>
      <c r="SSG253" s="488"/>
      <c r="SSH253" s="488"/>
      <c r="SSI253" s="488"/>
      <c r="SSJ253" s="488"/>
      <c r="SSK253" s="488"/>
      <c r="SSL253" s="697" t="s">
        <v>9880</v>
      </c>
      <c r="SSM253" s="698"/>
      <c r="SSN253" s="698"/>
      <c r="SSO253" s="488"/>
      <c r="SSP253" s="488"/>
      <c r="SSQ253" s="488"/>
      <c r="SSR253" s="488"/>
      <c r="SSS253" s="488"/>
      <c r="SST253" s="697" t="s">
        <v>9880</v>
      </c>
      <c r="SSU253" s="698"/>
      <c r="SSV253" s="698"/>
      <c r="SSW253" s="488"/>
      <c r="SSX253" s="488"/>
      <c r="SSY253" s="488"/>
      <c r="SSZ253" s="488"/>
      <c r="STA253" s="488"/>
      <c r="STB253" s="697" t="s">
        <v>9880</v>
      </c>
      <c r="STC253" s="698"/>
      <c r="STD253" s="698"/>
      <c r="STE253" s="488"/>
      <c r="STF253" s="488"/>
      <c r="STG253" s="488"/>
      <c r="STH253" s="488"/>
      <c r="STI253" s="488"/>
      <c r="STJ253" s="697" t="s">
        <v>9880</v>
      </c>
      <c r="STK253" s="698"/>
      <c r="STL253" s="698"/>
      <c r="STM253" s="488"/>
      <c r="STN253" s="488"/>
      <c r="STO253" s="488"/>
      <c r="STP253" s="488"/>
      <c r="STQ253" s="488"/>
      <c r="STR253" s="697" t="s">
        <v>9880</v>
      </c>
      <c r="STS253" s="698"/>
      <c r="STT253" s="698"/>
      <c r="STU253" s="488"/>
      <c r="STV253" s="488"/>
      <c r="STW253" s="488"/>
      <c r="STX253" s="488"/>
      <c r="STY253" s="488"/>
      <c r="STZ253" s="697" t="s">
        <v>9880</v>
      </c>
      <c r="SUA253" s="698"/>
      <c r="SUB253" s="698"/>
      <c r="SUC253" s="488"/>
      <c r="SUD253" s="488"/>
      <c r="SUE253" s="488"/>
      <c r="SUF253" s="488"/>
      <c r="SUG253" s="488"/>
      <c r="SUH253" s="697" t="s">
        <v>9880</v>
      </c>
      <c r="SUI253" s="698"/>
      <c r="SUJ253" s="698"/>
      <c r="SUK253" s="488"/>
      <c r="SUL253" s="488"/>
      <c r="SUM253" s="488"/>
      <c r="SUN253" s="488"/>
      <c r="SUO253" s="488"/>
      <c r="SUP253" s="697" t="s">
        <v>9880</v>
      </c>
      <c r="SUQ253" s="698"/>
      <c r="SUR253" s="698"/>
      <c r="SUS253" s="488"/>
      <c r="SUT253" s="488"/>
      <c r="SUU253" s="488"/>
      <c r="SUV253" s="488"/>
      <c r="SUW253" s="488"/>
      <c r="SUX253" s="697" t="s">
        <v>9880</v>
      </c>
      <c r="SUY253" s="698"/>
      <c r="SUZ253" s="698"/>
      <c r="SVA253" s="488"/>
      <c r="SVB253" s="488"/>
      <c r="SVC253" s="488"/>
      <c r="SVD253" s="488"/>
      <c r="SVE253" s="488"/>
      <c r="SVF253" s="697" t="s">
        <v>9880</v>
      </c>
      <c r="SVG253" s="698"/>
      <c r="SVH253" s="698"/>
      <c r="SVI253" s="488"/>
      <c r="SVJ253" s="488"/>
      <c r="SVK253" s="488"/>
      <c r="SVL253" s="488"/>
      <c r="SVM253" s="488"/>
      <c r="SVN253" s="697" t="s">
        <v>9880</v>
      </c>
      <c r="SVO253" s="698"/>
      <c r="SVP253" s="698"/>
      <c r="SVQ253" s="488"/>
      <c r="SVR253" s="488"/>
      <c r="SVS253" s="488"/>
      <c r="SVT253" s="488"/>
      <c r="SVU253" s="488"/>
      <c r="SVV253" s="697" t="s">
        <v>9880</v>
      </c>
      <c r="SVW253" s="698"/>
      <c r="SVX253" s="698"/>
      <c r="SVY253" s="488"/>
      <c r="SVZ253" s="488"/>
      <c r="SWA253" s="488"/>
      <c r="SWB253" s="488"/>
      <c r="SWC253" s="488"/>
      <c r="SWD253" s="697" t="s">
        <v>9880</v>
      </c>
      <c r="SWE253" s="698"/>
      <c r="SWF253" s="698"/>
      <c r="SWG253" s="488"/>
      <c r="SWH253" s="488"/>
      <c r="SWI253" s="488"/>
      <c r="SWJ253" s="488"/>
      <c r="SWK253" s="488"/>
      <c r="SWL253" s="697" t="s">
        <v>9880</v>
      </c>
      <c r="SWM253" s="698"/>
      <c r="SWN253" s="698"/>
      <c r="SWO253" s="488"/>
      <c r="SWP253" s="488"/>
      <c r="SWQ253" s="488"/>
      <c r="SWR253" s="488"/>
      <c r="SWS253" s="488"/>
      <c r="SWT253" s="697" t="s">
        <v>9880</v>
      </c>
      <c r="SWU253" s="698"/>
      <c r="SWV253" s="698"/>
      <c r="SWW253" s="488"/>
      <c r="SWX253" s="488"/>
      <c r="SWY253" s="488"/>
      <c r="SWZ253" s="488"/>
      <c r="SXA253" s="488"/>
      <c r="SXB253" s="697" t="s">
        <v>9880</v>
      </c>
      <c r="SXC253" s="698"/>
      <c r="SXD253" s="698"/>
      <c r="SXE253" s="488"/>
      <c r="SXF253" s="488"/>
      <c r="SXG253" s="488"/>
      <c r="SXH253" s="488"/>
      <c r="SXI253" s="488"/>
      <c r="SXJ253" s="697" t="s">
        <v>9880</v>
      </c>
      <c r="SXK253" s="698"/>
      <c r="SXL253" s="698"/>
      <c r="SXM253" s="488"/>
      <c r="SXN253" s="488"/>
      <c r="SXO253" s="488"/>
      <c r="SXP253" s="488"/>
      <c r="SXQ253" s="488"/>
      <c r="SXR253" s="697" t="s">
        <v>9880</v>
      </c>
      <c r="SXS253" s="698"/>
      <c r="SXT253" s="698"/>
      <c r="SXU253" s="488"/>
      <c r="SXV253" s="488"/>
      <c r="SXW253" s="488"/>
      <c r="SXX253" s="488"/>
      <c r="SXY253" s="488"/>
      <c r="SXZ253" s="697" t="s">
        <v>9880</v>
      </c>
      <c r="SYA253" s="698"/>
      <c r="SYB253" s="698"/>
      <c r="SYC253" s="488"/>
      <c r="SYD253" s="488"/>
      <c r="SYE253" s="488"/>
      <c r="SYF253" s="488"/>
      <c r="SYG253" s="488"/>
      <c r="SYH253" s="697" t="s">
        <v>9880</v>
      </c>
      <c r="SYI253" s="698"/>
      <c r="SYJ253" s="698"/>
      <c r="SYK253" s="488"/>
      <c r="SYL253" s="488"/>
      <c r="SYM253" s="488"/>
      <c r="SYN253" s="488"/>
      <c r="SYO253" s="488"/>
      <c r="SYP253" s="697" t="s">
        <v>9880</v>
      </c>
      <c r="SYQ253" s="698"/>
      <c r="SYR253" s="698"/>
      <c r="SYS253" s="488"/>
      <c r="SYT253" s="488"/>
      <c r="SYU253" s="488"/>
      <c r="SYV253" s="488"/>
      <c r="SYW253" s="488"/>
      <c r="SYX253" s="697" t="s">
        <v>9880</v>
      </c>
      <c r="SYY253" s="698"/>
      <c r="SYZ253" s="698"/>
      <c r="SZA253" s="488"/>
      <c r="SZB253" s="488"/>
      <c r="SZC253" s="488"/>
      <c r="SZD253" s="488"/>
      <c r="SZE253" s="488"/>
      <c r="SZF253" s="697" t="s">
        <v>9880</v>
      </c>
      <c r="SZG253" s="698"/>
      <c r="SZH253" s="698"/>
      <c r="SZI253" s="488"/>
      <c r="SZJ253" s="488"/>
      <c r="SZK253" s="488"/>
      <c r="SZL253" s="488"/>
      <c r="SZM253" s="488"/>
      <c r="SZN253" s="697" t="s">
        <v>9880</v>
      </c>
      <c r="SZO253" s="698"/>
      <c r="SZP253" s="698"/>
      <c r="SZQ253" s="488"/>
      <c r="SZR253" s="488"/>
      <c r="SZS253" s="488"/>
      <c r="SZT253" s="488"/>
      <c r="SZU253" s="488"/>
      <c r="SZV253" s="697" t="s">
        <v>9880</v>
      </c>
      <c r="SZW253" s="698"/>
      <c r="SZX253" s="698"/>
      <c r="SZY253" s="488"/>
      <c r="SZZ253" s="488"/>
      <c r="TAA253" s="488"/>
      <c r="TAB253" s="488"/>
      <c r="TAC253" s="488"/>
      <c r="TAD253" s="697" t="s">
        <v>9880</v>
      </c>
      <c r="TAE253" s="698"/>
      <c r="TAF253" s="698"/>
      <c r="TAG253" s="488"/>
      <c r="TAH253" s="488"/>
      <c r="TAI253" s="488"/>
      <c r="TAJ253" s="488"/>
      <c r="TAK253" s="488"/>
      <c r="TAL253" s="697" t="s">
        <v>9880</v>
      </c>
      <c r="TAM253" s="698"/>
      <c r="TAN253" s="698"/>
      <c r="TAO253" s="488"/>
      <c r="TAP253" s="488"/>
      <c r="TAQ253" s="488"/>
      <c r="TAR253" s="488"/>
      <c r="TAS253" s="488"/>
      <c r="TAT253" s="697" t="s">
        <v>9880</v>
      </c>
      <c r="TAU253" s="698"/>
      <c r="TAV253" s="698"/>
      <c r="TAW253" s="488"/>
      <c r="TAX253" s="488"/>
      <c r="TAY253" s="488"/>
      <c r="TAZ253" s="488"/>
      <c r="TBA253" s="488"/>
      <c r="TBB253" s="697" t="s">
        <v>9880</v>
      </c>
      <c r="TBC253" s="698"/>
      <c r="TBD253" s="698"/>
      <c r="TBE253" s="488"/>
      <c r="TBF253" s="488"/>
      <c r="TBG253" s="488"/>
      <c r="TBH253" s="488"/>
      <c r="TBI253" s="488"/>
      <c r="TBJ253" s="697" t="s">
        <v>9880</v>
      </c>
      <c r="TBK253" s="698"/>
      <c r="TBL253" s="698"/>
      <c r="TBM253" s="488"/>
      <c r="TBN253" s="488"/>
      <c r="TBO253" s="488"/>
      <c r="TBP253" s="488"/>
      <c r="TBQ253" s="488"/>
      <c r="TBR253" s="697" t="s">
        <v>9880</v>
      </c>
      <c r="TBS253" s="698"/>
      <c r="TBT253" s="698"/>
      <c r="TBU253" s="488"/>
      <c r="TBV253" s="488"/>
      <c r="TBW253" s="488"/>
      <c r="TBX253" s="488"/>
      <c r="TBY253" s="488"/>
      <c r="TBZ253" s="697" t="s">
        <v>9880</v>
      </c>
      <c r="TCA253" s="698"/>
      <c r="TCB253" s="698"/>
      <c r="TCC253" s="488"/>
      <c r="TCD253" s="488"/>
      <c r="TCE253" s="488"/>
      <c r="TCF253" s="488"/>
      <c r="TCG253" s="488"/>
      <c r="TCH253" s="697" t="s">
        <v>9880</v>
      </c>
      <c r="TCI253" s="698"/>
      <c r="TCJ253" s="698"/>
      <c r="TCK253" s="488"/>
      <c r="TCL253" s="488"/>
      <c r="TCM253" s="488"/>
      <c r="TCN253" s="488"/>
      <c r="TCO253" s="488"/>
      <c r="TCP253" s="697" t="s">
        <v>9880</v>
      </c>
      <c r="TCQ253" s="698"/>
      <c r="TCR253" s="698"/>
      <c r="TCS253" s="488"/>
      <c r="TCT253" s="488"/>
      <c r="TCU253" s="488"/>
      <c r="TCV253" s="488"/>
      <c r="TCW253" s="488"/>
      <c r="TCX253" s="697" t="s">
        <v>9880</v>
      </c>
      <c r="TCY253" s="698"/>
      <c r="TCZ253" s="698"/>
      <c r="TDA253" s="488"/>
      <c r="TDB253" s="488"/>
      <c r="TDC253" s="488"/>
      <c r="TDD253" s="488"/>
      <c r="TDE253" s="488"/>
      <c r="TDF253" s="697" t="s">
        <v>9880</v>
      </c>
      <c r="TDG253" s="698"/>
      <c r="TDH253" s="698"/>
      <c r="TDI253" s="488"/>
      <c r="TDJ253" s="488"/>
      <c r="TDK253" s="488"/>
      <c r="TDL253" s="488"/>
      <c r="TDM253" s="488"/>
      <c r="TDN253" s="697" t="s">
        <v>9880</v>
      </c>
      <c r="TDO253" s="698"/>
      <c r="TDP253" s="698"/>
      <c r="TDQ253" s="488"/>
      <c r="TDR253" s="488"/>
      <c r="TDS253" s="488"/>
      <c r="TDT253" s="488"/>
      <c r="TDU253" s="488"/>
      <c r="TDV253" s="697" t="s">
        <v>9880</v>
      </c>
      <c r="TDW253" s="698"/>
      <c r="TDX253" s="698"/>
      <c r="TDY253" s="488"/>
      <c r="TDZ253" s="488"/>
      <c r="TEA253" s="488"/>
      <c r="TEB253" s="488"/>
      <c r="TEC253" s="488"/>
      <c r="TED253" s="697" t="s">
        <v>9880</v>
      </c>
      <c r="TEE253" s="698"/>
      <c r="TEF253" s="698"/>
      <c r="TEG253" s="488"/>
      <c r="TEH253" s="488"/>
      <c r="TEI253" s="488"/>
      <c r="TEJ253" s="488"/>
      <c r="TEK253" s="488"/>
      <c r="TEL253" s="697" t="s">
        <v>9880</v>
      </c>
      <c r="TEM253" s="698"/>
      <c r="TEN253" s="698"/>
      <c r="TEO253" s="488"/>
      <c r="TEP253" s="488"/>
      <c r="TEQ253" s="488"/>
      <c r="TER253" s="488"/>
      <c r="TES253" s="488"/>
      <c r="TET253" s="697" t="s">
        <v>9880</v>
      </c>
      <c r="TEU253" s="698"/>
      <c r="TEV253" s="698"/>
      <c r="TEW253" s="488"/>
      <c r="TEX253" s="488"/>
      <c r="TEY253" s="488"/>
      <c r="TEZ253" s="488"/>
      <c r="TFA253" s="488"/>
      <c r="TFB253" s="697" t="s">
        <v>9880</v>
      </c>
      <c r="TFC253" s="698"/>
      <c r="TFD253" s="698"/>
      <c r="TFE253" s="488"/>
      <c r="TFF253" s="488"/>
      <c r="TFG253" s="488"/>
      <c r="TFH253" s="488"/>
      <c r="TFI253" s="488"/>
      <c r="TFJ253" s="697" t="s">
        <v>9880</v>
      </c>
      <c r="TFK253" s="698"/>
      <c r="TFL253" s="698"/>
      <c r="TFM253" s="488"/>
      <c r="TFN253" s="488"/>
      <c r="TFO253" s="488"/>
      <c r="TFP253" s="488"/>
      <c r="TFQ253" s="488"/>
      <c r="TFR253" s="697" t="s">
        <v>9880</v>
      </c>
      <c r="TFS253" s="698"/>
      <c r="TFT253" s="698"/>
      <c r="TFU253" s="488"/>
      <c r="TFV253" s="488"/>
      <c r="TFW253" s="488"/>
      <c r="TFX253" s="488"/>
      <c r="TFY253" s="488"/>
      <c r="TFZ253" s="697" t="s">
        <v>9880</v>
      </c>
      <c r="TGA253" s="698"/>
      <c r="TGB253" s="698"/>
      <c r="TGC253" s="488"/>
      <c r="TGD253" s="488"/>
      <c r="TGE253" s="488"/>
      <c r="TGF253" s="488"/>
      <c r="TGG253" s="488"/>
      <c r="TGH253" s="697" t="s">
        <v>9880</v>
      </c>
      <c r="TGI253" s="698"/>
      <c r="TGJ253" s="698"/>
      <c r="TGK253" s="488"/>
      <c r="TGL253" s="488"/>
      <c r="TGM253" s="488"/>
      <c r="TGN253" s="488"/>
      <c r="TGO253" s="488"/>
      <c r="TGP253" s="697" t="s">
        <v>9880</v>
      </c>
      <c r="TGQ253" s="698"/>
      <c r="TGR253" s="698"/>
      <c r="TGS253" s="488"/>
      <c r="TGT253" s="488"/>
      <c r="TGU253" s="488"/>
      <c r="TGV253" s="488"/>
      <c r="TGW253" s="488"/>
      <c r="TGX253" s="697" t="s">
        <v>9880</v>
      </c>
      <c r="TGY253" s="698"/>
      <c r="TGZ253" s="698"/>
      <c r="THA253" s="488"/>
      <c r="THB253" s="488"/>
      <c r="THC253" s="488"/>
      <c r="THD253" s="488"/>
      <c r="THE253" s="488"/>
      <c r="THF253" s="697" t="s">
        <v>9880</v>
      </c>
      <c r="THG253" s="698"/>
      <c r="THH253" s="698"/>
      <c r="THI253" s="488"/>
      <c r="THJ253" s="488"/>
      <c r="THK253" s="488"/>
      <c r="THL253" s="488"/>
      <c r="THM253" s="488"/>
      <c r="THN253" s="697" t="s">
        <v>9880</v>
      </c>
      <c r="THO253" s="698"/>
      <c r="THP253" s="698"/>
      <c r="THQ253" s="488"/>
      <c r="THR253" s="488"/>
      <c r="THS253" s="488"/>
      <c r="THT253" s="488"/>
      <c r="THU253" s="488"/>
      <c r="THV253" s="697" t="s">
        <v>9880</v>
      </c>
      <c r="THW253" s="698"/>
      <c r="THX253" s="698"/>
      <c r="THY253" s="488"/>
      <c r="THZ253" s="488"/>
      <c r="TIA253" s="488"/>
      <c r="TIB253" s="488"/>
      <c r="TIC253" s="488"/>
      <c r="TID253" s="697" t="s">
        <v>9880</v>
      </c>
      <c r="TIE253" s="698"/>
      <c r="TIF253" s="698"/>
      <c r="TIG253" s="488"/>
      <c r="TIH253" s="488"/>
      <c r="TII253" s="488"/>
      <c r="TIJ253" s="488"/>
      <c r="TIK253" s="488"/>
      <c r="TIL253" s="697" t="s">
        <v>9880</v>
      </c>
      <c r="TIM253" s="698"/>
      <c r="TIN253" s="698"/>
      <c r="TIO253" s="488"/>
      <c r="TIP253" s="488"/>
      <c r="TIQ253" s="488"/>
      <c r="TIR253" s="488"/>
      <c r="TIS253" s="488"/>
      <c r="TIT253" s="697" t="s">
        <v>9880</v>
      </c>
      <c r="TIU253" s="698"/>
      <c r="TIV253" s="698"/>
      <c r="TIW253" s="488"/>
      <c r="TIX253" s="488"/>
      <c r="TIY253" s="488"/>
      <c r="TIZ253" s="488"/>
      <c r="TJA253" s="488"/>
      <c r="TJB253" s="697" t="s">
        <v>9880</v>
      </c>
      <c r="TJC253" s="698"/>
      <c r="TJD253" s="698"/>
      <c r="TJE253" s="488"/>
      <c r="TJF253" s="488"/>
      <c r="TJG253" s="488"/>
      <c r="TJH253" s="488"/>
      <c r="TJI253" s="488"/>
      <c r="TJJ253" s="697" t="s">
        <v>9880</v>
      </c>
      <c r="TJK253" s="698"/>
      <c r="TJL253" s="698"/>
      <c r="TJM253" s="488"/>
      <c r="TJN253" s="488"/>
      <c r="TJO253" s="488"/>
      <c r="TJP253" s="488"/>
      <c r="TJQ253" s="488"/>
      <c r="TJR253" s="697" t="s">
        <v>9880</v>
      </c>
      <c r="TJS253" s="698"/>
      <c r="TJT253" s="698"/>
      <c r="TJU253" s="488"/>
      <c r="TJV253" s="488"/>
      <c r="TJW253" s="488"/>
      <c r="TJX253" s="488"/>
      <c r="TJY253" s="488"/>
      <c r="TJZ253" s="697" t="s">
        <v>9880</v>
      </c>
      <c r="TKA253" s="698"/>
      <c r="TKB253" s="698"/>
      <c r="TKC253" s="488"/>
      <c r="TKD253" s="488"/>
      <c r="TKE253" s="488"/>
      <c r="TKF253" s="488"/>
      <c r="TKG253" s="488"/>
      <c r="TKH253" s="697" t="s">
        <v>9880</v>
      </c>
      <c r="TKI253" s="698"/>
      <c r="TKJ253" s="698"/>
      <c r="TKK253" s="488"/>
      <c r="TKL253" s="488"/>
      <c r="TKM253" s="488"/>
      <c r="TKN253" s="488"/>
      <c r="TKO253" s="488"/>
      <c r="TKP253" s="697" t="s">
        <v>9880</v>
      </c>
      <c r="TKQ253" s="698"/>
      <c r="TKR253" s="698"/>
      <c r="TKS253" s="488"/>
      <c r="TKT253" s="488"/>
      <c r="TKU253" s="488"/>
      <c r="TKV253" s="488"/>
      <c r="TKW253" s="488"/>
      <c r="TKX253" s="697" t="s">
        <v>9880</v>
      </c>
      <c r="TKY253" s="698"/>
      <c r="TKZ253" s="698"/>
      <c r="TLA253" s="488"/>
      <c r="TLB253" s="488"/>
      <c r="TLC253" s="488"/>
      <c r="TLD253" s="488"/>
      <c r="TLE253" s="488"/>
      <c r="TLF253" s="697" t="s">
        <v>9880</v>
      </c>
      <c r="TLG253" s="698"/>
      <c r="TLH253" s="698"/>
      <c r="TLI253" s="488"/>
      <c r="TLJ253" s="488"/>
      <c r="TLK253" s="488"/>
      <c r="TLL253" s="488"/>
      <c r="TLM253" s="488"/>
      <c r="TLN253" s="697" t="s">
        <v>9880</v>
      </c>
      <c r="TLO253" s="698"/>
      <c r="TLP253" s="698"/>
      <c r="TLQ253" s="488"/>
      <c r="TLR253" s="488"/>
      <c r="TLS253" s="488"/>
      <c r="TLT253" s="488"/>
      <c r="TLU253" s="488"/>
      <c r="TLV253" s="697" t="s">
        <v>9880</v>
      </c>
      <c r="TLW253" s="698"/>
      <c r="TLX253" s="698"/>
      <c r="TLY253" s="488"/>
      <c r="TLZ253" s="488"/>
      <c r="TMA253" s="488"/>
      <c r="TMB253" s="488"/>
      <c r="TMC253" s="488"/>
      <c r="TMD253" s="697" t="s">
        <v>9880</v>
      </c>
      <c r="TME253" s="698"/>
      <c r="TMF253" s="698"/>
      <c r="TMG253" s="488"/>
      <c r="TMH253" s="488"/>
      <c r="TMI253" s="488"/>
      <c r="TMJ253" s="488"/>
      <c r="TMK253" s="488"/>
      <c r="TML253" s="697" t="s">
        <v>9880</v>
      </c>
      <c r="TMM253" s="698"/>
      <c r="TMN253" s="698"/>
      <c r="TMO253" s="488"/>
      <c r="TMP253" s="488"/>
      <c r="TMQ253" s="488"/>
      <c r="TMR253" s="488"/>
      <c r="TMS253" s="488"/>
      <c r="TMT253" s="697" t="s">
        <v>9880</v>
      </c>
      <c r="TMU253" s="698"/>
      <c r="TMV253" s="698"/>
      <c r="TMW253" s="488"/>
      <c r="TMX253" s="488"/>
      <c r="TMY253" s="488"/>
      <c r="TMZ253" s="488"/>
      <c r="TNA253" s="488"/>
      <c r="TNB253" s="697" t="s">
        <v>9880</v>
      </c>
      <c r="TNC253" s="698"/>
      <c r="TND253" s="698"/>
      <c r="TNE253" s="488"/>
      <c r="TNF253" s="488"/>
      <c r="TNG253" s="488"/>
      <c r="TNH253" s="488"/>
      <c r="TNI253" s="488"/>
      <c r="TNJ253" s="697" t="s">
        <v>9880</v>
      </c>
      <c r="TNK253" s="698"/>
      <c r="TNL253" s="698"/>
      <c r="TNM253" s="488"/>
      <c r="TNN253" s="488"/>
      <c r="TNO253" s="488"/>
      <c r="TNP253" s="488"/>
      <c r="TNQ253" s="488"/>
      <c r="TNR253" s="697" t="s">
        <v>9880</v>
      </c>
      <c r="TNS253" s="698"/>
      <c r="TNT253" s="698"/>
      <c r="TNU253" s="488"/>
      <c r="TNV253" s="488"/>
      <c r="TNW253" s="488"/>
      <c r="TNX253" s="488"/>
      <c r="TNY253" s="488"/>
      <c r="TNZ253" s="697" t="s">
        <v>9880</v>
      </c>
      <c r="TOA253" s="698"/>
      <c r="TOB253" s="698"/>
      <c r="TOC253" s="488"/>
      <c r="TOD253" s="488"/>
      <c r="TOE253" s="488"/>
      <c r="TOF253" s="488"/>
      <c r="TOG253" s="488"/>
      <c r="TOH253" s="697" t="s">
        <v>9880</v>
      </c>
      <c r="TOI253" s="698"/>
      <c r="TOJ253" s="698"/>
      <c r="TOK253" s="488"/>
      <c r="TOL253" s="488"/>
      <c r="TOM253" s="488"/>
      <c r="TON253" s="488"/>
      <c r="TOO253" s="488"/>
      <c r="TOP253" s="697" t="s">
        <v>9880</v>
      </c>
      <c r="TOQ253" s="698"/>
      <c r="TOR253" s="698"/>
      <c r="TOS253" s="488"/>
      <c r="TOT253" s="488"/>
      <c r="TOU253" s="488"/>
      <c r="TOV253" s="488"/>
      <c r="TOW253" s="488"/>
      <c r="TOX253" s="697" t="s">
        <v>9880</v>
      </c>
      <c r="TOY253" s="698"/>
      <c r="TOZ253" s="698"/>
      <c r="TPA253" s="488"/>
      <c r="TPB253" s="488"/>
      <c r="TPC253" s="488"/>
      <c r="TPD253" s="488"/>
      <c r="TPE253" s="488"/>
      <c r="TPF253" s="697" t="s">
        <v>9880</v>
      </c>
      <c r="TPG253" s="698"/>
      <c r="TPH253" s="698"/>
      <c r="TPI253" s="488"/>
      <c r="TPJ253" s="488"/>
      <c r="TPK253" s="488"/>
      <c r="TPL253" s="488"/>
      <c r="TPM253" s="488"/>
      <c r="TPN253" s="697" t="s">
        <v>9880</v>
      </c>
      <c r="TPO253" s="698"/>
      <c r="TPP253" s="698"/>
      <c r="TPQ253" s="488"/>
      <c r="TPR253" s="488"/>
      <c r="TPS253" s="488"/>
      <c r="TPT253" s="488"/>
      <c r="TPU253" s="488"/>
      <c r="TPV253" s="697" t="s">
        <v>9880</v>
      </c>
      <c r="TPW253" s="698"/>
      <c r="TPX253" s="698"/>
      <c r="TPY253" s="488"/>
      <c r="TPZ253" s="488"/>
      <c r="TQA253" s="488"/>
      <c r="TQB253" s="488"/>
      <c r="TQC253" s="488"/>
      <c r="TQD253" s="697" t="s">
        <v>9880</v>
      </c>
      <c r="TQE253" s="698"/>
      <c r="TQF253" s="698"/>
      <c r="TQG253" s="488"/>
      <c r="TQH253" s="488"/>
      <c r="TQI253" s="488"/>
      <c r="TQJ253" s="488"/>
      <c r="TQK253" s="488"/>
      <c r="TQL253" s="697" t="s">
        <v>9880</v>
      </c>
      <c r="TQM253" s="698"/>
      <c r="TQN253" s="698"/>
      <c r="TQO253" s="488"/>
      <c r="TQP253" s="488"/>
      <c r="TQQ253" s="488"/>
      <c r="TQR253" s="488"/>
      <c r="TQS253" s="488"/>
      <c r="TQT253" s="697" t="s">
        <v>9880</v>
      </c>
      <c r="TQU253" s="698"/>
      <c r="TQV253" s="698"/>
      <c r="TQW253" s="488"/>
      <c r="TQX253" s="488"/>
      <c r="TQY253" s="488"/>
      <c r="TQZ253" s="488"/>
      <c r="TRA253" s="488"/>
      <c r="TRB253" s="697" t="s">
        <v>9880</v>
      </c>
      <c r="TRC253" s="698"/>
      <c r="TRD253" s="698"/>
      <c r="TRE253" s="488"/>
      <c r="TRF253" s="488"/>
      <c r="TRG253" s="488"/>
      <c r="TRH253" s="488"/>
      <c r="TRI253" s="488"/>
      <c r="TRJ253" s="697" t="s">
        <v>9880</v>
      </c>
      <c r="TRK253" s="698"/>
      <c r="TRL253" s="698"/>
      <c r="TRM253" s="488"/>
      <c r="TRN253" s="488"/>
      <c r="TRO253" s="488"/>
      <c r="TRP253" s="488"/>
      <c r="TRQ253" s="488"/>
      <c r="TRR253" s="697" t="s">
        <v>9880</v>
      </c>
      <c r="TRS253" s="698"/>
      <c r="TRT253" s="698"/>
      <c r="TRU253" s="488"/>
      <c r="TRV253" s="488"/>
      <c r="TRW253" s="488"/>
      <c r="TRX253" s="488"/>
      <c r="TRY253" s="488"/>
      <c r="TRZ253" s="697" t="s">
        <v>9880</v>
      </c>
      <c r="TSA253" s="698"/>
      <c r="TSB253" s="698"/>
      <c r="TSC253" s="488"/>
      <c r="TSD253" s="488"/>
      <c r="TSE253" s="488"/>
      <c r="TSF253" s="488"/>
      <c r="TSG253" s="488"/>
      <c r="TSH253" s="697" t="s">
        <v>9880</v>
      </c>
      <c r="TSI253" s="698"/>
      <c r="TSJ253" s="698"/>
      <c r="TSK253" s="488"/>
      <c r="TSL253" s="488"/>
      <c r="TSM253" s="488"/>
      <c r="TSN253" s="488"/>
      <c r="TSO253" s="488"/>
      <c r="TSP253" s="697" t="s">
        <v>9880</v>
      </c>
      <c r="TSQ253" s="698"/>
      <c r="TSR253" s="698"/>
      <c r="TSS253" s="488"/>
      <c r="TST253" s="488"/>
      <c r="TSU253" s="488"/>
      <c r="TSV253" s="488"/>
      <c r="TSW253" s="488"/>
      <c r="TSX253" s="697" t="s">
        <v>9880</v>
      </c>
      <c r="TSY253" s="698"/>
      <c r="TSZ253" s="698"/>
      <c r="TTA253" s="488"/>
      <c r="TTB253" s="488"/>
      <c r="TTC253" s="488"/>
      <c r="TTD253" s="488"/>
      <c r="TTE253" s="488"/>
      <c r="TTF253" s="697" t="s">
        <v>9880</v>
      </c>
      <c r="TTG253" s="698"/>
      <c r="TTH253" s="698"/>
      <c r="TTI253" s="488"/>
      <c r="TTJ253" s="488"/>
      <c r="TTK253" s="488"/>
      <c r="TTL253" s="488"/>
      <c r="TTM253" s="488"/>
      <c r="TTN253" s="697" t="s">
        <v>9880</v>
      </c>
      <c r="TTO253" s="698"/>
      <c r="TTP253" s="698"/>
      <c r="TTQ253" s="488"/>
      <c r="TTR253" s="488"/>
      <c r="TTS253" s="488"/>
      <c r="TTT253" s="488"/>
      <c r="TTU253" s="488"/>
      <c r="TTV253" s="697" t="s">
        <v>9880</v>
      </c>
      <c r="TTW253" s="698"/>
      <c r="TTX253" s="698"/>
      <c r="TTY253" s="488"/>
      <c r="TTZ253" s="488"/>
      <c r="TUA253" s="488"/>
      <c r="TUB253" s="488"/>
      <c r="TUC253" s="488"/>
      <c r="TUD253" s="697" t="s">
        <v>9880</v>
      </c>
      <c r="TUE253" s="698"/>
      <c r="TUF253" s="698"/>
      <c r="TUG253" s="488"/>
      <c r="TUH253" s="488"/>
      <c r="TUI253" s="488"/>
      <c r="TUJ253" s="488"/>
      <c r="TUK253" s="488"/>
      <c r="TUL253" s="697" t="s">
        <v>9880</v>
      </c>
      <c r="TUM253" s="698"/>
      <c r="TUN253" s="698"/>
      <c r="TUO253" s="488"/>
      <c r="TUP253" s="488"/>
      <c r="TUQ253" s="488"/>
      <c r="TUR253" s="488"/>
      <c r="TUS253" s="488"/>
      <c r="TUT253" s="697" t="s">
        <v>9880</v>
      </c>
      <c r="TUU253" s="698"/>
      <c r="TUV253" s="698"/>
      <c r="TUW253" s="488"/>
      <c r="TUX253" s="488"/>
      <c r="TUY253" s="488"/>
      <c r="TUZ253" s="488"/>
      <c r="TVA253" s="488"/>
      <c r="TVB253" s="697" t="s">
        <v>9880</v>
      </c>
      <c r="TVC253" s="698"/>
      <c r="TVD253" s="698"/>
      <c r="TVE253" s="488"/>
      <c r="TVF253" s="488"/>
      <c r="TVG253" s="488"/>
      <c r="TVH253" s="488"/>
      <c r="TVI253" s="488"/>
      <c r="TVJ253" s="697" t="s">
        <v>9880</v>
      </c>
      <c r="TVK253" s="698"/>
      <c r="TVL253" s="698"/>
      <c r="TVM253" s="488"/>
      <c r="TVN253" s="488"/>
      <c r="TVO253" s="488"/>
      <c r="TVP253" s="488"/>
      <c r="TVQ253" s="488"/>
      <c r="TVR253" s="697" t="s">
        <v>9880</v>
      </c>
      <c r="TVS253" s="698"/>
      <c r="TVT253" s="698"/>
      <c r="TVU253" s="488"/>
      <c r="TVV253" s="488"/>
      <c r="TVW253" s="488"/>
      <c r="TVX253" s="488"/>
      <c r="TVY253" s="488"/>
      <c r="TVZ253" s="697" t="s">
        <v>9880</v>
      </c>
      <c r="TWA253" s="698"/>
      <c r="TWB253" s="698"/>
      <c r="TWC253" s="488"/>
      <c r="TWD253" s="488"/>
      <c r="TWE253" s="488"/>
      <c r="TWF253" s="488"/>
      <c r="TWG253" s="488"/>
      <c r="TWH253" s="697" t="s">
        <v>9880</v>
      </c>
      <c r="TWI253" s="698"/>
      <c r="TWJ253" s="698"/>
      <c r="TWK253" s="488"/>
      <c r="TWL253" s="488"/>
      <c r="TWM253" s="488"/>
      <c r="TWN253" s="488"/>
      <c r="TWO253" s="488"/>
      <c r="TWP253" s="697" t="s">
        <v>9880</v>
      </c>
      <c r="TWQ253" s="698"/>
      <c r="TWR253" s="698"/>
      <c r="TWS253" s="488"/>
      <c r="TWT253" s="488"/>
      <c r="TWU253" s="488"/>
      <c r="TWV253" s="488"/>
      <c r="TWW253" s="488"/>
      <c r="TWX253" s="697" t="s">
        <v>9880</v>
      </c>
      <c r="TWY253" s="698"/>
      <c r="TWZ253" s="698"/>
      <c r="TXA253" s="488"/>
      <c r="TXB253" s="488"/>
      <c r="TXC253" s="488"/>
      <c r="TXD253" s="488"/>
      <c r="TXE253" s="488"/>
      <c r="TXF253" s="697" t="s">
        <v>9880</v>
      </c>
      <c r="TXG253" s="698"/>
      <c r="TXH253" s="698"/>
      <c r="TXI253" s="488"/>
      <c r="TXJ253" s="488"/>
      <c r="TXK253" s="488"/>
      <c r="TXL253" s="488"/>
      <c r="TXM253" s="488"/>
      <c r="TXN253" s="697" t="s">
        <v>9880</v>
      </c>
      <c r="TXO253" s="698"/>
      <c r="TXP253" s="698"/>
      <c r="TXQ253" s="488"/>
      <c r="TXR253" s="488"/>
      <c r="TXS253" s="488"/>
      <c r="TXT253" s="488"/>
      <c r="TXU253" s="488"/>
      <c r="TXV253" s="697" t="s">
        <v>9880</v>
      </c>
      <c r="TXW253" s="698"/>
      <c r="TXX253" s="698"/>
      <c r="TXY253" s="488"/>
      <c r="TXZ253" s="488"/>
      <c r="TYA253" s="488"/>
      <c r="TYB253" s="488"/>
      <c r="TYC253" s="488"/>
      <c r="TYD253" s="697" t="s">
        <v>9880</v>
      </c>
      <c r="TYE253" s="698"/>
      <c r="TYF253" s="698"/>
      <c r="TYG253" s="488"/>
      <c r="TYH253" s="488"/>
      <c r="TYI253" s="488"/>
      <c r="TYJ253" s="488"/>
      <c r="TYK253" s="488"/>
      <c r="TYL253" s="697" t="s">
        <v>9880</v>
      </c>
      <c r="TYM253" s="698"/>
      <c r="TYN253" s="698"/>
      <c r="TYO253" s="488"/>
      <c r="TYP253" s="488"/>
      <c r="TYQ253" s="488"/>
      <c r="TYR253" s="488"/>
      <c r="TYS253" s="488"/>
      <c r="TYT253" s="697" t="s">
        <v>9880</v>
      </c>
      <c r="TYU253" s="698"/>
      <c r="TYV253" s="698"/>
      <c r="TYW253" s="488"/>
      <c r="TYX253" s="488"/>
      <c r="TYY253" s="488"/>
      <c r="TYZ253" s="488"/>
      <c r="TZA253" s="488"/>
      <c r="TZB253" s="697" t="s">
        <v>9880</v>
      </c>
      <c r="TZC253" s="698"/>
      <c r="TZD253" s="698"/>
      <c r="TZE253" s="488"/>
      <c r="TZF253" s="488"/>
      <c r="TZG253" s="488"/>
      <c r="TZH253" s="488"/>
      <c r="TZI253" s="488"/>
      <c r="TZJ253" s="697" t="s">
        <v>9880</v>
      </c>
      <c r="TZK253" s="698"/>
      <c r="TZL253" s="698"/>
      <c r="TZM253" s="488"/>
      <c r="TZN253" s="488"/>
      <c r="TZO253" s="488"/>
      <c r="TZP253" s="488"/>
      <c r="TZQ253" s="488"/>
      <c r="TZR253" s="697" t="s">
        <v>9880</v>
      </c>
      <c r="TZS253" s="698"/>
      <c r="TZT253" s="698"/>
      <c r="TZU253" s="488"/>
      <c r="TZV253" s="488"/>
      <c r="TZW253" s="488"/>
      <c r="TZX253" s="488"/>
      <c r="TZY253" s="488"/>
      <c r="TZZ253" s="697" t="s">
        <v>9880</v>
      </c>
      <c r="UAA253" s="698"/>
      <c r="UAB253" s="698"/>
      <c r="UAC253" s="488"/>
      <c r="UAD253" s="488"/>
      <c r="UAE253" s="488"/>
      <c r="UAF253" s="488"/>
      <c r="UAG253" s="488"/>
      <c r="UAH253" s="697" t="s">
        <v>9880</v>
      </c>
      <c r="UAI253" s="698"/>
      <c r="UAJ253" s="698"/>
      <c r="UAK253" s="488"/>
      <c r="UAL253" s="488"/>
      <c r="UAM253" s="488"/>
      <c r="UAN253" s="488"/>
      <c r="UAO253" s="488"/>
      <c r="UAP253" s="697" t="s">
        <v>9880</v>
      </c>
      <c r="UAQ253" s="698"/>
      <c r="UAR253" s="698"/>
      <c r="UAS253" s="488"/>
      <c r="UAT253" s="488"/>
      <c r="UAU253" s="488"/>
      <c r="UAV253" s="488"/>
      <c r="UAW253" s="488"/>
      <c r="UAX253" s="697" t="s">
        <v>9880</v>
      </c>
      <c r="UAY253" s="698"/>
      <c r="UAZ253" s="698"/>
      <c r="UBA253" s="488"/>
      <c r="UBB253" s="488"/>
      <c r="UBC253" s="488"/>
      <c r="UBD253" s="488"/>
      <c r="UBE253" s="488"/>
      <c r="UBF253" s="697" t="s">
        <v>9880</v>
      </c>
      <c r="UBG253" s="698"/>
      <c r="UBH253" s="698"/>
      <c r="UBI253" s="488"/>
      <c r="UBJ253" s="488"/>
      <c r="UBK253" s="488"/>
      <c r="UBL253" s="488"/>
      <c r="UBM253" s="488"/>
      <c r="UBN253" s="697" t="s">
        <v>9880</v>
      </c>
      <c r="UBO253" s="698"/>
      <c r="UBP253" s="698"/>
      <c r="UBQ253" s="488"/>
      <c r="UBR253" s="488"/>
      <c r="UBS253" s="488"/>
      <c r="UBT253" s="488"/>
      <c r="UBU253" s="488"/>
      <c r="UBV253" s="697" t="s">
        <v>9880</v>
      </c>
      <c r="UBW253" s="698"/>
      <c r="UBX253" s="698"/>
      <c r="UBY253" s="488"/>
      <c r="UBZ253" s="488"/>
      <c r="UCA253" s="488"/>
      <c r="UCB253" s="488"/>
      <c r="UCC253" s="488"/>
      <c r="UCD253" s="697" t="s">
        <v>9880</v>
      </c>
      <c r="UCE253" s="698"/>
      <c r="UCF253" s="698"/>
      <c r="UCG253" s="488"/>
      <c r="UCH253" s="488"/>
      <c r="UCI253" s="488"/>
      <c r="UCJ253" s="488"/>
      <c r="UCK253" s="488"/>
      <c r="UCL253" s="697" t="s">
        <v>9880</v>
      </c>
      <c r="UCM253" s="698"/>
      <c r="UCN253" s="698"/>
      <c r="UCO253" s="488"/>
      <c r="UCP253" s="488"/>
      <c r="UCQ253" s="488"/>
      <c r="UCR253" s="488"/>
      <c r="UCS253" s="488"/>
      <c r="UCT253" s="697" t="s">
        <v>9880</v>
      </c>
      <c r="UCU253" s="698"/>
      <c r="UCV253" s="698"/>
      <c r="UCW253" s="488"/>
      <c r="UCX253" s="488"/>
      <c r="UCY253" s="488"/>
      <c r="UCZ253" s="488"/>
      <c r="UDA253" s="488"/>
      <c r="UDB253" s="697" t="s">
        <v>9880</v>
      </c>
      <c r="UDC253" s="698"/>
      <c r="UDD253" s="698"/>
      <c r="UDE253" s="488"/>
      <c r="UDF253" s="488"/>
      <c r="UDG253" s="488"/>
      <c r="UDH253" s="488"/>
      <c r="UDI253" s="488"/>
      <c r="UDJ253" s="697" t="s">
        <v>9880</v>
      </c>
      <c r="UDK253" s="698"/>
      <c r="UDL253" s="698"/>
      <c r="UDM253" s="488"/>
      <c r="UDN253" s="488"/>
      <c r="UDO253" s="488"/>
      <c r="UDP253" s="488"/>
      <c r="UDQ253" s="488"/>
      <c r="UDR253" s="697" t="s">
        <v>9880</v>
      </c>
      <c r="UDS253" s="698"/>
      <c r="UDT253" s="698"/>
      <c r="UDU253" s="488"/>
      <c r="UDV253" s="488"/>
      <c r="UDW253" s="488"/>
      <c r="UDX253" s="488"/>
      <c r="UDY253" s="488"/>
      <c r="UDZ253" s="697" t="s">
        <v>9880</v>
      </c>
      <c r="UEA253" s="698"/>
      <c r="UEB253" s="698"/>
      <c r="UEC253" s="488"/>
      <c r="UED253" s="488"/>
      <c r="UEE253" s="488"/>
      <c r="UEF253" s="488"/>
      <c r="UEG253" s="488"/>
      <c r="UEH253" s="697" t="s">
        <v>9880</v>
      </c>
      <c r="UEI253" s="698"/>
      <c r="UEJ253" s="698"/>
      <c r="UEK253" s="488"/>
      <c r="UEL253" s="488"/>
      <c r="UEM253" s="488"/>
      <c r="UEN253" s="488"/>
      <c r="UEO253" s="488"/>
      <c r="UEP253" s="697" t="s">
        <v>9880</v>
      </c>
      <c r="UEQ253" s="698"/>
      <c r="UER253" s="698"/>
      <c r="UES253" s="488"/>
      <c r="UET253" s="488"/>
      <c r="UEU253" s="488"/>
      <c r="UEV253" s="488"/>
      <c r="UEW253" s="488"/>
      <c r="UEX253" s="697" t="s">
        <v>9880</v>
      </c>
      <c r="UEY253" s="698"/>
      <c r="UEZ253" s="698"/>
      <c r="UFA253" s="488"/>
      <c r="UFB253" s="488"/>
      <c r="UFC253" s="488"/>
      <c r="UFD253" s="488"/>
      <c r="UFE253" s="488"/>
      <c r="UFF253" s="697" t="s">
        <v>9880</v>
      </c>
      <c r="UFG253" s="698"/>
      <c r="UFH253" s="698"/>
      <c r="UFI253" s="488"/>
      <c r="UFJ253" s="488"/>
      <c r="UFK253" s="488"/>
      <c r="UFL253" s="488"/>
      <c r="UFM253" s="488"/>
      <c r="UFN253" s="697" t="s">
        <v>9880</v>
      </c>
      <c r="UFO253" s="698"/>
      <c r="UFP253" s="698"/>
      <c r="UFQ253" s="488"/>
      <c r="UFR253" s="488"/>
      <c r="UFS253" s="488"/>
      <c r="UFT253" s="488"/>
      <c r="UFU253" s="488"/>
      <c r="UFV253" s="697" t="s">
        <v>9880</v>
      </c>
      <c r="UFW253" s="698"/>
      <c r="UFX253" s="698"/>
      <c r="UFY253" s="488"/>
      <c r="UFZ253" s="488"/>
      <c r="UGA253" s="488"/>
      <c r="UGB253" s="488"/>
      <c r="UGC253" s="488"/>
      <c r="UGD253" s="697" t="s">
        <v>9880</v>
      </c>
      <c r="UGE253" s="698"/>
      <c r="UGF253" s="698"/>
      <c r="UGG253" s="488"/>
      <c r="UGH253" s="488"/>
      <c r="UGI253" s="488"/>
      <c r="UGJ253" s="488"/>
      <c r="UGK253" s="488"/>
      <c r="UGL253" s="697" t="s">
        <v>9880</v>
      </c>
      <c r="UGM253" s="698"/>
      <c r="UGN253" s="698"/>
      <c r="UGO253" s="488"/>
      <c r="UGP253" s="488"/>
      <c r="UGQ253" s="488"/>
      <c r="UGR253" s="488"/>
      <c r="UGS253" s="488"/>
      <c r="UGT253" s="697" t="s">
        <v>9880</v>
      </c>
      <c r="UGU253" s="698"/>
      <c r="UGV253" s="698"/>
      <c r="UGW253" s="488"/>
      <c r="UGX253" s="488"/>
      <c r="UGY253" s="488"/>
      <c r="UGZ253" s="488"/>
      <c r="UHA253" s="488"/>
      <c r="UHB253" s="697" t="s">
        <v>9880</v>
      </c>
      <c r="UHC253" s="698"/>
      <c r="UHD253" s="698"/>
      <c r="UHE253" s="488"/>
      <c r="UHF253" s="488"/>
      <c r="UHG253" s="488"/>
      <c r="UHH253" s="488"/>
      <c r="UHI253" s="488"/>
      <c r="UHJ253" s="697" t="s">
        <v>9880</v>
      </c>
      <c r="UHK253" s="698"/>
      <c r="UHL253" s="698"/>
      <c r="UHM253" s="488"/>
      <c r="UHN253" s="488"/>
      <c r="UHO253" s="488"/>
      <c r="UHP253" s="488"/>
      <c r="UHQ253" s="488"/>
      <c r="UHR253" s="697" t="s">
        <v>9880</v>
      </c>
      <c r="UHS253" s="698"/>
      <c r="UHT253" s="698"/>
      <c r="UHU253" s="488"/>
      <c r="UHV253" s="488"/>
      <c r="UHW253" s="488"/>
      <c r="UHX253" s="488"/>
      <c r="UHY253" s="488"/>
      <c r="UHZ253" s="697" t="s">
        <v>9880</v>
      </c>
      <c r="UIA253" s="698"/>
      <c r="UIB253" s="698"/>
      <c r="UIC253" s="488"/>
      <c r="UID253" s="488"/>
      <c r="UIE253" s="488"/>
      <c r="UIF253" s="488"/>
      <c r="UIG253" s="488"/>
      <c r="UIH253" s="697" t="s">
        <v>9880</v>
      </c>
      <c r="UII253" s="698"/>
      <c r="UIJ253" s="698"/>
      <c r="UIK253" s="488"/>
      <c r="UIL253" s="488"/>
      <c r="UIM253" s="488"/>
      <c r="UIN253" s="488"/>
      <c r="UIO253" s="488"/>
      <c r="UIP253" s="697" t="s">
        <v>9880</v>
      </c>
      <c r="UIQ253" s="698"/>
      <c r="UIR253" s="698"/>
      <c r="UIS253" s="488"/>
      <c r="UIT253" s="488"/>
      <c r="UIU253" s="488"/>
      <c r="UIV253" s="488"/>
      <c r="UIW253" s="488"/>
      <c r="UIX253" s="697" t="s">
        <v>9880</v>
      </c>
      <c r="UIY253" s="698"/>
      <c r="UIZ253" s="698"/>
      <c r="UJA253" s="488"/>
      <c r="UJB253" s="488"/>
      <c r="UJC253" s="488"/>
      <c r="UJD253" s="488"/>
      <c r="UJE253" s="488"/>
      <c r="UJF253" s="697" t="s">
        <v>9880</v>
      </c>
      <c r="UJG253" s="698"/>
      <c r="UJH253" s="698"/>
      <c r="UJI253" s="488"/>
      <c r="UJJ253" s="488"/>
      <c r="UJK253" s="488"/>
      <c r="UJL253" s="488"/>
      <c r="UJM253" s="488"/>
      <c r="UJN253" s="697" t="s">
        <v>9880</v>
      </c>
      <c r="UJO253" s="698"/>
      <c r="UJP253" s="698"/>
      <c r="UJQ253" s="488"/>
      <c r="UJR253" s="488"/>
      <c r="UJS253" s="488"/>
      <c r="UJT253" s="488"/>
      <c r="UJU253" s="488"/>
      <c r="UJV253" s="697" t="s">
        <v>9880</v>
      </c>
      <c r="UJW253" s="698"/>
      <c r="UJX253" s="698"/>
      <c r="UJY253" s="488"/>
      <c r="UJZ253" s="488"/>
      <c r="UKA253" s="488"/>
      <c r="UKB253" s="488"/>
      <c r="UKC253" s="488"/>
      <c r="UKD253" s="697" t="s">
        <v>9880</v>
      </c>
      <c r="UKE253" s="698"/>
      <c r="UKF253" s="698"/>
      <c r="UKG253" s="488"/>
      <c r="UKH253" s="488"/>
      <c r="UKI253" s="488"/>
      <c r="UKJ253" s="488"/>
      <c r="UKK253" s="488"/>
      <c r="UKL253" s="697" t="s">
        <v>9880</v>
      </c>
      <c r="UKM253" s="698"/>
      <c r="UKN253" s="698"/>
      <c r="UKO253" s="488"/>
      <c r="UKP253" s="488"/>
      <c r="UKQ253" s="488"/>
      <c r="UKR253" s="488"/>
      <c r="UKS253" s="488"/>
      <c r="UKT253" s="697" t="s">
        <v>9880</v>
      </c>
      <c r="UKU253" s="698"/>
      <c r="UKV253" s="698"/>
      <c r="UKW253" s="488"/>
      <c r="UKX253" s="488"/>
      <c r="UKY253" s="488"/>
      <c r="UKZ253" s="488"/>
      <c r="ULA253" s="488"/>
      <c r="ULB253" s="697" t="s">
        <v>9880</v>
      </c>
      <c r="ULC253" s="698"/>
      <c r="ULD253" s="698"/>
      <c r="ULE253" s="488"/>
      <c r="ULF253" s="488"/>
      <c r="ULG253" s="488"/>
      <c r="ULH253" s="488"/>
      <c r="ULI253" s="488"/>
      <c r="ULJ253" s="697" t="s">
        <v>9880</v>
      </c>
      <c r="ULK253" s="698"/>
      <c r="ULL253" s="698"/>
      <c r="ULM253" s="488"/>
      <c r="ULN253" s="488"/>
      <c r="ULO253" s="488"/>
      <c r="ULP253" s="488"/>
      <c r="ULQ253" s="488"/>
      <c r="ULR253" s="697" t="s">
        <v>9880</v>
      </c>
      <c r="ULS253" s="698"/>
      <c r="ULT253" s="698"/>
      <c r="ULU253" s="488"/>
      <c r="ULV253" s="488"/>
      <c r="ULW253" s="488"/>
      <c r="ULX253" s="488"/>
      <c r="ULY253" s="488"/>
      <c r="ULZ253" s="697" t="s">
        <v>9880</v>
      </c>
      <c r="UMA253" s="698"/>
      <c r="UMB253" s="698"/>
      <c r="UMC253" s="488"/>
      <c r="UMD253" s="488"/>
      <c r="UME253" s="488"/>
      <c r="UMF253" s="488"/>
      <c r="UMG253" s="488"/>
      <c r="UMH253" s="697" t="s">
        <v>9880</v>
      </c>
      <c r="UMI253" s="698"/>
      <c r="UMJ253" s="698"/>
      <c r="UMK253" s="488"/>
      <c r="UML253" s="488"/>
      <c r="UMM253" s="488"/>
      <c r="UMN253" s="488"/>
      <c r="UMO253" s="488"/>
      <c r="UMP253" s="697" t="s">
        <v>9880</v>
      </c>
      <c r="UMQ253" s="698"/>
      <c r="UMR253" s="698"/>
      <c r="UMS253" s="488"/>
      <c r="UMT253" s="488"/>
      <c r="UMU253" s="488"/>
      <c r="UMV253" s="488"/>
      <c r="UMW253" s="488"/>
      <c r="UMX253" s="697" t="s">
        <v>9880</v>
      </c>
      <c r="UMY253" s="698"/>
      <c r="UMZ253" s="698"/>
      <c r="UNA253" s="488"/>
      <c r="UNB253" s="488"/>
      <c r="UNC253" s="488"/>
      <c r="UND253" s="488"/>
      <c r="UNE253" s="488"/>
      <c r="UNF253" s="697" t="s">
        <v>9880</v>
      </c>
      <c r="UNG253" s="698"/>
      <c r="UNH253" s="698"/>
      <c r="UNI253" s="488"/>
      <c r="UNJ253" s="488"/>
      <c r="UNK253" s="488"/>
      <c r="UNL253" s="488"/>
      <c r="UNM253" s="488"/>
      <c r="UNN253" s="697" t="s">
        <v>9880</v>
      </c>
      <c r="UNO253" s="698"/>
      <c r="UNP253" s="698"/>
      <c r="UNQ253" s="488"/>
      <c r="UNR253" s="488"/>
      <c r="UNS253" s="488"/>
      <c r="UNT253" s="488"/>
      <c r="UNU253" s="488"/>
      <c r="UNV253" s="697" t="s">
        <v>9880</v>
      </c>
      <c r="UNW253" s="698"/>
      <c r="UNX253" s="698"/>
      <c r="UNY253" s="488"/>
      <c r="UNZ253" s="488"/>
      <c r="UOA253" s="488"/>
      <c r="UOB253" s="488"/>
      <c r="UOC253" s="488"/>
      <c r="UOD253" s="697" t="s">
        <v>9880</v>
      </c>
      <c r="UOE253" s="698"/>
      <c r="UOF253" s="698"/>
      <c r="UOG253" s="488"/>
      <c r="UOH253" s="488"/>
      <c r="UOI253" s="488"/>
      <c r="UOJ253" s="488"/>
      <c r="UOK253" s="488"/>
      <c r="UOL253" s="697" t="s">
        <v>9880</v>
      </c>
      <c r="UOM253" s="698"/>
      <c r="UON253" s="698"/>
      <c r="UOO253" s="488"/>
      <c r="UOP253" s="488"/>
      <c r="UOQ253" s="488"/>
      <c r="UOR253" s="488"/>
      <c r="UOS253" s="488"/>
      <c r="UOT253" s="697" t="s">
        <v>9880</v>
      </c>
      <c r="UOU253" s="698"/>
      <c r="UOV253" s="698"/>
      <c r="UOW253" s="488"/>
      <c r="UOX253" s="488"/>
      <c r="UOY253" s="488"/>
      <c r="UOZ253" s="488"/>
      <c r="UPA253" s="488"/>
      <c r="UPB253" s="697" t="s">
        <v>9880</v>
      </c>
      <c r="UPC253" s="698"/>
      <c r="UPD253" s="698"/>
      <c r="UPE253" s="488"/>
      <c r="UPF253" s="488"/>
      <c r="UPG253" s="488"/>
      <c r="UPH253" s="488"/>
      <c r="UPI253" s="488"/>
      <c r="UPJ253" s="697" t="s">
        <v>9880</v>
      </c>
      <c r="UPK253" s="698"/>
      <c r="UPL253" s="698"/>
      <c r="UPM253" s="488"/>
      <c r="UPN253" s="488"/>
      <c r="UPO253" s="488"/>
      <c r="UPP253" s="488"/>
      <c r="UPQ253" s="488"/>
      <c r="UPR253" s="697" t="s">
        <v>9880</v>
      </c>
      <c r="UPS253" s="698"/>
      <c r="UPT253" s="698"/>
      <c r="UPU253" s="488"/>
      <c r="UPV253" s="488"/>
      <c r="UPW253" s="488"/>
      <c r="UPX253" s="488"/>
      <c r="UPY253" s="488"/>
      <c r="UPZ253" s="697" t="s">
        <v>9880</v>
      </c>
      <c r="UQA253" s="698"/>
      <c r="UQB253" s="698"/>
      <c r="UQC253" s="488"/>
      <c r="UQD253" s="488"/>
      <c r="UQE253" s="488"/>
      <c r="UQF253" s="488"/>
      <c r="UQG253" s="488"/>
      <c r="UQH253" s="697" t="s">
        <v>9880</v>
      </c>
      <c r="UQI253" s="698"/>
      <c r="UQJ253" s="698"/>
      <c r="UQK253" s="488"/>
      <c r="UQL253" s="488"/>
      <c r="UQM253" s="488"/>
      <c r="UQN253" s="488"/>
      <c r="UQO253" s="488"/>
      <c r="UQP253" s="697" t="s">
        <v>9880</v>
      </c>
      <c r="UQQ253" s="698"/>
      <c r="UQR253" s="698"/>
      <c r="UQS253" s="488"/>
      <c r="UQT253" s="488"/>
      <c r="UQU253" s="488"/>
      <c r="UQV253" s="488"/>
      <c r="UQW253" s="488"/>
      <c r="UQX253" s="697" t="s">
        <v>9880</v>
      </c>
      <c r="UQY253" s="698"/>
      <c r="UQZ253" s="698"/>
      <c r="URA253" s="488"/>
      <c r="URB253" s="488"/>
      <c r="URC253" s="488"/>
      <c r="URD253" s="488"/>
      <c r="URE253" s="488"/>
      <c r="URF253" s="697" t="s">
        <v>9880</v>
      </c>
      <c r="URG253" s="698"/>
      <c r="URH253" s="698"/>
      <c r="URI253" s="488"/>
      <c r="URJ253" s="488"/>
      <c r="URK253" s="488"/>
      <c r="URL253" s="488"/>
      <c r="URM253" s="488"/>
      <c r="URN253" s="697" t="s">
        <v>9880</v>
      </c>
      <c r="URO253" s="698"/>
      <c r="URP253" s="698"/>
      <c r="URQ253" s="488"/>
      <c r="URR253" s="488"/>
      <c r="URS253" s="488"/>
      <c r="URT253" s="488"/>
      <c r="URU253" s="488"/>
      <c r="URV253" s="697" t="s">
        <v>9880</v>
      </c>
      <c r="URW253" s="698"/>
      <c r="URX253" s="698"/>
      <c r="URY253" s="488"/>
      <c r="URZ253" s="488"/>
      <c r="USA253" s="488"/>
      <c r="USB253" s="488"/>
      <c r="USC253" s="488"/>
      <c r="USD253" s="697" t="s">
        <v>9880</v>
      </c>
      <c r="USE253" s="698"/>
      <c r="USF253" s="698"/>
      <c r="USG253" s="488"/>
      <c r="USH253" s="488"/>
      <c r="USI253" s="488"/>
      <c r="USJ253" s="488"/>
      <c r="USK253" s="488"/>
      <c r="USL253" s="697" t="s">
        <v>9880</v>
      </c>
      <c r="USM253" s="698"/>
      <c r="USN253" s="698"/>
      <c r="USO253" s="488"/>
      <c r="USP253" s="488"/>
      <c r="USQ253" s="488"/>
      <c r="USR253" s="488"/>
      <c r="USS253" s="488"/>
      <c r="UST253" s="697" t="s">
        <v>9880</v>
      </c>
      <c r="USU253" s="698"/>
      <c r="USV253" s="698"/>
      <c r="USW253" s="488"/>
      <c r="USX253" s="488"/>
      <c r="USY253" s="488"/>
      <c r="USZ253" s="488"/>
      <c r="UTA253" s="488"/>
      <c r="UTB253" s="697" t="s">
        <v>9880</v>
      </c>
      <c r="UTC253" s="698"/>
      <c r="UTD253" s="698"/>
      <c r="UTE253" s="488"/>
      <c r="UTF253" s="488"/>
      <c r="UTG253" s="488"/>
      <c r="UTH253" s="488"/>
      <c r="UTI253" s="488"/>
      <c r="UTJ253" s="697" t="s">
        <v>9880</v>
      </c>
      <c r="UTK253" s="698"/>
      <c r="UTL253" s="698"/>
      <c r="UTM253" s="488"/>
      <c r="UTN253" s="488"/>
      <c r="UTO253" s="488"/>
      <c r="UTP253" s="488"/>
      <c r="UTQ253" s="488"/>
      <c r="UTR253" s="697" t="s">
        <v>9880</v>
      </c>
      <c r="UTS253" s="698"/>
      <c r="UTT253" s="698"/>
      <c r="UTU253" s="488"/>
      <c r="UTV253" s="488"/>
      <c r="UTW253" s="488"/>
      <c r="UTX253" s="488"/>
      <c r="UTY253" s="488"/>
      <c r="UTZ253" s="697" t="s">
        <v>9880</v>
      </c>
      <c r="UUA253" s="698"/>
      <c r="UUB253" s="698"/>
      <c r="UUC253" s="488"/>
      <c r="UUD253" s="488"/>
      <c r="UUE253" s="488"/>
      <c r="UUF253" s="488"/>
      <c r="UUG253" s="488"/>
      <c r="UUH253" s="697" t="s">
        <v>9880</v>
      </c>
      <c r="UUI253" s="698"/>
      <c r="UUJ253" s="698"/>
      <c r="UUK253" s="488"/>
      <c r="UUL253" s="488"/>
      <c r="UUM253" s="488"/>
      <c r="UUN253" s="488"/>
      <c r="UUO253" s="488"/>
      <c r="UUP253" s="697" t="s">
        <v>9880</v>
      </c>
      <c r="UUQ253" s="698"/>
      <c r="UUR253" s="698"/>
      <c r="UUS253" s="488"/>
      <c r="UUT253" s="488"/>
      <c r="UUU253" s="488"/>
      <c r="UUV253" s="488"/>
      <c r="UUW253" s="488"/>
      <c r="UUX253" s="697" t="s">
        <v>9880</v>
      </c>
      <c r="UUY253" s="698"/>
      <c r="UUZ253" s="698"/>
      <c r="UVA253" s="488"/>
      <c r="UVB253" s="488"/>
      <c r="UVC253" s="488"/>
      <c r="UVD253" s="488"/>
      <c r="UVE253" s="488"/>
      <c r="UVF253" s="697" t="s">
        <v>9880</v>
      </c>
      <c r="UVG253" s="698"/>
      <c r="UVH253" s="698"/>
      <c r="UVI253" s="488"/>
      <c r="UVJ253" s="488"/>
      <c r="UVK253" s="488"/>
      <c r="UVL253" s="488"/>
      <c r="UVM253" s="488"/>
      <c r="UVN253" s="697" t="s">
        <v>9880</v>
      </c>
      <c r="UVO253" s="698"/>
      <c r="UVP253" s="698"/>
      <c r="UVQ253" s="488"/>
      <c r="UVR253" s="488"/>
      <c r="UVS253" s="488"/>
      <c r="UVT253" s="488"/>
      <c r="UVU253" s="488"/>
      <c r="UVV253" s="697" t="s">
        <v>9880</v>
      </c>
      <c r="UVW253" s="698"/>
      <c r="UVX253" s="698"/>
      <c r="UVY253" s="488"/>
      <c r="UVZ253" s="488"/>
      <c r="UWA253" s="488"/>
      <c r="UWB253" s="488"/>
      <c r="UWC253" s="488"/>
      <c r="UWD253" s="697" t="s">
        <v>9880</v>
      </c>
      <c r="UWE253" s="698"/>
      <c r="UWF253" s="698"/>
      <c r="UWG253" s="488"/>
      <c r="UWH253" s="488"/>
      <c r="UWI253" s="488"/>
      <c r="UWJ253" s="488"/>
      <c r="UWK253" s="488"/>
      <c r="UWL253" s="697" t="s">
        <v>9880</v>
      </c>
      <c r="UWM253" s="698"/>
      <c r="UWN253" s="698"/>
      <c r="UWO253" s="488"/>
      <c r="UWP253" s="488"/>
      <c r="UWQ253" s="488"/>
      <c r="UWR253" s="488"/>
      <c r="UWS253" s="488"/>
      <c r="UWT253" s="697" t="s">
        <v>9880</v>
      </c>
      <c r="UWU253" s="698"/>
      <c r="UWV253" s="698"/>
      <c r="UWW253" s="488"/>
      <c r="UWX253" s="488"/>
      <c r="UWY253" s="488"/>
      <c r="UWZ253" s="488"/>
      <c r="UXA253" s="488"/>
      <c r="UXB253" s="697" t="s">
        <v>9880</v>
      </c>
      <c r="UXC253" s="698"/>
      <c r="UXD253" s="698"/>
      <c r="UXE253" s="488"/>
      <c r="UXF253" s="488"/>
      <c r="UXG253" s="488"/>
      <c r="UXH253" s="488"/>
      <c r="UXI253" s="488"/>
      <c r="UXJ253" s="697" t="s">
        <v>9880</v>
      </c>
      <c r="UXK253" s="698"/>
      <c r="UXL253" s="698"/>
      <c r="UXM253" s="488"/>
      <c r="UXN253" s="488"/>
      <c r="UXO253" s="488"/>
      <c r="UXP253" s="488"/>
      <c r="UXQ253" s="488"/>
      <c r="UXR253" s="697" t="s">
        <v>9880</v>
      </c>
      <c r="UXS253" s="698"/>
      <c r="UXT253" s="698"/>
      <c r="UXU253" s="488"/>
      <c r="UXV253" s="488"/>
      <c r="UXW253" s="488"/>
      <c r="UXX253" s="488"/>
      <c r="UXY253" s="488"/>
      <c r="UXZ253" s="697" t="s">
        <v>9880</v>
      </c>
      <c r="UYA253" s="698"/>
      <c r="UYB253" s="698"/>
      <c r="UYC253" s="488"/>
      <c r="UYD253" s="488"/>
      <c r="UYE253" s="488"/>
      <c r="UYF253" s="488"/>
      <c r="UYG253" s="488"/>
      <c r="UYH253" s="697" t="s">
        <v>9880</v>
      </c>
      <c r="UYI253" s="698"/>
      <c r="UYJ253" s="698"/>
      <c r="UYK253" s="488"/>
      <c r="UYL253" s="488"/>
      <c r="UYM253" s="488"/>
      <c r="UYN253" s="488"/>
      <c r="UYO253" s="488"/>
      <c r="UYP253" s="697" t="s">
        <v>9880</v>
      </c>
      <c r="UYQ253" s="698"/>
      <c r="UYR253" s="698"/>
      <c r="UYS253" s="488"/>
      <c r="UYT253" s="488"/>
      <c r="UYU253" s="488"/>
      <c r="UYV253" s="488"/>
      <c r="UYW253" s="488"/>
      <c r="UYX253" s="697" t="s">
        <v>9880</v>
      </c>
      <c r="UYY253" s="698"/>
      <c r="UYZ253" s="698"/>
      <c r="UZA253" s="488"/>
      <c r="UZB253" s="488"/>
      <c r="UZC253" s="488"/>
      <c r="UZD253" s="488"/>
      <c r="UZE253" s="488"/>
      <c r="UZF253" s="697" t="s">
        <v>9880</v>
      </c>
      <c r="UZG253" s="698"/>
      <c r="UZH253" s="698"/>
      <c r="UZI253" s="488"/>
      <c r="UZJ253" s="488"/>
      <c r="UZK253" s="488"/>
      <c r="UZL253" s="488"/>
      <c r="UZM253" s="488"/>
      <c r="UZN253" s="697" t="s">
        <v>9880</v>
      </c>
      <c r="UZO253" s="698"/>
      <c r="UZP253" s="698"/>
      <c r="UZQ253" s="488"/>
      <c r="UZR253" s="488"/>
      <c r="UZS253" s="488"/>
      <c r="UZT253" s="488"/>
      <c r="UZU253" s="488"/>
      <c r="UZV253" s="697" t="s">
        <v>9880</v>
      </c>
      <c r="UZW253" s="698"/>
      <c r="UZX253" s="698"/>
      <c r="UZY253" s="488"/>
      <c r="UZZ253" s="488"/>
      <c r="VAA253" s="488"/>
      <c r="VAB253" s="488"/>
      <c r="VAC253" s="488"/>
      <c r="VAD253" s="697" t="s">
        <v>9880</v>
      </c>
      <c r="VAE253" s="698"/>
      <c r="VAF253" s="698"/>
      <c r="VAG253" s="488"/>
      <c r="VAH253" s="488"/>
      <c r="VAI253" s="488"/>
      <c r="VAJ253" s="488"/>
      <c r="VAK253" s="488"/>
      <c r="VAL253" s="697" t="s">
        <v>9880</v>
      </c>
      <c r="VAM253" s="698"/>
      <c r="VAN253" s="698"/>
      <c r="VAO253" s="488"/>
      <c r="VAP253" s="488"/>
      <c r="VAQ253" s="488"/>
      <c r="VAR253" s="488"/>
      <c r="VAS253" s="488"/>
      <c r="VAT253" s="697" t="s">
        <v>9880</v>
      </c>
      <c r="VAU253" s="698"/>
      <c r="VAV253" s="698"/>
      <c r="VAW253" s="488"/>
      <c r="VAX253" s="488"/>
      <c r="VAY253" s="488"/>
      <c r="VAZ253" s="488"/>
      <c r="VBA253" s="488"/>
      <c r="VBB253" s="697" t="s">
        <v>9880</v>
      </c>
      <c r="VBC253" s="698"/>
      <c r="VBD253" s="698"/>
      <c r="VBE253" s="488"/>
      <c r="VBF253" s="488"/>
      <c r="VBG253" s="488"/>
      <c r="VBH253" s="488"/>
      <c r="VBI253" s="488"/>
      <c r="VBJ253" s="697" t="s">
        <v>9880</v>
      </c>
      <c r="VBK253" s="698"/>
      <c r="VBL253" s="698"/>
      <c r="VBM253" s="488"/>
      <c r="VBN253" s="488"/>
      <c r="VBO253" s="488"/>
      <c r="VBP253" s="488"/>
      <c r="VBQ253" s="488"/>
      <c r="VBR253" s="697" t="s">
        <v>9880</v>
      </c>
      <c r="VBS253" s="698"/>
      <c r="VBT253" s="698"/>
      <c r="VBU253" s="488"/>
      <c r="VBV253" s="488"/>
      <c r="VBW253" s="488"/>
      <c r="VBX253" s="488"/>
      <c r="VBY253" s="488"/>
      <c r="VBZ253" s="697" t="s">
        <v>9880</v>
      </c>
      <c r="VCA253" s="698"/>
      <c r="VCB253" s="698"/>
      <c r="VCC253" s="488"/>
      <c r="VCD253" s="488"/>
      <c r="VCE253" s="488"/>
      <c r="VCF253" s="488"/>
      <c r="VCG253" s="488"/>
      <c r="VCH253" s="697" t="s">
        <v>9880</v>
      </c>
      <c r="VCI253" s="698"/>
      <c r="VCJ253" s="698"/>
      <c r="VCK253" s="488"/>
      <c r="VCL253" s="488"/>
      <c r="VCM253" s="488"/>
      <c r="VCN253" s="488"/>
      <c r="VCO253" s="488"/>
      <c r="VCP253" s="697" t="s">
        <v>9880</v>
      </c>
      <c r="VCQ253" s="698"/>
      <c r="VCR253" s="698"/>
      <c r="VCS253" s="488"/>
      <c r="VCT253" s="488"/>
      <c r="VCU253" s="488"/>
      <c r="VCV253" s="488"/>
      <c r="VCW253" s="488"/>
      <c r="VCX253" s="697" t="s">
        <v>9880</v>
      </c>
      <c r="VCY253" s="698"/>
      <c r="VCZ253" s="698"/>
      <c r="VDA253" s="488"/>
      <c r="VDB253" s="488"/>
      <c r="VDC253" s="488"/>
      <c r="VDD253" s="488"/>
      <c r="VDE253" s="488"/>
      <c r="VDF253" s="697" t="s">
        <v>9880</v>
      </c>
      <c r="VDG253" s="698"/>
      <c r="VDH253" s="698"/>
      <c r="VDI253" s="488"/>
      <c r="VDJ253" s="488"/>
      <c r="VDK253" s="488"/>
      <c r="VDL253" s="488"/>
      <c r="VDM253" s="488"/>
      <c r="VDN253" s="697" t="s">
        <v>9880</v>
      </c>
      <c r="VDO253" s="698"/>
      <c r="VDP253" s="698"/>
      <c r="VDQ253" s="488"/>
      <c r="VDR253" s="488"/>
      <c r="VDS253" s="488"/>
      <c r="VDT253" s="488"/>
      <c r="VDU253" s="488"/>
      <c r="VDV253" s="697" t="s">
        <v>9880</v>
      </c>
      <c r="VDW253" s="698"/>
      <c r="VDX253" s="698"/>
      <c r="VDY253" s="488"/>
      <c r="VDZ253" s="488"/>
      <c r="VEA253" s="488"/>
      <c r="VEB253" s="488"/>
      <c r="VEC253" s="488"/>
      <c r="VED253" s="697" t="s">
        <v>9880</v>
      </c>
      <c r="VEE253" s="698"/>
      <c r="VEF253" s="698"/>
      <c r="VEG253" s="488"/>
      <c r="VEH253" s="488"/>
      <c r="VEI253" s="488"/>
      <c r="VEJ253" s="488"/>
      <c r="VEK253" s="488"/>
      <c r="VEL253" s="697" t="s">
        <v>9880</v>
      </c>
      <c r="VEM253" s="698"/>
      <c r="VEN253" s="698"/>
      <c r="VEO253" s="488"/>
      <c r="VEP253" s="488"/>
      <c r="VEQ253" s="488"/>
      <c r="VER253" s="488"/>
      <c r="VES253" s="488"/>
      <c r="VET253" s="697" t="s">
        <v>9880</v>
      </c>
      <c r="VEU253" s="698"/>
      <c r="VEV253" s="698"/>
      <c r="VEW253" s="488"/>
      <c r="VEX253" s="488"/>
      <c r="VEY253" s="488"/>
      <c r="VEZ253" s="488"/>
      <c r="VFA253" s="488"/>
      <c r="VFB253" s="697" t="s">
        <v>9880</v>
      </c>
      <c r="VFC253" s="698"/>
      <c r="VFD253" s="698"/>
      <c r="VFE253" s="488"/>
      <c r="VFF253" s="488"/>
      <c r="VFG253" s="488"/>
      <c r="VFH253" s="488"/>
      <c r="VFI253" s="488"/>
      <c r="VFJ253" s="697" t="s">
        <v>9880</v>
      </c>
      <c r="VFK253" s="698"/>
      <c r="VFL253" s="698"/>
      <c r="VFM253" s="488"/>
      <c r="VFN253" s="488"/>
      <c r="VFO253" s="488"/>
      <c r="VFP253" s="488"/>
      <c r="VFQ253" s="488"/>
      <c r="VFR253" s="697" t="s">
        <v>9880</v>
      </c>
      <c r="VFS253" s="698"/>
      <c r="VFT253" s="698"/>
      <c r="VFU253" s="488"/>
      <c r="VFV253" s="488"/>
      <c r="VFW253" s="488"/>
      <c r="VFX253" s="488"/>
      <c r="VFY253" s="488"/>
      <c r="VFZ253" s="697" t="s">
        <v>9880</v>
      </c>
      <c r="VGA253" s="698"/>
      <c r="VGB253" s="698"/>
      <c r="VGC253" s="488"/>
      <c r="VGD253" s="488"/>
      <c r="VGE253" s="488"/>
      <c r="VGF253" s="488"/>
      <c r="VGG253" s="488"/>
      <c r="VGH253" s="697" t="s">
        <v>9880</v>
      </c>
      <c r="VGI253" s="698"/>
      <c r="VGJ253" s="698"/>
      <c r="VGK253" s="488"/>
      <c r="VGL253" s="488"/>
      <c r="VGM253" s="488"/>
      <c r="VGN253" s="488"/>
      <c r="VGO253" s="488"/>
      <c r="VGP253" s="697" t="s">
        <v>9880</v>
      </c>
      <c r="VGQ253" s="698"/>
      <c r="VGR253" s="698"/>
      <c r="VGS253" s="488"/>
      <c r="VGT253" s="488"/>
      <c r="VGU253" s="488"/>
      <c r="VGV253" s="488"/>
      <c r="VGW253" s="488"/>
      <c r="VGX253" s="697" t="s">
        <v>9880</v>
      </c>
      <c r="VGY253" s="698"/>
      <c r="VGZ253" s="698"/>
      <c r="VHA253" s="488"/>
      <c r="VHB253" s="488"/>
      <c r="VHC253" s="488"/>
      <c r="VHD253" s="488"/>
      <c r="VHE253" s="488"/>
      <c r="VHF253" s="697" t="s">
        <v>9880</v>
      </c>
      <c r="VHG253" s="698"/>
      <c r="VHH253" s="698"/>
      <c r="VHI253" s="488"/>
      <c r="VHJ253" s="488"/>
      <c r="VHK253" s="488"/>
      <c r="VHL253" s="488"/>
      <c r="VHM253" s="488"/>
      <c r="VHN253" s="697" t="s">
        <v>9880</v>
      </c>
      <c r="VHO253" s="698"/>
      <c r="VHP253" s="698"/>
      <c r="VHQ253" s="488"/>
      <c r="VHR253" s="488"/>
      <c r="VHS253" s="488"/>
      <c r="VHT253" s="488"/>
      <c r="VHU253" s="488"/>
      <c r="VHV253" s="697" t="s">
        <v>9880</v>
      </c>
      <c r="VHW253" s="698"/>
      <c r="VHX253" s="698"/>
      <c r="VHY253" s="488"/>
      <c r="VHZ253" s="488"/>
      <c r="VIA253" s="488"/>
      <c r="VIB253" s="488"/>
      <c r="VIC253" s="488"/>
      <c r="VID253" s="697" t="s">
        <v>9880</v>
      </c>
      <c r="VIE253" s="698"/>
      <c r="VIF253" s="698"/>
      <c r="VIG253" s="488"/>
      <c r="VIH253" s="488"/>
      <c r="VII253" s="488"/>
      <c r="VIJ253" s="488"/>
      <c r="VIK253" s="488"/>
      <c r="VIL253" s="697" t="s">
        <v>9880</v>
      </c>
      <c r="VIM253" s="698"/>
      <c r="VIN253" s="698"/>
      <c r="VIO253" s="488"/>
      <c r="VIP253" s="488"/>
      <c r="VIQ253" s="488"/>
      <c r="VIR253" s="488"/>
      <c r="VIS253" s="488"/>
      <c r="VIT253" s="697" t="s">
        <v>9880</v>
      </c>
      <c r="VIU253" s="698"/>
      <c r="VIV253" s="698"/>
      <c r="VIW253" s="488"/>
      <c r="VIX253" s="488"/>
      <c r="VIY253" s="488"/>
      <c r="VIZ253" s="488"/>
      <c r="VJA253" s="488"/>
      <c r="VJB253" s="697" t="s">
        <v>9880</v>
      </c>
      <c r="VJC253" s="698"/>
      <c r="VJD253" s="698"/>
      <c r="VJE253" s="488"/>
      <c r="VJF253" s="488"/>
      <c r="VJG253" s="488"/>
      <c r="VJH253" s="488"/>
      <c r="VJI253" s="488"/>
      <c r="VJJ253" s="697" t="s">
        <v>9880</v>
      </c>
      <c r="VJK253" s="698"/>
      <c r="VJL253" s="698"/>
      <c r="VJM253" s="488"/>
      <c r="VJN253" s="488"/>
      <c r="VJO253" s="488"/>
      <c r="VJP253" s="488"/>
      <c r="VJQ253" s="488"/>
      <c r="VJR253" s="697" t="s">
        <v>9880</v>
      </c>
      <c r="VJS253" s="698"/>
      <c r="VJT253" s="698"/>
      <c r="VJU253" s="488"/>
      <c r="VJV253" s="488"/>
      <c r="VJW253" s="488"/>
      <c r="VJX253" s="488"/>
      <c r="VJY253" s="488"/>
      <c r="VJZ253" s="697" t="s">
        <v>9880</v>
      </c>
      <c r="VKA253" s="698"/>
      <c r="VKB253" s="698"/>
      <c r="VKC253" s="488"/>
      <c r="VKD253" s="488"/>
      <c r="VKE253" s="488"/>
      <c r="VKF253" s="488"/>
      <c r="VKG253" s="488"/>
      <c r="VKH253" s="697" t="s">
        <v>9880</v>
      </c>
      <c r="VKI253" s="698"/>
      <c r="VKJ253" s="698"/>
      <c r="VKK253" s="488"/>
      <c r="VKL253" s="488"/>
      <c r="VKM253" s="488"/>
      <c r="VKN253" s="488"/>
      <c r="VKO253" s="488"/>
      <c r="VKP253" s="697" t="s">
        <v>9880</v>
      </c>
      <c r="VKQ253" s="698"/>
      <c r="VKR253" s="698"/>
      <c r="VKS253" s="488"/>
      <c r="VKT253" s="488"/>
      <c r="VKU253" s="488"/>
      <c r="VKV253" s="488"/>
      <c r="VKW253" s="488"/>
      <c r="VKX253" s="697" t="s">
        <v>9880</v>
      </c>
      <c r="VKY253" s="698"/>
      <c r="VKZ253" s="698"/>
      <c r="VLA253" s="488"/>
      <c r="VLB253" s="488"/>
      <c r="VLC253" s="488"/>
      <c r="VLD253" s="488"/>
      <c r="VLE253" s="488"/>
      <c r="VLF253" s="697" t="s">
        <v>9880</v>
      </c>
      <c r="VLG253" s="698"/>
      <c r="VLH253" s="698"/>
      <c r="VLI253" s="488"/>
      <c r="VLJ253" s="488"/>
      <c r="VLK253" s="488"/>
      <c r="VLL253" s="488"/>
      <c r="VLM253" s="488"/>
      <c r="VLN253" s="697" t="s">
        <v>9880</v>
      </c>
      <c r="VLO253" s="698"/>
      <c r="VLP253" s="698"/>
      <c r="VLQ253" s="488"/>
      <c r="VLR253" s="488"/>
      <c r="VLS253" s="488"/>
      <c r="VLT253" s="488"/>
      <c r="VLU253" s="488"/>
      <c r="VLV253" s="697" t="s">
        <v>9880</v>
      </c>
      <c r="VLW253" s="698"/>
      <c r="VLX253" s="698"/>
      <c r="VLY253" s="488"/>
      <c r="VLZ253" s="488"/>
      <c r="VMA253" s="488"/>
      <c r="VMB253" s="488"/>
      <c r="VMC253" s="488"/>
      <c r="VMD253" s="697" t="s">
        <v>9880</v>
      </c>
      <c r="VME253" s="698"/>
      <c r="VMF253" s="698"/>
      <c r="VMG253" s="488"/>
      <c r="VMH253" s="488"/>
      <c r="VMI253" s="488"/>
      <c r="VMJ253" s="488"/>
      <c r="VMK253" s="488"/>
      <c r="VML253" s="697" t="s">
        <v>9880</v>
      </c>
      <c r="VMM253" s="698"/>
      <c r="VMN253" s="698"/>
      <c r="VMO253" s="488"/>
      <c r="VMP253" s="488"/>
      <c r="VMQ253" s="488"/>
      <c r="VMR253" s="488"/>
      <c r="VMS253" s="488"/>
      <c r="VMT253" s="697" t="s">
        <v>9880</v>
      </c>
      <c r="VMU253" s="698"/>
      <c r="VMV253" s="698"/>
      <c r="VMW253" s="488"/>
      <c r="VMX253" s="488"/>
      <c r="VMY253" s="488"/>
      <c r="VMZ253" s="488"/>
      <c r="VNA253" s="488"/>
      <c r="VNB253" s="697" t="s">
        <v>9880</v>
      </c>
      <c r="VNC253" s="698"/>
      <c r="VND253" s="698"/>
      <c r="VNE253" s="488"/>
      <c r="VNF253" s="488"/>
      <c r="VNG253" s="488"/>
      <c r="VNH253" s="488"/>
      <c r="VNI253" s="488"/>
      <c r="VNJ253" s="697" t="s">
        <v>9880</v>
      </c>
      <c r="VNK253" s="698"/>
      <c r="VNL253" s="698"/>
      <c r="VNM253" s="488"/>
      <c r="VNN253" s="488"/>
      <c r="VNO253" s="488"/>
      <c r="VNP253" s="488"/>
      <c r="VNQ253" s="488"/>
      <c r="VNR253" s="697" t="s">
        <v>9880</v>
      </c>
      <c r="VNS253" s="698"/>
      <c r="VNT253" s="698"/>
      <c r="VNU253" s="488"/>
      <c r="VNV253" s="488"/>
      <c r="VNW253" s="488"/>
      <c r="VNX253" s="488"/>
      <c r="VNY253" s="488"/>
      <c r="VNZ253" s="697" t="s">
        <v>9880</v>
      </c>
      <c r="VOA253" s="698"/>
      <c r="VOB253" s="698"/>
      <c r="VOC253" s="488"/>
      <c r="VOD253" s="488"/>
      <c r="VOE253" s="488"/>
      <c r="VOF253" s="488"/>
      <c r="VOG253" s="488"/>
      <c r="VOH253" s="697" t="s">
        <v>9880</v>
      </c>
      <c r="VOI253" s="698"/>
      <c r="VOJ253" s="698"/>
      <c r="VOK253" s="488"/>
      <c r="VOL253" s="488"/>
      <c r="VOM253" s="488"/>
      <c r="VON253" s="488"/>
      <c r="VOO253" s="488"/>
      <c r="VOP253" s="697" t="s">
        <v>9880</v>
      </c>
      <c r="VOQ253" s="698"/>
      <c r="VOR253" s="698"/>
      <c r="VOS253" s="488"/>
      <c r="VOT253" s="488"/>
      <c r="VOU253" s="488"/>
      <c r="VOV253" s="488"/>
      <c r="VOW253" s="488"/>
      <c r="VOX253" s="697" t="s">
        <v>9880</v>
      </c>
      <c r="VOY253" s="698"/>
      <c r="VOZ253" s="698"/>
      <c r="VPA253" s="488"/>
      <c r="VPB253" s="488"/>
      <c r="VPC253" s="488"/>
      <c r="VPD253" s="488"/>
      <c r="VPE253" s="488"/>
      <c r="VPF253" s="697" t="s">
        <v>9880</v>
      </c>
      <c r="VPG253" s="698"/>
      <c r="VPH253" s="698"/>
      <c r="VPI253" s="488"/>
      <c r="VPJ253" s="488"/>
      <c r="VPK253" s="488"/>
      <c r="VPL253" s="488"/>
      <c r="VPM253" s="488"/>
      <c r="VPN253" s="697" t="s">
        <v>9880</v>
      </c>
      <c r="VPO253" s="698"/>
      <c r="VPP253" s="698"/>
      <c r="VPQ253" s="488"/>
      <c r="VPR253" s="488"/>
      <c r="VPS253" s="488"/>
      <c r="VPT253" s="488"/>
      <c r="VPU253" s="488"/>
      <c r="VPV253" s="697" t="s">
        <v>9880</v>
      </c>
      <c r="VPW253" s="698"/>
      <c r="VPX253" s="698"/>
      <c r="VPY253" s="488"/>
      <c r="VPZ253" s="488"/>
      <c r="VQA253" s="488"/>
      <c r="VQB253" s="488"/>
      <c r="VQC253" s="488"/>
      <c r="VQD253" s="697" t="s">
        <v>9880</v>
      </c>
      <c r="VQE253" s="698"/>
      <c r="VQF253" s="698"/>
      <c r="VQG253" s="488"/>
      <c r="VQH253" s="488"/>
      <c r="VQI253" s="488"/>
      <c r="VQJ253" s="488"/>
      <c r="VQK253" s="488"/>
      <c r="VQL253" s="697" t="s">
        <v>9880</v>
      </c>
      <c r="VQM253" s="698"/>
      <c r="VQN253" s="698"/>
      <c r="VQO253" s="488"/>
      <c r="VQP253" s="488"/>
      <c r="VQQ253" s="488"/>
      <c r="VQR253" s="488"/>
      <c r="VQS253" s="488"/>
      <c r="VQT253" s="697" t="s">
        <v>9880</v>
      </c>
      <c r="VQU253" s="698"/>
      <c r="VQV253" s="698"/>
      <c r="VQW253" s="488"/>
      <c r="VQX253" s="488"/>
      <c r="VQY253" s="488"/>
      <c r="VQZ253" s="488"/>
      <c r="VRA253" s="488"/>
      <c r="VRB253" s="697" t="s">
        <v>9880</v>
      </c>
      <c r="VRC253" s="698"/>
      <c r="VRD253" s="698"/>
      <c r="VRE253" s="488"/>
      <c r="VRF253" s="488"/>
      <c r="VRG253" s="488"/>
      <c r="VRH253" s="488"/>
      <c r="VRI253" s="488"/>
      <c r="VRJ253" s="697" t="s">
        <v>9880</v>
      </c>
      <c r="VRK253" s="698"/>
      <c r="VRL253" s="698"/>
      <c r="VRM253" s="488"/>
      <c r="VRN253" s="488"/>
      <c r="VRO253" s="488"/>
      <c r="VRP253" s="488"/>
      <c r="VRQ253" s="488"/>
      <c r="VRR253" s="697" t="s">
        <v>9880</v>
      </c>
      <c r="VRS253" s="698"/>
      <c r="VRT253" s="698"/>
      <c r="VRU253" s="488"/>
      <c r="VRV253" s="488"/>
      <c r="VRW253" s="488"/>
      <c r="VRX253" s="488"/>
      <c r="VRY253" s="488"/>
      <c r="VRZ253" s="697" t="s">
        <v>9880</v>
      </c>
      <c r="VSA253" s="698"/>
      <c r="VSB253" s="698"/>
      <c r="VSC253" s="488"/>
      <c r="VSD253" s="488"/>
      <c r="VSE253" s="488"/>
      <c r="VSF253" s="488"/>
      <c r="VSG253" s="488"/>
      <c r="VSH253" s="697" t="s">
        <v>9880</v>
      </c>
      <c r="VSI253" s="698"/>
      <c r="VSJ253" s="698"/>
      <c r="VSK253" s="488"/>
      <c r="VSL253" s="488"/>
      <c r="VSM253" s="488"/>
      <c r="VSN253" s="488"/>
      <c r="VSO253" s="488"/>
      <c r="VSP253" s="697" t="s">
        <v>9880</v>
      </c>
      <c r="VSQ253" s="698"/>
      <c r="VSR253" s="698"/>
      <c r="VSS253" s="488"/>
      <c r="VST253" s="488"/>
      <c r="VSU253" s="488"/>
      <c r="VSV253" s="488"/>
      <c r="VSW253" s="488"/>
      <c r="VSX253" s="697" t="s">
        <v>9880</v>
      </c>
      <c r="VSY253" s="698"/>
      <c r="VSZ253" s="698"/>
      <c r="VTA253" s="488"/>
      <c r="VTB253" s="488"/>
      <c r="VTC253" s="488"/>
      <c r="VTD253" s="488"/>
      <c r="VTE253" s="488"/>
      <c r="VTF253" s="697" t="s">
        <v>9880</v>
      </c>
      <c r="VTG253" s="698"/>
      <c r="VTH253" s="698"/>
      <c r="VTI253" s="488"/>
      <c r="VTJ253" s="488"/>
      <c r="VTK253" s="488"/>
      <c r="VTL253" s="488"/>
      <c r="VTM253" s="488"/>
      <c r="VTN253" s="697" t="s">
        <v>9880</v>
      </c>
      <c r="VTO253" s="698"/>
      <c r="VTP253" s="698"/>
      <c r="VTQ253" s="488"/>
      <c r="VTR253" s="488"/>
      <c r="VTS253" s="488"/>
      <c r="VTT253" s="488"/>
      <c r="VTU253" s="488"/>
      <c r="VTV253" s="697" t="s">
        <v>9880</v>
      </c>
      <c r="VTW253" s="698"/>
      <c r="VTX253" s="698"/>
      <c r="VTY253" s="488"/>
      <c r="VTZ253" s="488"/>
      <c r="VUA253" s="488"/>
      <c r="VUB253" s="488"/>
      <c r="VUC253" s="488"/>
      <c r="VUD253" s="697" t="s">
        <v>9880</v>
      </c>
      <c r="VUE253" s="698"/>
      <c r="VUF253" s="698"/>
      <c r="VUG253" s="488"/>
      <c r="VUH253" s="488"/>
      <c r="VUI253" s="488"/>
      <c r="VUJ253" s="488"/>
      <c r="VUK253" s="488"/>
      <c r="VUL253" s="697" t="s">
        <v>9880</v>
      </c>
      <c r="VUM253" s="698"/>
      <c r="VUN253" s="698"/>
      <c r="VUO253" s="488"/>
      <c r="VUP253" s="488"/>
      <c r="VUQ253" s="488"/>
      <c r="VUR253" s="488"/>
      <c r="VUS253" s="488"/>
      <c r="VUT253" s="697" t="s">
        <v>9880</v>
      </c>
      <c r="VUU253" s="698"/>
      <c r="VUV253" s="698"/>
      <c r="VUW253" s="488"/>
      <c r="VUX253" s="488"/>
      <c r="VUY253" s="488"/>
      <c r="VUZ253" s="488"/>
      <c r="VVA253" s="488"/>
      <c r="VVB253" s="697" t="s">
        <v>9880</v>
      </c>
      <c r="VVC253" s="698"/>
      <c r="VVD253" s="698"/>
      <c r="VVE253" s="488"/>
      <c r="VVF253" s="488"/>
      <c r="VVG253" s="488"/>
      <c r="VVH253" s="488"/>
      <c r="VVI253" s="488"/>
      <c r="VVJ253" s="697" t="s">
        <v>9880</v>
      </c>
      <c r="VVK253" s="698"/>
      <c r="VVL253" s="698"/>
      <c r="VVM253" s="488"/>
      <c r="VVN253" s="488"/>
      <c r="VVO253" s="488"/>
      <c r="VVP253" s="488"/>
      <c r="VVQ253" s="488"/>
      <c r="VVR253" s="697" t="s">
        <v>9880</v>
      </c>
      <c r="VVS253" s="698"/>
      <c r="VVT253" s="698"/>
      <c r="VVU253" s="488"/>
      <c r="VVV253" s="488"/>
      <c r="VVW253" s="488"/>
      <c r="VVX253" s="488"/>
      <c r="VVY253" s="488"/>
      <c r="VVZ253" s="697" t="s">
        <v>9880</v>
      </c>
      <c r="VWA253" s="698"/>
      <c r="VWB253" s="698"/>
      <c r="VWC253" s="488"/>
      <c r="VWD253" s="488"/>
      <c r="VWE253" s="488"/>
      <c r="VWF253" s="488"/>
      <c r="VWG253" s="488"/>
      <c r="VWH253" s="697" t="s">
        <v>9880</v>
      </c>
      <c r="VWI253" s="698"/>
      <c r="VWJ253" s="698"/>
      <c r="VWK253" s="488"/>
      <c r="VWL253" s="488"/>
      <c r="VWM253" s="488"/>
      <c r="VWN253" s="488"/>
      <c r="VWO253" s="488"/>
      <c r="VWP253" s="697" t="s">
        <v>9880</v>
      </c>
      <c r="VWQ253" s="698"/>
      <c r="VWR253" s="698"/>
      <c r="VWS253" s="488"/>
      <c r="VWT253" s="488"/>
      <c r="VWU253" s="488"/>
      <c r="VWV253" s="488"/>
      <c r="VWW253" s="488"/>
      <c r="VWX253" s="697" t="s">
        <v>9880</v>
      </c>
      <c r="VWY253" s="698"/>
      <c r="VWZ253" s="698"/>
      <c r="VXA253" s="488"/>
      <c r="VXB253" s="488"/>
      <c r="VXC253" s="488"/>
      <c r="VXD253" s="488"/>
      <c r="VXE253" s="488"/>
      <c r="VXF253" s="697" t="s">
        <v>9880</v>
      </c>
      <c r="VXG253" s="698"/>
      <c r="VXH253" s="698"/>
      <c r="VXI253" s="488"/>
      <c r="VXJ253" s="488"/>
      <c r="VXK253" s="488"/>
      <c r="VXL253" s="488"/>
      <c r="VXM253" s="488"/>
      <c r="VXN253" s="697" t="s">
        <v>9880</v>
      </c>
      <c r="VXO253" s="698"/>
      <c r="VXP253" s="698"/>
      <c r="VXQ253" s="488"/>
      <c r="VXR253" s="488"/>
      <c r="VXS253" s="488"/>
      <c r="VXT253" s="488"/>
      <c r="VXU253" s="488"/>
      <c r="VXV253" s="697" t="s">
        <v>9880</v>
      </c>
      <c r="VXW253" s="698"/>
      <c r="VXX253" s="698"/>
      <c r="VXY253" s="488"/>
      <c r="VXZ253" s="488"/>
      <c r="VYA253" s="488"/>
      <c r="VYB253" s="488"/>
      <c r="VYC253" s="488"/>
      <c r="VYD253" s="697" t="s">
        <v>9880</v>
      </c>
      <c r="VYE253" s="698"/>
      <c r="VYF253" s="698"/>
      <c r="VYG253" s="488"/>
      <c r="VYH253" s="488"/>
      <c r="VYI253" s="488"/>
      <c r="VYJ253" s="488"/>
      <c r="VYK253" s="488"/>
      <c r="VYL253" s="697" t="s">
        <v>9880</v>
      </c>
      <c r="VYM253" s="698"/>
      <c r="VYN253" s="698"/>
      <c r="VYO253" s="488"/>
      <c r="VYP253" s="488"/>
      <c r="VYQ253" s="488"/>
      <c r="VYR253" s="488"/>
      <c r="VYS253" s="488"/>
      <c r="VYT253" s="697" t="s">
        <v>9880</v>
      </c>
      <c r="VYU253" s="698"/>
      <c r="VYV253" s="698"/>
      <c r="VYW253" s="488"/>
      <c r="VYX253" s="488"/>
      <c r="VYY253" s="488"/>
      <c r="VYZ253" s="488"/>
      <c r="VZA253" s="488"/>
      <c r="VZB253" s="697" t="s">
        <v>9880</v>
      </c>
      <c r="VZC253" s="698"/>
      <c r="VZD253" s="698"/>
      <c r="VZE253" s="488"/>
      <c r="VZF253" s="488"/>
      <c r="VZG253" s="488"/>
      <c r="VZH253" s="488"/>
      <c r="VZI253" s="488"/>
      <c r="VZJ253" s="697" t="s">
        <v>9880</v>
      </c>
      <c r="VZK253" s="698"/>
      <c r="VZL253" s="698"/>
      <c r="VZM253" s="488"/>
      <c r="VZN253" s="488"/>
      <c r="VZO253" s="488"/>
      <c r="VZP253" s="488"/>
      <c r="VZQ253" s="488"/>
      <c r="VZR253" s="697" t="s">
        <v>9880</v>
      </c>
      <c r="VZS253" s="698"/>
      <c r="VZT253" s="698"/>
      <c r="VZU253" s="488"/>
      <c r="VZV253" s="488"/>
      <c r="VZW253" s="488"/>
      <c r="VZX253" s="488"/>
      <c r="VZY253" s="488"/>
      <c r="VZZ253" s="697" t="s">
        <v>9880</v>
      </c>
      <c r="WAA253" s="698"/>
      <c r="WAB253" s="698"/>
      <c r="WAC253" s="488"/>
      <c r="WAD253" s="488"/>
      <c r="WAE253" s="488"/>
      <c r="WAF253" s="488"/>
      <c r="WAG253" s="488"/>
      <c r="WAH253" s="697" t="s">
        <v>9880</v>
      </c>
      <c r="WAI253" s="698"/>
      <c r="WAJ253" s="698"/>
      <c r="WAK253" s="488"/>
      <c r="WAL253" s="488"/>
      <c r="WAM253" s="488"/>
      <c r="WAN253" s="488"/>
      <c r="WAO253" s="488"/>
      <c r="WAP253" s="697" t="s">
        <v>9880</v>
      </c>
      <c r="WAQ253" s="698"/>
      <c r="WAR253" s="698"/>
      <c r="WAS253" s="488"/>
      <c r="WAT253" s="488"/>
      <c r="WAU253" s="488"/>
      <c r="WAV253" s="488"/>
      <c r="WAW253" s="488"/>
      <c r="WAX253" s="697" t="s">
        <v>9880</v>
      </c>
      <c r="WAY253" s="698"/>
      <c r="WAZ253" s="698"/>
      <c r="WBA253" s="488"/>
      <c r="WBB253" s="488"/>
      <c r="WBC253" s="488"/>
      <c r="WBD253" s="488"/>
      <c r="WBE253" s="488"/>
      <c r="WBF253" s="697" t="s">
        <v>9880</v>
      </c>
      <c r="WBG253" s="698"/>
      <c r="WBH253" s="698"/>
      <c r="WBI253" s="488"/>
      <c r="WBJ253" s="488"/>
      <c r="WBK253" s="488"/>
      <c r="WBL253" s="488"/>
      <c r="WBM253" s="488"/>
      <c r="WBN253" s="697" t="s">
        <v>9880</v>
      </c>
      <c r="WBO253" s="698"/>
      <c r="WBP253" s="698"/>
      <c r="WBQ253" s="488"/>
      <c r="WBR253" s="488"/>
      <c r="WBS253" s="488"/>
      <c r="WBT253" s="488"/>
      <c r="WBU253" s="488"/>
      <c r="WBV253" s="697" t="s">
        <v>9880</v>
      </c>
      <c r="WBW253" s="698"/>
      <c r="WBX253" s="698"/>
      <c r="WBY253" s="488"/>
      <c r="WBZ253" s="488"/>
      <c r="WCA253" s="488"/>
      <c r="WCB253" s="488"/>
      <c r="WCC253" s="488"/>
      <c r="WCD253" s="697" t="s">
        <v>9880</v>
      </c>
      <c r="WCE253" s="698"/>
      <c r="WCF253" s="698"/>
      <c r="WCG253" s="488"/>
      <c r="WCH253" s="488"/>
      <c r="WCI253" s="488"/>
      <c r="WCJ253" s="488"/>
      <c r="WCK253" s="488"/>
      <c r="WCL253" s="697" t="s">
        <v>9880</v>
      </c>
      <c r="WCM253" s="698"/>
      <c r="WCN253" s="698"/>
      <c r="WCO253" s="488"/>
      <c r="WCP253" s="488"/>
      <c r="WCQ253" s="488"/>
      <c r="WCR253" s="488"/>
      <c r="WCS253" s="488"/>
      <c r="WCT253" s="697" t="s">
        <v>9880</v>
      </c>
      <c r="WCU253" s="698"/>
      <c r="WCV253" s="698"/>
      <c r="WCW253" s="488"/>
      <c r="WCX253" s="488"/>
      <c r="WCY253" s="488"/>
      <c r="WCZ253" s="488"/>
      <c r="WDA253" s="488"/>
      <c r="WDB253" s="697" t="s">
        <v>9880</v>
      </c>
      <c r="WDC253" s="698"/>
      <c r="WDD253" s="698"/>
      <c r="WDE253" s="488"/>
      <c r="WDF253" s="488"/>
      <c r="WDG253" s="488"/>
      <c r="WDH253" s="488"/>
      <c r="WDI253" s="488"/>
      <c r="WDJ253" s="697" t="s">
        <v>9880</v>
      </c>
      <c r="WDK253" s="698"/>
      <c r="WDL253" s="698"/>
      <c r="WDM253" s="488"/>
      <c r="WDN253" s="488"/>
      <c r="WDO253" s="488"/>
      <c r="WDP253" s="488"/>
      <c r="WDQ253" s="488"/>
      <c r="WDR253" s="697" t="s">
        <v>9880</v>
      </c>
      <c r="WDS253" s="698"/>
      <c r="WDT253" s="698"/>
      <c r="WDU253" s="488"/>
      <c r="WDV253" s="488"/>
      <c r="WDW253" s="488"/>
      <c r="WDX253" s="488"/>
      <c r="WDY253" s="488"/>
      <c r="WDZ253" s="697" t="s">
        <v>9880</v>
      </c>
      <c r="WEA253" s="698"/>
      <c r="WEB253" s="698"/>
      <c r="WEC253" s="488"/>
      <c r="WED253" s="488"/>
      <c r="WEE253" s="488"/>
      <c r="WEF253" s="488"/>
      <c r="WEG253" s="488"/>
      <c r="WEH253" s="697" t="s">
        <v>9880</v>
      </c>
      <c r="WEI253" s="698"/>
      <c r="WEJ253" s="698"/>
      <c r="WEK253" s="488"/>
      <c r="WEL253" s="488"/>
      <c r="WEM253" s="488"/>
      <c r="WEN253" s="488"/>
      <c r="WEO253" s="488"/>
      <c r="WEP253" s="697" t="s">
        <v>9880</v>
      </c>
      <c r="WEQ253" s="698"/>
      <c r="WER253" s="698"/>
      <c r="WES253" s="488"/>
      <c r="WET253" s="488"/>
      <c r="WEU253" s="488"/>
      <c r="WEV253" s="488"/>
      <c r="WEW253" s="488"/>
      <c r="WEX253" s="697" t="s">
        <v>9880</v>
      </c>
      <c r="WEY253" s="698"/>
      <c r="WEZ253" s="698"/>
      <c r="WFA253" s="488"/>
      <c r="WFB253" s="488"/>
      <c r="WFC253" s="488"/>
      <c r="WFD253" s="488"/>
      <c r="WFE253" s="488"/>
      <c r="WFF253" s="697" t="s">
        <v>9880</v>
      </c>
      <c r="WFG253" s="698"/>
      <c r="WFH253" s="698"/>
      <c r="WFI253" s="488"/>
      <c r="WFJ253" s="488"/>
      <c r="WFK253" s="488"/>
      <c r="WFL253" s="488"/>
      <c r="WFM253" s="488"/>
      <c r="WFN253" s="697" t="s">
        <v>9880</v>
      </c>
      <c r="WFO253" s="698"/>
      <c r="WFP253" s="698"/>
      <c r="WFQ253" s="488"/>
      <c r="WFR253" s="488"/>
      <c r="WFS253" s="488"/>
      <c r="WFT253" s="488"/>
      <c r="WFU253" s="488"/>
      <c r="WFV253" s="697" t="s">
        <v>9880</v>
      </c>
      <c r="WFW253" s="698"/>
      <c r="WFX253" s="698"/>
      <c r="WFY253" s="488"/>
      <c r="WFZ253" s="488"/>
      <c r="WGA253" s="488"/>
      <c r="WGB253" s="488"/>
      <c r="WGC253" s="488"/>
      <c r="WGD253" s="697" t="s">
        <v>9880</v>
      </c>
      <c r="WGE253" s="698"/>
      <c r="WGF253" s="698"/>
      <c r="WGG253" s="488"/>
      <c r="WGH253" s="488"/>
      <c r="WGI253" s="488"/>
      <c r="WGJ253" s="488"/>
      <c r="WGK253" s="488"/>
      <c r="WGL253" s="697" t="s">
        <v>9880</v>
      </c>
      <c r="WGM253" s="698"/>
      <c r="WGN253" s="698"/>
      <c r="WGO253" s="488"/>
      <c r="WGP253" s="488"/>
      <c r="WGQ253" s="488"/>
      <c r="WGR253" s="488"/>
      <c r="WGS253" s="488"/>
      <c r="WGT253" s="697" t="s">
        <v>9880</v>
      </c>
      <c r="WGU253" s="698"/>
      <c r="WGV253" s="698"/>
      <c r="WGW253" s="488"/>
      <c r="WGX253" s="488"/>
      <c r="WGY253" s="488"/>
      <c r="WGZ253" s="488"/>
      <c r="WHA253" s="488"/>
      <c r="WHB253" s="697" t="s">
        <v>9880</v>
      </c>
      <c r="WHC253" s="698"/>
      <c r="WHD253" s="698"/>
      <c r="WHE253" s="488"/>
      <c r="WHF253" s="488"/>
      <c r="WHG253" s="488"/>
      <c r="WHH253" s="488"/>
      <c r="WHI253" s="488"/>
      <c r="WHJ253" s="697" t="s">
        <v>9880</v>
      </c>
      <c r="WHK253" s="698"/>
      <c r="WHL253" s="698"/>
      <c r="WHM253" s="488"/>
      <c r="WHN253" s="488"/>
      <c r="WHO253" s="488"/>
      <c r="WHP253" s="488"/>
      <c r="WHQ253" s="488"/>
      <c r="WHR253" s="697" t="s">
        <v>9880</v>
      </c>
      <c r="WHS253" s="698"/>
      <c r="WHT253" s="698"/>
      <c r="WHU253" s="488"/>
      <c r="WHV253" s="488"/>
      <c r="WHW253" s="488"/>
      <c r="WHX253" s="488"/>
      <c r="WHY253" s="488"/>
      <c r="WHZ253" s="697" t="s">
        <v>9880</v>
      </c>
      <c r="WIA253" s="698"/>
      <c r="WIB253" s="698"/>
      <c r="WIC253" s="488"/>
      <c r="WID253" s="488"/>
      <c r="WIE253" s="488"/>
      <c r="WIF253" s="488"/>
      <c r="WIG253" s="488"/>
      <c r="WIH253" s="697" t="s">
        <v>9880</v>
      </c>
      <c r="WII253" s="698"/>
      <c r="WIJ253" s="698"/>
      <c r="WIK253" s="488"/>
      <c r="WIL253" s="488"/>
      <c r="WIM253" s="488"/>
      <c r="WIN253" s="488"/>
      <c r="WIO253" s="488"/>
      <c r="WIP253" s="697" t="s">
        <v>9880</v>
      </c>
      <c r="WIQ253" s="698"/>
      <c r="WIR253" s="698"/>
      <c r="WIS253" s="488"/>
      <c r="WIT253" s="488"/>
      <c r="WIU253" s="488"/>
      <c r="WIV253" s="488"/>
      <c r="WIW253" s="488"/>
      <c r="WIX253" s="697" t="s">
        <v>9880</v>
      </c>
      <c r="WIY253" s="698"/>
      <c r="WIZ253" s="698"/>
      <c r="WJA253" s="488"/>
      <c r="WJB253" s="488"/>
      <c r="WJC253" s="488"/>
      <c r="WJD253" s="488"/>
      <c r="WJE253" s="488"/>
      <c r="WJF253" s="697" t="s">
        <v>9880</v>
      </c>
      <c r="WJG253" s="698"/>
      <c r="WJH253" s="698"/>
      <c r="WJI253" s="488"/>
      <c r="WJJ253" s="488"/>
      <c r="WJK253" s="488"/>
      <c r="WJL253" s="488"/>
      <c r="WJM253" s="488"/>
      <c r="WJN253" s="697" t="s">
        <v>9880</v>
      </c>
      <c r="WJO253" s="698"/>
      <c r="WJP253" s="698"/>
      <c r="WJQ253" s="488"/>
      <c r="WJR253" s="488"/>
      <c r="WJS253" s="488"/>
      <c r="WJT253" s="488"/>
      <c r="WJU253" s="488"/>
      <c r="WJV253" s="697" t="s">
        <v>9880</v>
      </c>
      <c r="WJW253" s="698"/>
      <c r="WJX253" s="698"/>
      <c r="WJY253" s="488"/>
      <c r="WJZ253" s="488"/>
      <c r="WKA253" s="488"/>
      <c r="WKB253" s="488"/>
      <c r="WKC253" s="488"/>
      <c r="WKD253" s="697" t="s">
        <v>9880</v>
      </c>
      <c r="WKE253" s="698"/>
      <c r="WKF253" s="698"/>
      <c r="WKG253" s="488"/>
      <c r="WKH253" s="488"/>
      <c r="WKI253" s="488"/>
      <c r="WKJ253" s="488"/>
      <c r="WKK253" s="488"/>
      <c r="WKL253" s="697" t="s">
        <v>9880</v>
      </c>
      <c r="WKM253" s="698"/>
      <c r="WKN253" s="698"/>
      <c r="WKO253" s="488"/>
      <c r="WKP253" s="488"/>
      <c r="WKQ253" s="488"/>
      <c r="WKR253" s="488"/>
      <c r="WKS253" s="488"/>
      <c r="WKT253" s="697" t="s">
        <v>9880</v>
      </c>
      <c r="WKU253" s="698"/>
      <c r="WKV253" s="698"/>
      <c r="WKW253" s="488"/>
      <c r="WKX253" s="488"/>
      <c r="WKY253" s="488"/>
      <c r="WKZ253" s="488"/>
      <c r="WLA253" s="488"/>
      <c r="WLB253" s="697" t="s">
        <v>9880</v>
      </c>
      <c r="WLC253" s="698"/>
      <c r="WLD253" s="698"/>
      <c r="WLE253" s="488"/>
      <c r="WLF253" s="488"/>
      <c r="WLG253" s="488"/>
      <c r="WLH253" s="488"/>
      <c r="WLI253" s="488"/>
      <c r="WLJ253" s="697" t="s">
        <v>9880</v>
      </c>
      <c r="WLK253" s="698"/>
      <c r="WLL253" s="698"/>
      <c r="WLM253" s="488"/>
      <c r="WLN253" s="488"/>
      <c r="WLO253" s="488"/>
      <c r="WLP253" s="488"/>
      <c r="WLQ253" s="488"/>
      <c r="WLR253" s="697" t="s">
        <v>9880</v>
      </c>
      <c r="WLS253" s="698"/>
      <c r="WLT253" s="698"/>
      <c r="WLU253" s="488"/>
      <c r="WLV253" s="488"/>
      <c r="WLW253" s="488"/>
      <c r="WLX253" s="488"/>
      <c r="WLY253" s="488"/>
      <c r="WLZ253" s="697" t="s">
        <v>9880</v>
      </c>
      <c r="WMA253" s="698"/>
      <c r="WMB253" s="698"/>
      <c r="WMC253" s="488"/>
      <c r="WMD253" s="488"/>
      <c r="WME253" s="488"/>
      <c r="WMF253" s="488"/>
      <c r="WMG253" s="488"/>
      <c r="WMH253" s="697" t="s">
        <v>9880</v>
      </c>
      <c r="WMI253" s="698"/>
      <c r="WMJ253" s="698"/>
      <c r="WMK253" s="488"/>
      <c r="WML253" s="488"/>
      <c r="WMM253" s="488"/>
      <c r="WMN253" s="488"/>
      <c r="WMO253" s="488"/>
      <c r="WMP253" s="697" t="s">
        <v>9880</v>
      </c>
      <c r="WMQ253" s="698"/>
      <c r="WMR253" s="698"/>
      <c r="WMS253" s="488"/>
      <c r="WMT253" s="488"/>
      <c r="WMU253" s="488"/>
      <c r="WMV253" s="488"/>
      <c r="WMW253" s="488"/>
      <c r="WMX253" s="697" t="s">
        <v>9880</v>
      </c>
      <c r="WMY253" s="698"/>
      <c r="WMZ253" s="698"/>
      <c r="WNA253" s="488"/>
      <c r="WNB253" s="488"/>
      <c r="WNC253" s="488"/>
      <c r="WND253" s="488"/>
      <c r="WNE253" s="488"/>
      <c r="WNF253" s="697" t="s">
        <v>9880</v>
      </c>
      <c r="WNG253" s="698"/>
      <c r="WNH253" s="698"/>
      <c r="WNI253" s="488"/>
      <c r="WNJ253" s="488"/>
      <c r="WNK253" s="488"/>
      <c r="WNL253" s="488"/>
      <c r="WNM253" s="488"/>
      <c r="WNN253" s="697" t="s">
        <v>9880</v>
      </c>
      <c r="WNO253" s="698"/>
      <c r="WNP253" s="698"/>
      <c r="WNQ253" s="488"/>
      <c r="WNR253" s="488"/>
      <c r="WNS253" s="488"/>
      <c r="WNT253" s="488"/>
      <c r="WNU253" s="488"/>
      <c r="WNV253" s="697" t="s">
        <v>9880</v>
      </c>
      <c r="WNW253" s="698"/>
      <c r="WNX253" s="698"/>
      <c r="WNY253" s="488"/>
      <c r="WNZ253" s="488"/>
      <c r="WOA253" s="488"/>
      <c r="WOB253" s="488"/>
      <c r="WOC253" s="488"/>
      <c r="WOD253" s="697" t="s">
        <v>9880</v>
      </c>
      <c r="WOE253" s="698"/>
      <c r="WOF253" s="698"/>
      <c r="WOG253" s="488"/>
      <c r="WOH253" s="488"/>
      <c r="WOI253" s="488"/>
      <c r="WOJ253" s="488"/>
      <c r="WOK253" s="488"/>
      <c r="WOL253" s="697" t="s">
        <v>9880</v>
      </c>
      <c r="WOM253" s="698"/>
      <c r="WON253" s="698"/>
      <c r="WOO253" s="488"/>
      <c r="WOP253" s="488"/>
      <c r="WOQ253" s="488"/>
      <c r="WOR253" s="488"/>
      <c r="WOS253" s="488"/>
      <c r="WOT253" s="697" t="s">
        <v>9880</v>
      </c>
      <c r="WOU253" s="698"/>
      <c r="WOV253" s="698"/>
      <c r="WOW253" s="488"/>
      <c r="WOX253" s="488"/>
      <c r="WOY253" s="488"/>
      <c r="WOZ253" s="488"/>
      <c r="WPA253" s="488"/>
      <c r="WPB253" s="697" t="s">
        <v>9880</v>
      </c>
      <c r="WPC253" s="698"/>
      <c r="WPD253" s="698"/>
      <c r="WPE253" s="488"/>
      <c r="WPF253" s="488"/>
      <c r="WPG253" s="488"/>
      <c r="WPH253" s="488"/>
      <c r="WPI253" s="488"/>
      <c r="WPJ253" s="697" t="s">
        <v>9880</v>
      </c>
      <c r="WPK253" s="698"/>
      <c r="WPL253" s="698"/>
      <c r="WPM253" s="488"/>
      <c r="WPN253" s="488"/>
      <c r="WPO253" s="488"/>
      <c r="WPP253" s="488"/>
      <c r="WPQ253" s="488"/>
      <c r="WPR253" s="697" t="s">
        <v>9880</v>
      </c>
      <c r="WPS253" s="698"/>
      <c r="WPT253" s="698"/>
      <c r="WPU253" s="488"/>
      <c r="WPV253" s="488"/>
      <c r="WPW253" s="488"/>
      <c r="WPX253" s="488"/>
      <c r="WPY253" s="488"/>
      <c r="WPZ253" s="697" t="s">
        <v>9880</v>
      </c>
      <c r="WQA253" s="698"/>
      <c r="WQB253" s="698"/>
      <c r="WQC253" s="488"/>
      <c r="WQD253" s="488"/>
      <c r="WQE253" s="488"/>
      <c r="WQF253" s="488"/>
      <c r="WQG253" s="488"/>
      <c r="WQH253" s="697" t="s">
        <v>9880</v>
      </c>
      <c r="WQI253" s="698"/>
      <c r="WQJ253" s="698"/>
      <c r="WQK253" s="488"/>
      <c r="WQL253" s="488"/>
      <c r="WQM253" s="488"/>
      <c r="WQN253" s="488"/>
      <c r="WQO253" s="488"/>
      <c r="WQP253" s="697" t="s">
        <v>9880</v>
      </c>
      <c r="WQQ253" s="698"/>
      <c r="WQR253" s="698"/>
      <c r="WQS253" s="488"/>
      <c r="WQT253" s="488"/>
      <c r="WQU253" s="488"/>
      <c r="WQV253" s="488"/>
      <c r="WQW253" s="488"/>
      <c r="WQX253" s="697" t="s">
        <v>9880</v>
      </c>
      <c r="WQY253" s="698"/>
      <c r="WQZ253" s="698"/>
      <c r="WRA253" s="488"/>
      <c r="WRB253" s="488"/>
      <c r="WRC253" s="488"/>
      <c r="WRD253" s="488"/>
      <c r="WRE253" s="488"/>
      <c r="WRF253" s="697" t="s">
        <v>9880</v>
      </c>
      <c r="WRG253" s="698"/>
      <c r="WRH253" s="698"/>
      <c r="WRI253" s="488"/>
      <c r="WRJ253" s="488"/>
      <c r="WRK253" s="488"/>
      <c r="WRL253" s="488"/>
      <c r="WRM253" s="488"/>
      <c r="WRN253" s="697" t="s">
        <v>9880</v>
      </c>
      <c r="WRO253" s="698"/>
      <c r="WRP253" s="698"/>
      <c r="WRQ253" s="488"/>
      <c r="WRR253" s="488"/>
      <c r="WRS253" s="488"/>
      <c r="WRT253" s="488"/>
      <c r="WRU253" s="488"/>
      <c r="WRV253" s="697" t="s">
        <v>9880</v>
      </c>
      <c r="WRW253" s="698"/>
      <c r="WRX253" s="698"/>
      <c r="WRY253" s="488"/>
      <c r="WRZ253" s="488"/>
      <c r="WSA253" s="488"/>
      <c r="WSB253" s="488"/>
      <c r="WSC253" s="488"/>
      <c r="WSD253" s="697" t="s">
        <v>9880</v>
      </c>
      <c r="WSE253" s="698"/>
      <c r="WSF253" s="698"/>
      <c r="WSG253" s="488"/>
      <c r="WSH253" s="488"/>
      <c r="WSI253" s="488"/>
      <c r="WSJ253" s="488"/>
      <c r="WSK253" s="488"/>
      <c r="WSL253" s="697" t="s">
        <v>9880</v>
      </c>
      <c r="WSM253" s="698"/>
      <c r="WSN253" s="698"/>
      <c r="WSO253" s="488"/>
      <c r="WSP253" s="488"/>
      <c r="WSQ253" s="488"/>
      <c r="WSR253" s="488"/>
      <c r="WSS253" s="488"/>
      <c r="WST253" s="697" t="s">
        <v>9880</v>
      </c>
      <c r="WSU253" s="698"/>
      <c r="WSV253" s="698"/>
      <c r="WSW253" s="488"/>
      <c r="WSX253" s="488"/>
      <c r="WSY253" s="488"/>
      <c r="WSZ253" s="488"/>
      <c r="WTA253" s="488"/>
      <c r="WTB253" s="697" t="s">
        <v>9880</v>
      </c>
      <c r="WTC253" s="698"/>
      <c r="WTD253" s="698"/>
      <c r="WTE253" s="488"/>
      <c r="WTF253" s="488"/>
      <c r="WTG253" s="488"/>
      <c r="WTH253" s="488"/>
      <c r="WTI253" s="488"/>
      <c r="WTJ253" s="697" t="s">
        <v>9880</v>
      </c>
      <c r="WTK253" s="698"/>
      <c r="WTL253" s="698"/>
      <c r="WTM253" s="488"/>
      <c r="WTN253" s="488"/>
      <c r="WTO253" s="488"/>
      <c r="WTP253" s="488"/>
      <c r="WTQ253" s="488"/>
      <c r="WTR253" s="697" t="s">
        <v>9880</v>
      </c>
      <c r="WTS253" s="698"/>
      <c r="WTT253" s="698"/>
      <c r="WTU253" s="488"/>
      <c r="WTV253" s="488"/>
      <c r="WTW253" s="488"/>
      <c r="WTX253" s="488"/>
      <c r="WTY253" s="488"/>
      <c r="WTZ253" s="697" t="s">
        <v>9880</v>
      </c>
      <c r="WUA253" s="698"/>
      <c r="WUB253" s="698"/>
      <c r="WUC253" s="488"/>
      <c r="WUD253" s="488"/>
      <c r="WUE253" s="488"/>
      <c r="WUF253" s="488"/>
      <c r="WUG253" s="488"/>
      <c r="WUH253" s="697" t="s">
        <v>9880</v>
      </c>
      <c r="WUI253" s="698"/>
      <c r="WUJ253" s="698"/>
      <c r="WUK253" s="488"/>
      <c r="WUL253" s="488"/>
      <c r="WUM253" s="488"/>
      <c r="WUN253" s="488"/>
      <c r="WUO253" s="488"/>
      <c r="WUP253" s="697" t="s">
        <v>9880</v>
      </c>
      <c r="WUQ253" s="698"/>
      <c r="WUR253" s="698"/>
      <c r="WUS253" s="488"/>
      <c r="WUT253" s="488"/>
      <c r="WUU253" s="488"/>
      <c r="WUV253" s="488"/>
      <c r="WUW253" s="488"/>
      <c r="WUX253" s="697" t="s">
        <v>9880</v>
      </c>
      <c r="WUY253" s="698"/>
      <c r="WUZ253" s="698"/>
      <c r="WVA253" s="488"/>
      <c r="WVB253" s="488"/>
      <c r="WVC253" s="488"/>
      <c r="WVD253" s="488"/>
      <c r="WVE253" s="488"/>
      <c r="WVF253" s="697" t="s">
        <v>9880</v>
      </c>
      <c r="WVG253" s="698"/>
      <c r="WVH253" s="698"/>
      <c r="WVI253" s="488"/>
      <c r="WVJ253" s="488"/>
      <c r="WVK253" s="488"/>
      <c r="WVL253" s="488"/>
      <c r="WVM253" s="488"/>
      <c r="WVN253" s="697" t="s">
        <v>9880</v>
      </c>
      <c r="WVO253" s="698"/>
      <c r="WVP253" s="698"/>
      <c r="WVQ253" s="488"/>
      <c r="WVR253" s="488"/>
      <c r="WVS253" s="488"/>
      <c r="WVT253" s="488"/>
      <c r="WVU253" s="488"/>
      <c r="WVV253" s="697" t="s">
        <v>9880</v>
      </c>
      <c r="WVW253" s="698"/>
      <c r="WVX253" s="698"/>
      <c r="WVY253" s="488"/>
      <c r="WVZ253" s="488"/>
      <c r="WWA253" s="488"/>
      <c r="WWB253" s="488"/>
      <c r="WWC253" s="488"/>
      <c r="WWD253" s="697" t="s">
        <v>9880</v>
      </c>
      <c r="WWE253" s="698"/>
      <c r="WWF253" s="698"/>
      <c r="WWG253" s="488"/>
      <c r="WWH253" s="488"/>
      <c r="WWI253" s="488"/>
      <c r="WWJ253" s="488"/>
      <c r="WWK253" s="488"/>
      <c r="WWL253" s="697" t="s">
        <v>9880</v>
      </c>
      <c r="WWM253" s="698"/>
      <c r="WWN253" s="698"/>
      <c r="WWO253" s="488"/>
      <c r="WWP253" s="488"/>
      <c r="WWQ253" s="488"/>
      <c r="WWR253" s="488"/>
      <c r="WWS253" s="488"/>
      <c r="WWT253" s="697" t="s">
        <v>9880</v>
      </c>
      <c r="WWU253" s="698"/>
      <c r="WWV253" s="698"/>
      <c r="WWW253" s="488"/>
      <c r="WWX253" s="488"/>
      <c r="WWY253" s="488"/>
      <c r="WWZ253" s="488"/>
      <c r="WXA253" s="488"/>
      <c r="WXB253" s="697" t="s">
        <v>9880</v>
      </c>
      <c r="WXC253" s="698"/>
      <c r="WXD253" s="698"/>
      <c r="WXE253" s="488"/>
      <c r="WXF253" s="488"/>
      <c r="WXG253" s="488"/>
      <c r="WXH253" s="488"/>
      <c r="WXI253" s="488"/>
      <c r="WXJ253" s="697" t="s">
        <v>9880</v>
      </c>
      <c r="WXK253" s="698"/>
      <c r="WXL253" s="698"/>
      <c r="WXM253" s="488"/>
      <c r="WXN253" s="488"/>
      <c r="WXO253" s="488"/>
      <c r="WXP253" s="488"/>
      <c r="WXQ253" s="488"/>
      <c r="WXR253" s="697" t="s">
        <v>9880</v>
      </c>
      <c r="WXS253" s="698"/>
      <c r="WXT253" s="698"/>
      <c r="WXU253" s="488"/>
      <c r="WXV253" s="488"/>
      <c r="WXW253" s="488"/>
      <c r="WXX253" s="488"/>
      <c r="WXY253" s="488"/>
      <c r="WXZ253" s="697" t="s">
        <v>9880</v>
      </c>
      <c r="WYA253" s="698"/>
      <c r="WYB253" s="698"/>
      <c r="WYC253" s="488"/>
      <c r="WYD253" s="488"/>
      <c r="WYE253" s="488"/>
      <c r="WYF253" s="488"/>
      <c r="WYG253" s="488"/>
      <c r="WYH253" s="697" t="s">
        <v>9880</v>
      </c>
      <c r="WYI253" s="698"/>
      <c r="WYJ253" s="698"/>
      <c r="WYK253" s="488"/>
      <c r="WYL253" s="488"/>
      <c r="WYM253" s="488"/>
      <c r="WYN253" s="488"/>
      <c r="WYO253" s="488"/>
      <c r="WYP253" s="697" t="s">
        <v>9880</v>
      </c>
      <c r="WYQ253" s="698"/>
      <c r="WYR253" s="698"/>
      <c r="WYS253" s="488"/>
      <c r="WYT253" s="488"/>
      <c r="WYU253" s="488"/>
      <c r="WYV253" s="488"/>
      <c r="WYW253" s="488"/>
      <c r="WYX253" s="697" t="s">
        <v>9880</v>
      </c>
      <c r="WYY253" s="698"/>
      <c r="WYZ253" s="698"/>
      <c r="WZA253" s="488"/>
      <c r="WZB253" s="488"/>
      <c r="WZC253" s="488"/>
      <c r="WZD253" s="488"/>
      <c r="WZE253" s="488"/>
      <c r="WZF253" s="697" t="s">
        <v>9880</v>
      </c>
      <c r="WZG253" s="698"/>
      <c r="WZH253" s="698"/>
      <c r="WZI253" s="488"/>
      <c r="WZJ253" s="488"/>
      <c r="WZK253" s="488"/>
      <c r="WZL253" s="488"/>
      <c r="WZM253" s="488"/>
      <c r="WZN253" s="697" t="s">
        <v>9880</v>
      </c>
      <c r="WZO253" s="698"/>
      <c r="WZP253" s="698"/>
      <c r="WZQ253" s="488"/>
      <c r="WZR253" s="488"/>
      <c r="WZS253" s="488"/>
      <c r="WZT253" s="488"/>
      <c r="WZU253" s="488"/>
      <c r="WZV253" s="697" t="s">
        <v>9880</v>
      </c>
      <c r="WZW253" s="698"/>
      <c r="WZX253" s="698"/>
      <c r="WZY253" s="488"/>
      <c r="WZZ253" s="488"/>
      <c r="XAA253" s="488"/>
      <c r="XAB253" s="488"/>
      <c r="XAC253" s="488"/>
      <c r="XAD253" s="697" t="s">
        <v>9880</v>
      </c>
      <c r="XAE253" s="698"/>
      <c r="XAF253" s="698"/>
      <c r="XAG253" s="488"/>
      <c r="XAH253" s="488"/>
      <c r="XAI253" s="488"/>
      <c r="XAJ253" s="488"/>
      <c r="XAK253" s="488"/>
      <c r="XAL253" s="697" t="s">
        <v>9880</v>
      </c>
      <c r="XAM253" s="698"/>
      <c r="XAN253" s="698"/>
      <c r="XAO253" s="488"/>
      <c r="XAP253" s="488"/>
      <c r="XAQ253" s="488"/>
      <c r="XAR253" s="488"/>
      <c r="XAS253" s="488"/>
      <c r="XAT253" s="697" t="s">
        <v>9880</v>
      </c>
      <c r="XAU253" s="698"/>
      <c r="XAV253" s="698"/>
      <c r="XAW253" s="488"/>
      <c r="XAX253" s="488"/>
      <c r="XAY253" s="488"/>
      <c r="XAZ253" s="488"/>
      <c r="XBA253" s="488"/>
      <c r="XBB253" s="697" t="s">
        <v>9880</v>
      </c>
      <c r="XBC253" s="698"/>
      <c r="XBD253" s="698"/>
      <c r="XBE253" s="488"/>
      <c r="XBF253" s="488"/>
      <c r="XBG253" s="488"/>
      <c r="XBH253" s="488"/>
      <c r="XBI253" s="488"/>
      <c r="XBJ253" s="697" t="s">
        <v>9880</v>
      </c>
      <c r="XBK253" s="698"/>
      <c r="XBL253" s="698"/>
      <c r="XBM253" s="488"/>
      <c r="XBN253" s="488"/>
      <c r="XBO253" s="488"/>
      <c r="XBP253" s="488"/>
      <c r="XBQ253" s="488"/>
      <c r="XBR253" s="697" t="s">
        <v>9880</v>
      </c>
      <c r="XBS253" s="698"/>
      <c r="XBT253" s="698"/>
      <c r="XBU253" s="488"/>
      <c r="XBV253" s="488"/>
      <c r="XBW253" s="488"/>
      <c r="XBX253" s="488"/>
      <c r="XBY253" s="488"/>
      <c r="XBZ253" s="697" t="s">
        <v>9880</v>
      </c>
      <c r="XCA253" s="698"/>
      <c r="XCB253" s="698"/>
      <c r="XCC253" s="488"/>
      <c r="XCD253" s="488"/>
      <c r="XCE253" s="488"/>
      <c r="XCF253" s="488"/>
      <c r="XCG253" s="488"/>
      <c r="XCH253" s="697" t="s">
        <v>9880</v>
      </c>
      <c r="XCI253" s="698"/>
      <c r="XCJ253" s="698"/>
      <c r="XCK253" s="488"/>
      <c r="XCL253" s="488"/>
      <c r="XCM253" s="488"/>
      <c r="XCN253" s="488"/>
      <c r="XCO253" s="488"/>
      <c r="XCP253" s="697" t="s">
        <v>9880</v>
      </c>
      <c r="XCQ253" s="698"/>
      <c r="XCR253" s="698"/>
      <c r="XCS253" s="488"/>
      <c r="XCT253" s="488"/>
      <c r="XCU253" s="488"/>
      <c r="XCV253" s="488"/>
      <c r="XCW253" s="488"/>
      <c r="XCX253" s="697" t="s">
        <v>9880</v>
      </c>
      <c r="XCY253" s="698"/>
      <c r="XCZ253" s="698"/>
      <c r="XDA253" s="488"/>
      <c r="XDB253" s="488"/>
      <c r="XDC253" s="488"/>
      <c r="XDD253" s="488"/>
      <c r="XDE253" s="488"/>
      <c r="XDF253" s="697" t="s">
        <v>9880</v>
      </c>
      <c r="XDG253" s="698"/>
      <c r="XDH253" s="698"/>
      <c r="XDI253" s="488"/>
      <c r="XDJ253" s="488"/>
      <c r="XDK253" s="488"/>
      <c r="XDL253" s="488"/>
      <c r="XDM253" s="488"/>
      <c r="XDN253" s="697" t="s">
        <v>9880</v>
      </c>
      <c r="XDO253" s="698"/>
      <c r="XDP253" s="698"/>
      <c r="XDQ253" s="488"/>
      <c r="XDR253" s="488"/>
      <c r="XDS253" s="488"/>
      <c r="XDT253" s="488"/>
      <c r="XDU253" s="488"/>
      <c r="XDV253" s="697" t="s">
        <v>9880</v>
      </c>
      <c r="XDW253" s="698"/>
      <c r="XDX253" s="698"/>
      <c r="XDY253" s="488"/>
      <c r="XDZ253" s="488"/>
      <c r="XEA253" s="488"/>
      <c r="XEB253" s="488"/>
      <c r="XEC253" s="488"/>
      <c r="XED253" s="697" t="s">
        <v>9880</v>
      </c>
      <c r="XEE253" s="698"/>
      <c r="XEF253" s="698"/>
      <c r="XEG253" s="488"/>
      <c r="XEH253" s="488"/>
      <c r="XEI253" s="488"/>
      <c r="XEJ253" s="488"/>
      <c r="XEK253" s="488"/>
      <c r="XEL253" s="697" t="s">
        <v>9880</v>
      </c>
      <c r="XEM253" s="698"/>
      <c r="XEN253" s="698"/>
      <c r="XEO253" s="488"/>
      <c r="XEP253" s="488"/>
      <c r="XEQ253" s="488"/>
      <c r="XER253" s="488"/>
      <c r="XES253" s="488"/>
      <c r="XET253" s="697" t="s">
        <v>9880</v>
      </c>
      <c r="XEU253" s="698"/>
      <c r="XEV253" s="698"/>
      <c r="XEW253" s="488"/>
      <c r="XEX253" s="488"/>
      <c r="XEY253" s="488"/>
      <c r="XEZ253" s="488"/>
      <c r="XFA253" s="488"/>
      <c r="XFB253" s="697" t="s">
        <v>9880</v>
      </c>
      <c r="XFC253" s="698"/>
      <c r="XFD253" s="698"/>
    </row>
    <row r="254" spans="1:16384" outlineLevel="1" x14ac:dyDescent="0.2"/>
    <row r="255" spans="1:16384" x14ac:dyDescent="0.2"/>
    <row r="256" spans="1:16384" ht="15" outlineLevel="1" x14ac:dyDescent="0.25">
      <c r="A256" s="378" t="str">
        <f>IF(Háttéradatok!$G$39&lt;&gt;"",(CONCATENATE("2a",VLOOKUP(Háttéradatok!$G$39,Háttéradatok!$I$32:$J$42,2,FALSE)," ","melléklet - Költségterv - "," ",Háttéradatok!$G$39," ","jogcímen nyújott támogatáshoz")),"")</f>
        <v/>
      </c>
      <c r="B256" s="378"/>
      <c r="C256" s="378"/>
      <c r="D256" s="378"/>
      <c r="E256" s="378"/>
      <c r="F256" s="378"/>
      <c r="G256" s="378"/>
      <c r="H256" s="379"/>
    </row>
    <row r="257" spans="1:8" ht="14.25" outlineLevel="1" thickBot="1" x14ac:dyDescent="0.3">
      <c r="A257" s="426" t="s">
        <v>9798</v>
      </c>
    </row>
    <row r="258" spans="1:8" s="427" customFormat="1" ht="64.5" outlineLevel="1" thickBot="1" x14ac:dyDescent="0.25">
      <c r="A258" s="375" t="s">
        <v>9799</v>
      </c>
      <c r="B258" s="394" t="s">
        <v>9768</v>
      </c>
      <c r="C258" s="394" t="s">
        <v>9770</v>
      </c>
      <c r="D258" s="394" t="s">
        <v>9771</v>
      </c>
      <c r="E258" s="394" t="s">
        <v>9800</v>
      </c>
      <c r="F258" s="394" t="s">
        <v>9775</v>
      </c>
      <c r="G258" s="394" t="s">
        <v>9777</v>
      </c>
      <c r="H258" s="376" t="s">
        <v>9758</v>
      </c>
    </row>
    <row r="259" spans="1:8" ht="13.5" outlineLevel="1" x14ac:dyDescent="0.2">
      <c r="A259" s="428" t="s">
        <v>9767</v>
      </c>
      <c r="B259" s="395">
        <f>SUM(B260:B261)</f>
        <v>0</v>
      </c>
      <c r="C259" s="395">
        <f>SUM(C260:C261)</f>
        <v>0</v>
      </c>
      <c r="D259" s="395">
        <f>SUM(D260:D261)</f>
        <v>0</v>
      </c>
      <c r="E259" s="395">
        <f t="shared" ref="E259" si="98">SUM(E260:E261)</f>
        <v>0</v>
      </c>
      <c r="F259" s="396">
        <f>SUM(F260:F261)</f>
        <v>0</v>
      </c>
      <c r="G259" s="395">
        <f t="shared" ref="G259" si="99">SUM(G260:G261)</f>
        <v>0</v>
      </c>
      <c r="H259" s="397">
        <f>SUM(H260:H261)</f>
        <v>0</v>
      </c>
    </row>
    <row r="260" spans="1:8" outlineLevel="1" x14ac:dyDescent="0.2">
      <c r="A260" s="429" t="s">
        <v>9762</v>
      </c>
      <c r="B260" s="318">
        <f>SUM(SUMIFS('6.Költségvetés'!$I$4:$I$103,'6.Költségvetés'!$D$4:$D$103,M02a!A260,'6.Költségvetés'!$C$4:$C$103,Háttéradatok!$D$2,'6.Költségvetés'!$L$4:$L$103,Háttéradatok!$G$39)+SUMIFS('6.Költségvetés'!$I$4:$I$103,'6.Költségvetés'!$D$4:$D$103,M02a!A260,'6.Költségvetés'!$C$4:$C$103,Háttéradatok!$D$3,'6.Költségvetés'!$L$4:$L$103,Háttéradatok!$G$39)+SUMIFS('6.Költségvetés'!$I$4:$I$103,'6.Költségvetés'!$D$4:$D$103,M02a!A260,'6.Költségvetés'!$C$4:$C$103,Háttéradatok!$D$4,'6.Költségvetés'!$L$4:$L$103,Háttéradatok!$G$39)+SUMIFS('6.Költségvetés'!$I$4:$I$103,'6.Költségvetés'!$D$4:$D$103,M02a!A260,'6.Költségvetés'!$C$4:$C$103,Háttéradatok!$D$5,'6.Költségvetés'!$L$4:$L$103,Háttéradatok!$G$39)+SUMIFS('6.Költségvetés'!$I$4:$I$103,'6.Költségvetés'!$D$4:$D$103,M02a!A260,'6.Költségvetés'!$C$4:$C$103,Háttéradatok!$D$6,'6.Költségvetés'!$L$4:$L$103,Háttéradatok!$G$39))</f>
        <v>0</v>
      </c>
      <c r="C260" s="318">
        <f>SUMIFS('6.Költségvetés'!$I$4:$I$103,'6.Költségvetés'!$D$4:$D$103,M02a!A260,'6.Költségvetés'!$C$4:$C$103,Háttéradatok!$D$7,'6.Költségvetés'!$L$4:$L$103,Háttéradatok!$G$39)</f>
        <v>0</v>
      </c>
      <c r="D260" s="318">
        <f>SUMIFS('6.Költségvetés'!$I$4:$I$103,'6.Költségvetés'!$D$4:$D$103,M02a!A260,'6.Költségvetés'!$C$4:$C$103,Háttéradatok!$D$8,'6.Költségvetés'!$L$4:$L$103,Háttéradatok!$G$39)</f>
        <v>0</v>
      </c>
      <c r="E260" s="318">
        <f>SUMIFS('6.Költségvetés'!$I$4:$I$103,'6.Költségvetés'!$D$4:$D$103,M02a!A260,'6.Költségvetés'!$C$4:$C$103,Háttéradatok!$D$9,'6.Költségvetés'!$L$4:$L$103,Háttéradatok!$G$39)</f>
        <v>0</v>
      </c>
      <c r="F260" s="380">
        <f>SUMIFS('6.Költségvetés'!$I$4:$I$103,'6.Költségvetés'!$D$4:$D$103,M02a!A260,'6.Költségvetés'!$C$4:$C$103,Háttéradatok!$D$10,'6.Költségvetés'!$L$4:$L$103,Háttéradatok!$G$39)</f>
        <v>0</v>
      </c>
      <c r="G260" s="318">
        <f>SUMIFS('6.Költségvetés'!$I$4:$I$103,'6.Költségvetés'!$D$4:$D$103,M02a!A260,'6.Költségvetés'!$C$4:$C$103,Háttéradatok!$D$11,'6.Költségvetés'!$L$4:$L$103,Háttéradatok!$G$39)</f>
        <v>0</v>
      </c>
      <c r="H260" s="381">
        <f>SUM(B260:G260)</f>
        <v>0</v>
      </c>
    </row>
    <row r="261" spans="1:8" outlineLevel="1" x14ac:dyDescent="0.2">
      <c r="A261" s="429" t="s">
        <v>9763</v>
      </c>
      <c r="B261" s="318">
        <f>SUM(SUMIFS('6.Költségvetés'!$I$4:$I$103,'6.Költségvetés'!$D$4:$D$103,M02a!A261,'6.Költségvetés'!$C$4:$C$103,Háttéradatok!$D$2,'6.Költségvetés'!$L$4:$L$103,Háttéradatok!$G$39)+SUMIFS('6.Költségvetés'!$I$4:$I$103,'6.Költségvetés'!$D$4:$D$103,M02a!A261,'6.Költségvetés'!$C$4:$C$103,Háttéradatok!$D$3,'6.Költségvetés'!$L$4:$L$103,Háttéradatok!$G$39)+SUMIFS('6.Költségvetés'!$I$4:$I$103,'6.Költségvetés'!$D$4:$D$103,M02a!A261,'6.Költségvetés'!$C$4:$C$103,Háttéradatok!$D$4,'6.Költségvetés'!$L$4:$L$103,Háttéradatok!$G$39)+SUMIFS('6.Költségvetés'!$I$4:$I$103,'6.Költségvetés'!$D$4:$D$103,M02a!A261,'6.Költségvetés'!$C$4:$C$103,Háttéradatok!$D$5,'6.Költségvetés'!$L$4:$L$103,Háttéradatok!$G$39)+SUMIFS('6.Költségvetés'!$I$4:$I$103,'6.Költségvetés'!$D$4:$D$103,M02a!A261,'6.Költségvetés'!$C$4:$C$103,Háttéradatok!$D$6,'6.Költségvetés'!$L$4:$L$103,Háttéradatok!$G$39))</f>
        <v>0</v>
      </c>
      <c r="C261" s="318">
        <f>SUMIFS('6.Költségvetés'!$I$4:$I$103,'6.Költségvetés'!$D$4:$D$103,M02a!A261,'6.Költségvetés'!$C$4:$C$103,Háttéradatok!$D$7,'6.Költségvetés'!$L$4:$L$103,Háttéradatok!$G$39)</f>
        <v>0</v>
      </c>
      <c r="D261" s="318">
        <f>SUMIFS('6.Költségvetés'!$I$4:$I$103,'6.Költségvetés'!$D$4:$D$103,M02a!A261,'6.Költségvetés'!$C$4:$C$103,Háttéradatok!$D$8,'6.Költségvetés'!$L$4:$L$103,Háttéradatok!$G$39)</f>
        <v>0</v>
      </c>
      <c r="E261" s="318">
        <f>SUMIFS('6.Költségvetés'!$I$4:$I$103,'6.Költségvetés'!$D$4:$D$103,M02a!A261,'6.Költségvetés'!$C$4:$C$103,Háttéradatok!$D$9,'6.Költségvetés'!$L$4:$L$103,Háttéradatok!$G$39)</f>
        <v>0</v>
      </c>
      <c r="F261" s="380">
        <f>SUMIFS('6.Költségvetés'!$I$4:$I$103,'6.Költségvetés'!$D$4:$D$103,M02a!A261,'6.Költségvetés'!$C$4:$C$103,Háttéradatok!$D$10,'6.Költségvetés'!$L$4:$L$103,Háttéradatok!$G$39)</f>
        <v>0</v>
      </c>
      <c r="G261" s="318">
        <f>SUMIFS('6.Költségvetés'!$I$4:$I$103,'6.Költségvetés'!$D$4:$D$103,M02a!A261,'6.Költségvetés'!$C$4:$C$103,Háttéradatok!$D$11,'6.Költségvetés'!$L$4:$L$103,Háttéradatok!$G$39)</f>
        <v>0</v>
      </c>
      <c r="H261" s="381">
        <f>SUM(B261:G261)</f>
        <v>0</v>
      </c>
    </row>
    <row r="262" spans="1:8" s="427" customFormat="1" ht="25.5" outlineLevel="1" x14ac:dyDescent="0.2">
      <c r="A262" s="430" t="s">
        <v>9769</v>
      </c>
      <c r="B262" s="385">
        <f>SUM(B263:B266)</f>
        <v>0</v>
      </c>
      <c r="C262" s="385">
        <f>SUM(C263:C266)</f>
        <v>0</v>
      </c>
      <c r="D262" s="385">
        <f>SUM(D263:D266)</f>
        <v>0</v>
      </c>
      <c r="E262" s="385">
        <f t="shared" ref="E262" si="100">SUM(E263:E266)</f>
        <v>0</v>
      </c>
      <c r="F262" s="386">
        <f>SUM(F263:F266)</f>
        <v>0</v>
      </c>
      <c r="G262" s="385">
        <f t="shared" ref="G262:H262" si="101">SUM(G263:G266)</f>
        <v>0</v>
      </c>
      <c r="H262" s="387">
        <f t="shared" si="101"/>
        <v>0</v>
      </c>
    </row>
    <row r="263" spans="1:8" outlineLevel="1" x14ac:dyDescent="0.2">
      <c r="A263" s="429" t="s">
        <v>9759</v>
      </c>
      <c r="B263" s="318">
        <f>SUM(SUMIFS('6.Költségvetés'!$I$4:$I$103,'6.Költségvetés'!$D$4:$D$103,M02a!A263,'6.Költségvetés'!$C$4:$C$103,Háttéradatok!$D$2,'6.Költségvetés'!$L$4:$L$103,Háttéradatok!$G$39)+SUMIFS('6.Költségvetés'!$I$4:$I$103,'6.Költségvetés'!$D$4:$D$103,M02a!A263,'6.Költségvetés'!$C$4:$C$103,Háttéradatok!$D$3,'6.Költségvetés'!$L$4:$L$103,Háttéradatok!$G$39)+SUMIFS('6.Költségvetés'!$I$4:$I$103,'6.Költségvetés'!$D$4:$D$103,M02a!A263,'6.Költségvetés'!$C$4:$C$103,Háttéradatok!$D$4,'6.Költségvetés'!$L$4:$L$103,Háttéradatok!$G$39)+SUMIFS('6.Költségvetés'!$I$4:$I$103,'6.Költségvetés'!$D$4:$D$103,M02a!A263,'6.Költségvetés'!$C$4:$C$103,Háttéradatok!$D$5,'6.Költségvetés'!$L$4:$L$103,Háttéradatok!$G$39)+SUMIFS('6.Költségvetés'!$I$4:$I$103,'6.Költségvetés'!$D$4:$D$103,M02a!A263,'6.Költségvetés'!$C$4:$C$103,Háttéradatok!$D$6,'6.Költségvetés'!$L$4:$L$103,Háttéradatok!$G$39))</f>
        <v>0</v>
      </c>
      <c r="C263" s="318">
        <f>SUMIFS('6.Költségvetés'!$I$4:$I$103,'6.Költségvetés'!$D$4:$D$103,M02a!A263,'6.Költségvetés'!$C$4:$C$103,Háttéradatok!$D$7,'6.Költségvetés'!$L$4:$L$103,Háttéradatok!$G$39)</f>
        <v>0</v>
      </c>
      <c r="D263" s="318">
        <f>SUMIFS('6.Költségvetés'!$I$4:$I$103,'6.Költségvetés'!$D$4:$D$103,M02a!A263,'6.Költségvetés'!$C$4:$C$103,Háttéradatok!$D$8,'6.Költségvetés'!$L$4:$L$103,Háttéradatok!$G$39)</f>
        <v>0</v>
      </c>
      <c r="E263" s="318">
        <f>SUMIFS('6.Költségvetés'!$I$4:$I$103,'6.Költségvetés'!$D$4:$D$103,M02a!A263,'6.Költségvetés'!$C$4:$C$103,Háttéradatok!$D$9,'6.Költségvetés'!$L$4:$L$103,Háttéradatok!$G$39)</f>
        <v>0</v>
      </c>
      <c r="F263" s="380">
        <f>SUMIFS('6.Költségvetés'!$I$4:$I$103,'6.Költségvetés'!$D$4:$D$103,M02a!A263,'6.Költségvetés'!$C$4:$C$103,Háttéradatok!$D$10,'6.Költségvetés'!$L$4:$L$103,Háttéradatok!$G$39)</f>
        <v>0</v>
      </c>
      <c r="G263" s="318">
        <f>SUMIFS('6.Költségvetés'!$I$4:$I$103,'6.Költségvetés'!$D$4:$D$103,M02a!A263,'6.Költségvetés'!$C$4:$C$103,Háttéradatok!$D$11,'6.Költségvetés'!$L$4:$L$103,Háttéradatok!$G$39)</f>
        <v>0</v>
      </c>
      <c r="H263" s="381">
        <f>SUM(B263:G263)</f>
        <v>0</v>
      </c>
    </row>
    <row r="264" spans="1:8" outlineLevel="1" x14ac:dyDescent="0.2">
      <c r="A264" s="429" t="s">
        <v>9760</v>
      </c>
      <c r="B264" s="318">
        <f>SUM(SUMIFS('6.Költségvetés'!$I$4:$I$103,'6.Költségvetés'!$D$4:$D$103,M02a!A264,'6.Költségvetés'!$C$4:$C$103,Háttéradatok!$D$2,'6.Költségvetés'!$L$4:$L$103,Háttéradatok!$G$39)+SUMIFS('6.Költségvetés'!$I$4:$I$103,'6.Költségvetés'!$D$4:$D$103,M02a!A264,'6.Költségvetés'!$C$4:$C$103,Háttéradatok!$D$3,'6.Költségvetés'!$L$4:$L$103,Háttéradatok!$G$39)+SUMIFS('6.Költségvetés'!$I$4:$I$103,'6.Költségvetés'!$D$4:$D$103,M02a!A264,'6.Költségvetés'!$C$4:$C$103,Háttéradatok!$D$4,'6.Költségvetés'!$L$4:$L$103,Háttéradatok!$G$39)+SUMIFS('6.Költségvetés'!$I$4:$I$103,'6.Költségvetés'!$D$4:$D$103,M02a!A264,'6.Költségvetés'!$C$4:$C$103,Háttéradatok!$D$5,'6.Költségvetés'!$L$4:$L$103,Háttéradatok!$G$39)+SUMIFS('6.Költségvetés'!$I$4:$I$103,'6.Költségvetés'!$D$4:$D$103,M02a!A264,'6.Költségvetés'!$C$4:$C$103,Háttéradatok!$D$6,'6.Költségvetés'!$L$4:$L$103,Háttéradatok!$G$39))</f>
        <v>0</v>
      </c>
      <c r="C264" s="318">
        <f>SUMIFS('6.Költségvetés'!$I$4:$I$103,'6.Költségvetés'!$D$4:$D$103,M02a!A264,'6.Költségvetés'!$C$4:$C$103,Háttéradatok!$D$7,'6.Költségvetés'!$L$4:$L$103,Háttéradatok!$G$39)</f>
        <v>0</v>
      </c>
      <c r="D264" s="318">
        <f>SUMIFS('6.Költségvetés'!$I$4:$I$103,'6.Költségvetés'!$D$4:$D$103,M02a!A264,'6.Költségvetés'!$C$4:$C$103,Háttéradatok!$D$8,'6.Költségvetés'!$L$4:$L$103,Háttéradatok!$G$39)</f>
        <v>0</v>
      </c>
      <c r="E264" s="318">
        <f>SUMIFS('6.Költségvetés'!$I$4:$I$103,'6.Költségvetés'!$D$4:$D$103,M02a!A264,'6.Költségvetés'!$C$4:$C$103,Háttéradatok!$D$9,'6.Költségvetés'!$L$4:$L$103,Háttéradatok!$G$39)</f>
        <v>0</v>
      </c>
      <c r="F264" s="380">
        <f>SUMIFS('6.Költségvetés'!$I$4:$I$103,'6.Költségvetés'!$D$4:$D$103,M02a!A264,'6.Költségvetés'!$C$4:$C$103,Háttéradatok!$D$10,'6.Költségvetés'!$L$4:$L$103,Háttéradatok!$G$39)</f>
        <v>0</v>
      </c>
      <c r="G264" s="318">
        <f>SUMIFS('6.Költségvetés'!$I$4:$I$103,'6.Költségvetés'!$D$4:$D$103,M02a!A264,'6.Költségvetés'!$C$4:$C$103,Háttéradatok!$D$11,'6.Költségvetés'!$L$4:$L$103,Háttéradatok!$G$39)</f>
        <v>0</v>
      </c>
      <c r="H264" s="381">
        <f>SUM(B264:G264)</f>
        <v>0</v>
      </c>
    </row>
    <row r="265" spans="1:8" outlineLevel="1" x14ac:dyDescent="0.2">
      <c r="A265" s="429" t="s">
        <v>9772</v>
      </c>
      <c r="B265" s="318">
        <f>SUM(SUMIFS('6.Költségvetés'!$I$4:$I$103,'6.Költségvetés'!$D$4:$D$103,M02a!A265,'6.Költségvetés'!$C$4:$C$103,Háttéradatok!$D$2,'6.Költségvetés'!$L$4:$L$103,Háttéradatok!$G$39)+SUMIFS('6.Költségvetés'!$I$4:$I$103,'6.Költségvetés'!$D$4:$D$103,M02a!A265,'6.Költségvetés'!$C$4:$C$103,Háttéradatok!$D$3,'6.Költségvetés'!$L$4:$L$103,Háttéradatok!$G$39)+SUMIFS('6.Költségvetés'!$I$4:$I$103,'6.Költségvetés'!$D$4:$D$103,M02a!A265,'6.Költségvetés'!$C$4:$C$103,Háttéradatok!$D$4,'6.Költségvetés'!$L$4:$L$103,Háttéradatok!$G$39)+SUMIFS('6.Költségvetés'!$I$4:$I$103,'6.Költségvetés'!$D$4:$D$103,M02a!A265,'6.Költségvetés'!$C$4:$C$103,Háttéradatok!$D$5,'6.Költségvetés'!$L$4:$L$103,Háttéradatok!$G$39)+SUMIFS('6.Költségvetés'!$I$4:$I$103,'6.Költségvetés'!$D$4:$D$103,M02a!A265,'6.Költségvetés'!$C$4:$C$103,Háttéradatok!$D$6,'6.Költségvetés'!$L$4:$L$103,Háttéradatok!$G$39))</f>
        <v>0</v>
      </c>
      <c r="C265" s="318">
        <f>SUMIFS('6.Költségvetés'!$I$4:$I$103,'6.Költségvetés'!$D$4:$D$103,M02a!A265,'6.Költségvetés'!$C$4:$C$103,Háttéradatok!$D$7,'6.Költségvetés'!$L$4:$L$103,Háttéradatok!$G$39)</f>
        <v>0</v>
      </c>
      <c r="D265" s="318">
        <f>SUMIFS('6.Költségvetés'!$I$4:$I$103,'6.Költségvetés'!$D$4:$D$103,M02a!A265,'6.Költségvetés'!$C$4:$C$103,Háttéradatok!$D$8,'6.Költségvetés'!$L$4:$L$103,Háttéradatok!$G$39)</f>
        <v>0</v>
      </c>
      <c r="E265" s="318">
        <f>SUMIFS('6.Költségvetés'!$I$4:$I$103,'6.Költségvetés'!$D$4:$D$103,M02a!A265,'6.Költségvetés'!$C$4:$C$103,Háttéradatok!$D$9,'6.Költségvetés'!$L$4:$L$103,Háttéradatok!$G$39)</f>
        <v>0</v>
      </c>
      <c r="F265" s="380">
        <f>SUMIFS('6.Költségvetés'!$I$4:$I$103,'6.Költségvetés'!$D$4:$D$103,M02a!A265,'6.Költségvetés'!$C$4:$C$103,Háttéradatok!$D$10,'6.Költségvetés'!$L$4:$L$103,Háttéradatok!$G$39)</f>
        <v>0</v>
      </c>
      <c r="G265" s="318">
        <f>SUMIFS('6.Költségvetés'!$I$4:$I$103,'6.Költségvetés'!$D$4:$D$103,M02a!A265,'6.Költségvetés'!$C$4:$C$103,Háttéradatok!$D$11,'6.Költségvetés'!$L$4:$L$103,Háttéradatok!$G$39)</f>
        <v>0</v>
      </c>
      <c r="H265" s="381">
        <f>SUM(B265:G265)</f>
        <v>0</v>
      </c>
    </row>
    <row r="266" spans="1:8" ht="25.5" outlineLevel="1" x14ac:dyDescent="0.2">
      <c r="A266" s="429" t="s">
        <v>9774</v>
      </c>
      <c r="B266" s="318">
        <f>SUM(SUMIFS('6.Költségvetés'!$I$4:$I$103,'6.Költségvetés'!$D$4:$D$103,M02a!A266,'6.Költségvetés'!$C$4:$C$103,Háttéradatok!$D$2,'6.Költségvetés'!$L$4:$L$103,Háttéradatok!$G$39)+SUMIFS('6.Költségvetés'!$I$4:$I$103,'6.Költségvetés'!$D$4:$D$103,M02a!A266,'6.Költségvetés'!$C$4:$C$103,Háttéradatok!$D$3,'6.Költségvetés'!$L$4:$L$103,Háttéradatok!$G$39)+SUMIFS('6.Költségvetés'!$I$4:$I$103,'6.Költségvetés'!$D$4:$D$103,M02a!A266,'6.Költségvetés'!$C$4:$C$103,Háttéradatok!$D$4,'6.Költségvetés'!$L$4:$L$103,Háttéradatok!$G$39)+SUMIFS('6.Költségvetés'!$I$4:$I$103,'6.Költségvetés'!$D$4:$D$103,M02a!A266,'6.Költségvetés'!$C$4:$C$103,Háttéradatok!$D$5,'6.Költségvetés'!$L$4:$L$103,Háttéradatok!$G$39)+SUMIFS('6.Költségvetés'!$I$4:$I$103,'6.Költségvetés'!$D$4:$D$103,M02a!A266,'6.Költségvetés'!$C$4:$C$103,Háttéradatok!$D$6,'6.Költségvetés'!$L$4:$L$103,Háttéradatok!$G$39))</f>
        <v>0</v>
      </c>
      <c r="C266" s="318">
        <f>SUMIFS('6.Költségvetés'!$I$4:$I$103,'6.Költségvetés'!$D$4:$D$103,M02a!A266,'6.Költségvetés'!$C$4:$C$103,Háttéradatok!$D$7,'6.Költségvetés'!$L$4:$L$103,Háttéradatok!$G$39)</f>
        <v>0</v>
      </c>
      <c r="D266" s="318">
        <f>SUMIFS('6.Költségvetés'!$I$4:$I$103,'6.Költségvetés'!$D$4:$D$103,M02a!A266,'6.Költségvetés'!$C$4:$C$103,Háttéradatok!$D$8,'6.Költségvetés'!$L$4:$L$103,Háttéradatok!$G$39)</f>
        <v>0</v>
      </c>
      <c r="E266" s="318">
        <f>SUMIFS('6.Költségvetés'!$I$4:$I$103,'6.Költségvetés'!$D$4:$D$103,M02a!A266,'6.Költségvetés'!$C$4:$C$103,Háttéradatok!$D$9,'6.Költségvetés'!$L$4:$L$103,Háttéradatok!$G$39)</f>
        <v>0</v>
      </c>
      <c r="F266" s="380">
        <f>SUMIFS('6.Költségvetés'!$I$4:$I$103,'6.Költségvetés'!$D$4:$D$103,M02a!A266,'6.Költségvetés'!$C$4:$C$103,Háttéradatok!$D$10,'6.Költségvetés'!$L$4:$L$103,Háttéradatok!$G$39)</f>
        <v>0</v>
      </c>
      <c r="G266" s="318">
        <f>SUMIFS('6.Költségvetés'!$I$4:$I$103,'6.Költségvetés'!$D$4:$D$103,M02a!A266,'6.Költségvetés'!$C$4:$C$103,Háttéradatok!$D$11,'6.Költségvetés'!$L$4:$L$103,Háttéradatok!$G$39)</f>
        <v>0</v>
      </c>
      <c r="H266" s="381">
        <f>SUM(B266:G266)</f>
        <v>0</v>
      </c>
    </row>
    <row r="267" spans="1:8" s="427" customFormat="1" ht="25.5" outlineLevel="1" x14ac:dyDescent="0.2">
      <c r="A267" s="430" t="s">
        <v>9776</v>
      </c>
      <c r="B267" s="385">
        <f>SUM(B268:B269)</f>
        <v>0</v>
      </c>
      <c r="C267" s="385">
        <f>SUM(C268:C269)</f>
        <v>0</v>
      </c>
      <c r="D267" s="385">
        <f>SUM(D268:D269)</f>
        <v>0</v>
      </c>
      <c r="E267" s="385">
        <f t="shared" ref="E267" si="102">SUM(E268:E269)</f>
        <v>0</v>
      </c>
      <c r="F267" s="386">
        <f>SUM(F268:F269)</f>
        <v>0</v>
      </c>
      <c r="G267" s="385">
        <f t="shared" ref="G267:H267" si="103">SUM(G268:G269)</f>
        <v>0</v>
      </c>
      <c r="H267" s="387">
        <f t="shared" si="103"/>
        <v>0</v>
      </c>
    </row>
    <row r="268" spans="1:8" ht="25.5" outlineLevel="1" x14ac:dyDescent="0.2">
      <c r="A268" s="429" t="s">
        <v>9778</v>
      </c>
      <c r="B268" s="318">
        <f>SUM(SUMIFS('6.Költségvetés'!$I$4:$I$103,'6.Költségvetés'!$D$4:$D$103,M02a!A268,'6.Költségvetés'!$C$4:$C$103,Háttéradatok!$D$2,'6.Költségvetés'!$L$4:$L$103,Háttéradatok!$G$39)+SUMIFS('6.Költségvetés'!$I$4:$I$103,'6.Költségvetés'!$D$4:$D$103,M02a!A268,'6.Költségvetés'!$C$4:$C$103,Háttéradatok!$D$3,'6.Költségvetés'!$L$4:$L$103,Háttéradatok!$G$39)+SUMIFS('6.Költségvetés'!$I$4:$I$103,'6.Költségvetés'!$D$4:$D$103,M02a!A268,'6.Költségvetés'!$C$4:$C$103,Háttéradatok!$D$4,'6.Költségvetés'!$L$4:$L$103,Háttéradatok!$G$39)+SUMIFS('6.Költségvetés'!$I$4:$I$103,'6.Költségvetés'!$D$4:$D$103,M02a!A268,'6.Költségvetés'!$C$4:$C$103,Háttéradatok!$D$5,'6.Költségvetés'!$L$4:$L$103,Háttéradatok!$G$39)+SUMIFS('6.Költségvetés'!$I$4:$I$103,'6.Költségvetés'!$D$4:$D$103,M02a!A268,'6.Költségvetés'!$C$4:$C$103,Háttéradatok!$D$6,'6.Költségvetés'!$L$4:$L$103,Háttéradatok!$G$39))</f>
        <v>0</v>
      </c>
      <c r="C268" s="318">
        <f>SUMIFS('6.Költségvetés'!$I$4:$I$103,'6.Költségvetés'!$D$4:$D$103,M02a!A268,'6.Költségvetés'!$C$4:$C$103,Háttéradatok!$D$7,'6.Költségvetés'!$L$4:$L$103,Háttéradatok!$G$39)</f>
        <v>0</v>
      </c>
      <c r="D268" s="318">
        <f>SUMIFS('6.Költségvetés'!$I$4:$I$103,'6.Költségvetés'!$D$4:$D$103,M02a!A268,'6.Költségvetés'!$C$4:$C$103,Háttéradatok!$D$8,'6.Költségvetés'!$L$4:$L$103,Háttéradatok!$G$39)</f>
        <v>0</v>
      </c>
      <c r="E268" s="318">
        <f>SUMIFS('6.Költségvetés'!$I$4:$I$103,'6.Költségvetés'!$D$4:$D$103,M02a!A268,'6.Költségvetés'!$C$4:$C$103,Háttéradatok!$D$9,'6.Költségvetés'!$L$4:$L$103,Háttéradatok!$G$39)</f>
        <v>0</v>
      </c>
      <c r="F268" s="380">
        <f>SUMIFS('6.Költségvetés'!$I$4:$I$103,'6.Költségvetés'!$D$4:$D$103,M02a!A268,'6.Költségvetés'!$C$4:$C$103,Háttéradatok!$D$10,'6.Költségvetés'!$L$4:$L$103,Háttéradatok!$G$39)</f>
        <v>0</v>
      </c>
      <c r="G268" s="318">
        <f>SUMIFS('6.Költségvetés'!$I$4:$I$103,'6.Költségvetés'!$D$4:$D$103,M02a!A268,'6.Költségvetés'!$C$4:$C$103,Háttéradatok!$D$11,'6.Költségvetés'!$L$4:$L$103,Háttéradatok!$G$39)</f>
        <v>0</v>
      </c>
      <c r="H268" s="381">
        <f>SUM(B268:G268)</f>
        <v>0</v>
      </c>
    </row>
    <row r="269" spans="1:8" outlineLevel="1" x14ac:dyDescent="0.2">
      <c r="A269" s="429" t="s">
        <v>9779</v>
      </c>
      <c r="B269" s="318">
        <f>SUM(SUMIFS('6.Költségvetés'!$I$4:$I$103,'6.Költségvetés'!$D$4:$D$103,M02a!A269,'6.Költségvetés'!$C$4:$C$103,Háttéradatok!$D$2,'6.Költségvetés'!$L$4:$L$103,Háttéradatok!$G$39)+SUMIFS('6.Költségvetés'!$I$4:$I$103,'6.Költségvetés'!$D$4:$D$103,M02a!A269,'6.Költségvetés'!$C$4:$C$103,Háttéradatok!$D$3,'6.Költségvetés'!$L$4:$L$103,Háttéradatok!$G$39)+SUMIFS('6.Költségvetés'!$I$4:$I$103,'6.Költségvetés'!$D$4:$D$103,M02a!A269,'6.Költségvetés'!$C$4:$C$103,Háttéradatok!$D$4,'6.Költségvetés'!$L$4:$L$103,Háttéradatok!$G$39)+SUMIFS('6.Költségvetés'!$I$4:$I$103,'6.Költségvetés'!$D$4:$D$103,M02a!A269,'6.Költségvetés'!$C$4:$C$103,Háttéradatok!$D$5,'6.Költségvetés'!$L$4:$L$103,Háttéradatok!$G$39)+SUMIFS('6.Költségvetés'!$I$4:$I$103,'6.Költségvetés'!$D$4:$D$103,M02a!A269,'6.Költségvetés'!$C$4:$C$103,Háttéradatok!$D$6,'6.Költségvetés'!$L$4:$L$103,Háttéradatok!$G$39))</f>
        <v>0</v>
      </c>
      <c r="C269" s="318">
        <f>SUMIFS('6.Költségvetés'!$I$4:$I$103,'6.Költségvetés'!$D$4:$D$103,M02a!A269,'6.Költségvetés'!$C$4:$C$103,Háttéradatok!$D$7,'6.Költségvetés'!$L$4:$L$103,Háttéradatok!$G$39)</f>
        <v>0</v>
      </c>
      <c r="D269" s="318">
        <f>SUMIFS('6.Költségvetés'!$I$4:$I$103,'6.Költségvetés'!$D$4:$D$103,M02a!A269,'6.Költségvetés'!$C$4:$C$103,Háttéradatok!$D$8,'6.Költségvetés'!$L$4:$L$103,Háttéradatok!$G$39)</f>
        <v>0</v>
      </c>
      <c r="E269" s="318">
        <f>SUMIFS('6.Költségvetés'!$I$4:$I$103,'6.Költségvetés'!$D$4:$D$103,M02a!A269,'6.Költségvetés'!$C$4:$C$103,Háttéradatok!$D$9,'6.Költségvetés'!$L$4:$L$103,Háttéradatok!$G$39)</f>
        <v>0</v>
      </c>
      <c r="F269" s="380">
        <f>SUMIFS('6.Költségvetés'!$I$4:$I$103,'6.Költségvetés'!$D$4:$D$103,M02a!A269,'6.Költségvetés'!$C$4:$C$103,Háttéradatok!$D$10,'6.Költségvetés'!$L$4:$L$103,Háttéradatok!$G$39)</f>
        <v>0</v>
      </c>
      <c r="G269" s="318">
        <f>SUMIFS('6.Költségvetés'!$I$4:$I$103,'6.Költségvetés'!$D$4:$D$103,M02a!A269,'6.Költségvetés'!$C$4:$C$103,Háttéradatok!$D$11,'6.Költségvetés'!$L$4:$L$103,Háttéradatok!$G$39)</f>
        <v>0</v>
      </c>
      <c r="H269" s="381">
        <f>SUM(B269:G269)</f>
        <v>0</v>
      </c>
    </row>
    <row r="270" spans="1:8" s="427" customFormat="1" ht="25.5" outlineLevel="1" x14ac:dyDescent="0.2">
      <c r="A270" s="430" t="s">
        <v>9780</v>
      </c>
      <c r="B270" s="385">
        <f>SUM(B271:B273)</f>
        <v>0</v>
      </c>
      <c r="C270" s="385">
        <f>SUM(C271:C273)</f>
        <v>0</v>
      </c>
      <c r="D270" s="385">
        <f>SUM(D271:D273)</f>
        <v>0</v>
      </c>
      <c r="E270" s="385">
        <f t="shared" ref="E270" si="104">SUM(E271:E273)</f>
        <v>0</v>
      </c>
      <c r="F270" s="386">
        <f>SUM(F271:F273)</f>
        <v>0</v>
      </c>
      <c r="G270" s="385">
        <f t="shared" ref="G270:H270" si="105">SUM(G271:G273)</f>
        <v>0</v>
      </c>
      <c r="H270" s="387">
        <f t="shared" si="105"/>
        <v>0</v>
      </c>
    </row>
    <row r="271" spans="1:8" ht="25.5" outlineLevel="1" x14ac:dyDescent="0.2">
      <c r="A271" s="429" t="s">
        <v>9782</v>
      </c>
      <c r="B271" s="318">
        <f>SUM(SUMIFS('6.Költségvetés'!$I$4:$I$103,'6.Költségvetés'!$D$4:$D$103,M02a!A271,'6.Költségvetés'!$C$4:$C$103,Háttéradatok!$D$2,'6.Költségvetés'!$L$4:$L$103,Háttéradatok!$G$39)+SUMIFS('6.Költségvetés'!$I$4:$I$103,'6.Költségvetés'!$D$4:$D$103,M02a!A271,'6.Költségvetés'!$C$4:$C$103,Háttéradatok!$D$3,'6.Költségvetés'!$L$4:$L$103,Háttéradatok!$G$39)+SUMIFS('6.Költségvetés'!$I$4:$I$103,'6.Költségvetés'!$D$4:$D$103,M02a!A271,'6.Költségvetés'!$C$4:$C$103,Háttéradatok!$D$4,'6.Költségvetés'!$L$4:$L$103,Háttéradatok!$G$39)+SUMIFS('6.Költségvetés'!$I$4:$I$103,'6.Költségvetés'!$D$4:$D$103,M02a!A271,'6.Költségvetés'!$C$4:$C$103,Háttéradatok!$D$5,'6.Költségvetés'!$L$4:$L$103,Háttéradatok!$G$39)+SUMIFS('6.Költségvetés'!$I$4:$I$103,'6.Költségvetés'!$D$4:$D$103,M02a!A271,'6.Költségvetés'!$C$4:$C$103,Háttéradatok!$D$6,'6.Költségvetés'!$L$4:$L$103,Háttéradatok!$G$39))</f>
        <v>0</v>
      </c>
      <c r="C271" s="318">
        <f>SUMIFS('6.Költségvetés'!$I$4:$I$103,'6.Költségvetés'!$D$4:$D$103,M02a!A271,'6.Költségvetés'!$C$4:$C$103,Háttéradatok!$D$7,'6.Költségvetés'!$L$4:$L$103,Háttéradatok!$G$39)</f>
        <v>0</v>
      </c>
      <c r="D271" s="318">
        <f>SUMIFS('6.Költségvetés'!$I$4:$I$103,'6.Költségvetés'!$D$4:$D$103,M02a!A271,'6.Költségvetés'!$C$4:$C$103,Háttéradatok!$D$8,'6.Költségvetés'!$L$4:$L$103,Háttéradatok!$G$39)</f>
        <v>0</v>
      </c>
      <c r="E271" s="318">
        <f>SUMIFS('6.Költségvetés'!$I$4:$I$103,'6.Költségvetés'!$D$4:$D$103,M02a!A271,'6.Költségvetés'!$C$4:$C$103,Háttéradatok!$D$9,'6.Költségvetés'!$L$4:$L$103,Háttéradatok!$G$39)</f>
        <v>0</v>
      </c>
      <c r="F271" s="380">
        <f>SUMIFS('6.Költségvetés'!$I$4:$I$103,'6.Költségvetés'!$D$4:$D$103,M02a!A271,'6.Költségvetés'!$C$4:$C$103,Háttéradatok!$D$10,'6.Költségvetés'!$L$4:$L$103,Háttéradatok!$G$39)</f>
        <v>0</v>
      </c>
      <c r="G271" s="318">
        <f>SUMIFS('6.Költségvetés'!$I$4:$I$103,'6.Költségvetés'!$D$4:$D$103,M02a!A271,'6.Költségvetés'!$C$4:$C$103,Háttéradatok!$D$11,'6.Költségvetés'!$L$4:$L$103,Háttéradatok!$G$39)</f>
        <v>0</v>
      </c>
      <c r="H271" s="381">
        <f>SUM(B271:G271)</f>
        <v>0</v>
      </c>
    </row>
    <row r="272" spans="1:8" ht="25.5" outlineLevel="1" x14ac:dyDescent="0.2">
      <c r="A272" s="429" t="s">
        <v>9783</v>
      </c>
      <c r="B272" s="318">
        <f>SUM(SUMIFS('6.Költségvetés'!$I$4:$I$103,'6.Költségvetés'!$D$4:$D$103,M02a!A272,'6.Költségvetés'!$C$4:$C$103,Háttéradatok!$D$2,'6.Költségvetés'!$L$4:$L$103,Háttéradatok!$G$39)+SUMIFS('6.Költségvetés'!$I$4:$I$103,'6.Költségvetés'!$D$4:$D$103,M02a!A272,'6.Költségvetés'!$C$4:$C$103,Háttéradatok!$D$3,'6.Költségvetés'!$L$4:$L$103,Háttéradatok!$G$39)+SUMIFS('6.Költségvetés'!$I$4:$I$103,'6.Költségvetés'!$D$4:$D$103,M02a!A272,'6.Költségvetés'!$C$4:$C$103,Háttéradatok!$D$4,'6.Költségvetés'!$L$4:$L$103,Háttéradatok!$G$39)+SUMIFS('6.Költségvetés'!$I$4:$I$103,'6.Költségvetés'!$D$4:$D$103,M02a!A272,'6.Költségvetés'!$C$4:$C$103,Háttéradatok!$D$5,'6.Költségvetés'!$L$4:$L$103,Háttéradatok!$G$39)+SUMIFS('6.Költségvetés'!$I$4:$I$103,'6.Költségvetés'!$D$4:$D$103,M02a!A272,'6.Költségvetés'!$C$4:$C$103,Háttéradatok!$D$6,'6.Költségvetés'!$L$4:$L$103,Háttéradatok!$G$39))</f>
        <v>0</v>
      </c>
      <c r="C272" s="318">
        <f>SUMIFS('6.Költségvetés'!$I$4:$I$103,'6.Költségvetés'!$D$4:$D$103,M02a!A272,'6.Költségvetés'!$C$4:$C$103,Háttéradatok!$D$7,'6.Költségvetés'!$L$4:$L$103,Háttéradatok!$G$39)</f>
        <v>0</v>
      </c>
      <c r="D272" s="318">
        <f>SUMIFS('6.Költségvetés'!$I$4:$I$103,'6.Költségvetés'!$D$4:$D$103,M02a!A272,'6.Költségvetés'!$C$4:$C$103,Háttéradatok!$D$8,'6.Költségvetés'!$L$4:$L$103,Háttéradatok!$G$39)</f>
        <v>0</v>
      </c>
      <c r="E272" s="318">
        <f>SUMIFS('6.Költségvetés'!$I$4:$I$103,'6.Költségvetés'!$D$4:$D$103,M02a!A272,'6.Költségvetés'!$C$4:$C$103,Háttéradatok!$D$9,'6.Költségvetés'!$L$4:$L$103,Háttéradatok!$G$39)</f>
        <v>0</v>
      </c>
      <c r="F272" s="380">
        <f>SUMIFS('6.Költségvetés'!$I$4:$I$103,'6.Költségvetés'!$D$4:$D$103,M02a!A272,'6.Költségvetés'!$C$4:$C$103,Háttéradatok!$D$10,'6.Költségvetés'!$L$4:$L$103,Háttéradatok!$G$39)</f>
        <v>0</v>
      </c>
      <c r="G272" s="318">
        <f>SUMIFS('6.Költségvetés'!$I$4:$I$103,'6.Költségvetés'!$D$4:$D$103,M02a!A272,'6.Költségvetés'!$C$4:$C$103,Háttéradatok!$D$11,'6.Költségvetés'!$L$4:$L$103,Háttéradatok!$G$39)</f>
        <v>0</v>
      </c>
      <c r="H272" s="381">
        <f>SUM(B272:G272)</f>
        <v>0</v>
      </c>
    </row>
    <row r="273" spans="1:16384" outlineLevel="1" x14ac:dyDescent="0.2">
      <c r="A273" s="429" t="s">
        <v>9785</v>
      </c>
      <c r="B273" s="318">
        <f>SUM(SUMIFS('6.Költségvetés'!$I$4:$I$103,'6.Költségvetés'!$D$4:$D$103,M02a!A273,'6.Költségvetés'!$C$4:$C$103,Háttéradatok!$D$2,'6.Költségvetés'!$L$4:$L$103,Háttéradatok!$G$39)+SUMIFS('6.Költségvetés'!$I$4:$I$103,'6.Költségvetés'!$D$4:$D$103,M02a!A273,'6.Költségvetés'!$C$4:$C$103,Háttéradatok!$D$3,'6.Költségvetés'!$L$4:$L$103,Háttéradatok!$G$39)+SUMIFS('6.Költségvetés'!$I$4:$I$103,'6.Költségvetés'!$D$4:$D$103,M02a!A273,'6.Költségvetés'!$C$4:$C$103,Háttéradatok!$D$4,'6.Költségvetés'!$L$4:$L$103,Háttéradatok!$G$39)+SUMIFS('6.Költségvetés'!$I$4:$I$103,'6.Költségvetés'!$D$4:$D$103,M02a!A273,'6.Költségvetés'!$C$4:$C$103,Háttéradatok!$D$5,'6.Költségvetés'!$L$4:$L$103,Háttéradatok!$G$39)+SUMIFS('6.Költségvetés'!$I$4:$I$103,'6.Költségvetés'!$D$4:$D$103,M02a!A273,'6.Költségvetés'!$C$4:$C$103,Háttéradatok!$D$6,'6.Költségvetés'!$L$4:$L$103,Háttéradatok!$G$39))</f>
        <v>0</v>
      </c>
      <c r="C273" s="318">
        <f>SUMIFS('6.Költségvetés'!$I$4:$I$103,'6.Költségvetés'!$D$4:$D$103,M02a!A273,'6.Költségvetés'!$C$4:$C$103,Háttéradatok!$D$7,'6.Költségvetés'!$L$4:$L$103,Háttéradatok!$G$39)</f>
        <v>0</v>
      </c>
      <c r="D273" s="318">
        <f>SUMIFS('6.Költségvetés'!$I$4:$I$103,'6.Költségvetés'!$D$4:$D$103,M02a!A273,'6.Költségvetés'!$C$4:$C$103,Háttéradatok!$D$8,'6.Költségvetés'!$L$4:$L$103,Háttéradatok!$G$39)</f>
        <v>0</v>
      </c>
      <c r="E273" s="318">
        <f>SUMIFS('6.Költségvetés'!$I$4:$I$103,'6.Költségvetés'!$D$4:$D$103,M02a!A273,'6.Költségvetés'!$C$4:$C$103,Háttéradatok!$D$9,'6.Költségvetés'!$L$4:$L$103,Háttéradatok!$G$39)</f>
        <v>0</v>
      </c>
      <c r="F273" s="380">
        <f>SUMIFS('6.Költségvetés'!$I$4:$I$103,'6.Költségvetés'!$D$4:$D$103,M02a!A273,'6.Költségvetés'!$C$4:$C$103,Háttéradatok!$D$10,'6.Költségvetés'!$L$4:$L$103,Háttéradatok!$G$39)</f>
        <v>0</v>
      </c>
      <c r="G273" s="318">
        <f>SUMIFS('6.Költségvetés'!$I$4:$I$103,'6.Költségvetés'!$D$4:$D$103,M02a!A273,'6.Költségvetés'!$C$4:$C$103,Háttéradatok!$D$11,'6.Költségvetés'!$L$4:$L$103,Háttéradatok!$G$39)</f>
        <v>0</v>
      </c>
      <c r="H273" s="381">
        <f>SUM(B273:G273)</f>
        <v>0</v>
      </c>
    </row>
    <row r="274" spans="1:16384" s="427" customFormat="1" ht="13.5" outlineLevel="1" x14ac:dyDescent="0.2">
      <c r="A274" s="430" t="s">
        <v>9786</v>
      </c>
      <c r="B274" s="385">
        <f>SUM(B275:B276)</f>
        <v>0</v>
      </c>
      <c r="C274" s="385">
        <f>SUM(C275:C276)</f>
        <v>0</v>
      </c>
      <c r="D274" s="385">
        <f>SUM(D275:D276)</f>
        <v>0</v>
      </c>
      <c r="E274" s="385">
        <f t="shared" ref="E274" si="106">SUM(E275:E276)</f>
        <v>0</v>
      </c>
      <c r="F274" s="386">
        <f>SUM(F275:F276)</f>
        <v>0</v>
      </c>
      <c r="G274" s="385">
        <f t="shared" ref="G274:H274" si="107">SUM(G275:G276)</f>
        <v>0</v>
      </c>
      <c r="H274" s="387">
        <f t="shared" si="107"/>
        <v>0</v>
      </c>
    </row>
    <row r="275" spans="1:16384" outlineLevel="1" x14ac:dyDescent="0.2">
      <c r="A275" s="429" t="s">
        <v>9787</v>
      </c>
      <c r="B275" s="318">
        <f>SUM(SUMIFS('6.Költségvetés'!$I$4:$I$103,'6.Költségvetés'!$D$4:$D$103,M02a!A275,'6.Költségvetés'!$C$4:$C$103,Háttéradatok!$D$2,'6.Költségvetés'!$L$4:$L$103,Háttéradatok!$G$39)+SUMIFS('6.Költségvetés'!$I$4:$I$103,'6.Költségvetés'!$D$4:$D$103,M02a!A275,'6.Költségvetés'!$C$4:$C$103,Háttéradatok!$D$3,'6.Költségvetés'!$L$4:$L$103,Háttéradatok!$G$39)+SUMIFS('6.Költségvetés'!$I$4:$I$103,'6.Költségvetés'!$D$4:$D$103,M02a!A275,'6.Költségvetés'!$C$4:$C$103,Háttéradatok!$D$4,'6.Költségvetés'!$L$4:$L$103,Háttéradatok!$G$39)+SUMIFS('6.Költségvetés'!$I$4:$I$103,'6.Költségvetés'!$D$4:$D$103,M02a!A275,'6.Költségvetés'!$C$4:$C$103,Háttéradatok!$D$5,'6.Költségvetés'!$L$4:$L$103,Háttéradatok!$G$39)+SUMIFS('6.Költségvetés'!$I$4:$I$103,'6.Költségvetés'!$D$4:$D$103,M02a!A275,'6.Költségvetés'!$C$4:$C$103,Háttéradatok!$D$6,'6.Költségvetés'!$L$4:$L$103,Háttéradatok!$G$39))</f>
        <v>0</v>
      </c>
      <c r="C275" s="318">
        <f>SUMIFS('6.Költségvetés'!$I$4:$I$103,'6.Költségvetés'!$D$4:$D$103,M02a!A275,'6.Költségvetés'!$C$4:$C$103,Háttéradatok!$D$7,'6.Költségvetés'!$L$4:$L$103,Háttéradatok!$G$39)</f>
        <v>0</v>
      </c>
      <c r="D275" s="318">
        <f>SUMIFS('6.Költségvetés'!$I$4:$I$103,'6.Költségvetés'!$D$4:$D$103,M02a!A275,'6.Költségvetés'!$C$4:$C$103,Háttéradatok!$D$8,'6.Költségvetés'!$L$4:$L$103,Háttéradatok!$G$39)</f>
        <v>0</v>
      </c>
      <c r="E275" s="318">
        <f>SUMIFS('6.Költségvetés'!$I$4:$I$103,'6.Költségvetés'!$D$4:$D$103,M02a!A275,'6.Költségvetés'!$C$4:$C$103,Háttéradatok!$D$9,'6.Költségvetés'!$L$4:$L$103,Háttéradatok!$G$39)</f>
        <v>0</v>
      </c>
      <c r="F275" s="380">
        <f>SUMIFS('6.Költségvetés'!$I$4:$I$103,'6.Költségvetés'!$D$4:$D$103,M02a!A275,'6.Költségvetés'!$C$4:$C$103,Háttéradatok!$D$10,'6.Költségvetés'!$L$4:$L$103,Háttéradatok!$G$39)</f>
        <v>0</v>
      </c>
      <c r="G275" s="318">
        <f>SUMIFS('6.Költségvetés'!$I$4:$I$103,'6.Költségvetés'!$D$4:$D$103,M02a!A275,'6.Költségvetés'!$C$4:$C$103,Háttéradatok!$D$11,'6.Költségvetés'!$L$4:$L$103,Háttéradatok!$G$39)</f>
        <v>0</v>
      </c>
      <c r="H275" s="381">
        <f>SUM(B275:G275)</f>
        <v>0</v>
      </c>
    </row>
    <row r="276" spans="1:16384" outlineLevel="1" x14ac:dyDescent="0.2">
      <c r="A276" s="429" t="s">
        <v>9788</v>
      </c>
      <c r="B276" s="318">
        <f>SUM(SUMIFS('6.Költségvetés'!$I$4:$I$103,'6.Költségvetés'!$D$4:$D$103,M02a!A276,'6.Költségvetés'!$C$4:$C$103,Háttéradatok!$D$2,'6.Költségvetés'!$L$4:$L$103,Háttéradatok!$G$39)+SUMIFS('6.Költségvetés'!$I$4:$I$103,'6.Költségvetés'!$D$4:$D$103,M02a!A276,'6.Költségvetés'!$C$4:$C$103,Háttéradatok!$D$3,'6.Költségvetés'!$L$4:$L$103,Háttéradatok!$G$39)+SUMIFS('6.Költségvetés'!$I$4:$I$103,'6.Költségvetés'!$D$4:$D$103,M02a!A276,'6.Költségvetés'!$C$4:$C$103,Háttéradatok!$D$4,'6.Költségvetés'!$L$4:$L$103,Háttéradatok!$G$39)+SUMIFS('6.Költségvetés'!$I$4:$I$103,'6.Költségvetés'!$D$4:$D$103,M02a!A276,'6.Költségvetés'!$C$4:$C$103,Háttéradatok!$D$5,'6.Költségvetés'!$L$4:$L$103,Háttéradatok!$G$39)+SUMIFS('6.Költségvetés'!$I$4:$I$103,'6.Költségvetés'!$D$4:$D$103,M02a!A276,'6.Költségvetés'!$C$4:$C$103,Háttéradatok!$D$6,'6.Költségvetés'!$L$4:$L$103,Háttéradatok!$G$39))</f>
        <v>0</v>
      </c>
      <c r="C276" s="318">
        <f>SUMIFS('6.Költségvetés'!$I$4:$I$103,'6.Költségvetés'!$D$4:$D$103,M02a!A276,'6.Költségvetés'!$C$4:$C$103,Háttéradatok!$D$7,'6.Költségvetés'!$L$4:$L$103,Háttéradatok!$G$39)</f>
        <v>0</v>
      </c>
      <c r="D276" s="318">
        <f>SUMIFS('6.Költségvetés'!$I$4:$I$103,'6.Költségvetés'!$D$4:$D$103,M02a!A276,'6.Költségvetés'!$C$4:$C$103,Háttéradatok!$D$8,'6.Költségvetés'!$L$4:$L$103,Háttéradatok!$G$39)</f>
        <v>0</v>
      </c>
      <c r="E276" s="318">
        <f>SUMIFS('6.Költségvetés'!$I$4:$I$103,'6.Költségvetés'!$D$4:$D$103,M02a!A276,'6.Költségvetés'!$C$4:$C$103,Háttéradatok!$D$9,'6.Költségvetés'!$L$4:$L$103,Háttéradatok!$G$39)</f>
        <v>0</v>
      </c>
      <c r="F276" s="380">
        <f>SUMIFS('6.Költségvetés'!$I$4:$I$103,'6.Költségvetés'!$D$4:$D$103,M02a!A276,'6.Költségvetés'!$C$4:$C$103,Háttéradatok!$D$10,'6.Költségvetés'!$L$4:$L$103,Háttéradatok!$G$39)</f>
        <v>0</v>
      </c>
      <c r="G276" s="318">
        <f>SUMIFS('6.Költségvetés'!$I$4:$I$103,'6.Költségvetés'!$D$4:$D$103,M02a!A276,'6.Költségvetés'!$C$4:$C$103,Háttéradatok!$D$11,'6.Költségvetés'!$L$4:$L$103,Háttéradatok!$G$39)</f>
        <v>0</v>
      </c>
      <c r="H276" s="381">
        <f>SUM(B276:G276)</f>
        <v>0</v>
      </c>
    </row>
    <row r="277" spans="1:16384" ht="25.5" outlineLevel="1" x14ac:dyDescent="0.2">
      <c r="A277" s="430" t="s">
        <v>9789</v>
      </c>
      <c r="B277" s="382">
        <f>SUM(B278:B282)</f>
        <v>0</v>
      </c>
      <c r="C277" s="382">
        <f>SUM(C278:C282)</f>
        <v>0</v>
      </c>
      <c r="D277" s="382">
        <f>SUM(D278:D282)</f>
        <v>0</v>
      </c>
      <c r="E277" s="382">
        <f t="shared" ref="E277" si="108">SUM(E278:E282)</f>
        <v>0</v>
      </c>
      <c r="F277" s="383">
        <f>SUM(F278:F282)</f>
        <v>0</v>
      </c>
      <c r="G277" s="382">
        <f t="shared" ref="G277:H277" si="109">SUM(G278:G282)</f>
        <v>0</v>
      </c>
      <c r="H277" s="384">
        <f t="shared" si="109"/>
        <v>0</v>
      </c>
    </row>
    <row r="278" spans="1:16384" outlineLevel="1" x14ac:dyDescent="0.2">
      <c r="A278" s="429" t="s">
        <v>9790</v>
      </c>
      <c r="B278" s="318">
        <f>SUM(SUMIFS('6.Költségvetés'!$I$4:$I$103,'6.Költségvetés'!$D$4:$D$103,M02a!A278,'6.Költségvetés'!$C$4:$C$103,Háttéradatok!$D$2,'6.Költségvetés'!$L$4:$L$103,Háttéradatok!$G$39)+SUMIFS('6.Költségvetés'!$I$4:$I$103,'6.Költségvetés'!$D$4:$D$103,M02a!A278,'6.Költségvetés'!$C$4:$C$103,Háttéradatok!$D$3,'6.Költségvetés'!$L$4:$L$103,Háttéradatok!$G$39)+SUMIFS('6.Költségvetés'!$I$4:$I$103,'6.Költségvetés'!$D$4:$D$103,M02a!A278,'6.Költségvetés'!$C$4:$C$103,Háttéradatok!$D$4,'6.Költségvetés'!$L$4:$L$103,Háttéradatok!$G$39)+SUMIFS('6.Költségvetés'!$I$4:$I$103,'6.Költségvetés'!$D$4:$D$103,M02a!A278,'6.Költségvetés'!$C$4:$C$103,Háttéradatok!$D$5,'6.Költségvetés'!$L$4:$L$103,Háttéradatok!$G$39)+SUMIFS('6.Költségvetés'!$I$4:$I$103,'6.Költségvetés'!$D$4:$D$103,M02a!A278,'6.Költségvetés'!$C$4:$C$103,Háttéradatok!$D$6,'6.Költségvetés'!$L$4:$L$103,Háttéradatok!$G$39))</f>
        <v>0</v>
      </c>
      <c r="C278" s="318">
        <f>SUMIFS('6.Költségvetés'!$I$4:$I$103,'6.Költségvetés'!$D$4:$D$103,M02a!A278,'6.Költségvetés'!$C$4:$C$103,Háttéradatok!$D$7,'6.Költségvetés'!$L$4:$L$103,Háttéradatok!$G$39)</f>
        <v>0</v>
      </c>
      <c r="D278" s="318">
        <f>SUMIFS('6.Költségvetés'!$I$4:$I$103,'6.Költségvetés'!$D$4:$D$103,M02a!A278,'6.Költségvetés'!$C$4:$C$103,Háttéradatok!$D$8,'6.Költségvetés'!$L$4:$L$103,Háttéradatok!$G$39)</f>
        <v>0</v>
      </c>
      <c r="E278" s="318">
        <f>SUMIFS('6.Költségvetés'!$I$4:$I$103,'6.Költségvetés'!$D$4:$D$103,M02a!A278,'6.Költségvetés'!$C$4:$C$103,Háttéradatok!$D$9,'6.Költségvetés'!$L$4:$L$103,Háttéradatok!$G$39)</f>
        <v>0</v>
      </c>
      <c r="F278" s="380">
        <f>SUMIFS('6.Költségvetés'!$I$4:$I$103,'6.Költségvetés'!$D$4:$D$103,M02a!A278,'6.Költségvetés'!$C$4:$C$103,Háttéradatok!$D$10,'6.Költségvetés'!$L$4:$L$103,Háttéradatok!$G$39)</f>
        <v>0</v>
      </c>
      <c r="G278" s="318">
        <f>SUMIFS('6.Költségvetés'!$I$4:$I$103,'6.Költségvetés'!$D$4:$D$103,M02a!A278,'6.Költségvetés'!$C$4:$C$103,Háttéradatok!$D$11,'6.Költségvetés'!$L$4:$L$103,Háttéradatok!$G$39)</f>
        <v>0</v>
      </c>
      <c r="H278" s="381">
        <f t="shared" ref="H278:H285" si="110">SUM(B278:G278)</f>
        <v>0</v>
      </c>
    </row>
    <row r="279" spans="1:16384" outlineLevel="1" x14ac:dyDescent="0.2">
      <c r="A279" s="429" t="s">
        <v>9791</v>
      </c>
      <c r="B279" s="318">
        <f>SUM(SUMIFS('6.Költségvetés'!$I$4:$I$103,'6.Költségvetés'!$D$4:$D$103,M02a!A279,'6.Költségvetés'!$C$4:$C$103,Háttéradatok!$D$2,'6.Költségvetés'!$L$4:$L$103,Háttéradatok!$G$39)+SUMIFS('6.Költségvetés'!$I$4:$I$103,'6.Költségvetés'!$D$4:$D$103,M02a!A279,'6.Költségvetés'!$C$4:$C$103,Háttéradatok!$D$3,'6.Költségvetés'!$L$4:$L$103,Háttéradatok!$G$39)+SUMIFS('6.Költségvetés'!$I$4:$I$103,'6.Költségvetés'!$D$4:$D$103,M02a!A279,'6.Költségvetés'!$C$4:$C$103,Háttéradatok!$D$4,'6.Költségvetés'!$L$4:$L$103,Háttéradatok!$G$39)+SUMIFS('6.Költségvetés'!$I$4:$I$103,'6.Költségvetés'!$D$4:$D$103,M02a!A279,'6.Költségvetés'!$C$4:$C$103,Háttéradatok!$D$5,'6.Költségvetés'!$L$4:$L$103,Háttéradatok!$G$39)+SUMIFS('6.Költségvetés'!$I$4:$I$103,'6.Költségvetés'!$D$4:$D$103,M02a!A279,'6.Költségvetés'!$C$4:$C$103,Háttéradatok!$D$6,'6.Költségvetés'!$L$4:$L$103,Háttéradatok!$G$39))</f>
        <v>0</v>
      </c>
      <c r="C279" s="318">
        <f>SUMIFS('6.Költségvetés'!$I$4:$I$103,'6.Költségvetés'!$D$4:$D$103,M02a!A279,'6.Költségvetés'!$C$4:$C$103,Háttéradatok!$D$7,'6.Költségvetés'!$L$4:$L$103,Háttéradatok!$G$39)</f>
        <v>0</v>
      </c>
      <c r="D279" s="318">
        <f>SUMIFS('6.Költségvetés'!$I$4:$I$103,'6.Költségvetés'!$D$4:$D$103,M02a!A279,'6.Költségvetés'!$C$4:$C$103,Háttéradatok!$D$8,'6.Költségvetés'!$L$4:$L$103,Háttéradatok!$G$39)</f>
        <v>0</v>
      </c>
      <c r="E279" s="318">
        <f>SUMIFS('6.Költségvetés'!$I$4:$I$103,'6.Költségvetés'!$D$4:$D$103,M02a!A279,'6.Költségvetés'!$C$4:$C$103,Háttéradatok!$D$9,'6.Költségvetés'!$L$4:$L$103,Háttéradatok!$G$39)</f>
        <v>0</v>
      </c>
      <c r="F279" s="380">
        <f>SUMIFS('6.Költségvetés'!$I$4:$I$103,'6.Költségvetés'!$D$4:$D$103,M02a!A279,'6.Költségvetés'!$C$4:$C$103,Háttéradatok!$D$10,'6.Költségvetés'!$L$4:$L$103,Háttéradatok!$G$39)</f>
        <v>0</v>
      </c>
      <c r="G279" s="318">
        <f>SUMIFS('6.Költségvetés'!$I$4:$I$103,'6.Költségvetés'!$D$4:$D$103,M02a!A279,'6.Költségvetés'!$C$4:$C$103,Háttéradatok!$D$11,'6.Költségvetés'!$L$4:$L$103,Háttéradatok!$G$39)</f>
        <v>0</v>
      </c>
      <c r="H279" s="381">
        <f t="shared" si="110"/>
        <v>0</v>
      </c>
    </row>
    <row r="280" spans="1:16384" ht="25.5" outlineLevel="1" x14ac:dyDescent="0.2">
      <c r="A280" s="429" t="s">
        <v>9792</v>
      </c>
      <c r="B280" s="318">
        <f>SUM(SUMIFS('6.Költségvetés'!$I$4:$I$103,'6.Költségvetés'!$D$4:$D$103,M02a!A280,'6.Költségvetés'!$C$4:$C$103,Háttéradatok!$D$2,'6.Költségvetés'!$L$4:$L$103,Háttéradatok!$G$39)+SUMIFS('6.Költségvetés'!$I$4:$I$103,'6.Költségvetés'!$D$4:$D$103,M02a!A280,'6.Költségvetés'!$C$4:$C$103,Háttéradatok!$D$3,'6.Költségvetés'!$L$4:$L$103,Háttéradatok!$G$39)+SUMIFS('6.Költségvetés'!$I$4:$I$103,'6.Költségvetés'!$D$4:$D$103,M02a!A280,'6.Költségvetés'!$C$4:$C$103,Háttéradatok!$D$4,'6.Költségvetés'!$L$4:$L$103,Háttéradatok!$G$39)+SUMIFS('6.Költségvetés'!$I$4:$I$103,'6.Költségvetés'!$D$4:$D$103,M02a!A280,'6.Költségvetés'!$C$4:$C$103,Háttéradatok!$D$5,'6.Költségvetés'!$L$4:$L$103,Háttéradatok!$G$39)+SUMIFS('6.Költségvetés'!$I$4:$I$103,'6.Költségvetés'!$D$4:$D$103,M02a!A280,'6.Költségvetés'!$C$4:$C$103,Háttéradatok!$D$6,'6.Költségvetés'!$L$4:$L$103,Háttéradatok!$G$39))</f>
        <v>0</v>
      </c>
      <c r="C280" s="318">
        <f>SUMIFS('6.Költségvetés'!$I$4:$I$103,'6.Költségvetés'!$D$4:$D$103,M02a!A280,'6.Költségvetés'!$C$4:$C$103,Háttéradatok!$D$7,'6.Költségvetés'!$L$4:$L$103,Háttéradatok!$G$39)</f>
        <v>0</v>
      </c>
      <c r="D280" s="318">
        <f>SUMIFS('6.Költségvetés'!$I$4:$I$103,'6.Költségvetés'!$D$4:$D$103,M02a!A280,'6.Költségvetés'!$C$4:$C$103,Háttéradatok!$D$8,'6.Költségvetés'!$L$4:$L$103,Háttéradatok!$G$39)</f>
        <v>0</v>
      </c>
      <c r="E280" s="318">
        <f>SUMIFS('6.Költségvetés'!$I$4:$I$103,'6.Költségvetés'!$D$4:$D$103,M02a!A280,'6.Költségvetés'!$C$4:$C$103,Háttéradatok!$D$9,'6.Költségvetés'!$L$4:$L$103,Háttéradatok!$G$39)</f>
        <v>0</v>
      </c>
      <c r="F280" s="380">
        <f>SUMIFS('6.Költségvetés'!$I$4:$I$103,'6.Költségvetés'!$D$4:$D$103,M02a!A280,'6.Költségvetés'!$C$4:$C$103,Háttéradatok!$D$10,'6.Költségvetés'!$L$4:$L$103,Háttéradatok!$G$39)</f>
        <v>0</v>
      </c>
      <c r="G280" s="318">
        <f>SUMIFS('6.Költségvetés'!$I$4:$I$103,'6.Költségvetés'!$D$4:$D$103,M02a!A280,'6.Költségvetés'!$C$4:$C$103,Háttéradatok!$D$11,'6.Költségvetés'!$L$4:$L$103,Háttéradatok!$G$39)</f>
        <v>0</v>
      </c>
      <c r="H280" s="381">
        <f t="shared" si="110"/>
        <v>0</v>
      </c>
    </row>
    <row r="281" spans="1:16384" outlineLevel="1" x14ac:dyDescent="0.2">
      <c r="A281" s="429" t="s">
        <v>9793</v>
      </c>
      <c r="B281" s="318">
        <f>SUM(SUMIFS('6.Költségvetés'!$I$4:$I$103,'6.Költségvetés'!$D$4:$D$103,M02a!A281,'6.Költségvetés'!$C$4:$C$103,Háttéradatok!$D$2,'6.Költségvetés'!$L$4:$L$103,Háttéradatok!$G$39)+SUMIFS('6.Költségvetés'!$I$4:$I$103,'6.Költségvetés'!$D$4:$D$103,M02a!A281,'6.Költségvetés'!$C$4:$C$103,Háttéradatok!$D$3,'6.Költségvetés'!$L$4:$L$103,Háttéradatok!$G$39)+SUMIFS('6.Költségvetés'!$I$4:$I$103,'6.Költségvetés'!$D$4:$D$103,M02a!A281,'6.Költségvetés'!$C$4:$C$103,Háttéradatok!$D$4,'6.Költségvetés'!$L$4:$L$103,Háttéradatok!$G$39)+SUMIFS('6.Költségvetés'!$I$4:$I$103,'6.Költségvetés'!$D$4:$D$103,M02a!A281,'6.Költségvetés'!$C$4:$C$103,Háttéradatok!$D$5,'6.Költségvetés'!$L$4:$L$103,Háttéradatok!$G$39)+SUMIFS('6.Költségvetés'!$I$4:$I$103,'6.Költségvetés'!$D$4:$D$103,M02a!A281,'6.Költségvetés'!$C$4:$C$103,Háttéradatok!$D$6,'6.Költségvetés'!$L$4:$L$103,Háttéradatok!$G$39))</f>
        <v>0</v>
      </c>
      <c r="C281" s="318">
        <f>SUMIFS('6.Költségvetés'!$I$4:$I$103,'6.Költségvetés'!$D$4:$D$103,M02a!A281,'6.Költségvetés'!$C$4:$C$103,Háttéradatok!$D$7,'6.Költségvetés'!$L$4:$L$103,Háttéradatok!$G$39)</f>
        <v>0</v>
      </c>
      <c r="D281" s="318">
        <f>SUMIFS('6.Költségvetés'!$I$4:$I$103,'6.Költségvetés'!$D$4:$D$103,M02a!A281,'6.Költségvetés'!$C$4:$C$103,Háttéradatok!$D$8,'6.Költségvetés'!$L$4:$L$103,Háttéradatok!$G$39)</f>
        <v>0</v>
      </c>
      <c r="E281" s="318">
        <f>SUMIFS('6.Költségvetés'!$I$4:$I$103,'6.Költségvetés'!$D$4:$D$103,M02a!A281,'6.Költségvetés'!$C$4:$C$103,Háttéradatok!$D$9,'6.Költségvetés'!$L$4:$L$103,Háttéradatok!$G$39)</f>
        <v>0</v>
      </c>
      <c r="F281" s="380">
        <f>SUMIFS('6.Költségvetés'!$I$4:$I$103,'6.Költségvetés'!$D$4:$D$103,M02a!A281,'6.Költségvetés'!$C$4:$C$103,Háttéradatok!$D$10,'6.Költségvetés'!$L$4:$L$103,Háttéradatok!$G$39)</f>
        <v>0</v>
      </c>
      <c r="G281" s="318">
        <f>SUMIFS('6.Költségvetés'!$I$4:$I$103,'6.Költségvetés'!$D$4:$D$103,M02a!A281,'6.Költségvetés'!$C$4:$C$103,Háttéradatok!$D$11,'6.Költségvetés'!$L$4:$L$103,Háttéradatok!$G$39)</f>
        <v>0</v>
      </c>
      <c r="H281" s="381">
        <f t="shared" si="110"/>
        <v>0</v>
      </c>
    </row>
    <row r="282" spans="1:16384" ht="25.5" outlineLevel="1" x14ac:dyDescent="0.2">
      <c r="A282" s="429" t="s">
        <v>9795</v>
      </c>
      <c r="B282" s="318">
        <f>SUM(SUMIFS('6.Költségvetés'!$I$4:$I$103,'6.Költségvetés'!$D$4:$D$103,M02a!A282,'6.Költségvetés'!$C$4:$C$103,Háttéradatok!$D$2,'6.Költségvetés'!$L$4:$L$103,Háttéradatok!$G$39)+SUMIFS('6.Költségvetés'!$I$4:$I$103,'6.Költségvetés'!$D$4:$D$103,M02a!A282,'6.Költségvetés'!$C$4:$C$103,Háttéradatok!$D$3,'6.Költségvetés'!$L$4:$L$103,Háttéradatok!$G$39)+SUMIFS('6.Költségvetés'!$I$4:$I$103,'6.Költségvetés'!$D$4:$D$103,M02a!A282,'6.Költségvetés'!$C$4:$C$103,Háttéradatok!$D$4,'6.Költségvetés'!$L$4:$L$103,Háttéradatok!$G$39)+SUMIFS('6.Költségvetés'!$I$4:$I$103,'6.Költségvetés'!$D$4:$D$103,M02a!A282,'6.Költségvetés'!$C$4:$C$103,Háttéradatok!$D$5,'6.Költségvetés'!$L$4:$L$103,Háttéradatok!$G$39)+SUMIFS('6.Költségvetés'!$I$4:$I$103,'6.Költségvetés'!$D$4:$D$103,M02a!A282,'6.Költségvetés'!$C$4:$C$103,Háttéradatok!$D$6,'6.Költségvetés'!$L$4:$L$103,Háttéradatok!$G$39))</f>
        <v>0</v>
      </c>
      <c r="C282" s="318">
        <f>SUMIFS('6.Költségvetés'!$I$4:$I$103,'6.Költségvetés'!$D$4:$D$103,M02a!A282,'6.Költségvetés'!$C$4:$C$103,Háttéradatok!$D$7,'6.Költségvetés'!$L$4:$L$103,Háttéradatok!$G$39)</f>
        <v>0</v>
      </c>
      <c r="D282" s="318">
        <f>SUMIFS('6.Költségvetés'!$I$4:$I$103,'6.Költségvetés'!$D$4:$D$103,M02a!A282,'6.Költségvetés'!$C$4:$C$103,Háttéradatok!$D$8,'6.Költségvetés'!$L$4:$L$103,Háttéradatok!$G$39)</f>
        <v>0</v>
      </c>
      <c r="E282" s="318">
        <f>SUMIFS('6.Költségvetés'!$I$4:$I$103,'6.Költségvetés'!$D$4:$D$103,M02a!A282,'6.Költségvetés'!$C$4:$C$103,Háttéradatok!$D$9,'6.Költségvetés'!$L$4:$L$103,Háttéradatok!$G$39)</f>
        <v>0</v>
      </c>
      <c r="F282" s="380">
        <f>SUMIFS('6.Költségvetés'!$I$4:$I$103,'6.Költségvetés'!$D$4:$D$103,M02a!A282,'6.Költségvetés'!$C$4:$C$103,Háttéradatok!$D$10,'6.Költségvetés'!$L$4:$L$103,Háttéradatok!$G$39)</f>
        <v>0</v>
      </c>
      <c r="G282" s="318">
        <f>SUMIFS('6.Költségvetés'!$I$4:$I$103,'6.Költségvetés'!$D$4:$D$103,M02a!A282,'6.Költségvetés'!$C$4:$C$103,Háttéradatok!$D$11,'6.Költségvetés'!$L$4:$L$103,Háttéradatok!$G$39)</f>
        <v>0</v>
      </c>
      <c r="H282" s="381">
        <f t="shared" si="110"/>
        <v>0</v>
      </c>
    </row>
    <row r="283" spans="1:16384" s="427" customFormat="1" outlineLevel="1" x14ac:dyDescent="0.2">
      <c r="A283" s="430" t="s">
        <v>9796</v>
      </c>
      <c r="B283" s="388">
        <f>SUM(SUMIFS('6.Költségvetés'!$I$4:$I$103,'6.Költségvetés'!$D$4:$D$103,M02a!A283,'6.Költségvetés'!$C$4:$C$103,Háttéradatok!$D$2,'6.Költségvetés'!$L$4:$L$103,Háttéradatok!$G$39)+SUMIFS('6.Költségvetés'!$I$4:$I$103,'6.Költségvetés'!$D$4:$D$103,M02a!A283,'6.Költségvetés'!$C$4:$C$103,Háttéradatok!$D$3,'6.Költségvetés'!$L$4:$L$103,Háttéradatok!$G$39)+SUMIFS('6.Költségvetés'!$I$4:$I$103,'6.Költségvetés'!$D$4:$D$103,M02a!A283,'6.Költségvetés'!$C$4:$C$103,Háttéradatok!$D$4,'6.Költségvetés'!$L$4:$L$103,Háttéradatok!$G$39)+SUMIFS('6.Költségvetés'!$I$4:$I$103,'6.Költségvetés'!$D$4:$D$103,M02a!A283,'6.Költségvetés'!$C$4:$C$103,Háttéradatok!$D$5,'6.Költségvetés'!$L$4:$L$103,Háttéradatok!$G$39)+SUMIFS('6.Költségvetés'!$I$4:$I$103,'6.Költségvetés'!$D$4:$D$103,M02a!A283,'6.Költségvetés'!$C$4:$C$103,Háttéradatok!$D$6,'6.Költségvetés'!$L$4:$L$103,Háttéradatok!$G$39))</f>
        <v>0</v>
      </c>
      <c r="C283" s="388">
        <f>SUMIFS('6.Költségvetés'!$I$4:$I$103,'6.Költségvetés'!$D$4:$D$103,M02a!A283,'6.Költségvetés'!$C$4:$C$103,Háttéradatok!$D$7,'6.Költségvetés'!$L$4:$L$103,Háttéradatok!$G$39)</f>
        <v>0</v>
      </c>
      <c r="D283" s="388">
        <f>SUMIFS('6.Költségvetés'!$I$4:$I$103,'6.Költségvetés'!$D$4:$D$103,M02a!A283,'6.Költségvetés'!$C$4:$C$103,Háttéradatok!$D$8,'6.Költségvetés'!$L$4:$L$103,Háttéradatok!$G$39)</f>
        <v>0</v>
      </c>
      <c r="E283" s="388">
        <f>SUMIFS('6.Költségvetés'!$I$4:$I$103,'6.Költségvetés'!$D$4:$D$103,M02a!A283,'6.Költségvetés'!$C$4:$C$103,Háttéradatok!$D$9,'6.Költségvetés'!$L$4:$L$103,Háttéradatok!$G$39)</f>
        <v>0</v>
      </c>
      <c r="F283" s="389">
        <f>SUMIFS('6.Költségvetés'!$I$4:$I$103,'6.Költségvetés'!$D$4:$D$103,M02a!A283,'6.Költségvetés'!$C$4:$C$103,Háttéradatok!$D$10,'6.Költségvetés'!$L$4:$L$103,Háttéradatok!$G$39)</f>
        <v>0</v>
      </c>
      <c r="G283" s="388">
        <f>SUMIFS('6.Költségvetés'!$I$4:$I$103,'6.Költségvetés'!$D$4:$D$103,M02a!A283,'6.Költségvetés'!$C$4:$C$103,Háttéradatok!$D$11,'6.Költségvetés'!$L$4:$L$103,Háttéradatok!$G$39)</f>
        <v>0</v>
      </c>
      <c r="H283" s="390">
        <f t="shared" si="110"/>
        <v>0</v>
      </c>
    </row>
    <row r="284" spans="1:16384" s="427" customFormat="1" ht="13.5" outlineLevel="1" thickBot="1" x14ac:dyDescent="0.25">
      <c r="A284" s="431" t="s">
        <v>9797</v>
      </c>
      <c r="B284" s="388">
        <f>SUM(SUMIFS('6.Költségvetés'!$I$4:$I$103,'6.Költségvetés'!$D$4:$D$103,M02a!A284,'6.Költségvetés'!$C$4:$C$103,Háttéradatok!$D$2,'6.Költségvetés'!$L$4:$L$103,Háttéradatok!$G$39)+SUMIFS('6.Költségvetés'!$I$4:$I$103,'6.Költségvetés'!$D$4:$D$103,M02a!A284,'6.Költségvetés'!$C$4:$C$103,Háttéradatok!$D$3,'6.Költségvetés'!$L$4:$L$103,Háttéradatok!$G$39)+SUMIFS('6.Költségvetés'!$I$4:$I$103,'6.Költségvetés'!$D$4:$D$103,M02a!A284,'6.Költségvetés'!$C$4:$C$103,Háttéradatok!$D$4,'6.Költségvetés'!$L$4:$L$103,Háttéradatok!$G$39)+SUMIFS('6.Költségvetés'!$I$4:$I$103,'6.Költségvetés'!$D$4:$D$103,M02a!A284,'6.Költségvetés'!$C$4:$C$103,Háttéradatok!$D$5,'6.Költségvetés'!$L$4:$L$103,Háttéradatok!$G$39)+SUMIFS('6.Költségvetés'!$I$4:$I$103,'6.Költségvetés'!$D$4:$D$103,M02a!A284,'6.Költségvetés'!$C$4:$C$103,Háttéradatok!$D$6,'6.Költségvetés'!$L$4:$L$103,Háttéradatok!$G$39))</f>
        <v>0</v>
      </c>
      <c r="C284" s="388">
        <f>SUMIFS('6.Költségvetés'!$I$4:$I$103,'6.Költségvetés'!$D$4:$D$103,M02a!A284,'6.Költségvetés'!$C$4:$C$103,Háttéradatok!$D$7,'6.Költségvetés'!$L$4:$L$103,Háttéradatok!$G$39)</f>
        <v>0</v>
      </c>
      <c r="D284" s="388">
        <f>SUMIFS('6.Költségvetés'!$I$4:$I$103,'6.Költségvetés'!$D$4:$D$103,M02a!A284,'6.Költségvetés'!$C$4:$C$103,Háttéradatok!$D$8,'6.Költségvetés'!$L$4:$L$103,Háttéradatok!$G$39)</f>
        <v>0</v>
      </c>
      <c r="E284" s="388">
        <f>SUMIFS('6.Költségvetés'!$I$4:$I$103,'6.Költségvetés'!$D$4:$D$103,M02a!A284,'6.Költségvetés'!$C$4:$C$103,Háttéradatok!$D$9,'6.Költségvetés'!$L$4:$L$103,Háttéradatok!$G$39)</f>
        <v>0</v>
      </c>
      <c r="F284" s="389">
        <f>SUMIFS('6.Költségvetés'!$I$4:$I$103,'6.Költségvetés'!$D$4:$D$103,M02a!A284,'6.Költségvetés'!$C$4:$C$103,Háttéradatok!$D$10,'6.Költségvetés'!$L$4:$L$103,Háttéradatok!$G$39)</f>
        <v>0</v>
      </c>
      <c r="G284" s="388">
        <f>SUMIFS('6.Költségvetés'!$I$4:$I$103,'6.Költségvetés'!$D$4:$D$103,M02a!A284,'6.Költségvetés'!$C$4:$C$103,Háttéradatok!$D$11,'6.Költségvetés'!$L$4:$L$103,Háttéradatok!$G$39)</f>
        <v>0</v>
      </c>
      <c r="H284" s="391">
        <f t="shared" si="110"/>
        <v>0</v>
      </c>
    </row>
    <row r="285" spans="1:16384" s="433" customFormat="1" ht="14.25" outlineLevel="1" thickBot="1" x14ac:dyDescent="0.3">
      <c r="A285" s="432" t="s">
        <v>9801</v>
      </c>
      <c r="B285" s="392">
        <f t="shared" ref="B285:G285" si="111">SUM(B259,B262,B267,B270,B274,B277,B283,B284)</f>
        <v>0</v>
      </c>
      <c r="C285" s="392">
        <f t="shared" si="111"/>
        <v>0</v>
      </c>
      <c r="D285" s="392">
        <f t="shared" si="111"/>
        <v>0</v>
      </c>
      <c r="E285" s="392">
        <f t="shared" si="111"/>
        <v>0</v>
      </c>
      <c r="F285" s="392">
        <f t="shared" si="111"/>
        <v>0</v>
      </c>
      <c r="G285" s="392">
        <f t="shared" si="111"/>
        <v>0</v>
      </c>
      <c r="H285" s="393">
        <f t="shared" si="110"/>
        <v>0</v>
      </c>
    </row>
    <row r="286" spans="1:16384" s="433" customFormat="1" ht="13.5" outlineLevel="1" x14ac:dyDescent="0.25">
      <c r="A286" s="485"/>
      <c r="B286" s="486"/>
      <c r="C286" s="486"/>
      <c r="D286" s="486"/>
      <c r="E286" s="486"/>
      <c r="F286" s="486"/>
      <c r="G286" s="486"/>
      <c r="H286" s="487"/>
      <c r="I286" s="485"/>
      <c r="J286" s="486"/>
      <c r="K286" s="486"/>
      <c r="L286" s="486"/>
      <c r="M286" s="486"/>
      <c r="N286" s="486"/>
      <c r="O286" s="486"/>
      <c r="P286" s="487"/>
      <c r="Q286" s="485"/>
      <c r="R286" s="486"/>
      <c r="S286" s="486"/>
      <c r="T286" s="486"/>
      <c r="U286" s="486"/>
      <c r="V286" s="486"/>
      <c r="W286" s="486"/>
      <c r="X286" s="487"/>
      <c r="Y286" s="485"/>
      <c r="Z286" s="486"/>
      <c r="AA286" s="486"/>
      <c r="AB286" s="486"/>
      <c r="AC286" s="486"/>
      <c r="AD286" s="486"/>
      <c r="AE286" s="486"/>
      <c r="AF286" s="487"/>
      <c r="AG286" s="485"/>
      <c r="AH286" s="486"/>
      <c r="AI286" s="486"/>
      <c r="AJ286" s="486"/>
      <c r="AK286" s="486"/>
      <c r="AL286" s="486"/>
      <c r="AM286" s="486"/>
      <c r="AN286" s="487"/>
      <c r="AO286" s="485"/>
      <c r="AP286" s="486"/>
      <c r="AQ286" s="486"/>
      <c r="AR286" s="486"/>
      <c r="AS286" s="486"/>
      <c r="AT286" s="486"/>
      <c r="AU286" s="486"/>
      <c r="AV286" s="487"/>
      <c r="AW286" s="485"/>
      <c r="AX286" s="486"/>
      <c r="AY286" s="486"/>
      <c r="AZ286" s="486"/>
      <c r="BA286" s="486"/>
      <c r="BB286" s="486"/>
      <c r="BC286" s="486"/>
      <c r="BD286" s="487"/>
      <c r="BE286" s="485"/>
      <c r="BF286" s="486"/>
      <c r="BG286" s="486"/>
      <c r="BH286" s="486"/>
      <c r="BI286" s="486"/>
      <c r="BJ286" s="486"/>
      <c r="BK286" s="486"/>
      <c r="BL286" s="487"/>
      <c r="BM286" s="485"/>
      <c r="BN286" s="486"/>
      <c r="BO286" s="486"/>
      <c r="BP286" s="486"/>
      <c r="BQ286" s="486"/>
      <c r="BR286" s="486"/>
      <c r="BS286" s="486"/>
      <c r="BT286" s="487"/>
      <c r="BU286" s="485"/>
      <c r="BV286" s="486"/>
      <c r="BW286" s="486"/>
      <c r="BX286" s="486"/>
      <c r="BY286" s="486"/>
      <c r="BZ286" s="486"/>
      <c r="CA286" s="486"/>
      <c r="CB286" s="487"/>
      <c r="CC286" s="485"/>
      <c r="CD286" s="486"/>
      <c r="CE286" s="486"/>
      <c r="CF286" s="486"/>
      <c r="CG286" s="486"/>
      <c r="CH286" s="486"/>
      <c r="CI286" s="486"/>
      <c r="CJ286" s="487"/>
      <c r="CK286" s="485"/>
      <c r="CL286" s="486"/>
      <c r="CM286" s="486"/>
      <c r="CN286" s="486"/>
      <c r="CO286" s="486"/>
      <c r="CP286" s="486"/>
      <c r="CQ286" s="486"/>
      <c r="CR286" s="487"/>
      <c r="CS286" s="485"/>
      <c r="CT286" s="486"/>
      <c r="CU286" s="486"/>
      <c r="CV286" s="486"/>
      <c r="CW286" s="486"/>
      <c r="CX286" s="486"/>
      <c r="CY286" s="486"/>
      <c r="CZ286" s="487"/>
      <c r="DA286" s="485"/>
      <c r="DB286" s="486"/>
      <c r="DC286" s="486"/>
      <c r="DD286" s="486"/>
      <c r="DE286" s="486"/>
      <c r="DF286" s="486"/>
      <c r="DG286" s="486"/>
      <c r="DH286" s="487"/>
      <c r="DI286" s="485"/>
      <c r="DJ286" s="486"/>
      <c r="DK286" s="486"/>
      <c r="DL286" s="486"/>
      <c r="DM286" s="486"/>
      <c r="DN286" s="486"/>
      <c r="DO286" s="486"/>
      <c r="DP286" s="487"/>
      <c r="DQ286" s="485"/>
      <c r="DR286" s="486"/>
      <c r="DS286" s="486"/>
      <c r="DT286" s="486"/>
      <c r="DU286" s="486"/>
      <c r="DV286" s="486"/>
      <c r="DW286" s="486"/>
      <c r="DX286" s="487"/>
      <c r="DY286" s="485"/>
      <c r="DZ286" s="486"/>
      <c r="EA286" s="486"/>
      <c r="EB286" s="486"/>
      <c r="EC286" s="486"/>
      <c r="ED286" s="486"/>
      <c r="EE286" s="486"/>
      <c r="EF286" s="487"/>
      <c r="EG286" s="485"/>
      <c r="EH286" s="486"/>
      <c r="EI286" s="486"/>
      <c r="EJ286" s="486"/>
      <c r="EK286" s="486"/>
      <c r="EL286" s="486"/>
      <c r="EM286" s="486"/>
      <c r="EN286" s="487"/>
      <c r="EO286" s="485"/>
      <c r="EP286" s="486"/>
      <c r="EQ286" s="486"/>
      <c r="ER286" s="486"/>
      <c r="ES286" s="486"/>
      <c r="ET286" s="486"/>
      <c r="EU286" s="486"/>
      <c r="EV286" s="487"/>
      <c r="EW286" s="485"/>
      <c r="EX286" s="486"/>
      <c r="EY286" s="486"/>
      <c r="EZ286" s="486"/>
      <c r="FA286" s="486"/>
      <c r="FB286" s="486"/>
      <c r="FC286" s="486"/>
      <c r="FD286" s="487"/>
      <c r="FE286" s="485"/>
      <c r="FF286" s="486"/>
      <c r="FG286" s="486"/>
      <c r="FH286" s="486"/>
      <c r="FI286" s="486"/>
      <c r="FJ286" s="486"/>
      <c r="FK286" s="486"/>
      <c r="FL286" s="487"/>
      <c r="FM286" s="485"/>
      <c r="FN286" s="486"/>
      <c r="FO286" s="486"/>
      <c r="FP286" s="486"/>
      <c r="FQ286" s="486"/>
      <c r="FR286" s="486"/>
      <c r="FS286" s="486"/>
      <c r="FT286" s="487"/>
      <c r="FU286" s="485"/>
      <c r="FV286" s="486"/>
      <c r="FW286" s="486"/>
      <c r="FX286" s="486"/>
      <c r="FY286" s="486"/>
      <c r="FZ286" s="486"/>
      <c r="GA286" s="486"/>
      <c r="GB286" s="487"/>
      <c r="GC286" s="485"/>
      <c r="GD286" s="486"/>
      <c r="GE286" s="486"/>
      <c r="GF286" s="486"/>
      <c r="GG286" s="486"/>
      <c r="GH286" s="486"/>
      <c r="GI286" s="486"/>
      <c r="GJ286" s="487"/>
      <c r="GK286" s="485"/>
      <c r="GL286" s="486"/>
      <c r="GM286" s="486"/>
      <c r="GN286" s="486"/>
      <c r="GO286" s="486"/>
      <c r="GP286" s="486"/>
      <c r="GQ286" s="486"/>
      <c r="GR286" s="487"/>
      <c r="GS286" s="485"/>
      <c r="GT286" s="486"/>
      <c r="GU286" s="486"/>
      <c r="GV286" s="486"/>
      <c r="GW286" s="486"/>
      <c r="GX286" s="486"/>
      <c r="GY286" s="486"/>
      <c r="GZ286" s="487"/>
      <c r="HA286" s="485"/>
      <c r="HB286" s="486"/>
      <c r="HC286" s="486"/>
      <c r="HD286" s="486"/>
      <c r="HE286" s="486"/>
      <c r="HF286" s="486"/>
      <c r="HG286" s="486"/>
      <c r="HH286" s="487"/>
      <c r="HI286" s="485"/>
      <c r="HJ286" s="486"/>
      <c r="HK286" s="486"/>
      <c r="HL286" s="486"/>
      <c r="HM286" s="486"/>
      <c r="HN286" s="486"/>
      <c r="HO286" s="486"/>
      <c r="HP286" s="487"/>
      <c r="HQ286" s="485"/>
      <c r="HR286" s="486"/>
      <c r="HS286" s="486"/>
      <c r="HT286" s="486"/>
      <c r="HU286" s="486"/>
      <c r="HV286" s="486"/>
      <c r="HW286" s="486"/>
      <c r="HX286" s="487"/>
      <c r="HY286" s="485"/>
      <c r="HZ286" s="486"/>
      <c r="IA286" s="486"/>
      <c r="IB286" s="486"/>
      <c r="IC286" s="486"/>
      <c r="ID286" s="486"/>
      <c r="IE286" s="486"/>
      <c r="IF286" s="487"/>
      <c r="IG286" s="485"/>
      <c r="IH286" s="486"/>
      <c r="II286" s="486"/>
      <c r="IJ286" s="486"/>
      <c r="IK286" s="486"/>
      <c r="IL286" s="486"/>
      <c r="IM286" s="486"/>
      <c r="IN286" s="487"/>
      <c r="IO286" s="485"/>
      <c r="IP286" s="486"/>
      <c r="IQ286" s="486"/>
      <c r="IR286" s="486"/>
      <c r="IS286" s="486"/>
      <c r="IT286" s="486"/>
      <c r="IU286" s="486"/>
      <c r="IV286" s="487"/>
      <c r="IW286" s="485"/>
      <c r="IX286" s="486"/>
      <c r="IY286" s="486"/>
      <c r="IZ286" s="486"/>
      <c r="JA286" s="486"/>
      <c r="JB286" s="486"/>
      <c r="JC286" s="486"/>
      <c r="JD286" s="487"/>
      <c r="JE286" s="485"/>
      <c r="JF286" s="486"/>
      <c r="JG286" s="486"/>
      <c r="JH286" s="486"/>
      <c r="JI286" s="486"/>
      <c r="JJ286" s="486"/>
      <c r="JK286" s="486"/>
      <c r="JL286" s="487"/>
      <c r="JM286" s="485"/>
      <c r="JN286" s="486"/>
      <c r="JO286" s="486"/>
      <c r="JP286" s="486"/>
      <c r="JQ286" s="486"/>
      <c r="JR286" s="486"/>
      <c r="JS286" s="486"/>
      <c r="JT286" s="487"/>
      <c r="JU286" s="485"/>
      <c r="JV286" s="486"/>
      <c r="JW286" s="486"/>
      <c r="JX286" s="486"/>
      <c r="JY286" s="486"/>
      <c r="JZ286" s="486"/>
      <c r="KA286" s="486"/>
      <c r="KB286" s="487"/>
      <c r="KC286" s="485"/>
      <c r="KD286" s="486"/>
      <c r="KE286" s="486"/>
      <c r="KF286" s="486"/>
      <c r="KG286" s="486"/>
      <c r="KH286" s="486"/>
      <c r="KI286" s="486"/>
      <c r="KJ286" s="487"/>
      <c r="KK286" s="485"/>
      <c r="KL286" s="486"/>
      <c r="KM286" s="486"/>
      <c r="KN286" s="486"/>
      <c r="KO286" s="486"/>
      <c r="KP286" s="486"/>
      <c r="KQ286" s="486"/>
      <c r="KR286" s="487"/>
      <c r="KS286" s="485"/>
      <c r="KT286" s="486"/>
      <c r="KU286" s="486"/>
      <c r="KV286" s="486"/>
      <c r="KW286" s="486"/>
      <c r="KX286" s="486"/>
      <c r="KY286" s="486"/>
      <c r="KZ286" s="487"/>
      <c r="LA286" s="485"/>
      <c r="LB286" s="486"/>
      <c r="LC286" s="486"/>
      <c r="LD286" s="486"/>
      <c r="LE286" s="486"/>
      <c r="LF286" s="486"/>
      <c r="LG286" s="486"/>
      <c r="LH286" s="487"/>
      <c r="LI286" s="485"/>
      <c r="LJ286" s="486"/>
      <c r="LK286" s="486"/>
      <c r="LL286" s="486"/>
      <c r="LM286" s="486"/>
      <c r="LN286" s="486"/>
      <c r="LO286" s="486"/>
      <c r="LP286" s="487"/>
      <c r="LQ286" s="485"/>
      <c r="LR286" s="486"/>
      <c r="LS286" s="486"/>
      <c r="LT286" s="486"/>
      <c r="LU286" s="486"/>
      <c r="LV286" s="486"/>
      <c r="LW286" s="486"/>
      <c r="LX286" s="487"/>
      <c r="LY286" s="485"/>
      <c r="LZ286" s="486"/>
      <c r="MA286" s="486"/>
      <c r="MB286" s="486"/>
      <c r="MC286" s="486"/>
      <c r="MD286" s="486"/>
      <c r="ME286" s="486"/>
      <c r="MF286" s="487"/>
      <c r="MG286" s="485"/>
      <c r="MH286" s="486"/>
      <c r="MI286" s="486"/>
      <c r="MJ286" s="486"/>
      <c r="MK286" s="486"/>
      <c r="ML286" s="486"/>
      <c r="MM286" s="486"/>
      <c r="MN286" s="487"/>
      <c r="MO286" s="485"/>
      <c r="MP286" s="486"/>
      <c r="MQ286" s="486"/>
      <c r="MR286" s="486"/>
      <c r="MS286" s="486"/>
      <c r="MT286" s="486"/>
      <c r="MU286" s="486"/>
      <c r="MV286" s="487"/>
      <c r="MW286" s="485"/>
      <c r="MX286" s="486"/>
      <c r="MY286" s="486"/>
      <c r="MZ286" s="486"/>
      <c r="NA286" s="486"/>
      <c r="NB286" s="486"/>
      <c r="NC286" s="486"/>
      <c r="ND286" s="487"/>
      <c r="NE286" s="485"/>
      <c r="NF286" s="486"/>
      <c r="NG286" s="486"/>
      <c r="NH286" s="486"/>
      <c r="NI286" s="486"/>
      <c r="NJ286" s="486"/>
      <c r="NK286" s="486"/>
      <c r="NL286" s="487"/>
      <c r="NM286" s="485"/>
      <c r="NN286" s="486"/>
      <c r="NO286" s="486"/>
      <c r="NP286" s="486"/>
      <c r="NQ286" s="486"/>
      <c r="NR286" s="486"/>
      <c r="NS286" s="486"/>
      <c r="NT286" s="487"/>
      <c r="NU286" s="485"/>
      <c r="NV286" s="486"/>
      <c r="NW286" s="486"/>
      <c r="NX286" s="486"/>
      <c r="NY286" s="486"/>
      <c r="NZ286" s="486"/>
      <c r="OA286" s="486"/>
      <c r="OB286" s="487"/>
      <c r="OC286" s="485"/>
      <c r="OD286" s="486"/>
      <c r="OE286" s="486"/>
      <c r="OF286" s="486"/>
      <c r="OG286" s="486"/>
      <c r="OH286" s="486"/>
      <c r="OI286" s="486"/>
      <c r="OJ286" s="487"/>
      <c r="OK286" s="485"/>
      <c r="OL286" s="486"/>
      <c r="OM286" s="486"/>
      <c r="ON286" s="486"/>
      <c r="OO286" s="486"/>
      <c r="OP286" s="486"/>
      <c r="OQ286" s="486"/>
      <c r="OR286" s="487"/>
      <c r="OS286" s="485"/>
      <c r="OT286" s="486"/>
      <c r="OU286" s="486"/>
      <c r="OV286" s="486"/>
      <c r="OW286" s="486"/>
      <c r="OX286" s="486"/>
      <c r="OY286" s="486"/>
      <c r="OZ286" s="487"/>
      <c r="PA286" s="485"/>
      <c r="PB286" s="486"/>
      <c r="PC286" s="486"/>
      <c r="PD286" s="486"/>
      <c r="PE286" s="486"/>
      <c r="PF286" s="486"/>
      <c r="PG286" s="486"/>
      <c r="PH286" s="487"/>
      <c r="PI286" s="485"/>
      <c r="PJ286" s="486"/>
      <c r="PK286" s="486"/>
      <c r="PL286" s="486"/>
      <c r="PM286" s="486"/>
      <c r="PN286" s="486"/>
      <c r="PO286" s="486"/>
      <c r="PP286" s="487"/>
      <c r="PQ286" s="485"/>
      <c r="PR286" s="486"/>
      <c r="PS286" s="486"/>
      <c r="PT286" s="486"/>
      <c r="PU286" s="486"/>
      <c r="PV286" s="486"/>
      <c r="PW286" s="486"/>
      <c r="PX286" s="487"/>
      <c r="PY286" s="485"/>
      <c r="PZ286" s="486"/>
      <c r="QA286" s="486"/>
      <c r="QB286" s="486"/>
      <c r="QC286" s="486"/>
      <c r="QD286" s="486"/>
      <c r="QE286" s="486"/>
      <c r="QF286" s="487"/>
      <c r="QG286" s="485"/>
      <c r="QH286" s="486"/>
      <c r="QI286" s="486"/>
      <c r="QJ286" s="486"/>
      <c r="QK286" s="486"/>
      <c r="QL286" s="486"/>
      <c r="QM286" s="486"/>
      <c r="QN286" s="487"/>
      <c r="QO286" s="485"/>
      <c r="QP286" s="486"/>
      <c r="QQ286" s="486"/>
      <c r="QR286" s="486"/>
      <c r="QS286" s="486"/>
      <c r="QT286" s="486"/>
      <c r="QU286" s="486"/>
      <c r="QV286" s="487"/>
      <c r="QW286" s="485"/>
      <c r="QX286" s="486"/>
      <c r="QY286" s="486"/>
      <c r="QZ286" s="486"/>
      <c r="RA286" s="486"/>
      <c r="RB286" s="486"/>
      <c r="RC286" s="486"/>
      <c r="RD286" s="487"/>
      <c r="RE286" s="485"/>
      <c r="RF286" s="486"/>
      <c r="RG286" s="486"/>
      <c r="RH286" s="486"/>
      <c r="RI286" s="486"/>
      <c r="RJ286" s="486"/>
      <c r="RK286" s="486"/>
      <c r="RL286" s="487"/>
      <c r="RM286" s="485"/>
      <c r="RN286" s="486"/>
      <c r="RO286" s="486"/>
      <c r="RP286" s="486"/>
      <c r="RQ286" s="486"/>
      <c r="RR286" s="486"/>
      <c r="RS286" s="486"/>
      <c r="RT286" s="487"/>
      <c r="RU286" s="485"/>
      <c r="RV286" s="486"/>
      <c r="RW286" s="486"/>
      <c r="RX286" s="486"/>
      <c r="RY286" s="486"/>
      <c r="RZ286" s="486"/>
      <c r="SA286" s="486"/>
      <c r="SB286" s="487"/>
      <c r="SC286" s="485"/>
      <c r="SD286" s="486"/>
      <c r="SE286" s="486"/>
      <c r="SF286" s="486"/>
      <c r="SG286" s="486"/>
      <c r="SH286" s="486"/>
      <c r="SI286" s="486"/>
      <c r="SJ286" s="487"/>
      <c r="SK286" s="485"/>
      <c r="SL286" s="486"/>
      <c r="SM286" s="486"/>
      <c r="SN286" s="486"/>
      <c r="SO286" s="486"/>
      <c r="SP286" s="486"/>
      <c r="SQ286" s="486"/>
      <c r="SR286" s="487"/>
      <c r="SS286" s="485"/>
      <c r="ST286" s="486"/>
      <c r="SU286" s="486"/>
      <c r="SV286" s="486"/>
      <c r="SW286" s="486"/>
      <c r="SX286" s="486"/>
      <c r="SY286" s="486"/>
      <c r="SZ286" s="487"/>
      <c r="TA286" s="485"/>
      <c r="TB286" s="486"/>
      <c r="TC286" s="486"/>
      <c r="TD286" s="486"/>
      <c r="TE286" s="486"/>
      <c r="TF286" s="486"/>
      <c r="TG286" s="486"/>
      <c r="TH286" s="487"/>
      <c r="TI286" s="485"/>
      <c r="TJ286" s="486"/>
      <c r="TK286" s="486"/>
      <c r="TL286" s="486"/>
      <c r="TM286" s="486"/>
      <c r="TN286" s="486"/>
      <c r="TO286" s="486"/>
      <c r="TP286" s="487"/>
      <c r="TQ286" s="485"/>
      <c r="TR286" s="486"/>
      <c r="TS286" s="486"/>
      <c r="TT286" s="486"/>
      <c r="TU286" s="486"/>
      <c r="TV286" s="486"/>
      <c r="TW286" s="486"/>
      <c r="TX286" s="487"/>
      <c r="TY286" s="485"/>
      <c r="TZ286" s="486"/>
      <c r="UA286" s="486"/>
      <c r="UB286" s="486"/>
      <c r="UC286" s="486"/>
      <c r="UD286" s="486"/>
      <c r="UE286" s="486"/>
      <c r="UF286" s="487"/>
      <c r="UG286" s="485"/>
      <c r="UH286" s="486"/>
      <c r="UI286" s="486"/>
      <c r="UJ286" s="486"/>
      <c r="UK286" s="486"/>
      <c r="UL286" s="486"/>
      <c r="UM286" s="486"/>
      <c r="UN286" s="487"/>
      <c r="UO286" s="485"/>
      <c r="UP286" s="486"/>
      <c r="UQ286" s="486"/>
      <c r="UR286" s="486"/>
      <c r="US286" s="486"/>
      <c r="UT286" s="486"/>
      <c r="UU286" s="486"/>
      <c r="UV286" s="487"/>
      <c r="UW286" s="485"/>
      <c r="UX286" s="486"/>
      <c r="UY286" s="486"/>
      <c r="UZ286" s="486"/>
      <c r="VA286" s="486"/>
      <c r="VB286" s="486"/>
      <c r="VC286" s="486"/>
      <c r="VD286" s="487"/>
      <c r="VE286" s="485"/>
      <c r="VF286" s="486"/>
      <c r="VG286" s="486"/>
      <c r="VH286" s="486"/>
      <c r="VI286" s="486"/>
      <c r="VJ286" s="486"/>
      <c r="VK286" s="486"/>
      <c r="VL286" s="487"/>
      <c r="VM286" s="485"/>
      <c r="VN286" s="486"/>
      <c r="VO286" s="486"/>
      <c r="VP286" s="486"/>
      <c r="VQ286" s="486"/>
      <c r="VR286" s="486"/>
      <c r="VS286" s="486"/>
      <c r="VT286" s="487"/>
      <c r="VU286" s="485"/>
      <c r="VV286" s="486"/>
      <c r="VW286" s="486"/>
      <c r="VX286" s="486"/>
      <c r="VY286" s="486"/>
      <c r="VZ286" s="486"/>
      <c r="WA286" s="486"/>
      <c r="WB286" s="487"/>
      <c r="WC286" s="485"/>
      <c r="WD286" s="486"/>
      <c r="WE286" s="486"/>
      <c r="WF286" s="486"/>
      <c r="WG286" s="486"/>
      <c r="WH286" s="486"/>
      <c r="WI286" s="486"/>
      <c r="WJ286" s="487"/>
      <c r="WK286" s="485"/>
      <c r="WL286" s="486"/>
      <c r="WM286" s="486"/>
      <c r="WN286" s="486"/>
      <c r="WO286" s="486"/>
      <c r="WP286" s="486"/>
      <c r="WQ286" s="486"/>
      <c r="WR286" s="487"/>
      <c r="WS286" s="485"/>
      <c r="WT286" s="486"/>
      <c r="WU286" s="486"/>
      <c r="WV286" s="486"/>
      <c r="WW286" s="486"/>
      <c r="WX286" s="486"/>
      <c r="WY286" s="486"/>
      <c r="WZ286" s="487"/>
      <c r="XA286" s="485"/>
      <c r="XB286" s="486"/>
      <c r="XC286" s="486"/>
      <c r="XD286" s="486"/>
      <c r="XE286" s="486"/>
      <c r="XF286" s="486"/>
      <c r="XG286" s="486"/>
      <c r="XH286" s="487"/>
      <c r="XI286" s="485"/>
      <c r="XJ286" s="486"/>
      <c r="XK286" s="486"/>
      <c r="XL286" s="486"/>
      <c r="XM286" s="486"/>
      <c r="XN286" s="486"/>
      <c r="XO286" s="486"/>
      <c r="XP286" s="487"/>
      <c r="XQ286" s="485"/>
      <c r="XR286" s="486"/>
      <c r="XS286" s="486"/>
      <c r="XT286" s="486"/>
      <c r="XU286" s="486"/>
      <c r="XV286" s="486"/>
      <c r="XW286" s="486"/>
      <c r="XX286" s="487"/>
      <c r="XY286" s="485"/>
      <c r="XZ286" s="486"/>
      <c r="YA286" s="486"/>
      <c r="YB286" s="486"/>
      <c r="YC286" s="486"/>
      <c r="YD286" s="486"/>
      <c r="YE286" s="486"/>
      <c r="YF286" s="487"/>
      <c r="YG286" s="485"/>
      <c r="YH286" s="486"/>
      <c r="YI286" s="486"/>
      <c r="YJ286" s="486"/>
      <c r="YK286" s="486"/>
      <c r="YL286" s="486"/>
      <c r="YM286" s="486"/>
      <c r="YN286" s="487"/>
      <c r="YO286" s="485"/>
      <c r="YP286" s="486"/>
      <c r="YQ286" s="486"/>
      <c r="YR286" s="486"/>
      <c r="YS286" s="486"/>
      <c r="YT286" s="486"/>
      <c r="YU286" s="486"/>
      <c r="YV286" s="487"/>
      <c r="YW286" s="485"/>
      <c r="YX286" s="486"/>
      <c r="YY286" s="486"/>
      <c r="YZ286" s="486"/>
      <c r="ZA286" s="486"/>
      <c r="ZB286" s="486"/>
      <c r="ZC286" s="486"/>
      <c r="ZD286" s="487"/>
      <c r="ZE286" s="485"/>
      <c r="ZF286" s="486"/>
      <c r="ZG286" s="486"/>
      <c r="ZH286" s="486"/>
      <c r="ZI286" s="486"/>
      <c r="ZJ286" s="486"/>
      <c r="ZK286" s="486"/>
      <c r="ZL286" s="487"/>
      <c r="ZM286" s="485"/>
      <c r="ZN286" s="486"/>
      <c r="ZO286" s="486"/>
      <c r="ZP286" s="486"/>
      <c r="ZQ286" s="486"/>
      <c r="ZR286" s="486"/>
      <c r="ZS286" s="486"/>
      <c r="ZT286" s="487"/>
      <c r="ZU286" s="485"/>
      <c r="ZV286" s="486"/>
      <c r="ZW286" s="486"/>
      <c r="ZX286" s="486"/>
      <c r="ZY286" s="486"/>
      <c r="ZZ286" s="486"/>
      <c r="AAA286" s="486"/>
      <c r="AAB286" s="487"/>
      <c r="AAC286" s="485"/>
      <c r="AAD286" s="486"/>
      <c r="AAE286" s="486"/>
      <c r="AAF286" s="486"/>
      <c r="AAG286" s="486"/>
      <c r="AAH286" s="486"/>
      <c r="AAI286" s="486"/>
      <c r="AAJ286" s="487"/>
      <c r="AAK286" s="485"/>
      <c r="AAL286" s="486"/>
      <c r="AAM286" s="486"/>
      <c r="AAN286" s="486"/>
      <c r="AAO286" s="486"/>
      <c r="AAP286" s="486"/>
      <c r="AAQ286" s="486"/>
      <c r="AAR286" s="487"/>
      <c r="AAS286" s="485"/>
      <c r="AAT286" s="486"/>
      <c r="AAU286" s="486"/>
      <c r="AAV286" s="486"/>
      <c r="AAW286" s="486"/>
      <c r="AAX286" s="486"/>
      <c r="AAY286" s="486"/>
      <c r="AAZ286" s="487"/>
      <c r="ABA286" s="485"/>
      <c r="ABB286" s="486"/>
      <c r="ABC286" s="486"/>
      <c r="ABD286" s="486"/>
      <c r="ABE286" s="486"/>
      <c r="ABF286" s="486"/>
      <c r="ABG286" s="486"/>
      <c r="ABH286" s="487"/>
      <c r="ABI286" s="485"/>
      <c r="ABJ286" s="486"/>
      <c r="ABK286" s="486"/>
      <c r="ABL286" s="486"/>
      <c r="ABM286" s="486"/>
      <c r="ABN286" s="486"/>
      <c r="ABO286" s="486"/>
      <c r="ABP286" s="487"/>
      <c r="ABQ286" s="485"/>
      <c r="ABR286" s="486"/>
      <c r="ABS286" s="486"/>
      <c r="ABT286" s="486"/>
      <c r="ABU286" s="486"/>
      <c r="ABV286" s="486"/>
      <c r="ABW286" s="486"/>
      <c r="ABX286" s="487"/>
      <c r="ABY286" s="485"/>
      <c r="ABZ286" s="486"/>
      <c r="ACA286" s="486"/>
      <c r="ACB286" s="486"/>
      <c r="ACC286" s="486"/>
      <c r="ACD286" s="486"/>
      <c r="ACE286" s="486"/>
      <c r="ACF286" s="487"/>
      <c r="ACG286" s="485"/>
      <c r="ACH286" s="486"/>
      <c r="ACI286" s="486"/>
      <c r="ACJ286" s="486"/>
      <c r="ACK286" s="486"/>
      <c r="ACL286" s="486"/>
      <c r="ACM286" s="486"/>
      <c r="ACN286" s="487"/>
      <c r="ACO286" s="485"/>
      <c r="ACP286" s="486"/>
      <c r="ACQ286" s="486"/>
      <c r="ACR286" s="486"/>
      <c r="ACS286" s="486"/>
      <c r="ACT286" s="486"/>
      <c r="ACU286" s="486"/>
      <c r="ACV286" s="487"/>
      <c r="ACW286" s="485"/>
      <c r="ACX286" s="486"/>
      <c r="ACY286" s="486"/>
      <c r="ACZ286" s="486"/>
      <c r="ADA286" s="486"/>
      <c r="ADB286" s="486"/>
      <c r="ADC286" s="486"/>
      <c r="ADD286" s="487"/>
      <c r="ADE286" s="485"/>
      <c r="ADF286" s="486"/>
      <c r="ADG286" s="486"/>
      <c r="ADH286" s="486"/>
      <c r="ADI286" s="486"/>
      <c r="ADJ286" s="486"/>
      <c r="ADK286" s="486"/>
      <c r="ADL286" s="487"/>
      <c r="ADM286" s="485"/>
      <c r="ADN286" s="486"/>
      <c r="ADO286" s="486"/>
      <c r="ADP286" s="486"/>
      <c r="ADQ286" s="486"/>
      <c r="ADR286" s="486"/>
      <c r="ADS286" s="486"/>
      <c r="ADT286" s="487"/>
      <c r="ADU286" s="485"/>
      <c r="ADV286" s="486"/>
      <c r="ADW286" s="486"/>
      <c r="ADX286" s="486"/>
      <c r="ADY286" s="486"/>
      <c r="ADZ286" s="486"/>
      <c r="AEA286" s="486"/>
      <c r="AEB286" s="487"/>
      <c r="AEC286" s="485"/>
      <c r="AED286" s="486"/>
      <c r="AEE286" s="486"/>
      <c r="AEF286" s="486"/>
      <c r="AEG286" s="486"/>
      <c r="AEH286" s="486"/>
      <c r="AEI286" s="486"/>
      <c r="AEJ286" s="487"/>
      <c r="AEK286" s="485"/>
      <c r="AEL286" s="486"/>
      <c r="AEM286" s="486"/>
      <c r="AEN286" s="486"/>
      <c r="AEO286" s="486"/>
      <c r="AEP286" s="486"/>
      <c r="AEQ286" s="486"/>
      <c r="AER286" s="487"/>
      <c r="AES286" s="485"/>
      <c r="AET286" s="486"/>
      <c r="AEU286" s="486"/>
      <c r="AEV286" s="486"/>
      <c r="AEW286" s="486"/>
      <c r="AEX286" s="486"/>
      <c r="AEY286" s="486"/>
      <c r="AEZ286" s="487"/>
      <c r="AFA286" s="485"/>
      <c r="AFB286" s="486"/>
      <c r="AFC286" s="486"/>
      <c r="AFD286" s="486"/>
      <c r="AFE286" s="486"/>
      <c r="AFF286" s="486"/>
      <c r="AFG286" s="486"/>
      <c r="AFH286" s="487"/>
      <c r="AFI286" s="485"/>
      <c r="AFJ286" s="486"/>
      <c r="AFK286" s="486"/>
      <c r="AFL286" s="486"/>
      <c r="AFM286" s="486"/>
      <c r="AFN286" s="486"/>
      <c r="AFO286" s="486"/>
      <c r="AFP286" s="487"/>
      <c r="AFQ286" s="485"/>
      <c r="AFR286" s="486"/>
      <c r="AFS286" s="486"/>
      <c r="AFT286" s="486"/>
      <c r="AFU286" s="486"/>
      <c r="AFV286" s="486"/>
      <c r="AFW286" s="486"/>
      <c r="AFX286" s="487"/>
      <c r="AFY286" s="485"/>
      <c r="AFZ286" s="486"/>
      <c r="AGA286" s="486"/>
      <c r="AGB286" s="486"/>
      <c r="AGC286" s="486"/>
      <c r="AGD286" s="486"/>
      <c r="AGE286" s="486"/>
      <c r="AGF286" s="487"/>
      <c r="AGG286" s="485"/>
      <c r="AGH286" s="486"/>
      <c r="AGI286" s="486"/>
      <c r="AGJ286" s="486"/>
      <c r="AGK286" s="486"/>
      <c r="AGL286" s="486"/>
      <c r="AGM286" s="486"/>
      <c r="AGN286" s="487"/>
      <c r="AGO286" s="485"/>
      <c r="AGP286" s="486"/>
      <c r="AGQ286" s="486"/>
      <c r="AGR286" s="486"/>
      <c r="AGS286" s="486"/>
      <c r="AGT286" s="486"/>
      <c r="AGU286" s="486"/>
      <c r="AGV286" s="487"/>
      <c r="AGW286" s="485"/>
      <c r="AGX286" s="486"/>
      <c r="AGY286" s="486"/>
      <c r="AGZ286" s="486"/>
      <c r="AHA286" s="486"/>
      <c r="AHB286" s="486"/>
      <c r="AHC286" s="486"/>
      <c r="AHD286" s="487"/>
      <c r="AHE286" s="485"/>
      <c r="AHF286" s="486"/>
      <c r="AHG286" s="486"/>
      <c r="AHH286" s="486"/>
      <c r="AHI286" s="486"/>
      <c r="AHJ286" s="486"/>
      <c r="AHK286" s="486"/>
      <c r="AHL286" s="487"/>
      <c r="AHM286" s="485"/>
      <c r="AHN286" s="486"/>
      <c r="AHO286" s="486"/>
      <c r="AHP286" s="486"/>
      <c r="AHQ286" s="486"/>
      <c r="AHR286" s="486"/>
      <c r="AHS286" s="486"/>
      <c r="AHT286" s="487"/>
      <c r="AHU286" s="485"/>
      <c r="AHV286" s="486"/>
      <c r="AHW286" s="486"/>
      <c r="AHX286" s="486"/>
      <c r="AHY286" s="486"/>
      <c r="AHZ286" s="486"/>
      <c r="AIA286" s="486"/>
      <c r="AIB286" s="487"/>
      <c r="AIC286" s="485"/>
      <c r="AID286" s="486"/>
      <c r="AIE286" s="486"/>
      <c r="AIF286" s="486"/>
      <c r="AIG286" s="486"/>
      <c r="AIH286" s="486"/>
      <c r="AII286" s="486"/>
      <c r="AIJ286" s="487"/>
      <c r="AIK286" s="485"/>
      <c r="AIL286" s="486"/>
      <c r="AIM286" s="486"/>
      <c r="AIN286" s="486"/>
      <c r="AIO286" s="486"/>
      <c r="AIP286" s="486"/>
      <c r="AIQ286" s="486"/>
      <c r="AIR286" s="487"/>
      <c r="AIS286" s="485"/>
      <c r="AIT286" s="486"/>
      <c r="AIU286" s="486"/>
      <c r="AIV286" s="486"/>
      <c r="AIW286" s="486"/>
      <c r="AIX286" s="486"/>
      <c r="AIY286" s="486"/>
      <c r="AIZ286" s="487"/>
      <c r="AJA286" s="485"/>
      <c r="AJB286" s="486"/>
      <c r="AJC286" s="486"/>
      <c r="AJD286" s="486"/>
      <c r="AJE286" s="486"/>
      <c r="AJF286" s="486"/>
      <c r="AJG286" s="486"/>
      <c r="AJH286" s="487"/>
      <c r="AJI286" s="485"/>
      <c r="AJJ286" s="486"/>
      <c r="AJK286" s="486"/>
      <c r="AJL286" s="486"/>
      <c r="AJM286" s="486"/>
      <c r="AJN286" s="486"/>
      <c r="AJO286" s="486"/>
      <c r="AJP286" s="487"/>
      <c r="AJQ286" s="485"/>
      <c r="AJR286" s="486"/>
      <c r="AJS286" s="486"/>
      <c r="AJT286" s="486"/>
      <c r="AJU286" s="486"/>
      <c r="AJV286" s="486"/>
      <c r="AJW286" s="486"/>
      <c r="AJX286" s="487"/>
      <c r="AJY286" s="485"/>
      <c r="AJZ286" s="486"/>
      <c r="AKA286" s="486"/>
      <c r="AKB286" s="486"/>
      <c r="AKC286" s="486"/>
      <c r="AKD286" s="486"/>
      <c r="AKE286" s="486"/>
      <c r="AKF286" s="487"/>
      <c r="AKG286" s="485"/>
      <c r="AKH286" s="486"/>
      <c r="AKI286" s="486"/>
      <c r="AKJ286" s="486"/>
      <c r="AKK286" s="486"/>
      <c r="AKL286" s="486"/>
      <c r="AKM286" s="486"/>
      <c r="AKN286" s="487"/>
      <c r="AKO286" s="485"/>
      <c r="AKP286" s="486"/>
      <c r="AKQ286" s="486"/>
      <c r="AKR286" s="486"/>
      <c r="AKS286" s="486"/>
      <c r="AKT286" s="486"/>
      <c r="AKU286" s="486"/>
      <c r="AKV286" s="487"/>
      <c r="AKW286" s="485"/>
      <c r="AKX286" s="486"/>
      <c r="AKY286" s="486"/>
      <c r="AKZ286" s="486"/>
      <c r="ALA286" s="486"/>
      <c r="ALB286" s="486"/>
      <c r="ALC286" s="486"/>
      <c r="ALD286" s="487"/>
      <c r="ALE286" s="485"/>
      <c r="ALF286" s="486"/>
      <c r="ALG286" s="486"/>
      <c r="ALH286" s="486"/>
      <c r="ALI286" s="486"/>
      <c r="ALJ286" s="486"/>
      <c r="ALK286" s="486"/>
      <c r="ALL286" s="487"/>
      <c r="ALM286" s="485"/>
      <c r="ALN286" s="486"/>
      <c r="ALO286" s="486"/>
      <c r="ALP286" s="486"/>
      <c r="ALQ286" s="486"/>
      <c r="ALR286" s="486"/>
      <c r="ALS286" s="486"/>
      <c r="ALT286" s="487"/>
      <c r="ALU286" s="485"/>
      <c r="ALV286" s="486"/>
      <c r="ALW286" s="486"/>
      <c r="ALX286" s="486"/>
      <c r="ALY286" s="486"/>
      <c r="ALZ286" s="486"/>
      <c r="AMA286" s="486"/>
      <c r="AMB286" s="487"/>
      <c r="AMC286" s="485"/>
      <c r="AMD286" s="486"/>
      <c r="AME286" s="486"/>
      <c r="AMF286" s="486"/>
      <c r="AMG286" s="486"/>
      <c r="AMH286" s="486"/>
      <c r="AMI286" s="486"/>
      <c r="AMJ286" s="487"/>
      <c r="AMK286" s="485"/>
      <c r="AML286" s="486"/>
      <c r="AMM286" s="486"/>
      <c r="AMN286" s="486"/>
      <c r="AMO286" s="486"/>
      <c r="AMP286" s="486"/>
      <c r="AMQ286" s="486"/>
      <c r="AMR286" s="487"/>
      <c r="AMS286" s="485"/>
      <c r="AMT286" s="486"/>
      <c r="AMU286" s="486"/>
      <c r="AMV286" s="486"/>
      <c r="AMW286" s="486"/>
      <c r="AMX286" s="486"/>
      <c r="AMY286" s="486"/>
      <c r="AMZ286" s="487"/>
      <c r="ANA286" s="485"/>
      <c r="ANB286" s="486"/>
      <c r="ANC286" s="486"/>
      <c r="AND286" s="486"/>
      <c r="ANE286" s="486"/>
      <c r="ANF286" s="486"/>
      <c r="ANG286" s="486"/>
      <c r="ANH286" s="487"/>
      <c r="ANI286" s="485"/>
      <c r="ANJ286" s="486"/>
      <c r="ANK286" s="486"/>
      <c r="ANL286" s="486"/>
      <c r="ANM286" s="486"/>
      <c r="ANN286" s="486"/>
      <c r="ANO286" s="486"/>
      <c r="ANP286" s="487"/>
      <c r="ANQ286" s="485"/>
      <c r="ANR286" s="486"/>
      <c r="ANS286" s="486"/>
      <c r="ANT286" s="486"/>
      <c r="ANU286" s="486"/>
      <c r="ANV286" s="486"/>
      <c r="ANW286" s="486"/>
      <c r="ANX286" s="487"/>
      <c r="ANY286" s="485"/>
      <c r="ANZ286" s="486"/>
      <c r="AOA286" s="486"/>
      <c r="AOB286" s="486"/>
      <c r="AOC286" s="486"/>
      <c r="AOD286" s="486"/>
      <c r="AOE286" s="486"/>
      <c r="AOF286" s="487"/>
      <c r="AOG286" s="485"/>
      <c r="AOH286" s="486"/>
      <c r="AOI286" s="486"/>
      <c r="AOJ286" s="486"/>
      <c r="AOK286" s="486"/>
      <c r="AOL286" s="486"/>
      <c r="AOM286" s="486"/>
      <c r="AON286" s="487"/>
      <c r="AOO286" s="485"/>
      <c r="AOP286" s="486"/>
      <c r="AOQ286" s="486"/>
      <c r="AOR286" s="486"/>
      <c r="AOS286" s="486"/>
      <c r="AOT286" s="486"/>
      <c r="AOU286" s="486"/>
      <c r="AOV286" s="487"/>
      <c r="AOW286" s="485"/>
      <c r="AOX286" s="486"/>
      <c r="AOY286" s="486"/>
      <c r="AOZ286" s="486"/>
      <c r="APA286" s="486"/>
      <c r="APB286" s="486"/>
      <c r="APC286" s="486"/>
      <c r="APD286" s="487"/>
      <c r="APE286" s="485"/>
      <c r="APF286" s="486"/>
      <c r="APG286" s="486"/>
      <c r="APH286" s="486"/>
      <c r="API286" s="486"/>
      <c r="APJ286" s="486"/>
      <c r="APK286" s="486"/>
      <c r="APL286" s="487"/>
      <c r="APM286" s="485"/>
      <c r="APN286" s="486"/>
      <c r="APO286" s="486"/>
      <c r="APP286" s="486"/>
      <c r="APQ286" s="486"/>
      <c r="APR286" s="486"/>
      <c r="APS286" s="486"/>
      <c r="APT286" s="487"/>
      <c r="APU286" s="485"/>
      <c r="APV286" s="486"/>
      <c r="APW286" s="486"/>
      <c r="APX286" s="486"/>
      <c r="APY286" s="486"/>
      <c r="APZ286" s="486"/>
      <c r="AQA286" s="486"/>
      <c r="AQB286" s="487"/>
      <c r="AQC286" s="485"/>
      <c r="AQD286" s="486"/>
      <c r="AQE286" s="486"/>
      <c r="AQF286" s="486"/>
      <c r="AQG286" s="486"/>
      <c r="AQH286" s="486"/>
      <c r="AQI286" s="486"/>
      <c r="AQJ286" s="487"/>
      <c r="AQK286" s="485"/>
      <c r="AQL286" s="486"/>
      <c r="AQM286" s="486"/>
      <c r="AQN286" s="486"/>
      <c r="AQO286" s="486"/>
      <c r="AQP286" s="486"/>
      <c r="AQQ286" s="486"/>
      <c r="AQR286" s="487"/>
      <c r="AQS286" s="485"/>
      <c r="AQT286" s="486"/>
      <c r="AQU286" s="486"/>
      <c r="AQV286" s="486"/>
      <c r="AQW286" s="486"/>
      <c r="AQX286" s="486"/>
      <c r="AQY286" s="486"/>
      <c r="AQZ286" s="487"/>
      <c r="ARA286" s="485"/>
      <c r="ARB286" s="486"/>
      <c r="ARC286" s="486"/>
      <c r="ARD286" s="486"/>
      <c r="ARE286" s="486"/>
      <c r="ARF286" s="486"/>
      <c r="ARG286" s="486"/>
      <c r="ARH286" s="487"/>
      <c r="ARI286" s="485"/>
      <c r="ARJ286" s="486"/>
      <c r="ARK286" s="486"/>
      <c r="ARL286" s="486"/>
      <c r="ARM286" s="486"/>
      <c r="ARN286" s="486"/>
      <c r="ARO286" s="486"/>
      <c r="ARP286" s="487"/>
      <c r="ARQ286" s="485"/>
      <c r="ARR286" s="486"/>
      <c r="ARS286" s="486"/>
      <c r="ART286" s="486"/>
      <c r="ARU286" s="486"/>
      <c r="ARV286" s="486"/>
      <c r="ARW286" s="486"/>
      <c r="ARX286" s="487"/>
      <c r="ARY286" s="485"/>
      <c r="ARZ286" s="486"/>
      <c r="ASA286" s="486"/>
      <c r="ASB286" s="486"/>
      <c r="ASC286" s="486"/>
      <c r="ASD286" s="486"/>
      <c r="ASE286" s="486"/>
      <c r="ASF286" s="487"/>
      <c r="ASG286" s="485"/>
      <c r="ASH286" s="486"/>
      <c r="ASI286" s="486"/>
      <c r="ASJ286" s="486"/>
      <c r="ASK286" s="486"/>
      <c r="ASL286" s="486"/>
      <c r="ASM286" s="486"/>
      <c r="ASN286" s="487"/>
      <c r="ASO286" s="485"/>
      <c r="ASP286" s="486"/>
      <c r="ASQ286" s="486"/>
      <c r="ASR286" s="486"/>
      <c r="ASS286" s="486"/>
      <c r="AST286" s="486"/>
      <c r="ASU286" s="486"/>
      <c r="ASV286" s="487"/>
      <c r="ASW286" s="485"/>
      <c r="ASX286" s="486"/>
      <c r="ASY286" s="486"/>
      <c r="ASZ286" s="486"/>
      <c r="ATA286" s="486"/>
      <c r="ATB286" s="486"/>
      <c r="ATC286" s="486"/>
      <c r="ATD286" s="487"/>
      <c r="ATE286" s="485"/>
      <c r="ATF286" s="486"/>
      <c r="ATG286" s="486"/>
      <c r="ATH286" s="486"/>
      <c r="ATI286" s="486"/>
      <c r="ATJ286" s="486"/>
      <c r="ATK286" s="486"/>
      <c r="ATL286" s="487"/>
      <c r="ATM286" s="485"/>
      <c r="ATN286" s="486"/>
      <c r="ATO286" s="486"/>
      <c r="ATP286" s="486"/>
      <c r="ATQ286" s="486"/>
      <c r="ATR286" s="486"/>
      <c r="ATS286" s="486"/>
      <c r="ATT286" s="487"/>
      <c r="ATU286" s="485"/>
      <c r="ATV286" s="486"/>
      <c r="ATW286" s="486"/>
      <c r="ATX286" s="486"/>
      <c r="ATY286" s="486"/>
      <c r="ATZ286" s="486"/>
      <c r="AUA286" s="486"/>
      <c r="AUB286" s="487"/>
      <c r="AUC286" s="485"/>
      <c r="AUD286" s="486"/>
      <c r="AUE286" s="486"/>
      <c r="AUF286" s="486"/>
      <c r="AUG286" s="486"/>
      <c r="AUH286" s="486"/>
      <c r="AUI286" s="486"/>
      <c r="AUJ286" s="487"/>
      <c r="AUK286" s="485"/>
      <c r="AUL286" s="486"/>
      <c r="AUM286" s="486"/>
      <c r="AUN286" s="486"/>
      <c r="AUO286" s="486"/>
      <c r="AUP286" s="486"/>
      <c r="AUQ286" s="486"/>
      <c r="AUR286" s="487"/>
      <c r="AUS286" s="485"/>
      <c r="AUT286" s="486"/>
      <c r="AUU286" s="486"/>
      <c r="AUV286" s="486"/>
      <c r="AUW286" s="486"/>
      <c r="AUX286" s="486"/>
      <c r="AUY286" s="486"/>
      <c r="AUZ286" s="487"/>
      <c r="AVA286" s="485"/>
      <c r="AVB286" s="486"/>
      <c r="AVC286" s="486"/>
      <c r="AVD286" s="486"/>
      <c r="AVE286" s="486"/>
      <c r="AVF286" s="486"/>
      <c r="AVG286" s="486"/>
      <c r="AVH286" s="487"/>
      <c r="AVI286" s="485"/>
      <c r="AVJ286" s="486"/>
      <c r="AVK286" s="486"/>
      <c r="AVL286" s="486"/>
      <c r="AVM286" s="486"/>
      <c r="AVN286" s="486"/>
      <c r="AVO286" s="486"/>
      <c r="AVP286" s="487"/>
      <c r="AVQ286" s="485"/>
      <c r="AVR286" s="486"/>
      <c r="AVS286" s="486"/>
      <c r="AVT286" s="486"/>
      <c r="AVU286" s="486"/>
      <c r="AVV286" s="486"/>
      <c r="AVW286" s="486"/>
      <c r="AVX286" s="487"/>
      <c r="AVY286" s="485"/>
      <c r="AVZ286" s="486"/>
      <c r="AWA286" s="486"/>
      <c r="AWB286" s="486"/>
      <c r="AWC286" s="486"/>
      <c r="AWD286" s="486"/>
      <c r="AWE286" s="486"/>
      <c r="AWF286" s="487"/>
      <c r="AWG286" s="485"/>
      <c r="AWH286" s="486"/>
      <c r="AWI286" s="486"/>
      <c r="AWJ286" s="486"/>
      <c r="AWK286" s="486"/>
      <c r="AWL286" s="486"/>
      <c r="AWM286" s="486"/>
      <c r="AWN286" s="487"/>
      <c r="AWO286" s="485"/>
      <c r="AWP286" s="486"/>
      <c r="AWQ286" s="486"/>
      <c r="AWR286" s="486"/>
      <c r="AWS286" s="486"/>
      <c r="AWT286" s="486"/>
      <c r="AWU286" s="486"/>
      <c r="AWV286" s="487"/>
      <c r="AWW286" s="485"/>
      <c r="AWX286" s="486"/>
      <c r="AWY286" s="486"/>
      <c r="AWZ286" s="486"/>
      <c r="AXA286" s="486"/>
      <c r="AXB286" s="486"/>
      <c r="AXC286" s="486"/>
      <c r="AXD286" s="487"/>
      <c r="AXE286" s="485"/>
      <c r="AXF286" s="486"/>
      <c r="AXG286" s="486"/>
      <c r="AXH286" s="486"/>
      <c r="AXI286" s="486"/>
      <c r="AXJ286" s="486"/>
      <c r="AXK286" s="486"/>
      <c r="AXL286" s="487"/>
      <c r="AXM286" s="485"/>
      <c r="AXN286" s="486"/>
      <c r="AXO286" s="486"/>
      <c r="AXP286" s="486"/>
      <c r="AXQ286" s="486"/>
      <c r="AXR286" s="486"/>
      <c r="AXS286" s="486"/>
      <c r="AXT286" s="487"/>
      <c r="AXU286" s="485"/>
      <c r="AXV286" s="486"/>
      <c r="AXW286" s="486"/>
      <c r="AXX286" s="486"/>
      <c r="AXY286" s="486"/>
      <c r="AXZ286" s="486"/>
      <c r="AYA286" s="486"/>
      <c r="AYB286" s="487"/>
      <c r="AYC286" s="485"/>
      <c r="AYD286" s="486"/>
      <c r="AYE286" s="486"/>
      <c r="AYF286" s="486"/>
      <c r="AYG286" s="486"/>
      <c r="AYH286" s="486"/>
      <c r="AYI286" s="486"/>
      <c r="AYJ286" s="487"/>
      <c r="AYK286" s="485"/>
      <c r="AYL286" s="486"/>
      <c r="AYM286" s="486"/>
      <c r="AYN286" s="486"/>
      <c r="AYO286" s="486"/>
      <c r="AYP286" s="486"/>
      <c r="AYQ286" s="486"/>
      <c r="AYR286" s="487"/>
      <c r="AYS286" s="485"/>
      <c r="AYT286" s="486"/>
      <c r="AYU286" s="486"/>
      <c r="AYV286" s="486"/>
      <c r="AYW286" s="486"/>
      <c r="AYX286" s="486"/>
      <c r="AYY286" s="486"/>
      <c r="AYZ286" s="487"/>
      <c r="AZA286" s="485"/>
      <c r="AZB286" s="486"/>
      <c r="AZC286" s="486"/>
      <c r="AZD286" s="486"/>
      <c r="AZE286" s="486"/>
      <c r="AZF286" s="486"/>
      <c r="AZG286" s="486"/>
      <c r="AZH286" s="487"/>
      <c r="AZI286" s="485"/>
      <c r="AZJ286" s="486"/>
      <c r="AZK286" s="486"/>
      <c r="AZL286" s="486"/>
      <c r="AZM286" s="486"/>
      <c r="AZN286" s="486"/>
      <c r="AZO286" s="486"/>
      <c r="AZP286" s="487"/>
      <c r="AZQ286" s="485"/>
      <c r="AZR286" s="486"/>
      <c r="AZS286" s="486"/>
      <c r="AZT286" s="486"/>
      <c r="AZU286" s="486"/>
      <c r="AZV286" s="486"/>
      <c r="AZW286" s="486"/>
      <c r="AZX286" s="487"/>
      <c r="AZY286" s="485"/>
      <c r="AZZ286" s="486"/>
      <c r="BAA286" s="486"/>
      <c r="BAB286" s="486"/>
      <c r="BAC286" s="486"/>
      <c r="BAD286" s="486"/>
      <c r="BAE286" s="486"/>
      <c r="BAF286" s="487"/>
      <c r="BAG286" s="485"/>
      <c r="BAH286" s="486"/>
      <c r="BAI286" s="486"/>
      <c r="BAJ286" s="486"/>
      <c r="BAK286" s="486"/>
      <c r="BAL286" s="486"/>
      <c r="BAM286" s="486"/>
      <c r="BAN286" s="487"/>
      <c r="BAO286" s="485"/>
      <c r="BAP286" s="486"/>
      <c r="BAQ286" s="486"/>
      <c r="BAR286" s="486"/>
      <c r="BAS286" s="486"/>
      <c r="BAT286" s="486"/>
      <c r="BAU286" s="486"/>
      <c r="BAV286" s="487"/>
      <c r="BAW286" s="485"/>
      <c r="BAX286" s="486"/>
      <c r="BAY286" s="486"/>
      <c r="BAZ286" s="486"/>
      <c r="BBA286" s="486"/>
      <c r="BBB286" s="486"/>
      <c r="BBC286" s="486"/>
      <c r="BBD286" s="487"/>
      <c r="BBE286" s="485"/>
      <c r="BBF286" s="486"/>
      <c r="BBG286" s="486"/>
      <c r="BBH286" s="486"/>
      <c r="BBI286" s="486"/>
      <c r="BBJ286" s="486"/>
      <c r="BBK286" s="486"/>
      <c r="BBL286" s="487"/>
      <c r="BBM286" s="485"/>
      <c r="BBN286" s="486"/>
      <c r="BBO286" s="486"/>
      <c r="BBP286" s="486"/>
      <c r="BBQ286" s="486"/>
      <c r="BBR286" s="486"/>
      <c r="BBS286" s="486"/>
      <c r="BBT286" s="487"/>
      <c r="BBU286" s="485"/>
      <c r="BBV286" s="486"/>
      <c r="BBW286" s="486"/>
      <c r="BBX286" s="486"/>
      <c r="BBY286" s="486"/>
      <c r="BBZ286" s="486"/>
      <c r="BCA286" s="486"/>
      <c r="BCB286" s="487"/>
      <c r="BCC286" s="485"/>
      <c r="BCD286" s="486"/>
      <c r="BCE286" s="486"/>
      <c r="BCF286" s="486"/>
      <c r="BCG286" s="486"/>
      <c r="BCH286" s="486"/>
      <c r="BCI286" s="486"/>
      <c r="BCJ286" s="487"/>
      <c r="BCK286" s="485"/>
      <c r="BCL286" s="486"/>
      <c r="BCM286" s="486"/>
      <c r="BCN286" s="486"/>
      <c r="BCO286" s="486"/>
      <c r="BCP286" s="486"/>
      <c r="BCQ286" s="486"/>
      <c r="BCR286" s="487"/>
      <c r="BCS286" s="485"/>
      <c r="BCT286" s="486"/>
      <c r="BCU286" s="486"/>
      <c r="BCV286" s="486"/>
      <c r="BCW286" s="486"/>
      <c r="BCX286" s="486"/>
      <c r="BCY286" s="486"/>
      <c r="BCZ286" s="487"/>
      <c r="BDA286" s="485"/>
      <c r="BDB286" s="486"/>
      <c r="BDC286" s="486"/>
      <c r="BDD286" s="486"/>
      <c r="BDE286" s="486"/>
      <c r="BDF286" s="486"/>
      <c r="BDG286" s="486"/>
      <c r="BDH286" s="487"/>
      <c r="BDI286" s="485"/>
      <c r="BDJ286" s="486"/>
      <c r="BDK286" s="486"/>
      <c r="BDL286" s="486"/>
      <c r="BDM286" s="486"/>
      <c r="BDN286" s="486"/>
      <c r="BDO286" s="486"/>
      <c r="BDP286" s="487"/>
      <c r="BDQ286" s="485"/>
      <c r="BDR286" s="486"/>
      <c r="BDS286" s="486"/>
      <c r="BDT286" s="486"/>
      <c r="BDU286" s="486"/>
      <c r="BDV286" s="486"/>
      <c r="BDW286" s="486"/>
      <c r="BDX286" s="487"/>
      <c r="BDY286" s="485"/>
      <c r="BDZ286" s="486"/>
      <c r="BEA286" s="486"/>
      <c r="BEB286" s="486"/>
      <c r="BEC286" s="486"/>
      <c r="BED286" s="486"/>
      <c r="BEE286" s="486"/>
      <c r="BEF286" s="487"/>
      <c r="BEG286" s="485"/>
      <c r="BEH286" s="486"/>
      <c r="BEI286" s="486"/>
      <c r="BEJ286" s="486"/>
      <c r="BEK286" s="486"/>
      <c r="BEL286" s="486"/>
      <c r="BEM286" s="486"/>
      <c r="BEN286" s="487"/>
      <c r="BEO286" s="485"/>
      <c r="BEP286" s="486"/>
      <c r="BEQ286" s="486"/>
      <c r="BER286" s="486"/>
      <c r="BES286" s="486"/>
      <c r="BET286" s="486"/>
      <c r="BEU286" s="486"/>
      <c r="BEV286" s="487"/>
      <c r="BEW286" s="485"/>
      <c r="BEX286" s="486"/>
      <c r="BEY286" s="486"/>
      <c r="BEZ286" s="486"/>
      <c r="BFA286" s="486"/>
      <c r="BFB286" s="486"/>
      <c r="BFC286" s="486"/>
      <c r="BFD286" s="487"/>
      <c r="BFE286" s="485"/>
      <c r="BFF286" s="486"/>
      <c r="BFG286" s="486"/>
      <c r="BFH286" s="486"/>
      <c r="BFI286" s="486"/>
      <c r="BFJ286" s="486"/>
      <c r="BFK286" s="486"/>
      <c r="BFL286" s="487"/>
      <c r="BFM286" s="485"/>
      <c r="BFN286" s="486"/>
      <c r="BFO286" s="486"/>
      <c r="BFP286" s="486"/>
      <c r="BFQ286" s="486"/>
      <c r="BFR286" s="486"/>
      <c r="BFS286" s="486"/>
      <c r="BFT286" s="487"/>
      <c r="BFU286" s="485"/>
      <c r="BFV286" s="486"/>
      <c r="BFW286" s="486"/>
      <c r="BFX286" s="486"/>
      <c r="BFY286" s="486"/>
      <c r="BFZ286" s="486"/>
      <c r="BGA286" s="486"/>
      <c r="BGB286" s="487"/>
      <c r="BGC286" s="485"/>
      <c r="BGD286" s="486"/>
      <c r="BGE286" s="486"/>
      <c r="BGF286" s="486"/>
      <c r="BGG286" s="486"/>
      <c r="BGH286" s="486"/>
      <c r="BGI286" s="486"/>
      <c r="BGJ286" s="487"/>
      <c r="BGK286" s="485"/>
      <c r="BGL286" s="486"/>
      <c r="BGM286" s="486"/>
      <c r="BGN286" s="486"/>
      <c r="BGO286" s="486"/>
      <c r="BGP286" s="486"/>
      <c r="BGQ286" s="486"/>
      <c r="BGR286" s="487"/>
      <c r="BGS286" s="485"/>
      <c r="BGT286" s="486"/>
      <c r="BGU286" s="486"/>
      <c r="BGV286" s="486"/>
      <c r="BGW286" s="486"/>
      <c r="BGX286" s="486"/>
      <c r="BGY286" s="486"/>
      <c r="BGZ286" s="487"/>
      <c r="BHA286" s="485"/>
      <c r="BHB286" s="486"/>
      <c r="BHC286" s="486"/>
      <c r="BHD286" s="486"/>
      <c r="BHE286" s="486"/>
      <c r="BHF286" s="486"/>
      <c r="BHG286" s="486"/>
      <c r="BHH286" s="487"/>
      <c r="BHI286" s="485"/>
      <c r="BHJ286" s="486"/>
      <c r="BHK286" s="486"/>
      <c r="BHL286" s="486"/>
      <c r="BHM286" s="486"/>
      <c r="BHN286" s="486"/>
      <c r="BHO286" s="486"/>
      <c r="BHP286" s="487"/>
      <c r="BHQ286" s="485"/>
      <c r="BHR286" s="486"/>
      <c r="BHS286" s="486"/>
      <c r="BHT286" s="486"/>
      <c r="BHU286" s="486"/>
      <c r="BHV286" s="486"/>
      <c r="BHW286" s="486"/>
      <c r="BHX286" s="487"/>
      <c r="BHY286" s="485"/>
      <c r="BHZ286" s="486"/>
      <c r="BIA286" s="486"/>
      <c r="BIB286" s="486"/>
      <c r="BIC286" s="486"/>
      <c r="BID286" s="486"/>
      <c r="BIE286" s="486"/>
      <c r="BIF286" s="487"/>
      <c r="BIG286" s="485"/>
      <c r="BIH286" s="486"/>
      <c r="BII286" s="486"/>
      <c r="BIJ286" s="486"/>
      <c r="BIK286" s="486"/>
      <c r="BIL286" s="486"/>
      <c r="BIM286" s="486"/>
      <c r="BIN286" s="487"/>
      <c r="BIO286" s="485"/>
      <c r="BIP286" s="486"/>
      <c r="BIQ286" s="486"/>
      <c r="BIR286" s="486"/>
      <c r="BIS286" s="486"/>
      <c r="BIT286" s="486"/>
      <c r="BIU286" s="486"/>
      <c r="BIV286" s="487"/>
      <c r="BIW286" s="485"/>
      <c r="BIX286" s="486"/>
      <c r="BIY286" s="486"/>
      <c r="BIZ286" s="486"/>
      <c r="BJA286" s="486"/>
      <c r="BJB286" s="486"/>
      <c r="BJC286" s="486"/>
      <c r="BJD286" s="487"/>
      <c r="BJE286" s="485"/>
      <c r="BJF286" s="486"/>
      <c r="BJG286" s="486"/>
      <c r="BJH286" s="486"/>
      <c r="BJI286" s="486"/>
      <c r="BJJ286" s="486"/>
      <c r="BJK286" s="486"/>
      <c r="BJL286" s="487"/>
      <c r="BJM286" s="485"/>
      <c r="BJN286" s="486"/>
      <c r="BJO286" s="486"/>
      <c r="BJP286" s="486"/>
      <c r="BJQ286" s="486"/>
      <c r="BJR286" s="486"/>
      <c r="BJS286" s="486"/>
      <c r="BJT286" s="487"/>
      <c r="BJU286" s="485"/>
      <c r="BJV286" s="486"/>
      <c r="BJW286" s="486"/>
      <c r="BJX286" s="486"/>
      <c r="BJY286" s="486"/>
      <c r="BJZ286" s="486"/>
      <c r="BKA286" s="486"/>
      <c r="BKB286" s="487"/>
      <c r="BKC286" s="485"/>
      <c r="BKD286" s="486"/>
      <c r="BKE286" s="486"/>
      <c r="BKF286" s="486"/>
      <c r="BKG286" s="486"/>
      <c r="BKH286" s="486"/>
      <c r="BKI286" s="486"/>
      <c r="BKJ286" s="487"/>
      <c r="BKK286" s="485"/>
      <c r="BKL286" s="486"/>
      <c r="BKM286" s="486"/>
      <c r="BKN286" s="486"/>
      <c r="BKO286" s="486"/>
      <c r="BKP286" s="486"/>
      <c r="BKQ286" s="486"/>
      <c r="BKR286" s="487"/>
      <c r="BKS286" s="485"/>
      <c r="BKT286" s="486"/>
      <c r="BKU286" s="486"/>
      <c r="BKV286" s="486"/>
      <c r="BKW286" s="486"/>
      <c r="BKX286" s="486"/>
      <c r="BKY286" s="486"/>
      <c r="BKZ286" s="487"/>
      <c r="BLA286" s="485"/>
      <c r="BLB286" s="486"/>
      <c r="BLC286" s="486"/>
      <c r="BLD286" s="486"/>
      <c r="BLE286" s="486"/>
      <c r="BLF286" s="486"/>
      <c r="BLG286" s="486"/>
      <c r="BLH286" s="487"/>
      <c r="BLI286" s="485"/>
      <c r="BLJ286" s="486"/>
      <c r="BLK286" s="486"/>
      <c r="BLL286" s="486"/>
      <c r="BLM286" s="486"/>
      <c r="BLN286" s="486"/>
      <c r="BLO286" s="486"/>
      <c r="BLP286" s="487"/>
      <c r="BLQ286" s="485"/>
      <c r="BLR286" s="486"/>
      <c r="BLS286" s="486"/>
      <c r="BLT286" s="486"/>
      <c r="BLU286" s="486"/>
      <c r="BLV286" s="486"/>
      <c r="BLW286" s="486"/>
      <c r="BLX286" s="487"/>
      <c r="BLY286" s="485"/>
      <c r="BLZ286" s="486"/>
      <c r="BMA286" s="486"/>
      <c r="BMB286" s="486"/>
      <c r="BMC286" s="486"/>
      <c r="BMD286" s="486"/>
      <c r="BME286" s="486"/>
      <c r="BMF286" s="487"/>
      <c r="BMG286" s="485"/>
      <c r="BMH286" s="486"/>
      <c r="BMI286" s="486"/>
      <c r="BMJ286" s="486"/>
      <c r="BMK286" s="486"/>
      <c r="BML286" s="486"/>
      <c r="BMM286" s="486"/>
      <c r="BMN286" s="487"/>
      <c r="BMO286" s="485"/>
      <c r="BMP286" s="486"/>
      <c r="BMQ286" s="486"/>
      <c r="BMR286" s="486"/>
      <c r="BMS286" s="486"/>
      <c r="BMT286" s="486"/>
      <c r="BMU286" s="486"/>
      <c r="BMV286" s="487"/>
      <c r="BMW286" s="485"/>
      <c r="BMX286" s="486"/>
      <c r="BMY286" s="486"/>
      <c r="BMZ286" s="486"/>
      <c r="BNA286" s="486"/>
      <c r="BNB286" s="486"/>
      <c r="BNC286" s="486"/>
      <c r="BND286" s="487"/>
      <c r="BNE286" s="485"/>
      <c r="BNF286" s="486"/>
      <c r="BNG286" s="486"/>
      <c r="BNH286" s="486"/>
      <c r="BNI286" s="486"/>
      <c r="BNJ286" s="486"/>
      <c r="BNK286" s="486"/>
      <c r="BNL286" s="487"/>
      <c r="BNM286" s="485"/>
      <c r="BNN286" s="486"/>
      <c r="BNO286" s="486"/>
      <c r="BNP286" s="486"/>
      <c r="BNQ286" s="486"/>
      <c r="BNR286" s="486"/>
      <c r="BNS286" s="486"/>
      <c r="BNT286" s="487"/>
      <c r="BNU286" s="485"/>
      <c r="BNV286" s="486"/>
      <c r="BNW286" s="486"/>
      <c r="BNX286" s="486"/>
      <c r="BNY286" s="486"/>
      <c r="BNZ286" s="486"/>
      <c r="BOA286" s="486"/>
      <c r="BOB286" s="487"/>
      <c r="BOC286" s="485"/>
      <c r="BOD286" s="486"/>
      <c r="BOE286" s="486"/>
      <c r="BOF286" s="486"/>
      <c r="BOG286" s="486"/>
      <c r="BOH286" s="486"/>
      <c r="BOI286" s="486"/>
      <c r="BOJ286" s="487"/>
      <c r="BOK286" s="485"/>
      <c r="BOL286" s="486"/>
      <c r="BOM286" s="486"/>
      <c r="BON286" s="486"/>
      <c r="BOO286" s="486"/>
      <c r="BOP286" s="486"/>
      <c r="BOQ286" s="486"/>
      <c r="BOR286" s="487"/>
      <c r="BOS286" s="485"/>
      <c r="BOT286" s="486"/>
      <c r="BOU286" s="486"/>
      <c r="BOV286" s="486"/>
      <c r="BOW286" s="486"/>
      <c r="BOX286" s="486"/>
      <c r="BOY286" s="486"/>
      <c r="BOZ286" s="487"/>
      <c r="BPA286" s="485"/>
      <c r="BPB286" s="486"/>
      <c r="BPC286" s="486"/>
      <c r="BPD286" s="486"/>
      <c r="BPE286" s="486"/>
      <c r="BPF286" s="486"/>
      <c r="BPG286" s="486"/>
      <c r="BPH286" s="487"/>
      <c r="BPI286" s="485"/>
      <c r="BPJ286" s="486"/>
      <c r="BPK286" s="486"/>
      <c r="BPL286" s="486"/>
      <c r="BPM286" s="486"/>
      <c r="BPN286" s="486"/>
      <c r="BPO286" s="486"/>
      <c r="BPP286" s="487"/>
      <c r="BPQ286" s="485"/>
      <c r="BPR286" s="486"/>
      <c r="BPS286" s="486"/>
      <c r="BPT286" s="486"/>
      <c r="BPU286" s="486"/>
      <c r="BPV286" s="486"/>
      <c r="BPW286" s="486"/>
      <c r="BPX286" s="487"/>
      <c r="BPY286" s="485"/>
      <c r="BPZ286" s="486"/>
      <c r="BQA286" s="486"/>
      <c r="BQB286" s="486"/>
      <c r="BQC286" s="486"/>
      <c r="BQD286" s="486"/>
      <c r="BQE286" s="486"/>
      <c r="BQF286" s="487"/>
      <c r="BQG286" s="485"/>
      <c r="BQH286" s="486"/>
      <c r="BQI286" s="486"/>
      <c r="BQJ286" s="486"/>
      <c r="BQK286" s="486"/>
      <c r="BQL286" s="486"/>
      <c r="BQM286" s="486"/>
      <c r="BQN286" s="487"/>
      <c r="BQO286" s="485"/>
      <c r="BQP286" s="486"/>
      <c r="BQQ286" s="486"/>
      <c r="BQR286" s="486"/>
      <c r="BQS286" s="486"/>
      <c r="BQT286" s="486"/>
      <c r="BQU286" s="486"/>
      <c r="BQV286" s="487"/>
      <c r="BQW286" s="485"/>
      <c r="BQX286" s="486"/>
      <c r="BQY286" s="486"/>
      <c r="BQZ286" s="486"/>
      <c r="BRA286" s="486"/>
      <c r="BRB286" s="486"/>
      <c r="BRC286" s="486"/>
      <c r="BRD286" s="487"/>
      <c r="BRE286" s="485"/>
      <c r="BRF286" s="486"/>
      <c r="BRG286" s="486"/>
      <c r="BRH286" s="486"/>
      <c r="BRI286" s="486"/>
      <c r="BRJ286" s="486"/>
      <c r="BRK286" s="486"/>
      <c r="BRL286" s="487"/>
      <c r="BRM286" s="485"/>
      <c r="BRN286" s="486"/>
      <c r="BRO286" s="486"/>
      <c r="BRP286" s="486"/>
      <c r="BRQ286" s="486"/>
      <c r="BRR286" s="486"/>
      <c r="BRS286" s="486"/>
      <c r="BRT286" s="487"/>
      <c r="BRU286" s="485"/>
      <c r="BRV286" s="486"/>
      <c r="BRW286" s="486"/>
      <c r="BRX286" s="486"/>
      <c r="BRY286" s="486"/>
      <c r="BRZ286" s="486"/>
      <c r="BSA286" s="486"/>
      <c r="BSB286" s="487"/>
      <c r="BSC286" s="485"/>
      <c r="BSD286" s="486"/>
      <c r="BSE286" s="486"/>
      <c r="BSF286" s="486"/>
      <c r="BSG286" s="486"/>
      <c r="BSH286" s="486"/>
      <c r="BSI286" s="486"/>
      <c r="BSJ286" s="487"/>
      <c r="BSK286" s="485"/>
      <c r="BSL286" s="486"/>
      <c r="BSM286" s="486"/>
      <c r="BSN286" s="486"/>
      <c r="BSO286" s="486"/>
      <c r="BSP286" s="486"/>
      <c r="BSQ286" s="486"/>
      <c r="BSR286" s="487"/>
      <c r="BSS286" s="485"/>
      <c r="BST286" s="486"/>
      <c r="BSU286" s="486"/>
      <c r="BSV286" s="486"/>
      <c r="BSW286" s="486"/>
      <c r="BSX286" s="486"/>
      <c r="BSY286" s="486"/>
      <c r="BSZ286" s="487"/>
      <c r="BTA286" s="485"/>
      <c r="BTB286" s="486"/>
      <c r="BTC286" s="486"/>
      <c r="BTD286" s="486"/>
      <c r="BTE286" s="486"/>
      <c r="BTF286" s="486"/>
      <c r="BTG286" s="486"/>
      <c r="BTH286" s="487"/>
      <c r="BTI286" s="485"/>
      <c r="BTJ286" s="486"/>
      <c r="BTK286" s="486"/>
      <c r="BTL286" s="486"/>
      <c r="BTM286" s="486"/>
      <c r="BTN286" s="486"/>
      <c r="BTO286" s="486"/>
      <c r="BTP286" s="487"/>
      <c r="BTQ286" s="485"/>
      <c r="BTR286" s="486"/>
      <c r="BTS286" s="486"/>
      <c r="BTT286" s="486"/>
      <c r="BTU286" s="486"/>
      <c r="BTV286" s="486"/>
      <c r="BTW286" s="486"/>
      <c r="BTX286" s="487"/>
      <c r="BTY286" s="485"/>
      <c r="BTZ286" s="486"/>
      <c r="BUA286" s="486"/>
      <c r="BUB286" s="486"/>
      <c r="BUC286" s="486"/>
      <c r="BUD286" s="486"/>
      <c r="BUE286" s="486"/>
      <c r="BUF286" s="487"/>
      <c r="BUG286" s="485"/>
      <c r="BUH286" s="486"/>
      <c r="BUI286" s="486"/>
      <c r="BUJ286" s="486"/>
      <c r="BUK286" s="486"/>
      <c r="BUL286" s="486"/>
      <c r="BUM286" s="486"/>
      <c r="BUN286" s="487"/>
      <c r="BUO286" s="485"/>
      <c r="BUP286" s="486"/>
      <c r="BUQ286" s="486"/>
      <c r="BUR286" s="486"/>
      <c r="BUS286" s="486"/>
      <c r="BUT286" s="486"/>
      <c r="BUU286" s="486"/>
      <c r="BUV286" s="487"/>
      <c r="BUW286" s="485"/>
      <c r="BUX286" s="486"/>
      <c r="BUY286" s="486"/>
      <c r="BUZ286" s="486"/>
      <c r="BVA286" s="486"/>
      <c r="BVB286" s="486"/>
      <c r="BVC286" s="486"/>
      <c r="BVD286" s="487"/>
      <c r="BVE286" s="485"/>
      <c r="BVF286" s="486"/>
      <c r="BVG286" s="486"/>
      <c r="BVH286" s="486"/>
      <c r="BVI286" s="486"/>
      <c r="BVJ286" s="486"/>
      <c r="BVK286" s="486"/>
      <c r="BVL286" s="487"/>
      <c r="BVM286" s="485"/>
      <c r="BVN286" s="486"/>
      <c r="BVO286" s="486"/>
      <c r="BVP286" s="486"/>
      <c r="BVQ286" s="486"/>
      <c r="BVR286" s="486"/>
      <c r="BVS286" s="486"/>
      <c r="BVT286" s="487"/>
      <c r="BVU286" s="485"/>
      <c r="BVV286" s="486"/>
      <c r="BVW286" s="486"/>
      <c r="BVX286" s="486"/>
      <c r="BVY286" s="486"/>
      <c r="BVZ286" s="486"/>
      <c r="BWA286" s="486"/>
      <c r="BWB286" s="487"/>
      <c r="BWC286" s="485"/>
      <c r="BWD286" s="486"/>
      <c r="BWE286" s="486"/>
      <c r="BWF286" s="486"/>
      <c r="BWG286" s="486"/>
      <c r="BWH286" s="486"/>
      <c r="BWI286" s="486"/>
      <c r="BWJ286" s="487"/>
      <c r="BWK286" s="485"/>
      <c r="BWL286" s="486"/>
      <c r="BWM286" s="486"/>
      <c r="BWN286" s="486"/>
      <c r="BWO286" s="486"/>
      <c r="BWP286" s="486"/>
      <c r="BWQ286" s="486"/>
      <c r="BWR286" s="487"/>
      <c r="BWS286" s="485"/>
      <c r="BWT286" s="486"/>
      <c r="BWU286" s="486"/>
      <c r="BWV286" s="486"/>
      <c r="BWW286" s="486"/>
      <c r="BWX286" s="486"/>
      <c r="BWY286" s="486"/>
      <c r="BWZ286" s="487"/>
      <c r="BXA286" s="485"/>
      <c r="BXB286" s="486"/>
      <c r="BXC286" s="486"/>
      <c r="BXD286" s="486"/>
      <c r="BXE286" s="486"/>
      <c r="BXF286" s="486"/>
      <c r="BXG286" s="486"/>
      <c r="BXH286" s="487"/>
      <c r="BXI286" s="485"/>
      <c r="BXJ286" s="486"/>
      <c r="BXK286" s="486"/>
      <c r="BXL286" s="486"/>
      <c r="BXM286" s="486"/>
      <c r="BXN286" s="486"/>
      <c r="BXO286" s="486"/>
      <c r="BXP286" s="487"/>
      <c r="BXQ286" s="485"/>
      <c r="BXR286" s="486"/>
      <c r="BXS286" s="486"/>
      <c r="BXT286" s="486"/>
      <c r="BXU286" s="486"/>
      <c r="BXV286" s="486"/>
      <c r="BXW286" s="486"/>
      <c r="BXX286" s="487"/>
      <c r="BXY286" s="485"/>
      <c r="BXZ286" s="486"/>
      <c r="BYA286" s="486"/>
      <c r="BYB286" s="486"/>
      <c r="BYC286" s="486"/>
      <c r="BYD286" s="486"/>
      <c r="BYE286" s="486"/>
      <c r="BYF286" s="487"/>
      <c r="BYG286" s="485"/>
      <c r="BYH286" s="486"/>
      <c r="BYI286" s="486"/>
      <c r="BYJ286" s="486"/>
      <c r="BYK286" s="486"/>
      <c r="BYL286" s="486"/>
      <c r="BYM286" s="486"/>
      <c r="BYN286" s="487"/>
      <c r="BYO286" s="485"/>
      <c r="BYP286" s="486"/>
      <c r="BYQ286" s="486"/>
      <c r="BYR286" s="486"/>
      <c r="BYS286" s="486"/>
      <c r="BYT286" s="486"/>
      <c r="BYU286" s="486"/>
      <c r="BYV286" s="487"/>
      <c r="BYW286" s="485"/>
      <c r="BYX286" s="486"/>
      <c r="BYY286" s="486"/>
      <c r="BYZ286" s="486"/>
      <c r="BZA286" s="486"/>
      <c r="BZB286" s="486"/>
      <c r="BZC286" s="486"/>
      <c r="BZD286" s="487"/>
      <c r="BZE286" s="485"/>
      <c r="BZF286" s="486"/>
      <c r="BZG286" s="486"/>
      <c r="BZH286" s="486"/>
      <c r="BZI286" s="486"/>
      <c r="BZJ286" s="486"/>
      <c r="BZK286" s="486"/>
      <c r="BZL286" s="487"/>
      <c r="BZM286" s="485"/>
      <c r="BZN286" s="486"/>
      <c r="BZO286" s="486"/>
      <c r="BZP286" s="486"/>
      <c r="BZQ286" s="486"/>
      <c r="BZR286" s="486"/>
      <c r="BZS286" s="486"/>
      <c r="BZT286" s="487"/>
      <c r="BZU286" s="485"/>
      <c r="BZV286" s="486"/>
      <c r="BZW286" s="486"/>
      <c r="BZX286" s="486"/>
      <c r="BZY286" s="486"/>
      <c r="BZZ286" s="486"/>
      <c r="CAA286" s="486"/>
      <c r="CAB286" s="487"/>
      <c r="CAC286" s="485"/>
      <c r="CAD286" s="486"/>
      <c r="CAE286" s="486"/>
      <c r="CAF286" s="486"/>
      <c r="CAG286" s="486"/>
      <c r="CAH286" s="486"/>
      <c r="CAI286" s="486"/>
      <c r="CAJ286" s="487"/>
      <c r="CAK286" s="485"/>
      <c r="CAL286" s="486"/>
      <c r="CAM286" s="486"/>
      <c r="CAN286" s="486"/>
      <c r="CAO286" s="486"/>
      <c r="CAP286" s="486"/>
      <c r="CAQ286" s="486"/>
      <c r="CAR286" s="487"/>
      <c r="CAS286" s="485"/>
      <c r="CAT286" s="486"/>
      <c r="CAU286" s="486"/>
      <c r="CAV286" s="486"/>
      <c r="CAW286" s="486"/>
      <c r="CAX286" s="486"/>
      <c r="CAY286" s="486"/>
      <c r="CAZ286" s="487"/>
      <c r="CBA286" s="485"/>
      <c r="CBB286" s="486"/>
      <c r="CBC286" s="486"/>
      <c r="CBD286" s="486"/>
      <c r="CBE286" s="486"/>
      <c r="CBF286" s="486"/>
      <c r="CBG286" s="486"/>
      <c r="CBH286" s="487"/>
      <c r="CBI286" s="485"/>
      <c r="CBJ286" s="486"/>
      <c r="CBK286" s="486"/>
      <c r="CBL286" s="486"/>
      <c r="CBM286" s="486"/>
      <c r="CBN286" s="486"/>
      <c r="CBO286" s="486"/>
      <c r="CBP286" s="487"/>
      <c r="CBQ286" s="485"/>
      <c r="CBR286" s="486"/>
      <c r="CBS286" s="486"/>
      <c r="CBT286" s="486"/>
      <c r="CBU286" s="486"/>
      <c r="CBV286" s="486"/>
      <c r="CBW286" s="486"/>
      <c r="CBX286" s="487"/>
      <c r="CBY286" s="485"/>
      <c r="CBZ286" s="486"/>
      <c r="CCA286" s="486"/>
      <c r="CCB286" s="486"/>
      <c r="CCC286" s="486"/>
      <c r="CCD286" s="486"/>
      <c r="CCE286" s="486"/>
      <c r="CCF286" s="487"/>
      <c r="CCG286" s="485"/>
      <c r="CCH286" s="486"/>
      <c r="CCI286" s="486"/>
      <c r="CCJ286" s="486"/>
      <c r="CCK286" s="486"/>
      <c r="CCL286" s="486"/>
      <c r="CCM286" s="486"/>
      <c r="CCN286" s="487"/>
      <c r="CCO286" s="485"/>
      <c r="CCP286" s="486"/>
      <c r="CCQ286" s="486"/>
      <c r="CCR286" s="486"/>
      <c r="CCS286" s="486"/>
      <c r="CCT286" s="486"/>
      <c r="CCU286" s="486"/>
      <c r="CCV286" s="487"/>
      <c r="CCW286" s="485"/>
      <c r="CCX286" s="486"/>
      <c r="CCY286" s="486"/>
      <c r="CCZ286" s="486"/>
      <c r="CDA286" s="486"/>
      <c r="CDB286" s="486"/>
      <c r="CDC286" s="486"/>
      <c r="CDD286" s="487"/>
      <c r="CDE286" s="485"/>
      <c r="CDF286" s="486"/>
      <c r="CDG286" s="486"/>
      <c r="CDH286" s="486"/>
      <c r="CDI286" s="486"/>
      <c r="CDJ286" s="486"/>
      <c r="CDK286" s="486"/>
      <c r="CDL286" s="487"/>
      <c r="CDM286" s="485"/>
      <c r="CDN286" s="486"/>
      <c r="CDO286" s="486"/>
      <c r="CDP286" s="486"/>
      <c r="CDQ286" s="486"/>
      <c r="CDR286" s="486"/>
      <c r="CDS286" s="486"/>
      <c r="CDT286" s="487"/>
      <c r="CDU286" s="485"/>
      <c r="CDV286" s="486"/>
      <c r="CDW286" s="486"/>
      <c r="CDX286" s="486"/>
      <c r="CDY286" s="486"/>
      <c r="CDZ286" s="486"/>
      <c r="CEA286" s="486"/>
      <c r="CEB286" s="487"/>
      <c r="CEC286" s="485"/>
      <c r="CED286" s="486"/>
      <c r="CEE286" s="486"/>
      <c r="CEF286" s="486"/>
      <c r="CEG286" s="486"/>
      <c r="CEH286" s="486"/>
      <c r="CEI286" s="486"/>
      <c r="CEJ286" s="487"/>
      <c r="CEK286" s="485"/>
      <c r="CEL286" s="486"/>
      <c r="CEM286" s="486"/>
      <c r="CEN286" s="486"/>
      <c r="CEO286" s="486"/>
      <c r="CEP286" s="486"/>
      <c r="CEQ286" s="486"/>
      <c r="CER286" s="487"/>
      <c r="CES286" s="485"/>
      <c r="CET286" s="486"/>
      <c r="CEU286" s="486"/>
      <c r="CEV286" s="486"/>
      <c r="CEW286" s="486"/>
      <c r="CEX286" s="486"/>
      <c r="CEY286" s="486"/>
      <c r="CEZ286" s="487"/>
      <c r="CFA286" s="485"/>
      <c r="CFB286" s="486"/>
      <c r="CFC286" s="486"/>
      <c r="CFD286" s="486"/>
      <c r="CFE286" s="486"/>
      <c r="CFF286" s="486"/>
      <c r="CFG286" s="486"/>
      <c r="CFH286" s="487"/>
      <c r="CFI286" s="485"/>
      <c r="CFJ286" s="486"/>
      <c r="CFK286" s="486"/>
      <c r="CFL286" s="486"/>
      <c r="CFM286" s="486"/>
      <c r="CFN286" s="486"/>
      <c r="CFO286" s="486"/>
      <c r="CFP286" s="487"/>
      <c r="CFQ286" s="485"/>
      <c r="CFR286" s="486"/>
      <c r="CFS286" s="486"/>
      <c r="CFT286" s="486"/>
      <c r="CFU286" s="486"/>
      <c r="CFV286" s="486"/>
      <c r="CFW286" s="486"/>
      <c r="CFX286" s="487"/>
      <c r="CFY286" s="485"/>
      <c r="CFZ286" s="486"/>
      <c r="CGA286" s="486"/>
      <c r="CGB286" s="486"/>
      <c r="CGC286" s="486"/>
      <c r="CGD286" s="486"/>
      <c r="CGE286" s="486"/>
      <c r="CGF286" s="487"/>
      <c r="CGG286" s="485"/>
      <c r="CGH286" s="486"/>
      <c r="CGI286" s="486"/>
      <c r="CGJ286" s="486"/>
      <c r="CGK286" s="486"/>
      <c r="CGL286" s="486"/>
      <c r="CGM286" s="486"/>
      <c r="CGN286" s="487"/>
      <c r="CGO286" s="485"/>
      <c r="CGP286" s="486"/>
      <c r="CGQ286" s="486"/>
      <c r="CGR286" s="486"/>
      <c r="CGS286" s="486"/>
      <c r="CGT286" s="486"/>
      <c r="CGU286" s="486"/>
      <c r="CGV286" s="487"/>
      <c r="CGW286" s="485"/>
      <c r="CGX286" s="486"/>
      <c r="CGY286" s="486"/>
      <c r="CGZ286" s="486"/>
      <c r="CHA286" s="486"/>
      <c r="CHB286" s="486"/>
      <c r="CHC286" s="486"/>
      <c r="CHD286" s="487"/>
      <c r="CHE286" s="485"/>
      <c r="CHF286" s="486"/>
      <c r="CHG286" s="486"/>
      <c r="CHH286" s="486"/>
      <c r="CHI286" s="486"/>
      <c r="CHJ286" s="486"/>
      <c r="CHK286" s="486"/>
      <c r="CHL286" s="487"/>
      <c r="CHM286" s="485"/>
      <c r="CHN286" s="486"/>
      <c r="CHO286" s="486"/>
      <c r="CHP286" s="486"/>
      <c r="CHQ286" s="486"/>
      <c r="CHR286" s="486"/>
      <c r="CHS286" s="486"/>
      <c r="CHT286" s="487"/>
      <c r="CHU286" s="485"/>
      <c r="CHV286" s="486"/>
      <c r="CHW286" s="486"/>
      <c r="CHX286" s="486"/>
      <c r="CHY286" s="486"/>
      <c r="CHZ286" s="486"/>
      <c r="CIA286" s="486"/>
      <c r="CIB286" s="487"/>
      <c r="CIC286" s="485"/>
      <c r="CID286" s="486"/>
      <c r="CIE286" s="486"/>
      <c r="CIF286" s="486"/>
      <c r="CIG286" s="486"/>
      <c r="CIH286" s="486"/>
      <c r="CII286" s="486"/>
      <c r="CIJ286" s="487"/>
      <c r="CIK286" s="485"/>
      <c r="CIL286" s="486"/>
      <c r="CIM286" s="486"/>
      <c r="CIN286" s="486"/>
      <c r="CIO286" s="486"/>
      <c r="CIP286" s="486"/>
      <c r="CIQ286" s="486"/>
      <c r="CIR286" s="487"/>
      <c r="CIS286" s="485"/>
      <c r="CIT286" s="486"/>
      <c r="CIU286" s="486"/>
      <c r="CIV286" s="486"/>
      <c r="CIW286" s="486"/>
      <c r="CIX286" s="486"/>
      <c r="CIY286" s="486"/>
      <c r="CIZ286" s="487"/>
      <c r="CJA286" s="485"/>
      <c r="CJB286" s="486"/>
      <c r="CJC286" s="486"/>
      <c r="CJD286" s="486"/>
      <c r="CJE286" s="486"/>
      <c r="CJF286" s="486"/>
      <c r="CJG286" s="486"/>
      <c r="CJH286" s="487"/>
      <c r="CJI286" s="485"/>
      <c r="CJJ286" s="486"/>
      <c r="CJK286" s="486"/>
      <c r="CJL286" s="486"/>
      <c r="CJM286" s="486"/>
      <c r="CJN286" s="486"/>
      <c r="CJO286" s="486"/>
      <c r="CJP286" s="487"/>
      <c r="CJQ286" s="485"/>
      <c r="CJR286" s="486"/>
      <c r="CJS286" s="486"/>
      <c r="CJT286" s="486"/>
      <c r="CJU286" s="486"/>
      <c r="CJV286" s="486"/>
      <c r="CJW286" s="486"/>
      <c r="CJX286" s="487"/>
      <c r="CJY286" s="485"/>
      <c r="CJZ286" s="486"/>
      <c r="CKA286" s="486"/>
      <c r="CKB286" s="486"/>
      <c r="CKC286" s="486"/>
      <c r="CKD286" s="486"/>
      <c r="CKE286" s="486"/>
      <c r="CKF286" s="487"/>
      <c r="CKG286" s="485"/>
      <c r="CKH286" s="486"/>
      <c r="CKI286" s="486"/>
      <c r="CKJ286" s="486"/>
      <c r="CKK286" s="486"/>
      <c r="CKL286" s="486"/>
      <c r="CKM286" s="486"/>
      <c r="CKN286" s="487"/>
      <c r="CKO286" s="485"/>
      <c r="CKP286" s="486"/>
      <c r="CKQ286" s="486"/>
      <c r="CKR286" s="486"/>
      <c r="CKS286" s="486"/>
      <c r="CKT286" s="486"/>
      <c r="CKU286" s="486"/>
      <c r="CKV286" s="487"/>
      <c r="CKW286" s="485"/>
      <c r="CKX286" s="486"/>
      <c r="CKY286" s="486"/>
      <c r="CKZ286" s="486"/>
      <c r="CLA286" s="486"/>
      <c r="CLB286" s="486"/>
      <c r="CLC286" s="486"/>
      <c r="CLD286" s="487"/>
      <c r="CLE286" s="485"/>
      <c r="CLF286" s="486"/>
      <c r="CLG286" s="486"/>
      <c r="CLH286" s="486"/>
      <c r="CLI286" s="486"/>
      <c r="CLJ286" s="486"/>
      <c r="CLK286" s="486"/>
      <c r="CLL286" s="487"/>
      <c r="CLM286" s="485"/>
      <c r="CLN286" s="486"/>
      <c r="CLO286" s="486"/>
      <c r="CLP286" s="486"/>
      <c r="CLQ286" s="486"/>
      <c r="CLR286" s="486"/>
      <c r="CLS286" s="486"/>
      <c r="CLT286" s="487"/>
      <c r="CLU286" s="485"/>
      <c r="CLV286" s="486"/>
      <c r="CLW286" s="486"/>
      <c r="CLX286" s="486"/>
      <c r="CLY286" s="486"/>
      <c r="CLZ286" s="486"/>
      <c r="CMA286" s="486"/>
      <c r="CMB286" s="487"/>
      <c r="CMC286" s="485"/>
      <c r="CMD286" s="486"/>
      <c r="CME286" s="486"/>
      <c r="CMF286" s="486"/>
      <c r="CMG286" s="486"/>
      <c r="CMH286" s="486"/>
      <c r="CMI286" s="486"/>
      <c r="CMJ286" s="487"/>
      <c r="CMK286" s="485"/>
      <c r="CML286" s="486"/>
      <c r="CMM286" s="486"/>
      <c r="CMN286" s="486"/>
      <c r="CMO286" s="486"/>
      <c r="CMP286" s="486"/>
      <c r="CMQ286" s="486"/>
      <c r="CMR286" s="487"/>
      <c r="CMS286" s="485"/>
      <c r="CMT286" s="486"/>
      <c r="CMU286" s="486"/>
      <c r="CMV286" s="486"/>
      <c r="CMW286" s="486"/>
      <c r="CMX286" s="486"/>
      <c r="CMY286" s="486"/>
      <c r="CMZ286" s="487"/>
      <c r="CNA286" s="485"/>
      <c r="CNB286" s="486"/>
      <c r="CNC286" s="486"/>
      <c r="CND286" s="486"/>
      <c r="CNE286" s="486"/>
      <c r="CNF286" s="486"/>
      <c r="CNG286" s="486"/>
      <c r="CNH286" s="487"/>
      <c r="CNI286" s="485"/>
      <c r="CNJ286" s="486"/>
      <c r="CNK286" s="486"/>
      <c r="CNL286" s="486"/>
      <c r="CNM286" s="486"/>
      <c r="CNN286" s="486"/>
      <c r="CNO286" s="486"/>
      <c r="CNP286" s="487"/>
      <c r="CNQ286" s="485"/>
      <c r="CNR286" s="486"/>
      <c r="CNS286" s="486"/>
      <c r="CNT286" s="486"/>
      <c r="CNU286" s="486"/>
      <c r="CNV286" s="486"/>
      <c r="CNW286" s="486"/>
      <c r="CNX286" s="487"/>
      <c r="CNY286" s="485"/>
      <c r="CNZ286" s="486"/>
      <c r="COA286" s="486"/>
      <c r="COB286" s="486"/>
      <c r="COC286" s="486"/>
      <c r="COD286" s="486"/>
      <c r="COE286" s="486"/>
      <c r="COF286" s="487"/>
      <c r="COG286" s="485"/>
      <c r="COH286" s="486"/>
      <c r="COI286" s="486"/>
      <c r="COJ286" s="486"/>
      <c r="COK286" s="486"/>
      <c r="COL286" s="486"/>
      <c r="COM286" s="486"/>
      <c r="CON286" s="487"/>
      <c r="COO286" s="485"/>
      <c r="COP286" s="486"/>
      <c r="COQ286" s="486"/>
      <c r="COR286" s="486"/>
      <c r="COS286" s="486"/>
      <c r="COT286" s="486"/>
      <c r="COU286" s="486"/>
      <c r="COV286" s="487"/>
      <c r="COW286" s="485"/>
      <c r="COX286" s="486"/>
      <c r="COY286" s="486"/>
      <c r="COZ286" s="486"/>
      <c r="CPA286" s="486"/>
      <c r="CPB286" s="486"/>
      <c r="CPC286" s="486"/>
      <c r="CPD286" s="487"/>
      <c r="CPE286" s="485"/>
      <c r="CPF286" s="486"/>
      <c r="CPG286" s="486"/>
      <c r="CPH286" s="486"/>
      <c r="CPI286" s="486"/>
      <c r="CPJ286" s="486"/>
      <c r="CPK286" s="486"/>
      <c r="CPL286" s="487"/>
      <c r="CPM286" s="485"/>
      <c r="CPN286" s="486"/>
      <c r="CPO286" s="486"/>
      <c r="CPP286" s="486"/>
      <c r="CPQ286" s="486"/>
      <c r="CPR286" s="486"/>
      <c r="CPS286" s="486"/>
      <c r="CPT286" s="487"/>
      <c r="CPU286" s="485"/>
      <c r="CPV286" s="486"/>
      <c r="CPW286" s="486"/>
      <c r="CPX286" s="486"/>
      <c r="CPY286" s="486"/>
      <c r="CPZ286" s="486"/>
      <c r="CQA286" s="486"/>
      <c r="CQB286" s="487"/>
      <c r="CQC286" s="485"/>
      <c r="CQD286" s="486"/>
      <c r="CQE286" s="486"/>
      <c r="CQF286" s="486"/>
      <c r="CQG286" s="486"/>
      <c r="CQH286" s="486"/>
      <c r="CQI286" s="486"/>
      <c r="CQJ286" s="487"/>
      <c r="CQK286" s="485"/>
      <c r="CQL286" s="486"/>
      <c r="CQM286" s="486"/>
      <c r="CQN286" s="486"/>
      <c r="CQO286" s="486"/>
      <c r="CQP286" s="486"/>
      <c r="CQQ286" s="486"/>
      <c r="CQR286" s="487"/>
      <c r="CQS286" s="485"/>
      <c r="CQT286" s="486"/>
      <c r="CQU286" s="486"/>
      <c r="CQV286" s="486"/>
      <c r="CQW286" s="486"/>
      <c r="CQX286" s="486"/>
      <c r="CQY286" s="486"/>
      <c r="CQZ286" s="487"/>
      <c r="CRA286" s="485"/>
      <c r="CRB286" s="486"/>
      <c r="CRC286" s="486"/>
      <c r="CRD286" s="486"/>
      <c r="CRE286" s="486"/>
      <c r="CRF286" s="486"/>
      <c r="CRG286" s="486"/>
      <c r="CRH286" s="487"/>
      <c r="CRI286" s="485"/>
      <c r="CRJ286" s="486"/>
      <c r="CRK286" s="486"/>
      <c r="CRL286" s="486"/>
      <c r="CRM286" s="486"/>
      <c r="CRN286" s="486"/>
      <c r="CRO286" s="486"/>
      <c r="CRP286" s="487"/>
      <c r="CRQ286" s="485"/>
      <c r="CRR286" s="486"/>
      <c r="CRS286" s="486"/>
      <c r="CRT286" s="486"/>
      <c r="CRU286" s="486"/>
      <c r="CRV286" s="486"/>
      <c r="CRW286" s="486"/>
      <c r="CRX286" s="487"/>
      <c r="CRY286" s="485"/>
      <c r="CRZ286" s="486"/>
      <c r="CSA286" s="486"/>
      <c r="CSB286" s="486"/>
      <c r="CSC286" s="486"/>
      <c r="CSD286" s="486"/>
      <c r="CSE286" s="486"/>
      <c r="CSF286" s="487"/>
      <c r="CSG286" s="485"/>
      <c r="CSH286" s="486"/>
      <c r="CSI286" s="486"/>
      <c r="CSJ286" s="486"/>
      <c r="CSK286" s="486"/>
      <c r="CSL286" s="486"/>
      <c r="CSM286" s="486"/>
      <c r="CSN286" s="487"/>
      <c r="CSO286" s="485"/>
      <c r="CSP286" s="486"/>
      <c r="CSQ286" s="486"/>
      <c r="CSR286" s="486"/>
      <c r="CSS286" s="486"/>
      <c r="CST286" s="486"/>
      <c r="CSU286" s="486"/>
      <c r="CSV286" s="487"/>
      <c r="CSW286" s="485"/>
      <c r="CSX286" s="486"/>
      <c r="CSY286" s="486"/>
      <c r="CSZ286" s="486"/>
      <c r="CTA286" s="486"/>
      <c r="CTB286" s="486"/>
      <c r="CTC286" s="486"/>
      <c r="CTD286" s="487"/>
      <c r="CTE286" s="485"/>
      <c r="CTF286" s="486"/>
      <c r="CTG286" s="486"/>
      <c r="CTH286" s="486"/>
      <c r="CTI286" s="486"/>
      <c r="CTJ286" s="486"/>
      <c r="CTK286" s="486"/>
      <c r="CTL286" s="487"/>
      <c r="CTM286" s="485"/>
      <c r="CTN286" s="486"/>
      <c r="CTO286" s="486"/>
      <c r="CTP286" s="486"/>
      <c r="CTQ286" s="486"/>
      <c r="CTR286" s="486"/>
      <c r="CTS286" s="486"/>
      <c r="CTT286" s="487"/>
      <c r="CTU286" s="485"/>
      <c r="CTV286" s="486"/>
      <c r="CTW286" s="486"/>
      <c r="CTX286" s="486"/>
      <c r="CTY286" s="486"/>
      <c r="CTZ286" s="486"/>
      <c r="CUA286" s="486"/>
      <c r="CUB286" s="487"/>
      <c r="CUC286" s="485"/>
      <c r="CUD286" s="486"/>
      <c r="CUE286" s="486"/>
      <c r="CUF286" s="486"/>
      <c r="CUG286" s="486"/>
      <c r="CUH286" s="486"/>
      <c r="CUI286" s="486"/>
      <c r="CUJ286" s="487"/>
      <c r="CUK286" s="485"/>
      <c r="CUL286" s="486"/>
      <c r="CUM286" s="486"/>
      <c r="CUN286" s="486"/>
      <c r="CUO286" s="486"/>
      <c r="CUP286" s="486"/>
      <c r="CUQ286" s="486"/>
      <c r="CUR286" s="487"/>
      <c r="CUS286" s="485"/>
      <c r="CUT286" s="486"/>
      <c r="CUU286" s="486"/>
      <c r="CUV286" s="486"/>
      <c r="CUW286" s="486"/>
      <c r="CUX286" s="486"/>
      <c r="CUY286" s="486"/>
      <c r="CUZ286" s="487"/>
      <c r="CVA286" s="485"/>
      <c r="CVB286" s="486"/>
      <c r="CVC286" s="486"/>
      <c r="CVD286" s="486"/>
      <c r="CVE286" s="486"/>
      <c r="CVF286" s="486"/>
      <c r="CVG286" s="486"/>
      <c r="CVH286" s="487"/>
      <c r="CVI286" s="485"/>
      <c r="CVJ286" s="486"/>
      <c r="CVK286" s="486"/>
      <c r="CVL286" s="486"/>
      <c r="CVM286" s="486"/>
      <c r="CVN286" s="486"/>
      <c r="CVO286" s="486"/>
      <c r="CVP286" s="487"/>
      <c r="CVQ286" s="485"/>
      <c r="CVR286" s="486"/>
      <c r="CVS286" s="486"/>
      <c r="CVT286" s="486"/>
      <c r="CVU286" s="486"/>
      <c r="CVV286" s="486"/>
      <c r="CVW286" s="486"/>
      <c r="CVX286" s="487"/>
      <c r="CVY286" s="485"/>
      <c r="CVZ286" s="486"/>
      <c r="CWA286" s="486"/>
      <c r="CWB286" s="486"/>
      <c r="CWC286" s="486"/>
      <c r="CWD286" s="486"/>
      <c r="CWE286" s="486"/>
      <c r="CWF286" s="487"/>
      <c r="CWG286" s="485"/>
      <c r="CWH286" s="486"/>
      <c r="CWI286" s="486"/>
      <c r="CWJ286" s="486"/>
      <c r="CWK286" s="486"/>
      <c r="CWL286" s="486"/>
      <c r="CWM286" s="486"/>
      <c r="CWN286" s="487"/>
      <c r="CWO286" s="485"/>
      <c r="CWP286" s="486"/>
      <c r="CWQ286" s="486"/>
      <c r="CWR286" s="486"/>
      <c r="CWS286" s="486"/>
      <c r="CWT286" s="486"/>
      <c r="CWU286" s="486"/>
      <c r="CWV286" s="487"/>
      <c r="CWW286" s="485"/>
      <c r="CWX286" s="486"/>
      <c r="CWY286" s="486"/>
      <c r="CWZ286" s="486"/>
      <c r="CXA286" s="486"/>
      <c r="CXB286" s="486"/>
      <c r="CXC286" s="486"/>
      <c r="CXD286" s="487"/>
      <c r="CXE286" s="485"/>
      <c r="CXF286" s="486"/>
      <c r="CXG286" s="486"/>
      <c r="CXH286" s="486"/>
      <c r="CXI286" s="486"/>
      <c r="CXJ286" s="486"/>
      <c r="CXK286" s="486"/>
      <c r="CXL286" s="487"/>
      <c r="CXM286" s="485"/>
      <c r="CXN286" s="486"/>
      <c r="CXO286" s="486"/>
      <c r="CXP286" s="486"/>
      <c r="CXQ286" s="486"/>
      <c r="CXR286" s="486"/>
      <c r="CXS286" s="486"/>
      <c r="CXT286" s="487"/>
      <c r="CXU286" s="485"/>
      <c r="CXV286" s="486"/>
      <c r="CXW286" s="486"/>
      <c r="CXX286" s="486"/>
      <c r="CXY286" s="486"/>
      <c r="CXZ286" s="486"/>
      <c r="CYA286" s="486"/>
      <c r="CYB286" s="487"/>
      <c r="CYC286" s="485"/>
      <c r="CYD286" s="486"/>
      <c r="CYE286" s="486"/>
      <c r="CYF286" s="486"/>
      <c r="CYG286" s="486"/>
      <c r="CYH286" s="486"/>
      <c r="CYI286" s="486"/>
      <c r="CYJ286" s="487"/>
      <c r="CYK286" s="485"/>
      <c r="CYL286" s="486"/>
      <c r="CYM286" s="486"/>
      <c r="CYN286" s="486"/>
      <c r="CYO286" s="486"/>
      <c r="CYP286" s="486"/>
      <c r="CYQ286" s="486"/>
      <c r="CYR286" s="487"/>
      <c r="CYS286" s="485"/>
      <c r="CYT286" s="486"/>
      <c r="CYU286" s="486"/>
      <c r="CYV286" s="486"/>
      <c r="CYW286" s="486"/>
      <c r="CYX286" s="486"/>
      <c r="CYY286" s="486"/>
      <c r="CYZ286" s="487"/>
      <c r="CZA286" s="485"/>
      <c r="CZB286" s="486"/>
      <c r="CZC286" s="486"/>
      <c r="CZD286" s="486"/>
      <c r="CZE286" s="486"/>
      <c r="CZF286" s="486"/>
      <c r="CZG286" s="486"/>
      <c r="CZH286" s="487"/>
      <c r="CZI286" s="485"/>
      <c r="CZJ286" s="486"/>
      <c r="CZK286" s="486"/>
      <c r="CZL286" s="486"/>
      <c r="CZM286" s="486"/>
      <c r="CZN286" s="486"/>
      <c r="CZO286" s="486"/>
      <c r="CZP286" s="487"/>
      <c r="CZQ286" s="485"/>
      <c r="CZR286" s="486"/>
      <c r="CZS286" s="486"/>
      <c r="CZT286" s="486"/>
      <c r="CZU286" s="486"/>
      <c r="CZV286" s="486"/>
      <c r="CZW286" s="486"/>
      <c r="CZX286" s="487"/>
      <c r="CZY286" s="485"/>
      <c r="CZZ286" s="486"/>
      <c r="DAA286" s="486"/>
      <c r="DAB286" s="486"/>
      <c r="DAC286" s="486"/>
      <c r="DAD286" s="486"/>
      <c r="DAE286" s="486"/>
      <c r="DAF286" s="487"/>
      <c r="DAG286" s="485"/>
      <c r="DAH286" s="486"/>
      <c r="DAI286" s="486"/>
      <c r="DAJ286" s="486"/>
      <c r="DAK286" s="486"/>
      <c r="DAL286" s="486"/>
      <c r="DAM286" s="486"/>
      <c r="DAN286" s="487"/>
      <c r="DAO286" s="485"/>
      <c r="DAP286" s="486"/>
      <c r="DAQ286" s="486"/>
      <c r="DAR286" s="486"/>
      <c r="DAS286" s="486"/>
      <c r="DAT286" s="486"/>
      <c r="DAU286" s="486"/>
      <c r="DAV286" s="487"/>
      <c r="DAW286" s="485"/>
      <c r="DAX286" s="486"/>
      <c r="DAY286" s="486"/>
      <c r="DAZ286" s="486"/>
      <c r="DBA286" s="486"/>
      <c r="DBB286" s="486"/>
      <c r="DBC286" s="486"/>
      <c r="DBD286" s="487"/>
      <c r="DBE286" s="485"/>
      <c r="DBF286" s="486"/>
      <c r="DBG286" s="486"/>
      <c r="DBH286" s="486"/>
      <c r="DBI286" s="486"/>
      <c r="DBJ286" s="486"/>
      <c r="DBK286" s="486"/>
      <c r="DBL286" s="487"/>
      <c r="DBM286" s="485"/>
      <c r="DBN286" s="486"/>
      <c r="DBO286" s="486"/>
      <c r="DBP286" s="486"/>
      <c r="DBQ286" s="486"/>
      <c r="DBR286" s="486"/>
      <c r="DBS286" s="486"/>
      <c r="DBT286" s="487"/>
      <c r="DBU286" s="485"/>
      <c r="DBV286" s="486"/>
      <c r="DBW286" s="486"/>
      <c r="DBX286" s="486"/>
      <c r="DBY286" s="486"/>
      <c r="DBZ286" s="486"/>
      <c r="DCA286" s="486"/>
      <c r="DCB286" s="487"/>
      <c r="DCC286" s="485"/>
      <c r="DCD286" s="486"/>
      <c r="DCE286" s="486"/>
      <c r="DCF286" s="486"/>
      <c r="DCG286" s="486"/>
      <c r="DCH286" s="486"/>
      <c r="DCI286" s="486"/>
      <c r="DCJ286" s="487"/>
      <c r="DCK286" s="485"/>
      <c r="DCL286" s="486"/>
      <c r="DCM286" s="486"/>
      <c r="DCN286" s="486"/>
      <c r="DCO286" s="486"/>
      <c r="DCP286" s="486"/>
      <c r="DCQ286" s="486"/>
      <c r="DCR286" s="487"/>
      <c r="DCS286" s="485"/>
      <c r="DCT286" s="486"/>
      <c r="DCU286" s="486"/>
      <c r="DCV286" s="486"/>
      <c r="DCW286" s="486"/>
      <c r="DCX286" s="486"/>
      <c r="DCY286" s="486"/>
      <c r="DCZ286" s="487"/>
      <c r="DDA286" s="485"/>
      <c r="DDB286" s="486"/>
      <c r="DDC286" s="486"/>
      <c r="DDD286" s="486"/>
      <c r="DDE286" s="486"/>
      <c r="DDF286" s="486"/>
      <c r="DDG286" s="486"/>
      <c r="DDH286" s="487"/>
      <c r="DDI286" s="485"/>
      <c r="DDJ286" s="486"/>
      <c r="DDK286" s="486"/>
      <c r="DDL286" s="486"/>
      <c r="DDM286" s="486"/>
      <c r="DDN286" s="486"/>
      <c r="DDO286" s="486"/>
      <c r="DDP286" s="487"/>
      <c r="DDQ286" s="485"/>
      <c r="DDR286" s="486"/>
      <c r="DDS286" s="486"/>
      <c r="DDT286" s="486"/>
      <c r="DDU286" s="486"/>
      <c r="DDV286" s="486"/>
      <c r="DDW286" s="486"/>
      <c r="DDX286" s="487"/>
      <c r="DDY286" s="485"/>
      <c r="DDZ286" s="486"/>
      <c r="DEA286" s="486"/>
      <c r="DEB286" s="486"/>
      <c r="DEC286" s="486"/>
      <c r="DED286" s="486"/>
      <c r="DEE286" s="486"/>
      <c r="DEF286" s="487"/>
      <c r="DEG286" s="485"/>
      <c r="DEH286" s="486"/>
      <c r="DEI286" s="486"/>
      <c r="DEJ286" s="486"/>
      <c r="DEK286" s="486"/>
      <c r="DEL286" s="486"/>
      <c r="DEM286" s="486"/>
      <c r="DEN286" s="487"/>
      <c r="DEO286" s="485"/>
      <c r="DEP286" s="486"/>
      <c r="DEQ286" s="486"/>
      <c r="DER286" s="486"/>
      <c r="DES286" s="486"/>
      <c r="DET286" s="486"/>
      <c r="DEU286" s="486"/>
      <c r="DEV286" s="487"/>
      <c r="DEW286" s="485"/>
      <c r="DEX286" s="486"/>
      <c r="DEY286" s="486"/>
      <c r="DEZ286" s="486"/>
      <c r="DFA286" s="486"/>
      <c r="DFB286" s="486"/>
      <c r="DFC286" s="486"/>
      <c r="DFD286" s="487"/>
      <c r="DFE286" s="485"/>
      <c r="DFF286" s="486"/>
      <c r="DFG286" s="486"/>
      <c r="DFH286" s="486"/>
      <c r="DFI286" s="486"/>
      <c r="DFJ286" s="486"/>
      <c r="DFK286" s="486"/>
      <c r="DFL286" s="487"/>
      <c r="DFM286" s="485"/>
      <c r="DFN286" s="486"/>
      <c r="DFO286" s="486"/>
      <c r="DFP286" s="486"/>
      <c r="DFQ286" s="486"/>
      <c r="DFR286" s="486"/>
      <c r="DFS286" s="486"/>
      <c r="DFT286" s="487"/>
      <c r="DFU286" s="485"/>
      <c r="DFV286" s="486"/>
      <c r="DFW286" s="486"/>
      <c r="DFX286" s="486"/>
      <c r="DFY286" s="486"/>
      <c r="DFZ286" s="486"/>
      <c r="DGA286" s="486"/>
      <c r="DGB286" s="487"/>
      <c r="DGC286" s="485"/>
      <c r="DGD286" s="486"/>
      <c r="DGE286" s="486"/>
      <c r="DGF286" s="486"/>
      <c r="DGG286" s="486"/>
      <c r="DGH286" s="486"/>
      <c r="DGI286" s="486"/>
      <c r="DGJ286" s="487"/>
      <c r="DGK286" s="485"/>
      <c r="DGL286" s="486"/>
      <c r="DGM286" s="486"/>
      <c r="DGN286" s="486"/>
      <c r="DGO286" s="486"/>
      <c r="DGP286" s="486"/>
      <c r="DGQ286" s="486"/>
      <c r="DGR286" s="487"/>
      <c r="DGS286" s="485"/>
      <c r="DGT286" s="486"/>
      <c r="DGU286" s="486"/>
      <c r="DGV286" s="486"/>
      <c r="DGW286" s="486"/>
      <c r="DGX286" s="486"/>
      <c r="DGY286" s="486"/>
      <c r="DGZ286" s="487"/>
      <c r="DHA286" s="485"/>
      <c r="DHB286" s="486"/>
      <c r="DHC286" s="486"/>
      <c r="DHD286" s="486"/>
      <c r="DHE286" s="486"/>
      <c r="DHF286" s="486"/>
      <c r="DHG286" s="486"/>
      <c r="DHH286" s="487"/>
      <c r="DHI286" s="485"/>
      <c r="DHJ286" s="486"/>
      <c r="DHK286" s="486"/>
      <c r="DHL286" s="486"/>
      <c r="DHM286" s="486"/>
      <c r="DHN286" s="486"/>
      <c r="DHO286" s="486"/>
      <c r="DHP286" s="487"/>
      <c r="DHQ286" s="485"/>
      <c r="DHR286" s="486"/>
      <c r="DHS286" s="486"/>
      <c r="DHT286" s="486"/>
      <c r="DHU286" s="486"/>
      <c r="DHV286" s="486"/>
      <c r="DHW286" s="486"/>
      <c r="DHX286" s="487"/>
      <c r="DHY286" s="485"/>
      <c r="DHZ286" s="486"/>
      <c r="DIA286" s="486"/>
      <c r="DIB286" s="486"/>
      <c r="DIC286" s="486"/>
      <c r="DID286" s="486"/>
      <c r="DIE286" s="486"/>
      <c r="DIF286" s="487"/>
      <c r="DIG286" s="485"/>
      <c r="DIH286" s="486"/>
      <c r="DII286" s="486"/>
      <c r="DIJ286" s="486"/>
      <c r="DIK286" s="486"/>
      <c r="DIL286" s="486"/>
      <c r="DIM286" s="486"/>
      <c r="DIN286" s="487"/>
      <c r="DIO286" s="485"/>
      <c r="DIP286" s="486"/>
      <c r="DIQ286" s="486"/>
      <c r="DIR286" s="486"/>
      <c r="DIS286" s="486"/>
      <c r="DIT286" s="486"/>
      <c r="DIU286" s="486"/>
      <c r="DIV286" s="487"/>
      <c r="DIW286" s="485"/>
      <c r="DIX286" s="486"/>
      <c r="DIY286" s="486"/>
      <c r="DIZ286" s="486"/>
      <c r="DJA286" s="486"/>
      <c r="DJB286" s="486"/>
      <c r="DJC286" s="486"/>
      <c r="DJD286" s="487"/>
      <c r="DJE286" s="485"/>
      <c r="DJF286" s="486"/>
      <c r="DJG286" s="486"/>
      <c r="DJH286" s="486"/>
      <c r="DJI286" s="486"/>
      <c r="DJJ286" s="486"/>
      <c r="DJK286" s="486"/>
      <c r="DJL286" s="487"/>
      <c r="DJM286" s="485"/>
      <c r="DJN286" s="486"/>
      <c r="DJO286" s="486"/>
      <c r="DJP286" s="486"/>
      <c r="DJQ286" s="486"/>
      <c r="DJR286" s="486"/>
      <c r="DJS286" s="486"/>
      <c r="DJT286" s="487"/>
      <c r="DJU286" s="485"/>
      <c r="DJV286" s="486"/>
      <c r="DJW286" s="486"/>
      <c r="DJX286" s="486"/>
      <c r="DJY286" s="486"/>
      <c r="DJZ286" s="486"/>
      <c r="DKA286" s="486"/>
      <c r="DKB286" s="487"/>
      <c r="DKC286" s="485"/>
      <c r="DKD286" s="486"/>
      <c r="DKE286" s="486"/>
      <c r="DKF286" s="486"/>
      <c r="DKG286" s="486"/>
      <c r="DKH286" s="486"/>
      <c r="DKI286" s="486"/>
      <c r="DKJ286" s="487"/>
      <c r="DKK286" s="485"/>
      <c r="DKL286" s="486"/>
      <c r="DKM286" s="486"/>
      <c r="DKN286" s="486"/>
      <c r="DKO286" s="486"/>
      <c r="DKP286" s="486"/>
      <c r="DKQ286" s="486"/>
      <c r="DKR286" s="487"/>
      <c r="DKS286" s="485"/>
      <c r="DKT286" s="486"/>
      <c r="DKU286" s="486"/>
      <c r="DKV286" s="486"/>
      <c r="DKW286" s="486"/>
      <c r="DKX286" s="486"/>
      <c r="DKY286" s="486"/>
      <c r="DKZ286" s="487"/>
      <c r="DLA286" s="485"/>
      <c r="DLB286" s="486"/>
      <c r="DLC286" s="486"/>
      <c r="DLD286" s="486"/>
      <c r="DLE286" s="486"/>
      <c r="DLF286" s="486"/>
      <c r="DLG286" s="486"/>
      <c r="DLH286" s="487"/>
      <c r="DLI286" s="485"/>
      <c r="DLJ286" s="486"/>
      <c r="DLK286" s="486"/>
      <c r="DLL286" s="486"/>
      <c r="DLM286" s="486"/>
      <c r="DLN286" s="486"/>
      <c r="DLO286" s="486"/>
      <c r="DLP286" s="487"/>
      <c r="DLQ286" s="485"/>
      <c r="DLR286" s="486"/>
      <c r="DLS286" s="486"/>
      <c r="DLT286" s="486"/>
      <c r="DLU286" s="486"/>
      <c r="DLV286" s="486"/>
      <c r="DLW286" s="486"/>
      <c r="DLX286" s="487"/>
      <c r="DLY286" s="485"/>
      <c r="DLZ286" s="486"/>
      <c r="DMA286" s="486"/>
      <c r="DMB286" s="486"/>
      <c r="DMC286" s="486"/>
      <c r="DMD286" s="486"/>
      <c r="DME286" s="486"/>
      <c r="DMF286" s="487"/>
      <c r="DMG286" s="485"/>
      <c r="DMH286" s="486"/>
      <c r="DMI286" s="486"/>
      <c r="DMJ286" s="486"/>
      <c r="DMK286" s="486"/>
      <c r="DML286" s="486"/>
      <c r="DMM286" s="486"/>
      <c r="DMN286" s="487"/>
      <c r="DMO286" s="485"/>
      <c r="DMP286" s="486"/>
      <c r="DMQ286" s="486"/>
      <c r="DMR286" s="486"/>
      <c r="DMS286" s="486"/>
      <c r="DMT286" s="486"/>
      <c r="DMU286" s="486"/>
      <c r="DMV286" s="487"/>
      <c r="DMW286" s="485"/>
      <c r="DMX286" s="486"/>
      <c r="DMY286" s="486"/>
      <c r="DMZ286" s="486"/>
      <c r="DNA286" s="486"/>
      <c r="DNB286" s="486"/>
      <c r="DNC286" s="486"/>
      <c r="DND286" s="487"/>
      <c r="DNE286" s="485"/>
      <c r="DNF286" s="486"/>
      <c r="DNG286" s="486"/>
      <c r="DNH286" s="486"/>
      <c r="DNI286" s="486"/>
      <c r="DNJ286" s="486"/>
      <c r="DNK286" s="486"/>
      <c r="DNL286" s="487"/>
      <c r="DNM286" s="485"/>
      <c r="DNN286" s="486"/>
      <c r="DNO286" s="486"/>
      <c r="DNP286" s="486"/>
      <c r="DNQ286" s="486"/>
      <c r="DNR286" s="486"/>
      <c r="DNS286" s="486"/>
      <c r="DNT286" s="487"/>
      <c r="DNU286" s="485"/>
      <c r="DNV286" s="486"/>
      <c r="DNW286" s="486"/>
      <c r="DNX286" s="486"/>
      <c r="DNY286" s="486"/>
      <c r="DNZ286" s="486"/>
      <c r="DOA286" s="486"/>
      <c r="DOB286" s="487"/>
      <c r="DOC286" s="485"/>
      <c r="DOD286" s="486"/>
      <c r="DOE286" s="486"/>
      <c r="DOF286" s="486"/>
      <c r="DOG286" s="486"/>
      <c r="DOH286" s="486"/>
      <c r="DOI286" s="486"/>
      <c r="DOJ286" s="487"/>
      <c r="DOK286" s="485"/>
      <c r="DOL286" s="486"/>
      <c r="DOM286" s="486"/>
      <c r="DON286" s="486"/>
      <c r="DOO286" s="486"/>
      <c r="DOP286" s="486"/>
      <c r="DOQ286" s="486"/>
      <c r="DOR286" s="487"/>
      <c r="DOS286" s="485"/>
      <c r="DOT286" s="486"/>
      <c r="DOU286" s="486"/>
      <c r="DOV286" s="486"/>
      <c r="DOW286" s="486"/>
      <c r="DOX286" s="486"/>
      <c r="DOY286" s="486"/>
      <c r="DOZ286" s="487"/>
      <c r="DPA286" s="485"/>
      <c r="DPB286" s="486"/>
      <c r="DPC286" s="486"/>
      <c r="DPD286" s="486"/>
      <c r="DPE286" s="486"/>
      <c r="DPF286" s="486"/>
      <c r="DPG286" s="486"/>
      <c r="DPH286" s="487"/>
      <c r="DPI286" s="485"/>
      <c r="DPJ286" s="486"/>
      <c r="DPK286" s="486"/>
      <c r="DPL286" s="486"/>
      <c r="DPM286" s="486"/>
      <c r="DPN286" s="486"/>
      <c r="DPO286" s="486"/>
      <c r="DPP286" s="487"/>
      <c r="DPQ286" s="485"/>
      <c r="DPR286" s="486"/>
      <c r="DPS286" s="486"/>
      <c r="DPT286" s="486"/>
      <c r="DPU286" s="486"/>
      <c r="DPV286" s="486"/>
      <c r="DPW286" s="486"/>
      <c r="DPX286" s="487"/>
      <c r="DPY286" s="485"/>
      <c r="DPZ286" s="486"/>
      <c r="DQA286" s="486"/>
      <c r="DQB286" s="486"/>
      <c r="DQC286" s="486"/>
      <c r="DQD286" s="486"/>
      <c r="DQE286" s="486"/>
      <c r="DQF286" s="487"/>
      <c r="DQG286" s="485"/>
      <c r="DQH286" s="486"/>
      <c r="DQI286" s="486"/>
      <c r="DQJ286" s="486"/>
      <c r="DQK286" s="486"/>
      <c r="DQL286" s="486"/>
      <c r="DQM286" s="486"/>
      <c r="DQN286" s="487"/>
      <c r="DQO286" s="485"/>
      <c r="DQP286" s="486"/>
      <c r="DQQ286" s="486"/>
      <c r="DQR286" s="486"/>
      <c r="DQS286" s="486"/>
      <c r="DQT286" s="486"/>
      <c r="DQU286" s="486"/>
      <c r="DQV286" s="487"/>
      <c r="DQW286" s="485"/>
      <c r="DQX286" s="486"/>
      <c r="DQY286" s="486"/>
      <c r="DQZ286" s="486"/>
      <c r="DRA286" s="486"/>
      <c r="DRB286" s="486"/>
      <c r="DRC286" s="486"/>
      <c r="DRD286" s="487"/>
      <c r="DRE286" s="485"/>
      <c r="DRF286" s="486"/>
      <c r="DRG286" s="486"/>
      <c r="DRH286" s="486"/>
      <c r="DRI286" s="486"/>
      <c r="DRJ286" s="486"/>
      <c r="DRK286" s="486"/>
      <c r="DRL286" s="487"/>
      <c r="DRM286" s="485"/>
      <c r="DRN286" s="486"/>
      <c r="DRO286" s="486"/>
      <c r="DRP286" s="486"/>
      <c r="DRQ286" s="486"/>
      <c r="DRR286" s="486"/>
      <c r="DRS286" s="486"/>
      <c r="DRT286" s="487"/>
      <c r="DRU286" s="485"/>
      <c r="DRV286" s="486"/>
      <c r="DRW286" s="486"/>
      <c r="DRX286" s="486"/>
      <c r="DRY286" s="486"/>
      <c r="DRZ286" s="486"/>
      <c r="DSA286" s="486"/>
      <c r="DSB286" s="487"/>
      <c r="DSC286" s="485"/>
      <c r="DSD286" s="486"/>
      <c r="DSE286" s="486"/>
      <c r="DSF286" s="486"/>
      <c r="DSG286" s="486"/>
      <c r="DSH286" s="486"/>
      <c r="DSI286" s="486"/>
      <c r="DSJ286" s="487"/>
      <c r="DSK286" s="485"/>
      <c r="DSL286" s="486"/>
      <c r="DSM286" s="486"/>
      <c r="DSN286" s="486"/>
      <c r="DSO286" s="486"/>
      <c r="DSP286" s="486"/>
      <c r="DSQ286" s="486"/>
      <c r="DSR286" s="487"/>
      <c r="DSS286" s="485"/>
      <c r="DST286" s="486"/>
      <c r="DSU286" s="486"/>
      <c r="DSV286" s="486"/>
      <c r="DSW286" s="486"/>
      <c r="DSX286" s="486"/>
      <c r="DSY286" s="486"/>
      <c r="DSZ286" s="487"/>
      <c r="DTA286" s="485"/>
      <c r="DTB286" s="486"/>
      <c r="DTC286" s="486"/>
      <c r="DTD286" s="486"/>
      <c r="DTE286" s="486"/>
      <c r="DTF286" s="486"/>
      <c r="DTG286" s="486"/>
      <c r="DTH286" s="487"/>
      <c r="DTI286" s="485"/>
      <c r="DTJ286" s="486"/>
      <c r="DTK286" s="486"/>
      <c r="DTL286" s="486"/>
      <c r="DTM286" s="486"/>
      <c r="DTN286" s="486"/>
      <c r="DTO286" s="486"/>
      <c r="DTP286" s="487"/>
      <c r="DTQ286" s="485"/>
      <c r="DTR286" s="486"/>
      <c r="DTS286" s="486"/>
      <c r="DTT286" s="486"/>
      <c r="DTU286" s="486"/>
      <c r="DTV286" s="486"/>
      <c r="DTW286" s="486"/>
      <c r="DTX286" s="487"/>
      <c r="DTY286" s="485"/>
      <c r="DTZ286" s="486"/>
      <c r="DUA286" s="486"/>
      <c r="DUB286" s="486"/>
      <c r="DUC286" s="486"/>
      <c r="DUD286" s="486"/>
      <c r="DUE286" s="486"/>
      <c r="DUF286" s="487"/>
      <c r="DUG286" s="485"/>
      <c r="DUH286" s="486"/>
      <c r="DUI286" s="486"/>
      <c r="DUJ286" s="486"/>
      <c r="DUK286" s="486"/>
      <c r="DUL286" s="486"/>
      <c r="DUM286" s="486"/>
      <c r="DUN286" s="487"/>
      <c r="DUO286" s="485"/>
      <c r="DUP286" s="486"/>
      <c r="DUQ286" s="486"/>
      <c r="DUR286" s="486"/>
      <c r="DUS286" s="486"/>
      <c r="DUT286" s="486"/>
      <c r="DUU286" s="486"/>
      <c r="DUV286" s="487"/>
      <c r="DUW286" s="485"/>
      <c r="DUX286" s="486"/>
      <c r="DUY286" s="486"/>
      <c r="DUZ286" s="486"/>
      <c r="DVA286" s="486"/>
      <c r="DVB286" s="486"/>
      <c r="DVC286" s="486"/>
      <c r="DVD286" s="487"/>
      <c r="DVE286" s="485"/>
      <c r="DVF286" s="486"/>
      <c r="DVG286" s="486"/>
      <c r="DVH286" s="486"/>
      <c r="DVI286" s="486"/>
      <c r="DVJ286" s="486"/>
      <c r="DVK286" s="486"/>
      <c r="DVL286" s="487"/>
      <c r="DVM286" s="485"/>
      <c r="DVN286" s="486"/>
      <c r="DVO286" s="486"/>
      <c r="DVP286" s="486"/>
      <c r="DVQ286" s="486"/>
      <c r="DVR286" s="486"/>
      <c r="DVS286" s="486"/>
      <c r="DVT286" s="487"/>
      <c r="DVU286" s="485"/>
      <c r="DVV286" s="486"/>
      <c r="DVW286" s="486"/>
      <c r="DVX286" s="486"/>
      <c r="DVY286" s="486"/>
      <c r="DVZ286" s="486"/>
      <c r="DWA286" s="486"/>
      <c r="DWB286" s="487"/>
      <c r="DWC286" s="485"/>
      <c r="DWD286" s="486"/>
      <c r="DWE286" s="486"/>
      <c r="DWF286" s="486"/>
      <c r="DWG286" s="486"/>
      <c r="DWH286" s="486"/>
      <c r="DWI286" s="486"/>
      <c r="DWJ286" s="487"/>
      <c r="DWK286" s="485"/>
      <c r="DWL286" s="486"/>
      <c r="DWM286" s="486"/>
      <c r="DWN286" s="486"/>
      <c r="DWO286" s="486"/>
      <c r="DWP286" s="486"/>
      <c r="DWQ286" s="486"/>
      <c r="DWR286" s="487"/>
      <c r="DWS286" s="485"/>
      <c r="DWT286" s="486"/>
      <c r="DWU286" s="486"/>
      <c r="DWV286" s="486"/>
      <c r="DWW286" s="486"/>
      <c r="DWX286" s="486"/>
      <c r="DWY286" s="486"/>
      <c r="DWZ286" s="487"/>
      <c r="DXA286" s="485"/>
      <c r="DXB286" s="486"/>
      <c r="DXC286" s="486"/>
      <c r="DXD286" s="486"/>
      <c r="DXE286" s="486"/>
      <c r="DXF286" s="486"/>
      <c r="DXG286" s="486"/>
      <c r="DXH286" s="487"/>
      <c r="DXI286" s="485"/>
      <c r="DXJ286" s="486"/>
      <c r="DXK286" s="486"/>
      <c r="DXL286" s="486"/>
      <c r="DXM286" s="486"/>
      <c r="DXN286" s="486"/>
      <c r="DXO286" s="486"/>
      <c r="DXP286" s="487"/>
      <c r="DXQ286" s="485"/>
      <c r="DXR286" s="486"/>
      <c r="DXS286" s="486"/>
      <c r="DXT286" s="486"/>
      <c r="DXU286" s="486"/>
      <c r="DXV286" s="486"/>
      <c r="DXW286" s="486"/>
      <c r="DXX286" s="487"/>
      <c r="DXY286" s="485"/>
      <c r="DXZ286" s="486"/>
      <c r="DYA286" s="486"/>
      <c r="DYB286" s="486"/>
      <c r="DYC286" s="486"/>
      <c r="DYD286" s="486"/>
      <c r="DYE286" s="486"/>
      <c r="DYF286" s="487"/>
      <c r="DYG286" s="485"/>
      <c r="DYH286" s="486"/>
      <c r="DYI286" s="486"/>
      <c r="DYJ286" s="486"/>
      <c r="DYK286" s="486"/>
      <c r="DYL286" s="486"/>
      <c r="DYM286" s="486"/>
      <c r="DYN286" s="487"/>
      <c r="DYO286" s="485"/>
      <c r="DYP286" s="486"/>
      <c r="DYQ286" s="486"/>
      <c r="DYR286" s="486"/>
      <c r="DYS286" s="486"/>
      <c r="DYT286" s="486"/>
      <c r="DYU286" s="486"/>
      <c r="DYV286" s="487"/>
      <c r="DYW286" s="485"/>
      <c r="DYX286" s="486"/>
      <c r="DYY286" s="486"/>
      <c r="DYZ286" s="486"/>
      <c r="DZA286" s="486"/>
      <c r="DZB286" s="486"/>
      <c r="DZC286" s="486"/>
      <c r="DZD286" s="487"/>
      <c r="DZE286" s="485"/>
      <c r="DZF286" s="486"/>
      <c r="DZG286" s="486"/>
      <c r="DZH286" s="486"/>
      <c r="DZI286" s="486"/>
      <c r="DZJ286" s="486"/>
      <c r="DZK286" s="486"/>
      <c r="DZL286" s="487"/>
      <c r="DZM286" s="485"/>
      <c r="DZN286" s="486"/>
      <c r="DZO286" s="486"/>
      <c r="DZP286" s="486"/>
      <c r="DZQ286" s="486"/>
      <c r="DZR286" s="486"/>
      <c r="DZS286" s="486"/>
      <c r="DZT286" s="487"/>
      <c r="DZU286" s="485"/>
      <c r="DZV286" s="486"/>
      <c r="DZW286" s="486"/>
      <c r="DZX286" s="486"/>
      <c r="DZY286" s="486"/>
      <c r="DZZ286" s="486"/>
      <c r="EAA286" s="486"/>
      <c r="EAB286" s="487"/>
      <c r="EAC286" s="485"/>
      <c r="EAD286" s="486"/>
      <c r="EAE286" s="486"/>
      <c r="EAF286" s="486"/>
      <c r="EAG286" s="486"/>
      <c r="EAH286" s="486"/>
      <c r="EAI286" s="486"/>
      <c r="EAJ286" s="487"/>
      <c r="EAK286" s="485"/>
      <c r="EAL286" s="486"/>
      <c r="EAM286" s="486"/>
      <c r="EAN286" s="486"/>
      <c r="EAO286" s="486"/>
      <c r="EAP286" s="486"/>
      <c r="EAQ286" s="486"/>
      <c r="EAR286" s="487"/>
      <c r="EAS286" s="485"/>
      <c r="EAT286" s="486"/>
      <c r="EAU286" s="486"/>
      <c r="EAV286" s="486"/>
      <c r="EAW286" s="486"/>
      <c r="EAX286" s="486"/>
      <c r="EAY286" s="486"/>
      <c r="EAZ286" s="487"/>
      <c r="EBA286" s="485"/>
      <c r="EBB286" s="486"/>
      <c r="EBC286" s="486"/>
      <c r="EBD286" s="486"/>
      <c r="EBE286" s="486"/>
      <c r="EBF286" s="486"/>
      <c r="EBG286" s="486"/>
      <c r="EBH286" s="487"/>
      <c r="EBI286" s="485"/>
      <c r="EBJ286" s="486"/>
      <c r="EBK286" s="486"/>
      <c r="EBL286" s="486"/>
      <c r="EBM286" s="486"/>
      <c r="EBN286" s="486"/>
      <c r="EBO286" s="486"/>
      <c r="EBP286" s="487"/>
      <c r="EBQ286" s="485"/>
      <c r="EBR286" s="486"/>
      <c r="EBS286" s="486"/>
      <c r="EBT286" s="486"/>
      <c r="EBU286" s="486"/>
      <c r="EBV286" s="486"/>
      <c r="EBW286" s="486"/>
      <c r="EBX286" s="487"/>
      <c r="EBY286" s="485"/>
      <c r="EBZ286" s="486"/>
      <c r="ECA286" s="486"/>
      <c r="ECB286" s="486"/>
      <c r="ECC286" s="486"/>
      <c r="ECD286" s="486"/>
      <c r="ECE286" s="486"/>
      <c r="ECF286" s="487"/>
      <c r="ECG286" s="485"/>
      <c r="ECH286" s="486"/>
      <c r="ECI286" s="486"/>
      <c r="ECJ286" s="486"/>
      <c r="ECK286" s="486"/>
      <c r="ECL286" s="486"/>
      <c r="ECM286" s="486"/>
      <c r="ECN286" s="487"/>
      <c r="ECO286" s="485"/>
      <c r="ECP286" s="486"/>
      <c r="ECQ286" s="486"/>
      <c r="ECR286" s="486"/>
      <c r="ECS286" s="486"/>
      <c r="ECT286" s="486"/>
      <c r="ECU286" s="486"/>
      <c r="ECV286" s="487"/>
      <c r="ECW286" s="485"/>
      <c r="ECX286" s="486"/>
      <c r="ECY286" s="486"/>
      <c r="ECZ286" s="486"/>
      <c r="EDA286" s="486"/>
      <c r="EDB286" s="486"/>
      <c r="EDC286" s="486"/>
      <c r="EDD286" s="487"/>
      <c r="EDE286" s="485"/>
      <c r="EDF286" s="486"/>
      <c r="EDG286" s="486"/>
      <c r="EDH286" s="486"/>
      <c r="EDI286" s="486"/>
      <c r="EDJ286" s="486"/>
      <c r="EDK286" s="486"/>
      <c r="EDL286" s="487"/>
      <c r="EDM286" s="485"/>
      <c r="EDN286" s="486"/>
      <c r="EDO286" s="486"/>
      <c r="EDP286" s="486"/>
      <c r="EDQ286" s="486"/>
      <c r="EDR286" s="486"/>
      <c r="EDS286" s="486"/>
      <c r="EDT286" s="487"/>
      <c r="EDU286" s="485"/>
      <c r="EDV286" s="486"/>
      <c r="EDW286" s="486"/>
      <c r="EDX286" s="486"/>
      <c r="EDY286" s="486"/>
      <c r="EDZ286" s="486"/>
      <c r="EEA286" s="486"/>
      <c r="EEB286" s="487"/>
      <c r="EEC286" s="485"/>
      <c r="EED286" s="486"/>
      <c r="EEE286" s="486"/>
      <c r="EEF286" s="486"/>
      <c r="EEG286" s="486"/>
      <c r="EEH286" s="486"/>
      <c r="EEI286" s="486"/>
      <c r="EEJ286" s="487"/>
      <c r="EEK286" s="485"/>
      <c r="EEL286" s="486"/>
      <c r="EEM286" s="486"/>
      <c r="EEN286" s="486"/>
      <c r="EEO286" s="486"/>
      <c r="EEP286" s="486"/>
      <c r="EEQ286" s="486"/>
      <c r="EER286" s="487"/>
      <c r="EES286" s="485"/>
      <c r="EET286" s="486"/>
      <c r="EEU286" s="486"/>
      <c r="EEV286" s="486"/>
      <c r="EEW286" s="486"/>
      <c r="EEX286" s="486"/>
      <c r="EEY286" s="486"/>
      <c r="EEZ286" s="487"/>
      <c r="EFA286" s="485"/>
      <c r="EFB286" s="486"/>
      <c r="EFC286" s="486"/>
      <c r="EFD286" s="486"/>
      <c r="EFE286" s="486"/>
      <c r="EFF286" s="486"/>
      <c r="EFG286" s="486"/>
      <c r="EFH286" s="487"/>
      <c r="EFI286" s="485"/>
      <c r="EFJ286" s="486"/>
      <c r="EFK286" s="486"/>
      <c r="EFL286" s="486"/>
      <c r="EFM286" s="486"/>
      <c r="EFN286" s="486"/>
      <c r="EFO286" s="486"/>
      <c r="EFP286" s="487"/>
      <c r="EFQ286" s="485"/>
      <c r="EFR286" s="486"/>
      <c r="EFS286" s="486"/>
      <c r="EFT286" s="486"/>
      <c r="EFU286" s="486"/>
      <c r="EFV286" s="486"/>
      <c r="EFW286" s="486"/>
      <c r="EFX286" s="487"/>
      <c r="EFY286" s="485"/>
      <c r="EFZ286" s="486"/>
      <c r="EGA286" s="486"/>
      <c r="EGB286" s="486"/>
      <c r="EGC286" s="486"/>
      <c r="EGD286" s="486"/>
      <c r="EGE286" s="486"/>
      <c r="EGF286" s="487"/>
      <c r="EGG286" s="485"/>
      <c r="EGH286" s="486"/>
      <c r="EGI286" s="486"/>
      <c r="EGJ286" s="486"/>
      <c r="EGK286" s="486"/>
      <c r="EGL286" s="486"/>
      <c r="EGM286" s="486"/>
      <c r="EGN286" s="487"/>
      <c r="EGO286" s="485"/>
      <c r="EGP286" s="486"/>
      <c r="EGQ286" s="486"/>
      <c r="EGR286" s="486"/>
      <c r="EGS286" s="486"/>
      <c r="EGT286" s="486"/>
      <c r="EGU286" s="486"/>
      <c r="EGV286" s="487"/>
      <c r="EGW286" s="485"/>
      <c r="EGX286" s="486"/>
      <c r="EGY286" s="486"/>
      <c r="EGZ286" s="486"/>
      <c r="EHA286" s="486"/>
      <c r="EHB286" s="486"/>
      <c r="EHC286" s="486"/>
      <c r="EHD286" s="487"/>
      <c r="EHE286" s="485"/>
      <c r="EHF286" s="486"/>
      <c r="EHG286" s="486"/>
      <c r="EHH286" s="486"/>
      <c r="EHI286" s="486"/>
      <c r="EHJ286" s="486"/>
      <c r="EHK286" s="486"/>
      <c r="EHL286" s="487"/>
      <c r="EHM286" s="485"/>
      <c r="EHN286" s="486"/>
      <c r="EHO286" s="486"/>
      <c r="EHP286" s="486"/>
      <c r="EHQ286" s="486"/>
      <c r="EHR286" s="486"/>
      <c r="EHS286" s="486"/>
      <c r="EHT286" s="487"/>
      <c r="EHU286" s="485"/>
      <c r="EHV286" s="486"/>
      <c r="EHW286" s="486"/>
      <c r="EHX286" s="486"/>
      <c r="EHY286" s="486"/>
      <c r="EHZ286" s="486"/>
      <c r="EIA286" s="486"/>
      <c r="EIB286" s="487"/>
      <c r="EIC286" s="485"/>
      <c r="EID286" s="486"/>
      <c r="EIE286" s="486"/>
      <c r="EIF286" s="486"/>
      <c r="EIG286" s="486"/>
      <c r="EIH286" s="486"/>
      <c r="EII286" s="486"/>
      <c r="EIJ286" s="487"/>
      <c r="EIK286" s="485"/>
      <c r="EIL286" s="486"/>
      <c r="EIM286" s="486"/>
      <c r="EIN286" s="486"/>
      <c r="EIO286" s="486"/>
      <c r="EIP286" s="486"/>
      <c r="EIQ286" s="486"/>
      <c r="EIR286" s="487"/>
      <c r="EIS286" s="485"/>
      <c r="EIT286" s="486"/>
      <c r="EIU286" s="486"/>
      <c r="EIV286" s="486"/>
      <c r="EIW286" s="486"/>
      <c r="EIX286" s="486"/>
      <c r="EIY286" s="486"/>
      <c r="EIZ286" s="487"/>
      <c r="EJA286" s="485"/>
      <c r="EJB286" s="486"/>
      <c r="EJC286" s="486"/>
      <c r="EJD286" s="486"/>
      <c r="EJE286" s="486"/>
      <c r="EJF286" s="486"/>
      <c r="EJG286" s="486"/>
      <c r="EJH286" s="487"/>
      <c r="EJI286" s="485"/>
      <c r="EJJ286" s="486"/>
      <c r="EJK286" s="486"/>
      <c r="EJL286" s="486"/>
      <c r="EJM286" s="486"/>
      <c r="EJN286" s="486"/>
      <c r="EJO286" s="486"/>
      <c r="EJP286" s="487"/>
      <c r="EJQ286" s="485"/>
      <c r="EJR286" s="486"/>
      <c r="EJS286" s="486"/>
      <c r="EJT286" s="486"/>
      <c r="EJU286" s="486"/>
      <c r="EJV286" s="486"/>
      <c r="EJW286" s="486"/>
      <c r="EJX286" s="487"/>
      <c r="EJY286" s="485"/>
      <c r="EJZ286" s="486"/>
      <c r="EKA286" s="486"/>
      <c r="EKB286" s="486"/>
      <c r="EKC286" s="486"/>
      <c r="EKD286" s="486"/>
      <c r="EKE286" s="486"/>
      <c r="EKF286" s="487"/>
      <c r="EKG286" s="485"/>
      <c r="EKH286" s="486"/>
      <c r="EKI286" s="486"/>
      <c r="EKJ286" s="486"/>
      <c r="EKK286" s="486"/>
      <c r="EKL286" s="486"/>
      <c r="EKM286" s="486"/>
      <c r="EKN286" s="487"/>
      <c r="EKO286" s="485"/>
      <c r="EKP286" s="486"/>
      <c r="EKQ286" s="486"/>
      <c r="EKR286" s="486"/>
      <c r="EKS286" s="486"/>
      <c r="EKT286" s="486"/>
      <c r="EKU286" s="486"/>
      <c r="EKV286" s="487"/>
      <c r="EKW286" s="485"/>
      <c r="EKX286" s="486"/>
      <c r="EKY286" s="486"/>
      <c r="EKZ286" s="486"/>
      <c r="ELA286" s="486"/>
      <c r="ELB286" s="486"/>
      <c r="ELC286" s="486"/>
      <c r="ELD286" s="487"/>
      <c r="ELE286" s="485"/>
      <c r="ELF286" s="486"/>
      <c r="ELG286" s="486"/>
      <c r="ELH286" s="486"/>
      <c r="ELI286" s="486"/>
      <c r="ELJ286" s="486"/>
      <c r="ELK286" s="486"/>
      <c r="ELL286" s="487"/>
      <c r="ELM286" s="485"/>
      <c r="ELN286" s="486"/>
      <c r="ELO286" s="486"/>
      <c r="ELP286" s="486"/>
      <c r="ELQ286" s="486"/>
      <c r="ELR286" s="486"/>
      <c r="ELS286" s="486"/>
      <c r="ELT286" s="487"/>
      <c r="ELU286" s="485"/>
      <c r="ELV286" s="486"/>
      <c r="ELW286" s="486"/>
      <c r="ELX286" s="486"/>
      <c r="ELY286" s="486"/>
      <c r="ELZ286" s="486"/>
      <c r="EMA286" s="486"/>
      <c r="EMB286" s="487"/>
      <c r="EMC286" s="485"/>
      <c r="EMD286" s="486"/>
      <c r="EME286" s="486"/>
      <c r="EMF286" s="486"/>
      <c r="EMG286" s="486"/>
      <c r="EMH286" s="486"/>
      <c r="EMI286" s="486"/>
      <c r="EMJ286" s="487"/>
      <c r="EMK286" s="485"/>
      <c r="EML286" s="486"/>
      <c r="EMM286" s="486"/>
      <c r="EMN286" s="486"/>
      <c r="EMO286" s="486"/>
      <c r="EMP286" s="486"/>
      <c r="EMQ286" s="486"/>
      <c r="EMR286" s="487"/>
      <c r="EMS286" s="485"/>
      <c r="EMT286" s="486"/>
      <c r="EMU286" s="486"/>
      <c r="EMV286" s="486"/>
      <c r="EMW286" s="486"/>
      <c r="EMX286" s="486"/>
      <c r="EMY286" s="486"/>
      <c r="EMZ286" s="487"/>
      <c r="ENA286" s="485"/>
      <c r="ENB286" s="486"/>
      <c r="ENC286" s="486"/>
      <c r="END286" s="486"/>
      <c r="ENE286" s="486"/>
      <c r="ENF286" s="486"/>
      <c r="ENG286" s="486"/>
      <c r="ENH286" s="487"/>
      <c r="ENI286" s="485"/>
      <c r="ENJ286" s="486"/>
      <c r="ENK286" s="486"/>
      <c r="ENL286" s="486"/>
      <c r="ENM286" s="486"/>
      <c r="ENN286" s="486"/>
      <c r="ENO286" s="486"/>
      <c r="ENP286" s="487"/>
      <c r="ENQ286" s="485"/>
      <c r="ENR286" s="486"/>
      <c r="ENS286" s="486"/>
      <c r="ENT286" s="486"/>
      <c r="ENU286" s="486"/>
      <c r="ENV286" s="486"/>
      <c r="ENW286" s="486"/>
      <c r="ENX286" s="487"/>
      <c r="ENY286" s="485"/>
      <c r="ENZ286" s="486"/>
      <c r="EOA286" s="486"/>
      <c r="EOB286" s="486"/>
      <c r="EOC286" s="486"/>
      <c r="EOD286" s="486"/>
      <c r="EOE286" s="486"/>
      <c r="EOF286" s="487"/>
      <c r="EOG286" s="485"/>
      <c r="EOH286" s="486"/>
      <c r="EOI286" s="486"/>
      <c r="EOJ286" s="486"/>
      <c r="EOK286" s="486"/>
      <c r="EOL286" s="486"/>
      <c r="EOM286" s="486"/>
      <c r="EON286" s="487"/>
      <c r="EOO286" s="485"/>
      <c r="EOP286" s="486"/>
      <c r="EOQ286" s="486"/>
      <c r="EOR286" s="486"/>
      <c r="EOS286" s="486"/>
      <c r="EOT286" s="486"/>
      <c r="EOU286" s="486"/>
      <c r="EOV286" s="487"/>
      <c r="EOW286" s="485"/>
      <c r="EOX286" s="486"/>
      <c r="EOY286" s="486"/>
      <c r="EOZ286" s="486"/>
      <c r="EPA286" s="486"/>
      <c r="EPB286" s="486"/>
      <c r="EPC286" s="486"/>
      <c r="EPD286" s="487"/>
      <c r="EPE286" s="485"/>
      <c r="EPF286" s="486"/>
      <c r="EPG286" s="486"/>
      <c r="EPH286" s="486"/>
      <c r="EPI286" s="486"/>
      <c r="EPJ286" s="486"/>
      <c r="EPK286" s="486"/>
      <c r="EPL286" s="487"/>
      <c r="EPM286" s="485"/>
      <c r="EPN286" s="486"/>
      <c r="EPO286" s="486"/>
      <c r="EPP286" s="486"/>
      <c r="EPQ286" s="486"/>
      <c r="EPR286" s="486"/>
      <c r="EPS286" s="486"/>
      <c r="EPT286" s="487"/>
      <c r="EPU286" s="485"/>
      <c r="EPV286" s="486"/>
      <c r="EPW286" s="486"/>
      <c r="EPX286" s="486"/>
      <c r="EPY286" s="486"/>
      <c r="EPZ286" s="486"/>
      <c r="EQA286" s="486"/>
      <c r="EQB286" s="487"/>
      <c r="EQC286" s="485"/>
      <c r="EQD286" s="486"/>
      <c r="EQE286" s="486"/>
      <c r="EQF286" s="486"/>
      <c r="EQG286" s="486"/>
      <c r="EQH286" s="486"/>
      <c r="EQI286" s="486"/>
      <c r="EQJ286" s="487"/>
      <c r="EQK286" s="485"/>
      <c r="EQL286" s="486"/>
      <c r="EQM286" s="486"/>
      <c r="EQN286" s="486"/>
      <c r="EQO286" s="486"/>
      <c r="EQP286" s="486"/>
      <c r="EQQ286" s="486"/>
      <c r="EQR286" s="487"/>
      <c r="EQS286" s="485"/>
      <c r="EQT286" s="486"/>
      <c r="EQU286" s="486"/>
      <c r="EQV286" s="486"/>
      <c r="EQW286" s="486"/>
      <c r="EQX286" s="486"/>
      <c r="EQY286" s="486"/>
      <c r="EQZ286" s="487"/>
      <c r="ERA286" s="485"/>
      <c r="ERB286" s="486"/>
      <c r="ERC286" s="486"/>
      <c r="ERD286" s="486"/>
      <c r="ERE286" s="486"/>
      <c r="ERF286" s="486"/>
      <c r="ERG286" s="486"/>
      <c r="ERH286" s="487"/>
      <c r="ERI286" s="485"/>
      <c r="ERJ286" s="486"/>
      <c r="ERK286" s="486"/>
      <c r="ERL286" s="486"/>
      <c r="ERM286" s="486"/>
      <c r="ERN286" s="486"/>
      <c r="ERO286" s="486"/>
      <c r="ERP286" s="487"/>
      <c r="ERQ286" s="485"/>
      <c r="ERR286" s="486"/>
      <c r="ERS286" s="486"/>
      <c r="ERT286" s="486"/>
      <c r="ERU286" s="486"/>
      <c r="ERV286" s="486"/>
      <c r="ERW286" s="486"/>
      <c r="ERX286" s="487"/>
      <c r="ERY286" s="485"/>
      <c r="ERZ286" s="486"/>
      <c r="ESA286" s="486"/>
      <c r="ESB286" s="486"/>
      <c r="ESC286" s="486"/>
      <c r="ESD286" s="486"/>
      <c r="ESE286" s="486"/>
      <c r="ESF286" s="487"/>
      <c r="ESG286" s="485"/>
      <c r="ESH286" s="486"/>
      <c r="ESI286" s="486"/>
      <c r="ESJ286" s="486"/>
      <c r="ESK286" s="486"/>
      <c r="ESL286" s="486"/>
      <c r="ESM286" s="486"/>
      <c r="ESN286" s="487"/>
      <c r="ESO286" s="485"/>
      <c r="ESP286" s="486"/>
      <c r="ESQ286" s="486"/>
      <c r="ESR286" s="486"/>
      <c r="ESS286" s="486"/>
      <c r="EST286" s="486"/>
      <c r="ESU286" s="486"/>
      <c r="ESV286" s="487"/>
      <c r="ESW286" s="485"/>
      <c r="ESX286" s="486"/>
      <c r="ESY286" s="486"/>
      <c r="ESZ286" s="486"/>
      <c r="ETA286" s="486"/>
      <c r="ETB286" s="486"/>
      <c r="ETC286" s="486"/>
      <c r="ETD286" s="487"/>
      <c r="ETE286" s="485"/>
      <c r="ETF286" s="486"/>
      <c r="ETG286" s="486"/>
      <c r="ETH286" s="486"/>
      <c r="ETI286" s="486"/>
      <c r="ETJ286" s="486"/>
      <c r="ETK286" s="486"/>
      <c r="ETL286" s="487"/>
      <c r="ETM286" s="485"/>
      <c r="ETN286" s="486"/>
      <c r="ETO286" s="486"/>
      <c r="ETP286" s="486"/>
      <c r="ETQ286" s="486"/>
      <c r="ETR286" s="486"/>
      <c r="ETS286" s="486"/>
      <c r="ETT286" s="487"/>
      <c r="ETU286" s="485"/>
      <c r="ETV286" s="486"/>
      <c r="ETW286" s="486"/>
      <c r="ETX286" s="486"/>
      <c r="ETY286" s="486"/>
      <c r="ETZ286" s="486"/>
      <c r="EUA286" s="486"/>
      <c r="EUB286" s="487"/>
      <c r="EUC286" s="485"/>
      <c r="EUD286" s="486"/>
      <c r="EUE286" s="486"/>
      <c r="EUF286" s="486"/>
      <c r="EUG286" s="486"/>
      <c r="EUH286" s="486"/>
      <c r="EUI286" s="486"/>
      <c r="EUJ286" s="487"/>
      <c r="EUK286" s="485"/>
      <c r="EUL286" s="486"/>
      <c r="EUM286" s="486"/>
      <c r="EUN286" s="486"/>
      <c r="EUO286" s="486"/>
      <c r="EUP286" s="486"/>
      <c r="EUQ286" s="486"/>
      <c r="EUR286" s="487"/>
      <c r="EUS286" s="485"/>
      <c r="EUT286" s="486"/>
      <c r="EUU286" s="486"/>
      <c r="EUV286" s="486"/>
      <c r="EUW286" s="486"/>
      <c r="EUX286" s="486"/>
      <c r="EUY286" s="486"/>
      <c r="EUZ286" s="487"/>
      <c r="EVA286" s="485"/>
      <c r="EVB286" s="486"/>
      <c r="EVC286" s="486"/>
      <c r="EVD286" s="486"/>
      <c r="EVE286" s="486"/>
      <c r="EVF286" s="486"/>
      <c r="EVG286" s="486"/>
      <c r="EVH286" s="487"/>
      <c r="EVI286" s="485"/>
      <c r="EVJ286" s="486"/>
      <c r="EVK286" s="486"/>
      <c r="EVL286" s="486"/>
      <c r="EVM286" s="486"/>
      <c r="EVN286" s="486"/>
      <c r="EVO286" s="486"/>
      <c r="EVP286" s="487"/>
      <c r="EVQ286" s="485"/>
      <c r="EVR286" s="486"/>
      <c r="EVS286" s="486"/>
      <c r="EVT286" s="486"/>
      <c r="EVU286" s="486"/>
      <c r="EVV286" s="486"/>
      <c r="EVW286" s="486"/>
      <c r="EVX286" s="487"/>
      <c r="EVY286" s="485"/>
      <c r="EVZ286" s="486"/>
      <c r="EWA286" s="486"/>
      <c r="EWB286" s="486"/>
      <c r="EWC286" s="486"/>
      <c r="EWD286" s="486"/>
      <c r="EWE286" s="486"/>
      <c r="EWF286" s="487"/>
      <c r="EWG286" s="485"/>
      <c r="EWH286" s="486"/>
      <c r="EWI286" s="486"/>
      <c r="EWJ286" s="486"/>
      <c r="EWK286" s="486"/>
      <c r="EWL286" s="486"/>
      <c r="EWM286" s="486"/>
      <c r="EWN286" s="487"/>
      <c r="EWO286" s="485"/>
      <c r="EWP286" s="486"/>
      <c r="EWQ286" s="486"/>
      <c r="EWR286" s="486"/>
      <c r="EWS286" s="486"/>
      <c r="EWT286" s="486"/>
      <c r="EWU286" s="486"/>
      <c r="EWV286" s="487"/>
      <c r="EWW286" s="485"/>
      <c r="EWX286" s="486"/>
      <c r="EWY286" s="486"/>
      <c r="EWZ286" s="486"/>
      <c r="EXA286" s="486"/>
      <c r="EXB286" s="486"/>
      <c r="EXC286" s="486"/>
      <c r="EXD286" s="487"/>
      <c r="EXE286" s="485"/>
      <c r="EXF286" s="486"/>
      <c r="EXG286" s="486"/>
      <c r="EXH286" s="486"/>
      <c r="EXI286" s="486"/>
      <c r="EXJ286" s="486"/>
      <c r="EXK286" s="486"/>
      <c r="EXL286" s="487"/>
      <c r="EXM286" s="485"/>
      <c r="EXN286" s="486"/>
      <c r="EXO286" s="486"/>
      <c r="EXP286" s="486"/>
      <c r="EXQ286" s="486"/>
      <c r="EXR286" s="486"/>
      <c r="EXS286" s="486"/>
      <c r="EXT286" s="487"/>
      <c r="EXU286" s="485"/>
      <c r="EXV286" s="486"/>
      <c r="EXW286" s="486"/>
      <c r="EXX286" s="486"/>
      <c r="EXY286" s="486"/>
      <c r="EXZ286" s="486"/>
      <c r="EYA286" s="486"/>
      <c r="EYB286" s="487"/>
      <c r="EYC286" s="485"/>
      <c r="EYD286" s="486"/>
      <c r="EYE286" s="486"/>
      <c r="EYF286" s="486"/>
      <c r="EYG286" s="486"/>
      <c r="EYH286" s="486"/>
      <c r="EYI286" s="486"/>
      <c r="EYJ286" s="487"/>
      <c r="EYK286" s="485"/>
      <c r="EYL286" s="486"/>
      <c r="EYM286" s="486"/>
      <c r="EYN286" s="486"/>
      <c r="EYO286" s="486"/>
      <c r="EYP286" s="486"/>
      <c r="EYQ286" s="486"/>
      <c r="EYR286" s="487"/>
      <c r="EYS286" s="485"/>
      <c r="EYT286" s="486"/>
      <c r="EYU286" s="486"/>
      <c r="EYV286" s="486"/>
      <c r="EYW286" s="486"/>
      <c r="EYX286" s="486"/>
      <c r="EYY286" s="486"/>
      <c r="EYZ286" s="487"/>
      <c r="EZA286" s="485"/>
      <c r="EZB286" s="486"/>
      <c r="EZC286" s="486"/>
      <c r="EZD286" s="486"/>
      <c r="EZE286" s="486"/>
      <c r="EZF286" s="486"/>
      <c r="EZG286" s="486"/>
      <c r="EZH286" s="487"/>
      <c r="EZI286" s="485"/>
      <c r="EZJ286" s="486"/>
      <c r="EZK286" s="486"/>
      <c r="EZL286" s="486"/>
      <c r="EZM286" s="486"/>
      <c r="EZN286" s="486"/>
      <c r="EZO286" s="486"/>
      <c r="EZP286" s="487"/>
      <c r="EZQ286" s="485"/>
      <c r="EZR286" s="486"/>
      <c r="EZS286" s="486"/>
      <c r="EZT286" s="486"/>
      <c r="EZU286" s="486"/>
      <c r="EZV286" s="486"/>
      <c r="EZW286" s="486"/>
      <c r="EZX286" s="487"/>
      <c r="EZY286" s="485"/>
      <c r="EZZ286" s="486"/>
      <c r="FAA286" s="486"/>
      <c r="FAB286" s="486"/>
      <c r="FAC286" s="486"/>
      <c r="FAD286" s="486"/>
      <c r="FAE286" s="486"/>
      <c r="FAF286" s="487"/>
      <c r="FAG286" s="485"/>
      <c r="FAH286" s="486"/>
      <c r="FAI286" s="486"/>
      <c r="FAJ286" s="486"/>
      <c r="FAK286" s="486"/>
      <c r="FAL286" s="486"/>
      <c r="FAM286" s="486"/>
      <c r="FAN286" s="487"/>
      <c r="FAO286" s="485"/>
      <c r="FAP286" s="486"/>
      <c r="FAQ286" s="486"/>
      <c r="FAR286" s="486"/>
      <c r="FAS286" s="486"/>
      <c r="FAT286" s="486"/>
      <c r="FAU286" s="486"/>
      <c r="FAV286" s="487"/>
      <c r="FAW286" s="485"/>
      <c r="FAX286" s="486"/>
      <c r="FAY286" s="486"/>
      <c r="FAZ286" s="486"/>
      <c r="FBA286" s="486"/>
      <c r="FBB286" s="486"/>
      <c r="FBC286" s="486"/>
      <c r="FBD286" s="487"/>
      <c r="FBE286" s="485"/>
      <c r="FBF286" s="486"/>
      <c r="FBG286" s="486"/>
      <c r="FBH286" s="486"/>
      <c r="FBI286" s="486"/>
      <c r="FBJ286" s="486"/>
      <c r="FBK286" s="486"/>
      <c r="FBL286" s="487"/>
      <c r="FBM286" s="485"/>
      <c r="FBN286" s="486"/>
      <c r="FBO286" s="486"/>
      <c r="FBP286" s="486"/>
      <c r="FBQ286" s="486"/>
      <c r="FBR286" s="486"/>
      <c r="FBS286" s="486"/>
      <c r="FBT286" s="487"/>
      <c r="FBU286" s="485"/>
      <c r="FBV286" s="486"/>
      <c r="FBW286" s="486"/>
      <c r="FBX286" s="486"/>
      <c r="FBY286" s="486"/>
      <c r="FBZ286" s="486"/>
      <c r="FCA286" s="486"/>
      <c r="FCB286" s="487"/>
      <c r="FCC286" s="485"/>
      <c r="FCD286" s="486"/>
      <c r="FCE286" s="486"/>
      <c r="FCF286" s="486"/>
      <c r="FCG286" s="486"/>
      <c r="FCH286" s="486"/>
      <c r="FCI286" s="486"/>
      <c r="FCJ286" s="487"/>
      <c r="FCK286" s="485"/>
      <c r="FCL286" s="486"/>
      <c r="FCM286" s="486"/>
      <c r="FCN286" s="486"/>
      <c r="FCO286" s="486"/>
      <c r="FCP286" s="486"/>
      <c r="FCQ286" s="486"/>
      <c r="FCR286" s="487"/>
      <c r="FCS286" s="485"/>
      <c r="FCT286" s="486"/>
      <c r="FCU286" s="486"/>
      <c r="FCV286" s="486"/>
      <c r="FCW286" s="486"/>
      <c r="FCX286" s="486"/>
      <c r="FCY286" s="486"/>
      <c r="FCZ286" s="487"/>
      <c r="FDA286" s="485"/>
      <c r="FDB286" s="486"/>
      <c r="FDC286" s="486"/>
      <c r="FDD286" s="486"/>
      <c r="FDE286" s="486"/>
      <c r="FDF286" s="486"/>
      <c r="FDG286" s="486"/>
      <c r="FDH286" s="487"/>
      <c r="FDI286" s="485"/>
      <c r="FDJ286" s="486"/>
      <c r="FDK286" s="486"/>
      <c r="FDL286" s="486"/>
      <c r="FDM286" s="486"/>
      <c r="FDN286" s="486"/>
      <c r="FDO286" s="486"/>
      <c r="FDP286" s="487"/>
      <c r="FDQ286" s="485"/>
      <c r="FDR286" s="486"/>
      <c r="FDS286" s="486"/>
      <c r="FDT286" s="486"/>
      <c r="FDU286" s="486"/>
      <c r="FDV286" s="486"/>
      <c r="FDW286" s="486"/>
      <c r="FDX286" s="487"/>
      <c r="FDY286" s="485"/>
      <c r="FDZ286" s="486"/>
      <c r="FEA286" s="486"/>
      <c r="FEB286" s="486"/>
      <c r="FEC286" s="486"/>
      <c r="FED286" s="486"/>
      <c r="FEE286" s="486"/>
      <c r="FEF286" s="487"/>
      <c r="FEG286" s="485"/>
      <c r="FEH286" s="486"/>
      <c r="FEI286" s="486"/>
      <c r="FEJ286" s="486"/>
      <c r="FEK286" s="486"/>
      <c r="FEL286" s="486"/>
      <c r="FEM286" s="486"/>
      <c r="FEN286" s="487"/>
      <c r="FEO286" s="485"/>
      <c r="FEP286" s="486"/>
      <c r="FEQ286" s="486"/>
      <c r="FER286" s="486"/>
      <c r="FES286" s="486"/>
      <c r="FET286" s="486"/>
      <c r="FEU286" s="486"/>
      <c r="FEV286" s="487"/>
      <c r="FEW286" s="485"/>
      <c r="FEX286" s="486"/>
      <c r="FEY286" s="486"/>
      <c r="FEZ286" s="486"/>
      <c r="FFA286" s="486"/>
      <c r="FFB286" s="486"/>
      <c r="FFC286" s="486"/>
      <c r="FFD286" s="487"/>
      <c r="FFE286" s="485"/>
      <c r="FFF286" s="486"/>
      <c r="FFG286" s="486"/>
      <c r="FFH286" s="486"/>
      <c r="FFI286" s="486"/>
      <c r="FFJ286" s="486"/>
      <c r="FFK286" s="486"/>
      <c r="FFL286" s="487"/>
      <c r="FFM286" s="485"/>
      <c r="FFN286" s="486"/>
      <c r="FFO286" s="486"/>
      <c r="FFP286" s="486"/>
      <c r="FFQ286" s="486"/>
      <c r="FFR286" s="486"/>
      <c r="FFS286" s="486"/>
      <c r="FFT286" s="487"/>
      <c r="FFU286" s="485"/>
      <c r="FFV286" s="486"/>
      <c r="FFW286" s="486"/>
      <c r="FFX286" s="486"/>
      <c r="FFY286" s="486"/>
      <c r="FFZ286" s="486"/>
      <c r="FGA286" s="486"/>
      <c r="FGB286" s="487"/>
      <c r="FGC286" s="485"/>
      <c r="FGD286" s="486"/>
      <c r="FGE286" s="486"/>
      <c r="FGF286" s="486"/>
      <c r="FGG286" s="486"/>
      <c r="FGH286" s="486"/>
      <c r="FGI286" s="486"/>
      <c r="FGJ286" s="487"/>
      <c r="FGK286" s="485"/>
      <c r="FGL286" s="486"/>
      <c r="FGM286" s="486"/>
      <c r="FGN286" s="486"/>
      <c r="FGO286" s="486"/>
      <c r="FGP286" s="486"/>
      <c r="FGQ286" s="486"/>
      <c r="FGR286" s="487"/>
      <c r="FGS286" s="485"/>
      <c r="FGT286" s="486"/>
      <c r="FGU286" s="486"/>
      <c r="FGV286" s="486"/>
      <c r="FGW286" s="486"/>
      <c r="FGX286" s="486"/>
      <c r="FGY286" s="486"/>
      <c r="FGZ286" s="487"/>
      <c r="FHA286" s="485"/>
      <c r="FHB286" s="486"/>
      <c r="FHC286" s="486"/>
      <c r="FHD286" s="486"/>
      <c r="FHE286" s="486"/>
      <c r="FHF286" s="486"/>
      <c r="FHG286" s="486"/>
      <c r="FHH286" s="487"/>
      <c r="FHI286" s="485"/>
      <c r="FHJ286" s="486"/>
      <c r="FHK286" s="486"/>
      <c r="FHL286" s="486"/>
      <c r="FHM286" s="486"/>
      <c r="FHN286" s="486"/>
      <c r="FHO286" s="486"/>
      <c r="FHP286" s="487"/>
      <c r="FHQ286" s="485"/>
      <c r="FHR286" s="486"/>
      <c r="FHS286" s="486"/>
      <c r="FHT286" s="486"/>
      <c r="FHU286" s="486"/>
      <c r="FHV286" s="486"/>
      <c r="FHW286" s="486"/>
      <c r="FHX286" s="487"/>
      <c r="FHY286" s="485"/>
      <c r="FHZ286" s="486"/>
      <c r="FIA286" s="486"/>
      <c r="FIB286" s="486"/>
      <c r="FIC286" s="486"/>
      <c r="FID286" s="486"/>
      <c r="FIE286" s="486"/>
      <c r="FIF286" s="487"/>
      <c r="FIG286" s="485"/>
      <c r="FIH286" s="486"/>
      <c r="FII286" s="486"/>
      <c r="FIJ286" s="486"/>
      <c r="FIK286" s="486"/>
      <c r="FIL286" s="486"/>
      <c r="FIM286" s="486"/>
      <c r="FIN286" s="487"/>
      <c r="FIO286" s="485"/>
      <c r="FIP286" s="486"/>
      <c r="FIQ286" s="486"/>
      <c r="FIR286" s="486"/>
      <c r="FIS286" s="486"/>
      <c r="FIT286" s="486"/>
      <c r="FIU286" s="486"/>
      <c r="FIV286" s="487"/>
      <c r="FIW286" s="485"/>
      <c r="FIX286" s="486"/>
      <c r="FIY286" s="486"/>
      <c r="FIZ286" s="486"/>
      <c r="FJA286" s="486"/>
      <c r="FJB286" s="486"/>
      <c r="FJC286" s="486"/>
      <c r="FJD286" s="487"/>
      <c r="FJE286" s="485"/>
      <c r="FJF286" s="486"/>
      <c r="FJG286" s="486"/>
      <c r="FJH286" s="486"/>
      <c r="FJI286" s="486"/>
      <c r="FJJ286" s="486"/>
      <c r="FJK286" s="486"/>
      <c r="FJL286" s="487"/>
      <c r="FJM286" s="485"/>
      <c r="FJN286" s="486"/>
      <c r="FJO286" s="486"/>
      <c r="FJP286" s="486"/>
      <c r="FJQ286" s="486"/>
      <c r="FJR286" s="486"/>
      <c r="FJS286" s="486"/>
      <c r="FJT286" s="487"/>
      <c r="FJU286" s="485"/>
      <c r="FJV286" s="486"/>
      <c r="FJW286" s="486"/>
      <c r="FJX286" s="486"/>
      <c r="FJY286" s="486"/>
      <c r="FJZ286" s="486"/>
      <c r="FKA286" s="486"/>
      <c r="FKB286" s="487"/>
      <c r="FKC286" s="485"/>
      <c r="FKD286" s="486"/>
      <c r="FKE286" s="486"/>
      <c r="FKF286" s="486"/>
      <c r="FKG286" s="486"/>
      <c r="FKH286" s="486"/>
      <c r="FKI286" s="486"/>
      <c r="FKJ286" s="487"/>
      <c r="FKK286" s="485"/>
      <c r="FKL286" s="486"/>
      <c r="FKM286" s="486"/>
      <c r="FKN286" s="486"/>
      <c r="FKO286" s="486"/>
      <c r="FKP286" s="486"/>
      <c r="FKQ286" s="486"/>
      <c r="FKR286" s="487"/>
      <c r="FKS286" s="485"/>
      <c r="FKT286" s="486"/>
      <c r="FKU286" s="486"/>
      <c r="FKV286" s="486"/>
      <c r="FKW286" s="486"/>
      <c r="FKX286" s="486"/>
      <c r="FKY286" s="486"/>
      <c r="FKZ286" s="487"/>
      <c r="FLA286" s="485"/>
      <c r="FLB286" s="486"/>
      <c r="FLC286" s="486"/>
      <c r="FLD286" s="486"/>
      <c r="FLE286" s="486"/>
      <c r="FLF286" s="486"/>
      <c r="FLG286" s="486"/>
      <c r="FLH286" s="487"/>
      <c r="FLI286" s="485"/>
      <c r="FLJ286" s="486"/>
      <c r="FLK286" s="486"/>
      <c r="FLL286" s="486"/>
      <c r="FLM286" s="486"/>
      <c r="FLN286" s="486"/>
      <c r="FLO286" s="486"/>
      <c r="FLP286" s="487"/>
      <c r="FLQ286" s="485"/>
      <c r="FLR286" s="486"/>
      <c r="FLS286" s="486"/>
      <c r="FLT286" s="486"/>
      <c r="FLU286" s="486"/>
      <c r="FLV286" s="486"/>
      <c r="FLW286" s="486"/>
      <c r="FLX286" s="487"/>
      <c r="FLY286" s="485"/>
      <c r="FLZ286" s="486"/>
      <c r="FMA286" s="486"/>
      <c r="FMB286" s="486"/>
      <c r="FMC286" s="486"/>
      <c r="FMD286" s="486"/>
      <c r="FME286" s="486"/>
      <c r="FMF286" s="487"/>
      <c r="FMG286" s="485"/>
      <c r="FMH286" s="486"/>
      <c r="FMI286" s="486"/>
      <c r="FMJ286" s="486"/>
      <c r="FMK286" s="486"/>
      <c r="FML286" s="486"/>
      <c r="FMM286" s="486"/>
      <c r="FMN286" s="487"/>
      <c r="FMO286" s="485"/>
      <c r="FMP286" s="486"/>
      <c r="FMQ286" s="486"/>
      <c r="FMR286" s="486"/>
      <c r="FMS286" s="486"/>
      <c r="FMT286" s="486"/>
      <c r="FMU286" s="486"/>
      <c r="FMV286" s="487"/>
      <c r="FMW286" s="485"/>
      <c r="FMX286" s="486"/>
      <c r="FMY286" s="486"/>
      <c r="FMZ286" s="486"/>
      <c r="FNA286" s="486"/>
      <c r="FNB286" s="486"/>
      <c r="FNC286" s="486"/>
      <c r="FND286" s="487"/>
      <c r="FNE286" s="485"/>
      <c r="FNF286" s="486"/>
      <c r="FNG286" s="486"/>
      <c r="FNH286" s="486"/>
      <c r="FNI286" s="486"/>
      <c r="FNJ286" s="486"/>
      <c r="FNK286" s="486"/>
      <c r="FNL286" s="487"/>
      <c r="FNM286" s="485"/>
      <c r="FNN286" s="486"/>
      <c r="FNO286" s="486"/>
      <c r="FNP286" s="486"/>
      <c r="FNQ286" s="486"/>
      <c r="FNR286" s="486"/>
      <c r="FNS286" s="486"/>
      <c r="FNT286" s="487"/>
      <c r="FNU286" s="485"/>
      <c r="FNV286" s="486"/>
      <c r="FNW286" s="486"/>
      <c r="FNX286" s="486"/>
      <c r="FNY286" s="486"/>
      <c r="FNZ286" s="486"/>
      <c r="FOA286" s="486"/>
      <c r="FOB286" s="487"/>
      <c r="FOC286" s="485"/>
      <c r="FOD286" s="486"/>
      <c r="FOE286" s="486"/>
      <c r="FOF286" s="486"/>
      <c r="FOG286" s="486"/>
      <c r="FOH286" s="486"/>
      <c r="FOI286" s="486"/>
      <c r="FOJ286" s="487"/>
      <c r="FOK286" s="485"/>
      <c r="FOL286" s="486"/>
      <c r="FOM286" s="486"/>
      <c r="FON286" s="486"/>
      <c r="FOO286" s="486"/>
      <c r="FOP286" s="486"/>
      <c r="FOQ286" s="486"/>
      <c r="FOR286" s="487"/>
      <c r="FOS286" s="485"/>
      <c r="FOT286" s="486"/>
      <c r="FOU286" s="486"/>
      <c r="FOV286" s="486"/>
      <c r="FOW286" s="486"/>
      <c r="FOX286" s="486"/>
      <c r="FOY286" s="486"/>
      <c r="FOZ286" s="487"/>
      <c r="FPA286" s="485"/>
      <c r="FPB286" s="486"/>
      <c r="FPC286" s="486"/>
      <c r="FPD286" s="486"/>
      <c r="FPE286" s="486"/>
      <c r="FPF286" s="486"/>
      <c r="FPG286" s="486"/>
      <c r="FPH286" s="487"/>
      <c r="FPI286" s="485"/>
      <c r="FPJ286" s="486"/>
      <c r="FPK286" s="486"/>
      <c r="FPL286" s="486"/>
      <c r="FPM286" s="486"/>
      <c r="FPN286" s="486"/>
      <c r="FPO286" s="486"/>
      <c r="FPP286" s="487"/>
      <c r="FPQ286" s="485"/>
      <c r="FPR286" s="486"/>
      <c r="FPS286" s="486"/>
      <c r="FPT286" s="486"/>
      <c r="FPU286" s="486"/>
      <c r="FPV286" s="486"/>
      <c r="FPW286" s="486"/>
      <c r="FPX286" s="487"/>
      <c r="FPY286" s="485"/>
      <c r="FPZ286" s="486"/>
      <c r="FQA286" s="486"/>
      <c r="FQB286" s="486"/>
      <c r="FQC286" s="486"/>
      <c r="FQD286" s="486"/>
      <c r="FQE286" s="486"/>
      <c r="FQF286" s="487"/>
      <c r="FQG286" s="485"/>
      <c r="FQH286" s="486"/>
      <c r="FQI286" s="486"/>
      <c r="FQJ286" s="486"/>
      <c r="FQK286" s="486"/>
      <c r="FQL286" s="486"/>
      <c r="FQM286" s="486"/>
      <c r="FQN286" s="487"/>
      <c r="FQO286" s="485"/>
      <c r="FQP286" s="486"/>
      <c r="FQQ286" s="486"/>
      <c r="FQR286" s="486"/>
      <c r="FQS286" s="486"/>
      <c r="FQT286" s="486"/>
      <c r="FQU286" s="486"/>
      <c r="FQV286" s="487"/>
      <c r="FQW286" s="485"/>
      <c r="FQX286" s="486"/>
      <c r="FQY286" s="486"/>
      <c r="FQZ286" s="486"/>
      <c r="FRA286" s="486"/>
      <c r="FRB286" s="486"/>
      <c r="FRC286" s="486"/>
      <c r="FRD286" s="487"/>
      <c r="FRE286" s="485"/>
      <c r="FRF286" s="486"/>
      <c r="FRG286" s="486"/>
      <c r="FRH286" s="486"/>
      <c r="FRI286" s="486"/>
      <c r="FRJ286" s="486"/>
      <c r="FRK286" s="486"/>
      <c r="FRL286" s="487"/>
      <c r="FRM286" s="485"/>
      <c r="FRN286" s="486"/>
      <c r="FRO286" s="486"/>
      <c r="FRP286" s="486"/>
      <c r="FRQ286" s="486"/>
      <c r="FRR286" s="486"/>
      <c r="FRS286" s="486"/>
      <c r="FRT286" s="487"/>
      <c r="FRU286" s="485"/>
      <c r="FRV286" s="486"/>
      <c r="FRW286" s="486"/>
      <c r="FRX286" s="486"/>
      <c r="FRY286" s="486"/>
      <c r="FRZ286" s="486"/>
      <c r="FSA286" s="486"/>
      <c r="FSB286" s="487"/>
      <c r="FSC286" s="485"/>
      <c r="FSD286" s="486"/>
      <c r="FSE286" s="486"/>
      <c r="FSF286" s="486"/>
      <c r="FSG286" s="486"/>
      <c r="FSH286" s="486"/>
      <c r="FSI286" s="486"/>
      <c r="FSJ286" s="487"/>
      <c r="FSK286" s="485"/>
      <c r="FSL286" s="486"/>
      <c r="FSM286" s="486"/>
      <c r="FSN286" s="486"/>
      <c r="FSO286" s="486"/>
      <c r="FSP286" s="486"/>
      <c r="FSQ286" s="486"/>
      <c r="FSR286" s="487"/>
      <c r="FSS286" s="485"/>
      <c r="FST286" s="486"/>
      <c r="FSU286" s="486"/>
      <c r="FSV286" s="486"/>
      <c r="FSW286" s="486"/>
      <c r="FSX286" s="486"/>
      <c r="FSY286" s="486"/>
      <c r="FSZ286" s="487"/>
      <c r="FTA286" s="485"/>
      <c r="FTB286" s="486"/>
      <c r="FTC286" s="486"/>
      <c r="FTD286" s="486"/>
      <c r="FTE286" s="486"/>
      <c r="FTF286" s="486"/>
      <c r="FTG286" s="486"/>
      <c r="FTH286" s="487"/>
      <c r="FTI286" s="485"/>
      <c r="FTJ286" s="486"/>
      <c r="FTK286" s="486"/>
      <c r="FTL286" s="486"/>
      <c r="FTM286" s="486"/>
      <c r="FTN286" s="486"/>
      <c r="FTO286" s="486"/>
      <c r="FTP286" s="487"/>
      <c r="FTQ286" s="485"/>
      <c r="FTR286" s="486"/>
      <c r="FTS286" s="486"/>
      <c r="FTT286" s="486"/>
      <c r="FTU286" s="486"/>
      <c r="FTV286" s="486"/>
      <c r="FTW286" s="486"/>
      <c r="FTX286" s="487"/>
      <c r="FTY286" s="485"/>
      <c r="FTZ286" s="486"/>
      <c r="FUA286" s="486"/>
      <c r="FUB286" s="486"/>
      <c r="FUC286" s="486"/>
      <c r="FUD286" s="486"/>
      <c r="FUE286" s="486"/>
      <c r="FUF286" s="487"/>
      <c r="FUG286" s="485"/>
      <c r="FUH286" s="486"/>
      <c r="FUI286" s="486"/>
      <c r="FUJ286" s="486"/>
      <c r="FUK286" s="486"/>
      <c r="FUL286" s="486"/>
      <c r="FUM286" s="486"/>
      <c r="FUN286" s="487"/>
      <c r="FUO286" s="485"/>
      <c r="FUP286" s="486"/>
      <c r="FUQ286" s="486"/>
      <c r="FUR286" s="486"/>
      <c r="FUS286" s="486"/>
      <c r="FUT286" s="486"/>
      <c r="FUU286" s="486"/>
      <c r="FUV286" s="487"/>
      <c r="FUW286" s="485"/>
      <c r="FUX286" s="486"/>
      <c r="FUY286" s="486"/>
      <c r="FUZ286" s="486"/>
      <c r="FVA286" s="486"/>
      <c r="FVB286" s="486"/>
      <c r="FVC286" s="486"/>
      <c r="FVD286" s="487"/>
      <c r="FVE286" s="485"/>
      <c r="FVF286" s="486"/>
      <c r="FVG286" s="486"/>
      <c r="FVH286" s="486"/>
      <c r="FVI286" s="486"/>
      <c r="FVJ286" s="486"/>
      <c r="FVK286" s="486"/>
      <c r="FVL286" s="487"/>
      <c r="FVM286" s="485"/>
      <c r="FVN286" s="486"/>
      <c r="FVO286" s="486"/>
      <c r="FVP286" s="486"/>
      <c r="FVQ286" s="486"/>
      <c r="FVR286" s="486"/>
      <c r="FVS286" s="486"/>
      <c r="FVT286" s="487"/>
      <c r="FVU286" s="485"/>
      <c r="FVV286" s="486"/>
      <c r="FVW286" s="486"/>
      <c r="FVX286" s="486"/>
      <c r="FVY286" s="486"/>
      <c r="FVZ286" s="486"/>
      <c r="FWA286" s="486"/>
      <c r="FWB286" s="487"/>
      <c r="FWC286" s="485"/>
      <c r="FWD286" s="486"/>
      <c r="FWE286" s="486"/>
      <c r="FWF286" s="486"/>
      <c r="FWG286" s="486"/>
      <c r="FWH286" s="486"/>
      <c r="FWI286" s="486"/>
      <c r="FWJ286" s="487"/>
      <c r="FWK286" s="485"/>
      <c r="FWL286" s="486"/>
      <c r="FWM286" s="486"/>
      <c r="FWN286" s="486"/>
      <c r="FWO286" s="486"/>
      <c r="FWP286" s="486"/>
      <c r="FWQ286" s="486"/>
      <c r="FWR286" s="487"/>
      <c r="FWS286" s="485"/>
      <c r="FWT286" s="486"/>
      <c r="FWU286" s="486"/>
      <c r="FWV286" s="486"/>
      <c r="FWW286" s="486"/>
      <c r="FWX286" s="486"/>
      <c r="FWY286" s="486"/>
      <c r="FWZ286" s="487"/>
      <c r="FXA286" s="485"/>
      <c r="FXB286" s="486"/>
      <c r="FXC286" s="486"/>
      <c r="FXD286" s="486"/>
      <c r="FXE286" s="486"/>
      <c r="FXF286" s="486"/>
      <c r="FXG286" s="486"/>
      <c r="FXH286" s="487"/>
      <c r="FXI286" s="485"/>
      <c r="FXJ286" s="486"/>
      <c r="FXK286" s="486"/>
      <c r="FXL286" s="486"/>
      <c r="FXM286" s="486"/>
      <c r="FXN286" s="486"/>
      <c r="FXO286" s="486"/>
      <c r="FXP286" s="487"/>
      <c r="FXQ286" s="485"/>
      <c r="FXR286" s="486"/>
      <c r="FXS286" s="486"/>
      <c r="FXT286" s="486"/>
      <c r="FXU286" s="486"/>
      <c r="FXV286" s="486"/>
      <c r="FXW286" s="486"/>
      <c r="FXX286" s="487"/>
      <c r="FXY286" s="485"/>
      <c r="FXZ286" s="486"/>
      <c r="FYA286" s="486"/>
      <c r="FYB286" s="486"/>
      <c r="FYC286" s="486"/>
      <c r="FYD286" s="486"/>
      <c r="FYE286" s="486"/>
      <c r="FYF286" s="487"/>
      <c r="FYG286" s="485"/>
      <c r="FYH286" s="486"/>
      <c r="FYI286" s="486"/>
      <c r="FYJ286" s="486"/>
      <c r="FYK286" s="486"/>
      <c r="FYL286" s="486"/>
      <c r="FYM286" s="486"/>
      <c r="FYN286" s="487"/>
      <c r="FYO286" s="485"/>
      <c r="FYP286" s="486"/>
      <c r="FYQ286" s="486"/>
      <c r="FYR286" s="486"/>
      <c r="FYS286" s="486"/>
      <c r="FYT286" s="486"/>
      <c r="FYU286" s="486"/>
      <c r="FYV286" s="487"/>
      <c r="FYW286" s="485"/>
      <c r="FYX286" s="486"/>
      <c r="FYY286" s="486"/>
      <c r="FYZ286" s="486"/>
      <c r="FZA286" s="486"/>
      <c r="FZB286" s="486"/>
      <c r="FZC286" s="486"/>
      <c r="FZD286" s="487"/>
      <c r="FZE286" s="485"/>
      <c r="FZF286" s="486"/>
      <c r="FZG286" s="486"/>
      <c r="FZH286" s="486"/>
      <c r="FZI286" s="486"/>
      <c r="FZJ286" s="486"/>
      <c r="FZK286" s="486"/>
      <c r="FZL286" s="487"/>
      <c r="FZM286" s="485"/>
      <c r="FZN286" s="486"/>
      <c r="FZO286" s="486"/>
      <c r="FZP286" s="486"/>
      <c r="FZQ286" s="486"/>
      <c r="FZR286" s="486"/>
      <c r="FZS286" s="486"/>
      <c r="FZT286" s="487"/>
      <c r="FZU286" s="485"/>
      <c r="FZV286" s="486"/>
      <c r="FZW286" s="486"/>
      <c r="FZX286" s="486"/>
      <c r="FZY286" s="486"/>
      <c r="FZZ286" s="486"/>
      <c r="GAA286" s="486"/>
      <c r="GAB286" s="487"/>
      <c r="GAC286" s="485"/>
      <c r="GAD286" s="486"/>
      <c r="GAE286" s="486"/>
      <c r="GAF286" s="486"/>
      <c r="GAG286" s="486"/>
      <c r="GAH286" s="486"/>
      <c r="GAI286" s="486"/>
      <c r="GAJ286" s="487"/>
      <c r="GAK286" s="485"/>
      <c r="GAL286" s="486"/>
      <c r="GAM286" s="486"/>
      <c r="GAN286" s="486"/>
      <c r="GAO286" s="486"/>
      <c r="GAP286" s="486"/>
      <c r="GAQ286" s="486"/>
      <c r="GAR286" s="487"/>
      <c r="GAS286" s="485"/>
      <c r="GAT286" s="486"/>
      <c r="GAU286" s="486"/>
      <c r="GAV286" s="486"/>
      <c r="GAW286" s="486"/>
      <c r="GAX286" s="486"/>
      <c r="GAY286" s="486"/>
      <c r="GAZ286" s="487"/>
      <c r="GBA286" s="485"/>
      <c r="GBB286" s="486"/>
      <c r="GBC286" s="486"/>
      <c r="GBD286" s="486"/>
      <c r="GBE286" s="486"/>
      <c r="GBF286" s="486"/>
      <c r="GBG286" s="486"/>
      <c r="GBH286" s="487"/>
      <c r="GBI286" s="485"/>
      <c r="GBJ286" s="486"/>
      <c r="GBK286" s="486"/>
      <c r="GBL286" s="486"/>
      <c r="GBM286" s="486"/>
      <c r="GBN286" s="486"/>
      <c r="GBO286" s="486"/>
      <c r="GBP286" s="487"/>
      <c r="GBQ286" s="485"/>
      <c r="GBR286" s="486"/>
      <c r="GBS286" s="486"/>
      <c r="GBT286" s="486"/>
      <c r="GBU286" s="486"/>
      <c r="GBV286" s="486"/>
      <c r="GBW286" s="486"/>
      <c r="GBX286" s="487"/>
      <c r="GBY286" s="485"/>
      <c r="GBZ286" s="486"/>
      <c r="GCA286" s="486"/>
      <c r="GCB286" s="486"/>
      <c r="GCC286" s="486"/>
      <c r="GCD286" s="486"/>
      <c r="GCE286" s="486"/>
      <c r="GCF286" s="487"/>
      <c r="GCG286" s="485"/>
      <c r="GCH286" s="486"/>
      <c r="GCI286" s="486"/>
      <c r="GCJ286" s="486"/>
      <c r="GCK286" s="486"/>
      <c r="GCL286" s="486"/>
      <c r="GCM286" s="486"/>
      <c r="GCN286" s="487"/>
      <c r="GCO286" s="485"/>
      <c r="GCP286" s="486"/>
      <c r="GCQ286" s="486"/>
      <c r="GCR286" s="486"/>
      <c r="GCS286" s="486"/>
      <c r="GCT286" s="486"/>
      <c r="GCU286" s="486"/>
      <c r="GCV286" s="487"/>
      <c r="GCW286" s="485"/>
      <c r="GCX286" s="486"/>
      <c r="GCY286" s="486"/>
      <c r="GCZ286" s="486"/>
      <c r="GDA286" s="486"/>
      <c r="GDB286" s="486"/>
      <c r="GDC286" s="486"/>
      <c r="GDD286" s="487"/>
      <c r="GDE286" s="485"/>
      <c r="GDF286" s="486"/>
      <c r="GDG286" s="486"/>
      <c r="GDH286" s="486"/>
      <c r="GDI286" s="486"/>
      <c r="GDJ286" s="486"/>
      <c r="GDK286" s="486"/>
      <c r="GDL286" s="487"/>
      <c r="GDM286" s="485"/>
      <c r="GDN286" s="486"/>
      <c r="GDO286" s="486"/>
      <c r="GDP286" s="486"/>
      <c r="GDQ286" s="486"/>
      <c r="GDR286" s="486"/>
      <c r="GDS286" s="486"/>
      <c r="GDT286" s="487"/>
      <c r="GDU286" s="485"/>
      <c r="GDV286" s="486"/>
      <c r="GDW286" s="486"/>
      <c r="GDX286" s="486"/>
      <c r="GDY286" s="486"/>
      <c r="GDZ286" s="486"/>
      <c r="GEA286" s="486"/>
      <c r="GEB286" s="487"/>
      <c r="GEC286" s="485"/>
      <c r="GED286" s="486"/>
      <c r="GEE286" s="486"/>
      <c r="GEF286" s="486"/>
      <c r="GEG286" s="486"/>
      <c r="GEH286" s="486"/>
      <c r="GEI286" s="486"/>
      <c r="GEJ286" s="487"/>
      <c r="GEK286" s="485"/>
      <c r="GEL286" s="486"/>
      <c r="GEM286" s="486"/>
      <c r="GEN286" s="486"/>
      <c r="GEO286" s="486"/>
      <c r="GEP286" s="486"/>
      <c r="GEQ286" s="486"/>
      <c r="GER286" s="487"/>
      <c r="GES286" s="485"/>
      <c r="GET286" s="486"/>
      <c r="GEU286" s="486"/>
      <c r="GEV286" s="486"/>
      <c r="GEW286" s="486"/>
      <c r="GEX286" s="486"/>
      <c r="GEY286" s="486"/>
      <c r="GEZ286" s="487"/>
      <c r="GFA286" s="485"/>
      <c r="GFB286" s="486"/>
      <c r="GFC286" s="486"/>
      <c r="GFD286" s="486"/>
      <c r="GFE286" s="486"/>
      <c r="GFF286" s="486"/>
      <c r="GFG286" s="486"/>
      <c r="GFH286" s="487"/>
      <c r="GFI286" s="485"/>
      <c r="GFJ286" s="486"/>
      <c r="GFK286" s="486"/>
      <c r="GFL286" s="486"/>
      <c r="GFM286" s="486"/>
      <c r="GFN286" s="486"/>
      <c r="GFO286" s="486"/>
      <c r="GFP286" s="487"/>
      <c r="GFQ286" s="485"/>
      <c r="GFR286" s="486"/>
      <c r="GFS286" s="486"/>
      <c r="GFT286" s="486"/>
      <c r="GFU286" s="486"/>
      <c r="GFV286" s="486"/>
      <c r="GFW286" s="486"/>
      <c r="GFX286" s="487"/>
      <c r="GFY286" s="485"/>
      <c r="GFZ286" s="486"/>
      <c r="GGA286" s="486"/>
      <c r="GGB286" s="486"/>
      <c r="GGC286" s="486"/>
      <c r="GGD286" s="486"/>
      <c r="GGE286" s="486"/>
      <c r="GGF286" s="487"/>
      <c r="GGG286" s="485"/>
      <c r="GGH286" s="486"/>
      <c r="GGI286" s="486"/>
      <c r="GGJ286" s="486"/>
      <c r="GGK286" s="486"/>
      <c r="GGL286" s="486"/>
      <c r="GGM286" s="486"/>
      <c r="GGN286" s="487"/>
      <c r="GGO286" s="485"/>
      <c r="GGP286" s="486"/>
      <c r="GGQ286" s="486"/>
      <c r="GGR286" s="486"/>
      <c r="GGS286" s="486"/>
      <c r="GGT286" s="486"/>
      <c r="GGU286" s="486"/>
      <c r="GGV286" s="487"/>
      <c r="GGW286" s="485"/>
      <c r="GGX286" s="486"/>
      <c r="GGY286" s="486"/>
      <c r="GGZ286" s="486"/>
      <c r="GHA286" s="486"/>
      <c r="GHB286" s="486"/>
      <c r="GHC286" s="486"/>
      <c r="GHD286" s="487"/>
      <c r="GHE286" s="485"/>
      <c r="GHF286" s="486"/>
      <c r="GHG286" s="486"/>
      <c r="GHH286" s="486"/>
      <c r="GHI286" s="486"/>
      <c r="GHJ286" s="486"/>
      <c r="GHK286" s="486"/>
      <c r="GHL286" s="487"/>
      <c r="GHM286" s="485"/>
      <c r="GHN286" s="486"/>
      <c r="GHO286" s="486"/>
      <c r="GHP286" s="486"/>
      <c r="GHQ286" s="486"/>
      <c r="GHR286" s="486"/>
      <c r="GHS286" s="486"/>
      <c r="GHT286" s="487"/>
      <c r="GHU286" s="485"/>
      <c r="GHV286" s="486"/>
      <c r="GHW286" s="486"/>
      <c r="GHX286" s="486"/>
      <c r="GHY286" s="486"/>
      <c r="GHZ286" s="486"/>
      <c r="GIA286" s="486"/>
      <c r="GIB286" s="487"/>
      <c r="GIC286" s="485"/>
      <c r="GID286" s="486"/>
      <c r="GIE286" s="486"/>
      <c r="GIF286" s="486"/>
      <c r="GIG286" s="486"/>
      <c r="GIH286" s="486"/>
      <c r="GII286" s="486"/>
      <c r="GIJ286" s="487"/>
      <c r="GIK286" s="485"/>
      <c r="GIL286" s="486"/>
      <c r="GIM286" s="486"/>
      <c r="GIN286" s="486"/>
      <c r="GIO286" s="486"/>
      <c r="GIP286" s="486"/>
      <c r="GIQ286" s="486"/>
      <c r="GIR286" s="487"/>
      <c r="GIS286" s="485"/>
      <c r="GIT286" s="486"/>
      <c r="GIU286" s="486"/>
      <c r="GIV286" s="486"/>
      <c r="GIW286" s="486"/>
      <c r="GIX286" s="486"/>
      <c r="GIY286" s="486"/>
      <c r="GIZ286" s="487"/>
      <c r="GJA286" s="485"/>
      <c r="GJB286" s="486"/>
      <c r="GJC286" s="486"/>
      <c r="GJD286" s="486"/>
      <c r="GJE286" s="486"/>
      <c r="GJF286" s="486"/>
      <c r="GJG286" s="486"/>
      <c r="GJH286" s="487"/>
      <c r="GJI286" s="485"/>
      <c r="GJJ286" s="486"/>
      <c r="GJK286" s="486"/>
      <c r="GJL286" s="486"/>
      <c r="GJM286" s="486"/>
      <c r="GJN286" s="486"/>
      <c r="GJO286" s="486"/>
      <c r="GJP286" s="487"/>
      <c r="GJQ286" s="485"/>
      <c r="GJR286" s="486"/>
      <c r="GJS286" s="486"/>
      <c r="GJT286" s="486"/>
      <c r="GJU286" s="486"/>
      <c r="GJV286" s="486"/>
      <c r="GJW286" s="486"/>
      <c r="GJX286" s="487"/>
      <c r="GJY286" s="485"/>
      <c r="GJZ286" s="486"/>
      <c r="GKA286" s="486"/>
      <c r="GKB286" s="486"/>
      <c r="GKC286" s="486"/>
      <c r="GKD286" s="486"/>
      <c r="GKE286" s="486"/>
      <c r="GKF286" s="487"/>
      <c r="GKG286" s="485"/>
      <c r="GKH286" s="486"/>
      <c r="GKI286" s="486"/>
      <c r="GKJ286" s="486"/>
      <c r="GKK286" s="486"/>
      <c r="GKL286" s="486"/>
      <c r="GKM286" s="486"/>
      <c r="GKN286" s="487"/>
      <c r="GKO286" s="485"/>
      <c r="GKP286" s="486"/>
      <c r="GKQ286" s="486"/>
      <c r="GKR286" s="486"/>
      <c r="GKS286" s="486"/>
      <c r="GKT286" s="486"/>
      <c r="GKU286" s="486"/>
      <c r="GKV286" s="487"/>
      <c r="GKW286" s="485"/>
      <c r="GKX286" s="486"/>
      <c r="GKY286" s="486"/>
      <c r="GKZ286" s="486"/>
      <c r="GLA286" s="486"/>
      <c r="GLB286" s="486"/>
      <c r="GLC286" s="486"/>
      <c r="GLD286" s="487"/>
      <c r="GLE286" s="485"/>
      <c r="GLF286" s="486"/>
      <c r="GLG286" s="486"/>
      <c r="GLH286" s="486"/>
      <c r="GLI286" s="486"/>
      <c r="GLJ286" s="486"/>
      <c r="GLK286" s="486"/>
      <c r="GLL286" s="487"/>
      <c r="GLM286" s="485"/>
      <c r="GLN286" s="486"/>
      <c r="GLO286" s="486"/>
      <c r="GLP286" s="486"/>
      <c r="GLQ286" s="486"/>
      <c r="GLR286" s="486"/>
      <c r="GLS286" s="486"/>
      <c r="GLT286" s="487"/>
      <c r="GLU286" s="485"/>
      <c r="GLV286" s="486"/>
      <c r="GLW286" s="486"/>
      <c r="GLX286" s="486"/>
      <c r="GLY286" s="486"/>
      <c r="GLZ286" s="486"/>
      <c r="GMA286" s="486"/>
      <c r="GMB286" s="487"/>
      <c r="GMC286" s="485"/>
      <c r="GMD286" s="486"/>
      <c r="GME286" s="486"/>
      <c r="GMF286" s="486"/>
      <c r="GMG286" s="486"/>
      <c r="GMH286" s="486"/>
      <c r="GMI286" s="486"/>
      <c r="GMJ286" s="487"/>
      <c r="GMK286" s="485"/>
      <c r="GML286" s="486"/>
      <c r="GMM286" s="486"/>
      <c r="GMN286" s="486"/>
      <c r="GMO286" s="486"/>
      <c r="GMP286" s="486"/>
      <c r="GMQ286" s="486"/>
      <c r="GMR286" s="487"/>
      <c r="GMS286" s="485"/>
      <c r="GMT286" s="486"/>
      <c r="GMU286" s="486"/>
      <c r="GMV286" s="486"/>
      <c r="GMW286" s="486"/>
      <c r="GMX286" s="486"/>
      <c r="GMY286" s="486"/>
      <c r="GMZ286" s="487"/>
      <c r="GNA286" s="485"/>
      <c r="GNB286" s="486"/>
      <c r="GNC286" s="486"/>
      <c r="GND286" s="486"/>
      <c r="GNE286" s="486"/>
      <c r="GNF286" s="486"/>
      <c r="GNG286" s="486"/>
      <c r="GNH286" s="487"/>
      <c r="GNI286" s="485"/>
      <c r="GNJ286" s="486"/>
      <c r="GNK286" s="486"/>
      <c r="GNL286" s="486"/>
      <c r="GNM286" s="486"/>
      <c r="GNN286" s="486"/>
      <c r="GNO286" s="486"/>
      <c r="GNP286" s="487"/>
      <c r="GNQ286" s="485"/>
      <c r="GNR286" s="486"/>
      <c r="GNS286" s="486"/>
      <c r="GNT286" s="486"/>
      <c r="GNU286" s="486"/>
      <c r="GNV286" s="486"/>
      <c r="GNW286" s="486"/>
      <c r="GNX286" s="487"/>
      <c r="GNY286" s="485"/>
      <c r="GNZ286" s="486"/>
      <c r="GOA286" s="486"/>
      <c r="GOB286" s="486"/>
      <c r="GOC286" s="486"/>
      <c r="GOD286" s="486"/>
      <c r="GOE286" s="486"/>
      <c r="GOF286" s="487"/>
      <c r="GOG286" s="485"/>
      <c r="GOH286" s="486"/>
      <c r="GOI286" s="486"/>
      <c r="GOJ286" s="486"/>
      <c r="GOK286" s="486"/>
      <c r="GOL286" s="486"/>
      <c r="GOM286" s="486"/>
      <c r="GON286" s="487"/>
      <c r="GOO286" s="485"/>
      <c r="GOP286" s="486"/>
      <c r="GOQ286" s="486"/>
      <c r="GOR286" s="486"/>
      <c r="GOS286" s="486"/>
      <c r="GOT286" s="486"/>
      <c r="GOU286" s="486"/>
      <c r="GOV286" s="487"/>
      <c r="GOW286" s="485"/>
      <c r="GOX286" s="486"/>
      <c r="GOY286" s="486"/>
      <c r="GOZ286" s="486"/>
      <c r="GPA286" s="486"/>
      <c r="GPB286" s="486"/>
      <c r="GPC286" s="486"/>
      <c r="GPD286" s="487"/>
      <c r="GPE286" s="485"/>
      <c r="GPF286" s="486"/>
      <c r="GPG286" s="486"/>
      <c r="GPH286" s="486"/>
      <c r="GPI286" s="486"/>
      <c r="GPJ286" s="486"/>
      <c r="GPK286" s="486"/>
      <c r="GPL286" s="487"/>
      <c r="GPM286" s="485"/>
      <c r="GPN286" s="486"/>
      <c r="GPO286" s="486"/>
      <c r="GPP286" s="486"/>
      <c r="GPQ286" s="486"/>
      <c r="GPR286" s="486"/>
      <c r="GPS286" s="486"/>
      <c r="GPT286" s="487"/>
      <c r="GPU286" s="485"/>
      <c r="GPV286" s="486"/>
      <c r="GPW286" s="486"/>
      <c r="GPX286" s="486"/>
      <c r="GPY286" s="486"/>
      <c r="GPZ286" s="486"/>
      <c r="GQA286" s="486"/>
      <c r="GQB286" s="487"/>
      <c r="GQC286" s="485"/>
      <c r="GQD286" s="486"/>
      <c r="GQE286" s="486"/>
      <c r="GQF286" s="486"/>
      <c r="GQG286" s="486"/>
      <c r="GQH286" s="486"/>
      <c r="GQI286" s="486"/>
      <c r="GQJ286" s="487"/>
      <c r="GQK286" s="485"/>
      <c r="GQL286" s="486"/>
      <c r="GQM286" s="486"/>
      <c r="GQN286" s="486"/>
      <c r="GQO286" s="486"/>
      <c r="GQP286" s="486"/>
      <c r="GQQ286" s="486"/>
      <c r="GQR286" s="487"/>
      <c r="GQS286" s="485"/>
      <c r="GQT286" s="486"/>
      <c r="GQU286" s="486"/>
      <c r="GQV286" s="486"/>
      <c r="GQW286" s="486"/>
      <c r="GQX286" s="486"/>
      <c r="GQY286" s="486"/>
      <c r="GQZ286" s="487"/>
      <c r="GRA286" s="485"/>
      <c r="GRB286" s="486"/>
      <c r="GRC286" s="486"/>
      <c r="GRD286" s="486"/>
      <c r="GRE286" s="486"/>
      <c r="GRF286" s="486"/>
      <c r="GRG286" s="486"/>
      <c r="GRH286" s="487"/>
      <c r="GRI286" s="485"/>
      <c r="GRJ286" s="486"/>
      <c r="GRK286" s="486"/>
      <c r="GRL286" s="486"/>
      <c r="GRM286" s="486"/>
      <c r="GRN286" s="486"/>
      <c r="GRO286" s="486"/>
      <c r="GRP286" s="487"/>
      <c r="GRQ286" s="485"/>
      <c r="GRR286" s="486"/>
      <c r="GRS286" s="486"/>
      <c r="GRT286" s="486"/>
      <c r="GRU286" s="486"/>
      <c r="GRV286" s="486"/>
      <c r="GRW286" s="486"/>
      <c r="GRX286" s="487"/>
      <c r="GRY286" s="485"/>
      <c r="GRZ286" s="486"/>
      <c r="GSA286" s="486"/>
      <c r="GSB286" s="486"/>
      <c r="GSC286" s="486"/>
      <c r="GSD286" s="486"/>
      <c r="GSE286" s="486"/>
      <c r="GSF286" s="487"/>
      <c r="GSG286" s="485"/>
      <c r="GSH286" s="486"/>
      <c r="GSI286" s="486"/>
      <c r="GSJ286" s="486"/>
      <c r="GSK286" s="486"/>
      <c r="GSL286" s="486"/>
      <c r="GSM286" s="486"/>
      <c r="GSN286" s="487"/>
      <c r="GSO286" s="485"/>
      <c r="GSP286" s="486"/>
      <c r="GSQ286" s="486"/>
      <c r="GSR286" s="486"/>
      <c r="GSS286" s="486"/>
      <c r="GST286" s="486"/>
      <c r="GSU286" s="486"/>
      <c r="GSV286" s="487"/>
      <c r="GSW286" s="485"/>
      <c r="GSX286" s="486"/>
      <c r="GSY286" s="486"/>
      <c r="GSZ286" s="486"/>
      <c r="GTA286" s="486"/>
      <c r="GTB286" s="486"/>
      <c r="GTC286" s="486"/>
      <c r="GTD286" s="487"/>
      <c r="GTE286" s="485"/>
      <c r="GTF286" s="486"/>
      <c r="GTG286" s="486"/>
      <c r="GTH286" s="486"/>
      <c r="GTI286" s="486"/>
      <c r="GTJ286" s="486"/>
      <c r="GTK286" s="486"/>
      <c r="GTL286" s="487"/>
      <c r="GTM286" s="485"/>
      <c r="GTN286" s="486"/>
      <c r="GTO286" s="486"/>
      <c r="GTP286" s="486"/>
      <c r="GTQ286" s="486"/>
      <c r="GTR286" s="486"/>
      <c r="GTS286" s="486"/>
      <c r="GTT286" s="487"/>
      <c r="GTU286" s="485"/>
      <c r="GTV286" s="486"/>
      <c r="GTW286" s="486"/>
      <c r="GTX286" s="486"/>
      <c r="GTY286" s="486"/>
      <c r="GTZ286" s="486"/>
      <c r="GUA286" s="486"/>
      <c r="GUB286" s="487"/>
      <c r="GUC286" s="485"/>
      <c r="GUD286" s="486"/>
      <c r="GUE286" s="486"/>
      <c r="GUF286" s="486"/>
      <c r="GUG286" s="486"/>
      <c r="GUH286" s="486"/>
      <c r="GUI286" s="486"/>
      <c r="GUJ286" s="487"/>
      <c r="GUK286" s="485"/>
      <c r="GUL286" s="486"/>
      <c r="GUM286" s="486"/>
      <c r="GUN286" s="486"/>
      <c r="GUO286" s="486"/>
      <c r="GUP286" s="486"/>
      <c r="GUQ286" s="486"/>
      <c r="GUR286" s="487"/>
      <c r="GUS286" s="485"/>
      <c r="GUT286" s="486"/>
      <c r="GUU286" s="486"/>
      <c r="GUV286" s="486"/>
      <c r="GUW286" s="486"/>
      <c r="GUX286" s="486"/>
      <c r="GUY286" s="486"/>
      <c r="GUZ286" s="487"/>
      <c r="GVA286" s="485"/>
      <c r="GVB286" s="486"/>
      <c r="GVC286" s="486"/>
      <c r="GVD286" s="486"/>
      <c r="GVE286" s="486"/>
      <c r="GVF286" s="486"/>
      <c r="GVG286" s="486"/>
      <c r="GVH286" s="487"/>
      <c r="GVI286" s="485"/>
      <c r="GVJ286" s="486"/>
      <c r="GVK286" s="486"/>
      <c r="GVL286" s="486"/>
      <c r="GVM286" s="486"/>
      <c r="GVN286" s="486"/>
      <c r="GVO286" s="486"/>
      <c r="GVP286" s="487"/>
      <c r="GVQ286" s="485"/>
      <c r="GVR286" s="486"/>
      <c r="GVS286" s="486"/>
      <c r="GVT286" s="486"/>
      <c r="GVU286" s="486"/>
      <c r="GVV286" s="486"/>
      <c r="GVW286" s="486"/>
      <c r="GVX286" s="487"/>
      <c r="GVY286" s="485"/>
      <c r="GVZ286" s="486"/>
      <c r="GWA286" s="486"/>
      <c r="GWB286" s="486"/>
      <c r="GWC286" s="486"/>
      <c r="GWD286" s="486"/>
      <c r="GWE286" s="486"/>
      <c r="GWF286" s="487"/>
      <c r="GWG286" s="485"/>
      <c r="GWH286" s="486"/>
      <c r="GWI286" s="486"/>
      <c r="GWJ286" s="486"/>
      <c r="GWK286" s="486"/>
      <c r="GWL286" s="486"/>
      <c r="GWM286" s="486"/>
      <c r="GWN286" s="487"/>
      <c r="GWO286" s="485"/>
      <c r="GWP286" s="486"/>
      <c r="GWQ286" s="486"/>
      <c r="GWR286" s="486"/>
      <c r="GWS286" s="486"/>
      <c r="GWT286" s="486"/>
      <c r="GWU286" s="486"/>
      <c r="GWV286" s="487"/>
      <c r="GWW286" s="485"/>
      <c r="GWX286" s="486"/>
      <c r="GWY286" s="486"/>
      <c r="GWZ286" s="486"/>
      <c r="GXA286" s="486"/>
      <c r="GXB286" s="486"/>
      <c r="GXC286" s="486"/>
      <c r="GXD286" s="487"/>
      <c r="GXE286" s="485"/>
      <c r="GXF286" s="486"/>
      <c r="GXG286" s="486"/>
      <c r="GXH286" s="486"/>
      <c r="GXI286" s="486"/>
      <c r="GXJ286" s="486"/>
      <c r="GXK286" s="486"/>
      <c r="GXL286" s="487"/>
      <c r="GXM286" s="485"/>
      <c r="GXN286" s="486"/>
      <c r="GXO286" s="486"/>
      <c r="GXP286" s="486"/>
      <c r="GXQ286" s="486"/>
      <c r="GXR286" s="486"/>
      <c r="GXS286" s="486"/>
      <c r="GXT286" s="487"/>
      <c r="GXU286" s="485"/>
      <c r="GXV286" s="486"/>
      <c r="GXW286" s="486"/>
      <c r="GXX286" s="486"/>
      <c r="GXY286" s="486"/>
      <c r="GXZ286" s="486"/>
      <c r="GYA286" s="486"/>
      <c r="GYB286" s="487"/>
      <c r="GYC286" s="485"/>
      <c r="GYD286" s="486"/>
      <c r="GYE286" s="486"/>
      <c r="GYF286" s="486"/>
      <c r="GYG286" s="486"/>
      <c r="GYH286" s="486"/>
      <c r="GYI286" s="486"/>
      <c r="GYJ286" s="487"/>
      <c r="GYK286" s="485"/>
      <c r="GYL286" s="486"/>
      <c r="GYM286" s="486"/>
      <c r="GYN286" s="486"/>
      <c r="GYO286" s="486"/>
      <c r="GYP286" s="486"/>
      <c r="GYQ286" s="486"/>
      <c r="GYR286" s="487"/>
      <c r="GYS286" s="485"/>
      <c r="GYT286" s="486"/>
      <c r="GYU286" s="486"/>
      <c r="GYV286" s="486"/>
      <c r="GYW286" s="486"/>
      <c r="GYX286" s="486"/>
      <c r="GYY286" s="486"/>
      <c r="GYZ286" s="487"/>
      <c r="GZA286" s="485"/>
      <c r="GZB286" s="486"/>
      <c r="GZC286" s="486"/>
      <c r="GZD286" s="486"/>
      <c r="GZE286" s="486"/>
      <c r="GZF286" s="486"/>
      <c r="GZG286" s="486"/>
      <c r="GZH286" s="487"/>
      <c r="GZI286" s="485"/>
      <c r="GZJ286" s="486"/>
      <c r="GZK286" s="486"/>
      <c r="GZL286" s="486"/>
      <c r="GZM286" s="486"/>
      <c r="GZN286" s="486"/>
      <c r="GZO286" s="486"/>
      <c r="GZP286" s="487"/>
      <c r="GZQ286" s="485"/>
      <c r="GZR286" s="486"/>
      <c r="GZS286" s="486"/>
      <c r="GZT286" s="486"/>
      <c r="GZU286" s="486"/>
      <c r="GZV286" s="486"/>
      <c r="GZW286" s="486"/>
      <c r="GZX286" s="487"/>
      <c r="GZY286" s="485"/>
      <c r="GZZ286" s="486"/>
      <c r="HAA286" s="486"/>
      <c r="HAB286" s="486"/>
      <c r="HAC286" s="486"/>
      <c r="HAD286" s="486"/>
      <c r="HAE286" s="486"/>
      <c r="HAF286" s="487"/>
      <c r="HAG286" s="485"/>
      <c r="HAH286" s="486"/>
      <c r="HAI286" s="486"/>
      <c r="HAJ286" s="486"/>
      <c r="HAK286" s="486"/>
      <c r="HAL286" s="486"/>
      <c r="HAM286" s="486"/>
      <c r="HAN286" s="487"/>
      <c r="HAO286" s="485"/>
      <c r="HAP286" s="486"/>
      <c r="HAQ286" s="486"/>
      <c r="HAR286" s="486"/>
      <c r="HAS286" s="486"/>
      <c r="HAT286" s="486"/>
      <c r="HAU286" s="486"/>
      <c r="HAV286" s="487"/>
      <c r="HAW286" s="485"/>
      <c r="HAX286" s="486"/>
      <c r="HAY286" s="486"/>
      <c r="HAZ286" s="486"/>
      <c r="HBA286" s="486"/>
      <c r="HBB286" s="486"/>
      <c r="HBC286" s="486"/>
      <c r="HBD286" s="487"/>
      <c r="HBE286" s="485"/>
      <c r="HBF286" s="486"/>
      <c r="HBG286" s="486"/>
      <c r="HBH286" s="486"/>
      <c r="HBI286" s="486"/>
      <c r="HBJ286" s="486"/>
      <c r="HBK286" s="486"/>
      <c r="HBL286" s="487"/>
      <c r="HBM286" s="485"/>
      <c r="HBN286" s="486"/>
      <c r="HBO286" s="486"/>
      <c r="HBP286" s="486"/>
      <c r="HBQ286" s="486"/>
      <c r="HBR286" s="486"/>
      <c r="HBS286" s="486"/>
      <c r="HBT286" s="487"/>
      <c r="HBU286" s="485"/>
      <c r="HBV286" s="486"/>
      <c r="HBW286" s="486"/>
      <c r="HBX286" s="486"/>
      <c r="HBY286" s="486"/>
      <c r="HBZ286" s="486"/>
      <c r="HCA286" s="486"/>
      <c r="HCB286" s="487"/>
      <c r="HCC286" s="485"/>
      <c r="HCD286" s="486"/>
      <c r="HCE286" s="486"/>
      <c r="HCF286" s="486"/>
      <c r="HCG286" s="486"/>
      <c r="HCH286" s="486"/>
      <c r="HCI286" s="486"/>
      <c r="HCJ286" s="487"/>
      <c r="HCK286" s="485"/>
      <c r="HCL286" s="486"/>
      <c r="HCM286" s="486"/>
      <c r="HCN286" s="486"/>
      <c r="HCO286" s="486"/>
      <c r="HCP286" s="486"/>
      <c r="HCQ286" s="486"/>
      <c r="HCR286" s="487"/>
      <c r="HCS286" s="485"/>
      <c r="HCT286" s="486"/>
      <c r="HCU286" s="486"/>
      <c r="HCV286" s="486"/>
      <c r="HCW286" s="486"/>
      <c r="HCX286" s="486"/>
      <c r="HCY286" s="486"/>
      <c r="HCZ286" s="487"/>
      <c r="HDA286" s="485"/>
      <c r="HDB286" s="486"/>
      <c r="HDC286" s="486"/>
      <c r="HDD286" s="486"/>
      <c r="HDE286" s="486"/>
      <c r="HDF286" s="486"/>
      <c r="HDG286" s="486"/>
      <c r="HDH286" s="487"/>
      <c r="HDI286" s="485"/>
      <c r="HDJ286" s="486"/>
      <c r="HDK286" s="486"/>
      <c r="HDL286" s="486"/>
      <c r="HDM286" s="486"/>
      <c r="HDN286" s="486"/>
      <c r="HDO286" s="486"/>
      <c r="HDP286" s="487"/>
      <c r="HDQ286" s="485"/>
      <c r="HDR286" s="486"/>
      <c r="HDS286" s="486"/>
      <c r="HDT286" s="486"/>
      <c r="HDU286" s="486"/>
      <c r="HDV286" s="486"/>
      <c r="HDW286" s="486"/>
      <c r="HDX286" s="487"/>
      <c r="HDY286" s="485"/>
      <c r="HDZ286" s="486"/>
      <c r="HEA286" s="486"/>
      <c r="HEB286" s="486"/>
      <c r="HEC286" s="486"/>
      <c r="HED286" s="486"/>
      <c r="HEE286" s="486"/>
      <c r="HEF286" s="487"/>
      <c r="HEG286" s="485"/>
      <c r="HEH286" s="486"/>
      <c r="HEI286" s="486"/>
      <c r="HEJ286" s="486"/>
      <c r="HEK286" s="486"/>
      <c r="HEL286" s="486"/>
      <c r="HEM286" s="486"/>
      <c r="HEN286" s="487"/>
      <c r="HEO286" s="485"/>
      <c r="HEP286" s="486"/>
      <c r="HEQ286" s="486"/>
      <c r="HER286" s="486"/>
      <c r="HES286" s="486"/>
      <c r="HET286" s="486"/>
      <c r="HEU286" s="486"/>
      <c r="HEV286" s="487"/>
      <c r="HEW286" s="485"/>
      <c r="HEX286" s="486"/>
      <c r="HEY286" s="486"/>
      <c r="HEZ286" s="486"/>
      <c r="HFA286" s="486"/>
      <c r="HFB286" s="486"/>
      <c r="HFC286" s="486"/>
      <c r="HFD286" s="487"/>
      <c r="HFE286" s="485"/>
      <c r="HFF286" s="486"/>
      <c r="HFG286" s="486"/>
      <c r="HFH286" s="486"/>
      <c r="HFI286" s="486"/>
      <c r="HFJ286" s="486"/>
      <c r="HFK286" s="486"/>
      <c r="HFL286" s="487"/>
      <c r="HFM286" s="485"/>
      <c r="HFN286" s="486"/>
      <c r="HFO286" s="486"/>
      <c r="HFP286" s="486"/>
      <c r="HFQ286" s="486"/>
      <c r="HFR286" s="486"/>
      <c r="HFS286" s="486"/>
      <c r="HFT286" s="487"/>
      <c r="HFU286" s="485"/>
      <c r="HFV286" s="486"/>
      <c r="HFW286" s="486"/>
      <c r="HFX286" s="486"/>
      <c r="HFY286" s="486"/>
      <c r="HFZ286" s="486"/>
      <c r="HGA286" s="486"/>
      <c r="HGB286" s="487"/>
      <c r="HGC286" s="485"/>
      <c r="HGD286" s="486"/>
      <c r="HGE286" s="486"/>
      <c r="HGF286" s="486"/>
      <c r="HGG286" s="486"/>
      <c r="HGH286" s="486"/>
      <c r="HGI286" s="486"/>
      <c r="HGJ286" s="487"/>
      <c r="HGK286" s="485"/>
      <c r="HGL286" s="486"/>
      <c r="HGM286" s="486"/>
      <c r="HGN286" s="486"/>
      <c r="HGO286" s="486"/>
      <c r="HGP286" s="486"/>
      <c r="HGQ286" s="486"/>
      <c r="HGR286" s="487"/>
      <c r="HGS286" s="485"/>
      <c r="HGT286" s="486"/>
      <c r="HGU286" s="486"/>
      <c r="HGV286" s="486"/>
      <c r="HGW286" s="486"/>
      <c r="HGX286" s="486"/>
      <c r="HGY286" s="486"/>
      <c r="HGZ286" s="487"/>
      <c r="HHA286" s="485"/>
      <c r="HHB286" s="486"/>
      <c r="HHC286" s="486"/>
      <c r="HHD286" s="486"/>
      <c r="HHE286" s="486"/>
      <c r="HHF286" s="486"/>
      <c r="HHG286" s="486"/>
      <c r="HHH286" s="487"/>
      <c r="HHI286" s="485"/>
      <c r="HHJ286" s="486"/>
      <c r="HHK286" s="486"/>
      <c r="HHL286" s="486"/>
      <c r="HHM286" s="486"/>
      <c r="HHN286" s="486"/>
      <c r="HHO286" s="486"/>
      <c r="HHP286" s="487"/>
      <c r="HHQ286" s="485"/>
      <c r="HHR286" s="486"/>
      <c r="HHS286" s="486"/>
      <c r="HHT286" s="486"/>
      <c r="HHU286" s="486"/>
      <c r="HHV286" s="486"/>
      <c r="HHW286" s="486"/>
      <c r="HHX286" s="487"/>
      <c r="HHY286" s="485"/>
      <c r="HHZ286" s="486"/>
      <c r="HIA286" s="486"/>
      <c r="HIB286" s="486"/>
      <c r="HIC286" s="486"/>
      <c r="HID286" s="486"/>
      <c r="HIE286" s="486"/>
      <c r="HIF286" s="487"/>
      <c r="HIG286" s="485"/>
      <c r="HIH286" s="486"/>
      <c r="HII286" s="486"/>
      <c r="HIJ286" s="486"/>
      <c r="HIK286" s="486"/>
      <c r="HIL286" s="486"/>
      <c r="HIM286" s="486"/>
      <c r="HIN286" s="487"/>
      <c r="HIO286" s="485"/>
      <c r="HIP286" s="486"/>
      <c r="HIQ286" s="486"/>
      <c r="HIR286" s="486"/>
      <c r="HIS286" s="486"/>
      <c r="HIT286" s="486"/>
      <c r="HIU286" s="486"/>
      <c r="HIV286" s="487"/>
      <c r="HIW286" s="485"/>
      <c r="HIX286" s="486"/>
      <c r="HIY286" s="486"/>
      <c r="HIZ286" s="486"/>
      <c r="HJA286" s="486"/>
      <c r="HJB286" s="486"/>
      <c r="HJC286" s="486"/>
      <c r="HJD286" s="487"/>
      <c r="HJE286" s="485"/>
      <c r="HJF286" s="486"/>
      <c r="HJG286" s="486"/>
      <c r="HJH286" s="486"/>
      <c r="HJI286" s="486"/>
      <c r="HJJ286" s="486"/>
      <c r="HJK286" s="486"/>
      <c r="HJL286" s="487"/>
      <c r="HJM286" s="485"/>
      <c r="HJN286" s="486"/>
      <c r="HJO286" s="486"/>
      <c r="HJP286" s="486"/>
      <c r="HJQ286" s="486"/>
      <c r="HJR286" s="486"/>
      <c r="HJS286" s="486"/>
      <c r="HJT286" s="487"/>
      <c r="HJU286" s="485"/>
      <c r="HJV286" s="486"/>
      <c r="HJW286" s="486"/>
      <c r="HJX286" s="486"/>
      <c r="HJY286" s="486"/>
      <c r="HJZ286" s="486"/>
      <c r="HKA286" s="486"/>
      <c r="HKB286" s="487"/>
      <c r="HKC286" s="485"/>
      <c r="HKD286" s="486"/>
      <c r="HKE286" s="486"/>
      <c r="HKF286" s="486"/>
      <c r="HKG286" s="486"/>
      <c r="HKH286" s="486"/>
      <c r="HKI286" s="486"/>
      <c r="HKJ286" s="487"/>
      <c r="HKK286" s="485"/>
      <c r="HKL286" s="486"/>
      <c r="HKM286" s="486"/>
      <c r="HKN286" s="486"/>
      <c r="HKO286" s="486"/>
      <c r="HKP286" s="486"/>
      <c r="HKQ286" s="486"/>
      <c r="HKR286" s="487"/>
      <c r="HKS286" s="485"/>
      <c r="HKT286" s="486"/>
      <c r="HKU286" s="486"/>
      <c r="HKV286" s="486"/>
      <c r="HKW286" s="486"/>
      <c r="HKX286" s="486"/>
      <c r="HKY286" s="486"/>
      <c r="HKZ286" s="487"/>
      <c r="HLA286" s="485"/>
      <c r="HLB286" s="486"/>
      <c r="HLC286" s="486"/>
      <c r="HLD286" s="486"/>
      <c r="HLE286" s="486"/>
      <c r="HLF286" s="486"/>
      <c r="HLG286" s="486"/>
      <c r="HLH286" s="487"/>
      <c r="HLI286" s="485"/>
      <c r="HLJ286" s="486"/>
      <c r="HLK286" s="486"/>
      <c r="HLL286" s="486"/>
      <c r="HLM286" s="486"/>
      <c r="HLN286" s="486"/>
      <c r="HLO286" s="486"/>
      <c r="HLP286" s="487"/>
      <c r="HLQ286" s="485"/>
      <c r="HLR286" s="486"/>
      <c r="HLS286" s="486"/>
      <c r="HLT286" s="486"/>
      <c r="HLU286" s="486"/>
      <c r="HLV286" s="486"/>
      <c r="HLW286" s="486"/>
      <c r="HLX286" s="487"/>
      <c r="HLY286" s="485"/>
      <c r="HLZ286" s="486"/>
      <c r="HMA286" s="486"/>
      <c r="HMB286" s="486"/>
      <c r="HMC286" s="486"/>
      <c r="HMD286" s="486"/>
      <c r="HME286" s="486"/>
      <c r="HMF286" s="487"/>
      <c r="HMG286" s="485"/>
      <c r="HMH286" s="486"/>
      <c r="HMI286" s="486"/>
      <c r="HMJ286" s="486"/>
      <c r="HMK286" s="486"/>
      <c r="HML286" s="486"/>
      <c r="HMM286" s="486"/>
      <c r="HMN286" s="487"/>
      <c r="HMO286" s="485"/>
      <c r="HMP286" s="486"/>
      <c r="HMQ286" s="486"/>
      <c r="HMR286" s="486"/>
      <c r="HMS286" s="486"/>
      <c r="HMT286" s="486"/>
      <c r="HMU286" s="486"/>
      <c r="HMV286" s="487"/>
      <c r="HMW286" s="485"/>
      <c r="HMX286" s="486"/>
      <c r="HMY286" s="486"/>
      <c r="HMZ286" s="486"/>
      <c r="HNA286" s="486"/>
      <c r="HNB286" s="486"/>
      <c r="HNC286" s="486"/>
      <c r="HND286" s="487"/>
      <c r="HNE286" s="485"/>
      <c r="HNF286" s="486"/>
      <c r="HNG286" s="486"/>
      <c r="HNH286" s="486"/>
      <c r="HNI286" s="486"/>
      <c r="HNJ286" s="486"/>
      <c r="HNK286" s="486"/>
      <c r="HNL286" s="487"/>
      <c r="HNM286" s="485"/>
      <c r="HNN286" s="486"/>
      <c r="HNO286" s="486"/>
      <c r="HNP286" s="486"/>
      <c r="HNQ286" s="486"/>
      <c r="HNR286" s="486"/>
      <c r="HNS286" s="486"/>
      <c r="HNT286" s="487"/>
      <c r="HNU286" s="485"/>
      <c r="HNV286" s="486"/>
      <c r="HNW286" s="486"/>
      <c r="HNX286" s="486"/>
      <c r="HNY286" s="486"/>
      <c r="HNZ286" s="486"/>
      <c r="HOA286" s="486"/>
      <c r="HOB286" s="487"/>
      <c r="HOC286" s="485"/>
      <c r="HOD286" s="486"/>
      <c r="HOE286" s="486"/>
      <c r="HOF286" s="486"/>
      <c r="HOG286" s="486"/>
      <c r="HOH286" s="486"/>
      <c r="HOI286" s="486"/>
      <c r="HOJ286" s="487"/>
      <c r="HOK286" s="485"/>
      <c r="HOL286" s="486"/>
      <c r="HOM286" s="486"/>
      <c r="HON286" s="486"/>
      <c r="HOO286" s="486"/>
      <c r="HOP286" s="486"/>
      <c r="HOQ286" s="486"/>
      <c r="HOR286" s="487"/>
      <c r="HOS286" s="485"/>
      <c r="HOT286" s="486"/>
      <c r="HOU286" s="486"/>
      <c r="HOV286" s="486"/>
      <c r="HOW286" s="486"/>
      <c r="HOX286" s="486"/>
      <c r="HOY286" s="486"/>
      <c r="HOZ286" s="487"/>
      <c r="HPA286" s="485"/>
      <c r="HPB286" s="486"/>
      <c r="HPC286" s="486"/>
      <c r="HPD286" s="486"/>
      <c r="HPE286" s="486"/>
      <c r="HPF286" s="486"/>
      <c r="HPG286" s="486"/>
      <c r="HPH286" s="487"/>
      <c r="HPI286" s="485"/>
      <c r="HPJ286" s="486"/>
      <c r="HPK286" s="486"/>
      <c r="HPL286" s="486"/>
      <c r="HPM286" s="486"/>
      <c r="HPN286" s="486"/>
      <c r="HPO286" s="486"/>
      <c r="HPP286" s="487"/>
      <c r="HPQ286" s="485"/>
      <c r="HPR286" s="486"/>
      <c r="HPS286" s="486"/>
      <c r="HPT286" s="486"/>
      <c r="HPU286" s="486"/>
      <c r="HPV286" s="486"/>
      <c r="HPW286" s="486"/>
      <c r="HPX286" s="487"/>
      <c r="HPY286" s="485"/>
      <c r="HPZ286" s="486"/>
      <c r="HQA286" s="486"/>
      <c r="HQB286" s="486"/>
      <c r="HQC286" s="486"/>
      <c r="HQD286" s="486"/>
      <c r="HQE286" s="486"/>
      <c r="HQF286" s="487"/>
      <c r="HQG286" s="485"/>
      <c r="HQH286" s="486"/>
      <c r="HQI286" s="486"/>
      <c r="HQJ286" s="486"/>
      <c r="HQK286" s="486"/>
      <c r="HQL286" s="486"/>
      <c r="HQM286" s="486"/>
      <c r="HQN286" s="487"/>
      <c r="HQO286" s="485"/>
      <c r="HQP286" s="486"/>
      <c r="HQQ286" s="486"/>
      <c r="HQR286" s="486"/>
      <c r="HQS286" s="486"/>
      <c r="HQT286" s="486"/>
      <c r="HQU286" s="486"/>
      <c r="HQV286" s="487"/>
      <c r="HQW286" s="485"/>
      <c r="HQX286" s="486"/>
      <c r="HQY286" s="486"/>
      <c r="HQZ286" s="486"/>
      <c r="HRA286" s="486"/>
      <c r="HRB286" s="486"/>
      <c r="HRC286" s="486"/>
      <c r="HRD286" s="487"/>
      <c r="HRE286" s="485"/>
      <c r="HRF286" s="486"/>
      <c r="HRG286" s="486"/>
      <c r="HRH286" s="486"/>
      <c r="HRI286" s="486"/>
      <c r="HRJ286" s="486"/>
      <c r="HRK286" s="486"/>
      <c r="HRL286" s="487"/>
      <c r="HRM286" s="485"/>
      <c r="HRN286" s="486"/>
      <c r="HRO286" s="486"/>
      <c r="HRP286" s="486"/>
      <c r="HRQ286" s="486"/>
      <c r="HRR286" s="486"/>
      <c r="HRS286" s="486"/>
      <c r="HRT286" s="487"/>
      <c r="HRU286" s="485"/>
      <c r="HRV286" s="486"/>
      <c r="HRW286" s="486"/>
      <c r="HRX286" s="486"/>
      <c r="HRY286" s="486"/>
      <c r="HRZ286" s="486"/>
      <c r="HSA286" s="486"/>
      <c r="HSB286" s="487"/>
      <c r="HSC286" s="485"/>
      <c r="HSD286" s="486"/>
      <c r="HSE286" s="486"/>
      <c r="HSF286" s="486"/>
      <c r="HSG286" s="486"/>
      <c r="HSH286" s="486"/>
      <c r="HSI286" s="486"/>
      <c r="HSJ286" s="487"/>
      <c r="HSK286" s="485"/>
      <c r="HSL286" s="486"/>
      <c r="HSM286" s="486"/>
      <c r="HSN286" s="486"/>
      <c r="HSO286" s="486"/>
      <c r="HSP286" s="486"/>
      <c r="HSQ286" s="486"/>
      <c r="HSR286" s="487"/>
      <c r="HSS286" s="485"/>
      <c r="HST286" s="486"/>
      <c r="HSU286" s="486"/>
      <c r="HSV286" s="486"/>
      <c r="HSW286" s="486"/>
      <c r="HSX286" s="486"/>
      <c r="HSY286" s="486"/>
      <c r="HSZ286" s="487"/>
      <c r="HTA286" s="485"/>
      <c r="HTB286" s="486"/>
      <c r="HTC286" s="486"/>
      <c r="HTD286" s="486"/>
      <c r="HTE286" s="486"/>
      <c r="HTF286" s="486"/>
      <c r="HTG286" s="486"/>
      <c r="HTH286" s="487"/>
      <c r="HTI286" s="485"/>
      <c r="HTJ286" s="486"/>
      <c r="HTK286" s="486"/>
      <c r="HTL286" s="486"/>
      <c r="HTM286" s="486"/>
      <c r="HTN286" s="486"/>
      <c r="HTO286" s="486"/>
      <c r="HTP286" s="487"/>
      <c r="HTQ286" s="485"/>
      <c r="HTR286" s="486"/>
      <c r="HTS286" s="486"/>
      <c r="HTT286" s="486"/>
      <c r="HTU286" s="486"/>
      <c r="HTV286" s="486"/>
      <c r="HTW286" s="486"/>
      <c r="HTX286" s="487"/>
      <c r="HTY286" s="485"/>
      <c r="HTZ286" s="486"/>
      <c r="HUA286" s="486"/>
      <c r="HUB286" s="486"/>
      <c r="HUC286" s="486"/>
      <c r="HUD286" s="486"/>
      <c r="HUE286" s="486"/>
      <c r="HUF286" s="487"/>
      <c r="HUG286" s="485"/>
      <c r="HUH286" s="486"/>
      <c r="HUI286" s="486"/>
      <c r="HUJ286" s="486"/>
      <c r="HUK286" s="486"/>
      <c r="HUL286" s="486"/>
      <c r="HUM286" s="486"/>
      <c r="HUN286" s="487"/>
      <c r="HUO286" s="485"/>
      <c r="HUP286" s="486"/>
      <c r="HUQ286" s="486"/>
      <c r="HUR286" s="486"/>
      <c r="HUS286" s="486"/>
      <c r="HUT286" s="486"/>
      <c r="HUU286" s="486"/>
      <c r="HUV286" s="487"/>
      <c r="HUW286" s="485"/>
      <c r="HUX286" s="486"/>
      <c r="HUY286" s="486"/>
      <c r="HUZ286" s="486"/>
      <c r="HVA286" s="486"/>
      <c r="HVB286" s="486"/>
      <c r="HVC286" s="486"/>
      <c r="HVD286" s="487"/>
      <c r="HVE286" s="485"/>
      <c r="HVF286" s="486"/>
      <c r="HVG286" s="486"/>
      <c r="HVH286" s="486"/>
      <c r="HVI286" s="486"/>
      <c r="HVJ286" s="486"/>
      <c r="HVK286" s="486"/>
      <c r="HVL286" s="487"/>
      <c r="HVM286" s="485"/>
      <c r="HVN286" s="486"/>
      <c r="HVO286" s="486"/>
      <c r="HVP286" s="486"/>
      <c r="HVQ286" s="486"/>
      <c r="HVR286" s="486"/>
      <c r="HVS286" s="486"/>
      <c r="HVT286" s="487"/>
      <c r="HVU286" s="485"/>
      <c r="HVV286" s="486"/>
      <c r="HVW286" s="486"/>
      <c r="HVX286" s="486"/>
      <c r="HVY286" s="486"/>
      <c r="HVZ286" s="486"/>
      <c r="HWA286" s="486"/>
      <c r="HWB286" s="487"/>
      <c r="HWC286" s="485"/>
      <c r="HWD286" s="486"/>
      <c r="HWE286" s="486"/>
      <c r="HWF286" s="486"/>
      <c r="HWG286" s="486"/>
      <c r="HWH286" s="486"/>
      <c r="HWI286" s="486"/>
      <c r="HWJ286" s="487"/>
      <c r="HWK286" s="485"/>
      <c r="HWL286" s="486"/>
      <c r="HWM286" s="486"/>
      <c r="HWN286" s="486"/>
      <c r="HWO286" s="486"/>
      <c r="HWP286" s="486"/>
      <c r="HWQ286" s="486"/>
      <c r="HWR286" s="487"/>
      <c r="HWS286" s="485"/>
      <c r="HWT286" s="486"/>
      <c r="HWU286" s="486"/>
      <c r="HWV286" s="486"/>
      <c r="HWW286" s="486"/>
      <c r="HWX286" s="486"/>
      <c r="HWY286" s="486"/>
      <c r="HWZ286" s="487"/>
      <c r="HXA286" s="485"/>
      <c r="HXB286" s="486"/>
      <c r="HXC286" s="486"/>
      <c r="HXD286" s="486"/>
      <c r="HXE286" s="486"/>
      <c r="HXF286" s="486"/>
      <c r="HXG286" s="486"/>
      <c r="HXH286" s="487"/>
      <c r="HXI286" s="485"/>
      <c r="HXJ286" s="486"/>
      <c r="HXK286" s="486"/>
      <c r="HXL286" s="486"/>
      <c r="HXM286" s="486"/>
      <c r="HXN286" s="486"/>
      <c r="HXO286" s="486"/>
      <c r="HXP286" s="487"/>
      <c r="HXQ286" s="485"/>
      <c r="HXR286" s="486"/>
      <c r="HXS286" s="486"/>
      <c r="HXT286" s="486"/>
      <c r="HXU286" s="486"/>
      <c r="HXV286" s="486"/>
      <c r="HXW286" s="486"/>
      <c r="HXX286" s="487"/>
      <c r="HXY286" s="485"/>
      <c r="HXZ286" s="486"/>
      <c r="HYA286" s="486"/>
      <c r="HYB286" s="486"/>
      <c r="HYC286" s="486"/>
      <c r="HYD286" s="486"/>
      <c r="HYE286" s="486"/>
      <c r="HYF286" s="487"/>
      <c r="HYG286" s="485"/>
      <c r="HYH286" s="486"/>
      <c r="HYI286" s="486"/>
      <c r="HYJ286" s="486"/>
      <c r="HYK286" s="486"/>
      <c r="HYL286" s="486"/>
      <c r="HYM286" s="486"/>
      <c r="HYN286" s="487"/>
      <c r="HYO286" s="485"/>
      <c r="HYP286" s="486"/>
      <c r="HYQ286" s="486"/>
      <c r="HYR286" s="486"/>
      <c r="HYS286" s="486"/>
      <c r="HYT286" s="486"/>
      <c r="HYU286" s="486"/>
      <c r="HYV286" s="487"/>
      <c r="HYW286" s="485"/>
      <c r="HYX286" s="486"/>
      <c r="HYY286" s="486"/>
      <c r="HYZ286" s="486"/>
      <c r="HZA286" s="486"/>
      <c r="HZB286" s="486"/>
      <c r="HZC286" s="486"/>
      <c r="HZD286" s="487"/>
      <c r="HZE286" s="485"/>
      <c r="HZF286" s="486"/>
      <c r="HZG286" s="486"/>
      <c r="HZH286" s="486"/>
      <c r="HZI286" s="486"/>
      <c r="HZJ286" s="486"/>
      <c r="HZK286" s="486"/>
      <c r="HZL286" s="487"/>
      <c r="HZM286" s="485"/>
      <c r="HZN286" s="486"/>
      <c r="HZO286" s="486"/>
      <c r="HZP286" s="486"/>
      <c r="HZQ286" s="486"/>
      <c r="HZR286" s="486"/>
      <c r="HZS286" s="486"/>
      <c r="HZT286" s="487"/>
      <c r="HZU286" s="485"/>
      <c r="HZV286" s="486"/>
      <c r="HZW286" s="486"/>
      <c r="HZX286" s="486"/>
      <c r="HZY286" s="486"/>
      <c r="HZZ286" s="486"/>
      <c r="IAA286" s="486"/>
      <c r="IAB286" s="487"/>
      <c r="IAC286" s="485"/>
      <c r="IAD286" s="486"/>
      <c r="IAE286" s="486"/>
      <c r="IAF286" s="486"/>
      <c r="IAG286" s="486"/>
      <c r="IAH286" s="486"/>
      <c r="IAI286" s="486"/>
      <c r="IAJ286" s="487"/>
      <c r="IAK286" s="485"/>
      <c r="IAL286" s="486"/>
      <c r="IAM286" s="486"/>
      <c r="IAN286" s="486"/>
      <c r="IAO286" s="486"/>
      <c r="IAP286" s="486"/>
      <c r="IAQ286" s="486"/>
      <c r="IAR286" s="487"/>
      <c r="IAS286" s="485"/>
      <c r="IAT286" s="486"/>
      <c r="IAU286" s="486"/>
      <c r="IAV286" s="486"/>
      <c r="IAW286" s="486"/>
      <c r="IAX286" s="486"/>
      <c r="IAY286" s="486"/>
      <c r="IAZ286" s="487"/>
      <c r="IBA286" s="485"/>
      <c r="IBB286" s="486"/>
      <c r="IBC286" s="486"/>
      <c r="IBD286" s="486"/>
      <c r="IBE286" s="486"/>
      <c r="IBF286" s="486"/>
      <c r="IBG286" s="486"/>
      <c r="IBH286" s="487"/>
      <c r="IBI286" s="485"/>
      <c r="IBJ286" s="486"/>
      <c r="IBK286" s="486"/>
      <c r="IBL286" s="486"/>
      <c r="IBM286" s="486"/>
      <c r="IBN286" s="486"/>
      <c r="IBO286" s="486"/>
      <c r="IBP286" s="487"/>
      <c r="IBQ286" s="485"/>
      <c r="IBR286" s="486"/>
      <c r="IBS286" s="486"/>
      <c r="IBT286" s="486"/>
      <c r="IBU286" s="486"/>
      <c r="IBV286" s="486"/>
      <c r="IBW286" s="486"/>
      <c r="IBX286" s="487"/>
      <c r="IBY286" s="485"/>
      <c r="IBZ286" s="486"/>
      <c r="ICA286" s="486"/>
      <c r="ICB286" s="486"/>
      <c r="ICC286" s="486"/>
      <c r="ICD286" s="486"/>
      <c r="ICE286" s="486"/>
      <c r="ICF286" s="487"/>
      <c r="ICG286" s="485"/>
      <c r="ICH286" s="486"/>
      <c r="ICI286" s="486"/>
      <c r="ICJ286" s="486"/>
      <c r="ICK286" s="486"/>
      <c r="ICL286" s="486"/>
      <c r="ICM286" s="486"/>
      <c r="ICN286" s="487"/>
      <c r="ICO286" s="485"/>
      <c r="ICP286" s="486"/>
      <c r="ICQ286" s="486"/>
      <c r="ICR286" s="486"/>
      <c r="ICS286" s="486"/>
      <c r="ICT286" s="486"/>
      <c r="ICU286" s="486"/>
      <c r="ICV286" s="487"/>
      <c r="ICW286" s="485"/>
      <c r="ICX286" s="486"/>
      <c r="ICY286" s="486"/>
      <c r="ICZ286" s="486"/>
      <c r="IDA286" s="486"/>
      <c r="IDB286" s="486"/>
      <c r="IDC286" s="486"/>
      <c r="IDD286" s="487"/>
      <c r="IDE286" s="485"/>
      <c r="IDF286" s="486"/>
      <c r="IDG286" s="486"/>
      <c r="IDH286" s="486"/>
      <c r="IDI286" s="486"/>
      <c r="IDJ286" s="486"/>
      <c r="IDK286" s="486"/>
      <c r="IDL286" s="487"/>
      <c r="IDM286" s="485"/>
      <c r="IDN286" s="486"/>
      <c r="IDO286" s="486"/>
      <c r="IDP286" s="486"/>
      <c r="IDQ286" s="486"/>
      <c r="IDR286" s="486"/>
      <c r="IDS286" s="486"/>
      <c r="IDT286" s="487"/>
      <c r="IDU286" s="485"/>
      <c r="IDV286" s="486"/>
      <c r="IDW286" s="486"/>
      <c r="IDX286" s="486"/>
      <c r="IDY286" s="486"/>
      <c r="IDZ286" s="486"/>
      <c r="IEA286" s="486"/>
      <c r="IEB286" s="487"/>
      <c r="IEC286" s="485"/>
      <c r="IED286" s="486"/>
      <c r="IEE286" s="486"/>
      <c r="IEF286" s="486"/>
      <c r="IEG286" s="486"/>
      <c r="IEH286" s="486"/>
      <c r="IEI286" s="486"/>
      <c r="IEJ286" s="487"/>
      <c r="IEK286" s="485"/>
      <c r="IEL286" s="486"/>
      <c r="IEM286" s="486"/>
      <c r="IEN286" s="486"/>
      <c r="IEO286" s="486"/>
      <c r="IEP286" s="486"/>
      <c r="IEQ286" s="486"/>
      <c r="IER286" s="487"/>
      <c r="IES286" s="485"/>
      <c r="IET286" s="486"/>
      <c r="IEU286" s="486"/>
      <c r="IEV286" s="486"/>
      <c r="IEW286" s="486"/>
      <c r="IEX286" s="486"/>
      <c r="IEY286" s="486"/>
      <c r="IEZ286" s="487"/>
      <c r="IFA286" s="485"/>
      <c r="IFB286" s="486"/>
      <c r="IFC286" s="486"/>
      <c r="IFD286" s="486"/>
      <c r="IFE286" s="486"/>
      <c r="IFF286" s="486"/>
      <c r="IFG286" s="486"/>
      <c r="IFH286" s="487"/>
      <c r="IFI286" s="485"/>
      <c r="IFJ286" s="486"/>
      <c r="IFK286" s="486"/>
      <c r="IFL286" s="486"/>
      <c r="IFM286" s="486"/>
      <c r="IFN286" s="486"/>
      <c r="IFO286" s="486"/>
      <c r="IFP286" s="487"/>
      <c r="IFQ286" s="485"/>
      <c r="IFR286" s="486"/>
      <c r="IFS286" s="486"/>
      <c r="IFT286" s="486"/>
      <c r="IFU286" s="486"/>
      <c r="IFV286" s="486"/>
      <c r="IFW286" s="486"/>
      <c r="IFX286" s="487"/>
      <c r="IFY286" s="485"/>
      <c r="IFZ286" s="486"/>
      <c r="IGA286" s="486"/>
      <c r="IGB286" s="486"/>
      <c r="IGC286" s="486"/>
      <c r="IGD286" s="486"/>
      <c r="IGE286" s="486"/>
      <c r="IGF286" s="487"/>
      <c r="IGG286" s="485"/>
      <c r="IGH286" s="486"/>
      <c r="IGI286" s="486"/>
      <c r="IGJ286" s="486"/>
      <c r="IGK286" s="486"/>
      <c r="IGL286" s="486"/>
      <c r="IGM286" s="486"/>
      <c r="IGN286" s="487"/>
      <c r="IGO286" s="485"/>
      <c r="IGP286" s="486"/>
      <c r="IGQ286" s="486"/>
      <c r="IGR286" s="486"/>
      <c r="IGS286" s="486"/>
      <c r="IGT286" s="486"/>
      <c r="IGU286" s="486"/>
      <c r="IGV286" s="487"/>
      <c r="IGW286" s="485"/>
      <c r="IGX286" s="486"/>
      <c r="IGY286" s="486"/>
      <c r="IGZ286" s="486"/>
      <c r="IHA286" s="486"/>
      <c r="IHB286" s="486"/>
      <c r="IHC286" s="486"/>
      <c r="IHD286" s="487"/>
      <c r="IHE286" s="485"/>
      <c r="IHF286" s="486"/>
      <c r="IHG286" s="486"/>
      <c r="IHH286" s="486"/>
      <c r="IHI286" s="486"/>
      <c r="IHJ286" s="486"/>
      <c r="IHK286" s="486"/>
      <c r="IHL286" s="487"/>
      <c r="IHM286" s="485"/>
      <c r="IHN286" s="486"/>
      <c r="IHO286" s="486"/>
      <c r="IHP286" s="486"/>
      <c r="IHQ286" s="486"/>
      <c r="IHR286" s="486"/>
      <c r="IHS286" s="486"/>
      <c r="IHT286" s="487"/>
      <c r="IHU286" s="485"/>
      <c r="IHV286" s="486"/>
      <c r="IHW286" s="486"/>
      <c r="IHX286" s="486"/>
      <c r="IHY286" s="486"/>
      <c r="IHZ286" s="486"/>
      <c r="IIA286" s="486"/>
      <c r="IIB286" s="487"/>
      <c r="IIC286" s="485"/>
      <c r="IID286" s="486"/>
      <c r="IIE286" s="486"/>
      <c r="IIF286" s="486"/>
      <c r="IIG286" s="486"/>
      <c r="IIH286" s="486"/>
      <c r="III286" s="486"/>
      <c r="IIJ286" s="487"/>
      <c r="IIK286" s="485"/>
      <c r="IIL286" s="486"/>
      <c r="IIM286" s="486"/>
      <c r="IIN286" s="486"/>
      <c r="IIO286" s="486"/>
      <c r="IIP286" s="486"/>
      <c r="IIQ286" s="486"/>
      <c r="IIR286" s="487"/>
      <c r="IIS286" s="485"/>
      <c r="IIT286" s="486"/>
      <c r="IIU286" s="486"/>
      <c r="IIV286" s="486"/>
      <c r="IIW286" s="486"/>
      <c r="IIX286" s="486"/>
      <c r="IIY286" s="486"/>
      <c r="IIZ286" s="487"/>
      <c r="IJA286" s="485"/>
      <c r="IJB286" s="486"/>
      <c r="IJC286" s="486"/>
      <c r="IJD286" s="486"/>
      <c r="IJE286" s="486"/>
      <c r="IJF286" s="486"/>
      <c r="IJG286" s="486"/>
      <c r="IJH286" s="487"/>
      <c r="IJI286" s="485"/>
      <c r="IJJ286" s="486"/>
      <c r="IJK286" s="486"/>
      <c r="IJL286" s="486"/>
      <c r="IJM286" s="486"/>
      <c r="IJN286" s="486"/>
      <c r="IJO286" s="486"/>
      <c r="IJP286" s="487"/>
      <c r="IJQ286" s="485"/>
      <c r="IJR286" s="486"/>
      <c r="IJS286" s="486"/>
      <c r="IJT286" s="486"/>
      <c r="IJU286" s="486"/>
      <c r="IJV286" s="486"/>
      <c r="IJW286" s="486"/>
      <c r="IJX286" s="487"/>
      <c r="IJY286" s="485"/>
      <c r="IJZ286" s="486"/>
      <c r="IKA286" s="486"/>
      <c r="IKB286" s="486"/>
      <c r="IKC286" s="486"/>
      <c r="IKD286" s="486"/>
      <c r="IKE286" s="486"/>
      <c r="IKF286" s="487"/>
      <c r="IKG286" s="485"/>
      <c r="IKH286" s="486"/>
      <c r="IKI286" s="486"/>
      <c r="IKJ286" s="486"/>
      <c r="IKK286" s="486"/>
      <c r="IKL286" s="486"/>
      <c r="IKM286" s="486"/>
      <c r="IKN286" s="487"/>
      <c r="IKO286" s="485"/>
      <c r="IKP286" s="486"/>
      <c r="IKQ286" s="486"/>
      <c r="IKR286" s="486"/>
      <c r="IKS286" s="486"/>
      <c r="IKT286" s="486"/>
      <c r="IKU286" s="486"/>
      <c r="IKV286" s="487"/>
      <c r="IKW286" s="485"/>
      <c r="IKX286" s="486"/>
      <c r="IKY286" s="486"/>
      <c r="IKZ286" s="486"/>
      <c r="ILA286" s="486"/>
      <c r="ILB286" s="486"/>
      <c r="ILC286" s="486"/>
      <c r="ILD286" s="487"/>
      <c r="ILE286" s="485"/>
      <c r="ILF286" s="486"/>
      <c r="ILG286" s="486"/>
      <c r="ILH286" s="486"/>
      <c r="ILI286" s="486"/>
      <c r="ILJ286" s="486"/>
      <c r="ILK286" s="486"/>
      <c r="ILL286" s="487"/>
      <c r="ILM286" s="485"/>
      <c r="ILN286" s="486"/>
      <c r="ILO286" s="486"/>
      <c r="ILP286" s="486"/>
      <c r="ILQ286" s="486"/>
      <c r="ILR286" s="486"/>
      <c r="ILS286" s="486"/>
      <c r="ILT286" s="487"/>
      <c r="ILU286" s="485"/>
      <c r="ILV286" s="486"/>
      <c r="ILW286" s="486"/>
      <c r="ILX286" s="486"/>
      <c r="ILY286" s="486"/>
      <c r="ILZ286" s="486"/>
      <c r="IMA286" s="486"/>
      <c r="IMB286" s="487"/>
      <c r="IMC286" s="485"/>
      <c r="IMD286" s="486"/>
      <c r="IME286" s="486"/>
      <c r="IMF286" s="486"/>
      <c r="IMG286" s="486"/>
      <c r="IMH286" s="486"/>
      <c r="IMI286" s="486"/>
      <c r="IMJ286" s="487"/>
      <c r="IMK286" s="485"/>
      <c r="IML286" s="486"/>
      <c r="IMM286" s="486"/>
      <c r="IMN286" s="486"/>
      <c r="IMO286" s="486"/>
      <c r="IMP286" s="486"/>
      <c r="IMQ286" s="486"/>
      <c r="IMR286" s="487"/>
      <c r="IMS286" s="485"/>
      <c r="IMT286" s="486"/>
      <c r="IMU286" s="486"/>
      <c r="IMV286" s="486"/>
      <c r="IMW286" s="486"/>
      <c r="IMX286" s="486"/>
      <c r="IMY286" s="486"/>
      <c r="IMZ286" s="487"/>
      <c r="INA286" s="485"/>
      <c r="INB286" s="486"/>
      <c r="INC286" s="486"/>
      <c r="IND286" s="486"/>
      <c r="INE286" s="486"/>
      <c r="INF286" s="486"/>
      <c r="ING286" s="486"/>
      <c r="INH286" s="487"/>
      <c r="INI286" s="485"/>
      <c r="INJ286" s="486"/>
      <c r="INK286" s="486"/>
      <c r="INL286" s="486"/>
      <c r="INM286" s="486"/>
      <c r="INN286" s="486"/>
      <c r="INO286" s="486"/>
      <c r="INP286" s="487"/>
      <c r="INQ286" s="485"/>
      <c r="INR286" s="486"/>
      <c r="INS286" s="486"/>
      <c r="INT286" s="486"/>
      <c r="INU286" s="486"/>
      <c r="INV286" s="486"/>
      <c r="INW286" s="486"/>
      <c r="INX286" s="487"/>
      <c r="INY286" s="485"/>
      <c r="INZ286" s="486"/>
      <c r="IOA286" s="486"/>
      <c r="IOB286" s="486"/>
      <c r="IOC286" s="486"/>
      <c r="IOD286" s="486"/>
      <c r="IOE286" s="486"/>
      <c r="IOF286" s="487"/>
      <c r="IOG286" s="485"/>
      <c r="IOH286" s="486"/>
      <c r="IOI286" s="486"/>
      <c r="IOJ286" s="486"/>
      <c r="IOK286" s="486"/>
      <c r="IOL286" s="486"/>
      <c r="IOM286" s="486"/>
      <c r="ION286" s="487"/>
      <c r="IOO286" s="485"/>
      <c r="IOP286" s="486"/>
      <c r="IOQ286" s="486"/>
      <c r="IOR286" s="486"/>
      <c r="IOS286" s="486"/>
      <c r="IOT286" s="486"/>
      <c r="IOU286" s="486"/>
      <c r="IOV286" s="487"/>
      <c r="IOW286" s="485"/>
      <c r="IOX286" s="486"/>
      <c r="IOY286" s="486"/>
      <c r="IOZ286" s="486"/>
      <c r="IPA286" s="486"/>
      <c r="IPB286" s="486"/>
      <c r="IPC286" s="486"/>
      <c r="IPD286" s="487"/>
      <c r="IPE286" s="485"/>
      <c r="IPF286" s="486"/>
      <c r="IPG286" s="486"/>
      <c r="IPH286" s="486"/>
      <c r="IPI286" s="486"/>
      <c r="IPJ286" s="486"/>
      <c r="IPK286" s="486"/>
      <c r="IPL286" s="487"/>
      <c r="IPM286" s="485"/>
      <c r="IPN286" s="486"/>
      <c r="IPO286" s="486"/>
      <c r="IPP286" s="486"/>
      <c r="IPQ286" s="486"/>
      <c r="IPR286" s="486"/>
      <c r="IPS286" s="486"/>
      <c r="IPT286" s="487"/>
      <c r="IPU286" s="485"/>
      <c r="IPV286" s="486"/>
      <c r="IPW286" s="486"/>
      <c r="IPX286" s="486"/>
      <c r="IPY286" s="486"/>
      <c r="IPZ286" s="486"/>
      <c r="IQA286" s="486"/>
      <c r="IQB286" s="487"/>
      <c r="IQC286" s="485"/>
      <c r="IQD286" s="486"/>
      <c r="IQE286" s="486"/>
      <c r="IQF286" s="486"/>
      <c r="IQG286" s="486"/>
      <c r="IQH286" s="486"/>
      <c r="IQI286" s="486"/>
      <c r="IQJ286" s="487"/>
      <c r="IQK286" s="485"/>
      <c r="IQL286" s="486"/>
      <c r="IQM286" s="486"/>
      <c r="IQN286" s="486"/>
      <c r="IQO286" s="486"/>
      <c r="IQP286" s="486"/>
      <c r="IQQ286" s="486"/>
      <c r="IQR286" s="487"/>
      <c r="IQS286" s="485"/>
      <c r="IQT286" s="486"/>
      <c r="IQU286" s="486"/>
      <c r="IQV286" s="486"/>
      <c r="IQW286" s="486"/>
      <c r="IQX286" s="486"/>
      <c r="IQY286" s="486"/>
      <c r="IQZ286" s="487"/>
      <c r="IRA286" s="485"/>
      <c r="IRB286" s="486"/>
      <c r="IRC286" s="486"/>
      <c r="IRD286" s="486"/>
      <c r="IRE286" s="486"/>
      <c r="IRF286" s="486"/>
      <c r="IRG286" s="486"/>
      <c r="IRH286" s="487"/>
      <c r="IRI286" s="485"/>
      <c r="IRJ286" s="486"/>
      <c r="IRK286" s="486"/>
      <c r="IRL286" s="486"/>
      <c r="IRM286" s="486"/>
      <c r="IRN286" s="486"/>
      <c r="IRO286" s="486"/>
      <c r="IRP286" s="487"/>
      <c r="IRQ286" s="485"/>
      <c r="IRR286" s="486"/>
      <c r="IRS286" s="486"/>
      <c r="IRT286" s="486"/>
      <c r="IRU286" s="486"/>
      <c r="IRV286" s="486"/>
      <c r="IRW286" s="486"/>
      <c r="IRX286" s="487"/>
      <c r="IRY286" s="485"/>
      <c r="IRZ286" s="486"/>
      <c r="ISA286" s="486"/>
      <c r="ISB286" s="486"/>
      <c r="ISC286" s="486"/>
      <c r="ISD286" s="486"/>
      <c r="ISE286" s="486"/>
      <c r="ISF286" s="487"/>
      <c r="ISG286" s="485"/>
      <c r="ISH286" s="486"/>
      <c r="ISI286" s="486"/>
      <c r="ISJ286" s="486"/>
      <c r="ISK286" s="486"/>
      <c r="ISL286" s="486"/>
      <c r="ISM286" s="486"/>
      <c r="ISN286" s="487"/>
      <c r="ISO286" s="485"/>
      <c r="ISP286" s="486"/>
      <c r="ISQ286" s="486"/>
      <c r="ISR286" s="486"/>
      <c r="ISS286" s="486"/>
      <c r="IST286" s="486"/>
      <c r="ISU286" s="486"/>
      <c r="ISV286" s="487"/>
      <c r="ISW286" s="485"/>
      <c r="ISX286" s="486"/>
      <c r="ISY286" s="486"/>
      <c r="ISZ286" s="486"/>
      <c r="ITA286" s="486"/>
      <c r="ITB286" s="486"/>
      <c r="ITC286" s="486"/>
      <c r="ITD286" s="487"/>
      <c r="ITE286" s="485"/>
      <c r="ITF286" s="486"/>
      <c r="ITG286" s="486"/>
      <c r="ITH286" s="486"/>
      <c r="ITI286" s="486"/>
      <c r="ITJ286" s="486"/>
      <c r="ITK286" s="486"/>
      <c r="ITL286" s="487"/>
      <c r="ITM286" s="485"/>
      <c r="ITN286" s="486"/>
      <c r="ITO286" s="486"/>
      <c r="ITP286" s="486"/>
      <c r="ITQ286" s="486"/>
      <c r="ITR286" s="486"/>
      <c r="ITS286" s="486"/>
      <c r="ITT286" s="487"/>
      <c r="ITU286" s="485"/>
      <c r="ITV286" s="486"/>
      <c r="ITW286" s="486"/>
      <c r="ITX286" s="486"/>
      <c r="ITY286" s="486"/>
      <c r="ITZ286" s="486"/>
      <c r="IUA286" s="486"/>
      <c r="IUB286" s="487"/>
      <c r="IUC286" s="485"/>
      <c r="IUD286" s="486"/>
      <c r="IUE286" s="486"/>
      <c r="IUF286" s="486"/>
      <c r="IUG286" s="486"/>
      <c r="IUH286" s="486"/>
      <c r="IUI286" s="486"/>
      <c r="IUJ286" s="487"/>
      <c r="IUK286" s="485"/>
      <c r="IUL286" s="486"/>
      <c r="IUM286" s="486"/>
      <c r="IUN286" s="486"/>
      <c r="IUO286" s="486"/>
      <c r="IUP286" s="486"/>
      <c r="IUQ286" s="486"/>
      <c r="IUR286" s="487"/>
      <c r="IUS286" s="485"/>
      <c r="IUT286" s="486"/>
      <c r="IUU286" s="486"/>
      <c r="IUV286" s="486"/>
      <c r="IUW286" s="486"/>
      <c r="IUX286" s="486"/>
      <c r="IUY286" s="486"/>
      <c r="IUZ286" s="487"/>
      <c r="IVA286" s="485"/>
      <c r="IVB286" s="486"/>
      <c r="IVC286" s="486"/>
      <c r="IVD286" s="486"/>
      <c r="IVE286" s="486"/>
      <c r="IVF286" s="486"/>
      <c r="IVG286" s="486"/>
      <c r="IVH286" s="487"/>
      <c r="IVI286" s="485"/>
      <c r="IVJ286" s="486"/>
      <c r="IVK286" s="486"/>
      <c r="IVL286" s="486"/>
      <c r="IVM286" s="486"/>
      <c r="IVN286" s="486"/>
      <c r="IVO286" s="486"/>
      <c r="IVP286" s="487"/>
      <c r="IVQ286" s="485"/>
      <c r="IVR286" s="486"/>
      <c r="IVS286" s="486"/>
      <c r="IVT286" s="486"/>
      <c r="IVU286" s="486"/>
      <c r="IVV286" s="486"/>
      <c r="IVW286" s="486"/>
      <c r="IVX286" s="487"/>
      <c r="IVY286" s="485"/>
      <c r="IVZ286" s="486"/>
      <c r="IWA286" s="486"/>
      <c r="IWB286" s="486"/>
      <c r="IWC286" s="486"/>
      <c r="IWD286" s="486"/>
      <c r="IWE286" s="486"/>
      <c r="IWF286" s="487"/>
      <c r="IWG286" s="485"/>
      <c r="IWH286" s="486"/>
      <c r="IWI286" s="486"/>
      <c r="IWJ286" s="486"/>
      <c r="IWK286" s="486"/>
      <c r="IWL286" s="486"/>
      <c r="IWM286" s="486"/>
      <c r="IWN286" s="487"/>
      <c r="IWO286" s="485"/>
      <c r="IWP286" s="486"/>
      <c r="IWQ286" s="486"/>
      <c r="IWR286" s="486"/>
      <c r="IWS286" s="486"/>
      <c r="IWT286" s="486"/>
      <c r="IWU286" s="486"/>
      <c r="IWV286" s="487"/>
      <c r="IWW286" s="485"/>
      <c r="IWX286" s="486"/>
      <c r="IWY286" s="486"/>
      <c r="IWZ286" s="486"/>
      <c r="IXA286" s="486"/>
      <c r="IXB286" s="486"/>
      <c r="IXC286" s="486"/>
      <c r="IXD286" s="487"/>
      <c r="IXE286" s="485"/>
      <c r="IXF286" s="486"/>
      <c r="IXG286" s="486"/>
      <c r="IXH286" s="486"/>
      <c r="IXI286" s="486"/>
      <c r="IXJ286" s="486"/>
      <c r="IXK286" s="486"/>
      <c r="IXL286" s="487"/>
      <c r="IXM286" s="485"/>
      <c r="IXN286" s="486"/>
      <c r="IXO286" s="486"/>
      <c r="IXP286" s="486"/>
      <c r="IXQ286" s="486"/>
      <c r="IXR286" s="486"/>
      <c r="IXS286" s="486"/>
      <c r="IXT286" s="487"/>
      <c r="IXU286" s="485"/>
      <c r="IXV286" s="486"/>
      <c r="IXW286" s="486"/>
      <c r="IXX286" s="486"/>
      <c r="IXY286" s="486"/>
      <c r="IXZ286" s="486"/>
      <c r="IYA286" s="486"/>
      <c r="IYB286" s="487"/>
      <c r="IYC286" s="485"/>
      <c r="IYD286" s="486"/>
      <c r="IYE286" s="486"/>
      <c r="IYF286" s="486"/>
      <c r="IYG286" s="486"/>
      <c r="IYH286" s="486"/>
      <c r="IYI286" s="486"/>
      <c r="IYJ286" s="487"/>
      <c r="IYK286" s="485"/>
      <c r="IYL286" s="486"/>
      <c r="IYM286" s="486"/>
      <c r="IYN286" s="486"/>
      <c r="IYO286" s="486"/>
      <c r="IYP286" s="486"/>
      <c r="IYQ286" s="486"/>
      <c r="IYR286" s="487"/>
      <c r="IYS286" s="485"/>
      <c r="IYT286" s="486"/>
      <c r="IYU286" s="486"/>
      <c r="IYV286" s="486"/>
      <c r="IYW286" s="486"/>
      <c r="IYX286" s="486"/>
      <c r="IYY286" s="486"/>
      <c r="IYZ286" s="487"/>
      <c r="IZA286" s="485"/>
      <c r="IZB286" s="486"/>
      <c r="IZC286" s="486"/>
      <c r="IZD286" s="486"/>
      <c r="IZE286" s="486"/>
      <c r="IZF286" s="486"/>
      <c r="IZG286" s="486"/>
      <c r="IZH286" s="487"/>
      <c r="IZI286" s="485"/>
      <c r="IZJ286" s="486"/>
      <c r="IZK286" s="486"/>
      <c r="IZL286" s="486"/>
      <c r="IZM286" s="486"/>
      <c r="IZN286" s="486"/>
      <c r="IZO286" s="486"/>
      <c r="IZP286" s="487"/>
      <c r="IZQ286" s="485"/>
      <c r="IZR286" s="486"/>
      <c r="IZS286" s="486"/>
      <c r="IZT286" s="486"/>
      <c r="IZU286" s="486"/>
      <c r="IZV286" s="486"/>
      <c r="IZW286" s="486"/>
      <c r="IZX286" s="487"/>
      <c r="IZY286" s="485"/>
      <c r="IZZ286" s="486"/>
      <c r="JAA286" s="486"/>
      <c r="JAB286" s="486"/>
      <c r="JAC286" s="486"/>
      <c r="JAD286" s="486"/>
      <c r="JAE286" s="486"/>
      <c r="JAF286" s="487"/>
      <c r="JAG286" s="485"/>
      <c r="JAH286" s="486"/>
      <c r="JAI286" s="486"/>
      <c r="JAJ286" s="486"/>
      <c r="JAK286" s="486"/>
      <c r="JAL286" s="486"/>
      <c r="JAM286" s="486"/>
      <c r="JAN286" s="487"/>
      <c r="JAO286" s="485"/>
      <c r="JAP286" s="486"/>
      <c r="JAQ286" s="486"/>
      <c r="JAR286" s="486"/>
      <c r="JAS286" s="486"/>
      <c r="JAT286" s="486"/>
      <c r="JAU286" s="486"/>
      <c r="JAV286" s="487"/>
      <c r="JAW286" s="485"/>
      <c r="JAX286" s="486"/>
      <c r="JAY286" s="486"/>
      <c r="JAZ286" s="486"/>
      <c r="JBA286" s="486"/>
      <c r="JBB286" s="486"/>
      <c r="JBC286" s="486"/>
      <c r="JBD286" s="487"/>
      <c r="JBE286" s="485"/>
      <c r="JBF286" s="486"/>
      <c r="JBG286" s="486"/>
      <c r="JBH286" s="486"/>
      <c r="JBI286" s="486"/>
      <c r="JBJ286" s="486"/>
      <c r="JBK286" s="486"/>
      <c r="JBL286" s="487"/>
      <c r="JBM286" s="485"/>
      <c r="JBN286" s="486"/>
      <c r="JBO286" s="486"/>
      <c r="JBP286" s="486"/>
      <c r="JBQ286" s="486"/>
      <c r="JBR286" s="486"/>
      <c r="JBS286" s="486"/>
      <c r="JBT286" s="487"/>
      <c r="JBU286" s="485"/>
      <c r="JBV286" s="486"/>
      <c r="JBW286" s="486"/>
      <c r="JBX286" s="486"/>
      <c r="JBY286" s="486"/>
      <c r="JBZ286" s="486"/>
      <c r="JCA286" s="486"/>
      <c r="JCB286" s="487"/>
      <c r="JCC286" s="485"/>
      <c r="JCD286" s="486"/>
      <c r="JCE286" s="486"/>
      <c r="JCF286" s="486"/>
      <c r="JCG286" s="486"/>
      <c r="JCH286" s="486"/>
      <c r="JCI286" s="486"/>
      <c r="JCJ286" s="487"/>
      <c r="JCK286" s="485"/>
      <c r="JCL286" s="486"/>
      <c r="JCM286" s="486"/>
      <c r="JCN286" s="486"/>
      <c r="JCO286" s="486"/>
      <c r="JCP286" s="486"/>
      <c r="JCQ286" s="486"/>
      <c r="JCR286" s="487"/>
      <c r="JCS286" s="485"/>
      <c r="JCT286" s="486"/>
      <c r="JCU286" s="486"/>
      <c r="JCV286" s="486"/>
      <c r="JCW286" s="486"/>
      <c r="JCX286" s="486"/>
      <c r="JCY286" s="486"/>
      <c r="JCZ286" s="487"/>
      <c r="JDA286" s="485"/>
      <c r="JDB286" s="486"/>
      <c r="JDC286" s="486"/>
      <c r="JDD286" s="486"/>
      <c r="JDE286" s="486"/>
      <c r="JDF286" s="486"/>
      <c r="JDG286" s="486"/>
      <c r="JDH286" s="487"/>
      <c r="JDI286" s="485"/>
      <c r="JDJ286" s="486"/>
      <c r="JDK286" s="486"/>
      <c r="JDL286" s="486"/>
      <c r="JDM286" s="486"/>
      <c r="JDN286" s="486"/>
      <c r="JDO286" s="486"/>
      <c r="JDP286" s="487"/>
      <c r="JDQ286" s="485"/>
      <c r="JDR286" s="486"/>
      <c r="JDS286" s="486"/>
      <c r="JDT286" s="486"/>
      <c r="JDU286" s="486"/>
      <c r="JDV286" s="486"/>
      <c r="JDW286" s="486"/>
      <c r="JDX286" s="487"/>
      <c r="JDY286" s="485"/>
      <c r="JDZ286" s="486"/>
      <c r="JEA286" s="486"/>
      <c r="JEB286" s="486"/>
      <c r="JEC286" s="486"/>
      <c r="JED286" s="486"/>
      <c r="JEE286" s="486"/>
      <c r="JEF286" s="487"/>
      <c r="JEG286" s="485"/>
      <c r="JEH286" s="486"/>
      <c r="JEI286" s="486"/>
      <c r="JEJ286" s="486"/>
      <c r="JEK286" s="486"/>
      <c r="JEL286" s="486"/>
      <c r="JEM286" s="486"/>
      <c r="JEN286" s="487"/>
      <c r="JEO286" s="485"/>
      <c r="JEP286" s="486"/>
      <c r="JEQ286" s="486"/>
      <c r="JER286" s="486"/>
      <c r="JES286" s="486"/>
      <c r="JET286" s="486"/>
      <c r="JEU286" s="486"/>
      <c r="JEV286" s="487"/>
      <c r="JEW286" s="485"/>
      <c r="JEX286" s="486"/>
      <c r="JEY286" s="486"/>
      <c r="JEZ286" s="486"/>
      <c r="JFA286" s="486"/>
      <c r="JFB286" s="486"/>
      <c r="JFC286" s="486"/>
      <c r="JFD286" s="487"/>
      <c r="JFE286" s="485"/>
      <c r="JFF286" s="486"/>
      <c r="JFG286" s="486"/>
      <c r="JFH286" s="486"/>
      <c r="JFI286" s="486"/>
      <c r="JFJ286" s="486"/>
      <c r="JFK286" s="486"/>
      <c r="JFL286" s="487"/>
      <c r="JFM286" s="485"/>
      <c r="JFN286" s="486"/>
      <c r="JFO286" s="486"/>
      <c r="JFP286" s="486"/>
      <c r="JFQ286" s="486"/>
      <c r="JFR286" s="486"/>
      <c r="JFS286" s="486"/>
      <c r="JFT286" s="487"/>
      <c r="JFU286" s="485"/>
      <c r="JFV286" s="486"/>
      <c r="JFW286" s="486"/>
      <c r="JFX286" s="486"/>
      <c r="JFY286" s="486"/>
      <c r="JFZ286" s="486"/>
      <c r="JGA286" s="486"/>
      <c r="JGB286" s="487"/>
      <c r="JGC286" s="485"/>
      <c r="JGD286" s="486"/>
      <c r="JGE286" s="486"/>
      <c r="JGF286" s="486"/>
      <c r="JGG286" s="486"/>
      <c r="JGH286" s="486"/>
      <c r="JGI286" s="486"/>
      <c r="JGJ286" s="487"/>
      <c r="JGK286" s="485"/>
      <c r="JGL286" s="486"/>
      <c r="JGM286" s="486"/>
      <c r="JGN286" s="486"/>
      <c r="JGO286" s="486"/>
      <c r="JGP286" s="486"/>
      <c r="JGQ286" s="486"/>
      <c r="JGR286" s="487"/>
      <c r="JGS286" s="485"/>
      <c r="JGT286" s="486"/>
      <c r="JGU286" s="486"/>
      <c r="JGV286" s="486"/>
      <c r="JGW286" s="486"/>
      <c r="JGX286" s="486"/>
      <c r="JGY286" s="486"/>
      <c r="JGZ286" s="487"/>
      <c r="JHA286" s="485"/>
      <c r="JHB286" s="486"/>
      <c r="JHC286" s="486"/>
      <c r="JHD286" s="486"/>
      <c r="JHE286" s="486"/>
      <c r="JHF286" s="486"/>
      <c r="JHG286" s="486"/>
      <c r="JHH286" s="487"/>
      <c r="JHI286" s="485"/>
      <c r="JHJ286" s="486"/>
      <c r="JHK286" s="486"/>
      <c r="JHL286" s="486"/>
      <c r="JHM286" s="486"/>
      <c r="JHN286" s="486"/>
      <c r="JHO286" s="486"/>
      <c r="JHP286" s="487"/>
      <c r="JHQ286" s="485"/>
      <c r="JHR286" s="486"/>
      <c r="JHS286" s="486"/>
      <c r="JHT286" s="486"/>
      <c r="JHU286" s="486"/>
      <c r="JHV286" s="486"/>
      <c r="JHW286" s="486"/>
      <c r="JHX286" s="487"/>
      <c r="JHY286" s="485"/>
      <c r="JHZ286" s="486"/>
      <c r="JIA286" s="486"/>
      <c r="JIB286" s="486"/>
      <c r="JIC286" s="486"/>
      <c r="JID286" s="486"/>
      <c r="JIE286" s="486"/>
      <c r="JIF286" s="487"/>
      <c r="JIG286" s="485"/>
      <c r="JIH286" s="486"/>
      <c r="JII286" s="486"/>
      <c r="JIJ286" s="486"/>
      <c r="JIK286" s="486"/>
      <c r="JIL286" s="486"/>
      <c r="JIM286" s="486"/>
      <c r="JIN286" s="487"/>
      <c r="JIO286" s="485"/>
      <c r="JIP286" s="486"/>
      <c r="JIQ286" s="486"/>
      <c r="JIR286" s="486"/>
      <c r="JIS286" s="486"/>
      <c r="JIT286" s="486"/>
      <c r="JIU286" s="486"/>
      <c r="JIV286" s="487"/>
      <c r="JIW286" s="485"/>
      <c r="JIX286" s="486"/>
      <c r="JIY286" s="486"/>
      <c r="JIZ286" s="486"/>
      <c r="JJA286" s="486"/>
      <c r="JJB286" s="486"/>
      <c r="JJC286" s="486"/>
      <c r="JJD286" s="487"/>
      <c r="JJE286" s="485"/>
      <c r="JJF286" s="486"/>
      <c r="JJG286" s="486"/>
      <c r="JJH286" s="486"/>
      <c r="JJI286" s="486"/>
      <c r="JJJ286" s="486"/>
      <c r="JJK286" s="486"/>
      <c r="JJL286" s="487"/>
      <c r="JJM286" s="485"/>
      <c r="JJN286" s="486"/>
      <c r="JJO286" s="486"/>
      <c r="JJP286" s="486"/>
      <c r="JJQ286" s="486"/>
      <c r="JJR286" s="486"/>
      <c r="JJS286" s="486"/>
      <c r="JJT286" s="487"/>
      <c r="JJU286" s="485"/>
      <c r="JJV286" s="486"/>
      <c r="JJW286" s="486"/>
      <c r="JJX286" s="486"/>
      <c r="JJY286" s="486"/>
      <c r="JJZ286" s="486"/>
      <c r="JKA286" s="486"/>
      <c r="JKB286" s="487"/>
      <c r="JKC286" s="485"/>
      <c r="JKD286" s="486"/>
      <c r="JKE286" s="486"/>
      <c r="JKF286" s="486"/>
      <c r="JKG286" s="486"/>
      <c r="JKH286" s="486"/>
      <c r="JKI286" s="486"/>
      <c r="JKJ286" s="487"/>
      <c r="JKK286" s="485"/>
      <c r="JKL286" s="486"/>
      <c r="JKM286" s="486"/>
      <c r="JKN286" s="486"/>
      <c r="JKO286" s="486"/>
      <c r="JKP286" s="486"/>
      <c r="JKQ286" s="486"/>
      <c r="JKR286" s="487"/>
      <c r="JKS286" s="485"/>
      <c r="JKT286" s="486"/>
      <c r="JKU286" s="486"/>
      <c r="JKV286" s="486"/>
      <c r="JKW286" s="486"/>
      <c r="JKX286" s="486"/>
      <c r="JKY286" s="486"/>
      <c r="JKZ286" s="487"/>
      <c r="JLA286" s="485"/>
      <c r="JLB286" s="486"/>
      <c r="JLC286" s="486"/>
      <c r="JLD286" s="486"/>
      <c r="JLE286" s="486"/>
      <c r="JLF286" s="486"/>
      <c r="JLG286" s="486"/>
      <c r="JLH286" s="487"/>
      <c r="JLI286" s="485"/>
      <c r="JLJ286" s="486"/>
      <c r="JLK286" s="486"/>
      <c r="JLL286" s="486"/>
      <c r="JLM286" s="486"/>
      <c r="JLN286" s="486"/>
      <c r="JLO286" s="486"/>
      <c r="JLP286" s="487"/>
      <c r="JLQ286" s="485"/>
      <c r="JLR286" s="486"/>
      <c r="JLS286" s="486"/>
      <c r="JLT286" s="486"/>
      <c r="JLU286" s="486"/>
      <c r="JLV286" s="486"/>
      <c r="JLW286" s="486"/>
      <c r="JLX286" s="487"/>
      <c r="JLY286" s="485"/>
      <c r="JLZ286" s="486"/>
      <c r="JMA286" s="486"/>
      <c r="JMB286" s="486"/>
      <c r="JMC286" s="486"/>
      <c r="JMD286" s="486"/>
      <c r="JME286" s="486"/>
      <c r="JMF286" s="487"/>
      <c r="JMG286" s="485"/>
      <c r="JMH286" s="486"/>
      <c r="JMI286" s="486"/>
      <c r="JMJ286" s="486"/>
      <c r="JMK286" s="486"/>
      <c r="JML286" s="486"/>
      <c r="JMM286" s="486"/>
      <c r="JMN286" s="487"/>
      <c r="JMO286" s="485"/>
      <c r="JMP286" s="486"/>
      <c r="JMQ286" s="486"/>
      <c r="JMR286" s="486"/>
      <c r="JMS286" s="486"/>
      <c r="JMT286" s="486"/>
      <c r="JMU286" s="486"/>
      <c r="JMV286" s="487"/>
      <c r="JMW286" s="485"/>
      <c r="JMX286" s="486"/>
      <c r="JMY286" s="486"/>
      <c r="JMZ286" s="486"/>
      <c r="JNA286" s="486"/>
      <c r="JNB286" s="486"/>
      <c r="JNC286" s="486"/>
      <c r="JND286" s="487"/>
      <c r="JNE286" s="485"/>
      <c r="JNF286" s="486"/>
      <c r="JNG286" s="486"/>
      <c r="JNH286" s="486"/>
      <c r="JNI286" s="486"/>
      <c r="JNJ286" s="486"/>
      <c r="JNK286" s="486"/>
      <c r="JNL286" s="487"/>
      <c r="JNM286" s="485"/>
      <c r="JNN286" s="486"/>
      <c r="JNO286" s="486"/>
      <c r="JNP286" s="486"/>
      <c r="JNQ286" s="486"/>
      <c r="JNR286" s="486"/>
      <c r="JNS286" s="486"/>
      <c r="JNT286" s="487"/>
      <c r="JNU286" s="485"/>
      <c r="JNV286" s="486"/>
      <c r="JNW286" s="486"/>
      <c r="JNX286" s="486"/>
      <c r="JNY286" s="486"/>
      <c r="JNZ286" s="486"/>
      <c r="JOA286" s="486"/>
      <c r="JOB286" s="487"/>
      <c r="JOC286" s="485"/>
      <c r="JOD286" s="486"/>
      <c r="JOE286" s="486"/>
      <c r="JOF286" s="486"/>
      <c r="JOG286" s="486"/>
      <c r="JOH286" s="486"/>
      <c r="JOI286" s="486"/>
      <c r="JOJ286" s="487"/>
      <c r="JOK286" s="485"/>
      <c r="JOL286" s="486"/>
      <c r="JOM286" s="486"/>
      <c r="JON286" s="486"/>
      <c r="JOO286" s="486"/>
      <c r="JOP286" s="486"/>
      <c r="JOQ286" s="486"/>
      <c r="JOR286" s="487"/>
      <c r="JOS286" s="485"/>
      <c r="JOT286" s="486"/>
      <c r="JOU286" s="486"/>
      <c r="JOV286" s="486"/>
      <c r="JOW286" s="486"/>
      <c r="JOX286" s="486"/>
      <c r="JOY286" s="486"/>
      <c r="JOZ286" s="487"/>
      <c r="JPA286" s="485"/>
      <c r="JPB286" s="486"/>
      <c r="JPC286" s="486"/>
      <c r="JPD286" s="486"/>
      <c r="JPE286" s="486"/>
      <c r="JPF286" s="486"/>
      <c r="JPG286" s="486"/>
      <c r="JPH286" s="487"/>
      <c r="JPI286" s="485"/>
      <c r="JPJ286" s="486"/>
      <c r="JPK286" s="486"/>
      <c r="JPL286" s="486"/>
      <c r="JPM286" s="486"/>
      <c r="JPN286" s="486"/>
      <c r="JPO286" s="486"/>
      <c r="JPP286" s="487"/>
      <c r="JPQ286" s="485"/>
      <c r="JPR286" s="486"/>
      <c r="JPS286" s="486"/>
      <c r="JPT286" s="486"/>
      <c r="JPU286" s="486"/>
      <c r="JPV286" s="486"/>
      <c r="JPW286" s="486"/>
      <c r="JPX286" s="487"/>
      <c r="JPY286" s="485"/>
      <c r="JPZ286" s="486"/>
      <c r="JQA286" s="486"/>
      <c r="JQB286" s="486"/>
      <c r="JQC286" s="486"/>
      <c r="JQD286" s="486"/>
      <c r="JQE286" s="486"/>
      <c r="JQF286" s="487"/>
      <c r="JQG286" s="485"/>
      <c r="JQH286" s="486"/>
      <c r="JQI286" s="486"/>
      <c r="JQJ286" s="486"/>
      <c r="JQK286" s="486"/>
      <c r="JQL286" s="486"/>
      <c r="JQM286" s="486"/>
      <c r="JQN286" s="487"/>
      <c r="JQO286" s="485"/>
      <c r="JQP286" s="486"/>
      <c r="JQQ286" s="486"/>
      <c r="JQR286" s="486"/>
      <c r="JQS286" s="486"/>
      <c r="JQT286" s="486"/>
      <c r="JQU286" s="486"/>
      <c r="JQV286" s="487"/>
      <c r="JQW286" s="485"/>
      <c r="JQX286" s="486"/>
      <c r="JQY286" s="486"/>
      <c r="JQZ286" s="486"/>
      <c r="JRA286" s="486"/>
      <c r="JRB286" s="486"/>
      <c r="JRC286" s="486"/>
      <c r="JRD286" s="487"/>
      <c r="JRE286" s="485"/>
      <c r="JRF286" s="486"/>
      <c r="JRG286" s="486"/>
      <c r="JRH286" s="486"/>
      <c r="JRI286" s="486"/>
      <c r="JRJ286" s="486"/>
      <c r="JRK286" s="486"/>
      <c r="JRL286" s="487"/>
      <c r="JRM286" s="485"/>
      <c r="JRN286" s="486"/>
      <c r="JRO286" s="486"/>
      <c r="JRP286" s="486"/>
      <c r="JRQ286" s="486"/>
      <c r="JRR286" s="486"/>
      <c r="JRS286" s="486"/>
      <c r="JRT286" s="487"/>
      <c r="JRU286" s="485"/>
      <c r="JRV286" s="486"/>
      <c r="JRW286" s="486"/>
      <c r="JRX286" s="486"/>
      <c r="JRY286" s="486"/>
      <c r="JRZ286" s="486"/>
      <c r="JSA286" s="486"/>
      <c r="JSB286" s="487"/>
      <c r="JSC286" s="485"/>
      <c r="JSD286" s="486"/>
      <c r="JSE286" s="486"/>
      <c r="JSF286" s="486"/>
      <c r="JSG286" s="486"/>
      <c r="JSH286" s="486"/>
      <c r="JSI286" s="486"/>
      <c r="JSJ286" s="487"/>
      <c r="JSK286" s="485"/>
      <c r="JSL286" s="486"/>
      <c r="JSM286" s="486"/>
      <c r="JSN286" s="486"/>
      <c r="JSO286" s="486"/>
      <c r="JSP286" s="486"/>
      <c r="JSQ286" s="486"/>
      <c r="JSR286" s="487"/>
      <c r="JSS286" s="485"/>
      <c r="JST286" s="486"/>
      <c r="JSU286" s="486"/>
      <c r="JSV286" s="486"/>
      <c r="JSW286" s="486"/>
      <c r="JSX286" s="486"/>
      <c r="JSY286" s="486"/>
      <c r="JSZ286" s="487"/>
      <c r="JTA286" s="485"/>
      <c r="JTB286" s="486"/>
      <c r="JTC286" s="486"/>
      <c r="JTD286" s="486"/>
      <c r="JTE286" s="486"/>
      <c r="JTF286" s="486"/>
      <c r="JTG286" s="486"/>
      <c r="JTH286" s="487"/>
      <c r="JTI286" s="485"/>
      <c r="JTJ286" s="486"/>
      <c r="JTK286" s="486"/>
      <c r="JTL286" s="486"/>
      <c r="JTM286" s="486"/>
      <c r="JTN286" s="486"/>
      <c r="JTO286" s="486"/>
      <c r="JTP286" s="487"/>
      <c r="JTQ286" s="485"/>
      <c r="JTR286" s="486"/>
      <c r="JTS286" s="486"/>
      <c r="JTT286" s="486"/>
      <c r="JTU286" s="486"/>
      <c r="JTV286" s="486"/>
      <c r="JTW286" s="486"/>
      <c r="JTX286" s="487"/>
      <c r="JTY286" s="485"/>
      <c r="JTZ286" s="486"/>
      <c r="JUA286" s="486"/>
      <c r="JUB286" s="486"/>
      <c r="JUC286" s="486"/>
      <c r="JUD286" s="486"/>
      <c r="JUE286" s="486"/>
      <c r="JUF286" s="487"/>
      <c r="JUG286" s="485"/>
      <c r="JUH286" s="486"/>
      <c r="JUI286" s="486"/>
      <c r="JUJ286" s="486"/>
      <c r="JUK286" s="486"/>
      <c r="JUL286" s="486"/>
      <c r="JUM286" s="486"/>
      <c r="JUN286" s="487"/>
      <c r="JUO286" s="485"/>
      <c r="JUP286" s="486"/>
      <c r="JUQ286" s="486"/>
      <c r="JUR286" s="486"/>
      <c r="JUS286" s="486"/>
      <c r="JUT286" s="486"/>
      <c r="JUU286" s="486"/>
      <c r="JUV286" s="487"/>
      <c r="JUW286" s="485"/>
      <c r="JUX286" s="486"/>
      <c r="JUY286" s="486"/>
      <c r="JUZ286" s="486"/>
      <c r="JVA286" s="486"/>
      <c r="JVB286" s="486"/>
      <c r="JVC286" s="486"/>
      <c r="JVD286" s="487"/>
      <c r="JVE286" s="485"/>
      <c r="JVF286" s="486"/>
      <c r="JVG286" s="486"/>
      <c r="JVH286" s="486"/>
      <c r="JVI286" s="486"/>
      <c r="JVJ286" s="486"/>
      <c r="JVK286" s="486"/>
      <c r="JVL286" s="487"/>
      <c r="JVM286" s="485"/>
      <c r="JVN286" s="486"/>
      <c r="JVO286" s="486"/>
      <c r="JVP286" s="486"/>
      <c r="JVQ286" s="486"/>
      <c r="JVR286" s="486"/>
      <c r="JVS286" s="486"/>
      <c r="JVT286" s="487"/>
      <c r="JVU286" s="485"/>
      <c r="JVV286" s="486"/>
      <c r="JVW286" s="486"/>
      <c r="JVX286" s="486"/>
      <c r="JVY286" s="486"/>
      <c r="JVZ286" s="486"/>
      <c r="JWA286" s="486"/>
      <c r="JWB286" s="487"/>
      <c r="JWC286" s="485"/>
      <c r="JWD286" s="486"/>
      <c r="JWE286" s="486"/>
      <c r="JWF286" s="486"/>
      <c r="JWG286" s="486"/>
      <c r="JWH286" s="486"/>
      <c r="JWI286" s="486"/>
      <c r="JWJ286" s="487"/>
      <c r="JWK286" s="485"/>
      <c r="JWL286" s="486"/>
      <c r="JWM286" s="486"/>
      <c r="JWN286" s="486"/>
      <c r="JWO286" s="486"/>
      <c r="JWP286" s="486"/>
      <c r="JWQ286" s="486"/>
      <c r="JWR286" s="487"/>
      <c r="JWS286" s="485"/>
      <c r="JWT286" s="486"/>
      <c r="JWU286" s="486"/>
      <c r="JWV286" s="486"/>
      <c r="JWW286" s="486"/>
      <c r="JWX286" s="486"/>
      <c r="JWY286" s="486"/>
      <c r="JWZ286" s="487"/>
      <c r="JXA286" s="485"/>
      <c r="JXB286" s="486"/>
      <c r="JXC286" s="486"/>
      <c r="JXD286" s="486"/>
      <c r="JXE286" s="486"/>
      <c r="JXF286" s="486"/>
      <c r="JXG286" s="486"/>
      <c r="JXH286" s="487"/>
      <c r="JXI286" s="485"/>
      <c r="JXJ286" s="486"/>
      <c r="JXK286" s="486"/>
      <c r="JXL286" s="486"/>
      <c r="JXM286" s="486"/>
      <c r="JXN286" s="486"/>
      <c r="JXO286" s="486"/>
      <c r="JXP286" s="487"/>
      <c r="JXQ286" s="485"/>
      <c r="JXR286" s="486"/>
      <c r="JXS286" s="486"/>
      <c r="JXT286" s="486"/>
      <c r="JXU286" s="486"/>
      <c r="JXV286" s="486"/>
      <c r="JXW286" s="486"/>
      <c r="JXX286" s="487"/>
      <c r="JXY286" s="485"/>
      <c r="JXZ286" s="486"/>
      <c r="JYA286" s="486"/>
      <c r="JYB286" s="486"/>
      <c r="JYC286" s="486"/>
      <c r="JYD286" s="486"/>
      <c r="JYE286" s="486"/>
      <c r="JYF286" s="487"/>
      <c r="JYG286" s="485"/>
      <c r="JYH286" s="486"/>
      <c r="JYI286" s="486"/>
      <c r="JYJ286" s="486"/>
      <c r="JYK286" s="486"/>
      <c r="JYL286" s="486"/>
      <c r="JYM286" s="486"/>
      <c r="JYN286" s="487"/>
      <c r="JYO286" s="485"/>
      <c r="JYP286" s="486"/>
      <c r="JYQ286" s="486"/>
      <c r="JYR286" s="486"/>
      <c r="JYS286" s="486"/>
      <c r="JYT286" s="486"/>
      <c r="JYU286" s="486"/>
      <c r="JYV286" s="487"/>
      <c r="JYW286" s="485"/>
      <c r="JYX286" s="486"/>
      <c r="JYY286" s="486"/>
      <c r="JYZ286" s="486"/>
      <c r="JZA286" s="486"/>
      <c r="JZB286" s="486"/>
      <c r="JZC286" s="486"/>
      <c r="JZD286" s="487"/>
      <c r="JZE286" s="485"/>
      <c r="JZF286" s="486"/>
      <c r="JZG286" s="486"/>
      <c r="JZH286" s="486"/>
      <c r="JZI286" s="486"/>
      <c r="JZJ286" s="486"/>
      <c r="JZK286" s="486"/>
      <c r="JZL286" s="487"/>
      <c r="JZM286" s="485"/>
      <c r="JZN286" s="486"/>
      <c r="JZO286" s="486"/>
      <c r="JZP286" s="486"/>
      <c r="JZQ286" s="486"/>
      <c r="JZR286" s="486"/>
      <c r="JZS286" s="486"/>
      <c r="JZT286" s="487"/>
      <c r="JZU286" s="485"/>
      <c r="JZV286" s="486"/>
      <c r="JZW286" s="486"/>
      <c r="JZX286" s="486"/>
      <c r="JZY286" s="486"/>
      <c r="JZZ286" s="486"/>
      <c r="KAA286" s="486"/>
      <c r="KAB286" s="487"/>
      <c r="KAC286" s="485"/>
      <c r="KAD286" s="486"/>
      <c r="KAE286" s="486"/>
      <c r="KAF286" s="486"/>
      <c r="KAG286" s="486"/>
      <c r="KAH286" s="486"/>
      <c r="KAI286" s="486"/>
      <c r="KAJ286" s="487"/>
      <c r="KAK286" s="485"/>
      <c r="KAL286" s="486"/>
      <c r="KAM286" s="486"/>
      <c r="KAN286" s="486"/>
      <c r="KAO286" s="486"/>
      <c r="KAP286" s="486"/>
      <c r="KAQ286" s="486"/>
      <c r="KAR286" s="487"/>
      <c r="KAS286" s="485"/>
      <c r="KAT286" s="486"/>
      <c r="KAU286" s="486"/>
      <c r="KAV286" s="486"/>
      <c r="KAW286" s="486"/>
      <c r="KAX286" s="486"/>
      <c r="KAY286" s="486"/>
      <c r="KAZ286" s="487"/>
      <c r="KBA286" s="485"/>
      <c r="KBB286" s="486"/>
      <c r="KBC286" s="486"/>
      <c r="KBD286" s="486"/>
      <c r="KBE286" s="486"/>
      <c r="KBF286" s="486"/>
      <c r="KBG286" s="486"/>
      <c r="KBH286" s="487"/>
      <c r="KBI286" s="485"/>
      <c r="KBJ286" s="486"/>
      <c r="KBK286" s="486"/>
      <c r="KBL286" s="486"/>
      <c r="KBM286" s="486"/>
      <c r="KBN286" s="486"/>
      <c r="KBO286" s="486"/>
      <c r="KBP286" s="487"/>
      <c r="KBQ286" s="485"/>
      <c r="KBR286" s="486"/>
      <c r="KBS286" s="486"/>
      <c r="KBT286" s="486"/>
      <c r="KBU286" s="486"/>
      <c r="KBV286" s="486"/>
      <c r="KBW286" s="486"/>
      <c r="KBX286" s="487"/>
      <c r="KBY286" s="485"/>
      <c r="KBZ286" s="486"/>
      <c r="KCA286" s="486"/>
      <c r="KCB286" s="486"/>
      <c r="KCC286" s="486"/>
      <c r="KCD286" s="486"/>
      <c r="KCE286" s="486"/>
      <c r="KCF286" s="487"/>
      <c r="KCG286" s="485"/>
      <c r="KCH286" s="486"/>
      <c r="KCI286" s="486"/>
      <c r="KCJ286" s="486"/>
      <c r="KCK286" s="486"/>
      <c r="KCL286" s="486"/>
      <c r="KCM286" s="486"/>
      <c r="KCN286" s="487"/>
      <c r="KCO286" s="485"/>
      <c r="KCP286" s="486"/>
      <c r="KCQ286" s="486"/>
      <c r="KCR286" s="486"/>
      <c r="KCS286" s="486"/>
      <c r="KCT286" s="486"/>
      <c r="KCU286" s="486"/>
      <c r="KCV286" s="487"/>
      <c r="KCW286" s="485"/>
      <c r="KCX286" s="486"/>
      <c r="KCY286" s="486"/>
      <c r="KCZ286" s="486"/>
      <c r="KDA286" s="486"/>
      <c r="KDB286" s="486"/>
      <c r="KDC286" s="486"/>
      <c r="KDD286" s="487"/>
      <c r="KDE286" s="485"/>
      <c r="KDF286" s="486"/>
      <c r="KDG286" s="486"/>
      <c r="KDH286" s="486"/>
      <c r="KDI286" s="486"/>
      <c r="KDJ286" s="486"/>
      <c r="KDK286" s="486"/>
      <c r="KDL286" s="487"/>
      <c r="KDM286" s="485"/>
      <c r="KDN286" s="486"/>
      <c r="KDO286" s="486"/>
      <c r="KDP286" s="486"/>
      <c r="KDQ286" s="486"/>
      <c r="KDR286" s="486"/>
      <c r="KDS286" s="486"/>
      <c r="KDT286" s="487"/>
      <c r="KDU286" s="485"/>
      <c r="KDV286" s="486"/>
      <c r="KDW286" s="486"/>
      <c r="KDX286" s="486"/>
      <c r="KDY286" s="486"/>
      <c r="KDZ286" s="486"/>
      <c r="KEA286" s="486"/>
      <c r="KEB286" s="487"/>
      <c r="KEC286" s="485"/>
      <c r="KED286" s="486"/>
      <c r="KEE286" s="486"/>
      <c r="KEF286" s="486"/>
      <c r="KEG286" s="486"/>
      <c r="KEH286" s="486"/>
      <c r="KEI286" s="486"/>
      <c r="KEJ286" s="487"/>
      <c r="KEK286" s="485"/>
      <c r="KEL286" s="486"/>
      <c r="KEM286" s="486"/>
      <c r="KEN286" s="486"/>
      <c r="KEO286" s="486"/>
      <c r="KEP286" s="486"/>
      <c r="KEQ286" s="486"/>
      <c r="KER286" s="487"/>
      <c r="KES286" s="485"/>
      <c r="KET286" s="486"/>
      <c r="KEU286" s="486"/>
      <c r="KEV286" s="486"/>
      <c r="KEW286" s="486"/>
      <c r="KEX286" s="486"/>
      <c r="KEY286" s="486"/>
      <c r="KEZ286" s="487"/>
      <c r="KFA286" s="485"/>
      <c r="KFB286" s="486"/>
      <c r="KFC286" s="486"/>
      <c r="KFD286" s="486"/>
      <c r="KFE286" s="486"/>
      <c r="KFF286" s="486"/>
      <c r="KFG286" s="486"/>
      <c r="KFH286" s="487"/>
      <c r="KFI286" s="485"/>
      <c r="KFJ286" s="486"/>
      <c r="KFK286" s="486"/>
      <c r="KFL286" s="486"/>
      <c r="KFM286" s="486"/>
      <c r="KFN286" s="486"/>
      <c r="KFO286" s="486"/>
      <c r="KFP286" s="487"/>
      <c r="KFQ286" s="485"/>
      <c r="KFR286" s="486"/>
      <c r="KFS286" s="486"/>
      <c r="KFT286" s="486"/>
      <c r="KFU286" s="486"/>
      <c r="KFV286" s="486"/>
      <c r="KFW286" s="486"/>
      <c r="KFX286" s="487"/>
      <c r="KFY286" s="485"/>
      <c r="KFZ286" s="486"/>
      <c r="KGA286" s="486"/>
      <c r="KGB286" s="486"/>
      <c r="KGC286" s="486"/>
      <c r="KGD286" s="486"/>
      <c r="KGE286" s="486"/>
      <c r="KGF286" s="487"/>
      <c r="KGG286" s="485"/>
      <c r="KGH286" s="486"/>
      <c r="KGI286" s="486"/>
      <c r="KGJ286" s="486"/>
      <c r="KGK286" s="486"/>
      <c r="KGL286" s="486"/>
      <c r="KGM286" s="486"/>
      <c r="KGN286" s="487"/>
      <c r="KGO286" s="485"/>
      <c r="KGP286" s="486"/>
      <c r="KGQ286" s="486"/>
      <c r="KGR286" s="486"/>
      <c r="KGS286" s="486"/>
      <c r="KGT286" s="486"/>
      <c r="KGU286" s="486"/>
      <c r="KGV286" s="487"/>
      <c r="KGW286" s="485"/>
      <c r="KGX286" s="486"/>
      <c r="KGY286" s="486"/>
      <c r="KGZ286" s="486"/>
      <c r="KHA286" s="486"/>
      <c r="KHB286" s="486"/>
      <c r="KHC286" s="486"/>
      <c r="KHD286" s="487"/>
      <c r="KHE286" s="485"/>
      <c r="KHF286" s="486"/>
      <c r="KHG286" s="486"/>
      <c r="KHH286" s="486"/>
      <c r="KHI286" s="486"/>
      <c r="KHJ286" s="486"/>
      <c r="KHK286" s="486"/>
      <c r="KHL286" s="487"/>
      <c r="KHM286" s="485"/>
      <c r="KHN286" s="486"/>
      <c r="KHO286" s="486"/>
      <c r="KHP286" s="486"/>
      <c r="KHQ286" s="486"/>
      <c r="KHR286" s="486"/>
      <c r="KHS286" s="486"/>
      <c r="KHT286" s="487"/>
      <c r="KHU286" s="485"/>
      <c r="KHV286" s="486"/>
      <c r="KHW286" s="486"/>
      <c r="KHX286" s="486"/>
      <c r="KHY286" s="486"/>
      <c r="KHZ286" s="486"/>
      <c r="KIA286" s="486"/>
      <c r="KIB286" s="487"/>
      <c r="KIC286" s="485"/>
      <c r="KID286" s="486"/>
      <c r="KIE286" s="486"/>
      <c r="KIF286" s="486"/>
      <c r="KIG286" s="486"/>
      <c r="KIH286" s="486"/>
      <c r="KII286" s="486"/>
      <c r="KIJ286" s="487"/>
      <c r="KIK286" s="485"/>
      <c r="KIL286" s="486"/>
      <c r="KIM286" s="486"/>
      <c r="KIN286" s="486"/>
      <c r="KIO286" s="486"/>
      <c r="KIP286" s="486"/>
      <c r="KIQ286" s="486"/>
      <c r="KIR286" s="487"/>
      <c r="KIS286" s="485"/>
      <c r="KIT286" s="486"/>
      <c r="KIU286" s="486"/>
      <c r="KIV286" s="486"/>
      <c r="KIW286" s="486"/>
      <c r="KIX286" s="486"/>
      <c r="KIY286" s="486"/>
      <c r="KIZ286" s="487"/>
      <c r="KJA286" s="485"/>
      <c r="KJB286" s="486"/>
      <c r="KJC286" s="486"/>
      <c r="KJD286" s="486"/>
      <c r="KJE286" s="486"/>
      <c r="KJF286" s="486"/>
      <c r="KJG286" s="486"/>
      <c r="KJH286" s="487"/>
      <c r="KJI286" s="485"/>
      <c r="KJJ286" s="486"/>
      <c r="KJK286" s="486"/>
      <c r="KJL286" s="486"/>
      <c r="KJM286" s="486"/>
      <c r="KJN286" s="486"/>
      <c r="KJO286" s="486"/>
      <c r="KJP286" s="487"/>
      <c r="KJQ286" s="485"/>
      <c r="KJR286" s="486"/>
      <c r="KJS286" s="486"/>
      <c r="KJT286" s="486"/>
      <c r="KJU286" s="486"/>
      <c r="KJV286" s="486"/>
      <c r="KJW286" s="486"/>
      <c r="KJX286" s="487"/>
      <c r="KJY286" s="485"/>
      <c r="KJZ286" s="486"/>
      <c r="KKA286" s="486"/>
      <c r="KKB286" s="486"/>
      <c r="KKC286" s="486"/>
      <c r="KKD286" s="486"/>
      <c r="KKE286" s="486"/>
      <c r="KKF286" s="487"/>
      <c r="KKG286" s="485"/>
      <c r="KKH286" s="486"/>
      <c r="KKI286" s="486"/>
      <c r="KKJ286" s="486"/>
      <c r="KKK286" s="486"/>
      <c r="KKL286" s="486"/>
      <c r="KKM286" s="486"/>
      <c r="KKN286" s="487"/>
      <c r="KKO286" s="485"/>
      <c r="KKP286" s="486"/>
      <c r="KKQ286" s="486"/>
      <c r="KKR286" s="486"/>
      <c r="KKS286" s="486"/>
      <c r="KKT286" s="486"/>
      <c r="KKU286" s="486"/>
      <c r="KKV286" s="487"/>
      <c r="KKW286" s="485"/>
      <c r="KKX286" s="486"/>
      <c r="KKY286" s="486"/>
      <c r="KKZ286" s="486"/>
      <c r="KLA286" s="486"/>
      <c r="KLB286" s="486"/>
      <c r="KLC286" s="486"/>
      <c r="KLD286" s="487"/>
      <c r="KLE286" s="485"/>
      <c r="KLF286" s="486"/>
      <c r="KLG286" s="486"/>
      <c r="KLH286" s="486"/>
      <c r="KLI286" s="486"/>
      <c r="KLJ286" s="486"/>
      <c r="KLK286" s="486"/>
      <c r="KLL286" s="487"/>
      <c r="KLM286" s="485"/>
      <c r="KLN286" s="486"/>
      <c r="KLO286" s="486"/>
      <c r="KLP286" s="486"/>
      <c r="KLQ286" s="486"/>
      <c r="KLR286" s="486"/>
      <c r="KLS286" s="486"/>
      <c r="KLT286" s="487"/>
      <c r="KLU286" s="485"/>
      <c r="KLV286" s="486"/>
      <c r="KLW286" s="486"/>
      <c r="KLX286" s="486"/>
      <c r="KLY286" s="486"/>
      <c r="KLZ286" s="486"/>
      <c r="KMA286" s="486"/>
      <c r="KMB286" s="487"/>
      <c r="KMC286" s="485"/>
      <c r="KMD286" s="486"/>
      <c r="KME286" s="486"/>
      <c r="KMF286" s="486"/>
      <c r="KMG286" s="486"/>
      <c r="KMH286" s="486"/>
      <c r="KMI286" s="486"/>
      <c r="KMJ286" s="487"/>
      <c r="KMK286" s="485"/>
      <c r="KML286" s="486"/>
      <c r="KMM286" s="486"/>
      <c r="KMN286" s="486"/>
      <c r="KMO286" s="486"/>
      <c r="KMP286" s="486"/>
      <c r="KMQ286" s="486"/>
      <c r="KMR286" s="487"/>
      <c r="KMS286" s="485"/>
      <c r="KMT286" s="486"/>
      <c r="KMU286" s="486"/>
      <c r="KMV286" s="486"/>
      <c r="KMW286" s="486"/>
      <c r="KMX286" s="486"/>
      <c r="KMY286" s="486"/>
      <c r="KMZ286" s="487"/>
      <c r="KNA286" s="485"/>
      <c r="KNB286" s="486"/>
      <c r="KNC286" s="486"/>
      <c r="KND286" s="486"/>
      <c r="KNE286" s="486"/>
      <c r="KNF286" s="486"/>
      <c r="KNG286" s="486"/>
      <c r="KNH286" s="487"/>
      <c r="KNI286" s="485"/>
      <c r="KNJ286" s="486"/>
      <c r="KNK286" s="486"/>
      <c r="KNL286" s="486"/>
      <c r="KNM286" s="486"/>
      <c r="KNN286" s="486"/>
      <c r="KNO286" s="486"/>
      <c r="KNP286" s="487"/>
      <c r="KNQ286" s="485"/>
      <c r="KNR286" s="486"/>
      <c r="KNS286" s="486"/>
      <c r="KNT286" s="486"/>
      <c r="KNU286" s="486"/>
      <c r="KNV286" s="486"/>
      <c r="KNW286" s="486"/>
      <c r="KNX286" s="487"/>
      <c r="KNY286" s="485"/>
      <c r="KNZ286" s="486"/>
      <c r="KOA286" s="486"/>
      <c r="KOB286" s="486"/>
      <c r="KOC286" s="486"/>
      <c r="KOD286" s="486"/>
      <c r="KOE286" s="486"/>
      <c r="KOF286" s="487"/>
      <c r="KOG286" s="485"/>
      <c r="KOH286" s="486"/>
      <c r="KOI286" s="486"/>
      <c r="KOJ286" s="486"/>
      <c r="KOK286" s="486"/>
      <c r="KOL286" s="486"/>
      <c r="KOM286" s="486"/>
      <c r="KON286" s="487"/>
      <c r="KOO286" s="485"/>
      <c r="KOP286" s="486"/>
      <c r="KOQ286" s="486"/>
      <c r="KOR286" s="486"/>
      <c r="KOS286" s="486"/>
      <c r="KOT286" s="486"/>
      <c r="KOU286" s="486"/>
      <c r="KOV286" s="487"/>
      <c r="KOW286" s="485"/>
      <c r="KOX286" s="486"/>
      <c r="KOY286" s="486"/>
      <c r="KOZ286" s="486"/>
      <c r="KPA286" s="486"/>
      <c r="KPB286" s="486"/>
      <c r="KPC286" s="486"/>
      <c r="KPD286" s="487"/>
      <c r="KPE286" s="485"/>
      <c r="KPF286" s="486"/>
      <c r="KPG286" s="486"/>
      <c r="KPH286" s="486"/>
      <c r="KPI286" s="486"/>
      <c r="KPJ286" s="486"/>
      <c r="KPK286" s="486"/>
      <c r="KPL286" s="487"/>
      <c r="KPM286" s="485"/>
      <c r="KPN286" s="486"/>
      <c r="KPO286" s="486"/>
      <c r="KPP286" s="486"/>
      <c r="KPQ286" s="486"/>
      <c r="KPR286" s="486"/>
      <c r="KPS286" s="486"/>
      <c r="KPT286" s="487"/>
      <c r="KPU286" s="485"/>
      <c r="KPV286" s="486"/>
      <c r="KPW286" s="486"/>
      <c r="KPX286" s="486"/>
      <c r="KPY286" s="486"/>
      <c r="KPZ286" s="486"/>
      <c r="KQA286" s="486"/>
      <c r="KQB286" s="487"/>
      <c r="KQC286" s="485"/>
      <c r="KQD286" s="486"/>
      <c r="KQE286" s="486"/>
      <c r="KQF286" s="486"/>
      <c r="KQG286" s="486"/>
      <c r="KQH286" s="486"/>
      <c r="KQI286" s="486"/>
      <c r="KQJ286" s="487"/>
      <c r="KQK286" s="485"/>
      <c r="KQL286" s="486"/>
      <c r="KQM286" s="486"/>
      <c r="KQN286" s="486"/>
      <c r="KQO286" s="486"/>
      <c r="KQP286" s="486"/>
      <c r="KQQ286" s="486"/>
      <c r="KQR286" s="487"/>
      <c r="KQS286" s="485"/>
      <c r="KQT286" s="486"/>
      <c r="KQU286" s="486"/>
      <c r="KQV286" s="486"/>
      <c r="KQW286" s="486"/>
      <c r="KQX286" s="486"/>
      <c r="KQY286" s="486"/>
      <c r="KQZ286" s="487"/>
      <c r="KRA286" s="485"/>
      <c r="KRB286" s="486"/>
      <c r="KRC286" s="486"/>
      <c r="KRD286" s="486"/>
      <c r="KRE286" s="486"/>
      <c r="KRF286" s="486"/>
      <c r="KRG286" s="486"/>
      <c r="KRH286" s="487"/>
      <c r="KRI286" s="485"/>
      <c r="KRJ286" s="486"/>
      <c r="KRK286" s="486"/>
      <c r="KRL286" s="486"/>
      <c r="KRM286" s="486"/>
      <c r="KRN286" s="486"/>
      <c r="KRO286" s="486"/>
      <c r="KRP286" s="487"/>
      <c r="KRQ286" s="485"/>
      <c r="KRR286" s="486"/>
      <c r="KRS286" s="486"/>
      <c r="KRT286" s="486"/>
      <c r="KRU286" s="486"/>
      <c r="KRV286" s="486"/>
      <c r="KRW286" s="486"/>
      <c r="KRX286" s="487"/>
      <c r="KRY286" s="485"/>
      <c r="KRZ286" s="486"/>
      <c r="KSA286" s="486"/>
      <c r="KSB286" s="486"/>
      <c r="KSC286" s="486"/>
      <c r="KSD286" s="486"/>
      <c r="KSE286" s="486"/>
      <c r="KSF286" s="487"/>
      <c r="KSG286" s="485"/>
      <c r="KSH286" s="486"/>
      <c r="KSI286" s="486"/>
      <c r="KSJ286" s="486"/>
      <c r="KSK286" s="486"/>
      <c r="KSL286" s="486"/>
      <c r="KSM286" s="486"/>
      <c r="KSN286" s="487"/>
      <c r="KSO286" s="485"/>
      <c r="KSP286" s="486"/>
      <c r="KSQ286" s="486"/>
      <c r="KSR286" s="486"/>
      <c r="KSS286" s="486"/>
      <c r="KST286" s="486"/>
      <c r="KSU286" s="486"/>
      <c r="KSV286" s="487"/>
      <c r="KSW286" s="485"/>
      <c r="KSX286" s="486"/>
      <c r="KSY286" s="486"/>
      <c r="KSZ286" s="486"/>
      <c r="KTA286" s="486"/>
      <c r="KTB286" s="486"/>
      <c r="KTC286" s="486"/>
      <c r="KTD286" s="487"/>
      <c r="KTE286" s="485"/>
      <c r="KTF286" s="486"/>
      <c r="KTG286" s="486"/>
      <c r="KTH286" s="486"/>
      <c r="KTI286" s="486"/>
      <c r="KTJ286" s="486"/>
      <c r="KTK286" s="486"/>
      <c r="KTL286" s="487"/>
      <c r="KTM286" s="485"/>
      <c r="KTN286" s="486"/>
      <c r="KTO286" s="486"/>
      <c r="KTP286" s="486"/>
      <c r="KTQ286" s="486"/>
      <c r="KTR286" s="486"/>
      <c r="KTS286" s="486"/>
      <c r="KTT286" s="487"/>
      <c r="KTU286" s="485"/>
      <c r="KTV286" s="486"/>
      <c r="KTW286" s="486"/>
      <c r="KTX286" s="486"/>
      <c r="KTY286" s="486"/>
      <c r="KTZ286" s="486"/>
      <c r="KUA286" s="486"/>
      <c r="KUB286" s="487"/>
      <c r="KUC286" s="485"/>
      <c r="KUD286" s="486"/>
      <c r="KUE286" s="486"/>
      <c r="KUF286" s="486"/>
      <c r="KUG286" s="486"/>
      <c r="KUH286" s="486"/>
      <c r="KUI286" s="486"/>
      <c r="KUJ286" s="487"/>
      <c r="KUK286" s="485"/>
      <c r="KUL286" s="486"/>
      <c r="KUM286" s="486"/>
      <c r="KUN286" s="486"/>
      <c r="KUO286" s="486"/>
      <c r="KUP286" s="486"/>
      <c r="KUQ286" s="486"/>
      <c r="KUR286" s="487"/>
      <c r="KUS286" s="485"/>
      <c r="KUT286" s="486"/>
      <c r="KUU286" s="486"/>
      <c r="KUV286" s="486"/>
      <c r="KUW286" s="486"/>
      <c r="KUX286" s="486"/>
      <c r="KUY286" s="486"/>
      <c r="KUZ286" s="487"/>
      <c r="KVA286" s="485"/>
      <c r="KVB286" s="486"/>
      <c r="KVC286" s="486"/>
      <c r="KVD286" s="486"/>
      <c r="KVE286" s="486"/>
      <c r="KVF286" s="486"/>
      <c r="KVG286" s="486"/>
      <c r="KVH286" s="487"/>
      <c r="KVI286" s="485"/>
      <c r="KVJ286" s="486"/>
      <c r="KVK286" s="486"/>
      <c r="KVL286" s="486"/>
      <c r="KVM286" s="486"/>
      <c r="KVN286" s="486"/>
      <c r="KVO286" s="486"/>
      <c r="KVP286" s="487"/>
      <c r="KVQ286" s="485"/>
      <c r="KVR286" s="486"/>
      <c r="KVS286" s="486"/>
      <c r="KVT286" s="486"/>
      <c r="KVU286" s="486"/>
      <c r="KVV286" s="486"/>
      <c r="KVW286" s="486"/>
      <c r="KVX286" s="487"/>
      <c r="KVY286" s="485"/>
      <c r="KVZ286" s="486"/>
      <c r="KWA286" s="486"/>
      <c r="KWB286" s="486"/>
      <c r="KWC286" s="486"/>
      <c r="KWD286" s="486"/>
      <c r="KWE286" s="486"/>
      <c r="KWF286" s="487"/>
      <c r="KWG286" s="485"/>
      <c r="KWH286" s="486"/>
      <c r="KWI286" s="486"/>
      <c r="KWJ286" s="486"/>
      <c r="KWK286" s="486"/>
      <c r="KWL286" s="486"/>
      <c r="KWM286" s="486"/>
      <c r="KWN286" s="487"/>
      <c r="KWO286" s="485"/>
      <c r="KWP286" s="486"/>
      <c r="KWQ286" s="486"/>
      <c r="KWR286" s="486"/>
      <c r="KWS286" s="486"/>
      <c r="KWT286" s="486"/>
      <c r="KWU286" s="486"/>
      <c r="KWV286" s="487"/>
      <c r="KWW286" s="485"/>
      <c r="KWX286" s="486"/>
      <c r="KWY286" s="486"/>
      <c r="KWZ286" s="486"/>
      <c r="KXA286" s="486"/>
      <c r="KXB286" s="486"/>
      <c r="KXC286" s="486"/>
      <c r="KXD286" s="487"/>
      <c r="KXE286" s="485"/>
      <c r="KXF286" s="486"/>
      <c r="KXG286" s="486"/>
      <c r="KXH286" s="486"/>
      <c r="KXI286" s="486"/>
      <c r="KXJ286" s="486"/>
      <c r="KXK286" s="486"/>
      <c r="KXL286" s="487"/>
      <c r="KXM286" s="485"/>
      <c r="KXN286" s="486"/>
      <c r="KXO286" s="486"/>
      <c r="KXP286" s="486"/>
      <c r="KXQ286" s="486"/>
      <c r="KXR286" s="486"/>
      <c r="KXS286" s="486"/>
      <c r="KXT286" s="487"/>
      <c r="KXU286" s="485"/>
      <c r="KXV286" s="486"/>
      <c r="KXW286" s="486"/>
      <c r="KXX286" s="486"/>
      <c r="KXY286" s="486"/>
      <c r="KXZ286" s="486"/>
      <c r="KYA286" s="486"/>
      <c r="KYB286" s="487"/>
      <c r="KYC286" s="485"/>
      <c r="KYD286" s="486"/>
      <c r="KYE286" s="486"/>
      <c r="KYF286" s="486"/>
      <c r="KYG286" s="486"/>
      <c r="KYH286" s="486"/>
      <c r="KYI286" s="486"/>
      <c r="KYJ286" s="487"/>
      <c r="KYK286" s="485"/>
      <c r="KYL286" s="486"/>
      <c r="KYM286" s="486"/>
      <c r="KYN286" s="486"/>
      <c r="KYO286" s="486"/>
      <c r="KYP286" s="486"/>
      <c r="KYQ286" s="486"/>
      <c r="KYR286" s="487"/>
      <c r="KYS286" s="485"/>
      <c r="KYT286" s="486"/>
      <c r="KYU286" s="486"/>
      <c r="KYV286" s="486"/>
      <c r="KYW286" s="486"/>
      <c r="KYX286" s="486"/>
      <c r="KYY286" s="486"/>
      <c r="KYZ286" s="487"/>
      <c r="KZA286" s="485"/>
      <c r="KZB286" s="486"/>
      <c r="KZC286" s="486"/>
      <c r="KZD286" s="486"/>
      <c r="KZE286" s="486"/>
      <c r="KZF286" s="486"/>
      <c r="KZG286" s="486"/>
      <c r="KZH286" s="487"/>
      <c r="KZI286" s="485"/>
      <c r="KZJ286" s="486"/>
      <c r="KZK286" s="486"/>
      <c r="KZL286" s="486"/>
      <c r="KZM286" s="486"/>
      <c r="KZN286" s="486"/>
      <c r="KZO286" s="486"/>
      <c r="KZP286" s="487"/>
      <c r="KZQ286" s="485"/>
      <c r="KZR286" s="486"/>
      <c r="KZS286" s="486"/>
      <c r="KZT286" s="486"/>
      <c r="KZU286" s="486"/>
      <c r="KZV286" s="486"/>
      <c r="KZW286" s="486"/>
      <c r="KZX286" s="487"/>
      <c r="KZY286" s="485"/>
      <c r="KZZ286" s="486"/>
      <c r="LAA286" s="486"/>
      <c r="LAB286" s="486"/>
      <c r="LAC286" s="486"/>
      <c r="LAD286" s="486"/>
      <c r="LAE286" s="486"/>
      <c r="LAF286" s="487"/>
      <c r="LAG286" s="485"/>
      <c r="LAH286" s="486"/>
      <c r="LAI286" s="486"/>
      <c r="LAJ286" s="486"/>
      <c r="LAK286" s="486"/>
      <c r="LAL286" s="486"/>
      <c r="LAM286" s="486"/>
      <c r="LAN286" s="487"/>
      <c r="LAO286" s="485"/>
      <c r="LAP286" s="486"/>
      <c r="LAQ286" s="486"/>
      <c r="LAR286" s="486"/>
      <c r="LAS286" s="486"/>
      <c r="LAT286" s="486"/>
      <c r="LAU286" s="486"/>
      <c r="LAV286" s="487"/>
      <c r="LAW286" s="485"/>
      <c r="LAX286" s="486"/>
      <c r="LAY286" s="486"/>
      <c r="LAZ286" s="486"/>
      <c r="LBA286" s="486"/>
      <c r="LBB286" s="486"/>
      <c r="LBC286" s="486"/>
      <c r="LBD286" s="487"/>
      <c r="LBE286" s="485"/>
      <c r="LBF286" s="486"/>
      <c r="LBG286" s="486"/>
      <c r="LBH286" s="486"/>
      <c r="LBI286" s="486"/>
      <c r="LBJ286" s="486"/>
      <c r="LBK286" s="486"/>
      <c r="LBL286" s="487"/>
      <c r="LBM286" s="485"/>
      <c r="LBN286" s="486"/>
      <c r="LBO286" s="486"/>
      <c r="LBP286" s="486"/>
      <c r="LBQ286" s="486"/>
      <c r="LBR286" s="486"/>
      <c r="LBS286" s="486"/>
      <c r="LBT286" s="487"/>
      <c r="LBU286" s="485"/>
      <c r="LBV286" s="486"/>
      <c r="LBW286" s="486"/>
      <c r="LBX286" s="486"/>
      <c r="LBY286" s="486"/>
      <c r="LBZ286" s="486"/>
      <c r="LCA286" s="486"/>
      <c r="LCB286" s="487"/>
      <c r="LCC286" s="485"/>
      <c r="LCD286" s="486"/>
      <c r="LCE286" s="486"/>
      <c r="LCF286" s="486"/>
      <c r="LCG286" s="486"/>
      <c r="LCH286" s="486"/>
      <c r="LCI286" s="486"/>
      <c r="LCJ286" s="487"/>
      <c r="LCK286" s="485"/>
      <c r="LCL286" s="486"/>
      <c r="LCM286" s="486"/>
      <c r="LCN286" s="486"/>
      <c r="LCO286" s="486"/>
      <c r="LCP286" s="486"/>
      <c r="LCQ286" s="486"/>
      <c r="LCR286" s="487"/>
      <c r="LCS286" s="485"/>
      <c r="LCT286" s="486"/>
      <c r="LCU286" s="486"/>
      <c r="LCV286" s="486"/>
      <c r="LCW286" s="486"/>
      <c r="LCX286" s="486"/>
      <c r="LCY286" s="486"/>
      <c r="LCZ286" s="487"/>
      <c r="LDA286" s="485"/>
      <c r="LDB286" s="486"/>
      <c r="LDC286" s="486"/>
      <c r="LDD286" s="486"/>
      <c r="LDE286" s="486"/>
      <c r="LDF286" s="486"/>
      <c r="LDG286" s="486"/>
      <c r="LDH286" s="487"/>
      <c r="LDI286" s="485"/>
      <c r="LDJ286" s="486"/>
      <c r="LDK286" s="486"/>
      <c r="LDL286" s="486"/>
      <c r="LDM286" s="486"/>
      <c r="LDN286" s="486"/>
      <c r="LDO286" s="486"/>
      <c r="LDP286" s="487"/>
      <c r="LDQ286" s="485"/>
      <c r="LDR286" s="486"/>
      <c r="LDS286" s="486"/>
      <c r="LDT286" s="486"/>
      <c r="LDU286" s="486"/>
      <c r="LDV286" s="486"/>
      <c r="LDW286" s="486"/>
      <c r="LDX286" s="487"/>
      <c r="LDY286" s="485"/>
      <c r="LDZ286" s="486"/>
      <c r="LEA286" s="486"/>
      <c r="LEB286" s="486"/>
      <c r="LEC286" s="486"/>
      <c r="LED286" s="486"/>
      <c r="LEE286" s="486"/>
      <c r="LEF286" s="487"/>
      <c r="LEG286" s="485"/>
      <c r="LEH286" s="486"/>
      <c r="LEI286" s="486"/>
      <c r="LEJ286" s="486"/>
      <c r="LEK286" s="486"/>
      <c r="LEL286" s="486"/>
      <c r="LEM286" s="486"/>
      <c r="LEN286" s="487"/>
      <c r="LEO286" s="485"/>
      <c r="LEP286" s="486"/>
      <c r="LEQ286" s="486"/>
      <c r="LER286" s="486"/>
      <c r="LES286" s="486"/>
      <c r="LET286" s="486"/>
      <c r="LEU286" s="486"/>
      <c r="LEV286" s="487"/>
      <c r="LEW286" s="485"/>
      <c r="LEX286" s="486"/>
      <c r="LEY286" s="486"/>
      <c r="LEZ286" s="486"/>
      <c r="LFA286" s="486"/>
      <c r="LFB286" s="486"/>
      <c r="LFC286" s="486"/>
      <c r="LFD286" s="487"/>
      <c r="LFE286" s="485"/>
      <c r="LFF286" s="486"/>
      <c r="LFG286" s="486"/>
      <c r="LFH286" s="486"/>
      <c r="LFI286" s="486"/>
      <c r="LFJ286" s="486"/>
      <c r="LFK286" s="486"/>
      <c r="LFL286" s="487"/>
      <c r="LFM286" s="485"/>
      <c r="LFN286" s="486"/>
      <c r="LFO286" s="486"/>
      <c r="LFP286" s="486"/>
      <c r="LFQ286" s="486"/>
      <c r="LFR286" s="486"/>
      <c r="LFS286" s="486"/>
      <c r="LFT286" s="487"/>
      <c r="LFU286" s="485"/>
      <c r="LFV286" s="486"/>
      <c r="LFW286" s="486"/>
      <c r="LFX286" s="486"/>
      <c r="LFY286" s="486"/>
      <c r="LFZ286" s="486"/>
      <c r="LGA286" s="486"/>
      <c r="LGB286" s="487"/>
      <c r="LGC286" s="485"/>
      <c r="LGD286" s="486"/>
      <c r="LGE286" s="486"/>
      <c r="LGF286" s="486"/>
      <c r="LGG286" s="486"/>
      <c r="LGH286" s="486"/>
      <c r="LGI286" s="486"/>
      <c r="LGJ286" s="487"/>
      <c r="LGK286" s="485"/>
      <c r="LGL286" s="486"/>
      <c r="LGM286" s="486"/>
      <c r="LGN286" s="486"/>
      <c r="LGO286" s="486"/>
      <c r="LGP286" s="486"/>
      <c r="LGQ286" s="486"/>
      <c r="LGR286" s="487"/>
      <c r="LGS286" s="485"/>
      <c r="LGT286" s="486"/>
      <c r="LGU286" s="486"/>
      <c r="LGV286" s="486"/>
      <c r="LGW286" s="486"/>
      <c r="LGX286" s="486"/>
      <c r="LGY286" s="486"/>
      <c r="LGZ286" s="487"/>
      <c r="LHA286" s="485"/>
      <c r="LHB286" s="486"/>
      <c r="LHC286" s="486"/>
      <c r="LHD286" s="486"/>
      <c r="LHE286" s="486"/>
      <c r="LHF286" s="486"/>
      <c r="LHG286" s="486"/>
      <c r="LHH286" s="487"/>
      <c r="LHI286" s="485"/>
      <c r="LHJ286" s="486"/>
      <c r="LHK286" s="486"/>
      <c r="LHL286" s="486"/>
      <c r="LHM286" s="486"/>
      <c r="LHN286" s="486"/>
      <c r="LHO286" s="486"/>
      <c r="LHP286" s="487"/>
      <c r="LHQ286" s="485"/>
      <c r="LHR286" s="486"/>
      <c r="LHS286" s="486"/>
      <c r="LHT286" s="486"/>
      <c r="LHU286" s="486"/>
      <c r="LHV286" s="486"/>
      <c r="LHW286" s="486"/>
      <c r="LHX286" s="487"/>
      <c r="LHY286" s="485"/>
      <c r="LHZ286" s="486"/>
      <c r="LIA286" s="486"/>
      <c r="LIB286" s="486"/>
      <c r="LIC286" s="486"/>
      <c r="LID286" s="486"/>
      <c r="LIE286" s="486"/>
      <c r="LIF286" s="487"/>
      <c r="LIG286" s="485"/>
      <c r="LIH286" s="486"/>
      <c r="LII286" s="486"/>
      <c r="LIJ286" s="486"/>
      <c r="LIK286" s="486"/>
      <c r="LIL286" s="486"/>
      <c r="LIM286" s="486"/>
      <c r="LIN286" s="487"/>
      <c r="LIO286" s="485"/>
      <c r="LIP286" s="486"/>
      <c r="LIQ286" s="486"/>
      <c r="LIR286" s="486"/>
      <c r="LIS286" s="486"/>
      <c r="LIT286" s="486"/>
      <c r="LIU286" s="486"/>
      <c r="LIV286" s="487"/>
      <c r="LIW286" s="485"/>
      <c r="LIX286" s="486"/>
      <c r="LIY286" s="486"/>
      <c r="LIZ286" s="486"/>
      <c r="LJA286" s="486"/>
      <c r="LJB286" s="486"/>
      <c r="LJC286" s="486"/>
      <c r="LJD286" s="487"/>
      <c r="LJE286" s="485"/>
      <c r="LJF286" s="486"/>
      <c r="LJG286" s="486"/>
      <c r="LJH286" s="486"/>
      <c r="LJI286" s="486"/>
      <c r="LJJ286" s="486"/>
      <c r="LJK286" s="486"/>
      <c r="LJL286" s="487"/>
      <c r="LJM286" s="485"/>
      <c r="LJN286" s="486"/>
      <c r="LJO286" s="486"/>
      <c r="LJP286" s="486"/>
      <c r="LJQ286" s="486"/>
      <c r="LJR286" s="486"/>
      <c r="LJS286" s="486"/>
      <c r="LJT286" s="487"/>
      <c r="LJU286" s="485"/>
      <c r="LJV286" s="486"/>
      <c r="LJW286" s="486"/>
      <c r="LJX286" s="486"/>
      <c r="LJY286" s="486"/>
      <c r="LJZ286" s="486"/>
      <c r="LKA286" s="486"/>
      <c r="LKB286" s="487"/>
      <c r="LKC286" s="485"/>
      <c r="LKD286" s="486"/>
      <c r="LKE286" s="486"/>
      <c r="LKF286" s="486"/>
      <c r="LKG286" s="486"/>
      <c r="LKH286" s="486"/>
      <c r="LKI286" s="486"/>
      <c r="LKJ286" s="487"/>
      <c r="LKK286" s="485"/>
      <c r="LKL286" s="486"/>
      <c r="LKM286" s="486"/>
      <c r="LKN286" s="486"/>
      <c r="LKO286" s="486"/>
      <c r="LKP286" s="486"/>
      <c r="LKQ286" s="486"/>
      <c r="LKR286" s="487"/>
      <c r="LKS286" s="485"/>
      <c r="LKT286" s="486"/>
      <c r="LKU286" s="486"/>
      <c r="LKV286" s="486"/>
      <c r="LKW286" s="486"/>
      <c r="LKX286" s="486"/>
      <c r="LKY286" s="486"/>
      <c r="LKZ286" s="487"/>
      <c r="LLA286" s="485"/>
      <c r="LLB286" s="486"/>
      <c r="LLC286" s="486"/>
      <c r="LLD286" s="486"/>
      <c r="LLE286" s="486"/>
      <c r="LLF286" s="486"/>
      <c r="LLG286" s="486"/>
      <c r="LLH286" s="487"/>
      <c r="LLI286" s="485"/>
      <c r="LLJ286" s="486"/>
      <c r="LLK286" s="486"/>
      <c r="LLL286" s="486"/>
      <c r="LLM286" s="486"/>
      <c r="LLN286" s="486"/>
      <c r="LLO286" s="486"/>
      <c r="LLP286" s="487"/>
      <c r="LLQ286" s="485"/>
      <c r="LLR286" s="486"/>
      <c r="LLS286" s="486"/>
      <c r="LLT286" s="486"/>
      <c r="LLU286" s="486"/>
      <c r="LLV286" s="486"/>
      <c r="LLW286" s="486"/>
      <c r="LLX286" s="487"/>
      <c r="LLY286" s="485"/>
      <c r="LLZ286" s="486"/>
      <c r="LMA286" s="486"/>
      <c r="LMB286" s="486"/>
      <c r="LMC286" s="486"/>
      <c r="LMD286" s="486"/>
      <c r="LME286" s="486"/>
      <c r="LMF286" s="487"/>
      <c r="LMG286" s="485"/>
      <c r="LMH286" s="486"/>
      <c r="LMI286" s="486"/>
      <c r="LMJ286" s="486"/>
      <c r="LMK286" s="486"/>
      <c r="LML286" s="486"/>
      <c r="LMM286" s="486"/>
      <c r="LMN286" s="487"/>
      <c r="LMO286" s="485"/>
      <c r="LMP286" s="486"/>
      <c r="LMQ286" s="486"/>
      <c r="LMR286" s="486"/>
      <c r="LMS286" s="486"/>
      <c r="LMT286" s="486"/>
      <c r="LMU286" s="486"/>
      <c r="LMV286" s="487"/>
      <c r="LMW286" s="485"/>
      <c r="LMX286" s="486"/>
      <c r="LMY286" s="486"/>
      <c r="LMZ286" s="486"/>
      <c r="LNA286" s="486"/>
      <c r="LNB286" s="486"/>
      <c r="LNC286" s="486"/>
      <c r="LND286" s="487"/>
      <c r="LNE286" s="485"/>
      <c r="LNF286" s="486"/>
      <c r="LNG286" s="486"/>
      <c r="LNH286" s="486"/>
      <c r="LNI286" s="486"/>
      <c r="LNJ286" s="486"/>
      <c r="LNK286" s="486"/>
      <c r="LNL286" s="487"/>
      <c r="LNM286" s="485"/>
      <c r="LNN286" s="486"/>
      <c r="LNO286" s="486"/>
      <c r="LNP286" s="486"/>
      <c r="LNQ286" s="486"/>
      <c r="LNR286" s="486"/>
      <c r="LNS286" s="486"/>
      <c r="LNT286" s="487"/>
      <c r="LNU286" s="485"/>
      <c r="LNV286" s="486"/>
      <c r="LNW286" s="486"/>
      <c r="LNX286" s="486"/>
      <c r="LNY286" s="486"/>
      <c r="LNZ286" s="486"/>
      <c r="LOA286" s="486"/>
      <c r="LOB286" s="487"/>
      <c r="LOC286" s="485"/>
      <c r="LOD286" s="486"/>
      <c r="LOE286" s="486"/>
      <c r="LOF286" s="486"/>
      <c r="LOG286" s="486"/>
      <c r="LOH286" s="486"/>
      <c r="LOI286" s="486"/>
      <c r="LOJ286" s="487"/>
      <c r="LOK286" s="485"/>
      <c r="LOL286" s="486"/>
      <c r="LOM286" s="486"/>
      <c r="LON286" s="486"/>
      <c r="LOO286" s="486"/>
      <c r="LOP286" s="486"/>
      <c r="LOQ286" s="486"/>
      <c r="LOR286" s="487"/>
      <c r="LOS286" s="485"/>
      <c r="LOT286" s="486"/>
      <c r="LOU286" s="486"/>
      <c r="LOV286" s="486"/>
      <c r="LOW286" s="486"/>
      <c r="LOX286" s="486"/>
      <c r="LOY286" s="486"/>
      <c r="LOZ286" s="487"/>
      <c r="LPA286" s="485"/>
      <c r="LPB286" s="486"/>
      <c r="LPC286" s="486"/>
      <c r="LPD286" s="486"/>
      <c r="LPE286" s="486"/>
      <c r="LPF286" s="486"/>
      <c r="LPG286" s="486"/>
      <c r="LPH286" s="487"/>
      <c r="LPI286" s="485"/>
      <c r="LPJ286" s="486"/>
      <c r="LPK286" s="486"/>
      <c r="LPL286" s="486"/>
      <c r="LPM286" s="486"/>
      <c r="LPN286" s="486"/>
      <c r="LPO286" s="486"/>
      <c r="LPP286" s="487"/>
      <c r="LPQ286" s="485"/>
      <c r="LPR286" s="486"/>
      <c r="LPS286" s="486"/>
      <c r="LPT286" s="486"/>
      <c r="LPU286" s="486"/>
      <c r="LPV286" s="486"/>
      <c r="LPW286" s="486"/>
      <c r="LPX286" s="487"/>
      <c r="LPY286" s="485"/>
      <c r="LPZ286" s="486"/>
      <c r="LQA286" s="486"/>
      <c r="LQB286" s="486"/>
      <c r="LQC286" s="486"/>
      <c r="LQD286" s="486"/>
      <c r="LQE286" s="486"/>
      <c r="LQF286" s="487"/>
      <c r="LQG286" s="485"/>
      <c r="LQH286" s="486"/>
      <c r="LQI286" s="486"/>
      <c r="LQJ286" s="486"/>
      <c r="LQK286" s="486"/>
      <c r="LQL286" s="486"/>
      <c r="LQM286" s="486"/>
      <c r="LQN286" s="487"/>
      <c r="LQO286" s="485"/>
      <c r="LQP286" s="486"/>
      <c r="LQQ286" s="486"/>
      <c r="LQR286" s="486"/>
      <c r="LQS286" s="486"/>
      <c r="LQT286" s="486"/>
      <c r="LQU286" s="486"/>
      <c r="LQV286" s="487"/>
      <c r="LQW286" s="485"/>
      <c r="LQX286" s="486"/>
      <c r="LQY286" s="486"/>
      <c r="LQZ286" s="486"/>
      <c r="LRA286" s="486"/>
      <c r="LRB286" s="486"/>
      <c r="LRC286" s="486"/>
      <c r="LRD286" s="487"/>
      <c r="LRE286" s="485"/>
      <c r="LRF286" s="486"/>
      <c r="LRG286" s="486"/>
      <c r="LRH286" s="486"/>
      <c r="LRI286" s="486"/>
      <c r="LRJ286" s="486"/>
      <c r="LRK286" s="486"/>
      <c r="LRL286" s="487"/>
      <c r="LRM286" s="485"/>
      <c r="LRN286" s="486"/>
      <c r="LRO286" s="486"/>
      <c r="LRP286" s="486"/>
      <c r="LRQ286" s="486"/>
      <c r="LRR286" s="486"/>
      <c r="LRS286" s="486"/>
      <c r="LRT286" s="487"/>
      <c r="LRU286" s="485"/>
      <c r="LRV286" s="486"/>
      <c r="LRW286" s="486"/>
      <c r="LRX286" s="486"/>
      <c r="LRY286" s="486"/>
      <c r="LRZ286" s="486"/>
      <c r="LSA286" s="486"/>
      <c r="LSB286" s="487"/>
      <c r="LSC286" s="485"/>
      <c r="LSD286" s="486"/>
      <c r="LSE286" s="486"/>
      <c r="LSF286" s="486"/>
      <c r="LSG286" s="486"/>
      <c r="LSH286" s="486"/>
      <c r="LSI286" s="486"/>
      <c r="LSJ286" s="487"/>
      <c r="LSK286" s="485"/>
      <c r="LSL286" s="486"/>
      <c r="LSM286" s="486"/>
      <c r="LSN286" s="486"/>
      <c r="LSO286" s="486"/>
      <c r="LSP286" s="486"/>
      <c r="LSQ286" s="486"/>
      <c r="LSR286" s="487"/>
      <c r="LSS286" s="485"/>
      <c r="LST286" s="486"/>
      <c r="LSU286" s="486"/>
      <c r="LSV286" s="486"/>
      <c r="LSW286" s="486"/>
      <c r="LSX286" s="486"/>
      <c r="LSY286" s="486"/>
      <c r="LSZ286" s="487"/>
      <c r="LTA286" s="485"/>
      <c r="LTB286" s="486"/>
      <c r="LTC286" s="486"/>
      <c r="LTD286" s="486"/>
      <c r="LTE286" s="486"/>
      <c r="LTF286" s="486"/>
      <c r="LTG286" s="486"/>
      <c r="LTH286" s="487"/>
      <c r="LTI286" s="485"/>
      <c r="LTJ286" s="486"/>
      <c r="LTK286" s="486"/>
      <c r="LTL286" s="486"/>
      <c r="LTM286" s="486"/>
      <c r="LTN286" s="486"/>
      <c r="LTO286" s="486"/>
      <c r="LTP286" s="487"/>
      <c r="LTQ286" s="485"/>
      <c r="LTR286" s="486"/>
      <c r="LTS286" s="486"/>
      <c r="LTT286" s="486"/>
      <c r="LTU286" s="486"/>
      <c r="LTV286" s="486"/>
      <c r="LTW286" s="486"/>
      <c r="LTX286" s="487"/>
      <c r="LTY286" s="485"/>
      <c r="LTZ286" s="486"/>
      <c r="LUA286" s="486"/>
      <c r="LUB286" s="486"/>
      <c r="LUC286" s="486"/>
      <c r="LUD286" s="486"/>
      <c r="LUE286" s="486"/>
      <c r="LUF286" s="487"/>
      <c r="LUG286" s="485"/>
      <c r="LUH286" s="486"/>
      <c r="LUI286" s="486"/>
      <c r="LUJ286" s="486"/>
      <c r="LUK286" s="486"/>
      <c r="LUL286" s="486"/>
      <c r="LUM286" s="486"/>
      <c r="LUN286" s="487"/>
      <c r="LUO286" s="485"/>
      <c r="LUP286" s="486"/>
      <c r="LUQ286" s="486"/>
      <c r="LUR286" s="486"/>
      <c r="LUS286" s="486"/>
      <c r="LUT286" s="486"/>
      <c r="LUU286" s="486"/>
      <c r="LUV286" s="487"/>
      <c r="LUW286" s="485"/>
      <c r="LUX286" s="486"/>
      <c r="LUY286" s="486"/>
      <c r="LUZ286" s="486"/>
      <c r="LVA286" s="486"/>
      <c r="LVB286" s="486"/>
      <c r="LVC286" s="486"/>
      <c r="LVD286" s="487"/>
      <c r="LVE286" s="485"/>
      <c r="LVF286" s="486"/>
      <c r="LVG286" s="486"/>
      <c r="LVH286" s="486"/>
      <c r="LVI286" s="486"/>
      <c r="LVJ286" s="486"/>
      <c r="LVK286" s="486"/>
      <c r="LVL286" s="487"/>
      <c r="LVM286" s="485"/>
      <c r="LVN286" s="486"/>
      <c r="LVO286" s="486"/>
      <c r="LVP286" s="486"/>
      <c r="LVQ286" s="486"/>
      <c r="LVR286" s="486"/>
      <c r="LVS286" s="486"/>
      <c r="LVT286" s="487"/>
      <c r="LVU286" s="485"/>
      <c r="LVV286" s="486"/>
      <c r="LVW286" s="486"/>
      <c r="LVX286" s="486"/>
      <c r="LVY286" s="486"/>
      <c r="LVZ286" s="486"/>
      <c r="LWA286" s="486"/>
      <c r="LWB286" s="487"/>
      <c r="LWC286" s="485"/>
      <c r="LWD286" s="486"/>
      <c r="LWE286" s="486"/>
      <c r="LWF286" s="486"/>
      <c r="LWG286" s="486"/>
      <c r="LWH286" s="486"/>
      <c r="LWI286" s="486"/>
      <c r="LWJ286" s="487"/>
      <c r="LWK286" s="485"/>
      <c r="LWL286" s="486"/>
      <c r="LWM286" s="486"/>
      <c r="LWN286" s="486"/>
      <c r="LWO286" s="486"/>
      <c r="LWP286" s="486"/>
      <c r="LWQ286" s="486"/>
      <c r="LWR286" s="487"/>
      <c r="LWS286" s="485"/>
      <c r="LWT286" s="486"/>
      <c r="LWU286" s="486"/>
      <c r="LWV286" s="486"/>
      <c r="LWW286" s="486"/>
      <c r="LWX286" s="486"/>
      <c r="LWY286" s="486"/>
      <c r="LWZ286" s="487"/>
      <c r="LXA286" s="485"/>
      <c r="LXB286" s="486"/>
      <c r="LXC286" s="486"/>
      <c r="LXD286" s="486"/>
      <c r="LXE286" s="486"/>
      <c r="LXF286" s="486"/>
      <c r="LXG286" s="486"/>
      <c r="LXH286" s="487"/>
      <c r="LXI286" s="485"/>
      <c r="LXJ286" s="486"/>
      <c r="LXK286" s="486"/>
      <c r="LXL286" s="486"/>
      <c r="LXM286" s="486"/>
      <c r="LXN286" s="486"/>
      <c r="LXO286" s="486"/>
      <c r="LXP286" s="487"/>
      <c r="LXQ286" s="485"/>
      <c r="LXR286" s="486"/>
      <c r="LXS286" s="486"/>
      <c r="LXT286" s="486"/>
      <c r="LXU286" s="486"/>
      <c r="LXV286" s="486"/>
      <c r="LXW286" s="486"/>
      <c r="LXX286" s="487"/>
      <c r="LXY286" s="485"/>
      <c r="LXZ286" s="486"/>
      <c r="LYA286" s="486"/>
      <c r="LYB286" s="486"/>
      <c r="LYC286" s="486"/>
      <c r="LYD286" s="486"/>
      <c r="LYE286" s="486"/>
      <c r="LYF286" s="487"/>
      <c r="LYG286" s="485"/>
      <c r="LYH286" s="486"/>
      <c r="LYI286" s="486"/>
      <c r="LYJ286" s="486"/>
      <c r="LYK286" s="486"/>
      <c r="LYL286" s="486"/>
      <c r="LYM286" s="486"/>
      <c r="LYN286" s="487"/>
      <c r="LYO286" s="485"/>
      <c r="LYP286" s="486"/>
      <c r="LYQ286" s="486"/>
      <c r="LYR286" s="486"/>
      <c r="LYS286" s="486"/>
      <c r="LYT286" s="486"/>
      <c r="LYU286" s="486"/>
      <c r="LYV286" s="487"/>
      <c r="LYW286" s="485"/>
      <c r="LYX286" s="486"/>
      <c r="LYY286" s="486"/>
      <c r="LYZ286" s="486"/>
      <c r="LZA286" s="486"/>
      <c r="LZB286" s="486"/>
      <c r="LZC286" s="486"/>
      <c r="LZD286" s="487"/>
      <c r="LZE286" s="485"/>
      <c r="LZF286" s="486"/>
      <c r="LZG286" s="486"/>
      <c r="LZH286" s="486"/>
      <c r="LZI286" s="486"/>
      <c r="LZJ286" s="486"/>
      <c r="LZK286" s="486"/>
      <c r="LZL286" s="487"/>
      <c r="LZM286" s="485"/>
      <c r="LZN286" s="486"/>
      <c r="LZO286" s="486"/>
      <c r="LZP286" s="486"/>
      <c r="LZQ286" s="486"/>
      <c r="LZR286" s="486"/>
      <c r="LZS286" s="486"/>
      <c r="LZT286" s="487"/>
      <c r="LZU286" s="485"/>
      <c r="LZV286" s="486"/>
      <c r="LZW286" s="486"/>
      <c r="LZX286" s="486"/>
      <c r="LZY286" s="486"/>
      <c r="LZZ286" s="486"/>
      <c r="MAA286" s="486"/>
      <c r="MAB286" s="487"/>
      <c r="MAC286" s="485"/>
      <c r="MAD286" s="486"/>
      <c r="MAE286" s="486"/>
      <c r="MAF286" s="486"/>
      <c r="MAG286" s="486"/>
      <c r="MAH286" s="486"/>
      <c r="MAI286" s="486"/>
      <c r="MAJ286" s="487"/>
      <c r="MAK286" s="485"/>
      <c r="MAL286" s="486"/>
      <c r="MAM286" s="486"/>
      <c r="MAN286" s="486"/>
      <c r="MAO286" s="486"/>
      <c r="MAP286" s="486"/>
      <c r="MAQ286" s="486"/>
      <c r="MAR286" s="487"/>
      <c r="MAS286" s="485"/>
      <c r="MAT286" s="486"/>
      <c r="MAU286" s="486"/>
      <c r="MAV286" s="486"/>
      <c r="MAW286" s="486"/>
      <c r="MAX286" s="486"/>
      <c r="MAY286" s="486"/>
      <c r="MAZ286" s="487"/>
      <c r="MBA286" s="485"/>
      <c r="MBB286" s="486"/>
      <c r="MBC286" s="486"/>
      <c r="MBD286" s="486"/>
      <c r="MBE286" s="486"/>
      <c r="MBF286" s="486"/>
      <c r="MBG286" s="486"/>
      <c r="MBH286" s="487"/>
      <c r="MBI286" s="485"/>
      <c r="MBJ286" s="486"/>
      <c r="MBK286" s="486"/>
      <c r="MBL286" s="486"/>
      <c r="MBM286" s="486"/>
      <c r="MBN286" s="486"/>
      <c r="MBO286" s="486"/>
      <c r="MBP286" s="487"/>
      <c r="MBQ286" s="485"/>
      <c r="MBR286" s="486"/>
      <c r="MBS286" s="486"/>
      <c r="MBT286" s="486"/>
      <c r="MBU286" s="486"/>
      <c r="MBV286" s="486"/>
      <c r="MBW286" s="486"/>
      <c r="MBX286" s="487"/>
      <c r="MBY286" s="485"/>
      <c r="MBZ286" s="486"/>
      <c r="MCA286" s="486"/>
      <c r="MCB286" s="486"/>
      <c r="MCC286" s="486"/>
      <c r="MCD286" s="486"/>
      <c r="MCE286" s="486"/>
      <c r="MCF286" s="487"/>
      <c r="MCG286" s="485"/>
      <c r="MCH286" s="486"/>
      <c r="MCI286" s="486"/>
      <c r="MCJ286" s="486"/>
      <c r="MCK286" s="486"/>
      <c r="MCL286" s="486"/>
      <c r="MCM286" s="486"/>
      <c r="MCN286" s="487"/>
      <c r="MCO286" s="485"/>
      <c r="MCP286" s="486"/>
      <c r="MCQ286" s="486"/>
      <c r="MCR286" s="486"/>
      <c r="MCS286" s="486"/>
      <c r="MCT286" s="486"/>
      <c r="MCU286" s="486"/>
      <c r="MCV286" s="487"/>
      <c r="MCW286" s="485"/>
      <c r="MCX286" s="486"/>
      <c r="MCY286" s="486"/>
      <c r="MCZ286" s="486"/>
      <c r="MDA286" s="486"/>
      <c r="MDB286" s="486"/>
      <c r="MDC286" s="486"/>
      <c r="MDD286" s="487"/>
      <c r="MDE286" s="485"/>
      <c r="MDF286" s="486"/>
      <c r="MDG286" s="486"/>
      <c r="MDH286" s="486"/>
      <c r="MDI286" s="486"/>
      <c r="MDJ286" s="486"/>
      <c r="MDK286" s="486"/>
      <c r="MDL286" s="487"/>
      <c r="MDM286" s="485"/>
      <c r="MDN286" s="486"/>
      <c r="MDO286" s="486"/>
      <c r="MDP286" s="486"/>
      <c r="MDQ286" s="486"/>
      <c r="MDR286" s="486"/>
      <c r="MDS286" s="486"/>
      <c r="MDT286" s="487"/>
      <c r="MDU286" s="485"/>
      <c r="MDV286" s="486"/>
      <c r="MDW286" s="486"/>
      <c r="MDX286" s="486"/>
      <c r="MDY286" s="486"/>
      <c r="MDZ286" s="486"/>
      <c r="MEA286" s="486"/>
      <c r="MEB286" s="487"/>
      <c r="MEC286" s="485"/>
      <c r="MED286" s="486"/>
      <c r="MEE286" s="486"/>
      <c r="MEF286" s="486"/>
      <c r="MEG286" s="486"/>
      <c r="MEH286" s="486"/>
      <c r="MEI286" s="486"/>
      <c r="MEJ286" s="487"/>
      <c r="MEK286" s="485"/>
      <c r="MEL286" s="486"/>
      <c r="MEM286" s="486"/>
      <c r="MEN286" s="486"/>
      <c r="MEO286" s="486"/>
      <c r="MEP286" s="486"/>
      <c r="MEQ286" s="486"/>
      <c r="MER286" s="487"/>
      <c r="MES286" s="485"/>
      <c r="MET286" s="486"/>
      <c r="MEU286" s="486"/>
      <c r="MEV286" s="486"/>
      <c r="MEW286" s="486"/>
      <c r="MEX286" s="486"/>
      <c r="MEY286" s="486"/>
      <c r="MEZ286" s="487"/>
      <c r="MFA286" s="485"/>
      <c r="MFB286" s="486"/>
      <c r="MFC286" s="486"/>
      <c r="MFD286" s="486"/>
      <c r="MFE286" s="486"/>
      <c r="MFF286" s="486"/>
      <c r="MFG286" s="486"/>
      <c r="MFH286" s="487"/>
      <c r="MFI286" s="485"/>
      <c r="MFJ286" s="486"/>
      <c r="MFK286" s="486"/>
      <c r="MFL286" s="486"/>
      <c r="MFM286" s="486"/>
      <c r="MFN286" s="486"/>
      <c r="MFO286" s="486"/>
      <c r="MFP286" s="487"/>
      <c r="MFQ286" s="485"/>
      <c r="MFR286" s="486"/>
      <c r="MFS286" s="486"/>
      <c r="MFT286" s="486"/>
      <c r="MFU286" s="486"/>
      <c r="MFV286" s="486"/>
      <c r="MFW286" s="486"/>
      <c r="MFX286" s="487"/>
      <c r="MFY286" s="485"/>
      <c r="MFZ286" s="486"/>
      <c r="MGA286" s="486"/>
      <c r="MGB286" s="486"/>
      <c r="MGC286" s="486"/>
      <c r="MGD286" s="486"/>
      <c r="MGE286" s="486"/>
      <c r="MGF286" s="487"/>
      <c r="MGG286" s="485"/>
      <c r="MGH286" s="486"/>
      <c r="MGI286" s="486"/>
      <c r="MGJ286" s="486"/>
      <c r="MGK286" s="486"/>
      <c r="MGL286" s="486"/>
      <c r="MGM286" s="486"/>
      <c r="MGN286" s="487"/>
      <c r="MGO286" s="485"/>
      <c r="MGP286" s="486"/>
      <c r="MGQ286" s="486"/>
      <c r="MGR286" s="486"/>
      <c r="MGS286" s="486"/>
      <c r="MGT286" s="486"/>
      <c r="MGU286" s="486"/>
      <c r="MGV286" s="487"/>
      <c r="MGW286" s="485"/>
      <c r="MGX286" s="486"/>
      <c r="MGY286" s="486"/>
      <c r="MGZ286" s="486"/>
      <c r="MHA286" s="486"/>
      <c r="MHB286" s="486"/>
      <c r="MHC286" s="486"/>
      <c r="MHD286" s="487"/>
      <c r="MHE286" s="485"/>
      <c r="MHF286" s="486"/>
      <c r="MHG286" s="486"/>
      <c r="MHH286" s="486"/>
      <c r="MHI286" s="486"/>
      <c r="MHJ286" s="486"/>
      <c r="MHK286" s="486"/>
      <c r="MHL286" s="487"/>
      <c r="MHM286" s="485"/>
      <c r="MHN286" s="486"/>
      <c r="MHO286" s="486"/>
      <c r="MHP286" s="486"/>
      <c r="MHQ286" s="486"/>
      <c r="MHR286" s="486"/>
      <c r="MHS286" s="486"/>
      <c r="MHT286" s="487"/>
      <c r="MHU286" s="485"/>
      <c r="MHV286" s="486"/>
      <c r="MHW286" s="486"/>
      <c r="MHX286" s="486"/>
      <c r="MHY286" s="486"/>
      <c r="MHZ286" s="486"/>
      <c r="MIA286" s="486"/>
      <c r="MIB286" s="487"/>
      <c r="MIC286" s="485"/>
      <c r="MID286" s="486"/>
      <c r="MIE286" s="486"/>
      <c r="MIF286" s="486"/>
      <c r="MIG286" s="486"/>
      <c r="MIH286" s="486"/>
      <c r="MII286" s="486"/>
      <c r="MIJ286" s="487"/>
      <c r="MIK286" s="485"/>
      <c r="MIL286" s="486"/>
      <c r="MIM286" s="486"/>
      <c r="MIN286" s="486"/>
      <c r="MIO286" s="486"/>
      <c r="MIP286" s="486"/>
      <c r="MIQ286" s="486"/>
      <c r="MIR286" s="487"/>
      <c r="MIS286" s="485"/>
      <c r="MIT286" s="486"/>
      <c r="MIU286" s="486"/>
      <c r="MIV286" s="486"/>
      <c r="MIW286" s="486"/>
      <c r="MIX286" s="486"/>
      <c r="MIY286" s="486"/>
      <c r="MIZ286" s="487"/>
      <c r="MJA286" s="485"/>
      <c r="MJB286" s="486"/>
      <c r="MJC286" s="486"/>
      <c r="MJD286" s="486"/>
      <c r="MJE286" s="486"/>
      <c r="MJF286" s="486"/>
      <c r="MJG286" s="486"/>
      <c r="MJH286" s="487"/>
      <c r="MJI286" s="485"/>
      <c r="MJJ286" s="486"/>
      <c r="MJK286" s="486"/>
      <c r="MJL286" s="486"/>
      <c r="MJM286" s="486"/>
      <c r="MJN286" s="486"/>
      <c r="MJO286" s="486"/>
      <c r="MJP286" s="487"/>
      <c r="MJQ286" s="485"/>
      <c r="MJR286" s="486"/>
      <c r="MJS286" s="486"/>
      <c r="MJT286" s="486"/>
      <c r="MJU286" s="486"/>
      <c r="MJV286" s="486"/>
      <c r="MJW286" s="486"/>
      <c r="MJX286" s="487"/>
      <c r="MJY286" s="485"/>
      <c r="MJZ286" s="486"/>
      <c r="MKA286" s="486"/>
      <c r="MKB286" s="486"/>
      <c r="MKC286" s="486"/>
      <c r="MKD286" s="486"/>
      <c r="MKE286" s="486"/>
      <c r="MKF286" s="487"/>
      <c r="MKG286" s="485"/>
      <c r="MKH286" s="486"/>
      <c r="MKI286" s="486"/>
      <c r="MKJ286" s="486"/>
      <c r="MKK286" s="486"/>
      <c r="MKL286" s="486"/>
      <c r="MKM286" s="486"/>
      <c r="MKN286" s="487"/>
      <c r="MKO286" s="485"/>
      <c r="MKP286" s="486"/>
      <c r="MKQ286" s="486"/>
      <c r="MKR286" s="486"/>
      <c r="MKS286" s="486"/>
      <c r="MKT286" s="486"/>
      <c r="MKU286" s="486"/>
      <c r="MKV286" s="487"/>
      <c r="MKW286" s="485"/>
      <c r="MKX286" s="486"/>
      <c r="MKY286" s="486"/>
      <c r="MKZ286" s="486"/>
      <c r="MLA286" s="486"/>
      <c r="MLB286" s="486"/>
      <c r="MLC286" s="486"/>
      <c r="MLD286" s="487"/>
      <c r="MLE286" s="485"/>
      <c r="MLF286" s="486"/>
      <c r="MLG286" s="486"/>
      <c r="MLH286" s="486"/>
      <c r="MLI286" s="486"/>
      <c r="MLJ286" s="486"/>
      <c r="MLK286" s="486"/>
      <c r="MLL286" s="487"/>
      <c r="MLM286" s="485"/>
      <c r="MLN286" s="486"/>
      <c r="MLO286" s="486"/>
      <c r="MLP286" s="486"/>
      <c r="MLQ286" s="486"/>
      <c r="MLR286" s="486"/>
      <c r="MLS286" s="486"/>
      <c r="MLT286" s="487"/>
      <c r="MLU286" s="485"/>
      <c r="MLV286" s="486"/>
      <c r="MLW286" s="486"/>
      <c r="MLX286" s="486"/>
      <c r="MLY286" s="486"/>
      <c r="MLZ286" s="486"/>
      <c r="MMA286" s="486"/>
      <c r="MMB286" s="487"/>
      <c r="MMC286" s="485"/>
      <c r="MMD286" s="486"/>
      <c r="MME286" s="486"/>
      <c r="MMF286" s="486"/>
      <c r="MMG286" s="486"/>
      <c r="MMH286" s="486"/>
      <c r="MMI286" s="486"/>
      <c r="MMJ286" s="487"/>
      <c r="MMK286" s="485"/>
      <c r="MML286" s="486"/>
      <c r="MMM286" s="486"/>
      <c r="MMN286" s="486"/>
      <c r="MMO286" s="486"/>
      <c r="MMP286" s="486"/>
      <c r="MMQ286" s="486"/>
      <c r="MMR286" s="487"/>
      <c r="MMS286" s="485"/>
      <c r="MMT286" s="486"/>
      <c r="MMU286" s="486"/>
      <c r="MMV286" s="486"/>
      <c r="MMW286" s="486"/>
      <c r="MMX286" s="486"/>
      <c r="MMY286" s="486"/>
      <c r="MMZ286" s="487"/>
      <c r="MNA286" s="485"/>
      <c r="MNB286" s="486"/>
      <c r="MNC286" s="486"/>
      <c r="MND286" s="486"/>
      <c r="MNE286" s="486"/>
      <c r="MNF286" s="486"/>
      <c r="MNG286" s="486"/>
      <c r="MNH286" s="487"/>
      <c r="MNI286" s="485"/>
      <c r="MNJ286" s="486"/>
      <c r="MNK286" s="486"/>
      <c r="MNL286" s="486"/>
      <c r="MNM286" s="486"/>
      <c r="MNN286" s="486"/>
      <c r="MNO286" s="486"/>
      <c r="MNP286" s="487"/>
      <c r="MNQ286" s="485"/>
      <c r="MNR286" s="486"/>
      <c r="MNS286" s="486"/>
      <c r="MNT286" s="486"/>
      <c r="MNU286" s="486"/>
      <c r="MNV286" s="486"/>
      <c r="MNW286" s="486"/>
      <c r="MNX286" s="487"/>
      <c r="MNY286" s="485"/>
      <c r="MNZ286" s="486"/>
      <c r="MOA286" s="486"/>
      <c r="MOB286" s="486"/>
      <c r="MOC286" s="486"/>
      <c r="MOD286" s="486"/>
      <c r="MOE286" s="486"/>
      <c r="MOF286" s="487"/>
      <c r="MOG286" s="485"/>
      <c r="MOH286" s="486"/>
      <c r="MOI286" s="486"/>
      <c r="MOJ286" s="486"/>
      <c r="MOK286" s="486"/>
      <c r="MOL286" s="486"/>
      <c r="MOM286" s="486"/>
      <c r="MON286" s="487"/>
      <c r="MOO286" s="485"/>
      <c r="MOP286" s="486"/>
      <c r="MOQ286" s="486"/>
      <c r="MOR286" s="486"/>
      <c r="MOS286" s="486"/>
      <c r="MOT286" s="486"/>
      <c r="MOU286" s="486"/>
      <c r="MOV286" s="487"/>
      <c r="MOW286" s="485"/>
      <c r="MOX286" s="486"/>
      <c r="MOY286" s="486"/>
      <c r="MOZ286" s="486"/>
      <c r="MPA286" s="486"/>
      <c r="MPB286" s="486"/>
      <c r="MPC286" s="486"/>
      <c r="MPD286" s="487"/>
      <c r="MPE286" s="485"/>
      <c r="MPF286" s="486"/>
      <c r="MPG286" s="486"/>
      <c r="MPH286" s="486"/>
      <c r="MPI286" s="486"/>
      <c r="MPJ286" s="486"/>
      <c r="MPK286" s="486"/>
      <c r="MPL286" s="487"/>
      <c r="MPM286" s="485"/>
      <c r="MPN286" s="486"/>
      <c r="MPO286" s="486"/>
      <c r="MPP286" s="486"/>
      <c r="MPQ286" s="486"/>
      <c r="MPR286" s="486"/>
      <c r="MPS286" s="486"/>
      <c r="MPT286" s="487"/>
      <c r="MPU286" s="485"/>
      <c r="MPV286" s="486"/>
      <c r="MPW286" s="486"/>
      <c r="MPX286" s="486"/>
      <c r="MPY286" s="486"/>
      <c r="MPZ286" s="486"/>
      <c r="MQA286" s="486"/>
      <c r="MQB286" s="487"/>
      <c r="MQC286" s="485"/>
      <c r="MQD286" s="486"/>
      <c r="MQE286" s="486"/>
      <c r="MQF286" s="486"/>
      <c r="MQG286" s="486"/>
      <c r="MQH286" s="486"/>
      <c r="MQI286" s="486"/>
      <c r="MQJ286" s="487"/>
      <c r="MQK286" s="485"/>
      <c r="MQL286" s="486"/>
      <c r="MQM286" s="486"/>
      <c r="MQN286" s="486"/>
      <c r="MQO286" s="486"/>
      <c r="MQP286" s="486"/>
      <c r="MQQ286" s="486"/>
      <c r="MQR286" s="487"/>
      <c r="MQS286" s="485"/>
      <c r="MQT286" s="486"/>
      <c r="MQU286" s="486"/>
      <c r="MQV286" s="486"/>
      <c r="MQW286" s="486"/>
      <c r="MQX286" s="486"/>
      <c r="MQY286" s="486"/>
      <c r="MQZ286" s="487"/>
      <c r="MRA286" s="485"/>
      <c r="MRB286" s="486"/>
      <c r="MRC286" s="486"/>
      <c r="MRD286" s="486"/>
      <c r="MRE286" s="486"/>
      <c r="MRF286" s="486"/>
      <c r="MRG286" s="486"/>
      <c r="MRH286" s="487"/>
      <c r="MRI286" s="485"/>
      <c r="MRJ286" s="486"/>
      <c r="MRK286" s="486"/>
      <c r="MRL286" s="486"/>
      <c r="MRM286" s="486"/>
      <c r="MRN286" s="486"/>
      <c r="MRO286" s="486"/>
      <c r="MRP286" s="487"/>
      <c r="MRQ286" s="485"/>
      <c r="MRR286" s="486"/>
      <c r="MRS286" s="486"/>
      <c r="MRT286" s="486"/>
      <c r="MRU286" s="486"/>
      <c r="MRV286" s="486"/>
      <c r="MRW286" s="486"/>
      <c r="MRX286" s="487"/>
      <c r="MRY286" s="485"/>
      <c r="MRZ286" s="486"/>
      <c r="MSA286" s="486"/>
      <c r="MSB286" s="486"/>
      <c r="MSC286" s="486"/>
      <c r="MSD286" s="486"/>
      <c r="MSE286" s="486"/>
      <c r="MSF286" s="487"/>
      <c r="MSG286" s="485"/>
      <c r="MSH286" s="486"/>
      <c r="MSI286" s="486"/>
      <c r="MSJ286" s="486"/>
      <c r="MSK286" s="486"/>
      <c r="MSL286" s="486"/>
      <c r="MSM286" s="486"/>
      <c r="MSN286" s="487"/>
      <c r="MSO286" s="485"/>
      <c r="MSP286" s="486"/>
      <c r="MSQ286" s="486"/>
      <c r="MSR286" s="486"/>
      <c r="MSS286" s="486"/>
      <c r="MST286" s="486"/>
      <c r="MSU286" s="486"/>
      <c r="MSV286" s="487"/>
      <c r="MSW286" s="485"/>
      <c r="MSX286" s="486"/>
      <c r="MSY286" s="486"/>
      <c r="MSZ286" s="486"/>
      <c r="MTA286" s="486"/>
      <c r="MTB286" s="486"/>
      <c r="MTC286" s="486"/>
      <c r="MTD286" s="487"/>
      <c r="MTE286" s="485"/>
      <c r="MTF286" s="486"/>
      <c r="MTG286" s="486"/>
      <c r="MTH286" s="486"/>
      <c r="MTI286" s="486"/>
      <c r="MTJ286" s="486"/>
      <c r="MTK286" s="486"/>
      <c r="MTL286" s="487"/>
      <c r="MTM286" s="485"/>
      <c r="MTN286" s="486"/>
      <c r="MTO286" s="486"/>
      <c r="MTP286" s="486"/>
      <c r="MTQ286" s="486"/>
      <c r="MTR286" s="486"/>
      <c r="MTS286" s="486"/>
      <c r="MTT286" s="487"/>
      <c r="MTU286" s="485"/>
      <c r="MTV286" s="486"/>
      <c r="MTW286" s="486"/>
      <c r="MTX286" s="486"/>
      <c r="MTY286" s="486"/>
      <c r="MTZ286" s="486"/>
      <c r="MUA286" s="486"/>
      <c r="MUB286" s="487"/>
      <c r="MUC286" s="485"/>
      <c r="MUD286" s="486"/>
      <c r="MUE286" s="486"/>
      <c r="MUF286" s="486"/>
      <c r="MUG286" s="486"/>
      <c r="MUH286" s="486"/>
      <c r="MUI286" s="486"/>
      <c r="MUJ286" s="487"/>
      <c r="MUK286" s="485"/>
      <c r="MUL286" s="486"/>
      <c r="MUM286" s="486"/>
      <c r="MUN286" s="486"/>
      <c r="MUO286" s="486"/>
      <c r="MUP286" s="486"/>
      <c r="MUQ286" s="486"/>
      <c r="MUR286" s="487"/>
      <c r="MUS286" s="485"/>
      <c r="MUT286" s="486"/>
      <c r="MUU286" s="486"/>
      <c r="MUV286" s="486"/>
      <c r="MUW286" s="486"/>
      <c r="MUX286" s="486"/>
      <c r="MUY286" s="486"/>
      <c r="MUZ286" s="487"/>
      <c r="MVA286" s="485"/>
      <c r="MVB286" s="486"/>
      <c r="MVC286" s="486"/>
      <c r="MVD286" s="486"/>
      <c r="MVE286" s="486"/>
      <c r="MVF286" s="486"/>
      <c r="MVG286" s="486"/>
      <c r="MVH286" s="487"/>
      <c r="MVI286" s="485"/>
      <c r="MVJ286" s="486"/>
      <c r="MVK286" s="486"/>
      <c r="MVL286" s="486"/>
      <c r="MVM286" s="486"/>
      <c r="MVN286" s="486"/>
      <c r="MVO286" s="486"/>
      <c r="MVP286" s="487"/>
      <c r="MVQ286" s="485"/>
      <c r="MVR286" s="486"/>
      <c r="MVS286" s="486"/>
      <c r="MVT286" s="486"/>
      <c r="MVU286" s="486"/>
      <c r="MVV286" s="486"/>
      <c r="MVW286" s="486"/>
      <c r="MVX286" s="487"/>
      <c r="MVY286" s="485"/>
      <c r="MVZ286" s="486"/>
      <c r="MWA286" s="486"/>
      <c r="MWB286" s="486"/>
      <c r="MWC286" s="486"/>
      <c r="MWD286" s="486"/>
      <c r="MWE286" s="486"/>
      <c r="MWF286" s="487"/>
      <c r="MWG286" s="485"/>
      <c r="MWH286" s="486"/>
      <c r="MWI286" s="486"/>
      <c r="MWJ286" s="486"/>
      <c r="MWK286" s="486"/>
      <c r="MWL286" s="486"/>
      <c r="MWM286" s="486"/>
      <c r="MWN286" s="487"/>
      <c r="MWO286" s="485"/>
      <c r="MWP286" s="486"/>
      <c r="MWQ286" s="486"/>
      <c r="MWR286" s="486"/>
      <c r="MWS286" s="486"/>
      <c r="MWT286" s="486"/>
      <c r="MWU286" s="486"/>
      <c r="MWV286" s="487"/>
      <c r="MWW286" s="485"/>
      <c r="MWX286" s="486"/>
      <c r="MWY286" s="486"/>
      <c r="MWZ286" s="486"/>
      <c r="MXA286" s="486"/>
      <c r="MXB286" s="486"/>
      <c r="MXC286" s="486"/>
      <c r="MXD286" s="487"/>
      <c r="MXE286" s="485"/>
      <c r="MXF286" s="486"/>
      <c r="MXG286" s="486"/>
      <c r="MXH286" s="486"/>
      <c r="MXI286" s="486"/>
      <c r="MXJ286" s="486"/>
      <c r="MXK286" s="486"/>
      <c r="MXL286" s="487"/>
      <c r="MXM286" s="485"/>
      <c r="MXN286" s="486"/>
      <c r="MXO286" s="486"/>
      <c r="MXP286" s="486"/>
      <c r="MXQ286" s="486"/>
      <c r="MXR286" s="486"/>
      <c r="MXS286" s="486"/>
      <c r="MXT286" s="487"/>
      <c r="MXU286" s="485"/>
      <c r="MXV286" s="486"/>
      <c r="MXW286" s="486"/>
      <c r="MXX286" s="486"/>
      <c r="MXY286" s="486"/>
      <c r="MXZ286" s="486"/>
      <c r="MYA286" s="486"/>
      <c r="MYB286" s="487"/>
      <c r="MYC286" s="485"/>
      <c r="MYD286" s="486"/>
      <c r="MYE286" s="486"/>
      <c r="MYF286" s="486"/>
      <c r="MYG286" s="486"/>
      <c r="MYH286" s="486"/>
      <c r="MYI286" s="486"/>
      <c r="MYJ286" s="487"/>
      <c r="MYK286" s="485"/>
      <c r="MYL286" s="486"/>
      <c r="MYM286" s="486"/>
      <c r="MYN286" s="486"/>
      <c r="MYO286" s="486"/>
      <c r="MYP286" s="486"/>
      <c r="MYQ286" s="486"/>
      <c r="MYR286" s="487"/>
      <c r="MYS286" s="485"/>
      <c r="MYT286" s="486"/>
      <c r="MYU286" s="486"/>
      <c r="MYV286" s="486"/>
      <c r="MYW286" s="486"/>
      <c r="MYX286" s="486"/>
      <c r="MYY286" s="486"/>
      <c r="MYZ286" s="487"/>
      <c r="MZA286" s="485"/>
      <c r="MZB286" s="486"/>
      <c r="MZC286" s="486"/>
      <c r="MZD286" s="486"/>
      <c r="MZE286" s="486"/>
      <c r="MZF286" s="486"/>
      <c r="MZG286" s="486"/>
      <c r="MZH286" s="487"/>
      <c r="MZI286" s="485"/>
      <c r="MZJ286" s="486"/>
      <c r="MZK286" s="486"/>
      <c r="MZL286" s="486"/>
      <c r="MZM286" s="486"/>
      <c r="MZN286" s="486"/>
      <c r="MZO286" s="486"/>
      <c r="MZP286" s="487"/>
      <c r="MZQ286" s="485"/>
      <c r="MZR286" s="486"/>
      <c r="MZS286" s="486"/>
      <c r="MZT286" s="486"/>
      <c r="MZU286" s="486"/>
      <c r="MZV286" s="486"/>
      <c r="MZW286" s="486"/>
      <c r="MZX286" s="487"/>
      <c r="MZY286" s="485"/>
      <c r="MZZ286" s="486"/>
      <c r="NAA286" s="486"/>
      <c r="NAB286" s="486"/>
      <c r="NAC286" s="486"/>
      <c r="NAD286" s="486"/>
      <c r="NAE286" s="486"/>
      <c r="NAF286" s="487"/>
      <c r="NAG286" s="485"/>
      <c r="NAH286" s="486"/>
      <c r="NAI286" s="486"/>
      <c r="NAJ286" s="486"/>
      <c r="NAK286" s="486"/>
      <c r="NAL286" s="486"/>
      <c r="NAM286" s="486"/>
      <c r="NAN286" s="487"/>
      <c r="NAO286" s="485"/>
      <c r="NAP286" s="486"/>
      <c r="NAQ286" s="486"/>
      <c r="NAR286" s="486"/>
      <c r="NAS286" s="486"/>
      <c r="NAT286" s="486"/>
      <c r="NAU286" s="486"/>
      <c r="NAV286" s="487"/>
      <c r="NAW286" s="485"/>
      <c r="NAX286" s="486"/>
      <c r="NAY286" s="486"/>
      <c r="NAZ286" s="486"/>
      <c r="NBA286" s="486"/>
      <c r="NBB286" s="486"/>
      <c r="NBC286" s="486"/>
      <c r="NBD286" s="487"/>
      <c r="NBE286" s="485"/>
      <c r="NBF286" s="486"/>
      <c r="NBG286" s="486"/>
      <c r="NBH286" s="486"/>
      <c r="NBI286" s="486"/>
      <c r="NBJ286" s="486"/>
      <c r="NBK286" s="486"/>
      <c r="NBL286" s="487"/>
      <c r="NBM286" s="485"/>
      <c r="NBN286" s="486"/>
      <c r="NBO286" s="486"/>
      <c r="NBP286" s="486"/>
      <c r="NBQ286" s="486"/>
      <c r="NBR286" s="486"/>
      <c r="NBS286" s="486"/>
      <c r="NBT286" s="487"/>
      <c r="NBU286" s="485"/>
      <c r="NBV286" s="486"/>
      <c r="NBW286" s="486"/>
      <c r="NBX286" s="486"/>
      <c r="NBY286" s="486"/>
      <c r="NBZ286" s="486"/>
      <c r="NCA286" s="486"/>
      <c r="NCB286" s="487"/>
      <c r="NCC286" s="485"/>
      <c r="NCD286" s="486"/>
      <c r="NCE286" s="486"/>
      <c r="NCF286" s="486"/>
      <c r="NCG286" s="486"/>
      <c r="NCH286" s="486"/>
      <c r="NCI286" s="486"/>
      <c r="NCJ286" s="487"/>
      <c r="NCK286" s="485"/>
      <c r="NCL286" s="486"/>
      <c r="NCM286" s="486"/>
      <c r="NCN286" s="486"/>
      <c r="NCO286" s="486"/>
      <c r="NCP286" s="486"/>
      <c r="NCQ286" s="486"/>
      <c r="NCR286" s="487"/>
      <c r="NCS286" s="485"/>
      <c r="NCT286" s="486"/>
      <c r="NCU286" s="486"/>
      <c r="NCV286" s="486"/>
      <c r="NCW286" s="486"/>
      <c r="NCX286" s="486"/>
      <c r="NCY286" s="486"/>
      <c r="NCZ286" s="487"/>
      <c r="NDA286" s="485"/>
      <c r="NDB286" s="486"/>
      <c r="NDC286" s="486"/>
      <c r="NDD286" s="486"/>
      <c r="NDE286" s="486"/>
      <c r="NDF286" s="486"/>
      <c r="NDG286" s="486"/>
      <c r="NDH286" s="487"/>
      <c r="NDI286" s="485"/>
      <c r="NDJ286" s="486"/>
      <c r="NDK286" s="486"/>
      <c r="NDL286" s="486"/>
      <c r="NDM286" s="486"/>
      <c r="NDN286" s="486"/>
      <c r="NDO286" s="486"/>
      <c r="NDP286" s="487"/>
      <c r="NDQ286" s="485"/>
      <c r="NDR286" s="486"/>
      <c r="NDS286" s="486"/>
      <c r="NDT286" s="486"/>
      <c r="NDU286" s="486"/>
      <c r="NDV286" s="486"/>
      <c r="NDW286" s="486"/>
      <c r="NDX286" s="487"/>
      <c r="NDY286" s="485"/>
      <c r="NDZ286" s="486"/>
      <c r="NEA286" s="486"/>
      <c r="NEB286" s="486"/>
      <c r="NEC286" s="486"/>
      <c r="NED286" s="486"/>
      <c r="NEE286" s="486"/>
      <c r="NEF286" s="487"/>
      <c r="NEG286" s="485"/>
      <c r="NEH286" s="486"/>
      <c r="NEI286" s="486"/>
      <c r="NEJ286" s="486"/>
      <c r="NEK286" s="486"/>
      <c r="NEL286" s="486"/>
      <c r="NEM286" s="486"/>
      <c r="NEN286" s="487"/>
      <c r="NEO286" s="485"/>
      <c r="NEP286" s="486"/>
      <c r="NEQ286" s="486"/>
      <c r="NER286" s="486"/>
      <c r="NES286" s="486"/>
      <c r="NET286" s="486"/>
      <c r="NEU286" s="486"/>
      <c r="NEV286" s="487"/>
      <c r="NEW286" s="485"/>
      <c r="NEX286" s="486"/>
      <c r="NEY286" s="486"/>
      <c r="NEZ286" s="486"/>
      <c r="NFA286" s="486"/>
      <c r="NFB286" s="486"/>
      <c r="NFC286" s="486"/>
      <c r="NFD286" s="487"/>
      <c r="NFE286" s="485"/>
      <c r="NFF286" s="486"/>
      <c r="NFG286" s="486"/>
      <c r="NFH286" s="486"/>
      <c r="NFI286" s="486"/>
      <c r="NFJ286" s="486"/>
      <c r="NFK286" s="486"/>
      <c r="NFL286" s="487"/>
      <c r="NFM286" s="485"/>
      <c r="NFN286" s="486"/>
      <c r="NFO286" s="486"/>
      <c r="NFP286" s="486"/>
      <c r="NFQ286" s="486"/>
      <c r="NFR286" s="486"/>
      <c r="NFS286" s="486"/>
      <c r="NFT286" s="487"/>
      <c r="NFU286" s="485"/>
      <c r="NFV286" s="486"/>
      <c r="NFW286" s="486"/>
      <c r="NFX286" s="486"/>
      <c r="NFY286" s="486"/>
      <c r="NFZ286" s="486"/>
      <c r="NGA286" s="486"/>
      <c r="NGB286" s="487"/>
      <c r="NGC286" s="485"/>
      <c r="NGD286" s="486"/>
      <c r="NGE286" s="486"/>
      <c r="NGF286" s="486"/>
      <c r="NGG286" s="486"/>
      <c r="NGH286" s="486"/>
      <c r="NGI286" s="486"/>
      <c r="NGJ286" s="487"/>
      <c r="NGK286" s="485"/>
      <c r="NGL286" s="486"/>
      <c r="NGM286" s="486"/>
      <c r="NGN286" s="486"/>
      <c r="NGO286" s="486"/>
      <c r="NGP286" s="486"/>
      <c r="NGQ286" s="486"/>
      <c r="NGR286" s="487"/>
      <c r="NGS286" s="485"/>
      <c r="NGT286" s="486"/>
      <c r="NGU286" s="486"/>
      <c r="NGV286" s="486"/>
      <c r="NGW286" s="486"/>
      <c r="NGX286" s="486"/>
      <c r="NGY286" s="486"/>
      <c r="NGZ286" s="487"/>
      <c r="NHA286" s="485"/>
      <c r="NHB286" s="486"/>
      <c r="NHC286" s="486"/>
      <c r="NHD286" s="486"/>
      <c r="NHE286" s="486"/>
      <c r="NHF286" s="486"/>
      <c r="NHG286" s="486"/>
      <c r="NHH286" s="487"/>
      <c r="NHI286" s="485"/>
      <c r="NHJ286" s="486"/>
      <c r="NHK286" s="486"/>
      <c r="NHL286" s="486"/>
      <c r="NHM286" s="486"/>
      <c r="NHN286" s="486"/>
      <c r="NHO286" s="486"/>
      <c r="NHP286" s="487"/>
      <c r="NHQ286" s="485"/>
      <c r="NHR286" s="486"/>
      <c r="NHS286" s="486"/>
      <c r="NHT286" s="486"/>
      <c r="NHU286" s="486"/>
      <c r="NHV286" s="486"/>
      <c r="NHW286" s="486"/>
      <c r="NHX286" s="487"/>
      <c r="NHY286" s="485"/>
      <c r="NHZ286" s="486"/>
      <c r="NIA286" s="486"/>
      <c r="NIB286" s="486"/>
      <c r="NIC286" s="486"/>
      <c r="NID286" s="486"/>
      <c r="NIE286" s="486"/>
      <c r="NIF286" s="487"/>
      <c r="NIG286" s="485"/>
      <c r="NIH286" s="486"/>
      <c r="NII286" s="486"/>
      <c r="NIJ286" s="486"/>
      <c r="NIK286" s="486"/>
      <c r="NIL286" s="486"/>
      <c r="NIM286" s="486"/>
      <c r="NIN286" s="487"/>
      <c r="NIO286" s="485"/>
      <c r="NIP286" s="486"/>
      <c r="NIQ286" s="486"/>
      <c r="NIR286" s="486"/>
      <c r="NIS286" s="486"/>
      <c r="NIT286" s="486"/>
      <c r="NIU286" s="486"/>
      <c r="NIV286" s="487"/>
      <c r="NIW286" s="485"/>
      <c r="NIX286" s="486"/>
      <c r="NIY286" s="486"/>
      <c r="NIZ286" s="486"/>
      <c r="NJA286" s="486"/>
      <c r="NJB286" s="486"/>
      <c r="NJC286" s="486"/>
      <c r="NJD286" s="487"/>
      <c r="NJE286" s="485"/>
      <c r="NJF286" s="486"/>
      <c r="NJG286" s="486"/>
      <c r="NJH286" s="486"/>
      <c r="NJI286" s="486"/>
      <c r="NJJ286" s="486"/>
      <c r="NJK286" s="486"/>
      <c r="NJL286" s="487"/>
      <c r="NJM286" s="485"/>
      <c r="NJN286" s="486"/>
      <c r="NJO286" s="486"/>
      <c r="NJP286" s="486"/>
      <c r="NJQ286" s="486"/>
      <c r="NJR286" s="486"/>
      <c r="NJS286" s="486"/>
      <c r="NJT286" s="487"/>
      <c r="NJU286" s="485"/>
      <c r="NJV286" s="486"/>
      <c r="NJW286" s="486"/>
      <c r="NJX286" s="486"/>
      <c r="NJY286" s="486"/>
      <c r="NJZ286" s="486"/>
      <c r="NKA286" s="486"/>
      <c r="NKB286" s="487"/>
      <c r="NKC286" s="485"/>
      <c r="NKD286" s="486"/>
      <c r="NKE286" s="486"/>
      <c r="NKF286" s="486"/>
      <c r="NKG286" s="486"/>
      <c r="NKH286" s="486"/>
      <c r="NKI286" s="486"/>
      <c r="NKJ286" s="487"/>
      <c r="NKK286" s="485"/>
      <c r="NKL286" s="486"/>
      <c r="NKM286" s="486"/>
      <c r="NKN286" s="486"/>
      <c r="NKO286" s="486"/>
      <c r="NKP286" s="486"/>
      <c r="NKQ286" s="486"/>
      <c r="NKR286" s="487"/>
      <c r="NKS286" s="485"/>
      <c r="NKT286" s="486"/>
      <c r="NKU286" s="486"/>
      <c r="NKV286" s="486"/>
      <c r="NKW286" s="486"/>
      <c r="NKX286" s="486"/>
      <c r="NKY286" s="486"/>
      <c r="NKZ286" s="487"/>
      <c r="NLA286" s="485"/>
      <c r="NLB286" s="486"/>
      <c r="NLC286" s="486"/>
      <c r="NLD286" s="486"/>
      <c r="NLE286" s="486"/>
      <c r="NLF286" s="486"/>
      <c r="NLG286" s="486"/>
      <c r="NLH286" s="487"/>
      <c r="NLI286" s="485"/>
      <c r="NLJ286" s="486"/>
      <c r="NLK286" s="486"/>
      <c r="NLL286" s="486"/>
      <c r="NLM286" s="486"/>
      <c r="NLN286" s="486"/>
      <c r="NLO286" s="486"/>
      <c r="NLP286" s="487"/>
      <c r="NLQ286" s="485"/>
      <c r="NLR286" s="486"/>
      <c r="NLS286" s="486"/>
      <c r="NLT286" s="486"/>
      <c r="NLU286" s="486"/>
      <c r="NLV286" s="486"/>
      <c r="NLW286" s="486"/>
      <c r="NLX286" s="487"/>
      <c r="NLY286" s="485"/>
      <c r="NLZ286" s="486"/>
      <c r="NMA286" s="486"/>
      <c r="NMB286" s="486"/>
      <c r="NMC286" s="486"/>
      <c r="NMD286" s="486"/>
      <c r="NME286" s="486"/>
      <c r="NMF286" s="487"/>
      <c r="NMG286" s="485"/>
      <c r="NMH286" s="486"/>
      <c r="NMI286" s="486"/>
      <c r="NMJ286" s="486"/>
      <c r="NMK286" s="486"/>
      <c r="NML286" s="486"/>
      <c r="NMM286" s="486"/>
      <c r="NMN286" s="487"/>
      <c r="NMO286" s="485"/>
      <c r="NMP286" s="486"/>
      <c r="NMQ286" s="486"/>
      <c r="NMR286" s="486"/>
      <c r="NMS286" s="486"/>
      <c r="NMT286" s="486"/>
      <c r="NMU286" s="486"/>
      <c r="NMV286" s="487"/>
      <c r="NMW286" s="485"/>
      <c r="NMX286" s="486"/>
      <c r="NMY286" s="486"/>
      <c r="NMZ286" s="486"/>
      <c r="NNA286" s="486"/>
      <c r="NNB286" s="486"/>
      <c r="NNC286" s="486"/>
      <c r="NND286" s="487"/>
      <c r="NNE286" s="485"/>
      <c r="NNF286" s="486"/>
      <c r="NNG286" s="486"/>
      <c r="NNH286" s="486"/>
      <c r="NNI286" s="486"/>
      <c r="NNJ286" s="486"/>
      <c r="NNK286" s="486"/>
      <c r="NNL286" s="487"/>
      <c r="NNM286" s="485"/>
      <c r="NNN286" s="486"/>
      <c r="NNO286" s="486"/>
      <c r="NNP286" s="486"/>
      <c r="NNQ286" s="486"/>
      <c r="NNR286" s="486"/>
      <c r="NNS286" s="486"/>
      <c r="NNT286" s="487"/>
      <c r="NNU286" s="485"/>
      <c r="NNV286" s="486"/>
      <c r="NNW286" s="486"/>
      <c r="NNX286" s="486"/>
      <c r="NNY286" s="486"/>
      <c r="NNZ286" s="486"/>
      <c r="NOA286" s="486"/>
      <c r="NOB286" s="487"/>
      <c r="NOC286" s="485"/>
      <c r="NOD286" s="486"/>
      <c r="NOE286" s="486"/>
      <c r="NOF286" s="486"/>
      <c r="NOG286" s="486"/>
      <c r="NOH286" s="486"/>
      <c r="NOI286" s="486"/>
      <c r="NOJ286" s="487"/>
      <c r="NOK286" s="485"/>
      <c r="NOL286" s="486"/>
      <c r="NOM286" s="486"/>
      <c r="NON286" s="486"/>
      <c r="NOO286" s="486"/>
      <c r="NOP286" s="486"/>
      <c r="NOQ286" s="486"/>
      <c r="NOR286" s="487"/>
      <c r="NOS286" s="485"/>
      <c r="NOT286" s="486"/>
      <c r="NOU286" s="486"/>
      <c r="NOV286" s="486"/>
      <c r="NOW286" s="486"/>
      <c r="NOX286" s="486"/>
      <c r="NOY286" s="486"/>
      <c r="NOZ286" s="487"/>
      <c r="NPA286" s="485"/>
      <c r="NPB286" s="486"/>
      <c r="NPC286" s="486"/>
      <c r="NPD286" s="486"/>
      <c r="NPE286" s="486"/>
      <c r="NPF286" s="486"/>
      <c r="NPG286" s="486"/>
      <c r="NPH286" s="487"/>
      <c r="NPI286" s="485"/>
      <c r="NPJ286" s="486"/>
      <c r="NPK286" s="486"/>
      <c r="NPL286" s="486"/>
      <c r="NPM286" s="486"/>
      <c r="NPN286" s="486"/>
      <c r="NPO286" s="486"/>
      <c r="NPP286" s="487"/>
      <c r="NPQ286" s="485"/>
      <c r="NPR286" s="486"/>
      <c r="NPS286" s="486"/>
      <c r="NPT286" s="486"/>
      <c r="NPU286" s="486"/>
      <c r="NPV286" s="486"/>
      <c r="NPW286" s="486"/>
      <c r="NPX286" s="487"/>
      <c r="NPY286" s="485"/>
      <c r="NPZ286" s="486"/>
      <c r="NQA286" s="486"/>
      <c r="NQB286" s="486"/>
      <c r="NQC286" s="486"/>
      <c r="NQD286" s="486"/>
      <c r="NQE286" s="486"/>
      <c r="NQF286" s="487"/>
      <c r="NQG286" s="485"/>
      <c r="NQH286" s="486"/>
      <c r="NQI286" s="486"/>
      <c r="NQJ286" s="486"/>
      <c r="NQK286" s="486"/>
      <c r="NQL286" s="486"/>
      <c r="NQM286" s="486"/>
      <c r="NQN286" s="487"/>
      <c r="NQO286" s="485"/>
      <c r="NQP286" s="486"/>
      <c r="NQQ286" s="486"/>
      <c r="NQR286" s="486"/>
      <c r="NQS286" s="486"/>
      <c r="NQT286" s="486"/>
      <c r="NQU286" s="486"/>
      <c r="NQV286" s="487"/>
      <c r="NQW286" s="485"/>
      <c r="NQX286" s="486"/>
      <c r="NQY286" s="486"/>
      <c r="NQZ286" s="486"/>
      <c r="NRA286" s="486"/>
      <c r="NRB286" s="486"/>
      <c r="NRC286" s="486"/>
      <c r="NRD286" s="487"/>
      <c r="NRE286" s="485"/>
      <c r="NRF286" s="486"/>
      <c r="NRG286" s="486"/>
      <c r="NRH286" s="486"/>
      <c r="NRI286" s="486"/>
      <c r="NRJ286" s="486"/>
      <c r="NRK286" s="486"/>
      <c r="NRL286" s="487"/>
      <c r="NRM286" s="485"/>
      <c r="NRN286" s="486"/>
      <c r="NRO286" s="486"/>
      <c r="NRP286" s="486"/>
      <c r="NRQ286" s="486"/>
      <c r="NRR286" s="486"/>
      <c r="NRS286" s="486"/>
      <c r="NRT286" s="487"/>
      <c r="NRU286" s="485"/>
      <c r="NRV286" s="486"/>
      <c r="NRW286" s="486"/>
      <c r="NRX286" s="486"/>
      <c r="NRY286" s="486"/>
      <c r="NRZ286" s="486"/>
      <c r="NSA286" s="486"/>
      <c r="NSB286" s="487"/>
      <c r="NSC286" s="485"/>
      <c r="NSD286" s="486"/>
      <c r="NSE286" s="486"/>
      <c r="NSF286" s="486"/>
      <c r="NSG286" s="486"/>
      <c r="NSH286" s="486"/>
      <c r="NSI286" s="486"/>
      <c r="NSJ286" s="487"/>
      <c r="NSK286" s="485"/>
      <c r="NSL286" s="486"/>
      <c r="NSM286" s="486"/>
      <c r="NSN286" s="486"/>
      <c r="NSO286" s="486"/>
      <c r="NSP286" s="486"/>
      <c r="NSQ286" s="486"/>
      <c r="NSR286" s="487"/>
      <c r="NSS286" s="485"/>
      <c r="NST286" s="486"/>
      <c r="NSU286" s="486"/>
      <c r="NSV286" s="486"/>
      <c r="NSW286" s="486"/>
      <c r="NSX286" s="486"/>
      <c r="NSY286" s="486"/>
      <c r="NSZ286" s="487"/>
      <c r="NTA286" s="485"/>
      <c r="NTB286" s="486"/>
      <c r="NTC286" s="486"/>
      <c r="NTD286" s="486"/>
      <c r="NTE286" s="486"/>
      <c r="NTF286" s="486"/>
      <c r="NTG286" s="486"/>
      <c r="NTH286" s="487"/>
      <c r="NTI286" s="485"/>
      <c r="NTJ286" s="486"/>
      <c r="NTK286" s="486"/>
      <c r="NTL286" s="486"/>
      <c r="NTM286" s="486"/>
      <c r="NTN286" s="486"/>
      <c r="NTO286" s="486"/>
      <c r="NTP286" s="487"/>
      <c r="NTQ286" s="485"/>
      <c r="NTR286" s="486"/>
      <c r="NTS286" s="486"/>
      <c r="NTT286" s="486"/>
      <c r="NTU286" s="486"/>
      <c r="NTV286" s="486"/>
      <c r="NTW286" s="486"/>
      <c r="NTX286" s="487"/>
      <c r="NTY286" s="485"/>
      <c r="NTZ286" s="486"/>
      <c r="NUA286" s="486"/>
      <c r="NUB286" s="486"/>
      <c r="NUC286" s="486"/>
      <c r="NUD286" s="486"/>
      <c r="NUE286" s="486"/>
      <c r="NUF286" s="487"/>
      <c r="NUG286" s="485"/>
      <c r="NUH286" s="486"/>
      <c r="NUI286" s="486"/>
      <c r="NUJ286" s="486"/>
      <c r="NUK286" s="486"/>
      <c r="NUL286" s="486"/>
      <c r="NUM286" s="486"/>
      <c r="NUN286" s="487"/>
      <c r="NUO286" s="485"/>
      <c r="NUP286" s="486"/>
      <c r="NUQ286" s="486"/>
      <c r="NUR286" s="486"/>
      <c r="NUS286" s="486"/>
      <c r="NUT286" s="486"/>
      <c r="NUU286" s="486"/>
      <c r="NUV286" s="487"/>
      <c r="NUW286" s="485"/>
      <c r="NUX286" s="486"/>
      <c r="NUY286" s="486"/>
      <c r="NUZ286" s="486"/>
      <c r="NVA286" s="486"/>
      <c r="NVB286" s="486"/>
      <c r="NVC286" s="486"/>
      <c r="NVD286" s="487"/>
      <c r="NVE286" s="485"/>
      <c r="NVF286" s="486"/>
      <c r="NVG286" s="486"/>
      <c r="NVH286" s="486"/>
      <c r="NVI286" s="486"/>
      <c r="NVJ286" s="486"/>
      <c r="NVK286" s="486"/>
      <c r="NVL286" s="487"/>
      <c r="NVM286" s="485"/>
      <c r="NVN286" s="486"/>
      <c r="NVO286" s="486"/>
      <c r="NVP286" s="486"/>
      <c r="NVQ286" s="486"/>
      <c r="NVR286" s="486"/>
      <c r="NVS286" s="486"/>
      <c r="NVT286" s="487"/>
      <c r="NVU286" s="485"/>
      <c r="NVV286" s="486"/>
      <c r="NVW286" s="486"/>
      <c r="NVX286" s="486"/>
      <c r="NVY286" s="486"/>
      <c r="NVZ286" s="486"/>
      <c r="NWA286" s="486"/>
      <c r="NWB286" s="487"/>
      <c r="NWC286" s="485"/>
      <c r="NWD286" s="486"/>
      <c r="NWE286" s="486"/>
      <c r="NWF286" s="486"/>
      <c r="NWG286" s="486"/>
      <c r="NWH286" s="486"/>
      <c r="NWI286" s="486"/>
      <c r="NWJ286" s="487"/>
      <c r="NWK286" s="485"/>
      <c r="NWL286" s="486"/>
      <c r="NWM286" s="486"/>
      <c r="NWN286" s="486"/>
      <c r="NWO286" s="486"/>
      <c r="NWP286" s="486"/>
      <c r="NWQ286" s="486"/>
      <c r="NWR286" s="487"/>
      <c r="NWS286" s="485"/>
      <c r="NWT286" s="486"/>
      <c r="NWU286" s="486"/>
      <c r="NWV286" s="486"/>
      <c r="NWW286" s="486"/>
      <c r="NWX286" s="486"/>
      <c r="NWY286" s="486"/>
      <c r="NWZ286" s="487"/>
      <c r="NXA286" s="485"/>
      <c r="NXB286" s="486"/>
      <c r="NXC286" s="486"/>
      <c r="NXD286" s="486"/>
      <c r="NXE286" s="486"/>
      <c r="NXF286" s="486"/>
      <c r="NXG286" s="486"/>
      <c r="NXH286" s="487"/>
      <c r="NXI286" s="485"/>
      <c r="NXJ286" s="486"/>
      <c r="NXK286" s="486"/>
      <c r="NXL286" s="486"/>
      <c r="NXM286" s="486"/>
      <c r="NXN286" s="486"/>
      <c r="NXO286" s="486"/>
      <c r="NXP286" s="487"/>
      <c r="NXQ286" s="485"/>
      <c r="NXR286" s="486"/>
      <c r="NXS286" s="486"/>
      <c r="NXT286" s="486"/>
      <c r="NXU286" s="486"/>
      <c r="NXV286" s="486"/>
      <c r="NXW286" s="486"/>
      <c r="NXX286" s="487"/>
      <c r="NXY286" s="485"/>
      <c r="NXZ286" s="486"/>
      <c r="NYA286" s="486"/>
      <c r="NYB286" s="486"/>
      <c r="NYC286" s="486"/>
      <c r="NYD286" s="486"/>
      <c r="NYE286" s="486"/>
      <c r="NYF286" s="487"/>
      <c r="NYG286" s="485"/>
      <c r="NYH286" s="486"/>
      <c r="NYI286" s="486"/>
      <c r="NYJ286" s="486"/>
      <c r="NYK286" s="486"/>
      <c r="NYL286" s="486"/>
      <c r="NYM286" s="486"/>
      <c r="NYN286" s="487"/>
      <c r="NYO286" s="485"/>
      <c r="NYP286" s="486"/>
      <c r="NYQ286" s="486"/>
      <c r="NYR286" s="486"/>
      <c r="NYS286" s="486"/>
      <c r="NYT286" s="486"/>
      <c r="NYU286" s="486"/>
      <c r="NYV286" s="487"/>
      <c r="NYW286" s="485"/>
      <c r="NYX286" s="486"/>
      <c r="NYY286" s="486"/>
      <c r="NYZ286" s="486"/>
      <c r="NZA286" s="486"/>
      <c r="NZB286" s="486"/>
      <c r="NZC286" s="486"/>
      <c r="NZD286" s="487"/>
      <c r="NZE286" s="485"/>
      <c r="NZF286" s="486"/>
      <c r="NZG286" s="486"/>
      <c r="NZH286" s="486"/>
      <c r="NZI286" s="486"/>
      <c r="NZJ286" s="486"/>
      <c r="NZK286" s="486"/>
      <c r="NZL286" s="487"/>
      <c r="NZM286" s="485"/>
      <c r="NZN286" s="486"/>
      <c r="NZO286" s="486"/>
      <c r="NZP286" s="486"/>
      <c r="NZQ286" s="486"/>
      <c r="NZR286" s="486"/>
      <c r="NZS286" s="486"/>
      <c r="NZT286" s="487"/>
      <c r="NZU286" s="485"/>
      <c r="NZV286" s="486"/>
      <c r="NZW286" s="486"/>
      <c r="NZX286" s="486"/>
      <c r="NZY286" s="486"/>
      <c r="NZZ286" s="486"/>
      <c r="OAA286" s="486"/>
      <c r="OAB286" s="487"/>
      <c r="OAC286" s="485"/>
      <c r="OAD286" s="486"/>
      <c r="OAE286" s="486"/>
      <c r="OAF286" s="486"/>
      <c r="OAG286" s="486"/>
      <c r="OAH286" s="486"/>
      <c r="OAI286" s="486"/>
      <c r="OAJ286" s="487"/>
      <c r="OAK286" s="485"/>
      <c r="OAL286" s="486"/>
      <c r="OAM286" s="486"/>
      <c r="OAN286" s="486"/>
      <c r="OAO286" s="486"/>
      <c r="OAP286" s="486"/>
      <c r="OAQ286" s="486"/>
      <c r="OAR286" s="487"/>
      <c r="OAS286" s="485"/>
      <c r="OAT286" s="486"/>
      <c r="OAU286" s="486"/>
      <c r="OAV286" s="486"/>
      <c r="OAW286" s="486"/>
      <c r="OAX286" s="486"/>
      <c r="OAY286" s="486"/>
      <c r="OAZ286" s="487"/>
      <c r="OBA286" s="485"/>
      <c r="OBB286" s="486"/>
      <c r="OBC286" s="486"/>
      <c r="OBD286" s="486"/>
      <c r="OBE286" s="486"/>
      <c r="OBF286" s="486"/>
      <c r="OBG286" s="486"/>
      <c r="OBH286" s="487"/>
      <c r="OBI286" s="485"/>
      <c r="OBJ286" s="486"/>
      <c r="OBK286" s="486"/>
      <c r="OBL286" s="486"/>
      <c r="OBM286" s="486"/>
      <c r="OBN286" s="486"/>
      <c r="OBO286" s="486"/>
      <c r="OBP286" s="487"/>
      <c r="OBQ286" s="485"/>
      <c r="OBR286" s="486"/>
      <c r="OBS286" s="486"/>
      <c r="OBT286" s="486"/>
      <c r="OBU286" s="486"/>
      <c r="OBV286" s="486"/>
      <c r="OBW286" s="486"/>
      <c r="OBX286" s="487"/>
      <c r="OBY286" s="485"/>
      <c r="OBZ286" s="486"/>
      <c r="OCA286" s="486"/>
      <c r="OCB286" s="486"/>
      <c r="OCC286" s="486"/>
      <c r="OCD286" s="486"/>
      <c r="OCE286" s="486"/>
      <c r="OCF286" s="487"/>
      <c r="OCG286" s="485"/>
      <c r="OCH286" s="486"/>
      <c r="OCI286" s="486"/>
      <c r="OCJ286" s="486"/>
      <c r="OCK286" s="486"/>
      <c r="OCL286" s="486"/>
      <c r="OCM286" s="486"/>
      <c r="OCN286" s="487"/>
      <c r="OCO286" s="485"/>
      <c r="OCP286" s="486"/>
      <c r="OCQ286" s="486"/>
      <c r="OCR286" s="486"/>
      <c r="OCS286" s="486"/>
      <c r="OCT286" s="486"/>
      <c r="OCU286" s="486"/>
      <c r="OCV286" s="487"/>
      <c r="OCW286" s="485"/>
      <c r="OCX286" s="486"/>
      <c r="OCY286" s="486"/>
      <c r="OCZ286" s="486"/>
      <c r="ODA286" s="486"/>
      <c r="ODB286" s="486"/>
      <c r="ODC286" s="486"/>
      <c r="ODD286" s="487"/>
      <c r="ODE286" s="485"/>
      <c r="ODF286" s="486"/>
      <c r="ODG286" s="486"/>
      <c r="ODH286" s="486"/>
      <c r="ODI286" s="486"/>
      <c r="ODJ286" s="486"/>
      <c r="ODK286" s="486"/>
      <c r="ODL286" s="487"/>
      <c r="ODM286" s="485"/>
      <c r="ODN286" s="486"/>
      <c r="ODO286" s="486"/>
      <c r="ODP286" s="486"/>
      <c r="ODQ286" s="486"/>
      <c r="ODR286" s="486"/>
      <c r="ODS286" s="486"/>
      <c r="ODT286" s="487"/>
      <c r="ODU286" s="485"/>
      <c r="ODV286" s="486"/>
      <c r="ODW286" s="486"/>
      <c r="ODX286" s="486"/>
      <c r="ODY286" s="486"/>
      <c r="ODZ286" s="486"/>
      <c r="OEA286" s="486"/>
      <c r="OEB286" s="487"/>
      <c r="OEC286" s="485"/>
      <c r="OED286" s="486"/>
      <c r="OEE286" s="486"/>
      <c r="OEF286" s="486"/>
      <c r="OEG286" s="486"/>
      <c r="OEH286" s="486"/>
      <c r="OEI286" s="486"/>
      <c r="OEJ286" s="487"/>
      <c r="OEK286" s="485"/>
      <c r="OEL286" s="486"/>
      <c r="OEM286" s="486"/>
      <c r="OEN286" s="486"/>
      <c r="OEO286" s="486"/>
      <c r="OEP286" s="486"/>
      <c r="OEQ286" s="486"/>
      <c r="OER286" s="487"/>
      <c r="OES286" s="485"/>
      <c r="OET286" s="486"/>
      <c r="OEU286" s="486"/>
      <c r="OEV286" s="486"/>
      <c r="OEW286" s="486"/>
      <c r="OEX286" s="486"/>
      <c r="OEY286" s="486"/>
      <c r="OEZ286" s="487"/>
      <c r="OFA286" s="485"/>
      <c r="OFB286" s="486"/>
      <c r="OFC286" s="486"/>
      <c r="OFD286" s="486"/>
      <c r="OFE286" s="486"/>
      <c r="OFF286" s="486"/>
      <c r="OFG286" s="486"/>
      <c r="OFH286" s="487"/>
      <c r="OFI286" s="485"/>
      <c r="OFJ286" s="486"/>
      <c r="OFK286" s="486"/>
      <c r="OFL286" s="486"/>
      <c r="OFM286" s="486"/>
      <c r="OFN286" s="486"/>
      <c r="OFO286" s="486"/>
      <c r="OFP286" s="487"/>
      <c r="OFQ286" s="485"/>
      <c r="OFR286" s="486"/>
      <c r="OFS286" s="486"/>
      <c r="OFT286" s="486"/>
      <c r="OFU286" s="486"/>
      <c r="OFV286" s="486"/>
      <c r="OFW286" s="486"/>
      <c r="OFX286" s="487"/>
      <c r="OFY286" s="485"/>
      <c r="OFZ286" s="486"/>
      <c r="OGA286" s="486"/>
      <c r="OGB286" s="486"/>
      <c r="OGC286" s="486"/>
      <c r="OGD286" s="486"/>
      <c r="OGE286" s="486"/>
      <c r="OGF286" s="487"/>
      <c r="OGG286" s="485"/>
      <c r="OGH286" s="486"/>
      <c r="OGI286" s="486"/>
      <c r="OGJ286" s="486"/>
      <c r="OGK286" s="486"/>
      <c r="OGL286" s="486"/>
      <c r="OGM286" s="486"/>
      <c r="OGN286" s="487"/>
      <c r="OGO286" s="485"/>
      <c r="OGP286" s="486"/>
      <c r="OGQ286" s="486"/>
      <c r="OGR286" s="486"/>
      <c r="OGS286" s="486"/>
      <c r="OGT286" s="486"/>
      <c r="OGU286" s="486"/>
      <c r="OGV286" s="487"/>
      <c r="OGW286" s="485"/>
      <c r="OGX286" s="486"/>
      <c r="OGY286" s="486"/>
      <c r="OGZ286" s="486"/>
      <c r="OHA286" s="486"/>
      <c r="OHB286" s="486"/>
      <c r="OHC286" s="486"/>
      <c r="OHD286" s="487"/>
      <c r="OHE286" s="485"/>
      <c r="OHF286" s="486"/>
      <c r="OHG286" s="486"/>
      <c r="OHH286" s="486"/>
      <c r="OHI286" s="486"/>
      <c r="OHJ286" s="486"/>
      <c r="OHK286" s="486"/>
      <c r="OHL286" s="487"/>
      <c r="OHM286" s="485"/>
      <c r="OHN286" s="486"/>
      <c r="OHO286" s="486"/>
      <c r="OHP286" s="486"/>
      <c r="OHQ286" s="486"/>
      <c r="OHR286" s="486"/>
      <c r="OHS286" s="486"/>
      <c r="OHT286" s="487"/>
      <c r="OHU286" s="485"/>
      <c r="OHV286" s="486"/>
      <c r="OHW286" s="486"/>
      <c r="OHX286" s="486"/>
      <c r="OHY286" s="486"/>
      <c r="OHZ286" s="486"/>
      <c r="OIA286" s="486"/>
      <c r="OIB286" s="487"/>
      <c r="OIC286" s="485"/>
      <c r="OID286" s="486"/>
      <c r="OIE286" s="486"/>
      <c r="OIF286" s="486"/>
      <c r="OIG286" s="486"/>
      <c r="OIH286" s="486"/>
      <c r="OII286" s="486"/>
      <c r="OIJ286" s="487"/>
      <c r="OIK286" s="485"/>
      <c r="OIL286" s="486"/>
      <c r="OIM286" s="486"/>
      <c r="OIN286" s="486"/>
      <c r="OIO286" s="486"/>
      <c r="OIP286" s="486"/>
      <c r="OIQ286" s="486"/>
      <c r="OIR286" s="487"/>
      <c r="OIS286" s="485"/>
      <c r="OIT286" s="486"/>
      <c r="OIU286" s="486"/>
      <c r="OIV286" s="486"/>
      <c r="OIW286" s="486"/>
      <c r="OIX286" s="486"/>
      <c r="OIY286" s="486"/>
      <c r="OIZ286" s="487"/>
      <c r="OJA286" s="485"/>
      <c r="OJB286" s="486"/>
      <c r="OJC286" s="486"/>
      <c r="OJD286" s="486"/>
      <c r="OJE286" s="486"/>
      <c r="OJF286" s="486"/>
      <c r="OJG286" s="486"/>
      <c r="OJH286" s="487"/>
      <c r="OJI286" s="485"/>
      <c r="OJJ286" s="486"/>
      <c r="OJK286" s="486"/>
      <c r="OJL286" s="486"/>
      <c r="OJM286" s="486"/>
      <c r="OJN286" s="486"/>
      <c r="OJO286" s="486"/>
      <c r="OJP286" s="487"/>
      <c r="OJQ286" s="485"/>
      <c r="OJR286" s="486"/>
      <c r="OJS286" s="486"/>
      <c r="OJT286" s="486"/>
      <c r="OJU286" s="486"/>
      <c r="OJV286" s="486"/>
      <c r="OJW286" s="486"/>
      <c r="OJX286" s="487"/>
      <c r="OJY286" s="485"/>
      <c r="OJZ286" s="486"/>
      <c r="OKA286" s="486"/>
      <c r="OKB286" s="486"/>
      <c r="OKC286" s="486"/>
      <c r="OKD286" s="486"/>
      <c r="OKE286" s="486"/>
      <c r="OKF286" s="487"/>
      <c r="OKG286" s="485"/>
      <c r="OKH286" s="486"/>
      <c r="OKI286" s="486"/>
      <c r="OKJ286" s="486"/>
      <c r="OKK286" s="486"/>
      <c r="OKL286" s="486"/>
      <c r="OKM286" s="486"/>
      <c r="OKN286" s="487"/>
      <c r="OKO286" s="485"/>
      <c r="OKP286" s="486"/>
      <c r="OKQ286" s="486"/>
      <c r="OKR286" s="486"/>
      <c r="OKS286" s="486"/>
      <c r="OKT286" s="486"/>
      <c r="OKU286" s="486"/>
      <c r="OKV286" s="487"/>
      <c r="OKW286" s="485"/>
      <c r="OKX286" s="486"/>
      <c r="OKY286" s="486"/>
      <c r="OKZ286" s="486"/>
      <c r="OLA286" s="486"/>
      <c r="OLB286" s="486"/>
      <c r="OLC286" s="486"/>
      <c r="OLD286" s="487"/>
      <c r="OLE286" s="485"/>
      <c r="OLF286" s="486"/>
      <c r="OLG286" s="486"/>
      <c r="OLH286" s="486"/>
      <c r="OLI286" s="486"/>
      <c r="OLJ286" s="486"/>
      <c r="OLK286" s="486"/>
      <c r="OLL286" s="487"/>
      <c r="OLM286" s="485"/>
      <c r="OLN286" s="486"/>
      <c r="OLO286" s="486"/>
      <c r="OLP286" s="486"/>
      <c r="OLQ286" s="486"/>
      <c r="OLR286" s="486"/>
      <c r="OLS286" s="486"/>
      <c r="OLT286" s="487"/>
      <c r="OLU286" s="485"/>
      <c r="OLV286" s="486"/>
      <c r="OLW286" s="486"/>
      <c r="OLX286" s="486"/>
      <c r="OLY286" s="486"/>
      <c r="OLZ286" s="486"/>
      <c r="OMA286" s="486"/>
      <c r="OMB286" s="487"/>
      <c r="OMC286" s="485"/>
      <c r="OMD286" s="486"/>
      <c r="OME286" s="486"/>
      <c r="OMF286" s="486"/>
      <c r="OMG286" s="486"/>
      <c r="OMH286" s="486"/>
      <c r="OMI286" s="486"/>
      <c r="OMJ286" s="487"/>
      <c r="OMK286" s="485"/>
      <c r="OML286" s="486"/>
      <c r="OMM286" s="486"/>
      <c r="OMN286" s="486"/>
      <c r="OMO286" s="486"/>
      <c r="OMP286" s="486"/>
      <c r="OMQ286" s="486"/>
      <c r="OMR286" s="487"/>
      <c r="OMS286" s="485"/>
      <c r="OMT286" s="486"/>
      <c r="OMU286" s="486"/>
      <c r="OMV286" s="486"/>
      <c r="OMW286" s="486"/>
      <c r="OMX286" s="486"/>
      <c r="OMY286" s="486"/>
      <c r="OMZ286" s="487"/>
      <c r="ONA286" s="485"/>
      <c r="ONB286" s="486"/>
      <c r="ONC286" s="486"/>
      <c r="OND286" s="486"/>
      <c r="ONE286" s="486"/>
      <c r="ONF286" s="486"/>
      <c r="ONG286" s="486"/>
      <c r="ONH286" s="487"/>
      <c r="ONI286" s="485"/>
      <c r="ONJ286" s="486"/>
      <c r="ONK286" s="486"/>
      <c r="ONL286" s="486"/>
      <c r="ONM286" s="486"/>
      <c r="ONN286" s="486"/>
      <c r="ONO286" s="486"/>
      <c r="ONP286" s="487"/>
      <c r="ONQ286" s="485"/>
      <c r="ONR286" s="486"/>
      <c r="ONS286" s="486"/>
      <c r="ONT286" s="486"/>
      <c r="ONU286" s="486"/>
      <c r="ONV286" s="486"/>
      <c r="ONW286" s="486"/>
      <c r="ONX286" s="487"/>
      <c r="ONY286" s="485"/>
      <c r="ONZ286" s="486"/>
      <c r="OOA286" s="486"/>
      <c r="OOB286" s="486"/>
      <c r="OOC286" s="486"/>
      <c r="OOD286" s="486"/>
      <c r="OOE286" s="486"/>
      <c r="OOF286" s="487"/>
      <c r="OOG286" s="485"/>
      <c r="OOH286" s="486"/>
      <c r="OOI286" s="486"/>
      <c r="OOJ286" s="486"/>
      <c r="OOK286" s="486"/>
      <c r="OOL286" s="486"/>
      <c r="OOM286" s="486"/>
      <c r="OON286" s="487"/>
      <c r="OOO286" s="485"/>
      <c r="OOP286" s="486"/>
      <c r="OOQ286" s="486"/>
      <c r="OOR286" s="486"/>
      <c r="OOS286" s="486"/>
      <c r="OOT286" s="486"/>
      <c r="OOU286" s="486"/>
      <c r="OOV286" s="487"/>
      <c r="OOW286" s="485"/>
      <c r="OOX286" s="486"/>
      <c r="OOY286" s="486"/>
      <c r="OOZ286" s="486"/>
      <c r="OPA286" s="486"/>
      <c r="OPB286" s="486"/>
      <c r="OPC286" s="486"/>
      <c r="OPD286" s="487"/>
      <c r="OPE286" s="485"/>
      <c r="OPF286" s="486"/>
      <c r="OPG286" s="486"/>
      <c r="OPH286" s="486"/>
      <c r="OPI286" s="486"/>
      <c r="OPJ286" s="486"/>
      <c r="OPK286" s="486"/>
      <c r="OPL286" s="487"/>
      <c r="OPM286" s="485"/>
      <c r="OPN286" s="486"/>
      <c r="OPO286" s="486"/>
      <c r="OPP286" s="486"/>
      <c r="OPQ286" s="486"/>
      <c r="OPR286" s="486"/>
      <c r="OPS286" s="486"/>
      <c r="OPT286" s="487"/>
      <c r="OPU286" s="485"/>
      <c r="OPV286" s="486"/>
      <c r="OPW286" s="486"/>
      <c r="OPX286" s="486"/>
      <c r="OPY286" s="486"/>
      <c r="OPZ286" s="486"/>
      <c r="OQA286" s="486"/>
      <c r="OQB286" s="487"/>
      <c r="OQC286" s="485"/>
      <c r="OQD286" s="486"/>
      <c r="OQE286" s="486"/>
      <c r="OQF286" s="486"/>
      <c r="OQG286" s="486"/>
      <c r="OQH286" s="486"/>
      <c r="OQI286" s="486"/>
      <c r="OQJ286" s="487"/>
      <c r="OQK286" s="485"/>
      <c r="OQL286" s="486"/>
      <c r="OQM286" s="486"/>
      <c r="OQN286" s="486"/>
      <c r="OQO286" s="486"/>
      <c r="OQP286" s="486"/>
      <c r="OQQ286" s="486"/>
      <c r="OQR286" s="487"/>
      <c r="OQS286" s="485"/>
      <c r="OQT286" s="486"/>
      <c r="OQU286" s="486"/>
      <c r="OQV286" s="486"/>
      <c r="OQW286" s="486"/>
      <c r="OQX286" s="486"/>
      <c r="OQY286" s="486"/>
      <c r="OQZ286" s="487"/>
      <c r="ORA286" s="485"/>
      <c r="ORB286" s="486"/>
      <c r="ORC286" s="486"/>
      <c r="ORD286" s="486"/>
      <c r="ORE286" s="486"/>
      <c r="ORF286" s="486"/>
      <c r="ORG286" s="486"/>
      <c r="ORH286" s="487"/>
      <c r="ORI286" s="485"/>
      <c r="ORJ286" s="486"/>
      <c r="ORK286" s="486"/>
      <c r="ORL286" s="486"/>
      <c r="ORM286" s="486"/>
      <c r="ORN286" s="486"/>
      <c r="ORO286" s="486"/>
      <c r="ORP286" s="487"/>
      <c r="ORQ286" s="485"/>
      <c r="ORR286" s="486"/>
      <c r="ORS286" s="486"/>
      <c r="ORT286" s="486"/>
      <c r="ORU286" s="486"/>
      <c r="ORV286" s="486"/>
      <c r="ORW286" s="486"/>
      <c r="ORX286" s="487"/>
      <c r="ORY286" s="485"/>
      <c r="ORZ286" s="486"/>
      <c r="OSA286" s="486"/>
      <c r="OSB286" s="486"/>
      <c r="OSC286" s="486"/>
      <c r="OSD286" s="486"/>
      <c r="OSE286" s="486"/>
      <c r="OSF286" s="487"/>
      <c r="OSG286" s="485"/>
      <c r="OSH286" s="486"/>
      <c r="OSI286" s="486"/>
      <c r="OSJ286" s="486"/>
      <c r="OSK286" s="486"/>
      <c r="OSL286" s="486"/>
      <c r="OSM286" s="486"/>
      <c r="OSN286" s="487"/>
      <c r="OSO286" s="485"/>
      <c r="OSP286" s="486"/>
      <c r="OSQ286" s="486"/>
      <c r="OSR286" s="486"/>
      <c r="OSS286" s="486"/>
      <c r="OST286" s="486"/>
      <c r="OSU286" s="486"/>
      <c r="OSV286" s="487"/>
      <c r="OSW286" s="485"/>
      <c r="OSX286" s="486"/>
      <c r="OSY286" s="486"/>
      <c r="OSZ286" s="486"/>
      <c r="OTA286" s="486"/>
      <c r="OTB286" s="486"/>
      <c r="OTC286" s="486"/>
      <c r="OTD286" s="487"/>
      <c r="OTE286" s="485"/>
      <c r="OTF286" s="486"/>
      <c r="OTG286" s="486"/>
      <c r="OTH286" s="486"/>
      <c r="OTI286" s="486"/>
      <c r="OTJ286" s="486"/>
      <c r="OTK286" s="486"/>
      <c r="OTL286" s="487"/>
      <c r="OTM286" s="485"/>
      <c r="OTN286" s="486"/>
      <c r="OTO286" s="486"/>
      <c r="OTP286" s="486"/>
      <c r="OTQ286" s="486"/>
      <c r="OTR286" s="486"/>
      <c r="OTS286" s="486"/>
      <c r="OTT286" s="487"/>
      <c r="OTU286" s="485"/>
      <c r="OTV286" s="486"/>
      <c r="OTW286" s="486"/>
      <c r="OTX286" s="486"/>
      <c r="OTY286" s="486"/>
      <c r="OTZ286" s="486"/>
      <c r="OUA286" s="486"/>
      <c r="OUB286" s="487"/>
      <c r="OUC286" s="485"/>
      <c r="OUD286" s="486"/>
      <c r="OUE286" s="486"/>
      <c r="OUF286" s="486"/>
      <c r="OUG286" s="486"/>
      <c r="OUH286" s="486"/>
      <c r="OUI286" s="486"/>
      <c r="OUJ286" s="487"/>
      <c r="OUK286" s="485"/>
      <c r="OUL286" s="486"/>
      <c r="OUM286" s="486"/>
      <c r="OUN286" s="486"/>
      <c r="OUO286" s="486"/>
      <c r="OUP286" s="486"/>
      <c r="OUQ286" s="486"/>
      <c r="OUR286" s="487"/>
      <c r="OUS286" s="485"/>
      <c r="OUT286" s="486"/>
      <c r="OUU286" s="486"/>
      <c r="OUV286" s="486"/>
      <c r="OUW286" s="486"/>
      <c r="OUX286" s="486"/>
      <c r="OUY286" s="486"/>
      <c r="OUZ286" s="487"/>
      <c r="OVA286" s="485"/>
      <c r="OVB286" s="486"/>
      <c r="OVC286" s="486"/>
      <c r="OVD286" s="486"/>
      <c r="OVE286" s="486"/>
      <c r="OVF286" s="486"/>
      <c r="OVG286" s="486"/>
      <c r="OVH286" s="487"/>
      <c r="OVI286" s="485"/>
      <c r="OVJ286" s="486"/>
      <c r="OVK286" s="486"/>
      <c r="OVL286" s="486"/>
      <c r="OVM286" s="486"/>
      <c r="OVN286" s="486"/>
      <c r="OVO286" s="486"/>
      <c r="OVP286" s="487"/>
      <c r="OVQ286" s="485"/>
      <c r="OVR286" s="486"/>
      <c r="OVS286" s="486"/>
      <c r="OVT286" s="486"/>
      <c r="OVU286" s="486"/>
      <c r="OVV286" s="486"/>
      <c r="OVW286" s="486"/>
      <c r="OVX286" s="487"/>
      <c r="OVY286" s="485"/>
      <c r="OVZ286" s="486"/>
      <c r="OWA286" s="486"/>
      <c r="OWB286" s="486"/>
      <c r="OWC286" s="486"/>
      <c r="OWD286" s="486"/>
      <c r="OWE286" s="486"/>
      <c r="OWF286" s="487"/>
      <c r="OWG286" s="485"/>
      <c r="OWH286" s="486"/>
      <c r="OWI286" s="486"/>
      <c r="OWJ286" s="486"/>
      <c r="OWK286" s="486"/>
      <c r="OWL286" s="486"/>
      <c r="OWM286" s="486"/>
      <c r="OWN286" s="487"/>
      <c r="OWO286" s="485"/>
      <c r="OWP286" s="486"/>
      <c r="OWQ286" s="486"/>
      <c r="OWR286" s="486"/>
      <c r="OWS286" s="486"/>
      <c r="OWT286" s="486"/>
      <c r="OWU286" s="486"/>
      <c r="OWV286" s="487"/>
      <c r="OWW286" s="485"/>
      <c r="OWX286" s="486"/>
      <c r="OWY286" s="486"/>
      <c r="OWZ286" s="486"/>
      <c r="OXA286" s="486"/>
      <c r="OXB286" s="486"/>
      <c r="OXC286" s="486"/>
      <c r="OXD286" s="487"/>
      <c r="OXE286" s="485"/>
      <c r="OXF286" s="486"/>
      <c r="OXG286" s="486"/>
      <c r="OXH286" s="486"/>
      <c r="OXI286" s="486"/>
      <c r="OXJ286" s="486"/>
      <c r="OXK286" s="486"/>
      <c r="OXL286" s="487"/>
      <c r="OXM286" s="485"/>
      <c r="OXN286" s="486"/>
      <c r="OXO286" s="486"/>
      <c r="OXP286" s="486"/>
      <c r="OXQ286" s="486"/>
      <c r="OXR286" s="486"/>
      <c r="OXS286" s="486"/>
      <c r="OXT286" s="487"/>
      <c r="OXU286" s="485"/>
      <c r="OXV286" s="486"/>
      <c r="OXW286" s="486"/>
      <c r="OXX286" s="486"/>
      <c r="OXY286" s="486"/>
      <c r="OXZ286" s="486"/>
      <c r="OYA286" s="486"/>
      <c r="OYB286" s="487"/>
      <c r="OYC286" s="485"/>
      <c r="OYD286" s="486"/>
      <c r="OYE286" s="486"/>
      <c r="OYF286" s="486"/>
      <c r="OYG286" s="486"/>
      <c r="OYH286" s="486"/>
      <c r="OYI286" s="486"/>
      <c r="OYJ286" s="487"/>
      <c r="OYK286" s="485"/>
      <c r="OYL286" s="486"/>
      <c r="OYM286" s="486"/>
      <c r="OYN286" s="486"/>
      <c r="OYO286" s="486"/>
      <c r="OYP286" s="486"/>
      <c r="OYQ286" s="486"/>
      <c r="OYR286" s="487"/>
      <c r="OYS286" s="485"/>
      <c r="OYT286" s="486"/>
      <c r="OYU286" s="486"/>
      <c r="OYV286" s="486"/>
      <c r="OYW286" s="486"/>
      <c r="OYX286" s="486"/>
      <c r="OYY286" s="486"/>
      <c r="OYZ286" s="487"/>
      <c r="OZA286" s="485"/>
      <c r="OZB286" s="486"/>
      <c r="OZC286" s="486"/>
      <c r="OZD286" s="486"/>
      <c r="OZE286" s="486"/>
      <c r="OZF286" s="486"/>
      <c r="OZG286" s="486"/>
      <c r="OZH286" s="487"/>
      <c r="OZI286" s="485"/>
      <c r="OZJ286" s="486"/>
      <c r="OZK286" s="486"/>
      <c r="OZL286" s="486"/>
      <c r="OZM286" s="486"/>
      <c r="OZN286" s="486"/>
      <c r="OZO286" s="486"/>
      <c r="OZP286" s="487"/>
      <c r="OZQ286" s="485"/>
      <c r="OZR286" s="486"/>
      <c r="OZS286" s="486"/>
      <c r="OZT286" s="486"/>
      <c r="OZU286" s="486"/>
      <c r="OZV286" s="486"/>
      <c r="OZW286" s="486"/>
      <c r="OZX286" s="487"/>
      <c r="OZY286" s="485"/>
      <c r="OZZ286" s="486"/>
      <c r="PAA286" s="486"/>
      <c r="PAB286" s="486"/>
      <c r="PAC286" s="486"/>
      <c r="PAD286" s="486"/>
      <c r="PAE286" s="486"/>
      <c r="PAF286" s="487"/>
      <c r="PAG286" s="485"/>
      <c r="PAH286" s="486"/>
      <c r="PAI286" s="486"/>
      <c r="PAJ286" s="486"/>
      <c r="PAK286" s="486"/>
      <c r="PAL286" s="486"/>
      <c r="PAM286" s="486"/>
      <c r="PAN286" s="487"/>
      <c r="PAO286" s="485"/>
      <c r="PAP286" s="486"/>
      <c r="PAQ286" s="486"/>
      <c r="PAR286" s="486"/>
      <c r="PAS286" s="486"/>
      <c r="PAT286" s="486"/>
      <c r="PAU286" s="486"/>
      <c r="PAV286" s="487"/>
      <c r="PAW286" s="485"/>
      <c r="PAX286" s="486"/>
      <c r="PAY286" s="486"/>
      <c r="PAZ286" s="486"/>
      <c r="PBA286" s="486"/>
      <c r="PBB286" s="486"/>
      <c r="PBC286" s="486"/>
      <c r="PBD286" s="487"/>
      <c r="PBE286" s="485"/>
      <c r="PBF286" s="486"/>
      <c r="PBG286" s="486"/>
      <c r="PBH286" s="486"/>
      <c r="PBI286" s="486"/>
      <c r="PBJ286" s="486"/>
      <c r="PBK286" s="486"/>
      <c r="PBL286" s="487"/>
      <c r="PBM286" s="485"/>
      <c r="PBN286" s="486"/>
      <c r="PBO286" s="486"/>
      <c r="PBP286" s="486"/>
      <c r="PBQ286" s="486"/>
      <c r="PBR286" s="486"/>
      <c r="PBS286" s="486"/>
      <c r="PBT286" s="487"/>
      <c r="PBU286" s="485"/>
      <c r="PBV286" s="486"/>
      <c r="PBW286" s="486"/>
      <c r="PBX286" s="486"/>
      <c r="PBY286" s="486"/>
      <c r="PBZ286" s="486"/>
      <c r="PCA286" s="486"/>
      <c r="PCB286" s="487"/>
      <c r="PCC286" s="485"/>
      <c r="PCD286" s="486"/>
      <c r="PCE286" s="486"/>
      <c r="PCF286" s="486"/>
      <c r="PCG286" s="486"/>
      <c r="PCH286" s="486"/>
      <c r="PCI286" s="486"/>
      <c r="PCJ286" s="487"/>
      <c r="PCK286" s="485"/>
      <c r="PCL286" s="486"/>
      <c r="PCM286" s="486"/>
      <c r="PCN286" s="486"/>
      <c r="PCO286" s="486"/>
      <c r="PCP286" s="486"/>
      <c r="PCQ286" s="486"/>
      <c r="PCR286" s="487"/>
      <c r="PCS286" s="485"/>
      <c r="PCT286" s="486"/>
      <c r="PCU286" s="486"/>
      <c r="PCV286" s="486"/>
      <c r="PCW286" s="486"/>
      <c r="PCX286" s="486"/>
      <c r="PCY286" s="486"/>
      <c r="PCZ286" s="487"/>
      <c r="PDA286" s="485"/>
      <c r="PDB286" s="486"/>
      <c r="PDC286" s="486"/>
      <c r="PDD286" s="486"/>
      <c r="PDE286" s="486"/>
      <c r="PDF286" s="486"/>
      <c r="PDG286" s="486"/>
      <c r="PDH286" s="487"/>
      <c r="PDI286" s="485"/>
      <c r="PDJ286" s="486"/>
      <c r="PDK286" s="486"/>
      <c r="PDL286" s="486"/>
      <c r="PDM286" s="486"/>
      <c r="PDN286" s="486"/>
      <c r="PDO286" s="486"/>
      <c r="PDP286" s="487"/>
      <c r="PDQ286" s="485"/>
      <c r="PDR286" s="486"/>
      <c r="PDS286" s="486"/>
      <c r="PDT286" s="486"/>
      <c r="PDU286" s="486"/>
      <c r="PDV286" s="486"/>
      <c r="PDW286" s="486"/>
      <c r="PDX286" s="487"/>
      <c r="PDY286" s="485"/>
      <c r="PDZ286" s="486"/>
      <c r="PEA286" s="486"/>
      <c r="PEB286" s="486"/>
      <c r="PEC286" s="486"/>
      <c r="PED286" s="486"/>
      <c r="PEE286" s="486"/>
      <c r="PEF286" s="487"/>
      <c r="PEG286" s="485"/>
      <c r="PEH286" s="486"/>
      <c r="PEI286" s="486"/>
      <c r="PEJ286" s="486"/>
      <c r="PEK286" s="486"/>
      <c r="PEL286" s="486"/>
      <c r="PEM286" s="486"/>
      <c r="PEN286" s="487"/>
      <c r="PEO286" s="485"/>
      <c r="PEP286" s="486"/>
      <c r="PEQ286" s="486"/>
      <c r="PER286" s="486"/>
      <c r="PES286" s="486"/>
      <c r="PET286" s="486"/>
      <c r="PEU286" s="486"/>
      <c r="PEV286" s="487"/>
      <c r="PEW286" s="485"/>
      <c r="PEX286" s="486"/>
      <c r="PEY286" s="486"/>
      <c r="PEZ286" s="486"/>
      <c r="PFA286" s="486"/>
      <c r="PFB286" s="486"/>
      <c r="PFC286" s="486"/>
      <c r="PFD286" s="487"/>
      <c r="PFE286" s="485"/>
      <c r="PFF286" s="486"/>
      <c r="PFG286" s="486"/>
      <c r="PFH286" s="486"/>
      <c r="PFI286" s="486"/>
      <c r="PFJ286" s="486"/>
      <c r="PFK286" s="486"/>
      <c r="PFL286" s="487"/>
      <c r="PFM286" s="485"/>
      <c r="PFN286" s="486"/>
      <c r="PFO286" s="486"/>
      <c r="PFP286" s="486"/>
      <c r="PFQ286" s="486"/>
      <c r="PFR286" s="486"/>
      <c r="PFS286" s="486"/>
      <c r="PFT286" s="487"/>
      <c r="PFU286" s="485"/>
      <c r="PFV286" s="486"/>
      <c r="PFW286" s="486"/>
      <c r="PFX286" s="486"/>
      <c r="PFY286" s="486"/>
      <c r="PFZ286" s="486"/>
      <c r="PGA286" s="486"/>
      <c r="PGB286" s="487"/>
      <c r="PGC286" s="485"/>
      <c r="PGD286" s="486"/>
      <c r="PGE286" s="486"/>
      <c r="PGF286" s="486"/>
      <c r="PGG286" s="486"/>
      <c r="PGH286" s="486"/>
      <c r="PGI286" s="486"/>
      <c r="PGJ286" s="487"/>
      <c r="PGK286" s="485"/>
      <c r="PGL286" s="486"/>
      <c r="PGM286" s="486"/>
      <c r="PGN286" s="486"/>
      <c r="PGO286" s="486"/>
      <c r="PGP286" s="486"/>
      <c r="PGQ286" s="486"/>
      <c r="PGR286" s="487"/>
      <c r="PGS286" s="485"/>
      <c r="PGT286" s="486"/>
      <c r="PGU286" s="486"/>
      <c r="PGV286" s="486"/>
      <c r="PGW286" s="486"/>
      <c r="PGX286" s="486"/>
      <c r="PGY286" s="486"/>
      <c r="PGZ286" s="487"/>
      <c r="PHA286" s="485"/>
      <c r="PHB286" s="486"/>
      <c r="PHC286" s="486"/>
      <c r="PHD286" s="486"/>
      <c r="PHE286" s="486"/>
      <c r="PHF286" s="486"/>
      <c r="PHG286" s="486"/>
      <c r="PHH286" s="487"/>
      <c r="PHI286" s="485"/>
      <c r="PHJ286" s="486"/>
      <c r="PHK286" s="486"/>
      <c r="PHL286" s="486"/>
      <c r="PHM286" s="486"/>
      <c r="PHN286" s="486"/>
      <c r="PHO286" s="486"/>
      <c r="PHP286" s="487"/>
      <c r="PHQ286" s="485"/>
      <c r="PHR286" s="486"/>
      <c r="PHS286" s="486"/>
      <c r="PHT286" s="486"/>
      <c r="PHU286" s="486"/>
      <c r="PHV286" s="486"/>
      <c r="PHW286" s="486"/>
      <c r="PHX286" s="487"/>
      <c r="PHY286" s="485"/>
      <c r="PHZ286" s="486"/>
      <c r="PIA286" s="486"/>
      <c r="PIB286" s="486"/>
      <c r="PIC286" s="486"/>
      <c r="PID286" s="486"/>
      <c r="PIE286" s="486"/>
      <c r="PIF286" s="487"/>
      <c r="PIG286" s="485"/>
      <c r="PIH286" s="486"/>
      <c r="PII286" s="486"/>
      <c r="PIJ286" s="486"/>
      <c r="PIK286" s="486"/>
      <c r="PIL286" s="486"/>
      <c r="PIM286" s="486"/>
      <c r="PIN286" s="487"/>
      <c r="PIO286" s="485"/>
      <c r="PIP286" s="486"/>
      <c r="PIQ286" s="486"/>
      <c r="PIR286" s="486"/>
      <c r="PIS286" s="486"/>
      <c r="PIT286" s="486"/>
      <c r="PIU286" s="486"/>
      <c r="PIV286" s="487"/>
      <c r="PIW286" s="485"/>
      <c r="PIX286" s="486"/>
      <c r="PIY286" s="486"/>
      <c r="PIZ286" s="486"/>
      <c r="PJA286" s="486"/>
      <c r="PJB286" s="486"/>
      <c r="PJC286" s="486"/>
      <c r="PJD286" s="487"/>
      <c r="PJE286" s="485"/>
      <c r="PJF286" s="486"/>
      <c r="PJG286" s="486"/>
      <c r="PJH286" s="486"/>
      <c r="PJI286" s="486"/>
      <c r="PJJ286" s="486"/>
      <c r="PJK286" s="486"/>
      <c r="PJL286" s="487"/>
      <c r="PJM286" s="485"/>
      <c r="PJN286" s="486"/>
      <c r="PJO286" s="486"/>
      <c r="PJP286" s="486"/>
      <c r="PJQ286" s="486"/>
      <c r="PJR286" s="486"/>
      <c r="PJS286" s="486"/>
      <c r="PJT286" s="487"/>
      <c r="PJU286" s="485"/>
      <c r="PJV286" s="486"/>
      <c r="PJW286" s="486"/>
      <c r="PJX286" s="486"/>
      <c r="PJY286" s="486"/>
      <c r="PJZ286" s="486"/>
      <c r="PKA286" s="486"/>
      <c r="PKB286" s="487"/>
      <c r="PKC286" s="485"/>
      <c r="PKD286" s="486"/>
      <c r="PKE286" s="486"/>
      <c r="PKF286" s="486"/>
      <c r="PKG286" s="486"/>
      <c r="PKH286" s="486"/>
      <c r="PKI286" s="486"/>
      <c r="PKJ286" s="487"/>
      <c r="PKK286" s="485"/>
      <c r="PKL286" s="486"/>
      <c r="PKM286" s="486"/>
      <c r="PKN286" s="486"/>
      <c r="PKO286" s="486"/>
      <c r="PKP286" s="486"/>
      <c r="PKQ286" s="486"/>
      <c r="PKR286" s="487"/>
      <c r="PKS286" s="485"/>
      <c r="PKT286" s="486"/>
      <c r="PKU286" s="486"/>
      <c r="PKV286" s="486"/>
      <c r="PKW286" s="486"/>
      <c r="PKX286" s="486"/>
      <c r="PKY286" s="486"/>
      <c r="PKZ286" s="487"/>
      <c r="PLA286" s="485"/>
      <c r="PLB286" s="486"/>
      <c r="PLC286" s="486"/>
      <c r="PLD286" s="486"/>
      <c r="PLE286" s="486"/>
      <c r="PLF286" s="486"/>
      <c r="PLG286" s="486"/>
      <c r="PLH286" s="487"/>
      <c r="PLI286" s="485"/>
      <c r="PLJ286" s="486"/>
      <c r="PLK286" s="486"/>
      <c r="PLL286" s="486"/>
      <c r="PLM286" s="486"/>
      <c r="PLN286" s="486"/>
      <c r="PLO286" s="486"/>
      <c r="PLP286" s="487"/>
      <c r="PLQ286" s="485"/>
      <c r="PLR286" s="486"/>
      <c r="PLS286" s="486"/>
      <c r="PLT286" s="486"/>
      <c r="PLU286" s="486"/>
      <c r="PLV286" s="486"/>
      <c r="PLW286" s="486"/>
      <c r="PLX286" s="487"/>
      <c r="PLY286" s="485"/>
      <c r="PLZ286" s="486"/>
      <c r="PMA286" s="486"/>
      <c r="PMB286" s="486"/>
      <c r="PMC286" s="486"/>
      <c r="PMD286" s="486"/>
      <c r="PME286" s="486"/>
      <c r="PMF286" s="487"/>
      <c r="PMG286" s="485"/>
      <c r="PMH286" s="486"/>
      <c r="PMI286" s="486"/>
      <c r="PMJ286" s="486"/>
      <c r="PMK286" s="486"/>
      <c r="PML286" s="486"/>
      <c r="PMM286" s="486"/>
      <c r="PMN286" s="487"/>
      <c r="PMO286" s="485"/>
      <c r="PMP286" s="486"/>
      <c r="PMQ286" s="486"/>
      <c r="PMR286" s="486"/>
      <c r="PMS286" s="486"/>
      <c r="PMT286" s="486"/>
      <c r="PMU286" s="486"/>
      <c r="PMV286" s="487"/>
      <c r="PMW286" s="485"/>
      <c r="PMX286" s="486"/>
      <c r="PMY286" s="486"/>
      <c r="PMZ286" s="486"/>
      <c r="PNA286" s="486"/>
      <c r="PNB286" s="486"/>
      <c r="PNC286" s="486"/>
      <c r="PND286" s="487"/>
      <c r="PNE286" s="485"/>
      <c r="PNF286" s="486"/>
      <c r="PNG286" s="486"/>
      <c r="PNH286" s="486"/>
      <c r="PNI286" s="486"/>
      <c r="PNJ286" s="486"/>
      <c r="PNK286" s="486"/>
      <c r="PNL286" s="487"/>
      <c r="PNM286" s="485"/>
      <c r="PNN286" s="486"/>
      <c r="PNO286" s="486"/>
      <c r="PNP286" s="486"/>
      <c r="PNQ286" s="486"/>
      <c r="PNR286" s="486"/>
      <c r="PNS286" s="486"/>
      <c r="PNT286" s="487"/>
      <c r="PNU286" s="485"/>
      <c r="PNV286" s="486"/>
      <c r="PNW286" s="486"/>
      <c r="PNX286" s="486"/>
      <c r="PNY286" s="486"/>
      <c r="PNZ286" s="486"/>
      <c r="POA286" s="486"/>
      <c r="POB286" s="487"/>
      <c r="POC286" s="485"/>
      <c r="POD286" s="486"/>
      <c r="POE286" s="486"/>
      <c r="POF286" s="486"/>
      <c r="POG286" s="486"/>
      <c r="POH286" s="486"/>
      <c r="POI286" s="486"/>
      <c r="POJ286" s="487"/>
      <c r="POK286" s="485"/>
      <c r="POL286" s="486"/>
      <c r="POM286" s="486"/>
      <c r="PON286" s="486"/>
      <c r="POO286" s="486"/>
      <c r="POP286" s="486"/>
      <c r="POQ286" s="486"/>
      <c r="POR286" s="487"/>
      <c r="POS286" s="485"/>
      <c r="POT286" s="486"/>
      <c r="POU286" s="486"/>
      <c r="POV286" s="486"/>
      <c r="POW286" s="486"/>
      <c r="POX286" s="486"/>
      <c r="POY286" s="486"/>
      <c r="POZ286" s="487"/>
      <c r="PPA286" s="485"/>
      <c r="PPB286" s="486"/>
      <c r="PPC286" s="486"/>
      <c r="PPD286" s="486"/>
      <c r="PPE286" s="486"/>
      <c r="PPF286" s="486"/>
      <c r="PPG286" s="486"/>
      <c r="PPH286" s="487"/>
      <c r="PPI286" s="485"/>
      <c r="PPJ286" s="486"/>
      <c r="PPK286" s="486"/>
      <c r="PPL286" s="486"/>
      <c r="PPM286" s="486"/>
      <c r="PPN286" s="486"/>
      <c r="PPO286" s="486"/>
      <c r="PPP286" s="487"/>
      <c r="PPQ286" s="485"/>
      <c r="PPR286" s="486"/>
      <c r="PPS286" s="486"/>
      <c r="PPT286" s="486"/>
      <c r="PPU286" s="486"/>
      <c r="PPV286" s="486"/>
      <c r="PPW286" s="486"/>
      <c r="PPX286" s="487"/>
      <c r="PPY286" s="485"/>
      <c r="PPZ286" s="486"/>
      <c r="PQA286" s="486"/>
      <c r="PQB286" s="486"/>
      <c r="PQC286" s="486"/>
      <c r="PQD286" s="486"/>
      <c r="PQE286" s="486"/>
      <c r="PQF286" s="487"/>
      <c r="PQG286" s="485"/>
      <c r="PQH286" s="486"/>
      <c r="PQI286" s="486"/>
      <c r="PQJ286" s="486"/>
      <c r="PQK286" s="486"/>
      <c r="PQL286" s="486"/>
      <c r="PQM286" s="486"/>
      <c r="PQN286" s="487"/>
      <c r="PQO286" s="485"/>
      <c r="PQP286" s="486"/>
      <c r="PQQ286" s="486"/>
      <c r="PQR286" s="486"/>
      <c r="PQS286" s="486"/>
      <c r="PQT286" s="486"/>
      <c r="PQU286" s="486"/>
      <c r="PQV286" s="487"/>
      <c r="PQW286" s="485"/>
      <c r="PQX286" s="486"/>
      <c r="PQY286" s="486"/>
      <c r="PQZ286" s="486"/>
      <c r="PRA286" s="486"/>
      <c r="PRB286" s="486"/>
      <c r="PRC286" s="486"/>
      <c r="PRD286" s="487"/>
      <c r="PRE286" s="485"/>
      <c r="PRF286" s="486"/>
      <c r="PRG286" s="486"/>
      <c r="PRH286" s="486"/>
      <c r="PRI286" s="486"/>
      <c r="PRJ286" s="486"/>
      <c r="PRK286" s="486"/>
      <c r="PRL286" s="487"/>
      <c r="PRM286" s="485"/>
      <c r="PRN286" s="486"/>
      <c r="PRO286" s="486"/>
      <c r="PRP286" s="486"/>
      <c r="PRQ286" s="486"/>
      <c r="PRR286" s="486"/>
      <c r="PRS286" s="486"/>
      <c r="PRT286" s="487"/>
      <c r="PRU286" s="485"/>
      <c r="PRV286" s="486"/>
      <c r="PRW286" s="486"/>
      <c r="PRX286" s="486"/>
      <c r="PRY286" s="486"/>
      <c r="PRZ286" s="486"/>
      <c r="PSA286" s="486"/>
      <c r="PSB286" s="487"/>
      <c r="PSC286" s="485"/>
      <c r="PSD286" s="486"/>
      <c r="PSE286" s="486"/>
      <c r="PSF286" s="486"/>
      <c r="PSG286" s="486"/>
      <c r="PSH286" s="486"/>
      <c r="PSI286" s="486"/>
      <c r="PSJ286" s="487"/>
      <c r="PSK286" s="485"/>
      <c r="PSL286" s="486"/>
      <c r="PSM286" s="486"/>
      <c r="PSN286" s="486"/>
      <c r="PSO286" s="486"/>
      <c r="PSP286" s="486"/>
      <c r="PSQ286" s="486"/>
      <c r="PSR286" s="487"/>
      <c r="PSS286" s="485"/>
      <c r="PST286" s="486"/>
      <c r="PSU286" s="486"/>
      <c r="PSV286" s="486"/>
      <c r="PSW286" s="486"/>
      <c r="PSX286" s="486"/>
      <c r="PSY286" s="486"/>
      <c r="PSZ286" s="487"/>
      <c r="PTA286" s="485"/>
      <c r="PTB286" s="486"/>
      <c r="PTC286" s="486"/>
      <c r="PTD286" s="486"/>
      <c r="PTE286" s="486"/>
      <c r="PTF286" s="486"/>
      <c r="PTG286" s="486"/>
      <c r="PTH286" s="487"/>
      <c r="PTI286" s="485"/>
      <c r="PTJ286" s="486"/>
      <c r="PTK286" s="486"/>
      <c r="PTL286" s="486"/>
      <c r="PTM286" s="486"/>
      <c r="PTN286" s="486"/>
      <c r="PTO286" s="486"/>
      <c r="PTP286" s="487"/>
      <c r="PTQ286" s="485"/>
      <c r="PTR286" s="486"/>
      <c r="PTS286" s="486"/>
      <c r="PTT286" s="486"/>
      <c r="PTU286" s="486"/>
      <c r="PTV286" s="486"/>
      <c r="PTW286" s="486"/>
      <c r="PTX286" s="487"/>
      <c r="PTY286" s="485"/>
      <c r="PTZ286" s="486"/>
      <c r="PUA286" s="486"/>
      <c r="PUB286" s="486"/>
      <c r="PUC286" s="486"/>
      <c r="PUD286" s="486"/>
      <c r="PUE286" s="486"/>
      <c r="PUF286" s="487"/>
      <c r="PUG286" s="485"/>
      <c r="PUH286" s="486"/>
      <c r="PUI286" s="486"/>
      <c r="PUJ286" s="486"/>
      <c r="PUK286" s="486"/>
      <c r="PUL286" s="486"/>
      <c r="PUM286" s="486"/>
      <c r="PUN286" s="487"/>
      <c r="PUO286" s="485"/>
      <c r="PUP286" s="486"/>
      <c r="PUQ286" s="486"/>
      <c r="PUR286" s="486"/>
      <c r="PUS286" s="486"/>
      <c r="PUT286" s="486"/>
      <c r="PUU286" s="486"/>
      <c r="PUV286" s="487"/>
      <c r="PUW286" s="485"/>
      <c r="PUX286" s="486"/>
      <c r="PUY286" s="486"/>
      <c r="PUZ286" s="486"/>
      <c r="PVA286" s="486"/>
      <c r="PVB286" s="486"/>
      <c r="PVC286" s="486"/>
      <c r="PVD286" s="487"/>
      <c r="PVE286" s="485"/>
      <c r="PVF286" s="486"/>
      <c r="PVG286" s="486"/>
      <c r="PVH286" s="486"/>
      <c r="PVI286" s="486"/>
      <c r="PVJ286" s="486"/>
      <c r="PVK286" s="486"/>
      <c r="PVL286" s="487"/>
      <c r="PVM286" s="485"/>
      <c r="PVN286" s="486"/>
      <c r="PVO286" s="486"/>
      <c r="PVP286" s="486"/>
      <c r="PVQ286" s="486"/>
      <c r="PVR286" s="486"/>
      <c r="PVS286" s="486"/>
      <c r="PVT286" s="487"/>
      <c r="PVU286" s="485"/>
      <c r="PVV286" s="486"/>
      <c r="PVW286" s="486"/>
      <c r="PVX286" s="486"/>
      <c r="PVY286" s="486"/>
      <c r="PVZ286" s="486"/>
      <c r="PWA286" s="486"/>
      <c r="PWB286" s="487"/>
      <c r="PWC286" s="485"/>
      <c r="PWD286" s="486"/>
      <c r="PWE286" s="486"/>
      <c r="PWF286" s="486"/>
      <c r="PWG286" s="486"/>
      <c r="PWH286" s="486"/>
      <c r="PWI286" s="486"/>
      <c r="PWJ286" s="487"/>
      <c r="PWK286" s="485"/>
      <c r="PWL286" s="486"/>
      <c r="PWM286" s="486"/>
      <c r="PWN286" s="486"/>
      <c r="PWO286" s="486"/>
      <c r="PWP286" s="486"/>
      <c r="PWQ286" s="486"/>
      <c r="PWR286" s="487"/>
      <c r="PWS286" s="485"/>
      <c r="PWT286" s="486"/>
      <c r="PWU286" s="486"/>
      <c r="PWV286" s="486"/>
      <c r="PWW286" s="486"/>
      <c r="PWX286" s="486"/>
      <c r="PWY286" s="486"/>
      <c r="PWZ286" s="487"/>
      <c r="PXA286" s="485"/>
      <c r="PXB286" s="486"/>
      <c r="PXC286" s="486"/>
      <c r="PXD286" s="486"/>
      <c r="PXE286" s="486"/>
      <c r="PXF286" s="486"/>
      <c r="PXG286" s="486"/>
      <c r="PXH286" s="487"/>
      <c r="PXI286" s="485"/>
      <c r="PXJ286" s="486"/>
      <c r="PXK286" s="486"/>
      <c r="PXL286" s="486"/>
      <c r="PXM286" s="486"/>
      <c r="PXN286" s="486"/>
      <c r="PXO286" s="486"/>
      <c r="PXP286" s="487"/>
      <c r="PXQ286" s="485"/>
      <c r="PXR286" s="486"/>
      <c r="PXS286" s="486"/>
      <c r="PXT286" s="486"/>
      <c r="PXU286" s="486"/>
      <c r="PXV286" s="486"/>
      <c r="PXW286" s="486"/>
      <c r="PXX286" s="487"/>
      <c r="PXY286" s="485"/>
      <c r="PXZ286" s="486"/>
      <c r="PYA286" s="486"/>
      <c r="PYB286" s="486"/>
      <c r="PYC286" s="486"/>
      <c r="PYD286" s="486"/>
      <c r="PYE286" s="486"/>
      <c r="PYF286" s="487"/>
      <c r="PYG286" s="485"/>
      <c r="PYH286" s="486"/>
      <c r="PYI286" s="486"/>
      <c r="PYJ286" s="486"/>
      <c r="PYK286" s="486"/>
      <c r="PYL286" s="486"/>
      <c r="PYM286" s="486"/>
      <c r="PYN286" s="487"/>
      <c r="PYO286" s="485"/>
      <c r="PYP286" s="486"/>
      <c r="PYQ286" s="486"/>
      <c r="PYR286" s="486"/>
      <c r="PYS286" s="486"/>
      <c r="PYT286" s="486"/>
      <c r="PYU286" s="486"/>
      <c r="PYV286" s="487"/>
      <c r="PYW286" s="485"/>
      <c r="PYX286" s="486"/>
      <c r="PYY286" s="486"/>
      <c r="PYZ286" s="486"/>
      <c r="PZA286" s="486"/>
      <c r="PZB286" s="486"/>
      <c r="PZC286" s="486"/>
      <c r="PZD286" s="487"/>
      <c r="PZE286" s="485"/>
      <c r="PZF286" s="486"/>
      <c r="PZG286" s="486"/>
      <c r="PZH286" s="486"/>
      <c r="PZI286" s="486"/>
      <c r="PZJ286" s="486"/>
      <c r="PZK286" s="486"/>
      <c r="PZL286" s="487"/>
      <c r="PZM286" s="485"/>
      <c r="PZN286" s="486"/>
      <c r="PZO286" s="486"/>
      <c r="PZP286" s="486"/>
      <c r="PZQ286" s="486"/>
      <c r="PZR286" s="486"/>
      <c r="PZS286" s="486"/>
      <c r="PZT286" s="487"/>
      <c r="PZU286" s="485"/>
      <c r="PZV286" s="486"/>
      <c r="PZW286" s="486"/>
      <c r="PZX286" s="486"/>
      <c r="PZY286" s="486"/>
      <c r="PZZ286" s="486"/>
      <c r="QAA286" s="486"/>
      <c r="QAB286" s="487"/>
      <c r="QAC286" s="485"/>
      <c r="QAD286" s="486"/>
      <c r="QAE286" s="486"/>
      <c r="QAF286" s="486"/>
      <c r="QAG286" s="486"/>
      <c r="QAH286" s="486"/>
      <c r="QAI286" s="486"/>
      <c r="QAJ286" s="487"/>
      <c r="QAK286" s="485"/>
      <c r="QAL286" s="486"/>
      <c r="QAM286" s="486"/>
      <c r="QAN286" s="486"/>
      <c r="QAO286" s="486"/>
      <c r="QAP286" s="486"/>
      <c r="QAQ286" s="486"/>
      <c r="QAR286" s="487"/>
      <c r="QAS286" s="485"/>
      <c r="QAT286" s="486"/>
      <c r="QAU286" s="486"/>
      <c r="QAV286" s="486"/>
      <c r="QAW286" s="486"/>
      <c r="QAX286" s="486"/>
      <c r="QAY286" s="486"/>
      <c r="QAZ286" s="487"/>
      <c r="QBA286" s="485"/>
      <c r="QBB286" s="486"/>
      <c r="QBC286" s="486"/>
      <c r="QBD286" s="486"/>
      <c r="QBE286" s="486"/>
      <c r="QBF286" s="486"/>
      <c r="QBG286" s="486"/>
      <c r="QBH286" s="487"/>
      <c r="QBI286" s="485"/>
      <c r="QBJ286" s="486"/>
      <c r="QBK286" s="486"/>
      <c r="QBL286" s="486"/>
      <c r="QBM286" s="486"/>
      <c r="QBN286" s="486"/>
      <c r="QBO286" s="486"/>
      <c r="QBP286" s="487"/>
      <c r="QBQ286" s="485"/>
      <c r="QBR286" s="486"/>
      <c r="QBS286" s="486"/>
      <c r="QBT286" s="486"/>
      <c r="QBU286" s="486"/>
      <c r="QBV286" s="486"/>
      <c r="QBW286" s="486"/>
      <c r="QBX286" s="487"/>
      <c r="QBY286" s="485"/>
      <c r="QBZ286" s="486"/>
      <c r="QCA286" s="486"/>
      <c r="QCB286" s="486"/>
      <c r="QCC286" s="486"/>
      <c r="QCD286" s="486"/>
      <c r="QCE286" s="486"/>
      <c r="QCF286" s="487"/>
      <c r="QCG286" s="485"/>
      <c r="QCH286" s="486"/>
      <c r="QCI286" s="486"/>
      <c r="QCJ286" s="486"/>
      <c r="QCK286" s="486"/>
      <c r="QCL286" s="486"/>
      <c r="QCM286" s="486"/>
      <c r="QCN286" s="487"/>
      <c r="QCO286" s="485"/>
      <c r="QCP286" s="486"/>
      <c r="QCQ286" s="486"/>
      <c r="QCR286" s="486"/>
      <c r="QCS286" s="486"/>
      <c r="QCT286" s="486"/>
      <c r="QCU286" s="486"/>
      <c r="QCV286" s="487"/>
      <c r="QCW286" s="485"/>
      <c r="QCX286" s="486"/>
      <c r="QCY286" s="486"/>
      <c r="QCZ286" s="486"/>
      <c r="QDA286" s="486"/>
      <c r="QDB286" s="486"/>
      <c r="QDC286" s="486"/>
      <c r="QDD286" s="487"/>
      <c r="QDE286" s="485"/>
      <c r="QDF286" s="486"/>
      <c r="QDG286" s="486"/>
      <c r="QDH286" s="486"/>
      <c r="QDI286" s="486"/>
      <c r="QDJ286" s="486"/>
      <c r="QDK286" s="486"/>
      <c r="QDL286" s="487"/>
      <c r="QDM286" s="485"/>
      <c r="QDN286" s="486"/>
      <c r="QDO286" s="486"/>
      <c r="QDP286" s="486"/>
      <c r="QDQ286" s="486"/>
      <c r="QDR286" s="486"/>
      <c r="QDS286" s="486"/>
      <c r="QDT286" s="487"/>
      <c r="QDU286" s="485"/>
      <c r="QDV286" s="486"/>
      <c r="QDW286" s="486"/>
      <c r="QDX286" s="486"/>
      <c r="QDY286" s="486"/>
      <c r="QDZ286" s="486"/>
      <c r="QEA286" s="486"/>
      <c r="QEB286" s="487"/>
      <c r="QEC286" s="485"/>
      <c r="QED286" s="486"/>
      <c r="QEE286" s="486"/>
      <c r="QEF286" s="486"/>
      <c r="QEG286" s="486"/>
      <c r="QEH286" s="486"/>
      <c r="QEI286" s="486"/>
      <c r="QEJ286" s="487"/>
      <c r="QEK286" s="485"/>
      <c r="QEL286" s="486"/>
      <c r="QEM286" s="486"/>
      <c r="QEN286" s="486"/>
      <c r="QEO286" s="486"/>
      <c r="QEP286" s="486"/>
      <c r="QEQ286" s="486"/>
      <c r="QER286" s="487"/>
      <c r="QES286" s="485"/>
      <c r="QET286" s="486"/>
      <c r="QEU286" s="486"/>
      <c r="QEV286" s="486"/>
      <c r="QEW286" s="486"/>
      <c r="QEX286" s="486"/>
      <c r="QEY286" s="486"/>
      <c r="QEZ286" s="487"/>
      <c r="QFA286" s="485"/>
      <c r="QFB286" s="486"/>
      <c r="QFC286" s="486"/>
      <c r="QFD286" s="486"/>
      <c r="QFE286" s="486"/>
      <c r="QFF286" s="486"/>
      <c r="QFG286" s="486"/>
      <c r="QFH286" s="487"/>
      <c r="QFI286" s="485"/>
      <c r="QFJ286" s="486"/>
      <c r="QFK286" s="486"/>
      <c r="QFL286" s="486"/>
      <c r="QFM286" s="486"/>
      <c r="QFN286" s="486"/>
      <c r="QFO286" s="486"/>
      <c r="QFP286" s="487"/>
      <c r="QFQ286" s="485"/>
      <c r="QFR286" s="486"/>
      <c r="QFS286" s="486"/>
      <c r="QFT286" s="486"/>
      <c r="QFU286" s="486"/>
      <c r="QFV286" s="486"/>
      <c r="QFW286" s="486"/>
      <c r="QFX286" s="487"/>
      <c r="QFY286" s="485"/>
      <c r="QFZ286" s="486"/>
      <c r="QGA286" s="486"/>
      <c r="QGB286" s="486"/>
      <c r="QGC286" s="486"/>
      <c r="QGD286" s="486"/>
      <c r="QGE286" s="486"/>
      <c r="QGF286" s="487"/>
      <c r="QGG286" s="485"/>
      <c r="QGH286" s="486"/>
      <c r="QGI286" s="486"/>
      <c r="QGJ286" s="486"/>
      <c r="QGK286" s="486"/>
      <c r="QGL286" s="486"/>
      <c r="QGM286" s="486"/>
      <c r="QGN286" s="487"/>
      <c r="QGO286" s="485"/>
      <c r="QGP286" s="486"/>
      <c r="QGQ286" s="486"/>
      <c r="QGR286" s="486"/>
      <c r="QGS286" s="486"/>
      <c r="QGT286" s="486"/>
      <c r="QGU286" s="486"/>
      <c r="QGV286" s="487"/>
      <c r="QGW286" s="485"/>
      <c r="QGX286" s="486"/>
      <c r="QGY286" s="486"/>
      <c r="QGZ286" s="486"/>
      <c r="QHA286" s="486"/>
      <c r="QHB286" s="486"/>
      <c r="QHC286" s="486"/>
      <c r="QHD286" s="487"/>
      <c r="QHE286" s="485"/>
      <c r="QHF286" s="486"/>
      <c r="QHG286" s="486"/>
      <c r="QHH286" s="486"/>
      <c r="QHI286" s="486"/>
      <c r="QHJ286" s="486"/>
      <c r="QHK286" s="486"/>
      <c r="QHL286" s="487"/>
      <c r="QHM286" s="485"/>
      <c r="QHN286" s="486"/>
      <c r="QHO286" s="486"/>
      <c r="QHP286" s="486"/>
      <c r="QHQ286" s="486"/>
      <c r="QHR286" s="486"/>
      <c r="QHS286" s="486"/>
      <c r="QHT286" s="487"/>
      <c r="QHU286" s="485"/>
      <c r="QHV286" s="486"/>
      <c r="QHW286" s="486"/>
      <c r="QHX286" s="486"/>
      <c r="QHY286" s="486"/>
      <c r="QHZ286" s="486"/>
      <c r="QIA286" s="486"/>
      <c r="QIB286" s="487"/>
      <c r="QIC286" s="485"/>
      <c r="QID286" s="486"/>
      <c r="QIE286" s="486"/>
      <c r="QIF286" s="486"/>
      <c r="QIG286" s="486"/>
      <c r="QIH286" s="486"/>
      <c r="QII286" s="486"/>
      <c r="QIJ286" s="487"/>
      <c r="QIK286" s="485"/>
      <c r="QIL286" s="486"/>
      <c r="QIM286" s="486"/>
      <c r="QIN286" s="486"/>
      <c r="QIO286" s="486"/>
      <c r="QIP286" s="486"/>
      <c r="QIQ286" s="486"/>
      <c r="QIR286" s="487"/>
      <c r="QIS286" s="485"/>
      <c r="QIT286" s="486"/>
      <c r="QIU286" s="486"/>
      <c r="QIV286" s="486"/>
      <c r="QIW286" s="486"/>
      <c r="QIX286" s="486"/>
      <c r="QIY286" s="486"/>
      <c r="QIZ286" s="487"/>
      <c r="QJA286" s="485"/>
      <c r="QJB286" s="486"/>
      <c r="QJC286" s="486"/>
      <c r="QJD286" s="486"/>
      <c r="QJE286" s="486"/>
      <c r="QJF286" s="486"/>
      <c r="QJG286" s="486"/>
      <c r="QJH286" s="487"/>
      <c r="QJI286" s="485"/>
      <c r="QJJ286" s="486"/>
      <c r="QJK286" s="486"/>
      <c r="QJL286" s="486"/>
      <c r="QJM286" s="486"/>
      <c r="QJN286" s="486"/>
      <c r="QJO286" s="486"/>
      <c r="QJP286" s="487"/>
      <c r="QJQ286" s="485"/>
      <c r="QJR286" s="486"/>
      <c r="QJS286" s="486"/>
      <c r="QJT286" s="486"/>
      <c r="QJU286" s="486"/>
      <c r="QJV286" s="486"/>
      <c r="QJW286" s="486"/>
      <c r="QJX286" s="487"/>
      <c r="QJY286" s="485"/>
      <c r="QJZ286" s="486"/>
      <c r="QKA286" s="486"/>
      <c r="QKB286" s="486"/>
      <c r="QKC286" s="486"/>
      <c r="QKD286" s="486"/>
      <c r="QKE286" s="486"/>
      <c r="QKF286" s="487"/>
      <c r="QKG286" s="485"/>
      <c r="QKH286" s="486"/>
      <c r="QKI286" s="486"/>
      <c r="QKJ286" s="486"/>
      <c r="QKK286" s="486"/>
      <c r="QKL286" s="486"/>
      <c r="QKM286" s="486"/>
      <c r="QKN286" s="487"/>
      <c r="QKO286" s="485"/>
      <c r="QKP286" s="486"/>
      <c r="QKQ286" s="486"/>
      <c r="QKR286" s="486"/>
      <c r="QKS286" s="486"/>
      <c r="QKT286" s="486"/>
      <c r="QKU286" s="486"/>
      <c r="QKV286" s="487"/>
      <c r="QKW286" s="485"/>
      <c r="QKX286" s="486"/>
      <c r="QKY286" s="486"/>
      <c r="QKZ286" s="486"/>
      <c r="QLA286" s="486"/>
      <c r="QLB286" s="486"/>
      <c r="QLC286" s="486"/>
      <c r="QLD286" s="487"/>
      <c r="QLE286" s="485"/>
      <c r="QLF286" s="486"/>
      <c r="QLG286" s="486"/>
      <c r="QLH286" s="486"/>
      <c r="QLI286" s="486"/>
      <c r="QLJ286" s="486"/>
      <c r="QLK286" s="486"/>
      <c r="QLL286" s="487"/>
      <c r="QLM286" s="485"/>
      <c r="QLN286" s="486"/>
      <c r="QLO286" s="486"/>
      <c r="QLP286" s="486"/>
      <c r="QLQ286" s="486"/>
      <c r="QLR286" s="486"/>
      <c r="QLS286" s="486"/>
      <c r="QLT286" s="487"/>
      <c r="QLU286" s="485"/>
      <c r="QLV286" s="486"/>
      <c r="QLW286" s="486"/>
      <c r="QLX286" s="486"/>
      <c r="QLY286" s="486"/>
      <c r="QLZ286" s="486"/>
      <c r="QMA286" s="486"/>
      <c r="QMB286" s="487"/>
      <c r="QMC286" s="485"/>
      <c r="QMD286" s="486"/>
      <c r="QME286" s="486"/>
      <c r="QMF286" s="486"/>
      <c r="QMG286" s="486"/>
      <c r="QMH286" s="486"/>
      <c r="QMI286" s="486"/>
      <c r="QMJ286" s="487"/>
      <c r="QMK286" s="485"/>
      <c r="QML286" s="486"/>
      <c r="QMM286" s="486"/>
      <c r="QMN286" s="486"/>
      <c r="QMO286" s="486"/>
      <c r="QMP286" s="486"/>
      <c r="QMQ286" s="486"/>
      <c r="QMR286" s="487"/>
      <c r="QMS286" s="485"/>
      <c r="QMT286" s="486"/>
      <c r="QMU286" s="486"/>
      <c r="QMV286" s="486"/>
      <c r="QMW286" s="486"/>
      <c r="QMX286" s="486"/>
      <c r="QMY286" s="486"/>
      <c r="QMZ286" s="487"/>
      <c r="QNA286" s="485"/>
      <c r="QNB286" s="486"/>
      <c r="QNC286" s="486"/>
      <c r="QND286" s="486"/>
      <c r="QNE286" s="486"/>
      <c r="QNF286" s="486"/>
      <c r="QNG286" s="486"/>
      <c r="QNH286" s="487"/>
      <c r="QNI286" s="485"/>
      <c r="QNJ286" s="486"/>
      <c r="QNK286" s="486"/>
      <c r="QNL286" s="486"/>
      <c r="QNM286" s="486"/>
      <c r="QNN286" s="486"/>
      <c r="QNO286" s="486"/>
      <c r="QNP286" s="487"/>
      <c r="QNQ286" s="485"/>
      <c r="QNR286" s="486"/>
      <c r="QNS286" s="486"/>
      <c r="QNT286" s="486"/>
      <c r="QNU286" s="486"/>
      <c r="QNV286" s="486"/>
      <c r="QNW286" s="486"/>
      <c r="QNX286" s="487"/>
      <c r="QNY286" s="485"/>
      <c r="QNZ286" s="486"/>
      <c r="QOA286" s="486"/>
      <c r="QOB286" s="486"/>
      <c r="QOC286" s="486"/>
      <c r="QOD286" s="486"/>
      <c r="QOE286" s="486"/>
      <c r="QOF286" s="487"/>
      <c r="QOG286" s="485"/>
      <c r="QOH286" s="486"/>
      <c r="QOI286" s="486"/>
      <c r="QOJ286" s="486"/>
      <c r="QOK286" s="486"/>
      <c r="QOL286" s="486"/>
      <c r="QOM286" s="486"/>
      <c r="QON286" s="487"/>
      <c r="QOO286" s="485"/>
      <c r="QOP286" s="486"/>
      <c r="QOQ286" s="486"/>
      <c r="QOR286" s="486"/>
      <c r="QOS286" s="486"/>
      <c r="QOT286" s="486"/>
      <c r="QOU286" s="486"/>
      <c r="QOV286" s="487"/>
      <c r="QOW286" s="485"/>
      <c r="QOX286" s="486"/>
      <c r="QOY286" s="486"/>
      <c r="QOZ286" s="486"/>
      <c r="QPA286" s="486"/>
      <c r="QPB286" s="486"/>
      <c r="QPC286" s="486"/>
      <c r="QPD286" s="487"/>
      <c r="QPE286" s="485"/>
      <c r="QPF286" s="486"/>
      <c r="QPG286" s="486"/>
      <c r="QPH286" s="486"/>
      <c r="QPI286" s="486"/>
      <c r="QPJ286" s="486"/>
      <c r="QPK286" s="486"/>
      <c r="QPL286" s="487"/>
      <c r="QPM286" s="485"/>
      <c r="QPN286" s="486"/>
      <c r="QPO286" s="486"/>
      <c r="QPP286" s="486"/>
      <c r="QPQ286" s="486"/>
      <c r="QPR286" s="486"/>
      <c r="QPS286" s="486"/>
      <c r="QPT286" s="487"/>
      <c r="QPU286" s="485"/>
      <c r="QPV286" s="486"/>
      <c r="QPW286" s="486"/>
      <c r="QPX286" s="486"/>
      <c r="QPY286" s="486"/>
      <c r="QPZ286" s="486"/>
      <c r="QQA286" s="486"/>
      <c r="QQB286" s="487"/>
      <c r="QQC286" s="485"/>
      <c r="QQD286" s="486"/>
      <c r="QQE286" s="486"/>
      <c r="QQF286" s="486"/>
      <c r="QQG286" s="486"/>
      <c r="QQH286" s="486"/>
      <c r="QQI286" s="486"/>
      <c r="QQJ286" s="487"/>
      <c r="QQK286" s="485"/>
      <c r="QQL286" s="486"/>
      <c r="QQM286" s="486"/>
      <c r="QQN286" s="486"/>
      <c r="QQO286" s="486"/>
      <c r="QQP286" s="486"/>
      <c r="QQQ286" s="486"/>
      <c r="QQR286" s="487"/>
      <c r="QQS286" s="485"/>
      <c r="QQT286" s="486"/>
      <c r="QQU286" s="486"/>
      <c r="QQV286" s="486"/>
      <c r="QQW286" s="486"/>
      <c r="QQX286" s="486"/>
      <c r="QQY286" s="486"/>
      <c r="QQZ286" s="487"/>
      <c r="QRA286" s="485"/>
      <c r="QRB286" s="486"/>
      <c r="QRC286" s="486"/>
      <c r="QRD286" s="486"/>
      <c r="QRE286" s="486"/>
      <c r="QRF286" s="486"/>
      <c r="QRG286" s="486"/>
      <c r="QRH286" s="487"/>
      <c r="QRI286" s="485"/>
      <c r="QRJ286" s="486"/>
      <c r="QRK286" s="486"/>
      <c r="QRL286" s="486"/>
      <c r="QRM286" s="486"/>
      <c r="QRN286" s="486"/>
      <c r="QRO286" s="486"/>
      <c r="QRP286" s="487"/>
      <c r="QRQ286" s="485"/>
      <c r="QRR286" s="486"/>
      <c r="QRS286" s="486"/>
      <c r="QRT286" s="486"/>
      <c r="QRU286" s="486"/>
      <c r="QRV286" s="486"/>
      <c r="QRW286" s="486"/>
      <c r="QRX286" s="487"/>
      <c r="QRY286" s="485"/>
      <c r="QRZ286" s="486"/>
      <c r="QSA286" s="486"/>
      <c r="QSB286" s="486"/>
      <c r="QSC286" s="486"/>
      <c r="QSD286" s="486"/>
      <c r="QSE286" s="486"/>
      <c r="QSF286" s="487"/>
      <c r="QSG286" s="485"/>
      <c r="QSH286" s="486"/>
      <c r="QSI286" s="486"/>
      <c r="QSJ286" s="486"/>
      <c r="QSK286" s="486"/>
      <c r="QSL286" s="486"/>
      <c r="QSM286" s="486"/>
      <c r="QSN286" s="487"/>
      <c r="QSO286" s="485"/>
      <c r="QSP286" s="486"/>
      <c r="QSQ286" s="486"/>
      <c r="QSR286" s="486"/>
      <c r="QSS286" s="486"/>
      <c r="QST286" s="486"/>
      <c r="QSU286" s="486"/>
      <c r="QSV286" s="487"/>
      <c r="QSW286" s="485"/>
      <c r="QSX286" s="486"/>
      <c r="QSY286" s="486"/>
      <c r="QSZ286" s="486"/>
      <c r="QTA286" s="486"/>
      <c r="QTB286" s="486"/>
      <c r="QTC286" s="486"/>
      <c r="QTD286" s="487"/>
      <c r="QTE286" s="485"/>
      <c r="QTF286" s="486"/>
      <c r="QTG286" s="486"/>
      <c r="QTH286" s="486"/>
      <c r="QTI286" s="486"/>
      <c r="QTJ286" s="486"/>
      <c r="QTK286" s="486"/>
      <c r="QTL286" s="487"/>
      <c r="QTM286" s="485"/>
      <c r="QTN286" s="486"/>
      <c r="QTO286" s="486"/>
      <c r="QTP286" s="486"/>
      <c r="QTQ286" s="486"/>
      <c r="QTR286" s="486"/>
      <c r="QTS286" s="486"/>
      <c r="QTT286" s="487"/>
      <c r="QTU286" s="485"/>
      <c r="QTV286" s="486"/>
      <c r="QTW286" s="486"/>
      <c r="QTX286" s="486"/>
      <c r="QTY286" s="486"/>
      <c r="QTZ286" s="486"/>
      <c r="QUA286" s="486"/>
      <c r="QUB286" s="487"/>
      <c r="QUC286" s="485"/>
      <c r="QUD286" s="486"/>
      <c r="QUE286" s="486"/>
      <c r="QUF286" s="486"/>
      <c r="QUG286" s="486"/>
      <c r="QUH286" s="486"/>
      <c r="QUI286" s="486"/>
      <c r="QUJ286" s="487"/>
      <c r="QUK286" s="485"/>
      <c r="QUL286" s="486"/>
      <c r="QUM286" s="486"/>
      <c r="QUN286" s="486"/>
      <c r="QUO286" s="486"/>
      <c r="QUP286" s="486"/>
      <c r="QUQ286" s="486"/>
      <c r="QUR286" s="487"/>
      <c r="QUS286" s="485"/>
      <c r="QUT286" s="486"/>
      <c r="QUU286" s="486"/>
      <c r="QUV286" s="486"/>
      <c r="QUW286" s="486"/>
      <c r="QUX286" s="486"/>
      <c r="QUY286" s="486"/>
      <c r="QUZ286" s="487"/>
      <c r="QVA286" s="485"/>
      <c r="QVB286" s="486"/>
      <c r="QVC286" s="486"/>
      <c r="QVD286" s="486"/>
      <c r="QVE286" s="486"/>
      <c r="QVF286" s="486"/>
      <c r="QVG286" s="486"/>
      <c r="QVH286" s="487"/>
      <c r="QVI286" s="485"/>
      <c r="QVJ286" s="486"/>
      <c r="QVK286" s="486"/>
      <c r="QVL286" s="486"/>
      <c r="QVM286" s="486"/>
      <c r="QVN286" s="486"/>
      <c r="QVO286" s="486"/>
      <c r="QVP286" s="487"/>
      <c r="QVQ286" s="485"/>
      <c r="QVR286" s="486"/>
      <c r="QVS286" s="486"/>
      <c r="QVT286" s="486"/>
      <c r="QVU286" s="486"/>
      <c r="QVV286" s="486"/>
      <c r="QVW286" s="486"/>
      <c r="QVX286" s="487"/>
      <c r="QVY286" s="485"/>
      <c r="QVZ286" s="486"/>
      <c r="QWA286" s="486"/>
      <c r="QWB286" s="486"/>
      <c r="QWC286" s="486"/>
      <c r="QWD286" s="486"/>
      <c r="QWE286" s="486"/>
      <c r="QWF286" s="487"/>
      <c r="QWG286" s="485"/>
      <c r="QWH286" s="486"/>
      <c r="QWI286" s="486"/>
      <c r="QWJ286" s="486"/>
      <c r="QWK286" s="486"/>
      <c r="QWL286" s="486"/>
      <c r="QWM286" s="486"/>
      <c r="QWN286" s="487"/>
      <c r="QWO286" s="485"/>
      <c r="QWP286" s="486"/>
      <c r="QWQ286" s="486"/>
      <c r="QWR286" s="486"/>
      <c r="QWS286" s="486"/>
      <c r="QWT286" s="486"/>
      <c r="QWU286" s="486"/>
      <c r="QWV286" s="487"/>
      <c r="QWW286" s="485"/>
      <c r="QWX286" s="486"/>
      <c r="QWY286" s="486"/>
      <c r="QWZ286" s="486"/>
      <c r="QXA286" s="486"/>
      <c r="QXB286" s="486"/>
      <c r="QXC286" s="486"/>
      <c r="QXD286" s="487"/>
      <c r="QXE286" s="485"/>
      <c r="QXF286" s="486"/>
      <c r="QXG286" s="486"/>
      <c r="QXH286" s="486"/>
      <c r="QXI286" s="486"/>
      <c r="QXJ286" s="486"/>
      <c r="QXK286" s="486"/>
      <c r="QXL286" s="487"/>
      <c r="QXM286" s="485"/>
      <c r="QXN286" s="486"/>
      <c r="QXO286" s="486"/>
      <c r="QXP286" s="486"/>
      <c r="QXQ286" s="486"/>
      <c r="QXR286" s="486"/>
      <c r="QXS286" s="486"/>
      <c r="QXT286" s="487"/>
      <c r="QXU286" s="485"/>
      <c r="QXV286" s="486"/>
      <c r="QXW286" s="486"/>
      <c r="QXX286" s="486"/>
      <c r="QXY286" s="486"/>
      <c r="QXZ286" s="486"/>
      <c r="QYA286" s="486"/>
      <c r="QYB286" s="487"/>
      <c r="QYC286" s="485"/>
      <c r="QYD286" s="486"/>
      <c r="QYE286" s="486"/>
      <c r="QYF286" s="486"/>
      <c r="QYG286" s="486"/>
      <c r="QYH286" s="486"/>
      <c r="QYI286" s="486"/>
      <c r="QYJ286" s="487"/>
      <c r="QYK286" s="485"/>
      <c r="QYL286" s="486"/>
      <c r="QYM286" s="486"/>
      <c r="QYN286" s="486"/>
      <c r="QYO286" s="486"/>
      <c r="QYP286" s="486"/>
      <c r="QYQ286" s="486"/>
      <c r="QYR286" s="487"/>
      <c r="QYS286" s="485"/>
      <c r="QYT286" s="486"/>
      <c r="QYU286" s="486"/>
      <c r="QYV286" s="486"/>
      <c r="QYW286" s="486"/>
      <c r="QYX286" s="486"/>
      <c r="QYY286" s="486"/>
      <c r="QYZ286" s="487"/>
      <c r="QZA286" s="485"/>
      <c r="QZB286" s="486"/>
      <c r="QZC286" s="486"/>
      <c r="QZD286" s="486"/>
      <c r="QZE286" s="486"/>
      <c r="QZF286" s="486"/>
      <c r="QZG286" s="486"/>
      <c r="QZH286" s="487"/>
      <c r="QZI286" s="485"/>
      <c r="QZJ286" s="486"/>
      <c r="QZK286" s="486"/>
      <c r="QZL286" s="486"/>
      <c r="QZM286" s="486"/>
      <c r="QZN286" s="486"/>
      <c r="QZO286" s="486"/>
      <c r="QZP286" s="487"/>
      <c r="QZQ286" s="485"/>
      <c r="QZR286" s="486"/>
      <c r="QZS286" s="486"/>
      <c r="QZT286" s="486"/>
      <c r="QZU286" s="486"/>
      <c r="QZV286" s="486"/>
      <c r="QZW286" s="486"/>
      <c r="QZX286" s="487"/>
      <c r="QZY286" s="485"/>
      <c r="QZZ286" s="486"/>
      <c r="RAA286" s="486"/>
      <c r="RAB286" s="486"/>
      <c r="RAC286" s="486"/>
      <c r="RAD286" s="486"/>
      <c r="RAE286" s="486"/>
      <c r="RAF286" s="487"/>
      <c r="RAG286" s="485"/>
      <c r="RAH286" s="486"/>
      <c r="RAI286" s="486"/>
      <c r="RAJ286" s="486"/>
      <c r="RAK286" s="486"/>
      <c r="RAL286" s="486"/>
      <c r="RAM286" s="486"/>
      <c r="RAN286" s="487"/>
      <c r="RAO286" s="485"/>
      <c r="RAP286" s="486"/>
      <c r="RAQ286" s="486"/>
      <c r="RAR286" s="486"/>
      <c r="RAS286" s="486"/>
      <c r="RAT286" s="486"/>
      <c r="RAU286" s="486"/>
      <c r="RAV286" s="487"/>
      <c r="RAW286" s="485"/>
      <c r="RAX286" s="486"/>
      <c r="RAY286" s="486"/>
      <c r="RAZ286" s="486"/>
      <c r="RBA286" s="486"/>
      <c r="RBB286" s="486"/>
      <c r="RBC286" s="486"/>
      <c r="RBD286" s="487"/>
      <c r="RBE286" s="485"/>
      <c r="RBF286" s="486"/>
      <c r="RBG286" s="486"/>
      <c r="RBH286" s="486"/>
      <c r="RBI286" s="486"/>
      <c r="RBJ286" s="486"/>
      <c r="RBK286" s="486"/>
      <c r="RBL286" s="487"/>
      <c r="RBM286" s="485"/>
      <c r="RBN286" s="486"/>
      <c r="RBO286" s="486"/>
      <c r="RBP286" s="486"/>
      <c r="RBQ286" s="486"/>
      <c r="RBR286" s="486"/>
      <c r="RBS286" s="486"/>
      <c r="RBT286" s="487"/>
      <c r="RBU286" s="485"/>
      <c r="RBV286" s="486"/>
      <c r="RBW286" s="486"/>
      <c r="RBX286" s="486"/>
      <c r="RBY286" s="486"/>
      <c r="RBZ286" s="486"/>
      <c r="RCA286" s="486"/>
      <c r="RCB286" s="487"/>
      <c r="RCC286" s="485"/>
      <c r="RCD286" s="486"/>
      <c r="RCE286" s="486"/>
      <c r="RCF286" s="486"/>
      <c r="RCG286" s="486"/>
      <c r="RCH286" s="486"/>
      <c r="RCI286" s="486"/>
      <c r="RCJ286" s="487"/>
      <c r="RCK286" s="485"/>
      <c r="RCL286" s="486"/>
      <c r="RCM286" s="486"/>
      <c r="RCN286" s="486"/>
      <c r="RCO286" s="486"/>
      <c r="RCP286" s="486"/>
      <c r="RCQ286" s="486"/>
      <c r="RCR286" s="487"/>
      <c r="RCS286" s="485"/>
      <c r="RCT286" s="486"/>
      <c r="RCU286" s="486"/>
      <c r="RCV286" s="486"/>
      <c r="RCW286" s="486"/>
      <c r="RCX286" s="486"/>
      <c r="RCY286" s="486"/>
      <c r="RCZ286" s="487"/>
      <c r="RDA286" s="485"/>
      <c r="RDB286" s="486"/>
      <c r="RDC286" s="486"/>
      <c r="RDD286" s="486"/>
      <c r="RDE286" s="486"/>
      <c r="RDF286" s="486"/>
      <c r="RDG286" s="486"/>
      <c r="RDH286" s="487"/>
      <c r="RDI286" s="485"/>
      <c r="RDJ286" s="486"/>
      <c r="RDK286" s="486"/>
      <c r="RDL286" s="486"/>
      <c r="RDM286" s="486"/>
      <c r="RDN286" s="486"/>
      <c r="RDO286" s="486"/>
      <c r="RDP286" s="487"/>
      <c r="RDQ286" s="485"/>
      <c r="RDR286" s="486"/>
      <c r="RDS286" s="486"/>
      <c r="RDT286" s="486"/>
      <c r="RDU286" s="486"/>
      <c r="RDV286" s="486"/>
      <c r="RDW286" s="486"/>
      <c r="RDX286" s="487"/>
      <c r="RDY286" s="485"/>
      <c r="RDZ286" s="486"/>
      <c r="REA286" s="486"/>
      <c r="REB286" s="486"/>
      <c r="REC286" s="486"/>
      <c r="RED286" s="486"/>
      <c r="REE286" s="486"/>
      <c r="REF286" s="487"/>
      <c r="REG286" s="485"/>
      <c r="REH286" s="486"/>
      <c r="REI286" s="486"/>
      <c r="REJ286" s="486"/>
      <c r="REK286" s="486"/>
      <c r="REL286" s="486"/>
      <c r="REM286" s="486"/>
      <c r="REN286" s="487"/>
      <c r="REO286" s="485"/>
      <c r="REP286" s="486"/>
      <c r="REQ286" s="486"/>
      <c r="RER286" s="486"/>
      <c r="RES286" s="486"/>
      <c r="RET286" s="486"/>
      <c r="REU286" s="486"/>
      <c r="REV286" s="487"/>
      <c r="REW286" s="485"/>
      <c r="REX286" s="486"/>
      <c r="REY286" s="486"/>
      <c r="REZ286" s="486"/>
      <c r="RFA286" s="486"/>
      <c r="RFB286" s="486"/>
      <c r="RFC286" s="486"/>
      <c r="RFD286" s="487"/>
      <c r="RFE286" s="485"/>
      <c r="RFF286" s="486"/>
      <c r="RFG286" s="486"/>
      <c r="RFH286" s="486"/>
      <c r="RFI286" s="486"/>
      <c r="RFJ286" s="486"/>
      <c r="RFK286" s="486"/>
      <c r="RFL286" s="487"/>
      <c r="RFM286" s="485"/>
      <c r="RFN286" s="486"/>
      <c r="RFO286" s="486"/>
      <c r="RFP286" s="486"/>
      <c r="RFQ286" s="486"/>
      <c r="RFR286" s="486"/>
      <c r="RFS286" s="486"/>
      <c r="RFT286" s="487"/>
      <c r="RFU286" s="485"/>
      <c r="RFV286" s="486"/>
      <c r="RFW286" s="486"/>
      <c r="RFX286" s="486"/>
      <c r="RFY286" s="486"/>
      <c r="RFZ286" s="486"/>
      <c r="RGA286" s="486"/>
      <c r="RGB286" s="487"/>
      <c r="RGC286" s="485"/>
      <c r="RGD286" s="486"/>
      <c r="RGE286" s="486"/>
      <c r="RGF286" s="486"/>
      <c r="RGG286" s="486"/>
      <c r="RGH286" s="486"/>
      <c r="RGI286" s="486"/>
      <c r="RGJ286" s="487"/>
      <c r="RGK286" s="485"/>
      <c r="RGL286" s="486"/>
      <c r="RGM286" s="486"/>
      <c r="RGN286" s="486"/>
      <c r="RGO286" s="486"/>
      <c r="RGP286" s="486"/>
      <c r="RGQ286" s="486"/>
      <c r="RGR286" s="487"/>
      <c r="RGS286" s="485"/>
      <c r="RGT286" s="486"/>
      <c r="RGU286" s="486"/>
      <c r="RGV286" s="486"/>
      <c r="RGW286" s="486"/>
      <c r="RGX286" s="486"/>
      <c r="RGY286" s="486"/>
      <c r="RGZ286" s="487"/>
      <c r="RHA286" s="485"/>
      <c r="RHB286" s="486"/>
      <c r="RHC286" s="486"/>
      <c r="RHD286" s="486"/>
      <c r="RHE286" s="486"/>
      <c r="RHF286" s="486"/>
      <c r="RHG286" s="486"/>
      <c r="RHH286" s="487"/>
      <c r="RHI286" s="485"/>
      <c r="RHJ286" s="486"/>
      <c r="RHK286" s="486"/>
      <c r="RHL286" s="486"/>
      <c r="RHM286" s="486"/>
      <c r="RHN286" s="486"/>
      <c r="RHO286" s="486"/>
      <c r="RHP286" s="487"/>
      <c r="RHQ286" s="485"/>
      <c r="RHR286" s="486"/>
      <c r="RHS286" s="486"/>
      <c r="RHT286" s="486"/>
      <c r="RHU286" s="486"/>
      <c r="RHV286" s="486"/>
      <c r="RHW286" s="486"/>
      <c r="RHX286" s="487"/>
      <c r="RHY286" s="485"/>
      <c r="RHZ286" s="486"/>
      <c r="RIA286" s="486"/>
      <c r="RIB286" s="486"/>
      <c r="RIC286" s="486"/>
      <c r="RID286" s="486"/>
      <c r="RIE286" s="486"/>
      <c r="RIF286" s="487"/>
      <c r="RIG286" s="485"/>
      <c r="RIH286" s="486"/>
      <c r="RII286" s="486"/>
      <c r="RIJ286" s="486"/>
      <c r="RIK286" s="486"/>
      <c r="RIL286" s="486"/>
      <c r="RIM286" s="486"/>
      <c r="RIN286" s="487"/>
      <c r="RIO286" s="485"/>
      <c r="RIP286" s="486"/>
      <c r="RIQ286" s="486"/>
      <c r="RIR286" s="486"/>
      <c r="RIS286" s="486"/>
      <c r="RIT286" s="486"/>
      <c r="RIU286" s="486"/>
      <c r="RIV286" s="487"/>
      <c r="RIW286" s="485"/>
      <c r="RIX286" s="486"/>
      <c r="RIY286" s="486"/>
      <c r="RIZ286" s="486"/>
      <c r="RJA286" s="486"/>
      <c r="RJB286" s="486"/>
      <c r="RJC286" s="486"/>
      <c r="RJD286" s="487"/>
      <c r="RJE286" s="485"/>
      <c r="RJF286" s="486"/>
      <c r="RJG286" s="486"/>
      <c r="RJH286" s="486"/>
      <c r="RJI286" s="486"/>
      <c r="RJJ286" s="486"/>
      <c r="RJK286" s="486"/>
      <c r="RJL286" s="487"/>
      <c r="RJM286" s="485"/>
      <c r="RJN286" s="486"/>
      <c r="RJO286" s="486"/>
      <c r="RJP286" s="486"/>
      <c r="RJQ286" s="486"/>
      <c r="RJR286" s="486"/>
      <c r="RJS286" s="486"/>
      <c r="RJT286" s="487"/>
      <c r="RJU286" s="485"/>
      <c r="RJV286" s="486"/>
      <c r="RJW286" s="486"/>
      <c r="RJX286" s="486"/>
      <c r="RJY286" s="486"/>
      <c r="RJZ286" s="486"/>
      <c r="RKA286" s="486"/>
      <c r="RKB286" s="487"/>
      <c r="RKC286" s="485"/>
      <c r="RKD286" s="486"/>
      <c r="RKE286" s="486"/>
      <c r="RKF286" s="486"/>
      <c r="RKG286" s="486"/>
      <c r="RKH286" s="486"/>
      <c r="RKI286" s="486"/>
      <c r="RKJ286" s="487"/>
      <c r="RKK286" s="485"/>
      <c r="RKL286" s="486"/>
      <c r="RKM286" s="486"/>
      <c r="RKN286" s="486"/>
      <c r="RKO286" s="486"/>
      <c r="RKP286" s="486"/>
      <c r="RKQ286" s="486"/>
      <c r="RKR286" s="487"/>
      <c r="RKS286" s="485"/>
      <c r="RKT286" s="486"/>
      <c r="RKU286" s="486"/>
      <c r="RKV286" s="486"/>
      <c r="RKW286" s="486"/>
      <c r="RKX286" s="486"/>
      <c r="RKY286" s="486"/>
      <c r="RKZ286" s="487"/>
      <c r="RLA286" s="485"/>
      <c r="RLB286" s="486"/>
      <c r="RLC286" s="486"/>
      <c r="RLD286" s="486"/>
      <c r="RLE286" s="486"/>
      <c r="RLF286" s="486"/>
      <c r="RLG286" s="486"/>
      <c r="RLH286" s="487"/>
      <c r="RLI286" s="485"/>
      <c r="RLJ286" s="486"/>
      <c r="RLK286" s="486"/>
      <c r="RLL286" s="486"/>
      <c r="RLM286" s="486"/>
      <c r="RLN286" s="486"/>
      <c r="RLO286" s="486"/>
      <c r="RLP286" s="487"/>
      <c r="RLQ286" s="485"/>
      <c r="RLR286" s="486"/>
      <c r="RLS286" s="486"/>
      <c r="RLT286" s="486"/>
      <c r="RLU286" s="486"/>
      <c r="RLV286" s="486"/>
      <c r="RLW286" s="486"/>
      <c r="RLX286" s="487"/>
      <c r="RLY286" s="485"/>
      <c r="RLZ286" s="486"/>
      <c r="RMA286" s="486"/>
      <c r="RMB286" s="486"/>
      <c r="RMC286" s="486"/>
      <c r="RMD286" s="486"/>
      <c r="RME286" s="486"/>
      <c r="RMF286" s="487"/>
      <c r="RMG286" s="485"/>
      <c r="RMH286" s="486"/>
      <c r="RMI286" s="486"/>
      <c r="RMJ286" s="486"/>
      <c r="RMK286" s="486"/>
      <c r="RML286" s="486"/>
      <c r="RMM286" s="486"/>
      <c r="RMN286" s="487"/>
      <c r="RMO286" s="485"/>
      <c r="RMP286" s="486"/>
      <c r="RMQ286" s="486"/>
      <c r="RMR286" s="486"/>
      <c r="RMS286" s="486"/>
      <c r="RMT286" s="486"/>
      <c r="RMU286" s="486"/>
      <c r="RMV286" s="487"/>
      <c r="RMW286" s="485"/>
      <c r="RMX286" s="486"/>
      <c r="RMY286" s="486"/>
      <c r="RMZ286" s="486"/>
      <c r="RNA286" s="486"/>
      <c r="RNB286" s="486"/>
      <c r="RNC286" s="486"/>
      <c r="RND286" s="487"/>
      <c r="RNE286" s="485"/>
      <c r="RNF286" s="486"/>
      <c r="RNG286" s="486"/>
      <c r="RNH286" s="486"/>
      <c r="RNI286" s="486"/>
      <c r="RNJ286" s="486"/>
      <c r="RNK286" s="486"/>
      <c r="RNL286" s="487"/>
      <c r="RNM286" s="485"/>
      <c r="RNN286" s="486"/>
      <c r="RNO286" s="486"/>
      <c r="RNP286" s="486"/>
      <c r="RNQ286" s="486"/>
      <c r="RNR286" s="486"/>
      <c r="RNS286" s="486"/>
      <c r="RNT286" s="487"/>
      <c r="RNU286" s="485"/>
      <c r="RNV286" s="486"/>
      <c r="RNW286" s="486"/>
      <c r="RNX286" s="486"/>
      <c r="RNY286" s="486"/>
      <c r="RNZ286" s="486"/>
      <c r="ROA286" s="486"/>
      <c r="ROB286" s="487"/>
      <c r="ROC286" s="485"/>
      <c r="ROD286" s="486"/>
      <c r="ROE286" s="486"/>
      <c r="ROF286" s="486"/>
      <c r="ROG286" s="486"/>
      <c r="ROH286" s="486"/>
      <c r="ROI286" s="486"/>
      <c r="ROJ286" s="487"/>
      <c r="ROK286" s="485"/>
      <c r="ROL286" s="486"/>
      <c r="ROM286" s="486"/>
      <c r="RON286" s="486"/>
      <c r="ROO286" s="486"/>
      <c r="ROP286" s="486"/>
      <c r="ROQ286" s="486"/>
      <c r="ROR286" s="487"/>
      <c r="ROS286" s="485"/>
      <c r="ROT286" s="486"/>
      <c r="ROU286" s="486"/>
      <c r="ROV286" s="486"/>
      <c r="ROW286" s="486"/>
      <c r="ROX286" s="486"/>
      <c r="ROY286" s="486"/>
      <c r="ROZ286" s="487"/>
      <c r="RPA286" s="485"/>
      <c r="RPB286" s="486"/>
      <c r="RPC286" s="486"/>
      <c r="RPD286" s="486"/>
      <c r="RPE286" s="486"/>
      <c r="RPF286" s="486"/>
      <c r="RPG286" s="486"/>
      <c r="RPH286" s="487"/>
      <c r="RPI286" s="485"/>
      <c r="RPJ286" s="486"/>
      <c r="RPK286" s="486"/>
      <c r="RPL286" s="486"/>
      <c r="RPM286" s="486"/>
      <c r="RPN286" s="486"/>
      <c r="RPO286" s="486"/>
      <c r="RPP286" s="487"/>
      <c r="RPQ286" s="485"/>
      <c r="RPR286" s="486"/>
      <c r="RPS286" s="486"/>
      <c r="RPT286" s="486"/>
      <c r="RPU286" s="486"/>
      <c r="RPV286" s="486"/>
      <c r="RPW286" s="486"/>
      <c r="RPX286" s="487"/>
      <c r="RPY286" s="485"/>
      <c r="RPZ286" s="486"/>
      <c r="RQA286" s="486"/>
      <c r="RQB286" s="486"/>
      <c r="RQC286" s="486"/>
      <c r="RQD286" s="486"/>
      <c r="RQE286" s="486"/>
      <c r="RQF286" s="487"/>
      <c r="RQG286" s="485"/>
      <c r="RQH286" s="486"/>
      <c r="RQI286" s="486"/>
      <c r="RQJ286" s="486"/>
      <c r="RQK286" s="486"/>
      <c r="RQL286" s="486"/>
      <c r="RQM286" s="486"/>
      <c r="RQN286" s="487"/>
      <c r="RQO286" s="485"/>
      <c r="RQP286" s="486"/>
      <c r="RQQ286" s="486"/>
      <c r="RQR286" s="486"/>
      <c r="RQS286" s="486"/>
      <c r="RQT286" s="486"/>
      <c r="RQU286" s="486"/>
      <c r="RQV286" s="487"/>
      <c r="RQW286" s="485"/>
      <c r="RQX286" s="486"/>
      <c r="RQY286" s="486"/>
      <c r="RQZ286" s="486"/>
      <c r="RRA286" s="486"/>
      <c r="RRB286" s="486"/>
      <c r="RRC286" s="486"/>
      <c r="RRD286" s="487"/>
      <c r="RRE286" s="485"/>
      <c r="RRF286" s="486"/>
      <c r="RRG286" s="486"/>
      <c r="RRH286" s="486"/>
      <c r="RRI286" s="486"/>
      <c r="RRJ286" s="486"/>
      <c r="RRK286" s="486"/>
      <c r="RRL286" s="487"/>
      <c r="RRM286" s="485"/>
      <c r="RRN286" s="486"/>
      <c r="RRO286" s="486"/>
      <c r="RRP286" s="486"/>
      <c r="RRQ286" s="486"/>
      <c r="RRR286" s="486"/>
      <c r="RRS286" s="486"/>
      <c r="RRT286" s="487"/>
      <c r="RRU286" s="485"/>
      <c r="RRV286" s="486"/>
      <c r="RRW286" s="486"/>
      <c r="RRX286" s="486"/>
      <c r="RRY286" s="486"/>
      <c r="RRZ286" s="486"/>
      <c r="RSA286" s="486"/>
      <c r="RSB286" s="487"/>
      <c r="RSC286" s="485"/>
      <c r="RSD286" s="486"/>
      <c r="RSE286" s="486"/>
      <c r="RSF286" s="486"/>
      <c r="RSG286" s="486"/>
      <c r="RSH286" s="486"/>
      <c r="RSI286" s="486"/>
      <c r="RSJ286" s="487"/>
      <c r="RSK286" s="485"/>
      <c r="RSL286" s="486"/>
      <c r="RSM286" s="486"/>
      <c r="RSN286" s="486"/>
      <c r="RSO286" s="486"/>
      <c r="RSP286" s="486"/>
      <c r="RSQ286" s="486"/>
      <c r="RSR286" s="487"/>
      <c r="RSS286" s="485"/>
      <c r="RST286" s="486"/>
      <c r="RSU286" s="486"/>
      <c r="RSV286" s="486"/>
      <c r="RSW286" s="486"/>
      <c r="RSX286" s="486"/>
      <c r="RSY286" s="486"/>
      <c r="RSZ286" s="487"/>
      <c r="RTA286" s="485"/>
      <c r="RTB286" s="486"/>
      <c r="RTC286" s="486"/>
      <c r="RTD286" s="486"/>
      <c r="RTE286" s="486"/>
      <c r="RTF286" s="486"/>
      <c r="RTG286" s="486"/>
      <c r="RTH286" s="487"/>
      <c r="RTI286" s="485"/>
      <c r="RTJ286" s="486"/>
      <c r="RTK286" s="486"/>
      <c r="RTL286" s="486"/>
      <c r="RTM286" s="486"/>
      <c r="RTN286" s="486"/>
      <c r="RTO286" s="486"/>
      <c r="RTP286" s="487"/>
      <c r="RTQ286" s="485"/>
      <c r="RTR286" s="486"/>
      <c r="RTS286" s="486"/>
      <c r="RTT286" s="486"/>
      <c r="RTU286" s="486"/>
      <c r="RTV286" s="486"/>
      <c r="RTW286" s="486"/>
      <c r="RTX286" s="487"/>
      <c r="RTY286" s="485"/>
      <c r="RTZ286" s="486"/>
      <c r="RUA286" s="486"/>
      <c r="RUB286" s="486"/>
      <c r="RUC286" s="486"/>
      <c r="RUD286" s="486"/>
      <c r="RUE286" s="486"/>
      <c r="RUF286" s="487"/>
      <c r="RUG286" s="485"/>
      <c r="RUH286" s="486"/>
      <c r="RUI286" s="486"/>
      <c r="RUJ286" s="486"/>
      <c r="RUK286" s="486"/>
      <c r="RUL286" s="486"/>
      <c r="RUM286" s="486"/>
      <c r="RUN286" s="487"/>
      <c r="RUO286" s="485"/>
      <c r="RUP286" s="486"/>
      <c r="RUQ286" s="486"/>
      <c r="RUR286" s="486"/>
      <c r="RUS286" s="486"/>
      <c r="RUT286" s="486"/>
      <c r="RUU286" s="486"/>
      <c r="RUV286" s="487"/>
      <c r="RUW286" s="485"/>
      <c r="RUX286" s="486"/>
      <c r="RUY286" s="486"/>
      <c r="RUZ286" s="486"/>
      <c r="RVA286" s="486"/>
      <c r="RVB286" s="486"/>
      <c r="RVC286" s="486"/>
      <c r="RVD286" s="487"/>
      <c r="RVE286" s="485"/>
      <c r="RVF286" s="486"/>
      <c r="RVG286" s="486"/>
      <c r="RVH286" s="486"/>
      <c r="RVI286" s="486"/>
      <c r="RVJ286" s="486"/>
      <c r="RVK286" s="486"/>
      <c r="RVL286" s="487"/>
      <c r="RVM286" s="485"/>
      <c r="RVN286" s="486"/>
      <c r="RVO286" s="486"/>
      <c r="RVP286" s="486"/>
      <c r="RVQ286" s="486"/>
      <c r="RVR286" s="486"/>
      <c r="RVS286" s="486"/>
      <c r="RVT286" s="487"/>
      <c r="RVU286" s="485"/>
      <c r="RVV286" s="486"/>
      <c r="RVW286" s="486"/>
      <c r="RVX286" s="486"/>
      <c r="RVY286" s="486"/>
      <c r="RVZ286" s="486"/>
      <c r="RWA286" s="486"/>
      <c r="RWB286" s="487"/>
      <c r="RWC286" s="485"/>
      <c r="RWD286" s="486"/>
      <c r="RWE286" s="486"/>
      <c r="RWF286" s="486"/>
      <c r="RWG286" s="486"/>
      <c r="RWH286" s="486"/>
      <c r="RWI286" s="486"/>
      <c r="RWJ286" s="487"/>
      <c r="RWK286" s="485"/>
      <c r="RWL286" s="486"/>
      <c r="RWM286" s="486"/>
      <c r="RWN286" s="486"/>
      <c r="RWO286" s="486"/>
      <c r="RWP286" s="486"/>
      <c r="RWQ286" s="486"/>
      <c r="RWR286" s="487"/>
      <c r="RWS286" s="485"/>
      <c r="RWT286" s="486"/>
      <c r="RWU286" s="486"/>
      <c r="RWV286" s="486"/>
      <c r="RWW286" s="486"/>
      <c r="RWX286" s="486"/>
      <c r="RWY286" s="486"/>
      <c r="RWZ286" s="487"/>
      <c r="RXA286" s="485"/>
      <c r="RXB286" s="486"/>
      <c r="RXC286" s="486"/>
      <c r="RXD286" s="486"/>
      <c r="RXE286" s="486"/>
      <c r="RXF286" s="486"/>
      <c r="RXG286" s="486"/>
      <c r="RXH286" s="487"/>
      <c r="RXI286" s="485"/>
      <c r="RXJ286" s="486"/>
      <c r="RXK286" s="486"/>
      <c r="RXL286" s="486"/>
      <c r="RXM286" s="486"/>
      <c r="RXN286" s="486"/>
      <c r="RXO286" s="486"/>
      <c r="RXP286" s="487"/>
      <c r="RXQ286" s="485"/>
      <c r="RXR286" s="486"/>
      <c r="RXS286" s="486"/>
      <c r="RXT286" s="486"/>
      <c r="RXU286" s="486"/>
      <c r="RXV286" s="486"/>
      <c r="RXW286" s="486"/>
      <c r="RXX286" s="487"/>
      <c r="RXY286" s="485"/>
      <c r="RXZ286" s="486"/>
      <c r="RYA286" s="486"/>
      <c r="RYB286" s="486"/>
      <c r="RYC286" s="486"/>
      <c r="RYD286" s="486"/>
      <c r="RYE286" s="486"/>
      <c r="RYF286" s="487"/>
      <c r="RYG286" s="485"/>
      <c r="RYH286" s="486"/>
      <c r="RYI286" s="486"/>
      <c r="RYJ286" s="486"/>
      <c r="RYK286" s="486"/>
      <c r="RYL286" s="486"/>
      <c r="RYM286" s="486"/>
      <c r="RYN286" s="487"/>
      <c r="RYO286" s="485"/>
      <c r="RYP286" s="486"/>
      <c r="RYQ286" s="486"/>
      <c r="RYR286" s="486"/>
      <c r="RYS286" s="486"/>
      <c r="RYT286" s="486"/>
      <c r="RYU286" s="486"/>
      <c r="RYV286" s="487"/>
      <c r="RYW286" s="485"/>
      <c r="RYX286" s="486"/>
      <c r="RYY286" s="486"/>
      <c r="RYZ286" s="486"/>
      <c r="RZA286" s="486"/>
      <c r="RZB286" s="486"/>
      <c r="RZC286" s="486"/>
      <c r="RZD286" s="487"/>
      <c r="RZE286" s="485"/>
      <c r="RZF286" s="486"/>
      <c r="RZG286" s="486"/>
      <c r="RZH286" s="486"/>
      <c r="RZI286" s="486"/>
      <c r="RZJ286" s="486"/>
      <c r="RZK286" s="486"/>
      <c r="RZL286" s="487"/>
      <c r="RZM286" s="485"/>
      <c r="RZN286" s="486"/>
      <c r="RZO286" s="486"/>
      <c r="RZP286" s="486"/>
      <c r="RZQ286" s="486"/>
      <c r="RZR286" s="486"/>
      <c r="RZS286" s="486"/>
      <c r="RZT286" s="487"/>
      <c r="RZU286" s="485"/>
      <c r="RZV286" s="486"/>
      <c r="RZW286" s="486"/>
      <c r="RZX286" s="486"/>
      <c r="RZY286" s="486"/>
      <c r="RZZ286" s="486"/>
      <c r="SAA286" s="486"/>
      <c r="SAB286" s="487"/>
      <c r="SAC286" s="485"/>
      <c r="SAD286" s="486"/>
      <c r="SAE286" s="486"/>
      <c r="SAF286" s="486"/>
      <c r="SAG286" s="486"/>
      <c r="SAH286" s="486"/>
      <c r="SAI286" s="486"/>
      <c r="SAJ286" s="487"/>
      <c r="SAK286" s="485"/>
      <c r="SAL286" s="486"/>
      <c r="SAM286" s="486"/>
      <c r="SAN286" s="486"/>
      <c r="SAO286" s="486"/>
      <c r="SAP286" s="486"/>
      <c r="SAQ286" s="486"/>
      <c r="SAR286" s="487"/>
      <c r="SAS286" s="485"/>
      <c r="SAT286" s="486"/>
      <c r="SAU286" s="486"/>
      <c r="SAV286" s="486"/>
      <c r="SAW286" s="486"/>
      <c r="SAX286" s="486"/>
      <c r="SAY286" s="486"/>
      <c r="SAZ286" s="487"/>
      <c r="SBA286" s="485"/>
      <c r="SBB286" s="486"/>
      <c r="SBC286" s="486"/>
      <c r="SBD286" s="486"/>
      <c r="SBE286" s="486"/>
      <c r="SBF286" s="486"/>
      <c r="SBG286" s="486"/>
      <c r="SBH286" s="487"/>
      <c r="SBI286" s="485"/>
      <c r="SBJ286" s="486"/>
      <c r="SBK286" s="486"/>
      <c r="SBL286" s="486"/>
      <c r="SBM286" s="486"/>
      <c r="SBN286" s="486"/>
      <c r="SBO286" s="486"/>
      <c r="SBP286" s="487"/>
      <c r="SBQ286" s="485"/>
      <c r="SBR286" s="486"/>
      <c r="SBS286" s="486"/>
      <c r="SBT286" s="486"/>
      <c r="SBU286" s="486"/>
      <c r="SBV286" s="486"/>
      <c r="SBW286" s="486"/>
      <c r="SBX286" s="487"/>
      <c r="SBY286" s="485"/>
      <c r="SBZ286" s="486"/>
      <c r="SCA286" s="486"/>
      <c r="SCB286" s="486"/>
      <c r="SCC286" s="486"/>
      <c r="SCD286" s="486"/>
      <c r="SCE286" s="486"/>
      <c r="SCF286" s="487"/>
      <c r="SCG286" s="485"/>
      <c r="SCH286" s="486"/>
      <c r="SCI286" s="486"/>
      <c r="SCJ286" s="486"/>
      <c r="SCK286" s="486"/>
      <c r="SCL286" s="486"/>
      <c r="SCM286" s="486"/>
      <c r="SCN286" s="487"/>
      <c r="SCO286" s="485"/>
      <c r="SCP286" s="486"/>
      <c r="SCQ286" s="486"/>
      <c r="SCR286" s="486"/>
      <c r="SCS286" s="486"/>
      <c r="SCT286" s="486"/>
      <c r="SCU286" s="486"/>
      <c r="SCV286" s="487"/>
      <c r="SCW286" s="485"/>
      <c r="SCX286" s="486"/>
      <c r="SCY286" s="486"/>
      <c r="SCZ286" s="486"/>
      <c r="SDA286" s="486"/>
      <c r="SDB286" s="486"/>
      <c r="SDC286" s="486"/>
      <c r="SDD286" s="487"/>
      <c r="SDE286" s="485"/>
      <c r="SDF286" s="486"/>
      <c r="SDG286" s="486"/>
      <c r="SDH286" s="486"/>
      <c r="SDI286" s="486"/>
      <c r="SDJ286" s="486"/>
      <c r="SDK286" s="486"/>
      <c r="SDL286" s="487"/>
      <c r="SDM286" s="485"/>
      <c r="SDN286" s="486"/>
      <c r="SDO286" s="486"/>
      <c r="SDP286" s="486"/>
      <c r="SDQ286" s="486"/>
      <c r="SDR286" s="486"/>
      <c r="SDS286" s="486"/>
      <c r="SDT286" s="487"/>
      <c r="SDU286" s="485"/>
      <c r="SDV286" s="486"/>
      <c r="SDW286" s="486"/>
      <c r="SDX286" s="486"/>
      <c r="SDY286" s="486"/>
      <c r="SDZ286" s="486"/>
      <c r="SEA286" s="486"/>
      <c r="SEB286" s="487"/>
      <c r="SEC286" s="485"/>
      <c r="SED286" s="486"/>
      <c r="SEE286" s="486"/>
      <c r="SEF286" s="486"/>
      <c r="SEG286" s="486"/>
      <c r="SEH286" s="486"/>
      <c r="SEI286" s="486"/>
      <c r="SEJ286" s="487"/>
      <c r="SEK286" s="485"/>
      <c r="SEL286" s="486"/>
      <c r="SEM286" s="486"/>
      <c r="SEN286" s="486"/>
      <c r="SEO286" s="486"/>
      <c r="SEP286" s="486"/>
      <c r="SEQ286" s="486"/>
      <c r="SER286" s="487"/>
      <c r="SES286" s="485"/>
      <c r="SET286" s="486"/>
      <c r="SEU286" s="486"/>
      <c r="SEV286" s="486"/>
      <c r="SEW286" s="486"/>
      <c r="SEX286" s="486"/>
      <c r="SEY286" s="486"/>
      <c r="SEZ286" s="487"/>
      <c r="SFA286" s="485"/>
      <c r="SFB286" s="486"/>
      <c r="SFC286" s="486"/>
      <c r="SFD286" s="486"/>
      <c r="SFE286" s="486"/>
      <c r="SFF286" s="486"/>
      <c r="SFG286" s="486"/>
      <c r="SFH286" s="487"/>
      <c r="SFI286" s="485"/>
      <c r="SFJ286" s="486"/>
      <c r="SFK286" s="486"/>
      <c r="SFL286" s="486"/>
      <c r="SFM286" s="486"/>
      <c r="SFN286" s="486"/>
      <c r="SFO286" s="486"/>
      <c r="SFP286" s="487"/>
      <c r="SFQ286" s="485"/>
      <c r="SFR286" s="486"/>
      <c r="SFS286" s="486"/>
      <c r="SFT286" s="486"/>
      <c r="SFU286" s="486"/>
      <c r="SFV286" s="486"/>
      <c r="SFW286" s="486"/>
      <c r="SFX286" s="487"/>
      <c r="SFY286" s="485"/>
      <c r="SFZ286" s="486"/>
      <c r="SGA286" s="486"/>
      <c r="SGB286" s="486"/>
      <c r="SGC286" s="486"/>
      <c r="SGD286" s="486"/>
      <c r="SGE286" s="486"/>
      <c r="SGF286" s="487"/>
      <c r="SGG286" s="485"/>
      <c r="SGH286" s="486"/>
      <c r="SGI286" s="486"/>
      <c r="SGJ286" s="486"/>
      <c r="SGK286" s="486"/>
      <c r="SGL286" s="486"/>
      <c r="SGM286" s="486"/>
      <c r="SGN286" s="487"/>
      <c r="SGO286" s="485"/>
      <c r="SGP286" s="486"/>
      <c r="SGQ286" s="486"/>
      <c r="SGR286" s="486"/>
      <c r="SGS286" s="486"/>
      <c r="SGT286" s="486"/>
      <c r="SGU286" s="486"/>
      <c r="SGV286" s="487"/>
      <c r="SGW286" s="485"/>
      <c r="SGX286" s="486"/>
      <c r="SGY286" s="486"/>
      <c r="SGZ286" s="486"/>
      <c r="SHA286" s="486"/>
      <c r="SHB286" s="486"/>
      <c r="SHC286" s="486"/>
      <c r="SHD286" s="487"/>
      <c r="SHE286" s="485"/>
      <c r="SHF286" s="486"/>
      <c r="SHG286" s="486"/>
      <c r="SHH286" s="486"/>
      <c r="SHI286" s="486"/>
      <c r="SHJ286" s="486"/>
      <c r="SHK286" s="486"/>
      <c r="SHL286" s="487"/>
      <c r="SHM286" s="485"/>
      <c r="SHN286" s="486"/>
      <c r="SHO286" s="486"/>
      <c r="SHP286" s="486"/>
      <c r="SHQ286" s="486"/>
      <c r="SHR286" s="486"/>
      <c r="SHS286" s="486"/>
      <c r="SHT286" s="487"/>
      <c r="SHU286" s="485"/>
      <c r="SHV286" s="486"/>
      <c r="SHW286" s="486"/>
      <c r="SHX286" s="486"/>
      <c r="SHY286" s="486"/>
      <c r="SHZ286" s="486"/>
      <c r="SIA286" s="486"/>
      <c r="SIB286" s="487"/>
      <c r="SIC286" s="485"/>
      <c r="SID286" s="486"/>
      <c r="SIE286" s="486"/>
      <c r="SIF286" s="486"/>
      <c r="SIG286" s="486"/>
      <c r="SIH286" s="486"/>
      <c r="SII286" s="486"/>
      <c r="SIJ286" s="487"/>
      <c r="SIK286" s="485"/>
      <c r="SIL286" s="486"/>
      <c r="SIM286" s="486"/>
      <c r="SIN286" s="486"/>
      <c r="SIO286" s="486"/>
      <c r="SIP286" s="486"/>
      <c r="SIQ286" s="486"/>
      <c r="SIR286" s="487"/>
      <c r="SIS286" s="485"/>
      <c r="SIT286" s="486"/>
      <c r="SIU286" s="486"/>
      <c r="SIV286" s="486"/>
      <c r="SIW286" s="486"/>
      <c r="SIX286" s="486"/>
      <c r="SIY286" s="486"/>
      <c r="SIZ286" s="487"/>
      <c r="SJA286" s="485"/>
      <c r="SJB286" s="486"/>
      <c r="SJC286" s="486"/>
      <c r="SJD286" s="486"/>
      <c r="SJE286" s="486"/>
      <c r="SJF286" s="486"/>
      <c r="SJG286" s="486"/>
      <c r="SJH286" s="487"/>
      <c r="SJI286" s="485"/>
      <c r="SJJ286" s="486"/>
      <c r="SJK286" s="486"/>
      <c r="SJL286" s="486"/>
      <c r="SJM286" s="486"/>
      <c r="SJN286" s="486"/>
      <c r="SJO286" s="486"/>
      <c r="SJP286" s="487"/>
      <c r="SJQ286" s="485"/>
      <c r="SJR286" s="486"/>
      <c r="SJS286" s="486"/>
      <c r="SJT286" s="486"/>
      <c r="SJU286" s="486"/>
      <c r="SJV286" s="486"/>
      <c r="SJW286" s="486"/>
      <c r="SJX286" s="487"/>
      <c r="SJY286" s="485"/>
      <c r="SJZ286" s="486"/>
      <c r="SKA286" s="486"/>
      <c r="SKB286" s="486"/>
      <c r="SKC286" s="486"/>
      <c r="SKD286" s="486"/>
      <c r="SKE286" s="486"/>
      <c r="SKF286" s="487"/>
      <c r="SKG286" s="485"/>
      <c r="SKH286" s="486"/>
      <c r="SKI286" s="486"/>
      <c r="SKJ286" s="486"/>
      <c r="SKK286" s="486"/>
      <c r="SKL286" s="486"/>
      <c r="SKM286" s="486"/>
      <c r="SKN286" s="487"/>
      <c r="SKO286" s="485"/>
      <c r="SKP286" s="486"/>
      <c r="SKQ286" s="486"/>
      <c r="SKR286" s="486"/>
      <c r="SKS286" s="486"/>
      <c r="SKT286" s="486"/>
      <c r="SKU286" s="486"/>
      <c r="SKV286" s="487"/>
      <c r="SKW286" s="485"/>
      <c r="SKX286" s="486"/>
      <c r="SKY286" s="486"/>
      <c r="SKZ286" s="486"/>
      <c r="SLA286" s="486"/>
      <c r="SLB286" s="486"/>
      <c r="SLC286" s="486"/>
      <c r="SLD286" s="487"/>
      <c r="SLE286" s="485"/>
      <c r="SLF286" s="486"/>
      <c r="SLG286" s="486"/>
      <c r="SLH286" s="486"/>
      <c r="SLI286" s="486"/>
      <c r="SLJ286" s="486"/>
      <c r="SLK286" s="486"/>
      <c r="SLL286" s="487"/>
      <c r="SLM286" s="485"/>
      <c r="SLN286" s="486"/>
      <c r="SLO286" s="486"/>
      <c r="SLP286" s="486"/>
      <c r="SLQ286" s="486"/>
      <c r="SLR286" s="486"/>
      <c r="SLS286" s="486"/>
      <c r="SLT286" s="487"/>
      <c r="SLU286" s="485"/>
      <c r="SLV286" s="486"/>
      <c r="SLW286" s="486"/>
      <c r="SLX286" s="486"/>
      <c r="SLY286" s="486"/>
      <c r="SLZ286" s="486"/>
      <c r="SMA286" s="486"/>
      <c r="SMB286" s="487"/>
      <c r="SMC286" s="485"/>
      <c r="SMD286" s="486"/>
      <c r="SME286" s="486"/>
      <c r="SMF286" s="486"/>
      <c r="SMG286" s="486"/>
      <c r="SMH286" s="486"/>
      <c r="SMI286" s="486"/>
      <c r="SMJ286" s="487"/>
      <c r="SMK286" s="485"/>
      <c r="SML286" s="486"/>
      <c r="SMM286" s="486"/>
      <c r="SMN286" s="486"/>
      <c r="SMO286" s="486"/>
      <c r="SMP286" s="486"/>
      <c r="SMQ286" s="486"/>
      <c r="SMR286" s="487"/>
      <c r="SMS286" s="485"/>
      <c r="SMT286" s="486"/>
      <c r="SMU286" s="486"/>
      <c r="SMV286" s="486"/>
      <c r="SMW286" s="486"/>
      <c r="SMX286" s="486"/>
      <c r="SMY286" s="486"/>
      <c r="SMZ286" s="487"/>
      <c r="SNA286" s="485"/>
      <c r="SNB286" s="486"/>
      <c r="SNC286" s="486"/>
      <c r="SND286" s="486"/>
      <c r="SNE286" s="486"/>
      <c r="SNF286" s="486"/>
      <c r="SNG286" s="486"/>
      <c r="SNH286" s="487"/>
      <c r="SNI286" s="485"/>
      <c r="SNJ286" s="486"/>
      <c r="SNK286" s="486"/>
      <c r="SNL286" s="486"/>
      <c r="SNM286" s="486"/>
      <c r="SNN286" s="486"/>
      <c r="SNO286" s="486"/>
      <c r="SNP286" s="487"/>
      <c r="SNQ286" s="485"/>
      <c r="SNR286" s="486"/>
      <c r="SNS286" s="486"/>
      <c r="SNT286" s="486"/>
      <c r="SNU286" s="486"/>
      <c r="SNV286" s="486"/>
      <c r="SNW286" s="486"/>
      <c r="SNX286" s="487"/>
      <c r="SNY286" s="485"/>
      <c r="SNZ286" s="486"/>
      <c r="SOA286" s="486"/>
      <c r="SOB286" s="486"/>
      <c r="SOC286" s="486"/>
      <c r="SOD286" s="486"/>
      <c r="SOE286" s="486"/>
      <c r="SOF286" s="487"/>
      <c r="SOG286" s="485"/>
      <c r="SOH286" s="486"/>
      <c r="SOI286" s="486"/>
      <c r="SOJ286" s="486"/>
      <c r="SOK286" s="486"/>
      <c r="SOL286" s="486"/>
      <c r="SOM286" s="486"/>
      <c r="SON286" s="487"/>
      <c r="SOO286" s="485"/>
      <c r="SOP286" s="486"/>
      <c r="SOQ286" s="486"/>
      <c r="SOR286" s="486"/>
      <c r="SOS286" s="486"/>
      <c r="SOT286" s="486"/>
      <c r="SOU286" s="486"/>
      <c r="SOV286" s="487"/>
      <c r="SOW286" s="485"/>
      <c r="SOX286" s="486"/>
      <c r="SOY286" s="486"/>
      <c r="SOZ286" s="486"/>
      <c r="SPA286" s="486"/>
      <c r="SPB286" s="486"/>
      <c r="SPC286" s="486"/>
      <c r="SPD286" s="487"/>
      <c r="SPE286" s="485"/>
      <c r="SPF286" s="486"/>
      <c r="SPG286" s="486"/>
      <c r="SPH286" s="486"/>
      <c r="SPI286" s="486"/>
      <c r="SPJ286" s="486"/>
      <c r="SPK286" s="486"/>
      <c r="SPL286" s="487"/>
      <c r="SPM286" s="485"/>
      <c r="SPN286" s="486"/>
      <c r="SPO286" s="486"/>
      <c r="SPP286" s="486"/>
      <c r="SPQ286" s="486"/>
      <c r="SPR286" s="486"/>
      <c r="SPS286" s="486"/>
      <c r="SPT286" s="487"/>
      <c r="SPU286" s="485"/>
      <c r="SPV286" s="486"/>
      <c r="SPW286" s="486"/>
      <c r="SPX286" s="486"/>
      <c r="SPY286" s="486"/>
      <c r="SPZ286" s="486"/>
      <c r="SQA286" s="486"/>
      <c r="SQB286" s="487"/>
      <c r="SQC286" s="485"/>
      <c r="SQD286" s="486"/>
      <c r="SQE286" s="486"/>
      <c r="SQF286" s="486"/>
      <c r="SQG286" s="486"/>
      <c r="SQH286" s="486"/>
      <c r="SQI286" s="486"/>
      <c r="SQJ286" s="487"/>
      <c r="SQK286" s="485"/>
      <c r="SQL286" s="486"/>
      <c r="SQM286" s="486"/>
      <c r="SQN286" s="486"/>
      <c r="SQO286" s="486"/>
      <c r="SQP286" s="486"/>
      <c r="SQQ286" s="486"/>
      <c r="SQR286" s="487"/>
      <c r="SQS286" s="485"/>
      <c r="SQT286" s="486"/>
      <c r="SQU286" s="486"/>
      <c r="SQV286" s="486"/>
      <c r="SQW286" s="486"/>
      <c r="SQX286" s="486"/>
      <c r="SQY286" s="486"/>
      <c r="SQZ286" s="487"/>
      <c r="SRA286" s="485"/>
      <c r="SRB286" s="486"/>
      <c r="SRC286" s="486"/>
      <c r="SRD286" s="486"/>
      <c r="SRE286" s="486"/>
      <c r="SRF286" s="486"/>
      <c r="SRG286" s="486"/>
      <c r="SRH286" s="487"/>
      <c r="SRI286" s="485"/>
      <c r="SRJ286" s="486"/>
      <c r="SRK286" s="486"/>
      <c r="SRL286" s="486"/>
      <c r="SRM286" s="486"/>
      <c r="SRN286" s="486"/>
      <c r="SRO286" s="486"/>
      <c r="SRP286" s="487"/>
      <c r="SRQ286" s="485"/>
      <c r="SRR286" s="486"/>
      <c r="SRS286" s="486"/>
      <c r="SRT286" s="486"/>
      <c r="SRU286" s="486"/>
      <c r="SRV286" s="486"/>
      <c r="SRW286" s="486"/>
      <c r="SRX286" s="487"/>
      <c r="SRY286" s="485"/>
      <c r="SRZ286" s="486"/>
      <c r="SSA286" s="486"/>
      <c r="SSB286" s="486"/>
      <c r="SSC286" s="486"/>
      <c r="SSD286" s="486"/>
      <c r="SSE286" s="486"/>
      <c r="SSF286" s="487"/>
      <c r="SSG286" s="485"/>
      <c r="SSH286" s="486"/>
      <c r="SSI286" s="486"/>
      <c r="SSJ286" s="486"/>
      <c r="SSK286" s="486"/>
      <c r="SSL286" s="486"/>
      <c r="SSM286" s="486"/>
      <c r="SSN286" s="487"/>
      <c r="SSO286" s="485"/>
      <c r="SSP286" s="486"/>
      <c r="SSQ286" s="486"/>
      <c r="SSR286" s="486"/>
      <c r="SSS286" s="486"/>
      <c r="SST286" s="486"/>
      <c r="SSU286" s="486"/>
      <c r="SSV286" s="487"/>
      <c r="SSW286" s="485"/>
      <c r="SSX286" s="486"/>
      <c r="SSY286" s="486"/>
      <c r="SSZ286" s="486"/>
      <c r="STA286" s="486"/>
      <c r="STB286" s="486"/>
      <c r="STC286" s="486"/>
      <c r="STD286" s="487"/>
      <c r="STE286" s="485"/>
      <c r="STF286" s="486"/>
      <c r="STG286" s="486"/>
      <c r="STH286" s="486"/>
      <c r="STI286" s="486"/>
      <c r="STJ286" s="486"/>
      <c r="STK286" s="486"/>
      <c r="STL286" s="487"/>
      <c r="STM286" s="485"/>
      <c r="STN286" s="486"/>
      <c r="STO286" s="486"/>
      <c r="STP286" s="486"/>
      <c r="STQ286" s="486"/>
      <c r="STR286" s="486"/>
      <c r="STS286" s="486"/>
      <c r="STT286" s="487"/>
      <c r="STU286" s="485"/>
      <c r="STV286" s="486"/>
      <c r="STW286" s="486"/>
      <c r="STX286" s="486"/>
      <c r="STY286" s="486"/>
      <c r="STZ286" s="486"/>
      <c r="SUA286" s="486"/>
      <c r="SUB286" s="487"/>
      <c r="SUC286" s="485"/>
      <c r="SUD286" s="486"/>
      <c r="SUE286" s="486"/>
      <c r="SUF286" s="486"/>
      <c r="SUG286" s="486"/>
      <c r="SUH286" s="486"/>
      <c r="SUI286" s="486"/>
      <c r="SUJ286" s="487"/>
      <c r="SUK286" s="485"/>
      <c r="SUL286" s="486"/>
      <c r="SUM286" s="486"/>
      <c r="SUN286" s="486"/>
      <c r="SUO286" s="486"/>
      <c r="SUP286" s="486"/>
      <c r="SUQ286" s="486"/>
      <c r="SUR286" s="487"/>
      <c r="SUS286" s="485"/>
      <c r="SUT286" s="486"/>
      <c r="SUU286" s="486"/>
      <c r="SUV286" s="486"/>
      <c r="SUW286" s="486"/>
      <c r="SUX286" s="486"/>
      <c r="SUY286" s="486"/>
      <c r="SUZ286" s="487"/>
      <c r="SVA286" s="485"/>
      <c r="SVB286" s="486"/>
      <c r="SVC286" s="486"/>
      <c r="SVD286" s="486"/>
      <c r="SVE286" s="486"/>
      <c r="SVF286" s="486"/>
      <c r="SVG286" s="486"/>
      <c r="SVH286" s="487"/>
      <c r="SVI286" s="485"/>
      <c r="SVJ286" s="486"/>
      <c r="SVK286" s="486"/>
      <c r="SVL286" s="486"/>
      <c r="SVM286" s="486"/>
      <c r="SVN286" s="486"/>
      <c r="SVO286" s="486"/>
      <c r="SVP286" s="487"/>
      <c r="SVQ286" s="485"/>
      <c r="SVR286" s="486"/>
      <c r="SVS286" s="486"/>
      <c r="SVT286" s="486"/>
      <c r="SVU286" s="486"/>
      <c r="SVV286" s="486"/>
      <c r="SVW286" s="486"/>
      <c r="SVX286" s="487"/>
      <c r="SVY286" s="485"/>
      <c r="SVZ286" s="486"/>
      <c r="SWA286" s="486"/>
      <c r="SWB286" s="486"/>
      <c r="SWC286" s="486"/>
      <c r="SWD286" s="486"/>
      <c r="SWE286" s="486"/>
      <c r="SWF286" s="487"/>
      <c r="SWG286" s="485"/>
      <c r="SWH286" s="486"/>
      <c r="SWI286" s="486"/>
      <c r="SWJ286" s="486"/>
      <c r="SWK286" s="486"/>
      <c r="SWL286" s="486"/>
      <c r="SWM286" s="486"/>
      <c r="SWN286" s="487"/>
      <c r="SWO286" s="485"/>
      <c r="SWP286" s="486"/>
      <c r="SWQ286" s="486"/>
      <c r="SWR286" s="486"/>
      <c r="SWS286" s="486"/>
      <c r="SWT286" s="486"/>
      <c r="SWU286" s="486"/>
      <c r="SWV286" s="487"/>
      <c r="SWW286" s="485"/>
      <c r="SWX286" s="486"/>
      <c r="SWY286" s="486"/>
      <c r="SWZ286" s="486"/>
      <c r="SXA286" s="486"/>
      <c r="SXB286" s="486"/>
      <c r="SXC286" s="486"/>
      <c r="SXD286" s="487"/>
      <c r="SXE286" s="485"/>
      <c r="SXF286" s="486"/>
      <c r="SXG286" s="486"/>
      <c r="SXH286" s="486"/>
      <c r="SXI286" s="486"/>
      <c r="SXJ286" s="486"/>
      <c r="SXK286" s="486"/>
      <c r="SXL286" s="487"/>
      <c r="SXM286" s="485"/>
      <c r="SXN286" s="486"/>
      <c r="SXO286" s="486"/>
      <c r="SXP286" s="486"/>
      <c r="SXQ286" s="486"/>
      <c r="SXR286" s="486"/>
      <c r="SXS286" s="486"/>
      <c r="SXT286" s="487"/>
      <c r="SXU286" s="485"/>
      <c r="SXV286" s="486"/>
      <c r="SXW286" s="486"/>
      <c r="SXX286" s="486"/>
      <c r="SXY286" s="486"/>
      <c r="SXZ286" s="486"/>
      <c r="SYA286" s="486"/>
      <c r="SYB286" s="487"/>
      <c r="SYC286" s="485"/>
      <c r="SYD286" s="486"/>
      <c r="SYE286" s="486"/>
      <c r="SYF286" s="486"/>
      <c r="SYG286" s="486"/>
      <c r="SYH286" s="486"/>
      <c r="SYI286" s="486"/>
      <c r="SYJ286" s="487"/>
      <c r="SYK286" s="485"/>
      <c r="SYL286" s="486"/>
      <c r="SYM286" s="486"/>
      <c r="SYN286" s="486"/>
      <c r="SYO286" s="486"/>
      <c r="SYP286" s="486"/>
      <c r="SYQ286" s="486"/>
      <c r="SYR286" s="487"/>
      <c r="SYS286" s="485"/>
      <c r="SYT286" s="486"/>
      <c r="SYU286" s="486"/>
      <c r="SYV286" s="486"/>
      <c r="SYW286" s="486"/>
      <c r="SYX286" s="486"/>
      <c r="SYY286" s="486"/>
      <c r="SYZ286" s="487"/>
      <c r="SZA286" s="485"/>
      <c r="SZB286" s="486"/>
      <c r="SZC286" s="486"/>
      <c r="SZD286" s="486"/>
      <c r="SZE286" s="486"/>
      <c r="SZF286" s="486"/>
      <c r="SZG286" s="486"/>
      <c r="SZH286" s="487"/>
      <c r="SZI286" s="485"/>
      <c r="SZJ286" s="486"/>
      <c r="SZK286" s="486"/>
      <c r="SZL286" s="486"/>
      <c r="SZM286" s="486"/>
      <c r="SZN286" s="486"/>
      <c r="SZO286" s="486"/>
      <c r="SZP286" s="487"/>
      <c r="SZQ286" s="485"/>
      <c r="SZR286" s="486"/>
      <c r="SZS286" s="486"/>
      <c r="SZT286" s="486"/>
      <c r="SZU286" s="486"/>
      <c r="SZV286" s="486"/>
      <c r="SZW286" s="486"/>
      <c r="SZX286" s="487"/>
      <c r="SZY286" s="485"/>
      <c r="SZZ286" s="486"/>
      <c r="TAA286" s="486"/>
      <c r="TAB286" s="486"/>
      <c r="TAC286" s="486"/>
      <c r="TAD286" s="486"/>
      <c r="TAE286" s="486"/>
      <c r="TAF286" s="487"/>
      <c r="TAG286" s="485"/>
      <c r="TAH286" s="486"/>
      <c r="TAI286" s="486"/>
      <c r="TAJ286" s="486"/>
      <c r="TAK286" s="486"/>
      <c r="TAL286" s="486"/>
      <c r="TAM286" s="486"/>
      <c r="TAN286" s="487"/>
      <c r="TAO286" s="485"/>
      <c r="TAP286" s="486"/>
      <c r="TAQ286" s="486"/>
      <c r="TAR286" s="486"/>
      <c r="TAS286" s="486"/>
      <c r="TAT286" s="486"/>
      <c r="TAU286" s="486"/>
      <c r="TAV286" s="487"/>
      <c r="TAW286" s="485"/>
      <c r="TAX286" s="486"/>
      <c r="TAY286" s="486"/>
      <c r="TAZ286" s="486"/>
      <c r="TBA286" s="486"/>
      <c r="TBB286" s="486"/>
      <c r="TBC286" s="486"/>
      <c r="TBD286" s="487"/>
      <c r="TBE286" s="485"/>
      <c r="TBF286" s="486"/>
      <c r="TBG286" s="486"/>
      <c r="TBH286" s="486"/>
      <c r="TBI286" s="486"/>
      <c r="TBJ286" s="486"/>
      <c r="TBK286" s="486"/>
      <c r="TBL286" s="487"/>
      <c r="TBM286" s="485"/>
      <c r="TBN286" s="486"/>
      <c r="TBO286" s="486"/>
      <c r="TBP286" s="486"/>
      <c r="TBQ286" s="486"/>
      <c r="TBR286" s="486"/>
      <c r="TBS286" s="486"/>
      <c r="TBT286" s="487"/>
      <c r="TBU286" s="485"/>
      <c r="TBV286" s="486"/>
      <c r="TBW286" s="486"/>
      <c r="TBX286" s="486"/>
      <c r="TBY286" s="486"/>
      <c r="TBZ286" s="486"/>
      <c r="TCA286" s="486"/>
      <c r="TCB286" s="487"/>
      <c r="TCC286" s="485"/>
      <c r="TCD286" s="486"/>
      <c r="TCE286" s="486"/>
      <c r="TCF286" s="486"/>
      <c r="TCG286" s="486"/>
      <c r="TCH286" s="486"/>
      <c r="TCI286" s="486"/>
      <c r="TCJ286" s="487"/>
      <c r="TCK286" s="485"/>
      <c r="TCL286" s="486"/>
      <c r="TCM286" s="486"/>
      <c r="TCN286" s="486"/>
      <c r="TCO286" s="486"/>
      <c r="TCP286" s="486"/>
      <c r="TCQ286" s="486"/>
      <c r="TCR286" s="487"/>
      <c r="TCS286" s="485"/>
      <c r="TCT286" s="486"/>
      <c r="TCU286" s="486"/>
      <c r="TCV286" s="486"/>
      <c r="TCW286" s="486"/>
      <c r="TCX286" s="486"/>
      <c r="TCY286" s="486"/>
      <c r="TCZ286" s="487"/>
      <c r="TDA286" s="485"/>
      <c r="TDB286" s="486"/>
      <c r="TDC286" s="486"/>
      <c r="TDD286" s="486"/>
      <c r="TDE286" s="486"/>
      <c r="TDF286" s="486"/>
      <c r="TDG286" s="486"/>
      <c r="TDH286" s="487"/>
      <c r="TDI286" s="485"/>
      <c r="TDJ286" s="486"/>
      <c r="TDK286" s="486"/>
      <c r="TDL286" s="486"/>
      <c r="TDM286" s="486"/>
      <c r="TDN286" s="486"/>
      <c r="TDO286" s="486"/>
      <c r="TDP286" s="487"/>
      <c r="TDQ286" s="485"/>
      <c r="TDR286" s="486"/>
      <c r="TDS286" s="486"/>
      <c r="TDT286" s="486"/>
      <c r="TDU286" s="486"/>
      <c r="TDV286" s="486"/>
      <c r="TDW286" s="486"/>
      <c r="TDX286" s="487"/>
      <c r="TDY286" s="485"/>
      <c r="TDZ286" s="486"/>
      <c r="TEA286" s="486"/>
      <c r="TEB286" s="486"/>
      <c r="TEC286" s="486"/>
      <c r="TED286" s="486"/>
      <c r="TEE286" s="486"/>
      <c r="TEF286" s="487"/>
      <c r="TEG286" s="485"/>
      <c r="TEH286" s="486"/>
      <c r="TEI286" s="486"/>
      <c r="TEJ286" s="486"/>
      <c r="TEK286" s="486"/>
      <c r="TEL286" s="486"/>
      <c r="TEM286" s="486"/>
      <c r="TEN286" s="487"/>
      <c r="TEO286" s="485"/>
      <c r="TEP286" s="486"/>
      <c r="TEQ286" s="486"/>
      <c r="TER286" s="486"/>
      <c r="TES286" s="486"/>
      <c r="TET286" s="486"/>
      <c r="TEU286" s="486"/>
      <c r="TEV286" s="487"/>
      <c r="TEW286" s="485"/>
      <c r="TEX286" s="486"/>
      <c r="TEY286" s="486"/>
      <c r="TEZ286" s="486"/>
      <c r="TFA286" s="486"/>
      <c r="TFB286" s="486"/>
      <c r="TFC286" s="486"/>
      <c r="TFD286" s="487"/>
      <c r="TFE286" s="485"/>
      <c r="TFF286" s="486"/>
      <c r="TFG286" s="486"/>
      <c r="TFH286" s="486"/>
      <c r="TFI286" s="486"/>
      <c r="TFJ286" s="486"/>
      <c r="TFK286" s="486"/>
      <c r="TFL286" s="487"/>
      <c r="TFM286" s="485"/>
      <c r="TFN286" s="486"/>
      <c r="TFO286" s="486"/>
      <c r="TFP286" s="486"/>
      <c r="TFQ286" s="486"/>
      <c r="TFR286" s="486"/>
      <c r="TFS286" s="486"/>
      <c r="TFT286" s="487"/>
      <c r="TFU286" s="485"/>
      <c r="TFV286" s="486"/>
      <c r="TFW286" s="486"/>
      <c r="TFX286" s="486"/>
      <c r="TFY286" s="486"/>
      <c r="TFZ286" s="486"/>
      <c r="TGA286" s="486"/>
      <c r="TGB286" s="487"/>
      <c r="TGC286" s="485"/>
      <c r="TGD286" s="486"/>
      <c r="TGE286" s="486"/>
      <c r="TGF286" s="486"/>
      <c r="TGG286" s="486"/>
      <c r="TGH286" s="486"/>
      <c r="TGI286" s="486"/>
      <c r="TGJ286" s="487"/>
      <c r="TGK286" s="485"/>
      <c r="TGL286" s="486"/>
      <c r="TGM286" s="486"/>
      <c r="TGN286" s="486"/>
      <c r="TGO286" s="486"/>
      <c r="TGP286" s="486"/>
      <c r="TGQ286" s="486"/>
      <c r="TGR286" s="487"/>
      <c r="TGS286" s="485"/>
      <c r="TGT286" s="486"/>
      <c r="TGU286" s="486"/>
      <c r="TGV286" s="486"/>
      <c r="TGW286" s="486"/>
      <c r="TGX286" s="486"/>
      <c r="TGY286" s="486"/>
      <c r="TGZ286" s="487"/>
      <c r="THA286" s="485"/>
      <c r="THB286" s="486"/>
      <c r="THC286" s="486"/>
      <c r="THD286" s="486"/>
      <c r="THE286" s="486"/>
      <c r="THF286" s="486"/>
      <c r="THG286" s="486"/>
      <c r="THH286" s="487"/>
      <c r="THI286" s="485"/>
      <c r="THJ286" s="486"/>
      <c r="THK286" s="486"/>
      <c r="THL286" s="486"/>
      <c r="THM286" s="486"/>
      <c r="THN286" s="486"/>
      <c r="THO286" s="486"/>
      <c r="THP286" s="487"/>
      <c r="THQ286" s="485"/>
      <c r="THR286" s="486"/>
      <c r="THS286" s="486"/>
      <c r="THT286" s="486"/>
      <c r="THU286" s="486"/>
      <c r="THV286" s="486"/>
      <c r="THW286" s="486"/>
      <c r="THX286" s="487"/>
      <c r="THY286" s="485"/>
      <c r="THZ286" s="486"/>
      <c r="TIA286" s="486"/>
      <c r="TIB286" s="486"/>
      <c r="TIC286" s="486"/>
      <c r="TID286" s="486"/>
      <c r="TIE286" s="486"/>
      <c r="TIF286" s="487"/>
      <c r="TIG286" s="485"/>
      <c r="TIH286" s="486"/>
      <c r="TII286" s="486"/>
      <c r="TIJ286" s="486"/>
      <c r="TIK286" s="486"/>
      <c r="TIL286" s="486"/>
      <c r="TIM286" s="486"/>
      <c r="TIN286" s="487"/>
      <c r="TIO286" s="485"/>
      <c r="TIP286" s="486"/>
      <c r="TIQ286" s="486"/>
      <c r="TIR286" s="486"/>
      <c r="TIS286" s="486"/>
      <c r="TIT286" s="486"/>
      <c r="TIU286" s="486"/>
      <c r="TIV286" s="487"/>
      <c r="TIW286" s="485"/>
      <c r="TIX286" s="486"/>
      <c r="TIY286" s="486"/>
      <c r="TIZ286" s="486"/>
      <c r="TJA286" s="486"/>
      <c r="TJB286" s="486"/>
      <c r="TJC286" s="486"/>
      <c r="TJD286" s="487"/>
      <c r="TJE286" s="485"/>
      <c r="TJF286" s="486"/>
      <c r="TJG286" s="486"/>
      <c r="TJH286" s="486"/>
      <c r="TJI286" s="486"/>
      <c r="TJJ286" s="486"/>
      <c r="TJK286" s="486"/>
      <c r="TJL286" s="487"/>
      <c r="TJM286" s="485"/>
      <c r="TJN286" s="486"/>
      <c r="TJO286" s="486"/>
      <c r="TJP286" s="486"/>
      <c r="TJQ286" s="486"/>
      <c r="TJR286" s="486"/>
      <c r="TJS286" s="486"/>
      <c r="TJT286" s="487"/>
      <c r="TJU286" s="485"/>
      <c r="TJV286" s="486"/>
      <c r="TJW286" s="486"/>
      <c r="TJX286" s="486"/>
      <c r="TJY286" s="486"/>
      <c r="TJZ286" s="486"/>
      <c r="TKA286" s="486"/>
      <c r="TKB286" s="487"/>
      <c r="TKC286" s="485"/>
      <c r="TKD286" s="486"/>
      <c r="TKE286" s="486"/>
      <c r="TKF286" s="486"/>
      <c r="TKG286" s="486"/>
      <c r="TKH286" s="486"/>
      <c r="TKI286" s="486"/>
      <c r="TKJ286" s="487"/>
      <c r="TKK286" s="485"/>
      <c r="TKL286" s="486"/>
      <c r="TKM286" s="486"/>
      <c r="TKN286" s="486"/>
      <c r="TKO286" s="486"/>
      <c r="TKP286" s="486"/>
      <c r="TKQ286" s="486"/>
      <c r="TKR286" s="487"/>
      <c r="TKS286" s="485"/>
      <c r="TKT286" s="486"/>
      <c r="TKU286" s="486"/>
      <c r="TKV286" s="486"/>
      <c r="TKW286" s="486"/>
      <c r="TKX286" s="486"/>
      <c r="TKY286" s="486"/>
      <c r="TKZ286" s="487"/>
      <c r="TLA286" s="485"/>
      <c r="TLB286" s="486"/>
      <c r="TLC286" s="486"/>
      <c r="TLD286" s="486"/>
      <c r="TLE286" s="486"/>
      <c r="TLF286" s="486"/>
      <c r="TLG286" s="486"/>
      <c r="TLH286" s="487"/>
      <c r="TLI286" s="485"/>
      <c r="TLJ286" s="486"/>
      <c r="TLK286" s="486"/>
      <c r="TLL286" s="486"/>
      <c r="TLM286" s="486"/>
      <c r="TLN286" s="486"/>
      <c r="TLO286" s="486"/>
      <c r="TLP286" s="487"/>
      <c r="TLQ286" s="485"/>
      <c r="TLR286" s="486"/>
      <c r="TLS286" s="486"/>
      <c r="TLT286" s="486"/>
      <c r="TLU286" s="486"/>
      <c r="TLV286" s="486"/>
      <c r="TLW286" s="486"/>
      <c r="TLX286" s="487"/>
      <c r="TLY286" s="485"/>
      <c r="TLZ286" s="486"/>
      <c r="TMA286" s="486"/>
      <c r="TMB286" s="486"/>
      <c r="TMC286" s="486"/>
      <c r="TMD286" s="486"/>
      <c r="TME286" s="486"/>
      <c r="TMF286" s="487"/>
      <c r="TMG286" s="485"/>
      <c r="TMH286" s="486"/>
      <c r="TMI286" s="486"/>
      <c r="TMJ286" s="486"/>
      <c r="TMK286" s="486"/>
      <c r="TML286" s="486"/>
      <c r="TMM286" s="486"/>
      <c r="TMN286" s="487"/>
      <c r="TMO286" s="485"/>
      <c r="TMP286" s="486"/>
      <c r="TMQ286" s="486"/>
      <c r="TMR286" s="486"/>
      <c r="TMS286" s="486"/>
      <c r="TMT286" s="486"/>
      <c r="TMU286" s="486"/>
      <c r="TMV286" s="487"/>
      <c r="TMW286" s="485"/>
      <c r="TMX286" s="486"/>
      <c r="TMY286" s="486"/>
      <c r="TMZ286" s="486"/>
      <c r="TNA286" s="486"/>
      <c r="TNB286" s="486"/>
      <c r="TNC286" s="486"/>
      <c r="TND286" s="487"/>
      <c r="TNE286" s="485"/>
      <c r="TNF286" s="486"/>
      <c r="TNG286" s="486"/>
      <c r="TNH286" s="486"/>
      <c r="TNI286" s="486"/>
      <c r="TNJ286" s="486"/>
      <c r="TNK286" s="486"/>
      <c r="TNL286" s="487"/>
      <c r="TNM286" s="485"/>
      <c r="TNN286" s="486"/>
      <c r="TNO286" s="486"/>
      <c r="TNP286" s="486"/>
      <c r="TNQ286" s="486"/>
      <c r="TNR286" s="486"/>
      <c r="TNS286" s="486"/>
      <c r="TNT286" s="487"/>
      <c r="TNU286" s="485"/>
      <c r="TNV286" s="486"/>
      <c r="TNW286" s="486"/>
      <c r="TNX286" s="486"/>
      <c r="TNY286" s="486"/>
      <c r="TNZ286" s="486"/>
      <c r="TOA286" s="486"/>
      <c r="TOB286" s="487"/>
      <c r="TOC286" s="485"/>
      <c r="TOD286" s="486"/>
      <c r="TOE286" s="486"/>
      <c r="TOF286" s="486"/>
      <c r="TOG286" s="486"/>
      <c r="TOH286" s="486"/>
      <c r="TOI286" s="486"/>
      <c r="TOJ286" s="487"/>
      <c r="TOK286" s="485"/>
      <c r="TOL286" s="486"/>
      <c r="TOM286" s="486"/>
      <c r="TON286" s="486"/>
      <c r="TOO286" s="486"/>
      <c r="TOP286" s="486"/>
      <c r="TOQ286" s="486"/>
      <c r="TOR286" s="487"/>
      <c r="TOS286" s="485"/>
      <c r="TOT286" s="486"/>
      <c r="TOU286" s="486"/>
      <c r="TOV286" s="486"/>
      <c r="TOW286" s="486"/>
      <c r="TOX286" s="486"/>
      <c r="TOY286" s="486"/>
      <c r="TOZ286" s="487"/>
      <c r="TPA286" s="485"/>
      <c r="TPB286" s="486"/>
      <c r="TPC286" s="486"/>
      <c r="TPD286" s="486"/>
      <c r="TPE286" s="486"/>
      <c r="TPF286" s="486"/>
      <c r="TPG286" s="486"/>
      <c r="TPH286" s="487"/>
      <c r="TPI286" s="485"/>
      <c r="TPJ286" s="486"/>
      <c r="TPK286" s="486"/>
      <c r="TPL286" s="486"/>
      <c r="TPM286" s="486"/>
      <c r="TPN286" s="486"/>
      <c r="TPO286" s="486"/>
      <c r="TPP286" s="487"/>
      <c r="TPQ286" s="485"/>
      <c r="TPR286" s="486"/>
      <c r="TPS286" s="486"/>
      <c r="TPT286" s="486"/>
      <c r="TPU286" s="486"/>
      <c r="TPV286" s="486"/>
      <c r="TPW286" s="486"/>
      <c r="TPX286" s="487"/>
      <c r="TPY286" s="485"/>
      <c r="TPZ286" s="486"/>
      <c r="TQA286" s="486"/>
      <c r="TQB286" s="486"/>
      <c r="TQC286" s="486"/>
      <c r="TQD286" s="486"/>
      <c r="TQE286" s="486"/>
      <c r="TQF286" s="487"/>
      <c r="TQG286" s="485"/>
      <c r="TQH286" s="486"/>
      <c r="TQI286" s="486"/>
      <c r="TQJ286" s="486"/>
      <c r="TQK286" s="486"/>
      <c r="TQL286" s="486"/>
      <c r="TQM286" s="486"/>
      <c r="TQN286" s="487"/>
      <c r="TQO286" s="485"/>
      <c r="TQP286" s="486"/>
      <c r="TQQ286" s="486"/>
      <c r="TQR286" s="486"/>
      <c r="TQS286" s="486"/>
      <c r="TQT286" s="486"/>
      <c r="TQU286" s="486"/>
      <c r="TQV286" s="487"/>
      <c r="TQW286" s="485"/>
      <c r="TQX286" s="486"/>
      <c r="TQY286" s="486"/>
      <c r="TQZ286" s="486"/>
      <c r="TRA286" s="486"/>
      <c r="TRB286" s="486"/>
      <c r="TRC286" s="486"/>
      <c r="TRD286" s="487"/>
      <c r="TRE286" s="485"/>
      <c r="TRF286" s="486"/>
      <c r="TRG286" s="486"/>
      <c r="TRH286" s="486"/>
      <c r="TRI286" s="486"/>
      <c r="TRJ286" s="486"/>
      <c r="TRK286" s="486"/>
      <c r="TRL286" s="487"/>
      <c r="TRM286" s="485"/>
      <c r="TRN286" s="486"/>
      <c r="TRO286" s="486"/>
      <c r="TRP286" s="486"/>
      <c r="TRQ286" s="486"/>
      <c r="TRR286" s="486"/>
      <c r="TRS286" s="486"/>
      <c r="TRT286" s="487"/>
      <c r="TRU286" s="485"/>
      <c r="TRV286" s="486"/>
      <c r="TRW286" s="486"/>
      <c r="TRX286" s="486"/>
      <c r="TRY286" s="486"/>
      <c r="TRZ286" s="486"/>
      <c r="TSA286" s="486"/>
      <c r="TSB286" s="487"/>
      <c r="TSC286" s="485"/>
      <c r="TSD286" s="486"/>
      <c r="TSE286" s="486"/>
      <c r="TSF286" s="486"/>
      <c r="TSG286" s="486"/>
      <c r="TSH286" s="486"/>
      <c r="TSI286" s="486"/>
      <c r="TSJ286" s="487"/>
      <c r="TSK286" s="485"/>
      <c r="TSL286" s="486"/>
      <c r="TSM286" s="486"/>
      <c r="TSN286" s="486"/>
      <c r="TSO286" s="486"/>
      <c r="TSP286" s="486"/>
      <c r="TSQ286" s="486"/>
      <c r="TSR286" s="487"/>
      <c r="TSS286" s="485"/>
      <c r="TST286" s="486"/>
      <c r="TSU286" s="486"/>
      <c r="TSV286" s="486"/>
      <c r="TSW286" s="486"/>
      <c r="TSX286" s="486"/>
      <c r="TSY286" s="486"/>
      <c r="TSZ286" s="487"/>
      <c r="TTA286" s="485"/>
      <c r="TTB286" s="486"/>
      <c r="TTC286" s="486"/>
      <c r="TTD286" s="486"/>
      <c r="TTE286" s="486"/>
      <c r="TTF286" s="486"/>
      <c r="TTG286" s="486"/>
      <c r="TTH286" s="487"/>
      <c r="TTI286" s="485"/>
      <c r="TTJ286" s="486"/>
      <c r="TTK286" s="486"/>
      <c r="TTL286" s="486"/>
      <c r="TTM286" s="486"/>
      <c r="TTN286" s="486"/>
      <c r="TTO286" s="486"/>
      <c r="TTP286" s="487"/>
      <c r="TTQ286" s="485"/>
      <c r="TTR286" s="486"/>
      <c r="TTS286" s="486"/>
      <c r="TTT286" s="486"/>
      <c r="TTU286" s="486"/>
      <c r="TTV286" s="486"/>
      <c r="TTW286" s="486"/>
      <c r="TTX286" s="487"/>
      <c r="TTY286" s="485"/>
      <c r="TTZ286" s="486"/>
      <c r="TUA286" s="486"/>
      <c r="TUB286" s="486"/>
      <c r="TUC286" s="486"/>
      <c r="TUD286" s="486"/>
      <c r="TUE286" s="486"/>
      <c r="TUF286" s="487"/>
      <c r="TUG286" s="485"/>
      <c r="TUH286" s="486"/>
      <c r="TUI286" s="486"/>
      <c r="TUJ286" s="486"/>
      <c r="TUK286" s="486"/>
      <c r="TUL286" s="486"/>
      <c r="TUM286" s="486"/>
      <c r="TUN286" s="487"/>
      <c r="TUO286" s="485"/>
      <c r="TUP286" s="486"/>
      <c r="TUQ286" s="486"/>
      <c r="TUR286" s="486"/>
      <c r="TUS286" s="486"/>
      <c r="TUT286" s="486"/>
      <c r="TUU286" s="486"/>
      <c r="TUV286" s="487"/>
      <c r="TUW286" s="485"/>
      <c r="TUX286" s="486"/>
      <c r="TUY286" s="486"/>
      <c r="TUZ286" s="486"/>
      <c r="TVA286" s="486"/>
      <c r="TVB286" s="486"/>
      <c r="TVC286" s="486"/>
      <c r="TVD286" s="487"/>
      <c r="TVE286" s="485"/>
      <c r="TVF286" s="486"/>
      <c r="TVG286" s="486"/>
      <c r="TVH286" s="486"/>
      <c r="TVI286" s="486"/>
      <c r="TVJ286" s="486"/>
      <c r="TVK286" s="486"/>
      <c r="TVL286" s="487"/>
      <c r="TVM286" s="485"/>
      <c r="TVN286" s="486"/>
      <c r="TVO286" s="486"/>
      <c r="TVP286" s="486"/>
      <c r="TVQ286" s="486"/>
      <c r="TVR286" s="486"/>
      <c r="TVS286" s="486"/>
      <c r="TVT286" s="487"/>
      <c r="TVU286" s="485"/>
      <c r="TVV286" s="486"/>
      <c r="TVW286" s="486"/>
      <c r="TVX286" s="486"/>
      <c r="TVY286" s="486"/>
      <c r="TVZ286" s="486"/>
      <c r="TWA286" s="486"/>
      <c r="TWB286" s="487"/>
      <c r="TWC286" s="485"/>
      <c r="TWD286" s="486"/>
      <c r="TWE286" s="486"/>
      <c r="TWF286" s="486"/>
      <c r="TWG286" s="486"/>
      <c r="TWH286" s="486"/>
      <c r="TWI286" s="486"/>
      <c r="TWJ286" s="487"/>
      <c r="TWK286" s="485"/>
      <c r="TWL286" s="486"/>
      <c r="TWM286" s="486"/>
      <c r="TWN286" s="486"/>
      <c r="TWO286" s="486"/>
      <c r="TWP286" s="486"/>
      <c r="TWQ286" s="486"/>
      <c r="TWR286" s="487"/>
      <c r="TWS286" s="485"/>
      <c r="TWT286" s="486"/>
      <c r="TWU286" s="486"/>
      <c r="TWV286" s="486"/>
      <c r="TWW286" s="486"/>
      <c r="TWX286" s="486"/>
      <c r="TWY286" s="486"/>
      <c r="TWZ286" s="487"/>
      <c r="TXA286" s="485"/>
      <c r="TXB286" s="486"/>
      <c r="TXC286" s="486"/>
      <c r="TXD286" s="486"/>
      <c r="TXE286" s="486"/>
      <c r="TXF286" s="486"/>
      <c r="TXG286" s="486"/>
      <c r="TXH286" s="487"/>
      <c r="TXI286" s="485"/>
      <c r="TXJ286" s="486"/>
      <c r="TXK286" s="486"/>
      <c r="TXL286" s="486"/>
      <c r="TXM286" s="486"/>
      <c r="TXN286" s="486"/>
      <c r="TXO286" s="486"/>
      <c r="TXP286" s="487"/>
      <c r="TXQ286" s="485"/>
      <c r="TXR286" s="486"/>
      <c r="TXS286" s="486"/>
      <c r="TXT286" s="486"/>
      <c r="TXU286" s="486"/>
      <c r="TXV286" s="486"/>
      <c r="TXW286" s="486"/>
      <c r="TXX286" s="487"/>
      <c r="TXY286" s="485"/>
      <c r="TXZ286" s="486"/>
      <c r="TYA286" s="486"/>
      <c r="TYB286" s="486"/>
      <c r="TYC286" s="486"/>
      <c r="TYD286" s="486"/>
      <c r="TYE286" s="486"/>
      <c r="TYF286" s="487"/>
      <c r="TYG286" s="485"/>
      <c r="TYH286" s="486"/>
      <c r="TYI286" s="486"/>
      <c r="TYJ286" s="486"/>
      <c r="TYK286" s="486"/>
      <c r="TYL286" s="486"/>
      <c r="TYM286" s="486"/>
      <c r="TYN286" s="487"/>
      <c r="TYO286" s="485"/>
      <c r="TYP286" s="486"/>
      <c r="TYQ286" s="486"/>
      <c r="TYR286" s="486"/>
      <c r="TYS286" s="486"/>
      <c r="TYT286" s="486"/>
      <c r="TYU286" s="486"/>
      <c r="TYV286" s="487"/>
      <c r="TYW286" s="485"/>
      <c r="TYX286" s="486"/>
      <c r="TYY286" s="486"/>
      <c r="TYZ286" s="486"/>
      <c r="TZA286" s="486"/>
      <c r="TZB286" s="486"/>
      <c r="TZC286" s="486"/>
      <c r="TZD286" s="487"/>
      <c r="TZE286" s="485"/>
      <c r="TZF286" s="486"/>
      <c r="TZG286" s="486"/>
      <c r="TZH286" s="486"/>
      <c r="TZI286" s="486"/>
      <c r="TZJ286" s="486"/>
      <c r="TZK286" s="486"/>
      <c r="TZL286" s="487"/>
      <c r="TZM286" s="485"/>
      <c r="TZN286" s="486"/>
      <c r="TZO286" s="486"/>
      <c r="TZP286" s="486"/>
      <c r="TZQ286" s="486"/>
      <c r="TZR286" s="486"/>
      <c r="TZS286" s="486"/>
      <c r="TZT286" s="487"/>
      <c r="TZU286" s="485"/>
      <c r="TZV286" s="486"/>
      <c r="TZW286" s="486"/>
      <c r="TZX286" s="486"/>
      <c r="TZY286" s="486"/>
      <c r="TZZ286" s="486"/>
      <c r="UAA286" s="486"/>
      <c r="UAB286" s="487"/>
      <c r="UAC286" s="485"/>
      <c r="UAD286" s="486"/>
      <c r="UAE286" s="486"/>
      <c r="UAF286" s="486"/>
      <c r="UAG286" s="486"/>
      <c r="UAH286" s="486"/>
      <c r="UAI286" s="486"/>
      <c r="UAJ286" s="487"/>
      <c r="UAK286" s="485"/>
      <c r="UAL286" s="486"/>
      <c r="UAM286" s="486"/>
      <c r="UAN286" s="486"/>
      <c r="UAO286" s="486"/>
      <c r="UAP286" s="486"/>
      <c r="UAQ286" s="486"/>
      <c r="UAR286" s="487"/>
      <c r="UAS286" s="485"/>
      <c r="UAT286" s="486"/>
      <c r="UAU286" s="486"/>
      <c r="UAV286" s="486"/>
      <c r="UAW286" s="486"/>
      <c r="UAX286" s="486"/>
      <c r="UAY286" s="486"/>
      <c r="UAZ286" s="487"/>
      <c r="UBA286" s="485"/>
      <c r="UBB286" s="486"/>
      <c r="UBC286" s="486"/>
      <c r="UBD286" s="486"/>
      <c r="UBE286" s="486"/>
      <c r="UBF286" s="486"/>
      <c r="UBG286" s="486"/>
      <c r="UBH286" s="487"/>
      <c r="UBI286" s="485"/>
      <c r="UBJ286" s="486"/>
      <c r="UBK286" s="486"/>
      <c r="UBL286" s="486"/>
      <c r="UBM286" s="486"/>
      <c r="UBN286" s="486"/>
      <c r="UBO286" s="486"/>
      <c r="UBP286" s="487"/>
      <c r="UBQ286" s="485"/>
      <c r="UBR286" s="486"/>
      <c r="UBS286" s="486"/>
      <c r="UBT286" s="486"/>
      <c r="UBU286" s="486"/>
      <c r="UBV286" s="486"/>
      <c r="UBW286" s="486"/>
      <c r="UBX286" s="487"/>
      <c r="UBY286" s="485"/>
      <c r="UBZ286" s="486"/>
      <c r="UCA286" s="486"/>
      <c r="UCB286" s="486"/>
      <c r="UCC286" s="486"/>
      <c r="UCD286" s="486"/>
      <c r="UCE286" s="486"/>
      <c r="UCF286" s="487"/>
      <c r="UCG286" s="485"/>
      <c r="UCH286" s="486"/>
      <c r="UCI286" s="486"/>
      <c r="UCJ286" s="486"/>
      <c r="UCK286" s="486"/>
      <c r="UCL286" s="486"/>
      <c r="UCM286" s="486"/>
      <c r="UCN286" s="487"/>
      <c r="UCO286" s="485"/>
      <c r="UCP286" s="486"/>
      <c r="UCQ286" s="486"/>
      <c r="UCR286" s="486"/>
      <c r="UCS286" s="486"/>
      <c r="UCT286" s="486"/>
      <c r="UCU286" s="486"/>
      <c r="UCV286" s="487"/>
      <c r="UCW286" s="485"/>
      <c r="UCX286" s="486"/>
      <c r="UCY286" s="486"/>
      <c r="UCZ286" s="486"/>
      <c r="UDA286" s="486"/>
      <c r="UDB286" s="486"/>
      <c r="UDC286" s="486"/>
      <c r="UDD286" s="487"/>
      <c r="UDE286" s="485"/>
      <c r="UDF286" s="486"/>
      <c r="UDG286" s="486"/>
      <c r="UDH286" s="486"/>
      <c r="UDI286" s="486"/>
      <c r="UDJ286" s="486"/>
      <c r="UDK286" s="486"/>
      <c r="UDL286" s="487"/>
      <c r="UDM286" s="485"/>
      <c r="UDN286" s="486"/>
      <c r="UDO286" s="486"/>
      <c r="UDP286" s="486"/>
      <c r="UDQ286" s="486"/>
      <c r="UDR286" s="486"/>
      <c r="UDS286" s="486"/>
      <c r="UDT286" s="487"/>
      <c r="UDU286" s="485"/>
      <c r="UDV286" s="486"/>
      <c r="UDW286" s="486"/>
      <c r="UDX286" s="486"/>
      <c r="UDY286" s="486"/>
      <c r="UDZ286" s="486"/>
      <c r="UEA286" s="486"/>
      <c r="UEB286" s="487"/>
      <c r="UEC286" s="485"/>
      <c r="UED286" s="486"/>
      <c r="UEE286" s="486"/>
      <c r="UEF286" s="486"/>
      <c r="UEG286" s="486"/>
      <c r="UEH286" s="486"/>
      <c r="UEI286" s="486"/>
      <c r="UEJ286" s="487"/>
      <c r="UEK286" s="485"/>
      <c r="UEL286" s="486"/>
      <c r="UEM286" s="486"/>
      <c r="UEN286" s="486"/>
      <c r="UEO286" s="486"/>
      <c r="UEP286" s="486"/>
      <c r="UEQ286" s="486"/>
      <c r="UER286" s="487"/>
      <c r="UES286" s="485"/>
      <c r="UET286" s="486"/>
      <c r="UEU286" s="486"/>
      <c r="UEV286" s="486"/>
      <c r="UEW286" s="486"/>
      <c r="UEX286" s="486"/>
      <c r="UEY286" s="486"/>
      <c r="UEZ286" s="487"/>
      <c r="UFA286" s="485"/>
      <c r="UFB286" s="486"/>
      <c r="UFC286" s="486"/>
      <c r="UFD286" s="486"/>
      <c r="UFE286" s="486"/>
      <c r="UFF286" s="486"/>
      <c r="UFG286" s="486"/>
      <c r="UFH286" s="487"/>
      <c r="UFI286" s="485"/>
      <c r="UFJ286" s="486"/>
      <c r="UFK286" s="486"/>
      <c r="UFL286" s="486"/>
      <c r="UFM286" s="486"/>
      <c r="UFN286" s="486"/>
      <c r="UFO286" s="486"/>
      <c r="UFP286" s="487"/>
      <c r="UFQ286" s="485"/>
      <c r="UFR286" s="486"/>
      <c r="UFS286" s="486"/>
      <c r="UFT286" s="486"/>
      <c r="UFU286" s="486"/>
      <c r="UFV286" s="486"/>
      <c r="UFW286" s="486"/>
      <c r="UFX286" s="487"/>
      <c r="UFY286" s="485"/>
      <c r="UFZ286" s="486"/>
      <c r="UGA286" s="486"/>
      <c r="UGB286" s="486"/>
      <c r="UGC286" s="486"/>
      <c r="UGD286" s="486"/>
      <c r="UGE286" s="486"/>
      <c r="UGF286" s="487"/>
      <c r="UGG286" s="485"/>
      <c r="UGH286" s="486"/>
      <c r="UGI286" s="486"/>
      <c r="UGJ286" s="486"/>
      <c r="UGK286" s="486"/>
      <c r="UGL286" s="486"/>
      <c r="UGM286" s="486"/>
      <c r="UGN286" s="487"/>
      <c r="UGO286" s="485"/>
      <c r="UGP286" s="486"/>
      <c r="UGQ286" s="486"/>
      <c r="UGR286" s="486"/>
      <c r="UGS286" s="486"/>
      <c r="UGT286" s="486"/>
      <c r="UGU286" s="486"/>
      <c r="UGV286" s="487"/>
      <c r="UGW286" s="485"/>
      <c r="UGX286" s="486"/>
      <c r="UGY286" s="486"/>
      <c r="UGZ286" s="486"/>
      <c r="UHA286" s="486"/>
      <c r="UHB286" s="486"/>
      <c r="UHC286" s="486"/>
      <c r="UHD286" s="487"/>
      <c r="UHE286" s="485"/>
      <c r="UHF286" s="486"/>
      <c r="UHG286" s="486"/>
      <c r="UHH286" s="486"/>
      <c r="UHI286" s="486"/>
      <c r="UHJ286" s="486"/>
      <c r="UHK286" s="486"/>
      <c r="UHL286" s="487"/>
      <c r="UHM286" s="485"/>
      <c r="UHN286" s="486"/>
      <c r="UHO286" s="486"/>
      <c r="UHP286" s="486"/>
      <c r="UHQ286" s="486"/>
      <c r="UHR286" s="486"/>
      <c r="UHS286" s="486"/>
      <c r="UHT286" s="487"/>
      <c r="UHU286" s="485"/>
      <c r="UHV286" s="486"/>
      <c r="UHW286" s="486"/>
      <c r="UHX286" s="486"/>
      <c r="UHY286" s="486"/>
      <c r="UHZ286" s="486"/>
      <c r="UIA286" s="486"/>
      <c r="UIB286" s="487"/>
      <c r="UIC286" s="485"/>
      <c r="UID286" s="486"/>
      <c r="UIE286" s="486"/>
      <c r="UIF286" s="486"/>
      <c r="UIG286" s="486"/>
      <c r="UIH286" s="486"/>
      <c r="UII286" s="486"/>
      <c r="UIJ286" s="487"/>
      <c r="UIK286" s="485"/>
      <c r="UIL286" s="486"/>
      <c r="UIM286" s="486"/>
      <c r="UIN286" s="486"/>
      <c r="UIO286" s="486"/>
      <c r="UIP286" s="486"/>
      <c r="UIQ286" s="486"/>
      <c r="UIR286" s="487"/>
      <c r="UIS286" s="485"/>
      <c r="UIT286" s="486"/>
      <c r="UIU286" s="486"/>
      <c r="UIV286" s="486"/>
      <c r="UIW286" s="486"/>
      <c r="UIX286" s="486"/>
      <c r="UIY286" s="486"/>
      <c r="UIZ286" s="487"/>
      <c r="UJA286" s="485"/>
      <c r="UJB286" s="486"/>
      <c r="UJC286" s="486"/>
      <c r="UJD286" s="486"/>
      <c r="UJE286" s="486"/>
      <c r="UJF286" s="486"/>
      <c r="UJG286" s="486"/>
      <c r="UJH286" s="487"/>
      <c r="UJI286" s="485"/>
      <c r="UJJ286" s="486"/>
      <c r="UJK286" s="486"/>
      <c r="UJL286" s="486"/>
      <c r="UJM286" s="486"/>
      <c r="UJN286" s="486"/>
      <c r="UJO286" s="486"/>
      <c r="UJP286" s="487"/>
      <c r="UJQ286" s="485"/>
      <c r="UJR286" s="486"/>
      <c r="UJS286" s="486"/>
      <c r="UJT286" s="486"/>
      <c r="UJU286" s="486"/>
      <c r="UJV286" s="486"/>
      <c r="UJW286" s="486"/>
      <c r="UJX286" s="487"/>
      <c r="UJY286" s="485"/>
      <c r="UJZ286" s="486"/>
      <c r="UKA286" s="486"/>
      <c r="UKB286" s="486"/>
      <c r="UKC286" s="486"/>
      <c r="UKD286" s="486"/>
      <c r="UKE286" s="486"/>
      <c r="UKF286" s="487"/>
      <c r="UKG286" s="485"/>
      <c r="UKH286" s="486"/>
      <c r="UKI286" s="486"/>
      <c r="UKJ286" s="486"/>
      <c r="UKK286" s="486"/>
      <c r="UKL286" s="486"/>
      <c r="UKM286" s="486"/>
      <c r="UKN286" s="487"/>
      <c r="UKO286" s="485"/>
      <c r="UKP286" s="486"/>
      <c r="UKQ286" s="486"/>
      <c r="UKR286" s="486"/>
      <c r="UKS286" s="486"/>
      <c r="UKT286" s="486"/>
      <c r="UKU286" s="486"/>
      <c r="UKV286" s="487"/>
      <c r="UKW286" s="485"/>
      <c r="UKX286" s="486"/>
      <c r="UKY286" s="486"/>
      <c r="UKZ286" s="486"/>
      <c r="ULA286" s="486"/>
      <c r="ULB286" s="486"/>
      <c r="ULC286" s="486"/>
      <c r="ULD286" s="487"/>
      <c r="ULE286" s="485"/>
      <c r="ULF286" s="486"/>
      <c r="ULG286" s="486"/>
      <c r="ULH286" s="486"/>
      <c r="ULI286" s="486"/>
      <c r="ULJ286" s="486"/>
      <c r="ULK286" s="486"/>
      <c r="ULL286" s="487"/>
      <c r="ULM286" s="485"/>
      <c r="ULN286" s="486"/>
      <c r="ULO286" s="486"/>
      <c r="ULP286" s="486"/>
      <c r="ULQ286" s="486"/>
      <c r="ULR286" s="486"/>
      <c r="ULS286" s="486"/>
      <c r="ULT286" s="487"/>
      <c r="ULU286" s="485"/>
      <c r="ULV286" s="486"/>
      <c r="ULW286" s="486"/>
      <c r="ULX286" s="486"/>
      <c r="ULY286" s="486"/>
      <c r="ULZ286" s="486"/>
      <c r="UMA286" s="486"/>
      <c r="UMB286" s="487"/>
      <c r="UMC286" s="485"/>
      <c r="UMD286" s="486"/>
      <c r="UME286" s="486"/>
      <c r="UMF286" s="486"/>
      <c r="UMG286" s="486"/>
      <c r="UMH286" s="486"/>
      <c r="UMI286" s="486"/>
      <c r="UMJ286" s="487"/>
      <c r="UMK286" s="485"/>
      <c r="UML286" s="486"/>
      <c r="UMM286" s="486"/>
      <c r="UMN286" s="486"/>
      <c r="UMO286" s="486"/>
      <c r="UMP286" s="486"/>
      <c r="UMQ286" s="486"/>
      <c r="UMR286" s="487"/>
      <c r="UMS286" s="485"/>
      <c r="UMT286" s="486"/>
      <c r="UMU286" s="486"/>
      <c r="UMV286" s="486"/>
      <c r="UMW286" s="486"/>
      <c r="UMX286" s="486"/>
      <c r="UMY286" s="486"/>
      <c r="UMZ286" s="487"/>
      <c r="UNA286" s="485"/>
      <c r="UNB286" s="486"/>
      <c r="UNC286" s="486"/>
      <c r="UND286" s="486"/>
      <c r="UNE286" s="486"/>
      <c r="UNF286" s="486"/>
      <c r="UNG286" s="486"/>
      <c r="UNH286" s="487"/>
      <c r="UNI286" s="485"/>
      <c r="UNJ286" s="486"/>
      <c r="UNK286" s="486"/>
      <c r="UNL286" s="486"/>
      <c r="UNM286" s="486"/>
      <c r="UNN286" s="486"/>
      <c r="UNO286" s="486"/>
      <c r="UNP286" s="487"/>
      <c r="UNQ286" s="485"/>
      <c r="UNR286" s="486"/>
      <c r="UNS286" s="486"/>
      <c r="UNT286" s="486"/>
      <c r="UNU286" s="486"/>
      <c r="UNV286" s="486"/>
      <c r="UNW286" s="486"/>
      <c r="UNX286" s="487"/>
      <c r="UNY286" s="485"/>
      <c r="UNZ286" s="486"/>
      <c r="UOA286" s="486"/>
      <c r="UOB286" s="486"/>
      <c r="UOC286" s="486"/>
      <c r="UOD286" s="486"/>
      <c r="UOE286" s="486"/>
      <c r="UOF286" s="487"/>
      <c r="UOG286" s="485"/>
      <c r="UOH286" s="486"/>
      <c r="UOI286" s="486"/>
      <c r="UOJ286" s="486"/>
      <c r="UOK286" s="486"/>
      <c r="UOL286" s="486"/>
      <c r="UOM286" s="486"/>
      <c r="UON286" s="487"/>
      <c r="UOO286" s="485"/>
      <c r="UOP286" s="486"/>
      <c r="UOQ286" s="486"/>
      <c r="UOR286" s="486"/>
      <c r="UOS286" s="486"/>
      <c r="UOT286" s="486"/>
      <c r="UOU286" s="486"/>
      <c r="UOV286" s="487"/>
      <c r="UOW286" s="485"/>
      <c r="UOX286" s="486"/>
      <c r="UOY286" s="486"/>
      <c r="UOZ286" s="486"/>
      <c r="UPA286" s="486"/>
      <c r="UPB286" s="486"/>
      <c r="UPC286" s="486"/>
      <c r="UPD286" s="487"/>
      <c r="UPE286" s="485"/>
      <c r="UPF286" s="486"/>
      <c r="UPG286" s="486"/>
      <c r="UPH286" s="486"/>
      <c r="UPI286" s="486"/>
      <c r="UPJ286" s="486"/>
      <c r="UPK286" s="486"/>
      <c r="UPL286" s="487"/>
      <c r="UPM286" s="485"/>
      <c r="UPN286" s="486"/>
      <c r="UPO286" s="486"/>
      <c r="UPP286" s="486"/>
      <c r="UPQ286" s="486"/>
      <c r="UPR286" s="486"/>
      <c r="UPS286" s="486"/>
      <c r="UPT286" s="487"/>
      <c r="UPU286" s="485"/>
      <c r="UPV286" s="486"/>
      <c r="UPW286" s="486"/>
      <c r="UPX286" s="486"/>
      <c r="UPY286" s="486"/>
      <c r="UPZ286" s="486"/>
      <c r="UQA286" s="486"/>
      <c r="UQB286" s="487"/>
      <c r="UQC286" s="485"/>
      <c r="UQD286" s="486"/>
      <c r="UQE286" s="486"/>
      <c r="UQF286" s="486"/>
      <c r="UQG286" s="486"/>
      <c r="UQH286" s="486"/>
      <c r="UQI286" s="486"/>
      <c r="UQJ286" s="487"/>
      <c r="UQK286" s="485"/>
      <c r="UQL286" s="486"/>
      <c r="UQM286" s="486"/>
      <c r="UQN286" s="486"/>
      <c r="UQO286" s="486"/>
      <c r="UQP286" s="486"/>
      <c r="UQQ286" s="486"/>
      <c r="UQR286" s="487"/>
      <c r="UQS286" s="485"/>
      <c r="UQT286" s="486"/>
      <c r="UQU286" s="486"/>
      <c r="UQV286" s="486"/>
      <c r="UQW286" s="486"/>
      <c r="UQX286" s="486"/>
      <c r="UQY286" s="486"/>
      <c r="UQZ286" s="487"/>
      <c r="URA286" s="485"/>
      <c r="URB286" s="486"/>
      <c r="URC286" s="486"/>
      <c r="URD286" s="486"/>
      <c r="URE286" s="486"/>
      <c r="URF286" s="486"/>
      <c r="URG286" s="486"/>
      <c r="URH286" s="487"/>
      <c r="URI286" s="485"/>
      <c r="URJ286" s="486"/>
      <c r="URK286" s="486"/>
      <c r="URL286" s="486"/>
      <c r="URM286" s="486"/>
      <c r="URN286" s="486"/>
      <c r="URO286" s="486"/>
      <c r="URP286" s="487"/>
      <c r="URQ286" s="485"/>
      <c r="URR286" s="486"/>
      <c r="URS286" s="486"/>
      <c r="URT286" s="486"/>
      <c r="URU286" s="486"/>
      <c r="URV286" s="486"/>
      <c r="URW286" s="486"/>
      <c r="URX286" s="487"/>
      <c r="URY286" s="485"/>
      <c r="URZ286" s="486"/>
      <c r="USA286" s="486"/>
      <c r="USB286" s="486"/>
      <c r="USC286" s="486"/>
      <c r="USD286" s="486"/>
      <c r="USE286" s="486"/>
      <c r="USF286" s="487"/>
      <c r="USG286" s="485"/>
      <c r="USH286" s="486"/>
      <c r="USI286" s="486"/>
      <c r="USJ286" s="486"/>
      <c r="USK286" s="486"/>
      <c r="USL286" s="486"/>
      <c r="USM286" s="486"/>
      <c r="USN286" s="487"/>
      <c r="USO286" s="485"/>
      <c r="USP286" s="486"/>
      <c r="USQ286" s="486"/>
      <c r="USR286" s="486"/>
      <c r="USS286" s="486"/>
      <c r="UST286" s="486"/>
      <c r="USU286" s="486"/>
      <c r="USV286" s="487"/>
      <c r="USW286" s="485"/>
      <c r="USX286" s="486"/>
      <c r="USY286" s="486"/>
      <c r="USZ286" s="486"/>
      <c r="UTA286" s="486"/>
      <c r="UTB286" s="486"/>
      <c r="UTC286" s="486"/>
      <c r="UTD286" s="487"/>
      <c r="UTE286" s="485"/>
      <c r="UTF286" s="486"/>
      <c r="UTG286" s="486"/>
      <c r="UTH286" s="486"/>
      <c r="UTI286" s="486"/>
      <c r="UTJ286" s="486"/>
      <c r="UTK286" s="486"/>
      <c r="UTL286" s="487"/>
      <c r="UTM286" s="485"/>
      <c r="UTN286" s="486"/>
      <c r="UTO286" s="486"/>
      <c r="UTP286" s="486"/>
      <c r="UTQ286" s="486"/>
      <c r="UTR286" s="486"/>
      <c r="UTS286" s="486"/>
      <c r="UTT286" s="487"/>
      <c r="UTU286" s="485"/>
      <c r="UTV286" s="486"/>
      <c r="UTW286" s="486"/>
      <c r="UTX286" s="486"/>
      <c r="UTY286" s="486"/>
      <c r="UTZ286" s="486"/>
      <c r="UUA286" s="486"/>
      <c r="UUB286" s="487"/>
      <c r="UUC286" s="485"/>
      <c r="UUD286" s="486"/>
      <c r="UUE286" s="486"/>
      <c r="UUF286" s="486"/>
      <c r="UUG286" s="486"/>
      <c r="UUH286" s="486"/>
      <c r="UUI286" s="486"/>
      <c r="UUJ286" s="487"/>
      <c r="UUK286" s="485"/>
      <c r="UUL286" s="486"/>
      <c r="UUM286" s="486"/>
      <c r="UUN286" s="486"/>
      <c r="UUO286" s="486"/>
      <c r="UUP286" s="486"/>
      <c r="UUQ286" s="486"/>
      <c r="UUR286" s="487"/>
      <c r="UUS286" s="485"/>
      <c r="UUT286" s="486"/>
      <c r="UUU286" s="486"/>
      <c r="UUV286" s="486"/>
      <c r="UUW286" s="486"/>
      <c r="UUX286" s="486"/>
      <c r="UUY286" s="486"/>
      <c r="UUZ286" s="487"/>
      <c r="UVA286" s="485"/>
      <c r="UVB286" s="486"/>
      <c r="UVC286" s="486"/>
      <c r="UVD286" s="486"/>
      <c r="UVE286" s="486"/>
      <c r="UVF286" s="486"/>
      <c r="UVG286" s="486"/>
      <c r="UVH286" s="487"/>
      <c r="UVI286" s="485"/>
      <c r="UVJ286" s="486"/>
      <c r="UVK286" s="486"/>
      <c r="UVL286" s="486"/>
      <c r="UVM286" s="486"/>
      <c r="UVN286" s="486"/>
      <c r="UVO286" s="486"/>
      <c r="UVP286" s="487"/>
      <c r="UVQ286" s="485"/>
      <c r="UVR286" s="486"/>
      <c r="UVS286" s="486"/>
      <c r="UVT286" s="486"/>
      <c r="UVU286" s="486"/>
      <c r="UVV286" s="486"/>
      <c r="UVW286" s="486"/>
      <c r="UVX286" s="487"/>
      <c r="UVY286" s="485"/>
      <c r="UVZ286" s="486"/>
      <c r="UWA286" s="486"/>
      <c r="UWB286" s="486"/>
      <c r="UWC286" s="486"/>
      <c r="UWD286" s="486"/>
      <c r="UWE286" s="486"/>
      <c r="UWF286" s="487"/>
      <c r="UWG286" s="485"/>
      <c r="UWH286" s="486"/>
      <c r="UWI286" s="486"/>
      <c r="UWJ286" s="486"/>
      <c r="UWK286" s="486"/>
      <c r="UWL286" s="486"/>
      <c r="UWM286" s="486"/>
      <c r="UWN286" s="487"/>
      <c r="UWO286" s="485"/>
      <c r="UWP286" s="486"/>
      <c r="UWQ286" s="486"/>
      <c r="UWR286" s="486"/>
      <c r="UWS286" s="486"/>
      <c r="UWT286" s="486"/>
      <c r="UWU286" s="486"/>
      <c r="UWV286" s="487"/>
      <c r="UWW286" s="485"/>
      <c r="UWX286" s="486"/>
      <c r="UWY286" s="486"/>
      <c r="UWZ286" s="486"/>
      <c r="UXA286" s="486"/>
      <c r="UXB286" s="486"/>
      <c r="UXC286" s="486"/>
      <c r="UXD286" s="487"/>
      <c r="UXE286" s="485"/>
      <c r="UXF286" s="486"/>
      <c r="UXG286" s="486"/>
      <c r="UXH286" s="486"/>
      <c r="UXI286" s="486"/>
      <c r="UXJ286" s="486"/>
      <c r="UXK286" s="486"/>
      <c r="UXL286" s="487"/>
      <c r="UXM286" s="485"/>
      <c r="UXN286" s="486"/>
      <c r="UXO286" s="486"/>
      <c r="UXP286" s="486"/>
      <c r="UXQ286" s="486"/>
      <c r="UXR286" s="486"/>
      <c r="UXS286" s="486"/>
      <c r="UXT286" s="487"/>
      <c r="UXU286" s="485"/>
      <c r="UXV286" s="486"/>
      <c r="UXW286" s="486"/>
      <c r="UXX286" s="486"/>
      <c r="UXY286" s="486"/>
      <c r="UXZ286" s="486"/>
      <c r="UYA286" s="486"/>
      <c r="UYB286" s="487"/>
      <c r="UYC286" s="485"/>
      <c r="UYD286" s="486"/>
      <c r="UYE286" s="486"/>
      <c r="UYF286" s="486"/>
      <c r="UYG286" s="486"/>
      <c r="UYH286" s="486"/>
      <c r="UYI286" s="486"/>
      <c r="UYJ286" s="487"/>
      <c r="UYK286" s="485"/>
      <c r="UYL286" s="486"/>
      <c r="UYM286" s="486"/>
      <c r="UYN286" s="486"/>
      <c r="UYO286" s="486"/>
      <c r="UYP286" s="486"/>
      <c r="UYQ286" s="486"/>
      <c r="UYR286" s="487"/>
      <c r="UYS286" s="485"/>
      <c r="UYT286" s="486"/>
      <c r="UYU286" s="486"/>
      <c r="UYV286" s="486"/>
      <c r="UYW286" s="486"/>
      <c r="UYX286" s="486"/>
      <c r="UYY286" s="486"/>
      <c r="UYZ286" s="487"/>
      <c r="UZA286" s="485"/>
      <c r="UZB286" s="486"/>
      <c r="UZC286" s="486"/>
      <c r="UZD286" s="486"/>
      <c r="UZE286" s="486"/>
      <c r="UZF286" s="486"/>
      <c r="UZG286" s="486"/>
      <c r="UZH286" s="487"/>
      <c r="UZI286" s="485"/>
      <c r="UZJ286" s="486"/>
      <c r="UZK286" s="486"/>
      <c r="UZL286" s="486"/>
      <c r="UZM286" s="486"/>
      <c r="UZN286" s="486"/>
      <c r="UZO286" s="486"/>
      <c r="UZP286" s="487"/>
      <c r="UZQ286" s="485"/>
      <c r="UZR286" s="486"/>
      <c r="UZS286" s="486"/>
      <c r="UZT286" s="486"/>
      <c r="UZU286" s="486"/>
      <c r="UZV286" s="486"/>
      <c r="UZW286" s="486"/>
      <c r="UZX286" s="487"/>
      <c r="UZY286" s="485"/>
      <c r="UZZ286" s="486"/>
      <c r="VAA286" s="486"/>
      <c r="VAB286" s="486"/>
      <c r="VAC286" s="486"/>
      <c r="VAD286" s="486"/>
      <c r="VAE286" s="486"/>
      <c r="VAF286" s="487"/>
      <c r="VAG286" s="485"/>
      <c r="VAH286" s="486"/>
      <c r="VAI286" s="486"/>
      <c r="VAJ286" s="486"/>
      <c r="VAK286" s="486"/>
      <c r="VAL286" s="486"/>
      <c r="VAM286" s="486"/>
      <c r="VAN286" s="487"/>
      <c r="VAO286" s="485"/>
      <c r="VAP286" s="486"/>
      <c r="VAQ286" s="486"/>
      <c r="VAR286" s="486"/>
      <c r="VAS286" s="486"/>
      <c r="VAT286" s="486"/>
      <c r="VAU286" s="486"/>
      <c r="VAV286" s="487"/>
      <c r="VAW286" s="485"/>
      <c r="VAX286" s="486"/>
      <c r="VAY286" s="486"/>
      <c r="VAZ286" s="486"/>
      <c r="VBA286" s="486"/>
      <c r="VBB286" s="486"/>
      <c r="VBC286" s="486"/>
      <c r="VBD286" s="487"/>
      <c r="VBE286" s="485"/>
      <c r="VBF286" s="486"/>
      <c r="VBG286" s="486"/>
      <c r="VBH286" s="486"/>
      <c r="VBI286" s="486"/>
      <c r="VBJ286" s="486"/>
      <c r="VBK286" s="486"/>
      <c r="VBL286" s="487"/>
      <c r="VBM286" s="485"/>
      <c r="VBN286" s="486"/>
      <c r="VBO286" s="486"/>
      <c r="VBP286" s="486"/>
      <c r="VBQ286" s="486"/>
      <c r="VBR286" s="486"/>
      <c r="VBS286" s="486"/>
      <c r="VBT286" s="487"/>
      <c r="VBU286" s="485"/>
      <c r="VBV286" s="486"/>
      <c r="VBW286" s="486"/>
      <c r="VBX286" s="486"/>
      <c r="VBY286" s="486"/>
      <c r="VBZ286" s="486"/>
      <c r="VCA286" s="486"/>
      <c r="VCB286" s="487"/>
      <c r="VCC286" s="485"/>
      <c r="VCD286" s="486"/>
      <c r="VCE286" s="486"/>
      <c r="VCF286" s="486"/>
      <c r="VCG286" s="486"/>
      <c r="VCH286" s="486"/>
      <c r="VCI286" s="486"/>
      <c r="VCJ286" s="487"/>
      <c r="VCK286" s="485"/>
      <c r="VCL286" s="486"/>
      <c r="VCM286" s="486"/>
      <c r="VCN286" s="486"/>
      <c r="VCO286" s="486"/>
      <c r="VCP286" s="486"/>
      <c r="VCQ286" s="486"/>
      <c r="VCR286" s="487"/>
      <c r="VCS286" s="485"/>
      <c r="VCT286" s="486"/>
      <c r="VCU286" s="486"/>
      <c r="VCV286" s="486"/>
      <c r="VCW286" s="486"/>
      <c r="VCX286" s="486"/>
      <c r="VCY286" s="486"/>
      <c r="VCZ286" s="487"/>
      <c r="VDA286" s="485"/>
      <c r="VDB286" s="486"/>
      <c r="VDC286" s="486"/>
      <c r="VDD286" s="486"/>
      <c r="VDE286" s="486"/>
      <c r="VDF286" s="486"/>
      <c r="VDG286" s="486"/>
      <c r="VDH286" s="487"/>
      <c r="VDI286" s="485"/>
      <c r="VDJ286" s="486"/>
      <c r="VDK286" s="486"/>
      <c r="VDL286" s="486"/>
      <c r="VDM286" s="486"/>
      <c r="VDN286" s="486"/>
      <c r="VDO286" s="486"/>
      <c r="VDP286" s="487"/>
      <c r="VDQ286" s="485"/>
      <c r="VDR286" s="486"/>
      <c r="VDS286" s="486"/>
      <c r="VDT286" s="486"/>
      <c r="VDU286" s="486"/>
      <c r="VDV286" s="486"/>
      <c r="VDW286" s="486"/>
      <c r="VDX286" s="487"/>
      <c r="VDY286" s="485"/>
      <c r="VDZ286" s="486"/>
      <c r="VEA286" s="486"/>
      <c r="VEB286" s="486"/>
      <c r="VEC286" s="486"/>
      <c r="VED286" s="486"/>
      <c r="VEE286" s="486"/>
      <c r="VEF286" s="487"/>
      <c r="VEG286" s="485"/>
      <c r="VEH286" s="486"/>
      <c r="VEI286" s="486"/>
      <c r="VEJ286" s="486"/>
      <c r="VEK286" s="486"/>
      <c r="VEL286" s="486"/>
      <c r="VEM286" s="486"/>
      <c r="VEN286" s="487"/>
      <c r="VEO286" s="485"/>
      <c r="VEP286" s="486"/>
      <c r="VEQ286" s="486"/>
      <c r="VER286" s="486"/>
      <c r="VES286" s="486"/>
      <c r="VET286" s="486"/>
      <c r="VEU286" s="486"/>
      <c r="VEV286" s="487"/>
      <c r="VEW286" s="485"/>
      <c r="VEX286" s="486"/>
      <c r="VEY286" s="486"/>
      <c r="VEZ286" s="486"/>
      <c r="VFA286" s="486"/>
      <c r="VFB286" s="486"/>
      <c r="VFC286" s="486"/>
      <c r="VFD286" s="487"/>
      <c r="VFE286" s="485"/>
      <c r="VFF286" s="486"/>
      <c r="VFG286" s="486"/>
      <c r="VFH286" s="486"/>
      <c r="VFI286" s="486"/>
      <c r="VFJ286" s="486"/>
      <c r="VFK286" s="486"/>
      <c r="VFL286" s="487"/>
      <c r="VFM286" s="485"/>
      <c r="VFN286" s="486"/>
      <c r="VFO286" s="486"/>
      <c r="VFP286" s="486"/>
      <c r="VFQ286" s="486"/>
      <c r="VFR286" s="486"/>
      <c r="VFS286" s="486"/>
      <c r="VFT286" s="487"/>
      <c r="VFU286" s="485"/>
      <c r="VFV286" s="486"/>
      <c r="VFW286" s="486"/>
      <c r="VFX286" s="486"/>
      <c r="VFY286" s="486"/>
      <c r="VFZ286" s="486"/>
      <c r="VGA286" s="486"/>
      <c r="VGB286" s="487"/>
      <c r="VGC286" s="485"/>
      <c r="VGD286" s="486"/>
      <c r="VGE286" s="486"/>
      <c r="VGF286" s="486"/>
      <c r="VGG286" s="486"/>
      <c r="VGH286" s="486"/>
      <c r="VGI286" s="486"/>
      <c r="VGJ286" s="487"/>
      <c r="VGK286" s="485"/>
      <c r="VGL286" s="486"/>
      <c r="VGM286" s="486"/>
      <c r="VGN286" s="486"/>
      <c r="VGO286" s="486"/>
      <c r="VGP286" s="486"/>
      <c r="VGQ286" s="486"/>
      <c r="VGR286" s="487"/>
      <c r="VGS286" s="485"/>
      <c r="VGT286" s="486"/>
      <c r="VGU286" s="486"/>
      <c r="VGV286" s="486"/>
      <c r="VGW286" s="486"/>
      <c r="VGX286" s="486"/>
      <c r="VGY286" s="486"/>
      <c r="VGZ286" s="487"/>
      <c r="VHA286" s="485"/>
      <c r="VHB286" s="486"/>
      <c r="VHC286" s="486"/>
      <c r="VHD286" s="486"/>
      <c r="VHE286" s="486"/>
      <c r="VHF286" s="486"/>
      <c r="VHG286" s="486"/>
      <c r="VHH286" s="487"/>
      <c r="VHI286" s="485"/>
      <c r="VHJ286" s="486"/>
      <c r="VHK286" s="486"/>
      <c r="VHL286" s="486"/>
      <c r="VHM286" s="486"/>
      <c r="VHN286" s="486"/>
      <c r="VHO286" s="486"/>
      <c r="VHP286" s="487"/>
      <c r="VHQ286" s="485"/>
      <c r="VHR286" s="486"/>
      <c r="VHS286" s="486"/>
      <c r="VHT286" s="486"/>
      <c r="VHU286" s="486"/>
      <c r="VHV286" s="486"/>
      <c r="VHW286" s="486"/>
      <c r="VHX286" s="487"/>
      <c r="VHY286" s="485"/>
      <c r="VHZ286" s="486"/>
      <c r="VIA286" s="486"/>
      <c r="VIB286" s="486"/>
      <c r="VIC286" s="486"/>
      <c r="VID286" s="486"/>
      <c r="VIE286" s="486"/>
      <c r="VIF286" s="487"/>
      <c r="VIG286" s="485"/>
      <c r="VIH286" s="486"/>
      <c r="VII286" s="486"/>
      <c r="VIJ286" s="486"/>
      <c r="VIK286" s="486"/>
      <c r="VIL286" s="486"/>
      <c r="VIM286" s="486"/>
      <c r="VIN286" s="487"/>
      <c r="VIO286" s="485"/>
      <c r="VIP286" s="486"/>
      <c r="VIQ286" s="486"/>
      <c r="VIR286" s="486"/>
      <c r="VIS286" s="486"/>
      <c r="VIT286" s="486"/>
      <c r="VIU286" s="486"/>
      <c r="VIV286" s="487"/>
      <c r="VIW286" s="485"/>
      <c r="VIX286" s="486"/>
      <c r="VIY286" s="486"/>
      <c r="VIZ286" s="486"/>
      <c r="VJA286" s="486"/>
      <c r="VJB286" s="486"/>
      <c r="VJC286" s="486"/>
      <c r="VJD286" s="487"/>
      <c r="VJE286" s="485"/>
      <c r="VJF286" s="486"/>
      <c r="VJG286" s="486"/>
      <c r="VJH286" s="486"/>
      <c r="VJI286" s="486"/>
      <c r="VJJ286" s="486"/>
      <c r="VJK286" s="486"/>
      <c r="VJL286" s="487"/>
      <c r="VJM286" s="485"/>
      <c r="VJN286" s="486"/>
      <c r="VJO286" s="486"/>
      <c r="VJP286" s="486"/>
      <c r="VJQ286" s="486"/>
      <c r="VJR286" s="486"/>
      <c r="VJS286" s="486"/>
      <c r="VJT286" s="487"/>
      <c r="VJU286" s="485"/>
      <c r="VJV286" s="486"/>
      <c r="VJW286" s="486"/>
      <c r="VJX286" s="486"/>
      <c r="VJY286" s="486"/>
      <c r="VJZ286" s="486"/>
      <c r="VKA286" s="486"/>
      <c r="VKB286" s="487"/>
      <c r="VKC286" s="485"/>
      <c r="VKD286" s="486"/>
      <c r="VKE286" s="486"/>
      <c r="VKF286" s="486"/>
      <c r="VKG286" s="486"/>
      <c r="VKH286" s="486"/>
      <c r="VKI286" s="486"/>
      <c r="VKJ286" s="487"/>
      <c r="VKK286" s="485"/>
      <c r="VKL286" s="486"/>
      <c r="VKM286" s="486"/>
      <c r="VKN286" s="486"/>
      <c r="VKO286" s="486"/>
      <c r="VKP286" s="486"/>
      <c r="VKQ286" s="486"/>
      <c r="VKR286" s="487"/>
      <c r="VKS286" s="485"/>
      <c r="VKT286" s="486"/>
      <c r="VKU286" s="486"/>
      <c r="VKV286" s="486"/>
      <c r="VKW286" s="486"/>
      <c r="VKX286" s="486"/>
      <c r="VKY286" s="486"/>
      <c r="VKZ286" s="487"/>
      <c r="VLA286" s="485"/>
      <c r="VLB286" s="486"/>
      <c r="VLC286" s="486"/>
      <c r="VLD286" s="486"/>
      <c r="VLE286" s="486"/>
      <c r="VLF286" s="486"/>
      <c r="VLG286" s="486"/>
      <c r="VLH286" s="487"/>
      <c r="VLI286" s="485"/>
      <c r="VLJ286" s="486"/>
      <c r="VLK286" s="486"/>
      <c r="VLL286" s="486"/>
      <c r="VLM286" s="486"/>
      <c r="VLN286" s="486"/>
      <c r="VLO286" s="486"/>
      <c r="VLP286" s="487"/>
      <c r="VLQ286" s="485"/>
      <c r="VLR286" s="486"/>
      <c r="VLS286" s="486"/>
      <c r="VLT286" s="486"/>
      <c r="VLU286" s="486"/>
      <c r="VLV286" s="486"/>
      <c r="VLW286" s="486"/>
      <c r="VLX286" s="487"/>
      <c r="VLY286" s="485"/>
      <c r="VLZ286" s="486"/>
      <c r="VMA286" s="486"/>
      <c r="VMB286" s="486"/>
      <c r="VMC286" s="486"/>
      <c r="VMD286" s="486"/>
      <c r="VME286" s="486"/>
      <c r="VMF286" s="487"/>
      <c r="VMG286" s="485"/>
      <c r="VMH286" s="486"/>
      <c r="VMI286" s="486"/>
      <c r="VMJ286" s="486"/>
      <c r="VMK286" s="486"/>
      <c r="VML286" s="486"/>
      <c r="VMM286" s="486"/>
      <c r="VMN286" s="487"/>
      <c r="VMO286" s="485"/>
      <c r="VMP286" s="486"/>
      <c r="VMQ286" s="486"/>
      <c r="VMR286" s="486"/>
      <c r="VMS286" s="486"/>
      <c r="VMT286" s="486"/>
      <c r="VMU286" s="486"/>
      <c r="VMV286" s="487"/>
      <c r="VMW286" s="485"/>
      <c r="VMX286" s="486"/>
      <c r="VMY286" s="486"/>
      <c r="VMZ286" s="486"/>
      <c r="VNA286" s="486"/>
      <c r="VNB286" s="486"/>
      <c r="VNC286" s="486"/>
      <c r="VND286" s="487"/>
      <c r="VNE286" s="485"/>
      <c r="VNF286" s="486"/>
      <c r="VNG286" s="486"/>
      <c r="VNH286" s="486"/>
      <c r="VNI286" s="486"/>
      <c r="VNJ286" s="486"/>
      <c r="VNK286" s="486"/>
      <c r="VNL286" s="487"/>
      <c r="VNM286" s="485"/>
      <c r="VNN286" s="486"/>
      <c r="VNO286" s="486"/>
      <c r="VNP286" s="486"/>
      <c r="VNQ286" s="486"/>
      <c r="VNR286" s="486"/>
      <c r="VNS286" s="486"/>
      <c r="VNT286" s="487"/>
      <c r="VNU286" s="485"/>
      <c r="VNV286" s="486"/>
      <c r="VNW286" s="486"/>
      <c r="VNX286" s="486"/>
      <c r="VNY286" s="486"/>
      <c r="VNZ286" s="486"/>
      <c r="VOA286" s="486"/>
      <c r="VOB286" s="487"/>
      <c r="VOC286" s="485"/>
      <c r="VOD286" s="486"/>
      <c r="VOE286" s="486"/>
      <c r="VOF286" s="486"/>
      <c r="VOG286" s="486"/>
      <c r="VOH286" s="486"/>
      <c r="VOI286" s="486"/>
      <c r="VOJ286" s="487"/>
      <c r="VOK286" s="485"/>
      <c r="VOL286" s="486"/>
      <c r="VOM286" s="486"/>
      <c r="VON286" s="486"/>
      <c r="VOO286" s="486"/>
      <c r="VOP286" s="486"/>
      <c r="VOQ286" s="486"/>
      <c r="VOR286" s="487"/>
      <c r="VOS286" s="485"/>
      <c r="VOT286" s="486"/>
      <c r="VOU286" s="486"/>
      <c r="VOV286" s="486"/>
      <c r="VOW286" s="486"/>
      <c r="VOX286" s="486"/>
      <c r="VOY286" s="486"/>
      <c r="VOZ286" s="487"/>
      <c r="VPA286" s="485"/>
      <c r="VPB286" s="486"/>
      <c r="VPC286" s="486"/>
      <c r="VPD286" s="486"/>
      <c r="VPE286" s="486"/>
      <c r="VPF286" s="486"/>
      <c r="VPG286" s="486"/>
      <c r="VPH286" s="487"/>
      <c r="VPI286" s="485"/>
      <c r="VPJ286" s="486"/>
      <c r="VPK286" s="486"/>
      <c r="VPL286" s="486"/>
      <c r="VPM286" s="486"/>
      <c r="VPN286" s="486"/>
      <c r="VPO286" s="486"/>
      <c r="VPP286" s="487"/>
      <c r="VPQ286" s="485"/>
      <c r="VPR286" s="486"/>
      <c r="VPS286" s="486"/>
      <c r="VPT286" s="486"/>
      <c r="VPU286" s="486"/>
      <c r="VPV286" s="486"/>
      <c r="VPW286" s="486"/>
      <c r="VPX286" s="487"/>
      <c r="VPY286" s="485"/>
      <c r="VPZ286" s="486"/>
      <c r="VQA286" s="486"/>
      <c r="VQB286" s="486"/>
      <c r="VQC286" s="486"/>
      <c r="VQD286" s="486"/>
      <c r="VQE286" s="486"/>
      <c r="VQF286" s="487"/>
      <c r="VQG286" s="485"/>
      <c r="VQH286" s="486"/>
      <c r="VQI286" s="486"/>
      <c r="VQJ286" s="486"/>
      <c r="VQK286" s="486"/>
      <c r="VQL286" s="486"/>
      <c r="VQM286" s="486"/>
      <c r="VQN286" s="487"/>
      <c r="VQO286" s="485"/>
      <c r="VQP286" s="486"/>
      <c r="VQQ286" s="486"/>
      <c r="VQR286" s="486"/>
      <c r="VQS286" s="486"/>
      <c r="VQT286" s="486"/>
      <c r="VQU286" s="486"/>
      <c r="VQV286" s="487"/>
      <c r="VQW286" s="485"/>
      <c r="VQX286" s="486"/>
      <c r="VQY286" s="486"/>
      <c r="VQZ286" s="486"/>
      <c r="VRA286" s="486"/>
      <c r="VRB286" s="486"/>
      <c r="VRC286" s="486"/>
      <c r="VRD286" s="487"/>
      <c r="VRE286" s="485"/>
      <c r="VRF286" s="486"/>
      <c r="VRG286" s="486"/>
      <c r="VRH286" s="486"/>
      <c r="VRI286" s="486"/>
      <c r="VRJ286" s="486"/>
      <c r="VRK286" s="486"/>
      <c r="VRL286" s="487"/>
      <c r="VRM286" s="485"/>
      <c r="VRN286" s="486"/>
      <c r="VRO286" s="486"/>
      <c r="VRP286" s="486"/>
      <c r="VRQ286" s="486"/>
      <c r="VRR286" s="486"/>
      <c r="VRS286" s="486"/>
      <c r="VRT286" s="487"/>
      <c r="VRU286" s="485"/>
      <c r="VRV286" s="486"/>
      <c r="VRW286" s="486"/>
      <c r="VRX286" s="486"/>
      <c r="VRY286" s="486"/>
      <c r="VRZ286" s="486"/>
      <c r="VSA286" s="486"/>
      <c r="VSB286" s="487"/>
      <c r="VSC286" s="485"/>
      <c r="VSD286" s="486"/>
      <c r="VSE286" s="486"/>
      <c r="VSF286" s="486"/>
      <c r="VSG286" s="486"/>
      <c r="VSH286" s="486"/>
      <c r="VSI286" s="486"/>
      <c r="VSJ286" s="487"/>
      <c r="VSK286" s="485"/>
      <c r="VSL286" s="486"/>
      <c r="VSM286" s="486"/>
      <c r="VSN286" s="486"/>
      <c r="VSO286" s="486"/>
      <c r="VSP286" s="486"/>
      <c r="VSQ286" s="486"/>
      <c r="VSR286" s="487"/>
      <c r="VSS286" s="485"/>
      <c r="VST286" s="486"/>
      <c r="VSU286" s="486"/>
      <c r="VSV286" s="486"/>
      <c r="VSW286" s="486"/>
      <c r="VSX286" s="486"/>
      <c r="VSY286" s="486"/>
      <c r="VSZ286" s="487"/>
      <c r="VTA286" s="485"/>
      <c r="VTB286" s="486"/>
      <c r="VTC286" s="486"/>
      <c r="VTD286" s="486"/>
      <c r="VTE286" s="486"/>
      <c r="VTF286" s="486"/>
      <c r="VTG286" s="486"/>
      <c r="VTH286" s="487"/>
      <c r="VTI286" s="485"/>
      <c r="VTJ286" s="486"/>
      <c r="VTK286" s="486"/>
      <c r="VTL286" s="486"/>
      <c r="VTM286" s="486"/>
      <c r="VTN286" s="486"/>
      <c r="VTO286" s="486"/>
      <c r="VTP286" s="487"/>
      <c r="VTQ286" s="485"/>
      <c r="VTR286" s="486"/>
      <c r="VTS286" s="486"/>
      <c r="VTT286" s="486"/>
      <c r="VTU286" s="486"/>
      <c r="VTV286" s="486"/>
      <c r="VTW286" s="486"/>
      <c r="VTX286" s="487"/>
      <c r="VTY286" s="485"/>
      <c r="VTZ286" s="486"/>
      <c r="VUA286" s="486"/>
      <c r="VUB286" s="486"/>
      <c r="VUC286" s="486"/>
      <c r="VUD286" s="486"/>
      <c r="VUE286" s="486"/>
      <c r="VUF286" s="487"/>
      <c r="VUG286" s="485"/>
      <c r="VUH286" s="486"/>
      <c r="VUI286" s="486"/>
      <c r="VUJ286" s="486"/>
      <c r="VUK286" s="486"/>
      <c r="VUL286" s="486"/>
      <c r="VUM286" s="486"/>
      <c r="VUN286" s="487"/>
      <c r="VUO286" s="485"/>
      <c r="VUP286" s="486"/>
      <c r="VUQ286" s="486"/>
      <c r="VUR286" s="486"/>
      <c r="VUS286" s="486"/>
      <c r="VUT286" s="486"/>
      <c r="VUU286" s="486"/>
      <c r="VUV286" s="487"/>
      <c r="VUW286" s="485"/>
      <c r="VUX286" s="486"/>
      <c r="VUY286" s="486"/>
      <c r="VUZ286" s="486"/>
      <c r="VVA286" s="486"/>
      <c r="VVB286" s="486"/>
      <c r="VVC286" s="486"/>
      <c r="VVD286" s="487"/>
      <c r="VVE286" s="485"/>
      <c r="VVF286" s="486"/>
      <c r="VVG286" s="486"/>
      <c r="VVH286" s="486"/>
      <c r="VVI286" s="486"/>
      <c r="VVJ286" s="486"/>
      <c r="VVK286" s="486"/>
      <c r="VVL286" s="487"/>
      <c r="VVM286" s="485"/>
      <c r="VVN286" s="486"/>
      <c r="VVO286" s="486"/>
      <c r="VVP286" s="486"/>
      <c r="VVQ286" s="486"/>
      <c r="VVR286" s="486"/>
      <c r="VVS286" s="486"/>
      <c r="VVT286" s="487"/>
      <c r="VVU286" s="485"/>
      <c r="VVV286" s="486"/>
      <c r="VVW286" s="486"/>
      <c r="VVX286" s="486"/>
      <c r="VVY286" s="486"/>
      <c r="VVZ286" s="486"/>
      <c r="VWA286" s="486"/>
      <c r="VWB286" s="487"/>
      <c r="VWC286" s="485"/>
      <c r="VWD286" s="486"/>
      <c r="VWE286" s="486"/>
      <c r="VWF286" s="486"/>
      <c r="VWG286" s="486"/>
      <c r="VWH286" s="486"/>
      <c r="VWI286" s="486"/>
      <c r="VWJ286" s="487"/>
      <c r="VWK286" s="485"/>
      <c r="VWL286" s="486"/>
      <c r="VWM286" s="486"/>
      <c r="VWN286" s="486"/>
      <c r="VWO286" s="486"/>
      <c r="VWP286" s="486"/>
      <c r="VWQ286" s="486"/>
      <c r="VWR286" s="487"/>
      <c r="VWS286" s="485"/>
      <c r="VWT286" s="486"/>
      <c r="VWU286" s="486"/>
      <c r="VWV286" s="486"/>
      <c r="VWW286" s="486"/>
      <c r="VWX286" s="486"/>
      <c r="VWY286" s="486"/>
      <c r="VWZ286" s="487"/>
      <c r="VXA286" s="485"/>
      <c r="VXB286" s="486"/>
      <c r="VXC286" s="486"/>
      <c r="VXD286" s="486"/>
      <c r="VXE286" s="486"/>
      <c r="VXF286" s="486"/>
      <c r="VXG286" s="486"/>
      <c r="VXH286" s="487"/>
      <c r="VXI286" s="485"/>
      <c r="VXJ286" s="486"/>
      <c r="VXK286" s="486"/>
      <c r="VXL286" s="486"/>
      <c r="VXM286" s="486"/>
      <c r="VXN286" s="486"/>
      <c r="VXO286" s="486"/>
      <c r="VXP286" s="487"/>
      <c r="VXQ286" s="485"/>
      <c r="VXR286" s="486"/>
      <c r="VXS286" s="486"/>
      <c r="VXT286" s="486"/>
      <c r="VXU286" s="486"/>
      <c r="VXV286" s="486"/>
      <c r="VXW286" s="486"/>
      <c r="VXX286" s="487"/>
      <c r="VXY286" s="485"/>
      <c r="VXZ286" s="486"/>
      <c r="VYA286" s="486"/>
      <c r="VYB286" s="486"/>
      <c r="VYC286" s="486"/>
      <c r="VYD286" s="486"/>
      <c r="VYE286" s="486"/>
      <c r="VYF286" s="487"/>
      <c r="VYG286" s="485"/>
      <c r="VYH286" s="486"/>
      <c r="VYI286" s="486"/>
      <c r="VYJ286" s="486"/>
      <c r="VYK286" s="486"/>
      <c r="VYL286" s="486"/>
      <c r="VYM286" s="486"/>
      <c r="VYN286" s="487"/>
      <c r="VYO286" s="485"/>
      <c r="VYP286" s="486"/>
      <c r="VYQ286" s="486"/>
      <c r="VYR286" s="486"/>
      <c r="VYS286" s="486"/>
      <c r="VYT286" s="486"/>
      <c r="VYU286" s="486"/>
      <c r="VYV286" s="487"/>
      <c r="VYW286" s="485"/>
      <c r="VYX286" s="486"/>
      <c r="VYY286" s="486"/>
      <c r="VYZ286" s="486"/>
      <c r="VZA286" s="486"/>
      <c r="VZB286" s="486"/>
      <c r="VZC286" s="486"/>
      <c r="VZD286" s="487"/>
      <c r="VZE286" s="485"/>
      <c r="VZF286" s="486"/>
      <c r="VZG286" s="486"/>
      <c r="VZH286" s="486"/>
      <c r="VZI286" s="486"/>
      <c r="VZJ286" s="486"/>
      <c r="VZK286" s="486"/>
      <c r="VZL286" s="487"/>
      <c r="VZM286" s="485"/>
      <c r="VZN286" s="486"/>
      <c r="VZO286" s="486"/>
      <c r="VZP286" s="486"/>
      <c r="VZQ286" s="486"/>
      <c r="VZR286" s="486"/>
      <c r="VZS286" s="486"/>
      <c r="VZT286" s="487"/>
      <c r="VZU286" s="485"/>
      <c r="VZV286" s="486"/>
      <c r="VZW286" s="486"/>
      <c r="VZX286" s="486"/>
      <c r="VZY286" s="486"/>
      <c r="VZZ286" s="486"/>
      <c r="WAA286" s="486"/>
      <c r="WAB286" s="487"/>
      <c r="WAC286" s="485"/>
      <c r="WAD286" s="486"/>
      <c r="WAE286" s="486"/>
      <c r="WAF286" s="486"/>
      <c r="WAG286" s="486"/>
      <c r="WAH286" s="486"/>
      <c r="WAI286" s="486"/>
      <c r="WAJ286" s="487"/>
      <c r="WAK286" s="485"/>
      <c r="WAL286" s="486"/>
      <c r="WAM286" s="486"/>
      <c r="WAN286" s="486"/>
      <c r="WAO286" s="486"/>
      <c r="WAP286" s="486"/>
      <c r="WAQ286" s="486"/>
      <c r="WAR286" s="487"/>
      <c r="WAS286" s="485"/>
      <c r="WAT286" s="486"/>
      <c r="WAU286" s="486"/>
      <c r="WAV286" s="486"/>
      <c r="WAW286" s="486"/>
      <c r="WAX286" s="486"/>
      <c r="WAY286" s="486"/>
      <c r="WAZ286" s="487"/>
      <c r="WBA286" s="485"/>
      <c r="WBB286" s="486"/>
      <c r="WBC286" s="486"/>
      <c r="WBD286" s="486"/>
      <c r="WBE286" s="486"/>
      <c r="WBF286" s="486"/>
      <c r="WBG286" s="486"/>
      <c r="WBH286" s="487"/>
      <c r="WBI286" s="485"/>
      <c r="WBJ286" s="486"/>
      <c r="WBK286" s="486"/>
      <c r="WBL286" s="486"/>
      <c r="WBM286" s="486"/>
      <c r="WBN286" s="486"/>
      <c r="WBO286" s="486"/>
      <c r="WBP286" s="487"/>
      <c r="WBQ286" s="485"/>
      <c r="WBR286" s="486"/>
      <c r="WBS286" s="486"/>
      <c r="WBT286" s="486"/>
      <c r="WBU286" s="486"/>
      <c r="WBV286" s="486"/>
      <c r="WBW286" s="486"/>
      <c r="WBX286" s="487"/>
      <c r="WBY286" s="485"/>
      <c r="WBZ286" s="486"/>
      <c r="WCA286" s="486"/>
      <c r="WCB286" s="486"/>
      <c r="WCC286" s="486"/>
      <c r="WCD286" s="486"/>
      <c r="WCE286" s="486"/>
      <c r="WCF286" s="487"/>
      <c r="WCG286" s="485"/>
      <c r="WCH286" s="486"/>
      <c r="WCI286" s="486"/>
      <c r="WCJ286" s="486"/>
      <c r="WCK286" s="486"/>
      <c r="WCL286" s="486"/>
      <c r="WCM286" s="486"/>
      <c r="WCN286" s="487"/>
      <c r="WCO286" s="485"/>
      <c r="WCP286" s="486"/>
      <c r="WCQ286" s="486"/>
      <c r="WCR286" s="486"/>
      <c r="WCS286" s="486"/>
      <c r="WCT286" s="486"/>
      <c r="WCU286" s="486"/>
      <c r="WCV286" s="487"/>
      <c r="WCW286" s="485"/>
      <c r="WCX286" s="486"/>
      <c r="WCY286" s="486"/>
      <c r="WCZ286" s="486"/>
      <c r="WDA286" s="486"/>
      <c r="WDB286" s="486"/>
      <c r="WDC286" s="486"/>
      <c r="WDD286" s="487"/>
      <c r="WDE286" s="485"/>
      <c r="WDF286" s="486"/>
      <c r="WDG286" s="486"/>
      <c r="WDH286" s="486"/>
      <c r="WDI286" s="486"/>
      <c r="WDJ286" s="486"/>
      <c r="WDK286" s="486"/>
      <c r="WDL286" s="487"/>
      <c r="WDM286" s="485"/>
      <c r="WDN286" s="486"/>
      <c r="WDO286" s="486"/>
      <c r="WDP286" s="486"/>
      <c r="WDQ286" s="486"/>
      <c r="WDR286" s="486"/>
      <c r="WDS286" s="486"/>
      <c r="WDT286" s="487"/>
      <c r="WDU286" s="485"/>
      <c r="WDV286" s="486"/>
      <c r="WDW286" s="486"/>
      <c r="WDX286" s="486"/>
      <c r="WDY286" s="486"/>
      <c r="WDZ286" s="486"/>
      <c r="WEA286" s="486"/>
      <c r="WEB286" s="487"/>
      <c r="WEC286" s="485"/>
      <c r="WED286" s="486"/>
      <c r="WEE286" s="486"/>
      <c r="WEF286" s="486"/>
      <c r="WEG286" s="486"/>
      <c r="WEH286" s="486"/>
      <c r="WEI286" s="486"/>
      <c r="WEJ286" s="487"/>
      <c r="WEK286" s="485"/>
      <c r="WEL286" s="486"/>
      <c r="WEM286" s="486"/>
      <c r="WEN286" s="486"/>
      <c r="WEO286" s="486"/>
      <c r="WEP286" s="486"/>
      <c r="WEQ286" s="486"/>
      <c r="WER286" s="487"/>
      <c r="WES286" s="485"/>
      <c r="WET286" s="486"/>
      <c r="WEU286" s="486"/>
      <c r="WEV286" s="486"/>
      <c r="WEW286" s="486"/>
      <c r="WEX286" s="486"/>
      <c r="WEY286" s="486"/>
      <c r="WEZ286" s="487"/>
      <c r="WFA286" s="485"/>
      <c r="WFB286" s="486"/>
      <c r="WFC286" s="486"/>
      <c r="WFD286" s="486"/>
      <c r="WFE286" s="486"/>
      <c r="WFF286" s="486"/>
      <c r="WFG286" s="486"/>
      <c r="WFH286" s="487"/>
      <c r="WFI286" s="485"/>
      <c r="WFJ286" s="486"/>
      <c r="WFK286" s="486"/>
      <c r="WFL286" s="486"/>
      <c r="WFM286" s="486"/>
      <c r="WFN286" s="486"/>
      <c r="WFO286" s="486"/>
      <c r="WFP286" s="487"/>
      <c r="WFQ286" s="485"/>
      <c r="WFR286" s="486"/>
      <c r="WFS286" s="486"/>
      <c r="WFT286" s="486"/>
      <c r="WFU286" s="486"/>
      <c r="WFV286" s="486"/>
      <c r="WFW286" s="486"/>
      <c r="WFX286" s="487"/>
      <c r="WFY286" s="485"/>
      <c r="WFZ286" s="486"/>
      <c r="WGA286" s="486"/>
      <c r="WGB286" s="486"/>
      <c r="WGC286" s="486"/>
      <c r="WGD286" s="486"/>
      <c r="WGE286" s="486"/>
      <c r="WGF286" s="487"/>
      <c r="WGG286" s="485"/>
      <c r="WGH286" s="486"/>
      <c r="WGI286" s="486"/>
      <c r="WGJ286" s="486"/>
      <c r="WGK286" s="486"/>
      <c r="WGL286" s="486"/>
      <c r="WGM286" s="486"/>
      <c r="WGN286" s="487"/>
      <c r="WGO286" s="485"/>
      <c r="WGP286" s="486"/>
      <c r="WGQ286" s="486"/>
      <c r="WGR286" s="486"/>
      <c r="WGS286" s="486"/>
      <c r="WGT286" s="486"/>
      <c r="WGU286" s="486"/>
      <c r="WGV286" s="487"/>
      <c r="WGW286" s="485"/>
      <c r="WGX286" s="486"/>
      <c r="WGY286" s="486"/>
      <c r="WGZ286" s="486"/>
      <c r="WHA286" s="486"/>
      <c r="WHB286" s="486"/>
      <c r="WHC286" s="486"/>
      <c r="WHD286" s="487"/>
      <c r="WHE286" s="485"/>
      <c r="WHF286" s="486"/>
      <c r="WHG286" s="486"/>
      <c r="WHH286" s="486"/>
      <c r="WHI286" s="486"/>
      <c r="WHJ286" s="486"/>
      <c r="WHK286" s="486"/>
      <c r="WHL286" s="487"/>
      <c r="WHM286" s="485"/>
      <c r="WHN286" s="486"/>
      <c r="WHO286" s="486"/>
      <c r="WHP286" s="486"/>
      <c r="WHQ286" s="486"/>
      <c r="WHR286" s="486"/>
      <c r="WHS286" s="486"/>
      <c r="WHT286" s="487"/>
      <c r="WHU286" s="485"/>
      <c r="WHV286" s="486"/>
      <c r="WHW286" s="486"/>
      <c r="WHX286" s="486"/>
      <c r="WHY286" s="486"/>
      <c r="WHZ286" s="486"/>
      <c r="WIA286" s="486"/>
      <c r="WIB286" s="487"/>
      <c r="WIC286" s="485"/>
      <c r="WID286" s="486"/>
      <c r="WIE286" s="486"/>
      <c r="WIF286" s="486"/>
      <c r="WIG286" s="486"/>
      <c r="WIH286" s="486"/>
      <c r="WII286" s="486"/>
      <c r="WIJ286" s="487"/>
      <c r="WIK286" s="485"/>
      <c r="WIL286" s="486"/>
      <c r="WIM286" s="486"/>
      <c r="WIN286" s="486"/>
      <c r="WIO286" s="486"/>
      <c r="WIP286" s="486"/>
      <c r="WIQ286" s="486"/>
      <c r="WIR286" s="487"/>
      <c r="WIS286" s="485"/>
      <c r="WIT286" s="486"/>
      <c r="WIU286" s="486"/>
      <c r="WIV286" s="486"/>
      <c r="WIW286" s="486"/>
      <c r="WIX286" s="486"/>
      <c r="WIY286" s="486"/>
      <c r="WIZ286" s="487"/>
      <c r="WJA286" s="485"/>
      <c r="WJB286" s="486"/>
      <c r="WJC286" s="486"/>
      <c r="WJD286" s="486"/>
      <c r="WJE286" s="486"/>
      <c r="WJF286" s="486"/>
      <c r="WJG286" s="486"/>
      <c r="WJH286" s="487"/>
      <c r="WJI286" s="485"/>
      <c r="WJJ286" s="486"/>
      <c r="WJK286" s="486"/>
      <c r="WJL286" s="486"/>
      <c r="WJM286" s="486"/>
      <c r="WJN286" s="486"/>
      <c r="WJO286" s="486"/>
      <c r="WJP286" s="487"/>
      <c r="WJQ286" s="485"/>
      <c r="WJR286" s="486"/>
      <c r="WJS286" s="486"/>
      <c r="WJT286" s="486"/>
      <c r="WJU286" s="486"/>
      <c r="WJV286" s="486"/>
      <c r="WJW286" s="486"/>
      <c r="WJX286" s="487"/>
      <c r="WJY286" s="485"/>
      <c r="WJZ286" s="486"/>
      <c r="WKA286" s="486"/>
      <c r="WKB286" s="486"/>
      <c r="WKC286" s="486"/>
      <c r="WKD286" s="486"/>
      <c r="WKE286" s="486"/>
      <c r="WKF286" s="487"/>
      <c r="WKG286" s="485"/>
      <c r="WKH286" s="486"/>
      <c r="WKI286" s="486"/>
      <c r="WKJ286" s="486"/>
      <c r="WKK286" s="486"/>
      <c r="WKL286" s="486"/>
      <c r="WKM286" s="486"/>
      <c r="WKN286" s="487"/>
      <c r="WKO286" s="485"/>
      <c r="WKP286" s="486"/>
      <c r="WKQ286" s="486"/>
      <c r="WKR286" s="486"/>
      <c r="WKS286" s="486"/>
      <c r="WKT286" s="486"/>
      <c r="WKU286" s="486"/>
      <c r="WKV286" s="487"/>
      <c r="WKW286" s="485"/>
      <c r="WKX286" s="486"/>
      <c r="WKY286" s="486"/>
      <c r="WKZ286" s="486"/>
      <c r="WLA286" s="486"/>
      <c r="WLB286" s="486"/>
      <c r="WLC286" s="486"/>
      <c r="WLD286" s="487"/>
      <c r="WLE286" s="485"/>
      <c r="WLF286" s="486"/>
      <c r="WLG286" s="486"/>
      <c r="WLH286" s="486"/>
      <c r="WLI286" s="486"/>
      <c r="WLJ286" s="486"/>
      <c r="WLK286" s="486"/>
      <c r="WLL286" s="487"/>
      <c r="WLM286" s="485"/>
      <c r="WLN286" s="486"/>
      <c r="WLO286" s="486"/>
      <c r="WLP286" s="486"/>
      <c r="WLQ286" s="486"/>
      <c r="WLR286" s="486"/>
      <c r="WLS286" s="486"/>
      <c r="WLT286" s="487"/>
      <c r="WLU286" s="485"/>
      <c r="WLV286" s="486"/>
      <c r="WLW286" s="486"/>
      <c r="WLX286" s="486"/>
      <c r="WLY286" s="486"/>
      <c r="WLZ286" s="486"/>
      <c r="WMA286" s="486"/>
      <c r="WMB286" s="487"/>
      <c r="WMC286" s="485"/>
      <c r="WMD286" s="486"/>
      <c r="WME286" s="486"/>
      <c r="WMF286" s="486"/>
      <c r="WMG286" s="486"/>
      <c r="WMH286" s="486"/>
      <c r="WMI286" s="486"/>
      <c r="WMJ286" s="487"/>
      <c r="WMK286" s="485"/>
      <c r="WML286" s="486"/>
      <c r="WMM286" s="486"/>
      <c r="WMN286" s="486"/>
      <c r="WMO286" s="486"/>
      <c r="WMP286" s="486"/>
      <c r="WMQ286" s="486"/>
      <c r="WMR286" s="487"/>
      <c r="WMS286" s="485"/>
      <c r="WMT286" s="486"/>
      <c r="WMU286" s="486"/>
      <c r="WMV286" s="486"/>
      <c r="WMW286" s="486"/>
      <c r="WMX286" s="486"/>
      <c r="WMY286" s="486"/>
      <c r="WMZ286" s="487"/>
      <c r="WNA286" s="485"/>
      <c r="WNB286" s="486"/>
      <c r="WNC286" s="486"/>
      <c r="WND286" s="486"/>
      <c r="WNE286" s="486"/>
      <c r="WNF286" s="486"/>
      <c r="WNG286" s="486"/>
      <c r="WNH286" s="487"/>
      <c r="WNI286" s="485"/>
      <c r="WNJ286" s="486"/>
      <c r="WNK286" s="486"/>
      <c r="WNL286" s="486"/>
      <c r="WNM286" s="486"/>
      <c r="WNN286" s="486"/>
      <c r="WNO286" s="486"/>
      <c r="WNP286" s="487"/>
      <c r="WNQ286" s="485"/>
      <c r="WNR286" s="486"/>
      <c r="WNS286" s="486"/>
      <c r="WNT286" s="486"/>
      <c r="WNU286" s="486"/>
      <c r="WNV286" s="486"/>
      <c r="WNW286" s="486"/>
      <c r="WNX286" s="487"/>
      <c r="WNY286" s="485"/>
      <c r="WNZ286" s="486"/>
      <c r="WOA286" s="486"/>
      <c r="WOB286" s="486"/>
      <c r="WOC286" s="486"/>
      <c r="WOD286" s="486"/>
      <c r="WOE286" s="486"/>
      <c r="WOF286" s="487"/>
      <c r="WOG286" s="485"/>
      <c r="WOH286" s="486"/>
      <c r="WOI286" s="486"/>
      <c r="WOJ286" s="486"/>
      <c r="WOK286" s="486"/>
      <c r="WOL286" s="486"/>
      <c r="WOM286" s="486"/>
      <c r="WON286" s="487"/>
      <c r="WOO286" s="485"/>
      <c r="WOP286" s="486"/>
      <c r="WOQ286" s="486"/>
      <c r="WOR286" s="486"/>
      <c r="WOS286" s="486"/>
      <c r="WOT286" s="486"/>
      <c r="WOU286" s="486"/>
      <c r="WOV286" s="487"/>
      <c r="WOW286" s="485"/>
      <c r="WOX286" s="486"/>
      <c r="WOY286" s="486"/>
      <c r="WOZ286" s="486"/>
      <c r="WPA286" s="486"/>
      <c r="WPB286" s="486"/>
      <c r="WPC286" s="486"/>
      <c r="WPD286" s="487"/>
      <c r="WPE286" s="485"/>
      <c r="WPF286" s="486"/>
      <c r="WPG286" s="486"/>
      <c r="WPH286" s="486"/>
      <c r="WPI286" s="486"/>
      <c r="WPJ286" s="486"/>
      <c r="WPK286" s="486"/>
      <c r="WPL286" s="487"/>
      <c r="WPM286" s="485"/>
      <c r="WPN286" s="486"/>
      <c r="WPO286" s="486"/>
      <c r="WPP286" s="486"/>
      <c r="WPQ286" s="486"/>
      <c r="WPR286" s="486"/>
      <c r="WPS286" s="486"/>
      <c r="WPT286" s="487"/>
      <c r="WPU286" s="485"/>
      <c r="WPV286" s="486"/>
      <c r="WPW286" s="486"/>
      <c r="WPX286" s="486"/>
      <c r="WPY286" s="486"/>
      <c r="WPZ286" s="486"/>
      <c r="WQA286" s="486"/>
      <c r="WQB286" s="487"/>
      <c r="WQC286" s="485"/>
      <c r="WQD286" s="486"/>
      <c r="WQE286" s="486"/>
      <c r="WQF286" s="486"/>
      <c r="WQG286" s="486"/>
      <c r="WQH286" s="486"/>
      <c r="WQI286" s="486"/>
      <c r="WQJ286" s="487"/>
      <c r="WQK286" s="485"/>
      <c r="WQL286" s="486"/>
      <c r="WQM286" s="486"/>
      <c r="WQN286" s="486"/>
      <c r="WQO286" s="486"/>
      <c r="WQP286" s="486"/>
      <c r="WQQ286" s="486"/>
      <c r="WQR286" s="487"/>
      <c r="WQS286" s="485"/>
      <c r="WQT286" s="486"/>
      <c r="WQU286" s="486"/>
      <c r="WQV286" s="486"/>
      <c r="WQW286" s="486"/>
      <c r="WQX286" s="486"/>
      <c r="WQY286" s="486"/>
      <c r="WQZ286" s="487"/>
      <c r="WRA286" s="485"/>
      <c r="WRB286" s="486"/>
      <c r="WRC286" s="486"/>
      <c r="WRD286" s="486"/>
      <c r="WRE286" s="486"/>
      <c r="WRF286" s="486"/>
      <c r="WRG286" s="486"/>
      <c r="WRH286" s="487"/>
      <c r="WRI286" s="485"/>
      <c r="WRJ286" s="486"/>
      <c r="WRK286" s="486"/>
      <c r="WRL286" s="486"/>
      <c r="WRM286" s="486"/>
      <c r="WRN286" s="486"/>
      <c r="WRO286" s="486"/>
      <c r="WRP286" s="487"/>
      <c r="WRQ286" s="485"/>
      <c r="WRR286" s="486"/>
      <c r="WRS286" s="486"/>
      <c r="WRT286" s="486"/>
      <c r="WRU286" s="486"/>
      <c r="WRV286" s="486"/>
      <c r="WRW286" s="486"/>
      <c r="WRX286" s="487"/>
      <c r="WRY286" s="485"/>
      <c r="WRZ286" s="486"/>
      <c r="WSA286" s="486"/>
      <c r="WSB286" s="486"/>
      <c r="WSC286" s="486"/>
      <c r="WSD286" s="486"/>
      <c r="WSE286" s="486"/>
      <c r="WSF286" s="487"/>
      <c r="WSG286" s="485"/>
      <c r="WSH286" s="486"/>
      <c r="WSI286" s="486"/>
      <c r="WSJ286" s="486"/>
      <c r="WSK286" s="486"/>
      <c r="WSL286" s="486"/>
      <c r="WSM286" s="486"/>
      <c r="WSN286" s="487"/>
      <c r="WSO286" s="485"/>
      <c r="WSP286" s="486"/>
      <c r="WSQ286" s="486"/>
      <c r="WSR286" s="486"/>
      <c r="WSS286" s="486"/>
      <c r="WST286" s="486"/>
      <c r="WSU286" s="486"/>
      <c r="WSV286" s="487"/>
      <c r="WSW286" s="485"/>
      <c r="WSX286" s="486"/>
      <c r="WSY286" s="486"/>
      <c r="WSZ286" s="486"/>
      <c r="WTA286" s="486"/>
      <c r="WTB286" s="486"/>
      <c r="WTC286" s="486"/>
      <c r="WTD286" s="487"/>
      <c r="WTE286" s="485"/>
      <c r="WTF286" s="486"/>
      <c r="WTG286" s="486"/>
      <c r="WTH286" s="486"/>
      <c r="WTI286" s="486"/>
      <c r="WTJ286" s="486"/>
      <c r="WTK286" s="486"/>
      <c r="WTL286" s="487"/>
      <c r="WTM286" s="485"/>
      <c r="WTN286" s="486"/>
      <c r="WTO286" s="486"/>
      <c r="WTP286" s="486"/>
      <c r="WTQ286" s="486"/>
      <c r="WTR286" s="486"/>
      <c r="WTS286" s="486"/>
      <c r="WTT286" s="487"/>
      <c r="WTU286" s="485"/>
      <c r="WTV286" s="486"/>
      <c r="WTW286" s="486"/>
      <c r="WTX286" s="486"/>
      <c r="WTY286" s="486"/>
      <c r="WTZ286" s="486"/>
      <c r="WUA286" s="486"/>
      <c r="WUB286" s="487"/>
      <c r="WUC286" s="485"/>
      <c r="WUD286" s="486"/>
      <c r="WUE286" s="486"/>
      <c r="WUF286" s="486"/>
      <c r="WUG286" s="486"/>
      <c r="WUH286" s="486"/>
      <c r="WUI286" s="486"/>
      <c r="WUJ286" s="487"/>
      <c r="WUK286" s="485"/>
      <c r="WUL286" s="486"/>
      <c r="WUM286" s="486"/>
      <c r="WUN286" s="486"/>
      <c r="WUO286" s="486"/>
      <c r="WUP286" s="486"/>
      <c r="WUQ286" s="486"/>
      <c r="WUR286" s="487"/>
      <c r="WUS286" s="485"/>
      <c r="WUT286" s="486"/>
      <c r="WUU286" s="486"/>
      <c r="WUV286" s="486"/>
      <c r="WUW286" s="486"/>
      <c r="WUX286" s="486"/>
      <c r="WUY286" s="486"/>
      <c r="WUZ286" s="487"/>
      <c r="WVA286" s="485"/>
      <c r="WVB286" s="486"/>
      <c r="WVC286" s="486"/>
      <c r="WVD286" s="486"/>
      <c r="WVE286" s="486"/>
      <c r="WVF286" s="486"/>
      <c r="WVG286" s="486"/>
      <c r="WVH286" s="487"/>
      <c r="WVI286" s="485"/>
      <c r="WVJ286" s="486"/>
      <c r="WVK286" s="486"/>
      <c r="WVL286" s="486"/>
      <c r="WVM286" s="486"/>
      <c r="WVN286" s="486"/>
      <c r="WVO286" s="486"/>
      <c r="WVP286" s="487"/>
      <c r="WVQ286" s="485"/>
      <c r="WVR286" s="486"/>
      <c r="WVS286" s="486"/>
      <c r="WVT286" s="486"/>
      <c r="WVU286" s="486"/>
      <c r="WVV286" s="486"/>
      <c r="WVW286" s="486"/>
      <c r="WVX286" s="487"/>
      <c r="WVY286" s="485"/>
      <c r="WVZ286" s="486"/>
      <c r="WWA286" s="486"/>
      <c r="WWB286" s="486"/>
      <c r="WWC286" s="486"/>
      <c r="WWD286" s="486"/>
      <c r="WWE286" s="486"/>
      <c r="WWF286" s="487"/>
      <c r="WWG286" s="485"/>
      <c r="WWH286" s="486"/>
      <c r="WWI286" s="486"/>
      <c r="WWJ286" s="486"/>
      <c r="WWK286" s="486"/>
      <c r="WWL286" s="486"/>
      <c r="WWM286" s="486"/>
      <c r="WWN286" s="487"/>
      <c r="WWO286" s="485"/>
      <c r="WWP286" s="486"/>
      <c r="WWQ286" s="486"/>
      <c r="WWR286" s="486"/>
      <c r="WWS286" s="486"/>
      <c r="WWT286" s="486"/>
      <c r="WWU286" s="486"/>
      <c r="WWV286" s="487"/>
      <c r="WWW286" s="485"/>
      <c r="WWX286" s="486"/>
      <c r="WWY286" s="486"/>
      <c r="WWZ286" s="486"/>
      <c r="WXA286" s="486"/>
      <c r="WXB286" s="486"/>
      <c r="WXC286" s="486"/>
      <c r="WXD286" s="487"/>
      <c r="WXE286" s="485"/>
      <c r="WXF286" s="486"/>
      <c r="WXG286" s="486"/>
      <c r="WXH286" s="486"/>
      <c r="WXI286" s="486"/>
      <c r="WXJ286" s="486"/>
      <c r="WXK286" s="486"/>
      <c r="WXL286" s="487"/>
      <c r="WXM286" s="485"/>
      <c r="WXN286" s="486"/>
      <c r="WXO286" s="486"/>
      <c r="WXP286" s="486"/>
      <c r="WXQ286" s="486"/>
      <c r="WXR286" s="486"/>
      <c r="WXS286" s="486"/>
      <c r="WXT286" s="487"/>
      <c r="WXU286" s="485"/>
      <c r="WXV286" s="486"/>
      <c r="WXW286" s="486"/>
      <c r="WXX286" s="486"/>
      <c r="WXY286" s="486"/>
      <c r="WXZ286" s="486"/>
      <c r="WYA286" s="486"/>
      <c r="WYB286" s="487"/>
      <c r="WYC286" s="485"/>
      <c r="WYD286" s="486"/>
      <c r="WYE286" s="486"/>
      <c r="WYF286" s="486"/>
      <c r="WYG286" s="486"/>
      <c r="WYH286" s="486"/>
      <c r="WYI286" s="486"/>
      <c r="WYJ286" s="487"/>
      <c r="WYK286" s="485"/>
      <c r="WYL286" s="486"/>
      <c r="WYM286" s="486"/>
      <c r="WYN286" s="486"/>
      <c r="WYO286" s="486"/>
      <c r="WYP286" s="486"/>
      <c r="WYQ286" s="486"/>
      <c r="WYR286" s="487"/>
      <c r="WYS286" s="485"/>
      <c r="WYT286" s="486"/>
      <c r="WYU286" s="486"/>
      <c r="WYV286" s="486"/>
      <c r="WYW286" s="486"/>
      <c r="WYX286" s="486"/>
      <c r="WYY286" s="486"/>
      <c r="WYZ286" s="487"/>
      <c r="WZA286" s="485"/>
      <c r="WZB286" s="486"/>
      <c r="WZC286" s="486"/>
      <c r="WZD286" s="486"/>
      <c r="WZE286" s="486"/>
      <c r="WZF286" s="486"/>
      <c r="WZG286" s="486"/>
      <c r="WZH286" s="487"/>
      <c r="WZI286" s="485"/>
      <c r="WZJ286" s="486"/>
      <c r="WZK286" s="486"/>
      <c r="WZL286" s="486"/>
      <c r="WZM286" s="486"/>
      <c r="WZN286" s="486"/>
      <c r="WZO286" s="486"/>
      <c r="WZP286" s="487"/>
      <c r="WZQ286" s="485"/>
      <c r="WZR286" s="486"/>
      <c r="WZS286" s="486"/>
      <c r="WZT286" s="486"/>
      <c r="WZU286" s="486"/>
      <c r="WZV286" s="486"/>
      <c r="WZW286" s="486"/>
      <c r="WZX286" s="487"/>
      <c r="WZY286" s="485"/>
      <c r="WZZ286" s="486"/>
      <c r="XAA286" s="486"/>
      <c r="XAB286" s="486"/>
      <c r="XAC286" s="486"/>
      <c r="XAD286" s="486"/>
      <c r="XAE286" s="486"/>
      <c r="XAF286" s="487"/>
      <c r="XAG286" s="485"/>
      <c r="XAH286" s="486"/>
      <c r="XAI286" s="486"/>
      <c r="XAJ286" s="486"/>
      <c r="XAK286" s="486"/>
      <c r="XAL286" s="486"/>
      <c r="XAM286" s="486"/>
      <c r="XAN286" s="487"/>
      <c r="XAO286" s="485"/>
      <c r="XAP286" s="486"/>
      <c r="XAQ286" s="486"/>
      <c r="XAR286" s="486"/>
      <c r="XAS286" s="486"/>
      <c r="XAT286" s="486"/>
      <c r="XAU286" s="486"/>
      <c r="XAV286" s="487"/>
      <c r="XAW286" s="485"/>
      <c r="XAX286" s="486"/>
      <c r="XAY286" s="486"/>
      <c r="XAZ286" s="486"/>
      <c r="XBA286" s="486"/>
      <c r="XBB286" s="486"/>
      <c r="XBC286" s="486"/>
      <c r="XBD286" s="487"/>
      <c r="XBE286" s="485"/>
      <c r="XBF286" s="486"/>
      <c r="XBG286" s="486"/>
      <c r="XBH286" s="486"/>
      <c r="XBI286" s="486"/>
      <c r="XBJ286" s="486"/>
      <c r="XBK286" s="486"/>
      <c r="XBL286" s="487"/>
      <c r="XBM286" s="485"/>
      <c r="XBN286" s="486"/>
      <c r="XBO286" s="486"/>
      <c r="XBP286" s="486"/>
      <c r="XBQ286" s="486"/>
      <c r="XBR286" s="486"/>
      <c r="XBS286" s="486"/>
      <c r="XBT286" s="487"/>
      <c r="XBU286" s="485"/>
      <c r="XBV286" s="486"/>
      <c r="XBW286" s="486"/>
      <c r="XBX286" s="486"/>
      <c r="XBY286" s="486"/>
      <c r="XBZ286" s="486"/>
      <c r="XCA286" s="486"/>
      <c r="XCB286" s="487"/>
      <c r="XCC286" s="485"/>
      <c r="XCD286" s="486"/>
      <c r="XCE286" s="486"/>
      <c r="XCF286" s="486"/>
      <c r="XCG286" s="486"/>
      <c r="XCH286" s="486"/>
      <c r="XCI286" s="486"/>
      <c r="XCJ286" s="487"/>
      <c r="XCK286" s="485"/>
      <c r="XCL286" s="486"/>
      <c r="XCM286" s="486"/>
      <c r="XCN286" s="486"/>
      <c r="XCO286" s="486"/>
      <c r="XCP286" s="486"/>
      <c r="XCQ286" s="486"/>
      <c r="XCR286" s="487"/>
      <c r="XCS286" s="485"/>
      <c r="XCT286" s="486"/>
      <c r="XCU286" s="486"/>
      <c r="XCV286" s="486"/>
      <c r="XCW286" s="486"/>
      <c r="XCX286" s="486"/>
      <c r="XCY286" s="486"/>
      <c r="XCZ286" s="487"/>
      <c r="XDA286" s="485"/>
      <c r="XDB286" s="486"/>
      <c r="XDC286" s="486"/>
      <c r="XDD286" s="486"/>
      <c r="XDE286" s="486"/>
      <c r="XDF286" s="486"/>
      <c r="XDG286" s="486"/>
      <c r="XDH286" s="487"/>
      <c r="XDI286" s="485"/>
      <c r="XDJ286" s="486"/>
      <c r="XDK286" s="486"/>
      <c r="XDL286" s="486"/>
      <c r="XDM286" s="486"/>
      <c r="XDN286" s="486"/>
      <c r="XDO286" s="486"/>
      <c r="XDP286" s="487"/>
      <c r="XDQ286" s="485"/>
      <c r="XDR286" s="486"/>
      <c r="XDS286" s="486"/>
      <c r="XDT286" s="486"/>
      <c r="XDU286" s="486"/>
      <c r="XDV286" s="486"/>
      <c r="XDW286" s="486"/>
      <c r="XDX286" s="487"/>
      <c r="XDY286" s="485"/>
      <c r="XDZ286" s="486"/>
      <c r="XEA286" s="486"/>
      <c r="XEB286" s="486"/>
      <c r="XEC286" s="486"/>
      <c r="XED286" s="486"/>
      <c r="XEE286" s="486"/>
      <c r="XEF286" s="487"/>
      <c r="XEG286" s="485"/>
      <c r="XEH286" s="486"/>
      <c r="XEI286" s="486"/>
      <c r="XEJ286" s="486"/>
      <c r="XEK286" s="486"/>
      <c r="XEL286" s="486"/>
      <c r="XEM286" s="486"/>
      <c r="XEN286" s="487"/>
      <c r="XEO286" s="485"/>
      <c r="XEP286" s="486"/>
      <c r="XEQ286" s="486"/>
      <c r="XER286" s="486"/>
      <c r="XES286" s="486"/>
      <c r="XET286" s="486"/>
      <c r="XEU286" s="486"/>
      <c r="XEV286" s="487"/>
      <c r="XEW286" s="485"/>
      <c r="XEX286" s="486"/>
      <c r="XEY286" s="486"/>
      <c r="XEZ286" s="486"/>
      <c r="XFA286" s="486"/>
      <c r="XFB286" s="486"/>
      <c r="XFC286" s="486"/>
      <c r="XFD286" s="487"/>
    </row>
    <row r="287" spans="1:16384" s="433" customFormat="1" ht="15" outlineLevel="1" x14ac:dyDescent="0.25">
      <c r="A287" s="699" t="s">
        <v>10061</v>
      </c>
      <c r="B287" s="700"/>
      <c r="C287" s="488"/>
      <c r="D287" s="488"/>
      <c r="E287" s="488"/>
      <c r="F287" s="488"/>
      <c r="G287" s="488"/>
      <c r="H287" s="488"/>
      <c r="I287" s="699" t="s">
        <v>10061</v>
      </c>
      <c r="J287" s="700"/>
      <c r="K287" s="488"/>
      <c r="L287" s="488"/>
      <c r="M287" s="488"/>
      <c r="N287" s="488"/>
      <c r="O287" s="488"/>
      <c r="P287" s="488"/>
      <c r="Q287" s="699" t="s">
        <v>10061</v>
      </c>
      <c r="R287" s="700"/>
      <c r="S287" s="488"/>
      <c r="T287" s="488"/>
      <c r="U287" s="488"/>
      <c r="V287" s="488"/>
      <c r="W287" s="488"/>
      <c r="X287" s="488"/>
      <c r="Y287" s="699" t="s">
        <v>10061</v>
      </c>
      <c r="Z287" s="700"/>
      <c r="AA287" s="488"/>
      <c r="AB287" s="488"/>
      <c r="AC287" s="488"/>
      <c r="AD287" s="488"/>
      <c r="AE287" s="488"/>
      <c r="AF287" s="488"/>
      <c r="AG287" s="699" t="s">
        <v>10061</v>
      </c>
      <c r="AH287" s="700"/>
      <c r="AI287" s="488"/>
      <c r="AJ287" s="488"/>
      <c r="AK287" s="488"/>
      <c r="AL287" s="488"/>
      <c r="AM287" s="488"/>
      <c r="AN287" s="488"/>
      <c r="AO287" s="699" t="s">
        <v>10061</v>
      </c>
      <c r="AP287" s="700"/>
      <c r="AQ287" s="488"/>
      <c r="AR287" s="488"/>
      <c r="AS287" s="488"/>
      <c r="AT287" s="488"/>
      <c r="AU287" s="488"/>
      <c r="AV287" s="488"/>
      <c r="AW287" s="699" t="s">
        <v>10061</v>
      </c>
      <c r="AX287" s="700"/>
      <c r="AY287" s="488"/>
      <c r="AZ287" s="488"/>
      <c r="BA287" s="488"/>
      <c r="BB287" s="488"/>
      <c r="BC287" s="488"/>
      <c r="BD287" s="488"/>
      <c r="BE287" s="699" t="s">
        <v>10061</v>
      </c>
      <c r="BF287" s="700"/>
      <c r="BG287" s="488"/>
      <c r="BH287" s="488"/>
      <c r="BI287" s="488"/>
      <c r="BJ287" s="488"/>
      <c r="BK287" s="488"/>
      <c r="BL287" s="488"/>
      <c r="BM287" s="699" t="s">
        <v>10061</v>
      </c>
      <c r="BN287" s="700"/>
      <c r="BO287" s="488"/>
      <c r="BP287" s="488"/>
      <c r="BQ287" s="488"/>
      <c r="BR287" s="488"/>
      <c r="BS287" s="488"/>
      <c r="BT287" s="488"/>
      <c r="BU287" s="699" t="s">
        <v>10061</v>
      </c>
      <c r="BV287" s="700"/>
      <c r="BW287" s="488"/>
      <c r="BX287" s="488"/>
      <c r="BY287" s="488"/>
      <c r="BZ287" s="488"/>
      <c r="CA287" s="488"/>
      <c r="CB287" s="488"/>
      <c r="CC287" s="699" t="s">
        <v>10061</v>
      </c>
      <c r="CD287" s="700"/>
      <c r="CE287" s="488"/>
      <c r="CF287" s="488"/>
      <c r="CG287" s="488"/>
      <c r="CH287" s="488"/>
      <c r="CI287" s="488"/>
      <c r="CJ287" s="488"/>
      <c r="CK287" s="699" t="s">
        <v>10061</v>
      </c>
      <c r="CL287" s="700"/>
      <c r="CM287" s="488"/>
      <c r="CN287" s="488"/>
      <c r="CO287" s="488"/>
      <c r="CP287" s="488"/>
      <c r="CQ287" s="488"/>
      <c r="CR287" s="488"/>
      <c r="CS287" s="699" t="s">
        <v>10061</v>
      </c>
      <c r="CT287" s="700"/>
      <c r="CU287" s="488"/>
      <c r="CV287" s="488"/>
      <c r="CW287" s="488"/>
      <c r="CX287" s="488"/>
      <c r="CY287" s="488"/>
      <c r="CZ287" s="488"/>
      <c r="DA287" s="699" t="s">
        <v>10061</v>
      </c>
      <c r="DB287" s="700"/>
      <c r="DC287" s="488"/>
      <c r="DD287" s="488"/>
      <c r="DE287" s="488"/>
      <c r="DF287" s="488"/>
      <c r="DG287" s="488"/>
      <c r="DH287" s="488"/>
      <c r="DI287" s="699" t="s">
        <v>10061</v>
      </c>
      <c r="DJ287" s="700"/>
      <c r="DK287" s="488"/>
      <c r="DL287" s="488"/>
      <c r="DM287" s="488"/>
      <c r="DN287" s="488"/>
      <c r="DO287" s="488"/>
      <c r="DP287" s="488"/>
      <c r="DQ287" s="699" t="s">
        <v>10061</v>
      </c>
      <c r="DR287" s="700"/>
      <c r="DS287" s="488"/>
      <c r="DT287" s="488"/>
      <c r="DU287" s="488"/>
      <c r="DV287" s="488"/>
      <c r="DW287" s="488"/>
      <c r="DX287" s="488"/>
      <c r="DY287" s="699" t="s">
        <v>10061</v>
      </c>
      <c r="DZ287" s="700"/>
      <c r="EA287" s="488"/>
      <c r="EB287" s="488"/>
      <c r="EC287" s="488"/>
      <c r="ED287" s="488"/>
      <c r="EE287" s="488"/>
      <c r="EF287" s="488"/>
      <c r="EG287" s="699" t="s">
        <v>10061</v>
      </c>
      <c r="EH287" s="700"/>
      <c r="EI287" s="488"/>
      <c r="EJ287" s="488"/>
      <c r="EK287" s="488"/>
      <c r="EL287" s="488"/>
      <c r="EM287" s="488"/>
      <c r="EN287" s="488"/>
      <c r="EO287" s="699" t="s">
        <v>10061</v>
      </c>
      <c r="EP287" s="700"/>
      <c r="EQ287" s="488"/>
      <c r="ER287" s="488"/>
      <c r="ES287" s="488"/>
      <c r="ET287" s="488"/>
      <c r="EU287" s="488"/>
      <c r="EV287" s="488"/>
      <c r="EW287" s="699" t="s">
        <v>10061</v>
      </c>
      <c r="EX287" s="700"/>
      <c r="EY287" s="488"/>
      <c r="EZ287" s="488"/>
      <c r="FA287" s="488"/>
      <c r="FB287" s="488"/>
      <c r="FC287" s="488"/>
      <c r="FD287" s="488"/>
      <c r="FE287" s="699" t="s">
        <v>10061</v>
      </c>
      <c r="FF287" s="700"/>
      <c r="FG287" s="488"/>
      <c r="FH287" s="488"/>
      <c r="FI287" s="488"/>
      <c r="FJ287" s="488"/>
      <c r="FK287" s="488"/>
      <c r="FL287" s="488"/>
      <c r="FM287" s="699" t="s">
        <v>10061</v>
      </c>
      <c r="FN287" s="700"/>
      <c r="FO287" s="488"/>
      <c r="FP287" s="488"/>
      <c r="FQ287" s="488"/>
      <c r="FR287" s="488"/>
      <c r="FS287" s="488"/>
      <c r="FT287" s="488"/>
      <c r="FU287" s="699" t="s">
        <v>10061</v>
      </c>
      <c r="FV287" s="700"/>
      <c r="FW287" s="488"/>
      <c r="FX287" s="488"/>
      <c r="FY287" s="488"/>
      <c r="FZ287" s="488"/>
      <c r="GA287" s="488"/>
      <c r="GB287" s="488"/>
      <c r="GC287" s="699" t="s">
        <v>10061</v>
      </c>
      <c r="GD287" s="700"/>
      <c r="GE287" s="488"/>
      <c r="GF287" s="488"/>
      <c r="GG287" s="488"/>
      <c r="GH287" s="488"/>
      <c r="GI287" s="488"/>
      <c r="GJ287" s="488"/>
      <c r="GK287" s="699" t="s">
        <v>10061</v>
      </c>
      <c r="GL287" s="700"/>
      <c r="GM287" s="488"/>
      <c r="GN287" s="488"/>
      <c r="GO287" s="488"/>
      <c r="GP287" s="488"/>
      <c r="GQ287" s="488"/>
      <c r="GR287" s="488"/>
      <c r="GS287" s="699" t="s">
        <v>10061</v>
      </c>
      <c r="GT287" s="700"/>
      <c r="GU287" s="488"/>
      <c r="GV287" s="488"/>
      <c r="GW287" s="488"/>
      <c r="GX287" s="488"/>
      <c r="GY287" s="488"/>
      <c r="GZ287" s="488"/>
      <c r="HA287" s="699" t="s">
        <v>10061</v>
      </c>
      <c r="HB287" s="700"/>
      <c r="HC287" s="488"/>
      <c r="HD287" s="488"/>
      <c r="HE287" s="488"/>
      <c r="HF287" s="488"/>
      <c r="HG287" s="488"/>
      <c r="HH287" s="488"/>
      <c r="HI287" s="699" t="s">
        <v>10061</v>
      </c>
      <c r="HJ287" s="700"/>
      <c r="HK287" s="488"/>
      <c r="HL287" s="488"/>
      <c r="HM287" s="488"/>
      <c r="HN287" s="488"/>
      <c r="HO287" s="488"/>
      <c r="HP287" s="488"/>
      <c r="HQ287" s="699" t="s">
        <v>10061</v>
      </c>
      <c r="HR287" s="700"/>
      <c r="HS287" s="488"/>
      <c r="HT287" s="488"/>
      <c r="HU287" s="488"/>
      <c r="HV287" s="488"/>
      <c r="HW287" s="488"/>
      <c r="HX287" s="488"/>
      <c r="HY287" s="699" t="s">
        <v>10061</v>
      </c>
      <c r="HZ287" s="700"/>
      <c r="IA287" s="488"/>
      <c r="IB287" s="488"/>
      <c r="IC287" s="488"/>
      <c r="ID287" s="488"/>
      <c r="IE287" s="488"/>
      <c r="IF287" s="488"/>
      <c r="IG287" s="699" t="s">
        <v>10061</v>
      </c>
      <c r="IH287" s="700"/>
      <c r="II287" s="488"/>
      <c r="IJ287" s="488"/>
      <c r="IK287" s="488"/>
      <c r="IL287" s="488"/>
      <c r="IM287" s="488"/>
      <c r="IN287" s="488"/>
      <c r="IO287" s="699" t="s">
        <v>10061</v>
      </c>
      <c r="IP287" s="700"/>
      <c r="IQ287" s="488"/>
      <c r="IR287" s="488"/>
      <c r="IS287" s="488"/>
      <c r="IT287" s="488"/>
      <c r="IU287" s="488"/>
      <c r="IV287" s="488"/>
      <c r="IW287" s="699" t="s">
        <v>10061</v>
      </c>
      <c r="IX287" s="700"/>
      <c r="IY287" s="488"/>
      <c r="IZ287" s="488"/>
      <c r="JA287" s="488"/>
      <c r="JB287" s="488"/>
      <c r="JC287" s="488"/>
      <c r="JD287" s="488"/>
      <c r="JE287" s="699" t="s">
        <v>10061</v>
      </c>
      <c r="JF287" s="700"/>
      <c r="JG287" s="488"/>
      <c r="JH287" s="488"/>
      <c r="JI287" s="488"/>
      <c r="JJ287" s="488"/>
      <c r="JK287" s="488"/>
      <c r="JL287" s="488"/>
      <c r="JM287" s="699" t="s">
        <v>10061</v>
      </c>
      <c r="JN287" s="700"/>
      <c r="JO287" s="488"/>
      <c r="JP287" s="488"/>
      <c r="JQ287" s="488"/>
      <c r="JR287" s="488"/>
      <c r="JS287" s="488"/>
      <c r="JT287" s="488"/>
      <c r="JU287" s="699" t="s">
        <v>10061</v>
      </c>
      <c r="JV287" s="700"/>
      <c r="JW287" s="488"/>
      <c r="JX287" s="488"/>
      <c r="JY287" s="488"/>
      <c r="JZ287" s="488"/>
      <c r="KA287" s="488"/>
      <c r="KB287" s="488"/>
      <c r="KC287" s="699" t="s">
        <v>10061</v>
      </c>
      <c r="KD287" s="700"/>
      <c r="KE287" s="488"/>
      <c r="KF287" s="488"/>
      <c r="KG287" s="488"/>
      <c r="KH287" s="488"/>
      <c r="KI287" s="488"/>
      <c r="KJ287" s="488"/>
      <c r="KK287" s="699" t="s">
        <v>10061</v>
      </c>
      <c r="KL287" s="700"/>
      <c r="KM287" s="488"/>
      <c r="KN287" s="488"/>
      <c r="KO287" s="488"/>
      <c r="KP287" s="488"/>
      <c r="KQ287" s="488"/>
      <c r="KR287" s="488"/>
      <c r="KS287" s="699" t="s">
        <v>10061</v>
      </c>
      <c r="KT287" s="700"/>
      <c r="KU287" s="488"/>
      <c r="KV287" s="488"/>
      <c r="KW287" s="488"/>
      <c r="KX287" s="488"/>
      <c r="KY287" s="488"/>
      <c r="KZ287" s="488"/>
      <c r="LA287" s="699" t="s">
        <v>10061</v>
      </c>
      <c r="LB287" s="700"/>
      <c r="LC287" s="488"/>
      <c r="LD287" s="488"/>
      <c r="LE287" s="488"/>
      <c r="LF287" s="488"/>
      <c r="LG287" s="488"/>
      <c r="LH287" s="488"/>
      <c r="LI287" s="699" t="s">
        <v>10061</v>
      </c>
      <c r="LJ287" s="700"/>
      <c r="LK287" s="488"/>
      <c r="LL287" s="488"/>
      <c r="LM287" s="488"/>
      <c r="LN287" s="488"/>
      <c r="LO287" s="488"/>
      <c r="LP287" s="488"/>
      <c r="LQ287" s="699" t="s">
        <v>10061</v>
      </c>
      <c r="LR287" s="700"/>
      <c r="LS287" s="488"/>
      <c r="LT287" s="488"/>
      <c r="LU287" s="488"/>
      <c r="LV287" s="488"/>
      <c r="LW287" s="488"/>
      <c r="LX287" s="488"/>
      <c r="LY287" s="699" t="s">
        <v>10061</v>
      </c>
      <c r="LZ287" s="700"/>
      <c r="MA287" s="488"/>
      <c r="MB287" s="488"/>
      <c r="MC287" s="488"/>
      <c r="MD287" s="488"/>
      <c r="ME287" s="488"/>
      <c r="MF287" s="488"/>
      <c r="MG287" s="699" t="s">
        <v>10061</v>
      </c>
      <c r="MH287" s="700"/>
      <c r="MI287" s="488"/>
      <c r="MJ287" s="488"/>
      <c r="MK287" s="488"/>
      <c r="ML287" s="488"/>
      <c r="MM287" s="488"/>
      <c r="MN287" s="488"/>
      <c r="MO287" s="699" t="s">
        <v>10061</v>
      </c>
      <c r="MP287" s="700"/>
      <c r="MQ287" s="488"/>
      <c r="MR287" s="488"/>
      <c r="MS287" s="488"/>
      <c r="MT287" s="488"/>
      <c r="MU287" s="488"/>
      <c r="MV287" s="488"/>
      <c r="MW287" s="699" t="s">
        <v>10061</v>
      </c>
      <c r="MX287" s="700"/>
      <c r="MY287" s="488"/>
      <c r="MZ287" s="488"/>
      <c r="NA287" s="488"/>
      <c r="NB287" s="488"/>
      <c r="NC287" s="488"/>
      <c r="ND287" s="488"/>
      <c r="NE287" s="699" t="s">
        <v>10061</v>
      </c>
      <c r="NF287" s="700"/>
      <c r="NG287" s="488"/>
      <c r="NH287" s="488"/>
      <c r="NI287" s="488"/>
      <c r="NJ287" s="488"/>
      <c r="NK287" s="488"/>
      <c r="NL287" s="488"/>
      <c r="NM287" s="699" t="s">
        <v>10061</v>
      </c>
      <c r="NN287" s="700"/>
      <c r="NO287" s="488"/>
      <c r="NP287" s="488"/>
      <c r="NQ287" s="488"/>
      <c r="NR287" s="488"/>
      <c r="NS287" s="488"/>
      <c r="NT287" s="488"/>
      <c r="NU287" s="699" t="s">
        <v>10061</v>
      </c>
      <c r="NV287" s="700"/>
      <c r="NW287" s="488"/>
      <c r="NX287" s="488"/>
      <c r="NY287" s="488"/>
      <c r="NZ287" s="488"/>
      <c r="OA287" s="488"/>
      <c r="OB287" s="488"/>
      <c r="OC287" s="699" t="s">
        <v>10061</v>
      </c>
      <c r="OD287" s="700"/>
      <c r="OE287" s="488"/>
      <c r="OF287" s="488"/>
      <c r="OG287" s="488"/>
      <c r="OH287" s="488"/>
      <c r="OI287" s="488"/>
      <c r="OJ287" s="488"/>
      <c r="OK287" s="699" t="s">
        <v>10061</v>
      </c>
      <c r="OL287" s="700"/>
      <c r="OM287" s="488"/>
      <c r="ON287" s="488"/>
      <c r="OO287" s="488"/>
      <c r="OP287" s="488"/>
      <c r="OQ287" s="488"/>
      <c r="OR287" s="488"/>
      <c r="OS287" s="699" t="s">
        <v>10061</v>
      </c>
      <c r="OT287" s="700"/>
      <c r="OU287" s="488"/>
      <c r="OV287" s="488"/>
      <c r="OW287" s="488"/>
      <c r="OX287" s="488"/>
      <c r="OY287" s="488"/>
      <c r="OZ287" s="488"/>
      <c r="PA287" s="699" t="s">
        <v>10061</v>
      </c>
      <c r="PB287" s="700"/>
      <c r="PC287" s="488"/>
      <c r="PD287" s="488"/>
      <c r="PE287" s="488"/>
      <c r="PF287" s="488"/>
      <c r="PG287" s="488"/>
      <c r="PH287" s="488"/>
      <c r="PI287" s="699" t="s">
        <v>10061</v>
      </c>
      <c r="PJ287" s="700"/>
      <c r="PK287" s="488"/>
      <c r="PL287" s="488"/>
      <c r="PM287" s="488"/>
      <c r="PN287" s="488"/>
      <c r="PO287" s="488"/>
      <c r="PP287" s="488"/>
      <c r="PQ287" s="699" t="s">
        <v>10061</v>
      </c>
      <c r="PR287" s="700"/>
      <c r="PS287" s="488"/>
      <c r="PT287" s="488"/>
      <c r="PU287" s="488"/>
      <c r="PV287" s="488"/>
      <c r="PW287" s="488"/>
      <c r="PX287" s="488"/>
      <c r="PY287" s="699" t="s">
        <v>10061</v>
      </c>
      <c r="PZ287" s="700"/>
      <c r="QA287" s="488"/>
      <c r="QB287" s="488"/>
      <c r="QC287" s="488"/>
      <c r="QD287" s="488"/>
      <c r="QE287" s="488"/>
      <c r="QF287" s="488"/>
      <c r="QG287" s="699" t="s">
        <v>10061</v>
      </c>
      <c r="QH287" s="700"/>
      <c r="QI287" s="488"/>
      <c r="QJ287" s="488"/>
      <c r="QK287" s="488"/>
      <c r="QL287" s="488"/>
      <c r="QM287" s="488"/>
      <c r="QN287" s="488"/>
      <c r="QO287" s="699" t="s">
        <v>10061</v>
      </c>
      <c r="QP287" s="700"/>
      <c r="QQ287" s="488"/>
      <c r="QR287" s="488"/>
      <c r="QS287" s="488"/>
      <c r="QT287" s="488"/>
      <c r="QU287" s="488"/>
      <c r="QV287" s="488"/>
      <c r="QW287" s="699" t="s">
        <v>10061</v>
      </c>
      <c r="QX287" s="700"/>
      <c r="QY287" s="488"/>
      <c r="QZ287" s="488"/>
      <c r="RA287" s="488"/>
      <c r="RB287" s="488"/>
      <c r="RC287" s="488"/>
      <c r="RD287" s="488"/>
      <c r="RE287" s="699" t="s">
        <v>10061</v>
      </c>
      <c r="RF287" s="700"/>
      <c r="RG287" s="488"/>
      <c r="RH287" s="488"/>
      <c r="RI287" s="488"/>
      <c r="RJ287" s="488"/>
      <c r="RK287" s="488"/>
      <c r="RL287" s="488"/>
      <c r="RM287" s="699" t="s">
        <v>10061</v>
      </c>
      <c r="RN287" s="700"/>
      <c r="RO287" s="488"/>
      <c r="RP287" s="488"/>
      <c r="RQ287" s="488"/>
      <c r="RR287" s="488"/>
      <c r="RS287" s="488"/>
      <c r="RT287" s="488"/>
      <c r="RU287" s="699" t="s">
        <v>10061</v>
      </c>
      <c r="RV287" s="700"/>
      <c r="RW287" s="488"/>
      <c r="RX287" s="488"/>
      <c r="RY287" s="488"/>
      <c r="RZ287" s="488"/>
      <c r="SA287" s="488"/>
      <c r="SB287" s="488"/>
      <c r="SC287" s="699" t="s">
        <v>10061</v>
      </c>
      <c r="SD287" s="700"/>
      <c r="SE287" s="488"/>
      <c r="SF287" s="488"/>
      <c r="SG287" s="488"/>
      <c r="SH287" s="488"/>
      <c r="SI287" s="488"/>
      <c r="SJ287" s="488"/>
      <c r="SK287" s="699" t="s">
        <v>10061</v>
      </c>
      <c r="SL287" s="700"/>
      <c r="SM287" s="488"/>
      <c r="SN287" s="488"/>
      <c r="SO287" s="488"/>
      <c r="SP287" s="488"/>
      <c r="SQ287" s="488"/>
      <c r="SR287" s="488"/>
      <c r="SS287" s="699" t="s">
        <v>10061</v>
      </c>
      <c r="ST287" s="700"/>
      <c r="SU287" s="488"/>
      <c r="SV287" s="488"/>
      <c r="SW287" s="488"/>
      <c r="SX287" s="488"/>
      <c r="SY287" s="488"/>
      <c r="SZ287" s="488"/>
      <c r="TA287" s="699" t="s">
        <v>10061</v>
      </c>
      <c r="TB287" s="700"/>
      <c r="TC287" s="488"/>
      <c r="TD287" s="488"/>
      <c r="TE287" s="488"/>
      <c r="TF287" s="488"/>
      <c r="TG287" s="488"/>
      <c r="TH287" s="488"/>
      <c r="TI287" s="699" t="s">
        <v>10061</v>
      </c>
      <c r="TJ287" s="700"/>
      <c r="TK287" s="488"/>
      <c r="TL287" s="488"/>
      <c r="TM287" s="488"/>
      <c r="TN287" s="488"/>
      <c r="TO287" s="488"/>
      <c r="TP287" s="488"/>
      <c r="TQ287" s="699" t="s">
        <v>10061</v>
      </c>
      <c r="TR287" s="700"/>
      <c r="TS287" s="488"/>
      <c r="TT287" s="488"/>
      <c r="TU287" s="488"/>
      <c r="TV287" s="488"/>
      <c r="TW287" s="488"/>
      <c r="TX287" s="488"/>
      <c r="TY287" s="699" t="s">
        <v>10061</v>
      </c>
      <c r="TZ287" s="700"/>
      <c r="UA287" s="488"/>
      <c r="UB287" s="488"/>
      <c r="UC287" s="488"/>
      <c r="UD287" s="488"/>
      <c r="UE287" s="488"/>
      <c r="UF287" s="488"/>
      <c r="UG287" s="699" t="s">
        <v>10061</v>
      </c>
      <c r="UH287" s="700"/>
      <c r="UI287" s="488"/>
      <c r="UJ287" s="488"/>
      <c r="UK287" s="488"/>
      <c r="UL287" s="488"/>
      <c r="UM287" s="488"/>
      <c r="UN287" s="488"/>
      <c r="UO287" s="699" t="s">
        <v>10061</v>
      </c>
      <c r="UP287" s="700"/>
      <c r="UQ287" s="488"/>
      <c r="UR287" s="488"/>
      <c r="US287" s="488"/>
      <c r="UT287" s="488"/>
      <c r="UU287" s="488"/>
      <c r="UV287" s="488"/>
      <c r="UW287" s="699" t="s">
        <v>10061</v>
      </c>
      <c r="UX287" s="700"/>
      <c r="UY287" s="488"/>
      <c r="UZ287" s="488"/>
      <c r="VA287" s="488"/>
      <c r="VB287" s="488"/>
      <c r="VC287" s="488"/>
      <c r="VD287" s="488"/>
      <c r="VE287" s="699" t="s">
        <v>10061</v>
      </c>
      <c r="VF287" s="700"/>
      <c r="VG287" s="488"/>
      <c r="VH287" s="488"/>
      <c r="VI287" s="488"/>
      <c r="VJ287" s="488"/>
      <c r="VK287" s="488"/>
      <c r="VL287" s="488"/>
      <c r="VM287" s="699" t="s">
        <v>10061</v>
      </c>
      <c r="VN287" s="700"/>
      <c r="VO287" s="488"/>
      <c r="VP287" s="488"/>
      <c r="VQ287" s="488"/>
      <c r="VR287" s="488"/>
      <c r="VS287" s="488"/>
      <c r="VT287" s="488"/>
      <c r="VU287" s="699" t="s">
        <v>10061</v>
      </c>
      <c r="VV287" s="700"/>
      <c r="VW287" s="488"/>
      <c r="VX287" s="488"/>
      <c r="VY287" s="488"/>
      <c r="VZ287" s="488"/>
      <c r="WA287" s="488"/>
      <c r="WB287" s="488"/>
      <c r="WC287" s="699" t="s">
        <v>10061</v>
      </c>
      <c r="WD287" s="700"/>
      <c r="WE287" s="488"/>
      <c r="WF287" s="488"/>
      <c r="WG287" s="488"/>
      <c r="WH287" s="488"/>
      <c r="WI287" s="488"/>
      <c r="WJ287" s="488"/>
      <c r="WK287" s="699" t="s">
        <v>10061</v>
      </c>
      <c r="WL287" s="700"/>
      <c r="WM287" s="488"/>
      <c r="WN287" s="488"/>
      <c r="WO287" s="488"/>
      <c r="WP287" s="488"/>
      <c r="WQ287" s="488"/>
      <c r="WR287" s="488"/>
      <c r="WS287" s="699" t="s">
        <v>10061</v>
      </c>
      <c r="WT287" s="700"/>
      <c r="WU287" s="488"/>
      <c r="WV287" s="488"/>
      <c r="WW287" s="488"/>
      <c r="WX287" s="488"/>
      <c r="WY287" s="488"/>
      <c r="WZ287" s="488"/>
      <c r="XA287" s="699" t="s">
        <v>10061</v>
      </c>
      <c r="XB287" s="700"/>
      <c r="XC287" s="488"/>
      <c r="XD287" s="488"/>
      <c r="XE287" s="488"/>
      <c r="XF287" s="488"/>
      <c r="XG287" s="488"/>
      <c r="XH287" s="488"/>
      <c r="XI287" s="699" t="s">
        <v>10061</v>
      </c>
      <c r="XJ287" s="700"/>
      <c r="XK287" s="488"/>
      <c r="XL287" s="488"/>
      <c r="XM287" s="488"/>
      <c r="XN287" s="488"/>
      <c r="XO287" s="488"/>
      <c r="XP287" s="488"/>
      <c r="XQ287" s="699" t="s">
        <v>10061</v>
      </c>
      <c r="XR287" s="700"/>
      <c r="XS287" s="488"/>
      <c r="XT287" s="488"/>
      <c r="XU287" s="488"/>
      <c r="XV287" s="488"/>
      <c r="XW287" s="488"/>
      <c r="XX287" s="488"/>
      <c r="XY287" s="699" t="s">
        <v>10061</v>
      </c>
      <c r="XZ287" s="700"/>
      <c r="YA287" s="488"/>
      <c r="YB287" s="488"/>
      <c r="YC287" s="488"/>
      <c r="YD287" s="488"/>
      <c r="YE287" s="488"/>
      <c r="YF287" s="488"/>
      <c r="YG287" s="699" t="s">
        <v>10061</v>
      </c>
      <c r="YH287" s="700"/>
      <c r="YI287" s="488"/>
      <c r="YJ287" s="488"/>
      <c r="YK287" s="488"/>
      <c r="YL287" s="488"/>
      <c r="YM287" s="488"/>
      <c r="YN287" s="488"/>
      <c r="YO287" s="699" t="s">
        <v>10061</v>
      </c>
      <c r="YP287" s="700"/>
      <c r="YQ287" s="488"/>
      <c r="YR287" s="488"/>
      <c r="YS287" s="488"/>
      <c r="YT287" s="488"/>
      <c r="YU287" s="488"/>
      <c r="YV287" s="488"/>
      <c r="YW287" s="699" t="s">
        <v>10061</v>
      </c>
      <c r="YX287" s="700"/>
      <c r="YY287" s="488"/>
      <c r="YZ287" s="488"/>
      <c r="ZA287" s="488"/>
      <c r="ZB287" s="488"/>
      <c r="ZC287" s="488"/>
      <c r="ZD287" s="488"/>
      <c r="ZE287" s="699" t="s">
        <v>10061</v>
      </c>
      <c r="ZF287" s="700"/>
      <c r="ZG287" s="488"/>
      <c r="ZH287" s="488"/>
      <c r="ZI287" s="488"/>
      <c r="ZJ287" s="488"/>
      <c r="ZK287" s="488"/>
      <c r="ZL287" s="488"/>
      <c r="ZM287" s="699" t="s">
        <v>10061</v>
      </c>
      <c r="ZN287" s="700"/>
      <c r="ZO287" s="488"/>
      <c r="ZP287" s="488"/>
      <c r="ZQ287" s="488"/>
      <c r="ZR287" s="488"/>
      <c r="ZS287" s="488"/>
      <c r="ZT287" s="488"/>
      <c r="ZU287" s="699" t="s">
        <v>10061</v>
      </c>
      <c r="ZV287" s="700"/>
      <c r="ZW287" s="488"/>
      <c r="ZX287" s="488"/>
      <c r="ZY287" s="488"/>
      <c r="ZZ287" s="488"/>
      <c r="AAA287" s="488"/>
      <c r="AAB287" s="488"/>
      <c r="AAC287" s="699" t="s">
        <v>10061</v>
      </c>
      <c r="AAD287" s="700"/>
      <c r="AAE287" s="488"/>
      <c r="AAF287" s="488"/>
      <c r="AAG287" s="488"/>
      <c r="AAH287" s="488"/>
      <c r="AAI287" s="488"/>
      <c r="AAJ287" s="488"/>
      <c r="AAK287" s="699" t="s">
        <v>10061</v>
      </c>
      <c r="AAL287" s="700"/>
      <c r="AAM287" s="488"/>
      <c r="AAN287" s="488"/>
      <c r="AAO287" s="488"/>
      <c r="AAP287" s="488"/>
      <c r="AAQ287" s="488"/>
      <c r="AAR287" s="488"/>
      <c r="AAS287" s="699" t="s">
        <v>10061</v>
      </c>
      <c r="AAT287" s="700"/>
      <c r="AAU287" s="488"/>
      <c r="AAV287" s="488"/>
      <c r="AAW287" s="488"/>
      <c r="AAX287" s="488"/>
      <c r="AAY287" s="488"/>
      <c r="AAZ287" s="488"/>
      <c r="ABA287" s="699" t="s">
        <v>10061</v>
      </c>
      <c r="ABB287" s="700"/>
      <c r="ABC287" s="488"/>
      <c r="ABD287" s="488"/>
      <c r="ABE287" s="488"/>
      <c r="ABF287" s="488"/>
      <c r="ABG287" s="488"/>
      <c r="ABH287" s="488"/>
      <c r="ABI287" s="699" t="s">
        <v>10061</v>
      </c>
      <c r="ABJ287" s="700"/>
      <c r="ABK287" s="488"/>
      <c r="ABL287" s="488"/>
      <c r="ABM287" s="488"/>
      <c r="ABN287" s="488"/>
      <c r="ABO287" s="488"/>
      <c r="ABP287" s="488"/>
      <c r="ABQ287" s="699" t="s">
        <v>10061</v>
      </c>
      <c r="ABR287" s="700"/>
      <c r="ABS287" s="488"/>
      <c r="ABT287" s="488"/>
      <c r="ABU287" s="488"/>
      <c r="ABV287" s="488"/>
      <c r="ABW287" s="488"/>
      <c r="ABX287" s="488"/>
      <c r="ABY287" s="699" t="s">
        <v>10061</v>
      </c>
      <c r="ABZ287" s="700"/>
      <c r="ACA287" s="488"/>
      <c r="ACB287" s="488"/>
      <c r="ACC287" s="488"/>
      <c r="ACD287" s="488"/>
      <c r="ACE287" s="488"/>
      <c r="ACF287" s="488"/>
      <c r="ACG287" s="699" t="s">
        <v>10061</v>
      </c>
      <c r="ACH287" s="700"/>
      <c r="ACI287" s="488"/>
      <c r="ACJ287" s="488"/>
      <c r="ACK287" s="488"/>
      <c r="ACL287" s="488"/>
      <c r="ACM287" s="488"/>
      <c r="ACN287" s="488"/>
      <c r="ACO287" s="699" t="s">
        <v>10061</v>
      </c>
      <c r="ACP287" s="700"/>
      <c r="ACQ287" s="488"/>
      <c r="ACR287" s="488"/>
      <c r="ACS287" s="488"/>
      <c r="ACT287" s="488"/>
      <c r="ACU287" s="488"/>
      <c r="ACV287" s="488"/>
      <c r="ACW287" s="699" t="s">
        <v>10061</v>
      </c>
      <c r="ACX287" s="700"/>
      <c r="ACY287" s="488"/>
      <c r="ACZ287" s="488"/>
      <c r="ADA287" s="488"/>
      <c r="ADB287" s="488"/>
      <c r="ADC287" s="488"/>
      <c r="ADD287" s="488"/>
      <c r="ADE287" s="699" t="s">
        <v>10061</v>
      </c>
      <c r="ADF287" s="700"/>
      <c r="ADG287" s="488"/>
      <c r="ADH287" s="488"/>
      <c r="ADI287" s="488"/>
      <c r="ADJ287" s="488"/>
      <c r="ADK287" s="488"/>
      <c r="ADL287" s="488"/>
      <c r="ADM287" s="699" t="s">
        <v>10061</v>
      </c>
      <c r="ADN287" s="700"/>
      <c r="ADO287" s="488"/>
      <c r="ADP287" s="488"/>
      <c r="ADQ287" s="488"/>
      <c r="ADR287" s="488"/>
      <c r="ADS287" s="488"/>
      <c r="ADT287" s="488"/>
      <c r="ADU287" s="699" t="s">
        <v>10061</v>
      </c>
      <c r="ADV287" s="700"/>
      <c r="ADW287" s="488"/>
      <c r="ADX287" s="488"/>
      <c r="ADY287" s="488"/>
      <c r="ADZ287" s="488"/>
      <c r="AEA287" s="488"/>
      <c r="AEB287" s="488"/>
      <c r="AEC287" s="699" t="s">
        <v>10061</v>
      </c>
      <c r="AED287" s="700"/>
      <c r="AEE287" s="488"/>
      <c r="AEF287" s="488"/>
      <c r="AEG287" s="488"/>
      <c r="AEH287" s="488"/>
      <c r="AEI287" s="488"/>
      <c r="AEJ287" s="488"/>
      <c r="AEK287" s="699" t="s">
        <v>10061</v>
      </c>
      <c r="AEL287" s="700"/>
      <c r="AEM287" s="488"/>
      <c r="AEN287" s="488"/>
      <c r="AEO287" s="488"/>
      <c r="AEP287" s="488"/>
      <c r="AEQ287" s="488"/>
      <c r="AER287" s="488"/>
      <c r="AES287" s="699" t="s">
        <v>10061</v>
      </c>
      <c r="AET287" s="700"/>
      <c r="AEU287" s="488"/>
      <c r="AEV287" s="488"/>
      <c r="AEW287" s="488"/>
      <c r="AEX287" s="488"/>
      <c r="AEY287" s="488"/>
      <c r="AEZ287" s="488"/>
      <c r="AFA287" s="699" t="s">
        <v>10061</v>
      </c>
      <c r="AFB287" s="700"/>
      <c r="AFC287" s="488"/>
      <c r="AFD287" s="488"/>
      <c r="AFE287" s="488"/>
      <c r="AFF287" s="488"/>
      <c r="AFG287" s="488"/>
      <c r="AFH287" s="488"/>
      <c r="AFI287" s="699" t="s">
        <v>10061</v>
      </c>
      <c r="AFJ287" s="700"/>
      <c r="AFK287" s="488"/>
      <c r="AFL287" s="488"/>
      <c r="AFM287" s="488"/>
      <c r="AFN287" s="488"/>
      <c r="AFO287" s="488"/>
      <c r="AFP287" s="488"/>
      <c r="AFQ287" s="699" t="s">
        <v>10061</v>
      </c>
      <c r="AFR287" s="700"/>
      <c r="AFS287" s="488"/>
      <c r="AFT287" s="488"/>
      <c r="AFU287" s="488"/>
      <c r="AFV287" s="488"/>
      <c r="AFW287" s="488"/>
      <c r="AFX287" s="488"/>
      <c r="AFY287" s="699" t="s">
        <v>10061</v>
      </c>
      <c r="AFZ287" s="700"/>
      <c r="AGA287" s="488"/>
      <c r="AGB287" s="488"/>
      <c r="AGC287" s="488"/>
      <c r="AGD287" s="488"/>
      <c r="AGE287" s="488"/>
      <c r="AGF287" s="488"/>
      <c r="AGG287" s="699" t="s">
        <v>10061</v>
      </c>
      <c r="AGH287" s="700"/>
      <c r="AGI287" s="488"/>
      <c r="AGJ287" s="488"/>
      <c r="AGK287" s="488"/>
      <c r="AGL287" s="488"/>
      <c r="AGM287" s="488"/>
      <c r="AGN287" s="488"/>
      <c r="AGO287" s="699" t="s">
        <v>10061</v>
      </c>
      <c r="AGP287" s="700"/>
      <c r="AGQ287" s="488"/>
      <c r="AGR287" s="488"/>
      <c r="AGS287" s="488"/>
      <c r="AGT287" s="488"/>
      <c r="AGU287" s="488"/>
      <c r="AGV287" s="488"/>
      <c r="AGW287" s="699" t="s">
        <v>10061</v>
      </c>
      <c r="AGX287" s="700"/>
      <c r="AGY287" s="488"/>
      <c r="AGZ287" s="488"/>
      <c r="AHA287" s="488"/>
      <c r="AHB287" s="488"/>
      <c r="AHC287" s="488"/>
      <c r="AHD287" s="488"/>
      <c r="AHE287" s="699" t="s">
        <v>10061</v>
      </c>
      <c r="AHF287" s="700"/>
      <c r="AHG287" s="488"/>
      <c r="AHH287" s="488"/>
      <c r="AHI287" s="488"/>
      <c r="AHJ287" s="488"/>
      <c r="AHK287" s="488"/>
      <c r="AHL287" s="488"/>
      <c r="AHM287" s="699" t="s">
        <v>10061</v>
      </c>
      <c r="AHN287" s="700"/>
      <c r="AHO287" s="488"/>
      <c r="AHP287" s="488"/>
      <c r="AHQ287" s="488"/>
      <c r="AHR287" s="488"/>
      <c r="AHS287" s="488"/>
      <c r="AHT287" s="488"/>
      <c r="AHU287" s="699" t="s">
        <v>10061</v>
      </c>
      <c r="AHV287" s="700"/>
      <c r="AHW287" s="488"/>
      <c r="AHX287" s="488"/>
      <c r="AHY287" s="488"/>
      <c r="AHZ287" s="488"/>
      <c r="AIA287" s="488"/>
      <c r="AIB287" s="488"/>
      <c r="AIC287" s="699" t="s">
        <v>10061</v>
      </c>
      <c r="AID287" s="700"/>
      <c r="AIE287" s="488"/>
      <c r="AIF287" s="488"/>
      <c r="AIG287" s="488"/>
      <c r="AIH287" s="488"/>
      <c r="AII287" s="488"/>
      <c r="AIJ287" s="488"/>
      <c r="AIK287" s="699" t="s">
        <v>10061</v>
      </c>
      <c r="AIL287" s="700"/>
      <c r="AIM287" s="488"/>
      <c r="AIN287" s="488"/>
      <c r="AIO287" s="488"/>
      <c r="AIP287" s="488"/>
      <c r="AIQ287" s="488"/>
      <c r="AIR287" s="488"/>
      <c r="AIS287" s="699" t="s">
        <v>10061</v>
      </c>
      <c r="AIT287" s="700"/>
      <c r="AIU287" s="488"/>
      <c r="AIV287" s="488"/>
      <c r="AIW287" s="488"/>
      <c r="AIX287" s="488"/>
      <c r="AIY287" s="488"/>
      <c r="AIZ287" s="488"/>
      <c r="AJA287" s="699" t="s">
        <v>10061</v>
      </c>
      <c r="AJB287" s="700"/>
      <c r="AJC287" s="488"/>
      <c r="AJD287" s="488"/>
      <c r="AJE287" s="488"/>
      <c r="AJF287" s="488"/>
      <c r="AJG287" s="488"/>
      <c r="AJH287" s="488"/>
      <c r="AJI287" s="699" t="s">
        <v>10061</v>
      </c>
      <c r="AJJ287" s="700"/>
      <c r="AJK287" s="488"/>
      <c r="AJL287" s="488"/>
      <c r="AJM287" s="488"/>
      <c r="AJN287" s="488"/>
      <c r="AJO287" s="488"/>
      <c r="AJP287" s="488"/>
      <c r="AJQ287" s="699" t="s">
        <v>10061</v>
      </c>
      <c r="AJR287" s="700"/>
      <c r="AJS287" s="488"/>
      <c r="AJT287" s="488"/>
      <c r="AJU287" s="488"/>
      <c r="AJV287" s="488"/>
      <c r="AJW287" s="488"/>
      <c r="AJX287" s="488"/>
      <c r="AJY287" s="699" t="s">
        <v>10061</v>
      </c>
      <c r="AJZ287" s="700"/>
      <c r="AKA287" s="488"/>
      <c r="AKB287" s="488"/>
      <c r="AKC287" s="488"/>
      <c r="AKD287" s="488"/>
      <c r="AKE287" s="488"/>
      <c r="AKF287" s="488"/>
      <c r="AKG287" s="699" t="s">
        <v>10061</v>
      </c>
      <c r="AKH287" s="700"/>
      <c r="AKI287" s="488"/>
      <c r="AKJ287" s="488"/>
      <c r="AKK287" s="488"/>
      <c r="AKL287" s="488"/>
      <c r="AKM287" s="488"/>
      <c r="AKN287" s="488"/>
      <c r="AKO287" s="699" t="s">
        <v>10061</v>
      </c>
      <c r="AKP287" s="700"/>
      <c r="AKQ287" s="488"/>
      <c r="AKR287" s="488"/>
      <c r="AKS287" s="488"/>
      <c r="AKT287" s="488"/>
      <c r="AKU287" s="488"/>
      <c r="AKV287" s="488"/>
      <c r="AKW287" s="699" t="s">
        <v>10061</v>
      </c>
      <c r="AKX287" s="700"/>
      <c r="AKY287" s="488"/>
      <c r="AKZ287" s="488"/>
      <c r="ALA287" s="488"/>
      <c r="ALB287" s="488"/>
      <c r="ALC287" s="488"/>
      <c r="ALD287" s="488"/>
      <c r="ALE287" s="699" t="s">
        <v>10061</v>
      </c>
      <c r="ALF287" s="700"/>
      <c r="ALG287" s="488"/>
      <c r="ALH287" s="488"/>
      <c r="ALI287" s="488"/>
      <c r="ALJ287" s="488"/>
      <c r="ALK287" s="488"/>
      <c r="ALL287" s="488"/>
      <c r="ALM287" s="699" t="s">
        <v>10061</v>
      </c>
      <c r="ALN287" s="700"/>
      <c r="ALO287" s="488"/>
      <c r="ALP287" s="488"/>
      <c r="ALQ287" s="488"/>
      <c r="ALR287" s="488"/>
      <c r="ALS287" s="488"/>
      <c r="ALT287" s="488"/>
      <c r="ALU287" s="699" t="s">
        <v>10061</v>
      </c>
      <c r="ALV287" s="700"/>
      <c r="ALW287" s="488"/>
      <c r="ALX287" s="488"/>
      <c r="ALY287" s="488"/>
      <c r="ALZ287" s="488"/>
      <c r="AMA287" s="488"/>
      <c r="AMB287" s="488"/>
      <c r="AMC287" s="699" t="s">
        <v>10061</v>
      </c>
      <c r="AMD287" s="700"/>
      <c r="AME287" s="488"/>
      <c r="AMF287" s="488"/>
      <c r="AMG287" s="488"/>
      <c r="AMH287" s="488"/>
      <c r="AMI287" s="488"/>
      <c r="AMJ287" s="488"/>
      <c r="AMK287" s="699" t="s">
        <v>10061</v>
      </c>
      <c r="AML287" s="700"/>
      <c r="AMM287" s="488"/>
      <c r="AMN287" s="488"/>
      <c r="AMO287" s="488"/>
      <c r="AMP287" s="488"/>
      <c r="AMQ287" s="488"/>
      <c r="AMR287" s="488"/>
      <c r="AMS287" s="699" t="s">
        <v>10061</v>
      </c>
      <c r="AMT287" s="700"/>
      <c r="AMU287" s="488"/>
      <c r="AMV287" s="488"/>
      <c r="AMW287" s="488"/>
      <c r="AMX287" s="488"/>
      <c r="AMY287" s="488"/>
      <c r="AMZ287" s="488"/>
      <c r="ANA287" s="699" t="s">
        <v>10061</v>
      </c>
      <c r="ANB287" s="700"/>
      <c r="ANC287" s="488"/>
      <c r="AND287" s="488"/>
      <c r="ANE287" s="488"/>
      <c r="ANF287" s="488"/>
      <c r="ANG287" s="488"/>
      <c r="ANH287" s="488"/>
      <c r="ANI287" s="699" t="s">
        <v>10061</v>
      </c>
      <c r="ANJ287" s="700"/>
      <c r="ANK287" s="488"/>
      <c r="ANL287" s="488"/>
      <c r="ANM287" s="488"/>
      <c r="ANN287" s="488"/>
      <c r="ANO287" s="488"/>
      <c r="ANP287" s="488"/>
      <c r="ANQ287" s="699" t="s">
        <v>10061</v>
      </c>
      <c r="ANR287" s="700"/>
      <c r="ANS287" s="488"/>
      <c r="ANT287" s="488"/>
      <c r="ANU287" s="488"/>
      <c r="ANV287" s="488"/>
      <c r="ANW287" s="488"/>
      <c r="ANX287" s="488"/>
      <c r="ANY287" s="699" t="s">
        <v>10061</v>
      </c>
      <c r="ANZ287" s="700"/>
      <c r="AOA287" s="488"/>
      <c r="AOB287" s="488"/>
      <c r="AOC287" s="488"/>
      <c r="AOD287" s="488"/>
      <c r="AOE287" s="488"/>
      <c r="AOF287" s="488"/>
      <c r="AOG287" s="699" t="s">
        <v>10061</v>
      </c>
      <c r="AOH287" s="700"/>
      <c r="AOI287" s="488"/>
      <c r="AOJ287" s="488"/>
      <c r="AOK287" s="488"/>
      <c r="AOL287" s="488"/>
      <c r="AOM287" s="488"/>
      <c r="AON287" s="488"/>
      <c r="AOO287" s="699" t="s">
        <v>10061</v>
      </c>
      <c r="AOP287" s="700"/>
      <c r="AOQ287" s="488"/>
      <c r="AOR287" s="488"/>
      <c r="AOS287" s="488"/>
      <c r="AOT287" s="488"/>
      <c r="AOU287" s="488"/>
      <c r="AOV287" s="488"/>
      <c r="AOW287" s="699" t="s">
        <v>10061</v>
      </c>
      <c r="AOX287" s="700"/>
      <c r="AOY287" s="488"/>
      <c r="AOZ287" s="488"/>
      <c r="APA287" s="488"/>
      <c r="APB287" s="488"/>
      <c r="APC287" s="488"/>
      <c r="APD287" s="488"/>
      <c r="APE287" s="699" t="s">
        <v>10061</v>
      </c>
      <c r="APF287" s="700"/>
      <c r="APG287" s="488"/>
      <c r="APH287" s="488"/>
      <c r="API287" s="488"/>
      <c r="APJ287" s="488"/>
      <c r="APK287" s="488"/>
      <c r="APL287" s="488"/>
      <c r="APM287" s="699" t="s">
        <v>10061</v>
      </c>
      <c r="APN287" s="700"/>
      <c r="APO287" s="488"/>
      <c r="APP287" s="488"/>
      <c r="APQ287" s="488"/>
      <c r="APR287" s="488"/>
      <c r="APS287" s="488"/>
      <c r="APT287" s="488"/>
      <c r="APU287" s="699" t="s">
        <v>10061</v>
      </c>
      <c r="APV287" s="700"/>
      <c r="APW287" s="488"/>
      <c r="APX287" s="488"/>
      <c r="APY287" s="488"/>
      <c r="APZ287" s="488"/>
      <c r="AQA287" s="488"/>
      <c r="AQB287" s="488"/>
      <c r="AQC287" s="699" t="s">
        <v>10061</v>
      </c>
      <c r="AQD287" s="700"/>
      <c r="AQE287" s="488"/>
      <c r="AQF287" s="488"/>
      <c r="AQG287" s="488"/>
      <c r="AQH287" s="488"/>
      <c r="AQI287" s="488"/>
      <c r="AQJ287" s="488"/>
      <c r="AQK287" s="699" t="s">
        <v>10061</v>
      </c>
      <c r="AQL287" s="700"/>
      <c r="AQM287" s="488"/>
      <c r="AQN287" s="488"/>
      <c r="AQO287" s="488"/>
      <c r="AQP287" s="488"/>
      <c r="AQQ287" s="488"/>
      <c r="AQR287" s="488"/>
      <c r="AQS287" s="699" t="s">
        <v>10061</v>
      </c>
      <c r="AQT287" s="700"/>
      <c r="AQU287" s="488"/>
      <c r="AQV287" s="488"/>
      <c r="AQW287" s="488"/>
      <c r="AQX287" s="488"/>
      <c r="AQY287" s="488"/>
      <c r="AQZ287" s="488"/>
      <c r="ARA287" s="699" t="s">
        <v>10061</v>
      </c>
      <c r="ARB287" s="700"/>
      <c r="ARC287" s="488"/>
      <c r="ARD287" s="488"/>
      <c r="ARE287" s="488"/>
      <c r="ARF287" s="488"/>
      <c r="ARG287" s="488"/>
      <c r="ARH287" s="488"/>
      <c r="ARI287" s="699" t="s">
        <v>10061</v>
      </c>
      <c r="ARJ287" s="700"/>
      <c r="ARK287" s="488"/>
      <c r="ARL287" s="488"/>
      <c r="ARM287" s="488"/>
      <c r="ARN287" s="488"/>
      <c r="ARO287" s="488"/>
      <c r="ARP287" s="488"/>
      <c r="ARQ287" s="699" t="s">
        <v>10061</v>
      </c>
      <c r="ARR287" s="700"/>
      <c r="ARS287" s="488"/>
      <c r="ART287" s="488"/>
      <c r="ARU287" s="488"/>
      <c r="ARV287" s="488"/>
      <c r="ARW287" s="488"/>
      <c r="ARX287" s="488"/>
      <c r="ARY287" s="699" t="s">
        <v>10061</v>
      </c>
      <c r="ARZ287" s="700"/>
      <c r="ASA287" s="488"/>
      <c r="ASB287" s="488"/>
      <c r="ASC287" s="488"/>
      <c r="ASD287" s="488"/>
      <c r="ASE287" s="488"/>
      <c r="ASF287" s="488"/>
      <c r="ASG287" s="699" t="s">
        <v>10061</v>
      </c>
      <c r="ASH287" s="700"/>
      <c r="ASI287" s="488"/>
      <c r="ASJ287" s="488"/>
      <c r="ASK287" s="488"/>
      <c r="ASL287" s="488"/>
      <c r="ASM287" s="488"/>
      <c r="ASN287" s="488"/>
      <c r="ASO287" s="699" t="s">
        <v>10061</v>
      </c>
      <c r="ASP287" s="700"/>
      <c r="ASQ287" s="488"/>
      <c r="ASR287" s="488"/>
      <c r="ASS287" s="488"/>
      <c r="AST287" s="488"/>
      <c r="ASU287" s="488"/>
      <c r="ASV287" s="488"/>
      <c r="ASW287" s="699" t="s">
        <v>10061</v>
      </c>
      <c r="ASX287" s="700"/>
      <c r="ASY287" s="488"/>
      <c r="ASZ287" s="488"/>
      <c r="ATA287" s="488"/>
      <c r="ATB287" s="488"/>
      <c r="ATC287" s="488"/>
      <c r="ATD287" s="488"/>
      <c r="ATE287" s="699" t="s">
        <v>10061</v>
      </c>
      <c r="ATF287" s="700"/>
      <c r="ATG287" s="488"/>
      <c r="ATH287" s="488"/>
      <c r="ATI287" s="488"/>
      <c r="ATJ287" s="488"/>
      <c r="ATK287" s="488"/>
      <c r="ATL287" s="488"/>
      <c r="ATM287" s="699" t="s">
        <v>10061</v>
      </c>
      <c r="ATN287" s="700"/>
      <c r="ATO287" s="488"/>
      <c r="ATP287" s="488"/>
      <c r="ATQ287" s="488"/>
      <c r="ATR287" s="488"/>
      <c r="ATS287" s="488"/>
      <c r="ATT287" s="488"/>
      <c r="ATU287" s="699" t="s">
        <v>10061</v>
      </c>
      <c r="ATV287" s="700"/>
      <c r="ATW287" s="488"/>
      <c r="ATX287" s="488"/>
      <c r="ATY287" s="488"/>
      <c r="ATZ287" s="488"/>
      <c r="AUA287" s="488"/>
      <c r="AUB287" s="488"/>
      <c r="AUC287" s="699" t="s">
        <v>10061</v>
      </c>
      <c r="AUD287" s="700"/>
      <c r="AUE287" s="488"/>
      <c r="AUF287" s="488"/>
      <c r="AUG287" s="488"/>
      <c r="AUH287" s="488"/>
      <c r="AUI287" s="488"/>
      <c r="AUJ287" s="488"/>
      <c r="AUK287" s="699" t="s">
        <v>10061</v>
      </c>
      <c r="AUL287" s="700"/>
      <c r="AUM287" s="488"/>
      <c r="AUN287" s="488"/>
      <c r="AUO287" s="488"/>
      <c r="AUP287" s="488"/>
      <c r="AUQ287" s="488"/>
      <c r="AUR287" s="488"/>
      <c r="AUS287" s="699" t="s">
        <v>10061</v>
      </c>
      <c r="AUT287" s="700"/>
      <c r="AUU287" s="488"/>
      <c r="AUV287" s="488"/>
      <c r="AUW287" s="488"/>
      <c r="AUX287" s="488"/>
      <c r="AUY287" s="488"/>
      <c r="AUZ287" s="488"/>
      <c r="AVA287" s="699" t="s">
        <v>10061</v>
      </c>
      <c r="AVB287" s="700"/>
      <c r="AVC287" s="488"/>
      <c r="AVD287" s="488"/>
      <c r="AVE287" s="488"/>
      <c r="AVF287" s="488"/>
      <c r="AVG287" s="488"/>
      <c r="AVH287" s="488"/>
      <c r="AVI287" s="699" t="s">
        <v>10061</v>
      </c>
      <c r="AVJ287" s="700"/>
      <c r="AVK287" s="488"/>
      <c r="AVL287" s="488"/>
      <c r="AVM287" s="488"/>
      <c r="AVN287" s="488"/>
      <c r="AVO287" s="488"/>
      <c r="AVP287" s="488"/>
      <c r="AVQ287" s="699" t="s">
        <v>10061</v>
      </c>
      <c r="AVR287" s="700"/>
      <c r="AVS287" s="488"/>
      <c r="AVT287" s="488"/>
      <c r="AVU287" s="488"/>
      <c r="AVV287" s="488"/>
      <c r="AVW287" s="488"/>
      <c r="AVX287" s="488"/>
      <c r="AVY287" s="699" t="s">
        <v>10061</v>
      </c>
      <c r="AVZ287" s="700"/>
      <c r="AWA287" s="488"/>
      <c r="AWB287" s="488"/>
      <c r="AWC287" s="488"/>
      <c r="AWD287" s="488"/>
      <c r="AWE287" s="488"/>
      <c r="AWF287" s="488"/>
      <c r="AWG287" s="699" t="s">
        <v>10061</v>
      </c>
      <c r="AWH287" s="700"/>
      <c r="AWI287" s="488"/>
      <c r="AWJ287" s="488"/>
      <c r="AWK287" s="488"/>
      <c r="AWL287" s="488"/>
      <c r="AWM287" s="488"/>
      <c r="AWN287" s="488"/>
      <c r="AWO287" s="699" t="s">
        <v>10061</v>
      </c>
      <c r="AWP287" s="700"/>
      <c r="AWQ287" s="488"/>
      <c r="AWR287" s="488"/>
      <c r="AWS287" s="488"/>
      <c r="AWT287" s="488"/>
      <c r="AWU287" s="488"/>
      <c r="AWV287" s="488"/>
      <c r="AWW287" s="699" t="s">
        <v>10061</v>
      </c>
      <c r="AWX287" s="700"/>
      <c r="AWY287" s="488"/>
      <c r="AWZ287" s="488"/>
      <c r="AXA287" s="488"/>
      <c r="AXB287" s="488"/>
      <c r="AXC287" s="488"/>
      <c r="AXD287" s="488"/>
      <c r="AXE287" s="699" t="s">
        <v>10061</v>
      </c>
      <c r="AXF287" s="700"/>
      <c r="AXG287" s="488"/>
      <c r="AXH287" s="488"/>
      <c r="AXI287" s="488"/>
      <c r="AXJ287" s="488"/>
      <c r="AXK287" s="488"/>
      <c r="AXL287" s="488"/>
      <c r="AXM287" s="699" t="s">
        <v>10061</v>
      </c>
      <c r="AXN287" s="700"/>
      <c r="AXO287" s="488"/>
      <c r="AXP287" s="488"/>
      <c r="AXQ287" s="488"/>
      <c r="AXR287" s="488"/>
      <c r="AXS287" s="488"/>
      <c r="AXT287" s="488"/>
      <c r="AXU287" s="699" t="s">
        <v>10061</v>
      </c>
      <c r="AXV287" s="700"/>
      <c r="AXW287" s="488"/>
      <c r="AXX287" s="488"/>
      <c r="AXY287" s="488"/>
      <c r="AXZ287" s="488"/>
      <c r="AYA287" s="488"/>
      <c r="AYB287" s="488"/>
      <c r="AYC287" s="699" t="s">
        <v>10061</v>
      </c>
      <c r="AYD287" s="700"/>
      <c r="AYE287" s="488"/>
      <c r="AYF287" s="488"/>
      <c r="AYG287" s="488"/>
      <c r="AYH287" s="488"/>
      <c r="AYI287" s="488"/>
      <c r="AYJ287" s="488"/>
      <c r="AYK287" s="699" t="s">
        <v>10061</v>
      </c>
      <c r="AYL287" s="700"/>
      <c r="AYM287" s="488"/>
      <c r="AYN287" s="488"/>
      <c r="AYO287" s="488"/>
      <c r="AYP287" s="488"/>
      <c r="AYQ287" s="488"/>
      <c r="AYR287" s="488"/>
      <c r="AYS287" s="699" t="s">
        <v>10061</v>
      </c>
      <c r="AYT287" s="700"/>
      <c r="AYU287" s="488"/>
      <c r="AYV287" s="488"/>
      <c r="AYW287" s="488"/>
      <c r="AYX287" s="488"/>
      <c r="AYY287" s="488"/>
      <c r="AYZ287" s="488"/>
      <c r="AZA287" s="699" t="s">
        <v>10061</v>
      </c>
      <c r="AZB287" s="700"/>
      <c r="AZC287" s="488"/>
      <c r="AZD287" s="488"/>
      <c r="AZE287" s="488"/>
      <c r="AZF287" s="488"/>
      <c r="AZG287" s="488"/>
      <c r="AZH287" s="488"/>
      <c r="AZI287" s="699" t="s">
        <v>10061</v>
      </c>
      <c r="AZJ287" s="700"/>
      <c r="AZK287" s="488"/>
      <c r="AZL287" s="488"/>
      <c r="AZM287" s="488"/>
      <c r="AZN287" s="488"/>
      <c r="AZO287" s="488"/>
      <c r="AZP287" s="488"/>
      <c r="AZQ287" s="699" t="s">
        <v>10061</v>
      </c>
      <c r="AZR287" s="700"/>
      <c r="AZS287" s="488"/>
      <c r="AZT287" s="488"/>
      <c r="AZU287" s="488"/>
      <c r="AZV287" s="488"/>
      <c r="AZW287" s="488"/>
      <c r="AZX287" s="488"/>
      <c r="AZY287" s="699" t="s">
        <v>10061</v>
      </c>
      <c r="AZZ287" s="700"/>
      <c r="BAA287" s="488"/>
      <c r="BAB287" s="488"/>
      <c r="BAC287" s="488"/>
      <c r="BAD287" s="488"/>
      <c r="BAE287" s="488"/>
      <c r="BAF287" s="488"/>
      <c r="BAG287" s="699" t="s">
        <v>10061</v>
      </c>
      <c r="BAH287" s="700"/>
      <c r="BAI287" s="488"/>
      <c r="BAJ287" s="488"/>
      <c r="BAK287" s="488"/>
      <c r="BAL287" s="488"/>
      <c r="BAM287" s="488"/>
      <c r="BAN287" s="488"/>
      <c r="BAO287" s="699" t="s">
        <v>10061</v>
      </c>
      <c r="BAP287" s="700"/>
      <c r="BAQ287" s="488"/>
      <c r="BAR287" s="488"/>
      <c r="BAS287" s="488"/>
      <c r="BAT287" s="488"/>
      <c r="BAU287" s="488"/>
      <c r="BAV287" s="488"/>
      <c r="BAW287" s="699" t="s">
        <v>10061</v>
      </c>
      <c r="BAX287" s="700"/>
      <c r="BAY287" s="488"/>
      <c r="BAZ287" s="488"/>
      <c r="BBA287" s="488"/>
      <c r="BBB287" s="488"/>
      <c r="BBC287" s="488"/>
      <c r="BBD287" s="488"/>
      <c r="BBE287" s="699" t="s">
        <v>10061</v>
      </c>
      <c r="BBF287" s="700"/>
      <c r="BBG287" s="488"/>
      <c r="BBH287" s="488"/>
      <c r="BBI287" s="488"/>
      <c r="BBJ287" s="488"/>
      <c r="BBK287" s="488"/>
      <c r="BBL287" s="488"/>
      <c r="BBM287" s="699" t="s">
        <v>10061</v>
      </c>
      <c r="BBN287" s="700"/>
      <c r="BBO287" s="488"/>
      <c r="BBP287" s="488"/>
      <c r="BBQ287" s="488"/>
      <c r="BBR287" s="488"/>
      <c r="BBS287" s="488"/>
      <c r="BBT287" s="488"/>
      <c r="BBU287" s="699" t="s">
        <v>10061</v>
      </c>
      <c r="BBV287" s="700"/>
      <c r="BBW287" s="488"/>
      <c r="BBX287" s="488"/>
      <c r="BBY287" s="488"/>
      <c r="BBZ287" s="488"/>
      <c r="BCA287" s="488"/>
      <c r="BCB287" s="488"/>
      <c r="BCC287" s="699" t="s">
        <v>10061</v>
      </c>
      <c r="BCD287" s="700"/>
      <c r="BCE287" s="488"/>
      <c r="BCF287" s="488"/>
      <c r="BCG287" s="488"/>
      <c r="BCH287" s="488"/>
      <c r="BCI287" s="488"/>
      <c r="BCJ287" s="488"/>
      <c r="BCK287" s="699" t="s">
        <v>10061</v>
      </c>
      <c r="BCL287" s="700"/>
      <c r="BCM287" s="488"/>
      <c r="BCN287" s="488"/>
      <c r="BCO287" s="488"/>
      <c r="BCP287" s="488"/>
      <c r="BCQ287" s="488"/>
      <c r="BCR287" s="488"/>
      <c r="BCS287" s="699" t="s">
        <v>10061</v>
      </c>
      <c r="BCT287" s="700"/>
      <c r="BCU287" s="488"/>
      <c r="BCV287" s="488"/>
      <c r="BCW287" s="488"/>
      <c r="BCX287" s="488"/>
      <c r="BCY287" s="488"/>
      <c r="BCZ287" s="488"/>
      <c r="BDA287" s="699" t="s">
        <v>10061</v>
      </c>
      <c r="BDB287" s="700"/>
      <c r="BDC287" s="488"/>
      <c r="BDD287" s="488"/>
      <c r="BDE287" s="488"/>
      <c r="BDF287" s="488"/>
      <c r="BDG287" s="488"/>
      <c r="BDH287" s="488"/>
      <c r="BDI287" s="699" t="s">
        <v>10061</v>
      </c>
      <c r="BDJ287" s="700"/>
      <c r="BDK287" s="488"/>
      <c r="BDL287" s="488"/>
      <c r="BDM287" s="488"/>
      <c r="BDN287" s="488"/>
      <c r="BDO287" s="488"/>
      <c r="BDP287" s="488"/>
      <c r="BDQ287" s="699" t="s">
        <v>10061</v>
      </c>
      <c r="BDR287" s="700"/>
      <c r="BDS287" s="488"/>
      <c r="BDT287" s="488"/>
      <c r="BDU287" s="488"/>
      <c r="BDV287" s="488"/>
      <c r="BDW287" s="488"/>
      <c r="BDX287" s="488"/>
      <c r="BDY287" s="699" t="s">
        <v>10061</v>
      </c>
      <c r="BDZ287" s="700"/>
      <c r="BEA287" s="488"/>
      <c r="BEB287" s="488"/>
      <c r="BEC287" s="488"/>
      <c r="BED287" s="488"/>
      <c r="BEE287" s="488"/>
      <c r="BEF287" s="488"/>
      <c r="BEG287" s="699" t="s">
        <v>10061</v>
      </c>
      <c r="BEH287" s="700"/>
      <c r="BEI287" s="488"/>
      <c r="BEJ287" s="488"/>
      <c r="BEK287" s="488"/>
      <c r="BEL287" s="488"/>
      <c r="BEM287" s="488"/>
      <c r="BEN287" s="488"/>
      <c r="BEO287" s="699" t="s">
        <v>10061</v>
      </c>
      <c r="BEP287" s="700"/>
      <c r="BEQ287" s="488"/>
      <c r="BER287" s="488"/>
      <c r="BES287" s="488"/>
      <c r="BET287" s="488"/>
      <c r="BEU287" s="488"/>
      <c r="BEV287" s="488"/>
      <c r="BEW287" s="699" t="s">
        <v>10061</v>
      </c>
      <c r="BEX287" s="700"/>
      <c r="BEY287" s="488"/>
      <c r="BEZ287" s="488"/>
      <c r="BFA287" s="488"/>
      <c r="BFB287" s="488"/>
      <c r="BFC287" s="488"/>
      <c r="BFD287" s="488"/>
      <c r="BFE287" s="699" t="s">
        <v>10061</v>
      </c>
      <c r="BFF287" s="700"/>
      <c r="BFG287" s="488"/>
      <c r="BFH287" s="488"/>
      <c r="BFI287" s="488"/>
      <c r="BFJ287" s="488"/>
      <c r="BFK287" s="488"/>
      <c r="BFL287" s="488"/>
      <c r="BFM287" s="699" t="s">
        <v>10061</v>
      </c>
      <c r="BFN287" s="700"/>
      <c r="BFO287" s="488"/>
      <c r="BFP287" s="488"/>
      <c r="BFQ287" s="488"/>
      <c r="BFR287" s="488"/>
      <c r="BFS287" s="488"/>
      <c r="BFT287" s="488"/>
      <c r="BFU287" s="699" t="s">
        <v>10061</v>
      </c>
      <c r="BFV287" s="700"/>
      <c r="BFW287" s="488"/>
      <c r="BFX287" s="488"/>
      <c r="BFY287" s="488"/>
      <c r="BFZ287" s="488"/>
      <c r="BGA287" s="488"/>
      <c r="BGB287" s="488"/>
      <c r="BGC287" s="699" t="s">
        <v>10061</v>
      </c>
      <c r="BGD287" s="700"/>
      <c r="BGE287" s="488"/>
      <c r="BGF287" s="488"/>
      <c r="BGG287" s="488"/>
      <c r="BGH287" s="488"/>
      <c r="BGI287" s="488"/>
      <c r="BGJ287" s="488"/>
      <c r="BGK287" s="699" t="s">
        <v>10061</v>
      </c>
      <c r="BGL287" s="700"/>
      <c r="BGM287" s="488"/>
      <c r="BGN287" s="488"/>
      <c r="BGO287" s="488"/>
      <c r="BGP287" s="488"/>
      <c r="BGQ287" s="488"/>
      <c r="BGR287" s="488"/>
      <c r="BGS287" s="699" t="s">
        <v>10061</v>
      </c>
      <c r="BGT287" s="700"/>
      <c r="BGU287" s="488"/>
      <c r="BGV287" s="488"/>
      <c r="BGW287" s="488"/>
      <c r="BGX287" s="488"/>
      <c r="BGY287" s="488"/>
      <c r="BGZ287" s="488"/>
      <c r="BHA287" s="699" t="s">
        <v>10061</v>
      </c>
      <c r="BHB287" s="700"/>
      <c r="BHC287" s="488"/>
      <c r="BHD287" s="488"/>
      <c r="BHE287" s="488"/>
      <c r="BHF287" s="488"/>
      <c r="BHG287" s="488"/>
      <c r="BHH287" s="488"/>
      <c r="BHI287" s="699" t="s">
        <v>10061</v>
      </c>
      <c r="BHJ287" s="700"/>
      <c r="BHK287" s="488"/>
      <c r="BHL287" s="488"/>
      <c r="BHM287" s="488"/>
      <c r="BHN287" s="488"/>
      <c r="BHO287" s="488"/>
      <c r="BHP287" s="488"/>
      <c r="BHQ287" s="699" t="s">
        <v>10061</v>
      </c>
      <c r="BHR287" s="700"/>
      <c r="BHS287" s="488"/>
      <c r="BHT287" s="488"/>
      <c r="BHU287" s="488"/>
      <c r="BHV287" s="488"/>
      <c r="BHW287" s="488"/>
      <c r="BHX287" s="488"/>
      <c r="BHY287" s="699" t="s">
        <v>10061</v>
      </c>
      <c r="BHZ287" s="700"/>
      <c r="BIA287" s="488"/>
      <c r="BIB287" s="488"/>
      <c r="BIC287" s="488"/>
      <c r="BID287" s="488"/>
      <c r="BIE287" s="488"/>
      <c r="BIF287" s="488"/>
      <c r="BIG287" s="699" t="s">
        <v>10061</v>
      </c>
      <c r="BIH287" s="700"/>
      <c r="BII287" s="488"/>
      <c r="BIJ287" s="488"/>
      <c r="BIK287" s="488"/>
      <c r="BIL287" s="488"/>
      <c r="BIM287" s="488"/>
      <c r="BIN287" s="488"/>
      <c r="BIO287" s="699" t="s">
        <v>10061</v>
      </c>
      <c r="BIP287" s="700"/>
      <c r="BIQ287" s="488"/>
      <c r="BIR287" s="488"/>
      <c r="BIS287" s="488"/>
      <c r="BIT287" s="488"/>
      <c r="BIU287" s="488"/>
      <c r="BIV287" s="488"/>
      <c r="BIW287" s="699" t="s">
        <v>10061</v>
      </c>
      <c r="BIX287" s="700"/>
      <c r="BIY287" s="488"/>
      <c r="BIZ287" s="488"/>
      <c r="BJA287" s="488"/>
      <c r="BJB287" s="488"/>
      <c r="BJC287" s="488"/>
      <c r="BJD287" s="488"/>
      <c r="BJE287" s="699" t="s">
        <v>10061</v>
      </c>
      <c r="BJF287" s="700"/>
      <c r="BJG287" s="488"/>
      <c r="BJH287" s="488"/>
      <c r="BJI287" s="488"/>
      <c r="BJJ287" s="488"/>
      <c r="BJK287" s="488"/>
      <c r="BJL287" s="488"/>
      <c r="BJM287" s="699" t="s">
        <v>10061</v>
      </c>
      <c r="BJN287" s="700"/>
      <c r="BJO287" s="488"/>
      <c r="BJP287" s="488"/>
      <c r="BJQ287" s="488"/>
      <c r="BJR287" s="488"/>
      <c r="BJS287" s="488"/>
      <c r="BJT287" s="488"/>
      <c r="BJU287" s="699" t="s">
        <v>10061</v>
      </c>
      <c r="BJV287" s="700"/>
      <c r="BJW287" s="488"/>
      <c r="BJX287" s="488"/>
      <c r="BJY287" s="488"/>
      <c r="BJZ287" s="488"/>
      <c r="BKA287" s="488"/>
      <c r="BKB287" s="488"/>
      <c r="BKC287" s="699" t="s">
        <v>10061</v>
      </c>
      <c r="BKD287" s="700"/>
      <c r="BKE287" s="488"/>
      <c r="BKF287" s="488"/>
      <c r="BKG287" s="488"/>
      <c r="BKH287" s="488"/>
      <c r="BKI287" s="488"/>
      <c r="BKJ287" s="488"/>
      <c r="BKK287" s="699" t="s">
        <v>10061</v>
      </c>
      <c r="BKL287" s="700"/>
      <c r="BKM287" s="488"/>
      <c r="BKN287" s="488"/>
      <c r="BKO287" s="488"/>
      <c r="BKP287" s="488"/>
      <c r="BKQ287" s="488"/>
      <c r="BKR287" s="488"/>
      <c r="BKS287" s="699" t="s">
        <v>10061</v>
      </c>
      <c r="BKT287" s="700"/>
      <c r="BKU287" s="488"/>
      <c r="BKV287" s="488"/>
      <c r="BKW287" s="488"/>
      <c r="BKX287" s="488"/>
      <c r="BKY287" s="488"/>
      <c r="BKZ287" s="488"/>
      <c r="BLA287" s="699" t="s">
        <v>10061</v>
      </c>
      <c r="BLB287" s="700"/>
      <c r="BLC287" s="488"/>
      <c r="BLD287" s="488"/>
      <c r="BLE287" s="488"/>
      <c r="BLF287" s="488"/>
      <c r="BLG287" s="488"/>
      <c r="BLH287" s="488"/>
      <c r="BLI287" s="699" t="s">
        <v>10061</v>
      </c>
      <c r="BLJ287" s="700"/>
      <c r="BLK287" s="488"/>
      <c r="BLL287" s="488"/>
      <c r="BLM287" s="488"/>
      <c r="BLN287" s="488"/>
      <c r="BLO287" s="488"/>
      <c r="BLP287" s="488"/>
      <c r="BLQ287" s="699" t="s">
        <v>10061</v>
      </c>
      <c r="BLR287" s="700"/>
      <c r="BLS287" s="488"/>
      <c r="BLT287" s="488"/>
      <c r="BLU287" s="488"/>
      <c r="BLV287" s="488"/>
      <c r="BLW287" s="488"/>
      <c r="BLX287" s="488"/>
      <c r="BLY287" s="699" t="s">
        <v>10061</v>
      </c>
      <c r="BLZ287" s="700"/>
      <c r="BMA287" s="488"/>
      <c r="BMB287" s="488"/>
      <c r="BMC287" s="488"/>
      <c r="BMD287" s="488"/>
      <c r="BME287" s="488"/>
      <c r="BMF287" s="488"/>
      <c r="BMG287" s="699" t="s">
        <v>10061</v>
      </c>
      <c r="BMH287" s="700"/>
      <c r="BMI287" s="488"/>
      <c r="BMJ287" s="488"/>
      <c r="BMK287" s="488"/>
      <c r="BML287" s="488"/>
      <c r="BMM287" s="488"/>
      <c r="BMN287" s="488"/>
      <c r="BMO287" s="699" t="s">
        <v>10061</v>
      </c>
      <c r="BMP287" s="700"/>
      <c r="BMQ287" s="488"/>
      <c r="BMR287" s="488"/>
      <c r="BMS287" s="488"/>
      <c r="BMT287" s="488"/>
      <c r="BMU287" s="488"/>
      <c r="BMV287" s="488"/>
      <c r="BMW287" s="699" t="s">
        <v>10061</v>
      </c>
      <c r="BMX287" s="700"/>
      <c r="BMY287" s="488"/>
      <c r="BMZ287" s="488"/>
      <c r="BNA287" s="488"/>
      <c r="BNB287" s="488"/>
      <c r="BNC287" s="488"/>
      <c r="BND287" s="488"/>
      <c r="BNE287" s="699" t="s">
        <v>10061</v>
      </c>
      <c r="BNF287" s="700"/>
      <c r="BNG287" s="488"/>
      <c r="BNH287" s="488"/>
      <c r="BNI287" s="488"/>
      <c r="BNJ287" s="488"/>
      <c r="BNK287" s="488"/>
      <c r="BNL287" s="488"/>
      <c r="BNM287" s="699" t="s">
        <v>10061</v>
      </c>
      <c r="BNN287" s="700"/>
      <c r="BNO287" s="488"/>
      <c r="BNP287" s="488"/>
      <c r="BNQ287" s="488"/>
      <c r="BNR287" s="488"/>
      <c r="BNS287" s="488"/>
      <c r="BNT287" s="488"/>
      <c r="BNU287" s="699" t="s">
        <v>10061</v>
      </c>
      <c r="BNV287" s="700"/>
      <c r="BNW287" s="488"/>
      <c r="BNX287" s="488"/>
      <c r="BNY287" s="488"/>
      <c r="BNZ287" s="488"/>
      <c r="BOA287" s="488"/>
      <c r="BOB287" s="488"/>
      <c r="BOC287" s="699" t="s">
        <v>10061</v>
      </c>
      <c r="BOD287" s="700"/>
      <c r="BOE287" s="488"/>
      <c r="BOF287" s="488"/>
      <c r="BOG287" s="488"/>
      <c r="BOH287" s="488"/>
      <c r="BOI287" s="488"/>
      <c r="BOJ287" s="488"/>
      <c r="BOK287" s="699" t="s">
        <v>10061</v>
      </c>
      <c r="BOL287" s="700"/>
      <c r="BOM287" s="488"/>
      <c r="BON287" s="488"/>
      <c r="BOO287" s="488"/>
      <c r="BOP287" s="488"/>
      <c r="BOQ287" s="488"/>
      <c r="BOR287" s="488"/>
      <c r="BOS287" s="699" t="s">
        <v>10061</v>
      </c>
      <c r="BOT287" s="700"/>
      <c r="BOU287" s="488"/>
      <c r="BOV287" s="488"/>
      <c r="BOW287" s="488"/>
      <c r="BOX287" s="488"/>
      <c r="BOY287" s="488"/>
      <c r="BOZ287" s="488"/>
      <c r="BPA287" s="699" t="s">
        <v>10061</v>
      </c>
      <c r="BPB287" s="700"/>
      <c r="BPC287" s="488"/>
      <c r="BPD287" s="488"/>
      <c r="BPE287" s="488"/>
      <c r="BPF287" s="488"/>
      <c r="BPG287" s="488"/>
      <c r="BPH287" s="488"/>
      <c r="BPI287" s="699" t="s">
        <v>10061</v>
      </c>
      <c r="BPJ287" s="700"/>
      <c r="BPK287" s="488"/>
      <c r="BPL287" s="488"/>
      <c r="BPM287" s="488"/>
      <c r="BPN287" s="488"/>
      <c r="BPO287" s="488"/>
      <c r="BPP287" s="488"/>
      <c r="BPQ287" s="699" t="s">
        <v>10061</v>
      </c>
      <c r="BPR287" s="700"/>
      <c r="BPS287" s="488"/>
      <c r="BPT287" s="488"/>
      <c r="BPU287" s="488"/>
      <c r="BPV287" s="488"/>
      <c r="BPW287" s="488"/>
      <c r="BPX287" s="488"/>
      <c r="BPY287" s="699" t="s">
        <v>10061</v>
      </c>
      <c r="BPZ287" s="700"/>
      <c r="BQA287" s="488"/>
      <c r="BQB287" s="488"/>
      <c r="BQC287" s="488"/>
      <c r="BQD287" s="488"/>
      <c r="BQE287" s="488"/>
      <c r="BQF287" s="488"/>
      <c r="BQG287" s="699" t="s">
        <v>10061</v>
      </c>
      <c r="BQH287" s="700"/>
      <c r="BQI287" s="488"/>
      <c r="BQJ287" s="488"/>
      <c r="BQK287" s="488"/>
      <c r="BQL287" s="488"/>
      <c r="BQM287" s="488"/>
      <c r="BQN287" s="488"/>
      <c r="BQO287" s="699" t="s">
        <v>10061</v>
      </c>
      <c r="BQP287" s="700"/>
      <c r="BQQ287" s="488"/>
      <c r="BQR287" s="488"/>
      <c r="BQS287" s="488"/>
      <c r="BQT287" s="488"/>
      <c r="BQU287" s="488"/>
      <c r="BQV287" s="488"/>
      <c r="BQW287" s="699" t="s">
        <v>10061</v>
      </c>
      <c r="BQX287" s="700"/>
      <c r="BQY287" s="488"/>
      <c r="BQZ287" s="488"/>
      <c r="BRA287" s="488"/>
      <c r="BRB287" s="488"/>
      <c r="BRC287" s="488"/>
      <c r="BRD287" s="488"/>
      <c r="BRE287" s="699" t="s">
        <v>10061</v>
      </c>
      <c r="BRF287" s="700"/>
      <c r="BRG287" s="488"/>
      <c r="BRH287" s="488"/>
      <c r="BRI287" s="488"/>
      <c r="BRJ287" s="488"/>
      <c r="BRK287" s="488"/>
      <c r="BRL287" s="488"/>
      <c r="BRM287" s="699" t="s">
        <v>10061</v>
      </c>
      <c r="BRN287" s="700"/>
      <c r="BRO287" s="488"/>
      <c r="BRP287" s="488"/>
      <c r="BRQ287" s="488"/>
      <c r="BRR287" s="488"/>
      <c r="BRS287" s="488"/>
      <c r="BRT287" s="488"/>
      <c r="BRU287" s="699" t="s">
        <v>10061</v>
      </c>
      <c r="BRV287" s="700"/>
      <c r="BRW287" s="488"/>
      <c r="BRX287" s="488"/>
      <c r="BRY287" s="488"/>
      <c r="BRZ287" s="488"/>
      <c r="BSA287" s="488"/>
      <c r="BSB287" s="488"/>
      <c r="BSC287" s="699" t="s">
        <v>10061</v>
      </c>
      <c r="BSD287" s="700"/>
      <c r="BSE287" s="488"/>
      <c r="BSF287" s="488"/>
      <c r="BSG287" s="488"/>
      <c r="BSH287" s="488"/>
      <c r="BSI287" s="488"/>
      <c r="BSJ287" s="488"/>
      <c r="BSK287" s="699" t="s">
        <v>10061</v>
      </c>
      <c r="BSL287" s="700"/>
      <c r="BSM287" s="488"/>
      <c r="BSN287" s="488"/>
      <c r="BSO287" s="488"/>
      <c r="BSP287" s="488"/>
      <c r="BSQ287" s="488"/>
      <c r="BSR287" s="488"/>
      <c r="BSS287" s="699" t="s">
        <v>10061</v>
      </c>
      <c r="BST287" s="700"/>
      <c r="BSU287" s="488"/>
      <c r="BSV287" s="488"/>
      <c r="BSW287" s="488"/>
      <c r="BSX287" s="488"/>
      <c r="BSY287" s="488"/>
      <c r="BSZ287" s="488"/>
      <c r="BTA287" s="699" t="s">
        <v>10061</v>
      </c>
      <c r="BTB287" s="700"/>
      <c r="BTC287" s="488"/>
      <c r="BTD287" s="488"/>
      <c r="BTE287" s="488"/>
      <c r="BTF287" s="488"/>
      <c r="BTG287" s="488"/>
      <c r="BTH287" s="488"/>
      <c r="BTI287" s="699" t="s">
        <v>10061</v>
      </c>
      <c r="BTJ287" s="700"/>
      <c r="BTK287" s="488"/>
      <c r="BTL287" s="488"/>
      <c r="BTM287" s="488"/>
      <c r="BTN287" s="488"/>
      <c r="BTO287" s="488"/>
      <c r="BTP287" s="488"/>
      <c r="BTQ287" s="699" t="s">
        <v>10061</v>
      </c>
      <c r="BTR287" s="700"/>
      <c r="BTS287" s="488"/>
      <c r="BTT287" s="488"/>
      <c r="BTU287" s="488"/>
      <c r="BTV287" s="488"/>
      <c r="BTW287" s="488"/>
      <c r="BTX287" s="488"/>
      <c r="BTY287" s="699" t="s">
        <v>10061</v>
      </c>
      <c r="BTZ287" s="700"/>
      <c r="BUA287" s="488"/>
      <c r="BUB287" s="488"/>
      <c r="BUC287" s="488"/>
      <c r="BUD287" s="488"/>
      <c r="BUE287" s="488"/>
      <c r="BUF287" s="488"/>
      <c r="BUG287" s="699" t="s">
        <v>10061</v>
      </c>
      <c r="BUH287" s="700"/>
      <c r="BUI287" s="488"/>
      <c r="BUJ287" s="488"/>
      <c r="BUK287" s="488"/>
      <c r="BUL287" s="488"/>
      <c r="BUM287" s="488"/>
      <c r="BUN287" s="488"/>
      <c r="BUO287" s="699" t="s">
        <v>10061</v>
      </c>
      <c r="BUP287" s="700"/>
      <c r="BUQ287" s="488"/>
      <c r="BUR287" s="488"/>
      <c r="BUS287" s="488"/>
      <c r="BUT287" s="488"/>
      <c r="BUU287" s="488"/>
      <c r="BUV287" s="488"/>
      <c r="BUW287" s="699" t="s">
        <v>10061</v>
      </c>
      <c r="BUX287" s="700"/>
      <c r="BUY287" s="488"/>
      <c r="BUZ287" s="488"/>
      <c r="BVA287" s="488"/>
      <c r="BVB287" s="488"/>
      <c r="BVC287" s="488"/>
      <c r="BVD287" s="488"/>
      <c r="BVE287" s="699" t="s">
        <v>10061</v>
      </c>
      <c r="BVF287" s="700"/>
      <c r="BVG287" s="488"/>
      <c r="BVH287" s="488"/>
      <c r="BVI287" s="488"/>
      <c r="BVJ287" s="488"/>
      <c r="BVK287" s="488"/>
      <c r="BVL287" s="488"/>
      <c r="BVM287" s="699" t="s">
        <v>10061</v>
      </c>
      <c r="BVN287" s="700"/>
      <c r="BVO287" s="488"/>
      <c r="BVP287" s="488"/>
      <c r="BVQ287" s="488"/>
      <c r="BVR287" s="488"/>
      <c r="BVS287" s="488"/>
      <c r="BVT287" s="488"/>
      <c r="BVU287" s="699" t="s">
        <v>10061</v>
      </c>
      <c r="BVV287" s="700"/>
      <c r="BVW287" s="488"/>
      <c r="BVX287" s="488"/>
      <c r="BVY287" s="488"/>
      <c r="BVZ287" s="488"/>
      <c r="BWA287" s="488"/>
      <c r="BWB287" s="488"/>
      <c r="BWC287" s="699" t="s">
        <v>10061</v>
      </c>
      <c r="BWD287" s="700"/>
      <c r="BWE287" s="488"/>
      <c r="BWF287" s="488"/>
      <c r="BWG287" s="488"/>
      <c r="BWH287" s="488"/>
      <c r="BWI287" s="488"/>
      <c r="BWJ287" s="488"/>
      <c r="BWK287" s="699" t="s">
        <v>10061</v>
      </c>
      <c r="BWL287" s="700"/>
      <c r="BWM287" s="488"/>
      <c r="BWN287" s="488"/>
      <c r="BWO287" s="488"/>
      <c r="BWP287" s="488"/>
      <c r="BWQ287" s="488"/>
      <c r="BWR287" s="488"/>
      <c r="BWS287" s="699" t="s">
        <v>10061</v>
      </c>
      <c r="BWT287" s="700"/>
      <c r="BWU287" s="488"/>
      <c r="BWV287" s="488"/>
      <c r="BWW287" s="488"/>
      <c r="BWX287" s="488"/>
      <c r="BWY287" s="488"/>
      <c r="BWZ287" s="488"/>
      <c r="BXA287" s="699" t="s">
        <v>10061</v>
      </c>
      <c r="BXB287" s="700"/>
      <c r="BXC287" s="488"/>
      <c r="BXD287" s="488"/>
      <c r="BXE287" s="488"/>
      <c r="BXF287" s="488"/>
      <c r="BXG287" s="488"/>
      <c r="BXH287" s="488"/>
      <c r="BXI287" s="699" t="s">
        <v>10061</v>
      </c>
      <c r="BXJ287" s="700"/>
      <c r="BXK287" s="488"/>
      <c r="BXL287" s="488"/>
      <c r="BXM287" s="488"/>
      <c r="BXN287" s="488"/>
      <c r="BXO287" s="488"/>
      <c r="BXP287" s="488"/>
      <c r="BXQ287" s="699" t="s">
        <v>10061</v>
      </c>
      <c r="BXR287" s="700"/>
      <c r="BXS287" s="488"/>
      <c r="BXT287" s="488"/>
      <c r="BXU287" s="488"/>
      <c r="BXV287" s="488"/>
      <c r="BXW287" s="488"/>
      <c r="BXX287" s="488"/>
      <c r="BXY287" s="699" t="s">
        <v>10061</v>
      </c>
      <c r="BXZ287" s="700"/>
      <c r="BYA287" s="488"/>
      <c r="BYB287" s="488"/>
      <c r="BYC287" s="488"/>
      <c r="BYD287" s="488"/>
      <c r="BYE287" s="488"/>
      <c r="BYF287" s="488"/>
      <c r="BYG287" s="699" t="s">
        <v>10061</v>
      </c>
      <c r="BYH287" s="700"/>
      <c r="BYI287" s="488"/>
      <c r="BYJ287" s="488"/>
      <c r="BYK287" s="488"/>
      <c r="BYL287" s="488"/>
      <c r="BYM287" s="488"/>
      <c r="BYN287" s="488"/>
      <c r="BYO287" s="699" t="s">
        <v>10061</v>
      </c>
      <c r="BYP287" s="700"/>
      <c r="BYQ287" s="488"/>
      <c r="BYR287" s="488"/>
      <c r="BYS287" s="488"/>
      <c r="BYT287" s="488"/>
      <c r="BYU287" s="488"/>
      <c r="BYV287" s="488"/>
      <c r="BYW287" s="699" t="s">
        <v>10061</v>
      </c>
      <c r="BYX287" s="700"/>
      <c r="BYY287" s="488"/>
      <c r="BYZ287" s="488"/>
      <c r="BZA287" s="488"/>
      <c r="BZB287" s="488"/>
      <c r="BZC287" s="488"/>
      <c r="BZD287" s="488"/>
      <c r="BZE287" s="699" t="s">
        <v>10061</v>
      </c>
      <c r="BZF287" s="700"/>
      <c r="BZG287" s="488"/>
      <c r="BZH287" s="488"/>
      <c r="BZI287" s="488"/>
      <c r="BZJ287" s="488"/>
      <c r="BZK287" s="488"/>
      <c r="BZL287" s="488"/>
      <c r="BZM287" s="699" t="s">
        <v>10061</v>
      </c>
      <c r="BZN287" s="700"/>
      <c r="BZO287" s="488"/>
      <c r="BZP287" s="488"/>
      <c r="BZQ287" s="488"/>
      <c r="BZR287" s="488"/>
      <c r="BZS287" s="488"/>
      <c r="BZT287" s="488"/>
      <c r="BZU287" s="699" t="s">
        <v>10061</v>
      </c>
      <c r="BZV287" s="700"/>
      <c r="BZW287" s="488"/>
      <c r="BZX287" s="488"/>
      <c r="BZY287" s="488"/>
      <c r="BZZ287" s="488"/>
      <c r="CAA287" s="488"/>
      <c r="CAB287" s="488"/>
      <c r="CAC287" s="699" t="s">
        <v>10061</v>
      </c>
      <c r="CAD287" s="700"/>
      <c r="CAE287" s="488"/>
      <c r="CAF287" s="488"/>
      <c r="CAG287" s="488"/>
      <c r="CAH287" s="488"/>
      <c r="CAI287" s="488"/>
      <c r="CAJ287" s="488"/>
      <c r="CAK287" s="699" t="s">
        <v>10061</v>
      </c>
      <c r="CAL287" s="700"/>
      <c r="CAM287" s="488"/>
      <c r="CAN287" s="488"/>
      <c r="CAO287" s="488"/>
      <c r="CAP287" s="488"/>
      <c r="CAQ287" s="488"/>
      <c r="CAR287" s="488"/>
      <c r="CAS287" s="699" t="s">
        <v>10061</v>
      </c>
      <c r="CAT287" s="700"/>
      <c r="CAU287" s="488"/>
      <c r="CAV287" s="488"/>
      <c r="CAW287" s="488"/>
      <c r="CAX287" s="488"/>
      <c r="CAY287" s="488"/>
      <c r="CAZ287" s="488"/>
      <c r="CBA287" s="699" t="s">
        <v>10061</v>
      </c>
      <c r="CBB287" s="700"/>
      <c r="CBC287" s="488"/>
      <c r="CBD287" s="488"/>
      <c r="CBE287" s="488"/>
      <c r="CBF287" s="488"/>
      <c r="CBG287" s="488"/>
      <c r="CBH287" s="488"/>
      <c r="CBI287" s="699" t="s">
        <v>10061</v>
      </c>
      <c r="CBJ287" s="700"/>
      <c r="CBK287" s="488"/>
      <c r="CBL287" s="488"/>
      <c r="CBM287" s="488"/>
      <c r="CBN287" s="488"/>
      <c r="CBO287" s="488"/>
      <c r="CBP287" s="488"/>
      <c r="CBQ287" s="699" t="s">
        <v>10061</v>
      </c>
      <c r="CBR287" s="700"/>
      <c r="CBS287" s="488"/>
      <c r="CBT287" s="488"/>
      <c r="CBU287" s="488"/>
      <c r="CBV287" s="488"/>
      <c r="CBW287" s="488"/>
      <c r="CBX287" s="488"/>
      <c r="CBY287" s="699" t="s">
        <v>10061</v>
      </c>
      <c r="CBZ287" s="700"/>
      <c r="CCA287" s="488"/>
      <c r="CCB287" s="488"/>
      <c r="CCC287" s="488"/>
      <c r="CCD287" s="488"/>
      <c r="CCE287" s="488"/>
      <c r="CCF287" s="488"/>
      <c r="CCG287" s="699" t="s">
        <v>10061</v>
      </c>
      <c r="CCH287" s="700"/>
      <c r="CCI287" s="488"/>
      <c r="CCJ287" s="488"/>
      <c r="CCK287" s="488"/>
      <c r="CCL287" s="488"/>
      <c r="CCM287" s="488"/>
      <c r="CCN287" s="488"/>
      <c r="CCO287" s="699" t="s">
        <v>10061</v>
      </c>
      <c r="CCP287" s="700"/>
      <c r="CCQ287" s="488"/>
      <c r="CCR287" s="488"/>
      <c r="CCS287" s="488"/>
      <c r="CCT287" s="488"/>
      <c r="CCU287" s="488"/>
      <c r="CCV287" s="488"/>
      <c r="CCW287" s="699" t="s">
        <v>10061</v>
      </c>
      <c r="CCX287" s="700"/>
      <c r="CCY287" s="488"/>
      <c r="CCZ287" s="488"/>
      <c r="CDA287" s="488"/>
      <c r="CDB287" s="488"/>
      <c r="CDC287" s="488"/>
      <c r="CDD287" s="488"/>
      <c r="CDE287" s="699" t="s">
        <v>10061</v>
      </c>
      <c r="CDF287" s="700"/>
      <c r="CDG287" s="488"/>
      <c r="CDH287" s="488"/>
      <c r="CDI287" s="488"/>
      <c r="CDJ287" s="488"/>
      <c r="CDK287" s="488"/>
      <c r="CDL287" s="488"/>
      <c r="CDM287" s="699" t="s">
        <v>10061</v>
      </c>
      <c r="CDN287" s="700"/>
      <c r="CDO287" s="488"/>
      <c r="CDP287" s="488"/>
      <c r="CDQ287" s="488"/>
      <c r="CDR287" s="488"/>
      <c r="CDS287" s="488"/>
      <c r="CDT287" s="488"/>
      <c r="CDU287" s="699" t="s">
        <v>10061</v>
      </c>
      <c r="CDV287" s="700"/>
      <c r="CDW287" s="488"/>
      <c r="CDX287" s="488"/>
      <c r="CDY287" s="488"/>
      <c r="CDZ287" s="488"/>
      <c r="CEA287" s="488"/>
      <c r="CEB287" s="488"/>
      <c r="CEC287" s="699" t="s">
        <v>10061</v>
      </c>
      <c r="CED287" s="700"/>
      <c r="CEE287" s="488"/>
      <c r="CEF287" s="488"/>
      <c r="CEG287" s="488"/>
      <c r="CEH287" s="488"/>
      <c r="CEI287" s="488"/>
      <c r="CEJ287" s="488"/>
      <c r="CEK287" s="699" t="s">
        <v>10061</v>
      </c>
      <c r="CEL287" s="700"/>
      <c r="CEM287" s="488"/>
      <c r="CEN287" s="488"/>
      <c r="CEO287" s="488"/>
      <c r="CEP287" s="488"/>
      <c r="CEQ287" s="488"/>
      <c r="CER287" s="488"/>
      <c r="CES287" s="699" t="s">
        <v>10061</v>
      </c>
      <c r="CET287" s="700"/>
      <c r="CEU287" s="488"/>
      <c r="CEV287" s="488"/>
      <c r="CEW287" s="488"/>
      <c r="CEX287" s="488"/>
      <c r="CEY287" s="488"/>
      <c r="CEZ287" s="488"/>
      <c r="CFA287" s="699" t="s">
        <v>10061</v>
      </c>
      <c r="CFB287" s="700"/>
      <c r="CFC287" s="488"/>
      <c r="CFD287" s="488"/>
      <c r="CFE287" s="488"/>
      <c r="CFF287" s="488"/>
      <c r="CFG287" s="488"/>
      <c r="CFH287" s="488"/>
      <c r="CFI287" s="699" t="s">
        <v>10061</v>
      </c>
      <c r="CFJ287" s="700"/>
      <c r="CFK287" s="488"/>
      <c r="CFL287" s="488"/>
      <c r="CFM287" s="488"/>
      <c r="CFN287" s="488"/>
      <c r="CFO287" s="488"/>
      <c r="CFP287" s="488"/>
      <c r="CFQ287" s="699" t="s">
        <v>10061</v>
      </c>
      <c r="CFR287" s="700"/>
      <c r="CFS287" s="488"/>
      <c r="CFT287" s="488"/>
      <c r="CFU287" s="488"/>
      <c r="CFV287" s="488"/>
      <c r="CFW287" s="488"/>
      <c r="CFX287" s="488"/>
      <c r="CFY287" s="699" t="s">
        <v>10061</v>
      </c>
      <c r="CFZ287" s="700"/>
      <c r="CGA287" s="488"/>
      <c r="CGB287" s="488"/>
      <c r="CGC287" s="488"/>
      <c r="CGD287" s="488"/>
      <c r="CGE287" s="488"/>
      <c r="CGF287" s="488"/>
      <c r="CGG287" s="699" t="s">
        <v>10061</v>
      </c>
      <c r="CGH287" s="700"/>
      <c r="CGI287" s="488"/>
      <c r="CGJ287" s="488"/>
      <c r="CGK287" s="488"/>
      <c r="CGL287" s="488"/>
      <c r="CGM287" s="488"/>
      <c r="CGN287" s="488"/>
      <c r="CGO287" s="699" t="s">
        <v>10061</v>
      </c>
      <c r="CGP287" s="700"/>
      <c r="CGQ287" s="488"/>
      <c r="CGR287" s="488"/>
      <c r="CGS287" s="488"/>
      <c r="CGT287" s="488"/>
      <c r="CGU287" s="488"/>
      <c r="CGV287" s="488"/>
      <c r="CGW287" s="699" t="s">
        <v>10061</v>
      </c>
      <c r="CGX287" s="700"/>
      <c r="CGY287" s="488"/>
      <c r="CGZ287" s="488"/>
      <c r="CHA287" s="488"/>
      <c r="CHB287" s="488"/>
      <c r="CHC287" s="488"/>
      <c r="CHD287" s="488"/>
      <c r="CHE287" s="699" t="s">
        <v>10061</v>
      </c>
      <c r="CHF287" s="700"/>
      <c r="CHG287" s="488"/>
      <c r="CHH287" s="488"/>
      <c r="CHI287" s="488"/>
      <c r="CHJ287" s="488"/>
      <c r="CHK287" s="488"/>
      <c r="CHL287" s="488"/>
      <c r="CHM287" s="699" t="s">
        <v>10061</v>
      </c>
      <c r="CHN287" s="700"/>
      <c r="CHO287" s="488"/>
      <c r="CHP287" s="488"/>
      <c r="CHQ287" s="488"/>
      <c r="CHR287" s="488"/>
      <c r="CHS287" s="488"/>
      <c r="CHT287" s="488"/>
      <c r="CHU287" s="699" t="s">
        <v>10061</v>
      </c>
      <c r="CHV287" s="700"/>
      <c r="CHW287" s="488"/>
      <c r="CHX287" s="488"/>
      <c r="CHY287" s="488"/>
      <c r="CHZ287" s="488"/>
      <c r="CIA287" s="488"/>
      <c r="CIB287" s="488"/>
      <c r="CIC287" s="699" t="s">
        <v>10061</v>
      </c>
      <c r="CID287" s="700"/>
      <c r="CIE287" s="488"/>
      <c r="CIF287" s="488"/>
      <c r="CIG287" s="488"/>
      <c r="CIH287" s="488"/>
      <c r="CII287" s="488"/>
      <c r="CIJ287" s="488"/>
      <c r="CIK287" s="699" t="s">
        <v>10061</v>
      </c>
      <c r="CIL287" s="700"/>
      <c r="CIM287" s="488"/>
      <c r="CIN287" s="488"/>
      <c r="CIO287" s="488"/>
      <c r="CIP287" s="488"/>
      <c r="CIQ287" s="488"/>
      <c r="CIR287" s="488"/>
      <c r="CIS287" s="699" t="s">
        <v>10061</v>
      </c>
      <c r="CIT287" s="700"/>
      <c r="CIU287" s="488"/>
      <c r="CIV287" s="488"/>
      <c r="CIW287" s="488"/>
      <c r="CIX287" s="488"/>
      <c r="CIY287" s="488"/>
      <c r="CIZ287" s="488"/>
      <c r="CJA287" s="699" t="s">
        <v>10061</v>
      </c>
      <c r="CJB287" s="700"/>
      <c r="CJC287" s="488"/>
      <c r="CJD287" s="488"/>
      <c r="CJE287" s="488"/>
      <c r="CJF287" s="488"/>
      <c r="CJG287" s="488"/>
      <c r="CJH287" s="488"/>
      <c r="CJI287" s="699" t="s">
        <v>10061</v>
      </c>
      <c r="CJJ287" s="700"/>
      <c r="CJK287" s="488"/>
      <c r="CJL287" s="488"/>
      <c r="CJM287" s="488"/>
      <c r="CJN287" s="488"/>
      <c r="CJO287" s="488"/>
      <c r="CJP287" s="488"/>
      <c r="CJQ287" s="699" t="s">
        <v>10061</v>
      </c>
      <c r="CJR287" s="700"/>
      <c r="CJS287" s="488"/>
      <c r="CJT287" s="488"/>
      <c r="CJU287" s="488"/>
      <c r="CJV287" s="488"/>
      <c r="CJW287" s="488"/>
      <c r="CJX287" s="488"/>
      <c r="CJY287" s="699" t="s">
        <v>10061</v>
      </c>
      <c r="CJZ287" s="700"/>
      <c r="CKA287" s="488"/>
      <c r="CKB287" s="488"/>
      <c r="CKC287" s="488"/>
      <c r="CKD287" s="488"/>
      <c r="CKE287" s="488"/>
      <c r="CKF287" s="488"/>
      <c r="CKG287" s="699" t="s">
        <v>10061</v>
      </c>
      <c r="CKH287" s="700"/>
      <c r="CKI287" s="488"/>
      <c r="CKJ287" s="488"/>
      <c r="CKK287" s="488"/>
      <c r="CKL287" s="488"/>
      <c r="CKM287" s="488"/>
      <c r="CKN287" s="488"/>
      <c r="CKO287" s="699" t="s">
        <v>10061</v>
      </c>
      <c r="CKP287" s="700"/>
      <c r="CKQ287" s="488"/>
      <c r="CKR287" s="488"/>
      <c r="CKS287" s="488"/>
      <c r="CKT287" s="488"/>
      <c r="CKU287" s="488"/>
      <c r="CKV287" s="488"/>
      <c r="CKW287" s="699" t="s">
        <v>10061</v>
      </c>
      <c r="CKX287" s="700"/>
      <c r="CKY287" s="488"/>
      <c r="CKZ287" s="488"/>
      <c r="CLA287" s="488"/>
      <c r="CLB287" s="488"/>
      <c r="CLC287" s="488"/>
      <c r="CLD287" s="488"/>
      <c r="CLE287" s="699" t="s">
        <v>10061</v>
      </c>
      <c r="CLF287" s="700"/>
      <c r="CLG287" s="488"/>
      <c r="CLH287" s="488"/>
      <c r="CLI287" s="488"/>
      <c r="CLJ287" s="488"/>
      <c r="CLK287" s="488"/>
      <c r="CLL287" s="488"/>
      <c r="CLM287" s="699" t="s">
        <v>10061</v>
      </c>
      <c r="CLN287" s="700"/>
      <c r="CLO287" s="488"/>
      <c r="CLP287" s="488"/>
      <c r="CLQ287" s="488"/>
      <c r="CLR287" s="488"/>
      <c r="CLS287" s="488"/>
      <c r="CLT287" s="488"/>
      <c r="CLU287" s="699" t="s">
        <v>10061</v>
      </c>
      <c r="CLV287" s="700"/>
      <c r="CLW287" s="488"/>
      <c r="CLX287" s="488"/>
      <c r="CLY287" s="488"/>
      <c r="CLZ287" s="488"/>
      <c r="CMA287" s="488"/>
      <c r="CMB287" s="488"/>
      <c r="CMC287" s="699" t="s">
        <v>10061</v>
      </c>
      <c r="CMD287" s="700"/>
      <c r="CME287" s="488"/>
      <c r="CMF287" s="488"/>
      <c r="CMG287" s="488"/>
      <c r="CMH287" s="488"/>
      <c r="CMI287" s="488"/>
      <c r="CMJ287" s="488"/>
      <c r="CMK287" s="699" t="s">
        <v>10061</v>
      </c>
      <c r="CML287" s="700"/>
      <c r="CMM287" s="488"/>
      <c r="CMN287" s="488"/>
      <c r="CMO287" s="488"/>
      <c r="CMP287" s="488"/>
      <c r="CMQ287" s="488"/>
      <c r="CMR287" s="488"/>
      <c r="CMS287" s="699" t="s">
        <v>10061</v>
      </c>
      <c r="CMT287" s="700"/>
      <c r="CMU287" s="488"/>
      <c r="CMV287" s="488"/>
      <c r="CMW287" s="488"/>
      <c r="CMX287" s="488"/>
      <c r="CMY287" s="488"/>
      <c r="CMZ287" s="488"/>
      <c r="CNA287" s="699" t="s">
        <v>10061</v>
      </c>
      <c r="CNB287" s="700"/>
      <c r="CNC287" s="488"/>
      <c r="CND287" s="488"/>
      <c r="CNE287" s="488"/>
      <c r="CNF287" s="488"/>
      <c r="CNG287" s="488"/>
      <c r="CNH287" s="488"/>
      <c r="CNI287" s="699" t="s">
        <v>10061</v>
      </c>
      <c r="CNJ287" s="700"/>
      <c r="CNK287" s="488"/>
      <c r="CNL287" s="488"/>
      <c r="CNM287" s="488"/>
      <c r="CNN287" s="488"/>
      <c r="CNO287" s="488"/>
      <c r="CNP287" s="488"/>
      <c r="CNQ287" s="699" t="s">
        <v>10061</v>
      </c>
      <c r="CNR287" s="700"/>
      <c r="CNS287" s="488"/>
      <c r="CNT287" s="488"/>
      <c r="CNU287" s="488"/>
      <c r="CNV287" s="488"/>
      <c r="CNW287" s="488"/>
      <c r="CNX287" s="488"/>
      <c r="CNY287" s="699" t="s">
        <v>10061</v>
      </c>
      <c r="CNZ287" s="700"/>
      <c r="COA287" s="488"/>
      <c r="COB287" s="488"/>
      <c r="COC287" s="488"/>
      <c r="COD287" s="488"/>
      <c r="COE287" s="488"/>
      <c r="COF287" s="488"/>
      <c r="COG287" s="699" t="s">
        <v>10061</v>
      </c>
      <c r="COH287" s="700"/>
      <c r="COI287" s="488"/>
      <c r="COJ287" s="488"/>
      <c r="COK287" s="488"/>
      <c r="COL287" s="488"/>
      <c r="COM287" s="488"/>
      <c r="CON287" s="488"/>
      <c r="COO287" s="699" t="s">
        <v>10061</v>
      </c>
      <c r="COP287" s="700"/>
      <c r="COQ287" s="488"/>
      <c r="COR287" s="488"/>
      <c r="COS287" s="488"/>
      <c r="COT287" s="488"/>
      <c r="COU287" s="488"/>
      <c r="COV287" s="488"/>
      <c r="COW287" s="699" t="s">
        <v>10061</v>
      </c>
      <c r="COX287" s="700"/>
      <c r="COY287" s="488"/>
      <c r="COZ287" s="488"/>
      <c r="CPA287" s="488"/>
      <c r="CPB287" s="488"/>
      <c r="CPC287" s="488"/>
      <c r="CPD287" s="488"/>
      <c r="CPE287" s="699" t="s">
        <v>10061</v>
      </c>
      <c r="CPF287" s="700"/>
      <c r="CPG287" s="488"/>
      <c r="CPH287" s="488"/>
      <c r="CPI287" s="488"/>
      <c r="CPJ287" s="488"/>
      <c r="CPK287" s="488"/>
      <c r="CPL287" s="488"/>
      <c r="CPM287" s="699" t="s">
        <v>10061</v>
      </c>
      <c r="CPN287" s="700"/>
      <c r="CPO287" s="488"/>
      <c r="CPP287" s="488"/>
      <c r="CPQ287" s="488"/>
      <c r="CPR287" s="488"/>
      <c r="CPS287" s="488"/>
      <c r="CPT287" s="488"/>
      <c r="CPU287" s="699" t="s">
        <v>10061</v>
      </c>
      <c r="CPV287" s="700"/>
      <c r="CPW287" s="488"/>
      <c r="CPX287" s="488"/>
      <c r="CPY287" s="488"/>
      <c r="CPZ287" s="488"/>
      <c r="CQA287" s="488"/>
      <c r="CQB287" s="488"/>
      <c r="CQC287" s="699" t="s">
        <v>10061</v>
      </c>
      <c r="CQD287" s="700"/>
      <c r="CQE287" s="488"/>
      <c r="CQF287" s="488"/>
      <c r="CQG287" s="488"/>
      <c r="CQH287" s="488"/>
      <c r="CQI287" s="488"/>
      <c r="CQJ287" s="488"/>
      <c r="CQK287" s="699" t="s">
        <v>10061</v>
      </c>
      <c r="CQL287" s="700"/>
      <c r="CQM287" s="488"/>
      <c r="CQN287" s="488"/>
      <c r="CQO287" s="488"/>
      <c r="CQP287" s="488"/>
      <c r="CQQ287" s="488"/>
      <c r="CQR287" s="488"/>
      <c r="CQS287" s="699" t="s">
        <v>10061</v>
      </c>
      <c r="CQT287" s="700"/>
      <c r="CQU287" s="488"/>
      <c r="CQV287" s="488"/>
      <c r="CQW287" s="488"/>
      <c r="CQX287" s="488"/>
      <c r="CQY287" s="488"/>
      <c r="CQZ287" s="488"/>
      <c r="CRA287" s="699" t="s">
        <v>10061</v>
      </c>
      <c r="CRB287" s="700"/>
      <c r="CRC287" s="488"/>
      <c r="CRD287" s="488"/>
      <c r="CRE287" s="488"/>
      <c r="CRF287" s="488"/>
      <c r="CRG287" s="488"/>
      <c r="CRH287" s="488"/>
      <c r="CRI287" s="699" t="s">
        <v>10061</v>
      </c>
      <c r="CRJ287" s="700"/>
      <c r="CRK287" s="488"/>
      <c r="CRL287" s="488"/>
      <c r="CRM287" s="488"/>
      <c r="CRN287" s="488"/>
      <c r="CRO287" s="488"/>
      <c r="CRP287" s="488"/>
      <c r="CRQ287" s="699" t="s">
        <v>10061</v>
      </c>
      <c r="CRR287" s="700"/>
      <c r="CRS287" s="488"/>
      <c r="CRT287" s="488"/>
      <c r="CRU287" s="488"/>
      <c r="CRV287" s="488"/>
      <c r="CRW287" s="488"/>
      <c r="CRX287" s="488"/>
      <c r="CRY287" s="699" t="s">
        <v>10061</v>
      </c>
      <c r="CRZ287" s="700"/>
      <c r="CSA287" s="488"/>
      <c r="CSB287" s="488"/>
      <c r="CSC287" s="488"/>
      <c r="CSD287" s="488"/>
      <c r="CSE287" s="488"/>
      <c r="CSF287" s="488"/>
      <c r="CSG287" s="699" t="s">
        <v>10061</v>
      </c>
      <c r="CSH287" s="700"/>
      <c r="CSI287" s="488"/>
      <c r="CSJ287" s="488"/>
      <c r="CSK287" s="488"/>
      <c r="CSL287" s="488"/>
      <c r="CSM287" s="488"/>
      <c r="CSN287" s="488"/>
      <c r="CSO287" s="699" t="s">
        <v>10061</v>
      </c>
      <c r="CSP287" s="700"/>
      <c r="CSQ287" s="488"/>
      <c r="CSR287" s="488"/>
      <c r="CSS287" s="488"/>
      <c r="CST287" s="488"/>
      <c r="CSU287" s="488"/>
      <c r="CSV287" s="488"/>
      <c r="CSW287" s="699" t="s">
        <v>10061</v>
      </c>
      <c r="CSX287" s="700"/>
      <c r="CSY287" s="488"/>
      <c r="CSZ287" s="488"/>
      <c r="CTA287" s="488"/>
      <c r="CTB287" s="488"/>
      <c r="CTC287" s="488"/>
      <c r="CTD287" s="488"/>
      <c r="CTE287" s="699" t="s">
        <v>10061</v>
      </c>
      <c r="CTF287" s="700"/>
      <c r="CTG287" s="488"/>
      <c r="CTH287" s="488"/>
      <c r="CTI287" s="488"/>
      <c r="CTJ287" s="488"/>
      <c r="CTK287" s="488"/>
      <c r="CTL287" s="488"/>
      <c r="CTM287" s="699" t="s">
        <v>10061</v>
      </c>
      <c r="CTN287" s="700"/>
      <c r="CTO287" s="488"/>
      <c r="CTP287" s="488"/>
      <c r="CTQ287" s="488"/>
      <c r="CTR287" s="488"/>
      <c r="CTS287" s="488"/>
      <c r="CTT287" s="488"/>
      <c r="CTU287" s="699" t="s">
        <v>10061</v>
      </c>
      <c r="CTV287" s="700"/>
      <c r="CTW287" s="488"/>
      <c r="CTX287" s="488"/>
      <c r="CTY287" s="488"/>
      <c r="CTZ287" s="488"/>
      <c r="CUA287" s="488"/>
      <c r="CUB287" s="488"/>
      <c r="CUC287" s="699" t="s">
        <v>10061</v>
      </c>
      <c r="CUD287" s="700"/>
      <c r="CUE287" s="488"/>
      <c r="CUF287" s="488"/>
      <c r="CUG287" s="488"/>
      <c r="CUH287" s="488"/>
      <c r="CUI287" s="488"/>
      <c r="CUJ287" s="488"/>
      <c r="CUK287" s="699" t="s">
        <v>10061</v>
      </c>
      <c r="CUL287" s="700"/>
      <c r="CUM287" s="488"/>
      <c r="CUN287" s="488"/>
      <c r="CUO287" s="488"/>
      <c r="CUP287" s="488"/>
      <c r="CUQ287" s="488"/>
      <c r="CUR287" s="488"/>
      <c r="CUS287" s="699" t="s">
        <v>10061</v>
      </c>
      <c r="CUT287" s="700"/>
      <c r="CUU287" s="488"/>
      <c r="CUV287" s="488"/>
      <c r="CUW287" s="488"/>
      <c r="CUX287" s="488"/>
      <c r="CUY287" s="488"/>
      <c r="CUZ287" s="488"/>
      <c r="CVA287" s="699" t="s">
        <v>10061</v>
      </c>
      <c r="CVB287" s="700"/>
      <c r="CVC287" s="488"/>
      <c r="CVD287" s="488"/>
      <c r="CVE287" s="488"/>
      <c r="CVF287" s="488"/>
      <c r="CVG287" s="488"/>
      <c r="CVH287" s="488"/>
      <c r="CVI287" s="699" t="s">
        <v>10061</v>
      </c>
      <c r="CVJ287" s="700"/>
      <c r="CVK287" s="488"/>
      <c r="CVL287" s="488"/>
      <c r="CVM287" s="488"/>
      <c r="CVN287" s="488"/>
      <c r="CVO287" s="488"/>
      <c r="CVP287" s="488"/>
      <c r="CVQ287" s="699" t="s">
        <v>10061</v>
      </c>
      <c r="CVR287" s="700"/>
      <c r="CVS287" s="488"/>
      <c r="CVT287" s="488"/>
      <c r="CVU287" s="488"/>
      <c r="CVV287" s="488"/>
      <c r="CVW287" s="488"/>
      <c r="CVX287" s="488"/>
      <c r="CVY287" s="699" t="s">
        <v>10061</v>
      </c>
      <c r="CVZ287" s="700"/>
      <c r="CWA287" s="488"/>
      <c r="CWB287" s="488"/>
      <c r="CWC287" s="488"/>
      <c r="CWD287" s="488"/>
      <c r="CWE287" s="488"/>
      <c r="CWF287" s="488"/>
      <c r="CWG287" s="699" t="s">
        <v>10061</v>
      </c>
      <c r="CWH287" s="700"/>
      <c r="CWI287" s="488"/>
      <c r="CWJ287" s="488"/>
      <c r="CWK287" s="488"/>
      <c r="CWL287" s="488"/>
      <c r="CWM287" s="488"/>
      <c r="CWN287" s="488"/>
      <c r="CWO287" s="699" t="s">
        <v>10061</v>
      </c>
      <c r="CWP287" s="700"/>
      <c r="CWQ287" s="488"/>
      <c r="CWR287" s="488"/>
      <c r="CWS287" s="488"/>
      <c r="CWT287" s="488"/>
      <c r="CWU287" s="488"/>
      <c r="CWV287" s="488"/>
      <c r="CWW287" s="699" t="s">
        <v>10061</v>
      </c>
      <c r="CWX287" s="700"/>
      <c r="CWY287" s="488"/>
      <c r="CWZ287" s="488"/>
      <c r="CXA287" s="488"/>
      <c r="CXB287" s="488"/>
      <c r="CXC287" s="488"/>
      <c r="CXD287" s="488"/>
      <c r="CXE287" s="699" t="s">
        <v>10061</v>
      </c>
      <c r="CXF287" s="700"/>
      <c r="CXG287" s="488"/>
      <c r="CXH287" s="488"/>
      <c r="CXI287" s="488"/>
      <c r="CXJ287" s="488"/>
      <c r="CXK287" s="488"/>
      <c r="CXL287" s="488"/>
      <c r="CXM287" s="699" t="s">
        <v>10061</v>
      </c>
      <c r="CXN287" s="700"/>
      <c r="CXO287" s="488"/>
      <c r="CXP287" s="488"/>
      <c r="CXQ287" s="488"/>
      <c r="CXR287" s="488"/>
      <c r="CXS287" s="488"/>
      <c r="CXT287" s="488"/>
      <c r="CXU287" s="699" t="s">
        <v>10061</v>
      </c>
      <c r="CXV287" s="700"/>
      <c r="CXW287" s="488"/>
      <c r="CXX287" s="488"/>
      <c r="CXY287" s="488"/>
      <c r="CXZ287" s="488"/>
      <c r="CYA287" s="488"/>
      <c r="CYB287" s="488"/>
      <c r="CYC287" s="699" t="s">
        <v>10061</v>
      </c>
      <c r="CYD287" s="700"/>
      <c r="CYE287" s="488"/>
      <c r="CYF287" s="488"/>
      <c r="CYG287" s="488"/>
      <c r="CYH287" s="488"/>
      <c r="CYI287" s="488"/>
      <c r="CYJ287" s="488"/>
      <c r="CYK287" s="699" t="s">
        <v>10061</v>
      </c>
      <c r="CYL287" s="700"/>
      <c r="CYM287" s="488"/>
      <c r="CYN287" s="488"/>
      <c r="CYO287" s="488"/>
      <c r="CYP287" s="488"/>
      <c r="CYQ287" s="488"/>
      <c r="CYR287" s="488"/>
      <c r="CYS287" s="699" t="s">
        <v>10061</v>
      </c>
      <c r="CYT287" s="700"/>
      <c r="CYU287" s="488"/>
      <c r="CYV287" s="488"/>
      <c r="CYW287" s="488"/>
      <c r="CYX287" s="488"/>
      <c r="CYY287" s="488"/>
      <c r="CYZ287" s="488"/>
      <c r="CZA287" s="699" t="s">
        <v>10061</v>
      </c>
      <c r="CZB287" s="700"/>
      <c r="CZC287" s="488"/>
      <c r="CZD287" s="488"/>
      <c r="CZE287" s="488"/>
      <c r="CZF287" s="488"/>
      <c r="CZG287" s="488"/>
      <c r="CZH287" s="488"/>
      <c r="CZI287" s="699" t="s">
        <v>10061</v>
      </c>
      <c r="CZJ287" s="700"/>
      <c r="CZK287" s="488"/>
      <c r="CZL287" s="488"/>
      <c r="CZM287" s="488"/>
      <c r="CZN287" s="488"/>
      <c r="CZO287" s="488"/>
      <c r="CZP287" s="488"/>
      <c r="CZQ287" s="699" t="s">
        <v>10061</v>
      </c>
      <c r="CZR287" s="700"/>
      <c r="CZS287" s="488"/>
      <c r="CZT287" s="488"/>
      <c r="CZU287" s="488"/>
      <c r="CZV287" s="488"/>
      <c r="CZW287" s="488"/>
      <c r="CZX287" s="488"/>
      <c r="CZY287" s="699" t="s">
        <v>10061</v>
      </c>
      <c r="CZZ287" s="700"/>
      <c r="DAA287" s="488"/>
      <c r="DAB287" s="488"/>
      <c r="DAC287" s="488"/>
      <c r="DAD287" s="488"/>
      <c r="DAE287" s="488"/>
      <c r="DAF287" s="488"/>
      <c r="DAG287" s="699" t="s">
        <v>10061</v>
      </c>
      <c r="DAH287" s="700"/>
      <c r="DAI287" s="488"/>
      <c r="DAJ287" s="488"/>
      <c r="DAK287" s="488"/>
      <c r="DAL287" s="488"/>
      <c r="DAM287" s="488"/>
      <c r="DAN287" s="488"/>
      <c r="DAO287" s="699" t="s">
        <v>10061</v>
      </c>
      <c r="DAP287" s="700"/>
      <c r="DAQ287" s="488"/>
      <c r="DAR287" s="488"/>
      <c r="DAS287" s="488"/>
      <c r="DAT287" s="488"/>
      <c r="DAU287" s="488"/>
      <c r="DAV287" s="488"/>
      <c r="DAW287" s="699" t="s">
        <v>10061</v>
      </c>
      <c r="DAX287" s="700"/>
      <c r="DAY287" s="488"/>
      <c r="DAZ287" s="488"/>
      <c r="DBA287" s="488"/>
      <c r="DBB287" s="488"/>
      <c r="DBC287" s="488"/>
      <c r="DBD287" s="488"/>
      <c r="DBE287" s="699" t="s">
        <v>10061</v>
      </c>
      <c r="DBF287" s="700"/>
      <c r="DBG287" s="488"/>
      <c r="DBH287" s="488"/>
      <c r="DBI287" s="488"/>
      <c r="DBJ287" s="488"/>
      <c r="DBK287" s="488"/>
      <c r="DBL287" s="488"/>
      <c r="DBM287" s="699" t="s">
        <v>10061</v>
      </c>
      <c r="DBN287" s="700"/>
      <c r="DBO287" s="488"/>
      <c r="DBP287" s="488"/>
      <c r="DBQ287" s="488"/>
      <c r="DBR287" s="488"/>
      <c r="DBS287" s="488"/>
      <c r="DBT287" s="488"/>
      <c r="DBU287" s="699" t="s">
        <v>10061</v>
      </c>
      <c r="DBV287" s="700"/>
      <c r="DBW287" s="488"/>
      <c r="DBX287" s="488"/>
      <c r="DBY287" s="488"/>
      <c r="DBZ287" s="488"/>
      <c r="DCA287" s="488"/>
      <c r="DCB287" s="488"/>
      <c r="DCC287" s="699" t="s">
        <v>10061</v>
      </c>
      <c r="DCD287" s="700"/>
      <c r="DCE287" s="488"/>
      <c r="DCF287" s="488"/>
      <c r="DCG287" s="488"/>
      <c r="DCH287" s="488"/>
      <c r="DCI287" s="488"/>
      <c r="DCJ287" s="488"/>
      <c r="DCK287" s="699" t="s">
        <v>10061</v>
      </c>
      <c r="DCL287" s="700"/>
      <c r="DCM287" s="488"/>
      <c r="DCN287" s="488"/>
      <c r="DCO287" s="488"/>
      <c r="DCP287" s="488"/>
      <c r="DCQ287" s="488"/>
      <c r="DCR287" s="488"/>
      <c r="DCS287" s="699" t="s">
        <v>10061</v>
      </c>
      <c r="DCT287" s="700"/>
      <c r="DCU287" s="488"/>
      <c r="DCV287" s="488"/>
      <c r="DCW287" s="488"/>
      <c r="DCX287" s="488"/>
      <c r="DCY287" s="488"/>
      <c r="DCZ287" s="488"/>
      <c r="DDA287" s="699" t="s">
        <v>10061</v>
      </c>
      <c r="DDB287" s="700"/>
      <c r="DDC287" s="488"/>
      <c r="DDD287" s="488"/>
      <c r="DDE287" s="488"/>
      <c r="DDF287" s="488"/>
      <c r="DDG287" s="488"/>
      <c r="DDH287" s="488"/>
      <c r="DDI287" s="699" t="s">
        <v>10061</v>
      </c>
      <c r="DDJ287" s="700"/>
      <c r="DDK287" s="488"/>
      <c r="DDL287" s="488"/>
      <c r="DDM287" s="488"/>
      <c r="DDN287" s="488"/>
      <c r="DDO287" s="488"/>
      <c r="DDP287" s="488"/>
      <c r="DDQ287" s="699" t="s">
        <v>10061</v>
      </c>
      <c r="DDR287" s="700"/>
      <c r="DDS287" s="488"/>
      <c r="DDT287" s="488"/>
      <c r="DDU287" s="488"/>
      <c r="DDV287" s="488"/>
      <c r="DDW287" s="488"/>
      <c r="DDX287" s="488"/>
      <c r="DDY287" s="699" t="s">
        <v>10061</v>
      </c>
      <c r="DDZ287" s="700"/>
      <c r="DEA287" s="488"/>
      <c r="DEB287" s="488"/>
      <c r="DEC287" s="488"/>
      <c r="DED287" s="488"/>
      <c r="DEE287" s="488"/>
      <c r="DEF287" s="488"/>
      <c r="DEG287" s="699" t="s">
        <v>10061</v>
      </c>
      <c r="DEH287" s="700"/>
      <c r="DEI287" s="488"/>
      <c r="DEJ287" s="488"/>
      <c r="DEK287" s="488"/>
      <c r="DEL287" s="488"/>
      <c r="DEM287" s="488"/>
      <c r="DEN287" s="488"/>
      <c r="DEO287" s="699" t="s">
        <v>10061</v>
      </c>
      <c r="DEP287" s="700"/>
      <c r="DEQ287" s="488"/>
      <c r="DER287" s="488"/>
      <c r="DES287" s="488"/>
      <c r="DET287" s="488"/>
      <c r="DEU287" s="488"/>
      <c r="DEV287" s="488"/>
      <c r="DEW287" s="699" t="s">
        <v>10061</v>
      </c>
      <c r="DEX287" s="700"/>
      <c r="DEY287" s="488"/>
      <c r="DEZ287" s="488"/>
      <c r="DFA287" s="488"/>
      <c r="DFB287" s="488"/>
      <c r="DFC287" s="488"/>
      <c r="DFD287" s="488"/>
      <c r="DFE287" s="699" t="s">
        <v>10061</v>
      </c>
      <c r="DFF287" s="700"/>
      <c r="DFG287" s="488"/>
      <c r="DFH287" s="488"/>
      <c r="DFI287" s="488"/>
      <c r="DFJ287" s="488"/>
      <c r="DFK287" s="488"/>
      <c r="DFL287" s="488"/>
      <c r="DFM287" s="699" t="s">
        <v>10061</v>
      </c>
      <c r="DFN287" s="700"/>
      <c r="DFO287" s="488"/>
      <c r="DFP287" s="488"/>
      <c r="DFQ287" s="488"/>
      <c r="DFR287" s="488"/>
      <c r="DFS287" s="488"/>
      <c r="DFT287" s="488"/>
      <c r="DFU287" s="699" t="s">
        <v>10061</v>
      </c>
      <c r="DFV287" s="700"/>
      <c r="DFW287" s="488"/>
      <c r="DFX287" s="488"/>
      <c r="DFY287" s="488"/>
      <c r="DFZ287" s="488"/>
      <c r="DGA287" s="488"/>
      <c r="DGB287" s="488"/>
      <c r="DGC287" s="699" t="s">
        <v>10061</v>
      </c>
      <c r="DGD287" s="700"/>
      <c r="DGE287" s="488"/>
      <c r="DGF287" s="488"/>
      <c r="DGG287" s="488"/>
      <c r="DGH287" s="488"/>
      <c r="DGI287" s="488"/>
      <c r="DGJ287" s="488"/>
      <c r="DGK287" s="699" t="s">
        <v>10061</v>
      </c>
      <c r="DGL287" s="700"/>
      <c r="DGM287" s="488"/>
      <c r="DGN287" s="488"/>
      <c r="DGO287" s="488"/>
      <c r="DGP287" s="488"/>
      <c r="DGQ287" s="488"/>
      <c r="DGR287" s="488"/>
      <c r="DGS287" s="699" t="s">
        <v>10061</v>
      </c>
      <c r="DGT287" s="700"/>
      <c r="DGU287" s="488"/>
      <c r="DGV287" s="488"/>
      <c r="DGW287" s="488"/>
      <c r="DGX287" s="488"/>
      <c r="DGY287" s="488"/>
      <c r="DGZ287" s="488"/>
      <c r="DHA287" s="699" t="s">
        <v>10061</v>
      </c>
      <c r="DHB287" s="700"/>
      <c r="DHC287" s="488"/>
      <c r="DHD287" s="488"/>
      <c r="DHE287" s="488"/>
      <c r="DHF287" s="488"/>
      <c r="DHG287" s="488"/>
      <c r="DHH287" s="488"/>
      <c r="DHI287" s="699" t="s">
        <v>10061</v>
      </c>
      <c r="DHJ287" s="700"/>
      <c r="DHK287" s="488"/>
      <c r="DHL287" s="488"/>
      <c r="DHM287" s="488"/>
      <c r="DHN287" s="488"/>
      <c r="DHO287" s="488"/>
      <c r="DHP287" s="488"/>
      <c r="DHQ287" s="699" t="s">
        <v>10061</v>
      </c>
      <c r="DHR287" s="700"/>
      <c r="DHS287" s="488"/>
      <c r="DHT287" s="488"/>
      <c r="DHU287" s="488"/>
      <c r="DHV287" s="488"/>
      <c r="DHW287" s="488"/>
      <c r="DHX287" s="488"/>
      <c r="DHY287" s="699" t="s">
        <v>10061</v>
      </c>
      <c r="DHZ287" s="700"/>
      <c r="DIA287" s="488"/>
      <c r="DIB287" s="488"/>
      <c r="DIC287" s="488"/>
      <c r="DID287" s="488"/>
      <c r="DIE287" s="488"/>
      <c r="DIF287" s="488"/>
      <c r="DIG287" s="699" t="s">
        <v>10061</v>
      </c>
      <c r="DIH287" s="700"/>
      <c r="DII287" s="488"/>
      <c r="DIJ287" s="488"/>
      <c r="DIK287" s="488"/>
      <c r="DIL287" s="488"/>
      <c r="DIM287" s="488"/>
      <c r="DIN287" s="488"/>
      <c r="DIO287" s="699" t="s">
        <v>10061</v>
      </c>
      <c r="DIP287" s="700"/>
      <c r="DIQ287" s="488"/>
      <c r="DIR287" s="488"/>
      <c r="DIS287" s="488"/>
      <c r="DIT287" s="488"/>
      <c r="DIU287" s="488"/>
      <c r="DIV287" s="488"/>
      <c r="DIW287" s="699" t="s">
        <v>10061</v>
      </c>
      <c r="DIX287" s="700"/>
      <c r="DIY287" s="488"/>
      <c r="DIZ287" s="488"/>
      <c r="DJA287" s="488"/>
      <c r="DJB287" s="488"/>
      <c r="DJC287" s="488"/>
      <c r="DJD287" s="488"/>
      <c r="DJE287" s="699" t="s">
        <v>10061</v>
      </c>
      <c r="DJF287" s="700"/>
      <c r="DJG287" s="488"/>
      <c r="DJH287" s="488"/>
      <c r="DJI287" s="488"/>
      <c r="DJJ287" s="488"/>
      <c r="DJK287" s="488"/>
      <c r="DJL287" s="488"/>
      <c r="DJM287" s="699" t="s">
        <v>10061</v>
      </c>
      <c r="DJN287" s="700"/>
      <c r="DJO287" s="488"/>
      <c r="DJP287" s="488"/>
      <c r="DJQ287" s="488"/>
      <c r="DJR287" s="488"/>
      <c r="DJS287" s="488"/>
      <c r="DJT287" s="488"/>
      <c r="DJU287" s="699" t="s">
        <v>10061</v>
      </c>
      <c r="DJV287" s="700"/>
      <c r="DJW287" s="488"/>
      <c r="DJX287" s="488"/>
      <c r="DJY287" s="488"/>
      <c r="DJZ287" s="488"/>
      <c r="DKA287" s="488"/>
      <c r="DKB287" s="488"/>
      <c r="DKC287" s="699" t="s">
        <v>10061</v>
      </c>
      <c r="DKD287" s="700"/>
      <c r="DKE287" s="488"/>
      <c r="DKF287" s="488"/>
      <c r="DKG287" s="488"/>
      <c r="DKH287" s="488"/>
      <c r="DKI287" s="488"/>
      <c r="DKJ287" s="488"/>
      <c r="DKK287" s="699" t="s">
        <v>10061</v>
      </c>
      <c r="DKL287" s="700"/>
      <c r="DKM287" s="488"/>
      <c r="DKN287" s="488"/>
      <c r="DKO287" s="488"/>
      <c r="DKP287" s="488"/>
      <c r="DKQ287" s="488"/>
      <c r="DKR287" s="488"/>
      <c r="DKS287" s="699" t="s">
        <v>10061</v>
      </c>
      <c r="DKT287" s="700"/>
      <c r="DKU287" s="488"/>
      <c r="DKV287" s="488"/>
      <c r="DKW287" s="488"/>
      <c r="DKX287" s="488"/>
      <c r="DKY287" s="488"/>
      <c r="DKZ287" s="488"/>
      <c r="DLA287" s="699" t="s">
        <v>10061</v>
      </c>
      <c r="DLB287" s="700"/>
      <c r="DLC287" s="488"/>
      <c r="DLD287" s="488"/>
      <c r="DLE287" s="488"/>
      <c r="DLF287" s="488"/>
      <c r="DLG287" s="488"/>
      <c r="DLH287" s="488"/>
      <c r="DLI287" s="699" t="s">
        <v>10061</v>
      </c>
      <c r="DLJ287" s="700"/>
      <c r="DLK287" s="488"/>
      <c r="DLL287" s="488"/>
      <c r="DLM287" s="488"/>
      <c r="DLN287" s="488"/>
      <c r="DLO287" s="488"/>
      <c r="DLP287" s="488"/>
      <c r="DLQ287" s="699" t="s">
        <v>10061</v>
      </c>
      <c r="DLR287" s="700"/>
      <c r="DLS287" s="488"/>
      <c r="DLT287" s="488"/>
      <c r="DLU287" s="488"/>
      <c r="DLV287" s="488"/>
      <c r="DLW287" s="488"/>
      <c r="DLX287" s="488"/>
      <c r="DLY287" s="699" t="s">
        <v>10061</v>
      </c>
      <c r="DLZ287" s="700"/>
      <c r="DMA287" s="488"/>
      <c r="DMB287" s="488"/>
      <c r="DMC287" s="488"/>
      <c r="DMD287" s="488"/>
      <c r="DME287" s="488"/>
      <c r="DMF287" s="488"/>
      <c r="DMG287" s="699" t="s">
        <v>10061</v>
      </c>
      <c r="DMH287" s="700"/>
      <c r="DMI287" s="488"/>
      <c r="DMJ287" s="488"/>
      <c r="DMK287" s="488"/>
      <c r="DML287" s="488"/>
      <c r="DMM287" s="488"/>
      <c r="DMN287" s="488"/>
      <c r="DMO287" s="699" t="s">
        <v>10061</v>
      </c>
      <c r="DMP287" s="700"/>
      <c r="DMQ287" s="488"/>
      <c r="DMR287" s="488"/>
      <c r="DMS287" s="488"/>
      <c r="DMT287" s="488"/>
      <c r="DMU287" s="488"/>
      <c r="DMV287" s="488"/>
      <c r="DMW287" s="699" t="s">
        <v>10061</v>
      </c>
      <c r="DMX287" s="700"/>
      <c r="DMY287" s="488"/>
      <c r="DMZ287" s="488"/>
      <c r="DNA287" s="488"/>
      <c r="DNB287" s="488"/>
      <c r="DNC287" s="488"/>
      <c r="DND287" s="488"/>
      <c r="DNE287" s="699" t="s">
        <v>10061</v>
      </c>
      <c r="DNF287" s="700"/>
      <c r="DNG287" s="488"/>
      <c r="DNH287" s="488"/>
      <c r="DNI287" s="488"/>
      <c r="DNJ287" s="488"/>
      <c r="DNK287" s="488"/>
      <c r="DNL287" s="488"/>
      <c r="DNM287" s="699" t="s">
        <v>10061</v>
      </c>
      <c r="DNN287" s="700"/>
      <c r="DNO287" s="488"/>
      <c r="DNP287" s="488"/>
      <c r="DNQ287" s="488"/>
      <c r="DNR287" s="488"/>
      <c r="DNS287" s="488"/>
      <c r="DNT287" s="488"/>
      <c r="DNU287" s="699" t="s">
        <v>10061</v>
      </c>
      <c r="DNV287" s="700"/>
      <c r="DNW287" s="488"/>
      <c r="DNX287" s="488"/>
      <c r="DNY287" s="488"/>
      <c r="DNZ287" s="488"/>
      <c r="DOA287" s="488"/>
      <c r="DOB287" s="488"/>
      <c r="DOC287" s="699" t="s">
        <v>10061</v>
      </c>
      <c r="DOD287" s="700"/>
      <c r="DOE287" s="488"/>
      <c r="DOF287" s="488"/>
      <c r="DOG287" s="488"/>
      <c r="DOH287" s="488"/>
      <c r="DOI287" s="488"/>
      <c r="DOJ287" s="488"/>
      <c r="DOK287" s="699" t="s">
        <v>10061</v>
      </c>
      <c r="DOL287" s="700"/>
      <c r="DOM287" s="488"/>
      <c r="DON287" s="488"/>
      <c r="DOO287" s="488"/>
      <c r="DOP287" s="488"/>
      <c r="DOQ287" s="488"/>
      <c r="DOR287" s="488"/>
      <c r="DOS287" s="699" t="s">
        <v>10061</v>
      </c>
      <c r="DOT287" s="700"/>
      <c r="DOU287" s="488"/>
      <c r="DOV287" s="488"/>
      <c r="DOW287" s="488"/>
      <c r="DOX287" s="488"/>
      <c r="DOY287" s="488"/>
      <c r="DOZ287" s="488"/>
      <c r="DPA287" s="699" t="s">
        <v>10061</v>
      </c>
      <c r="DPB287" s="700"/>
      <c r="DPC287" s="488"/>
      <c r="DPD287" s="488"/>
      <c r="DPE287" s="488"/>
      <c r="DPF287" s="488"/>
      <c r="DPG287" s="488"/>
      <c r="DPH287" s="488"/>
      <c r="DPI287" s="699" t="s">
        <v>10061</v>
      </c>
      <c r="DPJ287" s="700"/>
      <c r="DPK287" s="488"/>
      <c r="DPL287" s="488"/>
      <c r="DPM287" s="488"/>
      <c r="DPN287" s="488"/>
      <c r="DPO287" s="488"/>
      <c r="DPP287" s="488"/>
      <c r="DPQ287" s="699" t="s">
        <v>10061</v>
      </c>
      <c r="DPR287" s="700"/>
      <c r="DPS287" s="488"/>
      <c r="DPT287" s="488"/>
      <c r="DPU287" s="488"/>
      <c r="DPV287" s="488"/>
      <c r="DPW287" s="488"/>
      <c r="DPX287" s="488"/>
      <c r="DPY287" s="699" t="s">
        <v>10061</v>
      </c>
      <c r="DPZ287" s="700"/>
      <c r="DQA287" s="488"/>
      <c r="DQB287" s="488"/>
      <c r="DQC287" s="488"/>
      <c r="DQD287" s="488"/>
      <c r="DQE287" s="488"/>
      <c r="DQF287" s="488"/>
      <c r="DQG287" s="699" t="s">
        <v>10061</v>
      </c>
      <c r="DQH287" s="700"/>
      <c r="DQI287" s="488"/>
      <c r="DQJ287" s="488"/>
      <c r="DQK287" s="488"/>
      <c r="DQL287" s="488"/>
      <c r="DQM287" s="488"/>
      <c r="DQN287" s="488"/>
      <c r="DQO287" s="699" t="s">
        <v>10061</v>
      </c>
      <c r="DQP287" s="700"/>
      <c r="DQQ287" s="488"/>
      <c r="DQR287" s="488"/>
      <c r="DQS287" s="488"/>
      <c r="DQT287" s="488"/>
      <c r="DQU287" s="488"/>
      <c r="DQV287" s="488"/>
      <c r="DQW287" s="699" t="s">
        <v>10061</v>
      </c>
      <c r="DQX287" s="700"/>
      <c r="DQY287" s="488"/>
      <c r="DQZ287" s="488"/>
      <c r="DRA287" s="488"/>
      <c r="DRB287" s="488"/>
      <c r="DRC287" s="488"/>
      <c r="DRD287" s="488"/>
      <c r="DRE287" s="699" t="s">
        <v>10061</v>
      </c>
      <c r="DRF287" s="700"/>
      <c r="DRG287" s="488"/>
      <c r="DRH287" s="488"/>
      <c r="DRI287" s="488"/>
      <c r="DRJ287" s="488"/>
      <c r="DRK287" s="488"/>
      <c r="DRL287" s="488"/>
      <c r="DRM287" s="699" t="s">
        <v>10061</v>
      </c>
      <c r="DRN287" s="700"/>
      <c r="DRO287" s="488"/>
      <c r="DRP287" s="488"/>
      <c r="DRQ287" s="488"/>
      <c r="DRR287" s="488"/>
      <c r="DRS287" s="488"/>
      <c r="DRT287" s="488"/>
      <c r="DRU287" s="699" t="s">
        <v>10061</v>
      </c>
      <c r="DRV287" s="700"/>
      <c r="DRW287" s="488"/>
      <c r="DRX287" s="488"/>
      <c r="DRY287" s="488"/>
      <c r="DRZ287" s="488"/>
      <c r="DSA287" s="488"/>
      <c r="DSB287" s="488"/>
      <c r="DSC287" s="699" t="s">
        <v>10061</v>
      </c>
      <c r="DSD287" s="700"/>
      <c r="DSE287" s="488"/>
      <c r="DSF287" s="488"/>
      <c r="DSG287" s="488"/>
      <c r="DSH287" s="488"/>
      <c r="DSI287" s="488"/>
      <c r="DSJ287" s="488"/>
      <c r="DSK287" s="699" t="s">
        <v>10061</v>
      </c>
      <c r="DSL287" s="700"/>
      <c r="DSM287" s="488"/>
      <c r="DSN287" s="488"/>
      <c r="DSO287" s="488"/>
      <c r="DSP287" s="488"/>
      <c r="DSQ287" s="488"/>
      <c r="DSR287" s="488"/>
      <c r="DSS287" s="699" t="s">
        <v>10061</v>
      </c>
      <c r="DST287" s="700"/>
      <c r="DSU287" s="488"/>
      <c r="DSV287" s="488"/>
      <c r="DSW287" s="488"/>
      <c r="DSX287" s="488"/>
      <c r="DSY287" s="488"/>
      <c r="DSZ287" s="488"/>
      <c r="DTA287" s="699" t="s">
        <v>10061</v>
      </c>
      <c r="DTB287" s="700"/>
      <c r="DTC287" s="488"/>
      <c r="DTD287" s="488"/>
      <c r="DTE287" s="488"/>
      <c r="DTF287" s="488"/>
      <c r="DTG287" s="488"/>
      <c r="DTH287" s="488"/>
      <c r="DTI287" s="699" t="s">
        <v>10061</v>
      </c>
      <c r="DTJ287" s="700"/>
      <c r="DTK287" s="488"/>
      <c r="DTL287" s="488"/>
      <c r="DTM287" s="488"/>
      <c r="DTN287" s="488"/>
      <c r="DTO287" s="488"/>
      <c r="DTP287" s="488"/>
      <c r="DTQ287" s="699" t="s">
        <v>10061</v>
      </c>
      <c r="DTR287" s="700"/>
      <c r="DTS287" s="488"/>
      <c r="DTT287" s="488"/>
      <c r="DTU287" s="488"/>
      <c r="DTV287" s="488"/>
      <c r="DTW287" s="488"/>
      <c r="DTX287" s="488"/>
      <c r="DTY287" s="699" t="s">
        <v>10061</v>
      </c>
      <c r="DTZ287" s="700"/>
      <c r="DUA287" s="488"/>
      <c r="DUB287" s="488"/>
      <c r="DUC287" s="488"/>
      <c r="DUD287" s="488"/>
      <c r="DUE287" s="488"/>
      <c r="DUF287" s="488"/>
      <c r="DUG287" s="699" t="s">
        <v>10061</v>
      </c>
      <c r="DUH287" s="700"/>
      <c r="DUI287" s="488"/>
      <c r="DUJ287" s="488"/>
      <c r="DUK287" s="488"/>
      <c r="DUL287" s="488"/>
      <c r="DUM287" s="488"/>
      <c r="DUN287" s="488"/>
      <c r="DUO287" s="699" t="s">
        <v>10061</v>
      </c>
      <c r="DUP287" s="700"/>
      <c r="DUQ287" s="488"/>
      <c r="DUR287" s="488"/>
      <c r="DUS287" s="488"/>
      <c r="DUT287" s="488"/>
      <c r="DUU287" s="488"/>
      <c r="DUV287" s="488"/>
      <c r="DUW287" s="699" t="s">
        <v>10061</v>
      </c>
      <c r="DUX287" s="700"/>
      <c r="DUY287" s="488"/>
      <c r="DUZ287" s="488"/>
      <c r="DVA287" s="488"/>
      <c r="DVB287" s="488"/>
      <c r="DVC287" s="488"/>
      <c r="DVD287" s="488"/>
      <c r="DVE287" s="699" t="s">
        <v>10061</v>
      </c>
      <c r="DVF287" s="700"/>
      <c r="DVG287" s="488"/>
      <c r="DVH287" s="488"/>
      <c r="DVI287" s="488"/>
      <c r="DVJ287" s="488"/>
      <c r="DVK287" s="488"/>
      <c r="DVL287" s="488"/>
      <c r="DVM287" s="699" t="s">
        <v>10061</v>
      </c>
      <c r="DVN287" s="700"/>
      <c r="DVO287" s="488"/>
      <c r="DVP287" s="488"/>
      <c r="DVQ287" s="488"/>
      <c r="DVR287" s="488"/>
      <c r="DVS287" s="488"/>
      <c r="DVT287" s="488"/>
      <c r="DVU287" s="699" t="s">
        <v>10061</v>
      </c>
      <c r="DVV287" s="700"/>
      <c r="DVW287" s="488"/>
      <c r="DVX287" s="488"/>
      <c r="DVY287" s="488"/>
      <c r="DVZ287" s="488"/>
      <c r="DWA287" s="488"/>
      <c r="DWB287" s="488"/>
      <c r="DWC287" s="699" t="s">
        <v>10061</v>
      </c>
      <c r="DWD287" s="700"/>
      <c r="DWE287" s="488"/>
      <c r="DWF287" s="488"/>
      <c r="DWG287" s="488"/>
      <c r="DWH287" s="488"/>
      <c r="DWI287" s="488"/>
      <c r="DWJ287" s="488"/>
      <c r="DWK287" s="699" t="s">
        <v>10061</v>
      </c>
      <c r="DWL287" s="700"/>
      <c r="DWM287" s="488"/>
      <c r="DWN287" s="488"/>
      <c r="DWO287" s="488"/>
      <c r="DWP287" s="488"/>
      <c r="DWQ287" s="488"/>
      <c r="DWR287" s="488"/>
      <c r="DWS287" s="699" t="s">
        <v>10061</v>
      </c>
      <c r="DWT287" s="700"/>
      <c r="DWU287" s="488"/>
      <c r="DWV287" s="488"/>
      <c r="DWW287" s="488"/>
      <c r="DWX287" s="488"/>
      <c r="DWY287" s="488"/>
      <c r="DWZ287" s="488"/>
      <c r="DXA287" s="699" t="s">
        <v>10061</v>
      </c>
      <c r="DXB287" s="700"/>
      <c r="DXC287" s="488"/>
      <c r="DXD287" s="488"/>
      <c r="DXE287" s="488"/>
      <c r="DXF287" s="488"/>
      <c r="DXG287" s="488"/>
      <c r="DXH287" s="488"/>
      <c r="DXI287" s="699" t="s">
        <v>10061</v>
      </c>
      <c r="DXJ287" s="700"/>
      <c r="DXK287" s="488"/>
      <c r="DXL287" s="488"/>
      <c r="DXM287" s="488"/>
      <c r="DXN287" s="488"/>
      <c r="DXO287" s="488"/>
      <c r="DXP287" s="488"/>
      <c r="DXQ287" s="699" t="s">
        <v>10061</v>
      </c>
      <c r="DXR287" s="700"/>
      <c r="DXS287" s="488"/>
      <c r="DXT287" s="488"/>
      <c r="DXU287" s="488"/>
      <c r="DXV287" s="488"/>
      <c r="DXW287" s="488"/>
      <c r="DXX287" s="488"/>
      <c r="DXY287" s="699" t="s">
        <v>10061</v>
      </c>
      <c r="DXZ287" s="700"/>
      <c r="DYA287" s="488"/>
      <c r="DYB287" s="488"/>
      <c r="DYC287" s="488"/>
      <c r="DYD287" s="488"/>
      <c r="DYE287" s="488"/>
      <c r="DYF287" s="488"/>
      <c r="DYG287" s="699" t="s">
        <v>10061</v>
      </c>
      <c r="DYH287" s="700"/>
      <c r="DYI287" s="488"/>
      <c r="DYJ287" s="488"/>
      <c r="DYK287" s="488"/>
      <c r="DYL287" s="488"/>
      <c r="DYM287" s="488"/>
      <c r="DYN287" s="488"/>
      <c r="DYO287" s="699" t="s">
        <v>10061</v>
      </c>
      <c r="DYP287" s="700"/>
      <c r="DYQ287" s="488"/>
      <c r="DYR287" s="488"/>
      <c r="DYS287" s="488"/>
      <c r="DYT287" s="488"/>
      <c r="DYU287" s="488"/>
      <c r="DYV287" s="488"/>
      <c r="DYW287" s="699" t="s">
        <v>10061</v>
      </c>
      <c r="DYX287" s="700"/>
      <c r="DYY287" s="488"/>
      <c r="DYZ287" s="488"/>
      <c r="DZA287" s="488"/>
      <c r="DZB287" s="488"/>
      <c r="DZC287" s="488"/>
      <c r="DZD287" s="488"/>
      <c r="DZE287" s="699" t="s">
        <v>10061</v>
      </c>
      <c r="DZF287" s="700"/>
      <c r="DZG287" s="488"/>
      <c r="DZH287" s="488"/>
      <c r="DZI287" s="488"/>
      <c r="DZJ287" s="488"/>
      <c r="DZK287" s="488"/>
      <c r="DZL287" s="488"/>
      <c r="DZM287" s="699" t="s">
        <v>10061</v>
      </c>
      <c r="DZN287" s="700"/>
      <c r="DZO287" s="488"/>
      <c r="DZP287" s="488"/>
      <c r="DZQ287" s="488"/>
      <c r="DZR287" s="488"/>
      <c r="DZS287" s="488"/>
      <c r="DZT287" s="488"/>
      <c r="DZU287" s="699" t="s">
        <v>10061</v>
      </c>
      <c r="DZV287" s="700"/>
      <c r="DZW287" s="488"/>
      <c r="DZX287" s="488"/>
      <c r="DZY287" s="488"/>
      <c r="DZZ287" s="488"/>
      <c r="EAA287" s="488"/>
      <c r="EAB287" s="488"/>
      <c r="EAC287" s="699" t="s">
        <v>10061</v>
      </c>
      <c r="EAD287" s="700"/>
      <c r="EAE287" s="488"/>
      <c r="EAF287" s="488"/>
      <c r="EAG287" s="488"/>
      <c r="EAH287" s="488"/>
      <c r="EAI287" s="488"/>
      <c r="EAJ287" s="488"/>
      <c r="EAK287" s="699" t="s">
        <v>10061</v>
      </c>
      <c r="EAL287" s="700"/>
      <c r="EAM287" s="488"/>
      <c r="EAN287" s="488"/>
      <c r="EAO287" s="488"/>
      <c r="EAP287" s="488"/>
      <c r="EAQ287" s="488"/>
      <c r="EAR287" s="488"/>
      <c r="EAS287" s="699" t="s">
        <v>10061</v>
      </c>
      <c r="EAT287" s="700"/>
      <c r="EAU287" s="488"/>
      <c r="EAV287" s="488"/>
      <c r="EAW287" s="488"/>
      <c r="EAX287" s="488"/>
      <c r="EAY287" s="488"/>
      <c r="EAZ287" s="488"/>
      <c r="EBA287" s="699" t="s">
        <v>10061</v>
      </c>
      <c r="EBB287" s="700"/>
      <c r="EBC287" s="488"/>
      <c r="EBD287" s="488"/>
      <c r="EBE287" s="488"/>
      <c r="EBF287" s="488"/>
      <c r="EBG287" s="488"/>
      <c r="EBH287" s="488"/>
      <c r="EBI287" s="699" t="s">
        <v>10061</v>
      </c>
      <c r="EBJ287" s="700"/>
      <c r="EBK287" s="488"/>
      <c r="EBL287" s="488"/>
      <c r="EBM287" s="488"/>
      <c r="EBN287" s="488"/>
      <c r="EBO287" s="488"/>
      <c r="EBP287" s="488"/>
      <c r="EBQ287" s="699" t="s">
        <v>10061</v>
      </c>
      <c r="EBR287" s="700"/>
      <c r="EBS287" s="488"/>
      <c r="EBT287" s="488"/>
      <c r="EBU287" s="488"/>
      <c r="EBV287" s="488"/>
      <c r="EBW287" s="488"/>
      <c r="EBX287" s="488"/>
      <c r="EBY287" s="699" t="s">
        <v>10061</v>
      </c>
      <c r="EBZ287" s="700"/>
      <c r="ECA287" s="488"/>
      <c r="ECB287" s="488"/>
      <c r="ECC287" s="488"/>
      <c r="ECD287" s="488"/>
      <c r="ECE287" s="488"/>
      <c r="ECF287" s="488"/>
      <c r="ECG287" s="699" t="s">
        <v>10061</v>
      </c>
      <c r="ECH287" s="700"/>
      <c r="ECI287" s="488"/>
      <c r="ECJ287" s="488"/>
      <c r="ECK287" s="488"/>
      <c r="ECL287" s="488"/>
      <c r="ECM287" s="488"/>
      <c r="ECN287" s="488"/>
      <c r="ECO287" s="699" t="s">
        <v>10061</v>
      </c>
      <c r="ECP287" s="700"/>
      <c r="ECQ287" s="488"/>
      <c r="ECR287" s="488"/>
      <c r="ECS287" s="488"/>
      <c r="ECT287" s="488"/>
      <c r="ECU287" s="488"/>
      <c r="ECV287" s="488"/>
      <c r="ECW287" s="699" t="s">
        <v>10061</v>
      </c>
      <c r="ECX287" s="700"/>
      <c r="ECY287" s="488"/>
      <c r="ECZ287" s="488"/>
      <c r="EDA287" s="488"/>
      <c r="EDB287" s="488"/>
      <c r="EDC287" s="488"/>
      <c r="EDD287" s="488"/>
      <c r="EDE287" s="699" t="s">
        <v>10061</v>
      </c>
      <c r="EDF287" s="700"/>
      <c r="EDG287" s="488"/>
      <c r="EDH287" s="488"/>
      <c r="EDI287" s="488"/>
      <c r="EDJ287" s="488"/>
      <c r="EDK287" s="488"/>
      <c r="EDL287" s="488"/>
      <c r="EDM287" s="699" t="s">
        <v>10061</v>
      </c>
      <c r="EDN287" s="700"/>
      <c r="EDO287" s="488"/>
      <c r="EDP287" s="488"/>
      <c r="EDQ287" s="488"/>
      <c r="EDR287" s="488"/>
      <c r="EDS287" s="488"/>
      <c r="EDT287" s="488"/>
      <c r="EDU287" s="699" t="s">
        <v>10061</v>
      </c>
      <c r="EDV287" s="700"/>
      <c r="EDW287" s="488"/>
      <c r="EDX287" s="488"/>
      <c r="EDY287" s="488"/>
      <c r="EDZ287" s="488"/>
      <c r="EEA287" s="488"/>
      <c r="EEB287" s="488"/>
      <c r="EEC287" s="699" t="s">
        <v>10061</v>
      </c>
      <c r="EED287" s="700"/>
      <c r="EEE287" s="488"/>
      <c r="EEF287" s="488"/>
      <c r="EEG287" s="488"/>
      <c r="EEH287" s="488"/>
      <c r="EEI287" s="488"/>
      <c r="EEJ287" s="488"/>
      <c r="EEK287" s="699" t="s">
        <v>10061</v>
      </c>
      <c r="EEL287" s="700"/>
      <c r="EEM287" s="488"/>
      <c r="EEN287" s="488"/>
      <c r="EEO287" s="488"/>
      <c r="EEP287" s="488"/>
      <c r="EEQ287" s="488"/>
      <c r="EER287" s="488"/>
      <c r="EES287" s="699" t="s">
        <v>10061</v>
      </c>
      <c r="EET287" s="700"/>
      <c r="EEU287" s="488"/>
      <c r="EEV287" s="488"/>
      <c r="EEW287" s="488"/>
      <c r="EEX287" s="488"/>
      <c r="EEY287" s="488"/>
      <c r="EEZ287" s="488"/>
      <c r="EFA287" s="699" t="s">
        <v>10061</v>
      </c>
      <c r="EFB287" s="700"/>
      <c r="EFC287" s="488"/>
      <c r="EFD287" s="488"/>
      <c r="EFE287" s="488"/>
      <c r="EFF287" s="488"/>
      <c r="EFG287" s="488"/>
      <c r="EFH287" s="488"/>
      <c r="EFI287" s="699" t="s">
        <v>10061</v>
      </c>
      <c r="EFJ287" s="700"/>
      <c r="EFK287" s="488"/>
      <c r="EFL287" s="488"/>
      <c r="EFM287" s="488"/>
      <c r="EFN287" s="488"/>
      <c r="EFO287" s="488"/>
      <c r="EFP287" s="488"/>
      <c r="EFQ287" s="699" t="s">
        <v>10061</v>
      </c>
      <c r="EFR287" s="700"/>
      <c r="EFS287" s="488"/>
      <c r="EFT287" s="488"/>
      <c r="EFU287" s="488"/>
      <c r="EFV287" s="488"/>
      <c r="EFW287" s="488"/>
      <c r="EFX287" s="488"/>
      <c r="EFY287" s="699" t="s">
        <v>10061</v>
      </c>
      <c r="EFZ287" s="700"/>
      <c r="EGA287" s="488"/>
      <c r="EGB287" s="488"/>
      <c r="EGC287" s="488"/>
      <c r="EGD287" s="488"/>
      <c r="EGE287" s="488"/>
      <c r="EGF287" s="488"/>
      <c r="EGG287" s="699" t="s">
        <v>10061</v>
      </c>
      <c r="EGH287" s="700"/>
      <c r="EGI287" s="488"/>
      <c r="EGJ287" s="488"/>
      <c r="EGK287" s="488"/>
      <c r="EGL287" s="488"/>
      <c r="EGM287" s="488"/>
      <c r="EGN287" s="488"/>
      <c r="EGO287" s="699" t="s">
        <v>10061</v>
      </c>
      <c r="EGP287" s="700"/>
      <c r="EGQ287" s="488"/>
      <c r="EGR287" s="488"/>
      <c r="EGS287" s="488"/>
      <c r="EGT287" s="488"/>
      <c r="EGU287" s="488"/>
      <c r="EGV287" s="488"/>
      <c r="EGW287" s="699" t="s">
        <v>10061</v>
      </c>
      <c r="EGX287" s="700"/>
      <c r="EGY287" s="488"/>
      <c r="EGZ287" s="488"/>
      <c r="EHA287" s="488"/>
      <c r="EHB287" s="488"/>
      <c r="EHC287" s="488"/>
      <c r="EHD287" s="488"/>
      <c r="EHE287" s="699" t="s">
        <v>10061</v>
      </c>
      <c r="EHF287" s="700"/>
      <c r="EHG287" s="488"/>
      <c r="EHH287" s="488"/>
      <c r="EHI287" s="488"/>
      <c r="EHJ287" s="488"/>
      <c r="EHK287" s="488"/>
      <c r="EHL287" s="488"/>
      <c r="EHM287" s="699" t="s">
        <v>10061</v>
      </c>
      <c r="EHN287" s="700"/>
      <c r="EHO287" s="488"/>
      <c r="EHP287" s="488"/>
      <c r="EHQ287" s="488"/>
      <c r="EHR287" s="488"/>
      <c r="EHS287" s="488"/>
      <c r="EHT287" s="488"/>
      <c r="EHU287" s="699" t="s">
        <v>10061</v>
      </c>
      <c r="EHV287" s="700"/>
      <c r="EHW287" s="488"/>
      <c r="EHX287" s="488"/>
      <c r="EHY287" s="488"/>
      <c r="EHZ287" s="488"/>
      <c r="EIA287" s="488"/>
      <c r="EIB287" s="488"/>
      <c r="EIC287" s="699" t="s">
        <v>10061</v>
      </c>
      <c r="EID287" s="700"/>
      <c r="EIE287" s="488"/>
      <c r="EIF287" s="488"/>
      <c r="EIG287" s="488"/>
      <c r="EIH287" s="488"/>
      <c r="EII287" s="488"/>
      <c r="EIJ287" s="488"/>
      <c r="EIK287" s="699" t="s">
        <v>10061</v>
      </c>
      <c r="EIL287" s="700"/>
      <c r="EIM287" s="488"/>
      <c r="EIN287" s="488"/>
      <c r="EIO287" s="488"/>
      <c r="EIP287" s="488"/>
      <c r="EIQ287" s="488"/>
      <c r="EIR287" s="488"/>
      <c r="EIS287" s="699" t="s">
        <v>10061</v>
      </c>
      <c r="EIT287" s="700"/>
      <c r="EIU287" s="488"/>
      <c r="EIV287" s="488"/>
      <c r="EIW287" s="488"/>
      <c r="EIX287" s="488"/>
      <c r="EIY287" s="488"/>
      <c r="EIZ287" s="488"/>
      <c r="EJA287" s="699" t="s">
        <v>10061</v>
      </c>
      <c r="EJB287" s="700"/>
      <c r="EJC287" s="488"/>
      <c r="EJD287" s="488"/>
      <c r="EJE287" s="488"/>
      <c r="EJF287" s="488"/>
      <c r="EJG287" s="488"/>
      <c r="EJH287" s="488"/>
      <c r="EJI287" s="699" t="s">
        <v>10061</v>
      </c>
      <c r="EJJ287" s="700"/>
      <c r="EJK287" s="488"/>
      <c r="EJL287" s="488"/>
      <c r="EJM287" s="488"/>
      <c r="EJN287" s="488"/>
      <c r="EJO287" s="488"/>
      <c r="EJP287" s="488"/>
      <c r="EJQ287" s="699" t="s">
        <v>10061</v>
      </c>
      <c r="EJR287" s="700"/>
      <c r="EJS287" s="488"/>
      <c r="EJT287" s="488"/>
      <c r="EJU287" s="488"/>
      <c r="EJV287" s="488"/>
      <c r="EJW287" s="488"/>
      <c r="EJX287" s="488"/>
      <c r="EJY287" s="699" t="s">
        <v>10061</v>
      </c>
      <c r="EJZ287" s="700"/>
      <c r="EKA287" s="488"/>
      <c r="EKB287" s="488"/>
      <c r="EKC287" s="488"/>
      <c r="EKD287" s="488"/>
      <c r="EKE287" s="488"/>
      <c r="EKF287" s="488"/>
      <c r="EKG287" s="699" t="s">
        <v>10061</v>
      </c>
      <c r="EKH287" s="700"/>
      <c r="EKI287" s="488"/>
      <c r="EKJ287" s="488"/>
      <c r="EKK287" s="488"/>
      <c r="EKL287" s="488"/>
      <c r="EKM287" s="488"/>
      <c r="EKN287" s="488"/>
      <c r="EKO287" s="699" t="s">
        <v>10061</v>
      </c>
      <c r="EKP287" s="700"/>
      <c r="EKQ287" s="488"/>
      <c r="EKR287" s="488"/>
      <c r="EKS287" s="488"/>
      <c r="EKT287" s="488"/>
      <c r="EKU287" s="488"/>
      <c r="EKV287" s="488"/>
      <c r="EKW287" s="699" t="s">
        <v>10061</v>
      </c>
      <c r="EKX287" s="700"/>
      <c r="EKY287" s="488"/>
      <c r="EKZ287" s="488"/>
      <c r="ELA287" s="488"/>
      <c r="ELB287" s="488"/>
      <c r="ELC287" s="488"/>
      <c r="ELD287" s="488"/>
      <c r="ELE287" s="699" t="s">
        <v>10061</v>
      </c>
      <c r="ELF287" s="700"/>
      <c r="ELG287" s="488"/>
      <c r="ELH287" s="488"/>
      <c r="ELI287" s="488"/>
      <c r="ELJ287" s="488"/>
      <c r="ELK287" s="488"/>
      <c r="ELL287" s="488"/>
      <c r="ELM287" s="699" t="s">
        <v>10061</v>
      </c>
      <c r="ELN287" s="700"/>
      <c r="ELO287" s="488"/>
      <c r="ELP287" s="488"/>
      <c r="ELQ287" s="488"/>
      <c r="ELR287" s="488"/>
      <c r="ELS287" s="488"/>
      <c r="ELT287" s="488"/>
      <c r="ELU287" s="699" t="s">
        <v>10061</v>
      </c>
      <c r="ELV287" s="700"/>
      <c r="ELW287" s="488"/>
      <c r="ELX287" s="488"/>
      <c r="ELY287" s="488"/>
      <c r="ELZ287" s="488"/>
      <c r="EMA287" s="488"/>
      <c r="EMB287" s="488"/>
      <c r="EMC287" s="699" t="s">
        <v>10061</v>
      </c>
      <c r="EMD287" s="700"/>
      <c r="EME287" s="488"/>
      <c r="EMF287" s="488"/>
      <c r="EMG287" s="488"/>
      <c r="EMH287" s="488"/>
      <c r="EMI287" s="488"/>
      <c r="EMJ287" s="488"/>
      <c r="EMK287" s="699" t="s">
        <v>10061</v>
      </c>
      <c r="EML287" s="700"/>
      <c r="EMM287" s="488"/>
      <c r="EMN287" s="488"/>
      <c r="EMO287" s="488"/>
      <c r="EMP287" s="488"/>
      <c r="EMQ287" s="488"/>
      <c r="EMR287" s="488"/>
      <c r="EMS287" s="699" t="s">
        <v>10061</v>
      </c>
      <c r="EMT287" s="700"/>
      <c r="EMU287" s="488"/>
      <c r="EMV287" s="488"/>
      <c r="EMW287" s="488"/>
      <c r="EMX287" s="488"/>
      <c r="EMY287" s="488"/>
      <c r="EMZ287" s="488"/>
      <c r="ENA287" s="699" t="s">
        <v>10061</v>
      </c>
      <c r="ENB287" s="700"/>
      <c r="ENC287" s="488"/>
      <c r="END287" s="488"/>
      <c r="ENE287" s="488"/>
      <c r="ENF287" s="488"/>
      <c r="ENG287" s="488"/>
      <c r="ENH287" s="488"/>
      <c r="ENI287" s="699" t="s">
        <v>10061</v>
      </c>
      <c r="ENJ287" s="700"/>
      <c r="ENK287" s="488"/>
      <c r="ENL287" s="488"/>
      <c r="ENM287" s="488"/>
      <c r="ENN287" s="488"/>
      <c r="ENO287" s="488"/>
      <c r="ENP287" s="488"/>
      <c r="ENQ287" s="699" t="s">
        <v>10061</v>
      </c>
      <c r="ENR287" s="700"/>
      <c r="ENS287" s="488"/>
      <c r="ENT287" s="488"/>
      <c r="ENU287" s="488"/>
      <c r="ENV287" s="488"/>
      <c r="ENW287" s="488"/>
      <c r="ENX287" s="488"/>
      <c r="ENY287" s="699" t="s">
        <v>10061</v>
      </c>
      <c r="ENZ287" s="700"/>
      <c r="EOA287" s="488"/>
      <c r="EOB287" s="488"/>
      <c r="EOC287" s="488"/>
      <c r="EOD287" s="488"/>
      <c r="EOE287" s="488"/>
      <c r="EOF287" s="488"/>
      <c r="EOG287" s="699" t="s">
        <v>10061</v>
      </c>
      <c r="EOH287" s="700"/>
      <c r="EOI287" s="488"/>
      <c r="EOJ287" s="488"/>
      <c r="EOK287" s="488"/>
      <c r="EOL287" s="488"/>
      <c r="EOM287" s="488"/>
      <c r="EON287" s="488"/>
      <c r="EOO287" s="699" t="s">
        <v>10061</v>
      </c>
      <c r="EOP287" s="700"/>
      <c r="EOQ287" s="488"/>
      <c r="EOR287" s="488"/>
      <c r="EOS287" s="488"/>
      <c r="EOT287" s="488"/>
      <c r="EOU287" s="488"/>
      <c r="EOV287" s="488"/>
      <c r="EOW287" s="699" t="s">
        <v>10061</v>
      </c>
      <c r="EOX287" s="700"/>
      <c r="EOY287" s="488"/>
      <c r="EOZ287" s="488"/>
      <c r="EPA287" s="488"/>
      <c r="EPB287" s="488"/>
      <c r="EPC287" s="488"/>
      <c r="EPD287" s="488"/>
      <c r="EPE287" s="699" t="s">
        <v>10061</v>
      </c>
      <c r="EPF287" s="700"/>
      <c r="EPG287" s="488"/>
      <c r="EPH287" s="488"/>
      <c r="EPI287" s="488"/>
      <c r="EPJ287" s="488"/>
      <c r="EPK287" s="488"/>
      <c r="EPL287" s="488"/>
      <c r="EPM287" s="699" t="s">
        <v>10061</v>
      </c>
      <c r="EPN287" s="700"/>
      <c r="EPO287" s="488"/>
      <c r="EPP287" s="488"/>
      <c r="EPQ287" s="488"/>
      <c r="EPR287" s="488"/>
      <c r="EPS287" s="488"/>
      <c r="EPT287" s="488"/>
      <c r="EPU287" s="699" t="s">
        <v>10061</v>
      </c>
      <c r="EPV287" s="700"/>
      <c r="EPW287" s="488"/>
      <c r="EPX287" s="488"/>
      <c r="EPY287" s="488"/>
      <c r="EPZ287" s="488"/>
      <c r="EQA287" s="488"/>
      <c r="EQB287" s="488"/>
      <c r="EQC287" s="699" t="s">
        <v>10061</v>
      </c>
      <c r="EQD287" s="700"/>
      <c r="EQE287" s="488"/>
      <c r="EQF287" s="488"/>
      <c r="EQG287" s="488"/>
      <c r="EQH287" s="488"/>
      <c r="EQI287" s="488"/>
      <c r="EQJ287" s="488"/>
      <c r="EQK287" s="699" t="s">
        <v>10061</v>
      </c>
      <c r="EQL287" s="700"/>
      <c r="EQM287" s="488"/>
      <c r="EQN287" s="488"/>
      <c r="EQO287" s="488"/>
      <c r="EQP287" s="488"/>
      <c r="EQQ287" s="488"/>
      <c r="EQR287" s="488"/>
      <c r="EQS287" s="699" t="s">
        <v>10061</v>
      </c>
      <c r="EQT287" s="700"/>
      <c r="EQU287" s="488"/>
      <c r="EQV287" s="488"/>
      <c r="EQW287" s="488"/>
      <c r="EQX287" s="488"/>
      <c r="EQY287" s="488"/>
      <c r="EQZ287" s="488"/>
      <c r="ERA287" s="699" t="s">
        <v>10061</v>
      </c>
      <c r="ERB287" s="700"/>
      <c r="ERC287" s="488"/>
      <c r="ERD287" s="488"/>
      <c r="ERE287" s="488"/>
      <c r="ERF287" s="488"/>
      <c r="ERG287" s="488"/>
      <c r="ERH287" s="488"/>
      <c r="ERI287" s="699" t="s">
        <v>10061</v>
      </c>
      <c r="ERJ287" s="700"/>
      <c r="ERK287" s="488"/>
      <c r="ERL287" s="488"/>
      <c r="ERM287" s="488"/>
      <c r="ERN287" s="488"/>
      <c r="ERO287" s="488"/>
      <c r="ERP287" s="488"/>
      <c r="ERQ287" s="699" t="s">
        <v>10061</v>
      </c>
      <c r="ERR287" s="700"/>
      <c r="ERS287" s="488"/>
      <c r="ERT287" s="488"/>
      <c r="ERU287" s="488"/>
      <c r="ERV287" s="488"/>
      <c r="ERW287" s="488"/>
      <c r="ERX287" s="488"/>
      <c r="ERY287" s="699" t="s">
        <v>10061</v>
      </c>
      <c r="ERZ287" s="700"/>
      <c r="ESA287" s="488"/>
      <c r="ESB287" s="488"/>
      <c r="ESC287" s="488"/>
      <c r="ESD287" s="488"/>
      <c r="ESE287" s="488"/>
      <c r="ESF287" s="488"/>
      <c r="ESG287" s="699" t="s">
        <v>10061</v>
      </c>
      <c r="ESH287" s="700"/>
      <c r="ESI287" s="488"/>
      <c r="ESJ287" s="488"/>
      <c r="ESK287" s="488"/>
      <c r="ESL287" s="488"/>
      <c r="ESM287" s="488"/>
      <c r="ESN287" s="488"/>
      <c r="ESO287" s="699" t="s">
        <v>10061</v>
      </c>
      <c r="ESP287" s="700"/>
      <c r="ESQ287" s="488"/>
      <c r="ESR287" s="488"/>
      <c r="ESS287" s="488"/>
      <c r="EST287" s="488"/>
      <c r="ESU287" s="488"/>
      <c r="ESV287" s="488"/>
      <c r="ESW287" s="699" t="s">
        <v>10061</v>
      </c>
      <c r="ESX287" s="700"/>
      <c r="ESY287" s="488"/>
      <c r="ESZ287" s="488"/>
      <c r="ETA287" s="488"/>
      <c r="ETB287" s="488"/>
      <c r="ETC287" s="488"/>
      <c r="ETD287" s="488"/>
      <c r="ETE287" s="699" t="s">
        <v>10061</v>
      </c>
      <c r="ETF287" s="700"/>
      <c r="ETG287" s="488"/>
      <c r="ETH287" s="488"/>
      <c r="ETI287" s="488"/>
      <c r="ETJ287" s="488"/>
      <c r="ETK287" s="488"/>
      <c r="ETL287" s="488"/>
      <c r="ETM287" s="699" t="s">
        <v>10061</v>
      </c>
      <c r="ETN287" s="700"/>
      <c r="ETO287" s="488"/>
      <c r="ETP287" s="488"/>
      <c r="ETQ287" s="488"/>
      <c r="ETR287" s="488"/>
      <c r="ETS287" s="488"/>
      <c r="ETT287" s="488"/>
      <c r="ETU287" s="699" t="s">
        <v>10061</v>
      </c>
      <c r="ETV287" s="700"/>
      <c r="ETW287" s="488"/>
      <c r="ETX287" s="488"/>
      <c r="ETY287" s="488"/>
      <c r="ETZ287" s="488"/>
      <c r="EUA287" s="488"/>
      <c r="EUB287" s="488"/>
      <c r="EUC287" s="699" t="s">
        <v>10061</v>
      </c>
      <c r="EUD287" s="700"/>
      <c r="EUE287" s="488"/>
      <c r="EUF287" s="488"/>
      <c r="EUG287" s="488"/>
      <c r="EUH287" s="488"/>
      <c r="EUI287" s="488"/>
      <c r="EUJ287" s="488"/>
      <c r="EUK287" s="699" t="s">
        <v>10061</v>
      </c>
      <c r="EUL287" s="700"/>
      <c r="EUM287" s="488"/>
      <c r="EUN287" s="488"/>
      <c r="EUO287" s="488"/>
      <c r="EUP287" s="488"/>
      <c r="EUQ287" s="488"/>
      <c r="EUR287" s="488"/>
      <c r="EUS287" s="699" t="s">
        <v>10061</v>
      </c>
      <c r="EUT287" s="700"/>
      <c r="EUU287" s="488"/>
      <c r="EUV287" s="488"/>
      <c r="EUW287" s="488"/>
      <c r="EUX287" s="488"/>
      <c r="EUY287" s="488"/>
      <c r="EUZ287" s="488"/>
      <c r="EVA287" s="699" t="s">
        <v>10061</v>
      </c>
      <c r="EVB287" s="700"/>
      <c r="EVC287" s="488"/>
      <c r="EVD287" s="488"/>
      <c r="EVE287" s="488"/>
      <c r="EVF287" s="488"/>
      <c r="EVG287" s="488"/>
      <c r="EVH287" s="488"/>
      <c r="EVI287" s="699" t="s">
        <v>10061</v>
      </c>
      <c r="EVJ287" s="700"/>
      <c r="EVK287" s="488"/>
      <c r="EVL287" s="488"/>
      <c r="EVM287" s="488"/>
      <c r="EVN287" s="488"/>
      <c r="EVO287" s="488"/>
      <c r="EVP287" s="488"/>
      <c r="EVQ287" s="699" t="s">
        <v>10061</v>
      </c>
      <c r="EVR287" s="700"/>
      <c r="EVS287" s="488"/>
      <c r="EVT287" s="488"/>
      <c r="EVU287" s="488"/>
      <c r="EVV287" s="488"/>
      <c r="EVW287" s="488"/>
      <c r="EVX287" s="488"/>
      <c r="EVY287" s="699" t="s">
        <v>10061</v>
      </c>
      <c r="EVZ287" s="700"/>
      <c r="EWA287" s="488"/>
      <c r="EWB287" s="488"/>
      <c r="EWC287" s="488"/>
      <c r="EWD287" s="488"/>
      <c r="EWE287" s="488"/>
      <c r="EWF287" s="488"/>
      <c r="EWG287" s="699" t="s">
        <v>10061</v>
      </c>
      <c r="EWH287" s="700"/>
      <c r="EWI287" s="488"/>
      <c r="EWJ287" s="488"/>
      <c r="EWK287" s="488"/>
      <c r="EWL287" s="488"/>
      <c r="EWM287" s="488"/>
      <c r="EWN287" s="488"/>
      <c r="EWO287" s="699" t="s">
        <v>10061</v>
      </c>
      <c r="EWP287" s="700"/>
      <c r="EWQ287" s="488"/>
      <c r="EWR287" s="488"/>
      <c r="EWS287" s="488"/>
      <c r="EWT287" s="488"/>
      <c r="EWU287" s="488"/>
      <c r="EWV287" s="488"/>
      <c r="EWW287" s="699" t="s">
        <v>10061</v>
      </c>
      <c r="EWX287" s="700"/>
      <c r="EWY287" s="488"/>
      <c r="EWZ287" s="488"/>
      <c r="EXA287" s="488"/>
      <c r="EXB287" s="488"/>
      <c r="EXC287" s="488"/>
      <c r="EXD287" s="488"/>
      <c r="EXE287" s="699" t="s">
        <v>10061</v>
      </c>
      <c r="EXF287" s="700"/>
      <c r="EXG287" s="488"/>
      <c r="EXH287" s="488"/>
      <c r="EXI287" s="488"/>
      <c r="EXJ287" s="488"/>
      <c r="EXK287" s="488"/>
      <c r="EXL287" s="488"/>
      <c r="EXM287" s="699" t="s">
        <v>10061</v>
      </c>
      <c r="EXN287" s="700"/>
      <c r="EXO287" s="488"/>
      <c r="EXP287" s="488"/>
      <c r="EXQ287" s="488"/>
      <c r="EXR287" s="488"/>
      <c r="EXS287" s="488"/>
      <c r="EXT287" s="488"/>
      <c r="EXU287" s="699" t="s">
        <v>10061</v>
      </c>
      <c r="EXV287" s="700"/>
      <c r="EXW287" s="488"/>
      <c r="EXX287" s="488"/>
      <c r="EXY287" s="488"/>
      <c r="EXZ287" s="488"/>
      <c r="EYA287" s="488"/>
      <c r="EYB287" s="488"/>
      <c r="EYC287" s="699" t="s">
        <v>10061</v>
      </c>
      <c r="EYD287" s="700"/>
      <c r="EYE287" s="488"/>
      <c r="EYF287" s="488"/>
      <c r="EYG287" s="488"/>
      <c r="EYH287" s="488"/>
      <c r="EYI287" s="488"/>
      <c r="EYJ287" s="488"/>
      <c r="EYK287" s="699" t="s">
        <v>10061</v>
      </c>
      <c r="EYL287" s="700"/>
      <c r="EYM287" s="488"/>
      <c r="EYN287" s="488"/>
      <c r="EYO287" s="488"/>
      <c r="EYP287" s="488"/>
      <c r="EYQ287" s="488"/>
      <c r="EYR287" s="488"/>
      <c r="EYS287" s="699" t="s">
        <v>10061</v>
      </c>
      <c r="EYT287" s="700"/>
      <c r="EYU287" s="488"/>
      <c r="EYV287" s="488"/>
      <c r="EYW287" s="488"/>
      <c r="EYX287" s="488"/>
      <c r="EYY287" s="488"/>
      <c r="EYZ287" s="488"/>
      <c r="EZA287" s="699" t="s">
        <v>10061</v>
      </c>
      <c r="EZB287" s="700"/>
      <c r="EZC287" s="488"/>
      <c r="EZD287" s="488"/>
      <c r="EZE287" s="488"/>
      <c r="EZF287" s="488"/>
      <c r="EZG287" s="488"/>
      <c r="EZH287" s="488"/>
      <c r="EZI287" s="699" t="s">
        <v>10061</v>
      </c>
      <c r="EZJ287" s="700"/>
      <c r="EZK287" s="488"/>
      <c r="EZL287" s="488"/>
      <c r="EZM287" s="488"/>
      <c r="EZN287" s="488"/>
      <c r="EZO287" s="488"/>
      <c r="EZP287" s="488"/>
      <c r="EZQ287" s="699" t="s">
        <v>10061</v>
      </c>
      <c r="EZR287" s="700"/>
      <c r="EZS287" s="488"/>
      <c r="EZT287" s="488"/>
      <c r="EZU287" s="488"/>
      <c r="EZV287" s="488"/>
      <c r="EZW287" s="488"/>
      <c r="EZX287" s="488"/>
      <c r="EZY287" s="699" t="s">
        <v>10061</v>
      </c>
      <c r="EZZ287" s="700"/>
      <c r="FAA287" s="488"/>
      <c r="FAB287" s="488"/>
      <c r="FAC287" s="488"/>
      <c r="FAD287" s="488"/>
      <c r="FAE287" s="488"/>
      <c r="FAF287" s="488"/>
      <c r="FAG287" s="699" t="s">
        <v>10061</v>
      </c>
      <c r="FAH287" s="700"/>
      <c r="FAI287" s="488"/>
      <c r="FAJ287" s="488"/>
      <c r="FAK287" s="488"/>
      <c r="FAL287" s="488"/>
      <c r="FAM287" s="488"/>
      <c r="FAN287" s="488"/>
      <c r="FAO287" s="699" t="s">
        <v>10061</v>
      </c>
      <c r="FAP287" s="700"/>
      <c r="FAQ287" s="488"/>
      <c r="FAR287" s="488"/>
      <c r="FAS287" s="488"/>
      <c r="FAT287" s="488"/>
      <c r="FAU287" s="488"/>
      <c r="FAV287" s="488"/>
      <c r="FAW287" s="699" t="s">
        <v>10061</v>
      </c>
      <c r="FAX287" s="700"/>
      <c r="FAY287" s="488"/>
      <c r="FAZ287" s="488"/>
      <c r="FBA287" s="488"/>
      <c r="FBB287" s="488"/>
      <c r="FBC287" s="488"/>
      <c r="FBD287" s="488"/>
      <c r="FBE287" s="699" t="s">
        <v>10061</v>
      </c>
      <c r="FBF287" s="700"/>
      <c r="FBG287" s="488"/>
      <c r="FBH287" s="488"/>
      <c r="FBI287" s="488"/>
      <c r="FBJ287" s="488"/>
      <c r="FBK287" s="488"/>
      <c r="FBL287" s="488"/>
      <c r="FBM287" s="699" t="s">
        <v>10061</v>
      </c>
      <c r="FBN287" s="700"/>
      <c r="FBO287" s="488"/>
      <c r="FBP287" s="488"/>
      <c r="FBQ287" s="488"/>
      <c r="FBR287" s="488"/>
      <c r="FBS287" s="488"/>
      <c r="FBT287" s="488"/>
      <c r="FBU287" s="699" t="s">
        <v>10061</v>
      </c>
      <c r="FBV287" s="700"/>
      <c r="FBW287" s="488"/>
      <c r="FBX287" s="488"/>
      <c r="FBY287" s="488"/>
      <c r="FBZ287" s="488"/>
      <c r="FCA287" s="488"/>
      <c r="FCB287" s="488"/>
      <c r="FCC287" s="699" t="s">
        <v>10061</v>
      </c>
      <c r="FCD287" s="700"/>
      <c r="FCE287" s="488"/>
      <c r="FCF287" s="488"/>
      <c r="FCG287" s="488"/>
      <c r="FCH287" s="488"/>
      <c r="FCI287" s="488"/>
      <c r="FCJ287" s="488"/>
      <c r="FCK287" s="699" t="s">
        <v>10061</v>
      </c>
      <c r="FCL287" s="700"/>
      <c r="FCM287" s="488"/>
      <c r="FCN287" s="488"/>
      <c r="FCO287" s="488"/>
      <c r="FCP287" s="488"/>
      <c r="FCQ287" s="488"/>
      <c r="FCR287" s="488"/>
      <c r="FCS287" s="699" t="s">
        <v>10061</v>
      </c>
      <c r="FCT287" s="700"/>
      <c r="FCU287" s="488"/>
      <c r="FCV287" s="488"/>
      <c r="FCW287" s="488"/>
      <c r="FCX287" s="488"/>
      <c r="FCY287" s="488"/>
      <c r="FCZ287" s="488"/>
      <c r="FDA287" s="699" t="s">
        <v>10061</v>
      </c>
      <c r="FDB287" s="700"/>
      <c r="FDC287" s="488"/>
      <c r="FDD287" s="488"/>
      <c r="FDE287" s="488"/>
      <c r="FDF287" s="488"/>
      <c r="FDG287" s="488"/>
      <c r="FDH287" s="488"/>
      <c r="FDI287" s="699" t="s">
        <v>10061</v>
      </c>
      <c r="FDJ287" s="700"/>
      <c r="FDK287" s="488"/>
      <c r="FDL287" s="488"/>
      <c r="FDM287" s="488"/>
      <c r="FDN287" s="488"/>
      <c r="FDO287" s="488"/>
      <c r="FDP287" s="488"/>
      <c r="FDQ287" s="699" t="s">
        <v>10061</v>
      </c>
      <c r="FDR287" s="700"/>
      <c r="FDS287" s="488"/>
      <c r="FDT287" s="488"/>
      <c r="FDU287" s="488"/>
      <c r="FDV287" s="488"/>
      <c r="FDW287" s="488"/>
      <c r="FDX287" s="488"/>
      <c r="FDY287" s="699" t="s">
        <v>10061</v>
      </c>
      <c r="FDZ287" s="700"/>
      <c r="FEA287" s="488"/>
      <c r="FEB287" s="488"/>
      <c r="FEC287" s="488"/>
      <c r="FED287" s="488"/>
      <c r="FEE287" s="488"/>
      <c r="FEF287" s="488"/>
      <c r="FEG287" s="699" t="s">
        <v>10061</v>
      </c>
      <c r="FEH287" s="700"/>
      <c r="FEI287" s="488"/>
      <c r="FEJ287" s="488"/>
      <c r="FEK287" s="488"/>
      <c r="FEL287" s="488"/>
      <c r="FEM287" s="488"/>
      <c r="FEN287" s="488"/>
      <c r="FEO287" s="699" t="s">
        <v>10061</v>
      </c>
      <c r="FEP287" s="700"/>
      <c r="FEQ287" s="488"/>
      <c r="FER287" s="488"/>
      <c r="FES287" s="488"/>
      <c r="FET287" s="488"/>
      <c r="FEU287" s="488"/>
      <c r="FEV287" s="488"/>
      <c r="FEW287" s="699" t="s">
        <v>10061</v>
      </c>
      <c r="FEX287" s="700"/>
      <c r="FEY287" s="488"/>
      <c r="FEZ287" s="488"/>
      <c r="FFA287" s="488"/>
      <c r="FFB287" s="488"/>
      <c r="FFC287" s="488"/>
      <c r="FFD287" s="488"/>
      <c r="FFE287" s="699" t="s">
        <v>10061</v>
      </c>
      <c r="FFF287" s="700"/>
      <c r="FFG287" s="488"/>
      <c r="FFH287" s="488"/>
      <c r="FFI287" s="488"/>
      <c r="FFJ287" s="488"/>
      <c r="FFK287" s="488"/>
      <c r="FFL287" s="488"/>
      <c r="FFM287" s="699" t="s">
        <v>10061</v>
      </c>
      <c r="FFN287" s="700"/>
      <c r="FFO287" s="488"/>
      <c r="FFP287" s="488"/>
      <c r="FFQ287" s="488"/>
      <c r="FFR287" s="488"/>
      <c r="FFS287" s="488"/>
      <c r="FFT287" s="488"/>
      <c r="FFU287" s="699" t="s">
        <v>10061</v>
      </c>
      <c r="FFV287" s="700"/>
      <c r="FFW287" s="488"/>
      <c r="FFX287" s="488"/>
      <c r="FFY287" s="488"/>
      <c r="FFZ287" s="488"/>
      <c r="FGA287" s="488"/>
      <c r="FGB287" s="488"/>
      <c r="FGC287" s="699" t="s">
        <v>10061</v>
      </c>
      <c r="FGD287" s="700"/>
      <c r="FGE287" s="488"/>
      <c r="FGF287" s="488"/>
      <c r="FGG287" s="488"/>
      <c r="FGH287" s="488"/>
      <c r="FGI287" s="488"/>
      <c r="FGJ287" s="488"/>
      <c r="FGK287" s="699" t="s">
        <v>10061</v>
      </c>
      <c r="FGL287" s="700"/>
      <c r="FGM287" s="488"/>
      <c r="FGN287" s="488"/>
      <c r="FGO287" s="488"/>
      <c r="FGP287" s="488"/>
      <c r="FGQ287" s="488"/>
      <c r="FGR287" s="488"/>
      <c r="FGS287" s="699" t="s">
        <v>10061</v>
      </c>
      <c r="FGT287" s="700"/>
      <c r="FGU287" s="488"/>
      <c r="FGV287" s="488"/>
      <c r="FGW287" s="488"/>
      <c r="FGX287" s="488"/>
      <c r="FGY287" s="488"/>
      <c r="FGZ287" s="488"/>
      <c r="FHA287" s="699" t="s">
        <v>10061</v>
      </c>
      <c r="FHB287" s="700"/>
      <c r="FHC287" s="488"/>
      <c r="FHD287" s="488"/>
      <c r="FHE287" s="488"/>
      <c r="FHF287" s="488"/>
      <c r="FHG287" s="488"/>
      <c r="FHH287" s="488"/>
      <c r="FHI287" s="699" t="s">
        <v>10061</v>
      </c>
      <c r="FHJ287" s="700"/>
      <c r="FHK287" s="488"/>
      <c r="FHL287" s="488"/>
      <c r="FHM287" s="488"/>
      <c r="FHN287" s="488"/>
      <c r="FHO287" s="488"/>
      <c r="FHP287" s="488"/>
      <c r="FHQ287" s="699" t="s">
        <v>10061</v>
      </c>
      <c r="FHR287" s="700"/>
      <c r="FHS287" s="488"/>
      <c r="FHT287" s="488"/>
      <c r="FHU287" s="488"/>
      <c r="FHV287" s="488"/>
      <c r="FHW287" s="488"/>
      <c r="FHX287" s="488"/>
      <c r="FHY287" s="699" t="s">
        <v>10061</v>
      </c>
      <c r="FHZ287" s="700"/>
      <c r="FIA287" s="488"/>
      <c r="FIB287" s="488"/>
      <c r="FIC287" s="488"/>
      <c r="FID287" s="488"/>
      <c r="FIE287" s="488"/>
      <c r="FIF287" s="488"/>
      <c r="FIG287" s="699" t="s">
        <v>10061</v>
      </c>
      <c r="FIH287" s="700"/>
      <c r="FII287" s="488"/>
      <c r="FIJ287" s="488"/>
      <c r="FIK287" s="488"/>
      <c r="FIL287" s="488"/>
      <c r="FIM287" s="488"/>
      <c r="FIN287" s="488"/>
      <c r="FIO287" s="699" t="s">
        <v>10061</v>
      </c>
      <c r="FIP287" s="700"/>
      <c r="FIQ287" s="488"/>
      <c r="FIR287" s="488"/>
      <c r="FIS287" s="488"/>
      <c r="FIT287" s="488"/>
      <c r="FIU287" s="488"/>
      <c r="FIV287" s="488"/>
      <c r="FIW287" s="699" t="s">
        <v>10061</v>
      </c>
      <c r="FIX287" s="700"/>
      <c r="FIY287" s="488"/>
      <c r="FIZ287" s="488"/>
      <c r="FJA287" s="488"/>
      <c r="FJB287" s="488"/>
      <c r="FJC287" s="488"/>
      <c r="FJD287" s="488"/>
      <c r="FJE287" s="699" t="s">
        <v>10061</v>
      </c>
      <c r="FJF287" s="700"/>
      <c r="FJG287" s="488"/>
      <c r="FJH287" s="488"/>
      <c r="FJI287" s="488"/>
      <c r="FJJ287" s="488"/>
      <c r="FJK287" s="488"/>
      <c r="FJL287" s="488"/>
      <c r="FJM287" s="699" t="s">
        <v>10061</v>
      </c>
      <c r="FJN287" s="700"/>
      <c r="FJO287" s="488"/>
      <c r="FJP287" s="488"/>
      <c r="FJQ287" s="488"/>
      <c r="FJR287" s="488"/>
      <c r="FJS287" s="488"/>
      <c r="FJT287" s="488"/>
      <c r="FJU287" s="699" t="s">
        <v>10061</v>
      </c>
      <c r="FJV287" s="700"/>
      <c r="FJW287" s="488"/>
      <c r="FJX287" s="488"/>
      <c r="FJY287" s="488"/>
      <c r="FJZ287" s="488"/>
      <c r="FKA287" s="488"/>
      <c r="FKB287" s="488"/>
      <c r="FKC287" s="699" t="s">
        <v>10061</v>
      </c>
      <c r="FKD287" s="700"/>
      <c r="FKE287" s="488"/>
      <c r="FKF287" s="488"/>
      <c r="FKG287" s="488"/>
      <c r="FKH287" s="488"/>
      <c r="FKI287" s="488"/>
      <c r="FKJ287" s="488"/>
      <c r="FKK287" s="699" t="s">
        <v>10061</v>
      </c>
      <c r="FKL287" s="700"/>
      <c r="FKM287" s="488"/>
      <c r="FKN287" s="488"/>
      <c r="FKO287" s="488"/>
      <c r="FKP287" s="488"/>
      <c r="FKQ287" s="488"/>
      <c r="FKR287" s="488"/>
      <c r="FKS287" s="699" t="s">
        <v>10061</v>
      </c>
      <c r="FKT287" s="700"/>
      <c r="FKU287" s="488"/>
      <c r="FKV287" s="488"/>
      <c r="FKW287" s="488"/>
      <c r="FKX287" s="488"/>
      <c r="FKY287" s="488"/>
      <c r="FKZ287" s="488"/>
      <c r="FLA287" s="699" t="s">
        <v>10061</v>
      </c>
      <c r="FLB287" s="700"/>
      <c r="FLC287" s="488"/>
      <c r="FLD287" s="488"/>
      <c r="FLE287" s="488"/>
      <c r="FLF287" s="488"/>
      <c r="FLG287" s="488"/>
      <c r="FLH287" s="488"/>
      <c r="FLI287" s="699" t="s">
        <v>10061</v>
      </c>
      <c r="FLJ287" s="700"/>
      <c r="FLK287" s="488"/>
      <c r="FLL287" s="488"/>
      <c r="FLM287" s="488"/>
      <c r="FLN287" s="488"/>
      <c r="FLO287" s="488"/>
      <c r="FLP287" s="488"/>
      <c r="FLQ287" s="699" t="s">
        <v>10061</v>
      </c>
      <c r="FLR287" s="700"/>
      <c r="FLS287" s="488"/>
      <c r="FLT287" s="488"/>
      <c r="FLU287" s="488"/>
      <c r="FLV287" s="488"/>
      <c r="FLW287" s="488"/>
      <c r="FLX287" s="488"/>
      <c r="FLY287" s="699" t="s">
        <v>10061</v>
      </c>
      <c r="FLZ287" s="700"/>
      <c r="FMA287" s="488"/>
      <c r="FMB287" s="488"/>
      <c r="FMC287" s="488"/>
      <c r="FMD287" s="488"/>
      <c r="FME287" s="488"/>
      <c r="FMF287" s="488"/>
      <c r="FMG287" s="699" t="s">
        <v>10061</v>
      </c>
      <c r="FMH287" s="700"/>
      <c r="FMI287" s="488"/>
      <c r="FMJ287" s="488"/>
      <c r="FMK287" s="488"/>
      <c r="FML287" s="488"/>
      <c r="FMM287" s="488"/>
      <c r="FMN287" s="488"/>
      <c r="FMO287" s="699" t="s">
        <v>10061</v>
      </c>
      <c r="FMP287" s="700"/>
      <c r="FMQ287" s="488"/>
      <c r="FMR287" s="488"/>
      <c r="FMS287" s="488"/>
      <c r="FMT287" s="488"/>
      <c r="FMU287" s="488"/>
      <c r="FMV287" s="488"/>
      <c r="FMW287" s="699" t="s">
        <v>10061</v>
      </c>
      <c r="FMX287" s="700"/>
      <c r="FMY287" s="488"/>
      <c r="FMZ287" s="488"/>
      <c r="FNA287" s="488"/>
      <c r="FNB287" s="488"/>
      <c r="FNC287" s="488"/>
      <c r="FND287" s="488"/>
      <c r="FNE287" s="699" t="s">
        <v>10061</v>
      </c>
      <c r="FNF287" s="700"/>
      <c r="FNG287" s="488"/>
      <c r="FNH287" s="488"/>
      <c r="FNI287" s="488"/>
      <c r="FNJ287" s="488"/>
      <c r="FNK287" s="488"/>
      <c r="FNL287" s="488"/>
      <c r="FNM287" s="699" t="s">
        <v>10061</v>
      </c>
      <c r="FNN287" s="700"/>
      <c r="FNO287" s="488"/>
      <c r="FNP287" s="488"/>
      <c r="FNQ287" s="488"/>
      <c r="FNR287" s="488"/>
      <c r="FNS287" s="488"/>
      <c r="FNT287" s="488"/>
      <c r="FNU287" s="699" t="s">
        <v>10061</v>
      </c>
      <c r="FNV287" s="700"/>
      <c r="FNW287" s="488"/>
      <c r="FNX287" s="488"/>
      <c r="FNY287" s="488"/>
      <c r="FNZ287" s="488"/>
      <c r="FOA287" s="488"/>
      <c r="FOB287" s="488"/>
      <c r="FOC287" s="699" t="s">
        <v>10061</v>
      </c>
      <c r="FOD287" s="700"/>
      <c r="FOE287" s="488"/>
      <c r="FOF287" s="488"/>
      <c r="FOG287" s="488"/>
      <c r="FOH287" s="488"/>
      <c r="FOI287" s="488"/>
      <c r="FOJ287" s="488"/>
      <c r="FOK287" s="699" t="s">
        <v>10061</v>
      </c>
      <c r="FOL287" s="700"/>
      <c r="FOM287" s="488"/>
      <c r="FON287" s="488"/>
      <c r="FOO287" s="488"/>
      <c r="FOP287" s="488"/>
      <c r="FOQ287" s="488"/>
      <c r="FOR287" s="488"/>
      <c r="FOS287" s="699" t="s">
        <v>10061</v>
      </c>
      <c r="FOT287" s="700"/>
      <c r="FOU287" s="488"/>
      <c r="FOV287" s="488"/>
      <c r="FOW287" s="488"/>
      <c r="FOX287" s="488"/>
      <c r="FOY287" s="488"/>
      <c r="FOZ287" s="488"/>
      <c r="FPA287" s="699" t="s">
        <v>10061</v>
      </c>
      <c r="FPB287" s="700"/>
      <c r="FPC287" s="488"/>
      <c r="FPD287" s="488"/>
      <c r="FPE287" s="488"/>
      <c r="FPF287" s="488"/>
      <c r="FPG287" s="488"/>
      <c r="FPH287" s="488"/>
      <c r="FPI287" s="699" t="s">
        <v>10061</v>
      </c>
      <c r="FPJ287" s="700"/>
      <c r="FPK287" s="488"/>
      <c r="FPL287" s="488"/>
      <c r="FPM287" s="488"/>
      <c r="FPN287" s="488"/>
      <c r="FPO287" s="488"/>
      <c r="FPP287" s="488"/>
      <c r="FPQ287" s="699" t="s">
        <v>10061</v>
      </c>
      <c r="FPR287" s="700"/>
      <c r="FPS287" s="488"/>
      <c r="FPT287" s="488"/>
      <c r="FPU287" s="488"/>
      <c r="FPV287" s="488"/>
      <c r="FPW287" s="488"/>
      <c r="FPX287" s="488"/>
      <c r="FPY287" s="699" t="s">
        <v>10061</v>
      </c>
      <c r="FPZ287" s="700"/>
      <c r="FQA287" s="488"/>
      <c r="FQB287" s="488"/>
      <c r="FQC287" s="488"/>
      <c r="FQD287" s="488"/>
      <c r="FQE287" s="488"/>
      <c r="FQF287" s="488"/>
      <c r="FQG287" s="699" t="s">
        <v>10061</v>
      </c>
      <c r="FQH287" s="700"/>
      <c r="FQI287" s="488"/>
      <c r="FQJ287" s="488"/>
      <c r="FQK287" s="488"/>
      <c r="FQL287" s="488"/>
      <c r="FQM287" s="488"/>
      <c r="FQN287" s="488"/>
      <c r="FQO287" s="699" t="s">
        <v>10061</v>
      </c>
      <c r="FQP287" s="700"/>
      <c r="FQQ287" s="488"/>
      <c r="FQR287" s="488"/>
      <c r="FQS287" s="488"/>
      <c r="FQT287" s="488"/>
      <c r="FQU287" s="488"/>
      <c r="FQV287" s="488"/>
      <c r="FQW287" s="699" t="s">
        <v>10061</v>
      </c>
      <c r="FQX287" s="700"/>
      <c r="FQY287" s="488"/>
      <c r="FQZ287" s="488"/>
      <c r="FRA287" s="488"/>
      <c r="FRB287" s="488"/>
      <c r="FRC287" s="488"/>
      <c r="FRD287" s="488"/>
      <c r="FRE287" s="699" t="s">
        <v>10061</v>
      </c>
      <c r="FRF287" s="700"/>
      <c r="FRG287" s="488"/>
      <c r="FRH287" s="488"/>
      <c r="FRI287" s="488"/>
      <c r="FRJ287" s="488"/>
      <c r="FRK287" s="488"/>
      <c r="FRL287" s="488"/>
      <c r="FRM287" s="699" t="s">
        <v>10061</v>
      </c>
      <c r="FRN287" s="700"/>
      <c r="FRO287" s="488"/>
      <c r="FRP287" s="488"/>
      <c r="FRQ287" s="488"/>
      <c r="FRR287" s="488"/>
      <c r="FRS287" s="488"/>
      <c r="FRT287" s="488"/>
      <c r="FRU287" s="699" t="s">
        <v>10061</v>
      </c>
      <c r="FRV287" s="700"/>
      <c r="FRW287" s="488"/>
      <c r="FRX287" s="488"/>
      <c r="FRY287" s="488"/>
      <c r="FRZ287" s="488"/>
      <c r="FSA287" s="488"/>
      <c r="FSB287" s="488"/>
      <c r="FSC287" s="699" t="s">
        <v>10061</v>
      </c>
      <c r="FSD287" s="700"/>
      <c r="FSE287" s="488"/>
      <c r="FSF287" s="488"/>
      <c r="FSG287" s="488"/>
      <c r="FSH287" s="488"/>
      <c r="FSI287" s="488"/>
      <c r="FSJ287" s="488"/>
      <c r="FSK287" s="699" t="s">
        <v>10061</v>
      </c>
      <c r="FSL287" s="700"/>
      <c r="FSM287" s="488"/>
      <c r="FSN287" s="488"/>
      <c r="FSO287" s="488"/>
      <c r="FSP287" s="488"/>
      <c r="FSQ287" s="488"/>
      <c r="FSR287" s="488"/>
      <c r="FSS287" s="699" t="s">
        <v>10061</v>
      </c>
      <c r="FST287" s="700"/>
      <c r="FSU287" s="488"/>
      <c r="FSV287" s="488"/>
      <c r="FSW287" s="488"/>
      <c r="FSX287" s="488"/>
      <c r="FSY287" s="488"/>
      <c r="FSZ287" s="488"/>
      <c r="FTA287" s="699" t="s">
        <v>10061</v>
      </c>
      <c r="FTB287" s="700"/>
      <c r="FTC287" s="488"/>
      <c r="FTD287" s="488"/>
      <c r="FTE287" s="488"/>
      <c r="FTF287" s="488"/>
      <c r="FTG287" s="488"/>
      <c r="FTH287" s="488"/>
      <c r="FTI287" s="699" t="s">
        <v>10061</v>
      </c>
      <c r="FTJ287" s="700"/>
      <c r="FTK287" s="488"/>
      <c r="FTL287" s="488"/>
      <c r="FTM287" s="488"/>
      <c r="FTN287" s="488"/>
      <c r="FTO287" s="488"/>
      <c r="FTP287" s="488"/>
      <c r="FTQ287" s="699" t="s">
        <v>10061</v>
      </c>
      <c r="FTR287" s="700"/>
      <c r="FTS287" s="488"/>
      <c r="FTT287" s="488"/>
      <c r="FTU287" s="488"/>
      <c r="FTV287" s="488"/>
      <c r="FTW287" s="488"/>
      <c r="FTX287" s="488"/>
      <c r="FTY287" s="699" t="s">
        <v>10061</v>
      </c>
      <c r="FTZ287" s="700"/>
      <c r="FUA287" s="488"/>
      <c r="FUB287" s="488"/>
      <c r="FUC287" s="488"/>
      <c r="FUD287" s="488"/>
      <c r="FUE287" s="488"/>
      <c r="FUF287" s="488"/>
      <c r="FUG287" s="699" t="s">
        <v>10061</v>
      </c>
      <c r="FUH287" s="700"/>
      <c r="FUI287" s="488"/>
      <c r="FUJ287" s="488"/>
      <c r="FUK287" s="488"/>
      <c r="FUL287" s="488"/>
      <c r="FUM287" s="488"/>
      <c r="FUN287" s="488"/>
      <c r="FUO287" s="699" t="s">
        <v>10061</v>
      </c>
      <c r="FUP287" s="700"/>
      <c r="FUQ287" s="488"/>
      <c r="FUR287" s="488"/>
      <c r="FUS287" s="488"/>
      <c r="FUT287" s="488"/>
      <c r="FUU287" s="488"/>
      <c r="FUV287" s="488"/>
      <c r="FUW287" s="699" t="s">
        <v>10061</v>
      </c>
      <c r="FUX287" s="700"/>
      <c r="FUY287" s="488"/>
      <c r="FUZ287" s="488"/>
      <c r="FVA287" s="488"/>
      <c r="FVB287" s="488"/>
      <c r="FVC287" s="488"/>
      <c r="FVD287" s="488"/>
      <c r="FVE287" s="699" t="s">
        <v>10061</v>
      </c>
      <c r="FVF287" s="700"/>
      <c r="FVG287" s="488"/>
      <c r="FVH287" s="488"/>
      <c r="FVI287" s="488"/>
      <c r="FVJ287" s="488"/>
      <c r="FVK287" s="488"/>
      <c r="FVL287" s="488"/>
      <c r="FVM287" s="699" t="s">
        <v>10061</v>
      </c>
      <c r="FVN287" s="700"/>
      <c r="FVO287" s="488"/>
      <c r="FVP287" s="488"/>
      <c r="FVQ287" s="488"/>
      <c r="FVR287" s="488"/>
      <c r="FVS287" s="488"/>
      <c r="FVT287" s="488"/>
      <c r="FVU287" s="699" t="s">
        <v>10061</v>
      </c>
      <c r="FVV287" s="700"/>
      <c r="FVW287" s="488"/>
      <c r="FVX287" s="488"/>
      <c r="FVY287" s="488"/>
      <c r="FVZ287" s="488"/>
      <c r="FWA287" s="488"/>
      <c r="FWB287" s="488"/>
      <c r="FWC287" s="699" t="s">
        <v>10061</v>
      </c>
      <c r="FWD287" s="700"/>
      <c r="FWE287" s="488"/>
      <c r="FWF287" s="488"/>
      <c r="FWG287" s="488"/>
      <c r="FWH287" s="488"/>
      <c r="FWI287" s="488"/>
      <c r="FWJ287" s="488"/>
      <c r="FWK287" s="699" t="s">
        <v>10061</v>
      </c>
      <c r="FWL287" s="700"/>
      <c r="FWM287" s="488"/>
      <c r="FWN287" s="488"/>
      <c r="FWO287" s="488"/>
      <c r="FWP287" s="488"/>
      <c r="FWQ287" s="488"/>
      <c r="FWR287" s="488"/>
      <c r="FWS287" s="699" t="s">
        <v>10061</v>
      </c>
      <c r="FWT287" s="700"/>
      <c r="FWU287" s="488"/>
      <c r="FWV287" s="488"/>
      <c r="FWW287" s="488"/>
      <c r="FWX287" s="488"/>
      <c r="FWY287" s="488"/>
      <c r="FWZ287" s="488"/>
      <c r="FXA287" s="699" t="s">
        <v>10061</v>
      </c>
      <c r="FXB287" s="700"/>
      <c r="FXC287" s="488"/>
      <c r="FXD287" s="488"/>
      <c r="FXE287" s="488"/>
      <c r="FXF287" s="488"/>
      <c r="FXG287" s="488"/>
      <c r="FXH287" s="488"/>
      <c r="FXI287" s="699" t="s">
        <v>10061</v>
      </c>
      <c r="FXJ287" s="700"/>
      <c r="FXK287" s="488"/>
      <c r="FXL287" s="488"/>
      <c r="FXM287" s="488"/>
      <c r="FXN287" s="488"/>
      <c r="FXO287" s="488"/>
      <c r="FXP287" s="488"/>
      <c r="FXQ287" s="699" t="s">
        <v>10061</v>
      </c>
      <c r="FXR287" s="700"/>
      <c r="FXS287" s="488"/>
      <c r="FXT287" s="488"/>
      <c r="FXU287" s="488"/>
      <c r="FXV287" s="488"/>
      <c r="FXW287" s="488"/>
      <c r="FXX287" s="488"/>
      <c r="FXY287" s="699" t="s">
        <v>10061</v>
      </c>
      <c r="FXZ287" s="700"/>
      <c r="FYA287" s="488"/>
      <c r="FYB287" s="488"/>
      <c r="FYC287" s="488"/>
      <c r="FYD287" s="488"/>
      <c r="FYE287" s="488"/>
      <c r="FYF287" s="488"/>
      <c r="FYG287" s="699" t="s">
        <v>10061</v>
      </c>
      <c r="FYH287" s="700"/>
      <c r="FYI287" s="488"/>
      <c r="FYJ287" s="488"/>
      <c r="FYK287" s="488"/>
      <c r="FYL287" s="488"/>
      <c r="FYM287" s="488"/>
      <c r="FYN287" s="488"/>
      <c r="FYO287" s="699" t="s">
        <v>10061</v>
      </c>
      <c r="FYP287" s="700"/>
      <c r="FYQ287" s="488"/>
      <c r="FYR287" s="488"/>
      <c r="FYS287" s="488"/>
      <c r="FYT287" s="488"/>
      <c r="FYU287" s="488"/>
      <c r="FYV287" s="488"/>
      <c r="FYW287" s="699" t="s">
        <v>10061</v>
      </c>
      <c r="FYX287" s="700"/>
      <c r="FYY287" s="488"/>
      <c r="FYZ287" s="488"/>
      <c r="FZA287" s="488"/>
      <c r="FZB287" s="488"/>
      <c r="FZC287" s="488"/>
      <c r="FZD287" s="488"/>
      <c r="FZE287" s="699" t="s">
        <v>10061</v>
      </c>
      <c r="FZF287" s="700"/>
      <c r="FZG287" s="488"/>
      <c r="FZH287" s="488"/>
      <c r="FZI287" s="488"/>
      <c r="FZJ287" s="488"/>
      <c r="FZK287" s="488"/>
      <c r="FZL287" s="488"/>
      <c r="FZM287" s="699" t="s">
        <v>10061</v>
      </c>
      <c r="FZN287" s="700"/>
      <c r="FZO287" s="488"/>
      <c r="FZP287" s="488"/>
      <c r="FZQ287" s="488"/>
      <c r="FZR287" s="488"/>
      <c r="FZS287" s="488"/>
      <c r="FZT287" s="488"/>
      <c r="FZU287" s="699" t="s">
        <v>10061</v>
      </c>
      <c r="FZV287" s="700"/>
      <c r="FZW287" s="488"/>
      <c r="FZX287" s="488"/>
      <c r="FZY287" s="488"/>
      <c r="FZZ287" s="488"/>
      <c r="GAA287" s="488"/>
      <c r="GAB287" s="488"/>
      <c r="GAC287" s="699" t="s">
        <v>10061</v>
      </c>
      <c r="GAD287" s="700"/>
      <c r="GAE287" s="488"/>
      <c r="GAF287" s="488"/>
      <c r="GAG287" s="488"/>
      <c r="GAH287" s="488"/>
      <c r="GAI287" s="488"/>
      <c r="GAJ287" s="488"/>
      <c r="GAK287" s="699" t="s">
        <v>10061</v>
      </c>
      <c r="GAL287" s="700"/>
      <c r="GAM287" s="488"/>
      <c r="GAN287" s="488"/>
      <c r="GAO287" s="488"/>
      <c r="GAP287" s="488"/>
      <c r="GAQ287" s="488"/>
      <c r="GAR287" s="488"/>
      <c r="GAS287" s="699" t="s">
        <v>10061</v>
      </c>
      <c r="GAT287" s="700"/>
      <c r="GAU287" s="488"/>
      <c r="GAV287" s="488"/>
      <c r="GAW287" s="488"/>
      <c r="GAX287" s="488"/>
      <c r="GAY287" s="488"/>
      <c r="GAZ287" s="488"/>
      <c r="GBA287" s="699" t="s">
        <v>10061</v>
      </c>
      <c r="GBB287" s="700"/>
      <c r="GBC287" s="488"/>
      <c r="GBD287" s="488"/>
      <c r="GBE287" s="488"/>
      <c r="GBF287" s="488"/>
      <c r="GBG287" s="488"/>
      <c r="GBH287" s="488"/>
      <c r="GBI287" s="699" t="s">
        <v>10061</v>
      </c>
      <c r="GBJ287" s="700"/>
      <c r="GBK287" s="488"/>
      <c r="GBL287" s="488"/>
      <c r="GBM287" s="488"/>
      <c r="GBN287" s="488"/>
      <c r="GBO287" s="488"/>
      <c r="GBP287" s="488"/>
      <c r="GBQ287" s="699" t="s">
        <v>10061</v>
      </c>
      <c r="GBR287" s="700"/>
      <c r="GBS287" s="488"/>
      <c r="GBT287" s="488"/>
      <c r="GBU287" s="488"/>
      <c r="GBV287" s="488"/>
      <c r="GBW287" s="488"/>
      <c r="GBX287" s="488"/>
      <c r="GBY287" s="699" t="s">
        <v>10061</v>
      </c>
      <c r="GBZ287" s="700"/>
      <c r="GCA287" s="488"/>
      <c r="GCB287" s="488"/>
      <c r="GCC287" s="488"/>
      <c r="GCD287" s="488"/>
      <c r="GCE287" s="488"/>
      <c r="GCF287" s="488"/>
      <c r="GCG287" s="699" t="s">
        <v>10061</v>
      </c>
      <c r="GCH287" s="700"/>
      <c r="GCI287" s="488"/>
      <c r="GCJ287" s="488"/>
      <c r="GCK287" s="488"/>
      <c r="GCL287" s="488"/>
      <c r="GCM287" s="488"/>
      <c r="GCN287" s="488"/>
      <c r="GCO287" s="699" t="s">
        <v>10061</v>
      </c>
      <c r="GCP287" s="700"/>
      <c r="GCQ287" s="488"/>
      <c r="GCR287" s="488"/>
      <c r="GCS287" s="488"/>
      <c r="GCT287" s="488"/>
      <c r="GCU287" s="488"/>
      <c r="GCV287" s="488"/>
      <c r="GCW287" s="699" t="s">
        <v>10061</v>
      </c>
      <c r="GCX287" s="700"/>
      <c r="GCY287" s="488"/>
      <c r="GCZ287" s="488"/>
      <c r="GDA287" s="488"/>
      <c r="GDB287" s="488"/>
      <c r="GDC287" s="488"/>
      <c r="GDD287" s="488"/>
      <c r="GDE287" s="699" t="s">
        <v>10061</v>
      </c>
      <c r="GDF287" s="700"/>
      <c r="GDG287" s="488"/>
      <c r="GDH287" s="488"/>
      <c r="GDI287" s="488"/>
      <c r="GDJ287" s="488"/>
      <c r="GDK287" s="488"/>
      <c r="GDL287" s="488"/>
      <c r="GDM287" s="699" t="s">
        <v>10061</v>
      </c>
      <c r="GDN287" s="700"/>
      <c r="GDO287" s="488"/>
      <c r="GDP287" s="488"/>
      <c r="GDQ287" s="488"/>
      <c r="GDR287" s="488"/>
      <c r="GDS287" s="488"/>
      <c r="GDT287" s="488"/>
      <c r="GDU287" s="699" t="s">
        <v>10061</v>
      </c>
      <c r="GDV287" s="700"/>
      <c r="GDW287" s="488"/>
      <c r="GDX287" s="488"/>
      <c r="GDY287" s="488"/>
      <c r="GDZ287" s="488"/>
      <c r="GEA287" s="488"/>
      <c r="GEB287" s="488"/>
      <c r="GEC287" s="699" t="s">
        <v>10061</v>
      </c>
      <c r="GED287" s="700"/>
      <c r="GEE287" s="488"/>
      <c r="GEF287" s="488"/>
      <c r="GEG287" s="488"/>
      <c r="GEH287" s="488"/>
      <c r="GEI287" s="488"/>
      <c r="GEJ287" s="488"/>
      <c r="GEK287" s="699" t="s">
        <v>10061</v>
      </c>
      <c r="GEL287" s="700"/>
      <c r="GEM287" s="488"/>
      <c r="GEN287" s="488"/>
      <c r="GEO287" s="488"/>
      <c r="GEP287" s="488"/>
      <c r="GEQ287" s="488"/>
      <c r="GER287" s="488"/>
      <c r="GES287" s="699" t="s">
        <v>10061</v>
      </c>
      <c r="GET287" s="700"/>
      <c r="GEU287" s="488"/>
      <c r="GEV287" s="488"/>
      <c r="GEW287" s="488"/>
      <c r="GEX287" s="488"/>
      <c r="GEY287" s="488"/>
      <c r="GEZ287" s="488"/>
      <c r="GFA287" s="699" t="s">
        <v>10061</v>
      </c>
      <c r="GFB287" s="700"/>
      <c r="GFC287" s="488"/>
      <c r="GFD287" s="488"/>
      <c r="GFE287" s="488"/>
      <c r="GFF287" s="488"/>
      <c r="GFG287" s="488"/>
      <c r="GFH287" s="488"/>
      <c r="GFI287" s="699" t="s">
        <v>10061</v>
      </c>
      <c r="GFJ287" s="700"/>
      <c r="GFK287" s="488"/>
      <c r="GFL287" s="488"/>
      <c r="GFM287" s="488"/>
      <c r="GFN287" s="488"/>
      <c r="GFO287" s="488"/>
      <c r="GFP287" s="488"/>
      <c r="GFQ287" s="699" t="s">
        <v>10061</v>
      </c>
      <c r="GFR287" s="700"/>
      <c r="GFS287" s="488"/>
      <c r="GFT287" s="488"/>
      <c r="GFU287" s="488"/>
      <c r="GFV287" s="488"/>
      <c r="GFW287" s="488"/>
      <c r="GFX287" s="488"/>
      <c r="GFY287" s="699" t="s">
        <v>10061</v>
      </c>
      <c r="GFZ287" s="700"/>
      <c r="GGA287" s="488"/>
      <c r="GGB287" s="488"/>
      <c r="GGC287" s="488"/>
      <c r="GGD287" s="488"/>
      <c r="GGE287" s="488"/>
      <c r="GGF287" s="488"/>
      <c r="GGG287" s="699" t="s">
        <v>10061</v>
      </c>
      <c r="GGH287" s="700"/>
      <c r="GGI287" s="488"/>
      <c r="GGJ287" s="488"/>
      <c r="GGK287" s="488"/>
      <c r="GGL287" s="488"/>
      <c r="GGM287" s="488"/>
      <c r="GGN287" s="488"/>
      <c r="GGO287" s="699" t="s">
        <v>10061</v>
      </c>
      <c r="GGP287" s="700"/>
      <c r="GGQ287" s="488"/>
      <c r="GGR287" s="488"/>
      <c r="GGS287" s="488"/>
      <c r="GGT287" s="488"/>
      <c r="GGU287" s="488"/>
      <c r="GGV287" s="488"/>
      <c r="GGW287" s="699" t="s">
        <v>10061</v>
      </c>
      <c r="GGX287" s="700"/>
      <c r="GGY287" s="488"/>
      <c r="GGZ287" s="488"/>
      <c r="GHA287" s="488"/>
      <c r="GHB287" s="488"/>
      <c r="GHC287" s="488"/>
      <c r="GHD287" s="488"/>
      <c r="GHE287" s="699" t="s">
        <v>10061</v>
      </c>
      <c r="GHF287" s="700"/>
      <c r="GHG287" s="488"/>
      <c r="GHH287" s="488"/>
      <c r="GHI287" s="488"/>
      <c r="GHJ287" s="488"/>
      <c r="GHK287" s="488"/>
      <c r="GHL287" s="488"/>
      <c r="GHM287" s="699" t="s">
        <v>10061</v>
      </c>
      <c r="GHN287" s="700"/>
      <c r="GHO287" s="488"/>
      <c r="GHP287" s="488"/>
      <c r="GHQ287" s="488"/>
      <c r="GHR287" s="488"/>
      <c r="GHS287" s="488"/>
      <c r="GHT287" s="488"/>
      <c r="GHU287" s="699" t="s">
        <v>10061</v>
      </c>
      <c r="GHV287" s="700"/>
      <c r="GHW287" s="488"/>
      <c r="GHX287" s="488"/>
      <c r="GHY287" s="488"/>
      <c r="GHZ287" s="488"/>
      <c r="GIA287" s="488"/>
      <c r="GIB287" s="488"/>
      <c r="GIC287" s="699" t="s">
        <v>10061</v>
      </c>
      <c r="GID287" s="700"/>
      <c r="GIE287" s="488"/>
      <c r="GIF287" s="488"/>
      <c r="GIG287" s="488"/>
      <c r="GIH287" s="488"/>
      <c r="GII287" s="488"/>
      <c r="GIJ287" s="488"/>
      <c r="GIK287" s="699" t="s">
        <v>10061</v>
      </c>
      <c r="GIL287" s="700"/>
      <c r="GIM287" s="488"/>
      <c r="GIN287" s="488"/>
      <c r="GIO287" s="488"/>
      <c r="GIP287" s="488"/>
      <c r="GIQ287" s="488"/>
      <c r="GIR287" s="488"/>
      <c r="GIS287" s="699" t="s">
        <v>10061</v>
      </c>
      <c r="GIT287" s="700"/>
      <c r="GIU287" s="488"/>
      <c r="GIV287" s="488"/>
      <c r="GIW287" s="488"/>
      <c r="GIX287" s="488"/>
      <c r="GIY287" s="488"/>
      <c r="GIZ287" s="488"/>
      <c r="GJA287" s="699" t="s">
        <v>10061</v>
      </c>
      <c r="GJB287" s="700"/>
      <c r="GJC287" s="488"/>
      <c r="GJD287" s="488"/>
      <c r="GJE287" s="488"/>
      <c r="GJF287" s="488"/>
      <c r="GJG287" s="488"/>
      <c r="GJH287" s="488"/>
      <c r="GJI287" s="699" t="s">
        <v>10061</v>
      </c>
      <c r="GJJ287" s="700"/>
      <c r="GJK287" s="488"/>
      <c r="GJL287" s="488"/>
      <c r="GJM287" s="488"/>
      <c r="GJN287" s="488"/>
      <c r="GJO287" s="488"/>
      <c r="GJP287" s="488"/>
      <c r="GJQ287" s="699" t="s">
        <v>10061</v>
      </c>
      <c r="GJR287" s="700"/>
      <c r="GJS287" s="488"/>
      <c r="GJT287" s="488"/>
      <c r="GJU287" s="488"/>
      <c r="GJV287" s="488"/>
      <c r="GJW287" s="488"/>
      <c r="GJX287" s="488"/>
      <c r="GJY287" s="699" t="s">
        <v>10061</v>
      </c>
      <c r="GJZ287" s="700"/>
      <c r="GKA287" s="488"/>
      <c r="GKB287" s="488"/>
      <c r="GKC287" s="488"/>
      <c r="GKD287" s="488"/>
      <c r="GKE287" s="488"/>
      <c r="GKF287" s="488"/>
      <c r="GKG287" s="699" t="s">
        <v>10061</v>
      </c>
      <c r="GKH287" s="700"/>
      <c r="GKI287" s="488"/>
      <c r="GKJ287" s="488"/>
      <c r="GKK287" s="488"/>
      <c r="GKL287" s="488"/>
      <c r="GKM287" s="488"/>
      <c r="GKN287" s="488"/>
      <c r="GKO287" s="699" t="s">
        <v>10061</v>
      </c>
      <c r="GKP287" s="700"/>
      <c r="GKQ287" s="488"/>
      <c r="GKR287" s="488"/>
      <c r="GKS287" s="488"/>
      <c r="GKT287" s="488"/>
      <c r="GKU287" s="488"/>
      <c r="GKV287" s="488"/>
      <c r="GKW287" s="699" t="s">
        <v>10061</v>
      </c>
      <c r="GKX287" s="700"/>
      <c r="GKY287" s="488"/>
      <c r="GKZ287" s="488"/>
      <c r="GLA287" s="488"/>
      <c r="GLB287" s="488"/>
      <c r="GLC287" s="488"/>
      <c r="GLD287" s="488"/>
      <c r="GLE287" s="699" t="s">
        <v>10061</v>
      </c>
      <c r="GLF287" s="700"/>
      <c r="GLG287" s="488"/>
      <c r="GLH287" s="488"/>
      <c r="GLI287" s="488"/>
      <c r="GLJ287" s="488"/>
      <c r="GLK287" s="488"/>
      <c r="GLL287" s="488"/>
      <c r="GLM287" s="699" t="s">
        <v>10061</v>
      </c>
      <c r="GLN287" s="700"/>
      <c r="GLO287" s="488"/>
      <c r="GLP287" s="488"/>
      <c r="GLQ287" s="488"/>
      <c r="GLR287" s="488"/>
      <c r="GLS287" s="488"/>
      <c r="GLT287" s="488"/>
      <c r="GLU287" s="699" t="s">
        <v>10061</v>
      </c>
      <c r="GLV287" s="700"/>
      <c r="GLW287" s="488"/>
      <c r="GLX287" s="488"/>
      <c r="GLY287" s="488"/>
      <c r="GLZ287" s="488"/>
      <c r="GMA287" s="488"/>
      <c r="GMB287" s="488"/>
      <c r="GMC287" s="699" t="s">
        <v>10061</v>
      </c>
      <c r="GMD287" s="700"/>
      <c r="GME287" s="488"/>
      <c r="GMF287" s="488"/>
      <c r="GMG287" s="488"/>
      <c r="GMH287" s="488"/>
      <c r="GMI287" s="488"/>
      <c r="GMJ287" s="488"/>
      <c r="GMK287" s="699" t="s">
        <v>10061</v>
      </c>
      <c r="GML287" s="700"/>
      <c r="GMM287" s="488"/>
      <c r="GMN287" s="488"/>
      <c r="GMO287" s="488"/>
      <c r="GMP287" s="488"/>
      <c r="GMQ287" s="488"/>
      <c r="GMR287" s="488"/>
      <c r="GMS287" s="699" t="s">
        <v>10061</v>
      </c>
      <c r="GMT287" s="700"/>
      <c r="GMU287" s="488"/>
      <c r="GMV287" s="488"/>
      <c r="GMW287" s="488"/>
      <c r="GMX287" s="488"/>
      <c r="GMY287" s="488"/>
      <c r="GMZ287" s="488"/>
      <c r="GNA287" s="699" t="s">
        <v>10061</v>
      </c>
      <c r="GNB287" s="700"/>
      <c r="GNC287" s="488"/>
      <c r="GND287" s="488"/>
      <c r="GNE287" s="488"/>
      <c r="GNF287" s="488"/>
      <c r="GNG287" s="488"/>
      <c r="GNH287" s="488"/>
      <c r="GNI287" s="699" t="s">
        <v>10061</v>
      </c>
      <c r="GNJ287" s="700"/>
      <c r="GNK287" s="488"/>
      <c r="GNL287" s="488"/>
      <c r="GNM287" s="488"/>
      <c r="GNN287" s="488"/>
      <c r="GNO287" s="488"/>
      <c r="GNP287" s="488"/>
      <c r="GNQ287" s="699" t="s">
        <v>10061</v>
      </c>
      <c r="GNR287" s="700"/>
      <c r="GNS287" s="488"/>
      <c r="GNT287" s="488"/>
      <c r="GNU287" s="488"/>
      <c r="GNV287" s="488"/>
      <c r="GNW287" s="488"/>
      <c r="GNX287" s="488"/>
      <c r="GNY287" s="699" t="s">
        <v>10061</v>
      </c>
      <c r="GNZ287" s="700"/>
      <c r="GOA287" s="488"/>
      <c r="GOB287" s="488"/>
      <c r="GOC287" s="488"/>
      <c r="GOD287" s="488"/>
      <c r="GOE287" s="488"/>
      <c r="GOF287" s="488"/>
      <c r="GOG287" s="699" t="s">
        <v>10061</v>
      </c>
      <c r="GOH287" s="700"/>
      <c r="GOI287" s="488"/>
      <c r="GOJ287" s="488"/>
      <c r="GOK287" s="488"/>
      <c r="GOL287" s="488"/>
      <c r="GOM287" s="488"/>
      <c r="GON287" s="488"/>
      <c r="GOO287" s="699" t="s">
        <v>10061</v>
      </c>
      <c r="GOP287" s="700"/>
      <c r="GOQ287" s="488"/>
      <c r="GOR287" s="488"/>
      <c r="GOS287" s="488"/>
      <c r="GOT287" s="488"/>
      <c r="GOU287" s="488"/>
      <c r="GOV287" s="488"/>
      <c r="GOW287" s="699" t="s">
        <v>10061</v>
      </c>
      <c r="GOX287" s="700"/>
      <c r="GOY287" s="488"/>
      <c r="GOZ287" s="488"/>
      <c r="GPA287" s="488"/>
      <c r="GPB287" s="488"/>
      <c r="GPC287" s="488"/>
      <c r="GPD287" s="488"/>
      <c r="GPE287" s="699" t="s">
        <v>10061</v>
      </c>
      <c r="GPF287" s="700"/>
      <c r="GPG287" s="488"/>
      <c r="GPH287" s="488"/>
      <c r="GPI287" s="488"/>
      <c r="GPJ287" s="488"/>
      <c r="GPK287" s="488"/>
      <c r="GPL287" s="488"/>
      <c r="GPM287" s="699" t="s">
        <v>10061</v>
      </c>
      <c r="GPN287" s="700"/>
      <c r="GPO287" s="488"/>
      <c r="GPP287" s="488"/>
      <c r="GPQ287" s="488"/>
      <c r="GPR287" s="488"/>
      <c r="GPS287" s="488"/>
      <c r="GPT287" s="488"/>
      <c r="GPU287" s="699" t="s">
        <v>10061</v>
      </c>
      <c r="GPV287" s="700"/>
      <c r="GPW287" s="488"/>
      <c r="GPX287" s="488"/>
      <c r="GPY287" s="488"/>
      <c r="GPZ287" s="488"/>
      <c r="GQA287" s="488"/>
      <c r="GQB287" s="488"/>
      <c r="GQC287" s="699" t="s">
        <v>10061</v>
      </c>
      <c r="GQD287" s="700"/>
      <c r="GQE287" s="488"/>
      <c r="GQF287" s="488"/>
      <c r="GQG287" s="488"/>
      <c r="GQH287" s="488"/>
      <c r="GQI287" s="488"/>
      <c r="GQJ287" s="488"/>
      <c r="GQK287" s="699" t="s">
        <v>10061</v>
      </c>
      <c r="GQL287" s="700"/>
      <c r="GQM287" s="488"/>
      <c r="GQN287" s="488"/>
      <c r="GQO287" s="488"/>
      <c r="GQP287" s="488"/>
      <c r="GQQ287" s="488"/>
      <c r="GQR287" s="488"/>
      <c r="GQS287" s="699" t="s">
        <v>10061</v>
      </c>
      <c r="GQT287" s="700"/>
      <c r="GQU287" s="488"/>
      <c r="GQV287" s="488"/>
      <c r="GQW287" s="488"/>
      <c r="GQX287" s="488"/>
      <c r="GQY287" s="488"/>
      <c r="GQZ287" s="488"/>
      <c r="GRA287" s="699" t="s">
        <v>10061</v>
      </c>
      <c r="GRB287" s="700"/>
      <c r="GRC287" s="488"/>
      <c r="GRD287" s="488"/>
      <c r="GRE287" s="488"/>
      <c r="GRF287" s="488"/>
      <c r="GRG287" s="488"/>
      <c r="GRH287" s="488"/>
      <c r="GRI287" s="699" t="s">
        <v>10061</v>
      </c>
      <c r="GRJ287" s="700"/>
      <c r="GRK287" s="488"/>
      <c r="GRL287" s="488"/>
      <c r="GRM287" s="488"/>
      <c r="GRN287" s="488"/>
      <c r="GRO287" s="488"/>
      <c r="GRP287" s="488"/>
      <c r="GRQ287" s="699" t="s">
        <v>10061</v>
      </c>
      <c r="GRR287" s="700"/>
      <c r="GRS287" s="488"/>
      <c r="GRT287" s="488"/>
      <c r="GRU287" s="488"/>
      <c r="GRV287" s="488"/>
      <c r="GRW287" s="488"/>
      <c r="GRX287" s="488"/>
      <c r="GRY287" s="699" t="s">
        <v>10061</v>
      </c>
      <c r="GRZ287" s="700"/>
      <c r="GSA287" s="488"/>
      <c r="GSB287" s="488"/>
      <c r="GSC287" s="488"/>
      <c r="GSD287" s="488"/>
      <c r="GSE287" s="488"/>
      <c r="GSF287" s="488"/>
      <c r="GSG287" s="699" t="s">
        <v>10061</v>
      </c>
      <c r="GSH287" s="700"/>
      <c r="GSI287" s="488"/>
      <c r="GSJ287" s="488"/>
      <c r="GSK287" s="488"/>
      <c r="GSL287" s="488"/>
      <c r="GSM287" s="488"/>
      <c r="GSN287" s="488"/>
      <c r="GSO287" s="699" t="s">
        <v>10061</v>
      </c>
      <c r="GSP287" s="700"/>
      <c r="GSQ287" s="488"/>
      <c r="GSR287" s="488"/>
      <c r="GSS287" s="488"/>
      <c r="GST287" s="488"/>
      <c r="GSU287" s="488"/>
      <c r="GSV287" s="488"/>
      <c r="GSW287" s="699" t="s">
        <v>10061</v>
      </c>
      <c r="GSX287" s="700"/>
      <c r="GSY287" s="488"/>
      <c r="GSZ287" s="488"/>
      <c r="GTA287" s="488"/>
      <c r="GTB287" s="488"/>
      <c r="GTC287" s="488"/>
      <c r="GTD287" s="488"/>
      <c r="GTE287" s="699" t="s">
        <v>10061</v>
      </c>
      <c r="GTF287" s="700"/>
      <c r="GTG287" s="488"/>
      <c r="GTH287" s="488"/>
      <c r="GTI287" s="488"/>
      <c r="GTJ287" s="488"/>
      <c r="GTK287" s="488"/>
      <c r="GTL287" s="488"/>
      <c r="GTM287" s="699" t="s">
        <v>10061</v>
      </c>
      <c r="GTN287" s="700"/>
      <c r="GTO287" s="488"/>
      <c r="GTP287" s="488"/>
      <c r="GTQ287" s="488"/>
      <c r="GTR287" s="488"/>
      <c r="GTS287" s="488"/>
      <c r="GTT287" s="488"/>
      <c r="GTU287" s="699" t="s">
        <v>10061</v>
      </c>
      <c r="GTV287" s="700"/>
      <c r="GTW287" s="488"/>
      <c r="GTX287" s="488"/>
      <c r="GTY287" s="488"/>
      <c r="GTZ287" s="488"/>
      <c r="GUA287" s="488"/>
      <c r="GUB287" s="488"/>
      <c r="GUC287" s="699" t="s">
        <v>10061</v>
      </c>
      <c r="GUD287" s="700"/>
      <c r="GUE287" s="488"/>
      <c r="GUF287" s="488"/>
      <c r="GUG287" s="488"/>
      <c r="GUH287" s="488"/>
      <c r="GUI287" s="488"/>
      <c r="GUJ287" s="488"/>
      <c r="GUK287" s="699" t="s">
        <v>10061</v>
      </c>
      <c r="GUL287" s="700"/>
      <c r="GUM287" s="488"/>
      <c r="GUN287" s="488"/>
      <c r="GUO287" s="488"/>
      <c r="GUP287" s="488"/>
      <c r="GUQ287" s="488"/>
      <c r="GUR287" s="488"/>
      <c r="GUS287" s="699" t="s">
        <v>10061</v>
      </c>
      <c r="GUT287" s="700"/>
      <c r="GUU287" s="488"/>
      <c r="GUV287" s="488"/>
      <c r="GUW287" s="488"/>
      <c r="GUX287" s="488"/>
      <c r="GUY287" s="488"/>
      <c r="GUZ287" s="488"/>
      <c r="GVA287" s="699" t="s">
        <v>10061</v>
      </c>
      <c r="GVB287" s="700"/>
      <c r="GVC287" s="488"/>
      <c r="GVD287" s="488"/>
      <c r="GVE287" s="488"/>
      <c r="GVF287" s="488"/>
      <c r="GVG287" s="488"/>
      <c r="GVH287" s="488"/>
      <c r="GVI287" s="699" t="s">
        <v>10061</v>
      </c>
      <c r="GVJ287" s="700"/>
      <c r="GVK287" s="488"/>
      <c r="GVL287" s="488"/>
      <c r="GVM287" s="488"/>
      <c r="GVN287" s="488"/>
      <c r="GVO287" s="488"/>
      <c r="GVP287" s="488"/>
      <c r="GVQ287" s="699" t="s">
        <v>10061</v>
      </c>
      <c r="GVR287" s="700"/>
      <c r="GVS287" s="488"/>
      <c r="GVT287" s="488"/>
      <c r="GVU287" s="488"/>
      <c r="GVV287" s="488"/>
      <c r="GVW287" s="488"/>
      <c r="GVX287" s="488"/>
      <c r="GVY287" s="699" t="s">
        <v>10061</v>
      </c>
      <c r="GVZ287" s="700"/>
      <c r="GWA287" s="488"/>
      <c r="GWB287" s="488"/>
      <c r="GWC287" s="488"/>
      <c r="GWD287" s="488"/>
      <c r="GWE287" s="488"/>
      <c r="GWF287" s="488"/>
      <c r="GWG287" s="699" t="s">
        <v>10061</v>
      </c>
      <c r="GWH287" s="700"/>
      <c r="GWI287" s="488"/>
      <c r="GWJ287" s="488"/>
      <c r="GWK287" s="488"/>
      <c r="GWL287" s="488"/>
      <c r="GWM287" s="488"/>
      <c r="GWN287" s="488"/>
      <c r="GWO287" s="699" t="s">
        <v>10061</v>
      </c>
      <c r="GWP287" s="700"/>
      <c r="GWQ287" s="488"/>
      <c r="GWR287" s="488"/>
      <c r="GWS287" s="488"/>
      <c r="GWT287" s="488"/>
      <c r="GWU287" s="488"/>
      <c r="GWV287" s="488"/>
      <c r="GWW287" s="699" t="s">
        <v>10061</v>
      </c>
      <c r="GWX287" s="700"/>
      <c r="GWY287" s="488"/>
      <c r="GWZ287" s="488"/>
      <c r="GXA287" s="488"/>
      <c r="GXB287" s="488"/>
      <c r="GXC287" s="488"/>
      <c r="GXD287" s="488"/>
      <c r="GXE287" s="699" t="s">
        <v>10061</v>
      </c>
      <c r="GXF287" s="700"/>
      <c r="GXG287" s="488"/>
      <c r="GXH287" s="488"/>
      <c r="GXI287" s="488"/>
      <c r="GXJ287" s="488"/>
      <c r="GXK287" s="488"/>
      <c r="GXL287" s="488"/>
      <c r="GXM287" s="699" t="s">
        <v>10061</v>
      </c>
      <c r="GXN287" s="700"/>
      <c r="GXO287" s="488"/>
      <c r="GXP287" s="488"/>
      <c r="GXQ287" s="488"/>
      <c r="GXR287" s="488"/>
      <c r="GXS287" s="488"/>
      <c r="GXT287" s="488"/>
      <c r="GXU287" s="699" t="s">
        <v>10061</v>
      </c>
      <c r="GXV287" s="700"/>
      <c r="GXW287" s="488"/>
      <c r="GXX287" s="488"/>
      <c r="GXY287" s="488"/>
      <c r="GXZ287" s="488"/>
      <c r="GYA287" s="488"/>
      <c r="GYB287" s="488"/>
      <c r="GYC287" s="699" t="s">
        <v>10061</v>
      </c>
      <c r="GYD287" s="700"/>
      <c r="GYE287" s="488"/>
      <c r="GYF287" s="488"/>
      <c r="GYG287" s="488"/>
      <c r="GYH287" s="488"/>
      <c r="GYI287" s="488"/>
      <c r="GYJ287" s="488"/>
      <c r="GYK287" s="699" t="s">
        <v>10061</v>
      </c>
      <c r="GYL287" s="700"/>
      <c r="GYM287" s="488"/>
      <c r="GYN287" s="488"/>
      <c r="GYO287" s="488"/>
      <c r="GYP287" s="488"/>
      <c r="GYQ287" s="488"/>
      <c r="GYR287" s="488"/>
      <c r="GYS287" s="699" t="s">
        <v>10061</v>
      </c>
      <c r="GYT287" s="700"/>
      <c r="GYU287" s="488"/>
      <c r="GYV287" s="488"/>
      <c r="GYW287" s="488"/>
      <c r="GYX287" s="488"/>
      <c r="GYY287" s="488"/>
      <c r="GYZ287" s="488"/>
      <c r="GZA287" s="699" t="s">
        <v>10061</v>
      </c>
      <c r="GZB287" s="700"/>
      <c r="GZC287" s="488"/>
      <c r="GZD287" s="488"/>
      <c r="GZE287" s="488"/>
      <c r="GZF287" s="488"/>
      <c r="GZG287" s="488"/>
      <c r="GZH287" s="488"/>
      <c r="GZI287" s="699" t="s">
        <v>10061</v>
      </c>
      <c r="GZJ287" s="700"/>
      <c r="GZK287" s="488"/>
      <c r="GZL287" s="488"/>
      <c r="GZM287" s="488"/>
      <c r="GZN287" s="488"/>
      <c r="GZO287" s="488"/>
      <c r="GZP287" s="488"/>
      <c r="GZQ287" s="699" t="s">
        <v>10061</v>
      </c>
      <c r="GZR287" s="700"/>
      <c r="GZS287" s="488"/>
      <c r="GZT287" s="488"/>
      <c r="GZU287" s="488"/>
      <c r="GZV287" s="488"/>
      <c r="GZW287" s="488"/>
      <c r="GZX287" s="488"/>
      <c r="GZY287" s="699" t="s">
        <v>10061</v>
      </c>
      <c r="GZZ287" s="700"/>
      <c r="HAA287" s="488"/>
      <c r="HAB287" s="488"/>
      <c r="HAC287" s="488"/>
      <c r="HAD287" s="488"/>
      <c r="HAE287" s="488"/>
      <c r="HAF287" s="488"/>
      <c r="HAG287" s="699" t="s">
        <v>10061</v>
      </c>
      <c r="HAH287" s="700"/>
      <c r="HAI287" s="488"/>
      <c r="HAJ287" s="488"/>
      <c r="HAK287" s="488"/>
      <c r="HAL287" s="488"/>
      <c r="HAM287" s="488"/>
      <c r="HAN287" s="488"/>
      <c r="HAO287" s="699" t="s">
        <v>10061</v>
      </c>
      <c r="HAP287" s="700"/>
      <c r="HAQ287" s="488"/>
      <c r="HAR287" s="488"/>
      <c r="HAS287" s="488"/>
      <c r="HAT287" s="488"/>
      <c r="HAU287" s="488"/>
      <c r="HAV287" s="488"/>
      <c r="HAW287" s="699" t="s">
        <v>10061</v>
      </c>
      <c r="HAX287" s="700"/>
      <c r="HAY287" s="488"/>
      <c r="HAZ287" s="488"/>
      <c r="HBA287" s="488"/>
      <c r="HBB287" s="488"/>
      <c r="HBC287" s="488"/>
      <c r="HBD287" s="488"/>
      <c r="HBE287" s="699" t="s">
        <v>10061</v>
      </c>
      <c r="HBF287" s="700"/>
      <c r="HBG287" s="488"/>
      <c r="HBH287" s="488"/>
      <c r="HBI287" s="488"/>
      <c r="HBJ287" s="488"/>
      <c r="HBK287" s="488"/>
      <c r="HBL287" s="488"/>
      <c r="HBM287" s="699" t="s">
        <v>10061</v>
      </c>
      <c r="HBN287" s="700"/>
      <c r="HBO287" s="488"/>
      <c r="HBP287" s="488"/>
      <c r="HBQ287" s="488"/>
      <c r="HBR287" s="488"/>
      <c r="HBS287" s="488"/>
      <c r="HBT287" s="488"/>
      <c r="HBU287" s="699" t="s">
        <v>10061</v>
      </c>
      <c r="HBV287" s="700"/>
      <c r="HBW287" s="488"/>
      <c r="HBX287" s="488"/>
      <c r="HBY287" s="488"/>
      <c r="HBZ287" s="488"/>
      <c r="HCA287" s="488"/>
      <c r="HCB287" s="488"/>
      <c r="HCC287" s="699" t="s">
        <v>10061</v>
      </c>
      <c r="HCD287" s="700"/>
      <c r="HCE287" s="488"/>
      <c r="HCF287" s="488"/>
      <c r="HCG287" s="488"/>
      <c r="HCH287" s="488"/>
      <c r="HCI287" s="488"/>
      <c r="HCJ287" s="488"/>
      <c r="HCK287" s="699" t="s">
        <v>10061</v>
      </c>
      <c r="HCL287" s="700"/>
      <c r="HCM287" s="488"/>
      <c r="HCN287" s="488"/>
      <c r="HCO287" s="488"/>
      <c r="HCP287" s="488"/>
      <c r="HCQ287" s="488"/>
      <c r="HCR287" s="488"/>
      <c r="HCS287" s="699" t="s">
        <v>10061</v>
      </c>
      <c r="HCT287" s="700"/>
      <c r="HCU287" s="488"/>
      <c r="HCV287" s="488"/>
      <c r="HCW287" s="488"/>
      <c r="HCX287" s="488"/>
      <c r="HCY287" s="488"/>
      <c r="HCZ287" s="488"/>
      <c r="HDA287" s="699" t="s">
        <v>10061</v>
      </c>
      <c r="HDB287" s="700"/>
      <c r="HDC287" s="488"/>
      <c r="HDD287" s="488"/>
      <c r="HDE287" s="488"/>
      <c r="HDF287" s="488"/>
      <c r="HDG287" s="488"/>
      <c r="HDH287" s="488"/>
      <c r="HDI287" s="699" t="s">
        <v>10061</v>
      </c>
      <c r="HDJ287" s="700"/>
      <c r="HDK287" s="488"/>
      <c r="HDL287" s="488"/>
      <c r="HDM287" s="488"/>
      <c r="HDN287" s="488"/>
      <c r="HDO287" s="488"/>
      <c r="HDP287" s="488"/>
      <c r="HDQ287" s="699" t="s">
        <v>10061</v>
      </c>
      <c r="HDR287" s="700"/>
      <c r="HDS287" s="488"/>
      <c r="HDT287" s="488"/>
      <c r="HDU287" s="488"/>
      <c r="HDV287" s="488"/>
      <c r="HDW287" s="488"/>
      <c r="HDX287" s="488"/>
      <c r="HDY287" s="699" t="s">
        <v>10061</v>
      </c>
      <c r="HDZ287" s="700"/>
      <c r="HEA287" s="488"/>
      <c r="HEB287" s="488"/>
      <c r="HEC287" s="488"/>
      <c r="HED287" s="488"/>
      <c r="HEE287" s="488"/>
      <c r="HEF287" s="488"/>
      <c r="HEG287" s="699" t="s">
        <v>10061</v>
      </c>
      <c r="HEH287" s="700"/>
      <c r="HEI287" s="488"/>
      <c r="HEJ287" s="488"/>
      <c r="HEK287" s="488"/>
      <c r="HEL287" s="488"/>
      <c r="HEM287" s="488"/>
      <c r="HEN287" s="488"/>
      <c r="HEO287" s="699" t="s">
        <v>10061</v>
      </c>
      <c r="HEP287" s="700"/>
      <c r="HEQ287" s="488"/>
      <c r="HER287" s="488"/>
      <c r="HES287" s="488"/>
      <c r="HET287" s="488"/>
      <c r="HEU287" s="488"/>
      <c r="HEV287" s="488"/>
      <c r="HEW287" s="699" t="s">
        <v>10061</v>
      </c>
      <c r="HEX287" s="700"/>
      <c r="HEY287" s="488"/>
      <c r="HEZ287" s="488"/>
      <c r="HFA287" s="488"/>
      <c r="HFB287" s="488"/>
      <c r="HFC287" s="488"/>
      <c r="HFD287" s="488"/>
      <c r="HFE287" s="699" t="s">
        <v>10061</v>
      </c>
      <c r="HFF287" s="700"/>
      <c r="HFG287" s="488"/>
      <c r="HFH287" s="488"/>
      <c r="HFI287" s="488"/>
      <c r="HFJ287" s="488"/>
      <c r="HFK287" s="488"/>
      <c r="HFL287" s="488"/>
      <c r="HFM287" s="699" t="s">
        <v>10061</v>
      </c>
      <c r="HFN287" s="700"/>
      <c r="HFO287" s="488"/>
      <c r="HFP287" s="488"/>
      <c r="HFQ287" s="488"/>
      <c r="HFR287" s="488"/>
      <c r="HFS287" s="488"/>
      <c r="HFT287" s="488"/>
      <c r="HFU287" s="699" t="s">
        <v>10061</v>
      </c>
      <c r="HFV287" s="700"/>
      <c r="HFW287" s="488"/>
      <c r="HFX287" s="488"/>
      <c r="HFY287" s="488"/>
      <c r="HFZ287" s="488"/>
      <c r="HGA287" s="488"/>
      <c r="HGB287" s="488"/>
      <c r="HGC287" s="699" t="s">
        <v>10061</v>
      </c>
      <c r="HGD287" s="700"/>
      <c r="HGE287" s="488"/>
      <c r="HGF287" s="488"/>
      <c r="HGG287" s="488"/>
      <c r="HGH287" s="488"/>
      <c r="HGI287" s="488"/>
      <c r="HGJ287" s="488"/>
      <c r="HGK287" s="699" t="s">
        <v>10061</v>
      </c>
      <c r="HGL287" s="700"/>
      <c r="HGM287" s="488"/>
      <c r="HGN287" s="488"/>
      <c r="HGO287" s="488"/>
      <c r="HGP287" s="488"/>
      <c r="HGQ287" s="488"/>
      <c r="HGR287" s="488"/>
      <c r="HGS287" s="699" t="s">
        <v>10061</v>
      </c>
      <c r="HGT287" s="700"/>
      <c r="HGU287" s="488"/>
      <c r="HGV287" s="488"/>
      <c r="HGW287" s="488"/>
      <c r="HGX287" s="488"/>
      <c r="HGY287" s="488"/>
      <c r="HGZ287" s="488"/>
      <c r="HHA287" s="699" t="s">
        <v>10061</v>
      </c>
      <c r="HHB287" s="700"/>
      <c r="HHC287" s="488"/>
      <c r="HHD287" s="488"/>
      <c r="HHE287" s="488"/>
      <c r="HHF287" s="488"/>
      <c r="HHG287" s="488"/>
      <c r="HHH287" s="488"/>
      <c r="HHI287" s="699" t="s">
        <v>10061</v>
      </c>
      <c r="HHJ287" s="700"/>
      <c r="HHK287" s="488"/>
      <c r="HHL287" s="488"/>
      <c r="HHM287" s="488"/>
      <c r="HHN287" s="488"/>
      <c r="HHO287" s="488"/>
      <c r="HHP287" s="488"/>
      <c r="HHQ287" s="699" t="s">
        <v>10061</v>
      </c>
      <c r="HHR287" s="700"/>
      <c r="HHS287" s="488"/>
      <c r="HHT287" s="488"/>
      <c r="HHU287" s="488"/>
      <c r="HHV287" s="488"/>
      <c r="HHW287" s="488"/>
      <c r="HHX287" s="488"/>
      <c r="HHY287" s="699" t="s">
        <v>10061</v>
      </c>
      <c r="HHZ287" s="700"/>
      <c r="HIA287" s="488"/>
      <c r="HIB287" s="488"/>
      <c r="HIC287" s="488"/>
      <c r="HID287" s="488"/>
      <c r="HIE287" s="488"/>
      <c r="HIF287" s="488"/>
      <c r="HIG287" s="699" t="s">
        <v>10061</v>
      </c>
      <c r="HIH287" s="700"/>
      <c r="HII287" s="488"/>
      <c r="HIJ287" s="488"/>
      <c r="HIK287" s="488"/>
      <c r="HIL287" s="488"/>
      <c r="HIM287" s="488"/>
      <c r="HIN287" s="488"/>
      <c r="HIO287" s="699" t="s">
        <v>10061</v>
      </c>
      <c r="HIP287" s="700"/>
      <c r="HIQ287" s="488"/>
      <c r="HIR287" s="488"/>
      <c r="HIS287" s="488"/>
      <c r="HIT287" s="488"/>
      <c r="HIU287" s="488"/>
      <c r="HIV287" s="488"/>
      <c r="HIW287" s="699" t="s">
        <v>10061</v>
      </c>
      <c r="HIX287" s="700"/>
      <c r="HIY287" s="488"/>
      <c r="HIZ287" s="488"/>
      <c r="HJA287" s="488"/>
      <c r="HJB287" s="488"/>
      <c r="HJC287" s="488"/>
      <c r="HJD287" s="488"/>
      <c r="HJE287" s="699" t="s">
        <v>10061</v>
      </c>
      <c r="HJF287" s="700"/>
      <c r="HJG287" s="488"/>
      <c r="HJH287" s="488"/>
      <c r="HJI287" s="488"/>
      <c r="HJJ287" s="488"/>
      <c r="HJK287" s="488"/>
      <c r="HJL287" s="488"/>
      <c r="HJM287" s="699" t="s">
        <v>10061</v>
      </c>
      <c r="HJN287" s="700"/>
      <c r="HJO287" s="488"/>
      <c r="HJP287" s="488"/>
      <c r="HJQ287" s="488"/>
      <c r="HJR287" s="488"/>
      <c r="HJS287" s="488"/>
      <c r="HJT287" s="488"/>
      <c r="HJU287" s="699" t="s">
        <v>10061</v>
      </c>
      <c r="HJV287" s="700"/>
      <c r="HJW287" s="488"/>
      <c r="HJX287" s="488"/>
      <c r="HJY287" s="488"/>
      <c r="HJZ287" s="488"/>
      <c r="HKA287" s="488"/>
      <c r="HKB287" s="488"/>
      <c r="HKC287" s="699" t="s">
        <v>10061</v>
      </c>
      <c r="HKD287" s="700"/>
      <c r="HKE287" s="488"/>
      <c r="HKF287" s="488"/>
      <c r="HKG287" s="488"/>
      <c r="HKH287" s="488"/>
      <c r="HKI287" s="488"/>
      <c r="HKJ287" s="488"/>
      <c r="HKK287" s="699" t="s">
        <v>10061</v>
      </c>
      <c r="HKL287" s="700"/>
      <c r="HKM287" s="488"/>
      <c r="HKN287" s="488"/>
      <c r="HKO287" s="488"/>
      <c r="HKP287" s="488"/>
      <c r="HKQ287" s="488"/>
      <c r="HKR287" s="488"/>
      <c r="HKS287" s="699" t="s">
        <v>10061</v>
      </c>
      <c r="HKT287" s="700"/>
      <c r="HKU287" s="488"/>
      <c r="HKV287" s="488"/>
      <c r="HKW287" s="488"/>
      <c r="HKX287" s="488"/>
      <c r="HKY287" s="488"/>
      <c r="HKZ287" s="488"/>
      <c r="HLA287" s="699" t="s">
        <v>10061</v>
      </c>
      <c r="HLB287" s="700"/>
      <c r="HLC287" s="488"/>
      <c r="HLD287" s="488"/>
      <c r="HLE287" s="488"/>
      <c r="HLF287" s="488"/>
      <c r="HLG287" s="488"/>
      <c r="HLH287" s="488"/>
      <c r="HLI287" s="699" t="s">
        <v>10061</v>
      </c>
      <c r="HLJ287" s="700"/>
      <c r="HLK287" s="488"/>
      <c r="HLL287" s="488"/>
      <c r="HLM287" s="488"/>
      <c r="HLN287" s="488"/>
      <c r="HLO287" s="488"/>
      <c r="HLP287" s="488"/>
      <c r="HLQ287" s="699" t="s">
        <v>10061</v>
      </c>
      <c r="HLR287" s="700"/>
      <c r="HLS287" s="488"/>
      <c r="HLT287" s="488"/>
      <c r="HLU287" s="488"/>
      <c r="HLV287" s="488"/>
      <c r="HLW287" s="488"/>
      <c r="HLX287" s="488"/>
      <c r="HLY287" s="699" t="s">
        <v>10061</v>
      </c>
      <c r="HLZ287" s="700"/>
      <c r="HMA287" s="488"/>
      <c r="HMB287" s="488"/>
      <c r="HMC287" s="488"/>
      <c r="HMD287" s="488"/>
      <c r="HME287" s="488"/>
      <c r="HMF287" s="488"/>
      <c r="HMG287" s="699" t="s">
        <v>10061</v>
      </c>
      <c r="HMH287" s="700"/>
      <c r="HMI287" s="488"/>
      <c r="HMJ287" s="488"/>
      <c r="HMK287" s="488"/>
      <c r="HML287" s="488"/>
      <c r="HMM287" s="488"/>
      <c r="HMN287" s="488"/>
      <c r="HMO287" s="699" t="s">
        <v>10061</v>
      </c>
      <c r="HMP287" s="700"/>
      <c r="HMQ287" s="488"/>
      <c r="HMR287" s="488"/>
      <c r="HMS287" s="488"/>
      <c r="HMT287" s="488"/>
      <c r="HMU287" s="488"/>
      <c r="HMV287" s="488"/>
      <c r="HMW287" s="699" t="s">
        <v>10061</v>
      </c>
      <c r="HMX287" s="700"/>
      <c r="HMY287" s="488"/>
      <c r="HMZ287" s="488"/>
      <c r="HNA287" s="488"/>
      <c r="HNB287" s="488"/>
      <c r="HNC287" s="488"/>
      <c r="HND287" s="488"/>
      <c r="HNE287" s="699" t="s">
        <v>10061</v>
      </c>
      <c r="HNF287" s="700"/>
      <c r="HNG287" s="488"/>
      <c r="HNH287" s="488"/>
      <c r="HNI287" s="488"/>
      <c r="HNJ287" s="488"/>
      <c r="HNK287" s="488"/>
      <c r="HNL287" s="488"/>
      <c r="HNM287" s="699" t="s">
        <v>10061</v>
      </c>
      <c r="HNN287" s="700"/>
      <c r="HNO287" s="488"/>
      <c r="HNP287" s="488"/>
      <c r="HNQ287" s="488"/>
      <c r="HNR287" s="488"/>
      <c r="HNS287" s="488"/>
      <c r="HNT287" s="488"/>
      <c r="HNU287" s="699" t="s">
        <v>10061</v>
      </c>
      <c r="HNV287" s="700"/>
      <c r="HNW287" s="488"/>
      <c r="HNX287" s="488"/>
      <c r="HNY287" s="488"/>
      <c r="HNZ287" s="488"/>
      <c r="HOA287" s="488"/>
      <c r="HOB287" s="488"/>
      <c r="HOC287" s="699" t="s">
        <v>10061</v>
      </c>
      <c r="HOD287" s="700"/>
      <c r="HOE287" s="488"/>
      <c r="HOF287" s="488"/>
      <c r="HOG287" s="488"/>
      <c r="HOH287" s="488"/>
      <c r="HOI287" s="488"/>
      <c r="HOJ287" s="488"/>
      <c r="HOK287" s="699" t="s">
        <v>10061</v>
      </c>
      <c r="HOL287" s="700"/>
      <c r="HOM287" s="488"/>
      <c r="HON287" s="488"/>
      <c r="HOO287" s="488"/>
      <c r="HOP287" s="488"/>
      <c r="HOQ287" s="488"/>
      <c r="HOR287" s="488"/>
      <c r="HOS287" s="699" t="s">
        <v>10061</v>
      </c>
      <c r="HOT287" s="700"/>
      <c r="HOU287" s="488"/>
      <c r="HOV287" s="488"/>
      <c r="HOW287" s="488"/>
      <c r="HOX287" s="488"/>
      <c r="HOY287" s="488"/>
      <c r="HOZ287" s="488"/>
      <c r="HPA287" s="699" t="s">
        <v>10061</v>
      </c>
      <c r="HPB287" s="700"/>
      <c r="HPC287" s="488"/>
      <c r="HPD287" s="488"/>
      <c r="HPE287" s="488"/>
      <c r="HPF287" s="488"/>
      <c r="HPG287" s="488"/>
      <c r="HPH287" s="488"/>
      <c r="HPI287" s="699" t="s">
        <v>10061</v>
      </c>
      <c r="HPJ287" s="700"/>
      <c r="HPK287" s="488"/>
      <c r="HPL287" s="488"/>
      <c r="HPM287" s="488"/>
      <c r="HPN287" s="488"/>
      <c r="HPO287" s="488"/>
      <c r="HPP287" s="488"/>
      <c r="HPQ287" s="699" t="s">
        <v>10061</v>
      </c>
      <c r="HPR287" s="700"/>
      <c r="HPS287" s="488"/>
      <c r="HPT287" s="488"/>
      <c r="HPU287" s="488"/>
      <c r="HPV287" s="488"/>
      <c r="HPW287" s="488"/>
      <c r="HPX287" s="488"/>
      <c r="HPY287" s="699" t="s">
        <v>10061</v>
      </c>
      <c r="HPZ287" s="700"/>
      <c r="HQA287" s="488"/>
      <c r="HQB287" s="488"/>
      <c r="HQC287" s="488"/>
      <c r="HQD287" s="488"/>
      <c r="HQE287" s="488"/>
      <c r="HQF287" s="488"/>
      <c r="HQG287" s="699" t="s">
        <v>10061</v>
      </c>
      <c r="HQH287" s="700"/>
      <c r="HQI287" s="488"/>
      <c r="HQJ287" s="488"/>
      <c r="HQK287" s="488"/>
      <c r="HQL287" s="488"/>
      <c r="HQM287" s="488"/>
      <c r="HQN287" s="488"/>
      <c r="HQO287" s="699" t="s">
        <v>10061</v>
      </c>
      <c r="HQP287" s="700"/>
      <c r="HQQ287" s="488"/>
      <c r="HQR287" s="488"/>
      <c r="HQS287" s="488"/>
      <c r="HQT287" s="488"/>
      <c r="HQU287" s="488"/>
      <c r="HQV287" s="488"/>
      <c r="HQW287" s="699" t="s">
        <v>10061</v>
      </c>
      <c r="HQX287" s="700"/>
      <c r="HQY287" s="488"/>
      <c r="HQZ287" s="488"/>
      <c r="HRA287" s="488"/>
      <c r="HRB287" s="488"/>
      <c r="HRC287" s="488"/>
      <c r="HRD287" s="488"/>
      <c r="HRE287" s="699" t="s">
        <v>10061</v>
      </c>
      <c r="HRF287" s="700"/>
      <c r="HRG287" s="488"/>
      <c r="HRH287" s="488"/>
      <c r="HRI287" s="488"/>
      <c r="HRJ287" s="488"/>
      <c r="HRK287" s="488"/>
      <c r="HRL287" s="488"/>
      <c r="HRM287" s="699" t="s">
        <v>10061</v>
      </c>
      <c r="HRN287" s="700"/>
      <c r="HRO287" s="488"/>
      <c r="HRP287" s="488"/>
      <c r="HRQ287" s="488"/>
      <c r="HRR287" s="488"/>
      <c r="HRS287" s="488"/>
      <c r="HRT287" s="488"/>
      <c r="HRU287" s="699" t="s">
        <v>10061</v>
      </c>
      <c r="HRV287" s="700"/>
      <c r="HRW287" s="488"/>
      <c r="HRX287" s="488"/>
      <c r="HRY287" s="488"/>
      <c r="HRZ287" s="488"/>
      <c r="HSA287" s="488"/>
      <c r="HSB287" s="488"/>
      <c r="HSC287" s="699" t="s">
        <v>10061</v>
      </c>
      <c r="HSD287" s="700"/>
      <c r="HSE287" s="488"/>
      <c r="HSF287" s="488"/>
      <c r="HSG287" s="488"/>
      <c r="HSH287" s="488"/>
      <c r="HSI287" s="488"/>
      <c r="HSJ287" s="488"/>
      <c r="HSK287" s="699" t="s">
        <v>10061</v>
      </c>
      <c r="HSL287" s="700"/>
      <c r="HSM287" s="488"/>
      <c r="HSN287" s="488"/>
      <c r="HSO287" s="488"/>
      <c r="HSP287" s="488"/>
      <c r="HSQ287" s="488"/>
      <c r="HSR287" s="488"/>
      <c r="HSS287" s="699" t="s">
        <v>10061</v>
      </c>
      <c r="HST287" s="700"/>
      <c r="HSU287" s="488"/>
      <c r="HSV287" s="488"/>
      <c r="HSW287" s="488"/>
      <c r="HSX287" s="488"/>
      <c r="HSY287" s="488"/>
      <c r="HSZ287" s="488"/>
      <c r="HTA287" s="699" t="s">
        <v>10061</v>
      </c>
      <c r="HTB287" s="700"/>
      <c r="HTC287" s="488"/>
      <c r="HTD287" s="488"/>
      <c r="HTE287" s="488"/>
      <c r="HTF287" s="488"/>
      <c r="HTG287" s="488"/>
      <c r="HTH287" s="488"/>
      <c r="HTI287" s="699" t="s">
        <v>10061</v>
      </c>
      <c r="HTJ287" s="700"/>
      <c r="HTK287" s="488"/>
      <c r="HTL287" s="488"/>
      <c r="HTM287" s="488"/>
      <c r="HTN287" s="488"/>
      <c r="HTO287" s="488"/>
      <c r="HTP287" s="488"/>
      <c r="HTQ287" s="699" t="s">
        <v>10061</v>
      </c>
      <c r="HTR287" s="700"/>
      <c r="HTS287" s="488"/>
      <c r="HTT287" s="488"/>
      <c r="HTU287" s="488"/>
      <c r="HTV287" s="488"/>
      <c r="HTW287" s="488"/>
      <c r="HTX287" s="488"/>
      <c r="HTY287" s="699" t="s">
        <v>10061</v>
      </c>
      <c r="HTZ287" s="700"/>
      <c r="HUA287" s="488"/>
      <c r="HUB287" s="488"/>
      <c r="HUC287" s="488"/>
      <c r="HUD287" s="488"/>
      <c r="HUE287" s="488"/>
      <c r="HUF287" s="488"/>
      <c r="HUG287" s="699" t="s">
        <v>10061</v>
      </c>
      <c r="HUH287" s="700"/>
      <c r="HUI287" s="488"/>
      <c r="HUJ287" s="488"/>
      <c r="HUK287" s="488"/>
      <c r="HUL287" s="488"/>
      <c r="HUM287" s="488"/>
      <c r="HUN287" s="488"/>
      <c r="HUO287" s="699" t="s">
        <v>10061</v>
      </c>
      <c r="HUP287" s="700"/>
      <c r="HUQ287" s="488"/>
      <c r="HUR287" s="488"/>
      <c r="HUS287" s="488"/>
      <c r="HUT287" s="488"/>
      <c r="HUU287" s="488"/>
      <c r="HUV287" s="488"/>
      <c r="HUW287" s="699" t="s">
        <v>10061</v>
      </c>
      <c r="HUX287" s="700"/>
      <c r="HUY287" s="488"/>
      <c r="HUZ287" s="488"/>
      <c r="HVA287" s="488"/>
      <c r="HVB287" s="488"/>
      <c r="HVC287" s="488"/>
      <c r="HVD287" s="488"/>
      <c r="HVE287" s="699" t="s">
        <v>10061</v>
      </c>
      <c r="HVF287" s="700"/>
      <c r="HVG287" s="488"/>
      <c r="HVH287" s="488"/>
      <c r="HVI287" s="488"/>
      <c r="HVJ287" s="488"/>
      <c r="HVK287" s="488"/>
      <c r="HVL287" s="488"/>
      <c r="HVM287" s="699" t="s">
        <v>10061</v>
      </c>
      <c r="HVN287" s="700"/>
      <c r="HVO287" s="488"/>
      <c r="HVP287" s="488"/>
      <c r="HVQ287" s="488"/>
      <c r="HVR287" s="488"/>
      <c r="HVS287" s="488"/>
      <c r="HVT287" s="488"/>
      <c r="HVU287" s="699" t="s">
        <v>10061</v>
      </c>
      <c r="HVV287" s="700"/>
      <c r="HVW287" s="488"/>
      <c r="HVX287" s="488"/>
      <c r="HVY287" s="488"/>
      <c r="HVZ287" s="488"/>
      <c r="HWA287" s="488"/>
      <c r="HWB287" s="488"/>
      <c r="HWC287" s="699" t="s">
        <v>10061</v>
      </c>
      <c r="HWD287" s="700"/>
      <c r="HWE287" s="488"/>
      <c r="HWF287" s="488"/>
      <c r="HWG287" s="488"/>
      <c r="HWH287" s="488"/>
      <c r="HWI287" s="488"/>
      <c r="HWJ287" s="488"/>
      <c r="HWK287" s="699" t="s">
        <v>10061</v>
      </c>
      <c r="HWL287" s="700"/>
      <c r="HWM287" s="488"/>
      <c r="HWN287" s="488"/>
      <c r="HWO287" s="488"/>
      <c r="HWP287" s="488"/>
      <c r="HWQ287" s="488"/>
      <c r="HWR287" s="488"/>
      <c r="HWS287" s="699" t="s">
        <v>10061</v>
      </c>
      <c r="HWT287" s="700"/>
      <c r="HWU287" s="488"/>
      <c r="HWV287" s="488"/>
      <c r="HWW287" s="488"/>
      <c r="HWX287" s="488"/>
      <c r="HWY287" s="488"/>
      <c r="HWZ287" s="488"/>
      <c r="HXA287" s="699" t="s">
        <v>10061</v>
      </c>
      <c r="HXB287" s="700"/>
      <c r="HXC287" s="488"/>
      <c r="HXD287" s="488"/>
      <c r="HXE287" s="488"/>
      <c r="HXF287" s="488"/>
      <c r="HXG287" s="488"/>
      <c r="HXH287" s="488"/>
      <c r="HXI287" s="699" t="s">
        <v>10061</v>
      </c>
      <c r="HXJ287" s="700"/>
      <c r="HXK287" s="488"/>
      <c r="HXL287" s="488"/>
      <c r="HXM287" s="488"/>
      <c r="HXN287" s="488"/>
      <c r="HXO287" s="488"/>
      <c r="HXP287" s="488"/>
      <c r="HXQ287" s="699" t="s">
        <v>10061</v>
      </c>
      <c r="HXR287" s="700"/>
      <c r="HXS287" s="488"/>
      <c r="HXT287" s="488"/>
      <c r="HXU287" s="488"/>
      <c r="HXV287" s="488"/>
      <c r="HXW287" s="488"/>
      <c r="HXX287" s="488"/>
      <c r="HXY287" s="699" t="s">
        <v>10061</v>
      </c>
      <c r="HXZ287" s="700"/>
      <c r="HYA287" s="488"/>
      <c r="HYB287" s="488"/>
      <c r="HYC287" s="488"/>
      <c r="HYD287" s="488"/>
      <c r="HYE287" s="488"/>
      <c r="HYF287" s="488"/>
      <c r="HYG287" s="699" t="s">
        <v>10061</v>
      </c>
      <c r="HYH287" s="700"/>
      <c r="HYI287" s="488"/>
      <c r="HYJ287" s="488"/>
      <c r="HYK287" s="488"/>
      <c r="HYL287" s="488"/>
      <c r="HYM287" s="488"/>
      <c r="HYN287" s="488"/>
      <c r="HYO287" s="699" t="s">
        <v>10061</v>
      </c>
      <c r="HYP287" s="700"/>
      <c r="HYQ287" s="488"/>
      <c r="HYR287" s="488"/>
      <c r="HYS287" s="488"/>
      <c r="HYT287" s="488"/>
      <c r="HYU287" s="488"/>
      <c r="HYV287" s="488"/>
      <c r="HYW287" s="699" t="s">
        <v>10061</v>
      </c>
      <c r="HYX287" s="700"/>
      <c r="HYY287" s="488"/>
      <c r="HYZ287" s="488"/>
      <c r="HZA287" s="488"/>
      <c r="HZB287" s="488"/>
      <c r="HZC287" s="488"/>
      <c r="HZD287" s="488"/>
      <c r="HZE287" s="699" t="s">
        <v>10061</v>
      </c>
      <c r="HZF287" s="700"/>
      <c r="HZG287" s="488"/>
      <c r="HZH287" s="488"/>
      <c r="HZI287" s="488"/>
      <c r="HZJ287" s="488"/>
      <c r="HZK287" s="488"/>
      <c r="HZL287" s="488"/>
      <c r="HZM287" s="699" t="s">
        <v>10061</v>
      </c>
      <c r="HZN287" s="700"/>
      <c r="HZO287" s="488"/>
      <c r="HZP287" s="488"/>
      <c r="HZQ287" s="488"/>
      <c r="HZR287" s="488"/>
      <c r="HZS287" s="488"/>
      <c r="HZT287" s="488"/>
      <c r="HZU287" s="699" t="s">
        <v>10061</v>
      </c>
      <c r="HZV287" s="700"/>
      <c r="HZW287" s="488"/>
      <c r="HZX287" s="488"/>
      <c r="HZY287" s="488"/>
      <c r="HZZ287" s="488"/>
      <c r="IAA287" s="488"/>
      <c r="IAB287" s="488"/>
      <c r="IAC287" s="699" t="s">
        <v>10061</v>
      </c>
      <c r="IAD287" s="700"/>
      <c r="IAE287" s="488"/>
      <c r="IAF287" s="488"/>
      <c r="IAG287" s="488"/>
      <c r="IAH287" s="488"/>
      <c r="IAI287" s="488"/>
      <c r="IAJ287" s="488"/>
      <c r="IAK287" s="699" t="s">
        <v>10061</v>
      </c>
      <c r="IAL287" s="700"/>
      <c r="IAM287" s="488"/>
      <c r="IAN287" s="488"/>
      <c r="IAO287" s="488"/>
      <c r="IAP287" s="488"/>
      <c r="IAQ287" s="488"/>
      <c r="IAR287" s="488"/>
      <c r="IAS287" s="699" t="s">
        <v>10061</v>
      </c>
      <c r="IAT287" s="700"/>
      <c r="IAU287" s="488"/>
      <c r="IAV287" s="488"/>
      <c r="IAW287" s="488"/>
      <c r="IAX287" s="488"/>
      <c r="IAY287" s="488"/>
      <c r="IAZ287" s="488"/>
      <c r="IBA287" s="699" t="s">
        <v>10061</v>
      </c>
      <c r="IBB287" s="700"/>
      <c r="IBC287" s="488"/>
      <c r="IBD287" s="488"/>
      <c r="IBE287" s="488"/>
      <c r="IBF287" s="488"/>
      <c r="IBG287" s="488"/>
      <c r="IBH287" s="488"/>
      <c r="IBI287" s="699" t="s">
        <v>10061</v>
      </c>
      <c r="IBJ287" s="700"/>
      <c r="IBK287" s="488"/>
      <c r="IBL287" s="488"/>
      <c r="IBM287" s="488"/>
      <c r="IBN287" s="488"/>
      <c r="IBO287" s="488"/>
      <c r="IBP287" s="488"/>
      <c r="IBQ287" s="699" t="s">
        <v>10061</v>
      </c>
      <c r="IBR287" s="700"/>
      <c r="IBS287" s="488"/>
      <c r="IBT287" s="488"/>
      <c r="IBU287" s="488"/>
      <c r="IBV287" s="488"/>
      <c r="IBW287" s="488"/>
      <c r="IBX287" s="488"/>
      <c r="IBY287" s="699" t="s">
        <v>10061</v>
      </c>
      <c r="IBZ287" s="700"/>
      <c r="ICA287" s="488"/>
      <c r="ICB287" s="488"/>
      <c r="ICC287" s="488"/>
      <c r="ICD287" s="488"/>
      <c r="ICE287" s="488"/>
      <c r="ICF287" s="488"/>
      <c r="ICG287" s="699" t="s">
        <v>10061</v>
      </c>
      <c r="ICH287" s="700"/>
      <c r="ICI287" s="488"/>
      <c r="ICJ287" s="488"/>
      <c r="ICK287" s="488"/>
      <c r="ICL287" s="488"/>
      <c r="ICM287" s="488"/>
      <c r="ICN287" s="488"/>
      <c r="ICO287" s="699" t="s">
        <v>10061</v>
      </c>
      <c r="ICP287" s="700"/>
      <c r="ICQ287" s="488"/>
      <c r="ICR287" s="488"/>
      <c r="ICS287" s="488"/>
      <c r="ICT287" s="488"/>
      <c r="ICU287" s="488"/>
      <c r="ICV287" s="488"/>
      <c r="ICW287" s="699" t="s">
        <v>10061</v>
      </c>
      <c r="ICX287" s="700"/>
      <c r="ICY287" s="488"/>
      <c r="ICZ287" s="488"/>
      <c r="IDA287" s="488"/>
      <c r="IDB287" s="488"/>
      <c r="IDC287" s="488"/>
      <c r="IDD287" s="488"/>
      <c r="IDE287" s="699" t="s">
        <v>10061</v>
      </c>
      <c r="IDF287" s="700"/>
      <c r="IDG287" s="488"/>
      <c r="IDH287" s="488"/>
      <c r="IDI287" s="488"/>
      <c r="IDJ287" s="488"/>
      <c r="IDK287" s="488"/>
      <c r="IDL287" s="488"/>
      <c r="IDM287" s="699" t="s">
        <v>10061</v>
      </c>
      <c r="IDN287" s="700"/>
      <c r="IDO287" s="488"/>
      <c r="IDP287" s="488"/>
      <c r="IDQ287" s="488"/>
      <c r="IDR287" s="488"/>
      <c r="IDS287" s="488"/>
      <c r="IDT287" s="488"/>
      <c r="IDU287" s="699" t="s">
        <v>10061</v>
      </c>
      <c r="IDV287" s="700"/>
      <c r="IDW287" s="488"/>
      <c r="IDX287" s="488"/>
      <c r="IDY287" s="488"/>
      <c r="IDZ287" s="488"/>
      <c r="IEA287" s="488"/>
      <c r="IEB287" s="488"/>
      <c r="IEC287" s="699" t="s">
        <v>10061</v>
      </c>
      <c r="IED287" s="700"/>
      <c r="IEE287" s="488"/>
      <c r="IEF287" s="488"/>
      <c r="IEG287" s="488"/>
      <c r="IEH287" s="488"/>
      <c r="IEI287" s="488"/>
      <c r="IEJ287" s="488"/>
      <c r="IEK287" s="699" t="s">
        <v>10061</v>
      </c>
      <c r="IEL287" s="700"/>
      <c r="IEM287" s="488"/>
      <c r="IEN287" s="488"/>
      <c r="IEO287" s="488"/>
      <c r="IEP287" s="488"/>
      <c r="IEQ287" s="488"/>
      <c r="IER287" s="488"/>
      <c r="IES287" s="699" t="s">
        <v>10061</v>
      </c>
      <c r="IET287" s="700"/>
      <c r="IEU287" s="488"/>
      <c r="IEV287" s="488"/>
      <c r="IEW287" s="488"/>
      <c r="IEX287" s="488"/>
      <c r="IEY287" s="488"/>
      <c r="IEZ287" s="488"/>
      <c r="IFA287" s="699" t="s">
        <v>10061</v>
      </c>
      <c r="IFB287" s="700"/>
      <c r="IFC287" s="488"/>
      <c r="IFD287" s="488"/>
      <c r="IFE287" s="488"/>
      <c r="IFF287" s="488"/>
      <c r="IFG287" s="488"/>
      <c r="IFH287" s="488"/>
      <c r="IFI287" s="699" t="s">
        <v>10061</v>
      </c>
      <c r="IFJ287" s="700"/>
      <c r="IFK287" s="488"/>
      <c r="IFL287" s="488"/>
      <c r="IFM287" s="488"/>
      <c r="IFN287" s="488"/>
      <c r="IFO287" s="488"/>
      <c r="IFP287" s="488"/>
      <c r="IFQ287" s="699" t="s">
        <v>10061</v>
      </c>
      <c r="IFR287" s="700"/>
      <c r="IFS287" s="488"/>
      <c r="IFT287" s="488"/>
      <c r="IFU287" s="488"/>
      <c r="IFV287" s="488"/>
      <c r="IFW287" s="488"/>
      <c r="IFX287" s="488"/>
      <c r="IFY287" s="699" t="s">
        <v>10061</v>
      </c>
      <c r="IFZ287" s="700"/>
      <c r="IGA287" s="488"/>
      <c r="IGB287" s="488"/>
      <c r="IGC287" s="488"/>
      <c r="IGD287" s="488"/>
      <c r="IGE287" s="488"/>
      <c r="IGF287" s="488"/>
      <c r="IGG287" s="699" t="s">
        <v>10061</v>
      </c>
      <c r="IGH287" s="700"/>
      <c r="IGI287" s="488"/>
      <c r="IGJ287" s="488"/>
      <c r="IGK287" s="488"/>
      <c r="IGL287" s="488"/>
      <c r="IGM287" s="488"/>
      <c r="IGN287" s="488"/>
      <c r="IGO287" s="699" t="s">
        <v>10061</v>
      </c>
      <c r="IGP287" s="700"/>
      <c r="IGQ287" s="488"/>
      <c r="IGR287" s="488"/>
      <c r="IGS287" s="488"/>
      <c r="IGT287" s="488"/>
      <c r="IGU287" s="488"/>
      <c r="IGV287" s="488"/>
      <c r="IGW287" s="699" t="s">
        <v>10061</v>
      </c>
      <c r="IGX287" s="700"/>
      <c r="IGY287" s="488"/>
      <c r="IGZ287" s="488"/>
      <c r="IHA287" s="488"/>
      <c r="IHB287" s="488"/>
      <c r="IHC287" s="488"/>
      <c r="IHD287" s="488"/>
      <c r="IHE287" s="699" t="s">
        <v>10061</v>
      </c>
      <c r="IHF287" s="700"/>
      <c r="IHG287" s="488"/>
      <c r="IHH287" s="488"/>
      <c r="IHI287" s="488"/>
      <c r="IHJ287" s="488"/>
      <c r="IHK287" s="488"/>
      <c r="IHL287" s="488"/>
      <c r="IHM287" s="699" t="s">
        <v>10061</v>
      </c>
      <c r="IHN287" s="700"/>
      <c r="IHO287" s="488"/>
      <c r="IHP287" s="488"/>
      <c r="IHQ287" s="488"/>
      <c r="IHR287" s="488"/>
      <c r="IHS287" s="488"/>
      <c r="IHT287" s="488"/>
      <c r="IHU287" s="699" t="s">
        <v>10061</v>
      </c>
      <c r="IHV287" s="700"/>
      <c r="IHW287" s="488"/>
      <c r="IHX287" s="488"/>
      <c r="IHY287" s="488"/>
      <c r="IHZ287" s="488"/>
      <c r="IIA287" s="488"/>
      <c r="IIB287" s="488"/>
      <c r="IIC287" s="699" t="s">
        <v>10061</v>
      </c>
      <c r="IID287" s="700"/>
      <c r="IIE287" s="488"/>
      <c r="IIF287" s="488"/>
      <c r="IIG287" s="488"/>
      <c r="IIH287" s="488"/>
      <c r="III287" s="488"/>
      <c r="IIJ287" s="488"/>
      <c r="IIK287" s="699" t="s">
        <v>10061</v>
      </c>
      <c r="IIL287" s="700"/>
      <c r="IIM287" s="488"/>
      <c r="IIN287" s="488"/>
      <c r="IIO287" s="488"/>
      <c r="IIP287" s="488"/>
      <c r="IIQ287" s="488"/>
      <c r="IIR287" s="488"/>
      <c r="IIS287" s="699" t="s">
        <v>10061</v>
      </c>
      <c r="IIT287" s="700"/>
      <c r="IIU287" s="488"/>
      <c r="IIV287" s="488"/>
      <c r="IIW287" s="488"/>
      <c r="IIX287" s="488"/>
      <c r="IIY287" s="488"/>
      <c r="IIZ287" s="488"/>
      <c r="IJA287" s="699" t="s">
        <v>10061</v>
      </c>
      <c r="IJB287" s="700"/>
      <c r="IJC287" s="488"/>
      <c r="IJD287" s="488"/>
      <c r="IJE287" s="488"/>
      <c r="IJF287" s="488"/>
      <c r="IJG287" s="488"/>
      <c r="IJH287" s="488"/>
      <c r="IJI287" s="699" t="s">
        <v>10061</v>
      </c>
      <c r="IJJ287" s="700"/>
      <c r="IJK287" s="488"/>
      <c r="IJL287" s="488"/>
      <c r="IJM287" s="488"/>
      <c r="IJN287" s="488"/>
      <c r="IJO287" s="488"/>
      <c r="IJP287" s="488"/>
      <c r="IJQ287" s="699" t="s">
        <v>10061</v>
      </c>
      <c r="IJR287" s="700"/>
      <c r="IJS287" s="488"/>
      <c r="IJT287" s="488"/>
      <c r="IJU287" s="488"/>
      <c r="IJV287" s="488"/>
      <c r="IJW287" s="488"/>
      <c r="IJX287" s="488"/>
      <c r="IJY287" s="699" t="s">
        <v>10061</v>
      </c>
      <c r="IJZ287" s="700"/>
      <c r="IKA287" s="488"/>
      <c r="IKB287" s="488"/>
      <c r="IKC287" s="488"/>
      <c r="IKD287" s="488"/>
      <c r="IKE287" s="488"/>
      <c r="IKF287" s="488"/>
      <c r="IKG287" s="699" t="s">
        <v>10061</v>
      </c>
      <c r="IKH287" s="700"/>
      <c r="IKI287" s="488"/>
      <c r="IKJ287" s="488"/>
      <c r="IKK287" s="488"/>
      <c r="IKL287" s="488"/>
      <c r="IKM287" s="488"/>
      <c r="IKN287" s="488"/>
      <c r="IKO287" s="699" t="s">
        <v>10061</v>
      </c>
      <c r="IKP287" s="700"/>
      <c r="IKQ287" s="488"/>
      <c r="IKR287" s="488"/>
      <c r="IKS287" s="488"/>
      <c r="IKT287" s="488"/>
      <c r="IKU287" s="488"/>
      <c r="IKV287" s="488"/>
      <c r="IKW287" s="699" t="s">
        <v>10061</v>
      </c>
      <c r="IKX287" s="700"/>
      <c r="IKY287" s="488"/>
      <c r="IKZ287" s="488"/>
      <c r="ILA287" s="488"/>
      <c r="ILB287" s="488"/>
      <c r="ILC287" s="488"/>
      <c r="ILD287" s="488"/>
      <c r="ILE287" s="699" t="s">
        <v>10061</v>
      </c>
      <c r="ILF287" s="700"/>
      <c r="ILG287" s="488"/>
      <c r="ILH287" s="488"/>
      <c r="ILI287" s="488"/>
      <c r="ILJ287" s="488"/>
      <c r="ILK287" s="488"/>
      <c r="ILL287" s="488"/>
      <c r="ILM287" s="699" t="s">
        <v>10061</v>
      </c>
      <c r="ILN287" s="700"/>
      <c r="ILO287" s="488"/>
      <c r="ILP287" s="488"/>
      <c r="ILQ287" s="488"/>
      <c r="ILR287" s="488"/>
      <c r="ILS287" s="488"/>
      <c r="ILT287" s="488"/>
      <c r="ILU287" s="699" t="s">
        <v>10061</v>
      </c>
      <c r="ILV287" s="700"/>
      <c r="ILW287" s="488"/>
      <c r="ILX287" s="488"/>
      <c r="ILY287" s="488"/>
      <c r="ILZ287" s="488"/>
      <c r="IMA287" s="488"/>
      <c r="IMB287" s="488"/>
      <c r="IMC287" s="699" t="s">
        <v>10061</v>
      </c>
      <c r="IMD287" s="700"/>
      <c r="IME287" s="488"/>
      <c r="IMF287" s="488"/>
      <c r="IMG287" s="488"/>
      <c r="IMH287" s="488"/>
      <c r="IMI287" s="488"/>
      <c r="IMJ287" s="488"/>
      <c r="IMK287" s="699" t="s">
        <v>10061</v>
      </c>
      <c r="IML287" s="700"/>
      <c r="IMM287" s="488"/>
      <c r="IMN287" s="488"/>
      <c r="IMO287" s="488"/>
      <c r="IMP287" s="488"/>
      <c r="IMQ287" s="488"/>
      <c r="IMR287" s="488"/>
      <c r="IMS287" s="699" t="s">
        <v>10061</v>
      </c>
      <c r="IMT287" s="700"/>
      <c r="IMU287" s="488"/>
      <c r="IMV287" s="488"/>
      <c r="IMW287" s="488"/>
      <c r="IMX287" s="488"/>
      <c r="IMY287" s="488"/>
      <c r="IMZ287" s="488"/>
      <c r="INA287" s="699" t="s">
        <v>10061</v>
      </c>
      <c r="INB287" s="700"/>
      <c r="INC287" s="488"/>
      <c r="IND287" s="488"/>
      <c r="INE287" s="488"/>
      <c r="INF287" s="488"/>
      <c r="ING287" s="488"/>
      <c r="INH287" s="488"/>
      <c r="INI287" s="699" t="s">
        <v>10061</v>
      </c>
      <c r="INJ287" s="700"/>
      <c r="INK287" s="488"/>
      <c r="INL287" s="488"/>
      <c r="INM287" s="488"/>
      <c r="INN287" s="488"/>
      <c r="INO287" s="488"/>
      <c r="INP287" s="488"/>
      <c r="INQ287" s="699" t="s">
        <v>10061</v>
      </c>
      <c r="INR287" s="700"/>
      <c r="INS287" s="488"/>
      <c r="INT287" s="488"/>
      <c r="INU287" s="488"/>
      <c r="INV287" s="488"/>
      <c r="INW287" s="488"/>
      <c r="INX287" s="488"/>
      <c r="INY287" s="699" t="s">
        <v>10061</v>
      </c>
      <c r="INZ287" s="700"/>
      <c r="IOA287" s="488"/>
      <c r="IOB287" s="488"/>
      <c r="IOC287" s="488"/>
      <c r="IOD287" s="488"/>
      <c r="IOE287" s="488"/>
      <c r="IOF287" s="488"/>
      <c r="IOG287" s="699" t="s">
        <v>10061</v>
      </c>
      <c r="IOH287" s="700"/>
      <c r="IOI287" s="488"/>
      <c r="IOJ287" s="488"/>
      <c r="IOK287" s="488"/>
      <c r="IOL287" s="488"/>
      <c r="IOM287" s="488"/>
      <c r="ION287" s="488"/>
      <c r="IOO287" s="699" t="s">
        <v>10061</v>
      </c>
      <c r="IOP287" s="700"/>
      <c r="IOQ287" s="488"/>
      <c r="IOR287" s="488"/>
      <c r="IOS287" s="488"/>
      <c r="IOT287" s="488"/>
      <c r="IOU287" s="488"/>
      <c r="IOV287" s="488"/>
      <c r="IOW287" s="699" t="s">
        <v>10061</v>
      </c>
      <c r="IOX287" s="700"/>
      <c r="IOY287" s="488"/>
      <c r="IOZ287" s="488"/>
      <c r="IPA287" s="488"/>
      <c r="IPB287" s="488"/>
      <c r="IPC287" s="488"/>
      <c r="IPD287" s="488"/>
      <c r="IPE287" s="699" t="s">
        <v>10061</v>
      </c>
      <c r="IPF287" s="700"/>
      <c r="IPG287" s="488"/>
      <c r="IPH287" s="488"/>
      <c r="IPI287" s="488"/>
      <c r="IPJ287" s="488"/>
      <c r="IPK287" s="488"/>
      <c r="IPL287" s="488"/>
      <c r="IPM287" s="699" t="s">
        <v>10061</v>
      </c>
      <c r="IPN287" s="700"/>
      <c r="IPO287" s="488"/>
      <c r="IPP287" s="488"/>
      <c r="IPQ287" s="488"/>
      <c r="IPR287" s="488"/>
      <c r="IPS287" s="488"/>
      <c r="IPT287" s="488"/>
      <c r="IPU287" s="699" t="s">
        <v>10061</v>
      </c>
      <c r="IPV287" s="700"/>
      <c r="IPW287" s="488"/>
      <c r="IPX287" s="488"/>
      <c r="IPY287" s="488"/>
      <c r="IPZ287" s="488"/>
      <c r="IQA287" s="488"/>
      <c r="IQB287" s="488"/>
      <c r="IQC287" s="699" t="s">
        <v>10061</v>
      </c>
      <c r="IQD287" s="700"/>
      <c r="IQE287" s="488"/>
      <c r="IQF287" s="488"/>
      <c r="IQG287" s="488"/>
      <c r="IQH287" s="488"/>
      <c r="IQI287" s="488"/>
      <c r="IQJ287" s="488"/>
      <c r="IQK287" s="699" t="s">
        <v>10061</v>
      </c>
      <c r="IQL287" s="700"/>
      <c r="IQM287" s="488"/>
      <c r="IQN287" s="488"/>
      <c r="IQO287" s="488"/>
      <c r="IQP287" s="488"/>
      <c r="IQQ287" s="488"/>
      <c r="IQR287" s="488"/>
      <c r="IQS287" s="699" t="s">
        <v>10061</v>
      </c>
      <c r="IQT287" s="700"/>
      <c r="IQU287" s="488"/>
      <c r="IQV287" s="488"/>
      <c r="IQW287" s="488"/>
      <c r="IQX287" s="488"/>
      <c r="IQY287" s="488"/>
      <c r="IQZ287" s="488"/>
      <c r="IRA287" s="699" t="s">
        <v>10061</v>
      </c>
      <c r="IRB287" s="700"/>
      <c r="IRC287" s="488"/>
      <c r="IRD287" s="488"/>
      <c r="IRE287" s="488"/>
      <c r="IRF287" s="488"/>
      <c r="IRG287" s="488"/>
      <c r="IRH287" s="488"/>
      <c r="IRI287" s="699" t="s">
        <v>10061</v>
      </c>
      <c r="IRJ287" s="700"/>
      <c r="IRK287" s="488"/>
      <c r="IRL287" s="488"/>
      <c r="IRM287" s="488"/>
      <c r="IRN287" s="488"/>
      <c r="IRO287" s="488"/>
      <c r="IRP287" s="488"/>
      <c r="IRQ287" s="699" t="s">
        <v>10061</v>
      </c>
      <c r="IRR287" s="700"/>
      <c r="IRS287" s="488"/>
      <c r="IRT287" s="488"/>
      <c r="IRU287" s="488"/>
      <c r="IRV287" s="488"/>
      <c r="IRW287" s="488"/>
      <c r="IRX287" s="488"/>
      <c r="IRY287" s="699" t="s">
        <v>10061</v>
      </c>
      <c r="IRZ287" s="700"/>
      <c r="ISA287" s="488"/>
      <c r="ISB287" s="488"/>
      <c r="ISC287" s="488"/>
      <c r="ISD287" s="488"/>
      <c r="ISE287" s="488"/>
      <c r="ISF287" s="488"/>
      <c r="ISG287" s="699" t="s">
        <v>10061</v>
      </c>
      <c r="ISH287" s="700"/>
      <c r="ISI287" s="488"/>
      <c r="ISJ287" s="488"/>
      <c r="ISK287" s="488"/>
      <c r="ISL287" s="488"/>
      <c r="ISM287" s="488"/>
      <c r="ISN287" s="488"/>
      <c r="ISO287" s="699" t="s">
        <v>10061</v>
      </c>
      <c r="ISP287" s="700"/>
      <c r="ISQ287" s="488"/>
      <c r="ISR287" s="488"/>
      <c r="ISS287" s="488"/>
      <c r="IST287" s="488"/>
      <c r="ISU287" s="488"/>
      <c r="ISV287" s="488"/>
      <c r="ISW287" s="699" t="s">
        <v>10061</v>
      </c>
      <c r="ISX287" s="700"/>
      <c r="ISY287" s="488"/>
      <c r="ISZ287" s="488"/>
      <c r="ITA287" s="488"/>
      <c r="ITB287" s="488"/>
      <c r="ITC287" s="488"/>
      <c r="ITD287" s="488"/>
      <c r="ITE287" s="699" t="s">
        <v>10061</v>
      </c>
      <c r="ITF287" s="700"/>
      <c r="ITG287" s="488"/>
      <c r="ITH287" s="488"/>
      <c r="ITI287" s="488"/>
      <c r="ITJ287" s="488"/>
      <c r="ITK287" s="488"/>
      <c r="ITL287" s="488"/>
      <c r="ITM287" s="699" t="s">
        <v>10061</v>
      </c>
      <c r="ITN287" s="700"/>
      <c r="ITO287" s="488"/>
      <c r="ITP287" s="488"/>
      <c r="ITQ287" s="488"/>
      <c r="ITR287" s="488"/>
      <c r="ITS287" s="488"/>
      <c r="ITT287" s="488"/>
      <c r="ITU287" s="699" t="s">
        <v>10061</v>
      </c>
      <c r="ITV287" s="700"/>
      <c r="ITW287" s="488"/>
      <c r="ITX287" s="488"/>
      <c r="ITY287" s="488"/>
      <c r="ITZ287" s="488"/>
      <c r="IUA287" s="488"/>
      <c r="IUB287" s="488"/>
      <c r="IUC287" s="699" t="s">
        <v>10061</v>
      </c>
      <c r="IUD287" s="700"/>
      <c r="IUE287" s="488"/>
      <c r="IUF287" s="488"/>
      <c r="IUG287" s="488"/>
      <c r="IUH287" s="488"/>
      <c r="IUI287" s="488"/>
      <c r="IUJ287" s="488"/>
      <c r="IUK287" s="699" t="s">
        <v>10061</v>
      </c>
      <c r="IUL287" s="700"/>
      <c r="IUM287" s="488"/>
      <c r="IUN287" s="488"/>
      <c r="IUO287" s="488"/>
      <c r="IUP287" s="488"/>
      <c r="IUQ287" s="488"/>
      <c r="IUR287" s="488"/>
      <c r="IUS287" s="699" t="s">
        <v>10061</v>
      </c>
      <c r="IUT287" s="700"/>
      <c r="IUU287" s="488"/>
      <c r="IUV287" s="488"/>
      <c r="IUW287" s="488"/>
      <c r="IUX287" s="488"/>
      <c r="IUY287" s="488"/>
      <c r="IUZ287" s="488"/>
      <c r="IVA287" s="699" t="s">
        <v>10061</v>
      </c>
      <c r="IVB287" s="700"/>
      <c r="IVC287" s="488"/>
      <c r="IVD287" s="488"/>
      <c r="IVE287" s="488"/>
      <c r="IVF287" s="488"/>
      <c r="IVG287" s="488"/>
      <c r="IVH287" s="488"/>
      <c r="IVI287" s="699" t="s">
        <v>10061</v>
      </c>
      <c r="IVJ287" s="700"/>
      <c r="IVK287" s="488"/>
      <c r="IVL287" s="488"/>
      <c r="IVM287" s="488"/>
      <c r="IVN287" s="488"/>
      <c r="IVO287" s="488"/>
      <c r="IVP287" s="488"/>
      <c r="IVQ287" s="699" t="s">
        <v>10061</v>
      </c>
      <c r="IVR287" s="700"/>
      <c r="IVS287" s="488"/>
      <c r="IVT287" s="488"/>
      <c r="IVU287" s="488"/>
      <c r="IVV287" s="488"/>
      <c r="IVW287" s="488"/>
      <c r="IVX287" s="488"/>
      <c r="IVY287" s="699" t="s">
        <v>10061</v>
      </c>
      <c r="IVZ287" s="700"/>
      <c r="IWA287" s="488"/>
      <c r="IWB287" s="488"/>
      <c r="IWC287" s="488"/>
      <c r="IWD287" s="488"/>
      <c r="IWE287" s="488"/>
      <c r="IWF287" s="488"/>
      <c r="IWG287" s="699" t="s">
        <v>10061</v>
      </c>
      <c r="IWH287" s="700"/>
      <c r="IWI287" s="488"/>
      <c r="IWJ287" s="488"/>
      <c r="IWK287" s="488"/>
      <c r="IWL287" s="488"/>
      <c r="IWM287" s="488"/>
      <c r="IWN287" s="488"/>
      <c r="IWO287" s="699" t="s">
        <v>10061</v>
      </c>
      <c r="IWP287" s="700"/>
      <c r="IWQ287" s="488"/>
      <c r="IWR287" s="488"/>
      <c r="IWS287" s="488"/>
      <c r="IWT287" s="488"/>
      <c r="IWU287" s="488"/>
      <c r="IWV287" s="488"/>
      <c r="IWW287" s="699" t="s">
        <v>10061</v>
      </c>
      <c r="IWX287" s="700"/>
      <c r="IWY287" s="488"/>
      <c r="IWZ287" s="488"/>
      <c r="IXA287" s="488"/>
      <c r="IXB287" s="488"/>
      <c r="IXC287" s="488"/>
      <c r="IXD287" s="488"/>
      <c r="IXE287" s="699" t="s">
        <v>10061</v>
      </c>
      <c r="IXF287" s="700"/>
      <c r="IXG287" s="488"/>
      <c r="IXH287" s="488"/>
      <c r="IXI287" s="488"/>
      <c r="IXJ287" s="488"/>
      <c r="IXK287" s="488"/>
      <c r="IXL287" s="488"/>
      <c r="IXM287" s="699" t="s">
        <v>10061</v>
      </c>
      <c r="IXN287" s="700"/>
      <c r="IXO287" s="488"/>
      <c r="IXP287" s="488"/>
      <c r="IXQ287" s="488"/>
      <c r="IXR287" s="488"/>
      <c r="IXS287" s="488"/>
      <c r="IXT287" s="488"/>
      <c r="IXU287" s="699" t="s">
        <v>10061</v>
      </c>
      <c r="IXV287" s="700"/>
      <c r="IXW287" s="488"/>
      <c r="IXX287" s="488"/>
      <c r="IXY287" s="488"/>
      <c r="IXZ287" s="488"/>
      <c r="IYA287" s="488"/>
      <c r="IYB287" s="488"/>
      <c r="IYC287" s="699" t="s">
        <v>10061</v>
      </c>
      <c r="IYD287" s="700"/>
      <c r="IYE287" s="488"/>
      <c r="IYF287" s="488"/>
      <c r="IYG287" s="488"/>
      <c r="IYH287" s="488"/>
      <c r="IYI287" s="488"/>
      <c r="IYJ287" s="488"/>
      <c r="IYK287" s="699" t="s">
        <v>10061</v>
      </c>
      <c r="IYL287" s="700"/>
      <c r="IYM287" s="488"/>
      <c r="IYN287" s="488"/>
      <c r="IYO287" s="488"/>
      <c r="IYP287" s="488"/>
      <c r="IYQ287" s="488"/>
      <c r="IYR287" s="488"/>
      <c r="IYS287" s="699" t="s">
        <v>10061</v>
      </c>
      <c r="IYT287" s="700"/>
      <c r="IYU287" s="488"/>
      <c r="IYV287" s="488"/>
      <c r="IYW287" s="488"/>
      <c r="IYX287" s="488"/>
      <c r="IYY287" s="488"/>
      <c r="IYZ287" s="488"/>
      <c r="IZA287" s="699" t="s">
        <v>10061</v>
      </c>
      <c r="IZB287" s="700"/>
      <c r="IZC287" s="488"/>
      <c r="IZD287" s="488"/>
      <c r="IZE287" s="488"/>
      <c r="IZF287" s="488"/>
      <c r="IZG287" s="488"/>
      <c r="IZH287" s="488"/>
      <c r="IZI287" s="699" t="s">
        <v>10061</v>
      </c>
      <c r="IZJ287" s="700"/>
      <c r="IZK287" s="488"/>
      <c r="IZL287" s="488"/>
      <c r="IZM287" s="488"/>
      <c r="IZN287" s="488"/>
      <c r="IZO287" s="488"/>
      <c r="IZP287" s="488"/>
      <c r="IZQ287" s="699" t="s">
        <v>10061</v>
      </c>
      <c r="IZR287" s="700"/>
      <c r="IZS287" s="488"/>
      <c r="IZT287" s="488"/>
      <c r="IZU287" s="488"/>
      <c r="IZV287" s="488"/>
      <c r="IZW287" s="488"/>
      <c r="IZX287" s="488"/>
      <c r="IZY287" s="699" t="s">
        <v>10061</v>
      </c>
      <c r="IZZ287" s="700"/>
      <c r="JAA287" s="488"/>
      <c r="JAB287" s="488"/>
      <c r="JAC287" s="488"/>
      <c r="JAD287" s="488"/>
      <c r="JAE287" s="488"/>
      <c r="JAF287" s="488"/>
      <c r="JAG287" s="699" t="s">
        <v>10061</v>
      </c>
      <c r="JAH287" s="700"/>
      <c r="JAI287" s="488"/>
      <c r="JAJ287" s="488"/>
      <c r="JAK287" s="488"/>
      <c r="JAL287" s="488"/>
      <c r="JAM287" s="488"/>
      <c r="JAN287" s="488"/>
      <c r="JAO287" s="699" t="s">
        <v>10061</v>
      </c>
      <c r="JAP287" s="700"/>
      <c r="JAQ287" s="488"/>
      <c r="JAR287" s="488"/>
      <c r="JAS287" s="488"/>
      <c r="JAT287" s="488"/>
      <c r="JAU287" s="488"/>
      <c r="JAV287" s="488"/>
      <c r="JAW287" s="699" t="s">
        <v>10061</v>
      </c>
      <c r="JAX287" s="700"/>
      <c r="JAY287" s="488"/>
      <c r="JAZ287" s="488"/>
      <c r="JBA287" s="488"/>
      <c r="JBB287" s="488"/>
      <c r="JBC287" s="488"/>
      <c r="JBD287" s="488"/>
      <c r="JBE287" s="699" t="s">
        <v>10061</v>
      </c>
      <c r="JBF287" s="700"/>
      <c r="JBG287" s="488"/>
      <c r="JBH287" s="488"/>
      <c r="JBI287" s="488"/>
      <c r="JBJ287" s="488"/>
      <c r="JBK287" s="488"/>
      <c r="JBL287" s="488"/>
      <c r="JBM287" s="699" t="s">
        <v>10061</v>
      </c>
      <c r="JBN287" s="700"/>
      <c r="JBO287" s="488"/>
      <c r="JBP287" s="488"/>
      <c r="JBQ287" s="488"/>
      <c r="JBR287" s="488"/>
      <c r="JBS287" s="488"/>
      <c r="JBT287" s="488"/>
      <c r="JBU287" s="699" t="s">
        <v>10061</v>
      </c>
      <c r="JBV287" s="700"/>
      <c r="JBW287" s="488"/>
      <c r="JBX287" s="488"/>
      <c r="JBY287" s="488"/>
      <c r="JBZ287" s="488"/>
      <c r="JCA287" s="488"/>
      <c r="JCB287" s="488"/>
      <c r="JCC287" s="699" t="s">
        <v>10061</v>
      </c>
      <c r="JCD287" s="700"/>
      <c r="JCE287" s="488"/>
      <c r="JCF287" s="488"/>
      <c r="JCG287" s="488"/>
      <c r="JCH287" s="488"/>
      <c r="JCI287" s="488"/>
      <c r="JCJ287" s="488"/>
      <c r="JCK287" s="699" t="s">
        <v>10061</v>
      </c>
      <c r="JCL287" s="700"/>
      <c r="JCM287" s="488"/>
      <c r="JCN287" s="488"/>
      <c r="JCO287" s="488"/>
      <c r="JCP287" s="488"/>
      <c r="JCQ287" s="488"/>
      <c r="JCR287" s="488"/>
      <c r="JCS287" s="699" t="s">
        <v>10061</v>
      </c>
      <c r="JCT287" s="700"/>
      <c r="JCU287" s="488"/>
      <c r="JCV287" s="488"/>
      <c r="JCW287" s="488"/>
      <c r="JCX287" s="488"/>
      <c r="JCY287" s="488"/>
      <c r="JCZ287" s="488"/>
      <c r="JDA287" s="699" t="s">
        <v>10061</v>
      </c>
      <c r="JDB287" s="700"/>
      <c r="JDC287" s="488"/>
      <c r="JDD287" s="488"/>
      <c r="JDE287" s="488"/>
      <c r="JDF287" s="488"/>
      <c r="JDG287" s="488"/>
      <c r="JDH287" s="488"/>
      <c r="JDI287" s="699" t="s">
        <v>10061</v>
      </c>
      <c r="JDJ287" s="700"/>
      <c r="JDK287" s="488"/>
      <c r="JDL287" s="488"/>
      <c r="JDM287" s="488"/>
      <c r="JDN287" s="488"/>
      <c r="JDO287" s="488"/>
      <c r="JDP287" s="488"/>
      <c r="JDQ287" s="699" t="s">
        <v>10061</v>
      </c>
      <c r="JDR287" s="700"/>
      <c r="JDS287" s="488"/>
      <c r="JDT287" s="488"/>
      <c r="JDU287" s="488"/>
      <c r="JDV287" s="488"/>
      <c r="JDW287" s="488"/>
      <c r="JDX287" s="488"/>
      <c r="JDY287" s="699" t="s">
        <v>10061</v>
      </c>
      <c r="JDZ287" s="700"/>
      <c r="JEA287" s="488"/>
      <c r="JEB287" s="488"/>
      <c r="JEC287" s="488"/>
      <c r="JED287" s="488"/>
      <c r="JEE287" s="488"/>
      <c r="JEF287" s="488"/>
      <c r="JEG287" s="699" t="s">
        <v>10061</v>
      </c>
      <c r="JEH287" s="700"/>
      <c r="JEI287" s="488"/>
      <c r="JEJ287" s="488"/>
      <c r="JEK287" s="488"/>
      <c r="JEL287" s="488"/>
      <c r="JEM287" s="488"/>
      <c r="JEN287" s="488"/>
      <c r="JEO287" s="699" t="s">
        <v>10061</v>
      </c>
      <c r="JEP287" s="700"/>
      <c r="JEQ287" s="488"/>
      <c r="JER287" s="488"/>
      <c r="JES287" s="488"/>
      <c r="JET287" s="488"/>
      <c r="JEU287" s="488"/>
      <c r="JEV287" s="488"/>
      <c r="JEW287" s="699" t="s">
        <v>10061</v>
      </c>
      <c r="JEX287" s="700"/>
      <c r="JEY287" s="488"/>
      <c r="JEZ287" s="488"/>
      <c r="JFA287" s="488"/>
      <c r="JFB287" s="488"/>
      <c r="JFC287" s="488"/>
      <c r="JFD287" s="488"/>
      <c r="JFE287" s="699" t="s">
        <v>10061</v>
      </c>
      <c r="JFF287" s="700"/>
      <c r="JFG287" s="488"/>
      <c r="JFH287" s="488"/>
      <c r="JFI287" s="488"/>
      <c r="JFJ287" s="488"/>
      <c r="JFK287" s="488"/>
      <c r="JFL287" s="488"/>
      <c r="JFM287" s="699" t="s">
        <v>10061</v>
      </c>
      <c r="JFN287" s="700"/>
      <c r="JFO287" s="488"/>
      <c r="JFP287" s="488"/>
      <c r="JFQ287" s="488"/>
      <c r="JFR287" s="488"/>
      <c r="JFS287" s="488"/>
      <c r="JFT287" s="488"/>
      <c r="JFU287" s="699" t="s">
        <v>10061</v>
      </c>
      <c r="JFV287" s="700"/>
      <c r="JFW287" s="488"/>
      <c r="JFX287" s="488"/>
      <c r="JFY287" s="488"/>
      <c r="JFZ287" s="488"/>
      <c r="JGA287" s="488"/>
      <c r="JGB287" s="488"/>
      <c r="JGC287" s="699" t="s">
        <v>10061</v>
      </c>
      <c r="JGD287" s="700"/>
      <c r="JGE287" s="488"/>
      <c r="JGF287" s="488"/>
      <c r="JGG287" s="488"/>
      <c r="JGH287" s="488"/>
      <c r="JGI287" s="488"/>
      <c r="JGJ287" s="488"/>
      <c r="JGK287" s="699" t="s">
        <v>10061</v>
      </c>
      <c r="JGL287" s="700"/>
      <c r="JGM287" s="488"/>
      <c r="JGN287" s="488"/>
      <c r="JGO287" s="488"/>
      <c r="JGP287" s="488"/>
      <c r="JGQ287" s="488"/>
      <c r="JGR287" s="488"/>
      <c r="JGS287" s="699" t="s">
        <v>10061</v>
      </c>
      <c r="JGT287" s="700"/>
      <c r="JGU287" s="488"/>
      <c r="JGV287" s="488"/>
      <c r="JGW287" s="488"/>
      <c r="JGX287" s="488"/>
      <c r="JGY287" s="488"/>
      <c r="JGZ287" s="488"/>
      <c r="JHA287" s="699" t="s">
        <v>10061</v>
      </c>
      <c r="JHB287" s="700"/>
      <c r="JHC287" s="488"/>
      <c r="JHD287" s="488"/>
      <c r="JHE287" s="488"/>
      <c r="JHF287" s="488"/>
      <c r="JHG287" s="488"/>
      <c r="JHH287" s="488"/>
      <c r="JHI287" s="699" t="s">
        <v>10061</v>
      </c>
      <c r="JHJ287" s="700"/>
      <c r="JHK287" s="488"/>
      <c r="JHL287" s="488"/>
      <c r="JHM287" s="488"/>
      <c r="JHN287" s="488"/>
      <c r="JHO287" s="488"/>
      <c r="JHP287" s="488"/>
      <c r="JHQ287" s="699" t="s">
        <v>10061</v>
      </c>
      <c r="JHR287" s="700"/>
      <c r="JHS287" s="488"/>
      <c r="JHT287" s="488"/>
      <c r="JHU287" s="488"/>
      <c r="JHV287" s="488"/>
      <c r="JHW287" s="488"/>
      <c r="JHX287" s="488"/>
      <c r="JHY287" s="699" t="s">
        <v>10061</v>
      </c>
      <c r="JHZ287" s="700"/>
      <c r="JIA287" s="488"/>
      <c r="JIB287" s="488"/>
      <c r="JIC287" s="488"/>
      <c r="JID287" s="488"/>
      <c r="JIE287" s="488"/>
      <c r="JIF287" s="488"/>
      <c r="JIG287" s="699" t="s">
        <v>10061</v>
      </c>
      <c r="JIH287" s="700"/>
      <c r="JII287" s="488"/>
      <c r="JIJ287" s="488"/>
      <c r="JIK287" s="488"/>
      <c r="JIL287" s="488"/>
      <c r="JIM287" s="488"/>
      <c r="JIN287" s="488"/>
      <c r="JIO287" s="699" t="s">
        <v>10061</v>
      </c>
      <c r="JIP287" s="700"/>
      <c r="JIQ287" s="488"/>
      <c r="JIR287" s="488"/>
      <c r="JIS287" s="488"/>
      <c r="JIT287" s="488"/>
      <c r="JIU287" s="488"/>
      <c r="JIV287" s="488"/>
      <c r="JIW287" s="699" t="s">
        <v>10061</v>
      </c>
      <c r="JIX287" s="700"/>
      <c r="JIY287" s="488"/>
      <c r="JIZ287" s="488"/>
      <c r="JJA287" s="488"/>
      <c r="JJB287" s="488"/>
      <c r="JJC287" s="488"/>
      <c r="JJD287" s="488"/>
      <c r="JJE287" s="699" t="s">
        <v>10061</v>
      </c>
      <c r="JJF287" s="700"/>
      <c r="JJG287" s="488"/>
      <c r="JJH287" s="488"/>
      <c r="JJI287" s="488"/>
      <c r="JJJ287" s="488"/>
      <c r="JJK287" s="488"/>
      <c r="JJL287" s="488"/>
      <c r="JJM287" s="699" t="s">
        <v>10061</v>
      </c>
      <c r="JJN287" s="700"/>
      <c r="JJO287" s="488"/>
      <c r="JJP287" s="488"/>
      <c r="JJQ287" s="488"/>
      <c r="JJR287" s="488"/>
      <c r="JJS287" s="488"/>
      <c r="JJT287" s="488"/>
      <c r="JJU287" s="699" t="s">
        <v>10061</v>
      </c>
      <c r="JJV287" s="700"/>
      <c r="JJW287" s="488"/>
      <c r="JJX287" s="488"/>
      <c r="JJY287" s="488"/>
      <c r="JJZ287" s="488"/>
      <c r="JKA287" s="488"/>
      <c r="JKB287" s="488"/>
      <c r="JKC287" s="699" t="s">
        <v>10061</v>
      </c>
      <c r="JKD287" s="700"/>
      <c r="JKE287" s="488"/>
      <c r="JKF287" s="488"/>
      <c r="JKG287" s="488"/>
      <c r="JKH287" s="488"/>
      <c r="JKI287" s="488"/>
      <c r="JKJ287" s="488"/>
      <c r="JKK287" s="699" t="s">
        <v>10061</v>
      </c>
      <c r="JKL287" s="700"/>
      <c r="JKM287" s="488"/>
      <c r="JKN287" s="488"/>
      <c r="JKO287" s="488"/>
      <c r="JKP287" s="488"/>
      <c r="JKQ287" s="488"/>
      <c r="JKR287" s="488"/>
      <c r="JKS287" s="699" t="s">
        <v>10061</v>
      </c>
      <c r="JKT287" s="700"/>
      <c r="JKU287" s="488"/>
      <c r="JKV287" s="488"/>
      <c r="JKW287" s="488"/>
      <c r="JKX287" s="488"/>
      <c r="JKY287" s="488"/>
      <c r="JKZ287" s="488"/>
      <c r="JLA287" s="699" t="s">
        <v>10061</v>
      </c>
      <c r="JLB287" s="700"/>
      <c r="JLC287" s="488"/>
      <c r="JLD287" s="488"/>
      <c r="JLE287" s="488"/>
      <c r="JLF287" s="488"/>
      <c r="JLG287" s="488"/>
      <c r="JLH287" s="488"/>
      <c r="JLI287" s="699" t="s">
        <v>10061</v>
      </c>
      <c r="JLJ287" s="700"/>
      <c r="JLK287" s="488"/>
      <c r="JLL287" s="488"/>
      <c r="JLM287" s="488"/>
      <c r="JLN287" s="488"/>
      <c r="JLO287" s="488"/>
      <c r="JLP287" s="488"/>
      <c r="JLQ287" s="699" t="s">
        <v>10061</v>
      </c>
      <c r="JLR287" s="700"/>
      <c r="JLS287" s="488"/>
      <c r="JLT287" s="488"/>
      <c r="JLU287" s="488"/>
      <c r="JLV287" s="488"/>
      <c r="JLW287" s="488"/>
      <c r="JLX287" s="488"/>
      <c r="JLY287" s="699" t="s">
        <v>10061</v>
      </c>
      <c r="JLZ287" s="700"/>
      <c r="JMA287" s="488"/>
      <c r="JMB287" s="488"/>
      <c r="JMC287" s="488"/>
      <c r="JMD287" s="488"/>
      <c r="JME287" s="488"/>
      <c r="JMF287" s="488"/>
      <c r="JMG287" s="699" t="s">
        <v>10061</v>
      </c>
      <c r="JMH287" s="700"/>
      <c r="JMI287" s="488"/>
      <c r="JMJ287" s="488"/>
      <c r="JMK287" s="488"/>
      <c r="JML287" s="488"/>
      <c r="JMM287" s="488"/>
      <c r="JMN287" s="488"/>
      <c r="JMO287" s="699" t="s">
        <v>10061</v>
      </c>
      <c r="JMP287" s="700"/>
      <c r="JMQ287" s="488"/>
      <c r="JMR287" s="488"/>
      <c r="JMS287" s="488"/>
      <c r="JMT287" s="488"/>
      <c r="JMU287" s="488"/>
      <c r="JMV287" s="488"/>
      <c r="JMW287" s="699" t="s">
        <v>10061</v>
      </c>
      <c r="JMX287" s="700"/>
      <c r="JMY287" s="488"/>
      <c r="JMZ287" s="488"/>
      <c r="JNA287" s="488"/>
      <c r="JNB287" s="488"/>
      <c r="JNC287" s="488"/>
      <c r="JND287" s="488"/>
      <c r="JNE287" s="699" t="s">
        <v>10061</v>
      </c>
      <c r="JNF287" s="700"/>
      <c r="JNG287" s="488"/>
      <c r="JNH287" s="488"/>
      <c r="JNI287" s="488"/>
      <c r="JNJ287" s="488"/>
      <c r="JNK287" s="488"/>
      <c r="JNL287" s="488"/>
      <c r="JNM287" s="699" t="s">
        <v>10061</v>
      </c>
      <c r="JNN287" s="700"/>
      <c r="JNO287" s="488"/>
      <c r="JNP287" s="488"/>
      <c r="JNQ287" s="488"/>
      <c r="JNR287" s="488"/>
      <c r="JNS287" s="488"/>
      <c r="JNT287" s="488"/>
      <c r="JNU287" s="699" t="s">
        <v>10061</v>
      </c>
      <c r="JNV287" s="700"/>
      <c r="JNW287" s="488"/>
      <c r="JNX287" s="488"/>
      <c r="JNY287" s="488"/>
      <c r="JNZ287" s="488"/>
      <c r="JOA287" s="488"/>
      <c r="JOB287" s="488"/>
      <c r="JOC287" s="699" t="s">
        <v>10061</v>
      </c>
      <c r="JOD287" s="700"/>
      <c r="JOE287" s="488"/>
      <c r="JOF287" s="488"/>
      <c r="JOG287" s="488"/>
      <c r="JOH287" s="488"/>
      <c r="JOI287" s="488"/>
      <c r="JOJ287" s="488"/>
      <c r="JOK287" s="699" t="s">
        <v>10061</v>
      </c>
      <c r="JOL287" s="700"/>
      <c r="JOM287" s="488"/>
      <c r="JON287" s="488"/>
      <c r="JOO287" s="488"/>
      <c r="JOP287" s="488"/>
      <c r="JOQ287" s="488"/>
      <c r="JOR287" s="488"/>
      <c r="JOS287" s="699" t="s">
        <v>10061</v>
      </c>
      <c r="JOT287" s="700"/>
      <c r="JOU287" s="488"/>
      <c r="JOV287" s="488"/>
      <c r="JOW287" s="488"/>
      <c r="JOX287" s="488"/>
      <c r="JOY287" s="488"/>
      <c r="JOZ287" s="488"/>
      <c r="JPA287" s="699" t="s">
        <v>10061</v>
      </c>
      <c r="JPB287" s="700"/>
      <c r="JPC287" s="488"/>
      <c r="JPD287" s="488"/>
      <c r="JPE287" s="488"/>
      <c r="JPF287" s="488"/>
      <c r="JPG287" s="488"/>
      <c r="JPH287" s="488"/>
      <c r="JPI287" s="699" t="s">
        <v>10061</v>
      </c>
      <c r="JPJ287" s="700"/>
      <c r="JPK287" s="488"/>
      <c r="JPL287" s="488"/>
      <c r="JPM287" s="488"/>
      <c r="JPN287" s="488"/>
      <c r="JPO287" s="488"/>
      <c r="JPP287" s="488"/>
      <c r="JPQ287" s="699" t="s">
        <v>10061</v>
      </c>
      <c r="JPR287" s="700"/>
      <c r="JPS287" s="488"/>
      <c r="JPT287" s="488"/>
      <c r="JPU287" s="488"/>
      <c r="JPV287" s="488"/>
      <c r="JPW287" s="488"/>
      <c r="JPX287" s="488"/>
      <c r="JPY287" s="699" t="s">
        <v>10061</v>
      </c>
      <c r="JPZ287" s="700"/>
      <c r="JQA287" s="488"/>
      <c r="JQB287" s="488"/>
      <c r="JQC287" s="488"/>
      <c r="JQD287" s="488"/>
      <c r="JQE287" s="488"/>
      <c r="JQF287" s="488"/>
      <c r="JQG287" s="699" t="s">
        <v>10061</v>
      </c>
      <c r="JQH287" s="700"/>
      <c r="JQI287" s="488"/>
      <c r="JQJ287" s="488"/>
      <c r="JQK287" s="488"/>
      <c r="JQL287" s="488"/>
      <c r="JQM287" s="488"/>
      <c r="JQN287" s="488"/>
      <c r="JQO287" s="699" t="s">
        <v>10061</v>
      </c>
      <c r="JQP287" s="700"/>
      <c r="JQQ287" s="488"/>
      <c r="JQR287" s="488"/>
      <c r="JQS287" s="488"/>
      <c r="JQT287" s="488"/>
      <c r="JQU287" s="488"/>
      <c r="JQV287" s="488"/>
      <c r="JQW287" s="699" t="s">
        <v>10061</v>
      </c>
      <c r="JQX287" s="700"/>
      <c r="JQY287" s="488"/>
      <c r="JQZ287" s="488"/>
      <c r="JRA287" s="488"/>
      <c r="JRB287" s="488"/>
      <c r="JRC287" s="488"/>
      <c r="JRD287" s="488"/>
      <c r="JRE287" s="699" t="s">
        <v>10061</v>
      </c>
      <c r="JRF287" s="700"/>
      <c r="JRG287" s="488"/>
      <c r="JRH287" s="488"/>
      <c r="JRI287" s="488"/>
      <c r="JRJ287" s="488"/>
      <c r="JRK287" s="488"/>
      <c r="JRL287" s="488"/>
      <c r="JRM287" s="699" t="s">
        <v>10061</v>
      </c>
      <c r="JRN287" s="700"/>
      <c r="JRO287" s="488"/>
      <c r="JRP287" s="488"/>
      <c r="JRQ287" s="488"/>
      <c r="JRR287" s="488"/>
      <c r="JRS287" s="488"/>
      <c r="JRT287" s="488"/>
      <c r="JRU287" s="699" t="s">
        <v>10061</v>
      </c>
      <c r="JRV287" s="700"/>
      <c r="JRW287" s="488"/>
      <c r="JRX287" s="488"/>
      <c r="JRY287" s="488"/>
      <c r="JRZ287" s="488"/>
      <c r="JSA287" s="488"/>
      <c r="JSB287" s="488"/>
      <c r="JSC287" s="699" t="s">
        <v>10061</v>
      </c>
      <c r="JSD287" s="700"/>
      <c r="JSE287" s="488"/>
      <c r="JSF287" s="488"/>
      <c r="JSG287" s="488"/>
      <c r="JSH287" s="488"/>
      <c r="JSI287" s="488"/>
      <c r="JSJ287" s="488"/>
      <c r="JSK287" s="699" t="s">
        <v>10061</v>
      </c>
      <c r="JSL287" s="700"/>
      <c r="JSM287" s="488"/>
      <c r="JSN287" s="488"/>
      <c r="JSO287" s="488"/>
      <c r="JSP287" s="488"/>
      <c r="JSQ287" s="488"/>
      <c r="JSR287" s="488"/>
      <c r="JSS287" s="699" t="s">
        <v>10061</v>
      </c>
      <c r="JST287" s="700"/>
      <c r="JSU287" s="488"/>
      <c r="JSV287" s="488"/>
      <c r="JSW287" s="488"/>
      <c r="JSX287" s="488"/>
      <c r="JSY287" s="488"/>
      <c r="JSZ287" s="488"/>
      <c r="JTA287" s="699" t="s">
        <v>10061</v>
      </c>
      <c r="JTB287" s="700"/>
      <c r="JTC287" s="488"/>
      <c r="JTD287" s="488"/>
      <c r="JTE287" s="488"/>
      <c r="JTF287" s="488"/>
      <c r="JTG287" s="488"/>
      <c r="JTH287" s="488"/>
      <c r="JTI287" s="699" t="s">
        <v>10061</v>
      </c>
      <c r="JTJ287" s="700"/>
      <c r="JTK287" s="488"/>
      <c r="JTL287" s="488"/>
      <c r="JTM287" s="488"/>
      <c r="JTN287" s="488"/>
      <c r="JTO287" s="488"/>
      <c r="JTP287" s="488"/>
      <c r="JTQ287" s="699" t="s">
        <v>10061</v>
      </c>
      <c r="JTR287" s="700"/>
      <c r="JTS287" s="488"/>
      <c r="JTT287" s="488"/>
      <c r="JTU287" s="488"/>
      <c r="JTV287" s="488"/>
      <c r="JTW287" s="488"/>
      <c r="JTX287" s="488"/>
      <c r="JTY287" s="699" t="s">
        <v>10061</v>
      </c>
      <c r="JTZ287" s="700"/>
      <c r="JUA287" s="488"/>
      <c r="JUB287" s="488"/>
      <c r="JUC287" s="488"/>
      <c r="JUD287" s="488"/>
      <c r="JUE287" s="488"/>
      <c r="JUF287" s="488"/>
      <c r="JUG287" s="699" t="s">
        <v>10061</v>
      </c>
      <c r="JUH287" s="700"/>
      <c r="JUI287" s="488"/>
      <c r="JUJ287" s="488"/>
      <c r="JUK287" s="488"/>
      <c r="JUL287" s="488"/>
      <c r="JUM287" s="488"/>
      <c r="JUN287" s="488"/>
      <c r="JUO287" s="699" t="s">
        <v>10061</v>
      </c>
      <c r="JUP287" s="700"/>
      <c r="JUQ287" s="488"/>
      <c r="JUR287" s="488"/>
      <c r="JUS287" s="488"/>
      <c r="JUT287" s="488"/>
      <c r="JUU287" s="488"/>
      <c r="JUV287" s="488"/>
      <c r="JUW287" s="699" t="s">
        <v>10061</v>
      </c>
      <c r="JUX287" s="700"/>
      <c r="JUY287" s="488"/>
      <c r="JUZ287" s="488"/>
      <c r="JVA287" s="488"/>
      <c r="JVB287" s="488"/>
      <c r="JVC287" s="488"/>
      <c r="JVD287" s="488"/>
      <c r="JVE287" s="699" t="s">
        <v>10061</v>
      </c>
      <c r="JVF287" s="700"/>
      <c r="JVG287" s="488"/>
      <c r="JVH287" s="488"/>
      <c r="JVI287" s="488"/>
      <c r="JVJ287" s="488"/>
      <c r="JVK287" s="488"/>
      <c r="JVL287" s="488"/>
      <c r="JVM287" s="699" t="s">
        <v>10061</v>
      </c>
      <c r="JVN287" s="700"/>
      <c r="JVO287" s="488"/>
      <c r="JVP287" s="488"/>
      <c r="JVQ287" s="488"/>
      <c r="JVR287" s="488"/>
      <c r="JVS287" s="488"/>
      <c r="JVT287" s="488"/>
      <c r="JVU287" s="699" t="s">
        <v>10061</v>
      </c>
      <c r="JVV287" s="700"/>
      <c r="JVW287" s="488"/>
      <c r="JVX287" s="488"/>
      <c r="JVY287" s="488"/>
      <c r="JVZ287" s="488"/>
      <c r="JWA287" s="488"/>
      <c r="JWB287" s="488"/>
      <c r="JWC287" s="699" t="s">
        <v>10061</v>
      </c>
      <c r="JWD287" s="700"/>
      <c r="JWE287" s="488"/>
      <c r="JWF287" s="488"/>
      <c r="JWG287" s="488"/>
      <c r="JWH287" s="488"/>
      <c r="JWI287" s="488"/>
      <c r="JWJ287" s="488"/>
      <c r="JWK287" s="699" t="s">
        <v>10061</v>
      </c>
      <c r="JWL287" s="700"/>
      <c r="JWM287" s="488"/>
      <c r="JWN287" s="488"/>
      <c r="JWO287" s="488"/>
      <c r="JWP287" s="488"/>
      <c r="JWQ287" s="488"/>
      <c r="JWR287" s="488"/>
      <c r="JWS287" s="699" t="s">
        <v>10061</v>
      </c>
      <c r="JWT287" s="700"/>
      <c r="JWU287" s="488"/>
      <c r="JWV287" s="488"/>
      <c r="JWW287" s="488"/>
      <c r="JWX287" s="488"/>
      <c r="JWY287" s="488"/>
      <c r="JWZ287" s="488"/>
      <c r="JXA287" s="699" t="s">
        <v>10061</v>
      </c>
      <c r="JXB287" s="700"/>
      <c r="JXC287" s="488"/>
      <c r="JXD287" s="488"/>
      <c r="JXE287" s="488"/>
      <c r="JXF287" s="488"/>
      <c r="JXG287" s="488"/>
      <c r="JXH287" s="488"/>
      <c r="JXI287" s="699" t="s">
        <v>10061</v>
      </c>
      <c r="JXJ287" s="700"/>
      <c r="JXK287" s="488"/>
      <c r="JXL287" s="488"/>
      <c r="JXM287" s="488"/>
      <c r="JXN287" s="488"/>
      <c r="JXO287" s="488"/>
      <c r="JXP287" s="488"/>
      <c r="JXQ287" s="699" t="s">
        <v>10061</v>
      </c>
      <c r="JXR287" s="700"/>
      <c r="JXS287" s="488"/>
      <c r="JXT287" s="488"/>
      <c r="JXU287" s="488"/>
      <c r="JXV287" s="488"/>
      <c r="JXW287" s="488"/>
      <c r="JXX287" s="488"/>
      <c r="JXY287" s="699" t="s">
        <v>10061</v>
      </c>
      <c r="JXZ287" s="700"/>
      <c r="JYA287" s="488"/>
      <c r="JYB287" s="488"/>
      <c r="JYC287" s="488"/>
      <c r="JYD287" s="488"/>
      <c r="JYE287" s="488"/>
      <c r="JYF287" s="488"/>
      <c r="JYG287" s="699" t="s">
        <v>10061</v>
      </c>
      <c r="JYH287" s="700"/>
      <c r="JYI287" s="488"/>
      <c r="JYJ287" s="488"/>
      <c r="JYK287" s="488"/>
      <c r="JYL287" s="488"/>
      <c r="JYM287" s="488"/>
      <c r="JYN287" s="488"/>
      <c r="JYO287" s="699" t="s">
        <v>10061</v>
      </c>
      <c r="JYP287" s="700"/>
      <c r="JYQ287" s="488"/>
      <c r="JYR287" s="488"/>
      <c r="JYS287" s="488"/>
      <c r="JYT287" s="488"/>
      <c r="JYU287" s="488"/>
      <c r="JYV287" s="488"/>
      <c r="JYW287" s="699" t="s">
        <v>10061</v>
      </c>
      <c r="JYX287" s="700"/>
      <c r="JYY287" s="488"/>
      <c r="JYZ287" s="488"/>
      <c r="JZA287" s="488"/>
      <c r="JZB287" s="488"/>
      <c r="JZC287" s="488"/>
      <c r="JZD287" s="488"/>
      <c r="JZE287" s="699" t="s">
        <v>10061</v>
      </c>
      <c r="JZF287" s="700"/>
      <c r="JZG287" s="488"/>
      <c r="JZH287" s="488"/>
      <c r="JZI287" s="488"/>
      <c r="JZJ287" s="488"/>
      <c r="JZK287" s="488"/>
      <c r="JZL287" s="488"/>
      <c r="JZM287" s="699" t="s">
        <v>10061</v>
      </c>
      <c r="JZN287" s="700"/>
      <c r="JZO287" s="488"/>
      <c r="JZP287" s="488"/>
      <c r="JZQ287" s="488"/>
      <c r="JZR287" s="488"/>
      <c r="JZS287" s="488"/>
      <c r="JZT287" s="488"/>
      <c r="JZU287" s="699" t="s">
        <v>10061</v>
      </c>
      <c r="JZV287" s="700"/>
      <c r="JZW287" s="488"/>
      <c r="JZX287" s="488"/>
      <c r="JZY287" s="488"/>
      <c r="JZZ287" s="488"/>
      <c r="KAA287" s="488"/>
      <c r="KAB287" s="488"/>
      <c r="KAC287" s="699" t="s">
        <v>10061</v>
      </c>
      <c r="KAD287" s="700"/>
      <c r="KAE287" s="488"/>
      <c r="KAF287" s="488"/>
      <c r="KAG287" s="488"/>
      <c r="KAH287" s="488"/>
      <c r="KAI287" s="488"/>
      <c r="KAJ287" s="488"/>
      <c r="KAK287" s="699" t="s">
        <v>10061</v>
      </c>
      <c r="KAL287" s="700"/>
      <c r="KAM287" s="488"/>
      <c r="KAN287" s="488"/>
      <c r="KAO287" s="488"/>
      <c r="KAP287" s="488"/>
      <c r="KAQ287" s="488"/>
      <c r="KAR287" s="488"/>
      <c r="KAS287" s="699" t="s">
        <v>10061</v>
      </c>
      <c r="KAT287" s="700"/>
      <c r="KAU287" s="488"/>
      <c r="KAV287" s="488"/>
      <c r="KAW287" s="488"/>
      <c r="KAX287" s="488"/>
      <c r="KAY287" s="488"/>
      <c r="KAZ287" s="488"/>
      <c r="KBA287" s="699" t="s">
        <v>10061</v>
      </c>
      <c r="KBB287" s="700"/>
      <c r="KBC287" s="488"/>
      <c r="KBD287" s="488"/>
      <c r="KBE287" s="488"/>
      <c r="KBF287" s="488"/>
      <c r="KBG287" s="488"/>
      <c r="KBH287" s="488"/>
      <c r="KBI287" s="699" t="s">
        <v>10061</v>
      </c>
      <c r="KBJ287" s="700"/>
      <c r="KBK287" s="488"/>
      <c r="KBL287" s="488"/>
      <c r="KBM287" s="488"/>
      <c r="KBN287" s="488"/>
      <c r="KBO287" s="488"/>
      <c r="KBP287" s="488"/>
      <c r="KBQ287" s="699" t="s">
        <v>10061</v>
      </c>
      <c r="KBR287" s="700"/>
      <c r="KBS287" s="488"/>
      <c r="KBT287" s="488"/>
      <c r="KBU287" s="488"/>
      <c r="KBV287" s="488"/>
      <c r="KBW287" s="488"/>
      <c r="KBX287" s="488"/>
      <c r="KBY287" s="699" t="s">
        <v>10061</v>
      </c>
      <c r="KBZ287" s="700"/>
      <c r="KCA287" s="488"/>
      <c r="KCB287" s="488"/>
      <c r="KCC287" s="488"/>
      <c r="KCD287" s="488"/>
      <c r="KCE287" s="488"/>
      <c r="KCF287" s="488"/>
      <c r="KCG287" s="699" t="s">
        <v>10061</v>
      </c>
      <c r="KCH287" s="700"/>
      <c r="KCI287" s="488"/>
      <c r="KCJ287" s="488"/>
      <c r="KCK287" s="488"/>
      <c r="KCL287" s="488"/>
      <c r="KCM287" s="488"/>
      <c r="KCN287" s="488"/>
      <c r="KCO287" s="699" t="s">
        <v>10061</v>
      </c>
      <c r="KCP287" s="700"/>
      <c r="KCQ287" s="488"/>
      <c r="KCR287" s="488"/>
      <c r="KCS287" s="488"/>
      <c r="KCT287" s="488"/>
      <c r="KCU287" s="488"/>
      <c r="KCV287" s="488"/>
      <c r="KCW287" s="699" t="s">
        <v>10061</v>
      </c>
      <c r="KCX287" s="700"/>
      <c r="KCY287" s="488"/>
      <c r="KCZ287" s="488"/>
      <c r="KDA287" s="488"/>
      <c r="KDB287" s="488"/>
      <c r="KDC287" s="488"/>
      <c r="KDD287" s="488"/>
      <c r="KDE287" s="699" t="s">
        <v>10061</v>
      </c>
      <c r="KDF287" s="700"/>
      <c r="KDG287" s="488"/>
      <c r="KDH287" s="488"/>
      <c r="KDI287" s="488"/>
      <c r="KDJ287" s="488"/>
      <c r="KDK287" s="488"/>
      <c r="KDL287" s="488"/>
      <c r="KDM287" s="699" t="s">
        <v>10061</v>
      </c>
      <c r="KDN287" s="700"/>
      <c r="KDO287" s="488"/>
      <c r="KDP287" s="488"/>
      <c r="KDQ287" s="488"/>
      <c r="KDR287" s="488"/>
      <c r="KDS287" s="488"/>
      <c r="KDT287" s="488"/>
      <c r="KDU287" s="699" t="s">
        <v>10061</v>
      </c>
      <c r="KDV287" s="700"/>
      <c r="KDW287" s="488"/>
      <c r="KDX287" s="488"/>
      <c r="KDY287" s="488"/>
      <c r="KDZ287" s="488"/>
      <c r="KEA287" s="488"/>
      <c r="KEB287" s="488"/>
      <c r="KEC287" s="699" t="s">
        <v>10061</v>
      </c>
      <c r="KED287" s="700"/>
      <c r="KEE287" s="488"/>
      <c r="KEF287" s="488"/>
      <c r="KEG287" s="488"/>
      <c r="KEH287" s="488"/>
      <c r="KEI287" s="488"/>
      <c r="KEJ287" s="488"/>
      <c r="KEK287" s="699" t="s">
        <v>10061</v>
      </c>
      <c r="KEL287" s="700"/>
      <c r="KEM287" s="488"/>
      <c r="KEN287" s="488"/>
      <c r="KEO287" s="488"/>
      <c r="KEP287" s="488"/>
      <c r="KEQ287" s="488"/>
      <c r="KER287" s="488"/>
      <c r="KES287" s="699" t="s">
        <v>10061</v>
      </c>
      <c r="KET287" s="700"/>
      <c r="KEU287" s="488"/>
      <c r="KEV287" s="488"/>
      <c r="KEW287" s="488"/>
      <c r="KEX287" s="488"/>
      <c r="KEY287" s="488"/>
      <c r="KEZ287" s="488"/>
      <c r="KFA287" s="699" t="s">
        <v>10061</v>
      </c>
      <c r="KFB287" s="700"/>
      <c r="KFC287" s="488"/>
      <c r="KFD287" s="488"/>
      <c r="KFE287" s="488"/>
      <c r="KFF287" s="488"/>
      <c r="KFG287" s="488"/>
      <c r="KFH287" s="488"/>
      <c r="KFI287" s="699" t="s">
        <v>10061</v>
      </c>
      <c r="KFJ287" s="700"/>
      <c r="KFK287" s="488"/>
      <c r="KFL287" s="488"/>
      <c r="KFM287" s="488"/>
      <c r="KFN287" s="488"/>
      <c r="KFO287" s="488"/>
      <c r="KFP287" s="488"/>
      <c r="KFQ287" s="699" t="s">
        <v>10061</v>
      </c>
      <c r="KFR287" s="700"/>
      <c r="KFS287" s="488"/>
      <c r="KFT287" s="488"/>
      <c r="KFU287" s="488"/>
      <c r="KFV287" s="488"/>
      <c r="KFW287" s="488"/>
      <c r="KFX287" s="488"/>
      <c r="KFY287" s="699" t="s">
        <v>10061</v>
      </c>
      <c r="KFZ287" s="700"/>
      <c r="KGA287" s="488"/>
      <c r="KGB287" s="488"/>
      <c r="KGC287" s="488"/>
      <c r="KGD287" s="488"/>
      <c r="KGE287" s="488"/>
      <c r="KGF287" s="488"/>
      <c r="KGG287" s="699" t="s">
        <v>10061</v>
      </c>
      <c r="KGH287" s="700"/>
      <c r="KGI287" s="488"/>
      <c r="KGJ287" s="488"/>
      <c r="KGK287" s="488"/>
      <c r="KGL287" s="488"/>
      <c r="KGM287" s="488"/>
      <c r="KGN287" s="488"/>
      <c r="KGO287" s="699" t="s">
        <v>10061</v>
      </c>
      <c r="KGP287" s="700"/>
      <c r="KGQ287" s="488"/>
      <c r="KGR287" s="488"/>
      <c r="KGS287" s="488"/>
      <c r="KGT287" s="488"/>
      <c r="KGU287" s="488"/>
      <c r="KGV287" s="488"/>
      <c r="KGW287" s="699" t="s">
        <v>10061</v>
      </c>
      <c r="KGX287" s="700"/>
      <c r="KGY287" s="488"/>
      <c r="KGZ287" s="488"/>
      <c r="KHA287" s="488"/>
      <c r="KHB287" s="488"/>
      <c r="KHC287" s="488"/>
      <c r="KHD287" s="488"/>
      <c r="KHE287" s="699" t="s">
        <v>10061</v>
      </c>
      <c r="KHF287" s="700"/>
      <c r="KHG287" s="488"/>
      <c r="KHH287" s="488"/>
      <c r="KHI287" s="488"/>
      <c r="KHJ287" s="488"/>
      <c r="KHK287" s="488"/>
      <c r="KHL287" s="488"/>
      <c r="KHM287" s="699" t="s">
        <v>10061</v>
      </c>
      <c r="KHN287" s="700"/>
      <c r="KHO287" s="488"/>
      <c r="KHP287" s="488"/>
      <c r="KHQ287" s="488"/>
      <c r="KHR287" s="488"/>
      <c r="KHS287" s="488"/>
      <c r="KHT287" s="488"/>
      <c r="KHU287" s="699" t="s">
        <v>10061</v>
      </c>
      <c r="KHV287" s="700"/>
      <c r="KHW287" s="488"/>
      <c r="KHX287" s="488"/>
      <c r="KHY287" s="488"/>
      <c r="KHZ287" s="488"/>
      <c r="KIA287" s="488"/>
      <c r="KIB287" s="488"/>
      <c r="KIC287" s="699" t="s">
        <v>10061</v>
      </c>
      <c r="KID287" s="700"/>
      <c r="KIE287" s="488"/>
      <c r="KIF287" s="488"/>
      <c r="KIG287" s="488"/>
      <c r="KIH287" s="488"/>
      <c r="KII287" s="488"/>
      <c r="KIJ287" s="488"/>
      <c r="KIK287" s="699" t="s">
        <v>10061</v>
      </c>
      <c r="KIL287" s="700"/>
      <c r="KIM287" s="488"/>
      <c r="KIN287" s="488"/>
      <c r="KIO287" s="488"/>
      <c r="KIP287" s="488"/>
      <c r="KIQ287" s="488"/>
      <c r="KIR287" s="488"/>
      <c r="KIS287" s="699" t="s">
        <v>10061</v>
      </c>
      <c r="KIT287" s="700"/>
      <c r="KIU287" s="488"/>
      <c r="KIV287" s="488"/>
      <c r="KIW287" s="488"/>
      <c r="KIX287" s="488"/>
      <c r="KIY287" s="488"/>
      <c r="KIZ287" s="488"/>
      <c r="KJA287" s="699" t="s">
        <v>10061</v>
      </c>
      <c r="KJB287" s="700"/>
      <c r="KJC287" s="488"/>
      <c r="KJD287" s="488"/>
      <c r="KJE287" s="488"/>
      <c r="KJF287" s="488"/>
      <c r="KJG287" s="488"/>
      <c r="KJH287" s="488"/>
      <c r="KJI287" s="699" t="s">
        <v>10061</v>
      </c>
      <c r="KJJ287" s="700"/>
      <c r="KJK287" s="488"/>
      <c r="KJL287" s="488"/>
      <c r="KJM287" s="488"/>
      <c r="KJN287" s="488"/>
      <c r="KJO287" s="488"/>
      <c r="KJP287" s="488"/>
      <c r="KJQ287" s="699" t="s">
        <v>10061</v>
      </c>
      <c r="KJR287" s="700"/>
      <c r="KJS287" s="488"/>
      <c r="KJT287" s="488"/>
      <c r="KJU287" s="488"/>
      <c r="KJV287" s="488"/>
      <c r="KJW287" s="488"/>
      <c r="KJX287" s="488"/>
      <c r="KJY287" s="699" t="s">
        <v>10061</v>
      </c>
      <c r="KJZ287" s="700"/>
      <c r="KKA287" s="488"/>
      <c r="KKB287" s="488"/>
      <c r="KKC287" s="488"/>
      <c r="KKD287" s="488"/>
      <c r="KKE287" s="488"/>
      <c r="KKF287" s="488"/>
      <c r="KKG287" s="699" t="s">
        <v>10061</v>
      </c>
      <c r="KKH287" s="700"/>
      <c r="KKI287" s="488"/>
      <c r="KKJ287" s="488"/>
      <c r="KKK287" s="488"/>
      <c r="KKL287" s="488"/>
      <c r="KKM287" s="488"/>
      <c r="KKN287" s="488"/>
      <c r="KKO287" s="699" t="s">
        <v>10061</v>
      </c>
      <c r="KKP287" s="700"/>
      <c r="KKQ287" s="488"/>
      <c r="KKR287" s="488"/>
      <c r="KKS287" s="488"/>
      <c r="KKT287" s="488"/>
      <c r="KKU287" s="488"/>
      <c r="KKV287" s="488"/>
      <c r="KKW287" s="699" t="s">
        <v>10061</v>
      </c>
      <c r="KKX287" s="700"/>
      <c r="KKY287" s="488"/>
      <c r="KKZ287" s="488"/>
      <c r="KLA287" s="488"/>
      <c r="KLB287" s="488"/>
      <c r="KLC287" s="488"/>
      <c r="KLD287" s="488"/>
      <c r="KLE287" s="699" t="s">
        <v>10061</v>
      </c>
      <c r="KLF287" s="700"/>
      <c r="KLG287" s="488"/>
      <c r="KLH287" s="488"/>
      <c r="KLI287" s="488"/>
      <c r="KLJ287" s="488"/>
      <c r="KLK287" s="488"/>
      <c r="KLL287" s="488"/>
      <c r="KLM287" s="699" t="s">
        <v>10061</v>
      </c>
      <c r="KLN287" s="700"/>
      <c r="KLO287" s="488"/>
      <c r="KLP287" s="488"/>
      <c r="KLQ287" s="488"/>
      <c r="KLR287" s="488"/>
      <c r="KLS287" s="488"/>
      <c r="KLT287" s="488"/>
      <c r="KLU287" s="699" t="s">
        <v>10061</v>
      </c>
      <c r="KLV287" s="700"/>
      <c r="KLW287" s="488"/>
      <c r="KLX287" s="488"/>
      <c r="KLY287" s="488"/>
      <c r="KLZ287" s="488"/>
      <c r="KMA287" s="488"/>
      <c r="KMB287" s="488"/>
      <c r="KMC287" s="699" t="s">
        <v>10061</v>
      </c>
      <c r="KMD287" s="700"/>
      <c r="KME287" s="488"/>
      <c r="KMF287" s="488"/>
      <c r="KMG287" s="488"/>
      <c r="KMH287" s="488"/>
      <c r="KMI287" s="488"/>
      <c r="KMJ287" s="488"/>
      <c r="KMK287" s="699" t="s">
        <v>10061</v>
      </c>
      <c r="KML287" s="700"/>
      <c r="KMM287" s="488"/>
      <c r="KMN287" s="488"/>
      <c r="KMO287" s="488"/>
      <c r="KMP287" s="488"/>
      <c r="KMQ287" s="488"/>
      <c r="KMR287" s="488"/>
      <c r="KMS287" s="699" t="s">
        <v>10061</v>
      </c>
      <c r="KMT287" s="700"/>
      <c r="KMU287" s="488"/>
      <c r="KMV287" s="488"/>
      <c r="KMW287" s="488"/>
      <c r="KMX287" s="488"/>
      <c r="KMY287" s="488"/>
      <c r="KMZ287" s="488"/>
      <c r="KNA287" s="699" t="s">
        <v>10061</v>
      </c>
      <c r="KNB287" s="700"/>
      <c r="KNC287" s="488"/>
      <c r="KND287" s="488"/>
      <c r="KNE287" s="488"/>
      <c r="KNF287" s="488"/>
      <c r="KNG287" s="488"/>
      <c r="KNH287" s="488"/>
      <c r="KNI287" s="699" t="s">
        <v>10061</v>
      </c>
      <c r="KNJ287" s="700"/>
      <c r="KNK287" s="488"/>
      <c r="KNL287" s="488"/>
      <c r="KNM287" s="488"/>
      <c r="KNN287" s="488"/>
      <c r="KNO287" s="488"/>
      <c r="KNP287" s="488"/>
      <c r="KNQ287" s="699" t="s">
        <v>10061</v>
      </c>
      <c r="KNR287" s="700"/>
      <c r="KNS287" s="488"/>
      <c r="KNT287" s="488"/>
      <c r="KNU287" s="488"/>
      <c r="KNV287" s="488"/>
      <c r="KNW287" s="488"/>
      <c r="KNX287" s="488"/>
      <c r="KNY287" s="699" t="s">
        <v>10061</v>
      </c>
      <c r="KNZ287" s="700"/>
      <c r="KOA287" s="488"/>
      <c r="KOB287" s="488"/>
      <c r="KOC287" s="488"/>
      <c r="KOD287" s="488"/>
      <c r="KOE287" s="488"/>
      <c r="KOF287" s="488"/>
      <c r="KOG287" s="699" t="s">
        <v>10061</v>
      </c>
      <c r="KOH287" s="700"/>
      <c r="KOI287" s="488"/>
      <c r="KOJ287" s="488"/>
      <c r="KOK287" s="488"/>
      <c r="KOL287" s="488"/>
      <c r="KOM287" s="488"/>
      <c r="KON287" s="488"/>
      <c r="KOO287" s="699" t="s">
        <v>10061</v>
      </c>
      <c r="KOP287" s="700"/>
      <c r="KOQ287" s="488"/>
      <c r="KOR287" s="488"/>
      <c r="KOS287" s="488"/>
      <c r="KOT287" s="488"/>
      <c r="KOU287" s="488"/>
      <c r="KOV287" s="488"/>
      <c r="KOW287" s="699" t="s">
        <v>10061</v>
      </c>
      <c r="KOX287" s="700"/>
      <c r="KOY287" s="488"/>
      <c r="KOZ287" s="488"/>
      <c r="KPA287" s="488"/>
      <c r="KPB287" s="488"/>
      <c r="KPC287" s="488"/>
      <c r="KPD287" s="488"/>
      <c r="KPE287" s="699" t="s">
        <v>10061</v>
      </c>
      <c r="KPF287" s="700"/>
      <c r="KPG287" s="488"/>
      <c r="KPH287" s="488"/>
      <c r="KPI287" s="488"/>
      <c r="KPJ287" s="488"/>
      <c r="KPK287" s="488"/>
      <c r="KPL287" s="488"/>
      <c r="KPM287" s="699" t="s">
        <v>10061</v>
      </c>
      <c r="KPN287" s="700"/>
      <c r="KPO287" s="488"/>
      <c r="KPP287" s="488"/>
      <c r="KPQ287" s="488"/>
      <c r="KPR287" s="488"/>
      <c r="KPS287" s="488"/>
      <c r="KPT287" s="488"/>
      <c r="KPU287" s="699" t="s">
        <v>10061</v>
      </c>
      <c r="KPV287" s="700"/>
      <c r="KPW287" s="488"/>
      <c r="KPX287" s="488"/>
      <c r="KPY287" s="488"/>
      <c r="KPZ287" s="488"/>
      <c r="KQA287" s="488"/>
      <c r="KQB287" s="488"/>
      <c r="KQC287" s="699" t="s">
        <v>10061</v>
      </c>
      <c r="KQD287" s="700"/>
      <c r="KQE287" s="488"/>
      <c r="KQF287" s="488"/>
      <c r="KQG287" s="488"/>
      <c r="KQH287" s="488"/>
      <c r="KQI287" s="488"/>
      <c r="KQJ287" s="488"/>
      <c r="KQK287" s="699" t="s">
        <v>10061</v>
      </c>
      <c r="KQL287" s="700"/>
      <c r="KQM287" s="488"/>
      <c r="KQN287" s="488"/>
      <c r="KQO287" s="488"/>
      <c r="KQP287" s="488"/>
      <c r="KQQ287" s="488"/>
      <c r="KQR287" s="488"/>
      <c r="KQS287" s="699" t="s">
        <v>10061</v>
      </c>
      <c r="KQT287" s="700"/>
      <c r="KQU287" s="488"/>
      <c r="KQV287" s="488"/>
      <c r="KQW287" s="488"/>
      <c r="KQX287" s="488"/>
      <c r="KQY287" s="488"/>
      <c r="KQZ287" s="488"/>
      <c r="KRA287" s="699" t="s">
        <v>10061</v>
      </c>
      <c r="KRB287" s="700"/>
      <c r="KRC287" s="488"/>
      <c r="KRD287" s="488"/>
      <c r="KRE287" s="488"/>
      <c r="KRF287" s="488"/>
      <c r="KRG287" s="488"/>
      <c r="KRH287" s="488"/>
      <c r="KRI287" s="699" t="s">
        <v>10061</v>
      </c>
      <c r="KRJ287" s="700"/>
      <c r="KRK287" s="488"/>
      <c r="KRL287" s="488"/>
      <c r="KRM287" s="488"/>
      <c r="KRN287" s="488"/>
      <c r="KRO287" s="488"/>
      <c r="KRP287" s="488"/>
      <c r="KRQ287" s="699" t="s">
        <v>10061</v>
      </c>
      <c r="KRR287" s="700"/>
      <c r="KRS287" s="488"/>
      <c r="KRT287" s="488"/>
      <c r="KRU287" s="488"/>
      <c r="KRV287" s="488"/>
      <c r="KRW287" s="488"/>
      <c r="KRX287" s="488"/>
      <c r="KRY287" s="699" t="s">
        <v>10061</v>
      </c>
      <c r="KRZ287" s="700"/>
      <c r="KSA287" s="488"/>
      <c r="KSB287" s="488"/>
      <c r="KSC287" s="488"/>
      <c r="KSD287" s="488"/>
      <c r="KSE287" s="488"/>
      <c r="KSF287" s="488"/>
      <c r="KSG287" s="699" t="s">
        <v>10061</v>
      </c>
      <c r="KSH287" s="700"/>
      <c r="KSI287" s="488"/>
      <c r="KSJ287" s="488"/>
      <c r="KSK287" s="488"/>
      <c r="KSL287" s="488"/>
      <c r="KSM287" s="488"/>
      <c r="KSN287" s="488"/>
      <c r="KSO287" s="699" t="s">
        <v>10061</v>
      </c>
      <c r="KSP287" s="700"/>
      <c r="KSQ287" s="488"/>
      <c r="KSR287" s="488"/>
      <c r="KSS287" s="488"/>
      <c r="KST287" s="488"/>
      <c r="KSU287" s="488"/>
      <c r="KSV287" s="488"/>
      <c r="KSW287" s="699" t="s">
        <v>10061</v>
      </c>
      <c r="KSX287" s="700"/>
      <c r="KSY287" s="488"/>
      <c r="KSZ287" s="488"/>
      <c r="KTA287" s="488"/>
      <c r="KTB287" s="488"/>
      <c r="KTC287" s="488"/>
      <c r="KTD287" s="488"/>
      <c r="KTE287" s="699" t="s">
        <v>10061</v>
      </c>
      <c r="KTF287" s="700"/>
      <c r="KTG287" s="488"/>
      <c r="KTH287" s="488"/>
      <c r="KTI287" s="488"/>
      <c r="KTJ287" s="488"/>
      <c r="KTK287" s="488"/>
      <c r="KTL287" s="488"/>
      <c r="KTM287" s="699" t="s">
        <v>10061</v>
      </c>
      <c r="KTN287" s="700"/>
      <c r="KTO287" s="488"/>
      <c r="KTP287" s="488"/>
      <c r="KTQ287" s="488"/>
      <c r="KTR287" s="488"/>
      <c r="KTS287" s="488"/>
      <c r="KTT287" s="488"/>
      <c r="KTU287" s="699" t="s">
        <v>10061</v>
      </c>
      <c r="KTV287" s="700"/>
      <c r="KTW287" s="488"/>
      <c r="KTX287" s="488"/>
      <c r="KTY287" s="488"/>
      <c r="KTZ287" s="488"/>
      <c r="KUA287" s="488"/>
      <c r="KUB287" s="488"/>
      <c r="KUC287" s="699" t="s">
        <v>10061</v>
      </c>
      <c r="KUD287" s="700"/>
      <c r="KUE287" s="488"/>
      <c r="KUF287" s="488"/>
      <c r="KUG287" s="488"/>
      <c r="KUH287" s="488"/>
      <c r="KUI287" s="488"/>
      <c r="KUJ287" s="488"/>
      <c r="KUK287" s="699" t="s">
        <v>10061</v>
      </c>
      <c r="KUL287" s="700"/>
      <c r="KUM287" s="488"/>
      <c r="KUN287" s="488"/>
      <c r="KUO287" s="488"/>
      <c r="KUP287" s="488"/>
      <c r="KUQ287" s="488"/>
      <c r="KUR287" s="488"/>
      <c r="KUS287" s="699" t="s">
        <v>10061</v>
      </c>
      <c r="KUT287" s="700"/>
      <c r="KUU287" s="488"/>
      <c r="KUV287" s="488"/>
      <c r="KUW287" s="488"/>
      <c r="KUX287" s="488"/>
      <c r="KUY287" s="488"/>
      <c r="KUZ287" s="488"/>
      <c r="KVA287" s="699" t="s">
        <v>10061</v>
      </c>
      <c r="KVB287" s="700"/>
      <c r="KVC287" s="488"/>
      <c r="KVD287" s="488"/>
      <c r="KVE287" s="488"/>
      <c r="KVF287" s="488"/>
      <c r="KVG287" s="488"/>
      <c r="KVH287" s="488"/>
      <c r="KVI287" s="699" t="s">
        <v>10061</v>
      </c>
      <c r="KVJ287" s="700"/>
      <c r="KVK287" s="488"/>
      <c r="KVL287" s="488"/>
      <c r="KVM287" s="488"/>
      <c r="KVN287" s="488"/>
      <c r="KVO287" s="488"/>
      <c r="KVP287" s="488"/>
      <c r="KVQ287" s="699" t="s">
        <v>10061</v>
      </c>
      <c r="KVR287" s="700"/>
      <c r="KVS287" s="488"/>
      <c r="KVT287" s="488"/>
      <c r="KVU287" s="488"/>
      <c r="KVV287" s="488"/>
      <c r="KVW287" s="488"/>
      <c r="KVX287" s="488"/>
      <c r="KVY287" s="699" t="s">
        <v>10061</v>
      </c>
      <c r="KVZ287" s="700"/>
      <c r="KWA287" s="488"/>
      <c r="KWB287" s="488"/>
      <c r="KWC287" s="488"/>
      <c r="KWD287" s="488"/>
      <c r="KWE287" s="488"/>
      <c r="KWF287" s="488"/>
      <c r="KWG287" s="699" t="s">
        <v>10061</v>
      </c>
      <c r="KWH287" s="700"/>
      <c r="KWI287" s="488"/>
      <c r="KWJ287" s="488"/>
      <c r="KWK287" s="488"/>
      <c r="KWL287" s="488"/>
      <c r="KWM287" s="488"/>
      <c r="KWN287" s="488"/>
      <c r="KWO287" s="699" t="s">
        <v>10061</v>
      </c>
      <c r="KWP287" s="700"/>
      <c r="KWQ287" s="488"/>
      <c r="KWR287" s="488"/>
      <c r="KWS287" s="488"/>
      <c r="KWT287" s="488"/>
      <c r="KWU287" s="488"/>
      <c r="KWV287" s="488"/>
      <c r="KWW287" s="699" t="s">
        <v>10061</v>
      </c>
      <c r="KWX287" s="700"/>
      <c r="KWY287" s="488"/>
      <c r="KWZ287" s="488"/>
      <c r="KXA287" s="488"/>
      <c r="KXB287" s="488"/>
      <c r="KXC287" s="488"/>
      <c r="KXD287" s="488"/>
      <c r="KXE287" s="699" t="s">
        <v>10061</v>
      </c>
      <c r="KXF287" s="700"/>
      <c r="KXG287" s="488"/>
      <c r="KXH287" s="488"/>
      <c r="KXI287" s="488"/>
      <c r="KXJ287" s="488"/>
      <c r="KXK287" s="488"/>
      <c r="KXL287" s="488"/>
      <c r="KXM287" s="699" t="s">
        <v>10061</v>
      </c>
      <c r="KXN287" s="700"/>
      <c r="KXO287" s="488"/>
      <c r="KXP287" s="488"/>
      <c r="KXQ287" s="488"/>
      <c r="KXR287" s="488"/>
      <c r="KXS287" s="488"/>
      <c r="KXT287" s="488"/>
      <c r="KXU287" s="699" t="s">
        <v>10061</v>
      </c>
      <c r="KXV287" s="700"/>
      <c r="KXW287" s="488"/>
      <c r="KXX287" s="488"/>
      <c r="KXY287" s="488"/>
      <c r="KXZ287" s="488"/>
      <c r="KYA287" s="488"/>
      <c r="KYB287" s="488"/>
      <c r="KYC287" s="699" t="s">
        <v>10061</v>
      </c>
      <c r="KYD287" s="700"/>
      <c r="KYE287" s="488"/>
      <c r="KYF287" s="488"/>
      <c r="KYG287" s="488"/>
      <c r="KYH287" s="488"/>
      <c r="KYI287" s="488"/>
      <c r="KYJ287" s="488"/>
      <c r="KYK287" s="699" t="s">
        <v>10061</v>
      </c>
      <c r="KYL287" s="700"/>
      <c r="KYM287" s="488"/>
      <c r="KYN287" s="488"/>
      <c r="KYO287" s="488"/>
      <c r="KYP287" s="488"/>
      <c r="KYQ287" s="488"/>
      <c r="KYR287" s="488"/>
      <c r="KYS287" s="699" t="s">
        <v>10061</v>
      </c>
      <c r="KYT287" s="700"/>
      <c r="KYU287" s="488"/>
      <c r="KYV287" s="488"/>
      <c r="KYW287" s="488"/>
      <c r="KYX287" s="488"/>
      <c r="KYY287" s="488"/>
      <c r="KYZ287" s="488"/>
      <c r="KZA287" s="699" t="s">
        <v>10061</v>
      </c>
      <c r="KZB287" s="700"/>
      <c r="KZC287" s="488"/>
      <c r="KZD287" s="488"/>
      <c r="KZE287" s="488"/>
      <c r="KZF287" s="488"/>
      <c r="KZG287" s="488"/>
      <c r="KZH287" s="488"/>
      <c r="KZI287" s="699" t="s">
        <v>10061</v>
      </c>
      <c r="KZJ287" s="700"/>
      <c r="KZK287" s="488"/>
      <c r="KZL287" s="488"/>
      <c r="KZM287" s="488"/>
      <c r="KZN287" s="488"/>
      <c r="KZO287" s="488"/>
      <c r="KZP287" s="488"/>
      <c r="KZQ287" s="699" t="s">
        <v>10061</v>
      </c>
      <c r="KZR287" s="700"/>
      <c r="KZS287" s="488"/>
      <c r="KZT287" s="488"/>
      <c r="KZU287" s="488"/>
      <c r="KZV287" s="488"/>
      <c r="KZW287" s="488"/>
      <c r="KZX287" s="488"/>
      <c r="KZY287" s="699" t="s">
        <v>10061</v>
      </c>
      <c r="KZZ287" s="700"/>
      <c r="LAA287" s="488"/>
      <c r="LAB287" s="488"/>
      <c r="LAC287" s="488"/>
      <c r="LAD287" s="488"/>
      <c r="LAE287" s="488"/>
      <c r="LAF287" s="488"/>
      <c r="LAG287" s="699" t="s">
        <v>10061</v>
      </c>
      <c r="LAH287" s="700"/>
      <c r="LAI287" s="488"/>
      <c r="LAJ287" s="488"/>
      <c r="LAK287" s="488"/>
      <c r="LAL287" s="488"/>
      <c r="LAM287" s="488"/>
      <c r="LAN287" s="488"/>
      <c r="LAO287" s="699" t="s">
        <v>10061</v>
      </c>
      <c r="LAP287" s="700"/>
      <c r="LAQ287" s="488"/>
      <c r="LAR287" s="488"/>
      <c r="LAS287" s="488"/>
      <c r="LAT287" s="488"/>
      <c r="LAU287" s="488"/>
      <c r="LAV287" s="488"/>
      <c r="LAW287" s="699" t="s">
        <v>10061</v>
      </c>
      <c r="LAX287" s="700"/>
      <c r="LAY287" s="488"/>
      <c r="LAZ287" s="488"/>
      <c r="LBA287" s="488"/>
      <c r="LBB287" s="488"/>
      <c r="LBC287" s="488"/>
      <c r="LBD287" s="488"/>
      <c r="LBE287" s="699" t="s">
        <v>10061</v>
      </c>
      <c r="LBF287" s="700"/>
      <c r="LBG287" s="488"/>
      <c r="LBH287" s="488"/>
      <c r="LBI287" s="488"/>
      <c r="LBJ287" s="488"/>
      <c r="LBK287" s="488"/>
      <c r="LBL287" s="488"/>
      <c r="LBM287" s="699" t="s">
        <v>10061</v>
      </c>
      <c r="LBN287" s="700"/>
      <c r="LBO287" s="488"/>
      <c r="LBP287" s="488"/>
      <c r="LBQ287" s="488"/>
      <c r="LBR287" s="488"/>
      <c r="LBS287" s="488"/>
      <c r="LBT287" s="488"/>
      <c r="LBU287" s="699" t="s">
        <v>10061</v>
      </c>
      <c r="LBV287" s="700"/>
      <c r="LBW287" s="488"/>
      <c r="LBX287" s="488"/>
      <c r="LBY287" s="488"/>
      <c r="LBZ287" s="488"/>
      <c r="LCA287" s="488"/>
      <c r="LCB287" s="488"/>
      <c r="LCC287" s="699" t="s">
        <v>10061</v>
      </c>
      <c r="LCD287" s="700"/>
      <c r="LCE287" s="488"/>
      <c r="LCF287" s="488"/>
      <c r="LCG287" s="488"/>
      <c r="LCH287" s="488"/>
      <c r="LCI287" s="488"/>
      <c r="LCJ287" s="488"/>
      <c r="LCK287" s="699" t="s">
        <v>10061</v>
      </c>
      <c r="LCL287" s="700"/>
      <c r="LCM287" s="488"/>
      <c r="LCN287" s="488"/>
      <c r="LCO287" s="488"/>
      <c r="LCP287" s="488"/>
      <c r="LCQ287" s="488"/>
      <c r="LCR287" s="488"/>
      <c r="LCS287" s="699" t="s">
        <v>10061</v>
      </c>
      <c r="LCT287" s="700"/>
      <c r="LCU287" s="488"/>
      <c r="LCV287" s="488"/>
      <c r="LCW287" s="488"/>
      <c r="LCX287" s="488"/>
      <c r="LCY287" s="488"/>
      <c r="LCZ287" s="488"/>
      <c r="LDA287" s="699" t="s">
        <v>10061</v>
      </c>
      <c r="LDB287" s="700"/>
      <c r="LDC287" s="488"/>
      <c r="LDD287" s="488"/>
      <c r="LDE287" s="488"/>
      <c r="LDF287" s="488"/>
      <c r="LDG287" s="488"/>
      <c r="LDH287" s="488"/>
      <c r="LDI287" s="699" t="s">
        <v>10061</v>
      </c>
      <c r="LDJ287" s="700"/>
      <c r="LDK287" s="488"/>
      <c r="LDL287" s="488"/>
      <c r="LDM287" s="488"/>
      <c r="LDN287" s="488"/>
      <c r="LDO287" s="488"/>
      <c r="LDP287" s="488"/>
      <c r="LDQ287" s="699" t="s">
        <v>10061</v>
      </c>
      <c r="LDR287" s="700"/>
      <c r="LDS287" s="488"/>
      <c r="LDT287" s="488"/>
      <c r="LDU287" s="488"/>
      <c r="LDV287" s="488"/>
      <c r="LDW287" s="488"/>
      <c r="LDX287" s="488"/>
      <c r="LDY287" s="699" t="s">
        <v>10061</v>
      </c>
      <c r="LDZ287" s="700"/>
      <c r="LEA287" s="488"/>
      <c r="LEB287" s="488"/>
      <c r="LEC287" s="488"/>
      <c r="LED287" s="488"/>
      <c r="LEE287" s="488"/>
      <c r="LEF287" s="488"/>
      <c r="LEG287" s="699" t="s">
        <v>10061</v>
      </c>
      <c r="LEH287" s="700"/>
      <c r="LEI287" s="488"/>
      <c r="LEJ287" s="488"/>
      <c r="LEK287" s="488"/>
      <c r="LEL287" s="488"/>
      <c r="LEM287" s="488"/>
      <c r="LEN287" s="488"/>
      <c r="LEO287" s="699" t="s">
        <v>10061</v>
      </c>
      <c r="LEP287" s="700"/>
      <c r="LEQ287" s="488"/>
      <c r="LER287" s="488"/>
      <c r="LES287" s="488"/>
      <c r="LET287" s="488"/>
      <c r="LEU287" s="488"/>
      <c r="LEV287" s="488"/>
      <c r="LEW287" s="699" t="s">
        <v>10061</v>
      </c>
      <c r="LEX287" s="700"/>
      <c r="LEY287" s="488"/>
      <c r="LEZ287" s="488"/>
      <c r="LFA287" s="488"/>
      <c r="LFB287" s="488"/>
      <c r="LFC287" s="488"/>
      <c r="LFD287" s="488"/>
      <c r="LFE287" s="699" t="s">
        <v>10061</v>
      </c>
      <c r="LFF287" s="700"/>
      <c r="LFG287" s="488"/>
      <c r="LFH287" s="488"/>
      <c r="LFI287" s="488"/>
      <c r="LFJ287" s="488"/>
      <c r="LFK287" s="488"/>
      <c r="LFL287" s="488"/>
      <c r="LFM287" s="699" t="s">
        <v>10061</v>
      </c>
      <c r="LFN287" s="700"/>
      <c r="LFO287" s="488"/>
      <c r="LFP287" s="488"/>
      <c r="LFQ287" s="488"/>
      <c r="LFR287" s="488"/>
      <c r="LFS287" s="488"/>
      <c r="LFT287" s="488"/>
      <c r="LFU287" s="699" t="s">
        <v>10061</v>
      </c>
      <c r="LFV287" s="700"/>
      <c r="LFW287" s="488"/>
      <c r="LFX287" s="488"/>
      <c r="LFY287" s="488"/>
      <c r="LFZ287" s="488"/>
      <c r="LGA287" s="488"/>
      <c r="LGB287" s="488"/>
      <c r="LGC287" s="699" t="s">
        <v>10061</v>
      </c>
      <c r="LGD287" s="700"/>
      <c r="LGE287" s="488"/>
      <c r="LGF287" s="488"/>
      <c r="LGG287" s="488"/>
      <c r="LGH287" s="488"/>
      <c r="LGI287" s="488"/>
      <c r="LGJ287" s="488"/>
      <c r="LGK287" s="699" t="s">
        <v>10061</v>
      </c>
      <c r="LGL287" s="700"/>
      <c r="LGM287" s="488"/>
      <c r="LGN287" s="488"/>
      <c r="LGO287" s="488"/>
      <c r="LGP287" s="488"/>
      <c r="LGQ287" s="488"/>
      <c r="LGR287" s="488"/>
      <c r="LGS287" s="699" t="s">
        <v>10061</v>
      </c>
      <c r="LGT287" s="700"/>
      <c r="LGU287" s="488"/>
      <c r="LGV287" s="488"/>
      <c r="LGW287" s="488"/>
      <c r="LGX287" s="488"/>
      <c r="LGY287" s="488"/>
      <c r="LGZ287" s="488"/>
      <c r="LHA287" s="699" t="s">
        <v>10061</v>
      </c>
      <c r="LHB287" s="700"/>
      <c r="LHC287" s="488"/>
      <c r="LHD287" s="488"/>
      <c r="LHE287" s="488"/>
      <c r="LHF287" s="488"/>
      <c r="LHG287" s="488"/>
      <c r="LHH287" s="488"/>
      <c r="LHI287" s="699" t="s">
        <v>10061</v>
      </c>
      <c r="LHJ287" s="700"/>
      <c r="LHK287" s="488"/>
      <c r="LHL287" s="488"/>
      <c r="LHM287" s="488"/>
      <c r="LHN287" s="488"/>
      <c r="LHO287" s="488"/>
      <c r="LHP287" s="488"/>
      <c r="LHQ287" s="699" t="s">
        <v>10061</v>
      </c>
      <c r="LHR287" s="700"/>
      <c r="LHS287" s="488"/>
      <c r="LHT287" s="488"/>
      <c r="LHU287" s="488"/>
      <c r="LHV287" s="488"/>
      <c r="LHW287" s="488"/>
      <c r="LHX287" s="488"/>
      <c r="LHY287" s="699" t="s">
        <v>10061</v>
      </c>
      <c r="LHZ287" s="700"/>
      <c r="LIA287" s="488"/>
      <c r="LIB287" s="488"/>
      <c r="LIC287" s="488"/>
      <c r="LID287" s="488"/>
      <c r="LIE287" s="488"/>
      <c r="LIF287" s="488"/>
      <c r="LIG287" s="699" t="s">
        <v>10061</v>
      </c>
      <c r="LIH287" s="700"/>
      <c r="LII287" s="488"/>
      <c r="LIJ287" s="488"/>
      <c r="LIK287" s="488"/>
      <c r="LIL287" s="488"/>
      <c r="LIM287" s="488"/>
      <c r="LIN287" s="488"/>
      <c r="LIO287" s="699" t="s">
        <v>10061</v>
      </c>
      <c r="LIP287" s="700"/>
      <c r="LIQ287" s="488"/>
      <c r="LIR287" s="488"/>
      <c r="LIS287" s="488"/>
      <c r="LIT287" s="488"/>
      <c r="LIU287" s="488"/>
      <c r="LIV287" s="488"/>
      <c r="LIW287" s="699" t="s">
        <v>10061</v>
      </c>
      <c r="LIX287" s="700"/>
      <c r="LIY287" s="488"/>
      <c r="LIZ287" s="488"/>
      <c r="LJA287" s="488"/>
      <c r="LJB287" s="488"/>
      <c r="LJC287" s="488"/>
      <c r="LJD287" s="488"/>
      <c r="LJE287" s="699" t="s">
        <v>10061</v>
      </c>
      <c r="LJF287" s="700"/>
      <c r="LJG287" s="488"/>
      <c r="LJH287" s="488"/>
      <c r="LJI287" s="488"/>
      <c r="LJJ287" s="488"/>
      <c r="LJK287" s="488"/>
      <c r="LJL287" s="488"/>
      <c r="LJM287" s="699" t="s">
        <v>10061</v>
      </c>
      <c r="LJN287" s="700"/>
      <c r="LJO287" s="488"/>
      <c r="LJP287" s="488"/>
      <c r="LJQ287" s="488"/>
      <c r="LJR287" s="488"/>
      <c r="LJS287" s="488"/>
      <c r="LJT287" s="488"/>
      <c r="LJU287" s="699" t="s">
        <v>10061</v>
      </c>
      <c r="LJV287" s="700"/>
      <c r="LJW287" s="488"/>
      <c r="LJX287" s="488"/>
      <c r="LJY287" s="488"/>
      <c r="LJZ287" s="488"/>
      <c r="LKA287" s="488"/>
      <c r="LKB287" s="488"/>
      <c r="LKC287" s="699" t="s">
        <v>10061</v>
      </c>
      <c r="LKD287" s="700"/>
      <c r="LKE287" s="488"/>
      <c r="LKF287" s="488"/>
      <c r="LKG287" s="488"/>
      <c r="LKH287" s="488"/>
      <c r="LKI287" s="488"/>
      <c r="LKJ287" s="488"/>
      <c r="LKK287" s="699" t="s">
        <v>10061</v>
      </c>
      <c r="LKL287" s="700"/>
      <c r="LKM287" s="488"/>
      <c r="LKN287" s="488"/>
      <c r="LKO287" s="488"/>
      <c r="LKP287" s="488"/>
      <c r="LKQ287" s="488"/>
      <c r="LKR287" s="488"/>
      <c r="LKS287" s="699" t="s">
        <v>10061</v>
      </c>
      <c r="LKT287" s="700"/>
      <c r="LKU287" s="488"/>
      <c r="LKV287" s="488"/>
      <c r="LKW287" s="488"/>
      <c r="LKX287" s="488"/>
      <c r="LKY287" s="488"/>
      <c r="LKZ287" s="488"/>
      <c r="LLA287" s="699" t="s">
        <v>10061</v>
      </c>
      <c r="LLB287" s="700"/>
      <c r="LLC287" s="488"/>
      <c r="LLD287" s="488"/>
      <c r="LLE287" s="488"/>
      <c r="LLF287" s="488"/>
      <c r="LLG287" s="488"/>
      <c r="LLH287" s="488"/>
      <c r="LLI287" s="699" t="s">
        <v>10061</v>
      </c>
      <c r="LLJ287" s="700"/>
      <c r="LLK287" s="488"/>
      <c r="LLL287" s="488"/>
      <c r="LLM287" s="488"/>
      <c r="LLN287" s="488"/>
      <c r="LLO287" s="488"/>
      <c r="LLP287" s="488"/>
      <c r="LLQ287" s="699" t="s">
        <v>10061</v>
      </c>
      <c r="LLR287" s="700"/>
      <c r="LLS287" s="488"/>
      <c r="LLT287" s="488"/>
      <c r="LLU287" s="488"/>
      <c r="LLV287" s="488"/>
      <c r="LLW287" s="488"/>
      <c r="LLX287" s="488"/>
      <c r="LLY287" s="699" t="s">
        <v>10061</v>
      </c>
      <c r="LLZ287" s="700"/>
      <c r="LMA287" s="488"/>
      <c r="LMB287" s="488"/>
      <c r="LMC287" s="488"/>
      <c r="LMD287" s="488"/>
      <c r="LME287" s="488"/>
      <c r="LMF287" s="488"/>
      <c r="LMG287" s="699" t="s">
        <v>10061</v>
      </c>
      <c r="LMH287" s="700"/>
      <c r="LMI287" s="488"/>
      <c r="LMJ287" s="488"/>
      <c r="LMK287" s="488"/>
      <c r="LML287" s="488"/>
      <c r="LMM287" s="488"/>
      <c r="LMN287" s="488"/>
      <c r="LMO287" s="699" t="s">
        <v>10061</v>
      </c>
      <c r="LMP287" s="700"/>
      <c r="LMQ287" s="488"/>
      <c r="LMR287" s="488"/>
      <c r="LMS287" s="488"/>
      <c r="LMT287" s="488"/>
      <c r="LMU287" s="488"/>
      <c r="LMV287" s="488"/>
      <c r="LMW287" s="699" t="s">
        <v>10061</v>
      </c>
      <c r="LMX287" s="700"/>
      <c r="LMY287" s="488"/>
      <c r="LMZ287" s="488"/>
      <c r="LNA287" s="488"/>
      <c r="LNB287" s="488"/>
      <c r="LNC287" s="488"/>
      <c r="LND287" s="488"/>
      <c r="LNE287" s="699" t="s">
        <v>10061</v>
      </c>
      <c r="LNF287" s="700"/>
      <c r="LNG287" s="488"/>
      <c r="LNH287" s="488"/>
      <c r="LNI287" s="488"/>
      <c r="LNJ287" s="488"/>
      <c r="LNK287" s="488"/>
      <c r="LNL287" s="488"/>
      <c r="LNM287" s="699" t="s">
        <v>10061</v>
      </c>
      <c r="LNN287" s="700"/>
      <c r="LNO287" s="488"/>
      <c r="LNP287" s="488"/>
      <c r="LNQ287" s="488"/>
      <c r="LNR287" s="488"/>
      <c r="LNS287" s="488"/>
      <c r="LNT287" s="488"/>
      <c r="LNU287" s="699" t="s">
        <v>10061</v>
      </c>
      <c r="LNV287" s="700"/>
      <c r="LNW287" s="488"/>
      <c r="LNX287" s="488"/>
      <c r="LNY287" s="488"/>
      <c r="LNZ287" s="488"/>
      <c r="LOA287" s="488"/>
      <c r="LOB287" s="488"/>
      <c r="LOC287" s="699" t="s">
        <v>10061</v>
      </c>
      <c r="LOD287" s="700"/>
      <c r="LOE287" s="488"/>
      <c r="LOF287" s="488"/>
      <c r="LOG287" s="488"/>
      <c r="LOH287" s="488"/>
      <c r="LOI287" s="488"/>
      <c r="LOJ287" s="488"/>
      <c r="LOK287" s="699" t="s">
        <v>10061</v>
      </c>
      <c r="LOL287" s="700"/>
      <c r="LOM287" s="488"/>
      <c r="LON287" s="488"/>
      <c r="LOO287" s="488"/>
      <c r="LOP287" s="488"/>
      <c r="LOQ287" s="488"/>
      <c r="LOR287" s="488"/>
      <c r="LOS287" s="699" t="s">
        <v>10061</v>
      </c>
      <c r="LOT287" s="700"/>
      <c r="LOU287" s="488"/>
      <c r="LOV287" s="488"/>
      <c r="LOW287" s="488"/>
      <c r="LOX287" s="488"/>
      <c r="LOY287" s="488"/>
      <c r="LOZ287" s="488"/>
      <c r="LPA287" s="699" t="s">
        <v>10061</v>
      </c>
      <c r="LPB287" s="700"/>
      <c r="LPC287" s="488"/>
      <c r="LPD287" s="488"/>
      <c r="LPE287" s="488"/>
      <c r="LPF287" s="488"/>
      <c r="LPG287" s="488"/>
      <c r="LPH287" s="488"/>
      <c r="LPI287" s="699" t="s">
        <v>10061</v>
      </c>
      <c r="LPJ287" s="700"/>
      <c r="LPK287" s="488"/>
      <c r="LPL287" s="488"/>
      <c r="LPM287" s="488"/>
      <c r="LPN287" s="488"/>
      <c r="LPO287" s="488"/>
      <c r="LPP287" s="488"/>
      <c r="LPQ287" s="699" t="s">
        <v>10061</v>
      </c>
      <c r="LPR287" s="700"/>
      <c r="LPS287" s="488"/>
      <c r="LPT287" s="488"/>
      <c r="LPU287" s="488"/>
      <c r="LPV287" s="488"/>
      <c r="LPW287" s="488"/>
      <c r="LPX287" s="488"/>
      <c r="LPY287" s="699" t="s">
        <v>10061</v>
      </c>
      <c r="LPZ287" s="700"/>
      <c r="LQA287" s="488"/>
      <c r="LQB287" s="488"/>
      <c r="LQC287" s="488"/>
      <c r="LQD287" s="488"/>
      <c r="LQE287" s="488"/>
      <c r="LQF287" s="488"/>
      <c r="LQG287" s="699" t="s">
        <v>10061</v>
      </c>
      <c r="LQH287" s="700"/>
      <c r="LQI287" s="488"/>
      <c r="LQJ287" s="488"/>
      <c r="LQK287" s="488"/>
      <c r="LQL287" s="488"/>
      <c r="LQM287" s="488"/>
      <c r="LQN287" s="488"/>
      <c r="LQO287" s="699" t="s">
        <v>10061</v>
      </c>
      <c r="LQP287" s="700"/>
      <c r="LQQ287" s="488"/>
      <c r="LQR287" s="488"/>
      <c r="LQS287" s="488"/>
      <c r="LQT287" s="488"/>
      <c r="LQU287" s="488"/>
      <c r="LQV287" s="488"/>
      <c r="LQW287" s="699" t="s">
        <v>10061</v>
      </c>
      <c r="LQX287" s="700"/>
      <c r="LQY287" s="488"/>
      <c r="LQZ287" s="488"/>
      <c r="LRA287" s="488"/>
      <c r="LRB287" s="488"/>
      <c r="LRC287" s="488"/>
      <c r="LRD287" s="488"/>
      <c r="LRE287" s="699" t="s">
        <v>10061</v>
      </c>
      <c r="LRF287" s="700"/>
      <c r="LRG287" s="488"/>
      <c r="LRH287" s="488"/>
      <c r="LRI287" s="488"/>
      <c r="LRJ287" s="488"/>
      <c r="LRK287" s="488"/>
      <c r="LRL287" s="488"/>
      <c r="LRM287" s="699" t="s">
        <v>10061</v>
      </c>
      <c r="LRN287" s="700"/>
      <c r="LRO287" s="488"/>
      <c r="LRP287" s="488"/>
      <c r="LRQ287" s="488"/>
      <c r="LRR287" s="488"/>
      <c r="LRS287" s="488"/>
      <c r="LRT287" s="488"/>
      <c r="LRU287" s="699" t="s">
        <v>10061</v>
      </c>
      <c r="LRV287" s="700"/>
      <c r="LRW287" s="488"/>
      <c r="LRX287" s="488"/>
      <c r="LRY287" s="488"/>
      <c r="LRZ287" s="488"/>
      <c r="LSA287" s="488"/>
      <c r="LSB287" s="488"/>
      <c r="LSC287" s="699" t="s">
        <v>10061</v>
      </c>
      <c r="LSD287" s="700"/>
      <c r="LSE287" s="488"/>
      <c r="LSF287" s="488"/>
      <c r="LSG287" s="488"/>
      <c r="LSH287" s="488"/>
      <c r="LSI287" s="488"/>
      <c r="LSJ287" s="488"/>
      <c r="LSK287" s="699" t="s">
        <v>10061</v>
      </c>
      <c r="LSL287" s="700"/>
      <c r="LSM287" s="488"/>
      <c r="LSN287" s="488"/>
      <c r="LSO287" s="488"/>
      <c r="LSP287" s="488"/>
      <c r="LSQ287" s="488"/>
      <c r="LSR287" s="488"/>
      <c r="LSS287" s="699" t="s">
        <v>10061</v>
      </c>
      <c r="LST287" s="700"/>
      <c r="LSU287" s="488"/>
      <c r="LSV287" s="488"/>
      <c r="LSW287" s="488"/>
      <c r="LSX287" s="488"/>
      <c r="LSY287" s="488"/>
      <c r="LSZ287" s="488"/>
      <c r="LTA287" s="699" t="s">
        <v>10061</v>
      </c>
      <c r="LTB287" s="700"/>
      <c r="LTC287" s="488"/>
      <c r="LTD287" s="488"/>
      <c r="LTE287" s="488"/>
      <c r="LTF287" s="488"/>
      <c r="LTG287" s="488"/>
      <c r="LTH287" s="488"/>
      <c r="LTI287" s="699" t="s">
        <v>10061</v>
      </c>
      <c r="LTJ287" s="700"/>
      <c r="LTK287" s="488"/>
      <c r="LTL287" s="488"/>
      <c r="LTM287" s="488"/>
      <c r="LTN287" s="488"/>
      <c r="LTO287" s="488"/>
      <c r="LTP287" s="488"/>
      <c r="LTQ287" s="699" t="s">
        <v>10061</v>
      </c>
      <c r="LTR287" s="700"/>
      <c r="LTS287" s="488"/>
      <c r="LTT287" s="488"/>
      <c r="LTU287" s="488"/>
      <c r="LTV287" s="488"/>
      <c r="LTW287" s="488"/>
      <c r="LTX287" s="488"/>
      <c r="LTY287" s="699" t="s">
        <v>10061</v>
      </c>
      <c r="LTZ287" s="700"/>
      <c r="LUA287" s="488"/>
      <c r="LUB287" s="488"/>
      <c r="LUC287" s="488"/>
      <c r="LUD287" s="488"/>
      <c r="LUE287" s="488"/>
      <c r="LUF287" s="488"/>
      <c r="LUG287" s="699" t="s">
        <v>10061</v>
      </c>
      <c r="LUH287" s="700"/>
      <c r="LUI287" s="488"/>
      <c r="LUJ287" s="488"/>
      <c r="LUK287" s="488"/>
      <c r="LUL287" s="488"/>
      <c r="LUM287" s="488"/>
      <c r="LUN287" s="488"/>
      <c r="LUO287" s="699" t="s">
        <v>10061</v>
      </c>
      <c r="LUP287" s="700"/>
      <c r="LUQ287" s="488"/>
      <c r="LUR287" s="488"/>
      <c r="LUS287" s="488"/>
      <c r="LUT287" s="488"/>
      <c r="LUU287" s="488"/>
      <c r="LUV287" s="488"/>
      <c r="LUW287" s="699" t="s">
        <v>10061</v>
      </c>
      <c r="LUX287" s="700"/>
      <c r="LUY287" s="488"/>
      <c r="LUZ287" s="488"/>
      <c r="LVA287" s="488"/>
      <c r="LVB287" s="488"/>
      <c r="LVC287" s="488"/>
      <c r="LVD287" s="488"/>
      <c r="LVE287" s="699" t="s">
        <v>10061</v>
      </c>
      <c r="LVF287" s="700"/>
      <c r="LVG287" s="488"/>
      <c r="LVH287" s="488"/>
      <c r="LVI287" s="488"/>
      <c r="LVJ287" s="488"/>
      <c r="LVK287" s="488"/>
      <c r="LVL287" s="488"/>
      <c r="LVM287" s="699" t="s">
        <v>10061</v>
      </c>
      <c r="LVN287" s="700"/>
      <c r="LVO287" s="488"/>
      <c r="LVP287" s="488"/>
      <c r="LVQ287" s="488"/>
      <c r="LVR287" s="488"/>
      <c r="LVS287" s="488"/>
      <c r="LVT287" s="488"/>
      <c r="LVU287" s="699" t="s">
        <v>10061</v>
      </c>
      <c r="LVV287" s="700"/>
      <c r="LVW287" s="488"/>
      <c r="LVX287" s="488"/>
      <c r="LVY287" s="488"/>
      <c r="LVZ287" s="488"/>
      <c r="LWA287" s="488"/>
      <c r="LWB287" s="488"/>
      <c r="LWC287" s="699" t="s">
        <v>10061</v>
      </c>
      <c r="LWD287" s="700"/>
      <c r="LWE287" s="488"/>
      <c r="LWF287" s="488"/>
      <c r="LWG287" s="488"/>
      <c r="LWH287" s="488"/>
      <c r="LWI287" s="488"/>
      <c r="LWJ287" s="488"/>
      <c r="LWK287" s="699" t="s">
        <v>10061</v>
      </c>
      <c r="LWL287" s="700"/>
      <c r="LWM287" s="488"/>
      <c r="LWN287" s="488"/>
      <c r="LWO287" s="488"/>
      <c r="LWP287" s="488"/>
      <c r="LWQ287" s="488"/>
      <c r="LWR287" s="488"/>
      <c r="LWS287" s="699" t="s">
        <v>10061</v>
      </c>
      <c r="LWT287" s="700"/>
      <c r="LWU287" s="488"/>
      <c r="LWV287" s="488"/>
      <c r="LWW287" s="488"/>
      <c r="LWX287" s="488"/>
      <c r="LWY287" s="488"/>
      <c r="LWZ287" s="488"/>
      <c r="LXA287" s="699" t="s">
        <v>10061</v>
      </c>
      <c r="LXB287" s="700"/>
      <c r="LXC287" s="488"/>
      <c r="LXD287" s="488"/>
      <c r="LXE287" s="488"/>
      <c r="LXF287" s="488"/>
      <c r="LXG287" s="488"/>
      <c r="LXH287" s="488"/>
      <c r="LXI287" s="699" t="s">
        <v>10061</v>
      </c>
      <c r="LXJ287" s="700"/>
      <c r="LXK287" s="488"/>
      <c r="LXL287" s="488"/>
      <c r="LXM287" s="488"/>
      <c r="LXN287" s="488"/>
      <c r="LXO287" s="488"/>
      <c r="LXP287" s="488"/>
      <c r="LXQ287" s="699" t="s">
        <v>10061</v>
      </c>
      <c r="LXR287" s="700"/>
      <c r="LXS287" s="488"/>
      <c r="LXT287" s="488"/>
      <c r="LXU287" s="488"/>
      <c r="LXV287" s="488"/>
      <c r="LXW287" s="488"/>
      <c r="LXX287" s="488"/>
      <c r="LXY287" s="699" t="s">
        <v>10061</v>
      </c>
      <c r="LXZ287" s="700"/>
      <c r="LYA287" s="488"/>
      <c r="LYB287" s="488"/>
      <c r="LYC287" s="488"/>
      <c r="LYD287" s="488"/>
      <c r="LYE287" s="488"/>
      <c r="LYF287" s="488"/>
      <c r="LYG287" s="699" t="s">
        <v>10061</v>
      </c>
      <c r="LYH287" s="700"/>
      <c r="LYI287" s="488"/>
      <c r="LYJ287" s="488"/>
      <c r="LYK287" s="488"/>
      <c r="LYL287" s="488"/>
      <c r="LYM287" s="488"/>
      <c r="LYN287" s="488"/>
      <c r="LYO287" s="699" t="s">
        <v>10061</v>
      </c>
      <c r="LYP287" s="700"/>
      <c r="LYQ287" s="488"/>
      <c r="LYR287" s="488"/>
      <c r="LYS287" s="488"/>
      <c r="LYT287" s="488"/>
      <c r="LYU287" s="488"/>
      <c r="LYV287" s="488"/>
      <c r="LYW287" s="699" t="s">
        <v>10061</v>
      </c>
      <c r="LYX287" s="700"/>
      <c r="LYY287" s="488"/>
      <c r="LYZ287" s="488"/>
      <c r="LZA287" s="488"/>
      <c r="LZB287" s="488"/>
      <c r="LZC287" s="488"/>
      <c r="LZD287" s="488"/>
      <c r="LZE287" s="699" t="s">
        <v>10061</v>
      </c>
      <c r="LZF287" s="700"/>
      <c r="LZG287" s="488"/>
      <c r="LZH287" s="488"/>
      <c r="LZI287" s="488"/>
      <c r="LZJ287" s="488"/>
      <c r="LZK287" s="488"/>
      <c r="LZL287" s="488"/>
      <c r="LZM287" s="699" t="s">
        <v>10061</v>
      </c>
      <c r="LZN287" s="700"/>
      <c r="LZO287" s="488"/>
      <c r="LZP287" s="488"/>
      <c r="LZQ287" s="488"/>
      <c r="LZR287" s="488"/>
      <c r="LZS287" s="488"/>
      <c r="LZT287" s="488"/>
      <c r="LZU287" s="699" t="s">
        <v>10061</v>
      </c>
      <c r="LZV287" s="700"/>
      <c r="LZW287" s="488"/>
      <c r="LZX287" s="488"/>
      <c r="LZY287" s="488"/>
      <c r="LZZ287" s="488"/>
      <c r="MAA287" s="488"/>
      <c r="MAB287" s="488"/>
      <c r="MAC287" s="699" t="s">
        <v>10061</v>
      </c>
      <c r="MAD287" s="700"/>
      <c r="MAE287" s="488"/>
      <c r="MAF287" s="488"/>
      <c r="MAG287" s="488"/>
      <c r="MAH287" s="488"/>
      <c r="MAI287" s="488"/>
      <c r="MAJ287" s="488"/>
      <c r="MAK287" s="699" t="s">
        <v>10061</v>
      </c>
      <c r="MAL287" s="700"/>
      <c r="MAM287" s="488"/>
      <c r="MAN287" s="488"/>
      <c r="MAO287" s="488"/>
      <c r="MAP287" s="488"/>
      <c r="MAQ287" s="488"/>
      <c r="MAR287" s="488"/>
      <c r="MAS287" s="699" t="s">
        <v>10061</v>
      </c>
      <c r="MAT287" s="700"/>
      <c r="MAU287" s="488"/>
      <c r="MAV287" s="488"/>
      <c r="MAW287" s="488"/>
      <c r="MAX287" s="488"/>
      <c r="MAY287" s="488"/>
      <c r="MAZ287" s="488"/>
      <c r="MBA287" s="699" t="s">
        <v>10061</v>
      </c>
      <c r="MBB287" s="700"/>
      <c r="MBC287" s="488"/>
      <c r="MBD287" s="488"/>
      <c r="MBE287" s="488"/>
      <c r="MBF287" s="488"/>
      <c r="MBG287" s="488"/>
      <c r="MBH287" s="488"/>
      <c r="MBI287" s="699" t="s">
        <v>10061</v>
      </c>
      <c r="MBJ287" s="700"/>
      <c r="MBK287" s="488"/>
      <c r="MBL287" s="488"/>
      <c r="MBM287" s="488"/>
      <c r="MBN287" s="488"/>
      <c r="MBO287" s="488"/>
      <c r="MBP287" s="488"/>
      <c r="MBQ287" s="699" t="s">
        <v>10061</v>
      </c>
      <c r="MBR287" s="700"/>
      <c r="MBS287" s="488"/>
      <c r="MBT287" s="488"/>
      <c r="MBU287" s="488"/>
      <c r="MBV287" s="488"/>
      <c r="MBW287" s="488"/>
      <c r="MBX287" s="488"/>
      <c r="MBY287" s="699" t="s">
        <v>10061</v>
      </c>
      <c r="MBZ287" s="700"/>
      <c r="MCA287" s="488"/>
      <c r="MCB287" s="488"/>
      <c r="MCC287" s="488"/>
      <c r="MCD287" s="488"/>
      <c r="MCE287" s="488"/>
      <c r="MCF287" s="488"/>
      <c r="MCG287" s="699" t="s">
        <v>10061</v>
      </c>
      <c r="MCH287" s="700"/>
      <c r="MCI287" s="488"/>
      <c r="MCJ287" s="488"/>
      <c r="MCK287" s="488"/>
      <c r="MCL287" s="488"/>
      <c r="MCM287" s="488"/>
      <c r="MCN287" s="488"/>
      <c r="MCO287" s="699" t="s">
        <v>10061</v>
      </c>
      <c r="MCP287" s="700"/>
      <c r="MCQ287" s="488"/>
      <c r="MCR287" s="488"/>
      <c r="MCS287" s="488"/>
      <c r="MCT287" s="488"/>
      <c r="MCU287" s="488"/>
      <c r="MCV287" s="488"/>
      <c r="MCW287" s="699" t="s">
        <v>10061</v>
      </c>
      <c r="MCX287" s="700"/>
      <c r="MCY287" s="488"/>
      <c r="MCZ287" s="488"/>
      <c r="MDA287" s="488"/>
      <c r="MDB287" s="488"/>
      <c r="MDC287" s="488"/>
      <c r="MDD287" s="488"/>
      <c r="MDE287" s="699" t="s">
        <v>10061</v>
      </c>
      <c r="MDF287" s="700"/>
      <c r="MDG287" s="488"/>
      <c r="MDH287" s="488"/>
      <c r="MDI287" s="488"/>
      <c r="MDJ287" s="488"/>
      <c r="MDK287" s="488"/>
      <c r="MDL287" s="488"/>
      <c r="MDM287" s="699" t="s">
        <v>10061</v>
      </c>
      <c r="MDN287" s="700"/>
      <c r="MDO287" s="488"/>
      <c r="MDP287" s="488"/>
      <c r="MDQ287" s="488"/>
      <c r="MDR287" s="488"/>
      <c r="MDS287" s="488"/>
      <c r="MDT287" s="488"/>
      <c r="MDU287" s="699" t="s">
        <v>10061</v>
      </c>
      <c r="MDV287" s="700"/>
      <c r="MDW287" s="488"/>
      <c r="MDX287" s="488"/>
      <c r="MDY287" s="488"/>
      <c r="MDZ287" s="488"/>
      <c r="MEA287" s="488"/>
      <c r="MEB287" s="488"/>
      <c r="MEC287" s="699" t="s">
        <v>10061</v>
      </c>
      <c r="MED287" s="700"/>
      <c r="MEE287" s="488"/>
      <c r="MEF287" s="488"/>
      <c r="MEG287" s="488"/>
      <c r="MEH287" s="488"/>
      <c r="MEI287" s="488"/>
      <c r="MEJ287" s="488"/>
      <c r="MEK287" s="699" t="s">
        <v>10061</v>
      </c>
      <c r="MEL287" s="700"/>
      <c r="MEM287" s="488"/>
      <c r="MEN287" s="488"/>
      <c r="MEO287" s="488"/>
      <c r="MEP287" s="488"/>
      <c r="MEQ287" s="488"/>
      <c r="MER287" s="488"/>
      <c r="MES287" s="699" t="s">
        <v>10061</v>
      </c>
      <c r="MET287" s="700"/>
      <c r="MEU287" s="488"/>
      <c r="MEV287" s="488"/>
      <c r="MEW287" s="488"/>
      <c r="MEX287" s="488"/>
      <c r="MEY287" s="488"/>
      <c r="MEZ287" s="488"/>
      <c r="MFA287" s="699" t="s">
        <v>10061</v>
      </c>
      <c r="MFB287" s="700"/>
      <c r="MFC287" s="488"/>
      <c r="MFD287" s="488"/>
      <c r="MFE287" s="488"/>
      <c r="MFF287" s="488"/>
      <c r="MFG287" s="488"/>
      <c r="MFH287" s="488"/>
      <c r="MFI287" s="699" t="s">
        <v>10061</v>
      </c>
      <c r="MFJ287" s="700"/>
      <c r="MFK287" s="488"/>
      <c r="MFL287" s="488"/>
      <c r="MFM287" s="488"/>
      <c r="MFN287" s="488"/>
      <c r="MFO287" s="488"/>
      <c r="MFP287" s="488"/>
      <c r="MFQ287" s="699" t="s">
        <v>10061</v>
      </c>
      <c r="MFR287" s="700"/>
      <c r="MFS287" s="488"/>
      <c r="MFT287" s="488"/>
      <c r="MFU287" s="488"/>
      <c r="MFV287" s="488"/>
      <c r="MFW287" s="488"/>
      <c r="MFX287" s="488"/>
      <c r="MFY287" s="699" t="s">
        <v>10061</v>
      </c>
      <c r="MFZ287" s="700"/>
      <c r="MGA287" s="488"/>
      <c r="MGB287" s="488"/>
      <c r="MGC287" s="488"/>
      <c r="MGD287" s="488"/>
      <c r="MGE287" s="488"/>
      <c r="MGF287" s="488"/>
      <c r="MGG287" s="699" t="s">
        <v>10061</v>
      </c>
      <c r="MGH287" s="700"/>
      <c r="MGI287" s="488"/>
      <c r="MGJ287" s="488"/>
      <c r="MGK287" s="488"/>
      <c r="MGL287" s="488"/>
      <c r="MGM287" s="488"/>
      <c r="MGN287" s="488"/>
      <c r="MGO287" s="699" t="s">
        <v>10061</v>
      </c>
      <c r="MGP287" s="700"/>
      <c r="MGQ287" s="488"/>
      <c r="MGR287" s="488"/>
      <c r="MGS287" s="488"/>
      <c r="MGT287" s="488"/>
      <c r="MGU287" s="488"/>
      <c r="MGV287" s="488"/>
      <c r="MGW287" s="699" t="s">
        <v>10061</v>
      </c>
      <c r="MGX287" s="700"/>
      <c r="MGY287" s="488"/>
      <c r="MGZ287" s="488"/>
      <c r="MHA287" s="488"/>
      <c r="MHB287" s="488"/>
      <c r="MHC287" s="488"/>
      <c r="MHD287" s="488"/>
      <c r="MHE287" s="699" t="s">
        <v>10061</v>
      </c>
      <c r="MHF287" s="700"/>
      <c r="MHG287" s="488"/>
      <c r="MHH287" s="488"/>
      <c r="MHI287" s="488"/>
      <c r="MHJ287" s="488"/>
      <c r="MHK287" s="488"/>
      <c r="MHL287" s="488"/>
      <c r="MHM287" s="699" t="s">
        <v>10061</v>
      </c>
      <c r="MHN287" s="700"/>
      <c r="MHO287" s="488"/>
      <c r="MHP287" s="488"/>
      <c r="MHQ287" s="488"/>
      <c r="MHR287" s="488"/>
      <c r="MHS287" s="488"/>
      <c r="MHT287" s="488"/>
      <c r="MHU287" s="699" t="s">
        <v>10061</v>
      </c>
      <c r="MHV287" s="700"/>
      <c r="MHW287" s="488"/>
      <c r="MHX287" s="488"/>
      <c r="MHY287" s="488"/>
      <c r="MHZ287" s="488"/>
      <c r="MIA287" s="488"/>
      <c r="MIB287" s="488"/>
      <c r="MIC287" s="699" t="s">
        <v>10061</v>
      </c>
      <c r="MID287" s="700"/>
      <c r="MIE287" s="488"/>
      <c r="MIF287" s="488"/>
      <c r="MIG287" s="488"/>
      <c r="MIH287" s="488"/>
      <c r="MII287" s="488"/>
      <c r="MIJ287" s="488"/>
      <c r="MIK287" s="699" t="s">
        <v>10061</v>
      </c>
      <c r="MIL287" s="700"/>
      <c r="MIM287" s="488"/>
      <c r="MIN287" s="488"/>
      <c r="MIO287" s="488"/>
      <c r="MIP287" s="488"/>
      <c r="MIQ287" s="488"/>
      <c r="MIR287" s="488"/>
      <c r="MIS287" s="699" t="s">
        <v>10061</v>
      </c>
      <c r="MIT287" s="700"/>
      <c r="MIU287" s="488"/>
      <c r="MIV287" s="488"/>
      <c r="MIW287" s="488"/>
      <c r="MIX287" s="488"/>
      <c r="MIY287" s="488"/>
      <c r="MIZ287" s="488"/>
      <c r="MJA287" s="699" t="s">
        <v>10061</v>
      </c>
      <c r="MJB287" s="700"/>
      <c r="MJC287" s="488"/>
      <c r="MJD287" s="488"/>
      <c r="MJE287" s="488"/>
      <c r="MJF287" s="488"/>
      <c r="MJG287" s="488"/>
      <c r="MJH287" s="488"/>
      <c r="MJI287" s="699" t="s">
        <v>10061</v>
      </c>
      <c r="MJJ287" s="700"/>
      <c r="MJK287" s="488"/>
      <c r="MJL287" s="488"/>
      <c r="MJM287" s="488"/>
      <c r="MJN287" s="488"/>
      <c r="MJO287" s="488"/>
      <c r="MJP287" s="488"/>
      <c r="MJQ287" s="699" t="s">
        <v>10061</v>
      </c>
      <c r="MJR287" s="700"/>
      <c r="MJS287" s="488"/>
      <c r="MJT287" s="488"/>
      <c r="MJU287" s="488"/>
      <c r="MJV287" s="488"/>
      <c r="MJW287" s="488"/>
      <c r="MJX287" s="488"/>
      <c r="MJY287" s="699" t="s">
        <v>10061</v>
      </c>
      <c r="MJZ287" s="700"/>
      <c r="MKA287" s="488"/>
      <c r="MKB287" s="488"/>
      <c r="MKC287" s="488"/>
      <c r="MKD287" s="488"/>
      <c r="MKE287" s="488"/>
      <c r="MKF287" s="488"/>
      <c r="MKG287" s="699" t="s">
        <v>10061</v>
      </c>
      <c r="MKH287" s="700"/>
      <c r="MKI287" s="488"/>
      <c r="MKJ287" s="488"/>
      <c r="MKK287" s="488"/>
      <c r="MKL287" s="488"/>
      <c r="MKM287" s="488"/>
      <c r="MKN287" s="488"/>
      <c r="MKO287" s="699" t="s">
        <v>10061</v>
      </c>
      <c r="MKP287" s="700"/>
      <c r="MKQ287" s="488"/>
      <c r="MKR287" s="488"/>
      <c r="MKS287" s="488"/>
      <c r="MKT287" s="488"/>
      <c r="MKU287" s="488"/>
      <c r="MKV287" s="488"/>
      <c r="MKW287" s="699" t="s">
        <v>10061</v>
      </c>
      <c r="MKX287" s="700"/>
      <c r="MKY287" s="488"/>
      <c r="MKZ287" s="488"/>
      <c r="MLA287" s="488"/>
      <c r="MLB287" s="488"/>
      <c r="MLC287" s="488"/>
      <c r="MLD287" s="488"/>
      <c r="MLE287" s="699" t="s">
        <v>10061</v>
      </c>
      <c r="MLF287" s="700"/>
      <c r="MLG287" s="488"/>
      <c r="MLH287" s="488"/>
      <c r="MLI287" s="488"/>
      <c r="MLJ287" s="488"/>
      <c r="MLK287" s="488"/>
      <c r="MLL287" s="488"/>
      <c r="MLM287" s="699" t="s">
        <v>10061</v>
      </c>
      <c r="MLN287" s="700"/>
      <c r="MLO287" s="488"/>
      <c r="MLP287" s="488"/>
      <c r="MLQ287" s="488"/>
      <c r="MLR287" s="488"/>
      <c r="MLS287" s="488"/>
      <c r="MLT287" s="488"/>
      <c r="MLU287" s="699" t="s">
        <v>10061</v>
      </c>
      <c r="MLV287" s="700"/>
      <c r="MLW287" s="488"/>
      <c r="MLX287" s="488"/>
      <c r="MLY287" s="488"/>
      <c r="MLZ287" s="488"/>
      <c r="MMA287" s="488"/>
      <c r="MMB287" s="488"/>
      <c r="MMC287" s="699" t="s">
        <v>10061</v>
      </c>
      <c r="MMD287" s="700"/>
      <c r="MME287" s="488"/>
      <c r="MMF287" s="488"/>
      <c r="MMG287" s="488"/>
      <c r="MMH287" s="488"/>
      <c r="MMI287" s="488"/>
      <c r="MMJ287" s="488"/>
      <c r="MMK287" s="699" t="s">
        <v>10061</v>
      </c>
      <c r="MML287" s="700"/>
      <c r="MMM287" s="488"/>
      <c r="MMN287" s="488"/>
      <c r="MMO287" s="488"/>
      <c r="MMP287" s="488"/>
      <c r="MMQ287" s="488"/>
      <c r="MMR287" s="488"/>
      <c r="MMS287" s="699" t="s">
        <v>10061</v>
      </c>
      <c r="MMT287" s="700"/>
      <c r="MMU287" s="488"/>
      <c r="MMV287" s="488"/>
      <c r="MMW287" s="488"/>
      <c r="MMX287" s="488"/>
      <c r="MMY287" s="488"/>
      <c r="MMZ287" s="488"/>
      <c r="MNA287" s="699" t="s">
        <v>10061</v>
      </c>
      <c r="MNB287" s="700"/>
      <c r="MNC287" s="488"/>
      <c r="MND287" s="488"/>
      <c r="MNE287" s="488"/>
      <c r="MNF287" s="488"/>
      <c r="MNG287" s="488"/>
      <c r="MNH287" s="488"/>
      <c r="MNI287" s="699" t="s">
        <v>10061</v>
      </c>
      <c r="MNJ287" s="700"/>
      <c r="MNK287" s="488"/>
      <c r="MNL287" s="488"/>
      <c r="MNM287" s="488"/>
      <c r="MNN287" s="488"/>
      <c r="MNO287" s="488"/>
      <c r="MNP287" s="488"/>
      <c r="MNQ287" s="699" t="s">
        <v>10061</v>
      </c>
      <c r="MNR287" s="700"/>
      <c r="MNS287" s="488"/>
      <c r="MNT287" s="488"/>
      <c r="MNU287" s="488"/>
      <c r="MNV287" s="488"/>
      <c r="MNW287" s="488"/>
      <c r="MNX287" s="488"/>
      <c r="MNY287" s="699" t="s">
        <v>10061</v>
      </c>
      <c r="MNZ287" s="700"/>
      <c r="MOA287" s="488"/>
      <c r="MOB287" s="488"/>
      <c r="MOC287" s="488"/>
      <c r="MOD287" s="488"/>
      <c r="MOE287" s="488"/>
      <c r="MOF287" s="488"/>
      <c r="MOG287" s="699" t="s">
        <v>10061</v>
      </c>
      <c r="MOH287" s="700"/>
      <c r="MOI287" s="488"/>
      <c r="MOJ287" s="488"/>
      <c r="MOK287" s="488"/>
      <c r="MOL287" s="488"/>
      <c r="MOM287" s="488"/>
      <c r="MON287" s="488"/>
      <c r="MOO287" s="699" t="s">
        <v>10061</v>
      </c>
      <c r="MOP287" s="700"/>
      <c r="MOQ287" s="488"/>
      <c r="MOR287" s="488"/>
      <c r="MOS287" s="488"/>
      <c r="MOT287" s="488"/>
      <c r="MOU287" s="488"/>
      <c r="MOV287" s="488"/>
      <c r="MOW287" s="699" t="s">
        <v>10061</v>
      </c>
      <c r="MOX287" s="700"/>
      <c r="MOY287" s="488"/>
      <c r="MOZ287" s="488"/>
      <c r="MPA287" s="488"/>
      <c r="MPB287" s="488"/>
      <c r="MPC287" s="488"/>
      <c r="MPD287" s="488"/>
      <c r="MPE287" s="699" t="s">
        <v>10061</v>
      </c>
      <c r="MPF287" s="700"/>
      <c r="MPG287" s="488"/>
      <c r="MPH287" s="488"/>
      <c r="MPI287" s="488"/>
      <c r="MPJ287" s="488"/>
      <c r="MPK287" s="488"/>
      <c r="MPL287" s="488"/>
      <c r="MPM287" s="699" t="s">
        <v>10061</v>
      </c>
      <c r="MPN287" s="700"/>
      <c r="MPO287" s="488"/>
      <c r="MPP287" s="488"/>
      <c r="MPQ287" s="488"/>
      <c r="MPR287" s="488"/>
      <c r="MPS287" s="488"/>
      <c r="MPT287" s="488"/>
      <c r="MPU287" s="699" t="s">
        <v>10061</v>
      </c>
      <c r="MPV287" s="700"/>
      <c r="MPW287" s="488"/>
      <c r="MPX287" s="488"/>
      <c r="MPY287" s="488"/>
      <c r="MPZ287" s="488"/>
      <c r="MQA287" s="488"/>
      <c r="MQB287" s="488"/>
      <c r="MQC287" s="699" t="s">
        <v>10061</v>
      </c>
      <c r="MQD287" s="700"/>
      <c r="MQE287" s="488"/>
      <c r="MQF287" s="488"/>
      <c r="MQG287" s="488"/>
      <c r="MQH287" s="488"/>
      <c r="MQI287" s="488"/>
      <c r="MQJ287" s="488"/>
      <c r="MQK287" s="699" t="s">
        <v>10061</v>
      </c>
      <c r="MQL287" s="700"/>
      <c r="MQM287" s="488"/>
      <c r="MQN287" s="488"/>
      <c r="MQO287" s="488"/>
      <c r="MQP287" s="488"/>
      <c r="MQQ287" s="488"/>
      <c r="MQR287" s="488"/>
      <c r="MQS287" s="699" t="s">
        <v>10061</v>
      </c>
      <c r="MQT287" s="700"/>
      <c r="MQU287" s="488"/>
      <c r="MQV287" s="488"/>
      <c r="MQW287" s="488"/>
      <c r="MQX287" s="488"/>
      <c r="MQY287" s="488"/>
      <c r="MQZ287" s="488"/>
      <c r="MRA287" s="699" t="s">
        <v>10061</v>
      </c>
      <c r="MRB287" s="700"/>
      <c r="MRC287" s="488"/>
      <c r="MRD287" s="488"/>
      <c r="MRE287" s="488"/>
      <c r="MRF287" s="488"/>
      <c r="MRG287" s="488"/>
      <c r="MRH287" s="488"/>
      <c r="MRI287" s="699" t="s">
        <v>10061</v>
      </c>
      <c r="MRJ287" s="700"/>
      <c r="MRK287" s="488"/>
      <c r="MRL287" s="488"/>
      <c r="MRM287" s="488"/>
      <c r="MRN287" s="488"/>
      <c r="MRO287" s="488"/>
      <c r="MRP287" s="488"/>
      <c r="MRQ287" s="699" t="s">
        <v>10061</v>
      </c>
      <c r="MRR287" s="700"/>
      <c r="MRS287" s="488"/>
      <c r="MRT287" s="488"/>
      <c r="MRU287" s="488"/>
      <c r="MRV287" s="488"/>
      <c r="MRW287" s="488"/>
      <c r="MRX287" s="488"/>
      <c r="MRY287" s="699" t="s">
        <v>10061</v>
      </c>
      <c r="MRZ287" s="700"/>
      <c r="MSA287" s="488"/>
      <c r="MSB287" s="488"/>
      <c r="MSC287" s="488"/>
      <c r="MSD287" s="488"/>
      <c r="MSE287" s="488"/>
      <c r="MSF287" s="488"/>
      <c r="MSG287" s="699" t="s">
        <v>10061</v>
      </c>
      <c r="MSH287" s="700"/>
      <c r="MSI287" s="488"/>
      <c r="MSJ287" s="488"/>
      <c r="MSK287" s="488"/>
      <c r="MSL287" s="488"/>
      <c r="MSM287" s="488"/>
      <c r="MSN287" s="488"/>
      <c r="MSO287" s="699" t="s">
        <v>10061</v>
      </c>
      <c r="MSP287" s="700"/>
      <c r="MSQ287" s="488"/>
      <c r="MSR287" s="488"/>
      <c r="MSS287" s="488"/>
      <c r="MST287" s="488"/>
      <c r="MSU287" s="488"/>
      <c r="MSV287" s="488"/>
      <c r="MSW287" s="699" t="s">
        <v>10061</v>
      </c>
      <c r="MSX287" s="700"/>
      <c r="MSY287" s="488"/>
      <c r="MSZ287" s="488"/>
      <c r="MTA287" s="488"/>
      <c r="MTB287" s="488"/>
      <c r="MTC287" s="488"/>
      <c r="MTD287" s="488"/>
      <c r="MTE287" s="699" t="s">
        <v>10061</v>
      </c>
      <c r="MTF287" s="700"/>
      <c r="MTG287" s="488"/>
      <c r="MTH287" s="488"/>
      <c r="MTI287" s="488"/>
      <c r="MTJ287" s="488"/>
      <c r="MTK287" s="488"/>
      <c r="MTL287" s="488"/>
      <c r="MTM287" s="699" t="s">
        <v>10061</v>
      </c>
      <c r="MTN287" s="700"/>
      <c r="MTO287" s="488"/>
      <c r="MTP287" s="488"/>
      <c r="MTQ287" s="488"/>
      <c r="MTR287" s="488"/>
      <c r="MTS287" s="488"/>
      <c r="MTT287" s="488"/>
      <c r="MTU287" s="699" t="s">
        <v>10061</v>
      </c>
      <c r="MTV287" s="700"/>
      <c r="MTW287" s="488"/>
      <c r="MTX287" s="488"/>
      <c r="MTY287" s="488"/>
      <c r="MTZ287" s="488"/>
      <c r="MUA287" s="488"/>
      <c r="MUB287" s="488"/>
      <c r="MUC287" s="699" t="s">
        <v>10061</v>
      </c>
      <c r="MUD287" s="700"/>
      <c r="MUE287" s="488"/>
      <c r="MUF287" s="488"/>
      <c r="MUG287" s="488"/>
      <c r="MUH287" s="488"/>
      <c r="MUI287" s="488"/>
      <c r="MUJ287" s="488"/>
      <c r="MUK287" s="699" t="s">
        <v>10061</v>
      </c>
      <c r="MUL287" s="700"/>
      <c r="MUM287" s="488"/>
      <c r="MUN287" s="488"/>
      <c r="MUO287" s="488"/>
      <c r="MUP287" s="488"/>
      <c r="MUQ287" s="488"/>
      <c r="MUR287" s="488"/>
      <c r="MUS287" s="699" t="s">
        <v>10061</v>
      </c>
      <c r="MUT287" s="700"/>
      <c r="MUU287" s="488"/>
      <c r="MUV287" s="488"/>
      <c r="MUW287" s="488"/>
      <c r="MUX287" s="488"/>
      <c r="MUY287" s="488"/>
      <c r="MUZ287" s="488"/>
      <c r="MVA287" s="699" t="s">
        <v>10061</v>
      </c>
      <c r="MVB287" s="700"/>
      <c r="MVC287" s="488"/>
      <c r="MVD287" s="488"/>
      <c r="MVE287" s="488"/>
      <c r="MVF287" s="488"/>
      <c r="MVG287" s="488"/>
      <c r="MVH287" s="488"/>
      <c r="MVI287" s="699" t="s">
        <v>10061</v>
      </c>
      <c r="MVJ287" s="700"/>
      <c r="MVK287" s="488"/>
      <c r="MVL287" s="488"/>
      <c r="MVM287" s="488"/>
      <c r="MVN287" s="488"/>
      <c r="MVO287" s="488"/>
      <c r="MVP287" s="488"/>
      <c r="MVQ287" s="699" t="s">
        <v>10061</v>
      </c>
      <c r="MVR287" s="700"/>
      <c r="MVS287" s="488"/>
      <c r="MVT287" s="488"/>
      <c r="MVU287" s="488"/>
      <c r="MVV287" s="488"/>
      <c r="MVW287" s="488"/>
      <c r="MVX287" s="488"/>
      <c r="MVY287" s="699" t="s">
        <v>10061</v>
      </c>
      <c r="MVZ287" s="700"/>
      <c r="MWA287" s="488"/>
      <c r="MWB287" s="488"/>
      <c r="MWC287" s="488"/>
      <c r="MWD287" s="488"/>
      <c r="MWE287" s="488"/>
      <c r="MWF287" s="488"/>
      <c r="MWG287" s="699" t="s">
        <v>10061</v>
      </c>
      <c r="MWH287" s="700"/>
      <c r="MWI287" s="488"/>
      <c r="MWJ287" s="488"/>
      <c r="MWK287" s="488"/>
      <c r="MWL287" s="488"/>
      <c r="MWM287" s="488"/>
      <c r="MWN287" s="488"/>
      <c r="MWO287" s="699" t="s">
        <v>10061</v>
      </c>
      <c r="MWP287" s="700"/>
      <c r="MWQ287" s="488"/>
      <c r="MWR287" s="488"/>
      <c r="MWS287" s="488"/>
      <c r="MWT287" s="488"/>
      <c r="MWU287" s="488"/>
      <c r="MWV287" s="488"/>
      <c r="MWW287" s="699" t="s">
        <v>10061</v>
      </c>
      <c r="MWX287" s="700"/>
      <c r="MWY287" s="488"/>
      <c r="MWZ287" s="488"/>
      <c r="MXA287" s="488"/>
      <c r="MXB287" s="488"/>
      <c r="MXC287" s="488"/>
      <c r="MXD287" s="488"/>
      <c r="MXE287" s="699" t="s">
        <v>10061</v>
      </c>
      <c r="MXF287" s="700"/>
      <c r="MXG287" s="488"/>
      <c r="MXH287" s="488"/>
      <c r="MXI287" s="488"/>
      <c r="MXJ287" s="488"/>
      <c r="MXK287" s="488"/>
      <c r="MXL287" s="488"/>
      <c r="MXM287" s="699" t="s">
        <v>10061</v>
      </c>
      <c r="MXN287" s="700"/>
      <c r="MXO287" s="488"/>
      <c r="MXP287" s="488"/>
      <c r="MXQ287" s="488"/>
      <c r="MXR287" s="488"/>
      <c r="MXS287" s="488"/>
      <c r="MXT287" s="488"/>
      <c r="MXU287" s="699" t="s">
        <v>10061</v>
      </c>
      <c r="MXV287" s="700"/>
      <c r="MXW287" s="488"/>
      <c r="MXX287" s="488"/>
      <c r="MXY287" s="488"/>
      <c r="MXZ287" s="488"/>
      <c r="MYA287" s="488"/>
      <c r="MYB287" s="488"/>
      <c r="MYC287" s="699" t="s">
        <v>10061</v>
      </c>
      <c r="MYD287" s="700"/>
      <c r="MYE287" s="488"/>
      <c r="MYF287" s="488"/>
      <c r="MYG287" s="488"/>
      <c r="MYH287" s="488"/>
      <c r="MYI287" s="488"/>
      <c r="MYJ287" s="488"/>
      <c r="MYK287" s="699" t="s">
        <v>10061</v>
      </c>
      <c r="MYL287" s="700"/>
      <c r="MYM287" s="488"/>
      <c r="MYN287" s="488"/>
      <c r="MYO287" s="488"/>
      <c r="MYP287" s="488"/>
      <c r="MYQ287" s="488"/>
      <c r="MYR287" s="488"/>
      <c r="MYS287" s="699" t="s">
        <v>10061</v>
      </c>
      <c r="MYT287" s="700"/>
      <c r="MYU287" s="488"/>
      <c r="MYV287" s="488"/>
      <c r="MYW287" s="488"/>
      <c r="MYX287" s="488"/>
      <c r="MYY287" s="488"/>
      <c r="MYZ287" s="488"/>
      <c r="MZA287" s="699" t="s">
        <v>10061</v>
      </c>
      <c r="MZB287" s="700"/>
      <c r="MZC287" s="488"/>
      <c r="MZD287" s="488"/>
      <c r="MZE287" s="488"/>
      <c r="MZF287" s="488"/>
      <c r="MZG287" s="488"/>
      <c r="MZH287" s="488"/>
      <c r="MZI287" s="699" t="s">
        <v>10061</v>
      </c>
      <c r="MZJ287" s="700"/>
      <c r="MZK287" s="488"/>
      <c r="MZL287" s="488"/>
      <c r="MZM287" s="488"/>
      <c r="MZN287" s="488"/>
      <c r="MZO287" s="488"/>
      <c r="MZP287" s="488"/>
      <c r="MZQ287" s="699" t="s">
        <v>10061</v>
      </c>
      <c r="MZR287" s="700"/>
      <c r="MZS287" s="488"/>
      <c r="MZT287" s="488"/>
      <c r="MZU287" s="488"/>
      <c r="MZV287" s="488"/>
      <c r="MZW287" s="488"/>
      <c r="MZX287" s="488"/>
      <c r="MZY287" s="699" t="s">
        <v>10061</v>
      </c>
      <c r="MZZ287" s="700"/>
      <c r="NAA287" s="488"/>
      <c r="NAB287" s="488"/>
      <c r="NAC287" s="488"/>
      <c r="NAD287" s="488"/>
      <c r="NAE287" s="488"/>
      <c r="NAF287" s="488"/>
      <c r="NAG287" s="699" t="s">
        <v>10061</v>
      </c>
      <c r="NAH287" s="700"/>
      <c r="NAI287" s="488"/>
      <c r="NAJ287" s="488"/>
      <c r="NAK287" s="488"/>
      <c r="NAL287" s="488"/>
      <c r="NAM287" s="488"/>
      <c r="NAN287" s="488"/>
      <c r="NAO287" s="699" t="s">
        <v>10061</v>
      </c>
      <c r="NAP287" s="700"/>
      <c r="NAQ287" s="488"/>
      <c r="NAR287" s="488"/>
      <c r="NAS287" s="488"/>
      <c r="NAT287" s="488"/>
      <c r="NAU287" s="488"/>
      <c r="NAV287" s="488"/>
      <c r="NAW287" s="699" t="s">
        <v>10061</v>
      </c>
      <c r="NAX287" s="700"/>
      <c r="NAY287" s="488"/>
      <c r="NAZ287" s="488"/>
      <c r="NBA287" s="488"/>
      <c r="NBB287" s="488"/>
      <c r="NBC287" s="488"/>
      <c r="NBD287" s="488"/>
      <c r="NBE287" s="699" t="s">
        <v>10061</v>
      </c>
      <c r="NBF287" s="700"/>
      <c r="NBG287" s="488"/>
      <c r="NBH287" s="488"/>
      <c r="NBI287" s="488"/>
      <c r="NBJ287" s="488"/>
      <c r="NBK287" s="488"/>
      <c r="NBL287" s="488"/>
      <c r="NBM287" s="699" t="s">
        <v>10061</v>
      </c>
      <c r="NBN287" s="700"/>
      <c r="NBO287" s="488"/>
      <c r="NBP287" s="488"/>
      <c r="NBQ287" s="488"/>
      <c r="NBR287" s="488"/>
      <c r="NBS287" s="488"/>
      <c r="NBT287" s="488"/>
      <c r="NBU287" s="699" t="s">
        <v>10061</v>
      </c>
      <c r="NBV287" s="700"/>
      <c r="NBW287" s="488"/>
      <c r="NBX287" s="488"/>
      <c r="NBY287" s="488"/>
      <c r="NBZ287" s="488"/>
      <c r="NCA287" s="488"/>
      <c r="NCB287" s="488"/>
      <c r="NCC287" s="699" t="s">
        <v>10061</v>
      </c>
      <c r="NCD287" s="700"/>
      <c r="NCE287" s="488"/>
      <c r="NCF287" s="488"/>
      <c r="NCG287" s="488"/>
      <c r="NCH287" s="488"/>
      <c r="NCI287" s="488"/>
      <c r="NCJ287" s="488"/>
      <c r="NCK287" s="699" t="s">
        <v>10061</v>
      </c>
      <c r="NCL287" s="700"/>
      <c r="NCM287" s="488"/>
      <c r="NCN287" s="488"/>
      <c r="NCO287" s="488"/>
      <c r="NCP287" s="488"/>
      <c r="NCQ287" s="488"/>
      <c r="NCR287" s="488"/>
      <c r="NCS287" s="699" t="s">
        <v>10061</v>
      </c>
      <c r="NCT287" s="700"/>
      <c r="NCU287" s="488"/>
      <c r="NCV287" s="488"/>
      <c r="NCW287" s="488"/>
      <c r="NCX287" s="488"/>
      <c r="NCY287" s="488"/>
      <c r="NCZ287" s="488"/>
      <c r="NDA287" s="699" t="s">
        <v>10061</v>
      </c>
      <c r="NDB287" s="700"/>
      <c r="NDC287" s="488"/>
      <c r="NDD287" s="488"/>
      <c r="NDE287" s="488"/>
      <c r="NDF287" s="488"/>
      <c r="NDG287" s="488"/>
      <c r="NDH287" s="488"/>
      <c r="NDI287" s="699" t="s">
        <v>10061</v>
      </c>
      <c r="NDJ287" s="700"/>
      <c r="NDK287" s="488"/>
      <c r="NDL287" s="488"/>
      <c r="NDM287" s="488"/>
      <c r="NDN287" s="488"/>
      <c r="NDO287" s="488"/>
      <c r="NDP287" s="488"/>
      <c r="NDQ287" s="699" t="s">
        <v>10061</v>
      </c>
      <c r="NDR287" s="700"/>
      <c r="NDS287" s="488"/>
      <c r="NDT287" s="488"/>
      <c r="NDU287" s="488"/>
      <c r="NDV287" s="488"/>
      <c r="NDW287" s="488"/>
      <c r="NDX287" s="488"/>
      <c r="NDY287" s="699" t="s">
        <v>10061</v>
      </c>
      <c r="NDZ287" s="700"/>
      <c r="NEA287" s="488"/>
      <c r="NEB287" s="488"/>
      <c r="NEC287" s="488"/>
      <c r="NED287" s="488"/>
      <c r="NEE287" s="488"/>
      <c r="NEF287" s="488"/>
      <c r="NEG287" s="699" t="s">
        <v>10061</v>
      </c>
      <c r="NEH287" s="700"/>
      <c r="NEI287" s="488"/>
      <c r="NEJ287" s="488"/>
      <c r="NEK287" s="488"/>
      <c r="NEL287" s="488"/>
      <c r="NEM287" s="488"/>
      <c r="NEN287" s="488"/>
      <c r="NEO287" s="699" t="s">
        <v>10061</v>
      </c>
      <c r="NEP287" s="700"/>
      <c r="NEQ287" s="488"/>
      <c r="NER287" s="488"/>
      <c r="NES287" s="488"/>
      <c r="NET287" s="488"/>
      <c r="NEU287" s="488"/>
      <c r="NEV287" s="488"/>
      <c r="NEW287" s="699" t="s">
        <v>10061</v>
      </c>
      <c r="NEX287" s="700"/>
      <c r="NEY287" s="488"/>
      <c r="NEZ287" s="488"/>
      <c r="NFA287" s="488"/>
      <c r="NFB287" s="488"/>
      <c r="NFC287" s="488"/>
      <c r="NFD287" s="488"/>
      <c r="NFE287" s="699" t="s">
        <v>10061</v>
      </c>
      <c r="NFF287" s="700"/>
      <c r="NFG287" s="488"/>
      <c r="NFH287" s="488"/>
      <c r="NFI287" s="488"/>
      <c r="NFJ287" s="488"/>
      <c r="NFK287" s="488"/>
      <c r="NFL287" s="488"/>
      <c r="NFM287" s="699" t="s">
        <v>10061</v>
      </c>
      <c r="NFN287" s="700"/>
      <c r="NFO287" s="488"/>
      <c r="NFP287" s="488"/>
      <c r="NFQ287" s="488"/>
      <c r="NFR287" s="488"/>
      <c r="NFS287" s="488"/>
      <c r="NFT287" s="488"/>
      <c r="NFU287" s="699" t="s">
        <v>10061</v>
      </c>
      <c r="NFV287" s="700"/>
      <c r="NFW287" s="488"/>
      <c r="NFX287" s="488"/>
      <c r="NFY287" s="488"/>
      <c r="NFZ287" s="488"/>
      <c r="NGA287" s="488"/>
      <c r="NGB287" s="488"/>
      <c r="NGC287" s="699" t="s">
        <v>10061</v>
      </c>
      <c r="NGD287" s="700"/>
      <c r="NGE287" s="488"/>
      <c r="NGF287" s="488"/>
      <c r="NGG287" s="488"/>
      <c r="NGH287" s="488"/>
      <c r="NGI287" s="488"/>
      <c r="NGJ287" s="488"/>
      <c r="NGK287" s="699" t="s">
        <v>10061</v>
      </c>
      <c r="NGL287" s="700"/>
      <c r="NGM287" s="488"/>
      <c r="NGN287" s="488"/>
      <c r="NGO287" s="488"/>
      <c r="NGP287" s="488"/>
      <c r="NGQ287" s="488"/>
      <c r="NGR287" s="488"/>
      <c r="NGS287" s="699" t="s">
        <v>10061</v>
      </c>
      <c r="NGT287" s="700"/>
      <c r="NGU287" s="488"/>
      <c r="NGV287" s="488"/>
      <c r="NGW287" s="488"/>
      <c r="NGX287" s="488"/>
      <c r="NGY287" s="488"/>
      <c r="NGZ287" s="488"/>
      <c r="NHA287" s="699" t="s">
        <v>10061</v>
      </c>
      <c r="NHB287" s="700"/>
      <c r="NHC287" s="488"/>
      <c r="NHD287" s="488"/>
      <c r="NHE287" s="488"/>
      <c r="NHF287" s="488"/>
      <c r="NHG287" s="488"/>
      <c r="NHH287" s="488"/>
      <c r="NHI287" s="699" t="s">
        <v>10061</v>
      </c>
      <c r="NHJ287" s="700"/>
      <c r="NHK287" s="488"/>
      <c r="NHL287" s="488"/>
      <c r="NHM287" s="488"/>
      <c r="NHN287" s="488"/>
      <c r="NHO287" s="488"/>
      <c r="NHP287" s="488"/>
      <c r="NHQ287" s="699" t="s">
        <v>10061</v>
      </c>
      <c r="NHR287" s="700"/>
      <c r="NHS287" s="488"/>
      <c r="NHT287" s="488"/>
      <c r="NHU287" s="488"/>
      <c r="NHV287" s="488"/>
      <c r="NHW287" s="488"/>
      <c r="NHX287" s="488"/>
      <c r="NHY287" s="699" t="s">
        <v>10061</v>
      </c>
      <c r="NHZ287" s="700"/>
      <c r="NIA287" s="488"/>
      <c r="NIB287" s="488"/>
      <c r="NIC287" s="488"/>
      <c r="NID287" s="488"/>
      <c r="NIE287" s="488"/>
      <c r="NIF287" s="488"/>
      <c r="NIG287" s="699" t="s">
        <v>10061</v>
      </c>
      <c r="NIH287" s="700"/>
      <c r="NII287" s="488"/>
      <c r="NIJ287" s="488"/>
      <c r="NIK287" s="488"/>
      <c r="NIL287" s="488"/>
      <c r="NIM287" s="488"/>
      <c r="NIN287" s="488"/>
      <c r="NIO287" s="699" t="s">
        <v>10061</v>
      </c>
      <c r="NIP287" s="700"/>
      <c r="NIQ287" s="488"/>
      <c r="NIR287" s="488"/>
      <c r="NIS287" s="488"/>
      <c r="NIT287" s="488"/>
      <c r="NIU287" s="488"/>
      <c r="NIV287" s="488"/>
      <c r="NIW287" s="699" t="s">
        <v>10061</v>
      </c>
      <c r="NIX287" s="700"/>
      <c r="NIY287" s="488"/>
      <c r="NIZ287" s="488"/>
      <c r="NJA287" s="488"/>
      <c r="NJB287" s="488"/>
      <c r="NJC287" s="488"/>
      <c r="NJD287" s="488"/>
      <c r="NJE287" s="699" t="s">
        <v>10061</v>
      </c>
      <c r="NJF287" s="700"/>
      <c r="NJG287" s="488"/>
      <c r="NJH287" s="488"/>
      <c r="NJI287" s="488"/>
      <c r="NJJ287" s="488"/>
      <c r="NJK287" s="488"/>
      <c r="NJL287" s="488"/>
      <c r="NJM287" s="699" t="s">
        <v>10061</v>
      </c>
      <c r="NJN287" s="700"/>
      <c r="NJO287" s="488"/>
      <c r="NJP287" s="488"/>
      <c r="NJQ287" s="488"/>
      <c r="NJR287" s="488"/>
      <c r="NJS287" s="488"/>
      <c r="NJT287" s="488"/>
      <c r="NJU287" s="699" t="s">
        <v>10061</v>
      </c>
      <c r="NJV287" s="700"/>
      <c r="NJW287" s="488"/>
      <c r="NJX287" s="488"/>
      <c r="NJY287" s="488"/>
      <c r="NJZ287" s="488"/>
      <c r="NKA287" s="488"/>
      <c r="NKB287" s="488"/>
      <c r="NKC287" s="699" t="s">
        <v>10061</v>
      </c>
      <c r="NKD287" s="700"/>
      <c r="NKE287" s="488"/>
      <c r="NKF287" s="488"/>
      <c r="NKG287" s="488"/>
      <c r="NKH287" s="488"/>
      <c r="NKI287" s="488"/>
      <c r="NKJ287" s="488"/>
      <c r="NKK287" s="699" t="s">
        <v>10061</v>
      </c>
      <c r="NKL287" s="700"/>
      <c r="NKM287" s="488"/>
      <c r="NKN287" s="488"/>
      <c r="NKO287" s="488"/>
      <c r="NKP287" s="488"/>
      <c r="NKQ287" s="488"/>
      <c r="NKR287" s="488"/>
      <c r="NKS287" s="699" t="s">
        <v>10061</v>
      </c>
      <c r="NKT287" s="700"/>
      <c r="NKU287" s="488"/>
      <c r="NKV287" s="488"/>
      <c r="NKW287" s="488"/>
      <c r="NKX287" s="488"/>
      <c r="NKY287" s="488"/>
      <c r="NKZ287" s="488"/>
      <c r="NLA287" s="699" t="s">
        <v>10061</v>
      </c>
      <c r="NLB287" s="700"/>
      <c r="NLC287" s="488"/>
      <c r="NLD287" s="488"/>
      <c r="NLE287" s="488"/>
      <c r="NLF287" s="488"/>
      <c r="NLG287" s="488"/>
      <c r="NLH287" s="488"/>
      <c r="NLI287" s="699" t="s">
        <v>10061</v>
      </c>
      <c r="NLJ287" s="700"/>
      <c r="NLK287" s="488"/>
      <c r="NLL287" s="488"/>
      <c r="NLM287" s="488"/>
      <c r="NLN287" s="488"/>
      <c r="NLO287" s="488"/>
      <c r="NLP287" s="488"/>
      <c r="NLQ287" s="699" t="s">
        <v>10061</v>
      </c>
      <c r="NLR287" s="700"/>
      <c r="NLS287" s="488"/>
      <c r="NLT287" s="488"/>
      <c r="NLU287" s="488"/>
      <c r="NLV287" s="488"/>
      <c r="NLW287" s="488"/>
      <c r="NLX287" s="488"/>
      <c r="NLY287" s="699" t="s">
        <v>10061</v>
      </c>
      <c r="NLZ287" s="700"/>
      <c r="NMA287" s="488"/>
      <c r="NMB287" s="488"/>
      <c r="NMC287" s="488"/>
      <c r="NMD287" s="488"/>
      <c r="NME287" s="488"/>
      <c r="NMF287" s="488"/>
      <c r="NMG287" s="699" t="s">
        <v>10061</v>
      </c>
      <c r="NMH287" s="700"/>
      <c r="NMI287" s="488"/>
      <c r="NMJ287" s="488"/>
      <c r="NMK287" s="488"/>
      <c r="NML287" s="488"/>
      <c r="NMM287" s="488"/>
      <c r="NMN287" s="488"/>
      <c r="NMO287" s="699" t="s">
        <v>10061</v>
      </c>
      <c r="NMP287" s="700"/>
      <c r="NMQ287" s="488"/>
      <c r="NMR287" s="488"/>
      <c r="NMS287" s="488"/>
      <c r="NMT287" s="488"/>
      <c r="NMU287" s="488"/>
      <c r="NMV287" s="488"/>
      <c r="NMW287" s="699" t="s">
        <v>10061</v>
      </c>
      <c r="NMX287" s="700"/>
      <c r="NMY287" s="488"/>
      <c r="NMZ287" s="488"/>
      <c r="NNA287" s="488"/>
      <c r="NNB287" s="488"/>
      <c r="NNC287" s="488"/>
      <c r="NND287" s="488"/>
      <c r="NNE287" s="699" t="s">
        <v>10061</v>
      </c>
      <c r="NNF287" s="700"/>
      <c r="NNG287" s="488"/>
      <c r="NNH287" s="488"/>
      <c r="NNI287" s="488"/>
      <c r="NNJ287" s="488"/>
      <c r="NNK287" s="488"/>
      <c r="NNL287" s="488"/>
      <c r="NNM287" s="699" t="s">
        <v>10061</v>
      </c>
      <c r="NNN287" s="700"/>
      <c r="NNO287" s="488"/>
      <c r="NNP287" s="488"/>
      <c r="NNQ287" s="488"/>
      <c r="NNR287" s="488"/>
      <c r="NNS287" s="488"/>
      <c r="NNT287" s="488"/>
      <c r="NNU287" s="699" t="s">
        <v>10061</v>
      </c>
      <c r="NNV287" s="700"/>
      <c r="NNW287" s="488"/>
      <c r="NNX287" s="488"/>
      <c r="NNY287" s="488"/>
      <c r="NNZ287" s="488"/>
      <c r="NOA287" s="488"/>
      <c r="NOB287" s="488"/>
      <c r="NOC287" s="699" t="s">
        <v>10061</v>
      </c>
      <c r="NOD287" s="700"/>
      <c r="NOE287" s="488"/>
      <c r="NOF287" s="488"/>
      <c r="NOG287" s="488"/>
      <c r="NOH287" s="488"/>
      <c r="NOI287" s="488"/>
      <c r="NOJ287" s="488"/>
      <c r="NOK287" s="699" t="s">
        <v>10061</v>
      </c>
      <c r="NOL287" s="700"/>
      <c r="NOM287" s="488"/>
      <c r="NON287" s="488"/>
      <c r="NOO287" s="488"/>
      <c r="NOP287" s="488"/>
      <c r="NOQ287" s="488"/>
      <c r="NOR287" s="488"/>
      <c r="NOS287" s="699" t="s">
        <v>10061</v>
      </c>
      <c r="NOT287" s="700"/>
      <c r="NOU287" s="488"/>
      <c r="NOV287" s="488"/>
      <c r="NOW287" s="488"/>
      <c r="NOX287" s="488"/>
      <c r="NOY287" s="488"/>
      <c r="NOZ287" s="488"/>
      <c r="NPA287" s="699" t="s">
        <v>10061</v>
      </c>
      <c r="NPB287" s="700"/>
      <c r="NPC287" s="488"/>
      <c r="NPD287" s="488"/>
      <c r="NPE287" s="488"/>
      <c r="NPF287" s="488"/>
      <c r="NPG287" s="488"/>
      <c r="NPH287" s="488"/>
      <c r="NPI287" s="699" t="s">
        <v>10061</v>
      </c>
      <c r="NPJ287" s="700"/>
      <c r="NPK287" s="488"/>
      <c r="NPL287" s="488"/>
      <c r="NPM287" s="488"/>
      <c r="NPN287" s="488"/>
      <c r="NPO287" s="488"/>
      <c r="NPP287" s="488"/>
      <c r="NPQ287" s="699" t="s">
        <v>10061</v>
      </c>
      <c r="NPR287" s="700"/>
      <c r="NPS287" s="488"/>
      <c r="NPT287" s="488"/>
      <c r="NPU287" s="488"/>
      <c r="NPV287" s="488"/>
      <c r="NPW287" s="488"/>
      <c r="NPX287" s="488"/>
      <c r="NPY287" s="699" t="s">
        <v>10061</v>
      </c>
      <c r="NPZ287" s="700"/>
      <c r="NQA287" s="488"/>
      <c r="NQB287" s="488"/>
      <c r="NQC287" s="488"/>
      <c r="NQD287" s="488"/>
      <c r="NQE287" s="488"/>
      <c r="NQF287" s="488"/>
      <c r="NQG287" s="699" t="s">
        <v>10061</v>
      </c>
      <c r="NQH287" s="700"/>
      <c r="NQI287" s="488"/>
      <c r="NQJ287" s="488"/>
      <c r="NQK287" s="488"/>
      <c r="NQL287" s="488"/>
      <c r="NQM287" s="488"/>
      <c r="NQN287" s="488"/>
      <c r="NQO287" s="699" t="s">
        <v>10061</v>
      </c>
      <c r="NQP287" s="700"/>
      <c r="NQQ287" s="488"/>
      <c r="NQR287" s="488"/>
      <c r="NQS287" s="488"/>
      <c r="NQT287" s="488"/>
      <c r="NQU287" s="488"/>
      <c r="NQV287" s="488"/>
      <c r="NQW287" s="699" t="s">
        <v>10061</v>
      </c>
      <c r="NQX287" s="700"/>
      <c r="NQY287" s="488"/>
      <c r="NQZ287" s="488"/>
      <c r="NRA287" s="488"/>
      <c r="NRB287" s="488"/>
      <c r="NRC287" s="488"/>
      <c r="NRD287" s="488"/>
      <c r="NRE287" s="699" t="s">
        <v>10061</v>
      </c>
      <c r="NRF287" s="700"/>
      <c r="NRG287" s="488"/>
      <c r="NRH287" s="488"/>
      <c r="NRI287" s="488"/>
      <c r="NRJ287" s="488"/>
      <c r="NRK287" s="488"/>
      <c r="NRL287" s="488"/>
      <c r="NRM287" s="699" t="s">
        <v>10061</v>
      </c>
      <c r="NRN287" s="700"/>
      <c r="NRO287" s="488"/>
      <c r="NRP287" s="488"/>
      <c r="NRQ287" s="488"/>
      <c r="NRR287" s="488"/>
      <c r="NRS287" s="488"/>
      <c r="NRT287" s="488"/>
      <c r="NRU287" s="699" t="s">
        <v>10061</v>
      </c>
      <c r="NRV287" s="700"/>
      <c r="NRW287" s="488"/>
      <c r="NRX287" s="488"/>
      <c r="NRY287" s="488"/>
      <c r="NRZ287" s="488"/>
      <c r="NSA287" s="488"/>
      <c r="NSB287" s="488"/>
      <c r="NSC287" s="699" t="s">
        <v>10061</v>
      </c>
      <c r="NSD287" s="700"/>
      <c r="NSE287" s="488"/>
      <c r="NSF287" s="488"/>
      <c r="NSG287" s="488"/>
      <c r="NSH287" s="488"/>
      <c r="NSI287" s="488"/>
      <c r="NSJ287" s="488"/>
      <c r="NSK287" s="699" t="s">
        <v>10061</v>
      </c>
      <c r="NSL287" s="700"/>
      <c r="NSM287" s="488"/>
      <c r="NSN287" s="488"/>
      <c r="NSO287" s="488"/>
      <c r="NSP287" s="488"/>
      <c r="NSQ287" s="488"/>
      <c r="NSR287" s="488"/>
      <c r="NSS287" s="699" t="s">
        <v>10061</v>
      </c>
      <c r="NST287" s="700"/>
      <c r="NSU287" s="488"/>
      <c r="NSV287" s="488"/>
      <c r="NSW287" s="488"/>
      <c r="NSX287" s="488"/>
      <c r="NSY287" s="488"/>
      <c r="NSZ287" s="488"/>
      <c r="NTA287" s="699" t="s">
        <v>10061</v>
      </c>
      <c r="NTB287" s="700"/>
      <c r="NTC287" s="488"/>
      <c r="NTD287" s="488"/>
      <c r="NTE287" s="488"/>
      <c r="NTF287" s="488"/>
      <c r="NTG287" s="488"/>
      <c r="NTH287" s="488"/>
      <c r="NTI287" s="699" t="s">
        <v>10061</v>
      </c>
      <c r="NTJ287" s="700"/>
      <c r="NTK287" s="488"/>
      <c r="NTL287" s="488"/>
      <c r="NTM287" s="488"/>
      <c r="NTN287" s="488"/>
      <c r="NTO287" s="488"/>
      <c r="NTP287" s="488"/>
      <c r="NTQ287" s="699" t="s">
        <v>10061</v>
      </c>
      <c r="NTR287" s="700"/>
      <c r="NTS287" s="488"/>
      <c r="NTT287" s="488"/>
      <c r="NTU287" s="488"/>
      <c r="NTV287" s="488"/>
      <c r="NTW287" s="488"/>
      <c r="NTX287" s="488"/>
      <c r="NTY287" s="699" t="s">
        <v>10061</v>
      </c>
      <c r="NTZ287" s="700"/>
      <c r="NUA287" s="488"/>
      <c r="NUB287" s="488"/>
      <c r="NUC287" s="488"/>
      <c r="NUD287" s="488"/>
      <c r="NUE287" s="488"/>
      <c r="NUF287" s="488"/>
      <c r="NUG287" s="699" t="s">
        <v>10061</v>
      </c>
      <c r="NUH287" s="700"/>
      <c r="NUI287" s="488"/>
      <c r="NUJ287" s="488"/>
      <c r="NUK287" s="488"/>
      <c r="NUL287" s="488"/>
      <c r="NUM287" s="488"/>
      <c r="NUN287" s="488"/>
      <c r="NUO287" s="699" t="s">
        <v>10061</v>
      </c>
      <c r="NUP287" s="700"/>
      <c r="NUQ287" s="488"/>
      <c r="NUR287" s="488"/>
      <c r="NUS287" s="488"/>
      <c r="NUT287" s="488"/>
      <c r="NUU287" s="488"/>
      <c r="NUV287" s="488"/>
      <c r="NUW287" s="699" t="s">
        <v>10061</v>
      </c>
      <c r="NUX287" s="700"/>
      <c r="NUY287" s="488"/>
      <c r="NUZ287" s="488"/>
      <c r="NVA287" s="488"/>
      <c r="NVB287" s="488"/>
      <c r="NVC287" s="488"/>
      <c r="NVD287" s="488"/>
      <c r="NVE287" s="699" t="s">
        <v>10061</v>
      </c>
      <c r="NVF287" s="700"/>
      <c r="NVG287" s="488"/>
      <c r="NVH287" s="488"/>
      <c r="NVI287" s="488"/>
      <c r="NVJ287" s="488"/>
      <c r="NVK287" s="488"/>
      <c r="NVL287" s="488"/>
      <c r="NVM287" s="699" t="s">
        <v>10061</v>
      </c>
      <c r="NVN287" s="700"/>
      <c r="NVO287" s="488"/>
      <c r="NVP287" s="488"/>
      <c r="NVQ287" s="488"/>
      <c r="NVR287" s="488"/>
      <c r="NVS287" s="488"/>
      <c r="NVT287" s="488"/>
      <c r="NVU287" s="699" t="s">
        <v>10061</v>
      </c>
      <c r="NVV287" s="700"/>
      <c r="NVW287" s="488"/>
      <c r="NVX287" s="488"/>
      <c r="NVY287" s="488"/>
      <c r="NVZ287" s="488"/>
      <c r="NWA287" s="488"/>
      <c r="NWB287" s="488"/>
      <c r="NWC287" s="699" t="s">
        <v>10061</v>
      </c>
      <c r="NWD287" s="700"/>
      <c r="NWE287" s="488"/>
      <c r="NWF287" s="488"/>
      <c r="NWG287" s="488"/>
      <c r="NWH287" s="488"/>
      <c r="NWI287" s="488"/>
      <c r="NWJ287" s="488"/>
      <c r="NWK287" s="699" t="s">
        <v>10061</v>
      </c>
      <c r="NWL287" s="700"/>
      <c r="NWM287" s="488"/>
      <c r="NWN287" s="488"/>
      <c r="NWO287" s="488"/>
      <c r="NWP287" s="488"/>
      <c r="NWQ287" s="488"/>
      <c r="NWR287" s="488"/>
      <c r="NWS287" s="699" t="s">
        <v>10061</v>
      </c>
      <c r="NWT287" s="700"/>
      <c r="NWU287" s="488"/>
      <c r="NWV287" s="488"/>
      <c r="NWW287" s="488"/>
      <c r="NWX287" s="488"/>
      <c r="NWY287" s="488"/>
      <c r="NWZ287" s="488"/>
      <c r="NXA287" s="699" t="s">
        <v>10061</v>
      </c>
      <c r="NXB287" s="700"/>
      <c r="NXC287" s="488"/>
      <c r="NXD287" s="488"/>
      <c r="NXE287" s="488"/>
      <c r="NXF287" s="488"/>
      <c r="NXG287" s="488"/>
      <c r="NXH287" s="488"/>
      <c r="NXI287" s="699" t="s">
        <v>10061</v>
      </c>
      <c r="NXJ287" s="700"/>
      <c r="NXK287" s="488"/>
      <c r="NXL287" s="488"/>
      <c r="NXM287" s="488"/>
      <c r="NXN287" s="488"/>
      <c r="NXO287" s="488"/>
      <c r="NXP287" s="488"/>
      <c r="NXQ287" s="699" t="s">
        <v>10061</v>
      </c>
      <c r="NXR287" s="700"/>
      <c r="NXS287" s="488"/>
      <c r="NXT287" s="488"/>
      <c r="NXU287" s="488"/>
      <c r="NXV287" s="488"/>
      <c r="NXW287" s="488"/>
      <c r="NXX287" s="488"/>
      <c r="NXY287" s="699" t="s">
        <v>10061</v>
      </c>
      <c r="NXZ287" s="700"/>
      <c r="NYA287" s="488"/>
      <c r="NYB287" s="488"/>
      <c r="NYC287" s="488"/>
      <c r="NYD287" s="488"/>
      <c r="NYE287" s="488"/>
      <c r="NYF287" s="488"/>
      <c r="NYG287" s="699" t="s">
        <v>10061</v>
      </c>
      <c r="NYH287" s="700"/>
      <c r="NYI287" s="488"/>
      <c r="NYJ287" s="488"/>
      <c r="NYK287" s="488"/>
      <c r="NYL287" s="488"/>
      <c r="NYM287" s="488"/>
      <c r="NYN287" s="488"/>
      <c r="NYO287" s="699" t="s">
        <v>10061</v>
      </c>
      <c r="NYP287" s="700"/>
      <c r="NYQ287" s="488"/>
      <c r="NYR287" s="488"/>
      <c r="NYS287" s="488"/>
      <c r="NYT287" s="488"/>
      <c r="NYU287" s="488"/>
      <c r="NYV287" s="488"/>
      <c r="NYW287" s="699" t="s">
        <v>10061</v>
      </c>
      <c r="NYX287" s="700"/>
      <c r="NYY287" s="488"/>
      <c r="NYZ287" s="488"/>
      <c r="NZA287" s="488"/>
      <c r="NZB287" s="488"/>
      <c r="NZC287" s="488"/>
      <c r="NZD287" s="488"/>
      <c r="NZE287" s="699" t="s">
        <v>10061</v>
      </c>
      <c r="NZF287" s="700"/>
      <c r="NZG287" s="488"/>
      <c r="NZH287" s="488"/>
      <c r="NZI287" s="488"/>
      <c r="NZJ287" s="488"/>
      <c r="NZK287" s="488"/>
      <c r="NZL287" s="488"/>
      <c r="NZM287" s="699" t="s">
        <v>10061</v>
      </c>
      <c r="NZN287" s="700"/>
      <c r="NZO287" s="488"/>
      <c r="NZP287" s="488"/>
      <c r="NZQ287" s="488"/>
      <c r="NZR287" s="488"/>
      <c r="NZS287" s="488"/>
      <c r="NZT287" s="488"/>
      <c r="NZU287" s="699" t="s">
        <v>10061</v>
      </c>
      <c r="NZV287" s="700"/>
      <c r="NZW287" s="488"/>
      <c r="NZX287" s="488"/>
      <c r="NZY287" s="488"/>
      <c r="NZZ287" s="488"/>
      <c r="OAA287" s="488"/>
      <c r="OAB287" s="488"/>
      <c r="OAC287" s="699" t="s">
        <v>10061</v>
      </c>
      <c r="OAD287" s="700"/>
      <c r="OAE287" s="488"/>
      <c r="OAF287" s="488"/>
      <c r="OAG287" s="488"/>
      <c r="OAH287" s="488"/>
      <c r="OAI287" s="488"/>
      <c r="OAJ287" s="488"/>
      <c r="OAK287" s="699" t="s">
        <v>10061</v>
      </c>
      <c r="OAL287" s="700"/>
      <c r="OAM287" s="488"/>
      <c r="OAN287" s="488"/>
      <c r="OAO287" s="488"/>
      <c r="OAP287" s="488"/>
      <c r="OAQ287" s="488"/>
      <c r="OAR287" s="488"/>
      <c r="OAS287" s="699" t="s">
        <v>10061</v>
      </c>
      <c r="OAT287" s="700"/>
      <c r="OAU287" s="488"/>
      <c r="OAV287" s="488"/>
      <c r="OAW287" s="488"/>
      <c r="OAX287" s="488"/>
      <c r="OAY287" s="488"/>
      <c r="OAZ287" s="488"/>
      <c r="OBA287" s="699" t="s">
        <v>10061</v>
      </c>
      <c r="OBB287" s="700"/>
      <c r="OBC287" s="488"/>
      <c r="OBD287" s="488"/>
      <c r="OBE287" s="488"/>
      <c r="OBF287" s="488"/>
      <c r="OBG287" s="488"/>
      <c r="OBH287" s="488"/>
      <c r="OBI287" s="699" t="s">
        <v>10061</v>
      </c>
      <c r="OBJ287" s="700"/>
      <c r="OBK287" s="488"/>
      <c r="OBL287" s="488"/>
      <c r="OBM287" s="488"/>
      <c r="OBN287" s="488"/>
      <c r="OBO287" s="488"/>
      <c r="OBP287" s="488"/>
      <c r="OBQ287" s="699" t="s">
        <v>10061</v>
      </c>
      <c r="OBR287" s="700"/>
      <c r="OBS287" s="488"/>
      <c r="OBT287" s="488"/>
      <c r="OBU287" s="488"/>
      <c r="OBV287" s="488"/>
      <c r="OBW287" s="488"/>
      <c r="OBX287" s="488"/>
      <c r="OBY287" s="699" t="s">
        <v>10061</v>
      </c>
      <c r="OBZ287" s="700"/>
      <c r="OCA287" s="488"/>
      <c r="OCB287" s="488"/>
      <c r="OCC287" s="488"/>
      <c r="OCD287" s="488"/>
      <c r="OCE287" s="488"/>
      <c r="OCF287" s="488"/>
      <c r="OCG287" s="699" t="s">
        <v>10061</v>
      </c>
      <c r="OCH287" s="700"/>
      <c r="OCI287" s="488"/>
      <c r="OCJ287" s="488"/>
      <c r="OCK287" s="488"/>
      <c r="OCL287" s="488"/>
      <c r="OCM287" s="488"/>
      <c r="OCN287" s="488"/>
      <c r="OCO287" s="699" t="s">
        <v>10061</v>
      </c>
      <c r="OCP287" s="700"/>
      <c r="OCQ287" s="488"/>
      <c r="OCR287" s="488"/>
      <c r="OCS287" s="488"/>
      <c r="OCT287" s="488"/>
      <c r="OCU287" s="488"/>
      <c r="OCV287" s="488"/>
      <c r="OCW287" s="699" t="s">
        <v>10061</v>
      </c>
      <c r="OCX287" s="700"/>
      <c r="OCY287" s="488"/>
      <c r="OCZ287" s="488"/>
      <c r="ODA287" s="488"/>
      <c r="ODB287" s="488"/>
      <c r="ODC287" s="488"/>
      <c r="ODD287" s="488"/>
      <c r="ODE287" s="699" t="s">
        <v>10061</v>
      </c>
      <c r="ODF287" s="700"/>
      <c r="ODG287" s="488"/>
      <c r="ODH287" s="488"/>
      <c r="ODI287" s="488"/>
      <c r="ODJ287" s="488"/>
      <c r="ODK287" s="488"/>
      <c r="ODL287" s="488"/>
      <c r="ODM287" s="699" t="s">
        <v>10061</v>
      </c>
      <c r="ODN287" s="700"/>
      <c r="ODO287" s="488"/>
      <c r="ODP287" s="488"/>
      <c r="ODQ287" s="488"/>
      <c r="ODR287" s="488"/>
      <c r="ODS287" s="488"/>
      <c r="ODT287" s="488"/>
      <c r="ODU287" s="699" t="s">
        <v>10061</v>
      </c>
      <c r="ODV287" s="700"/>
      <c r="ODW287" s="488"/>
      <c r="ODX287" s="488"/>
      <c r="ODY287" s="488"/>
      <c r="ODZ287" s="488"/>
      <c r="OEA287" s="488"/>
      <c r="OEB287" s="488"/>
      <c r="OEC287" s="699" t="s">
        <v>10061</v>
      </c>
      <c r="OED287" s="700"/>
      <c r="OEE287" s="488"/>
      <c r="OEF287" s="488"/>
      <c r="OEG287" s="488"/>
      <c r="OEH287" s="488"/>
      <c r="OEI287" s="488"/>
      <c r="OEJ287" s="488"/>
      <c r="OEK287" s="699" t="s">
        <v>10061</v>
      </c>
      <c r="OEL287" s="700"/>
      <c r="OEM287" s="488"/>
      <c r="OEN287" s="488"/>
      <c r="OEO287" s="488"/>
      <c r="OEP287" s="488"/>
      <c r="OEQ287" s="488"/>
      <c r="OER287" s="488"/>
      <c r="OES287" s="699" t="s">
        <v>10061</v>
      </c>
      <c r="OET287" s="700"/>
      <c r="OEU287" s="488"/>
      <c r="OEV287" s="488"/>
      <c r="OEW287" s="488"/>
      <c r="OEX287" s="488"/>
      <c r="OEY287" s="488"/>
      <c r="OEZ287" s="488"/>
      <c r="OFA287" s="699" t="s">
        <v>10061</v>
      </c>
      <c r="OFB287" s="700"/>
      <c r="OFC287" s="488"/>
      <c r="OFD287" s="488"/>
      <c r="OFE287" s="488"/>
      <c r="OFF287" s="488"/>
      <c r="OFG287" s="488"/>
      <c r="OFH287" s="488"/>
      <c r="OFI287" s="699" t="s">
        <v>10061</v>
      </c>
      <c r="OFJ287" s="700"/>
      <c r="OFK287" s="488"/>
      <c r="OFL287" s="488"/>
      <c r="OFM287" s="488"/>
      <c r="OFN287" s="488"/>
      <c r="OFO287" s="488"/>
      <c r="OFP287" s="488"/>
      <c r="OFQ287" s="699" t="s">
        <v>10061</v>
      </c>
      <c r="OFR287" s="700"/>
      <c r="OFS287" s="488"/>
      <c r="OFT287" s="488"/>
      <c r="OFU287" s="488"/>
      <c r="OFV287" s="488"/>
      <c r="OFW287" s="488"/>
      <c r="OFX287" s="488"/>
      <c r="OFY287" s="699" t="s">
        <v>10061</v>
      </c>
      <c r="OFZ287" s="700"/>
      <c r="OGA287" s="488"/>
      <c r="OGB287" s="488"/>
      <c r="OGC287" s="488"/>
      <c r="OGD287" s="488"/>
      <c r="OGE287" s="488"/>
      <c r="OGF287" s="488"/>
      <c r="OGG287" s="699" t="s">
        <v>10061</v>
      </c>
      <c r="OGH287" s="700"/>
      <c r="OGI287" s="488"/>
      <c r="OGJ287" s="488"/>
      <c r="OGK287" s="488"/>
      <c r="OGL287" s="488"/>
      <c r="OGM287" s="488"/>
      <c r="OGN287" s="488"/>
      <c r="OGO287" s="699" t="s">
        <v>10061</v>
      </c>
      <c r="OGP287" s="700"/>
      <c r="OGQ287" s="488"/>
      <c r="OGR287" s="488"/>
      <c r="OGS287" s="488"/>
      <c r="OGT287" s="488"/>
      <c r="OGU287" s="488"/>
      <c r="OGV287" s="488"/>
      <c r="OGW287" s="699" t="s">
        <v>10061</v>
      </c>
      <c r="OGX287" s="700"/>
      <c r="OGY287" s="488"/>
      <c r="OGZ287" s="488"/>
      <c r="OHA287" s="488"/>
      <c r="OHB287" s="488"/>
      <c r="OHC287" s="488"/>
      <c r="OHD287" s="488"/>
      <c r="OHE287" s="699" t="s">
        <v>10061</v>
      </c>
      <c r="OHF287" s="700"/>
      <c r="OHG287" s="488"/>
      <c r="OHH287" s="488"/>
      <c r="OHI287" s="488"/>
      <c r="OHJ287" s="488"/>
      <c r="OHK287" s="488"/>
      <c r="OHL287" s="488"/>
      <c r="OHM287" s="699" t="s">
        <v>10061</v>
      </c>
      <c r="OHN287" s="700"/>
      <c r="OHO287" s="488"/>
      <c r="OHP287" s="488"/>
      <c r="OHQ287" s="488"/>
      <c r="OHR287" s="488"/>
      <c r="OHS287" s="488"/>
      <c r="OHT287" s="488"/>
      <c r="OHU287" s="699" t="s">
        <v>10061</v>
      </c>
      <c r="OHV287" s="700"/>
      <c r="OHW287" s="488"/>
      <c r="OHX287" s="488"/>
      <c r="OHY287" s="488"/>
      <c r="OHZ287" s="488"/>
      <c r="OIA287" s="488"/>
      <c r="OIB287" s="488"/>
      <c r="OIC287" s="699" t="s">
        <v>10061</v>
      </c>
      <c r="OID287" s="700"/>
      <c r="OIE287" s="488"/>
      <c r="OIF287" s="488"/>
      <c r="OIG287" s="488"/>
      <c r="OIH287" s="488"/>
      <c r="OII287" s="488"/>
      <c r="OIJ287" s="488"/>
      <c r="OIK287" s="699" t="s">
        <v>10061</v>
      </c>
      <c r="OIL287" s="700"/>
      <c r="OIM287" s="488"/>
      <c r="OIN287" s="488"/>
      <c r="OIO287" s="488"/>
      <c r="OIP287" s="488"/>
      <c r="OIQ287" s="488"/>
      <c r="OIR287" s="488"/>
      <c r="OIS287" s="699" t="s">
        <v>10061</v>
      </c>
      <c r="OIT287" s="700"/>
      <c r="OIU287" s="488"/>
      <c r="OIV287" s="488"/>
      <c r="OIW287" s="488"/>
      <c r="OIX287" s="488"/>
      <c r="OIY287" s="488"/>
      <c r="OIZ287" s="488"/>
      <c r="OJA287" s="699" t="s">
        <v>10061</v>
      </c>
      <c r="OJB287" s="700"/>
      <c r="OJC287" s="488"/>
      <c r="OJD287" s="488"/>
      <c r="OJE287" s="488"/>
      <c r="OJF287" s="488"/>
      <c r="OJG287" s="488"/>
      <c r="OJH287" s="488"/>
      <c r="OJI287" s="699" t="s">
        <v>10061</v>
      </c>
      <c r="OJJ287" s="700"/>
      <c r="OJK287" s="488"/>
      <c r="OJL287" s="488"/>
      <c r="OJM287" s="488"/>
      <c r="OJN287" s="488"/>
      <c r="OJO287" s="488"/>
      <c r="OJP287" s="488"/>
      <c r="OJQ287" s="699" t="s">
        <v>10061</v>
      </c>
      <c r="OJR287" s="700"/>
      <c r="OJS287" s="488"/>
      <c r="OJT287" s="488"/>
      <c r="OJU287" s="488"/>
      <c r="OJV287" s="488"/>
      <c r="OJW287" s="488"/>
      <c r="OJX287" s="488"/>
      <c r="OJY287" s="699" t="s">
        <v>10061</v>
      </c>
      <c r="OJZ287" s="700"/>
      <c r="OKA287" s="488"/>
      <c r="OKB287" s="488"/>
      <c r="OKC287" s="488"/>
      <c r="OKD287" s="488"/>
      <c r="OKE287" s="488"/>
      <c r="OKF287" s="488"/>
      <c r="OKG287" s="699" t="s">
        <v>10061</v>
      </c>
      <c r="OKH287" s="700"/>
      <c r="OKI287" s="488"/>
      <c r="OKJ287" s="488"/>
      <c r="OKK287" s="488"/>
      <c r="OKL287" s="488"/>
      <c r="OKM287" s="488"/>
      <c r="OKN287" s="488"/>
      <c r="OKO287" s="699" t="s">
        <v>10061</v>
      </c>
      <c r="OKP287" s="700"/>
      <c r="OKQ287" s="488"/>
      <c r="OKR287" s="488"/>
      <c r="OKS287" s="488"/>
      <c r="OKT287" s="488"/>
      <c r="OKU287" s="488"/>
      <c r="OKV287" s="488"/>
      <c r="OKW287" s="699" t="s">
        <v>10061</v>
      </c>
      <c r="OKX287" s="700"/>
      <c r="OKY287" s="488"/>
      <c r="OKZ287" s="488"/>
      <c r="OLA287" s="488"/>
      <c r="OLB287" s="488"/>
      <c r="OLC287" s="488"/>
      <c r="OLD287" s="488"/>
      <c r="OLE287" s="699" t="s">
        <v>10061</v>
      </c>
      <c r="OLF287" s="700"/>
      <c r="OLG287" s="488"/>
      <c r="OLH287" s="488"/>
      <c r="OLI287" s="488"/>
      <c r="OLJ287" s="488"/>
      <c r="OLK287" s="488"/>
      <c r="OLL287" s="488"/>
      <c r="OLM287" s="699" t="s">
        <v>10061</v>
      </c>
      <c r="OLN287" s="700"/>
      <c r="OLO287" s="488"/>
      <c r="OLP287" s="488"/>
      <c r="OLQ287" s="488"/>
      <c r="OLR287" s="488"/>
      <c r="OLS287" s="488"/>
      <c r="OLT287" s="488"/>
      <c r="OLU287" s="699" t="s">
        <v>10061</v>
      </c>
      <c r="OLV287" s="700"/>
      <c r="OLW287" s="488"/>
      <c r="OLX287" s="488"/>
      <c r="OLY287" s="488"/>
      <c r="OLZ287" s="488"/>
      <c r="OMA287" s="488"/>
      <c r="OMB287" s="488"/>
      <c r="OMC287" s="699" t="s">
        <v>10061</v>
      </c>
      <c r="OMD287" s="700"/>
      <c r="OME287" s="488"/>
      <c r="OMF287" s="488"/>
      <c r="OMG287" s="488"/>
      <c r="OMH287" s="488"/>
      <c r="OMI287" s="488"/>
      <c r="OMJ287" s="488"/>
      <c r="OMK287" s="699" t="s">
        <v>10061</v>
      </c>
      <c r="OML287" s="700"/>
      <c r="OMM287" s="488"/>
      <c r="OMN287" s="488"/>
      <c r="OMO287" s="488"/>
      <c r="OMP287" s="488"/>
      <c r="OMQ287" s="488"/>
      <c r="OMR287" s="488"/>
      <c r="OMS287" s="699" t="s">
        <v>10061</v>
      </c>
      <c r="OMT287" s="700"/>
      <c r="OMU287" s="488"/>
      <c r="OMV287" s="488"/>
      <c r="OMW287" s="488"/>
      <c r="OMX287" s="488"/>
      <c r="OMY287" s="488"/>
      <c r="OMZ287" s="488"/>
      <c r="ONA287" s="699" t="s">
        <v>10061</v>
      </c>
      <c r="ONB287" s="700"/>
      <c r="ONC287" s="488"/>
      <c r="OND287" s="488"/>
      <c r="ONE287" s="488"/>
      <c r="ONF287" s="488"/>
      <c r="ONG287" s="488"/>
      <c r="ONH287" s="488"/>
      <c r="ONI287" s="699" t="s">
        <v>10061</v>
      </c>
      <c r="ONJ287" s="700"/>
      <c r="ONK287" s="488"/>
      <c r="ONL287" s="488"/>
      <c r="ONM287" s="488"/>
      <c r="ONN287" s="488"/>
      <c r="ONO287" s="488"/>
      <c r="ONP287" s="488"/>
      <c r="ONQ287" s="699" t="s">
        <v>10061</v>
      </c>
      <c r="ONR287" s="700"/>
      <c r="ONS287" s="488"/>
      <c r="ONT287" s="488"/>
      <c r="ONU287" s="488"/>
      <c r="ONV287" s="488"/>
      <c r="ONW287" s="488"/>
      <c r="ONX287" s="488"/>
      <c r="ONY287" s="699" t="s">
        <v>10061</v>
      </c>
      <c r="ONZ287" s="700"/>
      <c r="OOA287" s="488"/>
      <c r="OOB287" s="488"/>
      <c r="OOC287" s="488"/>
      <c r="OOD287" s="488"/>
      <c r="OOE287" s="488"/>
      <c r="OOF287" s="488"/>
      <c r="OOG287" s="699" t="s">
        <v>10061</v>
      </c>
      <c r="OOH287" s="700"/>
      <c r="OOI287" s="488"/>
      <c r="OOJ287" s="488"/>
      <c r="OOK287" s="488"/>
      <c r="OOL287" s="488"/>
      <c r="OOM287" s="488"/>
      <c r="OON287" s="488"/>
      <c r="OOO287" s="699" t="s">
        <v>10061</v>
      </c>
      <c r="OOP287" s="700"/>
      <c r="OOQ287" s="488"/>
      <c r="OOR287" s="488"/>
      <c r="OOS287" s="488"/>
      <c r="OOT287" s="488"/>
      <c r="OOU287" s="488"/>
      <c r="OOV287" s="488"/>
      <c r="OOW287" s="699" t="s">
        <v>10061</v>
      </c>
      <c r="OOX287" s="700"/>
      <c r="OOY287" s="488"/>
      <c r="OOZ287" s="488"/>
      <c r="OPA287" s="488"/>
      <c r="OPB287" s="488"/>
      <c r="OPC287" s="488"/>
      <c r="OPD287" s="488"/>
      <c r="OPE287" s="699" t="s">
        <v>10061</v>
      </c>
      <c r="OPF287" s="700"/>
      <c r="OPG287" s="488"/>
      <c r="OPH287" s="488"/>
      <c r="OPI287" s="488"/>
      <c r="OPJ287" s="488"/>
      <c r="OPK287" s="488"/>
      <c r="OPL287" s="488"/>
      <c r="OPM287" s="699" t="s">
        <v>10061</v>
      </c>
      <c r="OPN287" s="700"/>
      <c r="OPO287" s="488"/>
      <c r="OPP287" s="488"/>
      <c r="OPQ287" s="488"/>
      <c r="OPR287" s="488"/>
      <c r="OPS287" s="488"/>
      <c r="OPT287" s="488"/>
      <c r="OPU287" s="699" t="s">
        <v>10061</v>
      </c>
      <c r="OPV287" s="700"/>
      <c r="OPW287" s="488"/>
      <c r="OPX287" s="488"/>
      <c r="OPY287" s="488"/>
      <c r="OPZ287" s="488"/>
      <c r="OQA287" s="488"/>
      <c r="OQB287" s="488"/>
      <c r="OQC287" s="699" t="s">
        <v>10061</v>
      </c>
      <c r="OQD287" s="700"/>
      <c r="OQE287" s="488"/>
      <c r="OQF287" s="488"/>
      <c r="OQG287" s="488"/>
      <c r="OQH287" s="488"/>
      <c r="OQI287" s="488"/>
      <c r="OQJ287" s="488"/>
      <c r="OQK287" s="699" t="s">
        <v>10061</v>
      </c>
      <c r="OQL287" s="700"/>
      <c r="OQM287" s="488"/>
      <c r="OQN287" s="488"/>
      <c r="OQO287" s="488"/>
      <c r="OQP287" s="488"/>
      <c r="OQQ287" s="488"/>
      <c r="OQR287" s="488"/>
      <c r="OQS287" s="699" t="s">
        <v>10061</v>
      </c>
      <c r="OQT287" s="700"/>
      <c r="OQU287" s="488"/>
      <c r="OQV287" s="488"/>
      <c r="OQW287" s="488"/>
      <c r="OQX287" s="488"/>
      <c r="OQY287" s="488"/>
      <c r="OQZ287" s="488"/>
      <c r="ORA287" s="699" t="s">
        <v>10061</v>
      </c>
      <c r="ORB287" s="700"/>
      <c r="ORC287" s="488"/>
      <c r="ORD287" s="488"/>
      <c r="ORE287" s="488"/>
      <c r="ORF287" s="488"/>
      <c r="ORG287" s="488"/>
      <c r="ORH287" s="488"/>
      <c r="ORI287" s="699" t="s">
        <v>10061</v>
      </c>
      <c r="ORJ287" s="700"/>
      <c r="ORK287" s="488"/>
      <c r="ORL287" s="488"/>
      <c r="ORM287" s="488"/>
      <c r="ORN287" s="488"/>
      <c r="ORO287" s="488"/>
      <c r="ORP287" s="488"/>
      <c r="ORQ287" s="699" t="s">
        <v>10061</v>
      </c>
      <c r="ORR287" s="700"/>
      <c r="ORS287" s="488"/>
      <c r="ORT287" s="488"/>
      <c r="ORU287" s="488"/>
      <c r="ORV287" s="488"/>
      <c r="ORW287" s="488"/>
      <c r="ORX287" s="488"/>
      <c r="ORY287" s="699" t="s">
        <v>10061</v>
      </c>
      <c r="ORZ287" s="700"/>
      <c r="OSA287" s="488"/>
      <c r="OSB287" s="488"/>
      <c r="OSC287" s="488"/>
      <c r="OSD287" s="488"/>
      <c r="OSE287" s="488"/>
      <c r="OSF287" s="488"/>
      <c r="OSG287" s="699" t="s">
        <v>10061</v>
      </c>
      <c r="OSH287" s="700"/>
      <c r="OSI287" s="488"/>
      <c r="OSJ287" s="488"/>
      <c r="OSK287" s="488"/>
      <c r="OSL287" s="488"/>
      <c r="OSM287" s="488"/>
      <c r="OSN287" s="488"/>
      <c r="OSO287" s="699" t="s">
        <v>10061</v>
      </c>
      <c r="OSP287" s="700"/>
      <c r="OSQ287" s="488"/>
      <c r="OSR287" s="488"/>
      <c r="OSS287" s="488"/>
      <c r="OST287" s="488"/>
      <c r="OSU287" s="488"/>
      <c r="OSV287" s="488"/>
      <c r="OSW287" s="699" t="s">
        <v>10061</v>
      </c>
      <c r="OSX287" s="700"/>
      <c r="OSY287" s="488"/>
      <c r="OSZ287" s="488"/>
      <c r="OTA287" s="488"/>
      <c r="OTB287" s="488"/>
      <c r="OTC287" s="488"/>
      <c r="OTD287" s="488"/>
      <c r="OTE287" s="699" t="s">
        <v>10061</v>
      </c>
      <c r="OTF287" s="700"/>
      <c r="OTG287" s="488"/>
      <c r="OTH287" s="488"/>
      <c r="OTI287" s="488"/>
      <c r="OTJ287" s="488"/>
      <c r="OTK287" s="488"/>
      <c r="OTL287" s="488"/>
      <c r="OTM287" s="699" t="s">
        <v>10061</v>
      </c>
      <c r="OTN287" s="700"/>
      <c r="OTO287" s="488"/>
      <c r="OTP287" s="488"/>
      <c r="OTQ287" s="488"/>
      <c r="OTR287" s="488"/>
      <c r="OTS287" s="488"/>
      <c r="OTT287" s="488"/>
      <c r="OTU287" s="699" t="s">
        <v>10061</v>
      </c>
      <c r="OTV287" s="700"/>
      <c r="OTW287" s="488"/>
      <c r="OTX287" s="488"/>
      <c r="OTY287" s="488"/>
      <c r="OTZ287" s="488"/>
      <c r="OUA287" s="488"/>
      <c r="OUB287" s="488"/>
      <c r="OUC287" s="699" t="s">
        <v>10061</v>
      </c>
      <c r="OUD287" s="700"/>
      <c r="OUE287" s="488"/>
      <c r="OUF287" s="488"/>
      <c r="OUG287" s="488"/>
      <c r="OUH287" s="488"/>
      <c r="OUI287" s="488"/>
      <c r="OUJ287" s="488"/>
      <c r="OUK287" s="699" t="s">
        <v>10061</v>
      </c>
      <c r="OUL287" s="700"/>
      <c r="OUM287" s="488"/>
      <c r="OUN287" s="488"/>
      <c r="OUO287" s="488"/>
      <c r="OUP287" s="488"/>
      <c r="OUQ287" s="488"/>
      <c r="OUR287" s="488"/>
      <c r="OUS287" s="699" t="s">
        <v>10061</v>
      </c>
      <c r="OUT287" s="700"/>
      <c r="OUU287" s="488"/>
      <c r="OUV287" s="488"/>
      <c r="OUW287" s="488"/>
      <c r="OUX287" s="488"/>
      <c r="OUY287" s="488"/>
      <c r="OUZ287" s="488"/>
      <c r="OVA287" s="699" t="s">
        <v>10061</v>
      </c>
      <c r="OVB287" s="700"/>
      <c r="OVC287" s="488"/>
      <c r="OVD287" s="488"/>
      <c r="OVE287" s="488"/>
      <c r="OVF287" s="488"/>
      <c r="OVG287" s="488"/>
      <c r="OVH287" s="488"/>
      <c r="OVI287" s="699" t="s">
        <v>10061</v>
      </c>
      <c r="OVJ287" s="700"/>
      <c r="OVK287" s="488"/>
      <c r="OVL287" s="488"/>
      <c r="OVM287" s="488"/>
      <c r="OVN287" s="488"/>
      <c r="OVO287" s="488"/>
      <c r="OVP287" s="488"/>
      <c r="OVQ287" s="699" t="s">
        <v>10061</v>
      </c>
      <c r="OVR287" s="700"/>
      <c r="OVS287" s="488"/>
      <c r="OVT287" s="488"/>
      <c r="OVU287" s="488"/>
      <c r="OVV287" s="488"/>
      <c r="OVW287" s="488"/>
      <c r="OVX287" s="488"/>
      <c r="OVY287" s="699" t="s">
        <v>10061</v>
      </c>
      <c r="OVZ287" s="700"/>
      <c r="OWA287" s="488"/>
      <c r="OWB287" s="488"/>
      <c r="OWC287" s="488"/>
      <c r="OWD287" s="488"/>
      <c r="OWE287" s="488"/>
      <c r="OWF287" s="488"/>
      <c r="OWG287" s="699" t="s">
        <v>10061</v>
      </c>
      <c r="OWH287" s="700"/>
      <c r="OWI287" s="488"/>
      <c r="OWJ287" s="488"/>
      <c r="OWK287" s="488"/>
      <c r="OWL287" s="488"/>
      <c r="OWM287" s="488"/>
      <c r="OWN287" s="488"/>
      <c r="OWO287" s="699" t="s">
        <v>10061</v>
      </c>
      <c r="OWP287" s="700"/>
      <c r="OWQ287" s="488"/>
      <c r="OWR287" s="488"/>
      <c r="OWS287" s="488"/>
      <c r="OWT287" s="488"/>
      <c r="OWU287" s="488"/>
      <c r="OWV287" s="488"/>
      <c r="OWW287" s="699" t="s">
        <v>10061</v>
      </c>
      <c r="OWX287" s="700"/>
      <c r="OWY287" s="488"/>
      <c r="OWZ287" s="488"/>
      <c r="OXA287" s="488"/>
      <c r="OXB287" s="488"/>
      <c r="OXC287" s="488"/>
      <c r="OXD287" s="488"/>
      <c r="OXE287" s="699" t="s">
        <v>10061</v>
      </c>
      <c r="OXF287" s="700"/>
      <c r="OXG287" s="488"/>
      <c r="OXH287" s="488"/>
      <c r="OXI287" s="488"/>
      <c r="OXJ287" s="488"/>
      <c r="OXK287" s="488"/>
      <c r="OXL287" s="488"/>
      <c r="OXM287" s="699" t="s">
        <v>10061</v>
      </c>
      <c r="OXN287" s="700"/>
      <c r="OXO287" s="488"/>
      <c r="OXP287" s="488"/>
      <c r="OXQ287" s="488"/>
      <c r="OXR287" s="488"/>
      <c r="OXS287" s="488"/>
      <c r="OXT287" s="488"/>
      <c r="OXU287" s="699" t="s">
        <v>10061</v>
      </c>
      <c r="OXV287" s="700"/>
      <c r="OXW287" s="488"/>
      <c r="OXX287" s="488"/>
      <c r="OXY287" s="488"/>
      <c r="OXZ287" s="488"/>
      <c r="OYA287" s="488"/>
      <c r="OYB287" s="488"/>
      <c r="OYC287" s="699" t="s">
        <v>10061</v>
      </c>
      <c r="OYD287" s="700"/>
      <c r="OYE287" s="488"/>
      <c r="OYF287" s="488"/>
      <c r="OYG287" s="488"/>
      <c r="OYH287" s="488"/>
      <c r="OYI287" s="488"/>
      <c r="OYJ287" s="488"/>
      <c r="OYK287" s="699" t="s">
        <v>10061</v>
      </c>
      <c r="OYL287" s="700"/>
      <c r="OYM287" s="488"/>
      <c r="OYN287" s="488"/>
      <c r="OYO287" s="488"/>
      <c r="OYP287" s="488"/>
      <c r="OYQ287" s="488"/>
      <c r="OYR287" s="488"/>
      <c r="OYS287" s="699" t="s">
        <v>10061</v>
      </c>
      <c r="OYT287" s="700"/>
      <c r="OYU287" s="488"/>
      <c r="OYV287" s="488"/>
      <c r="OYW287" s="488"/>
      <c r="OYX287" s="488"/>
      <c r="OYY287" s="488"/>
      <c r="OYZ287" s="488"/>
      <c r="OZA287" s="699" t="s">
        <v>10061</v>
      </c>
      <c r="OZB287" s="700"/>
      <c r="OZC287" s="488"/>
      <c r="OZD287" s="488"/>
      <c r="OZE287" s="488"/>
      <c r="OZF287" s="488"/>
      <c r="OZG287" s="488"/>
      <c r="OZH287" s="488"/>
      <c r="OZI287" s="699" t="s">
        <v>10061</v>
      </c>
      <c r="OZJ287" s="700"/>
      <c r="OZK287" s="488"/>
      <c r="OZL287" s="488"/>
      <c r="OZM287" s="488"/>
      <c r="OZN287" s="488"/>
      <c r="OZO287" s="488"/>
      <c r="OZP287" s="488"/>
      <c r="OZQ287" s="699" t="s">
        <v>10061</v>
      </c>
      <c r="OZR287" s="700"/>
      <c r="OZS287" s="488"/>
      <c r="OZT287" s="488"/>
      <c r="OZU287" s="488"/>
      <c r="OZV287" s="488"/>
      <c r="OZW287" s="488"/>
      <c r="OZX287" s="488"/>
      <c r="OZY287" s="699" t="s">
        <v>10061</v>
      </c>
      <c r="OZZ287" s="700"/>
      <c r="PAA287" s="488"/>
      <c r="PAB287" s="488"/>
      <c r="PAC287" s="488"/>
      <c r="PAD287" s="488"/>
      <c r="PAE287" s="488"/>
      <c r="PAF287" s="488"/>
      <c r="PAG287" s="699" t="s">
        <v>10061</v>
      </c>
      <c r="PAH287" s="700"/>
      <c r="PAI287" s="488"/>
      <c r="PAJ287" s="488"/>
      <c r="PAK287" s="488"/>
      <c r="PAL287" s="488"/>
      <c r="PAM287" s="488"/>
      <c r="PAN287" s="488"/>
      <c r="PAO287" s="699" t="s">
        <v>10061</v>
      </c>
      <c r="PAP287" s="700"/>
      <c r="PAQ287" s="488"/>
      <c r="PAR287" s="488"/>
      <c r="PAS287" s="488"/>
      <c r="PAT287" s="488"/>
      <c r="PAU287" s="488"/>
      <c r="PAV287" s="488"/>
      <c r="PAW287" s="699" t="s">
        <v>10061</v>
      </c>
      <c r="PAX287" s="700"/>
      <c r="PAY287" s="488"/>
      <c r="PAZ287" s="488"/>
      <c r="PBA287" s="488"/>
      <c r="PBB287" s="488"/>
      <c r="PBC287" s="488"/>
      <c r="PBD287" s="488"/>
      <c r="PBE287" s="699" t="s">
        <v>10061</v>
      </c>
      <c r="PBF287" s="700"/>
      <c r="PBG287" s="488"/>
      <c r="PBH287" s="488"/>
      <c r="PBI287" s="488"/>
      <c r="PBJ287" s="488"/>
      <c r="PBK287" s="488"/>
      <c r="PBL287" s="488"/>
      <c r="PBM287" s="699" t="s">
        <v>10061</v>
      </c>
      <c r="PBN287" s="700"/>
      <c r="PBO287" s="488"/>
      <c r="PBP287" s="488"/>
      <c r="PBQ287" s="488"/>
      <c r="PBR287" s="488"/>
      <c r="PBS287" s="488"/>
      <c r="PBT287" s="488"/>
      <c r="PBU287" s="699" t="s">
        <v>10061</v>
      </c>
      <c r="PBV287" s="700"/>
      <c r="PBW287" s="488"/>
      <c r="PBX287" s="488"/>
      <c r="PBY287" s="488"/>
      <c r="PBZ287" s="488"/>
      <c r="PCA287" s="488"/>
      <c r="PCB287" s="488"/>
      <c r="PCC287" s="699" t="s">
        <v>10061</v>
      </c>
      <c r="PCD287" s="700"/>
      <c r="PCE287" s="488"/>
      <c r="PCF287" s="488"/>
      <c r="PCG287" s="488"/>
      <c r="PCH287" s="488"/>
      <c r="PCI287" s="488"/>
      <c r="PCJ287" s="488"/>
      <c r="PCK287" s="699" t="s">
        <v>10061</v>
      </c>
      <c r="PCL287" s="700"/>
      <c r="PCM287" s="488"/>
      <c r="PCN287" s="488"/>
      <c r="PCO287" s="488"/>
      <c r="PCP287" s="488"/>
      <c r="PCQ287" s="488"/>
      <c r="PCR287" s="488"/>
      <c r="PCS287" s="699" t="s">
        <v>10061</v>
      </c>
      <c r="PCT287" s="700"/>
      <c r="PCU287" s="488"/>
      <c r="PCV287" s="488"/>
      <c r="PCW287" s="488"/>
      <c r="PCX287" s="488"/>
      <c r="PCY287" s="488"/>
      <c r="PCZ287" s="488"/>
      <c r="PDA287" s="699" t="s">
        <v>10061</v>
      </c>
      <c r="PDB287" s="700"/>
      <c r="PDC287" s="488"/>
      <c r="PDD287" s="488"/>
      <c r="PDE287" s="488"/>
      <c r="PDF287" s="488"/>
      <c r="PDG287" s="488"/>
      <c r="PDH287" s="488"/>
      <c r="PDI287" s="699" t="s">
        <v>10061</v>
      </c>
      <c r="PDJ287" s="700"/>
      <c r="PDK287" s="488"/>
      <c r="PDL287" s="488"/>
      <c r="PDM287" s="488"/>
      <c r="PDN287" s="488"/>
      <c r="PDO287" s="488"/>
      <c r="PDP287" s="488"/>
      <c r="PDQ287" s="699" t="s">
        <v>10061</v>
      </c>
      <c r="PDR287" s="700"/>
      <c r="PDS287" s="488"/>
      <c r="PDT287" s="488"/>
      <c r="PDU287" s="488"/>
      <c r="PDV287" s="488"/>
      <c r="PDW287" s="488"/>
      <c r="PDX287" s="488"/>
      <c r="PDY287" s="699" t="s">
        <v>10061</v>
      </c>
      <c r="PDZ287" s="700"/>
      <c r="PEA287" s="488"/>
      <c r="PEB287" s="488"/>
      <c r="PEC287" s="488"/>
      <c r="PED287" s="488"/>
      <c r="PEE287" s="488"/>
      <c r="PEF287" s="488"/>
      <c r="PEG287" s="699" t="s">
        <v>10061</v>
      </c>
      <c r="PEH287" s="700"/>
      <c r="PEI287" s="488"/>
      <c r="PEJ287" s="488"/>
      <c r="PEK287" s="488"/>
      <c r="PEL287" s="488"/>
      <c r="PEM287" s="488"/>
      <c r="PEN287" s="488"/>
      <c r="PEO287" s="699" t="s">
        <v>10061</v>
      </c>
      <c r="PEP287" s="700"/>
      <c r="PEQ287" s="488"/>
      <c r="PER287" s="488"/>
      <c r="PES287" s="488"/>
      <c r="PET287" s="488"/>
      <c r="PEU287" s="488"/>
      <c r="PEV287" s="488"/>
      <c r="PEW287" s="699" t="s">
        <v>10061</v>
      </c>
      <c r="PEX287" s="700"/>
      <c r="PEY287" s="488"/>
      <c r="PEZ287" s="488"/>
      <c r="PFA287" s="488"/>
      <c r="PFB287" s="488"/>
      <c r="PFC287" s="488"/>
      <c r="PFD287" s="488"/>
      <c r="PFE287" s="699" t="s">
        <v>10061</v>
      </c>
      <c r="PFF287" s="700"/>
      <c r="PFG287" s="488"/>
      <c r="PFH287" s="488"/>
      <c r="PFI287" s="488"/>
      <c r="PFJ287" s="488"/>
      <c r="PFK287" s="488"/>
      <c r="PFL287" s="488"/>
      <c r="PFM287" s="699" t="s">
        <v>10061</v>
      </c>
      <c r="PFN287" s="700"/>
      <c r="PFO287" s="488"/>
      <c r="PFP287" s="488"/>
      <c r="PFQ287" s="488"/>
      <c r="PFR287" s="488"/>
      <c r="PFS287" s="488"/>
      <c r="PFT287" s="488"/>
      <c r="PFU287" s="699" t="s">
        <v>10061</v>
      </c>
      <c r="PFV287" s="700"/>
      <c r="PFW287" s="488"/>
      <c r="PFX287" s="488"/>
      <c r="PFY287" s="488"/>
      <c r="PFZ287" s="488"/>
      <c r="PGA287" s="488"/>
      <c r="PGB287" s="488"/>
      <c r="PGC287" s="699" t="s">
        <v>10061</v>
      </c>
      <c r="PGD287" s="700"/>
      <c r="PGE287" s="488"/>
      <c r="PGF287" s="488"/>
      <c r="PGG287" s="488"/>
      <c r="PGH287" s="488"/>
      <c r="PGI287" s="488"/>
      <c r="PGJ287" s="488"/>
      <c r="PGK287" s="699" t="s">
        <v>10061</v>
      </c>
      <c r="PGL287" s="700"/>
      <c r="PGM287" s="488"/>
      <c r="PGN287" s="488"/>
      <c r="PGO287" s="488"/>
      <c r="PGP287" s="488"/>
      <c r="PGQ287" s="488"/>
      <c r="PGR287" s="488"/>
      <c r="PGS287" s="699" t="s">
        <v>10061</v>
      </c>
      <c r="PGT287" s="700"/>
      <c r="PGU287" s="488"/>
      <c r="PGV287" s="488"/>
      <c r="PGW287" s="488"/>
      <c r="PGX287" s="488"/>
      <c r="PGY287" s="488"/>
      <c r="PGZ287" s="488"/>
      <c r="PHA287" s="699" t="s">
        <v>10061</v>
      </c>
      <c r="PHB287" s="700"/>
      <c r="PHC287" s="488"/>
      <c r="PHD287" s="488"/>
      <c r="PHE287" s="488"/>
      <c r="PHF287" s="488"/>
      <c r="PHG287" s="488"/>
      <c r="PHH287" s="488"/>
      <c r="PHI287" s="699" t="s">
        <v>10061</v>
      </c>
      <c r="PHJ287" s="700"/>
      <c r="PHK287" s="488"/>
      <c r="PHL287" s="488"/>
      <c r="PHM287" s="488"/>
      <c r="PHN287" s="488"/>
      <c r="PHO287" s="488"/>
      <c r="PHP287" s="488"/>
      <c r="PHQ287" s="699" t="s">
        <v>10061</v>
      </c>
      <c r="PHR287" s="700"/>
      <c r="PHS287" s="488"/>
      <c r="PHT287" s="488"/>
      <c r="PHU287" s="488"/>
      <c r="PHV287" s="488"/>
      <c r="PHW287" s="488"/>
      <c r="PHX287" s="488"/>
      <c r="PHY287" s="699" t="s">
        <v>10061</v>
      </c>
      <c r="PHZ287" s="700"/>
      <c r="PIA287" s="488"/>
      <c r="PIB287" s="488"/>
      <c r="PIC287" s="488"/>
      <c r="PID287" s="488"/>
      <c r="PIE287" s="488"/>
      <c r="PIF287" s="488"/>
      <c r="PIG287" s="699" t="s">
        <v>10061</v>
      </c>
      <c r="PIH287" s="700"/>
      <c r="PII287" s="488"/>
      <c r="PIJ287" s="488"/>
      <c r="PIK287" s="488"/>
      <c r="PIL287" s="488"/>
      <c r="PIM287" s="488"/>
      <c r="PIN287" s="488"/>
      <c r="PIO287" s="699" t="s">
        <v>10061</v>
      </c>
      <c r="PIP287" s="700"/>
      <c r="PIQ287" s="488"/>
      <c r="PIR287" s="488"/>
      <c r="PIS287" s="488"/>
      <c r="PIT287" s="488"/>
      <c r="PIU287" s="488"/>
      <c r="PIV287" s="488"/>
      <c r="PIW287" s="699" t="s">
        <v>10061</v>
      </c>
      <c r="PIX287" s="700"/>
      <c r="PIY287" s="488"/>
      <c r="PIZ287" s="488"/>
      <c r="PJA287" s="488"/>
      <c r="PJB287" s="488"/>
      <c r="PJC287" s="488"/>
      <c r="PJD287" s="488"/>
      <c r="PJE287" s="699" t="s">
        <v>10061</v>
      </c>
      <c r="PJF287" s="700"/>
      <c r="PJG287" s="488"/>
      <c r="PJH287" s="488"/>
      <c r="PJI287" s="488"/>
      <c r="PJJ287" s="488"/>
      <c r="PJK287" s="488"/>
      <c r="PJL287" s="488"/>
      <c r="PJM287" s="699" t="s">
        <v>10061</v>
      </c>
      <c r="PJN287" s="700"/>
      <c r="PJO287" s="488"/>
      <c r="PJP287" s="488"/>
      <c r="PJQ287" s="488"/>
      <c r="PJR287" s="488"/>
      <c r="PJS287" s="488"/>
      <c r="PJT287" s="488"/>
      <c r="PJU287" s="699" t="s">
        <v>10061</v>
      </c>
      <c r="PJV287" s="700"/>
      <c r="PJW287" s="488"/>
      <c r="PJX287" s="488"/>
      <c r="PJY287" s="488"/>
      <c r="PJZ287" s="488"/>
      <c r="PKA287" s="488"/>
      <c r="PKB287" s="488"/>
      <c r="PKC287" s="699" t="s">
        <v>10061</v>
      </c>
      <c r="PKD287" s="700"/>
      <c r="PKE287" s="488"/>
      <c r="PKF287" s="488"/>
      <c r="PKG287" s="488"/>
      <c r="PKH287" s="488"/>
      <c r="PKI287" s="488"/>
      <c r="PKJ287" s="488"/>
      <c r="PKK287" s="699" t="s">
        <v>10061</v>
      </c>
      <c r="PKL287" s="700"/>
      <c r="PKM287" s="488"/>
      <c r="PKN287" s="488"/>
      <c r="PKO287" s="488"/>
      <c r="PKP287" s="488"/>
      <c r="PKQ287" s="488"/>
      <c r="PKR287" s="488"/>
      <c r="PKS287" s="699" t="s">
        <v>10061</v>
      </c>
      <c r="PKT287" s="700"/>
      <c r="PKU287" s="488"/>
      <c r="PKV287" s="488"/>
      <c r="PKW287" s="488"/>
      <c r="PKX287" s="488"/>
      <c r="PKY287" s="488"/>
      <c r="PKZ287" s="488"/>
      <c r="PLA287" s="699" t="s">
        <v>10061</v>
      </c>
      <c r="PLB287" s="700"/>
      <c r="PLC287" s="488"/>
      <c r="PLD287" s="488"/>
      <c r="PLE287" s="488"/>
      <c r="PLF287" s="488"/>
      <c r="PLG287" s="488"/>
      <c r="PLH287" s="488"/>
      <c r="PLI287" s="699" t="s">
        <v>10061</v>
      </c>
      <c r="PLJ287" s="700"/>
      <c r="PLK287" s="488"/>
      <c r="PLL287" s="488"/>
      <c r="PLM287" s="488"/>
      <c r="PLN287" s="488"/>
      <c r="PLO287" s="488"/>
      <c r="PLP287" s="488"/>
      <c r="PLQ287" s="699" t="s">
        <v>10061</v>
      </c>
      <c r="PLR287" s="700"/>
      <c r="PLS287" s="488"/>
      <c r="PLT287" s="488"/>
      <c r="PLU287" s="488"/>
      <c r="PLV287" s="488"/>
      <c r="PLW287" s="488"/>
      <c r="PLX287" s="488"/>
      <c r="PLY287" s="699" t="s">
        <v>10061</v>
      </c>
      <c r="PLZ287" s="700"/>
      <c r="PMA287" s="488"/>
      <c r="PMB287" s="488"/>
      <c r="PMC287" s="488"/>
      <c r="PMD287" s="488"/>
      <c r="PME287" s="488"/>
      <c r="PMF287" s="488"/>
      <c r="PMG287" s="699" t="s">
        <v>10061</v>
      </c>
      <c r="PMH287" s="700"/>
      <c r="PMI287" s="488"/>
      <c r="PMJ287" s="488"/>
      <c r="PMK287" s="488"/>
      <c r="PML287" s="488"/>
      <c r="PMM287" s="488"/>
      <c r="PMN287" s="488"/>
      <c r="PMO287" s="699" t="s">
        <v>10061</v>
      </c>
      <c r="PMP287" s="700"/>
      <c r="PMQ287" s="488"/>
      <c r="PMR287" s="488"/>
      <c r="PMS287" s="488"/>
      <c r="PMT287" s="488"/>
      <c r="PMU287" s="488"/>
      <c r="PMV287" s="488"/>
      <c r="PMW287" s="699" t="s">
        <v>10061</v>
      </c>
      <c r="PMX287" s="700"/>
      <c r="PMY287" s="488"/>
      <c r="PMZ287" s="488"/>
      <c r="PNA287" s="488"/>
      <c r="PNB287" s="488"/>
      <c r="PNC287" s="488"/>
      <c r="PND287" s="488"/>
      <c r="PNE287" s="699" t="s">
        <v>10061</v>
      </c>
      <c r="PNF287" s="700"/>
      <c r="PNG287" s="488"/>
      <c r="PNH287" s="488"/>
      <c r="PNI287" s="488"/>
      <c r="PNJ287" s="488"/>
      <c r="PNK287" s="488"/>
      <c r="PNL287" s="488"/>
      <c r="PNM287" s="699" t="s">
        <v>10061</v>
      </c>
      <c r="PNN287" s="700"/>
      <c r="PNO287" s="488"/>
      <c r="PNP287" s="488"/>
      <c r="PNQ287" s="488"/>
      <c r="PNR287" s="488"/>
      <c r="PNS287" s="488"/>
      <c r="PNT287" s="488"/>
      <c r="PNU287" s="699" t="s">
        <v>10061</v>
      </c>
      <c r="PNV287" s="700"/>
      <c r="PNW287" s="488"/>
      <c r="PNX287" s="488"/>
      <c r="PNY287" s="488"/>
      <c r="PNZ287" s="488"/>
      <c r="POA287" s="488"/>
      <c r="POB287" s="488"/>
      <c r="POC287" s="699" t="s">
        <v>10061</v>
      </c>
      <c r="POD287" s="700"/>
      <c r="POE287" s="488"/>
      <c r="POF287" s="488"/>
      <c r="POG287" s="488"/>
      <c r="POH287" s="488"/>
      <c r="POI287" s="488"/>
      <c r="POJ287" s="488"/>
      <c r="POK287" s="699" t="s">
        <v>10061</v>
      </c>
      <c r="POL287" s="700"/>
      <c r="POM287" s="488"/>
      <c r="PON287" s="488"/>
      <c r="POO287" s="488"/>
      <c r="POP287" s="488"/>
      <c r="POQ287" s="488"/>
      <c r="POR287" s="488"/>
      <c r="POS287" s="699" t="s">
        <v>10061</v>
      </c>
      <c r="POT287" s="700"/>
      <c r="POU287" s="488"/>
      <c r="POV287" s="488"/>
      <c r="POW287" s="488"/>
      <c r="POX287" s="488"/>
      <c r="POY287" s="488"/>
      <c r="POZ287" s="488"/>
      <c r="PPA287" s="699" t="s">
        <v>10061</v>
      </c>
      <c r="PPB287" s="700"/>
      <c r="PPC287" s="488"/>
      <c r="PPD287" s="488"/>
      <c r="PPE287" s="488"/>
      <c r="PPF287" s="488"/>
      <c r="PPG287" s="488"/>
      <c r="PPH287" s="488"/>
      <c r="PPI287" s="699" t="s">
        <v>10061</v>
      </c>
      <c r="PPJ287" s="700"/>
      <c r="PPK287" s="488"/>
      <c r="PPL287" s="488"/>
      <c r="PPM287" s="488"/>
      <c r="PPN287" s="488"/>
      <c r="PPO287" s="488"/>
      <c r="PPP287" s="488"/>
      <c r="PPQ287" s="699" t="s">
        <v>10061</v>
      </c>
      <c r="PPR287" s="700"/>
      <c r="PPS287" s="488"/>
      <c r="PPT287" s="488"/>
      <c r="PPU287" s="488"/>
      <c r="PPV287" s="488"/>
      <c r="PPW287" s="488"/>
      <c r="PPX287" s="488"/>
      <c r="PPY287" s="699" t="s">
        <v>10061</v>
      </c>
      <c r="PPZ287" s="700"/>
      <c r="PQA287" s="488"/>
      <c r="PQB287" s="488"/>
      <c r="PQC287" s="488"/>
      <c r="PQD287" s="488"/>
      <c r="PQE287" s="488"/>
      <c r="PQF287" s="488"/>
      <c r="PQG287" s="699" t="s">
        <v>10061</v>
      </c>
      <c r="PQH287" s="700"/>
      <c r="PQI287" s="488"/>
      <c r="PQJ287" s="488"/>
      <c r="PQK287" s="488"/>
      <c r="PQL287" s="488"/>
      <c r="PQM287" s="488"/>
      <c r="PQN287" s="488"/>
      <c r="PQO287" s="699" t="s">
        <v>10061</v>
      </c>
      <c r="PQP287" s="700"/>
      <c r="PQQ287" s="488"/>
      <c r="PQR287" s="488"/>
      <c r="PQS287" s="488"/>
      <c r="PQT287" s="488"/>
      <c r="PQU287" s="488"/>
      <c r="PQV287" s="488"/>
      <c r="PQW287" s="699" t="s">
        <v>10061</v>
      </c>
      <c r="PQX287" s="700"/>
      <c r="PQY287" s="488"/>
      <c r="PQZ287" s="488"/>
      <c r="PRA287" s="488"/>
      <c r="PRB287" s="488"/>
      <c r="PRC287" s="488"/>
      <c r="PRD287" s="488"/>
      <c r="PRE287" s="699" t="s">
        <v>10061</v>
      </c>
      <c r="PRF287" s="700"/>
      <c r="PRG287" s="488"/>
      <c r="PRH287" s="488"/>
      <c r="PRI287" s="488"/>
      <c r="PRJ287" s="488"/>
      <c r="PRK287" s="488"/>
      <c r="PRL287" s="488"/>
      <c r="PRM287" s="699" t="s">
        <v>10061</v>
      </c>
      <c r="PRN287" s="700"/>
      <c r="PRO287" s="488"/>
      <c r="PRP287" s="488"/>
      <c r="PRQ287" s="488"/>
      <c r="PRR287" s="488"/>
      <c r="PRS287" s="488"/>
      <c r="PRT287" s="488"/>
      <c r="PRU287" s="699" t="s">
        <v>10061</v>
      </c>
      <c r="PRV287" s="700"/>
      <c r="PRW287" s="488"/>
      <c r="PRX287" s="488"/>
      <c r="PRY287" s="488"/>
      <c r="PRZ287" s="488"/>
      <c r="PSA287" s="488"/>
      <c r="PSB287" s="488"/>
      <c r="PSC287" s="699" t="s">
        <v>10061</v>
      </c>
      <c r="PSD287" s="700"/>
      <c r="PSE287" s="488"/>
      <c r="PSF287" s="488"/>
      <c r="PSG287" s="488"/>
      <c r="PSH287" s="488"/>
      <c r="PSI287" s="488"/>
      <c r="PSJ287" s="488"/>
      <c r="PSK287" s="699" t="s">
        <v>10061</v>
      </c>
      <c r="PSL287" s="700"/>
      <c r="PSM287" s="488"/>
      <c r="PSN287" s="488"/>
      <c r="PSO287" s="488"/>
      <c r="PSP287" s="488"/>
      <c r="PSQ287" s="488"/>
      <c r="PSR287" s="488"/>
      <c r="PSS287" s="699" t="s">
        <v>10061</v>
      </c>
      <c r="PST287" s="700"/>
      <c r="PSU287" s="488"/>
      <c r="PSV287" s="488"/>
      <c r="PSW287" s="488"/>
      <c r="PSX287" s="488"/>
      <c r="PSY287" s="488"/>
      <c r="PSZ287" s="488"/>
      <c r="PTA287" s="699" t="s">
        <v>10061</v>
      </c>
      <c r="PTB287" s="700"/>
      <c r="PTC287" s="488"/>
      <c r="PTD287" s="488"/>
      <c r="PTE287" s="488"/>
      <c r="PTF287" s="488"/>
      <c r="PTG287" s="488"/>
      <c r="PTH287" s="488"/>
      <c r="PTI287" s="699" t="s">
        <v>10061</v>
      </c>
      <c r="PTJ287" s="700"/>
      <c r="PTK287" s="488"/>
      <c r="PTL287" s="488"/>
      <c r="PTM287" s="488"/>
      <c r="PTN287" s="488"/>
      <c r="PTO287" s="488"/>
      <c r="PTP287" s="488"/>
      <c r="PTQ287" s="699" t="s">
        <v>10061</v>
      </c>
      <c r="PTR287" s="700"/>
      <c r="PTS287" s="488"/>
      <c r="PTT287" s="488"/>
      <c r="PTU287" s="488"/>
      <c r="PTV287" s="488"/>
      <c r="PTW287" s="488"/>
      <c r="PTX287" s="488"/>
      <c r="PTY287" s="699" t="s">
        <v>10061</v>
      </c>
      <c r="PTZ287" s="700"/>
      <c r="PUA287" s="488"/>
      <c r="PUB287" s="488"/>
      <c r="PUC287" s="488"/>
      <c r="PUD287" s="488"/>
      <c r="PUE287" s="488"/>
      <c r="PUF287" s="488"/>
      <c r="PUG287" s="699" t="s">
        <v>10061</v>
      </c>
      <c r="PUH287" s="700"/>
      <c r="PUI287" s="488"/>
      <c r="PUJ287" s="488"/>
      <c r="PUK287" s="488"/>
      <c r="PUL287" s="488"/>
      <c r="PUM287" s="488"/>
      <c r="PUN287" s="488"/>
      <c r="PUO287" s="699" t="s">
        <v>10061</v>
      </c>
      <c r="PUP287" s="700"/>
      <c r="PUQ287" s="488"/>
      <c r="PUR287" s="488"/>
      <c r="PUS287" s="488"/>
      <c r="PUT287" s="488"/>
      <c r="PUU287" s="488"/>
      <c r="PUV287" s="488"/>
      <c r="PUW287" s="699" t="s">
        <v>10061</v>
      </c>
      <c r="PUX287" s="700"/>
      <c r="PUY287" s="488"/>
      <c r="PUZ287" s="488"/>
      <c r="PVA287" s="488"/>
      <c r="PVB287" s="488"/>
      <c r="PVC287" s="488"/>
      <c r="PVD287" s="488"/>
      <c r="PVE287" s="699" t="s">
        <v>10061</v>
      </c>
      <c r="PVF287" s="700"/>
      <c r="PVG287" s="488"/>
      <c r="PVH287" s="488"/>
      <c r="PVI287" s="488"/>
      <c r="PVJ287" s="488"/>
      <c r="PVK287" s="488"/>
      <c r="PVL287" s="488"/>
      <c r="PVM287" s="699" t="s">
        <v>10061</v>
      </c>
      <c r="PVN287" s="700"/>
      <c r="PVO287" s="488"/>
      <c r="PVP287" s="488"/>
      <c r="PVQ287" s="488"/>
      <c r="PVR287" s="488"/>
      <c r="PVS287" s="488"/>
      <c r="PVT287" s="488"/>
      <c r="PVU287" s="699" t="s">
        <v>10061</v>
      </c>
      <c r="PVV287" s="700"/>
      <c r="PVW287" s="488"/>
      <c r="PVX287" s="488"/>
      <c r="PVY287" s="488"/>
      <c r="PVZ287" s="488"/>
      <c r="PWA287" s="488"/>
      <c r="PWB287" s="488"/>
      <c r="PWC287" s="699" t="s">
        <v>10061</v>
      </c>
      <c r="PWD287" s="700"/>
      <c r="PWE287" s="488"/>
      <c r="PWF287" s="488"/>
      <c r="PWG287" s="488"/>
      <c r="PWH287" s="488"/>
      <c r="PWI287" s="488"/>
      <c r="PWJ287" s="488"/>
      <c r="PWK287" s="699" t="s">
        <v>10061</v>
      </c>
      <c r="PWL287" s="700"/>
      <c r="PWM287" s="488"/>
      <c r="PWN287" s="488"/>
      <c r="PWO287" s="488"/>
      <c r="PWP287" s="488"/>
      <c r="PWQ287" s="488"/>
      <c r="PWR287" s="488"/>
      <c r="PWS287" s="699" t="s">
        <v>10061</v>
      </c>
      <c r="PWT287" s="700"/>
      <c r="PWU287" s="488"/>
      <c r="PWV287" s="488"/>
      <c r="PWW287" s="488"/>
      <c r="PWX287" s="488"/>
      <c r="PWY287" s="488"/>
      <c r="PWZ287" s="488"/>
      <c r="PXA287" s="699" t="s">
        <v>10061</v>
      </c>
      <c r="PXB287" s="700"/>
      <c r="PXC287" s="488"/>
      <c r="PXD287" s="488"/>
      <c r="PXE287" s="488"/>
      <c r="PXF287" s="488"/>
      <c r="PXG287" s="488"/>
      <c r="PXH287" s="488"/>
      <c r="PXI287" s="699" t="s">
        <v>10061</v>
      </c>
      <c r="PXJ287" s="700"/>
      <c r="PXK287" s="488"/>
      <c r="PXL287" s="488"/>
      <c r="PXM287" s="488"/>
      <c r="PXN287" s="488"/>
      <c r="PXO287" s="488"/>
      <c r="PXP287" s="488"/>
      <c r="PXQ287" s="699" t="s">
        <v>10061</v>
      </c>
      <c r="PXR287" s="700"/>
      <c r="PXS287" s="488"/>
      <c r="PXT287" s="488"/>
      <c r="PXU287" s="488"/>
      <c r="PXV287" s="488"/>
      <c r="PXW287" s="488"/>
      <c r="PXX287" s="488"/>
      <c r="PXY287" s="699" t="s">
        <v>10061</v>
      </c>
      <c r="PXZ287" s="700"/>
      <c r="PYA287" s="488"/>
      <c r="PYB287" s="488"/>
      <c r="PYC287" s="488"/>
      <c r="PYD287" s="488"/>
      <c r="PYE287" s="488"/>
      <c r="PYF287" s="488"/>
      <c r="PYG287" s="699" t="s">
        <v>10061</v>
      </c>
      <c r="PYH287" s="700"/>
      <c r="PYI287" s="488"/>
      <c r="PYJ287" s="488"/>
      <c r="PYK287" s="488"/>
      <c r="PYL287" s="488"/>
      <c r="PYM287" s="488"/>
      <c r="PYN287" s="488"/>
      <c r="PYO287" s="699" t="s">
        <v>10061</v>
      </c>
      <c r="PYP287" s="700"/>
      <c r="PYQ287" s="488"/>
      <c r="PYR287" s="488"/>
      <c r="PYS287" s="488"/>
      <c r="PYT287" s="488"/>
      <c r="PYU287" s="488"/>
      <c r="PYV287" s="488"/>
      <c r="PYW287" s="699" t="s">
        <v>10061</v>
      </c>
      <c r="PYX287" s="700"/>
      <c r="PYY287" s="488"/>
      <c r="PYZ287" s="488"/>
      <c r="PZA287" s="488"/>
      <c r="PZB287" s="488"/>
      <c r="PZC287" s="488"/>
      <c r="PZD287" s="488"/>
      <c r="PZE287" s="699" t="s">
        <v>10061</v>
      </c>
      <c r="PZF287" s="700"/>
      <c r="PZG287" s="488"/>
      <c r="PZH287" s="488"/>
      <c r="PZI287" s="488"/>
      <c r="PZJ287" s="488"/>
      <c r="PZK287" s="488"/>
      <c r="PZL287" s="488"/>
      <c r="PZM287" s="699" t="s">
        <v>10061</v>
      </c>
      <c r="PZN287" s="700"/>
      <c r="PZO287" s="488"/>
      <c r="PZP287" s="488"/>
      <c r="PZQ287" s="488"/>
      <c r="PZR287" s="488"/>
      <c r="PZS287" s="488"/>
      <c r="PZT287" s="488"/>
      <c r="PZU287" s="699" t="s">
        <v>10061</v>
      </c>
      <c r="PZV287" s="700"/>
      <c r="PZW287" s="488"/>
      <c r="PZX287" s="488"/>
      <c r="PZY287" s="488"/>
      <c r="PZZ287" s="488"/>
      <c r="QAA287" s="488"/>
      <c r="QAB287" s="488"/>
      <c r="QAC287" s="699" t="s">
        <v>10061</v>
      </c>
      <c r="QAD287" s="700"/>
      <c r="QAE287" s="488"/>
      <c r="QAF287" s="488"/>
      <c r="QAG287" s="488"/>
      <c r="QAH287" s="488"/>
      <c r="QAI287" s="488"/>
      <c r="QAJ287" s="488"/>
      <c r="QAK287" s="699" t="s">
        <v>10061</v>
      </c>
      <c r="QAL287" s="700"/>
      <c r="QAM287" s="488"/>
      <c r="QAN287" s="488"/>
      <c r="QAO287" s="488"/>
      <c r="QAP287" s="488"/>
      <c r="QAQ287" s="488"/>
      <c r="QAR287" s="488"/>
      <c r="QAS287" s="699" t="s">
        <v>10061</v>
      </c>
      <c r="QAT287" s="700"/>
      <c r="QAU287" s="488"/>
      <c r="QAV287" s="488"/>
      <c r="QAW287" s="488"/>
      <c r="QAX287" s="488"/>
      <c r="QAY287" s="488"/>
      <c r="QAZ287" s="488"/>
      <c r="QBA287" s="699" t="s">
        <v>10061</v>
      </c>
      <c r="QBB287" s="700"/>
      <c r="QBC287" s="488"/>
      <c r="QBD287" s="488"/>
      <c r="QBE287" s="488"/>
      <c r="QBF287" s="488"/>
      <c r="QBG287" s="488"/>
      <c r="QBH287" s="488"/>
      <c r="QBI287" s="699" t="s">
        <v>10061</v>
      </c>
      <c r="QBJ287" s="700"/>
      <c r="QBK287" s="488"/>
      <c r="QBL287" s="488"/>
      <c r="QBM287" s="488"/>
      <c r="QBN287" s="488"/>
      <c r="QBO287" s="488"/>
      <c r="QBP287" s="488"/>
      <c r="QBQ287" s="699" t="s">
        <v>10061</v>
      </c>
      <c r="QBR287" s="700"/>
      <c r="QBS287" s="488"/>
      <c r="QBT287" s="488"/>
      <c r="QBU287" s="488"/>
      <c r="QBV287" s="488"/>
      <c r="QBW287" s="488"/>
      <c r="QBX287" s="488"/>
      <c r="QBY287" s="699" t="s">
        <v>10061</v>
      </c>
      <c r="QBZ287" s="700"/>
      <c r="QCA287" s="488"/>
      <c r="QCB287" s="488"/>
      <c r="QCC287" s="488"/>
      <c r="QCD287" s="488"/>
      <c r="QCE287" s="488"/>
      <c r="QCF287" s="488"/>
      <c r="QCG287" s="699" t="s">
        <v>10061</v>
      </c>
      <c r="QCH287" s="700"/>
      <c r="QCI287" s="488"/>
      <c r="QCJ287" s="488"/>
      <c r="QCK287" s="488"/>
      <c r="QCL287" s="488"/>
      <c r="QCM287" s="488"/>
      <c r="QCN287" s="488"/>
      <c r="QCO287" s="699" t="s">
        <v>10061</v>
      </c>
      <c r="QCP287" s="700"/>
      <c r="QCQ287" s="488"/>
      <c r="QCR287" s="488"/>
      <c r="QCS287" s="488"/>
      <c r="QCT287" s="488"/>
      <c r="QCU287" s="488"/>
      <c r="QCV287" s="488"/>
      <c r="QCW287" s="699" t="s">
        <v>10061</v>
      </c>
      <c r="QCX287" s="700"/>
      <c r="QCY287" s="488"/>
      <c r="QCZ287" s="488"/>
      <c r="QDA287" s="488"/>
      <c r="QDB287" s="488"/>
      <c r="QDC287" s="488"/>
      <c r="QDD287" s="488"/>
      <c r="QDE287" s="699" t="s">
        <v>10061</v>
      </c>
      <c r="QDF287" s="700"/>
      <c r="QDG287" s="488"/>
      <c r="QDH287" s="488"/>
      <c r="QDI287" s="488"/>
      <c r="QDJ287" s="488"/>
      <c r="QDK287" s="488"/>
      <c r="QDL287" s="488"/>
      <c r="QDM287" s="699" t="s">
        <v>10061</v>
      </c>
      <c r="QDN287" s="700"/>
      <c r="QDO287" s="488"/>
      <c r="QDP287" s="488"/>
      <c r="QDQ287" s="488"/>
      <c r="QDR287" s="488"/>
      <c r="QDS287" s="488"/>
      <c r="QDT287" s="488"/>
      <c r="QDU287" s="699" t="s">
        <v>10061</v>
      </c>
      <c r="QDV287" s="700"/>
      <c r="QDW287" s="488"/>
      <c r="QDX287" s="488"/>
      <c r="QDY287" s="488"/>
      <c r="QDZ287" s="488"/>
      <c r="QEA287" s="488"/>
      <c r="QEB287" s="488"/>
      <c r="QEC287" s="699" t="s">
        <v>10061</v>
      </c>
      <c r="QED287" s="700"/>
      <c r="QEE287" s="488"/>
      <c r="QEF287" s="488"/>
      <c r="QEG287" s="488"/>
      <c r="QEH287" s="488"/>
      <c r="QEI287" s="488"/>
      <c r="QEJ287" s="488"/>
      <c r="QEK287" s="699" t="s">
        <v>10061</v>
      </c>
      <c r="QEL287" s="700"/>
      <c r="QEM287" s="488"/>
      <c r="QEN287" s="488"/>
      <c r="QEO287" s="488"/>
      <c r="QEP287" s="488"/>
      <c r="QEQ287" s="488"/>
      <c r="QER287" s="488"/>
      <c r="QES287" s="699" t="s">
        <v>10061</v>
      </c>
      <c r="QET287" s="700"/>
      <c r="QEU287" s="488"/>
      <c r="QEV287" s="488"/>
      <c r="QEW287" s="488"/>
      <c r="QEX287" s="488"/>
      <c r="QEY287" s="488"/>
      <c r="QEZ287" s="488"/>
      <c r="QFA287" s="699" t="s">
        <v>10061</v>
      </c>
      <c r="QFB287" s="700"/>
      <c r="QFC287" s="488"/>
      <c r="QFD287" s="488"/>
      <c r="QFE287" s="488"/>
      <c r="QFF287" s="488"/>
      <c r="QFG287" s="488"/>
      <c r="QFH287" s="488"/>
      <c r="QFI287" s="699" t="s">
        <v>10061</v>
      </c>
      <c r="QFJ287" s="700"/>
      <c r="QFK287" s="488"/>
      <c r="QFL287" s="488"/>
      <c r="QFM287" s="488"/>
      <c r="QFN287" s="488"/>
      <c r="QFO287" s="488"/>
      <c r="QFP287" s="488"/>
      <c r="QFQ287" s="699" t="s">
        <v>10061</v>
      </c>
      <c r="QFR287" s="700"/>
      <c r="QFS287" s="488"/>
      <c r="QFT287" s="488"/>
      <c r="QFU287" s="488"/>
      <c r="QFV287" s="488"/>
      <c r="QFW287" s="488"/>
      <c r="QFX287" s="488"/>
      <c r="QFY287" s="699" t="s">
        <v>10061</v>
      </c>
      <c r="QFZ287" s="700"/>
      <c r="QGA287" s="488"/>
      <c r="QGB287" s="488"/>
      <c r="QGC287" s="488"/>
      <c r="QGD287" s="488"/>
      <c r="QGE287" s="488"/>
      <c r="QGF287" s="488"/>
      <c r="QGG287" s="699" t="s">
        <v>10061</v>
      </c>
      <c r="QGH287" s="700"/>
      <c r="QGI287" s="488"/>
      <c r="QGJ287" s="488"/>
      <c r="QGK287" s="488"/>
      <c r="QGL287" s="488"/>
      <c r="QGM287" s="488"/>
      <c r="QGN287" s="488"/>
      <c r="QGO287" s="699" t="s">
        <v>10061</v>
      </c>
      <c r="QGP287" s="700"/>
      <c r="QGQ287" s="488"/>
      <c r="QGR287" s="488"/>
      <c r="QGS287" s="488"/>
      <c r="QGT287" s="488"/>
      <c r="QGU287" s="488"/>
      <c r="QGV287" s="488"/>
      <c r="QGW287" s="699" t="s">
        <v>10061</v>
      </c>
      <c r="QGX287" s="700"/>
      <c r="QGY287" s="488"/>
      <c r="QGZ287" s="488"/>
      <c r="QHA287" s="488"/>
      <c r="QHB287" s="488"/>
      <c r="QHC287" s="488"/>
      <c r="QHD287" s="488"/>
      <c r="QHE287" s="699" t="s">
        <v>10061</v>
      </c>
      <c r="QHF287" s="700"/>
      <c r="QHG287" s="488"/>
      <c r="QHH287" s="488"/>
      <c r="QHI287" s="488"/>
      <c r="QHJ287" s="488"/>
      <c r="QHK287" s="488"/>
      <c r="QHL287" s="488"/>
      <c r="QHM287" s="699" t="s">
        <v>10061</v>
      </c>
      <c r="QHN287" s="700"/>
      <c r="QHO287" s="488"/>
      <c r="QHP287" s="488"/>
      <c r="QHQ287" s="488"/>
      <c r="QHR287" s="488"/>
      <c r="QHS287" s="488"/>
      <c r="QHT287" s="488"/>
      <c r="QHU287" s="699" t="s">
        <v>10061</v>
      </c>
      <c r="QHV287" s="700"/>
      <c r="QHW287" s="488"/>
      <c r="QHX287" s="488"/>
      <c r="QHY287" s="488"/>
      <c r="QHZ287" s="488"/>
      <c r="QIA287" s="488"/>
      <c r="QIB287" s="488"/>
      <c r="QIC287" s="699" t="s">
        <v>10061</v>
      </c>
      <c r="QID287" s="700"/>
      <c r="QIE287" s="488"/>
      <c r="QIF287" s="488"/>
      <c r="QIG287" s="488"/>
      <c r="QIH287" s="488"/>
      <c r="QII287" s="488"/>
      <c r="QIJ287" s="488"/>
      <c r="QIK287" s="699" t="s">
        <v>10061</v>
      </c>
      <c r="QIL287" s="700"/>
      <c r="QIM287" s="488"/>
      <c r="QIN287" s="488"/>
      <c r="QIO287" s="488"/>
      <c r="QIP287" s="488"/>
      <c r="QIQ287" s="488"/>
      <c r="QIR287" s="488"/>
      <c r="QIS287" s="699" t="s">
        <v>10061</v>
      </c>
      <c r="QIT287" s="700"/>
      <c r="QIU287" s="488"/>
      <c r="QIV287" s="488"/>
      <c r="QIW287" s="488"/>
      <c r="QIX287" s="488"/>
      <c r="QIY287" s="488"/>
      <c r="QIZ287" s="488"/>
      <c r="QJA287" s="699" t="s">
        <v>10061</v>
      </c>
      <c r="QJB287" s="700"/>
      <c r="QJC287" s="488"/>
      <c r="QJD287" s="488"/>
      <c r="QJE287" s="488"/>
      <c r="QJF287" s="488"/>
      <c r="QJG287" s="488"/>
      <c r="QJH287" s="488"/>
      <c r="QJI287" s="699" t="s">
        <v>10061</v>
      </c>
      <c r="QJJ287" s="700"/>
      <c r="QJK287" s="488"/>
      <c r="QJL287" s="488"/>
      <c r="QJM287" s="488"/>
      <c r="QJN287" s="488"/>
      <c r="QJO287" s="488"/>
      <c r="QJP287" s="488"/>
      <c r="QJQ287" s="699" t="s">
        <v>10061</v>
      </c>
      <c r="QJR287" s="700"/>
      <c r="QJS287" s="488"/>
      <c r="QJT287" s="488"/>
      <c r="QJU287" s="488"/>
      <c r="QJV287" s="488"/>
      <c r="QJW287" s="488"/>
      <c r="QJX287" s="488"/>
      <c r="QJY287" s="699" t="s">
        <v>10061</v>
      </c>
      <c r="QJZ287" s="700"/>
      <c r="QKA287" s="488"/>
      <c r="QKB287" s="488"/>
      <c r="QKC287" s="488"/>
      <c r="QKD287" s="488"/>
      <c r="QKE287" s="488"/>
      <c r="QKF287" s="488"/>
      <c r="QKG287" s="699" t="s">
        <v>10061</v>
      </c>
      <c r="QKH287" s="700"/>
      <c r="QKI287" s="488"/>
      <c r="QKJ287" s="488"/>
      <c r="QKK287" s="488"/>
      <c r="QKL287" s="488"/>
      <c r="QKM287" s="488"/>
      <c r="QKN287" s="488"/>
      <c r="QKO287" s="699" t="s">
        <v>10061</v>
      </c>
      <c r="QKP287" s="700"/>
      <c r="QKQ287" s="488"/>
      <c r="QKR287" s="488"/>
      <c r="QKS287" s="488"/>
      <c r="QKT287" s="488"/>
      <c r="QKU287" s="488"/>
      <c r="QKV287" s="488"/>
      <c r="QKW287" s="699" t="s">
        <v>10061</v>
      </c>
      <c r="QKX287" s="700"/>
      <c r="QKY287" s="488"/>
      <c r="QKZ287" s="488"/>
      <c r="QLA287" s="488"/>
      <c r="QLB287" s="488"/>
      <c r="QLC287" s="488"/>
      <c r="QLD287" s="488"/>
      <c r="QLE287" s="699" t="s">
        <v>10061</v>
      </c>
      <c r="QLF287" s="700"/>
      <c r="QLG287" s="488"/>
      <c r="QLH287" s="488"/>
      <c r="QLI287" s="488"/>
      <c r="QLJ287" s="488"/>
      <c r="QLK287" s="488"/>
      <c r="QLL287" s="488"/>
      <c r="QLM287" s="699" t="s">
        <v>10061</v>
      </c>
      <c r="QLN287" s="700"/>
      <c r="QLO287" s="488"/>
      <c r="QLP287" s="488"/>
      <c r="QLQ287" s="488"/>
      <c r="QLR287" s="488"/>
      <c r="QLS287" s="488"/>
      <c r="QLT287" s="488"/>
      <c r="QLU287" s="699" t="s">
        <v>10061</v>
      </c>
      <c r="QLV287" s="700"/>
      <c r="QLW287" s="488"/>
      <c r="QLX287" s="488"/>
      <c r="QLY287" s="488"/>
      <c r="QLZ287" s="488"/>
      <c r="QMA287" s="488"/>
      <c r="QMB287" s="488"/>
      <c r="QMC287" s="699" t="s">
        <v>10061</v>
      </c>
      <c r="QMD287" s="700"/>
      <c r="QME287" s="488"/>
      <c r="QMF287" s="488"/>
      <c r="QMG287" s="488"/>
      <c r="QMH287" s="488"/>
      <c r="QMI287" s="488"/>
      <c r="QMJ287" s="488"/>
      <c r="QMK287" s="699" t="s">
        <v>10061</v>
      </c>
      <c r="QML287" s="700"/>
      <c r="QMM287" s="488"/>
      <c r="QMN287" s="488"/>
      <c r="QMO287" s="488"/>
      <c r="QMP287" s="488"/>
      <c r="QMQ287" s="488"/>
      <c r="QMR287" s="488"/>
      <c r="QMS287" s="699" t="s">
        <v>10061</v>
      </c>
      <c r="QMT287" s="700"/>
      <c r="QMU287" s="488"/>
      <c r="QMV287" s="488"/>
      <c r="QMW287" s="488"/>
      <c r="QMX287" s="488"/>
      <c r="QMY287" s="488"/>
      <c r="QMZ287" s="488"/>
      <c r="QNA287" s="699" t="s">
        <v>10061</v>
      </c>
      <c r="QNB287" s="700"/>
      <c r="QNC287" s="488"/>
      <c r="QND287" s="488"/>
      <c r="QNE287" s="488"/>
      <c r="QNF287" s="488"/>
      <c r="QNG287" s="488"/>
      <c r="QNH287" s="488"/>
      <c r="QNI287" s="699" t="s">
        <v>10061</v>
      </c>
      <c r="QNJ287" s="700"/>
      <c r="QNK287" s="488"/>
      <c r="QNL287" s="488"/>
      <c r="QNM287" s="488"/>
      <c r="QNN287" s="488"/>
      <c r="QNO287" s="488"/>
      <c r="QNP287" s="488"/>
      <c r="QNQ287" s="699" t="s">
        <v>10061</v>
      </c>
      <c r="QNR287" s="700"/>
      <c r="QNS287" s="488"/>
      <c r="QNT287" s="488"/>
      <c r="QNU287" s="488"/>
      <c r="QNV287" s="488"/>
      <c r="QNW287" s="488"/>
      <c r="QNX287" s="488"/>
      <c r="QNY287" s="699" t="s">
        <v>10061</v>
      </c>
      <c r="QNZ287" s="700"/>
      <c r="QOA287" s="488"/>
      <c r="QOB287" s="488"/>
      <c r="QOC287" s="488"/>
      <c r="QOD287" s="488"/>
      <c r="QOE287" s="488"/>
      <c r="QOF287" s="488"/>
      <c r="QOG287" s="699" t="s">
        <v>10061</v>
      </c>
      <c r="QOH287" s="700"/>
      <c r="QOI287" s="488"/>
      <c r="QOJ287" s="488"/>
      <c r="QOK287" s="488"/>
      <c r="QOL287" s="488"/>
      <c r="QOM287" s="488"/>
      <c r="QON287" s="488"/>
      <c r="QOO287" s="699" t="s">
        <v>10061</v>
      </c>
      <c r="QOP287" s="700"/>
      <c r="QOQ287" s="488"/>
      <c r="QOR287" s="488"/>
      <c r="QOS287" s="488"/>
      <c r="QOT287" s="488"/>
      <c r="QOU287" s="488"/>
      <c r="QOV287" s="488"/>
      <c r="QOW287" s="699" t="s">
        <v>10061</v>
      </c>
      <c r="QOX287" s="700"/>
      <c r="QOY287" s="488"/>
      <c r="QOZ287" s="488"/>
      <c r="QPA287" s="488"/>
      <c r="QPB287" s="488"/>
      <c r="QPC287" s="488"/>
      <c r="QPD287" s="488"/>
      <c r="QPE287" s="699" t="s">
        <v>10061</v>
      </c>
      <c r="QPF287" s="700"/>
      <c r="QPG287" s="488"/>
      <c r="QPH287" s="488"/>
      <c r="QPI287" s="488"/>
      <c r="QPJ287" s="488"/>
      <c r="QPK287" s="488"/>
      <c r="QPL287" s="488"/>
      <c r="QPM287" s="699" t="s">
        <v>10061</v>
      </c>
      <c r="QPN287" s="700"/>
      <c r="QPO287" s="488"/>
      <c r="QPP287" s="488"/>
      <c r="QPQ287" s="488"/>
      <c r="QPR287" s="488"/>
      <c r="QPS287" s="488"/>
      <c r="QPT287" s="488"/>
      <c r="QPU287" s="699" t="s">
        <v>10061</v>
      </c>
      <c r="QPV287" s="700"/>
      <c r="QPW287" s="488"/>
      <c r="QPX287" s="488"/>
      <c r="QPY287" s="488"/>
      <c r="QPZ287" s="488"/>
      <c r="QQA287" s="488"/>
      <c r="QQB287" s="488"/>
      <c r="QQC287" s="699" t="s">
        <v>10061</v>
      </c>
      <c r="QQD287" s="700"/>
      <c r="QQE287" s="488"/>
      <c r="QQF287" s="488"/>
      <c r="QQG287" s="488"/>
      <c r="QQH287" s="488"/>
      <c r="QQI287" s="488"/>
      <c r="QQJ287" s="488"/>
      <c r="QQK287" s="699" t="s">
        <v>10061</v>
      </c>
      <c r="QQL287" s="700"/>
      <c r="QQM287" s="488"/>
      <c r="QQN287" s="488"/>
      <c r="QQO287" s="488"/>
      <c r="QQP287" s="488"/>
      <c r="QQQ287" s="488"/>
      <c r="QQR287" s="488"/>
      <c r="QQS287" s="699" t="s">
        <v>10061</v>
      </c>
      <c r="QQT287" s="700"/>
      <c r="QQU287" s="488"/>
      <c r="QQV287" s="488"/>
      <c r="QQW287" s="488"/>
      <c r="QQX287" s="488"/>
      <c r="QQY287" s="488"/>
      <c r="QQZ287" s="488"/>
      <c r="QRA287" s="699" t="s">
        <v>10061</v>
      </c>
      <c r="QRB287" s="700"/>
      <c r="QRC287" s="488"/>
      <c r="QRD287" s="488"/>
      <c r="QRE287" s="488"/>
      <c r="QRF287" s="488"/>
      <c r="QRG287" s="488"/>
      <c r="QRH287" s="488"/>
      <c r="QRI287" s="699" t="s">
        <v>10061</v>
      </c>
      <c r="QRJ287" s="700"/>
      <c r="QRK287" s="488"/>
      <c r="QRL287" s="488"/>
      <c r="QRM287" s="488"/>
      <c r="QRN287" s="488"/>
      <c r="QRO287" s="488"/>
      <c r="QRP287" s="488"/>
      <c r="QRQ287" s="699" t="s">
        <v>10061</v>
      </c>
      <c r="QRR287" s="700"/>
      <c r="QRS287" s="488"/>
      <c r="QRT287" s="488"/>
      <c r="QRU287" s="488"/>
      <c r="QRV287" s="488"/>
      <c r="QRW287" s="488"/>
      <c r="QRX287" s="488"/>
      <c r="QRY287" s="699" t="s">
        <v>10061</v>
      </c>
      <c r="QRZ287" s="700"/>
      <c r="QSA287" s="488"/>
      <c r="QSB287" s="488"/>
      <c r="QSC287" s="488"/>
      <c r="QSD287" s="488"/>
      <c r="QSE287" s="488"/>
      <c r="QSF287" s="488"/>
      <c r="QSG287" s="699" t="s">
        <v>10061</v>
      </c>
      <c r="QSH287" s="700"/>
      <c r="QSI287" s="488"/>
      <c r="QSJ287" s="488"/>
      <c r="QSK287" s="488"/>
      <c r="QSL287" s="488"/>
      <c r="QSM287" s="488"/>
      <c r="QSN287" s="488"/>
      <c r="QSO287" s="699" t="s">
        <v>10061</v>
      </c>
      <c r="QSP287" s="700"/>
      <c r="QSQ287" s="488"/>
      <c r="QSR287" s="488"/>
      <c r="QSS287" s="488"/>
      <c r="QST287" s="488"/>
      <c r="QSU287" s="488"/>
      <c r="QSV287" s="488"/>
      <c r="QSW287" s="699" t="s">
        <v>10061</v>
      </c>
      <c r="QSX287" s="700"/>
      <c r="QSY287" s="488"/>
      <c r="QSZ287" s="488"/>
      <c r="QTA287" s="488"/>
      <c r="QTB287" s="488"/>
      <c r="QTC287" s="488"/>
      <c r="QTD287" s="488"/>
      <c r="QTE287" s="699" t="s">
        <v>10061</v>
      </c>
      <c r="QTF287" s="700"/>
      <c r="QTG287" s="488"/>
      <c r="QTH287" s="488"/>
      <c r="QTI287" s="488"/>
      <c r="QTJ287" s="488"/>
      <c r="QTK287" s="488"/>
      <c r="QTL287" s="488"/>
      <c r="QTM287" s="699" t="s">
        <v>10061</v>
      </c>
      <c r="QTN287" s="700"/>
      <c r="QTO287" s="488"/>
      <c r="QTP287" s="488"/>
      <c r="QTQ287" s="488"/>
      <c r="QTR287" s="488"/>
      <c r="QTS287" s="488"/>
      <c r="QTT287" s="488"/>
      <c r="QTU287" s="699" t="s">
        <v>10061</v>
      </c>
      <c r="QTV287" s="700"/>
      <c r="QTW287" s="488"/>
      <c r="QTX287" s="488"/>
      <c r="QTY287" s="488"/>
      <c r="QTZ287" s="488"/>
      <c r="QUA287" s="488"/>
      <c r="QUB287" s="488"/>
      <c r="QUC287" s="699" t="s">
        <v>10061</v>
      </c>
      <c r="QUD287" s="700"/>
      <c r="QUE287" s="488"/>
      <c r="QUF287" s="488"/>
      <c r="QUG287" s="488"/>
      <c r="QUH287" s="488"/>
      <c r="QUI287" s="488"/>
      <c r="QUJ287" s="488"/>
      <c r="QUK287" s="699" t="s">
        <v>10061</v>
      </c>
      <c r="QUL287" s="700"/>
      <c r="QUM287" s="488"/>
      <c r="QUN287" s="488"/>
      <c r="QUO287" s="488"/>
      <c r="QUP287" s="488"/>
      <c r="QUQ287" s="488"/>
      <c r="QUR287" s="488"/>
      <c r="QUS287" s="699" t="s">
        <v>10061</v>
      </c>
      <c r="QUT287" s="700"/>
      <c r="QUU287" s="488"/>
      <c r="QUV287" s="488"/>
      <c r="QUW287" s="488"/>
      <c r="QUX287" s="488"/>
      <c r="QUY287" s="488"/>
      <c r="QUZ287" s="488"/>
      <c r="QVA287" s="699" t="s">
        <v>10061</v>
      </c>
      <c r="QVB287" s="700"/>
      <c r="QVC287" s="488"/>
      <c r="QVD287" s="488"/>
      <c r="QVE287" s="488"/>
      <c r="QVF287" s="488"/>
      <c r="QVG287" s="488"/>
      <c r="QVH287" s="488"/>
      <c r="QVI287" s="699" t="s">
        <v>10061</v>
      </c>
      <c r="QVJ287" s="700"/>
      <c r="QVK287" s="488"/>
      <c r="QVL287" s="488"/>
      <c r="QVM287" s="488"/>
      <c r="QVN287" s="488"/>
      <c r="QVO287" s="488"/>
      <c r="QVP287" s="488"/>
      <c r="QVQ287" s="699" t="s">
        <v>10061</v>
      </c>
      <c r="QVR287" s="700"/>
      <c r="QVS287" s="488"/>
      <c r="QVT287" s="488"/>
      <c r="QVU287" s="488"/>
      <c r="QVV287" s="488"/>
      <c r="QVW287" s="488"/>
      <c r="QVX287" s="488"/>
      <c r="QVY287" s="699" t="s">
        <v>10061</v>
      </c>
      <c r="QVZ287" s="700"/>
      <c r="QWA287" s="488"/>
      <c r="QWB287" s="488"/>
      <c r="QWC287" s="488"/>
      <c r="QWD287" s="488"/>
      <c r="QWE287" s="488"/>
      <c r="QWF287" s="488"/>
      <c r="QWG287" s="699" t="s">
        <v>10061</v>
      </c>
      <c r="QWH287" s="700"/>
      <c r="QWI287" s="488"/>
      <c r="QWJ287" s="488"/>
      <c r="QWK287" s="488"/>
      <c r="QWL287" s="488"/>
      <c r="QWM287" s="488"/>
      <c r="QWN287" s="488"/>
      <c r="QWO287" s="699" t="s">
        <v>10061</v>
      </c>
      <c r="QWP287" s="700"/>
      <c r="QWQ287" s="488"/>
      <c r="QWR287" s="488"/>
      <c r="QWS287" s="488"/>
      <c r="QWT287" s="488"/>
      <c r="QWU287" s="488"/>
      <c r="QWV287" s="488"/>
      <c r="QWW287" s="699" t="s">
        <v>10061</v>
      </c>
      <c r="QWX287" s="700"/>
      <c r="QWY287" s="488"/>
      <c r="QWZ287" s="488"/>
      <c r="QXA287" s="488"/>
      <c r="QXB287" s="488"/>
      <c r="QXC287" s="488"/>
      <c r="QXD287" s="488"/>
      <c r="QXE287" s="699" t="s">
        <v>10061</v>
      </c>
      <c r="QXF287" s="700"/>
      <c r="QXG287" s="488"/>
      <c r="QXH287" s="488"/>
      <c r="QXI287" s="488"/>
      <c r="QXJ287" s="488"/>
      <c r="QXK287" s="488"/>
      <c r="QXL287" s="488"/>
      <c r="QXM287" s="699" t="s">
        <v>10061</v>
      </c>
      <c r="QXN287" s="700"/>
      <c r="QXO287" s="488"/>
      <c r="QXP287" s="488"/>
      <c r="QXQ287" s="488"/>
      <c r="QXR287" s="488"/>
      <c r="QXS287" s="488"/>
      <c r="QXT287" s="488"/>
      <c r="QXU287" s="699" t="s">
        <v>10061</v>
      </c>
      <c r="QXV287" s="700"/>
      <c r="QXW287" s="488"/>
      <c r="QXX287" s="488"/>
      <c r="QXY287" s="488"/>
      <c r="QXZ287" s="488"/>
      <c r="QYA287" s="488"/>
      <c r="QYB287" s="488"/>
      <c r="QYC287" s="699" t="s">
        <v>10061</v>
      </c>
      <c r="QYD287" s="700"/>
      <c r="QYE287" s="488"/>
      <c r="QYF287" s="488"/>
      <c r="QYG287" s="488"/>
      <c r="QYH287" s="488"/>
      <c r="QYI287" s="488"/>
      <c r="QYJ287" s="488"/>
      <c r="QYK287" s="699" t="s">
        <v>10061</v>
      </c>
      <c r="QYL287" s="700"/>
      <c r="QYM287" s="488"/>
      <c r="QYN287" s="488"/>
      <c r="QYO287" s="488"/>
      <c r="QYP287" s="488"/>
      <c r="QYQ287" s="488"/>
      <c r="QYR287" s="488"/>
      <c r="QYS287" s="699" t="s">
        <v>10061</v>
      </c>
      <c r="QYT287" s="700"/>
      <c r="QYU287" s="488"/>
      <c r="QYV287" s="488"/>
      <c r="QYW287" s="488"/>
      <c r="QYX287" s="488"/>
      <c r="QYY287" s="488"/>
      <c r="QYZ287" s="488"/>
      <c r="QZA287" s="699" t="s">
        <v>10061</v>
      </c>
      <c r="QZB287" s="700"/>
      <c r="QZC287" s="488"/>
      <c r="QZD287" s="488"/>
      <c r="QZE287" s="488"/>
      <c r="QZF287" s="488"/>
      <c r="QZG287" s="488"/>
      <c r="QZH287" s="488"/>
      <c r="QZI287" s="699" t="s">
        <v>10061</v>
      </c>
      <c r="QZJ287" s="700"/>
      <c r="QZK287" s="488"/>
      <c r="QZL287" s="488"/>
      <c r="QZM287" s="488"/>
      <c r="QZN287" s="488"/>
      <c r="QZO287" s="488"/>
      <c r="QZP287" s="488"/>
      <c r="QZQ287" s="699" t="s">
        <v>10061</v>
      </c>
      <c r="QZR287" s="700"/>
      <c r="QZS287" s="488"/>
      <c r="QZT287" s="488"/>
      <c r="QZU287" s="488"/>
      <c r="QZV287" s="488"/>
      <c r="QZW287" s="488"/>
      <c r="QZX287" s="488"/>
      <c r="QZY287" s="699" t="s">
        <v>10061</v>
      </c>
      <c r="QZZ287" s="700"/>
      <c r="RAA287" s="488"/>
      <c r="RAB287" s="488"/>
      <c r="RAC287" s="488"/>
      <c r="RAD287" s="488"/>
      <c r="RAE287" s="488"/>
      <c r="RAF287" s="488"/>
      <c r="RAG287" s="699" t="s">
        <v>10061</v>
      </c>
      <c r="RAH287" s="700"/>
      <c r="RAI287" s="488"/>
      <c r="RAJ287" s="488"/>
      <c r="RAK287" s="488"/>
      <c r="RAL287" s="488"/>
      <c r="RAM287" s="488"/>
      <c r="RAN287" s="488"/>
      <c r="RAO287" s="699" t="s">
        <v>10061</v>
      </c>
      <c r="RAP287" s="700"/>
      <c r="RAQ287" s="488"/>
      <c r="RAR287" s="488"/>
      <c r="RAS287" s="488"/>
      <c r="RAT287" s="488"/>
      <c r="RAU287" s="488"/>
      <c r="RAV287" s="488"/>
      <c r="RAW287" s="699" t="s">
        <v>10061</v>
      </c>
      <c r="RAX287" s="700"/>
      <c r="RAY287" s="488"/>
      <c r="RAZ287" s="488"/>
      <c r="RBA287" s="488"/>
      <c r="RBB287" s="488"/>
      <c r="RBC287" s="488"/>
      <c r="RBD287" s="488"/>
      <c r="RBE287" s="699" t="s">
        <v>10061</v>
      </c>
      <c r="RBF287" s="700"/>
      <c r="RBG287" s="488"/>
      <c r="RBH287" s="488"/>
      <c r="RBI287" s="488"/>
      <c r="RBJ287" s="488"/>
      <c r="RBK287" s="488"/>
      <c r="RBL287" s="488"/>
      <c r="RBM287" s="699" t="s">
        <v>10061</v>
      </c>
      <c r="RBN287" s="700"/>
      <c r="RBO287" s="488"/>
      <c r="RBP287" s="488"/>
      <c r="RBQ287" s="488"/>
      <c r="RBR287" s="488"/>
      <c r="RBS287" s="488"/>
      <c r="RBT287" s="488"/>
      <c r="RBU287" s="699" t="s">
        <v>10061</v>
      </c>
      <c r="RBV287" s="700"/>
      <c r="RBW287" s="488"/>
      <c r="RBX287" s="488"/>
      <c r="RBY287" s="488"/>
      <c r="RBZ287" s="488"/>
      <c r="RCA287" s="488"/>
      <c r="RCB287" s="488"/>
      <c r="RCC287" s="699" t="s">
        <v>10061</v>
      </c>
      <c r="RCD287" s="700"/>
      <c r="RCE287" s="488"/>
      <c r="RCF287" s="488"/>
      <c r="RCG287" s="488"/>
      <c r="RCH287" s="488"/>
      <c r="RCI287" s="488"/>
      <c r="RCJ287" s="488"/>
      <c r="RCK287" s="699" t="s">
        <v>10061</v>
      </c>
      <c r="RCL287" s="700"/>
      <c r="RCM287" s="488"/>
      <c r="RCN287" s="488"/>
      <c r="RCO287" s="488"/>
      <c r="RCP287" s="488"/>
      <c r="RCQ287" s="488"/>
      <c r="RCR287" s="488"/>
      <c r="RCS287" s="699" t="s">
        <v>10061</v>
      </c>
      <c r="RCT287" s="700"/>
      <c r="RCU287" s="488"/>
      <c r="RCV287" s="488"/>
      <c r="RCW287" s="488"/>
      <c r="RCX287" s="488"/>
      <c r="RCY287" s="488"/>
      <c r="RCZ287" s="488"/>
      <c r="RDA287" s="699" t="s">
        <v>10061</v>
      </c>
      <c r="RDB287" s="700"/>
      <c r="RDC287" s="488"/>
      <c r="RDD287" s="488"/>
      <c r="RDE287" s="488"/>
      <c r="RDF287" s="488"/>
      <c r="RDG287" s="488"/>
      <c r="RDH287" s="488"/>
      <c r="RDI287" s="699" t="s">
        <v>10061</v>
      </c>
      <c r="RDJ287" s="700"/>
      <c r="RDK287" s="488"/>
      <c r="RDL287" s="488"/>
      <c r="RDM287" s="488"/>
      <c r="RDN287" s="488"/>
      <c r="RDO287" s="488"/>
      <c r="RDP287" s="488"/>
      <c r="RDQ287" s="699" t="s">
        <v>10061</v>
      </c>
      <c r="RDR287" s="700"/>
      <c r="RDS287" s="488"/>
      <c r="RDT287" s="488"/>
      <c r="RDU287" s="488"/>
      <c r="RDV287" s="488"/>
      <c r="RDW287" s="488"/>
      <c r="RDX287" s="488"/>
      <c r="RDY287" s="699" t="s">
        <v>10061</v>
      </c>
      <c r="RDZ287" s="700"/>
      <c r="REA287" s="488"/>
      <c r="REB287" s="488"/>
      <c r="REC287" s="488"/>
      <c r="RED287" s="488"/>
      <c r="REE287" s="488"/>
      <c r="REF287" s="488"/>
      <c r="REG287" s="699" t="s">
        <v>10061</v>
      </c>
      <c r="REH287" s="700"/>
      <c r="REI287" s="488"/>
      <c r="REJ287" s="488"/>
      <c r="REK287" s="488"/>
      <c r="REL287" s="488"/>
      <c r="REM287" s="488"/>
      <c r="REN287" s="488"/>
      <c r="REO287" s="699" t="s">
        <v>10061</v>
      </c>
      <c r="REP287" s="700"/>
      <c r="REQ287" s="488"/>
      <c r="RER287" s="488"/>
      <c r="RES287" s="488"/>
      <c r="RET287" s="488"/>
      <c r="REU287" s="488"/>
      <c r="REV287" s="488"/>
      <c r="REW287" s="699" t="s">
        <v>10061</v>
      </c>
      <c r="REX287" s="700"/>
      <c r="REY287" s="488"/>
      <c r="REZ287" s="488"/>
      <c r="RFA287" s="488"/>
      <c r="RFB287" s="488"/>
      <c r="RFC287" s="488"/>
      <c r="RFD287" s="488"/>
      <c r="RFE287" s="699" t="s">
        <v>10061</v>
      </c>
      <c r="RFF287" s="700"/>
      <c r="RFG287" s="488"/>
      <c r="RFH287" s="488"/>
      <c r="RFI287" s="488"/>
      <c r="RFJ287" s="488"/>
      <c r="RFK287" s="488"/>
      <c r="RFL287" s="488"/>
      <c r="RFM287" s="699" t="s">
        <v>10061</v>
      </c>
      <c r="RFN287" s="700"/>
      <c r="RFO287" s="488"/>
      <c r="RFP287" s="488"/>
      <c r="RFQ287" s="488"/>
      <c r="RFR287" s="488"/>
      <c r="RFS287" s="488"/>
      <c r="RFT287" s="488"/>
      <c r="RFU287" s="699" t="s">
        <v>10061</v>
      </c>
      <c r="RFV287" s="700"/>
      <c r="RFW287" s="488"/>
      <c r="RFX287" s="488"/>
      <c r="RFY287" s="488"/>
      <c r="RFZ287" s="488"/>
      <c r="RGA287" s="488"/>
      <c r="RGB287" s="488"/>
      <c r="RGC287" s="699" t="s">
        <v>10061</v>
      </c>
      <c r="RGD287" s="700"/>
      <c r="RGE287" s="488"/>
      <c r="RGF287" s="488"/>
      <c r="RGG287" s="488"/>
      <c r="RGH287" s="488"/>
      <c r="RGI287" s="488"/>
      <c r="RGJ287" s="488"/>
      <c r="RGK287" s="699" t="s">
        <v>10061</v>
      </c>
      <c r="RGL287" s="700"/>
      <c r="RGM287" s="488"/>
      <c r="RGN287" s="488"/>
      <c r="RGO287" s="488"/>
      <c r="RGP287" s="488"/>
      <c r="RGQ287" s="488"/>
      <c r="RGR287" s="488"/>
      <c r="RGS287" s="699" t="s">
        <v>10061</v>
      </c>
      <c r="RGT287" s="700"/>
      <c r="RGU287" s="488"/>
      <c r="RGV287" s="488"/>
      <c r="RGW287" s="488"/>
      <c r="RGX287" s="488"/>
      <c r="RGY287" s="488"/>
      <c r="RGZ287" s="488"/>
      <c r="RHA287" s="699" t="s">
        <v>10061</v>
      </c>
      <c r="RHB287" s="700"/>
      <c r="RHC287" s="488"/>
      <c r="RHD287" s="488"/>
      <c r="RHE287" s="488"/>
      <c r="RHF287" s="488"/>
      <c r="RHG287" s="488"/>
      <c r="RHH287" s="488"/>
      <c r="RHI287" s="699" t="s">
        <v>10061</v>
      </c>
      <c r="RHJ287" s="700"/>
      <c r="RHK287" s="488"/>
      <c r="RHL287" s="488"/>
      <c r="RHM287" s="488"/>
      <c r="RHN287" s="488"/>
      <c r="RHO287" s="488"/>
      <c r="RHP287" s="488"/>
      <c r="RHQ287" s="699" t="s">
        <v>10061</v>
      </c>
      <c r="RHR287" s="700"/>
      <c r="RHS287" s="488"/>
      <c r="RHT287" s="488"/>
      <c r="RHU287" s="488"/>
      <c r="RHV287" s="488"/>
      <c r="RHW287" s="488"/>
      <c r="RHX287" s="488"/>
      <c r="RHY287" s="699" t="s">
        <v>10061</v>
      </c>
      <c r="RHZ287" s="700"/>
      <c r="RIA287" s="488"/>
      <c r="RIB287" s="488"/>
      <c r="RIC287" s="488"/>
      <c r="RID287" s="488"/>
      <c r="RIE287" s="488"/>
      <c r="RIF287" s="488"/>
      <c r="RIG287" s="699" t="s">
        <v>10061</v>
      </c>
      <c r="RIH287" s="700"/>
      <c r="RII287" s="488"/>
      <c r="RIJ287" s="488"/>
      <c r="RIK287" s="488"/>
      <c r="RIL287" s="488"/>
      <c r="RIM287" s="488"/>
      <c r="RIN287" s="488"/>
      <c r="RIO287" s="699" t="s">
        <v>10061</v>
      </c>
      <c r="RIP287" s="700"/>
      <c r="RIQ287" s="488"/>
      <c r="RIR287" s="488"/>
      <c r="RIS287" s="488"/>
      <c r="RIT287" s="488"/>
      <c r="RIU287" s="488"/>
      <c r="RIV287" s="488"/>
      <c r="RIW287" s="699" t="s">
        <v>10061</v>
      </c>
      <c r="RIX287" s="700"/>
      <c r="RIY287" s="488"/>
      <c r="RIZ287" s="488"/>
      <c r="RJA287" s="488"/>
      <c r="RJB287" s="488"/>
      <c r="RJC287" s="488"/>
      <c r="RJD287" s="488"/>
      <c r="RJE287" s="699" t="s">
        <v>10061</v>
      </c>
      <c r="RJF287" s="700"/>
      <c r="RJG287" s="488"/>
      <c r="RJH287" s="488"/>
      <c r="RJI287" s="488"/>
      <c r="RJJ287" s="488"/>
      <c r="RJK287" s="488"/>
      <c r="RJL287" s="488"/>
      <c r="RJM287" s="699" t="s">
        <v>10061</v>
      </c>
      <c r="RJN287" s="700"/>
      <c r="RJO287" s="488"/>
      <c r="RJP287" s="488"/>
      <c r="RJQ287" s="488"/>
      <c r="RJR287" s="488"/>
      <c r="RJS287" s="488"/>
      <c r="RJT287" s="488"/>
      <c r="RJU287" s="699" t="s">
        <v>10061</v>
      </c>
      <c r="RJV287" s="700"/>
      <c r="RJW287" s="488"/>
      <c r="RJX287" s="488"/>
      <c r="RJY287" s="488"/>
      <c r="RJZ287" s="488"/>
      <c r="RKA287" s="488"/>
      <c r="RKB287" s="488"/>
      <c r="RKC287" s="699" t="s">
        <v>10061</v>
      </c>
      <c r="RKD287" s="700"/>
      <c r="RKE287" s="488"/>
      <c r="RKF287" s="488"/>
      <c r="RKG287" s="488"/>
      <c r="RKH287" s="488"/>
      <c r="RKI287" s="488"/>
      <c r="RKJ287" s="488"/>
      <c r="RKK287" s="699" t="s">
        <v>10061</v>
      </c>
      <c r="RKL287" s="700"/>
      <c r="RKM287" s="488"/>
      <c r="RKN287" s="488"/>
      <c r="RKO287" s="488"/>
      <c r="RKP287" s="488"/>
      <c r="RKQ287" s="488"/>
      <c r="RKR287" s="488"/>
      <c r="RKS287" s="699" t="s">
        <v>10061</v>
      </c>
      <c r="RKT287" s="700"/>
      <c r="RKU287" s="488"/>
      <c r="RKV287" s="488"/>
      <c r="RKW287" s="488"/>
      <c r="RKX287" s="488"/>
      <c r="RKY287" s="488"/>
      <c r="RKZ287" s="488"/>
      <c r="RLA287" s="699" t="s">
        <v>10061</v>
      </c>
      <c r="RLB287" s="700"/>
      <c r="RLC287" s="488"/>
      <c r="RLD287" s="488"/>
      <c r="RLE287" s="488"/>
      <c r="RLF287" s="488"/>
      <c r="RLG287" s="488"/>
      <c r="RLH287" s="488"/>
      <c r="RLI287" s="699" t="s">
        <v>10061</v>
      </c>
      <c r="RLJ287" s="700"/>
      <c r="RLK287" s="488"/>
      <c r="RLL287" s="488"/>
      <c r="RLM287" s="488"/>
      <c r="RLN287" s="488"/>
      <c r="RLO287" s="488"/>
      <c r="RLP287" s="488"/>
      <c r="RLQ287" s="699" t="s">
        <v>10061</v>
      </c>
      <c r="RLR287" s="700"/>
      <c r="RLS287" s="488"/>
      <c r="RLT287" s="488"/>
      <c r="RLU287" s="488"/>
      <c r="RLV287" s="488"/>
      <c r="RLW287" s="488"/>
      <c r="RLX287" s="488"/>
      <c r="RLY287" s="699" t="s">
        <v>10061</v>
      </c>
      <c r="RLZ287" s="700"/>
      <c r="RMA287" s="488"/>
      <c r="RMB287" s="488"/>
      <c r="RMC287" s="488"/>
      <c r="RMD287" s="488"/>
      <c r="RME287" s="488"/>
      <c r="RMF287" s="488"/>
      <c r="RMG287" s="699" t="s">
        <v>10061</v>
      </c>
      <c r="RMH287" s="700"/>
      <c r="RMI287" s="488"/>
      <c r="RMJ287" s="488"/>
      <c r="RMK287" s="488"/>
      <c r="RML287" s="488"/>
      <c r="RMM287" s="488"/>
      <c r="RMN287" s="488"/>
      <c r="RMO287" s="699" t="s">
        <v>10061</v>
      </c>
      <c r="RMP287" s="700"/>
      <c r="RMQ287" s="488"/>
      <c r="RMR287" s="488"/>
      <c r="RMS287" s="488"/>
      <c r="RMT287" s="488"/>
      <c r="RMU287" s="488"/>
      <c r="RMV287" s="488"/>
      <c r="RMW287" s="699" t="s">
        <v>10061</v>
      </c>
      <c r="RMX287" s="700"/>
      <c r="RMY287" s="488"/>
      <c r="RMZ287" s="488"/>
      <c r="RNA287" s="488"/>
      <c r="RNB287" s="488"/>
      <c r="RNC287" s="488"/>
      <c r="RND287" s="488"/>
      <c r="RNE287" s="699" t="s">
        <v>10061</v>
      </c>
      <c r="RNF287" s="700"/>
      <c r="RNG287" s="488"/>
      <c r="RNH287" s="488"/>
      <c r="RNI287" s="488"/>
      <c r="RNJ287" s="488"/>
      <c r="RNK287" s="488"/>
      <c r="RNL287" s="488"/>
      <c r="RNM287" s="699" t="s">
        <v>10061</v>
      </c>
      <c r="RNN287" s="700"/>
      <c r="RNO287" s="488"/>
      <c r="RNP287" s="488"/>
      <c r="RNQ287" s="488"/>
      <c r="RNR287" s="488"/>
      <c r="RNS287" s="488"/>
      <c r="RNT287" s="488"/>
      <c r="RNU287" s="699" t="s">
        <v>10061</v>
      </c>
      <c r="RNV287" s="700"/>
      <c r="RNW287" s="488"/>
      <c r="RNX287" s="488"/>
      <c r="RNY287" s="488"/>
      <c r="RNZ287" s="488"/>
      <c r="ROA287" s="488"/>
      <c r="ROB287" s="488"/>
      <c r="ROC287" s="699" t="s">
        <v>10061</v>
      </c>
      <c r="ROD287" s="700"/>
      <c r="ROE287" s="488"/>
      <c r="ROF287" s="488"/>
      <c r="ROG287" s="488"/>
      <c r="ROH287" s="488"/>
      <c r="ROI287" s="488"/>
      <c r="ROJ287" s="488"/>
      <c r="ROK287" s="699" t="s">
        <v>10061</v>
      </c>
      <c r="ROL287" s="700"/>
      <c r="ROM287" s="488"/>
      <c r="RON287" s="488"/>
      <c r="ROO287" s="488"/>
      <c r="ROP287" s="488"/>
      <c r="ROQ287" s="488"/>
      <c r="ROR287" s="488"/>
      <c r="ROS287" s="699" t="s">
        <v>10061</v>
      </c>
      <c r="ROT287" s="700"/>
      <c r="ROU287" s="488"/>
      <c r="ROV287" s="488"/>
      <c r="ROW287" s="488"/>
      <c r="ROX287" s="488"/>
      <c r="ROY287" s="488"/>
      <c r="ROZ287" s="488"/>
      <c r="RPA287" s="699" t="s">
        <v>10061</v>
      </c>
      <c r="RPB287" s="700"/>
      <c r="RPC287" s="488"/>
      <c r="RPD287" s="488"/>
      <c r="RPE287" s="488"/>
      <c r="RPF287" s="488"/>
      <c r="RPG287" s="488"/>
      <c r="RPH287" s="488"/>
      <c r="RPI287" s="699" t="s">
        <v>10061</v>
      </c>
      <c r="RPJ287" s="700"/>
      <c r="RPK287" s="488"/>
      <c r="RPL287" s="488"/>
      <c r="RPM287" s="488"/>
      <c r="RPN287" s="488"/>
      <c r="RPO287" s="488"/>
      <c r="RPP287" s="488"/>
      <c r="RPQ287" s="699" t="s">
        <v>10061</v>
      </c>
      <c r="RPR287" s="700"/>
      <c r="RPS287" s="488"/>
      <c r="RPT287" s="488"/>
      <c r="RPU287" s="488"/>
      <c r="RPV287" s="488"/>
      <c r="RPW287" s="488"/>
      <c r="RPX287" s="488"/>
      <c r="RPY287" s="699" t="s">
        <v>10061</v>
      </c>
      <c r="RPZ287" s="700"/>
      <c r="RQA287" s="488"/>
      <c r="RQB287" s="488"/>
      <c r="RQC287" s="488"/>
      <c r="RQD287" s="488"/>
      <c r="RQE287" s="488"/>
      <c r="RQF287" s="488"/>
      <c r="RQG287" s="699" t="s">
        <v>10061</v>
      </c>
      <c r="RQH287" s="700"/>
      <c r="RQI287" s="488"/>
      <c r="RQJ287" s="488"/>
      <c r="RQK287" s="488"/>
      <c r="RQL287" s="488"/>
      <c r="RQM287" s="488"/>
      <c r="RQN287" s="488"/>
      <c r="RQO287" s="699" t="s">
        <v>10061</v>
      </c>
      <c r="RQP287" s="700"/>
      <c r="RQQ287" s="488"/>
      <c r="RQR287" s="488"/>
      <c r="RQS287" s="488"/>
      <c r="RQT287" s="488"/>
      <c r="RQU287" s="488"/>
      <c r="RQV287" s="488"/>
      <c r="RQW287" s="699" t="s">
        <v>10061</v>
      </c>
      <c r="RQX287" s="700"/>
      <c r="RQY287" s="488"/>
      <c r="RQZ287" s="488"/>
      <c r="RRA287" s="488"/>
      <c r="RRB287" s="488"/>
      <c r="RRC287" s="488"/>
      <c r="RRD287" s="488"/>
      <c r="RRE287" s="699" t="s">
        <v>10061</v>
      </c>
      <c r="RRF287" s="700"/>
      <c r="RRG287" s="488"/>
      <c r="RRH287" s="488"/>
      <c r="RRI287" s="488"/>
      <c r="RRJ287" s="488"/>
      <c r="RRK287" s="488"/>
      <c r="RRL287" s="488"/>
      <c r="RRM287" s="699" t="s">
        <v>10061</v>
      </c>
      <c r="RRN287" s="700"/>
      <c r="RRO287" s="488"/>
      <c r="RRP287" s="488"/>
      <c r="RRQ287" s="488"/>
      <c r="RRR287" s="488"/>
      <c r="RRS287" s="488"/>
      <c r="RRT287" s="488"/>
      <c r="RRU287" s="699" t="s">
        <v>10061</v>
      </c>
      <c r="RRV287" s="700"/>
      <c r="RRW287" s="488"/>
      <c r="RRX287" s="488"/>
      <c r="RRY287" s="488"/>
      <c r="RRZ287" s="488"/>
      <c r="RSA287" s="488"/>
      <c r="RSB287" s="488"/>
      <c r="RSC287" s="699" t="s">
        <v>10061</v>
      </c>
      <c r="RSD287" s="700"/>
      <c r="RSE287" s="488"/>
      <c r="RSF287" s="488"/>
      <c r="RSG287" s="488"/>
      <c r="RSH287" s="488"/>
      <c r="RSI287" s="488"/>
      <c r="RSJ287" s="488"/>
      <c r="RSK287" s="699" t="s">
        <v>10061</v>
      </c>
      <c r="RSL287" s="700"/>
      <c r="RSM287" s="488"/>
      <c r="RSN287" s="488"/>
      <c r="RSO287" s="488"/>
      <c r="RSP287" s="488"/>
      <c r="RSQ287" s="488"/>
      <c r="RSR287" s="488"/>
      <c r="RSS287" s="699" t="s">
        <v>10061</v>
      </c>
      <c r="RST287" s="700"/>
      <c r="RSU287" s="488"/>
      <c r="RSV287" s="488"/>
      <c r="RSW287" s="488"/>
      <c r="RSX287" s="488"/>
      <c r="RSY287" s="488"/>
      <c r="RSZ287" s="488"/>
      <c r="RTA287" s="699" t="s">
        <v>10061</v>
      </c>
      <c r="RTB287" s="700"/>
      <c r="RTC287" s="488"/>
      <c r="RTD287" s="488"/>
      <c r="RTE287" s="488"/>
      <c r="RTF287" s="488"/>
      <c r="RTG287" s="488"/>
      <c r="RTH287" s="488"/>
      <c r="RTI287" s="699" t="s">
        <v>10061</v>
      </c>
      <c r="RTJ287" s="700"/>
      <c r="RTK287" s="488"/>
      <c r="RTL287" s="488"/>
      <c r="RTM287" s="488"/>
      <c r="RTN287" s="488"/>
      <c r="RTO287" s="488"/>
      <c r="RTP287" s="488"/>
      <c r="RTQ287" s="699" t="s">
        <v>10061</v>
      </c>
      <c r="RTR287" s="700"/>
      <c r="RTS287" s="488"/>
      <c r="RTT287" s="488"/>
      <c r="RTU287" s="488"/>
      <c r="RTV287" s="488"/>
      <c r="RTW287" s="488"/>
      <c r="RTX287" s="488"/>
      <c r="RTY287" s="699" t="s">
        <v>10061</v>
      </c>
      <c r="RTZ287" s="700"/>
      <c r="RUA287" s="488"/>
      <c r="RUB287" s="488"/>
      <c r="RUC287" s="488"/>
      <c r="RUD287" s="488"/>
      <c r="RUE287" s="488"/>
      <c r="RUF287" s="488"/>
      <c r="RUG287" s="699" t="s">
        <v>10061</v>
      </c>
      <c r="RUH287" s="700"/>
      <c r="RUI287" s="488"/>
      <c r="RUJ287" s="488"/>
      <c r="RUK287" s="488"/>
      <c r="RUL287" s="488"/>
      <c r="RUM287" s="488"/>
      <c r="RUN287" s="488"/>
      <c r="RUO287" s="699" t="s">
        <v>10061</v>
      </c>
      <c r="RUP287" s="700"/>
      <c r="RUQ287" s="488"/>
      <c r="RUR287" s="488"/>
      <c r="RUS287" s="488"/>
      <c r="RUT287" s="488"/>
      <c r="RUU287" s="488"/>
      <c r="RUV287" s="488"/>
      <c r="RUW287" s="699" t="s">
        <v>10061</v>
      </c>
      <c r="RUX287" s="700"/>
      <c r="RUY287" s="488"/>
      <c r="RUZ287" s="488"/>
      <c r="RVA287" s="488"/>
      <c r="RVB287" s="488"/>
      <c r="RVC287" s="488"/>
      <c r="RVD287" s="488"/>
      <c r="RVE287" s="699" t="s">
        <v>10061</v>
      </c>
      <c r="RVF287" s="700"/>
      <c r="RVG287" s="488"/>
      <c r="RVH287" s="488"/>
      <c r="RVI287" s="488"/>
      <c r="RVJ287" s="488"/>
      <c r="RVK287" s="488"/>
      <c r="RVL287" s="488"/>
      <c r="RVM287" s="699" t="s">
        <v>10061</v>
      </c>
      <c r="RVN287" s="700"/>
      <c r="RVO287" s="488"/>
      <c r="RVP287" s="488"/>
      <c r="RVQ287" s="488"/>
      <c r="RVR287" s="488"/>
      <c r="RVS287" s="488"/>
      <c r="RVT287" s="488"/>
      <c r="RVU287" s="699" t="s">
        <v>10061</v>
      </c>
      <c r="RVV287" s="700"/>
      <c r="RVW287" s="488"/>
      <c r="RVX287" s="488"/>
      <c r="RVY287" s="488"/>
      <c r="RVZ287" s="488"/>
      <c r="RWA287" s="488"/>
      <c r="RWB287" s="488"/>
      <c r="RWC287" s="699" t="s">
        <v>10061</v>
      </c>
      <c r="RWD287" s="700"/>
      <c r="RWE287" s="488"/>
      <c r="RWF287" s="488"/>
      <c r="RWG287" s="488"/>
      <c r="RWH287" s="488"/>
      <c r="RWI287" s="488"/>
      <c r="RWJ287" s="488"/>
      <c r="RWK287" s="699" t="s">
        <v>10061</v>
      </c>
      <c r="RWL287" s="700"/>
      <c r="RWM287" s="488"/>
      <c r="RWN287" s="488"/>
      <c r="RWO287" s="488"/>
      <c r="RWP287" s="488"/>
      <c r="RWQ287" s="488"/>
      <c r="RWR287" s="488"/>
      <c r="RWS287" s="699" t="s">
        <v>10061</v>
      </c>
      <c r="RWT287" s="700"/>
      <c r="RWU287" s="488"/>
      <c r="RWV287" s="488"/>
      <c r="RWW287" s="488"/>
      <c r="RWX287" s="488"/>
      <c r="RWY287" s="488"/>
      <c r="RWZ287" s="488"/>
      <c r="RXA287" s="699" t="s">
        <v>10061</v>
      </c>
      <c r="RXB287" s="700"/>
      <c r="RXC287" s="488"/>
      <c r="RXD287" s="488"/>
      <c r="RXE287" s="488"/>
      <c r="RXF287" s="488"/>
      <c r="RXG287" s="488"/>
      <c r="RXH287" s="488"/>
      <c r="RXI287" s="699" t="s">
        <v>10061</v>
      </c>
      <c r="RXJ287" s="700"/>
      <c r="RXK287" s="488"/>
      <c r="RXL287" s="488"/>
      <c r="RXM287" s="488"/>
      <c r="RXN287" s="488"/>
      <c r="RXO287" s="488"/>
      <c r="RXP287" s="488"/>
      <c r="RXQ287" s="699" t="s">
        <v>10061</v>
      </c>
      <c r="RXR287" s="700"/>
      <c r="RXS287" s="488"/>
      <c r="RXT287" s="488"/>
      <c r="RXU287" s="488"/>
      <c r="RXV287" s="488"/>
      <c r="RXW287" s="488"/>
      <c r="RXX287" s="488"/>
      <c r="RXY287" s="699" t="s">
        <v>10061</v>
      </c>
      <c r="RXZ287" s="700"/>
      <c r="RYA287" s="488"/>
      <c r="RYB287" s="488"/>
      <c r="RYC287" s="488"/>
      <c r="RYD287" s="488"/>
      <c r="RYE287" s="488"/>
      <c r="RYF287" s="488"/>
      <c r="RYG287" s="699" t="s">
        <v>10061</v>
      </c>
      <c r="RYH287" s="700"/>
      <c r="RYI287" s="488"/>
      <c r="RYJ287" s="488"/>
      <c r="RYK287" s="488"/>
      <c r="RYL287" s="488"/>
      <c r="RYM287" s="488"/>
      <c r="RYN287" s="488"/>
      <c r="RYO287" s="699" t="s">
        <v>10061</v>
      </c>
      <c r="RYP287" s="700"/>
      <c r="RYQ287" s="488"/>
      <c r="RYR287" s="488"/>
      <c r="RYS287" s="488"/>
      <c r="RYT287" s="488"/>
      <c r="RYU287" s="488"/>
      <c r="RYV287" s="488"/>
      <c r="RYW287" s="699" t="s">
        <v>10061</v>
      </c>
      <c r="RYX287" s="700"/>
      <c r="RYY287" s="488"/>
      <c r="RYZ287" s="488"/>
      <c r="RZA287" s="488"/>
      <c r="RZB287" s="488"/>
      <c r="RZC287" s="488"/>
      <c r="RZD287" s="488"/>
      <c r="RZE287" s="699" t="s">
        <v>10061</v>
      </c>
      <c r="RZF287" s="700"/>
      <c r="RZG287" s="488"/>
      <c r="RZH287" s="488"/>
      <c r="RZI287" s="488"/>
      <c r="RZJ287" s="488"/>
      <c r="RZK287" s="488"/>
      <c r="RZL287" s="488"/>
      <c r="RZM287" s="699" t="s">
        <v>10061</v>
      </c>
      <c r="RZN287" s="700"/>
      <c r="RZO287" s="488"/>
      <c r="RZP287" s="488"/>
      <c r="RZQ287" s="488"/>
      <c r="RZR287" s="488"/>
      <c r="RZS287" s="488"/>
      <c r="RZT287" s="488"/>
      <c r="RZU287" s="699" t="s">
        <v>10061</v>
      </c>
      <c r="RZV287" s="700"/>
      <c r="RZW287" s="488"/>
      <c r="RZX287" s="488"/>
      <c r="RZY287" s="488"/>
      <c r="RZZ287" s="488"/>
      <c r="SAA287" s="488"/>
      <c r="SAB287" s="488"/>
      <c r="SAC287" s="699" t="s">
        <v>10061</v>
      </c>
      <c r="SAD287" s="700"/>
      <c r="SAE287" s="488"/>
      <c r="SAF287" s="488"/>
      <c r="SAG287" s="488"/>
      <c r="SAH287" s="488"/>
      <c r="SAI287" s="488"/>
      <c r="SAJ287" s="488"/>
      <c r="SAK287" s="699" t="s">
        <v>10061</v>
      </c>
      <c r="SAL287" s="700"/>
      <c r="SAM287" s="488"/>
      <c r="SAN287" s="488"/>
      <c r="SAO287" s="488"/>
      <c r="SAP287" s="488"/>
      <c r="SAQ287" s="488"/>
      <c r="SAR287" s="488"/>
      <c r="SAS287" s="699" t="s">
        <v>10061</v>
      </c>
      <c r="SAT287" s="700"/>
      <c r="SAU287" s="488"/>
      <c r="SAV287" s="488"/>
      <c r="SAW287" s="488"/>
      <c r="SAX287" s="488"/>
      <c r="SAY287" s="488"/>
      <c r="SAZ287" s="488"/>
      <c r="SBA287" s="699" t="s">
        <v>10061</v>
      </c>
      <c r="SBB287" s="700"/>
      <c r="SBC287" s="488"/>
      <c r="SBD287" s="488"/>
      <c r="SBE287" s="488"/>
      <c r="SBF287" s="488"/>
      <c r="SBG287" s="488"/>
      <c r="SBH287" s="488"/>
      <c r="SBI287" s="699" t="s">
        <v>10061</v>
      </c>
      <c r="SBJ287" s="700"/>
      <c r="SBK287" s="488"/>
      <c r="SBL287" s="488"/>
      <c r="SBM287" s="488"/>
      <c r="SBN287" s="488"/>
      <c r="SBO287" s="488"/>
      <c r="SBP287" s="488"/>
      <c r="SBQ287" s="699" t="s">
        <v>10061</v>
      </c>
      <c r="SBR287" s="700"/>
      <c r="SBS287" s="488"/>
      <c r="SBT287" s="488"/>
      <c r="SBU287" s="488"/>
      <c r="SBV287" s="488"/>
      <c r="SBW287" s="488"/>
      <c r="SBX287" s="488"/>
      <c r="SBY287" s="699" t="s">
        <v>10061</v>
      </c>
      <c r="SBZ287" s="700"/>
      <c r="SCA287" s="488"/>
      <c r="SCB287" s="488"/>
      <c r="SCC287" s="488"/>
      <c r="SCD287" s="488"/>
      <c r="SCE287" s="488"/>
      <c r="SCF287" s="488"/>
      <c r="SCG287" s="699" t="s">
        <v>10061</v>
      </c>
      <c r="SCH287" s="700"/>
      <c r="SCI287" s="488"/>
      <c r="SCJ287" s="488"/>
      <c r="SCK287" s="488"/>
      <c r="SCL287" s="488"/>
      <c r="SCM287" s="488"/>
      <c r="SCN287" s="488"/>
      <c r="SCO287" s="699" t="s">
        <v>10061</v>
      </c>
      <c r="SCP287" s="700"/>
      <c r="SCQ287" s="488"/>
      <c r="SCR287" s="488"/>
      <c r="SCS287" s="488"/>
      <c r="SCT287" s="488"/>
      <c r="SCU287" s="488"/>
      <c r="SCV287" s="488"/>
      <c r="SCW287" s="699" t="s">
        <v>10061</v>
      </c>
      <c r="SCX287" s="700"/>
      <c r="SCY287" s="488"/>
      <c r="SCZ287" s="488"/>
      <c r="SDA287" s="488"/>
      <c r="SDB287" s="488"/>
      <c r="SDC287" s="488"/>
      <c r="SDD287" s="488"/>
      <c r="SDE287" s="699" t="s">
        <v>10061</v>
      </c>
      <c r="SDF287" s="700"/>
      <c r="SDG287" s="488"/>
      <c r="SDH287" s="488"/>
      <c r="SDI287" s="488"/>
      <c r="SDJ287" s="488"/>
      <c r="SDK287" s="488"/>
      <c r="SDL287" s="488"/>
      <c r="SDM287" s="699" t="s">
        <v>10061</v>
      </c>
      <c r="SDN287" s="700"/>
      <c r="SDO287" s="488"/>
      <c r="SDP287" s="488"/>
      <c r="SDQ287" s="488"/>
      <c r="SDR287" s="488"/>
      <c r="SDS287" s="488"/>
      <c r="SDT287" s="488"/>
      <c r="SDU287" s="699" t="s">
        <v>10061</v>
      </c>
      <c r="SDV287" s="700"/>
      <c r="SDW287" s="488"/>
      <c r="SDX287" s="488"/>
      <c r="SDY287" s="488"/>
      <c r="SDZ287" s="488"/>
      <c r="SEA287" s="488"/>
      <c r="SEB287" s="488"/>
      <c r="SEC287" s="699" t="s">
        <v>10061</v>
      </c>
      <c r="SED287" s="700"/>
      <c r="SEE287" s="488"/>
      <c r="SEF287" s="488"/>
      <c r="SEG287" s="488"/>
      <c r="SEH287" s="488"/>
      <c r="SEI287" s="488"/>
      <c r="SEJ287" s="488"/>
      <c r="SEK287" s="699" t="s">
        <v>10061</v>
      </c>
      <c r="SEL287" s="700"/>
      <c r="SEM287" s="488"/>
      <c r="SEN287" s="488"/>
      <c r="SEO287" s="488"/>
      <c r="SEP287" s="488"/>
      <c r="SEQ287" s="488"/>
      <c r="SER287" s="488"/>
      <c r="SES287" s="699" t="s">
        <v>10061</v>
      </c>
      <c r="SET287" s="700"/>
      <c r="SEU287" s="488"/>
      <c r="SEV287" s="488"/>
      <c r="SEW287" s="488"/>
      <c r="SEX287" s="488"/>
      <c r="SEY287" s="488"/>
      <c r="SEZ287" s="488"/>
      <c r="SFA287" s="699" t="s">
        <v>10061</v>
      </c>
      <c r="SFB287" s="700"/>
      <c r="SFC287" s="488"/>
      <c r="SFD287" s="488"/>
      <c r="SFE287" s="488"/>
      <c r="SFF287" s="488"/>
      <c r="SFG287" s="488"/>
      <c r="SFH287" s="488"/>
      <c r="SFI287" s="699" t="s">
        <v>10061</v>
      </c>
      <c r="SFJ287" s="700"/>
      <c r="SFK287" s="488"/>
      <c r="SFL287" s="488"/>
      <c r="SFM287" s="488"/>
      <c r="SFN287" s="488"/>
      <c r="SFO287" s="488"/>
      <c r="SFP287" s="488"/>
      <c r="SFQ287" s="699" t="s">
        <v>10061</v>
      </c>
      <c r="SFR287" s="700"/>
      <c r="SFS287" s="488"/>
      <c r="SFT287" s="488"/>
      <c r="SFU287" s="488"/>
      <c r="SFV287" s="488"/>
      <c r="SFW287" s="488"/>
      <c r="SFX287" s="488"/>
      <c r="SFY287" s="699" t="s">
        <v>10061</v>
      </c>
      <c r="SFZ287" s="700"/>
      <c r="SGA287" s="488"/>
      <c r="SGB287" s="488"/>
      <c r="SGC287" s="488"/>
      <c r="SGD287" s="488"/>
      <c r="SGE287" s="488"/>
      <c r="SGF287" s="488"/>
      <c r="SGG287" s="699" t="s">
        <v>10061</v>
      </c>
      <c r="SGH287" s="700"/>
      <c r="SGI287" s="488"/>
      <c r="SGJ287" s="488"/>
      <c r="SGK287" s="488"/>
      <c r="SGL287" s="488"/>
      <c r="SGM287" s="488"/>
      <c r="SGN287" s="488"/>
      <c r="SGO287" s="699" t="s">
        <v>10061</v>
      </c>
      <c r="SGP287" s="700"/>
      <c r="SGQ287" s="488"/>
      <c r="SGR287" s="488"/>
      <c r="SGS287" s="488"/>
      <c r="SGT287" s="488"/>
      <c r="SGU287" s="488"/>
      <c r="SGV287" s="488"/>
      <c r="SGW287" s="699" t="s">
        <v>10061</v>
      </c>
      <c r="SGX287" s="700"/>
      <c r="SGY287" s="488"/>
      <c r="SGZ287" s="488"/>
      <c r="SHA287" s="488"/>
      <c r="SHB287" s="488"/>
      <c r="SHC287" s="488"/>
      <c r="SHD287" s="488"/>
      <c r="SHE287" s="699" t="s">
        <v>10061</v>
      </c>
      <c r="SHF287" s="700"/>
      <c r="SHG287" s="488"/>
      <c r="SHH287" s="488"/>
      <c r="SHI287" s="488"/>
      <c r="SHJ287" s="488"/>
      <c r="SHK287" s="488"/>
      <c r="SHL287" s="488"/>
      <c r="SHM287" s="699" t="s">
        <v>10061</v>
      </c>
      <c r="SHN287" s="700"/>
      <c r="SHO287" s="488"/>
      <c r="SHP287" s="488"/>
      <c r="SHQ287" s="488"/>
      <c r="SHR287" s="488"/>
      <c r="SHS287" s="488"/>
      <c r="SHT287" s="488"/>
      <c r="SHU287" s="699" t="s">
        <v>10061</v>
      </c>
      <c r="SHV287" s="700"/>
      <c r="SHW287" s="488"/>
      <c r="SHX287" s="488"/>
      <c r="SHY287" s="488"/>
      <c r="SHZ287" s="488"/>
      <c r="SIA287" s="488"/>
      <c r="SIB287" s="488"/>
      <c r="SIC287" s="699" t="s">
        <v>10061</v>
      </c>
      <c r="SID287" s="700"/>
      <c r="SIE287" s="488"/>
      <c r="SIF287" s="488"/>
      <c r="SIG287" s="488"/>
      <c r="SIH287" s="488"/>
      <c r="SII287" s="488"/>
      <c r="SIJ287" s="488"/>
      <c r="SIK287" s="699" t="s">
        <v>10061</v>
      </c>
      <c r="SIL287" s="700"/>
      <c r="SIM287" s="488"/>
      <c r="SIN287" s="488"/>
      <c r="SIO287" s="488"/>
      <c r="SIP287" s="488"/>
      <c r="SIQ287" s="488"/>
      <c r="SIR287" s="488"/>
      <c r="SIS287" s="699" t="s">
        <v>10061</v>
      </c>
      <c r="SIT287" s="700"/>
      <c r="SIU287" s="488"/>
      <c r="SIV287" s="488"/>
      <c r="SIW287" s="488"/>
      <c r="SIX287" s="488"/>
      <c r="SIY287" s="488"/>
      <c r="SIZ287" s="488"/>
      <c r="SJA287" s="699" t="s">
        <v>10061</v>
      </c>
      <c r="SJB287" s="700"/>
      <c r="SJC287" s="488"/>
      <c r="SJD287" s="488"/>
      <c r="SJE287" s="488"/>
      <c r="SJF287" s="488"/>
      <c r="SJG287" s="488"/>
      <c r="SJH287" s="488"/>
      <c r="SJI287" s="699" t="s">
        <v>10061</v>
      </c>
      <c r="SJJ287" s="700"/>
      <c r="SJK287" s="488"/>
      <c r="SJL287" s="488"/>
      <c r="SJM287" s="488"/>
      <c r="SJN287" s="488"/>
      <c r="SJO287" s="488"/>
      <c r="SJP287" s="488"/>
      <c r="SJQ287" s="699" t="s">
        <v>10061</v>
      </c>
      <c r="SJR287" s="700"/>
      <c r="SJS287" s="488"/>
      <c r="SJT287" s="488"/>
      <c r="SJU287" s="488"/>
      <c r="SJV287" s="488"/>
      <c r="SJW287" s="488"/>
      <c r="SJX287" s="488"/>
      <c r="SJY287" s="699" t="s">
        <v>10061</v>
      </c>
      <c r="SJZ287" s="700"/>
      <c r="SKA287" s="488"/>
      <c r="SKB287" s="488"/>
      <c r="SKC287" s="488"/>
      <c r="SKD287" s="488"/>
      <c r="SKE287" s="488"/>
      <c r="SKF287" s="488"/>
      <c r="SKG287" s="699" t="s">
        <v>10061</v>
      </c>
      <c r="SKH287" s="700"/>
      <c r="SKI287" s="488"/>
      <c r="SKJ287" s="488"/>
      <c r="SKK287" s="488"/>
      <c r="SKL287" s="488"/>
      <c r="SKM287" s="488"/>
      <c r="SKN287" s="488"/>
      <c r="SKO287" s="699" t="s">
        <v>10061</v>
      </c>
      <c r="SKP287" s="700"/>
      <c r="SKQ287" s="488"/>
      <c r="SKR287" s="488"/>
      <c r="SKS287" s="488"/>
      <c r="SKT287" s="488"/>
      <c r="SKU287" s="488"/>
      <c r="SKV287" s="488"/>
      <c r="SKW287" s="699" t="s">
        <v>10061</v>
      </c>
      <c r="SKX287" s="700"/>
      <c r="SKY287" s="488"/>
      <c r="SKZ287" s="488"/>
      <c r="SLA287" s="488"/>
      <c r="SLB287" s="488"/>
      <c r="SLC287" s="488"/>
      <c r="SLD287" s="488"/>
      <c r="SLE287" s="699" t="s">
        <v>10061</v>
      </c>
      <c r="SLF287" s="700"/>
      <c r="SLG287" s="488"/>
      <c r="SLH287" s="488"/>
      <c r="SLI287" s="488"/>
      <c r="SLJ287" s="488"/>
      <c r="SLK287" s="488"/>
      <c r="SLL287" s="488"/>
      <c r="SLM287" s="699" t="s">
        <v>10061</v>
      </c>
      <c r="SLN287" s="700"/>
      <c r="SLO287" s="488"/>
      <c r="SLP287" s="488"/>
      <c r="SLQ287" s="488"/>
      <c r="SLR287" s="488"/>
      <c r="SLS287" s="488"/>
      <c r="SLT287" s="488"/>
      <c r="SLU287" s="699" t="s">
        <v>10061</v>
      </c>
      <c r="SLV287" s="700"/>
      <c r="SLW287" s="488"/>
      <c r="SLX287" s="488"/>
      <c r="SLY287" s="488"/>
      <c r="SLZ287" s="488"/>
      <c r="SMA287" s="488"/>
      <c r="SMB287" s="488"/>
      <c r="SMC287" s="699" t="s">
        <v>10061</v>
      </c>
      <c r="SMD287" s="700"/>
      <c r="SME287" s="488"/>
      <c r="SMF287" s="488"/>
      <c r="SMG287" s="488"/>
      <c r="SMH287" s="488"/>
      <c r="SMI287" s="488"/>
      <c r="SMJ287" s="488"/>
      <c r="SMK287" s="699" t="s">
        <v>10061</v>
      </c>
      <c r="SML287" s="700"/>
      <c r="SMM287" s="488"/>
      <c r="SMN287" s="488"/>
      <c r="SMO287" s="488"/>
      <c r="SMP287" s="488"/>
      <c r="SMQ287" s="488"/>
      <c r="SMR287" s="488"/>
      <c r="SMS287" s="699" t="s">
        <v>10061</v>
      </c>
      <c r="SMT287" s="700"/>
      <c r="SMU287" s="488"/>
      <c r="SMV287" s="488"/>
      <c r="SMW287" s="488"/>
      <c r="SMX287" s="488"/>
      <c r="SMY287" s="488"/>
      <c r="SMZ287" s="488"/>
      <c r="SNA287" s="699" t="s">
        <v>10061</v>
      </c>
      <c r="SNB287" s="700"/>
      <c r="SNC287" s="488"/>
      <c r="SND287" s="488"/>
      <c r="SNE287" s="488"/>
      <c r="SNF287" s="488"/>
      <c r="SNG287" s="488"/>
      <c r="SNH287" s="488"/>
      <c r="SNI287" s="699" t="s">
        <v>10061</v>
      </c>
      <c r="SNJ287" s="700"/>
      <c r="SNK287" s="488"/>
      <c r="SNL287" s="488"/>
      <c r="SNM287" s="488"/>
      <c r="SNN287" s="488"/>
      <c r="SNO287" s="488"/>
      <c r="SNP287" s="488"/>
      <c r="SNQ287" s="699" t="s">
        <v>10061</v>
      </c>
      <c r="SNR287" s="700"/>
      <c r="SNS287" s="488"/>
      <c r="SNT287" s="488"/>
      <c r="SNU287" s="488"/>
      <c r="SNV287" s="488"/>
      <c r="SNW287" s="488"/>
      <c r="SNX287" s="488"/>
      <c r="SNY287" s="699" t="s">
        <v>10061</v>
      </c>
      <c r="SNZ287" s="700"/>
      <c r="SOA287" s="488"/>
      <c r="SOB287" s="488"/>
      <c r="SOC287" s="488"/>
      <c r="SOD287" s="488"/>
      <c r="SOE287" s="488"/>
      <c r="SOF287" s="488"/>
      <c r="SOG287" s="699" t="s">
        <v>10061</v>
      </c>
      <c r="SOH287" s="700"/>
      <c r="SOI287" s="488"/>
      <c r="SOJ287" s="488"/>
      <c r="SOK287" s="488"/>
      <c r="SOL287" s="488"/>
      <c r="SOM287" s="488"/>
      <c r="SON287" s="488"/>
      <c r="SOO287" s="699" t="s">
        <v>10061</v>
      </c>
      <c r="SOP287" s="700"/>
      <c r="SOQ287" s="488"/>
      <c r="SOR287" s="488"/>
      <c r="SOS287" s="488"/>
      <c r="SOT287" s="488"/>
      <c r="SOU287" s="488"/>
      <c r="SOV287" s="488"/>
      <c r="SOW287" s="699" t="s">
        <v>10061</v>
      </c>
      <c r="SOX287" s="700"/>
      <c r="SOY287" s="488"/>
      <c r="SOZ287" s="488"/>
      <c r="SPA287" s="488"/>
      <c r="SPB287" s="488"/>
      <c r="SPC287" s="488"/>
      <c r="SPD287" s="488"/>
      <c r="SPE287" s="699" t="s">
        <v>10061</v>
      </c>
      <c r="SPF287" s="700"/>
      <c r="SPG287" s="488"/>
      <c r="SPH287" s="488"/>
      <c r="SPI287" s="488"/>
      <c r="SPJ287" s="488"/>
      <c r="SPK287" s="488"/>
      <c r="SPL287" s="488"/>
      <c r="SPM287" s="699" t="s">
        <v>10061</v>
      </c>
      <c r="SPN287" s="700"/>
      <c r="SPO287" s="488"/>
      <c r="SPP287" s="488"/>
      <c r="SPQ287" s="488"/>
      <c r="SPR287" s="488"/>
      <c r="SPS287" s="488"/>
      <c r="SPT287" s="488"/>
      <c r="SPU287" s="699" t="s">
        <v>10061</v>
      </c>
      <c r="SPV287" s="700"/>
      <c r="SPW287" s="488"/>
      <c r="SPX287" s="488"/>
      <c r="SPY287" s="488"/>
      <c r="SPZ287" s="488"/>
      <c r="SQA287" s="488"/>
      <c r="SQB287" s="488"/>
      <c r="SQC287" s="699" t="s">
        <v>10061</v>
      </c>
      <c r="SQD287" s="700"/>
      <c r="SQE287" s="488"/>
      <c r="SQF287" s="488"/>
      <c r="SQG287" s="488"/>
      <c r="SQH287" s="488"/>
      <c r="SQI287" s="488"/>
      <c r="SQJ287" s="488"/>
      <c r="SQK287" s="699" t="s">
        <v>10061</v>
      </c>
      <c r="SQL287" s="700"/>
      <c r="SQM287" s="488"/>
      <c r="SQN287" s="488"/>
      <c r="SQO287" s="488"/>
      <c r="SQP287" s="488"/>
      <c r="SQQ287" s="488"/>
      <c r="SQR287" s="488"/>
      <c r="SQS287" s="699" t="s">
        <v>10061</v>
      </c>
      <c r="SQT287" s="700"/>
      <c r="SQU287" s="488"/>
      <c r="SQV287" s="488"/>
      <c r="SQW287" s="488"/>
      <c r="SQX287" s="488"/>
      <c r="SQY287" s="488"/>
      <c r="SQZ287" s="488"/>
      <c r="SRA287" s="699" t="s">
        <v>10061</v>
      </c>
      <c r="SRB287" s="700"/>
      <c r="SRC287" s="488"/>
      <c r="SRD287" s="488"/>
      <c r="SRE287" s="488"/>
      <c r="SRF287" s="488"/>
      <c r="SRG287" s="488"/>
      <c r="SRH287" s="488"/>
      <c r="SRI287" s="699" t="s">
        <v>10061</v>
      </c>
      <c r="SRJ287" s="700"/>
      <c r="SRK287" s="488"/>
      <c r="SRL287" s="488"/>
      <c r="SRM287" s="488"/>
      <c r="SRN287" s="488"/>
      <c r="SRO287" s="488"/>
      <c r="SRP287" s="488"/>
      <c r="SRQ287" s="699" t="s">
        <v>10061</v>
      </c>
      <c r="SRR287" s="700"/>
      <c r="SRS287" s="488"/>
      <c r="SRT287" s="488"/>
      <c r="SRU287" s="488"/>
      <c r="SRV287" s="488"/>
      <c r="SRW287" s="488"/>
      <c r="SRX287" s="488"/>
      <c r="SRY287" s="699" t="s">
        <v>10061</v>
      </c>
      <c r="SRZ287" s="700"/>
      <c r="SSA287" s="488"/>
      <c r="SSB287" s="488"/>
      <c r="SSC287" s="488"/>
      <c r="SSD287" s="488"/>
      <c r="SSE287" s="488"/>
      <c r="SSF287" s="488"/>
      <c r="SSG287" s="699" t="s">
        <v>10061</v>
      </c>
      <c r="SSH287" s="700"/>
      <c r="SSI287" s="488"/>
      <c r="SSJ287" s="488"/>
      <c r="SSK287" s="488"/>
      <c r="SSL287" s="488"/>
      <c r="SSM287" s="488"/>
      <c r="SSN287" s="488"/>
      <c r="SSO287" s="699" t="s">
        <v>10061</v>
      </c>
      <c r="SSP287" s="700"/>
      <c r="SSQ287" s="488"/>
      <c r="SSR287" s="488"/>
      <c r="SSS287" s="488"/>
      <c r="SST287" s="488"/>
      <c r="SSU287" s="488"/>
      <c r="SSV287" s="488"/>
      <c r="SSW287" s="699" t="s">
        <v>10061</v>
      </c>
      <c r="SSX287" s="700"/>
      <c r="SSY287" s="488"/>
      <c r="SSZ287" s="488"/>
      <c r="STA287" s="488"/>
      <c r="STB287" s="488"/>
      <c r="STC287" s="488"/>
      <c r="STD287" s="488"/>
      <c r="STE287" s="699" t="s">
        <v>10061</v>
      </c>
      <c r="STF287" s="700"/>
      <c r="STG287" s="488"/>
      <c r="STH287" s="488"/>
      <c r="STI287" s="488"/>
      <c r="STJ287" s="488"/>
      <c r="STK287" s="488"/>
      <c r="STL287" s="488"/>
      <c r="STM287" s="699" t="s">
        <v>10061</v>
      </c>
      <c r="STN287" s="700"/>
      <c r="STO287" s="488"/>
      <c r="STP287" s="488"/>
      <c r="STQ287" s="488"/>
      <c r="STR287" s="488"/>
      <c r="STS287" s="488"/>
      <c r="STT287" s="488"/>
      <c r="STU287" s="699" t="s">
        <v>10061</v>
      </c>
      <c r="STV287" s="700"/>
      <c r="STW287" s="488"/>
      <c r="STX287" s="488"/>
      <c r="STY287" s="488"/>
      <c r="STZ287" s="488"/>
      <c r="SUA287" s="488"/>
      <c r="SUB287" s="488"/>
      <c r="SUC287" s="699" t="s">
        <v>10061</v>
      </c>
      <c r="SUD287" s="700"/>
      <c r="SUE287" s="488"/>
      <c r="SUF287" s="488"/>
      <c r="SUG287" s="488"/>
      <c r="SUH287" s="488"/>
      <c r="SUI287" s="488"/>
      <c r="SUJ287" s="488"/>
      <c r="SUK287" s="699" t="s">
        <v>10061</v>
      </c>
      <c r="SUL287" s="700"/>
      <c r="SUM287" s="488"/>
      <c r="SUN287" s="488"/>
      <c r="SUO287" s="488"/>
      <c r="SUP287" s="488"/>
      <c r="SUQ287" s="488"/>
      <c r="SUR287" s="488"/>
      <c r="SUS287" s="699" t="s">
        <v>10061</v>
      </c>
      <c r="SUT287" s="700"/>
      <c r="SUU287" s="488"/>
      <c r="SUV287" s="488"/>
      <c r="SUW287" s="488"/>
      <c r="SUX287" s="488"/>
      <c r="SUY287" s="488"/>
      <c r="SUZ287" s="488"/>
      <c r="SVA287" s="699" t="s">
        <v>10061</v>
      </c>
      <c r="SVB287" s="700"/>
      <c r="SVC287" s="488"/>
      <c r="SVD287" s="488"/>
      <c r="SVE287" s="488"/>
      <c r="SVF287" s="488"/>
      <c r="SVG287" s="488"/>
      <c r="SVH287" s="488"/>
      <c r="SVI287" s="699" t="s">
        <v>10061</v>
      </c>
      <c r="SVJ287" s="700"/>
      <c r="SVK287" s="488"/>
      <c r="SVL287" s="488"/>
      <c r="SVM287" s="488"/>
      <c r="SVN287" s="488"/>
      <c r="SVO287" s="488"/>
      <c r="SVP287" s="488"/>
      <c r="SVQ287" s="699" t="s">
        <v>10061</v>
      </c>
      <c r="SVR287" s="700"/>
      <c r="SVS287" s="488"/>
      <c r="SVT287" s="488"/>
      <c r="SVU287" s="488"/>
      <c r="SVV287" s="488"/>
      <c r="SVW287" s="488"/>
      <c r="SVX287" s="488"/>
      <c r="SVY287" s="699" t="s">
        <v>10061</v>
      </c>
      <c r="SVZ287" s="700"/>
      <c r="SWA287" s="488"/>
      <c r="SWB287" s="488"/>
      <c r="SWC287" s="488"/>
      <c r="SWD287" s="488"/>
      <c r="SWE287" s="488"/>
      <c r="SWF287" s="488"/>
      <c r="SWG287" s="699" t="s">
        <v>10061</v>
      </c>
      <c r="SWH287" s="700"/>
      <c r="SWI287" s="488"/>
      <c r="SWJ287" s="488"/>
      <c r="SWK287" s="488"/>
      <c r="SWL287" s="488"/>
      <c r="SWM287" s="488"/>
      <c r="SWN287" s="488"/>
      <c r="SWO287" s="699" t="s">
        <v>10061</v>
      </c>
      <c r="SWP287" s="700"/>
      <c r="SWQ287" s="488"/>
      <c r="SWR287" s="488"/>
      <c r="SWS287" s="488"/>
      <c r="SWT287" s="488"/>
      <c r="SWU287" s="488"/>
      <c r="SWV287" s="488"/>
      <c r="SWW287" s="699" t="s">
        <v>10061</v>
      </c>
      <c r="SWX287" s="700"/>
      <c r="SWY287" s="488"/>
      <c r="SWZ287" s="488"/>
      <c r="SXA287" s="488"/>
      <c r="SXB287" s="488"/>
      <c r="SXC287" s="488"/>
      <c r="SXD287" s="488"/>
      <c r="SXE287" s="699" t="s">
        <v>10061</v>
      </c>
      <c r="SXF287" s="700"/>
      <c r="SXG287" s="488"/>
      <c r="SXH287" s="488"/>
      <c r="SXI287" s="488"/>
      <c r="SXJ287" s="488"/>
      <c r="SXK287" s="488"/>
      <c r="SXL287" s="488"/>
      <c r="SXM287" s="699" t="s">
        <v>10061</v>
      </c>
      <c r="SXN287" s="700"/>
      <c r="SXO287" s="488"/>
      <c r="SXP287" s="488"/>
      <c r="SXQ287" s="488"/>
      <c r="SXR287" s="488"/>
      <c r="SXS287" s="488"/>
      <c r="SXT287" s="488"/>
      <c r="SXU287" s="699" t="s">
        <v>10061</v>
      </c>
      <c r="SXV287" s="700"/>
      <c r="SXW287" s="488"/>
      <c r="SXX287" s="488"/>
      <c r="SXY287" s="488"/>
      <c r="SXZ287" s="488"/>
      <c r="SYA287" s="488"/>
      <c r="SYB287" s="488"/>
      <c r="SYC287" s="699" t="s">
        <v>10061</v>
      </c>
      <c r="SYD287" s="700"/>
      <c r="SYE287" s="488"/>
      <c r="SYF287" s="488"/>
      <c r="SYG287" s="488"/>
      <c r="SYH287" s="488"/>
      <c r="SYI287" s="488"/>
      <c r="SYJ287" s="488"/>
      <c r="SYK287" s="699" t="s">
        <v>10061</v>
      </c>
      <c r="SYL287" s="700"/>
      <c r="SYM287" s="488"/>
      <c r="SYN287" s="488"/>
      <c r="SYO287" s="488"/>
      <c r="SYP287" s="488"/>
      <c r="SYQ287" s="488"/>
      <c r="SYR287" s="488"/>
      <c r="SYS287" s="699" t="s">
        <v>10061</v>
      </c>
      <c r="SYT287" s="700"/>
      <c r="SYU287" s="488"/>
      <c r="SYV287" s="488"/>
      <c r="SYW287" s="488"/>
      <c r="SYX287" s="488"/>
      <c r="SYY287" s="488"/>
      <c r="SYZ287" s="488"/>
      <c r="SZA287" s="699" t="s">
        <v>10061</v>
      </c>
      <c r="SZB287" s="700"/>
      <c r="SZC287" s="488"/>
      <c r="SZD287" s="488"/>
      <c r="SZE287" s="488"/>
      <c r="SZF287" s="488"/>
      <c r="SZG287" s="488"/>
      <c r="SZH287" s="488"/>
      <c r="SZI287" s="699" t="s">
        <v>10061</v>
      </c>
      <c r="SZJ287" s="700"/>
      <c r="SZK287" s="488"/>
      <c r="SZL287" s="488"/>
      <c r="SZM287" s="488"/>
      <c r="SZN287" s="488"/>
      <c r="SZO287" s="488"/>
      <c r="SZP287" s="488"/>
      <c r="SZQ287" s="699" t="s">
        <v>10061</v>
      </c>
      <c r="SZR287" s="700"/>
      <c r="SZS287" s="488"/>
      <c r="SZT287" s="488"/>
      <c r="SZU287" s="488"/>
      <c r="SZV287" s="488"/>
      <c r="SZW287" s="488"/>
      <c r="SZX287" s="488"/>
      <c r="SZY287" s="699" t="s">
        <v>10061</v>
      </c>
      <c r="SZZ287" s="700"/>
      <c r="TAA287" s="488"/>
      <c r="TAB287" s="488"/>
      <c r="TAC287" s="488"/>
      <c r="TAD287" s="488"/>
      <c r="TAE287" s="488"/>
      <c r="TAF287" s="488"/>
      <c r="TAG287" s="699" t="s">
        <v>10061</v>
      </c>
      <c r="TAH287" s="700"/>
      <c r="TAI287" s="488"/>
      <c r="TAJ287" s="488"/>
      <c r="TAK287" s="488"/>
      <c r="TAL287" s="488"/>
      <c r="TAM287" s="488"/>
      <c r="TAN287" s="488"/>
      <c r="TAO287" s="699" t="s">
        <v>10061</v>
      </c>
      <c r="TAP287" s="700"/>
      <c r="TAQ287" s="488"/>
      <c r="TAR287" s="488"/>
      <c r="TAS287" s="488"/>
      <c r="TAT287" s="488"/>
      <c r="TAU287" s="488"/>
      <c r="TAV287" s="488"/>
      <c r="TAW287" s="699" t="s">
        <v>10061</v>
      </c>
      <c r="TAX287" s="700"/>
      <c r="TAY287" s="488"/>
      <c r="TAZ287" s="488"/>
      <c r="TBA287" s="488"/>
      <c r="TBB287" s="488"/>
      <c r="TBC287" s="488"/>
      <c r="TBD287" s="488"/>
      <c r="TBE287" s="699" t="s">
        <v>10061</v>
      </c>
      <c r="TBF287" s="700"/>
      <c r="TBG287" s="488"/>
      <c r="TBH287" s="488"/>
      <c r="TBI287" s="488"/>
      <c r="TBJ287" s="488"/>
      <c r="TBK287" s="488"/>
      <c r="TBL287" s="488"/>
      <c r="TBM287" s="699" t="s">
        <v>10061</v>
      </c>
      <c r="TBN287" s="700"/>
      <c r="TBO287" s="488"/>
      <c r="TBP287" s="488"/>
      <c r="TBQ287" s="488"/>
      <c r="TBR287" s="488"/>
      <c r="TBS287" s="488"/>
      <c r="TBT287" s="488"/>
      <c r="TBU287" s="699" t="s">
        <v>10061</v>
      </c>
      <c r="TBV287" s="700"/>
      <c r="TBW287" s="488"/>
      <c r="TBX287" s="488"/>
      <c r="TBY287" s="488"/>
      <c r="TBZ287" s="488"/>
      <c r="TCA287" s="488"/>
      <c r="TCB287" s="488"/>
      <c r="TCC287" s="699" t="s">
        <v>10061</v>
      </c>
      <c r="TCD287" s="700"/>
      <c r="TCE287" s="488"/>
      <c r="TCF287" s="488"/>
      <c r="TCG287" s="488"/>
      <c r="TCH287" s="488"/>
      <c r="TCI287" s="488"/>
      <c r="TCJ287" s="488"/>
      <c r="TCK287" s="699" t="s">
        <v>10061</v>
      </c>
      <c r="TCL287" s="700"/>
      <c r="TCM287" s="488"/>
      <c r="TCN287" s="488"/>
      <c r="TCO287" s="488"/>
      <c r="TCP287" s="488"/>
      <c r="TCQ287" s="488"/>
      <c r="TCR287" s="488"/>
      <c r="TCS287" s="699" t="s">
        <v>10061</v>
      </c>
      <c r="TCT287" s="700"/>
      <c r="TCU287" s="488"/>
      <c r="TCV287" s="488"/>
      <c r="TCW287" s="488"/>
      <c r="TCX287" s="488"/>
      <c r="TCY287" s="488"/>
      <c r="TCZ287" s="488"/>
      <c r="TDA287" s="699" t="s">
        <v>10061</v>
      </c>
      <c r="TDB287" s="700"/>
      <c r="TDC287" s="488"/>
      <c r="TDD287" s="488"/>
      <c r="TDE287" s="488"/>
      <c r="TDF287" s="488"/>
      <c r="TDG287" s="488"/>
      <c r="TDH287" s="488"/>
      <c r="TDI287" s="699" t="s">
        <v>10061</v>
      </c>
      <c r="TDJ287" s="700"/>
      <c r="TDK287" s="488"/>
      <c r="TDL287" s="488"/>
      <c r="TDM287" s="488"/>
      <c r="TDN287" s="488"/>
      <c r="TDO287" s="488"/>
      <c r="TDP287" s="488"/>
      <c r="TDQ287" s="699" t="s">
        <v>10061</v>
      </c>
      <c r="TDR287" s="700"/>
      <c r="TDS287" s="488"/>
      <c r="TDT287" s="488"/>
      <c r="TDU287" s="488"/>
      <c r="TDV287" s="488"/>
      <c r="TDW287" s="488"/>
      <c r="TDX287" s="488"/>
      <c r="TDY287" s="699" t="s">
        <v>10061</v>
      </c>
      <c r="TDZ287" s="700"/>
      <c r="TEA287" s="488"/>
      <c r="TEB287" s="488"/>
      <c r="TEC287" s="488"/>
      <c r="TED287" s="488"/>
      <c r="TEE287" s="488"/>
      <c r="TEF287" s="488"/>
      <c r="TEG287" s="699" t="s">
        <v>10061</v>
      </c>
      <c r="TEH287" s="700"/>
      <c r="TEI287" s="488"/>
      <c r="TEJ287" s="488"/>
      <c r="TEK287" s="488"/>
      <c r="TEL287" s="488"/>
      <c r="TEM287" s="488"/>
      <c r="TEN287" s="488"/>
      <c r="TEO287" s="699" t="s">
        <v>10061</v>
      </c>
      <c r="TEP287" s="700"/>
      <c r="TEQ287" s="488"/>
      <c r="TER287" s="488"/>
      <c r="TES287" s="488"/>
      <c r="TET287" s="488"/>
      <c r="TEU287" s="488"/>
      <c r="TEV287" s="488"/>
      <c r="TEW287" s="699" t="s">
        <v>10061</v>
      </c>
      <c r="TEX287" s="700"/>
      <c r="TEY287" s="488"/>
      <c r="TEZ287" s="488"/>
      <c r="TFA287" s="488"/>
      <c r="TFB287" s="488"/>
      <c r="TFC287" s="488"/>
      <c r="TFD287" s="488"/>
      <c r="TFE287" s="699" t="s">
        <v>10061</v>
      </c>
      <c r="TFF287" s="700"/>
      <c r="TFG287" s="488"/>
      <c r="TFH287" s="488"/>
      <c r="TFI287" s="488"/>
      <c r="TFJ287" s="488"/>
      <c r="TFK287" s="488"/>
      <c r="TFL287" s="488"/>
      <c r="TFM287" s="699" t="s">
        <v>10061</v>
      </c>
      <c r="TFN287" s="700"/>
      <c r="TFO287" s="488"/>
      <c r="TFP287" s="488"/>
      <c r="TFQ287" s="488"/>
      <c r="TFR287" s="488"/>
      <c r="TFS287" s="488"/>
      <c r="TFT287" s="488"/>
      <c r="TFU287" s="699" t="s">
        <v>10061</v>
      </c>
      <c r="TFV287" s="700"/>
      <c r="TFW287" s="488"/>
      <c r="TFX287" s="488"/>
      <c r="TFY287" s="488"/>
      <c r="TFZ287" s="488"/>
      <c r="TGA287" s="488"/>
      <c r="TGB287" s="488"/>
      <c r="TGC287" s="699" t="s">
        <v>10061</v>
      </c>
      <c r="TGD287" s="700"/>
      <c r="TGE287" s="488"/>
      <c r="TGF287" s="488"/>
      <c r="TGG287" s="488"/>
      <c r="TGH287" s="488"/>
      <c r="TGI287" s="488"/>
      <c r="TGJ287" s="488"/>
      <c r="TGK287" s="699" t="s">
        <v>10061</v>
      </c>
      <c r="TGL287" s="700"/>
      <c r="TGM287" s="488"/>
      <c r="TGN287" s="488"/>
      <c r="TGO287" s="488"/>
      <c r="TGP287" s="488"/>
      <c r="TGQ287" s="488"/>
      <c r="TGR287" s="488"/>
      <c r="TGS287" s="699" t="s">
        <v>10061</v>
      </c>
      <c r="TGT287" s="700"/>
      <c r="TGU287" s="488"/>
      <c r="TGV287" s="488"/>
      <c r="TGW287" s="488"/>
      <c r="TGX287" s="488"/>
      <c r="TGY287" s="488"/>
      <c r="TGZ287" s="488"/>
      <c r="THA287" s="699" t="s">
        <v>10061</v>
      </c>
      <c r="THB287" s="700"/>
      <c r="THC287" s="488"/>
      <c r="THD287" s="488"/>
      <c r="THE287" s="488"/>
      <c r="THF287" s="488"/>
      <c r="THG287" s="488"/>
      <c r="THH287" s="488"/>
      <c r="THI287" s="699" t="s">
        <v>10061</v>
      </c>
      <c r="THJ287" s="700"/>
      <c r="THK287" s="488"/>
      <c r="THL287" s="488"/>
      <c r="THM287" s="488"/>
      <c r="THN287" s="488"/>
      <c r="THO287" s="488"/>
      <c r="THP287" s="488"/>
      <c r="THQ287" s="699" t="s">
        <v>10061</v>
      </c>
      <c r="THR287" s="700"/>
      <c r="THS287" s="488"/>
      <c r="THT287" s="488"/>
      <c r="THU287" s="488"/>
      <c r="THV287" s="488"/>
      <c r="THW287" s="488"/>
      <c r="THX287" s="488"/>
      <c r="THY287" s="699" t="s">
        <v>10061</v>
      </c>
      <c r="THZ287" s="700"/>
      <c r="TIA287" s="488"/>
      <c r="TIB287" s="488"/>
      <c r="TIC287" s="488"/>
      <c r="TID287" s="488"/>
      <c r="TIE287" s="488"/>
      <c r="TIF287" s="488"/>
      <c r="TIG287" s="699" t="s">
        <v>10061</v>
      </c>
      <c r="TIH287" s="700"/>
      <c r="TII287" s="488"/>
      <c r="TIJ287" s="488"/>
      <c r="TIK287" s="488"/>
      <c r="TIL287" s="488"/>
      <c r="TIM287" s="488"/>
      <c r="TIN287" s="488"/>
      <c r="TIO287" s="699" t="s">
        <v>10061</v>
      </c>
      <c r="TIP287" s="700"/>
      <c r="TIQ287" s="488"/>
      <c r="TIR287" s="488"/>
      <c r="TIS287" s="488"/>
      <c r="TIT287" s="488"/>
      <c r="TIU287" s="488"/>
      <c r="TIV287" s="488"/>
      <c r="TIW287" s="699" t="s">
        <v>10061</v>
      </c>
      <c r="TIX287" s="700"/>
      <c r="TIY287" s="488"/>
      <c r="TIZ287" s="488"/>
      <c r="TJA287" s="488"/>
      <c r="TJB287" s="488"/>
      <c r="TJC287" s="488"/>
      <c r="TJD287" s="488"/>
      <c r="TJE287" s="699" t="s">
        <v>10061</v>
      </c>
      <c r="TJF287" s="700"/>
      <c r="TJG287" s="488"/>
      <c r="TJH287" s="488"/>
      <c r="TJI287" s="488"/>
      <c r="TJJ287" s="488"/>
      <c r="TJK287" s="488"/>
      <c r="TJL287" s="488"/>
      <c r="TJM287" s="699" t="s">
        <v>10061</v>
      </c>
      <c r="TJN287" s="700"/>
      <c r="TJO287" s="488"/>
      <c r="TJP287" s="488"/>
      <c r="TJQ287" s="488"/>
      <c r="TJR287" s="488"/>
      <c r="TJS287" s="488"/>
      <c r="TJT287" s="488"/>
      <c r="TJU287" s="699" t="s">
        <v>10061</v>
      </c>
      <c r="TJV287" s="700"/>
      <c r="TJW287" s="488"/>
      <c r="TJX287" s="488"/>
      <c r="TJY287" s="488"/>
      <c r="TJZ287" s="488"/>
      <c r="TKA287" s="488"/>
      <c r="TKB287" s="488"/>
      <c r="TKC287" s="699" t="s">
        <v>10061</v>
      </c>
      <c r="TKD287" s="700"/>
      <c r="TKE287" s="488"/>
      <c r="TKF287" s="488"/>
      <c r="TKG287" s="488"/>
      <c r="TKH287" s="488"/>
      <c r="TKI287" s="488"/>
      <c r="TKJ287" s="488"/>
      <c r="TKK287" s="699" t="s">
        <v>10061</v>
      </c>
      <c r="TKL287" s="700"/>
      <c r="TKM287" s="488"/>
      <c r="TKN287" s="488"/>
      <c r="TKO287" s="488"/>
      <c r="TKP287" s="488"/>
      <c r="TKQ287" s="488"/>
      <c r="TKR287" s="488"/>
      <c r="TKS287" s="699" t="s">
        <v>10061</v>
      </c>
      <c r="TKT287" s="700"/>
      <c r="TKU287" s="488"/>
      <c r="TKV287" s="488"/>
      <c r="TKW287" s="488"/>
      <c r="TKX287" s="488"/>
      <c r="TKY287" s="488"/>
      <c r="TKZ287" s="488"/>
      <c r="TLA287" s="699" t="s">
        <v>10061</v>
      </c>
      <c r="TLB287" s="700"/>
      <c r="TLC287" s="488"/>
      <c r="TLD287" s="488"/>
      <c r="TLE287" s="488"/>
      <c r="TLF287" s="488"/>
      <c r="TLG287" s="488"/>
      <c r="TLH287" s="488"/>
      <c r="TLI287" s="699" t="s">
        <v>10061</v>
      </c>
      <c r="TLJ287" s="700"/>
      <c r="TLK287" s="488"/>
      <c r="TLL287" s="488"/>
      <c r="TLM287" s="488"/>
      <c r="TLN287" s="488"/>
      <c r="TLO287" s="488"/>
      <c r="TLP287" s="488"/>
      <c r="TLQ287" s="699" t="s">
        <v>10061</v>
      </c>
      <c r="TLR287" s="700"/>
      <c r="TLS287" s="488"/>
      <c r="TLT287" s="488"/>
      <c r="TLU287" s="488"/>
      <c r="TLV287" s="488"/>
      <c r="TLW287" s="488"/>
      <c r="TLX287" s="488"/>
      <c r="TLY287" s="699" t="s">
        <v>10061</v>
      </c>
      <c r="TLZ287" s="700"/>
      <c r="TMA287" s="488"/>
      <c r="TMB287" s="488"/>
      <c r="TMC287" s="488"/>
      <c r="TMD287" s="488"/>
      <c r="TME287" s="488"/>
      <c r="TMF287" s="488"/>
      <c r="TMG287" s="699" t="s">
        <v>10061</v>
      </c>
      <c r="TMH287" s="700"/>
      <c r="TMI287" s="488"/>
      <c r="TMJ287" s="488"/>
      <c r="TMK287" s="488"/>
      <c r="TML287" s="488"/>
      <c r="TMM287" s="488"/>
      <c r="TMN287" s="488"/>
      <c r="TMO287" s="699" t="s">
        <v>10061</v>
      </c>
      <c r="TMP287" s="700"/>
      <c r="TMQ287" s="488"/>
      <c r="TMR287" s="488"/>
      <c r="TMS287" s="488"/>
      <c r="TMT287" s="488"/>
      <c r="TMU287" s="488"/>
      <c r="TMV287" s="488"/>
      <c r="TMW287" s="699" t="s">
        <v>10061</v>
      </c>
      <c r="TMX287" s="700"/>
      <c r="TMY287" s="488"/>
      <c r="TMZ287" s="488"/>
      <c r="TNA287" s="488"/>
      <c r="TNB287" s="488"/>
      <c r="TNC287" s="488"/>
      <c r="TND287" s="488"/>
      <c r="TNE287" s="699" t="s">
        <v>10061</v>
      </c>
      <c r="TNF287" s="700"/>
      <c r="TNG287" s="488"/>
      <c r="TNH287" s="488"/>
      <c r="TNI287" s="488"/>
      <c r="TNJ287" s="488"/>
      <c r="TNK287" s="488"/>
      <c r="TNL287" s="488"/>
      <c r="TNM287" s="699" t="s">
        <v>10061</v>
      </c>
      <c r="TNN287" s="700"/>
      <c r="TNO287" s="488"/>
      <c r="TNP287" s="488"/>
      <c r="TNQ287" s="488"/>
      <c r="TNR287" s="488"/>
      <c r="TNS287" s="488"/>
      <c r="TNT287" s="488"/>
      <c r="TNU287" s="699" t="s">
        <v>10061</v>
      </c>
      <c r="TNV287" s="700"/>
      <c r="TNW287" s="488"/>
      <c r="TNX287" s="488"/>
      <c r="TNY287" s="488"/>
      <c r="TNZ287" s="488"/>
      <c r="TOA287" s="488"/>
      <c r="TOB287" s="488"/>
      <c r="TOC287" s="699" t="s">
        <v>10061</v>
      </c>
      <c r="TOD287" s="700"/>
      <c r="TOE287" s="488"/>
      <c r="TOF287" s="488"/>
      <c r="TOG287" s="488"/>
      <c r="TOH287" s="488"/>
      <c r="TOI287" s="488"/>
      <c r="TOJ287" s="488"/>
      <c r="TOK287" s="699" t="s">
        <v>10061</v>
      </c>
      <c r="TOL287" s="700"/>
      <c r="TOM287" s="488"/>
      <c r="TON287" s="488"/>
      <c r="TOO287" s="488"/>
      <c r="TOP287" s="488"/>
      <c r="TOQ287" s="488"/>
      <c r="TOR287" s="488"/>
      <c r="TOS287" s="699" t="s">
        <v>10061</v>
      </c>
      <c r="TOT287" s="700"/>
      <c r="TOU287" s="488"/>
      <c r="TOV287" s="488"/>
      <c r="TOW287" s="488"/>
      <c r="TOX287" s="488"/>
      <c r="TOY287" s="488"/>
      <c r="TOZ287" s="488"/>
      <c r="TPA287" s="699" t="s">
        <v>10061</v>
      </c>
      <c r="TPB287" s="700"/>
      <c r="TPC287" s="488"/>
      <c r="TPD287" s="488"/>
      <c r="TPE287" s="488"/>
      <c r="TPF287" s="488"/>
      <c r="TPG287" s="488"/>
      <c r="TPH287" s="488"/>
      <c r="TPI287" s="699" t="s">
        <v>10061</v>
      </c>
      <c r="TPJ287" s="700"/>
      <c r="TPK287" s="488"/>
      <c r="TPL287" s="488"/>
      <c r="TPM287" s="488"/>
      <c r="TPN287" s="488"/>
      <c r="TPO287" s="488"/>
      <c r="TPP287" s="488"/>
      <c r="TPQ287" s="699" t="s">
        <v>10061</v>
      </c>
      <c r="TPR287" s="700"/>
      <c r="TPS287" s="488"/>
      <c r="TPT287" s="488"/>
      <c r="TPU287" s="488"/>
      <c r="TPV287" s="488"/>
      <c r="TPW287" s="488"/>
      <c r="TPX287" s="488"/>
      <c r="TPY287" s="699" t="s">
        <v>10061</v>
      </c>
      <c r="TPZ287" s="700"/>
      <c r="TQA287" s="488"/>
      <c r="TQB287" s="488"/>
      <c r="TQC287" s="488"/>
      <c r="TQD287" s="488"/>
      <c r="TQE287" s="488"/>
      <c r="TQF287" s="488"/>
      <c r="TQG287" s="699" t="s">
        <v>10061</v>
      </c>
      <c r="TQH287" s="700"/>
      <c r="TQI287" s="488"/>
      <c r="TQJ287" s="488"/>
      <c r="TQK287" s="488"/>
      <c r="TQL287" s="488"/>
      <c r="TQM287" s="488"/>
      <c r="TQN287" s="488"/>
      <c r="TQO287" s="699" t="s">
        <v>10061</v>
      </c>
      <c r="TQP287" s="700"/>
      <c r="TQQ287" s="488"/>
      <c r="TQR287" s="488"/>
      <c r="TQS287" s="488"/>
      <c r="TQT287" s="488"/>
      <c r="TQU287" s="488"/>
      <c r="TQV287" s="488"/>
      <c r="TQW287" s="699" t="s">
        <v>10061</v>
      </c>
      <c r="TQX287" s="700"/>
      <c r="TQY287" s="488"/>
      <c r="TQZ287" s="488"/>
      <c r="TRA287" s="488"/>
      <c r="TRB287" s="488"/>
      <c r="TRC287" s="488"/>
      <c r="TRD287" s="488"/>
      <c r="TRE287" s="699" t="s">
        <v>10061</v>
      </c>
      <c r="TRF287" s="700"/>
      <c r="TRG287" s="488"/>
      <c r="TRH287" s="488"/>
      <c r="TRI287" s="488"/>
      <c r="TRJ287" s="488"/>
      <c r="TRK287" s="488"/>
      <c r="TRL287" s="488"/>
      <c r="TRM287" s="699" t="s">
        <v>10061</v>
      </c>
      <c r="TRN287" s="700"/>
      <c r="TRO287" s="488"/>
      <c r="TRP287" s="488"/>
      <c r="TRQ287" s="488"/>
      <c r="TRR287" s="488"/>
      <c r="TRS287" s="488"/>
      <c r="TRT287" s="488"/>
      <c r="TRU287" s="699" t="s">
        <v>10061</v>
      </c>
      <c r="TRV287" s="700"/>
      <c r="TRW287" s="488"/>
      <c r="TRX287" s="488"/>
      <c r="TRY287" s="488"/>
      <c r="TRZ287" s="488"/>
      <c r="TSA287" s="488"/>
      <c r="TSB287" s="488"/>
      <c r="TSC287" s="699" t="s">
        <v>10061</v>
      </c>
      <c r="TSD287" s="700"/>
      <c r="TSE287" s="488"/>
      <c r="TSF287" s="488"/>
      <c r="TSG287" s="488"/>
      <c r="TSH287" s="488"/>
      <c r="TSI287" s="488"/>
      <c r="TSJ287" s="488"/>
      <c r="TSK287" s="699" t="s">
        <v>10061</v>
      </c>
      <c r="TSL287" s="700"/>
      <c r="TSM287" s="488"/>
      <c r="TSN287" s="488"/>
      <c r="TSO287" s="488"/>
      <c r="TSP287" s="488"/>
      <c r="TSQ287" s="488"/>
      <c r="TSR287" s="488"/>
      <c r="TSS287" s="699" t="s">
        <v>10061</v>
      </c>
      <c r="TST287" s="700"/>
      <c r="TSU287" s="488"/>
      <c r="TSV287" s="488"/>
      <c r="TSW287" s="488"/>
      <c r="TSX287" s="488"/>
      <c r="TSY287" s="488"/>
      <c r="TSZ287" s="488"/>
      <c r="TTA287" s="699" t="s">
        <v>10061</v>
      </c>
      <c r="TTB287" s="700"/>
      <c r="TTC287" s="488"/>
      <c r="TTD287" s="488"/>
      <c r="TTE287" s="488"/>
      <c r="TTF287" s="488"/>
      <c r="TTG287" s="488"/>
      <c r="TTH287" s="488"/>
      <c r="TTI287" s="699" t="s">
        <v>10061</v>
      </c>
      <c r="TTJ287" s="700"/>
      <c r="TTK287" s="488"/>
      <c r="TTL287" s="488"/>
      <c r="TTM287" s="488"/>
      <c r="TTN287" s="488"/>
      <c r="TTO287" s="488"/>
      <c r="TTP287" s="488"/>
      <c r="TTQ287" s="699" t="s">
        <v>10061</v>
      </c>
      <c r="TTR287" s="700"/>
      <c r="TTS287" s="488"/>
      <c r="TTT287" s="488"/>
      <c r="TTU287" s="488"/>
      <c r="TTV287" s="488"/>
      <c r="TTW287" s="488"/>
      <c r="TTX287" s="488"/>
      <c r="TTY287" s="699" t="s">
        <v>10061</v>
      </c>
      <c r="TTZ287" s="700"/>
      <c r="TUA287" s="488"/>
      <c r="TUB287" s="488"/>
      <c r="TUC287" s="488"/>
      <c r="TUD287" s="488"/>
      <c r="TUE287" s="488"/>
      <c r="TUF287" s="488"/>
      <c r="TUG287" s="699" t="s">
        <v>10061</v>
      </c>
      <c r="TUH287" s="700"/>
      <c r="TUI287" s="488"/>
      <c r="TUJ287" s="488"/>
      <c r="TUK287" s="488"/>
      <c r="TUL287" s="488"/>
      <c r="TUM287" s="488"/>
      <c r="TUN287" s="488"/>
      <c r="TUO287" s="699" t="s">
        <v>10061</v>
      </c>
      <c r="TUP287" s="700"/>
      <c r="TUQ287" s="488"/>
      <c r="TUR287" s="488"/>
      <c r="TUS287" s="488"/>
      <c r="TUT287" s="488"/>
      <c r="TUU287" s="488"/>
      <c r="TUV287" s="488"/>
      <c r="TUW287" s="699" t="s">
        <v>10061</v>
      </c>
      <c r="TUX287" s="700"/>
      <c r="TUY287" s="488"/>
      <c r="TUZ287" s="488"/>
      <c r="TVA287" s="488"/>
      <c r="TVB287" s="488"/>
      <c r="TVC287" s="488"/>
      <c r="TVD287" s="488"/>
      <c r="TVE287" s="699" t="s">
        <v>10061</v>
      </c>
      <c r="TVF287" s="700"/>
      <c r="TVG287" s="488"/>
      <c r="TVH287" s="488"/>
      <c r="TVI287" s="488"/>
      <c r="TVJ287" s="488"/>
      <c r="TVK287" s="488"/>
      <c r="TVL287" s="488"/>
      <c r="TVM287" s="699" t="s">
        <v>10061</v>
      </c>
      <c r="TVN287" s="700"/>
      <c r="TVO287" s="488"/>
      <c r="TVP287" s="488"/>
      <c r="TVQ287" s="488"/>
      <c r="TVR287" s="488"/>
      <c r="TVS287" s="488"/>
      <c r="TVT287" s="488"/>
      <c r="TVU287" s="699" t="s">
        <v>10061</v>
      </c>
      <c r="TVV287" s="700"/>
      <c r="TVW287" s="488"/>
      <c r="TVX287" s="488"/>
      <c r="TVY287" s="488"/>
      <c r="TVZ287" s="488"/>
      <c r="TWA287" s="488"/>
      <c r="TWB287" s="488"/>
      <c r="TWC287" s="699" t="s">
        <v>10061</v>
      </c>
      <c r="TWD287" s="700"/>
      <c r="TWE287" s="488"/>
      <c r="TWF287" s="488"/>
      <c r="TWG287" s="488"/>
      <c r="TWH287" s="488"/>
      <c r="TWI287" s="488"/>
      <c r="TWJ287" s="488"/>
      <c r="TWK287" s="699" t="s">
        <v>10061</v>
      </c>
      <c r="TWL287" s="700"/>
      <c r="TWM287" s="488"/>
      <c r="TWN287" s="488"/>
      <c r="TWO287" s="488"/>
      <c r="TWP287" s="488"/>
      <c r="TWQ287" s="488"/>
      <c r="TWR287" s="488"/>
      <c r="TWS287" s="699" t="s">
        <v>10061</v>
      </c>
      <c r="TWT287" s="700"/>
      <c r="TWU287" s="488"/>
      <c r="TWV287" s="488"/>
      <c r="TWW287" s="488"/>
      <c r="TWX287" s="488"/>
      <c r="TWY287" s="488"/>
      <c r="TWZ287" s="488"/>
      <c r="TXA287" s="699" t="s">
        <v>10061</v>
      </c>
      <c r="TXB287" s="700"/>
      <c r="TXC287" s="488"/>
      <c r="TXD287" s="488"/>
      <c r="TXE287" s="488"/>
      <c r="TXF287" s="488"/>
      <c r="TXG287" s="488"/>
      <c r="TXH287" s="488"/>
      <c r="TXI287" s="699" t="s">
        <v>10061</v>
      </c>
      <c r="TXJ287" s="700"/>
      <c r="TXK287" s="488"/>
      <c r="TXL287" s="488"/>
      <c r="TXM287" s="488"/>
      <c r="TXN287" s="488"/>
      <c r="TXO287" s="488"/>
      <c r="TXP287" s="488"/>
      <c r="TXQ287" s="699" t="s">
        <v>10061</v>
      </c>
      <c r="TXR287" s="700"/>
      <c r="TXS287" s="488"/>
      <c r="TXT287" s="488"/>
      <c r="TXU287" s="488"/>
      <c r="TXV287" s="488"/>
      <c r="TXW287" s="488"/>
      <c r="TXX287" s="488"/>
      <c r="TXY287" s="699" t="s">
        <v>10061</v>
      </c>
      <c r="TXZ287" s="700"/>
      <c r="TYA287" s="488"/>
      <c r="TYB287" s="488"/>
      <c r="TYC287" s="488"/>
      <c r="TYD287" s="488"/>
      <c r="TYE287" s="488"/>
      <c r="TYF287" s="488"/>
      <c r="TYG287" s="699" t="s">
        <v>10061</v>
      </c>
      <c r="TYH287" s="700"/>
      <c r="TYI287" s="488"/>
      <c r="TYJ287" s="488"/>
      <c r="TYK287" s="488"/>
      <c r="TYL287" s="488"/>
      <c r="TYM287" s="488"/>
      <c r="TYN287" s="488"/>
      <c r="TYO287" s="699" t="s">
        <v>10061</v>
      </c>
      <c r="TYP287" s="700"/>
      <c r="TYQ287" s="488"/>
      <c r="TYR287" s="488"/>
      <c r="TYS287" s="488"/>
      <c r="TYT287" s="488"/>
      <c r="TYU287" s="488"/>
      <c r="TYV287" s="488"/>
      <c r="TYW287" s="699" t="s">
        <v>10061</v>
      </c>
      <c r="TYX287" s="700"/>
      <c r="TYY287" s="488"/>
      <c r="TYZ287" s="488"/>
      <c r="TZA287" s="488"/>
      <c r="TZB287" s="488"/>
      <c r="TZC287" s="488"/>
      <c r="TZD287" s="488"/>
      <c r="TZE287" s="699" t="s">
        <v>10061</v>
      </c>
      <c r="TZF287" s="700"/>
      <c r="TZG287" s="488"/>
      <c r="TZH287" s="488"/>
      <c r="TZI287" s="488"/>
      <c r="TZJ287" s="488"/>
      <c r="TZK287" s="488"/>
      <c r="TZL287" s="488"/>
      <c r="TZM287" s="699" t="s">
        <v>10061</v>
      </c>
      <c r="TZN287" s="700"/>
      <c r="TZO287" s="488"/>
      <c r="TZP287" s="488"/>
      <c r="TZQ287" s="488"/>
      <c r="TZR287" s="488"/>
      <c r="TZS287" s="488"/>
      <c r="TZT287" s="488"/>
      <c r="TZU287" s="699" t="s">
        <v>10061</v>
      </c>
      <c r="TZV287" s="700"/>
      <c r="TZW287" s="488"/>
      <c r="TZX287" s="488"/>
      <c r="TZY287" s="488"/>
      <c r="TZZ287" s="488"/>
      <c r="UAA287" s="488"/>
      <c r="UAB287" s="488"/>
      <c r="UAC287" s="699" t="s">
        <v>10061</v>
      </c>
      <c r="UAD287" s="700"/>
      <c r="UAE287" s="488"/>
      <c r="UAF287" s="488"/>
      <c r="UAG287" s="488"/>
      <c r="UAH287" s="488"/>
      <c r="UAI287" s="488"/>
      <c r="UAJ287" s="488"/>
      <c r="UAK287" s="699" t="s">
        <v>10061</v>
      </c>
      <c r="UAL287" s="700"/>
      <c r="UAM287" s="488"/>
      <c r="UAN287" s="488"/>
      <c r="UAO287" s="488"/>
      <c r="UAP287" s="488"/>
      <c r="UAQ287" s="488"/>
      <c r="UAR287" s="488"/>
      <c r="UAS287" s="699" t="s">
        <v>10061</v>
      </c>
      <c r="UAT287" s="700"/>
      <c r="UAU287" s="488"/>
      <c r="UAV287" s="488"/>
      <c r="UAW287" s="488"/>
      <c r="UAX287" s="488"/>
      <c r="UAY287" s="488"/>
      <c r="UAZ287" s="488"/>
      <c r="UBA287" s="699" t="s">
        <v>10061</v>
      </c>
      <c r="UBB287" s="700"/>
      <c r="UBC287" s="488"/>
      <c r="UBD287" s="488"/>
      <c r="UBE287" s="488"/>
      <c r="UBF287" s="488"/>
      <c r="UBG287" s="488"/>
      <c r="UBH287" s="488"/>
      <c r="UBI287" s="699" t="s">
        <v>10061</v>
      </c>
      <c r="UBJ287" s="700"/>
      <c r="UBK287" s="488"/>
      <c r="UBL287" s="488"/>
      <c r="UBM287" s="488"/>
      <c r="UBN287" s="488"/>
      <c r="UBO287" s="488"/>
      <c r="UBP287" s="488"/>
      <c r="UBQ287" s="699" t="s">
        <v>10061</v>
      </c>
      <c r="UBR287" s="700"/>
      <c r="UBS287" s="488"/>
      <c r="UBT287" s="488"/>
      <c r="UBU287" s="488"/>
      <c r="UBV287" s="488"/>
      <c r="UBW287" s="488"/>
      <c r="UBX287" s="488"/>
      <c r="UBY287" s="699" t="s">
        <v>10061</v>
      </c>
      <c r="UBZ287" s="700"/>
      <c r="UCA287" s="488"/>
      <c r="UCB287" s="488"/>
      <c r="UCC287" s="488"/>
      <c r="UCD287" s="488"/>
      <c r="UCE287" s="488"/>
      <c r="UCF287" s="488"/>
      <c r="UCG287" s="699" t="s">
        <v>10061</v>
      </c>
      <c r="UCH287" s="700"/>
      <c r="UCI287" s="488"/>
      <c r="UCJ287" s="488"/>
      <c r="UCK287" s="488"/>
      <c r="UCL287" s="488"/>
      <c r="UCM287" s="488"/>
      <c r="UCN287" s="488"/>
      <c r="UCO287" s="699" t="s">
        <v>10061</v>
      </c>
      <c r="UCP287" s="700"/>
      <c r="UCQ287" s="488"/>
      <c r="UCR287" s="488"/>
      <c r="UCS287" s="488"/>
      <c r="UCT287" s="488"/>
      <c r="UCU287" s="488"/>
      <c r="UCV287" s="488"/>
      <c r="UCW287" s="699" t="s">
        <v>10061</v>
      </c>
      <c r="UCX287" s="700"/>
      <c r="UCY287" s="488"/>
      <c r="UCZ287" s="488"/>
      <c r="UDA287" s="488"/>
      <c r="UDB287" s="488"/>
      <c r="UDC287" s="488"/>
      <c r="UDD287" s="488"/>
      <c r="UDE287" s="699" t="s">
        <v>10061</v>
      </c>
      <c r="UDF287" s="700"/>
      <c r="UDG287" s="488"/>
      <c r="UDH287" s="488"/>
      <c r="UDI287" s="488"/>
      <c r="UDJ287" s="488"/>
      <c r="UDK287" s="488"/>
      <c r="UDL287" s="488"/>
      <c r="UDM287" s="699" t="s">
        <v>10061</v>
      </c>
      <c r="UDN287" s="700"/>
      <c r="UDO287" s="488"/>
      <c r="UDP287" s="488"/>
      <c r="UDQ287" s="488"/>
      <c r="UDR287" s="488"/>
      <c r="UDS287" s="488"/>
      <c r="UDT287" s="488"/>
      <c r="UDU287" s="699" t="s">
        <v>10061</v>
      </c>
      <c r="UDV287" s="700"/>
      <c r="UDW287" s="488"/>
      <c r="UDX287" s="488"/>
      <c r="UDY287" s="488"/>
      <c r="UDZ287" s="488"/>
      <c r="UEA287" s="488"/>
      <c r="UEB287" s="488"/>
      <c r="UEC287" s="699" t="s">
        <v>10061</v>
      </c>
      <c r="UED287" s="700"/>
      <c r="UEE287" s="488"/>
      <c r="UEF287" s="488"/>
      <c r="UEG287" s="488"/>
      <c r="UEH287" s="488"/>
      <c r="UEI287" s="488"/>
      <c r="UEJ287" s="488"/>
      <c r="UEK287" s="699" t="s">
        <v>10061</v>
      </c>
      <c r="UEL287" s="700"/>
      <c r="UEM287" s="488"/>
      <c r="UEN287" s="488"/>
      <c r="UEO287" s="488"/>
      <c r="UEP287" s="488"/>
      <c r="UEQ287" s="488"/>
      <c r="UER287" s="488"/>
      <c r="UES287" s="699" t="s">
        <v>10061</v>
      </c>
      <c r="UET287" s="700"/>
      <c r="UEU287" s="488"/>
      <c r="UEV287" s="488"/>
      <c r="UEW287" s="488"/>
      <c r="UEX287" s="488"/>
      <c r="UEY287" s="488"/>
      <c r="UEZ287" s="488"/>
      <c r="UFA287" s="699" t="s">
        <v>10061</v>
      </c>
      <c r="UFB287" s="700"/>
      <c r="UFC287" s="488"/>
      <c r="UFD287" s="488"/>
      <c r="UFE287" s="488"/>
      <c r="UFF287" s="488"/>
      <c r="UFG287" s="488"/>
      <c r="UFH287" s="488"/>
      <c r="UFI287" s="699" t="s">
        <v>10061</v>
      </c>
      <c r="UFJ287" s="700"/>
      <c r="UFK287" s="488"/>
      <c r="UFL287" s="488"/>
      <c r="UFM287" s="488"/>
      <c r="UFN287" s="488"/>
      <c r="UFO287" s="488"/>
      <c r="UFP287" s="488"/>
      <c r="UFQ287" s="699" t="s">
        <v>10061</v>
      </c>
      <c r="UFR287" s="700"/>
      <c r="UFS287" s="488"/>
      <c r="UFT287" s="488"/>
      <c r="UFU287" s="488"/>
      <c r="UFV287" s="488"/>
      <c r="UFW287" s="488"/>
      <c r="UFX287" s="488"/>
      <c r="UFY287" s="699" t="s">
        <v>10061</v>
      </c>
      <c r="UFZ287" s="700"/>
      <c r="UGA287" s="488"/>
      <c r="UGB287" s="488"/>
      <c r="UGC287" s="488"/>
      <c r="UGD287" s="488"/>
      <c r="UGE287" s="488"/>
      <c r="UGF287" s="488"/>
      <c r="UGG287" s="699" t="s">
        <v>10061</v>
      </c>
      <c r="UGH287" s="700"/>
      <c r="UGI287" s="488"/>
      <c r="UGJ287" s="488"/>
      <c r="UGK287" s="488"/>
      <c r="UGL287" s="488"/>
      <c r="UGM287" s="488"/>
      <c r="UGN287" s="488"/>
      <c r="UGO287" s="699" t="s">
        <v>10061</v>
      </c>
      <c r="UGP287" s="700"/>
      <c r="UGQ287" s="488"/>
      <c r="UGR287" s="488"/>
      <c r="UGS287" s="488"/>
      <c r="UGT287" s="488"/>
      <c r="UGU287" s="488"/>
      <c r="UGV287" s="488"/>
      <c r="UGW287" s="699" t="s">
        <v>10061</v>
      </c>
      <c r="UGX287" s="700"/>
      <c r="UGY287" s="488"/>
      <c r="UGZ287" s="488"/>
      <c r="UHA287" s="488"/>
      <c r="UHB287" s="488"/>
      <c r="UHC287" s="488"/>
      <c r="UHD287" s="488"/>
      <c r="UHE287" s="699" t="s">
        <v>10061</v>
      </c>
      <c r="UHF287" s="700"/>
      <c r="UHG287" s="488"/>
      <c r="UHH287" s="488"/>
      <c r="UHI287" s="488"/>
      <c r="UHJ287" s="488"/>
      <c r="UHK287" s="488"/>
      <c r="UHL287" s="488"/>
      <c r="UHM287" s="699" t="s">
        <v>10061</v>
      </c>
      <c r="UHN287" s="700"/>
      <c r="UHO287" s="488"/>
      <c r="UHP287" s="488"/>
      <c r="UHQ287" s="488"/>
      <c r="UHR287" s="488"/>
      <c r="UHS287" s="488"/>
      <c r="UHT287" s="488"/>
      <c r="UHU287" s="699" t="s">
        <v>10061</v>
      </c>
      <c r="UHV287" s="700"/>
      <c r="UHW287" s="488"/>
      <c r="UHX287" s="488"/>
      <c r="UHY287" s="488"/>
      <c r="UHZ287" s="488"/>
      <c r="UIA287" s="488"/>
      <c r="UIB287" s="488"/>
      <c r="UIC287" s="699" t="s">
        <v>10061</v>
      </c>
      <c r="UID287" s="700"/>
      <c r="UIE287" s="488"/>
      <c r="UIF287" s="488"/>
      <c r="UIG287" s="488"/>
      <c r="UIH287" s="488"/>
      <c r="UII287" s="488"/>
      <c r="UIJ287" s="488"/>
      <c r="UIK287" s="699" t="s">
        <v>10061</v>
      </c>
      <c r="UIL287" s="700"/>
      <c r="UIM287" s="488"/>
      <c r="UIN287" s="488"/>
      <c r="UIO287" s="488"/>
      <c r="UIP287" s="488"/>
      <c r="UIQ287" s="488"/>
      <c r="UIR287" s="488"/>
      <c r="UIS287" s="699" t="s">
        <v>10061</v>
      </c>
      <c r="UIT287" s="700"/>
      <c r="UIU287" s="488"/>
      <c r="UIV287" s="488"/>
      <c r="UIW287" s="488"/>
      <c r="UIX287" s="488"/>
      <c r="UIY287" s="488"/>
      <c r="UIZ287" s="488"/>
      <c r="UJA287" s="699" t="s">
        <v>10061</v>
      </c>
      <c r="UJB287" s="700"/>
      <c r="UJC287" s="488"/>
      <c r="UJD287" s="488"/>
      <c r="UJE287" s="488"/>
      <c r="UJF287" s="488"/>
      <c r="UJG287" s="488"/>
      <c r="UJH287" s="488"/>
      <c r="UJI287" s="699" t="s">
        <v>10061</v>
      </c>
      <c r="UJJ287" s="700"/>
      <c r="UJK287" s="488"/>
      <c r="UJL287" s="488"/>
      <c r="UJM287" s="488"/>
      <c r="UJN287" s="488"/>
      <c r="UJO287" s="488"/>
      <c r="UJP287" s="488"/>
      <c r="UJQ287" s="699" t="s">
        <v>10061</v>
      </c>
      <c r="UJR287" s="700"/>
      <c r="UJS287" s="488"/>
      <c r="UJT287" s="488"/>
      <c r="UJU287" s="488"/>
      <c r="UJV287" s="488"/>
      <c r="UJW287" s="488"/>
      <c r="UJX287" s="488"/>
      <c r="UJY287" s="699" t="s">
        <v>10061</v>
      </c>
      <c r="UJZ287" s="700"/>
      <c r="UKA287" s="488"/>
      <c r="UKB287" s="488"/>
      <c r="UKC287" s="488"/>
      <c r="UKD287" s="488"/>
      <c r="UKE287" s="488"/>
      <c r="UKF287" s="488"/>
      <c r="UKG287" s="699" t="s">
        <v>10061</v>
      </c>
      <c r="UKH287" s="700"/>
      <c r="UKI287" s="488"/>
      <c r="UKJ287" s="488"/>
      <c r="UKK287" s="488"/>
      <c r="UKL287" s="488"/>
      <c r="UKM287" s="488"/>
      <c r="UKN287" s="488"/>
      <c r="UKO287" s="699" t="s">
        <v>10061</v>
      </c>
      <c r="UKP287" s="700"/>
      <c r="UKQ287" s="488"/>
      <c r="UKR287" s="488"/>
      <c r="UKS287" s="488"/>
      <c r="UKT287" s="488"/>
      <c r="UKU287" s="488"/>
      <c r="UKV287" s="488"/>
      <c r="UKW287" s="699" t="s">
        <v>10061</v>
      </c>
      <c r="UKX287" s="700"/>
      <c r="UKY287" s="488"/>
      <c r="UKZ287" s="488"/>
      <c r="ULA287" s="488"/>
      <c r="ULB287" s="488"/>
      <c r="ULC287" s="488"/>
      <c r="ULD287" s="488"/>
      <c r="ULE287" s="699" t="s">
        <v>10061</v>
      </c>
      <c r="ULF287" s="700"/>
      <c r="ULG287" s="488"/>
      <c r="ULH287" s="488"/>
      <c r="ULI287" s="488"/>
      <c r="ULJ287" s="488"/>
      <c r="ULK287" s="488"/>
      <c r="ULL287" s="488"/>
      <c r="ULM287" s="699" t="s">
        <v>10061</v>
      </c>
      <c r="ULN287" s="700"/>
      <c r="ULO287" s="488"/>
      <c r="ULP287" s="488"/>
      <c r="ULQ287" s="488"/>
      <c r="ULR287" s="488"/>
      <c r="ULS287" s="488"/>
      <c r="ULT287" s="488"/>
      <c r="ULU287" s="699" t="s">
        <v>10061</v>
      </c>
      <c r="ULV287" s="700"/>
      <c r="ULW287" s="488"/>
      <c r="ULX287" s="488"/>
      <c r="ULY287" s="488"/>
      <c r="ULZ287" s="488"/>
      <c r="UMA287" s="488"/>
      <c r="UMB287" s="488"/>
      <c r="UMC287" s="699" t="s">
        <v>10061</v>
      </c>
      <c r="UMD287" s="700"/>
      <c r="UME287" s="488"/>
      <c r="UMF287" s="488"/>
      <c r="UMG287" s="488"/>
      <c r="UMH287" s="488"/>
      <c r="UMI287" s="488"/>
      <c r="UMJ287" s="488"/>
      <c r="UMK287" s="699" t="s">
        <v>10061</v>
      </c>
      <c r="UML287" s="700"/>
      <c r="UMM287" s="488"/>
      <c r="UMN287" s="488"/>
      <c r="UMO287" s="488"/>
      <c r="UMP287" s="488"/>
      <c r="UMQ287" s="488"/>
      <c r="UMR287" s="488"/>
      <c r="UMS287" s="699" t="s">
        <v>10061</v>
      </c>
      <c r="UMT287" s="700"/>
      <c r="UMU287" s="488"/>
      <c r="UMV287" s="488"/>
      <c r="UMW287" s="488"/>
      <c r="UMX287" s="488"/>
      <c r="UMY287" s="488"/>
      <c r="UMZ287" s="488"/>
      <c r="UNA287" s="699" t="s">
        <v>10061</v>
      </c>
      <c r="UNB287" s="700"/>
      <c r="UNC287" s="488"/>
      <c r="UND287" s="488"/>
      <c r="UNE287" s="488"/>
      <c r="UNF287" s="488"/>
      <c r="UNG287" s="488"/>
      <c r="UNH287" s="488"/>
      <c r="UNI287" s="699" t="s">
        <v>10061</v>
      </c>
      <c r="UNJ287" s="700"/>
      <c r="UNK287" s="488"/>
      <c r="UNL287" s="488"/>
      <c r="UNM287" s="488"/>
      <c r="UNN287" s="488"/>
      <c r="UNO287" s="488"/>
      <c r="UNP287" s="488"/>
      <c r="UNQ287" s="699" t="s">
        <v>10061</v>
      </c>
      <c r="UNR287" s="700"/>
      <c r="UNS287" s="488"/>
      <c r="UNT287" s="488"/>
      <c r="UNU287" s="488"/>
      <c r="UNV287" s="488"/>
      <c r="UNW287" s="488"/>
      <c r="UNX287" s="488"/>
      <c r="UNY287" s="699" t="s">
        <v>10061</v>
      </c>
      <c r="UNZ287" s="700"/>
      <c r="UOA287" s="488"/>
      <c r="UOB287" s="488"/>
      <c r="UOC287" s="488"/>
      <c r="UOD287" s="488"/>
      <c r="UOE287" s="488"/>
      <c r="UOF287" s="488"/>
      <c r="UOG287" s="699" t="s">
        <v>10061</v>
      </c>
      <c r="UOH287" s="700"/>
      <c r="UOI287" s="488"/>
      <c r="UOJ287" s="488"/>
      <c r="UOK287" s="488"/>
      <c r="UOL287" s="488"/>
      <c r="UOM287" s="488"/>
      <c r="UON287" s="488"/>
      <c r="UOO287" s="699" t="s">
        <v>10061</v>
      </c>
      <c r="UOP287" s="700"/>
      <c r="UOQ287" s="488"/>
      <c r="UOR287" s="488"/>
      <c r="UOS287" s="488"/>
      <c r="UOT287" s="488"/>
      <c r="UOU287" s="488"/>
      <c r="UOV287" s="488"/>
      <c r="UOW287" s="699" t="s">
        <v>10061</v>
      </c>
      <c r="UOX287" s="700"/>
      <c r="UOY287" s="488"/>
      <c r="UOZ287" s="488"/>
      <c r="UPA287" s="488"/>
      <c r="UPB287" s="488"/>
      <c r="UPC287" s="488"/>
      <c r="UPD287" s="488"/>
      <c r="UPE287" s="699" t="s">
        <v>10061</v>
      </c>
      <c r="UPF287" s="700"/>
      <c r="UPG287" s="488"/>
      <c r="UPH287" s="488"/>
      <c r="UPI287" s="488"/>
      <c r="UPJ287" s="488"/>
      <c r="UPK287" s="488"/>
      <c r="UPL287" s="488"/>
      <c r="UPM287" s="699" t="s">
        <v>10061</v>
      </c>
      <c r="UPN287" s="700"/>
      <c r="UPO287" s="488"/>
      <c r="UPP287" s="488"/>
      <c r="UPQ287" s="488"/>
      <c r="UPR287" s="488"/>
      <c r="UPS287" s="488"/>
      <c r="UPT287" s="488"/>
      <c r="UPU287" s="699" t="s">
        <v>10061</v>
      </c>
      <c r="UPV287" s="700"/>
      <c r="UPW287" s="488"/>
      <c r="UPX287" s="488"/>
      <c r="UPY287" s="488"/>
      <c r="UPZ287" s="488"/>
      <c r="UQA287" s="488"/>
      <c r="UQB287" s="488"/>
      <c r="UQC287" s="699" t="s">
        <v>10061</v>
      </c>
      <c r="UQD287" s="700"/>
      <c r="UQE287" s="488"/>
      <c r="UQF287" s="488"/>
      <c r="UQG287" s="488"/>
      <c r="UQH287" s="488"/>
      <c r="UQI287" s="488"/>
      <c r="UQJ287" s="488"/>
      <c r="UQK287" s="699" t="s">
        <v>10061</v>
      </c>
      <c r="UQL287" s="700"/>
      <c r="UQM287" s="488"/>
      <c r="UQN287" s="488"/>
      <c r="UQO287" s="488"/>
      <c r="UQP287" s="488"/>
      <c r="UQQ287" s="488"/>
      <c r="UQR287" s="488"/>
      <c r="UQS287" s="699" t="s">
        <v>10061</v>
      </c>
      <c r="UQT287" s="700"/>
      <c r="UQU287" s="488"/>
      <c r="UQV287" s="488"/>
      <c r="UQW287" s="488"/>
      <c r="UQX287" s="488"/>
      <c r="UQY287" s="488"/>
      <c r="UQZ287" s="488"/>
      <c r="URA287" s="699" t="s">
        <v>10061</v>
      </c>
      <c r="URB287" s="700"/>
      <c r="URC287" s="488"/>
      <c r="URD287" s="488"/>
      <c r="URE287" s="488"/>
      <c r="URF287" s="488"/>
      <c r="URG287" s="488"/>
      <c r="URH287" s="488"/>
      <c r="URI287" s="699" t="s">
        <v>10061</v>
      </c>
      <c r="URJ287" s="700"/>
      <c r="URK287" s="488"/>
      <c r="URL287" s="488"/>
      <c r="URM287" s="488"/>
      <c r="URN287" s="488"/>
      <c r="URO287" s="488"/>
      <c r="URP287" s="488"/>
      <c r="URQ287" s="699" t="s">
        <v>10061</v>
      </c>
      <c r="URR287" s="700"/>
      <c r="URS287" s="488"/>
      <c r="URT287" s="488"/>
      <c r="URU287" s="488"/>
      <c r="URV287" s="488"/>
      <c r="URW287" s="488"/>
      <c r="URX287" s="488"/>
      <c r="URY287" s="699" t="s">
        <v>10061</v>
      </c>
      <c r="URZ287" s="700"/>
      <c r="USA287" s="488"/>
      <c r="USB287" s="488"/>
      <c r="USC287" s="488"/>
      <c r="USD287" s="488"/>
      <c r="USE287" s="488"/>
      <c r="USF287" s="488"/>
      <c r="USG287" s="699" t="s">
        <v>10061</v>
      </c>
      <c r="USH287" s="700"/>
      <c r="USI287" s="488"/>
      <c r="USJ287" s="488"/>
      <c r="USK287" s="488"/>
      <c r="USL287" s="488"/>
      <c r="USM287" s="488"/>
      <c r="USN287" s="488"/>
      <c r="USO287" s="699" t="s">
        <v>10061</v>
      </c>
      <c r="USP287" s="700"/>
      <c r="USQ287" s="488"/>
      <c r="USR287" s="488"/>
      <c r="USS287" s="488"/>
      <c r="UST287" s="488"/>
      <c r="USU287" s="488"/>
      <c r="USV287" s="488"/>
      <c r="USW287" s="699" t="s">
        <v>10061</v>
      </c>
      <c r="USX287" s="700"/>
      <c r="USY287" s="488"/>
      <c r="USZ287" s="488"/>
      <c r="UTA287" s="488"/>
      <c r="UTB287" s="488"/>
      <c r="UTC287" s="488"/>
      <c r="UTD287" s="488"/>
      <c r="UTE287" s="699" t="s">
        <v>10061</v>
      </c>
      <c r="UTF287" s="700"/>
      <c r="UTG287" s="488"/>
      <c r="UTH287" s="488"/>
      <c r="UTI287" s="488"/>
      <c r="UTJ287" s="488"/>
      <c r="UTK287" s="488"/>
      <c r="UTL287" s="488"/>
      <c r="UTM287" s="699" t="s">
        <v>10061</v>
      </c>
      <c r="UTN287" s="700"/>
      <c r="UTO287" s="488"/>
      <c r="UTP287" s="488"/>
      <c r="UTQ287" s="488"/>
      <c r="UTR287" s="488"/>
      <c r="UTS287" s="488"/>
      <c r="UTT287" s="488"/>
      <c r="UTU287" s="699" t="s">
        <v>10061</v>
      </c>
      <c r="UTV287" s="700"/>
      <c r="UTW287" s="488"/>
      <c r="UTX287" s="488"/>
      <c r="UTY287" s="488"/>
      <c r="UTZ287" s="488"/>
      <c r="UUA287" s="488"/>
      <c r="UUB287" s="488"/>
      <c r="UUC287" s="699" t="s">
        <v>10061</v>
      </c>
      <c r="UUD287" s="700"/>
      <c r="UUE287" s="488"/>
      <c r="UUF287" s="488"/>
      <c r="UUG287" s="488"/>
      <c r="UUH287" s="488"/>
      <c r="UUI287" s="488"/>
      <c r="UUJ287" s="488"/>
      <c r="UUK287" s="699" t="s">
        <v>10061</v>
      </c>
      <c r="UUL287" s="700"/>
      <c r="UUM287" s="488"/>
      <c r="UUN287" s="488"/>
      <c r="UUO287" s="488"/>
      <c r="UUP287" s="488"/>
      <c r="UUQ287" s="488"/>
      <c r="UUR287" s="488"/>
      <c r="UUS287" s="699" t="s">
        <v>10061</v>
      </c>
      <c r="UUT287" s="700"/>
      <c r="UUU287" s="488"/>
      <c r="UUV287" s="488"/>
      <c r="UUW287" s="488"/>
      <c r="UUX287" s="488"/>
      <c r="UUY287" s="488"/>
      <c r="UUZ287" s="488"/>
      <c r="UVA287" s="699" t="s">
        <v>10061</v>
      </c>
      <c r="UVB287" s="700"/>
      <c r="UVC287" s="488"/>
      <c r="UVD287" s="488"/>
      <c r="UVE287" s="488"/>
      <c r="UVF287" s="488"/>
      <c r="UVG287" s="488"/>
      <c r="UVH287" s="488"/>
      <c r="UVI287" s="699" t="s">
        <v>10061</v>
      </c>
      <c r="UVJ287" s="700"/>
      <c r="UVK287" s="488"/>
      <c r="UVL287" s="488"/>
      <c r="UVM287" s="488"/>
      <c r="UVN287" s="488"/>
      <c r="UVO287" s="488"/>
      <c r="UVP287" s="488"/>
      <c r="UVQ287" s="699" t="s">
        <v>10061</v>
      </c>
      <c r="UVR287" s="700"/>
      <c r="UVS287" s="488"/>
      <c r="UVT287" s="488"/>
      <c r="UVU287" s="488"/>
      <c r="UVV287" s="488"/>
      <c r="UVW287" s="488"/>
      <c r="UVX287" s="488"/>
      <c r="UVY287" s="699" t="s">
        <v>10061</v>
      </c>
      <c r="UVZ287" s="700"/>
      <c r="UWA287" s="488"/>
      <c r="UWB287" s="488"/>
      <c r="UWC287" s="488"/>
      <c r="UWD287" s="488"/>
      <c r="UWE287" s="488"/>
      <c r="UWF287" s="488"/>
      <c r="UWG287" s="699" t="s">
        <v>10061</v>
      </c>
      <c r="UWH287" s="700"/>
      <c r="UWI287" s="488"/>
      <c r="UWJ287" s="488"/>
      <c r="UWK287" s="488"/>
      <c r="UWL287" s="488"/>
      <c r="UWM287" s="488"/>
      <c r="UWN287" s="488"/>
      <c r="UWO287" s="699" t="s">
        <v>10061</v>
      </c>
      <c r="UWP287" s="700"/>
      <c r="UWQ287" s="488"/>
      <c r="UWR287" s="488"/>
      <c r="UWS287" s="488"/>
      <c r="UWT287" s="488"/>
      <c r="UWU287" s="488"/>
      <c r="UWV287" s="488"/>
      <c r="UWW287" s="699" t="s">
        <v>10061</v>
      </c>
      <c r="UWX287" s="700"/>
      <c r="UWY287" s="488"/>
      <c r="UWZ287" s="488"/>
      <c r="UXA287" s="488"/>
      <c r="UXB287" s="488"/>
      <c r="UXC287" s="488"/>
      <c r="UXD287" s="488"/>
      <c r="UXE287" s="699" t="s">
        <v>10061</v>
      </c>
      <c r="UXF287" s="700"/>
      <c r="UXG287" s="488"/>
      <c r="UXH287" s="488"/>
      <c r="UXI287" s="488"/>
      <c r="UXJ287" s="488"/>
      <c r="UXK287" s="488"/>
      <c r="UXL287" s="488"/>
      <c r="UXM287" s="699" t="s">
        <v>10061</v>
      </c>
      <c r="UXN287" s="700"/>
      <c r="UXO287" s="488"/>
      <c r="UXP287" s="488"/>
      <c r="UXQ287" s="488"/>
      <c r="UXR287" s="488"/>
      <c r="UXS287" s="488"/>
      <c r="UXT287" s="488"/>
      <c r="UXU287" s="699" t="s">
        <v>10061</v>
      </c>
      <c r="UXV287" s="700"/>
      <c r="UXW287" s="488"/>
      <c r="UXX287" s="488"/>
      <c r="UXY287" s="488"/>
      <c r="UXZ287" s="488"/>
      <c r="UYA287" s="488"/>
      <c r="UYB287" s="488"/>
      <c r="UYC287" s="699" t="s">
        <v>10061</v>
      </c>
      <c r="UYD287" s="700"/>
      <c r="UYE287" s="488"/>
      <c r="UYF287" s="488"/>
      <c r="UYG287" s="488"/>
      <c r="UYH287" s="488"/>
      <c r="UYI287" s="488"/>
      <c r="UYJ287" s="488"/>
      <c r="UYK287" s="699" t="s">
        <v>10061</v>
      </c>
      <c r="UYL287" s="700"/>
      <c r="UYM287" s="488"/>
      <c r="UYN287" s="488"/>
      <c r="UYO287" s="488"/>
      <c r="UYP287" s="488"/>
      <c r="UYQ287" s="488"/>
      <c r="UYR287" s="488"/>
      <c r="UYS287" s="699" t="s">
        <v>10061</v>
      </c>
      <c r="UYT287" s="700"/>
      <c r="UYU287" s="488"/>
      <c r="UYV287" s="488"/>
      <c r="UYW287" s="488"/>
      <c r="UYX287" s="488"/>
      <c r="UYY287" s="488"/>
      <c r="UYZ287" s="488"/>
      <c r="UZA287" s="699" t="s">
        <v>10061</v>
      </c>
      <c r="UZB287" s="700"/>
      <c r="UZC287" s="488"/>
      <c r="UZD287" s="488"/>
      <c r="UZE287" s="488"/>
      <c r="UZF287" s="488"/>
      <c r="UZG287" s="488"/>
      <c r="UZH287" s="488"/>
      <c r="UZI287" s="699" t="s">
        <v>10061</v>
      </c>
      <c r="UZJ287" s="700"/>
      <c r="UZK287" s="488"/>
      <c r="UZL287" s="488"/>
      <c r="UZM287" s="488"/>
      <c r="UZN287" s="488"/>
      <c r="UZO287" s="488"/>
      <c r="UZP287" s="488"/>
      <c r="UZQ287" s="699" t="s">
        <v>10061</v>
      </c>
      <c r="UZR287" s="700"/>
      <c r="UZS287" s="488"/>
      <c r="UZT287" s="488"/>
      <c r="UZU287" s="488"/>
      <c r="UZV287" s="488"/>
      <c r="UZW287" s="488"/>
      <c r="UZX287" s="488"/>
      <c r="UZY287" s="699" t="s">
        <v>10061</v>
      </c>
      <c r="UZZ287" s="700"/>
      <c r="VAA287" s="488"/>
      <c r="VAB287" s="488"/>
      <c r="VAC287" s="488"/>
      <c r="VAD287" s="488"/>
      <c r="VAE287" s="488"/>
      <c r="VAF287" s="488"/>
      <c r="VAG287" s="699" t="s">
        <v>10061</v>
      </c>
      <c r="VAH287" s="700"/>
      <c r="VAI287" s="488"/>
      <c r="VAJ287" s="488"/>
      <c r="VAK287" s="488"/>
      <c r="VAL287" s="488"/>
      <c r="VAM287" s="488"/>
      <c r="VAN287" s="488"/>
      <c r="VAO287" s="699" t="s">
        <v>10061</v>
      </c>
      <c r="VAP287" s="700"/>
      <c r="VAQ287" s="488"/>
      <c r="VAR287" s="488"/>
      <c r="VAS287" s="488"/>
      <c r="VAT287" s="488"/>
      <c r="VAU287" s="488"/>
      <c r="VAV287" s="488"/>
      <c r="VAW287" s="699" t="s">
        <v>10061</v>
      </c>
      <c r="VAX287" s="700"/>
      <c r="VAY287" s="488"/>
      <c r="VAZ287" s="488"/>
      <c r="VBA287" s="488"/>
      <c r="VBB287" s="488"/>
      <c r="VBC287" s="488"/>
      <c r="VBD287" s="488"/>
      <c r="VBE287" s="699" t="s">
        <v>10061</v>
      </c>
      <c r="VBF287" s="700"/>
      <c r="VBG287" s="488"/>
      <c r="VBH287" s="488"/>
      <c r="VBI287" s="488"/>
      <c r="VBJ287" s="488"/>
      <c r="VBK287" s="488"/>
      <c r="VBL287" s="488"/>
      <c r="VBM287" s="699" t="s">
        <v>10061</v>
      </c>
      <c r="VBN287" s="700"/>
      <c r="VBO287" s="488"/>
      <c r="VBP287" s="488"/>
      <c r="VBQ287" s="488"/>
      <c r="VBR287" s="488"/>
      <c r="VBS287" s="488"/>
      <c r="VBT287" s="488"/>
      <c r="VBU287" s="699" t="s">
        <v>10061</v>
      </c>
      <c r="VBV287" s="700"/>
      <c r="VBW287" s="488"/>
      <c r="VBX287" s="488"/>
      <c r="VBY287" s="488"/>
      <c r="VBZ287" s="488"/>
      <c r="VCA287" s="488"/>
      <c r="VCB287" s="488"/>
      <c r="VCC287" s="699" t="s">
        <v>10061</v>
      </c>
      <c r="VCD287" s="700"/>
      <c r="VCE287" s="488"/>
      <c r="VCF287" s="488"/>
      <c r="VCG287" s="488"/>
      <c r="VCH287" s="488"/>
      <c r="VCI287" s="488"/>
      <c r="VCJ287" s="488"/>
      <c r="VCK287" s="699" t="s">
        <v>10061</v>
      </c>
      <c r="VCL287" s="700"/>
      <c r="VCM287" s="488"/>
      <c r="VCN287" s="488"/>
      <c r="VCO287" s="488"/>
      <c r="VCP287" s="488"/>
      <c r="VCQ287" s="488"/>
      <c r="VCR287" s="488"/>
      <c r="VCS287" s="699" t="s">
        <v>10061</v>
      </c>
      <c r="VCT287" s="700"/>
      <c r="VCU287" s="488"/>
      <c r="VCV287" s="488"/>
      <c r="VCW287" s="488"/>
      <c r="VCX287" s="488"/>
      <c r="VCY287" s="488"/>
      <c r="VCZ287" s="488"/>
      <c r="VDA287" s="699" t="s">
        <v>10061</v>
      </c>
      <c r="VDB287" s="700"/>
      <c r="VDC287" s="488"/>
      <c r="VDD287" s="488"/>
      <c r="VDE287" s="488"/>
      <c r="VDF287" s="488"/>
      <c r="VDG287" s="488"/>
      <c r="VDH287" s="488"/>
      <c r="VDI287" s="699" t="s">
        <v>10061</v>
      </c>
      <c r="VDJ287" s="700"/>
      <c r="VDK287" s="488"/>
      <c r="VDL287" s="488"/>
      <c r="VDM287" s="488"/>
      <c r="VDN287" s="488"/>
      <c r="VDO287" s="488"/>
      <c r="VDP287" s="488"/>
      <c r="VDQ287" s="699" t="s">
        <v>10061</v>
      </c>
      <c r="VDR287" s="700"/>
      <c r="VDS287" s="488"/>
      <c r="VDT287" s="488"/>
      <c r="VDU287" s="488"/>
      <c r="VDV287" s="488"/>
      <c r="VDW287" s="488"/>
      <c r="VDX287" s="488"/>
      <c r="VDY287" s="699" t="s">
        <v>10061</v>
      </c>
      <c r="VDZ287" s="700"/>
      <c r="VEA287" s="488"/>
      <c r="VEB287" s="488"/>
      <c r="VEC287" s="488"/>
      <c r="VED287" s="488"/>
      <c r="VEE287" s="488"/>
      <c r="VEF287" s="488"/>
      <c r="VEG287" s="699" t="s">
        <v>10061</v>
      </c>
      <c r="VEH287" s="700"/>
      <c r="VEI287" s="488"/>
      <c r="VEJ287" s="488"/>
      <c r="VEK287" s="488"/>
      <c r="VEL287" s="488"/>
      <c r="VEM287" s="488"/>
      <c r="VEN287" s="488"/>
      <c r="VEO287" s="699" t="s">
        <v>10061</v>
      </c>
      <c r="VEP287" s="700"/>
      <c r="VEQ287" s="488"/>
      <c r="VER287" s="488"/>
      <c r="VES287" s="488"/>
      <c r="VET287" s="488"/>
      <c r="VEU287" s="488"/>
      <c r="VEV287" s="488"/>
      <c r="VEW287" s="699" t="s">
        <v>10061</v>
      </c>
      <c r="VEX287" s="700"/>
      <c r="VEY287" s="488"/>
      <c r="VEZ287" s="488"/>
      <c r="VFA287" s="488"/>
      <c r="VFB287" s="488"/>
      <c r="VFC287" s="488"/>
      <c r="VFD287" s="488"/>
      <c r="VFE287" s="699" t="s">
        <v>10061</v>
      </c>
      <c r="VFF287" s="700"/>
      <c r="VFG287" s="488"/>
      <c r="VFH287" s="488"/>
      <c r="VFI287" s="488"/>
      <c r="VFJ287" s="488"/>
      <c r="VFK287" s="488"/>
      <c r="VFL287" s="488"/>
      <c r="VFM287" s="699" t="s">
        <v>10061</v>
      </c>
      <c r="VFN287" s="700"/>
      <c r="VFO287" s="488"/>
      <c r="VFP287" s="488"/>
      <c r="VFQ287" s="488"/>
      <c r="VFR287" s="488"/>
      <c r="VFS287" s="488"/>
      <c r="VFT287" s="488"/>
      <c r="VFU287" s="699" t="s">
        <v>10061</v>
      </c>
      <c r="VFV287" s="700"/>
      <c r="VFW287" s="488"/>
      <c r="VFX287" s="488"/>
      <c r="VFY287" s="488"/>
      <c r="VFZ287" s="488"/>
      <c r="VGA287" s="488"/>
      <c r="VGB287" s="488"/>
      <c r="VGC287" s="699" t="s">
        <v>10061</v>
      </c>
      <c r="VGD287" s="700"/>
      <c r="VGE287" s="488"/>
      <c r="VGF287" s="488"/>
      <c r="VGG287" s="488"/>
      <c r="VGH287" s="488"/>
      <c r="VGI287" s="488"/>
      <c r="VGJ287" s="488"/>
      <c r="VGK287" s="699" t="s">
        <v>10061</v>
      </c>
      <c r="VGL287" s="700"/>
      <c r="VGM287" s="488"/>
      <c r="VGN287" s="488"/>
      <c r="VGO287" s="488"/>
      <c r="VGP287" s="488"/>
      <c r="VGQ287" s="488"/>
      <c r="VGR287" s="488"/>
      <c r="VGS287" s="699" t="s">
        <v>10061</v>
      </c>
      <c r="VGT287" s="700"/>
      <c r="VGU287" s="488"/>
      <c r="VGV287" s="488"/>
      <c r="VGW287" s="488"/>
      <c r="VGX287" s="488"/>
      <c r="VGY287" s="488"/>
      <c r="VGZ287" s="488"/>
      <c r="VHA287" s="699" t="s">
        <v>10061</v>
      </c>
      <c r="VHB287" s="700"/>
      <c r="VHC287" s="488"/>
      <c r="VHD287" s="488"/>
      <c r="VHE287" s="488"/>
      <c r="VHF287" s="488"/>
      <c r="VHG287" s="488"/>
      <c r="VHH287" s="488"/>
      <c r="VHI287" s="699" t="s">
        <v>10061</v>
      </c>
      <c r="VHJ287" s="700"/>
      <c r="VHK287" s="488"/>
      <c r="VHL287" s="488"/>
      <c r="VHM287" s="488"/>
      <c r="VHN287" s="488"/>
      <c r="VHO287" s="488"/>
      <c r="VHP287" s="488"/>
      <c r="VHQ287" s="699" t="s">
        <v>10061</v>
      </c>
      <c r="VHR287" s="700"/>
      <c r="VHS287" s="488"/>
      <c r="VHT287" s="488"/>
      <c r="VHU287" s="488"/>
      <c r="VHV287" s="488"/>
      <c r="VHW287" s="488"/>
      <c r="VHX287" s="488"/>
      <c r="VHY287" s="699" t="s">
        <v>10061</v>
      </c>
      <c r="VHZ287" s="700"/>
      <c r="VIA287" s="488"/>
      <c r="VIB287" s="488"/>
      <c r="VIC287" s="488"/>
      <c r="VID287" s="488"/>
      <c r="VIE287" s="488"/>
      <c r="VIF287" s="488"/>
      <c r="VIG287" s="699" t="s">
        <v>10061</v>
      </c>
      <c r="VIH287" s="700"/>
      <c r="VII287" s="488"/>
      <c r="VIJ287" s="488"/>
      <c r="VIK287" s="488"/>
      <c r="VIL287" s="488"/>
      <c r="VIM287" s="488"/>
      <c r="VIN287" s="488"/>
      <c r="VIO287" s="699" t="s">
        <v>10061</v>
      </c>
      <c r="VIP287" s="700"/>
      <c r="VIQ287" s="488"/>
      <c r="VIR287" s="488"/>
      <c r="VIS287" s="488"/>
      <c r="VIT287" s="488"/>
      <c r="VIU287" s="488"/>
      <c r="VIV287" s="488"/>
      <c r="VIW287" s="699" t="s">
        <v>10061</v>
      </c>
      <c r="VIX287" s="700"/>
      <c r="VIY287" s="488"/>
      <c r="VIZ287" s="488"/>
      <c r="VJA287" s="488"/>
      <c r="VJB287" s="488"/>
      <c r="VJC287" s="488"/>
      <c r="VJD287" s="488"/>
      <c r="VJE287" s="699" t="s">
        <v>10061</v>
      </c>
      <c r="VJF287" s="700"/>
      <c r="VJG287" s="488"/>
      <c r="VJH287" s="488"/>
      <c r="VJI287" s="488"/>
      <c r="VJJ287" s="488"/>
      <c r="VJK287" s="488"/>
      <c r="VJL287" s="488"/>
      <c r="VJM287" s="699" t="s">
        <v>10061</v>
      </c>
      <c r="VJN287" s="700"/>
      <c r="VJO287" s="488"/>
      <c r="VJP287" s="488"/>
      <c r="VJQ287" s="488"/>
      <c r="VJR287" s="488"/>
      <c r="VJS287" s="488"/>
      <c r="VJT287" s="488"/>
      <c r="VJU287" s="699" t="s">
        <v>10061</v>
      </c>
      <c r="VJV287" s="700"/>
      <c r="VJW287" s="488"/>
      <c r="VJX287" s="488"/>
      <c r="VJY287" s="488"/>
      <c r="VJZ287" s="488"/>
      <c r="VKA287" s="488"/>
      <c r="VKB287" s="488"/>
      <c r="VKC287" s="699" t="s">
        <v>10061</v>
      </c>
      <c r="VKD287" s="700"/>
      <c r="VKE287" s="488"/>
      <c r="VKF287" s="488"/>
      <c r="VKG287" s="488"/>
      <c r="VKH287" s="488"/>
      <c r="VKI287" s="488"/>
      <c r="VKJ287" s="488"/>
      <c r="VKK287" s="699" t="s">
        <v>10061</v>
      </c>
      <c r="VKL287" s="700"/>
      <c r="VKM287" s="488"/>
      <c r="VKN287" s="488"/>
      <c r="VKO287" s="488"/>
      <c r="VKP287" s="488"/>
      <c r="VKQ287" s="488"/>
      <c r="VKR287" s="488"/>
      <c r="VKS287" s="699" t="s">
        <v>10061</v>
      </c>
      <c r="VKT287" s="700"/>
      <c r="VKU287" s="488"/>
      <c r="VKV287" s="488"/>
      <c r="VKW287" s="488"/>
      <c r="VKX287" s="488"/>
      <c r="VKY287" s="488"/>
      <c r="VKZ287" s="488"/>
      <c r="VLA287" s="699" t="s">
        <v>10061</v>
      </c>
      <c r="VLB287" s="700"/>
      <c r="VLC287" s="488"/>
      <c r="VLD287" s="488"/>
      <c r="VLE287" s="488"/>
      <c r="VLF287" s="488"/>
      <c r="VLG287" s="488"/>
      <c r="VLH287" s="488"/>
      <c r="VLI287" s="699" t="s">
        <v>10061</v>
      </c>
      <c r="VLJ287" s="700"/>
      <c r="VLK287" s="488"/>
      <c r="VLL287" s="488"/>
      <c r="VLM287" s="488"/>
      <c r="VLN287" s="488"/>
      <c r="VLO287" s="488"/>
      <c r="VLP287" s="488"/>
      <c r="VLQ287" s="699" t="s">
        <v>10061</v>
      </c>
      <c r="VLR287" s="700"/>
      <c r="VLS287" s="488"/>
      <c r="VLT287" s="488"/>
      <c r="VLU287" s="488"/>
      <c r="VLV287" s="488"/>
      <c r="VLW287" s="488"/>
      <c r="VLX287" s="488"/>
      <c r="VLY287" s="699" t="s">
        <v>10061</v>
      </c>
      <c r="VLZ287" s="700"/>
      <c r="VMA287" s="488"/>
      <c r="VMB287" s="488"/>
      <c r="VMC287" s="488"/>
      <c r="VMD287" s="488"/>
      <c r="VME287" s="488"/>
      <c r="VMF287" s="488"/>
      <c r="VMG287" s="699" t="s">
        <v>10061</v>
      </c>
      <c r="VMH287" s="700"/>
      <c r="VMI287" s="488"/>
      <c r="VMJ287" s="488"/>
      <c r="VMK287" s="488"/>
      <c r="VML287" s="488"/>
      <c r="VMM287" s="488"/>
      <c r="VMN287" s="488"/>
      <c r="VMO287" s="699" t="s">
        <v>10061</v>
      </c>
      <c r="VMP287" s="700"/>
      <c r="VMQ287" s="488"/>
      <c r="VMR287" s="488"/>
      <c r="VMS287" s="488"/>
      <c r="VMT287" s="488"/>
      <c r="VMU287" s="488"/>
      <c r="VMV287" s="488"/>
      <c r="VMW287" s="699" t="s">
        <v>10061</v>
      </c>
      <c r="VMX287" s="700"/>
      <c r="VMY287" s="488"/>
      <c r="VMZ287" s="488"/>
      <c r="VNA287" s="488"/>
      <c r="VNB287" s="488"/>
      <c r="VNC287" s="488"/>
      <c r="VND287" s="488"/>
      <c r="VNE287" s="699" t="s">
        <v>10061</v>
      </c>
      <c r="VNF287" s="700"/>
      <c r="VNG287" s="488"/>
      <c r="VNH287" s="488"/>
      <c r="VNI287" s="488"/>
      <c r="VNJ287" s="488"/>
      <c r="VNK287" s="488"/>
      <c r="VNL287" s="488"/>
      <c r="VNM287" s="699" t="s">
        <v>10061</v>
      </c>
      <c r="VNN287" s="700"/>
      <c r="VNO287" s="488"/>
      <c r="VNP287" s="488"/>
      <c r="VNQ287" s="488"/>
      <c r="VNR287" s="488"/>
      <c r="VNS287" s="488"/>
      <c r="VNT287" s="488"/>
      <c r="VNU287" s="699" t="s">
        <v>10061</v>
      </c>
      <c r="VNV287" s="700"/>
      <c r="VNW287" s="488"/>
      <c r="VNX287" s="488"/>
      <c r="VNY287" s="488"/>
      <c r="VNZ287" s="488"/>
      <c r="VOA287" s="488"/>
      <c r="VOB287" s="488"/>
      <c r="VOC287" s="699" t="s">
        <v>10061</v>
      </c>
      <c r="VOD287" s="700"/>
      <c r="VOE287" s="488"/>
      <c r="VOF287" s="488"/>
      <c r="VOG287" s="488"/>
      <c r="VOH287" s="488"/>
      <c r="VOI287" s="488"/>
      <c r="VOJ287" s="488"/>
      <c r="VOK287" s="699" t="s">
        <v>10061</v>
      </c>
      <c r="VOL287" s="700"/>
      <c r="VOM287" s="488"/>
      <c r="VON287" s="488"/>
      <c r="VOO287" s="488"/>
      <c r="VOP287" s="488"/>
      <c r="VOQ287" s="488"/>
      <c r="VOR287" s="488"/>
      <c r="VOS287" s="699" t="s">
        <v>10061</v>
      </c>
      <c r="VOT287" s="700"/>
      <c r="VOU287" s="488"/>
      <c r="VOV287" s="488"/>
      <c r="VOW287" s="488"/>
      <c r="VOX287" s="488"/>
      <c r="VOY287" s="488"/>
      <c r="VOZ287" s="488"/>
      <c r="VPA287" s="699" t="s">
        <v>10061</v>
      </c>
      <c r="VPB287" s="700"/>
      <c r="VPC287" s="488"/>
      <c r="VPD287" s="488"/>
      <c r="VPE287" s="488"/>
      <c r="VPF287" s="488"/>
      <c r="VPG287" s="488"/>
      <c r="VPH287" s="488"/>
      <c r="VPI287" s="699" t="s">
        <v>10061</v>
      </c>
      <c r="VPJ287" s="700"/>
      <c r="VPK287" s="488"/>
      <c r="VPL287" s="488"/>
      <c r="VPM287" s="488"/>
      <c r="VPN287" s="488"/>
      <c r="VPO287" s="488"/>
      <c r="VPP287" s="488"/>
      <c r="VPQ287" s="699" t="s">
        <v>10061</v>
      </c>
      <c r="VPR287" s="700"/>
      <c r="VPS287" s="488"/>
      <c r="VPT287" s="488"/>
      <c r="VPU287" s="488"/>
      <c r="VPV287" s="488"/>
      <c r="VPW287" s="488"/>
      <c r="VPX287" s="488"/>
      <c r="VPY287" s="699" t="s">
        <v>10061</v>
      </c>
      <c r="VPZ287" s="700"/>
      <c r="VQA287" s="488"/>
      <c r="VQB287" s="488"/>
      <c r="VQC287" s="488"/>
      <c r="VQD287" s="488"/>
      <c r="VQE287" s="488"/>
      <c r="VQF287" s="488"/>
      <c r="VQG287" s="699" t="s">
        <v>10061</v>
      </c>
      <c r="VQH287" s="700"/>
      <c r="VQI287" s="488"/>
      <c r="VQJ287" s="488"/>
      <c r="VQK287" s="488"/>
      <c r="VQL287" s="488"/>
      <c r="VQM287" s="488"/>
      <c r="VQN287" s="488"/>
      <c r="VQO287" s="699" t="s">
        <v>10061</v>
      </c>
      <c r="VQP287" s="700"/>
      <c r="VQQ287" s="488"/>
      <c r="VQR287" s="488"/>
      <c r="VQS287" s="488"/>
      <c r="VQT287" s="488"/>
      <c r="VQU287" s="488"/>
      <c r="VQV287" s="488"/>
      <c r="VQW287" s="699" t="s">
        <v>10061</v>
      </c>
      <c r="VQX287" s="700"/>
      <c r="VQY287" s="488"/>
      <c r="VQZ287" s="488"/>
      <c r="VRA287" s="488"/>
      <c r="VRB287" s="488"/>
      <c r="VRC287" s="488"/>
      <c r="VRD287" s="488"/>
      <c r="VRE287" s="699" t="s">
        <v>10061</v>
      </c>
      <c r="VRF287" s="700"/>
      <c r="VRG287" s="488"/>
      <c r="VRH287" s="488"/>
      <c r="VRI287" s="488"/>
      <c r="VRJ287" s="488"/>
      <c r="VRK287" s="488"/>
      <c r="VRL287" s="488"/>
      <c r="VRM287" s="699" t="s">
        <v>10061</v>
      </c>
      <c r="VRN287" s="700"/>
      <c r="VRO287" s="488"/>
      <c r="VRP287" s="488"/>
      <c r="VRQ287" s="488"/>
      <c r="VRR287" s="488"/>
      <c r="VRS287" s="488"/>
      <c r="VRT287" s="488"/>
      <c r="VRU287" s="699" t="s">
        <v>10061</v>
      </c>
      <c r="VRV287" s="700"/>
      <c r="VRW287" s="488"/>
      <c r="VRX287" s="488"/>
      <c r="VRY287" s="488"/>
      <c r="VRZ287" s="488"/>
      <c r="VSA287" s="488"/>
      <c r="VSB287" s="488"/>
      <c r="VSC287" s="699" t="s">
        <v>10061</v>
      </c>
      <c r="VSD287" s="700"/>
      <c r="VSE287" s="488"/>
      <c r="VSF287" s="488"/>
      <c r="VSG287" s="488"/>
      <c r="VSH287" s="488"/>
      <c r="VSI287" s="488"/>
      <c r="VSJ287" s="488"/>
      <c r="VSK287" s="699" t="s">
        <v>10061</v>
      </c>
      <c r="VSL287" s="700"/>
      <c r="VSM287" s="488"/>
      <c r="VSN287" s="488"/>
      <c r="VSO287" s="488"/>
      <c r="VSP287" s="488"/>
      <c r="VSQ287" s="488"/>
      <c r="VSR287" s="488"/>
      <c r="VSS287" s="699" t="s">
        <v>10061</v>
      </c>
      <c r="VST287" s="700"/>
      <c r="VSU287" s="488"/>
      <c r="VSV287" s="488"/>
      <c r="VSW287" s="488"/>
      <c r="VSX287" s="488"/>
      <c r="VSY287" s="488"/>
      <c r="VSZ287" s="488"/>
      <c r="VTA287" s="699" t="s">
        <v>10061</v>
      </c>
      <c r="VTB287" s="700"/>
      <c r="VTC287" s="488"/>
      <c r="VTD287" s="488"/>
      <c r="VTE287" s="488"/>
      <c r="VTF287" s="488"/>
      <c r="VTG287" s="488"/>
      <c r="VTH287" s="488"/>
      <c r="VTI287" s="699" t="s">
        <v>10061</v>
      </c>
      <c r="VTJ287" s="700"/>
      <c r="VTK287" s="488"/>
      <c r="VTL287" s="488"/>
      <c r="VTM287" s="488"/>
      <c r="VTN287" s="488"/>
      <c r="VTO287" s="488"/>
      <c r="VTP287" s="488"/>
      <c r="VTQ287" s="699" t="s">
        <v>10061</v>
      </c>
      <c r="VTR287" s="700"/>
      <c r="VTS287" s="488"/>
      <c r="VTT287" s="488"/>
      <c r="VTU287" s="488"/>
      <c r="VTV287" s="488"/>
      <c r="VTW287" s="488"/>
      <c r="VTX287" s="488"/>
      <c r="VTY287" s="699" t="s">
        <v>10061</v>
      </c>
      <c r="VTZ287" s="700"/>
      <c r="VUA287" s="488"/>
      <c r="VUB287" s="488"/>
      <c r="VUC287" s="488"/>
      <c r="VUD287" s="488"/>
      <c r="VUE287" s="488"/>
      <c r="VUF287" s="488"/>
      <c r="VUG287" s="699" t="s">
        <v>10061</v>
      </c>
      <c r="VUH287" s="700"/>
      <c r="VUI287" s="488"/>
      <c r="VUJ287" s="488"/>
      <c r="VUK287" s="488"/>
      <c r="VUL287" s="488"/>
      <c r="VUM287" s="488"/>
      <c r="VUN287" s="488"/>
      <c r="VUO287" s="699" t="s">
        <v>10061</v>
      </c>
      <c r="VUP287" s="700"/>
      <c r="VUQ287" s="488"/>
      <c r="VUR287" s="488"/>
      <c r="VUS287" s="488"/>
      <c r="VUT287" s="488"/>
      <c r="VUU287" s="488"/>
      <c r="VUV287" s="488"/>
      <c r="VUW287" s="699" t="s">
        <v>10061</v>
      </c>
      <c r="VUX287" s="700"/>
      <c r="VUY287" s="488"/>
      <c r="VUZ287" s="488"/>
      <c r="VVA287" s="488"/>
      <c r="VVB287" s="488"/>
      <c r="VVC287" s="488"/>
      <c r="VVD287" s="488"/>
      <c r="VVE287" s="699" t="s">
        <v>10061</v>
      </c>
      <c r="VVF287" s="700"/>
      <c r="VVG287" s="488"/>
      <c r="VVH287" s="488"/>
      <c r="VVI287" s="488"/>
      <c r="VVJ287" s="488"/>
      <c r="VVK287" s="488"/>
      <c r="VVL287" s="488"/>
      <c r="VVM287" s="699" t="s">
        <v>10061</v>
      </c>
      <c r="VVN287" s="700"/>
      <c r="VVO287" s="488"/>
      <c r="VVP287" s="488"/>
      <c r="VVQ287" s="488"/>
      <c r="VVR287" s="488"/>
      <c r="VVS287" s="488"/>
      <c r="VVT287" s="488"/>
      <c r="VVU287" s="699" t="s">
        <v>10061</v>
      </c>
      <c r="VVV287" s="700"/>
      <c r="VVW287" s="488"/>
      <c r="VVX287" s="488"/>
      <c r="VVY287" s="488"/>
      <c r="VVZ287" s="488"/>
      <c r="VWA287" s="488"/>
      <c r="VWB287" s="488"/>
      <c r="VWC287" s="699" t="s">
        <v>10061</v>
      </c>
      <c r="VWD287" s="700"/>
      <c r="VWE287" s="488"/>
      <c r="VWF287" s="488"/>
      <c r="VWG287" s="488"/>
      <c r="VWH287" s="488"/>
      <c r="VWI287" s="488"/>
      <c r="VWJ287" s="488"/>
      <c r="VWK287" s="699" t="s">
        <v>10061</v>
      </c>
      <c r="VWL287" s="700"/>
      <c r="VWM287" s="488"/>
      <c r="VWN287" s="488"/>
      <c r="VWO287" s="488"/>
      <c r="VWP287" s="488"/>
      <c r="VWQ287" s="488"/>
      <c r="VWR287" s="488"/>
      <c r="VWS287" s="699" t="s">
        <v>10061</v>
      </c>
      <c r="VWT287" s="700"/>
      <c r="VWU287" s="488"/>
      <c r="VWV287" s="488"/>
      <c r="VWW287" s="488"/>
      <c r="VWX287" s="488"/>
      <c r="VWY287" s="488"/>
      <c r="VWZ287" s="488"/>
      <c r="VXA287" s="699" t="s">
        <v>10061</v>
      </c>
      <c r="VXB287" s="700"/>
      <c r="VXC287" s="488"/>
      <c r="VXD287" s="488"/>
      <c r="VXE287" s="488"/>
      <c r="VXF287" s="488"/>
      <c r="VXG287" s="488"/>
      <c r="VXH287" s="488"/>
      <c r="VXI287" s="699" t="s">
        <v>10061</v>
      </c>
      <c r="VXJ287" s="700"/>
      <c r="VXK287" s="488"/>
      <c r="VXL287" s="488"/>
      <c r="VXM287" s="488"/>
      <c r="VXN287" s="488"/>
      <c r="VXO287" s="488"/>
      <c r="VXP287" s="488"/>
      <c r="VXQ287" s="699" t="s">
        <v>10061</v>
      </c>
      <c r="VXR287" s="700"/>
      <c r="VXS287" s="488"/>
      <c r="VXT287" s="488"/>
      <c r="VXU287" s="488"/>
      <c r="VXV287" s="488"/>
      <c r="VXW287" s="488"/>
      <c r="VXX287" s="488"/>
      <c r="VXY287" s="699" t="s">
        <v>10061</v>
      </c>
      <c r="VXZ287" s="700"/>
      <c r="VYA287" s="488"/>
      <c r="VYB287" s="488"/>
      <c r="VYC287" s="488"/>
      <c r="VYD287" s="488"/>
      <c r="VYE287" s="488"/>
      <c r="VYF287" s="488"/>
      <c r="VYG287" s="699" t="s">
        <v>10061</v>
      </c>
      <c r="VYH287" s="700"/>
      <c r="VYI287" s="488"/>
      <c r="VYJ287" s="488"/>
      <c r="VYK287" s="488"/>
      <c r="VYL287" s="488"/>
      <c r="VYM287" s="488"/>
      <c r="VYN287" s="488"/>
      <c r="VYO287" s="699" t="s">
        <v>10061</v>
      </c>
      <c r="VYP287" s="700"/>
      <c r="VYQ287" s="488"/>
      <c r="VYR287" s="488"/>
      <c r="VYS287" s="488"/>
      <c r="VYT287" s="488"/>
      <c r="VYU287" s="488"/>
      <c r="VYV287" s="488"/>
      <c r="VYW287" s="699" t="s">
        <v>10061</v>
      </c>
      <c r="VYX287" s="700"/>
      <c r="VYY287" s="488"/>
      <c r="VYZ287" s="488"/>
      <c r="VZA287" s="488"/>
      <c r="VZB287" s="488"/>
      <c r="VZC287" s="488"/>
      <c r="VZD287" s="488"/>
      <c r="VZE287" s="699" t="s">
        <v>10061</v>
      </c>
      <c r="VZF287" s="700"/>
      <c r="VZG287" s="488"/>
      <c r="VZH287" s="488"/>
      <c r="VZI287" s="488"/>
      <c r="VZJ287" s="488"/>
      <c r="VZK287" s="488"/>
      <c r="VZL287" s="488"/>
      <c r="VZM287" s="699" t="s">
        <v>10061</v>
      </c>
      <c r="VZN287" s="700"/>
      <c r="VZO287" s="488"/>
      <c r="VZP287" s="488"/>
      <c r="VZQ287" s="488"/>
      <c r="VZR287" s="488"/>
      <c r="VZS287" s="488"/>
      <c r="VZT287" s="488"/>
      <c r="VZU287" s="699" t="s">
        <v>10061</v>
      </c>
      <c r="VZV287" s="700"/>
      <c r="VZW287" s="488"/>
      <c r="VZX287" s="488"/>
      <c r="VZY287" s="488"/>
      <c r="VZZ287" s="488"/>
      <c r="WAA287" s="488"/>
      <c r="WAB287" s="488"/>
      <c r="WAC287" s="699" t="s">
        <v>10061</v>
      </c>
      <c r="WAD287" s="700"/>
      <c r="WAE287" s="488"/>
      <c r="WAF287" s="488"/>
      <c r="WAG287" s="488"/>
      <c r="WAH287" s="488"/>
      <c r="WAI287" s="488"/>
      <c r="WAJ287" s="488"/>
      <c r="WAK287" s="699" t="s">
        <v>10061</v>
      </c>
      <c r="WAL287" s="700"/>
      <c r="WAM287" s="488"/>
      <c r="WAN287" s="488"/>
      <c r="WAO287" s="488"/>
      <c r="WAP287" s="488"/>
      <c r="WAQ287" s="488"/>
      <c r="WAR287" s="488"/>
      <c r="WAS287" s="699" t="s">
        <v>10061</v>
      </c>
      <c r="WAT287" s="700"/>
      <c r="WAU287" s="488"/>
      <c r="WAV287" s="488"/>
      <c r="WAW287" s="488"/>
      <c r="WAX287" s="488"/>
      <c r="WAY287" s="488"/>
      <c r="WAZ287" s="488"/>
      <c r="WBA287" s="699" t="s">
        <v>10061</v>
      </c>
      <c r="WBB287" s="700"/>
      <c r="WBC287" s="488"/>
      <c r="WBD287" s="488"/>
      <c r="WBE287" s="488"/>
      <c r="WBF287" s="488"/>
      <c r="WBG287" s="488"/>
      <c r="WBH287" s="488"/>
      <c r="WBI287" s="699" t="s">
        <v>10061</v>
      </c>
      <c r="WBJ287" s="700"/>
      <c r="WBK287" s="488"/>
      <c r="WBL287" s="488"/>
      <c r="WBM287" s="488"/>
      <c r="WBN287" s="488"/>
      <c r="WBO287" s="488"/>
      <c r="WBP287" s="488"/>
      <c r="WBQ287" s="699" t="s">
        <v>10061</v>
      </c>
      <c r="WBR287" s="700"/>
      <c r="WBS287" s="488"/>
      <c r="WBT287" s="488"/>
      <c r="WBU287" s="488"/>
      <c r="WBV287" s="488"/>
      <c r="WBW287" s="488"/>
      <c r="WBX287" s="488"/>
      <c r="WBY287" s="699" t="s">
        <v>10061</v>
      </c>
      <c r="WBZ287" s="700"/>
      <c r="WCA287" s="488"/>
      <c r="WCB287" s="488"/>
      <c r="WCC287" s="488"/>
      <c r="WCD287" s="488"/>
      <c r="WCE287" s="488"/>
      <c r="WCF287" s="488"/>
      <c r="WCG287" s="699" t="s">
        <v>10061</v>
      </c>
      <c r="WCH287" s="700"/>
      <c r="WCI287" s="488"/>
      <c r="WCJ287" s="488"/>
      <c r="WCK287" s="488"/>
      <c r="WCL287" s="488"/>
      <c r="WCM287" s="488"/>
      <c r="WCN287" s="488"/>
      <c r="WCO287" s="699" t="s">
        <v>10061</v>
      </c>
      <c r="WCP287" s="700"/>
      <c r="WCQ287" s="488"/>
      <c r="WCR287" s="488"/>
      <c r="WCS287" s="488"/>
      <c r="WCT287" s="488"/>
      <c r="WCU287" s="488"/>
      <c r="WCV287" s="488"/>
      <c r="WCW287" s="699" t="s">
        <v>10061</v>
      </c>
      <c r="WCX287" s="700"/>
      <c r="WCY287" s="488"/>
      <c r="WCZ287" s="488"/>
      <c r="WDA287" s="488"/>
      <c r="WDB287" s="488"/>
      <c r="WDC287" s="488"/>
      <c r="WDD287" s="488"/>
      <c r="WDE287" s="699" t="s">
        <v>10061</v>
      </c>
      <c r="WDF287" s="700"/>
      <c r="WDG287" s="488"/>
      <c r="WDH287" s="488"/>
      <c r="WDI287" s="488"/>
      <c r="WDJ287" s="488"/>
      <c r="WDK287" s="488"/>
      <c r="WDL287" s="488"/>
      <c r="WDM287" s="699" t="s">
        <v>10061</v>
      </c>
      <c r="WDN287" s="700"/>
      <c r="WDO287" s="488"/>
      <c r="WDP287" s="488"/>
      <c r="WDQ287" s="488"/>
      <c r="WDR287" s="488"/>
      <c r="WDS287" s="488"/>
      <c r="WDT287" s="488"/>
      <c r="WDU287" s="699" t="s">
        <v>10061</v>
      </c>
      <c r="WDV287" s="700"/>
      <c r="WDW287" s="488"/>
      <c r="WDX287" s="488"/>
      <c r="WDY287" s="488"/>
      <c r="WDZ287" s="488"/>
      <c r="WEA287" s="488"/>
      <c r="WEB287" s="488"/>
      <c r="WEC287" s="699" t="s">
        <v>10061</v>
      </c>
      <c r="WED287" s="700"/>
      <c r="WEE287" s="488"/>
      <c r="WEF287" s="488"/>
      <c r="WEG287" s="488"/>
      <c r="WEH287" s="488"/>
      <c r="WEI287" s="488"/>
      <c r="WEJ287" s="488"/>
      <c r="WEK287" s="699" t="s">
        <v>10061</v>
      </c>
      <c r="WEL287" s="700"/>
      <c r="WEM287" s="488"/>
      <c r="WEN287" s="488"/>
      <c r="WEO287" s="488"/>
      <c r="WEP287" s="488"/>
      <c r="WEQ287" s="488"/>
      <c r="WER287" s="488"/>
      <c r="WES287" s="699" t="s">
        <v>10061</v>
      </c>
      <c r="WET287" s="700"/>
      <c r="WEU287" s="488"/>
      <c r="WEV287" s="488"/>
      <c r="WEW287" s="488"/>
      <c r="WEX287" s="488"/>
      <c r="WEY287" s="488"/>
      <c r="WEZ287" s="488"/>
      <c r="WFA287" s="699" t="s">
        <v>10061</v>
      </c>
      <c r="WFB287" s="700"/>
      <c r="WFC287" s="488"/>
      <c r="WFD287" s="488"/>
      <c r="WFE287" s="488"/>
      <c r="WFF287" s="488"/>
      <c r="WFG287" s="488"/>
      <c r="WFH287" s="488"/>
      <c r="WFI287" s="699" t="s">
        <v>10061</v>
      </c>
      <c r="WFJ287" s="700"/>
      <c r="WFK287" s="488"/>
      <c r="WFL287" s="488"/>
      <c r="WFM287" s="488"/>
      <c r="WFN287" s="488"/>
      <c r="WFO287" s="488"/>
      <c r="WFP287" s="488"/>
      <c r="WFQ287" s="699" t="s">
        <v>10061</v>
      </c>
      <c r="WFR287" s="700"/>
      <c r="WFS287" s="488"/>
      <c r="WFT287" s="488"/>
      <c r="WFU287" s="488"/>
      <c r="WFV287" s="488"/>
      <c r="WFW287" s="488"/>
      <c r="WFX287" s="488"/>
      <c r="WFY287" s="699" t="s">
        <v>10061</v>
      </c>
      <c r="WFZ287" s="700"/>
      <c r="WGA287" s="488"/>
      <c r="WGB287" s="488"/>
      <c r="WGC287" s="488"/>
      <c r="WGD287" s="488"/>
      <c r="WGE287" s="488"/>
      <c r="WGF287" s="488"/>
      <c r="WGG287" s="699" t="s">
        <v>10061</v>
      </c>
      <c r="WGH287" s="700"/>
      <c r="WGI287" s="488"/>
      <c r="WGJ287" s="488"/>
      <c r="WGK287" s="488"/>
      <c r="WGL287" s="488"/>
      <c r="WGM287" s="488"/>
      <c r="WGN287" s="488"/>
      <c r="WGO287" s="699" t="s">
        <v>10061</v>
      </c>
      <c r="WGP287" s="700"/>
      <c r="WGQ287" s="488"/>
      <c r="WGR287" s="488"/>
      <c r="WGS287" s="488"/>
      <c r="WGT287" s="488"/>
      <c r="WGU287" s="488"/>
      <c r="WGV287" s="488"/>
      <c r="WGW287" s="699" t="s">
        <v>10061</v>
      </c>
      <c r="WGX287" s="700"/>
      <c r="WGY287" s="488"/>
      <c r="WGZ287" s="488"/>
      <c r="WHA287" s="488"/>
      <c r="WHB287" s="488"/>
      <c r="WHC287" s="488"/>
      <c r="WHD287" s="488"/>
      <c r="WHE287" s="699" t="s">
        <v>10061</v>
      </c>
      <c r="WHF287" s="700"/>
      <c r="WHG287" s="488"/>
      <c r="WHH287" s="488"/>
      <c r="WHI287" s="488"/>
      <c r="WHJ287" s="488"/>
      <c r="WHK287" s="488"/>
      <c r="WHL287" s="488"/>
      <c r="WHM287" s="699" t="s">
        <v>10061</v>
      </c>
      <c r="WHN287" s="700"/>
      <c r="WHO287" s="488"/>
      <c r="WHP287" s="488"/>
      <c r="WHQ287" s="488"/>
      <c r="WHR287" s="488"/>
      <c r="WHS287" s="488"/>
      <c r="WHT287" s="488"/>
      <c r="WHU287" s="699" t="s">
        <v>10061</v>
      </c>
      <c r="WHV287" s="700"/>
      <c r="WHW287" s="488"/>
      <c r="WHX287" s="488"/>
      <c r="WHY287" s="488"/>
      <c r="WHZ287" s="488"/>
      <c r="WIA287" s="488"/>
      <c r="WIB287" s="488"/>
      <c r="WIC287" s="699" t="s">
        <v>10061</v>
      </c>
      <c r="WID287" s="700"/>
      <c r="WIE287" s="488"/>
      <c r="WIF287" s="488"/>
      <c r="WIG287" s="488"/>
      <c r="WIH287" s="488"/>
      <c r="WII287" s="488"/>
      <c r="WIJ287" s="488"/>
      <c r="WIK287" s="699" t="s">
        <v>10061</v>
      </c>
      <c r="WIL287" s="700"/>
      <c r="WIM287" s="488"/>
      <c r="WIN287" s="488"/>
      <c r="WIO287" s="488"/>
      <c r="WIP287" s="488"/>
      <c r="WIQ287" s="488"/>
      <c r="WIR287" s="488"/>
      <c r="WIS287" s="699" t="s">
        <v>10061</v>
      </c>
      <c r="WIT287" s="700"/>
      <c r="WIU287" s="488"/>
      <c r="WIV287" s="488"/>
      <c r="WIW287" s="488"/>
      <c r="WIX287" s="488"/>
      <c r="WIY287" s="488"/>
      <c r="WIZ287" s="488"/>
      <c r="WJA287" s="699" t="s">
        <v>10061</v>
      </c>
      <c r="WJB287" s="700"/>
      <c r="WJC287" s="488"/>
      <c r="WJD287" s="488"/>
      <c r="WJE287" s="488"/>
      <c r="WJF287" s="488"/>
      <c r="WJG287" s="488"/>
      <c r="WJH287" s="488"/>
      <c r="WJI287" s="699" t="s">
        <v>10061</v>
      </c>
      <c r="WJJ287" s="700"/>
      <c r="WJK287" s="488"/>
      <c r="WJL287" s="488"/>
      <c r="WJM287" s="488"/>
      <c r="WJN287" s="488"/>
      <c r="WJO287" s="488"/>
      <c r="WJP287" s="488"/>
      <c r="WJQ287" s="699" t="s">
        <v>10061</v>
      </c>
      <c r="WJR287" s="700"/>
      <c r="WJS287" s="488"/>
      <c r="WJT287" s="488"/>
      <c r="WJU287" s="488"/>
      <c r="WJV287" s="488"/>
      <c r="WJW287" s="488"/>
      <c r="WJX287" s="488"/>
      <c r="WJY287" s="699" t="s">
        <v>10061</v>
      </c>
      <c r="WJZ287" s="700"/>
      <c r="WKA287" s="488"/>
      <c r="WKB287" s="488"/>
      <c r="WKC287" s="488"/>
      <c r="WKD287" s="488"/>
      <c r="WKE287" s="488"/>
      <c r="WKF287" s="488"/>
      <c r="WKG287" s="699" t="s">
        <v>10061</v>
      </c>
      <c r="WKH287" s="700"/>
      <c r="WKI287" s="488"/>
      <c r="WKJ287" s="488"/>
      <c r="WKK287" s="488"/>
      <c r="WKL287" s="488"/>
      <c r="WKM287" s="488"/>
      <c r="WKN287" s="488"/>
      <c r="WKO287" s="699" t="s">
        <v>10061</v>
      </c>
      <c r="WKP287" s="700"/>
      <c r="WKQ287" s="488"/>
      <c r="WKR287" s="488"/>
      <c r="WKS287" s="488"/>
      <c r="WKT287" s="488"/>
      <c r="WKU287" s="488"/>
      <c r="WKV287" s="488"/>
      <c r="WKW287" s="699" t="s">
        <v>10061</v>
      </c>
      <c r="WKX287" s="700"/>
      <c r="WKY287" s="488"/>
      <c r="WKZ287" s="488"/>
      <c r="WLA287" s="488"/>
      <c r="WLB287" s="488"/>
      <c r="WLC287" s="488"/>
      <c r="WLD287" s="488"/>
      <c r="WLE287" s="699" t="s">
        <v>10061</v>
      </c>
      <c r="WLF287" s="700"/>
      <c r="WLG287" s="488"/>
      <c r="WLH287" s="488"/>
      <c r="WLI287" s="488"/>
      <c r="WLJ287" s="488"/>
      <c r="WLK287" s="488"/>
      <c r="WLL287" s="488"/>
      <c r="WLM287" s="699" t="s">
        <v>10061</v>
      </c>
      <c r="WLN287" s="700"/>
      <c r="WLO287" s="488"/>
      <c r="WLP287" s="488"/>
      <c r="WLQ287" s="488"/>
      <c r="WLR287" s="488"/>
      <c r="WLS287" s="488"/>
      <c r="WLT287" s="488"/>
      <c r="WLU287" s="699" t="s">
        <v>10061</v>
      </c>
      <c r="WLV287" s="700"/>
      <c r="WLW287" s="488"/>
      <c r="WLX287" s="488"/>
      <c r="WLY287" s="488"/>
      <c r="WLZ287" s="488"/>
      <c r="WMA287" s="488"/>
      <c r="WMB287" s="488"/>
      <c r="WMC287" s="699" t="s">
        <v>10061</v>
      </c>
      <c r="WMD287" s="700"/>
      <c r="WME287" s="488"/>
      <c r="WMF287" s="488"/>
      <c r="WMG287" s="488"/>
      <c r="WMH287" s="488"/>
      <c r="WMI287" s="488"/>
      <c r="WMJ287" s="488"/>
      <c r="WMK287" s="699" t="s">
        <v>10061</v>
      </c>
      <c r="WML287" s="700"/>
      <c r="WMM287" s="488"/>
      <c r="WMN287" s="488"/>
      <c r="WMO287" s="488"/>
      <c r="WMP287" s="488"/>
      <c r="WMQ287" s="488"/>
      <c r="WMR287" s="488"/>
      <c r="WMS287" s="699" t="s">
        <v>10061</v>
      </c>
      <c r="WMT287" s="700"/>
      <c r="WMU287" s="488"/>
      <c r="WMV287" s="488"/>
      <c r="WMW287" s="488"/>
      <c r="WMX287" s="488"/>
      <c r="WMY287" s="488"/>
      <c r="WMZ287" s="488"/>
      <c r="WNA287" s="699" t="s">
        <v>10061</v>
      </c>
      <c r="WNB287" s="700"/>
      <c r="WNC287" s="488"/>
      <c r="WND287" s="488"/>
      <c r="WNE287" s="488"/>
      <c r="WNF287" s="488"/>
      <c r="WNG287" s="488"/>
      <c r="WNH287" s="488"/>
      <c r="WNI287" s="699" t="s">
        <v>10061</v>
      </c>
      <c r="WNJ287" s="700"/>
      <c r="WNK287" s="488"/>
      <c r="WNL287" s="488"/>
      <c r="WNM287" s="488"/>
      <c r="WNN287" s="488"/>
      <c r="WNO287" s="488"/>
      <c r="WNP287" s="488"/>
      <c r="WNQ287" s="699" t="s">
        <v>10061</v>
      </c>
      <c r="WNR287" s="700"/>
      <c r="WNS287" s="488"/>
      <c r="WNT287" s="488"/>
      <c r="WNU287" s="488"/>
      <c r="WNV287" s="488"/>
      <c r="WNW287" s="488"/>
      <c r="WNX287" s="488"/>
      <c r="WNY287" s="699" t="s">
        <v>10061</v>
      </c>
      <c r="WNZ287" s="700"/>
      <c r="WOA287" s="488"/>
      <c r="WOB287" s="488"/>
      <c r="WOC287" s="488"/>
      <c r="WOD287" s="488"/>
      <c r="WOE287" s="488"/>
      <c r="WOF287" s="488"/>
      <c r="WOG287" s="699" t="s">
        <v>10061</v>
      </c>
      <c r="WOH287" s="700"/>
      <c r="WOI287" s="488"/>
      <c r="WOJ287" s="488"/>
      <c r="WOK287" s="488"/>
      <c r="WOL287" s="488"/>
      <c r="WOM287" s="488"/>
      <c r="WON287" s="488"/>
      <c r="WOO287" s="699" t="s">
        <v>10061</v>
      </c>
      <c r="WOP287" s="700"/>
      <c r="WOQ287" s="488"/>
      <c r="WOR287" s="488"/>
      <c r="WOS287" s="488"/>
      <c r="WOT287" s="488"/>
      <c r="WOU287" s="488"/>
      <c r="WOV287" s="488"/>
      <c r="WOW287" s="699" t="s">
        <v>10061</v>
      </c>
      <c r="WOX287" s="700"/>
      <c r="WOY287" s="488"/>
      <c r="WOZ287" s="488"/>
      <c r="WPA287" s="488"/>
      <c r="WPB287" s="488"/>
      <c r="WPC287" s="488"/>
      <c r="WPD287" s="488"/>
      <c r="WPE287" s="699" t="s">
        <v>10061</v>
      </c>
      <c r="WPF287" s="700"/>
      <c r="WPG287" s="488"/>
      <c r="WPH287" s="488"/>
      <c r="WPI287" s="488"/>
      <c r="WPJ287" s="488"/>
      <c r="WPK287" s="488"/>
      <c r="WPL287" s="488"/>
      <c r="WPM287" s="699" t="s">
        <v>10061</v>
      </c>
      <c r="WPN287" s="700"/>
      <c r="WPO287" s="488"/>
      <c r="WPP287" s="488"/>
      <c r="WPQ287" s="488"/>
      <c r="WPR287" s="488"/>
      <c r="WPS287" s="488"/>
      <c r="WPT287" s="488"/>
      <c r="WPU287" s="699" t="s">
        <v>10061</v>
      </c>
      <c r="WPV287" s="700"/>
      <c r="WPW287" s="488"/>
      <c r="WPX287" s="488"/>
      <c r="WPY287" s="488"/>
      <c r="WPZ287" s="488"/>
      <c r="WQA287" s="488"/>
      <c r="WQB287" s="488"/>
      <c r="WQC287" s="699" t="s">
        <v>10061</v>
      </c>
      <c r="WQD287" s="700"/>
      <c r="WQE287" s="488"/>
      <c r="WQF287" s="488"/>
      <c r="WQG287" s="488"/>
      <c r="WQH287" s="488"/>
      <c r="WQI287" s="488"/>
      <c r="WQJ287" s="488"/>
      <c r="WQK287" s="699" t="s">
        <v>10061</v>
      </c>
      <c r="WQL287" s="700"/>
      <c r="WQM287" s="488"/>
      <c r="WQN287" s="488"/>
      <c r="WQO287" s="488"/>
      <c r="WQP287" s="488"/>
      <c r="WQQ287" s="488"/>
      <c r="WQR287" s="488"/>
      <c r="WQS287" s="699" t="s">
        <v>10061</v>
      </c>
      <c r="WQT287" s="700"/>
      <c r="WQU287" s="488"/>
      <c r="WQV287" s="488"/>
      <c r="WQW287" s="488"/>
      <c r="WQX287" s="488"/>
      <c r="WQY287" s="488"/>
      <c r="WQZ287" s="488"/>
      <c r="WRA287" s="699" t="s">
        <v>10061</v>
      </c>
      <c r="WRB287" s="700"/>
      <c r="WRC287" s="488"/>
      <c r="WRD287" s="488"/>
      <c r="WRE287" s="488"/>
      <c r="WRF287" s="488"/>
      <c r="WRG287" s="488"/>
      <c r="WRH287" s="488"/>
      <c r="WRI287" s="699" t="s">
        <v>10061</v>
      </c>
      <c r="WRJ287" s="700"/>
      <c r="WRK287" s="488"/>
      <c r="WRL287" s="488"/>
      <c r="WRM287" s="488"/>
      <c r="WRN287" s="488"/>
      <c r="WRO287" s="488"/>
      <c r="WRP287" s="488"/>
      <c r="WRQ287" s="699" t="s">
        <v>10061</v>
      </c>
      <c r="WRR287" s="700"/>
      <c r="WRS287" s="488"/>
      <c r="WRT287" s="488"/>
      <c r="WRU287" s="488"/>
      <c r="WRV287" s="488"/>
      <c r="WRW287" s="488"/>
      <c r="WRX287" s="488"/>
      <c r="WRY287" s="699" t="s">
        <v>10061</v>
      </c>
      <c r="WRZ287" s="700"/>
      <c r="WSA287" s="488"/>
      <c r="WSB287" s="488"/>
      <c r="WSC287" s="488"/>
      <c r="WSD287" s="488"/>
      <c r="WSE287" s="488"/>
      <c r="WSF287" s="488"/>
      <c r="WSG287" s="699" t="s">
        <v>10061</v>
      </c>
      <c r="WSH287" s="700"/>
      <c r="WSI287" s="488"/>
      <c r="WSJ287" s="488"/>
      <c r="WSK287" s="488"/>
      <c r="WSL287" s="488"/>
      <c r="WSM287" s="488"/>
      <c r="WSN287" s="488"/>
      <c r="WSO287" s="699" t="s">
        <v>10061</v>
      </c>
      <c r="WSP287" s="700"/>
      <c r="WSQ287" s="488"/>
      <c r="WSR287" s="488"/>
      <c r="WSS287" s="488"/>
      <c r="WST287" s="488"/>
      <c r="WSU287" s="488"/>
      <c r="WSV287" s="488"/>
      <c r="WSW287" s="699" t="s">
        <v>10061</v>
      </c>
      <c r="WSX287" s="700"/>
      <c r="WSY287" s="488"/>
      <c r="WSZ287" s="488"/>
      <c r="WTA287" s="488"/>
      <c r="WTB287" s="488"/>
      <c r="WTC287" s="488"/>
      <c r="WTD287" s="488"/>
      <c r="WTE287" s="699" t="s">
        <v>10061</v>
      </c>
      <c r="WTF287" s="700"/>
      <c r="WTG287" s="488"/>
      <c r="WTH287" s="488"/>
      <c r="WTI287" s="488"/>
      <c r="WTJ287" s="488"/>
      <c r="WTK287" s="488"/>
      <c r="WTL287" s="488"/>
      <c r="WTM287" s="699" t="s">
        <v>10061</v>
      </c>
      <c r="WTN287" s="700"/>
      <c r="WTO287" s="488"/>
      <c r="WTP287" s="488"/>
      <c r="WTQ287" s="488"/>
      <c r="WTR287" s="488"/>
      <c r="WTS287" s="488"/>
      <c r="WTT287" s="488"/>
      <c r="WTU287" s="699" t="s">
        <v>10061</v>
      </c>
      <c r="WTV287" s="700"/>
      <c r="WTW287" s="488"/>
      <c r="WTX287" s="488"/>
      <c r="WTY287" s="488"/>
      <c r="WTZ287" s="488"/>
      <c r="WUA287" s="488"/>
      <c r="WUB287" s="488"/>
      <c r="WUC287" s="699" t="s">
        <v>10061</v>
      </c>
      <c r="WUD287" s="700"/>
      <c r="WUE287" s="488"/>
      <c r="WUF287" s="488"/>
      <c r="WUG287" s="488"/>
      <c r="WUH287" s="488"/>
      <c r="WUI287" s="488"/>
      <c r="WUJ287" s="488"/>
      <c r="WUK287" s="699" t="s">
        <v>10061</v>
      </c>
      <c r="WUL287" s="700"/>
      <c r="WUM287" s="488"/>
      <c r="WUN287" s="488"/>
      <c r="WUO287" s="488"/>
      <c r="WUP287" s="488"/>
      <c r="WUQ287" s="488"/>
      <c r="WUR287" s="488"/>
      <c r="WUS287" s="699" t="s">
        <v>10061</v>
      </c>
      <c r="WUT287" s="700"/>
      <c r="WUU287" s="488"/>
      <c r="WUV287" s="488"/>
      <c r="WUW287" s="488"/>
      <c r="WUX287" s="488"/>
      <c r="WUY287" s="488"/>
      <c r="WUZ287" s="488"/>
      <c r="WVA287" s="699" t="s">
        <v>10061</v>
      </c>
      <c r="WVB287" s="700"/>
      <c r="WVC287" s="488"/>
      <c r="WVD287" s="488"/>
      <c r="WVE287" s="488"/>
      <c r="WVF287" s="488"/>
      <c r="WVG287" s="488"/>
      <c r="WVH287" s="488"/>
      <c r="WVI287" s="699" t="s">
        <v>10061</v>
      </c>
      <c r="WVJ287" s="700"/>
      <c r="WVK287" s="488"/>
      <c r="WVL287" s="488"/>
      <c r="WVM287" s="488"/>
      <c r="WVN287" s="488"/>
      <c r="WVO287" s="488"/>
      <c r="WVP287" s="488"/>
      <c r="WVQ287" s="699" t="s">
        <v>10061</v>
      </c>
      <c r="WVR287" s="700"/>
      <c r="WVS287" s="488"/>
      <c r="WVT287" s="488"/>
      <c r="WVU287" s="488"/>
      <c r="WVV287" s="488"/>
      <c r="WVW287" s="488"/>
      <c r="WVX287" s="488"/>
      <c r="WVY287" s="699" t="s">
        <v>10061</v>
      </c>
      <c r="WVZ287" s="700"/>
      <c r="WWA287" s="488"/>
      <c r="WWB287" s="488"/>
      <c r="WWC287" s="488"/>
      <c r="WWD287" s="488"/>
      <c r="WWE287" s="488"/>
      <c r="WWF287" s="488"/>
      <c r="WWG287" s="699" t="s">
        <v>10061</v>
      </c>
      <c r="WWH287" s="700"/>
      <c r="WWI287" s="488"/>
      <c r="WWJ287" s="488"/>
      <c r="WWK287" s="488"/>
      <c r="WWL287" s="488"/>
      <c r="WWM287" s="488"/>
      <c r="WWN287" s="488"/>
      <c r="WWO287" s="699" t="s">
        <v>10061</v>
      </c>
      <c r="WWP287" s="700"/>
      <c r="WWQ287" s="488"/>
      <c r="WWR287" s="488"/>
      <c r="WWS287" s="488"/>
      <c r="WWT287" s="488"/>
      <c r="WWU287" s="488"/>
      <c r="WWV287" s="488"/>
      <c r="WWW287" s="699" t="s">
        <v>10061</v>
      </c>
      <c r="WWX287" s="700"/>
      <c r="WWY287" s="488"/>
      <c r="WWZ287" s="488"/>
      <c r="WXA287" s="488"/>
      <c r="WXB287" s="488"/>
      <c r="WXC287" s="488"/>
      <c r="WXD287" s="488"/>
      <c r="WXE287" s="699" t="s">
        <v>10061</v>
      </c>
      <c r="WXF287" s="700"/>
      <c r="WXG287" s="488"/>
      <c r="WXH287" s="488"/>
      <c r="WXI287" s="488"/>
      <c r="WXJ287" s="488"/>
      <c r="WXK287" s="488"/>
      <c r="WXL287" s="488"/>
      <c r="WXM287" s="699" t="s">
        <v>10061</v>
      </c>
      <c r="WXN287" s="700"/>
      <c r="WXO287" s="488"/>
      <c r="WXP287" s="488"/>
      <c r="WXQ287" s="488"/>
      <c r="WXR287" s="488"/>
      <c r="WXS287" s="488"/>
      <c r="WXT287" s="488"/>
      <c r="WXU287" s="699" t="s">
        <v>10061</v>
      </c>
      <c r="WXV287" s="700"/>
      <c r="WXW287" s="488"/>
      <c r="WXX287" s="488"/>
      <c r="WXY287" s="488"/>
      <c r="WXZ287" s="488"/>
      <c r="WYA287" s="488"/>
      <c r="WYB287" s="488"/>
      <c r="WYC287" s="699" t="s">
        <v>10061</v>
      </c>
      <c r="WYD287" s="700"/>
      <c r="WYE287" s="488"/>
      <c r="WYF287" s="488"/>
      <c r="WYG287" s="488"/>
      <c r="WYH287" s="488"/>
      <c r="WYI287" s="488"/>
      <c r="WYJ287" s="488"/>
      <c r="WYK287" s="699" t="s">
        <v>10061</v>
      </c>
      <c r="WYL287" s="700"/>
      <c r="WYM287" s="488"/>
      <c r="WYN287" s="488"/>
      <c r="WYO287" s="488"/>
      <c r="WYP287" s="488"/>
      <c r="WYQ287" s="488"/>
      <c r="WYR287" s="488"/>
      <c r="WYS287" s="699" t="s">
        <v>10061</v>
      </c>
      <c r="WYT287" s="700"/>
      <c r="WYU287" s="488"/>
      <c r="WYV287" s="488"/>
      <c r="WYW287" s="488"/>
      <c r="WYX287" s="488"/>
      <c r="WYY287" s="488"/>
      <c r="WYZ287" s="488"/>
      <c r="WZA287" s="699" t="s">
        <v>10061</v>
      </c>
      <c r="WZB287" s="700"/>
      <c r="WZC287" s="488"/>
      <c r="WZD287" s="488"/>
      <c r="WZE287" s="488"/>
      <c r="WZF287" s="488"/>
      <c r="WZG287" s="488"/>
      <c r="WZH287" s="488"/>
      <c r="WZI287" s="699" t="s">
        <v>10061</v>
      </c>
      <c r="WZJ287" s="700"/>
      <c r="WZK287" s="488"/>
      <c r="WZL287" s="488"/>
      <c r="WZM287" s="488"/>
      <c r="WZN287" s="488"/>
      <c r="WZO287" s="488"/>
      <c r="WZP287" s="488"/>
      <c r="WZQ287" s="699" t="s">
        <v>10061</v>
      </c>
      <c r="WZR287" s="700"/>
      <c r="WZS287" s="488"/>
      <c r="WZT287" s="488"/>
      <c r="WZU287" s="488"/>
      <c r="WZV287" s="488"/>
      <c r="WZW287" s="488"/>
      <c r="WZX287" s="488"/>
      <c r="WZY287" s="699" t="s">
        <v>10061</v>
      </c>
      <c r="WZZ287" s="700"/>
      <c r="XAA287" s="488"/>
      <c r="XAB287" s="488"/>
      <c r="XAC287" s="488"/>
      <c r="XAD287" s="488"/>
      <c r="XAE287" s="488"/>
      <c r="XAF287" s="488"/>
      <c r="XAG287" s="699" t="s">
        <v>10061</v>
      </c>
      <c r="XAH287" s="700"/>
      <c r="XAI287" s="488"/>
      <c r="XAJ287" s="488"/>
      <c r="XAK287" s="488"/>
      <c r="XAL287" s="488"/>
      <c r="XAM287" s="488"/>
      <c r="XAN287" s="488"/>
      <c r="XAO287" s="699" t="s">
        <v>10061</v>
      </c>
      <c r="XAP287" s="700"/>
      <c r="XAQ287" s="488"/>
      <c r="XAR287" s="488"/>
      <c r="XAS287" s="488"/>
      <c r="XAT287" s="488"/>
      <c r="XAU287" s="488"/>
      <c r="XAV287" s="488"/>
      <c r="XAW287" s="699" t="s">
        <v>10061</v>
      </c>
      <c r="XAX287" s="700"/>
      <c r="XAY287" s="488"/>
      <c r="XAZ287" s="488"/>
      <c r="XBA287" s="488"/>
      <c r="XBB287" s="488"/>
      <c r="XBC287" s="488"/>
      <c r="XBD287" s="488"/>
      <c r="XBE287" s="699" t="s">
        <v>10061</v>
      </c>
      <c r="XBF287" s="700"/>
      <c r="XBG287" s="488"/>
      <c r="XBH287" s="488"/>
      <c r="XBI287" s="488"/>
      <c r="XBJ287" s="488"/>
      <c r="XBK287" s="488"/>
      <c r="XBL287" s="488"/>
      <c r="XBM287" s="699" t="s">
        <v>10061</v>
      </c>
      <c r="XBN287" s="700"/>
      <c r="XBO287" s="488"/>
      <c r="XBP287" s="488"/>
      <c r="XBQ287" s="488"/>
      <c r="XBR287" s="488"/>
      <c r="XBS287" s="488"/>
      <c r="XBT287" s="488"/>
      <c r="XBU287" s="699" t="s">
        <v>10061</v>
      </c>
      <c r="XBV287" s="700"/>
      <c r="XBW287" s="488"/>
      <c r="XBX287" s="488"/>
      <c r="XBY287" s="488"/>
      <c r="XBZ287" s="488"/>
      <c r="XCA287" s="488"/>
      <c r="XCB287" s="488"/>
      <c r="XCC287" s="699" t="s">
        <v>10061</v>
      </c>
      <c r="XCD287" s="700"/>
      <c r="XCE287" s="488"/>
      <c r="XCF287" s="488"/>
      <c r="XCG287" s="488"/>
      <c r="XCH287" s="488"/>
      <c r="XCI287" s="488"/>
      <c r="XCJ287" s="488"/>
      <c r="XCK287" s="699" t="s">
        <v>10061</v>
      </c>
      <c r="XCL287" s="700"/>
      <c r="XCM287" s="488"/>
      <c r="XCN287" s="488"/>
      <c r="XCO287" s="488"/>
      <c r="XCP287" s="488"/>
      <c r="XCQ287" s="488"/>
      <c r="XCR287" s="488"/>
      <c r="XCS287" s="699" t="s">
        <v>10061</v>
      </c>
      <c r="XCT287" s="700"/>
      <c r="XCU287" s="488"/>
      <c r="XCV287" s="488"/>
      <c r="XCW287" s="488"/>
      <c r="XCX287" s="488"/>
      <c r="XCY287" s="488"/>
      <c r="XCZ287" s="488"/>
      <c r="XDA287" s="699" t="s">
        <v>10061</v>
      </c>
      <c r="XDB287" s="700"/>
      <c r="XDC287" s="488"/>
      <c r="XDD287" s="488"/>
      <c r="XDE287" s="488"/>
      <c r="XDF287" s="488"/>
      <c r="XDG287" s="488"/>
      <c r="XDH287" s="488"/>
      <c r="XDI287" s="699" t="s">
        <v>10061</v>
      </c>
      <c r="XDJ287" s="700"/>
      <c r="XDK287" s="488"/>
      <c r="XDL287" s="488"/>
      <c r="XDM287" s="488"/>
      <c r="XDN287" s="488"/>
      <c r="XDO287" s="488"/>
      <c r="XDP287" s="488"/>
      <c r="XDQ287" s="699" t="s">
        <v>10061</v>
      </c>
      <c r="XDR287" s="700"/>
      <c r="XDS287" s="488"/>
      <c r="XDT287" s="488"/>
      <c r="XDU287" s="488"/>
      <c r="XDV287" s="488"/>
      <c r="XDW287" s="488"/>
      <c r="XDX287" s="488"/>
      <c r="XDY287" s="699" t="s">
        <v>10061</v>
      </c>
      <c r="XDZ287" s="700"/>
      <c r="XEA287" s="488"/>
      <c r="XEB287" s="488"/>
      <c r="XEC287" s="488"/>
      <c r="XED287" s="488"/>
      <c r="XEE287" s="488"/>
      <c r="XEF287" s="488"/>
      <c r="XEG287" s="699" t="s">
        <v>10061</v>
      </c>
      <c r="XEH287" s="700"/>
      <c r="XEI287" s="488"/>
      <c r="XEJ287" s="488"/>
      <c r="XEK287" s="488"/>
      <c r="XEL287" s="488"/>
      <c r="XEM287" s="488"/>
      <c r="XEN287" s="488"/>
      <c r="XEO287" s="699" t="s">
        <v>10061</v>
      </c>
      <c r="XEP287" s="700"/>
      <c r="XEQ287" s="488"/>
      <c r="XER287" s="488"/>
      <c r="XES287" s="488"/>
      <c r="XET287" s="488"/>
      <c r="XEU287" s="488"/>
      <c r="XEV287" s="488"/>
      <c r="XEW287" s="699" t="s">
        <v>10061</v>
      </c>
      <c r="XEX287" s="700"/>
      <c r="XEY287" s="488"/>
      <c r="XEZ287" s="488"/>
      <c r="XFA287" s="488"/>
      <c r="XFB287" s="488"/>
      <c r="XFC287" s="488"/>
      <c r="XFD287" s="488"/>
    </row>
    <row r="288" spans="1:16384" s="433" customFormat="1" ht="15" outlineLevel="1" x14ac:dyDescent="0.25">
      <c r="A288" s="489"/>
      <c r="B288" s="490"/>
      <c r="C288" s="488"/>
      <c r="D288" s="488"/>
      <c r="E288" s="488"/>
      <c r="F288" s="488"/>
      <c r="G288" s="488"/>
      <c r="H288" s="488"/>
      <c r="I288" s="489"/>
      <c r="J288" s="490"/>
      <c r="K288" s="488"/>
      <c r="L288" s="488"/>
      <c r="M288" s="488"/>
      <c r="N288" s="488"/>
      <c r="O288" s="488"/>
      <c r="P288" s="488"/>
      <c r="Q288" s="489"/>
      <c r="R288" s="490"/>
      <c r="S288" s="488"/>
      <c r="T288" s="488"/>
      <c r="U288" s="488"/>
      <c r="V288" s="488"/>
      <c r="W288" s="488"/>
      <c r="X288" s="488"/>
      <c r="Y288" s="489"/>
      <c r="Z288" s="490"/>
      <c r="AA288" s="488"/>
      <c r="AB288" s="488"/>
      <c r="AC288" s="488"/>
      <c r="AD288" s="488"/>
      <c r="AE288" s="488"/>
      <c r="AF288" s="488"/>
      <c r="AG288" s="489"/>
      <c r="AH288" s="490"/>
      <c r="AI288" s="488"/>
      <c r="AJ288" s="488"/>
      <c r="AK288" s="488"/>
      <c r="AL288" s="488"/>
      <c r="AM288" s="488"/>
      <c r="AN288" s="488"/>
      <c r="AO288" s="489"/>
      <c r="AP288" s="490"/>
      <c r="AQ288" s="488"/>
      <c r="AR288" s="488"/>
      <c r="AS288" s="488"/>
      <c r="AT288" s="488"/>
      <c r="AU288" s="488"/>
      <c r="AV288" s="488"/>
      <c r="AW288" s="489"/>
      <c r="AX288" s="490"/>
      <c r="AY288" s="488"/>
      <c r="AZ288" s="488"/>
      <c r="BA288" s="488"/>
      <c r="BB288" s="488"/>
      <c r="BC288" s="488"/>
      <c r="BD288" s="488"/>
      <c r="BE288" s="489"/>
      <c r="BF288" s="490"/>
      <c r="BG288" s="488"/>
      <c r="BH288" s="488"/>
      <c r="BI288" s="488"/>
      <c r="BJ288" s="488"/>
      <c r="BK288" s="488"/>
      <c r="BL288" s="488"/>
      <c r="BM288" s="489"/>
      <c r="BN288" s="490"/>
      <c r="BO288" s="488"/>
      <c r="BP288" s="488"/>
      <c r="BQ288" s="488"/>
      <c r="BR288" s="488"/>
      <c r="BS288" s="488"/>
      <c r="BT288" s="488"/>
      <c r="BU288" s="489"/>
      <c r="BV288" s="490"/>
      <c r="BW288" s="488"/>
      <c r="BX288" s="488"/>
      <c r="BY288" s="488"/>
      <c r="BZ288" s="488"/>
      <c r="CA288" s="488"/>
      <c r="CB288" s="488"/>
      <c r="CC288" s="489"/>
      <c r="CD288" s="490"/>
      <c r="CE288" s="488"/>
      <c r="CF288" s="488"/>
      <c r="CG288" s="488"/>
      <c r="CH288" s="488"/>
      <c r="CI288" s="488"/>
      <c r="CJ288" s="488"/>
      <c r="CK288" s="489"/>
      <c r="CL288" s="490"/>
      <c r="CM288" s="488"/>
      <c r="CN288" s="488"/>
      <c r="CO288" s="488"/>
      <c r="CP288" s="488"/>
      <c r="CQ288" s="488"/>
      <c r="CR288" s="488"/>
      <c r="CS288" s="489"/>
      <c r="CT288" s="490"/>
      <c r="CU288" s="488"/>
      <c r="CV288" s="488"/>
      <c r="CW288" s="488"/>
      <c r="CX288" s="488"/>
      <c r="CY288" s="488"/>
      <c r="CZ288" s="488"/>
      <c r="DA288" s="489"/>
      <c r="DB288" s="490"/>
      <c r="DC288" s="488"/>
      <c r="DD288" s="488"/>
      <c r="DE288" s="488"/>
      <c r="DF288" s="488"/>
      <c r="DG288" s="488"/>
      <c r="DH288" s="488"/>
      <c r="DI288" s="489"/>
      <c r="DJ288" s="490"/>
      <c r="DK288" s="488"/>
      <c r="DL288" s="488"/>
      <c r="DM288" s="488"/>
      <c r="DN288" s="488"/>
      <c r="DO288" s="488"/>
      <c r="DP288" s="488"/>
      <c r="DQ288" s="489"/>
      <c r="DR288" s="490"/>
      <c r="DS288" s="488"/>
      <c r="DT288" s="488"/>
      <c r="DU288" s="488"/>
      <c r="DV288" s="488"/>
      <c r="DW288" s="488"/>
      <c r="DX288" s="488"/>
      <c r="DY288" s="489"/>
      <c r="DZ288" s="490"/>
      <c r="EA288" s="488"/>
      <c r="EB288" s="488"/>
      <c r="EC288" s="488"/>
      <c r="ED288" s="488"/>
      <c r="EE288" s="488"/>
      <c r="EF288" s="488"/>
      <c r="EG288" s="489"/>
      <c r="EH288" s="490"/>
      <c r="EI288" s="488"/>
      <c r="EJ288" s="488"/>
      <c r="EK288" s="488"/>
      <c r="EL288" s="488"/>
      <c r="EM288" s="488"/>
      <c r="EN288" s="488"/>
      <c r="EO288" s="489"/>
      <c r="EP288" s="490"/>
      <c r="EQ288" s="488"/>
      <c r="ER288" s="488"/>
      <c r="ES288" s="488"/>
      <c r="ET288" s="488"/>
      <c r="EU288" s="488"/>
      <c r="EV288" s="488"/>
      <c r="EW288" s="489"/>
      <c r="EX288" s="490"/>
      <c r="EY288" s="488"/>
      <c r="EZ288" s="488"/>
      <c r="FA288" s="488"/>
      <c r="FB288" s="488"/>
      <c r="FC288" s="488"/>
      <c r="FD288" s="488"/>
      <c r="FE288" s="489"/>
      <c r="FF288" s="490"/>
      <c r="FG288" s="488"/>
      <c r="FH288" s="488"/>
      <c r="FI288" s="488"/>
      <c r="FJ288" s="488"/>
      <c r="FK288" s="488"/>
      <c r="FL288" s="488"/>
      <c r="FM288" s="489"/>
      <c r="FN288" s="490"/>
      <c r="FO288" s="488"/>
      <c r="FP288" s="488"/>
      <c r="FQ288" s="488"/>
      <c r="FR288" s="488"/>
      <c r="FS288" s="488"/>
      <c r="FT288" s="488"/>
      <c r="FU288" s="489"/>
      <c r="FV288" s="490"/>
      <c r="FW288" s="488"/>
      <c r="FX288" s="488"/>
      <c r="FY288" s="488"/>
      <c r="FZ288" s="488"/>
      <c r="GA288" s="488"/>
      <c r="GB288" s="488"/>
      <c r="GC288" s="489"/>
      <c r="GD288" s="490"/>
      <c r="GE288" s="488"/>
      <c r="GF288" s="488"/>
      <c r="GG288" s="488"/>
      <c r="GH288" s="488"/>
      <c r="GI288" s="488"/>
      <c r="GJ288" s="488"/>
      <c r="GK288" s="489"/>
      <c r="GL288" s="490"/>
      <c r="GM288" s="488"/>
      <c r="GN288" s="488"/>
      <c r="GO288" s="488"/>
      <c r="GP288" s="488"/>
      <c r="GQ288" s="488"/>
      <c r="GR288" s="488"/>
      <c r="GS288" s="489"/>
      <c r="GT288" s="490"/>
      <c r="GU288" s="488"/>
      <c r="GV288" s="488"/>
      <c r="GW288" s="488"/>
      <c r="GX288" s="488"/>
      <c r="GY288" s="488"/>
      <c r="GZ288" s="488"/>
      <c r="HA288" s="489"/>
      <c r="HB288" s="490"/>
      <c r="HC288" s="488"/>
      <c r="HD288" s="488"/>
      <c r="HE288" s="488"/>
      <c r="HF288" s="488"/>
      <c r="HG288" s="488"/>
      <c r="HH288" s="488"/>
      <c r="HI288" s="489"/>
      <c r="HJ288" s="490"/>
      <c r="HK288" s="488"/>
      <c r="HL288" s="488"/>
      <c r="HM288" s="488"/>
      <c r="HN288" s="488"/>
      <c r="HO288" s="488"/>
      <c r="HP288" s="488"/>
      <c r="HQ288" s="489"/>
      <c r="HR288" s="490"/>
      <c r="HS288" s="488"/>
      <c r="HT288" s="488"/>
      <c r="HU288" s="488"/>
      <c r="HV288" s="488"/>
      <c r="HW288" s="488"/>
      <c r="HX288" s="488"/>
      <c r="HY288" s="489"/>
      <c r="HZ288" s="490"/>
      <c r="IA288" s="488"/>
      <c r="IB288" s="488"/>
      <c r="IC288" s="488"/>
      <c r="ID288" s="488"/>
      <c r="IE288" s="488"/>
      <c r="IF288" s="488"/>
      <c r="IG288" s="489"/>
      <c r="IH288" s="490"/>
      <c r="II288" s="488"/>
      <c r="IJ288" s="488"/>
      <c r="IK288" s="488"/>
      <c r="IL288" s="488"/>
      <c r="IM288" s="488"/>
      <c r="IN288" s="488"/>
      <c r="IO288" s="489"/>
      <c r="IP288" s="490"/>
      <c r="IQ288" s="488"/>
      <c r="IR288" s="488"/>
      <c r="IS288" s="488"/>
      <c r="IT288" s="488"/>
      <c r="IU288" s="488"/>
      <c r="IV288" s="488"/>
      <c r="IW288" s="489"/>
      <c r="IX288" s="490"/>
      <c r="IY288" s="488"/>
      <c r="IZ288" s="488"/>
      <c r="JA288" s="488"/>
      <c r="JB288" s="488"/>
      <c r="JC288" s="488"/>
      <c r="JD288" s="488"/>
      <c r="JE288" s="489"/>
      <c r="JF288" s="490"/>
      <c r="JG288" s="488"/>
      <c r="JH288" s="488"/>
      <c r="JI288" s="488"/>
      <c r="JJ288" s="488"/>
      <c r="JK288" s="488"/>
      <c r="JL288" s="488"/>
      <c r="JM288" s="489"/>
      <c r="JN288" s="490"/>
      <c r="JO288" s="488"/>
      <c r="JP288" s="488"/>
      <c r="JQ288" s="488"/>
      <c r="JR288" s="488"/>
      <c r="JS288" s="488"/>
      <c r="JT288" s="488"/>
      <c r="JU288" s="489"/>
      <c r="JV288" s="490"/>
      <c r="JW288" s="488"/>
      <c r="JX288" s="488"/>
      <c r="JY288" s="488"/>
      <c r="JZ288" s="488"/>
      <c r="KA288" s="488"/>
      <c r="KB288" s="488"/>
      <c r="KC288" s="489"/>
      <c r="KD288" s="490"/>
      <c r="KE288" s="488"/>
      <c r="KF288" s="488"/>
      <c r="KG288" s="488"/>
      <c r="KH288" s="488"/>
      <c r="KI288" s="488"/>
      <c r="KJ288" s="488"/>
      <c r="KK288" s="489"/>
      <c r="KL288" s="490"/>
      <c r="KM288" s="488"/>
      <c r="KN288" s="488"/>
      <c r="KO288" s="488"/>
      <c r="KP288" s="488"/>
      <c r="KQ288" s="488"/>
      <c r="KR288" s="488"/>
      <c r="KS288" s="489"/>
      <c r="KT288" s="490"/>
      <c r="KU288" s="488"/>
      <c r="KV288" s="488"/>
      <c r="KW288" s="488"/>
      <c r="KX288" s="488"/>
      <c r="KY288" s="488"/>
      <c r="KZ288" s="488"/>
      <c r="LA288" s="489"/>
      <c r="LB288" s="490"/>
      <c r="LC288" s="488"/>
      <c r="LD288" s="488"/>
      <c r="LE288" s="488"/>
      <c r="LF288" s="488"/>
      <c r="LG288" s="488"/>
      <c r="LH288" s="488"/>
      <c r="LI288" s="489"/>
      <c r="LJ288" s="490"/>
      <c r="LK288" s="488"/>
      <c r="LL288" s="488"/>
      <c r="LM288" s="488"/>
      <c r="LN288" s="488"/>
      <c r="LO288" s="488"/>
      <c r="LP288" s="488"/>
      <c r="LQ288" s="489"/>
      <c r="LR288" s="490"/>
      <c r="LS288" s="488"/>
      <c r="LT288" s="488"/>
      <c r="LU288" s="488"/>
      <c r="LV288" s="488"/>
      <c r="LW288" s="488"/>
      <c r="LX288" s="488"/>
      <c r="LY288" s="489"/>
      <c r="LZ288" s="490"/>
      <c r="MA288" s="488"/>
      <c r="MB288" s="488"/>
      <c r="MC288" s="488"/>
      <c r="MD288" s="488"/>
      <c r="ME288" s="488"/>
      <c r="MF288" s="488"/>
      <c r="MG288" s="489"/>
      <c r="MH288" s="490"/>
      <c r="MI288" s="488"/>
      <c r="MJ288" s="488"/>
      <c r="MK288" s="488"/>
      <c r="ML288" s="488"/>
      <c r="MM288" s="488"/>
      <c r="MN288" s="488"/>
      <c r="MO288" s="489"/>
      <c r="MP288" s="490"/>
      <c r="MQ288" s="488"/>
      <c r="MR288" s="488"/>
      <c r="MS288" s="488"/>
      <c r="MT288" s="488"/>
      <c r="MU288" s="488"/>
      <c r="MV288" s="488"/>
      <c r="MW288" s="489"/>
      <c r="MX288" s="490"/>
      <c r="MY288" s="488"/>
      <c r="MZ288" s="488"/>
      <c r="NA288" s="488"/>
      <c r="NB288" s="488"/>
      <c r="NC288" s="488"/>
      <c r="ND288" s="488"/>
      <c r="NE288" s="489"/>
      <c r="NF288" s="490"/>
      <c r="NG288" s="488"/>
      <c r="NH288" s="488"/>
      <c r="NI288" s="488"/>
      <c r="NJ288" s="488"/>
      <c r="NK288" s="488"/>
      <c r="NL288" s="488"/>
      <c r="NM288" s="489"/>
      <c r="NN288" s="490"/>
      <c r="NO288" s="488"/>
      <c r="NP288" s="488"/>
      <c r="NQ288" s="488"/>
      <c r="NR288" s="488"/>
      <c r="NS288" s="488"/>
      <c r="NT288" s="488"/>
      <c r="NU288" s="489"/>
      <c r="NV288" s="490"/>
      <c r="NW288" s="488"/>
      <c r="NX288" s="488"/>
      <c r="NY288" s="488"/>
      <c r="NZ288" s="488"/>
      <c r="OA288" s="488"/>
      <c r="OB288" s="488"/>
      <c r="OC288" s="489"/>
      <c r="OD288" s="490"/>
      <c r="OE288" s="488"/>
      <c r="OF288" s="488"/>
      <c r="OG288" s="488"/>
      <c r="OH288" s="488"/>
      <c r="OI288" s="488"/>
      <c r="OJ288" s="488"/>
      <c r="OK288" s="489"/>
      <c r="OL288" s="490"/>
      <c r="OM288" s="488"/>
      <c r="ON288" s="488"/>
      <c r="OO288" s="488"/>
      <c r="OP288" s="488"/>
      <c r="OQ288" s="488"/>
      <c r="OR288" s="488"/>
      <c r="OS288" s="489"/>
      <c r="OT288" s="490"/>
      <c r="OU288" s="488"/>
      <c r="OV288" s="488"/>
      <c r="OW288" s="488"/>
      <c r="OX288" s="488"/>
      <c r="OY288" s="488"/>
      <c r="OZ288" s="488"/>
      <c r="PA288" s="489"/>
      <c r="PB288" s="490"/>
      <c r="PC288" s="488"/>
      <c r="PD288" s="488"/>
      <c r="PE288" s="488"/>
      <c r="PF288" s="488"/>
      <c r="PG288" s="488"/>
      <c r="PH288" s="488"/>
      <c r="PI288" s="489"/>
      <c r="PJ288" s="490"/>
      <c r="PK288" s="488"/>
      <c r="PL288" s="488"/>
      <c r="PM288" s="488"/>
      <c r="PN288" s="488"/>
      <c r="PO288" s="488"/>
      <c r="PP288" s="488"/>
      <c r="PQ288" s="489"/>
      <c r="PR288" s="490"/>
      <c r="PS288" s="488"/>
      <c r="PT288" s="488"/>
      <c r="PU288" s="488"/>
      <c r="PV288" s="488"/>
      <c r="PW288" s="488"/>
      <c r="PX288" s="488"/>
      <c r="PY288" s="489"/>
      <c r="PZ288" s="490"/>
      <c r="QA288" s="488"/>
      <c r="QB288" s="488"/>
      <c r="QC288" s="488"/>
      <c r="QD288" s="488"/>
      <c r="QE288" s="488"/>
      <c r="QF288" s="488"/>
      <c r="QG288" s="489"/>
      <c r="QH288" s="490"/>
      <c r="QI288" s="488"/>
      <c r="QJ288" s="488"/>
      <c r="QK288" s="488"/>
      <c r="QL288" s="488"/>
      <c r="QM288" s="488"/>
      <c r="QN288" s="488"/>
      <c r="QO288" s="489"/>
      <c r="QP288" s="490"/>
      <c r="QQ288" s="488"/>
      <c r="QR288" s="488"/>
      <c r="QS288" s="488"/>
      <c r="QT288" s="488"/>
      <c r="QU288" s="488"/>
      <c r="QV288" s="488"/>
      <c r="QW288" s="489"/>
      <c r="QX288" s="490"/>
      <c r="QY288" s="488"/>
      <c r="QZ288" s="488"/>
      <c r="RA288" s="488"/>
      <c r="RB288" s="488"/>
      <c r="RC288" s="488"/>
      <c r="RD288" s="488"/>
      <c r="RE288" s="489"/>
      <c r="RF288" s="490"/>
      <c r="RG288" s="488"/>
      <c r="RH288" s="488"/>
      <c r="RI288" s="488"/>
      <c r="RJ288" s="488"/>
      <c r="RK288" s="488"/>
      <c r="RL288" s="488"/>
      <c r="RM288" s="489"/>
      <c r="RN288" s="490"/>
      <c r="RO288" s="488"/>
      <c r="RP288" s="488"/>
      <c r="RQ288" s="488"/>
      <c r="RR288" s="488"/>
      <c r="RS288" s="488"/>
      <c r="RT288" s="488"/>
      <c r="RU288" s="489"/>
      <c r="RV288" s="490"/>
      <c r="RW288" s="488"/>
      <c r="RX288" s="488"/>
      <c r="RY288" s="488"/>
      <c r="RZ288" s="488"/>
      <c r="SA288" s="488"/>
      <c r="SB288" s="488"/>
      <c r="SC288" s="489"/>
      <c r="SD288" s="490"/>
      <c r="SE288" s="488"/>
      <c r="SF288" s="488"/>
      <c r="SG288" s="488"/>
      <c r="SH288" s="488"/>
      <c r="SI288" s="488"/>
      <c r="SJ288" s="488"/>
      <c r="SK288" s="489"/>
      <c r="SL288" s="490"/>
      <c r="SM288" s="488"/>
      <c r="SN288" s="488"/>
      <c r="SO288" s="488"/>
      <c r="SP288" s="488"/>
      <c r="SQ288" s="488"/>
      <c r="SR288" s="488"/>
      <c r="SS288" s="489"/>
      <c r="ST288" s="490"/>
      <c r="SU288" s="488"/>
      <c r="SV288" s="488"/>
      <c r="SW288" s="488"/>
      <c r="SX288" s="488"/>
      <c r="SY288" s="488"/>
      <c r="SZ288" s="488"/>
      <c r="TA288" s="489"/>
      <c r="TB288" s="490"/>
      <c r="TC288" s="488"/>
      <c r="TD288" s="488"/>
      <c r="TE288" s="488"/>
      <c r="TF288" s="488"/>
      <c r="TG288" s="488"/>
      <c r="TH288" s="488"/>
      <c r="TI288" s="489"/>
      <c r="TJ288" s="490"/>
      <c r="TK288" s="488"/>
      <c r="TL288" s="488"/>
      <c r="TM288" s="488"/>
      <c r="TN288" s="488"/>
      <c r="TO288" s="488"/>
      <c r="TP288" s="488"/>
      <c r="TQ288" s="489"/>
      <c r="TR288" s="490"/>
      <c r="TS288" s="488"/>
      <c r="TT288" s="488"/>
      <c r="TU288" s="488"/>
      <c r="TV288" s="488"/>
      <c r="TW288" s="488"/>
      <c r="TX288" s="488"/>
      <c r="TY288" s="489"/>
      <c r="TZ288" s="490"/>
      <c r="UA288" s="488"/>
      <c r="UB288" s="488"/>
      <c r="UC288" s="488"/>
      <c r="UD288" s="488"/>
      <c r="UE288" s="488"/>
      <c r="UF288" s="488"/>
      <c r="UG288" s="489"/>
      <c r="UH288" s="490"/>
      <c r="UI288" s="488"/>
      <c r="UJ288" s="488"/>
      <c r="UK288" s="488"/>
      <c r="UL288" s="488"/>
      <c r="UM288" s="488"/>
      <c r="UN288" s="488"/>
      <c r="UO288" s="489"/>
      <c r="UP288" s="490"/>
      <c r="UQ288" s="488"/>
      <c r="UR288" s="488"/>
      <c r="US288" s="488"/>
      <c r="UT288" s="488"/>
      <c r="UU288" s="488"/>
      <c r="UV288" s="488"/>
      <c r="UW288" s="489"/>
      <c r="UX288" s="490"/>
      <c r="UY288" s="488"/>
      <c r="UZ288" s="488"/>
      <c r="VA288" s="488"/>
      <c r="VB288" s="488"/>
      <c r="VC288" s="488"/>
      <c r="VD288" s="488"/>
      <c r="VE288" s="489"/>
      <c r="VF288" s="490"/>
      <c r="VG288" s="488"/>
      <c r="VH288" s="488"/>
      <c r="VI288" s="488"/>
      <c r="VJ288" s="488"/>
      <c r="VK288" s="488"/>
      <c r="VL288" s="488"/>
      <c r="VM288" s="489"/>
      <c r="VN288" s="490"/>
      <c r="VO288" s="488"/>
      <c r="VP288" s="488"/>
      <c r="VQ288" s="488"/>
      <c r="VR288" s="488"/>
      <c r="VS288" s="488"/>
      <c r="VT288" s="488"/>
      <c r="VU288" s="489"/>
      <c r="VV288" s="490"/>
      <c r="VW288" s="488"/>
      <c r="VX288" s="488"/>
      <c r="VY288" s="488"/>
      <c r="VZ288" s="488"/>
      <c r="WA288" s="488"/>
      <c r="WB288" s="488"/>
      <c r="WC288" s="489"/>
      <c r="WD288" s="490"/>
      <c r="WE288" s="488"/>
      <c r="WF288" s="488"/>
      <c r="WG288" s="488"/>
      <c r="WH288" s="488"/>
      <c r="WI288" s="488"/>
      <c r="WJ288" s="488"/>
      <c r="WK288" s="489"/>
      <c r="WL288" s="490"/>
      <c r="WM288" s="488"/>
      <c r="WN288" s="488"/>
      <c r="WO288" s="488"/>
      <c r="WP288" s="488"/>
      <c r="WQ288" s="488"/>
      <c r="WR288" s="488"/>
      <c r="WS288" s="489"/>
      <c r="WT288" s="490"/>
      <c r="WU288" s="488"/>
      <c r="WV288" s="488"/>
      <c r="WW288" s="488"/>
      <c r="WX288" s="488"/>
      <c r="WY288" s="488"/>
      <c r="WZ288" s="488"/>
      <c r="XA288" s="489"/>
      <c r="XB288" s="490"/>
      <c r="XC288" s="488"/>
      <c r="XD288" s="488"/>
      <c r="XE288" s="488"/>
      <c r="XF288" s="488"/>
      <c r="XG288" s="488"/>
      <c r="XH288" s="488"/>
      <c r="XI288" s="489"/>
      <c r="XJ288" s="490"/>
      <c r="XK288" s="488"/>
      <c r="XL288" s="488"/>
      <c r="XM288" s="488"/>
      <c r="XN288" s="488"/>
      <c r="XO288" s="488"/>
      <c r="XP288" s="488"/>
      <c r="XQ288" s="489"/>
      <c r="XR288" s="490"/>
      <c r="XS288" s="488"/>
      <c r="XT288" s="488"/>
      <c r="XU288" s="488"/>
      <c r="XV288" s="488"/>
      <c r="XW288" s="488"/>
      <c r="XX288" s="488"/>
      <c r="XY288" s="489"/>
      <c r="XZ288" s="490"/>
      <c r="YA288" s="488"/>
      <c r="YB288" s="488"/>
      <c r="YC288" s="488"/>
      <c r="YD288" s="488"/>
      <c r="YE288" s="488"/>
      <c r="YF288" s="488"/>
      <c r="YG288" s="489"/>
      <c r="YH288" s="490"/>
      <c r="YI288" s="488"/>
      <c r="YJ288" s="488"/>
      <c r="YK288" s="488"/>
      <c r="YL288" s="488"/>
      <c r="YM288" s="488"/>
      <c r="YN288" s="488"/>
      <c r="YO288" s="489"/>
      <c r="YP288" s="490"/>
      <c r="YQ288" s="488"/>
      <c r="YR288" s="488"/>
      <c r="YS288" s="488"/>
      <c r="YT288" s="488"/>
      <c r="YU288" s="488"/>
      <c r="YV288" s="488"/>
      <c r="YW288" s="489"/>
      <c r="YX288" s="490"/>
      <c r="YY288" s="488"/>
      <c r="YZ288" s="488"/>
      <c r="ZA288" s="488"/>
      <c r="ZB288" s="488"/>
      <c r="ZC288" s="488"/>
      <c r="ZD288" s="488"/>
      <c r="ZE288" s="489"/>
      <c r="ZF288" s="490"/>
      <c r="ZG288" s="488"/>
      <c r="ZH288" s="488"/>
      <c r="ZI288" s="488"/>
      <c r="ZJ288" s="488"/>
      <c r="ZK288" s="488"/>
      <c r="ZL288" s="488"/>
      <c r="ZM288" s="489"/>
      <c r="ZN288" s="490"/>
      <c r="ZO288" s="488"/>
      <c r="ZP288" s="488"/>
      <c r="ZQ288" s="488"/>
      <c r="ZR288" s="488"/>
      <c r="ZS288" s="488"/>
      <c r="ZT288" s="488"/>
      <c r="ZU288" s="489"/>
      <c r="ZV288" s="490"/>
      <c r="ZW288" s="488"/>
      <c r="ZX288" s="488"/>
      <c r="ZY288" s="488"/>
      <c r="ZZ288" s="488"/>
      <c r="AAA288" s="488"/>
      <c r="AAB288" s="488"/>
      <c r="AAC288" s="489"/>
      <c r="AAD288" s="490"/>
      <c r="AAE288" s="488"/>
      <c r="AAF288" s="488"/>
      <c r="AAG288" s="488"/>
      <c r="AAH288" s="488"/>
      <c r="AAI288" s="488"/>
      <c r="AAJ288" s="488"/>
      <c r="AAK288" s="489"/>
      <c r="AAL288" s="490"/>
      <c r="AAM288" s="488"/>
      <c r="AAN288" s="488"/>
      <c r="AAO288" s="488"/>
      <c r="AAP288" s="488"/>
      <c r="AAQ288" s="488"/>
      <c r="AAR288" s="488"/>
      <c r="AAS288" s="489"/>
      <c r="AAT288" s="490"/>
      <c r="AAU288" s="488"/>
      <c r="AAV288" s="488"/>
      <c r="AAW288" s="488"/>
      <c r="AAX288" s="488"/>
      <c r="AAY288" s="488"/>
      <c r="AAZ288" s="488"/>
      <c r="ABA288" s="489"/>
      <c r="ABB288" s="490"/>
      <c r="ABC288" s="488"/>
      <c r="ABD288" s="488"/>
      <c r="ABE288" s="488"/>
      <c r="ABF288" s="488"/>
      <c r="ABG288" s="488"/>
      <c r="ABH288" s="488"/>
      <c r="ABI288" s="489"/>
      <c r="ABJ288" s="490"/>
      <c r="ABK288" s="488"/>
      <c r="ABL288" s="488"/>
      <c r="ABM288" s="488"/>
      <c r="ABN288" s="488"/>
      <c r="ABO288" s="488"/>
      <c r="ABP288" s="488"/>
      <c r="ABQ288" s="489"/>
      <c r="ABR288" s="490"/>
      <c r="ABS288" s="488"/>
      <c r="ABT288" s="488"/>
      <c r="ABU288" s="488"/>
      <c r="ABV288" s="488"/>
      <c r="ABW288" s="488"/>
      <c r="ABX288" s="488"/>
      <c r="ABY288" s="489"/>
      <c r="ABZ288" s="490"/>
      <c r="ACA288" s="488"/>
      <c r="ACB288" s="488"/>
      <c r="ACC288" s="488"/>
      <c r="ACD288" s="488"/>
      <c r="ACE288" s="488"/>
      <c r="ACF288" s="488"/>
      <c r="ACG288" s="489"/>
      <c r="ACH288" s="490"/>
      <c r="ACI288" s="488"/>
      <c r="ACJ288" s="488"/>
      <c r="ACK288" s="488"/>
      <c r="ACL288" s="488"/>
      <c r="ACM288" s="488"/>
      <c r="ACN288" s="488"/>
      <c r="ACO288" s="489"/>
      <c r="ACP288" s="490"/>
      <c r="ACQ288" s="488"/>
      <c r="ACR288" s="488"/>
      <c r="ACS288" s="488"/>
      <c r="ACT288" s="488"/>
      <c r="ACU288" s="488"/>
      <c r="ACV288" s="488"/>
      <c r="ACW288" s="489"/>
      <c r="ACX288" s="490"/>
      <c r="ACY288" s="488"/>
      <c r="ACZ288" s="488"/>
      <c r="ADA288" s="488"/>
      <c r="ADB288" s="488"/>
      <c r="ADC288" s="488"/>
      <c r="ADD288" s="488"/>
      <c r="ADE288" s="489"/>
      <c r="ADF288" s="490"/>
      <c r="ADG288" s="488"/>
      <c r="ADH288" s="488"/>
      <c r="ADI288" s="488"/>
      <c r="ADJ288" s="488"/>
      <c r="ADK288" s="488"/>
      <c r="ADL288" s="488"/>
      <c r="ADM288" s="489"/>
      <c r="ADN288" s="490"/>
      <c r="ADO288" s="488"/>
      <c r="ADP288" s="488"/>
      <c r="ADQ288" s="488"/>
      <c r="ADR288" s="488"/>
      <c r="ADS288" s="488"/>
      <c r="ADT288" s="488"/>
      <c r="ADU288" s="489"/>
      <c r="ADV288" s="490"/>
      <c r="ADW288" s="488"/>
      <c r="ADX288" s="488"/>
      <c r="ADY288" s="488"/>
      <c r="ADZ288" s="488"/>
      <c r="AEA288" s="488"/>
      <c r="AEB288" s="488"/>
      <c r="AEC288" s="489"/>
      <c r="AED288" s="490"/>
      <c r="AEE288" s="488"/>
      <c r="AEF288" s="488"/>
      <c r="AEG288" s="488"/>
      <c r="AEH288" s="488"/>
      <c r="AEI288" s="488"/>
      <c r="AEJ288" s="488"/>
      <c r="AEK288" s="489"/>
      <c r="AEL288" s="490"/>
      <c r="AEM288" s="488"/>
      <c r="AEN288" s="488"/>
      <c r="AEO288" s="488"/>
      <c r="AEP288" s="488"/>
      <c r="AEQ288" s="488"/>
      <c r="AER288" s="488"/>
      <c r="AES288" s="489"/>
      <c r="AET288" s="490"/>
      <c r="AEU288" s="488"/>
      <c r="AEV288" s="488"/>
      <c r="AEW288" s="488"/>
      <c r="AEX288" s="488"/>
      <c r="AEY288" s="488"/>
      <c r="AEZ288" s="488"/>
      <c r="AFA288" s="489"/>
      <c r="AFB288" s="490"/>
      <c r="AFC288" s="488"/>
      <c r="AFD288" s="488"/>
      <c r="AFE288" s="488"/>
      <c r="AFF288" s="488"/>
      <c r="AFG288" s="488"/>
      <c r="AFH288" s="488"/>
      <c r="AFI288" s="489"/>
      <c r="AFJ288" s="490"/>
      <c r="AFK288" s="488"/>
      <c r="AFL288" s="488"/>
      <c r="AFM288" s="488"/>
      <c r="AFN288" s="488"/>
      <c r="AFO288" s="488"/>
      <c r="AFP288" s="488"/>
      <c r="AFQ288" s="489"/>
      <c r="AFR288" s="490"/>
      <c r="AFS288" s="488"/>
      <c r="AFT288" s="488"/>
      <c r="AFU288" s="488"/>
      <c r="AFV288" s="488"/>
      <c r="AFW288" s="488"/>
      <c r="AFX288" s="488"/>
      <c r="AFY288" s="489"/>
      <c r="AFZ288" s="490"/>
      <c r="AGA288" s="488"/>
      <c r="AGB288" s="488"/>
      <c r="AGC288" s="488"/>
      <c r="AGD288" s="488"/>
      <c r="AGE288" s="488"/>
      <c r="AGF288" s="488"/>
      <c r="AGG288" s="489"/>
      <c r="AGH288" s="490"/>
      <c r="AGI288" s="488"/>
      <c r="AGJ288" s="488"/>
      <c r="AGK288" s="488"/>
      <c r="AGL288" s="488"/>
      <c r="AGM288" s="488"/>
      <c r="AGN288" s="488"/>
      <c r="AGO288" s="489"/>
      <c r="AGP288" s="490"/>
      <c r="AGQ288" s="488"/>
      <c r="AGR288" s="488"/>
      <c r="AGS288" s="488"/>
      <c r="AGT288" s="488"/>
      <c r="AGU288" s="488"/>
      <c r="AGV288" s="488"/>
      <c r="AGW288" s="489"/>
      <c r="AGX288" s="490"/>
      <c r="AGY288" s="488"/>
      <c r="AGZ288" s="488"/>
      <c r="AHA288" s="488"/>
      <c r="AHB288" s="488"/>
      <c r="AHC288" s="488"/>
      <c r="AHD288" s="488"/>
      <c r="AHE288" s="489"/>
      <c r="AHF288" s="490"/>
      <c r="AHG288" s="488"/>
      <c r="AHH288" s="488"/>
      <c r="AHI288" s="488"/>
      <c r="AHJ288" s="488"/>
      <c r="AHK288" s="488"/>
      <c r="AHL288" s="488"/>
      <c r="AHM288" s="489"/>
      <c r="AHN288" s="490"/>
      <c r="AHO288" s="488"/>
      <c r="AHP288" s="488"/>
      <c r="AHQ288" s="488"/>
      <c r="AHR288" s="488"/>
      <c r="AHS288" s="488"/>
      <c r="AHT288" s="488"/>
      <c r="AHU288" s="489"/>
      <c r="AHV288" s="490"/>
      <c r="AHW288" s="488"/>
      <c r="AHX288" s="488"/>
      <c r="AHY288" s="488"/>
      <c r="AHZ288" s="488"/>
      <c r="AIA288" s="488"/>
      <c r="AIB288" s="488"/>
      <c r="AIC288" s="489"/>
      <c r="AID288" s="490"/>
      <c r="AIE288" s="488"/>
      <c r="AIF288" s="488"/>
      <c r="AIG288" s="488"/>
      <c r="AIH288" s="488"/>
      <c r="AII288" s="488"/>
      <c r="AIJ288" s="488"/>
      <c r="AIK288" s="489"/>
      <c r="AIL288" s="490"/>
      <c r="AIM288" s="488"/>
      <c r="AIN288" s="488"/>
      <c r="AIO288" s="488"/>
      <c r="AIP288" s="488"/>
      <c r="AIQ288" s="488"/>
      <c r="AIR288" s="488"/>
      <c r="AIS288" s="489"/>
      <c r="AIT288" s="490"/>
      <c r="AIU288" s="488"/>
      <c r="AIV288" s="488"/>
      <c r="AIW288" s="488"/>
      <c r="AIX288" s="488"/>
      <c r="AIY288" s="488"/>
      <c r="AIZ288" s="488"/>
      <c r="AJA288" s="489"/>
      <c r="AJB288" s="490"/>
      <c r="AJC288" s="488"/>
      <c r="AJD288" s="488"/>
      <c r="AJE288" s="488"/>
      <c r="AJF288" s="488"/>
      <c r="AJG288" s="488"/>
      <c r="AJH288" s="488"/>
      <c r="AJI288" s="489"/>
      <c r="AJJ288" s="490"/>
      <c r="AJK288" s="488"/>
      <c r="AJL288" s="488"/>
      <c r="AJM288" s="488"/>
      <c r="AJN288" s="488"/>
      <c r="AJO288" s="488"/>
      <c r="AJP288" s="488"/>
      <c r="AJQ288" s="489"/>
      <c r="AJR288" s="490"/>
      <c r="AJS288" s="488"/>
      <c r="AJT288" s="488"/>
      <c r="AJU288" s="488"/>
      <c r="AJV288" s="488"/>
      <c r="AJW288" s="488"/>
      <c r="AJX288" s="488"/>
      <c r="AJY288" s="489"/>
      <c r="AJZ288" s="490"/>
      <c r="AKA288" s="488"/>
      <c r="AKB288" s="488"/>
      <c r="AKC288" s="488"/>
      <c r="AKD288" s="488"/>
      <c r="AKE288" s="488"/>
      <c r="AKF288" s="488"/>
      <c r="AKG288" s="489"/>
      <c r="AKH288" s="490"/>
      <c r="AKI288" s="488"/>
      <c r="AKJ288" s="488"/>
      <c r="AKK288" s="488"/>
      <c r="AKL288" s="488"/>
      <c r="AKM288" s="488"/>
      <c r="AKN288" s="488"/>
      <c r="AKO288" s="489"/>
      <c r="AKP288" s="490"/>
      <c r="AKQ288" s="488"/>
      <c r="AKR288" s="488"/>
      <c r="AKS288" s="488"/>
      <c r="AKT288" s="488"/>
      <c r="AKU288" s="488"/>
      <c r="AKV288" s="488"/>
      <c r="AKW288" s="489"/>
      <c r="AKX288" s="490"/>
      <c r="AKY288" s="488"/>
      <c r="AKZ288" s="488"/>
      <c r="ALA288" s="488"/>
      <c r="ALB288" s="488"/>
      <c r="ALC288" s="488"/>
      <c r="ALD288" s="488"/>
      <c r="ALE288" s="489"/>
      <c r="ALF288" s="490"/>
      <c r="ALG288" s="488"/>
      <c r="ALH288" s="488"/>
      <c r="ALI288" s="488"/>
      <c r="ALJ288" s="488"/>
      <c r="ALK288" s="488"/>
      <c r="ALL288" s="488"/>
      <c r="ALM288" s="489"/>
      <c r="ALN288" s="490"/>
      <c r="ALO288" s="488"/>
      <c r="ALP288" s="488"/>
      <c r="ALQ288" s="488"/>
      <c r="ALR288" s="488"/>
      <c r="ALS288" s="488"/>
      <c r="ALT288" s="488"/>
      <c r="ALU288" s="489"/>
      <c r="ALV288" s="490"/>
      <c r="ALW288" s="488"/>
      <c r="ALX288" s="488"/>
      <c r="ALY288" s="488"/>
      <c r="ALZ288" s="488"/>
      <c r="AMA288" s="488"/>
      <c r="AMB288" s="488"/>
      <c r="AMC288" s="489"/>
      <c r="AMD288" s="490"/>
      <c r="AME288" s="488"/>
      <c r="AMF288" s="488"/>
      <c r="AMG288" s="488"/>
      <c r="AMH288" s="488"/>
      <c r="AMI288" s="488"/>
      <c r="AMJ288" s="488"/>
      <c r="AMK288" s="489"/>
      <c r="AML288" s="490"/>
      <c r="AMM288" s="488"/>
      <c r="AMN288" s="488"/>
      <c r="AMO288" s="488"/>
      <c r="AMP288" s="488"/>
      <c r="AMQ288" s="488"/>
      <c r="AMR288" s="488"/>
      <c r="AMS288" s="489"/>
      <c r="AMT288" s="490"/>
      <c r="AMU288" s="488"/>
      <c r="AMV288" s="488"/>
      <c r="AMW288" s="488"/>
      <c r="AMX288" s="488"/>
      <c r="AMY288" s="488"/>
      <c r="AMZ288" s="488"/>
      <c r="ANA288" s="489"/>
      <c r="ANB288" s="490"/>
      <c r="ANC288" s="488"/>
      <c r="AND288" s="488"/>
      <c r="ANE288" s="488"/>
      <c r="ANF288" s="488"/>
      <c r="ANG288" s="488"/>
      <c r="ANH288" s="488"/>
      <c r="ANI288" s="489"/>
      <c r="ANJ288" s="490"/>
      <c r="ANK288" s="488"/>
      <c r="ANL288" s="488"/>
      <c r="ANM288" s="488"/>
      <c r="ANN288" s="488"/>
      <c r="ANO288" s="488"/>
      <c r="ANP288" s="488"/>
      <c r="ANQ288" s="489"/>
      <c r="ANR288" s="490"/>
      <c r="ANS288" s="488"/>
      <c r="ANT288" s="488"/>
      <c r="ANU288" s="488"/>
      <c r="ANV288" s="488"/>
      <c r="ANW288" s="488"/>
      <c r="ANX288" s="488"/>
      <c r="ANY288" s="489"/>
      <c r="ANZ288" s="490"/>
      <c r="AOA288" s="488"/>
      <c r="AOB288" s="488"/>
      <c r="AOC288" s="488"/>
      <c r="AOD288" s="488"/>
      <c r="AOE288" s="488"/>
      <c r="AOF288" s="488"/>
      <c r="AOG288" s="489"/>
      <c r="AOH288" s="490"/>
      <c r="AOI288" s="488"/>
      <c r="AOJ288" s="488"/>
      <c r="AOK288" s="488"/>
      <c r="AOL288" s="488"/>
      <c r="AOM288" s="488"/>
      <c r="AON288" s="488"/>
      <c r="AOO288" s="489"/>
      <c r="AOP288" s="490"/>
      <c r="AOQ288" s="488"/>
      <c r="AOR288" s="488"/>
      <c r="AOS288" s="488"/>
      <c r="AOT288" s="488"/>
      <c r="AOU288" s="488"/>
      <c r="AOV288" s="488"/>
      <c r="AOW288" s="489"/>
      <c r="AOX288" s="490"/>
      <c r="AOY288" s="488"/>
      <c r="AOZ288" s="488"/>
      <c r="APA288" s="488"/>
      <c r="APB288" s="488"/>
      <c r="APC288" s="488"/>
      <c r="APD288" s="488"/>
      <c r="APE288" s="489"/>
      <c r="APF288" s="490"/>
      <c r="APG288" s="488"/>
      <c r="APH288" s="488"/>
      <c r="API288" s="488"/>
      <c r="APJ288" s="488"/>
      <c r="APK288" s="488"/>
      <c r="APL288" s="488"/>
      <c r="APM288" s="489"/>
      <c r="APN288" s="490"/>
      <c r="APO288" s="488"/>
      <c r="APP288" s="488"/>
      <c r="APQ288" s="488"/>
      <c r="APR288" s="488"/>
      <c r="APS288" s="488"/>
      <c r="APT288" s="488"/>
      <c r="APU288" s="489"/>
      <c r="APV288" s="490"/>
      <c r="APW288" s="488"/>
      <c r="APX288" s="488"/>
      <c r="APY288" s="488"/>
      <c r="APZ288" s="488"/>
      <c r="AQA288" s="488"/>
      <c r="AQB288" s="488"/>
      <c r="AQC288" s="489"/>
      <c r="AQD288" s="490"/>
      <c r="AQE288" s="488"/>
      <c r="AQF288" s="488"/>
      <c r="AQG288" s="488"/>
      <c r="AQH288" s="488"/>
      <c r="AQI288" s="488"/>
      <c r="AQJ288" s="488"/>
      <c r="AQK288" s="489"/>
      <c r="AQL288" s="490"/>
      <c r="AQM288" s="488"/>
      <c r="AQN288" s="488"/>
      <c r="AQO288" s="488"/>
      <c r="AQP288" s="488"/>
      <c r="AQQ288" s="488"/>
      <c r="AQR288" s="488"/>
      <c r="AQS288" s="489"/>
      <c r="AQT288" s="490"/>
      <c r="AQU288" s="488"/>
      <c r="AQV288" s="488"/>
      <c r="AQW288" s="488"/>
      <c r="AQX288" s="488"/>
      <c r="AQY288" s="488"/>
      <c r="AQZ288" s="488"/>
      <c r="ARA288" s="489"/>
      <c r="ARB288" s="490"/>
      <c r="ARC288" s="488"/>
      <c r="ARD288" s="488"/>
      <c r="ARE288" s="488"/>
      <c r="ARF288" s="488"/>
      <c r="ARG288" s="488"/>
      <c r="ARH288" s="488"/>
      <c r="ARI288" s="489"/>
      <c r="ARJ288" s="490"/>
      <c r="ARK288" s="488"/>
      <c r="ARL288" s="488"/>
      <c r="ARM288" s="488"/>
      <c r="ARN288" s="488"/>
      <c r="ARO288" s="488"/>
      <c r="ARP288" s="488"/>
      <c r="ARQ288" s="489"/>
      <c r="ARR288" s="490"/>
      <c r="ARS288" s="488"/>
      <c r="ART288" s="488"/>
      <c r="ARU288" s="488"/>
      <c r="ARV288" s="488"/>
      <c r="ARW288" s="488"/>
      <c r="ARX288" s="488"/>
      <c r="ARY288" s="489"/>
      <c r="ARZ288" s="490"/>
      <c r="ASA288" s="488"/>
      <c r="ASB288" s="488"/>
      <c r="ASC288" s="488"/>
      <c r="ASD288" s="488"/>
      <c r="ASE288" s="488"/>
      <c r="ASF288" s="488"/>
      <c r="ASG288" s="489"/>
      <c r="ASH288" s="490"/>
      <c r="ASI288" s="488"/>
      <c r="ASJ288" s="488"/>
      <c r="ASK288" s="488"/>
      <c r="ASL288" s="488"/>
      <c r="ASM288" s="488"/>
      <c r="ASN288" s="488"/>
      <c r="ASO288" s="489"/>
      <c r="ASP288" s="490"/>
      <c r="ASQ288" s="488"/>
      <c r="ASR288" s="488"/>
      <c r="ASS288" s="488"/>
      <c r="AST288" s="488"/>
      <c r="ASU288" s="488"/>
      <c r="ASV288" s="488"/>
      <c r="ASW288" s="489"/>
      <c r="ASX288" s="490"/>
      <c r="ASY288" s="488"/>
      <c r="ASZ288" s="488"/>
      <c r="ATA288" s="488"/>
      <c r="ATB288" s="488"/>
      <c r="ATC288" s="488"/>
      <c r="ATD288" s="488"/>
      <c r="ATE288" s="489"/>
      <c r="ATF288" s="490"/>
      <c r="ATG288" s="488"/>
      <c r="ATH288" s="488"/>
      <c r="ATI288" s="488"/>
      <c r="ATJ288" s="488"/>
      <c r="ATK288" s="488"/>
      <c r="ATL288" s="488"/>
      <c r="ATM288" s="489"/>
      <c r="ATN288" s="490"/>
      <c r="ATO288" s="488"/>
      <c r="ATP288" s="488"/>
      <c r="ATQ288" s="488"/>
      <c r="ATR288" s="488"/>
      <c r="ATS288" s="488"/>
      <c r="ATT288" s="488"/>
      <c r="ATU288" s="489"/>
      <c r="ATV288" s="490"/>
      <c r="ATW288" s="488"/>
      <c r="ATX288" s="488"/>
      <c r="ATY288" s="488"/>
      <c r="ATZ288" s="488"/>
      <c r="AUA288" s="488"/>
      <c r="AUB288" s="488"/>
      <c r="AUC288" s="489"/>
      <c r="AUD288" s="490"/>
      <c r="AUE288" s="488"/>
      <c r="AUF288" s="488"/>
      <c r="AUG288" s="488"/>
      <c r="AUH288" s="488"/>
      <c r="AUI288" s="488"/>
      <c r="AUJ288" s="488"/>
      <c r="AUK288" s="489"/>
      <c r="AUL288" s="490"/>
      <c r="AUM288" s="488"/>
      <c r="AUN288" s="488"/>
      <c r="AUO288" s="488"/>
      <c r="AUP288" s="488"/>
      <c r="AUQ288" s="488"/>
      <c r="AUR288" s="488"/>
      <c r="AUS288" s="489"/>
      <c r="AUT288" s="490"/>
      <c r="AUU288" s="488"/>
      <c r="AUV288" s="488"/>
      <c r="AUW288" s="488"/>
      <c r="AUX288" s="488"/>
      <c r="AUY288" s="488"/>
      <c r="AUZ288" s="488"/>
      <c r="AVA288" s="489"/>
      <c r="AVB288" s="490"/>
      <c r="AVC288" s="488"/>
      <c r="AVD288" s="488"/>
      <c r="AVE288" s="488"/>
      <c r="AVF288" s="488"/>
      <c r="AVG288" s="488"/>
      <c r="AVH288" s="488"/>
      <c r="AVI288" s="489"/>
      <c r="AVJ288" s="490"/>
      <c r="AVK288" s="488"/>
      <c r="AVL288" s="488"/>
      <c r="AVM288" s="488"/>
      <c r="AVN288" s="488"/>
      <c r="AVO288" s="488"/>
      <c r="AVP288" s="488"/>
      <c r="AVQ288" s="489"/>
      <c r="AVR288" s="490"/>
      <c r="AVS288" s="488"/>
      <c r="AVT288" s="488"/>
      <c r="AVU288" s="488"/>
      <c r="AVV288" s="488"/>
      <c r="AVW288" s="488"/>
      <c r="AVX288" s="488"/>
      <c r="AVY288" s="489"/>
      <c r="AVZ288" s="490"/>
      <c r="AWA288" s="488"/>
      <c r="AWB288" s="488"/>
      <c r="AWC288" s="488"/>
      <c r="AWD288" s="488"/>
      <c r="AWE288" s="488"/>
      <c r="AWF288" s="488"/>
      <c r="AWG288" s="489"/>
      <c r="AWH288" s="490"/>
      <c r="AWI288" s="488"/>
      <c r="AWJ288" s="488"/>
      <c r="AWK288" s="488"/>
      <c r="AWL288" s="488"/>
      <c r="AWM288" s="488"/>
      <c r="AWN288" s="488"/>
      <c r="AWO288" s="489"/>
      <c r="AWP288" s="490"/>
      <c r="AWQ288" s="488"/>
      <c r="AWR288" s="488"/>
      <c r="AWS288" s="488"/>
      <c r="AWT288" s="488"/>
      <c r="AWU288" s="488"/>
      <c r="AWV288" s="488"/>
      <c r="AWW288" s="489"/>
      <c r="AWX288" s="490"/>
      <c r="AWY288" s="488"/>
      <c r="AWZ288" s="488"/>
      <c r="AXA288" s="488"/>
      <c r="AXB288" s="488"/>
      <c r="AXC288" s="488"/>
      <c r="AXD288" s="488"/>
      <c r="AXE288" s="489"/>
      <c r="AXF288" s="490"/>
      <c r="AXG288" s="488"/>
      <c r="AXH288" s="488"/>
      <c r="AXI288" s="488"/>
      <c r="AXJ288" s="488"/>
      <c r="AXK288" s="488"/>
      <c r="AXL288" s="488"/>
      <c r="AXM288" s="489"/>
      <c r="AXN288" s="490"/>
      <c r="AXO288" s="488"/>
      <c r="AXP288" s="488"/>
      <c r="AXQ288" s="488"/>
      <c r="AXR288" s="488"/>
      <c r="AXS288" s="488"/>
      <c r="AXT288" s="488"/>
      <c r="AXU288" s="489"/>
      <c r="AXV288" s="490"/>
      <c r="AXW288" s="488"/>
      <c r="AXX288" s="488"/>
      <c r="AXY288" s="488"/>
      <c r="AXZ288" s="488"/>
      <c r="AYA288" s="488"/>
      <c r="AYB288" s="488"/>
      <c r="AYC288" s="489"/>
      <c r="AYD288" s="490"/>
      <c r="AYE288" s="488"/>
      <c r="AYF288" s="488"/>
      <c r="AYG288" s="488"/>
      <c r="AYH288" s="488"/>
      <c r="AYI288" s="488"/>
      <c r="AYJ288" s="488"/>
      <c r="AYK288" s="489"/>
      <c r="AYL288" s="490"/>
      <c r="AYM288" s="488"/>
      <c r="AYN288" s="488"/>
      <c r="AYO288" s="488"/>
      <c r="AYP288" s="488"/>
      <c r="AYQ288" s="488"/>
      <c r="AYR288" s="488"/>
      <c r="AYS288" s="489"/>
      <c r="AYT288" s="490"/>
      <c r="AYU288" s="488"/>
      <c r="AYV288" s="488"/>
      <c r="AYW288" s="488"/>
      <c r="AYX288" s="488"/>
      <c r="AYY288" s="488"/>
      <c r="AYZ288" s="488"/>
      <c r="AZA288" s="489"/>
      <c r="AZB288" s="490"/>
      <c r="AZC288" s="488"/>
      <c r="AZD288" s="488"/>
      <c r="AZE288" s="488"/>
      <c r="AZF288" s="488"/>
      <c r="AZG288" s="488"/>
      <c r="AZH288" s="488"/>
      <c r="AZI288" s="489"/>
      <c r="AZJ288" s="490"/>
      <c r="AZK288" s="488"/>
      <c r="AZL288" s="488"/>
      <c r="AZM288" s="488"/>
      <c r="AZN288" s="488"/>
      <c r="AZO288" s="488"/>
      <c r="AZP288" s="488"/>
      <c r="AZQ288" s="489"/>
      <c r="AZR288" s="490"/>
      <c r="AZS288" s="488"/>
      <c r="AZT288" s="488"/>
      <c r="AZU288" s="488"/>
      <c r="AZV288" s="488"/>
      <c r="AZW288" s="488"/>
      <c r="AZX288" s="488"/>
      <c r="AZY288" s="489"/>
      <c r="AZZ288" s="490"/>
      <c r="BAA288" s="488"/>
      <c r="BAB288" s="488"/>
      <c r="BAC288" s="488"/>
      <c r="BAD288" s="488"/>
      <c r="BAE288" s="488"/>
      <c r="BAF288" s="488"/>
      <c r="BAG288" s="489"/>
      <c r="BAH288" s="490"/>
      <c r="BAI288" s="488"/>
      <c r="BAJ288" s="488"/>
      <c r="BAK288" s="488"/>
      <c r="BAL288" s="488"/>
      <c r="BAM288" s="488"/>
      <c r="BAN288" s="488"/>
      <c r="BAO288" s="489"/>
      <c r="BAP288" s="490"/>
      <c r="BAQ288" s="488"/>
      <c r="BAR288" s="488"/>
      <c r="BAS288" s="488"/>
      <c r="BAT288" s="488"/>
      <c r="BAU288" s="488"/>
      <c r="BAV288" s="488"/>
      <c r="BAW288" s="489"/>
      <c r="BAX288" s="490"/>
      <c r="BAY288" s="488"/>
      <c r="BAZ288" s="488"/>
      <c r="BBA288" s="488"/>
      <c r="BBB288" s="488"/>
      <c r="BBC288" s="488"/>
      <c r="BBD288" s="488"/>
      <c r="BBE288" s="489"/>
      <c r="BBF288" s="490"/>
      <c r="BBG288" s="488"/>
      <c r="BBH288" s="488"/>
      <c r="BBI288" s="488"/>
      <c r="BBJ288" s="488"/>
      <c r="BBK288" s="488"/>
      <c r="BBL288" s="488"/>
      <c r="BBM288" s="489"/>
      <c r="BBN288" s="490"/>
      <c r="BBO288" s="488"/>
      <c r="BBP288" s="488"/>
      <c r="BBQ288" s="488"/>
      <c r="BBR288" s="488"/>
      <c r="BBS288" s="488"/>
      <c r="BBT288" s="488"/>
      <c r="BBU288" s="489"/>
      <c r="BBV288" s="490"/>
      <c r="BBW288" s="488"/>
      <c r="BBX288" s="488"/>
      <c r="BBY288" s="488"/>
      <c r="BBZ288" s="488"/>
      <c r="BCA288" s="488"/>
      <c r="BCB288" s="488"/>
      <c r="BCC288" s="489"/>
      <c r="BCD288" s="490"/>
      <c r="BCE288" s="488"/>
      <c r="BCF288" s="488"/>
      <c r="BCG288" s="488"/>
      <c r="BCH288" s="488"/>
      <c r="BCI288" s="488"/>
      <c r="BCJ288" s="488"/>
      <c r="BCK288" s="489"/>
      <c r="BCL288" s="490"/>
      <c r="BCM288" s="488"/>
      <c r="BCN288" s="488"/>
      <c r="BCO288" s="488"/>
      <c r="BCP288" s="488"/>
      <c r="BCQ288" s="488"/>
      <c r="BCR288" s="488"/>
      <c r="BCS288" s="489"/>
      <c r="BCT288" s="490"/>
      <c r="BCU288" s="488"/>
      <c r="BCV288" s="488"/>
      <c r="BCW288" s="488"/>
      <c r="BCX288" s="488"/>
      <c r="BCY288" s="488"/>
      <c r="BCZ288" s="488"/>
      <c r="BDA288" s="489"/>
      <c r="BDB288" s="490"/>
      <c r="BDC288" s="488"/>
      <c r="BDD288" s="488"/>
      <c r="BDE288" s="488"/>
      <c r="BDF288" s="488"/>
      <c r="BDG288" s="488"/>
      <c r="BDH288" s="488"/>
      <c r="BDI288" s="489"/>
      <c r="BDJ288" s="490"/>
      <c r="BDK288" s="488"/>
      <c r="BDL288" s="488"/>
      <c r="BDM288" s="488"/>
      <c r="BDN288" s="488"/>
      <c r="BDO288" s="488"/>
      <c r="BDP288" s="488"/>
      <c r="BDQ288" s="489"/>
      <c r="BDR288" s="490"/>
      <c r="BDS288" s="488"/>
      <c r="BDT288" s="488"/>
      <c r="BDU288" s="488"/>
      <c r="BDV288" s="488"/>
      <c r="BDW288" s="488"/>
      <c r="BDX288" s="488"/>
      <c r="BDY288" s="489"/>
      <c r="BDZ288" s="490"/>
      <c r="BEA288" s="488"/>
      <c r="BEB288" s="488"/>
      <c r="BEC288" s="488"/>
      <c r="BED288" s="488"/>
      <c r="BEE288" s="488"/>
      <c r="BEF288" s="488"/>
      <c r="BEG288" s="489"/>
      <c r="BEH288" s="490"/>
      <c r="BEI288" s="488"/>
      <c r="BEJ288" s="488"/>
      <c r="BEK288" s="488"/>
      <c r="BEL288" s="488"/>
      <c r="BEM288" s="488"/>
      <c r="BEN288" s="488"/>
      <c r="BEO288" s="489"/>
      <c r="BEP288" s="490"/>
      <c r="BEQ288" s="488"/>
      <c r="BER288" s="488"/>
      <c r="BES288" s="488"/>
      <c r="BET288" s="488"/>
      <c r="BEU288" s="488"/>
      <c r="BEV288" s="488"/>
      <c r="BEW288" s="489"/>
      <c r="BEX288" s="490"/>
      <c r="BEY288" s="488"/>
      <c r="BEZ288" s="488"/>
      <c r="BFA288" s="488"/>
      <c r="BFB288" s="488"/>
      <c r="BFC288" s="488"/>
      <c r="BFD288" s="488"/>
      <c r="BFE288" s="489"/>
      <c r="BFF288" s="490"/>
      <c r="BFG288" s="488"/>
      <c r="BFH288" s="488"/>
      <c r="BFI288" s="488"/>
      <c r="BFJ288" s="488"/>
      <c r="BFK288" s="488"/>
      <c r="BFL288" s="488"/>
      <c r="BFM288" s="489"/>
      <c r="BFN288" s="490"/>
      <c r="BFO288" s="488"/>
      <c r="BFP288" s="488"/>
      <c r="BFQ288" s="488"/>
      <c r="BFR288" s="488"/>
      <c r="BFS288" s="488"/>
      <c r="BFT288" s="488"/>
      <c r="BFU288" s="489"/>
      <c r="BFV288" s="490"/>
      <c r="BFW288" s="488"/>
      <c r="BFX288" s="488"/>
      <c r="BFY288" s="488"/>
      <c r="BFZ288" s="488"/>
      <c r="BGA288" s="488"/>
      <c r="BGB288" s="488"/>
      <c r="BGC288" s="489"/>
      <c r="BGD288" s="490"/>
      <c r="BGE288" s="488"/>
      <c r="BGF288" s="488"/>
      <c r="BGG288" s="488"/>
      <c r="BGH288" s="488"/>
      <c r="BGI288" s="488"/>
      <c r="BGJ288" s="488"/>
      <c r="BGK288" s="489"/>
      <c r="BGL288" s="490"/>
      <c r="BGM288" s="488"/>
      <c r="BGN288" s="488"/>
      <c r="BGO288" s="488"/>
      <c r="BGP288" s="488"/>
      <c r="BGQ288" s="488"/>
      <c r="BGR288" s="488"/>
      <c r="BGS288" s="489"/>
      <c r="BGT288" s="490"/>
      <c r="BGU288" s="488"/>
      <c r="BGV288" s="488"/>
      <c r="BGW288" s="488"/>
      <c r="BGX288" s="488"/>
      <c r="BGY288" s="488"/>
      <c r="BGZ288" s="488"/>
      <c r="BHA288" s="489"/>
      <c r="BHB288" s="490"/>
      <c r="BHC288" s="488"/>
      <c r="BHD288" s="488"/>
      <c r="BHE288" s="488"/>
      <c r="BHF288" s="488"/>
      <c r="BHG288" s="488"/>
      <c r="BHH288" s="488"/>
      <c r="BHI288" s="489"/>
      <c r="BHJ288" s="490"/>
      <c r="BHK288" s="488"/>
      <c r="BHL288" s="488"/>
      <c r="BHM288" s="488"/>
      <c r="BHN288" s="488"/>
      <c r="BHO288" s="488"/>
      <c r="BHP288" s="488"/>
      <c r="BHQ288" s="489"/>
      <c r="BHR288" s="490"/>
      <c r="BHS288" s="488"/>
      <c r="BHT288" s="488"/>
      <c r="BHU288" s="488"/>
      <c r="BHV288" s="488"/>
      <c r="BHW288" s="488"/>
      <c r="BHX288" s="488"/>
      <c r="BHY288" s="489"/>
      <c r="BHZ288" s="490"/>
      <c r="BIA288" s="488"/>
      <c r="BIB288" s="488"/>
      <c r="BIC288" s="488"/>
      <c r="BID288" s="488"/>
      <c r="BIE288" s="488"/>
      <c r="BIF288" s="488"/>
      <c r="BIG288" s="489"/>
      <c r="BIH288" s="490"/>
      <c r="BII288" s="488"/>
      <c r="BIJ288" s="488"/>
      <c r="BIK288" s="488"/>
      <c r="BIL288" s="488"/>
      <c r="BIM288" s="488"/>
      <c r="BIN288" s="488"/>
      <c r="BIO288" s="489"/>
      <c r="BIP288" s="490"/>
      <c r="BIQ288" s="488"/>
      <c r="BIR288" s="488"/>
      <c r="BIS288" s="488"/>
      <c r="BIT288" s="488"/>
      <c r="BIU288" s="488"/>
      <c r="BIV288" s="488"/>
      <c r="BIW288" s="489"/>
      <c r="BIX288" s="490"/>
      <c r="BIY288" s="488"/>
      <c r="BIZ288" s="488"/>
      <c r="BJA288" s="488"/>
      <c r="BJB288" s="488"/>
      <c r="BJC288" s="488"/>
      <c r="BJD288" s="488"/>
      <c r="BJE288" s="489"/>
      <c r="BJF288" s="490"/>
      <c r="BJG288" s="488"/>
      <c r="BJH288" s="488"/>
      <c r="BJI288" s="488"/>
      <c r="BJJ288" s="488"/>
      <c r="BJK288" s="488"/>
      <c r="BJL288" s="488"/>
      <c r="BJM288" s="489"/>
      <c r="BJN288" s="490"/>
      <c r="BJO288" s="488"/>
      <c r="BJP288" s="488"/>
      <c r="BJQ288" s="488"/>
      <c r="BJR288" s="488"/>
      <c r="BJS288" s="488"/>
      <c r="BJT288" s="488"/>
      <c r="BJU288" s="489"/>
      <c r="BJV288" s="490"/>
      <c r="BJW288" s="488"/>
      <c r="BJX288" s="488"/>
      <c r="BJY288" s="488"/>
      <c r="BJZ288" s="488"/>
      <c r="BKA288" s="488"/>
      <c r="BKB288" s="488"/>
      <c r="BKC288" s="489"/>
      <c r="BKD288" s="490"/>
      <c r="BKE288" s="488"/>
      <c r="BKF288" s="488"/>
      <c r="BKG288" s="488"/>
      <c r="BKH288" s="488"/>
      <c r="BKI288" s="488"/>
      <c r="BKJ288" s="488"/>
      <c r="BKK288" s="489"/>
      <c r="BKL288" s="490"/>
      <c r="BKM288" s="488"/>
      <c r="BKN288" s="488"/>
      <c r="BKO288" s="488"/>
      <c r="BKP288" s="488"/>
      <c r="BKQ288" s="488"/>
      <c r="BKR288" s="488"/>
      <c r="BKS288" s="489"/>
      <c r="BKT288" s="490"/>
      <c r="BKU288" s="488"/>
      <c r="BKV288" s="488"/>
      <c r="BKW288" s="488"/>
      <c r="BKX288" s="488"/>
      <c r="BKY288" s="488"/>
      <c r="BKZ288" s="488"/>
      <c r="BLA288" s="489"/>
      <c r="BLB288" s="490"/>
      <c r="BLC288" s="488"/>
      <c r="BLD288" s="488"/>
      <c r="BLE288" s="488"/>
      <c r="BLF288" s="488"/>
      <c r="BLG288" s="488"/>
      <c r="BLH288" s="488"/>
      <c r="BLI288" s="489"/>
      <c r="BLJ288" s="490"/>
      <c r="BLK288" s="488"/>
      <c r="BLL288" s="488"/>
      <c r="BLM288" s="488"/>
      <c r="BLN288" s="488"/>
      <c r="BLO288" s="488"/>
      <c r="BLP288" s="488"/>
      <c r="BLQ288" s="489"/>
      <c r="BLR288" s="490"/>
      <c r="BLS288" s="488"/>
      <c r="BLT288" s="488"/>
      <c r="BLU288" s="488"/>
      <c r="BLV288" s="488"/>
      <c r="BLW288" s="488"/>
      <c r="BLX288" s="488"/>
      <c r="BLY288" s="489"/>
      <c r="BLZ288" s="490"/>
      <c r="BMA288" s="488"/>
      <c r="BMB288" s="488"/>
      <c r="BMC288" s="488"/>
      <c r="BMD288" s="488"/>
      <c r="BME288" s="488"/>
      <c r="BMF288" s="488"/>
      <c r="BMG288" s="489"/>
      <c r="BMH288" s="490"/>
      <c r="BMI288" s="488"/>
      <c r="BMJ288" s="488"/>
      <c r="BMK288" s="488"/>
      <c r="BML288" s="488"/>
      <c r="BMM288" s="488"/>
      <c r="BMN288" s="488"/>
      <c r="BMO288" s="489"/>
      <c r="BMP288" s="490"/>
      <c r="BMQ288" s="488"/>
      <c r="BMR288" s="488"/>
      <c r="BMS288" s="488"/>
      <c r="BMT288" s="488"/>
      <c r="BMU288" s="488"/>
      <c r="BMV288" s="488"/>
      <c r="BMW288" s="489"/>
      <c r="BMX288" s="490"/>
      <c r="BMY288" s="488"/>
      <c r="BMZ288" s="488"/>
      <c r="BNA288" s="488"/>
      <c r="BNB288" s="488"/>
      <c r="BNC288" s="488"/>
      <c r="BND288" s="488"/>
      <c r="BNE288" s="489"/>
      <c r="BNF288" s="490"/>
      <c r="BNG288" s="488"/>
      <c r="BNH288" s="488"/>
      <c r="BNI288" s="488"/>
      <c r="BNJ288" s="488"/>
      <c r="BNK288" s="488"/>
      <c r="BNL288" s="488"/>
      <c r="BNM288" s="489"/>
      <c r="BNN288" s="490"/>
      <c r="BNO288" s="488"/>
      <c r="BNP288" s="488"/>
      <c r="BNQ288" s="488"/>
      <c r="BNR288" s="488"/>
      <c r="BNS288" s="488"/>
      <c r="BNT288" s="488"/>
      <c r="BNU288" s="489"/>
      <c r="BNV288" s="490"/>
      <c r="BNW288" s="488"/>
      <c r="BNX288" s="488"/>
      <c r="BNY288" s="488"/>
      <c r="BNZ288" s="488"/>
      <c r="BOA288" s="488"/>
      <c r="BOB288" s="488"/>
      <c r="BOC288" s="489"/>
      <c r="BOD288" s="490"/>
      <c r="BOE288" s="488"/>
      <c r="BOF288" s="488"/>
      <c r="BOG288" s="488"/>
      <c r="BOH288" s="488"/>
      <c r="BOI288" s="488"/>
      <c r="BOJ288" s="488"/>
      <c r="BOK288" s="489"/>
      <c r="BOL288" s="490"/>
      <c r="BOM288" s="488"/>
      <c r="BON288" s="488"/>
      <c r="BOO288" s="488"/>
      <c r="BOP288" s="488"/>
      <c r="BOQ288" s="488"/>
      <c r="BOR288" s="488"/>
      <c r="BOS288" s="489"/>
      <c r="BOT288" s="490"/>
      <c r="BOU288" s="488"/>
      <c r="BOV288" s="488"/>
      <c r="BOW288" s="488"/>
      <c r="BOX288" s="488"/>
      <c r="BOY288" s="488"/>
      <c r="BOZ288" s="488"/>
      <c r="BPA288" s="489"/>
      <c r="BPB288" s="490"/>
      <c r="BPC288" s="488"/>
      <c r="BPD288" s="488"/>
      <c r="BPE288" s="488"/>
      <c r="BPF288" s="488"/>
      <c r="BPG288" s="488"/>
      <c r="BPH288" s="488"/>
      <c r="BPI288" s="489"/>
      <c r="BPJ288" s="490"/>
      <c r="BPK288" s="488"/>
      <c r="BPL288" s="488"/>
      <c r="BPM288" s="488"/>
      <c r="BPN288" s="488"/>
      <c r="BPO288" s="488"/>
      <c r="BPP288" s="488"/>
      <c r="BPQ288" s="489"/>
      <c r="BPR288" s="490"/>
      <c r="BPS288" s="488"/>
      <c r="BPT288" s="488"/>
      <c r="BPU288" s="488"/>
      <c r="BPV288" s="488"/>
      <c r="BPW288" s="488"/>
      <c r="BPX288" s="488"/>
      <c r="BPY288" s="489"/>
      <c r="BPZ288" s="490"/>
      <c r="BQA288" s="488"/>
      <c r="BQB288" s="488"/>
      <c r="BQC288" s="488"/>
      <c r="BQD288" s="488"/>
      <c r="BQE288" s="488"/>
      <c r="BQF288" s="488"/>
      <c r="BQG288" s="489"/>
      <c r="BQH288" s="490"/>
      <c r="BQI288" s="488"/>
      <c r="BQJ288" s="488"/>
      <c r="BQK288" s="488"/>
      <c r="BQL288" s="488"/>
      <c r="BQM288" s="488"/>
      <c r="BQN288" s="488"/>
      <c r="BQO288" s="489"/>
      <c r="BQP288" s="490"/>
      <c r="BQQ288" s="488"/>
      <c r="BQR288" s="488"/>
      <c r="BQS288" s="488"/>
      <c r="BQT288" s="488"/>
      <c r="BQU288" s="488"/>
      <c r="BQV288" s="488"/>
      <c r="BQW288" s="489"/>
      <c r="BQX288" s="490"/>
      <c r="BQY288" s="488"/>
      <c r="BQZ288" s="488"/>
      <c r="BRA288" s="488"/>
      <c r="BRB288" s="488"/>
      <c r="BRC288" s="488"/>
      <c r="BRD288" s="488"/>
      <c r="BRE288" s="489"/>
      <c r="BRF288" s="490"/>
      <c r="BRG288" s="488"/>
      <c r="BRH288" s="488"/>
      <c r="BRI288" s="488"/>
      <c r="BRJ288" s="488"/>
      <c r="BRK288" s="488"/>
      <c r="BRL288" s="488"/>
      <c r="BRM288" s="489"/>
      <c r="BRN288" s="490"/>
      <c r="BRO288" s="488"/>
      <c r="BRP288" s="488"/>
      <c r="BRQ288" s="488"/>
      <c r="BRR288" s="488"/>
      <c r="BRS288" s="488"/>
      <c r="BRT288" s="488"/>
      <c r="BRU288" s="489"/>
      <c r="BRV288" s="490"/>
      <c r="BRW288" s="488"/>
      <c r="BRX288" s="488"/>
      <c r="BRY288" s="488"/>
      <c r="BRZ288" s="488"/>
      <c r="BSA288" s="488"/>
      <c r="BSB288" s="488"/>
      <c r="BSC288" s="489"/>
      <c r="BSD288" s="490"/>
      <c r="BSE288" s="488"/>
      <c r="BSF288" s="488"/>
      <c r="BSG288" s="488"/>
      <c r="BSH288" s="488"/>
      <c r="BSI288" s="488"/>
      <c r="BSJ288" s="488"/>
      <c r="BSK288" s="489"/>
      <c r="BSL288" s="490"/>
      <c r="BSM288" s="488"/>
      <c r="BSN288" s="488"/>
      <c r="BSO288" s="488"/>
      <c r="BSP288" s="488"/>
      <c r="BSQ288" s="488"/>
      <c r="BSR288" s="488"/>
      <c r="BSS288" s="489"/>
      <c r="BST288" s="490"/>
      <c r="BSU288" s="488"/>
      <c r="BSV288" s="488"/>
      <c r="BSW288" s="488"/>
      <c r="BSX288" s="488"/>
      <c r="BSY288" s="488"/>
      <c r="BSZ288" s="488"/>
      <c r="BTA288" s="489"/>
      <c r="BTB288" s="490"/>
      <c r="BTC288" s="488"/>
      <c r="BTD288" s="488"/>
      <c r="BTE288" s="488"/>
      <c r="BTF288" s="488"/>
      <c r="BTG288" s="488"/>
      <c r="BTH288" s="488"/>
      <c r="BTI288" s="489"/>
      <c r="BTJ288" s="490"/>
      <c r="BTK288" s="488"/>
      <c r="BTL288" s="488"/>
      <c r="BTM288" s="488"/>
      <c r="BTN288" s="488"/>
      <c r="BTO288" s="488"/>
      <c r="BTP288" s="488"/>
      <c r="BTQ288" s="489"/>
      <c r="BTR288" s="490"/>
      <c r="BTS288" s="488"/>
      <c r="BTT288" s="488"/>
      <c r="BTU288" s="488"/>
      <c r="BTV288" s="488"/>
      <c r="BTW288" s="488"/>
      <c r="BTX288" s="488"/>
      <c r="BTY288" s="489"/>
      <c r="BTZ288" s="490"/>
      <c r="BUA288" s="488"/>
      <c r="BUB288" s="488"/>
      <c r="BUC288" s="488"/>
      <c r="BUD288" s="488"/>
      <c r="BUE288" s="488"/>
      <c r="BUF288" s="488"/>
      <c r="BUG288" s="489"/>
      <c r="BUH288" s="490"/>
      <c r="BUI288" s="488"/>
      <c r="BUJ288" s="488"/>
      <c r="BUK288" s="488"/>
      <c r="BUL288" s="488"/>
      <c r="BUM288" s="488"/>
      <c r="BUN288" s="488"/>
      <c r="BUO288" s="489"/>
      <c r="BUP288" s="490"/>
      <c r="BUQ288" s="488"/>
      <c r="BUR288" s="488"/>
      <c r="BUS288" s="488"/>
      <c r="BUT288" s="488"/>
      <c r="BUU288" s="488"/>
      <c r="BUV288" s="488"/>
      <c r="BUW288" s="489"/>
      <c r="BUX288" s="490"/>
      <c r="BUY288" s="488"/>
      <c r="BUZ288" s="488"/>
      <c r="BVA288" s="488"/>
      <c r="BVB288" s="488"/>
      <c r="BVC288" s="488"/>
      <c r="BVD288" s="488"/>
      <c r="BVE288" s="489"/>
      <c r="BVF288" s="490"/>
      <c r="BVG288" s="488"/>
      <c r="BVH288" s="488"/>
      <c r="BVI288" s="488"/>
      <c r="BVJ288" s="488"/>
      <c r="BVK288" s="488"/>
      <c r="BVL288" s="488"/>
      <c r="BVM288" s="489"/>
      <c r="BVN288" s="490"/>
      <c r="BVO288" s="488"/>
      <c r="BVP288" s="488"/>
      <c r="BVQ288" s="488"/>
      <c r="BVR288" s="488"/>
      <c r="BVS288" s="488"/>
      <c r="BVT288" s="488"/>
      <c r="BVU288" s="489"/>
      <c r="BVV288" s="490"/>
      <c r="BVW288" s="488"/>
      <c r="BVX288" s="488"/>
      <c r="BVY288" s="488"/>
      <c r="BVZ288" s="488"/>
      <c r="BWA288" s="488"/>
      <c r="BWB288" s="488"/>
      <c r="BWC288" s="489"/>
      <c r="BWD288" s="490"/>
      <c r="BWE288" s="488"/>
      <c r="BWF288" s="488"/>
      <c r="BWG288" s="488"/>
      <c r="BWH288" s="488"/>
      <c r="BWI288" s="488"/>
      <c r="BWJ288" s="488"/>
      <c r="BWK288" s="489"/>
      <c r="BWL288" s="490"/>
      <c r="BWM288" s="488"/>
      <c r="BWN288" s="488"/>
      <c r="BWO288" s="488"/>
      <c r="BWP288" s="488"/>
      <c r="BWQ288" s="488"/>
      <c r="BWR288" s="488"/>
      <c r="BWS288" s="489"/>
      <c r="BWT288" s="490"/>
      <c r="BWU288" s="488"/>
      <c r="BWV288" s="488"/>
      <c r="BWW288" s="488"/>
      <c r="BWX288" s="488"/>
      <c r="BWY288" s="488"/>
      <c r="BWZ288" s="488"/>
      <c r="BXA288" s="489"/>
      <c r="BXB288" s="490"/>
      <c r="BXC288" s="488"/>
      <c r="BXD288" s="488"/>
      <c r="BXE288" s="488"/>
      <c r="BXF288" s="488"/>
      <c r="BXG288" s="488"/>
      <c r="BXH288" s="488"/>
      <c r="BXI288" s="489"/>
      <c r="BXJ288" s="490"/>
      <c r="BXK288" s="488"/>
      <c r="BXL288" s="488"/>
      <c r="BXM288" s="488"/>
      <c r="BXN288" s="488"/>
      <c r="BXO288" s="488"/>
      <c r="BXP288" s="488"/>
      <c r="BXQ288" s="489"/>
      <c r="BXR288" s="490"/>
      <c r="BXS288" s="488"/>
      <c r="BXT288" s="488"/>
      <c r="BXU288" s="488"/>
      <c r="BXV288" s="488"/>
      <c r="BXW288" s="488"/>
      <c r="BXX288" s="488"/>
      <c r="BXY288" s="489"/>
      <c r="BXZ288" s="490"/>
      <c r="BYA288" s="488"/>
      <c r="BYB288" s="488"/>
      <c r="BYC288" s="488"/>
      <c r="BYD288" s="488"/>
      <c r="BYE288" s="488"/>
      <c r="BYF288" s="488"/>
      <c r="BYG288" s="489"/>
      <c r="BYH288" s="490"/>
      <c r="BYI288" s="488"/>
      <c r="BYJ288" s="488"/>
      <c r="BYK288" s="488"/>
      <c r="BYL288" s="488"/>
      <c r="BYM288" s="488"/>
      <c r="BYN288" s="488"/>
      <c r="BYO288" s="489"/>
      <c r="BYP288" s="490"/>
      <c r="BYQ288" s="488"/>
      <c r="BYR288" s="488"/>
      <c r="BYS288" s="488"/>
      <c r="BYT288" s="488"/>
      <c r="BYU288" s="488"/>
      <c r="BYV288" s="488"/>
      <c r="BYW288" s="489"/>
      <c r="BYX288" s="490"/>
      <c r="BYY288" s="488"/>
      <c r="BYZ288" s="488"/>
      <c r="BZA288" s="488"/>
      <c r="BZB288" s="488"/>
      <c r="BZC288" s="488"/>
      <c r="BZD288" s="488"/>
      <c r="BZE288" s="489"/>
      <c r="BZF288" s="490"/>
      <c r="BZG288" s="488"/>
      <c r="BZH288" s="488"/>
      <c r="BZI288" s="488"/>
      <c r="BZJ288" s="488"/>
      <c r="BZK288" s="488"/>
      <c r="BZL288" s="488"/>
      <c r="BZM288" s="489"/>
      <c r="BZN288" s="490"/>
      <c r="BZO288" s="488"/>
      <c r="BZP288" s="488"/>
      <c r="BZQ288" s="488"/>
      <c r="BZR288" s="488"/>
      <c r="BZS288" s="488"/>
      <c r="BZT288" s="488"/>
      <c r="BZU288" s="489"/>
      <c r="BZV288" s="490"/>
      <c r="BZW288" s="488"/>
      <c r="BZX288" s="488"/>
      <c r="BZY288" s="488"/>
      <c r="BZZ288" s="488"/>
      <c r="CAA288" s="488"/>
      <c r="CAB288" s="488"/>
      <c r="CAC288" s="489"/>
      <c r="CAD288" s="490"/>
      <c r="CAE288" s="488"/>
      <c r="CAF288" s="488"/>
      <c r="CAG288" s="488"/>
      <c r="CAH288" s="488"/>
      <c r="CAI288" s="488"/>
      <c r="CAJ288" s="488"/>
      <c r="CAK288" s="489"/>
      <c r="CAL288" s="490"/>
      <c r="CAM288" s="488"/>
      <c r="CAN288" s="488"/>
      <c r="CAO288" s="488"/>
      <c r="CAP288" s="488"/>
      <c r="CAQ288" s="488"/>
      <c r="CAR288" s="488"/>
      <c r="CAS288" s="489"/>
      <c r="CAT288" s="490"/>
      <c r="CAU288" s="488"/>
      <c r="CAV288" s="488"/>
      <c r="CAW288" s="488"/>
      <c r="CAX288" s="488"/>
      <c r="CAY288" s="488"/>
      <c r="CAZ288" s="488"/>
      <c r="CBA288" s="489"/>
      <c r="CBB288" s="490"/>
      <c r="CBC288" s="488"/>
      <c r="CBD288" s="488"/>
      <c r="CBE288" s="488"/>
      <c r="CBF288" s="488"/>
      <c r="CBG288" s="488"/>
      <c r="CBH288" s="488"/>
      <c r="CBI288" s="489"/>
      <c r="CBJ288" s="490"/>
      <c r="CBK288" s="488"/>
      <c r="CBL288" s="488"/>
      <c r="CBM288" s="488"/>
      <c r="CBN288" s="488"/>
      <c r="CBO288" s="488"/>
      <c r="CBP288" s="488"/>
      <c r="CBQ288" s="489"/>
      <c r="CBR288" s="490"/>
      <c r="CBS288" s="488"/>
      <c r="CBT288" s="488"/>
      <c r="CBU288" s="488"/>
      <c r="CBV288" s="488"/>
      <c r="CBW288" s="488"/>
      <c r="CBX288" s="488"/>
      <c r="CBY288" s="489"/>
      <c r="CBZ288" s="490"/>
      <c r="CCA288" s="488"/>
      <c r="CCB288" s="488"/>
      <c r="CCC288" s="488"/>
      <c r="CCD288" s="488"/>
      <c r="CCE288" s="488"/>
      <c r="CCF288" s="488"/>
      <c r="CCG288" s="489"/>
      <c r="CCH288" s="490"/>
      <c r="CCI288" s="488"/>
      <c r="CCJ288" s="488"/>
      <c r="CCK288" s="488"/>
      <c r="CCL288" s="488"/>
      <c r="CCM288" s="488"/>
      <c r="CCN288" s="488"/>
      <c r="CCO288" s="489"/>
      <c r="CCP288" s="490"/>
      <c r="CCQ288" s="488"/>
      <c r="CCR288" s="488"/>
      <c r="CCS288" s="488"/>
      <c r="CCT288" s="488"/>
      <c r="CCU288" s="488"/>
      <c r="CCV288" s="488"/>
      <c r="CCW288" s="489"/>
      <c r="CCX288" s="490"/>
      <c r="CCY288" s="488"/>
      <c r="CCZ288" s="488"/>
      <c r="CDA288" s="488"/>
      <c r="CDB288" s="488"/>
      <c r="CDC288" s="488"/>
      <c r="CDD288" s="488"/>
      <c r="CDE288" s="489"/>
      <c r="CDF288" s="490"/>
      <c r="CDG288" s="488"/>
      <c r="CDH288" s="488"/>
      <c r="CDI288" s="488"/>
      <c r="CDJ288" s="488"/>
      <c r="CDK288" s="488"/>
      <c r="CDL288" s="488"/>
      <c r="CDM288" s="489"/>
      <c r="CDN288" s="490"/>
      <c r="CDO288" s="488"/>
      <c r="CDP288" s="488"/>
      <c r="CDQ288" s="488"/>
      <c r="CDR288" s="488"/>
      <c r="CDS288" s="488"/>
      <c r="CDT288" s="488"/>
      <c r="CDU288" s="489"/>
      <c r="CDV288" s="490"/>
      <c r="CDW288" s="488"/>
      <c r="CDX288" s="488"/>
      <c r="CDY288" s="488"/>
      <c r="CDZ288" s="488"/>
      <c r="CEA288" s="488"/>
      <c r="CEB288" s="488"/>
      <c r="CEC288" s="489"/>
      <c r="CED288" s="490"/>
      <c r="CEE288" s="488"/>
      <c r="CEF288" s="488"/>
      <c r="CEG288" s="488"/>
      <c r="CEH288" s="488"/>
      <c r="CEI288" s="488"/>
      <c r="CEJ288" s="488"/>
      <c r="CEK288" s="489"/>
      <c r="CEL288" s="490"/>
      <c r="CEM288" s="488"/>
      <c r="CEN288" s="488"/>
      <c r="CEO288" s="488"/>
      <c r="CEP288" s="488"/>
      <c r="CEQ288" s="488"/>
      <c r="CER288" s="488"/>
      <c r="CES288" s="489"/>
      <c r="CET288" s="490"/>
      <c r="CEU288" s="488"/>
      <c r="CEV288" s="488"/>
      <c r="CEW288" s="488"/>
      <c r="CEX288" s="488"/>
      <c r="CEY288" s="488"/>
      <c r="CEZ288" s="488"/>
      <c r="CFA288" s="489"/>
      <c r="CFB288" s="490"/>
      <c r="CFC288" s="488"/>
      <c r="CFD288" s="488"/>
      <c r="CFE288" s="488"/>
      <c r="CFF288" s="488"/>
      <c r="CFG288" s="488"/>
      <c r="CFH288" s="488"/>
      <c r="CFI288" s="489"/>
      <c r="CFJ288" s="490"/>
      <c r="CFK288" s="488"/>
      <c r="CFL288" s="488"/>
      <c r="CFM288" s="488"/>
      <c r="CFN288" s="488"/>
      <c r="CFO288" s="488"/>
      <c r="CFP288" s="488"/>
      <c r="CFQ288" s="489"/>
      <c r="CFR288" s="490"/>
      <c r="CFS288" s="488"/>
      <c r="CFT288" s="488"/>
      <c r="CFU288" s="488"/>
      <c r="CFV288" s="488"/>
      <c r="CFW288" s="488"/>
      <c r="CFX288" s="488"/>
      <c r="CFY288" s="489"/>
      <c r="CFZ288" s="490"/>
      <c r="CGA288" s="488"/>
      <c r="CGB288" s="488"/>
      <c r="CGC288" s="488"/>
      <c r="CGD288" s="488"/>
      <c r="CGE288" s="488"/>
      <c r="CGF288" s="488"/>
      <c r="CGG288" s="489"/>
      <c r="CGH288" s="490"/>
      <c r="CGI288" s="488"/>
      <c r="CGJ288" s="488"/>
      <c r="CGK288" s="488"/>
      <c r="CGL288" s="488"/>
      <c r="CGM288" s="488"/>
      <c r="CGN288" s="488"/>
      <c r="CGO288" s="489"/>
      <c r="CGP288" s="490"/>
      <c r="CGQ288" s="488"/>
      <c r="CGR288" s="488"/>
      <c r="CGS288" s="488"/>
      <c r="CGT288" s="488"/>
      <c r="CGU288" s="488"/>
      <c r="CGV288" s="488"/>
      <c r="CGW288" s="489"/>
      <c r="CGX288" s="490"/>
      <c r="CGY288" s="488"/>
      <c r="CGZ288" s="488"/>
      <c r="CHA288" s="488"/>
      <c r="CHB288" s="488"/>
      <c r="CHC288" s="488"/>
      <c r="CHD288" s="488"/>
      <c r="CHE288" s="489"/>
      <c r="CHF288" s="490"/>
      <c r="CHG288" s="488"/>
      <c r="CHH288" s="488"/>
      <c r="CHI288" s="488"/>
      <c r="CHJ288" s="488"/>
      <c r="CHK288" s="488"/>
      <c r="CHL288" s="488"/>
      <c r="CHM288" s="489"/>
      <c r="CHN288" s="490"/>
      <c r="CHO288" s="488"/>
      <c r="CHP288" s="488"/>
      <c r="CHQ288" s="488"/>
      <c r="CHR288" s="488"/>
      <c r="CHS288" s="488"/>
      <c r="CHT288" s="488"/>
      <c r="CHU288" s="489"/>
      <c r="CHV288" s="490"/>
      <c r="CHW288" s="488"/>
      <c r="CHX288" s="488"/>
      <c r="CHY288" s="488"/>
      <c r="CHZ288" s="488"/>
      <c r="CIA288" s="488"/>
      <c r="CIB288" s="488"/>
      <c r="CIC288" s="489"/>
      <c r="CID288" s="490"/>
      <c r="CIE288" s="488"/>
      <c r="CIF288" s="488"/>
      <c r="CIG288" s="488"/>
      <c r="CIH288" s="488"/>
      <c r="CII288" s="488"/>
      <c r="CIJ288" s="488"/>
      <c r="CIK288" s="489"/>
      <c r="CIL288" s="490"/>
      <c r="CIM288" s="488"/>
      <c r="CIN288" s="488"/>
      <c r="CIO288" s="488"/>
      <c r="CIP288" s="488"/>
      <c r="CIQ288" s="488"/>
      <c r="CIR288" s="488"/>
      <c r="CIS288" s="489"/>
      <c r="CIT288" s="490"/>
      <c r="CIU288" s="488"/>
      <c r="CIV288" s="488"/>
      <c r="CIW288" s="488"/>
      <c r="CIX288" s="488"/>
      <c r="CIY288" s="488"/>
      <c r="CIZ288" s="488"/>
      <c r="CJA288" s="489"/>
      <c r="CJB288" s="490"/>
      <c r="CJC288" s="488"/>
      <c r="CJD288" s="488"/>
      <c r="CJE288" s="488"/>
      <c r="CJF288" s="488"/>
      <c r="CJG288" s="488"/>
      <c r="CJH288" s="488"/>
      <c r="CJI288" s="489"/>
      <c r="CJJ288" s="490"/>
      <c r="CJK288" s="488"/>
      <c r="CJL288" s="488"/>
      <c r="CJM288" s="488"/>
      <c r="CJN288" s="488"/>
      <c r="CJO288" s="488"/>
      <c r="CJP288" s="488"/>
      <c r="CJQ288" s="489"/>
      <c r="CJR288" s="490"/>
      <c r="CJS288" s="488"/>
      <c r="CJT288" s="488"/>
      <c r="CJU288" s="488"/>
      <c r="CJV288" s="488"/>
      <c r="CJW288" s="488"/>
      <c r="CJX288" s="488"/>
      <c r="CJY288" s="489"/>
      <c r="CJZ288" s="490"/>
      <c r="CKA288" s="488"/>
      <c r="CKB288" s="488"/>
      <c r="CKC288" s="488"/>
      <c r="CKD288" s="488"/>
      <c r="CKE288" s="488"/>
      <c r="CKF288" s="488"/>
      <c r="CKG288" s="489"/>
      <c r="CKH288" s="490"/>
      <c r="CKI288" s="488"/>
      <c r="CKJ288" s="488"/>
      <c r="CKK288" s="488"/>
      <c r="CKL288" s="488"/>
      <c r="CKM288" s="488"/>
      <c r="CKN288" s="488"/>
      <c r="CKO288" s="489"/>
      <c r="CKP288" s="490"/>
      <c r="CKQ288" s="488"/>
      <c r="CKR288" s="488"/>
      <c r="CKS288" s="488"/>
      <c r="CKT288" s="488"/>
      <c r="CKU288" s="488"/>
      <c r="CKV288" s="488"/>
      <c r="CKW288" s="489"/>
      <c r="CKX288" s="490"/>
      <c r="CKY288" s="488"/>
      <c r="CKZ288" s="488"/>
      <c r="CLA288" s="488"/>
      <c r="CLB288" s="488"/>
      <c r="CLC288" s="488"/>
      <c r="CLD288" s="488"/>
      <c r="CLE288" s="489"/>
      <c r="CLF288" s="490"/>
      <c r="CLG288" s="488"/>
      <c r="CLH288" s="488"/>
      <c r="CLI288" s="488"/>
      <c r="CLJ288" s="488"/>
      <c r="CLK288" s="488"/>
      <c r="CLL288" s="488"/>
      <c r="CLM288" s="489"/>
      <c r="CLN288" s="490"/>
      <c r="CLO288" s="488"/>
      <c r="CLP288" s="488"/>
      <c r="CLQ288" s="488"/>
      <c r="CLR288" s="488"/>
      <c r="CLS288" s="488"/>
      <c r="CLT288" s="488"/>
      <c r="CLU288" s="489"/>
      <c r="CLV288" s="490"/>
      <c r="CLW288" s="488"/>
      <c r="CLX288" s="488"/>
      <c r="CLY288" s="488"/>
      <c r="CLZ288" s="488"/>
      <c r="CMA288" s="488"/>
      <c r="CMB288" s="488"/>
      <c r="CMC288" s="489"/>
      <c r="CMD288" s="490"/>
      <c r="CME288" s="488"/>
      <c r="CMF288" s="488"/>
      <c r="CMG288" s="488"/>
      <c r="CMH288" s="488"/>
      <c r="CMI288" s="488"/>
      <c r="CMJ288" s="488"/>
      <c r="CMK288" s="489"/>
      <c r="CML288" s="490"/>
      <c r="CMM288" s="488"/>
      <c r="CMN288" s="488"/>
      <c r="CMO288" s="488"/>
      <c r="CMP288" s="488"/>
      <c r="CMQ288" s="488"/>
      <c r="CMR288" s="488"/>
      <c r="CMS288" s="489"/>
      <c r="CMT288" s="490"/>
      <c r="CMU288" s="488"/>
      <c r="CMV288" s="488"/>
      <c r="CMW288" s="488"/>
      <c r="CMX288" s="488"/>
      <c r="CMY288" s="488"/>
      <c r="CMZ288" s="488"/>
      <c r="CNA288" s="489"/>
      <c r="CNB288" s="490"/>
      <c r="CNC288" s="488"/>
      <c r="CND288" s="488"/>
      <c r="CNE288" s="488"/>
      <c r="CNF288" s="488"/>
      <c r="CNG288" s="488"/>
      <c r="CNH288" s="488"/>
      <c r="CNI288" s="489"/>
      <c r="CNJ288" s="490"/>
      <c r="CNK288" s="488"/>
      <c r="CNL288" s="488"/>
      <c r="CNM288" s="488"/>
      <c r="CNN288" s="488"/>
      <c r="CNO288" s="488"/>
      <c r="CNP288" s="488"/>
      <c r="CNQ288" s="489"/>
      <c r="CNR288" s="490"/>
      <c r="CNS288" s="488"/>
      <c r="CNT288" s="488"/>
      <c r="CNU288" s="488"/>
      <c r="CNV288" s="488"/>
      <c r="CNW288" s="488"/>
      <c r="CNX288" s="488"/>
      <c r="CNY288" s="489"/>
      <c r="CNZ288" s="490"/>
      <c r="COA288" s="488"/>
      <c r="COB288" s="488"/>
      <c r="COC288" s="488"/>
      <c r="COD288" s="488"/>
      <c r="COE288" s="488"/>
      <c r="COF288" s="488"/>
      <c r="COG288" s="489"/>
      <c r="COH288" s="490"/>
      <c r="COI288" s="488"/>
      <c r="COJ288" s="488"/>
      <c r="COK288" s="488"/>
      <c r="COL288" s="488"/>
      <c r="COM288" s="488"/>
      <c r="CON288" s="488"/>
      <c r="COO288" s="489"/>
      <c r="COP288" s="490"/>
      <c r="COQ288" s="488"/>
      <c r="COR288" s="488"/>
      <c r="COS288" s="488"/>
      <c r="COT288" s="488"/>
      <c r="COU288" s="488"/>
      <c r="COV288" s="488"/>
      <c r="COW288" s="489"/>
      <c r="COX288" s="490"/>
      <c r="COY288" s="488"/>
      <c r="COZ288" s="488"/>
      <c r="CPA288" s="488"/>
      <c r="CPB288" s="488"/>
      <c r="CPC288" s="488"/>
      <c r="CPD288" s="488"/>
      <c r="CPE288" s="489"/>
      <c r="CPF288" s="490"/>
      <c r="CPG288" s="488"/>
      <c r="CPH288" s="488"/>
      <c r="CPI288" s="488"/>
      <c r="CPJ288" s="488"/>
      <c r="CPK288" s="488"/>
      <c r="CPL288" s="488"/>
      <c r="CPM288" s="489"/>
      <c r="CPN288" s="490"/>
      <c r="CPO288" s="488"/>
      <c r="CPP288" s="488"/>
      <c r="CPQ288" s="488"/>
      <c r="CPR288" s="488"/>
      <c r="CPS288" s="488"/>
      <c r="CPT288" s="488"/>
      <c r="CPU288" s="489"/>
      <c r="CPV288" s="490"/>
      <c r="CPW288" s="488"/>
      <c r="CPX288" s="488"/>
      <c r="CPY288" s="488"/>
      <c r="CPZ288" s="488"/>
      <c r="CQA288" s="488"/>
      <c r="CQB288" s="488"/>
      <c r="CQC288" s="489"/>
      <c r="CQD288" s="490"/>
      <c r="CQE288" s="488"/>
      <c r="CQF288" s="488"/>
      <c r="CQG288" s="488"/>
      <c r="CQH288" s="488"/>
      <c r="CQI288" s="488"/>
      <c r="CQJ288" s="488"/>
      <c r="CQK288" s="489"/>
      <c r="CQL288" s="490"/>
      <c r="CQM288" s="488"/>
      <c r="CQN288" s="488"/>
      <c r="CQO288" s="488"/>
      <c r="CQP288" s="488"/>
      <c r="CQQ288" s="488"/>
      <c r="CQR288" s="488"/>
      <c r="CQS288" s="489"/>
      <c r="CQT288" s="490"/>
      <c r="CQU288" s="488"/>
      <c r="CQV288" s="488"/>
      <c r="CQW288" s="488"/>
      <c r="CQX288" s="488"/>
      <c r="CQY288" s="488"/>
      <c r="CQZ288" s="488"/>
      <c r="CRA288" s="489"/>
      <c r="CRB288" s="490"/>
      <c r="CRC288" s="488"/>
      <c r="CRD288" s="488"/>
      <c r="CRE288" s="488"/>
      <c r="CRF288" s="488"/>
      <c r="CRG288" s="488"/>
      <c r="CRH288" s="488"/>
      <c r="CRI288" s="489"/>
      <c r="CRJ288" s="490"/>
      <c r="CRK288" s="488"/>
      <c r="CRL288" s="488"/>
      <c r="CRM288" s="488"/>
      <c r="CRN288" s="488"/>
      <c r="CRO288" s="488"/>
      <c r="CRP288" s="488"/>
      <c r="CRQ288" s="489"/>
      <c r="CRR288" s="490"/>
      <c r="CRS288" s="488"/>
      <c r="CRT288" s="488"/>
      <c r="CRU288" s="488"/>
      <c r="CRV288" s="488"/>
      <c r="CRW288" s="488"/>
      <c r="CRX288" s="488"/>
      <c r="CRY288" s="489"/>
      <c r="CRZ288" s="490"/>
      <c r="CSA288" s="488"/>
      <c r="CSB288" s="488"/>
      <c r="CSC288" s="488"/>
      <c r="CSD288" s="488"/>
      <c r="CSE288" s="488"/>
      <c r="CSF288" s="488"/>
      <c r="CSG288" s="489"/>
      <c r="CSH288" s="490"/>
      <c r="CSI288" s="488"/>
      <c r="CSJ288" s="488"/>
      <c r="CSK288" s="488"/>
      <c r="CSL288" s="488"/>
      <c r="CSM288" s="488"/>
      <c r="CSN288" s="488"/>
      <c r="CSO288" s="489"/>
      <c r="CSP288" s="490"/>
      <c r="CSQ288" s="488"/>
      <c r="CSR288" s="488"/>
      <c r="CSS288" s="488"/>
      <c r="CST288" s="488"/>
      <c r="CSU288" s="488"/>
      <c r="CSV288" s="488"/>
      <c r="CSW288" s="489"/>
      <c r="CSX288" s="490"/>
      <c r="CSY288" s="488"/>
      <c r="CSZ288" s="488"/>
      <c r="CTA288" s="488"/>
      <c r="CTB288" s="488"/>
      <c r="CTC288" s="488"/>
      <c r="CTD288" s="488"/>
      <c r="CTE288" s="489"/>
      <c r="CTF288" s="490"/>
      <c r="CTG288" s="488"/>
      <c r="CTH288" s="488"/>
      <c r="CTI288" s="488"/>
      <c r="CTJ288" s="488"/>
      <c r="CTK288" s="488"/>
      <c r="CTL288" s="488"/>
      <c r="CTM288" s="489"/>
      <c r="CTN288" s="490"/>
      <c r="CTO288" s="488"/>
      <c r="CTP288" s="488"/>
      <c r="CTQ288" s="488"/>
      <c r="CTR288" s="488"/>
      <c r="CTS288" s="488"/>
      <c r="CTT288" s="488"/>
      <c r="CTU288" s="489"/>
      <c r="CTV288" s="490"/>
      <c r="CTW288" s="488"/>
      <c r="CTX288" s="488"/>
      <c r="CTY288" s="488"/>
      <c r="CTZ288" s="488"/>
      <c r="CUA288" s="488"/>
      <c r="CUB288" s="488"/>
      <c r="CUC288" s="489"/>
      <c r="CUD288" s="490"/>
      <c r="CUE288" s="488"/>
      <c r="CUF288" s="488"/>
      <c r="CUG288" s="488"/>
      <c r="CUH288" s="488"/>
      <c r="CUI288" s="488"/>
      <c r="CUJ288" s="488"/>
      <c r="CUK288" s="489"/>
      <c r="CUL288" s="490"/>
      <c r="CUM288" s="488"/>
      <c r="CUN288" s="488"/>
      <c r="CUO288" s="488"/>
      <c r="CUP288" s="488"/>
      <c r="CUQ288" s="488"/>
      <c r="CUR288" s="488"/>
      <c r="CUS288" s="489"/>
      <c r="CUT288" s="490"/>
      <c r="CUU288" s="488"/>
      <c r="CUV288" s="488"/>
      <c r="CUW288" s="488"/>
      <c r="CUX288" s="488"/>
      <c r="CUY288" s="488"/>
      <c r="CUZ288" s="488"/>
      <c r="CVA288" s="489"/>
      <c r="CVB288" s="490"/>
      <c r="CVC288" s="488"/>
      <c r="CVD288" s="488"/>
      <c r="CVE288" s="488"/>
      <c r="CVF288" s="488"/>
      <c r="CVG288" s="488"/>
      <c r="CVH288" s="488"/>
      <c r="CVI288" s="489"/>
      <c r="CVJ288" s="490"/>
      <c r="CVK288" s="488"/>
      <c r="CVL288" s="488"/>
      <c r="CVM288" s="488"/>
      <c r="CVN288" s="488"/>
      <c r="CVO288" s="488"/>
      <c r="CVP288" s="488"/>
      <c r="CVQ288" s="489"/>
      <c r="CVR288" s="490"/>
      <c r="CVS288" s="488"/>
      <c r="CVT288" s="488"/>
      <c r="CVU288" s="488"/>
      <c r="CVV288" s="488"/>
      <c r="CVW288" s="488"/>
      <c r="CVX288" s="488"/>
      <c r="CVY288" s="489"/>
      <c r="CVZ288" s="490"/>
      <c r="CWA288" s="488"/>
      <c r="CWB288" s="488"/>
      <c r="CWC288" s="488"/>
      <c r="CWD288" s="488"/>
      <c r="CWE288" s="488"/>
      <c r="CWF288" s="488"/>
      <c r="CWG288" s="489"/>
      <c r="CWH288" s="490"/>
      <c r="CWI288" s="488"/>
      <c r="CWJ288" s="488"/>
      <c r="CWK288" s="488"/>
      <c r="CWL288" s="488"/>
      <c r="CWM288" s="488"/>
      <c r="CWN288" s="488"/>
      <c r="CWO288" s="489"/>
      <c r="CWP288" s="490"/>
      <c r="CWQ288" s="488"/>
      <c r="CWR288" s="488"/>
      <c r="CWS288" s="488"/>
      <c r="CWT288" s="488"/>
      <c r="CWU288" s="488"/>
      <c r="CWV288" s="488"/>
      <c r="CWW288" s="489"/>
      <c r="CWX288" s="490"/>
      <c r="CWY288" s="488"/>
      <c r="CWZ288" s="488"/>
      <c r="CXA288" s="488"/>
      <c r="CXB288" s="488"/>
      <c r="CXC288" s="488"/>
      <c r="CXD288" s="488"/>
      <c r="CXE288" s="489"/>
      <c r="CXF288" s="490"/>
      <c r="CXG288" s="488"/>
      <c r="CXH288" s="488"/>
      <c r="CXI288" s="488"/>
      <c r="CXJ288" s="488"/>
      <c r="CXK288" s="488"/>
      <c r="CXL288" s="488"/>
      <c r="CXM288" s="489"/>
      <c r="CXN288" s="490"/>
      <c r="CXO288" s="488"/>
      <c r="CXP288" s="488"/>
      <c r="CXQ288" s="488"/>
      <c r="CXR288" s="488"/>
      <c r="CXS288" s="488"/>
      <c r="CXT288" s="488"/>
      <c r="CXU288" s="489"/>
      <c r="CXV288" s="490"/>
      <c r="CXW288" s="488"/>
      <c r="CXX288" s="488"/>
      <c r="CXY288" s="488"/>
      <c r="CXZ288" s="488"/>
      <c r="CYA288" s="488"/>
      <c r="CYB288" s="488"/>
      <c r="CYC288" s="489"/>
      <c r="CYD288" s="490"/>
      <c r="CYE288" s="488"/>
      <c r="CYF288" s="488"/>
      <c r="CYG288" s="488"/>
      <c r="CYH288" s="488"/>
      <c r="CYI288" s="488"/>
      <c r="CYJ288" s="488"/>
      <c r="CYK288" s="489"/>
      <c r="CYL288" s="490"/>
      <c r="CYM288" s="488"/>
      <c r="CYN288" s="488"/>
      <c r="CYO288" s="488"/>
      <c r="CYP288" s="488"/>
      <c r="CYQ288" s="488"/>
      <c r="CYR288" s="488"/>
      <c r="CYS288" s="489"/>
      <c r="CYT288" s="490"/>
      <c r="CYU288" s="488"/>
      <c r="CYV288" s="488"/>
      <c r="CYW288" s="488"/>
      <c r="CYX288" s="488"/>
      <c r="CYY288" s="488"/>
      <c r="CYZ288" s="488"/>
      <c r="CZA288" s="489"/>
      <c r="CZB288" s="490"/>
      <c r="CZC288" s="488"/>
      <c r="CZD288" s="488"/>
      <c r="CZE288" s="488"/>
      <c r="CZF288" s="488"/>
      <c r="CZG288" s="488"/>
      <c r="CZH288" s="488"/>
      <c r="CZI288" s="489"/>
      <c r="CZJ288" s="490"/>
      <c r="CZK288" s="488"/>
      <c r="CZL288" s="488"/>
      <c r="CZM288" s="488"/>
      <c r="CZN288" s="488"/>
      <c r="CZO288" s="488"/>
      <c r="CZP288" s="488"/>
      <c r="CZQ288" s="489"/>
      <c r="CZR288" s="490"/>
      <c r="CZS288" s="488"/>
      <c r="CZT288" s="488"/>
      <c r="CZU288" s="488"/>
      <c r="CZV288" s="488"/>
      <c r="CZW288" s="488"/>
      <c r="CZX288" s="488"/>
      <c r="CZY288" s="489"/>
      <c r="CZZ288" s="490"/>
      <c r="DAA288" s="488"/>
      <c r="DAB288" s="488"/>
      <c r="DAC288" s="488"/>
      <c r="DAD288" s="488"/>
      <c r="DAE288" s="488"/>
      <c r="DAF288" s="488"/>
      <c r="DAG288" s="489"/>
      <c r="DAH288" s="490"/>
      <c r="DAI288" s="488"/>
      <c r="DAJ288" s="488"/>
      <c r="DAK288" s="488"/>
      <c r="DAL288" s="488"/>
      <c r="DAM288" s="488"/>
      <c r="DAN288" s="488"/>
      <c r="DAO288" s="489"/>
      <c r="DAP288" s="490"/>
      <c r="DAQ288" s="488"/>
      <c r="DAR288" s="488"/>
      <c r="DAS288" s="488"/>
      <c r="DAT288" s="488"/>
      <c r="DAU288" s="488"/>
      <c r="DAV288" s="488"/>
      <c r="DAW288" s="489"/>
      <c r="DAX288" s="490"/>
      <c r="DAY288" s="488"/>
      <c r="DAZ288" s="488"/>
      <c r="DBA288" s="488"/>
      <c r="DBB288" s="488"/>
      <c r="DBC288" s="488"/>
      <c r="DBD288" s="488"/>
      <c r="DBE288" s="489"/>
      <c r="DBF288" s="490"/>
      <c r="DBG288" s="488"/>
      <c r="DBH288" s="488"/>
      <c r="DBI288" s="488"/>
      <c r="DBJ288" s="488"/>
      <c r="DBK288" s="488"/>
      <c r="DBL288" s="488"/>
      <c r="DBM288" s="489"/>
      <c r="DBN288" s="490"/>
      <c r="DBO288" s="488"/>
      <c r="DBP288" s="488"/>
      <c r="DBQ288" s="488"/>
      <c r="DBR288" s="488"/>
      <c r="DBS288" s="488"/>
      <c r="DBT288" s="488"/>
      <c r="DBU288" s="489"/>
      <c r="DBV288" s="490"/>
      <c r="DBW288" s="488"/>
      <c r="DBX288" s="488"/>
      <c r="DBY288" s="488"/>
      <c r="DBZ288" s="488"/>
      <c r="DCA288" s="488"/>
      <c r="DCB288" s="488"/>
      <c r="DCC288" s="489"/>
      <c r="DCD288" s="490"/>
      <c r="DCE288" s="488"/>
      <c r="DCF288" s="488"/>
      <c r="DCG288" s="488"/>
      <c r="DCH288" s="488"/>
      <c r="DCI288" s="488"/>
      <c r="DCJ288" s="488"/>
      <c r="DCK288" s="489"/>
      <c r="DCL288" s="490"/>
      <c r="DCM288" s="488"/>
      <c r="DCN288" s="488"/>
      <c r="DCO288" s="488"/>
      <c r="DCP288" s="488"/>
      <c r="DCQ288" s="488"/>
      <c r="DCR288" s="488"/>
      <c r="DCS288" s="489"/>
      <c r="DCT288" s="490"/>
      <c r="DCU288" s="488"/>
      <c r="DCV288" s="488"/>
      <c r="DCW288" s="488"/>
      <c r="DCX288" s="488"/>
      <c r="DCY288" s="488"/>
      <c r="DCZ288" s="488"/>
      <c r="DDA288" s="489"/>
      <c r="DDB288" s="490"/>
      <c r="DDC288" s="488"/>
      <c r="DDD288" s="488"/>
      <c r="DDE288" s="488"/>
      <c r="DDF288" s="488"/>
      <c r="DDG288" s="488"/>
      <c r="DDH288" s="488"/>
      <c r="DDI288" s="489"/>
      <c r="DDJ288" s="490"/>
      <c r="DDK288" s="488"/>
      <c r="DDL288" s="488"/>
      <c r="DDM288" s="488"/>
      <c r="DDN288" s="488"/>
      <c r="DDO288" s="488"/>
      <c r="DDP288" s="488"/>
      <c r="DDQ288" s="489"/>
      <c r="DDR288" s="490"/>
      <c r="DDS288" s="488"/>
      <c r="DDT288" s="488"/>
      <c r="DDU288" s="488"/>
      <c r="DDV288" s="488"/>
      <c r="DDW288" s="488"/>
      <c r="DDX288" s="488"/>
      <c r="DDY288" s="489"/>
      <c r="DDZ288" s="490"/>
      <c r="DEA288" s="488"/>
      <c r="DEB288" s="488"/>
      <c r="DEC288" s="488"/>
      <c r="DED288" s="488"/>
      <c r="DEE288" s="488"/>
      <c r="DEF288" s="488"/>
      <c r="DEG288" s="489"/>
      <c r="DEH288" s="490"/>
      <c r="DEI288" s="488"/>
      <c r="DEJ288" s="488"/>
      <c r="DEK288" s="488"/>
      <c r="DEL288" s="488"/>
      <c r="DEM288" s="488"/>
      <c r="DEN288" s="488"/>
      <c r="DEO288" s="489"/>
      <c r="DEP288" s="490"/>
      <c r="DEQ288" s="488"/>
      <c r="DER288" s="488"/>
      <c r="DES288" s="488"/>
      <c r="DET288" s="488"/>
      <c r="DEU288" s="488"/>
      <c r="DEV288" s="488"/>
      <c r="DEW288" s="489"/>
      <c r="DEX288" s="490"/>
      <c r="DEY288" s="488"/>
      <c r="DEZ288" s="488"/>
      <c r="DFA288" s="488"/>
      <c r="DFB288" s="488"/>
      <c r="DFC288" s="488"/>
      <c r="DFD288" s="488"/>
      <c r="DFE288" s="489"/>
      <c r="DFF288" s="490"/>
      <c r="DFG288" s="488"/>
      <c r="DFH288" s="488"/>
      <c r="DFI288" s="488"/>
      <c r="DFJ288" s="488"/>
      <c r="DFK288" s="488"/>
      <c r="DFL288" s="488"/>
      <c r="DFM288" s="489"/>
      <c r="DFN288" s="490"/>
      <c r="DFO288" s="488"/>
      <c r="DFP288" s="488"/>
      <c r="DFQ288" s="488"/>
      <c r="DFR288" s="488"/>
      <c r="DFS288" s="488"/>
      <c r="DFT288" s="488"/>
      <c r="DFU288" s="489"/>
      <c r="DFV288" s="490"/>
      <c r="DFW288" s="488"/>
      <c r="DFX288" s="488"/>
      <c r="DFY288" s="488"/>
      <c r="DFZ288" s="488"/>
      <c r="DGA288" s="488"/>
      <c r="DGB288" s="488"/>
      <c r="DGC288" s="489"/>
      <c r="DGD288" s="490"/>
      <c r="DGE288" s="488"/>
      <c r="DGF288" s="488"/>
      <c r="DGG288" s="488"/>
      <c r="DGH288" s="488"/>
      <c r="DGI288" s="488"/>
      <c r="DGJ288" s="488"/>
      <c r="DGK288" s="489"/>
      <c r="DGL288" s="490"/>
      <c r="DGM288" s="488"/>
      <c r="DGN288" s="488"/>
      <c r="DGO288" s="488"/>
      <c r="DGP288" s="488"/>
      <c r="DGQ288" s="488"/>
      <c r="DGR288" s="488"/>
      <c r="DGS288" s="489"/>
      <c r="DGT288" s="490"/>
      <c r="DGU288" s="488"/>
      <c r="DGV288" s="488"/>
      <c r="DGW288" s="488"/>
      <c r="DGX288" s="488"/>
      <c r="DGY288" s="488"/>
      <c r="DGZ288" s="488"/>
      <c r="DHA288" s="489"/>
      <c r="DHB288" s="490"/>
      <c r="DHC288" s="488"/>
      <c r="DHD288" s="488"/>
      <c r="DHE288" s="488"/>
      <c r="DHF288" s="488"/>
      <c r="DHG288" s="488"/>
      <c r="DHH288" s="488"/>
      <c r="DHI288" s="489"/>
      <c r="DHJ288" s="490"/>
      <c r="DHK288" s="488"/>
      <c r="DHL288" s="488"/>
      <c r="DHM288" s="488"/>
      <c r="DHN288" s="488"/>
      <c r="DHO288" s="488"/>
      <c r="DHP288" s="488"/>
      <c r="DHQ288" s="489"/>
      <c r="DHR288" s="490"/>
      <c r="DHS288" s="488"/>
      <c r="DHT288" s="488"/>
      <c r="DHU288" s="488"/>
      <c r="DHV288" s="488"/>
      <c r="DHW288" s="488"/>
      <c r="DHX288" s="488"/>
      <c r="DHY288" s="489"/>
      <c r="DHZ288" s="490"/>
      <c r="DIA288" s="488"/>
      <c r="DIB288" s="488"/>
      <c r="DIC288" s="488"/>
      <c r="DID288" s="488"/>
      <c r="DIE288" s="488"/>
      <c r="DIF288" s="488"/>
      <c r="DIG288" s="489"/>
      <c r="DIH288" s="490"/>
      <c r="DII288" s="488"/>
      <c r="DIJ288" s="488"/>
      <c r="DIK288" s="488"/>
      <c r="DIL288" s="488"/>
      <c r="DIM288" s="488"/>
      <c r="DIN288" s="488"/>
      <c r="DIO288" s="489"/>
      <c r="DIP288" s="490"/>
      <c r="DIQ288" s="488"/>
      <c r="DIR288" s="488"/>
      <c r="DIS288" s="488"/>
      <c r="DIT288" s="488"/>
      <c r="DIU288" s="488"/>
      <c r="DIV288" s="488"/>
      <c r="DIW288" s="489"/>
      <c r="DIX288" s="490"/>
      <c r="DIY288" s="488"/>
      <c r="DIZ288" s="488"/>
      <c r="DJA288" s="488"/>
      <c r="DJB288" s="488"/>
      <c r="DJC288" s="488"/>
      <c r="DJD288" s="488"/>
      <c r="DJE288" s="489"/>
      <c r="DJF288" s="490"/>
      <c r="DJG288" s="488"/>
      <c r="DJH288" s="488"/>
      <c r="DJI288" s="488"/>
      <c r="DJJ288" s="488"/>
      <c r="DJK288" s="488"/>
      <c r="DJL288" s="488"/>
      <c r="DJM288" s="489"/>
      <c r="DJN288" s="490"/>
      <c r="DJO288" s="488"/>
      <c r="DJP288" s="488"/>
      <c r="DJQ288" s="488"/>
      <c r="DJR288" s="488"/>
      <c r="DJS288" s="488"/>
      <c r="DJT288" s="488"/>
      <c r="DJU288" s="489"/>
      <c r="DJV288" s="490"/>
      <c r="DJW288" s="488"/>
      <c r="DJX288" s="488"/>
      <c r="DJY288" s="488"/>
      <c r="DJZ288" s="488"/>
      <c r="DKA288" s="488"/>
      <c r="DKB288" s="488"/>
      <c r="DKC288" s="489"/>
      <c r="DKD288" s="490"/>
      <c r="DKE288" s="488"/>
      <c r="DKF288" s="488"/>
      <c r="DKG288" s="488"/>
      <c r="DKH288" s="488"/>
      <c r="DKI288" s="488"/>
      <c r="DKJ288" s="488"/>
      <c r="DKK288" s="489"/>
      <c r="DKL288" s="490"/>
      <c r="DKM288" s="488"/>
      <c r="DKN288" s="488"/>
      <c r="DKO288" s="488"/>
      <c r="DKP288" s="488"/>
      <c r="DKQ288" s="488"/>
      <c r="DKR288" s="488"/>
      <c r="DKS288" s="489"/>
      <c r="DKT288" s="490"/>
      <c r="DKU288" s="488"/>
      <c r="DKV288" s="488"/>
      <c r="DKW288" s="488"/>
      <c r="DKX288" s="488"/>
      <c r="DKY288" s="488"/>
      <c r="DKZ288" s="488"/>
      <c r="DLA288" s="489"/>
      <c r="DLB288" s="490"/>
      <c r="DLC288" s="488"/>
      <c r="DLD288" s="488"/>
      <c r="DLE288" s="488"/>
      <c r="DLF288" s="488"/>
      <c r="DLG288" s="488"/>
      <c r="DLH288" s="488"/>
      <c r="DLI288" s="489"/>
      <c r="DLJ288" s="490"/>
      <c r="DLK288" s="488"/>
      <c r="DLL288" s="488"/>
      <c r="DLM288" s="488"/>
      <c r="DLN288" s="488"/>
      <c r="DLO288" s="488"/>
      <c r="DLP288" s="488"/>
      <c r="DLQ288" s="489"/>
      <c r="DLR288" s="490"/>
      <c r="DLS288" s="488"/>
      <c r="DLT288" s="488"/>
      <c r="DLU288" s="488"/>
      <c r="DLV288" s="488"/>
      <c r="DLW288" s="488"/>
      <c r="DLX288" s="488"/>
      <c r="DLY288" s="489"/>
      <c r="DLZ288" s="490"/>
      <c r="DMA288" s="488"/>
      <c r="DMB288" s="488"/>
      <c r="DMC288" s="488"/>
      <c r="DMD288" s="488"/>
      <c r="DME288" s="488"/>
      <c r="DMF288" s="488"/>
      <c r="DMG288" s="489"/>
      <c r="DMH288" s="490"/>
      <c r="DMI288" s="488"/>
      <c r="DMJ288" s="488"/>
      <c r="DMK288" s="488"/>
      <c r="DML288" s="488"/>
      <c r="DMM288" s="488"/>
      <c r="DMN288" s="488"/>
      <c r="DMO288" s="489"/>
      <c r="DMP288" s="490"/>
      <c r="DMQ288" s="488"/>
      <c r="DMR288" s="488"/>
      <c r="DMS288" s="488"/>
      <c r="DMT288" s="488"/>
      <c r="DMU288" s="488"/>
      <c r="DMV288" s="488"/>
      <c r="DMW288" s="489"/>
      <c r="DMX288" s="490"/>
      <c r="DMY288" s="488"/>
      <c r="DMZ288" s="488"/>
      <c r="DNA288" s="488"/>
      <c r="DNB288" s="488"/>
      <c r="DNC288" s="488"/>
      <c r="DND288" s="488"/>
      <c r="DNE288" s="489"/>
      <c r="DNF288" s="490"/>
      <c r="DNG288" s="488"/>
      <c r="DNH288" s="488"/>
      <c r="DNI288" s="488"/>
      <c r="DNJ288" s="488"/>
      <c r="DNK288" s="488"/>
      <c r="DNL288" s="488"/>
      <c r="DNM288" s="489"/>
      <c r="DNN288" s="490"/>
      <c r="DNO288" s="488"/>
      <c r="DNP288" s="488"/>
      <c r="DNQ288" s="488"/>
      <c r="DNR288" s="488"/>
      <c r="DNS288" s="488"/>
      <c r="DNT288" s="488"/>
      <c r="DNU288" s="489"/>
      <c r="DNV288" s="490"/>
      <c r="DNW288" s="488"/>
      <c r="DNX288" s="488"/>
      <c r="DNY288" s="488"/>
      <c r="DNZ288" s="488"/>
      <c r="DOA288" s="488"/>
      <c r="DOB288" s="488"/>
      <c r="DOC288" s="489"/>
      <c r="DOD288" s="490"/>
      <c r="DOE288" s="488"/>
      <c r="DOF288" s="488"/>
      <c r="DOG288" s="488"/>
      <c r="DOH288" s="488"/>
      <c r="DOI288" s="488"/>
      <c r="DOJ288" s="488"/>
      <c r="DOK288" s="489"/>
      <c r="DOL288" s="490"/>
      <c r="DOM288" s="488"/>
      <c r="DON288" s="488"/>
      <c r="DOO288" s="488"/>
      <c r="DOP288" s="488"/>
      <c r="DOQ288" s="488"/>
      <c r="DOR288" s="488"/>
      <c r="DOS288" s="489"/>
      <c r="DOT288" s="490"/>
      <c r="DOU288" s="488"/>
      <c r="DOV288" s="488"/>
      <c r="DOW288" s="488"/>
      <c r="DOX288" s="488"/>
      <c r="DOY288" s="488"/>
      <c r="DOZ288" s="488"/>
      <c r="DPA288" s="489"/>
      <c r="DPB288" s="490"/>
      <c r="DPC288" s="488"/>
      <c r="DPD288" s="488"/>
      <c r="DPE288" s="488"/>
      <c r="DPF288" s="488"/>
      <c r="DPG288" s="488"/>
      <c r="DPH288" s="488"/>
      <c r="DPI288" s="489"/>
      <c r="DPJ288" s="490"/>
      <c r="DPK288" s="488"/>
      <c r="DPL288" s="488"/>
      <c r="DPM288" s="488"/>
      <c r="DPN288" s="488"/>
      <c r="DPO288" s="488"/>
      <c r="DPP288" s="488"/>
      <c r="DPQ288" s="489"/>
      <c r="DPR288" s="490"/>
      <c r="DPS288" s="488"/>
      <c r="DPT288" s="488"/>
      <c r="DPU288" s="488"/>
      <c r="DPV288" s="488"/>
      <c r="DPW288" s="488"/>
      <c r="DPX288" s="488"/>
      <c r="DPY288" s="489"/>
      <c r="DPZ288" s="490"/>
      <c r="DQA288" s="488"/>
      <c r="DQB288" s="488"/>
      <c r="DQC288" s="488"/>
      <c r="DQD288" s="488"/>
      <c r="DQE288" s="488"/>
      <c r="DQF288" s="488"/>
      <c r="DQG288" s="489"/>
      <c r="DQH288" s="490"/>
      <c r="DQI288" s="488"/>
      <c r="DQJ288" s="488"/>
      <c r="DQK288" s="488"/>
      <c r="DQL288" s="488"/>
      <c r="DQM288" s="488"/>
      <c r="DQN288" s="488"/>
      <c r="DQO288" s="489"/>
      <c r="DQP288" s="490"/>
      <c r="DQQ288" s="488"/>
      <c r="DQR288" s="488"/>
      <c r="DQS288" s="488"/>
      <c r="DQT288" s="488"/>
      <c r="DQU288" s="488"/>
      <c r="DQV288" s="488"/>
      <c r="DQW288" s="489"/>
      <c r="DQX288" s="490"/>
      <c r="DQY288" s="488"/>
      <c r="DQZ288" s="488"/>
      <c r="DRA288" s="488"/>
      <c r="DRB288" s="488"/>
      <c r="DRC288" s="488"/>
      <c r="DRD288" s="488"/>
      <c r="DRE288" s="489"/>
      <c r="DRF288" s="490"/>
      <c r="DRG288" s="488"/>
      <c r="DRH288" s="488"/>
      <c r="DRI288" s="488"/>
      <c r="DRJ288" s="488"/>
      <c r="DRK288" s="488"/>
      <c r="DRL288" s="488"/>
      <c r="DRM288" s="489"/>
      <c r="DRN288" s="490"/>
      <c r="DRO288" s="488"/>
      <c r="DRP288" s="488"/>
      <c r="DRQ288" s="488"/>
      <c r="DRR288" s="488"/>
      <c r="DRS288" s="488"/>
      <c r="DRT288" s="488"/>
      <c r="DRU288" s="489"/>
      <c r="DRV288" s="490"/>
      <c r="DRW288" s="488"/>
      <c r="DRX288" s="488"/>
      <c r="DRY288" s="488"/>
      <c r="DRZ288" s="488"/>
      <c r="DSA288" s="488"/>
      <c r="DSB288" s="488"/>
      <c r="DSC288" s="489"/>
      <c r="DSD288" s="490"/>
      <c r="DSE288" s="488"/>
      <c r="DSF288" s="488"/>
      <c r="DSG288" s="488"/>
      <c r="DSH288" s="488"/>
      <c r="DSI288" s="488"/>
      <c r="DSJ288" s="488"/>
      <c r="DSK288" s="489"/>
      <c r="DSL288" s="490"/>
      <c r="DSM288" s="488"/>
      <c r="DSN288" s="488"/>
      <c r="DSO288" s="488"/>
      <c r="DSP288" s="488"/>
      <c r="DSQ288" s="488"/>
      <c r="DSR288" s="488"/>
      <c r="DSS288" s="489"/>
      <c r="DST288" s="490"/>
      <c r="DSU288" s="488"/>
      <c r="DSV288" s="488"/>
      <c r="DSW288" s="488"/>
      <c r="DSX288" s="488"/>
      <c r="DSY288" s="488"/>
      <c r="DSZ288" s="488"/>
      <c r="DTA288" s="489"/>
      <c r="DTB288" s="490"/>
      <c r="DTC288" s="488"/>
      <c r="DTD288" s="488"/>
      <c r="DTE288" s="488"/>
      <c r="DTF288" s="488"/>
      <c r="DTG288" s="488"/>
      <c r="DTH288" s="488"/>
      <c r="DTI288" s="489"/>
      <c r="DTJ288" s="490"/>
      <c r="DTK288" s="488"/>
      <c r="DTL288" s="488"/>
      <c r="DTM288" s="488"/>
      <c r="DTN288" s="488"/>
      <c r="DTO288" s="488"/>
      <c r="DTP288" s="488"/>
      <c r="DTQ288" s="489"/>
      <c r="DTR288" s="490"/>
      <c r="DTS288" s="488"/>
      <c r="DTT288" s="488"/>
      <c r="DTU288" s="488"/>
      <c r="DTV288" s="488"/>
      <c r="DTW288" s="488"/>
      <c r="DTX288" s="488"/>
      <c r="DTY288" s="489"/>
      <c r="DTZ288" s="490"/>
      <c r="DUA288" s="488"/>
      <c r="DUB288" s="488"/>
      <c r="DUC288" s="488"/>
      <c r="DUD288" s="488"/>
      <c r="DUE288" s="488"/>
      <c r="DUF288" s="488"/>
      <c r="DUG288" s="489"/>
      <c r="DUH288" s="490"/>
      <c r="DUI288" s="488"/>
      <c r="DUJ288" s="488"/>
      <c r="DUK288" s="488"/>
      <c r="DUL288" s="488"/>
      <c r="DUM288" s="488"/>
      <c r="DUN288" s="488"/>
      <c r="DUO288" s="489"/>
      <c r="DUP288" s="490"/>
      <c r="DUQ288" s="488"/>
      <c r="DUR288" s="488"/>
      <c r="DUS288" s="488"/>
      <c r="DUT288" s="488"/>
      <c r="DUU288" s="488"/>
      <c r="DUV288" s="488"/>
      <c r="DUW288" s="489"/>
      <c r="DUX288" s="490"/>
      <c r="DUY288" s="488"/>
      <c r="DUZ288" s="488"/>
      <c r="DVA288" s="488"/>
      <c r="DVB288" s="488"/>
      <c r="DVC288" s="488"/>
      <c r="DVD288" s="488"/>
      <c r="DVE288" s="489"/>
      <c r="DVF288" s="490"/>
      <c r="DVG288" s="488"/>
      <c r="DVH288" s="488"/>
      <c r="DVI288" s="488"/>
      <c r="DVJ288" s="488"/>
      <c r="DVK288" s="488"/>
      <c r="DVL288" s="488"/>
      <c r="DVM288" s="489"/>
      <c r="DVN288" s="490"/>
      <c r="DVO288" s="488"/>
      <c r="DVP288" s="488"/>
      <c r="DVQ288" s="488"/>
      <c r="DVR288" s="488"/>
      <c r="DVS288" s="488"/>
      <c r="DVT288" s="488"/>
      <c r="DVU288" s="489"/>
      <c r="DVV288" s="490"/>
      <c r="DVW288" s="488"/>
      <c r="DVX288" s="488"/>
      <c r="DVY288" s="488"/>
      <c r="DVZ288" s="488"/>
      <c r="DWA288" s="488"/>
      <c r="DWB288" s="488"/>
      <c r="DWC288" s="489"/>
      <c r="DWD288" s="490"/>
      <c r="DWE288" s="488"/>
      <c r="DWF288" s="488"/>
      <c r="DWG288" s="488"/>
      <c r="DWH288" s="488"/>
      <c r="DWI288" s="488"/>
      <c r="DWJ288" s="488"/>
      <c r="DWK288" s="489"/>
      <c r="DWL288" s="490"/>
      <c r="DWM288" s="488"/>
      <c r="DWN288" s="488"/>
      <c r="DWO288" s="488"/>
      <c r="DWP288" s="488"/>
      <c r="DWQ288" s="488"/>
      <c r="DWR288" s="488"/>
      <c r="DWS288" s="489"/>
      <c r="DWT288" s="490"/>
      <c r="DWU288" s="488"/>
      <c r="DWV288" s="488"/>
      <c r="DWW288" s="488"/>
      <c r="DWX288" s="488"/>
      <c r="DWY288" s="488"/>
      <c r="DWZ288" s="488"/>
      <c r="DXA288" s="489"/>
      <c r="DXB288" s="490"/>
      <c r="DXC288" s="488"/>
      <c r="DXD288" s="488"/>
      <c r="DXE288" s="488"/>
      <c r="DXF288" s="488"/>
      <c r="DXG288" s="488"/>
      <c r="DXH288" s="488"/>
      <c r="DXI288" s="489"/>
      <c r="DXJ288" s="490"/>
      <c r="DXK288" s="488"/>
      <c r="DXL288" s="488"/>
      <c r="DXM288" s="488"/>
      <c r="DXN288" s="488"/>
      <c r="DXO288" s="488"/>
      <c r="DXP288" s="488"/>
      <c r="DXQ288" s="489"/>
      <c r="DXR288" s="490"/>
      <c r="DXS288" s="488"/>
      <c r="DXT288" s="488"/>
      <c r="DXU288" s="488"/>
      <c r="DXV288" s="488"/>
      <c r="DXW288" s="488"/>
      <c r="DXX288" s="488"/>
      <c r="DXY288" s="489"/>
      <c r="DXZ288" s="490"/>
      <c r="DYA288" s="488"/>
      <c r="DYB288" s="488"/>
      <c r="DYC288" s="488"/>
      <c r="DYD288" s="488"/>
      <c r="DYE288" s="488"/>
      <c r="DYF288" s="488"/>
      <c r="DYG288" s="489"/>
      <c r="DYH288" s="490"/>
      <c r="DYI288" s="488"/>
      <c r="DYJ288" s="488"/>
      <c r="DYK288" s="488"/>
      <c r="DYL288" s="488"/>
      <c r="DYM288" s="488"/>
      <c r="DYN288" s="488"/>
      <c r="DYO288" s="489"/>
      <c r="DYP288" s="490"/>
      <c r="DYQ288" s="488"/>
      <c r="DYR288" s="488"/>
      <c r="DYS288" s="488"/>
      <c r="DYT288" s="488"/>
      <c r="DYU288" s="488"/>
      <c r="DYV288" s="488"/>
      <c r="DYW288" s="489"/>
      <c r="DYX288" s="490"/>
      <c r="DYY288" s="488"/>
      <c r="DYZ288" s="488"/>
      <c r="DZA288" s="488"/>
      <c r="DZB288" s="488"/>
      <c r="DZC288" s="488"/>
      <c r="DZD288" s="488"/>
      <c r="DZE288" s="489"/>
      <c r="DZF288" s="490"/>
      <c r="DZG288" s="488"/>
      <c r="DZH288" s="488"/>
      <c r="DZI288" s="488"/>
      <c r="DZJ288" s="488"/>
      <c r="DZK288" s="488"/>
      <c r="DZL288" s="488"/>
      <c r="DZM288" s="489"/>
      <c r="DZN288" s="490"/>
      <c r="DZO288" s="488"/>
      <c r="DZP288" s="488"/>
      <c r="DZQ288" s="488"/>
      <c r="DZR288" s="488"/>
      <c r="DZS288" s="488"/>
      <c r="DZT288" s="488"/>
      <c r="DZU288" s="489"/>
      <c r="DZV288" s="490"/>
      <c r="DZW288" s="488"/>
      <c r="DZX288" s="488"/>
      <c r="DZY288" s="488"/>
      <c r="DZZ288" s="488"/>
      <c r="EAA288" s="488"/>
      <c r="EAB288" s="488"/>
      <c r="EAC288" s="489"/>
      <c r="EAD288" s="490"/>
      <c r="EAE288" s="488"/>
      <c r="EAF288" s="488"/>
      <c r="EAG288" s="488"/>
      <c r="EAH288" s="488"/>
      <c r="EAI288" s="488"/>
      <c r="EAJ288" s="488"/>
      <c r="EAK288" s="489"/>
      <c r="EAL288" s="490"/>
      <c r="EAM288" s="488"/>
      <c r="EAN288" s="488"/>
      <c r="EAO288" s="488"/>
      <c r="EAP288" s="488"/>
      <c r="EAQ288" s="488"/>
      <c r="EAR288" s="488"/>
      <c r="EAS288" s="489"/>
      <c r="EAT288" s="490"/>
      <c r="EAU288" s="488"/>
      <c r="EAV288" s="488"/>
      <c r="EAW288" s="488"/>
      <c r="EAX288" s="488"/>
      <c r="EAY288" s="488"/>
      <c r="EAZ288" s="488"/>
      <c r="EBA288" s="489"/>
      <c r="EBB288" s="490"/>
      <c r="EBC288" s="488"/>
      <c r="EBD288" s="488"/>
      <c r="EBE288" s="488"/>
      <c r="EBF288" s="488"/>
      <c r="EBG288" s="488"/>
      <c r="EBH288" s="488"/>
      <c r="EBI288" s="489"/>
      <c r="EBJ288" s="490"/>
      <c r="EBK288" s="488"/>
      <c r="EBL288" s="488"/>
      <c r="EBM288" s="488"/>
      <c r="EBN288" s="488"/>
      <c r="EBO288" s="488"/>
      <c r="EBP288" s="488"/>
      <c r="EBQ288" s="489"/>
      <c r="EBR288" s="490"/>
      <c r="EBS288" s="488"/>
      <c r="EBT288" s="488"/>
      <c r="EBU288" s="488"/>
      <c r="EBV288" s="488"/>
      <c r="EBW288" s="488"/>
      <c r="EBX288" s="488"/>
      <c r="EBY288" s="489"/>
      <c r="EBZ288" s="490"/>
      <c r="ECA288" s="488"/>
      <c r="ECB288" s="488"/>
      <c r="ECC288" s="488"/>
      <c r="ECD288" s="488"/>
      <c r="ECE288" s="488"/>
      <c r="ECF288" s="488"/>
      <c r="ECG288" s="489"/>
      <c r="ECH288" s="490"/>
      <c r="ECI288" s="488"/>
      <c r="ECJ288" s="488"/>
      <c r="ECK288" s="488"/>
      <c r="ECL288" s="488"/>
      <c r="ECM288" s="488"/>
      <c r="ECN288" s="488"/>
      <c r="ECO288" s="489"/>
      <c r="ECP288" s="490"/>
      <c r="ECQ288" s="488"/>
      <c r="ECR288" s="488"/>
      <c r="ECS288" s="488"/>
      <c r="ECT288" s="488"/>
      <c r="ECU288" s="488"/>
      <c r="ECV288" s="488"/>
      <c r="ECW288" s="489"/>
      <c r="ECX288" s="490"/>
      <c r="ECY288" s="488"/>
      <c r="ECZ288" s="488"/>
      <c r="EDA288" s="488"/>
      <c r="EDB288" s="488"/>
      <c r="EDC288" s="488"/>
      <c r="EDD288" s="488"/>
      <c r="EDE288" s="489"/>
      <c r="EDF288" s="490"/>
      <c r="EDG288" s="488"/>
      <c r="EDH288" s="488"/>
      <c r="EDI288" s="488"/>
      <c r="EDJ288" s="488"/>
      <c r="EDK288" s="488"/>
      <c r="EDL288" s="488"/>
      <c r="EDM288" s="489"/>
      <c r="EDN288" s="490"/>
      <c r="EDO288" s="488"/>
      <c r="EDP288" s="488"/>
      <c r="EDQ288" s="488"/>
      <c r="EDR288" s="488"/>
      <c r="EDS288" s="488"/>
      <c r="EDT288" s="488"/>
      <c r="EDU288" s="489"/>
      <c r="EDV288" s="490"/>
      <c r="EDW288" s="488"/>
      <c r="EDX288" s="488"/>
      <c r="EDY288" s="488"/>
      <c r="EDZ288" s="488"/>
      <c r="EEA288" s="488"/>
      <c r="EEB288" s="488"/>
      <c r="EEC288" s="489"/>
      <c r="EED288" s="490"/>
      <c r="EEE288" s="488"/>
      <c r="EEF288" s="488"/>
      <c r="EEG288" s="488"/>
      <c r="EEH288" s="488"/>
      <c r="EEI288" s="488"/>
      <c r="EEJ288" s="488"/>
      <c r="EEK288" s="489"/>
      <c r="EEL288" s="490"/>
      <c r="EEM288" s="488"/>
      <c r="EEN288" s="488"/>
      <c r="EEO288" s="488"/>
      <c r="EEP288" s="488"/>
      <c r="EEQ288" s="488"/>
      <c r="EER288" s="488"/>
      <c r="EES288" s="489"/>
      <c r="EET288" s="490"/>
      <c r="EEU288" s="488"/>
      <c r="EEV288" s="488"/>
      <c r="EEW288" s="488"/>
      <c r="EEX288" s="488"/>
      <c r="EEY288" s="488"/>
      <c r="EEZ288" s="488"/>
      <c r="EFA288" s="489"/>
      <c r="EFB288" s="490"/>
      <c r="EFC288" s="488"/>
      <c r="EFD288" s="488"/>
      <c r="EFE288" s="488"/>
      <c r="EFF288" s="488"/>
      <c r="EFG288" s="488"/>
      <c r="EFH288" s="488"/>
      <c r="EFI288" s="489"/>
      <c r="EFJ288" s="490"/>
      <c r="EFK288" s="488"/>
      <c r="EFL288" s="488"/>
      <c r="EFM288" s="488"/>
      <c r="EFN288" s="488"/>
      <c r="EFO288" s="488"/>
      <c r="EFP288" s="488"/>
      <c r="EFQ288" s="489"/>
      <c r="EFR288" s="490"/>
      <c r="EFS288" s="488"/>
      <c r="EFT288" s="488"/>
      <c r="EFU288" s="488"/>
      <c r="EFV288" s="488"/>
      <c r="EFW288" s="488"/>
      <c r="EFX288" s="488"/>
      <c r="EFY288" s="489"/>
      <c r="EFZ288" s="490"/>
      <c r="EGA288" s="488"/>
      <c r="EGB288" s="488"/>
      <c r="EGC288" s="488"/>
      <c r="EGD288" s="488"/>
      <c r="EGE288" s="488"/>
      <c r="EGF288" s="488"/>
      <c r="EGG288" s="489"/>
      <c r="EGH288" s="490"/>
      <c r="EGI288" s="488"/>
      <c r="EGJ288" s="488"/>
      <c r="EGK288" s="488"/>
      <c r="EGL288" s="488"/>
      <c r="EGM288" s="488"/>
      <c r="EGN288" s="488"/>
      <c r="EGO288" s="489"/>
      <c r="EGP288" s="490"/>
      <c r="EGQ288" s="488"/>
      <c r="EGR288" s="488"/>
      <c r="EGS288" s="488"/>
      <c r="EGT288" s="488"/>
      <c r="EGU288" s="488"/>
      <c r="EGV288" s="488"/>
      <c r="EGW288" s="489"/>
      <c r="EGX288" s="490"/>
      <c r="EGY288" s="488"/>
      <c r="EGZ288" s="488"/>
      <c r="EHA288" s="488"/>
      <c r="EHB288" s="488"/>
      <c r="EHC288" s="488"/>
      <c r="EHD288" s="488"/>
      <c r="EHE288" s="489"/>
      <c r="EHF288" s="490"/>
      <c r="EHG288" s="488"/>
      <c r="EHH288" s="488"/>
      <c r="EHI288" s="488"/>
      <c r="EHJ288" s="488"/>
      <c r="EHK288" s="488"/>
      <c r="EHL288" s="488"/>
      <c r="EHM288" s="489"/>
      <c r="EHN288" s="490"/>
      <c r="EHO288" s="488"/>
      <c r="EHP288" s="488"/>
      <c r="EHQ288" s="488"/>
      <c r="EHR288" s="488"/>
      <c r="EHS288" s="488"/>
      <c r="EHT288" s="488"/>
      <c r="EHU288" s="489"/>
      <c r="EHV288" s="490"/>
      <c r="EHW288" s="488"/>
      <c r="EHX288" s="488"/>
      <c r="EHY288" s="488"/>
      <c r="EHZ288" s="488"/>
      <c r="EIA288" s="488"/>
      <c r="EIB288" s="488"/>
      <c r="EIC288" s="489"/>
      <c r="EID288" s="490"/>
      <c r="EIE288" s="488"/>
      <c r="EIF288" s="488"/>
      <c r="EIG288" s="488"/>
      <c r="EIH288" s="488"/>
      <c r="EII288" s="488"/>
      <c r="EIJ288" s="488"/>
      <c r="EIK288" s="489"/>
      <c r="EIL288" s="490"/>
      <c r="EIM288" s="488"/>
      <c r="EIN288" s="488"/>
      <c r="EIO288" s="488"/>
      <c r="EIP288" s="488"/>
      <c r="EIQ288" s="488"/>
      <c r="EIR288" s="488"/>
      <c r="EIS288" s="489"/>
      <c r="EIT288" s="490"/>
      <c r="EIU288" s="488"/>
      <c r="EIV288" s="488"/>
      <c r="EIW288" s="488"/>
      <c r="EIX288" s="488"/>
      <c r="EIY288" s="488"/>
      <c r="EIZ288" s="488"/>
      <c r="EJA288" s="489"/>
      <c r="EJB288" s="490"/>
      <c r="EJC288" s="488"/>
      <c r="EJD288" s="488"/>
      <c r="EJE288" s="488"/>
      <c r="EJF288" s="488"/>
      <c r="EJG288" s="488"/>
      <c r="EJH288" s="488"/>
      <c r="EJI288" s="489"/>
      <c r="EJJ288" s="490"/>
      <c r="EJK288" s="488"/>
      <c r="EJL288" s="488"/>
      <c r="EJM288" s="488"/>
      <c r="EJN288" s="488"/>
      <c r="EJO288" s="488"/>
      <c r="EJP288" s="488"/>
      <c r="EJQ288" s="489"/>
      <c r="EJR288" s="490"/>
      <c r="EJS288" s="488"/>
      <c r="EJT288" s="488"/>
      <c r="EJU288" s="488"/>
      <c r="EJV288" s="488"/>
      <c r="EJW288" s="488"/>
      <c r="EJX288" s="488"/>
      <c r="EJY288" s="489"/>
      <c r="EJZ288" s="490"/>
      <c r="EKA288" s="488"/>
      <c r="EKB288" s="488"/>
      <c r="EKC288" s="488"/>
      <c r="EKD288" s="488"/>
      <c r="EKE288" s="488"/>
      <c r="EKF288" s="488"/>
      <c r="EKG288" s="489"/>
      <c r="EKH288" s="490"/>
      <c r="EKI288" s="488"/>
      <c r="EKJ288" s="488"/>
      <c r="EKK288" s="488"/>
      <c r="EKL288" s="488"/>
      <c r="EKM288" s="488"/>
      <c r="EKN288" s="488"/>
      <c r="EKO288" s="489"/>
      <c r="EKP288" s="490"/>
      <c r="EKQ288" s="488"/>
      <c r="EKR288" s="488"/>
      <c r="EKS288" s="488"/>
      <c r="EKT288" s="488"/>
      <c r="EKU288" s="488"/>
      <c r="EKV288" s="488"/>
      <c r="EKW288" s="489"/>
      <c r="EKX288" s="490"/>
      <c r="EKY288" s="488"/>
      <c r="EKZ288" s="488"/>
      <c r="ELA288" s="488"/>
      <c r="ELB288" s="488"/>
      <c r="ELC288" s="488"/>
      <c r="ELD288" s="488"/>
      <c r="ELE288" s="489"/>
      <c r="ELF288" s="490"/>
      <c r="ELG288" s="488"/>
      <c r="ELH288" s="488"/>
      <c r="ELI288" s="488"/>
      <c r="ELJ288" s="488"/>
      <c r="ELK288" s="488"/>
      <c r="ELL288" s="488"/>
      <c r="ELM288" s="489"/>
      <c r="ELN288" s="490"/>
      <c r="ELO288" s="488"/>
      <c r="ELP288" s="488"/>
      <c r="ELQ288" s="488"/>
      <c r="ELR288" s="488"/>
      <c r="ELS288" s="488"/>
      <c r="ELT288" s="488"/>
      <c r="ELU288" s="489"/>
      <c r="ELV288" s="490"/>
      <c r="ELW288" s="488"/>
      <c r="ELX288" s="488"/>
      <c r="ELY288" s="488"/>
      <c r="ELZ288" s="488"/>
      <c r="EMA288" s="488"/>
      <c r="EMB288" s="488"/>
      <c r="EMC288" s="489"/>
      <c r="EMD288" s="490"/>
      <c r="EME288" s="488"/>
      <c r="EMF288" s="488"/>
      <c r="EMG288" s="488"/>
      <c r="EMH288" s="488"/>
      <c r="EMI288" s="488"/>
      <c r="EMJ288" s="488"/>
      <c r="EMK288" s="489"/>
      <c r="EML288" s="490"/>
      <c r="EMM288" s="488"/>
      <c r="EMN288" s="488"/>
      <c r="EMO288" s="488"/>
      <c r="EMP288" s="488"/>
      <c r="EMQ288" s="488"/>
      <c r="EMR288" s="488"/>
      <c r="EMS288" s="489"/>
      <c r="EMT288" s="490"/>
      <c r="EMU288" s="488"/>
      <c r="EMV288" s="488"/>
      <c r="EMW288" s="488"/>
      <c r="EMX288" s="488"/>
      <c r="EMY288" s="488"/>
      <c r="EMZ288" s="488"/>
      <c r="ENA288" s="489"/>
      <c r="ENB288" s="490"/>
      <c r="ENC288" s="488"/>
      <c r="END288" s="488"/>
      <c r="ENE288" s="488"/>
      <c r="ENF288" s="488"/>
      <c r="ENG288" s="488"/>
      <c r="ENH288" s="488"/>
      <c r="ENI288" s="489"/>
      <c r="ENJ288" s="490"/>
      <c r="ENK288" s="488"/>
      <c r="ENL288" s="488"/>
      <c r="ENM288" s="488"/>
      <c r="ENN288" s="488"/>
      <c r="ENO288" s="488"/>
      <c r="ENP288" s="488"/>
      <c r="ENQ288" s="489"/>
      <c r="ENR288" s="490"/>
      <c r="ENS288" s="488"/>
      <c r="ENT288" s="488"/>
      <c r="ENU288" s="488"/>
      <c r="ENV288" s="488"/>
      <c r="ENW288" s="488"/>
      <c r="ENX288" s="488"/>
      <c r="ENY288" s="489"/>
      <c r="ENZ288" s="490"/>
      <c r="EOA288" s="488"/>
      <c r="EOB288" s="488"/>
      <c r="EOC288" s="488"/>
      <c r="EOD288" s="488"/>
      <c r="EOE288" s="488"/>
      <c r="EOF288" s="488"/>
      <c r="EOG288" s="489"/>
      <c r="EOH288" s="490"/>
      <c r="EOI288" s="488"/>
      <c r="EOJ288" s="488"/>
      <c r="EOK288" s="488"/>
      <c r="EOL288" s="488"/>
      <c r="EOM288" s="488"/>
      <c r="EON288" s="488"/>
      <c r="EOO288" s="489"/>
      <c r="EOP288" s="490"/>
      <c r="EOQ288" s="488"/>
      <c r="EOR288" s="488"/>
      <c r="EOS288" s="488"/>
      <c r="EOT288" s="488"/>
      <c r="EOU288" s="488"/>
      <c r="EOV288" s="488"/>
      <c r="EOW288" s="489"/>
      <c r="EOX288" s="490"/>
      <c r="EOY288" s="488"/>
      <c r="EOZ288" s="488"/>
      <c r="EPA288" s="488"/>
      <c r="EPB288" s="488"/>
      <c r="EPC288" s="488"/>
      <c r="EPD288" s="488"/>
      <c r="EPE288" s="489"/>
      <c r="EPF288" s="490"/>
      <c r="EPG288" s="488"/>
      <c r="EPH288" s="488"/>
      <c r="EPI288" s="488"/>
      <c r="EPJ288" s="488"/>
      <c r="EPK288" s="488"/>
      <c r="EPL288" s="488"/>
      <c r="EPM288" s="489"/>
      <c r="EPN288" s="490"/>
      <c r="EPO288" s="488"/>
      <c r="EPP288" s="488"/>
      <c r="EPQ288" s="488"/>
      <c r="EPR288" s="488"/>
      <c r="EPS288" s="488"/>
      <c r="EPT288" s="488"/>
      <c r="EPU288" s="489"/>
      <c r="EPV288" s="490"/>
      <c r="EPW288" s="488"/>
      <c r="EPX288" s="488"/>
      <c r="EPY288" s="488"/>
      <c r="EPZ288" s="488"/>
      <c r="EQA288" s="488"/>
      <c r="EQB288" s="488"/>
      <c r="EQC288" s="489"/>
      <c r="EQD288" s="490"/>
      <c r="EQE288" s="488"/>
      <c r="EQF288" s="488"/>
      <c r="EQG288" s="488"/>
      <c r="EQH288" s="488"/>
      <c r="EQI288" s="488"/>
      <c r="EQJ288" s="488"/>
      <c r="EQK288" s="489"/>
      <c r="EQL288" s="490"/>
      <c r="EQM288" s="488"/>
      <c r="EQN288" s="488"/>
      <c r="EQO288" s="488"/>
      <c r="EQP288" s="488"/>
      <c r="EQQ288" s="488"/>
      <c r="EQR288" s="488"/>
      <c r="EQS288" s="489"/>
      <c r="EQT288" s="490"/>
      <c r="EQU288" s="488"/>
      <c r="EQV288" s="488"/>
      <c r="EQW288" s="488"/>
      <c r="EQX288" s="488"/>
      <c r="EQY288" s="488"/>
      <c r="EQZ288" s="488"/>
      <c r="ERA288" s="489"/>
      <c r="ERB288" s="490"/>
      <c r="ERC288" s="488"/>
      <c r="ERD288" s="488"/>
      <c r="ERE288" s="488"/>
      <c r="ERF288" s="488"/>
      <c r="ERG288" s="488"/>
      <c r="ERH288" s="488"/>
      <c r="ERI288" s="489"/>
      <c r="ERJ288" s="490"/>
      <c r="ERK288" s="488"/>
      <c r="ERL288" s="488"/>
      <c r="ERM288" s="488"/>
      <c r="ERN288" s="488"/>
      <c r="ERO288" s="488"/>
      <c r="ERP288" s="488"/>
      <c r="ERQ288" s="489"/>
      <c r="ERR288" s="490"/>
      <c r="ERS288" s="488"/>
      <c r="ERT288" s="488"/>
      <c r="ERU288" s="488"/>
      <c r="ERV288" s="488"/>
      <c r="ERW288" s="488"/>
      <c r="ERX288" s="488"/>
      <c r="ERY288" s="489"/>
      <c r="ERZ288" s="490"/>
      <c r="ESA288" s="488"/>
      <c r="ESB288" s="488"/>
      <c r="ESC288" s="488"/>
      <c r="ESD288" s="488"/>
      <c r="ESE288" s="488"/>
      <c r="ESF288" s="488"/>
      <c r="ESG288" s="489"/>
      <c r="ESH288" s="490"/>
      <c r="ESI288" s="488"/>
      <c r="ESJ288" s="488"/>
      <c r="ESK288" s="488"/>
      <c r="ESL288" s="488"/>
      <c r="ESM288" s="488"/>
      <c r="ESN288" s="488"/>
      <c r="ESO288" s="489"/>
      <c r="ESP288" s="490"/>
      <c r="ESQ288" s="488"/>
      <c r="ESR288" s="488"/>
      <c r="ESS288" s="488"/>
      <c r="EST288" s="488"/>
      <c r="ESU288" s="488"/>
      <c r="ESV288" s="488"/>
      <c r="ESW288" s="489"/>
      <c r="ESX288" s="490"/>
      <c r="ESY288" s="488"/>
      <c r="ESZ288" s="488"/>
      <c r="ETA288" s="488"/>
      <c r="ETB288" s="488"/>
      <c r="ETC288" s="488"/>
      <c r="ETD288" s="488"/>
      <c r="ETE288" s="489"/>
      <c r="ETF288" s="490"/>
      <c r="ETG288" s="488"/>
      <c r="ETH288" s="488"/>
      <c r="ETI288" s="488"/>
      <c r="ETJ288" s="488"/>
      <c r="ETK288" s="488"/>
      <c r="ETL288" s="488"/>
      <c r="ETM288" s="489"/>
      <c r="ETN288" s="490"/>
      <c r="ETO288" s="488"/>
      <c r="ETP288" s="488"/>
      <c r="ETQ288" s="488"/>
      <c r="ETR288" s="488"/>
      <c r="ETS288" s="488"/>
      <c r="ETT288" s="488"/>
      <c r="ETU288" s="489"/>
      <c r="ETV288" s="490"/>
      <c r="ETW288" s="488"/>
      <c r="ETX288" s="488"/>
      <c r="ETY288" s="488"/>
      <c r="ETZ288" s="488"/>
      <c r="EUA288" s="488"/>
      <c r="EUB288" s="488"/>
      <c r="EUC288" s="489"/>
      <c r="EUD288" s="490"/>
      <c r="EUE288" s="488"/>
      <c r="EUF288" s="488"/>
      <c r="EUG288" s="488"/>
      <c r="EUH288" s="488"/>
      <c r="EUI288" s="488"/>
      <c r="EUJ288" s="488"/>
      <c r="EUK288" s="489"/>
      <c r="EUL288" s="490"/>
      <c r="EUM288" s="488"/>
      <c r="EUN288" s="488"/>
      <c r="EUO288" s="488"/>
      <c r="EUP288" s="488"/>
      <c r="EUQ288" s="488"/>
      <c r="EUR288" s="488"/>
      <c r="EUS288" s="489"/>
      <c r="EUT288" s="490"/>
      <c r="EUU288" s="488"/>
      <c r="EUV288" s="488"/>
      <c r="EUW288" s="488"/>
      <c r="EUX288" s="488"/>
      <c r="EUY288" s="488"/>
      <c r="EUZ288" s="488"/>
      <c r="EVA288" s="489"/>
      <c r="EVB288" s="490"/>
      <c r="EVC288" s="488"/>
      <c r="EVD288" s="488"/>
      <c r="EVE288" s="488"/>
      <c r="EVF288" s="488"/>
      <c r="EVG288" s="488"/>
      <c r="EVH288" s="488"/>
      <c r="EVI288" s="489"/>
      <c r="EVJ288" s="490"/>
      <c r="EVK288" s="488"/>
      <c r="EVL288" s="488"/>
      <c r="EVM288" s="488"/>
      <c r="EVN288" s="488"/>
      <c r="EVO288" s="488"/>
      <c r="EVP288" s="488"/>
      <c r="EVQ288" s="489"/>
      <c r="EVR288" s="490"/>
      <c r="EVS288" s="488"/>
      <c r="EVT288" s="488"/>
      <c r="EVU288" s="488"/>
      <c r="EVV288" s="488"/>
      <c r="EVW288" s="488"/>
      <c r="EVX288" s="488"/>
      <c r="EVY288" s="489"/>
      <c r="EVZ288" s="490"/>
      <c r="EWA288" s="488"/>
      <c r="EWB288" s="488"/>
      <c r="EWC288" s="488"/>
      <c r="EWD288" s="488"/>
      <c r="EWE288" s="488"/>
      <c r="EWF288" s="488"/>
      <c r="EWG288" s="489"/>
      <c r="EWH288" s="490"/>
      <c r="EWI288" s="488"/>
      <c r="EWJ288" s="488"/>
      <c r="EWK288" s="488"/>
      <c r="EWL288" s="488"/>
      <c r="EWM288" s="488"/>
      <c r="EWN288" s="488"/>
      <c r="EWO288" s="489"/>
      <c r="EWP288" s="490"/>
      <c r="EWQ288" s="488"/>
      <c r="EWR288" s="488"/>
      <c r="EWS288" s="488"/>
      <c r="EWT288" s="488"/>
      <c r="EWU288" s="488"/>
      <c r="EWV288" s="488"/>
      <c r="EWW288" s="489"/>
      <c r="EWX288" s="490"/>
      <c r="EWY288" s="488"/>
      <c r="EWZ288" s="488"/>
      <c r="EXA288" s="488"/>
      <c r="EXB288" s="488"/>
      <c r="EXC288" s="488"/>
      <c r="EXD288" s="488"/>
      <c r="EXE288" s="489"/>
      <c r="EXF288" s="490"/>
      <c r="EXG288" s="488"/>
      <c r="EXH288" s="488"/>
      <c r="EXI288" s="488"/>
      <c r="EXJ288" s="488"/>
      <c r="EXK288" s="488"/>
      <c r="EXL288" s="488"/>
      <c r="EXM288" s="489"/>
      <c r="EXN288" s="490"/>
      <c r="EXO288" s="488"/>
      <c r="EXP288" s="488"/>
      <c r="EXQ288" s="488"/>
      <c r="EXR288" s="488"/>
      <c r="EXS288" s="488"/>
      <c r="EXT288" s="488"/>
      <c r="EXU288" s="489"/>
      <c r="EXV288" s="490"/>
      <c r="EXW288" s="488"/>
      <c r="EXX288" s="488"/>
      <c r="EXY288" s="488"/>
      <c r="EXZ288" s="488"/>
      <c r="EYA288" s="488"/>
      <c r="EYB288" s="488"/>
      <c r="EYC288" s="489"/>
      <c r="EYD288" s="490"/>
      <c r="EYE288" s="488"/>
      <c r="EYF288" s="488"/>
      <c r="EYG288" s="488"/>
      <c r="EYH288" s="488"/>
      <c r="EYI288" s="488"/>
      <c r="EYJ288" s="488"/>
      <c r="EYK288" s="489"/>
      <c r="EYL288" s="490"/>
      <c r="EYM288" s="488"/>
      <c r="EYN288" s="488"/>
      <c r="EYO288" s="488"/>
      <c r="EYP288" s="488"/>
      <c r="EYQ288" s="488"/>
      <c r="EYR288" s="488"/>
      <c r="EYS288" s="489"/>
      <c r="EYT288" s="490"/>
      <c r="EYU288" s="488"/>
      <c r="EYV288" s="488"/>
      <c r="EYW288" s="488"/>
      <c r="EYX288" s="488"/>
      <c r="EYY288" s="488"/>
      <c r="EYZ288" s="488"/>
      <c r="EZA288" s="489"/>
      <c r="EZB288" s="490"/>
      <c r="EZC288" s="488"/>
      <c r="EZD288" s="488"/>
      <c r="EZE288" s="488"/>
      <c r="EZF288" s="488"/>
      <c r="EZG288" s="488"/>
      <c r="EZH288" s="488"/>
      <c r="EZI288" s="489"/>
      <c r="EZJ288" s="490"/>
      <c r="EZK288" s="488"/>
      <c r="EZL288" s="488"/>
      <c r="EZM288" s="488"/>
      <c r="EZN288" s="488"/>
      <c r="EZO288" s="488"/>
      <c r="EZP288" s="488"/>
      <c r="EZQ288" s="489"/>
      <c r="EZR288" s="490"/>
      <c r="EZS288" s="488"/>
      <c r="EZT288" s="488"/>
      <c r="EZU288" s="488"/>
      <c r="EZV288" s="488"/>
      <c r="EZW288" s="488"/>
      <c r="EZX288" s="488"/>
      <c r="EZY288" s="489"/>
      <c r="EZZ288" s="490"/>
      <c r="FAA288" s="488"/>
      <c r="FAB288" s="488"/>
      <c r="FAC288" s="488"/>
      <c r="FAD288" s="488"/>
      <c r="FAE288" s="488"/>
      <c r="FAF288" s="488"/>
      <c r="FAG288" s="489"/>
      <c r="FAH288" s="490"/>
      <c r="FAI288" s="488"/>
      <c r="FAJ288" s="488"/>
      <c r="FAK288" s="488"/>
      <c r="FAL288" s="488"/>
      <c r="FAM288" s="488"/>
      <c r="FAN288" s="488"/>
      <c r="FAO288" s="489"/>
      <c r="FAP288" s="490"/>
      <c r="FAQ288" s="488"/>
      <c r="FAR288" s="488"/>
      <c r="FAS288" s="488"/>
      <c r="FAT288" s="488"/>
      <c r="FAU288" s="488"/>
      <c r="FAV288" s="488"/>
      <c r="FAW288" s="489"/>
      <c r="FAX288" s="490"/>
      <c r="FAY288" s="488"/>
      <c r="FAZ288" s="488"/>
      <c r="FBA288" s="488"/>
      <c r="FBB288" s="488"/>
      <c r="FBC288" s="488"/>
      <c r="FBD288" s="488"/>
      <c r="FBE288" s="489"/>
      <c r="FBF288" s="490"/>
      <c r="FBG288" s="488"/>
      <c r="FBH288" s="488"/>
      <c r="FBI288" s="488"/>
      <c r="FBJ288" s="488"/>
      <c r="FBK288" s="488"/>
      <c r="FBL288" s="488"/>
      <c r="FBM288" s="489"/>
      <c r="FBN288" s="490"/>
      <c r="FBO288" s="488"/>
      <c r="FBP288" s="488"/>
      <c r="FBQ288" s="488"/>
      <c r="FBR288" s="488"/>
      <c r="FBS288" s="488"/>
      <c r="FBT288" s="488"/>
      <c r="FBU288" s="489"/>
      <c r="FBV288" s="490"/>
      <c r="FBW288" s="488"/>
      <c r="FBX288" s="488"/>
      <c r="FBY288" s="488"/>
      <c r="FBZ288" s="488"/>
      <c r="FCA288" s="488"/>
      <c r="FCB288" s="488"/>
      <c r="FCC288" s="489"/>
      <c r="FCD288" s="490"/>
      <c r="FCE288" s="488"/>
      <c r="FCF288" s="488"/>
      <c r="FCG288" s="488"/>
      <c r="FCH288" s="488"/>
      <c r="FCI288" s="488"/>
      <c r="FCJ288" s="488"/>
      <c r="FCK288" s="489"/>
      <c r="FCL288" s="490"/>
      <c r="FCM288" s="488"/>
      <c r="FCN288" s="488"/>
      <c r="FCO288" s="488"/>
      <c r="FCP288" s="488"/>
      <c r="FCQ288" s="488"/>
      <c r="FCR288" s="488"/>
      <c r="FCS288" s="489"/>
      <c r="FCT288" s="490"/>
      <c r="FCU288" s="488"/>
      <c r="FCV288" s="488"/>
      <c r="FCW288" s="488"/>
      <c r="FCX288" s="488"/>
      <c r="FCY288" s="488"/>
      <c r="FCZ288" s="488"/>
      <c r="FDA288" s="489"/>
      <c r="FDB288" s="490"/>
      <c r="FDC288" s="488"/>
      <c r="FDD288" s="488"/>
      <c r="FDE288" s="488"/>
      <c r="FDF288" s="488"/>
      <c r="FDG288" s="488"/>
      <c r="FDH288" s="488"/>
      <c r="FDI288" s="489"/>
      <c r="FDJ288" s="490"/>
      <c r="FDK288" s="488"/>
      <c r="FDL288" s="488"/>
      <c r="FDM288" s="488"/>
      <c r="FDN288" s="488"/>
      <c r="FDO288" s="488"/>
      <c r="FDP288" s="488"/>
      <c r="FDQ288" s="489"/>
      <c r="FDR288" s="490"/>
      <c r="FDS288" s="488"/>
      <c r="FDT288" s="488"/>
      <c r="FDU288" s="488"/>
      <c r="FDV288" s="488"/>
      <c r="FDW288" s="488"/>
      <c r="FDX288" s="488"/>
      <c r="FDY288" s="489"/>
      <c r="FDZ288" s="490"/>
      <c r="FEA288" s="488"/>
      <c r="FEB288" s="488"/>
      <c r="FEC288" s="488"/>
      <c r="FED288" s="488"/>
      <c r="FEE288" s="488"/>
      <c r="FEF288" s="488"/>
      <c r="FEG288" s="489"/>
      <c r="FEH288" s="490"/>
      <c r="FEI288" s="488"/>
      <c r="FEJ288" s="488"/>
      <c r="FEK288" s="488"/>
      <c r="FEL288" s="488"/>
      <c r="FEM288" s="488"/>
      <c r="FEN288" s="488"/>
      <c r="FEO288" s="489"/>
      <c r="FEP288" s="490"/>
      <c r="FEQ288" s="488"/>
      <c r="FER288" s="488"/>
      <c r="FES288" s="488"/>
      <c r="FET288" s="488"/>
      <c r="FEU288" s="488"/>
      <c r="FEV288" s="488"/>
      <c r="FEW288" s="489"/>
      <c r="FEX288" s="490"/>
      <c r="FEY288" s="488"/>
      <c r="FEZ288" s="488"/>
      <c r="FFA288" s="488"/>
      <c r="FFB288" s="488"/>
      <c r="FFC288" s="488"/>
      <c r="FFD288" s="488"/>
      <c r="FFE288" s="489"/>
      <c r="FFF288" s="490"/>
      <c r="FFG288" s="488"/>
      <c r="FFH288" s="488"/>
      <c r="FFI288" s="488"/>
      <c r="FFJ288" s="488"/>
      <c r="FFK288" s="488"/>
      <c r="FFL288" s="488"/>
      <c r="FFM288" s="489"/>
      <c r="FFN288" s="490"/>
      <c r="FFO288" s="488"/>
      <c r="FFP288" s="488"/>
      <c r="FFQ288" s="488"/>
      <c r="FFR288" s="488"/>
      <c r="FFS288" s="488"/>
      <c r="FFT288" s="488"/>
      <c r="FFU288" s="489"/>
      <c r="FFV288" s="490"/>
      <c r="FFW288" s="488"/>
      <c r="FFX288" s="488"/>
      <c r="FFY288" s="488"/>
      <c r="FFZ288" s="488"/>
      <c r="FGA288" s="488"/>
      <c r="FGB288" s="488"/>
      <c r="FGC288" s="489"/>
      <c r="FGD288" s="490"/>
      <c r="FGE288" s="488"/>
      <c r="FGF288" s="488"/>
      <c r="FGG288" s="488"/>
      <c r="FGH288" s="488"/>
      <c r="FGI288" s="488"/>
      <c r="FGJ288" s="488"/>
      <c r="FGK288" s="489"/>
      <c r="FGL288" s="490"/>
      <c r="FGM288" s="488"/>
      <c r="FGN288" s="488"/>
      <c r="FGO288" s="488"/>
      <c r="FGP288" s="488"/>
      <c r="FGQ288" s="488"/>
      <c r="FGR288" s="488"/>
      <c r="FGS288" s="489"/>
      <c r="FGT288" s="490"/>
      <c r="FGU288" s="488"/>
      <c r="FGV288" s="488"/>
      <c r="FGW288" s="488"/>
      <c r="FGX288" s="488"/>
      <c r="FGY288" s="488"/>
      <c r="FGZ288" s="488"/>
      <c r="FHA288" s="489"/>
      <c r="FHB288" s="490"/>
      <c r="FHC288" s="488"/>
      <c r="FHD288" s="488"/>
      <c r="FHE288" s="488"/>
      <c r="FHF288" s="488"/>
      <c r="FHG288" s="488"/>
      <c r="FHH288" s="488"/>
      <c r="FHI288" s="489"/>
      <c r="FHJ288" s="490"/>
      <c r="FHK288" s="488"/>
      <c r="FHL288" s="488"/>
      <c r="FHM288" s="488"/>
      <c r="FHN288" s="488"/>
      <c r="FHO288" s="488"/>
      <c r="FHP288" s="488"/>
      <c r="FHQ288" s="489"/>
      <c r="FHR288" s="490"/>
      <c r="FHS288" s="488"/>
      <c r="FHT288" s="488"/>
      <c r="FHU288" s="488"/>
      <c r="FHV288" s="488"/>
      <c r="FHW288" s="488"/>
      <c r="FHX288" s="488"/>
      <c r="FHY288" s="489"/>
      <c r="FHZ288" s="490"/>
      <c r="FIA288" s="488"/>
      <c r="FIB288" s="488"/>
      <c r="FIC288" s="488"/>
      <c r="FID288" s="488"/>
      <c r="FIE288" s="488"/>
      <c r="FIF288" s="488"/>
      <c r="FIG288" s="489"/>
      <c r="FIH288" s="490"/>
      <c r="FII288" s="488"/>
      <c r="FIJ288" s="488"/>
      <c r="FIK288" s="488"/>
      <c r="FIL288" s="488"/>
      <c r="FIM288" s="488"/>
      <c r="FIN288" s="488"/>
      <c r="FIO288" s="489"/>
      <c r="FIP288" s="490"/>
      <c r="FIQ288" s="488"/>
      <c r="FIR288" s="488"/>
      <c r="FIS288" s="488"/>
      <c r="FIT288" s="488"/>
      <c r="FIU288" s="488"/>
      <c r="FIV288" s="488"/>
      <c r="FIW288" s="489"/>
      <c r="FIX288" s="490"/>
      <c r="FIY288" s="488"/>
      <c r="FIZ288" s="488"/>
      <c r="FJA288" s="488"/>
      <c r="FJB288" s="488"/>
      <c r="FJC288" s="488"/>
      <c r="FJD288" s="488"/>
      <c r="FJE288" s="489"/>
      <c r="FJF288" s="490"/>
      <c r="FJG288" s="488"/>
      <c r="FJH288" s="488"/>
      <c r="FJI288" s="488"/>
      <c r="FJJ288" s="488"/>
      <c r="FJK288" s="488"/>
      <c r="FJL288" s="488"/>
      <c r="FJM288" s="489"/>
      <c r="FJN288" s="490"/>
      <c r="FJO288" s="488"/>
      <c r="FJP288" s="488"/>
      <c r="FJQ288" s="488"/>
      <c r="FJR288" s="488"/>
      <c r="FJS288" s="488"/>
      <c r="FJT288" s="488"/>
      <c r="FJU288" s="489"/>
      <c r="FJV288" s="490"/>
      <c r="FJW288" s="488"/>
      <c r="FJX288" s="488"/>
      <c r="FJY288" s="488"/>
      <c r="FJZ288" s="488"/>
      <c r="FKA288" s="488"/>
      <c r="FKB288" s="488"/>
      <c r="FKC288" s="489"/>
      <c r="FKD288" s="490"/>
      <c r="FKE288" s="488"/>
      <c r="FKF288" s="488"/>
      <c r="FKG288" s="488"/>
      <c r="FKH288" s="488"/>
      <c r="FKI288" s="488"/>
      <c r="FKJ288" s="488"/>
      <c r="FKK288" s="489"/>
      <c r="FKL288" s="490"/>
      <c r="FKM288" s="488"/>
      <c r="FKN288" s="488"/>
      <c r="FKO288" s="488"/>
      <c r="FKP288" s="488"/>
      <c r="FKQ288" s="488"/>
      <c r="FKR288" s="488"/>
      <c r="FKS288" s="489"/>
      <c r="FKT288" s="490"/>
      <c r="FKU288" s="488"/>
      <c r="FKV288" s="488"/>
      <c r="FKW288" s="488"/>
      <c r="FKX288" s="488"/>
      <c r="FKY288" s="488"/>
      <c r="FKZ288" s="488"/>
      <c r="FLA288" s="489"/>
      <c r="FLB288" s="490"/>
      <c r="FLC288" s="488"/>
      <c r="FLD288" s="488"/>
      <c r="FLE288" s="488"/>
      <c r="FLF288" s="488"/>
      <c r="FLG288" s="488"/>
      <c r="FLH288" s="488"/>
      <c r="FLI288" s="489"/>
      <c r="FLJ288" s="490"/>
      <c r="FLK288" s="488"/>
      <c r="FLL288" s="488"/>
      <c r="FLM288" s="488"/>
      <c r="FLN288" s="488"/>
      <c r="FLO288" s="488"/>
      <c r="FLP288" s="488"/>
      <c r="FLQ288" s="489"/>
      <c r="FLR288" s="490"/>
      <c r="FLS288" s="488"/>
      <c r="FLT288" s="488"/>
      <c r="FLU288" s="488"/>
      <c r="FLV288" s="488"/>
      <c r="FLW288" s="488"/>
      <c r="FLX288" s="488"/>
      <c r="FLY288" s="489"/>
      <c r="FLZ288" s="490"/>
      <c r="FMA288" s="488"/>
      <c r="FMB288" s="488"/>
      <c r="FMC288" s="488"/>
      <c r="FMD288" s="488"/>
      <c r="FME288" s="488"/>
      <c r="FMF288" s="488"/>
      <c r="FMG288" s="489"/>
      <c r="FMH288" s="490"/>
      <c r="FMI288" s="488"/>
      <c r="FMJ288" s="488"/>
      <c r="FMK288" s="488"/>
      <c r="FML288" s="488"/>
      <c r="FMM288" s="488"/>
      <c r="FMN288" s="488"/>
      <c r="FMO288" s="489"/>
      <c r="FMP288" s="490"/>
      <c r="FMQ288" s="488"/>
      <c r="FMR288" s="488"/>
      <c r="FMS288" s="488"/>
      <c r="FMT288" s="488"/>
      <c r="FMU288" s="488"/>
      <c r="FMV288" s="488"/>
      <c r="FMW288" s="489"/>
      <c r="FMX288" s="490"/>
      <c r="FMY288" s="488"/>
      <c r="FMZ288" s="488"/>
      <c r="FNA288" s="488"/>
      <c r="FNB288" s="488"/>
      <c r="FNC288" s="488"/>
      <c r="FND288" s="488"/>
      <c r="FNE288" s="489"/>
      <c r="FNF288" s="490"/>
      <c r="FNG288" s="488"/>
      <c r="FNH288" s="488"/>
      <c r="FNI288" s="488"/>
      <c r="FNJ288" s="488"/>
      <c r="FNK288" s="488"/>
      <c r="FNL288" s="488"/>
      <c r="FNM288" s="489"/>
      <c r="FNN288" s="490"/>
      <c r="FNO288" s="488"/>
      <c r="FNP288" s="488"/>
      <c r="FNQ288" s="488"/>
      <c r="FNR288" s="488"/>
      <c r="FNS288" s="488"/>
      <c r="FNT288" s="488"/>
      <c r="FNU288" s="489"/>
      <c r="FNV288" s="490"/>
      <c r="FNW288" s="488"/>
      <c r="FNX288" s="488"/>
      <c r="FNY288" s="488"/>
      <c r="FNZ288" s="488"/>
      <c r="FOA288" s="488"/>
      <c r="FOB288" s="488"/>
      <c r="FOC288" s="489"/>
      <c r="FOD288" s="490"/>
      <c r="FOE288" s="488"/>
      <c r="FOF288" s="488"/>
      <c r="FOG288" s="488"/>
      <c r="FOH288" s="488"/>
      <c r="FOI288" s="488"/>
      <c r="FOJ288" s="488"/>
      <c r="FOK288" s="489"/>
      <c r="FOL288" s="490"/>
      <c r="FOM288" s="488"/>
      <c r="FON288" s="488"/>
      <c r="FOO288" s="488"/>
      <c r="FOP288" s="488"/>
      <c r="FOQ288" s="488"/>
      <c r="FOR288" s="488"/>
      <c r="FOS288" s="489"/>
      <c r="FOT288" s="490"/>
      <c r="FOU288" s="488"/>
      <c r="FOV288" s="488"/>
      <c r="FOW288" s="488"/>
      <c r="FOX288" s="488"/>
      <c r="FOY288" s="488"/>
      <c r="FOZ288" s="488"/>
      <c r="FPA288" s="489"/>
      <c r="FPB288" s="490"/>
      <c r="FPC288" s="488"/>
      <c r="FPD288" s="488"/>
      <c r="FPE288" s="488"/>
      <c r="FPF288" s="488"/>
      <c r="FPG288" s="488"/>
      <c r="FPH288" s="488"/>
      <c r="FPI288" s="489"/>
      <c r="FPJ288" s="490"/>
      <c r="FPK288" s="488"/>
      <c r="FPL288" s="488"/>
      <c r="FPM288" s="488"/>
      <c r="FPN288" s="488"/>
      <c r="FPO288" s="488"/>
      <c r="FPP288" s="488"/>
      <c r="FPQ288" s="489"/>
      <c r="FPR288" s="490"/>
      <c r="FPS288" s="488"/>
      <c r="FPT288" s="488"/>
      <c r="FPU288" s="488"/>
      <c r="FPV288" s="488"/>
      <c r="FPW288" s="488"/>
      <c r="FPX288" s="488"/>
      <c r="FPY288" s="489"/>
      <c r="FPZ288" s="490"/>
      <c r="FQA288" s="488"/>
      <c r="FQB288" s="488"/>
      <c r="FQC288" s="488"/>
      <c r="FQD288" s="488"/>
      <c r="FQE288" s="488"/>
      <c r="FQF288" s="488"/>
      <c r="FQG288" s="489"/>
      <c r="FQH288" s="490"/>
      <c r="FQI288" s="488"/>
      <c r="FQJ288" s="488"/>
      <c r="FQK288" s="488"/>
      <c r="FQL288" s="488"/>
      <c r="FQM288" s="488"/>
      <c r="FQN288" s="488"/>
      <c r="FQO288" s="489"/>
      <c r="FQP288" s="490"/>
      <c r="FQQ288" s="488"/>
      <c r="FQR288" s="488"/>
      <c r="FQS288" s="488"/>
      <c r="FQT288" s="488"/>
      <c r="FQU288" s="488"/>
      <c r="FQV288" s="488"/>
      <c r="FQW288" s="489"/>
      <c r="FQX288" s="490"/>
      <c r="FQY288" s="488"/>
      <c r="FQZ288" s="488"/>
      <c r="FRA288" s="488"/>
      <c r="FRB288" s="488"/>
      <c r="FRC288" s="488"/>
      <c r="FRD288" s="488"/>
      <c r="FRE288" s="489"/>
      <c r="FRF288" s="490"/>
      <c r="FRG288" s="488"/>
      <c r="FRH288" s="488"/>
      <c r="FRI288" s="488"/>
      <c r="FRJ288" s="488"/>
      <c r="FRK288" s="488"/>
      <c r="FRL288" s="488"/>
      <c r="FRM288" s="489"/>
      <c r="FRN288" s="490"/>
      <c r="FRO288" s="488"/>
      <c r="FRP288" s="488"/>
      <c r="FRQ288" s="488"/>
      <c r="FRR288" s="488"/>
      <c r="FRS288" s="488"/>
      <c r="FRT288" s="488"/>
      <c r="FRU288" s="489"/>
      <c r="FRV288" s="490"/>
      <c r="FRW288" s="488"/>
      <c r="FRX288" s="488"/>
      <c r="FRY288" s="488"/>
      <c r="FRZ288" s="488"/>
      <c r="FSA288" s="488"/>
      <c r="FSB288" s="488"/>
      <c r="FSC288" s="489"/>
      <c r="FSD288" s="490"/>
      <c r="FSE288" s="488"/>
      <c r="FSF288" s="488"/>
      <c r="FSG288" s="488"/>
      <c r="FSH288" s="488"/>
      <c r="FSI288" s="488"/>
      <c r="FSJ288" s="488"/>
      <c r="FSK288" s="489"/>
      <c r="FSL288" s="490"/>
      <c r="FSM288" s="488"/>
      <c r="FSN288" s="488"/>
      <c r="FSO288" s="488"/>
      <c r="FSP288" s="488"/>
      <c r="FSQ288" s="488"/>
      <c r="FSR288" s="488"/>
      <c r="FSS288" s="489"/>
      <c r="FST288" s="490"/>
      <c r="FSU288" s="488"/>
      <c r="FSV288" s="488"/>
      <c r="FSW288" s="488"/>
      <c r="FSX288" s="488"/>
      <c r="FSY288" s="488"/>
      <c r="FSZ288" s="488"/>
      <c r="FTA288" s="489"/>
      <c r="FTB288" s="490"/>
      <c r="FTC288" s="488"/>
      <c r="FTD288" s="488"/>
      <c r="FTE288" s="488"/>
      <c r="FTF288" s="488"/>
      <c r="FTG288" s="488"/>
      <c r="FTH288" s="488"/>
      <c r="FTI288" s="489"/>
      <c r="FTJ288" s="490"/>
      <c r="FTK288" s="488"/>
      <c r="FTL288" s="488"/>
      <c r="FTM288" s="488"/>
      <c r="FTN288" s="488"/>
      <c r="FTO288" s="488"/>
      <c r="FTP288" s="488"/>
      <c r="FTQ288" s="489"/>
      <c r="FTR288" s="490"/>
      <c r="FTS288" s="488"/>
      <c r="FTT288" s="488"/>
      <c r="FTU288" s="488"/>
      <c r="FTV288" s="488"/>
      <c r="FTW288" s="488"/>
      <c r="FTX288" s="488"/>
      <c r="FTY288" s="489"/>
      <c r="FTZ288" s="490"/>
      <c r="FUA288" s="488"/>
      <c r="FUB288" s="488"/>
      <c r="FUC288" s="488"/>
      <c r="FUD288" s="488"/>
      <c r="FUE288" s="488"/>
      <c r="FUF288" s="488"/>
      <c r="FUG288" s="489"/>
      <c r="FUH288" s="490"/>
      <c r="FUI288" s="488"/>
      <c r="FUJ288" s="488"/>
      <c r="FUK288" s="488"/>
      <c r="FUL288" s="488"/>
      <c r="FUM288" s="488"/>
      <c r="FUN288" s="488"/>
      <c r="FUO288" s="489"/>
      <c r="FUP288" s="490"/>
      <c r="FUQ288" s="488"/>
      <c r="FUR288" s="488"/>
      <c r="FUS288" s="488"/>
      <c r="FUT288" s="488"/>
      <c r="FUU288" s="488"/>
      <c r="FUV288" s="488"/>
      <c r="FUW288" s="489"/>
      <c r="FUX288" s="490"/>
      <c r="FUY288" s="488"/>
      <c r="FUZ288" s="488"/>
      <c r="FVA288" s="488"/>
      <c r="FVB288" s="488"/>
      <c r="FVC288" s="488"/>
      <c r="FVD288" s="488"/>
      <c r="FVE288" s="489"/>
      <c r="FVF288" s="490"/>
      <c r="FVG288" s="488"/>
      <c r="FVH288" s="488"/>
      <c r="FVI288" s="488"/>
      <c r="FVJ288" s="488"/>
      <c r="FVK288" s="488"/>
      <c r="FVL288" s="488"/>
      <c r="FVM288" s="489"/>
      <c r="FVN288" s="490"/>
      <c r="FVO288" s="488"/>
      <c r="FVP288" s="488"/>
      <c r="FVQ288" s="488"/>
      <c r="FVR288" s="488"/>
      <c r="FVS288" s="488"/>
      <c r="FVT288" s="488"/>
      <c r="FVU288" s="489"/>
      <c r="FVV288" s="490"/>
      <c r="FVW288" s="488"/>
      <c r="FVX288" s="488"/>
      <c r="FVY288" s="488"/>
      <c r="FVZ288" s="488"/>
      <c r="FWA288" s="488"/>
      <c r="FWB288" s="488"/>
      <c r="FWC288" s="489"/>
      <c r="FWD288" s="490"/>
      <c r="FWE288" s="488"/>
      <c r="FWF288" s="488"/>
      <c r="FWG288" s="488"/>
      <c r="FWH288" s="488"/>
      <c r="FWI288" s="488"/>
      <c r="FWJ288" s="488"/>
      <c r="FWK288" s="489"/>
      <c r="FWL288" s="490"/>
      <c r="FWM288" s="488"/>
      <c r="FWN288" s="488"/>
      <c r="FWO288" s="488"/>
      <c r="FWP288" s="488"/>
      <c r="FWQ288" s="488"/>
      <c r="FWR288" s="488"/>
      <c r="FWS288" s="489"/>
      <c r="FWT288" s="490"/>
      <c r="FWU288" s="488"/>
      <c r="FWV288" s="488"/>
      <c r="FWW288" s="488"/>
      <c r="FWX288" s="488"/>
      <c r="FWY288" s="488"/>
      <c r="FWZ288" s="488"/>
      <c r="FXA288" s="489"/>
      <c r="FXB288" s="490"/>
      <c r="FXC288" s="488"/>
      <c r="FXD288" s="488"/>
      <c r="FXE288" s="488"/>
      <c r="FXF288" s="488"/>
      <c r="FXG288" s="488"/>
      <c r="FXH288" s="488"/>
      <c r="FXI288" s="489"/>
      <c r="FXJ288" s="490"/>
      <c r="FXK288" s="488"/>
      <c r="FXL288" s="488"/>
      <c r="FXM288" s="488"/>
      <c r="FXN288" s="488"/>
      <c r="FXO288" s="488"/>
      <c r="FXP288" s="488"/>
      <c r="FXQ288" s="489"/>
      <c r="FXR288" s="490"/>
      <c r="FXS288" s="488"/>
      <c r="FXT288" s="488"/>
      <c r="FXU288" s="488"/>
      <c r="FXV288" s="488"/>
      <c r="FXW288" s="488"/>
      <c r="FXX288" s="488"/>
      <c r="FXY288" s="489"/>
      <c r="FXZ288" s="490"/>
      <c r="FYA288" s="488"/>
      <c r="FYB288" s="488"/>
      <c r="FYC288" s="488"/>
      <c r="FYD288" s="488"/>
      <c r="FYE288" s="488"/>
      <c r="FYF288" s="488"/>
      <c r="FYG288" s="489"/>
      <c r="FYH288" s="490"/>
      <c r="FYI288" s="488"/>
      <c r="FYJ288" s="488"/>
      <c r="FYK288" s="488"/>
      <c r="FYL288" s="488"/>
      <c r="FYM288" s="488"/>
      <c r="FYN288" s="488"/>
      <c r="FYO288" s="489"/>
      <c r="FYP288" s="490"/>
      <c r="FYQ288" s="488"/>
      <c r="FYR288" s="488"/>
      <c r="FYS288" s="488"/>
      <c r="FYT288" s="488"/>
      <c r="FYU288" s="488"/>
      <c r="FYV288" s="488"/>
      <c r="FYW288" s="489"/>
      <c r="FYX288" s="490"/>
      <c r="FYY288" s="488"/>
      <c r="FYZ288" s="488"/>
      <c r="FZA288" s="488"/>
      <c r="FZB288" s="488"/>
      <c r="FZC288" s="488"/>
      <c r="FZD288" s="488"/>
      <c r="FZE288" s="489"/>
      <c r="FZF288" s="490"/>
      <c r="FZG288" s="488"/>
      <c r="FZH288" s="488"/>
      <c r="FZI288" s="488"/>
      <c r="FZJ288" s="488"/>
      <c r="FZK288" s="488"/>
      <c r="FZL288" s="488"/>
      <c r="FZM288" s="489"/>
      <c r="FZN288" s="490"/>
      <c r="FZO288" s="488"/>
      <c r="FZP288" s="488"/>
      <c r="FZQ288" s="488"/>
      <c r="FZR288" s="488"/>
      <c r="FZS288" s="488"/>
      <c r="FZT288" s="488"/>
      <c r="FZU288" s="489"/>
      <c r="FZV288" s="490"/>
      <c r="FZW288" s="488"/>
      <c r="FZX288" s="488"/>
      <c r="FZY288" s="488"/>
      <c r="FZZ288" s="488"/>
      <c r="GAA288" s="488"/>
      <c r="GAB288" s="488"/>
      <c r="GAC288" s="489"/>
      <c r="GAD288" s="490"/>
      <c r="GAE288" s="488"/>
      <c r="GAF288" s="488"/>
      <c r="GAG288" s="488"/>
      <c r="GAH288" s="488"/>
      <c r="GAI288" s="488"/>
      <c r="GAJ288" s="488"/>
      <c r="GAK288" s="489"/>
      <c r="GAL288" s="490"/>
      <c r="GAM288" s="488"/>
      <c r="GAN288" s="488"/>
      <c r="GAO288" s="488"/>
      <c r="GAP288" s="488"/>
      <c r="GAQ288" s="488"/>
      <c r="GAR288" s="488"/>
      <c r="GAS288" s="489"/>
      <c r="GAT288" s="490"/>
      <c r="GAU288" s="488"/>
      <c r="GAV288" s="488"/>
      <c r="GAW288" s="488"/>
      <c r="GAX288" s="488"/>
      <c r="GAY288" s="488"/>
      <c r="GAZ288" s="488"/>
      <c r="GBA288" s="489"/>
      <c r="GBB288" s="490"/>
      <c r="GBC288" s="488"/>
      <c r="GBD288" s="488"/>
      <c r="GBE288" s="488"/>
      <c r="GBF288" s="488"/>
      <c r="GBG288" s="488"/>
      <c r="GBH288" s="488"/>
      <c r="GBI288" s="489"/>
      <c r="GBJ288" s="490"/>
      <c r="GBK288" s="488"/>
      <c r="GBL288" s="488"/>
      <c r="GBM288" s="488"/>
      <c r="GBN288" s="488"/>
      <c r="GBO288" s="488"/>
      <c r="GBP288" s="488"/>
      <c r="GBQ288" s="489"/>
      <c r="GBR288" s="490"/>
      <c r="GBS288" s="488"/>
      <c r="GBT288" s="488"/>
      <c r="GBU288" s="488"/>
      <c r="GBV288" s="488"/>
      <c r="GBW288" s="488"/>
      <c r="GBX288" s="488"/>
      <c r="GBY288" s="489"/>
      <c r="GBZ288" s="490"/>
      <c r="GCA288" s="488"/>
      <c r="GCB288" s="488"/>
      <c r="GCC288" s="488"/>
      <c r="GCD288" s="488"/>
      <c r="GCE288" s="488"/>
      <c r="GCF288" s="488"/>
      <c r="GCG288" s="489"/>
      <c r="GCH288" s="490"/>
      <c r="GCI288" s="488"/>
      <c r="GCJ288" s="488"/>
      <c r="GCK288" s="488"/>
      <c r="GCL288" s="488"/>
      <c r="GCM288" s="488"/>
      <c r="GCN288" s="488"/>
      <c r="GCO288" s="489"/>
      <c r="GCP288" s="490"/>
      <c r="GCQ288" s="488"/>
      <c r="GCR288" s="488"/>
      <c r="GCS288" s="488"/>
      <c r="GCT288" s="488"/>
      <c r="GCU288" s="488"/>
      <c r="GCV288" s="488"/>
      <c r="GCW288" s="489"/>
      <c r="GCX288" s="490"/>
      <c r="GCY288" s="488"/>
      <c r="GCZ288" s="488"/>
      <c r="GDA288" s="488"/>
      <c r="GDB288" s="488"/>
      <c r="GDC288" s="488"/>
      <c r="GDD288" s="488"/>
      <c r="GDE288" s="489"/>
      <c r="GDF288" s="490"/>
      <c r="GDG288" s="488"/>
      <c r="GDH288" s="488"/>
      <c r="GDI288" s="488"/>
      <c r="GDJ288" s="488"/>
      <c r="GDK288" s="488"/>
      <c r="GDL288" s="488"/>
      <c r="GDM288" s="489"/>
      <c r="GDN288" s="490"/>
      <c r="GDO288" s="488"/>
      <c r="GDP288" s="488"/>
      <c r="GDQ288" s="488"/>
      <c r="GDR288" s="488"/>
      <c r="GDS288" s="488"/>
      <c r="GDT288" s="488"/>
      <c r="GDU288" s="489"/>
      <c r="GDV288" s="490"/>
      <c r="GDW288" s="488"/>
      <c r="GDX288" s="488"/>
      <c r="GDY288" s="488"/>
      <c r="GDZ288" s="488"/>
      <c r="GEA288" s="488"/>
      <c r="GEB288" s="488"/>
      <c r="GEC288" s="489"/>
      <c r="GED288" s="490"/>
      <c r="GEE288" s="488"/>
      <c r="GEF288" s="488"/>
      <c r="GEG288" s="488"/>
      <c r="GEH288" s="488"/>
      <c r="GEI288" s="488"/>
      <c r="GEJ288" s="488"/>
      <c r="GEK288" s="489"/>
      <c r="GEL288" s="490"/>
      <c r="GEM288" s="488"/>
      <c r="GEN288" s="488"/>
      <c r="GEO288" s="488"/>
      <c r="GEP288" s="488"/>
      <c r="GEQ288" s="488"/>
      <c r="GER288" s="488"/>
      <c r="GES288" s="489"/>
      <c r="GET288" s="490"/>
      <c r="GEU288" s="488"/>
      <c r="GEV288" s="488"/>
      <c r="GEW288" s="488"/>
      <c r="GEX288" s="488"/>
      <c r="GEY288" s="488"/>
      <c r="GEZ288" s="488"/>
      <c r="GFA288" s="489"/>
      <c r="GFB288" s="490"/>
      <c r="GFC288" s="488"/>
      <c r="GFD288" s="488"/>
      <c r="GFE288" s="488"/>
      <c r="GFF288" s="488"/>
      <c r="GFG288" s="488"/>
      <c r="GFH288" s="488"/>
      <c r="GFI288" s="489"/>
      <c r="GFJ288" s="490"/>
      <c r="GFK288" s="488"/>
      <c r="GFL288" s="488"/>
      <c r="GFM288" s="488"/>
      <c r="GFN288" s="488"/>
      <c r="GFO288" s="488"/>
      <c r="GFP288" s="488"/>
      <c r="GFQ288" s="489"/>
      <c r="GFR288" s="490"/>
      <c r="GFS288" s="488"/>
      <c r="GFT288" s="488"/>
      <c r="GFU288" s="488"/>
      <c r="GFV288" s="488"/>
      <c r="GFW288" s="488"/>
      <c r="GFX288" s="488"/>
      <c r="GFY288" s="489"/>
      <c r="GFZ288" s="490"/>
      <c r="GGA288" s="488"/>
      <c r="GGB288" s="488"/>
      <c r="GGC288" s="488"/>
      <c r="GGD288" s="488"/>
      <c r="GGE288" s="488"/>
      <c r="GGF288" s="488"/>
      <c r="GGG288" s="489"/>
      <c r="GGH288" s="490"/>
      <c r="GGI288" s="488"/>
      <c r="GGJ288" s="488"/>
      <c r="GGK288" s="488"/>
      <c r="GGL288" s="488"/>
      <c r="GGM288" s="488"/>
      <c r="GGN288" s="488"/>
      <c r="GGO288" s="489"/>
      <c r="GGP288" s="490"/>
      <c r="GGQ288" s="488"/>
      <c r="GGR288" s="488"/>
      <c r="GGS288" s="488"/>
      <c r="GGT288" s="488"/>
      <c r="GGU288" s="488"/>
      <c r="GGV288" s="488"/>
      <c r="GGW288" s="489"/>
      <c r="GGX288" s="490"/>
      <c r="GGY288" s="488"/>
      <c r="GGZ288" s="488"/>
      <c r="GHA288" s="488"/>
      <c r="GHB288" s="488"/>
      <c r="GHC288" s="488"/>
      <c r="GHD288" s="488"/>
      <c r="GHE288" s="489"/>
      <c r="GHF288" s="490"/>
      <c r="GHG288" s="488"/>
      <c r="GHH288" s="488"/>
      <c r="GHI288" s="488"/>
      <c r="GHJ288" s="488"/>
      <c r="GHK288" s="488"/>
      <c r="GHL288" s="488"/>
      <c r="GHM288" s="489"/>
      <c r="GHN288" s="490"/>
      <c r="GHO288" s="488"/>
      <c r="GHP288" s="488"/>
      <c r="GHQ288" s="488"/>
      <c r="GHR288" s="488"/>
      <c r="GHS288" s="488"/>
      <c r="GHT288" s="488"/>
      <c r="GHU288" s="489"/>
      <c r="GHV288" s="490"/>
      <c r="GHW288" s="488"/>
      <c r="GHX288" s="488"/>
      <c r="GHY288" s="488"/>
      <c r="GHZ288" s="488"/>
      <c r="GIA288" s="488"/>
      <c r="GIB288" s="488"/>
      <c r="GIC288" s="489"/>
      <c r="GID288" s="490"/>
      <c r="GIE288" s="488"/>
      <c r="GIF288" s="488"/>
      <c r="GIG288" s="488"/>
      <c r="GIH288" s="488"/>
      <c r="GII288" s="488"/>
      <c r="GIJ288" s="488"/>
      <c r="GIK288" s="489"/>
      <c r="GIL288" s="490"/>
      <c r="GIM288" s="488"/>
      <c r="GIN288" s="488"/>
      <c r="GIO288" s="488"/>
      <c r="GIP288" s="488"/>
      <c r="GIQ288" s="488"/>
      <c r="GIR288" s="488"/>
      <c r="GIS288" s="489"/>
      <c r="GIT288" s="490"/>
      <c r="GIU288" s="488"/>
      <c r="GIV288" s="488"/>
      <c r="GIW288" s="488"/>
      <c r="GIX288" s="488"/>
      <c r="GIY288" s="488"/>
      <c r="GIZ288" s="488"/>
      <c r="GJA288" s="489"/>
      <c r="GJB288" s="490"/>
      <c r="GJC288" s="488"/>
      <c r="GJD288" s="488"/>
      <c r="GJE288" s="488"/>
      <c r="GJF288" s="488"/>
      <c r="GJG288" s="488"/>
      <c r="GJH288" s="488"/>
      <c r="GJI288" s="489"/>
      <c r="GJJ288" s="490"/>
      <c r="GJK288" s="488"/>
      <c r="GJL288" s="488"/>
      <c r="GJM288" s="488"/>
      <c r="GJN288" s="488"/>
      <c r="GJO288" s="488"/>
      <c r="GJP288" s="488"/>
      <c r="GJQ288" s="489"/>
      <c r="GJR288" s="490"/>
      <c r="GJS288" s="488"/>
      <c r="GJT288" s="488"/>
      <c r="GJU288" s="488"/>
      <c r="GJV288" s="488"/>
      <c r="GJW288" s="488"/>
      <c r="GJX288" s="488"/>
      <c r="GJY288" s="489"/>
      <c r="GJZ288" s="490"/>
      <c r="GKA288" s="488"/>
      <c r="GKB288" s="488"/>
      <c r="GKC288" s="488"/>
      <c r="GKD288" s="488"/>
      <c r="GKE288" s="488"/>
      <c r="GKF288" s="488"/>
      <c r="GKG288" s="489"/>
      <c r="GKH288" s="490"/>
      <c r="GKI288" s="488"/>
      <c r="GKJ288" s="488"/>
      <c r="GKK288" s="488"/>
      <c r="GKL288" s="488"/>
      <c r="GKM288" s="488"/>
      <c r="GKN288" s="488"/>
      <c r="GKO288" s="489"/>
      <c r="GKP288" s="490"/>
      <c r="GKQ288" s="488"/>
      <c r="GKR288" s="488"/>
      <c r="GKS288" s="488"/>
      <c r="GKT288" s="488"/>
      <c r="GKU288" s="488"/>
      <c r="GKV288" s="488"/>
      <c r="GKW288" s="489"/>
      <c r="GKX288" s="490"/>
      <c r="GKY288" s="488"/>
      <c r="GKZ288" s="488"/>
      <c r="GLA288" s="488"/>
      <c r="GLB288" s="488"/>
      <c r="GLC288" s="488"/>
      <c r="GLD288" s="488"/>
      <c r="GLE288" s="489"/>
      <c r="GLF288" s="490"/>
      <c r="GLG288" s="488"/>
      <c r="GLH288" s="488"/>
      <c r="GLI288" s="488"/>
      <c r="GLJ288" s="488"/>
      <c r="GLK288" s="488"/>
      <c r="GLL288" s="488"/>
      <c r="GLM288" s="489"/>
      <c r="GLN288" s="490"/>
      <c r="GLO288" s="488"/>
      <c r="GLP288" s="488"/>
      <c r="GLQ288" s="488"/>
      <c r="GLR288" s="488"/>
      <c r="GLS288" s="488"/>
      <c r="GLT288" s="488"/>
      <c r="GLU288" s="489"/>
      <c r="GLV288" s="490"/>
      <c r="GLW288" s="488"/>
      <c r="GLX288" s="488"/>
      <c r="GLY288" s="488"/>
      <c r="GLZ288" s="488"/>
      <c r="GMA288" s="488"/>
      <c r="GMB288" s="488"/>
      <c r="GMC288" s="489"/>
      <c r="GMD288" s="490"/>
      <c r="GME288" s="488"/>
      <c r="GMF288" s="488"/>
      <c r="GMG288" s="488"/>
      <c r="GMH288" s="488"/>
      <c r="GMI288" s="488"/>
      <c r="GMJ288" s="488"/>
      <c r="GMK288" s="489"/>
      <c r="GML288" s="490"/>
      <c r="GMM288" s="488"/>
      <c r="GMN288" s="488"/>
      <c r="GMO288" s="488"/>
      <c r="GMP288" s="488"/>
      <c r="GMQ288" s="488"/>
      <c r="GMR288" s="488"/>
      <c r="GMS288" s="489"/>
      <c r="GMT288" s="490"/>
      <c r="GMU288" s="488"/>
      <c r="GMV288" s="488"/>
      <c r="GMW288" s="488"/>
      <c r="GMX288" s="488"/>
      <c r="GMY288" s="488"/>
      <c r="GMZ288" s="488"/>
      <c r="GNA288" s="489"/>
      <c r="GNB288" s="490"/>
      <c r="GNC288" s="488"/>
      <c r="GND288" s="488"/>
      <c r="GNE288" s="488"/>
      <c r="GNF288" s="488"/>
      <c r="GNG288" s="488"/>
      <c r="GNH288" s="488"/>
      <c r="GNI288" s="489"/>
      <c r="GNJ288" s="490"/>
      <c r="GNK288" s="488"/>
      <c r="GNL288" s="488"/>
      <c r="GNM288" s="488"/>
      <c r="GNN288" s="488"/>
      <c r="GNO288" s="488"/>
      <c r="GNP288" s="488"/>
      <c r="GNQ288" s="489"/>
      <c r="GNR288" s="490"/>
      <c r="GNS288" s="488"/>
      <c r="GNT288" s="488"/>
      <c r="GNU288" s="488"/>
      <c r="GNV288" s="488"/>
      <c r="GNW288" s="488"/>
      <c r="GNX288" s="488"/>
      <c r="GNY288" s="489"/>
      <c r="GNZ288" s="490"/>
      <c r="GOA288" s="488"/>
      <c r="GOB288" s="488"/>
      <c r="GOC288" s="488"/>
      <c r="GOD288" s="488"/>
      <c r="GOE288" s="488"/>
      <c r="GOF288" s="488"/>
      <c r="GOG288" s="489"/>
      <c r="GOH288" s="490"/>
      <c r="GOI288" s="488"/>
      <c r="GOJ288" s="488"/>
      <c r="GOK288" s="488"/>
      <c r="GOL288" s="488"/>
      <c r="GOM288" s="488"/>
      <c r="GON288" s="488"/>
      <c r="GOO288" s="489"/>
      <c r="GOP288" s="490"/>
      <c r="GOQ288" s="488"/>
      <c r="GOR288" s="488"/>
      <c r="GOS288" s="488"/>
      <c r="GOT288" s="488"/>
      <c r="GOU288" s="488"/>
      <c r="GOV288" s="488"/>
      <c r="GOW288" s="489"/>
      <c r="GOX288" s="490"/>
      <c r="GOY288" s="488"/>
      <c r="GOZ288" s="488"/>
      <c r="GPA288" s="488"/>
      <c r="GPB288" s="488"/>
      <c r="GPC288" s="488"/>
      <c r="GPD288" s="488"/>
      <c r="GPE288" s="489"/>
      <c r="GPF288" s="490"/>
      <c r="GPG288" s="488"/>
      <c r="GPH288" s="488"/>
      <c r="GPI288" s="488"/>
      <c r="GPJ288" s="488"/>
      <c r="GPK288" s="488"/>
      <c r="GPL288" s="488"/>
      <c r="GPM288" s="489"/>
      <c r="GPN288" s="490"/>
      <c r="GPO288" s="488"/>
      <c r="GPP288" s="488"/>
      <c r="GPQ288" s="488"/>
      <c r="GPR288" s="488"/>
      <c r="GPS288" s="488"/>
      <c r="GPT288" s="488"/>
      <c r="GPU288" s="489"/>
      <c r="GPV288" s="490"/>
      <c r="GPW288" s="488"/>
      <c r="GPX288" s="488"/>
      <c r="GPY288" s="488"/>
      <c r="GPZ288" s="488"/>
      <c r="GQA288" s="488"/>
      <c r="GQB288" s="488"/>
      <c r="GQC288" s="489"/>
      <c r="GQD288" s="490"/>
      <c r="GQE288" s="488"/>
      <c r="GQF288" s="488"/>
      <c r="GQG288" s="488"/>
      <c r="GQH288" s="488"/>
      <c r="GQI288" s="488"/>
      <c r="GQJ288" s="488"/>
      <c r="GQK288" s="489"/>
      <c r="GQL288" s="490"/>
      <c r="GQM288" s="488"/>
      <c r="GQN288" s="488"/>
      <c r="GQO288" s="488"/>
      <c r="GQP288" s="488"/>
      <c r="GQQ288" s="488"/>
      <c r="GQR288" s="488"/>
      <c r="GQS288" s="489"/>
      <c r="GQT288" s="490"/>
      <c r="GQU288" s="488"/>
      <c r="GQV288" s="488"/>
      <c r="GQW288" s="488"/>
      <c r="GQX288" s="488"/>
      <c r="GQY288" s="488"/>
      <c r="GQZ288" s="488"/>
      <c r="GRA288" s="489"/>
      <c r="GRB288" s="490"/>
      <c r="GRC288" s="488"/>
      <c r="GRD288" s="488"/>
      <c r="GRE288" s="488"/>
      <c r="GRF288" s="488"/>
      <c r="GRG288" s="488"/>
      <c r="GRH288" s="488"/>
      <c r="GRI288" s="489"/>
      <c r="GRJ288" s="490"/>
      <c r="GRK288" s="488"/>
      <c r="GRL288" s="488"/>
      <c r="GRM288" s="488"/>
      <c r="GRN288" s="488"/>
      <c r="GRO288" s="488"/>
      <c r="GRP288" s="488"/>
      <c r="GRQ288" s="489"/>
      <c r="GRR288" s="490"/>
      <c r="GRS288" s="488"/>
      <c r="GRT288" s="488"/>
      <c r="GRU288" s="488"/>
      <c r="GRV288" s="488"/>
      <c r="GRW288" s="488"/>
      <c r="GRX288" s="488"/>
      <c r="GRY288" s="489"/>
      <c r="GRZ288" s="490"/>
      <c r="GSA288" s="488"/>
      <c r="GSB288" s="488"/>
      <c r="GSC288" s="488"/>
      <c r="GSD288" s="488"/>
      <c r="GSE288" s="488"/>
      <c r="GSF288" s="488"/>
      <c r="GSG288" s="489"/>
      <c r="GSH288" s="490"/>
      <c r="GSI288" s="488"/>
      <c r="GSJ288" s="488"/>
      <c r="GSK288" s="488"/>
      <c r="GSL288" s="488"/>
      <c r="GSM288" s="488"/>
      <c r="GSN288" s="488"/>
      <c r="GSO288" s="489"/>
      <c r="GSP288" s="490"/>
      <c r="GSQ288" s="488"/>
      <c r="GSR288" s="488"/>
      <c r="GSS288" s="488"/>
      <c r="GST288" s="488"/>
      <c r="GSU288" s="488"/>
      <c r="GSV288" s="488"/>
      <c r="GSW288" s="489"/>
      <c r="GSX288" s="490"/>
      <c r="GSY288" s="488"/>
      <c r="GSZ288" s="488"/>
      <c r="GTA288" s="488"/>
      <c r="GTB288" s="488"/>
      <c r="GTC288" s="488"/>
      <c r="GTD288" s="488"/>
      <c r="GTE288" s="489"/>
      <c r="GTF288" s="490"/>
      <c r="GTG288" s="488"/>
      <c r="GTH288" s="488"/>
      <c r="GTI288" s="488"/>
      <c r="GTJ288" s="488"/>
      <c r="GTK288" s="488"/>
      <c r="GTL288" s="488"/>
      <c r="GTM288" s="489"/>
      <c r="GTN288" s="490"/>
      <c r="GTO288" s="488"/>
      <c r="GTP288" s="488"/>
      <c r="GTQ288" s="488"/>
      <c r="GTR288" s="488"/>
      <c r="GTS288" s="488"/>
      <c r="GTT288" s="488"/>
      <c r="GTU288" s="489"/>
      <c r="GTV288" s="490"/>
      <c r="GTW288" s="488"/>
      <c r="GTX288" s="488"/>
      <c r="GTY288" s="488"/>
      <c r="GTZ288" s="488"/>
      <c r="GUA288" s="488"/>
      <c r="GUB288" s="488"/>
      <c r="GUC288" s="489"/>
      <c r="GUD288" s="490"/>
      <c r="GUE288" s="488"/>
      <c r="GUF288" s="488"/>
      <c r="GUG288" s="488"/>
      <c r="GUH288" s="488"/>
      <c r="GUI288" s="488"/>
      <c r="GUJ288" s="488"/>
      <c r="GUK288" s="489"/>
      <c r="GUL288" s="490"/>
      <c r="GUM288" s="488"/>
      <c r="GUN288" s="488"/>
      <c r="GUO288" s="488"/>
      <c r="GUP288" s="488"/>
      <c r="GUQ288" s="488"/>
      <c r="GUR288" s="488"/>
      <c r="GUS288" s="489"/>
      <c r="GUT288" s="490"/>
      <c r="GUU288" s="488"/>
      <c r="GUV288" s="488"/>
      <c r="GUW288" s="488"/>
      <c r="GUX288" s="488"/>
      <c r="GUY288" s="488"/>
      <c r="GUZ288" s="488"/>
      <c r="GVA288" s="489"/>
      <c r="GVB288" s="490"/>
      <c r="GVC288" s="488"/>
      <c r="GVD288" s="488"/>
      <c r="GVE288" s="488"/>
      <c r="GVF288" s="488"/>
      <c r="GVG288" s="488"/>
      <c r="GVH288" s="488"/>
      <c r="GVI288" s="489"/>
      <c r="GVJ288" s="490"/>
      <c r="GVK288" s="488"/>
      <c r="GVL288" s="488"/>
      <c r="GVM288" s="488"/>
      <c r="GVN288" s="488"/>
      <c r="GVO288" s="488"/>
      <c r="GVP288" s="488"/>
      <c r="GVQ288" s="489"/>
      <c r="GVR288" s="490"/>
      <c r="GVS288" s="488"/>
      <c r="GVT288" s="488"/>
      <c r="GVU288" s="488"/>
      <c r="GVV288" s="488"/>
      <c r="GVW288" s="488"/>
      <c r="GVX288" s="488"/>
      <c r="GVY288" s="489"/>
      <c r="GVZ288" s="490"/>
      <c r="GWA288" s="488"/>
      <c r="GWB288" s="488"/>
      <c r="GWC288" s="488"/>
      <c r="GWD288" s="488"/>
      <c r="GWE288" s="488"/>
      <c r="GWF288" s="488"/>
      <c r="GWG288" s="489"/>
      <c r="GWH288" s="490"/>
      <c r="GWI288" s="488"/>
      <c r="GWJ288" s="488"/>
      <c r="GWK288" s="488"/>
      <c r="GWL288" s="488"/>
      <c r="GWM288" s="488"/>
      <c r="GWN288" s="488"/>
      <c r="GWO288" s="489"/>
      <c r="GWP288" s="490"/>
      <c r="GWQ288" s="488"/>
      <c r="GWR288" s="488"/>
      <c r="GWS288" s="488"/>
      <c r="GWT288" s="488"/>
      <c r="GWU288" s="488"/>
      <c r="GWV288" s="488"/>
      <c r="GWW288" s="489"/>
      <c r="GWX288" s="490"/>
      <c r="GWY288" s="488"/>
      <c r="GWZ288" s="488"/>
      <c r="GXA288" s="488"/>
      <c r="GXB288" s="488"/>
      <c r="GXC288" s="488"/>
      <c r="GXD288" s="488"/>
      <c r="GXE288" s="489"/>
      <c r="GXF288" s="490"/>
      <c r="GXG288" s="488"/>
      <c r="GXH288" s="488"/>
      <c r="GXI288" s="488"/>
      <c r="GXJ288" s="488"/>
      <c r="GXK288" s="488"/>
      <c r="GXL288" s="488"/>
      <c r="GXM288" s="489"/>
      <c r="GXN288" s="490"/>
      <c r="GXO288" s="488"/>
      <c r="GXP288" s="488"/>
      <c r="GXQ288" s="488"/>
      <c r="GXR288" s="488"/>
      <c r="GXS288" s="488"/>
      <c r="GXT288" s="488"/>
      <c r="GXU288" s="489"/>
      <c r="GXV288" s="490"/>
      <c r="GXW288" s="488"/>
      <c r="GXX288" s="488"/>
      <c r="GXY288" s="488"/>
      <c r="GXZ288" s="488"/>
      <c r="GYA288" s="488"/>
      <c r="GYB288" s="488"/>
      <c r="GYC288" s="489"/>
      <c r="GYD288" s="490"/>
      <c r="GYE288" s="488"/>
      <c r="GYF288" s="488"/>
      <c r="GYG288" s="488"/>
      <c r="GYH288" s="488"/>
      <c r="GYI288" s="488"/>
      <c r="GYJ288" s="488"/>
      <c r="GYK288" s="489"/>
      <c r="GYL288" s="490"/>
      <c r="GYM288" s="488"/>
      <c r="GYN288" s="488"/>
      <c r="GYO288" s="488"/>
      <c r="GYP288" s="488"/>
      <c r="GYQ288" s="488"/>
      <c r="GYR288" s="488"/>
      <c r="GYS288" s="489"/>
      <c r="GYT288" s="490"/>
      <c r="GYU288" s="488"/>
      <c r="GYV288" s="488"/>
      <c r="GYW288" s="488"/>
      <c r="GYX288" s="488"/>
      <c r="GYY288" s="488"/>
      <c r="GYZ288" s="488"/>
      <c r="GZA288" s="489"/>
      <c r="GZB288" s="490"/>
      <c r="GZC288" s="488"/>
      <c r="GZD288" s="488"/>
      <c r="GZE288" s="488"/>
      <c r="GZF288" s="488"/>
      <c r="GZG288" s="488"/>
      <c r="GZH288" s="488"/>
      <c r="GZI288" s="489"/>
      <c r="GZJ288" s="490"/>
      <c r="GZK288" s="488"/>
      <c r="GZL288" s="488"/>
      <c r="GZM288" s="488"/>
      <c r="GZN288" s="488"/>
      <c r="GZO288" s="488"/>
      <c r="GZP288" s="488"/>
      <c r="GZQ288" s="489"/>
      <c r="GZR288" s="490"/>
      <c r="GZS288" s="488"/>
      <c r="GZT288" s="488"/>
      <c r="GZU288" s="488"/>
      <c r="GZV288" s="488"/>
      <c r="GZW288" s="488"/>
      <c r="GZX288" s="488"/>
      <c r="GZY288" s="489"/>
      <c r="GZZ288" s="490"/>
      <c r="HAA288" s="488"/>
      <c r="HAB288" s="488"/>
      <c r="HAC288" s="488"/>
      <c r="HAD288" s="488"/>
      <c r="HAE288" s="488"/>
      <c r="HAF288" s="488"/>
      <c r="HAG288" s="489"/>
      <c r="HAH288" s="490"/>
      <c r="HAI288" s="488"/>
      <c r="HAJ288" s="488"/>
      <c r="HAK288" s="488"/>
      <c r="HAL288" s="488"/>
      <c r="HAM288" s="488"/>
      <c r="HAN288" s="488"/>
      <c r="HAO288" s="489"/>
      <c r="HAP288" s="490"/>
      <c r="HAQ288" s="488"/>
      <c r="HAR288" s="488"/>
      <c r="HAS288" s="488"/>
      <c r="HAT288" s="488"/>
      <c r="HAU288" s="488"/>
      <c r="HAV288" s="488"/>
      <c r="HAW288" s="489"/>
      <c r="HAX288" s="490"/>
      <c r="HAY288" s="488"/>
      <c r="HAZ288" s="488"/>
      <c r="HBA288" s="488"/>
      <c r="HBB288" s="488"/>
      <c r="HBC288" s="488"/>
      <c r="HBD288" s="488"/>
      <c r="HBE288" s="489"/>
      <c r="HBF288" s="490"/>
      <c r="HBG288" s="488"/>
      <c r="HBH288" s="488"/>
      <c r="HBI288" s="488"/>
      <c r="HBJ288" s="488"/>
      <c r="HBK288" s="488"/>
      <c r="HBL288" s="488"/>
      <c r="HBM288" s="489"/>
      <c r="HBN288" s="490"/>
      <c r="HBO288" s="488"/>
      <c r="HBP288" s="488"/>
      <c r="HBQ288" s="488"/>
      <c r="HBR288" s="488"/>
      <c r="HBS288" s="488"/>
      <c r="HBT288" s="488"/>
      <c r="HBU288" s="489"/>
      <c r="HBV288" s="490"/>
      <c r="HBW288" s="488"/>
      <c r="HBX288" s="488"/>
      <c r="HBY288" s="488"/>
      <c r="HBZ288" s="488"/>
      <c r="HCA288" s="488"/>
      <c r="HCB288" s="488"/>
      <c r="HCC288" s="489"/>
      <c r="HCD288" s="490"/>
      <c r="HCE288" s="488"/>
      <c r="HCF288" s="488"/>
      <c r="HCG288" s="488"/>
      <c r="HCH288" s="488"/>
      <c r="HCI288" s="488"/>
      <c r="HCJ288" s="488"/>
      <c r="HCK288" s="489"/>
      <c r="HCL288" s="490"/>
      <c r="HCM288" s="488"/>
      <c r="HCN288" s="488"/>
      <c r="HCO288" s="488"/>
      <c r="HCP288" s="488"/>
      <c r="HCQ288" s="488"/>
      <c r="HCR288" s="488"/>
      <c r="HCS288" s="489"/>
      <c r="HCT288" s="490"/>
      <c r="HCU288" s="488"/>
      <c r="HCV288" s="488"/>
      <c r="HCW288" s="488"/>
      <c r="HCX288" s="488"/>
      <c r="HCY288" s="488"/>
      <c r="HCZ288" s="488"/>
      <c r="HDA288" s="489"/>
      <c r="HDB288" s="490"/>
      <c r="HDC288" s="488"/>
      <c r="HDD288" s="488"/>
      <c r="HDE288" s="488"/>
      <c r="HDF288" s="488"/>
      <c r="HDG288" s="488"/>
      <c r="HDH288" s="488"/>
      <c r="HDI288" s="489"/>
      <c r="HDJ288" s="490"/>
      <c r="HDK288" s="488"/>
      <c r="HDL288" s="488"/>
      <c r="HDM288" s="488"/>
      <c r="HDN288" s="488"/>
      <c r="HDO288" s="488"/>
      <c r="HDP288" s="488"/>
      <c r="HDQ288" s="489"/>
      <c r="HDR288" s="490"/>
      <c r="HDS288" s="488"/>
      <c r="HDT288" s="488"/>
      <c r="HDU288" s="488"/>
      <c r="HDV288" s="488"/>
      <c r="HDW288" s="488"/>
      <c r="HDX288" s="488"/>
      <c r="HDY288" s="489"/>
      <c r="HDZ288" s="490"/>
      <c r="HEA288" s="488"/>
      <c r="HEB288" s="488"/>
      <c r="HEC288" s="488"/>
      <c r="HED288" s="488"/>
      <c r="HEE288" s="488"/>
      <c r="HEF288" s="488"/>
      <c r="HEG288" s="489"/>
      <c r="HEH288" s="490"/>
      <c r="HEI288" s="488"/>
      <c r="HEJ288" s="488"/>
      <c r="HEK288" s="488"/>
      <c r="HEL288" s="488"/>
      <c r="HEM288" s="488"/>
      <c r="HEN288" s="488"/>
      <c r="HEO288" s="489"/>
      <c r="HEP288" s="490"/>
      <c r="HEQ288" s="488"/>
      <c r="HER288" s="488"/>
      <c r="HES288" s="488"/>
      <c r="HET288" s="488"/>
      <c r="HEU288" s="488"/>
      <c r="HEV288" s="488"/>
      <c r="HEW288" s="489"/>
      <c r="HEX288" s="490"/>
      <c r="HEY288" s="488"/>
      <c r="HEZ288" s="488"/>
      <c r="HFA288" s="488"/>
      <c r="HFB288" s="488"/>
      <c r="HFC288" s="488"/>
      <c r="HFD288" s="488"/>
      <c r="HFE288" s="489"/>
      <c r="HFF288" s="490"/>
      <c r="HFG288" s="488"/>
      <c r="HFH288" s="488"/>
      <c r="HFI288" s="488"/>
      <c r="HFJ288" s="488"/>
      <c r="HFK288" s="488"/>
      <c r="HFL288" s="488"/>
      <c r="HFM288" s="489"/>
      <c r="HFN288" s="490"/>
      <c r="HFO288" s="488"/>
      <c r="HFP288" s="488"/>
      <c r="HFQ288" s="488"/>
      <c r="HFR288" s="488"/>
      <c r="HFS288" s="488"/>
      <c r="HFT288" s="488"/>
      <c r="HFU288" s="489"/>
      <c r="HFV288" s="490"/>
      <c r="HFW288" s="488"/>
      <c r="HFX288" s="488"/>
      <c r="HFY288" s="488"/>
      <c r="HFZ288" s="488"/>
      <c r="HGA288" s="488"/>
      <c r="HGB288" s="488"/>
      <c r="HGC288" s="489"/>
      <c r="HGD288" s="490"/>
      <c r="HGE288" s="488"/>
      <c r="HGF288" s="488"/>
      <c r="HGG288" s="488"/>
      <c r="HGH288" s="488"/>
      <c r="HGI288" s="488"/>
      <c r="HGJ288" s="488"/>
      <c r="HGK288" s="489"/>
      <c r="HGL288" s="490"/>
      <c r="HGM288" s="488"/>
      <c r="HGN288" s="488"/>
      <c r="HGO288" s="488"/>
      <c r="HGP288" s="488"/>
      <c r="HGQ288" s="488"/>
      <c r="HGR288" s="488"/>
      <c r="HGS288" s="489"/>
      <c r="HGT288" s="490"/>
      <c r="HGU288" s="488"/>
      <c r="HGV288" s="488"/>
      <c r="HGW288" s="488"/>
      <c r="HGX288" s="488"/>
      <c r="HGY288" s="488"/>
      <c r="HGZ288" s="488"/>
      <c r="HHA288" s="489"/>
      <c r="HHB288" s="490"/>
      <c r="HHC288" s="488"/>
      <c r="HHD288" s="488"/>
      <c r="HHE288" s="488"/>
      <c r="HHF288" s="488"/>
      <c r="HHG288" s="488"/>
      <c r="HHH288" s="488"/>
      <c r="HHI288" s="489"/>
      <c r="HHJ288" s="490"/>
      <c r="HHK288" s="488"/>
      <c r="HHL288" s="488"/>
      <c r="HHM288" s="488"/>
      <c r="HHN288" s="488"/>
      <c r="HHO288" s="488"/>
      <c r="HHP288" s="488"/>
      <c r="HHQ288" s="489"/>
      <c r="HHR288" s="490"/>
      <c r="HHS288" s="488"/>
      <c r="HHT288" s="488"/>
      <c r="HHU288" s="488"/>
      <c r="HHV288" s="488"/>
      <c r="HHW288" s="488"/>
      <c r="HHX288" s="488"/>
      <c r="HHY288" s="489"/>
      <c r="HHZ288" s="490"/>
      <c r="HIA288" s="488"/>
      <c r="HIB288" s="488"/>
      <c r="HIC288" s="488"/>
      <c r="HID288" s="488"/>
      <c r="HIE288" s="488"/>
      <c r="HIF288" s="488"/>
      <c r="HIG288" s="489"/>
      <c r="HIH288" s="490"/>
      <c r="HII288" s="488"/>
      <c r="HIJ288" s="488"/>
      <c r="HIK288" s="488"/>
      <c r="HIL288" s="488"/>
      <c r="HIM288" s="488"/>
      <c r="HIN288" s="488"/>
      <c r="HIO288" s="489"/>
      <c r="HIP288" s="490"/>
      <c r="HIQ288" s="488"/>
      <c r="HIR288" s="488"/>
      <c r="HIS288" s="488"/>
      <c r="HIT288" s="488"/>
      <c r="HIU288" s="488"/>
      <c r="HIV288" s="488"/>
      <c r="HIW288" s="489"/>
      <c r="HIX288" s="490"/>
      <c r="HIY288" s="488"/>
      <c r="HIZ288" s="488"/>
      <c r="HJA288" s="488"/>
      <c r="HJB288" s="488"/>
      <c r="HJC288" s="488"/>
      <c r="HJD288" s="488"/>
      <c r="HJE288" s="489"/>
      <c r="HJF288" s="490"/>
      <c r="HJG288" s="488"/>
      <c r="HJH288" s="488"/>
      <c r="HJI288" s="488"/>
      <c r="HJJ288" s="488"/>
      <c r="HJK288" s="488"/>
      <c r="HJL288" s="488"/>
      <c r="HJM288" s="489"/>
      <c r="HJN288" s="490"/>
      <c r="HJO288" s="488"/>
      <c r="HJP288" s="488"/>
      <c r="HJQ288" s="488"/>
      <c r="HJR288" s="488"/>
      <c r="HJS288" s="488"/>
      <c r="HJT288" s="488"/>
      <c r="HJU288" s="489"/>
      <c r="HJV288" s="490"/>
      <c r="HJW288" s="488"/>
      <c r="HJX288" s="488"/>
      <c r="HJY288" s="488"/>
      <c r="HJZ288" s="488"/>
      <c r="HKA288" s="488"/>
      <c r="HKB288" s="488"/>
      <c r="HKC288" s="489"/>
      <c r="HKD288" s="490"/>
      <c r="HKE288" s="488"/>
      <c r="HKF288" s="488"/>
      <c r="HKG288" s="488"/>
      <c r="HKH288" s="488"/>
      <c r="HKI288" s="488"/>
      <c r="HKJ288" s="488"/>
      <c r="HKK288" s="489"/>
      <c r="HKL288" s="490"/>
      <c r="HKM288" s="488"/>
      <c r="HKN288" s="488"/>
      <c r="HKO288" s="488"/>
      <c r="HKP288" s="488"/>
      <c r="HKQ288" s="488"/>
      <c r="HKR288" s="488"/>
      <c r="HKS288" s="489"/>
      <c r="HKT288" s="490"/>
      <c r="HKU288" s="488"/>
      <c r="HKV288" s="488"/>
      <c r="HKW288" s="488"/>
      <c r="HKX288" s="488"/>
      <c r="HKY288" s="488"/>
      <c r="HKZ288" s="488"/>
      <c r="HLA288" s="489"/>
      <c r="HLB288" s="490"/>
      <c r="HLC288" s="488"/>
      <c r="HLD288" s="488"/>
      <c r="HLE288" s="488"/>
      <c r="HLF288" s="488"/>
      <c r="HLG288" s="488"/>
      <c r="HLH288" s="488"/>
      <c r="HLI288" s="489"/>
      <c r="HLJ288" s="490"/>
      <c r="HLK288" s="488"/>
      <c r="HLL288" s="488"/>
      <c r="HLM288" s="488"/>
      <c r="HLN288" s="488"/>
      <c r="HLO288" s="488"/>
      <c r="HLP288" s="488"/>
      <c r="HLQ288" s="489"/>
      <c r="HLR288" s="490"/>
      <c r="HLS288" s="488"/>
      <c r="HLT288" s="488"/>
      <c r="HLU288" s="488"/>
      <c r="HLV288" s="488"/>
      <c r="HLW288" s="488"/>
      <c r="HLX288" s="488"/>
      <c r="HLY288" s="489"/>
      <c r="HLZ288" s="490"/>
      <c r="HMA288" s="488"/>
      <c r="HMB288" s="488"/>
      <c r="HMC288" s="488"/>
      <c r="HMD288" s="488"/>
      <c r="HME288" s="488"/>
      <c r="HMF288" s="488"/>
      <c r="HMG288" s="489"/>
      <c r="HMH288" s="490"/>
      <c r="HMI288" s="488"/>
      <c r="HMJ288" s="488"/>
      <c r="HMK288" s="488"/>
      <c r="HML288" s="488"/>
      <c r="HMM288" s="488"/>
      <c r="HMN288" s="488"/>
      <c r="HMO288" s="489"/>
      <c r="HMP288" s="490"/>
      <c r="HMQ288" s="488"/>
      <c r="HMR288" s="488"/>
      <c r="HMS288" s="488"/>
      <c r="HMT288" s="488"/>
      <c r="HMU288" s="488"/>
      <c r="HMV288" s="488"/>
      <c r="HMW288" s="489"/>
      <c r="HMX288" s="490"/>
      <c r="HMY288" s="488"/>
      <c r="HMZ288" s="488"/>
      <c r="HNA288" s="488"/>
      <c r="HNB288" s="488"/>
      <c r="HNC288" s="488"/>
      <c r="HND288" s="488"/>
      <c r="HNE288" s="489"/>
      <c r="HNF288" s="490"/>
      <c r="HNG288" s="488"/>
      <c r="HNH288" s="488"/>
      <c r="HNI288" s="488"/>
      <c r="HNJ288" s="488"/>
      <c r="HNK288" s="488"/>
      <c r="HNL288" s="488"/>
      <c r="HNM288" s="489"/>
      <c r="HNN288" s="490"/>
      <c r="HNO288" s="488"/>
      <c r="HNP288" s="488"/>
      <c r="HNQ288" s="488"/>
      <c r="HNR288" s="488"/>
      <c r="HNS288" s="488"/>
      <c r="HNT288" s="488"/>
      <c r="HNU288" s="489"/>
      <c r="HNV288" s="490"/>
      <c r="HNW288" s="488"/>
      <c r="HNX288" s="488"/>
      <c r="HNY288" s="488"/>
      <c r="HNZ288" s="488"/>
      <c r="HOA288" s="488"/>
      <c r="HOB288" s="488"/>
      <c r="HOC288" s="489"/>
      <c r="HOD288" s="490"/>
      <c r="HOE288" s="488"/>
      <c r="HOF288" s="488"/>
      <c r="HOG288" s="488"/>
      <c r="HOH288" s="488"/>
      <c r="HOI288" s="488"/>
      <c r="HOJ288" s="488"/>
      <c r="HOK288" s="489"/>
      <c r="HOL288" s="490"/>
      <c r="HOM288" s="488"/>
      <c r="HON288" s="488"/>
      <c r="HOO288" s="488"/>
      <c r="HOP288" s="488"/>
      <c r="HOQ288" s="488"/>
      <c r="HOR288" s="488"/>
      <c r="HOS288" s="489"/>
      <c r="HOT288" s="490"/>
      <c r="HOU288" s="488"/>
      <c r="HOV288" s="488"/>
      <c r="HOW288" s="488"/>
      <c r="HOX288" s="488"/>
      <c r="HOY288" s="488"/>
      <c r="HOZ288" s="488"/>
      <c r="HPA288" s="489"/>
      <c r="HPB288" s="490"/>
      <c r="HPC288" s="488"/>
      <c r="HPD288" s="488"/>
      <c r="HPE288" s="488"/>
      <c r="HPF288" s="488"/>
      <c r="HPG288" s="488"/>
      <c r="HPH288" s="488"/>
      <c r="HPI288" s="489"/>
      <c r="HPJ288" s="490"/>
      <c r="HPK288" s="488"/>
      <c r="HPL288" s="488"/>
      <c r="HPM288" s="488"/>
      <c r="HPN288" s="488"/>
      <c r="HPO288" s="488"/>
      <c r="HPP288" s="488"/>
      <c r="HPQ288" s="489"/>
      <c r="HPR288" s="490"/>
      <c r="HPS288" s="488"/>
      <c r="HPT288" s="488"/>
      <c r="HPU288" s="488"/>
      <c r="HPV288" s="488"/>
      <c r="HPW288" s="488"/>
      <c r="HPX288" s="488"/>
      <c r="HPY288" s="489"/>
      <c r="HPZ288" s="490"/>
      <c r="HQA288" s="488"/>
      <c r="HQB288" s="488"/>
      <c r="HQC288" s="488"/>
      <c r="HQD288" s="488"/>
      <c r="HQE288" s="488"/>
      <c r="HQF288" s="488"/>
      <c r="HQG288" s="489"/>
      <c r="HQH288" s="490"/>
      <c r="HQI288" s="488"/>
      <c r="HQJ288" s="488"/>
      <c r="HQK288" s="488"/>
      <c r="HQL288" s="488"/>
      <c r="HQM288" s="488"/>
      <c r="HQN288" s="488"/>
      <c r="HQO288" s="489"/>
      <c r="HQP288" s="490"/>
      <c r="HQQ288" s="488"/>
      <c r="HQR288" s="488"/>
      <c r="HQS288" s="488"/>
      <c r="HQT288" s="488"/>
      <c r="HQU288" s="488"/>
      <c r="HQV288" s="488"/>
      <c r="HQW288" s="489"/>
      <c r="HQX288" s="490"/>
      <c r="HQY288" s="488"/>
      <c r="HQZ288" s="488"/>
      <c r="HRA288" s="488"/>
      <c r="HRB288" s="488"/>
      <c r="HRC288" s="488"/>
      <c r="HRD288" s="488"/>
      <c r="HRE288" s="489"/>
      <c r="HRF288" s="490"/>
      <c r="HRG288" s="488"/>
      <c r="HRH288" s="488"/>
      <c r="HRI288" s="488"/>
      <c r="HRJ288" s="488"/>
      <c r="HRK288" s="488"/>
      <c r="HRL288" s="488"/>
      <c r="HRM288" s="489"/>
      <c r="HRN288" s="490"/>
      <c r="HRO288" s="488"/>
      <c r="HRP288" s="488"/>
      <c r="HRQ288" s="488"/>
      <c r="HRR288" s="488"/>
      <c r="HRS288" s="488"/>
      <c r="HRT288" s="488"/>
      <c r="HRU288" s="489"/>
      <c r="HRV288" s="490"/>
      <c r="HRW288" s="488"/>
      <c r="HRX288" s="488"/>
      <c r="HRY288" s="488"/>
      <c r="HRZ288" s="488"/>
      <c r="HSA288" s="488"/>
      <c r="HSB288" s="488"/>
      <c r="HSC288" s="489"/>
      <c r="HSD288" s="490"/>
      <c r="HSE288" s="488"/>
      <c r="HSF288" s="488"/>
      <c r="HSG288" s="488"/>
      <c r="HSH288" s="488"/>
      <c r="HSI288" s="488"/>
      <c r="HSJ288" s="488"/>
      <c r="HSK288" s="489"/>
      <c r="HSL288" s="490"/>
      <c r="HSM288" s="488"/>
      <c r="HSN288" s="488"/>
      <c r="HSO288" s="488"/>
      <c r="HSP288" s="488"/>
      <c r="HSQ288" s="488"/>
      <c r="HSR288" s="488"/>
      <c r="HSS288" s="489"/>
      <c r="HST288" s="490"/>
      <c r="HSU288" s="488"/>
      <c r="HSV288" s="488"/>
      <c r="HSW288" s="488"/>
      <c r="HSX288" s="488"/>
      <c r="HSY288" s="488"/>
      <c r="HSZ288" s="488"/>
      <c r="HTA288" s="489"/>
      <c r="HTB288" s="490"/>
      <c r="HTC288" s="488"/>
      <c r="HTD288" s="488"/>
      <c r="HTE288" s="488"/>
      <c r="HTF288" s="488"/>
      <c r="HTG288" s="488"/>
      <c r="HTH288" s="488"/>
      <c r="HTI288" s="489"/>
      <c r="HTJ288" s="490"/>
      <c r="HTK288" s="488"/>
      <c r="HTL288" s="488"/>
      <c r="HTM288" s="488"/>
      <c r="HTN288" s="488"/>
      <c r="HTO288" s="488"/>
      <c r="HTP288" s="488"/>
      <c r="HTQ288" s="489"/>
      <c r="HTR288" s="490"/>
      <c r="HTS288" s="488"/>
      <c r="HTT288" s="488"/>
      <c r="HTU288" s="488"/>
      <c r="HTV288" s="488"/>
      <c r="HTW288" s="488"/>
      <c r="HTX288" s="488"/>
      <c r="HTY288" s="489"/>
      <c r="HTZ288" s="490"/>
      <c r="HUA288" s="488"/>
      <c r="HUB288" s="488"/>
      <c r="HUC288" s="488"/>
      <c r="HUD288" s="488"/>
      <c r="HUE288" s="488"/>
      <c r="HUF288" s="488"/>
      <c r="HUG288" s="489"/>
      <c r="HUH288" s="490"/>
      <c r="HUI288" s="488"/>
      <c r="HUJ288" s="488"/>
      <c r="HUK288" s="488"/>
      <c r="HUL288" s="488"/>
      <c r="HUM288" s="488"/>
      <c r="HUN288" s="488"/>
      <c r="HUO288" s="489"/>
      <c r="HUP288" s="490"/>
      <c r="HUQ288" s="488"/>
      <c r="HUR288" s="488"/>
      <c r="HUS288" s="488"/>
      <c r="HUT288" s="488"/>
      <c r="HUU288" s="488"/>
      <c r="HUV288" s="488"/>
      <c r="HUW288" s="489"/>
      <c r="HUX288" s="490"/>
      <c r="HUY288" s="488"/>
      <c r="HUZ288" s="488"/>
      <c r="HVA288" s="488"/>
      <c r="HVB288" s="488"/>
      <c r="HVC288" s="488"/>
      <c r="HVD288" s="488"/>
      <c r="HVE288" s="489"/>
      <c r="HVF288" s="490"/>
      <c r="HVG288" s="488"/>
      <c r="HVH288" s="488"/>
      <c r="HVI288" s="488"/>
      <c r="HVJ288" s="488"/>
      <c r="HVK288" s="488"/>
      <c r="HVL288" s="488"/>
      <c r="HVM288" s="489"/>
      <c r="HVN288" s="490"/>
      <c r="HVO288" s="488"/>
      <c r="HVP288" s="488"/>
      <c r="HVQ288" s="488"/>
      <c r="HVR288" s="488"/>
      <c r="HVS288" s="488"/>
      <c r="HVT288" s="488"/>
      <c r="HVU288" s="489"/>
      <c r="HVV288" s="490"/>
      <c r="HVW288" s="488"/>
      <c r="HVX288" s="488"/>
      <c r="HVY288" s="488"/>
      <c r="HVZ288" s="488"/>
      <c r="HWA288" s="488"/>
      <c r="HWB288" s="488"/>
      <c r="HWC288" s="489"/>
      <c r="HWD288" s="490"/>
      <c r="HWE288" s="488"/>
      <c r="HWF288" s="488"/>
      <c r="HWG288" s="488"/>
      <c r="HWH288" s="488"/>
      <c r="HWI288" s="488"/>
      <c r="HWJ288" s="488"/>
      <c r="HWK288" s="489"/>
      <c r="HWL288" s="490"/>
      <c r="HWM288" s="488"/>
      <c r="HWN288" s="488"/>
      <c r="HWO288" s="488"/>
      <c r="HWP288" s="488"/>
      <c r="HWQ288" s="488"/>
      <c r="HWR288" s="488"/>
      <c r="HWS288" s="489"/>
      <c r="HWT288" s="490"/>
      <c r="HWU288" s="488"/>
      <c r="HWV288" s="488"/>
      <c r="HWW288" s="488"/>
      <c r="HWX288" s="488"/>
      <c r="HWY288" s="488"/>
      <c r="HWZ288" s="488"/>
      <c r="HXA288" s="489"/>
      <c r="HXB288" s="490"/>
      <c r="HXC288" s="488"/>
      <c r="HXD288" s="488"/>
      <c r="HXE288" s="488"/>
      <c r="HXF288" s="488"/>
      <c r="HXG288" s="488"/>
      <c r="HXH288" s="488"/>
      <c r="HXI288" s="489"/>
      <c r="HXJ288" s="490"/>
      <c r="HXK288" s="488"/>
      <c r="HXL288" s="488"/>
      <c r="HXM288" s="488"/>
      <c r="HXN288" s="488"/>
      <c r="HXO288" s="488"/>
      <c r="HXP288" s="488"/>
      <c r="HXQ288" s="489"/>
      <c r="HXR288" s="490"/>
      <c r="HXS288" s="488"/>
      <c r="HXT288" s="488"/>
      <c r="HXU288" s="488"/>
      <c r="HXV288" s="488"/>
      <c r="HXW288" s="488"/>
      <c r="HXX288" s="488"/>
      <c r="HXY288" s="489"/>
      <c r="HXZ288" s="490"/>
      <c r="HYA288" s="488"/>
      <c r="HYB288" s="488"/>
      <c r="HYC288" s="488"/>
      <c r="HYD288" s="488"/>
      <c r="HYE288" s="488"/>
      <c r="HYF288" s="488"/>
      <c r="HYG288" s="489"/>
      <c r="HYH288" s="490"/>
      <c r="HYI288" s="488"/>
      <c r="HYJ288" s="488"/>
      <c r="HYK288" s="488"/>
      <c r="HYL288" s="488"/>
      <c r="HYM288" s="488"/>
      <c r="HYN288" s="488"/>
      <c r="HYO288" s="489"/>
      <c r="HYP288" s="490"/>
      <c r="HYQ288" s="488"/>
      <c r="HYR288" s="488"/>
      <c r="HYS288" s="488"/>
      <c r="HYT288" s="488"/>
      <c r="HYU288" s="488"/>
      <c r="HYV288" s="488"/>
      <c r="HYW288" s="489"/>
      <c r="HYX288" s="490"/>
      <c r="HYY288" s="488"/>
      <c r="HYZ288" s="488"/>
      <c r="HZA288" s="488"/>
      <c r="HZB288" s="488"/>
      <c r="HZC288" s="488"/>
      <c r="HZD288" s="488"/>
      <c r="HZE288" s="489"/>
      <c r="HZF288" s="490"/>
      <c r="HZG288" s="488"/>
      <c r="HZH288" s="488"/>
      <c r="HZI288" s="488"/>
      <c r="HZJ288" s="488"/>
      <c r="HZK288" s="488"/>
      <c r="HZL288" s="488"/>
      <c r="HZM288" s="489"/>
      <c r="HZN288" s="490"/>
      <c r="HZO288" s="488"/>
      <c r="HZP288" s="488"/>
      <c r="HZQ288" s="488"/>
      <c r="HZR288" s="488"/>
      <c r="HZS288" s="488"/>
      <c r="HZT288" s="488"/>
      <c r="HZU288" s="489"/>
      <c r="HZV288" s="490"/>
      <c r="HZW288" s="488"/>
      <c r="HZX288" s="488"/>
      <c r="HZY288" s="488"/>
      <c r="HZZ288" s="488"/>
      <c r="IAA288" s="488"/>
      <c r="IAB288" s="488"/>
      <c r="IAC288" s="489"/>
      <c r="IAD288" s="490"/>
      <c r="IAE288" s="488"/>
      <c r="IAF288" s="488"/>
      <c r="IAG288" s="488"/>
      <c r="IAH288" s="488"/>
      <c r="IAI288" s="488"/>
      <c r="IAJ288" s="488"/>
      <c r="IAK288" s="489"/>
      <c r="IAL288" s="490"/>
      <c r="IAM288" s="488"/>
      <c r="IAN288" s="488"/>
      <c r="IAO288" s="488"/>
      <c r="IAP288" s="488"/>
      <c r="IAQ288" s="488"/>
      <c r="IAR288" s="488"/>
      <c r="IAS288" s="489"/>
      <c r="IAT288" s="490"/>
      <c r="IAU288" s="488"/>
      <c r="IAV288" s="488"/>
      <c r="IAW288" s="488"/>
      <c r="IAX288" s="488"/>
      <c r="IAY288" s="488"/>
      <c r="IAZ288" s="488"/>
      <c r="IBA288" s="489"/>
      <c r="IBB288" s="490"/>
      <c r="IBC288" s="488"/>
      <c r="IBD288" s="488"/>
      <c r="IBE288" s="488"/>
      <c r="IBF288" s="488"/>
      <c r="IBG288" s="488"/>
      <c r="IBH288" s="488"/>
      <c r="IBI288" s="489"/>
      <c r="IBJ288" s="490"/>
      <c r="IBK288" s="488"/>
      <c r="IBL288" s="488"/>
      <c r="IBM288" s="488"/>
      <c r="IBN288" s="488"/>
      <c r="IBO288" s="488"/>
      <c r="IBP288" s="488"/>
      <c r="IBQ288" s="489"/>
      <c r="IBR288" s="490"/>
      <c r="IBS288" s="488"/>
      <c r="IBT288" s="488"/>
      <c r="IBU288" s="488"/>
      <c r="IBV288" s="488"/>
      <c r="IBW288" s="488"/>
      <c r="IBX288" s="488"/>
      <c r="IBY288" s="489"/>
      <c r="IBZ288" s="490"/>
      <c r="ICA288" s="488"/>
      <c r="ICB288" s="488"/>
      <c r="ICC288" s="488"/>
      <c r="ICD288" s="488"/>
      <c r="ICE288" s="488"/>
      <c r="ICF288" s="488"/>
      <c r="ICG288" s="489"/>
      <c r="ICH288" s="490"/>
      <c r="ICI288" s="488"/>
      <c r="ICJ288" s="488"/>
      <c r="ICK288" s="488"/>
      <c r="ICL288" s="488"/>
      <c r="ICM288" s="488"/>
      <c r="ICN288" s="488"/>
      <c r="ICO288" s="489"/>
      <c r="ICP288" s="490"/>
      <c r="ICQ288" s="488"/>
      <c r="ICR288" s="488"/>
      <c r="ICS288" s="488"/>
      <c r="ICT288" s="488"/>
      <c r="ICU288" s="488"/>
      <c r="ICV288" s="488"/>
      <c r="ICW288" s="489"/>
      <c r="ICX288" s="490"/>
      <c r="ICY288" s="488"/>
      <c r="ICZ288" s="488"/>
      <c r="IDA288" s="488"/>
      <c r="IDB288" s="488"/>
      <c r="IDC288" s="488"/>
      <c r="IDD288" s="488"/>
      <c r="IDE288" s="489"/>
      <c r="IDF288" s="490"/>
      <c r="IDG288" s="488"/>
      <c r="IDH288" s="488"/>
      <c r="IDI288" s="488"/>
      <c r="IDJ288" s="488"/>
      <c r="IDK288" s="488"/>
      <c r="IDL288" s="488"/>
      <c r="IDM288" s="489"/>
      <c r="IDN288" s="490"/>
      <c r="IDO288" s="488"/>
      <c r="IDP288" s="488"/>
      <c r="IDQ288" s="488"/>
      <c r="IDR288" s="488"/>
      <c r="IDS288" s="488"/>
      <c r="IDT288" s="488"/>
      <c r="IDU288" s="489"/>
      <c r="IDV288" s="490"/>
      <c r="IDW288" s="488"/>
      <c r="IDX288" s="488"/>
      <c r="IDY288" s="488"/>
      <c r="IDZ288" s="488"/>
      <c r="IEA288" s="488"/>
      <c r="IEB288" s="488"/>
      <c r="IEC288" s="489"/>
      <c r="IED288" s="490"/>
      <c r="IEE288" s="488"/>
      <c r="IEF288" s="488"/>
      <c r="IEG288" s="488"/>
      <c r="IEH288" s="488"/>
      <c r="IEI288" s="488"/>
      <c r="IEJ288" s="488"/>
      <c r="IEK288" s="489"/>
      <c r="IEL288" s="490"/>
      <c r="IEM288" s="488"/>
      <c r="IEN288" s="488"/>
      <c r="IEO288" s="488"/>
      <c r="IEP288" s="488"/>
      <c r="IEQ288" s="488"/>
      <c r="IER288" s="488"/>
      <c r="IES288" s="489"/>
      <c r="IET288" s="490"/>
      <c r="IEU288" s="488"/>
      <c r="IEV288" s="488"/>
      <c r="IEW288" s="488"/>
      <c r="IEX288" s="488"/>
      <c r="IEY288" s="488"/>
      <c r="IEZ288" s="488"/>
      <c r="IFA288" s="489"/>
      <c r="IFB288" s="490"/>
      <c r="IFC288" s="488"/>
      <c r="IFD288" s="488"/>
      <c r="IFE288" s="488"/>
      <c r="IFF288" s="488"/>
      <c r="IFG288" s="488"/>
      <c r="IFH288" s="488"/>
      <c r="IFI288" s="489"/>
      <c r="IFJ288" s="490"/>
      <c r="IFK288" s="488"/>
      <c r="IFL288" s="488"/>
      <c r="IFM288" s="488"/>
      <c r="IFN288" s="488"/>
      <c r="IFO288" s="488"/>
      <c r="IFP288" s="488"/>
      <c r="IFQ288" s="489"/>
      <c r="IFR288" s="490"/>
      <c r="IFS288" s="488"/>
      <c r="IFT288" s="488"/>
      <c r="IFU288" s="488"/>
      <c r="IFV288" s="488"/>
      <c r="IFW288" s="488"/>
      <c r="IFX288" s="488"/>
      <c r="IFY288" s="489"/>
      <c r="IFZ288" s="490"/>
      <c r="IGA288" s="488"/>
      <c r="IGB288" s="488"/>
      <c r="IGC288" s="488"/>
      <c r="IGD288" s="488"/>
      <c r="IGE288" s="488"/>
      <c r="IGF288" s="488"/>
      <c r="IGG288" s="489"/>
      <c r="IGH288" s="490"/>
      <c r="IGI288" s="488"/>
      <c r="IGJ288" s="488"/>
      <c r="IGK288" s="488"/>
      <c r="IGL288" s="488"/>
      <c r="IGM288" s="488"/>
      <c r="IGN288" s="488"/>
      <c r="IGO288" s="489"/>
      <c r="IGP288" s="490"/>
      <c r="IGQ288" s="488"/>
      <c r="IGR288" s="488"/>
      <c r="IGS288" s="488"/>
      <c r="IGT288" s="488"/>
      <c r="IGU288" s="488"/>
      <c r="IGV288" s="488"/>
      <c r="IGW288" s="489"/>
      <c r="IGX288" s="490"/>
      <c r="IGY288" s="488"/>
      <c r="IGZ288" s="488"/>
      <c r="IHA288" s="488"/>
      <c r="IHB288" s="488"/>
      <c r="IHC288" s="488"/>
      <c r="IHD288" s="488"/>
      <c r="IHE288" s="489"/>
      <c r="IHF288" s="490"/>
      <c r="IHG288" s="488"/>
      <c r="IHH288" s="488"/>
      <c r="IHI288" s="488"/>
      <c r="IHJ288" s="488"/>
      <c r="IHK288" s="488"/>
      <c r="IHL288" s="488"/>
      <c r="IHM288" s="489"/>
      <c r="IHN288" s="490"/>
      <c r="IHO288" s="488"/>
      <c r="IHP288" s="488"/>
      <c r="IHQ288" s="488"/>
      <c r="IHR288" s="488"/>
      <c r="IHS288" s="488"/>
      <c r="IHT288" s="488"/>
      <c r="IHU288" s="489"/>
      <c r="IHV288" s="490"/>
      <c r="IHW288" s="488"/>
      <c r="IHX288" s="488"/>
      <c r="IHY288" s="488"/>
      <c r="IHZ288" s="488"/>
      <c r="IIA288" s="488"/>
      <c r="IIB288" s="488"/>
      <c r="IIC288" s="489"/>
      <c r="IID288" s="490"/>
      <c r="IIE288" s="488"/>
      <c r="IIF288" s="488"/>
      <c r="IIG288" s="488"/>
      <c r="IIH288" s="488"/>
      <c r="III288" s="488"/>
      <c r="IIJ288" s="488"/>
      <c r="IIK288" s="489"/>
      <c r="IIL288" s="490"/>
      <c r="IIM288" s="488"/>
      <c r="IIN288" s="488"/>
      <c r="IIO288" s="488"/>
      <c r="IIP288" s="488"/>
      <c r="IIQ288" s="488"/>
      <c r="IIR288" s="488"/>
      <c r="IIS288" s="489"/>
      <c r="IIT288" s="490"/>
      <c r="IIU288" s="488"/>
      <c r="IIV288" s="488"/>
      <c r="IIW288" s="488"/>
      <c r="IIX288" s="488"/>
      <c r="IIY288" s="488"/>
      <c r="IIZ288" s="488"/>
      <c r="IJA288" s="489"/>
      <c r="IJB288" s="490"/>
      <c r="IJC288" s="488"/>
      <c r="IJD288" s="488"/>
      <c r="IJE288" s="488"/>
      <c r="IJF288" s="488"/>
      <c r="IJG288" s="488"/>
      <c r="IJH288" s="488"/>
      <c r="IJI288" s="489"/>
      <c r="IJJ288" s="490"/>
      <c r="IJK288" s="488"/>
      <c r="IJL288" s="488"/>
      <c r="IJM288" s="488"/>
      <c r="IJN288" s="488"/>
      <c r="IJO288" s="488"/>
      <c r="IJP288" s="488"/>
      <c r="IJQ288" s="489"/>
      <c r="IJR288" s="490"/>
      <c r="IJS288" s="488"/>
      <c r="IJT288" s="488"/>
      <c r="IJU288" s="488"/>
      <c r="IJV288" s="488"/>
      <c r="IJW288" s="488"/>
      <c r="IJX288" s="488"/>
      <c r="IJY288" s="489"/>
      <c r="IJZ288" s="490"/>
      <c r="IKA288" s="488"/>
      <c r="IKB288" s="488"/>
      <c r="IKC288" s="488"/>
      <c r="IKD288" s="488"/>
      <c r="IKE288" s="488"/>
      <c r="IKF288" s="488"/>
      <c r="IKG288" s="489"/>
      <c r="IKH288" s="490"/>
      <c r="IKI288" s="488"/>
      <c r="IKJ288" s="488"/>
      <c r="IKK288" s="488"/>
      <c r="IKL288" s="488"/>
      <c r="IKM288" s="488"/>
      <c r="IKN288" s="488"/>
      <c r="IKO288" s="489"/>
      <c r="IKP288" s="490"/>
      <c r="IKQ288" s="488"/>
      <c r="IKR288" s="488"/>
      <c r="IKS288" s="488"/>
      <c r="IKT288" s="488"/>
      <c r="IKU288" s="488"/>
      <c r="IKV288" s="488"/>
      <c r="IKW288" s="489"/>
      <c r="IKX288" s="490"/>
      <c r="IKY288" s="488"/>
      <c r="IKZ288" s="488"/>
      <c r="ILA288" s="488"/>
      <c r="ILB288" s="488"/>
      <c r="ILC288" s="488"/>
      <c r="ILD288" s="488"/>
      <c r="ILE288" s="489"/>
      <c r="ILF288" s="490"/>
      <c r="ILG288" s="488"/>
      <c r="ILH288" s="488"/>
      <c r="ILI288" s="488"/>
      <c r="ILJ288" s="488"/>
      <c r="ILK288" s="488"/>
      <c r="ILL288" s="488"/>
      <c r="ILM288" s="489"/>
      <c r="ILN288" s="490"/>
      <c r="ILO288" s="488"/>
      <c r="ILP288" s="488"/>
      <c r="ILQ288" s="488"/>
      <c r="ILR288" s="488"/>
      <c r="ILS288" s="488"/>
      <c r="ILT288" s="488"/>
      <c r="ILU288" s="489"/>
      <c r="ILV288" s="490"/>
      <c r="ILW288" s="488"/>
      <c r="ILX288" s="488"/>
      <c r="ILY288" s="488"/>
      <c r="ILZ288" s="488"/>
      <c r="IMA288" s="488"/>
      <c r="IMB288" s="488"/>
      <c r="IMC288" s="489"/>
      <c r="IMD288" s="490"/>
      <c r="IME288" s="488"/>
      <c r="IMF288" s="488"/>
      <c r="IMG288" s="488"/>
      <c r="IMH288" s="488"/>
      <c r="IMI288" s="488"/>
      <c r="IMJ288" s="488"/>
      <c r="IMK288" s="489"/>
      <c r="IML288" s="490"/>
      <c r="IMM288" s="488"/>
      <c r="IMN288" s="488"/>
      <c r="IMO288" s="488"/>
      <c r="IMP288" s="488"/>
      <c r="IMQ288" s="488"/>
      <c r="IMR288" s="488"/>
      <c r="IMS288" s="489"/>
      <c r="IMT288" s="490"/>
      <c r="IMU288" s="488"/>
      <c r="IMV288" s="488"/>
      <c r="IMW288" s="488"/>
      <c r="IMX288" s="488"/>
      <c r="IMY288" s="488"/>
      <c r="IMZ288" s="488"/>
      <c r="INA288" s="489"/>
      <c r="INB288" s="490"/>
      <c r="INC288" s="488"/>
      <c r="IND288" s="488"/>
      <c r="INE288" s="488"/>
      <c r="INF288" s="488"/>
      <c r="ING288" s="488"/>
      <c r="INH288" s="488"/>
      <c r="INI288" s="489"/>
      <c r="INJ288" s="490"/>
      <c r="INK288" s="488"/>
      <c r="INL288" s="488"/>
      <c r="INM288" s="488"/>
      <c r="INN288" s="488"/>
      <c r="INO288" s="488"/>
      <c r="INP288" s="488"/>
      <c r="INQ288" s="489"/>
      <c r="INR288" s="490"/>
      <c r="INS288" s="488"/>
      <c r="INT288" s="488"/>
      <c r="INU288" s="488"/>
      <c r="INV288" s="488"/>
      <c r="INW288" s="488"/>
      <c r="INX288" s="488"/>
      <c r="INY288" s="489"/>
      <c r="INZ288" s="490"/>
      <c r="IOA288" s="488"/>
      <c r="IOB288" s="488"/>
      <c r="IOC288" s="488"/>
      <c r="IOD288" s="488"/>
      <c r="IOE288" s="488"/>
      <c r="IOF288" s="488"/>
      <c r="IOG288" s="489"/>
      <c r="IOH288" s="490"/>
      <c r="IOI288" s="488"/>
      <c r="IOJ288" s="488"/>
      <c r="IOK288" s="488"/>
      <c r="IOL288" s="488"/>
      <c r="IOM288" s="488"/>
      <c r="ION288" s="488"/>
      <c r="IOO288" s="489"/>
      <c r="IOP288" s="490"/>
      <c r="IOQ288" s="488"/>
      <c r="IOR288" s="488"/>
      <c r="IOS288" s="488"/>
      <c r="IOT288" s="488"/>
      <c r="IOU288" s="488"/>
      <c r="IOV288" s="488"/>
      <c r="IOW288" s="489"/>
      <c r="IOX288" s="490"/>
      <c r="IOY288" s="488"/>
      <c r="IOZ288" s="488"/>
      <c r="IPA288" s="488"/>
      <c r="IPB288" s="488"/>
      <c r="IPC288" s="488"/>
      <c r="IPD288" s="488"/>
      <c r="IPE288" s="489"/>
      <c r="IPF288" s="490"/>
      <c r="IPG288" s="488"/>
      <c r="IPH288" s="488"/>
      <c r="IPI288" s="488"/>
      <c r="IPJ288" s="488"/>
      <c r="IPK288" s="488"/>
      <c r="IPL288" s="488"/>
      <c r="IPM288" s="489"/>
      <c r="IPN288" s="490"/>
      <c r="IPO288" s="488"/>
      <c r="IPP288" s="488"/>
      <c r="IPQ288" s="488"/>
      <c r="IPR288" s="488"/>
      <c r="IPS288" s="488"/>
      <c r="IPT288" s="488"/>
      <c r="IPU288" s="489"/>
      <c r="IPV288" s="490"/>
      <c r="IPW288" s="488"/>
      <c r="IPX288" s="488"/>
      <c r="IPY288" s="488"/>
      <c r="IPZ288" s="488"/>
      <c r="IQA288" s="488"/>
      <c r="IQB288" s="488"/>
      <c r="IQC288" s="489"/>
      <c r="IQD288" s="490"/>
      <c r="IQE288" s="488"/>
      <c r="IQF288" s="488"/>
      <c r="IQG288" s="488"/>
      <c r="IQH288" s="488"/>
      <c r="IQI288" s="488"/>
      <c r="IQJ288" s="488"/>
      <c r="IQK288" s="489"/>
      <c r="IQL288" s="490"/>
      <c r="IQM288" s="488"/>
      <c r="IQN288" s="488"/>
      <c r="IQO288" s="488"/>
      <c r="IQP288" s="488"/>
      <c r="IQQ288" s="488"/>
      <c r="IQR288" s="488"/>
      <c r="IQS288" s="489"/>
      <c r="IQT288" s="490"/>
      <c r="IQU288" s="488"/>
      <c r="IQV288" s="488"/>
      <c r="IQW288" s="488"/>
      <c r="IQX288" s="488"/>
      <c r="IQY288" s="488"/>
      <c r="IQZ288" s="488"/>
      <c r="IRA288" s="489"/>
      <c r="IRB288" s="490"/>
      <c r="IRC288" s="488"/>
      <c r="IRD288" s="488"/>
      <c r="IRE288" s="488"/>
      <c r="IRF288" s="488"/>
      <c r="IRG288" s="488"/>
      <c r="IRH288" s="488"/>
      <c r="IRI288" s="489"/>
      <c r="IRJ288" s="490"/>
      <c r="IRK288" s="488"/>
      <c r="IRL288" s="488"/>
      <c r="IRM288" s="488"/>
      <c r="IRN288" s="488"/>
      <c r="IRO288" s="488"/>
      <c r="IRP288" s="488"/>
      <c r="IRQ288" s="489"/>
      <c r="IRR288" s="490"/>
      <c r="IRS288" s="488"/>
      <c r="IRT288" s="488"/>
      <c r="IRU288" s="488"/>
      <c r="IRV288" s="488"/>
      <c r="IRW288" s="488"/>
      <c r="IRX288" s="488"/>
      <c r="IRY288" s="489"/>
      <c r="IRZ288" s="490"/>
      <c r="ISA288" s="488"/>
      <c r="ISB288" s="488"/>
      <c r="ISC288" s="488"/>
      <c r="ISD288" s="488"/>
      <c r="ISE288" s="488"/>
      <c r="ISF288" s="488"/>
      <c r="ISG288" s="489"/>
      <c r="ISH288" s="490"/>
      <c r="ISI288" s="488"/>
      <c r="ISJ288" s="488"/>
      <c r="ISK288" s="488"/>
      <c r="ISL288" s="488"/>
      <c r="ISM288" s="488"/>
      <c r="ISN288" s="488"/>
      <c r="ISO288" s="489"/>
      <c r="ISP288" s="490"/>
      <c r="ISQ288" s="488"/>
      <c r="ISR288" s="488"/>
      <c r="ISS288" s="488"/>
      <c r="IST288" s="488"/>
      <c r="ISU288" s="488"/>
      <c r="ISV288" s="488"/>
      <c r="ISW288" s="489"/>
      <c r="ISX288" s="490"/>
      <c r="ISY288" s="488"/>
      <c r="ISZ288" s="488"/>
      <c r="ITA288" s="488"/>
      <c r="ITB288" s="488"/>
      <c r="ITC288" s="488"/>
      <c r="ITD288" s="488"/>
      <c r="ITE288" s="489"/>
      <c r="ITF288" s="490"/>
      <c r="ITG288" s="488"/>
      <c r="ITH288" s="488"/>
      <c r="ITI288" s="488"/>
      <c r="ITJ288" s="488"/>
      <c r="ITK288" s="488"/>
      <c r="ITL288" s="488"/>
      <c r="ITM288" s="489"/>
      <c r="ITN288" s="490"/>
      <c r="ITO288" s="488"/>
      <c r="ITP288" s="488"/>
      <c r="ITQ288" s="488"/>
      <c r="ITR288" s="488"/>
      <c r="ITS288" s="488"/>
      <c r="ITT288" s="488"/>
      <c r="ITU288" s="489"/>
      <c r="ITV288" s="490"/>
      <c r="ITW288" s="488"/>
      <c r="ITX288" s="488"/>
      <c r="ITY288" s="488"/>
      <c r="ITZ288" s="488"/>
      <c r="IUA288" s="488"/>
      <c r="IUB288" s="488"/>
      <c r="IUC288" s="489"/>
      <c r="IUD288" s="490"/>
      <c r="IUE288" s="488"/>
      <c r="IUF288" s="488"/>
      <c r="IUG288" s="488"/>
      <c r="IUH288" s="488"/>
      <c r="IUI288" s="488"/>
      <c r="IUJ288" s="488"/>
      <c r="IUK288" s="489"/>
      <c r="IUL288" s="490"/>
      <c r="IUM288" s="488"/>
      <c r="IUN288" s="488"/>
      <c r="IUO288" s="488"/>
      <c r="IUP288" s="488"/>
      <c r="IUQ288" s="488"/>
      <c r="IUR288" s="488"/>
      <c r="IUS288" s="489"/>
      <c r="IUT288" s="490"/>
      <c r="IUU288" s="488"/>
      <c r="IUV288" s="488"/>
      <c r="IUW288" s="488"/>
      <c r="IUX288" s="488"/>
      <c r="IUY288" s="488"/>
      <c r="IUZ288" s="488"/>
      <c r="IVA288" s="489"/>
      <c r="IVB288" s="490"/>
      <c r="IVC288" s="488"/>
      <c r="IVD288" s="488"/>
      <c r="IVE288" s="488"/>
      <c r="IVF288" s="488"/>
      <c r="IVG288" s="488"/>
      <c r="IVH288" s="488"/>
      <c r="IVI288" s="489"/>
      <c r="IVJ288" s="490"/>
      <c r="IVK288" s="488"/>
      <c r="IVL288" s="488"/>
      <c r="IVM288" s="488"/>
      <c r="IVN288" s="488"/>
      <c r="IVO288" s="488"/>
      <c r="IVP288" s="488"/>
      <c r="IVQ288" s="489"/>
      <c r="IVR288" s="490"/>
      <c r="IVS288" s="488"/>
      <c r="IVT288" s="488"/>
      <c r="IVU288" s="488"/>
      <c r="IVV288" s="488"/>
      <c r="IVW288" s="488"/>
      <c r="IVX288" s="488"/>
      <c r="IVY288" s="489"/>
      <c r="IVZ288" s="490"/>
      <c r="IWA288" s="488"/>
      <c r="IWB288" s="488"/>
      <c r="IWC288" s="488"/>
      <c r="IWD288" s="488"/>
      <c r="IWE288" s="488"/>
      <c r="IWF288" s="488"/>
      <c r="IWG288" s="489"/>
      <c r="IWH288" s="490"/>
      <c r="IWI288" s="488"/>
      <c r="IWJ288" s="488"/>
      <c r="IWK288" s="488"/>
      <c r="IWL288" s="488"/>
      <c r="IWM288" s="488"/>
      <c r="IWN288" s="488"/>
      <c r="IWO288" s="489"/>
      <c r="IWP288" s="490"/>
      <c r="IWQ288" s="488"/>
      <c r="IWR288" s="488"/>
      <c r="IWS288" s="488"/>
      <c r="IWT288" s="488"/>
      <c r="IWU288" s="488"/>
      <c r="IWV288" s="488"/>
      <c r="IWW288" s="489"/>
      <c r="IWX288" s="490"/>
      <c r="IWY288" s="488"/>
      <c r="IWZ288" s="488"/>
      <c r="IXA288" s="488"/>
      <c r="IXB288" s="488"/>
      <c r="IXC288" s="488"/>
      <c r="IXD288" s="488"/>
      <c r="IXE288" s="489"/>
      <c r="IXF288" s="490"/>
      <c r="IXG288" s="488"/>
      <c r="IXH288" s="488"/>
      <c r="IXI288" s="488"/>
      <c r="IXJ288" s="488"/>
      <c r="IXK288" s="488"/>
      <c r="IXL288" s="488"/>
      <c r="IXM288" s="489"/>
      <c r="IXN288" s="490"/>
      <c r="IXO288" s="488"/>
      <c r="IXP288" s="488"/>
      <c r="IXQ288" s="488"/>
      <c r="IXR288" s="488"/>
      <c r="IXS288" s="488"/>
      <c r="IXT288" s="488"/>
      <c r="IXU288" s="489"/>
      <c r="IXV288" s="490"/>
      <c r="IXW288" s="488"/>
      <c r="IXX288" s="488"/>
      <c r="IXY288" s="488"/>
      <c r="IXZ288" s="488"/>
      <c r="IYA288" s="488"/>
      <c r="IYB288" s="488"/>
      <c r="IYC288" s="489"/>
      <c r="IYD288" s="490"/>
      <c r="IYE288" s="488"/>
      <c r="IYF288" s="488"/>
      <c r="IYG288" s="488"/>
      <c r="IYH288" s="488"/>
      <c r="IYI288" s="488"/>
      <c r="IYJ288" s="488"/>
      <c r="IYK288" s="489"/>
      <c r="IYL288" s="490"/>
      <c r="IYM288" s="488"/>
      <c r="IYN288" s="488"/>
      <c r="IYO288" s="488"/>
      <c r="IYP288" s="488"/>
      <c r="IYQ288" s="488"/>
      <c r="IYR288" s="488"/>
      <c r="IYS288" s="489"/>
      <c r="IYT288" s="490"/>
      <c r="IYU288" s="488"/>
      <c r="IYV288" s="488"/>
      <c r="IYW288" s="488"/>
      <c r="IYX288" s="488"/>
      <c r="IYY288" s="488"/>
      <c r="IYZ288" s="488"/>
      <c r="IZA288" s="489"/>
      <c r="IZB288" s="490"/>
      <c r="IZC288" s="488"/>
      <c r="IZD288" s="488"/>
      <c r="IZE288" s="488"/>
      <c r="IZF288" s="488"/>
      <c r="IZG288" s="488"/>
      <c r="IZH288" s="488"/>
      <c r="IZI288" s="489"/>
      <c r="IZJ288" s="490"/>
      <c r="IZK288" s="488"/>
      <c r="IZL288" s="488"/>
      <c r="IZM288" s="488"/>
      <c r="IZN288" s="488"/>
      <c r="IZO288" s="488"/>
      <c r="IZP288" s="488"/>
      <c r="IZQ288" s="489"/>
      <c r="IZR288" s="490"/>
      <c r="IZS288" s="488"/>
      <c r="IZT288" s="488"/>
      <c r="IZU288" s="488"/>
      <c r="IZV288" s="488"/>
      <c r="IZW288" s="488"/>
      <c r="IZX288" s="488"/>
      <c r="IZY288" s="489"/>
      <c r="IZZ288" s="490"/>
      <c r="JAA288" s="488"/>
      <c r="JAB288" s="488"/>
      <c r="JAC288" s="488"/>
      <c r="JAD288" s="488"/>
      <c r="JAE288" s="488"/>
      <c r="JAF288" s="488"/>
      <c r="JAG288" s="489"/>
      <c r="JAH288" s="490"/>
      <c r="JAI288" s="488"/>
      <c r="JAJ288" s="488"/>
      <c r="JAK288" s="488"/>
      <c r="JAL288" s="488"/>
      <c r="JAM288" s="488"/>
      <c r="JAN288" s="488"/>
      <c r="JAO288" s="489"/>
      <c r="JAP288" s="490"/>
      <c r="JAQ288" s="488"/>
      <c r="JAR288" s="488"/>
      <c r="JAS288" s="488"/>
      <c r="JAT288" s="488"/>
      <c r="JAU288" s="488"/>
      <c r="JAV288" s="488"/>
      <c r="JAW288" s="489"/>
      <c r="JAX288" s="490"/>
      <c r="JAY288" s="488"/>
      <c r="JAZ288" s="488"/>
      <c r="JBA288" s="488"/>
      <c r="JBB288" s="488"/>
      <c r="JBC288" s="488"/>
      <c r="JBD288" s="488"/>
      <c r="JBE288" s="489"/>
      <c r="JBF288" s="490"/>
      <c r="JBG288" s="488"/>
      <c r="JBH288" s="488"/>
      <c r="JBI288" s="488"/>
      <c r="JBJ288" s="488"/>
      <c r="JBK288" s="488"/>
      <c r="JBL288" s="488"/>
      <c r="JBM288" s="489"/>
      <c r="JBN288" s="490"/>
      <c r="JBO288" s="488"/>
      <c r="JBP288" s="488"/>
      <c r="JBQ288" s="488"/>
      <c r="JBR288" s="488"/>
      <c r="JBS288" s="488"/>
      <c r="JBT288" s="488"/>
      <c r="JBU288" s="489"/>
      <c r="JBV288" s="490"/>
      <c r="JBW288" s="488"/>
      <c r="JBX288" s="488"/>
      <c r="JBY288" s="488"/>
      <c r="JBZ288" s="488"/>
      <c r="JCA288" s="488"/>
      <c r="JCB288" s="488"/>
      <c r="JCC288" s="489"/>
      <c r="JCD288" s="490"/>
      <c r="JCE288" s="488"/>
      <c r="JCF288" s="488"/>
      <c r="JCG288" s="488"/>
      <c r="JCH288" s="488"/>
      <c r="JCI288" s="488"/>
      <c r="JCJ288" s="488"/>
      <c r="JCK288" s="489"/>
      <c r="JCL288" s="490"/>
      <c r="JCM288" s="488"/>
      <c r="JCN288" s="488"/>
      <c r="JCO288" s="488"/>
      <c r="JCP288" s="488"/>
      <c r="JCQ288" s="488"/>
      <c r="JCR288" s="488"/>
      <c r="JCS288" s="489"/>
      <c r="JCT288" s="490"/>
      <c r="JCU288" s="488"/>
      <c r="JCV288" s="488"/>
      <c r="JCW288" s="488"/>
      <c r="JCX288" s="488"/>
      <c r="JCY288" s="488"/>
      <c r="JCZ288" s="488"/>
      <c r="JDA288" s="489"/>
      <c r="JDB288" s="490"/>
      <c r="JDC288" s="488"/>
      <c r="JDD288" s="488"/>
      <c r="JDE288" s="488"/>
      <c r="JDF288" s="488"/>
      <c r="JDG288" s="488"/>
      <c r="JDH288" s="488"/>
      <c r="JDI288" s="489"/>
      <c r="JDJ288" s="490"/>
      <c r="JDK288" s="488"/>
      <c r="JDL288" s="488"/>
      <c r="JDM288" s="488"/>
      <c r="JDN288" s="488"/>
      <c r="JDO288" s="488"/>
      <c r="JDP288" s="488"/>
      <c r="JDQ288" s="489"/>
      <c r="JDR288" s="490"/>
      <c r="JDS288" s="488"/>
      <c r="JDT288" s="488"/>
      <c r="JDU288" s="488"/>
      <c r="JDV288" s="488"/>
      <c r="JDW288" s="488"/>
      <c r="JDX288" s="488"/>
      <c r="JDY288" s="489"/>
      <c r="JDZ288" s="490"/>
      <c r="JEA288" s="488"/>
      <c r="JEB288" s="488"/>
      <c r="JEC288" s="488"/>
      <c r="JED288" s="488"/>
      <c r="JEE288" s="488"/>
      <c r="JEF288" s="488"/>
      <c r="JEG288" s="489"/>
      <c r="JEH288" s="490"/>
      <c r="JEI288" s="488"/>
      <c r="JEJ288" s="488"/>
      <c r="JEK288" s="488"/>
      <c r="JEL288" s="488"/>
      <c r="JEM288" s="488"/>
      <c r="JEN288" s="488"/>
      <c r="JEO288" s="489"/>
      <c r="JEP288" s="490"/>
      <c r="JEQ288" s="488"/>
      <c r="JER288" s="488"/>
      <c r="JES288" s="488"/>
      <c r="JET288" s="488"/>
      <c r="JEU288" s="488"/>
      <c r="JEV288" s="488"/>
      <c r="JEW288" s="489"/>
      <c r="JEX288" s="490"/>
      <c r="JEY288" s="488"/>
      <c r="JEZ288" s="488"/>
      <c r="JFA288" s="488"/>
      <c r="JFB288" s="488"/>
      <c r="JFC288" s="488"/>
      <c r="JFD288" s="488"/>
      <c r="JFE288" s="489"/>
      <c r="JFF288" s="490"/>
      <c r="JFG288" s="488"/>
      <c r="JFH288" s="488"/>
      <c r="JFI288" s="488"/>
      <c r="JFJ288" s="488"/>
      <c r="JFK288" s="488"/>
      <c r="JFL288" s="488"/>
      <c r="JFM288" s="489"/>
      <c r="JFN288" s="490"/>
      <c r="JFO288" s="488"/>
      <c r="JFP288" s="488"/>
      <c r="JFQ288" s="488"/>
      <c r="JFR288" s="488"/>
      <c r="JFS288" s="488"/>
      <c r="JFT288" s="488"/>
      <c r="JFU288" s="489"/>
      <c r="JFV288" s="490"/>
      <c r="JFW288" s="488"/>
      <c r="JFX288" s="488"/>
      <c r="JFY288" s="488"/>
      <c r="JFZ288" s="488"/>
      <c r="JGA288" s="488"/>
      <c r="JGB288" s="488"/>
      <c r="JGC288" s="489"/>
      <c r="JGD288" s="490"/>
      <c r="JGE288" s="488"/>
      <c r="JGF288" s="488"/>
      <c r="JGG288" s="488"/>
      <c r="JGH288" s="488"/>
      <c r="JGI288" s="488"/>
      <c r="JGJ288" s="488"/>
      <c r="JGK288" s="489"/>
      <c r="JGL288" s="490"/>
      <c r="JGM288" s="488"/>
      <c r="JGN288" s="488"/>
      <c r="JGO288" s="488"/>
      <c r="JGP288" s="488"/>
      <c r="JGQ288" s="488"/>
      <c r="JGR288" s="488"/>
      <c r="JGS288" s="489"/>
      <c r="JGT288" s="490"/>
      <c r="JGU288" s="488"/>
      <c r="JGV288" s="488"/>
      <c r="JGW288" s="488"/>
      <c r="JGX288" s="488"/>
      <c r="JGY288" s="488"/>
      <c r="JGZ288" s="488"/>
      <c r="JHA288" s="489"/>
      <c r="JHB288" s="490"/>
      <c r="JHC288" s="488"/>
      <c r="JHD288" s="488"/>
      <c r="JHE288" s="488"/>
      <c r="JHF288" s="488"/>
      <c r="JHG288" s="488"/>
      <c r="JHH288" s="488"/>
      <c r="JHI288" s="489"/>
      <c r="JHJ288" s="490"/>
      <c r="JHK288" s="488"/>
      <c r="JHL288" s="488"/>
      <c r="JHM288" s="488"/>
      <c r="JHN288" s="488"/>
      <c r="JHO288" s="488"/>
      <c r="JHP288" s="488"/>
      <c r="JHQ288" s="489"/>
      <c r="JHR288" s="490"/>
      <c r="JHS288" s="488"/>
      <c r="JHT288" s="488"/>
      <c r="JHU288" s="488"/>
      <c r="JHV288" s="488"/>
      <c r="JHW288" s="488"/>
      <c r="JHX288" s="488"/>
      <c r="JHY288" s="489"/>
      <c r="JHZ288" s="490"/>
      <c r="JIA288" s="488"/>
      <c r="JIB288" s="488"/>
      <c r="JIC288" s="488"/>
      <c r="JID288" s="488"/>
      <c r="JIE288" s="488"/>
      <c r="JIF288" s="488"/>
      <c r="JIG288" s="489"/>
      <c r="JIH288" s="490"/>
      <c r="JII288" s="488"/>
      <c r="JIJ288" s="488"/>
      <c r="JIK288" s="488"/>
      <c r="JIL288" s="488"/>
      <c r="JIM288" s="488"/>
      <c r="JIN288" s="488"/>
      <c r="JIO288" s="489"/>
      <c r="JIP288" s="490"/>
      <c r="JIQ288" s="488"/>
      <c r="JIR288" s="488"/>
      <c r="JIS288" s="488"/>
      <c r="JIT288" s="488"/>
      <c r="JIU288" s="488"/>
      <c r="JIV288" s="488"/>
      <c r="JIW288" s="489"/>
      <c r="JIX288" s="490"/>
      <c r="JIY288" s="488"/>
      <c r="JIZ288" s="488"/>
      <c r="JJA288" s="488"/>
      <c r="JJB288" s="488"/>
      <c r="JJC288" s="488"/>
      <c r="JJD288" s="488"/>
      <c r="JJE288" s="489"/>
      <c r="JJF288" s="490"/>
      <c r="JJG288" s="488"/>
      <c r="JJH288" s="488"/>
      <c r="JJI288" s="488"/>
      <c r="JJJ288" s="488"/>
      <c r="JJK288" s="488"/>
      <c r="JJL288" s="488"/>
      <c r="JJM288" s="489"/>
      <c r="JJN288" s="490"/>
      <c r="JJO288" s="488"/>
      <c r="JJP288" s="488"/>
      <c r="JJQ288" s="488"/>
      <c r="JJR288" s="488"/>
      <c r="JJS288" s="488"/>
      <c r="JJT288" s="488"/>
      <c r="JJU288" s="489"/>
      <c r="JJV288" s="490"/>
      <c r="JJW288" s="488"/>
      <c r="JJX288" s="488"/>
      <c r="JJY288" s="488"/>
      <c r="JJZ288" s="488"/>
      <c r="JKA288" s="488"/>
      <c r="JKB288" s="488"/>
      <c r="JKC288" s="489"/>
      <c r="JKD288" s="490"/>
      <c r="JKE288" s="488"/>
      <c r="JKF288" s="488"/>
      <c r="JKG288" s="488"/>
      <c r="JKH288" s="488"/>
      <c r="JKI288" s="488"/>
      <c r="JKJ288" s="488"/>
      <c r="JKK288" s="489"/>
      <c r="JKL288" s="490"/>
      <c r="JKM288" s="488"/>
      <c r="JKN288" s="488"/>
      <c r="JKO288" s="488"/>
      <c r="JKP288" s="488"/>
      <c r="JKQ288" s="488"/>
      <c r="JKR288" s="488"/>
      <c r="JKS288" s="489"/>
      <c r="JKT288" s="490"/>
      <c r="JKU288" s="488"/>
      <c r="JKV288" s="488"/>
      <c r="JKW288" s="488"/>
      <c r="JKX288" s="488"/>
      <c r="JKY288" s="488"/>
      <c r="JKZ288" s="488"/>
      <c r="JLA288" s="489"/>
      <c r="JLB288" s="490"/>
      <c r="JLC288" s="488"/>
      <c r="JLD288" s="488"/>
      <c r="JLE288" s="488"/>
      <c r="JLF288" s="488"/>
      <c r="JLG288" s="488"/>
      <c r="JLH288" s="488"/>
      <c r="JLI288" s="489"/>
      <c r="JLJ288" s="490"/>
      <c r="JLK288" s="488"/>
      <c r="JLL288" s="488"/>
      <c r="JLM288" s="488"/>
      <c r="JLN288" s="488"/>
      <c r="JLO288" s="488"/>
      <c r="JLP288" s="488"/>
      <c r="JLQ288" s="489"/>
      <c r="JLR288" s="490"/>
      <c r="JLS288" s="488"/>
      <c r="JLT288" s="488"/>
      <c r="JLU288" s="488"/>
      <c r="JLV288" s="488"/>
      <c r="JLW288" s="488"/>
      <c r="JLX288" s="488"/>
      <c r="JLY288" s="489"/>
      <c r="JLZ288" s="490"/>
      <c r="JMA288" s="488"/>
      <c r="JMB288" s="488"/>
      <c r="JMC288" s="488"/>
      <c r="JMD288" s="488"/>
      <c r="JME288" s="488"/>
      <c r="JMF288" s="488"/>
      <c r="JMG288" s="489"/>
      <c r="JMH288" s="490"/>
      <c r="JMI288" s="488"/>
      <c r="JMJ288" s="488"/>
      <c r="JMK288" s="488"/>
      <c r="JML288" s="488"/>
      <c r="JMM288" s="488"/>
      <c r="JMN288" s="488"/>
      <c r="JMO288" s="489"/>
      <c r="JMP288" s="490"/>
      <c r="JMQ288" s="488"/>
      <c r="JMR288" s="488"/>
      <c r="JMS288" s="488"/>
      <c r="JMT288" s="488"/>
      <c r="JMU288" s="488"/>
      <c r="JMV288" s="488"/>
      <c r="JMW288" s="489"/>
      <c r="JMX288" s="490"/>
      <c r="JMY288" s="488"/>
      <c r="JMZ288" s="488"/>
      <c r="JNA288" s="488"/>
      <c r="JNB288" s="488"/>
      <c r="JNC288" s="488"/>
      <c r="JND288" s="488"/>
      <c r="JNE288" s="489"/>
      <c r="JNF288" s="490"/>
      <c r="JNG288" s="488"/>
      <c r="JNH288" s="488"/>
      <c r="JNI288" s="488"/>
      <c r="JNJ288" s="488"/>
      <c r="JNK288" s="488"/>
      <c r="JNL288" s="488"/>
      <c r="JNM288" s="489"/>
      <c r="JNN288" s="490"/>
      <c r="JNO288" s="488"/>
      <c r="JNP288" s="488"/>
      <c r="JNQ288" s="488"/>
      <c r="JNR288" s="488"/>
      <c r="JNS288" s="488"/>
      <c r="JNT288" s="488"/>
      <c r="JNU288" s="489"/>
      <c r="JNV288" s="490"/>
      <c r="JNW288" s="488"/>
      <c r="JNX288" s="488"/>
      <c r="JNY288" s="488"/>
      <c r="JNZ288" s="488"/>
      <c r="JOA288" s="488"/>
      <c r="JOB288" s="488"/>
      <c r="JOC288" s="489"/>
      <c r="JOD288" s="490"/>
      <c r="JOE288" s="488"/>
      <c r="JOF288" s="488"/>
      <c r="JOG288" s="488"/>
      <c r="JOH288" s="488"/>
      <c r="JOI288" s="488"/>
      <c r="JOJ288" s="488"/>
      <c r="JOK288" s="489"/>
      <c r="JOL288" s="490"/>
      <c r="JOM288" s="488"/>
      <c r="JON288" s="488"/>
      <c r="JOO288" s="488"/>
      <c r="JOP288" s="488"/>
      <c r="JOQ288" s="488"/>
      <c r="JOR288" s="488"/>
      <c r="JOS288" s="489"/>
      <c r="JOT288" s="490"/>
      <c r="JOU288" s="488"/>
      <c r="JOV288" s="488"/>
      <c r="JOW288" s="488"/>
      <c r="JOX288" s="488"/>
      <c r="JOY288" s="488"/>
      <c r="JOZ288" s="488"/>
      <c r="JPA288" s="489"/>
      <c r="JPB288" s="490"/>
      <c r="JPC288" s="488"/>
      <c r="JPD288" s="488"/>
      <c r="JPE288" s="488"/>
      <c r="JPF288" s="488"/>
      <c r="JPG288" s="488"/>
      <c r="JPH288" s="488"/>
      <c r="JPI288" s="489"/>
      <c r="JPJ288" s="490"/>
      <c r="JPK288" s="488"/>
      <c r="JPL288" s="488"/>
      <c r="JPM288" s="488"/>
      <c r="JPN288" s="488"/>
      <c r="JPO288" s="488"/>
      <c r="JPP288" s="488"/>
      <c r="JPQ288" s="489"/>
      <c r="JPR288" s="490"/>
      <c r="JPS288" s="488"/>
      <c r="JPT288" s="488"/>
      <c r="JPU288" s="488"/>
      <c r="JPV288" s="488"/>
      <c r="JPW288" s="488"/>
      <c r="JPX288" s="488"/>
      <c r="JPY288" s="489"/>
      <c r="JPZ288" s="490"/>
      <c r="JQA288" s="488"/>
      <c r="JQB288" s="488"/>
      <c r="JQC288" s="488"/>
      <c r="JQD288" s="488"/>
      <c r="JQE288" s="488"/>
      <c r="JQF288" s="488"/>
      <c r="JQG288" s="489"/>
      <c r="JQH288" s="490"/>
      <c r="JQI288" s="488"/>
      <c r="JQJ288" s="488"/>
      <c r="JQK288" s="488"/>
      <c r="JQL288" s="488"/>
      <c r="JQM288" s="488"/>
      <c r="JQN288" s="488"/>
      <c r="JQO288" s="489"/>
      <c r="JQP288" s="490"/>
      <c r="JQQ288" s="488"/>
      <c r="JQR288" s="488"/>
      <c r="JQS288" s="488"/>
      <c r="JQT288" s="488"/>
      <c r="JQU288" s="488"/>
      <c r="JQV288" s="488"/>
      <c r="JQW288" s="489"/>
      <c r="JQX288" s="490"/>
      <c r="JQY288" s="488"/>
      <c r="JQZ288" s="488"/>
      <c r="JRA288" s="488"/>
      <c r="JRB288" s="488"/>
      <c r="JRC288" s="488"/>
      <c r="JRD288" s="488"/>
      <c r="JRE288" s="489"/>
      <c r="JRF288" s="490"/>
      <c r="JRG288" s="488"/>
      <c r="JRH288" s="488"/>
      <c r="JRI288" s="488"/>
      <c r="JRJ288" s="488"/>
      <c r="JRK288" s="488"/>
      <c r="JRL288" s="488"/>
      <c r="JRM288" s="489"/>
      <c r="JRN288" s="490"/>
      <c r="JRO288" s="488"/>
      <c r="JRP288" s="488"/>
      <c r="JRQ288" s="488"/>
      <c r="JRR288" s="488"/>
      <c r="JRS288" s="488"/>
      <c r="JRT288" s="488"/>
      <c r="JRU288" s="489"/>
      <c r="JRV288" s="490"/>
      <c r="JRW288" s="488"/>
      <c r="JRX288" s="488"/>
      <c r="JRY288" s="488"/>
      <c r="JRZ288" s="488"/>
      <c r="JSA288" s="488"/>
      <c r="JSB288" s="488"/>
      <c r="JSC288" s="489"/>
      <c r="JSD288" s="490"/>
      <c r="JSE288" s="488"/>
      <c r="JSF288" s="488"/>
      <c r="JSG288" s="488"/>
      <c r="JSH288" s="488"/>
      <c r="JSI288" s="488"/>
      <c r="JSJ288" s="488"/>
      <c r="JSK288" s="489"/>
      <c r="JSL288" s="490"/>
      <c r="JSM288" s="488"/>
      <c r="JSN288" s="488"/>
      <c r="JSO288" s="488"/>
      <c r="JSP288" s="488"/>
      <c r="JSQ288" s="488"/>
      <c r="JSR288" s="488"/>
      <c r="JSS288" s="489"/>
      <c r="JST288" s="490"/>
      <c r="JSU288" s="488"/>
      <c r="JSV288" s="488"/>
      <c r="JSW288" s="488"/>
      <c r="JSX288" s="488"/>
      <c r="JSY288" s="488"/>
      <c r="JSZ288" s="488"/>
      <c r="JTA288" s="489"/>
      <c r="JTB288" s="490"/>
      <c r="JTC288" s="488"/>
      <c r="JTD288" s="488"/>
      <c r="JTE288" s="488"/>
      <c r="JTF288" s="488"/>
      <c r="JTG288" s="488"/>
      <c r="JTH288" s="488"/>
      <c r="JTI288" s="489"/>
      <c r="JTJ288" s="490"/>
      <c r="JTK288" s="488"/>
      <c r="JTL288" s="488"/>
      <c r="JTM288" s="488"/>
      <c r="JTN288" s="488"/>
      <c r="JTO288" s="488"/>
      <c r="JTP288" s="488"/>
      <c r="JTQ288" s="489"/>
      <c r="JTR288" s="490"/>
      <c r="JTS288" s="488"/>
      <c r="JTT288" s="488"/>
      <c r="JTU288" s="488"/>
      <c r="JTV288" s="488"/>
      <c r="JTW288" s="488"/>
      <c r="JTX288" s="488"/>
      <c r="JTY288" s="489"/>
      <c r="JTZ288" s="490"/>
      <c r="JUA288" s="488"/>
      <c r="JUB288" s="488"/>
      <c r="JUC288" s="488"/>
      <c r="JUD288" s="488"/>
      <c r="JUE288" s="488"/>
      <c r="JUF288" s="488"/>
      <c r="JUG288" s="489"/>
      <c r="JUH288" s="490"/>
      <c r="JUI288" s="488"/>
      <c r="JUJ288" s="488"/>
      <c r="JUK288" s="488"/>
      <c r="JUL288" s="488"/>
      <c r="JUM288" s="488"/>
      <c r="JUN288" s="488"/>
      <c r="JUO288" s="489"/>
      <c r="JUP288" s="490"/>
      <c r="JUQ288" s="488"/>
      <c r="JUR288" s="488"/>
      <c r="JUS288" s="488"/>
      <c r="JUT288" s="488"/>
      <c r="JUU288" s="488"/>
      <c r="JUV288" s="488"/>
      <c r="JUW288" s="489"/>
      <c r="JUX288" s="490"/>
      <c r="JUY288" s="488"/>
      <c r="JUZ288" s="488"/>
      <c r="JVA288" s="488"/>
      <c r="JVB288" s="488"/>
      <c r="JVC288" s="488"/>
      <c r="JVD288" s="488"/>
      <c r="JVE288" s="489"/>
      <c r="JVF288" s="490"/>
      <c r="JVG288" s="488"/>
      <c r="JVH288" s="488"/>
      <c r="JVI288" s="488"/>
      <c r="JVJ288" s="488"/>
      <c r="JVK288" s="488"/>
      <c r="JVL288" s="488"/>
      <c r="JVM288" s="489"/>
      <c r="JVN288" s="490"/>
      <c r="JVO288" s="488"/>
      <c r="JVP288" s="488"/>
      <c r="JVQ288" s="488"/>
      <c r="JVR288" s="488"/>
      <c r="JVS288" s="488"/>
      <c r="JVT288" s="488"/>
      <c r="JVU288" s="489"/>
      <c r="JVV288" s="490"/>
      <c r="JVW288" s="488"/>
      <c r="JVX288" s="488"/>
      <c r="JVY288" s="488"/>
      <c r="JVZ288" s="488"/>
      <c r="JWA288" s="488"/>
      <c r="JWB288" s="488"/>
      <c r="JWC288" s="489"/>
      <c r="JWD288" s="490"/>
      <c r="JWE288" s="488"/>
      <c r="JWF288" s="488"/>
      <c r="JWG288" s="488"/>
      <c r="JWH288" s="488"/>
      <c r="JWI288" s="488"/>
      <c r="JWJ288" s="488"/>
      <c r="JWK288" s="489"/>
      <c r="JWL288" s="490"/>
      <c r="JWM288" s="488"/>
      <c r="JWN288" s="488"/>
      <c r="JWO288" s="488"/>
      <c r="JWP288" s="488"/>
      <c r="JWQ288" s="488"/>
      <c r="JWR288" s="488"/>
      <c r="JWS288" s="489"/>
      <c r="JWT288" s="490"/>
      <c r="JWU288" s="488"/>
      <c r="JWV288" s="488"/>
      <c r="JWW288" s="488"/>
      <c r="JWX288" s="488"/>
      <c r="JWY288" s="488"/>
      <c r="JWZ288" s="488"/>
      <c r="JXA288" s="489"/>
      <c r="JXB288" s="490"/>
      <c r="JXC288" s="488"/>
      <c r="JXD288" s="488"/>
      <c r="JXE288" s="488"/>
      <c r="JXF288" s="488"/>
      <c r="JXG288" s="488"/>
      <c r="JXH288" s="488"/>
      <c r="JXI288" s="489"/>
      <c r="JXJ288" s="490"/>
      <c r="JXK288" s="488"/>
      <c r="JXL288" s="488"/>
      <c r="JXM288" s="488"/>
      <c r="JXN288" s="488"/>
      <c r="JXO288" s="488"/>
      <c r="JXP288" s="488"/>
      <c r="JXQ288" s="489"/>
      <c r="JXR288" s="490"/>
      <c r="JXS288" s="488"/>
      <c r="JXT288" s="488"/>
      <c r="JXU288" s="488"/>
      <c r="JXV288" s="488"/>
      <c r="JXW288" s="488"/>
      <c r="JXX288" s="488"/>
      <c r="JXY288" s="489"/>
      <c r="JXZ288" s="490"/>
      <c r="JYA288" s="488"/>
      <c r="JYB288" s="488"/>
      <c r="JYC288" s="488"/>
      <c r="JYD288" s="488"/>
      <c r="JYE288" s="488"/>
      <c r="JYF288" s="488"/>
      <c r="JYG288" s="489"/>
      <c r="JYH288" s="490"/>
      <c r="JYI288" s="488"/>
      <c r="JYJ288" s="488"/>
      <c r="JYK288" s="488"/>
      <c r="JYL288" s="488"/>
      <c r="JYM288" s="488"/>
      <c r="JYN288" s="488"/>
      <c r="JYO288" s="489"/>
      <c r="JYP288" s="490"/>
      <c r="JYQ288" s="488"/>
      <c r="JYR288" s="488"/>
      <c r="JYS288" s="488"/>
      <c r="JYT288" s="488"/>
      <c r="JYU288" s="488"/>
      <c r="JYV288" s="488"/>
      <c r="JYW288" s="489"/>
      <c r="JYX288" s="490"/>
      <c r="JYY288" s="488"/>
      <c r="JYZ288" s="488"/>
      <c r="JZA288" s="488"/>
      <c r="JZB288" s="488"/>
      <c r="JZC288" s="488"/>
      <c r="JZD288" s="488"/>
      <c r="JZE288" s="489"/>
      <c r="JZF288" s="490"/>
      <c r="JZG288" s="488"/>
      <c r="JZH288" s="488"/>
      <c r="JZI288" s="488"/>
      <c r="JZJ288" s="488"/>
      <c r="JZK288" s="488"/>
      <c r="JZL288" s="488"/>
      <c r="JZM288" s="489"/>
      <c r="JZN288" s="490"/>
      <c r="JZO288" s="488"/>
      <c r="JZP288" s="488"/>
      <c r="JZQ288" s="488"/>
      <c r="JZR288" s="488"/>
      <c r="JZS288" s="488"/>
      <c r="JZT288" s="488"/>
      <c r="JZU288" s="489"/>
      <c r="JZV288" s="490"/>
      <c r="JZW288" s="488"/>
      <c r="JZX288" s="488"/>
      <c r="JZY288" s="488"/>
      <c r="JZZ288" s="488"/>
      <c r="KAA288" s="488"/>
      <c r="KAB288" s="488"/>
      <c r="KAC288" s="489"/>
      <c r="KAD288" s="490"/>
      <c r="KAE288" s="488"/>
      <c r="KAF288" s="488"/>
      <c r="KAG288" s="488"/>
      <c r="KAH288" s="488"/>
      <c r="KAI288" s="488"/>
      <c r="KAJ288" s="488"/>
      <c r="KAK288" s="489"/>
      <c r="KAL288" s="490"/>
      <c r="KAM288" s="488"/>
      <c r="KAN288" s="488"/>
      <c r="KAO288" s="488"/>
      <c r="KAP288" s="488"/>
      <c r="KAQ288" s="488"/>
      <c r="KAR288" s="488"/>
      <c r="KAS288" s="489"/>
      <c r="KAT288" s="490"/>
      <c r="KAU288" s="488"/>
      <c r="KAV288" s="488"/>
      <c r="KAW288" s="488"/>
      <c r="KAX288" s="488"/>
      <c r="KAY288" s="488"/>
      <c r="KAZ288" s="488"/>
      <c r="KBA288" s="489"/>
      <c r="KBB288" s="490"/>
      <c r="KBC288" s="488"/>
      <c r="KBD288" s="488"/>
      <c r="KBE288" s="488"/>
      <c r="KBF288" s="488"/>
      <c r="KBG288" s="488"/>
      <c r="KBH288" s="488"/>
      <c r="KBI288" s="489"/>
      <c r="KBJ288" s="490"/>
      <c r="KBK288" s="488"/>
      <c r="KBL288" s="488"/>
      <c r="KBM288" s="488"/>
      <c r="KBN288" s="488"/>
      <c r="KBO288" s="488"/>
      <c r="KBP288" s="488"/>
      <c r="KBQ288" s="489"/>
      <c r="KBR288" s="490"/>
      <c r="KBS288" s="488"/>
      <c r="KBT288" s="488"/>
      <c r="KBU288" s="488"/>
      <c r="KBV288" s="488"/>
      <c r="KBW288" s="488"/>
      <c r="KBX288" s="488"/>
      <c r="KBY288" s="489"/>
      <c r="KBZ288" s="490"/>
      <c r="KCA288" s="488"/>
      <c r="KCB288" s="488"/>
      <c r="KCC288" s="488"/>
      <c r="KCD288" s="488"/>
      <c r="KCE288" s="488"/>
      <c r="KCF288" s="488"/>
      <c r="KCG288" s="489"/>
      <c r="KCH288" s="490"/>
      <c r="KCI288" s="488"/>
      <c r="KCJ288" s="488"/>
      <c r="KCK288" s="488"/>
      <c r="KCL288" s="488"/>
      <c r="KCM288" s="488"/>
      <c r="KCN288" s="488"/>
      <c r="KCO288" s="489"/>
      <c r="KCP288" s="490"/>
      <c r="KCQ288" s="488"/>
      <c r="KCR288" s="488"/>
      <c r="KCS288" s="488"/>
      <c r="KCT288" s="488"/>
      <c r="KCU288" s="488"/>
      <c r="KCV288" s="488"/>
      <c r="KCW288" s="489"/>
      <c r="KCX288" s="490"/>
      <c r="KCY288" s="488"/>
      <c r="KCZ288" s="488"/>
      <c r="KDA288" s="488"/>
      <c r="KDB288" s="488"/>
      <c r="KDC288" s="488"/>
      <c r="KDD288" s="488"/>
      <c r="KDE288" s="489"/>
      <c r="KDF288" s="490"/>
      <c r="KDG288" s="488"/>
      <c r="KDH288" s="488"/>
      <c r="KDI288" s="488"/>
      <c r="KDJ288" s="488"/>
      <c r="KDK288" s="488"/>
      <c r="KDL288" s="488"/>
      <c r="KDM288" s="489"/>
      <c r="KDN288" s="490"/>
      <c r="KDO288" s="488"/>
      <c r="KDP288" s="488"/>
      <c r="KDQ288" s="488"/>
      <c r="KDR288" s="488"/>
      <c r="KDS288" s="488"/>
      <c r="KDT288" s="488"/>
      <c r="KDU288" s="489"/>
      <c r="KDV288" s="490"/>
      <c r="KDW288" s="488"/>
      <c r="KDX288" s="488"/>
      <c r="KDY288" s="488"/>
      <c r="KDZ288" s="488"/>
      <c r="KEA288" s="488"/>
      <c r="KEB288" s="488"/>
      <c r="KEC288" s="489"/>
      <c r="KED288" s="490"/>
      <c r="KEE288" s="488"/>
      <c r="KEF288" s="488"/>
      <c r="KEG288" s="488"/>
      <c r="KEH288" s="488"/>
      <c r="KEI288" s="488"/>
      <c r="KEJ288" s="488"/>
      <c r="KEK288" s="489"/>
      <c r="KEL288" s="490"/>
      <c r="KEM288" s="488"/>
      <c r="KEN288" s="488"/>
      <c r="KEO288" s="488"/>
      <c r="KEP288" s="488"/>
      <c r="KEQ288" s="488"/>
      <c r="KER288" s="488"/>
      <c r="KES288" s="489"/>
      <c r="KET288" s="490"/>
      <c r="KEU288" s="488"/>
      <c r="KEV288" s="488"/>
      <c r="KEW288" s="488"/>
      <c r="KEX288" s="488"/>
      <c r="KEY288" s="488"/>
      <c r="KEZ288" s="488"/>
      <c r="KFA288" s="489"/>
      <c r="KFB288" s="490"/>
      <c r="KFC288" s="488"/>
      <c r="KFD288" s="488"/>
      <c r="KFE288" s="488"/>
      <c r="KFF288" s="488"/>
      <c r="KFG288" s="488"/>
      <c r="KFH288" s="488"/>
      <c r="KFI288" s="489"/>
      <c r="KFJ288" s="490"/>
      <c r="KFK288" s="488"/>
      <c r="KFL288" s="488"/>
      <c r="KFM288" s="488"/>
      <c r="KFN288" s="488"/>
      <c r="KFO288" s="488"/>
      <c r="KFP288" s="488"/>
      <c r="KFQ288" s="489"/>
      <c r="KFR288" s="490"/>
      <c r="KFS288" s="488"/>
      <c r="KFT288" s="488"/>
      <c r="KFU288" s="488"/>
      <c r="KFV288" s="488"/>
      <c r="KFW288" s="488"/>
      <c r="KFX288" s="488"/>
      <c r="KFY288" s="489"/>
      <c r="KFZ288" s="490"/>
      <c r="KGA288" s="488"/>
      <c r="KGB288" s="488"/>
      <c r="KGC288" s="488"/>
      <c r="KGD288" s="488"/>
      <c r="KGE288" s="488"/>
      <c r="KGF288" s="488"/>
      <c r="KGG288" s="489"/>
      <c r="KGH288" s="490"/>
      <c r="KGI288" s="488"/>
      <c r="KGJ288" s="488"/>
      <c r="KGK288" s="488"/>
      <c r="KGL288" s="488"/>
      <c r="KGM288" s="488"/>
      <c r="KGN288" s="488"/>
      <c r="KGO288" s="489"/>
      <c r="KGP288" s="490"/>
      <c r="KGQ288" s="488"/>
      <c r="KGR288" s="488"/>
      <c r="KGS288" s="488"/>
      <c r="KGT288" s="488"/>
      <c r="KGU288" s="488"/>
      <c r="KGV288" s="488"/>
      <c r="KGW288" s="489"/>
      <c r="KGX288" s="490"/>
      <c r="KGY288" s="488"/>
      <c r="KGZ288" s="488"/>
      <c r="KHA288" s="488"/>
      <c r="KHB288" s="488"/>
      <c r="KHC288" s="488"/>
      <c r="KHD288" s="488"/>
      <c r="KHE288" s="489"/>
      <c r="KHF288" s="490"/>
      <c r="KHG288" s="488"/>
      <c r="KHH288" s="488"/>
      <c r="KHI288" s="488"/>
      <c r="KHJ288" s="488"/>
      <c r="KHK288" s="488"/>
      <c r="KHL288" s="488"/>
      <c r="KHM288" s="489"/>
      <c r="KHN288" s="490"/>
      <c r="KHO288" s="488"/>
      <c r="KHP288" s="488"/>
      <c r="KHQ288" s="488"/>
      <c r="KHR288" s="488"/>
      <c r="KHS288" s="488"/>
      <c r="KHT288" s="488"/>
      <c r="KHU288" s="489"/>
      <c r="KHV288" s="490"/>
      <c r="KHW288" s="488"/>
      <c r="KHX288" s="488"/>
      <c r="KHY288" s="488"/>
      <c r="KHZ288" s="488"/>
      <c r="KIA288" s="488"/>
      <c r="KIB288" s="488"/>
      <c r="KIC288" s="489"/>
      <c r="KID288" s="490"/>
      <c r="KIE288" s="488"/>
      <c r="KIF288" s="488"/>
      <c r="KIG288" s="488"/>
      <c r="KIH288" s="488"/>
      <c r="KII288" s="488"/>
      <c r="KIJ288" s="488"/>
      <c r="KIK288" s="489"/>
      <c r="KIL288" s="490"/>
      <c r="KIM288" s="488"/>
      <c r="KIN288" s="488"/>
      <c r="KIO288" s="488"/>
      <c r="KIP288" s="488"/>
      <c r="KIQ288" s="488"/>
      <c r="KIR288" s="488"/>
      <c r="KIS288" s="489"/>
      <c r="KIT288" s="490"/>
      <c r="KIU288" s="488"/>
      <c r="KIV288" s="488"/>
      <c r="KIW288" s="488"/>
      <c r="KIX288" s="488"/>
      <c r="KIY288" s="488"/>
      <c r="KIZ288" s="488"/>
      <c r="KJA288" s="489"/>
      <c r="KJB288" s="490"/>
      <c r="KJC288" s="488"/>
      <c r="KJD288" s="488"/>
      <c r="KJE288" s="488"/>
      <c r="KJF288" s="488"/>
      <c r="KJG288" s="488"/>
      <c r="KJH288" s="488"/>
      <c r="KJI288" s="489"/>
      <c r="KJJ288" s="490"/>
      <c r="KJK288" s="488"/>
      <c r="KJL288" s="488"/>
      <c r="KJM288" s="488"/>
      <c r="KJN288" s="488"/>
      <c r="KJO288" s="488"/>
      <c r="KJP288" s="488"/>
      <c r="KJQ288" s="489"/>
      <c r="KJR288" s="490"/>
      <c r="KJS288" s="488"/>
      <c r="KJT288" s="488"/>
      <c r="KJU288" s="488"/>
      <c r="KJV288" s="488"/>
      <c r="KJW288" s="488"/>
      <c r="KJX288" s="488"/>
      <c r="KJY288" s="489"/>
      <c r="KJZ288" s="490"/>
      <c r="KKA288" s="488"/>
      <c r="KKB288" s="488"/>
      <c r="KKC288" s="488"/>
      <c r="KKD288" s="488"/>
      <c r="KKE288" s="488"/>
      <c r="KKF288" s="488"/>
      <c r="KKG288" s="489"/>
      <c r="KKH288" s="490"/>
      <c r="KKI288" s="488"/>
      <c r="KKJ288" s="488"/>
      <c r="KKK288" s="488"/>
      <c r="KKL288" s="488"/>
      <c r="KKM288" s="488"/>
      <c r="KKN288" s="488"/>
      <c r="KKO288" s="489"/>
      <c r="KKP288" s="490"/>
      <c r="KKQ288" s="488"/>
      <c r="KKR288" s="488"/>
      <c r="KKS288" s="488"/>
      <c r="KKT288" s="488"/>
      <c r="KKU288" s="488"/>
      <c r="KKV288" s="488"/>
      <c r="KKW288" s="489"/>
      <c r="KKX288" s="490"/>
      <c r="KKY288" s="488"/>
      <c r="KKZ288" s="488"/>
      <c r="KLA288" s="488"/>
      <c r="KLB288" s="488"/>
      <c r="KLC288" s="488"/>
      <c r="KLD288" s="488"/>
      <c r="KLE288" s="489"/>
      <c r="KLF288" s="490"/>
      <c r="KLG288" s="488"/>
      <c r="KLH288" s="488"/>
      <c r="KLI288" s="488"/>
      <c r="KLJ288" s="488"/>
      <c r="KLK288" s="488"/>
      <c r="KLL288" s="488"/>
      <c r="KLM288" s="489"/>
      <c r="KLN288" s="490"/>
      <c r="KLO288" s="488"/>
      <c r="KLP288" s="488"/>
      <c r="KLQ288" s="488"/>
      <c r="KLR288" s="488"/>
      <c r="KLS288" s="488"/>
      <c r="KLT288" s="488"/>
      <c r="KLU288" s="489"/>
      <c r="KLV288" s="490"/>
      <c r="KLW288" s="488"/>
      <c r="KLX288" s="488"/>
      <c r="KLY288" s="488"/>
      <c r="KLZ288" s="488"/>
      <c r="KMA288" s="488"/>
      <c r="KMB288" s="488"/>
      <c r="KMC288" s="489"/>
      <c r="KMD288" s="490"/>
      <c r="KME288" s="488"/>
      <c r="KMF288" s="488"/>
      <c r="KMG288" s="488"/>
      <c r="KMH288" s="488"/>
      <c r="KMI288" s="488"/>
      <c r="KMJ288" s="488"/>
      <c r="KMK288" s="489"/>
      <c r="KML288" s="490"/>
      <c r="KMM288" s="488"/>
      <c r="KMN288" s="488"/>
      <c r="KMO288" s="488"/>
      <c r="KMP288" s="488"/>
      <c r="KMQ288" s="488"/>
      <c r="KMR288" s="488"/>
      <c r="KMS288" s="489"/>
      <c r="KMT288" s="490"/>
      <c r="KMU288" s="488"/>
      <c r="KMV288" s="488"/>
      <c r="KMW288" s="488"/>
      <c r="KMX288" s="488"/>
      <c r="KMY288" s="488"/>
      <c r="KMZ288" s="488"/>
      <c r="KNA288" s="489"/>
      <c r="KNB288" s="490"/>
      <c r="KNC288" s="488"/>
      <c r="KND288" s="488"/>
      <c r="KNE288" s="488"/>
      <c r="KNF288" s="488"/>
      <c r="KNG288" s="488"/>
      <c r="KNH288" s="488"/>
      <c r="KNI288" s="489"/>
      <c r="KNJ288" s="490"/>
      <c r="KNK288" s="488"/>
      <c r="KNL288" s="488"/>
      <c r="KNM288" s="488"/>
      <c r="KNN288" s="488"/>
      <c r="KNO288" s="488"/>
      <c r="KNP288" s="488"/>
      <c r="KNQ288" s="489"/>
      <c r="KNR288" s="490"/>
      <c r="KNS288" s="488"/>
      <c r="KNT288" s="488"/>
      <c r="KNU288" s="488"/>
      <c r="KNV288" s="488"/>
      <c r="KNW288" s="488"/>
      <c r="KNX288" s="488"/>
      <c r="KNY288" s="489"/>
      <c r="KNZ288" s="490"/>
      <c r="KOA288" s="488"/>
      <c r="KOB288" s="488"/>
      <c r="KOC288" s="488"/>
      <c r="KOD288" s="488"/>
      <c r="KOE288" s="488"/>
      <c r="KOF288" s="488"/>
      <c r="KOG288" s="489"/>
      <c r="KOH288" s="490"/>
      <c r="KOI288" s="488"/>
      <c r="KOJ288" s="488"/>
      <c r="KOK288" s="488"/>
      <c r="KOL288" s="488"/>
      <c r="KOM288" s="488"/>
      <c r="KON288" s="488"/>
      <c r="KOO288" s="489"/>
      <c r="KOP288" s="490"/>
      <c r="KOQ288" s="488"/>
      <c r="KOR288" s="488"/>
      <c r="KOS288" s="488"/>
      <c r="KOT288" s="488"/>
      <c r="KOU288" s="488"/>
      <c r="KOV288" s="488"/>
      <c r="KOW288" s="489"/>
      <c r="KOX288" s="490"/>
      <c r="KOY288" s="488"/>
      <c r="KOZ288" s="488"/>
      <c r="KPA288" s="488"/>
      <c r="KPB288" s="488"/>
      <c r="KPC288" s="488"/>
      <c r="KPD288" s="488"/>
      <c r="KPE288" s="489"/>
      <c r="KPF288" s="490"/>
      <c r="KPG288" s="488"/>
      <c r="KPH288" s="488"/>
      <c r="KPI288" s="488"/>
      <c r="KPJ288" s="488"/>
      <c r="KPK288" s="488"/>
      <c r="KPL288" s="488"/>
      <c r="KPM288" s="489"/>
      <c r="KPN288" s="490"/>
      <c r="KPO288" s="488"/>
      <c r="KPP288" s="488"/>
      <c r="KPQ288" s="488"/>
      <c r="KPR288" s="488"/>
      <c r="KPS288" s="488"/>
      <c r="KPT288" s="488"/>
      <c r="KPU288" s="489"/>
      <c r="KPV288" s="490"/>
      <c r="KPW288" s="488"/>
      <c r="KPX288" s="488"/>
      <c r="KPY288" s="488"/>
      <c r="KPZ288" s="488"/>
      <c r="KQA288" s="488"/>
      <c r="KQB288" s="488"/>
      <c r="KQC288" s="489"/>
      <c r="KQD288" s="490"/>
      <c r="KQE288" s="488"/>
      <c r="KQF288" s="488"/>
      <c r="KQG288" s="488"/>
      <c r="KQH288" s="488"/>
      <c r="KQI288" s="488"/>
      <c r="KQJ288" s="488"/>
      <c r="KQK288" s="489"/>
      <c r="KQL288" s="490"/>
      <c r="KQM288" s="488"/>
      <c r="KQN288" s="488"/>
      <c r="KQO288" s="488"/>
      <c r="KQP288" s="488"/>
      <c r="KQQ288" s="488"/>
      <c r="KQR288" s="488"/>
      <c r="KQS288" s="489"/>
      <c r="KQT288" s="490"/>
      <c r="KQU288" s="488"/>
      <c r="KQV288" s="488"/>
      <c r="KQW288" s="488"/>
      <c r="KQX288" s="488"/>
      <c r="KQY288" s="488"/>
      <c r="KQZ288" s="488"/>
      <c r="KRA288" s="489"/>
      <c r="KRB288" s="490"/>
      <c r="KRC288" s="488"/>
      <c r="KRD288" s="488"/>
      <c r="KRE288" s="488"/>
      <c r="KRF288" s="488"/>
      <c r="KRG288" s="488"/>
      <c r="KRH288" s="488"/>
      <c r="KRI288" s="489"/>
      <c r="KRJ288" s="490"/>
      <c r="KRK288" s="488"/>
      <c r="KRL288" s="488"/>
      <c r="KRM288" s="488"/>
      <c r="KRN288" s="488"/>
      <c r="KRO288" s="488"/>
      <c r="KRP288" s="488"/>
      <c r="KRQ288" s="489"/>
      <c r="KRR288" s="490"/>
      <c r="KRS288" s="488"/>
      <c r="KRT288" s="488"/>
      <c r="KRU288" s="488"/>
      <c r="KRV288" s="488"/>
      <c r="KRW288" s="488"/>
      <c r="KRX288" s="488"/>
      <c r="KRY288" s="489"/>
      <c r="KRZ288" s="490"/>
      <c r="KSA288" s="488"/>
      <c r="KSB288" s="488"/>
      <c r="KSC288" s="488"/>
      <c r="KSD288" s="488"/>
      <c r="KSE288" s="488"/>
      <c r="KSF288" s="488"/>
      <c r="KSG288" s="489"/>
      <c r="KSH288" s="490"/>
      <c r="KSI288" s="488"/>
      <c r="KSJ288" s="488"/>
      <c r="KSK288" s="488"/>
      <c r="KSL288" s="488"/>
      <c r="KSM288" s="488"/>
      <c r="KSN288" s="488"/>
      <c r="KSO288" s="489"/>
      <c r="KSP288" s="490"/>
      <c r="KSQ288" s="488"/>
      <c r="KSR288" s="488"/>
      <c r="KSS288" s="488"/>
      <c r="KST288" s="488"/>
      <c r="KSU288" s="488"/>
      <c r="KSV288" s="488"/>
      <c r="KSW288" s="489"/>
      <c r="KSX288" s="490"/>
      <c r="KSY288" s="488"/>
      <c r="KSZ288" s="488"/>
      <c r="KTA288" s="488"/>
      <c r="KTB288" s="488"/>
      <c r="KTC288" s="488"/>
      <c r="KTD288" s="488"/>
      <c r="KTE288" s="489"/>
      <c r="KTF288" s="490"/>
      <c r="KTG288" s="488"/>
      <c r="KTH288" s="488"/>
      <c r="KTI288" s="488"/>
      <c r="KTJ288" s="488"/>
      <c r="KTK288" s="488"/>
      <c r="KTL288" s="488"/>
      <c r="KTM288" s="489"/>
      <c r="KTN288" s="490"/>
      <c r="KTO288" s="488"/>
      <c r="KTP288" s="488"/>
      <c r="KTQ288" s="488"/>
      <c r="KTR288" s="488"/>
      <c r="KTS288" s="488"/>
      <c r="KTT288" s="488"/>
      <c r="KTU288" s="489"/>
      <c r="KTV288" s="490"/>
      <c r="KTW288" s="488"/>
      <c r="KTX288" s="488"/>
      <c r="KTY288" s="488"/>
      <c r="KTZ288" s="488"/>
      <c r="KUA288" s="488"/>
      <c r="KUB288" s="488"/>
      <c r="KUC288" s="489"/>
      <c r="KUD288" s="490"/>
      <c r="KUE288" s="488"/>
      <c r="KUF288" s="488"/>
      <c r="KUG288" s="488"/>
      <c r="KUH288" s="488"/>
      <c r="KUI288" s="488"/>
      <c r="KUJ288" s="488"/>
      <c r="KUK288" s="489"/>
      <c r="KUL288" s="490"/>
      <c r="KUM288" s="488"/>
      <c r="KUN288" s="488"/>
      <c r="KUO288" s="488"/>
      <c r="KUP288" s="488"/>
      <c r="KUQ288" s="488"/>
      <c r="KUR288" s="488"/>
      <c r="KUS288" s="489"/>
      <c r="KUT288" s="490"/>
      <c r="KUU288" s="488"/>
      <c r="KUV288" s="488"/>
      <c r="KUW288" s="488"/>
      <c r="KUX288" s="488"/>
      <c r="KUY288" s="488"/>
      <c r="KUZ288" s="488"/>
      <c r="KVA288" s="489"/>
      <c r="KVB288" s="490"/>
      <c r="KVC288" s="488"/>
      <c r="KVD288" s="488"/>
      <c r="KVE288" s="488"/>
      <c r="KVF288" s="488"/>
      <c r="KVG288" s="488"/>
      <c r="KVH288" s="488"/>
      <c r="KVI288" s="489"/>
      <c r="KVJ288" s="490"/>
      <c r="KVK288" s="488"/>
      <c r="KVL288" s="488"/>
      <c r="KVM288" s="488"/>
      <c r="KVN288" s="488"/>
      <c r="KVO288" s="488"/>
      <c r="KVP288" s="488"/>
      <c r="KVQ288" s="489"/>
      <c r="KVR288" s="490"/>
      <c r="KVS288" s="488"/>
      <c r="KVT288" s="488"/>
      <c r="KVU288" s="488"/>
      <c r="KVV288" s="488"/>
      <c r="KVW288" s="488"/>
      <c r="KVX288" s="488"/>
      <c r="KVY288" s="489"/>
      <c r="KVZ288" s="490"/>
      <c r="KWA288" s="488"/>
      <c r="KWB288" s="488"/>
      <c r="KWC288" s="488"/>
      <c r="KWD288" s="488"/>
      <c r="KWE288" s="488"/>
      <c r="KWF288" s="488"/>
      <c r="KWG288" s="489"/>
      <c r="KWH288" s="490"/>
      <c r="KWI288" s="488"/>
      <c r="KWJ288" s="488"/>
      <c r="KWK288" s="488"/>
      <c r="KWL288" s="488"/>
      <c r="KWM288" s="488"/>
      <c r="KWN288" s="488"/>
      <c r="KWO288" s="489"/>
      <c r="KWP288" s="490"/>
      <c r="KWQ288" s="488"/>
      <c r="KWR288" s="488"/>
      <c r="KWS288" s="488"/>
      <c r="KWT288" s="488"/>
      <c r="KWU288" s="488"/>
      <c r="KWV288" s="488"/>
      <c r="KWW288" s="489"/>
      <c r="KWX288" s="490"/>
      <c r="KWY288" s="488"/>
      <c r="KWZ288" s="488"/>
      <c r="KXA288" s="488"/>
      <c r="KXB288" s="488"/>
      <c r="KXC288" s="488"/>
      <c r="KXD288" s="488"/>
      <c r="KXE288" s="489"/>
      <c r="KXF288" s="490"/>
      <c r="KXG288" s="488"/>
      <c r="KXH288" s="488"/>
      <c r="KXI288" s="488"/>
      <c r="KXJ288" s="488"/>
      <c r="KXK288" s="488"/>
      <c r="KXL288" s="488"/>
      <c r="KXM288" s="489"/>
      <c r="KXN288" s="490"/>
      <c r="KXO288" s="488"/>
      <c r="KXP288" s="488"/>
      <c r="KXQ288" s="488"/>
      <c r="KXR288" s="488"/>
      <c r="KXS288" s="488"/>
      <c r="KXT288" s="488"/>
      <c r="KXU288" s="489"/>
      <c r="KXV288" s="490"/>
      <c r="KXW288" s="488"/>
      <c r="KXX288" s="488"/>
      <c r="KXY288" s="488"/>
      <c r="KXZ288" s="488"/>
      <c r="KYA288" s="488"/>
      <c r="KYB288" s="488"/>
      <c r="KYC288" s="489"/>
      <c r="KYD288" s="490"/>
      <c r="KYE288" s="488"/>
      <c r="KYF288" s="488"/>
      <c r="KYG288" s="488"/>
      <c r="KYH288" s="488"/>
      <c r="KYI288" s="488"/>
      <c r="KYJ288" s="488"/>
      <c r="KYK288" s="489"/>
      <c r="KYL288" s="490"/>
      <c r="KYM288" s="488"/>
      <c r="KYN288" s="488"/>
      <c r="KYO288" s="488"/>
      <c r="KYP288" s="488"/>
      <c r="KYQ288" s="488"/>
      <c r="KYR288" s="488"/>
      <c r="KYS288" s="489"/>
      <c r="KYT288" s="490"/>
      <c r="KYU288" s="488"/>
      <c r="KYV288" s="488"/>
      <c r="KYW288" s="488"/>
      <c r="KYX288" s="488"/>
      <c r="KYY288" s="488"/>
      <c r="KYZ288" s="488"/>
      <c r="KZA288" s="489"/>
      <c r="KZB288" s="490"/>
      <c r="KZC288" s="488"/>
      <c r="KZD288" s="488"/>
      <c r="KZE288" s="488"/>
      <c r="KZF288" s="488"/>
      <c r="KZG288" s="488"/>
      <c r="KZH288" s="488"/>
      <c r="KZI288" s="489"/>
      <c r="KZJ288" s="490"/>
      <c r="KZK288" s="488"/>
      <c r="KZL288" s="488"/>
      <c r="KZM288" s="488"/>
      <c r="KZN288" s="488"/>
      <c r="KZO288" s="488"/>
      <c r="KZP288" s="488"/>
      <c r="KZQ288" s="489"/>
      <c r="KZR288" s="490"/>
      <c r="KZS288" s="488"/>
      <c r="KZT288" s="488"/>
      <c r="KZU288" s="488"/>
      <c r="KZV288" s="488"/>
      <c r="KZW288" s="488"/>
      <c r="KZX288" s="488"/>
      <c r="KZY288" s="489"/>
      <c r="KZZ288" s="490"/>
      <c r="LAA288" s="488"/>
      <c r="LAB288" s="488"/>
      <c r="LAC288" s="488"/>
      <c r="LAD288" s="488"/>
      <c r="LAE288" s="488"/>
      <c r="LAF288" s="488"/>
      <c r="LAG288" s="489"/>
      <c r="LAH288" s="490"/>
      <c r="LAI288" s="488"/>
      <c r="LAJ288" s="488"/>
      <c r="LAK288" s="488"/>
      <c r="LAL288" s="488"/>
      <c r="LAM288" s="488"/>
      <c r="LAN288" s="488"/>
      <c r="LAO288" s="489"/>
      <c r="LAP288" s="490"/>
      <c r="LAQ288" s="488"/>
      <c r="LAR288" s="488"/>
      <c r="LAS288" s="488"/>
      <c r="LAT288" s="488"/>
      <c r="LAU288" s="488"/>
      <c r="LAV288" s="488"/>
      <c r="LAW288" s="489"/>
      <c r="LAX288" s="490"/>
      <c r="LAY288" s="488"/>
      <c r="LAZ288" s="488"/>
      <c r="LBA288" s="488"/>
      <c r="LBB288" s="488"/>
      <c r="LBC288" s="488"/>
      <c r="LBD288" s="488"/>
      <c r="LBE288" s="489"/>
      <c r="LBF288" s="490"/>
      <c r="LBG288" s="488"/>
      <c r="LBH288" s="488"/>
      <c r="LBI288" s="488"/>
      <c r="LBJ288" s="488"/>
      <c r="LBK288" s="488"/>
      <c r="LBL288" s="488"/>
      <c r="LBM288" s="489"/>
      <c r="LBN288" s="490"/>
      <c r="LBO288" s="488"/>
      <c r="LBP288" s="488"/>
      <c r="LBQ288" s="488"/>
      <c r="LBR288" s="488"/>
      <c r="LBS288" s="488"/>
      <c r="LBT288" s="488"/>
      <c r="LBU288" s="489"/>
      <c r="LBV288" s="490"/>
      <c r="LBW288" s="488"/>
      <c r="LBX288" s="488"/>
      <c r="LBY288" s="488"/>
      <c r="LBZ288" s="488"/>
      <c r="LCA288" s="488"/>
      <c r="LCB288" s="488"/>
      <c r="LCC288" s="489"/>
      <c r="LCD288" s="490"/>
      <c r="LCE288" s="488"/>
      <c r="LCF288" s="488"/>
      <c r="LCG288" s="488"/>
      <c r="LCH288" s="488"/>
      <c r="LCI288" s="488"/>
      <c r="LCJ288" s="488"/>
      <c r="LCK288" s="489"/>
      <c r="LCL288" s="490"/>
      <c r="LCM288" s="488"/>
      <c r="LCN288" s="488"/>
      <c r="LCO288" s="488"/>
      <c r="LCP288" s="488"/>
      <c r="LCQ288" s="488"/>
      <c r="LCR288" s="488"/>
      <c r="LCS288" s="489"/>
      <c r="LCT288" s="490"/>
      <c r="LCU288" s="488"/>
      <c r="LCV288" s="488"/>
      <c r="LCW288" s="488"/>
      <c r="LCX288" s="488"/>
      <c r="LCY288" s="488"/>
      <c r="LCZ288" s="488"/>
      <c r="LDA288" s="489"/>
      <c r="LDB288" s="490"/>
      <c r="LDC288" s="488"/>
      <c r="LDD288" s="488"/>
      <c r="LDE288" s="488"/>
      <c r="LDF288" s="488"/>
      <c r="LDG288" s="488"/>
      <c r="LDH288" s="488"/>
      <c r="LDI288" s="489"/>
      <c r="LDJ288" s="490"/>
      <c r="LDK288" s="488"/>
      <c r="LDL288" s="488"/>
      <c r="LDM288" s="488"/>
      <c r="LDN288" s="488"/>
      <c r="LDO288" s="488"/>
      <c r="LDP288" s="488"/>
      <c r="LDQ288" s="489"/>
      <c r="LDR288" s="490"/>
      <c r="LDS288" s="488"/>
      <c r="LDT288" s="488"/>
      <c r="LDU288" s="488"/>
      <c r="LDV288" s="488"/>
      <c r="LDW288" s="488"/>
      <c r="LDX288" s="488"/>
      <c r="LDY288" s="489"/>
      <c r="LDZ288" s="490"/>
      <c r="LEA288" s="488"/>
      <c r="LEB288" s="488"/>
      <c r="LEC288" s="488"/>
      <c r="LED288" s="488"/>
      <c r="LEE288" s="488"/>
      <c r="LEF288" s="488"/>
      <c r="LEG288" s="489"/>
      <c r="LEH288" s="490"/>
      <c r="LEI288" s="488"/>
      <c r="LEJ288" s="488"/>
      <c r="LEK288" s="488"/>
      <c r="LEL288" s="488"/>
      <c r="LEM288" s="488"/>
      <c r="LEN288" s="488"/>
      <c r="LEO288" s="489"/>
      <c r="LEP288" s="490"/>
      <c r="LEQ288" s="488"/>
      <c r="LER288" s="488"/>
      <c r="LES288" s="488"/>
      <c r="LET288" s="488"/>
      <c r="LEU288" s="488"/>
      <c r="LEV288" s="488"/>
      <c r="LEW288" s="489"/>
      <c r="LEX288" s="490"/>
      <c r="LEY288" s="488"/>
      <c r="LEZ288" s="488"/>
      <c r="LFA288" s="488"/>
      <c r="LFB288" s="488"/>
      <c r="LFC288" s="488"/>
      <c r="LFD288" s="488"/>
      <c r="LFE288" s="489"/>
      <c r="LFF288" s="490"/>
      <c r="LFG288" s="488"/>
      <c r="LFH288" s="488"/>
      <c r="LFI288" s="488"/>
      <c r="LFJ288" s="488"/>
      <c r="LFK288" s="488"/>
      <c r="LFL288" s="488"/>
      <c r="LFM288" s="489"/>
      <c r="LFN288" s="490"/>
      <c r="LFO288" s="488"/>
      <c r="LFP288" s="488"/>
      <c r="LFQ288" s="488"/>
      <c r="LFR288" s="488"/>
      <c r="LFS288" s="488"/>
      <c r="LFT288" s="488"/>
      <c r="LFU288" s="489"/>
      <c r="LFV288" s="490"/>
      <c r="LFW288" s="488"/>
      <c r="LFX288" s="488"/>
      <c r="LFY288" s="488"/>
      <c r="LFZ288" s="488"/>
      <c r="LGA288" s="488"/>
      <c r="LGB288" s="488"/>
      <c r="LGC288" s="489"/>
      <c r="LGD288" s="490"/>
      <c r="LGE288" s="488"/>
      <c r="LGF288" s="488"/>
      <c r="LGG288" s="488"/>
      <c r="LGH288" s="488"/>
      <c r="LGI288" s="488"/>
      <c r="LGJ288" s="488"/>
      <c r="LGK288" s="489"/>
      <c r="LGL288" s="490"/>
      <c r="LGM288" s="488"/>
      <c r="LGN288" s="488"/>
      <c r="LGO288" s="488"/>
      <c r="LGP288" s="488"/>
      <c r="LGQ288" s="488"/>
      <c r="LGR288" s="488"/>
      <c r="LGS288" s="489"/>
      <c r="LGT288" s="490"/>
      <c r="LGU288" s="488"/>
      <c r="LGV288" s="488"/>
      <c r="LGW288" s="488"/>
      <c r="LGX288" s="488"/>
      <c r="LGY288" s="488"/>
      <c r="LGZ288" s="488"/>
      <c r="LHA288" s="489"/>
      <c r="LHB288" s="490"/>
      <c r="LHC288" s="488"/>
      <c r="LHD288" s="488"/>
      <c r="LHE288" s="488"/>
      <c r="LHF288" s="488"/>
      <c r="LHG288" s="488"/>
      <c r="LHH288" s="488"/>
      <c r="LHI288" s="489"/>
      <c r="LHJ288" s="490"/>
      <c r="LHK288" s="488"/>
      <c r="LHL288" s="488"/>
      <c r="LHM288" s="488"/>
      <c r="LHN288" s="488"/>
      <c r="LHO288" s="488"/>
      <c r="LHP288" s="488"/>
      <c r="LHQ288" s="489"/>
      <c r="LHR288" s="490"/>
      <c r="LHS288" s="488"/>
      <c r="LHT288" s="488"/>
      <c r="LHU288" s="488"/>
      <c r="LHV288" s="488"/>
      <c r="LHW288" s="488"/>
      <c r="LHX288" s="488"/>
      <c r="LHY288" s="489"/>
      <c r="LHZ288" s="490"/>
      <c r="LIA288" s="488"/>
      <c r="LIB288" s="488"/>
      <c r="LIC288" s="488"/>
      <c r="LID288" s="488"/>
      <c r="LIE288" s="488"/>
      <c r="LIF288" s="488"/>
      <c r="LIG288" s="489"/>
      <c r="LIH288" s="490"/>
      <c r="LII288" s="488"/>
      <c r="LIJ288" s="488"/>
      <c r="LIK288" s="488"/>
      <c r="LIL288" s="488"/>
      <c r="LIM288" s="488"/>
      <c r="LIN288" s="488"/>
      <c r="LIO288" s="489"/>
      <c r="LIP288" s="490"/>
      <c r="LIQ288" s="488"/>
      <c r="LIR288" s="488"/>
      <c r="LIS288" s="488"/>
      <c r="LIT288" s="488"/>
      <c r="LIU288" s="488"/>
      <c r="LIV288" s="488"/>
      <c r="LIW288" s="489"/>
      <c r="LIX288" s="490"/>
      <c r="LIY288" s="488"/>
      <c r="LIZ288" s="488"/>
      <c r="LJA288" s="488"/>
      <c r="LJB288" s="488"/>
      <c r="LJC288" s="488"/>
      <c r="LJD288" s="488"/>
      <c r="LJE288" s="489"/>
      <c r="LJF288" s="490"/>
      <c r="LJG288" s="488"/>
      <c r="LJH288" s="488"/>
      <c r="LJI288" s="488"/>
      <c r="LJJ288" s="488"/>
      <c r="LJK288" s="488"/>
      <c r="LJL288" s="488"/>
      <c r="LJM288" s="489"/>
      <c r="LJN288" s="490"/>
      <c r="LJO288" s="488"/>
      <c r="LJP288" s="488"/>
      <c r="LJQ288" s="488"/>
      <c r="LJR288" s="488"/>
      <c r="LJS288" s="488"/>
      <c r="LJT288" s="488"/>
      <c r="LJU288" s="489"/>
      <c r="LJV288" s="490"/>
      <c r="LJW288" s="488"/>
      <c r="LJX288" s="488"/>
      <c r="LJY288" s="488"/>
      <c r="LJZ288" s="488"/>
      <c r="LKA288" s="488"/>
      <c r="LKB288" s="488"/>
      <c r="LKC288" s="489"/>
      <c r="LKD288" s="490"/>
      <c r="LKE288" s="488"/>
      <c r="LKF288" s="488"/>
      <c r="LKG288" s="488"/>
      <c r="LKH288" s="488"/>
      <c r="LKI288" s="488"/>
      <c r="LKJ288" s="488"/>
      <c r="LKK288" s="489"/>
      <c r="LKL288" s="490"/>
      <c r="LKM288" s="488"/>
      <c r="LKN288" s="488"/>
      <c r="LKO288" s="488"/>
      <c r="LKP288" s="488"/>
      <c r="LKQ288" s="488"/>
      <c r="LKR288" s="488"/>
      <c r="LKS288" s="489"/>
      <c r="LKT288" s="490"/>
      <c r="LKU288" s="488"/>
      <c r="LKV288" s="488"/>
      <c r="LKW288" s="488"/>
      <c r="LKX288" s="488"/>
      <c r="LKY288" s="488"/>
      <c r="LKZ288" s="488"/>
      <c r="LLA288" s="489"/>
      <c r="LLB288" s="490"/>
      <c r="LLC288" s="488"/>
      <c r="LLD288" s="488"/>
      <c r="LLE288" s="488"/>
      <c r="LLF288" s="488"/>
      <c r="LLG288" s="488"/>
      <c r="LLH288" s="488"/>
      <c r="LLI288" s="489"/>
      <c r="LLJ288" s="490"/>
      <c r="LLK288" s="488"/>
      <c r="LLL288" s="488"/>
      <c r="LLM288" s="488"/>
      <c r="LLN288" s="488"/>
      <c r="LLO288" s="488"/>
      <c r="LLP288" s="488"/>
      <c r="LLQ288" s="489"/>
      <c r="LLR288" s="490"/>
      <c r="LLS288" s="488"/>
      <c r="LLT288" s="488"/>
      <c r="LLU288" s="488"/>
      <c r="LLV288" s="488"/>
      <c r="LLW288" s="488"/>
      <c r="LLX288" s="488"/>
      <c r="LLY288" s="489"/>
      <c r="LLZ288" s="490"/>
      <c r="LMA288" s="488"/>
      <c r="LMB288" s="488"/>
      <c r="LMC288" s="488"/>
      <c r="LMD288" s="488"/>
      <c r="LME288" s="488"/>
      <c r="LMF288" s="488"/>
      <c r="LMG288" s="489"/>
      <c r="LMH288" s="490"/>
      <c r="LMI288" s="488"/>
      <c r="LMJ288" s="488"/>
      <c r="LMK288" s="488"/>
      <c r="LML288" s="488"/>
      <c r="LMM288" s="488"/>
      <c r="LMN288" s="488"/>
      <c r="LMO288" s="489"/>
      <c r="LMP288" s="490"/>
      <c r="LMQ288" s="488"/>
      <c r="LMR288" s="488"/>
      <c r="LMS288" s="488"/>
      <c r="LMT288" s="488"/>
      <c r="LMU288" s="488"/>
      <c r="LMV288" s="488"/>
      <c r="LMW288" s="489"/>
      <c r="LMX288" s="490"/>
      <c r="LMY288" s="488"/>
      <c r="LMZ288" s="488"/>
      <c r="LNA288" s="488"/>
      <c r="LNB288" s="488"/>
      <c r="LNC288" s="488"/>
      <c r="LND288" s="488"/>
      <c r="LNE288" s="489"/>
      <c r="LNF288" s="490"/>
      <c r="LNG288" s="488"/>
      <c r="LNH288" s="488"/>
      <c r="LNI288" s="488"/>
      <c r="LNJ288" s="488"/>
      <c r="LNK288" s="488"/>
      <c r="LNL288" s="488"/>
      <c r="LNM288" s="489"/>
      <c r="LNN288" s="490"/>
      <c r="LNO288" s="488"/>
      <c r="LNP288" s="488"/>
      <c r="LNQ288" s="488"/>
      <c r="LNR288" s="488"/>
      <c r="LNS288" s="488"/>
      <c r="LNT288" s="488"/>
      <c r="LNU288" s="489"/>
      <c r="LNV288" s="490"/>
      <c r="LNW288" s="488"/>
      <c r="LNX288" s="488"/>
      <c r="LNY288" s="488"/>
      <c r="LNZ288" s="488"/>
      <c r="LOA288" s="488"/>
      <c r="LOB288" s="488"/>
      <c r="LOC288" s="489"/>
      <c r="LOD288" s="490"/>
      <c r="LOE288" s="488"/>
      <c r="LOF288" s="488"/>
      <c r="LOG288" s="488"/>
      <c r="LOH288" s="488"/>
      <c r="LOI288" s="488"/>
      <c r="LOJ288" s="488"/>
      <c r="LOK288" s="489"/>
      <c r="LOL288" s="490"/>
      <c r="LOM288" s="488"/>
      <c r="LON288" s="488"/>
      <c r="LOO288" s="488"/>
      <c r="LOP288" s="488"/>
      <c r="LOQ288" s="488"/>
      <c r="LOR288" s="488"/>
      <c r="LOS288" s="489"/>
      <c r="LOT288" s="490"/>
      <c r="LOU288" s="488"/>
      <c r="LOV288" s="488"/>
      <c r="LOW288" s="488"/>
      <c r="LOX288" s="488"/>
      <c r="LOY288" s="488"/>
      <c r="LOZ288" s="488"/>
      <c r="LPA288" s="489"/>
      <c r="LPB288" s="490"/>
      <c r="LPC288" s="488"/>
      <c r="LPD288" s="488"/>
      <c r="LPE288" s="488"/>
      <c r="LPF288" s="488"/>
      <c r="LPG288" s="488"/>
      <c r="LPH288" s="488"/>
      <c r="LPI288" s="489"/>
      <c r="LPJ288" s="490"/>
      <c r="LPK288" s="488"/>
      <c r="LPL288" s="488"/>
      <c r="LPM288" s="488"/>
      <c r="LPN288" s="488"/>
      <c r="LPO288" s="488"/>
      <c r="LPP288" s="488"/>
      <c r="LPQ288" s="489"/>
      <c r="LPR288" s="490"/>
      <c r="LPS288" s="488"/>
      <c r="LPT288" s="488"/>
      <c r="LPU288" s="488"/>
      <c r="LPV288" s="488"/>
      <c r="LPW288" s="488"/>
      <c r="LPX288" s="488"/>
      <c r="LPY288" s="489"/>
      <c r="LPZ288" s="490"/>
      <c r="LQA288" s="488"/>
      <c r="LQB288" s="488"/>
      <c r="LQC288" s="488"/>
      <c r="LQD288" s="488"/>
      <c r="LQE288" s="488"/>
      <c r="LQF288" s="488"/>
      <c r="LQG288" s="489"/>
      <c r="LQH288" s="490"/>
      <c r="LQI288" s="488"/>
      <c r="LQJ288" s="488"/>
      <c r="LQK288" s="488"/>
      <c r="LQL288" s="488"/>
      <c r="LQM288" s="488"/>
      <c r="LQN288" s="488"/>
      <c r="LQO288" s="489"/>
      <c r="LQP288" s="490"/>
      <c r="LQQ288" s="488"/>
      <c r="LQR288" s="488"/>
      <c r="LQS288" s="488"/>
      <c r="LQT288" s="488"/>
      <c r="LQU288" s="488"/>
      <c r="LQV288" s="488"/>
      <c r="LQW288" s="489"/>
      <c r="LQX288" s="490"/>
      <c r="LQY288" s="488"/>
      <c r="LQZ288" s="488"/>
      <c r="LRA288" s="488"/>
      <c r="LRB288" s="488"/>
      <c r="LRC288" s="488"/>
      <c r="LRD288" s="488"/>
      <c r="LRE288" s="489"/>
      <c r="LRF288" s="490"/>
      <c r="LRG288" s="488"/>
      <c r="LRH288" s="488"/>
      <c r="LRI288" s="488"/>
      <c r="LRJ288" s="488"/>
      <c r="LRK288" s="488"/>
      <c r="LRL288" s="488"/>
      <c r="LRM288" s="489"/>
      <c r="LRN288" s="490"/>
      <c r="LRO288" s="488"/>
      <c r="LRP288" s="488"/>
      <c r="LRQ288" s="488"/>
      <c r="LRR288" s="488"/>
      <c r="LRS288" s="488"/>
      <c r="LRT288" s="488"/>
      <c r="LRU288" s="489"/>
      <c r="LRV288" s="490"/>
      <c r="LRW288" s="488"/>
      <c r="LRX288" s="488"/>
      <c r="LRY288" s="488"/>
      <c r="LRZ288" s="488"/>
      <c r="LSA288" s="488"/>
      <c r="LSB288" s="488"/>
      <c r="LSC288" s="489"/>
      <c r="LSD288" s="490"/>
      <c r="LSE288" s="488"/>
      <c r="LSF288" s="488"/>
      <c r="LSG288" s="488"/>
      <c r="LSH288" s="488"/>
      <c r="LSI288" s="488"/>
      <c r="LSJ288" s="488"/>
      <c r="LSK288" s="489"/>
      <c r="LSL288" s="490"/>
      <c r="LSM288" s="488"/>
      <c r="LSN288" s="488"/>
      <c r="LSO288" s="488"/>
      <c r="LSP288" s="488"/>
      <c r="LSQ288" s="488"/>
      <c r="LSR288" s="488"/>
      <c r="LSS288" s="489"/>
      <c r="LST288" s="490"/>
      <c r="LSU288" s="488"/>
      <c r="LSV288" s="488"/>
      <c r="LSW288" s="488"/>
      <c r="LSX288" s="488"/>
      <c r="LSY288" s="488"/>
      <c r="LSZ288" s="488"/>
      <c r="LTA288" s="489"/>
      <c r="LTB288" s="490"/>
      <c r="LTC288" s="488"/>
      <c r="LTD288" s="488"/>
      <c r="LTE288" s="488"/>
      <c r="LTF288" s="488"/>
      <c r="LTG288" s="488"/>
      <c r="LTH288" s="488"/>
      <c r="LTI288" s="489"/>
      <c r="LTJ288" s="490"/>
      <c r="LTK288" s="488"/>
      <c r="LTL288" s="488"/>
      <c r="LTM288" s="488"/>
      <c r="LTN288" s="488"/>
      <c r="LTO288" s="488"/>
      <c r="LTP288" s="488"/>
      <c r="LTQ288" s="489"/>
      <c r="LTR288" s="490"/>
      <c r="LTS288" s="488"/>
      <c r="LTT288" s="488"/>
      <c r="LTU288" s="488"/>
      <c r="LTV288" s="488"/>
      <c r="LTW288" s="488"/>
      <c r="LTX288" s="488"/>
      <c r="LTY288" s="489"/>
      <c r="LTZ288" s="490"/>
      <c r="LUA288" s="488"/>
      <c r="LUB288" s="488"/>
      <c r="LUC288" s="488"/>
      <c r="LUD288" s="488"/>
      <c r="LUE288" s="488"/>
      <c r="LUF288" s="488"/>
      <c r="LUG288" s="489"/>
      <c r="LUH288" s="490"/>
      <c r="LUI288" s="488"/>
      <c r="LUJ288" s="488"/>
      <c r="LUK288" s="488"/>
      <c r="LUL288" s="488"/>
      <c r="LUM288" s="488"/>
      <c r="LUN288" s="488"/>
      <c r="LUO288" s="489"/>
      <c r="LUP288" s="490"/>
      <c r="LUQ288" s="488"/>
      <c r="LUR288" s="488"/>
      <c r="LUS288" s="488"/>
      <c r="LUT288" s="488"/>
      <c r="LUU288" s="488"/>
      <c r="LUV288" s="488"/>
      <c r="LUW288" s="489"/>
      <c r="LUX288" s="490"/>
      <c r="LUY288" s="488"/>
      <c r="LUZ288" s="488"/>
      <c r="LVA288" s="488"/>
      <c r="LVB288" s="488"/>
      <c r="LVC288" s="488"/>
      <c r="LVD288" s="488"/>
      <c r="LVE288" s="489"/>
      <c r="LVF288" s="490"/>
      <c r="LVG288" s="488"/>
      <c r="LVH288" s="488"/>
      <c r="LVI288" s="488"/>
      <c r="LVJ288" s="488"/>
      <c r="LVK288" s="488"/>
      <c r="LVL288" s="488"/>
      <c r="LVM288" s="489"/>
      <c r="LVN288" s="490"/>
      <c r="LVO288" s="488"/>
      <c r="LVP288" s="488"/>
      <c r="LVQ288" s="488"/>
      <c r="LVR288" s="488"/>
      <c r="LVS288" s="488"/>
      <c r="LVT288" s="488"/>
      <c r="LVU288" s="489"/>
      <c r="LVV288" s="490"/>
      <c r="LVW288" s="488"/>
      <c r="LVX288" s="488"/>
      <c r="LVY288" s="488"/>
      <c r="LVZ288" s="488"/>
      <c r="LWA288" s="488"/>
      <c r="LWB288" s="488"/>
      <c r="LWC288" s="489"/>
      <c r="LWD288" s="490"/>
      <c r="LWE288" s="488"/>
      <c r="LWF288" s="488"/>
      <c r="LWG288" s="488"/>
      <c r="LWH288" s="488"/>
      <c r="LWI288" s="488"/>
      <c r="LWJ288" s="488"/>
      <c r="LWK288" s="489"/>
      <c r="LWL288" s="490"/>
      <c r="LWM288" s="488"/>
      <c r="LWN288" s="488"/>
      <c r="LWO288" s="488"/>
      <c r="LWP288" s="488"/>
      <c r="LWQ288" s="488"/>
      <c r="LWR288" s="488"/>
      <c r="LWS288" s="489"/>
      <c r="LWT288" s="490"/>
      <c r="LWU288" s="488"/>
      <c r="LWV288" s="488"/>
      <c r="LWW288" s="488"/>
      <c r="LWX288" s="488"/>
      <c r="LWY288" s="488"/>
      <c r="LWZ288" s="488"/>
      <c r="LXA288" s="489"/>
      <c r="LXB288" s="490"/>
      <c r="LXC288" s="488"/>
      <c r="LXD288" s="488"/>
      <c r="LXE288" s="488"/>
      <c r="LXF288" s="488"/>
      <c r="LXG288" s="488"/>
      <c r="LXH288" s="488"/>
      <c r="LXI288" s="489"/>
      <c r="LXJ288" s="490"/>
      <c r="LXK288" s="488"/>
      <c r="LXL288" s="488"/>
      <c r="LXM288" s="488"/>
      <c r="LXN288" s="488"/>
      <c r="LXO288" s="488"/>
      <c r="LXP288" s="488"/>
      <c r="LXQ288" s="489"/>
      <c r="LXR288" s="490"/>
      <c r="LXS288" s="488"/>
      <c r="LXT288" s="488"/>
      <c r="LXU288" s="488"/>
      <c r="LXV288" s="488"/>
      <c r="LXW288" s="488"/>
      <c r="LXX288" s="488"/>
      <c r="LXY288" s="489"/>
      <c r="LXZ288" s="490"/>
      <c r="LYA288" s="488"/>
      <c r="LYB288" s="488"/>
      <c r="LYC288" s="488"/>
      <c r="LYD288" s="488"/>
      <c r="LYE288" s="488"/>
      <c r="LYF288" s="488"/>
      <c r="LYG288" s="489"/>
      <c r="LYH288" s="490"/>
      <c r="LYI288" s="488"/>
      <c r="LYJ288" s="488"/>
      <c r="LYK288" s="488"/>
      <c r="LYL288" s="488"/>
      <c r="LYM288" s="488"/>
      <c r="LYN288" s="488"/>
      <c r="LYO288" s="489"/>
      <c r="LYP288" s="490"/>
      <c r="LYQ288" s="488"/>
      <c r="LYR288" s="488"/>
      <c r="LYS288" s="488"/>
      <c r="LYT288" s="488"/>
      <c r="LYU288" s="488"/>
      <c r="LYV288" s="488"/>
      <c r="LYW288" s="489"/>
      <c r="LYX288" s="490"/>
      <c r="LYY288" s="488"/>
      <c r="LYZ288" s="488"/>
      <c r="LZA288" s="488"/>
      <c r="LZB288" s="488"/>
      <c r="LZC288" s="488"/>
      <c r="LZD288" s="488"/>
      <c r="LZE288" s="489"/>
      <c r="LZF288" s="490"/>
      <c r="LZG288" s="488"/>
      <c r="LZH288" s="488"/>
      <c r="LZI288" s="488"/>
      <c r="LZJ288" s="488"/>
      <c r="LZK288" s="488"/>
      <c r="LZL288" s="488"/>
      <c r="LZM288" s="489"/>
      <c r="LZN288" s="490"/>
      <c r="LZO288" s="488"/>
      <c r="LZP288" s="488"/>
      <c r="LZQ288" s="488"/>
      <c r="LZR288" s="488"/>
      <c r="LZS288" s="488"/>
      <c r="LZT288" s="488"/>
      <c r="LZU288" s="489"/>
      <c r="LZV288" s="490"/>
      <c r="LZW288" s="488"/>
      <c r="LZX288" s="488"/>
      <c r="LZY288" s="488"/>
      <c r="LZZ288" s="488"/>
      <c r="MAA288" s="488"/>
      <c r="MAB288" s="488"/>
      <c r="MAC288" s="489"/>
      <c r="MAD288" s="490"/>
      <c r="MAE288" s="488"/>
      <c r="MAF288" s="488"/>
      <c r="MAG288" s="488"/>
      <c r="MAH288" s="488"/>
      <c r="MAI288" s="488"/>
      <c r="MAJ288" s="488"/>
      <c r="MAK288" s="489"/>
      <c r="MAL288" s="490"/>
      <c r="MAM288" s="488"/>
      <c r="MAN288" s="488"/>
      <c r="MAO288" s="488"/>
      <c r="MAP288" s="488"/>
      <c r="MAQ288" s="488"/>
      <c r="MAR288" s="488"/>
      <c r="MAS288" s="489"/>
      <c r="MAT288" s="490"/>
      <c r="MAU288" s="488"/>
      <c r="MAV288" s="488"/>
      <c r="MAW288" s="488"/>
      <c r="MAX288" s="488"/>
      <c r="MAY288" s="488"/>
      <c r="MAZ288" s="488"/>
      <c r="MBA288" s="489"/>
      <c r="MBB288" s="490"/>
      <c r="MBC288" s="488"/>
      <c r="MBD288" s="488"/>
      <c r="MBE288" s="488"/>
      <c r="MBF288" s="488"/>
      <c r="MBG288" s="488"/>
      <c r="MBH288" s="488"/>
      <c r="MBI288" s="489"/>
      <c r="MBJ288" s="490"/>
      <c r="MBK288" s="488"/>
      <c r="MBL288" s="488"/>
      <c r="MBM288" s="488"/>
      <c r="MBN288" s="488"/>
      <c r="MBO288" s="488"/>
      <c r="MBP288" s="488"/>
      <c r="MBQ288" s="489"/>
      <c r="MBR288" s="490"/>
      <c r="MBS288" s="488"/>
      <c r="MBT288" s="488"/>
      <c r="MBU288" s="488"/>
      <c r="MBV288" s="488"/>
      <c r="MBW288" s="488"/>
      <c r="MBX288" s="488"/>
      <c r="MBY288" s="489"/>
      <c r="MBZ288" s="490"/>
      <c r="MCA288" s="488"/>
      <c r="MCB288" s="488"/>
      <c r="MCC288" s="488"/>
      <c r="MCD288" s="488"/>
      <c r="MCE288" s="488"/>
      <c r="MCF288" s="488"/>
      <c r="MCG288" s="489"/>
      <c r="MCH288" s="490"/>
      <c r="MCI288" s="488"/>
      <c r="MCJ288" s="488"/>
      <c r="MCK288" s="488"/>
      <c r="MCL288" s="488"/>
      <c r="MCM288" s="488"/>
      <c r="MCN288" s="488"/>
      <c r="MCO288" s="489"/>
      <c r="MCP288" s="490"/>
      <c r="MCQ288" s="488"/>
      <c r="MCR288" s="488"/>
      <c r="MCS288" s="488"/>
      <c r="MCT288" s="488"/>
      <c r="MCU288" s="488"/>
      <c r="MCV288" s="488"/>
      <c r="MCW288" s="489"/>
      <c r="MCX288" s="490"/>
      <c r="MCY288" s="488"/>
      <c r="MCZ288" s="488"/>
      <c r="MDA288" s="488"/>
      <c r="MDB288" s="488"/>
      <c r="MDC288" s="488"/>
      <c r="MDD288" s="488"/>
      <c r="MDE288" s="489"/>
      <c r="MDF288" s="490"/>
      <c r="MDG288" s="488"/>
      <c r="MDH288" s="488"/>
      <c r="MDI288" s="488"/>
      <c r="MDJ288" s="488"/>
      <c r="MDK288" s="488"/>
      <c r="MDL288" s="488"/>
      <c r="MDM288" s="489"/>
      <c r="MDN288" s="490"/>
      <c r="MDO288" s="488"/>
      <c r="MDP288" s="488"/>
      <c r="MDQ288" s="488"/>
      <c r="MDR288" s="488"/>
      <c r="MDS288" s="488"/>
      <c r="MDT288" s="488"/>
      <c r="MDU288" s="489"/>
      <c r="MDV288" s="490"/>
      <c r="MDW288" s="488"/>
      <c r="MDX288" s="488"/>
      <c r="MDY288" s="488"/>
      <c r="MDZ288" s="488"/>
      <c r="MEA288" s="488"/>
      <c r="MEB288" s="488"/>
      <c r="MEC288" s="489"/>
      <c r="MED288" s="490"/>
      <c r="MEE288" s="488"/>
      <c r="MEF288" s="488"/>
      <c r="MEG288" s="488"/>
      <c r="MEH288" s="488"/>
      <c r="MEI288" s="488"/>
      <c r="MEJ288" s="488"/>
      <c r="MEK288" s="489"/>
      <c r="MEL288" s="490"/>
      <c r="MEM288" s="488"/>
      <c r="MEN288" s="488"/>
      <c r="MEO288" s="488"/>
      <c r="MEP288" s="488"/>
      <c r="MEQ288" s="488"/>
      <c r="MER288" s="488"/>
      <c r="MES288" s="489"/>
      <c r="MET288" s="490"/>
      <c r="MEU288" s="488"/>
      <c r="MEV288" s="488"/>
      <c r="MEW288" s="488"/>
      <c r="MEX288" s="488"/>
      <c r="MEY288" s="488"/>
      <c r="MEZ288" s="488"/>
      <c r="MFA288" s="489"/>
      <c r="MFB288" s="490"/>
      <c r="MFC288" s="488"/>
      <c r="MFD288" s="488"/>
      <c r="MFE288" s="488"/>
      <c r="MFF288" s="488"/>
      <c r="MFG288" s="488"/>
      <c r="MFH288" s="488"/>
      <c r="MFI288" s="489"/>
      <c r="MFJ288" s="490"/>
      <c r="MFK288" s="488"/>
      <c r="MFL288" s="488"/>
      <c r="MFM288" s="488"/>
      <c r="MFN288" s="488"/>
      <c r="MFO288" s="488"/>
      <c r="MFP288" s="488"/>
      <c r="MFQ288" s="489"/>
      <c r="MFR288" s="490"/>
      <c r="MFS288" s="488"/>
      <c r="MFT288" s="488"/>
      <c r="MFU288" s="488"/>
      <c r="MFV288" s="488"/>
      <c r="MFW288" s="488"/>
      <c r="MFX288" s="488"/>
      <c r="MFY288" s="489"/>
      <c r="MFZ288" s="490"/>
      <c r="MGA288" s="488"/>
      <c r="MGB288" s="488"/>
      <c r="MGC288" s="488"/>
      <c r="MGD288" s="488"/>
      <c r="MGE288" s="488"/>
      <c r="MGF288" s="488"/>
      <c r="MGG288" s="489"/>
      <c r="MGH288" s="490"/>
      <c r="MGI288" s="488"/>
      <c r="MGJ288" s="488"/>
      <c r="MGK288" s="488"/>
      <c r="MGL288" s="488"/>
      <c r="MGM288" s="488"/>
      <c r="MGN288" s="488"/>
      <c r="MGO288" s="489"/>
      <c r="MGP288" s="490"/>
      <c r="MGQ288" s="488"/>
      <c r="MGR288" s="488"/>
      <c r="MGS288" s="488"/>
      <c r="MGT288" s="488"/>
      <c r="MGU288" s="488"/>
      <c r="MGV288" s="488"/>
      <c r="MGW288" s="489"/>
      <c r="MGX288" s="490"/>
      <c r="MGY288" s="488"/>
      <c r="MGZ288" s="488"/>
      <c r="MHA288" s="488"/>
      <c r="MHB288" s="488"/>
      <c r="MHC288" s="488"/>
      <c r="MHD288" s="488"/>
      <c r="MHE288" s="489"/>
      <c r="MHF288" s="490"/>
      <c r="MHG288" s="488"/>
      <c r="MHH288" s="488"/>
      <c r="MHI288" s="488"/>
      <c r="MHJ288" s="488"/>
      <c r="MHK288" s="488"/>
      <c r="MHL288" s="488"/>
      <c r="MHM288" s="489"/>
      <c r="MHN288" s="490"/>
      <c r="MHO288" s="488"/>
      <c r="MHP288" s="488"/>
      <c r="MHQ288" s="488"/>
      <c r="MHR288" s="488"/>
      <c r="MHS288" s="488"/>
      <c r="MHT288" s="488"/>
      <c r="MHU288" s="489"/>
      <c r="MHV288" s="490"/>
      <c r="MHW288" s="488"/>
      <c r="MHX288" s="488"/>
      <c r="MHY288" s="488"/>
      <c r="MHZ288" s="488"/>
      <c r="MIA288" s="488"/>
      <c r="MIB288" s="488"/>
      <c r="MIC288" s="489"/>
      <c r="MID288" s="490"/>
      <c r="MIE288" s="488"/>
      <c r="MIF288" s="488"/>
      <c r="MIG288" s="488"/>
      <c r="MIH288" s="488"/>
      <c r="MII288" s="488"/>
      <c r="MIJ288" s="488"/>
      <c r="MIK288" s="489"/>
      <c r="MIL288" s="490"/>
      <c r="MIM288" s="488"/>
      <c r="MIN288" s="488"/>
      <c r="MIO288" s="488"/>
      <c r="MIP288" s="488"/>
      <c r="MIQ288" s="488"/>
      <c r="MIR288" s="488"/>
      <c r="MIS288" s="489"/>
      <c r="MIT288" s="490"/>
      <c r="MIU288" s="488"/>
      <c r="MIV288" s="488"/>
      <c r="MIW288" s="488"/>
      <c r="MIX288" s="488"/>
      <c r="MIY288" s="488"/>
      <c r="MIZ288" s="488"/>
      <c r="MJA288" s="489"/>
      <c r="MJB288" s="490"/>
      <c r="MJC288" s="488"/>
      <c r="MJD288" s="488"/>
      <c r="MJE288" s="488"/>
      <c r="MJF288" s="488"/>
      <c r="MJG288" s="488"/>
      <c r="MJH288" s="488"/>
      <c r="MJI288" s="489"/>
      <c r="MJJ288" s="490"/>
      <c r="MJK288" s="488"/>
      <c r="MJL288" s="488"/>
      <c r="MJM288" s="488"/>
      <c r="MJN288" s="488"/>
      <c r="MJO288" s="488"/>
      <c r="MJP288" s="488"/>
      <c r="MJQ288" s="489"/>
      <c r="MJR288" s="490"/>
      <c r="MJS288" s="488"/>
      <c r="MJT288" s="488"/>
      <c r="MJU288" s="488"/>
      <c r="MJV288" s="488"/>
      <c r="MJW288" s="488"/>
      <c r="MJX288" s="488"/>
      <c r="MJY288" s="489"/>
      <c r="MJZ288" s="490"/>
      <c r="MKA288" s="488"/>
      <c r="MKB288" s="488"/>
      <c r="MKC288" s="488"/>
      <c r="MKD288" s="488"/>
      <c r="MKE288" s="488"/>
      <c r="MKF288" s="488"/>
      <c r="MKG288" s="489"/>
      <c r="MKH288" s="490"/>
      <c r="MKI288" s="488"/>
      <c r="MKJ288" s="488"/>
      <c r="MKK288" s="488"/>
      <c r="MKL288" s="488"/>
      <c r="MKM288" s="488"/>
      <c r="MKN288" s="488"/>
      <c r="MKO288" s="489"/>
      <c r="MKP288" s="490"/>
      <c r="MKQ288" s="488"/>
      <c r="MKR288" s="488"/>
      <c r="MKS288" s="488"/>
      <c r="MKT288" s="488"/>
      <c r="MKU288" s="488"/>
      <c r="MKV288" s="488"/>
      <c r="MKW288" s="489"/>
      <c r="MKX288" s="490"/>
      <c r="MKY288" s="488"/>
      <c r="MKZ288" s="488"/>
      <c r="MLA288" s="488"/>
      <c r="MLB288" s="488"/>
      <c r="MLC288" s="488"/>
      <c r="MLD288" s="488"/>
      <c r="MLE288" s="489"/>
      <c r="MLF288" s="490"/>
      <c r="MLG288" s="488"/>
      <c r="MLH288" s="488"/>
      <c r="MLI288" s="488"/>
      <c r="MLJ288" s="488"/>
      <c r="MLK288" s="488"/>
      <c r="MLL288" s="488"/>
      <c r="MLM288" s="489"/>
      <c r="MLN288" s="490"/>
      <c r="MLO288" s="488"/>
      <c r="MLP288" s="488"/>
      <c r="MLQ288" s="488"/>
      <c r="MLR288" s="488"/>
      <c r="MLS288" s="488"/>
      <c r="MLT288" s="488"/>
      <c r="MLU288" s="489"/>
      <c r="MLV288" s="490"/>
      <c r="MLW288" s="488"/>
      <c r="MLX288" s="488"/>
      <c r="MLY288" s="488"/>
      <c r="MLZ288" s="488"/>
      <c r="MMA288" s="488"/>
      <c r="MMB288" s="488"/>
      <c r="MMC288" s="489"/>
      <c r="MMD288" s="490"/>
      <c r="MME288" s="488"/>
      <c r="MMF288" s="488"/>
      <c r="MMG288" s="488"/>
      <c r="MMH288" s="488"/>
      <c r="MMI288" s="488"/>
      <c r="MMJ288" s="488"/>
      <c r="MMK288" s="489"/>
      <c r="MML288" s="490"/>
      <c r="MMM288" s="488"/>
      <c r="MMN288" s="488"/>
      <c r="MMO288" s="488"/>
      <c r="MMP288" s="488"/>
      <c r="MMQ288" s="488"/>
      <c r="MMR288" s="488"/>
      <c r="MMS288" s="489"/>
      <c r="MMT288" s="490"/>
      <c r="MMU288" s="488"/>
      <c r="MMV288" s="488"/>
      <c r="MMW288" s="488"/>
      <c r="MMX288" s="488"/>
      <c r="MMY288" s="488"/>
      <c r="MMZ288" s="488"/>
      <c r="MNA288" s="489"/>
      <c r="MNB288" s="490"/>
      <c r="MNC288" s="488"/>
      <c r="MND288" s="488"/>
      <c r="MNE288" s="488"/>
      <c r="MNF288" s="488"/>
      <c r="MNG288" s="488"/>
      <c r="MNH288" s="488"/>
      <c r="MNI288" s="489"/>
      <c r="MNJ288" s="490"/>
      <c r="MNK288" s="488"/>
      <c r="MNL288" s="488"/>
      <c r="MNM288" s="488"/>
      <c r="MNN288" s="488"/>
      <c r="MNO288" s="488"/>
      <c r="MNP288" s="488"/>
      <c r="MNQ288" s="489"/>
      <c r="MNR288" s="490"/>
      <c r="MNS288" s="488"/>
      <c r="MNT288" s="488"/>
      <c r="MNU288" s="488"/>
      <c r="MNV288" s="488"/>
      <c r="MNW288" s="488"/>
      <c r="MNX288" s="488"/>
      <c r="MNY288" s="489"/>
      <c r="MNZ288" s="490"/>
      <c r="MOA288" s="488"/>
      <c r="MOB288" s="488"/>
      <c r="MOC288" s="488"/>
      <c r="MOD288" s="488"/>
      <c r="MOE288" s="488"/>
      <c r="MOF288" s="488"/>
      <c r="MOG288" s="489"/>
      <c r="MOH288" s="490"/>
      <c r="MOI288" s="488"/>
      <c r="MOJ288" s="488"/>
      <c r="MOK288" s="488"/>
      <c r="MOL288" s="488"/>
      <c r="MOM288" s="488"/>
      <c r="MON288" s="488"/>
      <c r="MOO288" s="489"/>
      <c r="MOP288" s="490"/>
      <c r="MOQ288" s="488"/>
      <c r="MOR288" s="488"/>
      <c r="MOS288" s="488"/>
      <c r="MOT288" s="488"/>
      <c r="MOU288" s="488"/>
      <c r="MOV288" s="488"/>
      <c r="MOW288" s="489"/>
      <c r="MOX288" s="490"/>
      <c r="MOY288" s="488"/>
      <c r="MOZ288" s="488"/>
      <c r="MPA288" s="488"/>
      <c r="MPB288" s="488"/>
      <c r="MPC288" s="488"/>
      <c r="MPD288" s="488"/>
      <c r="MPE288" s="489"/>
      <c r="MPF288" s="490"/>
      <c r="MPG288" s="488"/>
      <c r="MPH288" s="488"/>
      <c r="MPI288" s="488"/>
      <c r="MPJ288" s="488"/>
      <c r="MPK288" s="488"/>
      <c r="MPL288" s="488"/>
      <c r="MPM288" s="489"/>
      <c r="MPN288" s="490"/>
      <c r="MPO288" s="488"/>
      <c r="MPP288" s="488"/>
      <c r="MPQ288" s="488"/>
      <c r="MPR288" s="488"/>
      <c r="MPS288" s="488"/>
      <c r="MPT288" s="488"/>
      <c r="MPU288" s="489"/>
      <c r="MPV288" s="490"/>
      <c r="MPW288" s="488"/>
      <c r="MPX288" s="488"/>
      <c r="MPY288" s="488"/>
      <c r="MPZ288" s="488"/>
      <c r="MQA288" s="488"/>
      <c r="MQB288" s="488"/>
      <c r="MQC288" s="489"/>
      <c r="MQD288" s="490"/>
      <c r="MQE288" s="488"/>
      <c r="MQF288" s="488"/>
      <c r="MQG288" s="488"/>
      <c r="MQH288" s="488"/>
      <c r="MQI288" s="488"/>
      <c r="MQJ288" s="488"/>
      <c r="MQK288" s="489"/>
      <c r="MQL288" s="490"/>
      <c r="MQM288" s="488"/>
      <c r="MQN288" s="488"/>
      <c r="MQO288" s="488"/>
      <c r="MQP288" s="488"/>
      <c r="MQQ288" s="488"/>
      <c r="MQR288" s="488"/>
      <c r="MQS288" s="489"/>
      <c r="MQT288" s="490"/>
      <c r="MQU288" s="488"/>
      <c r="MQV288" s="488"/>
      <c r="MQW288" s="488"/>
      <c r="MQX288" s="488"/>
      <c r="MQY288" s="488"/>
      <c r="MQZ288" s="488"/>
      <c r="MRA288" s="489"/>
      <c r="MRB288" s="490"/>
      <c r="MRC288" s="488"/>
      <c r="MRD288" s="488"/>
      <c r="MRE288" s="488"/>
      <c r="MRF288" s="488"/>
      <c r="MRG288" s="488"/>
      <c r="MRH288" s="488"/>
      <c r="MRI288" s="489"/>
      <c r="MRJ288" s="490"/>
      <c r="MRK288" s="488"/>
      <c r="MRL288" s="488"/>
      <c r="MRM288" s="488"/>
      <c r="MRN288" s="488"/>
      <c r="MRO288" s="488"/>
      <c r="MRP288" s="488"/>
      <c r="MRQ288" s="489"/>
      <c r="MRR288" s="490"/>
      <c r="MRS288" s="488"/>
      <c r="MRT288" s="488"/>
      <c r="MRU288" s="488"/>
      <c r="MRV288" s="488"/>
      <c r="MRW288" s="488"/>
      <c r="MRX288" s="488"/>
      <c r="MRY288" s="489"/>
      <c r="MRZ288" s="490"/>
      <c r="MSA288" s="488"/>
      <c r="MSB288" s="488"/>
      <c r="MSC288" s="488"/>
      <c r="MSD288" s="488"/>
      <c r="MSE288" s="488"/>
      <c r="MSF288" s="488"/>
      <c r="MSG288" s="489"/>
      <c r="MSH288" s="490"/>
      <c r="MSI288" s="488"/>
      <c r="MSJ288" s="488"/>
      <c r="MSK288" s="488"/>
      <c r="MSL288" s="488"/>
      <c r="MSM288" s="488"/>
      <c r="MSN288" s="488"/>
      <c r="MSO288" s="489"/>
      <c r="MSP288" s="490"/>
      <c r="MSQ288" s="488"/>
      <c r="MSR288" s="488"/>
      <c r="MSS288" s="488"/>
      <c r="MST288" s="488"/>
      <c r="MSU288" s="488"/>
      <c r="MSV288" s="488"/>
      <c r="MSW288" s="489"/>
      <c r="MSX288" s="490"/>
      <c r="MSY288" s="488"/>
      <c r="MSZ288" s="488"/>
      <c r="MTA288" s="488"/>
      <c r="MTB288" s="488"/>
      <c r="MTC288" s="488"/>
      <c r="MTD288" s="488"/>
      <c r="MTE288" s="489"/>
      <c r="MTF288" s="490"/>
      <c r="MTG288" s="488"/>
      <c r="MTH288" s="488"/>
      <c r="MTI288" s="488"/>
      <c r="MTJ288" s="488"/>
      <c r="MTK288" s="488"/>
      <c r="MTL288" s="488"/>
      <c r="MTM288" s="489"/>
      <c r="MTN288" s="490"/>
      <c r="MTO288" s="488"/>
      <c r="MTP288" s="488"/>
      <c r="MTQ288" s="488"/>
      <c r="MTR288" s="488"/>
      <c r="MTS288" s="488"/>
      <c r="MTT288" s="488"/>
      <c r="MTU288" s="489"/>
      <c r="MTV288" s="490"/>
      <c r="MTW288" s="488"/>
      <c r="MTX288" s="488"/>
      <c r="MTY288" s="488"/>
      <c r="MTZ288" s="488"/>
      <c r="MUA288" s="488"/>
      <c r="MUB288" s="488"/>
      <c r="MUC288" s="489"/>
      <c r="MUD288" s="490"/>
      <c r="MUE288" s="488"/>
      <c r="MUF288" s="488"/>
      <c r="MUG288" s="488"/>
      <c r="MUH288" s="488"/>
      <c r="MUI288" s="488"/>
      <c r="MUJ288" s="488"/>
      <c r="MUK288" s="489"/>
      <c r="MUL288" s="490"/>
      <c r="MUM288" s="488"/>
      <c r="MUN288" s="488"/>
      <c r="MUO288" s="488"/>
      <c r="MUP288" s="488"/>
      <c r="MUQ288" s="488"/>
      <c r="MUR288" s="488"/>
      <c r="MUS288" s="489"/>
      <c r="MUT288" s="490"/>
      <c r="MUU288" s="488"/>
      <c r="MUV288" s="488"/>
      <c r="MUW288" s="488"/>
      <c r="MUX288" s="488"/>
      <c r="MUY288" s="488"/>
      <c r="MUZ288" s="488"/>
      <c r="MVA288" s="489"/>
      <c r="MVB288" s="490"/>
      <c r="MVC288" s="488"/>
      <c r="MVD288" s="488"/>
      <c r="MVE288" s="488"/>
      <c r="MVF288" s="488"/>
      <c r="MVG288" s="488"/>
      <c r="MVH288" s="488"/>
      <c r="MVI288" s="489"/>
      <c r="MVJ288" s="490"/>
      <c r="MVK288" s="488"/>
      <c r="MVL288" s="488"/>
      <c r="MVM288" s="488"/>
      <c r="MVN288" s="488"/>
      <c r="MVO288" s="488"/>
      <c r="MVP288" s="488"/>
      <c r="MVQ288" s="489"/>
      <c r="MVR288" s="490"/>
      <c r="MVS288" s="488"/>
      <c r="MVT288" s="488"/>
      <c r="MVU288" s="488"/>
      <c r="MVV288" s="488"/>
      <c r="MVW288" s="488"/>
      <c r="MVX288" s="488"/>
      <c r="MVY288" s="489"/>
      <c r="MVZ288" s="490"/>
      <c r="MWA288" s="488"/>
      <c r="MWB288" s="488"/>
      <c r="MWC288" s="488"/>
      <c r="MWD288" s="488"/>
      <c r="MWE288" s="488"/>
      <c r="MWF288" s="488"/>
      <c r="MWG288" s="489"/>
      <c r="MWH288" s="490"/>
      <c r="MWI288" s="488"/>
      <c r="MWJ288" s="488"/>
      <c r="MWK288" s="488"/>
      <c r="MWL288" s="488"/>
      <c r="MWM288" s="488"/>
      <c r="MWN288" s="488"/>
      <c r="MWO288" s="489"/>
      <c r="MWP288" s="490"/>
      <c r="MWQ288" s="488"/>
      <c r="MWR288" s="488"/>
      <c r="MWS288" s="488"/>
      <c r="MWT288" s="488"/>
      <c r="MWU288" s="488"/>
      <c r="MWV288" s="488"/>
      <c r="MWW288" s="489"/>
      <c r="MWX288" s="490"/>
      <c r="MWY288" s="488"/>
      <c r="MWZ288" s="488"/>
      <c r="MXA288" s="488"/>
      <c r="MXB288" s="488"/>
      <c r="MXC288" s="488"/>
      <c r="MXD288" s="488"/>
      <c r="MXE288" s="489"/>
      <c r="MXF288" s="490"/>
      <c r="MXG288" s="488"/>
      <c r="MXH288" s="488"/>
      <c r="MXI288" s="488"/>
      <c r="MXJ288" s="488"/>
      <c r="MXK288" s="488"/>
      <c r="MXL288" s="488"/>
      <c r="MXM288" s="489"/>
      <c r="MXN288" s="490"/>
      <c r="MXO288" s="488"/>
      <c r="MXP288" s="488"/>
      <c r="MXQ288" s="488"/>
      <c r="MXR288" s="488"/>
      <c r="MXS288" s="488"/>
      <c r="MXT288" s="488"/>
      <c r="MXU288" s="489"/>
      <c r="MXV288" s="490"/>
      <c r="MXW288" s="488"/>
      <c r="MXX288" s="488"/>
      <c r="MXY288" s="488"/>
      <c r="MXZ288" s="488"/>
      <c r="MYA288" s="488"/>
      <c r="MYB288" s="488"/>
      <c r="MYC288" s="489"/>
      <c r="MYD288" s="490"/>
      <c r="MYE288" s="488"/>
      <c r="MYF288" s="488"/>
      <c r="MYG288" s="488"/>
      <c r="MYH288" s="488"/>
      <c r="MYI288" s="488"/>
      <c r="MYJ288" s="488"/>
      <c r="MYK288" s="489"/>
      <c r="MYL288" s="490"/>
      <c r="MYM288" s="488"/>
      <c r="MYN288" s="488"/>
      <c r="MYO288" s="488"/>
      <c r="MYP288" s="488"/>
      <c r="MYQ288" s="488"/>
      <c r="MYR288" s="488"/>
      <c r="MYS288" s="489"/>
      <c r="MYT288" s="490"/>
      <c r="MYU288" s="488"/>
      <c r="MYV288" s="488"/>
      <c r="MYW288" s="488"/>
      <c r="MYX288" s="488"/>
      <c r="MYY288" s="488"/>
      <c r="MYZ288" s="488"/>
      <c r="MZA288" s="489"/>
      <c r="MZB288" s="490"/>
      <c r="MZC288" s="488"/>
      <c r="MZD288" s="488"/>
      <c r="MZE288" s="488"/>
      <c r="MZF288" s="488"/>
      <c r="MZG288" s="488"/>
      <c r="MZH288" s="488"/>
      <c r="MZI288" s="489"/>
      <c r="MZJ288" s="490"/>
      <c r="MZK288" s="488"/>
      <c r="MZL288" s="488"/>
      <c r="MZM288" s="488"/>
      <c r="MZN288" s="488"/>
      <c r="MZO288" s="488"/>
      <c r="MZP288" s="488"/>
      <c r="MZQ288" s="489"/>
      <c r="MZR288" s="490"/>
      <c r="MZS288" s="488"/>
      <c r="MZT288" s="488"/>
      <c r="MZU288" s="488"/>
      <c r="MZV288" s="488"/>
      <c r="MZW288" s="488"/>
      <c r="MZX288" s="488"/>
      <c r="MZY288" s="489"/>
      <c r="MZZ288" s="490"/>
      <c r="NAA288" s="488"/>
      <c r="NAB288" s="488"/>
      <c r="NAC288" s="488"/>
      <c r="NAD288" s="488"/>
      <c r="NAE288" s="488"/>
      <c r="NAF288" s="488"/>
      <c r="NAG288" s="489"/>
      <c r="NAH288" s="490"/>
      <c r="NAI288" s="488"/>
      <c r="NAJ288" s="488"/>
      <c r="NAK288" s="488"/>
      <c r="NAL288" s="488"/>
      <c r="NAM288" s="488"/>
      <c r="NAN288" s="488"/>
      <c r="NAO288" s="489"/>
      <c r="NAP288" s="490"/>
      <c r="NAQ288" s="488"/>
      <c r="NAR288" s="488"/>
      <c r="NAS288" s="488"/>
      <c r="NAT288" s="488"/>
      <c r="NAU288" s="488"/>
      <c r="NAV288" s="488"/>
      <c r="NAW288" s="489"/>
      <c r="NAX288" s="490"/>
      <c r="NAY288" s="488"/>
      <c r="NAZ288" s="488"/>
      <c r="NBA288" s="488"/>
      <c r="NBB288" s="488"/>
      <c r="NBC288" s="488"/>
      <c r="NBD288" s="488"/>
      <c r="NBE288" s="489"/>
      <c r="NBF288" s="490"/>
      <c r="NBG288" s="488"/>
      <c r="NBH288" s="488"/>
      <c r="NBI288" s="488"/>
      <c r="NBJ288" s="488"/>
      <c r="NBK288" s="488"/>
      <c r="NBL288" s="488"/>
      <c r="NBM288" s="489"/>
      <c r="NBN288" s="490"/>
      <c r="NBO288" s="488"/>
      <c r="NBP288" s="488"/>
      <c r="NBQ288" s="488"/>
      <c r="NBR288" s="488"/>
      <c r="NBS288" s="488"/>
      <c r="NBT288" s="488"/>
      <c r="NBU288" s="489"/>
      <c r="NBV288" s="490"/>
      <c r="NBW288" s="488"/>
      <c r="NBX288" s="488"/>
      <c r="NBY288" s="488"/>
      <c r="NBZ288" s="488"/>
      <c r="NCA288" s="488"/>
      <c r="NCB288" s="488"/>
      <c r="NCC288" s="489"/>
      <c r="NCD288" s="490"/>
      <c r="NCE288" s="488"/>
      <c r="NCF288" s="488"/>
      <c r="NCG288" s="488"/>
      <c r="NCH288" s="488"/>
      <c r="NCI288" s="488"/>
      <c r="NCJ288" s="488"/>
      <c r="NCK288" s="489"/>
      <c r="NCL288" s="490"/>
      <c r="NCM288" s="488"/>
      <c r="NCN288" s="488"/>
      <c r="NCO288" s="488"/>
      <c r="NCP288" s="488"/>
      <c r="NCQ288" s="488"/>
      <c r="NCR288" s="488"/>
      <c r="NCS288" s="489"/>
      <c r="NCT288" s="490"/>
      <c r="NCU288" s="488"/>
      <c r="NCV288" s="488"/>
      <c r="NCW288" s="488"/>
      <c r="NCX288" s="488"/>
      <c r="NCY288" s="488"/>
      <c r="NCZ288" s="488"/>
      <c r="NDA288" s="489"/>
      <c r="NDB288" s="490"/>
      <c r="NDC288" s="488"/>
      <c r="NDD288" s="488"/>
      <c r="NDE288" s="488"/>
      <c r="NDF288" s="488"/>
      <c r="NDG288" s="488"/>
      <c r="NDH288" s="488"/>
      <c r="NDI288" s="489"/>
      <c r="NDJ288" s="490"/>
      <c r="NDK288" s="488"/>
      <c r="NDL288" s="488"/>
      <c r="NDM288" s="488"/>
      <c r="NDN288" s="488"/>
      <c r="NDO288" s="488"/>
      <c r="NDP288" s="488"/>
      <c r="NDQ288" s="489"/>
      <c r="NDR288" s="490"/>
      <c r="NDS288" s="488"/>
      <c r="NDT288" s="488"/>
      <c r="NDU288" s="488"/>
      <c r="NDV288" s="488"/>
      <c r="NDW288" s="488"/>
      <c r="NDX288" s="488"/>
      <c r="NDY288" s="489"/>
      <c r="NDZ288" s="490"/>
      <c r="NEA288" s="488"/>
      <c r="NEB288" s="488"/>
      <c r="NEC288" s="488"/>
      <c r="NED288" s="488"/>
      <c r="NEE288" s="488"/>
      <c r="NEF288" s="488"/>
      <c r="NEG288" s="489"/>
      <c r="NEH288" s="490"/>
      <c r="NEI288" s="488"/>
      <c r="NEJ288" s="488"/>
      <c r="NEK288" s="488"/>
      <c r="NEL288" s="488"/>
      <c r="NEM288" s="488"/>
      <c r="NEN288" s="488"/>
      <c r="NEO288" s="489"/>
      <c r="NEP288" s="490"/>
      <c r="NEQ288" s="488"/>
      <c r="NER288" s="488"/>
      <c r="NES288" s="488"/>
      <c r="NET288" s="488"/>
      <c r="NEU288" s="488"/>
      <c r="NEV288" s="488"/>
      <c r="NEW288" s="489"/>
      <c r="NEX288" s="490"/>
      <c r="NEY288" s="488"/>
      <c r="NEZ288" s="488"/>
      <c r="NFA288" s="488"/>
      <c r="NFB288" s="488"/>
      <c r="NFC288" s="488"/>
      <c r="NFD288" s="488"/>
      <c r="NFE288" s="489"/>
      <c r="NFF288" s="490"/>
      <c r="NFG288" s="488"/>
      <c r="NFH288" s="488"/>
      <c r="NFI288" s="488"/>
      <c r="NFJ288" s="488"/>
      <c r="NFK288" s="488"/>
      <c r="NFL288" s="488"/>
      <c r="NFM288" s="489"/>
      <c r="NFN288" s="490"/>
      <c r="NFO288" s="488"/>
      <c r="NFP288" s="488"/>
      <c r="NFQ288" s="488"/>
      <c r="NFR288" s="488"/>
      <c r="NFS288" s="488"/>
      <c r="NFT288" s="488"/>
      <c r="NFU288" s="489"/>
      <c r="NFV288" s="490"/>
      <c r="NFW288" s="488"/>
      <c r="NFX288" s="488"/>
      <c r="NFY288" s="488"/>
      <c r="NFZ288" s="488"/>
      <c r="NGA288" s="488"/>
      <c r="NGB288" s="488"/>
      <c r="NGC288" s="489"/>
      <c r="NGD288" s="490"/>
      <c r="NGE288" s="488"/>
      <c r="NGF288" s="488"/>
      <c r="NGG288" s="488"/>
      <c r="NGH288" s="488"/>
      <c r="NGI288" s="488"/>
      <c r="NGJ288" s="488"/>
      <c r="NGK288" s="489"/>
      <c r="NGL288" s="490"/>
      <c r="NGM288" s="488"/>
      <c r="NGN288" s="488"/>
      <c r="NGO288" s="488"/>
      <c r="NGP288" s="488"/>
      <c r="NGQ288" s="488"/>
      <c r="NGR288" s="488"/>
      <c r="NGS288" s="489"/>
      <c r="NGT288" s="490"/>
      <c r="NGU288" s="488"/>
      <c r="NGV288" s="488"/>
      <c r="NGW288" s="488"/>
      <c r="NGX288" s="488"/>
      <c r="NGY288" s="488"/>
      <c r="NGZ288" s="488"/>
      <c r="NHA288" s="489"/>
      <c r="NHB288" s="490"/>
      <c r="NHC288" s="488"/>
      <c r="NHD288" s="488"/>
      <c r="NHE288" s="488"/>
      <c r="NHF288" s="488"/>
      <c r="NHG288" s="488"/>
      <c r="NHH288" s="488"/>
      <c r="NHI288" s="489"/>
      <c r="NHJ288" s="490"/>
      <c r="NHK288" s="488"/>
      <c r="NHL288" s="488"/>
      <c r="NHM288" s="488"/>
      <c r="NHN288" s="488"/>
      <c r="NHO288" s="488"/>
      <c r="NHP288" s="488"/>
      <c r="NHQ288" s="489"/>
      <c r="NHR288" s="490"/>
      <c r="NHS288" s="488"/>
      <c r="NHT288" s="488"/>
      <c r="NHU288" s="488"/>
      <c r="NHV288" s="488"/>
      <c r="NHW288" s="488"/>
      <c r="NHX288" s="488"/>
      <c r="NHY288" s="489"/>
      <c r="NHZ288" s="490"/>
      <c r="NIA288" s="488"/>
      <c r="NIB288" s="488"/>
      <c r="NIC288" s="488"/>
      <c r="NID288" s="488"/>
      <c r="NIE288" s="488"/>
      <c r="NIF288" s="488"/>
      <c r="NIG288" s="489"/>
      <c r="NIH288" s="490"/>
      <c r="NII288" s="488"/>
      <c r="NIJ288" s="488"/>
      <c r="NIK288" s="488"/>
      <c r="NIL288" s="488"/>
      <c r="NIM288" s="488"/>
      <c r="NIN288" s="488"/>
      <c r="NIO288" s="489"/>
      <c r="NIP288" s="490"/>
      <c r="NIQ288" s="488"/>
      <c r="NIR288" s="488"/>
      <c r="NIS288" s="488"/>
      <c r="NIT288" s="488"/>
      <c r="NIU288" s="488"/>
      <c r="NIV288" s="488"/>
      <c r="NIW288" s="489"/>
      <c r="NIX288" s="490"/>
      <c r="NIY288" s="488"/>
      <c r="NIZ288" s="488"/>
      <c r="NJA288" s="488"/>
      <c r="NJB288" s="488"/>
      <c r="NJC288" s="488"/>
      <c r="NJD288" s="488"/>
      <c r="NJE288" s="489"/>
      <c r="NJF288" s="490"/>
      <c r="NJG288" s="488"/>
      <c r="NJH288" s="488"/>
      <c r="NJI288" s="488"/>
      <c r="NJJ288" s="488"/>
      <c r="NJK288" s="488"/>
      <c r="NJL288" s="488"/>
      <c r="NJM288" s="489"/>
      <c r="NJN288" s="490"/>
      <c r="NJO288" s="488"/>
      <c r="NJP288" s="488"/>
      <c r="NJQ288" s="488"/>
      <c r="NJR288" s="488"/>
      <c r="NJS288" s="488"/>
      <c r="NJT288" s="488"/>
      <c r="NJU288" s="489"/>
      <c r="NJV288" s="490"/>
      <c r="NJW288" s="488"/>
      <c r="NJX288" s="488"/>
      <c r="NJY288" s="488"/>
      <c r="NJZ288" s="488"/>
      <c r="NKA288" s="488"/>
      <c r="NKB288" s="488"/>
      <c r="NKC288" s="489"/>
      <c r="NKD288" s="490"/>
      <c r="NKE288" s="488"/>
      <c r="NKF288" s="488"/>
      <c r="NKG288" s="488"/>
      <c r="NKH288" s="488"/>
      <c r="NKI288" s="488"/>
      <c r="NKJ288" s="488"/>
      <c r="NKK288" s="489"/>
      <c r="NKL288" s="490"/>
      <c r="NKM288" s="488"/>
      <c r="NKN288" s="488"/>
      <c r="NKO288" s="488"/>
      <c r="NKP288" s="488"/>
      <c r="NKQ288" s="488"/>
      <c r="NKR288" s="488"/>
      <c r="NKS288" s="489"/>
      <c r="NKT288" s="490"/>
      <c r="NKU288" s="488"/>
      <c r="NKV288" s="488"/>
      <c r="NKW288" s="488"/>
      <c r="NKX288" s="488"/>
      <c r="NKY288" s="488"/>
      <c r="NKZ288" s="488"/>
      <c r="NLA288" s="489"/>
      <c r="NLB288" s="490"/>
      <c r="NLC288" s="488"/>
      <c r="NLD288" s="488"/>
      <c r="NLE288" s="488"/>
      <c r="NLF288" s="488"/>
      <c r="NLG288" s="488"/>
      <c r="NLH288" s="488"/>
      <c r="NLI288" s="489"/>
      <c r="NLJ288" s="490"/>
      <c r="NLK288" s="488"/>
      <c r="NLL288" s="488"/>
      <c r="NLM288" s="488"/>
      <c r="NLN288" s="488"/>
      <c r="NLO288" s="488"/>
      <c r="NLP288" s="488"/>
      <c r="NLQ288" s="489"/>
      <c r="NLR288" s="490"/>
      <c r="NLS288" s="488"/>
      <c r="NLT288" s="488"/>
      <c r="NLU288" s="488"/>
      <c r="NLV288" s="488"/>
      <c r="NLW288" s="488"/>
      <c r="NLX288" s="488"/>
      <c r="NLY288" s="489"/>
      <c r="NLZ288" s="490"/>
      <c r="NMA288" s="488"/>
      <c r="NMB288" s="488"/>
      <c r="NMC288" s="488"/>
      <c r="NMD288" s="488"/>
      <c r="NME288" s="488"/>
      <c r="NMF288" s="488"/>
      <c r="NMG288" s="489"/>
      <c r="NMH288" s="490"/>
      <c r="NMI288" s="488"/>
      <c r="NMJ288" s="488"/>
      <c r="NMK288" s="488"/>
      <c r="NML288" s="488"/>
      <c r="NMM288" s="488"/>
      <c r="NMN288" s="488"/>
      <c r="NMO288" s="489"/>
      <c r="NMP288" s="490"/>
      <c r="NMQ288" s="488"/>
      <c r="NMR288" s="488"/>
      <c r="NMS288" s="488"/>
      <c r="NMT288" s="488"/>
      <c r="NMU288" s="488"/>
      <c r="NMV288" s="488"/>
      <c r="NMW288" s="489"/>
      <c r="NMX288" s="490"/>
      <c r="NMY288" s="488"/>
      <c r="NMZ288" s="488"/>
      <c r="NNA288" s="488"/>
      <c r="NNB288" s="488"/>
      <c r="NNC288" s="488"/>
      <c r="NND288" s="488"/>
      <c r="NNE288" s="489"/>
      <c r="NNF288" s="490"/>
      <c r="NNG288" s="488"/>
      <c r="NNH288" s="488"/>
      <c r="NNI288" s="488"/>
      <c r="NNJ288" s="488"/>
      <c r="NNK288" s="488"/>
      <c r="NNL288" s="488"/>
      <c r="NNM288" s="489"/>
      <c r="NNN288" s="490"/>
      <c r="NNO288" s="488"/>
      <c r="NNP288" s="488"/>
      <c r="NNQ288" s="488"/>
      <c r="NNR288" s="488"/>
      <c r="NNS288" s="488"/>
      <c r="NNT288" s="488"/>
      <c r="NNU288" s="489"/>
      <c r="NNV288" s="490"/>
      <c r="NNW288" s="488"/>
      <c r="NNX288" s="488"/>
      <c r="NNY288" s="488"/>
      <c r="NNZ288" s="488"/>
      <c r="NOA288" s="488"/>
      <c r="NOB288" s="488"/>
      <c r="NOC288" s="489"/>
      <c r="NOD288" s="490"/>
      <c r="NOE288" s="488"/>
      <c r="NOF288" s="488"/>
      <c r="NOG288" s="488"/>
      <c r="NOH288" s="488"/>
      <c r="NOI288" s="488"/>
      <c r="NOJ288" s="488"/>
      <c r="NOK288" s="489"/>
      <c r="NOL288" s="490"/>
      <c r="NOM288" s="488"/>
      <c r="NON288" s="488"/>
      <c r="NOO288" s="488"/>
      <c r="NOP288" s="488"/>
      <c r="NOQ288" s="488"/>
      <c r="NOR288" s="488"/>
      <c r="NOS288" s="489"/>
      <c r="NOT288" s="490"/>
      <c r="NOU288" s="488"/>
      <c r="NOV288" s="488"/>
      <c r="NOW288" s="488"/>
      <c r="NOX288" s="488"/>
      <c r="NOY288" s="488"/>
      <c r="NOZ288" s="488"/>
      <c r="NPA288" s="489"/>
      <c r="NPB288" s="490"/>
      <c r="NPC288" s="488"/>
      <c r="NPD288" s="488"/>
      <c r="NPE288" s="488"/>
      <c r="NPF288" s="488"/>
      <c r="NPG288" s="488"/>
      <c r="NPH288" s="488"/>
      <c r="NPI288" s="489"/>
      <c r="NPJ288" s="490"/>
      <c r="NPK288" s="488"/>
      <c r="NPL288" s="488"/>
      <c r="NPM288" s="488"/>
      <c r="NPN288" s="488"/>
      <c r="NPO288" s="488"/>
      <c r="NPP288" s="488"/>
      <c r="NPQ288" s="489"/>
      <c r="NPR288" s="490"/>
      <c r="NPS288" s="488"/>
      <c r="NPT288" s="488"/>
      <c r="NPU288" s="488"/>
      <c r="NPV288" s="488"/>
      <c r="NPW288" s="488"/>
      <c r="NPX288" s="488"/>
      <c r="NPY288" s="489"/>
      <c r="NPZ288" s="490"/>
      <c r="NQA288" s="488"/>
      <c r="NQB288" s="488"/>
      <c r="NQC288" s="488"/>
      <c r="NQD288" s="488"/>
      <c r="NQE288" s="488"/>
      <c r="NQF288" s="488"/>
      <c r="NQG288" s="489"/>
      <c r="NQH288" s="490"/>
      <c r="NQI288" s="488"/>
      <c r="NQJ288" s="488"/>
      <c r="NQK288" s="488"/>
      <c r="NQL288" s="488"/>
      <c r="NQM288" s="488"/>
      <c r="NQN288" s="488"/>
      <c r="NQO288" s="489"/>
      <c r="NQP288" s="490"/>
      <c r="NQQ288" s="488"/>
      <c r="NQR288" s="488"/>
      <c r="NQS288" s="488"/>
      <c r="NQT288" s="488"/>
      <c r="NQU288" s="488"/>
      <c r="NQV288" s="488"/>
      <c r="NQW288" s="489"/>
      <c r="NQX288" s="490"/>
      <c r="NQY288" s="488"/>
      <c r="NQZ288" s="488"/>
      <c r="NRA288" s="488"/>
      <c r="NRB288" s="488"/>
      <c r="NRC288" s="488"/>
      <c r="NRD288" s="488"/>
      <c r="NRE288" s="489"/>
      <c r="NRF288" s="490"/>
      <c r="NRG288" s="488"/>
      <c r="NRH288" s="488"/>
      <c r="NRI288" s="488"/>
      <c r="NRJ288" s="488"/>
      <c r="NRK288" s="488"/>
      <c r="NRL288" s="488"/>
      <c r="NRM288" s="489"/>
      <c r="NRN288" s="490"/>
      <c r="NRO288" s="488"/>
      <c r="NRP288" s="488"/>
      <c r="NRQ288" s="488"/>
      <c r="NRR288" s="488"/>
      <c r="NRS288" s="488"/>
      <c r="NRT288" s="488"/>
      <c r="NRU288" s="489"/>
      <c r="NRV288" s="490"/>
      <c r="NRW288" s="488"/>
      <c r="NRX288" s="488"/>
      <c r="NRY288" s="488"/>
      <c r="NRZ288" s="488"/>
      <c r="NSA288" s="488"/>
      <c r="NSB288" s="488"/>
      <c r="NSC288" s="489"/>
      <c r="NSD288" s="490"/>
      <c r="NSE288" s="488"/>
      <c r="NSF288" s="488"/>
      <c r="NSG288" s="488"/>
      <c r="NSH288" s="488"/>
      <c r="NSI288" s="488"/>
      <c r="NSJ288" s="488"/>
      <c r="NSK288" s="489"/>
      <c r="NSL288" s="490"/>
      <c r="NSM288" s="488"/>
      <c r="NSN288" s="488"/>
      <c r="NSO288" s="488"/>
      <c r="NSP288" s="488"/>
      <c r="NSQ288" s="488"/>
      <c r="NSR288" s="488"/>
      <c r="NSS288" s="489"/>
      <c r="NST288" s="490"/>
      <c r="NSU288" s="488"/>
      <c r="NSV288" s="488"/>
      <c r="NSW288" s="488"/>
      <c r="NSX288" s="488"/>
      <c r="NSY288" s="488"/>
      <c r="NSZ288" s="488"/>
      <c r="NTA288" s="489"/>
      <c r="NTB288" s="490"/>
      <c r="NTC288" s="488"/>
      <c r="NTD288" s="488"/>
      <c r="NTE288" s="488"/>
      <c r="NTF288" s="488"/>
      <c r="NTG288" s="488"/>
      <c r="NTH288" s="488"/>
      <c r="NTI288" s="489"/>
      <c r="NTJ288" s="490"/>
      <c r="NTK288" s="488"/>
      <c r="NTL288" s="488"/>
      <c r="NTM288" s="488"/>
      <c r="NTN288" s="488"/>
      <c r="NTO288" s="488"/>
      <c r="NTP288" s="488"/>
      <c r="NTQ288" s="489"/>
      <c r="NTR288" s="490"/>
      <c r="NTS288" s="488"/>
      <c r="NTT288" s="488"/>
      <c r="NTU288" s="488"/>
      <c r="NTV288" s="488"/>
      <c r="NTW288" s="488"/>
      <c r="NTX288" s="488"/>
      <c r="NTY288" s="489"/>
      <c r="NTZ288" s="490"/>
      <c r="NUA288" s="488"/>
      <c r="NUB288" s="488"/>
      <c r="NUC288" s="488"/>
      <c r="NUD288" s="488"/>
      <c r="NUE288" s="488"/>
      <c r="NUF288" s="488"/>
      <c r="NUG288" s="489"/>
      <c r="NUH288" s="490"/>
      <c r="NUI288" s="488"/>
      <c r="NUJ288" s="488"/>
      <c r="NUK288" s="488"/>
      <c r="NUL288" s="488"/>
      <c r="NUM288" s="488"/>
      <c r="NUN288" s="488"/>
      <c r="NUO288" s="489"/>
      <c r="NUP288" s="490"/>
      <c r="NUQ288" s="488"/>
      <c r="NUR288" s="488"/>
      <c r="NUS288" s="488"/>
      <c r="NUT288" s="488"/>
      <c r="NUU288" s="488"/>
      <c r="NUV288" s="488"/>
      <c r="NUW288" s="489"/>
      <c r="NUX288" s="490"/>
      <c r="NUY288" s="488"/>
      <c r="NUZ288" s="488"/>
      <c r="NVA288" s="488"/>
      <c r="NVB288" s="488"/>
      <c r="NVC288" s="488"/>
      <c r="NVD288" s="488"/>
      <c r="NVE288" s="489"/>
      <c r="NVF288" s="490"/>
      <c r="NVG288" s="488"/>
      <c r="NVH288" s="488"/>
      <c r="NVI288" s="488"/>
      <c r="NVJ288" s="488"/>
      <c r="NVK288" s="488"/>
      <c r="NVL288" s="488"/>
      <c r="NVM288" s="489"/>
      <c r="NVN288" s="490"/>
      <c r="NVO288" s="488"/>
      <c r="NVP288" s="488"/>
      <c r="NVQ288" s="488"/>
      <c r="NVR288" s="488"/>
      <c r="NVS288" s="488"/>
      <c r="NVT288" s="488"/>
      <c r="NVU288" s="489"/>
      <c r="NVV288" s="490"/>
      <c r="NVW288" s="488"/>
      <c r="NVX288" s="488"/>
      <c r="NVY288" s="488"/>
      <c r="NVZ288" s="488"/>
      <c r="NWA288" s="488"/>
      <c r="NWB288" s="488"/>
      <c r="NWC288" s="489"/>
      <c r="NWD288" s="490"/>
      <c r="NWE288" s="488"/>
      <c r="NWF288" s="488"/>
      <c r="NWG288" s="488"/>
      <c r="NWH288" s="488"/>
      <c r="NWI288" s="488"/>
      <c r="NWJ288" s="488"/>
      <c r="NWK288" s="489"/>
      <c r="NWL288" s="490"/>
      <c r="NWM288" s="488"/>
      <c r="NWN288" s="488"/>
      <c r="NWO288" s="488"/>
      <c r="NWP288" s="488"/>
      <c r="NWQ288" s="488"/>
      <c r="NWR288" s="488"/>
      <c r="NWS288" s="489"/>
      <c r="NWT288" s="490"/>
      <c r="NWU288" s="488"/>
      <c r="NWV288" s="488"/>
      <c r="NWW288" s="488"/>
      <c r="NWX288" s="488"/>
      <c r="NWY288" s="488"/>
      <c r="NWZ288" s="488"/>
      <c r="NXA288" s="489"/>
      <c r="NXB288" s="490"/>
      <c r="NXC288" s="488"/>
      <c r="NXD288" s="488"/>
      <c r="NXE288" s="488"/>
      <c r="NXF288" s="488"/>
      <c r="NXG288" s="488"/>
      <c r="NXH288" s="488"/>
      <c r="NXI288" s="489"/>
      <c r="NXJ288" s="490"/>
      <c r="NXK288" s="488"/>
      <c r="NXL288" s="488"/>
      <c r="NXM288" s="488"/>
      <c r="NXN288" s="488"/>
      <c r="NXO288" s="488"/>
      <c r="NXP288" s="488"/>
      <c r="NXQ288" s="489"/>
      <c r="NXR288" s="490"/>
      <c r="NXS288" s="488"/>
      <c r="NXT288" s="488"/>
      <c r="NXU288" s="488"/>
      <c r="NXV288" s="488"/>
      <c r="NXW288" s="488"/>
      <c r="NXX288" s="488"/>
      <c r="NXY288" s="489"/>
      <c r="NXZ288" s="490"/>
      <c r="NYA288" s="488"/>
      <c r="NYB288" s="488"/>
      <c r="NYC288" s="488"/>
      <c r="NYD288" s="488"/>
      <c r="NYE288" s="488"/>
      <c r="NYF288" s="488"/>
      <c r="NYG288" s="489"/>
      <c r="NYH288" s="490"/>
      <c r="NYI288" s="488"/>
      <c r="NYJ288" s="488"/>
      <c r="NYK288" s="488"/>
      <c r="NYL288" s="488"/>
      <c r="NYM288" s="488"/>
      <c r="NYN288" s="488"/>
      <c r="NYO288" s="489"/>
      <c r="NYP288" s="490"/>
      <c r="NYQ288" s="488"/>
      <c r="NYR288" s="488"/>
      <c r="NYS288" s="488"/>
      <c r="NYT288" s="488"/>
      <c r="NYU288" s="488"/>
      <c r="NYV288" s="488"/>
      <c r="NYW288" s="489"/>
      <c r="NYX288" s="490"/>
      <c r="NYY288" s="488"/>
      <c r="NYZ288" s="488"/>
      <c r="NZA288" s="488"/>
      <c r="NZB288" s="488"/>
      <c r="NZC288" s="488"/>
      <c r="NZD288" s="488"/>
      <c r="NZE288" s="489"/>
      <c r="NZF288" s="490"/>
      <c r="NZG288" s="488"/>
      <c r="NZH288" s="488"/>
      <c r="NZI288" s="488"/>
      <c r="NZJ288" s="488"/>
      <c r="NZK288" s="488"/>
      <c r="NZL288" s="488"/>
      <c r="NZM288" s="489"/>
      <c r="NZN288" s="490"/>
      <c r="NZO288" s="488"/>
      <c r="NZP288" s="488"/>
      <c r="NZQ288" s="488"/>
      <c r="NZR288" s="488"/>
      <c r="NZS288" s="488"/>
      <c r="NZT288" s="488"/>
      <c r="NZU288" s="489"/>
      <c r="NZV288" s="490"/>
      <c r="NZW288" s="488"/>
      <c r="NZX288" s="488"/>
      <c r="NZY288" s="488"/>
      <c r="NZZ288" s="488"/>
      <c r="OAA288" s="488"/>
      <c r="OAB288" s="488"/>
      <c r="OAC288" s="489"/>
      <c r="OAD288" s="490"/>
      <c r="OAE288" s="488"/>
      <c r="OAF288" s="488"/>
      <c r="OAG288" s="488"/>
      <c r="OAH288" s="488"/>
      <c r="OAI288" s="488"/>
      <c r="OAJ288" s="488"/>
      <c r="OAK288" s="489"/>
      <c r="OAL288" s="490"/>
      <c r="OAM288" s="488"/>
      <c r="OAN288" s="488"/>
      <c r="OAO288" s="488"/>
      <c r="OAP288" s="488"/>
      <c r="OAQ288" s="488"/>
      <c r="OAR288" s="488"/>
      <c r="OAS288" s="489"/>
      <c r="OAT288" s="490"/>
      <c r="OAU288" s="488"/>
      <c r="OAV288" s="488"/>
      <c r="OAW288" s="488"/>
      <c r="OAX288" s="488"/>
      <c r="OAY288" s="488"/>
      <c r="OAZ288" s="488"/>
      <c r="OBA288" s="489"/>
      <c r="OBB288" s="490"/>
      <c r="OBC288" s="488"/>
      <c r="OBD288" s="488"/>
      <c r="OBE288" s="488"/>
      <c r="OBF288" s="488"/>
      <c r="OBG288" s="488"/>
      <c r="OBH288" s="488"/>
      <c r="OBI288" s="489"/>
      <c r="OBJ288" s="490"/>
      <c r="OBK288" s="488"/>
      <c r="OBL288" s="488"/>
      <c r="OBM288" s="488"/>
      <c r="OBN288" s="488"/>
      <c r="OBO288" s="488"/>
      <c r="OBP288" s="488"/>
      <c r="OBQ288" s="489"/>
      <c r="OBR288" s="490"/>
      <c r="OBS288" s="488"/>
      <c r="OBT288" s="488"/>
      <c r="OBU288" s="488"/>
      <c r="OBV288" s="488"/>
      <c r="OBW288" s="488"/>
      <c r="OBX288" s="488"/>
      <c r="OBY288" s="489"/>
      <c r="OBZ288" s="490"/>
      <c r="OCA288" s="488"/>
      <c r="OCB288" s="488"/>
      <c r="OCC288" s="488"/>
      <c r="OCD288" s="488"/>
      <c r="OCE288" s="488"/>
      <c r="OCF288" s="488"/>
      <c r="OCG288" s="489"/>
      <c r="OCH288" s="490"/>
      <c r="OCI288" s="488"/>
      <c r="OCJ288" s="488"/>
      <c r="OCK288" s="488"/>
      <c r="OCL288" s="488"/>
      <c r="OCM288" s="488"/>
      <c r="OCN288" s="488"/>
      <c r="OCO288" s="489"/>
      <c r="OCP288" s="490"/>
      <c r="OCQ288" s="488"/>
      <c r="OCR288" s="488"/>
      <c r="OCS288" s="488"/>
      <c r="OCT288" s="488"/>
      <c r="OCU288" s="488"/>
      <c r="OCV288" s="488"/>
      <c r="OCW288" s="489"/>
      <c r="OCX288" s="490"/>
      <c r="OCY288" s="488"/>
      <c r="OCZ288" s="488"/>
      <c r="ODA288" s="488"/>
      <c r="ODB288" s="488"/>
      <c r="ODC288" s="488"/>
      <c r="ODD288" s="488"/>
      <c r="ODE288" s="489"/>
      <c r="ODF288" s="490"/>
      <c r="ODG288" s="488"/>
      <c r="ODH288" s="488"/>
      <c r="ODI288" s="488"/>
      <c r="ODJ288" s="488"/>
      <c r="ODK288" s="488"/>
      <c r="ODL288" s="488"/>
      <c r="ODM288" s="489"/>
      <c r="ODN288" s="490"/>
      <c r="ODO288" s="488"/>
      <c r="ODP288" s="488"/>
      <c r="ODQ288" s="488"/>
      <c r="ODR288" s="488"/>
      <c r="ODS288" s="488"/>
      <c r="ODT288" s="488"/>
      <c r="ODU288" s="489"/>
      <c r="ODV288" s="490"/>
      <c r="ODW288" s="488"/>
      <c r="ODX288" s="488"/>
      <c r="ODY288" s="488"/>
      <c r="ODZ288" s="488"/>
      <c r="OEA288" s="488"/>
      <c r="OEB288" s="488"/>
      <c r="OEC288" s="489"/>
      <c r="OED288" s="490"/>
      <c r="OEE288" s="488"/>
      <c r="OEF288" s="488"/>
      <c r="OEG288" s="488"/>
      <c r="OEH288" s="488"/>
      <c r="OEI288" s="488"/>
      <c r="OEJ288" s="488"/>
      <c r="OEK288" s="489"/>
      <c r="OEL288" s="490"/>
      <c r="OEM288" s="488"/>
      <c r="OEN288" s="488"/>
      <c r="OEO288" s="488"/>
      <c r="OEP288" s="488"/>
      <c r="OEQ288" s="488"/>
      <c r="OER288" s="488"/>
      <c r="OES288" s="489"/>
      <c r="OET288" s="490"/>
      <c r="OEU288" s="488"/>
      <c r="OEV288" s="488"/>
      <c r="OEW288" s="488"/>
      <c r="OEX288" s="488"/>
      <c r="OEY288" s="488"/>
      <c r="OEZ288" s="488"/>
      <c r="OFA288" s="489"/>
      <c r="OFB288" s="490"/>
      <c r="OFC288" s="488"/>
      <c r="OFD288" s="488"/>
      <c r="OFE288" s="488"/>
      <c r="OFF288" s="488"/>
      <c r="OFG288" s="488"/>
      <c r="OFH288" s="488"/>
      <c r="OFI288" s="489"/>
      <c r="OFJ288" s="490"/>
      <c r="OFK288" s="488"/>
      <c r="OFL288" s="488"/>
      <c r="OFM288" s="488"/>
      <c r="OFN288" s="488"/>
      <c r="OFO288" s="488"/>
      <c r="OFP288" s="488"/>
      <c r="OFQ288" s="489"/>
      <c r="OFR288" s="490"/>
      <c r="OFS288" s="488"/>
      <c r="OFT288" s="488"/>
      <c r="OFU288" s="488"/>
      <c r="OFV288" s="488"/>
      <c r="OFW288" s="488"/>
      <c r="OFX288" s="488"/>
      <c r="OFY288" s="489"/>
      <c r="OFZ288" s="490"/>
      <c r="OGA288" s="488"/>
      <c r="OGB288" s="488"/>
      <c r="OGC288" s="488"/>
      <c r="OGD288" s="488"/>
      <c r="OGE288" s="488"/>
      <c r="OGF288" s="488"/>
      <c r="OGG288" s="489"/>
      <c r="OGH288" s="490"/>
      <c r="OGI288" s="488"/>
      <c r="OGJ288" s="488"/>
      <c r="OGK288" s="488"/>
      <c r="OGL288" s="488"/>
      <c r="OGM288" s="488"/>
      <c r="OGN288" s="488"/>
      <c r="OGO288" s="489"/>
      <c r="OGP288" s="490"/>
      <c r="OGQ288" s="488"/>
      <c r="OGR288" s="488"/>
      <c r="OGS288" s="488"/>
      <c r="OGT288" s="488"/>
      <c r="OGU288" s="488"/>
      <c r="OGV288" s="488"/>
      <c r="OGW288" s="489"/>
      <c r="OGX288" s="490"/>
      <c r="OGY288" s="488"/>
      <c r="OGZ288" s="488"/>
      <c r="OHA288" s="488"/>
      <c r="OHB288" s="488"/>
      <c r="OHC288" s="488"/>
      <c r="OHD288" s="488"/>
      <c r="OHE288" s="489"/>
      <c r="OHF288" s="490"/>
      <c r="OHG288" s="488"/>
      <c r="OHH288" s="488"/>
      <c r="OHI288" s="488"/>
      <c r="OHJ288" s="488"/>
      <c r="OHK288" s="488"/>
      <c r="OHL288" s="488"/>
      <c r="OHM288" s="489"/>
      <c r="OHN288" s="490"/>
      <c r="OHO288" s="488"/>
      <c r="OHP288" s="488"/>
      <c r="OHQ288" s="488"/>
      <c r="OHR288" s="488"/>
      <c r="OHS288" s="488"/>
      <c r="OHT288" s="488"/>
      <c r="OHU288" s="489"/>
      <c r="OHV288" s="490"/>
      <c r="OHW288" s="488"/>
      <c r="OHX288" s="488"/>
      <c r="OHY288" s="488"/>
      <c r="OHZ288" s="488"/>
      <c r="OIA288" s="488"/>
      <c r="OIB288" s="488"/>
      <c r="OIC288" s="489"/>
      <c r="OID288" s="490"/>
      <c r="OIE288" s="488"/>
      <c r="OIF288" s="488"/>
      <c r="OIG288" s="488"/>
      <c r="OIH288" s="488"/>
      <c r="OII288" s="488"/>
      <c r="OIJ288" s="488"/>
      <c r="OIK288" s="489"/>
      <c r="OIL288" s="490"/>
      <c r="OIM288" s="488"/>
      <c r="OIN288" s="488"/>
      <c r="OIO288" s="488"/>
      <c r="OIP288" s="488"/>
      <c r="OIQ288" s="488"/>
      <c r="OIR288" s="488"/>
      <c r="OIS288" s="489"/>
      <c r="OIT288" s="490"/>
      <c r="OIU288" s="488"/>
      <c r="OIV288" s="488"/>
      <c r="OIW288" s="488"/>
      <c r="OIX288" s="488"/>
      <c r="OIY288" s="488"/>
      <c r="OIZ288" s="488"/>
      <c r="OJA288" s="489"/>
      <c r="OJB288" s="490"/>
      <c r="OJC288" s="488"/>
      <c r="OJD288" s="488"/>
      <c r="OJE288" s="488"/>
      <c r="OJF288" s="488"/>
      <c r="OJG288" s="488"/>
      <c r="OJH288" s="488"/>
      <c r="OJI288" s="489"/>
      <c r="OJJ288" s="490"/>
      <c r="OJK288" s="488"/>
      <c r="OJL288" s="488"/>
      <c r="OJM288" s="488"/>
      <c r="OJN288" s="488"/>
      <c r="OJO288" s="488"/>
      <c r="OJP288" s="488"/>
      <c r="OJQ288" s="489"/>
      <c r="OJR288" s="490"/>
      <c r="OJS288" s="488"/>
      <c r="OJT288" s="488"/>
      <c r="OJU288" s="488"/>
      <c r="OJV288" s="488"/>
      <c r="OJW288" s="488"/>
      <c r="OJX288" s="488"/>
      <c r="OJY288" s="489"/>
      <c r="OJZ288" s="490"/>
      <c r="OKA288" s="488"/>
      <c r="OKB288" s="488"/>
      <c r="OKC288" s="488"/>
      <c r="OKD288" s="488"/>
      <c r="OKE288" s="488"/>
      <c r="OKF288" s="488"/>
      <c r="OKG288" s="489"/>
      <c r="OKH288" s="490"/>
      <c r="OKI288" s="488"/>
      <c r="OKJ288" s="488"/>
      <c r="OKK288" s="488"/>
      <c r="OKL288" s="488"/>
      <c r="OKM288" s="488"/>
      <c r="OKN288" s="488"/>
      <c r="OKO288" s="489"/>
      <c r="OKP288" s="490"/>
      <c r="OKQ288" s="488"/>
      <c r="OKR288" s="488"/>
      <c r="OKS288" s="488"/>
      <c r="OKT288" s="488"/>
      <c r="OKU288" s="488"/>
      <c r="OKV288" s="488"/>
      <c r="OKW288" s="489"/>
      <c r="OKX288" s="490"/>
      <c r="OKY288" s="488"/>
      <c r="OKZ288" s="488"/>
      <c r="OLA288" s="488"/>
      <c r="OLB288" s="488"/>
      <c r="OLC288" s="488"/>
      <c r="OLD288" s="488"/>
      <c r="OLE288" s="489"/>
      <c r="OLF288" s="490"/>
      <c r="OLG288" s="488"/>
      <c r="OLH288" s="488"/>
      <c r="OLI288" s="488"/>
      <c r="OLJ288" s="488"/>
      <c r="OLK288" s="488"/>
      <c r="OLL288" s="488"/>
      <c r="OLM288" s="489"/>
      <c r="OLN288" s="490"/>
      <c r="OLO288" s="488"/>
      <c r="OLP288" s="488"/>
      <c r="OLQ288" s="488"/>
      <c r="OLR288" s="488"/>
      <c r="OLS288" s="488"/>
      <c r="OLT288" s="488"/>
      <c r="OLU288" s="489"/>
      <c r="OLV288" s="490"/>
      <c r="OLW288" s="488"/>
      <c r="OLX288" s="488"/>
      <c r="OLY288" s="488"/>
      <c r="OLZ288" s="488"/>
      <c r="OMA288" s="488"/>
      <c r="OMB288" s="488"/>
      <c r="OMC288" s="489"/>
      <c r="OMD288" s="490"/>
      <c r="OME288" s="488"/>
      <c r="OMF288" s="488"/>
      <c r="OMG288" s="488"/>
      <c r="OMH288" s="488"/>
      <c r="OMI288" s="488"/>
      <c r="OMJ288" s="488"/>
      <c r="OMK288" s="489"/>
      <c r="OML288" s="490"/>
      <c r="OMM288" s="488"/>
      <c r="OMN288" s="488"/>
      <c r="OMO288" s="488"/>
      <c r="OMP288" s="488"/>
      <c r="OMQ288" s="488"/>
      <c r="OMR288" s="488"/>
      <c r="OMS288" s="489"/>
      <c r="OMT288" s="490"/>
      <c r="OMU288" s="488"/>
      <c r="OMV288" s="488"/>
      <c r="OMW288" s="488"/>
      <c r="OMX288" s="488"/>
      <c r="OMY288" s="488"/>
      <c r="OMZ288" s="488"/>
      <c r="ONA288" s="489"/>
      <c r="ONB288" s="490"/>
      <c r="ONC288" s="488"/>
      <c r="OND288" s="488"/>
      <c r="ONE288" s="488"/>
      <c r="ONF288" s="488"/>
      <c r="ONG288" s="488"/>
      <c r="ONH288" s="488"/>
      <c r="ONI288" s="489"/>
      <c r="ONJ288" s="490"/>
      <c r="ONK288" s="488"/>
      <c r="ONL288" s="488"/>
      <c r="ONM288" s="488"/>
      <c r="ONN288" s="488"/>
      <c r="ONO288" s="488"/>
      <c r="ONP288" s="488"/>
      <c r="ONQ288" s="489"/>
      <c r="ONR288" s="490"/>
      <c r="ONS288" s="488"/>
      <c r="ONT288" s="488"/>
      <c r="ONU288" s="488"/>
      <c r="ONV288" s="488"/>
      <c r="ONW288" s="488"/>
      <c r="ONX288" s="488"/>
      <c r="ONY288" s="489"/>
      <c r="ONZ288" s="490"/>
      <c r="OOA288" s="488"/>
      <c r="OOB288" s="488"/>
      <c r="OOC288" s="488"/>
      <c r="OOD288" s="488"/>
      <c r="OOE288" s="488"/>
      <c r="OOF288" s="488"/>
      <c r="OOG288" s="489"/>
      <c r="OOH288" s="490"/>
      <c r="OOI288" s="488"/>
      <c r="OOJ288" s="488"/>
      <c r="OOK288" s="488"/>
      <c r="OOL288" s="488"/>
      <c r="OOM288" s="488"/>
      <c r="OON288" s="488"/>
      <c r="OOO288" s="489"/>
      <c r="OOP288" s="490"/>
      <c r="OOQ288" s="488"/>
      <c r="OOR288" s="488"/>
      <c r="OOS288" s="488"/>
      <c r="OOT288" s="488"/>
      <c r="OOU288" s="488"/>
      <c r="OOV288" s="488"/>
      <c r="OOW288" s="489"/>
      <c r="OOX288" s="490"/>
      <c r="OOY288" s="488"/>
      <c r="OOZ288" s="488"/>
      <c r="OPA288" s="488"/>
      <c r="OPB288" s="488"/>
      <c r="OPC288" s="488"/>
      <c r="OPD288" s="488"/>
      <c r="OPE288" s="489"/>
      <c r="OPF288" s="490"/>
      <c r="OPG288" s="488"/>
      <c r="OPH288" s="488"/>
      <c r="OPI288" s="488"/>
      <c r="OPJ288" s="488"/>
      <c r="OPK288" s="488"/>
      <c r="OPL288" s="488"/>
      <c r="OPM288" s="489"/>
      <c r="OPN288" s="490"/>
      <c r="OPO288" s="488"/>
      <c r="OPP288" s="488"/>
      <c r="OPQ288" s="488"/>
      <c r="OPR288" s="488"/>
      <c r="OPS288" s="488"/>
      <c r="OPT288" s="488"/>
      <c r="OPU288" s="489"/>
      <c r="OPV288" s="490"/>
      <c r="OPW288" s="488"/>
      <c r="OPX288" s="488"/>
      <c r="OPY288" s="488"/>
      <c r="OPZ288" s="488"/>
      <c r="OQA288" s="488"/>
      <c r="OQB288" s="488"/>
      <c r="OQC288" s="489"/>
      <c r="OQD288" s="490"/>
      <c r="OQE288" s="488"/>
      <c r="OQF288" s="488"/>
      <c r="OQG288" s="488"/>
      <c r="OQH288" s="488"/>
      <c r="OQI288" s="488"/>
      <c r="OQJ288" s="488"/>
      <c r="OQK288" s="489"/>
      <c r="OQL288" s="490"/>
      <c r="OQM288" s="488"/>
      <c r="OQN288" s="488"/>
      <c r="OQO288" s="488"/>
      <c r="OQP288" s="488"/>
      <c r="OQQ288" s="488"/>
      <c r="OQR288" s="488"/>
      <c r="OQS288" s="489"/>
      <c r="OQT288" s="490"/>
      <c r="OQU288" s="488"/>
      <c r="OQV288" s="488"/>
      <c r="OQW288" s="488"/>
      <c r="OQX288" s="488"/>
      <c r="OQY288" s="488"/>
      <c r="OQZ288" s="488"/>
      <c r="ORA288" s="489"/>
      <c r="ORB288" s="490"/>
      <c r="ORC288" s="488"/>
      <c r="ORD288" s="488"/>
      <c r="ORE288" s="488"/>
      <c r="ORF288" s="488"/>
      <c r="ORG288" s="488"/>
      <c r="ORH288" s="488"/>
      <c r="ORI288" s="489"/>
      <c r="ORJ288" s="490"/>
      <c r="ORK288" s="488"/>
      <c r="ORL288" s="488"/>
      <c r="ORM288" s="488"/>
      <c r="ORN288" s="488"/>
      <c r="ORO288" s="488"/>
      <c r="ORP288" s="488"/>
      <c r="ORQ288" s="489"/>
      <c r="ORR288" s="490"/>
      <c r="ORS288" s="488"/>
      <c r="ORT288" s="488"/>
      <c r="ORU288" s="488"/>
      <c r="ORV288" s="488"/>
      <c r="ORW288" s="488"/>
      <c r="ORX288" s="488"/>
      <c r="ORY288" s="489"/>
      <c r="ORZ288" s="490"/>
      <c r="OSA288" s="488"/>
      <c r="OSB288" s="488"/>
      <c r="OSC288" s="488"/>
      <c r="OSD288" s="488"/>
      <c r="OSE288" s="488"/>
      <c r="OSF288" s="488"/>
      <c r="OSG288" s="489"/>
      <c r="OSH288" s="490"/>
      <c r="OSI288" s="488"/>
      <c r="OSJ288" s="488"/>
      <c r="OSK288" s="488"/>
      <c r="OSL288" s="488"/>
      <c r="OSM288" s="488"/>
      <c r="OSN288" s="488"/>
      <c r="OSO288" s="489"/>
      <c r="OSP288" s="490"/>
      <c r="OSQ288" s="488"/>
      <c r="OSR288" s="488"/>
      <c r="OSS288" s="488"/>
      <c r="OST288" s="488"/>
      <c r="OSU288" s="488"/>
      <c r="OSV288" s="488"/>
      <c r="OSW288" s="489"/>
      <c r="OSX288" s="490"/>
      <c r="OSY288" s="488"/>
      <c r="OSZ288" s="488"/>
      <c r="OTA288" s="488"/>
      <c r="OTB288" s="488"/>
      <c r="OTC288" s="488"/>
      <c r="OTD288" s="488"/>
      <c r="OTE288" s="489"/>
      <c r="OTF288" s="490"/>
      <c r="OTG288" s="488"/>
      <c r="OTH288" s="488"/>
      <c r="OTI288" s="488"/>
      <c r="OTJ288" s="488"/>
      <c r="OTK288" s="488"/>
      <c r="OTL288" s="488"/>
      <c r="OTM288" s="489"/>
      <c r="OTN288" s="490"/>
      <c r="OTO288" s="488"/>
      <c r="OTP288" s="488"/>
      <c r="OTQ288" s="488"/>
      <c r="OTR288" s="488"/>
      <c r="OTS288" s="488"/>
      <c r="OTT288" s="488"/>
      <c r="OTU288" s="489"/>
      <c r="OTV288" s="490"/>
      <c r="OTW288" s="488"/>
      <c r="OTX288" s="488"/>
      <c r="OTY288" s="488"/>
      <c r="OTZ288" s="488"/>
      <c r="OUA288" s="488"/>
      <c r="OUB288" s="488"/>
      <c r="OUC288" s="489"/>
      <c r="OUD288" s="490"/>
      <c r="OUE288" s="488"/>
      <c r="OUF288" s="488"/>
      <c r="OUG288" s="488"/>
      <c r="OUH288" s="488"/>
      <c r="OUI288" s="488"/>
      <c r="OUJ288" s="488"/>
      <c r="OUK288" s="489"/>
      <c r="OUL288" s="490"/>
      <c r="OUM288" s="488"/>
      <c r="OUN288" s="488"/>
      <c r="OUO288" s="488"/>
      <c r="OUP288" s="488"/>
      <c r="OUQ288" s="488"/>
      <c r="OUR288" s="488"/>
      <c r="OUS288" s="489"/>
      <c r="OUT288" s="490"/>
      <c r="OUU288" s="488"/>
      <c r="OUV288" s="488"/>
      <c r="OUW288" s="488"/>
      <c r="OUX288" s="488"/>
      <c r="OUY288" s="488"/>
      <c r="OUZ288" s="488"/>
      <c r="OVA288" s="489"/>
      <c r="OVB288" s="490"/>
      <c r="OVC288" s="488"/>
      <c r="OVD288" s="488"/>
      <c r="OVE288" s="488"/>
      <c r="OVF288" s="488"/>
      <c r="OVG288" s="488"/>
      <c r="OVH288" s="488"/>
      <c r="OVI288" s="489"/>
      <c r="OVJ288" s="490"/>
      <c r="OVK288" s="488"/>
      <c r="OVL288" s="488"/>
      <c r="OVM288" s="488"/>
      <c r="OVN288" s="488"/>
      <c r="OVO288" s="488"/>
      <c r="OVP288" s="488"/>
      <c r="OVQ288" s="489"/>
      <c r="OVR288" s="490"/>
      <c r="OVS288" s="488"/>
      <c r="OVT288" s="488"/>
      <c r="OVU288" s="488"/>
      <c r="OVV288" s="488"/>
      <c r="OVW288" s="488"/>
      <c r="OVX288" s="488"/>
      <c r="OVY288" s="489"/>
      <c r="OVZ288" s="490"/>
      <c r="OWA288" s="488"/>
      <c r="OWB288" s="488"/>
      <c r="OWC288" s="488"/>
      <c r="OWD288" s="488"/>
      <c r="OWE288" s="488"/>
      <c r="OWF288" s="488"/>
      <c r="OWG288" s="489"/>
      <c r="OWH288" s="490"/>
      <c r="OWI288" s="488"/>
      <c r="OWJ288" s="488"/>
      <c r="OWK288" s="488"/>
      <c r="OWL288" s="488"/>
      <c r="OWM288" s="488"/>
      <c r="OWN288" s="488"/>
      <c r="OWO288" s="489"/>
      <c r="OWP288" s="490"/>
      <c r="OWQ288" s="488"/>
      <c r="OWR288" s="488"/>
      <c r="OWS288" s="488"/>
      <c r="OWT288" s="488"/>
      <c r="OWU288" s="488"/>
      <c r="OWV288" s="488"/>
      <c r="OWW288" s="489"/>
      <c r="OWX288" s="490"/>
      <c r="OWY288" s="488"/>
      <c r="OWZ288" s="488"/>
      <c r="OXA288" s="488"/>
      <c r="OXB288" s="488"/>
      <c r="OXC288" s="488"/>
      <c r="OXD288" s="488"/>
      <c r="OXE288" s="489"/>
      <c r="OXF288" s="490"/>
      <c r="OXG288" s="488"/>
      <c r="OXH288" s="488"/>
      <c r="OXI288" s="488"/>
      <c r="OXJ288" s="488"/>
      <c r="OXK288" s="488"/>
      <c r="OXL288" s="488"/>
      <c r="OXM288" s="489"/>
      <c r="OXN288" s="490"/>
      <c r="OXO288" s="488"/>
      <c r="OXP288" s="488"/>
      <c r="OXQ288" s="488"/>
      <c r="OXR288" s="488"/>
      <c r="OXS288" s="488"/>
      <c r="OXT288" s="488"/>
      <c r="OXU288" s="489"/>
      <c r="OXV288" s="490"/>
      <c r="OXW288" s="488"/>
      <c r="OXX288" s="488"/>
      <c r="OXY288" s="488"/>
      <c r="OXZ288" s="488"/>
      <c r="OYA288" s="488"/>
      <c r="OYB288" s="488"/>
      <c r="OYC288" s="489"/>
      <c r="OYD288" s="490"/>
      <c r="OYE288" s="488"/>
      <c r="OYF288" s="488"/>
      <c r="OYG288" s="488"/>
      <c r="OYH288" s="488"/>
      <c r="OYI288" s="488"/>
      <c r="OYJ288" s="488"/>
      <c r="OYK288" s="489"/>
      <c r="OYL288" s="490"/>
      <c r="OYM288" s="488"/>
      <c r="OYN288" s="488"/>
      <c r="OYO288" s="488"/>
      <c r="OYP288" s="488"/>
      <c r="OYQ288" s="488"/>
      <c r="OYR288" s="488"/>
      <c r="OYS288" s="489"/>
      <c r="OYT288" s="490"/>
      <c r="OYU288" s="488"/>
      <c r="OYV288" s="488"/>
      <c r="OYW288" s="488"/>
      <c r="OYX288" s="488"/>
      <c r="OYY288" s="488"/>
      <c r="OYZ288" s="488"/>
      <c r="OZA288" s="489"/>
      <c r="OZB288" s="490"/>
      <c r="OZC288" s="488"/>
      <c r="OZD288" s="488"/>
      <c r="OZE288" s="488"/>
      <c r="OZF288" s="488"/>
      <c r="OZG288" s="488"/>
      <c r="OZH288" s="488"/>
      <c r="OZI288" s="489"/>
      <c r="OZJ288" s="490"/>
      <c r="OZK288" s="488"/>
      <c r="OZL288" s="488"/>
      <c r="OZM288" s="488"/>
      <c r="OZN288" s="488"/>
      <c r="OZO288" s="488"/>
      <c r="OZP288" s="488"/>
      <c r="OZQ288" s="489"/>
      <c r="OZR288" s="490"/>
      <c r="OZS288" s="488"/>
      <c r="OZT288" s="488"/>
      <c r="OZU288" s="488"/>
      <c r="OZV288" s="488"/>
      <c r="OZW288" s="488"/>
      <c r="OZX288" s="488"/>
      <c r="OZY288" s="489"/>
      <c r="OZZ288" s="490"/>
      <c r="PAA288" s="488"/>
      <c r="PAB288" s="488"/>
      <c r="PAC288" s="488"/>
      <c r="PAD288" s="488"/>
      <c r="PAE288" s="488"/>
      <c r="PAF288" s="488"/>
      <c r="PAG288" s="489"/>
      <c r="PAH288" s="490"/>
      <c r="PAI288" s="488"/>
      <c r="PAJ288" s="488"/>
      <c r="PAK288" s="488"/>
      <c r="PAL288" s="488"/>
      <c r="PAM288" s="488"/>
      <c r="PAN288" s="488"/>
      <c r="PAO288" s="489"/>
      <c r="PAP288" s="490"/>
      <c r="PAQ288" s="488"/>
      <c r="PAR288" s="488"/>
      <c r="PAS288" s="488"/>
      <c r="PAT288" s="488"/>
      <c r="PAU288" s="488"/>
      <c r="PAV288" s="488"/>
      <c r="PAW288" s="489"/>
      <c r="PAX288" s="490"/>
      <c r="PAY288" s="488"/>
      <c r="PAZ288" s="488"/>
      <c r="PBA288" s="488"/>
      <c r="PBB288" s="488"/>
      <c r="PBC288" s="488"/>
      <c r="PBD288" s="488"/>
      <c r="PBE288" s="489"/>
      <c r="PBF288" s="490"/>
      <c r="PBG288" s="488"/>
      <c r="PBH288" s="488"/>
      <c r="PBI288" s="488"/>
      <c r="PBJ288" s="488"/>
      <c r="PBK288" s="488"/>
      <c r="PBL288" s="488"/>
      <c r="PBM288" s="489"/>
      <c r="PBN288" s="490"/>
      <c r="PBO288" s="488"/>
      <c r="PBP288" s="488"/>
      <c r="PBQ288" s="488"/>
      <c r="PBR288" s="488"/>
      <c r="PBS288" s="488"/>
      <c r="PBT288" s="488"/>
      <c r="PBU288" s="489"/>
      <c r="PBV288" s="490"/>
      <c r="PBW288" s="488"/>
      <c r="PBX288" s="488"/>
      <c r="PBY288" s="488"/>
      <c r="PBZ288" s="488"/>
      <c r="PCA288" s="488"/>
      <c r="PCB288" s="488"/>
      <c r="PCC288" s="489"/>
      <c r="PCD288" s="490"/>
      <c r="PCE288" s="488"/>
      <c r="PCF288" s="488"/>
      <c r="PCG288" s="488"/>
      <c r="PCH288" s="488"/>
      <c r="PCI288" s="488"/>
      <c r="PCJ288" s="488"/>
      <c r="PCK288" s="489"/>
      <c r="PCL288" s="490"/>
      <c r="PCM288" s="488"/>
      <c r="PCN288" s="488"/>
      <c r="PCO288" s="488"/>
      <c r="PCP288" s="488"/>
      <c r="PCQ288" s="488"/>
      <c r="PCR288" s="488"/>
      <c r="PCS288" s="489"/>
      <c r="PCT288" s="490"/>
      <c r="PCU288" s="488"/>
      <c r="PCV288" s="488"/>
      <c r="PCW288" s="488"/>
      <c r="PCX288" s="488"/>
      <c r="PCY288" s="488"/>
      <c r="PCZ288" s="488"/>
      <c r="PDA288" s="489"/>
      <c r="PDB288" s="490"/>
      <c r="PDC288" s="488"/>
      <c r="PDD288" s="488"/>
      <c r="PDE288" s="488"/>
      <c r="PDF288" s="488"/>
      <c r="PDG288" s="488"/>
      <c r="PDH288" s="488"/>
      <c r="PDI288" s="489"/>
      <c r="PDJ288" s="490"/>
      <c r="PDK288" s="488"/>
      <c r="PDL288" s="488"/>
      <c r="PDM288" s="488"/>
      <c r="PDN288" s="488"/>
      <c r="PDO288" s="488"/>
      <c r="PDP288" s="488"/>
      <c r="PDQ288" s="489"/>
      <c r="PDR288" s="490"/>
      <c r="PDS288" s="488"/>
      <c r="PDT288" s="488"/>
      <c r="PDU288" s="488"/>
      <c r="PDV288" s="488"/>
      <c r="PDW288" s="488"/>
      <c r="PDX288" s="488"/>
      <c r="PDY288" s="489"/>
      <c r="PDZ288" s="490"/>
      <c r="PEA288" s="488"/>
      <c r="PEB288" s="488"/>
      <c r="PEC288" s="488"/>
      <c r="PED288" s="488"/>
      <c r="PEE288" s="488"/>
      <c r="PEF288" s="488"/>
      <c r="PEG288" s="489"/>
      <c r="PEH288" s="490"/>
      <c r="PEI288" s="488"/>
      <c r="PEJ288" s="488"/>
      <c r="PEK288" s="488"/>
      <c r="PEL288" s="488"/>
      <c r="PEM288" s="488"/>
      <c r="PEN288" s="488"/>
      <c r="PEO288" s="489"/>
      <c r="PEP288" s="490"/>
      <c r="PEQ288" s="488"/>
      <c r="PER288" s="488"/>
      <c r="PES288" s="488"/>
      <c r="PET288" s="488"/>
      <c r="PEU288" s="488"/>
      <c r="PEV288" s="488"/>
      <c r="PEW288" s="489"/>
      <c r="PEX288" s="490"/>
      <c r="PEY288" s="488"/>
      <c r="PEZ288" s="488"/>
      <c r="PFA288" s="488"/>
      <c r="PFB288" s="488"/>
      <c r="PFC288" s="488"/>
      <c r="PFD288" s="488"/>
      <c r="PFE288" s="489"/>
      <c r="PFF288" s="490"/>
      <c r="PFG288" s="488"/>
      <c r="PFH288" s="488"/>
      <c r="PFI288" s="488"/>
      <c r="PFJ288" s="488"/>
      <c r="PFK288" s="488"/>
      <c r="PFL288" s="488"/>
      <c r="PFM288" s="489"/>
      <c r="PFN288" s="490"/>
      <c r="PFO288" s="488"/>
      <c r="PFP288" s="488"/>
      <c r="PFQ288" s="488"/>
      <c r="PFR288" s="488"/>
      <c r="PFS288" s="488"/>
      <c r="PFT288" s="488"/>
      <c r="PFU288" s="489"/>
      <c r="PFV288" s="490"/>
      <c r="PFW288" s="488"/>
      <c r="PFX288" s="488"/>
      <c r="PFY288" s="488"/>
      <c r="PFZ288" s="488"/>
      <c r="PGA288" s="488"/>
      <c r="PGB288" s="488"/>
      <c r="PGC288" s="489"/>
      <c r="PGD288" s="490"/>
      <c r="PGE288" s="488"/>
      <c r="PGF288" s="488"/>
      <c r="PGG288" s="488"/>
      <c r="PGH288" s="488"/>
      <c r="PGI288" s="488"/>
      <c r="PGJ288" s="488"/>
      <c r="PGK288" s="489"/>
      <c r="PGL288" s="490"/>
      <c r="PGM288" s="488"/>
      <c r="PGN288" s="488"/>
      <c r="PGO288" s="488"/>
      <c r="PGP288" s="488"/>
      <c r="PGQ288" s="488"/>
      <c r="PGR288" s="488"/>
      <c r="PGS288" s="489"/>
      <c r="PGT288" s="490"/>
      <c r="PGU288" s="488"/>
      <c r="PGV288" s="488"/>
      <c r="PGW288" s="488"/>
      <c r="PGX288" s="488"/>
      <c r="PGY288" s="488"/>
      <c r="PGZ288" s="488"/>
      <c r="PHA288" s="489"/>
      <c r="PHB288" s="490"/>
      <c r="PHC288" s="488"/>
      <c r="PHD288" s="488"/>
      <c r="PHE288" s="488"/>
      <c r="PHF288" s="488"/>
      <c r="PHG288" s="488"/>
      <c r="PHH288" s="488"/>
      <c r="PHI288" s="489"/>
      <c r="PHJ288" s="490"/>
      <c r="PHK288" s="488"/>
      <c r="PHL288" s="488"/>
      <c r="PHM288" s="488"/>
      <c r="PHN288" s="488"/>
      <c r="PHO288" s="488"/>
      <c r="PHP288" s="488"/>
      <c r="PHQ288" s="489"/>
      <c r="PHR288" s="490"/>
      <c r="PHS288" s="488"/>
      <c r="PHT288" s="488"/>
      <c r="PHU288" s="488"/>
      <c r="PHV288" s="488"/>
      <c r="PHW288" s="488"/>
      <c r="PHX288" s="488"/>
      <c r="PHY288" s="489"/>
      <c r="PHZ288" s="490"/>
      <c r="PIA288" s="488"/>
      <c r="PIB288" s="488"/>
      <c r="PIC288" s="488"/>
      <c r="PID288" s="488"/>
      <c r="PIE288" s="488"/>
      <c r="PIF288" s="488"/>
      <c r="PIG288" s="489"/>
      <c r="PIH288" s="490"/>
      <c r="PII288" s="488"/>
      <c r="PIJ288" s="488"/>
      <c r="PIK288" s="488"/>
      <c r="PIL288" s="488"/>
      <c r="PIM288" s="488"/>
      <c r="PIN288" s="488"/>
      <c r="PIO288" s="489"/>
      <c r="PIP288" s="490"/>
      <c r="PIQ288" s="488"/>
      <c r="PIR288" s="488"/>
      <c r="PIS288" s="488"/>
      <c r="PIT288" s="488"/>
      <c r="PIU288" s="488"/>
      <c r="PIV288" s="488"/>
      <c r="PIW288" s="489"/>
      <c r="PIX288" s="490"/>
      <c r="PIY288" s="488"/>
      <c r="PIZ288" s="488"/>
      <c r="PJA288" s="488"/>
      <c r="PJB288" s="488"/>
      <c r="PJC288" s="488"/>
      <c r="PJD288" s="488"/>
      <c r="PJE288" s="489"/>
      <c r="PJF288" s="490"/>
      <c r="PJG288" s="488"/>
      <c r="PJH288" s="488"/>
      <c r="PJI288" s="488"/>
      <c r="PJJ288" s="488"/>
      <c r="PJK288" s="488"/>
      <c r="PJL288" s="488"/>
      <c r="PJM288" s="489"/>
      <c r="PJN288" s="490"/>
      <c r="PJO288" s="488"/>
      <c r="PJP288" s="488"/>
      <c r="PJQ288" s="488"/>
      <c r="PJR288" s="488"/>
      <c r="PJS288" s="488"/>
      <c r="PJT288" s="488"/>
      <c r="PJU288" s="489"/>
      <c r="PJV288" s="490"/>
      <c r="PJW288" s="488"/>
      <c r="PJX288" s="488"/>
      <c r="PJY288" s="488"/>
      <c r="PJZ288" s="488"/>
      <c r="PKA288" s="488"/>
      <c r="PKB288" s="488"/>
      <c r="PKC288" s="489"/>
      <c r="PKD288" s="490"/>
      <c r="PKE288" s="488"/>
      <c r="PKF288" s="488"/>
      <c r="PKG288" s="488"/>
      <c r="PKH288" s="488"/>
      <c r="PKI288" s="488"/>
      <c r="PKJ288" s="488"/>
      <c r="PKK288" s="489"/>
      <c r="PKL288" s="490"/>
      <c r="PKM288" s="488"/>
      <c r="PKN288" s="488"/>
      <c r="PKO288" s="488"/>
      <c r="PKP288" s="488"/>
      <c r="PKQ288" s="488"/>
      <c r="PKR288" s="488"/>
      <c r="PKS288" s="489"/>
      <c r="PKT288" s="490"/>
      <c r="PKU288" s="488"/>
      <c r="PKV288" s="488"/>
      <c r="PKW288" s="488"/>
      <c r="PKX288" s="488"/>
      <c r="PKY288" s="488"/>
      <c r="PKZ288" s="488"/>
      <c r="PLA288" s="489"/>
      <c r="PLB288" s="490"/>
      <c r="PLC288" s="488"/>
      <c r="PLD288" s="488"/>
      <c r="PLE288" s="488"/>
      <c r="PLF288" s="488"/>
      <c r="PLG288" s="488"/>
      <c r="PLH288" s="488"/>
      <c r="PLI288" s="489"/>
      <c r="PLJ288" s="490"/>
      <c r="PLK288" s="488"/>
      <c r="PLL288" s="488"/>
      <c r="PLM288" s="488"/>
      <c r="PLN288" s="488"/>
      <c r="PLO288" s="488"/>
      <c r="PLP288" s="488"/>
      <c r="PLQ288" s="489"/>
      <c r="PLR288" s="490"/>
      <c r="PLS288" s="488"/>
      <c r="PLT288" s="488"/>
      <c r="PLU288" s="488"/>
      <c r="PLV288" s="488"/>
      <c r="PLW288" s="488"/>
      <c r="PLX288" s="488"/>
      <c r="PLY288" s="489"/>
      <c r="PLZ288" s="490"/>
      <c r="PMA288" s="488"/>
      <c r="PMB288" s="488"/>
      <c r="PMC288" s="488"/>
      <c r="PMD288" s="488"/>
      <c r="PME288" s="488"/>
      <c r="PMF288" s="488"/>
      <c r="PMG288" s="489"/>
      <c r="PMH288" s="490"/>
      <c r="PMI288" s="488"/>
      <c r="PMJ288" s="488"/>
      <c r="PMK288" s="488"/>
      <c r="PML288" s="488"/>
      <c r="PMM288" s="488"/>
      <c r="PMN288" s="488"/>
      <c r="PMO288" s="489"/>
      <c r="PMP288" s="490"/>
      <c r="PMQ288" s="488"/>
      <c r="PMR288" s="488"/>
      <c r="PMS288" s="488"/>
      <c r="PMT288" s="488"/>
      <c r="PMU288" s="488"/>
      <c r="PMV288" s="488"/>
      <c r="PMW288" s="489"/>
      <c r="PMX288" s="490"/>
      <c r="PMY288" s="488"/>
      <c r="PMZ288" s="488"/>
      <c r="PNA288" s="488"/>
      <c r="PNB288" s="488"/>
      <c r="PNC288" s="488"/>
      <c r="PND288" s="488"/>
      <c r="PNE288" s="489"/>
      <c r="PNF288" s="490"/>
      <c r="PNG288" s="488"/>
      <c r="PNH288" s="488"/>
      <c r="PNI288" s="488"/>
      <c r="PNJ288" s="488"/>
      <c r="PNK288" s="488"/>
      <c r="PNL288" s="488"/>
      <c r="PNM288" s="489"/>
      <c r="PNN288" s="490"/>
      <c r="PNO288" s="488"/>
      <c r="PNP288" s="488"/>
      <c r="PNQ288" s="488"/>
      <c r="PNR288" s="488"/>
      <c r="PNS288" s="488"/>
      <c r="PNT288" s="488"/>
      <c r="PNU288" s="489"/>
      <c r="PNV288" s="490"/>
      <c r="PNW288" s="488"/>
      <c r="PNX288" s="488"/>
      <c r="PNY288" s="488"/>
      <c r="PNZ288" s="488"/>
      <c r="POA288" s="488"/>
      <c r="POB288" s="488"/>
      <c r="POC288" s="489"/>
      <c r="POD288" s="490"/>
      <c r="POE288" s="488"/>
      <c r="POF288" s="488"/>
      <c r="POG288" s="488"/>
      <c r="POH288" s="488"/>
      <c r="POI288" s="488"/>
      <c r="POJ288" s="488"/>
      <c r="POK288" s="489"/>
      <c r="POL288" s="490"/>
      <c r="POM288" s="488"/>
      <c r="PON288" s="488"/>
      <c r="POO288" s="488"/>
      <c r="POP288" s="488"/>
      <c r="POQ288" s="488"/>
      <c r="POR288" s="488"/>
      <c r="POS288" s="489"/>
      <c r="POT288" s="490"/>
      <c r="POU288" s="488"/>
      <c r="POV288" s="488"/>
      <c r="POW288" s="488"/>
      <c r="POX288" s="488"/>
      <c r="POY288" s="488"/>
      <c r="POZ288" s="488"/>
      <c r="PPA288" s="489"/>
      <c r="PPB288" s="490"/>
      <c r="PPC288" s="488"/>
      <c r="PPD288" s="488"/>
      <c r="PPE288" s="488"/>
      <c r="PPF288" s="488"/>
      <c r="PPG288" s="488"/>
      <c r="PPH288" s="488"/>
      <c r="PPI288" s="489"/>
      <c r="PPJ288" s="490"/>
      <c r="PPK288" s="488"/>
      <c r="PPL288" s="488"/>
      <c r="PPM288" s="488"/>
      <c r="PPN288" s="488"/>
      <c r="PPO288" s="488"/>
      <c r="PPP288" s="488"/>
      <c r="PPQ288" s="489"/>
      <c r="PPR288" s="490"/>
      <c r="PPS288" s="488"/>
      <c r="PPT288" s="488"/>
      <c r="PPU288" s="488"/>
      <c r="PPV288" s="488"/>
      <c r="PPW288" s="488"/>
      <c r="PPX288" s="488"/>
      <c r="PPY288" s="489"/>
      <c r="PPZ288" s="490"/>
      <c r="PQA288" s="488"/>
      <c r="PQB288" s="488"/>
      <c r="PQC288" s="488"/>
      <c r="PQD288" s="488"/>
      <c r="PQE288" s="488"/>
      <c r="PQF288" s="488"/>
      <c r="PQG288" s="489"/>
      <c r="PQH288" s="490"/>
      <c r="PQI288" s="488"/>
      <c r="PQJ288" s="488"/>
      <c r="PQK288" s="488"/>
      <c r="PQL288" s="488"/>
      <c r="PQM288" s="488"/>
      <c r="PQN288" s="488"/>
      <c r="PQO288" s="489"/>
      <c r="PQP288" s="490"/>
      <c r="PQQ288" s="488"/>
      <c r="PQR288" s="488"/>
      <c r="PQS288" s="488"/>
      <c r="PQT288" s="488"/>
      <c r="PQU288" s="488"/>
      <c r="PQV288" s="488"/>
      <c r="PQW288" s="489"/>
      <c r="PQX288" s="490"/>
      <c r="PQY288" s="488"/>
      <c r="PQZ288" s="488"/>
      <c r="PRA288" s="488"/>
      <c r="PRB288" s="488"/>
      <c r="PRC288" s="488"/>
      <c r="PRD288" s="488"/>
      <c r="PRE288" s="489"/>
      <c r="PRF288" s="490"/>
      <c r="PRG288" s="488"/>
      <c r="PRH288" s="488"/>
      <c r="PRI288" s="488"/>
      <c r="PRJ288" s="488"/>
      <c r="PRK288" s="488"/>
      <c r="PRL288" s="488"/>
      <c r="PRM288" s="489"/>
      <c r="PRN288" s="490"/>
      <c r="PRO288" s="488"/>
      <c r="PRP288" s="488"/>
      <c r="PRQ288" s="488"/>
      <c r="PRR288" s="488"/>
      <c r="PRS288" s="488"/>
      <c r="PRT288" s="488"/>
      <c r="PRU288" s="489"/>
      <c r="PRV288" s="490"/>
      <c r="PRW288" s="488"/>
      <c r="PRX288" s="488"/>
      <c r="PRY288" s="488"/>
      <c r="PRZ288" s="488"/>
      <c r="PSA288" s="488"/>
      <c r="PSB288" s="488"/>
      <c r="PSC288" s="489"/>
      <c r="PSD288" s="490"/>
      <c r="PSE288" s="488"/>
      <c r="PSF288" s="488"/>
      <c r="PSG288" s="488"/>
      <c r="PSH288" s="488"/>
      <c r="PSI288" s="488"/>
      <c r="PSJ288" s="488"/>
      <c r="PSK288" s="489"/>
      <c r="PSL288" s="490"/>
      <c r="PSM288" s="488"/>
      <c r="PSN288" s="488"/>
      <c r="PSO288" s="488"/>
      <c r="PSP288" s="488"/>
      <c r="PSQ288" s="488"/>
      <c r="PSR288" s="488"/>
      <c r="PSS288" s="489"/>
      <c r="PST288" s="490"/>
      <c r="PSU288" s="488"/>
      <c r="PSV288" s="488"/>
      <c r="PSW288" s="488"/>
      <c r="PSX288" s="488"/>
      <c r="PSY288" s="488"/>
      <c r="PSZ288" s="488"/>
      <c r="PTA288" s="489"/>
      <c r="PTB288" s="490"/>
      <c r="PTC288" s="488"/>
      <c r="PTD288" s="488"/>
      <c r="PTE288" s="488"/>
      <c r="PTF288" s="488"/>
      <c r="PTG288" s="488"/>
      <c r="PTH288" s="488"/>
      <c r="PTI288" s="489"/>
      <c r="PTJ288" s="490"/>
      <c r="PTK288" s="488"/>
      <c r="PTL288" s="488"/>
      <c r="PTM288" s="488"/>
      <c r="PTN288" s="488"/>
      <c r="PTO288" s="488"/>
      <c r="PTP288" s="488"/>
      <c r="PTQ288" s="489"/>
      <c r="PTR288" s="490"/>
      <c r="PTS288" s="488"/>
      <c r="PTT288" s="488"/>
      <c r="PTU288" s="488"/>
      <c r="PTV288" s="488"/>
      <c r="PTW288" s="488"/>
      <c r="PTX288" s="488"/>
      <c r="PTY288" s="489"/>
      <c r="PTZ288" s="490"/>
      <c r="PUA288" s="488"/>
      <c r="PUB288" s="488"/>
      <c r="PUC288" s="488"/>
      <c r="PUD288" s="488"/>
      <c r="PUE288" s="488"/>
      <c r="PUF288" s="488"/>
      <c r="PUG288" s="489"/>
      <c r="PUH288" s="490"/>
      <c r="PUI288" s="488"/>
      <c r="PUJ288" s="488"/>
      <c r="PUK288" s="488"/>
      <c r="PUL288" s="488"/>
      <c r="PUM288" s="488"/>
      <c r="PUN288" s="488"/>
      <c r="PUO288" s="489"/>
      <c r="PUP288" s="490"/>
      <c r="PUQ288" s="488"/>
      <c r="PUR288" s="488"/>
      <c r="PUS288" s="488"/>
      <c r="PUT288" s="488"/>
      <c r="PUU288" s="488"/>
      <c r="PUV288" s="488"/>
      <c r="PUW288" s="489"/>
      <c r="PUX288" s="490"/>
      <c r="PUY288" s="488"/>
      <c r="PUZ288" s="488"/>
      <c r="PVA288" s="488"/>
      <c r="PVB288" s="488"/>
      <c r="PVC288" s="488"/>
      <c r="PVD288" s="488"/>
      <c r="PVE288" s="489"/>
      <c r="PVF288" s="490"/>
      <c r="PVG288" s="488"/>
      <c r="PVH288" s="488"/>
      <c r="PVI288" s="488"/>
      <c r="PVJ288" s="488"/>
      <c r="PVK288" s="488"/>
      <c r="PVL288" s="488"/>
      <c r="PVM288" s="489"/>
      <c r="PVN288" s="490"/>
      <c r="PVO288" s="488"/>
      <c r="PVP288" s="488"/>
      <c r="PVQ288" s="488"/>
      <c r="PVR288" s="488"/>
      <c r="PVS288" s="488"/>
      <c r="PVT288" s="488"/>
      <c r="PVU288" s="489"/>
      <c r="PVV288" s="490"/>
      <c r="PVW288" s="488"/>
      <c r="PVX288" s="488"/>
      <c r="PVY288" s="488"/>
      <c r="PVZ288" s="488"/>
      <c r="PWA288" s="488"/>
      <c r="PWB288" s="488"/>
      <c r="PWC288" s="489"/>
      <c r="PWD288" s="490"/>
      <c r="PWE288" s="488"/>
      <c r="PWF288" s="488"/>
      <c r="PWG288" s="488"/>
      <c r="PWH288" s="488"/>
      <c r="PWI288" s="488"/>
      <c r="PWJ288" s="488"/>
      <c r="PWK288" s="489"/>
      <c r="PWL288" s="490"/>
      <c r="PWM288" s="488"/>
      <c r="PWN288" s="488"/>
      <c r="PWO288" s="488"/>
      <c r="PWP288" s="488"/>
      <c r="PWQ288" s="488"/>
      <c r="PWR288" s="488"/>
      <c r="PWS288" s="489"/>
      <c r="PWT288" s="490"/>
      <c r="PWU288" s="488"/>
      <c r="PWV288" s="488"/>
      <c r="PWW288" s="488"/>
      <c r="PWX288" s="488"/>
      <c r="PWY288" s="488"/>
      <c r="PWZ288" s="488"/>
      <c r="PXA288" s="489"/>
      <c r="PXB288" s="490"/>
      <c r="PXC288" s="488"/>
      <c r="PXD288" s="488"/>
      <c r="PXE288" s="488"/>
      <c r="PXF288" s="488"/>
      <c r="PXG288" s="488"/>
      <c r="PXH288" s="488"/>
      <c r="PXI288" s="489"/>
      <c r="PXJ288" s="490"/>
      <c r="PXK288" s="488"/>
      <c r="PXL288" s="488"/>
      <c r="PXM288" s="488"/>
      <c r="PXN288" s="488"/>
      <c r="PXO288" s="488"/>
      <c r="PXP288" s="488"/>
      <c r="PXQ288" s="489"/>
      <c r="PXR288" s="490"/>
      <c r="PXS288" s="488"/>
      <c r="PXT288" s="488"/>
      <c r="PXU288" s="488"/>
      <c r="PXV288" s="488"/>
      <c r="PXW288" s="488"/>
      <c r="PXX288" s="488"/>
      <c r="PXY288" s="489"/>
      <c r="PXZ288" s="490"/>
      <c r="PYA288" s="488"/>
      <c r="PYB288" s="488"/>
      <c r="PYC288" s="488"/>
      <c r="PYD288" s="488"/>
      <c r="PYE288" s="488"/>
      <c r="PYF288" s="488"/>
      <c r="PYG288" s="489"/>
      <c r="PYH288" s="490"/>
      <c r="PYI288" s="488"/>
      <c r="PYJ288" s="488"/>
      <c r="PYK288" s="488"/>
      <c r="PYL288" s="488"/>
      <c r="PYM288" s="488"/>
      <c r="PYN288" s="488"/>
      <c r="PYO288" s="489"/>
      <c r="PYP288" s="490"/>
      <c r="PYQ288" s="488"/>
      <c r="PYR288" s="488"/>
      <c r="PYS288" s="488"/>
      <c r="PYT288" s="488"/>
      <c r="PYU288" s="488"/>
      <c r="PYV288" s="488"/>
      <c r="PYW288" s="489"/>
      <c r="PYX288" s="490"/>
      <c r="PYY288" s="488"/>
      <c r="PYZ288" s="488"/>
      <c r="PZA288" s="488"/>
      <c r="PZB288" s="488"/>
      <c r="PZC288" s="488"/>
      <c r="PZD288" s="488"/>
      <c r="PZE288" s="489"/>
      <c r="PZF288" s="490"/>
      <c r="PZG288" s="488"/>
      <c r="PZH288" s="488"/>
      <c r="PZI288" s="488"/>
      <c r="PZJ288" s="488"/>
      <c r="PZK288" s="488"/>
      <c r="PZL288" s="488"/>
      <c r="PZM288" s="489"/>
      <c r="PZN288" s="490"/>
      <c r="PZO288" s="488"/>
      <c r="PZP288" s="488"/>
      <c r="PZQ288" s="488"/>
      <c r="PZR288" s="488"/>
      <c r="PZS288" s="488"/>
      <c r="PZT288" s="488"/>
      <c r="PZU288" s="489"/>
      <c r="PZV288" s="490"/>
      <c r="PZW288" s="488"/>
      <c r="PZX288" s="488"/>
      <c r="PZY288" s="488"/>
      <c r="PZZ288" s="488"/>
      <c r="QAA288" s="488"/>
      <c r="QAB288" s="488"/>
      <c r="QAC288" s="489"/>
      <c r="QAD288" s="490"/>
      <c r="QAE288" s="488"/>
      <c r="QAF288" s="488"/>
      <c r="QAG288" s="488"/>
      <c r="QAH288" s="488"/>
      <c r="QAI288" s="488"/>
      <c r="QAJ288" s="488"/>
      <c r="QAK288" s="489"/>
      <c r="QAL288" s="490"/>
      <c r="QAM288" s="488"/>
      <c r="QAN288" s="488"/>
      <c r="QAO288" s="488"/>
      <c r="QAP288" s="488"/>
      <c r="QAQ288" s="488"/>
      <c r="QAR288" s="488"/>
      <c r="QAS288" s="489"/>
      <c r="QAT288" s="490"/>
      <c r="QAU288" s="488"/>
      <c r="QAV288" s="488"/>
      <c r="QAW288" s="488"/>
      <c r="QAX288" s="488"/>
      <c r="QAY288" s="488"/>
      <c r="QAZ288" s="488"/>
      <c r="QBA288" s="489"/>
      <c r="QBB288" s="490"/>
      <c r="QBC288" s="488"/>
      <c r="QBD288" s="488"/>
      <c r="QBE288" s="488"/>
      <c r="QBF288" s="488"/>
      <c r="QBG288" s="488"/>
      <c r="QBH288" s="488"/>
      <c r="QBI288" s="489"/>
      <c r="QBJ288" s="490"/>
      <c r="QBK288" s="488"/>
      <c r="QBL288" s="488"/>
      <c r="QBM288" s="488"/>
      <c r="QBN288" s="488"/>
      <c r="QBO288" s="488"/>
      <c r="QBP288" s="488"/>
      <c r="QBQ288" s="489"/>
      <c r="QBR288" s="490"/>
      <c r="QBS288" s="488"/>
      <c r="QBT288" s="488"/>
      <c r="QBU288" s="488"/>
      <c r="QBV288" s="488"/>
      <c r="QBW288" s="488"/>
      <c r="QBX288" s="488"/>
      <c r="QBY288" s="489"/>
      <c r="QBZ288" s="490"/>
      <c r="QCA288" s="488"/>
      <c r="QCB288" s="488"/>
      <c r="QCC288" s="488"/>
      <c r="QCD288" s="488"/>
      <c r="QCE288" s="488"/>
      <c r="QCF288" s="488"/>
      <c r="QCG288" s="489"/>
      <c r="QCH288" s="490"/>
      <c r="QCI288" s="488"/>
      <c r="QCJ288" s="488"/>
      <c r="QCK288" s="488"/>
      <c r="QCL288" s="488"/>
      <c r="QCM288" s="488"/>
      <c r="QCN288" s="488"/>
      <c r="QCO288" s="489"/>
      <c r="QCP288" s="490"/>
      <c r="QCQ288" s="488"/>
      <c r="QCR288" s="488"/>
      <c r="QCS288" s="488"/>
      <c r="QCT288" s="488"/>
      <c r="QCU288" s="488"/>
      <c r="QCV288" s="488"/>
      <c r="QCW288" s="489"/>
      <c r="QCX288" s="490"/>
      <c r="QCY288" s="488"/>
      <c r="QCZ288" s="488"/>
      <c r="QDA288" s="488"/>
      <c r="QDB288" s="488"/>
      <c r="QDC288" s="488"/>
      <c r="QDD288" s="488"/>
      <c r="QDE288" s="489"/>
      <c r="QDF288" s="490"/>
      <c r="QDG288" s="488"/>
      <c r="QDH288" s="488"/>
      <c r="QDI288" s="488"/>
      <c r="QDJ288" s="488"/>
      <c r="QDK288" s="488"/>
      <c r="QDL288" s="488"/>
      <c r="QDM288" s="489"/>
      <c r="QDN288" s="490"/>
      <c r="QDO288" s="488"/>
      <c r="QDP288" s="488"/>
      <c r="QDQ288" s="488"/>
      <c r="QDR288" s="488"/>
      <c r="QDS288" s="488"/>
      <c r="QDT288" s="488"/>
      <c r="QDU288" s="489"/>
      <c r="QDV288" s="490"/>
      <c r="QDW288" s="488"/>
      <c r="QDX288" s="488"/>
      <c r="QDY288" s="488"/>
      <c r="QDZ288" s="488"/>
      <c r="QEA288" s="488"/>
      <c r="QEB288" s="488"/>
      <c r="QEC288" s="489"/>
      <c r="QED288" s="490"/>
      <c r="QEE288" s="488"/>
      <c r="QEF288" s="488"/>
      <c r="QEG288" s="488"/>
      <c r="QEH288" s="488"/>
      <c r="QEI288" s="488"/>
      <c r="QEJ288" s="488"/>
      <c r="QEK288" s="489"/>
      <c r="QEL288" s="490"/>
      <c r="QEM288" s="488"/>
      <c r="QEN288" s="488"/>
      <c r="QEO288" s="488"/>
      <c r="QEP288" s="488"/>
      <c r="QEQ288" s="488"/>
      <c r="QER288" s="488"/>
      <c r="QES288" s="489"/>
      <c r="QET288" s="490"/>
      <c r="QEU288" s="488"/>
      <c r="QEV288" s="488"/>
      <c r="QEW288" s="488"/>
      <c r="QEX288" s="488"/>
      <c r="QEY288" s="488"/>
      <c r="QEZ288" s="488"/>
      <c r="QFA288" s="489"/>
      <c r="QFB288" s="490"/>
      <c r="QFC288" s="488"/>
      <c r="QFD288" s="488"/>
      <c r="QFE288" s="488"/>
      <c r="QFF288" s="488"/>
      <c r="QFG288" s="488"/>
      <c r="QFH288" s="488"/>
      <c r="QFI288" s="489"/>
      <c r="QFJ288" s="490"/>
      <c r="QFK288" s="488"/>
      <c r="QFL288" s="488"/>
      <c r="QFM288" s="488"/>
      <c r="QFN288" s="488"/>
      <c r="QFO288" s="488"/>
      <c r="QFP288" s="488"/>
      <c r="QFQ288" s="489"/>
      <c r="QFR288" s="490"/>
      <c r="QFS288" s="488"/>
      <c r="QFT288" s="488"/>
      <c r="QFU288" s="488"/>
      <c r="QFV288" s="488"/>
      <c r="QFW288" s="488"/>
      <c r="QFX288" s="488"/>
      <c r="QFY288" s="489"/>
      <c r="QFZ288" s="490"/>
      <c r="QGA288" s="488"/>
      <c r="QGB288" s="488"/>
      <c r="QGC288" s="488"/>
      <c r="QGD288" s="488"/>
      <c r="QGE288" s="488"/>
      <c r="QGF288" s="488"/>
      <c r="QGG288" s="489"/>
      <c r="QGH288" s="490"/>
      <c r="QGI288" s="488"/>
      <c r="QGJ288" s="488"/>
      <c r="QGK288" s="488"/>
      <c r="QGL288" s="488"/>
      <c r="QGM288" s="488"/>
      <c r="QGN288" s="488"/>
      <c r="QGO288" s="489"/>
      <c r="QGP288" s="490"/>
      <c r="QGQ288" s="488"/>
      <c r="QGR288" s="488"/>
      <c r="QGS288" s="488"/>
      <c r="QGT288" s="488"/>
      <c r="QGU288" s="488"/>
      <c r="QGV288" s="488"/>
      <c r="QGW288" s="489"/>
      <c r="QGX288" s="490"/>
      <c r="QGY288" s="488"/>
      <c r="QGZ288" s="488"/>
      <c r="QHA288" s="488"/>
      <c r="QHB288" s="488"/>
      <c r="QHC288" s="488"/>
      <c r="QHD288" s="488"/>
      <c r="QHE288" s="489"/>
      <c r="QHF288" s="490"/>
      <c r="QHG288" s="488"/>
      <c r="QHH288" s="488"/>
      <c r="QHI288" s="488"/>
      <c r="QHJ288" s="488"/>
      <c r="QHK288" s="488"/>
      <c r="QHL288" s="488"/>
      <c r="QHM288" s="489"/>
      <c r="QHN288" s="490"/>
      <c r="QHO288" s="488"/>
      <c r="QHP288" s="488"/>
      <c r="QHQ288" s="488"/>
      <c r="QHR288" s="488"/>
      <c r="QHS288" s="488"/>
      <c r="QHT288" s="488"/>
      <c r="QHU288" s="489"/>
      <c r="QHV288" s="490"/>
      <c r="QHW288" s="488"/>
      <c r="QHX288" s="488"/>
      <c r="QHY288" s="488"/>
      <c r="QHZ288" s="488"/>
      <c r="QIA288" s="488"/>
      <c r="QIB288" s="488"/>
      <c r="QIC288" s="489"/>
      <c r="QID288" s="490"/>
      <c r="QIE288" s="488"/>
      <c r="QIF288" s="488"/>
      <c r="QIG288" s="488"/>
      <c r="QIH288" s="488"/>
      <c r="QII288" s="488"/>
      <c r="QIJ288" s="488"/>
      <c r="QIK288" s="489"/>
      <c r="QIL288" s="490"/>
      <c r="QIM288" s="488"/>
      <c r="QIN288" s="488"/>
      <c r="QIO288" s="488"/>
      <c r="QIP288" s="488"/>
      <c r="QIQ288" s="488"/>
      <c r="QIR288" s="488"/>
      <c r="QIS288" s="489"/>
      <c r="QIT288" s="490"/>
      <c r="QIU288" s="488"/>
      <c r="QIV288" s="488"/>
      <c r="QIW288" s="488"/>
      <c r="QIX288" s="488"/>
      <c r="QIY288" s="488"/>
      <c r="QIZ288" s="488"/>
      <c r="QJA288" s="489"/>
      <c r="QJB288" s="490"/>
      <c r="QJC288" s="488"/>
      <c r="QJD288" s="488"/>
      <c r="QJE288" s="488"/>
      <c r="QJF288" s="488"/>
      <c r="QJG288" s="488"/>
      <c r="QJH288" s="488"/>
      <c r="QJI288" s="489"/>
      <c r="QJJ288" s="490"/>
      <c r="QJK288" s="488"/>
      <c r="QJL288" s="488"/>
      <c r="QJM288" s="488"/>
      <c r="QJN288" s="488"/>
      <c r="QJO288" s="488"/>
      <c r="QJP288" s="488"/>
      <c r="QJQ288" s="489"/>
      <c r="QJR288" s="490"/>
      <c r="QJS288" s="488"/>
      <c r="QJT288" s="488"/>
      <c r="QJU288" s="488"/>
      <c r="QJV288" s="488"/>
      <c r="QJW288" s="488"/>
      <c r="QJX288" s="488"/>
      <c r="QJY288" s="489"/>
      <c r="QJZ288" s="490"/>
      <c r="QKA288" s="488"/>
      <c r="QKB288" s="488"/>
      <c r="QKC288" s="488"/>
      <c r="QKD288" s="488"/>
      <c r="QKE288" s="488"/>
      <c r="QKF288" s="488"/>
      <c r="QKG288" s="489"/>
      <c r="QKH288" s="490"/>
      <c r="QKI288" s="488"/>
      <c r="QKJ288" s="488"/>
      <c r="QKK288" s="488"/>
      <c r="QKL288" s="488"/>
      <c r="QKM288" s="488"/>
      <c r="QKN288" s="488"/>
      <c r="QKO288" s="489"/>
      <c r="QKP288" s="490"/>
      <c r="QKQ288" s="488"/>
      <c r="QKR288" s="488"/>
      <c r="QKS288" s="488"/>
      <c r="QKT288" s="488"/>
      <c r="QKU288" s="488"/>
      <c r="QKV288" s="488"/>
      <c r="QKW288" s="489"/>
      <c r="QKX288" s="490"/>
      <c r="QKY288" s="488"/>
      <c r="QKZ288" s="488"/>
      <c r="QLA288" s="488"/>
      <c r="QLB288" s="488"/>
      <c r="QLC288" s="488"/>
      <c r="QLD288" s="488"/>
      <c r="QLE288" s="489"/>
      <c r="QLF288" s="490"/>
      <c r="QLG288" s="488"/>
      <c r="QLH288" s="488"/>
      <c r="QLI288" s="488"/>
      <c r="QLJ288" s="488"/>
      <c r="QLK288" s="488"/>
      <c r="QLL288" s="488"/>
      <c r="QLM288" s="489"/>
      <c r="QLN288" s="490"/>
      <c r="QLO288" s="488"/>
      <c r="QLP288" s="488"/>
      <c r="QLQ288" s="488"/>
      <c r="QLR288" s="488"/>
      <c r="QLS288" s="488"/>
      <c r="QLT288" s="488"/>
      <c r="QLU288" s="489"/>
      <c r="QLV288" s="490"/>
      <c r="QLW288" s="488"/>
      <c r="QLX288" s="488"/>
      <c r="QLY288" s="488"/>
      <c r="QLZ288" s="488"/>
      <c r="QMA288" s="488"/>
      <c r="QMB288" s="488"/>
      <c r="QMC288" s="489"/>
      <c r="QMD288" s="490"/>
      <c r="QME288" s="488"/>
      <c r="QMF288" s="488"/>
      <c r="QMG288" s="488"/>
      <c r="QMH288" s="488"/>
      <c r="QMI288" s="488"/>
      <c r="QMJ288" s="488"/>
      <c r="QMK288" s="489"/>
      <c r="QML288" s="490"/>
      <c r="QMM288" s="488"/>
      <c r="QMN288" s="488"/>
      <c r="QMO288" s="488"/>
      <c r="QMP288" s="488"/>
      <c r="QMQ288" s="488"/>
      <c r="QMR288" s="488"/>
      <c r="QMS288" s="489"/>
      <c r="QMT288" s="490"/>
      <c r="QMU288" s="488"/>
      <c r="QMV288" s="488"/>
      <c r="QMW288" s="488"/>
      <c r="QMX288" s="488"/>
      <c r="QMY288" s="488"/>
      <c r="QMZ288" s="488"/>
      <c r="QNA288" s="489"/>
      <c r="QNB288" s="490"/>
      <c r="QNC288" s="488"/>
      <c r="QND288" s="488"/>
      <c r="QNE288" s="488"/>
      <c r="QNF288" s="488"/>
      <c r="QNG288" s="488"/>
      <c r="QNH288" s="488"/>
      <c r="QNI288" s="489"/>
      <c r="QNJ288" s="490"/>
      <c r="QNK288" s="488"/>
      <c r="QNL288" s="488"/>
      <c r="QNM288" s="488"/>
      <c r="QNN288" s="488"/>
      <c r="QNO288" s="488"/>
      <c r="QNP288" s="488"/>
      <c r="QNQ288" s="489"/>
      <c r="QNR288" s="490"/>
      <c r="QNS288" s="488"/>
      <c r="QNT288" s="488"/>
      <c r="QNU288" s="488"/>
      <c r="QNV288" s="488"/>
      <c r="QNW288" s="488"/>
      <c r="QNX288" s="488"/>
      <c r="QNY288" s="489"/>
      <c r="QNZ288" s="490"/>
      <c r="QOA288" s="488"/>
      <c r="QOB288" s="488"/>
      <c r="QOC288" s="488"/>
      <c r="QOD288" s="488"/>
      <c r="QOE288" s="488"/>
      <c r="QOF288" s="488"/>
      <c r="QOG288" s="489"/>
      <c r="QOH288" s="490"/>
      <c r="QOI288" s="488"/>
      <c r="QOJ288" s="488"/>
      <c r="QOK288" s="488"/>
      <c r="QOL288" s="488"/>
      <c r="QOM288" s="488"/>
      <c r="QON288" s="488"/>
      <c r="QOO288" s="489"/>
      <c r="QOP288" s="490"/>
      <c r="QOQ288" s="488"/>
      <c r="QOR288" s="488"/>
      <c r="QOS288" s="488"/>
      <c r="QOT288" s="488"/>
      <c r="QOU288" s="488"/>
      <c r="QOV288" s="488"/>
      <c r="QOW288" s="489"/>
      <c r="QOX288" s="490"/>
      <c r="QOY288" s="488"/>
      <c r="QOZ288" s="488"/>
      <c r="QPA288" s="488"/>
      <c r="QPB288" s="488"/>
      <c r="QPC288" s="488"/>
      <c r="QPD288" s="488"/>
      <c r="QPE288" s="489"/>
      <c r="QPF288" s="490"/>
      <c r="QPG288" s="488"/>
      <c r="QPH288" s="488"/>
      <c r="QPI288" s="488"/>
      <c r="QPJ288" s="488"/>
      <c r="QPK288" s="488"/>
      <c r="QPL288" s="488"/>
      <c r="QPM288" s="489"/>
      <c r="QPN288" s="490"/>
      <c r="QPO288" s="488"/>
      <c r="QPP288" s="488"/>
      <c r="QPQ288" s="488"/>
      <c r="QPR288" s="488"/>
      <c r="QPS288" s="488"/>
      <c r="QPT288" s="488"/>
      <c r="QPU288" s="489"/>
      <c r="QPV288" s="490"/>
      <c r="QPW288" s="488"/>
      <c r="QPX288" s="488"/>
      <c r="QPY288" s="488"/>
      <c r="QPZ288" s="488"/>
      <c r="QQA288" s="488"/>
      <c r="QQB288" s="488"/>
      <c r="QQC288" s="489"/>
      <c r="QQD288" s="490"/>
      <c r="QQE288" s="488"/>
      <c r="QQF288" s="488"/>
      <c r="QQG288" s="488"/>
      <c r="QQH288" s="488"/>
      <c r="QQI288" s="488"/>
      <c r="QQJ288" s="488"/>
      <c r="QQK288" s="489"/>
      <c r="QQL288" s="490"/>
      <c r="QQM288" s="488"/>
      <c r="QQN288" s="488"/>
      <c r="QQO288" s="488"/>
      <c r="QQP288" s="488"/>
      <c r="QQQ288" s="488"/>
      <c r="QQR288" s="488"/>
      <c r="QQS288" s="489"/>
      <c r="QQT288" s="490"/>
      <c r="QQU288" s="488"/>
      <c r="QQV288" s="488"/>
      <c r="QQW288" s="488"/>
      <c r="QQX288" s="488"/>
      <c r="QQY288" s="488"/>
      <c r="QQZ288" s="488"/>
      <c r="QRA288" s="489"/>
      <c r="QRB288" s="490"/>
      <c r="QRC288" s="488"/>
      <c r="QRD288" s="488"/>
      <c r="QRE288" s="488"/>
      <c r="QRF288" s="488"/>
      <c r="QRG288" s="488"/>
      <c r="QRH288" s="488"/>
      <c r="QRI288" s="489"/>
      <c r="QRJ288" s="490"/>
      <c r="QRK288" s="488"/>
      <c r="QRL288" s="488"/>
      <c r="QRM288" s="488"/>
      <c r="QRN288" s="488"/>
      <c r="QRO288" s="488"/>
      <c r="QRP288" s="488"/>
      <c r="QRQ288" s="489"/>
      <c r="QRR288" s="490"/>
      <c r="QRS288" s="488"/>
      <c r="QRT288" s="488"/>
      <c r="QRU288" s="488"/>
      <c r="QRV288" s="488"/>
      <c r="QRW288" s="488"/>
      <c r="QRX288" s="488"/>
      <c r="QRY288" s="489"/>
      <c r="QRZ288" s="490"/>
      <c r="QSA288" s="488"/>
      <c r="QSB288" s="488"/>
      <c r="QSC288" s="488"/>
      <c r="QSD288" s="488"/>
      <c r="QSE288" s="488"/>
      <c r="QSF288" s="488"/>
      <c r="QSG288" s="489"/>
      <c r="QSH288" s="490"/>
      <c r="QSI288" s="488"/>
      <c r="QSJ288" s="488"/>
      <c r="QSK288" s="488"/>
      <c r="QSL288" s="488"/>
      <c r="QSM288" s="488"/>
      <c r="QSN288" s="488"/>
      <c r="QSO288" s="489"/>
      <c r="QSP288" s="490"/>
      <c r="QSQ288" s="488"/>
      <c r="QSR288" s="488"/>
      <c r="QSS288" s="488"/>
      <c r="QST288" s="488"/>
      <c r="QSU288" s="488"/>
      <c r="QSV288" s="488"/>
      <c r="QSW288" s="489"/>
      <c r="QSX288" s="490"/>
      <c r="QSY288" s="488"/>
      <c r="QSZ288" s="488"/>
      <c r="QTA288" s="488"/>
      <c r="QTB288" s="488"/>
      <c r="QTC288" s="488"/>
      <c r="QTD288" s="488"/>
      <c r="QTE288" s="489"/>
      <c r="QTF288" s="490"/>
      <c r="QTG288" s="488"/>
      <c r="QTH288" s="488"/>
      <c r="QTI288" s="488"/>
      <c r="QTJ288" s="488"/>
      <c r="QTK288" s="488"/>
      <c r="QTL288" s="488"/>
      <c r="QTM288" s="489"/>
      <c r="QTN288" s="490"/>
      <c r="QTO288" s="488"/>
      <c r="QTP288" s="488"/>
      <c r="QTQ288" s="488"/>
      <c r="QTR288" s="488"/>
      <c r="QTS288" s="488"/>
      <c r="QTT288" s="488"/>
      <c r="QTU288" s="489"/>
      <c r="QTV288" s="490"/>
      <c r="QTW288" s="488"/>
      <c r="QTX288" s="488"/>
      <c r="QTY288" s="488"/>
      <c r="QTZ288" s="488"/>
      <c r="QUA288" s="488"/>
      <c r="QUB288" s="488"/>
      <c r="QUC288" s="489"/>
      <c r="QUD288" s="490"/>
      <c r="QUE288" s="488"/>
      <c r="QUF288" s="488"/>
      <c r="QUG288" s="488"/>
      <c r="QUH288" s="488"/>
      <c r="QUI288" s="488"/>
      <c r="QUJ288" s="488"/>
      <c r="QUK288" s="489"/>
      <c r="QUL288" s="490"/>
      <c r="QUM288" s="488"/>
      <c r="QUN288" s="488"/>
      <c r="QUO288" s="488"/>
      <c r="QUP288" s="488"/>
      <c r="QUQ288" s="488"/>
      <c r="QUR288" s="488"/>
      <c r="QUS288" s="489"/>
      <c r="QUT288" s="490"/>
      <c r="QUU288" s="488"/>
      <c r="QUV288" s="488"/>
      <c r="QUW288" s="488"/>
      <c r="QUX288" s="488"/>
      <c r="QUY288" s="488"/>
      <c r="QUZ288" s="488"/>
      <c r="QVA288" s="489"/>
      <c r="QVB288" s="490"/>
      <c r="QVC288" s="488"/>
      <c r="QVD288" s="488"/>
      <c r="QVE288" s="488"/>
      <c r="QVF288" s="488"/>
      <c r="QVG288" s="488"/>
      <c r="QVH288" s="488"/>
      <c r="QVI288" s="489"/>
      <c r="QVJ288" s="490"/>
      <c r="QVK288" s="488"/>
      <c r="QVL288" s="488"/>
      <c r="QVM288" s="488"/>
      <c r="QVN288" s="488"/>
      <c r="QVO288" s="488"/>
      <c r="QVP288" s="488"/>
      <c r="QVQ288" s="489"/>
      <c r="QVR288" s="490"/>
      <c r="QVS288" s="488"/>
      <c r="QVT288" s="488"/>
      <c r="QVU288" s="488"/>
      <c r="QVV288" s="488"/>
      <c r="QVW288" s="488"/>
      <c r="QVX288" s="488"/>
      <c r="QVY288" s="489"/>
      <c r="QVZ288" s="490"/>
      <c r="QWA288" s="488"/>
      <c r="QWB288" s="488"/>
      <c r="QWC288" s="488"/>
      <c r="QWD288" s="488"/>
      <c r="QWE288" s="488"/>
      <c r="QWF288" s="488"/>
      <c r="QWG288" s="489"/>
      <c r="QWH288" s="490"/>
      <c r="QWI288" s="488"/>
      <c r="QWJ288" s="488"/>
      <c r="QWK288" s="488"/>
      <c r="QWL288" s="488"/>
      <c r="QWM288" s="488"/>
      <c r="QWN288" s="488"/>
      <c r="QWO288" s="489"/>
      <c r="QWP288" s="490"/>
      <c r="QWQ288" s="488"/>
      <c r="QWR288" s="488"/>
      <c r="QWS288" s="488"/>
      <c r="QWT288" s="488"/>
      <c r="QWU288" s="488"/>
      <c r="QWV288" s="488"/>
      <c r="QWW288" s="489"/>
      <c r="QWX288" s="490"/>
      <c r="QWY288" s="488"/>
      <c r="QWZ288" s="488"/>
      <c r="QXA288" s="488"/>
      <c r="QXB288" s="488"/>
      <c r="QXC288" s="488"/>
      <c r="QXD288" s="488"/>
      <c r="QXE288" s="489"/>
      <c r="QXF288" s="490"/>
      <c r="QXG288" s="488"/>
      <c r="QXH288" s="488"/>
      <c r="QXI288" s="488"/>
      <c r="QXJ288" s="488"/>
      <c r="QXK288" s="488"/>
      <c r="QXL288" s="488"/>
      <c r="QXM288" s="489"/>
      <c r="QXN288" s="490"/>
      <c r="QXO288" s="488"/>
      <c r="QXP288" s="488"/>
      <c r="QXQ288" s="488"/>
      <c r="QXR288" s="488"/>
      <c r="QXS288" s="488"/>
      <c r="QXT288" s="488"/>
      <c r="QXU288" s="489"/>
      <c r="QXV288" s="490"/>
      <c r="QXW288" s="488"/>
      <c r="QXX288" s="488"/>
      <c r="QXY288" s="488"/>
      <c r="QXZ288" s="488"/>
      <c r="QYA288" s="488"/>
      <c r="QYB288" s="488"/>
      <c r="QYC288" s="489"/>
      <c r="QYD288" s="490"/>
      <c r="QYE288" s="488"/>
      <c r="QYF288" s="488"/>
      <c r="QYG288" s="488"/>
      <c r="QYH288" s="488"/>
      <c r="QYI288" s="488"/>
      <c r="QYJ288" s="488"/>
      <c r="QYK288" s="489"/>
      <c r="QYL288" s="490"/>
      <c r="QYM288" s="488"/>
      <c r="QYN288" s="488"/>
      <c r="QYO288" s="488"/>
      <c r="QYP288" s="488"/>
      <c r="QYQ288" s="488"/>
      <c r="QYR288" s="488"/>
      <c r="QYS288" s="489"/>
      <c r="QYT288" s="490"/>
      <c r="QYU288" s="488"/>
      <c r="QYV288" s="488"/>
      <c r="QYW288" s="488"/>
      <c r="QYX288" s="488"/>
      <c r="QYY288" s="488"/>
      <c r="QYZ288" s="488"/>
      <c r="QZA288" s="489"/>
      <c r="QZB288" s="490"/>
      <c r="QZC288" s="488"/>
      <c r="QZD288" s="488"/>
      <c r="QZE288" s="488"/>
      <c r="QZF288" s="488"/>
      <c r="QZG288" s="488"/>
      <c r="QZH288" s="488"/>
      <c r="QZI288" s="489"/>
      <c r="QZJ288" s="490"/>
      <c r="QZK288" s="488"/>
      <c r="QZL288" s="488"/>
      <c r="QZM288" s="488"/>
      <c r="QZN288" s="488"/>
      <c r="QZO288" s="488"/>
      <c r="QZP288" s="488"/>
      <c r="QZQ288" s="489"/>
      <c r="QZR288" s="490"/>
      <c r="QZS288" s="488"/>
      <c r="QZT288" s="488"/>
      <c r="QZU288" s="488"/>
      <c r="QZV288" s="488"/>
      <c r="QZW288" s="488"/>
      <c r="QZX288" s="488"/>
      <c r="QZY288" s="489"/>
      <c r="QZZ288" s="490"/>
      <c r="RAA288" s="488"/>
      <c r="RAB288" s="488"/>
      <c r="RAC288" s="488"/>
      <c r="RAD288" s="488"/>
      <c r="RAE288" s="488"/>
      <c r="RAF288" s="488"/>
      <c r="RAG288" s="489"/>
      <c r="RAH288" s="490"/>
      <c r="RAI288" s="488"/>
      <c r="RAJ288" s="488"/>
      <c r="RAK288" s="488"/>
      <c r="RAL288" s="488"/>
      <c r="RAM288" s="488"/>
      <c r="RAN288" s="488"/>
      <c r="RAO288" s="489"/>
      <c r="RAP288" s="490"/>
      <c r="RAQ288" s="488"/>
      <c r="RAR288" s="488"/>
      <c r="RAS288" s="488"/>
      <c r="RAT288" s="488"/>
      <c r="RAU288" s="488"/>
      <c r="RAV288" s="488"/>
      <c r="RAW288" s="489"/>
      <c r="RAX288" s="490"/>
      <c r="RAY288" s="488"/>
      <c r="RAZ288" s="488"/>
      <c r="RBA288" s="488"/>
      <c r="RBB288" s="488"/>
      <c r="RBC288" s="488"/>
      <c r="RBD288" s="488"/>
      <c r="RBE288" s="489"/>
      <c r="RBF288" s="490"/>
      <c r="RBG288" s="488"/>
      <c r="RBH288" s="488"/>
      <c r="RBI288" s="488"/>
      <c r="RBJ288" s="488"/>
      <c r="RBK288" s="488"/>
      <c r="RBL288" s="488"/>
      <c r="RBM288" s="489"/>
      <c r="RBN288" s="490"/>
      <c r="RBO288" s="488"/>
      <c r="RBP288" s="488"/>
      <c r="RBQ288" s="488"/>
      <c r="RBR288" s="488"/>
      <c r="RBS288" s="488"/>
      <c r="RBT288" s="488"/>
      <c r="RBU288" s="489"/>
      <c r="RBV288" s="490"/>
      <c r="RBW288" s="488"/>
      <c r="RBX288" s="488"/>
      <c r="RBY288" s="488"/>
      <c r="RBZ288" s="488"/>
      <c r="RCA288" s="488"/>
      <c r="RCB288" s="488"/>
      <c r="RCC288" s="489"/>
      <c r="RCD288" s="490"/>
      <c r="RCE288" s="488"/>
      <c r="RCF288" s="488"/>
      <c r="RCG288" s="488"/>
      <c r="RCH288" s="488"/>
      <c r="RCI288" s="488"/>
      <c r="RCJ288" s="488"/>
      <c r="RCK288" s="489"/>
      <c r="RCL288" s="490"/>
      <c r="RCM288" s="488"/>
      <c r="RCN288" s="488"/>
      <c r="RCO288" s="488"/>
      <c r="RCP288" s="488"/>
      <c r="RCQ288" s="488"/>
      <c r="RCR288" s="488"/>
      <c r="RCS288" s="489"/>
      <c r="RCT288" s="490"/>
      <c r="RCU288" s="488"/>
      <c r="RCV288" s="488"/>
      <c r="RCW288" s="488"/>
      <c r="RCX288" s="488"/>
      <c r="RCY288" s="488"/>
      <c r="RCZ288" s="488"/>
      <c r="RDA288" s="489"/>
      <c r="RDB288" s="490"/>
      <c r="RDC288" s="488"/>
      <c r="RDD288" s="488"/>
      <c r="RDE288" s="488"/>
      <c r="RDF288" s="488"/>
      <c r="RDG288" s="488"/>
      <c r="RDH288" s="488"/>
      <c r="RDI288" s="489"/>
      <c r="RDJ288" s="490"/>
      <c r="RDK288" s="488"/>
      <c r="RDL288" s="488"/>
      <c r="RDM288" s="488"/>
      <c r="RDN288" s="488"/>
      <c r="RDO288" s="488"/>
      <c r="RDP288" s="488"/>
      <c r="RDQ288" s="489"/>
      <c r="RDR288" s="490"/>
      <c r="RDS288" s="488"/>
      <c r="RDT288" s="488"/>
      <c r="RDU288" s="488"/>
      <c r="RDV288" s="488"/>
      <c r="RDW288" s="488"/>
      <c r="RDX288" s="488"/>
      <c r="RDY288" s="489"/>
      <c r="RDZ288" s="490"/>
      <c r="REA288" s="488"/>
      <c r="REB288" s="488"/>
      <c r="REC288" s="488"/>
      <c r="RED288" s="488"/>
      <c r="REE288" s="488"/>
      <c r="REF288" s="488"/>
      <c r="REG288" s="489"/>
      <c r="REH288" s="490"/>
      <c r="REI288" s="488"/>
      <c r="REJ288" s="488"/>
      <c r="REK288" s="488"/>
      <c r="REL288" s="488"/>
      <c r="REM288" s="488"/>
      <c r="REN288" s="488"/>
      <c r="REO288" s="489"/>
      <c r="REP288" s="490"/>
      <c r="REQ288" s="488"/>
      <c r="RER288" s="488"/>
      <c r="RES288" s="488"/>
      <c r="RET288" s="488"/>
      <c r="REU288" s="488"/>
      <c r="REV288" s="488"/>
      <c r="REW288" s="489"/>
      <c r="REX288" s="490"/>
      <c r="REY288" s="488"/>
      <c r="REZ288" s="488"/>
      <c r="RFA288" s="488"/>
      <c r="RFB288" s="488"/>
      <c r="RFC288" s="488"/>
      <c r="RFD288" s="488"/>
      <c r="RFE288" s="489"/>
      <c r="RFF288" s="490"/>
      <c r="RFG288" s="488"/>
      <c r="RFH288" s="488"/>
      <c r="RFI288" s="488"/>
      <c r="RFJ288" s="488"/>
      <c r="RFK288" s="488"/>
      <c r="RFL288" s="488"/>
      <c r="RFM288" s="489"/>
      <c r="RFN288" s="490"/>
      <c r="RFO288" s="488"/>
      <c r="RFP288" s="488"/>
      <c r="RFQ288" s="488"/>
      <c r="RFR288" s="488"/>
      <c r="RFS288" s="488"/>
      <c r="RFT288" s="488"/>
      <c r="RFU288" s="489"/>
      <c r="RFV288" s="490"/>
      <c r="RFW288" s="488"/>
      <c r="RFX288" s="488"/>
      <c r="RFY288" s="488"/>
      <c r="RFZ288" s="488"/>
      <c r="RGA288" s="488"/>
      <c r="RGB288" s="488"/>
      <c r="RGC288" s="489"/>
      <c r="RGD288" s="490"/>
      <c r="RGE288" s="488"/>
      <c r="RGF288" s="488"/>
      <c r="RGG288" s="488"/>
      <c r="RGH288" s="488"/>
      <c r="RGI288" s="488"/>
      <c r="RGJ288" s="488"/>
      <c r="RGK288" s="489"/>
      <c r="RGL288" s="490"/>
      <c r="RGM288" s="488"/>
      <c r="RGN288" s="488"/>
      <c r="RGO288" s="488"/>
      <c r="RGP288" s="488"/>
      <c r="RGQ288" s="488"/>
      <c r="RGR288" s="488"/>
      <c r="RGS288" s="489"/>
      <c r="RGT288" s="490"/>
      <c r="RGU288" s="488"/>
      <c r="RGV288" s="488"/>
      <c r="RGW288" s="488"/>
      <c r="RGX288" s="488"/>
      <c r="RGY288" s="488"/>
      <c r="RGZ288" s="488"/>
      <c r="RHA288" s="489"/>
      <c r="RHB288" s="490"/>
      <c r="RHC288" s="488"/>
      <c r="RHD288" s="488"/>
      <c r="RHE288" s="488"/>
      <c r="RHF288" s="488"/>
      <c r="RHG288" s="488"/>
      <c r="RHH288" s="488"/>
      <c r="RHI288" s="489"/>
      <c r="RHJ288" s="490"/>
      <c r="RHK288" s="488"/>
      <c r="RHL288" s="488"/>
      <c r="RHM288" s="488"/>
      <c r="RHN288" s="488"/>
      <c r="RHO288" s="488"/>
      <c r="RHP288" s="488"/>
      <c r="RHQ288" s="489"/>
      <c r="RHR288" s="490"/>
      <c r="RHS288" s="488"/>
      <c r="RHT288" s="488"/>
      <c r="RHU288" s="488"/>
      <c r="RHV288" s="488"/>
      <c r="RHW288" s="488"/>
      <c r="RHX288" s="488"/>
      <c r="RHY288" s="489"/>
      <c r="RHZ288" s="490"/>
      <c r="RIA288" s="488"/>
      <c r="RIB288" s="488"/>
      <c r="RIC288" s="488"/>
      <c r="RID288" s="488"/>
      <c r="RIE288" s="488"/>
      <c r="RIF288" s="488"/>
      <c r="RIG288" s="489"/>
      <c r="RIH288" s="490"/>
      <c r="RII288" s="488"/>
      <c r="RIJ288" s="488"/>
      <c r="RIK288" s="488"/>
      <c r="RIL288" s="488"/>
      <c r="RIM288" s="488"/>
      <c r="RIN288" s="488"/>
      <c r="RIO288" s="489"/>
      <c r="RIP288" s="490"/>
      <c r="RIQ288" s="488"/>
      <c r="RIR288" s="488"/>
      <c r="RIS288" s="488"/>
      <c r="RIT288" s="488"/>
      <c r="RIU288" s="488"/>
      <c r="RIV288" s="488"/>
      <c r="RIW288" s="489"/>
      <c r="RIX288" s="490"/>
      <c r="RIY288" s="488"/>
      <c r="RIZ288" s="488"/>
      <c r="RJA288" s="488"/>
      <c r="RJB288" s="488"/>
      <c r="RJC288" s="488"/>
      <c r="RJD288" s="488"/>
      <c r="RJE288" s="489"/>
      <c r="RJF288" s="490"/>
      <c r="RJG288" s="488"/>
      <c r="RJH288" s="488"/>
      <c r="RJI288" s="488"/>
      <c r="RJJ288" s="488"/>
      <c r="RJK288" s="488"/>
      <c r="RJL288" s="488"/>
      <c r="RJM288" s="489"/>
      <c r="RJN288" s="490"/>
      <c r="RJO288" s="488"/>
      <c r="RJP288" s="488"/>
      <c r="RJQ288" s="488"/>
      <c r="RJR288" s="488"/>
      <c r="RJS288" s="488"/>
      <c r="RJT288" s="488"/>
      <c r="RJU288" s="489"/>
      <c r="RJV288" s="490"/>
      <c r="RJW288" s="488"/>
      <c r="RJX288" s="488"/>
      <c r="RJY288" s="488"/>
      <c r="RJZ288" s="488"/>
      <c r="RKA288" s="488"/>
      <c r="RKB288" s="488"/>
      <c r="RKC288" s="489"/>
      <c r="RKD288" s="490"/>
      <c r="RKE288" s="488"/>
      <c r="RKF288" s="488"/>
      <c r="RKG288" s="488"/>
      <c r="RKH288" s="488"/>
      <c r="RKI288" s="488"/>
      <c r="RKJ288" s="488"/>
      <c r="RKK288" s="489"/>
      <c r="RKL288" s="490"/>
      <c r="RKM288" s="488"/>
      <c r="RKN288" s="488"/>
      <c r="RKO288" s="488"/>
      <c r="RKP288" s="488"/>
      <c r="RKQ288" s="488"/>
      <c r="RKR288" s="488"/>
      <c r="RKS288" s="489"/>
      <c r="RKT288" s="490"/>
      <c r="RKU288" s="488"/>
      <c r="RKV288" s="488"/>
      <c r="RKW288" s="488"/>
      <c r="RKX288" s="488"/>
      <c r="RKY288" s="488"/>
      <c r="RKZ288" s="488"/>
      <c r="RLA288" s="489"/>
      <c r="RLB288" s="490"/>
      <c r="RLC288" s="488"/>
      <c r="RLD288" s="488"/>
      <c r="RLE288" s="488"/>
      <c r="RLF288" s="488"/>
      <c r="RLG288" s="488"/>
      <c r="RLH288" s="488"/>
      <c r="RLI288" s="489"/>
      <c r="RLJ288" s="490"/>
      <c r="RLK288" s="488"/>
      <c r="RLL288" s="488"/>
      <c r="RLM288" s="488"/>
      <c r="RLN288" s="488"/>
      <c r="RLO288" s="488"/>
      <c r="RLP288" s="488"/>
      <c r="RLQ288" s="489"/>
      <c r="RLR288" s="490"/>
      <c r="RLS288" s="488"/>
      <c r="RLT288" s="488"/>
      <c r="RLU288" s="488"/>
      <c r="RLV288" s="488"/>
      <c r="RLW288" s="488"/>
      <c r="RLX288" s="488"/>
      <c r="RLY288" s="489"/>
      <c r="RLZ288" s="490"/>
      <c r="RMA288" s="488"/>
      <c r="RMB288" s="488"/>
      <c r="RMC288" s="488"/>
      <c r="RMD288" s="488"/>
      <c r="RME288" s="488"/>
      <c r="RMF288" s="488"/>
      <c r="RMG288" s="489"/>
      <c r="RMH288" s="490"/>
      <c r="RMI288" s="488"/>
      <c r="RMJ288" s="488"/>
      <c r="RMK288" s="488"/>
      <c r="RML288" s="488"/>
      <c r="RMM288" s="488"/>
      <c r="RMN288" s="488"/>
      <c r="RMO288" s="489"/>
      <c r="RMP288" s="490"/>
      <c r="RMQ288" s="488"/>
      <c r="RMR288" s="488"/>
      <c r="RMS288" s="488"/>
      <c r="RMT288" s="488"/>
      <c r="RMU288" s="488"/>
      <c r="RMV288" s="488"/>
      <c r="RMW288" s="489"/>
      <c r="RMX288" s="490"/>
      <c r="RMY288" s="488"/>
      <c r="RMZ288" s="488"/>
      <c r="RNA288" s="488"/>
      <c r="RNB288" s="488"/>
      <c r="RNC288" s="488"/>
      <c r="RND288" s="488"/>
      <c r="RNE288" s="489"/>
      <c r="RNF288" s="490"/>
      <c r="RNG288" s="488"/>
      <c r="RNH288" s="488"/>
      <c r="RNI288" s="488"/>
      <c r="RNJ288" s="488"/>
      <c r="RNK288" s="488"/>
      <c r="RNL288" s="488"/>
      <c r="RNM288" s="489"/>
      <c r="RNN288" s="490"/>
      <c r="RNO288" s="488"/>
      <c r="RNP288" s="488"/>
      <c r="RNQ288" s="488"/>
      <c r="RNR288" s="488"/>
      <c r="RNS288" s="488"/>
      <c r="RNT288" s="488"/>
      <c r="RNU288" s="489"/>
      <c r="RNV288" s="490"/>
      <c r="RNW288" s="488"/>
      <c r="RNX288" s="488"/>
      <c r="RNY288" s="488"/>
      <c r="RNZ288" s="488"/>
      <c r="ROA288" s="488"/>
      <c r="ROB288" s="488"/>
      <c r="ROC288" s="489"/>
      <c r="ROD288" s="490"/>
      <c r="ROE288" s="488"/>
      <c r="ROF288" s="488"/>
      <c r="ROG288" s="488"/>
      <c r="ROH288" s="488"/>
      <c r="ROI288" s="488"/>
      <c r="ROJ288" s="488"/>
      <c r="ROK288" s="489"/>
      <c r="ROL288" s="490"/>
      <c r="ROM288" s="488"/>
      <c r="RON288" s="488"/>
      <c r="ROO288" s="488"/>
      <c r="ROP288" s="488"/>
      <c r="ROQ288" s="488"/>
      <c r="ROR288" s="488"/>
      <c r="ROS288" s="489"/>
      <c r="ROT288" s="490"/>
      <c r="ROU288" s="488"/>
      <c r="ROV288" s="488"/>
      <c r="ROW288" s="488"/>
      <c r="ROX288" s="488"/>
      <c r="ROY288" s="488"/>
      <c r="ROZ288" s="488"/>
      <c r="RPA288" s="489"/>
      <c r="RPB288" s="490"/>
      <c r="RPC288" s="488"/>
      <c r="RPD288" s="488"/>
      <c r="RPE288" s="488"/>
      <c r="RPF288" s="488"/>
      <c r="RPG288" s="488"/>
      <c r="RPH288" s="488"/>
      <c r="RPI288" s="489"/>
      <c r="RPJ288" s="490"/>
      <c r="RPK288" s="488"/>
      <c r="RPL288" s="488"/>
      <c r="RPM288" s="488"/>
      <c r="RPN288" s="488"/>
      <c r="RPO288" s="488"/>
      <c r="RPP288" s="488"/>
      <c r="RPQ288" s="489"/>
      <c r="RPR288" s="490"/>
      <c r="RPS288" s="488"/>
      <c r="RPT288" s="488"/>
      <c r="RPU288" s="488"/>
      <c r="RPV288" s="488"/>
      <c r="RPW288" s="488"/>
      <c r="RPX288" s="488"/>
      <c r="RPY288" s="489"/>
      <c r="RPZ288" s="490"/>
      <c r="RQA288" s="488"/>
      <c r="RQB288" s="488"/>
      <c r="RQC288" s="488"/>
      <c r="RQD288" s="488"/>
      <c r="RQE288" s="488"/>
      <c r="RQF288" s="488"/>
      <c r="RQG288" s="489"/>
      <c r="RQH288" s="490"/>
      <c r="RQI288" s="488"/>
      <c r="RQJ288" s="488"/>
      <c r="RQK288" s="488"/>
      <c r="RQL288" s="488"/>
      <c r="RQM288" s="488"/>
      <c r="RQN288" s="488"/>
      <c r="RQO288" s="489"/>
      <c r="RQP288" s="490"/>
      <c r="RQQ288" s="488"/>
      <c r="RQR288" s="488"/>
      <c r="RQS288" s="488"/>
      <c r="RQT288" s="488"/>
      <c r="RQU288" s="488"/>
      <c r="RQV288" s="488"/>
      <c r="RQW288" s="489"/>
      <c r="RQX288" s="490"/>
      <c r="RQY288" s="488"/>
      <c r="RQZ288" s="488"/>
      <c r="RRA288" s="488"/>
      <c r="RRB288" s="488"/>
      <c r="RRC288" s="488"/>
      <c r="RRD288" s="488"/>
      <c r="RRE288" s="489"/>
      <c r="RRF288" s="490"/>
      <c r="RRG288" s="488"/>
      <c r="RRH288" s="488"/>
      <c r="RRI288" s="488"/>
      <c r="RRJ288" s="488"/>
      <c r="RRK288" s="488"/>
      <c r="RRL288" s="488"/>
      <c r="RRM288" s="489"/>
      <c r="RRN288" s="490"/>
      <c r="RRO288" s="488"/>
      <c r="RRP288" s="488"/>
      <c r="RRQ288" s="488"/>
      <c r="RRR288" s="488"/>
      <c r="RRS288" s="488"/>
      <c r="RRT288" s="488"/>
      <c r="RRU288" s="489"/>
      <c r="RRV288" s="490"/>
      <c r="RRW288" s="488"/>
      <c r="RRX288" s="488"/>
      <c r="RRY288" s="488"/>
      <c r="RRZ288" s="488"/>
      <c r="RSA288" s="488"/>
      <c r="RSB288" s="488"/>
      <c r="RSC288" s="489"/>
      <c r="RSD288" s="490"/>
      <c r="RSE288" s="488"/>
      <c r="RSF288" s="488"/>
      <c r="RSG288" s="488"/>
      <c r="RSH288" s="488"/>
      <c r="RSI288" s="488"/>
      <c r="RSJ288" s="488"/>
      <c r="RSK288" s="489"/>
      <c r="RSL288" s="490"/>
      <c r="RSM288" s="488"/>
      <c r="RSN288" s="488"/>
      <c r="RSO288" s="488"/>
      <c r="RSP288" s="488"/>
      <c r="RSQ288" s="488"/>
      <c r="RSR288" s="488"/>
      <c r="RSS288" s="489"/>
      <c r="RST288" s="490"/>
      <c r="RSU288" s="488"/>
      <c r="RSV288" s="488"/>
      <c r="RSW288" s="488"/>
      <c r="RSX288" s="488"/>
      <c r="RSY288" s="488"/>
      <c r="RSZ288" s="488"/>
      <c r="RTA288" s="489"/>
      <c r="RTB288" s="490"/>
      <c r="RTC288" s="488"/>
      <c r="RTD288" s="488"/>
      <c r="RTE288" s="488"/>
      <c r="RTF288" s="488"/>
      <c r="RTG288" s="488"/>
      <c r="RTH288" s="488"/>
      <c r="RTI288" s="489"/>
      <c r="RTJ288" s="490"/>
      <c r="RTK288" s="488"/>
      <c r="RTL288" s="488"/>
      <c r="RTM288" s="488"/>
      <c r="RTN288" s="488"/>
      <c r="RTO288" s="488"/>
      <c r="RTP288" s="488"/>
      <c r="RTQ288" s="489"/>
      <c r="RTR288" s="490"/>
      <c r="RTS288" s="488"/>
      <c r="RTT288" s="488"/>
      <c r="RTU288" s="488"/>
      <c r="RTV288" s="488"/>
      <c r="RTW288" s="488"/>
      <c r="RTX288" s="488"/>
      <c r="RTY288" s="489"/>
      <c r="RTZ288" s="490"/>
      <c r="RUA288" s="488"/>
      <c r="RUB288" s="488"/>
      <c r="RUC288" s="488"/>
      <c r="RUD288" s="488"/>
      <c r="RUE288" s="488"/>
      <c r="RUF288" s="488"/>
      <c r="RUG288" s="489"/>
      <c r="RUH288" s="490"/>
      <c r="RUI288" s="488"/>
      <c r="RUJ288" s="488"/>
      <c r="RUK288" s="488"/>
      <c r="RUL288" s="488"/>
      <c r="RUM288" s="488"/>
      <c r="RUN288" s="488"/>
      <c r="RUO288" s="489"/>
      <c r="RUP288" s="490"/>
      <c r="RUQ288" s="488"/>
      <c r="RUR288" s="488"/>
      <c r="RUS288" s="488"/>
      <c r="RUT288" s="488"/>
      <c r="RUU288" s="488"/>
      <c r="RUV288" s="488"/>
      <c r="RUW288" s="489"/>
      <c r="RUX288" s="490"/>
      <c r="RUY288" s="488"/>
      <c r="RUZ288" s="488"/>
      <c r="RVA288" s="488"/>
      <c r="RVB288" s="488"/>
      <c r="RVC288" s="488"/>
      <c r="RVD288" s="488"/>
      <c r="RVE288" s="489"/>
      <c r="RVF288" s="490"/>
      <c r="RVG288" s="488"/>
      <c r="RVH288" s="488"/>
      <c r="RVI288" s="488"/>
      <c r="RVJ288" s="488"/>
      <c r="RVK288" s="488"/>
      <c r="RVL288" s="488"/>
      <c r="RVM288" s="489"/>
      <c r="RVN288" s="490"/>
      <c r="RVO288" s="488"/>
      <c r="RVP288" s="488"/>
      <c r="RVQ288" s="488"/>
      <c r="RVR288" s="488"/>
      <c r="RVS288" s="488"/>
      <c r="RVT288" s="488"/>
      <c r="RVU288" s="489"/>
      <c r="RVV288" s="490"/>
      <c r="RVW288" s="488"/>
      <c r="RVX288" s="488"/>
      <c r="RVY288" s="488"/>
      <c r="RVZ288" s="488"/>
      <c r="RWA288" s="488"/>
      <c r="RWB288" s="488"/>
      <c r="RWC288" s="489"/>
      <c r="RWD288" s="490"/>
      <c r="RWE288" s="488"/>
      <c r="RWF288" s="488"/>
      <c r="RWG288" s="488"/>
      <c r="RWH288" s="488"/>
      <c r="RWI288" s="488"/>
      <c r="RWJ288" s="488"/>
      <c r="RWK288" s="489"/>
      <c r="RWL288" s="490"/>
      <c r="RWM288" s="488"/>
      <c r="RWN288" s="488"/>
      <c r="RWO288" s="488"/>
      <c r="RWP288" s="488"/>
      <c r="RWQ288" s="488"/>
      <c r="RWR288" s="488"/>
      <c r="RWS288" s="489"/>
      <c r="RWT288" s="490"/>
      <c r="RWU288" s="488"/>
      <c r="RWV288" s="488"/>
      <c r="RWW288" s="488"/>
      <c r="RWX288" s="488"/>
      <c r="RWY288" s="488"/>
      <c r="RWZ288" s="488"/>
      <c r="RXA288" s="489"/>
      <c r="RXB288" s="490"/>
      <c r="RXC288" s="488"/>
      <c r="RXD288" s="488"/>
      <c r="RXE288" s="488"/>
      <c r="RXF288" s="488"/>
      <c r="RXG288" s="488"/>
      <c r="RXH288" s="488"/>
      <c r="RXI288" s="489"/>
      <c r="RXJ288" s="490"/>
      <c r="RXK288" s="488"/>
      <c r="RXL288" s="488"/>
      <c r="RXM288" s="488"/>
      <c r="RXN288" s="488"/>
      <c r="RXO288" s="488"/>
      <c r="RXP288" s="488"/>
      <c r="RXQ288" s="489"/>
      <c r="RXR288" s="490"/>
      <c r="RXS288" s="488"/>
      <c r="RXT288" s="488"/>
      <c r="RXU288" s="488"/>
      <c r="RXV288" s="488"/>
      <c r="RXW288" s="488"/>
      <c r="RXX288" s="488"/>
      <c r="RXY288" s="489"/>
      <c r="RXZ288" s="490"/>
      <c r="RYA288" s="488"/>
      <c r="RYB288" s="488"/>
      <c r="RYC288" s="488"/>
      <c r="RYD288" s="488"/>
      <c r="RYE288" s="488"/>
      <c r="RYF288" s="488"/>
      <c r="RYG288" s="489"/>
      <c r="RYH288" s="490"/>
      <c r="RYI288" s="488"/>
      <c r="RYJ288" s="488"/>
      <c r="RYK288" s="488"/>
      <c r="RYL288" s="488"/>
      <c r="RYM288" s="488"/>
      <c r="RYN288" s="488"/>
      <c r="RYO288" s="489"/>
      <c r="RYP288" s="490"/>
      <c r="RYQ288" s="488"/>
      <c r="RYR288" s="488"/>
      <c r="RYS288" s="488"/>
      <c r="RYT288" s="488"/>
      <c r="RYU288" s="488"/>
      <c r="RYV288" s="488"/>
      <c r="RYW288" s="489"/>
      <c r="RYX288" s="490"/>
      <c r="RYY288" s="488"/>
      <c r="RYZ288" s="488"/>
      <c r="RZA288" s="488"/>
      <c r="RZB288" s="488"/>
      <c r="RZC288" s="488"/>
      <c r="RZD288" s="488"/>
      <c r="RZE288" s="489"/>
      <c r="RZF288" s="490"/>
      <c r="RZG288" s="488"/>
      <c r="RZH288" s="488"/>
      <c r="RZI288" s="488"/>
      <c r="RZJ288" s="488"/>
      <c r="RZK288" s="488"/>
      <c r="RZL288" s="488"/>
      <c r="RZM288" s="489"/>
      <c r="RZN288" s="490"/>
      <c r="RZO288" s="488"/>
      <c r="RZP288" s="488"/>
      <c r="RZQ288" s="488"/>
      <c r="RZR288" s="488"/>
      <c r="RZS288" s="488"/>
      <c r="RZT288" s="488"/>
      <c r="RZU288" s="489"/>
      <c r="RZV288" s="490"/>
      <c r="RZW288" s="488"/>
      <c r="RZX288" s="488"/>
      <c r="RZY288" s="488"/>
      <c r="RZZ288" s="488"/>
      <c r="SAA288" s="488"/>
      <c r="SAB288" s="488"/>
      <c r="SAC288" s="489"/>
      <c r="SAD288" s="490"/>
      <c r="SAE288" s="488"/>
      <c r="SAF288" s="488"/>
      <c r="SAG288" s="488"/>
      <c r="SAH288" s="488"/>
      <c r="SAI288" s="488"/>
      <c r="SAJ288" s="488"/>
      <c r="SAK288" s="489"/>
      <c r="SAL288" s="490"/>
      <c r="SAM288" s="488"/>
      <c r="SAN288" s="488"/>
      <c r="SAO288" s="488"/>
      <c r="SAP288" s="488"/>
      <c r="SAQ288" s="488"/>
      <c r="SAR288" s="488"/>
      <c r="SAS288" s="489"/>
      <c r="SAT288" s="490"/>
      <c r="SAU288" s="488"/>
      <c r="SAV288" s="488"/>
      <c r="SAW288" s="488"/>
      <c r="SAX288" s="488"/>
      <c r="SAY288" s="488"/>
      <c r="SAZ288" s="488"/>
      <c r="SBA288" s="489"/>
      <c r="SBB288" s="490"/>
      <c r="SBC288" s="488"/>
      <c r="SBD288" s="488"/>
      <c r="SBE288" s="488"/>
      <c r="SBF288" s="488"/>
      <c r="SBG288" s="488"/>
      <c r="SBH288" s="488"/>
      <c r="SBI288" s="489"/>
      <c r="SBJ288" s="490"/>
      <c r="SBK288" s="488"/>
      <c r="SBL288" s="488"/>
      <c r="SBM288" s="488"/>
      <c r="SBN288" s="488"/>
      <c r="SBO288" s="488"/>
      <c r="SBP288" s="488"/>
      <c r="SBQ288" s="489"/>
      <c r="SBR288" s="490"/>
      <c r="SBS288" s="488"/>
      <c r="SBT288" s="488"/>
      <c r="SBU288" s="488"/>
      <c r="SBV288" s="488"/>
      <c r="SBW288" s="488"/>
      <c r="SBX288" s="488"/>
      <c r="SBY288" s="489"/>
      <c r="SBZ288" s="490"/>
      <c r="SCA288" s="488"/>
      <c r="SCB288" s="488"/>
      <c r="SCC288" s="488"/>
      <c r="SCD288" s="488"/>
      <c r="SCE288" s="488"/>
      <c r="SCF288" s="488"/>
      <c r="SCG288" s="489"/>
      <c r="SCH288" s="490"/>
      <c r="SCI288" s="488"/>
      <c r="SCJ288" s="488"/>
      <c r="SCK288" s="488"/>
      <c r="SCL288" s="488"/>
      <c r="SCM288" s="488"/>
      <c r="SCN288" s="488"/>
      <c r="SCO288" s="489"/>
      <c r="SCP288" s="490"/>
      <c r="SCQ288" s="488"/>
      <c r="SCR288" s="488"/>
      <c r="SCS288" s="488"/>
      <c r="SCT288" s="488"/>
      <c r="SCU288" s="488"/>
      <c r="SCV288" s="488"/>
      <c r="SCW288" s="489"/>
      <c r="SCX288" s="490"/>
      <c r="SCY288" s="488"/>
      <c r="SCZ288" s="488"/>
      <c r="SDA288" s="488"/>
      <c r="SDB288" s="488"/>
      <c r="SDC288" s="488"/>
      <c r="SDD288" s="488"/>
      <c r="SDE288" s="489"/>
      <c r="SDF288" s="490"/>
      <c r="SDG288" s="488"/>
      <c r="SDH288" s="488"/>
      <c r="SDI288" s="488"/>
      <c r="SDJ288" s="488"/>
      <c r="SDK288" s="488"/>
      <c r="SDL288" s="488"/>
      <c r="SDM288" s="489"/>
      <c r="SDN288" s="490"/>
      <c r="SDO288" s="488"/>
      <c r="SDP288" s="488"/>
      <c r="SDQ288" s="488"/>
      <c r="SDR288" s="488"/>
      <c r="SDS288" s="488"/>
      <c r="SDT288" s="488"/>
      <c r="SDU288" s="489"/>
      <c r="SDV288" s="490"/>
      <c r="SDW288" s="488"/>
      <c r="SDX288" s="488"/>
      <c r="SDY288" s="488"/>
      <c r="SDZ288" s="488"/>
      <c r="SEA288" s="488"/>
      <c r="SEB288" s="488"/>
      <c r="SEC288" s="489"/>
      <c r="SED288" s="490"/>
      <c r="SEE288" s="488"/>
      <c r="SEF288" s="488"/>
      <c r="SEG288" s="488"/>
      <c r="SEH288" s="488"/>
      <c r="SEI288" s="488"/>
      <c r="SEJ288" s="488"/>
      <c r="SEK288" s="489"/>
      <c r="SEL288" s="490"/>
      <c r="SEM288" s="488"/>
      <c r="SEN288" s="488"/>
      <c r="SEO288" s="488"/>
      <c r="SEP288" s="488"/>
      <c r="SEQ288" s="488"/>
      <c r="SER288" s="488"/>
      <c r="SES288" s="489"/>
      <c r="SET288" s="490"/>
      <c r="SEU288" s="488"/>
      <c r="SEV288" s="488"/>
      <c r="SEW288" s="488"/>
      <c r="SEX288" s="488"/>
      <c r="SEY288" s="488"/>
      <c r="SEZ288" s="488"/>
      <c r="SFA288" s="489"/>
      <c r="SFB288" s="490"/>
      <c r="SFC288" s="488"/>
      <c r="SFD288" s="488"/>
      <c r="SFE288" s="488"/>
      <c r="SFF288" s="488"/>
      <c r="SFG288" s="488"/>
      <c r="SFH288" s="488"/>
      <c r="SFI288" s="489"/>
      <c r="SFJ288" s="490"/>
      <c r="SFK288" s="488"/>
      <c r="SFL288" s="488"/>
      <c r="SFM288" s="488"/>
      <c r="SFN288" s="488"/>
      <c r="SFO288" s="488"/>
      <c r="SFP288" s="488"/>
      <c r="SFQ288" s="489"/>
      <c r="SFR288" s="490"/>
      <c r="SFS288" s="488"/>
      <c r="SFT288" s="488"/>
      <c r="SFU288" s="488"/>
      <c r="SFV288" s="488"/>
      <c r="SFW288" s="488"/>
      <c r="SFX288" s="488"/>
      <c r="SFY288" s="489"/>
      <c r="SFZ288" s="490"/>
      <c r="SGA288" s="488"/>
      <c r="SGB288" s="488"/>
      <c r="SGC288" s="488"/>
      <c r="SGD288" s="488"/>
      <c r="SGE288" s="488"/>
      <c r="SGF288" s="488"/>
      <c r="SGG288" s="489"/>
      <c r="SGH288" s="490"/>
      <c r="SGI288" s="488"/>
      <c r="SGJ288" s="488"/>
      <c r="SGK288" s="488"/>
      <c r="SGL288" s="488"/>
      <c r="SGM288" s="488"/>
      <c r="SGN288" s="488"/>
      <c r="SGO288" s="489"/>
      <c r="SGP288" s="490"/>
      <c r="SGQ288" s="488"/>
      <c r="SGR288" s="488"/>
      <c r="SGS288" s="488"/>
      <c r="SGT288" s="488"/>
      <c r="SGU288" s="488"/>
      <c r="SGV288" s="488"/>
      <c r="SGW288" s="489"/>
      <c r="SGX288" s="490"/>
      <c r="SGY288" s="488"/>
      <c r="SGZ288" s="488"/>
      <c r="SHA288" s="488"/>
      <c r="SHB288" s="488"/>
      <c r="SHC288" s="488"/>
      <c r="SHD288" s="488"/>
      <c r="SHE288" s="489"/>
      <c r="SHF288" s="490"/>
      <c r="SHG288" s="488"/>
      <c r="SHH288" s="488"/>
      <c r="SHI288" s="488"/>
      <c r="SHJ288" s="488"/>
      <c r="SHK288" s="488"/>
      <c r="SHL288" s="488"/>
      <c r="SHM288" s="489"/>
      <c r="SHN288" s="490"/>
      <c r="SHO288" s="488"/>
      <c r="SHP288" s="488"/>
      <c r="SHQ288" s="488"/>
      <c r="SHR288" s="488"/>
      <c r="SHS288" s="488"/>
      <c r="SHT288" s="488"/>
      <c r="SHU288" s="489"/>
      <c r="SHV288" s="490"/>
      <c r="SHW288" s="488"/>
      <c r="SHX288" s="488"/>
      <c r="SHY288" s="488"/>
      <c r="SHZ288" s="488"/>
      <c r="SIA288" s="488"/>
      <c r="SIB288" s="488"/>
      <c r="SIC288" s="489"/>
      <c r="SID288" s="490"/>
      <c r="SIE288" s="488"/>
      <c r="SIF288" s="488"/>
      <c r="SIG288" s="488"/>
      <c r="SIH288" s="488"/>
      <c r="SII288" s="488"/>
      <c r="SIJ288" s="488"/>
      <c r="SIK288" s="489"/>
      <c r="SIL288" s="490"/>
      <c r="SIM288" s="488"/>
      <c r="SIN288" s="488"/>
      <c r="SIO288" s="488"/>
      <c r="SIP288" s="488"/>
      <c r="SIQ288" s="488"/>
      <c r="SIR288" s="488"/>
      <c r="SIS288" s="489"/>
      <c r="SIT288" s="490"/>
      <c r="SIU288" s="488"/>
      <c r="SIV288" s="488"/>
      <c r="SIW288" s="488"/>
      <c r="SIX288" s="488"/>
      <c r="SIY288" s="488"/>
      <c r="SIZ288" s="488"/>
      <c r="SJA288" s="489"/>
      <c r="SJB288" s="490"/>
      <c r="SJC288" s="488"/>
      <c r="SJD288" s="488"/>
      <c r="SJE288" s="488"/>
      <c r="SJF288" s="488"/>
      <c r="SJG288" s="488"/>
      <c r="SJH288" s="488"/>
      <c r="SJI288" s="489"/>
      <c r="SJJ288" s="490"/>
      <c r="SJK288" s="488"/>
      <c r="SJL288" s="488"/>
      <c r="SJM288" s="488"/>
      <c r="SJN288" s="488"/>
      <c r="SJO288" s="488"/>
      <c r="SJP288" s="488"/>
      <c r="SJQ288" s="489"/>
      <c r="SJR288" s="490"/>
      <c r="SJS288" s="488"/>
      <c r="SJT288" s="488"/>
      <c r="SJU288" s="488"/>
      <c r="SJV288" s="488"/>
      <c r="SJW288" s="488"/>
      <c r="SJX288" s="488"/>
      <c r="SJY288" s="489"/>
      <c r="SJZ288" s="490"/>
      <c r="SKA288" s="488"/>
      <c r="SKB288" s="488"/>
      <c r="SKC288" s="488"/>
      <c r="SKD288" s="488"/>
      <c r="SKE288" s="488"/>
      <c r="SKF288" s="488"/>
      <c r="SKG288" s="489"/>
      <c r="SKH288" s="490"/>
      <c r="SKI288" s="488"/>
      <c r="SKJ288" s="488"/>
      <c r="SKK288" s="488"/>
      <c r="SKL288" s="488"/>
      <c r="SKM288" s="488"/>
      <c r="SKN288" s="488"/>
      <c r="SKO288" s="489"/>
      <c r="SKP288" s="490"/>
      <c r="SKQ288" s="488"/>
      <c r="SKR288" s="488"/>
      <c r="SKS288" s="488"/>
      <c r="SKT288" s="488"/>
      <c r="SKU288" s="488"/>
      <c r="SKV288" s="488"/>
      <c r="SKW288" s="489"/>
      <c r="SKX288" s="490"/>
      <c r="SKY288" s="488"/>
      <c r="SKZ288" s="488"/>
      <c r="SLA288" s="488"/>
      <c r="SLB288" s="488"/>
      <c r="SLC288" s="488"/>
      <c r="SLD288" s="488"/>
      <c r="SLE288" s="489"/>
      <c r="SLF288" s="490"/>
      <c r="SLG288" s="488"/>
      <c r="SLH288" s="488"/>
      <c r="SLI288" s="488"/>
      <c r="SLJ288" s="488"/>
      <c r="SLK288" s="488"/>
      <c r="SLL288" s="488"/>
      <c r="SLM288" s="489"/>
      <c r="SLN288" s="490"/>
      <c r="SLO288" s="488"/>
      <c r="SLP288" s="488"/>
      <c r="SLQ288" s="488"/>
      <c r="SLR288" s="488"/>
      <c r="SLS288" s="488"/>
      <c r="SLT288" s="488"/>
      <c r="SLU288" s="489"/>
      <c r="SLV288" s="490"/>
      <c r="SLW288" s="488"/>
      <c r="SLX288" s="488"/>
      <c r="SLY288" s="488"/>
      <c r="SLZ288" s="488"/>
      <c r="SMA288" s="488"/>
      <c r="SMB288" s="488"/>
      <c r="SMC288" s="489"/>
      <c r="SMD288" s="490"/>
      <c r="SME288" s="488"/>
      <c r="SMF288" s="488"/>
      <c r="SMG288" s="488"/>
      <c r="SMH288" s="488"/>
      <c r="SMI288" s="488"/>
      <c r="SMJ288" s="488"/>
      <c r="SMK288" s="489"/>
      <c r="SML288" s="490"/>
      <c r="SMM288" s="488"/>
      <c r="SMN288" s="488"/>
      <c r="SMO288" s="488"/>
      <c r="SMP288" s="488"/>
      <c r="SMQ288" s="488"/>
      <c r="SMR288" s="488"/>
      <c r="SMS288" s="489"/>
      <c r="SMT288" s="490"/>
      <c r="SMU288" s="488"/>
      <c r="SMV288" s="488"/>
      <c r="SMW288" s="488"/>
      <c r="SMX288" s="488"/>
      <c r="SMY288" s="488"/>
      <c r="SMZ288" s="488"/>
      <c r="SNA288" s="489"/>
      <c r="SNB288" s="490"/>
      <c r="SNC288" s="488"/>
      <c r="SND288" s="488"/>
      <c r="SNE288" s="488"/>
      <c r="SNF288" s="488"/>
      <c r="SNG288" s="488"/>
      <c r="SNH288" s="488"/>
      <c r="SNI288" s="489"/>
      <c r="SNJ288" s="490"/>
      <c r="SNK288" s="488"/>
      <c r="SNL288" s="488"/>
      <c r="SNM288" s="488"/>
      <c r="SNN288" s="488"/>
      <c r="SNO288" s="488"/>
      <c r="SNP288" s="488"/>
      <c r="SNQ288" s="489"/>
      <c r="SNR288" s="490"/>
      <c r="SNS288" s="488"/>
      <c r="SNT288" s="488"/>
      <c r="SNU288" s="488"/>
      <c r="SNV288" s="488"/>
      <c r="SNW288" s="488"/>
      <c r="SNX288" s="488"/>
      <c r="SNY288" s="489"/>
      <c r="SNZ288" s="490"/>
      <c r="SOA288" s="488"/>
      <c r="SOB288" s="488"/>
      <c r="SOC288" s="488"/>
      <c r="SOD288" s="488"/>
      <c r="SOE288" s="488"/>
      <c r="SOF288" s="488"/>
      <c r="SOG288" s="489"/>
      <c r="SOH288" s="490"/>
      <c r="SOI288" s="488"/>
      <c r="SOJ288" s="488"/>
      <c r="SOK288" s="488"/>
      <c r="SOL288" s="488"/>
      <c r="SOM288" s="488"/>
      <c r="SON288" s="488"/>
      <c r="SOO288" s="489"/>
      <c r="SOP288" s="490"/>
      <c r="SOQ288" s="488"/>
      <c r="SOR288" s="488"/>
      <c r="SOS288" s="488"/>
      <c r="SOT288" s="488"/>
      <c r="SOU288" s="488"/>
      <c r="SOV288" s="488"/>
      <c r="SOW288" s="489"/>
      <c r="SOX288" s="490"/>
      <c r="SOY288" s="488"/>
      <c r="SOZ288" s="488"/>
      <c r="SPA288" s="488"/>
      <c r="SPB288" s="488"/>
      <c r="SPC288" s="488"/>
      <c r="SPD288" s="488"/>
      <c r="SPE288" s="489"/>
      <c r="SPF288" s="490"/>
      <c r="SPG288" s="488"/>
      <c r="SPH288" s="488"/>
      <c r="SPI288" s="488"/>
      <c r="SPJ288" s="488"/>
      <c r="SPK288" s="488"/>
      <c r="SPL288" s="488"/>
      <c r="SPM288" s="489"/>
      <c r="SPN288" s="490"/>
      <c r="SPO288" s="488"/>
      <c r="SPP288" s="488"/>
      <c r="SPQ288" s="488"/>
      <c r="SPR288" s="488"/>
      <c r="SPS288" s="488"/>
      <c r="SPT288" s="488"/>
      <c r="SPU288" s="489"/>
      <c r="SPV288" s="490"/>
      <c r="SPW288" s="488"/>
      <c r="SPX288" s="488"/>
      <c r="SPY288" s="488"/>
      <c r="SPZ288" s="488"/>
      <c r="SQA288" s="488"/>
      <c r="SQB288" s="488"/>
      <c r="SQC288" s="489"/>
      <c r="SQD288" s="490"/>
      <c r="SQE288" s="488"/>
      <c r="SQF288" s="488"/>
      <c r="SQG288" s="488"/>
      <c r="SQH288" s="488"/>
      <c r="SQI288" s="488"/>
      <c r="SQJ288" s="488"/>
      <c r="SQK288" s="489"/>
      <c r="SQL288" s="490"/>
      <c r="SQM288" s="488"/>
      <c r="SQN288" s="488"/>
      <c r="SQO288" s="488"/>
      <c r="SQP288" s="488"/>
      <c r="SQQ288" s="488"/>
      <c r="SQR288" s="488"/>
      <c r="SQS288" s="489"/>
      <c r="SQT288" s="490"/>
      <c r="SQU288" s="488"/>
      <c r="SQV288" s="488"/>
      <c r="SQW288" s="488"/>
      <c r="SQX288" s="488"/>
      <c r="SQY288" s="488"/>
      <c r="SQZ288" s="488"/>
      <c r="SRA288" s="489"/>
      <c r="SRB288" s="490"/>
      <c r="SRC288" s="488"/>
      <c r="SRD288" s="488"/>
      <c r="SRE288" s="488"/>
      <c r="SRF288" s="488"/>
      <c r="SRG288" s="488"/>
      <c r="SRH288" s="488"/>
      <c r="SRI288" s="489"/>
      <c r="SRJ288" s="490"/>
      <c r="SRK288" s="488"/>
      <c r="SRL288" s="488"/>
      <c r="SRM288" s="488"/>
      <c r="SRN288" s="488"/>
      <c r="SRO288" s="488"/>
      <c r="SRP288" s="488"/>
      <c r="SRQ288" s="489"/>
      <c r="SRR288" s="490"/>
      <c r="SRS288" s="488"/>
      <c r="SRT288" s="488"/>
      <c r="SRU288" s="488"/>
      <c r="SRV288" s="488"/>
      <c r="SRW288" s="488"/>
      <c r="SRX288" s="488"/>
      <c r="SRY288" s="489"/>
      <c r="SRZ288" s="490"/>
      <c r="SSA288" s="488"/>
      <c r="SSB288" s="488"/>
      <c r="SSC288" s="488"/>
      <c r="SSD288" s="488"/>
      <c r="SSE288" s="488"/>
      <c r="SSF288" s="488"/>
      <c r="SSG288" s="489"/>
      <c r="SSH288" s="490"/>
      <c r="SSI288" s="488"/>
      <c r="SSJ288" s="488"/>
      <c r="SSK288" s="488"/>
      <c r="SSL288" s="488"/>
      <c r="SSM288" s="488"/>
      <c r="SSN288" s="488"/>
      <c r="SSO288" s="489"/>
      <c r="SSP288" s="490"/>
      <c r="SSQ288" s="488"/>
      <c r="SSR288" s="488"/>
      <c r="SSS288" s="488"/>
      <c r="SST288" s="488"/>
      <c r="SSU288" s="488"/>
      <c r="SSV288" s="488"/>
      <c r="SSW288" s="489"/>
      <c r="SSX288" s="490"/>
      <c r="SSY288" s="488"/>
      <c r="SSZ288" s="488"/>
      <c r="STA288" s="488"/>
      <c r="STB288" s="488"/>
      <c r="STC288" s="488"/>
      <c r="STD288" s="488"/>
      <c r="STE288" s="489"/>
      <c r="STF288" s="490"/>
      <c r="STG288" s="488"/>
      <c r="STH288" s="488"/>
      <c r="STI288" s="488"/>
      <c r="STJ288" s="488"/>
      <c r="STK288" s="488"/>
      <c r="STL288" s="488"/>
      <c r="STM288" s="489"/>
      <c r="STN288" s="490"/>
      <c r="STO288" s="488"/>
      <c r="STP288" s="488"/>
      <c r="STQ288" s="488"/>
      <c r="STR288" s="488"/>
      <c r="STS288" s="488"/>
      <c r="STT288" s="488"/>
      <c r="STU288" s="489"/>
      <c r="STV288" s="490"/>
      <c r="STW288" s="488"/>
      <c r="STX288" s="488"/>
      <c r="STY288" s="488"/>
      <c r="STZ288" s="488"/>
      <c r="SUA288" s="488"/>
      <c r="SUB288" s="488"/>
      <c r="SUC288" s="489"/>
      <c r="SUD288" s="490"/>
      <c r="SUE288" s="488"/>
      <c r="SUF288" s="488"/>
      <c r="SUG288" s="488"/>
      <c r="SUH288" s="488"/>
      <c r="SUI288" s="488"/>
      <c r="SUJ288" s="488"/>
      <c r="SUK288" s="489"/>
      <c r="SUL288" s="490"/>
      <c r="SUM288" s="488"/>
      <c r="SUN288" s="488"/>
      <c r="SUO288" s="488"/>
      <c r="SUP288" s="488"/>
      <c r="SUQ288" s="488"/>
      <c r="SUR288" s="488"/>
      <c r="SUS288" s="489"/>
      <c r="SUT288" s="490"/>
      <c r="SUU288" s="488"/>
      <c r="SUV288" s="488"/>
      <c r="SUW288" s="488"/>
      <c r="SUX288" s="488"/>
      <c r="SUY288" s="488"/>
      <c r="SUZ288" s="488"/>
      <c r="SVA288" s="489"/>
      <c r="SVB288" s="490"/>
      <c r="SVC288" s="488"/>
      <c r="SVD288" s="488"/>
      <c r="SVE288" s="488"/>
      <c r="SVF288" s="488"/>
      <c r="SVG288" s="488"/>
      <c r="SVH288" s="488"/>
      <c r="SVI288" s="489"/>
      <c r="SVJ288" s="490"/>
      <c r="SVK288" s="488"/>
      <c r="SVL288" s="488"/>
      <c r="SVM288" s="488"/>
      <c r="SVN288" s="488"/>
      <c r="SVO288" s="488"/>
      <c r="SVP288" s="488"/>
      <c r="SVQ288" s="489"/>
      <c r="SVR288" s="490"/>
      <c r="SVS288" s="488"/>
      <c r="SVT288" s="488"/>
      <c r="SVU288" s="488"/>
      <c r="SVV288" s="488"/>
      <c r="SVW288" s="488"/>
      <c r="SVX288" s="488"/>
      <c r="SVY288" s="489"/>
      <c r="SVZ288" s="490"/>
      <c r="SWA288" s="488"/>
      <c r="SWB288" s="488"/>
      <c r="SWC288" s="488"/>
      <c r="SWD288" s="488"/>
      <c r="SWE288" s="488"/>
      <c r="SWF288" s="488"/>
      <c r="SWG288" s="489"/>
      <c r="SWH288" s="490"/>
      <c r="SWI288" s="488"/>
      <c r="SWJ288" s="488"/>
      <c r="SWK288" s="488"/>
      <c r="SWL288" s="488"/>
      <c r="SWM288" s="488"/>
      <c r="SWN288" s="488"/>
      <c r="SWO288" s="489"/>
      <c r="SWP288" s="490"/>
      <c r="SWQ288" s="488"/>
      <c r="SWR288" s="488"/>
      <c r="SWS288" s="488"/>
      <c r="SWT288" s="488"/>
      <c r="SWU288" s="488"/>
      <c r="SWV288" s="488"/>
      <c r="SWW288" s="489"/>
      <c r="SWX288" s="490"/>
      <c r="SWY288" s="488"/>
      <c r="SWZ288" s="488"/>
      <c r="SXA288" s="488"/>
      <c r="SXB288" s="488"/>
      <c r="SXC288" s="488"/>
      <c r="SXD288" s="488"/>
      <c r="SXE288" s="489"/>
      <c r="SXF288" s="490"/>
      <c r="SXG288" s="488"/>
      <c r="SXH288" s="488"/>
      <c r="SXI288" s="488"/>
      <c r="SXJ288" s="488"/>
      <c r="SXK288" s="488"/>
      <c r="SXL288" s="488"/>
      <c r="SXM288" s="489"/>
      <c r="SXN288" s="490"/>
      <c r="SXO288" s="488"/>
      <c r="SXP288" s="488"/>
      <c r="SXQ288" s="488"/>
      <c r="SXR288" s="488"/>
      <c r="SXS288" s="488"/>
      <c r="SXT288" s="488"/>
      <c r="SXU288" s="489"/>
      <c r="SXV288" s="490"/>
      <c r="SXW288" s="488"/>
      <c r="SXX288" s="488"/>
      <c r="SXY288" s="488"/>
      <c r="SXZ288" s="488"/>
      <c r="SYA288" s="488"/>
      <c r="SYB288" s="488"/>
      <c r="SYC288" s="489"/>
      <c r="SYD288" s="490"/>
      <c r="SYE288" s="488"/>
      <c r="SYF288" s="488"/>
      <c r="SYG288" s="488"/>
      <c r="SYH288" s="488"/>
      <c r="SYI288" s="488"/>
      <c r="SYJ288" s="488"/>
      <c r="SYK288" s="489"/>
      <c r="SYL288" s="490"/>
      <c r="SYM288" s="488"/>
      <c r="SYN288" s="488"/>
      <c r="SYO288" s="488"/>
      <c r="SYP288" s="488"/>
      <c r="SYQ288" s="488"/>
      <c r="SYR288" s="488"/>
      <c r="SYS288" s="489"/>
      <c r="SYT288" s="490"/>
      <c r="SYU288" s="488"/>
      <c r="SYV288" s="488"/>
      <c r="SYW288" s="488"/>
      <c r="SYX288" s="488"/>
      <c r="SYY288" s="488"/>
      <c r="SYZ288" s="488"/>
      <c r="SZA288" s="489"/>
      <c r="SZB288" s="490"/>
      <c r="SZC288" s="488"/>
      <c r="SZD288" s="488"/>
      <c r="SZE288" s="488"/>
      <c r="SZF288" s="488"/>
      <c r="SZG288" s="488"/>
      <c r="SZH288" s="488"/>
      <c r="SZI288" s="489"/>
      <c r="SZJ288" s="490"/>
      <c r="SZK288" s="488"/>
      <c r="SZL288" s="488"/>
      <c r="SZM288" s="488"/>
      <c r="SZN288" s="488"/>
      <c r="SZO288" s="488"/>
      <c r="SZP288" s="488"/>
      <c r="SZQ288" s="489"/>
      <c r="SZR288" s="490"/>
      <c r="SZS288" s="488"/>
      <c r="SZT288" s="488"/>
      <c r="SZU288" s="488"/>
      <c r="SZV288" s="488"/>
      <c r="SZW288" s="488"/>
      <c r="SZX288" s="488"/>
      <c r="SZY288" s="489"/>
      <c r="SZZ288" s="490"/>
      <c r="TAA288" s="488"/>
      <c r="TAB288" s="488"/>
      <c r="TAC288" s="488"/>
      <c r="TAD288" s="488"/>
      <c r="TAE288" s="488"/>
      <c r="TAF288" s="488"/>
      <c r="TAG288" s="489"/>
      <c r="TAH288" s="490"/>
      <c r="TAI288" s="488"/>
      <c r="TAJ288" s="488"/>
      <c r="TAK288" s="488"/>
      <c r="TAL288" s="488"/>
      <c r="TAM288" s="488"/>
      <c r="TAN288" s="488"/>
      <c r="TAO288" s="489"/>
      <c r="TAP288" s="490"/>
      <c r="TAQ288" s="488"/>
      <c r="TAR288" s="488"/>
      <c r="TAS288" s="488"/>
      <c r="TAT288" s="488"/>
      <c r="TAU288" s="488"/>
      <c r="TAV288" s="488"/>
      <c r="TAW288" s="489"/>
      <c r="TAX288" s="490"/>
      <c r="TAY288" s="488"/>
      <c r="TAZ288" s="488"/>
      <c r="TBA288" s="488"/>
      <c r="TBB288" s="488"/>
      <c r="TBC288" s="488"/>
      <c r="TBD288" s="488"/>
      <c r="TBE288" s="489"/>
      <c r="TBF288" s="490"/>
      <c r="TBG288" s="488"/>
      <c r="TBH288" s="488"/>
      <c r="TBI288" s="488"/>
      <c r="TBJ288" s="488"/>
      <c r="TBK288" s="488"/>
      <c r="TBL288" s="488"/>
      <c r="TBM288" s="489"/>
      <c r="TBN288" s="490"/>
      <c r="TBO288" s="488"/>
      <c r="TBP288" s="488"/>
      <c r="TBQ288" s="488"/>
      <c r="TBR288" s="488"/>
      <c r="TBS288" s="488"/>
      <c r="TBT288" s="488"/>
      <c r="TBU288" s="489"/>
      <c r="TBV288" s="490"/>
      <c r="TBW288" s="488"/>
      <c r="TBX288" s="488"/>
      <c r="TBY288" s="488"/>
      <c r="TBZ288" s="488"/>
      <c r="TCA288" s="488"/>
      <c r="TCB288" s="488"/>
      <c r="TCC288" s="489"/>
      <c r="TCD288" s="490"/>
      <c r="TCE288" s="488"/>
      <c r="TCF288" s="488"/>
      <c r="TCG288" s="488"/>
      <c r="TCH288" s="488"/>
      <c r="TCI288" s="488"/>
      <c r="TCJ288" s="488"/>
      <c r="TCK288" s="489"/>
      <c r="TCL288" s="490"/>
      <c r="TCM288" s="488"/>
      <c r="TCN288" s="488"/>
      <c r="TCO288" s="488"/>
      <c r="TCP288" s="488"/>
      <c r="TCQ288" s="488"/>
      <c r="TCR288" s="488"/>
      <c r="TCS288" s="489"/>
      <c r="TCT288" s="490"/>
      <c r="TCU288" s="488"/>
      <c r="TCV288" s="488"/>
      <c r="TCW288" s="488"/>
      <c r="TCX288" s="488"/>
      <c r="TCY288" s="488"/>
      <c r="TCZ288" s="488"/>
      <c r="TDA288" s="489"/>
      <c r="TDB288" s="490"/>
      <c r="TDC288" s="488"/>
      <c r="TDD288" s="488"/>
      <c r="TDE288" s="488"/>
      <c r="TDF288" s="488"/>
      <c r="TDG288" s="488"/>
      <c r="TDH288" s="488"/>
      <c r="TDI288" s="489"/>
      <c r="TDJ288" s="490"/>
      <c r="TDK288" s="488"/>
      <c r="TDL288" s="488"/>
      <c r="TDM288" s="488"/>
      <c r="TDN288" s="488"/>
      <c r="TDO288" s="488"/>
      <c r="TDP288" s="488"/>
      <c r="TDQ288" s="489"/>
      <c r="TDR288" s="490"/>
      <c r="TDS288" s="488"/>
      <c r="TDT288" s="488"/>
      <c r="TDU288" s="488"/>
      <c r="TDV288" s="488"/>
      <c r="TDW288" s="488"/>
      <c r="TDX288" s="488"/>
      <c r="TDY288" s="489"/>
      <c r="TDZ288" s="490"/>
      <c r="TEA288" s="488"/>
      <c r="TEB288" s="488"/>
      <c r="TEC288" s="488"/>
      <c r="TED288" s="488"/>
      <c r="TEE288" s="488"/>
      <c r="TEF288" s="488"/>
      <c r="TEG288" s="489"/>
      <c r="TEH288" s="490"/>
      <c r="TEI288" s="488"/>
      <c r="TEJ288" s="488"/>
      <c r="TEK288" s="488"/>
      <c r="TEL288" s="488"/>
      <c r="TEM288" s="488"/>
      <c r="TEN288" s="488"/>
      <c r="TEO288" s="489"/>
      <c r="TEP288" s="490"/>
      <c r="TEQ288" s="488"/>
      <c r="TER288" s="488"/>
      <c r="TES288" s="488"/>
      <c r="TET288" s="488"/>
      <c r="TEU288" s="488"/>
      <c r="TEV288" s="488"/>
      <c r="TEW288" s="489"/>
      <c r="TEX288" s="490"/>
      <c r="TEY288" s="488"/>
      <c r="TEZ288" s="488"/>
      <c r="TFA288" s="488"/>
      <c r="TFB288" s="488"/>
      <c r="TFC288" s="488"/>
      <c r="TFD288" s="488"/>
      <c r="TFE288" s="489"/>
      <c r="TFF288" s="490"/>
      <c r="TFG288" s="488"/>
      <c r="TFH288" s="488"/>
      <c r="TFI288" s="488"/>
      <c r="TFJ288" s="488"/>
      <c r="TFK288" s="488"/>
      <c r="TFL288" s="488"/>
      <c r="TFM288" s="489"/>
      <c r="TFN288" s="490"/>
      <c r="TFO288" s="488"/>
      <c r="TFP288" s="488"/>
      <c r="TFQ288" s="488"/>
      <c r="TFR288" s="488"/>
      <c r="TFS288" s="488"/>
      <c r="TFT288" s="488"/>
      <c r="TFU288" s="489"/>
      <c r="TFV288" s="490"/>
      <c r="TFW288" s="488"/>
      <c r="TFX288" s="488"/>
      <c r="TFY288" s="488"/>
      <c r="TFZ288" s="488"/>
      <c r="TGA288" s="488"/>
      <c r="TGB288" s="488"/>
      <c r="TGC288" s="489"/>
      <c r="TGD288" s="490"/>
      <c r="TGE288" s="488"/>
      <c r="TGF288" s="488"/>
      <c r="TGG288" s="488"/>
      <c r="TGH288" s="488"/>
      <c r="TGI288" s="488"/>
      <c r="TGJ288" s="488"/>
      <c r="TGK288" s="489"/>
      <c r="TGL288" s="490"/>
      <c r="TGM288" s="488"/>
      <c r="TGN288" s="488"/>
      <c r="TGO288" s="488"/>
      <c r="TGP288" s="488"/>
      <c r="TGQ288" s="488"/>
      <c r="TGR288" s="488"/>
      <c r="TGS288" s="489"/>
      <c r="TGT288" s="490"/>
      <c r="TGU288" s="488"/>
      <c r="TGV288" s="488"/>
      <c r="TGW288" s="488"/>
      <c r="TGX288" s="488"/>
      <c r="TGY288" s="488"/>
      <c r="TGZ288" s="488"/>
      <c r="THA288" s="489"/>
      <c r="THB288" s="490"/>
      <c r="THC288" s="488"/>
      <c r="THD288" s="488"/>
      <c r="THE288" s="488"/>
      <c r="THF288" s="488"/>
      <c r="THG288" s="488"/>
      <c r="THH288" s="488"/>
      <c r="THI288" s="489"/>
      <c r="THJ288" s="490"/>
      <c r="THK288" s="488"/>
      <c r="THL288" s="488"/>
      <c r="THM288" s="488"/>
      <c r="THN288" s="488"/>
      <c r="THO288" s="488"/>
      <c r="THP288" s="488"/>
      <c r="THQ288" s="489"/>
      <c r="THR288" s="490"/>
      <c r="THS288" s="488"/>
      <c r="THT288" s="488"/>
      <c r="THU288" s="488"/>
      <c r="THV288" s="488"/>
      <c r="THW288" s="488"/>
      <c r="THX288" s="488"/>
      <c r="THY288" s="489"/>
      <c r="THZ288" s="490"/>
      <c r="TIA288" s="488"/>
      <c r="TIB288" s="488"/>
      <c r="TIC288" s="488"/>
      <c r="TID288" s="488"/>
      <c r="TIE288" s="488"/>
      <c r="TIF288" s="488"/>
      <c r="TIG288" s="489"/>
      <c r="TIH288" s="490"/>
      <c r="TII288" s="488"/>
      <c r="TIJ288" s="488"/>
      <c r="TIK288" s="488"/>
      <c r="TIL288" s="488"/>
      <c r="TIM288" s="488"/>
      <c r="TIN288" s="488"/>
      <c r="TIO288" s="489"/>
      <c r="TIP288" s="490"/>
      <c r="TIQ288" s="488"/>
      <c r="TIR288" s="488"/>
      <c r="TIS288" s="488"/>
      <c r="TIT288" s="488"/>
      <c r="TIU288" s="488"/>
      <c r="TIV288" s="488"/>
      <c r="TIW288" s="489"/>
      <c r="TIX288" s="490"/>
      <c r="TIY288" s="488"/>
      <c r="TIZ288" s="488"/>
      <c r="TJA288" s="488"/>
      <c r="TJB288" s="488"/>
      <c r="TJC288" s="488"/>
      <c r="TJD288" s="488"/>
      <c r="TJE288" s="489"/>
      <c r="TJF288" s="490"/>
      <c r="TJG288" s="488"/>
      <c r="TJH288" s="488"/>
      <c r="TJI288" s="488"/>
      <c r="TJJ288" s="488"/>
      <c r="TJK288" s="488"/>
      <c r="TJL288" s="488"/>
      <c r="TJM288" s="489"/>
      <c r="TJN288" s="490"/>
      <c r="TJO288" s="488"/>
      <c r="TJP288" s="488"/>
      <c r="TJQ288" s="488"/>
      <c r="TJR288" s="488"/>
      <c r="TJS288" s="488"/>
      <c r="TJT288" s="488"/>
      <c r="TJU288" s="489"/>
      <c r="TJV288" s="490"/>
      <c r="TJW288" s="488"/>
      <c r="TJX288" s="488"/>
      <c r="TJY288" s="488"/>
      <c r="TJZ288" s="488"/>
      <c r="TKA288" s="488"/>
      <c r="TKB288" s="488"/>
      <c r="TKC288" s="489"/>
      <c r="TKD288" s="490"/>
      <c r="TKE288" s="488"/>
      <c r="TKF288" s="488"/>
      <c r="TKG288" s="488"/>
      <c r="TKH288" s="488"/>
      <c r="TKI288" s="488"/>
      <c r="TKJ288" s="488"/>
      <c r="TKK288" s="489"/>
      <c r="TKL288" s="490"/>
      <c r="TKM288" s="488"/>
      <c r="TKN288" s="488"/>
      <c r="TKO288" s="488"/>
      <c r="TKP288" s="488"/>
      <c r="TKQ288" s="488"/>
      <c r="TKR288" s="488"/>
      <c r="TKS288" s="489"/>
      <c r="TKT288" s="490"/>
      <c r="TKU288" s="488"/>
      <c r="TKV288" s="488"/>
      <c r="TKW288" s="488"/>
      <c r="TKX288" s="488"/>
      <c r="TKY288" s="488"/>
      <c r="TKZ288" s="488"/>
      <c r="TLA288" s="489"/>
      <c r="TLB288" s="490"/>
      <c r="TLC288" s="488"/>
      <c r="TLD288" s="488"/>
      <c r="TLE288" s="488"/>
      <c r="TLF288" s="488"/>
      <c r="TLG288" s="488"/>
      <c r="TLH288" s="488"/>
      <c r="TLI288" s="489"/>
      <c r="TLJ288" s="490"/>
      <c r="TLK288" s="488"/>
      <c r="TLL288" s="488"/>
      <c r="TLM288" s="488"/>
      <c r="TLN288" s="488"/>
      <c r="TLO288" s="488"/>
      <c r="TLP288" s="488"/>
      <c r="TLQ288" s="489"/>
      <c r="TLR288" s="490"/>
      <c r="TLS288" s="488"/>
      <c r="TLT288" s="488"/>
      <c r="TLU288" s="488"/>
      <c r="TLV288" s="488"/>
      <c r="TLW288" s="488"/>
      <c r="TLX288" s="488"/>
      <c r="TLY288" s="489"/>
      <c r="TLZ288" s="490"/>
      <c r="TMA288" s="488"/>
      <c r="TMB288" s="488"/>
      <c r="TMC288" s="488"/>
      <c r="TMD288" s="488"/>
      <c r="TME288" s="488"/>
      <c r="TMF288" s="488"/>
      <c r="TMG288" s="489"/>
      <c r="TMH288" s="490"/>
      <c r="TMI288" s="488"/>
      <c r="TMJ288" s="488"/>
      <c r="TMK288" s="488"/>
      <c r="TML288" s="488"/>
      <c r="TMM288" s="488"/>
      <c r="TMN288" s="488"/>
      <c r="TMO288" s="489"/>
      <c r="TMP288" s="490"/>
      <c r="TMQ288" s="488"/>
      <c r="TMR288" s="488"/>
      <c r="TMS288" s="488"/>
      <c r="TMT288" s="488"/>
      <c r="TMU288" s="488"/>
      <c r="TMV288" s="488"/>
      <c r="TMW288" s="489"/>
      <c r="TMX288" s="490"/>
      <c r="TMY288" s="488"/>
      <c r="TMZ288" s="488"/>
      <c r="TNA288" s="488"/>
      <c r="TNB288" s="488"/>
      <c r="TNC288" s="488"/>
      <c r="TND288" s="488"/>
      <c r="TNE288" s="489"/>
      <c r="TNF288" s="490"/>
      <c r="TNG288" s="488"/>
      <c r="TNH288" s="488"/>
      <c r="TNI288" s="488"/>
      <c r="TNJ288" s="488"/>
      <c r="TNK288" s="488"/>
      <c r="TNL288" s="488"/>
      <c r="TNM288" s="489"/>
      <c r="TNN288" s="490"/>
      <c r="TNO288" s="488"/>
      <c r="TNP288" s="488"/>
      <c r="TNQ288" s="488"/>
      <c r="TNR288" s="488"/>
      <c r="TNS288" s="488"/>
      <c r="TNT288" s="488"/>
      <c r="TNU288" s="489"/>
      <c r="TNV288" s="490"/>
      <c r="TNW288" s="488"/>
      <c r="TNX288" s="488"/>
      <c r="TNY288" s="488"/>
      <c r="TNZ288" s="488"/>
      <c r="TOA288" s="488"/>
      <c r="TOB288" s="488"/>
      <c r="TOC288" s="489"/>
      <c r="TOD288" s="490"/>
      <c r="TOE288" s="488"/>
      <c r="TOF288" s="488"/>
      <c r="TOG288" s="488"/>
      <c r="TOH288" s="488"/>
      <c r="TOI288" s="488"/>
      <c r="TOJ288" s="488"/>
      <c r="TOK288" s="489"/>
      <c r="TOL288" s="490"/>
      <c r="TOM288" s="488"/>
      <c r="TON288" s="488"/>
      <c r="TOO288" s="488"/>
      <c r="TOP288" s="488"/>
      <c r="TOQ288" s="488"/>
      <c r="TOR288" s="488"/>
      <c r="TOS288" s="489"/>
      <c r="TOT288" s="490"/>
      <c r="TOU288" s="488"/>
      <c r="TOV288" s="488"/>
      <c r="TOW288" s="488"/>
      <c r="TOX288" s="488"/>
      <c r="TOY288" s="488"/>
      <c r="TOZ288" s="488"/>
      <c r="TPA288" s="489"/>
      <c r="TPB288" s="490"/>
      <c r="TPC288" s="488"/>
      <c r="TPD288" s="488"/>
      <c r="TPE288" s="488"/>
      <c r="TPF288" s="488"/>
      <c r="TPG288" s="488"/>
      <c r="TPH288" s="488"/>
      <c r="TPI288" s="489"/>
      <c r="TPJ288" s="490"/>
      <c r="TPK288" s="488"/>
      <c r="TPL288" s="488"/>
      <c r="TPM288" s="488"/>
      <c r="TPN288" s="488"/>
      <c r="TPO288" s="488"/>
      <c r="TPP288" s="488"/>
      <c r="TPQ288" s="489"/>
      <c r="TPR288" s="490"/>
      <c r="TPS288" s="488"/>
      <c r="TPT288" s="488"/>
      <c r="TPU288" s="488"/>
      <c r="TPV288" s="488"/>
      <c r="TPW288" s="488"/>
      <c r="TPX288" s="488"/>
      <c r="TPY288" s="489"/>
      <c r="TPZ288" s="490"/>
      <c r="TQA288" s="488"/>
      <c r="TQB288" s="488"/>
      <c r="TQC288" s="488"/>
      <c r="TQD288" s="488"/>
      <c r="TQE288" s="488"/>
      <c r="TQF288" s="488"/>
      <c r="TQG288" s="489"/>
      <c r="TQH288" s="490"/>
      <c r="TQI288" s="488"/>
      <c r="TQJ288" s="488"/>
      <c r="TQK288" s="488"/>
      <c r="TQL288" s="488"/>
      <c r="TQM288" s="488"/>
      <c r="TQN288" s="488"/>
      <c r="TQO288" s="489"/>
      <c r="TQP288" s="490"/>
      <c r="TQQ288" s="488"/>
      <c r="TQR288" s="488"/>
      <c r="TQS288" s="488"/>
      <c r="TQT288" s="488"/>
      <c r="TQU288" s="488"/>
      <c r="TQV288" s="488"/>
      <c r="TQW288" s="489"/>
      <c r="TQX288" s="490"/>
      <c r="TQY288" s="488"/>
      <c r="TQZ288" s="488"/>
      <c r="TRA288" s="488"/>
      <c r="TRB288" s="488"/>
      <c r="TRC288" s="488"/>
      <c r="TRD288" s="488"/>
      <c r="TRE288" s="489"/>
      <c r="TRF288" s="490"/>
      <c r="TRG288" s="488"/>
      <c r="TRH288" s="488"/>
      <c r="TRI288" s="488"/>
      <c r="TRJ288" s="488"/>
      <c r="TRK288" s="488"/>
      <c r="TRL288" s="488"/>
      <c r="TRM288" s="489"/>
      <c r="TRN288" s="490"/>
      <c r="TRO288" s="488"/>
      <c r="TRP288" s="488"/>
      <c r="TRQ288" s="488"/>
      <c r="TRR288" s="488"/>
      <c r="TRS288" s="488"/>
      <c r="TRT288" s="488"/>
      <c r="TRU288" s="489"/>
      <c r="TRV288" s="490"/>
      <c r="TRW288" s="488"/>
      <c r="TRX288" s="488"/>
      <c r="TRY288" s="488"/>
      <c r="TRZ288" s="488"/>
      <c r="TSA288" s="488"/>
      <c r="TSB288" s="488"/>
      <c r="TSC288" s="489"/>
      <c r="TSD288" s="490"/>
      <c r="TSE288" s="488"/>
      <c r="TSF288" s="488"/>
      <c r="TSG288" s="488"/>
      <c r="TSH288" s="488"/>
      <c r="TSI288" s="488"/>
      <c r="TSJ288" s="488"/>
      <c r="TSK288" s="489"/>
      <c r="TSL288" s="490"/>
      <c r="TSM288" s="488"/>
      <c r="TSN288" s="488"/>
      <c r="TSO288" s="488"/>
      <c r="TSP288" s="488"/>
      <c r="TSQ288" s="488"/>
      <c r="TSR288" s="488"/>
      <c r="TSS288" s="489"/>
      <c r="TST288" s="490"/>
      <c r="TSU288" s="488"/>
      <c r="TSV288" s="488"/>
      <c r="TSW288" s="488"/>
      <c r="TSX288" s="488"/>
      <c r="TSY288" s="488"/>
      <c r="TSZ288" s="488"/>
      <c r="TTA288" s="489"/>
      <c r="TTB288" s="490"/>
      <c r="TTC288" s="488"/>
      <c r="TTD288" s="488"/>
      <c r="TTE288" s="488"/>
      <c r="TTF288" s="488"/>
      <c r="TTG288" s="488"/>
      <c r="TTH288" s="488"/>
      <c r="TTI288" s="489"/>
      <c r="TTJ288" s="490"/>
      <c r="TTK288" s="488"/>
      <c r="TTL288" s="488"/>
      <c r="TTM288" s="488"/>
      <c r="TTN288" s="488"/>
      <c r="TTO288" s="488"/>
      <c r="TTP288" s="488"/>
      <c r="TTQ288" s="489"/>
      <c r="TTR288" s="490"/>
      <c r="TTS288" s="488"/>
      <c r="TTT288" s="488"/>
      <c r="TTU288" s="488"/>
      <c r="TTV288" s="488"/>
      <c r="TTW288" s="488"/>
      <c r="TTX288" s="488"/>
      <c r="TTY288" s="489"/>
      <c r="TTZ288" s="490"/>
      <c r="TUA288" s="488"/>
      <c r="TUB288" s="488"/>
      <c r="TUC288" s="488"/>
      <c r="TUD288" s="488"/>
      <c r="TUE288" s="488"/>
      <c r="TUF288" s="488"/>
      <c r="TUG288" s="489"/>
      <c r="TUH288" s="490"/>
      <c r="TUI288" s="488"/>
      <c r="TUJ288" s="488"/>
      <c r="TUK288" s="488"/>
      <c r="TUL288" s="488"/>
      <c r="TUM288" s="488"/>
      <c r="TUN288" s="488"/>
      <c r="TUO288" s="489"/>
      <c r="TUP288" s="490"/>
      <c r="TUQ288" s="488"/>
      <c r="TUR288" s="488"/>
      <c r="TUS288" s="488"/>
      <c r="TUT288" s="488"/>
      <c r="TUU288" s="488"/>
      <c r="TUV288" s="488"/>
      <c r="TUW288" s="489"/>
      <c r="TUX288" s="490"/>
      <c r="TUY288" s="488"/>
      <c r="TUZ288" s="488"/>
      <c r="TVA288" s="488"/>
      <c r="TVB288" s="488"/>
      <c r="TVC288" s="488"/>
      <c r="TVD288" s="488"/>
      <c r="TVE288" s="489"/>
      <c r="TVF288" s="490"/>
      <c r="TVG288" s="488"/>
      <c r="TVH288" s="488"/>
      <c r="TVI288" s="488"/>
      <c r="TVJ288" s="488"/>
      <c r="TVK288" s="488"/>
      <c r="TVL288" s="488"/>
      <c r="TVM288" s="489"/>
      <c r="TVN288" s="490"/>
      <c r="TVO288" s="488"/>
      <c r="TVP288" s="488"/>
      <c r="TVQ288" s="488"/>
      <c r="TVR288" s="488"/>
      <c r="TVS288" s="488"/>
      <c r="TVT288" s="488"/>
      <c r="TVU288" s="489"/>
      <c r="TVV288" s="490"/>
      <c r="TVW288" s="488"/>
      <c r="TVX288" s="488"/>
      <c r="TVY288" s="488"/>
      <c r="TVZ288" s="488"/>
      <c r="TWA288" s="488"/>
      <c r="TWB288" s="488"/>
      <c r="TWC288" s="489"/>
      <c r="TWD288" s="490"/>
      <c r="TWE288" s="488"/>
      <c r="TWF288" s="488"/>
      <c r="TWG288" s="488"/>
      <c r="TWH288" s="488"/>
      <c r="TWI288" s="488"/>
      <c r="TWJ288" s="488"/>
      <c r="TWK288" s="489"/>
      <c r="TWL288" s="490"/>
      <c r="TWM288" s="488"/>
      <c r="TWN288" s="488"/>
      <c r="TWO288" s="488"/>
      <c r="TWP288" s="488"/>
      <c r="TWQ288" s="488"/>
      <c r="TWR288" s="488"/>
      <c r="TWS288" s="489"/>
      <c r="TWT288" s="490"/>
      <c r="TWU288" s="488"/>
      <c r="TWV288" s="488"/>
      <c r="TWW288" s="488"/>
      <c r="TWX288" s="488"/>
      <c r="TWY288" s="488"/>
      <c r="TWZ288" s="488"/>
      <c r="TXA288" s="489"/>
      <c r="TXB288" s="490"/>
      <c r="TXC288" s="488"/>
      <c r="TXD288" s="488"/>
      <c r="TXE288" s="488"/>
      <c r="TXF288" s="488"/>
      <c r="TXG288" s="488"/>
      <c r="TXH288" s="488"/>
      <c r="TXI288" s="489"/>
      <c r="TXJ288" s="490"/>
      <c r="TXK288" s="488"/>
      <c r="TXL288" s="488"/>
      <c r="TXM288" s="488"/>
      <c r="TXN288" s="488"/>
      <c r="TXO288" s="488"/>
      <c r="TXP288" s="488"/>
      <c r="TXQ288" s="489"/>
      <c r="TXR288" s="490"/>
      <c r="TXS288" s="488"/>
      <c r="TXT288" s="488"/>
      <c r="TXU288" s="488"/>
      <c r="TXV288" s="488"/>
      <c r="TXW288" s="488"/>
      <c r="TXX288" s="488"/>
      <c r="TXY288" s="489"/>
      <c r="TXZ288" s="490"/>
      <c r="TYA288" s="488"/>
      <c r="TYB288" s="488"/>
      <c r="TYC288" s="488"/>
      <c r="TYD288" s="488"/>
      <c r="TYE288" s="488"/>
      <c r="TYF288" s="488"/>
      <c r="TYG288" s="489"/>
      <c r="TYH288" s="490"/>
      <c r="TYI288" s="488"/>
      <c r="TYJ288" s="488"/>
      <c r="TYK288" s="488"/>
      <c r="TYL288" s="488"/>
      <c r="TYM288" s="488"/>
      <c r="TYN288" s="488"/>
      <c r="TYO288" s="489"/>
      <c r="TYP288" s="490"/>
      <c r="TYQ288" s="488"/>
      <c r="TYR288" s="488"/>
      <c r="TYS288" s="488"/>
      <c r="TYT288" s="488"/>
      <c r="TYU288" s="488"/>
      <c r="TYV288" s="488"/>
      <c r="TYW288" s="489"/>
      <c r="TYX288" s="490"/>
      <c r="TYY288" s="488"/>
      <c r="TYZ288" s="488"/>
      <c r="TZA288" s="488"/>
      <c r="TZB288" s="488"/>
      <c r="TZC288" s="488"/>
      <c r="TZD288" s="488"/>
      <c r="TZE288" s="489"/>
      <c r="TZF288" s="490"/>
      <c r="TZG288" s="488"/>
      <c r="TZH288" s="488"/>
      <c r="TZI288" s="488"/>
      <c r="TZJ288" s="488"/>
      <c r="TZK288" s="488"/>
      <c r="TZL288" s="488"/>
      <c r="TZM288" s="489"/>
      <c r="TZN288" s="490"/>
      <c r="TZO288" s="488"/>
      <c r="TZP288" s="488"/>
      <c r="TZQ288" s="488"/>
      <c r="TZR288" s="488"/>
      <c r="TZS288" s="488"/>
      <c r="TZT288" s="488"/>
      <c r="TZU288" s="489"/>
      <c r="TZV288" s="490"/>
      <c r="TZW288" s="488"/>
      <c r="TZX288" s="488"/>
      <c r="TZY288" s="488"/>
      <c r="TZZ288" s="488"/>
      <c r="UAA288" s="488"/>
      <c r="UAB288" s="488"/>
      <c r="UAC288" s="489"/>
      <c r="UAD288" s="490"/>
      <c r="UAE288" s="488"/>
      <c r="UAF288" s="488"/>
      <c r="UAG288" s="488"/>
      <c r="UAH288" s="488"/>
      <c r="UAI288" s="488"/>
      <c r="UAJ288" s="488"/>
      <c r="UAK288" s="489"/>
      <c r="UAL288" s="490"/>
      <c r="UAM288" s="488"/>
      <c r="UAN288" s="488"/>
      <c r="UAO288" s="488"/>
      <c r="UAP288" s="488"/>
      <c r="UAQ288" s="488"/>
      <c r="UAR288" s="488"/>
      <c r="UAS288" s="489"/>
      <c r="UAT288" s="490"/>
      <c r="UAU288" s="488"/>
      <c r="UAV288" s="488"/>
      <c r="UAW288" s="488"/>
      <c r="UAX288" s="488"/>
      <c r="UAY288" s="488"/>
      <c r="UAZ288" s="488"/>
      <c r="UBA288" s="489"/>
      <c r="UBB288" s="490"/>
      <c r="UBC288" s="488"/>
      <c r="UBD288" s="488"/>
      <c r="UBE288" s="488"/>
      <c r="UBF288" s="488"/>
      <c r="UBG288" s="488"/>
      <c r="UBH288" s="488"/>
      <c r="UBI288" s="489"/>
      <c r="UBJ288" s="490"/>
      <c r="UBK288" s="488"/>
      <c r="UBL288" s="488"/>
      <c r="UBM288" s="488"/>
      <c r="UBN288" s="488"/>
      <c r="UBO288" s="488"/>
      <c r="UBP288" s="488"/>
      <c r="UBQ288" s="489"/>
      <c r="UBR288" s="490"/>
      <c r="UBS288" s="488"/>
      <c r="UBT288" s="488"/>
      <c r="UBU288" s="488"/>
      <c r="UBV288" s="488"/>
      <c r="UBW288" s="488"/>
      <c r="UBX288" s="488"/>
      <c r="UBY288" s="489"/>
      <c r="UBZ288" s="490"/>
      <c r="UCA288" s="488"/>
      <c r="UCB288" s="488"/>
      <c r="UCC288" s="488"/>
      <c r="UCD288" s="488"/>
      <c r="UCE288" s="488"/>
      <c r="UCF288" s="488"/>
      <c r="UCG288" s="489"/>
      <c r="UCH288" s="490"/>
      <c r="UCI288" s="488"/>
      <c r="UCJ288" s="488"/>
      <c r="UCK288" s="488"/>
      <c r="UCL288" s="488"/>
      <c r="UCM288" s="488"/>
      <c r="UCN288" s="488"/>
      <c r="UCO288" s="489"/>
      <c r="UCP288" s="490"/>
      <c r="UCQ288" s="488"/>
      <c r="UCR288" s="488"/>
      <c r="UCS288" s="488"/>
      <c r="UCT288" s="488"/>
      <c r="UCU288" s="488"/>
      <c r="UCV288" s="488"/>
      <c r="UCW288" s="489"/>
      <c r="UCX288" s="490"/>
      <c r="UCY288" s="488"/>
      <c r="UCZ288" s="488"/>
      <c r="UDA288" s="488"/>
      <c r="UDB288" s="488"/>
      <c r="UDC288" s="488"/>
      <c r="UDD288" s="488"/>
      <c r="UDE288" s="489"/>
      <c r="UDF288" s="490"/>
      <c r="UDG288" s="488"/>
      <c r="UDH288" s="488"/>
      <c r="UDI288" s="488"/>
      <c r="UDJ288" s="488"/>
      <c r="UDK288" s="488"/>
      <c r="UDL288" s="488"/>
      <c r="UDM288" s="489"/>
      <c r="UDN288" s="490"/>
      <c r="UDO288" s="488"/>
      <c r="UDP288" s="488"/>
      <c r="UDQ288" s="488"/>
      <c r="UDR288" s="488"/>
      <c r="UDS288" s="488"/>
      <c r="UDT288" s="488"/>
      <c r="UDU288" s="489"/>
      <c r="UDV288" s="490"/>
      <c r="UDW288" s="488"/>
      <c r="UDX288" s="488"/>
      <c r="UDY288" s="488"/>
      <c r="UDZ288" s="488"/>
      <c r="UEA288" s="488"/>
      <c r="UEB288" s="488"/>
      <c r="UEC288" s="489"/>
      <c r="UED288" s="490"/>
      <c r="UEE288" s="488"/>
      <c r="UEF288" s="488"/>
      <c r="UEG288" s="488"/>
      <c r="UEH288" s="488"/>
      <c r="UEI288" s="488"/>
      <c r="UEJ288" s="488"/>
      <c r="UEK288" s="489"/>
      <c r="UEL288" s="490"/>
      <c r="UEM288" s="488"/>
      <c r="UEN288" s="488"/>
      <c r="UEO288" s="488"/>
      <c r="UEP288" s="488"/>
      <c r="UEQ288" s="488"/>
      <c r="UER288" s="488"/>
      <c r="UES288" s="489"/>
      <c r="UET288" s="490"/>
      <c r="UEU288" s="488"/>
      <c r="UEV288" s="488"/>
      <c r="UEW288" s="488"/>
      <c r="UEX288" s="488"/>
      <c r="UEY288" s="488"/>
      <c r="UEZ288" s="488"/>
      <c r="UFA288" s="489"/>
      <c r="UFB288" s="490"/>
      <c r="UFC288" s="488"/>
      <c r="UFD288" s="488"/>
      <c r="UFE288" s="488"/>
      <c r="UFF288" s="488"/>
      <c r="UFG288" s="488"/>
      <c r="UFH288" s="488"/>
      <c r="UFI288" s="489"/>
      <c r="UFJ288" s="490"/>
      <c r="UFK288" s="488"/>
      <c r="UFL288" s="488"/>
      <c r="UFM288" s="488"/>
      <c r="UFN288" s="488"/>
      <c r="UFO288" s="488"/>
      <c r="UFP288" s="488"/>
      <c r="UFQ288" s="489"/>
      <c r="UFR288" s="490"/>
      <c r="UFS288" s="488"/>
      <c r="UFT288" s="488"/>
      <c r="UFU288" s="488"/>
      <c r="UFV288" s="488"/>
      <c r="UFW288" s="488"/>
      <c r="UFX288" s="488"/>
      <c r="UFY288" s="489"/>
      <c r="UFZ288" s="490"/>
      <c r="UGA288" s="488"/>
      <c r="UGB288" s="488"/>
      <c r="UGC288" s="488"/>
      <c r="UGD288" s="488"/>
      <c r="UGE288" s="488"/>
      <c r="UGF288" s="488"/>
      <c r="UGG288" s="489"/>
      <c r="UGH288" s="490"/>
      <c r="UGI288" s="488"/>
      <c r="UGJ288" s="488"/>
      <c r="UGK288" s="488"/>
      <c r="UGL288" s="488"/>
      <c r="UGM288" s="488"/>
      <c r="UGN288" s="488"/>
      <c r="UGO288" s="489"/>
      <c r="UGP288" s="490"/>
      <c r="UGQ288" s="488"/>
      <c r="UGR288" s="488"/>
      <c r="UGS288" s="488"/>
      <c r="UGT288" s="488"/>
      <c r="UGU288" s="488"/>
      <c r="UGV288" s="488"/>
      <c r="UGW288" s="489"/>
      <c r="UGX288" s="490"/>
      <c r="UGY288" s="488"/>
      <c r="UGZ288" s="488"/>
      <c r="UHA288" s="488"/>
      <c r="UHB288" s="488"/>
      <c r="UHC288" s="488"/>
      <c r="UHD288" s="488"/>
      <c r="UHE288" s="489"/>
      <c r="UHF288" s="490"/>
      <c r="UHG288" s="488"/>
      <c r="UHH288" s="488"/>
      <c r="UHI288" s="488"/>
      <c r="UHJ288" s="488"/>
      <c r="UHK288" s="488"/>
      <c r="UHL288" s="488"/>
      <c r="UHM288" s="489"/>
      <c r="UHN288" s="490"/>
      <c r="UHO288" s="488"/>
      <c r="UHP288" s="488"/>
      <c r="UHQ288" s="488"/>
      <c r="UHR288" s="488"/>
      <c r="UHS288" s="488"/>
      <c r="UHT288" s="488"/>
      <c r="UHU288" s="489"/>
      <c r="UHV288" s="490"/>
      <c r="UHW288" s="488"/>
      <c r="UHX288" s="488"/>
      <c r="UHY288" s="488"/>
      <c r="UHZ288" s="488"/>
      <c r="UIA288" s="488"/>
      <c r="UIB288" s="488"/>
      <c r="UIC288" s="489"/>
      <c r="UID288" s="490"/>
      <c r="UIE288" s="488"/>
      <c r="UIF288" s="488"/>
      <c r="UIG288" s="488"/>
      <c r="UIH288" s="488"/>
      <c r="UII288" s="488"/>
      <c r="UIJ288" s="488"/>
      <c r="UIK288" s="489"/>
      <c r="UIL288" s="490"/>
      <c r="UIM288" s="488"/>
      <c r="UIN288" s="488"/>
      <c r="UIO288" s="488"/>
      <c r="UIP288" s="488"/>
      <c r="UIQ288" s="488"/>
      <c r="UIR288" s="488"/>
      <c r="UIS288" s="489"/>
      <c r="UIT288" s="490"/>
      <c r="UIU288" s="488"/>
      <c r="UIV288" s="488"/>
      <c r="UIW288" s="488"/>
      <c r="UIX288" s="488"/>
      <c r="UIY288" s="488"/>
      <c r="UIZ288" s="488"/>
      <c r="UJA288" s="489"/>
      <c r="UJB288" s="490"/>
      <c r="UJC288" s="488"/>
      <c r="UJD288" s="488"/>
      <c r="UJE288" s="488"/>
      <c r="UJF288" s="488"/>
      <c r="UJG288" s="488"/>
      <c r="UJH288" s="488"/>
      <c r="UJI288" s="489"/>
      <c r="UJJ288" s="490"/>
      <c r="UJK288" s="488"/>
      <c r="UJL288" s="488"/>
      <c r="UJM288" s="488"/>
      <c r="UJN288" s="488"/>
      <c r="UJO288" s="488"/>
      <c r="UJP288" s="488"/>
      <c r="UJQ288" s="489"/>
      <c r="UJR288" s="490"/>
      <c r="UJS288" s="488"/>
      <c r="UJT288" s="488"/>
      <c r="UJU288" s="488"/>
      <c r="UJV288" s="488"/>
      <c r="UJW288" s="488"/>
      <c r="UJX288" s="488"/>
      <c r="UJY288" s="489"/>
      <c r="UJZ288" s="490"/>
      <c r="UKA288" s="488"/>
      <c r="UKB288" s="488"/>
      <c r="UKC288" s="488"/>
      <c r="UKD288" s="488"/>
      <c r="UKE288" s="488"/>
      <c r="UKF288" s="488"/>
      <c r="UKG288" s="489"/>
      <c r="UKH288" s="490"/>
      <c r="UKI288" s="488"/>
      <c r="UKJ288" s="488"/>
      <c r="UKK288" s="488"/>
      <c r="UKL288" s="488"/>
      <c r="UKM288" s="488"/>
      <c r="UKN288" s="488"/>
      <c r="UKO288" s="489"/>
      <c r="UKP288" s="490"/>
      <c r="UKQ288" s="488"/>
      <c r="UKR288" s="488"/>
      <c r="UKS288" s="488"/>
      <c r="UKT288" s="488"/>
      <c r="UKU288" s="488"/>
      <c r="UKV288" s="488"/>
      <c r="UKW288" s="489"/>
      <c r="UKX288" s="490"/>
      <c r="UKY288" s="488"/>
      <c r="UKZ288" s="488"/>
      <c r="ULA288" s="488"/>
      <c r="ULB288" s="488"/>
      <c r="ULC288" s="488"/>
      <c r="ULD288" s="488"/>
      <c r="ULE288" s="489"/>
      <c r="ULF288" s="490"/>
      <c r="ULG288" s="488"/>
      <c r="ULH288" s="488"/>
      <c r="ULI288" s="488"/>
      <c r="ULJ288" s="488"/>
      <c r="ULK288" s="488"/>
      <c r="ULL288" s="488"/>
      <c r="ULM288" s="489"/>
      <c r="ULN288" s="490"/>
      <c r="ULO288" s="488"/>
      <c r="ULP288" s="488"/>
      <c r="ULQ288" s="488"/>
      <c r="ULR288" s="488"/>
      <c r="ULS288" s="488"/>
      <c r="ULT288" s="488"/>
      <c r="ULU288" s="489"/>
      <c r="ULV288" s="490"/>
      <c r="ULW288" s="488"/>
      <c r="ULX288" s="488"/>
      <c r="ULY288" s="488"/>
      <c r="ULZ288" s="488"/>
      <c r="UMA288" s="488"/>
      <c r="UMB288" s="488"/>
      <c r="UMC288" s="489"/>
      <c r="UMD288" s="490"/>
      <c r="UME288" s="488"/>
      <c r="UMF288" s="488"/>
      <c r="UMG288" s="488"/>
      <c r="UMH288" s="488"/>
      <c r="UMI288" s="488"/>
      <c r="UMJ288" s="488"/>
      <c r="UMK288" s="489"/>
      <c r="UML288" s="490"/>
      <c r="UMM288" s="488"/>
      <c r="UMN288" s="488"/>
      <c r="UMO288" s="488"/>
      <c r="UMP288" s="488"/>
      <c r="UMQ288" s="488"/>
      <c r="UMR288" s="488"/>
      <c r="UMS288" s="489"/>
      <c r="UMT288" s="490"/>
      <c r="UMU288" s="488"/>
      <c r="UMV288" s="488"/>
      <c r="UMW288" s="488"/>
      <c r="UMX288" s="488"/>
      <c r="UMY288" s="488"/>
      <c r="UMZ288" s="488"/>
      <c r="UNA288" s="489"/>
      <c r="UNB288" s="490"/>
      <c r="UNC288" s="488"/>
      <c r="UND288" s="488"/>
      <c r="UNE288" s="488"/>
      <c r="UNF288" s="488"/>
      <c r="UNG288" s="488"/>
      <c r="UNH288" s="488"/>
      <c r="UNI288" s="489"/>
      <c r="UNJ288" s="490"/>
      <c r="UNK288" s="488"/>
      <c r="UNL288" s="488"/>
      <c r="UNM288" s="488"/>
      <c r="UNN288" s="488"/>
      <c r="UNO288" s="488"/>
      <c r="UNP288" s="488"/>
      <c r="UNQ288" s="489"/>
      <c r="UNR288" s="490"/>
      <c r="UNS288" s="488"/>
      <c r="UNT288" s="488"/>
      <c r="UNU288" s="488"/>
      <c r="UNV288" s="488"/>
      <c r="UNW288" s="488"/>
      <c r="UNX288" s="488"/>
      <c r="UNY288" s="489"/>
      <c r="UNZ288" s="490"/>
      <c r="UOA288" s="488"/>
      <c r="UOB288" s="488"/>
      <c r="UOC288" s="488"/>
      <c r="UOD288" s="488"/>
      <c r="UOE288" s="488"/>
      <c r="UOF288" s="488"/>
      <c r="UOG288" s="489"/>
      <c r="UOH288" s="490"/>
      <c r="UOI288" s="488"/>
      <c r="UOJ288" s="488"/>
      <c r="UOK288" s="488"/>
      <c r="UOL288" s="488"/>
      <c r="UOM288" s="488"/>
      <c r="UON288" s="488"/>
      <c r="UOO288" s="489"/>
      <c r="UOP288" s="490"/>
      <c r="UOQ288" s="488"/>
      <c r="UOR288" s="488"/>
      <c r="UOS288" s="488"/>
      <c r="UOT288" s="488"/>
      <c r="UOU288" s="488"/>
      <c r="UOV288" s="488"/>
      <c r="UOW288" s="489"/>
      <c r="UOX288" s="490"/>
      <c r="UOY288" s="488"/>
      <c r="UOZ288" s="488"/>
      <c r="UPA288" s="488"/>
      <c r="UPB288" s="488"/>
      <c r="UPC288" s="488"/>
      <c r="UPD288" s="488"/>
      <c r="UPE288" s="489"/>
      <c r="UPF288" s="490"/>
      <c r="UPG288" s="488"/>
      <c r="UPH288" s="488"/>
      <c r="UPI288" s="488"/>
      <c r="UPJ288" s="488"/>
      <c r="UPK288" s="488"/>
      <c r="UPL288" s="488"/>
      <c r="UPM288" s="489"/>
      <c r="UPN288" s="490"/>
      <c r="UPO288" s="488"/>
      <c r="UPP288" s="488"/>
      <c r="UPQ288" s="488"/>
      <c r="UPR288" s="488"/>
      <c r="UPS288" s="488"/>
      <c r="UPT288" s="488"/>
      <c r="UPU288" s="489"/>
      <c r="UPV288" s="490"/>
      <c r="UPW288" s="488"/>
      <c r="UPX288" s="488"/>
      <c r="UPY288" s="488"/>
      <c r="UPZ288" s="488"/>
      <c r="UQA288" s="488"/>
      <c r="UQB288" s="488"/>
      <c r="UQC288" s="489"/>
      <c r="UQD288" s="490"/>
      <c r="UQE288" s="488"/>
      <c r="UQF288" s="488"/>
      <c r="UQG288" s="488"/>
      <c r="UQH288" s="488"/>
      <c r="UQI288" s="488"/>
      <c r="UQJ288" s="488"/>
      <c r="UQK288" s="489"/>
      <c r="UQL288" s="490"/>
      <c r="UQM288" s="488"/>
      <c r="UQN288" s="488"/>
      <c r="UQO288" s="488"/>
      <c r="UQP288" s="488"/>
      <c r="UQQ288" s="488"/>
      <c r="UQR288" s="488"/>
      <c r="UQS288" s="489"/>
      <c r="UQT288" s="490"/>
      <c r="UQU288" s="488"/>
      <c r="UQV288" s="488"/>
      <c r="UQW288" s="488"/>
      <c r="UQX288" s="488"/>
      <c r="UQY288" s="488"/>
      <c r="UQZ288" s="488"/>
      <c r="URA288" s="489"/>
      <c r="URB288" s="490"/>
      <c r="URC288" s="488"/>
      <c r="URD288" s="488"/>
      <c r="URE288" s="488"/>
      <c r="URF288" s="488"/>
      <c r="URG288" s="488"/>
      <c r="URH288" s="488"/>
      <c r="URI288" s="489"/>
      <c r="URJ288" s="490"/>
      <c r="URK288" s="488"/>
      <c r="URL288" s="488"/>
      <c r="URM288" s="488"/>
      <c r="URN288" s="488"/>
      <c r="URO288" s="488"/>
      <c r="URP288" s="488"/>
      <c r="URQ288" s="489"/>
      <c r="URR288" s="490"/>
      <c r="URS288" s="488"/>
      <c r="URT288" s="488"/>
      <c r="URU288" s="488"/>
      <c r="URV288" s="488"/>
      <c r="URW288" s="488"/>
      <c r="URX288" s="488"/>
      <c r="URY288" s="489"/>
      <c r="URZ288" s="490"/>
      <c r="USA288" s="488"/>
      <c r="USB288" s="488"/>
      <c r="USC288" s="488"/>
      <c r="USD288" s="488"/>
      <c r="USE288" s="488"/>
      <c r="USF288" s="488"/>
      <c r="USG288" s="489"/>
      <c r="USH288" s="490"/>
      <c r="USI288" s="488"/>
      <c r="USJ288" s="488"/>
      <c r="USK288" s="488"/>
      <c r="USL288" s="488"/>
      <c r="USM288" s="488"/>
      <c r="USN288" s="488"/>
      <c r="USO288" s="489"/>
      <c r="USP288" s="490"/>
      <c r="USQ288" s="488"/>
      <c r="USR288" s="488"/>
      <c r="USS288" s="488"/>
      <c r="UST288" s="488"/>
      <c r="USU288" s="488"/>
      <c r="USV288" s="488"/>
      <c r="USW288" s="489"/>
      <c r="USX288" s="490"/>
      <c r="USY288" s="488"/>
      <c r="USZ288" s="488"/>
      <c r="UTA288" s="488"/>
      <c r="UTB288" s="488"/>
      <c r="UTC288" s="488"/>
      <c r="UTD288" s="488"/>
      <c r="UTE288" s="489"/>
      <c r="UTF288" s="490"/>
      <c r="UTG288" s="488"/>
      <c r="UTH288" s="488"/>
      <c r="UTI288" s="488"/>
      <c r="UTJ288" s="488"/>
      <c r="UTK288" s="488"/>
      <c r="UTL288" s="488"/>
      <c r="UTM288" s="489"/>
      <c r="UTN288" s="490"/>
      <c r="UTO288" s="488"/>
      <c r="UTP288" s="488"/>
      <c r="UTQ288" s="488"/>
      <c r="UTR288" s="488"/>
      <c r="UTS288" s="488"/>
      <c r="UTT288" s="488"/>
      <c r="UTU288" s="489"/>
      <c r="UTV288" s="490"/>
      <c r="UTW288" s="488"/>
      <c r="UTX288" s="488"/>
      <c r="UTY288" s="488"/>
      <c r="UTZ288" s="488"/>
      <c r="UUA288" s="488"/>
      <c r="UUB288" s="488"/>
      <c r="UUC288" s="489"/>
      <c r="UUD288" s="490"/>
      <c r="UUE288" s="488"/>
      <c r="UUF288" s="488"/>
      <c r="UUG288" s="488"/>
      <c r="UUH288" s="488"/>
      <c r="UUI288" s="488"/>
      <c r="UUJ288" s="488"/>
      <c r="UUK288" s="489"/>
      <c r="UUL288" s="490"/>
      <c r="UUM288" s="488"/>
      <c r="UUN288" s="488"/>
      <c r="UUO288" s="488"/>
      <c r="UUP288" s="488"/>
      <c r="UUQ288" s="488"/>
      <c r="UUR288" s="488"/>
      <c r="UUS288" s="489"/>
      <c r="UUT288" s="490"/>
      <c r="UUU288" s="488"/>
      <c r="UUV288" s="488"/>
      <c r="UUW288" s="488"/>
      <c r="UUX288" s="488"/>
      <c r="UUY288" s="488"/>
      <c r="UUZ288" s="488"/>
      <c r="UVA288" s="489"/>
      <c r="UVB288" s="490"/>
      <c r="UVC288" s="488"/>
      <c r="UVD288" s="488"/>
      <c r="UVE288" s="488"/>
      <c r="UVF288" s="488"/>
      <c r="UVG288" s="488"/>
      <c r="UVH288" s="488"/>
      <c r="UVI288" s="489"/>
      <c r="UVJ288" s="490"/>
      <c r="UVK288" s="488"/>
      <c r="UVL288" s="488"/>
      <c r="UVM288" s="488"/>
      <c r="UVN288" s="488"/>
      <c r="UVO288" s="488"/>
      <c r="UVP288" s="488"/>
      <c r="UVQ288" s="489"/>
      <c r="UVR288" s="490"/>
      <c r="UVS288" s="488"/>
      <c r="UVT288" s="488"/>
      <c r="UVU288" s="488"/>
      <c r="UVV288" s="488"/>
      <c r="UVW288" s="488"/>
      <c r="UVX288" s="488"/>
      <c r="UVY288" s="489"/>
      <c r="UVZ288" s="490"/>
      <c r="UWA288" s="488"/>
      <c r="UWB288" s="488"/>
      <c r="UWC288" s="488"/>
      <c r="UWD288" s="488"/>
      <c r="UWE288" s="488"/>
      <c r="UWF288" s="488"/>
      <c r="UWG288" s="489"/>
      <c r="UWH288" s="490"/>
      <c r="UWI288" s="488"/>
      <c r="UWJ288" s="488"/>
      <c r="UWK288" s="488"/>
      <c r="UWL288" s="488"/>
      <c r="UWM288" s="488"/>
      <c r="UWN288" s="488"/>
      <c r="UWO288" s="489"/>
      <c r="UWP288" s="490"/>
      <c r="UWQ288" s="488"/>
      <c r="UWR288" s="488"/>
      <c r="UWS288" s="488"/>
      <c r="UWT288" s="488"/>
      <c r="UWU288" s="488"/>
      <c r="UWV288" s="488"/>
      <c r="UWW288" s="489"/>
      <c r="UWX288" s="490"/>
      <c r="UWY288" s="488"/>
      <c r="UWZ288" s="488"/>
      <c r="UXA288" s="488"/>
      <c r="UXB288" s="488"/>
      <c r="UXC288" s="488"/>
      <c r="UXD288" s="488"/>
      <c r="UXE288" s="489"/>
      <c r="UXF288" s="490"/>
      <c r="UXG288" s="488"/>
      <c r="UXH288" s="488"/>
      <c r="UXI288" s="488"/>
      <c r="UXJ288" s="488"/>
      <c r="UXK288" s="488"/>
      <c r="UXL288" s="488"/>
      <c r="UXM288" s="489"/>
      <c r="UXN288" s="490"/>
      <c r="UXO288" s="488"/>
      <c r="UXP288" s="488"/>
      <c r="UXQ288" s="488"/>
      <c r="UXR288" s="488"/>
      <c r="UXS288" s="488"/>
      <c r="UXT288" s="488"/>
      <c r="UXU288" s="489"/>
      <c r="UXV288" s="490"/>
      <c r="UXW288" s="488"/>
      <c r="UXX288" s="488"/>
      <c r="UXY288" s="488"/>
      <c r="UXZ288" s="488"/>
      <c r="UYA288" s="488"/>
      <c r="UYB288" s="488"/>
      <c r="UYC288" s="489"/>
      <c r="UYD288" s="490"/>
      <c r="UYE288" s="488"/>
      <c r="UYF288" s="488"/>
      <c r="UYG288" s="488"/>
      <c r="UYH288" s="488"/>
      <c r="UYI288" s="488"/>
      <c r="UYJ288" s="488"/>
      <c r="UYK288" s="489"/>
      <c r="UYL288" s="490"/>
      <c r="UYM288" s="488"/>
      <c r="UYN288" s="488"/>
      <c r="UYO288" s="488"/>
      <c r="UYP288" s="488"/>
      <c r="UYQ288" s="488"/>
      <c r="UYR288" s="488"/>
      <c r="UYS288" s="489"/>
      <c r="UYT288" s="490"/>
      <c r="UYU288" s="488"/>
      <c r="UYV288" s="488"/>
      <c r="UYW288" s="488"/>
      <c r="UYX288" s="488"/>
      <c r="UYY288" s="488"/>
      <c r="UYZ288" s="488"/>
      <c r="UZA288" s="489"/>
      <c r="UZB288" s="490"/>
      <c r="UZC288" s="488"/>
      <c r="UZD288" s="488"/>
      <c r="UZE288" s="488"/>
      <c r="UZF288" s="488"/>
      <c r="UZG288" s="488"/>
      <c r="UZH288" s="488"/>
      <c r="UZI288" s="489"/>
      <c r="UZJ288" s="490"/>
      <c r="UZK288" s="488"/>
      <c r="UZL288" s="488"/>
      <c r="UZM288" s="488"/>
      <c r="UZN288" s="488"/>
      <c r="UZO288" s="488"/>
      <c r="UZP288" s="488"/>
      <c r="UZQ288" s="489"/>
      <c r="UZR288" s="490"/>
      <c r="UZS288" s="488"/>
      <c r="UZT288" s="488"/>
      <c r="UZU288" s="488"/>
      <c r="UZV288" s="488"/>
      <c r="UZW288" s="488"/>
      <c r="UZX288" s="488"/>
      <c r="UZY288" s="489"/>
      <c r="UZZ288" s="490"/>
      <c r="VAA288" s="488"/>
      <c r="VAB288" s="488"/>
      <c r="VAC288" s="488"/>
      <c r="VAD288" s="488"/>
      <c r="VAE288" s="488"/>
      <c r="VAF288" s="488"/>
      <c r="VAG288" s="489"/>
      <c r="VAH288" s="490"/>
      <c r="VAI288" s="488"/>
      <c r="VAJ288" s="488"/>
      <c r="VAK288" s="488"/>
      <c r="VAL288" s="488"/>
      <c r="VAM288" s="488"/>
      <c r="VAN288" s="488"/>
      <c r="VAO288" s="489"/>
      <c r="VAP288" s="490"/>
      <c r="VAQ288" s="488"/>
      <c r="VAR288" s="488"/>
      <c r="VAS288" s="488"/>
      <c r="VAT288" s="488"/>
      <c r="VAU288" s="488"/>
      <c r="VAV288" s="488"/>
      <c r="VAW288" s="489"/>
      <c r="VAX288" s="490"/>
      <c r="VAY288" s="488"/>
      <c r="VAZ288" s="488"/>
      <c r="VBA288" s="488"/>
      <c r="VBB288" s="488"/>
      <c r="VBC288" s="488"/>
      <c r="VBD288" s="488"/>
      <c r="VBE288" s="489"/>
      <c r="VBF288" s="490"/>
      <c r="VBG288" s="488"/>
      <c r="VBH288" s="488"/>
      <c r="VBI288" s="488"/>
      <c r="VBJ288" s="488"/>
      <c r="VBK288" s="488"/>
      <c r="VBL288" s="488"/>
      <c r="VBM288" s="489"/>
      <c r="VBN288" s="490"/>
      <c r="VBO288" s="488"/>
      <c r="VBP288" s="488"/>
      <c r="VBQ288" s="488"/>
      <c r="VBR288" s="488"/>
      <c r="VBS288" s="488"/>
      <c r="VBT288" s="488"/>
      <c r="VBU288" s="489"/>
      <c r="VBV288" s="490"/>
      <c r="VBW288" s="488"/>
      <c r="VBX288" s="488"/>
      <c r="VBY288" s="488"/>
      <c r="VBZ288" s="488"/>
      <c r="VCA288" s="488"/>
      <c r="VCB288" s="488"/>
      <c r="VCC288" s="489"/>
      <c r="VCD288" s="490"/>
      <c r="VCE288" s="488"/>
      <c r="VCF288" s="488"/>
      <c r="VCG288" s="488"/>
      <c r="VCH288" s="488"/>
      <c r="VCI288" s="488"/>
      <c r="VCJ288" s="488"/>
      <c r="VCK288" s="489"/>
      <c r="VCL288" s="490"/>
      <c r="VCM288" s="488"/>
      <c r="VCN288" s="488"/>
      <c r="VCO288" s="488"/>
      <c r="VCP288" s="488"/>
      <c r="VCQ288" s="488"/>
      <c r="VCR288" s="488"/>
      <c r="VCS288" s="489"/>
      <c r="VCT288" s="490"/>
      <c r="VCU288" s="488"/>
      <c r="VCV288" s="488"/>
      <c r="VCW288" s="488"/>
      <c r="VCX288" s="488"/>
      <c r="VCY288" s="488"/>
      <c r="VCZ288" s="488"/>
      <c r="VDA288" s="489"/>
      <c r="VDB288" s="490"/>
      <c r="VDC288" s="488"/>
      <c r="VDD288" s="488"/>
      <c r="VDE288" s="488"/>
      <c r="VDF288" s="488"/>
      <c r="VDG288" s="488"/>
      <c r="VDH288" s="488"/>
      <c r="VDI288" s="489"/>
      <c r="VDJ288" s="490"/>
      <c r="VDK288" s="488"/>
      <c r="VDL288" s="488"/>
      <c r="VDM288" s="488"/>
      <c r="VDN288" s="488"/>
      <c r="VDO288" s="488"/>
      <c r="VDP288" s="488"/>
      <c r="VDQ288" s="489"/>
      <c r="VDR288" s="490"/>
      <c r="VDS288" s="488"/>
      <c r="VDT288" s="488"/>
      <c r="VDU288" s="488"/>
      <c r="VDV288" s="488"/>
      <c r="VDW288" s="488"/>
      <c r="VDX288" s="488"/>
      <c r="VDY288" s="489"/>
      <c r="VDZ288" s="490"/>
      <c r="VEA288" s="488"/>
      <c r="VEB288" s="488"/>
      <c r="VEC288" s="488"/>
      <c r="VED288" s="488"/>
      <c r="VEE288" s="488"/>
      <c r="VEF288" s="488"/>
      <c r="VEG288" s="489"/>
      <c r="VEH288" s="490"/>
      <c r="VEI288" s="488"/>
      <c r="VEJ288" s="488"/>
      <c r="VEK288" s="488"/>
      <c r="VEL288" s="488"/>
      <c r="VEM288" s="488"/>
      <c r="VEN288" s="488"/>
      <c r="VEO288" s="489"/>
      <c r="VEP288" s="490"/>
      <c r="VEQ288" s="488"/>
      <c r="VER288" s="488"/>
      <c r="VES288" s="488"/>
      <c r="VET288" s="488"/>
      <c r="VEU288" s="488"/>
      <c r="VEV288" s="488"/>
      <c r="VEW288" s="489"/>
      <c r="VEX288" s="490"/>
      <c r="VEY288" s="488"/>
      <c r="VEZ288" s="488"/>
      <c r="VFA288" s="488"/>
      <c r="VFB288" s="488"/>
      <c r="VFC288" s="488"/>
      <c r="VFD288" s="488"/>
      <c r="VFE288" s="489"/>
      <c r="VFF288" s="490"/>
      <c r="VFG288" s="488"/>
      <c r="VFH288" s="488"/>
      <c r="VFI288" s="488"/>
      <c r="VFJ288" s="488"/>
      <c r="VFK288" s="488"/>
      <c r="VFL288" s="488"/>
      <c r="VFM288" s="489"/>
      <c r="VFN288" s="490"/>
      <c r="VFO288" s="488"/>
      <c r="VFP288" s="488"/>
      <c r="VFQ288" s="488"/>
      <c r="VFR288" s="488"/>
      <c r="VFS288" s="488"/>
      <c r="VFT288" s="488"/>
      <c r="VFU288" s="489"/>
      <c r="VFV288" s="490"/>
      <c r="VFW288" s="488"/>
      <c r="VFX288" s="488"/>
      <c r="VFY288" s="488"/>
      <c r="VFZ288" s="488"/>
      <c r="VGA288" s="488"/>
      <c r="VGB288" s="488"/>
      <c r="VGC288" s="489"/>
      <c r="VGD288" s="490"/>
      <c r="VGE288" s="488"/>
      <c r="VGF288" s="488"/>
      <c r="VGG288" s="488"/>
      <c r="VGH288" s="488"/>
      <c r="VGI288" s="488"/>
      <c r="VGJ288" s="488"/>
      <c r="VGK288" s="489"/>
      <c r="VGL288" s="490"/>
      <c r="VGM288" s="488"/>
      <c r="VGN288" s="488"/>
      <c r="VGO288" s="488"/>
      <c r="VGP288" s="488"/>
      <c r="VGQ288" s="488"/>
      <c r="VGR288" s="488"/>
      <c r="VGS288" s="489"/>
      <c r="VGT288" s="490"/>
      <c r="VGU288" s="488"/>
      <c r="VGV288" s="488"/>
      <c r="VGW288" s="488"/>
      <c r="VGX288" s="488"/>
      <c r="VGY288" s="488"/>
      <c r="VGZ288" s="488"/>
      <c r="VHA288" s="489"/>
      <c r="VHB288" s="490"/>
      <c r="VHC288" s="488"/>
      <c r="VHD288" s="488"/>
      <c r="VHE288" s="488"/>
      <c r="VHF288" s="488"/>
      <c r="VHG288" s="488"/>
      <c r="VHH288" s="488"/>
      <c r="VHI288" s="489"/>
      <c r="VHJ288" s="490"/>
      <c r="VHK288" s="488"/>
      <c r="VHL288" s="488"/>
      <c r="VHM288" s="488"/>
      <c r="VHN288" s="488"/>
      <c r="VHO288" s="488"/>
      <c r="VHP288" s="488"/>
      <c r="VHQ288" s="489"/>
      <c r="VHR288" s="490"/>
      <c r="VHS288" s="488"/>
      <c r="VHT288" s="488"/>
      <c r="VHU288" s="488"/>
      <c r="VHV288" s="488"/>
      <c r="VHW288" s="488"/>
      <c r="VHX288" s="488"/>
      <c r="VHY288" s="489"/>
      <c r="VHZ288" s="490"/>
      <c r="VIA288" s="488"/>
      <c r="VIB288" s="488"/>
      <c r="VIC288" s="488"/>
      <c r="VID288" s="488"/>
      <c r="VIE288" s="488"/>
      <c r="VIF288" s="488"/>
      <c r="VIG288" s="489"/>
      <c r="VIH288" s="490"/>
      <c r="VII288" s="488"/>
      <c r="VIJ288" s="488"/>
      <c r="VIK288" s="488"/>
      <c r="VIL288" s="488"/>
      <c r="VIM288" s="488"/>
      <c r="VIN288" s="488"/>
      <c r="VIO288" s="489"/>
      <c r="VIP288" s="490"/>
      <c r="VIQ288" s="488"/>
      <c r="VIR288" s="488"/>
      <c r="VIS288" s="488"/>
      <c r="VIT288" s="488"/>
      <c r="VIU288" s="488"/>
      <c r="VIV288" s="488"/>
      <c r="VIW288" s="489"/>
      <c r="VIX288" s="490"/>
      <c r="VIY288" s="488"/>
      <c r="VIZ288" s="488"/>
      <c r="VJA288" s="488"/>
      <c r="VJB288" s="488"/>
      <c r="VJC288" s="488"/>
      <c r="VJD288" s="488"/>
      <c r="VJE288" s="489"/>
      <c r="VJF288" s="490"/>
      <c r="VJG288" s="488"/>
      <c r="VJH288" s="488"/>
      <c r="VJI288" s="488"/>
      <c r="VJJ288" s="488"/>
      <c r="VJK288" s="488"/>
      <c r="VJL288" s="488"/>
      <c r="VJM288" s="489"/>
      <c r="VJN288" s="490"/>
      <c r="VJO288" s="488"/>
      <c r="VJP288" s="488"/>
      <c r="VJQ288" s="488"/>
      <c r="VJR288" s="488"/>
      <c r="VJS288" s="488"/>
      <c r="VJT288" s="488"/>
      <c r="VJU288" s="489"/>
      <c r="VJV288" s="490"/>
      <c r="VJW288" s="488"/>
      <c r="VJX288" s="488"/>
      <c r="VJY288" s="488"/>
      <c r="VJZ288" s="488"/>
      <c r="VKA288" s="488"/>
      <c r="VKB288" s="488"/>
      <c r="VKC288" s="489"/>
      <c r="VKD288" s="490"/>
      <c r="VKE288" s="488"/>
      <c r="VKF288" s="488"/>
      <c r="VKG288" s="488"/>
      <c r="VKH288" s="488"/>
      <c r="VKI288" s="488"/>
      <c r="VKJ288" s="488"/>
      <c r="VKK288" s="489"/>
      <c r="VKL288" s="490"/>
      <c r="VKM288" s="488"/>
      <c r="VKN288" s="488"/>
      <c r="VKO288" s="488"/>
      <c r="VKP288" s="488"/>
      <c r="VKQ288" s="488"/>
      <c r="VKR288" s="488"/>
      <c r="VKS288" s="489"/>
      <c r="VKT288" s="490"/>
      <c r="VKU288" s="488"/>
      <c r="VKV288" s="488"/>
      <c r="VKW288" s="488"/>
      <c r="VKX288" s="488"/>
      <c r="VKY288" s="488"/>
      <c r="VKZ288" s="488"/>
      <c r="VLA288" s="489"/>
      <c r="VLB288" s="490"/>
      <c r="VLC288" s="488"/>
      <c r="VLD288" s="488"/>
      <c r="VLE288" s="488"/>
      <c r="VLF288" s="488"/>
      <c r="VLG288" s="488"/>
      <c r="VLH288" s="488"/>
      <c r="VLI288" s="489"/>
      <c r="VLJ288" s="490"/>
      <c r="VLK288" s="488"/>
      <c r="VLL288" s="488"/>
      <c r="VLM288" s="488"/>
      <c r="VLN288" s="488"/>
      <c r="VLO288" s="488"/>
      <c r="VLP288" s="488"/>
      <c r="VLQ288" s="489"/>
      <c r="VLR288" s="490"/>
      <c r="VLS288" s="488"/>
      <c r="VLT288" s="488"/>
      <c r="VLU288" s="488"/>
      <c r="VLV288" s="488"/>
      <c r="VLW288" s="488"/>
      <c r="VLX288" s="488"/>
      <c r="VLY288" s="489"/>
      <c r="VLZ288" s="490"/>
      <c r="VMA288" s="488"/>
      <c r="VMB288" s="488"/>
      <c r="VMC288" s="488"/>
      <c r="VMD288" s="488"/>
      <c r="VME288" s="488"/>
      <c r="VMF288" s="488"/>
      <c r="VMG288" s="489"/>
      <c r="VMH288" s="490"/>
      <c r="VMI288" s="488"/>
      <c r="VMJ288" s="488"/>
      <c r="VMK288" s="488"/>
      <c r="VML288" s="488"/>
      <c r="VMM288" s="488"/>
      <c r="VMN288" s="488"/>
      <c r="VMO288" s="489"/>
      <c r="VMP288" s="490"/>
      <c r="VMQ288" s="488"/>
      <c r="VMR288" s="488"/>
      <c r="VMS288" s="488"/>
      <c r="VMT288" s="488"/>
      <c r="VMU288" s="488"/>
      <c r="VMV288" s="488"/>
      <c r="VMW288" s="489"/>
      <c r="VMX288" s="490"/>
      <c r="VMY288" s="488"/>
      <c r="VMZ288" s="488"/>
      <c r="VNA288" s="488"/>
      <c r="VNB288" s="488"/>
      <c r="VNC288" s="488"/>
      <c r="VND288" s="488"/>
      <c r="VNE288" s="489"/>
      <c r="VNF288" s="490"/>
      <c r="VNG288" s="488"/>
      <c r="VNH288" s="488"/>
      <c r="VNI288" s="488"/>
      <c r="VNJ288" s="488"/>
      <c r="VNK288" s="488"/>
      <c r="VNL288" s="488"/>
      <c r="VNM288" s="489"/>
      <c r="VNN288" s="490"/>
      <c r="VNO288" s="488"/>
      <c r="VNP288" s="488"/>
      <c r="VNQ288" s="488"/>
      <c r="VNR288" s="488"/>
      <c r="VNS288" s="488"/>
      <c r="VNT288" s="488"/>
      <c r="VNU288" s="489"/>
      <c r="VNV288" s="490"/>
      <c r="VNW288" s="488"/>
      <c r="VNX288" s="488"/>
      <c r="VNY288" s="488"/>
      <c r="VNZ288" s="488"/>
      <c r="VOA288" s="488"/>
      <c r="VOB288" s="488"/>
      <c r="VOC288" s="489"/>
      <c r="VOD288" s="490"/>
      <c r="VOE288" s="488"/>
      <c r="VOF288" s="488"/>
      <c r="VOG288" s="488"/>
      <c r="VOH288" s="488"/>
      <c r="VOI288" s="488"/>
      <c r="VOJ288" s="488"/>
      <c r="VOK288" s="489"/>
      <c r="VOL288" s="490"/>
      <c r="VOM288" s="488"/>
      <c r="VON288" s="488"/>
      <c r="VOO288" s="488"/>
      <c r="VOP288" s="488"/>
      <c r="VOQ288" s="488"/>
      <c r="VOR288" s="488"/>
      <c r="VOS288" s="489"/>
      <c r="VOT288" s="490"/>
      <c r="VOU288" s="488"/>
      <c r="VOV288" s="488"/>
      <c r="VOW288" s="488"/>
      <c r="VOX288" s="488"/>
      <c r="VOY288" s="488"/>
      <c r="VOZ288" s="488"/>
      <c r="VPA288" s="489"/>
      <c r="VPB288" s="490"/>
      <c r="VPC288" s="488"/>
      <c r="VPD288" s="488"/>
      <c r="VPE288" s="488"/>
      <c r="VPF288" s="488"/>
      <c r="VPG288" s="488"/>
      <c r="VPH288" s="488"/>
      <c r="VPI288" s="489"/>
      <c r="VPJ288" s="490"/>
      <c r="VPK288" s="488"/>
      <c r="VPL288" s="488"/>
      <c r="VPM288" s="488"/>
      <c r="VPN288" s="488"/>
      <c r="VPO288" s="488"/>
      <c r="VPP288" s="488"/>
      <c r="VPQ288" s="489"/>
      <c r="VPR288" s="490"/>
      <c r="VPS288" s="488"/>
      <c r="VPT288" s="488"/>
      <c r="VPU288" s="488"/>
      <c r="VPV288" s="488"/>
      <c r="VPW288" s="488"/>
      <c r="VPX288" s="488"/>
      <c r="VPY288" s="489"/>
      <c r="VPZ288" s="490"/>
      <c r="VQA288" s="488"/>
      <c r="VQB288" s="488"/>
      <c r="VQC288" s="488"/>
      <c r="VQD288" s="488"/>
      <c r="VQE288" s="488"/>
      <c r="VQF288" s="488"/>
      <c r="VQG288" s="489"/>
      <c r="VQH288" s="490"/>
      <c r="VQI288" s="488"/>
      <c r="VQJ288" s="488"/>
      <c r="VQK288" s="488"/>
      <c r="VQL288" s="488"/>
      <c r="VQM288" s="488"/>
      <c r="VQN288" s="488"/>
      <c r="VQO288" s="489"/>
      <c r="VQP288" s="490"/>
      <c r="VQQ288" s="488"/>
      <c r="VQR288" s="488"/>
      <c r="VQS288" s="488"/>
      <c r="VQT288" s="488"/>
      <c r="VQU288" s="488"/>
      <c r="VQV288" s="488"/>
      <c r="VQW288" s="489"/>
      <c r="VQX288" s="490"/>
      <c r="VQY288" s="488"/>
      <c r="VQZ288" s="488"/>
      <c r="VRA288" s="488"/>
      <c r="VRB288" s="488"/>
      <c r="VRC288" s="488"/>
      <c r="VRD288" s="488"/>
      <c r="VRE288" s="489"/>
      <c r="VRF288" s="490"/>
      <c r="VRG288" s="488"/>
      <c r="VRH288" s="488"/>
      <c r="VRI288" s="488"/>
      <c r="VRJ288" s="488"/>
      <c r="VRK288" s="488"/>
      <c r="VRL288" s="488"/>
      <c r="VRM288" s="489"/>
      <c r="VRN288" s="490"/>
      <c r="VRO288" s="488"/>
      <c r="VRP288" s="488"/>
      <c r="VRQ288" s="488"/>
      <c r="VRR288" s="488"/>
      <c r="VRS288" s="488"/>
      <c r="VRT288" s="488"/>
      <c r="VRU288" s="489"/>
      <c r="VRV288" s="490"/>
      <c r="VRW288" s="488"/>
      <c r="VRX288" s="488"/>
      <c r="VRY288" s="488"/>
      <c r="VRZ288" s="488"/>
      <c r="VSA288" s="488"/>
      <c r="VSB288" s="488"/>
      <c r="VSC288" s="489"/>
      <c r="VSD288" s="490"/>
      <c r="VSE288" s="488"/>
      <c r="VSF288" s="488"/>
      <c r="VSG288" s="488"/>
      <c r="VSH288" s="488"/>
      <c r="VSI288" s="488"/>
      <c r="VSJ288" s="488"/>
      <c r="VSK288" s="489"/>
      <c r="VSL288" s="490"/>
      <c r="VSM288" s="488"/>
      <c r="VSN288" s="488"/>
      <c r="VSO288" s="488"/>
      <c r="VSP288" s="488"/>
      <c r="VSQ288" s="488"/>
      <c r="VSR288" s="488"/>
      <c r="VSS288" s="489"/>
      <c r="VST288" s="490"/>
      <c r="VSU288" s="488"/>
      <c r="VSV288" s="488"/>
      <c r="VSW288" s="488"/>
      <c r="VSX288" s="488"/>
      <c r="VSY288" s="488"/>
      <c r="VSZ288" s="488"/>
      <c r="VTA288" s="489"/>
      <c r="VTB288" s="490"/>
      <c r="VTC288" s="488"/>
      <c r="VTD288" s="488"/>
      <c r="VTE288" s="488"/>
      <c r="VTF288" s="488"/>
      <c r="VTG288" s="488"/>
      <c r="VTH288" s="488"/>
      <c r="VTI288" s="489"/>
      <c r="VTJ288" s="490"/>
      <c r="VTK288" s="488"/>
      <c r="VTL288" s="488"/>
      <c r="VTM288" s="488"/>
      <c r="VTN288" s="488"/>
      <c r="VTO288" s="488"/>
      <c r="VTP288" s="488"/>
      <c r="VTQ288" s="489"/>
      <c r="VTR288" s="490"/>
      <c r="VTS288" s="488"/>
      <c r="VTT288" s="488"/>
      <c r="VTU288" s="488"/>
      <c r="VTV288" s="488"/>
      <c r="VTW288" s="488"/>
      <c r="VTX288" s="488"/>
      <c r="VTY288" s="489"/>
      <c r="VTZ288" s="490"/>
      <c r="VUA288" s="488"/>
      <c r="VUB288" s="488"/>
      <c r="VUC288" s="488"/>
      <c r="VUD288" s="488"/>
      <c r="VUE288" s="488"/>
      <c r="VUF288" s="488"/>
      <c r="VUG288" s="489"/>
      <c r="VUH288" s="490"/>
      <c r="VUI288" s="488"/>
      <c r="VUJ288" s="488"/>
      <c r="VUK288" s="488"/>
      <c r="VUL288" s="488"/>
      <c r="VUM288" s="488"/>
      <c r="VUN288" s="488"/>
      <c r="VUO288" s="489"/>
      <c r="VUP288" s="490"/>
      <c r="VUQ288" s="488"/>
      <c r="VUR288" s="488"/>
      <c r="VUS288" s="488"/>
      <c r="VUT288" s="488"/>
      <c r="VUU288" s="488"/>
      <c r="VUV288" s="488"/>
      <c r="VUW288" s="489"/>
      <c r="VUX288" s="490"/>
      <c r="VUY288" s="488"/>
      <c r="VUZ288" s="488"/>
      <c r="VVA288" s="488"/>
      <c r="VVB288" s="488"/>
      <c r="VVC288" s="488"/>
      <c r="VVD288" s="488"/>
      <c r="VVE288" s="489"/>
      <c r="VVF288" s="490"/>
      <c r="VVG288" s="488"/>
      <c r="VVH288" s="488"/>
      <c r="VVI288" s="488"/>
      <c r="VVJ288" s="488"/>
      <c r="VVK288" s="488"/>
      <c r="VVL288" s="488"/>
      <c r="VVM288" s="489"/>
      <c r="VVN288" s="490"/>
      <c r="VVO288" s="488"/>
      <c r="VVP288" s="488"/>
      <c r="VVQ288" s="488"/>
      <c r="VVR288" s="488"/>
      <c r="VVS288" s="488"/>
      <c r="VVT288" s="488"/>
      <c r="VVU288" s="489"/>
      <c r="VVV288" s="490"/>
      <c r="VVW288" s="488"/>
      <c r="VVX288" s="488"/>
      <c r="VVY288" s="488"/>
      <c r="VVZ288" s="488"/>
      <c r="VWA288" s="488"/>
      <c r="VWB288" s="488"/>
      <c r="VWC288" s="489"/>
      <c r="VWD288" s="490"/>
      <c r="VWE288" s="488"/>
      <c r="VWF288" s="488"/>
      <c r="VWG288" s="488"/>
      <c r="VWH288" s="488"/>
      <c r="VWI288" s="488"/>
      <c r="VWJ288" s="488"/>
      <c r="VWK288" s="489"/>
      <c r="VWL288" s="490"/>
      <c r="VWM288" s="488"/>
      <c r="VWN288" s="488"/>
      <c r="VWO288" s="488"/>
      <c r="VWP288" s="488"/>
      <c r="VWQ288" s="488"/>
      <c r="VWR288" s="488"/>
      <c r="VWS288" s="489"/>
      <c r="VWT288" s="490"/>
      <c r="VWU288" s="488"/>
      <c r="VWV288" s="488"/>
      <c r="VWW288" s="488"/>
      <c r="VWX288" s="488"/>
      <c r="VWY288" s="488"/>
      <c r="VWZ288" s="488"/>
      <c r="VXA288" s="489"/>
      <c r="VXB288" s="490"/>
      <c r="VXC288" s="488"/>
      <c r="VXD288" s="488"/>
      <c r="VXE288" s="488"/>
      <c r="VXF288" s="488"/>
      <c r="VXG288" s="488"/>
      <c r="VXH288" s="488"/>
      <c r="VXI288" s="489"/>
      <c r="VXJ288" s="490"/>
      <c r="VXK288" s="488"/>
      <c r="VXL288" s="488"/>
      <c r="VXM288" s="488"/>
      <c r="VXN288" s="488"/>
      <c r="VXO288" s="488"/>
      <c r="VXP288" s="488"/>
      <c r="VXQ288" s="489"/>
      <c r="VXR288" s="490"/>
      <c r="VXS288" s="488"/>
      <c r="VXT288" s="488"/>
      <c r="VXU288" s="488"/>
      <c r="VXV288" s="488"/>
      <c r="VXW288" s="488"/>
      <c r="VXX288" s="488"/>
      <c r="VXY288" s="489"/>
      <c r="VXZ288" s="490"/>
      <c r="VYA288" s="488"/>
      <c r="VYB288" s="488"/>
      <c r="VYC288" s="488"/>
      <c r="VYD288" s="488"/>
      <c r="VYE288" s="488"/>
      <c r="VYF288" s="488"/>
      <c r="VYG288" s="489"/>
      <c r="VYH288" s="490"/>
      <c r="VYI288" s="488"/>
      <c r="VYJ288" s="488"/>
      <c r="VYK288" s="488"/>
      <c r="VYL288" s="488"/>
      <c r="VYM288" s="488"/>
      <c r="VYN288" s="488"/>
      <c r="VYO288" s="489"/>
      <c r="VYP288" s="490"/>
      <c r="VYQ288" s="488"/>
      <c r="VYR288" s="488"/>
      <c r="VYS288" s="488"/>
      <c r="VYT288" s="488"/>
      <c r="VYU288" s="488"/>
      <c r="VYV288" s="488"/>
      <c r="VYW288" s="489"/>
      <c r="VYX288" s="490"/>
      <c r="VYY288" s="488"/>
      <c r="VYZ288" s="488"/>
      <c r="VZA288" s="488"/>
      <c r="VZB288" s="488"/>
      <c r="VZC288" s="488"/>
      <c r="VZD288" s="488"/>
      <c r="VZE288" s="489"/>
      <c r="VZF288" s="490"/>
      <c r="VZG288" s="488"/>
      <c r="VZH288" s="488"/>
      <c r="VZI288" s="488"/>
      <c r="VZJ288" s="488"/>
      <c r="VZK288" s="488"/>
      <c r="VZL288" s="488"/>
      <c r="VZM288" s="489"/>
      <c r="VZN288" s="490"/>
      <c r="VZO288" s="488"/>
      <c r="VZP288" s="488"/>
      <c r="VZQ288" s="488"/>
      <c r="VZR288" s="488"/>
      <c r="VZS288" s="488"/>
      <c r="VZT288" s="488"/>
      <c r="VZU288" s="489"/>
      <c r="VZV288" s="490"/>
      <c r="VZW288" s="488"/>
      <c r="VZX288" s="488"/>
      <c r="VZY288" s="488"/>
      <c r="VZZ288" s="488"/>
      <c r="WAA288" s="488"/>
      <c r="WAB288" s="488"/>
      <c r="WAC288" s="489"/>
      <c r="WAD288" s="490"/>
      <c r="WAE288" s="488"/>
      <c r="WAF288" s="488"/>
      <c r="WAG288" s="488"/>
      <c r="WAH288" s="488"/>
      <c r="WAI288" s="488"/>
      <c r="WAJ288" s="488"/>
      <c r="WAK288" s="489"/>
      <c r="WAL288" s="490"/>
      <c r="WAM288" s="488"/>
      <c r="WAN288" s="488"/>
      <c r="WAO288" s="488"/>
      <c r="WAP288" s="488"/>
      <c r="WAQ288" s="488"/>
      <c r="WAR288" s="488"/>
      <c r="WAS288" s="489"/>
      <c r="WAT288" s="490"/>
      <c r="WAU288" s="488"/>
      <c r="WAV288" s="488"/>
      <c r="WAW288" s="488"/>
      <c r="WAX288" s="488"/>
      <c r="WAY288" s="488"/>
      <c r="WAZ288" s="488"/>
      <c r="WBA288" s="489"/>
      <c r="WBB288" s="490"/>
      <c r="WBC288" s="488"/>
      <c r="WBD288" s="488"/>
      <c r="WBE288" s="488"/>
      <c r="WBF288" s="488"/>
      <c r="WBG288" s="488"/>
      <c r="WBH288" s="488"/>
      <c r="WBI288" s="489"/>
      <c r="WBJ288" s="490"/>
      <c r="WBK288" s="488"/>
      <c r="WBL288" s="488"/>
      <c r="WBM288" s="488"/>
      <c r="WBN288" s="488"/>
      <c r="WBO288" s="488"/>
      <c r="WBP288" s="488"/>
      <c r="WBQ288" s="489"/>
      <c r="WBR288" s="490"/>
      <c r="WBS288" s="488"/>
      <c r="WBT288" s="488"/>
      <c r="WBU288" s="488"/>
      <c r="WBV288" s="488"/>
      <c r="WBW288" s="488"/>
      <c r="WBX288" s="488"/>
      <c r="WBY288" s="489"/>
      <c r="WBZ288" s="490"/>
      <c r="WCA288" s="488"/>
      <c r="WCB288" s="488"/>
      <c r="WCC288" s="488"/>
      <c r="WCD288" s="488"/>
      <c r="WCE288" s="488"/>
      <c r="WCF288" s="488"/>
      <c r="WCG288" s="489"/>
      <c r="WCH288" s="490"/>
      <c r="WCI288" s="488"/>
      <c r="WCJ288" s="488"/>
      <c r="WCK288" s="488"/>
      <c r="WCL288" s="488"/>
      <c r="WCM288" s="488"/>
      <c r="WCN288" s="488"/>
      <c r="WCO288" s="489"/>
      <c r="WCP288" s="490"/>
      <c r="WCQ288" s="488"/>
      <c r="WCR288" s="488"/>
      <c r="WCS288" s="488"/>
      <c r="WCT288" s="488"/>
      <c r="WCU288" s="488"/>
      <c r="WCV288" s="488"/>
      <c r="WCW288" s="489"/>
      <c r="WCX288" s="490"/>
      <c r="WCY288" s="488"/>
      <c r="WCZ288" s="488"/>
      <c r="WDA288" s="488"/>
      <c r="WDB288" s="488"/>
      <c r="WDC288" s="488"/>
      <c r="WDD288" s="488"/>
      <c r="WDE288" s="489"/>
      <c r="WDF288" s="490"/>
      <c r="WDG288" s="488"/>
      <c r="WDH288" s="488"/>
      <c r="WDI288" s="488"/>
      <c r="WDJ288" s="488"/>
      <c r="WDK288" s="488"/>
      <c r="WDL288" s="488"/>
      <c r="WDM288" s="489"/>
      <c r="WDN288" s="490"/>
      <c r="WDO288" s="488"/>
      <c r="WDP288" s="488"/>
      <c r="WDQ288" s="488"/>
      <c r="WDR288" s="488"/>
      <c r="WDS288" s="488"/>
      <c r="WDT288" s="488"/>
      <c r="WDU288" s="489"/>
      <c r="WDV288" s="490"/>
      <c r="WDW288" s="488"/>
      <c r="WDX288" s="488"/>
      <c r="WDY288" s="488"/>
      <c r="WDZ288" s="488"/>
      <c r="WEA288" s="488"/>
      <c r="WEB288" s="488"/>
      <c r="WEC288" s="489"/>
      <c r="WED288" s="490"/>
      <c r="WEE288" s="488"/>
      <c r="WEF288" s="488"/>
      <c r="WEG288" s="488"/>
      <c r="WEH288" s="488"/>
      <c r="WEI288" s="488"/>
      <c r="WEJ288" s="488"/>
      <c r="WEK288" s="489"/>
      <c r="WEL288" s="490"/>
      <c r="WEM288" s="488"/>
      <c r="WEN288" s="488"/>
      <c r="WEO288" s="488"/>
      <c r="WEP288" s="488"/>
      <c r="WEQ288" s="488"/>
      <c r="WER288" s="488"/>
      <c r="WES288" s="489"/>
      <c r="WET288" s="490"/>
      <c r="WEU288" s="488"/>
      <c r="WEV288" s="488"/>
      <c r="WEW288" s="488"/>
      <c r="WEX288" s="488"/>
      <c r="WEY288" s="488"/>
      <c r="WEZ288" s="488"/>
      <c r="WFA288" s="489"/>
      <c r="WFB288" s="490"/>
      <c r="WFC288" s="488"/>
      <c r="WFD288" s="488"/>
      <c r="WFE288" s="488"/>
      <c r="WFF288" s="488"/>
      <c r="WFG288" s="488"/>
      <c r="WFH288" s="488"/>
      <c r="WFI288" s="489"/>
      <c r="WFJ288" s="490"/>
      <c r="WFK288" s="488"/>
      <c r="WFL288" s="488"/>
      <c r="WFM288" s="488"/>
      <c r="WFN288" s="488"/>
      <c r="WFO288" s="488"/>
      <c r="WFP288" s="488"/>
      <c r="WFQ288" s="489"/>
      <c r="WFR288" s="490"/>
      <c r="WFS288" s="488"/>
      <c r="WFT288" s="488"/>
      <c r="WFU288" s="488"/>
      <c r="WFV288" s="488"/>
      <c r="WFW288" s="488"/>
      <c r="WFX288" s="488"/>
      <c r="WFY288" s="489"/>
      <c r="WFZ288" s="490"/>
      <c r="WGA288" s="488"/>
      <c r="WGB288" s="488"/>
      <c r="WGC288" s="488"/>
      <c r="WGD288" s="488"/>
      <c r="WGE288" s="488"/>
      <c r="WGF288" s="488"/>
      <c r="WGG288" s="489"/>
      <c r="WGH288" s="490"/>
      <c r="WGI288" s="488"/>
      <c r="WGJ288" s="488"/>
      <c r="WGK288" s="488"/>
      <c r="WGL288" s="488"/>
      <c r="WGM288" s="488"/>
      <c r="WGN288" s="488"/>
      <c r="WGO288" s="489"/>
      <c r="WGP288" s="490"/>
      <c r="WGQ288" s="488"/>
      <c r="WGR288" s="488"/>
      <c r="WGS288" s="488"/>
      <c r="WGT288" s="488"/>
      <c r="WGU288" s="488"/>
      <c r="WGV288" s="488"/>
      <c r="WGW288" s="489"/>
      <c r="WGX288" s="490"/>
      <c r="WGY288" s="488"/>
      <c r="WGZ288" s="488"/>
      <c r="WHA288" s="488"/>
      <c r="WHB288" s="488"/>
      <c r="WHC288" s="488"/>
      <c r="WHD288" s="488"/>
      <c r="WHE288" s="489"/>
      <c r="WHF288" s="490"/>
      <c r="WHG288" s="488"/>
      <c r="WHH288" s="488"/>
      <c r="WHI288" s="488"/>
      <c r="WHJ288" s="488"/>
      <c r="WHK288" s="488"/>
      <c r="WHL288" s="488"/>
      <c r="WHM288" s="489"/>
      <c r="WHN288" s="490"/>
      <c r="WHO288" s="488"/>
      <c r="WHP288" s="488"/>
      <c r="WHQ288" s="488"/>
      <c r="WHR288" s="488"/>
      <c r="WHS288" s="488"/>
      <c r="WHT288" s="488"/>
      <c r="WHU288" s="489"/>
      <c r="WHV288" s="490"/>
      <c r="WHW288" s="488"/>
      <c r="WHX288" s="488"/>
      <c r="WHY288" s="488"/>
      <c r="WHZ288" s="488"/>
      <c r="WIA288" s="488"/>
      <c r="WIB288" s="488"/>
      <c r="WIC288" s="489"/>
      <c r="WID288" s="490"/>
      <c r="WIE288" s="488"/>
      <c r="WIF288" s="488"/>
      <c r="WIG288" s="488"/>
      <c r="WIH288" s="488"/>
      <c r="WII288" s="488"/>
      <c r="WIJ288" s="488"/>
      <c r="WIK288" s="489"/>
      <c r="WIL288" s="490"/>
      <c r="WIM288" s="488"/>
      <c r="WIN288" s="488"/>
      <c r="WIO288" s="488"/>
      <c r="WIP288" s="488"/>
      <c r="WIQ288" s="488"/>
      <c r="WIR288" s="488"/>
      <c r="WIS288" s="489"/>
      <c r="WIT288" s="490"/>
      <c r="WIU288" s="488"/>
      <c r="WIV288" s="488"/>
      <c r="WIW288" s="488"/>
      <c r="WIX288" s="488"/>
      <c r="WIY288" s="488"/>
      <c r="WIZ288" s="488"/>
      <c r="WJA288" s="489"/>
      <c r="WJB288" s="490"/>
      <c r="WJC288" s="488"/>
      <c r="WJD288" s="488"/>
      <c r="WJE288" s="488"/>
      <c r="WJF288" s="488"/>
      <c r="WJG288" s="488"/>
      <c r="WJH288" s="488"/>
      <c r="WJI288" s="489"/>
      <c r="WJJ288" s="490"/>
      <c r="WJK288" s="488"/>
      <c r="WJL288" s="488"/>
      <c r="WJM288" s="488"/>
      <c r="WJN288" s="488"/>
      <c r="WJO288" s="488"/>
      <c r="WJP288" s="488"/>
      <c r="WJQ288" s="489"/>
      <c r="WJR288" s="490"/>
      <c r="WJS288" s="488"/>
      <c r="WJT288" s="488"/>
      <c r="WJU288" s="488"/>
      <c r="WJV288" s="488"/>
      <c r="WJW288" s="488"/>
      <c r="WJX288" s="488"/>
      <c r="WJY288" s="489"/>
      <c r="WJZ288" s="490"/>
      <c r="WKA288" s="488"/>
      <c r="WKB288" s="488"/>
      <c r="WKC288" s="488"/>
      <c r="WKD288" s="488"/>
      <c r="WKE288" s="488"/>
      <c r="WKF288" s="488"/>
      <c r="WKG288" s="489"/>
      <c r="WKH288" s="490"/>
      <c r="WKI288" s="488"/>
      <c r="WKJ288" s="488"/>
      <c r="WKK288" s="488"/>
      <c r="WKL288" s="488"/>
      <c r="WKM288" s="488"/>
      <c r="WKN288" s="488"/>
      <c r="WKO288" s="489"/>
      <c r="WKP288" s="490"/>
      <c r="WKQ288" s="488"/>
      <c r="WKR288" s="488"/>
      <c r="WKS288" s="488"/>
      <c r="WKT288" s="488"/>
      <c r="WKU288" s="488"/>
      <c r="WKV288" s="488"/>
      <c r="WKW288" s="489"/>
      <c r="WKX288" s="490"/>
      <c r="WKY288" s="488"/>
      <c r="WKZ288" s="488"/>
      <c r="WLA288" s="488"/>
      <c r="WLB288" s="488"/>
      <c r="WLC288" s="488"/>
      <c r="WLD288" s="488"/>
      <c r="WLE288" s="489"/>
      <c r="WLF288" s="490"/>
      <c r="WLG288" s="488"/>
      <c r="WLH288" s="488"/>
      <c r="WLI288" s="488"/>
      <c r="WLJ288" s="488"/>
      <c r="WLK288" s="488"/>
      <c r="WLL288" s="488"/>
      <c r="WLM288" s="489"/>
      <c r="WLN288" s="490"/>
      <c r="WLO288" s="488"/>
      <c r="WLP288" s="488"/>
      <c r="WLQ288" s="488"/>
      <c r="WLR288" s="488"/>
      <c r="WLS288" s="488"/>
      <c r="WLT288" s="488"/>
      <c r="WLU288" s="489"/>
      <c r="WLV288" s="490"/>
      <c r="WLW288" s="488"/>
      <c r="WLX288" s="488"/>
      <c r="WLY288" s="488"/>
      <c r="WLZ288" s="488"/>
      <c r="WMA288" s="488"/>
      <c r="WMB288" s="488"/>
      <c r="WMC288" s="489"/>
      <c r="WMD288" s="490"/>
      <c r="WME288" s="488"/>
      <c r="WMF288" s="488"/>
      <c r="WMG288" s="488"/>
      <c r="WMH288" s="488"/>
      <c r="WMI288" s="488"/>
      <c r="WMJ288" s="488"/>
      <c r="WMK288" s="489"/>
      <c r="WML288" s="490"/>
      <c r="WMM288" s="488"/>
      <c r="WMN288" s="488"/>
      <c r="WMO288" s="488"/>
      <c r="WMP288" s="488"/>
      <c r="WMQ288" s="488"/>
      <c r="WMR288" s="488"/>
      <c r="WMS288" s="489"/>
      <c r="WMT288" s="490"/>
      <c r="WMU288" s="488"/>
      <c r="WMV288" s="488"/>
      <c r="WMW288" s="488"/>
      <c r="WMX288" s="488"/>
      <c r="WMY288" s="488"/>
      <c r="WMZ288" s="488"/>
      <c r="WNA288" s="489"/>
      <c r="WNB288" s="490"/>
      <c r="WNC288" s="488"/>
      <c r="WND288" s="488"/>
      <c r="WNE288" s="488"/>
      <c r="WNF288" s="488"/>
      <c r="WNG288" s="488"/>
      <c r="WNH288" s="488"/>
      <c r="WNI288" s="489"/>
      <c r="WNJ288" s="490"/>
      <c r="WNK288" s="488"/>
      <c r="WNL288" s="488"/>
      <c r="WNM288" s="488"/>
      <c r="WNN288" s="488"/>
      <c r="WNO288" s="488"/>
      <c r="WNP288" s="488"/>
      <c r="WNQ288" s="489"/>
      <c r="WNR288" s="490"/>
      <c r="WNS288" s="488"/>
      <c r="WNT288" s="488"/>
      <c r="WNU288" s="488"/>
      <c r="WNV288" s="488"/>
      <c r="WNW288" s="488"/>
      <c r="WNX288" s="488"/>
      <c r="WNY288" s="489"/>
      <c r="WNZ288" s="490"/>
      <c r="WOA288" s="488"/>
      <c r="WOB288" s="488"/>
      <c r="WOC288" s="488"/>
      <c r="WOD288" s="488"/>
      <c r="WOE288" s="488"/>
      <c r="WOF288" s="488"/>
      <c r="WOG288" s="489"/>
      <c r="WOH288" s="490"/>
      <c r="WOI288" s="488"/>
      <c r="WOJ288" s="488"/>
      <c r="WOK288" s="488"/>
      <c r="WOL288" s="488"/>
      <c r="WOM288" s="488"/>
      <c r="WON288" s="488"/>
      <c r="WOO288" s="489"/>
      <c r="WOP288" s="490"/>
      <c r="WOQ288" s="488"/>
      <c r="WOR288" s="488"/>
      <c r="WOS288" s="488"/>
      <c r="WOT288" s="488"/>
      <c r="WOU288" s="488"/>
      <c r="WOV288" s="488"/>
      <c r="WOW288" s="489"/>
      <c r="WOX288" s="490"/>
      <c r="WOY288" s="488"/>
      <c r="WOZ288" s="488"/>
      <c r="WPA288" s="488"/>
      <c r="WPB288" s="488"/>
      <c r="WPC288" s="488"/>
      <c r="WPD288" s="488"/>
      <c r="WPE288" s="489"/>
      <c r="WPF288" s="490"/>
      <c r="WPG288" s="488"/>
      <c r="WPH288" s="488"/>
      <c r="WPI288" s="488"/>
      <c r="WPJ288" s="488"/>
      <c r="WPK288" s="488"/>
      <c r="WPL288" s="488"/>
      <c r="WPM288" s="489"/>
      <c r="WPN288" s="490"/>
      <c r="WPO288" s="488"/>
      <c r="WPP288" s="488"/>
      <c r="WPQ288" s="488"/>
      <c r="WPR288" s="488"/>
      <c r="WPS288" s="488"/>
      <c r="WPT288" s="488"/>
      <c r="WPU288" s="489"/>
      <c r="WPV288" s="490"/>
      <c r="WPW288" s="488"/>
      <c r="WPX288" s="488"/>
      <c r="WPY288" s="488"/>
      <c r="WPZ288" s="488"/>
      <c r="WQA288" s="488"/>
      <c r="WQB288" s="488"/>
      <c r="WQC288" s="489"/>
      <c r="WQD288" s="490"/>
      <c r="WQE288" s="488"/>
      <c r="WQF288" s="488"/>
      <c r="WQG288" s="488"/>
      <c r="WQH288" s="488"/>
      <c r="WQI288" s="488"/>
      <c r="WQJ288" s="488"/>
      <c r="WQK288" s="489"/>
      <c r="WQL288" s="490"/>
      <c r="WQM288" s="488"/>
      <c r="WQN288" s="488"/>
      <c r="WQO288" s="488"/>
      <c r="WQP288" s="488"/>
      <c r="WQQ288" s="488"/>
      <c r="WQR288" s="488"/>
      <c r="WQS288" s="489"/>
      <c r="WQT288" s="490"/>
      <c r="WQU288" s="488"/>
      <c r="WQV288" s="488"/>
      <c r="WQW288" s="488"/>
      <c r="WQX288" s="488"/>
      <c r="WQY288" s="488"/>
      <c r="WQZ288" s="488"/>
      <c r="WRA288" s="489"/>
      <c r="WRB288" s="490"/>
      <c r="WRC288" s="488"/>
      <c r="WRD288" s="488"/>
      <c r="WRE288" s="488"/>
      <c r="WRF288" s="488"/>
      <c r="WRG288" s="488"/>
      <c r="WRH288" s="488"/>
      <c r="WRI288" s="489"/>
      <c r="WRJ288" s="490"/>
      <c r="WRK288" s="488"/>
      <c r="WRL288" s="488"/>
      <c r="WRM288" s="488"/>
      <c r="WRN288" s="488"/>
      <c r="WRO288" s="488"/>
      <c r="WRP288" s="488"/>
      <c r="WRQ288" s="489"/>
      <c r="WRR288" s="490"/>
      <c r="WRS288" s="488"/>
      <c r="WRT288" s="488"/>
      <c r="WRU288" s="488"/>
      <c r="WRV288" s="488"/>
      <c r="WRW288" s="488"/>
      <c r="WRX288" s="488"/>
      <c r="WRY288" s="489"/>
      <c r="WRZ288" s="490"/>
      <c r="WSA288" s="488"/>
      <c r="WSB288" s="488"/>
      <c r="WSC288" s="488"/>
      <c r="WSD288" s="488"/>
      <c r="WSE288" s="488"/>
      <c r="WSF288" s="488"/>
      <c r="WSG288" s="489"/>
      <c r="WSH288" s="490"/>
      <c r="WSI288" s="488"/>
      <c r="WSJ288" s="488"/>
      <c r="WSK288" s="488"/>
      <c r="WSL288" s="488"/>
      <c r="WSM288" s="488"/>
      <c r="WSN288" s="488"/>
      <c r="WSO288" s="489"/>
      <c r="WSP288" s="490"/>
      <c r="WSQ288" s="488"/>
      <c r="WSR288" s="488"/>
      <c r="WSS288" s="488"/>
      <c r="WST288" s="488"/>
      <c r="WSU288" s="488"/>
      <c r="WSV288" s="488"/>
      <c r="WSW288" s="489"/>
      <c r="WSX288" s="490"/>
      <c r="WSY288" s="488"/>
      <c r="WSZ288" s="488"/>
      <c r="WTA288" s="488"/>
      <c r="WTB288" s="488"/>
      <c r="WTC288" s="488"/>
      <c r="WTD288" s="488"/>
      <c r="WTE288" s="489"/>
      <c r="WTF288" s="490"/>
      <c r="WTG288" s="488"/>
      <c r="WTH288" s="488"/>
      <c r="WTI288" s="488"/>
      <c r="WTJ288" s="488"/>
      <c r="WTK288" s="488"/>
      <c r="WTL288" s="488"/>
      <c r="WTM288" s="489"/>
      <c r="WTN288" s="490"/>
      <c r="WTO288" s="488"/>
      <c r="WTP288" s="488"/>
      <c r="WTQ288" s="488"/>
      <c r="WTR288" s="488"/>
      <c r="WTS288" s="488"/>
      <c r="WTT288" s="488"/>
      <c r="WTU288" s="489"/>
      <c r="WTV288" s="490"/>
      <c r="WTW288" s="488"/>
      <c r="WTX288" s="488"/>
      <c r="WTY288" s="488"/>
      <c r="WTZ288" s="488"/>
      <c r="WUA288" s="488"/>
      <c r="WUB288" s="488"/>
      <c r="WUC288" s="489"/>
      <c r="WUD288" s="490"/>
      <c r="WUE288" s="488"/>
      <c r="WUF288" s="488"/>
      <c r="WUG288" s="488"/>
      <c r="WUH288" s="488"/>
      <c r="WUI288" s="488"/>
      <c r="WUJ288" s="488"/>
      <c r="WUK288" s="489"/>
      <c r="WUL288" s="490"/>
      <c r="WUM288" s="488"/>
      <c r="WUN288" s="488"/>
      <c r="WUO288" s="488"/>
      <c r="WUP288" s="488"/>
      <c r="WUQ288" s="488"/>
      <c r="WUR288" s="488"/>
      <c r="WUS288" s="489"/>
      <c r="WUT288" s="490"/>
      <c r="WUU288" s="488"/>
      <c r="WUV288" s="488"/>
      <c r="WUW288" s="488"/>
      <c r="WUX288" s="488"/>
      <c r="WUY288" s="488"/>
      <c r="WUZ288" s="488"/>
      <c r="WVA288" s="489"/>
      <c r="WVB288" s="490"/>
      <c r="WVC288" s="488"/>
      <c r="WVD288" s="488"/>
      <c r="WVE288" s="488"/>
      <c r="WVF288" s="488"/>
      <c r="WVG288" s="488"/>
      <c r="WVH288" s="488"/>
      <c r="WVI288" s="489"/>
      <c r="WVJ288" s="490"/>
      <c r="WVK288" s="488"/>
      <c r="WVL288" s="488"/>
      <c r="WVM288" s="488"/>
      <c r="WVN288" s="488"/>
      <c r="WVO288" s="488"/>
      <c r="WVP288" s="488"/>
      <c r="WVQ288" s="489"/>
      <c r="WVR288" s="490"/>
      <c r="WVS288" s="488"/>
      <c r="WVT288" s="488"/>
      <c r="WVU288" s="488"/>
      <c r="WVV288" s="488"/>
      <c r="WVW288" s="488"/>
      <c r="WVX288" s="488"/>
      <c r="WVY288" s="489"/>
      <c r="WVZ288" s="490"/>
      <c r="WWA288" s="488"/>
      <c r="WWB288" s="488"/>
      <c r="WWC288" s="488"/>
      <c r="WWD288" s="488"/>
      <c r="WWE288" s="488"/>
      <c r="WWF288" s="488"/>
      <c r="WWG288" s="489"/>
      <c r="WWH288" s="490"/>
      <c r="WWI288" s="488"/>
      <c r="WWJ288" s="488"/>
      <c r="WWK288" s="488"/>
      <c r="WWL288" s="488"/>
      <c r="WWM288" s="488"/>
      <c r="WWN288" s="488"/>
      <c r="WWO288" s="489"/>
      <c r="WWP288" s="490"/>
      <c r="WWQ288" s="488"/>
      <c r="WWR288" s="488"/>
      <c r="WWS288" s="488"/>
      <c r="WWT288" s="488"/>
      <c r="WWU288" s="488"/>
      <c r="WWV288" s="488"/>
      <c r="WWW288" s="489"/>
      <c r="WWX288" s="490"/>
      <c r="WWY288" s="488"/>
      <c r="WWZ288" s="488"/>
      <c r="WXA288" s="488"/>
      <c r="WXB288" s="488"/>
      <c r="WXC288" s="488"/>
      <c r="WXD288" s="488"/>
      <c r="WXE288" s="489"/>
      <c r="WXF288" s="490"/>
      <c r="WXG288" s="488"/>
      <c r="WXH288" s="488"/>
      <c r="WXI288" s="488"/>
      <c r="WXJ288" s="488"/>
      <c r="WXK288" s="488"/>
      <c r="WXL288" s="488"/>
      <c r="WXM288" s="489"/>
      <c r="WXN288" s="490"/>
      <c r="WXO288" s="488"/>
      <c r="WXP288" s="488"/>
      <c r="WXQ288" s="488"/>
      <c r="WXR288" s="488"/>
      <c r="WXS288" s="488"/>
      <c r="WXT288" s="488"/>
      <c r="WXU288" s="489"/>
      <c r="WXV288" s="490"/>
      <c r="WXW288" s="488"/>
      <c r="WXX288" s="488"/>
      <c r="WXY288" s="488"/>
      <c r="WXZ288" s="488"/>
      <c r="WYA288" s="488"/>
      <c r="WYB288" s="488"/>
      <c r="WYC288" s="489"/>
      <c r="WYD288" s="490"/>
      <c r="WYE288" s="488"/>
      <c r="WYF288" s="488"/>
      <c r="WYG288" s="488"/>
      <c r="WYH288" s="488"/>
      <c r="WYI288" s="488"/>
      <c r="WYJ288" s="488"/>
      <c r="WYK288" s="489"/>
      <c r="WYL288" s="490"/>
      <c r="WYM288" s="488"/>
      <c r="WYN288" s="488"/>
      <c r="WYO288" s="488"/>
      <c r="WYP288" s="488"/>
      <c r="WYQ288" s="488"/>
      <c r="WYR288" s="488"/>
      <c r="WYS288" s="489"/>
      <c r="WYT288" s="490"/>
      <c r="WYU288" s="488"/>
      <c r="WYV288" s="488"/>
      <c r="WYW288" s="488"/>
      <c r="WYX288" s="488"/>
      <c r="WYY288" s="488"/>
      <c r="WYZ288" s="488"/>
      <c r="WZA288" s="489"/>
      <c r="WZB288" s="490"/>
      <c r="WZC288" s="488"/>
      <c r="WZD288" s="488"/>
      <c r="WZE288" s="488"/>
      <c r="WZF288" s="488"/>
      <c r="WZG288" s="488"/>
      <c r="WZH288" s="488"/>
      <c r="WZI288" s="489"/>
      <c r="WZJ288" s="490"/>
      <c r="WZK288" s="488"/>
      <c r="WZL288" s="488"/>
      <c r="WZM288" s="488"/>
      <c r="WZN288" s="488"/>
      <c r="WZO288" s="488"/>
      <c r="WZP288" s="488"/>
      <c r="WZQ288" s="489"/>
      <c r="WZR288" s="490"/>
      <c r="WZS288" s="488"/>
      <c r="WZT288" s="488"/>
      <c r="WZU288" s="488"/>
      <c r="WZV288" s="488"/>
      <c r="WZW288" s="488"/>
      <c r="WZX288" s="488"/>
      <c r="WZY288" s="489"/>
      <c r="WZZ288" s="490"/>
      <c r="XAA288" s="488"/>
      <c r="XAB288" s="488"/>
      <c r="XAC288" s="488"/>
      <c r="XAD288" s="488"/>
      <c r="XAE288" s="488"/>
      <c r="XAF288" s="488"/>
      <c r="XAG288" s="489"/>
      <c r="XAH288" s="490"/>
      <c r="XAI288" s="488"/>
      <c r="XAJ288" s="488"/>
      <c r="XAK288" s="488"/>
      <c r="XAL288" s="488"/>
      <c r="XAM288" s="488"/>
      <c r="XAN288" s="488"/>
      <c r="XAO288" s="489"/>
      <c r="XAP288" s="490"/>
      <c r="XAQ288" s="488"/>
      <c r="XAR288" s="488"/>
      <c r="XAS288" s="488"/>
      <c r="XAT288" s="488"/>
      <c r="XAU288" s="488"/>
      <c r="XAV288" s="488"/>
      <c r="XAW288" s="489"/>
      <c r="XAX288" s="490"/>
      <c r="XAY288" s="488"/>
      <c r="XAZ288" s="488"/>
      <c r="XBA288" s="488"/>
      <c r="XBB288" s="488"/>
      <c r="XBC288" s="488"/>
      <c r="XBD288" s="488"/>
      <c r="XBE288" s="489"/>
      <c r="XBF288" s="490"/>
      <c r="XBG288" s="488"/>
      <c r="XBH288" s="488"/>
      <c r="XBI288" s="488"/>
      <c r="XBJ288" s="488"/>
      <c r="XBK288" s="488"/>
      <c r="XBL288" s="488"/>
      <c r="XBM288" s="489"/>
      <c r="XBN288" s="490"/>
      <c r="XBO288" s="488"/>
      <c r="XBP288" s="488"/>
      <c r="XBQ288" s="488"/>
      <c r="XBR288" s="488"/>
      <c r="XBS288" s="488"/>
      <c r="XBT288" s="488"/>
      <c r="XBU288" s="489"/>
      <c r="XBV288" s="490"/>
      <c r="XBW288" s="488"/>
      <c r="XBX288" s="488"/>
      <c r="XBY288" s="488"/>
      <c r="XBZ288" s="488"/>
      <c r="XCA288" s="488"/>
      <c r="XCB288" s="488"/>
      <c r="XCC288" s="489"/>
      <c r="XCD288" s="490"/>
      <c r="XCE288" s="488"/>
      <c r="XCF288" s="488"/>
      <c r="XCG288" s="488"/>
      <c r="XCH288" s="488"/>
      <c r="XCI288" s="488"/>
      <c r="XCJ288" s="488"/>
      <c r="XCK288" s="489"/>
      <c r="XCL288" s="490"/>
      <c r="XCM288" s="488"/>
      <c r="XCN288" s="488"/>
      <c r="XCO288" s="488"/>
      <c r="XCP288" s="488"/>
      <c r="XCQ288" s="488"/>
      <c r="XCR288" s="488"/>
      <c r="XCS288" s="489"/>
      <c r="XCT288" s="490"/>
      <c r="XCU288" s="488"/>
      <c r="XCV288" s="488"/>
      <c r="XCW288" s="488"/>
      <c r="XCX288" s="488"/>
      <c r="XCY288" s="488"/>
      <c r="XCZ288" s="488"/>
      <c r="XDA288" s="489"/>
      <c r="XDB288" s="490"/>
      <c r="XDC288" s="488"/>
      <c r="XDD288" s="488"/>
      <c r="XDE288" s="488"/>
      <c r="XDF288" s="488"/>
      <c r="XDG288" s="488"/>
      <c r="XDH288" s="488"/>
      <c r="XDI288" s="489"/>
      <c r="XDJ288" s="490"/>
      <c r="XDK288" s="488"/>
      <c r="XDL288" s="488"/>
      <c r="XDM288" s="488"/>
      <c r="XDN288" s="488"/>
      <c r="XDO288" s="488"/>
      <c r="XDP288" s="488"/>
      <c r="XDQ288" s="489"/>
      <c r="XDR288" s="490"/>
      <c r="XDS288" s="488"/>
      <c r="XDT288" s="488"/>
      <c r="XDU288" s="488"/>
      <c r="XDV288" s="488"/>
      <c r="XDW288" s="488"/>
      <c r="XDX288" s="488"/>
      <c r="XDY288" s="489"/>
      <c r="XDZ288" s="490"/>
      <c r="XEA288" s="488"/>
      <c r="XEB288" s="488"/>
      <c r="XEC288" s="488"/>
      <c r="XED288" s="488"/>
      <c r="XEE288" s="488"/>
      <c r="XEF288" s="488"/>
      <c r="XEG288" s="489"/>
      <c r="XEH288" s="490"/>
      <c r="XEI288" s="488"/>
      <c r="XEJ288" s="488"/>
      <c r="XEK288" s="488"/>
      <c r="XEL288" s="488"/>
      <c r="XEM288" s="488"/>
      <c r="XEN288" s="488"/>
      <c r="XEO288" s="489"/>
      <c r="XEP288" s="490"/>
      <c r="XEQ288" s="488"/>
      <c r="XER288" s="488"/>
      <c r="XES288" s="488"/>
      <c r="XET288" s="488"/>
      <c r="XEU288" s="488"/>
      <c r="XEV288" s="488"/>
      <c r="XEW288" s="489"/>
      <c r="XEX288" s="490"/>
      <c r="XEY288" s="488"/>
      <c r="XEZ288" s="488"/>
      <c r="XFA288" s="488"/>
      <c r="XFB288" s="488"/>
      <c r="XFC288" s="488"/>
      <c r="XFD288" s="488"/>
    </row>
    <row r="289" spans="1:16384" s="433" customFormat="1" ht="15" outlineLevel="1" x14ac:dyDescent="0.25">
      <c r="A289" s="488"/>
      <c r="B289" s="488"/>
      <c r="C289" s="488"/>
      <c r="D289" s="488"/>
      <c r="E289" s="488"/>
      <c r="F289" s="697" t="s">
        <v>9880</v>
      </c>
      <c r="G289" s="698"/>
      <c r="H289" s="698"/>
      <c r="I289" s="488"/>
      <c r="J289" s="488"/>
      <c r="K289" s="488"/>
      <c r="L289" s="488"/>
      <c r="M289" s="488"/>
      <c r="N289" s="697" t="s">
        <v>9880</v>
      </c>
      <c r="O289" s="698"/>
      <c r="P289" s="698"/>
      <c r="Q289" s="488"/>
      <c r="R289" s="488"/>
      <c r="S289" s="488"/>
      <c r="T289" s="488"/>
      <c r="U289" s="488"/>
      <c r="V289" s="697" t="s">
        <v>9880</v>
      </c>
      <c r="W289" s="698"/>
      <c r="X289" s="698"/>
      <c r="Y289" s="488"/>
      <c r="Z289" s="488"/>
      <c r="AA289" s="488"/>
      <c r="AB289" s="488"/>
      <c r="AC289" s="488"/>
      <c r="AD289" s="697" t="s">
        <v>9880</v>
      </c>
      <c r="AE289" s="698"/>
      <c r="AF289" s="698"/>
      <c r="AG289" s="488"/>
      <c r="AH289" s="488"/>
      <c r="AI289" s="488"/>
      <c r="AJ289" s="488"/>
      <c r="AK289" s="488"/>
      <c r="AL289" s="697" t="s">
        <v>9880</v>
      </c>
      <c r="AM289" s="698"/>
      <c r="AN289" s="698"/>
      <c r="AO289" s="488"/>
      <c r="AP289" s="488"/>
      <c r="AQ289" s="488"/>
      <c r="AR289" s="488"/>
      <c r="AS289" s="488"/>
      <c r="AT289" s="697" t="s">
        <v>9880</v>
      </c>
      <c r="AU289" s="698"/>
      <c r="AV289" s="698"/>
      <c r="AW289" s="488"/>
      <c r="AX289" s="488"/>
      <c r="AY289" s="488"/>
      <c r="AZ289" s="488"/>
      <c r="BA289" s="488"/>
      <c r="BB289" s="697" t="s">
        <v>9880</v>
      </c>
      <c r="BC289" s="698"/>
      <c r="BD289" s="698"/>
      <c r="BE289" s="488"/>
      <c r="BF289" s="488"/>
      <c r="BG289" s="488"/>
      <c r="BH289" s="488"/>
      <c r="BI289" s="488"/>
      <c r="BJ289" s="697" t="s">
        <v>9880</v>
      </c>
      <c r="BK289" s="698"/>
      <c r="BL289" s="698"/>
      <c r="BM289" s="488"/>
      <c r="BN289" s="488"/>
      <c r="BO289" s="488"/>
      <c r="BP289" s="488"/>
      <c r="BQ289" s="488"/>
      <c r="BR289" s="697" t="s">
        <v>9880</v>
      </c>
      <c r="BS289" s="698"/>
      <c r="BT289" s="698"/>
      <c r="BU289" s="488"/>
      <c r="BV289" s="488"/>
      <c r="BW289" s="488"/>
      <c r="BX289" s="488"/>
      <c r="BY289" s="488"/>
      <c r="BZ289" s="697" t="s">
        <v>9880</v>
      </c>
      <c r="CA289" s="698"/>
      <c r="CB289" s="698"/>
      <c r="CC289" s="488"/>
      <c r="CD289" s="488"/>
      <c r="CE289" s="488"/>
      <c r="CF289" s="488"/>
      <c r="CG289" s="488"/>
      <c r="CH289" s="697" t="s">
        <v>9880</v>
      </c>
      <c r="CI289" s="698"/>
      <c r="CJ289" s="698"/>
      <c r="CK289" s="488"/>
      <c r="CL289" s="488"/>
      <c r="CM289" s="488"/>
      <c r="CN289" s="488"/>
      <c r="CO289" s="488"/>
      <c r="CP289" s="697" t="s">
        <v>9880</v>
      </c>
      <c r="CQ289" s="698"/>
      <c r="CR289" s="698"/>
      <c r="CS289" s="488"/>
      <c r="CT289" s="488"/>
      <c r="CU289" s="488"/>
      <c r="CV289" s="488"/>
      <c r="CW289" s="488"/>
      <c r="CX289" s="697" t="s">
        <v>9880</v>
      </c>
      <c r="CY289" s="698"/>
      <c r="CZ289" s="698"/>
      <c r="DA289" s="488"/>
      <c r="DB289" s="488"/>
      <c r="DC289" s="488"/>
      <c r="DD289" s="488"/>
      <c r="DE289" s="488"/>
      <c r="DF289" s="697" t="s">
        <v>9880</v>
      </c>
      <c r="DG289" s="698"/>
      <c r="DH289" s="698"/>
      <c r="DI289" s="488"/>
      <c r="DJ289" s="488"/>
      <c r="DK289" s="488"/>
      <c r="DL289" s="488"/>
      <c r="DM289" s="488"/>
      <c r="DN289" s="697" t="s">
        <v>9880</v>
      </c>
      <c r="DO289" s="698"/>
      <c r="DP289" s="698"/>
      <c r="DQ289" s="488"/>
      <c r="DR289" s="488"/>
      <c r="DS289" s="488"/>
      <c r="DT289" s="488"/>
      <c r="DU289" s="488"/>
      <c r="DV289" s="697" t="s">
        <v>9880</v>
      </c>
      <c r="DW289" s="698"/>
      <c r="DX289" s="698"/>
      <c r="DY289" s="488"/>
      <c r="DZ289" s="488"/>
      <c r="EA289" s="488"/>
      <c r="EB289" s="488"/>
      <c r="EC289" s="488"/>
      <c r="ED289" s="697" t="s">
        <v>9880</v>
      </c>
      <c r="EE289" s="698"/>
      <c r="EF289" s="698"/>
      <c r="EG289" s="488"/>
      <c r="EH289" s="488"/>
      <c r="EI289" s="488"/>
      <c r="EJ289" s="488"/>
      <c r="EK289" s="488"/>
      <c r="EL289" s="697" t="s">
        <v>9880</v>
      </c>
      <c r="EM289" s="698"/>
      <c r="EN289" s="698"/>
      <c r="EO289" s="488"/>
      <c r="EP289" s="488"/>
      <c r="EQ289" s="488"/>
      <c r="ER289" s="488"/>
      <c r="ES289" s="488"/>
      <c r="ET289" s="697" t="s">
        <v>9880</v>
      </c>
      <c r="EU289" s="698"/>
      <c r="EV289" s="698"/>
      <c r="EW289" s="488"/>
      <c r="EX289" s="488"/>
      <c r="EY289" s="488"/>
      <c r="EZ289" s="488"/>
      <c r="FA289" s="488"/>
      <c r="FB289" s="697" t="s">
        <v>9880</v>
      </c>
      <c r="FC289" s="698"/>
      <c r="FD289" s="698"/>
      <c r="FE289" s="488"/>
      <c r="FF289" s="488"/>
      <c r="FG289" s="488"/>
      <c r="FH289" s="488"/>
      <c r="FI289" s="488"/>
      <c r="FJ289" s="697" t="s">
        <v>9880</v>
      </c>
      <c r="FK289" s="698"/>
      <c r="FL289" s="698"/>
      <c r="FM289" s="488"/>
      <c r="FN289" s="488"/>
      <c r="FO289" s="488"/>
      <c r="FP289" s="488"/>
      <c r="FQ289" s="488"/>
      <c r="FR289" s="697" t="s">
        <v>9880</v>
      </c>
      <c r="FS289" s="698"/>
      <c r="FT289" s="698"/>
      <c r="FU289" s="488"/>
      <c r="FV289" s="488"/>
      <c r="FW289" s="488"/>
      <c r="FX289" s="488"/>
      <c r="FY289" s="488"/>
      <c r="FZ289" s="697" t="s">
        <v>9880</v>
      </c>
      <c r="GA289" s="698"/>
      <c r="GB289" s="698"/>
      <c r="GC289" s="488"/>
      <c r="GD289" s="488"/>
      <c r="GE289" s="488"/>
      <c r="GF289" s="488"/>
      <c r="GG289" s="488"/>
      <c r="GH289" s="697" t="s">
        <v>9880</v>
      </c>
      <c r="GI289" s="698"/>
      <c r="GJ289" s="698"/>
      <c r="GK289" s="488"/>
      <c r="GL289" s="488"/>
      <c r="GM289" s="488"/>
      <c r="GN289" s="488"/>
      <c r="GO289" s="488"/>
      <c r="GP289" s="697" t="s">
        <v>9880</v>
      </c>
      <c r="GQ289" s="698"/>
      <c r="GR289" s="698"/>
      <c r="GS289" s="488"/>
      <c r="GT289" s="488"/>
      <c r="GU289" s="488"/>
      <c r="GV289" s="488"/>
      <c r="GW289" s="488"/>
      <c r="GX289" s="697" t="s">
        <v>9880</v>
      </c>
      <c r="GY289" s="698"/>
      <c r="GZ289" s="698"/>
      <c r="HA289" s="488"/>
      <c r="HB289" s="488"/>
      <c r="HC289" s="488"/>
      <c r="HD289" s="488"/>
      <c r="HE289" s="488"/>
      <c r="HF289" s="697" t="s">
        <v>9880</v>
      </c>
      <c r="HG289" s="698"/>
      <c r="HH289" s="698"/>
      <c r="HI289" s="488"/>
      <c r="HJ289" s="488"/>
      <c r="HK289" s="488"/>
      <c r="HL289" s="488"/>
      <c r="HM289" s="488"/>
      <c r="HN289" s="697" t="s">
        <v>9880</v>
      </c>
      <c r="HO289" s="698"/>
      <c r="HP289" s="698"/>
      <c r="HQ289" s="488"/>
      <c r="HR289" s="488"/>
      <c r="HS289" s="488"/>
      <c r="HT289" s="488"/>
      <c r="HU289" s="488"/>
      <c r="HV289" s="697" t="s">
        <v>9880</v>
      </c>
      <c r="HW289" s="698"/>
      <c r="HX289" s="698"/>
      <c r="HY289" s="488"/>
      <c r="HZ289" s="488"/>
      <c r="IA289" s="488"/>
      <c r="IB289" s="488"/>
      <c r="IC289" s="488"/>
      <c r="ID289" s="697" t="s">
        <v>9880</v>
      </c>
      <c r="IE289" s="698"/>
      <c r="IF289" s="698"/>
      <c r="IG289" s="488"/>
      <c r="IH289" s="488"/>
      <c r="II289" s="488"/>
      <c r="IJ289" s="488"/>
      <c r="IK289" s="488"/>
      <c r="IL289" s="697" t="s">
        <v>9880</v>
      </c>
      <c r="IM289" s="698"/>
      <c r="IN289" s="698"/>
      <c r="IO289" s="488"/>
      <c r="IP289" s="488"/>
      <c r="IQ289" s="488"/>
      <c r="IR289" s="488"/>
      <c r="IS289" s="488"/>
      <c r="IT289" s="697" t="s">
        <v>9880</v>
      </c>
      <c r="IU289" s="698"/>
      <c r="IV289" s="698"/>
      <c r="IW289" s="488"/>
      <c r="IX289" s="488"/>
      <c r="IY289" s="488"/>
      <c r="IZ289" s="488"/>
      <c r="JA289" s="488"/>
      <c r="JB289" s="697" t="s">
        <v>9880</v>
      </c>
      <c r="JC289" s="698"/>
      <c r="JD289" s="698"/>
      <c r="JE289" s="488"/>
      <c r="JF289" s="488"/>
      <c r="JG289" s="488"/>
      <c r="JH289" s="488"/>
      <c r="JI289" s="488"/>
      <c r="JJ289" s="697" t="s">
        <v>9880</v>
      </c>
      <c r="JK289" s="698"/>
      <c r="JL289" s="698"/>
      <c r="JM289" s="488"/>
      <c r="JN289" s="488"/>
      <c r="JO289" s="488"/>
      <c r="JP289" s="488"/>
      <c r="JQ289" s="488"/>
      <c r="JR289" s="697" t="s">
        <v>9880</v>
      </c>
      <c r="JS289" s="698"/>
      <c r="JT289" s="698"/>
      <c r="JU289" s="488"/>
      <c r="JV289" s="488"/>
      <c r="JW289" s="488"/>
      <c r="JX289" s="488"/>
      <c r="JY289" s="488"/>
      <c r="JZ289" s="697" t="s">
        <v>9880</v>
      </c>
      <c r="KA289" s="698"/>
      <c r="KB289" s="698"/>
      <c r="KC289" s="488"/>
      <c r="KD289" s="488"/>
      <c r="KE289" s="488"/>
      <c r="KF289" s="488"/>
      <c r="KG289" s="488"/>
      <c r="KH289" s="697" t="s">
        <v>9880</v>
      </c>
      <c r="KI289" s="698"/>
      <c r="KJ289" s="698"/>
      <c r="KK289" s="488"/>
      <c r="KL289" s="488"/>
      <c r="KM289" s="488"/>
      <c r="KN289" s="488"/>
      <c r="KO289" s="488"/>
      <c r="KP289" s="697" t="s">
        <v>9880</v>
      </c>
      <c r="KQ289" s="698"/>
      <c r="KR289" s="698"/>
      <c r="KS289" s="488"/>
      <c r="KT289" s="488"/>
      <c r="KU289" s="488"/>
      <c r="KV289" s="488"/>
      <c r="KW289" s="488"/>
      <c r="KX289" s="697" t="s">
        <v>9880</v>
      </c>
      <c r="KY289" s="698"/>
      <c r="KZ289" s="698"/>
      <c r="LA289" s="488"/>
      <c r="LB289" s="488"/>
      <c r="LC289" s="488"/>
      <c r="LD289" s="488"/>
      <c r="LE289" s="488"/>
      <c r="LF289" s="697" t="s">
        <v>9880</v>
      </c>
      <c r="LG289" s="698"/>
      <c r="LH289" s="698"/>
      <c r="LI289" s="488"/>
      <c r="LJ289" s="488"/>
      <c r="LK289" s="488"/>
      <c r="LL289" s="488"/>
      <c r="LM289" s="488"/>
      <c r="LN289" s="697" t="s">
        <v>9880</v>
      </c>
      <c r="LO289" s="698"/>
      <c r="LP289" s="698"/>
      <c r="LQ289" s="488"/>
      <c r="LR289" s="488"/>
      <c r="LS289" s="488"/>
      <c r="LT289" s="488"/>
      <c r="LU289" s="488"/>
      <c r="LV289" s="697" t="s">
        <v>9880</v>
      </c>
      <c r="LW289" s="698"/>
      <c r="LX289" s="698"/>
      <c r="LY289" s="488"/>
      <c r="LZ289" s="488"/>
      <c r="MA289" s="488"/>
      <c r="MB289" s="488"/>
      <c r="MC289" s="488"/>
      <c r="MD289" s="697" t="s">
        <v>9880</v>
      </c>
      <c r="ME289" s="698"/>
      <c r="MF289" s="698"/>
      <c r="MG289" s="488"/>
      <c r="MH289" s="488"/>
      <c r="MI289" s="488"/>
      <c r="MJ289" s="488"/>
      <c r="MK289" s="488"/>
      <c r="ML289" s="697" t="s">
        <v>9880</v>
      </c>
      <c r="MM289" s="698"/>
      <c r="MN289" s="698"/>
      <c r="MO289" s="488"/>
      <c r="MP289" s="488"/>
      <c r="MQ289" s="488"/>
      <c r="MR289" s="488"/>
      <c r="MS289" s="488"/>
      <c r="MT289" s="697" t="s">
        <v>9880</v>
      </c>
      <c r="MU289" s="698"/>
      <c r="MV289" s="698"/>
      <c r="MW289" s="488"/>
      <c r="MX289" s="488"/>
      <c r="MY289" s="488"/>
      <c r="MZ289" s="488"/>
      <c r="NA289" s="488"/>
      <c r="NB289" s="697" t="s">
        <v>9880</v>
      </c>
      <c r="NC289" s="698"/>
      <c r="ND289" s="698"/>
      <c r="NE289" s="488"/>
      <c r="NF289" s="488"/>
      <c r="NG289" s="488"/>
      <c r="NH289" s="488"/>
      <c r="NI289" s="488"/>
      <c r="NJ289" s="697" t="s">
        <v>9880</v>
      </c>
      <c r="NK289" s="698"/>
      <c r="NL289" s="698"/>
      <c r="NM289" s="488"/>
      <c r="NN289" s="488"/>
      <c r="NO289" s="488"/>
      <c r="NP289" s="488"/>
      <c r="NQ289" s="488"/>
      <c r="NR289" s="697" t="s">
        <v>9880</v>
      </c>
      <c r="NS289" s="698"/>
      <c r="NT289" s="698"/>
      <c r="NU289" s="488"/>
      <c r="NV289" s="488"/>
      <c r="NW289" s="488"/>
      <c r="NX289" s="488"/>
      <c r="NY289" s="488"/>
      <c r="NZ289" s="697" t="s">
        <v>9880</v>
      </c>
      <c r="OA289" s="698"/>
      <c r="OB289" s="698"/>
      <c r="OC289" s="488"/>
      <c r="OD289" s="488"/>
      <c r="OE289" s="488"/>
      <c r="OF289" s="488"/>
      <c r="OG289" s="488"/>
      <c r="OH289" s="697" t="s">
        <v>9880</v>
      </c>
      <c r="OI289" s="698"/>
      <c r="OJ289" s="698"/>
      <c r="OK289" s="488"/>
      <c r="OL289" s="488"/>
      <c r="OM289" s="488"/>
      <c r="ON289" s="488"/>
      <c r="OO289" s="488"/>
      <c r="OP289" s="697" t="s">
        <v>9880</v>
      </c>
      <c r="OQ289" s="698"/>
      <c r="OR289" s="698"/>
      <c r="OS289" s="488"/>
      <c r="OT289" s="488"/>
      <c r="OU289" s="488"/>
      <c r="OV289" s="488"/>
      <c r="OW289" s="488"/>
      <c r="OX289" s="697" t="s">
        <v>9880</v>
      </c>
      <c r="OY289" s="698"/>
      <c r="OZ289" s="698"/>
      <c r="PA289" s="488"/>
      <c r="PB289" s="488"/>
      <c r="PC289" s="488"/>
      <c r="PD289" s="488"/>
      <c r="PE289" s="488"/>
      <c r="PF289" s="697" t="s">
        <v>9880</v>
      </c>
      <c r="PG289" s="698"/>
      <c r="PH289" s="698"/>
      <c r="PI289" s="488"/>
      <c r="PJ289" s="488"/>
      <c r="PK289" s="488"/>
      <c r="PL289" s="488"/>
      <c r="PM289" s="488"/>
      <c r="PN289" s="697" t="s">
        <v>9880</v>
      </c>
      <c r="PO289" s="698"/>
      <c r="PP289" s="698"/>
      <c r="PQ289" s="488"/>
      <c r="PR289" s="488"/>
      <c r="PS289" s="488"/>
      <c r="PT289" s="488"/>
      <c r="PU289" s="488"/>
      <c r="PV289" s="697" t="s">
        <v>9880</v>
      </c>
      <c r="PW289" s="698"/>
      <c r="PX289" s="698"/>
      <c r="PY289" s="488"/>
      <c r="PZ289" s="488"/>
      <c r="QA289" s="488"/>
      <c r="QB289" s="488"/>
      <c r="QC289" s="488"/>
      <c r="QD289" s="697" t="s">
        <v>9880</v>
      </c>
      <c r="QE289" s="698"/>
      <c r="QF289" s="698"/>
      <c r="QG289" s="488"/>
      <c r="QH289" s="488"/>
      <c r="QI289" s="488"/>
      <c r="QJ289" s="488"/>
      <c r="QK289" s="488"/>
      <c r="QL289" s="697" t="s">
        <v>9880</v>
      </c>
      <c r="QM289" s="698"/>
      <c r="QN289" s="698"/>
      <c r="QO289" s="488"/>
      <c r="QP289" s="488"/>
      <c r="QQ289" s="488"/>
      <c r="QR289" s="488"/>
      <c r="QS289" s="488"/>
      <c r="QT289" s="697" t="s">
        <v>9880</v>
      </c>
      <c r="QU289" s="698"/>
      <c r="QV289" s="698"/>
      <c r="QW289" s="488"/>
      <c r="QX289" s="488"/>
      <c r="QY289" s="488"/>
      <c r="QZ289" s="488"/>
      <c r="RA289" s="488"/>
      <c r="RB289" s="697" t="s">
        <v>9880</v>
      </c>
      <c r="RC289" s="698"/>
      <c r="RD289" s="698"/>
      <c r="RE289" s="488"/>
      <c r="RF289" s="488"/>
      <c r="RG289" s="488"/>
      <c r="RH289" s="488"/>
      <c r="RI289" s="488"/>
      <c r="RJ289" s="697" t="s">
        <v>9880</v>
      </c>
      <c r="RK289" s="698"/>
      <c r="RL289" s="698"/>
      <c r="RM289" s="488"/>
      <c r="RN289" s="488"/>
      <c r="RO289" s="488"/>
      <c r="RP289" s="488"/>
      <c r="RQ289" s="488"/>
      <c r="RR289" s="697" t="s">
        <v>9880</v>
      </c>
      <c r="RS289" s="698"/>
      <c r="RT289" s="698"/>
      <c r="RU289" s="488"/>
      <c r="RV289" s="488"/>
      <c r="RW289" s="488"/>
      <c r="RX289" s="488"/>
      <c r="RY289" s="488"/>
      <c r="RZ289" s="697" t="s">
        <v>9880</v>
      </c>
      <c r="SA289" s="698"/>
      <c r="SB289" s="698"/>
      <c r="SC289" s="488"/>
      <c r="SD289" s="488"/>
      <c r="SE289" s="488"/>
      <c r="SF289" s="488"/>
      <c r="SG289" s="488"/>
      <c r="SH289" s="697" t="s">
        <v>9880</v>
      </c>
      <c r="SI289" s="698"/>
      <c r="SJ289" s="698"/>
      <c r="SK289" s="488"/>
      <c r="SL289" s="488"/>
      <c r="SM289" s="488"/>
      <c r="SN289" s="488"/>
      <c r="SO289" s="488"/>
      <c r="SP289" s="697" t="s">
        <v>9880</v>
      </c>
      <c r="SQ289" s="698"/>
      <c r="SR289" s="698"/>
      <c r="SS289" s="488"/>
      <c r="ST289" s="488"/>
      <c r="SU289" s="488"/>
      <c r="SV289" s="488"/>
      <c r="SW289" s="488"/>
      <c r="SX289" s="697" t="s">
        <v>9880</v>
      </c>
      <c r="SY289" s="698"/>
      <c r="SZ289" s="698"/>
      <c r="TA289" s="488"/>
      <c r="TB289" s="488"/>
      <c r="TC289" s="488"/>
      <c r="TD289" s="488"/>
      <c r="TE289" s="488"/>
      <c r="TF289" s="697" t="s">
        <v>9880</v>
      </c>
      <c r="TG289" s="698"/>
      <c r="TH289" s="698"/>
      <c r="TI289" s="488"/>
      <c r="TJ289" s="488"/>
      <c r="TK289" s="488"/>
      <c r="TL289" s="488"/>
      <c r="TM289" s="488"/>
      <c r="TN289" s="697" t="s">
        <v>9880</v>
      </c>
      <c r="TO289" s="698"/>
      <c r="TP289" s="698"/>
      <c r="TQ289" s="488"/>
      <c r="TR289" s="488"/>
      <c r="TS289" s="488"/>
      <c r="TT289" s="488"/>
      <c r="TU289" s="488"/>
      <c r="TV289" s="697" t="s">
        <v>9880</v>
      </c>
      <c r="TW289" s="698"/>
      <c r="TX289" s="698"/>
      <c r="TY289" s="488"/>
      <c r="TZ289" s="488"/>
      <c r="UA289" s="488"/>
      <c r="UB289" s="488"/>
      <c r="UC289" s="488"/>
      <c r="UD289" s="697" t="s">
        <v>9880</v>
      </c>
      <c r="UE289" s="698"/>
      <c r="UF289" s="698"/>
      <c r="UG289" s="488"/>
      <c r="UH289" s="488"/>
      <c r="UI289" s="488"/>
      <c r="UJ289" s="488"/>
      <c r="UK289" s="488"/>
      <c r="UL289" s="697" t="s">
        <v>9880</v>
      </c>
      <c r="UM289" s="698"/>
      <c r="UN289" s="698"/>
      <c r="UO289" s="488"/>
      <c r="UP289" s="488"/>
      <c r="UQ289" s="488"/>
      <c r="UR289" s="488"/>
      <c r="US289" s="488"/>
      <c r="UT289" s="697" t="s">
        <v>9880</v>
      </c>
      <c r="UU289" s="698"/>
      <c r="UV289" s="698"/>
      <c r="UW289" s="488"/>
      <c r="UX289" s="488"/>
      <c r="UY289" s="488"/>
      <c r="UZ289" s="488"/>
      <c r="VA289" s="488"/>
      <c r="VB289" s="697" t="s">
        <v>9880</v>
      </c>
      <c r="VC289" s="698"/>
      <c r="VD289" s="698"/>
      <c r="VE289" s="488"/>
      <c r="VF289" s="488"/>
      <c r="VG289" s="488"/>
      <c r="VH289" s="488"/>
      <c r="VI289" s="488"/>
      <c r="VJ289" s="697" t="s">
        <v>9880</v>
      </c>
      <c r="VK289" s="698"/>
      <c r="VL289" s="698"/>
      <c r="VM289" s="488"/>
      <c r="VN289" s="488"/>
      <c r="VO289" s="488"/>
      <c r="VP289" s="488"/>
      <c r="VQ289" s="488"/>
      <c r="VR289" s="697" t="s">
        <v>9880</v>
      </c>
      <c r="VS289" s="698"/>
      <c r="VT289" s="698"/>
      <c r="VU289" s="488"/>
      <c r="VV289" s="488"/>
      <c r="VW289" s="488"/>
      <c r="VX289" s="488"/>
      <c r="VY289" s="488"/>
      <c r="VZ289" s="697" t="s">
        <v>9880</v>
      </c>
      <c r="WA289" s="698"/>
      <c r="WB289" s="698"/>
      <c r="WC289" s="488"/>
      <c r="WD289" s="488"/>
      <c r="WE289" s="488"/>
      <c r="WF289" s="488"/>
      <c r="WG289" s="488"/>
      <c r="WH289" s="697" t="s">
        <v>9880</v>
      </c>
      <c r="WI289" s="698"/>
      <c r="WJ289" s="698"/>
      <c r="WK289" s="488"/>
      <c r="WL289" s="488"/>
      <c r="WM289" s="488"/>
      <c r="WN289" s="488"/>
      <c r="WO289" s="488"/>
      <c r="WP289" s="697" t="s">
        <v>9880</v>
      </c>
      <c r="WQ289" s="698"/>
      <c r="WR289" s="698"/>
      <c r="WS289" s="488"/>
      <c r="WT289" s="488"/>
      <c r="WU289" s="488"/>
      <c r="WV289" s="488"/>
      <c r="WW289" s="488"/>
      <c r="WX289" s="697" t="s">
        <v>9880</v>
      </c>
      <c r="WY289" s="698"/>
      <c r="WZ289" s="698"/>
      <c r="XA289" s="488"/>
      <c r="XB289" s="488"/>
      <c r="XC289" s="488"/>
      <c r="XD289" s="488"/>
      <c r="XE289" s="488"/>
      <c r="XF289" s="697" t="s">
        <v>9880</v>
      </c>
      <c r="XG289" s="698"/>
      <c r="XH289" s="698"/>
      <c r="XI289" s="488"/>
      <c r="XJ289" s="488"/>
      <c r="XK289" s="488"/>
      <c r="XL289" s="488"/>
      <c r="XM289" s="488"/>
      <c r="XN289" s="697" t="s">
        <v>9880</v>
      </c>
      <c r="XO289" s="698"/>
      <c r="XP289" s="698"/>
      <c r="XQ289" s="488"/>
      <c r="XR289" s="488"/>
      <c r="XS289" s="488"/>
      <c r="XT289" s="488"/>
      <c r="XU289" s="488"/>
      <c r="XV289" s="697" t="s">
        <v>9880</v>
      </c>
      <c r="XW289" s="698"/>
      <c r="XX289" s="698"/>
      <c r="XY289" s="488"/>
      <c r="XZ289" s="488"/>
      <c r="YA289" s="488"/>
      <c r="YB289" s="488"/>
      <c r="YC289" s="488"/>
      <c r="YD289" s="697" t="s">
        <v>9880</v>
      </c>
      <c r="YE289" s="698"/>
      <c r="YF289" s="698"/>
      <c r="YG289" s="488"/>
      <c r="YH289" s="488"/>
      <c r="YI289" s="488"/>
      <c r="YJ289" s="488"/>
      <c r="YK289" s="488"/>
      <c r="YL289" s="697" t="s">
        <v>9880</v>
      </c>
      <c r="YM289" s="698"/>
      <c r="YN289" s="698"/>
      <c r="YO289" s="488"/>
      <c r="YP289" s="488"/>
      <c r="YQ289" s="488"/>
      <c r="YR289" s="488"/>
      <c r="YS289" s="488"/>
      <c r="YT289" s="697" t="s">
        <v>9880</v>
      </c>
      <c r="YU289" s="698"/>
      <c r="YV289" s="698"/>
      <c r="YW289" s="488"/>
      <c r="YX289" s="488"/>
      <c r="YY289" s="488"/>
      <c r="YZ289" s="488"/>
      <c r="ZA289" s="488"/>
      <c r="ZB289" s="697" t="s">
        <v>9880</v>
      </c>
      <c r="ZC289" s="698"/>
      <c r="ZD289" s="698"/>
      <c r="ZE289" s="488"/>
      <c r="ZF289" s="488"/>
      <c r="ZG289" s="488"/>
      <c r="ZH289" s="488"/>
      <c r="ZI289" s="488"/>
      <c r="ZJ289" s="697" t="s">
        <v>9880</v>
      </c>
      <c r="ZK289" s="698"/>
      <c r="ZL289" s="698"/>
      <c r="ZM289" s="488"/>
      <c r="ZN289" s="488"/>
      <c r="ZO289" s="488"/>
      <c r="ZP289" s="488"/>
      <c r="ZQ289" s="488"/>
      <c r="ZR289" s="697" t="s">
        <v>9880</v>
      </c>
      <c r="ZS289" s="698"/>
      <c r="ZT289" s="698"/>
      <c r="ZU289" s="488"/>
      <c r="ZV289" s="488"/>
      <c r="ZW289" s="488"/>
      <c r="ZX289" s="488"/>
      <c r="ZY289" s="488"/>
      <c r="ZZ289" s="697" t="s">
        <v>9880</v>
      </c>
      <c r="AAA289" s="698"/>
      <c r="AAB289" s="698"/>
      <c r="AAC289" s="488"/>
      <c r="AAD289" s="488"/>
      <c r="AAE289" s="488"/>
      <c r="AAF289" s="488"/>
      <c r="AAG289" s="488"/>
      <c r="AAH289" s="697" t="s">
        <v>9880</v>
      </c>
      <c r="AAI289" s="698"/>
      <c r="AAJ289" s="698"/>
      <c r="AAK289" s="488"/>
      <c r="AAL289" s="488"/>
      <c r="AAM289" s="488"/>
      <c r="AAN289" s="488"/>
      <c r="AAO289" s="488"/>
      <c r="AAP289" s="697" t="s">
        <v>9880</v>
      </c>
      <c r="AAQ289" s="698"/>
      <c r="AAR289" s="698"/>
      <c r="AAS289" s="488"/>
      <c r="AAT289" s="488"/>
      <c r="AAU289" s="488"/>
      <c r="AAV289" s="488"/>
      <c r="AAW289" s="488"/>
      <c r="AAX289" s="697" t="s">
        <v>9880</v>
      </c>
      <c r="AAY289" s="698"/>
      <c r="AAZ289" s="698"/>
      <c r="ABA289" s="488"/>
      <c r="ABB289" s="488"/>
      <c r="ABC289" s="488"/>
      <c r="ABD289" s="488"/>
      <c r="ABE289" s="488"/>
      <c r="ABF289" s="697" t="s">
        <v>9880</v>
      </c>
      <c r="ABG289" s="698"/>
      <c r="ABH289" s="698"/>
      <c r="ABI289" s="488"/>
      <c r="ABJ289" s="488"/>
      <c r="ABK289" s="488"/>
      <c r="ABL289" s="488"/>
      <c r="ABM289" s="488"/>
      <c r="ABN289" s="697" t="s">
        <v>9880</v>
      </c>
      <c r="ABO289" s="698"/>
      <c r="ABP289" s="698"/>
      <c r="ABQ289" s="488"/>
      <c r="ABR289" s="488"/>
      <c r="ABS289" s="488"/>
      <c r="ABT289" s="488"/>
      <c r="ABU289" s="488"/>
      <c r="ABV289" s="697" t="s">
        <v>9880</v>
      </c>
      <c r="ABW289" s="698"/>
      <c r="ABX289" s="698"/>
      <c r="ABY289" s="488"/>
      <c r="ABZ289" s="488"/>
      <c r="ACA289" s="488"/>
      <c r="ACB289" s="488"/>
      <c r="ACC289" s="488"/>
      <c r="ACD289" s="697" t="s">
        <v>9880</v>
      </c>
      <c r="ACE289" s="698"/>
      <c r="ACF289" s="698"/>
      <c r="ACG289" s="488"/>
      <c r="ACH289" s="488"/>
      <c r="ACI289" s="488"/>
      <c r="ACJ289" s="488"/>
      <c r="ACK289" s="488"/>
      <c r="ACL289" s="697" t="s">
        <v>9880</v>
      </c>
      <c r="ACM289" s="698"/>
      <c r="ACN289" s="698"/>
      <c r="ACO289" s="488"/>
      <c r="ACP289" s="488"/>
      <c r="ACQ289" s="488"/>
      <c r="ACR289" s="488"/>
      <c r="ACS289" s="488"/>
      <c r="ACT289" s="697" t="s">
        <v>9880</v>
      </c>
      <c r="ACU289" s="698"/>
      <c r="ACV289" s="698"/>
      <c r="ACW289" s="488"/>
      <c r="ACX289" s="488"/>
      <c r="ACY289" s="488"/>
      <c r="ACZ289" s="488"/>
      <c r="ADA289" s="488"/>
      <c r="ADB289" s="697" t="s">
        <v>9880</v>
      </c>
      <c r="ADC289" s="698"/>
      <c r="ADD289" s="698"/>
      <c r="ADE289" s="488"/>
      <c r="ADF289" s="488"/>
      <c r="ADG289" s="488"/>
      <c r="ADH289" s="488"/>
      <c r="ADI289" s="488"/>
      <c r="ADJ289" s="697" t="s">
        <v>9880</v>
      </c>
      <c r="ADK289" s="698"/>
      <c r="ADL289" s="698"/>
      <c r="ADM289" s="488"/>
      <c r="ADN289" s="488"/>
      <c r="ADO289" s="488"/>
      <c r="ADP289" s="488"/>
      <c r="ADQ289" s="488"/>
      <c r="ADR289" s="697" t="s">
        <v>9880</v>
      </c>
      <c r="ADS289" s="698"/>
      <c r="ADT289" s="698"/>
      <c r="ADU289" s="488"/>
      <c r="ADV289" s="488"/>
      <c r="ADW289" s="488"/>
      <c r="ADX289" s="488"/>
      <c r="ADY289" s="488"/>
      <c r="ADZ289" s="697" t="s">
        <v>9880</v>
      </c>
      <c r="AEA289" s="698"/>
      <c r="AEB289" s="698"/>
      <c r="AEC289" s="488"/>
      <c r="AED289" s="488"/>
      <c r="AEE289" s="488"/>
      <c r="AEF289" s="488"/>
      <c r="AEG289" s="488"/>
      <c r="AEH289" s="697" t="s">
        <v>9880</v>
      </c>
      <c r="AEI289" s="698"/>
      <c r="AEJ289" s="698"/>
      <c r="AEK289" s="488"/>
      <c r="AEL289" s="488"/>
      <c r="AEM289" s="488"/>
      <c r="AEN289" s="488"/>
      <c r="AEO289" s="488"/>
      <c r="AEP289" s="697" t="s">
        <v>9880</v>
      </c>
      <c r="AEQ289" s="698"/>
      <c r="AER289" s="698"/>
      <c r="AES289" s="488"/>
      <c r="AET289" s="488"/>
      <c r="AEU289" s="488"/>
      <c r="AEV289" s="488"/>
      <c r="AEW289" s="488"/>
      <c r="AEX289" s="697" t="s">
        <v>9880</v>
      </c>
      <c r="AEY289" s="698"/>
      <c r="AEZ289" s="698"/>
      <c r="AFA289" s="488"/>
      <c r="AFB289" s="488"/>
      <c r="AFC289" s="488"/>
      <c r="AFD289" s="488"/>
      <c r="AFE289" s="488"/>
      <c r="AFF289" s="697" t="s">
        <v>9880</v>
      </c>
      <c r="AFG289" s="698"/>
      <c r="AFH289" s="698"/>
      <c r="AFI289" s="488"/>
      <c r="AFJ289" s="488"/>
      <c r="AFK289" s="488"/>
      <c r="AFL289" s="488"/>
      <c r="AFM289" s="488"/>
      <c r="AFN289" s="697" t="s">
        <v>9880</v>
      </c>
      <c r="AFO289" s="698"/>
      <c r="AFP289" s="698"/>
      <c r="AFQ289" s="488"/>
      <c r="AFR289" s="488"/>
      <c r="AFS289" s="488"/>
      <c r="AFT289" s="488"/>
      <c r="AFU289" s="488"/>
      <c r="AFV289" s="697" t="s">
        <v>9880</v>
      </c>
      <c r="AFW289" s="698"/>
      <c r="AFX289" s="698"/>
      <c r="AFY289" s="488"/>
      <c r="AFZ289" s="488"/>
      <c r="AGA289" s="488"/>
      <c r="AGB289" s="488"/>
      <c r="AGC289" s="488"/>
      <c r="AGD289" s="697" t="s">
        <v>9880</v>
      </c>
      <c r="AGE289" s="698"/>
      <c r="AGF289" s="698"/>
      <c r="AGG289" s="488"/>
      <c r="AGH289" s="488"/>
      <c r="AGI289" s="488"/>
      <c r="AGJ289" s="488"/>
      <c r="AGK289" s="488"/>
      <c r="AGL289" s="697" t="s">
        <v>9880</v>
      </c>
      <c r="AGM289" s="698"/>
      <c r="AGN289" s="698"/>
      <c r="AGO289" s="488"/>
      <c r="AGP289" s="488"/>
      <c r="AGQ289" s="488"/>
      <c r="AGR289" s="488"/>
      <c r="AGS289" s="488"/>
      <c r="AGT289" s="697" t="s">
        <v>9880</v>
      </c>
      <c r="AGU289" s="698"/>
      <c r="AGV289" s="698"/>
      <c r="AGW289" s="488"/>
      <c r="AGX289" s="488"/>
      <c r="AGY289" s="488"/>
      <c r="AGZ289" s="488"/>
      <c r="AHA289" s="488"/>
      <c r="AHB289" s="697" t="s">
        <v>9880</v>
      </c>
      <c r="AHC289" s="698"/>
      <c r="AHD289" s="698"/>
      <c r="AHE289" s="488"/>
      <c r="AHF289" s="488"/>
      <c r="AHG289" s="488"/>
      <c r="AHH289" s="488"/>
      <c r="AHI289" s="488"/>
      <c r="AHJ289" s="697" t="s">
        <v>9880</v>
      </c>
      <c r="AHK289" s="698"/>
      <c r="AHL289" s="698"/>
      <c r="AHM289" s="488"/>
      <c r="AHN289" s="488"/>
      <c r="AHO289" s="488"/>
      <c r="AHP289" s="488"/>
      <c r="AHQ289" s="488"/>
      <c r="AHR289" s="697" t="s">
        <v>9880</v>
      </c>
      <c r="AHS289" s="698"/>
      <c r="AHT289" s="698"/>
      <c r="AHU289" s="488"/>
      <c r="AHV289" s="488"/>
      <c r="AHW289" s="488"/>
      <c r="AHX289" s="488"/>
      <c r="AHY289" s="488"/>
      <c r="AHZ289" s="697" t="s">
        <v>9880</v>
      </c>
      <c r="AIA289" s="698"/>
      <c r="AIB289" s="698"/>
      <c r="AIC289" s="488"/>
      <c r="AID289" s="488"/>
      <c r="AIE289" s="488"/>
      <c r="AIF289" s="488"/>
      <c r="AIG289" s="488"/>
      <c r="AIH289" s="697" t="s">
        <v>9880</v>
      </c>
      <c r="AII289" s="698"/>
      <c r="AIJ289" s="698"/>
      <c r="AIK289" s="488"/>
      <c r="AIL289" s="488"/>
      <c r="AIM289" s="488"/>
      <c r="AIN289" s="488"/>
      <c r="AIO289" s="488"/>
      <c r="AIP289" s="697" t="s">
        <v>9880</v>
      </c>
      <c r="AIQ289" s="698"/>
      <c r="AIR289" s="698"/>
      <c r="AIS289" s="488"/>
      <c r="AIT289" s="488"/>
      <c r="AIU289" s="488"/>
      <c r="AIV289" s="488"/>
      <c r="AIW289" s="488"/>
      <c r="AIX289" s="697" t="s">
        <v>9880</v>
      </c>
      <c r="AIY289" s="698"/>
      <c r="AIZ289" s="698"/>
      <c r="AJA289" s="488"/>
      <c r="AJB289" s="488"/>
      <c r="AJC289" s="488"/>
      <c r="AJD289" s="488"/>
      <c r="AJE289" s="488"/>
      <c r="AJF289" s="697" t="s">
        <v>9880</v>
      </c>
      <c r="AJG289" s="698"/>
      <c r="AJH289" s="698"/>
      <c r="AJI289" s="488"/>
      <c r="AJJ289" s="488"/>
      <c r="AJK289" s="488"/>
      <c r="AJL289" s="488"/>
      <c r="AJM289" s="488"/>
      <c r="AJN289" s="697" t="s">
        <v>9880</v>
      </c>
      <c r="AJO289" s="698"/>
      <c r="AJP289" s="698"/>
      <c r="AJQ289" s="488"/>
      <c r="AJR289" s="488"/>
      <c r="AJS289" s="488"/>
      <c r="AJT289" s="488"/>
      <c r="AJU289" s="488"/>
      <c r="AJV289" s="697" t="s">
        <v>9880</v>
      </c>
      <c r="AJW289" s="698"/>
      <c r="AJX289" s="698"/>
      <c r="AJY289" s="488"/>
      <c r="AJZ289" s="488"/>
      <c r="AKA289" s="488"/>
      <c r="AKB289" s="488"/>
      <c r="AKC289" s="488"/>
      <c r="AKD289" s="697" t="s">
        <v>9880</v>
      </c>
      <c r="AKE289" s="698"/>
      <c r="AKF289" s="698"/>
      <c r="AKG289" s="488"/>
      <c r="AKH289" s="488"/>
      <c r="AKI289" s="488"/>
      <c r="AKJ289" s="488"/>
      <c r="AKK289" s="488"/>
      <c r="AKL289" s="697" t="s">
        <v>9880</v>
      </c>
      <c r="AKM289" s="698"/>
      <c r="AKN289" s="698"/>
      <c r="AKO289" s="488"/>
      <c r="AKP289" s="488"/>
      <c r="AKQ289" s="488"/>
      <c r="AKR289" s="488"/>
      <c r="AKS289" s="488"/>
      <c r="AKT289" s="697" t="s">
        <v>9880</v>
      </c>
      <c r="AKU289" s="698"/>
      <c r="AKV289" s="698"/>
      <c r="AKW289" s="488"/>
      <c r="AKX289" s="488"/>
      <c r="AKY289" s="488"/>
      <c r="AKZ289" s="488"/>
      <c r="ALA289" s="488"/>
      <c r="ALB289" s="697" t="s">
        <v>9880</v>
      </c>
      <c r="ALC289" s="698"/>
      <c r="ALD289" s="698"/>
      <c r="ALE289" s="488"/>
      <c r="ALF289" s="488"/>
      <c r="ALG289" s="488"/>
      <c r="ALH289" s="488"/>
      <c r="ALI289" s="488"/>
      <c r="ALJ289" s="697" t="s">
        <v>9880</v>
      </c>
      <c r="ALK289" s="698"/>
      <c r="ALL289" s="698"/>
      <c r="ALM289" s="488"/>
      <c r="ALN289" s="488"/>
      <c r="ALO289" s="488"/>
      <c r="ALP289" s="488"/>
      <c r="ALQ289" s="488"/>
      <c r="ALR289" s="697" t="s">
        <v>9880</v>
      </c>
      <c r="ALS289" s="698"/>
      <c r="ALT289" s="698"/>
      <c r="ALU289" s="488"/>
      <c r="ALV289" s="488"/>
      <c r="ALW289" s="488"/>
      <c r="ALX289" s="488"/>
      <c r="ALY289" s="488"/>
      <c r="ALZ289" s="697" t="s">
        <v>9880</v>
      </c>
      <c r="AMA289" s="698"/>
      <c r="AMB289" s="698"/>
      <c r="AMC289" s="488"/>
      <c r="AMD289" s="488"/>
      <c r="AME289" s="488"/>
      <c r="AMF289" s="488"/>
      <c r="AMG289" s="488"/>
      <c r="AMH289" s="697" t="s">
        <v>9880</v>
      </c>
      <c r="AMI289" s="698"/>
      <c r="AMJ289" s="698"/>
      <c r="AMK289" s="488"/>
      <c r="AML289" s="488"/>
      <c r="AMM289" s="488"/>
      <c r="AMN289" s="488"/>
      <c r="AMO289" s="488"/>
      <c r="AMP289" s="697" t="s">
        <v>9880</v>
      </c>
      <c r="AMQ289" s="698"/>
      <c r="AMR289" s="698"/>
      <c r="AMS289" s="488"/>
      <c r="AMT289" s="488"/>
      <c r="AMU289" s="488"/>
      <c r="AMV289" s="488"/>
      <c r="AMW289" s="488"/>
      <c r="AMX289" s="697" t="s">
        <v>9880</v>
      </c>
      <c r="AMY289" s="698"/>
      <c r="AMZ289" s="698"/>
      <c r="ANA289" s="488"/>
      <c r="ANB289" s="488"/>
      <c r="ANC289" s="488"/>
      <c r="AND289" s="488"/>
      <c r="ANE289" s="488"/>
      <c r="ANF289" s="697" t="s">
        <v>9880</v>
      </c>
      <c r="ANG289" s="698"/>
      <c r="ANH289" s="698"/>
      <c r="ANI289" s="488"/>
      <c r="ANJ289" s="488"/>
      <c r="ANK289" s="488"/>
      <c r="ANL289" s="488"/>
      <c r="ANM289" s="488"/>
      <c r="ANN289" s="697" t="s">
        <v>9880</v>
      </c>
      <c r="ANO289" s="698"/>
      <c r="ANP289" s="698"/>
      <c r="ANQ289" s="488"/>
      <c r="ANR289" s="488"/>
      <c r="ANS289" s="488"/>
      <c r="ANT289" s="488"/>
      <c r="ANU289" s="488"/>
      <c r="ANV289" s="697" t="s">
        <v>9880</v>
      </c>
      <c r="ANW289" s="698"/>
      <c r="ANX289" s="698"/>
      <c r="ANY289" s="488"/>
      <c r="ANZ289" s="488"/>
      <c r="AOA289" s="488"/>
      <c r="AOB289" s="488"/>
      <c r="AOC289" s="488"/>
      <c r="AOD289" s="697" t="s">
        <v>9880</v>
      </c>
      <c r="AOE289" s="698"/>
      <c r="AOF289" s="698"/>
      <c r="AOG289" s="488"/>
      <c r="AOH289" s="488"/>
      <c r="AOI289" s="488"/>
      <c r="AOJ289" s="488"/>
      <c r="AOK289" s="488"/>
      <c r="AOL289" s="697" t="s">
        <v>9880</v>
      </c>
      <c r="AOM289" s="698"/>
      <c r="AON289" s="698"/>
      <c r="AOO289" s="488"/>
      <c r="AOP289" s="488"/>
      <c r="AOQ289" s="488"/>
      <c r="AOR289" s="488"/>
      <c r="AOS289" s="488"/>
      <c r="AOT289" s="697" t="s">
        <v>9880</v>
      </c>
      <c r="AOU289" s="698"/>
      <c r="AOV289" s="698"/>
      <c r="AOW289" s="488"/>
      <c r="AOX289" s="488"/>
      <c r="AOY289" s="488"/>
      <c r="AOZ289" s="488"/>
      <c r="APA289" s="488"/>
      <c r="APB289" s="697" t="s">
        <v>9880</v>
      </c>
      <c r="APC289" s="698"/>
      <c r="APD289" s="698"/>
      <c r="APE289" s="488"/>
      <c r="APF289" s="488"/>
      <c r="APG289" s="488"/>
      <c r="APH289" s="488"/>
      <c r="API289" s="488"/>
      <c r="APJ289" s="697" t="s">
        <v>9880</v>
      </c>
      <c r="APK289" s="698"/>
      <c r="APL289" s="698"/>
      <c r="APM289" s="488"/>
      <c r="APN289" s="488"/>
      <c r="APO289" s="488"/>
      <c r="APP289" s="488"/>
      <c r="APQ289" s="488"/>
      <c r="APR289" s="697" t="s">
        <v>9880</v>
      </c>
      <c r="APS289" s="698"/>
      <c r="APT289" s="698"/>
      <c r="APU289" s="488"/>
      <c r="APV289" s="488"/>
      <c r="APW289" s="488"/>
      <c r="APX289" s="488"/>
      <c r="APY289" s="488"/>
      <c r="APZ289" s="697" t="s">
        <v>9880</v>
      </c>
      <c r="AQA289" s="698"/>
      <c r="AQB289" s="698"/>
      <c r="AQC289" s="488"/>
      <c r="AQD289" s="488"/>
      <c r="AQE289" s="488"/>
      <c r="AQF289" s="488"/>
      <c r="AQG289" s="488"/>
      <c r="AQH289" s="697" t="s">
        <v>9880</v>
      </c>
      <c r="AQI289" s="698"/>
      <c r="AQJ289" s="698"/>
      <c r="AQK289" s="488"/>
      <c r="AQL289" s="488"/>
      <c r="AQM289" s="488"/>
      <c r="AQN289" s="488"/>
      <c r="AQO289" s="488"/>
      <c r="AQP289" s="697" t="s">
        <v>9880</v>
      </c>
      <c r="AQQ289" s="698"/>
      <c r="AQR289" s="698"/>
      <c r="AQS289" s="488"/>
      <c r="AQT289" s="488"/>
      <c r="AQU289" s="488"/>
      <c r="AQV289" s="488"/>
      <c r="AQW289" s="488"/>
      <c r="AQX289" s="697" t="s">
        <v>9880</v>
      </c>
      <c r="AQY289" s="698"/>
      <c r="AQZ289" s="698"/>
      <c r="ARA289" s="488"/>
      <c r="ARB289" s="488"/>
      <c r="ARC289" s="488"/>
      <c r="ARD289" s="488"/>
      <c r="ARE289" s="488"/>
      <c r="ARF289" s="697" t="s">
        <v>9880</v>
      </c>
      <c r="ARG289" s="698"/>
      <c r="ARH289" s="698"/>
      <c r="ARI289" s="488"/>
      <c r="ARJ289" s="488"/>
      <c r="ARK289" s="488"/>
      <c r="ARL289" s="488"/>
      <c r="ARM289" s="488"/>
      <c r="ARN289" s="697" t="s">
        <v>9880</v>
      </c>
      <c r="ARO289" s="698"/>
      <c r="ARP289" s="698"/>
      <c r="ARQ289" s="488"/>
      <c r="ARR289" s="488"/>
      <c r="ARS289" s="488"/>
      <c r="ART289" s="488"/>
      <c r="ARU289" s="488"/>
      <c r="ARV289" s="697" t="s">
        <v>9880</v>
      </c>
      <c r="ARW289" s="698"/>
      <c r="ARX289" s="698"/>
      <c r="ARY289" s="488"/>
      <c r="ARZ289" s="488"/>
      <c r="ASA289" s="488"/>
      <c r="ASB289" s="488"/>
      <c r="ASC289" s="488"/>
      <c r="ASD289" s="697" t="s">
        <v>9880</v>
      </c>
      <c r="ASE289" s="698"/>
      <c r="ASF289" s="698"/>
      <c r="ASG289" s="488"/>
      <c r="ASH289" s="488"/>
      <c r="ASI289" s="488"/>
      <c r="ASJ289" s="488"/>
      <c r="ASK289" s="488"/>
      <c r="ASL289" s="697" t="s">
        <v>9880</v>
      </c>
      <c r="ASM289" s="698"/>
      <c r="ASN289" s="698"/>
      <c r="ASO289" s="488"/>
      <c r="ASP289" s="488"/>
      <c r="ASQ289" s="488"/>
      <c r="ASR289" s="488"/>
      <c r="ASS289" s="488"/>
      <c r="AST289" s="697" t="s">
        <v>9880</v>
      </c>
      <c r="ASU289" s="698"/>
      <c r="ASV289" s="698"/>
      <c r="ASW289" s="488"/>
      <c r="ASX289" s="488"/>
      <c r="ASY289" s="488"/>
      <c r="ASZ289" s="488"/>
      <c r="ATA289" s="488"/>
      <c r="ATB289" s="697" t="s">
        <v>9880</v>
      </c>
      <c r="ATC289" s="698"/>
      <c r="ATD289" s="698"/>
      <c r="ATE289" s="488"/>
      <c r="ATF289" s="488"/>
      <c r="ATG289" s="488"/>
      <c r="ATH289" s="488"/>
      <c r="ATI289" s="488"/>
      <c r="ATJ289" s="697" t="s">
        <v>9880</v>
      </c>
      <c r="ATK289" s="698"/>
      <c r="ATL289" s="698"/>
      <c r="ATM289" s="488"/>
      <c r="ATN289" s="488"/>
      <c r="ATO289" s="488"/>
      <c r="ATP289" s="488"/>
      <c r="ATQ289" s="488"/>
      <c r="ATR289" s="697" t="s">
        <v>9880</v>
      </c>
      <c r="ATS289" s="698"/>
      <c r="ATT289" s="698"/>
      <c r="ATU289" s="488"/>
      <c r="ATV289" s="488"/>
      <c r="ATW289" s="488"/>
      <c r="ATX289" s="488"/>
      <c r="ATY289" s="488"/>
      <c r="ATZ289" s="697" t="s">
        <v>9880</v>
      </c>
      <c r="AUA289" s="698"/>
      <c r="AUB289" s="698"/>
      <c r="AUC289" s="488"/>
      <c r="AUD289" s="488"/>
      <c r="AUE289" s="488"/>
      <c r="AUF289" s="488"/>
      <c r="AUG289" s="488"/>
      <c r="AUH289" s="697" t="s">
        <v>9880</v>
      </c>
      <c r="AUI289" s="698"/>
      <c r="AUJ289" s="698"/>
      <c r="AUK289" s="488"/>
      <c r="AUL289" s="488"/>
      <c r="AUM289" s="488"/>
      <c r="AUN289" s="488"/>
      <c r="AUO289" s="488"/>
      <c r="AUP289" s="697" t="s">
        <v>9880</v>
      </c>
      <c r="AUQ289" s="698"/>
      <c r="AUR289" s="698"/>
      <c r="AUS289" s="488"/>
      <c r="AUT289" s="488"/>
      <c r="AUU289" s="488"/>
      <c r="AUV289" s="488"/>
      <c r="AUW289" s="488"/>
      <c r="AUX289" s="697" t="s">
        <v>9880</v>
      </c>
      <c r="AUY289" s="698"/>
      <c r="AUZ289" s="698"/>
      <c r="AVA289" s="488"/>
      <c r="AVB289" s="488"/>
      <c r="AVC289" s="488"/>
      <c r="AVD289" s="488"/>
      <c r="AVE289" s="488"/>
      <c r="AVF289" s="697" t="s">
        <v>9880</v>
      </c>
      <c r="AVG289" s="698"/>
      <c r="AVH289" s="698"/>
      <c r="AVI289" s="488"/>
      <c r="AVJ289" s="488"/>
      <c r="AVK289" s="488"/>
      <c r="AVL289" s="488"/>
      <c r="AVM289" s="488"/>
      <c r="AVN289" s="697" t="s">
        <v>9880</v>
      </c>
      <c r="AVO289" s="698"/>
      <c r="AVP289" s="698"/>
      <c r="AVQ289" s="488"/>
      <c r="AVR289" s="488"/>
      <c r="AVS289" s="488"/>
      <c r="AVT289" s="488"/>
      <c r="AVU289" s="488"/>
      <c r="AVV289" s="697" t="s">
        <v>9880</v>
      </c>
      <c r="AVW289" s="698"/>
      <c r="AVX289" s="698"/>
      <c r="AVY289" s="488"/>
      <c r="AVZ289" s="488"/>
      <c r="AWA289" s="488"/>
      <c r="AWB289" s="488"/>
      <c r="AWC289" s="488"/>
      <c r="AWD289" s="697" t="s">
        <v>9880</v>
      </c>
      <c r="AWE289" s="698"/>
      <c r="AWF289" s="698"/>
      <c r="AWG289" s="488"/>
      <c r="AWH289" s="488"/>
      <c r="AWI289" s="488"/>
      <c r="AWJ289" s="488"/>
      <c r="AWK289" s="488"/>
      <c r="AWL289" s="697" t="s">
        <v>9880</v>
      </c>
      <c r="AWM289" s="698"/>
      <c r="AWN289" s="698"/>
      <c r="AWO289" s="488"/>
      <c r="AWP289" s="488"/>
      <c r="AWQ289" s="488"/>
      <c r="AWR289" s="488"/>
      <c r="AWS289" s="488"/>
      <c r="AWT289" s="697" t="s">
        <v>9880</v>
      </c>
      <c r="AWU289" s="698"/>
      <c r="AWV289" s="698"/>
      <c r="AWW289" s="488"/>
      <c r="AWX289" s="488"/>
      <c r="AWY289" s="488"/>
      <c r="AWZ289" s="488"/>
      <c r="AXA289" s="488"/>
      <c r="AXB289" s="697" t="s">
        <v>9880</v>
      </c>
      <c r="AXC289" s="698"/>
      <c r="AXD289" s="698"/>
      <c r="AXE289" s="488"/>
      <c r="AXF289" s="488"/>
      <c r="AXG289" s="488"/>
      <c r="AXH289" s="488"/>
      <c r="AXI289" s="488"/>
      <c r="AXJ289" s="697" t="s">
        <v>9880</v>
      </c>
      <c r="AXK289" s="698"/>
      <c r="AXL289" s="698"/>
      <c r="AXM289" s="488"/>
      <c r="AXN289" s="488"/>
      <c r="AXO289" s="488"/>
      <c r="AXP289" s="488"/>
      <c r="AXQ289" s="488"/>
      <c r="AXR289" s="697" t="s">
        <v>9880</v>
      </c>
      <c r="AXS289" s="698"/>
      <c r="AXT289" s="698"/>
      <c r="AXU289" s="488"/>
      <c r="AXV289" s="488"/>
      <c r="AXW289" s="488"/>
      <c r="AXX289" s="488"/>
      <c r="AXY289" s="488"/>
      <c r="AXZ289" s="697" t="s">
        <v>9880</v>
      </c>
      <c r="AYA289" s="698"/>
      <c r="AYB289" s="698"/>
      <c r="AYC289" s="488"/>
      <c r="AYD289" s="488"/>
      <c r="AYE289" s="488"/>
      <c r="AYF289" s="488"/>
      <c r="AYG289" s="488"/>
      <c r="AYH289" s="697" t="s">
        <v>9880</v>
      </c>
      <c r="AYI289" s="698"/>
      <c r="AYJ289" s="698"/>
      <c r="AYK289" s="488"/>
      <c r="AYL289" s="488"/>
      <c r="AYM289" s="488"/>
      <c r="AYN289" s="488"/>
      <c r="AYO289" s="488"/>
      <c r="AYP289" s="697" t="s">
        <v>9880</v>
      </c>
      <c r="AYQ289" s="698"/>
      <c r="AYR289" s="698"/>
      <c r="AYS289" s="488"/>
      <c r="AYT289" s="488"/>
      <c r="AYU289" s="488"/>
      <c r="AYV289" s="488"/>
      <c r="AYW289" s="488"/>
      <c r="AYX289" s="697" t="s">
        <v>9880</v>
      </c>
      <c r="AYY289" s="698"/>
      <c r="AYZ289" s="698"/>
      <c r="AZA289" s="488"/>
      <c r="AZB289" s="488"/>
      <c r="AZC289" s="488"/>
      <c r="AZD289" s="488"/>
      <c r="AZE289" s="488"/>
      <c r="AZF289" s="697" t="s">
        <v>9880</v>
      </c>
      <c r="AZG289" s="698"/>
      <c r="AZH289" s="698"/>
      <c r="AZI289" s="488"/>
      <c r="AZJ289" s="488"/>
      <c r="AZK289" s="488"/>
      <c r="AZL289" s="488"/>
      <c r="AZM289" s="488"/>
      <c r="AZN289" s="697" t="s">
        <v>9880</v>
      </c>
      <c r="AZO289" s="698"/>
      <c r="AZP289" s="698"/>
      <c r="AZQ289" s="488"/>
      <c r="AZR289" s="488"/>
      <c r="AZS289" s="488"/>
      <c r="AZT289" s="488"/>
      <c r="AZU289" s="488"/>
      <c r="AZV289" s="697" t="s">
        <v>9880</v>
      </c>
      <c r="AZW289" s="698"/>
      <c r="AZX289" s="698"/>
      <c r="AZY289" s="488"/>
      <c r="AZZ289" s="488"/>
      <c r="BAA289" s="488"/>
      <c r="BAB289" s="488"/>
      <c r="BAC289" s="488"/>
      <c r="BAD289" s="697" t="s">
        <v>9880</v>
      </c>
      <c r="BAE289" s="698"/>
      <c r="BAF289" s="698"/>
      <c r="BAG289" s="488"/>
      <c r="BAH289" s="488"/>
      <c r="BAI289" s="488"/>
      <c r="BAJ289" s="488"/>
      <c r="BAK289" s="488"/>
      <c r="BAL289" s="697" t="s">
        <v>9880</v>
      </c>
      <c r="BAM289" s="698"/>
      <c r="BAN289" s="698"/>
      <c r="BAO289" s="488"/>
      <c r="BAP289" s="488"/>
      <c r="BAQ289" s="488"/>
      <c r="BAR289" s="488"/>
      <c r="BAS289" s="488"/>
      <c r="BAT289" s="697" t="s">
        <v>9880</v>
      </c>
      <c r="BAU289" s="698"/>
      <c r="BAV289" s="698"/>
      <c r="BAW289" s="488"/>
      <c r="BAX289" s="488"/>
      <c r="BAY289" s="488"/>
      <c r="BAZ289" s="488"/>
      <c r="BBA289" s="488"/>
      <c r="BBB289" s="697" t="s">
        <v>9880</v>
      </c>
      <c r="BBC289" s="698"/>
      <c r="BBD289" s="698"/>
      <c r="BBE289" s="488"/>
      <c r="BBF289" s="488"/>
      <c r="BBG289" s="488"/>
      <c r="BBH289" s="488"/>
      <c r="BBI289" s="488"/>
      <c r="BBJ289" s="697" t="s">
        <v>9880</v>
      </c>
      <c r="BBK289" s="698"/>
      <c r="BBL289" s="698"/>
      <c r="BBM289" s="488"/>
      <c r="BBN289" s="488"/>
      <c r="BBO289" s="488"/>
      <c r="BBP289" s="488"/>
      <c r="BBQ289" s="488"/>
      <c r="BBR289" s="697" t="s">
        <v>9880</v>
      </c>
      <c r="BBS289" s="698"/>
      <c r="BBT289" s="698"/>
      <c r="BBU289" s="488"/>
      <c r="BBV289" s="488"/>
      <c r="BBW289" s="488"/>
      <c r="BBX289" s="488"/>
      <c r="BBY289" s="488"/>
      <c r="BBZ289" s="697" t="s">
        <v>9880</v>
      </c>
      <c r="BCA289" s="698"/>
      <c r="BCB289" s="698"/>
      <c r="BCC289" s="488"/>
      <c r="BCD289" s="488"/>
      <c r="BCE289" s="488"/>
      <c r="BCF289" s="488"/>
      <c r="BCG289" s="488"/>
      <c r="BCH289" s="697" t="s">
        <v>9880</v>
      </c>
      <c r="BCI289" s="698"/>
      <c r="BCJ289" s="698"/>
      <c r="BCK289" s="488"/>
      <c r="BCL289" s="488"/>
      <c r="BCM289" s="488"/>
      <c r="BCN289" s="488"/>
      <c r="BCO289" s="488"/>
      <c r="BCP289" s="697" t="s">
        <v>9880</v>
      </c>
      <c r="BCQ289" s="698"/>
      <c r="BCR289" s="698"/>
      <c r="BCS289" s="488"/>
      <c r="BCT289" s="488"/>
      <c r="BCU289" s="488"/>
      <c r="BCV289" s="488"/>
      <c r="BCW289" s="488"/>
      <c r="BCX289" s="697" t="s">
        <v>9880</v>
      </c>
      <c r="BCY289" s="698"/>
      <c r="BCZ289" s="698"/>
      <c r="BDA289" s="488"/>
      <c r="BDB289" s="488"/>
      <c r="BDC289" s="488"/>
      <c r="BDD289" s="488"/>
      <c r="BDE289" s="488"/>
      <c r="BDF289" s="697" t="s">
        <v>9880</v>
      </c>
      <c r="BDG289" s="698"/>
      <c r="BDH289" s="698"/>
      <c r="BDI289" s="488"/>
      <c r="BDJ289" s="488"/>
      <c r="BDK289" s="488"/>
      <c r="BDL289" s="488"/>
      <c r="BDM289" s="488"/>
      <c r="BDN289" s="697" t="s">
        <v>9880</v>
      </c>
      <c r="BDO289" s="698"/>
      <c r="BDP289" s="698"/>
      <c r="BDQ289" s="488"/>
      <c r="BDR289" s="488"/>
      <c r="BDS289" s="488"/>
      <c r="BDT289" s="488"/>
      <c r="BDU289" s="488"/>
      <c r="BDV289" s="697" t="s">
        <v>9880</v>
      </c>
      <c r="BDW289" s="698"/>
      <c r="BDX289" s="698"/>
      <c r="BDY289" s="488"/>
      <c r="BDZ289" s="488"/>
      <c r="BEA289" s="488"/>
      <c r="BEB289" s="488"/>
      <c r="BEC289" s="488"/>
      <c r="BED289" s="697" t="s">
        <v>9880</v>
      </c>
      <c r="BEE289" s="698"/>
      <c r="BEF289" s="698"/>
      <c r="BEG289" s="488"/>
      <c r="BEH289" s="488"/>
      <c r="BEI289" s="488"/>
      <c r="BEJ289" s="488"/>
      <c r="BEK289" s="488"/>
      <c r="BEL289" s="697" t="s">
        <v>9880</v>
      </c>
      <c r="BEM289" s="698"/>
      <c r="BEN289" s="698"/>
      <c r="BEO289" s="488"/>
      <c r="BEP289" s="488"/>
      <c r="BEQ289" s="488"/>
      <c r="BER289" s="488"/>
      <c r="BES289" s="488"/>
      <c r="BET289" s="697" t="s">
        <v>9880</v>
      </c>
      <c r="BEU289" s="698"/>
      <c r="BEV289" s="698"/>
      <c r="BEW289" s="488"/>
      <c r="BEX289" s="488"/>
      <c r="BEY289" s="488"/>
      <c r="BEZ289" s="488"/>
      <c r="BFA289" s="488"/>
      <c r="BFB289" s="697" t="s">
        <v>9880</v>
      </c>
      <c r="BFC289" s="698"/>
      <c r="BFD289" s="698"/>
      <c r="BFE289" s="488"/>
      <c r="BFF289" s="488"/>
      <c r="BFG289" s="488"/>
      <c r="BFH289" s="488"/>
      <c r="BFI289" s="488"/>
      <c r="BFJ289" s="697" t="s">
        <v>9880</v>
      </c>
      <c r="BFK289" s="698"/>
      <c r="BFL289" s="698"/>
      <c r="BFM289" s="488"/>
      <c r="BFN289" s="488"/>
      <c r="BFO289" s="488"/>
      <c r="BFP289" s="488"/>
      <c r="BFQ289" s="488"/>
      <c r="BFR289" s="697" t="s">
        <v>9880</v>
      </c>
      <c r="BFS289" s="698"/>
      <c r="BFT289" s="698"/>
      <c r="BFU289" s="488"/>
      <c r="BFV289" s="488"/>
      <c r="BFW289" s="488"/>
      <c r="BFX289" s="488"/>
      <c r="BFY289" s="488"/>
      <c r="BFZ289" s="697" t="s">
        <v>9880</v>
      </c>
      <c r="BGA289" s="698"/>
      <c r="BGB289" s="698"/>
      <c r="BGC289" s="488"/>
      <c r="BGD289" s="488"/>
      <c r="BGE289" s="488"/>
      <c r="BGF289" s="488"/>
      <c r="BGG289" s="488"/>
      <c r="BGH289" s="697" t="s">
        <v>9880</v>
      </c>
      <c r="BGI289" s="698"/>
      <c r="BGJ289" s="698"/>
      <c r="BGK289" s="488"/>
      <c r="BGL289" s="488"/>
      <c r="BGM289" s="488"/>
      <c r="BGN289" s="488"/>
      <c r="BGO289" s="488"/>
      <c r="BGP289" s="697" t="s">
        <v>9880</v>
      </c>
      <c r="BGQ289" s="698"/>
      <c r="BGR289" s="698"/>
      <c r="BGS289" s="488"/>
      <c r="BGT289" s="488"/>
      <c r="BGU289" s="488"/>
      <c r="BGV289" s="488"/>
      <c r="BGW289" s="488"/>
      <c r="BGX289" s="697" t="s">
        <v>9880</v>
      </c>
      <c r="BGY289" s="698"/>
      <c r="BGZ289" s="698"/>
      <c r="BHA289" s="488"/>
      <c r="BHB289" s="488"/>
      <c r="BHC289" s="488"/>
      <c r="BHD289" s="488"/>
      <c r="BHE289" s="488"/>
      <c r="BHF289" s="697" t="s">
        <v>9880</v>
      </c>
      <c r="BHG289" s="698"/>
      <c r="BHH289" s="698"/>
      <c r="BHI289" s="488"/>
      <c r="BHJ289" s="488"/>
      <c r="BHK289" s="488"/>
      <c r="BHL289" s="488"/>
      <c r="BHM289" s="488"/>
      <c r="BHN289" s="697" t="s">
        <v>9880</v>
      </c>
      <c r="BHO289" s="698"/>
      <c r="BHP289" s="698"/>
      <c r="BHQ289" s="488"/>
      <c r="BHR289" s="488"/>
      <c r="BHS289" s="488"/>
      <c r="BHT289" s="488"/>
      <c r="BHU289" s="488"/>
      <c r="BHV289" s="697" t="s">
        <v>9880</v>
      </c>
      <c r="BHW289" s="698"/>
      <c r="BHX289" s="698"/>
      <c r="BHY289" s="488"/>
      <c r="BHZ289" s="488"/>
      <c r="BIA289" s="488"/>
      <c r="BIB289" s="488"/>
      <c r="BIC289" s="488"/>
      <c r="BID289" s="697" t="s">
        <v>9880</v>
      </c>
      <c r="BIE289" s="698"/>
      <c r="BIF289" s="698"/>
      <c r="BIG289" s="488"/>
      <c r="BIH289" s="488"/>
      <c r="BII289" s="488"/>
      <c r="BIJ289" s="488"/>
      <c r="BIK289" s="488"/>
      <c r="BIL289" s="697" t="s">
        <v>9880</v>
      </c>
      <c r="BIM289" s="698"/>
      <c r="BIN289" s="698"/>
      <c r="BIO289" s="488"/>
      <c r="BIP289" s="488"/>
      <c r="BIQ289" s="488"/>
      <c r="BIR289" s="488"/>
      <c r="BIS289" s="488"/>
      <c r="BIT289" s="697" t="s">
        <v>9880</v>
      </c>
      <c r="BIU289" s="698"/>
      <c r="BIV289" s="698"/>
      <c r="BIW289" s="488"/>
      <c r="BIX289" s="488"/>
      <c r="BIY289" s="488"/>
      <c r="BIZ289" s="488"/>
      <c r="BJA289" s="488"/>
      <c r="BJB289" s="697" t="s">
        <v>9880</v>
      </c>
      <c r="BJC289" s="698"/>
      <c r="BJD289" s="698"/>
      <c r="BJE289" s="488"/>
      <c r="BJF289" s="488"/>
      <c r="BJG289" s="488"/>
      <c r="BJH289" s="488"/>
      <c r="BJI289" s="488"/>
      <c r="BJJ289" s="697" t="s">
        <v>9880</v>
      </c>
      <c r="BJK289" s="698"/>
      <c r="BJL289" s="698"/>
      <c r="BJM289" s="488"/>
      <c r="BJN289" s="488"/>
      <c r="BJO289" s="488"/>
      <c r="BJP289" s="488"/>
      <c r="BJQ289" s="488"/>
      <c r="BJR289" s="697" t="s">
        <v>9880</v>
      </c>
      <c r="BJS289" s="698"/>
      <c r="BJT289" s="698"/>
      <c r="BJU289" s="488"/>
      <c r="BJV289" s="488"/>
      <c r="BJW289" s="488"/>
      <c r="BJX289" s="488"/>
      <c r="BJY289" s="488"/>
      <c r="BJZ289" s="697" t="s">
        <v>9880</v>
      </c>
      <c r="BKA289" s="698"/>
      <c r="BKB289" s="698"/>
      <c r="BKC289" s="488"/>
      <c r="BKD289" s="488"/>
      <c r="BKE289" s="488"/>
      <c r="BKF289" s="488"/>
      <c r="BKG289" s="488"/>
      <c r="BKH289" s="697" t="s">
        <v>9880</v>
      </c>
      <c r="BKI289" s="698"/>
      <c r="BKJ289" s="698"/>
      <c r="BKK289" s="488"/>
      <c r="BKL289" s="488"/>
      <c r="BKM289" s="488"/>
      <c r="BKN289" s="488"/>
      <c r="BKO289" s="488"/>
      <c r="BKP289" s="697" t="s">
        <v>9880</v>
      </c>
      <c r="BKQ289" s="698"/>
      <c r="BKR289" s="698"/>
      <c r="BKS289" s="488"/>
      <c r="BKT289" s="488"/>
      <c r="BKU289" s="488"/>
      <c r="BKV289" s="488"/>
      <c r="BKW289" s="488"/>
      <c r="BKX289" s="697" t="s">
        <v>9880</v>
      </c>
      <c r="BKY289" s="698"/>
      <c r="BKZ289" s="698"/>
      <c r="BLA289" s="488"/>
      <c r="BLB289" s="488"/>
      <c r="BLC289" s="488"/>
      <c r="BLD289" s="488"/>
      <c r="BLE289" s="488"/>
      <c r="BLF289" s="697" t="s">
        <v>9880</v>
      </c>
      <c r="BLG289" s="698"/>
      <c r="BLH289" s="698"/>
      <c r="BLI289" s="488"/>
      <c r="BLJ289" s="488"/>
      <c r="BLK289" s="488"/>
      <c r="BLL289" s="488"/>
      <c r="BLM289" s="488"/>
      <c r="BLN289" s="697" t="s">
        <v>9880</v>
      </c>
      <c r="BLO289" s="698"/>
      <c r="BLP289" s="698"/>
      <c r="BLQ289" s="488"/>
      <c r="BLR289" s="488"/>
      <c r="BLS289" s="488"/>
      <c r="BLT289" s="488"/>
      <c r="BLU289" s="488"/>
      <c r="BLV289" s="697" t="s">
        <v>9880</v>
      </c>
      <c r="BLW289" s="698"/>
      <c r="BLX289" s="698"/>
      <c r="BLY289" s="488"/>
      <c r="BLZ289" s="488"/>
      <c r="BMA289" s="488"/>
      <c r="BMB289" s="488"/>
      <c r="BMC289" s="488"/>
      <c r="BMD289" s="697" t="s">
        <v>9880</v>
      </c>
      <c r="BME289" s="698"/>
      <c r="BMF289" s="698"/>
      <c r="BMG289" s="488"/>
      <c r="BMH289" s="488"/>
      <c r="BMI289" s="488"/>
      <c r="BMJ289" s="488"/>
      <c r="BMK289" s="488"/>
      <c r="BML289" s="697" t="s">
        <v>9880</v>
      </c>
      <c r="BMM289" s="698"/>
      <c r="BMN289" s="698"/>
      <c r="BMO289" s="488"/>
      <c r="BMP289" s="488"/>
      <c r="BMQ289" s="488"/>
      <c r="BMR289" s="488"/>
      <c r="BMS289" s="488"/>
      <c r="BMT289" s="697" t="s">
        <v>9880</v>
      </c>
      <c r="BMU289" s="698"/>
      <c r="BMV289" s="698"/>
      <c r="BMW289" s="488"/>
      <c r="BMX289" s="488"/>
      <c r="BMY289" s="488"/>
      <c r="BMZ289" s="488"/>
      <c r="BNA289" s="488"/>
      <c r="BNB289" s="697" t="s">
        <v>9880</v>
      </c>
      <c r="BNC289" s="698"/>
      <c r="BND289" s="698"/>
      <c r="BNE289" s="488"/>
      <c r="BNF289" s="488"/>
      <c r="BNG289" s="488"/>
      <c r="BNH289" s="488"/>
      <c r="BNI289" s="488"/>
      <c r="BNJ289" s="697" t="s">
        <v>9880</v>
      </c>
      <c r="BNK289" s="698"/>
      <c r="BNL289" s="698"/>
      <c r="BNM289" s="488"/>
      <c r="BNN289" s="488"/>
      <c r="BNO289" s="488"/>
      <c r="BNP289" s="488"/>
      <c r="BNQ289" s="488"/>
      <c r="BNR289" s="697" t="s">
        <v>9880</v>
      </c>
      <c r="BNS289" s="698"/>
      <c r="BNT289" s="698"/>
      <c r="BNU289" s="488"/>
      <c r="BNV289" s="488"/>
      <c r="BNW289" s="488"/>
      <c r="BNX289" s="488"/>
      <c r="BNY289" s="488"/>
      <c r="BNZ289" s="697" t="s">
        <v>9880</v>
      </c>
      <c r="BOA289" s="698"/>
      <c r="BOB289" s="698"/>
      <c r="BOC289" s="488"/>
      <c r="BOD289" s="488"/>
      <c r="BOE289" s="488"/>
      <c r="BOF289" s="488"/>
      <c r="BOG289" s="488"/>
      <c r="BOH289" s="697" t="s">
        <v>9880</v>
      </c>
      <c r="BOI289" s="698"/>
      <c r="BOJ289" s="698"/>
      <c r="BOK289" s="488"/>
      <c r="BOL289" s="488"/>
      <c r="BOM289" s="488"/>
      <c r="BON289" s="488"/>
      <c r="BOO289" s="488"/>
      <c r="BOP289" s="697" t="s">
        <v>9880</v>
      </c>
      <c r="BOQ289" s="698"/>
      <c r="BOR289" s="698"/>
      <c r="BOS289" s="488"/>
      <c r="BOT289" s="488"/>
      <c r="BOU289" s="488"/>
      <c r="BOV289" s="488"/>
      <c r="BOW289" s="488"/>
      <c r="BOX289" s="697" t="s">
        <v>9880</v>
      </c>
      <c r="BOY289" s="698"/>
      <c r="BOZ289" s="698"/>
      <c r="BPA289" s="488"/>
      <c r="BPB289" s="488"/>
      <c r="BPC289" s="488"/>
      <c r="BPD289" s="488"/>
      <c r="BPE289" s="488"/>
      <c r="BPF289" s="697" t="s">
        <v>9880</v>
      </c>
      <c r="BPG289" s="698"/>
      <c r="BPH289" s="698"/>
      <c r="BPI289" s="488"/>
      <c r="BPJ289" s="488"/>
      <c r="BPK289" s="488"/>
      <c r="BPL289" s="488"/>
      <c r="BPM289" s="488"/>
      <c r="BPN289" s="697" t="s">
        <v>9880</v>
      </c>
      <c r="BPO289" s="698"/>
      <c r="BPP289" s="698"/>
      <c r="BPQ289" s="488"/>
      <c r="BPR289" s="488"/>
      <c r="BPS289" s="488"/>
      <c r="BPT289" s="488"/>
      <c r="BPU289" s="488"/>
      <c r="BPV289" s="697" t="s">
        <v>9880</v>
      </c>
      <c r="BPW289" s="698"/>
      <c r="BPX289" s="698"/>
      <c r="BPY289" s="488"/>
      <c r="BPZ289" s="488"/>
      <c r="BQA289" s="488"/>
      <c r="BQB289" s="488"/>
      <c r="BQC289" s="488"/>
      <c r="BQD289" s="697" t="s">
        <v>9880</v>
      </c>
      <c r="BQE289" s="698"/>
      <c r="BQF289" s="698"/>
      <c r="BQG289" s="488"/>
      <c r="BQH289" s="488"/>
      <c r="BQI289" s="488"/>
      <c r="BQJ289" s="488"/>
      <c r="BQK289" s="488"/>
      <c r="BQL289" s="697" t="s">
        <v>9880</v>
      </c>
      <c r="BQM289" s="698"/>
      <c r="BQN289" s="698"/>
      <c r="BQO289" s="488"/>
      <c r="BQP289" s="488"/>
      <c r="BQQ289" s="488"/>
      <c r="BQR289" s="488"/>
      <c r="BQS289" s="488"/>
      <c r="BQT289" s="697" t="s">
        <v>9880</v>
      </c>
      <c r="BQU289" s="698"/>
      <c r="BQV289" s="698"/>
      <c r="BQW289" s="488"/>
      <c r="BQX289" s="488"/>
      <c r="BQY289" s="488"/>
      <c r="BQZ289" s="488"/>
      <c r="BRA289" s="488"/>
      <c r="BRB289" s="697" t="s">
        <v>9880</v>
      </c>
      <c r="BRC289" s="698"/>
      <c r="BRD289" s="698"/>
      <c r="BRE289" s="488"/>
      <c r="BRF289" s="488"/>
      <c r="BRG289" s="488"/>
      <c r="BRH289" s="488"/>
      <c r="BRI289" s="488"/>
      <c r="BRJ289" s="697" t="s">
        <v>9880</v>
      </c>
      <c r="BRK289" s="698"/>
      <c r="BRL289" s="698"/>
      <c r="BRM289" s="488"/>
      <c r="BRN289" s="488"/>
      <c r="BRO289" s="488"/>
      <c r="BRP289" s="488"/>
      <c r="BRQ289" s="488"/>
      <c r="BRR289" s="697" t="s">
        <v>9880</v>
      </c>
      <c r="BRS289" s="698"/>
      <c r="BRT289" s="698"/>
      <c r="BRU289" s="488"/>
      <c r="BRV289" s="488"/>
      <c r="BRW289" s="488"/>
      <c r="BRX289" s="488"/>
      <c r="BRY289" s="488"/>
      <c r="BRZ289" s="697" t="s">
        <v>9880</v>
      </c>
      <c r="BSA289" s="698"/>
      <c r="BSB289" s="698"/>
      <c r="BSC289" s="488"/>
      <c r="BSD289" s="488"/>
      <c r="BSE289" s="488"/>
      <c r="BSF289" s="488"/>
      <c r="BSG289" s="488"/>
      <c r="BSH289" s="697" t="s">
        <v>9880</v>
      </c>
      <c r="BSI289" s="698"/>
      <c r="BSJ289" s="698"/>
      <c r="BSK289" s="488"/>
      <c r="BSL289" s="488"/>
      <c r="BSM289" s="488"/>
      <c r="BSN289" s="488"/>
      <c r="BSO289" s="488"/>
      <c r="BSP289" s="697" t="s">
        <v>9880</v>
      </c>
      <c r="BSQ289" s="698"/>
      <c r="BSR289" s="698"/>
      <c r="BSS289" s="488"/>
      <c r="BST289" s="488"/>
      <c r="BSU289" s="488"/>
      <c r="BSV289" s="488"/>
      <c r="BSW289" s="488"/>
      <c r="BSX289" s="697" t="s">
        <v>9880</v>
      </c>
      <c r="BSY289" s="698"/>
      <c r="BSZ289" s="698"/>
      <c r="BTA289" s="488"/>
      <c r="BTB289" s="488"/>
      <c r="BTC289" s="488"/>
      <c r="BTD289" s="488"/>
      <c r="BTE289" s="488"/>
      <c r="BTF289" s="697" t="s">
        <v>9880</v>
      </c>
      <c r="BTG289" s="698"/>
      <c r="BTH289" s="698"/>
      <c r="BTI289" s="488"/>
      <c r="BTJ289" s="488"/>
      <c r="BTK289" s="488"/>
      <c r="BTL289" s="488"/>
      <c r="BTM289" s="488"/>
      <c r="BTN289" s="697" t="s">
        <v>9880</v>
      </c>
      <c r="BTO289" s="698"/>
      <c r="BTP289" s="698"/>
      <c r="BTQ289" s="488"/>
      <c r="BTR289" s="488"/>
      <c r="BTS289" s="488"/>
      <c r="BTT289" s="488"/>
      <c r="BTU289" s="488"/>
      <c r="BTV289" s="697" t="s">
        <v>9880</v>
      </c>
      <c r="BTW289" s="698"/>
      <c r="BTX289" s="698"/>
      <c r="BTY289" s="488"/>
      <c r="BTZ289" s="488"/>
      <c r="BUA289" s="488"/>
      <c r="BUB289" s="488"/>
      <c r="BUC289" s="488"/>
      <c r="BUD289" s="697" t="s">
        <v>9880</v>
      </c>
      <c r="BUE289" s="698"/>
      <c r="BUF289" s="698"/>
      <c r="BUG289" s="488"/>
      <c r="BUH289" s="488"/>
      <c r="BUI289" s="488"/>
      <c r="BUJ289" s="488"/>
      <c r="BUK289" s="488"/>
      <c r="BUL289" s="697" t="s">
        <v>9880</v>
      </c>
      <c r="BUM289" s="698"/>
      <c r="BUN289" s="698"/>
      <c r="BUO289" s="488"/>
      <c r="BUP289" s="488"/>
      <c r="BUQ289" s="488"/>
      <c r="BUR289" s="488"/>
      <c r="BUS289" s="488"/>
      <c r="BUT289" s="697" t="s">
        <v>9880</v>
      </c>
      <c r="BUU289" s="698"/>
      <c r="BUV289" s="698"/>
      <c r="BUW289" s="488"/>
      <c r="BUX289" s="488"/>
      <c r="BUY289" s="488"/>
      <c r="BUZ289" s="488"/>
      <c r="BVA289" s="488"/>
      <c r="BVB289" s="697" t="s">
        <v>9880</v>
      </c>
      <c r="BVC289" s="698"/>
      <c r="BVD289" s="698"/>
      <c r="BVE289" s="488"/>
      <c r="BVF289" s="488"/>
      <c r="BVG289" s="488"/>
      <c r="BVH289" s="488"/>
      <c r="BVI289" s="488"/>
      <c r="BVJ289" s="697" t="s">
        <v>9880</v>
      </c>
      <c r="BVK289" s="698"/>
      <c r="BVL289" s="698"/>
      <c r="BVM289" s="488"/>
      <c r="BVN289" s="488"/>
      <c r="BVO289" s="488"/>
      <c r="BVP289" s="488"/>
      <c r="BVQ289" s="488"/>
      <c r="BVR289" s="697" t="s">
        <v>9880</v>
      </c>
      <c r="BVS289" s="698"/>
      <c r="BVT289" s="698"/>
      <c r="BVU289" s="488"/>
      <c r="BVV289" s="488"/>
      <c r="BVW289" s="488"/>
      <c r="BVX289" s="488"/>
      <c r="BVY289" s="488"/>
      <c r="BVZ289" s="697" t="s">
        <v>9880</v>
      </c>
      <c r="BWA289" s="698"/>
      <c r="BWB289" s="698"/>
      <c r="BWC289" s="488"/>
      <c r="BWD289" s="488"/>
      <c r="BWE289" s="488"/>
      <c r="BWF289" s="488"/>
      <c r="BWG289" s="488"/>
      <c r="BWH289" s="697" t="s">
        <v>9880</v>
      </c>
      <c r="BWI289" s="698"/>
      <c r="BWJ289" s="698"/>
      <c r="BWK289" s="488"/>
      <c r="BWL289" s="488"/>
      <c r="BWM289" s="488"/>
      <c r="BWN289" s="488"/>
      <c r="BWO289" s="488"/>
      <c r="BWP289" s="697" t="s">
        <v>9880</v>
      </c>
      <c r="BWQ289" s="698"/>
      <c r="BWR289" s="698"/>
      <c r="BWS289" s="488"/>
      <c r="BWT289" s="488"/>
      <c r="BWU289" s="488"/>
      <c r="BWV289" s="488"/>
      <c r="BWW289" s="488"/>
      <c r="BWX289" s="697" t="s">
        <v>9880</v>
      </c>
      <c r="BWY289" s="698"/>
      <c r="BWZ289" s="698"/>
      <c r="BXA289" s="488"/>
      <c r="BXB289" s="488"/>
      <c r="BXC289" s="488"/>
      <c r="BXD289" s="488"/>
      <c r="BXE289" s="488"/>
      <c r="BXF289" s="697" t="s">
        <v>9880</v>
      </c>
      <c r="BXG289" s="698"/>
      <c r="BXH289" s="698"/>
      <c r="BXI289" s="488"/>
      <c r="BXJ289" s="488"/>
      <c r="BXK289" s="488"/>
      <c r="BXL289" s="488"/>
      <c r="BXM289" s="488"/>
      <c r="BXN289" s="697" t="s">
        <v>9880</v>
      </c>
      <c r="BXO289" s="698"/>
      <c r="BXP289" s="698"/>
      <c r="BXQ289" s="488"/>
      <c r="BXR289" s="488"/>
      <c r="BXS289" s="488"/>
      <c r="BXT289" s="488"/>
      <c r="BXU289" s="488"/>
      <c r="BXV289" s="697" t="s">
        <v>9880</v>
      </c>
      <c r="BXW289" s="698"/>
      <c r="BXX289" s="698"/>
      <c r="BXY289" s="488"/>
      <c r="BXZ289" s="488"/>
      <c r="BYA289" s="488"/>
      <c r="BYB289" s="488"/>
      <c r="BYC289" s="488"/>
      <c r="BYD289" s="697" t="s">
        <v>9880</v>
      </c>
      <c r="BYE289" s="698"/>
      <c r="BYF289" s="698"/>
      <c r="BYG289" s="488"/>
      <c r="BYH289" s="488"/>
      <c r="BYI289" s="488"/>
      <c r="BYJ289" s="488"/>
      <c r="BYK289" s="488"/>
      <c r="BYL289" s="697" t="s">
        <v>9880</v>
      </c>
      <c r="BYM289" s="698"/>
      <c r="BYN289" s="698"/>
      <c r="BYO289" s="488"/>
      <c r="BYP289" s="488"/>
      <c r="BYQ289" s="488"/>
      <c r="BYR289" s="488"/>
      <c r="BYS289" s="488"/>
      <c r="BYT289" s="697" t="s">
        <v>9880</v>
      </c>
      <c r="BYU289" s="698"/>
      <c r="BYV289" s="698"/>
      <c r="BYW289" s="488"/>
      <c r="BYX289" s="488"/>
      <c r="BYY289" s="488"/>
      <c r="BYZ289" s="488"/>
      <c r="BZA289" s="488"/>
      <c r="BZB289" s="697" t="s">
        <v>9880</v>
      </c>
      <c r="BZC289" s="698"/>
      <c r="BZD289" s="698"/>
      <c r="BZE289" s="488"/>
      <c r="BZF289" s="488"/>
      <c r="BZG289" s="488"/>
      <c r="BZH289" s="488"/>
      <c r="BZI289" s="488"/>
      <c r="BZJ289" s="697" t="s">
        <v>9880</v>
      </c>
      <c r="BZK289" s="698"/>
      <c r="BZL289" s="698"/>
      <c r="BZM289" s="488"/>
      <c r="BZN289" s="488"/>
      <c r="BZO289" s="488"/>
      <c r="BZP289" s="488"/>
      <c r="BZQ289" s="488"/>
      <c r="BZR289" s="697" t="s">
        <v>9880</v>
      </c>
      <c r="BZS289" s="698"/>
      <c r="BZT289" s="698"/>
      <c r="BZU289" s="488"/>
      <c r="BZV289" s="488"/>
      <c r="BZW289" s="488"/>
      <c r="BZX289" s="488"/>
      <c r="BZY289" s="488"/>
      <c r="BZZ289" s="697" t="s">
        <v>9880</v>
      </c>
      <c r="CAA289" s="698"/>
      <c r="CAB289" s="698"/>
      <c r="CAC289" s="488"/>
      <c r="CAD289" s="488"/>
      <c r="CAE289" s="488"/>
      <c r="CAF289" s="488"/>
      <c r="CAG289" s="488"/>
      <c r="CAH289" s="697" t="s">
        <v>9880</v>
      </c>
      <c r="CAI289" s="698"/>
      <c r="CAJ289" s="698"/>
      <c r="CAK289" s="488"/>
      <c r="CAL289" s="488"/>
      <c r="CAM289" s="488"/>
      <c r="CAN289" s="488"/>
      <c r="CAO289" s="488"/>
      <c r="CAP289" s="697" t="s">
        <v>9880</v>
      </c>
      <c r="CAQ289" s="698"/>
      <c r="CAR289" s="698"/>
      <c r="CAS289" s="488"/>
      <c r="CAT289" s="488"/>
      <c r="CAU289" s="488"/>
      <c r="CAV289" s="488"/>
      <c r="CAW289" s="488"/>
      <c r="CAX289" s="697" t="s">
        <v>9880</v>
      </c>
      <c r="CAY289" s="698"/>
      <c r="CAZ289" s="698"/>
      <c r="CBA289" s="488"/>
      <c r="CBB289" s="488"/>
      <c r="CBC289" s="488"/>
      <c r="CBD289" s="488"/>
      <c r="CBE289" s="488"/>
      <c r="CBF289" s="697" t="s">
        <v>9880</v>
      </c>
      <c r="CBG289" s="698"/>
      <c r="CBH289" s="698"/>
      <c r="CBI289" s="488"/>
      <c r="CBJ289" s="488"/>
      <c r="CBK289" s="488"/>
      <c r="CBL289" s="488"/>
      <c r="CBM289" s="488"/>
      <c r="CBN289" s="697" t="s">
        <v>9880</v>
      </c>
      <c r="CBO289" s="698"/>
      <c r="CBP289" s="698"/>
      <c r="CBQ289" s="488"/>
      <c r="CBR289" s="488"/>
      <c r="CBS289" s="488"/>
      <c r="CBT289" s="488"/>
      <c r="CBU289" s="488"/>
      <c r="CBV289" s="697" t="s">
        <v>9880</v>
      </c>
      <c r="CBW289" s="698"/>
      <c r="CBX289" s="698"/>
      <c r="CBY289" s="488"/>
      <c r="CBZ289" s="488"/>
      <c r="CCA289" s="488"/>
      <c r="CCB289" s="488"/>
      <c r="CCC289" s="488"/>
      <c r="CCD289" s="697" t="s">
        <v>9880</v>
      </c>
      <c r="CCE289" s="698"/>
      <c r="CCF289" s="698"/>
      <c r="CCG289" s="488"/>
      <c r="CCH289" s="488"/>
      <c r="CCI289" s="488"/>
      <c r="CCJ289" s="488"/>
      <c r="CCK289" s="488"/>
      <c r="CCL289" s="697" t="s">
        <v>9880</v>
      </c>
      <c r="CCM289" s="698"/>
      <c r="CCN289" s="698"/>
      <c r="CCO289" s="488"/>
      <c r="CCP289" s="488"/>
      <c r="CCQ289" s="488"/>
      <c r="CCR289" s="488"/>
      <c r="CCS289" s="488"/>
      <c r="CCT289" s="697" t="s">
        <v>9880</v>
      </c>
      <c r="CCU289" s="698"/>
      <c r="CCV289" s="698"/>
      <c r="CCW289" s="488"/>
      <c r="CCX289" s="488"/>
      <c r="CCY289" s="488"/>
      <c r="CCZ289" s="488"/>
      <c r="CDA289" s="488"/>
      <c r="CDB289" s="697" t="s">
        <v>9880</v>
      </c>
      <c r="CDC289" s="698"/>
      <c r="CDD289" s="698"/>
      <c r="CDE289" s="488"/>
      <c r="CDF289" s="488"/>
      <c r="CDG289" s="488"/>
      <c r="CDH289" s="488"/>
      <c r="CDI289" s="488"/>
      <c r="CDJ289" s="697" t="s">
        <v>9880</v>
      </c>
      <c r="CDK289" s="698"/>
      <c r="CDL289" s="698"/>
      <c r="CDM289" s="488"/>
      <c r="CDN289" s="488"/>
      <c r="CDO289" s="488"/>
      <c r="CDP289" s="488"/>
      <c r="CDQ289" s="488"/>
      <c r="CDR289" s="697" t="s">
        <v>9880</v>
      </c>
      <c r="CDS289" s="698"/>
      <c r="CDT289" s="698"/>
      <c r="CDU289" s="488"/>
      <c r="CDV289" s="488"/>
      <c r="CDW289" s="488"/>
      <c r="CDX289" s="488"/>
      <c r="CDY289" s="488"/>
      <c r="CDZ289" s="697" t="s">
        <v>9880</v>
      </c>
      <c r="CEA289" s="698"/>
      <c r="CEB289" s="698"/>
      <c r="CEC289" s="488"/>
      <c r="CED289" s="488"/>
      <c r="CEE289" s="488"/>
      <c r="CEF289" s="488"/>
      <c r="CEG289" s="488"/>
      <c r="CEH289" s="697" t="s">
        <v>9880</v>
      </c>
      <c r="CEI289" s="698"/>
      <c r="CEJ289" s="698"/>
      <c r="CEK289" s="488"/>
      <c r="CEL289" s="488"/>
      <c r="CEM289" s="488"/>
      <c r="CEN289" s="488"/>
      <c r="CEO289" s="488"/>
      <c r="CEP289" s="697" t="s">
        <v>9880</v>
      </c>
      <c r="CEQ289" s="698"/>
      <c r="CER289" s="698"/>
      <c r="CES289" s="488"/>
      <c r="CET289" s="488"/>
      <c r="CEU289" s="488"/>
      <c r="CEV289" s="488"/>
      <c r="CEW289" s="488"/>
      <c r="CEX289" s="697" t="s">
        <v>9880</v>
      </c>
      <c r="CEY289" s="698"/>
      <c r="CEZ289" s="698"/>
      <c r="CFA289" s="488"/>
      <c r="CFB289" s="488"/>
      <c r="CFC289" s="488"/>
      <c r="CFD289" s="488"/>
      <c r="CFE289" s="488"/>
      <c r="CFF289" s="697" t="s">
        <v>9880</v>
      </c>
      <c r="CFG289" s="698"/>
      <c r="CFH289" s="698"/>
      <c r="CFI289" s="488"/>
      <c r="CFJ289" s="488"/>
      <c r="CFK289" s="488"/>
      <c r="CFL289" s="488"/>
      <c r="CFM289" s="488"/>
      <c r="CFN289" s="697" t="s">
        <v>9880</v>
      </c>
      <c r="CFO289" s="698"/>
      <c r="CFP289" s="698"/>
      <c r="CFQ289" s="488"/>
      <c r="CFR289" s="488"/>
      <c r="CFS289" s="488"/>
      <c r="CFT289" s="488"/>
      <c r="CFU289" s="488"/>
      <c r="CFV289" s="697" t="s">
        <v>9880</v>
      </c>
      <c r="CFW289" s="698"/>
      <c r="CFX289" s="698"/>
      <c r="CFY289" s="488"/>
      <c r="CFZ289" s="488"/>
      <c r="CGA289" s="488"/>
      <c r="CGB289" s="488"/>
      <c r="CGC289" s="488"/>
      <c r="CGD289" s="697" t="s">
        <v>9880</v>
      </c>
      <c r="CGE289" s="698"/>
      <c r="CGF289" s="698"/>
      <c r="CGG289" s="488"/>
      <c r="CGH289" s="488"/>
      <c r="CGI289" s="488"/>
      <c r="CGJ289" s="488"/>
      <c r="CGK289" s="488"/>
      <c r="CGL289" s="697" t="s">
        <v>9880</v>
      </c>
      <c r="CGM289" s="698"/>
      <c r="CGN289" s="698"/>
      <c r="CGO289" s="488"/>
      <c r="CGP289" s="488"/>
      <c r="CGQ289" s="488"/>
      <c r="CGR289" s="488"/>
      <c r="CGS289" s="488"/>
      <c r="CGT289" s="697" t="s">
        <v>9880</v>
      </c>
      <c r="CGU289" s="698"/>
      <c r="CGV289" s="698"/>
      <c r="CGW289" s="488"/>
      <c r="CGX289" s="488"/>
      <c r="CGY289" s="488"/>
      <c r="CGZ289" s="488"/>
      <c r="CHA289" s="488"/>
      <c r="CHB289" s="697" t="s">
        <v>9880</v>
      </c>
      <c r="CHC289" s="698"/>
      <c r="CHD289" s="698"/>
      <c r="CHE289" s="488"/>
      <c r="CHF289" s="488"/>
      <c r="CHG289" s="488"/>
      <c r="CHH289" s="488"/>
      <c r="CHI289" s="488"/>
      <c r="CHJ289" s="697" t="s">
        <v>9880</v>
      </c>
      <c r="CHK289" s="698"/>
      <c r="CHL289" s="698"/>
      <c r="CHM289" s="488"/>
      <c r="CHN289" s="488"/>
      <c r="CHO289" s="488"/>
      <c r="CHP289" s="488"/>
      <c r="CHQ289" s="488"/>
      <c r="CHR289" s="697" t="s">
        <v>9880</v>
      </c>
      <c r="CHS289" s="698"/>
      <c r="CHT289" s="698"/>
      <c r="CHU289" s="488"/>
      <c r="CHV289" s="488"/>
      <c r="CHW289" s="488"/>
      <c r="CHX289" s="488"/>
      <c r="CHY289" s="488"/>
      <c r="CHZ289" s="697" t="s">
        <v>9880</v>
      </c>
      <c r="CIA289" s="698"/>
      <c r="CIB289" s="698"/>
      <c r="CIC289" s="488"/>
      <c r="CID289" s="488"/>
      <c r="CIE289" s="488"/>
      <c r="CIF289" s="488"/>
      <c r="CIG289" s="488"/>
      <c r="CIH289" s="697" t="s">
        <v>9880</v>
      </c>
      <c r="CII289" s="698"/>
      <c r="CIJ289" s="698"/>
      <c r="CIK289" s="488"/>
      <c r="CIL289" s="488"/>
      <c r="CIM289" s="488"/>
      <c r="CIN289" s="488"/>
      <c r="CIO289" s="488"/>
      <c r="CIP289" s="697" t="s">
        <v>9880</v>
      </c>
      <c r="CIQ289" s="698"/>
      <c r="CIR289" s="698"/>
      <c r="CIS289" s="488"/>
      <c r="CIT289" s="488"/>
      <c r="CIU289" s="488"/>
      <c r="CIV289" s="488"/>
      <c r="CIW289" s="488"/>
      <c r="CIX289" s="697" t="s">
        <v>9880</v>
      </c>
      <c r="CIY289" s="698"/>
      <c r="CIZ289" s="698"/>
      <c r="CJA289" s="488"/>
      <c r="CJB289" s="488"/>
      <c r="CJC289" s="488"/>
      <c r="CJD289" s="488"/>
      <c r="CJE289" s="488"/>
      <c r="CJF289" s="697" t="s">
        <v>9880</v>
      </c>
      <c r="CJG289" s="698"/>
      <c r="CJH289" s="698"/>
      <c r="CJI289" s="488"/>
      <c r="CJJ289" s="488"/>
      <c r="CJK289" s="488"/>
      <c r="CJL289" s="488"/>
      <c r="CJM289" s="488"/>
      <c r="CJN289" s="697" t="s">
        <v>9880</v>
      </c>
      <c r="CJO289" s="698"/>
      <c r="CJP289" s="698"/>
      <c r="CJQ289" s="488"/>
      <c r="CJR289" s="488"/>
      <c r="CJS289" s="488"/>
      <c r="CJT289" s="488"/>
      <c r="CJU289" s="488"/>
      <c r="CJV289" s="697" t="s">
        <v>9880</v>
      </c>
      <c r="CJW289" s="698"/>
      <c r="CJX289" s="698"/>
      <c r="CJY289" s="488"/>
      <c r="CJZ289" s="488"/>
      <c r="CKA289" s="488"/>
      <c r="CKB289" s="488"/>
      <c r="CKC289" s="488"/>
      <c r="CKD289" s="697" t="s">
        <v>9880</v>
      </c>
      <c r="CKE289" s="698"/>
      <c r="CKF289" s="698"/>
      <c r="CKG289" s="488"/>
      <c r="CKH289" s="488"/>
      <c r="CKI289" s="488"/>
      <c r="CKJ289" s="488"/>
      <c r="CKK289" s="488"/>
      <c r="CKL289" s="697" t="s">
        <v>9880</v>
      </c>
      <c r="CKM289" s="698"/>
      <c r="CKN289" s="698"/>
      <c r="CKO289" s="488"/>
      <c r="CKP289" s="488"/>
      <c r="CKQ289" s="488"/>
      <c r="CKR289" s="488"/>
      <c r="CKS289" s="488"/>
      <c r="CKT289" s="697" t="s">
        <v>9880</v>
      </c>
      <c r="CKU289" s="698"/>
      <c r="CKV289" s="698"/>
      <c r="CKW289" s="488"/>
      <c r="CKX289" s="488"/>
      <c r="CKY289" s="488"/>
      <c r="CKZ289" s="488"/>
      <c r="CLA289" s="488"/>
      <c r="CLB289" s="697" t="s">
        <v>9880</v>
      </c>
      <c r="CLC289" s="698"/>
      <c r="CLD289" s="698"/>
      <c r="CLE289" s="488"/>
      <c r="CLF289" s="488"/>
      <c r="CLG289" s="488"/>
      <c r="CLH289" s="488"/>
      <c r="CLI289" s="488"/>
      <c r="CLJ289" s="697" t="s">
        <v>9880</v>
      </c>
      <c r="CLK289" s="698"/>
      <c r="CLL289" s="698"/>
      <c r="CLM289" s="488"/>
      <c r="CLN289" s="488"/>
      <c r="CLO289" s="488"/>
      <c r="CLP289" s="488"/>
      <c r="CLQ289" s="488"/>
      <c r="CLR289" s="697" t="s">
        <v>9880</v>
      </c>
      <c r="CLS289" s="698"/>
      <c r="CLT289" s="698"/>
      <c r="CLU289" s="488"/>
      <c r="CLV289" s="488"/>
      <c r="CLW289" s="488"/>
      <c r="CLX289" s="488"/>
      <c r="CLY289" s="488"/>
      <c r="CLZ289" s="697" t="s">
        <v>9880</v>
      </c>
      <c r="CMA289" s="698"/>
      <c r="CMB289" s="698"/>
      <c r="CMC289" s="488"/>
      <c r="CMD289" s="488"/>
      <c r="CME289" s="488"/>
      <c r="CMF289" s="488"/>
      <c r="CMG289" s="488"/>
      <c r="CMH289" s="697" t="s">
        <v>9880</v>
      </c>
      <c r="CMI289" s="698"/>
      <c r="CMJ289" s="698"/>
      <c r="CMK289" s="488"/>
      <c r="CML289" s="488"/>
      <c r="CMM289" s="488"/>
      <c r="CMN289" s="488"/>
      <c r="CMO289" s="488"/>
      <c r="CMP289" s="697" t="s">
        <v>9880</v>
      </c>
      <c r="CMQ289" s="698"/>
      <c r="CMR289" s="698"/>
      <c r="CMS289" s="488"/>
      <c r="CMT289" s="488"/>
      <c r="CMU289" s="488"/>
      <c r="CMV289" s="488"/>
      <c r="CMW289" s="488"/>
      <c r="CMX289" s="697" t="s">
        <v>9880</v>
      </c>
      <c r="CMY289" s="698"/>
      <c r="CMZ289" s="698"/>
      <c r="CNA289" s="488"/>
      <c r="CNB289" s="488"/>
      <c r="CNC289" s="488"/>
      <c r="CND289" s="488"/>
      <c r="CNE289" s="488"/>
      <c r="CNF289" s="697" t="s">
        <v>9880</v>
      </c>
      <c r="CNG289" s="698"/>
      <c r="CNH289" s="698"/>
      <c r="CNI289" s="488"/>
      <c r="CNJ289" s="488"/>
      <c r="CNK289" s="488"/>
      <c r="CNL289" s="488"/>
      <c r="CNM289" s="488"/>
      <c r="CNN289" s="697" t="s">
        <v>9880</v>
      </c>
      <c r="CNO289" s="698"/>
      <c r="CNP289" s="698"/>
      <c r="CNQ289" s="488"/>
      <c r="CNR289" s="488"/>
      <c r="CNS289" s="488"/>
      <c r="CNT289" s="488"/>
      <c r="CNU289" s="488"/>
      <c r="CNV289" s="697" t="s">
        <v>9880</v>
      </c>
      <c r="CNW289" s="698"/>
      <c r="CNX289" s="698"/>
      <c r="CNY289" s="488"/>
      <c r="CNZ289" s="488"/>
      <c r="COA289" s="488"/>
      <c r="COB289" s="488"/>
      <c r="COC289" s="488"/>
      <c r="COD289" s="697" t="s">
        <v>9880</v>
      </c>
      <c r="COE289" s="698"/>
      <c r="COF289" s="698"/>
      <c r="COG289" s="488"/>
      <c r="COH289" s="488"/>
      <c r="COI289" s="488"/>
      <c r="COJ289" s="488"/>
      <c r="COK289" s="488"/>
      <c r="COL289" s="697" t="s">
        <v>9880</v>
      </c>
      <c r="COM289" s="698"/>
      <c r="CON289" s="698"/>
      <c r="COO289" s="488"/>
      <c r="COP289" s="488"/>
      <c r="COQ289" s="488"/>
      <c r="COR289" s="488"/>
      <c r="COS289" s="488"/>
      <c r="COT289" s="697" t="s">
        <v>9880</v>
      </c>
      <c r="COU289" s="698"/>
      <c r="COV289" s="698"/>
      <c r="COW289" s="488"/>
      <c r="COX289" s="488"/>
      <c r="COY289" s="488"/>
      <c r="COZ289" s="488"/>
      <c r="CPA289" s="488"/>
      <c r="CPB289" s="697" t="s">
        <v>9880</v>
      </c>
      <c r="CPC289" s="698"/>
      <c r="CPD289" s="698"/>
      <c r="CPE289" s="488"/>
      <c r="CPF289" s="488"/>
      <c r="CPG289" s="488"/>
      <c r="CPH289" s="488"/>
      <c r="CPI289" s="488"/>
      <c r="CPJ289" s="697" t="s">
        <v>9880</v>
      </c>
      <c r="CPK289" s="698"/>
      <c r="CPL289" s="698"/>
      <c r="CPM289" s="488"/>
      <c r="CPN289" s="488"/>
      <c r="CPO289" s="488"/>
      <c r="CPP289" s="488"/>
      <c r="CPQ289" s="488"/>
      <c r="CPR289" s="697" t="s">
        <v>9880</v>
      </c>
      <c r="CPS289" s="698"/>
      <c r="CPT289" s="698"/>
      <c r="CPU289" s="488"/>
      <c r="CPV289" s="488"/>
      <c r="CPW289" s="488"/>
      <c r="CPX289" s="488"/>
      <c r="CPY289" s="488"/>
      <c r="CPZ289" s="697" t="s">
        <v>9880</v>
      </c>
      <c r="CQA289" s="698"/>
      <c r="CQB289" s="698"/>
      <c r="CQC289" s="488"/>
      <c r="CQD289" s="488"/>
      <c r="CQE289" s="488"/>
      <c r="CQF289" s="488"/>
      <c r="CQG289" s="488"/>
      <c r="CQH289" s="697" t="s">
        <v>9880</v>
      </c>
      <c r="CQI289" s="698"/>
      <c r="CQJ289" s="698"/>
      <c r="CQK289" s="488"/>
      <c r="CQL289" s="488"/>
      <c r="CQM289" s="488"/>
      <c r="CQN289" s="488"/>
      <c r="CQO289" s="488"/>
      <c r="CQP289" s="697" t="s">
        <v>9880</v>
      </c>
      <c r="CQQ289" s="698"/>
      <c r="CQR289" s="698"/>
      <c r="CQS289" s="488"/>
      <c r="CQT289" s="488"/>
      <c r="CQU289" s="488"/>
      <c r="CQV289" s="488"/>
      <c r="CQW289" s="488"/>
      <c r="CQX289" s="697" t="s">
        <v>9880</v>
      </c>
      <c r="CQY289" s="698"/>
      <c r="CQZ289" s="698"/>
      <c r="CRA289" s="488"/>
      <c r="CRB289" s="488"/>
      <c r="CRC289" s="488"/>
      <c r="CRD289" s="488"/>
      <c r="CRE289" s="488"/>
      <c r="CRF289" s="697" t="s">
        <v>9880</v>
      </c>
      <c r="CRG289" s="698"/>
      <c r="CRH289" s="698"/>
      <c r="CRI289" s="488"/>
      <c r="CRJ289" s="488"/>
      <c r="CRK289" s="488"/>
      <c r="CRL289" s="488"/>
      <c r="CRM289" s="488"/>
      <c r="CRN289" s="697" t="s">
        <v>9880</v>
      </c>
      <c r="CRO289" s="698"/>
      <c r="CRP289" s="698"/>
      <c r="CRQ289" s="488"/>
      <c r="CRR289" s="488"/>
      <c r="CRS289" s="488"/>
      <c r="CRT289" s="488"/>
      <c r="CRU289" s="488"/>
      <c r="CRV289" s="697" t="s">
        <v>9880</v>
      </c>
      <c r="CRW289" s="698"/>
      <c r="CRX289" s="698"/>
      <c r="CRY289" s="488"/>
      <c r="CRZ289" s="488"/>
      <c r="CSA289" s="488"/>
      <c r="CSB289" s="488"/>
      <c r="CSC289" s="488"/>
      <c r="CSD289" s="697" t="s">
        <v>9880</v>
      </c>
      <c r="CSE289" s="698"/>
      <c r="CSF289" s="698"/>
      <c r="CSG289" s="488"/>
      <c r="CSH289" s="488"/>
      <c r="CSI289" s="488"/>
      <c r="CSJ289" s="488"/>
      <c r="CSK289" s="488"/>
      <c r="CSL289" s="697" t="s">
        <v>9880</v>
      </c>
      <c r="CSM289" s="698"/>
      <c r="CSN289" s="698"/>
      <c r="CSO289" s="488"/>
      <c r="CSP289" s="488"/>
      <c r="CSQ289" s="488"/>
      <c r="CSR289" s="488"/>
      <c r="CSS289" s="488"/>
      <c r="CST289" s="697" t="s">
        <v>9880</v>
      </c>
      <c r="CSU289" s="698"/>
      <c r="CSV289" s="698"/>
      <c r="CSW289" s="488"/>
      <c r="CSX289" s="488"/>
      <c r="CSY289" s="488"/>
      <c r="CSZ289" s="488"/>
      <c r="CTA289" s="488"/>
      <c r="CTB289" s="697" t="s">
        <v>9880</v>
      </c>
      <c r="CTC289" s="698"/>
      <c r="CTD289" s="698"/>
      <c r="CTE289" s="488"/>
      <c r="CTF289" s="488"/>
      <c r="CTG289" s="488"/>
      <c r="CTH289" s="488"/>
      <c r="CTI289" s="488"/>
      <c r="CTJ289" s="697" t="s">
        <v>9880</v>
      </c>
      <c r="CTK289" s="698"/>
      <c r="CTL289" s="698"/>
      <c r="CTM289" s="488"/>
      <c r="CTN289" s="488"/>
      <c r="CTO289" s="488"/>
      <c r="CTP289" s="488"/>
      <c r="CTQ289" s="488"/>
      <c r="CTR289" s="697" t="s">
        <v>9880</v>
      </c>
      <c r="CTS289" s="698"/>
      <c r="CTT289" s="698"/>
      <c r="CTU289" s="488"/>
      <c r="CTV289" s="488"/>
      <c r="CTW289" s="488"/>
      <c r="CTX289" s="488"/>
      <c r="CTY289" s="488"/>
      <c r="CTZ289" s="697" t="s">
        <v>9880</v>
      </c>
      <c r="CUA289" s="698"/>
      <c r="CUB289" s="698"/>
      <c r="CUC289" s="488"/>
      <c r="CUD289" s="488"/>
      <c r="CUE289" s="488"/>
      <c r="CUF289" s="488"/>
      <c r="CUG289" s="488"/>
      <c r="CUH289" s="697" t="s">
        <v>9880</v>
      </c>
      <c r="CUI289" s="698"/>
      <c r="CUJ289" s="698"/>
      <c r="CUK289" s="488"/>
      <c r="CUL289" s="488"/>
      <c r="CUM289" s="488"/>
      <c r="CUN289" s="488"/>
      <c r="CUO289" s="488"/>
      <c r="CUP289" s="697" t="s">
        <v>9880</v>
      </c>
      <c r="CUQ289" s="698"/>
      <c r="CUR289" s="698"/>
      <c r="CUS289" s="488"/>
      <c r="CUT289" s="488"/>
      <c r="CUU289" s="488"/>
      <c r="CUV289" s="488"/>
      <c r="CUW289" s="488"/>
      <c r="CUX289" s="697" t="s">
        <v>9880</v>
      </c>
      <c r="CUY289" s="698"/>
      <c r="CUZ289" s="698"/>
      <c r="CVA289" s="488"/>
      <c r="CVB289" s="488"/>
      <c r="CVC289" s="488"/>
      <c r="CVD289" s="488"/>
      <c r="CVE289" s="488"/>
      <c r="CVF289" s="697" t="s">
        <v>9880</v>
      </c>
      <c r="CVG289" s="698"/>
      <c r="CVH289" s="698"/>
      <c r="CVI289" s="488"/>
      <c r="CVJ289" s="488"/>
      <c r="CVK289" s="488"/>
      <c r="CVL289" s="488"/>
      <c r="CVM289" s="488"/>
      <c r="CVN289" s="697" t="s">
        <v>9880</v>
      </c>
      <c r="CVO289" s="698"/>
      <c r="CVP289" s="698"/>
      <c r="CVQ289" s="488"/>
      <c r="CVR289" s="488"/>
      <c r="CVS289" s="488"/>
      <c r="CVT289" s="488"/>
      <c r="CVU289" s="488"/>
      <c r="CVV289" s="697" t="s">
        <v>9880</v>
      </c>
      <c r="CVW289" s="698"/>
      <c r="CVX289" s="698"/>
      <c r="CVY289" s="488"/>
      <c r="CVZ289" s="488"/>
      <c r="CWA289" s="488"/>
      <c r="CWB289" s="488"/>
      <c r="CWC289" s="488"/>
      <c r="CWD289" s="697" t="s">
        <v>9880</v>
      </c>
      <c r="CWE289" s="698"/>
      <c r="CWF289" s="698"/>
      <c r="CWG289" s="488"/>
      <c r="CWH289" s="488"/>
      <c r="CWI289" s="488"/>
      <c r="CWJ289" s="488"/>
      <c r="CWK289" s="488"/>
      <c r="CWL289" s="697" t="s">
        <v>9880</v>
      </c>
      <c r="CWM289" s="698"/>
      <c r="CWN289" s="698"/>
      <c r="CWO289" s="488"/>
      <c r="CWP289" s="488"/>
      <c r="CWQ289" s="488"/>
      <c r="CWR289" s="488"/>
      <c r="CWS289" s="488"/>
      <c r="CWT289" s="697" t="s">
        <v>9880</v>
      </c>
      <c r="CWU289" s="698"/>
      <c r="CWV289" s="698"/>
      <c r="CWW289" s="488"/>
      <c r="CWX289" s="488"/>
      <c r="CWY289" s="488"/>
      <c r="CWZ289" s="488"/>
      <c r="CXA289" s="488"/>
      <c r="CXB289" s="697" t="s">
        <v>9880</v>
      </c>
      <c r="CXC289" s="698"/>
      <c r="CXD289" s="698"/>
      <c r="CXE289" s="488"/>
      <c r="CXF289" s="488"/>
      <c r="CXG289" s="488"/>
      <c r="CXH289" s="488"/>
      <c r="CXI289" s="488"/>
      <c r="CXJ289" s="697" t="s">
        <v>9880</v>
      </c>
      <c r="CXK289" s="698"/>
      <c r="CXL289" s="698"/>
      <c r="CXM289" s="488"/>
      <c r="CXN289" s="488"/>
      <c r="CXO289" s="488"/>
      <c r="CXP289" s="488"/>
      <c r="CXQ289" s="488"/>
      <c r="CXR289" s="697" t="s">
        <v>9880</v>
      </c>
      <c r="CXS289" s="698"/>
      <c r="CXT289" s="698"/>
      <c r="CXU289" s="488"/>
      <c r="CXV289" s="488"/>
      <c r="CXW289" s="488"/>
      <c r="CXX289" s="488"/>
      <c r="CXY289" s="488"/>
      <c r="CXZ289" s="697" t="s">
        <v>9880</v>
      </c>
      <c r="CYA289" s="698"/>
      <c r="CYB289" s="698"/>
      <c r="CYC289" s="488"/>
      <c r="CYD289" s="488"/>
      <c r="CYE289" s="488"/>
      <c r="CYF289" s="488"/>
      <c r="CYG289" s="488"/>
      <c r="CYH289" s="697" t="s">
        <v>9880</v>
      </c>
      <c r="CYI289" s="698"/>
      <c r="CYJ289" s="698"/>
      <c r="CYK289" s="488"/>
      <c r="CYL289" s="488"/>
      <c r="CYM289" s="488"/>
      <c r="CYN289" s="488"/>
      <c r="CYO289" s="488"/>
      <c r="CYP289" s="697" t="s">
        <v>9880</v>
      </c>
      <c r="CYQ289" s="698"/>
      <c r="CYR289" s="698"/>
      <c r="CYS289" s="488"/>
      <c r="CYT289" s="488"/>
      <c r="CYU289" s="488"/>
      <c r="CYV289" s="488"/>
      <c r="CYW289" s="488"/>
      <c r="CYX289" s="697" t="s">
        <v>9880</v>
      </c>
      <c r="CYY289" s="698"/>
      <c r="CYZ289" s="698"/>
      <c r="CZA289" s="488"/>
      <c r="CZB289" s="488"/>
      <c r="CZC289" s="488"/>
      <c r="CZD289" s="488"/>
      <c r="CZE289" s="488"/>
      <c r="CZF289" s="697" t="s">
        <v>9880</v>
      </c>
      <c r="CZG289" s="698"/>
      <c r="CZH289" s="698"/>
      <c r="CZI289" s="488"/>
      <c r="CZJ289" s="488"/>
      <c r="CZK289" s="488"/>
      <c r="CZL289" s="488"/>
      <c r="CZM289" s="488"/>
      <c r="CZN289" s="697" t="s">
        <v>9880</v>
      </c>
      <c r="CZO289" s="698"/>
      <c r="CZP289" s="698"/>
      <c r="CZQ289" s="488"/>
      <c r="CZR289" s="488"/>
      <c r="CZS289" s="488"/>
      <c r="CZT289" s="488"/>
      <c r="CZU289" s="488"/>
      <c r="CZV289" s="697" t="s">
        <v>9880</v>
      </c>
      <c r="CZW289" s="698"/>
      <c r="CZX289" s="698"/>
      <c r="CZY289" s="488"/>
      <c r="CZZ289" s="488"/>
      <c r="DAA289" s="488"/>
      <c r="DAB289" s="488"/>
      <c r="DAC289" s="488"/>
      <c r="DAD289" s="697" t="s">
        <v>9880</v>
      </c>
      <c r="DAE289" s="698"/>
      <c r="DAF289" s="698"/>
      <c r="DAG289" s="488"/>
      <c r="DAH289" s="488"/>
      <c r="DAI289" s="488"/>
      <c r="DAJ289" s="488"/>
      <c r="DAK289" s="488"/>
      <c r="DAL289" s="697" t="s">
        <v>9880</v>
      </c>
      <c r="DAM289" s="698"/>
      <c r="DAN289" s="698"/>
      <c r="DAO289" s="488"/>
      <c r="DAP289" s="488"/>
      <c r="DAQ289" s="488"/>
      <c r="DAR289" s="488"/>
      <c r="DAS289" s="488"/>
      <c r="DAT289" s="697" t="s">
        <v>9880</v>
      </c>
      <c r="DAU289" s="698"/>
      <c r="DAV289" s="698"/>
      <c r="DAW289" s="488"/>
      <c r="DAX289" s="488"/>
      <c r="DAY289" s="488"/>
      <c r="DAZ289" s="488"/>
      <c r="DBA289" s="488"/>
      <c r="DBB289" s="697" t="s">
        <v>9880</v>
      </c>
      <c r="DBC289" s="698"/>
      <c r="DBD289" s="698"/>
      <c r="DBE289" s="488"/>
      <c r="DBF289" s="488"/>
      <c r="DBG289" s="488"/>
      <c r="DBH289" s="488"/>
      <c r="DBI289" s="488"/>
      <c r="DBJ289" s="697" t="s">
        <v>9880</v>
      </c>
      <c r="DBK289" s="698"/>
      <c r="DBL289" s="698"/>
      <c r="DBM289" s="488"/>
      <c r="DBN289" s="488"/>
      <c r="DBO289" s="488"/>
      <c r="DBP289" s="488"/>
      <c r="DBQ289" s="488"/>
      <c r="DBR289" s="697" t="s">
        <v>9880</v>
      </c>
      <c r="DBS289" s="698"/>
      <c r="DBT289" s="698"/>
      <c r="DBU289" s="488"/>
      <c r="DBV289" s="488"/>
      <c r="DBW289" s="488"/>
      <c r="DBX289" s="488"/>
      <c r="DBY289" s="488"/>
      <c r="DBZ289" s="697" t="s">
        <v>9880</v>
      </c>
      <c r="DCA289" s="698"/>
      <c r="DCB289" s="698"/>
      <c r="DCC289" s="488"/>
      <c r="DCD289" s="488"/>
      <c r="DCE289" s="488"/>
      <c r="DCF289" s="488"/>
      <c r="DCG289" s="488"/>
      <c r="DCH289" s="697" t="s">
        <v>9880</v>
      </c>
      <c r="DCI289" s="698"/>
      <c r="DCJ289" s="698"/>
      <c r="DCK289" s="488"/>
      <c r="DCL289" s="488"/>
      <c r="DCM289" s="488"/>
      <c r="DCN289" s="488"/>
      <c r="DCO289" s="488"/>
      <c r="DCP289" s="697" t="s">
        <v>9880</v>
      </c>
      <c r="DCQ289" s="698"/>
      <c r="DCR289" s="698"/>
      <c r="DCS289" s="488"/>
      <c r="DCT289" s="488"/>
      <c r="DCU289" s="488"/>
      <c r="DCV289" s="488"/>
      <c r="DCW289" s="488"/>
      <c r="DCX289" s="697" t="s">
        <v>9880</v>
      </c>
      <c r="DCY289" s="698"/>
      <c r="DCZ289" s="698"/>
      <c r="DDA289" s="488"/>
      <c r="DDB289" s="488"/>
      <c r="DDC289" s="488"/>
      <c r="DDD289" s="488"/>
      <c r="DDE289" s="488"/>
      <c r="DDF289" s="697" t="s">
        <v>9880</v>
      </c>
      <c r="DDG289" s="698"/>
      <c r="DDH289" s="698"/>
      <c r="DDI289" s="488"/>
      <c r="DDJ289" s="488"/>
      <c r="DDK289" s="488"/>
      <c r="DDL289" s="488"/>
      <c r="DDM289" s="488"/>
      <c r="DDN289" s="697" t="s">
        <v>9880</v>
      </c>
      <c r="DDO289" s="698"/>
      <c r="DDP289" s="698"/>
      <c r="DDQ289" s="488"/>
      <c r="DDR289" s="488"/>
      <c r="DDS289" s="488"/>
      <c r="DDT289" s="488"/>
      <c r="DDU289" s="488"/>
      <c r="DDV289" s="697" t="s">
        <v>9880</v>
      </c>
      <c r="DDW289" s="698"/>
      <c r="DDX289" s="698"/>
      <c r="DDY289" s="488"/>
      <c r="DDZ289" s="488"/>
      <c r="DEA289" s="488"/>
      <c r="DEB289" s="488"/>
      <c r="DEC289" s="488"/>
      <c r="DED289" s="697" t="s">
        <v>9880</v>
      </c>
      <c r="DEE289" s="698"/>
      <c r="DEF289" s="698"/>
      <c r="DEG289" s="488"/>
      <c r="DEH289" s="488"/>
      <c r="DEI289" s="488"/>
      <c r="DEJ289" s="488"/>
      <c r="DEK289" s="488"/>
      <c r="DEL289" s="697" t="s">
        <v>9880</v>
      </c>
      <c r="DEM289" s="698"/>
      <c r="DEN289" s="698"/>
      <c r="DEO289" s="488"/>
      <c r="DEP289" s="488"/>
      <c r="DEQ289" s="488"/>
      <c r="DER289" s="488"/>
      <c r="DES289" s="488"/>
      <c r="DET289" s="697" t="s">
        <v>9880</v>
      </c>
      <c r="DEU289" s="698"/>
      <c r="DEV289" s="698"/>
      <c r="DEW289" s="488"/>
      <c r="DEX289" s="488"/>
      <c r="DEY289" s="488"/>
      <c r="DEZ289" s="488"/>
      <c r="DFA289" s="488"/>
      <c r="DFB289" s="697" t="s">
        <v>9880</v>
      </c>
      <c r="DFC289" s="698"/>
      <c r="DFD289" s="698"/>
      <c r="DFE289" s="488"/>
      <c r="DFF289" s="488"/>
      <c r="DFG289" s="488"/>
      <c r="DFH289" s="488"/>
      <c r="DFI289" s="488"/>
      <c r="DFJ289" s="697" t="s">
        <v>9880</v>
      </c>
      <c r="DFK289" s="698"/>
      <c r="DFL289" s="698"/>
      <c r="DFM289" s="488"/>
      <c r="DFN289" s="488"/>
      <c r="DFO289" s="488"/>
      <c r="DFP289" s="488"/>
      <c r="DFQ289" s="488"/>
      <c r="DFR289" s="697" t="s">
        <v>9880</v>
      </c>
      <c r="DFS289" s="698"/>
      <c r="DFT289" s="698"/>
      <c r="DFU289" s="488"/>
      <c r="DFV289" s="488"/>
      <c r="DFW289" s="488"/>
      <c r="DFX289" s="488"/>
      <c r="DFY289" s="488"/>
      <c r="DFZ289" s="697" t="s">
        <v>9880</v>
      </c>
      <c r="DGA289" s="698"/>
      <c r="DGB289" s="698"/>
      <c r="DGC289" s="488"/>
      <c r="DGD289" s="488"/>
      <c r="DGE289" s="488"/>
      <c r="DGF289" s="488"/>
      <c r="DGG289" s="488"/>
      <c r="DGH289" s="697" t="s">
        <v>9880</v>
      </c>
      <c r="DGI289" s="698"/>
      <c r="DGJ289" s="698"/>
      <c r="DGK289" s="488"/>
      <c r="DGL289" s="488"/>
      <c r="DGM289" s="488"/>
      <c r="DGN289" s="488"/>
      <c r="DGO289" s="488"/>
      <c r="DGP289" s="697" t="s">
        <v>9880</v>
      </c>
      <c r="DGQ289" s="698"/>
      <c r="DGR289" s="698"/>
      <c r="DGS289" s="488"/>
      <c r="DGT289" s="488"/>
      <c r="DGU289" s="488"/>
      <c r="DGV289" s="488"/>
      <c r="DGW289" s="488"/>
      <c r="DGX289" s="697" t="s">
        <v>9880</v>
      </c>
      <c r="DGY289" s="698"/>
      <c r="DGZ289" s="698"/>
      <c r="DHA289" s="488"/>
      <c r="DHB289" s="488"/>
      <c r="DHC289" s="488"/>
      <c r="DHD289" s="488"/>
      <c r="DHE289" s="488"/>
      <c r="DHF289" s="697" t="s">
        <v>9880</v>
      </c>
      <c r="DHG289" s="698"/>
      <c r="DHH289" s="698"/>
      <c r="DHI289" s="488"/>
      <c r="DHJ289" s="488"/>
      <c r="DHK289" s="488"/>
      <c r="DHL289" s="488"/>
      <c r="DHM289" s="488"/>
      <c r="DHN289" s="697" t="s">
        <v>9880</v>
      </c>
      <c r="DHO289" s="698"/>
      <c r="DHP289" s="698"/>
      <c r="DHQ289" s="488"/>
      <c r="DHR289" s="488"/>
      <c r="DHS289" s="488"/>
      <c r="DHT289" s="488"/>
      <c r="DHU289" s="488"/>
      <c r="DHV289" s="697" t="s">
        <v>9880</v>
      </c>
      <c r="DHW289" s="698"/>
      <c r="DHX289" s="698"/>
      <c r="DHY289" s="488"/>
      <c r="DHZ289" s="488"/>
      <c r="DIA289" s="488"/>
      <c r="DIB289" s="488"/>
      <c r="DIC289" s="488"/>
      <c r="DID289" s="697" t="s">
        <v>9880</v>
      </c>
      <c r="DIE289" s="698"/>
      <c r="DIF289" s="698"/>
      <c r="DIG289" s="488"/>
      <c r="DIH289" s="488"/>
      <c r="DII289" s="488"/>
      <c r="DIJ289" s="488"/>
      <c r="DIK289" s="488"/>
      <c r="DIL289" s="697" t="s">
        <v>9880</v>
      </c>
      <c r="DIM289" s="698"/>
      <c r="DIN289" s="698"/>
      <c r="DIO289" s="488"/>
      <c r="DIP289" s="488"/>
      <c r="DIQ289" s="488"/>
      <c r="DIR289" s="488"/>
      <c r="DIS289" s="488"/>
      <c r="DIT289" s="697" t="s">
        <v>9880</v>
      </c>
      <c r="DIU289" s="698"/>
      <c r="DIV289" s="698"/>
      <c r="DIW289" s="488"/>
      <c r="DIX289" s="488"/>
      <c r="DIY289" s="488"/>
      <c r="DIZ289" s="488"/>
      <c r="DJA289" s="488"/>
      <c r="DJB289" s="697" t="s">
        <v>9880</v>
      </c>
      <c r="DJC289" s="698"/>
      <c r="DJD289" s="698"/>
      <c r="DJE289" s="488"/>
      <c r="DJF289" s="488"/>
      <c r="DJG289" s="488"/>
      <c r="DJH289" s="488"/>
      <c r="DJI289" s="488"/>
      <c r="DJJ289" s="697" t="s">
        <v>9880</v>
      </c>
      <c r="DJK289" s="698"/>
      <c r="DJL289" s="698"/>
      <c r="DJM289" s="488"/>
      <c r="DJN289" s="488"/>
      <c r="DJO289" s="488"/>
      <c r="DJP289" s="488"/>
      <c r="DJQ289" s="488"/>
      <c r="DJR289" s="697" t="s">
        <v>9880</v>
      </c>
      <c r="DJS289" s="698"/>
      <c r="DJT289" s="698"/>
      <c r="DJU289" s="488"/>
      <c r="DJV289" s="488"/>
      <c r="DJW289" s="488"/>
      <c r="DJX289" s="488"/>
      <c r="DJY289" s="488"/>
      <c r="DJZ289" s="697" t="s">
        <v>9880</v>
      </c>
      <c r="DKA289" s="698"/>
      <c r="DKB289" s="698"/>
      <c r="DKC289" s="488"/>
      <c r="DKD289" s="488"/>
      <c r="DKE289" s="488"/>
      <c r="DKF289" s="488"/>
      <c r="DKG289" s="488"/>
      <c r="DKH289" s="697" t="s">
        <v>9880</v>
      </c>
      <c r="DKI289" s="698"/>
      <c r="DKJ289" s="698"/>
      <c r="DKK289" s="488"/>
      <c r="DKL289" s="488"/>
      <c r="DKM289" s="488"/>
      <c r="DKN289" s="488"/>
      <c r="DKO289" s="488"/>
      <c r="DKP289" s="697" t="s">
        <v>9880</v>
      </c>
      <c r="DKQ289" s="698"/>
      <c r="DKR289" s="698"/>
      <c r="DKS289" s="488"/>
      <c r="DKT289" s="488"/>
      <c r="DKU289" s="488"/>
      <c r="DKV289" s="488"/>
      <c r="DKW289" s="488"/>
      <c r="DKX289" s="697" t="s">
        <v>9880</v>
      </c>
      <c r="DKY289" s="698"/>
      <c r="DKZ289" s="698"/>
      <c r="DLA289" s="488"/>
      <c r="DLB289" s="488"/>
      <c r="DLC289" s="488"/>
      <c r="DLD289" s="488"/>
      <c r="DLE289" s="488"/>
      <c r="DLF289" s="697" t="s">
        <v>9880</v>
      </c>
      <c r="DLG289" s="698"/>
      <c r="DLH289" s="698"/>
      <c r="DLI289" s="488"/>
      <c r="DLJ289" s="488"/>
      <c r="DLK289" s="488"/>
      <c r="DLL289" s="488"/>
      <c r="DLM289" s="488"/>
      <c r="DLN289" s="697" t="s">
        <v>9880</v>
      </c>
      <c r="DLO289" s="698"/>
      <c r="DLP289" s="698"/>
      <c r="DLQ289" s="488"/>
      <c r="DLR289" s="488"/>
      <c r="DLS289" s="488"/>
      <c r="DLT289" s="488"/>
      <c r="DLU289" s="488"/>
      <c r="DLV289" s="697" t="s">
        <v>9880</v>
      </c>
      <c r="DLW289" s="698"/>
      <c r="DLX289" s="698"/>
      <c r="DLY289" s="488"/>
      <c r="DLZ289" s="488"/>
      <c r="DMA289" s="488"/>
      <c r="DMB289" s="488"/>
      <c r="DMC289" s="488"/>
      <c r="DMD289" s="697" t="s">
        <v>9880</v>
      </c>
      <c r="DME289" s="698"/>
      <c r="DMF289" s="698"/>
      <c r="DMG289" s="488"/>
      <c r="DMH289" s="488"/>
      <c r="DMI289" s="488"/>
      <c r="DMJ289" s="488"/>
      <c r="DMK289" s="488"/>
      <c r="DML289" s="697" t="s">
        <v>9880</v>
      </c>
      <c r="DMM289" s="698"/>
      <c r="DMN289" s="698"/>
      <c r="DMO289" s="488"/>
      <c r="DMP289" s="488"/>
      <c r="DMQ289" s="488"/>
      <c r="DMR289" s="488"/>
      <c r="DMS289" s="488"/>
      <c r="DMT289" s="697" t="s">
        <v>9880</v>
      </c>
      <c r="DMU289" s="698"/>
      <c r="DMV289" s="698"/>
      <c r="DMW289" s="488"/>
      <c r="DMX289" s="488"/>
      <c r="DMY289" s="488"/>
      <c r="DMZ289" s="488"/>
      <c r="DNA289" s="488"/>
      <c r="DNB289" s="697" t="s">
        <v>9880</v>
      </c>
      <c r="DNC289" s="698"/>
      <c r="DND289" s="698"/>
      <c r="DNE289" s="488"/>
      <c r="DNF289" s="488"/>
      <c r="DNG289" s="488"/>
      <c r="DNH289" s="488"/>
      <c r="DNI289" s="488"/>
      <c r="DNJ289" s="697" t="s">
        <v>9880</v>
      </c>
      <c r="DNK289" s="698"/>
      <c r="DNL289" s="698"/>
      <c r="DNM289" s="488"/>
      <c r="DNN289" s="488"/>
      <c r="DNO289" s="488"/>
      <c r="DNP289" s="488"/>
      <c r="DNQ289" s="488"/>
      <c r="DNR289" s="697" t="s">
        <v>9880</v>
      </c>
      <c r="DNS289" s="698"/>
      <c r="DNT289" s="698"/>
      <c r="DNU289" s="488"/>
      <c r="DNV289" s="488"/>
      <c r="DNW289" s="488"/>
      <c r="DNX289" s="488"/>
      <c r="DNY289" s="488"/>
      <c r="DNZ289" s="697" t="s">
        <v>9880</v>
      </c>
      <c r="DOA289" s="698"/>
      <c r="DOB289" s="698"/>
      <c r="DOC289" s="488"/>
      <c r="DOD289" s="488"/>
      <c r="DOE289" s="488"/>
      <c r="DOF289" s="488"/>
      <c r="DOG289" s="488"/>
      <c r="DOH289" s="697" t="s">
        <v>9880</v>
      </c>
      <c r="DOI289" s="698"/>
      <c r="DOJ289" s="698"/>
      <c r="DOK289" s="488"/>
      <c r="DOL289" s="488"/>
      <c r="DOM289" s="488"/>
      <c r="DON289" s="488"/>
      <c r="DOO289" s="488"/>
      <c r="DOP289" s="697" t="s">
        <v>9880</v>
      </c>
      <c r="DOQ289" s="698"/>
      <c r="DOR289" s="698"/>
      <c r="DOS289" s="488"/>
      <c r="DOT289" s="488"/>
      <c r="DOU289" s="488"/>
      <c r="DOV289" s="488"/>
      <c r="DOW289" s="488"/>
      <c r="DOX289" s="697" t="s">
        <v>9880</v>
      </c>
      <c r="DOY289" s="698"/>
      <c r="DOZ289" s="698"/>
      <c r="DPA289" s="488"/>
      <c r="DPB289" s="488"/>
      <c r="DPC289" s="488"/>
      <c r="DPD289" s="488"/>
      <c r="DPE289" s="488"/>
      <c r="DPF289" s="697" t="s">
        <v>9880</v>
      </c>
      <c r="DPG289" s="698"/>
      <c r="DPH289" s="698"/>
      <c r="DPI289" s="488"/>
      <c r="DPJ289" s="488"/>
      <c r="DPK289" s="488"/>
      <c r="DPL289" s="488"/>
      <c r="DPM289" s="488"/>
      <c r="DPN289" s="697" t="s">
        <v>9880</v>
      </c>
      <c r="DPO289" s="698"/>
      <c r="DPP289" s="698"/>
      <c r="DPQ289" s="488"/>
      <c r="DPR289" s="488"/>
      <c r="DPS289" s="488"/>
      <c r="DPT289" s="488"/>
      <c r="DPU289" s="488"/>
      <c r="DPV289" s="697" t="s">
        <v>9880</v>
      </c>
      <c r="DPW289" s="698"/>
      <c r="DPX289" s="698"/>
      <c r="DPY289" s="488"/>
      <c r="DPZ289" s="488"/>
      <c r="DQA289" s="488"/>
      <c r="DQB289" s="488"/>
      <c r="DQC289" s="488"/>
      <c r="DQD289" s="697" t="s">
        <v>9880</v>
      </c>
      <c r="DQE289" s="698"/>
      <c r="DQF289" s="698"/>
      <c r="DQG289" s="488"/>
      <c r="DQH289" s="488"/>
      <c r="DQI289" s="488"/>
      <c r="DQJ289" s="488"/>
      <c r="DQK289" s="488"/>
      <c r="DQL289" s="697" t="s">
        <v>9880</v>
      </c>
      <c r="DQM289" s="698"/>
      <c r="DQN289" s="698"/>
      <c r="DQO289" s="488"/>
      <c r="DQP289" s="488"/>
      <c r="DQQ289" s="488"/>
      <c r="DQR289" s="488"/>
      <c r="DQS289" s="488"/>
      <c r="DQT289" s="697" t="s">
        <v>9880</v>
      </c>
      <c r="DQU289" s="698"/>
      <c r="DQV289" s="698"/>
      <c r="DQW289" s="488"/>
      <c r="DQX289" s="488"/>
      <c r="DQY289" s="488"/>
      <c r="DQZ289" s="488"/>
      <c r="DRA289" s="488"/>
      <c r="DRB289" s="697" t="s">
        <v>9880</v>
      </c>
      <c r="DRC289" s="698"/>
      <c r="DRD289" s="698"/>
      <c r="DRE289" s="488"/>
      <c r="DRF289" s="488"/>
      <c r="DRG289" s="488"/>
      <c r="DRH289" s="488"/>
      <c r="DRI289" s="488"/>
      <c r="DRJ289" s="697" t="s">
        <v>9880</v>
      </c>
      <c r="DRK289" s="698"/>
      <c r="DRL289" s="698"/>
      <c r="DRM289" s="488"/>
      <c r="DRN289" s="488"/>
      <c r="DRO289" s="488"/>
      <c r="DRP289" s="488"/>
      <c r="DRQ289" s="488"/>
      <c r="DRR289" s="697" t="s">
        <v>9880</v>
      </c>
      <c r="DRS289" s="698"/>
      <c r="DRT289" s="698"/>
      <c r="DRU289" s="488"/>
      <c r="DRV289" s="488"/>
      <c r="DRW289" s="488"/>
      <c r="DRX289" s="488"/>
      <c r="DRY289" s="488"/>
      <c r="DRZ289" s="697" t="s">
        <v>9880</v>
      </c>
      <c r="DSA289" s="698"/>
      <c r="DSB289" s="698"/>
      <c r="DSC289" s="488"/>
      <c r="DSD289" s="488"/>
      <c r="DSE289" s="488"/>
      <c r="DSF289" s="488"/>
      <c r="DSG289" s="488"/>
      <c r="DSH289" s="697" t="s">
        <v>9880</v>
      </c>
      <c r="DSI289" s="698"/>
      <c r="DSJ289" s="698"/>
      <c r="DSK289" s="488"/>
      <c r="DSL289" s="488"/>
      <c r="DSM289" s="488"/>
      <c r="DSN289" s="488"/>
      <c r="DSO289" s="488"/>
      <c r="DSP289" s="697" t="s">
        <v>9880</v>
      </c>
      <c r="DSQ289" s="698"/>
      <c r="DSR289" s="698"/>
      <c r="DSS289" s="488"/>
      <c r="DST289" s="488"/>
      <c r="DSU289" s="488"/>
      <c r="DSV289" s="488"/>
      <c r="DSW289" s="488"/>
      <c r="DSX289" s="697" t="s">
        <v>9880</v>
      </c>
      <c r="DSY289" s="698"/>
      <c r="DSZ289" s="698"/>
      <c r="DTA289" s="488"/>
      <c r="DTB289" s="488"/>
      <c r="DTC289" s="488"/>
      <c r="DTD289" s="488"/>
      <c r="DTE289" s="488"/>
      <c r="DTF289" s="697" t="s">
        <v>9880</v>
      </c>
      <c r="DTG289" s="698"/>
      <c r="DTH289" s="698"/>
      <c r="DTI289" s="488"/>
      <c r="DTJ289" s="488"/>
      <c r="DTK289" s="488"/>
      <c r="DTL289" s="488"/>
      <c r="DTM289" s="488"/>
      <c r="DTN289" s="697" t="s">
        <v>9880</v>
      </c>
      <c r="DTO289" s="698"/>
      <c r="DTP289" s="698"/>
      <c r="DTQ289" s="488"/>
      <c r="DTR289" s="488"/>
      <c r="DTS289" s="488"/>
      <c r="DTT289" s="488"/>
      <c r="DTU289" s="488"/>
      <c r="DTV289" s="697" t="s">
        <v>9880</v>
      </c>
      <c r="DTW289" s="698"/>
      <c r="DTX289" s="698"/>
      <c r="DTY289" s="488"/>
      <c r="DTZ289" s="488"/>
      <c r="DUA289" s="488"/>
      <c r="DUB289" s="488"/>
      <c r="DUC289" s="488"/>
      <c r="DUD289" s="697" t="s">
        <v>9880</v>
      </c>
      <c r="DUE289" s="698"/>
      <c r="DUF289" s="698"/>
      <c r="DUG289" s="488"/>
      <c r="DUH289" s="488"/>
      <c r="DUI289" s="488"/>
      <c r="DUJ289" s="488"/>
      <c r="DUK289" s="488"/>
      <c r="DUL289" s="697" t="s">
        <v>9880</v>
      </c>
      <c r="DUM289" s="698"/>
      <c r="DUN289" s="698"/>
      <c r="DUO289" s="488"/>
      <c r="DUP289" s="488"/>
      <c r="DUQ289" s="488"/>
      <c r="DUR289" s="488"/>
      <c r="DUS289" s="488"/>
      <c r="DUT289" s="697" t="s">
        <v>9880</v>
      </c>
      <c r="DUU289" s="698"/>
      <c r="DUV289" s="698"/>
      <c r="DUW289" s="488"/>
      <c r="DUX289" s="488"/>
      <c r="DUY289" s="488"/>
      <c r="DUZ289" s="488"/>
      <c r="DVA289" s="488"/>
      <c r="DVB289" s="697" t="s">
        <v>9880</v>
      </c>
      <c r="DVC289" s="698"/>
      <c r="DVD289" s="698"/>
      <c r="DVE289" s="488"/>
      <c r="DVF289" s="488"/>
      <c r="DVG289" s="488"/>
      <c r="DVH289" s="488"/>
      <c r="DVI289" s="488"/>
      <c r="DVJ289" s="697" t="s">
        <v>9880</v>
      </c>
      <c r="DVK289" s="698"/>
      <c r="DVL289" s="698"/>
      <c r="DVM289" s="488"/>
      <c r="DVN289" s="488"/>
      <c r="DVO289" s="488"/>
      <c r="DVP289" s="488"/>
      <c r="DVQ289" s="488"/>
      <c r="DVR289" s="697" t="s">
        <v>9880</v>
      </c>
      <c r="DVS289" s="698"/>
      <c r="DVT289" s="698"/>
      <c r="DVU289" s="488"/>
      <c r="DVV289" s="488"/>
      <c r="DVW289" s="488"/>
      <c r="DVX289" s="488"/>
      <c r="DVY289" s="488"/>
      <c r="DVZ289" s="697" t="s">
        <v>9880</v>
      </c>
      <c r="DWA289" s="698"/>
      <c r="DWB289" s="698"/>
      <c r="DWC289" s="488"/>
      <c r="DWD289" s="488"/>
      <c r="DWE289" s="488"/>
      <c r="DWF289" s="488"/>
      <c r="DWG289" s="488"/>
      <c r="DWH289" s="697" t="s">
        <v>9880</v>
      </c>
      <c r="DWI289" s="698"/>
      <c r="DWJ289" s="698"/>
      <c r="DWK289" s="488"/>
      <c r="DWL289" s="488"/>
      <c r="DWM289" s="488"/>
      <c r="DWN289" s="488"/>
      <c r="DWO289" s="488"/>
      <c r="DWP289" s="697" t="s">
        <v>9880</v>
      </c>
      <c r="DWQ289" s="698"/>
      <c r="DWR289" s="698"/>
      <c r="DWS289" s="488"/>
      <c r="DWT289" s="488"/>
      <c r="DWU289" s="488"/>
      <c r="DWV289" s="488"/>
      <c r="DWW289" s="488"/>
      <c r="DWX289" s="697" t="s">
        <v>9880</v>
      </c>
      <c r="DWY289" s="698"/>
      <c r="DWZ289" s="698"/>
      <c r="DXA289" s="488"/>
      <c r="DXB289" s="488"/>
      <c r="DXC289" s="488"/>
      <c r="DXD289" s="488"/>
      <c r="DXE289" s="488"/>
      <c r="DXF289" s="697" t="s">
        <v>9880</v>
      </c>
      <c r="DXG289" s="698"/>
      <c r="DXH289" s="698"/>
      <c r="DXI289" s="488"/>
      <c r="DXJ289" s="488"/>
      <c r="DXK289" s="488"/>
      <c r="DXL289" s="488"/>
      <c r="DXM289" s="488"/>
      <c r="DXN289" s="697" t="s">
        <v>9880</v>
      </c>
      <c r="DXO289" s="698"/>
      <c r="DXP289" s="698"/>
      <c r="DXQ289" s="488"/>
      <c r="DXR289" s="488"/>
      <c r="DXS289" s="488"/>
      <c r="DXT289" s="488"/>
      <c r="DXU289" s="488"/>
      <c r="DXV289" s="697" t="s">
        <v>9880</v>
      </c>
      <c r="DXW289" s="698"/>
      <c r="DXX289" s="698"/>
      <c r="DXY289" s="488"/>
      <c r="DXZ289" s="488"/>
      <c r="DYA289" s="488"/>
      <c r="DYB289" s="488"/>
      <c r="DYC289" s="488"/>
      <c r="DYD289" s="697" t="s">
        <v>9880</v>
      </c>
      <c r="DYE289" s="698"/>
      <c r="DYF289" s="698"/>
      <c r="DYG289" s="488"/>
      <c r="DYH289" s="488"/>
      <c r="DYI289" s="488"/>
      <c r="DYJ289" s="488"/>
      <c r="DYK289" s="488"/>
      <c r="DYL289" s="697" t="s">
        <v>9880</v>
      </c>
      <c r="DYM289" s="698"/>
      <c r="DYN289" s="698"/>
      <c r="DYO289" s="488"/>
      <c r="DYP289" s="488"/>
      <c r="DYQ289" s="488"/>
      <c r="DYR289" s="488"/>
      <c r="DYS289" s="488"/>
      <c r="DYT289" s="697" t="s">
        <v>9880</v>
      </c>
      <c r="DYU289" s="698"/>
      <c r="DYV289" s="698"/>
      <c r="DYW289" s="488"/>
      <c r="DYX289" s="488"/>
      <c r="DYY289" s="488"/>
      <c r="DYZ289" s="488"/>
      <c r="DZA289" s="488"/>
      <c r="DZB289" s="697" t="s">
        <v>9880</v>
      </c>
      <c r="DZC289" s="698"/>
      <c r="DZD289" s="698"/>
      <c r="DZE289" s="488"/>
      <c r="DZF289" s="488"/>
      <c r="DZG289" s="488"/>
      <c r="DZH289" s="488"/>
      <c r="DZI289" s="488"/>
      <c r="DZJ289" s="697" t="s">
        <v>9880</v>
      </c>
      <c r="DZK289" s="698"/>
      <c r="DZL289" s="698"/>
      <c r="DZM289" s="488"/>
      <c r="DZN289" s="488"/>
      <c r="DZO289" s="488"/>
      <c r="DZP289" s="488"/>
      <c r="DZQ289" s="488"/>
      <c r="DZR289" s="697" t="s">
        <v>9880</v>
      </c>
      <c r="DZS289" s="698"/>
      <c r="DZT289" s="698"/>
      <c r="DZU289" s="488"/>
      <c r="DZV289" s="488"/>
      <c r="DZW289" s="488"/>
      <c r="DZX289" s="488"/>
      <c r="DZY289" s="488"/>
      <c r="DZZ289" s="697" t="s">
        <v>9880</v>
      </c>
      <c r="EAA289" s="698"/>
      <c r="EAB289" s="698"/>
      <c r="EAC289" s="488"/>
      <c r="EAD289" s="488"/>
      <c r="EAE289" s="488"/>
      <c r="EAF289" s="488"/>
      <c r="EAG289" s="488"/>
      <c r="EAH289" s="697" t="s">
        <v>9880</v>
      </c>
      <c r="EAI289" s="698"/>
      <c r="EAJ289" s="698"/>
      <c r="EAK289" s="488"/>
      <c r="EAL289" s="488"/>
      <c r="EAM289" s="488"/>
      <c r="EAN289" s="488"/>
      <c r="EAO289" s="488"/>
      <c r="EAP289" s="697" t="s">
        <v>9880</v>
      </c>
      <c r="EAQ289" s="698"/>
      <c r="EAR289" s="698"/>
      <c r="EAS289" s="488"/>
      <c r="EAT289" s="488"/>
      <c r="EAU289" s="488"/>
      <c r="EAV289" s="488"/>
      <c r="EAW289" s="488"/>
      <c r="EAX289" s="697" t="s">
        <v>9880</v>
      </c>
      <c r="EAY289" s="698"/>
      <c r="EAZ289" s="698"/>
      <c r="EBA289" s="488"/>
      <c r="EBB289" s="488"/>
      <c r="EBC289" s="488"/>
      <c r="EBD289" s="488"/>
      <c r="EBE289" s="488"/>
      <c r="EBF289" s="697" t="s">
        <v>9880</v>
      </c>
      <c r="EBG289" s="698"/>
      <c r="EBH289" s="698"/>
      <c r="EBI289" s="488"/>
      <c r="EBJ289" s="488"/>
      <c r="EBK289" s="488"/>
      <c r="EBL289" s="488"/>
      <c r="EBM289" s="488"/>
      <c r="EBN289" s="697" t="s">
        <v>9880</v>
      </c>
      <c r="EBO289" s="698"/>
      <c r="EBP289" s="698"/>
      <c r="EBQ289" s="488"/>
      <c r="EBR289" s="488"/>
      <c r="EBS289" s="488"/>
      <c r="EBT289" s="488"/>
      <c r="EBU289" s="488"/>
      <c r="EBV289" s="697" t="s">
        <v>9880</v>
      </c>
      <c r="EBW289" s="698"/>
      <c r="EBX289" s="698"/>
      <c r="EBY289" s="488"/>
      <c r="EBZ289" s="488"/>
      <c r="ECA289" s="488"/>
      <c r="ECB289" s="488"/>
      <c r="ECC289" s="488"/>
      <c r="ECD289" s="697" t="s">
        <v>9880</v>
      </c>
      <c r="ECE289" s="698"/>
      <c r="ECF289" s="698"/>
      <c r="ECG289" s="488"/>
      <c r="ECH289" s="488"/>
      <c r="ECI289" s="488"/>
      <c r="ECJ289" s="488"/>
      <c r="ECK289" s="488"/>
      <c r="ECL289" s="697" t="s">
        <v>9880</v>
      </c>
      <c r="ECM289" s="698"/>
      <c r="ECN289" s="698"/>
      <c r="ECO289" s="488"/>
      <c r="ECP289" s="488"/>
      <c r="ECQ289" s="488"/>
      <c r="ECR289" s="488"/>
      <c r="ECS289" s="488"/>
      <c r="ECT289" s="697" t="s">
        <v>9880</v>
      </c>
      <c r="ECU289" s="698"/>
      <c r="ECV289" s="698"/>
      <c r="ECW289" s="488"/>
      <c r="ECX289" s="488"/>
      <c r="ECY289" s="488"/>
      <c r="ECZ289" s="488"/>
      <c r="EDA289" s="488"/>
      <c r="EDB289" s="697" t="s">
        <v>9880</v>
      </c>
      <c r="EDC289" s="698"/>
      <c r="EDD289" s="698"/>
      <c r="EDE289" s="488"/>
      <c r="EDF289" s="488"/>
      <c r="EDG289" s="488"/>
      <c r="EDH289" s="488"/>
      <c r="EDI289" s="488"/>
      <c r="EDJ289" s="697" t="s">
        <v>9880</v>
      </c>
      <c r="EDK289" s="698"/>
      <c r="EDL289" s="698"/>
      <c r="EDM289" s="488"/>
      <c r="EDN289" s="488"/>
      <c r="EDO289" s="488"/>
      <c r="EDP289" s="488"/>
      <c r="EDQ289" s="488"/>
      <c r="EDR289" s="697" t="s">
        <v>9880</v>
      </c>
      <c r="EDS289" s="698"/>
      <c r="EDT289" s="698"/>
      <c r="EDU289" s="488"/>
      <c r="EDV289" s="488"/>
      <c r="EDW289" s="488"/>
      <c r="EDX289" s="488"/>
      <c r="EDY289" s="488"/>
      <c r="EDZ289" s="697" t="s">
        <v>9880</v>
      </c>
      <c r="EEA289" s="698"/>
      <c r="EEB289" s="698"/>
      <c r="EEC289" s="488"/>
      <c r="EED289" s="488"/>
      <c r="EEE289" s="488"/>
      <c r="EEF289" s="488"/>
      <c r="EEG289" s="488"/>
      <c r="EEH289" s="697" t="s">
        <v>9880</v>
      </c>
      <c r="EEI289" s="698"/>
      <c r="EEJ289" s="698"/>
      <c r="EEK289" s="488"/>
      <c r="EEL289" s="488"/>
      <c r="EEM289" s="488"/>
      <c r="EEN289" s="488"/>
      <c r="EEO289" s="488"/>
      <c r="EEP289" s="697" t="s">
        <v>9880</v>
      </c>
      <c r="EEQ289" s="698"/>
      <c r="EER289" s="698"/>
      <c r="EES289" s="488"/>
      <c r="EET289" s="488"/>
      <c r="EEU289" s="488"/>
      <c r="EEV289" s="488"/>
      <c r="EEW289" s="488"/>
      <c r="EEX289" s="697" t="s">
        <v>9880</v>
      </c>
      <c r="EEY289" s="698"/>
      <c r="EEZ289" s="698"/>
      <c r="EFA289" s="488"/>
      <c r="EFB289" s="488"/>
      <c r="EFC289" s="488"/>
      <c r="EFD289" s="488"/>
      <c r="EFE289" s="488"/>
      <c r="EFF289" s="697" t="s">
        <v>9880</v>
      </c>
      <c r="EFG289" s="698"/>
      <c r="EFH289" s="698"/>
      <c r="EFI289" s="488"/>
      <c r="EFJ289" s="488"/>
      <c r="EFK289" s="488"/>
      <c r="EFL289" s="488"/>
      <c r="EFM289" s="488"/>
      <c r="EFN289" s="697" t="s">
        <v>9880</v>
      </c>
      <c r="EFO289" s="698"/>
      <c r="EFP289" s="698"/>
      <c r="EFQ289" s="488"/>
      <c r="EFR289" s="488"/>
      <c r="EFS289" s="488"/>
      <c r="EFT289" s="488"/>
      <c r="EFU289" s="488"/>
      <c r="EFV289" s="697" t="s">
        <v>9880</v>
      </c>
      <c r="EFW289" s="698"/>
      <c r="EFX289" s="698"/>
      <c r="EFY289" s="488"/>
      <c r="EFZ289" s="488"/>
      <c r="EGA289" s="488"/>
      <c r="EGB289" s="488"/>
      <c r="EGC289" s="488"/>
      <c r="EGD289" s="697" t="s">
        <v>9880</v>
      </c>
      <c r="EGE289" s="698"/>
      <c r="EGF289" s="698"/>
      <c r="EGG289" s="488"/>
      <c r="EGH289" s="488"/>
      <c r="EGI289" s="488"/>
      <c r="EGJ289" s="488"/>
      <c r="EGK289" s="488"/>
      <c r="EGL289" s="697" t="s">
        <v>9880</v>
      </c>
      <c r="EGM289" s="698"/>
      <c r="EGN289" s="698"/>
      <c r="EGO289" s="488"/>
      <c r="EGP289" s="488"/>
      <c r="EGQ289" s="488"/>
      <c r="EGR289" s="488"/>
      <c r="EGS289" s="488"/>
      <c r="EGT289" s="697" t="s">
        <v>9880</v>
      </c>
      <c r="EGU289" s="698"/>
      <c r="EGV289" s="698"/>
      <c r="EGW289" s="488"/>
      <c r="EGX289" s="488"/>
      <c r="EGY289" s="488"/>
      <c r="EGZ289" s="488"/>
      <c r="EHA289" s="488"/>
      <c r="EHB289" s="697" t="s">
        <v>9880</v>
      </c>
      <c r="EHC289" s="698"/>
      <c r="EHD289" s="698"/>
      <c r="EHE289" s="488"/>
      <c r="EHF289" s="488"/>
      <c r="EHG289" s="488"/>
      <c r="EHH289" s="488"/>
      <c r="EHI289" s="488"/>
      <c r="EHJ289" s="697" t="s">
        <v>9880</v>
      </c>
      <c r="EHK289" s="698"/>
      <c r="EHL289" s="698"/>
      <c r="EHM289" s="488"/>
      <c r="EHN289" s="488"/>
      <c r="EHO289" s="488"/>
      <c r="EHP289" s="488"/>
      <c r="EHQ289" s="488"/>
      <c r="EHR289" s="697" t="s">
        <v>9880</v>
      </c>
      <c r="EHS289" s="698"/>
      <c r="EHT289" s="698"/>
      <c r="EHU289" s="488"/>
      <c r="EHV289" s="488"/>
      <c r="EHW289" s="488"/>
      <c r="EHX289" s="488"/>
      <c r="EHY289" s="488"/>
      <c r="EHZ289" s="697" t="s">
        <v>9880</v>
      </c>
      <c r="EIA289" s="698"/>
      <c r="EIB289" s="698"/>
      <c r="EIC289" s="488"/>
      <c r="EID289" s="488"/>
      <c r="EIE289" s="488"/>
      <c r="EIF289" s="488"/>
      <c r="EIG289" s="488"/>
      <c r="EIH289" s="697" t="s">
        <v>9880</v>
      </c>
      <c r="EII289" s="698"/>
      <c r="EIJ289" s="698"/>
      <c r="EIK289" s="488"/>
      <c r="EIL289" s="488"/>
      <c r="EIM289" s="488"/>
      <c r="EIN289" s="488"/>
      <c r="EIO289" s="488"/>
      <c r="EIP289" s="697" t="s">
        <v>9880</v>
      </c>
      <c r="EIQ289" s="698"/>
      <c r="EIR289" s="698"/>
      <c r="EIS289" s="488"/>
      <c r="EIT289" s="488"/>
      <c r="EIU289" s="488"/>
      <c r="EIV289" s="488"/>
      <c r="EIW289" s="488"/>
      <c r="EIX289" s="697" t="s">
        <v>9880</v>
      </c>
      <c r="EIY289" s="698"/>
      <c r="EIZ289" s="698"/>
      <c r="EJA289" s="488"/>
      <c r="EJB289" s="488"/>
      <c r="EJC289" s="488"/>
      <c r="EJD289" s="488"/>
      <c r="EJE289" s="488"/>
      <c r="EJF289" s="697" t="s">
        <v>9880</v>
      </c>
      <c r="EJG289" s="698"/>
      <c r="EJH289" s="698"/>
      <c r="EJI289" s="488"/>
      <c r="EJJ289" s="488"/>
      <c r="EJK289" s="488"/>
      <c r="EJL289" s="488"/>
      <c r="EJM289" s="488"/>
      <c r="EJN289" s="697" t="s">
        <v>9880</v>
      </c>
      <c r="EJO289" s="698"/>
      <c r="EJP289" s="698"/>
      <c r="EJQ289" s="488"/>
      <c r="EJR289" s="488"/>
      <c r="EJS289" s="488"/>
      <c r="EJT289" s="488"/>
      <c r="EJU289" s="488"/>
      <c r="EJV289" s="697" t="s">
        <v>9880</v>
      </c>
      <c r="EJW289" s="698"/>
      <c r="EJX289" s="698"/>
      <c r="EJY289" s="488"/>
      <c r="EJZ289" s="488"/>
      <c r="EKA289" s="488"/>
      <c r="EKB289" s="488"/>
      <c r="EKC289" s="488"/>
      <c r="EKD289" s="697" t="s">
        <v>9880</v>
      </c>
      <c r="EKE289" s="698"/>
      <c r="EKF289" s="698"/>
      <c r="EKG289" s="488"/>
      <c r="EKH289" s="488"/>
      <c r="EKI289" s="488"/>
      <c r="EKJ289" s="488"/>
      <c r="EKK289" s="488"/>
      <c r="EKL289" s="697" t="s">
        <v>9880</v>
      </c>
      <c r="EKM289" s="698"/>
      <c r="EKN289" s="698"/>
      <c r="EKO289" s="488"/>
      <c r="EKP289" s="488"/>
      <c r="EKQ289" s="488"/>
      <c r="EKR289" s="488"/>
      <c r="EKS289" s="488"/>
      <c r="EKT289" s="697" t="s">
        <v>9880</v>
      </c>
      <c r="EKU289" s="698"/>
      <c r="EKV289" s="698"/>
      <c r="EKW289" s="488"/>
      <c r="EKX289" s="488"/>
      <c r="EKY289" s="488"/>
      <c r="EKZ289" s="488"/>
      <c r="ELA289" s="488"/>
      <c r="ELB289" s="697" t="s">
        <v>9880</v>
      </c>
      <c r="ELC289" s="698"/>
      <c r="ELD289" s="698"/>
      <c r="ELE289" s="488"/>
      <c r="ELF289" s="488"/>
      <c r="ELG289" s="488"/>
      <c r="ELH289" s="488"/>
      <c r="ELI289" s="488"/>
      <c r="ELJ289" s="697" t="s">
        <v>9880</v>
      </c>
      <c r="ELK289" s="698"/>
      <c r="ELL289" s="698"/>
      <c r="ELM289" s="488"/>
      <c r="ELN289" s="488"/>
      <c r="ELO289" s="488"/>
      <c r="ELP289" s="488"/>
      <c r="ELQ289" s="488"/>
      <c r="ELR289" s="697" t="s">
        <v>9880</v>
      </c>
      <c r="ELS289" s="698"/>
      <c r="ELT289" s="698"/>
      <c r="ELU289" s="488"/>
      <c r="ELV289" s="488"/>
      <c r="ELW289" s="488"/>
      <c r="ELX289" s="488"/>
      <c r="ELY289" s="488"/>
      <c r="ELZ289" s="697" t="s">
        <v>9880</v>
      </c>
      <c r="EMA289" s="698"/>
      <c r="EMB289" s="698"/>
      <c r="EMC289" s="488"/>
      <c r="EMD289" s="488"/>
      <c r="EME289" s="488"/>
      <c r="EMF289" s="488"/>
      <c r="EMG289" s="488"/>
      <c r="EMH289" s="697" t="s">
        <v>9880</v>
      </c>
      <c r="EMI289" s="698"/>
      <c r="EMJ289" s="698"/>
      <c r="EMK289" s="488"/>
      <c r="EML289" s="488"/>
      <c r="EMM289" s="488"/>
      <c r="EMN289" s="488"/>
      <c r="EMO289" s="488"/>
      <c r="EMP289" s="697" t="s">
        <v>9880</v>
      </c>
      <c r="EMQ289" s="698"/>
      <c r="EMR289" s="698"/>
      <c r="EMS289" s="488"/>
      <c r="EMT289" s="488"/>
      <c r="EMU289" s="488"/>
      <c r="EMV289" s="488"/>
      <c r="EMW289" s="488"/>
      <c r="EMX289" s="697" t="s">
        <v>9880</v>
      </c>
      <c r="EMY289" s="698"/>
      <c r="EMZ289" s="698"/>
      <c r="ENA289" s="488"/>
      <c r="ENB289" s="488"/>
      <c r="ENC289" s="488"/>
      <c r="END289" s="488"/>
      <c r="ENE289" s="488"/>
      <c r="ENF289" s="697" t="s">
        <v>9880</v>
      </c>
      <c r="ENG289" s="698"/>
      <c r="ENH289" s="698"/>
      <c r="ENI289" s="488"/>
      <c r="ENJ289" s="488"/>
      <c r="ENK289" s="488"/>
      <c r="ENL289" s="488"/>
      <c r="ENM289" s="488"/>
      <c r="ENN289" s="697" t="s">
        <v>9880</v>
      </c>
      <c r="ENO289" s="698"/>
      <c r="ENP289" s="698"/>
      <c r="ENQ289" s="488"/>
      <c r="ENR289" s="488"/>
      <c r="ENS289" s="488"/>
      <c r="ENT289" s="488"/>
      <c r="ENU289" s="488"/>
      <c r="ENV289" s="697" t="s">
        <v>9880</v>
      </c>
      <c r="ENW289" s="698"/>
      <c r="ENX289" s="698"/>
      <c r="ENY289" s="488"/>
      <c r="ENZ289" s="488"/>
      <c r="EOA289" s="488"/>
      <c r="EOB289" s="488"/>
      <c r="EOC289" s="488"/>
      <c r="EOD289" s="697" t="s">
        <v>9880</v>
      </c>
      <c r="EOE289" s="698"/>
      <c r="EOF289" s="698"/>
      <c r="EOG289" s="488"/>
      <c r="EOH289" s="488"/>
      <c r="EOI289" s="488"/>
      <c r="EOJ289" s="488"/>
      <c r="EOK289" s="488"/>
      <c r="EOL289" s="697" t="s">
        <v>9880</v>
      </c>
      <c r="EOM289" s="698"/>
      <c r="EON289" s="698"/>
      <c r="EOO289" s="488"/>
      <c r="EOP289" s="488"/>
      <c r="EOQ289" s="488"/>
      <c r="EOR289" s="488"/>
      <c r="EOS289" s="488"/>
      <c r="EOT289" s="697" t="s">
        <v>9880</v>
      </c>
      <c r="EOU289" s="698"/>
      <c r="EOV289" s="698"/>
      <c r="EOW289" s="488"/>
      <c r="EOX289" s="488"/>
      <c r="EOY289" s="488"/>
      <c r="EOZ289" s="488"/>
      <c r="EPA289" s="488"/>
      <c r="EPB289" s="697" t="s">
        <v>9880</v>
      </c>
      <c r="EPC289" s="698"/>
      <c r="EPD289" s="698"/>
      <c r="EPE289" s="488"/>
      <c r="EPF289" s="488"/>
      <c r="EPG289" s="488"/>
      <c r="EPH289" s="488"/>
      <c r="EPI289" s="488"/>
      <c r="EPJ289" s="697" t="s">
        <v>9880</v>
      </c>
      <c r="EPK289" s="698"/>
      <c r="EPL289" s="698"/>
      <c r="EPM289" s="488"/>
      <c r="EPN289" s="488"/>
      <c r="EPO289" s="488"/>
      <c r="EPP289" s="488"/>
      <c r="EPQ289" s="488"/>
      <c r="EPR289" s="697" t="s">
        <v>9880</v>
      </c>
      <c r="EPS289" s="698"/>
      <c r="EPT289" s="698"/>
      <c r="EPU289" s="488"/>
      <c r="EPV289" s="488"/>
      <c r="EPW289" s="488"/>
      <c r="EPX289" s="488"/>
      <c r="EPY289" s="488"/>
      <c r="EPZ289" s="697" t="s">
        <v>9880</v>
      </c>
      <c r="EQA289" s="698"/>
      <c r="EQB289" s="698"/>
      <c r="EQC289" s="488"/>
      <c r="EQD289" s="488"/>
      <c r="EQE289" s="488"/>
      <c r="EQF289" s="488"/>
      <c r="EQG289" s="488"/>
      <c r="EQH289" s="697" t="s">
        <v>9880</v>
      </c>
      <c r="EQI289" s="698"/>
      <c r="EQJ289" s="698"/>
      <c r="EQK289" s="488"/>
      <c r="EQL289" s="488"/>
      <c r="EQM289" s="488"/>
      <c r="EQN289" s="488"/>
      <c r="EQO289" s="488"/>
      <c r="EQP289" s="697" t="s">
        <v>9880</v>
      </c>
      <c r="EQQ289" s="698"/>
      <c r="EQR289" s="698"/>
      <c r="EQS289" s="488"/>
      <c r="EQT289" s="488"/>
      <c r="EQU289" s="488"/>
      <c r="EQV289" s="488"/>
      <c r="EQW289" s="488"/>
      <c r="EQX289" s="697" t="s">
        <v>9880</v>
      </c>
      <c r="EQY289" s="698"/>
      <c r="EQZ289" s="698"/>
      <c r="ERA289" s="488"/>
      <c r="ERB289" s="488"/>
      <c r="ERC289" s="488"/>
      <c r="ERD289" s="488"/>
      <c r="ERE289" s="488"/>
      <c r="ERF289" s="697" t="s">
        <v>9880</v>
      </c>
      <c r="ERG289" s="698"/>
      <c r="ERH289" s="698"/>
      <c r="ERI289" s="488"/>
      <c r="ERJ289" s="488"/>
      <c r="ERK289" s="488"/>
      <c r="ERL289" s="488"/>
      <c r="ERM289" s="488"/>
      <c r="ERN289" s="697" t="s">
        <v>9880</v>
      </c>
      <c r="ERO289" s="698"/>
      <c r="ERP289" s="698"/>
      <c r="ERQ289" s="488"/>
      <c r="ERR289" s="488"/>
      <c r="ERS289" s="488"/>
      <c r="ERT289" s="488"/>
      <c r="ERU289" s="488"/>
      <c r="ERV289" s="697" t="s">
        <v>9880</v>
      </c>
      <c r="ERW289" s="698"/>
      <c r="ERX289" s="698"/>
      <c r="ERY289" s="488"/>
      <c r="ERZ289" s="488"/>
      <c r="ESA289" s="488"/>
      <c r="ESB289" s="488"/>
      <c r="ESC289" s="488"/>
      <c r="ESD289" s="697" t="s">
        <v>9880</v>
      </c>
      <c r="ESE289" s="698"/>
      <c r="ESF289" s="698"/>
      <c r="ESG289" s="488"/>
      <c r="ESH289" s="488"/>
      <c r="ESI289" s="488"/>
      <c r="ESJ289" s="488"/>
      <c r="ESK289" s="488"/>
      <c r="ESL289" s="697" t="s">
        <v>9880</v>
      </c>
      <c r="ESM289" s="698"/>
      <c r="ESN289" s="698"/>
      <c r="ESO289" s="488"/>
      <c r="ESP289" s="488"/>
      <c r="ESQ289" s="488"/>
      <c r="ESR289" s="488"/>
      <c r="ESS289" s="488"/>
      <c r="EST289" s="697" t="s">
        <v>9880</v>
      </c>
      <c r="ESU289" s="698"/>
      <c r="ESV289" s="698"/>
      <c r="ESW289" s="488"/>
      <c r="ESX289" s="488"/>
      <c r="ESY289" s="488"/>
      <c r="ESZ289" s="488"/>
      <c r="ETA289" s="488"/>
      <c r="ETB289" s="697" t="s">
        <v>9880</v>
      </c>
      <c r="ETC289" s="698"/>
      <c r="ETD289" s="698"/>
      <c r="ETE289" s="488"/>
      <c r="ETF289" s="488"/>
      <c r="ETG289" s="488"/>
      <c r="ETH289" s="488"/>
      <c r="ETI289" s="488"/>
      <c r="ETJ289" s="697" t="s">
        <v>9880</v>
      </c>
      <c r="ETK289" s="698"/>
      <c r="ETL289" s="698"/>
      <c r="ETM289" s="488"/>
      <c r="ETN289" s="488"/>
      <c r="ETO289" s="488"/>
      <c r="ETP289" s="488"/>
      <c r="ETQ289" s="488"/>
      <c r="ETR289" s="697" t="s">
        <v>9880</v>
      </c>
      <c r="ETS289" s="698"/>
      <c r="ETT289" s="698"/>
      <c r="ETU289" s="488"/>
      <c r="ETV289" s="488"/>
      <c r="ETW289" s="488"/>
      <c r="ETX289" s="488"/>
      <c r="ETY289" s="488"/>
      <c r="ETZ289" s="697" t="s">
        <v>9880</v>
      </c>
      <c r="EUA289" s="698"/>
      <c r="EUB289" s="698"/>
      <c r="EUC289" s="488"/>
      <c r="EUD289" s="488"/>
      <c r="EUE289" s="488"/>
      <c r="EUF289" s="488"/>
      <c r="EUG289" s="488"/>
      <c r="EUH289" s="697" t="s">
        <v>9880</v>
      </c>
      <c r="EUI289" s="698"/>
      <c r="EUJ289" s="698"/>
      <c r="EUK289" s="488"/>
      <c r="EUL289" s="488"/>
      <c r="EUM289" s="488"/>
      <c r="EUN289" s="488"/>
      <c r="EUO289" s="488"/>
      <c r="EUP289" s="697" t="s">
        <v>9880</v>
      </c>
      <c r="EUQ289" s="698"/>
      <c r="EUR289" s="698"/>
      <c r="EUS289" s="488"/>
      <c r="EUT289" s="488"/>
      <c r="EUU289" s="488"/>
      <c r="EUV289" s="488"/>
      <c r="EUW289" s="488"/>
      <c r="EUX289" s="697" t="s">
        <v>9880</v>
      </c>
      <c r="EUY289" s="698"/>
      <c r="EUZ289" s="698"/>
      <c r="EVA289" s="488"/>
      <c r="EVB289" s="488"/>
      <c r="EVC289" s="488"/>
      <c r="EVD289" s="488"/>
      <c r="EVE289" s="488"/>
      <c r="EVF289" s="697" t="s">
        <v>9880</v>
      </c>
      <c r="EVG289" s="698"/>
      <c r="EVH289" s="698"/>
      <c r="EVI289" s="488"/>
      <c r="EVJ289" s="488"/>
      <c r="EVK289" s="488"/>
      <c r="EVL289" s="488"/>
      <c r="EVM289" s="488"/>
      <c r="EVN289" s="697" t="s">
        <v>9880</v>
      </c>
      <c r="EVO289" s="698"/>
      <c r="EVP289" s="698"/>
      <c r="EVQ289" s="488"/>
      <c r="EVR289" s="488"/>
      <c r="EVS289" s="488"/>
      <c r="EVT289" s="488"/>
      <c r="EVU289" s="488"/>
      <c r="EVV289" s="697" t="s">
        <v>9880</v>
      </c>
      <c r="EVW289" s="698"/>
      <c r="EVX289" s="698"/>
      <c r="EVY289" s="488"/>
      <c r="EVZ289" s="488"/>
      <c r="EWA289" s="488"/>
      <c r="EWB289" s="488"/>
      <c r="EWC289" s="488"/>
      <c r="EWD289" s="697" t="s">
        <v>9880</v>
      </c>
      <c r="EWE289" s="698"/>
      <c r="EWF289" s="698"/>
      <c r="EWG289" s="488"/>
      <c r="EWH289" s="488"/>
      <c r="EWI289" s="488"/>
      <c r="EWJ289" s="488"/>
      <c r="EWK289" s="488"/>
      <c r="EWL289" s="697" t="s">
        <v>9880</v>
      </c>
      <c r="EWM289" s="698"/>
      <c r="EWN289" s="698"/>
      <c r="EWO289" s="488"/>
      <c r="EWP289" s="488"/>
      <c r="EWQ289" s="488"/>
      <c r="EWR289" s="488"/>
      <c r="EWS289" s="488"/>
      <c r="EWT289" s="697" t="s">
        <v>9880</v>
      </c>
      <c r="EWU289" s="698"/>
      <c r="EWV289" s="698"/>
      <c r="EWW289" s="488"/>
      <c r="EWX289" s="488"/>
      <c r="EWY289" s="488"/>
      <c r="EWZ289" s="488"/>
      <c r="EXA289" s="488"/>
      <c r="EXB289" s="697" t="s">
        <v>9880</v>
      </c>
      <c r="EXC289" s="698"/>
      <c r="EXD289" s="698"/>
      <c r="EXE289" s="488"/>
      <c r="EXF289" s="488"/>
      <c r="EXG289" s="488"/>
      <c r="EXH289" s="488"/>
      <c r="EXI289" s="488"/>
      <c r="EXJ289" s="697" t="s">
        <v>9880</v>
      </c>
      <c r="EXK289" s="698"/>
      <c r="EXL289" s="698"/>
      <c r="EXM289" s="488"/>
      <c r="EXN289" s="488"/>
      <c r="EXO289" s="488"/>
      <c r="EXP289" s="488"/>
      <c r="EXQ289" s="488"/>
      <c r="EXR289" s="697" t="s">
        <v>9880</v>
      </c>
      <c r="EXS289" s="698"/>
      <c r="EXT289" s="698"/>
      <c r="EXU289" s="488"/>
      <c r="EXV289" s="488"/>
      <c r="EXW289" s="488"/>
      <c r="EXX289" s="488"/>
      <c r="EXY289" s="488"/>
      <c r="EXZ289" s="697" t="s">
        <v>9880</v>
      </c>
      <c r="EYA289" s="698"/>
      <c r="EYB289" s="698"/>
      <c r="EYC289" s="488"/>
      <c r="EYD289" s="488"/>
      <c r="EYE289" s="488"/>
      <c r="EYF289" s="488"/>
      <c r="EYG289" s="488"/>
      <c r="EYH289" s="697" t="s">
        <v>9880</v>
      </c>
      <c r="EYI289" s="698"/>
      <c r="EYJ289" s="698"/>
      <c r="EYK289" s="488"/>
      <c r="EYL289" s="488"/>
      <c r="EYM289" s="488"/>
      <c r="EYN289" s="488"/>
      <c r="EYO289" s="488"/>
      <c r="EYP289" s="697" t="s">
        <v>9880</v>
      </c>
      <c r="EYQ289" s="698"/>
      <c r="EYR289" s="698"/>
      <c r="EYS289" s="488"/>
      <c r="EYT289" s="488"/>
      <c r="EYU289" s="488"/>
      <c r="EYV289" s="488"/>
      <c r="EYW289" s="488"/>
      <c r="EYX289" s="697" t="s">
        <v>9880</v>
      </c>
      <c r="EYY289" s="698"/>
      <c r="EYZ289" s="698"/>
      <c r="EZA289" s="488"/>
      <c r="EZB289" s="488"/>
      <c r="EZC289" s="488"/>
      <c r="EZD289" s="488"/>
      <c r="EZE289" s="488"/>
      <c r="EZF289" s="697" t="s">
        <v>9880</v>
      </c>
      <c r="EZG289" s="698"/>
      <c r="EZH289" s="698"/>
      <c r="EZI289" s="488"/>
      <c r="EZJ289" s="488"/>
      <c r="EZK289" s="488"/>
      <c r="EZL289" s="488"/>
      <c r="EZM289" s="488"/>
      <c r="EZN289" s="697" t="s">
        <v>9880</v>
      </c>
      <c r="EZO289" s="698"/>
      <c r="EZP289" s="698"/>
      <c r="EZQ289" s="488"/>
      <c r="EZR289" s="488"/>
      <c r="EZS289" s="488"/>
      <c r="EZT289" s="488"/>
      <c r="EZU289" s="488"/>
      <c r="EZV289" s="697" t="s">
        <v>9880</v>
      </c>
      <c r="EZW289" s="698"/>
      <c r="EZX289" s="698"/>
      <c r="EZY289" s="488"/>
      <c r="EZZ289" s="488"/>
      <c r="FAA289" s="488"/>
      <c r="FAB289" s="488"/>
      <c r="FAC289" s="488"/>
      <c r="FAD289" s="697" t="s">
        <v>9880</v>
      </c>
      <c r="FAE289" s="698"/>
      <c r="FAF289" s="698"/>
      <c r="FAG289" s="488"/>
      <c r="FAH289" s="488"/>
      <c r="FAI289" s="488"/>
      <c r="FAJ289" s="488"/>
      <c r="FAK289" s="488"/>
      <c r="FAL289" s="697" t="s">
        <v>9880</v>
      </c>
      <c r="FAM289" s="698"/>
      <c r="FAN289" s="698"/>
      <c r="FAO289" s="488"/>
      <c r="FAP289" s="488"/>
      <c r="FAQ289" s="488"/>
      <c r="FAR289" s="488"/>
      <c r="FAS289" s="488"/>
      <c r="FAT289" s="697" t="s">
        <v>9880</v>
      </c>
      <c r="FAU289" s="698"/>
      <c r="FAV289" s="698"/>
      <c r="FAW289" s="488"/>
      <c r="FAX289" s="488"/>
      <c r="FAY289" s="488"/>
      <c r="FAZ289" s="488"/>
      <c r="FBA289" s="488"/>
      <c r="FBB289" s="697" t="s">
        <v>9880</v>
      </c>
      <c r="FBC289" s="698"/>
      <c r="FBD289" s="698"/>
      <c r="FBE289" s="488"/>
      <c r="FBF289" s="488"/>
      <c r="FBG289" s="488"/>
      <c r="FBH289" s="488"/>
      <c r="FBI289" s="488"/>
      <c r="FBJ289" s="697" t="s">
        <v>9880</v>
      </c>
      <c r="FBK289" s="698"/>
      <c r="FBL289" s="698"/>
      <c r="FBM289" s="488"/>
      <c r="FBN289" s="488"/>
      <c r="FBO289" s="488"/>
      <c r="FBP289" s="488"/>
      <c r="FBQ289" s="488"/>
      <c r="FBR289" s="697" t="s">
        <v>9880</v>
      </c>
      <c r="FBS289" s="698"/>
      <c r="FBT289" s="698"/>
      <c r="FBU289" s="488"/>
      <c r="FBV289" s="488"/>
      <c r="FBW289" s="488"/>
      <c r="FBX289" s="488"/>
      <c r="FBY289" s="488"/>
      <c r="FBZ289" s="697" t="s">
        <v>9880</v>
      </c>
      <c r="FCA289" s="698"/>
      <c r="FCB289" s="698"/>
      <c r="FCC289" s="488"/>
      <c r="FCD289" s="488"/>
      <c r="FCE289" s="488"/>
      <c r="FCF289" s="488"/>
      <c r="FCG289" s="488"/>
      <c r="FCH289" s="697" t="s">
        <v>9880</v>
      </c>
      <c r="FCI289" s="698"/>
      <c r="FCJ289" s="698"/>
      <c r="FCK289" s="488"/>
      <c r="FCL289" s="488"/>
      <c r="FCM289" s="488"/>
      <c r="FCN289" s="488"/>
      <c r="FCO289" s="488"/>
      <c r="FCP289" s="697" t="s">
        <v>9880</v>
      </c>
      <c r="FCQ289" s="698"/>
      <c r="FCR289" s="698"/>
      <c r="FCS289" s="488"/>
      <c r="FCT289" s="488"/>
      <c r="FCU289" s="488"/>
      <c r="FCV289" s="488"/>
      <c r="FCW289" s="488"/>
      <c r="FCX289" s="697" t="s">
        <v>9880</v>
      </c>
      <c r="FCY289" s="698"/>
      <c r="FCZ289" s="698"/>
      <c r="FDA289" s="488"/>
      <c r="FDB289" s="488"/>
      <c r="FDC289" s="488"/>
      <c r="FDD289" s="488"/>
      <c r="FDE289" s="488"/>
      <c r="FDF289" s="697" t="s">
        <v>9880</v>
      </c>
      <c r="FDG289" s="698"/>
      <c r="FDH289" s="698"/>
      <c r="FDI289" s="488"/>
      <c r="FDJ289" s="488"/>
      <c r="FDK289" s="488"/>
      <c r="FDL289" s="488"/>
      <c r="FDM289" s="488"/>
      <c r="FDN289" s="697" t="s">
        <v>9880</v>
      </c>
      <c r="FDO289" s="698"/>
      <c r="FDP289" s="698"/>
      <c r="FDQ289" s="488"/>
      <c r="FDR289" s="488"/>
      <c r="FDS289" s="488"/>
      <c r="FDT289" s="488"/>
      <c r="FDU289" s="488"/>
      <c r="FDV289" s="697" t="s">
        <v>9880</v>
      </c>
      <c r="FDW289" s="698"/>
      <c r="FDX289" s="698"/>
      <c r="FDY289" s="488"/>
      <c r="FDZ289" s="488"/>
      <c r="FEA289" s="488"/>
      <c r="FEB289" s="488"/>
      <c r="FEC289" s="488"/>
      <c r="FED289" s="697" t="s">
        <v>9880</v>
      </c>
      <c r="FEE289" s="698"/>
      <c r="FEF289" s="698"/>
      <c r="FEG289" s="488"/>
      <c r="FEH289" s="488"/>
      <c r="FEI289" s="488"/>
      <c r="FEJ289" s="488"/>
      <c r="FEK289" s="488"/>
      <c r="FEL289" s="697" t="s">
        <v>9880</v>
      </c>
      <c r="FEM289" s="698"/>
      <c r="FEN289" s="698"/>
      <c r="FEO289" s="488"/>
      <c r="FEP289" s="488"/>
      <c r="FEQ289" s="488"/>
      <c r="FER289" s="488"/>
      <c r="FES289" s="488"/>
      <c r="FET289" s="697" t="s">
        <v>9880</v>
      </c>
      <c r="FEU289" s="698"/>
      <c r="FEV289" s="698"/>
      <c r="FEW289" s="488"/>
      <c r="FEX289" s="488"/>
      <c r="FEY289" s="488"/>
      <c r="FEZ289" s="488"/>
      <c r="FFA289" s="488"/>
      <c r="FFB289" s="697" t="s">
        <v>9880</v>
      </c>
      <c r="FFC289" s="698"/>
      <c r="FFD289" s="698"/>
      <c r="FFE289" s="488"/>
      <c r="FFF289" s="488"/>
      <c r="FFG289" s="488"/>
      <c r="FFH289" s="488"/>
      <c r="FFI289" s="488"/>
      <c r="FFJ289" s="697" t="s">
        <v>9880</v>
      </c>
      <c r="FFK289" s="698"/>
      <c r="FFL289" s="698"/>
      <c r="FFM289" s="488"/>
      <c r="FFN289" s="488"/>
      <c r="FFO289" s="488"/>
      <c r="FFP289" s="488"/>
      <c r="FFQ289" s="488"/>
      <c r="FFR289" s="697" t="s">
        <v>9880</v>
      </c>
      <c r="FFS289" s="698"/>
      <c r="FFT289" s="698"/>
      <c r="FFU289" s="488"/>
      <c r="FFV289" s="488"/>
      <c r="FFW289" s="488"/>
      <c r="FFX289" s="488"/>
      <c r="FFY289" s="488"/>
      <c r="FFZ289" s="697" t="s">
        <v>9880</v>
      </c>
      <c r="FGA289" s="698"/>
      <c r="FGB289" s="698"/>
      <c r="FGC289" s="488"/>
      <c r="FGD289" s="488"/>
      <c r="FGE289" s="488"/>
      <c r="FGF289" s="488"/>
      <c r="FGG289" s="488"/>
      <c r="FGH289" s="697" t="s">
        <v>9880</v>
      </c>
      <c r="FGI289" s="698"/>
      <c r="FGJ289" s="698"/>
      <c r="FGK289" s="488"/>
      <c r="FGL289" s="488"/>
      <c r="FGM289" s="488"/>
      <c r="FGN289" s="488"/>
      <c r="FGO289" s="488"/>
      <c r="FGP289" s="697" t="s">
        <v>9880</v>
      </c>
      <c r="FGQ289" s="698"/>
      <c r="FGR289" s="698"/>
      <c r="FGS289" s="488"/>
      <c r="FGT289" s="488"/>
      <c r="FGU289" s="488"/>
      <c r="FGV289" s="488"/>
      <c r="FGW289" s="488"/>
      <c r="FGX289" s="697" t="s">
        <v>9880</v>
      </c>
      <c r="FGY289" s="698"/>
      <c r="FGZ289" s="698"/>
      <c r="FHA289" s="488"/>
      <c r="FHB289" s="488"/>
      <c r="FHC289" s="488"/>
      <c r="FHD289" s="488"/>
      <c r="FHE289" s="488"/>
      <c r="FHF289" s="697" t="s">
        <v>9880</v>
      </c>
      <c r="FHG289" s="698"/>
      <c r="FHH289" s="698"/>
      <c r="FHI289" s="488"/>
      <c r="FHJ289" s="488"/>
      <c r="FHK289" s="488"/>
      <c r="FHL289" s="488"/>
      <c r="FHM289" s="488"/>
      <c r="FHN289" s="697" t="s">
        <v>9880</v>
      </c>
      <c r="FHO289" s="698"/>
      <c r="FHP289" s="698"/>
      <c r="FHQ289" s="488"/>
      <c r="FHR289" s="488"/>
      <c r="FHS289" s="488"/>
      <c r="FHT289" s="488"/>
      <c r="FHU289" s="488"/>
      <c r="FHV289" s="697" t="s">
        <v>9880</v>
      </c>
      <c r="FHW289" s="698"/>
      <c r="FHX289" s="698"/>
      <c r="FHY289" s="488"/>
      <c r="FHZ289" s="488"/>
      <c r="FIA289" s="488"/>
      <c r="FIB289" s="488"/>
      <c r="FIC289" s="488"/>
      <c r="FID289" s="697" t="s">
        <v>9880</v>
      </c>
      <c r="FIE289" s="698"/>
      <c r="FIF289" s="698"/>
      <c r="FIG289" s="488"/>
      <c r="FIH289" s="488"/>
      <c r="FII289" s="488"/>
      <c r="FIJ289" s="488"/>
      <c r="FIK289" s="488"/>
      <c r="FIL289" s="697" t="s">
        <v>9880</v>
      </c>
      <c r="FIM289" s="698"/>
      <c r="FIN289" s="698"/>
      <c r="FIO289" s="488"/>
      <c r="FIP289" s="488"/>
      <c r="FIQ289" s="488"/>
      <c r="FIR289" s="488"/>
      <c r="FIS289" s="488"/>
      <c r="FIT289" s="697" t="s">
        <v>9880</v>
      </c>
      <c r="FIU289" s="698"/>
      <c r="FIV289" s="698"/>
      <c r="FIW289" s="488"/>
      <c r="FIX289" s="488"/>
      <c r="FIY289" s="488"/>
      <c r="FIZ289" s="488"/>
      <c r="FJA289" s="488"/>
      <c r="FJB289" s="697" t="s">
        <v>9880</v>
      </c>
      <c r="FJC289" s="698"/>
      <c r="FJD289" s="698"/>
      <c r="FJE289" s="488"/>
      <c r="FJF289" s="488"/>
      <c r="FJG289" s="488"/>
      <c r="FJH289" s="488"/>
      <c r="FJI289" s="488"/>
      <c r="FJJ289" s="697" t="s">
        <v>9880</v>
      </c>
      <c r="FJK289" s="698"/>
      <c r="FJL289" s="698"/>
      <c r="FJM289" s="488"/>
      <c r="FJN289" s="488"/>
      <c r="FJO289" s="488"/>
      <c r="FJP289" s="488"/>
      <c r="FJQ289" s="488"/>
      <c r="FJR289" s="697" t="s">
        <v>9880</v>
      </c>
      <c r="FJS289" s="698"/>
      <c r="FJT289" s="698"/>
      <c r="FJU289" s="488"/>
      <c r="FJV289" s="488"/>
      <c r="FJW289" s="488"/>
      <c r="FJX289" s="488"/>
      <c r="FJY289" s="488"/>
      <c r="FJZ289" s="697" t="s">
        <v>9880</v>
      </c>
      <c r="FKA289" s="698"/>
      <c r="FKB289" s="698"/>
      <c r="FKC289" s="488"/>
      <c r="FKD289" s="488"/>
      <c r="FKE289" s="488"/>
      <c r="FKF289" s="488"/>
      <c r="FKG289" s="488"/>
      <c r="FKH289" s="697" t="s">
        <v>9880</v>
      </c>
      <c r="FKI289" s="698"/>
      <c r="FKJ289" s="698"/>
      <c r="FKK289" s="488"/>
      <c r="FKL289" s="488"/>
      <c r="FKM289" s="488"/>
      <c r="FKN289" s="488"/>
      <c r="FKO289" s="488"/>
      <c r="FKP289" s="697" t="s">
        <v>9880</v>
      </c>
      <c r="FKQ289" s="698"/>
      <c r="FKR289" s="698"/>
      <c r="FKS289" s="488"/>
      <c r="FKT289" s="488"/>
      <c r="FKU289" s="488"/>
      <c r="FKV289" s="488"/>
      <c r="FKW289" s="488"/>
      <c r="FKX289" s="697" t="s">
        <v>9880</v>
      </c>
      <c r="FKY289" s="698"/>
      <c r="FKZ289" s="698"/>
      <c r="FLA289" s="488"/>
      <c r="FLB289" s="488"/>
      <c r="FLC289" s="488"/>
      <c r="FLD289" s="488"/>
      <c r="FLE289" s="488"/>
      <c r="FLF289" s="697" t="s">
        <v>9880</v>
      </c>
      <c r="FLG289" s="698"/>
      <c r="FLH289" s="698"/>
      <c r="FLI289" s="488"/>
      <c r="FLJ289" s="488"/>
      <c r="FLK289" s="488"/>
      <c r="FLL289" s="488"/>
      <c r="FLM289" s="488"/>
      <c r="FLN289" s="697" t="s">
        <v>9880</v>
      </c>
      <c r="FLO289" s="698"/>
      <c r="FLP289" s="698"/>
      <c r="FLQ289" s="488"/>
      <c r="FLR289" s="488"/>
      <c r="FLS289" s="488"/>
      <c r="FLT289" s="488"/>
      <c r="FLU289" s="488"/>
      <c r="FLV289" s="697" t="s">
        <v>9880</v>
      </c>
      <c r="FLW289" s="698"/>
      <c r="FLX289" s="698"/>
      <c r="FLY289" s="488"/>
      <c r="FLZ289" s="488"/>
      <c r="FMA289" s="488"/>
      <c r="FMB289" s="488"/>
      <c r="FMC289" s="488"/>
      <c r="FMD289" s="697" t="s">
        <v>9880</v>
      </c>
      <c r="FME289" s="698"/>
      <c r="FMF289" s="698"/>
      <c r="FMG289" s="488"/>
      <c r="FMH289" s="488"/>
      <c r="FMI289" s="488"/>
      <c r="FMJ289" s="488"/>
      <c r="FMK289" s="488"/>
      <c r="FML289" s="697" t="s">
        <v>9880</v>
      </c>
      <c r="FMM289" s="698"/>
      <c r="FMN289" s="698"/>
      <c r="FMO289" s="488"/>
      <c r="FMP289" s="488"/>
      <c r="FMQ289" s="488"/>
      <c r="FMR289" s="488"/>
      <c r="FMS289" s="488"/>
      <c r="FMT289" s="697" t="s">
        <v>9880</v>
      </c>
      <c r="FMU289" s="698"/>
      <c r="FMV289" s="698"/>
      <c r="FMW289" s="488"/>
      <c r="FMX289" s="488"/>
      <c r="FMY289" s="488"/>
      <c r="FMZ289" s="488"/>
      <c r="FNA289" s="488"/>
      <c r="FNB289" s="697" t="s">
        <v>9880</v>
      </c>
      <c r="FNC289" s="698"/>
      <c r="FND289" s="698"/>
      <c r="FNE289" s="488"/>
      <c r="FNF289" s="488"/>
      <c r="FNG289" s="488"/>
      <c r="FNH289" s="488"/>
      <c r="FNI289" s="488"/>
      <c r="FNJ289" s="697" t="s">
        <v>9880</v>
      </c>
      <c r="FNK289" s="698"/>
      <c r="FNL289" s="698"/>
      <c r="FNM289" s="488"/>
      <c r="FNN289" s="488"/>
      <c r="FNO289" s="488"/>
      <c r="FNP289" s="488"/>
      <c r="FNQ289" s="488"/>
      <c r="FNR289" s="697" t="s">
        <v>9880</v>
      </c>
      <c r="FNS289" s="698"/>
      <c r="FNT289" s="698"/>
      <c r="FNU289" s="488"/>
      <c r="FNV289" s="488"/>
      <c r="FNW289" s="488"/>
      <c r="FNX289" s="488"/>
      <c r="FNY289" s="488"/>
      <c r="FNZ289" s="697" t="s">
        <v>9880</v>
      </c>
      <c r="FOA289" s="698"/>
      <c r="FOB289" s="698"/>
      <c r="FOC289" s="488"/>
      <c r="FOD289" s="488"/>
      <c r="FOE289" s="488"/>
      <c r="FOF289" s="488"/>
      <c r="FOG289" s="488"/>
      <c r="FOH289" s="697" t="s">
        <v>9880</v>
      </c>
      <c r="FOI289" s="698"/>
      <c r="FOJ289" s="698"/>
      <c r="FOK289" s="488"/>
      <c r="FOL289" s="488"/>
      <c r="FOM289" s="488"/>
      <c r="FON289" s="488"/>
      <c r="FOO289" s="488"/>
      <c r="FOP289" s="697" t="s">
        <v>9880</v>
      </c>
      <c r="FOQ289" s="698"/>
      <c r="FOR289" s="698"/>
      <c r="FOS289" s="488"/>
      <c r="FOT289" s="488"/>
      <c r="FOU289" s="488"/>
      <c r="FOV289" s="488"/>
      <c r="FOW289" s="488"/>
      <c r="FOX289" s="697" t="s">
        <v>9880</v>
      </c>
      <c r="FOY289" s="698"/>
      <c r="FOZ289" s="698"/>
      <c r="FPA289" s="488"/>
      <c r="FPB289" s="488"/>
      <c r="FPC289" s="488"/>
      <c r="FPD289" s="488"/>
      <c r="FPE289" s="488"/>
      <c r="FPF289" s="697" t="s">
        <v>9880</v>
      </c>
      <c r="FPG289" s="698"/>
      <c r="FPH289" s="698"/>
      <c r="FPI289" s="488"/>
      <c r="FPJ289" s="488"/>
      <c r="FPK289" s="488"/>
      <c r="FPL289" s="488"/>
      <c r="FPM289" s="488"/>
      <c r="FPN289" s="697" t="s">
        <v>9880</v>
      </c>
      <c r="FPO289" s="698"/>
      <c r="FPP289" s="698"/>
      <c r="FPQ289" s="488"/>
      <c r="FPR289" s="488"/>
      <c r="FPS289" s="488"/>
      <c r="FPT289" s="488"/>
      <c r="FPU289" s="488"/>
      <c r="FPV289" s="697" t="s">
        <v>9880</v>
      </c>
      <c r="FPW289" s="698"/>
      <c r="FPX289" s="698"/>
      <c r="FPY289" s="488"/>
      <c r="FPZ289" s="488"/>
      <c r="FQA289" s="488"/>
      <c r="FQB289" s="488"/>
      <c r="FQC289" s="488"/>
      <c r="FQD289" s="697" t="s">
        <v>9880</v>
      </c>
      <c r="FQE289" s="698"/>
      <c r="FQF289" s="698"/>
      <c r="FQG289" s="488"/>
      <c r="FQH289" s="488"/>
      <c r="FQI289" s="488"/>
      <c r="FQJ289" s="488"/>
      <c r="FQK289" s="488"/>
      <c r="FQL289" s="697" t="s">
        <v>9880</v>
      </c>
      <c r="FQM289" s="698"/>
      <c r="FQN289" s="698"/>
      <c r="FQO289" s="488"/>
      <c r="FQP289" s="488"/>
      <c r="FQQ289" s="488"/>
      <c r="FQR289" s="488"/>
      <c r="FQS289" s="488"/>
      <c r="FQT289" s="697" t="s">
        <v>9880</v>
      </c>
      <c r="FQU289" s="698"/>
      <c r="FQV289" s="698"/>
      <c r="FQW289" s="488"/>
      <c r="FQX289" s="488"/>
      <c r="FQY289" s="488"/>
      <c r="FQZ289" s="488"/>
      <c r="FRA289" s="488"/>
      <c r="FRB289" s="697" t="s">
        <v>9880</v>
      </c>
      <c r="FRC289" s="698"/>
      <c r="FRD289" s="698"/>
      <c r="FRE289" s="488"/>
      <c r="FRF289" s="488"/>
      <c r="FRG289" s="488"/>
      <c r="FRH289" s="488"/>
      <c r="FRI289" s="488"/>
      <c r="FRJ289" s="697" t="s">
        <v>9880</v>
      </c>
      <c r="FRK289" s="698"/>
      <c r="FRL289" s="698"/>
      <c r="FRM289" s="488"/>
      <c r="FRN289" s="488"/>
      <c r="FRO289" s="488"/>
      <c r="FRP289" s="488"/>
      <c r="FRQ289" s="488"/>
      <c r="FRR289" s="697" t="s">
        <v>9880</v>
      </c>
      <c r="FRS289" s="698"/>
      <c r="FRT289" s="698"/>
      <c r="FRU289" s="488"/>
      <c r="FRV289" s="488"/>
      <c r="FRW289" s="488"/>
      <c r="FRX289" s="488"/>
      <c r="FRY289" s="488"/>
      <c r="FRZ289" s="697" t="s">
        <v>9880</v>
      </c>
      <c r="FSA289" s="698"/>
      <c r="FSB289" s="698"/>
      <c r="FSC289" s="488"/>
      <c r="FSD289" s="488"/>
      <c r="FSE289" s="488"/>
      <c r="FSF289" s="488"/>
      <c r="FSG289" s="488"/>
      <c r="FSH289" s="697" t="s">
        <v>9880</v>
      </c>
      <c r="FSI289" s="698"/>
      <c r="FSJ289" s="698"/>
      <c r="FSK289" s="488"/>
      <c r="FSL289" s="488"/>
      <c r="FSM289" s="488"/>
      <c r="FSN289" s="488"/>
      <c r="FSO289" s="488"/>
      <c r="FSP289" s="697" t="s">
        <v>9880</v>
      </c>
      <c r="FSQ289" s="698"/>
      <c r="FSR289" s="698"/>
      <c r="FSS289" s="488"/>
      <c r="FST289" s="488"/>
      <c r="FSU289" s="488"/>
      <c r="FSV289" s="488"/>
      <c r="FSW289" s="488"/>
      <c r="FSX289" s="697" t="s">
        <v>9880</v>
      </c>
      <c r="FSY289" s="698"/>
      <c r="FSZ289" s="698"/>
      <c r="FTA289" s="488"/>
      <c r="FTB289" s="488"/>
      <c r="FTC289" s="488"/>
      <c r="FTD289" s="488"/>
      <c r="FTE289" s="488"/>
      <c r="FTF289" s="697" t="s">
        <v>9880</v>
      </c>
      <c r="FTG289" s="698"/>
      <c r="FTH289" s="698"/>
      <c r="FTI289" s="488"/>
      <c r="FTJ289" s="488"/>
      <c r="FTK289" s="488"/>
      <c r="FTL289" s="488"/>
      <c r="FTM289" s="488"/>
      <c r="FTN289" s="697" t="s">
        <v>9880</v>
      </c>
      <c r="FTO289" s="698"/>
      <c r="FTP289" s="698"/>
      <c r="FTQ289" s="488"/>
      <c r="FTR289" s="488"/>
      <c r="FTS289" s="488"/>
      <c r="FTT289" s="488"/>
      <c r="FTU289" s="488"/>
      <c r="FTV289" s="697" t="s">
        <v>9880</v>
      </c>
      <c r="FTW289" s="698"/>
      <c r="FTX289" s="698"/>
      <c r="FTY289" s="488"/>
      <c r="FTZ289" s="488"/>
      <c r="FUA289" s="488"/>
      <c r="FUB289" s="488"/>
      <c r="FUC289" s="488"/>
      <c r="FUD289" s="697" t="s">
        <v>9880</v>
      </c>
      <c r="FUE289" s="698"/>
      <c r="FUF289" s="698"/>
      <c r="FUG289" s="488"/>
      <c r="FUH289" s="488"/>
      <c r="FUI289" s="488"/>
      <c r="FUJ289" s="488"/>
      <c r="FUK289" s="488"/>
      <c r="FUL289" s="697" t="s">
        <v>9880</v>
      </c>
      <c r="FUM289" s="698"/>
      <c r="FUN289" s="698"/>
      <c r="FUO289" s="488"/>
      <c r="FUP289" s="488"/>
      <c r="FUQ289" s="488"/>
      <c r="FUR289" s="488"/>
      <c r="FUS289" s="488"/>
      <c r="FUT289" s="697" t="s">
        <v>9880</v>
      </c>
      <c r="FUU289" s="698"/>
      <c r="FUV289" s="698"/>
      <c r="FUW289" s="488"/>
      <c r="FUX289" s="488"/>
      <c r="FUY289" s="488"/>
      <c r="FUZ289" s="488"/>
      <c r="FVA289" s="488"/>
      <c r="FVB289" s="697" t="s">
        <v>9880</v>
      </c>
      <c r="FVC289" s="698"/>
      <c r="FVD289" s="698"/>
      <c r="FVE289" s="488"/>
      <c r="FVF289" s="488"/>
      <c r="FVG289" s="488"/>
      <c r="FVH289" s="488"/>
      <c r="FVI289" s="488"/>
      <c r="FVJ289" s="697" t="s">
        <v>9880</v>
      </c>
      <c r="FVK289" s="698"/>
      <c r="FVL289" s="698"/>
      <c r="FVM289" s="488"/>
      <c r="FVN289" s="488"/>
      <c r="FVO289" s="488"/>
      <c r="FVP289" s="488"/>
      <c r="FVQ289" s="488"/>
      <c r="FVR289" s="697" t="s">
        <v>9880</v>
      </c>
      <c r="FVS289" s="698"/>
      <c r="FVT289" s="698"/>
      <c r="FVU289" s="488"/>
      <c r="FVV289" s="488"/>
      <c r="FVW289" s="488"/>
      <c r="FVX289" s="488"/>
      <c r="FVY289" s="488"/>
      <c r="FVZ289" s="697" t="s">
        <v>9880</v>
      </c>
      <c r="FWA289" s="698"/>
      <c r="FWB289" s="698"/>
      <c r="FWC289" s="488"/>
      <c r="FWD289" s="488"/>
      <c r="FWE289" s="488"/>
      <c r="FWF289" s="488"/>
      <c r="FWG289" s="488"/>
      <c r="FWH289" s="697" t="s">
        <v>9880</v>
      </c>
      <c r="FWI289" s="698"/>
      <c r="FWJ289" s="698"/>
      <c r="FWK289" s="488"/>
      <c r="FWL289" s="488"/>
      <c r="FWM289" s="488"/>
      <c r="FWN289" s="488"/>
      <c r="FWO289" s="488"/>
      <c r="FWP289" s="697" t="s">
        <v>9880</v>
      </c>
      <c r="FWQ289" s="698"/>
      <c r="FWR289" s="698"/>
      <c r="FWS289" s="488"/>
      <c r="FWT289" s="488"/>
      <c r="FWU289" s="488"/>
      <c r="FWV289" s="488"/>
      <c r="FWW289" s="488"/>
      <c r="FWX289" s="697" t="s">
        <v>9880</v>
      </c>
      <c r="FWY289" s="698"/>
      <c r="FWZ289" s="698"/>
      <c r="FXA289" s="488"/>
      <c r="FXB289" s="488"/>
      <c r="FXC289" s="488"/>
      <c r="FXD289" s="488"/>
      <c r="FXE289" s="488"/>
      <c r="FXF289" s="697" t="s">
        <v>9880</v>
      </c>
      <c r="FXG289" s="698"/>
      <c r="FXH289" s="698"/>
      <c r="FXI289" s="488"/>
      <c r="FXJ289" s="488"/>
      <c r="FXK289" s="488"/>
      <c r="FXL289" s="488"/>
      <c r="FXM289" s="488"/>
      <c r="FXN289" s="697" t="s">
        <v>9880</v>
      </c>
      <c r="FXO289" s="698"/>
      <c r="FXP289" s="698"/>
      <c r="FXQ289" s="488"/>
      <c r="FXR289" s="488"/>
      <c r="FXS289" s="488"/>
      <c r="FXT289" s="488"/>
      <c r="FXU289" s="488"/>
      <c r="FXV289" s="697" t="s">
        <v>9880</v>
      </c>
      <c r="FXW289" s="698"/>
      <c r="FXX289" s="698"/>
      <c r="FXY289" s="488"/>
      <c r="FXZ289" s="488"/>
      <c r="FYA289" s="488"/>
      <c r="FYB289" s="488"/>
      <c r="FYC289" s="488"/>
      <c r="FYD289" s="697" t="s">
        <v>9880</v>
      </c>
      <c r="FYE289" s="698"/>
      <c r="FYF289" s="698"/>
      <c r="FYG289" s="488"/>
      <c r="FYH289" s="488"/>
      <c r="FYI289" s="488"/>
      <c r="FYJ289" s="488"/>
      <c r="FYK289" s="488"/>
      <c r="FYL289" s="697" t="s">
        <v>9880</v>
      </c>
      <c r="FYM289" s="698"/>
      <c r="FYN289" s="698"/>
      <c r="FYO289" s="488"/>
      <c r="FYP289" s="488"/>
      <c r="FYQ289" s="488"/>
      <c r="FYR289" s="488"/>
      <c r="FYS289" s="488"/>
      <c r="FYT289" s="697" t="s">
        <v>9880</v>
      </c>
      <c r="FYU289" s="698"/>
      <c r="FYV289" s="698"/>
      <c r="FYW289" s="488"/>
      <c r="FYX289" s="488"/>
      <c r="FYY289" s="488"/>
      <c r="FYZ289" s="488"/>
      <c r="FZA289" s="488"/>
      <c r="FZB289" s="697" t="s">
        <v>9880</v>
      </c>
      <c r="FZC289" s="698"/>
      <c r="FZD289" s="698"/>
      <c r="FZE289" s="488"/>
      <c r="FZF289" s="488"/>
      <c r="FZG289" s="488"/>
      <c r="FZH289" s="488"/>
      <c r="FZI289" s="488"/>
      <c r="FZJ289" s="697" t="s">
        <v>9880</v>
      </c>
      <c r="FZK289" s="698"/>
      <c r="FZL289" s="698"/>
      <c r="FZM289" s="488"/>
      <c r="FZN289" s="488"/>
      <c r="FZO289" s="488"/>
      <c r="FZP289" s="488"/>
      <c r="FZQ289" s="488"/>
      <c r="FZR289" s="697" t="s">
        <v>9880</v>
      </c>
      <c r="FZS289" s="698"/>
      <c r="FZT289" s="698"/>
      <c r="FZU289" s="488"/>
      <c r="FZV289" s="488"/>
      <c r="FZW289" s="488"/>
      <c r="FZX289" s="488"/>
      <c r="FZY289" s="488"/>
      <c r="FZZ289" s="697" t="s">
        <v>9880</v>
      </c>
      <c r="GAA289" s="698"/>
      <c r="GAB289" s="698"/>
      <c r="GAC289" s="488"/>
      <c r="GAD289" s="488"/>
      <c r="GAE289" s="488"/>
      <c r="GAF289" s="488"/>
      <c r="GAG289" s="488"/>
      <c r="GAH289" s="697" t="s">
        <v>9880</v>
      </c>
      <c r="GAI289" s="698"/>
      <c r="GAJ289" s="698"/>
      <c r="GAK289" s="488"/>
      <c r="GAL289" s="488"/>
      <c r="GAM289" s="488"/>
      <c r="GAN289" s="488"/>
      <c r="GAO289" s="488"/>
      <c r="GAP289" s="697" t="s">
        <v>9880</v>
      </c>
      <c r="GAQ289" s="698"/>
      <c r="GAR289" s="698"/>
      <c r="GAS289" s="488"/>
      <c r="GAT289" s="488"/>
      <c r="GAU289" s="488"/>
      <c r="GAV289" s="488"/>
      <c r="GAW289" s="488"/>
      <c r="GAX289" s="697" t="s">
        <v>9880</v>
      </c>
      <c r="GAY289" s="698"/>
      <c r="GAZ289" s="698"/>
      <c r="GBA289" s="488"/>
      <c r="GBB289" s="488"/>
      <c r="GBC289" s="488"/>
      <c r="GBD289" s="488"/>
      <c r="GBE289" s="488"/>
      <c r="GBF289" s="697" t="s">
        <v>9880</v>
      </c>
      <c r="GBG289" s="698"/>
      <c r="GBH289" s="698"/>
      <c r="GBI289" s="488"/>
      <c r="GBJ289" s="488"/>
      <c r="GBK289" s="488"/>
      <c r="GBL289" s="488"/>
      <c r="GBM289" s="488"/>
      <c r="GBN289" s="697" t="s">
        <v>9880</v>
      </c>
      <c r="GBO289" s="698"/>
      <c r="GBP289" s="698"/>
      <c r="GBQ289" s="488"/>
      <c r="GBR289" s="488"/>
      <c r="GBS289" s="488"/>
      <c r="GBT289" s="488"/>
      <c r="GBU289" s="488"/>
      <c r="GBV289" s="697" t="s">
        <v>9880</v>
      </c>
      <c r="GBW289" s="698"/>
      <c r="GBX289" s="698"/>
      <c r="GBY289" s="488"/>
      <c r="GBZ289" s="488"/>
      <c r="GCA289" s="488"/>
      <c r="GCB289" s="488"/>
      <c r="GCC289" s="488"/>
      <c r="GCD289" s="697" t="s">
        <v>9880</v>
      </c>
      <c r="GCE289" s="698"/>
      <c r="GCF289" s="698"/>
      <c r="GCG289" s="488"/>
      <c r="GCH289" s="488"/>
      <c r="GCI289" s="488"/>
      <c r="GCJ289" s="488"/>
      <c r="GCK289" s="488"/>
      <c r="GCL289" s="697" t="s">
        <v>9880</v>
      </c>
      <c r="GCM289" s="698"/>
      <c r="GCN289" s="698"/>
      <c r="GCO289" s="488"/>
      <c r="GCP289" s="488"/>
      <c r="GCQ289" s="488"/>
      <c r="GCR289" s="488"/>
      <c r="GCS289" s="488"/>
      <c r="GCT289" s="697" t="s">
        <v>9880</v>
      </c>
      <c r="GCU289" s="698"/>
      <c r="GCV289" s="698"/>
      <c r="GCW289" s="488"/>
      <c r="GCX289" s="488"/>
      <c r="GCY289" s="488"/>
      <c r="GCZ289" s="488"/>
      <c r="GDA289" s="488"/>
      <c r="GDB289" s="697" t="s">
        <v>9880</v>
      </c>
      <c r="GDC289" s="698"/>
      <c r="GDD289" s="698"/>
      <c r="GDE289" s="488"/>
      <c r="GDF289" s="488"/>
      <c r="GDG289" s="488"/>
      <c r="GDH289" s="488"/>
      <c r="GDI289" s="488"/>
      <c r="GDJ289" s="697" t="s">
        <v>9880</v>
      </c>
      <c r="GDK289" s="698"/>
      <c r="GDL289" s="698"/>
      <c r="GDM289" s="488"/>
      <c r="GDN289" s="488"/>
      <c r="GDO289" s="488"/>
      <c r="GDP289" s="488"/>
      <c r="GDQ289" s="488"/>
      <c r="GDR289" s="697" t="s">
        <v>9880</v>
      </c>
      <c r="GDS289" s="698"/>
      <c r="GDT289" s="698"/>
      <c r="GDU289" s="488"/>
      <c r="GDV289" s="488"/>
      <c r="GDW289" s="488"/>
      <c r="GDX289" s="488"/>
      <c r="GDY289" s="488"/>
      <c r="GDZ289" s="697" t="s">
        <v>9880</v>
      </c>
      <c r="GEA289" s="698"/>
      <c r="GEB289" s="698"/>
      <c r="GEC289" s="488"/>
      <c r="GED289" s="488"/>
      <c r="GEE289" s="488"/>
      <c r="GEF289" s="488"/>
      <c r="GEG289" s="488"/>
      <c r="GEH289" s="697" t="s">
        <v>9880</v>
      </c>
      <c r="GEI289" s="698"/>
      <c r="GEJ289" s="698"/>
      <c r="GEK289" s="488"/>
      <c r="GEL289" s="488"/>
      <c r="GEM289" s="488"/>
      <c r="GEN289" s="488"/>
      <c r="GEO289" s="488"/>
      <c r="GEP289" s="697" t="s">
        <v>9880</v>
      </c>
      <c r="GEQ289" s="698"/>
      <c r="GER289" s="698"/>
      <c r="GES289" s="488"/>
      <c r="GET289" s="488"/>
      <c r="GEU289" s="488"/>
      <c r="GEV289" s="488"/>
      <c r="GEW289" s="488"/>
      <c r="GEX289" s="697" t="s">
        <v>9880</v>
      </c>
      <c r="GEY289" s="698"/>
      <c r="GEZ289" s="698"/>
      <c r="GFA289" s="488"/>
      <c r="GFB289" s="488"/>
      <c r="GFC289" s="488"/>
      <c r="GFD289" s="488"/>
      <c r="GFE289" s="488"/>
      <c r="GFF289" s="697" t="s">
        <v>9880</v>
      </c>
      <c r="GFG289" s="698"/>
      <c r="GFH289" s="698"/>
      <c r="GFI289" s="488"/>
      <c r="GFJ289" s="488"/>
      <c r="GFK289" s="488"/>
      <c r="GFL289" s="488"/>
      <c r="GFM289" s="488"/>
      <c r="GFN289" s="697" t="s">
        <v>9880</v>
      </c>
      <c r="GFO289" s="698"/>
      <c r="GFP289" s="698"/>
      <c r="GFQ289" s="488"/>
      <c r="GFR289" s="488"/>
      <c r="GFS289" s="488"/>
      <c r="GFT289" s="488"/>
      <c r="GFU289" s="488"/>
      <c r="GFV289" s="697" t="s">
        <v>9880</v>
      </c>
      <c r="GFW289" s="698"/>
      <c r="GFX289" s="698"/>
      <c r="GFY289" s="488"/>
      <c r="GFZ289" s="488"/>
      <c r="GGA289" s="488"/>
      <c r="GGB289" s="488"/>
      <c r="GGC289" s="488"/>
      <c r="GGD289" s="697" t="s">
        <v>9880</v>
      </c>
      <c r="GGE289" s="698"/>
      <c r="GGF289" s="698"/>
      <c r="GGG289" s="488"/>
      <c r="GGH289" s="488"/>
      <c r="GGI289" s="488"/>
      <c r="GGJ289" s="488"/>
      <c r="GGK289" s="488"/>
      <c r="GGL289" s="697" t="s">
        <v>9880</v>
      </c>
      <c r="GGM289" s="698"/>
      <c r="GGN289" s="698"/>
      <c r="GGO289" s="488"/>
      <c r="GGP289" s="488"/>
      <c r="GGQ289" s="488"/>
      <c r="GGR289" s="488"/>
      <c r="GGS289" s="488"/>
      <c r="GGT289" s="697" t="s">
        <v>9880</v>
      </c>
      <c r="GGU289" s="698"/>
      <c r="GGV289" s="698"/>
      <c r="GGW289" s="488"/>
      <c r="GGX289" s="488"/>
      <c r="GGY289" s="488"/>
      <c r="GGZ289" s="488"/>
      <c r="GHA289" s="488"/>
      <c r="GHB289" s="697" t="s">
        <v>9880</v>
      </c>
      <c r="GHC289" s="698"/>
      <c r="GHD289" s="698"/>
      <c r="GHE289" s="488"/>
      <c r="GHF289" s="488"/>
      <c r="GHG289" s="488"/>
      <c r="GHH289" s="488"/>
      <c r="GHI289" s="488"/>
      <c r="GHJ289" s="697" t="s">
        <v>9880</v>
      </c>
      <c r="GHK289" s="698"/>
      <c r="GHL289" s="698"/>
      <c r="GHM289" s="488"/>
      <c r="GHN289" s="488"/>
      <c r="GHO289" s="488"/>
      <c r="GHP289" s="488"/>
      <c r="GHQ289" s="488"/>
      <c r="GHR289" s="697" t="s">
        <v>9880</v>
      </c>
      <c r="GHS289" s="698"/>
      <c r="GHT289" s="698"/>
      <c r="GHU289" s="488"/>
      <c r="GHV289" s="488"/>
      <c r="GHW289" s="488"/>
      <c r="GHX289" s="488"/>
      <c r="GHY289" s="488"/>
      <c r="GHZ289" s="697" t="s">
        <v>9880</v>
      </c>
      <c r="GIA289" s="698"/>
      <c r="GIB289" s="698"/>
      <c r="GIC289" s="488"/>
      <c r="GID289" s="488"/>
      <c r="GIE289" s="488"/>
      <c r="GIF289" s="488"/>
      <c r="GIG289" s="488"/>
      <c r="GIH289" s="697" t="s">
        <v>9880</v>
      </c>
      <c r="GII289" s="698"/>
      <c r="GIJ289" s="698"/>
      <c r="GIK289" s="488"/>
      <c r="GIL289" s="488"/>
      <c r="GIM289" s="488"/>
      <c r="GIN289" s="488"/>
      <c r="GIO289" s="488"/>
      <c r="GIP289" s="697" t="s">
        <v>9880</v>
      </c>
      <c r="GIQ289" s="698"/>
      <c r="GIR289" s="698"/>
      <c r="GIS289" s="488"/>
      <c r="GIT289" s="488"/>
      <c r="GIU289" s="488"/>
      <c r="GIV289" s="488"/>
      <c r="GIW289" s="488"/>
      <c r="GIX289" s="697" t="s">
        <v>9880</v>
      </c>
      <c r="GIY289" s="698"/>
      <c r="GIZ289" s="698"/>
      <c r="GJA289" s="488"/>
      <c r="GJB289" s="488"/>
      <c r="GJC289" s="488"/>
      <c r="GJD289" s="488"/>
      <c r="GJE289" s="488"/>
      <c r="GJF289" s="697" t="s">
        <v>9880</v>
      </c>
      <c r="GJG289" s="698"/>
      <c r="GJH289" s="698"/>
      <c r="GJI289" s="488"/>
      <c r="GJJ289" s="488"/>
      <c r="GJK289" s="488"/>
      <c r="GJL289" s="488"/>
      <c r="GJM289" s="488"/>
      <c r="GJN289" s="697" t="s">
        <v>9880</v>
      </c>
      <c r="GJO289" s="698"/>
      <c r="GJP289" s="698"/>
      <c r="GJQ289" s="488"/>
      <c r="GJR289" s="488"/>
      <c r="GJS289" s="488"/>
      <c r="GJT289" s="488"/>
      <c r="GJU289" s="488"/>
      <c r="GJV289" s="697" t="s">
        <v>9880</v>
      </c>
      <c r="GJW289" s="698"/>
      <c r="GJX289" s="698"/>
      <c r="GJY289" s="488"/>
      <c r="GJZ289" s="488"/>
      <c r="GKA289" s="488"/>
      <c r="GKB289" s="488"/>
      <c r="GKC289" s="488"/>
      <c r="GKD289" s="697" t="s">
        <v>9880</v>
      </c>
      <c r="GKE289" s="698"/>
      <c r="GKF289" s="698"/>
      <c r="GKG289" s="488"/>
      <c r="GKH289" s="488"/>
      <c r="GKI289" s="488"/>
      <c r="GKJ289" s="488"/>
      <c r="GKK289" s="488"/>
      <c r="GKL289" s="697" t="s">
        <v>9880</v>
      </c>
      <c r="GKM289" s="698"/>
      <c r="GKN289" s="698"/>
      <c r="GKO289" s="488"/>
      <c r="GKP289" s="488"/>
      <c r="GKQ289" s="488"/>
      <c r="GKR289" s="488"/>
      <c r="GKS289" s="488"/>
      <c r="GKT289" s="697" t="s">
        <v>9880</v>
      </c>
      <c r="GKU289" s="698"/>
      <c r="GKV289" s="698"/>
      <c r="GKW289" s="488"/>
      <c r="GKX289" s="488"/>
      <c r="GKY289" s="488"/>
      <c r="GKZ289" s="488"/>
      <c r="GLA289" s="488"/>
      <c r="GLB289" s="697" t="s">
        <v>9880</v>
      </c>
      <c r="GLC289" s="698"/>
      <c r="GLD289" s="698"/>
      <c r="GLE289" s="488"/>
      <c r="GLF289" s="488"/>
      <c r="GLG289" s="488"/>
      <c r="GLH289" s="488"/>
      <c r="GLI289" s="488"/>
      <c r="GLJ289" s="697" t="s">
        <v>9880</v>
      </c>
      <c r="GLK289" s="698"/>
      <c r="GLL289" s="698"/>
      <c r="GLM289" s="488"/>
      <c r="GLN289" s="488"/>
      <c r="GLO289" s="488"/>
      <c r="GLP289" s="488"/>
      <c r="GLQ289" s="488"/>
      <c r="GLR289" s="697" t="s">
        <v>9880</v>
      </c>
      <c r="GLS289" s="698"/>
      <c r="GLT289" s="698"/>
      <c r="GLU289" s="488"/>
      <c r="GLV289" s="488"/>
      <c r="GLW289" s="488"/>
      <c r="GLX289" s="488"/>
      <c r="GLY289" s="488"/>
      <c r="GLZ289" s="697" t="s">
        <v>9880</v>
      </c>
      <c r="GMA289" s="698"/>
      <c r="GMB289" s="698"/>
      <c r="GMC289" s="488"/>
      <c r="GMD289" s="488"/>
      <c r="GME289" s="488"/>
      <c r="GMF289" s="488"/>
      <c r="GMG289" s="488"/>
      <c r="GMH289" s="697" t="s">
        <v>9880</v>
      </c>
      <c r="GMI289" s="698"/>
      <c r="GMJ289" s="698"/>
      <c r="GMK289" s="488"/>
      <c r="GML289" s="488"/>
      <c r="GMM289" s="488"/>
      <c r="GMN289" s="488"/>
      <c r="GMO289" s="488"/>
      <c r="GMP289" s="697" t="s">
        <v>9880</v>
      </c>
      <c r="GMQ289" s="698"/>
      <c r="GMR289" s="698"/>
      <c r="GMS289" s="488"/>
      <c r="GMT289" s="488"/>
      <c r="GMU289" s="488"/>
      <c r="GMV289" s="488"/>
      <c r="GMW289" s="488"/>
      <c r="GMX289" s="697" t="s">
        <v>9880</v>
      </c>
      <c r="GMY289" s="698"/>
      <c r="GMZ289" s="698"/>
      <c r="GNA289" s="488"/>
      <c r="GNB289" s="488"/>
      <c r="GNC289" s="488"/>
      <c r="GND289" s="488"/>
      <c r="GNE289" s="488"/>
      <c r="GNF289" s="697" t="s">
        <v>9880</v>
      </c>
      <c r="GNG289" s="698"/>
      <c r="GNH289" s="698"/>
      <c r="GNI289" s="488"/>
      <c r="GNJ289" s="488"/>
      <c r="GNK289" s="488"/>
      <c r="GNL289" s="488"/>
      <c r="GNM289" s="488"/>
      <c r="GNN289" s="697" t="s">
        <v>9880</v>
      </c>
      <c r="GNO289" s="698"/>
      <c r="GNP289" s="698"/>
      <c r="GNQ289" s="488"/>
      <c r="GNR289" s="488"/>
      <c r="GNS289" s="488"/>
      <c r="GNT289" s="488"/>
      <c r="GNU289" s="488"/>
      <c r="GNV289" s="697" t="s">
        <v>9880</v>
      </c>
      <c r="GNW289" s="698"/>
      <c r="GNX289" s="698"/>
      <c r="GNY289" s="488"/>
      <c r="GNZ289" s="488"/>
      <c r="GOA289" s="488"/>
      <c r="GOB289" s="488"/>
      <c r="GOC289" s="488"/>
      <c r="GOD289" s="697" t="s">
        <v>9880</v>
      </c>
      <c r="GOE289" s="698"/>
      <c r="GOF289" s="698"/>
      <c r="GOG289" s="488"/>
      <c r="GOH289" s="488"/>
      <c r="GOI289" s="488"/>
      <c r="GOJ289" s="488"/>
      <c r="GOK289" s="488"/>
      <c r="GOL289" s="697" t="s">
        <v>9880</v>
      </c>
      <c r="GOM289" s="698"/>
      <c r="GON289" s="698"/>
      <c r="GOO289" s="488"/>
      <c r="GOP289" s="488"/>
      <c r="GOQ289" s="488"/>
      <c r="GOR289" s="488"/>
      <c r="GOS289" s="488"/>
      <c r="GOT289" s="697" t="s">
        <v>9880</v>
      </c>
      <c r="GOU289" s="698"/>
      <c r="GOV289" s="698"/>
      <c r="GOW289" s="488"/>
      <c r="GOX289" s="488"/>
      <c r="GOY289" s="488"/>
      <c r="GOZ289" s="488"/>
      <c r="GPA289" s="488"/>
      <c r="GPB289" s="697" t="s">
        <v>9880</v>
      </c>
      <c r="GPC289" s="698"/>
      <c r="GPD289" s="698"/>
      <c r="GPE289" s="488"/>
      <c r="GPF289" s="488"/>
      <c r="GPG289" s="488"/>
      <c r="GPH289" s="488"/>
      <c r="GPI289" s="488"/>
      <c r="GPJ289" s="697" t="s">
        <v>9880</v>
      </c>
      <c r="GPK289" s="698"/>
      <c r="GPL289" s="698"/>
      <c r="GPM289" s="488"/>
      <c r="GPN289" s="488"/>
      <c r="GPO289" s="488"/>
      <c r="GPP289" s="488"/>
      <c r="GPQ289" s="488"/>
      <c r="GPR289" s="697" t="s">
        <v>9880</v>
      </c>
      <c r="GPS289" s="698"/>
      <c r="GPT289" s="698"/>
      <c r="GPU289" s="488"/>
      <c r="GPV289" s="488"/>
      <c r="GPW289" s="488"/>
      <c r="GPX289" s="488"/>
      <c r="GPY289" s="488"/>
      <c r="GPZ289" s="697" t="s">
        <v>9880</v>
      </c>
      <c r="GQA289" s="698"/>
      <c r="GQB289" s="698"/>
      <c r="GQC289" s="488"/>
      <c r="GQD289" s="488"/>
      <c r="GQE289" s="488"/>
      <c r="GQF289" s="488"/>
      <c r="GQG289" s="488"/>
      <c r="GQH289" s="697" t="s">
        <v>9880</v>
      </c>
      <c r="GQI289" s="698"/>
      <c r="GQJ289" s="698"/>
      <c r="GQK289" s="488"/>
      <c r="GQL289" s="488"/>
      <c r="GQM289" s="488"/>
      <c r="GQN289" s="488"/>
      <c r="GQO289" s="488"/>
      <c r="GQP289" s="697" t="s">
        <v>9880</v>
      </c>
      <c r="GQQ289" s="698"/>
      <c r="GQR289" s="698"/>
      <c r="GQS289" s="488"/>
      <c r="GQT289" s="488"/>
      <c r="GQU289" s="488"/>
      <c r="GQV289" s="488"/>
      <c r="GQW289" s="488"/>
      <c r="GQX289" s="697" t="s">
        <v>9880</v>
      </c>
      <c r="GQY289" s="698"/>
      <c r="GQZ289" s="698"/>
      <c r="GRA289" s="488"/>
      <c r="GRB289" s="488"/>
      <c r="GRC289" s="488"/>
      <c r="GRD289" s="488"/>
      <c r="GRE289" s="488"/>
      <c r="GRF289" s="697" t="s">
        <v>9880</v>
      </c>
      <c r="GRG289" s="698"/>
      <c r="GRH289" s="698"/>
      <c r="GRI289" s="488"/>
      <c r="GRJ289" s="488"/>
      <c r="GRK289" s="488"/>
      <c r="GRL289" s="488"/>
      <c r="GRM289" s="488"/>
      <c r="GRN289" s="697" t="s">
        <v>9880</v>
      </c>
      <c r="GRO289" s="698"/>
      <c r="GRP289" s="698"/>
      <c r="GRQ289" s="488"/>
      <c r="GRR289" s="488"/>
      <c r="GRS289" s="488"/>
      <c r="GRT289" s="488"/>
      <c r="GRU289" s="488"/>
      <c r="GRV289" s="697" t="s">
        <v>9880</v>
      </c>
      <c r="GRW289" s="698"/>
      <c r="GRX289" s="698"/>
      <c r="GRY289" s="488"/>
      <c r="GRZ289" s="488"/>
      <c r="GSA289" s="488"/>
      <c r="GSB289" s="488"/>
      <c r="GSC289" s="488"/>
      <c r="GSD289" s="697" t="s">
        <v>9880</v>
      </c>
      <c r="GSE289" s="698"/>
      <c r="GSF289" s="698"/>
      <c r="GSG289" s="488"/>
      <c r="GSH289" s="488"/>
      <c r="GSI289" s="488"/>
      <c r="GSJ289" s="488"/>
      <c r="GSK289" s="488"/>
      <c r="GSL289" s="697" t="s">
        <v>9880</v>
      </c>
      <c r="GSM289" s="698"/>
      <c r="GSN289" s="698"/>
      <c r="GSO289" s="488"/>
      <c r="GSP289" s="488"/>
      <c r="GSQ289" s="488"/>
      <c r="GSR289" s="488"/>
      <c r="GSS289" s="488"/>
      <c r="GST289" s="697" t="s">
        <v>9880</v>
      </c>
      <c r="GSU289" s="698"/>
      <c r="GSV289" s="698"/>
      <c r="GSW289" s="488"/>
      <c r="GSX289" s="488"/>
      <c r="GSY289" s="488"/>
      <c r="GSZ289" s="488"/>
      <c r="GTA289" s="488"/>
      <c r="GTB289" s="697" t="s">
        <v>9880</v>
      </c>
      <c r="GTC289" s="698"/>
      <c r="GTD289" s="698"/>
      <c r="GTE289" s="488"/>
      <c r="GTF289" s="488"/>
      <c r="GTG289" s="488"/>
      <c r="GTH289" s="488"/>
      <c r="GTI289" s="488"/>
      <c r="GTJ289" s="697" t="s">
        <v>9880</v>
      </c>
      <c r="GTK289" s="698"/>
      <c r="GTL289" s="698"/>
      <c r="GTM289" s="488"/>
      <c r="GTN289" s="488"/>
      <c r="GTO289" s="488"/>
      <c r="GTP289" s="488"/>
      <c r="GTQ289" s="488"/>
      <c r="GTR289" s="697" t="s">
        <v>9880</v>
      </c>
      <c r="GTS289" s="698"/>
      <c r="GTT289" s="698"/>
      <c r="GTU289" s="488"/>
      <c r="GTV289" s="488"/>
      <c r="GTW289" s="488"/>
      <c r="GTX289" s="488"/>
      <c r="GTY289" s="488"/>
      <c r="GTZ289" s="697" t="s">
        <v>9880</v>
      </c>
      <c r="GUA289" s="698"/>
      <c r="GUB289" s="698"/>
      <c r="GUC289" s="488"/>
      <c r="GUD289" s="488"/>
      <c r="GUE289" s="488"/>
      <c r="GUF289" s="488"/>
      <c r="GUG289" s="488"/>
      <c r="GUH289" s="697" t="s">
        <v>9880</v>
      </c>
      <c r="GUI289" s="698"/>
      <c r="GUJ289" s="698"/>
      <c r="GUK289" s="488"/>
      <c r="GUL289" s="488"/>
      <c r="GUM289" s="488"/>
      <c r="GUN289" s="488"/>
      <c r="GUO289" s="488"/>
      <c r="GUP289" s="697" t="s">
        <v>9880</v>
      </c>
      <c r="GUQ289" s="698"/>
      <c r="GUR289" s="698"/>
      <c r="GUS289" s="488"/>
      <c r="GUT289" s="488"/>
      <c r="GUU289" s="488"/>
      <c r="GUV289" s="488"/>
      <c r="GUW289" s="488"/>
      <c r="GUX289" s="697" t="s">
        <v>9880</v>
      </c>
      <c r="GUY289" s="698"/>
      <c r="GUZ289" s="698"/>
      <c r="GVA289" s="488"/>
      <c r="GVB289" s="488"/>
      <c r="GVC289" s="488"/>
      <c r="GVD289" s="488"/>
      <c r="GVE289" s="488"/>
      <c r="GVF289" s="697" t="s">
        <v>9880</v>
      </c>
      <c r="GVG289" s="698"/>
      <c r="GVH289" s="698"/>
      <c r="GVI289" s="488"/>
      <c r="GVJ289" s="488"/>
      <c r="GVK289" s="488"/>
      <c r="GVL289" s="488"/>
      <c r="GVM289" s="488"/>
      <c r="GVN289" s="697" t="s">
        <v>9880</v>
      </c>
      <c r="GVO289" s="698"/>
      <c r="GVP289" s="698"/>
      <c r="GVQ289" s="488"/>
      <c r="GVR289" s="488"/>
      <c r="GVS289" s="488"/>
      <c r="GVT289" s="488"/>
      <c r="GVU289" s="488"/>
      <c r="GVV289" s="697" t="s">
        <v>9880</v>
      </c>
      <c r="GVW289" s="698"/>
      <c r="GVX289" s="698"/>
      <c r="GVY289" s="488"/>
      <c r="GVZ289" s="488"/>
      <c r="GWA289" s="488"/>
      <c r="GWB289" s="488"/>
      <c r="GWC289" s="488"/>
      <c r="GWD289" s="697" t="s">
        <v>9880</v>
      </c>
      <c r="GWE289" s="698"/>
      <c r="GWF289" s="698"/>
      <c r="GWG289" s="488"/>
      <c r="GWH289" s="488"/>
      <c r="GWI289" s="488"/>
      <c r="GWJ289" s="488"/>
      <c r="GWK289" s="488"/>
      <c r="GWL289" s="697" t="s">
        <v>9880</v>
      </c>
      <c r="GWM289" s="698"/>
      <c r="GWN289" s="698"/>
      <c r="GWO289" s="488"/>
      <c r="GWP289" s="488"/>
      <c r="GWQ289" s="488"/>
      <c r="GWR289" s="488"/>
      <c r="GWS289" s="488"/>
      <c r="GWT289" s="697" t="s">
        <v>9880</v>
      </c>
      <c r="GWU289" s="698"/>
      <c r="GWV289" s="698"/>
      <c r="GWW289" s="488"/>
      <c r="GWX289" s="488"/>
      <c r="GWY289" s="488"/>
      <c r="GWZ289" s="488"/>
      <c r="GXA289" s="488"/>
      <c r="GXB289" s="697" t="s">
        <v>9880</v>
      </c>
      <c r="GXC289" s="698"/>
      <c r="GXD289" s="698"/>
      <c r="GXE289" s="488"/>
      <c r="GXF289" s="488"/>
      <c r="GXG289" s="488"/>
      <c r="GXH289" s="488"/>
      <c r="GXI289" s="488"/>
      <c r="GXJ289" s="697" t="s">
        <v>9880</v>
      </c>
      <c r="GXK289" s="698"/>
      <c r="GXL289" s="698"/>
      <c r="GXM289" s="488"/>
      <c r="GXN289" s="488"/>
      <c r="GXO289" s="488"/>
      <c r="GXP289" s="488"/>
      <c r="GXQ289" s="488"/>
      <c r="GXR289" s="697" t="s">
        <v>9880</v>
      </c>
      <c r="GXS289" s="698"/>
      <c r="GXT289" s="698"/>
      <c r="GXU289" s="488"/>
      <c r="GXV289" s="488"/>
      <c r="GXW289" s="488"/>
      <c r="GXX289" s="488"/>
      <c r="GXY289" s="488"/>
      <c r="GXZ289" s="697" t="s">
        <v>9880</v>
      </c>
      <c r="GYA289" s="698"/>
      <c r="GYB289" s="698"/>
      <c r="GYC289" s="488"/>
      <c r="GYD289" s="488"/>
      <c r="GYE289" s="488"/>
      <c r="GYF289" s="488"/>
      <c r="GYG289" s="488"/>
      <c r="GYH289" s="697" t="s">
        <v>9880</v>
      </c>
      <c r="GYI289" s="698"/>
      <c r="GYJ289" s="698"/>
      <c r="GYK289" s="488"/>
      <c r="GYL289" s="488"/>
      <c r="GYM289" s="488"/>
      <c r="GYN289" s="488"/>
      <c r="GYO289" s="488"/>
      <c r="GYP289" s="697" t="s">
        <v>9880</v>
      </c>
      <c r="GYQ289" s="698"/>
      <c r="GYR289" s="698"/>
      <c r="GYS289" s="488"/>
      <c r="GYT289" s="488"/>
      <c r="GYU289" s="488"/>
      <c r="GYV289" s="488"/>
      <c r="GYW289" s="488"/>
      <c r="GYX289" s="697" t="s">
        <v>9880</v>
      </c>
      <c r="GYY289" s="698"/>
      <c r="GYZ289" s="698"/>
      <c r="GZA289" s="488"/>
      <c r="GZB289" s="488"/>
      <c r="GZC289" s="488"/>
      <c r="GZD289" s="488"/>
      <c r="GZE289" s="488"/>
      <c r="GZF289" s="697" t="s">
        <v>9880</v>
      </c>
      <c r="GZG289" s="698"/>
      <c r="GZH289" s="698"/>
      <c r="GZI289" s="488"/>
      <c r="GZJ289" s="488"/>
      <c r="GZK289" s="488"/>
      <c r="GZL289" s="488"/>
      <c r="GZM289" s="488"/>
      <c r="GZN289" s="697" t="s">
        <v>9880</v>
      </c>
      <c r="GZO289" s="698"/>
      <c r="GZP289" s="698"/>
      <c r="GZQ289" s="488"/>
      <c r="GZR289" s="488"/>
      <c r="GZS289" s="488"/>
      <c r="GZT289" s="488"/>
      <c r="GZU289" s="488"/>
      <c r="GZV289" s="697" t="s">
        <v>9880</v>
      </c>
      <c r="GZW289" s="698"/>
      <c r="GZX289" s="698"/>
      <c r="GZY289" s="488"/>
      <c r="GZZ289" s="488"/>
      <c r="HAA289" s="488"/>
      <c r="HAB289" s="488"/>
      <c r="HAC289" s="488"/>
      <c r="HAD289" s="697" t="s">
        <v>9880</v>
      </c>
      <c r="HAE289" s="698"/>
      <c r="HAF289" s="698"/>
      <c r="HAG289" s="488"/>
      <c r="HAH289" s="488"/>
      <c r="HAI289" s="488"/>
      <c r="HAJ289" s="488"/>
      <c r="HAK289" s="488"/>
      <c r="HAL289" s="697" t="s">
        <v>9880</v>
      </c>
      <c r="HAM289" s="698"/>
      <c r="HAN289" s="698"/>
      <c r="HAO289" s="488"/>
      <c r="HAP289" s="488"/>
      <c r="HAQ289" s="488"/>
      <c r="HAR289" s="488"/>
      <c r="HAS289" s="488"/>
      <c r="HAT289" s="697" t="s">
        <v>9880</v>
      </c>
      <c r="HAU289" s="698"/>
      <c r="HAV289" s="698"/>
      <c r="HAW289" s="488"/>
      <c r="HAX289" s="488"/>
      <c r="HAY289" s="488"/>
      <c r="HAZ289" s="488"/>
      <c r="HBA289" s="488"/>
      <c r="HBB289" s="697" t="s">
        <v>9880</v>
      </c>
      <c r="HBC289" s="698"/>
      <c r="HBD289" s="698"/>
      <c r="HBE289" s="488"/>
      <c r="HBF289" s="488"/>
      <c r="HBG289" s="488"/>
      <c r="HBH289" s="488"/>
      <c r="HBI289" s="488"/>
      <c r="HBJ289" s="697" t="s">
        <v>9880</v>
      </c>
      <c r="HBK289" s="698"/>
      <c r="HBL289" s="698"/>
      <c r="HBM289" s="488"/>
      <c r="HBN289" s="488"/>
      <c r="HBO289" s="488"/>
      <c r="HBP289" s="488"/>
      <c r="HBQ289" s="488"/>
      <c r="HBR289" s="697" t="s">
        <v>9880</v>
      </c>
      <c r="HBS289" s="698"/>
      <c r="HBT289" s="698"/>
      <c r="HBU289" s="488"/>
      <c r="HBV289" s="488"/>
      <c r="HBW289" s="488"/>
      <c r="HBX289" s="488"/>
      <c r="HBY289" s="488"/>
      <c r="HBZ289" s="697" t="s">
        <v>9880</v>
      </c>
      <c r="HCA289" s="698"/>
      <c r="HCB289" s="698"/>
      <c r="HCC289" s="488"/>
      <c r="HCD289" s="488"/>
      <c r="HCE289" s="488"/>
      <c r="HCF289" s="488"/>
      <c r="HCG289" s="488"/>
      <c r="HCH289" s="697" t="s">
        <v>9880</v>
      </c>
      <c r="HCI289" s="698"/>
      <c r="HCJ289" s="698"/>
      <c r="HCK289" s="488"/>
      <c r="HCL289" s="488"/>
      <c r="HCM289" s="488"/>
      <c r="HCN289" s="488"/>
      <c r="HCO289" s="488"/>
      <c r="HCP289" s="697" t="s">
        <v>9880</v>
      </c>
      <c r="HCQ289" s="698"/>
      <c r="HCR289" s="698"/>
      <c r="HCS289" s="488"/>
      <c r="HCT289" s="488"/>
      <c r="HCU289" s="488"/>
      <c r="HCV289" s="488"/>
      <c r="HCW289" s="488"/>
      <c r="HCX289" s="697" t="s">
        <v>9880</v>
      </c>
      <c r="HCY289" s="698"/>
      <c r="HCZ289" s="698"/>
      <c r="HDA289" s="488"/>
      <c r="HDB289" s="488"/>
      <c r="HDC289" s="488"/>
      <c r="HDD289" s="488"/>
      <c r="HDE289" s="488"/>
      <c r="HDF289" s="697" t="s">
        <v>9880</v>
      </c>
      <c r="HDG289" s="698"/>
      <c r="HDH289" s="698"/>
      <c r="HDI289" s="488"/>
      <c r="HDJ289" s="488"/>
      <c r="HDK289" s="488"/>
      <c r="HDL289" s="488"/>
      <c r="HDM289" s="488"/>
      <c r="HDN289" s="697" t="s">
        <v>9880</v>
      </c>
      <c r="HDO289" s="698"/>
      <c r="HDP289" s="698"/>
      <c r="HDQ289" s="488"/>
      <c r="HDR289" s="488"/>
      <c r="HDS289" s="488"/>
      <c r="HDT289" s="488"/>
      <c r="HDU289" s="488"/>
      <c r="HDV289" s="697" t="s">
        <v>9880</v>
      </c>
      <c r="HDW289" s="698"/>
      <c r="HDX289" s="698"/>
      <c r="HDY289" s="488"/>
      <c r="HDZ289" s="488"/>
      <c r="HEA289" s="488"/>
      <c r="HEB289" s="488"/>
      <c r="HEC289" s="488"/>
      <c r="HED289" s="697" t="s">
        <v>9880</v>
      </c>
      <c r="HEE289" s="698"/>
      <c r="HEF289" s="698"/>
      <c r="HEG289" s="488"/>
      <c r="HEH289" s="488"/>
      <c r="HEI289" s="488"/>
      <c r="HEJ289" s="488"/>
      <c r="HEK289" s="488"/>
      <c r="HEL289" s="697" t="s">
        <v>9880</v>
      </c>
      <c r="HEM289" s="698"/>
      <c r="HEN289" s="698"/>
      <c r="HEO289" s="488"/>
      <c r="HEP289" s="488"/>
      <c r="HEQ289" s="488"/>
      <c r="HER289" s="488"/>
      <c r="HES289" s="488"/>
      <c r="HET289" s="697" t="s">
        <v>9880</v>
      </c>
      <c r="HEU289" s="698"/>
      <c r="HEV289" s="698"/>
      <c r="HEW289" s="488"/>
      <c r="HEX289" s="488"/>
      <c r="HEY289" s="488"/>
      <c r="HEZ289" s="488"/>
      <c r="HFA289" s="488"/>
      <c r="HFB289" s="697" t="s">
        <v>9880</v>
      </c>
      <c r="HFC289" s="698"/>
      <c r="HFD289" s="698"/>
      <c r="HFE289" s="488"/>
      <c r="HFF289" s="488"/>
      <c r="HFG289" s="488"/>
      <c r="HFH289" s="488"/>
      <c r="HFI289" s="488"/>
      <c r="HFJ289" s="697" t="s">
        <v>9880</v>
      </c>
      <c r="HFK289" s="698"/>
      <c r="HFL289" s="698"/>
      <c r="HFM289" s="488"/>
      <c r="HFN289" s="488"/>
      <c r="HFO289" s="488"/>
      <c r="HFP289" s="488"/>
      <c r="HFQ289" s="488"/>
      <c r="HFR289" s="697" t="s">
        <v>9880</v>
      </c>
      <c r="HFS289" s="698"/>
      <c r="HFT289" s="698"/>
      <c r="HFU289" s="488"/>
      <c r="HFV289" s="488"/>
      <c r="HFW289" s="488"/>
      <c r="HFX289" s="488"/>
      <c r="HFY289" s="488"/>
      <c r="HFZ289" s="697" t="s">
        <v>9880</v>
      </c>
      <c r="HGA289" s="698"/>
      <c r="HGB289" s="698"/>
      <c r="HGC289" s="488"/>
      <c r="HGD289" s="488"/>
      <c r="HGE289" s="488"/>
      <c r="HGF289" s="488"/>
      <c r="HGG289" s="488"/>
      <c r="HGH289" s="697" t="s">
        <v>9880</v>
      </c>
      <c r="HGI289" s="698"/>
      <c r="HGJ289" s="698"/>
      <c r="HGK289" s="488"/>
      <c r="HGL289" s="488"/>
      <c r="HGM289" s="488"/>
      <c r="HGN289" s="488"/>
      <c r="HGO289" s="488"/>
      <c r="HGP289" s="697" t="s">
        <v>9880</v>
      </c>
      <c r="HGQ289" s="698"/>
      <c r="HGR289" s="698"/>
      <c r="HGS289" s="488"/>
      <c r="HGT289" s="488"/>
      <c r="HGU289" s="488"/>
      <c r="HGV289" s="488"/>
      <c r="HGW289" s="488"/>
      <c r="HGX289" s="697" t="s">
        <v>9880</v>
      </c>
      <c r="HGY289" s="698"/>
      <c r="HGZ289" s="698"/>
      <c r="HHA289" s="488"/>
      <c r="HHB289" s="488"/>
      <c r="HHC289" s="488"/>
      <c r="HHD289" s="488"/>
      <c r="HHE289" s="488"/>
      <c r="HHF289" s="697" t="s">
        <v>9880</v>
      </c>
      <c r="HHG289" s="698"/>
      <c r="HHH289" s="698"/>
      <c r="HHI289" s="488"/>
      <c r="HHJ289" s="488"/>
      <c r="HHK289" s="488"/>
      <c r="HHL289" s="488"/>
      <c r="HHM289" s="488"/>
      <c r="HHN289" s="697" t="s">
        <v>9880</v>
      </c>
      <c r="HHO289" s="698"/>
      <c r="HHP289" s="698"/>
      <c r="HHQ289" s="488"/>
      <c r="HHR289" s="488"/>
      <c r="HHS289" s="488"/>
      <c r="HHT289" s="488"/>
      <c r="HHU289" s="488"/>
      <c r="HHV289" s="697" t="s">
        <v>9880</v>
      </c>
      <c r="HHW289" s="698"/>
      <c r="HHX289" s="698"/>
      <c r="HHY289" s="488"/>
      <c r="HHZ289" s="488"/>
      <c r="HIA289" s="488"/>
      <c r="HIB289" s="488"/>
      <c r="HIC289" s="488"/>
      <c r="HID289" s="697" t="s">
        <v>9880</v>
      </c>
      <c r="HIE289" s="698"/>
      <c r="HIF289" s="698"/>
      <c r="HIG289" s="488"/>
      <c r="HIH289" s="488"/>
      <c r="HII289" s="488"/>
      <c r="HIJ289" s="488"/>
      <c r="HIK289" s="488"/>
      <c r="HIL289" s="697" t="s">
        <v>9880</v>
      </c>
      <c r="HIM289" s="698"/>
      <c r="HIN289" s="698"/>
      <c r="HIO289" s="488"/>
      <c r="HIP289" s="488"/>
      <c r="HIQ289" s="488"/>
      <c r="HIR289" s="488"/>
      <c r="HIS289" s="488"/>
      <c r="HIT289" s="697" t="s">
        <v>9880</v>
      </c>
      <c r="HIU289" s="698"/>
      <c r="HIV289" s="698"/>
      <c r="HIW289" s="488"/>
      <c r="HIX289" s="488"/>
      <c r="HIY289" s="488"/>
      <c r="HIZ289" s="488"/>
      <c r="HJA289" s="488"/>
      <c r="HJB289" s="697" t="s">
        <v>9880</v>
      </c>
      <c r="HJC289" s="698"/>
      <c r="HJD289" s="698"/>
      <c r="HJE289" s="488"/>
      <c r="HJF289" s="488"/>
      <c r="HJG289" s="488"/>
      <c r="HJH289" s="488"/>
      <c r="HJI289" s="488"/>
      <c r="HJJ289" s="697" t="s">
        <v>9880</v>
      </c>
      <c r="HJK289" s="698"/>
      <c r="HJL289" s="698"/>
      <c r="HJM289" s="488"/>
      <c r="HJN289" s="488"/>
      <c r="HJO289" s="488"/>
      <c r="HJP289" s="488"/>
      <c r="HJQ289" s="488"/>
      <c r="HJR289" s="697" t="s">
        <v>9880</v>
      </c>
      <c r="HJS289" s="698"/>
      <c r="HJT289" s="698"/>
      <c r="HJU289" s="488"/>
      <c r="HJV289" s="488"/>
      <c r="HJW289" s="488"/>
      <c r="HJX289" s="488"/>
      <c r="HJY289" s="488"/>
      <c r="HJZ289" s="697" t="s">
        <v>9880</v>
      </c>
      <c r="HKA289" s="698"/>
      <c r="HKB289" s="698"/>
      <c r="HKC289" s="488"/>
      <c r="HKD289" s="488"/>
      <c r="HKE289" s="488"/>
      <c r="HKF289" s="488"/>
      <c r="HKG289" s="488"/>
      <c r="HKH289" s="697" t="s">
        <v>9880</v>
      </c>
      <c r="HKI289" s="698"/>
      <c r="HKJ289" s="698"/>
      <c r="HKK289" s="488"/>
      <c r="HKL289" s="488"/>
      <c r="HKM289" s="488"/>
      <c r="HKN289" s="488"/>
      <c r="HKO289" s="488"/>
      <c r="HKP289" s="697" t="s">
        <v>9880</v>
      </c>
      <c r="HKQ289" s="698"/>
      <c r="HKR289" s="698"/>
      <c r="HKS289" s="488"/>
      <c r="HKT289" s="488"/>
      <c r="HKU289" s="488"/>
      <c r="HKV289" s="488"/>
      <c r="HKW289" s="488"/>
      <c r="HKX289" s="697" t="s">
        <v>9880</v>
      </c>
      <c r="HKY289" s="698"/>
      <c r="HKZ289" s="698"/>
      <c r="HLA289" s="488"/>
      <c r="HLB289" s="488"/>
      <c r="HLC289" s="488"/>
      <c r="HLD289" s="488"/>
      <c r="HLE289" s="488"/>
      <c r="HLF289" s="697" t="s">
        <v>9880</v>
      </c>
      <c r="HLG289" s="698"/>
      <c r="HLH289" s="698"/>
      <c r="HLI289" s="488"/>
      <c r="HLJ289" s="488"/>
      <c r="HLK289" s="488"/>
      <c r="HLL289" s="488"/>
      <c r="HLM289" s="488"/>
      <c r="HLN289" s="697" t="s">
        <v>9880</v>
      </c>
      <c r="HLO289" s="698"/>
      <c r="HLP289" s="698"/>
      <c r="HLQ289" s="488"/>
      <c r="HLR289" s="488"/>
      <c r="HLS289" s="488"/>
      <c r="HLT289" s="488"/>
      <c r="HLU289" s="488"/>
      <c r="HLV289" s="697" t="s">
        <v>9880</v>
      </c>
      <c r="HLW289" s="698"/>
      <c r="HLX289" s="698"/>
      <c r="HLY289" s="488"/>
      <c r="HLZ289" s="488"/>
      <c r="HMA289" s="488"/>
      <c r="HMB289" s="488"/>
      <c r="HMC289" s="488"/>
      <c r="HMD289" s="697" t="s">
        <v>9880</v>
      </c>
      <c r="HME289" s="698"/>
      <c r="HMF289" s="698"/>
      <c r="HMG289" s="488"/>
      <c r="HMH289" s="488"/>
      <c r="HMI289" s="488"/>
      <c r="HMJ289" s="488"/>
      <c r="HMK289" s="488"/>
      <c r="HML289" s="697" t="s">
        <v>9880</v>
      </c>
      <c r="HMM289" s="698"/>
      <c r="HMN289" s="698"/>
      <c r="HMO289" s="488"/>
      <c r="HMP289" s="488"/>
      <c r="HMQ289" s="488"/>
      <c r="HMR289" s="488"/>
      <c r="HMS289" s="488"/>
      <c r="HMT289" s="697" t="s">
        <v>9880</v>
      </c>
      <c r="HMU289" s="698"/>
      <c r="HMV289" s="698"/>
      <c r="HMW289" s="488"/>
      <c r="HMX289" s="488"/>
      <c r="HMY289" s="488"/>
      <c r="HMZ289" s="488"/>
      <c r="HNA289" s="488"/>
      <c r="HNB289" s="697" t="s">
        <v>9880</v>
      </c>
      <c r="HNC289" s="698"/>
      <c r="HND289" s="698"/>
      <c r="HNE289" s="488"/>
      <c r="HNF289" s="488"/>
      <c r="HNG289" s="488"/>
      <c r="HNH289" s="488"/>
      <c r="HNI289" s="488"/>
      <c r="HNJ289" s="697" t="s">
        <v>9880</v>
      </c>
      <c r="HNK289" s="698"/>
      <c r="HNL289" s="698"/>
      <c r="HNM289" s="488"/>
      <c r="HNN289" s="488"/>
      <c r="HNO289" s="488"/>
      <c r="HNP289" s="488"/>
      <c r="HNQ289" s="488"/>
      <c r="HNR289" s="697" t="s">
        <v>9880</v>
      </c>
      <c r="HNS289" s="698"/>
      <c r="HNT289" s="698"/>
      <c r="HNU289" s="488"/>
      <c r="HNV289" s="488"/>
      <c r="HNW289" s="488"/>
      <c r="HNX289" s="488"/>
      <c r="HNY289" s="488"/>
      <c r="HNZ289" s="697" t="s">
        <v>9880</v>
      </c>
      <c r="HOA289" s="698"/>
      <c r="HOB289" s="698"/>
      <c r="HOC289" s="488"/>
      <c r="HOD289" s="488"/>
      <c r="HOE289" s="488"/>
      <c r="HOF289" s="488"/>
      <c r="HOG289" s="488"/>
      <c r="HOH289" s="697" t="s">
        <v>9880</v>
      </c>
      <c r="HOI289" s="698"/>
      <c r="HOJ289" s="698"/>
      <c r="HOK289" s="488"/>
      <c r="HOL289" s="488"/>
      <c r="HOM289" s="488"/>
      <c r="HON289" s="488"/>
      <c r="HOO289" s="488"/>
      <c r="HOP289" s="697" t="s">
        <v>9880</v>
      </c>
      <c r="HOQ289" s="698"/>
      <c r="HOR289" s="698"/>
      <c r="HOS289" s="488"/>
      <c r="HOT289" s="488"/>
      <c r="HOU289" s="488"/>
      <c r="HOV289" s="488"/>
      <c r="HOW289" s="488"/>
      <c r="HOX289" s="697" t="s">
        <v>9880</v>
      </c>
      <c r="HOY289" s="698"/>
      <c r="HOZ289" s="698"/>
      <c r="HPA289" s="488"/>
      <c r="HPB289" s="488"/>
      <c r="HPC289" s="488"/>
      <c r="HPD289" s="488"/>
      <c r="HPE289" s="488"/>
      <c r="HPF289" s="697" t="s">
        <v>9880</v>
      </c>
      <c r="HPG289" s="698"/>
      <c r="HPH289" s="698"/>
      <c r="HPI289" s="488"/>
      <c r="HPJ289" s="488"/>
      <c r="HPK289" s="488"/>
      <c r="HPL289" s="488"/>
      <c r="HPM289" s="488"/>
      <c r="HPN289" s="697" t="s">
        <v>9880</v>
      </c>
      <c r="HPO289" s="698"/>
      <c r="HPP289" s="698"/>
      <c r="HPQ289" s="488"/>
      <c r="HPR289" s="488"/>
      <c r="HPS289" s="488"/>
      <c r="HPT289" s="488"/>
      <c r="HPU289" s="488"/>
      <c r="HPV289" s="697" t="s">
        <v>9880</v>
      </c>
      <c r="HPW289" s="698"/>
      <c r="HPX289" s="698"/>
      <c r="HPY289" s="488"/>
      <c r="HPZ289" s="488"/>
      <c r="HQA289" s="488"/>
      <c r="HQB289" s="488"/>
      <c r="HQC289" s="488"/>
      <c r="HQD289" s="697" t="s">
        <v>9880</v>
      </c>
      <c r="HQE289" s="698"/>
      <c r="HQF289" s="698"/>
      <c r="HQG289" s="488"/>
      <c r="HQH289" s="488"/>
      <c r="HQI289" s="488"/>
      <c r="HQJ289" s="488"/>
      <c r="HQK289" s="488"/>
      <c r="HQL289" s="697" t="s">
        <v>9880</v>
      </c>
      <c r="HQM289" s="698"/>
      <c r="HQN289" s="698"/>
      <c r="HQO289" s="488"/>
      <c r="HQP289" s="488"/>
      <c r="HQQ289" s="488"/>
      <c r="HQR289" s="488"/>
      <c r="HQS289" s="488"/>
      <c r="HQT289" s="697" t="s">
        <v>9880</v>
      </c>
      <c r="HQU289" s="698"/>
      <c r="HQV289" s="698"/>
      <c r="HQW289" s="488"/>
      <c r="HQX289" s="488"/>
      <c r="HQY289" s="488"/>
      <c r="HQZ289" s="488"/>
      <c r="HRA289" s="488"/>
      <c r="HRB289" s="697" t="s">
        <v>9880</v>
      </c>
      <c r="HRC289" s="698"/>
      <c r="HRD289" s="698"/>
      <c r="HRE289" s="488"/>
      <c r="HRF289" s="488"/>
      <c r="HRG289" s="488"/>
      <c r="HRH289" s="488"/>
      <c r="HRI289" s="488"/>
      <c r="HRJ289" s="697" t="s">
        <v>9880</v>
      </c>
      <c r="HRK289" s="698"/>
      <c r="HRL289" s="698"/>
      <c r="HRM289" s="488"/>
      <c r="HRN289" s="488"/>
      <c r="HRO289" s="488"/>
      <c r="HRP289" s="488"/>
      <c r="HRQ289" s="488"/>
      <c r="HRR289" s="697" t="s">
        <v>9880</v>
      </c>
      <c r="HRS289" s="698"/>
      <c r="HRT289" s="698"/>
      <c r="HRU289" s="488"/>
      <c r="HRV289" s="488"/>
      <c r="HRW289" s="488"/>
      <c r="HRX289" s="488"/>
      <c r="HRY289" s="488"/>
      <c r="HRZ289" s="697" t="s">
        <v>9880</v>
      </c>
      <c r="HSA289" s="698"/>
      <c r="HSB289" s="698"/>
      <c r="HSC289" s="488"/>
      <c r="HSD289" s="488"/>
      <c r="HSE289" s="488"/>
      <c r="HSF289" s="488"/>
      <c r="HSG289" s="488"/>
      <c r="HSH289" s="697" t="s">
        <v>9880</v>
      </c>
      <c r="HSI289" s="698"/>
      <c r="HSJ289" s="698"/>
      <c r="HSK289" s="488"/>
      <c r="HSL289" s="488"/>
      <c r="HSM289" s="488"/>
      <c r="HSN289" s="488"/>
      <c r="HSO289" s="488"/>
      <c r="HSP289" s="697" t="s">
        <v>9880</v>
      </c>
      <c r="HSQ289" s="698"/>
      <c r="HSR289" s="698"/>
      <c r="HSS289" s="488"/>
      <c r="HST289" s="488"/>
      <c r="HSU289" s="488"/>
      <c r="HSV289" s="488"/>
      <c r="HSW289" s="488"/>
      <c r="HSX289" s="697" t="s">
        <v>9880</v>
      </c>
      <c r="HSY289" s="698"/>
      <c r="HSZ289" s="698"/>
      <c r="HTA289" s="488"/>
      <c r="HTB289" s="488"/>
      <c r="HTC289" s="488"/>
      <c r="HTD289" s="488"/>
      <c r="HTE289" s="488"/>
      <c r="HTF289" s="697" t="s">
        <v>9880</v>
      </c>
      <c r="HTG289" s="698"/>
      <c r="HTH289" s="698"/>
      <c r="HTI289" s="488"/>
      <c r="HTJ289" s="488"/>
      <c r="HTK289" s="488"/>
      <c r="HTL289" s="488"/>
      <c r="HTM289" s="488"/>
      <c r="HTN289" s="697" t="s">
        <v>9880</v>
      </c>
      <c r="HTO289" s="698"/>
      <c r="HTP289" s="698"/>
      <c r="HTQ289" s="488"/>
      <c r="HTR289" s="488"/>
      <c r="HTS289" s="488"/>
      <c r="HTT289" s="488"/>
      <c r="HTU289" s="488"/>
      <c r="HTV289" s="697" t="s">
        <v>9880</v>
      </c>
      <c r="HTW289" s="698"/>
      <c r="HTX289" s="698"/>
      <c r="HTY289" s="488"/>
      <c r="HTZ289" s="488"/>
      <c r="HUA289" s="488"/>
      <c r="HUB289" s="488"/>
      <c r="HUC289" s="488"/>
      <c r="HUD289" s="697" t="s">
        <v>9880</v>
      </c>
      <c r="HUE289" s="698"/>
      <c r="HUF289" s="698"/>
      <c r="HUG289" s="488"/>
      <c r="HUH289" s="488"/>
      <c r="HUI289" s="488"/>
      <c r="HUJ289" s="488"/>
      <c r="HUK289" s="488"/>
      <c r="HUL289" s="697" t="s">
        <v>9880</v>
      </c>
      <c r="HUM289" s="698"/>
      <c r="HUN289" s="698"/>
      <c r="HUO289" s="488"/>
      <c r="HUP289" s="488"/>
      <c r="HUQ289" s="488"/>
      <c r="HUR289" s="488"/>
      <c r="HUS289" s="488"/>
      <c r="HUT289" s="697" t="s">
        <v>9880</v>
      </c>
      <c r="HUU289" s="698"/>
      <c r="HUV289" s="698"/>
      <c r="HUW289" s="488"/>
      <c r="HUX289" s="488"/>
      <c r="HUY289" s="488"/>
      <c r="HUZ289" s="488"/>
      <c r="HVA289" s="488"/>
      <c r="HVB289" s="697" t="s">
        <v>9880</v>
      </c>
      <c r="HVC289" s="698"/>
      <c r="HVD289" s="698"/>
      <c r="HVE289" s="488"/>
      <c r="HVF289" s="488"/>
      <c r="HVG289" s="488"/>
      <c r="HVH289" s="488"/>
      <c r="HVI289" s="488"/>
      <c r="HVJ289" s="697" t="s">
        <v>9880</v>
      </c>
      <c r="HVK289" s="698"/>
      <c r="HVL289" s="698"/>
      <c r="HVM289" s="488"/>
      <c r="HVN289" s="488"/>
      <c r="HVO289" s="488"/>
      <c r="HVP289" s="488"/>
      <c r="HVQ289" s="488"/>
      <c r="HVR289" s="697" t="s">
        <v>9880</v>
      </c>
      <c r="HVS289" s="698"/>
      <c r="HVT289" s="698"/>
      <c r="HVU289" s="488"/>
      <c r="HVV289" s="488"/>
      <c r="HVW289" s="488"/>
      <c r="HVX289" s="488"/>
      <c r="HVY289" s="488"/>
      <c r="HVZ289" s="697" t="s">
        <v>9880</v>
      </c>
      <c r="HWA289" s="698"/>
      <c r="HWB289" s="698"/>
      <c r="HWC289" s="488"/>
      <c r="HWD289" s="488"/>
      <c r="HWE289" s="488"/>
      <c r="HWF289" s="488"/>
      <c r="HWG289" s="488"/>
      <c r="HWH289" s="697" t="s">
        <v>9880</v>
      </c>
      <c r="HWI289" s="698"/>
      <c r="HWJ289" s="698"/>
      <c r="HWK289" s="488"/>
      <c r="HWL289" s="488"/>
      <c r="HWM289" s="488"/>
      <c r="HWN289" s="488"/>
      <c r="HWO289" s="488"/>
      <c r="HWP289" s="697" t="s">
        <v>9880</v>
      </c>
      <c r="HWQ289" s="698"/>
      <c r="HWR289" s="698"/>
      <c r="HWS289" s="488"/>
      <c r="HWT289" s="488"/>
      <c r="HWU289" s="488"/>
      <c r="HWV289" s="488"/>
      <c r="HWW289" s="488"/>
      <c r="HWX289" s="697" t="s">
        <v>9880</v>
      </c>
      <c r="HWY289" s="698"/>
      <c r="HWZ289" s="698"/>
      <c r="HXA289" s="488"/>
      <c r="HXB289" s="488"/>
      <c r="HXC289" s="488"/>
      <c r="HXD289" s="488"/>
      <c r="HXE289" s="488"/>
      <c r="HXF289" s="697" t="s">
        <v>9880</v>
      </c>
      <c r="HXG289" s="698"/>
      <c r="HXH289" s="698"/>
      <c r="HXI289" s="488"/>
      <c r="HXJ289" s="488"/>
      <c r="HXK289" s="488"/>
      <c r="HXL289" s="488"/>
      <c r="HXM289" s="488"/>
      <c r="HXN289" s="697" t="s">
        <v>9880</v>
      </c>
      <c r="HXO289" s="698"/>
      <c r="HXP289" s="698"/>
      <c r="HXQ289" s="488"/>
      <c r="HXR289" s="488"/>
      <c r="HXS289" s="488"/>
      <c r="HXT289" s="488"/>
      <c r="HXU289" s="488"/>
      <c r="HXV289" s="697" t="s">
        <v>9880</v>
      </c>
      <c r="HXW289" s="698"/>
      <c r="HXX289" s="698"/>
      <c r="HXY289" s="488"/>
      <c r="HXZ289" s="488"/>
      <c r="HYA289" s="488"/>
      <c r="HYB289" s="488"/>
      <c r="HYC289" s="488"/>
      <c r="HYD289" s="697" t="s">
        <v>9880</v>
      </c>
      <c r="HYE289" s="698"/>
      <c r="HYF289" s="698"/>
      <c r="HYG289" s="488"/>
      <c r="HYH289" s="488"/>
      <c r="HYI289" s="488"/>
      <c r="HYJ289" s="488"/>
      <c r="HYK289" s="488"/>
      <c r="HYL289" s="697" t="s">
        <v>9880</v>
      </c>
      <c r="HYM289" s="698"/>
      <c r="HYN289" s="698"/>
      <c r="HYO289" s="488"/>
      <c r="HYP289" s="488"/>
      <c r="HYQ289" s="488"/>
      <c r="HYR289" s="488"/>
      <c r="HYS289" s="488"/>
      <c r="HYT289" s="697" t="s">
        <v>9880</v>
      </c>
      <c r="HYU289" s="698"/>
      <c r="HYV289" s="698"/>
      <c r="HYW289" s="488"/>
      <c r="HYX289" s="488"/>
      <c r="HYY289" s="488"/>
      <c r="HYZ289" s="488"/>
      <c r="HZA289" s="488"/>
      <c r="HZB289" s="697" t="s">
        <v>9880</v>
      </c>
      <c r="HZC289" s="698"/>
      <c r="HZD289" s="698"/>
      <c r="HZE289" s="488"/>
      <c r="HZF289" s="488"/>
      <c r="HZG289" s="488"/>
      <c r="HZH289" s="488"/>
      <c r="HZI289" s="488"/>
      <c r="HZJ289" s="697" t="s">
        <v>9880</v>
      </c>
      <c r="HZK289" s="698"/>
      <c r="HZL289" s="698"/>
      <c r="HZM289" s="488"/>
      <c r="HZN289" s="488"/>
      <c r="HZO289" s="488"/>
      <c r="HZP289" s="488"/>
      <c r="HZQ289" s="488"/>
      <c r="HZR289" s="697" t="s">
        <v>9880</v>
      </c>
      <c r="HZS289" s="698"/>
      <c r="HZT289" s="698"/>
      <c r="HZU289" s="488"/>
      <c r="HZV289" s="488"/>
      <c r="HZW289" s="488"/>
      <c r="HZX289" s="488"/>
      <c r="HZY289" s="488"/>
      <c r="HZZ289" s="697" t="s">
        <v>9880</v>
      </c>
      <c r="IAA289" s="698"/>
      <c r="IAB289" s="698"/>
      <c r="IAC289" s="488"/>
      <c r="IAD289" s="488"/>
      <c r="IAE289" s="488"/>
      <c r="IAF289" s="488"/>
      <c r="IAG289" s="488"/>
      <c r="IAH289" s="697" t="s">
        <v>9880</v>
      </c>
      <c r="IAI289" s="698"/>
      <c r="IAJ289" s="698"/>
      <c r="IAK289" s="488"/>
      <c r="IAL289" s="488"/>
      <c r="IAM289" s="488"/>
      <c r="IAN289" s="488"/>
      <c r="IAO289" s="488"/>
      <c r="IAP289" s="697" t="s">
        <v>9880</v>
      </c>
      <c r="IAQ289" s="698"/>
      <c r="IAR289" s="698"/>
      <c r="IAS289" s="488"/>
      <c r="IAT289" s="488"/>
      <c r="IAU289" s="488"/>
      <c r="IAV289" s="488"/>
      <c r="IAW289" s="488"/>
      <c r="IAX289" s="697" t="s">
        <v>9880</v>
      </c>
      <c r="IAY289" s="698"/>
      <c r="IAZ289" s="698"/>
      <c r="IBA289" s="488"/>
      <c r="IBB289" s="488"/>
      <c r="IBC289" s="488"/>
      <c r="IBD289" s="488"/>
      <c r="IBE289" s="488"/>
      <c r="IBF289" s="697" t="s">
        <v>9880</v>
      </c>
      <c r="IBG289" s="698"/>
      <c r="IBH289" s="698"/>
      <c r="IBI289" s="488"/>
      <c r="IBJ289" s="488"/>
      <c r="IBK289" s="488"/>
      <c r="IBL289" s="488"/>
      <c r="IBM289" s="488"/>
      <c r="IBN289" s="697" t="s">
        <v>9880</v>
      </c>
      <c r="IBO289" s="698"/>
      <c r="IBP289" s="698"/>
      <c r="IBQ289" s="488"/>
      <c r="IBR289" s="488"/>
      <c r="IBS289" s="488"/>
      <c r="IBT289" s="488"/>
      <c r="IBU289" s="488"/>
      <c r="IBV289" s="697" t="s">
        <v>9880</v>
      </c>
      <c r="IBW289" s="698"/>
      <c r="IBX289" s="698"/>
      <c r="IBY289" s="488"/>
      <c r="IBZ289" s="488"/>
      <c r="ICA289" s="488"/>
      <c r="ICB289" s="488"/>
      <c r="ICC289" s="488"/>
      <c r="ICD289" s="697" t="s">
        <v>9880</v>
      </c>
      <c r="ICE289" s="698"/>
      <c r="ICF289" s="698"/>
      <c r="ICG289" s="488"/>
      <c r="ICH289" s="488"/>
      <c r="ICI289" s="488"/>
      <c r="ICJ289" s="488"/>
      <c r="ICK289" s="488"/>
      <c r="ICL289" s="697" t="s">
        <v>9880</v>
      </c>
      <c r="ICM289" s="698"/>
      <c r="ICN289" s="698"/>
      <c r="ICO289" s="488"/>
      <c r="ICP289" s="488"/>
      <c r="ICQ289" s="488"/>
      <c r="ICR289" s="488"/>
      <c r="ICS289" s="488"/>
      <c r="ICT289" s="697" t="s">
        <v>9880</v>
      </c>
      <c r="ICU289" s="698"/>
      <c r="ICV289" s="698"/>
      <c r="ICW289" s="488"/>
      <c r="ICX289" s="488"/>
      <c r="ICY289" s="488"/>
      <c r="ICZ289" s="488"/>
      <c r="IDA289" s="488"/>
      <c r="IDB289" s="697" t="s">
        <v>9880</v>
      </c>
      <c r="IDC289" s="698"/>
      <c r="IDD289" s="698"/>
      <c r="IDE289" s="488"/>
      <c r="IDF289" s="488"/>
      <c r="IDG289" s="488"/>
      <c r="IDH289" s="488"/>
      <c r="IDI289" s="488"/>
      <c r="IDJ289" s="697" t="s">
        <v>9880</v>
      </c>
      <c r="IDK289" s="698"/>
      <c r="IDL289" s="698"/>
      <c r="IDM289" s="488"/>
      <c r="IDN289" s="488"/>
      <c r="IDO289" s="488"/>
      <c r="IDP289" s="488"/>
      <c r="IDQ289" s="488"/>
      <c r="IDR289" s="697" t="s">
        <v>9880</v>
      </c>
      <c r="IDS289" s="698"/>
      <c r="IDT289" s="698"/>
      <c r="IDU289" s="488"/>
      <c r="IDV289" s="488"/>
      <c r="IDW289" s="488"/>
      <c r="IDX289" s="488"/>
      <c r="IDY289" s="488"/>
      <c r="IDZ289" s="697" t="s">
        <v>9880</v>
      </c>
      <c r="IEA289" s="698"/>
      <c r="IEB289" s="698"/>
      <c r="IEC289" s="488"/>
      <c r="IED289" s="488"/>
      <c r="IEE289" s="488"/>
      <c r="IEF289" s="488"/>
      <c r="IEG289" s="488"/>
      <c r="IEH289" s="697" t="s">
        <v>9880</v>
      </c>
      <c r="IEI289" s="698"/>
      <c r="IEJ289" s="698"/>
      <c r="IEK289" s="488"/>
      <c r="IEL289" s="488"/>
      <c r="IEM289" s="488"/>
      <c r="IEN289" s="488"/>
      <c r="IEO289" s="488"/>
      <c r="IEP289" s="697" t="s">
        <v>9880</v>
      </c>
      <c r="IEQ289" s="698"/>
      <c r="IER289" s="698"/>
      <c r="IES289" s="488"/>
      <c r="IET289" s="488"/>
      <c r="IEU289" s="488"/>
      <c r="IEV289" s="488"/>
      <c r="IEW289" s="488"/>
      <c r="IEX289" s="697" t="s">
        <v>9880</v>
      </c>
      <c r="IEY289" s="698"/>
      <c r="IEZ289" s="698"/>
      <c r="IFA289" s="488"/>
      <c r="IFB289" s="488"/>
      <c r="IFC289" s="488"/>
      <c r="IFD289" s="488"/>
      <c r="IFE289" s="488"/>
      <c r="IFF289" s="697" t="s">
        <v>9880</v>
      </c>
      <c r="IFG289" s="698"/>
      <c r="IFH289" s="698"/>
      <c r="IFI289" s="488"/>
      <c r="IFJ289" s="488"/>
      <c r="IFK289" s="488"/>
      <c r="IFL289" s="488"/>
      <c r="IFM289" s="488"/>
      <c r="IFN289" s="697" t="s">
        <v>9880</v>
      </c>
      <c r="IFO289" s="698"/>
      <c r="IFP289" s="698"/>
      <c r="IFQ289" s="488"/>
      <c r="IFR289" s="488"/>
      <c r="IFS289" s="488"/>
      <c r="IFT289" s="488"/>
      <c r="IFU289" s="488"/>
      <c r="IFV289" s="697" t="s">
        <v>9880</v>
      </c>
      <c r="IFW289" s="698"/>
      <c r="IFX289" s="698"/>
      <c r="IFY289" s="488"/>
      <c r="IFZ289" s="488"/>
      <c r="IGA289" s="488"/>
      <c r="IGB289" s="488"/>
      <c r="IGC289" s="488"/>
      <c r="IGD289" s="697" t="s">
        <v>9880</v>
      </c>
      <c r="IGE289" s="698"/>
      <c r="IGF289" s="698"/>
      <c r="IGG289" s="488"/>
      <c r="IGH289" s="488"/>
      <c r="IGI289" s="488"/>
      <c r="IGJ289" s="488"/>
      <c r="IGK289" s="488"/>
      <c r="IGL289" s="697" t="s">
        <v>9880</v>
      </c>
      <c r="IGM289" s="698"/>
      <c r="IGN289" s="698"/>
      <c r="IGO289" s="488"/>
      <c r="IGP289" s="488"/>
      <c r="IGQ289" s="488"/>
      <c r="IGR289" s="488"/>
      <c r="IGS289" s="488"/>
      <c r="IGT289" s="697" t="s">
        <v>9880</v>
      </c>
      <c r="IGU289" s="698"/>
      <c r="IGV289" s="698"/>
      <c r="IGW289" s="488"/>
      <c r="IGX289" s="488"/>
      <c r="IGY289" s="488"/>
      <c r="IGZ289" s="488"/>
      <c r="IHA289" s="488"/>
      <c r="IHB289" s="697" t="s">
        <v>9880</v>
      </c>
      <c r="IHC289" s="698"/>
      <c r="IHD289" s="698"/>
      <c r="IHE289" s="488"/>
      <c r="IHF289" s="488"/>
      <c r="IHG289" s="488"/>
      <c r="IHH289" s="488"/>
      <c r="IHI289" s="488"/>
      <c r="IHJ289" s="697" t="s">
        <v>9880</v>
      </c>
      <c r="IHK289" s="698"/>
      <c r="IHL289" s="698"/>
      <c r="IHM289" s="488"/>
      <c r="IHN289" s="488"/>
      <c r="IHO289" s="488"/>
      <c r="IHP289" s="488"/>
      <c r="IHQ289" s="488"/>
      <c r="IHR289" s="697" t="s">
        <v>9880</v>
      </c>
      <c r="IHS289" s="698"/>
      <c r="IHT289" s="698"/>
      <c r="IHU289" s="488"/>
      <c r="IHV289" s="488"/>
      <c r="IHW289" s="488"/>
      <c r="IHX289" s="488"/>
      <c r="IHY289" s="488"/>
      <c r="IHZ289" s="697" t="s">
        <v>9880</v>
      </c>
      <c r="IIA289" s="698"/>
      <c r="IIB289" s="698"/>
      <c r="IIC289" s="488"/>
      <c r="IID289" s="488"/>
      <c r="IIE289" s="488"/>
      <c r="IIF289" s="488"/>
      <c r="IIG289" s="488"/>
      <c r="IIH289" s="697" t="s">
        <v>9880</v>
      </c>
      <c r="III289" s="698"/>
      <c r="IIJ289" s="698"/>
      <c r="IIK289" s="488"/>
      <c r="IIL289" s="488"/>
      <c r="IIM289" s="488"/>
      <c r="IIN289" s="488"/>
      <c r="IIO289" s="488"/>
      <c r="IIP289" s="697" t="s">
        <v>9880</v>
      </c>
      <c r="IIQ289" s="698"/>
      <c r="IIR289" s="698"/>
      <c r="IIS289" s="488"/>
      <c r="IIT289" s="488"/>
      <c r="IIU289" s="488"/>
      <c r="IIV289" s="488"/>
      <c r="IIW289" s="488"/>
      <c r="IIX289" s="697" t="s">
        <v>9880</v>
      </c>
      <c r="IIY289" s="698"/>
      <c r="IIZ289" s="698"/>
      <c r="IJA289" s="488"/>
      <c r="IJB289" s="488"/>
      <c r="IJC289" s="488"/>
      <c r="IJD289" s="488"/>
      <c r="IJE289" s="488"/>
      <c r="IJF289" s="697" t="s">
        <v>9880</v>
      </c>
      <c r="IJG289" s="698"/>
      <c r="IJH289" s="698"/>
      <c r="IJI289" s="488"/>
      <c r="IJJ289" s="488"/>
      <c r="IJK289" s="488"/>
      <c r="IJL289" s="488"/>
      <c r="IJM289" s="488"/>
      <c r="IJN289" s="697" t="s">
        <v>9880</v>
      </c>
      <c r="IJO289" s="698"/>
      <c r="IJP289" s="698"/>
      <c r="IJQ289" s="488"/>
      <c r="IJR289" s="488"/>
      <c r="IJS289" s="488"/>
      <c r="IJT289" s="488"/>
      <c r="IJU289" s="488"/>
      <c r="IJV289" s="697" t="s">
        <v>9880</v>
      </c>
      <c r="IJW289" s="698"/>
      <c r="IJX289" s="698"/>
      <c r="IJY289" s="488"/>
      <c r="IJZ289" s="488"/>
      <c r="IKA289" s="488"/>
      <c r="IKB289" s="488"/>
      <c r="IKC289" s="488"/>
      <c r="IKD289" s="697" t="s">
        <v>9880</v>
      </c>
      <c r="IKE289" s="698"/>
      <c r="IKF289" s="698"/>
      <c r="IKG289" s="488"/>
      <c r="IKH289" s="488"/>
      <c r="IKI289" s="488"/>
      <c r="IKJ289" s="488"/>
      <c r="IKK289" s="488"/>
      <c r="IKL289" s="697" t="s">
        <v>9880</v>
      </c>
      <c r="IKM289" s="698"/>
      <c r="IKN289" s="698"/>
      <c r="IKO289" s="488"/>
      <c r="IKP289" s="488"/>
      <c r="IKQ289" s="488"/>
      <c r="IKR289" s="488"/>
      <c r="IKS289" s="488"/>
      <c r="IKT289" s="697" t="s">
        <v>9880</v>
      </c>
      <c r="IKU289" s="698"/>
      <c r="IKV289" s="698"/>
      <c r="IKW289" s="488"/>
      <c r="IKX289" s="488"/>
      <c r="IKY289" s="488"/>
      <c r="IKZ289" s="488"/>
      <c r="ILA289" s="488"/>
      <c r="ILB289" s="697" t="s">
        <v>9880</v>
      </c>
      <c r="ILC289" s="698"/>
      <c r="ILD289" s="698"/>
      <c r="ILE289" s="488"/>
      <c r="ILF289" s="488"/>
      <c r="ILG289" s="488"/>
      <c r="ILH289" s="488"/>
      <c r="ILI289" s="488"/>
      <c r="ILJ289" s="697" t="s">
        <v>9880</v>
      </c>
      <c r="ILK289" s="698"/>
      <c r="ILL289" s="698"/>
      <c r="ILM289" s="488"/>
      <c r="ILN289" s="488"/>
      <c r="ILO289" s="488"/>
      <c r="ILP289" s="488"/>
      <c r="ILQ289" s="488"/>
      <c r="ILR289" s="697" t="s">
        <v>9880</v>
      </c>
      <c r="ILS289" s="698"/>
      <c r="ILT289" s="698"/>
      <c r="ILU289" s="488"/>
      <c r="ILV289" s="488"/>
      <c r="ILW289" s="488"/>
      <c r="ILX289" s="488"/>
      <c r="ILY289" s="488"/>
      <c r="ILZ289" s="697" t="s">
        <v>9880</v>
      </c>
      <c r="IMA289" s="698"/>
      <c r="IMB289" s="698"/>
      <c r="IMC289" s="488"/>
      <c r="IMD289" s="488"/>
      <c r="IME289" s="488"/>
      <c r="IMF289" s="488"/>
      <c r="IMG289" s="488"/>
      <c r="IMH289" s="697" t="s">
        <v>9880</v>
      </c>
      <c r="IMI289" s="698"/>
      <c r="IMJ289" s="698"/>
      <c r="IMK289" s="488"/>
      <c r="IML289" s="488"/>
      <c r="IMM289" s="488"/>
      <c r="IMN289" s="488"/>
      <c r="IMO289" s="488"/>
      <c r="IMP289" s="697" t="s">
        <v>9880</v>
      </c>
      <c r="IMQ289" s="698"/>
      <c r="IMR289" s="698"/>
      <c r="IMS289" s="488"/>
      <c r="IMT289" s="488"/>
      <c r="IMU289" s="488"/>
      <c r="IMV289" s="488"/>
      <c r="IMW289" s="488"/>
      <c r="IMX289" s="697" t="s">
        <v>9880</v>
      </c>
      <c r="IMY289" s="698"/>
      <c r="IMZ289" s="698"/>
      <c r="INA289" s="488"/>
      <c r="INB289" s="488"/>
      <c r="INC289" s="488"/>
      <c r="IND289" s="488"/>
      <c r="INE289" s="488"/>
      <c r="INF289" s="697" t="s">
        <v>9880</v>
      </c>
      <c r="ING289" s="698"/>
      <c r="INH289" s="698"/>
      <c r="INI289" s="488"/>
      <c r="INJ289" s="488"/>
      <c r="INK289" s="488"/>
      <c r="INL289" s="488"/>
      <c r="INM289" s="488"/>
      <c r="INN289" s="697" t="s">
        <v>9880</v>
      </c>
      <c r="INO289" s="698"/>
      <c r="INP289" s="698"/>
      <c r="INQ289" s="488"/>
      <c r="INR289" s="488"/>
      <c r="INS289" s="488"/>
      <c r="INT289" s="488"/>
      <c r="INU289" s="488"/>
      <c r="INV289" s="697" t="s">
        <v>9880</v>
      </c>
      <c r="INW289" s="698"/>
      <c r="INX289" s="698"/>
      <c r="INY289" s="488"/>
      <c r="INZ289" s="488"/>
      <c r="IOA289" s="488"/>
      <c r="IOB289" s="488"/>
      <c r="IOC289" s="488"/>
      <c r="IOD289" s="697" t="s">
        <v>9880</v>
      </c>
      <c r="IOE289" s="698"/>
      <c r="IOF289" s="698"/>
      <c r="IOG289" s="488"/>
      <c r="IOH289" s="488"/>
      <c r="IOI289" s="488"/>
      <c r="IOJ289" s="488"/>
      <c r="IOK289" s="488"/>
      <c r="IOL289" s="697" t="s">
        <v>9880</v>
      </c>
      <c r="IOM289" s="698"/>
      <c r="ION289" s="698"/>
      <c r="IOO289" s="488"/>
      <c r="IOP289" s="488"/>
      <c r="IOQ289" s="488"/>
      <c r="IOR289" s="488"/>
      <c r="IOS289" s="488"/>
      <c r="IOT289" s="697" t="s">
        <v>9880</v>
      </c>
      <c r="IOU289" s="698"/>
      <c r="IOV289" s="698"/>
      <c r="IOW289" s="488"/>
      <c r="IOX289" s="488"/>
      <c r="IOY289" s="488"/>
      <c r="IOZ289" s="488"/>
      <c r="IPA289" s="488"/>
      <c r="IPB289" s="697" t="s">
        <v>9880</v>
      </c>
      <c r="IPC289" s="698"/>
      <c r="IPD289" s="698"/>
      <c r="IPE289" s="488"/>
      <c r="IPF289" s="488"/>
      <c r="IPG289" s="488"/>
      <c r="IPH289" s="488"/>
      <c r="IPI289" s="488"/>
      <c r="IPJ289" s="697" t="s">
        <v>9880</v>
      </c>
      <c r="IPK289" s="698"/>
      <c r="IPL289" s="698"/>
      <c r="IPM289" s="488"/>
      <c r="IPN289" s="488"/>
      <c r="IPO289" s="488"/>
      <c r="IPP289" s="488"/>
      <c r="IPQ289" s="488"/>
      <c r="IPR289" s="697" t="s">
        <v>9880</v>
      </c>
      <c r="IPS289" s="698"/>
      <c r="IPT289" s="698"/>
      <c r="IPU289" s="488"/>
      <c r="IPV289" s="488"/>
      <c r="IPW289" s="488"/>
      <c r="IPX289" s="488"/>
      <c r="IPY289" s="488"/>
      <c r="IPZ289" s="697" t="s">
        <v>9880</v>
      </c>
      <c r="IQA289" s="698"/>
      <c r="IQB289" s="698"/>
      <c r="IQC289" s="488"/>
      <c r="IQD289" s="488"/>
      <c r="IQE289" s="488"/>
      <c r="IQF289" s="488"/>
      <c r="IQG289" s="488"/>
      <c r="IQH289" s="697" t="s">
        <v>9880</v>
      </c>
      <c r="IQI289" s="698"/>
      <c r="IQJ289" s="698"/>
      <c r="IQK289" s="488"/>
      <c r="IQL289" s="488"/>
      <c r="IQM289" s="488"/>
      <c r="IQN289" s="488"/>
      <c r="IQO289" s="488"/>
      <c r="IQP289" s="697" t="s">
        <v>9880</v>
      </c>
      <c r="IQQ289" s="698"/>
      <c r="IQR289" s="698"/>
      <c r="IQS289" s="488"/>
      <c r="IQT289" s="488"/>
      <c r="IQU289" s="488"/>
      <c r="IQV289" s="488"/>
      <c r="IQW289" s="488"/>
      <c r="IQX289" s="697" t="s">
        <v>9880</v>
      </c>
      <c r="IQY289" s="698"/>
      <c r="IQZ289" s="698"/>
      <c r="IRA289" s="488"/>
      <c r="IRB289" s="488"/>
      <c r="IRC289" s="488"/>
      <c r="IRD289" s="488"/>
      <c r="IRE289" s="488"/>
      <c r="IRF289" s="697" t="s">
        <v>9880</v>
      </c>
      <c r="IRG289" s="698"/>
      <c r="IRH289" s="698"/>
      <c r="IRI289" s="488"/>
      <c r="IRJ289" s="488"/>
      <c r="IRK289" s="488"/>
      <c r="IRL289" s="488"/>
      <c r="IRM289" s="488"/>
      <c r="IRN289" s="697" t="s">
        <v>9880</v>
      </c>
      <c r="IRO289" s="698"/>
      <c r="IRP289" s="698"/>
      <c r="IRQ289" s="488"/>
      <c r="IRR289" s="488"/>
      <c r="IRS289" s="488"/>
      <c r="IRT289" s="488"/>
      <c r="IRU289" s="488"/>
      <c r="IRV289" s="697" t="s">
        <v>9880</v>
      </c>
      <c r="IRW289" s="698"/>
      <c r="IRX289" s="698"/>
      <c r="IRY289" s="488"/>
      <c r="IRZ289" s="488"/>
      <c r="ISA289" s="488"/>
      <c r="ISB289" s="488"/>
      <c r="ISC289" s="488"/>
      <c r="ISD289" s="697" t="s">
        <v>9880</v>
      </c>
      <c r="ISE289" s="698"/>
      <c r="ISF289" s="698"/>
      <c r="ISG289" s="488"/>
      <c r="ISH289" s="488"/>
      <c r="ISI289" s="488"/>
      <c r="ISJ289" s="488"/>
      <c r="ISK289" s="488"/>
      <c r="ISL289" s="697" t="s">
        <v>9880</v>
      </c>
      <c r="ISM289" s="698"/>
      <c r="ISN289" s="698"/>
      <c r="ISO289" s="488"/>
      <c r="ISP289" s="488"/>
      <c r="ISQ289" s="488"/>
      <c r="ISR289" s="488"/>
      <c r="ISS289" s="488"/>
      <c r="IST289" s="697" t="s">
        <v>9880</v>
      </c>
      <c r="ISU289" s="698"/>
      <c r="ISV289" s="698"/>
      <c r="ISW289" s="488"/>
      <c r="ISX289" s="488"/>
      <c r="ISY289" s="488"/>
      <c r="ISZ289" s="488"/>
      <c r="ITA289" s="488"/>
      <c r="ITB289" s="697" t="s">
        <v>9880</v>
      </c>
      <c r="ITC289" s="698"/>
      <c r="ITD289" s="698"/>
      <c r="ITE289" s="488"/>
      <c r="ITF289" s="488"/>
      <c r="ITG289" s="488"/>
      <c r="ITH289" s="488"/>
      <c r="ITI289" s="488"/>
      <c r="ITJ289" s="697" t="s">
        <v>9880</v>
      </c>
      <c r="ITK289" s="698"/>
      <c r="ITL289" s="698"/>
      <c r="ITM289" s="488"/>
      <c r="ITN289" s="488"/>
      <c r="ITO289" s="488"/>
      <c r="ITP289" s="488"/>
      <c r="ITQ289" s="488"/>
      <c r="ITR289" s="697" t="s">
        <v>9880</v>
      </c>
      <c r="ITS289" s="698"/>
      <c r="ITT289" s="698"/>
      <c r="ITU289" s="488"/>
      <c r="ITV289" s="488"/>
      <c r="ITW289" s="488"/>
      <c r="ITX289" s="488"/>
      <c r="ITY289" s="488"/>
      <c r="ITZ289" s="697" t="s">
        <v>9880</v>
      </c>
      <c r="IUA289" s="698"/>
      <c r="IUB289" s="698"/>
      <c r="IUC289" s="488"/>
      <c r="IUD289" s="488"/>
      <c r="IUE289" s="488"/>
      <c r="IUF289" s="488"/>
      <c r="IUG289" s="488"/>
      <c r="IUH289" s="697" t="s">
        <v>9880</v>
      </c>
      <c r="IUI289" s="698"/>
      <c r="IUJ289" s="698"/>
      <c r="IUK289" s="488"/>
      <c r="IUL289" s="488"/>
      <c r="IUM289" s="488"/>
      <c r="IUN289" s="488"/>
      <c r="IUO289" s="488"/>
      <c r="IUP289" s="697" t="s">
        <v>9880</v>
      </c>
      <c r="IUQ289" s="698"/>
      <c r="IUR289" s="698"/>
      <c r="IUS289" s="488"/>
      <c r="IUT289" s="488"/>
      <c r="IUU289" s="488"/>
      <c r="IUV289" s="488"/>
      <c r="IUW289" s="488"/>
      <c r="IUX289" s="697" t="s">
        <v>9880</v>
      </c>
      <c r="IUY289" s="698"/>
      <c r="IUZ289" s="698"/>
      <c r="IVA289" s="488"/>
      <c r="IVB289" s="488"/>
      <c r="IVC289" s="488"/>
      <c r="IVD289" s="488"/>
      <c r="IVE289" s="488"/>
      <c r="IVF289" s="697" t="s">
        <v>9880</v>
      </c>
      <c r="IVG289" s="698"/>
      <c r="IVH289" s="698"/>
      <c r="IVI289" s="488"/>
      <c r="IVJ289" s="488"/>
      <c r="IVK289" s="488"/>
      <c r="IVL289" s="488"/>
      <c r="IVM289" s="488"/>
      <c r="IVN289" s="697" t="s">
        <v>9880</v>
      </c>
      <c r="IVO289" s="698"/>
      <c r="IVP289" s="698"/>
      <c r="IVQ289" s="488"/>
      <c r="IVR289" s="488"/>
      <c r="IVS289" s="488"/>
      <c r="IVT289" s="488"/>
      <c r="IVU289" s="488"/>
      <c r="IVV289" s="697" t="s">
        <v>9880</v>
      </c>
      <c r="IVW289" s="698"/>
      <c r="IVX289" s="698"/>
      <c r="IVY289" s="488"/>
      <c r="IVZ289" s="488"/>
      <c r="IWA289" s="488"/>
      <c r="IWB289" s="488"/>
      <c r="IWC289" s="488"/>
      <c r="IWD289" s="697" t="s">
        <v>9880</v>
      </c>
      <c r="IWE289" s="698"/>
      <c r="IWF289" s="698"/>
      <c r="IWG289" s="488"/>
      <c r="IWH289" s="488"/>
      <c r="IWI289" s="488"/>
      <c r="IWJ289" s="488"/>
      <c r="IWK289" s="488"/>
      <c r="IWL289" s="697" t="s">
        <v>9880</v>
      </c>
      <c r="IWM289" s="698"/>
      <c r="IWN289" s="698"/>
      <c r="IWO289" s="488"/>
      <c r="IWP289" s="488"/>
      <c r="IWQ289" s="488"/>
      <c r="IWR289" s="488"/>
      <c r="IWS289" s="488"/>
      <c r="IWT289" s="697" t="s">
        <v>9880</v>
      </c>
      <c r="IWU289" s="698"/>
      <c r="IWV289" s="698"/>
      <c r="IWW289" s="488"/>
      <c r="IWX289" s="488"/>
      <c r="IWY289" s="488"/>
      <c r="IWZ289" s="488"/>
      <c r="IXA289" s="488"/>
      <c r="IXB289" s="697" t="s">
        <v>9880</v>
      </c>
      <c r="IXC289" s="698"/>
      <c r="IXD289" s="698"/>
      <c r="IXE289" s="488"/>
      <c r="IXF289" s="488"/>
      <c r="IXG289" s="488"/>
      <c r="IXH289" s="488"/>
      <c r="IXI289" s="488"/>
      <c r="IXJ289" s="697" t="s">
        <v>9880</v>
      </c>
      <c r="IXK289" s="698"/>
      <c r="IXL289" s="698"/>
      <c r="IXM289" s="488"/>
      <c r="IXN289" s="488"/>
      <c r="IXO289" s="488"/>
      <c r="IXP289" s="488"/>
      <c r="IXQ289" s="488"/>
      <c r="IXR289" s="697" t="s">
        <v>9880</v>
      </c>
      <c r="IXS289" s="698"/>
      <c r="IXT289" s="698"/>
      <c r="IXU289" s="488"/>
      <c r="IXV289" s="488"/>
      <c r="IXW289" s="488"/>
      <c r="IXX289" s="488"/>
      <c r="IXY289" s="488"/>
      <c r="IXZ289" s="697" t="s">
        <v>9880</v>
      </c>
      <c r="IYA289" s="698"/>
      <c r="IYB289" s="698"/>
      <c r="IYC289" s="488"/>
      <c r="IYD289" s="488"/>
      <c r="IYE289" s="488"/>
      <c r="IYF289" s="488"/>
      <c r="IYG289" s="488"/>
      <c r="IYH289" s="697" t="s">
        <v>9880</v>
      </c>
      <c r="IYI289" s="698"/>
      <c r="IYJ289" s="698"/>
      <c r="IYK289" s="488"/>
      <c r="IYL289" s="488"/>
      <c r="IYM289" s="488"/>
      <c r="IYN289" s="488"/>
      <c r="IYO289" s="488"/>
      <c r="IYP289" s="697" t="s">
        <v>9880</v>
      </c>
      <c r="IYQ289" s="698"/>
      <c r="IYR289" s="698"/>
      <c r="IYS289" s="488"/>
      <c r="IYT289" s="488"/>
      <c r="IYU289" s="488"/>
      <c r="IYV289" s="488"/>
      <c r="IYW289" s="488"/>
      <c r="IYX289" s="697" t="s">
        <v>9880</v>
      </c>
      <c r="IYY289" s="698"/>
      <c r="IYZ289" s="698"/>
      <c r="IZA289" s="488"/>
      <c r="IZB289" s="488"/>
      <c r="IZC289" s="488"/>
      <c r="IZD289" s="488"/>
      <c r="IZE289" s="488"/>
      <c r="IZF289" s="697" t="s">
        <v>9880</v>
      </c>
      <c r="IZG289" s="698"/>
      <c r="IZH289" s="698"/>
      <c r="IZI289" s="488"/>
      <c r="IZJ289" s="488"/>
      <c r="IZK289" s="488"/>
      <c r="IZL289" s="488"/>
      <c r="IZM289" s="488"/>
      <c r="IZN289" s="697" t="s">
        <v>9880</v>
      </c>
      <c r="IZO289" s="698"/>
      <c r="IZP289" s="698"/>
      <c r="IZQ289" s="488"/>
      <c r="IZR289" s="488"/>
      <c r="IZS289" s="488"/>
      <c r="IZT289" s="488"/>
      <c r="IZU289" s="488"/>
      <c r="IZV289" s="697" t="s">
        <v>9880</v>
      </c>
      <c r="IZW289" s="698"/>
      <c r="IZX289" s="698"/>
      <c r="IZY289" s="488"/>
      <c r="IZZ289" s="488"/>
      <c r="JAA289" s="488"/>
      <c r="JAB289" s="488"/>
      <c r="JAC289" s="488"/>
      <c r="JAD289" s="697" t="s">
        <v>9880</v>
      </c>
      <c r="JAE289" s="698"/>
      <c r="JAF289" s="698"/>
      <c r="JAG289" s="488"/>
      <c r="JAH289" s="488"/>
      <c r="JAI289" s="488"/>
      <c r="JAJ289" s="488"/>
      <c r="JAK289" s="488"/>
      <c r="JAL289" s="697" t="s">
        <v>9880</v>
      </c>
      <c r="JAM289" s="698"/>
      <c r="JAN289" s="698"/>
      <c r="JAO289" s="488"/>
      <c r="JAP289" s="488"/>
      <c r="JAQ289" s="488"/>
      <c r="JAR289" s="488"/>
      <c r="JAS289" s="488"/>
      <c r="JAT289" s="697" t="s">
        <v>9880</v>
      </c>
      <c r="JAU289" s="698"/>
      <c r="JAV289" s="698"/>
      <c r="JAW289" s="488"/>
      <c r="JAX289" s="488"/>
      <c r="JAY289" s="488"/>
      <c r="JAZ289" s="488"/>
      <c r="JBA289" s="488"/>
      <c r="JBB289" s="697" t="s">
        <v>9880</v>
      </c>
      <c r="JBC289" s="698"/>
      <c r="JBD289" s="698"/>
      <c r="JBE289" s="488"/>
      <c r="JBF289" s="488"/>
      <c r="JBG289" s="488"/>
      <c r="JBH289" s="488"/>
      <c r="JBI289" s="488"/>
      <c r="JBJ289" s="697" t="s">
        <v>9880</v>
      </c>
      <c r="JBK289" s="698"/>
      <c r="JBL289" s="698"/>
      <c r="JBM289" s="488"/>
      <c r="JBN289" s="488"/>
      <c r="JBO289" s="488"/>
      <c r="JBP289" s="488"/>
      <c r="JBQ289" s="488"/>
      <c r="JBR289" s="697" t="s">
        <v>9880</v>
      </c>
      <c r="JBS289" s="698"/>
      <c r="JBT289" s="698"/>
      <c r="JBU289" s="488"/>
      <c r="JBV289" s="488"/>
      <c r="JBW289" s="488"/>
      <c r="JBX289" s="488"/>
      <c r="JBY289" s="488"/>
      <c r="JBZ289" s="697" t="s">
        <v>9880</v>
      </c>
      <c r="JCA289" s="698"/>
      <c r="JCB289" s="698"/>
      <c r="JCC289" s="488"/>
      <c r="JCD289" s="488"/>
      <c r="JCE289" s="488"/>
      <c r="JCF289" s="488"/>
      <c r="JCG289" s="488"/>
      <c r="JCH289" s="697" t="s">
        <v>9880</v>
      </c>
      <c r="JCI289" s="698"/>
      <c r="JCJ289" s="698"/>
      <c r="JCK289" s="488"/>
      <c r="JCL289" s="488"/>
      <c r="JCM289" s="488"/>
      <c r="JCN289" s="488"/>
      <c r="JCO289" s="488"/>
      <c r="JCP289" s="697" t="s">
        <v>9880</v>
      </c>
      <c r="JCQ289" s="698"/>
      <c r="JCR289" s="698"/>
      <c r="JCS289" s="488"/>
      <c r="JCT289" s="488"/>
      <c r="JCU289" s="488"/>
      <c r="JCV289" s="488"/>
      <c r="JCW289" s="488"/>
      <c r="JCX289" s="697" t="s">
        <v>9880</v>
      </c>
      <c r="JCY289" s="698"/>
      <c r="JCZ289" s="698"/>
      <c r="JDA289" s="488"/>
      <c r="JDB289" s="488"/>
      <c r="JDC289" s="488"/>
      <c r="JDD289" s="488"/>
      <c r="JDE289" s="488"/>
      <c r="JDF289" s="697" t="s">
        <v>9880</v>
      </c>
      <c r="JDG289" s="698"/>
      <c r="JDH289" s="698"/>
      <c r="JDI289" s="488"/>
      <c r="JDJ289" s="488"/>
      <c r="JDK289" s="488"/>
      <c r="JDL289" s="488"/>
      <c r="JDM289" s="488"/>
      <c r="JDN289" s="697" t="s">
        <v>9880</v>
      </c>
      <c r="JDO289" s="698"/>
      <c r="JDP289" s="698"/>
      <c r="JDQ289" s="488"/>
      <c r="JDR289" s="488"/>
      <c r="JDS289" s="488"/>
      <c r="JDT289" s="488"/>
      <c r="JDU289" s="488"/>
      <c r="JDV289" s="697" t="s">
        <v>9880</v>
      </c>
      <c r="JDW289" s="698"/>
      <c r="JDX289" s="698"/>
      <c r="JDY289" s="488"/>
      <c r="JDZ289" s="488"/>
      <c r="JEA289" s="488"/>
      <c r="JEB289" s="488"/>
      <c r="JEC289" s="488"/>
      <c r="JED289" s="697" t="s">
        <v>9880</v>
      </c>
      <c r="JEE289" s="698"/>
      <c r="JEF289" s="698"/>
      <c r="JEG289" s="488"/>
      <c r="JEH289" s="488"/>
      <c r="JEI289" s="488"/>
      <c r="JEJ289" s="488"/>
      <c r="JEK289" s="488"/>
      <c r="JEL289" s="697" t="s">
        <v>9880</v>
      </c>
      <c r="JEM289" s="698"/>
      <c r="JEN289" s="698"/>
      <c r="JEO289" s="488"/>
      <c r="JEP289" s="488"/>
      <c r="JEQ289" s="488"/>
      <c r="JER289" s="488"/>
      <c r="JES289" s="488"/>
      <c r="JET289" s="697" t="s">
        <v>9880</v>
      </c>
      <c r="JEU289" s="698"/>
      <c r="JEV289" s="698"/>
      <c r="JEW289" s="488"/>
      <c r="JEX289" s="488"/>
      <c r="JEY289" s="488"/>
      <c r="JEZ289" s="488"/>
      <c r="JFA289" s="488"/>
      <c r="JFB289" s="697" t="s">
        <v>9880</v>
      </c>
      <c r="JFC289" s="698"/>
      <c r="JFD289" s="698"/>
      <c r="JFE289" s="488"/>
      <c r="JFF289" s="488"/>
      <c r="JFG289" s="488"/>
      <c r="JFH289" s="488"/>
      <c r="JFI289" s="488"/>
      <c r="JFJ289" s="697" t="s">
        <v>9880</v>
      </c>
      <c r="JFK289" s="698"/>
      <c r="JFL289" s="698"/>
      <c r="JFM289" s="488"/>
      <c r="JFN289" s="488"/>
      <c r="JFO289" s="488"/>
      <c r="JFP289" s="488"/>
      <c r="JFQ289" s="488"/>
      <c r="JFR289" s="697" t="s">
        <v>9880</v>
      </c>
      <c r="JFS289" s="698"/>
      <c r="JFT289" s="698"/>
      <c r="JFU289" s="488"/>
      <c r="JFV289" s="488"/>
      <c r="JFW289" s="488"/>
      <c r="JFX289" s="488"/>
      <c r="JFY289" s="488"/>
      <c r="JFZ289" s="697" t="s">
        <v>9880</v>
      </c>
      <c r="JGA289" s="698"/>
      <c r="JGB289" s="698"/>
      <c r="JGC289" s="488"/>
      <c r="JGD289" s="488"/>
      <c r="JGE289" s="488"/>
      <c r="JGF289" s="488"/>
      <c r="JGG289" s="488"/>
      <c r="JGH289" s="697" t="s">
        <v>9880</v>
      </c>
      <c r="JGI289" s="698"/>
      <c r="JGJ289" s="698"/>
      <c r="JGK289" s="488"/>
      <c r="JGL289" s="488"/>
      <c r="JGM289" s="488"/>
      <c r="JGN289" s="488"/>
      <c r="JGO289" s="488"/>
      <c r="JGP289" s="697" t="s">
        <v>9880</v>
      </c>
      <c r="JGQ289" s="698"/>
      <c r="JGR289" s="698"/>
      <c r="JGS289" s="488"/>
      <c r="JGT289" s="488"/>
      <c r="JGU289" s="488"/>
      <c r="JGV289" s="488"/>
      <c r="JGW289" s="488"/>
      <c r="JGX289" s="697" t="s">
        <v>9880</v>
      </c>
      <c r="JGY289" s="698"/>
      <c r="JGZ289" s="698"/>
      <c r="JHA289" s="488"/>
      <c r="JHB289" s="488"/>
      <c r="JHC289" s="488"/>
      <c r="JHD289" s="488"/>
      <c r="JHE289" s="488"/>
      <c r="JHF289" s="697" t="s">
        <v>9880</v>
      </c>
      <c r="JHG289" s="698"/>
      <c r="JHH289" s="698"/>
      <c r="JHI289" s="488"/>
      <c r="JHJ289" s="488"/>
      <c r="JHK289" s="488"/>
      <c r="JHL289" s="488"/>
      <c r="JHM289" s="488"/>
      <c r="JHN289" s="697" t="s">
        <v>9880</v>
      </c>
      <c r="JHO289" s="698"/>
      <c r="JHP289" s="698"/>
      <c r="JHQ289" s="488"/>
      <c r="JHR289" s="488"/>
      <c r="JHS289" s="488"/>
      <c r="JHT289" s="488"/>
      <c r="JHU289" s="488"/>
      <c r="JHV289" s="697" t="s">
        <v>9880</v>
      </c>
      <c r="JHW289" s="698"/>
      <c r="JHX289" s="698"/>
      <c r="JHY289" s="488"/>
      <c r="JHZ289" s="488"/>
      <c r="JIA289" s="488"/>
      <c r="JIB289" s="488"/>
      <c r="JIC289" s="488"/>
      <c r="JID289" s="697" t="s">
        <v>9880</v>
      </c>
      <c r="JIE289" s="698"/>
      <c r="JIF289" s="698"/>
      <c r="JIG289" s="488"/>
      <c r="JIH289" s="488"/>
      <c r="JII289" s="488"/>
      <c r="JIJ289" s="488"/>
      <c r="JIK289" s="488"/>
      <c r="JIL289" s="697" t="s">
        <v>9880</v>
      </c>
      <c r="JIM289" s="698"/>
      <c r="JIN289" s="698"/>
      <c r="JIO289" s="488"/>
      <c r="JIP289" s="488"/>
      <c r="JIQ289" s="488"/>
      <c r="JIR289" s="488"/>
      <c r="JIS289" s="488"/>
      <c r="JIT289" s="697" t="s">
        <v>9880</v>
      </c>
      <c r="JIU289" s="698"/>
      <c r="JIV289" s="698"/>
      <c r="JIW289" s="488"/>
      <c r="JIX289" s="488"/>
      <c r="JIY289" s="488"/>
      <c r="JIZ289" s="488"/>
      <c r="JJA289" s="488"/>
      <c r="JJB289" s="697" t="s">
        <v>9880</v>
      </c>
      <c r="JJC289" s="698"/>
      <c r="JJD289" s="698"/>
      <c r="JJE289" s="488"/>
      <c r="JJF289" s="488"/>
      <c r="JJG289" s="488"/>
      <c r="JJH289" s="488"/>
      <c r="JJI289" s="488"/>
      <c r="JJJ289" s="697" t="s">
        <v>9880</v>
      </c>
      <c r="JJK289" s="698"/>
      <c r="JJL289" s="698"/>
      <c r="JJM289" s="488"/>
      <c r="JJN289" s="488"/>
      <c r="JJO289" s="488"/>
      <c r="JJP289" s="488"/>
      <c r="JJQ289" s="488"/>
      <c r="JJR289" s="697" t="s">
        <v>9880</v>
      </c>
      <c r="JJS289" s="698"/>
      <c r="JJT289" s="698"/>
      <c r="JJU289" s="488"/>
      <c r="JJV289" s="488"/>
      <c r="JJW289" s="488"/>
      <c r="JJX289" s="488"/>
      <c r="JJY289" s="488"/>
      <c r="JJZ289" s="697" t="s">
        <v>9880</v>
      </c>
      <c r="JKA289" s="698"/>
      <c r="JKB289" s="698"/>
      <c r="JKC289" s="488"/>
      <c r="JKD289" s="488"/>
      <c r="JKE289" s="488"/>
      <c r="JKF289" s="488"/>
      <c r="JKG289" s="488"/>
      <c r="JKH289" s="697" t="s">
        <v>9880</v>
      </c>
      <c r="JKI289" s="698"/>
      <c r="JKJ289" s="698"/>
      <c r="JKK289" s="488"/>
      <c r="JKL289" s="488"/>
      <c r="JKM289" s="488"/>
      <c r="JKN289" s="488"/>
      <c r="JKO289" s="488"/>
      <c r="JKP289" s="697" t="s">
        <v>9880</v>
      </c>
      <c r="JKQ289" s="698"/>
      <c r="JKR289" s="698"/>
      <c r="JKS289" s="488"/>
      <c r="JKT289" s="488"/>
      <c r="JKU289" s="488"/>
      <c r="JKV289" s="488"/>
      <c r="JKW289" s="488"/>
      <c r="JKX289" s="697" t="s">
        <v>9880</v>
      </c>
      <c r="JKY289" s="698"/>
      <c r="JKZ289" s="698"/>
      <c r="JLA289" s="488"/>
      <c r="JLB289" s="488"/>
      <c r="JLC289" s="488"/>
      <c r="JLD289" s="488"/>
      <c r="JLE289" s="488"/>
      <c r="JLF289" s="697" t="s">
        <v>9880</v>
      </c>
      <c r="JLG289" s="698"/>
      <c r="JLH289" s="698"/>
      <c r="JLI289" s="488"/>
      <c r="JLJ289" s="488"/>
      <c r="JLK289" s="488"/>
      <c r="JLL289" s="488"/>
      <c r="JLM289" s="488"/>
      <c r="JLN289" s="697" t="s">
        <v>9880</v>
      </c>
      <c r="JLO289" s="698"/>
      <c r="JLP289" s="698"/>
      <c r="JLQ289" s="488"/>
      <c r="JLR289" s="488"/>
      <c r="JLS289" s="488"/>
      <c r="JLT289" s="488"/>
      <c r="JLU289" s="488"/>
      <c r="JLV289" s="697" t="s">
        <v>9880</v>
      </c>
      <c r="JLW289" s="698"/>
      <c r="JLX289" s="698"/>
      <c r="JLY289" s="488"/>
      <c r="JLZ289" s="488"/>
      <c r="JMA289" s="488"/>
      <c r="JMB289" s="488"/>
      <c r="JMC289" s="488"/>
      <c r="JMD289" s="697" t="s">
        <v>9880</v>
      </c>
      <c r="JME289" s="698"/>
      <c r="JMF289" s="698"/>
      <c r="JMG289" s="488"/>
      <c r="JMH289" s="488"/>
      <c r="JMI289" s="488"/>
      <c r="JMJ289" s="488"/>
      <c r="JMK289" s="488"/>
      <c r="JML289" s="697" t="s">
        <v>9880</v>
      </c>
      <c r="JMM289" s="698"/>
      <c r="JMN289" s="698"/>
      <c r="JMO289" s="488"/>
      <c r="JMP289" s="488"/>
      <c r="JMQ289" s="488"/>
      <c r="JMR289" s="488"/>
      <c r="JMS289" s="488"/>
      <c r="JMT289" s="697" t="s">
        <v>9880</v>
      </c>
      <c r="JMU289" s="698"/>
      <c r="JMV289" s="698"/>
      <c r="JMW289" s="488"/>
      <c r="JMX289" s="488"/>
      <c r="JMY289" s="488"/>
      <c r="JMZ289" s="488"/>
      <c r="JNA289" s="488"/>
      <c r="JNB289" s="697" t="s">
        <v>9880</v>
      </c>
      <c r="JNC289" s="698"/>
      <c r="JND289" s="698"/>
      <c r="JNE289" s="488"/>
      <c r="JNF289" s="488"/>
      <c r="JNG289" s="488"/>
      <c r="JNH289" s="488"/>
      <c r="JNI289" s="488"/>
      <c r="JNJ289" s="697" t="s">
        <v>9880</v>
      </c>
      <c r="JNK289" s="698"/>
      <c r="JNL289" s="698"/>
      <c r="JNM289" s="488"/>
      <c r="JNN289" s="488"/>
      <c r="JNO289" s="488"/>
      <c r="JNP289" s="488"/>
      <c r="JNQ289" s="488"/>
      <c r="JNR289" s="697" t="s">
        <v>9880</v>
      </c>
      <c r="JNS289" s="698"/>
      <c r="JNT289" s="698"/>
      <c r="JNU289" s="488"/>
      <c r="JNV289" s="488"/>
      <c r="JNW289" s="488"/>
      <c r="JNX289" s="488"/>
      <c r="JNY289" s="488"/>
      <c r="JNZ289" s="697" t="s">
        <v>9880</v>
      </c>
      <c r="JOA289" s="698"/>
      <c r="JOB289" s="698"/>
      <c r="JOC289" s="488"/>
      <c r="JOD289" s="488"/>
      <c r="JOE289" s="488"/>
      <c r="JOF289" s="488"/>
      <c r="JOG289" s="488"/>
      <c r="JOH289" s="697" t="s">
        <v>9880</v>
      </c>
      <c r="JOI289" s="698"/>
      <c r="JOJ289" s="698"/>
      <c r="JOK289" s="488"/>
      <c r="JOL289" s="488"/>
      <c r="JOM289" s="488"/>
      <c r="JON289" s="488"/>
      <c r="JOO289" s="488"/>
      <c r="JOP289" s="697" t="s">
        <v>9880</v>
      </c>
      <c r="JOQ289" s="698"/>
      <c r="JOR289" s="698"/>
      <c r="JOS289" s="488"/>
      <c r="JOT289" s="488"/>
      <c r="JOU289" s="488"/>
      <c r="JOV289" s="488"/>
      <c r="JOW289" s="488"/>
      <c r="JOX289" s="697" t="s">
        <v>9880</v>
      </c>
      <c r="JOY289" s="698"/>
      <c r="JOZ289" s="698"/>
      <c r="JPA289" s="488"/>
      <c r="JPB289" s="488"/>
      <c r="JPC289" s="488"/>
      <c r="JPD289" s="488"/>
      <c r="JPE289" s="488"/>
      <c r="JPF289" s="697" t="s">
        <v>9880</v>
      </c>
      <c r="JPG289" s="698"/>
      <c r="JPH289" s="698"/>
      <c r="JPI289" s="488"/>
      <c r="JPJ289" s="488"/>
      <c r="JPK289" s="488"/>
      <c r="JPL289" s="488"/>
      <c r="JPM289" s="488"/>
      <c r="JPN289" s="697" t="s">
        <v>9880</v>
      </c>
      <c r="JPO289" s="698"/>
      <c r="JPP289" s="698"/>
      <c r="JPQ289" s="488"/>
      <c r="JPR289" s="488"/>
      <c r="JPS289" s="488"/>
      <c r="JPT289" s="488"/>
      <c r="JPU289" s="488"/>
      <c r="JPV289" s="697" t="s">
        <v>9880</v>
      </c>
      <c r="JPW289" s="698"/>
      <c r="JPX289" s="698"/>
      <c r="JPY289" s="488"/>
      <c r="JPZ289" s="488"/>
      <c r="JQA289" s="488"/>
      <c r="JQB289" s="488"/>
      <c r="JQC289" s="488"/>
      <c r="JQD289" s="697" t="s">
        <v>9880</v>
      </c>
      <c r="JQE289" s="698"/>
      <c r="JQF289" s="698"/>
      <c r="JQG289" s="488"/>
      <c r="JQH289" s="488"/>
      <c r="JQI289" s="488"/>
      <c r="JQJ289" s="488"/>
      <c r="JQK289" s="488"/>
      <c r="JQL289" s="697" t="s">
        <v>9880</v>
      </c>
      <c r="JQM289" s="698"/>
      <c r="JQN289" s="698"/>
      <c r="JQO289" s="488"/>
      <c r="JQP289" s="488"/>
      <c r="JQQ289" s="488"/>
      <c r="JQR289" s="488"/>
      <c r="JQS289" s="488"/>
      <c r="JQT289" s="697" t="s">
        <v>9880</v>
      </c>
      <c r="JQU289" s="698"/>
      <c r="JQV289" s="698"/>
      <c r="JQW289" s="488"/>
      <c r="JQX289" s="488"/>
      <c r="JQY289" s="488"/>
      <c r="JQZ289" s="488"/>
      <c r="JRA289" s="488"/>
      <c r="JRB289" s="697" t="s">
        <v>9880</v>
      </c>
      <c r="JRC289" s="698"/>
      <c r="JRD289" s="698"/>
      <c r="JRE289" s="488"/>
      <c r="JRF289" s="488"/>
      <c r="JRG289" s="488"/>
      <c r="JRH289" s="488"/>
      <c r="JRI289" s="488"/>
      <c r="JRJ289" s="697" t="s">
        <v>9880</v>
      </c>
      <c r="JRK289" s="698"/>
      <c r="JRL289" s="698"/>
      <c r="JRM289" s="488"/>
      <c r="JRN289" s="488"/>
      <c r="JRO289" s="488"/>
      <c r="JRP289" s="488"/>
      <c r="JRQ289" s="488"/>
      <c r="JRR289" s="697" t="s">
        <v>9880</v>
      </c>
      <c r="JRS289" s="698"/>
      <c r="JRT289" s="698"/>
      <c r="JRU289" s="488"/>
      <c r="JRV289" s="488"/>
      <c r="JRW289" s="488"/>
      <c r="JRX289" s="488"/>
      <c r="JRY289" s="488"/>
      <c r="JRZ289" s="697" t="s">
        <v>9880</v>
      </c>
      <c r="JSA289" s="698"/>
      <c r="JSB289" s="698"/>
      <c r="JSC289" s="488"/>
      <c r="JSD289" s="488"/>
      <c r="JSE289" s="488"/>
      <c r="JSF289" s="488"/>
      <c r="JSG289" s="488"/>
      <c r="JSH289" s="697" t="s">
        <v>9880</v>
      </c>
      <c r="JSI289" s="698"/>
      <c r="JSJ289" s="698"/>
      <c r="JSK289" s="488"/>
      <c r="JSL289" s="488"/>
      <c r="JSM289" s="488"/>
      <c r="JSN289" s="488"/>
      <c r="JSO289" s="488"/>
      <c r="JSP289" s="697" t="s">
        <v>9880</v>
      </c>
      <c r="JSQ289" s="698"/>
      <c r="JSR289" s="698"/>
      <c r="JSS289" s="488"/>
      <c r="JST289" s="488"/>
      <c r="JSU289" s="488"/>
      <c r="JSV289" s="488"/>
      <c r="JSW289" s="488"/>
      <c r="JSX289" s="697" t="s">
        <v>9880</v>
      </c>
      <c r="JSY289" s="698"/>
      <c r="JSZ289" s="698"/>
      <c r="JTA289" s="488"/>
      <c r="JTB289" s="488"/>
      <c r="JTC289" s="488"/>
      <c r="JTD289" s="488"/>
      <c r="JTE289" s="488"/>
      <c r="JTF289" s="697" t="s">
        <v>9880</v>
      </c>
      <c r="JTG289" s="698"/>
      <c r="JTH289" s="698"/>
      <c r="JTI289" s="488"/>
      <c r="JTJ289" s="488"/>
      <c r="JTK289" s="488"/>
      <c r="JTL289" s="488"/>
      <c r="JTM289" s="488"/>
      <c r="JTN289" s="697" t="s">
        <v>9880</v>
      </c>
      <c r="JTO289" s="698"/>
      <c r="JTP289" s="698"/>
      <c r="JTQ289" s="488"/>
      <c r="JTR289" s="488"/>
      <c r="JTS289" s="488"/>
      <c r="JTT289" s="488"/>
      <c r="JTU289" s="488"/>
      <c r="JTV289" s="697" t="s">
        <v>9880</v>
      </c>
      <c r="JTW289" s="698"/>
      <c r="JTX289" s="698"/>
      <c r="JTY289" s="488"/>
      <c r="JTZ289" s="488"/>
      <c r="JUA289" s="488"/>
      <c r="JUB289" s="488"/>
      <c r="JUC289" s="488"/>
      <c r="JUD289" s="697" t="s">
        <v>9880</v>
      </c>
      <c r="JUE289" s="698"/>
      <c r="JUF289" s="698"/>
      <c r="JUG289" s="488"/>
      <c r="JUH289" s="488"/>
      <c r="JUI289" s="488"/>
      <c r="JUJ289" s="488"/>
      <c r="JUK289" s="488"/>
      <c r="JUL289" s="697" t="s">
        <v>9880</v>
      </c>
      <c r="JUM289" s="698"/>
      <c r="JUN289" s="698"/>
      <c r="JUO289" s="488"/>
      <c r="JUP289" s="488"/>
      <c r="JUQ289" s="488"/>
      <c r="JUR289" s="488"/>
      <c r="JUS289" s="488"/>
      <c r="JUT289" s="697" t="s">
        <v>9880</v>
      </c>
      <c r="JUU289" s="698"/>
      <c r="JUV289" s="698"/>
      <c r="JUW289" s="488"/>
      <c r="JUX289" s="488"/>
      <c r="JUY289" s="488"/>
      <c r="JUZ289" s="488"/>
      <c r="JVA289" s="488"/>
      <c r="JVB289" s="697" t="s">
        <v>9880</v>
      </c>
      <c r="JVC289" s="698"/>
      <c r="JVD289" s="698"/>
      <c r="JVE289" s="488"/>
      <c r="JVF289" s="488"/>
      <c r="JVG289" s="488"/>
      <c r="JVH289" s="488"/>
      <c r="JVI289" s="488"/>
      <c r="JVJ289" s="697" t="s">
        <v>9880</v>
      </c>
      <c r="JVK289" s="698"/>
      <c r="JVL289" s="698"/>
      <c r="JVM289" s="488"/>
      <c r="JVN289" s="488"/>
      <c r="JVO289" s="488"/>
      <c r="JVP289" s="488"/>
      <c r="JVQ289" s="488"/>
      <c r="JVR289" s="697" t="s">
        <v>9880</v>
      </c>
      <c r="JVS289" s="698"/>
      <c r="JVT289" s="698"/>
      <c r="JVU289" s="488"/>
      <c r="JVV289" s="488"/>
      <c r="JVW289" s="488"/>
      <c r="JVX289" s="488"/>
      <c r="JVY289" s="488"/>
      <c r="JVZ289" s="697" t="s">
        <v>9880</v>
      </c>
      <c r="JWA289" s="698"/>
      <c r="JWB289" s="698"/>
      <c r="JWC289" s="488"/>
      <c r="JWD289" s="488"/>
      <c r="JWE289" s="488"/>
      <c r="JWF289" s="488"/>
      <c r="JWG289" s="488"/>
      <c r="JWH289" s="697" t="s">
        <v>9880</v>
      </c>
      <c r="JWI289" s="698"/>
      <c r="JWJ289" s="698"/>
      <c r="JWK289" s="488"/>
      <c r="JWL289" s="488"/>
      <c r="JWM289" s="488"/>
      <c r="JWN289" s="488"/>
      <c r="JWO289" s="488"/>
      <c r="JWP289" s="697" t="s">
        <v>9880</v>
      </c>
      <c r="JWQ289" s="698"/>
      <c r="JWR289" s="698"/>
      <c r="JWS289" s="488"/>
      <c r="JWT289" s="488"/>
      <c r="JWU289" s="488"/>
      <c r="JWV289" s="488"/>
      <c r="JWW289" s="488"/>
      <c r="JWX289" s="697" t="s">
        <v>9880</v>
      </c>
      <c r="JWY289" s="698"/>
      <c r="JWZ289" s="698"/>
      <c r="JXA289" s="488"/>
      <c r="JXB289" s="488"/>
      <c r="JXC289" s="488"/>
      <c r="JXD289" s="488"/>
      <c r="JXE289" s="488"/>
      <c r="JXF289" s="697" t="s">
        <v>9880</v>
      </c>
      <c r="JXG289" s="698"/>
      <c r="JXH289" s="698"/>
      <c r="JXI289" s="488"/>
      <c r="JXJ289" s="488"/>
      <c r="JXK289" s="488"/>
      <c r="JXL289" s="488"/>
      <c r="JXM289" s="488"/>
      <c r="JXN289" s="697" t="s">
        <v>9880</v>
      </c>
      <c r="JXO289" s="698"/>
      <c r="JXP289" s="698"/>
      <c r="JXQ289" s="488"/>
      <c r="JXR289" s="488"/>
      <c r="JXS289" s="488"/>
      <c r="JXT289" s="488"/>
      <c r="JXU289" s="488"/>
      <c r="JXV289" s="697" t="s">
        <v>9880</v>
      </c>
      <c r="JXW289" s="698"/>
      <c r="JXX289" s="698"/>
      <c r="JXY289" s="488"/>
      <c r="JXZ289" s="488"/>
      <c r="JYA289" s="488"/>
      <c r="JYB289" s="488"/>
      <c r="JYC289" s="488"/>
      <c r="JYD289" s="697" t="s">
        <v>9880</v>
      </c>
      <c r="JYE289" s="698"/>
      <c r="JYF289" s="698"/>
      <c r="JYG289" s="488"/>
      <c r="JYH289" s="488"/>
      <c r="JYI289" s="488"/>
      <c r="JYJ289" s="488"/>
      <c r="JYK289" s="488"/>
      <c r="JYL289" s="697" t="s">
        <v>9880</v>
      </c>
      <c r="JYM289" s="698"/>
      <c r="JYN289" s="698"/>
      <c r="JYO289" s="488"/>
      <c r="JYP289" s="488"/>
      <c r="JYQ289" s="488"/>
      <c r="JYR289" s="488"/>
      <c r="JYS289" s="488"/>
      <c r="JYT289" s="697" t="s">
        <v>9880</v>
      </c>
      <c r="JYU289" s="698"/>
      <c r="JYV289" s="698"/>
      <c r="JYW289" s="488"/>
      <c r="JYX289" s="488"/>
      <c r="JYY289" s="488"/>
      <c r="JYZ289" s="488"/>
      <c r="JZA289" s="488"/>
      <c r="JZB289" s="697" t="s">
        <v>9880</v>
      </c>
      <c r="JZC289" s="698"/>
      <c r="JZD289" s="698"/>
      <c r="JZE289" s="488"/>
      <c r="JZF289" s="488"/>
      <c r="JZG289" s="488"/>
      <c r="JZH289" s="488"/>
      <c r="JZI289" s="488"/>
      <c r="JZJ289" s="697" t="s">
        <v>9880</v>
      </c>
      <c r="JZK289" s="698"/>
      <c r="JZL289" s="698"/>
      <c r="JZM289" s="488"/>
      <c r="JZN289" s="488"/>
      <c r="JZO289" s="488"/>
      <c r="JZP289" s="488"/>
      <c r="JZQ289" s="488"/>
      <c r="JZR289" s="697" t="s">
        <v>9880</v>
      </c>
      <c r="JZS289" s="698"/>
      <c r="JZT289" s="698"/>
      <c r="JZU289" s="488"/>
      <c r="JZV289" s="488"/>
      <c r="JZW289" s="488"/>
      <c r="JZX289" s="488"/>
      <c r="JZY289" s="488"/>
      <c r="JZZ289" s="697" t="s">
        <v>9880</v>
      </c>
      <c r="KAA289" s="698"/>
      <c r="KAB289" s="698"/>
      <c r="KAC289" s="488"/>
      <c r="KAD289" s="488"/>
      <c r="KAE289" s="488"/>
      <c r="KAF289" s="488"/>
      <c r="KAG289" s="488"/>
      <c r="KAH289" s="697" t="s">
        <v>9880</v>
      </c>
      <c r="KAI289" s="698"/>
      <c r="KAJ289" s="698"/>
      <c r="KAK289" s="488"/>
      <c r="KAL289" s="488"/>
      <c r="KAM289" s="488"/>
      <c r="KAN289" s="488"/>
      <c r="KAO289" s="488"/>
      <c r="KAP289" s="697" t="s">
        <v>9880</v>
      </c>
      <c r="KAQ289" s="698"/>
      <c r="KAR289" s="698"/>
      <c r="KAS289" s="488"/>
      <c r="KAT289" s="488"/>
      <c r="KAU289" s="488"/>
      <c r="KAV289" s="488"/>
      <c r="KAW289" s="488"/>
      <c r="KAX289" s="697" t="s">
        <v>9880</v>
      </c>
      <c r="KAY289" s="698"/>
      <c r="KAZ289" s="698"/>
      <c r="KBA289" s="488"/>
      <c r="KBB289" s="488"/>
      <c r="KBC289" s="488"/>
      <c r="KBD289" s="488"/>
      <c r="KBE289" s="488"/>
      <c r="KBF289" s="697" t="s">
        <v>9880</v>
      </c>
      <c r="KBG289" s="698"/>
      <c r="KBH289" s="698"/>
      <c r="KBI289" s="488"/>
      <c r="KBJ289" s="488"/>
      <c r="KBK289" s="488"/>
      <c r="KBL289" s="488"/>
      <c r="KBM289" s="488"/>
      <c r="KBN289" s="697" t="s">
        <v>9880</v>
      </c>
      <c r="KBO289" s="698"/>
      <c r="KBP289" s="698"/>
      <c r="KBQ289" s="488"/>
      <c r="KBR289" s="488"/>
      <c r="KBS289" s="488"/>
      <c r="KBT289" s="488"/>
      <c r="KBU289" s="488"/>
      <c r="KBV289" s="697" t="s">
        <v>9880</v>
      </c>
      <c r="KBW289" s="698"/>
      <c r="KBX289" s="698"/>
      <c r="KBY289" s="488"/>
      <c r="KBZ289" s="488"/>
      <c r="KCA289" s="488"/>
      <c r="KCB289" s="488"/>
      <c r="KCC289" s="488"/>
      <c r="KCD289" s="697" t="s">
        <v>9880</v>
      </c>
      <c r="KCE289" s="698"/>
      <c r="KCF289" s="698"/>
      <c r="KCG289" s="488"/>
      <c r="KCH289" s="488"/>
      <c r="KCI289" s="488"/>
      <c r="KCJ289" s="488"/>
      <c r="KCK289" s="488"/>
      <c r="KCL289" s="697" t="s">
        <v>9880</v>
      </c>
      <c r="KCM289" s="698"/>
      <c r="KCN289" s="698"/>
      <c r="KCO289" s="488"/>
      <c r="KCP289" s="488"/>
      <c r="KCQ289" s="488"/>
      <c r="KCR289" s="488"/>
      <c r="KCS289" s="488"/>
      <c r="KCT289" s="697" t="s">
        <v>9880</v>
      </c>
      <c r="KCU289" s="698"/>
      <c r="KCV289" s="698"/>
      <c r="KCW289" s="488"/>
      <c r="KCX289" s="488"/>
      <c r="KCY289" s="488"/>
      <c r="KCZ289" s="488"/>
      <c r="KDA289" s="488"/>
      <c r="KDB289" s="697" t="s">
        <v>9880</v>
      </c>
      <c r="KDC289" s="698"/>
      <c r="KDD289" s="698"/>
      <c r="KDE289" s="488"/>
      <c r="KDF289" s="488"/>
      <c r="KDG289" s="488"/>
      <c r="KDH289" s="488"/>
      <c r="KDI289" s="488"/>
      <c r="KDJ289" s="697" t="s">
        <v>9880</v>
      </c>
      <c r="KDK289" s="698"/>
      <c r="KDL289" s="698"/>
      <c r="KDM289" s="488"/>
      <c r="KDN289" s="488"/>
      <c r="KDO289" s="488"/>
      <c r="KDP289" s="488"/>
      <c r="KDQ289" s="488"/>
      <c r="KDR289" s="697" t="s">
        <v>9880</v>
      </c>
      <c r="KDS289" s="698"/>
      <c r="KDT289" s="698"/>
      <c r="KDU289" s="488"/>
      <c r="KDV289" s="488"/>
      <c r="KDW289" s="488"/>
      <c r="KDX289" s="488"/>
      <c r="KDY289" s="488"/>
      <c r="KDZ289" s="697" t="s">
        <v>9880</v>
      </c>
      <c r="KEA289" s="698"/>
      <c r="KEB289" s="698"/>
      <c r="KEC289" s="488"/>
      <c r="KED289" s="488"/>
      <c r="KEE289" s="488"/>
      <c r="KEF289" s="488"/>
      <c r="KEG289" s="488"/>
      <c r="KEH289" s="697" t="s">
        <v>9880</v>
      </c>
      <c r="KEI289" s="698"/>
      <c r="KEJ289" s="698"/>
      <c r="KEK289" s="488"/>
      <c r="KEL289" s="488"/>
      <c r="KEM289" s="488"/>
      <c r="KEN289" s="488"/>
      <c r="KEO289" s="488"/>
      <c r="KEP289" s="697" t="s">
        <v>9880</v>
      </c>
      <c r="KEQ289" s="698"/>
      <c r="KER289" s="698"/>
      <c r="KES289" s="488"/>
      <c r="KET289" s="488"/>
      <c r="KEU289" s="488"/>
      <c r="KEV289" s="488"/>
      <c r="KEW289" s="488"/>
      <c r="KEX289" s="697" t="s">
        <v>9880</v>
      </c>
      <c r="KEY289" s="698"/>
      <c r="KEZ289" s="698"/>
      <c r="KFA289" s="488"/>
      <c r="KFB289" s="488"/>
      <c r="KFC289" s="488"/>
      <c r="KFD289" s="488"/>
      <c r="KFE289" s="488"/>
      <c r="KFF289" s="697" t="s">
        <v>9880</v>
      </c>
      <c r="KFG289" s="698"/>
      <c r="KFH289" s="698"/>
      <c r="KFI289" s="488"/>
      <c r="KFJ289" s="488"/>
      <c r="KFK289" s="488"/>
      <c r="KFL289" s="488"/>
      <c r="KFM289" s="488"/>
      <c r="KFN289" s="697" t="s">
        <v>9880</v>
      </c>
      <c r="KFO289" s="698"/>
      <c r="KFP289" s="698"/>
      <c r="KFQ289" s="488"/>
      <c r="KFR289" s="488"/>
      <c r="KFS289" s="488"/>
      <c r="KFT289" s="488"/>
      <c r="KFU289" s="488"/>
      <c r="KFV289" s="697" t="s">
        <v>9880</v>
      </c>
      <c r="KFW289" s="698"/>
      <c r="KFX289" s="698"/>
      <c r="KFY289" s="488"/>
      <c r="KFZ289" s="488"/>
      <c r="KGA289" s="488"/>
      <c r="KGB289" s="488"/>
      <c r="KGC289" s="488"/>
      <c r="KGD289" s="697" t="s">
        <v>9880</v>
      </c>
      <c r="KGE289" s="698"/>
      <c r="KGF289" s="698"/>
      <c r="KGG289" s="488"/>
      <c r="KGH289" s="488"/>
      <c r="KGI289" s="488"/>
      <c r="KGJ289" s="488"/>
      <c r="KGK289" s="488"/>
      <c r="KGL289" s="697" t="s">
        <v>9880</v>
      </c>
      <c r="KGM289" s="698"/>
      <c r="KGN289" s="698"/>
      <c r="KGO289" s="488"/>
      <c r="KGP289" s="488"/>
      <c r="KGQ289" s="488"/>
      <c r="KGR289" s="488"/>
      <c r="KGS289" s="488"/>
      <c r="KGT289" s="697" t="s">
        <v>9880</v>
      </c>
      <c r="KGU289" s="698"/>
      <c r="KGV289" s="698"/>
      <c r="KGW289" s="488"/>
      <c r="KGX289" s="488"/>
      <c r="KGY289" s="488"/>
      <c r="KGZ289" s="488"/>
      <c r="KHA289" s="488"/>
      <c r="KHB289" s="697" t="s">
        <v>9880</v>
      </c>
      <c r="KHC289" s="698"/>
      <c r="KHD289" s="698"/>
      <c r="KHE289" s="488"/>
      <c r="KHF289" s="488"/>
      <c r="KHG289" s="488"/>
      <c r="KHH289" s="488"/>
      <c r="KHI289" s="488"/>
      <c r="KHJ289" s="697" t="s">
        <v>9880</v>
      </c>
      <c r="KHK289" s="698"/>
      <c r="KHL289" s="698"/>
      <c r="KHM289" s="488"/>
      <c r="KHN289" s="488"/>
      <c r="KHO289" s="488"/>
      <c r="KHP289" s="488"/>
      <c r="KHQ289" s="488"/>
      <c r="KHR289" s="697" t="s">
        <v>9880</v>
      </c>
      <c r="KHS289" s="698"/>
      <c r="KHT289" s="698"/>
      <c r="KHU289" s="488"/>
      <c r="KHV289" s="488"/>
      <c r="KHW289" s="488"/>
      <c r="KHX289" s="488"/>
      <c r="KHY289" s="488"/>
      <c r="KHZ289" s="697" t="s">
        <v>9880</v>
      </c>
      <c r="KIA289" s="698"/>
      <c r="KIB289" s="698"/>
      <c r="KIC289" s="488"/>
      <c r="KID289" s="488"/>
      <c r="KIE289" s="488"/>
      <c r="KIF289" s="488"/>
      <c r="KIG289" s="488"/>
      <c r="KIH289" s="697" t="s">
        <v>9880</v>
      </c>
      <c r="KII289" s="698"/>
      <c r="KIJ289" s="698"/>
      <c r="KIK289" s="488"/>
      <c r="KIL289" s="488"/>
      <c r="KIM289" s="488"/>
      <c r="KIN289" s="488"/>
      <c r="KIO289" s="488"/>
      <c r="KIP289" s="697" t="s">
        <v>9880</v>
      </c>
      <c r="KIQ289" s="698"/>
      <c r="KIR289" s="698"/>
      <c r="KIS289" s="488"/>
      <c r="KIT289" s="488"/>
      <c r="KIU289" s="488"/>
      <c r="KIV289" s="488"/>
      <c r="KIW289" s="488"/>
      <c r="KIX289" s="697" t="s">
        <v>9880</v>
      </c>
      <c r="KIY289" s="698"/>
      <c r="KIZ289" s="698"/>
      <c r="KJA289" s="488"/>
      <c r="KJB289" s="488"/>
      <c r="KJC289" s="488"/>
      <c r="KJD289" s="488"/>
      <c r="KJE289" s="488"/>
      <c r="KJF289" s="697" t="s">
        <v>9880</v>
      </c>
      <c r="KJG289" s="698"/>
      <c r="KJH289" s="698"/>
      <c r="KJI289" s="488"/>
      <c r="KJJ289" s="488"/>
      <c r="KJK289" s="488"/>
      <c r="KJL289" s="488"/>
      <c r="KJM289" s="488"/>
      <c r="KJN289" s="697" t="s">
        <v>9880</v>
      </c>
      <c r="KJO289" s="698"/>
      <c r="KJP289" s="698"/>
      <c r="KJQ289" s="488"/>
      <c r="KJR289" s="488"/>
      <c r="KJS289" s="488"/>
      <c r="KJT289" s="488"/>
      <c r="KJU289" s="488"/>
      <c r="KJV289" s="697" t="s">
        <v>9880</v>
      </c>
      <c r="KJW289" s="698"/>
      <c r="KJX289" s="698"/>
      <c r="KJY289" s="488"/>
      <c r="KJZ289" s="488"/>
      <c r="KKA289" s="488"/>
      <c r="KKB289" s="488"/>
      <c r="KKC289" s="488"/>
      <c r="KKD289" s="697" t="s">
        <v>9880</v>
      </c>
      <c r="KKE289" s="698"/>
      <c r="KKF289" s="698"/>
      <c r="KKG289" s="488"/>
      <c r="KKH289" s="488"/>
      <c r="KKI289" s="488"/>
      <c r="KKJ289" s="488"/>
      <c r="KKK289" s="488"/>
      <c r="KKL289" s="697" t="s">
        <v>9880</v>
      </c>
      <c r="KKM289" s="698"/>
      <c r="KKN289" s="698"/>
      <c r="KKO289" s="488"/>
      <c r="KKP289" s="488"/>
      <c r="KKQ289" s="488"/>
      <c r="KKR289" s="488"/>
      <c r="KKS289" s="488"/>
      <c r="KKT289" s="697" t="s">
        <v>9880</v>
      </c>
      <c r="KKU289" s="698"/>
      <c r="KKV289" s="698"/>
      <c r="KKW289" s="488"/>
      <c r="KKX289" s="488"/>
      <c r="KKY289" s="488"/>
      <c r="KKZ289" s="488"/>
      <c r="KLA289" s="488"/>
      <c r="KLB289" s="697" t="s">
        <v>9880</v>
      </c>
      <c r="KLC289" s="698"/>
      <c r="KLD289" s="698"/>
      <c r="KLE289" s="488"/>
      <c r="KLF289" s="488"/>
      <c r="KLG289" s="488"/>
      <c r="KLH289" s="488"/>
      <c r="KLI289" s="488"/>
      <c r="KLJ289" s="697" t="s">
        <v>9880</v>
      </c>
      <c r="KLK289" s="698"/>
      <c r="KLL289" s="698"/>
      <c r="KLM289" s="488"/>
      <c r="KLN289" s="488"/>
      <c r="KLO289" s="488"/>
      <c r="KLP289" s="488"/>
      <c r="KLQ289" s="488"/>
      <c r="KLR289" s="697" t="s">
        <v>9880</v>
      </c>
      <c r="KLS289" s="698"/>
      <c r="KLT289" s="698"/>
      <c r="KLU289" s="488"/>
      <c r="KLV289" s="488"/>
      <c r="KLW289" s="488"/>
      <c r="KLX289" s="488"/>
      <c r="KLY289" s="488"/>
      <c r="KLZ289" s="697" t="s">
        <v>9880</v>
      </c>
      <c r="KMA289" s="698"/>
      <c r="KMB289" s="698"/>
      <c r="KMC289" s="488"/>
      <c r="KMD289" s="488"/>
      <c r="KME289" s="488"/>
      <c r="KMF289" s="488"/>
      <c r="KMG289" s="488"/>
      <c r="KMH289" s="697" t="s">
        <v>9880</v>
      </c>
      <c r="KMI289" s="698"/>
      <c r="KMJ289" s="698"/>
      <c r="KMK289" s="488"/>
      <c r="KML289" s="488"/>
      <c r="KMM289" s="488"/>
      <c r="KMN289" s="488"/>
      <c r="KMO289" s="488"/>
      <c r="KMP289" s="697" t="s">
        <v>9880</v>
      </c>
      <c r="KMQ289" s="698"/>
      <c r="KMR289" s="698"/>
      <c r="KMS289" s="488"/>
      <c r="KMT289" s="488"/>
      <c r="KMU289" s="488"/>
      <c r="KMV289" s="488"/>
      <c r="KMW289" s="488"/>
      <c r="KMX289" s="697" t="s">
        <v>9880</v>
      </c>
      <c r="KMY289" s="698"/>
      <c r="KMZ289" s="698"/>
      <c r="KNA289" s="488"/>
      <c r="KNB289" s="488"/>
      <c r="KNC289" s="488"/>
      <c r="KND289" s="488"/>
      <c r="KNE289" s="488"/>
      <c r="KNF289" s="697" t="s">
        <v>9880</v>
      </c>
      <c r="KNG289" s="698"/>
      <c r="KNH289" s="698"/>
      <c r="KNI289" s="488"/>
      <c r="KNJ289" s="488"/>
      <c r="KNK289" s="488"/>
      <c r="KNL289" s="488"/>
      <c r="KNM289" s="488"/>
      <c r="KNN289" s="697" t="s">
        <v>9880</v>
      </c>
      <c r="KNO289" s="698"/>
      <c r="KNP289" s="698"/>
      <c r="KNQ289" s="488"/>
      <c r="KNR289" s="488"/>
      <c r="KNS289" s="488"/>
      <c r="KNT289" s="488"/>
      <c r="KNU289" s="488"/>
      <c r="KNV289" s="697" t="s">
        <v>9880</v>
      </c>
      <c r="KNW289" s="698"/>
      <c r="KNX289" s="698"/>
      <c r="KNY289" s="488"/>
      <c r="KNZ289" s="488"/>
      <c r="KOA289" s="488"/>
      <c r="KOB289" s="488"/>
      <c r="KOC289" s="488"/>
      <c r="KOD289" s="697" t="s">
        <v>9880</v>
      </c>
      <c r="KOE289" s="698"/>
      <c r="KOF289" s="698"/>
      <c r="KOG289" s="488"/>
      <c r="KOH289" s="488"/>
      <c r="KOI289" s="488"/>
      <c r="KOJ289" s="488"/>
      <c r="KOK289" s="488"/>
      <c r="KOL289" s="697" t="s">
        <v>9880</v>
      </c>
      <c r="KOM289" s="698"/>
      <c r="KON289" s="698"/>
      <c r="KOO289" s="488"/>
      <c r="KOP289" s="488"/>
      <c r="KOQ289" s="488"/>
      <c r="KOR289" s="488"/>
      <c r="KOS289" s="488"/>
      <c r="KOT289" s="697" t="s">
        <v>9880</v>
      </c>
      <c r="KOU289" s="698"/>
      <c r="KOV289" s="698"/>
      <c r="KOW289" s="488"/>
      <c r="KOX289" s="488"/>
      <c r="KOY289" s="488"/>
      <c r="KOZ289" s="488"/>
      <c r="KPA289" s="488"/>
      <c r="KPB289" s="697" t="s">
        <v>9880</v>
      </c>
      <c r="KPC289" s="698"/>
      <c r="KPD289" s="698"/>
      <c r="KPE289" s="488"/>
      <c r="KPF289" s="488"/>
      <c r="KPG289" s="488"/>
      <c r="KPH289" s="488"/>
      <c r="KPI289" s="488"/>
      <c r="KPJ289" s="697" t="s">
        <v>9880</v>
      </c>
      <c r="KPK289" s="698"/>
      <c r="KPL289" s="698"/>
      <c r="KPM289" s="488"/>
      <c r="KPN289" s="488"/>
      <c r="KPO289" s="488"/>
      <c r="KPP289" s="488"/>
      <c r="KPQ289" s="488"/>
      <c r="KPR289" s="697" t="s">
        <v>9880</v>
      </c>
      <c r="KPS289" s="698"/>
      <c r="KPT289" s="698"/>
      <c r="KPU289" s="488"/>
      <c r="KPV289" s="488"/>
      <c r="KPW289" s="488"/>
      <c r="KPX289" s="488"/>
      <c r="KPY289" s="488"/>
      <c r="KPZ289" s="697" t="s">
        <v>9880</v>
      </c>
      <c r="KQA289" s="698"/>
      <c r="KQB289" s="698"/>
      <c r="KQC289" s="488"/>
      <c r="KQD289" s="488"/>
      <c r="KQE289" s="488"/>
      <c r="KQF289" s="488"/>
      <c r="KQG289" s="488"/>
      <c r="KQH289" s="697" t="s">
        <v>9880</v>
      </c>
      <c r="KQI289" s="698"/>
      <c r="KQJ289" s="698"/>
      <c r="KQK289" s="488"/>
      <c r="KQL289" s="488"/>
      <c r="KQM289" s="488"/>
      <c r="KQN289" s="488"/>
      <c r="KQO289" s="488"/>
      <c r="KQP289" s="697" t="s">
        <v>9880</v>
      </c>
      <c r="KQQ289" s="698"/>
      <c r="KQR289" s="698"/>
      <c r="KQS289" s="488"/>
      <c r="KQT289" s="488"/>
      <c r="KQU289" s="488"/>
      <c r="KQV289" s="488"/>
      <c r="KQW289" s="488"/>
      <c r="KQX289" s="697" t="s">
        <v>9880</v>
      </c>
      <c r="KQY289" s="698"/>
      <c r="KQZ289" s="698"/>
      <c r="KRA289" s="488"/>
      <c r="KRB289" s="488"/>
      <c r="KRC289" s="488"/>
      <c r="KRD289" s="488"/>
      <c r="KRE289" s="488"/>
      <c r="KRF289" s="697" t="s">
        <v>9880</v>
      </c>
      <c r="KRG289" s="698"/>
      <c r="KRH289" s="698"/>
      <c r="KRI289" s="488"/>
      <c r="KRJ289" s="488"/>
      <c r="KRK289" s="488"/>
      <c r="KRL289" s="488"/>
      <c r="KRM289" s="488"/>
      <c r="KRN289" s="697" t="s">
        <v>9880</v>
      </c>
      <c r="KRO289" s="698"/>
      <c r="KRP289" s="698"/>
      <c r="KRQ289" s="488"/>
      <c r="KRR289" s="488"/>
      <c r="KRS289" s="488"/>
      <c r="KRT289" s="488"/>
      <c r="KRU289" s="488"/>
      <c r="KRV289" s="697" t="s">
        <v>9880</v>
      </c>
      <c r="KRW289" s="698"/>
      <c r="KRX289" s="698"/>
      <c r="KRY289" s="488"/>
      <c r="KRZ289" s="488"/>
      <c r="KSA289" s="488"/>
      <c r="KSB289" s="488"/>
      <c r="KSC289" s="488"/>
      <c r="KSD289" s="697" t="s">
        <v>9880</v>
      </c>
      <c r="KSE289" s="698"/>
      <c r="KSF289" s="698"/>
      <c r="KSG289" s="488"/>
      <c r="KSH289" s="488"/>
      <c r="KSI289" s="488"/>
      <c r="KSJ289" s="488"/>
      <c r="KSK289" s="488"/>
      <c r="KSL289" s="697" t="s">
        <v>9880</v>
      </c>
      <c r="KSM289" s="698"/>
      <c r="KSN289" s="698"/>
      <c r="KSO289" s="488"/>
      <c r="KSP289" s="488"/>
      <c r="KSQ289" s="488"/>
      <c r="KSR289" s="488"/>
      <c r="KSS289" s="488"/>
      <c r="KST289" s="697" t="s">
        <v>9880</v>
      </c>
      <c r="KSU289" s="698"/>
      <c r="KSV289" s="698"/>
      <c r="KSW289" s="488"/>
      <c r="KSX289" s="488"/>
      <c r="KSY289" s="488"/>
      <c r="KSZ289" s="488"/>
      <c r="KTA289" s="488"/>
      <c r="KTB289" s="697" t="s">
        <v>9880</v>
      </c>
      <c r="KTC289" s="698"/>
      <c r="KTD289" s="698"/>
      <c r="KTE289" s="488"/>
      <c r="KTF289" s="488"/>
      <c r="KTG289" s="488"/>
      <c r="KTH289" s="488"/>
      <c r="KTI289" s="488"/>
      <c r="KTJ289" s="697" t="s">
        <v>9880</v>
      </c>
      <c r="KTK289" s="698"/>
      <c r="KTL289" s="698"/>
      <c r="KTM289" s="488"/>
      <c r="KTN289" s="488"/>
      <c r="KTO289" s="488"/>
      <c r="KTP289" s="488"/>
      <c r="KTQ289" s="488"/>
      <c r="KTR289" s="697" t="s">
        <v>9880</v>
      </c>
      <c r="KTS289" s="698"/>
      <c r="KTT289" s="698"/>
      <c r="KTU289" s="488"/>
      <c r="KTV289" s="488"/>
      <c r="KTW289" s="488"/>
      <c r="KTX289" s="488"/>
      <c r="KTY289" s="488"/>
      <c r="KTZ289" s="697" t="s">
        <v>9880</v>
      </c>
      <c r="KUA289" s="698"/>
      <c r="KUB289" s="698"/>
      <c r="KUC289" s="488"/>
      <c r="KUD289" s="488"/>
      <c r="KUE289" s="488"/>
      <c r="KUF289" s="488"/>
      <c r="KUG289" s="488"/>
      <c r="KUH289" s="697" t="s">
        <v>9880</v>
      </c>
      <c r="KUI289" s="698"/>
      <c r="KUJ289" s="698"/>
      <c r="KUK289" s="488"/>
      <c r="KUL289" s="488"/>
      <c r="KUM289" s="488"/>
      <c r="KUN289" s="488"/>
      <c r="KUO289" s="488"/>
      <c r="KUP289" s="697" t="s">
        <v>9880</v>
      </c>
      <c r="KUQ289" s="698"/>
      <c r="KUR289" s="698"/>
      <c r="KUS289" s="488"/>
      <c r="KUT289" s="488"/>
      <c r="KUU289" s="488"/>
      <c r="KUV289" s="488"/>
      <c r="KUW289" s="488"/>
      <c r="KUX289" s="697" t="s">
        <v>9880</v>
      </c>
      <c r="KUY289" s="698"/>
      <c r="KUZ289" s="698"/>
      <c r="KVA289" s="488"/>
      <c r="KVB289" s="488"/>
      <c r="KVC289" s="488"/>
      <c r="KVD289" s="488"/>
      <c r="KVE289" s="488"/>
      <c r="KVF289" s="697" t="s">
        <v>9880</v>
      </c>
      <c r="KVG289" s="698"/>
      <c r="KVH289" s="698"/>
      <c r="KVI289" s="488"/>
      <c r="KVJ289" s="488"/>
      <c r="KVK289" s="488"/>
      <c r="KVL289" s="488"/>
      <c r="KVM289" s="488"/>
      <c r="KVN289" s="697" t="s">
        <v>9880</v>
      </c>
      <c r="KVO289" s="698"/>
      <c r="KVP289" s="698"/>
      <c r="KVQ289" s="488"/>
      <c r="KVR289" s="488"/>
      <c r="KVS289" s="488"/>
      <c r="KVT289" s="488"/>
      <c r="KVU289" s="488"/>
      <c r="KVV289" s="697" t="s">
        <v>9880</v>
      </c>
      <c r="KVW289" s="698"/>
      <c r="KVX289" s="698"/>
      <c r="KVY289" s="488"/>
      <c r="KVZ289" s="488"/>
      <c r="KWA289" s="488"/>
      <c r="KWB289" s="488"/>
      <c r="KWC289" s="488"/>
      <c r="KWD289" s="697" t="s">
        <v>9880</v>
      </c>
      <c r="KWE289" s="698"/>
      <c r="KWF289" s="698"/>
      <c r="KWG289" s="488"/>
      <c r="KWH289" s="488"/>
      <c r="KWI289" s="488"/>
      <c r="KWJ289" s="488"/>
      <c r="KWK289" s="488"/>
      <c r="KWL289" s="697" t="s">
        <v>9880</v>
      </c>
      <c r="KWM289" s="698"/>
      <c r="KWN289" s="698"/>
      <c r="KWO289" s="488"/>
      <c r="KWP289" s="488"/>
      <c r="KWQ289" s="488"/>
      <c r="KWR289" s="488"/>
      <c r="KWS289" s="488"/>
      <c r="KWT289" s="697" t="s">
        <v>9880</v>
      </c>
      <c r="KWU289" s="698"/>
      <c r="KWV289" s="698"/>
      <c r="KWW289" s="488"/>
      <c r="KWX289" s="488"/>
      <c r="KWY289" s="488"/>
      <c r="KWZ289" s="488"/>
      <c r="KXA289" s="488"/>
      <c r="KXB289" s="697" t="s">
        <v>9880</v>
      </c>
      <c r="KXC289" s="698"/>
      <c r="KXD289" s="698"/>
      <c r="KXE289" s="488"/>
      <c r="KXF289" s="488"/>
      <c r="KXG289" s="488"/>
      <c r="KXH289" s="488"/>
      <c r="KXI289" s="488"/>
      <c r="KXJ289" s="697" t="s">
        <v>9880</v>
      </c>
      <c r="KXK289" s="698"/>
      <c r="KXL289" s="698"/>
      <c r="KXM289" s="488"/>
      <c r="KXN289" s="488"/>
      <c r="KXO289" s="488"/>
      <c r="KXP289" s="488"/>
      <c r="KXQ289" s="488"/>
      <c r="KXR289" s="697" t="s">
        <v>9880</v>
      </c>
      <c r="KXS289" s="698"/>
      <c r="KXT289" s="698"/>
      <c r="KXU289" s="488"/>
      <c r="KXV289" s="488"/>
      <c r="KXW289" s="488"/>
      <c r="KXX289" s="488"/>
      <c r="KXY289" s="488"/>
      <c r="KXZ289" s="697" t="s">
        <v>9880</v>
      </c>
      <c r="KYA289" s="698"/>
      <c r="KYB289" s="698"/>
      <c r="KYC289" s="488"/>
      <c r="KYD289" s="488"/>
      <c r="KYE289" s="488"/>
      <c r="KYF289" s="488"/>
      <c r="KYG289" s="488"/>
      <c r="KYH289" s="697" t="s">
        <v>9880</v>
      </c>
      <c r="KYI289" s="698"/>
      <c r="KYJ289" s="698"/>
      <c r="KYK289" s="488"/>
      <c r="KYL289" s="488"/>
      <c r="KYM289" s="488"/>
      <c r="KYN289" s="488"/>
      <c r="KYO289" s="488"/>
      <c r="KYP289" s="697" t="s">
        <v>9880</v>
      </c>
      <c r="KYQ289" s="698"/>
      <c r="KYR289" s="698"/>
      <c r="KYS289" s="488"/>
      <c r="KYT289" s="488"/>
      <c r="KYU289" s="488"/>
      <c r="KYV289" s="488"/>
      <c r="KYW289" s="488"/>
      <c r="KYX289" s="697" t="s">
        <v>9880</v>
      </c>
      <c r="KYY289" s="698"/>
      <c r="KYZ289" s="698"/>
      <c r="KZA289" s="488"/>
      <c r="KZB289" s="488"/>
      <c r="KZC289" s="488"/>
      <c r="KZD289" s="488"/>
      <c r="KZE289" s="488"/>
      <c r="KZF289" s="697" t="s">
        <v>9880</v>
      </c>
      <c r="KZG289" s="698"/>
      <c r="KZH289" s="698"/>
      <c r="KZI289" s="488"/>
      <c r="KZJ289" s="488"/>
      <c r="KZK289" s="488"/>
      <c r="KZL289" s="488"/>
      <c r="KZM289" s="488"/>
      <c r="KZN289" s="697" t="s">
        <v>9880</v>
      </c>
      <c r="KZO289" s="698"/>
      <c r="KZP289" s="698"/>
      <c r="KZQ289" s="488"/>
      <c r="KZR289" s="488"/>
      <c r="KZS289" s="488"/>
      <c r="KZT289" s="488"/>
      <c r="KZU289" s="488"/>
      <c r="KZV289" s="697" t="s">
        <v>9880</v>
      </c>
      <c r="KZW289" s="698"/>
      <c r="KZX289" s="698"/>
      <c r="KZY289" s="488"/>
      <c r="KZZ289" s="488"/>
      <c r="LAA289" s="488"/>
      <c r="LAB289" s="488"/>
      <c r="LAC289" s="488"/>
      <c r="LAD289" s="697" t="s">
        <v>9880</v>
      </c>
      <c r="LAE289" s="698"/>
      <c r="LAF289" s="698"/>
      <c r="LAG289" s="488"/>
      <c r="LAH289" s="488"/>
      <c r="LAI289" s="488"/>
      <c r="LAJ289" s="488"/>
      <c r="LAK289" s="488"/>
      <c r="LAL289" s="697" t="s">
        <v>9880</v>
      </c>
      <c r="LAM289" s="698"/>
      <c r="LAN289" s="698"/>
      <c r="LAO289" s="488"/>
      <c r="LAP289" s="488"/>
      <c r="LAQ289" s="488"/>
      <c r="LAR289" s="488"/>
      <c r="LAS289" s="488"/>
      <c r="LAT289" s="697" t="s">
        <v>9880</v>
      </c>
      <c r="LAU289" s="698"/>
      <c r="LAV289" s="698"/>
      <c r="LAW289" s="488"/>
      <c r="LAX289" s="488"/>
      <c r="LAY289" s="488"/>
      <c r="LAZ289" s="488"/>
      <c r="LBA289" s="488"/>
      <c r="LBB289" s="697" t="s">
        <v>9880</v>
      </c>
      <c r="LBC289" s="698"/>
      <c r="LBD289" s="698"/>
      <c r="LBE289" s="488"/>
      <c r="LBF289" s="488"/>
      <c r="LBG289" s="488"/>
      <c r="LBH289" s="488"/>
      <c r="LBI289" s="488"/>
      <c r="LBJ289" s="697" t="s">
        <v>9880</v>
      </c>
      <c r="LBK289" s="698"/>
      <c r="LBL289" s="698"/>
      <c r="LBM289" s="488"/>
      <c r="LBN289" s="488"/>
      <c r="LBO289" s="488"/>
      <c r="LBP289" s="488"/>
      <c r="LBQ289" s="488"/>
      <c r="LBR289" s="697" t="s">
        <v>9880</v>
      </c>
      <c r="LBS289" s="698"/>
      <c r="LBT289" s="698"/>
      <c r="LBU289" s="488"/>
      <c r="LBV289" s="488"/>
      <c r="LBW289" s="488"/>
      <c r="LBX289" s="488"/>
      <c r="LBY289" s="488"/>
      <c r="LBZ289" s="697" t="s">
        <v>9880</v>
      </c>
      <c r="LCA289" s="698"/>
      <c r="LCB289" s="698"/>
      <c r="LCC289" s="488"/>
      <c r="LCD289" s="488"/>
      <c r="LCE289" s="488"/>
      <c r="LCF289" s="488"/>
      <c r="LCG289" s="488"/>
      <c r="LCH289" s="697" t="s">
        <v>9880</v>
      </c>
      <c r="LCI289" s="698"/>
      <c r="LCJ289" s="698"/>
      <c r="LCK289" s="488"/>
      <c r="LCL289" s="488"/>
      <c r="LCM289" s="488"/>
      <c r="LCN289" s="488"/>
      <c r="LCO289" s="488"/>
      <c r="LCP289" s="697" t="s">
        <v>9880</v>
      </c>
      <c r="LCQ289" s="698"/>
      <c r="LCR289" s="698"/>
      <c r="LCS289" s="488"/>
      <c r="LCT289" s="488"/>
      <c r="LCU289" s="488"/>
      <c r="LCV289" s="488"/>
      <c r="LCW289" s="488"/>
      <c r="LCX289" s="697" t="s">
        <v>9880</v>
      </c>
      <c r="LCY289" s="698"/>
      <c r="LCZ289" s="698"/>
      <c r="LDA289" s="488"/>
      <c r="LDB289" s="488"/>
      <c r="LDC289" s="488"/>
      <c r="LDD289" s="488"/>
      <c r="LDE289" s="488"/>
      <c r="LDF289" s="697" t="s">
        <v>9880</v>
      </c>
      <c r="LDG289" s="698"/>
      <c r="LDH289" s="698"/>
      <c r="LDI289" s="488"/>
      <c r="LDJ289" s="488"/>
      <c r="LDK289" s="488"/>
      <c r="LDL289" s="488"/>
      <c r="LDM289" s="488"/>
      <c r="LDN289" s="697" t="s">
        <v>9880</v>
      </c>
      <c r="LDO289" s="698"/>
      <c r="LDP289" s="698"/>
      <c r="LDQ289" s="488"/>
      <c r="LDR289" s="488"/>
      <c r="LDS289" s="488"/>
      <c r="LDT289" s="488"/>
      <c r="LDU289" s="488"/>
      <c r="LDV289" s="697" t="s">
        <v>9880</v>
      </c>
      <c r="LDW289" s="698"/>
      <c r="LDX289" s="698"/>
      <c r="LDY289" s="488"/>
      <c r="LDZ289" s="488"/>
      <c r="LEA289" s="488"/>
      <c r="LEB289" s="488"/>
      <c r="LEC289" s="488"/>
      <c r="LED289" s="697" t="s">
        <v>9880</v>
      </c>
      <c r="LEE289" s="698"/>
      <c r="LEF289" s="698"/>
      <c r="LEG289" s="488"/>
      <c r="LEH289" s="488"/>
      <c r="LEI289" s="488"/>
      <c r="LEJ289" s="488"/>
      <c r="LEK289" s="488"/>
      <c r="LEL289" s="697" t="s">
        <v>9880</v>
      </c>
      <c r="LEM289" s="698"/>
      <c r="LEN289" s="698"/>
      <c r="LEO289" s="488"/>
      <c r="LEP289" s="488"/>
      <c r="LEQ289" s="488"/>
      <c r="LER289" s="488"/>
      <c r="LES289" s="488"/>
      <c r="LET289" s="697" t="s">
        <v>9880</v>
      </c>
      <c r="LEU289" s="698"/>
      <c r="LEV289" s="698"/>
      <c r="LEW289" s="488"/>
      <c r="LEX289" s="488"/>
      <c r="LEY289" s="488"/>
      <c r="LEZ289" s="488"/>
      <c r="LFA289" s="488"/>
      <c r="LFB289" s="697" t="s">
        <v>9880</v>
      </c>
      <c r="LFC289" s="698"/>
      <c r="LFD289" s="698"/>
      <c r="LFE289" s="488"/>
      <c r="LFF289" s="488"/>
      <c r="LFG289" s="488"/>
      <c r="LFH289" s="488"/>
      <c r="LFI289" s="488"/>
      <c r="LFJ289" s="697" t="s">
        <v>9880</v>
      </c>
      <c r="LFK289" s="698"/>
      <c r="LFL289" s="698"/>
      <c r="LFM289" s="488"/>
      <c r="LFN289" s="488"/>
      <c r="LFO289" s="488"/>
      <c r="LFP289" s="488"/>
      <c r="LFQ289" s="488"/>
      <c r="LFR289" s="697" t="s">
        <v>9880</v>
      </c>
      <c r="LFS289" s="698"/>
      <c r="LFT289" s="698"/>
      <c r="LFU289" s="488"/>
      <c r="LFV289" s="488"/>
      <c r="LFW289" s="488"/>
      <c r="LFX289" s="488"/>
      <c r="LFY289" s="488"/>
      <c r="LFZ289" s="697" t="s">
        <v>9880</v>
      </c>
      <c r="LGA289" s="698"/>
      <c r="LGB289" s="698"/>
      <c r="LGC289" s="488"/>
      <c r="LGD289" s="488"/>
      <c r="LGE289" s="488"/>
      <c r="LGF289" s="488"/>
      <c r="LGG289" s="488"/>
      <c r="LGH289" s="697" t="s">
        <v>9880</v>
      </c>
      <c r="LGI289" s="698"/>
      <c r="LGJ289" s="698"/>
      <c r="LGK289" s="488"/>
      <c r="LGL289" s="488"/>
      <c r="LGM289" s="488"/>
      <c r="LGN289" s="488"/>
      <c r="LGO289" s="488"/>
      <c r="LGP289" s="697" t="s">
        <v>9880</v>
      </c>
      <c r="LGQ289" s="698"/>
      <c r="LGR289" s="698"/>
      <c r="LGS289" s="488"/>
      <c r="LGT289" s="488"/>
      <c r="LGU289" s="488"/>
      <c r="LGV289" s="488"/>
      <c r="LGW289" s="488"/>
      <c r="LGX289" s="697" t="s">
        <v>9880</v>
      </c>
      <c r="LGY289" s="698"/>
      <c r="LGZ289" s="698"/>
      <c r="LHA289" s="488"/>
      <c r="LHB289" s="488"/>
      <c r="LHC289" s="488"/>
      <c r="LHD289" s="488"/>
      <c r="LHE289" s="488"/>
      <c r="LHF289" s="697" t="s">
        <v>9880</v>
      </c>
      <c r="LHG289" s="698"/>
      <c r="LHH289" s="698"/>
      <c r="LHI289" s="488"/>
      <c r="LHJ289" s="488"/>
      <c r="LHK289" s="488"/>
      <c r="LHL289" s="488"/>
      <c r="LHM289" s="488"/>
      <c r="LHN289" s="697" t="s">
        <v>9880</v>
      </c>
      <c r="LHO289" s="698"/>
      <c r="LHP289" s="698"/>
      <c r="LHQ289" s="488"/>
      <c r="LHR289" s="488"/>
      <c r="LHS289" s="488"/>
      <c r="LHT289" s="488"/>
      <c r="LHU289" s="488"/>
      <c r="LHV289" s="697" t="s">
        <v>9880</v>
      </c>
      <c r="LHW289" s="698"/>
      <c r="LHX289" s="698"/>
      <c r="LHY289" s="488"/>
      <c r="LHZ289" s="488"/>
      <c r="LIA289" s="488"/>
      <c r="LIB289" s="488"/>
      <c r="LIC289" s="488"/>
      <c r="LID289" s="697" t="s">
        <v>9880</v>
      </c>
      <c r="LIE289" s="698"/>
      <c r="LIF289" s="698"/>
      <c r="LIG289" s="488"/>
      <c r="LIH289" s="488"/>
      <c r="LII289" s="488"/>
      <c r="LIJ289" s="488"/>
      <c r="LIK289" s="488"/>
      <c r="LIL289" s="697" t="s">
        <v>9880</v>
      </c>
      <c r="LIM289" s="698"/>
      <c r="LIN289" s="698"/>
      <c r="LIO289" s="488"/>
      <c r="LIP289" s="488"/>
      <c r="LIQ289" s="488"/>
      <c r="LIR289" s="488"/>
      <c r="LIS289" s="488"/>
      <c r="LIT289" s="697" t="s">
        <v>9880</v>
      </c>
      <c r="LIU289" s="698"/>
      <c r="LIV289" s="698"/>
      <c r="LIW289" s="488"/>
      <c r="LIX289" s="488"/>
      <c r="LIY289" s="488"/>
      <c r="LIZ289" s="488"/>
      <c r="LJA289" s="488"/>
      <c r="LJB289" s="697" t="s">
        <v>9880</v>
      </c>
      <c r="LJC289" s="698"/>
      <c r="LJD289" s="698"/>
      <c r="LJE289" s="488"/>
      <c r="LJF289" s="488"/>
      <c r="LJG289" s="488"/>
      <c r="LJH289" s="488"/>
      <c r="LJI289" s="488"/>
      <c r="LJJ289" s="697" t="s">
        <v>9880</v>
      </c>
      <c r="LJK289" s="698"/>
      <c r="LJL289" s="698"/>
      <c r="LJM289" s="488"/>
      <c r="LJN289" s="488"/>
      <c r="LJO289" s="488"/>
      <c r="LJP289" s="488"/>
      <c r="LJQ289" s="488"/>
      <c r="LJR289" s="697" t="s">
        <v>9880</v>
      </c>
      <c r="LJS289" s="698"/>
      <c r="LJT289" s="698"/>
      <c r="LJU289" s="488"/>
      <c r="LJV289" s="488"/>
      <c r="LJW289" s="488"/>
      <c r="LJX289" s="488"/>
      <c r="LJY289" s="488"/>
      <c r="LJZ289" s="697" t="s">
        <v>9880</v>
      </c>
      <c r="LKA289" s="698"/>
      <c r="LKB289" s="698"/>
      <c r="LKC289" s="488"/>
      <c r="LKD289" s="488"/>
      <c r="LKE289" s="488"/>
      <c r="LKF289" s="488"/>
      <c r="LKG289" s="488"/>
      <c r="LKH289" s="697" t="s">
        <v>9880</v>
      </c>
      <c r="LKI289" s="698"/>
      <c r="LKJ289" s="698"/>
      <c r="LKK289" s="488"/>
      <c r="LKL289" s="488"/>
      <c r="LKM289" s="488"/>
      <c r="LKN289" s="488"/>
      <c r="LKO289" s="488"/>
      <c r="LKP289" s="697" t="s">
        <v>9880</v>
      </c>
      <c r="LKQ289" s="698"/>
      <c r="LKR289" s="698"/>
      <c r="LKS289" s="488"/>
      <c r="LKT289" s="488"/>
      <c r="LKU289" s="488"/>
      <c r="LKV289" s="488"/>
      <c r="LKW289" s="488"/>
      <c r="LKX289" s="697" t="s">
        <v>9880</v>
      </c>
      <c r="LKY289" s="698"/>
      <c r="LKZ289" s="698"/>
      <c r="LLA289" s="488"/>
      <c r="LLB289" s="488"/>
      <c r="LLC289" s="488"/>
      <c r="LLD289" s="488"/>
      <c r="LLE289" s="488"/>
      <c r="LLF289" s="697" t="s">
        <v>9880</v>
      </c>
      <c r="LLG289" s="698"/>
      <c r="LLH289" s="698"/>
      <c r="LLI289" s="488"/>
      <c r="LLJ289" s="488"/>
      <c r="LLK289" s="488"/>
      <c r="LLL289" s="488"/>
      <c r="LLM289" s="488"/>
      <c r="LLN289" s="697" t="s">
        <v>9880</v>
      </c>
      <c r="LLO289" s="698"/>
      <c r="LLP289" s="698"/>
      <c r="LLQ289" s="488"/>
      <c r="LLR289" s="488"/>
      <c r="LLS289" s="488"/>
      <c r="LLT289" s="488"/>
      <c r="LLU289" s="488"/>
      <c r="LLV289" s="697" t="s">
        <v>9880</v>
      </c>
      <c r="LLW289" s="698"/>
      <c r="LLX289" s="698"/>
      <c r="LLY289" s="488"/>
      <c r="LLZ289" s="488"/>
      <c r="LMA289" s="488"/>
      <c r="LMB289" s="488"/>
      <c r="LMC289" s="488"/>
      <c r="LMD289" s="697" t="s">
        <v>9880</v>
      </c>
      <c r="LME289" s="698"/>
      <c r="LMF289" s="698"/>
      <c r="LMG289" s="488"/>
      <c r="LMH289" s="488"/>
      <c r="LMI289" s="488"/>
      <c r="LMJ289" s="488"/>
      <c r="LMK289" s="488"/>
      <c r="LML289" s="697" t="s">
        <v>9880</v>
      </c>
      <c r="LMM289" s="698"/>
      <c r="LMN289" s="698"/>
      <c r="LMO289" s="488"/>
      <c r="LMP289" s="488"/>
      <c r="LMQ289" s="488"/>
      <c r="LMR289" s="488"/>
      <c r="LMS289" s="488"/>
      <c r="LMT289" s="697" t="s">
        <v>9880</v>
      </c>
      <c r="LMU289" s="698"/>
      <c r="LMV289" s="698"/>
      <c r="LMW289" s="488"/>
      <c r="LMX289" s="488"/>
      <c r="LMY289" s="488"/>
      <c r="LMZ289" s="488"/>
      <c r="LNA289" s="488"/>
      <c r="LNB289" s="697" t="s">
        <v>9880</v>
      </c>
      <c r="LNC289" s="698"/>
      <c r="LND289" s="698"/>
      <c r="LNE289" s="488"/>
      <c r="LNF289" s="488"/>
      <c r="LNG289" s="488"/>
      <c r="LNH289" s="488"/>
      <c r="LNI289" s="488"/>
      <c r="LNJ289" s="697" t="s">
        <v>9880</v>
      </c>
      <c r="LNK289" s="698"/>
      <c r="LNL289" s="698"/>
      <c r="LNM289" s="488"/>
      <c r="LNN289" s="488"/>
      <c r="LNO289" s="488"/>
      <c r="LNP289" s="488"/>
      <c r="LNQ289" s="488"/>
      <c r="LNR289" s="697" t="s">
        <v>9880</v>
      </c>
      <c r="LNS289" s="698"/>
      <c r="LNT289" s="698"/>
      <c r="LNU289" s="488"/>
      <c r="LNV289" s="488"/>
      <c r="LNW289" s="488"/>
      <c r="LNX289" s="488"/>
      <c r="LNY289" s="488"/>
      <c r="LNZ289" s="697" t="s">
        <v>9880</v>
      </c>
      <c r="LOA289" s="698"/>
      <c r="LOB289" s="698"/>
      <c r="LOC289" s="488"/>
      <c r="LOD289" s="488"/>
      <c r="LOE289" s="488"/>
      <c r="LOF289" s="488"/>
      <c r="LOG289" s="488"/>
      <c r="LOH289" s="697" t="s">
        <v>9880</v>
      </c>
      <c r="LOI289" s="698"/>
      <c r="LOJ289" s="698"/>
      <c r="LOK289" s="488"/>
      <c r="LOL289" s="488"/>
      <c r="LOM289" s="488"/>
      <c r="LON289" s="488"/>
      <c r="LOO289" s="488"/>
      <c r="LOP289" s="697" t="s">
        <v>9880</v>
      </c>
      <c r="LOQ289" s="698"/>
      <c r="LOR289" s="698"/>
      <c r="LOS289" s="488"/>
      <c r="LOT289" s="488"/>
      <c r="LOU289" s="488"/>
      <c r="LOV289" s="488"/>
      <c r="LOW289" s="488"/>
      <c r="LOX289" s="697" t="s">
        <v>9880</v>
      </c>
      <c r="LOY289" s="698"/>
      <c r="LOZ289" s="698"/>
      <c r="LPA289" s="488"/>
      <c r="LPB289" s="488"/>
      <c r="LPC289" s="488"/>
      <c r="LPD289" s="488"/>
      <c r="LPE289" s="488"/>
      <c r="LPF289" s="697" t="s">
        <v>9880</v>
      </c>
      <c r="LPG289" s="698"/>
      <c r="LPH289" s="698"/>
      <c r="LPI289" s="488"/>
      <c r="LPJ289" s="488"/>
      <c r="LPK289" s="488"/>
      <c r="LPL289" s="488"/>
      <c r="LPM289" s="488"/>
      <c r="LPN289" s="697" t="s">
        <v>9880</v>
      </c>
      <c r="LPO289" s="698"/>
      <c r="LPP289" s="698"/>
      <c r="LPQ289" s="488"/>
      <c r="LPR289" s="488"/>
      <c r="LPS289" s="488"/>
      <c r="LPT289" s="488"/>
      <c r="LPU289" s="488"/>
      <c r="LPV289" s="697" t="s">
        <v>9880</v>
      </c>
      <c r="LPW289" s="698"/>
      <c r="LPX289" s="698"/>
      <c r="LPY289" s="488"/>
      <c r="LPZ289" s="488"/>
      <c r="LQA289" s="488"/>
      <c r="LQB289" s="488"/>
      <c r="LQC289" s="488"/>
      <c r="LQD289" s="697" t="s">
        <v>9880</v>
      </c>
      <c r="LQE289" s="698"/>
      <c r="LQF289" s="698"/>
      <c r="LQG289" s="488"/>
      <c r="LQH289" s="488"/>
      <c r="LQI289" s="488"/>
      <c r="LQJ289" s="488"/>
      <c r="LQK289" s="488"/>
      <c r="LQL289" s="697" t="s">
        <v>9880</v>
      </c>
      <c r="LQM289" s="698"/>
      <c r="LQN289" s="698"/>
      <c r="LQO289" s="488"/>
      <c r="LQP289" s="488"/>
      <c r="LQQ289" s="488"/>
      <c r="LQR289" s="488"/>
      <c r="LQS289" s="488"/>
      <c r="LQT289" s="697" t="s">
        <v>9880</v>
      </c>
      <c r="LQU289" s="698"/>
      <c r="LQV289" s="698"/>
      <c r="LQW289" s="488"/>
      <c r="LQX289" s="488"/>
      <c r="LQY289" s="488"/>
      <c r="LQZ289" s="488"/>
      <c r="LRA289" s="488"/>
      <c r="LRB289" s="697" t="s">
        <v>9880</v>
      </c>
      <c r="LRC289" s="698"/>
      <c r="LRD289" s="698"/>
      <c r="LRE289" s="488"/>
      <c r="LRF289" s="488"/>
      <c r="LRG289" s="488"/>
      <c r="LRH289" s="488"/>
      <c r="LRI289" s="488"/>
      <c r="LRJ289" s="697" t="s">
        <v>9880</v>
      </c>
      <c r="LRK289" s="698"/>
      <c r="LRL289" s="698"/>
      <c r="LRM289" s="488"/>
      <c r="LRN289" s="488"/>
      <c r="LRO289" s="488"/>
      <c r="LRP289" s="488"/>
      <c r="LRQ289" s="488"/>
      <c r="LRR289" s="697" t="s">
        <v>9880</v>
      </c>
      <c r="LRS289" s="698"/>
      <c r="LRT289" s="698"/>
      <c r="LRU289" s="488"/>
      <c r="LRV289" s="488"/>
      <c r="LRW289" s="488"/>
      <c r="LRX289" s="488"/>
      <c r="LRY289" s="488"/>
      <c r="LRZ289" s="697" t="s">
        <v>9880</v>
      </c>
      <c r="LSA289" s="698"/>
      <c r="LSB289" s="698"/>
      <c r="LSC289" s="488"/>
      <c r="LSD289" s="488"/>
      <c r="LSE289" s="488"/>
      <c r="LSF289" s="488"/>
      <c r="LSG289" s="488"/>
      <c r="LSH289" s="697" t="s">
        <v>9880</v>
      </c>
      <c r="LSI289" s="698"/>
      <c r="LSJ289" s="698"/>
      <c r="LSK289" s="488"/>
      <c r="LSL289" s="488"/>
      <c r="LSM289" s="488"/>
      <c r="LSN289" s="488"/>
      <c r="LSO289" s="488"/>
      <c r="LSP289" s="697" t="s">
        <v>9880</v>
      </c>
      <c r="LSQ289" s="698"/>
      <c r="LSR289" s="698"/>
      <c r="LSS289" s="488"/>
      <c r="LST289" s="488"/>
      <c r="LSU289" s="488"/>
      <c r="LSV289" s="488"/>
      <c r="LSW289" s="488"/>
      <c r="LSX289" s="697" t="s">
        <v>9880</v>
      </c>
      <c r="LSY289" s="698"/>
      <c r="LSZ289" s="698"/>
      <c r="LTA289" s="488"/>
      <c r="LTB289" s="488"/>
      <c r="LTC289" s="488"/>
      <c r="LTD289" s="488"/>
      <c r="LTE289" s="488"/>
      <c r="LTF289" s="697" t="s">
        <v>9880</v>
      </c>
      <c r="LTG289" s="698"/>
      <c r="LTH289" s="698"/>
      <c r="LTI289" s="488"/>
      <c r="LTJ289" s="488"/>
      <c r="LTK289" s="488"/>
      <c r="LTL289" s="488"/>
      <c r="LTM289" s="488"/>
      <c r="LTN289" s="697" t="s">
        <v>9880</v>
      </c>
      <c r="LTO289" s="698"/>
      <c r="LTP289" s="698"/>
      <c r="LTQ289" s="488"/>
      <c r="LTR289" s="488"/>
      <c r="LTS289" s="488"/>
      <c r="LTT289" s="488"/>
      <c r="LTU289" s="488"/>
      <c r="LTV289" s="697" t="s">
        <v>9880</v>
      </c>
      <c r="LTW289" s="698"/>
      <c r="LTX289" s="698"/>
      <c r="LTY289" s="488"/>
      <c r="LTZ289" s="488"/>
      <c r="LUA289" s="488"/>
      <c r="LUB289" s="488"/>
      <c r="LUC289" s="488"/>
      <c r="LUD289" s="697" t="s">
        <v>9880</v>
      </c>
      <c r="LUE289" s="698"/>
      <c r="LUF289" s="698"/>
      <c r="LUG289" s="488"/>
      <c r="LUH289" s="488"/>
      <c r="LUI289" s="488"/>
      <c r="LUJ289" s="488"/>
      <c r="LUK289" s="488"/>
      <c r="LUL289" s="697" t="s">
        <v>9880</v>
      </c>
      <c r="LUM289" s="698"/>
      <c r="LUN289" s="698"/>
      <c r="LUO289" s="488"/>
      <c r="LUP289" s="488"/>
      <c r="LUQ289" s="488"/>
      <c r="LUR289" s="488"/>
      <c r="LUS289" s="488"/>
      <c r="LUT289" s="697" t="s">
        <v>9880</v>
      </c>
      <c r="LUU289" s="698"/>
      <c r="LUV289" s="698"/>
      <c r="LUW289" s="488"/>
      <c r="LUX289" s="488"/>
      <c r="LUY289" s="488"/>
      <c r="LUZ289" s="488"/>
      <c r="LVA289" s="488"/>
      <c r="LVB289" s="697" t="s">
        <v>9880</v>
      </c>
      <c r="LVC289" s="698"/>
      <c r="LVD289" s="698"/>
      <c r="LVE289" s="488"/>
      <c r="LVF289" s="488"/>
      <c r="LVG289" s="488"/>
      <c r="LVH289" s="488"/>
      <c r="LVI289" s="488"/>
      <c r="LVJ289" s="697" t="s">
        <v>9880</v>
      </c>
      <c r="LVK289" s="698"/>
      <c r="LVL289" s="698"/>
      <c r="LVM289" s="488"/>
      <c r="LVN289" s="488"/>
      <c r="LVO289" s="488"/>
      <c r="LVP289" s="488"/>
      <c r="LVQ289" s="488"/>
      <c r="LVR289" s="697" t="s">
        <v>9880</v>
      </c>
      <c r="LVS289" s="698"/>
      <c r="LVT289" s="698"/>
      <c r="LVU289" s="488"/>
      <c r="LVV289" s="488"/>
      <c r="LVW289" s="488"/>
      <c r="LVX289" s="488"/>
      <c r="LVY289" s="488"/>
      <c r="LVZ289" s="697" t="s">
        <v>9880</v>
      </c>
      <c r="LWA289" s="698"/>
      <c r="LWB289" s="698"/>
      <c r="LWC289" s="488"/>
      <c r="LWD289" s="488"/>
      <c r="LWE289" s="488"/>
      <c r="LWF289" s="488"/>
      <c r="LWG289" s="488"/>
      <c r="LWH289" s="697" t="s">
        <v>9880</v>
      </c>
      <c r="LWI289" s="698"/>
      <c r="LWJ289" s="698"/>
      <c r="LWK289" s="488"/>
      <c r="LWL289" s="488"/>
      <c r="LWM289" s="488"/>
      <c r="LWN289" s="488"/>
      <c r="LWO289" s="488"/>
      <c r="LWP289" s="697" t="s">
        <v>9880</v>
      </c>
      <c r="LWQ289" s="698"/>
      <c r="LWR289" s="698"/>
      <c r="LWS289" s="488"/>
      <c r="LWT289" s="488"/>
      <c r="LWU289" s="488"/>
      <c r="LWV289" s="488"/>
      <c r="LWW289" s="488"/>
      <c r="LWX289" s="697" t="s">
        <v>9880</v>
      </c>
      <c r="LWY289" s="698"/>
      <c r="LWZ289" s="698"/>
      <c r="LXA289" s="488"/>
      <c r="LXB289" s="488"/>
      <c r="LXC289" s="488"/>
      <c r="LXD289" s="488"/>
      <c r="LXE289" s="488"/>
      <c r="LXF289" s="697" t="s">
        <v>9880</v>
      </c>
      <c r="LXG289" s="698"/>
      <c r="LXH289" s="698"/>
      <c r="LXI289" s="488"/>
      <c r="LXJ289" s="488"/>
      <c r="LXK289" s="488"/>
      <c r="LXL289" s="488"/>
      <c r="LXM289" s="488"/>
      <c r="LXN289" s="697" t="s">
        <v>9880</v>
      </c>
      <c r="LXO289" s="698"/>
      <c r="LXP289" s="698"/>
      <c r="LXQ289" s="488"/>
      <c r="LXR289" s="488"/>
      <c r="LXS289" s="488"/>
      <c r="LXT289" s="488"/>
      <c r="LXU289" s="488"/>
      <c r="LXV289" s="697" t="s">
        <v>9880</v>
      </c>
      <c r="LXW289" s="698"/>
      <c r="LXX289" s="698"/>
      <c r="LXY289" s="488"/>
      <c r="LXZ289" s="488"/>
      <c r="LYA289" s="488"/>
      <c r="LYB289" s="488"/>
      <c r="LYC289" s="488"/>
      <c r="LYD289" s="697" t="s">
        <v>9880</v>
      </c>
      <c r="LYE289" s="698"/>
      <c r="LYF289" s="698"/>
      <c r="LYG289" s="488"/>
      <c r="LYH289" s="488"/>
      <c r="LYI289" s="488"/>
      <c r="LYJ289" s="488"/>
      <c r="LYK289" s="488"/>
      <c r="LYL289" s="697" t="s">
        <v>9880</v>
      </c>
      <c r="LYM289" s="698"/>
      <c r="LYN289" s="698"/>
      <c r="LYO289" s="488"/>
      <c r="LYP289" s="488"/>
      <c r="LYQ289" s="488"/>
      <c r="LYR289" s="488"/>
      <c r="LYS289" s="488"/>
      <c r="LYT289" s="697" t="s">
        <v>9880</v>
      </c>
      <c r="LYU289" s="698"/>
      <c r="LYV289" s="698"/>
      <c r="LYW289" s="488"/>
      <c r="LYX289" s="488"/>
      <c r="LYY289" s="488"/>
      <c r="LYZ289" s="488"/>
      <c r="LZA289" s="488"/>
      <c r="LZB289" s="697" t="s">
        <v>9880</v>
      </c>
      <c r="LZC289" s="698"/>
      <c r="LZD289" s="698"/>
      <c r="LZE289" s="488"/>
      <c r="LZF289" s="488"/>
      <c r="LZG289" s="488"/>
      <c r="LZH289" s="488"/>
      <c r="LZI289" s="488"/>
      <c r="LZJ289" s="697" t="s">
        <v>9880</v>
      </c>
      <c r="LZK289" s="698"/>
      <c r="LZL289" s="698"/>
      <c r="LZM289" s="488"/>
      <c r="LZN289" s="488"/>
      <c r="LZO289" s="488"/>
      <c r="LZP289" s="488"/>
      <c r="LZQ289" s="488"/>
      <c r="LZR289" s="697" t="s">
        <v>9880</v>
      </c>
      <c r="LZS289" s="698"/>
      <c r="LZT289" s="698"/>
      <c r="LZU289" s="488"/>
      <c r="LZV289" s="488"/>
      <c r="LZW289" s="488"/>
      <c r="LZX289" s="488"/>
      <c r="LZY289" s="488"/>
      <c r="LZZ289" s="697" t="s">
        <v>9880</v>
      </c>
      <c r="MAA289" s="698"/>
      <c r="MAB289" s="698"/>
      <c r="MAC289" s="488"/>
      <c r="MAD289" s="488"/>
      <c r="MAE289" s="488"/>
      <c r="MAF289" s="488"/>
      <c r="MAG289" s="488"/>
      <c r="MAH289" s="697" t="s">
        <v>9880</v>
      </c>
      <c r="MAI289" s="698"/>
      <c r="MAJ289" s="698"/>
      <c r="MAK289" s="488"/>
      <c r="MAL289" s="488"/>
      <c r="MAM289" s="488"/>
      <c r="MAN289" s="488"/>
      <c r="MAO289" s="488"/>
      <c r="MAP289" s="697" t="s">
        <v>9880</v>
      </c>
      <c r="MAQ289" s="698"/>
      <c r="MAR289" s="698"/>
      <c r="MAS289" s="488"/>
      <c r="MAT289" s="488"/>
      <c r="MAU289" s="488"/>
      <c r="MAV289" s="488"/>
      <c r="MAW289" s="488"/>
      <c r="MAX289" s="697" t="s">
        <v>9880</v>
      </c>
      <c r="MAY289" s="698"/>
      <c r="MAZ289" s="698"/>
      <c r="MBA289" s="488"/>
      <c r="MBB289" s="488"/>
      <c r="MBC289" s="488"/>
      <c r="MBD289" s="488"/>
      <c r="MBE289" s="488"/>
      <c r="MBF289" s="697" t="s">
        <v>9880</v>
      </c>
      <c r="MBG289" s="698"/>
      <c r="MBH289" s="698"/>
      <c r="MBI289" s="488"/>
      <c r="MBJ289" s="488"/>
      <c r="MBK289" s="488"/>
      <c r="MBL289" s="488"/>
      <c r="MBM289" s="488"/>
      <c r="MBN289" s="697" t="s">
        <v>9880</v>
      </c>
      <c r="MBO289" s="698"/>
      <c r="MBP289" s="698"/>
      <c r="MBQ289" s="488"/>
      <c r="MBR289" s="488"/>
      <c r="MBS289" s="488"/>
      <c r="MBT289" s="488"/>
      <c r="MBU289" s="488"/>
      <c r="MBV289" s="697" t="s">
        <v>9880</v>
      </c>
      <c r="MBW289" s="698"/>
      <c r="MBX289" s="698"/>
      <c r="MBY289" s="488"/>
      <c r="MBZ289" s="488"/>
      <c r="MCA289" s="488"/>
      <c r="MCB289" s="488"/>
      <c r="MCC289" s="488"/>
      <c r="MCD289" s="697" t="s">
        <v>9880</v>
      </c>
      <c r="MCE289" s="698"/>
      <c r="MCF289" s="698"/>
      <c r="MCG289" s="488"/>
      <c r="MCH289" s="488"/>
      <c r="MCI289" s="488"/>
      <c r="MCJ289" s="488"/>
      <c r="MCK289" s="488"/>
      <c r="MCL289" s="697" t="s">
        <v>9880</v>
      </c>
      <c r="MCM289" s="698"/>
      <c r="MCN289" s="698"/>
      <c r="MCO289" s="488"/>
      <c r="MCP289" s="488"/>
      <c r="MCQ289" s="488"/>
      <c r="MCR289" s="488"/>
      <c r="MCS289" s="488"/>
      <c r="MCT289" s="697" t="s">
        <v>9880</v>
      </c>
      <c r="MCU289" s="698"/>
      <c r="MCV289" s="698"/>
      <c r="MCW289" s="488"/>
      <c r="MCX289" s="488"/>
      <c r="MCY289" s="488"/>
      <c r="MCZ289" s="488"/>
      <c r="MDA289" s="488"/>
      <c r="MDB289" s="697" t="s">
        <v>9880</v>
      </c>
      <c r="MDC289" s="698"/>
      <c r="MDD289" s="698"/>
      <c r="MDE289" s="488"/>
      <c r="MDF289" s="488"/>
      <c r="MDG289" s="488"/>
      <c r="MDH289" s="488"/>
      <c r="MDI289" s="488"/>
      <c r="MDJ289" s="697" t="s">
        <v>9880</v>
      </c>
      <c r="MDK289" s="698"/>
      <c r="MDL289" s="698"/>
      <c r="MDM289" s="488"/>
      <c r="MDN289" s="488"/>
      <c r="MDO289" s="488"/>
      <c r="MDP289" s="488"/>
      <c r="MDQ289" s="488"/>
      <c r="MDR289" s="697" t="s">
        <v>9880</v>
      </c>
      <c r="MDS289" s="698"/>
      <c r="MDT289" s="698"/>
      <c r="MDU289" s="488"/>
      <c r="MDV289" s="488"/>
      <c r="MDW289" s="488"/>
      <c r="MDX289" s="488"/>
      <c r="MDY289" s="488"/>
      <c r="MDZ289" s="697" t="s">
        <v>9880</v>
      </c>
      <c r="MEA289" s="698"/>
      <c r="MEB289" s="698"/>
      <c r="MEC289" s="488"/>
      <c r="MED289" s="488"/>
      <c r="MEE289" s="488"/>
      <c r="MEF289" s="488"/>
      <c r="MEG289" s="488"/>
      <c r="MEH289" s="697" t="s">
        <v>9880</v>
      </c>
      <c r="MEI289" s="698"/>
      <c r="MEJ289" s="698"/>
      <c r="MEK289" s="488"/>
      <c r="MEL289" s="488"/>
      <c r="MEM289" s="488"/>
      <c r="MEN289" s="488"/>
      <c r="MEO289" s="488"/>
      <c r="MEP289" s="697" t="s">
        <v>9880</v>
      </c>
      <c r="MEQ289" s="698"/>
      <c r="MER289" s="698"/>
      <c r="MES289" s="488"/>
      <c r="MET289" s="488"/>
      <c r="MEU289" s="488"/>
      <c r="MEV289" s="488"/>
      <c r="MEW289" s="488"/>
      <c r="MEX289" s="697" t="s">
        <v>9880</v>
      </c>
      <c r="MEY289" s="698"/>
      <c r="MEZ289" s="698"/>
      <c r="MFA289" s="488"/>
      <c r="MFB289" s="488"/>
      <c r="MFC289" s="488"/>
      <c r="MFD289" s="488"/>
      <c r="MFE289" s="488"/>
      <c r="MFF289" s="697" t="s">
        <v>9880</v>
      </c>
      <c r="MFG289" s="698"/>
      <c r="MFH289" s="698"/>
      <c r="MFI289" s="488"/>
      <c r="MFJ289" s="488"/>
      <c r="MFK289" s="488"/>
      <c r="MFL289" s="488"/>
      <c r="MFM289" s="488"/>
      <c r="MFN289" s="697" t="s">
        <v>9880</v>
      </c>
      <c r="MFO289" s="698"/>
      <c r="MFP289" s="698"/>
      <c r="MFQ289" s="488"/>
      <c r="MFR289" s="488"/>
      <c r="MFS289" s="488"/>
      <c r="MFT289" s="488"/>
      <c r="MFU289" s="488"/>
      <c r="MFV289" s="697" t="s">
        <v>9880</v>
      </c>
      <c r="MFW289" s="698"/>
      <c r="MFX289" s="698"/>
      <c r="MFY289" s="488"/>
      <c r="MFZ289" s="488"/>
      <c r="MGA289" s="488"/>
      <c r="MGB289" s="488"/>
      <c r="MGC289" s="488"/>
      <c r="MGD289" s="697" t="s">
        <v>9880</v>
      </c>
      <c r="MGE289" s="698"/>
      <c r="MGF289" s="698"/>
      <c r="MGG289" s="488"/>
      <c r="MGH289" s="488"/>
      <c r="MGI289" s="488"/>
      <c r="MGJ289" s="488"/>
      <c r="MGK289" s="488"/>
      <c r="MGL289" s="697" t="s">
        <v>9880</v>
      </c>
      <c r="MGM289" s="698"/>
      <c r="MGN289" s="698"/>
      <c r="MGO289" s="488"/>
      <c r="MGP289" s="488"/>
      <c r="MGQ289" s="488"/>
      <c r="MGR289" s="488"/>
      <c r="MGS289" s="488"/>
      <c r="MGT289" s="697" t="s">
        <v>9880</v>
      </c>
      <c r="MGU289" s="698"/>
      <c r="MGV289" s="698"/>
      <c r="MGW289" s="488"/>
      <c r="MGX289" s="488"/>
      <c r="MGY289" s="488"/>
      <c r="MGZ289" s="488"/>
      <c r="MHA289" s="488"/>
      <c r="MHB289" s="697" t="s">
        <v>9880</v>
      </c>
      <c r="MHC289" s="698"/>
      <c r="MHD289" s="698"/>
      <c r="MHE289" s="488"/>
      <c r="MHF289" s="488"/>
      <c r="MHG289" s="488"/>
      <c r="MHH289" s="488"/>
      <c r="MHI289" s="488"/>
      <c r="MHJ289" s="697" t="s">
        <v>9880</v>
      </c>
      <c r="MHK289" s="698"/>
      <c r="MHL289" s="698"/>
      <c r="MHM289" s="488"/>
      <c r="MHN289" s="488"/>
      <c r="MHO289" s="488"/>
      <c r="MHP289" s="488"/>
      <c r="MHQ289" s="488"/>
      <c r="MHR289" s="697" t="s">
        <v>9880</v>
      </c>
      <c r="MHS289" s="698"/>
      <c r="MHT289" s="698"/>
      <c r="MHU289" s="488"/>
      <c r="MHV289" s="488"/>
      <c r="MHW289" s="488"/>
      <c r="MHX289" s="488"/>
      <c r="MHY289" s="488"/>
      <c r="MHZ289" s="697" t="s">
        <v>9880</v>
      </c>
      <c r="MIA289" s="698"/>
      <c r="MIB289" s="698"/>
      <c r="MIC289" s="488"/>
      <c r="MID289" s="488"/>
      <c r="MIE289" s="488"/>
      <c r="MIF289" s="488"/>
      <c r="MIG289" s="488"/>
      <c r="MIH289" s="697" t="s">
        <v>9880</v>
      </c>
      <c r="MII289" s="698"/>
      <c r="MIJ289" s="698"/>
      <c r="MIK289" s="488"/>
      <c r="MIL289" s="488"/>
      <c r="MIM289" s="488"/>
      <c r="MIN289" s="488"/>
      <c r="MIO289" s="488"/>
      <c r="MIP289" s="697" t="s">
        <v>9880</v>
      </c>
      <c r="MIQ289" s="698"/>
      <c r="MIR289" s="698"/>
      <c r="MIS289" s="488"/>
      <c r="MIT289" s="488"/>
      <c r="MIU289" s="488"/>
      <c r="MIV289" s="488"/>
      <c r="MIW289" s="488"/>
      <c r="MIX289" s="697" t="s">
        <v>9880</v>
      </c>
      <c r="MIY289" s="698"/>
      <c r="MIZ289" s="698"/>
      <c r="MJA289" s="488"/>
      <c r="MJB289" s="488"/>
      <c r="MJC289" s="488"/>
      <c r="MJD289" s="488"/>
      <c r="MJE289" s="488"/>
      <c r="MJF289" s="697" t="s">
        <v>9880</v>
      </c>
      <c r="MJG289" s="698"/>
      <c r="MJH289" s="698"/>
      <c r="MJI289" s="488"/>
      <c r="MJJ289" s="488"/>
      <c r="MJK289" s="488"/>
      <c r="MJL289" s="488"/>
      <c r="MJM289" s="488"/>
      <c r="MJN289" s="697" t="s">
        <v>9880</v>
      </c>
      <c r="MJO289" s="698"/>
      <c r="MJP289" s="698"/>
      <c r="MJQ289" s="488"/>
      <c r="MJR289" s="488"/>
      <c r="MJS289" s="488"/>
      <c r="MJT289" s="488"/>
      <c r="MJU289" s="488"/>
      <c r="MJV289" s="697" t="s">
        <v>9880</v>
      </c>
      <c r="MJW289" s="698"/>
      <c r="MJX289" s="698"/>
      <c r="MJY289" s="488"/>
      <c r="MJZ289" s="488"/>
      <c r="MKA289" s="488"/>
      <c r="MKB289" s="488"/>
      <c r="MKC289" s="488"/>
      <c r="MKD289" s="697" t="s">
        <v>9880</v>
      </c>
      <c r="MKE289" s="698"/>
      <c r="MKF289" s="698"/>
      <c r="MKG289" s="488"/>
      <c r="MKH289" s="488"/>
      <c r="MKI289" s="488"/>
      <c r="MKJ289" s="488"/>
      <c r="MKK289" s="488"/>
      <c r="MKL289" s="697" t="s">
        <v>9880</v>
      </c>
      <c r="MKM289" s="698"/>
      <c r="MKN289" s="698"/>
      <c r="MKO289" s="488"/>
      <c r="MKP289" s="488"/>
      <c r="MKQ289" s="488"/>
      <c r="MKR289" s="488"/>
      <c r="MKS289" s="488"/>
      <c r="MKT289" s="697" t="s">
        <v>9880</v>
      </c>
      <c r="MKU289" s="698"/>
      <c r="MKV289" s="698"/>
      <c r="MKW289" s="488"/>
      <c r="MKX289" s="488"/>
      <c r="MKY289" s="488"/>
      <c r="MKZ289" s="488"/>
      <c r="MLA289" s="488"/>
      <c r="MLB289" s="697" t="s">
        <v>9880</v>
      </c>
      <c r="MLC289" s="698"/>
      <c r="MLD289" s="698"/>
      <c r="MLE289" s="488"/>
      <c r="MLF289" s="488"/>
      <c r="MLG289" s="488"/>
      <c r="MLH289" s="488"/>
      <c r="MLI289" s="488"/>
      <c r="MLJ289" s="697" t="s">
        <v>9880</v>
      </c>
      <c r="MLK289" s="698"/>
      <c r="MLL289" s="698"/>
      <c r="MLM289" s="488"/>
      <c r="MLN289" s="488"/>
      <c r="MLO289" s="488"/>
      <c r="MLP289" s="488"/>
      <c r="MLQ289" s="488"/>
      <c r="MLR289" s="697" t="s">
        <v>9880</v>
      </c>
      <c r="MLS289" s="698"/>
      <c r="MLT289" s="698"/>
      <c r="MLU289" s="488"/>
      <c r="MLV289" s="488"/>
      <c r="MLW289" s="488"/>
      <c r="MLX289" s="488"/>
      <c r="MLY289" s="488"/>
      <c r="MLZ289" s="697" t="s">
        <v>9880</v>
      </c>
      <c r="MMA289" s="698"/>
      <c r="MMB289" s="698"/>
      <c r="MMC289" s="488"/>
      <c r="MMD289" s="488"/>
      <c r="MME289" s="488"/>
      <c r="MMF289" s="488"/>
      <c r="MMG289" s="488"/>
      <c r="MMH289" s="697" t="s">
        <v>9880</v>
      </c>
      <c r="MMI289" s="698"/>
      <c r="MMJ289" s="698"/>
      <c r="MMK289" s="488"/>
      <c r="MML289" s="488"/>
      <c r="MMM289" s="488"/>
      <c r="MMN289" s="488"/>
      <c r="MMO289" s="488"/>
      <c r="MMP289" s="697" t="s">
        <v>9880</v>
      </c>
      <c r="MMQ289" s="698"/>
      <c r="MMR289" s="698"/>
      <c r="MMS289" s="488"/>
      <c r="MMT289" s="488"/>
      <c r="MMU289" s="488"/>
      <c r="MMV289" s="488"/>
      <c r="MMW289" s="488"/>
      <c r="MMX289" s="697" t="s">
        <v>9880</v>
      </c>
      <c r="MMY289" s="698"/>
      <c r="MMZ289" s="698"/>
      <c r="MNA289" s="488"/>
      <c r="MNB289" s="488"/>
      <c r="MNC289" s="488"/>
      <c r="MND289" s="488"/>
      <c r="MNE289" s="488"/>
      <c r="MNF289" s="697" t="s">
        <v>9880</v>
      </c>
      <c r="MNG289" s="698"/>
      <c r="MNH289" s="698"/>
      <c r="MNI289" s="488"/>
      <c r="MNJ289" s="488"/>
      <c r="MNK289" s="488"/>
      <c r="MNL289" s="488"/>
      <c r="MNM289" s="488"/>
      <c r="MNN289" s="697" t="s">
        <v>9880</v>
      </c>
      <c r="MNO289" s="698"/>
      <c r="MNP289" s="698"/>
      <c r="MNQ289" s="488"/>
      <c r="MNR289" s="488"/>
      <c r="MNS289" s="488"/>
      <c r="MNT289" s="488"/>
      <c r="MNU289" s="488"/>
      <c r="MNV289" s="697" t="s">
        <v>9880</v>
      </c>
      <c r="MNW289" s="698"/>
      <c r="MNX289" s="698"/>
      <c r="MNY289" s="488"/>
      <c r="MNZ289" s="488"/>
      <c r="MOA289" s="488"/>
      <c r="MOB289" s="488"/>
      <c r="MOC289" s="488"/>
      <c r="MOD289" s="697" t="s">
        <v>9880</v>
      </c>
      <c r="MOE289" s="698"/>
      <c r="MOF289" s="698"/>
      <c r="MOG289" s="488"/>
      <c r="MOH289" s="488"/>
      <c r="MOI289" s="488"/>
      <c r="MOJ289" s="488"/>
      <c r="MOK289" s="488"/>
      <c r="MOL289" s="697" t="s">
        <v>9880</v>
      </c>
      <c r="MOM289" s="698"/>
      <c r="MON289" s="698"/>
      <c r="MOO289" s="488"/>
      <c r="MOP289" s="488"/>
      <c r="MOQ289" s="488"/>
      <c r="MOR289" s="488"/>
      <c r="MOS289" s="488"/>
      <c r="MOT289" s="697" t="s">
        <v>9880</v>
      </c>
      <c r="MOU289" s="698"/>
      <c r="MOV289" s="698"/>
      <c r="MOW289" s="488"/>
      <c r="MOX289" s="488"/>
      <c r="MOY289" s="488"/>
      <c r="MOZ289" s="488"/>
      <c r="MPA289" s="488"/>
      <c r="MPB289" s="697" t="s">
        <v>9880</v>
      </c>
      <c r="MPC289" s="698"/>
      <c r="MPD289" s="698"/>
      <c r="MPE289" s="488"/>
      <c r="MPF289" s="488"/>
      <c r="MPG289" s="488"/>
      <c r="MPH289" s="488"/>
      <c r="MPI289" s="488"/>
      <c r="MPJ289" s="697" t="s">
        <v>9880</v>
      </c>
      <c r="MPK289" s="698"/>
      <c r="MPL289" s="698"/>
      <c r="MPM289" s="488"/>
      <c r="MPN289" s="488"/>
      <c r="MPO289" s="488"/>
      <c r="MPP289" s="488"/>
      <c r="MPQ289" s="488"/>
      <c r="MPR289" s="697" t="s">
        <v>9880</v>
      </c>
      <c r="MPS289" s="698"/>
      <c r="MPT289" s="698"/>
      <c r="MPU289" s="488"/>
      <c r="MPV289" s="488"/>
      <c r="MPW289" s="488"/>
      <c r="MPX289" s="488"/>
      <c r="MPY289" s="488"/>
      <c r="MPZ289" s="697" t="s">
        <v>9880</v>
      </c>
      <c r="MQA289" s="698"/>
      <c r="MQB289" s="698"/>
      <c r="MQC289" s="488"/>
      <c r="MQD289" s="488"/>
      <c r="MQE289" s="488"/>
      <c r="MQF289" s="488"/>
      <c r="MQG289" s="488"/>
      <c r="MQH289" s="697" t="s">
        <v>9880</v>
      </c>
      <c r="MQI289" s="698"/>
      <c r="MQJ289" s="698"/>
      <c r="MQK289" s="488"/>
      <c r="MQL289" s="488"/>
      <c r="MQM289" s="488"/>
      <c r="MQN289" s="488"/>
      <c r="MQO289" s="488"/>
      <c r="MQP289" s="697" t="s">
        <v>9880</v>
      </c>
      <c r="MQQ289" s="698"/>
      <c r="MQR289" s="698"/>
      <c r="MQS289" s="488"/>
      <c r="MQT289" s="488"/>
      <c r="MQU289" s="488"/>
      <c r="MQV289" s="488"/>
      <c r="MQW289" s="488"/>
      <c r="MQX289" s="697" t="s">
        <v>9880</v>
      </c>
      <c r="MQY289" s="698"/>
      <c r="MQZ289" s="698"/>
      <c r="MRA289" s="488"/>
      <c r="MRB289" s="488"/>
      <c r="MRC289" s="488"/>
      <c r="MRD289" s="488"/>
      <c r="MRE289" s="488"/>
      <c r="MRF289" s="697" t="s">
        <v>9880</v>
      </c>
      <c r="MRG289" s="698"/>
      <c r="MRH289" s="698"/>
      <c r="MRI289" s="488"/>
      <c r="MRJ289" s="488"/>
      <c r="MRK289" s="488"/>
      <c r="MRL289" s="488"/>
      <c r="MRM289" s="488"/>
      <c r="MRN289" s="697" t="s">
        <v>9880</v>
      </c>
      <c r="MRO289" s="698"/>
      <c r="MRP289" s="698"/>
      <c r="MRQ289" s="488"/>
      <c r="MRR289" s="488"/>
      <c r="MRS289" s="488"/>
      <c r="MRT289" s="488"/>
      <c r="MRU289" s="488"/>
      <c r="MRV289" s="697" t="s">
        <v>9880</v>
      </c>
      <c r="MRW289" s="698"/>
      <c r="MRX289" s="698"/>
      <c r="MRY289" s="488"/>
      <c r="MRZ289" s="488"/>
      <c r="MSA289" s="488"/>
      <c r="MSB289" s="488"/>
      <c r="MSC289" s="488"/>
      <c r="MSD289" s="697" t="s">
        <v>9880</v>
      </c>
      <c r="MSE289" s="698"/>
      <c r="MSF289" s="698"/>
      <c r="MSG289" s="488"/>
      <c r="MSH289" s="488"/>
      <c r="MSI289" s="488"/>
      <c r="MSJ289" s="488"/>
      <c r="MSK289" s="488"/>
      <c r="MSL289" s="697" t="s">
        <v>9880</v>
      </c>
      <c r="MSM289" s="698"/>
      <c r="MSN289" s="698"/>
      <c r="MSO289" s="488"/>
      <c r="MSP289" s="488"/>
      <c r="MSQ289" s="488"/>
      <c r="MSR289" s="488"/>
      <c r="MSS289" s="488"/>
      <c r="MST289" s="697" t="s">
        <v>9880</v>
      </c>
      <c r="MSU289" s="698"/>
      <c r="MSV289" s="698"/>
      <c r="MSW289" s="488"/>
      <c r="MSX289" s="488"/>
      <c r="MSY289" s="488"/>
      <c r="MSZ289" s="488"/>
      <c r="MTA289" s="488"/>
      <c r="MTB289" s="697" t="s">
        <v>9880</v>
      </c>
      <c r="MTC289" s="698"/>
      <c r="MTD289" s="698"/>
      <c r="MTE289" s="488"/>
      <c r="MTF289" s="488"/>
      <c r="MTG289" s="488"/>
      <c r="MTH289" s="488"/>
      <c r="MTI289" s="488"/>
      <c r="MTJ289" s="697" t="s">
        <v>9880</v>
      </c>
      <c r="MTK289" s="698"/>
      <c r="MTL289" s="698"/>
      <c r="MTM289" s="488"/>
      <c r="MTN289" s="488"/>
      <c r="MTO289" s="488"/>
      <c r="MTP289" s="488"/>
      <c r="MTQ289" s="488"/>
      <c r="MTR289" s="697" t="s">
        <v>9880</v>
      </c>
      <c r="MTS289" s="698"/>
      <c r="MTT289" s="698"/>
      <c r="MTU289" s="488"/>
      <c r="MTV289" s="488"/>
      <c r="MTW289" s="488"/>
      <c r="MTX289" s="488"/>
      <c r="MTY289" s="488"/>
      <c r="MTZ289" s="697" t="s">
        <v>9880</v>
      </c>
      <c r="MUA289" s="698"/>
      <c r="MUB289" s="698"/>
      <c r="MUC289" s="488"/>
      <c r="MUD289" s="488"/>
      <c r="MUE289" s="488"/>
      <c r="MUF289" s="488"/>
      <c r="MUG289" s="488"/>
      <c r="MUH289" s="697" t="s">
        <v>9880</v>
      </c>
      <c r="MUI289" s="698"/>
      <c r="MUJ289" s="698"/>
      <c r="MUK289" s="488"/>
      <c r="MUL289" s="488"/>
      <c r="MUM289" s="488"/>
      <c r="MUN289" s="488"/>
      <c r="MUO289" s="488"/>
      <c r="MUP289" s="697" t="s">
        <v>9880</v>
      </c>
      <c r="MUQ289" s="698"/>
      <c r="MUR289" s="698"/>
      <c r="MUS289" s="488"/>
      <c r="MUT289" s="488"/>
      <c r="MUU289" s="488"/>
      <c r="MUV289" s="488"/>
      <c r="MUW289" s="488"/>
      <c r="MUX289" s="697" t="s">
        <v>9880</v>
      </c>
      <c r="MUY289" s="698"/>
      <c r="MUZ289" s="698"/>
      <c r="MVA289" s="488"/>
      <c r="MVB289" s="488"/>
      <c r="MVC289" s="488"/>
      <c r="MVD289" s="488"/>
      <c r="MVE289" s="488"/>
      <c r="MVF289" s="697" t="s">
        <v>9880</v>
      </c>
      <c r="MVG289" s="698"/>
      <c r="MVH289" s="698"/>
      <c r="MVI289" s="488"/>
      <c r="MVJ289" s="488"/>
      <c r="MVK289" s="488"/>
      <c r="MVL289" s="488"/>
      <c r="MVM289" s="488"/>
      <c r="MVN289" s="697" t="s">
        <v>9880</v>
      </c>
      <c r="MVO289" s="698"/>
      <c r="MVP289" s="698"/>
      <c r="MVQ289" s="488"/>
      <c r="MVR289" s="488"/>
      <c r="MVS289" s="488"/>
      <c r="MVT289" s="488"/>
      <c r="MVU289" s="488"/>
      <c r="MVV289" s="697" t="s">
        <v>9880</v>
      </c>
      <c r="MVW289" s="698"/>
      <c r="MVX289" s="698"/>
      <c r="MVY289" s="488"/>
      <c r="MVZ289" s="488"/>
      <c r="MWA289" s="488"/>
      <c r="MWB289" s="488"/>
      <c r="MWC289" s="488"/>
      <c r="MWD289" s="697" t="s">
        <v>9880</v>
      </c>
      <c r="MWE289" s="698"/>
      <c r="MWF289" s="698"/>
      <c r="MWG289" s="488"/>
      <c r="MWH289" s="488"/>
      <c r="MWI289" s="488"/>
      <c r="MWJ289" s="488"/>
      <c r="MWK289" s="488"/>
      <c r="MWL289" s="697" t="s">
        <v>9880</v>
      </c>
      <c r="MWM289" s="698"/>
      <c r="MWN289" s="698"/>
      <c r="MWO289" s="488"/>
      <c r="MWP289" s="488"/>
      <c r="MWQ289" s="488"/>
      <c r="MWR289" s="488"/>
      <c r="MWS289" s="488"/>
      <c r="MWT289" s="697" t="s">
        <v>9880</v>
      </c>
      <c r="MWU289" s="698"/>
      <c r="MWV289" s="698"/>
      <c r="MWW289" s="488"/>
      <c r="MWX289" s="488"/>
      <c r="MWY289" s="488"/>
      <c r="MWZ289" s="488"/>
      <c r="MXA289" s="488"/>
      <c r="MXB289" s="697" t="s">
        <v>9880</v>
      </c>
      <c r="MXC289" s="698"/>
      <c r="MXD289" s="698"/>
      <c r="MXE289" s="488"/>
      <c r="MXF289" s="488"/>
      <c r="MXG289" s="488"/>
      <c r="MXH289" s="488"/>
      <c r="MXI289" s="488"/>
      <c r="MXJ289" s="697" t="s">
        <v>9880</v>
      </c>
      <c r="MXK289" s="698"/>
      <c r="MXL289" s="698"/>
      <c r="MXM289" s="488"/>
      <c r="MXN289" s="488"/>
      <c r="MXO289" s="488"/>
      <c r="MXP289" s="488"/>
      <c r="MXQ289" s="488"/>
      <c r="MXR289" s="697" t="s">
        <v>9880</v>
      </c>
      <c r="MXS289" s="698"/>
      <c r="MXT289" s="698"/>
      <c r="MXU289" s="488"/>
      <c r="MXV289" s="488"/>
      <c r="MXW289" s="488"/>
      <c r="MXX289" s="488"/>
      <c r="MXY289" s="488"/>
      <c r="MXZ289" s="697" t="s">
        <v>9880</v>
      </c>
      <c r="MYA289" s="698"/>
      <c r="MYB289" s="698"/>
      <c r="MYC289" s="488"/>
      <c r="MYD289" s="488"/>
      <c r="MYE289" s="488"/>
      <c r="MYF289" s="488"/>
      <c r="MYG289" s="488"/>
      <c r="MYH289" s="697" t="s">
        <v>9880</v>
      </c>
      <c r="MYI289" s="698"/>
      <c r="MYJ289" s="698"/>
      <c r="MYK289" s="488"/>
      <c r="MYL289" s="488"/>
      <c r="MYM289" s="488"/>
      <c r="MYN289" s="488"/>
      <c r="MYO289" s="488"/>
      <c r="MYP289" s="697" t="s">
        <v>9880</v>
      </c>
      <c r="MYQ289" s="698"/>
      <c r="MYR289" s="698"/>
      <c r="MYS289" s="488"/>
      <c r="MYT289" s="488"/>
      <c r="MYU289" s="488"/>
      <c r="MYV289" s="488"/>
      <c r="MYW289" s="488"/>
      <c r="MYX289" s="697" t="s">
        <v>9880</v>
      </c>
      <c r="MYY289" s="698"/>
      <c r="MYZ289" s="698"/>
      <c r="MZA289" s="488"/>
      <c r="MZB289" s="488"/>
      <c r="MZC289" s="488"/>
      <c r="MZD289" s="488"/>
      <c r="MZE289" s="488"/>
      <c r="MZF289" s="697" t="s">
        <v>9880</v>
      </c>
      <c r="MZG289" s="698"/>
      <c r="MZH289" s="698"/>
      <c r="MZI289" s="488"/>
      <c r="MZJ289" s="488"/>
      <c r="MZK289" s="488"/>
      <c r="MZL289" s="488"/>
      <c r="MZM289" s="488"/>
      <c r="MZN289" s="697" t="s">
        <v>9880</v>
      </c>
      <c r="MZO289" s="698"/>
      <c r="MZP289" s="698"/>
      <c r="MZQ289" s="488"/>
      <c r="MZR289" s="488"/>
      <c r="MZS289" s="488"/>
      <c r="MZT289" s="488"/>
      <c r="MZU289" s="488"/>
      <c r="MZV289" s="697" t="s">
        <v>9880</v>
      </c>
      <c r="MZW289" s="698"/>
      <c r="MZX289" s="698"/>
      <c r="MZY289" s="488"/>
      <c r="MZZ289" s="488"/>
      <c r="NAA289" s="488"/>
      <c r="NAB289" s="488"/>
      <c r="NAC289" s="488"/>
      <c r="NAD289" s="697" t="s">
        <v>9880</v>
      </c>
      <c r="NAE289" s="698"/>
      <c r="NAF289" s="698"/>
      <c r="NAG289" s="488"/>
      <c r="NAH289" s="488"/>
      <c r="NAI289" s="488"/>
      <c r="NAJ289" s="488"/>
      <c r="NAK289" s="488"/>
      <c r="NAL289" s="697" t="s">
        <v>9880</v>
      </c>
      <c r="NAM289" s="698"/>
      <c r="NAN289" s="698"/>
      <c r="NAO289" s="488"/>
      <c r="NAP289" s="488"/>
      <c r="NAQ289" s="488"/>
      <c r="NAR289" s="488"/>
      <c r="NAS289" s="488"/>
      <c r="NAT289" s="697" t="s">
        <v>9880</v>
      </c>
      <c r="NAU289" s="698"/>
      <c r="NAV289" s="698"/>
      <c r="NAW289" s="488"/>
      <c r="NAX289" s="488"/>
      <c r="NAY289" s="488"/>
      <c r="NAZ289" s="488"/>
      <c r="NBA289" s="488"/>
      <c r="NBB289" s="697" t="s">
        <v>9880</v>
      </c>
      <c r="NBC289" s="698"/>
      <c r="NBD289" s="698"/>
      <c r="NBE289" s="488"/>
      <c r="NBF289" s="488"/>
      <c r="NBG289" s="488"/>
      <c r="NBH289" s="488"/>
      <c r="NBI289" s="488"/>
      <c r="NBJ289" s="697" t="s">
        <v>9880</v>
      </c>
      <c r="NBK289" s="698"/>
      <c r="NBL289" s="698"/>
      <c r="NBM289" s="488"/>
      <c r="NBN289" s="488"/>
      <c r="NBO289" s="488"/>
      <c r="NBP289" s="488"/>
      <c r="NBQ289" s="488"/>
      <c r="NBR289" s="697" t="s">
        <v>9880</v>
      </c>
      <c r="NBS289" s="698"/>
      <c r="NBT289" s="698"/>
      <c r="NBU289" s="488"/>
      <c r="NBV289" s="488"/>
      <c r="NBW289" s="488"/>
      <c r="NBX289" s="488"/>
      <c r="NBY289" s="488"/>
      <c r="NBZ289" s="697" t="s">
        <v>9880</v>
      </c>
      <c r="NCA289" s="698"/>
      <c r="NCB289" s="698"/>
      <c r="NCC289" s="488"/>
      <c r="NCD289" s="488"/>
      <c r="NCE289" s="488"/>
      <c r="NCF289" s="488"/>
      <c r="NCG289" s="488"/>
      <c r="NCH289" s="697" t="s">
        <v>9880</v>
      </c>
      <c r="NCI289" s="698"/>
      <c r="NCJ289" s="698"/>
      <c r="NCK289" s="488"/>
      <c r="NCL289" s="488"/>
      <c r="NCM289" s="488"/>
      <c r="NCN289" s="488"/>
      <c r="NCO289" s="488"/>
      <c r="NCP289" s="697" t="s">
        <v>9880</v>
      </c>
      <c r="NCQ289" s="698"/>
      <c r="NCR289" s="698"/>
      <c r="NCS289" s="488"/>
      <c r="NCT289" s="488"/>
      <c r="NCU289" s="488"/>
      <c r="NCV289" s="488"/>
      <c r="NCW289" s="488"/>
      <c r="NCX289" s="697" t="s">
        <v>9880</v>
      </c>
      <c r="NCY289" s="698"/>
      <c r="NCZ289" s="698"/>
      <c r="NDA289" s="488"/>
      <c r="NDB289" s="488"/>
      <c r="NDC289" s="488"/>
      <c r="NDD289" s="488"/>
      <c r="NDE289" s="488"/>
      <c r="NDF289" s="697" t="s">
        <v>9880</v>
      </c>
      <c r="NDG289" s="698"/>
      <c r="NDH289" s="698"/>
      <c r="NDI289" s="488"/>
      <c r="NDJ289" s="488"/>
      <c r="NDK289" s="488"/>
      <c r="NDL289" s="488"/>
      <c r="NDM289" s="488"/>
      <c r="NDN289" s="697" t="s">
        <v>9880</v>
      </c>
      <c r="NDO289" s="698"/>
      <c r="NDP289" s="698"/>
      <c r="NDQ289" s="488"/>
      <c r="NDR289" s="488"/>
      <c r="NDS289" s="488"/>
      <c r="NDT289" s="488"/>
      <c r="NDU289" s="488"/>
      <c r="NDV289" s="697" t="s">
        <v>9880</v>
      </c>
      <c r="NDW289" s="698"/>
      <c r="NDX289" s="698"/>
      <c r="NDY289" s="488"/>
      <c r="NDZ289" s="488"/>
      <c r="NEA289" s="488"/>
      <c r="NEB289" s="488"/>
      <c r="NEC289" s="488"/>
      <c r="NED289" s="697" t="s">
        <v>9880</v>
      </c>
      <c r="NEE289" s="698"/>
      <c r="NEF289" s="698"/>
      <c r="NEG289" s="488"/>
      <c r="NEH289" s="488"/>
      <c r="NEI289" s="488"/>
      <c r="NEJ289" s="488"/>
      <c r="NEK289" s="488"/>
      <c r="NEL289" s="697" t="s">
        <v>9880</v>
      </c>
      <c r="NEM289" s="698"/>
      <c r="NEN289" s="698"/>
      <c r="NEO289" s="488"/>
      <c r="NEP289" s="488"/>
      <c r="NEQ289" s="488"/>
      <c r="NER289" s="488"/>
      <c r="NES289" s="488"/>
      <c r="NET289" s="697" t="s">
        <v>9880</v>
      </c>
      <c r="NEU289" s="698"/>
      <c r="NEV289" s="698"/>
      <c r="NEW289" s="488"/>
      <c r="NEX289" s="488"/>
      <c r="NEY289" s="488"/>
      <c r="NEZ289" s="488"/>
      <c r="NFA289" s="488"/>
      <c r="NFB289" s="697" t="s">
        <v>9880</v>
      </c>
      <c r="NFC289" s="698"/>
      <c r="NFD289" s="698"/>
      <c r="NFE289" s="488"/>
      <c r="NFF289" s="488"/>
      <c r="NFG289" s="488"/>
      <c r="NFH289" s="488"/>
      <c r="NFI289" s="488"/>
      <c r="NFJ289" s="697" t="s">
        <v>9880</v>
      </c>
      <c r="NFK289" s="698"/>
      <c r="NFL289" s="698"/>
      <c r="NFM289" s="488"/>
      <c r="NFN289" s="488"/>
      <c r="NFO289" s="488"/>
      <c r="NFP289" s="488"/>
      <c r="NFQ289" s="488"/>
      <c r="NFR289" s="697" t="s">
        <v>9880</v>
      </c>
      <c r="NFS289" s="698"/>
      <c r="NFT289" s="698"/>
      <c r="NFU289" s="488"/>
      <c r="NFV289" s="488"/>
      <c r="NFW289" s="488"/>
      <c r="NFX289" s="488"/>
      <c r="NFY289" s="488"/>
      <c r="NFZ289" s="697" t="s">
        <v>9880</v>
      </c>
      <c r="NGA289" s="698"/>
      <c r="NGB289" s="698"/>
      <c r="NGC289" s="488"/>
      <c r="NGD289" s="488"/>
      <c r="NGE289" s="488"/>
      <c r="NGF289" s="488"/>
      <c r="NGG289" s="488"/>
      <c r="NGH289" s="697" t="s">
        <v>9880</v>
      </c>
      <c r="NGI289" s="698"/>
      <c r="NGJ289" s="698"/>
      <c r="NGK289" s="488"/>
      <c r="NGL289" s="488"/>
      <c r="NGM289" s="488"/>
      <c r="NGN289" s="488"/>
      <c r="NGO289" s="488"/>
      <c r="NGP289" s="697" t="s">
        <v>9880</v>
      </c>
      <c r="NGQ289" s="698"/>
      <c r="NGR289" s="698"/>
      <c r="NGS289" s="488"/>
      <c r="NGT289" s="488"/>
      <c r="NGU289" s="488"/>
      <c r="NGV289" s="488"/>
      <c r="NGW289" s="488"/>
      <c r="NGX289" s="697" t="s">
        <v>9880</v>
      </c>
      <c r="NGY289" s="698"/>
      <c r="NGZ289" s="698"/>
      <c r="NHA289" s="488"/>
      <c r="NHB289" s="488"/>
      <c r="NHC289" s="488"/>
      <c r="NHD289" s="488"/>
      <c r="NHE289" s="488"/>
      <c r="NHF289" s="697" t="s">
        <v>9880</v>
      </c>
      <c r="NHG289" s="698"/>
      <c r="NHH289" s="698"/>
      <c r="NHI289" s="488"/>
      <c r="NHJ289" s="488"/>
      <c r="NHK289" s="488"/>
      <c r="NHL289" s="488"/>
      <c r="NHM289" s="488"/>
      <c r="NHN289" s="697" t="s">
        <v>9880</v>
      </c>
      <c r="NHO289" s="698"/>
      <c r="NHP289" s="698"/>
      <c r="NHQ289" s="488"/>
      <c r="NHR289" s="488"/>
      <c r="NHS289" s="488"/>
      <c r="NHT289" s="488"/>
      <c r="NHU289" s="488"/>
      <c r="NHV289" s="697" t="s">
        <v>9880</v>
      </c>
      <c r="NHW289" s="698"/>
      <c r="NHX289" s="698"/>
      <c r="NHY289" s="488"/>
      <c r="NHZ289" s="488"/>
      <c r="NIA289" s="488"/>
      <c r="NIB289" s="488"/>
      <c r="NIC289" s="488"/>
      <c r="NID289" s="697" t="s">
        <v>9880</v>
      </c>
      <c r="NIE289" s="698"/>
      <c r="NIF289" s="698"/>
      <c r="NIG289" s="488"/>
      <c r="NIH289" s="488"/>
      <c r="NII289" s="488"/>
      <c r="NIJ289" s="488"/>
      <c r="NIK289" s="488"/>
      <c r="NIL289" s="697" t="s">
        <v>9880</v>
      </c>
      <c r="NIM289" s="698"/>
      <c r="NIN289" s="698"/>
      <c r="NIO289" s="488"/>
      <c r="NIP289" s="488"/>
      <c r="NIQ289" s="488"/>
      <c r="NIR289" s="488"/>
      <c r="NIS289" s="488"/>
      <c r="NIT289" s="697" t="s">
        <v>9880</v>
      </c>
      <c r="NIU289" s="698"/>
      <c r="NIV289" s="698"/>
      <c r="NIW289" s="488"/>
      <c r="NIX289" s="488"/>
      <c r="NIY289" s="488"/>
      <c r="NIZ289" s="488"/>
      <c r="NJA289" s="488"/>
      <c r="NJB289" s="697" t="s">
        <v>9880</v>
      </c>
      <c r="NJC289" s="698"/>
      <c r="NJD289" s="698"/>
      <c r="NJE289" s="488"/>
      <c r="NJF289" s="488"/>
      <c r="NJG289" s="488"/>
      <c r="NJH289" s="488"/>
      <c r="NJI289" s="488"/>
      <c r="NJJ289" s="697" t="s">
        <v>9880</v>
      </c>
      <c r="NJK289" s="698"/>
      <c r="NJL289" s="698"/>
      <c r="NJM289" s="488"/>
      <c r="NJN289" s="488"/>
      <c r="NJO289" s="488"/>
      <c r="NJP289" s="488"/>
      <c r="NJQ289" s="488"/>
      <c r="NJR289" s="697" t="s">
        <v>9880</v>
      </c>
      <c r="NJS289" s="698"/>
      <c r="NJT289" s="698"/>
      <c r="NJU289" s="488"/>
      <c r="NJV289" s="488"/>
      <c r="NJW289" s="488"/>
      <c r="NJX289" s="488"/>
      <c r="NJY289" s="488"/>
      <c r="NJZ289" s="697" t="s">
        <v>9880</v>
      </c>
      <c r="NKA289" s="698"/>
      <c r="NKB289" s="698"/>
      <c r="NKC289" s="488"/>
      <c r="NKD289" s="488"/>
      <c r="NKE289" s="488"/>
      <c r="NKF289" s="488"/>
      <c r="NKG289" s="488"/>
      <c r="NKH289" s="697" t="s">
        <v>9880</v>
      </c>
      <c r="NKI289" s="698"/>
      <c r="NKJ289" s="698"/>
      <c r="NKK289" s="488"/>
      <c r="NKL289" s="488"/>
      <c r="NKM289" s="488"/>
      <c r="NKN289" s="488"/>
      <c r="NKO289" s="488"/>
      <c r="NKP289" s="697" t="s">
        <v>9880</v>
      </c>
      <c r="NKQ289" s="698"/>
      <c r="NKR289" s="698"/>
      <c r="NKS289" s="488"/>
      <c r="NKT289" s="488"/>
      <c r="NKU289" s="488"/>
      <c r="NKV289" s="488"/>
      <c r="NKW289" s="488"/>
      <c r="NKX289" s="697" t="s">
        <v>9880</v>
      </c>
      <c r="NKY289" s="698"/>
      <c r="NKZ289" s="698"/>
      <c r="NLA289" s="488"/>
      <c r="NLB289" s="488"/>
      <c r="NLC289" s="488"/>
      <c r="NLD289" s="488"/>
      <c r="NLE289" s="488"/>
      <c r="NLF289" s="697" t="s">
        <v>9880</v>
      </c>
      <c r="NLG289" s="698"/>
      <c r="NLH289" s="698"/>
      <c r="NLI289" s="488"/>
      <c r="NLJ289" s="488"/>
      <c r="NLK289" s="488"/>
      <c r="NLL289" s="488"/>
      <c r="NLM289" s="488"/>
      <c r="NLN289" s="697" t="s">
        <v>9880</v>
      </c>
      <c r="NLO289" s="698"/>
      <c r="NLP289" s="698"/>
      <c r="NLQ289" s="488"/>
      <c r="NLR289" s="488"/>
      <c r="NLS289" s="488"/>
      <c r="NLT289" s="488"/>
      <c r="NLU289" s="488"/>
      <c r="NLV289" s="697" t="s">
        <v>9880</v>
      </c>
      <c r="NLW289" s="698"/>
      <c r="NLX289" s="698"/>
      <c r="NLY289" s="488"/>
      <c r="NLZ289" s="488"/>
      <c r="NMA289" s="488"/>
      <c r="NMB289" s="488"/>
      <c r="NMC289" s="488"/>
      <c r="NMD289" s="697" t="s">
        <v>9880</v>
      </c>
      <c r="NME289" s="698"/>
      <c r="NMF289" s="698"/>
      <c r="NMG289" s="488"/>
      <c r="NMH289" s="488"/>
      <c r="NMI289" s="488"/>
      <c r="NMJ289" s="488"/>
      <c r="NMK289" s="488"/>
      <c r="NML289" s="697" t="s">
        <v>9880</v>
      </c>
      <c r="NMM289" s="698"/>
      <c r="NMN289" s="698"/>
      <c r="NMO289" s="488"/>
      <c r="NMP289" s="488"/>
      <c r="NMQ289" s="488"/>
      <c r="NMR289" s="488"/>
      <c r="NMS289" s="488"/>
      <c r="NMT289" s="697" t="s">
        <v>9880</v>
      </c>
      <c r="NMU289" s="698"/>
      <c r="NMV289" s="698"/>
      <c r="NMW289" s="488"/>
      <c r="NMX289" s="488"/>
      <c r="NMY289" s="488"/>
      <c r="NMZ289" s="488"/>
      <c r="NNA289" s="488"/>
      <c r="NNB289" s="697" t="s">
        <v>9880</v>
      </c>
      <c r="NNC289" s="698"/>
      <c r="NND289" s="698"/>
      <c r="NNE289" s="488"/>
      <c r="NNF289" s="488"/>
      <c r="NNG289" s="488"/>
      <c r="NNH289" s="488"/>
      <c r="NNI289" s="488"/>
      <c r="NNJ289" s="697" t="s">
        <v>9880</v>
      </c>
      <c r="NNK289" s="698"/>
      <c r="NNL289" s="698"/>
      <c r="NNM289" s="488"/>
      <c r="NNN289" s="488"/>
      <c r="NNO289" s="488"/>
      <c r="NNP289" s="488"/>
      <c r="NNQ289" s="488"/>
      <c r="NNR289" s="697" t="s">
        <v>9880</v>
      </c>
      <c r="NNS289" s="698"/>
      <c r="NNT289" s="698"/>
      <c r="NNU289" s="488"/>
      <c r="NNV289" s="488"/>
      <c r="NNW289" s="488"/>
      <c r="NNX289" s="488"/>
      <c r="NNY289" s="488"/>
      <c r="NNZ289" s="697" t="s">
        <v>9880</v>
      </c>
      <c r="NOA289" s="698"/>
      <c r="NOB289" s="698"/>
      <c r="NOC289" s="488"/>
      <c r="NOD289" s="488"/>
      <c r="NOE289" s="488"/>
      <c r="NOF289" s="488"/>
      <c r="NOG289" s="488"/>
      <c r="NOH289" s="697" t="s">
        <v>9880</v>
      </c>
      <c r="NOI289" s="698"/>
      <c r="NOJ289" s="698"/>
      <c r="NOK289" s="488"/>
      <c r="NOL289" s="488"/>
      <c r="NOM289" s="488"/>
      <c r="NON289" s="488"/>
      <c r="NOO289" s="488"/>
      <c r="NOP289" s="697" t="s">
        <v>9880</v>
      </c>
      <c r="NOQ289" s="698"/>
      <c r="NOR289" s="698"/>
      <c r="NOS289" s="488"/>
      <c r="NOT289" s="488"/>
      <c r="NOU289" s="488"/>
      <c r="NOV289" s="488"/>
      <c r="NOW289" s="488"/>
      <c r="NOX289" s="697" t="s">
        <v>9880</v>
      </c>
      <c r="NOY289" s="698"/>
      <c r="NOZ289" s="698"/>
      <c r="NPA289" s="488"/>
      <c r="NPB289" s="488"/>
      <c r="NPC289" s="488"/>
      <c r="NPD289" s="488"/>
      <c r="NPE289" s="488"/>
      <c r="NPF289" s="697" t="s">
        <v>9880</v>
      </c>
      <c r="NPG289" s="698"/>
      <c r="NPH289" s="698"/>
      <c r="NPI289" s="488"/>
      <c r="NPJ289" s="488"/>
      <c r="NPK289" s="488"/>
      <c r="NPL289" s="488"/>
      <c r="NPM289" s="488"/>
      <c r="NPN289" s="697" t="s">
        <v>9880</v>
      </c>
      <c r="NPO289" s="698"/>
      <c r="NPP289" s="698"/>
      <c r="NPQ289" s="488"/>
      <c r="NPR289" s="488"/>
      <c r="NPS289" s="488"/>
      <c r="NPT289" s="488"/>
      <c r="NPU289" s="488"/>
      <c r="NPV289" s="697" t="s">
        <v>9880</v>
      </c>
      <c r="NPW289" s="698"/>
      <c r="NPX289" s="698"/>
      <c r="NPY289" s="488"/>
      <c r="NPZ289" s="488"/>
      <c r="NQA289" s="488"/>
      <c r="NQB289" s="488"/>
      <c r="NQC289" s="488"/>
      <c r="NQD289" s="697" t="s">
        <v>9880</v>
      </c>
      <c r="NQE289" s="698"/>
      <c r="NQF289" s="698"/>
      <c r="NQG289" s="488"/>
      <c r="NQH289" s="488"/>
      <c r="NQI289" s="488"/>
      <c r="NQJ289" s="488"/>
      <c r="NQK289" s="488"/>
      <c r="NQL289" s="697" t="s">
        <v>9880</v>
      </c>
      <c r="NQM289" s="698"/>
      <c r="NQN289" s="698"/>
      <c r="NQO289" s="488"/>
      <c r="NQP289" s="488"/>
      <c r="NQQ289" s="488"/>
      <c r="NQR289" s="488"/>
      <c r="NQS289" s="488"/>
      <c r="NQT289" s="697" t="s">
        <v>9880</v>
      </c>
      <c r="NQU289" s="698"/>
      <c r="NQV289" s="698"/>
      <c r="NQW289" s="488"/>
      <c r="NQX289" s="488"/>
      <c r="NQY289" s="488"/>
      <c r="NQZ289" s="488"/>
      <c r="NRA289" s="488"/>
      <c r="NRB289" s="697" t="s">
        <v>9880</v>
      </c>
      <c r="NRC289" s="698"/>
      <c r="NRD289" s="698"/>
      <c r="NRE289" s="488"/>
      <c r="NRF289" s="488"/>
      <c r="NRG289" s="488"/>
      <c r="NRH289" s="488"/>
      <c r="NRI289" s="488"/>
      <c r="NRJ289" s="697" t="s">
        <v>9880</v>
      </c>
      <c r="NRK289" s="698"/>
      <c r="NRL289" s="698"/>
      <c r="NRM289" s="488"/>
      <c r="NRN289" s="488"/>
      <c r="NRO289" s="488"/>
      <c r="NRP289" s="488"/>
      <c r="NRQ289" s="488"/>
      <c r="NRR289" s="697" t="s">
        <v>9880</v>
      </c>
      <c r="NRS289" s="698"/>
      <c r="NRT289" s="698"/>
      <c r="NRU289" s="488"/>
      <c r="NRV289" s="488"/>
      <c r="NRW289" s="488"/>
      <c r="NRX289" s="488"/>
      <c r="NRY289" s="488"/>
      <c r="NRZ289" s="697" t="s">
        <v>9880</v>
      </c>
      <c r="NSA289" s="698"/>
      <c r="NSB289" s="698"/>
      <c r="NSC289" s="488"/>
      <c r="NSD289" s="488"/>
      <c r="NSE289" s="488"/>
      <c r="NSF289" s="488"/>
      <c r="NSG289" s="488"/>
      <c r="NSH289" s="697" t="s">
        <v>9880</v>
      </c>
      <c r="NSI289" s="698"/>
      <c r="NSJ289" s="698"/>
      <c r="NSK289" s="488"/>
      <c r="NSL289" s="488"/>
      <c r="NSM289" s="488"/>
      <c r="NSN289" s="488"/>
      <c r="NSO289" s="488"/>
      <c r="NSP289" s="697" t="s">
        <v>9880</v>
      </c>
      <c r="NSQ289" s="698"/>
      <c r="NSR289" s="698"/>
      <c r="NSS289" s="488"/>
      <c r="NST289" s="488"/>
      <c r="NSU289" s="488"/>
      <c r="NSV289" s="488"/>
      <c r="NSW289" s="488"/>
      <c r="NSX289" s="697" t="s">
        <v>9880</v>
      </c>
      <c r="NSY289" s="698"/>
      <c r="NSZ289" s="698"/>
      <c r="NTA289" s="488"/>
      <c r="NTB289" s="488"/>
      <c r="NTC289" s="488"/>
      <c r="NTD289" s="488"/>
      <c r="NTE289" s="488"/>
      <c r="NTF289" s="697" t="s">
        <v>9880</v>
      </c>
      <c r="NTG289" s="698"/>
      <c r="NTH289" s="698"/>
      <c r="NTI289" s="488"/>
      <c r="NTJ289" s="488"/>
      <c r="NTK289" s="488"/>
      <c r="NTL289" s="488"/>
      <c r="NTM289" s="488"/>
      <c r="NTN289" s="697" t="s">
        <v>9880</v>
      </c>
      <c r="NTO289" s="698"/>
      <c r="NTP289" s="698"/>
      <c r="NTQ289" s="488"/>
      <c r="NTR289" s="488"/>
      <c r="NTS289" s="488"/>
      <c r="NTT289" s="488"/>
      <c r="NTU289" s="488"/>
      <c r="NTV289" s="697" t="s">
        <v>9880</v>
      </c>
      <c r="NTW289" s="698"/>
      <c r="NTX289" s="698"/>
      <c r="NTY289" s="488"/>
      <c r="NTZ289" s="488"/>
      <c r="NUA289" s="488"/>
      <c r="NUB289" s="488"/>
      <c r="NUC289" s="488"/>
      <c r="NUD289" s="697" t="s">
        <v>9880</v>
      </c>
      <c r="NUE289" s="698"/>
      <c r="NUF289" s="698"/>
      <c r="NUG289" s="488"/>
      <c r="NUH289" s="488"/>
      <c r="NUI289" s="488"/>
      <c r="NUJ289" s="488"/>
      <c r="NUK289" s="488"/>
      <c r="NUL289" s="697" t="s">
        <v>9880</v>
      </c>
      <c r="NUM289" s="698"/>
      <c r="NUN289" s="698"/>
      <c r="NUO289" s="488"/>
      <c r="NUP289" s="488"/>
      <c r="NUQ289" s="488"/>
      <c r="NUR289" s="488"/>
      <c r="NUS289" s="488"/>
      <c r="NUT289" s="697" t="s">
        <v>9880</v>
      </c>
      <c r="NUU289" s="698"/>
      <c r="NUV289" s="698"/>
      <c r="NUW289" s="488"/>
      <c r="NUX289" s="488"/>
      <c r="NUY289" s="488"/>
      <c r="NUZ289" s="488"/>
      <c r="NVA289" s="488"/>
      <c r="NVB289" s="697" t="s">
        <v>9880</v>
      </c>
      <c r="NVC289" s="698"/>
      <c r="NVD289" s="698"/>
      <c r="NVE289" s="488"/>
      <c r="NVF289" s="488"/>
      <c r="NVG289" s="488"/>
      <c r="NVH289" s="488"/>
      <c r="NVI289" s="488"/>
      <c r="NVJ289" s="697" t="s">
        <v>9880</v>
      </c>
      <c r="NVK289" s="698"/>
      <c r="NVL289" s="698"/>
      <c r="NVM289" s="488"/>
      <c r="NVN289" s="488"/>
      <c r="NVO289" s="488"/>
      <c r="NVP289" s="488"/>
      <c r="NVQ289" s="488"/>
      <c r="NVR289" s="697" t="s">
        <v>9880</v>
      </c>
      <c r="NVS289" s="698"/>
      <c r="NVT289" s="698"/>
      <c r="NVU289" s="488"/>
      <c r="NVV289" s="488"/>
      <c r="NVW289" s="488"/>
      <c r="NVX289" s="488"/>
      <c r="NVY289" s="488"/>
      <c r="NVZ289" s="697" t="s">
        <v>9880</v>
      </c>
      <c r="NWA289" s="698"/>
      <c r="NWB289" s="698"/>
      <c r="NWC289" s="488"/>
      <c r="NWD289" s="488"/>
      <c r="NWE289" s="488"/>
      <c r="NWF289" s="488"/>
      <c r="NWG289" s="488"/>
      <c r="NWH289" s="697" t="s">
        <v>9880</v>
      </c>
      <c r="NWI289" s="698"/>
      <c r="NWJ289" s="698"/>
      <c r="NWK289" s="488"/>
      <c r="NWL289" s="488"/>
      <c r="NWM289" s="488"/>
      <c r="NWN289" s="488"/>
      <c r="NWO289" s="488"/>
      <c r="NWP289" s="697" t="s">
        <v>9880</v>
      </c>
      <c r="NWQ289" s="698"/>
      <c r="NWR289" s="698"/>
      <c r="NWS289" s="488"/>
      <c r="NWT289" s="488"/>
      <c r="NWU289" s="488"/>
      <c r="NWV289" s="488"/>
      <c r="NWW289" s="488"/>
      <c r="NWX289" s="697" t="s">
        <v>9880</v>
      </c>
      <c r="NWY289" s="698"/>
      <c r="NWZ289" s="698"/>
      <c r="NXA289" s="488"/>
      <c r="NXB289" s="488"/>
      <c r="NXC289" s="488"/>
      <c r="NXD289" s="488"/>
      <c r="NXE289" s="488"/>
      <c r="NXF289" s="697" t="s">
        <v>9880</v>
      </c>
      <c r="NXG289" s="698"/>
      <c r="NXH289" s="698"/>
      <c r="NXI289" s="488"/>
      <c r="NXJ289" s="488"/>
      <c r="NXK289" s="488"/>
      <c r="NXL289" s="488"/>
      <c r="NXM289" s="488"/>
      <c r="NXN289" s="697" t="s">
        <v>9880</v>
      </c>
      <c r="NXO289" s="698"/>
      <c r="NXP289" s="698"/>
      <c r="NXQ289" s="488"/>
      <c r="NXR289" s="488"/>
      <c r="NXS289" s="488"/>
      <c r="NXT289" s="488"/>
      <c r="NXU289" s="488"/>
      <c r="NXV289" s="697" t="s">
        <v>9880</v>
      </c>
      <c r="NXW289" s="698"/>
      <c r="NXX289" s="698"/>
      <c r="NXY289" s="488"/>
      <c r="NXZ289" s="488"/>
      <c r="NYA289" s="488"/>
      <c r="NYB289" s="488"/>
      <c r="NYC289" s="488"/>
      <c r="NYD289" s="697" t="s">
        <v>9880</v>
      </c>
      <c r="NYE289" s="698"/>
      <c r="NYF289" s="698"/>
      <c r="NYG289" s="488"/>
      <c r="NYH289" s="488"/>
      <c r="NYI289" s="488"/>
      <c r="NYJ289" s="488"/>
      <c r="NYK289" s="488"/>
      <c r="NYL289" s="697" t="s">
        <v>9880</v>
      </c>
      <c r="NYM289" s="698"/>
      <c r="NYN289" s="698"/>
      <c r="NYO289" s="488"/>
      <c r="NYP289" s="488"/>
      <c r="NYQ289" s="488"/>
      <c r="NYR289" s="488"/>
      <c r="NYS289" s="488"/>
      <c r="NYT289" s="697" t="s">
        <v>9880</v>
      </c>
      <c r="NYU289" s="698"/>
      <c r="NYV289" s="698"/>
      <c r="NYW289" s="488"/>
      <c r="NYX289" s="488"/>
      <c r="NYY289" s="488"/>
      <c r="NYZ289" s="488"/>
      <c r="NZA289" s="488"/>
      <c r="NZB289" s="697" t="s">
        <v>9880</v>
      </c>
      <c r="NZC289" s="698"/>
      <c r="NZD289" s="698"/>
      <c r="NZE289" s="488"/>
      <c r="NZF289" s="488"/>
      <c r="NZG289" s="488"/>
      <c r="NZH289" s="488"/>
      <c r="NZI289" s="488"/>
      <c r="NZJ289" s="697" t="s">
        <v>9880</v>
      </c>
      <c r="NZK289" s="698"/>
      <c r="NZL289" s="698"/>
      <c r="NZM289" s="488"/>
      <c r="NZN289" s="488"/>
      <c r="NZO289" s="488"/>
      <c r="NZP289" s="488"/>
      <c r="NZQ289" s="488"/>
      <c r="NZR289" s="697" t="s">
        <v>9880</v>
      </c>
      <c r="NZS289" s="698"/>
      <c r="NZT289" s="698"/>
      <c r="NZU289" s="488"/>
      <c r="NZV289" s="488"/>
      <c r="NZW289" s="488"/>
      <c r="NZX289" s="488"/>
      <c r="NZY289" s="488"/>
      <c r="NZZ289" s="697" t="s">
        <v>9880</v>
      </c>
      <c r="OAA289" s="698"/>
      <c r="OAB289" s="698"/>
      <c r="OAC289" s="488"/>
      <c r="OAD289" s="488"/>
      <c r="OAE289" s="488"/>
      <c r="OAF289" s="488"/>
      <c r="OAG289" s="488"/>
      <c r="OAH289" s="697" t="s">
        <v>9880</v>
      </c>
      <c r="OAI289" s="698"/>
      <c r="OAJ289" s="698"/>
      <c r="OAK289" s="488"/>
      <c r="OAL289" s="488"/>
      <c r="OAM289" s="488"/>
      <c r="OAN289" s="488"/>
      <c r="OAO289" s="488"/>
      <c r="OAP289" s="697" t="s">
        <v>9880</v>
      </c>
      <c r="OAQ289" s="698"/>
      <c r="OAR289" s="698"/>
      <c r="OAS289" s="488"/>
      <c r="OAT289" s="488"/>
      <c r="OAU289" s="488"/>
      <c r="OAV289" s="488"/>
      <c r="OAW289" s="488"/>
      <c r="OAX289" s="697" t="s">
        <v>9880</v>
      </c>
      <c r="OAY289" s="698"/>
      <c r="OAZ289" s="698"/>
      <c r="OBA289" s="488"/>
      <c r="OBB289" s="488"/>
      <c r="OBC289" s="488"/>
      <c r="OBD289" s="488"/>
      <c r="OBE289" s="488"/>
      <c r="OBF289" s="697" t="s">
        <v>9880</v>
      </c>
      <c r="OBG289" s="698"/>
      <c r="OBH289" s="698"/>
      <c r="OBI289" s="488"/>
      <c r="OBJ289" s="488"/>
      <c r="OBK289" s="488"/>
      <c r="OBL289" s="488"/>
      <c r="OBM289" s="488"/>
      <c r="OBN289" s="697" t="s">
        <v>9880</v>
      </c>
      <c r="OBO289" s="698"/>
      <c r="OBP289" s="698"/>
      <c r="OBQ289" s="488"/>
      <c r="OBR289" s="488"/>
      <c r="OBS289" s="488"/>
      <c r="OBT289" s="488"/>
      <c r="OBU289" s="488"/>
      <c r="OBV289" s="697" t="s">
        <v>9880</v>
      </c>
      <c r="OBW289" s="698"/>
      <c r="OBX289" s="698"/>
      <c r="OBY289" s="488"/>
      <c r="OBZ289" s="488"/>
      <c r="OCA289" s="488"/>
      <c r="OCB289" s="488"/>
      <c r="OCC289" s="488"/>
      <c r="OCD289" s="697" t="s">
        <v>9880</v>
      </c>
      <c r="OCE289" s="698"/>
      <c r="OCF289" s="698"/>
      <c r="OCG289" s="488"/>
      <c r="OCH289" s="488"/>
      <c r="OCI289" s="488"/>
      <c r="OCJ289" s="488"/>
      <c r="OCK289" s="488"/>
      <c r="OCL289" s="697" t="s">
        <v>9880</v>
      </c>
      <c r="OCM289" s="698"/>
      <c r="OCN289" s="698"/>
      <c r="OCO289" s="488"/>
      <c r="OCP289" s="488"/>
      <c r="OCQ289" s="488"/>
      <c r="OCR289" s="488"/>
      <c r="OCS289" s="488"/>
      <c r="OCT289" s="697" t="s">
        <v>9880</v>
      </c>
      <c r="OCU289" s="698"/>
      <c r="OCV289" s="698"/>
      <c r="OCW289" s="488"/>
      <c r="OCX289" s="488"/>
      <c r="OCY289" s="488"/>
      <c r="OCZ289" s="488"/>
      <c r="ODA289" s="488"/>
      <c r="ODB289" s="697" t="s">
        <v>9880</v>
      </c>
      <c r="ODC289" s="698"/>
      <c r="ODD289" s="698"/>
      <c r="ODE289" s="488"/>
      <c r="ODF289" s="488"/>
      <c r="ODG289" s="488"/>
      <c r="ODH289" s="488"/>
      <c r="ODI289" s="488"/>
      <c r="ODJ289" s="697" t="s">
        <v>9880</v>
      </c>
      <c r="ODK289" s="698"/>
      <c r="ODL289" s="698"/>
      <c r="ODM289" s="488"/>
      <c r="ODN289" s="488"/>
      <c r="ODO289" s="488"/>
      <c r="ODP289" s="488"/>
      <c r="ODQ289" s="488"/>
      <c r="ODR289" s="697" t="s">
        <v>9880</v>
      </c>
      <c r="ODS289" s="698"/>
      <c r="ODT289" s="698"/>
      <c r="ODU289" s="488"/>
      <c r="ODV289" s="488"/>
      <c r="ODW289" s="488"/>
      <c r="ODX289" s="488"/>
      <c r="ODY289" s="488"/>
      <c r="ODZ289" s="697" t="s">
        <v>9880</v>
      </c>
      <c r="OEA289" s="698"/>
      <c r="OEB289" s="698"/>
      <c r="OEC289" s="488"/>
      <c r="OED289" s="488"/>
      <c r="OEE289" s="488"/>
      <c r="OEF289" s="488"/>
      <c r="OEG289" s="488"/>
      <c r="OEH289" s="697" t="s">
        <v>9880</v>
      </c>
      <c r="OEI289" s="698"/>
      <c r="OEJ289" s="698"/>
      <c r="OEK289" s="488"/>
      <c r="OEL289" s="488"/>
      <c r="OEM289" s="488"/>
      <c r="OEN289" s="488"/>
      <c r="OEO289" s="488"/>
      <c r="OEP289" s="697" t="s">
        <v>9880</v>
      </c>
      <c r="OEQ289" s="698"/>
      <c r="OER289" s="698"/>
      <c r="OES289" s="488"/>
      <c r="OET289" s="488"/>
      <c r="OEU289" s="488"/>
      <c r="OEV289" s="488"/>
      <c r="OEW289" s="488"/>
      <c r="OEX289" s="697" t="s">
        <v>9880</v>
      </c>
      <c r="OEY289" s="698"/>
      <c r="OEZ289" s="698"/>
      <c r="OFA289" s="488"/>
      <c r="OFB289" s="488"/>
      <c r="OFC289" s="488"/>
      <c r="OFD289" s="488"/>
      <c r="OFE289" s="488"/>
      <c r="OFF289" s="697" t="s">
        <v>9880</v>
      </c>
      <c r="OFG289" s="698"/>
      <c r="OFH289" s="698"/>
      <c r="OFI289" s="488"/>
      <c r="OFJ289" s="488"/>
      <c r="OFK289" s="488"/>
      <c r="OFL289" s="488"/>
      <c r="OFM289" s="488"/>
      <c r="OFN289" s="697" t="s">
        <v>9880</v>
      </c>
      <c r="OFO289" s="698"/>
      <c r="OFP289" s="698"/>
      <c r="OFQ289" s="488"/>
      <c r="OFR289" s="488"/>
      <c r="OFS289" s="488"/>
      <c r="OFT289" s="488"/>
      <c r="OFU289" s="488"/>
      <c r="OFV289" s="697" t="s">
        <v>9880</v>
      </c>
      <c r="OFW289" s="698"/>
      <c r="OFX289" s="698"/>
      <c r="OFY289" s="488"/>
      <c r="OFZ289" s="488"/>
      <c r="OGA289" s="488"/>
      <c r="OGB289" s="488"/>
      <c r="OGC289" s="488"/>
      <c r="OGD289" s="697" t="s">
        <v>9880</v>
      </c>
      <c r="OGE289" s="698"/>
      <c r="OGF289" s="698"/>
      <c r="OGG289" s="488"/>
      <c r="OGH289" s="488"/>
      <c r="OGI289" s="488"/>
      <c r="OGJ289" s="488"/>
      <c r="OGK289" s="488"/>
      <c r="OGL289" s="697" t="s">
        <v>9880</v>
      </c>
      <c r="OGM289" s="698"/>
      <c r="OGN289" s="698"/>
      <c r="OGO289" s="488"/>
      <c r="OGP289" s="488"/>
      <c r="OGQ289" s="488"/>
      <c r="OGR289" s="488"/>
      <c r="OGS289" s="488"/>
      <c r="OGT289" s="697" t="s">
        <v>9880</v>
      </c>
      <c r="OGU289" s="698"/>
      <c r="OGV289" s="698"/>
      <c r="OGW289" s="488"/>
      <c r="OGX289" s="488"/>
      <c r="OGY289" s="488"/>
      <c r="OGZ289" s="488"/>
      <c r="OHA289" s="488"/>
      <c r="OHB289" s="697" t="s">
        <v>9880</v>
      </c>
      <c r="OHC289" s="698"/>
      <c r="OHD289" s="698"/>
      <c r="OHE289" s="488"/>
      <c r="OHF289" s="488"/>
      <c r="OHG289" s="488"/>
      <c r="OHH289" s="488"/>
      <c r="OHI289" s="488"/>
      <c r="OHJ289" s="697" t="s">
        <v>9880</v>
      </c>
      <c r="OHK289" s="698"/>
      <c r="OHL289" s="698"/>
      <c r="OHM289" s="488"/>
      <c r="OHN289" s="488"/>
      <c r="OHO289" s="488"/>
      <c r="OHP289" s="488"/>
      <c r="OHQ289" s="488"/>
      <c r="OHR289" s="697" t="s">
        <v>9880</v>
      </c>
      <c r="OHS289" s="698"/>
      <c r="OHT289" s="698"/>
      <c r="OHU289" s="488"/>
      <c r="OHV289" s="488"/>
      <c r="OHW289" s="488"/>
      <c r="OHX289" s="488"/>
      <c r="OHY289" s="488"/>
      <c r="OHZ289" s="697" t="s">
        <v>9880</v>
      </c>
      <c r="OIA289" s="698"/>
      <c r="OIB289" s="698"/>
      <c r="OIC289" s="488"/>
      <c r="OID289" s="488"/>
      <c r="OIE289" s="488"/>
      <c r="OIF289" s="488"/>
      <c r="OIG289" s="488"/>
      <c r="OIH289" s="697" t="s">
        <v>9880</v>
      </c>
      <c r="OII289" s="698"/>
      <c r="OIJ289" s="698"/>
      <c r="OIK289" s="488"/>
      <c r="OIL289" s="488"/>
      <c r="OIM289" s="488"/>
      <c r="OIN289" s="488"/>
      <c r="OIO289" s="488"/>
      <c r="OIP289" s="697" t="s">
        <v>9880</v>
      </c>
      <c r="OIQ289" s="698"/>
      <c r="OIR289" s="698"/>
      <c r="OIS289" s="488"/>
      <c r="OIT289" s="488"/>
      <c r="OIU289" s="488"/>
      <c r="OIV289" s="488"/>
      <c r="OIW289" s="488"/>
      <c r="OIX289" s="697" t="s">
        <v>9880</v>
      </c>
      <c r="OIY289" s="698"/>
      <c r="OIZ289" s="698"/>
      <c r="OJA289" s="488"/>
      <c r="OJB289" s="488"/>
      <c r="OJC289" s="488"/>
      <c r="OJD289" s="488"/>
      <c r="OJE289" s="488"/>
      <c r="OJF289" s="697" t="s">
        <v>9880</v>
      </c>
      <c r="OJG289" s="698"/>
      <c r="OJH289" s="698"/>
      <c r="OJI289" s="488"/>
      <c r="OJJ289" s="488"/>
      <c r="OJK289" s="488"/>
      <c r="OJL289" s="488"/>
      <c r="OJM289" s="488"/>
      <c r="OJN289" s="697" t="s">
        <v>9880</v>
      </c>
      <c r="OJO289" s="698"/>
      <c r="OJP289" s="698"/>
      <c r="OJQ289" s="488"/>
      <c r="OJR289" s="488"/>
      <c r="OJS289" s="488"/>
      <c r="OJT289" s="488"/>
      <c r="OJU289" s="488"/>
      <c r="OJV289" s="697" t="s">
        <v>9880</v>
      </c>
      <c r="OJW289" s="698"/>
      <c r="OJX289" s="698"/>
      <c r="OJY289" s="488"/>
      <c r="OJZ289" s="488"/>
      <c r="OKA289" s="488"/>
      <c r="OKB289" s="488"/>
      <c r="OKC289" s="488"/>
      <c r="OKD289" s="697" t="s">
        <v>9880</v>
      </c>
      <c r="OKE289" s="698"/>
      <c r="OKF289" s="698"/>
      <c r="OKG289" s="488"/>
      <c r="OKH289" s="488"/>
      <c r="OKI289" s="488"/>
      <c r="OKJ289" s="488"/>
      <c r="OKK289" s="488"/>
      <c r="OKL289" s="697" t="s">
        <v>9880</v>
      </c>
      <c r="OKM289" s="698"/>
      <c r="OKN289" s="698"/>
      <c r="OKO289" s="488"/>
      <c r="OKP289" s="488"/>
      <c r="OKQ289" s="488"/>
      <c r="OKR289" s="488"/>
      <c r="OKS289" s="488"/>
      <c r="OKT289" s="697" t="s">
        <v>9880</v>
      </c>
      <c r="OKU289" s="698"/>
      <c r="OKV289" s="698"/>
      <c r="OKW289" s="488"/>
      <c r="OKX289" s="488"/>
      <c r="OKY289" s="488"/>
      <c r="OKZ289" s="488"/>
      <c r="OLA289" s="488"/>
      <c r="OLB289" s="697" t="s">
        <v>9880</v>
      </c>
      <c r="OLC289" s="698"/>
      <c r="OLD289" s="698"/>
      <c r="OLE289" s="488"/>
      <c r="OLF289" s="488"/>
      <c r="OLG289" s="488"/>
      <c r="OLH289" s="488"/>
      <c r="OLI289" s="488"/>
      <c r="OLJ289" s="697" t="s">
        <v>9880</v>
      </c>
      <c r="OLK289" s="698"/>
      <c r="OLL289" s="698"/>
      <c r="OLM289" s="488"/>
      <c r="OLN289" s="488"/>
      <c r="OLO289" s="488"/>
      <c r="OLP289" s="488"/>
      <c r="OLQ289" s="488"/>
      <c r="OLR289" s="697" t="s">
        <v>9880</v>
      </c>
      <c r="OLS289" s="698"/>
      <c r="OLT289" s="698"/>
      <c r="OLU289" s="488"/>
      <c r="OLV289" s="488"/>
      <c r="OLW289" s="488"/>
      <c r="OLX289" s="488"/>
      <c r="OLY289" s="488"/>
      <c r="OLZ289" s="697" t="s">
        <v>9880</v>
      </c>
      <c r="OMA289" s="698"/>
      <c r="OMB289" s="698"/>
      <c r="OMC289" s="488"/>
      <c r="OMD289" s="488"/>
      <c r="OME289" s="488"/>
      <c r="OMF289" s="488"/>
      <c r="OMG289" s="488"/>
      <c r="OMH289" s="697" t="s">
        <v>9880</v>
      </c>
      <c r="OMI289" s="698"/>
      <c r="OMJ289" s="698"/>
      <c r="OMK289" s="488"/>
      <c r="OML289" s="488"/>
      <c r="OMM289" s="488"/>
      <c r="OMN289" s="488"/>
      <c r="OMO289" s="488"/>
      <c r="OMP289" s="697" t="s">
        <v>9880</v>
      </c>
      <c r="OMQ289" s="698"/>
      <c r="OMR289" s="698"/>
      <c r="OMS289" s="488"/>
      <c r="OMT289" s="488"/>
      <c r="OMU289" s="488"/>
      <c r="OMV289" s="488"/>
      <c r="OMW289" s="488"/>
      <c r="OMX289" s="697" t="s">
        <v>9880</v>
      </c>
      <c r="OMY289" s="698"/>
      <c r="OMZ289" s="698"/>
      <c r="ONA289" s="488"/>
      <c r="ONB289" s="488"/>
      <c r="ONC289" s="488"/>
      <c r="OND289" s="488"/>
      <c r="ONE289" s="488"/>
      <c r="ONF289" s="697" t="s">
        <v>9880</v>
      </c>
      <c r="ONG289" s="698"/>
      <c r="ONH289" s="698"/>
      <c r="ONI289" s="488"/>
      <c r="ONJ289" s="488"/>
      <c r="ONK289" s="488"/>
      <c r="ONL289" s="488"/>
      <c r="ONM289" s="488"/>
      <c r="ONN289" s="697" t="s">
        <v>9880</v>
      </c>
      <c r="ONO289" s="698"/>
      <c r="ONP289" s="698"/>
      <c r="ONQ289" s="488"/>
      <c r="ONR289" s="488"/>
      <c r="ONS289" s="488"/>
      <c r="ONT289" s="488"/>
      <c r="ONU289" s="488"/>
      <c r="ONV289" s="697" t="s">
        <v>9880</v>
      </c>
      <c r="ONW289" s="698"/>
      <c r="ONX289" s="698"/>
      <c r="ONY289" s="488"/>
      <c r="ONZ289" s="488"/>
      <c r="OOA289" s="488"/>
      <c r="OOB289" s="488"/>
      <c r="OOC289" s="488"/>
      <c r="OOD289" s="697" t="s">
        <v>9880</v>
      </c>
      <c r="OOE289" s="698"/>
      <c r="OOF289" s="698"/>
      <c r="OOG289" s="488"/>
      <c r="OOH289" s="488"/>
      <c r="OOI289" s="488"/>
      <c r="OOJ289" s="488"/>
      <c r="OOK289" s="488"/>
      <c r="OOL289" s="697" t="s">
        <v>9880</v>
      </c>
      <c r="OOM289" s="698"/>
      <c r="OON289" s="698"/>
      <c r="OOO289" s="488"/>
      <c r="OOP289" s="488"/>
      <c r="OOQ289" s="488"/>
      <c r="OOR289" s="488"/>
      <c r="OOS289" s="488"/>
      <c r="OOT289" s="697" t="s">
        <v>9880</v>
      </c>
      <c r="OOU289" s="698"/>
      <c r="OOV289" s="698"/>
      <c r="OOW289" s="488"/>
      <c r="OOX289" s="488"/>
      <c r="OOY289" s="488"/>
      <c r="OOZ289" s="488"/>
      <c r="OPA289" s="488"/>
      <c r="OPB289" s="697" t="s">
        <v>9880</v>
      </c>
      <c r="OPC289" s="698"/>
      <c r="OPD289" s="698"/>
      <c r="OPE289" s="488"/>
      <c r="OPF289" s="488"/>
      <c r="OPG289" s="488"/>
      <c r="OPH289" s="488"/>
      <c r="OPI289" s="488"/>
      <c r="OPJ289" s="697" t="s">
        <v>9880</v>
      </c>
      <c r="OPK289" s="698"/>
      <c r="OPL289" s="698"/>
      <c r="OPM289" s="488"/>
      <c r="OPN289" s="488"/>
      <c r="OPO289" s="488"/>
      <c r="OPP289" s="488"/>
      <c r="OPQ289" s="488"/>
      <c r="OPR289" s="697" t="s">
        <v>9880</v>
      </c>
      <c r="OPS289" s="698"/>
      <c r="OPT289" s="698"/>
      <c r="OPU289" s="488"/>
      <c r="OPV289" s="488"/>
      <c r="OPW289" s="488"/>
      <c r="OPX289" s="488"/>
      <c r="OPY289" s="488"/>
      <c r="OPZ289" s="697" t="s">
        <v>9880</v>
      </c>
      <c r="OQA289" s="698"/>
      <c r="OQB289" s="698"/>
      <c r="OQC289" s="488"/>
      <c r="OQD289" s="488"/>
      <c r="OQE289" s="488"/>
      <c r="OQF289" s="488"/>
      <c r="OQG289" s="488"/>
      <c r="OQH289" s="697" t="s">
        <v>9880</v>
      </c>
      <c r="OQI289" s="698"/>
      <c r="OQJ289" s="698"/>
      <c r="OQK289" s="488"/>
      <c r="OQL289" s="488"/>
      <c r="OQM289" s="488"/>
      <c r="OQN289" s="488"/>
      <c r="OQO289" s="488"/>
      <c r="OQP289" s="697" t="s">
        <v>9880</v>
      </c>
      <c r="OQQ289" s="698"/>
      <c r="OQR289" s="698"/>
      <c r="OQS289" s="488"/>
      <c r="OQT289" s="488"/>
      <c r="OQU289" s="488"/>
      <c r="OQV289" s="488"/>
      <c r="OQW289" s="488"/>
      <c r="OQX289" s="697" t="s">
        <v>9880</v>
      </c>
      <c r="OQY289" s="698"/>
      <c r="OQZ289" s="698"/>
      <c r="ORA289" s="488"/>
      <c r="ORB289" s="488"/>
      <c r="ORC289" s="488"/>
      <c r="ORD289" s="488"/>
      <c r="ORE289" s="488"/>
      <c r="ORF289" s="697" t="s">
        <v>9880</v>
      </c>
      <c r="ORG289" s="698"/>
      <c r="ORH289" s="698"/>
      <c r="ORI289" s="488"/>
      <c r="ORJ289" s="488"/>
      <c r="ORK289" s="488"/>
      <c r="ORL289" s="488"/>
      <c r="ORM289" s="488"/>
      <c r="ORN289" s="697" t="s">
        <v>9880</v>
      </c>
      <c r="ORO289" s="698"/>
      <c r="ORP289" s="698"/>
      <c r="ORQ289" s="488"/>
      <c r="ORR289" s="488"/>
      <c r="ORS289" s="488"/>
      <c r="ORT289" s="488"/>
      <c r="ORU289" s="488"/>
      <c r="ORV289" s="697" t="s">
        <v>9880</v>
      </c>
      <c r="ORW289" s="698"/>
      <c r="ORX289" s="698"/>
      <c r="ORY289" s="488"/>
      <c r="ORZ289" s="488"/>
      <c r="OSA289" s="488"/>
      <c r="OSB289" s="488"/>
      <c r="OSC289" s="488"/>
      <c r="OSD289" s="697" t="s">
        <v>9880</v>
      </c>
      <c r="OSE289" s="698"/>
      <c r="OSF289" s="698"/>
      <c r="OSG289" s="488"/>
      <c r="OSH289" s="488"/>
      <c r="OSI289" s="488"/>
      <c r="OSJ289" s="488"/>
      <c r="OSK289" s="488"/>
      <c r="OSL289" s="697" t="s">
        <v>9880</v>
      </c>
      <c r="OSM289" s="698"/>
      <c r="OSN289" s="698"/>
      <c r="OSO289" s="488"/>
      <c r="OSP289" s="488"/>
      <c r="OSQ289" s="488"/>
      <c r="OSR289" s="488"/>
      <c r="OSS289" s="488"/>
      <c r="OST289" s="697" t="s">
        <v>9880</v>
      </c>
      <c r="OSU289" s="698"/>
      <c r="OSV289" s="698"/>
      <c r="OSW289" s="488"/>
      <c r="OSX289" s="488"/>
      <c r="OSY289" s="488"/>
      <c r="OSZ289" s="488"/>
      <c r="OTA289" s="488"/>
      <c r="OTB289" s="697" t="s">
        <v>9880</v>
      </c>
      <c r="OTC289" s="698"/>
      <c r="OTD289" s="698"/>
      <c r="OTE289" s="488"/>
      <c r="OTF289" s="488"/>
      <c r="OTG289" s="488"/>
      <c r="OTH289" s="488"/>
      <c r="OTI289" s="488"/>
      <c r="OTJ289" s="697" t="s">
        <v>9880</v>
      </c>
      <c r="OTK289" s="698"/>
      <c r="OTL289" s="698"/>
      <c r="OTM289" s="488"/>
      <c r="OTN289" s="488"/>
      <c r="OTO289" s="488"/>
      <c r="OTP289" s="488"/>
      <c r="OTQ289" s="488"/>
      <c r="OTR289" s="697" t="s">
        <v>9880</v>
      </c>
      <c r="OTS289" s="698"/>
      <c r="OTT289" s="698"/>
      <c r="OTU289" s="488"/>
      <c r="OTV289" s="488"/>
      <c r="OTW289" s="488"/>
      <c r="OTX289" s="488"/>
      <c r="OTY289" s="488"/>
      <c r="OTZ289" s="697" t="s">
        <v>9880</v>
      </c>
      <c r="OUA289" s="698"/>
      <c r="OUB289" s="698"/>
      <c r="OUC289" s="488"/>
      <c r="OUD289" s="488"/>
      <c r="OUE289" s="488"/>
      <c r="OUF289" s="488"/>
      <c r="OUG289" s="488"/>
      <c r="OUH289" s="697" t="s">
        <v>9880</v>
      </c>
      <c r="OUI289" s="698"/>
      <c r="OUJ289" s="698"/>
      <c r="OUK289" s="488"/>
      <c r="OUL289" s="488"/>
      <c r="OUM289" s="488"/>
      <c r="OUN289" s="488"/>
      <c r="OUO289" s="488"/>
      <c r="OUP289" s="697" t="s">
        <v>9880</v>
      </c>
      <c r="OUQ289" s="698"/>
      <c r="OUR289" s="698"/>
      <c r="OUS289" s="488"/>
      <c r="OUT289" s="488"/>
      <c r="OUU289" s="488"/>
      <c r="OUV289" s="488"/>
      <c r="OUW289" s="488"/>
      <c r="OUX289" s="697" t="s">
        <v>9880</v>
      </c>
      <c r="OUY289" s="698"/>
      <c r="OUZ289" s="698"/>
      <c r="OVA289" s="488"/>
      <c r="OVB289" s="488"/>
      <c r="OVC289" s="488"/>
      <c r="OVD289" s="488"/>
      <c r="OVE289" s="488"/>
      <c r="OVF289" s="697" t="s">
        <v>9880</v>
      </c>
      <c r="OVG289" s="698"/>
      <c r="OVH289" s="698"/>
      <c r="OVI289" s="488"/>
      <c r="OVJ289" s="488"/>
      <c r="OVK289" s="488"/>
      <c r="OVL289" s="488"/>
      <c r="OVM289" s="488"/>
      <c r="OVN289" s="697" t="s">
        <v>9880</v>
      </c>
      <c r="OVO289" s="698"/>
      <c r="OVP289" s="698"/>
      <c r="OVQ289" s="488"/>
      <c r="OVR289" s="488"/>
      <c r="OVS289" s="488"/>
      <c r="OVT289" s="488"/>
      <c r="OVU289" s="488"/>
      <c r="OVV289" s="697" t="s">
        <v>9880</v>
      </c>
      <c r="OVW289" s="698"/>
      <c r="OVX289" s="698"/>
      <c r="OVY289" s="488"/>
      <c r="OVZ289" s="488"/>
      <c r="OWA289" s="488"/>
      <c r="OWB289" s="488"/>
      <c r="OWC289" s="488"/>
      <c r="OWD289" s="697" t="s">
        <v>9880</v>
      </c>
      <c r="OWE289" s="698"/>
      <c r="OWF289" s="698"/>
      <c r="OWG289" s="488"/>
      <c r="OWH289" s="488"/>
      <c r="OWI289" s="488"/>
      <c r="OWJ289" s="488"/>
      <c r="OWK289" s="488"/>
      <c r="OWL289" s="697" t="s">
        <v>9880</v>
      </c>
      <c r="OWM289" s="698"/>
      <c r="OWN289" s="698"/>
      <c r="OWO289" s="488"/>
      <c r="OWP289" s="488"/>
      <c r="OWQ289" s="488"/>
      <c r="OWR289" s="488"/>
      <c r="OWS289" s="488"/>
      <c r="OWT289" s="697" t="s">
        <v>9880</v>
      </c>
      <c r="OWU289" s="698"/>
      <c r="OWV289" s="698"/>
      <c r="OWW289" s="488"/>
      <c r="OWX289" s="488"/>
      <c r="OWY289" s="488"/>
      <c r="OWZ289" s="488"/>
      <c r="OXA289" s="488"/>
      <c r="OXB289" s="697" t="s">
        <v>9880</v>
      </c>
      <c r="OXC289" s="698"/>
      <c r="OXD289" s="698"/>
      <c r="OXE289" s="488"/>
      <c r="OXF289" s="488"/>
      <c r="OXG289" s="488"/>
      <c r="OXH289" s="488"/>
      <c r="OXI289" s="488"/>
      <c r="OXJ289" s="697" t="s">
        <v>9880</v>
      </c>
      <c r="OXK289" s="698"/>
      <c r="OXL289" s="698"/>
      <c r="OXM289" s="488"/>
      <c r="OXN289" s="488"/>
      <c r="OXO289" s="488"/>
      <c r="OXP289" s="488"/>
      <c r="OXQ289" s="488"/>
      <c r="OXR289" s="697" t="s">
        <v>9880</v>
      </c>
      <c r="OXS289" s="698"/>
      <c r="OXT289" s="698"/>
      <c r="OXU289" s="488"/>
      <c r="OXV289" s="488"/>
      <c r="OXW289" s="488"/>
      <c r="OXX289" s="488"/>
      <c r="OXY289" s="488"/>
      <c r="OXZ289" s="697" t="s">
        <v>9880</v>
      </c>
      <c r="OYA289" s="698"/>
      <c r="OYB289" s="698"/>
      <c r="OYC289" s="488"/>
      <c r="OYD289" s="488"/>
      <c r="OYE289" s="488"/>
      <c r="OYF289" s="488"/>
      <c r="OYG289" s="488"/>
      <c r="OYH289" s="697" t="s">
        <v>9880</v>
      </c>
      <c r="OYI289" s="698"/>
      <c r="OYJ289" s="698"/>
      <c r="OYK289" s="488"/>
      <c r="OYL289" s="488"/>
      <c r="OYM289" s="488"/>
      <c r="OYN289" s="488"/>
      <c r="OYO289" s="488"/>
      <c r="OYP289" s="697" t="s">
        <v>9880</v>
      </c>
      <c r="OYQ289" s="698"/>
      <c r="OYR289" s="698"/>
      <c r="OYS289" s="488"/>
      <c r="OYT289" s="488"/>
      <c r="OYU289" s="488"/>
      <c r="OYV289" s="488"/>
      <c r="OYW289" s="488"/>
      <c r="OYX289" s="697" t="s">
        <v>9880</v>
      </c>
      <c r="OYY289" s="698"/>
      <c r="OYZ289" s="698"/>
      <c r="OZA289" s="488"/>
      <c r="OZB289" s="488"/>
      <c r="OZC289" s="488"/>
      <c r="OZD289" s="488"/>
      <c r="OZE289" s="488"/>
      <c r="OZF289" s="697" t="s">
        <v>9880</v>
      </c>
      <c r="OZG289" s="698"/>
      <c r="OZH289" s="698"/>
      <c r="OZI289" s="488"/>
      <c r="OZJ289" s="488"/>
      <c r="OZK289" s="488"/>
      <c r="OZL289" s="488"/>
      <c r="OZM289" s="488"/>
      <c r="OZN289" s="697" t="s">
        <v>9880</v>
      </c>
      <c r="OZO289" s="698"/>
      <c r="OZP289" s="698"/>
      <c r="OZQ289" s="488"/>
      <c r="OZR289" s="488"/>
      <c r="OZS289" s="488"/>
      <c r="OZT289" s="488"/>
      <c r="OZU289" s="488"/>
      <c r="OZV289" s="697" t="s">
        <v>9880</v>
      </c>
      <c r="OZW289" s="698"/>
      <c r="OZX289" s="698"/>
      <c r="OZY289" s="488"/>
      <c r="OZZ289" s="488"/>
      <c r="PAA289" s="488"/>
      <c r="PAB289" s="488"/>
      <c r="PAC289" s="488"/>
      <c r="PAD289" s="697" t="s">
        <v>9880</v>
      </c>
      <c r="PAE289" s="698"/>
      <c r="PAF289" s="698"/>
      <c r="PAG289" s="488"/>
      <c r="PAH289" s="488"/>
      <c r="PAI289" s="488"/>
      <c r="PAJ289" s="488"/>
      <c r="PAK289" s="488"/>
      <c r="PAL289" s="697" t="s">
        <v>9880</v>
      </c>
      <c r="PAM289" s="698"/>
      <c r="PAN289" s="698"/>
      <c r="PAO289" s="488"/>
      <c r="PAP289" s="488"/>
      <c r="PAQ289" s="488"/>
      <c r="PAR289" s="488"/>
      <c r="PAS289" s="488"/>
      <c r="PAT289" s="697" t="s">
        <v>9880</v>
      </c>
      <c r="PAU289" s="698"/>
      <c r="PAV289" s="698"/>
      <c r="PAW289" s="488"/>
      <c r="PAX289" s="488"/>
      <c r="PAY289" s="488"/>
      <c r="PAZ289" s="488"/>
      <c r="PBA289" s="488"/>
      <c r="PBB289" s="697" t="s">
        <v>9880</v>
      </c>
      <c r="PBC289" s="698"/>
      <c r="PBD289" s="698"/>
      <c r="PBE289" s="488"/>
      <c r="PBF289" s="488"/>
      <c r="PBG289" s="488"/>
      <c r="PBH289" s="488"/>
      <c r="PBI289" s="488"/>
      <c r="PBJ289" s="697" t="s">
        <v>9880</v>
      </c>
      <c r="PBK289" s="698"/>
      <c r="PBL289" s="698"/>
      <c r="PBM289" s="488"/>
      <c r="PBN289" s="488"/>
      <c r="PBO289" s="488"/>
      <c r="PBP289" s="488"/>
      <c r="PBQ289" s="488"/>
      <c r="PBR289" s="697" t="s">
        <v>9880</v>
      </c>
      <c r="PBS289" s="698"/>
      <c r="PBT289" s="698"/>
      <c r="PBU289" s="488"/>
      <c r="PBV289" s="488"/>
      <c r="PBW289" s="488"/>
      <c r="PBX289" s="488"/>
      <c r="PBY289" s="488"/>
      <c r="PBZ289" s="697" t="s">
        <v>9880</v>
      </c>
      <c r="PCA289" s="698"/>
      <c r="PCB289" s="698"/>
      <c r="PCC289" s="488"/>
      <c r="PCD289" s="488"/>
      <c r="PCE289" s="488"/>
      <c r="PCF289" s="488"/>
      <c r="PCG289" s="488"/>
      <c r="PCH289" s="697" t="s">
        <v>9880</v>
      </c>
      <c r="PCI289" s="698"/>
      <c r="PCJ289" s="698"/>
      <c r="PCK289" s="488"/>
      <c r="PCL289" s="488"/>
      <c r="PCM289" s="488"/>
      <c r="PCN289" s="488"/>
      <c r="PCO289" s="488"/>
      <c r="PCP289" s="697" t="s">
        <v>9880</v>
      </c>
      <c r="PCQ289" s="698"/>
      <c r="PCR289" s="698"/>
      <c r="PCS289" s="488"/>
      <c r="PCT289" s="488"/>
      <c r="PCU289" s="488"/>
      <c r="PCV289" s="488"/>
      <c r="PCW289" s="488"/>
      <c r="PCX289" s="697" t="s">
        <v>9880</v>
      </c>
      <c r="PCY289" s="698"/>
      <c r="PCZ289" s="698"/>
      <c r="PDA289" s="488"/>
      <c r="PDB289" s="488"/>
      <c r="PDC289" s="488"/>
      <c r="PDD289" s="488"/>
      <c r="PDE289" s="488"/>
      <c r="PDF289" s="697" t="s">
        <v>9880</v>
      </c>
      <c r="PDG289" s="698"/>
      <c r="PDH289" s="698"/>
      <c r="PDI289" s="488"/>
      <c r="PDJ289" s="488"/>
      <c r="PDK289" s="488"/>
      <c r="PDL289" s="488"/>
      <c r="PDM289" s="488"/>
      <c r="PDN289" s="697" t="s">
        <v>9880</v>
      </c>
      <c r="PDO289" s="698"/>
      <c r="PDP289" s="698"/>
      <c r="PDQ289" s="488"/>
      <c r="PDR289" s="488"/>
      <c r="PDS289" s="488"/>
      <c r="PDT289" s="488"/>
      <c r="PDU289" s="488"/>
      <c r="PDV289" s="697" t="s">
        <v>9880</v>
      </c>
      <c r="PDW289" s="698"/>
      <c r="PDX289" s="698"/>
      <c r="PDY289" s="488"/>
      <c r="PDZ289" s="488"/>
      <c r="PEA289" s="488"/>
      <c r="PEB289" s="488"/>
      <c r="PEC289" s="488"/>
      <c r="PED289" s="697" t="s">
        <v>9880</v>
      </c>
      <c r="PEE289" s="698"/>
      <c r="PEF289" s="698"/>
      <c r="PEG289" s="488"/>
      <c r="PEH289" s="488"/>
      <c r="PEI289" s="488"/>
      <c r="PEJ289" s="488"/>
      <c r="PEK289" s="488"/>
      <c r="PEL289" s="697" t="s">
        <v>9880</v>
      </c>
      <c r="PEM289" s="698"/>
      <c r="PEN289" s="698"/>
      <c r="PEO289" s="488"/>
      <c r="PEP289" s="488"/>
      <c r="PEQ289" s="488"/>
      <c r="PER289" s="488"/>
      <c r="PES289" s="488"/>
      <c r="PET289" s="697" t="s">
        <v>9880</v>
      </c>
      <c r="PEU289" s="698"/>
      <c r="PEV289" s="698"/>
      <c r="PEW289" s="488"/>
      <c r="PEX289" s="488"/>
      <c r="PEY289" s="488"/>
      <c r="PEZ289" s="488"/>
      <c r="PFA289" s="488"/>
      <c r="PFB289" s="697" t="s">
        <v>9880</v>
      </c>
      <c r="PFC289" s="698"/>
      <c r="PFD289" s="698"/>
      <c r="PFE289" s="488"/>
      <c r="PFF289" s="488"/>
      <c r="PFG289" s="488"/>
      <c r="PFH289" s="488"/>
      <c r="PFI289" s="488"/>
      <c r="PFJ289" s="697" t="s">
        <v>9880</v>
      </c>
      <c r="PFK289" s="698"/>
      <c r="PFL289" s="698"/>
      <c r="PFM289" s="488"/>
      <c r="PFN289" s="488"/>
      <c r="PFO289" s="488"/>
      <c r="PFP289" s="488"/>
      <c r="PFQ289" s="488"/>
      <c r="PFR289" s="697" t="s">
        <v>9880</v>
      </c>
      <c r="PFS289" s="698"/>
      <c r="PFT289" s="698"/>
      <c r="PFU289" s="488"/>
      <c r="PFV289" s="488"/>
      <c r="PFW289" s="488"/>
      <c r="PFX289" s="488"/>
      <c r="PFY289" s="488"/>
      <c r="PFZ289" s="697" t="s">
        <v>9880</v>
      </c>
      <c r="PGA289" s="698"/>
      <c r="PGB289" s="698"/>
      <c r="PGC289" s="488"/>
      <c r="PGD289" s="488"/>
      <c r="PGE289" s="488"/>
      <c r="PGF289" s="488"/>
      <c r="PGG289" s="488"/>
      <c r="PGH289" s="697" t="s">
        <v>9880</v>
      </c>
      <c r="PGI289" s="698"/>
      <c r="PGJ289" s="698"/>
      <c r="PGK289" s="488"/>
      <c r="PGL289" s="488"/>
      <c r="PGM289" s="488"/>
      <c r="PGN289" s="488"/>
      <c r="PGO289" s="488"/>
      <c r="PGP289" s="697" t="s">
        <v>9880</v>
      </c>
      <c r="PGQ289" s="698"/>
      <c r="PGR289" s="698"/>
      <c r="PGS289" s="488"/>
      <c r="PGT289" s="488"/>
      <c r="PGU289" s="488"/>
      <c r="PGV289" s="488"/>
      <c r="PGW289" s="488"/>
      <c r="PGX289" s="697" t="s">
        <v>9880</v>
      </c>
      <c r="PGY289" s="698"/>
      <c r="PGZ289" s="698"/>
      <c r="PHA289" s="488"/>
      <c r="PHB289" s="488"/>
      <c r="PHC289" s="488"/>
      <c r="PHD289" s="488"/>
      <c r="PHE289" s="488"/>
      <c r="PHF289" s="697" t="s">
        <v>9880</v>
      </c>
      <c r="PHG289" s="698"/>
      <c r="PHH289" s="698"/>
      <c r="PHI289" s="488"/>
      <c r="PHJ289" s="488"/>
      <c r="PHK289" s="488"/>
      <c r="PHL289" s="488"/>
      <c r="PHM289" s="488"/>
      <c r="PHN289" s="697" t="s">
        <v>9880</v>
      </c>
      <c r="PHO289" s="698"/>
      <c r="PHP289" s="698"/>
      <c r="PHQ289" s="488"/>
      <c r="PHR289" s="488"/>
      <c r="PHS289" s="488"/>
      <c r="PHT289" s="488"/>
      <c r="PHU289" s="488"/>
      <c r="PHV289" s="697" t="s">
        <v>9880</v>
      </c>
      <c r="PHW289" s="698"/>
      <c r="PHX289" s="698"/>
      <c r="PHY289" s="488"/>
      <c r="PHZ289" s="488"/>
      <c r="PIA289" s="488"/>
      <c r="PIB289" s="488"/>
      <c r="PIC289" s="488"/>
      <c r="PID289" s="697" t="s">
        <v>9880</v>
      </c>
      <c r="PIE289" s="698"/>
      <c r="PIF289" s="698"/>
      <c r="PIG289" s="488"/>
      <c r="PIH289" s="488"/>
      <c r="PII289" s="488"/>
      <c r="PIJ289" s="488"/>
      <c r="PIK289" s="488"/>
      <c r="PIL289" s="697" t="s">
        <v>9880</v>
      </c>
      <c r="PIM289" s="698"/>
      <c r="PIN289" s="698"/>
      <c r="PIO289" s="488"/>
      <c r="PIP289" s="488"/>
      <c r="PIQ289" s="488"/>
      <c r="PIR289" s="488"/>
      <c r="PIS289" s="488"/>
      <c r="PIT289" s="697" t="s">
        <v>9880</v>
      </c>
      <c r="PIU289" s="698"/>
      <c r="PIV289" s="698"/>
      <c r="PIW289" s="488"/>
      <c r="PIX289" s="488"/>
      <c r="PIY289" s="488"/>
      <c r="PIZ289" s="488"/>
      <c r="PJA289" s="488"/>
      <c r="PJB289" s="697" t="s">
        <v>9880</v>
      </c>
      <c r="PJC289" s="698"/>
      <c r="PJD289" s="698"/>
      <c r="PJE289" s="488"/>
      <c r="PJF289" s="488"/>
      <c r="PJG289" s="488"/>
      <c r="PJH289" s="488"/>
      <c r="PJI289" s="488"/>
      <c r="PJJ289" s="697" t="s">
        <v>9880</v>
      </c>
      <c r="PJK289" s="698"/>
      <c r="PJL289" s="698"/>
      <c r="PJM289" s="488"/>
      <c r="PJN289" s="488"/>
      <c r="PJO289" s="488"/>
      <c r="PJP289" s="488"/>
      <c r="PJQ289" s="488"/>
      <c r="PJR289" s="697" t="s">
        <v>9880</v>
      </c>
      <c r="PJS289" s="698"/>
      <c r="PJT289" s="698"/>
      <c r="PJU289" s="488"/>
      <c r="PJV289" s="488"/>
      <c r="PJW289" s="488"/>
      <c r="PJX289" s="488"/>
      <c r="PJY289" s="488"/>
      <c r="PJZ289" s="697" t="s">
        <v>9880</v>
      </c>
      <c r="PKA289" s="698"/>
      <c r="PKB289" s="698"/>
      <c r="PKC289" s="488"/>
      <c r="PKD289" s="488"/>
      <c r="PKE289" s="488"/>
      <c r="PKF289" s="488"/>
      <c r="PKG289" s="488"/>
      <c r="PKH289" s="697" t="s">
        <v>9880</v>
      </c>
      <c r="PKI289" s="698"/>
      <c r="PKJ289" s="698"/>
      <c r="PKK289" s="488"/>
      <c r="PKL289" s="488"/>
      <c r="PKM289" s="488"/>
      <c r="PKN289" s="488"/>
      <c r="PKO289" s="488"/>
      <c r="PKP289" s="697" t="s">
        <v>9880</v>
      </c>
      <c r="PKQ289" s="698"/>
      <c r="PKR289" s="698"/>
      <c r="PKS289" s="488"/>
      <c r="PKT289" s="488"/>
      <c r="PKU289" s="488"/>
      <c r="PKV289" s="488"/>
      <c r="PKW289" s="488"/>
      <c r="PKX289" s="697" t="s">
        <v>9880</v>
      </c>
      <c r="PKY289" s="698"/>
      <c r="PKZ289" s="698"/>
      <c r="PLA289" s="488"/>
      <c r="PLB289" s="488"/>
      <c r="PLC289" s="488"/>
      <c r="PLD289" s="488"/>
      <c r="PLE289" s="488"/>
      <c r="PLF289" s="697" t="s">
        <v>9880</v>
      </c>
      <c r="PLG289" s="698"/>
      <c r="PLH289" s="698"/>
      <c r="PLI289" s="488"/>
      <c r="PLJ289" s="488"/>
      <c r="PLK289" s="488"/>
      <c r="PLL289" s="488"/>
      <c r="PLM289" s="488"/>
      <c r="PLN289" s="697" t="s">
        <v>9880</v>
      </c>
      <c r="PLO289" s="698"/>
      <c r="PLP289" s="698"/>
      <c r="PLQ289" s="488"/>
      <c r="PLR289" s="488"/>
      <c r="PLS289" s="488"/>
      <c r="PLT289" s="488"/>
      <c r="PLU289" s="488"/>
      <c r="PLV289" s="697" t="s">
        <v>9880</v>
      </c>
      <c r="PLW289" s="698"/>
      <c r="PLX289" s="698"/>
      <c r="PLY289" s="488"/>
      <c r="PLZ289" s="488"/>
      <c r="PMA289" s="488"/>
      <c r="PMB289" s="488"/>
      <c r="PMC289" s="488"/>
      <c r="PMD289" s="697" t="s">
        <v>9880</v>
      </c>
      <c r="PME289" s="698"/>
      <c r="PMF289" s="698"/>
      <c r="PMG289" s="488"/>
      <c r="PMH289" s="488"/>
      <c r="PMI289" s="488"/>
      <c r="PMJ289" s="488"/>
      <c r="PMK289" s="488"/>
      <c r="PML289" s="697" t="s">
        <v>9880</v>
      </c>
      <c r="PMM289" s="698"/>
      <c r="PMN289" s="698"/>
      <c r="PMO289" s="488"/>
      <c r="PMP289" s="488"/>
      <c r="PMQ289" s="488"/>
      <c r="PMR289" s="488"/>
      <c r="PMS289" s="488"/>
      <c r="PMT289" s="697" t="s">
        <v>9880</v>
      </c>
      <c r="PMU289" s="698"/>
      <c r="PMV289" s="698"/>
      <c r="PMW289" s="488"/>
      <c r="PMX289" s="488"/>
      <c r="PMY289" s="488"/>
      <c r="PMZ289" s="488"/>
      <c r="PNA289" s="488"/>
      <c r="PNB289" s="697" t="s">
        <v>9880</v>
      </c>
      <c r="PNC289" s="698"/>
      <c r="PND289" s="698"/>
      <c r="PNE289" s="488"/>
      <c r="PNF289" s="488"/>
      <c r="PNG289" s="488"/>
      <c r="PNH289" s="488"/>
      <c r="PNI289" s="488"/>
      <c r="PNJ289" s="697" t="s">
        <v>9880</v>
      </c>
      <c r="PNK289" s="698"/>
      <c r="PNL289" s="698"/>
      <c r="PNM289" s="488"/>
      <c r="PNN289" s="488"/>
      <c r="PNO289" s="488"/>
      <c r="PNP289" s="488"/>
      <c r="PNQ289" s="488"/>
      <c r="PNR289" s="697" t="s">
        <v>9880</v>
      </c>
      <c r="PNS289" s="698"/>
      <c r="PNT289" s="698"/>
      <c r="PNU289" s="488"/>
      <c r="PNV289" s="488"/>
      <c r="PNW289" s="488"/>
      <c r="PNX289" s="488"/>
      <c r="PNY289" s="488"/>
      <c r="PNZ289" s="697" t="s">
        <v>9880</v>
      </c>
      <c r="POA289" s="698"/>
      <c r="POB289" s="698"/>
      <c r="POC289" s="488"/>
      <c r="POD289" s="488"/>
      <c r="POE289" s="488"/>
      <c r="POF289" s="488"/>
      <c r="POG289" s="488"/>
      <c r="POH289" s="697" t="s">
        <v>9880</v>
      </c>
      <c r="POI289" s="698"/>
      <c r="POJ289" s="698"/>
      <c r="POK289" s="488"/>
      <c r="POL289" s="488"/>
      <c r="POM289" s="488"/>
      <c r="PON289" s="488"/>
      <c r="POO289" s="488"/>
      <c r="POP289" s="697" t="s">
        <v>9880</v>
      </c>
      <c r="POQ289" s="698"/>
      <c r="POR289" s="698"/>
      <c r="POS289" s="488"/>
      <c r="POT289" s="488"/>
      <c r="POU289" s="488"/>
      <c r="POV289" s="488"/>
      <c r="POW289" s="488"/>
      <c r="POX289" s="697" t="s">
        <v>9880</v>
      </c>
      <c r="POY289" s="698"/>
      <c r="POZ289" s="698"/>
      <c r="PPA289" s="488"/>
      <c r="PPB289" s="488"/>
      <c r="PPC289" s="488"/>
      <c r="PPD289" s="488"/>
      <c r="PPE289" s="488"/>
      <c r="PPF289" s="697" t="s">
        <v>9880</v>
      </c>
      <c r="PPG289" s="698"/>
      <c r="PPH289" s="698"/>
      <c r="PPI289" s="488"/>
      <c r="PPJ289" s="488"/>
      <c r="PPK289" s="488"/>
      <c r="PPL289" s="488"/>
      <c r="PPM289" s="488"/>
      <c r="PPN289" s="697" t="s">
        <v>9880</v>
      </c>
      <c r="PPO289" s="698"/>
      <c r="PPP289" s="698"/>
      <c r="PPQ289" s="488"/>
      <c r="PPR289" s="488"/>
      <c r="PPS289" s="488"/>
      <c r="PPT289" s="488"/>
      <c r="PPU289" s="488"/>
      <c r="PPV289" s="697" t="s">
        <v>9880</v>
      </c>
      <c r="PPW289" s="698"/>
      <c r="PPX289" s="698"/>
      <c r="PPY289" s="488"/>
      <c r="PPZ289" s="488"/>
      <c r="PQA289" s="488"/>
      <c r="PQB289" s="488"/>
      <c r="PQC289" s="488"/>
      <c r="PQD289" s="697" t="s">
        <v>9880</v>
      </c>
      <c r="PQE289" s="698"/>
      <c r="PQF289" s="698"/>
      <c r="PQG289" s="488"/>
      <c r="PQH289" s="488"/>
      <c r="PQI289" s="488"/>
      <c r="PQJ289" s="488"/>
      <c r="PQK289" s="488"/>
      <c r="PQL289" s="697" t="s">
        <v>9880</v>
      </c>
      <c r="PQM289" s="698"/>
      <c r="PQN289" s="698"/>
      <c r="PQO289" s="488"/>
      <c r="PQP289" s="488"/>
      <c r="PQQ289" s="488"/>
      <c r="PQR289" s="488"/>
      <c r="PQS289" s="488"/>
      <c r="PQT289" s="697" t="s">
        <v>9880</v>
      </c>
      <c r="PQU289" s="698"/>
      <c r="PQV289" s="698"/>
      <c r="PQW289" s="488"/>
      <c r="PQX289" s="488"/>
      <c r="PQY289" s="488"/>
      <c r="PQZ289" s="488"/>
      <c r="PRA289" s="488"/>
      <c r="PRB289" s="697" t="s">
        <v>9880</v>
      </c>
      <c r="PRC289" s="698"/>
      <c r="PRD289" s="698"/>
      <c r="PRE289" s="488"/>
      <c r="PRF289" s="488"/>
      <c r="PRG289" s="488"/>
      <c r="PRH289" s="488"/>
      <c r="PRI289" s="488"/>
      <c r="PRJ289" s="697" t="s">
        <v>9880</v>
      </c>
      <c r="PRK289" s="698"/>
      <c r="PRL289" s="698"/>
      <c r="PRM289" s="488"/>
      <c r="PRN289" s="488"/>
      <c r="PRO289" s="488"/>
      <c r="PRP289" s="488"/>
      <c r="PRQ289" s="488"/>
      <c r="PRR289" s="697" t="s">
        <v>9880</v>
      </c>
      <c r="PRS289" s="698"/>
      <c r="PRT289" s="698"/>
      <c r="PRU289" s="488"/>
      <c r="PRV289" s="488"/>
      <c r="PRW289" s="488"/>
      <c r="PRX289" s="488"/>
      <c r="PRY289" s="488"/>
      <c r="PRZ289" s="697" t="s">
        <v>9880</v>
      </c>
      <c r="PSA289" s="698"/>
      <c r="PSB289" s="698"/>
      <c r="PSC289" s="488"/>
      <c r="PSD289" s="488"/>
      <c r="PSE289" s="488"/>
      <c r="PSF289" s="488"/>
      <c r="PSG289" s="488"/>
      <c r="PSH289" s="697" t="s">
        <v>9880</v>
      </c>
      <c r="PSI289" s="698"/>
      <c r="PSJ289" s="698"/>
      <c r="PSK289" s="488"/>
      <c r="PSL289" s="488"/>
      <c r="PSM289" s="488"/>
      <c r="PSN289" s="488"/>
      <c r="PSO289" s="488"/>
      <c r="PSP289" s="697" t="s">
        <v>9880</v>
      </c>
      <c r="PSQ289" s="698"/>
      <c r="PSR289" s="698"/>
      <c r="PSS289" s="488"/>
      <c r="PST289" s="488"/>
      <c r="PSU289" s="488"/>
      <c r="PSV289" s="488"/>
      <c r="PSW289" s="488"/>
      <c r="PSX289" s="697" t="s">
        <v>9880</v>
      </c>
      <c r="PSY289" s="698"/>
      <c r="PSZ289" s="698"/>
      <c r="PTA289" s="488"/>
      <c r="PTB289" s="488"/>
      <c r="PTC289" s="488"/>
      <c r="PTD289" s="488"/>
      <c r="PTE289" s="488"/>
      <c r="PTF289" s="697" t="s">
        <v>9880</v>
      </c>
      <c r="PTG289" s="698"/>
      <c r="PTH289" s="698"/>
      <c r="PTI289" s="488"/>
      <c r="PTJ289" s="488"/>
      <c r="PTK289" s="488"/>
      <c r="PTL289" s="488"/>
      <c r="PTM289" s="488"/>
      <c r="PTN289" s="697" t="s">
        <v>9880</v>
      </c>
      <c r="PTO289" s="698"/>
      <c r="PTP289" s="698"/>
      <c r="PTQ289" s="488"/>
      <c r="PTR289" s="488"/>
      <c r="PTS289" s="488"/>
      <c r="PTT289" s="488"/>
      <c r="PTU289" s="488"/>
      <c r="PTV289" s="697" t="s">
        <v>9880</v>
      </c>
      <c r="PTW289" s="698"/>
      <c r="PTX289" s="698"/>
      <c r="PTY289" s="488"/>
      <c r="PTZ289" s="488"/>
      <c r="PUA289" s="488"/>
      <c r="PUB289" s="488"/>
      <c r="PUC289" s="488"/>
      <c r="PUD289" s="697" t="s">
        <v>9880</v>
      </c>
      <c r="PUE289" s="698"/>
      <c r="PUF289" s="698"/>
      <c r="PUG289" s="488"/>
      <c r="PUH289" s="488"/>
      <c r="PUI289" s="488"/>
      <c r="PUJ289" s="488"/>
      <c r="PUK289" s="488"/>
      <c r="PUL289" s="697" t="s">
        <v>9880</v>
      </c>
      <c r="PUM289" s="698"/>
      <c r="PUN289" s="698"/>
      <c r="PUO289" s="488"/>
      <c r="PUP289" s="488"/>
      <c r="PUQ289" s="488"/>
      <c r="PUR289" s="488"/>
      <c r="PUS289" s="488"/>
      <c r="PUT289" s="697" t="s">
        <v>9880</v>
      </c>
      <c r="PUU289" s="698"/>
      <c r="PUV289" s="698"/>
      <c r="PUW289" s="488"/>
      <c r="PUX289" s="488"/>
      <c r="PUY289" s="488"/>
      <c r="PUZ289" s="488"/>
      <c r="PVA289" s="488"/>
      <c r="PVB289" s="697" t="s">
        <v>9880</v>
      </c>
      <c r="PVC289" s="698"/>
      <c r="PVD289" s="698"/>
      <c r="PVE289" s="488"/>
      <c r="PVF289" s="488"/>
      <c r="PVG289" s="488"/>
      <c r="PVH289" s="488"/>
      <c r="PVI289" s="488"/>
      <c r="PVJ289" s="697" t="s">
        <v>9880</v>
      </c>
      <c r="PVK289" s="698"/>
      <c r="PVL289" s="698"/>
      <c r="PVM289" s="488"/>
      <c r="PVN289" s="488"/>
      <c r="PVO289" s="488"/>
      <c r="PVP289" s="488"/>
      <c r="PVQ289" s="488"/>
      <c r="PVR289" s="697" t="s">
        <v>9880</v>
      </c>
      <c r="PVS289" s="698"/>
      <c r="PVT289" s="698"/>
      <c r="PVU289" s="488"/>
      <c r="PVV289" s="488"/>
      <c r="PVW289" s="488"/>
      <c r="PVX289" s="488"/>
      <c r="PVY289" s="488"/>
      <c r="PVZ289" s="697" t="s">
        <v>9880</v>
      </c>
      <c r="PWA289" s="698"/>
      <c r="PWB289" s="698"/>
      <c r="PWC289" s="488"/>
      <c r="PWD289" s="488"/>
      <c r="PWE289" s="488"/>
      <c r="PWF289" s="488"/>
      <c r="PWG289" s="488"/>
      <c r="PWH289" s="697" t="s">
        <v>9880</v>
      </c>
      <c r="PWI289" s="698"/>
      <c r="PWJ289" s="698"/>
      <c r="PWK289" s="488"/>
      <c r="PWL289" s="488"/>
      <c r="PWM289" s="488"/>
      <c r="PWN289" s="488"/>
      <c r="PWO289" s="488"/>
      <c r="PWP289" s="697" t="s">
        <v>9880</v>
      </c>
      <c r="PWQ289" s="698"/>
      <c r="PWR289" s="698"/>
      <c r="PWS289" s="488"/>
      <c r="PWT289" s="488"/>
      <c r="PWU289" s="488"/>
      <c r="PWV289" s="488"/>
      <c r="PWW289" s="488"/>
      <c r="PWX289" s="697" t="s">
        <v>9880</v>
      </c>
      <c r="PWY289" s="698"/>
      <c r="PWZ289" s="698"/>
      <c r="PXA289" s="488"/>
      <c r="PXB289" s="488"/>
      <c r="PXC289" s="488"/>
      <c r="PXD289" s="488"/>
      <c r="PXE289" s="488"/>
      <c r="PXF289" s="697" t="s">
        <v>9880</v>
      </c>
      <c r="PXG289" s="698"/>
      <c r="PXH289" s="698"/>
      <c r="PXI289" s="488"/>
      <c r="PXJ289" s="488"/>
      <c r="PXK289" s="488"/>
      <c r="PXL289" s="488"/>
      <c r="PXM289" s="488"/>
      <c r="PXN289" s="697" t="s">
        <v>9880</v>
      </c>
      <c r="PXO289" s="698"/>
      <c r="PXP289" s="698"/>
      <c r="PXQ289" s="488"/>
      <c r="PXR289" s="488"/>
      <c r="PXS289" s="488"/>
      <c r="PXT289" s="488"/>
      <c r="PXU289" s="488"/>
      <c r="PXV289" s="697" t="s">
        <v>9880</v>
      </c>
      <c r="PXW289" s="698"/>
      <c r="PXX289" s="698"/>
      <c r="PXY289" s="488"/>
      <c r="PXZ289" s="488"/>
      <c r="PYA289" s="488"/>
      <c r="PYB289" s="488"/>
      <c r="PYC289" s="488"/>
      <c r="PYD289" s="697" t="s">
        <v>9880</v>
      </c>
      <c r="PYE289" s="698"/>
      <c r="PYF289" s="698"/>
      <c r="PYG289" s="488"/>
      <c r="PYH289" s="488"/>
      <c r="PYI289" s="488"/>
      <c r="PYJ289" s="488"/>
      <c r="PYK289" s="488"/>
      <c r="PYL289" s="697" t="s">
        <v>9880</v>
      </c>
      <c r="PYM289" s="698"/>
      <c r="PYN289" s="698"/>
      <c r="PYO289" s="488"/>
      <c r="PYP289" s="488"/>
      <c r="PYQ289" s="488"/>
      <c r="PYR289" s="488"/>
      <c r="PYS289" s="488"/>
      <c r="PYT289" s="697" t="s">
        <v>9880</v>
      </c>
      <c r="PYU289" s="698"/>
      <c r="PYV289" s="698"/>
      <c r="PYW289" s="488"/>
      <c r="PYX289" s="488"/>
      <c r="PYY289" s="488"/>
      <c r="PYZ289" s="488"/>
      <c r="PZA289" s="488"/>
      <c r="PZB289" s="697" t="s">
        <v>9880</v>
      </c>
      <c r="PZC289" s="698"/>
      <c r="PZD289" s="698"/>
      <c r="PZE289" s="488"/>
      <c r="PZF289" s="488"/>
      <c r="PZG289" s="488"/>
      <c r="PZH289" s="488"/>
      <c r="PZI289" s="488"/>
      <c r="PZJ289" s="697" t="s">
        <v>9880</v>
      </c>
      <c r="PZK289" s="698"/>
      <c r="PZL289" s="698"/>
      <c r="PZM289" s="488"/>
      <c r="PZN289" s="488"/>
      <c r="PZO289" s="488"/>
      <c r="PZP289" s="488"/>
      <c r="PZQ289" s="488"/>
      <c r="PZR289" s="697" t="s">
        <v>9880</v>
      </c>
      <c r="PZS289" s="698"/>
      <c r="PZT289" s="698"/>
      <c r="PZU289" s="488"/>
      <c r="PZV289" s="488"/>
      <c r="PZW289" s="488"/>
      <c r="PZX289" s="488"/>
      <c r="PZY289" s="488"/>
      <c r="PZZ289" s="697" t="s">
        <v>9880</v>
      </c>
      <c r="QAA289" s="698"/>
      <c r="QAB289" s="698"/>
      <c r="QAC289" s="488"/>
      <c r="QAD289" s="488"/>
      <c r="QAE289" s="488"/>
      <c r="QAF289" s="488"/>
      <c r="QAG289" s="488"/>
      <c r="QAH289" s="697" t="s">
        <v>9880</v>
      </c>
      <c r="QAI289" s="698"/>
      <c r="QAJ289" s="698"/>
      <c r="QAK289" s="488"/>
      <c r="QAL289" s="488"/>
      <c r="QAM289" s="488"/>
      <c r="QAN289" s="488"/>
      <c r="QAO289" s="488"/>
      <c r="QAP289" s="697" t="s">
        <v>9880</v>
      </c>
      <c r="QAQ289" s="698"/>
      <c r="QAR289" s="698"/>
      <c r="QAS289" s="488"/>
      <c r="QAT289" s="488"/>
      <c r="QAU289" s="488"/>
      <c r="QAV289" s="488"/>
      <c r="QAW289" s="488"/>
      <c r="QAX289" s="697" t="s">
        <v>9880</v>
      </c>
      <c r="QAY289" s="698"/>
      <c r="QAZ289" s="698"/>
      <c r="QBA289" s="488"/>
      <c r="QBB289" s="488"/>
      <c r="QBC289" s="488"/>
      <c r="QBD289" s="488"/>
      <c r="QBE289" s="488"/>
      <c r="QBF289" s="697" t="s">
        <v>9880</v>
      </c>
      <c r="QBG289" s="698"/>
      <c r="QBH289" s="698"/>
      <c r="QBI289" s="488"/>
      <c r="QBJ289" s="488"/>
      <c r="QBK289" s="488"/>
      <c r="QBL289" s="488"/>
      <c r="QBM289" s="488"/>
      <c r="QBN289" s="697" t="s">
        <v>9880</v>
      </c>
      <c r="QBO289" s="698"/>
      <c r="QBP289" s="698"/>
      <c r="QBQ289" s="488"/>
      <c r="QBR289" s="488"/>
      <c r="QBS289" s="488"/>
      <c r="QBT289" s="488"/>
      <c r="QBU289" s="488"/>
      <c r="QBV289" s="697" t="s">
        <v>9880</v>
      </c>
      <c r="QBW289" s="698"/>
      <c r="QBX289" s="698"/>
      <c r="QBY289" s="488"/>
      <c r="QBZ289" s="488"/>
      <c r="QCA289" s="488"/>
      <c r="QCB289" s="488"/>
      <c r="QCC289" s="488"/>
      <c r="QCD289" s="697" t="s">
        <v>9880</v>
      </c>
      <c r="QCE289" s="698"/>
      <c r="QCF289" s="698"/>
      <c r="QCG289" s="488"/>
      <c r="QCH289" s="488"/>
      <c r="QCI289" s="488"/>
      <c r="QCJ289" s="488"/>
      <c r="QCK289" s="488"/>
      <c r="QCL289" s="697" t="s">
        <v>9880</v>
      </c>
      <c r="QCM289" s="698"/>
      <c r="QCN289" s="698"/>
      <c r="QCO289" s="488"/>
      <c r="QCP289" s="488"/>
      <c r="QCQ289" s="488"/>
      <c r="QCR289" s="488"/>
      <c r="QCS289" s="488"/>
      <c r="QCT289" s="697" t="s">
        <v>9880</v>
      </c>
      <c r="QCU289" s="698"/>
      <c r="QCV289" s="698"/>
      <c r="QCW289" s="488"/>
      <c r="QCX289" s="488"/>
      <c r="QCY289" s="488"/>
      <c r="QCZ289" s="488"/>
      <c r="QDA289" s="488"/>
      <c r="QDB289" s="697" t="s">
        <v>9880</v>
      </c>
      <c r="QDC289" s="698"/>
      <c r="QDD289" s="698"/>
      <c r="QDE289" s="488"/>
      <c r="QDF289" s="488"/>
      <c r="QDG289" s="488"/>
      <c r="QDH289" s="488"/>
      <c r="QDI289" s="488"/>
      <c r="QDJ289" s="697" t="s">
        <v>9880</v>
      </c>
      <c r="QDK289" s="698"/>
      <c r="QDL289" s="698"/>
      <c r="QDM289" s="488"/>
      <c r="QDN289" s="488"/>
      <c r="QDO289" s="488"/>
      <c r="QDP289" s="488"/>
      <c r="QDQ289" s="488"/>
      <c r="QDR289" s="697" t="s">
        <v>9880</v>
      </c>
      <c r="QDS289" s="698"/>
      <c r="QDT289" s="698"/>
      <c r="QDU289" s="488"/>
      <c r="QDV289" s="488"/>
      <c r="QDW289" s="488"/>
      <c r="QDX289" s="488"/>
      <c r="QDY289" s="488"/>
      <c r="QDZ289" s="697" t="s">
        <v>9880</v>
      </c>
      <c r="QEA289" s="698"/>
      <c r="QEB289" s="698"/>
      <c r="QEC289" s="488"/>
      <c r="QED289" s="488"/>
      <c r="QEE289" s="488"/>
      <c r="QEF289" s="488"/>
      <c r="QEG289" s="488"/>
      <c r="QEH289" s="697" t="s">
        <v>9880</v>
      </c>
      <c r="QEI289" s="698"/>
      <c r="QEJ289" s="698"/>
      <c r="QEK289" s="488"/>
      <c r="QEL289" s="488"/>
      <c r="QEM289" s="488"/>
      <c r="QEN289" s="488"/>
      <c r="QEO289" s="488"/>
      <c r="QEP289" s="697" t="s">
        <v>9880</v>
      </c>
      <c r="QEQ289" s="698"/>
      <c r="QER289" s="698"/>
      <c r="QES289" s="488"/>
      <c r="QET289" s="488"/>
      <c r="QEU289" s="488"/>
      <c r="QEV289" s="488"/>
      <c r="QEW289" s="488"/>
      <c r="QEX289" s="697" t="s">
        <v>9880</v>
      </c>
      <c r="QEY289" s="698"/>
      <c r="QEZ289" s="698"/>
      <c r="QFA289" s="488"/>
      <c r="QFB289" s="488"/>
      <c r="QFC289" s="488"/>
      <c r="QFD289" s="488"/>
      <c r="QFE289" s="488"/>
      <c r="QFF289" s="697" t="s">
        <v>9880</v>
      </c>
      <c r="QFG289" s="698"/>
      <c r="QFH289" s="698"/>
      <c r="QFI289" s="488"/>
      <c r="QFJ289" s="488"/>
      <c r="QFK289" s="488"/>
      <c r="QFL289" s="488"/>
      <c r="QFM289" s="488"/>
      <c r="QFN289" s="697" t="s">
        <v>9880</v>
      </c>
      <c r="QFO289" s="698"/>
      <c r="QFP289" s="698"/>
      <c r="QFQ289" s="488"/>
      <c r="QFR289" s="488"/>
      <c r="QFS289" s="488"/>
      <c r="QFT289" s="488"/>
      <c r="QFU289" s="488"/>
      <c r="QFV289" s="697" t="s">
        <v>9880</v>
      </c>
      <c r="QFW289" s="698"/>
      <c r="QFX289" s="698"/>
      <c r="QFY289" s="488"/>
      <c r="QFZ289" s="488"/>
      <c r="QGA289" s="488"/>
      <c r="QGB289" s="488"/>
      <c r="QGC289" s="488"/>
      <c r="QGD289" s="697" t="s">
        <v>9880</v>
      </c>
      <c r="QGE289" s="698"/>
      <c r="QGF289" s="698"/>
      <c r="QGG289" s="488"/>
      <c r="QGH289" s="488"/>
      <c r="QGI289" s="488"/>
      <c r="QGJ289" s="488"/>
      <c r="QGK289" s="488"/>
      <c r="QGL289" s="697" t="s">
        <v>9880</v>
      </c>
      <c r="QGM289" s="698"/>
      <c r="QGN289" s="698"/>
      <c r="QGO289" s="488"/>
      <c r="QGP289" s="488"/>
      <c r="QGQ289" s="488"/>
      <c r="QGR289" s="488"/>
      <c r="QGS289" s="488"/>
      <c r="QGT289" s="697" t="s">
        <v>9880</v>
      </c>
      <c r="QGU289" s="698"/>
      <c r="QGV289" s="698"/>
      <c r="QGW289" s="488"/>
      <c r="QGX289" s="488"/>
      <c r="QGY289" s="488"/>
      <c r="QGZ289" s="488"/>
      <c r="QHA289" s="488"/>
      <c r="QHB289" s="697" t="s">
        <v>9880</v>
      </c>
      <c r="QHC289" s="698"/>
      <c r="QHD289" s="698"/>
      <c r="QHE289" s="488"/>
      <c r="QHF289" s="488"/>
      <c r="QHG289" s="488"/>
      <c r="QHH289" s="488"/>
      <c r="QHI289" s="488"/>
      <c r="QHJ289" s="697" t="s">
        <v>9880</v>
      </c>
      <c r="QHK289" s="698"/>
      <c r="QHL289" s="698"/>
      <c r="QHM289" s="488"/>
      <c r="QHN289" s="488"/>
      <c r="QHO289" s="488"/>
      <c r="QHP289" s="488"/>
      <c r="QHQ289" s="488"/>
      <c r="QHR289" s="697" t="s">
        <v>9880</v>
      </c>
      <c r="QHS289" s="698"/>
      <c r="QHT289" s="698"/>
      <c r="QHU289" s="488"/>
      <c r="QHV289" s="488"/>
      <c r="QHW289" s="488"/>
      <c r="QHX289" s="488"/>
      <c r="QHY289" s="488"/>
      <c r="QHZ289" s="697" t="s">
        <v>9880</v>
      </c>
      <c r="QIA289" s="698"/>
      <c r="QIB289" s="698"/>
      <c r="QIC289" s="488"/>
      <c r="QID289" s="488"/>
      <c r="QIE289" s="488"/>
      <c r="QIF289" s="488"/>
      <c r="QIG289" s="488"/>
      <c r="QIH289" s="697" t="s">
        <v>9880</v>
      </c>
      <c r="QII289" s="698"/>
      <c r="QIJ289" s="698"/>
      <c r="QIK289" s="488"/>
      <c r="QIL289" s="488"/>
      <c r="QIM289" s="488"/>
      <c r="QIN289" s="488"/>
      <c r="QIO289" s="488"/>
      <c r="QIP289" s="697" t="s">
        <v>9880</v>
      </c>
      <c r="QIQ289" s="698"/>
      <c r="QIR289" s="698"/>
      <c r="QIS289" s="488"/>
      <c r="QIT289" s="488"/>
      <c r="QIU289" s="488"/>
      <c r="QIV289" s="488"/>
      <c r="QIW289" s="488"/>
      <c r="QIX289" s="697" t="s">
        <v>9880</v>
      </c>
      <c r="QIY289" s="698"/>
      <c r="QIZ289" s="698"/>
      <c r="QJA289" s="488"/>
      <c r="QJB289" s="488"/>
      <c r="QJC289" s="488"/>
      <c r="QJD289" s="488"/>
      <c r="QJE289" s="488"/>
      <c r="QJF289" s="697" t="s">
        <v>9880</v>
      </c>
      <c r="QJG289" s="698"/>
      <c r="QJH289" s="698"/>
      <c r="QJI289" s="488"/>
      <c r="QJJ289" s="488"/>
      <c r="QJK289" s="488"/>
      <c r="QJL289" s="488"/>
      <c r="QJM289" s="488"/>
      <c r="QJN289" s="697" t="s">
        <v>9880</v>
      </c>
      <c r="QJO289" s="698"/>
      <c r="QJP289" s="698"/>
      <c r="QJQ289" s="488"/>
      <c r="QJR289" s="488"/>
      <c r="QJS289" s="488"/>
      <c r="QJT289" s="488"/>
      <c r="QJU289" s="488"/>
      <c r="QJV289" s="697" t="s">
        <v>9880</v>
      </c>
      <c r="QJW289" s="698"/>
      <c r="QJX289" s="698"/>
      <c r="QJY289" s="488"/>
      <c r="QJZ289" s="488"/>
      <c r="QKA289" s="488"/>
      <c r="QKB289" s="488"/>
      <c r="QKC289" s="488"/>
      <c r="QKD289" s="697" t="s">
        <v>9880</v>
      </c>
      <c r="QKE289" s="698"/>
      <c r="QKF289" s="698"/>
      <c r="QKG289" s="488"/>
      <c r="QKH289" s="488"/>
      <c r="QKI289" s="488"/>
      <c r="QKJ289" s="488"/>
      <c r="QKK289" s="488"/>
      <c r="QKL289" s="697" t="s">
        <v>9880</v>
      </c>
      <c r="QKM289" s="698"/>
      <c r="QKN289" s="698"/>
      <c r="QKO289" s="488"/>
      <c r="QKP289" s="488"/>
      <c r="QKQ289" s="488"/>
      <c r="QKR289" s="488"/>
      <c r="QKS289" s="488"/>
      <c r="QKT289" s="697" t="s">
        <v>9880</v>
      </c>
      <c r="QKU289" s="698"/>
      <c r="QKV289" s="698"/>
      <c r="QKW289" s="488"/>
      <c r="QKX289" s="488"/>
      <c r="QKY289" s="488"/>
      <c r="QKZ289" s="488"/>
      <c r="QLA289" s="488"/>
      <c r="QLB289" s="697" t="s">
        <v>9880</v>
      </c>
      <c r="QLC289" s="698"/>
      <c r="QLD289" s="698"/>
      <c r="QLE289" s="488"/>
      <c r="QLF289" s="488"/>
      <c r="QLG289" s="488"/>
      <c r="QLH289" s="488"/>
      <c r="QLI289" s="488"/>
      <c r="QLJ289" s="697" t="s">
        <v>9880</v>
      </c>
      <c r="QLK289" s="698"/>
      <c r="QLL289" s="698"/>
      <c r="QLM289" s="488"/>
      <c r="QLN289" s="488"/>
      <c r="QLO289" s="488"/>
      <c r="QLP289" s="488"/>
      <c r="QLQ289" s="488"/>
      <c r="QLR289" s="697" t="s">
        <v>9880</v>
      </c>
      <c r="QLS289" s="698"/>
      <c r="QLT289" s="698"/>
      <c r="QLU289" s="488"/>
      <c r="QLV289" s="488"/>
      <c r="QLW289" s="488"/>
      <c r="QLX289" s="488"/>
      <c r="QLY289" s="488"/>
      <c r="QLZ289" s="697" t="s">
        <v>9880</v>
      </c>
      <c r="QMA289" s="698"/>
      <c r="QMB289" s="698"/>
      <c r="QMC289" s="488"/>
      <c r="QMD289" s="488"/>
      <c r="QME289" s="488"/>
      <c r="QMF289" s="488"/>
      <c r="QMG289" s="488"/>
      <c r="QMH289" s="697" t="s">
        <v>9880</v>
      </c>
      <c r="QMI289" s="698"/>
      <c r="QMJ289" s="698"/>
      <c r="QMK289" s="488"/>
      <c r="QML289" s="488"/>
      <c r="QMM289" s="488"/>
      <c r="QMN289" s="488"/>
      <c r="QMO289" s="488"/>
      <c r="QMP289" s="697" t="s">
        <v>9880</v>
      </c>
      <c r="QMQ289" s="698"/>
      <c r="QMR289" s="698"/>
      <c r="QMS289" s="488"/>
      <c r="QMT289" s="488"/>
      <c r="QMU289" s="488"/>
      <c r="QMV289" s="488"/>
      <c r="QMW289" s="488"/>
      <c r="QMX289" s="697" t="s">
        <v>9880</v>
      </c>
      <c r="QMY289" s="698"/>
      <c r="QMZ289" s="698"/>
      <c r="QNA289" s="488"/>
      <c r="QNB289" s="488"/>
      <c r="QNC289" s="488"/>
      <c r="QND289" s="488"/>
      <c r="QNE289" s="488"/>
      <c r="QNF289" s="697" t="s">
        <v>9880</v>
      </c>
      <c r="QNG289" s="698"/>
      <c r="QNH289" s="698"/>
      <c r="QNI289" s="488"/>
      <c r="QNJ289" s="488"/>
      <c r="QNK289" s="488"/>
      <c r="QNL289" s="488"/>
      <c r="QNM289" s="488"/>
      <c r="QNN289" s="697" t="s">
        <v>9880</v>
      </c>
      <c r="QNO289" s="698"/>
      <c r="QNP289" s="698"/>
      <c r="QNQ289" s="488"/>
      <c r="QNR289" s="488"/>
      <c r="QNS289" s="488"/>
      <c r="QNT289" s="488"/>
      <c r="QNU289" s="488"/>
      <c r="QNV289" s="697" t="s">
        <v>9880</v>
      </c>
      <c r="QNW289" s="698"/>
      <c r="QNX289" s="698"/>
      <c r="QNY289" s="488"/>
      <c r="QNZ289" s="488"/>
      <c r="QOA289" s="488"/>
      <c r="QOB289" s="488"/>
      <c r="QOC289" s="488"/>
      <c r="QOD289" s="697" t="s">
        <v>9880</v>
      </c>
      <c r="QOE289" s="698"/>
      <c r="QOF289" s="698"/>
      <c r="QOG289" s="488"/>
      <c r="QOH289" s="488"/>
      <c r="QOI289" s="488"/>
      <c r="QOJ289" s="488"/>
      <c r="QOK289" s="488"/>
      <c r="QOL289" s="697" t="s">
        <v>9880</v>
      </c>
      <c r="QOM289" s="698"/>
      <c r="QON289" s="698"/>
      <c r="QOO289" s="488"/>
      <c r="QOP289" s="488"/>
      <c r="QOQ289" s="488"/>
      <c r="QOR289" s="488"/>
      <c r="QOS289" s="488"/>
      <c r="QOT289" s="697" t="s">
        <v>9880</v>
      </c>
      <c r="QOU289" s="698"/>
      <c r="QOV289" s="698"/>
      <c r="QOW289" s="488"/>
      <c r="QOX289" s="488"/>
      <c r="QOY289" s="488"/>
      <c r="QOZ289" s="488"/>
      <c r="QPA289" s="488"/>
      <c r="QPB289" s="697" t="s">
        <v>9880</v>
      </c>
      <c r="QPC289" s="698"/>
      <c r="QPD289" s="698"/>
      <c r="QPE289" s="488"/>
      <c r="QPF289" s="488"/>
      <c r="QPG289" s="488"/>
      <c r="QPH289" s="488"/>
      <c r="QPI289" s="488"/>
      <c r="QPJ289" s="697" t="s">
        <v>9880</v>
      </c>
      <c r="QPK289" s="698"/>
      <c r="QPL289" s="698"/>
      <c r="QPM289" s="488"/>
      <c r="QPN289" s="488"/>
      <c r="QPO289" s="488"/>
      <c r="QPP289" s="488"/>
      <c r="QPQ289" s="488"/>
      <c r="QPR289" s="697" t="s">
        <v>9880</v>
      </c>
      <c r="QPS289" s="698"/>
      <c r="QPT289" s="698"/>
      <c r="QPU289" s="488"/>
      <c r="QPV289" s="488"/>
      <c r="QPW289" s="488"/>
      <c r="QPX289" s="488"/>
      <c r="QPY289" s="488"/>
      <c r="QPZ289" s="697" t="s">
        <v>9880</v>
      </c>
      <c r="QQA289" s="698"/>
      <c r="QQB289" s="698"/>
      <c r="QQC289" s="488"/>
      <c r="QQD289" s="488"/>
      <c r="QQE289" s="488"/>
      <c r="QQF289" s="488"/>
      <c r="QQG289" s="488"/>
      <c r="QQH289" s="697" t="s">
        <v>9880</v>
      </c>
      <c r="QQI289" s="698"/>
      <c r="QQJ289" s="698"/>
      <c r="QQK289" s="488"/>
      <c r="QQL289" s="488"/>
      <c r="QQM289" s="488"/>
      <c r="QQN289" s="488"/>
      <c r="QQO289" s="488"/>
      <c r="QQP289" s="697" t="s">
        <v>9880</v>
      </c>
      <c r="QQQ289" s="698"/>
      <c r="QQR289" s="698"/>
      <c r="QQS289" s="488"/>
      <c r="QQT289" s="488"/>
      <c r="QQU289" s="488"/>
      <c r="QQV289" s="488"/>
      <c r="QQW289" s="488"/>
      <c r="QQX289" s="697" t="s">
        <v>9880</v>
      </c>
      <c r="QQY289" s="698"/>
      <c r="QQZ289" s="698"/>
      <c r="QRA289" s="488"/>
      <c r="QRB289" s="488"/>
      <c r="QRC289" s="488"/>
      <c r="QRD289" s="488"/>
      <c r="QRE289" s="488"/>
      <c r="QRF289" s="697" t="s">
        <v>9880</v>
      </c>
      <c r="QRG289" s="698"/>
      <c r="QRH289" s="698"/>
      <c r="QRI289" s="488"/>
      <c r="QRJ289" s="488"/>
      <c r="QRK289" s="488"/>
      <c r="QRL289" s="488"/>
      <c r="QRM289" s="488"/>
      <c r="QRN289" s="697" t="s">
        <v>9880</v>
      </c>
      <c r="QRO289" s="698"/>
      <c r="QRP289" s="698"/>
      <c r="QRQ289" s="488"/>
      <c r="QRR289" s="488"/>
      <c r="QRS289" s="488"/>
      <c r="QRT289" s="488"/>
      <c r="QRU289" s="488"/>
      <c r="QRV289" s="697" t="s">
        <v>9880</v>
      </c>
      <c r="QRW289" s="698"/>
      <c r="QRX289" s="698"/>
      <c r="QRY289" s="488"/>
      <c r="QRZ289" s="488"/>
      <c r="QSA289" s="488"/>
      <c r="QSB289" s="488"/>
      <c r="QSC289" s="488"/>
      <c r="QSD289" s="697" t="s">
        <v>9880</v>
      </c>
      <c r="QSE289" s="698"/>
      <c r="QSF289" s="698"/>
      <c r="QSG289" s="488"/>
      <c r="QSH289" s="488"/>
      <c r="QSI289" s="488"/>
      <c r="QSJ289" s="488"/>
      <c r="QSK289" s="488"/>
      <c r="QSL289" s="697" t="s">
        <v>9880</v>
      </c>
      <c r="QSM289" s="698"/>
      <c r="QSN289" s="698"/>
      <c r="QSO289" s="488"/>
      <c r="QSP289" s="488"/>
      <c r="QSQ289" s="488"/>
      <c r="QSR289" s="488"/>
      <c r="QSS289" s="488"/>
      <c r="QST289" s="697" t="s">
        <v>9880</v>
      </c>
      <c r="QSU289" s="698"/>
      <c r="QSV289" s="698"/>
      <c r="QSW289" s="488"/>
      <c r="QSX289" s="488"/>
      <c r="QSY289" s="488"/>
      <c r="QSZ289" s="488"/>
      <c r="QTA289" s="488"/>
      <c r="QTB289" s="697" t="s">
        <v>9880</v>
      </c>
      <c r="QTC289" s="698"/>
      <c r="QTD289" s="698"/>
      <c r="QTE289" s="488"/>
      <c r="QTF289" s="488"/>
      <c r="QTG289" s="488"/>
      <c r="QTH289" s="488"/>
      <c r="QTI289" s="488"/>
      <c r="QTJ289" s="697" t="s">
        <v>9880</v>
      </c>
      <c r="QTK289" s="698"/>
      <c r="QTL289" s="698"/>
      <c r="QTM289" s="488"/>
      <c r="QTN289" s="488"/>
      <c r="QTO289" s="488"/>
      <c r="QTP289" s="488"/>
      <c r="QTQ289" s="488"/>
      <c r="QTR289" s="697" t="s">
        <v>9880</v>
      </c>
      <c r="QTS289" s="698"/>
      <c r="QTT289" s="698"/>
      <c r="QTU289" s="488"/>
      <c r="QTV289" s="488"/>
      <c r="QTW289" s="488"/>
      <c r="QTX289" s="488"/>
      <c r="QTY289" s="488"/>
      <c r="QTZ289" s="697" t="s">
        <v>9880</v>
      </c>
      <c r="QUA289" s="698"/>
      <c r="QUB289" s="698"/>
      <c r="QUC289" s="488"/>
      <c r="QUD289" s="488"/>
      <c r="QUE289" s="488"/>
      <c r="QUF289" s="488"/>
      <c r="QUG289" s="488"/>
      <c r="QUH289" s="697" t="s">
        <v>9880</v>
      </c>
      <c r="QUI289" s="698"/>
      <c r="QUJ289" s="698"/>
      <c r="QUK289" s="488"/>
      <c r="QUL289" s="488"/>
      <c r="QUM289" s="488"/>
      <c r="QUN289" s="488"/>
      <c r="QUO289" s="488"/>
      <c r="QUP289" s="697" t="s">
        <v>9880</v>
      </c>
      <c r="QUQ289" s="698"/>
      <c r="QUR289" s="698"/>
      <c r="QUS289" s="488"/>
      <c r="QUT289" s="488"/>
      <c r="QUU289" s="488"/>
      <c r="QUV289" s="488"/>
      <c r="QUW289" s="488"/>
      <c r="QUX289" s="697" t="s">
        <v>9880</v>
      </c>
      <c r="QUY289" s="698"/>
      <c r="QUZ289" s="698"/>
      <c r="QVA289" s="488"/>
      <c r="QVB289" s="488"/>
      <c r="QVC289" s="488"/>
      <c r="QVD289" s="488"/>
      <c r="QVE289" s="488"/>
      <c r="QVF289" s="697" t="s">
        <v>9880</v>
      </c>
      <c r="QVG289" s="698"/>
      <c r="QVH289" s="698"/>
      <c r="QVI289" s="488"/>
      <c r="QVJ289" s="488"/>
      <c r="QVK289" s="488"/>
      <c r="QVL289" s="488"/>
      <c r="QVM289" s="488"/>
      <c r="QVN289" s="697" t="s">
        <v>9880</v>
      </c>
      <c r="QVO289" s="698"/>
      <c r="QVP289" s="698"/>
      <c r="QVQ289" s="488"/>
      <c r="QVR289" s="488"/>
      <c r="QVS289" s="488"/>
      <c r="QVT289" s="488"/>
      <c r="QVU289" s="488"/>
      <c r="QVV289" s="697" t="s">
        <v>9880</v>
      </c>
      <c r="QVW289" s="698"/>
      <c r="QVX289" s="698"/>
      <c r="QVY289" s="488"/>
      <c r="QVZ289" s="488"/>
      <c r="QWA289" s="488"/>
      <c r="QWB289" s="488"/>
      <c r="QWC289" s="488"/>
      <c r="QWD289" s="697" t="s">
        <v>9880</v>
      </c>
      <c r="QWE289" s="698"/>
      <c r="QWF289" s="698"/>
      <c r="QWG289" s="488"/>
      <c r="QWH289" s="488"/>
      <c r="QWI289" s="488"/>
      <c r="QWJ289" s="488"/>
      <c r="QWK289" s="488"/>
      <c r="QWL289" s="697" t="s">
        <v>9880</v>
      </c>
      <c r="QWM289" s="698"/>
      <c r="QWN289" s="698"/>
      <c r="QWO289" s="488"/>
      <c r="QWP289" s="488"/>
      <c r="QWQ289" s="488"/>
      <c r="QWR289" s="488"/>
      <c r="QWS289" s="488"/>
      <c r="QWT289" s="697" t="s">
        <v>9880</v>
      </c>
      <c r="QWU289" s="698"/>
      <c r="QWV289" s="698"/>
      <c r="QWW289" s="488"/>
      <c r="QWX289" s="488"/>
      <c r="QWY289" s="488"/>
      <c r="QWZ289" s="488"/>
      <c r="QXA289" s="488"/>
      <c r="QXB289" s="697" t="s">
        <v>9880</v>
      </c>
      <c r="QXC289" s="698"/>
      <c r="QXD289" s="698"/>
      <c r="QXE289" s="488"/>
      <c r="QXF289" s="488"/>
      <c r="QXG289" s="488"/>
      <c r="QXH289" s="488"/>
      <c r="QXI289" s="488"/>
      <c r="QXJ289" s="697" t="s">
        <v>9880</v>
      </c>
      <c r="QXK289" s="698"/>
      <c r="QXL289" s="698"/>
      <c r="QXM289" s="488"/>
      <c r="QXN289" s="488"/>
      <c r="QXO289" s="488"/>
      <c r="QXP289" s="488"/>
      <c r="QXQ289" s="488"/>
      <c r="QXR289" s="697" t="s">
        <v>9880</v>
      </c>
      <c r="QXS289" s="698"/>
      <c r="QXT289" s="698"/>
      <c r="QXU289" s="488"/>
      <c r="QXV289" s="488"/>
      <c r="QXW289" s="488"/>
      <c r="QXX289" s="488"/>
      <c r="QXY289" s="488"/>
      <c r="QXZ289" s="697" t="s">
        <v>9880</v>
      </c>
      <c r="QYA289" s="698"/>
      <c r="QYB289" s="698"/>
      <c r="QYC289" s="488"/>
      <c r="QYD289" s="488"/>
      <c r="QYE289" s="488"/>
      <c r="QYF289" s="488"/>
      <c r="QYG289" s="488"/>
      <c r="QYH289" s="697" t="s">
        <v>9880</v>
      </c>
      <c r="QYI289" s="698"/>
      <c r="QYJ289" s="698"/>
      <c r="QYK289" s="488"/>
      <c r="QYL289" s="488"/>
      <c r="QYM289" s="488"/>
      <c r="QYN289" s="488"/>
      <c r="QYO289" s="488"/>
      <c r="QYP289" s="697" t="s">
        <v>9880</v>
      </c>
      <c r="QYQ289" s="698"/>
      <c r="QYR289" s="698"/>
      <c r="QYS289" s="488"/>
      <c r="QYT289" s="488"/>
      <c r="QYU289" s="488"/>
      <c r="QYV289" s="488"/>
      <c r="QYW289" s="488"/>
      <c r="QYX289" s="697" t="s">
        <v>9880</v>
      </c>
      <c r="QYY289" s="698"/>
      <c r="QYZ289" s="698"/>
      <c r="QZA289" s="488"/>
      <c r="QZB289" s="488"/>
      <c r="QZC289" s="488"/>
      <c r="QZD289" s="488"/>
      <c r="QZE289" s="488"/>
      <c r="QZF289" s="697" t="s">
        <v>9880</v>
      </c>
      <c r="QZG289" s="698"/>
      <c r="QZH289" s="698"/>
      <c r="QZI289" s="488"/>
      <c r="QZJ289" s="488"/>
      <c r="QZK289" s="488"/>
      <c r="QZL289" s="488"/>
      <c r="QZM289" s="488"/>
      <c r="QZN289" s="697" t="s">
        <v>9880</v>
      </c>
      <c r="QZO289" s="698"/>
      <c r="QZP289" s="698"/>
      <c r="QZQ289" s="488"/>
      <c r="QZR289" s="488"/>
      <c r="QZS289" s="488"/>
      <c r="QZT289" s="488"/>
      <c r="QZU289" s="488"/>
      <c r="QZV289" s="697" t="s">
        <v>9880</v>
      </c>
      <c r="QZW289" s="698"/>
      <c r="QZX289" s="698"/>
      <c r="QZY289" s="488"/>
      <c r="QZZ289" s="488"/>
      <c r="RAA289" s="488"/>
      <c r="RAB289" s="488"/>
      <c r="RAC289" s="488"/>
      <c r="RAD289" s="697" t="s">
        <v>9880</v>
      </c>
      <c r="RAE289" s="698"/>
      <c r="RAF289" s="698"/>
      <c r="RAG289" s="488"/>
      <c r="RAH289" s="488"/>
      <c r="RAI289" s="488"/>
      <c r="RAJ289" s="488"/>
      <c r="RAK289" s="488"/>
      <c r="RAL289" s="697" t="s">
        <v>9880</v>
      </c>
      <c r="RAM289" s="698"/>
      <c r="RAN289" s="698"/>
      <c r="RAO289" s="488"/>
      <c r="RAP289" s="488"/>
      <c r="RAQ289" s="488"/>
      <c r="RAR289" s="488"/>
      <c r="RAS289" s="488"/>
      <c r="RAT289" s="697" t="s">
        <v>9880</v>
      </c>
      <c r="RAU289" s="698"/>
      <c r="RAV289" s="698"/>
      <c r="RAW289" s="488"/>
      <c r="RAX289" s="488"/>
      <c r="RAY289" s="488"/>
      <c r="RAZ289" s="488"/>
      <c r="RBA289" s="488"/>
      <c r="RBB289" s="697" t="s">
        <v>9880</v>
      </c>
      <c r="RBC289" s="698"/>
      <c r="RBD289" s="698"/>
      <c r="RBE289" s="488"/>
      <c r="RBF289" s="488"/>
      <c r="RBG289" s="488"/>
      <c r="RBH289" s="488"/>
      <c r="RBI289" s="488"/>
      <c r="RBJ289" s="697" t="s">
        <v>9880</v>
      </c>
      <c r="RBK289" s="698"/>
      <c r="RBL289" s="698"/>
      <c r="RBM289" s="488"/>
      <c r="RBN289" s="488"/>
      <c r="RBO289" s="488"/>
      <c r="RBP289" s="488"/>
      <c r="RBQ289" s="488"/>
      <c r="RBR289" s="697" t="s">
        <v>9880</v>
      </c>
      <c r="RBS289" s="698"/>
      <c r="RBT289" s="698"/>
      <c r="RBU289" s="488"/>
      <c r="RBV289" s="488"/>
      <c r="RBW289" s="488"/>
      <c r="RBX289" s="488"/>
      <c r="RBY289" s="488"/>
      <c r="RBZ289" s="697" t="s">
        <v>9880</v>
      </c>
      <c r="RCA289" s="698"/>
      <c r="RCB289" s="698"/>
      <c r="RCC289" s="488"/>
      <c r="RCD289" s="488"/>
      <c r="RCE289" s="488"/>
      <c r="RCF289" s="488"/>
      <c r="RCG289" s="488"/>
      <c r="RCH289" s="697" t="s">
        <v>9880</v>
      </c>
      <c r="RCI289" s="698"/>
      <c r="RCJ289" s="698"/>
      <c r="RCK289" s="488"/>
      <c r="RCL289" s="488"/>
      <c r="RCM289" s="488"/>
      <c r="RCN289" s="488"/>
      <c r="RCO289" s="488"/>
      <c r="RCP289" s="697" t="s">
        <v>9880</v>
      </c>
      <c r="RCQ289" s="698"/>
      <c r="RCR289" s="698"/>
      <c r="RCS289" s="488"/>
      <c r="RCT289" s="488"/>
      <c r="RCU289" s="488"/>
      <c r="RCV289" s="488"/>
      <c r="RCW289" s="488"/>
      <c r="RCX289" s="697" t="s">
        <v>9880</v>
      </c>
      <c r="RCY289" s="698"/>
      <c r="RCZ289" s="698"/>
      <c r="RDA289" s="488"/>
      <c r="RDB289" s="488"/>
      <c r="RDC289" s="488"/>
      <c r="RDD289" s="488"/>
      <c r="RDE289" s="488"/>
      <c r="RDF289" s="697" t="s">
        <v>9880</v>
      </c>
      <c r="RDG289" s="698"/>
      <c r="RDH289" s="698"/>
      <c r="RDI289" s="488"/>
      <c r="RDJ289" s="488"/>
      <c r="RDK289" s="488"/>
      <c r="RDL289" s="488"/>
      <c r="RDM289" s="488"/>
      <c r="RDN289" s="697" t="s">
        <v>9880</v>
      </c>
      <c r="RDO289" s="698"/>
      <c r="RDP289" s="698"/>
      <c r="RDQ289" s="488"/>
      <c r="RDR289" s="488"/>
      <c r="RDS289" s="488"/>
      <c r="RDT289" s="488"/>
      <c r="RDU289" s="488"/>
      <c r="RDV289" s="697" t="s">
        <v>9880</v>
      </c>
      <c r="RDW289" s="698"/>
      <c r="RDX289" s="698"/>
      <c r="RDY289" s="488"/>
      <c r="RDZ289" s="488"/>
      <c r="REA289" s="488"/>
      <c r="REB289" s="488"/>
      <c r="REC289" s="488"/>
      <c r="RED289" s="697" t="s">
        <v>9880</v>
      </c>
      <c r="REE289" s="698"/>
      <c r="REF289" s="698"/>
      <c r="REG289" s="488"/>
      <c r="REH289" s="488"/>
      <c r="REI289" s="488"/>
      <c r="REJ289" s="488"/>
      <c r="REK289" s="488"/>
      <c r="REL289" s="697" t="s">
        <v>9880</v>
      </c>
      <c r="REM289" s="698"/>
      <c r="REN289" s="698"/>
      <c r="REO289" s="488"/>
      <c r="REP289" s="488"/>
      <c r="REQ289" s="488"/>
      <c r="RER289" s="488"/>
      <c r="RES289" s="488"/>
      <c r="RET289" s="697" t="s">
        <v>9880</v>
      </c>
      <c r="REU289" s="698"/>
      <c r="REV289" s="698"/>
      <c r="REW289" s="488"/>
      <c r="REX289" s="488"/>
      <c r="REY289" s="488"/>
      <c r="REZ289" s="488"/>
      <c r="RFA289" s="488"/>
      <c r="RFB289" s="697" t="s">
        <v>9880</v>
      </c>
      <c r="RFC289" s="698"/>
      <c r="RFD289" s="698"/>
      <c r="RFE289" s="488"/>
      <c r="RFF289" s="488"/>
      <c r="RFG289" s="488"/>
      <c r="RFH289" s="488"/>
      <c r="RFI289" s="488"/>
      <c r="RFJ289" s="697" t="s">
        <v>9880</v>
      </c>
      <c r="RFK289" s="698"/>
      <c r="RFL289" s="698"/>
      <c r="RFM289" s="488"/>
      <c r="RFN289" s="488"/>
      <c r="RFO289" s="488"/>
      <c r="RFP289" s="488"/>
      <c r="RFQ289" s="488"/>
      <c r="RFR289" s="697" t="s">
        <v>9880</v>
      </c>
      <c r="RFS289" s="698"/>
      <c r="RFT289" s="698"/>
      <c r="RFU289" s="488"/>
      <c r="RFV289" s="488"/>
      <c r="RFW289" s="488"/>
      <c r="RFX289" s="488"/>
      <c r="RFY289" s="488"/>
      <c r="RFZ289" s="697" t="s">
        <v>9880</v>
      </c>
      <c r="RGA289" s="698"/>
      <c r="RGB289" s="698"/>
      <c r="RGC289" s="488"/>
      <c r="RGD289" s="488"/>
      <c r="RGE289" s="488"/>
      <c r="RGF289" s="488"/>
      <c r="RGG289" s="488"/>
      <c r="RGH289" s="697" t="s">
        <v>9880</v>
      </c>
      <c r="RGI289" s="698"/>
      <c r="RGJ289" s="698"/>
      <c r="RGK289" s="488"/>
      <c r="RGL289" s="488"/>
      <c r="RGM289" s="488"/>
      <c r="RGN289" s="488"/>
      <c r="RGO289" s="488"/>
      <c r="RGP289" s="697" t="s">
        <v>9880</v>
      </c>
      <c r="RGQ289" s="698"/>
      <c r="RGR289" s="698"/>
      <c r="RGS289" s="488"/>
      <c r="RGT289" s="488"/>
      <c r="RGU289" s="488"/>
      <c r="RGV289" s="488"/>
      <c r="RGW289" s="488"/>
      <c r="RGX289" s="697" t="s">
        <v>9880</v>
      </c>
      <c r="RGY289" s="698"/>
      <c r="RGZ289" s="698"/>
      <c r="RHA289" s="488"/>
      <c r="RHB289" s="488"/>
      <c r="RHC289" s="488"/>
      <c r="RHD289" s="488"/>
      <c r="RHE289" s="488"/>
      <c r="RHF289" s="697" t="s">
        <v>9880</v>
      </c>
      <c r="RHG289" s="698"/>
      <c r="RHH289" s="698"/>
      <c r="RHI289" s="488"/>
      <c r="RHJ289" s="488"/>
      <c r="RHK289" s="488"/>
      <c r="RHL289" s="488"/>
      <c r="RHM289" s="488"/>
      <c r="RHN289" s="697" t="s">
        <v>9880</v>
      </c>
      <c r="RHO289" s="698"/>
      <c r="RHP289" s="698"/>
      <c r="RHQ289" s="488"/>
      <c r="RHR289" s="488"/>
      <c r="RHS289" s="488"/>
      <c r="RHT289" s="488"/>
      <c r="RHU289" s="488"/>
      <c r="RHV289" s="697" t="s">
        <v>9880</v>
      </c>
      <c r="RHW289" s="698"/>
      <c r="RHX289" s="698"/>
      <c r="RHY289" s="488"/>
      <c r="RHZ289" s="488"/>
      <c r="RIA289" s="488"/>
      <c r="RIB289" s="488"/>
      <c r="RIC289" s="488"/>
      <c r="RID289" s="697" t="s">
        <v>9880</v>
      </c>
      <c r="RIE289" s="698"/>
      <c r="RIF289" s="698"/>
      <c r="RIG289" s="488"/>
      <c r="RIH289" s="488"/>
      <c r="RII289" s="488"/>
      <c r="RIJ289" s="488"/>
      <c r="RIK289" s="488"/>
      <c r="RIL289" s="697" t="s">
        <v>9880</v>
      </c>
      <c r="RIM289" s="698"/>
      <c r="RIN289" s="698"/>
      <c r="RIO289" s="488"/>
      <c r="RIP289" s="488"/>
      <c r="RIQ289" s="488"/>
      <c r="RIR289" s="488"/>
      <c r="RIS289" s="488"/>
      <c r="RIT289" s="697" t="s">
        <v>9880</v>
      </c>
      <c r="RIU289" s="698"/>
      <c r="RIV289" s="698"/>
      <c r="RIW289" s="488"/>
      <c r="RIX289" s="488"/>
      <c r="RIY289" s="488"/>
      <c r="RIZ289" s="488"/>
      <c r="RJA289" s="488"/>
      <c r="RJB289" s="697" t="s">
        <v>9880</v>
      </c>
      <c r="RJC289" s="698"/>
      <c r="RJD289" s="698"/>
      <c r="RJE289" s="488"/>
      <c r="RJF289" s="488"/>
      <c r="RJG289" s="488"/>
      <c r="RJH289" s="488"/>
      <c r="RJI289" s="488"/>
      <c r="RJJ289" s="697" t="s">
        <v>9880</v>
      </c>
      <c r="RJK289" s="698"/>
      <c r="RJL289" s="698"/>
      <c r="RJM289" s="488"/>
      <c r="RJN289" s="488"/>
      <c r="RJO289" s="488"/>
      <c r="RJP289" s="488"/>
      <c r="RJQ289" s="488"/>
      <c r="RJR289" s="697" t="s">
        <v>9880</v>
      </c>
      <c r="RJS289" s="698"/>
      <c r="RJT289" s="698"/>
      <c r="RJU289" s="488"/>
      <c r="RJV289" s="488"/>
      <c r="RJW289" s="488"/>
      <c r="RJX289" s="488"/>
      <c r="RJY289" s="488"/>
      <c r="RJZ289" s="697" t="s">
        <v>9880</v>
      </c>
      <c r="RKA289" s="698"/>
      <c r="RKB289" s="698"/>
      <c r="RKC289" s="488"/>
      <c r="RKD289" s="488"/>
      <c r="RKE289" s="488"/>
      <c r="RKF289" s="488"/>
      <c r="RKG289" s="488"/>
      <c r="RKH289" s="697" t="s">
        <v>9880</v>
      </c>
      <c r="RKI289" s="698"/>
      <c r="RKJ289" s="698"/>
      <c r="RKK289" s="488"/>
      <c r="RKL289" s="488"/>
      <c r="RKM289" s="488"/>
      <c r="RKN289" s="488"/>
      <c r="RKO289" s="488"/>
      <c r="RKP289" s="697" t="s">
        <v>9880</v>
      </c>
      <c r="RKQ289" s="698"/>
      <c r="RKR289" s="698"/>
      <c r="RKS289" s="488"/>
      <c r="RKT289" s="488"/>
      <c r="RKU289" s="488"/>
      <c r="RKV289" s="488"/>
      <c r="RKW289" s="488"/>
      <c r="RKX289" s="697" t="s">
        <v>9880</v>
      </c>
      <c r="RKY289" s="698"/>
      <c r="RKZ289" s="698"/>
      <c r="RLA289" s="488"/>
      <c r="RLB289" s="488"/>
      <c r="RLC289" s="488"/>
      <c r="RLD289" s="488"/>
      <c r="RLE289" s="488"/>
      <c r="RLF289" s="697" t="s">
        <v>9880</v>
      </c>
      <c r="RLG289" s="698"/>
      <c r="RLH289" s="698"/>
      <c r="RLI289" s="488"/>
      <c r="RLJ289" s="488"/>
      <c r="RLK289" s="488"/>
      <c r="RLL289" s="488"/>
      <c r="RLM289" s="488"/>
      <c r="RLN289" s="697" t="s">
        <v>9880</v>
      </c>
      <c r="RLO289" s="698"/>
      <c r="RLP289" s="698"/>
      <c r="RLQ289" s="488"/>
      <c r="RLR289" s="488"/>
      <c r="RLS289" s="488"/>
      <c r="RLT289" s="488"/>
      <c r="RLU289" s="488"/>
      <c r="RLV289" s="697" t="s">
        <v>9880</v>
      </c>
      <c r="RLW289" s="698"/>
      <c r="RLX289" s="698"/>
      <c r="RLY289" s="488"/>
      <c r="RLZ289" s="488"/>
      <c r="RMA289" s="488"/>
      <c r="RMB289" s="488"/>
      <c r="RMC289" s="488"/>
      <c r="RMD289" s="697" t="s">
        <v>9880</v>
      </c>
      <c r="RME289" s="698"/>
      <c r="RMF289" s="698"/>
      <c r="RMG289" s="488"/>
      <c r="RMH289" s="488"/>
      <c r="RMI289" s="488"/>
      <c r="RMJ289" s="488"/>
      <c r="RMK289" s="488"/>
      <c r="RML289" s="697" t="s">
        <v>9880</v>
      </c>
      <c r="RMM289" s="698"/>
      <c r="RMN289" s="698"/>
      <c r="RMO289" s="488"/>
      <c r="RMP289" s="488"/>
      <c r="RMQ289" s="488"/>
      <c r="RMR289" s="488"/>
      <c r="RMS289" s="488"/>
      <c r="RMT289" s="697" t="s">
        <v>9880</v>
      </c>
      <c r="RMU289" s="698"/>
      <c r="RMV289" s="698"/>
      <c r="RMW289" s="488"/>
      <c r="RMX289" s="488"/>
      <c r="RMY289" s="488"/>
      <c r="RMZ289" s="488"/>
      <c r="RNA289" s="488"/>
      <c r="RNB289" s="697" t="s">
        <v>9880</v>
      </c>
      <c r="RNC289" s="698"/>
      <c r="RND289" s="698"/>
      <c r="RNE289" s="488"/>
      <c r="RNF289" s="488"/>
      <c r="RNG289" s="488"/>
      <c r="RNH289" s="488"/>
      <c r="RNI289" s="488"/>
      <c r="RNJ289" s="697" t="s">
        <v>9880</v>
      </c>
      <c r="RNK289" s="698"/>
      <c r="RNL289" s="698"/>
      <c r="RNM289" s="488"/>
      <c r="RNN289" s="488"/>
      <c r="RNO289" s="488"/>
      <c r="RNP289" s="488"/>
      <c r="RNQ289" s="488"/>
      <c r="RNR289" s="697" t="s">
        <v>9880</v>
      </c>
      <c r="RNS289" s="698"/>
      <c r="RNT289" s="698"/>
      <c r="RNU289" s="488"/>
      <c r="RNV289" s="488"/>
      <c r="RNW289" s="488"/>
      <c r="RNX289" s="488"/>
      <c r="RNY289" s="488"/>
      <c r="RNZ289" s="697" t="s">
        <v>9880</v>
      </c>
      <c r="ROA289" s="698"/>
      <c r="ROB289" s="698"/>
      <c r="ROC289" s="488"/>
      <c r="ROD289" s="488"/>
      <c r="ROE289" s="488"/>
      <c r="ROF289" s="488"/>
      <c r="ROG289" s="488"/>
      <c r="ROH289" s="697" t="s">
        <v>9880</v>
      </c>
      <c r="ROI289" s="698"/>
      <c r="ROJ289" s="698"/>
      <c r="ROK289" s="488"/>
      <c r="ROL289" s="488"/>
      <c r="ROM289" s="488"/>
      <c r="RON289" s="488"/>
      <c r="ROO289" s="488"/>
      <c r="ROP289" s="697" t="s">
        <v>9880</v>
      </c>
      <c r="ROQ289" s="698"/>
      <c r="ROR289" s="698"/>
      <c r="ROS289" s="488"/>
      <c r="ROT289" s="488"/>
      <c r="ROU289" s="488"/>
      <c r="ROV289" s="488"/>
      <c r="ROW289" s="488"/>
      <c r="ROX289" s="697" t="s">
        <v>9880</v>
      </c>
      <c r="ROY289" s="698"/>
      <c r="ROZ289" s="698"/>
      <c r="RPA289" s="488"/>
      <c r="RPB289" s="488"/>
      <c r="RPC289" s="488"/>
      <c r="RPD289" s="488"/>
      <c r="RPE289" s="488"/>
      <c r="RPF289" s="697" t="s">
        <v>9880</v>
      </c>
      <c r="RPG289" s="698"/>
      <c r="RPH289" s="698"/>
      <c r="RPI289" s="488"/>
      <c r="RPJ289" s="488"/>
      <c r="RPK289" s="488"/>
      <c r="RPL289" s="488"/>
      <c r="RPM289" s="488"/>
      <c r="RPN289" s="697" t="s">
        <v>9880</v>
      </c>
      <c r="RPO289" s="698"/>
      <c r="RPP289" s="698"/>
      <c r="RPQ289" s="488"/>
      <c r="RPR289" s="488"/>
      <c r="RPS289" s="488"/>
      <c r="RPT289" s="488"/>
      <c r="RPU289" s="488"/>
      <c r="RPV289" s="697" t="s">
        <v>9880</v>
      </c>
      <c r="RPW289" s="698"/>
      <c r="RPX289" s="698"/>
      <c r="RPY289" s="488"/>
      <c r="RPZ289" s="488"/>
      <c r="RQA289" s="488"/>
      <c r="RQB289" s="488"/>
      <c r="RQC289" s="488"/>
      <c r="RQD289" s="697" t="s">
        <v>9880</v>
      </c>
      <c r="RQE289" s="698"/>
      <c r="RQF289" s="698"/>
      <c r="RQG289" s="488"/>
      <c r="RQH289" s="488"/>
      <c r="RQI289" s="488"/>
      <c r="RQJ289" s="488"/>
      <c r="RQK289" s="488"/>
      <c r="RQL289" s="697" t="s">
        <v>9880</v>
      </c>
      <c r="RQM289" s="698"/>
      <c r="RQN289" s="698"/>
      <c r="RQO289" s="488"/>
      <c r="RQP289" s="488"/>
      <c r="RQQ289" s="488"/>
      <c r="RQR289" s="488"/>
      <c r="RQS289" s="488"/>
      <c r="RQT289" s="697" t="s">
        <v>9880</v>
      </c>
      <c r="RQU289" s="698"/>
      <c r="RQV289" s="698"/>
      <c r="RQW289" s="488"/>
      <c r="RQX289" s="488"/>
      <c r="RQY289" s="488"/>
      <c r="RQZ289" s="488"/>
      <c r="RRA289" s="488"/>
      <c r="RRB289" s="697" t="s">
        <v>9880</v>
      </c>
      <c r="RRC289" s="698"/>
      <c r="RRD289" s="698"/>
      <c r="RRE289" s="488"/>
      <c r="RRF289" s="488"/>
      <c r="RRG289" s="488"/>
      <c r="RRH289" s="488"/>
      <c r="RRI289" s="488"/>
      <c r="RRJ289" s="697" t="s">
        <v>9880</v>
      </c>
      <c r="RRK289" s="698"/>
      <c r="RRL289" s="698"/>
      <c r="RRM289" s="488"/>
      <c r="RRN289" s="488"/>
      <c r="RRO289" s="488"/>
      <c r="RRP289" s="488"/>
      <c r="RRQ289" s="488"/>
      <c r="RRR289" s="697" t="s">
        <v>9880</v>
      </c>
      <c r="RRS289" s="698"/>
      <c r="RRT289" s="698"/>
      <c r="RRU289" s="488"/>
      <c r="RRV289" s="488"/>
      <c r="RRW289" s="488"/>
      <c r="RRX289" s="488"/>
      <c r="RRY289" s="488"/>
      <c r="RRZ289" s="697" t="s">
        <v>9880</v>
      </c>
      <c r="RSA289" s="698"/>
      <c r="RSB289" s="698"/>
      <c r="RSC289" s="488"/>
      <c r="RSD289" s="488"/>
      <c r="RSE289" s="488"/>
      <c r="RSF289" s="488"/>
      <c r="RSG289" s="488"/>
      <c r="RSH289" s="697" t="s">
        <v>9880</v>
      </c>
      <c r="RSI289" s="698"/>
      <c r="RSJ289" s="698"/>
      <c r="RSK289" s="488"/>
      <c r="RSL289" s="488"/>
      <c r="RSM289" s="488"/>
      <c r="RSN289" s="488"/>
      <c r="RSO289" s="488"/>
      <c r="RSP289" s="697" t="s">
        <v>9880</v>
      </c>
      <c r="RSQ289" s="698"/>
      <c r="RSR289" s="698"/>
      <c r="RSS289" s="488"/>
      <c r="RST289" s="488"/>
      <c r="RSU289" s="488"/>
      <c r="RSV289" s="488"/>
      <c r="RSW289" s="488"/>
      <c r="RSX289" s="697" t="s">
        <v>9880</v>
      </c>
      <c r="RSY289" s="698"/>
      <c r="RSZ289" s="698"/>
      <c r="RTA289" s="488"/>
      <c r="RTB289" s="488"/>
      <c r="RTC289" s="488"/>
      <c r="RTD289" s="488"/>
      <c r="RTE289" s="488"/>
      <c r="RTF289" s="697" t="s">
        <v>9880</v>
      </c>
      <c r="RTG289" s="698"/>
      <c r="RTH289" s="698"/>
      <c r="RTI289" s="488"/>
      <c r="RTJ289" s="488"/>
      <c r="RTK289" s="488"/>
      <c r="RTL289" s="488"/>
      <c r="RTM289" s="488"/>
      <c r="RTN289" s="697" t="s">
        <v>9880</v>
      </c>
      <c r="RTO289" s="698"/>
      <c r="RTP289" s="698"/>
      <c r="RTQ289" s="488"/>
      <c r="RTR289" s="488"/>
      <c r="RTS289" s="488"/>
      <c r="RTT289" s="488"/>
      <c r="RTU289" s="488"/>
      <c r="RTV289" s="697" t="s">
        <v>9880</v>
      </c>
      <c r="RTW289" s="698"/>
      <c r="RTX289" s="698"/>
      <c r="RTY289" s="488"/>
      <c r="RTZ289" s="488"/>
      <c r="RUA289" s="488"/>
      <c r="RUB289" s="488"/>
      <c r="RUC289" s="488"/>
      <c r="RUD289" s="697" t="s">
        <v>9880</v>
      </c>
      <c r="RUE289" s="698"/>
      <c r="RUF289" s="698"/>
      <c r="RUG289" s="488"/>
      <c r="RUH289" s="488"/>
      <c r="RUI289" s="488"/>
      <c r="RUJ289" s="488"/>
      <c r="RUK289" s="488"/>
      <c r="RUL289" s="697" t="s">
        <v>9880</v>
      </c>
      <c r="RUM289" s="698"/>
      <c r="RUN289" s="698"/>
      <c r="RUO289" s="488"/>
      <c r="RUP289" s="488"/>
      <c r="RUQ289" s="488"/>
      <c r="RUR289" s="488"/>
      <c r="RUS289" s="488"/>
      <c r="RUT289" s="697" t="s">
        <v>9880</v>
      </c>
      <c r="RUU289" s="698"/>
      <c r="RUV289" s="698"/>
      <c r="RUW289" s="488"/>
      <c r="RUX289" s="488"/>
      <c r="RUY289" s="488"/>
      <c r="RUZ289" s="488"/>
      <c r="RVA289" s="488"/>
      <c r="RVB289" s="697" t="s">
        <v>9880</v>
      </c>
      <c r="RVC289" s="698"/>
      <c r="RVD289" s="698"/>
      <c r="RVE289" s="488"/>
      <c r="RVF289" s="488"/>
      <c r="RVG289" s="488"/>
      <c r="RVH289" s="488"/>
      <c r="RVI289" s="488"/>
      <c r="RVJ289" s="697" t="s">
        <v>9880</v>
      </c>
      <c r="RVK289" s="698"/>
      <c r="RVL289" s="698"/>
      <c r="RVM289" s="488"/>
      <c r="RVN289" s="488"/>
      <c r="RVO289" s="488"/>
      <c r="RVP289" s="488"/>
      <c r="RVQ289" s="488"/>
      <c r="RVR289" s="697" t="s">
        <v>9880</v>
      </c>
      <c r="RVS289" s="698"/>
      <c r="RVT289" s="698"/>
      <c r="RVU289" s="488"/>
      <c r="RVV289" s="488"/>
      <c r="RVW289" s="488"/>
      <c r="RVX289" s="488"/>
      <c r="RVY289" s="488"/>
      <c r="RVZ289" s="697" t="s">
        <v>9880</v>
      </c>
      <c r="RWA289" s="698"/>
      <c r="RWB289" s="698"/>
      <c r="RWC289" s="488"/>
      <c r="RWD289" s="488"/>
      <c r="RWE289" s="488"/>
      <c r="RWF289" s="488"/>
      <c r="RWG289" s="488"/>
      <c r="RWH289" s="697" t="s">
        <v>9880</v>
      </c>
      <c r="RWI289" s="698"/>
      <c r="RWJ289" s="698"/>
      <c r="RWK289" s="488"/>
      <c r="RWL289" s="488"/>
      <c r="RWM289" s="488"/>
      <c r="RWN289" s="488"/>
      <c r="RWO289" s="488"/>
      <c r="RWP289" s="697" t="s">
        <v>9880</v>
      </c>
      <c r="RWQ289" s="698"/>
      <c r="RWR289" s="698"/>
      <c r="RWS289" s="488"/>
      <c r="RWT289" s="488"/>
      <c r="RWU289" s="488"/>
      <c r="RWV289" s="488"/>
      <c r="RWW289" s="488"/>
      <c r="RWX289" s="697" t="s">
        <v>9880</v>
      </c>
      <c r="RWY289" s="698"/>
      <c r="RWZ289" s="698"/>
      <c r="RXA289" s="488"/>
      <c r="RXB289" s="488"/>
      <c r="RXC289" s="488"/>
      <c r="RXD289" s="488"/>
      <c r="RXE289" s="488"/>
      <c r="RXF289" s="697" t="s">
        <v>9880</v>
      </c>
      <c r="RXG289" s="698"/>
      <c r="RXH289" s="698"/>
      <c r="RXI289" s="488"/>
      <c r="RXJ289" s="488"/>
      <c r="RXK289" s="488"/>
      <c r="RXL289" s="488"/>
      <c r="RXM289" s="488"/>
      <c r="RXN289" s="697" t="s">
        <v>9880</v>
      </c>
      <c r="RXO289" s="698"/>
      <c r="RXP289" s="698"/>
      <c r="RXQ289" s="488"/>
      <c r="RXR289" s="488"/>
      <c r="RXS289" s="488"/>
      <c r="RXT289" s="488"/>
      <c r="RXU289" s="488"/>
      <c r="RXV289" s="697" t="s">
        <v>9880</v>
      </c>
      <c r="RXW289" s="698"/>
      <c r="RXX289" s="698"/>
      <c r="RXY289" s="488"/>
      <c r="RXZ289" s="488"/>
      <c r="RYA289" s="488"/>
      <c r="RYB289" s="488"/>
      <c r="RYC289" s="488"/>
      <c r="RYD289" s="697" t="s">
        <v>9880</v>
      </c>
      <c r="RYE289" s="698"/>
      <c r="RYF289" s="698"/>
      <c r="RYG289" s="488"/>
      <c r="RYH289" s="488"/>
      <c r="RYI289" s="488"/>
      <c r="RYJ289" s="488"/>
      <c r="RYK289" s="488"/>
      <c r="RYL289" s="697" t="s">
        <v>9880</v>
      </c>
      <c r="RYM289" s="698"/>
      <c r="RYN289" s="698"/>
      <c r="RYO289" s="488"/>
      <c r="RYP289" s="488"/>
      <c r="RYQ289" s="488"/>
      <c r="RYR289" s="488"/>
      <c r="RYS289" s="488"/>
      <c r="RYT289" s="697" t="s">
        <v>9880</v>
      </c>
      <c r="RYU289" s="698"/>
      <c r="RYV289" s="698"/>
      <c r="RYW289" s="488"/>
      <c r="RYX289" s="488"/>
      <c r="RYY289" s="488"/>
      <c r="RYZ289" s="488"/>
      <c r="RZA289" s="488"/>
      <c r="RZB289" s="697" t="s">
        <v>9880</v>
      </c>
      <c r="RZC289" s="698"/>
      <c r="RZD289" s="698"/>
      <c r="RZE289" s="488"/>
      <c r="RZF289" s="488"/>
      <c r="RZG289" s="488"/>
      <c r="RZH289" s="488"/>
      <c r="RZI289" s="488"/>
      <c r="RZJ289" s="697" t="s">
        <v>9880</v>
      </c>
      <c r="RZK289" s="698"/>
      <c r="RZL289" s="698"/>
      <c r="RZM289" s="488"/>
      <c r="RZN289" s="488"/>
      <c r="RZO289" s="488"/>
      <c r="RZP289" s="488"/>
      <c r="RZQ289" s="488"/>
      <c r="RZR289" s="697" t="s">
        <v>9880</v>
      </c>
      <c r="RZS289" s="698"/>
      <c r="RZT289" s="698"/>
      <c r="RZU289" s="488"/>
      <c r="RZV289" s="488"/>
      <c r="RZW289" s="488"/>
      <c r="RZX289" s="488"/>
      <c r="RZY289" s="488"/>
      <c r="RZZ289" s="697" t="s">
        <v>9880</v>
      </c>
      <c r="SAA289" s="698"/>
      <c r="SAB289" s="698"/>
      <c r="SAC289" s="488"/>
      <c r="SAD289" s="488"/>
      <c r="SAE289" s="488"/>
      <c r="SAF289" s="488"/>
      <c r="SAG289" s="488"/>
      <c r="SAH289" s="697" t="s">
        <v>9880</v>
      </c>
      <c r="SAI289" s="698"/>
      <c r="SAJ289" s="698"/>
      <c r="SAK289" s="488"/>
      <c r="SAL289" s="488"/>
      <c r="SAM289" s="488"/>
      <c r="SAN289" s="488"/>
      <c r="SAO289" s="488"/>
      <c r="SAP289" s="697" t="s">
        <v>9880</v>
      </c>
      <c r="SAQ289" s="698"/>
      <c r="SAR289" s="698"/>
      <c r="SAS289" s="488"/>
      <c r="SAT289" s="488"/>
      <c r="SAU289" s="488"/>
      <c r="SAV289" s="488"/>
      <c r="SAW289" s="488"/>
      <c r="SAX289" s="697" t="s">
        <v>9880</v>
      </c>
      <c r="SAY289" s="698"/>
      <c r="SAZ289" s="698"/>
      <c r="SBA289" s="488"/>
      <c r="SBB289" s="488"/>
      <c r="SBC289" s="488"/>
      <c r="SBD289" s="488"/>
      <c r="SBE289" s="488"/>
      <c r="SBF289" s="697" t="s">
        <v>9880</v>
      </c>
      <c r="SBG289" s="698"/>
      <c r="SBH289" s="698"/>
      <c r="SBI289" s="488"/>
      <c r="SBJ289" s="488"/>
      <c r="SBK289" s="488"/>
      <c r="SBL289" s="488"/>
      <c r="SBM289" s="488"/>
      <c r="SBN289" s="697" t="s">
        <v>9880</v>
      </c>
      <c r="SBO289" s="698"/>
      <c r="SBP289" s="698"/>
      <c r="SBQ289" s="488"/>
      <c r="SBR289" s="488"/>
      <c r="SBS289" s="488"/>
      <c r="SBT289" s="488"/>
      <c r="SBU289" s="488"/>
      <c r="SBV289" s="697" t="s">
        <v>9880</v>
      </c>
      <c r="SBW289" s="698"/>
      <c r="SBX289" s="698"/>
      <c r="SBY289" s="488"/>
      <c r="SBZ289" s="488"/>
      <c r="SCA289" s="488"/>
      <c r="SCB289" s="488"/>
      <c r="SCC289" s="488"/>
      <c r="SCD289" s="697" t="s">
        <v>9880</v>
      </c>
      <c r="SCE289" s="698"/>
      <c r="SCF289" s="698"/>
      <c r="SCG289" s="488"/>
      <c r="SCH289" s="488"/>
      <c r="SCI289" s="488"/>
      <c r="SCJ289" s="488"/>
      <c r="SCK289" s="488"/>
      <c r="SCL289" s="697" t="s">
        <v>9880</v>
      </c>
      <c r="SCM289" s="698"/>
      <c r="SCN289" s="698"/>
      <c r="SCO289" s="488"/>
      <c r="SCP289" s="488"/>
      <c r="SCQ289" s="488"/>
      <c r="SCR289" s="488"/>
      <c r="SCS289" s="488"/>
      <c r="SCT289" s="697" t="s">
        <v>9880</v>
      </c>
      <c r="SCU289" s="698"/>
      <c r="SCV289" s="698"/>
      <c r="SCW289" s="488"/>
      <c r="SCX289" s="488"/>
      <c r="SCY289" s="488"/>
      <c r="SCZ289" s="488"/>
      <c r="SDA289" s="488"/>
      <c r="SDB289" s="697" t="s">
        <v>9880</v>
      </c>
      <c r="SDC289" s="698"/>
      <c r="SDD289" s="698"/>
      <c r="SDE289" s="488"/>
      <c r="SDF289" s="488"/>
      <c r="SDG289" s="488"/>
      <c r="SDH289" s="488"/>
      <c r="SDI289" s="488"/>
      <c r="SDJ289" s="697" t="s">
        <v>9880</v>
      </c>
      <c r="SDK289" s="698"/>
      <c r="SDL289" s="698"/>
      <c r="SDM289" s="488"/>
      <c r="SDN289" s="488"/>
      <c r="SDO289" s="488"/>
      <c r="SDP289" s="488"/>
      <c r="SDQ289" s="488"/>
      <c r="SDR289" s="697" t="s">
        <v>9880</v>
      </c>
      <c r="SDS289" s="698"/>
      <c r="SDT289" s="698"/>
      <c r="SDU289" s="488"/>
      <c r="SDV289" s="488"/>
      <c r="SDW289" s="488"/>
      <c r="SDX289" s="488"/>
      <c r="SDY289" s="488"/>
      <c r="SDZ289" s="697" t="s">
        <v>9880</v>
      </c>
      <c r="SEA289" s="698"/>
      <c r="SEB289" s="698"/>
      <c r="SEC289" s="488"/>
      <c r="SED289" s="488"/>
      <c r="SEE289" s="488"/>
      <c r="SEF289" s="488"/>
      <c r="SEG289" s="488"/>
      <c r="SEH289" s="697" t="s">
        <v>9880</v>
      </c>
      <c r="SEI289" s="698"/>
      <c r="SEJ289" s="698"/>
      <c r="SEK289" s="488"/>
      <c r="SEL289" s="488"/>
      <c r="SEM289" s="488"/>
      <c r="SEN289" s="488"/>
      <c r="SEO289" s="488"/>
      <c r="SEP289" s="697" t="s">
        <v>9880</v>
      </c>
      <c r="SEQ289" s="698"/>
      <c r="SER289" s="698"/>
      <c r="SES289" s="488"/>
      <c r="SET289" s="488"/>
      <c r="SEU289" s="488"/>
      <c r="SEV289" s="488"/>
      <c r="SEW289" s="488"/>
      <c r="SEX289" s="697" t="s">
        <v>9880</v>
      </c>
      <c r="SEY289" s="698"/>
      <c r="SEZ289" s="698"/>
      <c r="SFA289" s="488"/>
      <c r="SFB289" s="488"/>
      <c r="SFC289" s="488"/>
      <c r="SFD289" s="488"/>
      <c r="SFE289" s="488"/>
      <c r="SFF289" s="697" t="s">
        <v>9880</v>
      </c>
      <c r="SFG289" s="698"/>
      <c r="SFH289" s="698"/>
      <c r="SFI289" s="488"/>
      <c r="SFJ289" s="488"/>
      <c r="SFK289" s="488"/>
      <c r="SFL289" s="488"/>
      <c r="SFM289" s="488"/>
      <c r="SFN289" s="697" t="s">
        <v>9880</v>
      </c>
      <c r="SFO289" s="698"/>
      <c r="SFP289" s="698"/>
      <c r="SFQ289" s="488"/>
      <c r="SFR289" s="488"/>
      <c r="SFS289" s="488"/>
      <c r="SFT289" s="488"/>
      <c r="SFU289" s="488"/>
      <c r="SFV289" s="697" t="s">
        <v>9880</v>
      </c>
      <c r="SFW289" s="698"/>
      <c r="SFX289" s="698"/>
      <c r="SFY289" s="488"/>
      <c r="SFZ289" s="488"/>
      <c r="SGA289" s="488"/>
      <c r="SGB289" s="488"/>
      <c r="SGC289" s="488"/>
      <c r="SGD289" s="697" t="s">
        <v>9880</v>
      </c>
      <c r="SGE289" s="698"/>
      <c r="SGF289" s="698"/>
      <c r="SGG289" s="488"/>
      <c r="SGH289" s="488"/>
      <c r="SGI289" s="488"/>
      <c r="SGJ289" s="488"/>
      <c r="SGK289" s="488"/>
      <c r="SGL289" s="697" t="s">
        <v>9880</v>
      </c>
      <c r="SGM289" s="698"/>
      <c r="SGN289" s="698"/>
      <c r="SGO289" s="488"/>
      <c r="SGP289" s="488"/>
      <c r="SGQ289" s="488"/>
      <c r="SGR289" s="488"/>
      <c r="SGS289" s="488"/>
      <c r="SGT289" s="697" t="s">
        <v>9880</v>
      </c>
      <c r="SGU289" s="698"/>
      <c r="SGV289" s="698"/>
      <c r="SGW289" s="488"/>
      <c r="SGX289" s="488"/>
      <c r="SGY289" s="488"/>
      <c r="SGZ289" s="488"/>
      <c r="SHA289" s="488"/>
      <c r="SHB289" s="697" t="s">
        <v>9880</v>
      </c>
      <c r="SHC289" s="698"/>
      <c r="SHD289" s="698"/>
      <c r="SHE289" s="488"/>
      <c r="SHF289" s="488"/>
      <c r="SHG289" s="488"/>
      <c r="SHH289" s="488"/>
      <c r="SHI289" s="488"/>
      <c r="SHJ289" s="697" t="s">
        <v>9880</v>
      </c>
      <c r="SHK289" s="698"/>
      <c r="SHL289" s="698"/>
      <c r="SHM289" s="488"/>
      <c r="SHN289" s="488"/>
      <c r="SHO289" s="488"/>
      <c r="SHP289" s="488"/>
      <c r="SHQ289" s="488"/>
      <c r="SHR289" s="697" t="s">
        <v>9880</v>
      </c>
      <c r="SHS289" s="698"/>
      <c r="SHT289" s="698"/>
      <c r="SHU289" s="488"/>
      <c r="SHV289" s="488"/>
      <c r="SHW289" s="488"/>
      <c r="SHX289" s="488"/>
      <c r="SHY289" s="488"/>
      <c r="SHZ289" s="697" t="s">
        <v>9880</v>
      </c>
      <c r="SIA289" s="698"/>
      <c r="SIB289" s="698"/>
      <c r="SIC289" s="488"/>
      <c r="SID289" s="488"/>
      <c r="SIE289" s="488"/>
      <c r="SIF289" s="488"/>
      <c r="SIG289" s="488"/>
      <c r="SIH289" s="697" t="s">
        <v>9880</v>
      </c>
      <c r="SII289" s="698"/>
      <c r="SIJ289" s="698"/>
      <c r="SIK289" s="488"/>
      <c r="SIL289" s="488"/>
      <c r="SIM289" s="488"/>
      <c r="SIN289" s="488"/>
      <c r="SIO289" s="488"/>
      <c r="SIP289" s="697" t="s">
        <v>9880</v>
      </c>
      <c r="SIQ289" s="698"/>
      <c r="SIR289" s="698"/>
      <c r="SIS289" s="488"/>
      <c r="SIT289" s="488"/>
      <c r="SIU289" s="488"/>
      <c r="SIV289" s="488"/>
      <c r="SIW289" s="488"/>
      <c r="SIX289" s="697" t="s">
        <v>9880</v>
      </c>
      <c r="SIY289" s="698"/>
      <c r="SIZ289" s="698"/>
      <c r="SJA289" s="488"/>
      <c r="SJB289" s="488"/>
      <c r="SJC289" s="488"/>
      <c r="SJD289" s="488"/>
      <c r="SJE289" s="488"/>
      <c r="SJF289" s="697" t="s">
        <v>9880</v>
      </c>
      <c r="SJG289" s="698"/>
      <c r="SJH289" s="698"/>
      <c r="SJI289" s="488"/>
      <c r="SJJ289" s="488"/>
      <c r="SJK289" s="488"/>
      <c r="SJL289" s="488"/>
      <c r="SJM289" s="488"/>
      <c r="SJN289" s="697" t="s">
        <v>9880</v>
      </c>
      <c r="SJO289" s="698"/>
      <c r="SJP289" s="698"/>
      <c r="SJQ289" s="488"/>
      <c r="SJR289" s="488"/>
      <c r="SJS289" s="488"/>
      <c r="SJT289" s="488"/>
      <c r="SJU289" s="488"/>
      <c r="SJV289" s="697" t="s">
        <v>9880</v>
      </c>
      <c r="SJW289" s="698"/>
      <c r="SJX289" s="698"/>
      <c r="SJY289" s="488"/>
      <c r="SJZ289" s="488"/>
      <c r="SKA289" s="488"/>
      <c r="SKB289" s="488"/>
      <c r="SKC289" s="488"/>
      <c r="SKD289" s="697" t="s">
        <v>9880</v>
      </c>
      <c r="SKE289" s="698"/>
      <c r="SKF289" s="698"/>
      <c r="SKG289" s="488"/>
      <c r="SKH289" s="488"/>
      <c r="SKI289" s="488"/>
      <c r="SKJ289" s="488"/>
      <c r="SKK289" s="488"/>
      <c r="SKL289" s="697" t="s">
        <v>9880</v>
      </c>
      <c r="SKM289" s="698"/>
      <c r="SKN289" s="698"/>
      <c r="SKO289" s="488"/>
      <c r="SKP289" s="488"/>
      <c r="SKQ289" s="488"/>
      <c r="SKR289" s="488"/>
      <c r="SKS289" s="488"/>
      <c r="SKT289" s="697" t="s">
        <v>9880</v>
      </c>
      <c r="SKU289" s="698"/>
      <c r="SKV289" s="698"/>
      <c r="SKW289" s="488"/>
      <c r="SKX289" s="488"/>
      <c r="SKY289" s="488"/>
      <c r="SKZ289" s="488"/>
      <c r="SLA289" s="488"/>
      <c r="SLB289" s="697" t="s">
        <v>9880</v>
      </c>
      <c r="SLC289" s="698"/>
      <c r="SLD289" s="698"/>
      <c r="SLE289" s="488"/>
      <c r="SLF289" s="488"/>
      <c r="SLG289" s="488"/>
      <c r="SLH289" s="488"/>
      <c r="SLI289" s="488"/>
      <c r="SLJ289" s="697" t="s">
        <v>9880</v>
      </c>
      <c r="SLK289" s="698"/>
      <c r="SLL289" s="698"/>
      <c r="SLM289" s="488"/>
      <c r="SLN289" s="488"/>
      <c r="SLO289" s="488"/>
      <c r="SLP289" s="488"/>
      <c r="SLQ289" s="488"/>
      <c r="SLR289" s="697" t="s">
        <v>9880</v>
      </c>
      <c r="SLS289" s="698"/>
      <c r="SLT289" s="698"/>
      <c r="SLU289" s="488"/>
      <c r="SLV289" s="488"/>
      <c r="SLW289" s="488"/>
      <c r="SLX289" s="488"/>
      <c r="SLY289" s="488"/>
      <c r="SLZ289" s="697" t="s">
        <v>9880</v>
      </c>
      <c r="SMA289" s="698"/>
      <c r="SMB289" s="698"/>
      <c r="SMC289" s="488"/>
      <c r="SMD289" s="488"/>
      <c r="SME289" s="488"/>
      <c r="SMF289" s="488"/>
      <c r="SMG289" s="488"/>
      <c r="SMH289" s="697" t="s">
        <v>9880</v>
      </c>
      <c r="SMI289" s="698"/>
      <c r="SMJ289" s="698"/>
      <c r="SMK289" s="488"/>
      <c r="SML289" s="488"/>
      <c r="SMM289" s="488"/>
      <c r="SMN289" s="488"/>
      <c r="SMO289" s="488"/>
      <c r="SMP289" s="697" t="s">
        <v>9880</v>
      </c>
      <c r="SMQ289" s="698"/>
      <c r="SMR289" s="698"/>
      <c r="SMS289" s="488"/>
      <c r="SMT289" s="488"/>
      <c r="SMU289" s="488"/>
      <c r="SMV289" s="488"/>
      <c r="SMW289" s="488"/>
      <c r="SMX289" s="697" t="s">
        <v>9880</v>
      </c>
      <c r="SMY289" s="698"/>
      <c r="SMZ289" s="698"/>
      <c r="SNA289" s="488"/>
      <c r="SNB289" s="488"/>
      <c r="SNC289" s="488"/>
      <c r="SND289" s="488"/>
      <c r="SNE289" s="488"/>
      <c r="SNF289" s="697" t="s">
        <v>9880</v>
      </c>
      <c r="SNG289" s="698"/>
      <c r="SNH289" s="698"/>
      <c r="SNI289" s="488"/>
      <c r="SNJ289" s="488"/>
      <c r="SNK289" s="488"/>
      <c r="SNL289" s="488"/>
      <c r="SNM289" s="488"/>
      <c r="SNN289" s="697" t="s">
        <v>9880</v>
      </c>
      <c r="SNO289" s="698"/>
      <c r="SNP289" s="698"/>
      <c r="SNQ289" s="488"/>
      <c r="SNR289" s="488"/>
      <c r="SNS289" s="488"/>
      <c r="SNT289" s="488"/>
      <c r="SNU289" s="488"/>
      <c r="SNV289" s="697" t="s">
        <v>9880</v>
      </c>
      <c r="SNW289" s="698"/>
      <c r="SNX289" s="698"/>
      <c r="SNY289" s="488"/>
      <c r="SNZ289" s="488"/>
      <c r="SOA289" s="488"/>
      <c r="SOB289" s="488"/>
      <c r="SOC289" s="488"/>
      <c r="SOD289" s="697" t="s">
        <v>9880</v>
      </c>
      <c r="SOE289" s="698"/>
      <c r="SOF289" s="698"/>
      <c r="SOG289" s="488"/>
      <c r="SOH289" s="488"/>
      <c r="SOI289" s="488"/>
      <c r="SOJ289" s="488"/>
      <c r="SOK289" s="488"/>
      <c r="SOL289" s="697" t="s">
        <v>9880</v>
      </c>
      <c r="SOM289" s="698"/>
      <c r="SON289" s="698"/>
      <c r="SOO289" s="488"/>
      <c r="SOP289" s="488"/>
      <c r="SOQ289" s="488"/>
      <c r="SOR289" s="488"/>
      <c r="SOS289" s="488"/>
      <c r="SOT289" s="697" t="s">
        <v>9880</v>
      </c>
      <c r="SOU289" s="698"/>
      <c r="SOV289" s="698"/>
      <c r="SOW289" s="488"/>
      <c r="SOX289" s="488"/>
      <c r="SOY289" s="488"/>
      <c r="SOZ289" s="488"/>
      <c r="SPA289" s="488"/>
      <c r="SPB289" s="697" t="s">
        <v>9880</v>
      </c>
      <c r="SPC289" s="698"/>
      <c r="SPD289" s="698"/>
      <c r="SPE289" s="488"/>
      <c r="SPF289" s="488"/>
      <c r="SPG289" s="488"/>
      <c r="SPH289" s="488"/>
      <c r="SPI289" s="488"/>
      <c r="SPJ289" s="697" t="s">
        <v>9880</v>
      </c>
      <c r="SPK289" s="698"/>
      <c r="SPL289" s="698"/>
      <c r="SPM289" s="488"/>
      <c r="SPN289" s="488"/>
      <c r="SPO289" s="488"/>
      <c r="SPP289" s="488"/>
      <c r="SPQ289" s="488"/>
      <c r="SPR289" s="697" t="s">
        <v>9880</v>
      </c>
      <c r="SPS289" s="698"/>
      <c r="SPT289" s="698"/>
      <c r="SPU289" s="488"/>
      <c r="SPV289" s="488"/>
      <c r="SPW289" s="488"/>
      <c r="SPX289" s="488"/>
      <c r="SPY289" s="488"/>
      <c r="SPZ289" s="697" t="s">
        <v>9880</v>
      </c>
      <c r="SQA289" s="698"/>
      <c r="SQB289" s="698"/>
      <c r="SQC289" s="488"/>
      <c r="SQD289" s="488"/>
      <c r="SQE289" s="488"/>
      <c r="SQF289" s="488"/>
      <c r="SQG289" s="488"/>
      <c r="SQH289" s="697" t="s">
        <v>9880</v>
      </c>
      <c r="SQI289" s="698"/>
      <c r="SQJ289" s="698"/>
      <c r="SQK289" s="488"/>
      <c r="SQL289" s="488"/>
      <c r="SQM289" s="488"/>
      <c r="SQN289" s="488"/>
      <c r="SQO289" s="488"/>
      <c r="SQP289" s="697" t="s">
        <v>9880</v>
      </c>
      <c r="SQQ289" s="698"/>
      <c r="SQR289" s="698"/>
      <c r="SQS289" s="488"/>
      <c r="SQT289" s="488"/>
      <c r="SQU289" s="488"/>
      <c r="SQV289" s="488"/>
      <c r="SQW289" s="488"/>
      <c r="SQX289" s="697" t="s">
        <v>9880</v>
      </c>
      <c r="SQY289" s="698"/>
      <c r="SQZ289" s="698"/>
      <c r="SRA289" s="488"/>
      <c r="SRB289" s="488"/>
      <c r="SRC289" s="488"/>
      <c r="SRD289" s="488"/>
      <c r="SRE289" s="488"/>
      <c r="SRF289" s="697" t="s">
        <v>9880</v>
      </c>
      <c r="SRG289" s="698"/>
      <c r="SRH289" s="698"/>
      <c r="SRI289" s="488"/>
      <c r="SRJ289" s="488"/>
      <c r="SRK289" s="488"/>
      <c r="SRL289" s="488"/>
      <c r="SRM289" s="488"/>
      <c r="SRN289" s="697" t="s">
        <v>9880</v>
      </c>
      <c r="SRO289" s="698"/>
      <c r="SRP289" s="698"/>
      <c r="SRQ289" s="488"/>
      <c r="SRR289" s="488"/>
      <c r="SRS289" s="488"/>
      <c r="SRT289" s="488"/>
      <c r="SRU289" s="488"/>
      <c r="SRV289" s="697" t="s">
        <v>9880</v>
      </c>
      <c r="SRW289" s="698"/>
      <c r="SRX289" s="698"/>
      <c r="SRY289" s="488"/>
      <c r="SRZ289" s="488"/>
      <c r="SSA289" s="488"/>
      <c r="SSB289" s="488"/>
      <c r="SSC289" s="488"/>
      <c r="SSD289" s="697" t="s">
        <v>9880</v>
      </c>
      <c r="SSE289" s="698"/>
      <c r="SSF289" s="698"/>
      <c r="SSG289" s="488"/>
      <c r="SSH289" s="488"/>
      <c r="SSI289" s="488"/>
      <c r="SSJ289" s="488"/>
      <c r="SSK289" s="488"/>
      <c r="SSL289" s="697" t="s">
        <v>9880</v>
      </c>
      <c r="SSM289" s="698"/>
      <c r="SSN289" s="698"/>
      <c r="SSO289" s="488"/>
      <c r="SSP289" s="488"/>
      <c r="SSQ289" s="488"/>
      <c r="SSR289" s="488"/>
      <c r="SSS289" s="488"/>
      <c r="SST289" s="697" t="s">
        <v>9880</v>
      </c>
      <c r="SSU289" s="698"/>
      <c r="SSV289" s="698"/>
      <c r="SSW289" s="488"/>
      <c r="SSX289" s="488"/>
      <c r="SSY289" s="488"/>
      <c r="SSZ289" s="488"/>
      <c r="STA289" s="488"/>
      <c r="STB289" s="697" t="s">
        <v>9880</v>
      </c>
      <c r="STC289" s="698"/>
      <c r="STD289" s="698"/>
      <c r="STE289" s="488"/>
      <c r="STF289" s="488"/>
      <c r="STG289" s="488"/>
      <c r="STH289" s="488"/>
      <c r="STI289" s="488"/>
      <c r="STJ289" s="697" t="s">
        <v>9880</v>
      </c>
      <c r="STK289" s="698"/>
      <c r="STL289" s="698"/>
      <c r="STM289" s="488"/>
      <c r="STN289" s="488"/>
      <c r="STO289" s="488"/>
      <c r="STP289" s="488"/>
      <c r="STQ289" s="488"/>
      <c r="STR289" s="697" t="s">
        <v>9880</v>
      </c>
      <c r="STS289" s="698"/>
      <c r="STT289" s="698"/>
      <c r="STU289" s="488"/>
      <c r="STV289" s="488"/>
      <c r="STW289" s="488"/>
      <c r="STX289" s="488"/>
      <c r="STY289" s="488"/>
      <c r="STZ289" s="697" t="s">
        <v>9880</v>
      </c>
      <c r="SUA289" s="698"/>
      <c r="SUB289" s="698"/>
      <c r="SUC289" s="488"/>
      <c r="SUD289" s="488"/>
      <c r="SUE289" s="488"/>
      <c r="SUF289" s="488"/>
      <c r="SUG289" s="488"/>
      <c r="SUH289" s="697" t="s">
        <v>9880</v>
      </c>
      <c r="SUI289" s="698"/>
      <c r="SUJ289" s="698"/>
      <c r="SUK289" s="488"/>
      <c r="SUL289" s="488"/>
      <c r="SUM289" s="488"/>
      <c r="SUN289" s="488"/>
      <c r="SUO289" s="488"/>
      <c r="SUP289" s="697" t="s">
        <v>9880</v>
      </c>
      <c r="SUQ289" s="698"/>
      <c r="SUR289" s="698"/>
      <c r="SUS289" s="488"/>
      <c r="SUT289" s="488"/>
      <c r="SUU289" s="488"/>
      <c r="SUV289" s="488"/>
      <c r="SUW289" s="488"/>
      <c r="SUX289" s="697" t="s">
        <v>9880</v>
      </c>
      <c r="SUY289" s="698"/>
      <c r="SUZ289" s="698"/>
      <c r="SVA289" s="488"/>
      <c r="SVB289" s="488"/>
      <c r="SVC289" s="488"/>
      <c r="SVD289" s="488"/>
      <c r="SVE289" s="488"/>
      <c r="SVF289" s="697" t="s">
        <v>9880</v>
      </c>
      <c r="SVG289" s="698"/>
      <c r="SVH289" s="698"/>
      <c r="SVI289" s="488"/>
      <c r="SVJ289" s="488"/>
      <c r="SVK289" s="488"/>
      <c r="SVL289" s="488"/>
      <c r="SVM289" s="488"/>
      <c r="SVN289" s="697" t="s">
        <v>9880</v>
      </c>
      <c r="SVO289" s="698"/>
      <c r="SVP289" s="698"/>
      <c r="SVQ289" s="488"/>
      <c r="SVR289" s="488"/>
      <c r="SVS289" s="488"/>
      <c r="SVT289" s="488"/>
      <c r="SVU289" s="488"/>
      <c r="SVV289" s="697" t="s">
        <v>9880</v>
      </c>
      <c r="SVW289" s="698"/>
      <c r="SVX289" s="698"/>
      <c r="SVY289" s="488"/>
      <c r="SVZ289" s="488"/>
      <c r="SWA289" s="488"/>
      <c r="SWB289" s="488"/>
      <c r="SWC289" s="488"/>
      <c r="SWD289" s="697" t="s">
        <v>9880</v>
      </c>
      <c r="SWE289" s="698"/>
      <c r="SWF289" s="698"/>
      <c r="SWG289" s="488"/>
      <c r="SWH289" s="488"/>
      <c r="SWI289" s="488"/>
      <c r="SWJ289" s="488"/>
      <c r="SWK289" s="488"/>
      <c r="SWL289" s="697" t="s">
        <v>9880</v>
      </c>
      <c r="SWM289" s="698"/>
      <c r="SWN289" s="698"/>
      <c r="SWO289" s="488"/>
      <c r="SWP289" s="488"/>
      <c r="SWQ289" s="488"/>
      <c r="SWR289" s="488"/>
      <c r="SWS289" s="488"/>
      <c r="SWT289" s="697" t="s">
        <v>9880</v>
      </c>
      <c r="SWU289" s="698"/>
      <c r="SWV289" s="698"/>
      <c r="SWW289" s="488"/>
      <c r="SWX289" s="488"/>
      <c r="SWY289" s="488"/>
      <c r="SWZ289" s="488"/>
      <c r="SXA289" s="488"/>
      <c r="SXB289" s="697" t="s">
        <v>9880</v>
      </c>
      <c r="SXC289" s="698"/>
      <c r="SXD289" s="698"/>
      <c r="SXE289" s="488"/>
      <c r="SXF289" s="488"/>
      <c r="SXG289" s="488"/>
      <c r="SXH289" s="488"/>
      <c r="SXI289" s="488"/>
      <c r="SXJ289" s="697" t="s">
        <v>9880</v>
      </c>
      <c r="SXK289" s="698"/>
      <c r="SXL289" s="698"/>
      <c r="SXM289" s="488"/>
      <c r="SXN289" s="488"/>
      <c r="SXO289" s="488"/>
      <c r="SXP289" s="488"/>
      <c r="SXQ289" s="488"/>
      <c r="SXR289" s="697" t="s">
        <v>9880</v>
      </c>
      <c r="SXS289" s="698"/>
      <c r="SXT289" s="698"/>
      <c r="SXU289" s="488"/>
      <c r="SXV289" s="488"/>
      <c r="SXW289" s="488"/>
      <c r="SXX289" s="488"/>
      <c r="SXY289" s="488"/>
      <c r="SXZ289" s="697" t="s">
        <v>9880</v>
      </c>
      <c r="SYA289" s="698"/>
      <c r="SYB289" s="698"/>
      <c r="SYC289" s="488"/>
      <c r="SYD289" s="488"/>
      <c r="SYE289" s="488"/>
      <c r="SYF289" s="488"/>
      <c r="SYG289" s="488"/>
      <c r="SYH289" s="697" t="s">
        <v>9880</v>
      </c>
      <c r="SYI289" s="698"/>
      <c r="SYJ289" s="698"/>
      <c r="SYK289" s="488"/>
      <c r="SYL289" s="488"/>
      <c r="SYM289" s="488"/>
      <c r="SYN289" s="488"/>
      <c r="SYO289" s="488"/>
      <c r="SYP289" s="697" t="s">
        <v>9880</v>
      </c>
      <c r="SYQ289" s="698"/>
      <c r="SYR289" s="698"/>
      <c r="SYS289" s="488"/>
      <c r="SYT289" s="488"/>
      <c r="SYU289" s="488"/>
      <c r="SYV289" s="488"/>
      <c r="SYW289" s="488"/>
      <c r="SYX289" s="697" t="s">
        <v>9880</v>
      </c>
      <c r="SYY289" s="698"/>
      <c r="SYZ289" s="698"/>
      <c r="SZA289" s="488"/>
      <c r="SZB289" s="488"/>
      <c r="SZC289" s="488"/>
      <c r="SZD289" s="488"/>
      <c r="SZE289" s="488"/>
      <c r="SZF289" s="697" t="s">
        <v>9880</v>
      </c>
      <c r="SZG289" s="698"/>
      <c r="SZH289" s="698"/>
      <c r="SZI289" s="488"/>
      <c r="SZJ289" s="488"/>
      <c r="SZK289" s="488"/>
      <c r="SZL289" s="488"/>
      <c r="SZM289" s="488"/>
      <c r="SZN289" s="697" t="s">
        <v>9880</v>
      </c>
      <c r="SZO289" s="698"/>
      <c r="SZP289" s="698"/>
      <c r="SZQ289" s="488"/>
      <c r="SZR289" s="488"/>
      <c r="SZS289" s="488"/>
      <c r="SZT289" s="488"/>
      <c r="SZU289" s="488"/>
      <c r="SZV289" s="697" t="s">
        <v>9880</v>
      </c>
      <c r="SZW289" s="698"/>
      <c r="SZX289" s="698"/>
      <c r="SZY289" s="488"/>
      <c r="SZZ289" s="488"/>
      <c r="TAA289" s="488"/>
      <c r="TAB289" s="488"/>
      <c r="TAC289" s="488"/>
      <c r="TAD289" s="697" t="s">
        <v>9880</v>
      </c>
      <c r="TAE289" s="698"/>
      <c r="TAF289" s="698"/>
      <c r="TAG289" s="488"/>
      <c r="TAH289" s="488"/>
      <c r="TAI289" s="488"/>
      <c r="TAJ289" s="488"/>
      <c r="TAK289" s="488"/>
      <c r="TAL289" s="697" t="s">
        <v>9880</v>
      </c>
      <c r="TAM289" s="698"/>
      <c r="TAN289" s="698"/>
      <c r="TAO289" s="488"/>
      <c r="TAP289" s="488"/>
      <c r="TAQ289" s="488"/>
      <c r="TAR289" s="488"/>
      <c r="TAS289" s="488"/>
      <c r="TAT289" s="697" t="s">
        <v>9880</v>
      </c>
      <c r="TAU289" s="698"/>
      <c r="TAV289" s="698"/>
      <c r="TAW289" s="488"/>
      <c r="TAX289" s="488"/>
      <c r="TAY289" s="488"/>
      <c r="TAZ289" s="488"/>
      <c r="TBA289" s="488"/>
      <c r="TBB289" s="697" t="s">
        <v>9880</v>
      </c>
      <c r="TBC289" s="698"/>
      <c r="TBD289" s="698"/>
      <c r="TBE289" s="488"/>
      <c r="TBF289" s="488"/>
      <c r="TBG289" s="488"/>
      <c r="TBH289" s="488"/>
      <c r="TBI289" s="488"/>
      <c r="TBJ289" s="697" t="s">
        <v>9880</v>
      </c>
      <c r="TBK289" s="698"/>
      <c r="TBL289" s="698"/>
      <c r="TBM289" s="488"/>
      <c r="TBN289" s="488"/>
      <c r="TBO289" s="488"/>
      <c r="TBP289" s="488"/>
      <c r="TBQ289" s="488"/>
      <c r="TBR289" s="697" t="s">
        <v>9880</v>
      </c>
      <c r="TBS289" s="698"/>
      <c r="TBT289" s="698"/>
      <c r="TBU289" s="488"/>
      <c r="TBV289" s="488"/>
      <c r="TBW289" s="488"/>
      <c r="TBX289" s="488"/>
      <c r="TBY289" s="488"/>
      <c r="TBZ289" s="697" t="s">
        <v>9880</v>
      </c>
      <c r="TCA289" s="698"/>
      <c r="TCB289" s="698"/>
      <c r="TCC289" s="488"/>
      <c r="TCD289" s="488"/>
      <c r="TCE289" s="488"/>
      <c r="TCF289" s="488"/>
      <c r="TCG289" s="488"/>
      <c r="TCH289" s="697" t="s">
        <v>9880</v>
      </c>
      <c r="TCI289" s="698"/>
      <c r="TCJ289" s="698"/>
      <c r="TCK289" s="488"/>
      <c r="TCL289" s="488"/>
      <c r="TCM289" s="488"/>
      <c r="TCN289" s="488"/>
      <c r="TCO289" s="488"/>
      <c r="TCP289" s="697" t="s">
        <v>9880</v>
      </c>
      <c r="TCQ289" s="698"/>
      <c r="TCR289" s="698"/>
      <c r="TCS289" s="488"/>
      <c r="TCT289" s="488"/>
      <c r="TCU289" s="488"/>
      <c r="TCV289" s="488"/>
      <c r="TCW289" s="488"/>
      <c r="TCX289" s="697" t="s">
        <v>9880</v>
      </c>
      <c r="TCY289" s="698"/>
      <c r="TCZ289" s="698"/>
      <c r="TDA289" s="488"/>
      <c r="TDB289" s="488"/>
      <c r="TDC289" s="488"/>
      <c r="TDD289" s="488"/>
      <c r="TDE289" s="488"/>
      <c r="TDF289" s="697" t="s">
        <v>9880</v>
      </c>
      <c r="TDG289" s="698"/>
      <c r="TDH289" s="698"/>
      <c r="TDI289" s="488"/>
      <c r="TDJ289" s="488"/>
      <c r="TDK289" s="488"/>
      <c r="TDL289" s="488"/>
      <c r="TDM289" s="488"/>
      <c r="TDN289" s="697" t="s">
        <v>9880</v>
      </c>
      <c r="TDO289" s="698"/>
      <c r="TDP289" s="698"/>
      <c r="TDQ289" s="488"/>
      <c r="TDR289" s="488"/>
      <c r="TDS289" s="488"/>
      <c r="TDT289" s="488"/>
      <c r="TDU289" s="488"/>
      <c r="TDV289" s="697" t="s">
        <v>9880</v>
      </c>
      <c r="TDW289" s="698"/>
      <c r="TDX289" s="698"/>
      <c r="TDY289" s="488"/>
      <c r="TDZ289" s="488"/>
      <c r="TEA289" s="488"/>
      <c r="TEB289" s="488"/>
      <c r="TEC289" s="488"/>
      <c r="TED289" s="697" t="s">
        <v>9880</v>
      </c>
      <c r="TEE289" s="698"/>
      <c r="TEF289" s="698"/>
      <c r="TEG289" s="488"/>
      <c r="TEH289" s="488"/>
      <c r="TEI289" s="488"/>
      <c r="TEJ289" s="488"/>
      <c r="TEK289" s="488"/>
      <c r="TEL289" s="697" t="s">
        <v>9880</v>
      </c>
      <c r="TEM289" s="698"/>
      <c r="TEN289" s="698"/>
      <c r="TEO289" s="488"/>
      <c r="TEP289" s="488"/>
      <c r="TEQ289" s="488"/>
      <c r="TER289" s="488"/>
      <c r="TES289" s="488"/>
      <c r="TET289" s="697" t="s">
        <v>9880</v>
      </c>
      <c r="TEU289" s="698"/>
      <c r="TEV289" s="698"/>
      <c r="TEW289" s="488"/>
      <c r="TEX289" s="488"/>
      <c r="TEY289" s="488"/>
      <c r="TEZ289" s="488"/>
      <c r="TFA289" s="488"/>
      <c r="TFB289" s="697" t="s">
        <v>9880</v>
      </c>
      <c r="TFC289" s="698"/>
      <c r="TFD289" s="698"/>
      <c r="TFE289" s="488"/>
      <c r="TFF289" s="488"/>
      <c r="TFG289" s="488"/>
      <c r="TFH289" s="488"/>
      <c r="TFI289" s="488"/>
      <c r="TFJ289" s="697" t="s">
        <v>9880</v>
      </c>
      <c r="TFK289" s="698"/>
      <c r="TFL289" s="698"/>
      <c r="TFM289" s="488"/>
      <c r="TFN289" s="488"/>
      <c r="TFO289" s="488"/>
      <c r="TFP289" s="488"/>
      <c r="TFQ289" s="488"/>
      <c r="TFR289" s="697" t="s">
        <v>9880</v>
      </c>
      <c r="TFS289" s="698"/>
      <c r="TFT289" s="698"/>
      <c r="TFU289" s="488"/>
      <c r="TFV289" s="488"/>
      <c r="TFW289" s="488"/>
      <c r="TFX289" s="488"/>
      <c r="TFY289" s="488"/>
      <c r="TFZ289" s="697" t="s">
        <v>9880</v>
      </c>
      <c r="TGA289" s="698"/>
      <c r="TGB289" s="698"/>
      <c r="TGC289" s="488"/>
      <c r="TGD289" s="488"/>
      <c r="TGE289" s="488"/>
      <c r="TGF289" s="488"/>
      <c r="TGG289" s="488"/>
      <c r="TGH289" s="697" t="s">
        <v>9880</v>
      </c>
      <c r="TGI289" s="698"/>
      <c r="TGJ289" s="698"/>
      <c r="TGK289" s="488"/>
      <c r="TGL289" s="488"/>
      <c r="TGM289" s="488"/>
      <c r="TGN289" s="488"/>
      <c r="TGO289" s="488"/>
      <c r="TGP289" s="697" t="s">
        <v>9880</v>
      </c>
      <c r="TGQ289" s="698"/>
      <c r="TGR289" s="698"/>
      <c r="TGS289" s="488"/>
      <c r="TGT289" s="488"/>
      <c r="TGU289" s="488"/>
      <c r="TGV289" s="488"/>
      <c r="TGW289" s="488"/>
      <c r="TGX289" s="697" t="s">
        <v>9880</v>
      </c>
      <c r="TGY289" s="698"/>
      <c r="TGZ289" s="698"/>
      <c r="THA289" s="488"/>
      <c r="THB289" s="488"/>
      <c r="THC289" s="488"/>
      <c r="THD289" s="488"/>
      <c r="THE289" s="488"/>
      <c r="THF289" s="697" t="s">
        <v>9880</v>
      </c>
      <c r="THG289" s="698"/>
      <c r="THH289" s="698"/>
      <c r="THI289" s="488"/>
      <c r="THJ289" s="488"/>
      <c r="THK289" s="488"/>
      <c r="THL289" s="488"/>
      <c r="THM289" s="488"/>
      <c r="THN289" s="697" t="s">
        <v>9880</v>
      </c>
      <c r="THO289" s="698"/>
      <c r="THP289" s="698"/>
      <c r="THQ289" s="488"/>
      <c r="THR289" s="488"/>
      <c r="THS289" s="488"/>
      <c r="THT289" s="488"/>
      <c r="THU289" s="488"/>
      <c r="THV289" s="697" t="s">
        <v>9880</v>
      </c>
      <c r="THW289" s="698"/>
      <c r="THX289" s="698"/>
      <c r="THY289" s="488"/>
      <c r="THZ289" s="488"/>
      <c r="TIA289" s="488"/>
      <c r="TIB289" s="488"/>
      <c r="TIC289" s="488"/>
      <c r="TID289" s="697" t="s">
        <v>9880</v>
      </c>
      <c r="TIE289" s="698"/>
      <c r="TIF289" s="698"/>
      <c r="TIG289" s="488"/>
      <c r="TIH289" s="488"/>
      <c r="TII289" s="488"/>
      <c r="TIJ289" s="488"/>
      <c r="TIK289" s="488"/>
      <c r="TIL289" s="697" t="s">
        <v>9880</v>
      </c>
      <c r="TIM289" s="698"/>
      <c r="TIN289" s="698"/>
      <c r="TIO289" s="488"/>
      <c r="TIP289" s="488"/>
      <c r="TIQ289" s="488"/>
      <c r="TIR289" s="488"/>
      <c r="TIS289" s="488"/>
      <c r="TIT289" s="697" t="s">
        <v>9880</v>
      </c>
      <c r="TIU289" s="698"/>
      <c r="TIV289" s="698"/>
      <c r="TIW289" s="488"/>
      <c r="TIX289" s="488"/>
      <c r="TIY289" s="488"/>
      <c r="TIZ289" s="488"/>
      <c r="TJA289" s="488"/>
      <c r="TJB289" s="697" t="s">
        <v>9880</v>
      </c>
      <c r="TJC289" s="698"/>
      <c r="TJD289" s="698"/>
      <c r="TJE289" s="488"/>
      <c r="TJF289" s="488"/>
      <c r="TJG289" s="488"/>
      <c r="TJH289" s="488"/>
      <c r="TJI289" s="488"/>
      <c r="TJJ289" s="697" t="s">
        <v>9880</v>
      </c>
      <c r="TJK289" s="698"/>
      <c r="TJL289" s="698"/>
      <c r="TJM289" s="488"/>
      <c r="TJN289" s="488"/>
      <c r="TJO289" s="488"/>
      <c r="TJP289" s="488"/>
      <c r="TJQ289" s="488"/>
      <c r="TJR289" s="697" t="s">
        <v>9880</v>
      </c>
      <c r="TJS289" s="698"/>
      <c r="TJT289" s="698"/>
      <c r="TJU289" s="488"/>
      <c r="TJV289" s="488"/>
      <c r="TJW289" s="488"/>
      <c r="TJX289" s="488"/>
      <c r="TJY289" s="488"/>
      <c r="TJZ289" s="697" t="s">
        <v>9880</v>
      </c>
      <c r="TKA289" s="698"/>
      <c r="TKB289" s="698"/>
      <c r="TKC289" s="488"/>
      <c r="TKD289" s="488"/>
      <c r="TKE289" s="488"/>
      <c r="TKF289" s="488"/>
      <c r="TKG289" s="488"/>
      <c r="TKH289" s="697" t="s">
        <v>9880</v>
      </c>
      <c r="TKI289" s="698"/>
      <c r="TKJ289" s="698"/>
      <c r="TKK289" s="488"/>
      <c r="TKL289" s="488"/>
      <c r="TKM289" s="488"/>
      <c r="TKN289" s="488"/>
      <c r="TKO289" s="488"/>
      <c r="TKP289" s="697" t="s">
        <v>9880</v>
      </c>
      <c r="TKQ289" s="698"/>
      <c r="TKR289" s="698"/>
      <c r="TKS289" s="488"/>
      <c r="TKT289" s="488"/>
      <c r="TKU289" s="488"/>
      <c r="TKV289" s="488"/>
      <c r="TKW289" s="488"/>
      <c r="TKX289" s="697" t="s">
        <v>9880</v>
      </c>
      <c r="TKY289" s="698"/>
      <c r="TKZ289" s="698"/>
      <c r="TLA289" s="488"/>
      <c r="TLB289" s="488"/>
      <c r="TLC289" s="488"/>
      <c r="TLD289" s="488"/>
      <c r="TLE289" s="488"/>
      <c r="TLF289" s="697" t="s">
        <v>9880</v>
      </c>
      <c r="TLG289" s="698"/>
      <c r="TLH289" s="698"/>
      <c r="TLI289" s="488"/>
      <c r="TLJ289" s="488"/>
      <c r="TLK289" s="488"/>
      <c r="TLL289" s="488"/>
      <c r="TLM289" s="488"/>
      <c r="TLN289" s="697" t="s">
        <v>9880</v>
      </c>
      <c r="TLO289" s="698"/>
      <c r="TLP289" s="698"/>
      <c r="TLQ289" s="488"/>
      <c r="TLR289" s="488"/>
      <c r="TLS289" s="488"/>
      <c r="TLT289" s="488"/>
      <c r="TLU289" s="488"/>
      <c r="TLV289" s="697" t="s">
        <v>9880</v>
      </c>
      <c r="TLW289" s="698"/>
      <c r="TLX289" s="698"/>
      <c r="TLY289" s="488"/>
      <c r="TLZ289" s="488"/>
      <c r="TMA289" s="488"/>
      <c r="TMB289" s="488"/>
      <c r="TMC289" s="488"/>
      <c r="TMD289" s="697" t="s">
        <v>9880</v>
      </c>
      <c r="TME289" s="698"/>
      <c r="TMF289" s="698"/>
      <c r="TMG289" s="488"/>
      <c r="TMH289" s="488"/>
      <c r="TMI289" s="488"/>
      <c r="TMJ289" s="488"/>
      <c r="TMK289" s="488"/>
      <c r="TML289" s="697" t="s">
        <v>9880</v>
      </c>
      <c r="TMM289" s="698"/>
      <c r="TMN289" s="698"/>
      <c r="TMO289" s="488"/>
      <c r="TMP289" s="488"/>
      <c r="TMQ289" s="488"/>
      <c r="TMR289" s="488"/>
      <c r="TMS289" s="488"/>
      <c r="TMT289" s="697" t="s">
        <v>9880</v>
      </c>
      <c r="TMU289" s="698"/>
      <c r="TMV289" s="698"/>
      <c r="TMW289" s="488"/>
      <c r="TMX289" s="488"/>
      <c r="TMY289" s="488"/>
      <c r="TMZ289" s="488"/>
      <c r="TNA289" s="488"/>
      <c r="TNB289" s="697" t="s">
        <v>9880</v>
      </c>
      <c r="TNC289" s="698"/>
      <c r="TND289" s="698"/>
      <c r="TNE289" s="488"/>
      <c r="TNF289" s="488"/>
      <c r="TNG289" s="488"/>
      <c r="TNH289" s="488"/>
      <c r="TNI289" s="488"/>
      <c r="TNJ289" s="697" t="s">
        <v>9880</v>
      </c>
      <c r="TNK289" s="698"/>
      <c r="TNL289" s="698"/>
      <c r="TNM289" s="488"/>
      <c r="TNN289" s="488"/>
      <c r="TNO289" s="488"/>
      <c r="TNP289" s="488"/>
      <c r="TNQ289" s="488"/>
      <c r="TNR289" s="697" t="s">
        <v>9880</v>
      </c>
      <c r="TNS289" s="698"/>
      <c r="TNT289" s="698"/>
      <c r="TNU289" s="488"/>
      <c r="TNV289" s="488"/>
      <c r="TNW289" s="488"/>
      <c r="TNX289" s="488"/>
      <c r="TNY289" s="488"/>
      <c r="TNZ289" s="697" t="s">
        <v>9880</v>
      </c>
      <c r="TOA289" s="698"/>
      <c r="TOB289" s="698"/>
      <c r="TOC289" s="488"/>
      <c r="TOD289" s="488"/>
      <c r="TOE289" s="488"/>
      <c r="TOF289" s="488"/>
      <c r="TOG289" s="488"/>
      <c r="TOH289" s="697" t="s">
        <v>9880</v>
      </c>
      <c r="TOI289" s="698"/>
      <c r="TOJ289" s="698"/>
      <c r="TOK289" s="488"/>
      <c r="TOL289" s="488"/>
      <c r="TOM289" s="488"/>
      <c r="TON289" s="488"/>
      <c r="TOO289" s="488"/>
      <c r="TOP289" s="697" t="s">
        <v>9880</v>
      </c>
      <c r="TOQ289" s="698"/>
      <c r="TOR289" s="698"/>
      <c r="TOS289" s="488"/>
      <c r="TOT289" s="488"/>
      <c r="TOU289" s="488"/>
      <c r="TOV289" s="488"/>
      <c r="TOW289" s="488"/>
      <c r="TOX289" s="697" t="s">
        <v>9880</v>
      </c>
      <c r="TOY289" s="698"/>
      <c r="TOZ289" s="698"/>
      <c r="TPA289" s="488"/>
      <c r="TPB289" s="488"/>
      <c r="TPC289" s="488"/>
      <c r="TPD289" s="488"/>
      <c r="TPE289" s="488"/>
      <c r="TPF289" s="697" t="s">
        <v>9880</v>
      </c>
      <c r="TPG289" s="698"/>
      <c r="TPH289" s="698"/>
      <c r="TPI289" s="488"/>
      <c r="TPJ289" s="488"/>
      <c r="TPK289" s="488"/>
      <c r="TPL289" s="488"/>
      <c r="TPM289" s="488"/>
      <c r="TPN289" s="697" t="s">
        <v>9880</v>
      </c>
      <c r="TPO289" s="698"/>
      <c r="TPP289" s="698"/>
      <c r="TPQ289" s="488"/>
      <c r="TPR289" s="488"/>
      <c r="TPS289" s="488"/>
      <c r="TPT289" s="488"/>
      <c r="TPU289" s="488"/>
      <c r="TPV289" s="697" t="s">
        <v>9880</v>
      </c>
      <c r="TPW289" s="698"/>
      <c r="TPX289" s="698"/>
      <c r="TPY289" s="488"/>
      <c r="TPZ289" s="488"/>
      <c r="TQA289" s="488"/>
      <c r="TQB289" s="488"/>
      <c r="TQC289" s="488"/>
      <c r="TQD289" s="697" t="s">
        <v>9880</v>
      </c>
      <c r="TQE289" s="698"/>
      <c r="TQF289" s="698"/>
      <c r="TQG289" s="488"/>
      <c r="TQH289" s="488"/>
      <c r="TQI289" s="488"/>
      <c r="TQJ289" s="488"/>
      <c r="TQK289" s="488"/>
      <c r="TQL289" s="697" t="s">
        <v>9880</v>
      </c>
      <c r="TQM289" s="698"/>
      <c r="TQN289" s="698"/>
      <c r="TQO289" s="488"/>
      <c r="TQP289" s="488"/>
      <c r="TQQ289" s="488"/>
      <c r="TQR289" s="488"/>
      <c r="TQS289" s="488"/>
      <c r="TQT289" s="697" t="s">
        <v>9880</v>
      </c>
      <c r="TQU289" s="698"/>
      <c r="TQV289" s="698"/>
      <c r="TQW289" s="488"/>
      <c r="TQX289" s="488"/>
      <c r="TQY289" s="488"/>
      <c r="TQZ289" s="488"/>
      <c r="TRA289" s="488"/>
      <c r="TRB289" s="697" t="s">
        <v>9880</v>
      </c>
      <c r="TRC289" s="698"/>
      <c r="TRD289" s="698"/>
      <c r="TRE289" s="488"/>
      <c r="TRF289" s="488"/>
      <c r="TRG289" s="488"/>
      <c r="TRH289" s="488"/>
      <c r="TRI289" s="488"/>
      <c r="TRJ289" s="697" t="s">
        <v>9880</v>
      </c>
      <c r="TRK289" s="698"/>
      <c r="TRL289" s="698"/>
      <c r="TRM289" s="488"/>
      <c r="TRN289" s="488"/>
      <c r="TRO289" s="488"/>
      <c r="TRP289" s="488"/>
      <c r="TRQ289" s="488"/>
      <c r="TRR289" s="697" t="s">
        <v>9880</v>
      </c>
      <c r="TRS289" s="698"/>
      <c r="TRT289" s="698"/>
      <c r="TRU289" s="488"/>
      <c r="TRV289" s="488"/>
      <c r="TRW289" s="488"/>
      <c r="TRX289" s="488"/>
      <c r="TRY289" s="488"/>
      <c r="TRZ289" s="697" t="s">
        <v>9880</v>
      </c>
      <c r="TSA289" s="698"/>
      <c r="TSB289" s="698"/>
      <c r="TSC289" s="488"/>
      <c r="TSD289" s="488"/>
      <c r="TSE289" s="488"/>
      <c r="TSF289" s="488"/>
      <c r="TSG289" s="488"/>
      <c r="TSH289" s="697" t="s">
        <v>9880</v>
      </c>
      <c r="TSI289" s="698"/>
      <c r="TSJ289" s="698"/>
      <c r="TSK289" s="488"/>
      <c r="TSL289" s="488"/>
      <c r="TSM289" s="488"/>
      <c r="TSN289" s="488"/>
      <c r="TSO289" s="488"/>
      <c r="TSP289" s="697" t="s">
        <v>9880</v>
      </c>
      <c r="TSQ289" s="698"/>
      <c r="TSR289" s="698"/>
      <c r="TSS289" s="488"/>
      <c r="TST289" s="488"/>
      <c r="TSU289" s="488"/>
      <c r="TSV289" s="488"/>
      <c r="TSW289" s="488"/>
      <c r="TSX289" s="697" t="s">
        <v>9880</v>
      </c>
      <c r="TSY289" s="698"/>
      <c r="TSZ289" s="698"/>
      <c r="TTA289" s="488"/>
      <c r="TTB289" s="488"/>
      <c r="TTC289" s="488"/>
      <c r="TTD289" s="488"/>
      <c r="TTE289" s="488"/>
      <c r="TTF289" s="697" t="s">
        <v>9880</v>
      </c>
      <c r="TTG289" s="698"/>
      <c r="TTH289" s="698"/>
      <c r="TTI289" s="488"/>
      <c r="TTJ289" s="488"/>
      <c r="TTK289" s="488"/>
      <c r="TTL289" s="488"/>
      <c r="TTM289" s="488"/>
      <c r="TTN289" s="697" t="s">
        <v>9880</v>
      </c>
      <c r="TTO289" s="698"/>
      <c r="TTP289" s="698"/>
      <c r="TTQ289" s="488"/>
      <c r="TTR289" s="488"/>
      <c r="TTS289" s="488"/>
      <c r="TTT289" s="488"/>
      <c r="TTU289" s="488"/>
      <c r="TTV289" s="697" t="s">
        <v>9880</v>
      </c>
      <c r="TTW289" s="698"/>
      <c r="TTX289" s="698"/>
      <c r="TTY289" s="488"/>
      <c r="TTZ289" s="488"/>
      <c r="TUA289" s="488"/>
      <c r="TUB289" s="488"/>
      <c r="TUC289" s="488"/>
      <c r="TUD289" s="697" t="s">
        <v>9880</v>
      </c>
      <c r="TUE289" s="698"/>
      <c r="TUF289" s="698"/>
      <c r="TUG289" s="488"/>
      <c r="TUH289" s="488"/>
      <c r="TUI289" s="488"/>
      <c r="TUJ289" s="488"/>
      <c r="TUK289" s="488"/>
      <c r="TUL289" s="697" t="s">
        <v>9880</v>
      </c>
      <c r="TUM289" s="698"/>
      <c r="TUN289" s="698"/>
      <c r="TUO289" s="488"/>
      <c r="TUP289" s="488"/>
      <c r="TUQ289" s="488"/>
      <c r="TUR289" s="488"/>
      <c r="TUS289" s="488"/>
      <c r="TUT289" s="697" t="s">
        <v>9880</v>
      </c>
      <c r="TUU289" s="698"/>
      <c r="TUV289" s="698"/>
      <c r="TUW289" s="488"/>
      <c r="TUX289" s="488"/>
      <c r="TUY289" s="488"/>
      <c r="TUZ289" s="488"/>
      <c r="TVA289" s="488"/>
      <c r="TVB289" s="697" t="s">
        <v>9880</v>
      </c>
      <c r="TVC289" s="698"/>
      <c r="TVD289" s="698"/>
      <c r="TVE289" s="488"/>
      <c r="TVF289" s="488"/>
      <c r="TVG289" s="488"/>
      <c r="TVH289" s="488"/>
      <c r="TVI289" s="488"/>
      <c r="TVJ289" s="697" t="s">
        <v>9880</v>
      </c>
      <c r="TVK289" s="698"/>
      <c r="TVL289" s="698"/>
      <c r="TVM289" s="488"/>
      <c r="TVN289" s="488"/>
      <c r="TVO289" s="488"/>
      <c r="TVP289" s="488"/>
      <c r="TVQ289" s="488"/>
      <c r="TVR289" s="697" t="s">
        <v>9880</v>
      </c>
      <c r="TVS289" s="698"/>
      <c r="TVT289" s="698"/>
      <c r="TVU289" s="488"/>
      <c r="TVV289" s="488"/>
      <c r="TVW289" s="488"/>
      <c r="TVX289" s="488"/>
      <c r="TVY289" s="488"/>
      <c r="TVZ289" s="697" t="s">
        <v>9880</v>
      </c>
      <c r="TWA289" s="698"/>
      <c r="TWB289" s="698"/>
      <c r="TWC289" s="488"/>
      <c r="TWD289" s="488"/>
      <c r="TWE289" s="488"/>
      <c r="TWF289" s="488"/>
      <c r="TWG289" s="488"/>
      <c r="TWH289" s="697" t="s">
        <v>9880</v>
      </c>
      <c r="TWI289" s="698"/>
      <c r="TWJ289" s="698"/>
      <c r="TWK289" s="488"/>
      <c r="TWL289" s="488"/>
      <c r="TWM289" s="488"/>
      <c r="TWN289" s="488"/>
      <c r="TWO289" s="488"/>
      <c r="TWP289" s="697" t="s">
        <v>9880</v>
      </c>
      <c r="TWQ289" s="698"/>
      <c r="TWR289" s="698"/>
      <c r="TWS289" s="488"/>
      <c r="TWT289" s="488"/>
      <c r="TWU289" s="488"/>
      <c r="TWV289" s="488"/>
      <c r="TWW289" s="488"/>
      <c r="TWX289" s="697" t="s">
        <v>9880</v>
      </c>
      <c r="TWY289" s="698"/>
      <c r="TWZ289" s="698"/>
      <c r="TXA289" s="488"/>
      <c r="TXB289" s="488"/>
      <c r="TXC289" s="488"/>
      <c r="TXD289" s="488"/>
      <c r="TXE289" s="488"/>
      <c r="TXF289" s="697" t="s">
        <v>9880</v>
      </c>
      <c r="TXG289" s="698"/>
      <c r="TXH289" s="698"/>
      <c r="TXI289" s="488"/>
      <c r="TXJ289" s="488"/>
      <c r="TXK289" s="488"/>
      <c r="TXL289" s="488"/>
      <c r="TXM289" s="488"/>
      <c r="TXN289" s="697" t="s">
        <v>9880</v>
      </c>
      <c r="TXO289" s="698"/>
      <c r="TXP289" s="698"/>
      <c r="TXQ289" s="488"/>
      <c r="TXR289" s="488"/>
      <c r="TXS289" s="488"/>
      <c r="TXT289" s="488"/>
      <c r="TXU289" s="488"/>
      <c r="TXV289" s="697" t="s">
        <v>9880</v>
      </c>
      <c r="TXW289" s="698"/>
      <c r="TXX289" s="698"/>
      <c r="TXY289" s="488"/>
      <c r="TXZ289" s="488"/>
      <c r="TYA289" s="488"/>
      <c r="TYB289" s="488"/>
      <c r="TYC289" s="488"/>
      <c r="TYD289" s="697" t="s">
        <v>9880</v>
      </c>
      <c r="TYE289" s="698"/>
      <c r="TYF289" s="698"/>
      <c r="TYG289" s="488"/>
      <c r="TYH289" s="488"/>
      <c r="TYI289" s="488"/>
      <c r="TYJ289" s="488"/>
      <c r="TYK289" s="488"/>
      <c r="TYL289" s="697" t="s">
        <v>9880</v>
      </c>
      <c r="TYM289" s="698"/>
      <c r="TYN289" s="698"/>
      <c r="TYO289" s="488"/>
      <c r="TYP289" s="488"/>
      <c r="TYQ289" s="488"/>
      <c r="TYR289" s="488"/>
      <c r="TYS289" s="488"/>
      <c r="TYT289" s="697" t="s">
        <v>9880</v>
      </c>
      <c r="TYU289" s="698"/>
      <c r="TYV289" s="698"/>
      <c r="TYW289" s="488"/>
      <c r="TYX289" s="488"/>
      <c r="TYY289" s="488"/>
      <c r="TYZ289" s="488"/>
      <c r="TZA289" s="488"/>
      <c r="TZB289" s="697" t="s">
        <v>9880</v>
      </c>
      <c r="TZC289" s="698"/>
      <c r="TZD289" s="698"/>
      <c r="TZE289" s="488"/>
      <c r="TZF289" s="488"/>
      <c r="TZG289" s="488"/>
      <c r="TZH289" s="488"/>
      <c r="TZI289" s="488"/>
      <c r="TZJ289" s="697" t="s">
        <v>9880</v>
      </c>
      <c r="TZK289" s="698"/>
      <c r="TZL289" s="698"/>
      <c r="TZM289" s="488"/>
      <c r="TZN289" s="488"/>
      <c r="TZO289" s="488"/>
      <c r="TZP289" s="488"/>
      <c r="TZQ289" s="488"/>
      <c r="TZR289" s="697" t="s">
        <v>9880</v>
      </c>
      <c r="TZS289" s="698"/>
      <c r="TZT289" s="698"/>
      <c r="TZU289" s="488"/>
      <c r="TZV289" s="488"/>
      <c r="TZW289" s="488"/>
      <c r="TZX289" s="488"/>
      <c r="TZY289" s="488"/>
      <c r="TZZ289" s="697" t="s">
        <v>9880</v>
      </c>
      <c r="UAA289" s="698"/>
      <c r="UAB289" s="698"/>
      <c r="UAC289" s="488"/>
      <c r="UAD289" s="488"/>
      <c r="UAE289" s="488"/>
      <c r="UAF289" s="488"/>
      <c r="UAG289" s="488"/>
      <c r="UAH289" s="697" t="s">
        <v>9880</v>
      </c>
      <c r="UAI289" s="698"/>
      <c r="UAJ289" s="698"/>
      <c r="UAK289" s="488"/>
      <c r="UAL289" s="488"/>
      <c r="UAM289" s="488"/>
      <c r="UAN289" s="488"/>
      <c r="UAO289" s="488"/>
      <c r="UAP289" s="697" t="s">
        <v>9880</v>
      </c>
      <c r="UAQ289" s="698"/>
      <c r="UAR289" s="698"/>
      <c r="UAS289" s="488"/>
      <c r="UAT289" s="488"/>
      <c r="UAU289" s="488"/>
      <c r="UAV289" s="488"/>
      <c r="UAW289" s="488"/>
      <c r="UAX289" s="697" t="s">
        <v>9880</v>
      </c>
      <c r="UAY289" s="698"/>
      <c r="UAZ289" s="698"/>
      <c r="UBA289" s="488"/>
      <c r="UBB289" s="488"/>
      <c r="UBC289" s="488"/>
      <c r="UBD289" s="488"/>
      <c r="UBE289" s="488"/>
      <c r="UBF289" s="697" t="s">
        <v>9880</v>
      </c>
      <c r="UBG289" s="698"/>
      <c r="UBH289" s="698"/>
      <c r="UBI289" s="488"/>
      <c r="UBJ289" s="488"/>
      <c r="UBK289" s="488"/>
      <c r="UBL289" s="488"/>
      <c r="UBM289" s="488"/>
      <c r="UBN289" s="697" t="s">
        <v>9880</v>
      </c>
      <c r="UBO289" s="698"/>
      <c r="UBP289" s="698"/>
      <c r="UBQ289" s="488"/>
      <c r="UBR289" s="488"/>
      <c r="UBS289" s="488"/>
      <c r="UBT289" s="488"/>
      <c r="UBU289" s="488"/>
      <c r="UBV289" s="697" t="s">
        <v>9880</v>
      </c>
      <c r="UBW289" s="698"/>
      <c r="UBX289" s="698"/>
      <c r="UBY289" s="488"/>
      <c r="UBZ289" s="488"/>
      <c r="UCA289" s="488"/>
      <c r="UCB289" s="488"/>
      <c r="UCC289" s="488"/>
      <c r="UCD289" s="697" t="s">
        <v>9880</v>
      </c>
      <c r="UCE289" s="698"/>
      <c r="UCF289" s="698"/>
      <c r="UCG289" s="488"/>
      <c r="UCH289" s="488"/>
      <c r="UCI289" s="488"/>
      <c r="UCJ289" s="488"/>
      <c r="UCK289" s="488"/>
      <c r="UCL289" s="697" t="s">
        <v>9880</v>
      </c>
      <c r="UCM289" s="698"/>
      <c r="UCN289" s="698"/>
      <c r="UCO289" s="488"/>
      <c r="UCP289" s="488"/>
      <c r="UCQ289" s="488"/>
      <c r="UCR289" s="488"/>
      <c r="UCS289" s="488"/>
      <c r="UCT289" s="697" t="s">
        <v>9880</v>
      </c>
      <c r="UCU289" s="698"/>
      <c r="UCV289" s="698"/>
      <c r="UCW289" s="488"/>
      <c r="UCX289" s="488"/>
      <c r="UCY289" s="488"/>
      <c r="UCZ289" s="488"/>
      <c r="UDA289" s="488"/>
      <c r="UDB289" s="697" t="s">
        <v>9880</v>
      </c>
      <c r="UDC289" s="698"/>
      <c r="UDD289" s="698"/>
      <c r="UDE289" s="488"/>
      <c r="UDF289" s="488"/>
      <c r="UDG289" s="488"/>
      <c r="UDH289" s="488"/>
      <c r="UDI289" s="488"/>
      <c r="UDJ289" s="697" t="s">
        <v>9880</v>
      </c>
      <c r="UDK289" s="698"/>
      <c r="UDL289" s="698"/>
      <c r="UDM289" s="488"/>
      <c r="UDN289" s="488"/>
      <c r="UDO289" s="488"/>
      <c r="UDP289" s="488"/>
      <c r="UDQ289" s="488"/>
      <c r="UDR289" s="697" t="s">
        <v>9880</v>
      </c>
      <c r="UDS289" s="698"/>
      <c r="UDT289" s="698"/>
      <c r="UDU289" s="488"/>
      <c r="UDV289" s="488"/>
      <c r="UDW289" s="488"/>
      <c r="UDX289" s="488"/>
      <c r="UDY289" s="488"/>
      <c r="UDZ289" s="697" t="s">
        <v>9880</v>
      </c>
      <c r="UEA289" s="698"/>
      <c r="UEB289" s="698"/>
      <c r="UEC289" s="488"/>
      <c r="UED289" s="488"/>
      <c r="UEE289" s="488"/>
      <c r="UEF289" s="488"/>
      <c r="UEG289" s="488"/>
      <c r="UEH289" s="697" t="s">
        <v>9880</v>
      </c>
      <c r="UEI289" s="698"/>
      <c r="UEJ289" s="698"/>
      <c r="UEK289" s="488"/>
      <c r="UEL289" s="488"/>
      <c r="UEM289" s="488"/>
      <c r="UEN289" s="488"/>
      <c r="UEO289" s="488"/>
      <c r="UEP289" s="697" t="s">
        <v>9880</v>
      </c>
      <c r="UEQ289" s="698"/>
      <c r="UER289" s="698"/>
      <c r="UES289" s="488"/>
      <c r="UET289" s="488"/>
      <c r="UEU289" s="488"/>
      <c r="UEV289" s="488"/>
      <c r="UEW289" s="488"/>
      <c r="UEX289" s="697" t="s">
        <v>9880</v>
      </c>
      <c r="UEY289" s="698"/>
      <c r="UEZ289" s="698"/>
      <c r="UFA289" s="488"/>
      <c r="UFB289" s="488"/>
      <c r="UFC289" s="488"/>
      <c r="UFD289" s="488"/>
      <c r="UFE289" s="488"/>
      <c r="UFF289" s="697" t="s">
        <v>9880</v>
      </c>
      <c r="UFG289" s="698"/>
      <c r="UFH289" s="698"/>
      <c r="UFI289" s="488"/>
      <c r="UFJ289" s="488"/>
      <c r="UFK289" s="488"/>
      <c r="UFL289" s="488"/>
      <c r="UFM289" s="488"/>
      <c r="UFN289" s="697" t="s">
        <v>9880</v>
      </c>
      <c r="UFO289" s="698"/>
      <c r="UFP289" s="698"/>
      <c r="UFQ289" s="488"/>
      <c r="UFR289" s="488"/>
      <c r="UFS289" s="488"/>
      <c r="UFT289" s="488"/>
      <c r="UFU289" s="488"/>
      <c r="UFV289" s="697" t="s">
        <v>9880</v>
      </c>
      <c r="UFW289" s="698"/>
      <c r="UFX289" s="698"/>
      <c r="UFY289" s="488"/>
      <c r="UFZ289" s="488"/>
      <c r="UGA289" s="488"/>
      <c r="UGB289" s="488"/>
      <c r="UGC289" s="488"/>
      <c r="UGD289" s="697" t="s">
        <v>9880</v>
      </c>
      <c r="UGE289" s="698"/>
      <c r="UGF289" s="698"/>
      <c r="UGG289" s="488"/>
      <c r="UGH289" s="488"/>
      <c r="UGI289" s="488"/>
      <c r="UGJ289" s="488"/>
      <c r="UGK289" s="488"/>
      <c r="UGL289" s="697" t="s">
        <v>9880</v>
      </c>
      <c r="UGM289" s="698"/>
      <c r="UGN289" s="698"/>
      <c r="UGO289" s="488"/>
      <c r="UGP289" s="488"/>
      <c r="UGQ289" s="488"/>
      <c r="UGR289" s="488"/>
      <c r="UGS289" s="488"/>
      <c r="UGT289" s="697" t="s">
        <v>9880</v>
      </c>
      <c r="UGU289" s="698"/>
      <c r="UGV289" s="698"/>
      <c r="UGW289" s="488"/>
      <c r="UGX289" s="488"/>
      <c r="UGY289" s="488"/>
      <c r="UGZ289" s="488"/>
      <c r="UHA289" s="488"/>
      <c r="UHB289" s="697" t="s">
        <v>9880</v>
      </c>
      <c r="UHC289" s="698"/>
      <c r="UHD289" s="698"/>
      <c r="UHE289" s="488"/>
      <c r="UHF289" s="488"/>
      <c r="UHG289" s="488"/>
      <c r="UHH289" s="488"/>
      <c r="UHI289" s="488"/>
      <c r="UHJ289" s="697" t="s">
        <v>9880</v>
      </c>
      <c r="UHK289" s="698"/>
      <c r="UHL289" s="698"/>
      <c r="UHM289" s="488"/>
      <c r="UHN289" s="488"/>
      <c r="UHO289" s="488"/>
      <c r="UHP289" s="488"/>
      <c r="UHQ289" s="488"/>
      <c r="UHR289" s="697" t="s">
        <v>9880</v>
      </c>
      <c r="UHS289" s="698"/>
      <c r="UHT289" s="698"/>
      <c r="UHU289" s="488"/>
      <c r="UHV289" s="488"/>
      <c r="UHW289" s="488"/>
      <c r="UHX289" s="488"/>
      <c r="UHY289" s="488"/>
      <c r="UHZ289" s="697" t="s">
        <v>9880</v>
      </c>
      <c r="UIA289" s="698"/>
      <c r="UIB289" s="698"/>
      <c r="UIC289" s="488"/>
      <c r="UID289" s="488"/>
      <c r="UIE289" s="488"/>
      <c r="UIF289" s="488"/>
      <c r="UIG289" s="488"/>
      <c r="UIH289" s="697" t="s">
        <v>9880</v>
      </c>
      <c r="UII289" s="698"/>
      <c r="UIJ289" s="698"/>
      <c r="UIK289" s="488"/>
      <c r="UIL289" s="488"/>
      <c r="UIM289" s="488"/>
      <c r="UIN289" s="488"/>
      <c r="UIO289" s="488"/>
      <c r="UIP289" s="697" t="s">
        <v>9880</v>
      </c>
      <c r="UIQ289" s="698"/>
      <c r="UIR289" s="698"/>
      <c r="UIS289" s="488"/>
      <c r="UIT289" s="488"/>
      <c r="UIU289" s="488"/>
      <c r="UIV289" s="488"/>
      <c r="UIW289" s="488"/>
      <c r="UIX289" s="697" t="s">
        <v>9880</v>
      </c>
      <c r="UIY289" s="698"/>
      <c r="UIZ289" s="698"/>
      <c r="UJA289" s="488"/>
      <c r="UJB289" s="488"/>
      <c r="UJC289" s="488"/>
      <c r="UJD289" s="488"/>
      <c r="UJE289" s="488"/>
      <c r="UJF289" s="697" t="s">
        <v>9880</v>
      </c>
      <c r="UJG289" s="698"/>
      <c r="UJH289" s="698"/>
      <c r="UJI289" s="488"/>
      <c r="UJJ289" s="488"/>
      <c r="UJK289" s="488"/>
      <c r="UJL289" s="488"/>
      <c r="UJM289" s="488"/>
      <c r="UJN289" s="697" t="s">
        <v>9880</v>
      </c>
      <c r="UJO289" s="698"/>
      <c r="UJP289" s="698"/>
      <c r="UJQ289" s="488"/>
      <c r="UJR289" s="488"/>
      <c r="UJS289" s="488"/>
      <c r="UJT289" s="488"/>
      <c r="UJU289" s="488"/>
      <c r="UJV289" s="697" t="s">
        <v>9880</v>
      </c>
      <c r="UJW289" s="698"/>
      <c r="UJX289" s="698"/>
      <c r="UJY289" s="488"/>
      <c r="UJZ289" s="488"/>
      <c r="UKA289" s="488"/>
      <c r="UKB289" s="488"/>
      <c r="UKC289" s="488"/>
      <c r="UKD289" s="697" t="s">
        <v>9880</v>
      </c>
      <c r="UKE289" s="698"/>
      <c r="UKF289" s="698"/>
      <c r="UKG289" s="488"/>
      <c r="UKH289" s="488"/>
      <c r="UKI289" s="488"/>
      <c r="UKJ289" s="488"/>
      <c r="UKK289" s="488"/>
      <c r="UKL289" s="697" t="s">
        <v>9880</v>
      </c>
      <c r="UKM289" s="698"/>
      <c r="UKN289" s="698"/>
      <c r="UKO289" s="488"/>
      <c r="UKP289" s="488"/>
      <c r="UKQ289" s="488"/>
      <c r="UKR289" s="488"/>
      <c r="UKS289" s="488"/>
      <c r="UKT289" s="697" t="s">
        <v>9880</v>
      </c>
      <c r="UKU289" s="698"/>
      <c r="UKV289" s="698"/>
      <c r="UKW289" s="488"/>
      <c r="UKX289" s="488"/>
      <c r="UKY289" s="488"/>
      <c r="UKZ289" s="488"/>
      <c r="ULA289" s="488"/>
      <c r="ULB289" s="697" t="s">
        <v>9880</v>
      </c>
      <c r="ULC289" s="698"/>
      <c r="ULD289" s="698"/>
      <c r="ULE289" s="488"/>
      <c r="ULF289" s="488"/>
      <c r="ULG289" s="488"/>
      <c r="ULH289" s="488"/>
      <c r="ULI289" s="488"/>
      <c r="ULJ289" s="697" t="s">
        <v>9880</v>
      </c>
      <c r="ULK289" s="698"/>
      <c r="ULL289" s="698"/>
      <c r="ULM289" s="488"/>
      <c r="ULN289" s="488"/>
      <c r="ULO289" s="488"/>
      <c r="ULP289" s="488"/>
      <c r="ULQ289" s="488"/>
      <c r="ULR289" s="697" t="s">
        <v>9880</v>
      </c>
      <c r="ULS289" s="698"/>
      <c r="ULT289" s="698"/>
      <c r="ULU289" s="488"/>
      <c r="ULV289" s="488"/>
      <c r="ULW289" s="488"/>
      <c r="ULX289" s="488"/>
      <c r="ULY289" s="488"/>
      <c r="ULZ289" s="697" t="s">
        <v>9880</v>
      </c>
      <c r="UMA289" s="698"/>
      <c r="UMB289" s="698"/>
      <c r="UMC289" s="488"/>
      <c r="UMD289" s="488"/>
      <c r="UME289" s="488"/>
      <c r="UMF289" s="488"/>
      <c r="UMG289" s="488"/>
      <c r="UMH289" s="697" t="s">
        <v>9880</v>
      </c>
      <c r="UMI289" s="698"/>
      <c r="UMJ289" s="698"/>
      <c r="UMK289" s="488"/>
      <c r="UML289" s="488"/>
      <c r="UMM289" s="488"/>
      <c r="UMN289" s="488"/>
      <c r="UMO289" s="488"/>
      <c r="UMP289" s="697" t="s">
        <v>9880</v>
      </c>
      <c r="UMQ289" s="698"/>
      <c r="UMR289" s="698"/>
      <c r="UMS289" s="488"/>
      <c r="UMT289" s="488"/>
      <c r="UMU289" s="488"/>
      <c r="UMV289" s="488"/>
      <c r="UMW289" s="488"/>
      <c r="UMX289" s="697" t="s">
        <v>9880</v>
      </c>
      <c r="UMY289" s="698"/>
      <c r="UMZ289" s="698"/>
      <c r="UNA289" s="488"/>
      <c r="UNB289" s="488"/>
      <c r="UNC289" s="488"/>
      <c r="UND289" s="488"/>
      <c r="UNE289" s="488"/>
      <c r="UNF289" s="697" t="s">
        <v>9880</v>
      </c>
      <c r="UNG289" s="698"/>
      <c r="UNH289" s="698"/>
      <c r="UNI289" s="488"/>
      <c r="UNJ289" s="488"/>
      <c r="UNK289" s="488"/>
      <c r="UNL289" s="488"/>
      <c r="UNM289" s="488"/>
      <c r="UNN289" s="697" t="s">
        <v>9880</v>
      </c>
      <c r="UNO289" s="698"/>
      <c r="UNP289" s="698"/>
      <c r="UNQ289" s="488"/>
      <c r="UNR289" s="488"/>
      <c r="UNS289" s="488"/>
      <c r="UNT289" s="488"/>
      <c r="UNU289" s="488"/>
      <c r="UNV289" s="697" t="s">
        <v>9880</v>
      </c>
      <c r="UNW289" s="698"/>
      <c r="UNX289" s="698"/>
      <c r="UNY289" s="488"/>
      <c r="UNZ289" s="488"/>
      <c r="UOA289" s="488"/>
      <c r="UOB289" s="488"/>
      <c r="UOC289" s="488"/>
      <c r="UOD289" s="697" t="s">
        <v>9880</v>
      </c>
      <c r="UOE289" s="698"/>
      <c r="UOF289" s="698"/>
      <c r="UOG289" s="488"/>
      <c r="UOH289" s="488"/>
      <c r="UOI289" s="488"/>
      <c r="UOJ289" s="488"/>
      <c r="UOK289" s="488"/>
      <c r="UOL289" s="697" t="s">
        <v>9880</v>
      </c>
      <c r="UOM289" s="698"/>
      <c r="UON289" s="698"/>
      <c r="UOO289" s="488"/>
      <c r="UOP289" s="488"/>
      <c r="UOQ289" s="488"/>
      <c r="UOR289" s="488"/>
      <c r="UOS289" s="488"/>
      <c r="UOT289" s="697" t="s">
        <v>9880</v>
      </c>
      <c r="UOU289" s="698"/>
      <c r="UOV289" s="698"/>
      <c r="UOW289" s="488"/>
      <c r="UOX289" s="488"/>
      <c r="UOY289" s="488"/>
      <c r="UOZ289" s="488"/>
      <c r="UPA289" s="488"/>
      <c r="UPB289" s="697" t="s">
        <v>9880</v>
      </c>
      <c r="UPC289" s="698"/>
      <c r="UPD289" s="698"/>
      <c r="UPE289" s="488"/>
      <c r="UPF289" s="488"/>
      <c r="UPG289" s="488"/>
      <c r="UPH289" s="488"/>
      <c r="UPI289" s="488"/>
      <c r="UPJ289" s="697" t="s">
        <v>9880</v>
      </c>
      <c r="UPK289" s="698"/>
      <c r="UPL289" s="698"/>
      <c r="UPM289" s="488"/>
      <c r="UPN289" s="488"/>
      <c r="UPO289" s="488"/>
      <c r="UPP289" s="488"/>
      <c r="UPQ289" s="488"/>
      <c r="UPR289" s="697" t="s">
        <v>9880</v>
      </c>
      <c r="UPS289" s="698"/>
      <c r="UPT289" s="698"/>
      <c r="UPU289" s="488"/>
      <c r="UPV289" s="488"/>
      <c r="UPW289" s="488"/>
      <c r="UPX289" s="488"/>
      <c r="UPY289" s="488"/>
      <c r="UPZ289" s="697" t="s">
        <v>9880</v>
      </c>
      <c r="UQA289" s="698"/>
      <c r="UQB289" s="698"/>
      <c r="UQC289" s="488"/>
      <c r="UQD289" s="488"/>
      <c r="UQE289" s="488"/>
      <c r="UQF289" s="488"/>
      <c r="UQG289" s="488"/>
      <c r="UQH289" s="697" t="s">
        <v>9880</v>
      </c>
      <c r="UQI289" s="698"/>
      <c r="UQJ289" s="698"/>
      <c r="UQK289" s="488"/>
      <c r="UQL289" s="488"/>
      <c r="UQM289" s="488"/>
      <c r="UQN289" s="488"/>
      <c r="UQO289" s="488"/>
      <c r="UQP289" s="697" t="s">
        <v>9880</v>
      </c>
      <c r="UQQ289" s="698"/>
      <c r="UQR289" s="698"/>
      <c r="UQS289" s="488"/>
      <c r="UQT289" s="488"/>
      <c r="UQU289" s="488"/>
      <c r="UQV289" s="488"/>
      <c r="UQW289" s="488"/>
      <c r="UQX289" s="697" t="s">
        <v>9880</v>
      </c>
      <c r="UQY289" s="698"/>
      <c r="UQZ289" s="698"/>
      <c r="URA289" s="488"/>
      <c r="URB289" s="488"/>
      <c r="URC289" s="488"/>
      <c r="URD289" s="488"/>
      <c r="URE289" s="488"/>
      <c r="URF289" s="697" t="s">
        <v>9880</v>
      </c>
      <c r="URG289" s="698"/>
      <c r="URH289" s="698"/>
      <c r="URI289" s="488"/>
      <c r="URJ289" s="488"/>
      <c r="URK289" s="488"/>
      <c r="URL289" s="488"/>
      <c r="URM289" s="488"/>
      <c r="URN289" s="697" t="s">
        <v>9880</v>
      </c>
      <c r="URO289" s="698"/>
      <c r="URP289" s="698"/>
      <c r="URQ289" s="488"/>
      <c r="URR289" s="488"/>
      <c r="URS289" s="488"/>
      <c r="URT289" s="488"/>
      <c r="URU289" s="488"/>
      <c r="URV289" s="697" t="s">
        <v>9880</v>
      </c>
      <c r="URW289" s="698"/>
      <c r="URX289" s="698"/>
      <c r="URY289" s="488"/>
      <c r="URZ289" s="488"/>
      <c r="USA289" s="488"/>
      <c r="USB289" s="488"/>
      <c r="USC289" s="488"/>
      <c r="USD289" s="697" t="s">
        <v>9880</v>
      </c>
      <c r="USE289" s="698"/>
      <c r="USF289" s="698"/>
      <c r="USG289" s="488"/>
      <c r="USH289" s="488"/>
      <c r="USI289" s="488"/>
      <c r="USJ289" s="488"/>
      <c r="USK289" s="488"/>
      <c r="USL289" s="697" t="s">
        <v>9880</v>
      </c>
      <c r="USM289" s="698"/>
      <c r="USN289" s="698"/>
      <c r="USO289" s="488"/>
      <c r="USP289" s="488"/>
      <c r="USQ289" s="488"/>
      <c r="USR289" s="488"/>
      <c r="USS289" s="488"/>
      <c r="UST289" s="697" t="s">
        <v>9880</v>
      </c>
      <c r="USU289" s="698"/>
      <c r="USV289" s="698"/>
      <c r="USW289" s="488"/>
      <c r="USX289" s="488"/>
      <c r="USY289" s="488"/>
      <c r="USZ289" s="488"/>
      <c r="UTA289" s="488"/>
      <c r="UTB289" s="697" t="s">
        <v>9880</v>
      </c>
      <c r="UTC289" s="698"/>
      <c r="UTD289" s="698"/>
      <c r="UTE289" s="488"/>
      <c r="UTF289" s="488"/>
      <c r="UTG289" s="488"/>
      <c r="UTH289" s="488"/>
      <c r="UTI289" s="488"/>
      <c r="UTJ289" s="697" t="s">
        <v>9880</v>
      </c>
      <c r="UTK289" s="698"/>
      <c r="UTL289" s="698"/>
      <c r="UTM289" s="488"/>
      <c r="UTN289" s="488"/>
      <c r="UTO289" s="488"/>
      <c r="UTP289" s="488"/>
      <c r="UTQ289" s="488"/>
      <c r="UTR289" s="697" t="s">
        <v>9880</v>
      </c>
      <c r="UTS289" s="698"/>
      <c r="UTT289" s="698"/>
      <c r="UTU289" s="488"/>
      <c r="UTV289" s="488"/>
      <c r="UTW289" s="488"/>
      <c r="UTX289" s="488"/>
      <c r="UTY289" s="488"/>
      <c r="UTZ289" s="697" t="s">
        <v>9880</v>
      </c>
      <c r="UUA289" s="698"/>
      <c r="UUB289" s="698"/>
      <c r="UUC289" s="488"/>
      <c r="UUD289" s="488"/>
      <c r="UUE289" s="488"/>
      <c r="UUF289" s="488"/>
      <c r="UUG289" s="488"/>
      <c r="UUH289" s="697" t="s">
        <v>9880</v>
      </c>
      <c r="UUI289" s="698"/>
      <c r="UUJ289" s="698"/>
      <c r="UUK289" s="488"/>
      <c r="UUL289" s="488"/>
      <c r="UUM289" s="488"/>
      <c r="UUN289" s="488"/>
      <c r="UUO289" s="488"/>
      <c r="UUP289" s="697" t="s">
        <v>9880</v>
      </c>
      <c r="UUQ289" s="698"/>
      <c r="UUR289" s="698"/>
      <c r="UUS289" s="488"/>
      <c r="UUT289" s="488"/>
      <c r="UUU289" s="488"/>
      <c r="UUV289" s="488"/>
      <c r="UUW289" s="488"/>
      <c r="UUX289" s="697" t="s">
        <v>9880</v>
      </c>
      <c r="UUY289" s="698"/>
      <c r="UUZ289" s="698"/>
      <c r="UVA289" s="488"/>
      <c r="UVB289" s="488"/>
      <c r="UVC289" s="488"/>
      <c r="UVD289" s="488"/>
      <c r="UVE289" s="488"/>
      <c r="UVF289" s="697" t="s">
        <v>9880</v>
      </c>
      <c r="UVG289" s="698"/>
      <c r="UVH289" s="698"/>
      <c r="UVI289" s="488"/>
      <c r="UVJ289" s="488"/>
      <c r="UVK289" s="488"/>
      <c r="UVL289" s="488"/>
      <c r="UVM289" s="488"/>
      <c r="UVN289" s="697" t="s">
        <v>9880</v>
      </c>
      <c r="UVO289" s="698"/>
      <c r="UVP289" s="698"/>
      <c r="UVQ289" s="488"/>
      <c r="UVR289" s="488"/>
      <c r="UVS289" s="488"/>
      <c r="UVT289" s="488"/>
      <c r="UVU289" s="488"/>
      <c r="UVV289" s="697" t="s">
        <v>9880</v>
      </c>
      <c r="UVW289" s="698"/>
      <c r="UVX289" s="698"/>
      <c r="UVY289" s="488"/>
      <c r="UVZ289" s="488"/>
      <c r="UWA289" s="488"/>
      <c r="UWB289" s="488"/>
      <c r="UWC289" s="488"/>
      <c r="UWD289" s="697" t="s">
        <v>9880</v>
      </c>
      <c r="UWE289" s="698"/>
      <c r="UWF289" s="698"/>
      <c r="UWG289" s="488"/>
      <c r="UWH289" s="488"/>
      <c r="UWI289" s="488"/>
      <c r="UWJ289" s="488"/>
      <c r="UWK289" s="488"/>
      <c r="UWL289" s="697" t="s">
        <v>9880</v>
      </c>
      <c r="UWM289" s="698"/>
      <c r="UWN289" s="698"/>
      <c r="UWO289" s="488"/>
      <c r="UWP289" s="488"/>
      <c r="UWQ289" s="488"/>
      <c r="UWR289" s="488"/>
      <c r="UWS289" s="488"/>
      <c r="UWT289" s="697" t="s">
        <v>9880</v>
      </c>
      <c r="UWU289" s="698"/>
      <c r="UWV289" s="698"/>
      <c r="UWW289" s="488"/>
      <c r="UWX289" s="488"/>
      <c r="UWY289" s="488"/>
      <c r="UWZ289" s="488"/>
      <c r="UXA289" s="488"/>
      <c r="UXB289" s="697" t="s">
        <v>9880</v>
      </c>
      <c r="UXC289" s="698"/>
      <c r="UXD289" s="698"/>
      <c r="UXE289" s="488"/>
      <c r="UXF289" s="488"/>
      <c r="UXG289" s="488"/>
      <c r="UXH289" s="488"/>
      <c r="UXI289" s="488"/>
      <c r="UXJ289" s="697" t="s">
        <v>9880</v>
      </c>
      <c r="UXK289" s="698"/>
      <c r="UXL289" s="698"/>
      <c r="UXM289" s="488"/>
      <c r="UXN289" s="488"/>
      <c r="UXO289" s="488"/>
      <c r="UXP289" s="488"/>
      <c r="UXQ289" s="488"/>
      <c r="UXR289" s="697" t="s">
        <v>9880</v>
      </c>
      <c r="UXS289" s="698"/>
      <c r="UXT289" s="698"/>
      <c r="UXU289" s="488"/>
      <c r="UXV289" s="488"/>
      <c r="UXW289" s="488"/>
      <c r="UXX289" s="488"/>
      <c r="UXY289" s="488"/>
      <c r="UXZ289" s="697" t="s">
        <v>9880</v>
      </c>
      <c r="UYA289" s="698"/>
      <c r="UYB289" s="698"/>
      <c r="UYC289" s="488"/>
      <c r="UYD289" s="488"/>
      <c r="UYE289" s="488"/>
      <c r="UYF289" s="488"/>
      <c r="UYG289" s="488"/>
      <c r="UYH289" s="697" t="s">
        <v>9880</v>
      </c>
      <c r="UYI289" s="698"/>
      <c r="UYJ289" s="698"/>
      <c r="UYK289" s="488"/>
      <c r="UYL289" s="488"/>
      <c r="UYM289" s="488"/>
      <c r="UYN289" s="488"/>
      <c r="UYO289" s="488"/>
      <c r="UYP289" s="697" t="s">
        <v>9880</v>
      </c>
      <c r="UYQ289" s="698"/>
      <c r="UYR289" s="698"/>
      <c r="UYS289" s="488"/>
      <c r="UYT289" s="488"/>
      <c r="UYU289" s="488"/>
      <c r="UYV289" s="488"/>
      <c r="UYW289" s="488"/>
      <c r="UYX289" s="697" t="s">
        <v>9880</v>
      </c>
      <c r="UYY289" s="698"/>
      <c r="UYZ289" s="698"/>
      <c r="UZA289" s="488"/>
      <c r="UZB289" s="488"/>
      <c r="UZC289" s="488"/>
      <c r="UZD289" s="488"/>
      <c r="UZE289" s="488"/>
      <c r="UZF289" s="697" t="s">
        <v>9880</v>
      </c>
      <c r="UZG289" s="698"/>
      <c r="UZH289" s="698"/>
      <c r="UZI289" s="488"/>
      <c r="UZJ289" s="488"/>
      <c r="UZK289" s="488"/>
      <c r="UZL289" s="488"/>
      <c r="UZM289" s="488"/>
      <c r="UZN289" s="697" t="s">
        <v>9880</v>
      </c>
      <c r="UZO289" s="698"/>
      <c r="UZP289" s="698"/>
      <c r="UZQ289" s="488"/>
      <c r="UZR289" s="488"/>
      <c r="UZS289" s="488"/>
      <c r="UZT289" s="488"/>
      <c r="UZU289" s="488"/>
      <c r="UZV289" s="697" t="s">
        <v>9880</v>
      </c>
      <c r="UZW289" s="698"/>
      <c r="UZX289" s="698"/>
      <c r="UZY289" s="488"/>
      <c r="UZZ289" s="488"/>
      <c r="VAA289" s="488"/>
      <c r="VAB289" s="488"/>
      <c r="VAC289" s="488"/>
      <c r="VAD289" s="697" t="s">
        <v>9880</v>
      </c>
      <c r="VAE289" s="698"/>
      <c r="VAF289" s="698"/>
      <c r="VAG289" s="488"/>
      <c r="VAH289" s="488"/>
      <c r="VAI289" s="488"/>
      <c r="VAJ289" s="488"/>
      <c r="VAK289" s="488"/>
      <c r="VAL289" s="697" t="s">
        <v>9880</v>
      </c>
      <c r="VAM289" s="698"/>
      <c r="VAN289" s="698"/>
      <c r="VAO289" s="488"/>
      <c r="VAP289" s="488"/>
      <c r="VAQ289" s="488"/>
      <c r="VAR289" s="488"/>
      <c r="VAS289" s="488"/>
      <c r="VAT289" s="697" t="s">
        <v>9880</v>
      </c>
      <c r="VAU289" s="698"/>
      <c r="VAV289" s="698"/>
      <c r="VAW289" s="488"/>
      <c r="VAX289" s="488"/>
      <c r="VAY289" s="488"/>
      <c r="VAZ289" s="488"/>
      <c r="VBA289" s="488"/>
      <c r="VBB289" s="697" t="s">
        <v>9880</v>
      </c>
      <c r="VBC289" s="698"/>
      <c r="VBD289" s="698"/>
      <c r="VBE289" s="488"/>
      <c r="VBF289" s="488"/>
      <c r="VBG289" s="488"/>
      <c r="VBH289" s="488"/>
      <c r="VBI289" s="488"/>
      <c r="VBJ289" s="697" t="s">
        <v>9880</v>
      </c>
      <c r="VBK289" s="698"/>
      <c r="VBL289" s="698"/>
      <c r="VBM289" s="488"/>
      <c r="VBN289" s="488"/>
      <c r="VBO289" s="488"/>
      <c r="VBP289" s="488"/>
      <c r="VBQ289" s="488"/>
      <c r="VBR289" s="697" t="s">
        <v>9880</v>
      </c>
      <c r="VBS289" s="698"/>
      <c r="VBT289" s="698"/>
      <c r="VBU289" s="488"/>
      <c r="VBV289" s="488"/>
      <c r="VBW289" s="488"/>
      <c r="VBX289" s="488"/>
      <c r="VBY289" s="488"/>
      <c r="VBZ289" s="697" t="s">
        <v>9880</v>
      </c>
      <c r="VCA289" s="698"/>
      <c r="VCB289" s="698"/>
      <c r="VCC289" s="488"/>
      <c r="VCD289" s="488"/>
      <c r="VCE289" s="488"/>
      <c r="VCF289" s="488"/>
      <c r="VCG289" s="488"/>
      <c r="VCH289" s="697" t="s">
        <v>9880</v>
      </c>
      <c r="VCI289" s="698"/>
      <c r="VCJ289" s="698"/>
      <c r="VCK289" s="488"/>
      <c r="VCL289" s="488"/>
      <c r="VCM289" s="488"/>
      <c r="VCN289" s="488"/>
      <c r="VCO289" s="488"/>
      <c r="VCP289" s="697" t="s">
        <v>9880</v>
      </c>
      <c r="VCQ289" s="698"/>
      <c r="VCR289" s="698"/>
      <c r="VCS289" s="488"/>
      <c r="VCT289" s="488"/>
      <c r="VCU289" s="488"/>
      <c r="VCV289" s="488"/>
      <c r="VCW289" s="488"/>
      <c r="VCX289" s="697" t="s">
        <v>9880</v>
      </c>
      <c r="VCY289" s="698"/>
      <c r="VCZ289" s="698"/>
      <c r="VDA289" s="488"/>
      <c r="VDB289" s="488"/>
      <c r="VDC289" s="488"/>
      <c r="VDD289" s="488"/>
      <c r="VDE289" s="488"/>
      <c r="VDF289" s="697" t="s">
        <v>9880</v>
      </c>
      <c r="VDG289" s="698"/>
      <c r="VDH289" s="698"/>
      <c r="VDI289" s="488"/>
      <c r="VDJ289" s="488"/>
      <c r="VDK289" s="488"/>
      <c r="VDL289" s="488"/>
      <c r="VDM289" s="488"/>
      <c r="VDN289" s="697" t="s">
        <v>9880</v>
      </c>
      <c r="VDO289" s="698"/>
      <c r="VDP289" s="698"/>
      <c r="VDQ289" s="488"/>
      <c r="VDR289" s="488"/>
      <c r="VDS289" s="488"/>
      <c r="VDT289" s="488"/>
      <c r="VDU289" s="488"/>
      <c r="VDV289" s="697" t="s">
        <v>9880</v>
      </c>
      <c r="VDW289" s="698"/>
      <c r="VDX289" s="698"/>
      <c r="VDY289" s="488"/>
      <c r="VDZ289" s="488"/>
      <c r="VEA289" s="488"/>
      <c r="VEB289" s="488"/>
      <c r="VEC289" s="488"/>
      <c r="VED289" s="697" t="s">
        <v>9880</v>
      </c>
      <c r="VEE289" s="698"/>
      <c r="VEF289" s="698"/>
      <c r="VEG289" s="488"/>
      <c r="VEH289" s="488"/>
      <c r="VEI289" s="488"/>
      <c r="VEJ289" s="488"/>
      <c r="VEK289" s="488"/>
      <c r="VEL289" s="697" t="s">
        <v>9880</v>
      </c>
      <c r="VEM289" s="698"/>
      <c r="VEN289" s="698"/>
      <c r="VEO289" s="488"/>
      <c r="VEP289" s="488"/>
      <c r="VEQ289" s="488"/>
      <c r="VER289" s="488"/>
      <c r="VES289" s="488"/>
      <c r="VET289" s="697" t="s">
        <v>9880</v>
      </c>
      <c r="VEU289" s="698"/>
      <c r="VEV289" s="698"/>
      <c r="VEW289" s="488"/>
      <c r="VEX289" s="488"/>
      <c r="VEY289" s="488"/>
      <c r="VEZ289" s="488"/>
      <c r="VFA289" s="488"/>
      <c r="VFB289" s="697" t="s">
        <v>9880</v>
      </c>
      <c r="VFC289" s="698"/>
      <c r="VFD289" s="698"/>
      <c r="VFE289" s="488"/>
      <c r="VFF289" s="488"/>
      <c r="VFG289" s="488"/>
      <c r="VFH289" s="488"/>
      <c r="VFI289" s="488"/>
      <c r="VFJ289" s="697" t="s">
        <v>9880</v>
      </c>
      <c r="VFK289" s="698"/>
      <c r="VFL289" s="698"/>
      <c r="VFM289" s="488"/>
      <c r="VFN289" s="488"/>
      <c r="VFO289" s="488"/>
      <c r="VFP289" s="488"/>
      <c r="VFQ289" s="488"/>
      <c r="VFR289" s="697" t="s">
        <v>9880</v>
      </c>
      <c r="VFS289" s="698"/>
      <c r="VFT289" s="698"/>
      <c r="VFU289" s="488"/>
      <c r="VFV289" s="488"/>
      <c r="VFW289" s="488"/>
      <c r="VFX289" s="488"/>
      <c r="VFY289" s="488"/>
      <c r="VFZ289" s="697" t="s">
        <v>9880</v>
      </c>
      <c r="VGA289" s="698"/>
      <c r="VGB289" s="698"/>
      <c r="VGC289" s="488"/>
      <c r="VGD289" s="488"/>
      <c r="VGE289" s="488"/>
      <c r="VGF289" s="488"/>
      <c r="VGG289" s="488"/>
      <c r="VGH289" s="697" t="s">
        <v>9880</v>
      </c>
      <c r="VGI289" s="698"/>
      <c r="VGJ289" s="698"/>
      <c r="VGK289" s="488"/>
      <c r="VGL289" s="488"/>
      <c r="VGM289" s="488"/>
      <c r="VGN289" s="488"/>
      <c r="VGO289" s="488"/>
      <c r="VGP289" s="697" t="s">
        <v>9880</v>
      </c>
      <c r="VGQ289" s="698"/>
      <c r="VGR289" s="698"/>
      <c r="VGS289" s="488"/>
      <c r="VGT289" s="488"/>
      <c r="VGU289" s="488"/>
      <c r="VGV289" s="488"/>
      <c r="VGW289" s="488"/>
      <c r="VGX289" s="697" t="s">
        <v>9880</v>
      </c>
      <c r="VGY289" s="698"/>
      <c r="VGZ289" s="698"/>
      <c r="VHA289" s="488"/>
      <c r="VHB289" s="488"/>
      <c r="VHC289" s="488"/>
      <c r="VHD289" s="488"/>
      <c r="VHE289" s="488"/>
      <c r="VHF289" s="697" t="s">
        <v>9880</v>
      </c>
      <c r="VHG289" s="698"/>
      <c r="VHH289" s="698"/>
      <c r="VHI289" s="488"/>
      <c r="VHJ289" s="488"/>
      <c r="VHK289" s="488"/>
      <c r="VHL289" s="488"/>
      <c r="VHM289" s="488"/>
      <c r="VHN289" s="697" t="s">
        <v>9880</v>
      </c>
      <c r="VHO289" s="698"/>
      <c r="VHP289" s="698"/>
      <c r="VHQ289" s="488"/>
      <c r="VHR289" s="488"/>
      <c r="VHS289" s="488"/>
      <c r="VHT289" s="488"/>
      <c r="VHU289" s="488"/>
      <c r="VHV289" s="697" t="s">
        <v>9880</v>
      </c>
      <c r="VHW289" s="698"/>
      <c r="VHX289" s="698"/>
      <c r="VHY289" s="488"/>
      <c r="VHZ289" s="488"/>
      <c r="VIA289" s="488"/>
      <c r="VIB289" s="488"/>
      <c r="VIC289" s="488"/>
      <c r="VID289" s="697" t="s">
        <v>9880</v>
      </c>
      <c r="VIE289" s="698"/>
      <c r="VIF289" s="698"/>
      <c r="VIG289" s="488"/>
      <c r="VIH289" s="488"/>
      <c r="VII289" s="488"/>
      <c r="VIJ289" s="488"/>
      <c r="VIK289" s="488"/>
      <c r="VIL289" s="697" t="s">
        <v>9880</v>
      </c>
      <c r="VIM289" s="698"/>
      <c r="VIN289" s="698"/>
      <c r="VIO289" s="488"/>
      <c r="VIP289" s="488"/>
      <c r="VIQ289" s="488"/>
      <c r="VIR289" s="488"/>
      <c r="VIS289" s="488"/>
      <c r="VIT289" s="697" t="s">
        <v>9880</v>
      </c>
      <c r="VIU289" s="698"/>
      <c r="VIV289" s="698"/>
      <c r="VIW289" s="488"/>
      <c r="VIX289" s="488"/>
      <c r="VIY289" s="488"/>
      <c r="VIZ289" s="488"/>
      <c r="VJA289" s="488"/>
      <c r="VJB289" s="697" t="s">
        <v>9880</v>
      </c>
      <c r="VJC289" s="698"/>
      <c r="VJD289" s="698"/>
      <c r="VJE289" s="488"/>
      <c r="VJF289" s="488"/>
      <c r="VJG289" s="488"/>
      <c r="VJH289" s="488"/>
      <c r="VJI289" s="488"/>
      <c r="VJJ289" s="697" t="s">
        <v>9880</v>
      </c>
      <c r="VJK289" s="698"/>
      <c r="VJL289" s="698"/>
      <c r="VJM289" s="488"/>
      <c r="VJN289" s="488"/>
      <c r="VJO289" s="488"/>
      <c r="VJP289" s="488"/>
      <c r="VJQ289" s="488"/>
      <c r="VJR289" s="697" t="s">
        <v>9880</v>
      </c>
      <c r="VJS289" s="698"/>
      <c r="VJT289" s="698"/>
      <c r="VJU289" s="488"/>
      <c r="VJV289" s="488"/>
      <c r="VJW289" s="488"/>
      <c r="VJX289" s="488"/>
      <c r="VJY289" s="488"/>
      <c r="VJZ289" s="697" t="s">
        <v>9880</v>
      </c>
      <c r="VKA289" s="698"/>
      <c r="VKB289" s="698"/>
      <c r="VKC289" s="488"/>
      <c r="VKD289" s="488"/>
      <c r="VKE289" s="488"/>
      <c r="VKF289" s="488"/>
      <c r="VKG289" s="488"/>
      <c r="VKH289" s="697" t="s">
        <v>9880</v>
      </c>
      <c r="VKI289" s="698"/>
      <c r="VKJ289" s="698"/>
      <c r="VKK289" s="488"/>
      <c r="VKL289" s="488"/>
      <c r="VKM289" s="488"/>
      <c r="VKN289" s="488"/>
      <c r="VKO289" s="488"/>
      <c r="VKP289" s="697" t="s">
        <v>9880</v>
      </c>
      <c r="VKQ289" s="698"/>
      <c r="VKR289" s="698"/>
      <c r="VKS289" s="488"/>
      <c r="VKT289" s="488"/>
      <c r="VKU289" s="488"/>
      <c r="VKV289" s="488"/>
      <c r="VKW289" s="488"/>
      <c r="VKX289" s="697" t="s">
        <v>9880</v>
      </c>
      <c r="VKY289" s="698"/>
      <c r="VKZ289" s="698"/>
      <c r="VLA289" s="488"/>
      <c r="VLB289" s="488"/>
      <c r="VLC289" s="488"/>
      <c r="VLD289" s="488"/>
      <c r="VLE289" s="488"/>
      <c r="VLF289" s="697" t="s">
        <v>9880</v>
      </c>
      <c r="VLG289" s="698"/>
      <c r="VLH289" s="698"/>
      <c r="VLI289" s="488"/>
      <c r="VLJ289" s="488"/>
      <c r="VLK289" s="488"/>
      <c r="VLL289" s="488"/>
      <c r="VLM289" s="488"/>
      <c r="VLN289" s="697" t="s">
        <v>9880</v>
      </c>
      <c r="VLO289" s="698"/>
      <c r="VLP289" s="698"/>
      <c r="VLQ289" s="488"/>
      <c r="VLR289" s="488"/>
      <c r="VLS289" s="488"/>
      <c r="VLT289" s="488"/>
      <c r="VLU289" s="488"/>
      <c r="VLV289" s="697" t="s">
        <v>9880</v>
      </c>
      <c r="VLW289" s="698"/>
      <c r="VLX289" s="698"/>
      <c r="VLY289" s="488"/>
      <c r="VLZ289" s="488"/>
      <c r="VMA289" s="488"/>
      <c r="VMB289" s="488"/>
      <c r="VMC289" s="488"/>
      <c r="VMD289" s="697" t="s">
        <v>9880</v>
      </c>
      <c r="VME289" s="698"/>
      <c r="VMF289" s="698"/>
      <c r="VMG289" s="488"/>
      <c r="VMH289" s="488"/>
      <c r="VMI289" s="488"/>
      <c r="VMJ289" s="488"/>
      <c r="VMK289" s="488"/>
      <c r="VML289" s="697" t="s">
        <v>9880</v>
      </c>
      <c r="VMM289" s="698"/>
      <c r="VMN289" s="698"/>
      <c r="VMO289" s="488"/>
      <c r="VMP289" s="488"/>
      <c r="VMQ289" s="488"/>
      <c r="VMR289" s="488"/>
      <c r="VMS289" s="488"/>
      <c r="VMT289" s="697" t="s">
        <v>9880</v>
      </c>
      <c r="VMU289" s="698"/>
      <c r="VMV289" s="698"/>
      <c r="VMW289" s="488"/>
      <c r="VMX289" s="488"/>
      <c r="VMY289" s="488"/>
      <c r="VMZ289" s="488"/>
      <c r="VNA289" s="488"/>
      <c r="VNB289" s="697" t="s">
        <v>9880</v>
      </c>
      <c r="VNC289" s="698"/>
      <c r="VND289" s="698"/>
      <c r="VNE289" s="488"/>
      <c r="VNF289" s="488"/>
      <c r="VNG289" s="488"/>
      <c r="VNH289" s="488"/>
      <c r="VNI289" s="488"/>
      <c r="VNJ289" s="697" t="s">
        <v>9880</v>
      </c>
      <c r="VNK289" s="698"/>
      <c r="VNL289" s="698"/>
      <c r="VNM289" s="488"/>
      <c r="VNN289" s="488"/>
      <c r="VNO289" s="488"/>
      <c r="VNP289" s="488"/>
      <c r="VNQ289" s="488"/>
      <c r="VNR289" s="697" t="s">
        <v>9880</v>
      </c>
      <c r="VNS289" s="698"/>
      <c r="VNT289" s="698"/>
      <c r="VNU289" s="488"/>
      <c r="VNV289" s="488"/>
      <c r="VNW289" s="488"/>
      <c r="VNX289" s="488"/>
      <c r="VNY289" s="488"/>
      <c r="VNZ289" s="697" t="s">
        <v>9880</v>
      </c>
      <c r="VOA289" s="698"/>
      <c r="VOB289" s="698"/>
      <c r="VOC289" s="488"/>
      <c r="VOD289" s="488"/>
      <c r="VOE289" s="488"/>
      <c r="VOF289" s="488"/>
      <c r="VOG289" s="488"/>
      <c r="VOH289" s="697" t="s">
        <v>9880</v>
      </c>
      <c r="VOI289" s="698"/>
      <c r="VOJ289" s="698"/>
      <c r="VOK289" s="488"/>
      <c r="VOL289" s="488"/>
      <c r="VOM289" s="488"/>
      <c r="VON289" s="488"/>
      <c r="VOO289" s="488"/>
      <c r="VOP289" s="697" t="s">
        <v>9880</v>
      </c>
      <c r="VOQ289" s="698"/>
      <c r="VOR289" s="698"/>
      <c r="VOS289" s="488"/>
      <c r="VOT289" s="488"/>
      <c r="VOU289" s="488"/>
      <c r="VOV289" s="488"/>
      <c r="VOW289" s="488"/>
      <c r="VOX289" s="697" t="s">
        <v>9880</v>
      </c>
      <c r="VOY289" s="698"/>
      <c r="VOZ289" s="698"/>
      <c r="VPA289" s="488"/>
      <c r="VPB289" s="488"/>
      <c r="VPC289" s="488"/>
      <c r="VPD289" s="488"/>
      <c r="VPE289" s="488"/>
      <c r="VPF289" s="697" t="s">
        <v>9880</v>
      </c>
      <c r="VPG289" s="698"/>
      <c r="VPH289" s="698"/>
      <c r="VPI289" s="488"/>
      <c r="VPJ289" s="488"/>
      <c r="VPK289" s="488"/>
      <c r="VPL289" s="488"/>
      <c r="VPM289" s="488"/>
      <c r="VPN289" s="697" t="s">
        <v>9880</v>
      </c>
      <c r="VPO289" s="698"/>
      <c r="VPP289" s="698"/>
      <c r="VPQ289" s="488"/>
      <c r="VPR289" s="488"/>
      <c r="VPS289" s="488"/>
      <c r="VPT289" s="488"/>
      <c r="VPU289" s="488"/>
      <c r="VPV289" s="697" t="s">
        <v>9880</v>
      </c>
      <c r="VPW289" s="698"/>
      <c r="VPX289" s="698"/>
      <c r="VPY289" s="488"/>
      <c r="VPZ289" s="488"/>
      <c r="VQA289" s="488"/>
      <c r="VQB289" s="488"/>
      <c r="VQC289" s="488"/>
      <c r="VQD289" s="697" t="s">
        <v>9880</v>
      </c>
      <c r="VQE289" s="698"/>
      <c r="VQF289" s="698"/>
      <c r="VQG289" s="488"/>
      <c r="VQH289" s="488"/>
      <c r="VQI289" s="488"/>
      <c r="VQJ289" s="488"/>
      <c r="VQK289" s="488"/>
      <c r="VQL289" s="697" t="s">
        <v>9880</v>
      </c>
      <c r="VQM289" s="698"/>
      <c r="VQN289" s="698"/>
      <c r="VQO289" s="488"/>
      <c r="VQP289" s="488"/>
      <c r="VQQ289" s="488"/>
      <c r="VQR289" s="488"/>
      <c r="VQS289" s="488"/>
      <c r="VQT289" s="697" t="s">
        <v>9880</v>
      </c>
      <c r="VQU289" s="698"/>
      <c r="VQV289" s="698"/>
      <c r="VQW289" s="488"/>
      <c r="VQX289" s="488"/>
      <c r="VQY289" s="488"/>
      <c r="VQZ289" s="488"/>
      <c r="VRA289" s="488"/>
      <c r="VRB289" s="697" t="s">
        <v>9880</v>
      </c>
      <c r="VRC289" s="698"/>
      <c r="VRD289" s="698"/>
      <c r="VRE289" s="488"/>
      <c r="VRF289" s="488"/>
      <c r="VRG289" s="488"/>
      <c r="VRH289" s="488"/>
      <c r="VRI289" s="488"/>
      <c r="VRJ289" s="697" t="s">
        <v>9880</v>
      </c>
      <c r="VRK289" s="698"/>
      <c r="VRL289" s="698"/>
      <c r="VRM289" s="488"/>
      <c r="VRN289" s="488"/>
      <c r="VRO289" s="488"/>
      <c r="VRP289" s="488"/>
      <c r="VRQ289" s="488"/>
      <c r="VRR289" s="697" t="s">
        <v>9880</v>
      </c>
      <c r="VRS289" s="698"/>
      <c r="VRT289" s="698"/>
      <c r="VRU289" s="488"/>
      <c r="VRV289" s="488"/>
      <c r="VRW289" s="488"/>
      <c r="VRX289" s="488"/>
      <c r="VRY289" s="488"/>
      <c r="VRZ289" s="697" t="s">
        <v>9880</v>
      </c>
      <c r="VSA289" s="698"/>
      <c r="VSB289" s="698"/>
      <c r="VSC289" s="488"/>
      <c r="VSD289" s="488"/>
      <c r="VSE289" s="488"/>
      <c r="VSF289" s="488"/>
      <c r="VSG289" s="488"/>
      <c r="VSH289" s="697" t="s">
        <v>9880</v>
      </c>
      <c r="VSI289" s="698"/>
      <c r="VSJ289" s="698"/>
      <c r="VSK289" s="488"/>
      <c r="VSL289" s="488"/>
      <c r="VSM289" s="488"/>
      <c r="VSN289" s="488"/>
      <c r="VSO289" s="488"/>
      <c r="VSP289" s="697" t="s">
        <v>9880</v>
      </c>
      <c r="VSQ289" s="698"/>
      <c r="VSR289" s="698"/>
      <c r="VSS289" s="488"/>
      <c r="VST289" s="488"/>
      <c r="VSU289" s="488"/>
      <c r="VSV289" s="488"/>
      <c r="VSW289" s="488"/>
      <c r="VSX289" s="697" t="s">
        <v>9880</v>
      </c>
      <c r="VSY289" s="698"/>
      <c r="VSZ289" s="698"/>
      <c r="VTA289" s="488"/>
      <c r="VTB289" s="488"/>
      <c r="VTC289" s="488"/>
      <c r="VTD289" s="488"/>
      <c r="VTE289" s="488"/>
      <c r="VTF289" s="697" t="s">
        <v>9880</v>
      </c>
      <c r="VTG289" s="698"/>
      <c r="VTH289" s="698"/>
      <c r="VTI289" s="488"/>
      <c r="VTJ289" s="488"/>
      <c r="VTK289" s="488"/>
      <c r="VTL289" s="488"/>
      <c r="VTM289" s="488"/>
      <c r="VTN289" s="697" t="s">
        <v>9880</v>
      </c>
      <c r="VTO289" s="698"/>
      <c r="VTP289" s="698"/>
      <c r="VTQ289" s="488"/>
      <c r="VTR289" s="488"/>
      <c r="VTS289" s="488"/>
      <c r="VTT289" s="488"/>
      <c r="VTU289" s="488"/>
      <c r="VTV289" s="697" t="s">
        <v>9880</v>
      </c>
      <c r="VTW289" s="698"/>
      <c r="VTX289" s="698"/>
      <c r="VTY289" s="488"/>
      <c r="VTZ289" s="488"/>
      <c r="VUA289" s="488"/>
      <c r="VUB289" s="488"/>
      <c r="VUC289" s="488"/>
      <c r="VUD289" s="697" t="s">
        <v>9880</v>
      </c>
      <c r="VUE289" s="698"/>
      <c r="VUF289" s="698"/>
      <c r="VUG289" s="488"/>
      <c r="VUH289" s="488"/>
      <c r="VUI289" s="488"/>
      <c r="VUJ289" s="488"/>
      <c r="VUK289" s="488"/>
      <c r="VUL289" s="697" t="s">
        <v>9880</v>
      </c>
      <c r="VUM289" s="698"/>
      <c r="VUN289" s="698"/>
      <c r="VUO289" s="488"/>
      <c r="VUP289" s="488"/>
      <c r="VUQ289" s="488"/>
      <c r="VUR289" s="488"/>
      <c r="VUS289" s="488"/>
      <c r="VUT289" s="697" t="s">
        <v>9880</v>
      </c>
      <c r="VUU289" s="698"/>
      <c r="VUV289" s="698"/>
      <c r="VUW289" s="488"/>
      <c r="VUX289" s="488"/>
      <c r="VUY289" s="488"/>
      <c r="VUZ289" s="488"/>
      <c r="VVA289" s="488"/>
      <c r="VVB289" s="697" t="s">
        <v>9880</v>
      </c>
      <c r="VVC289" s="698"/>
      <c r="VVD289" s="698"/>
      <c r="VVE289" s="488"/>
      <c r="VVF289" s="488"/>
      <c r="VVG289" s="488"/>
      <c r="VVH289" s="488"/>
      <c r="VVI289" s="488"/>
      <c r="VVJ289" s="697" t="s">
        <v>9880</v>
      </c>
      <c r="VVK289" s="698"/>
      <c r="VVL289" s="698"/>
      <c r="VVM289" s="488"/>
      <c r="VVN289" s="488"/>
      <c r="VVO289" s="488"/>
      <c r="VVP289" s="488"/>
      <c r="VVQ289" s="488"/>
      <c r="VVR289" s="697" t="s">
        <v>9880</v>
      </c>
      <c r="VVS289" s="698"/>
      <c r="VVT289" s="698"/>
      <c r="VVU289" s="488"/>
      <c r="VVV289" s="488"/>
      <c r="VVW289" s="488"/>
      <c r="VVX289" s="488"/>
      <c r="VVY289" s="488"/>
      <c r="VVZ289" s="697" t="s">
        <v>9880</v>
      </c>
      <c r="VWA289" s="698"/>
      <c r="VWB289" s="698"/>
      <c r="VWC289" s="488"/>
      <c r="VWD289" s="488"/>
      <c r="VWE289" s="488"/>
      <c r="VWF289" s="488"/>
      <c r="VWG289" s="488"/>
      <c r="VWH289" s="697" t="s">
        <v>9880</v>
      </c>
      <c r="VWI289" s="698"/>
      <c r="VWJ289" s="698"/>
      <c r="VWK289" s="488"/>
      <c r="VWL289" s="488"/>
      <c r="VWM289" s="488"/>
      <c r="VWN289" s="488"/>
      <c r="VWO289" s="488"/>
      <c r="VWP289" s="697" t="s">
        <v>9880</v>
      </c>
      <c r="VWQ289" s="698"/>
      <c r="VWR289" s="698"/>
      <c r="VWS289" s="488"/>
      <c r="VWT289" s="488"/>
      <c r="VWU289" s="488"/>
      <c r="VWV289" s="488"/>
      <c r="VWW289" s="488"/>
      <c r="VWX289" s="697" t="s">
        <v>9880</v>
      </c>
      <c r="VWY289" s="698"/>
      <c r="VWZ289" s="698"/>
      <c r="VXA289" s="488"/>
      <c r="VXB289" s="488"/>
      <c r="VXC289" s="488"/>
      <c r="VXD289" s="488"/>
      <c r="VXE289" s="488"/>
      <c r="VXF289" s="697" t="s">
        <v>9880</v>
      </c>
      <c r="VXG289" s="698"/>
      <c r="VXH289" s="698"/>
      <c r="VXI289" s="488"/>
      <c r="VXJ289" s="488"/>
      <c r="VXK289" s="488"/>
      <c r="VXL289" s="488"/>
      <c r="VXM289" s="488"/>
      <c r="VXN289" s="697" t="s">
        <v>9880</v>
      </c>
      <c r="VXO289" s="698"/>
      <c r="VXP289" s="698"/>
      <c r="VXQ289" s="488"/>
      <c r="VXR289" s="488"/>
      <c r="VXS289" s="488"/>
      <c r="VXT289" s="488"/>
      <c r="VXU289" s="488"/>
      <c r="VXV289" s="697" t="s">
        <v>9880</v>
      </c>
      <c r="VXW289" s="698"/>
      <c r="VXX289" s="698"/>
      <c r="VXY289" s="488"/>
      <c r="VXZ289" s="488"/>
      <c r="VYA289" s="488"/>
      <c r="VYB289" s="488"/>
      <c r="VYC289" s="488"/>
      <c r="VYD289" s="697" t="s">
        <v>9880</v>
      </c>
      <c r="VYE289" s="698"/>
      <c r="VYF289" s="698"/>
      <c r="VYG289" s="488"/>
      <c r="VYH289" s="488"/>
      <c r="VYI289" s="488"/>
      <c r="VYJ289" s="488"/>
      <c r="VYK289" s="488"/>
      <c r="VYL289" s="697" t="s">
        <v>9880</v>
      </c>
      <c r="VYM289" s="698"/>
      <c r="VYN289" s="698"/>
      <c r="VYO289" s="488"/>
      <c r="VYP289" s="488"/>
      <c r="VYQ289" s="488"/>
      <c r="VYR289" s="488"/>
      <c r="VYS289" s="488"/>
      <c r="VYT289" s="697" t="s">
        <v>9880</v>
      </c>
      <c r="VYU289" s="698"/>
      <c r="VYV289" s="698"/>
      <c r="VYW289" s="488"/>
      <c r="VYX289" s="488"/>
      <c r="VYY289" s="488"/>
      <c r="VYZ289" s="488"/>
      <c r="VZA289" s="488"/>
      <c r="VZB289" s="697" t="s">
        <v>9880</v>
      </c>
      <c r="VZC289" s="698"/>
      <c r="VZD289" s="698"/>
      <c r="VZE289" s="488"/>
      <c r="VZF289" s="488"/>
      <c r="VZG289" s="488"/>
      <c r="VZH289" s="488"/>
      <c r="VZI289" s="488"/>
      <c r="VZJ289" s="697" t="s">
        <v>9880</v>
      </c>
      <c r="VZK289" s="698"/>
      <c r="VZL289" s="698"/>
      <c r="VZM289" s="488"/>
      <c r="VZN289" s="488"/>
      <c r="VZO289" s="488"/>
      <c r="VZP289" s="488"/>
      <c r="VZQ289" s="488"/>
      <c r="VZR289" s="697" t="s">
        <v>9880</v>
      </c>
      <c r="VZS289" s="698"/>
      <c r="VZT289" s="698"/>
      <c r="VZU289" s="488"/>
      <c r="VZV289" s="488"/>
      <c r="VZW289" s="488"/>
      <c r="VZX289" s="488"/>
      <c r="VZY289" s="488"/>
      <c r="VZZ289" s="697" t="s">
        <v>9880</v>
      </c>
      <c r="WAA289" s="698"/>
      <c r="WAB289" s="698"/>
      <c r="WAC289" s="488"/>
      <c r="WAD289" s="488"/>
      <c r="WAE289" s="488"/>
      <c r="WAF289" s="488"/>
      <c r="WAG289" s="488"/>
      <c r="WAH289" s="697" t="s">
        <v>9880</v>
      </c>
      <c r="WAI289" s="698"/>
      <c r="WAJ289" s="698"/>
      <c r="WAK289" s="488"/>
      <c r="WAL289" s="488"/>
      <c r="WAM289" s="488"/>
      <c r="WAN289" s="488"/>
      <c r="WAO289" s="488"/>
      <c r="WAP289" s="697" t="s">
        <v>9880</v>
      </c>
      <c r="WAQ289" s="698"/>
      <c r="WAR289" s="698"/>
      <c r="WAS289" s="488"/>
      <c r="WAT289" s="488"/>
      <c r="WAU289" s="488"/>
      <c r="WAV289" s="488"/>
      <c r="WAW289" s="488"/>
      <c r="WAX289" s="697" t="s">
        <v>9880</v>
      </c>
      <c r="WAY289" s="698"/>
      <c r="WAZ289" s="698"/>
      <c r="WBA289" s="488"/>
      <c r="WBB289" s="488"/>
      <c r="WBC289" s="488"/>
      <c r="WBD289" s="488"/>
      <c r="WBE289" s="488"/>
      <c r="WBF289" s="697" t="s">
        <v>9880</v>
      </c>
      <c r="WBG289" s="698"/>
      <c r="WBH289" s="698"/>
      <c r="WBI289" s="488"/>
      <c r="WBJ289" s="488"/>
      <c r="WBK289" s="488"/>
      <c r="WBL289" s="488"/>
      <c r="WBM289" s="488"/>
      <c r="WBN289" s="697" t="s">
        <v>9880</v>
      </c>
      <c r="WBO289" s="698"/>
      <c r="WBP289" s="698"/>
      <c r="WBQ289" s="488"/>
      <c r="WBR289" s="488"/>
      <c r="WBS289" s="488"/>
      <c r="WBT289" s="488"/>
      <c r="WBU289" s="488"/>
      <c r="WBV289" s="697" t="s">
        <v>9880</v>
      </c>
      <c r="WBW289" s="698"/>
      <c r="WBX289" s="698"/>
      <c r="WBY289" s="488"/>
      <c r="WBZ289" s="488"/>
      <c r="WCA289" s="488"/>
      <c r="WCB289" s="488"/>
      <c r="WCC289" s="488"/>
      <c r="WCD289" s="697" t="s">
        <v>9880</v>
      </c>
      <c r="WCE289" s="698"/>
      <c r="WCF289" s="698"/>
      <c r="WCG289" s="488"/>
      <c r="WCH289" s="488"/>
      <c r="WCI289" s="488"/>
      <c r="WCJ289" s="488"/>
      <c r="WCK289" s="488"/>
      <c r="WCL289" s="697" t="s">
        <v>9880</v>
      </c>
      <c r="WCM289" s="698"/>
      <c r="WCN289" s="698"/>
      <c r="WCO289" s="488"/>
      <c r="WCP289" s="488"/>
      <c r="WCQ289" s="488"/>
      <c r="WCR289" s="488"/>
      <c r="WCS289" s="488"/>
      <c r="WCT289" s="697" t="s">
        <v>9880</v>
      </c>
      <c r="WCU289" s="698"/>
      <c r="WCV289" s="698"/>
      <c r="WCW289" s="488"/>
      <c r="WCX289" s="488"/>
      <c r="WCY289" s="488"/>
      <c r="WCZ289" s="488"/>
      <c r="WDA289" s="488"/>
      <c r="WDB289" s="697" t="s">
        <v>9880</v>
      </c>
      <c r="WDC289" s="698"/>
      <c r="WDD289" s="698"/>
      <c r="WDE289" s="488"/>
      <c r="WDF289" s="488"/>
      <c r="WDG289" s="488"/>
      <c r="WDH289" s="488"/>
      <c r="WDI289" s="488"/>
      <c r="WDJ289" s="697" t="s">
        <v>9880</v>
      </c>
      <c r="WDK289" s="698"/>
      <c r="WDL289" s="698"/>
      <c r="WDM289" s="488"/>
      <c r="WDN289" s="488"/>
      <c r="WDO289" s="488"/>
      <c r="WDP289" s="488"/>
      <c r="WDQ289" s="488"/>
      <c r="WDR289" s="697" t="s">
        <v>9880</v>
      </c>
      <c r="WDS289" s="698"/>
      <c r="WDT289" s="698"/>
      <c r="WDU289" s="488"/>
      <c r="WDV289" s="488"/>
      <c r="WDW289" s="488"/>
      <c r="WDX289" s="488"/>
      <c r="WDY289" s="488"/>
      <c r="WDZ289" s="697" t="s">
        <v>9880</v>
      </c>
      <c r="WEA289" s="698"/>
      <c r="WEB289" s="698"/>
      <c r="WEC289" s="488"/>
      <c r="WED289" s="488"/>
      <c r="WEE289" s="488"/>
      <c r="WEF289" s="488"/>
      <c r="WEG289" s="488"/>
      <c r="WEH289" s="697" t="s">
        <v>9880</v>
      </c>
      <c r="WEI289" s="698"/>
      <c r="WEJ289" s="698"/>
      <c r="WEK289" s="488"/>
      <c r="WEL289" s="488"/>
      <c r="WEM289" s="488"/>
      <c r="WEN289" s="488"/>
      <c r="WEO289" s="488"/>
      <c r="WEP289" s="697" t="s">
        <v>9880</v>
      </c>
      <c r="WEQ289" s="698"/>
      <c r="WER289" s="698"/>
      <c r="WES289" s="488"/>
      <c r="WET289" s="488"/>
      <c r="WEU289" s="488"/>
      <c r="WEV289" s="488"/>
      <c r="WEW289" s="488"/>
      <c r="WEX289" s="697" t="s">
        <v>9880</v>
      </c>
      <c r="WEY289" s="698"/>
      <c r="WEZ289" s="698"/>
      <c r="WFA289" s="488"/>
      <c r="WFB289" s="488"/>
      <c r="WFC289" s="488"/>
      <c r="WFD289" s="488"/>
      <c r="WFE289" s="488"/>
      <c r="WFF289" s="697" t="s">
        <v>9880</v>
      </c>
      <c r="WFG289" s="698"/>
      <c r="WFH289" s="698"/>
      <c r="WFI289" s="488"/>
      <c r="WFJ289" s="488"/>
      <c r="WFK289" s="488"/>
      <c r="WFL289" s="488"/>
      <c r="WFM289" s="488"/>
      <c r="WFN289" s="697" t="s">
        <v>9880</v>
      </c>
      <c r="WFO289" s="698"/>
      <c r="WFP289" s="698"/>
      <c r="WFQ289" s="488"/>
      <c r="WFR289" s="488"/>
      <c r="WFS289" s="488"/>
      <c r="WFT289" s="488"/>
      <c r="WFU289" s="488"/>
      <c r="WFV289" s="697" t="s">
        <v>9880</v>
      </c>
      <c r="WFW289" s="698"/>
      <c r="WFX289" s="698"/>
      <c r="WFY289" s="488"/>
      <c r="WFZ289" s="488"/>
      <c r="WGA289" s="488"/>
      <c r="WGB289" s="488"/>
      <c r="WGC289" s="488"/>
      <c r="WGD289" s="697" t="s">
        <v>9880</v>
      </c>
      <c r="WGE289" s="698"/>
      <c r="WGF289" s="698"/>
      <c r="WGG289" s="488"/>
      <c r="WGH289" s="488"/>
      <c r="WGI289" s="488"/>
      <c r="WGJ289" s="488"/>
      <c r="WGK289" s="488"/>
      <c r="WGL289" s="697" t="s">
        <v>9880</v>
      </c>
      <c r="WGM289" s="698"/>
      <c r="WGN289" s="698"/>
      <c r="WGO289" s="488"/>
      <c r="WGP289" s="488"/>
      <c r="WGQ289" s="488"/>
      <c r="WGR289" s="488"/>
      <c r="WGS289" s="488"/>
      <c r="WGT289" s="697" t="s">
        <v>9880</v>
      </c>
      <c r="WGU289" s="698"/>
      <c r="WGV289" s="698"/>
      <c r="WGW289" s="488"/>
      <c r="WGX289" s="488"/>
      <c r="WGY289" s="488"/>
      <c r="WGZ289" s="488"/>
      <c r="WHA289" s="488"/>
      <c r="WHB289" s="697" t="s">
        <v>9880</v>
      </c>
      <c r="WHC289" s="698"/>
      <c r="WHD289" s="698"/>
      <c r="WHE289" s="488"/>
      <c r="WHF289" s="488"/>
      <c r="WHG289" s="488"/>
      <c r="WHH289" s="488"/>
      <c r="WHI289" s="488"/>
      <c r="WHJ289" s="697" t="s">
        <v>9880</v>
      </c>
      <c r="WHK289" s="698"/>
      <c r="WHL289" s="698"/>
      <c r="WHM289" s="488"/>
      <c r="WHN289" s="488"/>
      <c r="WHO289" s="488"/>
      <c r="WHP289" s="488"/>
      <c r="WHQ289" s="488"/>
      <c r="WHR289" s="697" t="s">
        <v>9880</v>
      </c>
      <c r="WHS289" s="698"/>
      <c r="WHT289" s="698"/>
      <c r="WHU289" s="488"/>
      <c r="WHV289" s="488"/>
      <c r="WHW289" s="488"/>
      <c r="WHX289" s="488"/>
      <c r="WHY289" s="488"/>
      <c r="WHZ289" s="697" t="s">
        <v>9880</v>
      </c>
      <c r="WIA289" s="698"/>
      <c r="WIB289" s="698"/>
      <c r="WIC289" s="488"/>
      <c r="WID289" s="488"/>
      <c r="WIE289" s="488"/>
      <c r="WIF289" s="488"/>
      <c r="WIG289" s="488"/>
      <c r="WIH289" s="697" t="s">
        <v>9880</v>
      </c>
      <c r="WII289" s="698"/>
      <c r="WIJ289" s="698"/>
      <c r="WIK289" s="488"/>
      <c r="WIL289" s="488"/>
      <c r="WIM289" s="488"/>
      <c r="WIN289" s="488"/>
      <c r="WIO289" s="488"/>
      <c r="WIP289" s="697" t="s">
        <v>9880</v>
      </c>
      <c r="WIQ289" s="698"/>
      <c r="WIR289" s="698"/>
      <c r="WIS289" s="488"/>
      <c r="WIT289" s="488"/>
      <c r="WIU289" s="488"/>
      <c r="WIV289" s="488"/>
      <c r="WIW289" s="488"/>
      <c r="WIX289" s="697" t="s">
        <v>9880</v>
      </c>
      <c r="WIY289" s="698"/>
      <c r="WIZ289" s="698"/>
      <c r="WJA289" s="488"/>
      <c r="WJB289" s="488"/>
      <c r="WJC289" s="488"/>
      <c r="WJD289" s="488"/>
      <c r="WJE289" s="488"/>
      <c r="WJF289" s="697" t="s">
        <v>9880</v>
      </c>
      <c r="WJG289" s="698"/>
      <c r="WJH289" s="698"/>
      <c r="WJI289" s="488"/>
      <c r="WJJ289" s="488"/>
      <c r="WJK289" s="488"/>
      <c r="WJL289" s="488"/>
      <c r="WJM289" s="488"/>
      <c r="WJN289" s="697" t="s">
        <v>9880</v>
      </c>
      <c r="WJO289" s="698"/>
      <c r="WJP289" s="698"/>
      <c r="WJQ289" s="488"/>
      <c r="WJR289" s="488"/>
      <c r="WJS289" s="488"/>
      <c r="WJT289" s="488"/>
      <c r="WJU289" s="488"/>
      <c r="WJV289" s="697" t="s">
        <v>9880</v>
      </c>
      <c r="WJW289" s="698"/>
      <c r="WJX289" s="698"/>
      <c r="WJY289" s="488"/>
      <c r="WJZ289" s="488"/>
      <c r="WKA289" s="488"/>
      <c r="WKB289" s="488"/>
      <c r="WKC289" s="488"/>
      <c r="WKD289" s="697" t="s">
        <v>9880</v>
      </c>
      <c r="WKE289" s="698"/>
      <c r="WKF289" s="698"/>
      <c r="WKG289" s="488"/>
      <c r="WKH289" s="488"/>
      <c r="WKI289" s="488"/>
      <c r="WKJ289" s="488"/>
      <c r="WKK289" s="488"/>
      <c r="WKL289" s="697" t="s">
        <v>9880</v>
      </c>
      <c r="WKM289" s="698"/>
      <c r="WKN289" s="698"/>
      <c r="WKO289" s="488"/>
      <c r="WKP289" s="488"/>
      <c r="WKQ289" s="488"/>
      <c r="WKR289" s="488"/>
      <c r="WKS289" s="488"/>
      <c r="WKT289" s="697" t="s">
        <v>9880</v>
      </c>
      <c r="WKU289" s="698"/>
      <c r="WKV289" s="698"/>
      <c r="WKW289" s="488"/>
      <c r="WKX289" s="488"/>
      <c r="WKY289" s="488"/>
      <c r="WKZ289" s="488"/>
      <c r="WLA289" s="488"/>
      <c r="WLB289" s="697" t="s">
        <v>9880</v>
      </c>
      <c r="WLC289" s="698"/>
      <c r="WLD289" s="698"/>
      <c r="WLE289" s="488"/>
      <c r="WLF289" s="488"/>
      <c r="WLG289" s="488"/>
      <c r="WLH289" s="488"/>
      <c r="WLI289" s="488"/>
      <c r="WLJ289" s="697" t="s">
        <v>9880</v>
      </c>
      <c r="WLK289" s="698"/>
      <c r="WLL289" s="698"/>
      <c r="WLM289" s="488"/>
      <c r="WLN289" s="488"/>
      <c r="WLO289" s="488"/>
      <c r="WLP289" s="488"/>
      <c r="WLQ289" s="488"/>
      <c r="WLR289" s="697" t="s">
        <v>9880</v>
      </c>
      <c r="WLS289" s="698"/>
      <c r="WLT289" s="698"/>
      <c r="WLU289" s="488"/>
      <c r="WLV289" s="488"/>
      <c r="WLW289" s="488"/>
      <c r="WLX289" s="488"/>
      <c r="WLY289" s="488"/>
      <c r="WLZ289" s="697" t="s">
        <v>9880</v>
      </c>
      <c r="WMA289" s="698"/>
      <c r="WMB289" s="698"/>
      <c r="WMC289" s="488"/>
      <c r="WMD289" s="488"/>
      <c r="WME289" s="488"/>
      <c r="WMF289" s="488"/>
      <c r="WMG289" s="488"/>
      <c r="WMH289" s="697" t="s">
        <v>9880</v>
      </c>
      <c r="WMI289" s="698"/>
      <c r="WMJ289" s="698"/>
      <c r="WMK289" s="488"/>
      <c r="WML289" s="488"/>
      <c r="WMM289" s="488"/>
      <c r="WMN289" s="488"/>
      <c r="WMO289" s="488"/>
      <c r="WMP289" s="697" t="s">
        <v>9880</v>
      </c>
      <c r="WMQ289" s="698"/>
      <c r="WMR289" s="698"/>
      <c r="WMS289" s="488"/>
      <c r="WMT289" s="488"/>
      <c r="WMU289" s="488"/>
      <c r="WMV289" s="488"/>
      <c r="WMW289" s="488"/>
      <c r="WMX289" s="697" t="s">
        <v>9880</v>
      </c>
      <c r="WMY289" s="698"/>
      <c r="WMZ289" s="698"/>
      <c r="WNA289" s="488"/>
      <c r="WNB289" s="488"/>
      <c r="WNC289" s="488"/>
      <c r="WND289" s="488"/>
      <c r="WNE289" s="488"/>
      <c r="WNF289" s="697" t="s">
        <v>9880</v>
      </c>
      <c r="WNG289" s="698"/>
      <c r="WNH289" s="698"/>
      <c r="WNI289" s="488"/>
      <c r="WNJ289" s="488"/>
      <c r="WNK289" s="488"/>
      <c r="WNL289" s="488"/>
      <c r="WNM289" s="488"/>
      <c r="WNN289" s="697" t="s">
        <v>9880</v>
      </c>
      <c r="WNO289" s="698"/>
      <c r="WNP289" s="698"/>
      <c r="WNQ289" s="488"/>
      <c r="WNR289" s="488"/>
      <c r="WNS289" s="488"/>
      <c r="WNT289" s="488"/>
      <c r="WNU289" s="488"/>
      <c r="WNV289" s="697" t="s">
        <v>9880</v>
      </c>
      <c r="WNW289" s="698"/>
      <c r="WNX289" s="698"/>
      <c r="WNY289" s="488"/>
      <c r="WNZ289" s="488"/>
      <c r="WOA289" s="488"/>
      <c r="WOB289" s="488"/>
      <c r="WOC289" s="488"/>
      <c r="WOD289" s="697" t="s">
        <v>9880</v>
      </c>
      <c r="WOE289" s="698"/>
      <c r="WOF289" s="698"/>
      <c r="WOG289" s="488"/>
      <c r="WOH289" s="488"/>
      <c r="WOI289" s="488"/>
      <c r="WOJ289" s="488"/>
      <c r="WOK289" s="488"/>
      <c r="WOL289" s="697" t="s">
        <v>9880</v>
      </c>
      <c r="WOM289" s="698"/>
      <c r="WON289" s="698"/>
      <c r="WOO289" s="488"/>
      <c r="WOP289" s="488"/>
      <c r="WOQ289" s="488"/>
      <c r="WOR289" s="488"/>
      <c r="WOS289" s="488"/>
      <c r="WOT289" s="697" t="s">
        <v>9880</v>
      </c>
      <c r="WOU289" s="698"/>
      <c r="WOV289" s="698"/>
      <c r="WOW289" s="488"/>
      <c r="WOX289" s="488"/>
      <c r="WOY289" s="488"/>
      <c r="WOZ289" s="488"/>
      <c r="WPA289" s="488"/>
      <c r="WPB289" s="697" t="s">
        <v>9880</v>
      </c>
      <c r="WPC289" s="698"/>
      <c r="WPD289" s="698"/>
      <c r="WPE289" s="488"/>
      <c r="WPF289" s="488"/>
      <c r="WPG289" s="488"/>
      <c r="WPH289" s="488"/>
      <c r="WPI289" s="488"/>
      <c r="WPJ289" s="697" t="s">
        <v>9880</v>
      </c>
      <c r="WPK289" s="698"/>
      <c r="WPL289" s="698"/>
      <c r="WPM289" s="488"/>
      <c r="WPN289" s="488"/>
      <c r="WPO289" s="488"/>
      <c r="WPP289" s="488"/>
      <c r="WPQ289" s="488"/>
      <c r="WPR289" s="697" t="s">
        <v>9880</v>
      </c>
      <c r="WPS289" s="698"/>
      <c r="WPT289" s="698"/>
      <c r="WPU289" s="488"/>
      <c r="WPV289" s="488"/>
      <c r="WPW289" s="488"/>
      <c r="WPX289" s="488"/>
      <c r="WPY289" s="488"/>
      <c r="WPZ289" s="697" t="s">
        <v>9880</v>
      </c>
      <c r="WQA289" s="698"/>
      <c r="WQB289" s="698"/>
      <c r="WQC289" s="488"/>
      <c r="WQD289" s="488"/>
      <c r="WQE289" s="488"/>
      <c r="WQF289" s="488"/>
      <c r="WQG289" s="488"/>
      <c r="WQH289" s="697" t="s">
        <v>9880</v>
      </c>
      <c r="WQI289" s="698"/>
      <c r="WQJ289" s="698"/>
      <c r="WQK289" s="488"/>
      <c r="WQL289" s="488"/>
      <c r="WQM289" s="488"/>
      <c r="WQN289" s="488"/>
      <c r="WQO289" s="488"/>
      <c r="WQP289" s="697" t="s">
        <v>9880</v>
      </c>
      <c r="WQQ289" s="698"/>
      <c r="WQR289" s="698"/>
      <c r="WQS289" s="488"/>
      <c r="WQT289" s="488"/>
      <c r="WQU289" s="488"/>
      <c r="WQV289" s="488"/>
      <c r="WQW289" s="488"/>
      <c r="WQX289" s="697" t="s">
        <v>9880</v>
      </c>
      <c r="WQY289" s="698"/>
      <c r="WQZ289" s="698"/>
      <c r="WRA289" s="488"/>
      <c r="WRB289" s="488"/>
      <c r="WRC289" s="488"/>
      <c r="WRD289" s="488"/>
      <c r="WRE289" s="488"/>
      <c r="WRF289" s="697" t="s">
        <v>9880</v>
      </c>
      <c r="WRG289" s="698"/>
      <c r="WRH289" s="698"/>
      <c r="WRI289" s="488"/>
      <c r="WRJ289" s="488"/>
      <c r="WRK289" s="488"/>
      <c r="WRL289" s="488"/>
      <c r="WRM289" s="488"/>
      <c r="WRN289" s="697" t="s">
        <v>9880</v>
      </c>
      <c r="WRO289" s="698"/>
      <c r="WRP289" s="698"/>
      <c r="WRQ289" s="488"/>
      <c r="WRR289" s="488"/>
      <c r="WRS289" s="488"/>
      <c r="WRT289" s="488"/>
      <c r="WRU289" s="488"/>
      <c r="WRV289" s="697" t="s">
        <v>9880</v>
      </c>
      <c r="WRW289" s="698"/>
      <c r="WRX289" s="698"/>
      <c r="WRY289" s="488"/>
      <c r="WRZ289" s="488"/>
      <c r="WSA289" s="488"/>
      <c r="WSB289" s="488"/>
      <c r="WSC289" s="488"/>
      <c r="WSD289" s="697" t="s">
        <v>9880</v>
      </c>
      <c r="WSE289" s="698"/>
      <c r="WSF289" s="698"/>
      <c r="WSG289" s="488"/>
      <c r="WSH289" s="488"/>
      <c r="WSI289" s="488"/>
      <c r="WSJ289" s="488"/>
      <c r="WSK289" s="488"/>
      <c r="WSL289" s="697" t="s">
        <v>9880</v>
      </c>
      <c r="WSM289" s="698"/>
      <c r="WSN289" s="698"/>
      <c r="WSO289" s="488"/>
      <c r="WSP289" s="488"/>
      <c r="WSQ289" s="488"/>
      <c r="WSR289" s="488"/>
      <c r="WSS289" s="488"/>
      <c r="WST289" s="697" t="s">
        <v>9880</v>
      </c>
      <c r="WSU289" s="698"/>
      <c r="WSV289" s="698"/>
      <c r="WSW289" s="488"/>
      <c r="WSX289" s="488"/>
      <c r="WSY289" s="488"/>
      <c r="WSZ289" s="488"/>
      <c r="WTA289" s="488"/>
      <c r="WTB289" s="697" t="s">
        <v>9880</v>
      </c>
      <c r="WTC289" s="698"/>
      <c r="WTD289" s="698"/>
      <c r="WTE289" s="488"/>
      <c r="WTF289" s="488"/>
      <c r="WTG289" s="488"/>
      <c r="WTH289" s="488"/>
      <c r="WTI289" s="488"/>
      <c r="WTJ289" s="697" t="s">
        <v>9880</v>
      </c>
      <c r="WTK289" s="698"/>
      <c r="WTL289" s="698"/>
      <c r="WTM289" s="488"/>
      <c r="WTN289" s="488"/>
      <c r="WTO289" s="488"/>
      <c r="WTP289" s="488"/>
      <c r="WTQ289" s="488"/>
      <c r="WTR289" s="697" t="s">
        <v>9880</v>
      </c>
      <c r="WTS289" s="698"/>
      <c r="WTT289" s="698"/>
      <c r="WTU289" s="488"/>
      <c r="WTV289" s="488"/>
      <c r="WTW289" s="488"/>
      <c r="WTX289" s="488"/>
      <c r="WTY289" s="488"/>
      <c r="WTZ289" s="697" t="s">
        <v>9880</v>
      </c>
      <c r="WUA289" s="698"/>
      <c r="WUB289" s="698"/>
      <c r="WUC289" s="488"/>
      <c r="WUD289" s="488"/>
      <c r="WUE289" s="488"/>
      <c r="WUF289" s="488"/>
      <c r="WUG289" s="488"/>
      <c r="WUH289" s="697" t="s">
        <v>9880</v>
      </c>
      <c r="WUI289" s="698"/>
      <c r="WUJ289" s="698"/>
      <c r="WUK289" s="488"/>
      <c r="WUL289" s="488"/>
      <c r="WUM289" s="488"/>
      <c r="WUN289" s="488"/>
      <c r="WUO289" s="488"/>
      <c r="WUP289" s="697" t="s">
        <v>9880</v>
      </c>
      <c r="WUQ289" s="698"/>
      <c r="WUR289" s="698"/>
      <c r="WUS289" s="488"/>
      <c r="WUT289" s="488"/>
      <c r="WUU289" s="488"/>
      <c r="WUV289" s="488"/>
      <c r="WUW289" s="488"/>
      <c r="WUX289" s="697" t="s">
        <v>9880</v>
      </c>
      <c r="WUY289" s="698"/>
      <c r="WUZ289" s="698"/>
      <c r="WVA289" s="488"/>
      <c r="WVB289" s="488"/>
      <c r="WVC289" s="488"/>
      <c r="WVD289" s="488"/>
      <c r="WVE289" s="488"/>
      <c r="WVF289" s="697" t="s">
        <v>9880</v>
      </c>
      <c r="WVG289" s="698"/>
      <c r="WVH289" s="698"/>
      <c r="WVI289" s="488"/>
      <c r="WVJ289" s="488"/>
      <c r="WVK289" s="488"/>
      <c r="WVL289" s="488"/>
      <c r="WVM289" s="488"/>
      <c r="WVN289" s="697" t="s">
        <v>9880</v>
      </c>
      <c r="WVO289" s="698"/>
      <c r="WVP289" s="698"/>
      <c r="WVQ289" s="488"/>
      <c r="WVR289" s="488"/>
      <c r="WVS289" s="488"/>
      <c r="WVT289" s="488"/>
      <c r="WVU289" s="488"/>
      <c r="WVV289" s="697" t="s">
        <v>9880</v>
      </c>
      <c r="WVW289" s="698"/>
      <c r="WVX289" s="698"/>
      <c r="WVY289" s="488"/>
      <c r="WVZ289" s="488"/>
      <c r="WWA289" s="488"/>
      <c r="WWB289" s="488"/>
      <c r="WWC289" s="488"/>
      <c r="WWD289" s="697" t="s">
        <v>9880</v>
      </c>
      <c r="WWE289" s="698"/>
      <c r="WWF289" s="698"/>
      <c r="WWG289" s="488"/>
      <c r="WWH289" s="488"/>
      <c r="WWI289" s="488"/>
      <c r="WWJ289" s="488"/>
      <c r="WWK289" s="488"/>
      <c r="WWL289" s="697" t="s">
        <v>9880</v>
      </c>
      <c r="WWM289" s="698"/>
      <c r="WWN289" s="698"/>
      <c r="WWO289" s="488"/>
      <c r="WWP289" s="488"/>
      <c r="WWQ289" s="488"/>
      <c r="WWR289" s="488"/>
      <c r="WWS289" s="488"/>
      <c r="WWT289" s="697" t="s">
        <v>9880</v>
      </c>
      <c r="WWU289" s="698"/>
      <c r="WWV289" s="698"/>
      <c r="WWW289" s="488"/>
      <c r="WWX289" s="488"/>
      <c r="WWY289" s="488"/>
      <c r="WWZ289" s="488"/>
      <c r="WXA289" s="488"/>
      <c r="WXB289" s="697" t="s">
        <v>9880</v>
      </c>
      <c r="WXC289" s="698"/>
      <c r="WXD289" s="698"/>
      <c r="WXE289" s="488"/>
      <c r="WXF289" s="488"/>
      <c r="WXG289" s="488"/>
      <c r="WXH289" s="488"/>
      <c r="WXI289" s="488"/>
      <c r="WXJ289" s="697" t="s">
        <v>9880</v>
      </c>
      <c r="WXK289" s="698"/>
      <c r="WXL289" s="698"/>
      <c r="WXM289" s="488"/>
      <c r="WXN289" s="488"/>
      <c r="WXO289" s="488"/>
      <c r="WXP289" s="488"/>
      <c r="WXQ289" s="488"/>
      <c r="WXR289" s="697" t="s">
        <v>9880</v>
      </c>
      <c r="WXS289" s="698"/>
      <c r="WXT289" s="698"/>
      <c r="WXU289" s="488"/>
      <c r="WXV289" s="488"/>
      <c r="WXW289" s="488"/>
      <c r="WXX289" s="488"/>
      <c r="WXY289" s="488"/>
      <c r="WXZ289" s="697" t="s">
        <v>9880</v>
      </c>
      <c r="WYA289" s="698"/>
      <c r="WYB289" s="698"/>
      <c r="WYC289" s="488"/>
      <c r="WYD289" s="488"/>
      <c r="WYE289" s="488"/>
      <c r="WYF289" s="488"/>
      <c r="WYG289" s="488"/>
      <c r="WYH289" s="697" t="s">
        <v>9880</v>
      </c>
      <c r="WYI289" s="698"/>
      <c r="WYJ289" s="698"/>
      <c r="WYK289" s="488"/>
      <c r="WYL289" s="488"/>
      <c r="WYM289" s="488"/>
      <c r="WYN289" s="488"/>
      <c r="WYO289" s="488"/>
      <c r="WYP289" s="697" t="s">
        <v>9880</v>
      </c>
      <c r="WYQ289" s="698"/>
      <c r="WYR289" s="698"/>
      <c r="WYS289" s="488"/>
      <c r="WYT289" s="488"/>
      <c r="WYU289" s="488"/>
      <c r="WYV289" s="488"/>
      <c r="WYW289" s="488"/>
      <c r="WYX289" s="697" t="s">
        <v>9880</v>
      </c>
      <c r="WYY289" s="698"/>
      <c r="WYZ289" s="698"/>
      <c r="WZA289" s="488"/>
      <c r="WZB289" s="488"/>
      <c r="WZC289" s="488"/>
      <c r="WZD289" s="488"/>
      <c r="WZE289" s="488"/>
      <c r="WZF289" s="697" t="s">
        <v>9880</v>
      </c>
      <c r="WZG289" s="698"/>
      <c r="WZH289" s="698"/>
      <c r="WZI289" s="488"/>
      <c r="WZJ289" s="488"/>
      <c r="WZK289" s="488"/>
      <c r="WZL289" s="488"/>
      <c r="WZM289" s="488"/>
      <c r="WZN289" s="697" t="s">
        <v>9880</v>
      </c>
      <c r="WZO289" s="698"/>
      <c r="WZP289" s="698"/>
      <c r="WZQ289" s="488"/>
      <c r="WZR289" s="488"/>
      <c r="WZS289" s="488"/>
      <c r="WZT289" s="488"/>
      <c r="WZU289" s="488"/>
      <c r="WZV289" s="697" t="s">
        <v>9880</v>
      </c>
      <c r="WZW289" s="698"/>
      <c r="WZX289" s="698"/>
      <c r="WZY289" s="488"/>
      <c r="WZZ289" s="488"/>
      <c r="XAA289" s="488"/>
      <c r="XAB289" s="488"/>
      <c r="XAC289" s="488"/>
      <c r="XAD289" s="697" t="s">
        <v>9880</v>
      </c>
      <c r="XAE289" s="698"/>
      <c r="XAF289" s="698"/>
      <c r="XAG289" s="488"/>
      <c r="XAH289" s="488"/>
      <c r="XAI289" s="488"/>
      <c r="XAJ289" s="488"/>
      <c r="XAK289" s="488"/>
      <c r="XAL289" s="697" t="s">
        <v>9880</v>
      </c>
      <c r="XAM289" s="698"/>
      <c r="XAN289" s="698"/>
      <c r="XAO289" s="488"/>
      <c r="XAP289" s="488"/>
      <c r="XAQ289" s="488"/>
      <c r="XAR289" s="488"/>
      <c r="XAS289" s="488"/>
      <c r="XAT289" s="697" t="s">
        <v>9880</v>
      </c>
      <c r="XAU289" s="698"/>
      <c r="XAV289" s="698"/>
      <c r="XAW289" s="488"/>
      <c r="XAX289" s="488"/>
      <c r="XAY289" s="488"/>
      <c r="XAZ289" s="488"/>
      <c r="XBA289" s="488"/>
      <c r="XBB289" s="697" t="s">
        <v>9880</v>
      </c>
      <c r="XBC289" s="698"/>
      <c r="XBD289" s="698"/>
      <c r="XBE289" s="488"/>
      <c r="XBF289" s="488"/>
      <c r="XBG289" s="488"/>
      <c r="XBH289" s="488"/>
      <c r="XBI289" s="488"/>
      <c r="XBJ289" s="697" t="s">
        <v>9880</v>
      </c>
      <c r="XBK289" s="698"/>
      <c r="XBL289" s="698"/>
      <c r="XBM289" s="488"/>
      <c r="XBN289" s="488"/>
      <c r="XBO289" s="488"/>
      <c r="XBP289" s="488"/>
      <c r="XBQ289" s="488"/>
      <c r="XBR289" s="697" t="s">
        <v>9880</v>
      </c>
      <c r="XBS289" s="698"/>
      <c r="XBT289" s="698"/>
      <c r="XBU289" s="488"/>
      <c r="XBV289" s="488"/>
      <c r="XBW289" s="488"/>
      <c r="XBX289" s="488"/>
      <c r="XBY289" s="488"/>
      <c r="XBZ289" s="697" t="s">
        <v>9880</v>
      </c>
      <c r="XCA289" s="698"/>
      <c r="XCB289" s="698"/>
      <c r="XCC289" s="488"/>
      <c r="XCD289" s="488"/>
      <c r="XCE289" s="488"/>
      <c r="XCF289" s="488"/>
      <c r="XCG289" s="488"/>
      <c r="XCH289" s="697" t="s">
        <v>9880</v>
      </c>
      <c r="XCI289" s="698"/>
      <c r="XCJ289" s="698"/>
      <c r="XCK289" s="488"/>
      <c r="XCL289" s="488"/>
      <c r="XCM289" s="488"/>
      <c r="XCN289" s="488"/>
      <c r="XCO289" s="488"/>
      <c r="XCP289" s="697" t="s">
        <v>9880</v>
      </c>
      <c r="XCQ289" s="698"/>
      <c r="XCR289" s="698"/>
      <c r="XCS289" s="488"/>
      <c r="XCT289" s="488"/>
      <c r="XCU289" s="488"/>
      <c r="XCV289" s="488"/>
      <c r="XCW289" s="488"/>
      <c r="XCX289" s="697" t="s">
        <v>9880</v>
      </c>
      <c r="XCY289" s="698"/>
      <c r="XCZ289" s="698"/>
      <c r="XDA289" s="488"/>
      <c r="XDB289" s="488"/>
      <c r="XDC289" s="488"/>
      <c r="XDD289" s="488"/>
      <c r="XDE289" s="488"/>
      <c r="XDF289" s="697" t="s">
        <v>9880</v>
      </c>
      <c r="XDG289" s="698"/>
      <c r="XDH289" s="698"/>
      <c r="XDI289" s="488"/>
      <c r="XDJ289" s="488"/>
      <c r="XDK289" s="488"/>
      <c r="XDL289" s="488"/>
      <c r="XDM289" s="488"/>
      <c r="XDN289" s="697" t="s">
        <v>9880</v>
      </c>
      <c r="XDO289" s="698"/>
      <c r="XDP289" s="698"/>
      <c r="XDQ289" s="488"/>
      <c r="XDR289" s="488"/>
      <c r="XDS289" s="488"/>
      <c r="XDT289" s="488"/>
      <c r="XDU289" s="488"/>
      <c r="XDV289" s="697" t="s">
        <v>9880</v>
      </c>
      <c r="XDW289" s="698"/>
      <c r="XDX289" s="698"/>
      <c r="XDY289" s="488"/>
      <c r="XDZ289" s="488"/>
      <c r="XEA289" s="488"/>
      <c r="XEB289" s="488"/>
      <c r="XEC289" s="488"/>
      <c r="XED289" s="697" t="s">
        <v>9880</v>
      </c>
      <c r="XEE289" s="698"/>
      <c r="XEF289" s="698"/>
      <c r="XEG289" s="488"/>
      <c r="XEH289" s="488"/>
      <c r="XEI289" s="488"/>
      <c r="XEJ289" s="488"/>
      <c r="XEK289" s="488"/>
      <c r="XEL289" s="697" t="s">
        <v>9880</v>
      </c>
      <c r="XEM289" s="698"/>
      <c r="XEN289" s="698"/>
      <c r="XEO289" s="488"/>
      <c r="XEP289" s="488"/>
      <c r="XEQ289" s="488"/>
      <c r="XER289" s="488"/>
      <c r="XES289" s="488"/>
      <c r="XET289" s="697" t="s">
        <v>9880</v>
      </c>
      <c r="XEU289" s="698"/>
      <c r="XEV289" s="698"/>
      <c r="XEW289" s="488"/>
      <c r="XEX289" s="488"/>
      <c r="XEY289" s="488"/>
      <c r="XEZ289" s="488"/>
      <c r="XFA289" s="488"/>
      <c r="XFB289" s="697" t="s">
        <v>9880</v>
      </c>
      <c r="XFC289" s="698"/>
      <c r="XFD289" s="698"/>
    </row>
    <row r="290" spans="1:16384" outlineLevel="1" x14ac:dyDescent="0.2"/>
    <row r="291" spans="1:16384" x14ac:dyDescent="0.2"/>
    <row r="292" spans="1:16384" ht="15" outlineLevel="1" x14ac:dyDescent="0.25">
      <c r="A292" s="378" t="str">
        <f>IF(Háttéradatok!$G$40&lt;&gt;"",(CONCATENATE("2a",VLOOKUP(Háttéradatok!$G$40,Háttéradatok!$I$32:$J$42,2,FALSE)," ","melléklet - Költségterv - "," ",Háttéradatok!$G$40," ","jogcímen nyújott támogatáshoz")),"")</f>
        <v/>
      </c>
      <c r="B292" s="378"/>
      <c r="C292" s="378"/>
      <c r="D292" s="378"/>
      <c r="E292" s="378"/>
      <c r="F292" s="378"/>
      <c r="G292" s="378"/>
      <c r="H292" s="379"/>
    </row>
    <row r="293" spans="1:16384" ht="14.25" outlineLevel="1" thickBot="1" x14ac:dyDescent="0.3">
      <c r="A293" s="426" t="s">
        <v>9798</v>
      </c>
    </row>
    <row r="294" spans="1:16384" s="427" customFormat="1" ht="64.5" outlineLevel="1" thickBot="1" x14ac:dyDescent="0.25">
      <c r="A294" s="375" t="s">
        <v>9799</v>
      </c>
      <c r="B294" s="394" t="s">
        <v>9768</v>
      </c>
      <c r="C294" s="394" t="s">
        <v>9770</v>
      </c>
      <c r="D294" s="394" t="s">
        <v>9771</v>
      </c>
      <c r="E294" s="394" t="s">
        <v>9800</v>
      </c>
      <c r="F294" s="394" t="s">
        <v>9775</v>
      </c>
      <c r="G294" s="394" t="s">
        <v>9777</v>
      </c>
      <c r="H294" s="376" t="s">
        <v>9758</v>
      </c>
    </row>
    <row r="295" spans="1:16384" ht="13.5" outlineLevel="1" x14ac:dyDescent="0.2">
      <c r="A295" s="428" t="s">
        <v>9767</v>
      </c>
      <c r="B295" s="395">
        <f>SUM(B296:B297)</f>
        <v>0</v>
      </c>
      <c r="C295" s="395">
        <f>SUM(C296:C297)</f>
        <v>0</v>
      </c>
      <c r="D295" s="395">
        <f>SUM(D296:D297)</f>
        <v>0</v>
      </c>
      <c r="E295" s="395">
        <f t="shared" ref="E295" si="112">SUM(E296:E297)</f>
        <v>0</v>
      </c>
      <c r="F295" s="396">
        <f>SUM(F296:F297)</f>
        <v>0</v>
      </c>
      <c r="G295" s="395">
        <f t="shared" ref="G295" si="113">SUM(G296:G297)</f>
        <v>0</v>
      </c>
      <c r="H295" s="397">
        <f>SUM(H296:H297)</f>
        <v>0</v>
      </c>
    </row>
    <row r="296" spans="1:16384" outlineLevel="1" x14ac:dyDescent="0.2">
      <c r="A296" s="429" t="s">
        <v>9762</v>
      </c>
      <c r="B296" s="318">
        <f>SUM(SUMIFS('6.Költségvetés'!$I$4:$I$103,'6.Költségvetés'!$D$4:$D$103,M02a!A296,'6.Költségvetés'!$C$4:$C$103,Háttéradatok!$D$2,'6.Költségvetés'!$L$4:$L$103,Háttéradatok!$G$40)+SUMIFS('6.Költségvetés'!$I$4:$I$103,'6.Költségvetés'!$D$4:$D$103,M02a!A296,'6.Költségvetés'!$C$4:$C$103,Háttéradatok!$D$3,'6.Költségvetés'!$L$4:$L$103,Háttéradatok!$G$40)+SUMIFS('6.Költségvetés'!$I$4:$I$103,'6.Költségvetés'!$D$4:$D$103,M02a!A296,'6.Költségvetés'!$C$4:$C$103,Háttéradatok!$D$4,'6.Költségvetés'!$L$4:$L$103,Háttéradatok!$G$40)+SUMIFS('6.Költségvetés'!$I$4:$I$103,'6.Költségvetés'!$D$4:$D$103,M02a!A296,'6.Költségvetés'!$C$4:$C$103,Háttéradatok!$D$5,'6.Költségvetés'!$L$4:$L$103,Háttéradatok!$G$40)+SUMIFS('6.Költségvetés'!$I$4:$I$103,'6.Költségvetés'!$D$4:$D$103,M02a!A296,'6.Költségvetés'!$C$4:$C$103,Háttéradatok!$D$6,'6.Költségvetés'!$L$4:$L$103,Háttéradatok!$G$40))</f>
        <v>0</v>
      </c>
      <c r="C296" s="318">
        <f>SUMIFS('6.Költségvetés'!$I$4:$I$103,'6.Költségvetés'!$D$4:$D$103,M02a!A296,'6.Költségvetés'!$C$4:$C$103,Háttéradatok!$D$7,'6.Költségvetés'!$L$4:$L$103,Háttéradatok!$G$40)</f>
        <v>0</v>
      </c>
      <c r="D296" s="318">
        <f>SUMIFS('6.Költségvetés'!$I$4:$I$103,'6.Költségvetés'!$D$4:$D$103,M02a!A296,'6.Költségvetés'!$C$4:$C$103,Háttéradatok!$D$8,'6.Költségvetés'!$L$4:$L$103,Háttéradatok!$G$40)</f>
        <v>0</v>
      </c>
      <c r="E296" s="318">
        <f>SUMIFS('6.Költségvetés'!$I$4:$I$103,'6.Költségvetés'!$D$4:$D$103,M02a!A296,'6.Költségvetés'!$C$4:$C$103,Háttéradatok!$D$9,'6.Költségvetés'!$L$4:$L$103,Háttéradatok!$G$40)</f>
        <v>0</v>
      </c>
      <c r="F296" s="380">
        <f>SUMIFS('6.Költségvetés'!$I$4:$I$103,'6.Költségvetés'!$D$4:$D$103,M02a!A296,'6.Költségvetés'!$C$4:$C$103,Háttéradatok!$D$10,'6.Költségvetés'!$L$4:$L$103,Háttéradatok!$G$40)</f>
        <v>0</v>
      </c>
      <c r="G296" s="318">
        <f>SUMIFS('6.Költségvetés'!$I$4:$I$103,'6.Költségvetés'!$D$4:$D$103,M02a!A296,'6.Költségvetés'!$C$4:$C$103,Háttéradatok!$D$11,'6.Költségvetés'!$L$4:$L$103,Háttéradatok!$G$40)</f>
        <v>0</v>
      </c>
      <c r="H296" s="381">
        <f>SUM(B296:G296)</f>
        <v>0</v>
      </c>
    </row>
    <row r="297" spans="1:16384" outlineLevel="1" x14ac:dyDescent="0.2">
      <c r="A297" s="429" t="s">
        <v>9763</v>
      </c>
      <c r="B297" s="318">
        <f>SUM(SUMIFS('6.Költségvetés'!$I$4:$I$103,'6.Költségvetés'!$D$4:$D$103,M02a!A297,'6.Költségvetés'!$C$4:$C$103,Háttéradatok!$D$2,'6.Költségvetés'!$L$4:$L$103,Háttéradatok!$G$40)+SUMIFS('6.Költségvetés'!$I$4:$I$103,'6.Költségvetés'!$D$4:$D$103,M02a!A297,'6.Költségvetés'!$C$4:$C$103,Háttéradatok!$D$3,'6.Költségvetés'!$L$4:$L$103,Háttéradatok!$G$40)+SUMIFS('6.Költségvetés'!$I$4:$I$103,'6.Költségvetés'!$D$4:$D$103,M02a!A297,'6.Költségvetés'!$C$4:$C$103,Háttéradatok!$D$4,'6.Költségvetés'!$L$4:$L$103,Háttéradatok!$G$40)+SUMIFS('6.Költségvetés'!$I$4:$I$103,'6.Költségvetés'!$D$4:$D$103,M02a!A297,'6.Költségvetés'!$C$4:$C$103,Háttéradatok!$D$5,'6.Költségvetés'!$L$4:$L$103,Háttéradatok!$G$40)+SUMIFS('6.Költségvetés'!$I$4:$I$103,'6.Költségvetés'!$D$4:$D$103,M02a!A297,'6.Költségvetés'!$C$4:$C$103,Háttéradatok!$D$6,'6.Költségvetés'!$L$4:$L$103,Háttéradatok!$G$40))</f>
        <v>0</v>
      </c>
      <c r="C297" s="318">
        <f>SUMIFS('6.Költségvetés'!$I$4:$I$103,'6.Költségvetés'!$D$4:$D$103,M02a!A297,'6.Költségvetés'!$C$4:$C$103,Háttéradatok!$D$7,'6.Költségvetés'!$L$4:$L$103,Háttéradatok!$G$40)</f>
        <v>0</v>
      </c>
      <c r="D297" s="318">
        <f>SUMIFS('6.Költségvetés'!$I$4:$I$103,'6.Költségvetés'!$D$4:$D$103,M02a!A297,'6.Költségvetés'!$C$4:$C$103,Háttéradatok!$D$8,'6.Költségvetés'!$L$4:$L$103,Háttéradatok!$G$40)</f>
        <v>0</v>
      </c>
      <c r="E297" s="318">
        <f>SUMIFS('6.Költségvetés'!$I$4:$I$103,'6.Költségvetés'!$D$4:$D$103,M02a!A297,'6.Költségvetés'!$C$4:$C$103,Háttéradatok!$D$9,'6.Költségvetés'!$L$4:$L$103,Háttéradatok!$G$40)</f>
        <v>0</v>
      </c>
      <c r="F297" s="380">
        <f>SUMIFS('6.Költségvetés'!$I$4:$I$103,'6.Költségvetés'!$D$4:$D$103,M02a!A297,'6.Költségvetés'!$C$4:$C$103,Háttéradatok!$D$10,'6.Költségvetés'!$L$4:$L$103,Háttéradatok!$G$40)</f>
        <v>0</v>
      </c>
      <c r="G297" s="318">
        <f>SUMIFS('6.Költségvetés'!$I$4:$I$103,'6.Költségvetés'!$D$4:$D$103,M02a!A297,'6.Költségvetés'!$C$4:$C$103,Háttéradatok!$D$11,'6.Költségvetés'!$L$4:$L$103,Háttéradatok!$G$40)</f>
        <v>0</v>
      </c>
      <c r="H297" s="381">
        <f>SUM(B297:G297)</f>
        <v>0</v>
      </c>
    </row>
    <row r="298" spans="1:16384" s="427" customFormat="1" ht="25.5" outlineLevel="1" x14ac:dyDescent="0.2">
      <c r="A298" s="430" t="s">
        <v>9769</v>
      </c>
      <c r="B298" s="385">
        <f>SUM(B299:B302)</f>
        <v>0</v>
      </c>
      <c r="C298" s="385">
        <f>SUM(C299:C302)</f>
        <v>0</v>
      </c>
      <c r="D298" s="385">
        <f>SUM(D299:D302)</f>
        <v>0</v>
      </c>
      <c r="E298" s="385">
        <f t="shared" ref="E298" si="114">SUM(E299:E302)</f>
        <v>0</v>
      </c>
      <c r="F298" s="386">
        <f>SUM(F299:F302)</f>
        <v>0</v>
      </c>
      <c r="G298" s="385">
        <f t="shared" ref="G298:H298" si="115">SUM(G299:G302)</f>
        <v>0</v>
      </c>
      <c r="H298" s="387">
        <f t="shared" si="115"/>
        <v>0</v>
      </c>
    </row>
    <row r="299" spans="1:16384" outlineLevel="1" x14ac:dyDescent="0.2">
      <c r="A299" s="429" t="s">
        <v>9759</v>
      </c>
      <c r="B299" s="318">
        <f>SUM(SUMIFS('6.Költségvetés'!$I$4:$I$103,'6.Költségvetés'!$D$4:$D$103,M02a!A299,'6.Költségvetés'!$C$4:$C$103,Háttéradatok!$D$2,'6.Költségvetés'!$L$4:$L$103,Háttéradatok!$G$40)+SUMIFS('6.Költségvetés'!$I$4:$I$103,'6.Költségvetés'!$D$4:$D$103,M02a!A299,'6.Költségvetés'!$C$4:$C$103,Háttéradatok!$D$3,'6.Költségvetés'!$L$4:$L$103,Háttéradatok!$G$40)+SUMIFS('6.Költségvetés'!$I$4:$I$103,'6.Költségvetés'!$D$4:$D$103,M02a!A299,'6.Költségvetés'!$C$4:$C$103,Háttéradatok!$D$4,'6.Költségvetés'!$L$4:$L$103,Háttéradatok!$G$40)+SUMIFS('6.Költségvetés'!$I$4:$I$103,'6.Költségvetés'!$D$4:$D$103,M02a!A299,'6.Költségvetés'!$C$4:$C$103,Háttéradatok!$D$5,'6.Költségvetés'!$L$4:$L$103,Háttéradatok!$G$40)+SUMIFS('6.Költségvetés'!$I$4:$I$103,'6.Költségvetés'!$D$4:$D$103,M02a!A299,'6.Költségvetés'!$C$4:$C$103,Háttéradatok!$D$6,'6.Költségvetés'!$L$4:$L$103,Háttéradatok!$G$40))</f>
        <v>0</v>
      </c>
      <c r="C299" s="318">
        <f>SUMIFS('6.Költségvetés'!$I$4:$I$103,'6.Költségvetés'!$D$4:$D$103,M02a!A299,'6.Költségvetés'!$C$4:$C$103,Háttéradatok!$D$7,'6.Költségvetés'!$L$4:$L$103,Háttéradatok!$G$40)</f>
        <v>0</v>
      </c>
      <c r="D299" s="318">
        <f>SUMIFS('6.Költségvetés'!$I$4:$I$103,'6.Költségvetés'!$D$4:$D$103,M02a!A299,'6.Költségvetés'!$C$4:$C$103,Háttéradatok!$D$8,'6.Költségvetés'!$L$4:$L$103,Háttéradatok!$G$40)</f>
        <v>0</v>
      </c>
      <c r="E299" s="318">
        <f>SUMIFS('6.Költségvetés'!$I$4:$I$103,'6.Költségvetés'!$D$4:$D$103,M02a!A299,'6.Költségvetés'!$C$4:$C$103,Háttéradatok!$D$9,'6.Költségvetés'!$L$4:$L$103,Háttéradatok!$G$40)</f>
        <v>0</v>
      </c>
      <c r="F299" s="380">
        <f>SUMIFS('6.Költségvetés'!$I$4:$I$103,'6.Költségvetés'!$D$4:$D$103,M02a!A299,'6.Költségvetés'!$C$4:$C$103,Háttéradatok!$D$10,'6.Költségvetés'!$L$4:$L$103,Háttéradatok!$G$40)</f>
        <v>0</v>
      </c>
      <c r="G299" s="318">
        <f>SUMIFS('6.Költségvetés'!$I$4:$I$103,'6.Költségvetés'!$D$4:$D$103,M02a!A299,'6.Költségvetés'!$C$4:$C$103,Háttéradatok!$D$11,'6.Költségvetés'!$L$4:$L$103,Háttéradatok!$G$40)</f>
        <v>0</v>
      </c>
      <c r="H299" s="381">
        <f>SUM(B299:G299)</f>
        <v>0</v>
      </c>
    </row>
    <row r="300" spans="1:16384" outlineLevel="1" x14ac:dyDescent="0.2">
      <c r="A300" s="429" t="s">
        <v>9760</v>
      </c>
      <c r="B300" s="318">
        <f>SUM(SUMIFS('6.Költségvetés'!$I$4:$I$103,'6.Költségvetés'!$D$4:$D$103,M02a!A300,'6.Költségvetés'!$C$4:$C$103,Háttéradatok!$D$2,'6.Költségvetés'!$L$4:$L$103,Háttéradatok!$G$40)+SUMIFS('6.Költségvetés'!$I$4:$I$103,'6.Költségvetés'!$D$4:$D$103,M02a!A300,'6.Költségvetés'!$C$4:$C$103,Háttéradatok!$D$3,'6.Költségvetés'!$L$4:$L$103,Háttéradatok!$G$40)+SUMIFS('6.Költségvetés'!$I$4:$I$103,'6.Költségvetés'!$D$4:$D$103,M02a!A300,'6.Költségvetés'!$C$4:$C$103,Háttéradatok!$D$4,'6.Költségvetés'!$L$4:$L$103,Háttéradatok!$G$40)+SUMIFS('6.Költségvetés'!$I$4:$I$103,'6.Költségvetés'!$D$4:$D$103,M02a!A300,'6.Költségvetés'!$C$4:$C$103,Háttéradatok!$D$5,'6.Költségvetés'!$L$4:$L$103,Háttéradatok!$G$40)+SUMIFS('6.Költségvetés'!$I$4:$I$103,'6.Költségvetés'!$D$4:$D$103,M02a!A300,'6.Költségvetés'!$C$4:$C$103,Háttéradatok!$D$6,'6.Költségvetés'!$L$4:$L$103,Háttéradatok!$G$40))</f>
        <v>0</v>
      </c>
      <c r="C300" s="318">
        <f>SUMIFS('6.Költségvetés'!$I$4:$I$103,'6.Költségvetés'!$D$4:$D$103,M02a!A300,'6.Költségvetés'!$C$4:$C$103,Háttéradatok!$D$7,'6.Költségvetés'!$L$4:$L$103,Háttéradatok!$G$40)</f>
        <v>0</v>
      </c>
      <c r="D300" s="318">
        <f>SUMIFS('6.Költségvetés'!$I$4:$I$103,'6.Költségvetés'!$D$4:$D$103,M02a!A300,'6.Költségvetés'!$C$4:$C$103,Háttéradatok!$D$8,'6.Költségvetés'!$L$4:$L$103,Háttéradatok!$G$40)</f>
        <v>0</v>
      </c>
      <c r="E300" s="318">
        <f>SUMIFS('6.Költségvetés'!$I$4:$I$103,'6.Költségvetés'!$D$4:$D$103,M02a!A300,'6.Költségvetés'!$C$4:$C$103,Háttéradatok!$D$9,'6.Költségvetés'!$L$4:$L$103,Háttéradatok!$G$40)</f>
        <v>0</v>
      </c>
      <c r="F300" s="380">
        <f>SUMIFS('6.Költségvetés'!$I$4:$I$103,'6.Költségvetés'!$D$4:$D$103,M02a!A300,'6.Költségvetés'!$C$4:$C$103,Háttéradatok!$D$10,'6.Költségvetés'!$L$4:$L$103,Háttéradatok!$G$40)</f>
        <v>0</v>
      </c>
      <c r="G300" s="318">
        <f>SUMIFS('6.Költségvetés'!$I$4:$I$103,'6.Költségvetés'!$D$4:$D$103,M02a!A300,'6.Költségvetés'!$C$4:$C$103,Háttéradatok!$D$11,'6.Költségvetés'!$L$4:$L$103,Háttéradatok!$G$40)</f>
        <v>0</v>
      </c>
      <c r="H300" s="381">
        <f>SUM(B300:G300)</f>
        <v>0</v>
      </c>
    </row>
    <row r="301" spans="1:16384" outlineLevel="1" x14ac:dyDescent="0.2">
      <c r="A301" s="429" t="s">
        <v>9772</v>
      </c>
      <c r="B301" s="318">
        <f>SUM(SUMIFS('6.Költségvetés'!$I$4:$I$103,'6.Költségvetés'!$D$4:$D$103,M02a!A301,'6.Költségvetés'!$C$4:$C$103,Háttéradatok!$D$2,'6.Költségvetés'!$L$4:$L$103,Háttéradatok!$G$40)+SUMIFS('6.Költségvetés'!$I$4:$I$103,'6.Költségvetés'!$D$4:$D$103,M02a!A301,'6.Költségvetés'!$C$4:$C$103,Háttéradatok!$D$3,'6.Költségvetés'!$L$4:$L$103,Háttéradatok!$G$40)+SUMIFS('6.Költségvetés'!$I$4:$I$103,'6.Költségvetés'!$D$4:$D$103,M02a!A301,'6.Költségvetés'!$C$4:$C$103,Háttéradatok!$D$4,'6.Költségvetés'!$L$4:$L$103,Háttéradatok!$G$40)+SUMIFS('6.Költségvetés'!$I$4:$I$103,'6.Költségvetés'!$D$4:$D$103,M02a!A301,'6.Költségvetés'!$C$4:$C$103,Háttéradatok!$D$5,'6.Költségvetés'!$L$4:$L$103,Háttéradatok!$G$40)+SUMIFS('6.Költségvetés'!$I$4:$I$103,'6.Költségvetés'!$D$4:$D$103,M02a!A301,'6.Költségvetés'!$C$4:$C$103,Háttéradatok!$D$6,'6.Költségvetés'!$L$4:$L$103,Háttéradatok!$G$40))</f>
        <v>0</v>
      </c>
      <c r="C301" s="318">
        <f>SUMIFS('6.Költségvetés'!$I$4:$I$103,'6.Költségvetés'!$D$4:$D$103,M02a!A301,'6.Költségvetés'!$C$4:$C$103,Háttéradatok!$D$7,'6.Költségvetés'!$L$4:$L$103,Háttéradatok!$G$40)</f>
        <v>0</v>
      </c>
      <c r="D301" s="318">
        <f>SUMIFS('6.Költségvetés'!$I$4:$I$103,'6.Költségvetés'!$D$4:$D$103,M02a!A301,'6.Költségvetés'!$C$4:$C$103,Háttéradatok!$D$8,'6.Költségvetés'!$L$4:$L$103,Háttéradatok!$G$40)</f>
        <v>0</v>
      </c>
      <c r="E301" s="318">
        <f>SUMIFS('6.Költségvetés'!$I$4:$I$103,'6.Költségvetés'!$D$4:$D$103,M02a!A301,'6.Költségvetés'!$C$4:$C$103,Háttéradatok!$D$9,'6.Költségvetés'!$L$4:$L$103,Háttéradatok!$G$40)</f>
        <v>0</v>
      </c>
      <c r="F301" s="380">
        <f>SUMIFS('6.Költségvetés'!$I$4:$I$103,'6.Költségvetés'!$D$4:$D$103,M02a!A301,'6.Költségvetés'!$C$4:$C$103,Háttéradatok!$D$10,'6.Költségvetés'!$L$4:$L$103,Háttéradatok!$G$40)</f>
        <v>0</v>
      </c>
      <c r="G301" s="318">
        <f>SUMIFS('6.Költségvetés'!$I$4:$I$103,'6.Költségvetés'!$D$4:$D$103,M02a!A301,'6.Költségvetés'!$C$4:$C$103,Háttéradatok!$D$11,'6.Költségvetés'!$L$4:$L$103,Háttéradatok!$G$40)</f>
        <v>0</v>
      </c>
      <c r="H301" s="381">
        <f>SUM(B301:G301)</f>
        <v>0</v>
      </c>
    </row>
    <row r="302" spans="1:16384" ht="25.5" outlineLevel="1" x14ac:dyDescent="0.2">
      <c r="A302" s="429" t="s">
        <v>9774</v>
      </c>
      <c r="B302" s="318">
        <f>SUM(SUMIFS('6.Költségvetés'!$I$4:$I$103,'6.Költségvetés'!$D$4:$D$103,M02a!A302,'6.Költségvetés'!$C$4:$C$103,Háttéradatok!$D$2,'6.Költségvetés'!$L$4:$L$103,Háttéradatok!$G$40)+SUMIFS('6.Költségvetés'!$I$4:$I$103,'6.Költségvetés'!$D$4:$D$103,M02a!A302,'6.Költségvetés'!$C$4:$C$103,Háttéradatok!$D$3,'6.Költségvetés'!$L$4:$L$103,Háttéradatok!$G$40)+SUMIFS('6.Költségvetés'!$I$4:$I$103,'6.Költségvetés'!$D$4:$D$103,M02a!A302,'6.Költségvetés'!$C$4:$C$103,Háttéradatok!$D$4,'6.Költségvetés'!$L$4:$L$103,Háttéradatok!$G$40)+SUMIFS('6.Költségvetés'!$I$4:$I$103,'6.Költségvetés'!$D$4:$D$103,M02a!A302,'6.Költségvetés'!$C$4:$C$103,Háttéradatok!$D$5,'6.Költségvetés'!$L$4:$L$103,Háttéradatok!$G$40)+SUMIFS('6.Költségvetés'!$I$4:$I$103,'6.Költségvetés'!$D$4:$D$103,M02a!A302,'6.Költségvetés'!$C$4:$C$103,Háttéradatok!$D$6,'6.Költségvetés'!$L$4:$L$103,Háttéradatok!$G$40))</f>
        <v>0</v>
      </c>
      <c r="C302" s="318">
        <f>SUMIFS('6.Költségvetés'!$I$4:$I$103,'6.Költségvetés'!$D$4:$D$103,M02a!A302,'6.Költségvetés'!$C$4:$C$103,Háttéradatok!$D$7,'6.Költségvetés'!$L$4:$L$103,Háttéradatok!$G$40)</f>
        <v>0</v>
      </c>
      <c r="D302" s="318">
        <f>SUMIFS('6.Költségvetés'!$I$4:$I$103,'6.Költségvetés'!$D$4:$D$103,M02a!A302,'6.Költségvetés'!$C$4:$C$103,Háttéradatok!$D$8,'6.Költségvetés'!$L$4:$L$103,Háttéradatok!$G$40)</f>
        <v>0</v>
      </c>
      <c r="E302" s="318">
        <f>SUMIFS('6.Költségvetés'!$I$4:$I$103,'6.Költségvetés'!$D$4:$D$103,M02a!A302,'6.Költségvetés'!$C$4:$C$103,Háttéradatok!$D$9,'6.Költségvetés'!$L$4:$L$103,Háttéradatok!$G$40)</f>
        <v>0</v>
      </c>
      <c r="F302" s="380">
        <f>SUMIFS('6.Költségvetés'!$I$4:$I$103,'6.Költségvetés'!$D$4:$D$103,M02a!A302,'6.Költségvetés'!$C$4:$C$103,Háttéradatok!$D$10,'6.Költségvetés'!$L$4:$L$103,Háttéradatok!$G$40)</f>
        <v>0</v>
      </c>
      <c r="G302" s="318">
        <f>SUMIFS('6.Költségvetés'!$I$4:$I$103,'6.Költségvetés'!$D$4:$D$103,M02a!A302,'6.Költségvetés'!$C$4:$C$103,Háttéradatok!$D$11,'6.Költségvetés'!$L$4:$L$103,Háttéradatok!$G$40)</f>
        <v>0</v>
      </c>
      <c r="H302" s="381">
        <f>SUM(B302:G302)</f>
        <v>0</v>
      </c>
    </row>
    <row r="303" spans="1:16384" s="427" customFormat="1" ht="25.5" outlineLevel="1" x14ac:dyDescent="0.2">
      <c r="A303" s="430" t="s">
        <v>9776</v>
      </c>
      <c r="B303" s="385">
        <f>SUM(B304:B305)</f>
        <v>0</v>
      </c>
      <c r="C303" s="385">
        <f>SUM(C304:C305)</f>
        <v>0</v>
      </c>
      <c r="D303" s="385">
        <f>SUM(D304:D305)</f>
        <v>0</v>
      </c>
      <c r="E303" s="385">
        <f t="shared" ref="E303" si="116">SUM(E304:E305)</f>
        <v>0</v>
      </c>
      <c r="F303" s="386">
        <f>SUM(F304:F305)</f>
        <v>0</v>
      </c>
      <c r="G303" s="385">
        <f t="shared" ref="G303:H303" si="117">SUM(G304:G305)</f>
        <v>0</v>
      </c>
      <c r="H303" s="387">
        <f t="shared" si="117"/>
        <v>0</v>
      </c>
    </row>
    <row r="304" spans="1:16384" ht="25.5" outlineLevel="1" x14ac:dyDescent="0.2">
      <c r="A304" s="429" t="s">
        <v>9778</v>
      </c>
      <c r="B304" s="318">
        <f>SUM(SUMIFS('6.Költségvetés'!$I$4:$I$103,'6.Költségvetés'!$D$4:$D$103,M02a!A304,'6.Költségvetés'!$C$4:$C$103,Háttéradatok!$D$2,'6.Költségvetés'!$L$4:$L$103,Háttéradatok!$G$40)+SUMIFS('6.Költségvetés'!$I$4:$I$103,'6.Költségvetés'!$D$4:$D$103,M02a!A304,'6.Költségvetés'!$C$4:$C$103,Háttéradatok!$D$3,'6.Költségvetés'!$L$4:$L$103,Háttéradatok!$G$40)+SUMIFS('6.Költségvetés'!$I$4:$I$103,'6.Költségvetés'!$D$4:$D$103,M02a!A304,'6.Költségvetés'!$C$4:$C$103,Háttéradatok!$D$4,'6.Költségvetés'!$L$4:$L$103,Háttéradatok!$G$40)+SUMIFS('6.Költségvetés'!$I$4:$I$103,'6.Költségvetés'!$D$4:$D$103,M02a!A304,'6.Költségvetés'!$C$4:$C$103,Háttéradatok!$D$5,'6.Költségvetés'!$L$4:$L$103,Háttéradatok!$G$40)+SUMIFS('6.Költségvetés'!$I$4:$I$103,'6.Költségvetés'!$D$4:$D$103,M02a!A304,'6.Költségvetés'!$C$4:$C$103,Háttéradatok!$D$6,'6.Költségvetés'!$L$4:$L$103,Háttéradatok!$G$40))</f>
        <v>0</v>
      </c>
      <c r="C304" s="318">
        <f>SUMIFS('6.Költségvetés'!$I$4:$I$103,'6.Költségvetés'!$D$4:$D$103,M02a!A304,'6.Költségvetés'!$C$4:$C$103,Háttéradatok!$D$7,'6.Költségvetés'!$L$4:$L$103,Háttéradatok!$G$40)</f>
        <v>0</v>
      </c>
      <c r="D304" s="318">
        <f>SUMIFS('6.Költségvetés'!$I$4:$I$103,'6.Költségvetés'!$D$4:$D$103,M02a!A304,'6.Költségvetés'!$C$4:$C$103,Háttéradatok!$D$8,'6.Költségvetés'!$L$4:$L$103,Háttéradatok!$G$40)</f>
        <v>0</v>
      </c>
      <c r="E304" s="318">
        <f>SUMIFS('6.Költségvetés'!$I$4:$I$103,'6.Költségvetés'!$D$4:$D$103,M02a!A304,'6.Költségvetés'!$C$4:$C$103,Háttéradatok!$D$9,'6.Költségvetés'!$L$4:$L$103,Háttéradatok!$G$40)</f>
        <v>0</v>
      </c>
      <c r="F304" s="380">
        <f>SUMIFS('6.Költségvetés'!$I$4:$I$103,'6.Költségvetés'!$D$4:$D$103,M02a!A304,'6.Költségvetés'!$C$4:$C$103,Háttéradatok!$D$10,'6.Költségvetés'!$L$4:$L$103,Háttéradatok!$G$40)</f>
        <v>0</v>
      </c>
      <c r="G304" s="318">
        <f>SUMIFS('6.Költségvetés'!$I$4:$I$103,'6.Költségvetés'!$D$4:$D$103,M02a!A304,'6.Költségvetés'!$C$4:$C$103,Háttéradatok!$D$11,'6.Költségvetés'!$L$4:$L$103,Háttéradatok!$G$40)</f>
        <v>0</v>
      </c>
      <c r="H304" s="381">
        <f>SUM(B304:G304)</f>
        <v>0</v>
      </c>
    </row>
    <row r="305" spans="1:8" outlineLevel="1" x14ac:dyDescent="0.2">
      <c r="A305" s="429" t="s">
        <v>9779</v>
      </c>
      <c r="B305" s="318">
        <f>SUM(SUMIFS('6.Költségvetés'!$I$4:$I$103,'6.Költségvetés'!$D$4:$D$103,M02a!A305,'6.Költségvetés'!$C$4:$C$103,Háttéradatok!$D$2,'6.Költségvetés'!$L$4:$L$103,Háttéradatok!$G$40)+SUMIFS('6.Költségvetés'!$I$4:$I$103,'6.Költségvetés'!$D$4:$D$103,M02a!A305,'6.Költségvetés'!$C$4:$C$103,Háttéradatok!$D$3,'6.Költségvetés'!$L$4:$L$103,Háttéradatok!$G$40)+SUMIFS('6.Költségvetés'!$I$4:$I$103,'6.Költségvetés'!$D$4:$D$103,M02a!A305,'6.Költségvetés'!$C$4:$C$103,Háttéradatok!$D$4,'6.Költségvetés'!$L$4:$L$103,Háttéradatok!$G$40)+SUMIFS('6.Költségvetés'!$I$4:$I$103,'6.Költségvetés'!$D$4:$D$103,M02a!A305,'6.Költségvetés'!$C$4:$C$103,Háttéradatok!$D$5,'6.Költségvetés'!$L$4:$L$103,Háttéradatok!$G$40)+SUMIFS('6.Költségvetés'!$I$4:$I$103,'6.Költségvetés'!$D$4:$D$103,M02a!A305,'6.Költségvetés'!$C$4:$C$103,Háttéradatok!$D$6,'6.Költségvetés'!$L$4:$L$103,Háttéradatok!$G$40))</f>
        <v>0</v>
      </c>
      <c r="C305" s="318">
        <f>SUMIFS('6.Költségvetés'!$I$4:$I$103,'6.Költségvetés'!$D$4:$D$103,M02a!A305,'6.Költségvetés'!$C$4:$C$103,Háttéradatok!$D$7,'6.Költségvetés'!$L$4:$L$103,Háttéradatok!$G$40)</f>
        <v>0</v>
      </c>
      <c r="D305" s="318">
        <f>SUMIFS('6.Költségvetés'!$I$4:$I$103,'6.Költségvetés'!$D$4:$D$103,M02a!A305,'6.Költségvetés'!$C$4:$C$103,Háttéradatok!$D$8,'6.Költségvetés'!$L$4:$L$103,Háttéradatok!$G$40)</f>
        <v>0</v>
      </c>
      <c r="E305" s="318">
        <f>SUMIFS('6.Költségvetés'!$I$4:$I$103,'6.Költségvetés'!$D$4:$D$103,M02a!A305,'6.Költségvetés'!$C$4:$C$103,Háttéradatok!$D$9,'6.Költségvetés'!$L$4:$L$103,Háttéradatok!$G$40)</f>
        <v>0</v>
      </c>
      <c r="F305" s="380">
        <f>SUMIFS('6.Költségvetés'!$I$4:$I$103,'6.Költségvetés'!$D$4:$D$103,M02a!A305,'6.Költségvetés'!$C$4:$C$103,Háttéradatok!$D$10,'6.Költségvetés'!$L$4:$L$103,Háttéradatok!$G$40)</f>
        <v>0</v>
      </c>
      <c r="G305" s="318">
        <f>SUMIFS('6.Költségvetés'!$I$4:$I$103,'6.Költségvetés'!$D$4:$D$103,M02a!A305,'6.Költségvetés'!$C$4:$C$103,Háttéradatok!$D$11,'6.Költségvetés'!$L$4:$L$103,Háttéradatok!$G$40)</f>
        <v>0</v>
      </c>
      <c r="H305" s="381">
        <f>SUM(B305:G305)</f>
        <v>0</v>
      </c>
    </row>
    <row r="306" spans="1:8" s="427" customFormat="1" ht="25.5" outlineLevel="1" x14ac:dyDescent="0.2">
      <c r="A306" s="430" t="s">
        <v>9780</v>
      </c>
      <c r="B306" s="385">
        <f>SUM(B307:B309)</f>
        <v>0</v>
      </c>
      <c r="C306" s="385">
        <f>SUM(C307:C309)</f>
        <v>0</v>
      </c>
      <c r="D306" s="385">
        <f>SUM(D307:D309)</f>
        <v>0</v>
      </c>
      <c r="E306" s="385">
        <f t="shared" ref="E306" si="118">SUM(E307:E309)</f>
        <v>0</v>
      </c>
      <c r="F306" s="386">
        <f>SUM(F307:F309)</f>
        <v>0</v>
      </c>
      <c r="G306" s="385">
        <f t="shared" ref="G306:H306" si="119">SUM(G307:G309)</f>
        <v>0</v>
      </c>
      <c r="H306" s="387">
        <f t="shared" si="119"/>
        <v>0</v>
      </c>
    </row>
    <row r="307" spans="1:8" ht="25.5" outlineLevel="1" x14ac:dyDescent="0.2">
      <c r="A307" s="429" t="s">
        <v>9782</v>
      </c>
      <c r="B307" s="318">
        <f>SUM(SUMIFS('6.Költségvetés'!$I$4:$I$103,'6.Költségvetés'!$D$4:$D$103,M02a!A307,'6.Költségvetés'!$C$4:$C$103,Háttéradatok!$D$2,'6.Költségvetés'!$L$4:$L$103,Háttéradatok!$G$40)+SUMIFS('6.Költségvetés'!$I$4:$I$103,'6.Költségvetés'!$D$4:$D$103,M02a!A307,'6.Költségvetés'!$C$4:$C$103,Háttéradatok!$D$3,'6.Költségvetés'!$L$4:$L$103,Háttéradatok!$G$40)+SUMIFS('6.Költségvetés'!$I$4:$I$103,'6.Költségvetés'!$D$4:$D$103,M02a!A307,'6.Költségvetés'!$C$4:$C$103,Háttéradatok!$D$4,'6.Költségvetés'!$L$4:$L$103,Háttéradatok!$G$40)+SUMIFS('6.Költségvetés'!$I$4:$I$103,'6.Költségvetés'!$D$4:$D$103,M02a!A307,'6.Költségvetés'!$C$4:$C$103,Háttéradatok!$D$5,'6.Költségvetés'!$L$4:$L$103,Háttéradatok!$G$40)+SUMIFS('6.Költségvetés'!$I$4:$I$103,'6.Költségvetés'!$D$4:$D$103,M02a!A307,'6.Költségvetés'!$C$4:$C$103,Háttéradatok!$D$6,'6.Költségvetés'!$L$4:$L$103,Háttéradatok!$G$40))</f>
        <v>0</v>
      </c>
      <c r="C307" s="318">
        <f>SUMIFS('6.Költségvetés'!$I$4:$I$103,'6.Költségvetés'!$D$4:$D$103,M02a!A307,'6.Költségvetés'!$C$4:$C$103,Háttéradatok!$D$7,'6.Költségvetés'!$L$4:$L$103,Háttéradatok!$G$40)</f>
        <v>0</v>
      </c>
      <c r="D307" s="318">
        <f>SUMIFS('6.Költségvetés'!$I$4:$I$103,'6.Költségvetés'!$D$4:$D$103,M02a!A307,'6.Költségvetés'!$C$4:$C$103,Háttéradatok!$D$8,'6.Költségvetés'!$L$4:$L$103,Háttéradatok!$G$40)</f>
        <v>0</v>
      </c>
      <c r="E307" s="318">
        <f>SUMIFS('6.Költségvetés'!$I$4:$I$103,'6.Költségvetés'!$D$4:$D$103,M02a!A307,'6.Költségvetés'!$C$4:$C$103,Háttéradatok!$D$9,'6.Költségvetés'!$L$4:$L$103,Háttéradatok!$G$40)</f>
        <v>0</v>
      </c>
      <c r="F307" s="380">
        <f>SUMIFS('6.Költségvetés'!$I$4:$I$103,'6.Költségvetés'!$D$4:$D$103,M02a!A307,'6.Költségvetés'!$C$4:$C$103,Háttéradatok!$D$10,'6.Költségvetés'!$L$4:$L$103,Háttéradatok!$G$40)</f>
        <v>0</v>
      </c>
      <c r="G307" s="318">
        <f>SUMIFS('6.Költségvetés'!$I$4:$I$103,'6.Költségvetés'!$D$4:$D$103,M02a!A307,'6.Költségvetés'!$C$4:$C$103,Háttéradatok!$D$11,'6.Költségvetés'!$L$4:$L$103,Háttéradatok!$G$40)</f>
        <v>0</v>
      </c>
      <c r="H307" s="381">
        <f>SUM(B307:G307)</f>
        <v>0</v>
      </c>
    </row>
    <row r="308" spans="1:8" ht="25.5" outlineLevel="1" x14ac:dyDescent="0.2">
      <c r="A308" s="429" t="s">
        <v>9783</v>
      </c>
      <c r="B308" s="318">
        <f>SUM(SUMIFS('6.Költségvetés'!$I$4:$I$103,'6.Költségvetés'!$D$4:$D$103,M02a!A308,'6.Költségvetés'!$C$4:$C$103,Háttéradatok!$D$2,'6.Költségvetés'!$L$4:$L$103,Háttéradatok!$G$40)+SUMIFS('6.Költségvetés'!$I$4:$I$103,'6.Költségvetés'!$D$4:$D$103,M02a!A308,'6.Költségvetés'!$C$4:$C$103,Háttéradatok!$D$3,'6.Költségvetés'!$L$4:$L$103,Háttéradatok!$G$40)+SUMIFS('6.Költségvetés'!$I$4:$I$103,'6.Költségvetés'!$D$4:$D$103,M02a!A308,'6.Költségvetés'!$C$4:$C$103,Háttéradatok!$D$4,'6.Költségvetés'!$L$4:$L$103,Háttéradatok!$G$40)+SUMIFS('6.Költségvetés'!$I$4:$I$103,'6.Költségvetés'!$D$4:$D$103,M02a!A308,'6.Költségvetés'!$C$4:$C$103,Háttéradatok!$D$5,'6.Költségvetés'!$L$4:$L$103,Háttéradatok!$G$40)+SUMIFS('6.Költségvetés'!$I$4:$I$103,'6.Költségvetés'!$D$4:$D$103,M02a!A308,'6.Költségvetés'!$C$4:$C$103,Háttéradatok!$D$6,'6.Költségvetés'!$L$4:$L$103,Háttéradatok!$G$40))</f>
        <v>0</v>
      </c>
      <c r="C308" s="318">
        <f>SUMIFS('6.Költségvetés'!$I$4:$I$103,'6.Költségvetés'!$D$4:$D$103,M02a!A308,'6.Költségvetés'!$C$4:$C$103,Háttéradatok!$D$7,'6.Költségvetés'!$L$4:$L$103,Háttéradatok!$G$40)</f>
        <v>0</v>
      </c>
      <c r="D308" s="318">
        <f>SUMIFS('6.Költségvetés'!$I$4:$I$103,'6.Költségvetés'!$D$4:$D$103,M02a!A308,'6.Költségvetés'!$C$4:$C$103,Háttéradatok!$D$8,'6.Költségvetés'!$L$4:$L$103,Háttéradatok!$G$40)</f>
        <v>0</v>
      </c>
      <c r="E308" s="318">
        <f>SUMIFS('6.Költségvetés'!$I$4:$I$103,'6.Költségvetés'!$D$4:$D$103,M02a!A308,'6.Költségvetés'!$C$4:$C$103,Háttéradatok!$D$9,'6.Költségvetés'!$L$4:$L$103,Háttéradatok!$G$40)</f>
        <v>0</v>
      </c>
      <c r="F308" s="380">
        <f>SUMIFS('6.Költségvetés'!$I$4:$I$103,'6.Költségvetés'!$D$4:$D$103,M02a!A308,'6.Költségvetés'!$C$4:$C$103,Háttéradatok!$D$10,'6.Költségvetés'!$L$4:$L$103,Háttéradatok!$G$40)</f>
        <v>0</v>
      </c>
      <c r="G308" s="318">
        <f>SUMIFS('6.Költségvetés'!$I$4:$I$103,'6.Költségvetés'!$D$4:$D$103,M02a!A308,'6.Költségvetés'!$C$4:$C$103,Háttéradatok!$D$11,'6.Költségvetés'!$L$4:$L$103,Háttéradatok!$G$40)</f>
        <v>0</v>
      </c>
      <c r="H308" s="381">
        <f>SUM(B308:G308)</f>
        <v>0</v>
      </c>
    </row>
    <row r="309" spans="1:8" outlineLevel="1" x14ac:dyDescent="0.2">
      <c r="A309" s="429" t="s">
        <v>9785</v>
      </c>
      <c r="B309" s="318">
        <f>SUM(SUMIFS('6.Költségvetés'!$I$4:$I$103,'6.Költségvetés'!$D$4:$D$103,M02a!A309,'6.Költségvetés'!$C$4:$C$103,Háttéradatok!$D$2,'6.Költségvetés'!$L$4:$L$103,Háttéradatok!$G$40)+SUMIFS('6.Költségvetés'!$I$4:$I$103,'6.Költségvetés'!$D$4:$D$103,M02a!A309,'6.Költségvetés'!$C$4:$C$103,Háttéradatok!$D$3,'6.Költségvetés'!$L$4:$L$103,Háttéradatok!$G$40)+SUMIFS('6.Költségvetés'!$I$4:$I$103,'6.Költségvetés'!$D$4:$D$103,M02a!A309,'6.Költségvetés'!$C$4:$C$103,Háttéradatok!$D$4,'6.Költségvetés'!$L$4:$L$103,Háttéradatok!$G$40)+SUMIFS('6.Költségvetés'!$I$4:$I$103,'6.Költségvetés'!$D$4:$D$103,M02a!A309,'6.Költségvetés'!$C$4:$C$103,Háttéradatok!$D$5,'6.Költségvetés'!$L$4:$L$103,Háttéradatok!$G$40)+SUMIFS('6.Költségvetés'!$I$4:$I$103,'6.Költségvetés'!$D$4:$D$103,M02a!A309,'6.Költségvetés'!$C$4:$C$103,Háttéradatok!$D$6,'6.Költségvetés'!$L$4:$L$103,Háttéradatok!$G$40))</f>
        <v>0</v>
      </c>
      <c r="C309" s="318">
        <f>SUMIFS('6.Költségvetés'!$I$4:$I$103,'6.Költségvetés'!$D$4:$D$103,M02a!A309,'6.Költségvetés'!$C$4:$C$103,Háttéradatok!$D$7,'6.Költségvetés'!$L$4:$L$103,Háttéradatok!$G$40)</f>
        <v>0</v>
      </c>
      <c r="D309" s="318">
        <f>SUMIFS('6.Költségvetés'!$I$4:$I$103,'6.Költségvetés'!$D$4:$D$103,M02a!A309,'6.Költségvetés'!$C$4:$C$103,Háttéradatok!$D$8,'6.Költségvetés'!$L$4:$L$103,Háttéradatok!$G$40)</f>
        <v>0</v>
      </c>
      <c r="E309" s="318">
        <f>SUMIFS('6.Költségvetés'!$I$4:$I$103,'6.Költségvetés'!$D$4:$D$103,M02a!A309,'6.Költségvetés'!$C$4:$C$103,Háttéradatok!$D$9,'6.Költségvetés'!$L$4:$L$103,Háttéradatok!$G$40)</f>
        <v>0</v>
      </c>
      <c r="F309" s="380">
        <f>SUMIFS('6.Költségvetés'!$I$4:$I$103,'6.Költségvetés'!$D$4:$D$103,M02a!A309,'6.Költségvetés'!$C$4:$C$103,Háttéradatok!$D$10,'6.Költségvetés'!$L$4:$L$103,Háttéradatok!$G$40)</f>
        <v>0</v>
      </c>
      <c r="G309" s="318">
        <f>SUMIFS('6.Költségvetés'!$I$4:$I$103,'6.Költségvetés'!$D$4:$D$103,M02a!A309,'6.Költségvetés'!$C$4:$C$103,Háttéradatok!$D$11,'6.Költségvetés'!$L$4:$L$103,Háttéradatok!$G$40)</f>
        <v>0</v>
      </c>
      <c r="H309" s="381">
        <f>SUM(B309:G309)</f>
        <v>0</v>
      </c>
    </row>
    <row r="310" spans="1:8" s="427" customFormat="1" ht="13.5" outlineLevel="1" x14ac:dyDescent="0.2">
      <c r="A310" s="430" t="s">
        <v>9786</v>
      </c>
      <c r="B310" s="385">
        <f>SUM(B311:B312)</f>
        <v>0</v>
      </c>
      <c r="C310" s="385">
        <f>SUM(C311:C312)</f>
        <v>0</v>
      </c>
      <c r="D310" s="385">
        <f>SUM(D311:D312)</f>
        <v>0</v>
      </c>
      <c r="E310" s="385">
        <f t="shared" ref="E310" si="120">SUM(E311:E312)</f>
        <v>0</v>
      </c>
      <c r="F310" s="386">
        <f>SUM(F311:F312)</f>
        <v>0</v>
      </c>
      <c r="G310" s="385">
        <f t="shared" ref="G310:H310" si="121">SUM(G311:G312)</f>
        <v>0</v>
      </c>
      <c r="H310" s="387">
        <f t="shared" si="121"/>
        <v>0</v>
      </c>
    </row>
    <row r="311" spans="1:8" outlineLevel="1" x14ac:dyDescent="0.2">
      <c r="A311" s="429" t="s">
        <v>9787</v>
      </c>
      <c r="B311" s="318">
        <f>SUM(SUMIFS('6.Költségvetés'!$I$4:$I$103,'6.Költségvetés'!$D$4:$D$103,M02a!A311,'6.Költségvetés'!$C$4:$C$103,Háttéradatok!$D$2,'6.Költségvetés'!$L$4:$L$103,Háttéradatok!$G$40)+SUMIFS('6.Költségvetés'!$I$4:$I$103,'6.Költségvetés'!$D$4:$D$103,M02a!A311,'6.Költségvetés'!$C$4:$C$103,Háttéradatok!$D$3,'6.Költségvetés'!$L$4:$L$103,Háttéradatok!$G$40)+SUMIFS('6.Költségvetés'!$I$4:$I$103,'6.Költségvetés'!$D$4:$D$103,M02a!A311,'6.Költségvetés'!$C$4:$C$103,Háttéradatok!$D$4,'6.Költségvetés'!$L$4:$L$103,Háttéradatok!$G$40)+SUMIFS('6.Költségvetés'!$I$4:$I$103,'6.Költségvetés'!$D$4:$D$103,M02a!A311,'6.Költségvetés'!$C$4:$C$103,Háttéradatok!$D$5,'6.Költségvetés'!$L$4:$L$103,Háttéradatok!$G$40)+SUMIFS('6.Költségvetés'!$I$4:$I$103,'6.Költségvetés'!$D$4:$D$103,M02a!A311,'6.Költségvetés'!$C$4:$C$103,Háttéradatok!$D$6,'6.Költségvetés'!$L$4:$L$103,Háttéradatok!$G$40))</f>
        <v>0</v>
      </c>
      <c r="C311" s="318">
        <f>SUMIFS('6.Költségvetés'!$I$4:$I$103,'6.Költségvetés'!$D$4:$D$103,M02a!A311,'6.Költségvetés'!$C$4:$C$103,Háttéradatok!$D$7,'6.Költségvetés'!$L$4:$L$103,Háttéradatok!$G$40)</f>
        <v>0</v>
      </c>
      <c r="D311" s="318">
        <f>SUMIFS('6.Költségvetés'!$I$4:$I$103,'6.Költségvetés'!$D$4:$D$103,M02a!A311,'6.Költségvetés'!$C$4:$C$103,Háttéradatok!$D$8,'6.Költségvetés'!$L$4:$L$103,Háttéradatok!$G$40)</f>
        <v>0</v>
      </c>
      <c r="E311" s="318">
        <f>SUMIFS('6.Költségvetés'!$I$4:$I$103,'6.Költségvetés'!$D$4:$D$103,M02a!A311,'6.Költségvetés'!$C$4:$C$103,Háttéradatok!$D$9,'6.Költségvetés'!$L$4:$L$103,Háttéradatok!$G$40)</f>
        <v>0</v>
      </c>
      <c r="F311" s="380">
        <f>SUMIFS('6.Költségvetés'!$I$4:$I$103,'6.Költségvetés'!$D$4:$D$103,M02a!A311,'6.Költségvetés'!$C$4:$C$103,Háttéradatok!$D$10,'6.Költségvetés'!$L$4:$L$103,Háttéradatok!$G$40)</f>
        <v>0</v>
      </c>
      <c r="G311" s="318">
        <f>SUMIFS('6.Költségvetés'!$I$4:$I$103,'6.Költségvetés'!$D$4:$D$103,M02a!A311,'6.Költségvetés'!$C$4:$C$103,Háttéradatok!$D$11,'6.Költségvetés'!$L$4:$L$103,Háttéradatok!$G$40)</f>
        <v>0</v>
      </c>
      <c r="H311" s="381">
        <f>SUM(B311:G311)</f>
        <v>0</v>
      </c>
    </row>
    <row r="312" spans="1:8" outlineLevel="1" x14ac:dyDescent="0.2">
      <c r="A312" s="429" t="s">
        <v>9788</v>
      </c>
      <c r="B312" s="318">
        <f>SUM(SUMIFS('6.Költségvetés'!$I$4:$I$103,'6.Költségvetés'!$D$4:$D$103,M02a!A312,'6.Költségvetés'!$C$4:$C$103,Háttéradatok!$D$2,'6.Költségvetés'!$L$4:$L$103,Háttéradatok!$G$40)+SUMIFS('6.Költségvetés'!$I$4:$I$103,'6.Költségvetés'!$D$4:$D$103,M02a!A312,'6.Költségvetés'!$C$4:$C$103,Háttéradatok!$D$3,'6.Költségvetés'!$L$4:$L$103,Háttéradatok!$G$40)+SUMIFS('6.Költségvetés'!$I$4:$I$103,'6.Költségvetés'!$D$4:$D$103,M02a!A312,'6.Költségvetés'!$C$4:$C$103,Háttéradatok!$D$4,'6.Költségvetés'!$L$4:$L$103,Háttéradatok!$G$40)+SUMIFS('6.Költségvetés'!$I$4:$I$103,'6.Költségvetés'!$D$4:$D$103,M02a!A312,'6.Költségvetés'!$C$4:$C$103,Háttéradatok!$D$5,'6.Költségvetés'!$L$4:$L$103,Háttéradatok!$G$40)+SUMIFS('6.Költségvetés'!$I$4:$I$103,'6.Költségvetés'!$D$4:$D$103,M02a!A312,'6.Költségvetés'!$C$4:$C$103,Háttéradatok!$D$6,'6.Költségvetés'!$L$4:$L$103,Háttéradatok!$G$40))</f>
        <v>0</v>
      </c>
      <c r="C312" s="318">
        <f>SUMIFS('6.Költségvetés'!$I$4:$I$103,'6.Költségvetés'!$D$4:$D$103,M02a!A312,'6.Költségvetés'!$C$4:$C$103,Háttéradatok!$D$7,'6.Költségvetés'!$L$4:$L$103,Háttéradatok!$G$40)</f>
        <v>0</v>
      </c>
      <c r="D312" s="318">
        <f>SUMIFS('6.Költségvetés'!$I$4:$I$103,'6.Költségvetés'!$D$4:$D$103,M02a!A312,'6.Költségvetés'!$C$4:$C$103,Háttéradatok!$D$8,'6.Költségvetés'!$L$4:$L$103,Háttéradatok!$G$40)</f>
        <v>0</v>
      </c>
      <c r="E312" s="318">
        <f>SUMIFS('6.Költségvetés'!$I$4:$I$103,'6.Költségvetés'!$D$4:$D$103,M02a!A312,'6.Költségvetés'!$C$4:$C$103,Háttéradatok!$D$9,'6.Költségvetés'!$L$4:$L$103,Háttéradatok!$G$40)</f>
        <v>0</v>
      </c>
      <c r="F312" s="380">
        <f>SUMIFS('6.Költségvetés'!$I$4:$I$103,'6.Költségvetés'!$D$4:$D$103,M02a!A312,'6.Költségvetés'!$C$4:$C$103,Háttéradatok!$D$10,'6.Költségvetés'!$L$4:$L$103,Háttéradatok!$G$40)</f>
        <v>0</v>
      </c>
      <c r="G312" s="318">
        <f>SUMIFS('6.Költségvetés'!$I$4:$I$103,'6.Költségvetés'!$D$4:$D$103,M02a!A312,'6.Költségvetés'!$C$4:$C$103,Háttéradatok!$D$11,'6.Költségvetés'!$L$4:$L$103,Háttéradatok!$G$40)</f>
        <v>0</v>
      </c>
      <c r="H312" s="381">
        <f>SUM(B312:G312)</f>
        <v>0</v>
      </c>
    </row>
    <row r="313" spans="1:8" ht="25.5" outlineLevel="1" x14ac:dyDescent="0.2">
      <c r="A313" s="430" t="s">
        <v>9789</v>
      </c>
      <c r="B313" s="382">
        <f>SUM(B314:B318)</f>
        <v>0</v>
      </c>
      <c r="C313" s="382">
        <f>SUM(C314:C318)</f>
        <v>0</v>
      </c>
      <c r="D313" s="382">
        <f>SUM(D314:D318)</f>
        <v>0</v>
      </c>
      <c r="E313" s="382">
        <f t="shared" ref="E313" si="122">SUM(E314:E318)</f>
        <v>0</v>
      </c>
      <c r="F313" s="383">
        <f>SUM(F314:F318)</f>
        <v>0</v>
      </c>
      <c r="G313" s="382">
        <f t="shared" ref="G313:H313" si="123">SUM(G314:G318)</f>
        <v>0</v>
      </c>
      <c r="H313" s="384">
        <f t="shared" si="123"/>
        <v>0</v>
      </c>
    </row>
    <row r="314" spans="1:8" outlineLevel="1" x14ac:dyDescent="0.2">
      <c r="A314" s="429" t="s">
        <v>9790</v>
      </c>
      <c r="B314" s="318">
        <f>SUM(SUMIFS('6.Költségvetés'!$I$4:$I$103,'6.Költségvetés'!$D$4:$D$103,M02a!A314,'6.Költségvetés'!$C$4:$C$103,Háttéradatok!$D$2,'6.Költségvetés'!$L$4:$L$103,Háttéradatok!$G$40)+SUMIFS('6.Költségvetés'!$I$4:$I$103,'6.Költségvetés'!$D$4:$D$103,M02a!A314,'6.Költségvetés'!$C$4:$C$103,Háttéradatok!$D$3,'6.Költségvetés'!$L$4:$L$103,Háttéradatok!$G$40)+SUMIFS('6.Költségvetés'!$I$4:$I$103,'6.Költségvetés'!$D$4:$D$103,M02a!A314,'6.Költségvetés'!$C$4:$C$103,Háttéradatok!$D$4,'6.Költségvetés'!$L$4:$L$103,Háttéradatok!$G$40)+SUMIFS('6.Költségvetés'!$I$4:$I$103,'6.Költségvetés'!$D$4:$D$103,M02a!A314,'6.Költségvetés'!$C$4:$C$103,Háttéradatok!$D$5,'6.Költségvetés'!$L$4:$L$103,Háttéradatok!$G$40)+SUMIFS('6.Költségvetés'!$I$4:$I$103,'6.Költségvetés'!$D$4:$D$103,M02a!A314,'6.Költségvetés'!$C$4:$C$103,Háttéradatok!$D$6,'6.Költségvetés'!$L$4:$L$103,Háttéradatok!$G$40))</f>
        <v>0</v>
      </c>
      <c r="C314" s="318">
        <f>SUMIFS('6.Költségvetés'!$I$4:$I$103,'6.Költségvetés'!$D$4:$D$103,M02a!A314,'6.Költségvetés'!$C$4:$C$103,Háttéradatok!$D$7,'6.Költségvetés'!$L$4:$L$103,Háttéradatok!$G$40)</f>
        <v>0</v>
      </c>
      <c r="D314" s="318">
        <f>SUMIFS('6.Költségvetés'!$I$4:$I$103,'6.Költségvetés'!$D$4:$D$103,M02a!A314,'6.Költségvetés'!$C$4:$C$103,Háttéradatok!$D$8,'6.Költségvetés'!$L$4:$L$103,Háttéradatok!$G$40)</f>
        <v>0</v>
      </c>
      <c r="E314" s="318">
        <f>SUMIFS('6.Költségvetés'!$I$4:$I$103,'6.Költségvetés'!$D$4:$D$103,M02a!A314,'6.Költségvetés'!$C$4:$C$103,Háttéradatok!$D$9,'6.Költségvetés'!$L$4:$L$103,Háttéradatok!$G$40)</f>
        <v>0</v>
      </c>
      <c r="F314" s="380">
        <f>SUMIFS('6.Költségvetés'!$I$4:$I$103,'6.Költségvetés'!$D$4:$D$103,M02a!A314,'6.Költségvetés'!$C$4:$C$103,Háttéradatok!$D$10,'6.Költségvetés'!$L$4:$L$103,Háttéradatok!$G$40)</f>
        <v>0</v>
      </c>
      <c r="G314" s="318">
        <f>SUMIFS('6.Költségvetés'!$I$4:$I$103,'6.Költségvetés'!$D$4:$D$103,M02a!A314,'6.Költségvetés'!$C$4:$C$103,Háttéradatok!$D$11,'6.Költségvetés'!$L$4:$L$103,Háttéradatok!$G$40)</f>
        <v>0</v>
      </c>
      <c r="H314" s="381">
        <f t="shared" ref="H314:H321" si="124">SUM(B314:G314)</f>
        <v>0</v>
      </c>
    </row>
    <row r="315" spans="1:8" outlineLevel="1" x14ac:dyDescent="0.2">
      <c r="A315" s="429" t="s">
        <v>9791</v>
      </c>
      <c r="B315" s="318">
        <f>SUM(SUMIFS('6.Költségvetés'!$I$4:$I$103,'6.Költségvetés'!$D$4:$D$103,M02a!A315,'6.Költségvetés'!$C$4:$C$103,Háttéradatok!$D$2,'6.Költségvetés'!$L$4:$L$103,Háttéradatok!$G$40)+SUMIFS('6.Költségvetés'!$I$4:$I$103,'6.Költségvetés'!$D$4:$D$103,M02a!A315,'6.Költségvetés'!$C$4:$C$103,Háttéradatok!$D$3,'6.Költségvetés'!$L$4:$L$103,Háttéradatok!$G$40)+SUMIFS('6.Költségvetés'!$I$4:$I$103,'6.Költségvetés'!$D$4:$D$103,M02a!A315,'6.Költségvetés'!$C$4:$C$103,Háttéradatok!$D$4,'6.Költségvetés'!$L$4:$L$103,Háttéradatok!$G$40)+SUMIFS('6.Költségvetés'!$I$4:$I$103,'6.Költségvetés'!$D$4:$D$103,M02a!A315,'6.Költségvetés'!$C$4:$C$103,Háttéradatok!$D$5,'6.Költségvetés'!$L$4:$L$103,Háttéradatok!$G$40)+SUMIFS('6.Költségvetés'!$I$4:$I$103,'6.Költségvetés'!$D$4:$D$103,M02a!A315,'6.Költségvetés'!$C$4:$C$103,Háttéradatok!$D$6,'6.Költségvetés'!$L$4:$L$103,Háttéradatok!$G$40))</f>
        <v>0</v>
      </c>
      <c r="C315" s="318">
        <f>SUMIFS('6.Költségvetés'!$I$4:$I$103,'6.Költségvetés'!$D$4:$D$103,M02a!A315,'6.Költségvetés'!$C$4:$C$103,Háttéradatok!$D$7,'6.Költségvetés'!$L$4:$L$103,Háttéradatok!$G$40)</f>
        <v>0</v>
      </c>
      <c r="D315" s="318">
        <f>SUMIFS('6.Költségvetés'!$I$4:$I$103,'6.Költségvetés'!$D$4:$D$103,M02a!A315,'6.Költségvetés'!$C$4:$C$103,Háttéradatok!$D$8,'6.Költségvetés'!$L$4:$L$103,Háttéradatok!$G$40)</f>
        <v>0</v>
      </c>
      <c r="E315" s="318">
        <f>SUMIFS('6.Költségvetés'!$I$4:$I$103,'6.Költségvetés'!$D$4:$D$103,M02a!A315,'6.Költségvetés'!$C$4:$C$103,Háttéradatok!$D$9,'6.Költségvetés'!$L$4:$L$103,Háttéradatok!$G$40)</f>
        <v>0</v>
      </c>
      <c r="F315" s="380">
        <f>SUMIFS('6.Költségvetés'!$I$4:$I$103,'6.Költségvetés'!$D$4:$D$103,M02a!A315,'6.Költségvetés'!$C$4:$C$103,Háttéradatok!$D$10,'6.Költségvetés'!$L$4:$L$103,Háttéradatok!$G$40)</f>
        <v>0</v>
      </c>
      <c r="G315" s="318">
        <f>SUMIFS('6.Költségvetés'!$I$4:$I$103,'6.Költségvetés'!$D$4:$D$103,M02a!A315,'6.Költségvetés'!$C$4:$C$103,Háttéradatok!$D$11,'6.Költségvetés'!$L$4:$L$103,Háttéradatok!$G$40)</f>
        <v>0</v>
      </c>
      <c r="H315" s="381">
        <f t="shared" si="124"/>
        <v>0</v>
      </c>
    </row>
    <row r="316" spans="1:8" ht="25.5" outlineLevel="1" x14ac:dyDescent="0.2">
      <c r="A316" s="429" t="s">
        <v>9792</v>
      </c>
      <c r="B316" s="318">
        <f>SUM(SUMIFS('6.Költségvetés'!$I$4:$I$103,'6.Költségvetés'!$D$4:$D$103,M02a!A316,'6.Költségvetés'!$C$4:$C$103,Háttéradatok!$D$2,'6.Költségvetés'!$L$4:$L$103,Háttéradatok!$G$40)+SUMIFS('6.Költségvetés'!$I$4:$I$103,'6.Költségvetés'!$D$4:$D$103,M02a!A316,'6.Költségvetés'!$C$4:$C$103,Háttéradatok!$D$3,'6.Költségvetés'!$L$4:$L$103,Háttéradatok!$G$40)+SUMIFS('6.Költségvetés'!$I$4:$I$103,'6.Költségvetés'!$D$4:$D$103,M02a!A316,'6.Költségvetés'!$C$4:$C$103,Háttéradatok!$D$4,'6.Költségvetés'!$L$4:$L$103,Háttéradatok!$G$40)+SUMIFS('6.Költségvetés'!$I$4:$I$103,'6.Költségvetés'!$D$4:$D$103,M02a!A316,'6.Költségvetés'!$C$4:$C$103,Háttéradatok!$D$5,'6.Költségvetés'!$L$4:$L$103,Háttéradatok!$G$40)+SUMIFS('6.Költségvetés'!$I$4:$I$103,'6.Költségvetés'!$D$4:$D$103,M02a!A316,'6.Költségvetés'!$C$4:$C$103,Háttéradatok!$D$6,'6.Költségvetés'!$L$4:$L$103,Háttéradatok!$G$40))</f>
        <v>0</v>
      </c>
      <c r="C316" s="318">
        <f>SUMIFS('6.Költségvetés'!$I$4:$I$103,'6.Költségvetés'!$D$4:$D$103,M02a!A316,'6.Költségvetés'!$C$4:$C$103,Háttéradatok!$D$7,'6.Költségvetés'!$L$4:$L$103,Háttéradatok!$G$40)</f>
        <v>0</v>
      </c>
      <c r="D316" s="318">
        <f>SUMIFS('6.Költségvetés'!$I$4:$I$103,'6.Költségvetés'!$D$4:$D$103,M02a!A316,'6.Költségvetés'!$C$4:$C$103,Háttéradatok!$D$8,'6.Költségvetés'!$L$4:$L$103,Háttéradatok!$G$40)</f>
        <v>0</v>
      </c>
      <c r="E316" s="318">
        <f>SUMIFS('6.Költségvetés'!$I$4:$I$103,'6.Költségvetés'!$D$4:$D$103,M02a!A316,'6.Költségvetés'!$C$4:$C$103,Háttéradatok!$D$9,'6.Költségvetés'!$L$4:$L$103,Háttéradatok!$G$40)</f>
        <v>0</v>
      </c>
      <c r="F316" s="380">
        <f>SUMIFS('6.Költségvetés'!$I$4:$I$103,'6.Költségvetés'!$D$4:$D$103,M02a!A316,'6.Költségvetés'!$C$4:$C$103,Háttéradatok!$D$10,'6.Költségvetés'!$L$4:$L$103,Háttéradatok!$G$40)</f>
        <v>0</v>
      </c>
      <c r="G316" s="318">
        <f>SUMIFS('6.Költségvetés'!$I$4:$I$103,'6.Költségvetés'!$D$4:$D$103,M02a!A316,'6.Költségvetés'!$C$4:$C$103,Háttéradatok!$D$11,'6.Költségvetés'!$L$4:$L$103,Háttéradatok!$G$40)</f>
        <v>0</v>
      </c>
      <c r="H316" s="381">
        <f t="shared" si="124"/>
        <v>0</v>
      </c>
    </row>
    <row r="317" spans="1:8" outlineLevel="1" x14ac:dyDescent="0.2">
      <c r="A317" s="429" t="s">
        <v>9793</v>
      </c>
      <c r="B317" s="318">
        <f>SUM(SUMIFS('6.Költségvetés'!$I$4:$I$103,'6.Költségvetés'!$D$4:$D$103,M02a!A317,'6.Költségvetés'!$C$4:$C$103,Háttéradatok!$D$2,'6.Költségvetés'!$L$4:$L$103,Háttéradatok!$G$40)+SUMIFS('6.Költségvetés'!$I$4:$I$103,'6.Költségvetés'!$D$4:$D$103,M02a!A317,'6.Költségvetés'!$C$4:$C$103,Háttéradatok!$D$3,'6.Költségvetés'!$L$4:$L$103,Háttéradatok!$G$40)+SUMIFS('6.Költségvetés'!$I$4:$I$103,'6.Költségvetés'!$D$4:$D$103,M02a!A317,'6.Költségvetés'!$C$4:$C$103,Háttéradatok!$D$4,'6.Költségvetés'!$L$4:$L$103,Háttéradatok!$G$40)+SUMIFS('6.Költségvetés'!$I$4:$I$103,'6.Költségvetés'!$D$4:$D$103,M02a!A317,'6.Költségvetés'!$C$4:$C$103,Háttéradatok!$D$5,'6.Költségvetés'!$L$4:$L$103,Háttéradatok!$G$40)+SUMIFS('6.Költségvetés'!$I$4:$I$103,'6.Költségvetés'!$D$4:$D$103,M02a!A317,'6.Költségvetés'!$C$4:$C$103,Háttéradatok!$D$6,'6.Költségvetés'!$L$4:$L$103,Háttéradatok!$G$40))</f>
        <v>0</v>
      </c>
      <c r="C317" s="318">
        <f>SUMIFS('6.Költségvetés'!$I$4:$I$103,'6.Költségvetés'!$D$4:$D$103,M02a!A317,'6.Költségvetés'!$C$4:$C$103,Háttéradatok!$D$7,'6.Költségvetés'!$L$4:$L$103,Háttéradatok!$G$40)</f>
        <v>0</v>
      </c>
      <c r="D317" s="318">
        <f>SUMIFS('6.Költségvetés'!$I$4:$I$103,'6.Költségvetés'!$D$4:$D$103,M02a!A317,'6.Költségvetés'!$C$4:$C$103,Háttéradatok!$D$8,'6.Költségvetés'!$L$4:$L$103,Háttéradatok!$G$40)</f>
        <v>0</v>
      </c>
      <c r="E317" s="318">
        <f>SUMIFS('6.Költségvetés'!$I$4:$I$103,'6.Költségvetés'!$D$4:$D$103,M02a!A317,'6.Költségvetés'!$C$4:$C$103,Háttéradatok!$D$9,'6.Költségvetés'!$L$4:$L$103,Háttéradatok!$G$40)</f>
        <v>0</v>
      </c>
      <c r="F317" s="380">
        <f>SUMIFS('6.Költségvetés'!$I$4:$I$103,'6.Költségvetés'!$D$4:$D$103,M02a!A317,'6.Költségvetés'!$C$4:$C$103,Háttéradatok!$D$10,'6.Költségvetés'!$L$4:$L$103,Háttéradatok!$G$40)</f>
        <v>0</v>
      </c>
      <c r="G317" s="318">
        <f>SUMIFS('6.Költségvetés'!$I$4:$I$103,'6.Költségvetés'!$D$4:$D$103,M02a!A317,'6.Költségvetés'!$C$4:$C$103,Háttéradatok!$D$11,'6.Költségvetés'!$L$4:$L$103,Háttéradatok!$G$40)</f>
        <v>0</v>
      </c>
      <c r="H317" s="381">
        <f t="shared" si="124"/>
        <v>0</v>
      </c>
    </row>
    <row r="318" spans="1:8" ht="25.5" outlineLevel="1" x14ac:dyDescent="0.2">
      <c r="A318" s="429" t="s">
        <v>9795</v>
      </c>
      <c r="B318" s="318">
        <f>SUM(SUMIFS('6.Költségvetés'!$I$4:$I$103,'6.Költségvetés'!$D$4:$D$103,M02a!A318,'6.Költségvetés'!$C$4:$C$103,Háttéradatok!$D$2,'6.Költségvetés'!$L$4:$L$103,Háttéradatok!$G$40)+SUMIFS('6.Költségvetés'!$I$4:$I$103,'6.Költségvetés'!$D$4:$D$103,M02a!A318,'6.Költségvetés'!$C$4:$C$103,Háttéradatok!$D$3,'6.Költségvetés'!$L$4:$L$103,Háttéradatok!$G$40)+SUMIFS('6.Költségvetés'!$I$4:$I$103,'6.Költségvetés'!$D$4:$D$103,M02a!A318,'6.Költségvetés'!$C$4:$C$103,Háttéradatok!$D$4,'6.Költségvetés'!$L$4:$L$103,Háttéradatok!$G$40)+SUMIFS('6.Költségvetés'!$I$4:$I$103,'6.Költségvetés'!$D$4:$D$103,M02a!A318,'6.Költségvetés'!$C$4:$C$103,Háttéradatok!$D$5,'6.Költségvetés'!$L$4:$L$103,Háttéradatok!$G$40)+SUMIFS('6.Költségvetés'!$I$4:$I$103,'6.Költségvetés'!$D$4:$D$103,M02a!A318,'6.Költségvetés'!$C$4:$C$103,Háttéradatok!$D$6,'6.Költségvetés'!$L$4:$L$103,Háttéradatok!$G$40))</f>
        <v>0</v>
      </c>
      <c r="C318" s="318">
        <f>SUMIFS('6.Költségvetés'!$I$4:$I$103,'6.Költségvetés'!$D$4:$D$103,M02a!A318,'6.Költségvetés'!$C$4:$C$103,Háttéradatok!$D$7,'6.Költségvetés'!$L$4:$L$103,Háttéradatok!$G$40)</f>
        <v>0</v>
      </c>
      <c r="D318" s="318">
        <f>SUMIFS('6.Költségvetés'!$I$4:$I$103,'6.Költségvetés'!$D$4:$D$103,M02a!A318,'6.Költségvetés'!$C$4:$C$103,Háttéradatok!$D$8,'6.Költségvetés'!$L$4:$L$103,Háttéradatok!$G$40)</f>
        <v>0</v>
      </c>
      <c r="E318" s="318">
        <f>SUMIFS('6.Költségvetés'!$I$4:$I$103,'6.Költségvetés'!$D$4:$D$103,M02a!A318,'6.Költségvetés'!$C$4:$C$103,Háttéradatok!$D$9,'6.Költségvetés'!$L$4:$L$103,Háttéradatok!$G$40)</f>
        <v>0</v>
      </c>
      <c r="F318" s="380">
        <f>SUMIFS('6.Költségvetés'!$I$4:$I$103,'6.Költségvetés'!$D$4:$D$103,M02a!A318,'6.Költségvetés'!$C$4:$C$103,Háttéradatok!$D$10,'6.Költségvetés'!$L$4:$L$103,Háttéradatok!$G$40)</f>
        <v>0</v>
      </c>
      <c r="G318" s="318">
        <f>SUMIFS('6.Költségvetés'!$I$4:$I$103,'6.Költségvetés'!$D$4:$D$103,M02a!A318,'6.Költségvetés'!$C$4:$C$103,Háttéradatok!$D$11,'6.Költségvetés'!$L$4:$L$103,Háttéradatok!$G$40)</f>
        <v>0</v>
      </c>
      <c r="H318" s="381">
        <f t="shared" si="124"/>
        <v>0</v>
      </c>
    </row>
    <row r="319" spans="1:8" s="427" customFormat="1" outlineLevel="1" x14ac:dyDescent="0.2">
      <c r="A319" s="430" t="s">
        <v>9796</v>
      </c>
      <c r="B319" s="388">
        <f>SUM(SUMIFS('6.Költségvetés'!$I$4:$I$103,'6.Költségvetés'!$D$4:$D$103,M02a!A319,'6.Költségvetés'!$C$4:$C$103,Háttéradatok!$D$2,'6.Költségvetés'!$L$4:$L$103,Háttéradatok!$G$40)+SUMIFS('6.Költségvetés'!$I$4:$I$103,'6.Költségvetés'!$D$4:$D$103,M02a!A319,'6.Költségvetés'!$C$4:$C$103,Háttéradatok!$D$3,'6.Költségvetés'!$L$4:$L$103,Háttéradatok!$G$40)+SUMIFS('6.Költségvetés'!$I$4:$I$103,'6.Költségvetés'!$D$4:$D$103,M02a!A319,'6.Költségvetés'!$C$4:$C$103,Háttéradatok!$D$4,'6.Költségvetés'!$L$4:$L$103,Háttéradatok!$G$40)+SUMIFS('6.Költségvetés'!$I$4:$I$103,'6.Költségvetés'!$D$4:$D$103,M02a!A319,'6.Költségvetés'!$C$4:$C$103,Háttéradatok!$D$5,'6.Költségvetés'!$L$4:$L$103,Háttéradatok!$G$40)+SUMIFS('6.Költségvetés'!$I$4:$I$103,'6.Költségvetés'!$D$4:$D$103,M02a!A319,'6.Költségvetés'!$C$4:$C$103,Háttéradatok!$D$6,'6.Költségvetés'!$L$4:$L$103,Háttéradatok!$G$40))</f>
        <v>0</v>
      </c>
      <c r="C319" s="388">
        <f>SUMIFS('6.Költségvetés'!$I$4:$I$103,'6.Költségvetés'!$D$4:$D$103,M02a!A319,'6.Költségvetés'!$C$4:$C$103,Háttéradatok!$D$7,'6.Költségvetés'!$L$4:$L$103,Háttéradatok!$G$40)</f>
        <v>0</v>
      </c>
      <c r="D319" s="388">
        <f>SUMIFS('6.Költségvetés'!$I$4:$I$103,'6.Költségvetés'!$D$4:$D$103,M02a!A319,'6.Költségvetés'!$C$4:$C$103,Háttéradatok!$D$8,'6.Költségvetés'!$L$4:$L$103,Háttéradatok!$G$40)</f>
        <v>0</v>
      </c>
      <c r="E319" s="388">
        <f>SUMIFS('6.Költségvetés'!$I$4:$I$103,'6.Költségvetés'!$D$4:$D$103,M02a!A319,'6.Költségvetés'!$C$4:$C$103,Háttéradatok!$D$9,'6.Költségvetés'!$L$4:$L$103,Háttéradatok!$G$40)</f>
        <v>0</v>
      </c>
      <c r="F319" s="389">
        <f>SUMIFS('6.Költségvetés'!$I$4:$I$103,'6.Költségvetés'!$D$4:$D$103,M02a!A319,'6.Költségvetés'!$C$4:$C$103,Háttéradatok!$D$10,'6.Költségvetés'!$L$4:$L$103,Háttéradatok!$G$40)</f>
        <v>0</v>
      </c>
      <c r="G319" s="388">
        <f>SUMIFS('6.Költségvetés'!$I$4:$I$103,'6.Költségvetés'!$D$4:$D$103,M02a!A319,'6.Költségvetés'!$C$4:$C$103,Háttéradatok!$D$11,'6.Költségvetés'!$L$4:$L$103,Háttéradatok!$G$40)</f>
        <v>0</v>
      </c>
      <c r="H319" s="390">
        <f t="shared" si="124"/>
        <v>0</v>
      </c>
    </row>
    <row r="320" spans="1:8" s="427" customFormat="1" ht="13.5" outlineLevel="1" thickBot="1" x14ac:dyDescent="0.25">
      <c r="A320" s="431" t="s">
        <v>9797</v>
      </c>
      <c r="B320" s="388">
        <f>SUM(SUMIFS('6.Költségvetés'!$I$4:$I$103,'6.Költségvetés'!$D$4:$D$103,M02a!A320,'6.Költségvetés'!$C$4:$C$103,Háttéradatok!$D$2,'6.Költségvetés'!$L$4:$L$103,Háttéradatok!$G$40)+SUMIFS('6.Költségvetés'!$I$4:$I$103,'6.Költségvetés'!$D$4:$D$103,M02a!A320,'6.Költségvetés'!$C$4:$C$103,Háttéradatok!$D$3,'6.Költségvetés'!$L$4:$L$103,Háttéradatok!$G$40)+SUMIFS('6.Költségvetés'!$I$4:$I$103,'6.Költségvetés'!$D$4:$D$103,M02a!A320,'6.Költségvetés'!$C$4:$C$103,Háttéradatok!$D$4,'6.Költségvetés'!$L$4:$L$103,Háttéradatok!$G$40)+SUMIFS('6.Költségvetés'!$I$4:$I$103,'6.Költségvetés'!$D$4:$D$103,M02a!A320,'6.Költségvetés'!$C$4:$C$103,Háttéradatok!$D$5,'6.Költségvetés'!$L$4:$L$103,Háttéradatok!$G$40)+SUMIFS('6.Költségvetés'!$I$4:$I$103,'6.Költségvetés'!$D$4:$D$103,M02a!A320,'6.Költségvetés'!$C$4:$C$103,Háttéradatok!$D$6,'6.Költségvetés'!$L$4:$L$103,Háttéradatok!$G$40))</f>
        <v>0</v>
      </c>
      <c r="C320" s="388">
        <f>SUMIFS('6.Költségvetés'!$I$4:$I$103,'6.Költségvetés'!$D$4:$D$103,M02a!A320,'6.Költségvetés'!$C$4:$C$103,Háttéradatok!$D$7,'6.Költségvetés'!$L$4:$L$103,Háttéradatok!$G$40)</f>
        <v>0</v>
      </c>
      <c r="D320" s="388">
        <f>SUMIFS('6.Költségvetés'!$I$4:$I$103,'6.Költségvetés'!$D$4:$D$103,M02a!A320,'6.Költségvetés'!$C$4:$C$103,Háttéradatok!$D$8,'6.Költségvetés'!$L$4:$L$103,Háttéradatok!$G$40)</f>
        <v>0</v>
      </c>
      <c r="E320" s="388">
        <f>SUMIFS('6.Költségvetés'!$I$4:$I$103,'6.Költségvetés'!$D$4:$D$103,M02a!A320,'6.Költségvetés'!$C$4:$C$103,Háttéradatok!$D$9,'6.Költségvetés'!$L$4:$L$103,Háttéradatok!$G$40)</f>
        <v>0</v>
      </c>
      <c r="F320" s="389">
        <f>SUMIFS('6.Költségvetés'!$I$4:$I$103,'6.Költségvetés'!$D$4:$D$103,M02a!A320,'6.Költségvetés'!$C$4:$C$103,Háttéradatok!$D$10,'6.Költségvetés'!$L$4:$L$103,Háttéradatok!$G$40)</f>
        <v>0</v>
      </c>
      <c r="G320" s="388">
        <f>SUMIFS('6.Költségvetés'!$I$4:$I$103,'6.Költségvetés'!$D$4:$D$103,M02a!A320,'6.Költségvetés'!$C$4:$C$103,Háttéradatok!$D$11,'6.Költségvetés'!$L$4:$L$103,Háttéradatok!$G$40)</f>
        <v>0</v>
      </c>
      <c r="H320" s="391">
        <f t="shared" si="124"/>
        <v>0</v>
      </c>
    </row>
    <row r="321" spans="1:16384" s="433" customFormat="1" ht="14.25" outlineLevel="1" thickBot="1" x14ac:dyDescent="0.3">
      <c r="A321" s="432" t="s">
        <v>9801</v>
      </c>
      <c r="B321" s="392">
        <f t="shared" ref="B321:G321" si="125">SUM(B295,B298,B303,B306,B310,B313,B319,B320)</f>
        <v>0</v>
      </c>
      <c r="C321" s="392">
        <f t="shared" si="125"/>
        <v>0</v>
      </c>
      <c r="D321" s="392">
        <f t="shared" si="125"/>
        <v>0</v>
      </c>
      <c r="E321" s="392">
        <f t="shared" si="125"/>
        <v>0</v>
      </c>
      <c r="F321" s="392">
        <f t="shared" si="125"/>
        <v>0</v>
      </c>
      <c r="G321" s="392">
        <f t="shared" si="125"/>
        <v>0</v>
      </c>
      <c r="H321" s="393">
        <f t="shared" si="124"/>
        <v>0</v>
      </c>
    </row>
    <row r="322" spans="1:16384" s="433" customFormat="1" ht="13.5" outlineLevel="1" x14ac:dyDescent="0.25">
      <c r="A322" s="485"/>
      <c r="B322" s="486"/>
      <c r="C322" s="486"/>
      <c r="D322" s="486"/>
      <c r="E322" s="486"/>
      <c r="F322" s="486"/>
      <c r="G322" s="486"/>
      <c r="H322" s="487"/>
      <c r="I322" s="485"/>
      <c r="J322" s="486"/>
      <c r="K322" s="486"/>
      <c r="L322" s="486"/>
      <c r="M322" s="486"/>
      <c r="N322" s="486"/>
      <c r="O322" s="486"/>
      <c r="P322" s="487"/>
      <c r="Q322" s="485"/>
      <c r="R322" s="486"/>
      <c r="S322" s="486"/>
      <c r="T322" s="486"/>
      <c r="U322" s="486"/>
      <c r="V322" s="486"/>
      <c r="W322" s="486"/>
      <c r="X322" s="487"/>
      <c r="Y322" s="485"/>
      <c r="Z322" s="486"/>
      <c r="AA322" s="486"/>
      <c r="AB322" s="486"/>
      <c r="AC322" s="486"/>
      <c r="AD322" s="486"/>
      <c r="AE322" s="486"/>
      <c r="AF322" s="487"/>
      <c r="AG322" s="485"/>
      <c r="AH322" s="486"/>
      <c r="AI322" s="486"/>
      <c r="AJ322" s="486"/>
      <c r="AK322" s="486"/>
      <c r="AL322" s="486"/>
      <c r="AM322" s="486"/>
      <c r="AN322" s="487"/>
      <c r="AO322" s="485"/>
      <c r="AP322" s="486"/>
      <c r="AQ322" s="486"/>
      <c r="AR322" s="486"/>
      <c r="AS322" s="486"/>
      <c r="AT322" s="486"/>
      <c r="AU322" s="486"/>
      <c r="AV322" s="487"/>
      <c r="AW322" s="485"/>
      <c r="AX322" s="486"/>
      <c r="AY322" s="486"/>
      <c r="AZ322" s="486"/>
      <c r="BA322" s="486"/>
      <c r="BB322" s="486"/>
      <c r="BC322" s="486"/>
      <c r="BD322" s="487"/>
      <c r="BE322" s="485"/>
      <c r="BF322" s="486"/>
      <c r="BG322" s="486"/>
      <c r="BH322" s="486"/>
      <c r="BI322" s="486"/>
      <c r="BJ322" s="486"/>
      <c r="BK322" s="486"/>
      <c r="BL322" s="487"/>
      <c r="BM322" s="485"/>
      <c r="BN322" s="486"/>
      <c r="BO322" s="486"/>
      <c r="BP322" s="486"/>
      <c r="BQ322" s="486"/>
      <c r="BR322" s="486"/>
      <c r="BS322" s="486"/>
      <c r="BT322" s="487"/>
      <c r="BU322" s="485"/>
      <c r="BV322" s="486"/>
      <c r="BW322" s="486"/>
      <c r="BX322" s="486"/>
      <c r="BY322" s="486"/>
      <c r="BZ322" s="486"/>
      <c r="CA322" s="486"/>
      <c r="CB322" s="487"/>
      <c r="CC322" s="485"/>
      <c r="CD322" s="486"/>
      <c r="CE322" s="486"/>
      <c r="CF322" s="486"/>
      <c r="CG322" s="486"/>
      <c r="CH322" s="486"/>
      <c r="CI322" s="486"/>
      <c r="CJ322" s="487"/>
      <c r="CK322" s="485"/>
      <c r="CL322" s="486"/>
      <c r="CM322" s="486"/>
      <c r="CN322" s="486"/>
      <c r="CO322" s="486"/>
      <c r="CP322" s="486"/>
      <c r="CQ322" s="486"/>
      <c r="CR322" s="487"/>
      <c r="CS322" s="485"/>
      <c r="CT322" s="486"/>
      <c r="CU322" s="486"/>
      <c r="CV322" s="486"/>
      <c r="CW322" s="486"/>
      <c r="CX322" s="486"/>
      <c r="CY322" s="486"/>
      <c r="CZ322" s="487"/>
      <c r="DA322" s="485"/>
      <c r="DB322" s="486"/>
      <c r="DC322" s="486"/>
      <c r="DD322" s="486"/>
      <c r="DE322" s="486"/>
      <c r="DF322" s="486"/>
      <c r="DG322" s="486"/>
      <c r="DH322" s="487"/>
      <c r="DI322" s="485"/>
      <c r="DJ322" s="486"/>
      <c r="DK322" s="486"/>
      <c r="DL322" s="486"/>
      <c r="DM322" s="486"/>
      <c r="DN322" s="486"/>
      <c r="DO322" s="486"/>
      <c r="DP322" s="487"/>
      <c r="DQ322" s="485"/>
      <c r="DR322" s="486"/>
      <c r="DS322" s="486"/>
      <c r="DT322" s="486"/>
      <c r="DU322" s="486"/>
      <c r="DV322" s="486"/>
      <c r="DW322" s="486"/>
      <c r="DX322" s="487"/>
      <c r="DY322" s="485"/>
      <c r="DZ322" s="486"/>
      <c r="EA322" s="486"/>
      <c r="EB322" s="486"/>
      <c r="EC322" s="486"/>
      <c r="ED322" s="486"/>
      <c r="EE322" s="486"/>
      <c r="EF322" s="487"/>
      <c r="EG322" s="485"/>
      <c r="EH322" s="486"/>
      <c r="EI322" s="486"/>
      <c r="EJ322" s="486"/>
      <c r="EK322" s="486"/>
      <c r="EL322" s="486"/>
      <c r="EM322" s="486"/>
      <c r="EN322" s="487"/>
      <c r="EO322" s="485"/>
      <c r="EP322" s="486"/>
      <c r="EQ322" s="486"/>
      <c r="ER322" s="486"/>
      <c r="ES322" s="486"/>
      <c r="ET322" s="486"/>
      <c r="EU322" s="486"/>
      <c r="EV322" s="487"/>
      <c r="EW322" s="485"/>
      <c r="EX322" s="486"/>
      <c r="EY322" s="486"/>
      <c r="EZ322" s="486"/>
      <c r="FA322" s="486"/>
      <c r="FB322" s="486"/>
      <c r="FC322" s="486"/>
      <c r="FD322" s="487"/>
      <c r="FE322" s="485"/>
      <c r="FF322" s="486"/>
      <c r="FG322" s="486"/>
      <c r="FH322" s="486"/>
      <c r="FI322" s="486"/>
      <c r="FJ322" s="486"/>
      <c r="FK322" s="486"/>
      <c r="FL322" s="487"/>
      <c r="FM322" s="485"/>
      <c r="FN322" s="486"/>
      <c r="FO322" s="486"/>
      <c r="FP322" s="486"/>
      <c r="FQ322" s="486"/>
      <c r="FR322" s="486"/>
      <c r="FS322" s="486"/>
      <c r="FT322" s="487"/>
      <c r="FU322" s="485"/>
      <c r="FV322" s="486"/>
      <c r="FW322" s="486"/>
      <c r="FX322" s="486"/>
      <c r="FY322" s="486"/>
      <c r="FZ322" s="486"/>
      <c r="GA322" s="486"/>
      <c r="GB322" s="487"/>
      <c r="GC322" s="485"/>
      <c r="GD322" s="486"/>
      <c r="GE322" s="486"/>
      <c r="GF322" s="486"/>
      <c r="GG322" s="486"/>
      <c r="GH322" s="486"/>
      <c r="GI322" s="486"/>
      <c r="GJ322" s="487"/>
      <c r="GK322" s="485"/>
      <c r="GL322" s="486"/>
      <c r="GM322" s="486"/>
      <c r="GN322" s="486"/>
      <c r="GO322" s="486"/>
      <c r="GP322" s="486"/>
      <c r="GQ322" s="486"/>
      <c r="GR322" s="487"/>
      <c r="GS322" s="485"/>
      <c r="GT322" s="486"/>
      <c r="GU322" s="486"/>
      <c r="GV322" s="486"/>
      <c r="GW322" s="486"/>
      <c r="GX322" s="486"/>
      <c r="GY322" s="486"/>
      <c r="GZ322" s="487"/>
      <c r="HA322" s="485"/>
      <c r="HB322" s="486"/>
      <c r="HC322" s="486"/>
      <c r="HD322" s="486"/>
      <c r="HE322" s="486"/>
      <c r="HF322" s="486"/>
      <c r="HG322" s="486"/>
      <c r="HH322" s="487"/>
      <c r="HI322" s="485"/>
      <c r="HJ322" s="486"/>
      <c r="HK322" s="486"/>
      <c r="HL322" s="486"/>
      <c r="HM322" s="486"/>
      <c r="HN322" s="486"/>
      <c r="HO322" s="486"/>
      <c r="HP322" s="487"/>
      <c r="HQ322" s="485"/>
      <c r="HR322" s="486"/>
      <c r="HS322" s="486"/>
      <c r="HT322" s="486"/>
      <c r="HU322" s="486"/>
      <c r="HV322" s="486"/>
      <c r="HW322" s="486"/>
      <c r="HX322" s="487"/>
      <c r="HY322" s="485"/>
      <c r="HZ322" s="486"/>
      <c r="IA322" s="486"/>
      <c r="IB322" s="486"/>
      <c r="IC322" s="486"/>
      <c r="ID322" s="486"/>
      <c r="IE322" s="486"/>
      <c r="IF322" s="487"/>
      <c r="IG322" s="485"/>
      <c r="IH322" s="486"/>
      <c r="II322" s="486"/>
      <c r="IJ322" s="486"/>
      <c r="IK322" s="486"/>
      <c r="IL322" s="486"/>
      <c r="IM322" s="486"/>
      <c r="IN322" s="487"/>
      <c r="IO322" s="485"/>
      <c r="IP322" s="486"/>
      <c r="IQ322" s="486"/>
      <c r="IR322" s="486"/>
      <c r="IS322" s="486"/>
      <c r="IT322" s="486"/>
      <c r="IU322" s="486"/>
      <c r="IV322" s="487"/>
      <c r="IW322" s="485"/>
      <c r="IX322" s="486"/>
      <c r="IY322" s="486"/>
      <c r="IZ322" s="486"/>
      <c r="JA322" s="486"/>
      <c r="JB322" s="486"/>
      <c r="JC322" s="486"/>
      <c r="JD322" s="487"/>
      <c r="JE322" s="485"/>
      <c r="JF322" s="486"/>
      <c r="JG322" s="486"/>
      <c r="JH322" s="486"/>
      <c r="JI322" s="486"/>
      <c r="JJ322" s="486"/>
      <c r="JK322" s="486"/>
      <c r="JL322" s="487"/>
      <c r="JM322" s="485"/>
      <c r="JN322" s="486"/>
      <c r="JO322" s="486"/>
      <c r="JP322" s="486"/>
      <c r="JQ322" s="486"/>
      <c r="JR322" s="486"/>
      <c r="JS322" s="486"/>
      <c r="JT322" s="487"/>
      <c r="JU322" s="485"/>
      <c r="JV322" s="486"/>
      <c r="JW322" s="486"/>
      <c r="JX322" s="486"/>
      <c r="JY322" s="486"/>
      <c r="JZ322" s="486"/>
      <c r="KA322" s="486"/>
      <c r="KB322" s="487"/>
      <c r="KC322" s="485"/>
      <c r="KD322" s="486"/>
      <c r="KE322" s="486"/>
      <c r="KF322" s="486"/>
      <c r="KG322" s="486"/>
      <c r="KH322" s="486"/>
      <c r="KI322" s="486"/>
      <c r="KJ322" s="487"/>
      <c r="KK322" s="485"/>
      <c r="KL322" s="486"/>
      <c r="KM322" s="486"/>
      <c r="KN322" s="486"/>
      <c r="KO322" s="486"/>
      <c r="KP322" s="486"/>
      <c r="KQ322" s="486"/>
      <c r="KR322" s="487"/>
      <c r="KS322" s="485"/>
      <c r="KT322" s="486"/>
      <c r="KU322" s="486"/>
      <c r="KV322" s="486"/>
      <c r="KW322" s="486"/>
      <c r="KX322" s="486"/>
      <c r="KY322" s="486"/>
      <c r="KZ322" s="487"/>
      <c r="LA322" s="485"/>
      <c r="LB322" s="486"/>
      <c r="LC322" s="486"/>
      <c r="LD322" s="486"/>
      <c r="LE322" s="486"/>
      <c r="LF322" s="486"/>
      <c r="LG322" s="486"/>
      <c r="LH322" s="487"/>
      <c r="LI322" s="485"/>
      <c r="LJ322" s="486"/>
      <c r="LK322" s="486"/>
      <c r="LL322" s="486"/>
      <c r="LM322" s="486"/>
      <c r="LN322" s="486"/>
      <c r="LO322" s="486"/>
      <c r="LP322" s="487"/>
      <c r="LQ322" s="485"/>
      <c r="LR322" s="486"/>
      <c r="LS322" s="486"/>
      <c r="LT322" s="486"/>
      <c r="LU322" s="486"/>
      <c r="LV322" s="486"/>
      <c r="LW322" s="486"/>
      <c r="LX322" s="487"/>
      <c r="LY322" s="485"/>
      <c r="LZ322" s="486"/>
      <c r="MA322" s="486"/>
      <c r="MB322" s="486"/>
      <c r="MC322" s="486"/>
      <c r="MD322" s="486"/>
      <c r="ME322" s="486"/>
      <c r="MF322" s="487"/>
      <c r="MG322" s="485"/>
      <c r="MH322" s="486"/>
      <c r="MI322" s="486"/>
      <c r="MJ322" s="486"/>
      <c r="MK322" s="486"/>
      <c r="ML322" s="486"/>
      <c r="MM322" s="486"/>
      <c r="MN322" s="487"/>
      <c r="MO322" s="485"/>
      <c r="MP322" s="486"/>
      <c r="MQ322" s="486"/>
      <c r="MR322" s="486"/>
      <c r="MS322" s="486"/>
      <c r="MT322" s="486"/>
      <c r="MU322" s="486"/>
      <c r="MV322" s="487"/>
      <c r="MW322" s="485"/>
      <c r="MX322" s="486"/>
      <c r="MY322" s="486"/>
      <c r="MZ322" s="486"/>
      <c r="NA322" s="486"/>
      <c r="NB322" s="486"/>
      <c r="NC322" s="486"/>
      <c r="ND322" s="487"/>
      <c r="NE322" s="485"/>
      <c r="NF322" s="486"/>
      <c r="NG322" s="486"/>
      <c r="NH322" s="486"/>
      <c r="NI322" s="486"/>
      <c r="NJ322" s="486"/>
      <c r="NK322" s="486"/>
      <c r="NL322" s="487"/>
      <c r="NM322" s="485"/>
      <c r="NN322" s="486"/>
      <c r="NO322" s="486"/>
      <c r="NP322" s="486"/>
      <c r="NQ322" s="486"/>
      <c r="NR322" s="486"/>
      <c r="NS322" s="486"/>
      <c r="NT322" s="487"/>
      <c r="NU322" s="485"/>
      <c r="NV322" s="486"/>
      <c r="NW322" s="486"/>
      <c r="NX322" s="486"/>
      <c r="NY322" s="486"/>
      <c r="NZ322" s="486"/>
      <c r="OA322" s="486"/>
      <c r="OB322" s="487"/>
      <c r="OC322" s="485"/>
      <c r="OD322" s="486"/>
      <c r="OE322" s="486"/>
      <c r="OF322" s="486"/>
      <c r="OG322" s="486"/>
      <c r="OH322" s="486"/>
      <c r="OI322" s="486"/>
      <c r="OJ322" s="487"/>
      <c r="OK322" s="485"/>
      <c r="OL322" s="486"/>
      <c r="OM322" s="486"/>
      <c r="ON322" s="486"/>
      <c r="OO322" s="486"/>
      <c r="OP322" s="486"/>
      <c r="OQ322" s="486"/>
      <c r="OR322" s="487"/>
      <c r="OS322" s="485"/>
      <c r="OT322" s="486"/>
      <c r="OU322" s="486"/>
      <c r="OV322" s="486"/>
      <c r="OW322" s="486"/>
      <c r="OX322" s="486"/>
      <c r="OY322" s="486"/>
      <c r="OZ322" s="487"/>
      <c r="PA322" s="485"/>
      <c r="PB322" s="486"/>
      <c r="PC322" s="486"/>
      <c r="PD322" s="486"/>
      <c r="PE322" s="486"/>
      <c r="PF322" s="486"/>
      <c r="PG322" s="486"/>
      <c r="PH322" s="487"/>
      <c r="PI322" s="485"/>
      <c r="PJ322" s="486"/>
      <c r="PK322" s="486"/>
      <c r="PL322" s="486"/>
      <c r="PM322" s="486"/>
      <c r="PN322" s="486"/>
      <c r="PO322" s="486"/>
      <c r="PP322" s="487"/>
      <c r="PQ322" s="485"/>
      <c r="PR322" s="486"/>
      <c r="PS322" s="486"/>
      <c r="PT322" s="486"/>
      <c r="PU322" s="486"/>
      <c r="PV322" s="486"/>
      <c r="PW322" s="486"/>
      <c r="PX322" s="487"/>
      <c r="PY322" s="485"/>
      <c r="PZ322" s="486"/>
      <c r="QA322" s="486"/>
      <c r="QB322" s="486"/>
      <c r="QC322" s="486"/>
      <c r="QD322" s="486"/>
      <c r="QE322" s="486"/>
      <c r="QF322" s="487"/>
      <c r="QG322" s="485"/>
      <c r="QH322" s="486"/>
      <c r="QI322" s="486"/>
      <c r="QJ322" s="486"/>
      <c r="QK322" s="486"/>
      <c r="QL322" s="486"/>
      <c r="QM322" s="486"/>
      <c r="QN322" s="487"/>
      <c r="QO322" s="485"/>
      <c r="QP322" s="486"/>
      <c r="QQ322" s="486"/>
      <c r="QR322" s="486"/>
      <c r="QS322" s="486"/>
      <c r="QT322" s="486"/>
      <c r="QU322" s="486"/>
      <c r="QV322" s="487"/>
      <c r="QW322" s="485"/>
      <c r="QX322" s="486"/>
      <c r="QY322" s="486"/>
      <c r="QZ322" s="486"/>
      <c r="RA322" s="486"/>
      <c r="RB322" s="486"/>
      <c r="RC322" s="486"/>
      <c r="RD322" s="487"/>
      <c r="RE322" s="485"/>
      <c r="RF322" s="486"/>
      <c r="RG322" s="486"/>
      <c r="RH322" s="486"/>
      <c r="RI322" s="486"/>
      <c r="RJ322" s="486"/>
      <c r="RK322" s="486"/>
      <c r="RL322" s="487"/>
      <c r="RM322" s="485"/>
      <c r="RN322" s="486"/>
      <c r="RO322" s="486"/>
      <c r="RP322" s="486"/>
      <c r="RQ322" s="486"/>
      <c r="RR322" s="486"/>
      <c r="RS322" s="486"/>
      <c r="RT322" s="487"/>
      <c r="RU322" s="485"/>
      <c r="RV322" s="486"/>
      <c r="RW322" s="486"/>
      <c r="RX322" s="486"/>
      <c r="RY322" s="486"/>
      <c r="RZ322" s="486"/>
      <c r="SA322" s="486"/>
      <c r="SB322" s="487"/>
      <c r="SC322" s="485"/>
      <c r="SD322" s="486"/>
      <c r="SE322" s="486"/>
      <c r="SF322" s="486"/>
      <c r="SG322" s="486"/>
      <c r="SH322" s="486"/>
      <c r="SI322" s="486"/>
      <c r="SJ322" s="487"/>
      <c r="SK322" s="485"/>
      <c r="SL322" s="486"/>
      <c r="SM322" s="486"/>
      <c r="SN322" s="486"/>
      <c r="SO322" s="486"/>
      <c r="SP322" s="486"/>
      <c r="SQ322" s="486"/>
      <c r="SR322" s="487"/>
      <c r="SS322" s="485"/>
      <c r="ST322" s="486"/>
      <c r="SU322" s="486"/>
      <c r="SV322" s="486"/>
      <c r="SW322" s="486"/>
      <c r="SX322" s="486"/>
      <c r="SY322" s="486"/>
      <c r="SZ322" s="487"/>
      <c r="TA322" s="485"/>
      <c r="TB322" s="486"/>
      <c r="TC322" s="486"/>
      <c r="TD322" s="486"/>
      <c r="TE322" s="486"/>
      <c r="TF322" s="486"/>
      <c r="TG322" s="486"/>
      <c r="TH322" s="487"/>
      <c r="TI322" s="485"/>
      <c r="TJ322" s="486"/>
      <c r="TK322" s="486"/>
      <c r="TL322" s="486"/>
      <c r="TM322" s="486"/>
      <c r="TN322" s="486"/>
      <c r="TO322" s="486"/>
      <c r="TP322" s="487"/>
      <c r="TQ322" s="485"/>
      <c r="TR322" s="486"/>
      <c r="TS322" s="486"/>
      <c r="TT322" s="486"/>
      <c r="TU322" s="486"/>
      <c r="TV322" s="486"/>
      <c r="TW322" s="486"/>
      <c r="TX322" s="487"/>
      <c r="TY322" s="485"/>
      <c r="TZ322" s="486"/>
      <c r="UA322" s="486"/>
      <c r="UB322" s="486"/>
      <c r="UC322" s="486"/>
      <c r="UD322" s="486"/>
      <c r="UE322" s="486"/>
      <c r="UF322" s="487"/>
      <c r="UG322" s="485"/>
      <c r="UH322" s="486"/>
      <c r="UI322" s="486"/>
      <c r="UJ322" s="486"/>
      <c r="UK322" s="486"/>
      <c r="UL322" s="486"/>
      <c r="UM322" s="486"/>
      <c r="UN322" s="487"/>
      <c r="UO322" s="485"/>
      <c r="UP322" s="486"/>
      <c r="UQ322" s="486"/>
      <c r="UR322" s="486"/>
      <c r="US322" s="486"/>
      <c r="UT322" s="486"/>
      <c r="UU322" s="486"/>
      <c r="UV322" s="487"/>
      <c r="UW322" s="485"/>
      <c r="UX322" s="486"/>
      <c r="UY322" s="486"/>
      <c r="UZ322" s="486"/>
      <c r="VA322" s="486"/>
      <c r="VB322" s="486"/>
      <c r="VC322" s="486"/>
      <c r="VD322" s="487"/>
      <c r="VE322" s="485"/>
      <c r="VF322" s="486"/>
      <c r="VG322" s="486"/>
      <c r="VH322" s="486"/>
      <c r="VI322" s="486"/>
      <c r="VJ322" s="486"/>
      <c r="VK322" s="486"/>
      <c r="VL322" s="487"/>
      <c r="VM322" s="485"/>
      <c r="VN322" s="486"/>
      <c r="VO322" s="486"/>
      <c r="VP322" s="486"/>
      <c r="VQ322" s="486"/>
      <c r="VR322" s="486"/>
      <c r="VS322" s="486"/>
      <c r="VT322" s="487"/>
      <c r="VU322" s="485"/>
      <c r="VV322" s="486"/>
      <c r="VW322" s="486"/>
      <c r="VX322" s="486"/>
      <c r="VY322" s="486"/>
      <c r="VZ322" s="486"/>
      <c r="WA322" s="486"/>
      <c r="WB322" s="487"/>
      <c r="WC322" s="485"/>
      <c r="WD322" s="486"/>
      <c r="WE322" s="486"/>
      <c r="WF322" s="486"/>
      <c r="WG322" s="486"/>
      <c r="WH322" s="486"/>
      <c r="WI322" s="486"/>
      <c r="WJ322" s="487"/>
      <c r="WK322" s="485"/>
      <c r="WL322" s="486"/>
      <c r="WM322" s="486"/>
      <c r="WN322" s="486"/>
      <c r="WO322" s="486"/>
      <c r="WP322" s="486"/>
      <c r="WQ322" s="486"/>
      <c r="WR322" s="487"/>
      <c r="WS322" s="485"/>
      <c r="WT322" s="486"/>
      <c r="WU322" s="486"/>
      <c r="WV322" s="486"/>
      <c r="WW322" s="486"/>
      <c r="WX322" s="486"/>
      <c r="WY322" s="486"/>
      <c r="WZ322" s="487"/>
      <c r="XA322" s="485"/>
      <c r="XB322" s="486"/>
      <c r="XC322" s="486"/>
      <c r="XD322" s="486"/>
      <c r="XE322" s="486"/>
      <c r="XF322" s="486"/>
      <c r="XG322" s="486"/>
      <c r="XH322" s="487"/>
      <c r="XI322" s="485"/>
      <c r="XJ322" s="486"/>
      <c r="XK322" s="486"/>
      <c r="XL322" s="486"/>
      <c r="XM322" s="486"/>
      <c r="XN322" s="486"/>
      <c r="XO322" s="486"/>
      <c r="XP322" s="487"/>
      <c r="XQ322" s="485"/>
      <c r="XR322" s="486"/>
      <c r="XS322" s="486"/>
      <c r="XT322" s="486"/>
      <c r="XU322" s="486"/>
      <c r="XV322" s="486"/>
      <c r="XW322" s="486"/>
      <c r="XX322" s="487"/>
      <c r="XY322" s="485"/>
      <c r="XZ322" s="486"/>
      <c r="YA322" s="486"/>
      <c r="YB322" s="486"/>
      <c r="YC322" s="486"/>
      <c r="YD322" s="486"/>
      <c r="YE322" s="486"/>
      <c r="YF322" s="487"/>
      <c r="YG322" s="485"/>
      <c r="YH322" s="486"/>
      <c r="YI322" s="486"/>
      <c r="YJ322" s="486"/>
      <c r="YK322" s="486"/>
      <c r="YL322" s="486"/>
      <c r="YM322" s="486"/>
      <c r="YN322" s="487"/>
      <c r="YO322" s="485"/>
      <c r="YP322" s="486"/>
      <c r="YQ322" s="486"/>
      <c r="YR322" s="486"/>
      <c r="YS322" s="486"/>
      <c r="YT322" s="486"/>
      <c r="YU322" s="486"/>
      <c r="YV322" s="487"/>
      <c r="YW322" s="485"/>
      <c r="YX322" s="486"/>
      <c r="YY322" s="486"/>
      <c r="YZ322" s="486"/>
      <c r="ZA322" s="486"/>
      <c r="ZB322" s="486"/>
      <c r="ZC322" s="486"/>
      <c r="ZD322" s="487"/>
      <c r="ZE322" s="485"/>
      <c r="ZF322" s="486"/>
      <c r="ZG322" s="486"/>
      <c r="ZH322" s="486"/>
      <c r="ZI322" s="486"/>
      <c r="ZJ322" s="486"/>
      <c r="ZK322" s="486"/>
      <c r="ZL322" s="487"/>
      <c r="ZM322" s="485"/>
      <c r="ZN322" s="486"/>
      <c r="ZO322" s="486"/>
      <c r="ZP322" s="486"/>
      <c r="ZQ322" s="486"/>
      <c r="ZR322" s="486"/>
      <c r="ZS322" s="486"/>
      <c r="ZT322" s="487"/>
      <c r="ZU322" s="485"/>
      <c r="ZV322" s="486"/>
      <c r="ZW322" s="486"/>
      <c r="ZX322" s="486"/>
      <c r="ZY322" s="486"/>
      <c r="ZZ322" s="486"/>
      <c r="AAA322" s="486"/>
      <c r="AAB322" s="487"/>
      <c r="AAC322" s="485"/>
      <c r="AAD322" s="486"/>
      <c r="AAE322" s="486"/>
      <c r="AAF322" s="486"/>
      <c r="AAG322" s="486"/>
      <c r="AAH322" s="486"/>
      <c r="AAI322" s="486"/>
      <c r="AAJ322" s="487"/>
      <c r="AAK322" s="485"/>
      <c r="AAL322" s="486"/>
      <c r="AAM322" s="486"/>
      <c r="AAN322" s="486"/>
      <c r="AAO322" s="486"/>
      <c r="AAP322" s="486"/>
      <c r="AAQ322" s="486"/>
      <c r="AAR322" s="487"/>
      <c r="AAS322" s="485"/>
      <c r="AAT322" s="486"/>
      <c r="AAU322" s="486"/>
      <c r="AAV322" s="486"/>
      <c r="AAW322" s="486"/>
      <c r="AAX322" s="486"/>
      <c r="AAY322" s="486"/>
      <c r="AAZ322" s="487"/>
      <c r="ABA322" s="485"/>
      <c r="ABB322" s="486"/>
      <c r="ABC322" s="486"/>
      <c r="ABD322" s="486"/>
      <c r="ABE322" s="486"/>
      <c r="ABF322" s="486"/>
      <c r="ABG322" s="486"/>
      <c r="ABH322" s="487"/>
      <c r="ABI322" s="485"/>
      <c r="ABJ322" s="486"/>
      <c r="ABK322" s="486"/>
      <c r="ABL322" s="486"/>
      <c r="ABM322" s="486"/>
      <c r="ABN322" s="486"/>
      <c r="ABO322" s="486"/>
      <c r="ABP322" s="487"/>
      <c r="ABQ322" s="485"/>
      <c r="ABR322" s="486"/>
      <c r="ABS322" s="486"/>
      <c r="ABT322" s="486"/>
      <c r="ABU322" s="486"/>
      <c r="ABV322" s="486"/>
      <c r="ABW322" s="486"/>
      <c r="ABX322" s="487"/>
      <c r="ABY322" s="485"/>
      <c r="ABZ322" s="486"/>
      <c r="ACA322" s="486"/>
      <c r="ACB322" s="486"/>
      <c r="ACC322" s="486"/>
      <c r="ACD322" s="486"/>
      <c r="ACE322" s="486"/>
      <c r="ACF322" s="487"/>
      <c r="ACG322" s="485"/>
      <c r="ACH322" s="486"/>
      <c r="ACI322" s="486"/>
      <c r="ACJ322" s="486"/>
      <c r="ACK322" s="486"/>
      <c r="ACL322" s="486"/>
      <c r="ACM322" s="486"/>
      <c r="ACN322" s="487"/>
      <c r="ACO322" s="485"/>
      <c r="ACP322" s="486"/>
      <c r="ACQ322" s="486"/>
      <c r="ACR322" s="486"/>
      <c r="ACS322" s="486"/>
      <c r="ACT322" s="486"/>
      <c r="ACU322" s="486"/>
      <c r="ACV322" s="487"/>
      <c r="ACW322" s="485"/>
      <c r="ACX322" s="486"/>
      <c r="ACY322" s="486"/>
      <c r="ACZ322" s="486"/>
      <c r="ADA322" s="486"/>
      <c r="ADB322" s="486"/>
      <c r="ADC322" s="486"/>
      <c r="ADD322" s="487"/>
      <c r="ADE322" s="485"/>
      <c r="ADF322" s="486"/>
      <c r="ADG322" s="486"/>
      <c r="ADH322" s="486"/>
      <c r="ADI322" s="486"/>
      <c r="ADJ322" s="486"/>
      <c r="ADK322" s="486"/>
      <c r="ADL322" s="487"/>
      <c r="ADM322" s="485"/>
      <c r="ADN322" s="486"/>
      <c r="ADO322" s="486"/>
      <c r="ADP322" s="486"/>
      <c r="ADQ322" s="486"/>
      <c r="ADR322" s="486"/>
      <c r="ADS322" s="486"/>
      <c r="ADT322" s="487"/>
      <c r="ADU322" s="485"/>
      <c r="ADV322" s="486"/>
      <c r="ADW322" s="486"/>
      <c r="ADX322" s="486"/>
      <c r="ADY322" s="486"/>
      <c r="ADZ322" s="486"/>
      <c r="AEA322" s="486"/>
      <c r="AEB322" s="487"/>
      <c r="AEC322" s="485"/>
      <c r="AED322" s="486"/>
      <c r="AEE322" s="486"/>
      <c r="AEF322" s="486"/>
      <c r="AEG322" s="486"/>
      <c r="AEH322" s="486"/>
      <c r="AEI322" s="486"/>
      <c r="AEJ322" s="487"/>
      <c r="AEK322" s="485"/>
      <c r="AEL322" s="486"/>
      <c r="AEM322" s="486"/>
      <c r="AEN322" s="486"/>
      <c r="AEO322" s="486"/>
      <c r="AEP322" s="486"/>
      <c r="AEQ322" s="486"/>
      <c r="AER322" s="487"/>
      <c r="AES322" s="485"/>
      <c r="AET322" s="486"/>
      <c r="AEU322" s="486"/>
      <c r="AEV322" s="486"/>
      <c r="AEW322" s="486"/>
      <c r="AEX322" s="486"/>
      <c r="AEY322" s="486"/>
      <c r="AEZ322" s="487"/>
      <c r="AFA322" s="485"/>
      <c r="AFB322" s="486"/>
      <c r="AFC322" s="486"/>
      <c r="AFD322" s="486"/>
      <c r="AFE322" s="486"/>
      <c r="AFF322" s="486"/>
      <c r="AFG322" s="486"/>
      <c r="AFH322" s="487"/>
      <c r="AFI322" s="485"/>
      <c r="AFJ322" s="486"/>
      <c r="AFK322" s="486"/>
      <c r="AFL322" s="486"/>
      <c r="AFM322" s="486"/>
      <c r="AFN322" s="486"/>
      <c r="AFO322" s="486"/>
      <c r="AFP322" s="487"/>
      <c r="AFQ322" s="485"/>
      <c r="AFR322" s="486"/>
      <c r="AFS322" s="486"/>
      <c r="AFT322" s="486"/>
      <c r="AFU322" s="486"/>
      <c r="AFV322" s="486"/>
      <c r="AFW322" s="486"/>
      <c r="AFX322" s="487"/>
      <c r="AFY322" s="485"/>
      <c r="AFZ322" s="486"/>
      <c r="AGA322" s="486"/>
      <c r="AGB322" s="486"/>
      <c r="AGC322" s="486"/>
      <c r="AGD322" s="486"/>
      <c r="AGE322" s="486"/>
      <c r="AGF322" s="487"/>
      <c r="AGG322" s="485"/>
      <c r="AGH322" s="486"/>
      <c r="AGI322" s="486"/>
      <c r="AGJ322" s="486"/>
      <c r="AGK322" s="486"/>
      <c r="AGL322" s="486"/>
      <c r="AGM322" s="486"/>
      <c r="AGN322" s="487"/>
      <c r="AGO322" s="485"/>
      <c r="AGP322" s="486"/>
      <c r="AGQ322" s="486"/>
      <c r="AGR322" s="486"/>
      <c r="AGS322" s="486"/>
      <c r="AGT322" s="486"/>
      <c r="AGU322" s="486"/>
      <c r="AGV322" s="487"/>
      <c r="AGW322" s="485"/>
      <c r="AGX322" s="486"/>
      <c r="AGY322" s="486"/>
      <c r="AGZ322" s="486"/>
      <c r="AHA322" s="486"/>
      <c r="AHB322" s="486"/>
      <c r="AHC322" s="486"/>
      <c r="AHD322" s="487"/>
      <c r="AHE322" s="485"/>
      <c r="AHF322" s="486"/>
      <c r="AHG322" s="486"/>
      <c r="AHH322" s="486"/>
      <c r="AHI322" s="486"/>
      <c r="AHJ322" s="486"/>
      <c r="AHK322" s="486"/>
      <c r="AHL322" s="487"/>
      <c r="AHM322" s="485"/>
      <c r="AHN322" s="486"/>
      <c r="AHO322" s="486"/>
      <c r="AHP322" s="486"/>
      <c r="AHQ322" s="486"/>
      <c r="AHR322" s="486"/>
      <c r="AHS322" s="486"/>
      <c r="AHT322" s="487"/>
      <c r="AHU322" s="485"/>
      <c r="AHV322" s="486"/>
      <c r="AHW322" s="486"/>
      <c r="AHX322" s="486"/>
      <c r="AHY322" s="486"/>
      <c r="AHZ322" s="486"/>
      <c r="AIA322" s="486"/>
      <c r="AIB322" s="487"/>
      <c r="AIC322" s="485"/>
      <c r="AID322" s="486"/>
      <c r="AIE322" s="486"/>
      <c r="AIF322" s="486"/>
      <c r="AIG322" s="486"/>
      <c r="AIH322" s="486"/>
      <c r="AII322" s="486"/>
      <c r="AIJ322" s="487"/>
      <c r="AIK322" s="485"/>
      <c r="AIL322" s="486"/>
      <c r="AIM322" s="486"/>
      <c r="AIN322" s="486"/>
      <c r="AIO322" s="486"/>
      <c r="AIP322" s="486"/>
      <c r="AIQ322" s="486"/>
      <c r="AIR322" s="487"/>
      <c r="AIS322" s="485"/>
      <c r="AIT322" s="486"/>
      <c r="AIU322" s="486"/>
      <c r="AIV322" s="486"/>
      <c r="AIW322" s="486"/>
      <c r="AIX322" s="486"/>
      <c r="AIY322" s="486"/>
      <c r="AIZ322" s="487"/>
      <c r="AJA322" s="485"/>
      <c r="AJB322" s="486"/>
      <c r="AJC322" s="486"/>
      <c r="AJD322" s="486"/>
      <c r="AJE322" s="486"/>
      <c r="AJF322" s="486"/>
      <c r="AJG322" s="486"/>
      <c r="AJH322" s="487"/>
      <c r="AJI322" s="485"/>
      <c r="AJJ322" s="486"/>
      <c r="AJK322" s="486"/>
      <c r="AJL322" s="486"/>
      <c r="AJM322" s="486"/>
      <c r="AJN322" s="486"/>
      <c r="AJO322" s="486"/>
      <c r="AJP322" s="487"/>
      <c r="AJQ322" s="485"/>
      <c r="AJR322" s="486"/>
      <c r="AJS322" s="486"/>
      <c r="AJT322" s="486"/>
      <c r="AJU322" s="486"/>
      <c r="AJV322" s="486"/>
      <c r="AJW322" s="486"/>
      <c r="AJX322" s="487"/>
      <c r="AJY322" s="485"/>
      <c r="AJZ322" s="486"/>
      <c r="AKA322" s="486"/>
      <c r="AKB322" s="486"/>
      <c r="AKC322" s="486"/>
      <c r="AKD322" s="486"/>
      <c r="AKE322" s="486"/>
      <c r="AKF322" s="487"/>
      <c r="AKG322" s="485"/>
      <c r="AKH322" s="486"/>
      <c r="AKI322" s="486"/>
      <c r="AKJ322" s="486"/>
      <c r="AKK322" s="486"/>
      <c r="AKL322" s="486"/>
      <c r="AKM322" s="486"/>
      <c r="AKN322" s="487"/>
      <c r="AKO322" s="485"/>
      <c r="AKP322" s="486"/>
      <c r="AKQ322" s="486"/>
      <c r="AKR322" s="486"/>
      <c r="AKS322" s="486"/>
      <c r="AKT322" s="486"/>
      <c r="AKU322" s="486"/>
      <c r="AKV322" s="487"/>
      <c r="AKW322" s="485"/>
      <c r="AKX322" s="486"/>
      <c r="AKY322" s="486"/>
      <c r="AKZ322" s="486"/>
      <c r="ALA322" s="486"/>
      <c r="ALB322" s="486"/>
      <c r="ALC322" s="486"/>
      <c r="ALD322" s="487"/>
      <c r="ALE322" s="485"/>
      <c r="ALF322" s="486"/>
      <c r="ALG322" s="486"/>
      <c r="ALH322" s="486"/>
      <c r="ALI322" s="486"/>
      <c r="ALJ322" s="486"/>
      <c r="ALK322" s="486"/>
      <c r="ALL322" s="487"/>
      <c r="ALM322" s="485"/>
      <c r="ALN322" s="486"/>
      <c r="ALO322" s="486"/>
      <c r="ALP322" s="486"/>
      <c r="ALQ322" s="486"/>
      <c r="ALR322" s="486"/>
      <c r="ALS322" s="486"/>
      <c r="ALT322" s="487"/>
      <c r="ALU322" s="485"/>
      <c r="ALV322" s="486"/>
      <c r="ALW322" s="486"/>
      <c r="ALX322" s="486"/>
      <c r="ALY322" s="486"/>
      <c r="ALZ322" s="486"/>
      <c r="AMA322" s="486"/>
      <c r="AMB322" s="487"/>
      <c r="AMC322" s="485"/>
      <c r="AMD322" s="486"/>
      <c r="AME322" s="486"/>
      <c r="AMF322" s="486"/>
      <c r="AMG322" s="486"/>
      <c r="AMH322" s="486"/>
      <c r="AMI322" s="486"/>
      <c r="AMJ322" s="487"/>
      <c r="AMK322" s="485"/>
      <c r="AML322" s="486"/>
      <c r="AMM322" s="486"/>
      <c r="AMN322" s="486"/>
      <c r="AMO322" s="486"/>
      <c r="AMP322" s="486"/>
      <c r="AMQ322" s="486"/>
      <c r="AMR322" s="487"/>
      <c r="AMS322" s="485"/>
      <c r="AMT322" s="486"/>
      <c r="AMU322" s="486"/>
      <c r="AMV322" s="486"/>
      <c r="AMW322" s="486"/>
      <c r="AMX322" s="486"/>
      <c r="AMY322" s="486"/>
      <c r="AMZ322" s="487"/>
      <c r="ANA322" s="485"/>
      <c r="ANB322" s="486"/>
      <c r="ANC322" s="486"/>
      <c r="AND322" s="486"/>
      <c r="ANE322" s="486"/>
      <c r="ANF322" s="486"/>
      <c r="ANG322" s="486"/>
      <c r="ANH322" s="487"/>
      <c r="ANI322" s="485"/>
      <c r="ANJ322" s="486"/>
      <c r="ANK322" s="486"/>
      <c r="ANL322" s="486"/>
      <c r="ANM322" s="486"/>
      <c r="ANN322" s="486"/>
      <c r="ANO322" s="486"/>
      <c r="ANP322" s="487"/>
      <c r="ANQ322" s="485"/>
      <c r="ANR322" s="486"/>
      <c r="ANS322" s="486"/>
      <c r="ANT322" s="486"/>
      <c r="ANU322" s="486"/>
      <c r="ANV322" s="486"/>
      <c r="ANW322" s="486"/>
      <c r="ANX322" s="487"/>
      <c r="ANY322" s="485"/>
      <c r="ANZ322" s="486"/>
      <c r="AOA322" s="486"/>
      <c r="AOB322" s="486"/>
      <c r="AOC322" s="486"/>
      <c r="AOD322" s="486"/>
      <c r="AOE322" s="486"/>
      <c r="AOF322" s="487"/>
      <c r="AOG322" s="485"/>
      <c r="AOH322" s="486"/>
      <c r="AOI322" s="486"/>
      <c r="AOJ322" s="486"/>
      <c r="AOK322" s="486"/>
      <c r="AOL322" s="486"/>
      <c r="AOM322" s="486"/>
      <c r="AON322" s="487"/>
      <c r="AOO322" s="485"/>
      <c r="AOP322" s="486"/>
      <c r="AOQ322" s="486"/>
      <c r="AOR322" s="486"/>
      <c r="AOS322" s="486"/>
      <c r="AOT322" s="486"/>
      <c r="AOU322" s="486"/>
      <c r="AOV322" s="487"/>
      <c r="AOW322" s="485"/>
      <c r="AOX322" s="486"/>
      <c r="AOY322" s="486"/>
      <c r="AOZ322" s="486"/>
      <c r="APA322" s="486"/>
      <c r="APB322" s="486"/>
      <c r="APC322" s="486"/>
      <c r="APD322" s="487"/>
      <c r="APE322" s="485"/>
      <c r="APF322" s="486"/>
      <c r="APG322" s="486"/>
      <c r="APH322" s="486"/>
      <c r="API322" s="486"/>
      <c r="APJ322" s="486"/>
      <c r="APK322" s="486"/>
      <c r="APL322" s="487"/>
      <c r="APM322" s="485"/>
      <c r="APN322" s="486"/>
      <c r="APO322" s="486"/>
      <c r="APP322" s="486"/>
      <c r="APQ322" s="486"/>
      <c r="APR322" s="486"/>
      <c r="APS322" s="486"/>
      <c r="APT322" s="487"/>
      <c r="APU322" s="485"/>
      <c r="APV322" s="486"/>
      <c r="APW322" s="486"/>
      <c r="APX322" s="486"/>
      <c r="APY322" s="486"/>
      <c r="APZ322" s="486"/>
      <c r="AQA322" s="486"/>
      <c r="AQB322" s="487"/>
      <c r="AQC322" s="485"/>
      <c r="AQD322" s="486"/>
      <c r="AQE322" s="486"/>
      <c r="AQF322" s="486"/>
      <c r="AQG322" s="486"/>
      <c r="AQH322" s="486"/>
      <c r="AQI322" s="486"/>
      <c r="AQJ322" s="487"/>
      <c r="AQK322" s="485"/>
      <c r="AQL322" s="486"/>
      <c r="AQM322" s="486"/>
      <c r="AQN322" s="486"/>
      <c r="AQO322" s="486"/>
      <c r="AQP322" s="486"/>
      <c r="AQQ322" s="486"/>
      <c r="AQR322" s="487"/>
      <c r="AQS322" s="485"/>
      <c r="AQT322" s="486"/>
      <c r="AQU322" s="486"/>
      <c r="AQV322" s="486"/>
      <c r="AQW322" s="486"/>
      <c r="AQX322" s="486"/>
      <c r="AQY322" s="486"/>
      <c r="AQZ322" s="487"/>
      <c r="ARA322" s="485"/>
      <c r="ARB322" s="486"/>
      <c r="ARC322" s="486"/>
      <c r="ARD322" s="486"/>
      <c r="ARE322" s="486"/>
      <c r="ARF322" s="486"/>
      <c r="ARG322" s="486"/>
      <c r="ARH322" s="487"/>
      <c r="ARI322" s="485"/>
      <c r="ARJ322" s="486"/>
      <c r="ARK322" s="486"/>
      <c r="ARL322" s="486"/>
      <c r="ARM322" s="486"/>
      <c r="ARN322" s="486"/>
      <c r="ARO322" s="486"/>
      <c r="ARP322" s="487"/>
      <c r="ARQ322" s="485"/>
      <c r="ARR322" s="486"/>
      <c r="ARS322" s="486"/>
      <c r="ART322" s="486"/>
      <c r="ARU322" s="486"/>
      <c r="ARV322" s="486"/>
      <c r="ARW322" s="486"/>
      <c r="ARX322" s="487"/>
      <c r="ARY322" s="485"/>
      <c r="ARZ322" s="486"/>
      <c r="ASA322" s="486"/>
      <c r="ASB322" s="486"/>
      <c r="ASC322" s="486"/>
      <c r="ASD322" s="486"/>
      <c r="ASE322" s="486"/>
      <c r="ASF322" s="487"/>
      <c r="ASG322" s="485"/>
      <c r="ASH322" s="486"/>
      <c r="ASI322" s="486"/>
      <c r="ASJ322" s="486"/>
      <c r="ASK322" s="486"/>
      <c r="ASL322" s="486"/>
      <c r="ASM322" s="486"/>
      <c r="ASN322" s="487"/>
      <c r="ASO322" s="485"/>
      <c r="ASP322" s="486"/>
      <c r="ASQ322" s="486"/>
      <c r="ASR322" s="486"/>
      <c r="ASS322" s="486"/>
      <c r="AST322" s="486"/>
      <c r="ASU322" s="486"/>
      <c r="ASV322" s="487"/>
      <c r="ASW322" s="485"/>
      <c r="ASX322" s="486"/>
      <c r="ASY322" s="486"/>
      <c r="ASZ322" s="486"/>
      <c r="ATA322" s="486"/>
      <c r="ATB322" s="486"/>
      <c r="ATC322" s="486"/>
      <c r="ATD322" s="487"/>
      <c r="ATE322" s="485"/>
      <c r="ATF322" s="486"/>
      <c r="ATG322" s="486"/>
      <c r="ATH322" s="486"/>
      <c r="ATI322" s="486"/>
      <c r="ATJ322" s="486"/>
      <c r="ATK322" s="486"/>
      <c r="ATL322" s="487"/>
      <c r="ATM322" s="485"/>
      <c r="ATN322" s="486"/>
      <c r="ATO322" s="486"/>
      <c r="ATP322" s="486"/>
      <c r="ATQ322" s="486"/>
      <c r="ATR322" s="486"/>
      <c r="ATS322" s="486"/>
      <c r="ATT322" s="487"/>
      <c r="ATU322" s="485"/>
      <c r="ATV322" s="486"/>
      <c r="ATW322" s="486"/>
      <c r="ATX322" s="486"/>
      <c r="ATY322" s="486"/>
      <c r="ATZ322" s="486"/>
      <c r="AUA322" s="486"/>
      <c r="AUB322" s="487"/>
      <c r="AUC322" s="485"/>
      <c r="AUD322" s="486"/>
      <c r="AUE322" s="486"/>
      <c r="AUF322" s="486"/>
      <c r="AUG322" s="486"/>
      <c r="AUH322" s="486"/>
      <c r="AUI322" s="486"/>
      <c r="AUJ322" s="487"/>
      <c r="AUK322" s="485"/>
      <c r="AUL322" s="486"/>
      <c r="AUM322" s="486"/>
      <c r="AUN322" s="486"/>
      <c r="AUO322" s="486"/>
      <c r="AUP322" s="486"/>
      <c r="AUQ322" s="486"/>
      <c r="AUR322" s="487"/>
      <c r="AUS322" s="485"/>
      <c r="AUT322" s="486"/>
      <c r="AUU322" s="486"/>
      <c r="AUV322" s="486"/>
      <c r="AUW322" s="486"/>
      <c r="AUX322" s="486"/>
      <c r="AUY322" s="486"/>
      <c r="AUZ322" s="487"/>
      <c r="AVA322" s="485"/>
      <c r="AVB322" s="486"/>
      <c r="AVC322" s="486"/>
      <c r="AVD322" s="486"/>
      <c r="AVE322" s="486"/>
      <c r="AVF322" s="486"/>
      <c r="AVG322" s="486"/>
      <c r="AVH322" s="487"/>
      <c r="AVI322" s="485"/>
      <c r="AVJ322" s="486"/>
      <c r="AVK322" s="486"/>
      <c r="AVL322" s="486"/>
      <c r="AVM322" s="486"/>
      <c r="AVN322" s="486"/>
      <c r="AVO322" s="486"/>
      <c r="AVP322" s="487"/>
      <c r="AVQ322" s="485"/>
      <c r="AVR322" s="486"/>
      <c r="AVS322" s="486"/>
      <c r="AVT322" s="486"/>
      <c r="AVU322" s="486"/>
      <c r="AVV322" s="486"/>
      <c r="AVW322" s="486"/>
      <c r="AVX322" s="487"/>
      <c r="AVY322" s="485"/>
      <c r="AVZ322" s="486"/>
      <c r="AWA322" s="486"/>
      <c r="AWB322" s="486"/>
      <c r="AWC322" s="486"/>
      <c r="AWD322" s="486"/>
      <c r="AWE322" s="486"/>
      <c r="AWF322" s="487"/>
      <c r="AWG322" s="485"/>
      <c r="AWH322" s="486"/>
      <c r="AWI322" s="486"/>
      <c r="AWJ322" s="486"/>
      <c r="AWK322" s="486"/>
      <c r="AWL322" s="486"/>
      <c r="AWM322" s="486"/>
      <c r="AWN322" s="487"/>
      <c r="AWO322" s="485"/>
      <c r="AWP322" s="486"/>
      <c r="AWQ322" s="486"/>
      <c r="AWR322" s="486"/>
      <c r="AWS322" s="486"/>
      <c r="AWT322" s="486"/>
      <c r="AWU322" s="486"/>
      <c r="AWV322" s="487"/>
      <c r="AWW322" s="485"/>
      <c r="AWX322" s="486"/>
      <c r="AWY322" s="486"/>
      <c r="AWZ322" s="486"/>
      <c r="AXA322" s="486"/>
      <c r="AXB322" s="486"/>
      <c r="AXC322" s="486"/>
      <c r="AXD322" s="487"/>
      <c r="AXE322" s="485"/>
      <c r="AXF322" s="486"/>
      <c r="AXG322" s="486"/>
      <c r="AXH322" s="486"/>
      <c r="AXI322" s="486"/>
      <c r="AXJ322" s="486"/>
      <c r="AXK322" s="486"/>
      <c r="AXL322" s="487"/>
      <c r="AXM322" s="485"/>
      <c r="AXN322" s="486"/>
      <c r="AXO322" s="486"/>
      <c r="AXP322" s="486"/>
      <c r="AXQ322" s="486"/>
      <c r="AXR322" s="486"/>
      <c r="AXS322" s="486"/>
      <c r="AXT322" s="487"/>
      <c r="AXU322" s="485"/>
      <c r="AXV322" s="486"/>
      <c r="AXW322" s="486"/>
      <c r="AXX322" s="486"/>
      <c r="AXY322" s="486"/>
      <c r="AXZ322" s="486"/>
      <c r="AYA322" s="486"/>
      <c r="AYB322" s="487"/>
      <c r="AYC322" s="485"/>
      <c r="AYD322" s="486"/>
      <c r="AYE322" s="486"/>
      <c r="AYF322" s="486"/>
      <c r="AYG322" s="486"/>
      <c r="AYH322" s="486"/>
      <c r="AYI322" s="486"/>
      <c r="AYJ322" s="487"/>
      <c r="AYK322" s="485"/>
      <c r="AYL322" s="486"/>
      <c r="AYM322" s="486"/>
      <c r="AYN322" s="486"/>
      <c r="AYO322" s="486"/>
      <c r="AYP322" s="486"/>
      <c r="AYQ322" s="486"/>
      <c r="AYR322" s="487"/>
      <c r="AYS322" s="485"/>
      <c r="AYT322" s="486"/>
      <c r="AYU322" s="486"/>
      <c r="AYV322" s="486"/>
      <c r="AYW322" s="486"/>
      <c r="AYX322" s="486"/>
      <c r="AYY322" s="486"/>
      <c r="AYZ322" s="487"/>
      <c r="AZA322" s="485"/>
      <c r="AZB322" s="486"/>
      <c r="AZC322" s="486"/>
      <c r="AZD322" s="486"/>
      <c r="AZE322" s="486"/>
      <c r="AZF322" s="486"/>
      <c r="AZG322" s="486"/>
      <c r="AZH322" s="487"/>
      <c r="AZI322" s="485"/>
      <c r="AZJ322" s="486"/>
      <c r="AZK322" s="486"/>
      <c r="AZL322" s="486"/>
      <c r="AZM322" s="486"/>
      <c r="AZN322" s="486"/>
      <c r="AZO322" s="486"/>
      <c r="AZP322" s="487"/>
      <c r="AZQ322" s="485"/>
      <c r="AZR322" s="486"/>
      <c r="AZS322" s="486"/>
      <c r="AZT322" s="486"/>
      <c r="AZU322" s="486"/>
      <c r="AZV322" s="486"/>
      <c r="AZW322" s="486"/>
      <c r="AZX322" s="487"/>
      <c r="AZY322" s="485"/>
      <c r="AZZ322" s="486"/>
      <c r="BAA322" s="486"/>
      <c r="BAB322" s="486"/>
      <c r="BAC322" s="486"/>
      <c r="BAD322" s="486"/>
      <c r="BAE322" s="486"/>
      <c r="BAF322" s="487"/>
      <c r="BAG322" s="485"/>
      <c r="BAH322" s="486"/>
      <c r="BAI322" s="486"/>
      <c r="BAJ322" s="486"/>
      <c r="BAK322" s="486"/>
      <c r="BAL322" s="486"/>
      <c r="BAM322" s="486"/>
      <c r="BAN322" s="487"/>
      <c r="BAO322" s="485"/>
      <c r="BAP322" s="486"/>
      <c r="BAQ322" s="486"/>
      <c r="BAR322" s="486"/>
      <c r="BAS322" s="486"/>
      <c r="BAT322" s="486"/>
      <c r="BAU322" s="486"/>
      <c r="BAV322" s="487"/>
      <c r="BAW322" s="485"/>
      <c r="BAX322" s="486"/>
      <c r="BAY322" s="486"/>
      <c r="BAZ322" s="486"/>
      <c r="BBA322" s="486"/>
      <c r="BBB322" s="486"/>
      <c r="BBC322" s="486"/>
      <c r="BBD322" s="487"/>
      <c r="BBE322" s="485"/>
      <c r="BBF322" s="486"/>
      <c r="BBG322" s="486"/>
      <c r="BBH322" s="486"/>
      <c r="BBI322" s="486"/>
      <c r="BBJ322" s="486"/>
      <c r="BBK322" s="486"/>
      <c r="BBL322" s="487"/>
      <c r="BBM322" s="485"/>
      <c r="BBN322" s="486"/>
      <c r="BBO322" s="486"/>
      <c r="BBP322" s="486"/>
      <c r="BBQ322" s="486"/>
      <c r="BBR322" s="486"/>
      <c r="BBS322" s="486"/>
      <c r="BBT322" s="487"/>
      <c r="BBU322" s="485"/>
      <c r="BBV322" s="486"/>
      <c r="BBW322" s="486"/>
      <c r="BBX322" s="486"/>
      <c r="BBY322" s="486"/>
      <c r="BBZ322" s="486"/>
      <c r="BCA322" s="486"/>
      <c r="BCB322" s="487"/>
      <c r="BCC322" s="485"/>
      <c r="BCD322" s="486"/>
      <c r="BCE322" s="486"/>
      <c r="BCF322" s="486"/>
      <c r="BCG322" s="486"/>
      <c r="BCH322" s="486"/>
      <c r="BCI322" s="486"/>
      <c r="BCJ322" s="487"/>
      <c r="BCK322" s="485"/>
      <c r="BCL322" s="486"/>
      <c r="BCM322" s="486"/>
      <c r="BCN322" s="486"/>
      <c r="BCO322" s="486"/>
      <c r="BCP322" s="486"/>
      <c r="BCQ322" s="486"/>
      <c r="BCR322" s="487"/>
      <c r="BCS322" s="485"/>
      <c r="BCT322" s="486"/>
      <c r="BCU322" s="486"/>
      <c r="BCV322" s="486"/>
      <c r="BCW322" s="486"/>
      <c r="BCX322" s="486"/>
      <c r="BCY322" s="486"/>
      <c r="BCZ322" s="487"/>
      <c r="BDA322" s="485"/>
      <c r="BDB322" s="486"/>
      <c r="BDC322" s="486"/>
      <c r="BDD322" s="486"/>
      <c r="BDE322" s="486"/>
      <c r="BDF322" s="486"/>
      <c r="BDG322" s="486"/>
      <c r="BDH322" s="487"/>
      <c r="BDI322" s="485"/>
      <c r="BDJ322" s="486"/>
      <c r="BDK322" s="486"/>
      <c r="BDL322" s="486"/>
      <c r="BDM322" s="486"/>
      <c r="BDN322" s="486"/>
      <c r="BDO322" s="486"/>
      <c r="BDP322" s="487"/>
      <c r="BDQ322" s="485"/>
      <c r="BDR322" s="486"/>
      <c r="BDS322" s="486"/>
      <c r="BDT322" s="486"/>
      <c r="BDU322" s="486"/>
      <c r="BDV322" s="486"/>
      <c r="BDW322" s="486"/>
      <c r="BDX322" s="487"/>
      <c r="BDY322" s="485"/>
      <c r="BDZ322" s="486"/>
      <c r="BEA322" s="486"/>
      <c r="BEB322" s="486"/>
      <c r="BEC322" s="486"/>
      <c r="BED322" s="486"/>
      <c r="BEE322" s="486"/>
      <c r="BEF322" s="487"/>
      <c r="BEG322" s="485"/>
      <c r="BEH322" s="486"/>
      <c r="BEI322" s="486"/>
      <c r="BEJ322" s="486"/>
      <c r="BEK322" s="486"/>
      <c r="BEL322" s="486"/>
      <c r="BEM322" s="486"/>
      <c r="BEN322" s="487"/>
      <c r="BEO322" s="485"/>
      <c r="BEP322" s="486"/>
      <c r="BEQ322" s="486"/>
      <c r="BER322" s="486"/>
      <c r="BES322" s="486"/>
      <c r="BET322" s="486"/>
      <c r="BEU322" s="486"/>
      <c r="BEV322" s="487"/>
      <c r="BEW322" s="485"/>
      <c r="BEX322" s="486"/>
      <c r="BEY322" s="486"/>
      <c r="BEZ322" s="486"/>
      <c r="BFA322" s="486"/>
      <c r="BFB322" s="486"/>
      <c r="BFC322" s="486"/>
      <c r="BFD322" s="487"/>
      <c r="BFE322" s="485"/>
      <c r="BFF322" s="486"/>
      <c r="BFG322" s="486"/>
      <c r="BFH322" s="486"/>
      <c r="BFI322" s="486"/>
      <c r="BFJ322" s="486"/>
      <c r="BFK322" s="486"/>
      <c r="BFL322" s="487"/>
      <c r="BFM322" s="485"/>
      <c r="BFN322" s="486"/>
      <c r="BFO322" s="486"/>
      <c r="BFP322" s="486"/>
      <c r="BFQ322" s="486"/>
      <c r="BFR322" s="486"/>
      <c r="BFS322" s="486"/>
      <c r="BFT322" s="487"/>
      <c r="BFU322" s="485"/>
      <c r="BFV322" s="486"/>
      <c r="BFW322" s="486"/>
      <c r="BFX322" s="486"/>
      <c r="BFY322" s="486"/>
      <c r="BFZ322" s="486"/>
      <c r="BGA322" s="486"/>
      <c r="BGB322" s="487"/>
      <c r="BGC322" s="485"/>
      <c r="BGD322" s="486"/>
      <c r="BGE322" s="486"/>
      <c r="BGF322" s="486"/>
      <c r="BGG322" s="486"/>
      <c r="BGH322" s="486"/>
      <c r="BGI322" s="486"/>
      <c r="BGJ322" s="487"/>
      <c r="BGK322" s="485"/>
      <c r="BGL322" s="486"/>
      <c r="BGM322" s="486"/>
      <c r="BGN322" s="486"/>
      <c r="BGO322" s="486"/>
      <c r="BGP322" s="486"/>
      <c r="BGQ322" s="486"/>
      <c r="BGR322" s="487"/>
      <c r="BGS322" s="485"/>
      <c r="BGT322" s="486"/>
      <c r="BGU322" s="486"/>
      <c r="BGV322" s="486"/>
      <c r="BGW322" s="486"/>
      <c r="BGX322" s="486"/>
      <c r="BGY322" s="486"/>
      <c r="BGZ322" s="487"/>
      <c r="BHA322" s="485"/>
      <c r="BHB322" s="486"/>
      <c r="BHC322" s="486"/>
      <c r="BHD322" s="486"/>
      <c r="BHE322" s="486"/>
      <c r="BHF322" s="486"/>
      <c r="BHG322" s="486"/>
      <c r="BHH322" s="487"/>
      <c r="BHI322" s="485"/>
      <c r="BHJ322" s="486"/>
      <c r="BHK322" s="486"/>
      <c r="BHL322" s="486"/>
      <c r="BHM322" s="486"/>
      <c r="BHN322" s="486"/>
      <c r="BHO322" s="486"/>
      <c r="BHP322" s="487"/>
      <c r="BHQ322" s="485"/>
      <c r="BHR322" s="486"/>
      <c r="BHS322" s="486"/>
      <c r="BHT322" s="486"/>
      <c r="BHU322" s="486"/>
      <c r="BHV322" s="486"/>
      <c r="BHW322" s="486"/>
      <c r="BHX322" s="487"/>
      <c r="BHY322" s="485"/>
      <c r="BHZ322" s="486"/>
      <c r="BIA322" s="486"/>
      <c r="BIB322" s="486"/>
      <c r="BIC322" s="486"/>
      <c r="BID322" s="486"/>
      <c r="BIE322" s="486"/>
      <c r="BIF322" s="487"/>
      <c r="BIG322" s="485"/>
      <c r="BIH322" s="486"/>
      <c r="BII322" s="486"/>
      <c r="BIJ322" s="486"/>
      <c r="BIK322" s="486"/>
      <c r="BIL322" s="486"/>
      <c r="BIM322" s="486"/>
      <c r="BIN322" s="487"/>
      <c r="BIO322" s="485"/>
      <c r="BIP322" s="486"/>
      <c r="BIQ322" s="486"/>
      <c r="BIR322" s="486"/>
      <c r="BIS322" s="486"/>
      <c r="BIT322" s="486"/>
      <c r="BIU322" s="486"/>
      <c r="BIV322" s="487"/>
      <c r="BIW322" s="485"/>
      <c r="BIX322" s="486"/>
      <c r="BIY322" s="486"/>
      <c r="BIZ322" s="486"/>
      <c r="BJA322" s="486"/>
      <c r="BJB322" s="486"/>
      <c r="BJC322" s="486"/>
      <c r="BJD322" s="487"/>
      <c r="BJE322" s="485"/>
      <c r="BJF322" s="486"/>
      <c r="BJG322" s="486"/>
      <c r="BJH322" s="486"/>
      <c r="BJI322" s="486"/>
      <c r="BJJ322" s="486"/>
      <c r="BJK322" s="486"/>
      <c r="BJL322" s="487"/>
      <c r="BJM322" s="485"/>
      <c r="BJN322" s="486"/>
      <c r="BJO322" s="486"/>
      <c r="BJP322" s="486"/>
      <c r="BJQ322" s="486"/>
      <c r="BJR322" s="486"/>
      <c r="BJS322" s="486"/>
      <c r="BJT322" s="487"/>
      <c r="BJU322" s="485"/>
      <c r="BJV322" s="486"/>
      <c r="BJW322" s="486"/>
      <c r="BJX322" s="486"/>
      <c r="BJY322" s="486"/>
      <c r="BJZ322" s="486"/>
      <c r="BKA322" s="486"/>
      <c r="BKB322" s="487"/>
      <c r="BKC322" s="485"/>
      <c r="BKD322" s="486"/>
      <c r="BKE322" s="486"/>
      <c r="BKF322" s="486"/>
      <c r="BKG322" s="486"/>
      <c r="BKH322" s="486"/>
      <c r="BKI322" s="486"/>
      <c r="BKJ322" s="487"/>
      <c r="BKK322" s="485"/>
      <c r="BKL322" s="486"/>
      <c r="BKM322" s="486"/>
      <c r="BKN322" s="486"/>
      <c r="BKO322" s="486"/>
      <c r="BKP322" s="486"/>
      <c r="BKQ322" s="486"/>
      <c r="BKR322" s="487"/>
      <c r="BKS322" s="485"/>
      <c r="BKT322" s="486"/>
      <c r="BKU322" s="486"/>
      <c r="BKV322" s="486"/>
      <c r="BKW322" s="486"/>
      <c r="BKX322" s="486"/>
      <c r="BKY322" s="486"/>
      <c r="BKZ322" s="487"/>
      <c r="BLA322" s="485"/>
      <c r="BLB322" s="486"/>
      <c r="BLC322" s="486"/>
      <c r="BLD322" s="486"/>
      <c r="BLE322" s="486"/>
      <c r="BLF322" s="486"/>
      <c r="BLG322" s="486"/>
      <c r="BLH322" s="487"/>
      <c r="BLI322" s="485"/>
      <c r="BLJ322" s="486"/>
      <c r="BLK322" s="486"/>
      <c r="BLL322" s="486"/>
      <c r="BLM322" s="486"/>
      <c r="BLN322" s="486"/>
      <c r="BLO322" s="486"/>
      <c r="BLP322" s="487"/>
      <c r="BLQ322" s="485"/>
      <c r="BLR322" s="486"/>
      <c r="BLS322" s="486"/>
      <c r="BLT322" s="486"/>
      <c r="BLU322" s="486"/>
      <c r="BLV322" s="486"/>
      <c r="BLW322" s="486"/>
      <c r="BLX322" s="487"/>
      <c r="BLY322" s="485"/>
      <c r="BLZ322" s="486"/>
      <c r="BMA322" s="486"/>
      <c r="BMB322" s="486"/>
      <c r="BMC322" s="486"/>
      <c r="BMD322" s="486"/>
      <c r="BME322" s="486"/>
      <c r="BMF322" s="487"/>
      <c r="BMG322" s="485"/>
      <c r="BMH322" s="486"/>
      <c r="BMI322" s="486"/>
      <c r="BMJ322" s="486"/>
      <c r="BMK322" s="486"/>
      <c r="BML322" s="486"/>
      <c r="BMM322" s="486"/>
      <c r="BMN322" s="487"/>
      <c r="BMO322" s="485"/>
      <c r="BMP322" s="486"/>
      <c r="BMQ322" s="486"/>
      <c r="BMR322" s="486"/>
      <c r="BMS322" s="486"/>
      <c r="BMT322" s="486"/>
      <c r="BMU322" s="486"/>
      <c r="BMV322" s="487"/>
      <c r="BMW322" s="485"/>
      <c r="BMX322" s="486"/>
      <c r="BMY322" s="486"/>
      <c r="BMZ322" s="486"/>
      <c r="BNA322" s="486"/>
      <c r="BNB322" s="486"/>
      <c r="BNC322" s="486"/>
      <c r="BND322" s="487"/>
      <c r="BNE322" s="485"/>
      <c r="BNF322" s="486"/>
      <c r="BNG322" s="486"/>
      <c r="BNH322" s="486"/>
      <c r="BNI322" s="486"/>
      <c r="BNJ322" s="486"/>
      <c r="BNK322" s="486"/>
      <c r="BNL322" s="487"/>
      <c r="BNM322" s="485"/>
      <c r="BNN322" s="486"/>
      <c r="BNO322" s="486"/>
      <c r="BNP322" s="486"/>
      <c r="BNQ322" s="486"/>
      <c r="BNR322" s="486"/>
      <c r="BNS322" s="486"/>
      <c r="BNT322" s="487"/>
      <c r="BNU322" s="485"/>
      <c r="BNV322" s="486"/>
      <c r="BNW322" s="486"/>
      <c r="BNX322" s="486"/>
      <c r="BNY322" s="486"/>
      <c r="BNZ322" s="486"/>
      <c r="BOA322" s="486"/>
      <c r="BOB322" s="487"/>
      <c r="BOC322" s="485"/>
      <c r="BOD322" s="486"/>
      <c r="BOE322" s="486"/>
      <c r="BOF322" s="486"/>
      <c r="BOG322" s="486"/>
      <c r="BOH322" s="486"/>
      <c r="BOI322" s="486"/>
      <c r="BOJ322" s="487"/>
      <c r="BOK322" s="485"/>
      <c r="BOL322" s="486"/>
      <c r="BOM322" s="486"/>
      <c r="BON322" s="486"/>
      <c r="BOO322" s="486"/>
      <c r="BOP322" s="486"/>
      <c r="BOQ322" s="486"/>
      <c r="BOR322" s="487"/>
      <c r="BOS322" s="485"/>
      <c r="BOT322" s="486"/>
      <c r="BOU322" s="486"/>
      <c r="BOV322" s="486"/>
      <c r="BOW322" s="486"/>
      <c r="BOX322" s="486"/>
      <c r="BOY322" s="486"/>
      <c r="BOZ322" s="487"/>
      <c r="BPA322" s="485"/>
      <c r="BPB322" s="486"/>
      <c r="BPC322" s="486"/>
      <c r="BPD322" s="486"/>
      <c r="BPE322" s="486"/>
      <c r="BPF322" s="486"/>
      <c r="BPG322" s="486"/>
      <c r="BPH322" s="487"/>
      <c r="BPI322" s="485"/>
      <c r="BPJ322" s="486"/>
      <c r="BPK322" s="486"/>
      <c r="BPL322" s="486"/>
      <c r="BPM322" s="486"/>
      <c r="BPN322" s="486"/>
      <c r="BPO322" s="486"/>
      <c r="BPP322" s="487"/>
      <c r="BPQ322" s="485"/>
      <c r="BPR322" s="486"/>
      <c r="BPS322" s="486"/>
      <c r="BPT322" s="486"/>
      <c r="BPU322" s="486"/>
      <c r="BPV322" s="486"/>
      <c r="BPW322" s="486"/>
      <c r="BPX322" s="487"/>
      <c r="BPY322" s="485"/>
      <c r="BPZ322" s="486"/>
      <c r="BQA322" s="486"/>
      <c r="BQB322" s="486"/>
      <c r="BQC322" s="486"/>
      <c r="BQD322" s="486"/>
      <c r="BQE322" s="486"/>
      <c r="BQF322" s="487"/>
      <c r="BQG322" s="485"/>
      <c r="BQH322" s="486"/>
      <c r="BQI322" s="486"/>
      <c r="BQJ322" s="486"/>
      <c r="BQK322" s="486"/>
      <c r="BQL322" s="486"/>
      <c r="BQM322" s="486"/>
      <c r="BQN322" s="487"/>
      <c r="BQO322" s="485"/>
      <c r="BQP322" s="486"/>
      <c r="BQQ322" s="486"/>
      <c r="BQR322" s="486"/>
      <c r="BQS322" s="486"/>
      <c r="BQT322" s="486"/>
      <c r="BQU322" s="486"/>
      <c r="BQV322" s="487"/>
      <c r="BQW322" s="485"/>
      <c r="BQX322" s="486"/>
      <c r="BQY322" s="486"/>
      <c r="BQZ322" s="486"/>
      <c r="BRA322" s="486"/>
      <c r="BRB322" s="486"/>
      <c r="BRC322" s="486"/>
      <c r="BRD322" s="487"/>
      <c r="BRE322" s="485"/>
      <c r="BRF322" s="486"/>
      <c r="BRG322" s="486"/>
      <c r="BRH322" s="486"/>
      <c r="BRI322" s="486"/>
      <c r="BRJ322" s="486"/>
      <c r="BRK322" s="486"/>
      <c r="BRL322" s="487"/>
      <c r="BRM322" s="485"/>
      <c r="BRN322" s="486"/>
      <c r="BRO322" s="486"/>
      <c r="BRP322" s="486"/>
      <c r="BRQ322" s="486"/>
      <c r="BRR322" s="486"/>
      <c r="BRS322" s="486"/>
      <c r="BRT322" s="487"/>
      <c r="BRU322" s="485"/>
      <c r="BRV322" s="486"/>
      <c r="BRW322" s="486"/>
      <c r="BRX322" s="486"/>
      <c r="BRY322" s="486"/>
      <c r="BRZ322" s="486"/>
      <c r="BSA322" s="486"/>
      <c r="BSB322" s="487"/>
      <c r="BSC322" s="485"/>
      <c r="BSD322" s="486"/>
      <c r="BSE322" s="486"/>
      <c r="BSF322" s="486"/>
      <c r="BSG322" s="486"/>
      <c r="BSH322" s="486"/>
      <c r="BSI322" s="486"/>
      <c r="BSJ322" s="487"/>
      <c r="BSK322" s="485"/>
      <c r="BSL322" s="486"/>
      <c r="BSM322" s="486"/>
      <c r="BSN322" s="486"/>
      <c r="BSO322" s="486"/>
      <c r="BSP322" s="486"/>
      <c r="BSQ322" s="486"/>
      <c r="BSR322" s="487"/>
      <c r="BSS322" s="485"/>
      <c r="BST322" s="486"/>
      <c r="BSU322" s="486"/>
      <c r="BSV322" s="486"/>
      <c r="BSW322" s="486"/>
      <c r="BSX322" s="486"/>
      <c r="BSY322" s="486"/>
      <c r="BSZ322" s="487"/>
      <c r="BTA322" s="485"/>
      <c r="BTB322" s="486"/>
      <c r="BTC322" s="486"/>
      <c r="BTD322" s="486"/>
      <c r="BTE322" s="486"/>
      <c r="BTF322" s="486"/>
      <c r="BTG322" s="486"/>
      <c r="BTH322" s="487"/>
      <c r="BTI322" s="485"/>
      <c r="BTJ322" s="486"/>
      <c r="BTK322" s="486"/>
      <c r="BTL322" s="486"/>
      <c r="BTM322" s="486"/>
      <c r="BTN322" s="486"/>
      <c r="BTO322" s="486"/>
      <c r="BTP322" s="487"/>
      <c r="BTQ322" s="485"/>
      <c r="BTR322" s="486"/>
      <c r="BTS322" s="486"/>
      <c r="BTT322" s="486"/>
      <c r="BTU322" s="486"/>
      <c r="BTV322" s="486"/>
      <c r="BTW322" s="486"/>
      <c r="BTX322" s="487"/>
      <c r="BTY322" s="485"/>
      <c r="BTZ322" s="486"/>
      <c r="BUA322" s="486"/>
      <c r="BUB322" s="486"/>
      <c r="BUC322" s="486"/>
      <c r="BUD322" s="486"/>
      <c r="BUE322" s="486"/>
      <c r="BUF322" s="487"/>
      <c r="BUG322" s="485"/>
      <c r="BUH322" s="486"/>
      <c r="BUI322" s="486"/>
      <c r="BUJ322" s="486"/>
      <c r="BUK322" s="486"/>
      <c r="BUL322" s="486"/>
      <c r="BUM322" s="486"/>
      <c r="BUN322" s="487"/>
      <c r="BUO322" s="485"/>
      <c r="BUP322" s="486"/>
      <c r="BUQ322" s="486"/>
      <c r="BUR322" s="486"/>
      <c r="BUS322" s="486"/>
      <c r="BUT322" s="486"/>
      <c r="BUU322" s="486"/>
      <c r="BUV322" s="487"/>
      <c r="BUW322" s="485"/>
      <c r="BUX322" s="486"/>
      <c r="BUY322" s="486"/>
      <c r="BUZ322" s="486"/>
      <c r="BVA322" s="486"/>
      <c r="BVB322" s="486"/>
      <c r="BVC322" s="486"/>
      <c r="BVD322" s="487"/>
      <c r="BVE322" s="485"/>
      <c r="BVF322" s="486"/>
      <c r="BVG322" s="486"/>
      <c r="BVH322" s="486"/>
      <c r="BVI322" s="486"/>
      <c r="BVJ322" s="486"/>
      <c r="BVK322" s="486"/>
      <c r="BVL322" s="487"/>
      <c r="BVM322" s="485"/>
      <c r="BVN322" s="486"/>
      <c r="BVO322" s="486"/>
      <c r="BVP322" s="486"/>
      <c r="BVQ322" s="486"/>
      <c r="BVR322" s="486"/>
      <c r="BVS322" s="486"/>
      <c r="BVT322" s="487"/>
      <c r="BVU322" s="485"/>
      <c r="BVV322" s="486"/>
      <c r="BVW322" s="486"/>
      <c r="BVX322" s="486"/>
      <c r="BVY322" s="486"/>
      <c r="BVZ322" s="486"/>
      <c r="BWA322" s="486"/>
      <c r="BWB322" s="487"/>
      <c r="BWC322" s="485"/>
      <c r="BWD322" s="486"/>
      <c r="BWE322" s="486"/>
      <c r="BWF322" s="486"/>
      <c r="BWG322" s="486"/>
      <c r="BWH322" s="486"/>
      <c r="BWI322" s="486"/>
      <c r="BWJ322" s="487"/>
      <c r="BWK322" s="485"/>
      <c r="BWL322" s="486"/>
      <c r="BWM322" s="486"/>
      <c r="BWN322" s="486"/>
      <c r="BWO322" s="486"/>
      <c r="BWP322" s="486"/>
      <c r="BWQ322" s="486"/>
      <c r="BWR322" s="487"/>
      <c r="BWS322" s="485"/>
      <c r="BWT322" s="486"/>
      <c r="BWU322" s="486"/>
      <c r="BWV322" s="486"/>
      <c r="BWW322" s="486"/>
      <c r="BWX322" s="486"/>
      <c r="BWY322" s="486"/>
      <c r="BWZ322" s="487"/>
      <c r="BXA322" s="485"/>
      <c r="BXB322" s="486"/>
      <c r="BXC322" s="486"/>
      <c r="BXD322" s="486"/>
      <c r="BXE322" s="486"/>
      <c r="BXF322" s="486"/>
      <c r="BXG322" s="486"/>
      <c r="BXH322" s="487"/>
      <c r="BXI322" s="485"/>
      <c r="BXJ322" s="486"/>
      <c r="BXK322" s="486"/>
      <c r="BXL322" s="486"/>
      <c r="BXM322" s="486"/>
      <c r="BXN322" s="486"/>
      <c r="BXO322" s="486"/>
      <c r="BXP322" s="487"/>
      <c r="BXQ322" s="485"/>
      <c r="BXR322" s="486"/>
      <c r="BXS322" s="486"/>
      <c r="BXT322" s="486"/>
      <c r="BXU322" s="486"/>
      <c r="BXV322" s="486"/>
      <c r="BXW322" s="486"/>
      <c r="BXX322" s="487"/>
      <c r="BXY322" s="485"/>
      <c r="BXZ322" s="486"/>
      <c r="BYA322" s="486"/>
      <c r="BYB322" s="486"/>
      <c r="BYC322" s="486"/>
      <c r="BYD322" s="486"/>
      <c r="BYE322" s="486"/>
      <c r="BYF322" s="487"/>
      <c r="BYG322" s="485"/>
      <c r="BYH322" s="486"/>
      <c r="BYI322" s="486"/>
      <c r="BYJ322" s="486"/>
      <c r="BYK322" s="486"/>
      <c r="BYL322" s="486"/>
      <c r="BYM322" s="486"/>
      <c r="BYN322" s="487"/>
      <c r="BYO322" s="485"/>
      <c r="BYP322" s="486"/>
      <c r="BYQ322" s="486"/>
      <c r="BYR322" s="486"/>
      <c r="BYS322" s="486"/>
      <c r="BYT322" s="486"/>
      <c r="BYU322" s="486"/>
      <c r="BYV322" s="487"/>
      <c r="BYW322" s="485"/>
      <c r="BYX322" s="486"/>
      <c r="BYY322" s="486"/>
      <c r="BYZ322" s="486"/>
      <c r="BZA322" s="486"/>
      <c r="BZB322" s="486"/>
      <c r="BZC322" s="486"/>
      <c r="BZD322" s="487"/>
      <c r="BZE322" s="485"/>
      <c r="BZF322" s="486"/>
      <c r="BZG322" s="486"/>
      <c r="BZH322" s="486"/>
      <c r="BZI322" s="486"/>
      <c r="BZJ322" s="486"/>
      <c r="BZK322" s="486"/>
      <c r="BZL322" s="487"/>
      <c r="BZM322" s="485"/>
      <c r="BZN322" s="486"/>
      <c r="BZO322" s="486"/>
      <c r="BZP322" s="486"/>
      <c r="BZQ322" s="486"/>
      <c r="BZR322" s="486"/>
      <c r="BZS322" s="486"/>
      <c r="BZT322" s="487"/>
      <c r="BZU322" s="485"/>
      <c r="BZV322" s="486"/>
      <c r="BZW322" s="486"/>
      <c r="BZX322" s="486"/>
      <c r="BZY322" s="486"/>
      <c r="BZZ322" s="486"/>
      <c r="CAA322" s="486"/>
      <c r="CAB322" s="487"/>
      <c r="CAC322" s="485"/>
      <c r="CAD322" s="486"/>
      <c r="CAE322" s="486"/>
      <c r="CAF322" s="486"/>
      <c r="CAG322" s="486"/>
      <c r="CAH322" s="486"/>
      <c r="CAI322" s="486"/>
      <c r="CAJ322" s="487"/>
      <c r="CAK322" s="485"/>
      <c r="CAL322" s="486"/>
      <c r="CAM322" s="486"/>
      <c r="CAN322" s="486"/>
      <c r="CAO322" s="486"/>
      <c r="CAP322" s="486"/>
      <c r="CAQ322" s="486"/>
      <c r="CAR322" s="487"/>
      <c r="CAS322" s="485"/>
      <c r="CAT322" s="486"/>
      <c r="CAU322" s="486"/>
      <c r="CAV322" s="486"/>
      <c r="CAW322" s="486"/>
      <c r="CAX322" s="486"/>
      <c r="CAY322" s="486"/>
      <c r="CAZ322" s="487"/>
      <c r="CBA322" s="485"/>
      <c r="CBB322" s="486"/>
      <c r="CBC322" s="486"/>
      <c r="CBD322" s="486"/>
      <c r="CBE322" s="486"/>
      <c r="CBF322" s="486"/>
      <c r="CBG322" s="486"/>
      <c r="CBH322" s="487"/>
      <c r="CBI322" s="485"/>
      <c r="CBJ322" s="486"/>
      <c r="CBK322" s="486"/>
      <c r="CBL322" s="486"/>
      <c r="CBM322" s="486"/>
      <c r="CBN322" s="486"/>
      <c r="CBO322" s="486"/>
      <c r="CBP322" s="487"/>
      <c r="CBQ322" s="485"/>
      <c r="CBR322" s="486"/>
      <c r="CBS322" s="486"/>
      <c r="CBT322" s="486"/>
      <c r="CBU322" s="486"/>
      <c r="CBV322" s="486"/>
      <c r="CBW322" s="486"/>
      <c r="CBX322" s="487"/>
      <c r="CBY322" s="485"/>
      <c r="CBZ322" s="486"/>
      <c r="CCA322" s="486"/>
      <c r="CCB322" s="486"/>
      <c r="CCC322" s="486"/>
      <c r="CCD322" s="486"/>
      <c r="CCE322" s="486"/>
      <c r="CCF322" s="487"/>
      <c r="CCG322" s="485"/>
      <c r="CCH322" s="486"/>
      <c r="CCI322" s="486"/>
      <c r="CCJ322" s="486"/>
      <c r="CCK322" s="486"/>
      <c r="CCL322" s="486"/>
      <c r="CCM322" s="486"/>
      <c r="CCN322" s="487"/>
      <c r="CCO322" s="485"/>
      <c r="CCP322" s="486"/>
      <c r="CCQ322" s="486"/>
      <c r="CCR322" s="486"/>
      <c r="CCS322" s="486"/>
      <c r="CCT322" s="486"/>
      <c r="CCU322" s="486"/>
      <c r="CCV322" s="487"/>
      <c r="CCW322" s="485"/>
      <c r="CCX322" s="486"/>
      <c r="CCY322" s="486"/>
      <c r="CCZ322" s="486"/>
      <c r="CDA322" s="486"/>
      <c r="CDB322" s="486"/>
      <c r="CDC322" s="486"/>
      <c r="CDD322" s="487"/>
      <c r="CDE322" s="485"/>
      <c r="CDF322" s="486"/>
      <c r="CDG322" s="486"/>
      <c r="CDH322" s="486"/>
      <c r="CDI322" s="486"/>
      <c r="CDJ322" s="486"/>
      <c r="CDK322" s="486"/>
      <c r="CDL322" s="487"/>
      <c r="CDM322" s="485"/>
      <c r="CDN322" s="486"/>
      <c r="CDO322" s="486"/>
      <c r="CDP322" s="486"/>
      <c r="CDQ322" s="486"/>
      <c r="CDR322" s="486"/>
      <c r="CDS322" s="486"/>
      <c r="CDT322" s="487"/>
      <c r="CDU322" s="485"/>
      <c r="CDV322" s="486"/>
      <c r="CDW322" s="486"/>
      <c r="CDX322" s="486"/>
      <c r="CDY322" s="486"/>
      <c r="CDZ322" s="486"/>
      <c r="CEA322" s="486"/>
      <c r="CEB322" s="487"/>
      <c r="CEC322" s="485"/>
      <c r="CED322" s="486"/>
      <c r="CEE322" s="486"/>
      <c r="CEF322" s="486"/>
      <c r="CEG322" s="486"/>
      <c r="CEH322" s="486"/>
      <c r="CEI322" s="486"/>
      <c r="CEJ322" s="487"/>
      <c r="CEK322" s="485"/>
      <c r="CEL322" s="486"/>
      <c r="CEM322" s="486"/>
      <c r="CEN322" s="486"/>
      <c r="CEO322" s="486"/>
      <c r="CEP322" s="486"/>
      <c r="CEQ322" s="486"/>
      <c r="CER322" s="487"/>
      <c r="CES322" s="485"/>
      <c r="CET322" s="486"/>
      <c r="CEU322" s="486"/>
      <c r="CEV322" s="486"/>
      <c r="CEW322" s="486"/>
      <c r="CEX322" s="486"/>
      <c r="CEY322" s="486"/>
      <c r="CEZ322" s="487"/>
      <c r="CFA322" s="485"/>
      <c r="CFB322" s="486"/>
      <c r="CFC322" s="486"/>
      <c r="CFD322" s="486"/>
      <c r="CFE322" s="486"/>
      <c r="CFF322" s="486"/>
      <c r="CFG322" s="486"/>
      <c r="CFH322" s="487"/>
      <c r="CFI322" s="485"/>
      <c r="CFJ322" s="486"/>
      <c r="CFK322" s="486"/>
      <c r="CFL322" s="486"/>
      <c r="CFM322" s="486"/>
      <c r="CFN322" s="486"/>
      <c r="CFO322" s="486"/>
      <c r="CFP322" s="487"/>
      <c r="CFQ322" s="485"/>
      <c r="CFR322" s="486"/>
      <c r="CFS322" s="486"/>
      <c r="CFT322" s="486"/>
      <c r="CFU322" s="486"/>
      <c r="CFV322" s="486"/>
      <c r="CFW322" s="486"/>
      <c r="CFX322" s="487"/>
      <c r="CFY322" s="485"/>
      <c r="CFZ322" s="486"/>
      <c r="CGA322" s="486"/>
      <c r="CGB322" s="486"/>
      <c r="CGC322" s="486"/>
      <c r="CGD322" s="486"/>
      <c r="CGE322" s="486"/>
      <c r="CGF322" s="487"/>
      <c r="CGG322" s="485"/>
      <c r="CGH322" s="486"/>
      <c r="CGI322" s="486"/>
      <c r="CGJ322" s="486"/>
      <c r="CGK322" s="486"/>
      <c r="CGL322" s="486"/>
      <c r="CGM322" s="486"/>
      <c r="CGN322" s="487"/>
      <c r="CGO322" s="485"/>
      <c r="CGP322" s="486"/>
      <c r="CGQ322" s="486"/>
      <c r="CGR322" s="486"/>
      <c r="CGS322" s="486"/>
      <c r="CGT322" s="486"/>
      <c r="CGU322" s="486"/>
      <c r="CGV322" s="487"/>
      <c r="CGW322" s="485"/>
      <c r="CGX322" s="486"/>
      <c r="CGY322" s="486"/>
      <c r="CGZ322" s="486"/>
      <c r="CHA322" s="486"/>
      <c r="CHB322" s="486"/>
      <c r="CHC322" s="486"/>
      <c r="CHD322" s="487"/>
      <c r="CHE322" s="485"/>
      <c r="CHF322" s="486"/>
      <c r="CHG322" s="486"/>
      <c r="CHH322" s="486"/>
      <c r="CHI322" s="486"/>
      <c r="CHJ322" s="486"/>
      <c r="CHK322" s="486"/>
      <c r="CHL322" s="487"/>
      <c r="CHM322" s="485"/>
      <c r="CHN322" s="486"/>
      <c r="CHO322" s="486"/>
      <c r="CHP322" s="486"/>
      <c r="CHQ322" s="486"/>
      <c r="CHR322" s="486"/>
      <c r="CHS322" s="486"/>
      <c r="CHT322" s="487"/>
      <c r="CHU322" s="485"/>
      <c r="CHV322" s="486"/>
      <c r="CHW322" s="486"/>
      <c r="CHX322" s="486"/>
      <c r="CHY322" s="486"/>
      <c r="CHZ322" s="486"/>
      <c r="CIA322" s="486"/>
      <c r="CIB322" s="487"/>
      <c r="CIC322" s="485"/>
      <c r="CID322" s="486"/>
      <c r="CIE322" s="486"/>
      <c r="CIF322" s="486"/>
      <c r="CIG322" s="486"/>
      <c r="CIH322" s="486"/>
      <c r="CII322" s="486"/>
      <c r="CIJ322" s="487"/>
      <c r="CIK322" s="485"/>
      <c r="CIL322" s="486"/>
      <c r="CIM322" s="486"/>
      <c r="CIN322" s="486"/>
      <c r="CIO322" s="486"/>
      <c r="CIP322" s="486"/>
      <c r="CIQ322" s="486"/>
      <c r="CIR322" s="487"/>
      <c r="CIS322" s="485"/>
      <c r="CIT322" s="486"/>
      <c r="CIU322" s="486"/>
      <c r="CIV322" s="486"/>
      <c r="CIW322" s="486"/>
      <c r="CIX322" s="486"/>
      <c r="CIY322" s="486"/>
      <c r="CIZ322" s="487"/>
      <c r="CJA322" s="485"/>
      <c r="CJB322" s="486"/>
      <c r="CJC322" s="486"/>
      <c r="CJD322" s="486"/>
      <c r="CJE322" s="486"/>
      <c r="CJF322" s="486"/>
      <c r="CJG322" s="486"/>
      <c r="CJH322" s="487"/>
      <c r="CJI322" s="485"/>
      <c r="CJJ322" s="486"/>
      <c r="CJK322" s="486"/>
      <c r="CJL322" s="486"/>
      <c r="CJM322" s="486"/>
      <c r="CJN322" s="486"/>
      <c r="CJO322" s="486"/>
      <c r="CJP322" s="487"/>
      <c r="CJQ322" s="485"/>
      <c r="CJR322" s="486"/>
      <c r="CJS322" s="486"/>
      <c r="CJT322" s="486"/>
      <c r="CJU322" s="486"/>
      <c r="CJV322" s="486"/>
      <c r="CJW322" s="486"/>
      <c r="CJX322" s="487"/>
      <c r="CJY322" s="485"/>
      <c r="CJZ322" s="486"/>
      <c r="CKA322" s="486"/>
      <c r="CKB322" s="486"/>
      <c r="CKC322" s="486"/>
      <c r="CKD322" s="486"/>
      <c r="CKE322" s="486"/>
      <c r="CKF322" s="487"/>
      <c r="CKG322" s="485"/>
      <c r="CKH322" s="486"/>
      <c r="CKI322" s="486"/>
      <c r="CKJ322" s="486"/>
      <c r="CKK322" s="486"/>
      <c r="CKL322" s="486"/>
      <c r="CKM322" s="486"/>
      <c r="CKN322" s="487"/>
      <c r="CKO322" s="485"/>
      <c r="CKP322" s="486"/>
      <c r="CKQ322" s="486"/>
      <c r="CKR322" s="486"/>
      <c r="CKS322" s="486"/>
      <c r="CKT322" s="486"/>
      <c r="CKU322" s="486"/>
      <c r="CKV322" s="487"/>
      <c r="CKW322" s="485"/>
      <c r="CKX322" s="486"/>
      <c r="CKY322" s="486"/>
      <c r="CKZ322" s="486"/>
      <c r="CLA322" s="486"/>
      <c r="CLB322" s="486"/>
      <c r="CLC322" s="486"/>
      <c r="CLD322" s="487"/>
      <c r="CLE322" s="485"/>
      <c r="CLF322" s="486"/>
      <c r="CLG322" s="486"/>
      <c r="CLH322" s="486"/>
      <c r="CLI322" s="486"/>
      <c r="CLJ322" s="486"/>
      <c r="CLK322" s="486"/>
      <c r="CLL322" s="487"/>
      <c r="CLM322" s="485"/>
      <c r="CLN322" s="486"/>
      <c r="CLO322" s="486"/>
      <c r="CLP322" s="486"/>
      <c r="CLQ322" s="486"/>
      <c r="CLR322" s="486"/>
      <c r="CLS322" s="486"/>
      <c r="CLT322" s="487"/>
      <c r="CLU322" s="485"/>
      <c r="CLV322" s="486"/>
      <c r="CLW322" s="486"/>
      <c r="CLX322" s="486"/>
      <c r="CLY322" s="486"/>
      <c r="CLZ322" s="486"/>
      <c r="CMA322" s="486"/>
      <c r="CMB322" s="487"/>
      <c r="CMC322" s="485"/>
      <c r="CMD322" s="486"/>
      <c r="CME322" s="486"/>
      <c r="CMF322" s="486"/>
      <c r="CMG322" s="486"/>
      <c r="CMH322" s="486"/>
      <c r="CMI322" s="486"/>
      <c r="CMJ322" s="487"/>
      <c r="CMK322" s="485"/>
      <c r="CML322" s="486"/>
      <c r="CMM322" s="486"/>
      <c r="CMN322" s="486"/>
      <c r="CMO322" s="486"/>
      <c r="CMP322" s="486"/>
      <c r="CMQ322" s="486"/>
      <c r="CMR322" s="487"/>
      <c r="CMS322" s="485"/>
      <c r="CMT322" s="486"/>
      <c r="CMU322" s="486"/>
      <c r="CMV322" s="486"/>
      <c r="CMW322" s="486"/>
      <c r="CMX322" s="486"/>
      <c r="CMY322" s="486"/>
      <c r="CMZ322" s="487"/>
      <c r="CNA322" s="485"/>
      <c r="CNB322" s="486"/>
      <c r="CNC322" s="486"/>
      <c r="CND322" s="486"/>
      <c r="CNE322" s="486"/>
      <c r="CNF322" s="486"/>
      <c r="CNG322" s="486"/>
      <c r="CNH322" s="487"/>
      <c r="CNI322" s="485"/>
      <c r="CNJ322" s="486"/>
      <c r="CNK322" s="486"/>
      <c r="CNL322" s="486"/>
      <c r="CNM322" s="486"/>
      <c r="CNN322" s="486"/>
      <c r="CNO322" s="486"/>
      <c r="CNP322" s="487"/>
      <c r="CNQ322" s="485"/>
      <c r="CNR322" s="486"/>
      <c r="CNS322" s="486"/>
      <c r="CNT322" s="486"/>
      <c r="CNU322" s="486"/>
      <c r="CNV322" s="486"/>
      <c r="CNW322" s="486"/>
      <c r="CNX322" s="487"/>
      <c r="CNY322" s="485"/>
      <c r="CNZ322" s="486"/>
      <c r="COA322" s="486"/>
      <c r="COB322" s="486"/>
      <c r="COC322" s="486"/>
      <c r="COD322" s="486"/>
      <c r="COE322" s="486"/>
      <c r="COF322" s="487"/>
      <c r="COG322" s="485"/>
      <c r="COH322" s="486"/>
      <c r="COI322" s="486"/>
      <c r="COJ322" s="486"/>
      <c r="COK322" s="486"/>
      <c r="COL322" s="486"/>
      <c r="COM322" s="486"/>
      <c r="CON322" s="487"/>
      <c r="COO322" s="485"/>
      <c r="COP322" s="486"/>
      <c r="COQ322" s="486"/>
      <c r="COR322" s="486"/>
      <c r="COS322" s="486"/>
      <c r="COT322" s="486"/>
      <c r="COU322" s="486"/>
      <c r="COV322" s="487"/>
      <c r="COW322" s="485"/>
      <c r="COX322" s="486"/>
      <c r="COY322" s="486"/>
      <c r="COZ322" s="486"/>
      <c r="CPA322" s="486"/>
      <c r="CPB322" s="486"/>
      <c r="CPC322" s="486"/>
      <c r="CPD322" s="487"/>
      <c r="CPE322" s="485"/>
      <c r="CPF322" s="486"/>
      <c r="CPG322" s="486"/>
      <c r="CPH322" s="486"/>
      <c r="CPI322" s="486"/>
      <c r="CPJ322" s="486"/>
      <c r="CPK322" s="486"/>
      <c r="CPL322" s="487"/>
      <c r="CPM322" s="485"/>
      <c r="CPN322" s="486"/>
      <c r="CPO322" s="486"/>
      <c r="CPP322" s="486"/>
      <c r="CPQ322" s="486"/>
      <c r="CPR322" s="486"/>
      <c r="CPS322" s="486"/>
      <c r="CPT322" s="487"/>
      <c r="CPU322" s="485"/>
      <c r="CPV322" s="486"/>
      <c r="CPW322" s="486"/>
      <c r="CPX322" s="486"/>
      <c r="CPY322" s="486"/>
      <c r="CPZ322" s="486"/>
      <c r="CQA322" s="486"/>
      <c r="CQB322" s="487"/>
      <c r="CQC322" s="485"/>
      <c r="CQD322" s="486"/>
      <c r="CQE322" s="486"/>
      <c r="CQF322" s="486"/>
      <c r="CQG322" s="486"/>
      <c r="CQH322" s="486"/>
      <c r="CQI322" s="486"/>
      <c r="CQJ322" s="487"/>
      <c r="CQK322" s="485"/>
      <c r="CQL322" s="486"/>
      <c r="CQM322" s="486"/>
      <c r="CQN322" s="486"/>
      <c r="CQO322" s="486"/>
      <c r="CQP322" s="486"/>
      <c r="CQQ322" s="486"/>
      <c r="CQR322" s="487"/>
      <c r="CQS322" s="485"/>
      <c r="CQT322" s="486"/>
      <c r="CQU322" s="486"/>
      <c r="CQV322" s="486"/>
      <c r="CQW322" s="486"/>
      <c r="CQX322" s="486"/>
      <c r="CQY322" s="486"/>
      <c r="CQZ322" s="487"/>
      <c r="CRA322" s="485"/>
      <c r="CRB322" s="486"/>
      <c r="CRC322" s="486"/>
      <c r="CRD322" s="486"/>
      <c r="CRE322" s="486"/>
      <c r="CRF322" s="486"/>
      <c r="CRG322" s="486"/>
      <c r="CRH322" s="487"/>
      <c r="CRI322" s="485"/>
      <c r="CRJ322" s="486"/>
      <c r="CRK322" s="486"/>
      <c r="CRL322" s="486"/>
      <c r="CRM322" s="486"/>
      <c r="CRN322" s="486"/>
      <c r="CRO322" s="486"/>
      <c r="CRP322" s="487"/>
      <c r="CRQ322" s="485"/>
      <c r="CRR322" s="486"/>
      <c r="CRS322" s="486"/>
      <c r="CRT322" s="486"/>
      <c r="CRU322" s="486"/>
      <c r="CRV322" s="486"/>
      <c r="CRW322" s="486"/>
      <c r="CRX322" s="487"/>
      <c r="CRY322" s="485"/>
      <c r="CRZ322" s="486"/>
      <c r="CSA322" s="486"/>
      <c r="CSB322" s="486"/>
      <c r="CSC322" s="486"/>
      <c r="CSD322" s="486"/>
      <c r="CSE322" s="486"/>
      <c r="CSF322" s="487"/>
      <c r="CSG322" s="485"/>
      <c r="CSH322" s="486"/>
      <c r="CSI322" s="486"/>
      <c r="CSJ322" s="486"/>
      <c r="CSK322" s="486"/>
      <c r="CSL322" s="486"/>
      <c r="CSM322" s="486"/>
      <c r="CSN322" s="487"/>
      <c r="CSO322" s="485"/>
      <c r="CSP322" s="486"/>
      <c r="CSQ322" s="486"/>
      <c r="CSR322" s="486"/>
      <c r="CSS322" s="486"/>
      <c r="CST322" s="486"/>
      <c r="CSU322" s="486"/>
      <c r="CSV322" s="487"/>
      <c r="CSW322" s="485"/>
      <c r="CSX322" s="486"/>
      <c r="CSY322" s="486"/>
      <c r="CSZ322" s="486"/>
      <c r="CTA322" s="486"/>
      <c r="CTB322" s="486"/>
      <c r="CTC322" s="486"/>
      <c r="CTD322" s="487"/>
      <c r="CTE322" s="485"/>
      <c r="CTF322" s="486"/>
      <c r="CTG322" s="486"/>
      <c r="CTH322" s="486"/>
      <c r="CTI322" s="486"/>
      <c r="CTJ322" s="486"/>
      <c r="CTK322" s="486"/>
      <c r="CTL322" s="487"/>
      <c r="CTM322" s="485"/>
      <c r="CTN322" s="486"/>
      <c r="CTO322" s="486"/>
      <c r="CTP322" s="486"/>
      <c r="CTQ322" s="486"/>
      <c r="CTR322" s="486"/>
      <c r="CTS322" s="486"/>
      <c r="CTT322" s="487"/>
      <c r="CTU322" s="485"/>
      <c r="CTV322" s="486"/>
      <c r="CTW322" s="486"/>
      <c r="CTX322" s="486"/>
      <c r="CTY322" s="486"/>
      <c r="CTZ322" s="486"/>
      <c r="CUA322" s="486"/>
      <c r="CUB322" s="487"/>
      <c r="CUC322" s="485"/>
      <c r="CUD322" s="486"/>
      <c r="CUE322" s="486"/>
      <c r="CUF322" s="486"/>
      <c r="CUG322" s="486"/>
      <c r="CUH322" s="486"/>
      <c r="CUI322" s="486"/>
      <c r="CUJ322" s="487"/>
      <c r="CUK322" s="485"/>
      <c r="CUL322" s="486"/>
      <c r="CUM322" s="486"/>
      <c r="CUN322" s="486"/>
      <c r="CUO322" s="486"/>
      <c r="CUP322" s="486"/>
      <c r="CUQ322" s="486"/>
      <c r="CUR322" s="487"/>
      <c r="CUS322" s="485"/>
      <c r="CUT322" s="486"/>
      <c r="CUU322" s="486"/>
      <c r="CUV322" s="486"/>
      <c r="CUW322" s="486"/>
      <c r="CUX322" s="486"/>
      <c r="CUY322" s="486"/>
      <c r="CUZ322" s="487"/>
      <c r="CVA322" s="485"/>
      <c r="CVB322" s="486"/>
      <c r="CVC322" s="486"/>
      <c r="CVD322" s="486"/>
      <c r="CVE322" s="486"/>
      <c r="CVF322" s="486"/>
      <c r="CVG322" s="486"/>
      <c r="CVH322" s="487"/>
      <c r="CVI322" s="485"/>
      <c r="CVJ322" s="486"/>
      <c r="CVK322" s="486"/>
      <c r="CVL322" s="486"/>
      <c r="CVM322" s="486"/>
      <c r="CVN322" s="486"/>
      <c r="CVO322" s="486"/>
      <c r="CVP322" s="487"/>
      <c r="CVQ322" s="485"/>
      <c r="CVR322" s="486"/>
      <c r="CVS322" s="486"/>
      <c r="CVT322" s="486"/>
      <c r="CVU322" s="486"/>
      <c r="CVV322" s="486"/>
      <c r="CVW322" s="486"/>
      <c r="CVX322" s="487"/>
      <c r="CVY322" s="485"/>
      <c r="CVZ322" s="486"/>
      <c r="CWA322" s="486"/>
      <c r="CWB322" s="486"/>
      <c r="CWC322" s="486"/>
      <c r="CWD322" s="486"/>
      <c r="CWE322" s="486"/>
      <c r="CWF322" s="487"/>
      <c r="CWG322" s="485"/>
      <c r="CWH322" s="486"/>
      <c r="CWI322" s="486"/>
      <c r="CWJ322" s="486"/>
      <c r="CWK322" s="486"/>
      <c r="CWL322" s="486"/>
      <c r="CWM322" s="486"/>
      <c r="CWN322" s="487"/>
      <c r="CWO322" s="485"/>
      <c r="CWP322" s="486"/>
      <c r="CWQ322" s="486"/>
      <c r="CWR322" s="486"/>
      <c r="CWS322" s="486"/>
      <c r="CWT322" s="486"/>
      <c r="CWU322" s="486"/>
      <c r="CWV322" s="487"/>
      <c r="CWW322" s="485"/>
      <c r="CWX322" s="486"/>
      <c r="CWY322" s="486"/>
      <c r="CWZ322" s="486"/>
      <c r="CXA322" s="486"/>
      <c r="CXB322" s="486"/>
      <c r="CXC322" s="486"/>
      <c r="CXD322" s="487"/>
      <c r="CXE322" s="485"/>
      <c r="CXF322" s="486"/>
      <c r="CXG322" s="486"/>
      <c r="CXH322" s="486"/>
      <c r="CXI322" s="486"/>
      <c r="CXJ322" s="486"/>
      <c r="CXK322" s="486"/>
      <c r="CXL322" s="487"/>
      <c r="CXM322" s="485"/>
      <c r="CXN322" s="486"/>
      <c r="CXO322" s="486"/>
      <c r="CXP322" s="486"/>
      <c r="CXQ322" s="486"/>
      <c r="CXR322" s="486"/>
      <c r="CXS322" s="486"/>
      <c r="CXT322" s="487"/>
      <c r="CXU322" s="485"/>
      <c r="CXV322" s="486"/>
      <c r="CXW322" s="486"/>
      <c r="CXX322" s="486"/>
      <c r="CXY322" s="486"/>
      <c r="CXZ322" s="486"/>
      <c r="CYA322" s="486"/>
      <c r="CYB322" s="487"/>
      <c r="CYC322" s="485"/>
      <c r="CYD322" s="486"/>
      <c r="CYE322" s="486"/>
      <c r="CYF322" s="486"/>
      <c r="CYG322" s="486"/>
      <c r="CYH322" s="486"/>
      <c r="CYI322" s="486"/>
      <c r="CYJ322" s="487"/>
      <c r="CYK322" s="485"/>
      <c r="CYL322" s="486"/>
      <c r="CYM322" s="486"/>
      <c r="CYN322" s="486"/>
      <c r="CYO322" s="486"/>
      <c r="CYP322" s="486"/>
      <c r="CYQ322" s="486"/>
      <c r="CYR322" s="487"/>
      <c r="CYS322" s="485"/>
      <c r="CYT322" s="486"/>
      <c r="CYU322" s="486"/>
      <c r="CYV322" s="486"/>
      <c r="CYW322" s="486"/>
      <c r="CYX322" s="486"/>
      <c r="CYY322" s="486"/>
      <c r="CYZ322" s="487"/>
      <c r="CZA322" s="485"/>
      <c r="CZB322" s="486"/>
      <c r="CZC322" s="486"/>
      <c r="CZD322" s="486"/>
      <c r="CZE322" s="486"/>
      <c r="CZF322" s="486"/>
      <c r="CZG322" s="486"/>
      <c r="CZH322" s="487"/>
      <c r="CZI322" s="485"/>
      <c r="CZJ322" s="486"/>
      <c r="CZK322" s="486"/>
      <c r="CZL322" s="486"/>
      <c r="CZM322" s="486"/>
      <c r="CZN322" s="486"/>
      <c r="CZO322" s="486"/>
      <c r="CZP322" s="487"/>
      <c r="CZQ322" s="485"/>
      <c r="CZR322" s="486"/>
      <c r="CZS322" s="486"/>
      <c r="CZT322" s="486"/>
      <c r="CZU322" s="486"/>
      <c r="CZV322" s="486"/>
      <c r="CZW322" s="486"/>
      <c r="CZX322" s="487"/>
      <c r="CZY322" s="485"/>
      <c r="CZZ322" s="486"/>
      <c r="DAA322" s="486"/>
      <c r="DAB322" s="486"/>
      <c r="DAC322" s="486"/>
      <c r="DAD322" s="486"/>
      <c r="DAE322" s="486"/>
      <c r="DAF322" s="487"/>
      <c r="DAG322" s="485"/>
      <c r="DAH322" s="486"/>
      <c r="DAI322" s="486"/>
      <c r="DAJ322" s="486"/>
      <c r="DAK322" s="486"/>
      <c r="DAL322" s="486"/>
      <c r="DAM322" s="486"/>
      <c r="DAN322" s="487"/>
      <c r="DAO322" s="485"/>
      <c r="DAP322" s="486"/>
      <c r="DAQ322" s="486"/>
      <c r="DAR322" s="486"/>
      <c r="DAS322" s="486"/>
      <c r="DAT322" s="486"/>
      <c r="DAU322" s="486"/>
      <c r="DAV322" s="487"/>
      <c r="DAW322" s="485"/>
      <c r="DAX322" s="486"/>
      <c r="DAY322" s="486"/>
      <c r="DAZ322" s="486"/>
      <c r="DBA322" s="486"/>
      <c r="DBB322" s="486"/>
      <c r="DBC322" s="486"/>
      <c r="DBD322" s="487"/>
      <c r="DBE322" s="485"/>
      <c r="DBF322" s="486"/>
      <c r="DBG322" s="486"/>
      <c r="DBH322" s="486"/>
      <c r="DBI322" s="486"/>
      <c r="DBJ322" s="486"/>
      <c r="DBK322" s="486"/>
      <c r="DBL322" s="487"/>
      <c r="DBM322" s="485"/>
      <c r="DBN322" s="486"/>
      <c r="DBO322" s="486"/>
      <c r="DBP322" s="486"/>
      <c r="DBQ322" s="486"/>
      <c r="DBR322" s="486"/>
      <c r="DBS322" s="486"/>
      <c r="DBT322" s="487"/>
      <c r="DBU322" s="485"/>
      <c r="DBV322" s="486"/>
      <c r="DBW322" s="486"/>
      <c r="DBX322" s="486"/>
      <c r="DBY322" s="486"/>
      <c r="DBZ322" s="486"/>
      <c r="DCA322" s="486"/>
      <c r="DCB322" s="487"/>
      <c r="DCC322" s="485"/>
      <c r="DCD322" s="486"/>
      <c r="DCE322" s="486"/>
      <c r="DCF322" s="486"/>
      <c r="DCG322" s="486"/>
      <c r="DCH322" s="486"/>
      <c r="DCI322" s="486"/>
      <c r="DCJ322" s="487"/>
      <c r="DCK322" s="485"/>
      <c r="DCL322" s="486"/>
      <c r="DCM322" s="486"/>
      <c r="DCN322" s="486"/>
      <c r="DCO322" s="486"/>
      <c r="DCP322" s="486"/>
      <c r="DCQ322" s="486"/>
      <c r="DCR322" s="487"/>
      <c r="DCS322" s="485"/>
      <c r="DCT322" s="486"/>
      <c r="DCU322" s="486"/>
      <c r="DCV322" s="486"/>
      <c r="DCW322" s="486"/>
      <c r="DCX322" s="486"/>
      <c r="DCY322" s="486"/>
      <c r="DCZ322" s="487"/>
      <c r="DDA322" s="485"/>
      <c r="DDB322" s="486"/>
      <c r="DDC322" s="486"/>
      <c r="DDD322" s="486"/>
      <c r="DDE322" s="486"/>
      <c r="DDF322" s="486"/>
      <c r="DDG322" s="486"/>
      <c r="DDH322" s="487"/>
      <c r="DDI322" s="485"/>
      <c r="DDJ322" s="486"/>
      <c r="DDK322" s="486"/>
      <c r="DDL322" s="486"/>
      <c r="DDM322" s="486"/>
      <c r="DDN322" s="486"/>
      <c r="DDO322" s="486"/>
      <c r="DDP322" s="487"/>
      <c r="DDQ322" s="485"/>
      <c r="DDR322" s="486"/>
      <c r="DDS322" s="486"/>
      <c r="DDT322" s="486"/>
      <c r="DDU322" s="486"/>
      <c r="DDV322" s="486"/>
      <c r="DDW322" s="486"/>
      <c r="DDX322" s="487"/>
      <c r="DDY322" s="485"/>
      <c r="DDZ322" s="486"/>
      <c r="DEA322" s="486"/>
      <c r="DEB322" s="486"/>
      <c r="DEC322" s="486"/>
      <c r="DED322" s="486"/>
      <c r="DEE322" s="486"/>
      <c r="DEF322" s="487"/>
      <c r="DEG322" s="485"/>
      <c r="DEH322" s="486"/>
      <c r="DEI322" s="486"/>
      <c r="DEJ322" s="486"/>
      <c r="DEK322" s="486"/>
      <c r="DEL322" s="486"/>
      <c r="DEM322" s="486"/>
      <c r="DEN322" s="487"/>
      <c r="DEO322" s="485"/>
      <c r="DEP322" s="486"/>
      <c r="DEQ322" s="486"/>
      <c r="DER322" s="486"/>
      <c r="DES322" s="486"/>
      <c r="DET322" s="486"/>
      <c r="DEU322" s="486"/>
      <c r="DEV322" s="487"/>
      <c r="DEW322" s="485"/>
      <c r="DEX322" s="486"/>
      <c r="DEY322" s="486"/>
      <c r="DEZ322" s="486"/>
      <c r="DFA322" s="486"/>
      <c r="DFB322" s="486"/>
      <c r="DFC322" s="486"/>
      <c r="DFD322" s="487"/>
      <c r="DFE322" s="485"/>
      <c r="DFF322" s="486"/>
      <c r="DFG322" s="486"/>
      <c r="DFH322" s="486"/>
      <c r="DFI322" s="486"/>
      <c r="DFJ322" s="486"/>
      <c r="DFK322" s="486"/>
      <c r="DFL322" s="487"/>
      <c r="DFM322" s="485"/>
      <c r="DFN322" s="486"/>
      <c r="DFO322" s="486"/>
      <c r="DFP322" s="486"/>
      <c r="DFQ322" s="486"/>
      <c r="DFR322" s="486"/>
      <c r="DFS322" s="486"/>
      <c r="DFT322" s="487"/>
      <c r="DFU322" s="485"/>
      <c r="DFV322" s="486"/>
      <c r="DFW322" s="486"/>
      <c r="DFX322" s="486"/>
      <c r="DFY322" s="486"/>
      <c r="DFZ322" s="486"/>
      <c r="DGA322" s="486"/>
      <c r="DGB322" s="487"/>
      <c r="DGC322" s="485"/>
      <c r="DGD322" s="486"/>
      <c r="DGE322" s="486"/>
      <c r="DGF322" s="486"/>
      <c r="DGG322" s="486"/>
      <c r="DGH322" s="486"/>
      <c r="DGI322" s="486"/>
      <c r="DGJ322" s="487"/>
      <c r="DGK322" s="485"/>
      <c r="DGL322" s="486"/>
      <c r="DGM322" s="486"/>
      <c r="DGN322" s="486"/>
      <c r="DGO322" s="486"/>
      <c r="DGP322" s="486"/>
      <c r="DGQ322" s="486"/>
      <c r="DGR322" s="487"/>
      <c r="DGS322" s="485"/>
      <c r="DGT322" s="486"/>
      <c r="DGU322" s="486"/>
      <c r="DGV322" s="486"/>
      <c r="DGW322" s="486"/>
      <c r="DGX322" s="486"/>
      <c r="DGY322" s="486"/>
      <c r="DGZ322" s="487"/>
      <c r="DHA322" s="485"/>
      <c r="DHB322" s="486"/>
      <c r="DHC322" s="486"/>
      <c r="DHD322" s="486"/>
      <c r="DHE322" s="486"/>
      <c r="DHF322" s="486"/>
      <c r="DHG322" s="486"/>
      <c r="DHH322" s="487"/>
      <c r="DHI322" s="485"/>
      <c r="DHJ322" s="486"/>
      <c r="DHK322" s="486"/>
      <c r="DHL322" s="486"/>
      <c r="DHM322" s="486"/>
      <c r="DHN322" s="486"/>
      <c r="DHO322" s="486"/>
      <c r="DHP322" s="487"/>
      <c r="DHQ322" s="485"/>
      <c r="DHR322" s="486"/>
      <c r="DHS322" s="486"/>
      <c r="DHT322" s="486"/>
      <c r="DHU322" s="486"/>
      <c r="DHV322" s="486"/>
      <c r="DHW322" s="486"/>
      <c r="DHX322" s="487"/>
      <c r="DHY322" s="485"/>
      <c r="DHZ322" s="486"/>
      <c r="DIA322" s="486"/>
      <c r="DIB322" s="486"/>
      <c r="DIC322" s="486"/>
      <c r="DID322" s="486"/>
      <c r="DIE322" s="486"/>
      <c r="DIF322" s="487"/>
      <c r="DIG322" s="485"/>
      <c r="DIH322" s="486"/>
      <c r="DII322" s="486"/>
      <c r="DIJ322" s="486"/>
      <c r="DIK322" s="486"/>
      <c r="DIL322" s="486"/>
      <c r="DIM322" s="486"/>
      <c r="DIN322" s="487"/>
      <c r="DIO322" s="485"/>
      <c r="DIP322" s="486"/>
      <c r="DIQ322" s="486"/>
      <c r="DIR322" s="486"/>
      <c r="DIS322" s="486"/>
      <c r="DIT322" s="486"/>
      <c r="DIU322" s="486"/>
      <c r="DIV322" s="487"/>
      <c r="DIW322" s="485"/>
      <c r="DIX322" s="486"/>
      <c r="DIY322" s="486"/>
      <c r="DIZ322" s="486"/>
      <c r="DJA322" s="486"/>
      <c r="DJB322" s="486"/>
      <c r="DJC322" s="486"/>
      <c r="DJD322" s="487"/>
      <c r="DJE322" s="485"/>
      <c r="DJF322" s="486"/>
      <c r="DJG322" s="486"/>
      <c r="DJH322" s="486"/>
      <c r="DJI322" s="486"/>
      <c r="DJJ322" s="486"/>
      <c r="DJK322" s="486"/>
      <c r="DJL322" s="487"/>
      <c r="DJM322" s="485"/>
      <c r="DJN322" s="486"/>
      <c r="DJO322" s="486"/>
      <c r="DJP322" s="486"/>
      <c r="DJQ322" s="486"/>
      <c r="DJR322" s="486"/>
      <c r="DJS322" s="486"/>
      <c r="DJT322" s="487"/>
      <c r="DJU322" s="485"/>
      <c r="DJV322" s="486"/>
      <c r="DJW322" s="486"/>
      <c r="DJX322" s="486"/>
      <c r="DJY322" s="486"/>
      <c r="DJZ322" s="486"/>
      <c r="DKA322" s="486"/>
      <c r="DKB322" s="487"/>
      <c r="DKC322" s="485"/>
      <c r="DKD322" s="486"/>
      <c r="DKE322" s="486"/>
      <c r="DKF322" s="486"/>
      <c r="DKG322" s="486"/>
      <c r="DKH322" s="486"/>
      <c r="DKI322" s="486"/>
      <c r="DKJ322" s="487"/>
      <c r="DKK322" s="485"/>
      <c r="DKL322" s="486"/>
      <c r="DKM322" s="486"/>
      <c r="DKN322" s="486"/>
      <c r="DKO322" s="486"/>
      <c r="DKP322" s="486"/>
      <c r="DKQ322" s="486"/>
      <c r="DKR322" s="487"/>
      <c r="DKS322" s="485"/>
      <c r="DKT322" s="486"/>
      <c r="DKU322" s="486"/>
      <c r="DKV322" s="486"/>
      <c r="DKW322" s="486"/>
      <c r="DKX322" s="486"/>
      <c r="DKY322" s="486"/>
      <c r="DKZ322" s="487"/>
      <c r="DLA322" s="485"/>
      <c r="DLB322" s="486"/>
      <c r="DLC322" s="486"/>
      <c r="DLD322" s="486"/>
      <c r="DLE322" s="486"/>
      <c r="DLF322" s="486"/>
      <c r="DLG322" s="486"/>
      <c r="DLH322" s="487"/>
      <c r="DLI322" s="485"/>
      <c r="DLJ322" s="486"/>
      <c r="DLK322" s="486"/>
      <c r="DLL322" s="486"/>
      <c r="DLM322" s="486"/>
      <c r="DLN322" s="486"/>
      <c r="DLO322" s="486"/>
      <c r="DLP322" s="487"/>
      <c r="DLQ322" s="485"/>
      <c r="DLR322" s="486"/>
      <c r="DLS322" s="486"/>
      <c r="DLT322" s="486"/>
      <c r="DLU322" s="486"/>
      <c r="DLV322" s="486"/>
      <c r="DLW322" s="486"/>
      <c r="DLX322" s="487"/>
      <c r="DLY322" s="485"/>
      <c r="DLZ322" s="486"/>
      <c r="DMA322" s="486"/>
      <c r="DMB322" s="486"/>
      <c r="DMC322" s="486"/>
      <c r="DMD322" s="486"/>
      <c r="DME322" s="486"/>
      <c r="DMF322" s="487"/>
      <c r="DMG322" s="485"/>
      <c r="DMH322" s="486"/>
      <c r="DMI322" s="486"/>
      <c r="DMJ322" s="486"/>
      <c r="DMK322" s="486"/>
      <c r="DML322" s="486"/>
      <c r="DMM322" s="486"/>
      <c r="DMN322" s="487"/>
      <c r="DMO322" s="485"/>
      <c r="DMP322" s="486"/>
      <c r="DMQ322" s="486"/>
      <c r="DMR322" s="486"/>
      <c r="DMS322" s="486"/>
      <c r="DMT322" s="486"/>
      <c r="DMU322" s="486"/>
      <c r="DMV322" s="487"/>
      <c r="DMW322" s="485"/>
      <c r="DMX322" s="486"/>
      <c r="DMY322" s="486"/>
      <c r="DMZ322" s="486"/>
      <c r="DNA322" s="486"/>
      <c r="DNB322" s="486"/>
      <c r="DNC322" s="486"/>
      <c r="DND322" s="487"/>
      <c r="DNE322" s="485"/>
      <c r="DNF322" s="486"/>
      <c r="DNG322" s="486"/>
      <c r="DNH322" s="486"/>
      <c r="DNI322" s="486"/>
      <c r="DNJ322" s="486"/>
      <c r="DNK322" s="486"/>
      <c r="DNL322" s="487"/>
      <c r="DNM322" s="485"/>
      <c r="DNN322" s="486"/>
      <c r="DNO322" s="486"/>
      <c r="DNP322" s="486"/>
      <c r="DNQ322" s="486"/>
      <c r="DNR322" s="486"/>
      <c r="DNS322" s="486"/>
      <c r="DNT322" s="487"/>
      <c r="DNU322" s="485"/>
      <c r="DNV322" s="486"/>
      <c r="DNW322" s="486"/>
      <c r="DNX322" s="486"/>
      <c r="DNY322" s="486"/>
      <c r="DNZ322" s="486"/>
      <c r="DOA322" s="486"/>
      <c r="DOB322" s="487"/>
      <c r="DOC322" s="485"/>
      <c r="DOD322" s="486"/>
      <c r="DOE322" s="486"/>
      <c r="DOF322" s="486"/>
      <c r="DOG322" s="486"/>
      <c r="DOH322" s="486"/>
      <c r="DOI322" s="486"/>
      <c r="DOJ322" s="487"/>
      <c r="DOK322" s="485"/>
      <c r="DOL322" s="486"/>
      <c r="DOM322" s="486"/>
      <c r="DON322" s="486"/>
      <c r="DOO322" s="486"/>
      <c r="DOP322" s="486"/>
      <c r="DOQ322" s="486"/>
      <c r="DOR322" s="487"/>
      <c r="DOS322" s="485"/>
      <c r="DOT322" s="486"/>
      <c r="DOU322" s="486"/>
      <c r="DOV322" s="486"/>
      <c r="DOW322" s="486"/>
      <c r="DOX322" s="486"/>
      <c r="DOY322" s="486"/>
      <c r="DOZ322" s="487"/>
      <c r="DPA322" s="485"/>
      <c r="DPB322" s="486"/>
      <c r="DPC322" s="486"/>
      <c r="DPD322" s="486"/>
      <c r="DPE322" s="486"/>
      <c r="DPF322" s="486"/>
      <c r="DPG322" s="486"/>
      <c r="DPH322" s="487"/>
      <c r="DPI322" s="485"/>
      <c r="DPJ322" s="486"/>
      <c r="DPK322" s="486"/>
      <c r="DPL322" s="486"/>
      <c r="DPM322" s="486"/>
      <c r="DPN322" s="486"/>
      <c r="DPO322" s="486"/>
      <c r="DPP322" s="487"/>
      <c r="DPQ322" s="485"/>
      <c r="DPR322" s="486"/>
      <c r="DPS322" s="486"/>
      <c r="DPT322" s="486"/>
      <c r="DPU322" s="486"/>
      <c r="DPV322" s="486"/>
      <c r="DPW322" s="486"/>
      <c r="DPX322" s="487"/>
      <c r="DPY322" s="485"/>
      <c r="DPZ322" s="486"/>
      <c r="DQA322" s="486"/>
      <c r="DQB322" s="486"/>
      <c r="DQC322" s="486"/>
      <c r="DQD322" s="486"/>
      <c r="DQE322" s="486"/>
      <c r="DQF322" s="487"/>
      <c r="DQG322" s="485"/>
      <c r="DQH322" s="486"/>
      <c r="DQI322" s="486"/>
      <c r="DQJ322" s="486"/>
      <c r="DQK322" s="486"/>
      <c r="DQL322" s="486"/>
      <c r="DQM322" s="486"/>
      <c r="DQN322" s="487"/>
      <c r="DQO322" s="485"/>
      <c r="DQP322" s="486"/>
      <c r="DQQ322" s="486"/>
      <c r="DQR322" s="486"/>
      <c r="DQS322" s="486"/>
      <c r="DQT322" s="486"/>
      <c r="DQU322" s="486"/>
      <c r="DQV322" s="487"/>
      <c r="DQW322" s="485"/>
      <c r="DQX322" s="486"/>
      <c r="DQY322" s="486"/>
      <c r="DQZ322" s="486"/>
      <c r="DRA322" s="486"/>
      <c r="DRB322" s="486"/>
      <c r="DRC322" s="486"/>
      <c r="DRD322" s="487"/>
      <c r="DRE322" s="485"/>
      <c r="DRF322" s="486"/>
      <c r="DRG322" s="486"/>
      <c r="DRH322" s="486"/>
      <c r="DRI322" s="486"/>
      <c r="DRJ322" s="486"/>
      <c r="DRK322" s="486"/>
      <c r="DRL322" s="487"/>
      <c r="DRM322" s="485"/>
      <c r="DRN322" s="486"/>
      <c r="DRO322" s="486"/>
      <c r="DRP322" s="486"/>
      <c r="DRQ322" s="486"/>
      <c r="DRR322" s="486"/>
      <c r="DRS322" s="486"/>
      <c r="DRT322" s="487"/>
      <c r="DRU322" s="485"/>
      <c r="DRV322" s="486"/>
      <c r="DRW322" s="486"/>
      <c r="DRX322" s="486"/>
      <c r="DRY322" s="486"/>
      <c r="DRZ322" s="486"/>
      <c r="DSA322" s="486"/>
      <c r="DSB322" s="487"/>
      <c r="DSC322" s="485"/>
      <c r="DSD322" s="486"/>
      <c r="DSE322" s="486"/>
      <c r="DSF322" s="486"/>
      <c r="DSG322" s="486"/>
      <c r="DSH322" s="486"/>
      <c r="DSI322" s="486"/>
      <c r="DSJ322" s="487"/>
      <c r="DSK322" s="485"/>
      <c r="DSL322" s="486"/>
      <c r="DSM322" s="486"/>
      <c r="DSN322" s="486"/>
      <c r="DSO322" s="486"/>
      <c r="DSP322" s="486"/>
      <c r="DSQ322" s="486"/>
      <c r="DSR322" s="487"/>
      <c r="DSS322" s="485"/>
      <c r="DST322" s="486"/>
      <c r="DSU322" s="486"/>
      <c r="DSV322" s="486"/>
      <c r="DSW322" s="486"/>
      <c r="DSX322" s="486"/>
      <c r="DSY322" s="486"/>
      <c r="DSZ322" s="487"/>
      <c r="DTA322" s="485"/>
      <c r="DTB322" s="486"/>
      <c r="DTC322" s="486"/>
      <c r="DTD322" s="486"/>
      <c r="DTE322" s="486"/>
      <c r="DTF322" s="486"/>
      <c r="DTG322" s="486"/>
      <c r="DTH322" s="487"/>
      <c r="DTI322" s="485"/>
      <c r="DTJ322" s="486"/>
      <c r="DTK322" s="486"/>
      <c r="DTL322" s="486"/>
      <c r="DTM322" s="486"/>
      <c r="DTN322" s="486"/>
      <c r="DTO322" s="486"/>
      <c r="DTP322" s="487"/>
      <c r="DTQ322" s="485"/>
      <c r="DTR322" s="486"/>
      <c r="DTS322" s="486"/>
      <c r="DTT322" s="486"/>
      <c r="DTU322" s="486"/>
      <c r="DTV322" s="486"/>
      <c r="DTW322" s="486"/>
      <c r="DTX322" s="487"/>
      <c r="DTY322" s="485"/>
      <c r="DTZ322" s="486"/>
      <c r="DUA322" s="486"/>
      <c r="DUB322" s="486"/>
      <c r="DUC322" s="486"/>
      <c r="DUD322" s="486"/>
      <c r="DUE322" s="486"/>
      <c r="DUF322" s="487"/>
      <c r="DUG322" s="485"/>
      <c r="DUH322" s="486"/>
      <c r="DUI322" s="486"/>
      <c r="DUJ322" s="486"/>
      <c r="DUK322" s="486"/>
      <c r="DUL322" s="486"/>
      <c r="DUM322" s="486"/>
      <c r="DUN322" s="487"/>
      <c r="DUO322" s="485"/>
      <c r="DUP322" s="486"/>
      <c r="DUQ322" s="486"/>
      <c r="DUR322" s="486"/>
      <c r="DUS322" s="486"/>
      <c r="DUT322" s="486"/>
      <c r="DUU322" s="486"/>
      <c r="DUV322" s="487"/>
      <c r="DUW322" s="485"/>
      <c r="DUX322" s="486"/>
      <c r="DUY322" s="486"/>
      <c r="DUZ322" s="486"/>
      <c r="DVA322" s="486"/>
      <c r="DVB322" s="486"/>
      <c r="DVC322" s="486"/>
      <c r="DVD322" s="487"/>
      <c r="DVE322" s="485"/>
      <c r="DVF322" s="486"/>
      <c r="DVG322" s="486"/>
      <c r="DVH322" s="486"/>
      <c r="DVI322" s="486"/>
      <c r="DVJ322" s="486"/>
      <c r="DVK322" s="486"/>
      <c r="DVL322" s="487"/>
      <c r="DVM322" s="485"/>
      <c r="DVN322" s="486"/>
      <c r="DVO322" s="486"/>
      <c r="DVP322" s="486"/>
      <c r="DVQ322" s="486"/>
      <c r="DVR322" s="486"/>
      <c r="DVS322" s="486"/>
      <c r="DVT322" s="487"/>
      <c r="DVU322" s="485"/>
      <c r="DVV322" s="486"/>
      <c r="DVW322" s="486"/>
      <c r="DVX322" s="486"/>
      <c r="DVY322" s="486"/>
      <c r="DVZ322" s="486"/>
      <c r="DWA322" s="486"/>
      <c r="DWB322" s="487"/>
      <c r="DWC322" s="485"/>
      <c r="DWD322" s="486"/>
      <c r="DWE322" s="486"/>
      <c r="DWF322" s="486"/>
      <c r="DWG322" s="486"/>
      <c r="DWH322" s="486"/>
      <c r="DWI322" s="486"/>
      <c r="DWJ322" s="487"/>
      <c r="DWK322" s="485"/>
      <c r="DWL322" s="486"/>
      <c r="DWM322" s="486"/>
      <c r="DWN322" s="486"/>
      <c r="DWO322" s="486"/>
      <c r="DWP322" s="486"/>
      <c r="DWQ322" s="486"/>
      <c r="DWR322" s="487"/>
      <c r="DWS322" s="485"/>
      <c r="DWT322" s="486"/>
      <c r="DWU322" s="486"/>
      <c r="DWV322" s="486"/>
      <c r="DWW322" s="486"/>
      <c r="DWX322" s="486"/>
      <c r="DWY322" s="486"/>
      <c r="DWZ322" s="487"/>
      <c r="DXA322" s="485"/>
      <c r="DXB322" s="486"/>
      <c r="DXC322" s="486"/>
      <c r="DXD322" s="486"/>
      <c r="DXE322" s="486"/>
      <c r="DXF322" s="486"/>
      <c r="DXG322" s="486"/>
      <c r="DXH322" s="487"/>
      <c r="DXI322" s="485"/>
      <c r="DXJ322" s="486"/>
      <c r="DXK322" s="486"/>
      <c r="DXL322" s="486"/>
      <c r="DXM322" s="486"/>
      <c r="DXN322" s="486"/>
      <c r="DXO322" s="486"/>
      <c r="DXP322" s="487"/>
      <c r="DXQ322" s="485"/>
      <c r="DXR322" s="486"/>
      <c r="DXS322" s="486"/>
      <c r="DXT322" s="486"/>
      <c r="DXU322" s="486"/>
      <c r="DXV322" s="486"/>
      <c r="DXW322" s="486"/>
      <c r="DXX322" s="487"/>
      <c r="DXY322" s="485"/>
      <c r="DXZ322" s="486"/>
      <c r="DYA322" s="486"/>
      <c r="DYB322" s="486"/>
      <c r="DYC322" s="486"/>
      <c r="DYD322" s="486"/>
      <c r="DYE322" s="486"/>
      <c r="DYF322" s="487"/>
      <c r="DYG322" s="485"/>
      <c r="DYH322" s="486"/>
      <c r="DYI322" s="486"/>
      <c r="DYJ322" s="486"/>
      <c r="DYK322" s="486"/>
      <c r="DYL322" s="486"/>
      <c r="DYM322" s="486"/>
      <c r="DYN322" s="487"/>
      <c r="DYO322" s="485"/>
      <c r="DYP322" s="486"/>
      <c r="DYQ322" s="486"/>
      <c r="DYR322" s="486"/>
      <c r="DYS322" s="486"/>
      <c r="DYT322" s="486"/>
      <c r="DYU322" s="486"/>
      <c r="DYV322" s="487"/>
      <c r="DYW322" s="485"/>
      <c r="DYX322" s="486"/>
      <c r="DYY322" s="486"/>
      <c r="DYZ322" s="486"/>
      <c r="DZA322" s="486"/>
      <c r="DZB322" s="486"/>
      <c r="DZC322" s="486"/>
      <c r="DZD322" s="487"/>
      <c r="DZE322" s="485"/>
      <c r="DZF322" s="486"/>
      <c r="DZG322" s="486"/>
      <c r="DZH322" s="486"/>
      <c r="DZI322" s="486"/>
      <c r="DZJ322" s="486"/>
      <c r="DZK322" s="486"/>
      <c r="DZL322" s="487"/>
      <c r="DZM322" s="485"/>
      <c r="DZN322" s="486"/>
      <c r="DZO322" s="486"/>
      <c r="DZP322" s="486"/>
      <c r="DZQ322" s="486"/>
      <c r="DZR322" s="486"/>
      <c r="DZS322" s="486"/>
      <c r="DZT322" s="487"/>
      <c r="DZU322" s="485"/>
      <c r="DZV322" s="486"/>
      <c r="DZW322" s="486"/>
      <c r="DZX322" s="486"/>
      <c r="DZY322" s="486"/>
      <c r="DZZ322" s="486"/>
      <c r="EAA322" s="486"/>
      <c r="EAB322" s="487"/>
      <c r="EAC322" s="485"/>
      <c r="EAD322" s="486"/>
      <c r="EAE322" s="486"/>
      <c r="EAF322" s="486"/>
      <c r="EAG322" s="486"/>
      <c r="EAH322" s="486"/>
      <c r="EAI322" s="486"/>
      <c r="EAJ322" s="487"/>
      <c r="EAK322" s="485"/>
      <c r="EAL322" s="486"/>
      <c r="EAM322" s="486"/>
      <c r="EAN322" s="486"/>
      <c r="EAO322" s="486"/>
      <c r="EAP322" s="486"/>
      <c r="EAQ322" s="486"/>
      <c r="EAR322" s="487"/>
      <c r="EAS322" s="485"/>
      <c r="EAT322" s="486"/>
      <c r="EAU322" s="486"/>
      <c r="EAV322" s="486"/>
      <c r="EAW322" s="486"/>
      <c r="EAX322" s="486"/>
      <c r="EAY322" s="486"/>
      <c r="EAZ322" s="487"/>
      <c r="EBA322" s="485"/>
      <c r="EBB322" s="486"/>
      <c r="EBC322" s="486"/>
      <c r="EBD322" s="486"/>
      <c r="EBE322" s="486"/>
      <c r="EBF322" s="486"/>
      <c r="EBG322" s="486"/>
      <c r="EBH322" s="487"/>
      <c r="EBI322" s="485"/>
      <c r="EBJ322" s="486"/>
      <c r="EBK322" s="486"/>
      <c r="EBL322" s="486"/>
      <c r="EBM322" s="486"/>
      <c r="EBN322" s="486"/>
      <c r="EBO322" s="486"/>
      <c r="EBP322" s="487"/>
      <c r="EBQ322" s="485"/>
      <c r="EBR322" s="486"/>
      <c r="EBS322" s="486"/>
      <c r="EBT322" s="486"/>
      <c r="EBU322" s="486"/>
      <c r="EBV322" s="486"/>
      <c r="EBW322" s="486"/>
      <c r="EBX322" s="487"/>
      <c r="EBY322" s="485"/>
      <c r="EBZ322" s="486"/>
      <c r="ECA322" s="486"/>
      <c r="ECB322" s="486"/>
      <c r="ECC322" s="486"/>
      <c r="ECD322" s="486"/>
      <c r="ECE322" s="486"/>
      <c r="ECF322" s="487"/>
      <c r="ECG322" s="485"/>
      <c r="ECH322" s="486"/>
      <c r="ECI322" s="486"/>
      <c r="ECJ322" s="486"/>
      <c r="ECK322" s="486"/>
      <c r="ECL322" s="486"/>
      <c r="ECM322" s="486"/>
      <c r="ECN322" s="487"/>
      <c r="ECO322" s="485"/>
      <c r="ECP322" s="486"/>
      <c r="ECQ322" s="486"/>
      <c r="ECR322" s="486"/>
      <c r="ECS322" s="486"/>
      <c r="ECT322" s="486"/>
      <c r="ECU322" s="486"/>
      <c r="ECV322" s="487"/>
      <c r="ECW322" s="485"/>
      <c r="ECX322" s="486"/>
      <c r="ECY322" s="486"/>
      <c r="ECZ322" s="486"/>
      <c r="EDA322" s="486"/>
      <c r="EDB322" s="486"/>
      <c r="EDC322" s="486"/>
      <c r="EDD322" s="487"/>
      <c r="EDE322" s="485"/>
      <c r="EDF322" s="486"/>
      <c r="EDG322" s="486"/>
      <c r="EDH322" s="486"/>
      <c r="EDI322" s="486"/>
      <c r="EDJ322" s="486"/>
      <c r="EDK322" s="486"/>
      <c r="EDL322" s="487"/>
      <c r="EDM322" s="485"/>
      <c r="EDN322" s="486"/>
      <c r="EDO322" s="486"/>
      <c r="EDP322" s="486"/>
      <c r="EDQ322" s="486"/>
      <c r="EDR322" s="486"/>
      <c r="EDS322" s="486"/>
      <c r="EDT322" s="487"/>
      <c r="EDU322" s="485"/>
      <c r="EDV322" s="486"/>
      <c r="EDW322" s="486"/>
      <c r="EDX322" s="486"/>
      <c r="EDY322" s="486"/>
      <c r="EDZ322" s="486"/>
      <c r="EEA322" s="486"/>
      <c r="EEB322" s="487"/>
      <c r="EEC322" s="485"/>
      <c r="EED322" s="486"/>
      <c r="EEE322" s="486"/>
      <c r="EEF322" s="486"/>
      <c r="EEG322" s="486"/>
      <c r="EEH322" s="486"/>
      <c r="EEI322" s="486"/>
      <c r="EEJ322" s="487"/>
      <c r="EEK322" s="485"/>
      <c r="EEL322" s="486"/>
      <c r="EEM322" s="486"/>
      <c r="EEN322" s="486"/>
      <c r="EEO322" s="486"/>
      <c r="EEP322" s="486"/>
      <c r="EEQ322" s="486"/>
      <c r="EER322" s="487"/>
      <c r="EES322" s="485"/>
      <c r="EET322" s="486"/>
      <c r="EEU322" s="486"/>
      <c r="EEV322" s="486"/>
      <c r="EEW322" s="486"/>
      <c r="EEX322" s="486"/>
      <c r="EEY322" s="486"/>
      <c r="EEZ322" s="487"/>
      <c r="EFA322" s="485"/>
      <c r="EFB322" s="486"/>
      <c r="EFC322" s="486"/>
      <c r="EFD322" s="486"/>
      <c r="EFE322" s="486"/>
      <c r="EFF322" s="486"/>
      <c r="EFG322" s="486"/>
      <c r="EFH322" s="487"/>
      <c r="EFI322" s="485"/>
      <c r="EFJ322" s="486"/>
      <c r="EFK322" s="486"/>
      <c r="EFL322" s="486"/>
      <c r="EFM322" s="486"/>
      <c r="EFN322" s="486"/>
      <c r="EFO322" s="486"/>
      <c r="EFP322" s="487"/>
      <c r="EFQ322" s="485"/>
      <c r="EFR322" s="486"/>
      <c r="EFS322" s="486"/>
      <c r="EFT322" s="486"/>
      <c r="EFU322" s="486"/>
      <c r="EFV322" s="486"/>
      <c r="EFW322" s="486"/>
      <c r="EFX322" s="487"/>
      <c r="EFY322" s="485"/>
      <c r="EFZ322" s="486"/>
      <c r="EGA322" s="486"/>
      <c r="EGB322" s="486"/>
      <c r="EGC322" s="486"/>
      <c r="EGD322" s="486"/>
      <c r="EGE322" s="486"/>
      <c r="EGF322" s="487"/>
      <c r="EGG322" s="485"/>
      <c r="EGH322" s="486"/>
      <c r="EGI322" s="486"/>
      <c r="EGJ322" s="486"/>
      <c r="EGK322" s="486"/>
      <c r="EGL322" s="486"/>
      <c r="EGM322" s="486"/>
      <c r="EGN322" s="487"/>
      <c r="EGO322" s="485"/>
      <c r="EGP322" s="486"/>
      <c r="EGQ322" s="486"/>
      <c r="EGR322" s="486"/>
      <c r="EGS322" s="486"/>
      <c r="EGT322" s="486"/>
      <c r="EGU322" s="486"/>
      <c r="EGV322" s="487"/>
      <c r="EGW322" s="485"/>
      <c r="EGX322" s="486"/>
      <c r="EGY322" s="486"/>
      <c r="EGZ322" s="486"/>
      <c r="EHA322" s="486"/>
      <c r="EHB322" s="486"/>
      <c r="EHC322" s="486"/>
      <c r="EHD322" s="487"/>
      <c r="EHE322" s="485"/>
      <c r="EHF322" s="486"/>
      <c r="EHG322" s="486"/>
      <c r="EHH322" s="486"/>
      <c r="EHI322" s="486"/>
      <c r="EHJ322" s="486"/>
      <c r="EHK322" s="486"/>
      <c r="EHL322" s="487"/>
      <c r="EHM322" s="485"/>
      <c r="EHN322" s="486"/>
      <c r="EHO322" s="486"/>
      <c r="EHP322" s="486"/>
      <c r="EHQ322" s="486"/>
      <c r="EHR322" s="486"/>
      <c r="EHS322" s="486"/>
      <c r="EHT322" s="487"/>
      <c r="EHU322" s="485"/>
      <c r="EHV322" s="486"/>
      <c r="EHW322" s="486"/>
      <c r="EHX322" s="486"/>
      <c r="EHY322" s="486"/>
      <c r="EHZ322" s="486"/>
      <c r="EIA322" s="486"/>
      <c r="EIB322" s="487"/>
      <c r="EIC322" s="485"/>
      <c r="EID322" s="486"/>
      <c r="EIE322" s="486"/>
      <c r="EIF322" s="486"/>
      <c r="EIG322" s="486"/>
      <c r="EIH322" s="486"/>
      <c r="EII322" s="486"/>
      <c r="EIJ322" s="487"/>
      <c r="EIK322" s="485"/>
      <c r="EIL322" s="486"/>
      <c r="EIM322" s="486"/>
      <c r="EIN322" s="486"/>
      <c r="EIO322" s="486"/>
      <c r="EIP322" s="486"/>
      <c r="EIQ322" s="486"/>
      <c r="EIR322" s="487"/>
      <c r="EIS322" s="485"/>
      <c r="EIT322" s="486"/>
      <c r="EIU322" s="486"/>
      <c r="EIV322" s="486"/>
      <c r="EIW322" s="486"/>
      <c r="EIX322" s="486"/>
      <c r="EIY322" s="486"/>
      <c r="EIZ322" s="487"/>
      <c r="EJA322" s="485"/>
      <c r="EJB322" s="486"/>
      <c r="EJC322" s="486"/>
      <c r="EJD322" s="486"/>
      <c r="EJE322" s="486"/>
      <c r="EJF322" s="486"/>
      <c r="EJG322" s="486"/>
      <c r="EJH322" s="487"/>
      <c r="EJI322" s="485"/>
      <c r="EJJ322" s="486"/>
      <c r="EJK322" s="486"/>
      <c r="EJL322" s="486"/>
      <c r="EJM322" s="486"/>
      <c r="EJN322" s="486"/>
      <c r="EJO322" s="486"/>
      <c r="EJP322" s="487"/>
      <c r="EJQ322" s="485"/>
      <c r="EJR322" s="486"/>
      <c r="EJS322" s="486"/>
      <c r="EJT322" s="486"/>
      <c r="EJU322" s="486"/>
      <c r="EJV322" s="486"/>
      <c r="EJW322" s="486"/>
      <c r="EJX322" s="487"/>
      <c r="EJY322" s="485"/>
      <c r="EJZ322" s="486"/>
      <c r="EKA322" s="486"/>
      <c r="EKB322" s="486"/>
      <c r="EKC322" s="486"/>
      <c r="EKD322" s="486"/>
      <c r="EKE322" s="486"/>
      <c r="EKF322" s="487"/>
      <c r="EKG322" s="485"/>
      <c r="EKH322" s="486"/>
      <c r="EKI322" s="486"/>
      <c r="EKJ322" s="486"/>
      <c r="EKK322" s="486"/>
      <c r="EKL322" s="486"/>
      <c r="EKM322" s="486"/>
      <c r="EKN322" s="487"/>
      <c r="EKO322" s="485"/>
      <c r="EKP322" s="486"/>
      <c r="EKQ322" s="486"/>
      <c r="EKR322" s="486"/>
      <c r="EKS322" s="486"/>
      <c r="EKT322" s="486"/>
      <c r="EKU322" s="486"/>
      <c r="EKV322" s="487"/>
      <c r="EKW322" s="485"/>
      <c r="EKX322" s="486"/>
      <c r="EKY322" s="486"/>
      <c r="EKZ322" s="486"/>
      <c r="ELA322" s="486"/>
      <c r="ELB322" s="486"/>
      <c r="ELC322" s="486"/>
      <c r="ELD322" s="487"/>
      <c r="ELE322" s="485"/>
      <c r="ELF322" s="486"/>
      <c r="ELG322" s="486"/>
      <c r="ELH322" s="486"/>
      <c r="ELI322" s="486"/>
      <c r="ELJ322" s="486"/>
      <c r="ELK322" s="486"/>
      <c r="ELL322" s="487"/>
      <c r="ELM322" s="485"/>
      <c r="ELN322" s="486"/>
      <c r="ELO322" s="486"/>
      <c r="ELP322" s="486"/>
      <c r="ELQ322" s="486"/>
      <c r="ELR322" s="486"/>
      <c r="ELS322" s="486"/>
      <c r="ELT322" s="487"/>
      <c r="ELU322" s="485"/>
      <c r="ELV322" s="486"/>
      <c r="ELW322" s="486"/>
      <c r="ELX322" s="486"/>
      <c r="ELY322" s="486"/>
      <c r="ELZ322" s="486"/>
      <c r="EMA322" s="486"/>
      <c r="EMB322" s="487"/>
      <c r="EMC322" s="485"/>
      <c r="EMD322" s="486"/>
      <c r="EME322" s="486"/>
      <c r="EMF322" s="486"/>
      <c r="EMG322" s="486"/>
      <c r="EMH322" s="486"/>
      <c r="EMI322" s="486"/>
      <c r="EMJ322" s="487"/>
      <c r="EMK322" s="485"/>
      <c r="EML322" s="486"/>
      <c r="EMM322" s="486"/>
      <c r="EMN322" s="486"/>
      <c r="EMO322" s="486"/>
      <c r="EMP322" s="486"/>
      <c r="EMQ322" s="486"/>
      <c r="EMR322" s="487"/>
      <c r="EMS322" s="485"/>
      <c r="EMT322" s="486"/>
      <c r="EMU322" s="486"/>
      <c r="EMV322" s="486"/>
      <c r="EMW322" s="486"/>
      <c r="EMX322" s="486"/>
      <c r="EMY322" s="486"/>
      <c r="EMZ322" s="487"/>
      <c r="ENA322" s="485"/>
      <c r="ENB322" s="486"/>
      <c r="ENC322" s="486"/>
      <c r="END322" s="486"/>
      <c r="ENE322" s="486"/>
      <c r="ENF322" s="486"/>
      <c r="ENG322" s="486"/>
      <c r="ENH322" s="487"/>
      <c r="ENI322" s="485"/>
      <c r="ENJ322" s="486"/>
      <c r="ENK322" s="486"/>
      <c r="ENL322" s="486"/>
      <c r="ENM322" s="486"/>
      <c r="ENN322" s="486"/>
      <c r="ENO322" s="486"/>
      <c r="ENP322" s="487"/>
      <c r="ENQ322" s="485"/>
      <c r="ENR322" s="486"/>
      <c r="ENS322" s="486"/>
      <c r="ENT322" s="486"/>
      <c r="ENU322" s="486"/>
      <c r="ENV322" s="486"/>
      <c r="ENW322" s="486"/>
      <c r="ENX322" s="487"/>
      <c r="ENY322" s="485"/>
      <c r="ENZ322" s="486"/>
      <c r="EOA322" s="486"/>
      <c r="EOB322" s="486"/>
      <c r="EOC322" s="486"/>
      <c r="EOD322" s="486"/>
      <c r="EOE322" s="486"/>
      <c r="EOF322" s="487"/>
      <c r="EOG322" s="485"/>
      <c r="EOH322" s="486"/>
      <c r="EOI322" s="486"/>
      <c r="EOJ322" s="486"/>
      <c r="EOK322" s="486"/>
      <c r="EOL322" s="486"/>
      <c r="EOM322" s="486"/>
      <c r="EON322" s="487"/>
      <c r="EOO322" s="485"/>
      <c r="EOP322" s="486"/>
      <c r="EOQ322" s="486"/>
      <c r="EOR322" s="486"/>
      <c r="EOS322" s="486"/>
      <c r="EOT322" s="486"/>
      <c r="EOU322" s="486"/>
      <c r="EOV322" s="487"/>
      <c r="EOW322" s="485"/>
      <c r="EOX322" s="486"/>
      <c r="EOY322" s="486"/>
      <c r="EOZ322" s="486"/>
      <c r="EPA322" s="486"/>
      <c r="EPB322" s="486"/>
      <c r="EPC322" s="486"/>
      <c r="EPD322" s="487"/>
      <c r="EPE322" s="485"/>
      <c r="EPF322" s="486"/>
      <c r="EPG322" s="486"/>
      <c r="EPH322" s="486"/>
      <c r="EPI322" s="486"/>
      <c r="EPJ322" s="486"/>
      <c r="EPK322" s="486"/>
      <c r="EPL322" s="487"/>
      <c r="EPM322" s="485"/>
      <c r="EPN322" s="486"/>
      <c r="EPO322" s="486"/>
      <c r="EPP322" s="486"/>
      <c r="EPQ322" s="486"/>
      <c r="EPR322" s="486"/>
      <c r="EPS322" s="486"/>
      <c r="EPT322" s="487"/>
      <c r="EPU322" s="485"/>
      <c r="EPV322" s="486"/>
      <c r="EPW322" s="486"/>
      <c r="EPX322" s="486"/>
      <c r="EPY322" s="486"/>
      <c r="EPZ322" s="486"/>
      <c r="EQA322" s="486"/>
      <c r="EQB322" s="487"/>
      <c r="EQC322" s="485"/>
      <c r="EQD322" s="486"/>
      <c r="EQE322" s="486"/>
      <c r="EQF322" s="486"/>
      <c r="EQG322" s="486"/>
      <c r="EQH322" s="486"/>
      <c r="EQI322" s="486"/>
      <c r="EQJ322" s="487"/>
      <c r="EQK322" s="485"/>
      <c r="EQL322" s="486"/>
      <c r="EQM322" s="486"/>
      <c r="EQN322" s="486"/>
      <c r="EQO322" s="486"/>
      <c r="EQP322" s="486"/>
      <c r="EQQ322" s="486"/>
      <c r="EQR322" s="487"/>
      <c r="EQS322" s="485"/>
      <c r="EQT322" s="486"/>
      <c r="EQU322" s="486"/>
      <c r="EQV322" s="486"/>
      <c r="EQW322" s="486"/>
      <c r="EQX322" s="486"/>
      <c r="EQY322" s="486"/>
      <c r="EQZ322" s="487"/>
      <c r="ERA322" s="485"/>
      <c r="ERB322" s="486"/>
      <c r="ERC322" s="486"/>
      <c r="ERD322" s="486"/>
      <c r="ERE322" s="486"/>
      <c r="ERF322" s="486"/>
      <c r="ERG322" s="486"/>
      <c r="ERH322" s="487"/>
      <c r="ERI322" s="485"/>
      <c r="ERJ322" s="486"/>
      <c r="ERK322" s="486"/>
      <c r="ERL322" s="486"/>
      <c r="ERM322" s="486"/>
      <c r="ERN322" s="486"/>
      <c r="ERO322" s="486"/>
      <c r="ERP322" s="487"/>
      <c r="ERQ322" s="485"/>
      <c r="ERR322" s="486"/>
      <c r="ERS322" s="486"/>
      <c r="ERT322" s="486"/>
      <c r="ERU322" s="486"/>
      <c r="ERV322" s="486"/>
      <c r="ERW322" s="486"/>
      <c r="ERX322" s="487"/>
      <c r="ERY322" s="485"/>
      <c r="ERZ322" s="486"/>
      <c r="ESA322" s="486"/>
      <c r="ESB322" s="486"/>
      <c r="ESC322" s="486"/>
      <c r="ESD322" s="486"/>
      <c r="ESE322" s="486"/>
      <c r="ESF322" s="487"/>
      <c r="ESG322" s="485"/>
      <c r="ESH322" s="486"/>
      <c r="ESI322" s="486"/>
      <c r="ESJ322" s="486"/>
      <c r="ESK322" s="486"/>
      <c r="ESL322" s="486"/>
      <c r="ESM322" s="486"/>
      <c r="ESN322" s="487"/>
      <c r="ESO322" s="485"/>
      <c r="ESP322" s="486"/>
      <c r="ESQ322" s="486"/>
      <c r="ESR322" s="486"/>
      <c r="ESS322" s="486"/>
      <c r="EST322" s="486"/>
      <c r="ESU322" s="486"/>
      <c r="ESV322" s="487"/>
      <c r="ESW322" s="485"/>
      <c r="ESX322" s="486"/>
      <c r="ESY322" s="486"/>
      <c r="ESZ322" s="486"/>
      <c r="ETA322" s="486"/>
      <c r="ETB322" s="486"/>
      <c r="ETC322" s="486"/>
      <c r="ETD322" s="487"/>
      <c r="ETE322" s="485"/>
      <c r="ETF322" s="486"/>
      <c r="ETG322" s="486"/>
      <c r="ETH322" s="486"/>
      <c r="ETI322" s="486"/>
      <c r="ETJ322" s="486"/>
      <c r="ETK322" s="486"/>
      <c r="ETL322" s="487"/>
      <c r="ETM322" s="485"/>
      <c r="ETN322" s="486"/>
      <c r="ETO322" s="486"/>
      <c r="ETP322" s="486"/>
      <c r="ETQ322" s="486"/>
      <c r="ETR322" s="486"/>
      <c r="ETS322" s="486"/>
      <c r="ETT322" s="487"/>
      <c r="ETU322" s="485"/>
      <c r="ETV322" s="486"/>
      <c r="ETW322" s="486"/>
      <c r="ETX322" s="486"/>
      <c r="ETY322" s="486"/>
      <c r="ETZ322" s="486"/>
      <c r="EUA322" s="486"/>
      <c r="EUB322" s="487"/>
      <c r="EUC322" s="485"/>
      <c r="EUD322" s="486"/>
      <c r="EUE322" s="486"/>
      <c r="EUF322" s="486"/>
      <c r="EUG322" s="486"/>
      <c r="EUH322" s="486"/>
      <c r="EUI322" s="486"/>
      <c r="EUJ322" s="487"/>
      <c r="EUK322" s="485"/>
      <c r="EUL322" s="486"/>
      <c r="EUM322" s="486"/>
      <c r="EUN322" s="486"/>
      <c r="EUO322" s="486"/>
      <c r="EUP322" s="486"/>
      <c r="EUQ322" s="486"/>
      <c r="EUR322" s="487"/>
      <c r="EUS322" s="485"/>
      <c r="EUT322" s="486"/>
      <c r="EUU322" s="486"/>
      <c r="EUV322" s="486"/>
      <c r="EUW322" s="486"/>
      <c r="EUX322" s="486"/>
      <c r="EUY322" s="486"/>
      <c r="EUZ322" s="487"/>
      <c r="EVA322" s="485"/>
      <c r="EVB322" s="486"/>
      <c r="EVC322" s="486"/>
      <c r="EVD322" s="486"/>
      <c r="EVE322" s="486"/>
      <c r="EVF322" s="486"/>
      <c r="EVG322" s="486"/>
      <c r="EVH322" s="487"/>
      <c r="EVI322" s="485"/>
      <c r="EVJ322" s="486"/>
      <c r="EVK322" s="486"/>
      <c r="EVL322" s="486"/>
      <c r="EVM322" s="486"/>
      <c r="EVN322" s="486"/>
      <c r="EVO322" s="486"/>
      <c r="EVP322" s="487"/>
      <c r="EVQ322" s="485"/>
      <c r="EVR322" s="486"/>
      <c r="EVS322" s="486"/>
      <c r="EVT322" s="486"/>
      <c r="EVU322" s="486"/>
      <c r="EVV322" s="486"/>
      <c r="EVW322" s="486"/>
      <c r="EVX322" s="487"/>
      <c r="EVY322" s="485"/>
      <c r="EVZ322" s="486"/>
      <c r="EWA322" s="486"/>
      <c r="EWB322" s="486"/>
      <c r="EWC322" s="486"/>
      <c r="EWD322" s="486"/>
      <c r="EWE322" s="486"/>
      <c r="EWF322" s="487"/>
      <c r="EWG322" s="485"/>
      <c r="EWH322" s="486"/>
      <c r="EWI322" s="486"/>
      <c r="EWJ322" s="486"/>
      <c r="EWK322" s="486"/>
      <c r="EWL322" s="486"/>
      <c r="EWM322" s="486"/>
      <c r="EWN322" s="487"/>
      <c r="EWO322" s="485"/>
      <c r="EWP322" s="486"/>
      <c r="EWQ322" s="486"/>
      <c r="EWR322" s="486"/>
      <c r="EWS322" s="486"/>
      <c r="EWT322" s="486"/>
      <c r="EWU322" s="486"/>
      <c r="EWV322" s="487"/>
      <c r="EWW322" s="485"/>
      <c r="EWX322" s="486"/>
      <c r="EWY322" s="486"/>
      <c r="EWZ322" s="486"/>
      <c r="EXA322" s="486"/>
      <c r="EXB322" s="486"/>
      <c r="EXC322" s="486"/>
      <c r="EXD322" s="487"/>
      <c r="EXE322" s="485"/>
      <c r="EXF322" s="486"/>
      <c r="EXG322" s="486"/>
      <c r="EXH322" s="486"/>
      <c r="EXI322" s="486"/>
      <c r="EXJ322" s="486"/>
      <c r="EXK322" s="486"/>
      <c r="EXL322" s="487"/>
      <c r="EXM322" s="485"/>
      <c r="EXN322" s="486"/>
      <c r="EXO322" s="486"/>
      <c r="EXP322" s="486"/>
      <c r="EXQ322" s="486"/>
      <c r="EXR322" s="486"/>
      <c r="EXS322" s="486"/>
      <c r="EXT322" s="487"/>
      <c r="EXU322" s="485"/>
      <c r="EXV322" s="486"/>
      <c r="EXW322" s="486"/>
      <c r="EXX322" s="486"/>
      <c r="EXY322" s="486"/>
      <c r="EXZ322" s="486"/>
      <c r="EYA322" s="486"/>
      <c r="EYB322" s="487"/>
      <c r="EYC322" s="485"/>
      <c r="EYD322" s="486"/>
      <c r="EYE322" s="486"/>
      <c r="EYF322" s="486"/>
      <c r="EYG322" s="486"/>
      <c r="EYH322" s="486"/>
      <c r="EYI322" s="486"/>
      <c r="EYJ322" s="487"/>
      <c r="EYK322" s="485"/>
      <c r="EYL322" s="486"/>
      <c r="EYM322" s="486"/>
      <c r="EYN322" s="486"/>
      <c r="EYO322" s="486"/>
      <c r="EYP322" s="486"/>
      <c r="EYQ322" s="486"/>
      <c r="EYR322" s="487"/>
      <c r="EYS322" s="485"/>
      <c r="EYT322" s="486"/>
      <c r="EYU322" s="486"/>
      <c r="EYV322" s="486"/>
      <c r="EYW322" s="486"/>
      <c r="EYX322" s="486"/>
      <c r="EYY322" s="486"/>
      <c r="EYZ322" s="487"/>
      <c r="EZA322" s="485"/>
      <c r="EZB322" s="486"/>
      <c r="EZC322" s="486"/>
      <c r="EZD322" s="486"/>
      <c r="EZE322" s="486"/>
      <c r="EZF322" s="486"/>
      <c r="EZG322" s="486"/>
      <c r="EZH322" s="487"/>
      <c r="EZI322" s="485"/>
      <c r="EZJ322" s="486"/>
      <c r="EZK322" s="486"/>
      <c r="EZL322" s="486"/>
      <c r="EZM322" s="486"/>
      <c r="EZN322" s="486"/>
      <c r="EZO322" s="486"/>
      <c r="EZP322" s="487"/>
      <c r="EZQ322" s="485"/>
      <c r="EZR322" s="486"/>
      <c r="EZS322" s="486"/>
      <c r="EZT322" s="486"/>
      <c r="EZU322" s="486"/>
      <c r="EZV322" s="486"/>
      <c r="EZW322" s="486"/>
      <c r="EZX322" s="487"/>
      <c r="EZY322" s="485"/>
      <c r="EZZ322" s="486"/>
      <c r="FAA322" s="486"/>
      <c r="FAB322" s="486"/>
      <c r="FAC322" s="486"/>
      <c r="FAD322" s="486"/>
      <c r="FAE322" s="486"/>
      <c r="FAF322" s="487"/>
      <c r="FAG322" s="485"/>
      <c r="FAH322" s="486"/>
      <c r="FAI322" s="486"/>
      <c r="FAJ322" s="486"/>
      <c r="FAK322" s="486"/>
      <c r="FAL322" s="486"/>
      <c r="FAM322" s="486"/>
      <c r="FAN322" s="487"/>
      <c r="FAO322" s="485"/>
      <c r="FAP322" s="486"/>
      <c r="FAQ322" s="486"/>
      <c r="FAR322" s="486"/>
      <c r="FAS322" s="486"/>
      <c r="FAT322" s="486"/>
      <c r="FAU322" s="486"/>
      <c r="FAV322" s="487"/>
      <c r="FAW322" s="485"/>
      <c r="FAX322" s="486"/>
      <c r="FAY322" s="486"/>
      <c r="FAZ322" s="486"/>
      <c r="FBA322" s="486"/>
      <c r="FBB322" s="486"/>
      <c r="FBC322" s="486"/>
      <c r="FBD322" s="487"/>
      <c r="FBE322" s="485"/>
      <c r="FBF322" s="486"/>
      <c r="FBG322" s="486"/>
      <c r="FBH322" s="486"/>
      <c r="FBI322" s="486"/>
      <c r="FBJ322" s="486"/>
      <c r="FBK322" s="486"/>
      <c r="FBL322" s="487"/>
      <c r="FBM322" s="485"/>
      <c r="FBN322" s="486"/>
      <c r="FBO322" s="486"/>
      <c r="FBP322" s="486"/>
      <c r="FBQ322" s="486"/>
      <c r="FBR322" s="486"/>
      <c r="FBS322" s="486"/>
      <c r="FBT322" s="487"/>
      <c r="FBU322" s="485"/>
      <c r="FBV322" s="486"/>
      <c r="FBW322" s="486"/>
      <c r="FBX322" s="486"/>
      <c r="FBY322" s="486"/>
      <c r="FBZ322" s="486"/>
      <c r="FCA322" s="486"/>
      <c r="FCB322" s="487"/>
      <c r="FCC322" s="485"/>
      <c r="FCD322" s="486"/>
      <c r="FCE322" s="486"/>
      <c r="FCF322" s="486"/>
      <c r="FCG322" s="486"/>
      <c r="FCH322" s="486"/>
      <c r="FCI322" s="486"/>
      <c r="FCJ322" s="487"/>
      <c r="FCK322" s="485"/>
      <c r="FCL322" s="486"/>
      <c r="FCM322" s="486"/>
      <c r="FCN322" s="486"/>
      <c r="FCO322" s="486"/>
      <c r="FCP322" s="486"/>
      <c r="FCQ322" s="486"/>
      <c r="FCR322" s="487"/>
      <c r="FCS322" s="485"/>
      <c r="FCT322" s="486"/>
      <c r="FCU322" s="486"/>
      <c r="FCV322" s="486"/>
      <c r="FCW322" s="486"/>
      <c r="FCX322" s="486"/>
      <c r="FCY322" s="486"/>
      <c r="FCZ322" s="487"/>
      <c r="FDA322" s="485"/>
      <c r="FDB322" s="486"/>
      <c r="FDC322" s="486"/>
      <c r="FDD322" s="486"/>
      <c r="FDE322" s="486"/>
      <c r="FDF322" s="486"/>
      <c r="FDG322" s="486"/>
      <c r="FDH322" s="487"/>
      <c r="FDI322" s="485"/>
      <c r="FDJ322" s="486"/>
      <c r="FDK322" s="486"/>
      <c r="FDL322" s="486"/>
      <c r="FDM322" s="486"/>
      <c r="FDN322" s="486"/>
      <c r="FDO322" s="486"/>
      <c r="FDP322" s="487"/>
      <c r="FDQ322" s="485"/>
      <c r="FDR322" s="486"/>
      <c r="FDS322" s="486"/>
      <c r="FDT322" s="486"/>
      <c r="FDU322" s="486"/>
      <c r="FDV322" s="486"/>
      <c r="FDW322" s="486"/>
      <c r="FDX322" s="487"/>
      <c r="FDY322" s="485"/>
      <c r="FDZ322" s="486"/>
      <c r="FEA322" s="486"/>
      <c r="FEB322" s="486"/>
      <c r="FEC322" s="486"/>
      <c r="FED322" s="486"/>
      <c r="FEE322" s="486"/>
      <c r="FEF322" s="487"/>
      <c r="FEG322" s="485"/>
      <c r="FEH322" s="486"/>
      <c r="FEI322" s="486"/>
      <c r="FEJ322" s="486"/>
      <c r="FEK322" s="486"/>
      <c r="FEL322" s="486"/>
      <c r="FEM322" s="486"/>
      <c r="FEN322" s="487"/>
      <c r="FEO322" s="485"/>
      <c r="FEP322" s="486"/>
      <c r="FEQ322" s="486"/>
      <c r="FER322" s="486"/>
      <c r="FES322" s="486"/>
      <c r="FET322" s="486"/>
      <c r="FEU322" s="486"/>
      <c r="FEV322" s="487"/>
      <c r="FEW322" s="485"/>
      <c r="FEX322" s="486"/>
      <c r="FEY322" s="486"/>
      <c r="FEZ322" s="486"/>
      <c r="FFA322" s="486"/>
      <c r="FFB322" s="486"/>
      <c r="FFC322" s="486"/>
      <c r="FFD322" s="487"/>
      <c r="FFE322" s="485"/>
      <c r="FFF322" s="486"/>
      <c r="FFG322" s="486"/>
      <c r="FFH322" s="486"/>
      <c r="FFI322" s="486"/>
      <c r="FFJ322" s="486"/>
      <c r="FFK322" s="486"/>
      <c r="FFL322" s="487"/>
      <c r="FFM322" s="485"/>
      <c r="FFN322" s="486"/>
      <c r="FFO322" s="486"/>
      <c r="FFP322" s="486"/>
      <c r="FFQ322" s="486"/>
      <c r="FFR322" s="486"/>
      <c r="FFS322" s="486"/>
      <c r="FFT322" s="487"/>
      <c r="FFU322" s="485"/>
      <c r="FFV322" s="486"/>
      <c r="FFW322" s="486"/>
      <c r="FFX322" s="486"/>
      <c r="FFY322" s="486"/>
      <c r="FFZ322" s="486"/>
      <c r="FGA322" s="486"/>
      <c r="FGB322" s="487"/>
      <c r="FGC322" s="485"/>
      <c r="FGD322" s="486"/>
      <c r="FGE322" s="486"/>
      <c r="FGF322" s="486"/>
      <c r="FGG322" s="486"/>
      <c r="FGH322" s="486"/>
      <c r="FGI322" s="486"/>
      <c r="FGJ322" s="487"/>
      <c r="FGK322" s="485"/>
      <c r="FGL322" s="486"/>
      <c r="FGM322" s="486"/>
      <c r="FGN322" s="486"/>
      <c r="FGO322" s="486"/>
      <c r="FGP322" s="486"/>
      <c r="FGQ322" s="486"/>
      <c r="FGR322" s="487"/>
      <c r="FGS322" s="485"/>
      <c r="FGT322" s="486"/>
      <c r="FGU322" s="486"/>
      <c r="FGV322" s="486"/>
      <c r="FGW322" s="486"/>
      <c r="FGX322" s="486"/>
      <c r="FGY322" s="486"/>
      <c r="FGZ322" s="487"/>
      <c r="FHA322" s="485"/>
      <c r="FHB322" s="486"/>
      <c r="FHC322" s="486"/>
      <c r="FHD322" s="486"/>
      <c r="FHE322" s="486"/>
      <c r="FHF322" s="486"/>
      <c r="FHG322" s="486"/>
      <c r="FHH322" s="487"/>
      <c r="FHI322" s="485"/>
      <c r="FHJ322" s="486"/>
      <c r="FHK322" s="486"/>
      <c r="FHL322" s="486"/>
      <c r="FHM322" s="486"/>
      <c r="FHN322" s="486"/>
      <c r="FHO322" s="486"/>
      <c r="FHP322" s="487"/>
      <c r="FHQ322" s="485"/>
      <c r="FHR322" s="486"/>
      <c r="FHS322" s="486"/>
      <c r="FHT322" s="486"/>
      <c r="FHU322" s="486"/>
      <c r="FHV322" s="486"/>
      <c r="FHW322" s="486"/>
      <c r="FHX322" s="487"/>
      <c r="FHY322" s="485"/>
      <c r="FHZ322" s="486"/>
      <c r="FIA322" s="486"/>
      <c r="FIB322" s="486"/>
      <c r="FIC322" s="486"/>
      <c r="FID322" s="486"/>
      <c r="FIE322" s="486"/>
      <c r="FIF322" s="487"/>
      <c r="FIG322" s="485"/>
      <c r="FIH322" s="486"/>
      <c r="FII322" s="486"/>
      <c r="FIJ322" s="486"/>
      <c r="FIK322" s="486"/>
      <c r="FIL322" s="486"/>
      <c r="FIM322" s="486"/>
      <c r="FIN322" s="487"/>
      <c r="FIO322" s="485"/>
      <c r="FIP322" s="486"/>
      <c r="FIQ322" s="486"/>
      <c r="FIR322" s="486"/>
      <c r="FIS322" s="486"/>
      <c r="FIT322" s="486"/>
      <c r="FIU322" s="486"/>
      <c r="FIV322" s="487"/>
      <c r="FIW322" s="485"/>
      <c r="FIX322" s="486"/>
      <c r="FIY322" s="486"/>
      <c r="FIZ322" s="486"/>
      <c r="FJA322" s="486"/>
      <c r="FJB322" s="486"/>
      <c r="FJC322" s="486"/>
      <c r="FJD322" s="487"/>
      <c r="FJE322" s="485"/>
      <c r="FJF322" s="486"/>
      <c r="FJG322" s="486"/>
      <c r="FJH322" s="486"/>
      <c r="FJI322" s="486"/>
      <c r="FJJ322" s="486"/>
      <c r="FJK322" s="486"/>
      <c r="FJL322" s="487"/>
      <c r="FJM322" s="485"/>
      <c r="FJN322" s="486"/>
      <c r="FJO322" s="486"/>
      <c r="FJP322" s="486"/>
      <c r="FJQ322" s="486"/>
      <c r="FJR322" s="486"/>
      <c r="FJS322" s="486"/>
      <c r="FJT322" s="487"/>
      <c r="FJU322" s="485"/>
      <c r="FJV322" s="486"/>
      <c r="FJW322" s="486"/>
      <c r="FJX322" s="486"/>
      <c r="FJY322" s="486"/>
      <c r="FJZ322" s="486"/>
      <c r="FKA322" s="486"/>
      <c r="FKB322" s="487"/>
      <c r="FKC322" s="485"/>
      <c r="FKD322" s="486"/>
      <c r="FKE322" s="486"/>
      <c r="FKF322" s="486"/>
      <c r="FKG322" s="486"/>
      <c r="FKH322" s="486"/>
      <c r="FKI322" s="486"/>
      <c r="FKJ322" s="487"/>
      <c r="FKK322" s="485"/>
      <c r="FKL322" s="486"/>
      <c r="FKM322" s="486"/>
      <c r="FKN322" s="486"/>
      <c r="FKO322" s="486"/>
      <c r="FKP322" s="486"/>
      <c r="FKQ322" s="486"/>
      <c r="FKR322" s="487"/>
      <c r="FKS322" s="485"/>
      <c r="FKT322" s="486"/>
      <c r="FKU322" s="486"/>
      <c r="FKV322" s="486"/>
      <c r="FKW322" s="486"/>
      <c r="FKX322" s="486"/>
      <c r="FKY322" s="486"/>
      <c r="FKZ322" s="487"/>
      <c r="FLA322" s="485"/>
      <c r="FLB322" s="486"/>
      <c r="FLC322" s="486"/>
      <c r="FLD322" s="486"/>
      <c r="FLE322" s="486"/>
      <c r="FLF322" s="486"/>
      <c r="FLG322" s="486"/>
      <c r="FLH322" s="487"/>
      <c r="FLI322" s="485"/>
      <c r="FLJ322" s="486"/>
      <c r="FLK322" s="486"/>
      <c r="FLL322" s="486"/>
      <c r="FLM322" s="486"/>
      <c r="FLN322" s="486"/>
      <c r="FLO322" s="486"/>
      <c r="FLP322" s="487"/>
      <c r="FLQ322" s="485"/>
      <c r="FLR322" s="486"/>
      <c r="FLS322" s="486"/>
      <c r="FLT322" s="486"/>
      <c r="FLU322" s="486"/>
      <c r="FLV322" s="486"/>
      <c r="FLW322" s="486"/>
      <c r="FLX322" s="487"/>
      <c r="FLY322" s="485"/>
      <c r="FLZ322" s="486"/>
      <c r="FMA322" s="486"/>
      <c r="FMB322" s="486"/>
      <c r="FMC322" s="486"/>
      <c r="FMD322" s="486"/>
      <c r="FME322" s="486"/>
      <c r="FMF322" s="487"/>
      <c r="FMG322" s="485"/>
      <c r="FMH322" s="486"/>
      <c r="FMI322" s="486"/>
      <c r="FMJ322" s="486"/>
      <c r="FMK322" s="486"/>
      <c r="FML322" s="486"/>
      <c r="FMM322" s="486"/>
      <c r="FMN322" s="487"/>
      <c r="FMO322" s="485"/>
      <c r="FMP322" s="486"/>
      <c r="FMQ322" s="486"/>
      <c r="FMR322" s="486"/>
      <c r="FMS322" s="486"/>
      <c r="FMT322" s="486"/>
      <c r="FMU322" s="486"/>
      <c r="FMV322" s="487"/>
      <c r="FMW322" s="485"/>
      <c r="FMX322" s="486"/>
      <c r="FMY322" s="486"/>
      <c r="FMZ322" s="486"/>
      <c r="FNA322" s="486"/>
      <c r="FNB322" s="486"/>
      <c r="FNC322" s="486"/>
      <c r="FND322" s="487"/>
      <c r="FNE322" s="485"/>
      <c r="FNF322" s="486"/>
      <c r="FNG322" s="486"/>
      <c r="FNH322" s="486"/>
      <c r="FNI322" s="486"/>
      <c r="FNJ322" s="486"/>
      <c r="FNK322" s="486"/>
      <c r="FNL322" s="487"/>
      <c r="FNM322" s="485"/>
      <c r="FNN322" s="486"/>
      <c r="FNO322" s="486"/>
      <c r="FNP322" s="486"/>
      <c r="FNQ322" s="486"/>
      <c r="FNR322" s="486"/>
      <c r="FNS322" s="486"/>
      <c r="FNT322" s="487"/>
      <c r="FNU322" s="485"/>
      <c r="FNV322" s="486"/>
      <c r="FNW322" s="486"/>
      <c r="FNX322" s="486"/>
      <c r="FNY322" s="486"/>
      <c r="FNZ322" s="486"/>
      <c r="FOA322" s="486"/>
      <c r="FOB322" s="487"/>
      <c r="FOC322" s="485"/>
      <c r="FOD322" s="486"/>
      <c r="FOE322" s="486"/>
      <c r="FOF322" s="486"/>
      <c r="FOG322" s="486"/>
      <c r="FOH322" s="486"/>
      <c r="FOI322" s="486"/>
      <c r="FOJ322" s="487"/>
      <c r="FOK322" s="485"/>
      <c r="FOL322" s="486"/>
      <c r="FOM322" s="486"/>
      <c r="FON322" s="486"/>
      <c r="FOO322" s="486"/>
      <c r="FOP322" s="486"/>
      <c r="FOQ322" s="486"/>
      <c r="FOR322" s="487"/>
      <c r="FOS322" s="485"/>
      <c r="FOT322" s="486"/>
      <c r="FOU322" s="486"/>
      <c r="FOV322" s="486"/>
      <c r="FOW322" s="486"/>
      <c r="FOX322" s="486"/>
      <c r="FOY322" s="486"/>
      <c r="FOZ322" s="487"/>
      <c r="FPA322" s="485"/>
      <c r="FPB322" s="486"/>
      <c r="FPC322" s="486"/>
      <c r="FPD322" s="486"/>
      <c r="FPE322" s="486"/>
      <c r="FPF322" s="486"/>
      <c r="FPG322" s="486"/>
      <c r="FPH322" s="487"/>
      <c r="FPI322" s="485"/>
      <c r="FPJ322" s="486"/>
      <c r="FPK322" s="486"/>
      <c r="FPL322" s="486"/>
      <c r="FPM322" s="486"/>
      <c r="FPN322" s="486"/>
      <c r="FPO322" s="486"/>
      <c r="FPP322" s="487"/>
      <c r="FPQ322" s="485"/>
      <c r="FPR322" s="486"/>
      <c r="FPS322" s="486"/>
      <c r="FPT322" s="486"/>
      <c r="FPU322" s="486"/>
      <c r="FPV322" s="486"/>
      <c r="FPW322" s="486"/>
      <c r="FPX322" s="487"/>
      <c r="FPY322" s="485"/>
      <c r="FPZ322" s="486"/>
      <c r="FQA322" s="486"/>
      <c r="FQB322" s="486"/>
      <c r="FQC322" s="486"/>
      <c r="FQD322" s="486"/>
      <c r="FQE322" s="486"/>
      <c r="FQF322" s="487"/>
      <c r="FQG322" s="485"/>
      <c r="FQH322" s="486"/>
      <c r="FQI322" s="486"/>
      <c r="FQJ322" s="486"/>
      <c r="FQK322" s="486"/>
      <c r="FQL322" s="486"/>
      <c r="FQM322" s="486"/>
      <c r="FQN322" s="487"/>
      <c r="FQO322" s="485"/>
      <c r="FQP322" s="486"/>
      <c r="FQQ322" s="486"/>
      <c r="FQR322" s="486"/>
      <c r="FQS322" s="486"/>
      <c r="FQT322" s="486"/>
      <c r="FQU322" s="486"/>
      <c r="FQV322" s="487"/>
      <c r="FQW322" s="485"/>
      <c r="FQX322" s="486"/>
      <c r="FQY322" s="486"/>
      <c r="FQZ322" s="486"/>
      <c r="FRA322" s="486"/>
      <c r="FRB322" s="486"/>
      <c r="FRC322" s="486"/>
      <c r="FRD322" s="487"/>
      <c r="FRE322" s="485"/>
      <c r="FRF322" s="486"/>
      <c r="FRG322" s="486"/>
      <c r="FRH322" s="486"/>
      <c r="FRI322" s="486"/>
      <c r="FRJ322" s="486"/>
      <c r="FRK322" s="486"/>
      <c r="FRL322" s="487"/>
      <c r="FRM322" s="485"/>
      <c r="FRN322" s="486"/>
      <c r="FRO322" s="486"/>
      <c r="FRP322" s="486"/>
      <c r="FRQ322" s="486"/>
      <c r="FRR322" s="486"/>
      <c r="FRS322" s="486"/>
      <c r="FRT322" s="487"/>
      <c r="FRU322" s="485"/>
      <c r="FRV322" s="486"/>
      <c r="FRW322" s="486"/>
      <c r="FRX322" s="486"/>
      <c r="FRY322" s="486"/>
      <c r="FRZ322" s="486"/>
      <c r="FSA322" s="486"/>
      <c r="FSB322" s="487"/>
      <c r="FSC322" s="485"/>
      <c r="FSD322" s="486"/>
      <c r="FSE322" s="486"/>
      <c r="FSF322" s="486"/>
      <c r="FSG322" s="486"/>
      <c r="FSH322" s="486"/>
      <c r="FSI322" s="486"/>
      <c r="FSJ322" s="487"/>
      <c r="FSK322" s="485"/>
      <c r="FSL322" s="486"/>
      <c r="FSM322" s="486"/>
      <c r="FSN322" s="486"/>
      <c r="FSO322" s="486"/>
      <c r="FSP322" s="486"/>
      <c r="FSQ322" s="486"/>
      <c r="FSR322" s="487"/>
      <c r="FSS322" s="485"/>
      <c r="FST322" s="486"/>
      <c r="FSU322" s="486"/>
      <c r="FSV322" s="486"/>
      <c r="FSW322" s="486"/>
      <c r="FSX322" s="486"/>
      <c r="FSY322" s="486"/>
      <c r="FSZ322" s="487"/>
      <c r="FTA322" s="485"/>
      <c r="FTB322" s="486"/>
      <c r="FTC322" s="486"/>
      <c r="FTD322" s="486"/>
      <c r="FTE322" s="486"/>
      <c r="FTF322" s="486"/>
      <c r="FTG322" s="486"/>
      <c r="FTH322" s="487"/>
      <c r="FTI322" s="485"/>
      <c r="FTJ322" s="486"/>
      <c r="FTK322" s="486"/>
      <c r="FTL322" s="486"/>
      <c r="FTM322" s="486"/>
      <c r="FTN322" s="486"/>
      <c r="FTO322" s="486"/>
      <c r="FTP322" s="487"/>
      <c r="FTQ322" s="485"/>
      <c r="FTR322" s="486"/>
      <c r="FTS322" s="486"/>
      <c r="FTT322" s="486"/>
      <c r="FTU322" s="486"/>
      <c r="FTV322" s="486"/>
      <c r="FTW322" s="486"/>
      <c r="FTX322" s="487"/>
      <c r="FTY322" s="485"/>
      <c r="FTZ322" s="486"/>
      <c r="FUA322" s="486"/>
      <c r="FUB322" s="486"/>
      <c r="FUC322" s="486"/>
      <c r="FUD322" s="486"/>
      <c r="FUE322" s="486"/>
      <c r="FUF322" s="487"/>
      <c r="FUG322" s="485"/>
      <c r="FUH322" s="486"/>
      <c r="FUI322" s="486"/>
      <c r="FUJ322" s="486"/>
      <c r="FUK322" s="486"/>
      <c r="FUL322" s="486"/>
      <c r="FUM322" s="486"/>
      <c r="FUN322" s="487"/>
      <c r="FUO322" s="485"/>
      <c r="FUP322" s="486"/>
      <c r="FUQ322" s="486"/>
      <c r="FUR322" s="486"/>
      <c r="FUS322" s="486"/>
      <c r="FUT322" s="486"/>
      <c r="FUU322" s="486"/>
      <c r="FUV322" s="487"/>
      <c r="FUW322" s="485"/>
      <c r="FUX322" s="486"/>
      <c r="FUY322" s="486"/>
      <c r="FUZ322" s="486"/>
      <c r="FVA322" s="486"/>
      <c r="FVB322" s="486"/>
      <c r="FVC322" s="486"/>
      <c r="FVD322" s="487"/>
      <c r="FVE322" s="485"/>
      <c r="FVF322" s="486"/>
      <c r="FVG322" s="486"/>
      <c r="FVH322" s="486"/>
      <c r="FVI322" s="486"/>
      <c r="FVJ322" s="486"/>
      <c r="FVK322" s="486"/>
      <c r="FVL322" s="487"/>
      <c r="FVM322" s="485"/>
      <c r="FVN322" s="486"/>
      <c r="FVO322" s="486"/>
      <c r="FVP322" s="486"/>
      <c r="FVQ322" s="486"/>
      <c r="FVR322" s="486"/>
      <c r="FVS322" s="486"/>
      <c r="FVT322" s="487"/>
      <c r="FVU322" s="485"/>
      <c r="FVV322" s="486"/>
      <c r="FVW322" s="486"/>
      <c r="FVX322" s="486"/>
      <c r="FVY322" s="486"/>
      <c r="FVZ322" s="486"/>
      <c r="FWA322" s="486"/>
      <c r="FWB322" s="487"/>
      <c r="FWC322" s="485"/>
      <c r="FWD322" s="486"/>
      <c r="FWE322" s="486"/>
      <c r="FWF322" s="486"/>
      <c r="FWG322" s="486"/>
      <c r="FWH322" s="486"/>
      <c r="FWI322" s="486"/>
      <c r="FWJ322" s="487"/>
      <c r="FWK322" s="485"/>
      <c r="FWL322" s="486"/>
      <c r="FWM322" s="486"/>
      <c r="FWN322" s="486"/>
      <c r="FWO322" s="486"/>
      <c r="FWP322" s="486"/>
      <c r="FWQ322" s="486"/>
      <c r="FWR322" s="487"/>
      <c r="FWS322" s="485"/>
      <c r="FWT322" s="486"/>
      <c r="FWU322" s="486"/>
      <c r="FWV322" s="486"/>
      <c r="FWW322" s="486"/>
      <c r="FWX322" s="486"/>
      <c r="FWY322" s="486"/>
      <c r="FWZ322" s="487"/>
      <c r="FXA322" s="485"/>
      <c r="FXB322" s="486"/>
      <c r="FXC322" s="486"/>
      <c r="FXD322" s="486"/>
      <c r="FXE322" s="486"/>
      <c r="FXF322" s="486"/>
      <c r="FXG322" s="486"/>
      <c r="FXH322" s="487"/>
      <c r="FXI322" s="485"/>
      <c r="FXJ322" s="486"/>
      <c r="FXK322" s="486"/>
      <c r="FXL322" s="486"/>
      <c r="FXM322" s="486"/>
      <c r="FXN322" s="486"/>
      <c r="FXO322" s="486"/>
      <c r="FXP322" s="487"/>
      <c r="FXQ322" s="485"/>
      <c r="FXR322" s="486"/>
      <c r="FXS322" s="486"/>
      <c r="FXT322" s="486"/>
      <c r="FXU322" s="486"/>
      <c r="FXV322" s="486"/>
      <c r="FXW322" s="486"/>
      <c r="FXX322" s="487"/>
      <c r="FXY322" s="485"/>
      <c r="FXZ322" s="486"/>
      <c r="FYA322" s="486"/>
      <c r="FYB322" s="486"/>
      <c r="FYC322" s="486"/>
      <c r="FYD322" s="486"/>
      <c r="FYE322" s="486"/>
      <c r="FYF322" s="487"/>
      <c r="FYG322" s="485"/>
      <c r="FYH322" s="486"/>
      <c r="FYI322" s="486"/>
      <c r="FYJ322" s="486"/>
      <c r="FYK322" s="486"/>
      <c r="FYL322" s="486"/>
      <c r="FYM322" s="486"/>
      <c r="FYN322" s="487"/>
      <c r="FYO322" s="485"/>
      <c r="FYP322" s="486"/>
      <c r="FYQ322" s="486"/>
      <c r="FYR322" s="486"/>
      <c r="FYS322" s="486"/>
      <c r="FYT322" s="486"/>
      <c r="FYU322" s="486"/>
      <c r="FYV322" s="487"/>
      <c r="FYW322" s="485"/>
      <c r="FYX322" s="486"/>
      <c r="FYY322" s="486"/>
      <c r="FYZ322" s="486"/>
      <c r="FZA322" s="486"/>
      <c r="FZB322" s="486"/>
      <c r="FZC322" s="486"/>
      <c r="FZD322" s="487"/>
      <c r="FZE322" s="485"/>
      <c r="FZF322" s="486"/>
      <c r="FZG322" s="486"/>
      <c r="FZH322" s="486"/>
      <c r="FZI322" s="486"/>
      <c r="FZJ322" s="486"/>
      <c r="FZK322" s="486"/>
      <c r="FZL322" s="487"/>
      <c r="FZM322" s="485"/>
      <c r="FZN322" s="486"/>
      <c r="FZO322" s="486"/>
      <c r="FZP322" s="486"/>
      <c r="FZQ322" s="486"/>
      <c r="FZR322" s="486"/>
      <c r="FZS322" s="486"/>
      <c r="FZT322" s="487"/>
      <c r="FZU322" s="485"/>
      <c r="FZV322" s="486"/>
      <c r="FZW322" s="486"/>
      <c r="FZX322" s="486"/>
      <c r="FZY322" s="486"/>
      <c r="FZZ322" s="486"/>
      <c r="GAA322" s="486"/>
      <c r="GAB322" s="487"/>
      <c r="GAC322" s="485"/>
      <c r="GAD322" s="486"/>
      <c r="GAE322" s="486"/>
      <c r="GAF322" s="486"/>
      <c r="GAG322" s="486"/>
      <c r="GAH322" s="486"/>
      <c r="GAI322" s="486"/>
      <c r="GAJ322" s="487"/>
      <c r="GAK322" s="485"/>
      <c r="GAL322" s="486"/>
      <c r="GAM322" s="486"/>
      <c r="GAN322" s="486"/>
      <c r="GAO322" s="486"/>
      <c r="GAP322" s="486"/>
      <c r="GAQ322" s="486"/>
      <c r="GAR322" s="487"/>
      <c r="GAS322" s="485"/>
      <c r="GAT322" s="486"/>
      <c r="GAU322" s="486"/>
      <c r="GAV322" s="486"/>
      <c r="GAW322" s="486"/>
      <c r="GAX322" s="486"/>
      <c r="GAY322" s="486"/>
      <c r="GAZ322" s="487"/>
      <c r="GBA322" s="485"/>
      <c r="GBB322" s="486"/>
      <c r="GBC322" s="486"/>
      <c r="GBD322" s="486"/>
      <c r="GBE322" s="486"/>
      <c r="GBF322" s="486"/>
      <c r="GBG322" s="486"/>
      <c r="GBH322" s="487"/>
      <c r="GBI322" s="485"/>
      <c r="GBJ322" s="486"/>
      <c r="GBK322" s="486"/>
      <c r="GBL322" s="486"/>
      <c r="GBM322" s="486"/>
      <c r="GBN322" s="486"/>
      <c r="GBO322" s="486"/>
      <c r="GBP322" s="487"/>
      <c r="GBQ322" s="485"/>
      <c r="GBR322" s="486"/>
      <c r="GBS322" s="486"/>
      <c r="GBT322" s="486"/>
      <c r="GBU322" s="486"/>
      <c r="GBV322" s="486"/>
      <c r="GBW322" s="486"/>
      <c r="GBX322" s="487"/>
      <c r="GBY322" s="485"/>
      <c r="GBZ322" s="486"/>
      <c r="GCA322" s="486"/>
      <c r="GCB322" s="486"/>
      <c r="GCC322" s="486"/>
      <c r="GCD322" s="486"/>
      <c r="GCE322" s="486"/>
      <c r="GCF322" s="487"/>
      <c r="GCG322" s="485"/>
      <c r="GCH322" s="486"/>
      <c r="GCI322" s="486"/>
      <c r="GCJ322" s="486"/>
      <c r="GCK322" s="486"/>
      <c r="GCL322" s="486"/>
      <c r="GCM322" s="486"/>
      <c r="GCN322" s="487"/>
      <c r="GCO322" s="485"/>
      <c r="GCP322" s="486"/>
      <c r="GCQ322" s="486"/>
      <c r="GCR322" s="486"/>
      <c r="GCS322" s="486"/>
      <c r="GCT322" s="486"/>
      <c r="GCU322" s="486"/>
      <c r="GCV322" s="487"/>
      <c r="GCW322" s="485"/>
      <c r="GCX322" s="486"/>
      <c r="GCY322" s="486"/>
      <c r="GCZ322" s="486"/>
      <c r="GDA322" s="486"/>
      <c r="GDB322" s="486"/>
      <c r="GDC322" s="486"/>
      <c r="GDD322" s="487"/>
      <c r="GDE322" s="485"/>
      <c r="GDF322" s="486"/>
      <c r="GDG322" s="486"/>
      <c r="GDH322" s="486"/>
      <c r="GDI322" s="486"/>
      <c r="GDJ322" s="486"/>
      <c r="GDK322" s="486"/>
      <c r="GDL322" s="487"/>
      <c r="GDM322" s="485"/>
      <c r="GDN322" s="486"/>
      <c r="GDO322" s="486"/>
      <c r="GDP322" s="486"/>
      <c r="GDQ322" s="486"/>
      <c r="GDR322" s="486"/>
      <c r="GDS322" s="486"/>
      <c r="GDT322" s="487"/>
      <c r="GDU322" s="485"/>
      <c r="GDV322" s="486"/>
      <c r="GDW322" s="486"/>
      <c r="GDX322" s="486"/>
      <c r="GDY322" s="486"/>
      <c r="GDZ322" s="486"/>
      <c r="GEA322" s="486"/>
      <c r="GEB322" s="487"/>
      <c r="GEC322" s="485"/>
      <c r="GED322" s="486"/>
      <c r="GEE322" s="486"/>
      <c r="GEF322" s="486"/>
      <c r="GEG322" s="486"/>
      <c r="GEH322" s="486"/>
      <c r="GEI322" s="486"/>
      <c r="GEJ322" s="487"/>
      <c r="GEK322" s="485"/>
      <c r="GEL322" s="486"/>
      <c r="GEM322" s="486"/>
      <c r="GEN322" s="486"/>
      <c r="GEO322" s="486"/>
      <c r="GEP322" s="486"/>
      <c r="GEQ322" s="486"/>
      <c r="GER322" s="487"/>
      <c r="GES322" s="485"/>
      <c r="GET322" s="486"/>
      <c r="GEU322" s="486"/>
      <c r="GEV322" s="486"/>
      <c r="GEW322" s="486"/>
      <c r="GEX322" s="486"/>
      <c r="GEY322" s="486"/>
      <c r="GEZ322" s="487"/>
      <c r="GFA322" s="485"/>
      <c r="GFB322" s="486"/>
      <c r="GFC322" s="486"/>
      <c r="GFD322" s="486"/>
      <c r="GFE322" s="486"/>
      <c r="GFF322" s="486"/>
      <c r="GFG322" s="486"/>
      <c r="GFH322" s="487"/>
      <c r="GFI322" s="485"/>
      <c r="GFJ322" s="486"/>
      <c r="GFK322" s="486"/>
      <c r="GFL322" s="486"/>
      <c r="GFM322" s="486"/>
      <c r="GFN322" s="486"/>
      <c r="GFO322" s="486"/>
      <c r="GFP322" s="487"/>
      <c r="GFQ322" s="485"/>
      <c r="GFR322" s="486"/>
      <c r="GFS322" s="486"/>
      <c r="GFT322" s="486"/>
      <c r="GFU322" s="486"/>
      <c r="GFV322" s="486"/>
      <c r="GFW322" s="486"/>
      <c r="GFX322" s="487"/>
      <c r="GFY322" s="485"/>
      <c r="GFZ322" s="486"/>
      <c r="GGA322" s="486"/>
      <c r="GGB322" s="486"/>
      <c r="GGC322" s="486"/>
      <c r="GGD322" s="486"/>
      <c r="GGE322" s="486"/>
      <c r="GGF322" s="487"/>
      <c r="GGG322" s="485"/>
      <c r="GGH322" s="486"/>
      <c r="GGI322" s="486"/>
      <c r="GGJ322" s="486"/>
      <c r="GGK322" s="486"/>
      <c r="GGL322" s="486"/>
      <c r="GGM322" s="486"/>
      <c r="GGN322" s="487"/>
      <c r="GGO322" s="485"/>
      <c r="GGP322" s="486"/>
      <c r="GGQ322" s="486"/>
      <c r="GGR322" s="486"/>
      <c r="GGS322" s="486"/>
      <c r="GGT322" s="486"/>
      <c r="GGU322" s="486"/>
      <c r="GGV322" s="487"/>
      <c r="GGW322" s="485"/>
      <c r="GGX322" s="486"/>
      <c r="GGY322" s="486"/>
      <c r="GGZ322" s="486"/>
      <c r="GHA322" s="486"/>
      <c r="GHB322" s="486"/>
      <c r="GHC322" s="486"/>
      <c r="GHD322" s="487"/>
      <c r="GHE322" s="485"/>
      <c r="GHF322" s="486"/>
      <c r="GHG322" s="486"/>
      <c r="GHH322" s="486"/>
      <c r="GHI322" s="486"/>
      <c r="GHJ322" s="486"/>
      <c r="GHK322" s="486"/>
      <c r="GHL322" s="487"/>
      <c r="GHM322" s="485"/>
      <c r="GHN322" s="486"/>
      <c r="GHO322" s="486"/>
      <c r="GHP322" s="486"/>
      <c r="GHQ322" s="486"/>
      <c r="GHR322" s="486"/>
      <c r="GHS322" s="486"/>
      <c r="GHT322" s="487"/>
      <c r="GHU322" s="485"/>
      <c r="GHV322" s="486"/>
      <c r="GHW322" s="486"/>
      <c r="GHX322" s="486"/>
      <c r="GHY322" s="486"/>
      <c r="GHZ322" s="486"/>
      <c r="GIA322" s="486"/>
      <c r="GIB322" s="487"/>
      <c r="GIC322" s="485"/>
      <c r="GID322" s="486"/>
      <c r="GIE322" s="486"/>
      <c r="GIF322" s="486"/>
      <c r="GIG322" s="486"/>
      <c r="GIH322" s="486"/>
      <c r="GII322" s="486"/>
      <c r="GIJ322" s="487"/>
      <c r="GIK322" s="485"/>
      <c r="GIL322" s="486"/>
      <c r="GIM322" s="486"/>
      <c r="GIN322" s="486"/>
      <c r="GIO322" s="486"/>
      <c r="GIP322" s="486"/>
      <c r="GIQ322" s="486"/>
      <c r="GIR322" s="487"/>
      <c r="GIS322" s="485"/>
      <c r="GIT322" s="486"/>
      <c r="GIU322" s="486"/>
      <c r="GIV322" s="486"/>
      <c r="GIW322" s="486"/>
      <c r="GIX322" s="486"/>
      <c r="GIY322" s="486"/>
      <c r="GIZ322" s="487"/>
      <c r="GJA322" s="485"/>
      <c r="GJB322" s="486"/>
      <c r="GJC322" s="486"/>
      <c r="GJD322" s="486"/>
      <c r="GJE322" s="486"/>
      <c r="GJF322" s="486"/>
      <c r="GJG322" s="486"/>
      <c r="GJH322" s="487"/>
      <c r="GJI322" s="485"/>
      <c r="GJJ322" s="486"/>
      <c r="GJK322" s="486"/>
      <c r="GJL322" s="486"/>
      <c r="GJM322" s="486"/>
      <c r="GJN322" s="486"/>
      <c r="GJO322" s="486"/>
      <c r="GJP322" s="487"/>
      <c r="GJQ322" s="485"/>
      <c r="GJR322" s="486"/>
      <c r="GJS322" s="486"/>
      <c r="GJT322" s="486"/>
      <c r="GJU322" s="486"/>
      <c r="GJV322" s="486"/>
      <c r="GJW322" s="486"/>
      <c r="GJX322" s="487"/>
      <c r="GJY322" s="485"/>
      <c r="GJZ322" s="486"/>
      <c r="GKA322" s="486"/>
      <c r="GKB322" s="486"/>
      <c r="GKC322" s="486"/>
      <c r="GKD322" s="486"/>
      <c r="GKE322" s="486"/>
      <c r="GKF322" s="487"/>
      <c r="GKG322" s="485"/>
      <c r="GKH322" s="486"/>
      <c r="GKI322" s="486"/>
      <c r="GKJ322" s="486"/>
      <c r="GKK322" s="486"/>
      <c r="GKL322" s="486"/>
      <c r="GKM322" s="486"/>
      <c r="GKN322" s="487"/>
      <c r="GKO322" s="485"/>
      <c r="GKP322" s="486"/>
      <c r="GKQ322" s="486"/>
      <c r="GKR322" s="486"/>
      <c r="GKS322" s="486"/>
      <c r="GKT322" s="486"/>
      <c r="GKU322" s="486"/>
      <c r="GKV322" s="487"/>
      <c r="GKW322" s="485"/>
      <c r="GKX322" s="486"/>
      <c r="GKY322" s="486"/>
      <c r="GKZ322" s="486"/>
      <c r="GLA322" s="486"/>
      <c r="GLB322" s="486"/>
      <c r="GLC322" s="486"/>
      <c r="GLD322" s="487"/>
      <c r="GLE322" s="485"/>
      <c r="GLF322" s="486"/>
      <c r="GLG322" s="486"/>
      <c r="GLH322" s="486"/>
      <c r="GLI322" s="486"/>
      <c r="GLJ322" s="486"/>
      <c r="GLK322" s="486"/>
      <c r="GLL322" s="487"/>
      <c r="GLM322" s="485"/>
      <c r="GLN322" s="486"/>
      <c r="GLO322" s="486"/>
      <c r="GLP322" s="486"/>
      <c r="GLQ322" s="486"/>
      <c r="GLR322" s="486"/>
      <c r="GLS322" s="486"/>
      <c r="GLT322" s="487"/>
      <c r="GLU322" s="485"/>
      <c r="GLV322" s="486"/>
      <c r="GLW322" s="486"/>
      <c r="GLX322" s="486"/>
      <c r="GLY322" s="486"/>
      <c r="GLZ322" s="486"/>
      <c r="GMA322" s="486"/>
      <c r="GMB322" s="487"/>
      <c r="GMC322" s="485"/>
      <c r="GMD322" s="486"/>
      <c r="GME322" s="486"/>
      <c r="GMF322" s="486"/>
      <c r="GMG322" s="486"/>
      <c r="GMH322" s="486"/>
      <c r="GMI322" s="486"/>
      <c r="GMJ322" s="487"/>
      <c r="GMK322" s="485"/>
      <c r="GML322" s="486"/>
      <c r="GMM322" s="486"/>
      <c r="GMN322" s="486"/>
      <c r="GMO322" s="486"/>
      <c r="GMP322" s="486"/>
      <c r="GMQ322" s="486"/>
      <c r="GMR322" s="487"/>
      <c r="GMS322" s="485"/>
      <c r="GMT322" s="486"/>
      <c r="GMU322" s="486"/>
      <c r="GMV322" s="486"/>
      <c r="GMW322" s="486"/>
      <c r="GMX322" s="486"/>
      <c r="GMY322" s="486"/>
      <c r="GMZ322" s="487"/>
      <c r="GNA322" s="485"/>
      <c r="GNB322" s="486"/>
      <c r="GNC322" s="486"/>
      <c r="GND322" s="486"/>
      <c r="GNE322" s="486"/>
      <c r="GNF322" s="486"/>
      <c r="GNG322" s="486"/>
      <c r="GNH322" s="487"/>
      <c r="GNI322" s="485"/>
      <c r="GNJ322" s="486"/>
      <c r="GNK322" s="486"/>
      <c r="GNL322" s="486"/>
      <c r="GNM322" s="486"/>
      <c r="GNN322" s="486"/>
      <c r="GNO322" s="486"/>
      <c r="GNP322" s="487"/>
      <c r="GNQ322" s="485"/>
      <c r="GNR322" s="486"/>
      <c r="GNS322" s="486"/>
      <c r="GNT322" s="486"/>
      <c r="GNU322" s="486"/>
      <c r="GNV322" s="486"/>
      <c r="GNW322" s="486"/>
      <c r="GNX322" s="487"/>
      <c r="GNY322" s="485"/>
      <c r="GNZ322" s="486"/>
      <c r="GOA322" s="486"/>
      <c r="GOB322" s="486"/>
      <c r="GOC322" s="486"/>
      <c r="GOD322" s="486"/>
      <c r="GOE322" s="486"/>
      <c r="GOF322" s="487"/>
      <c r="GOG322" s="485"/>
      <c r="GOH322" s="486"/>
      <c r="GOI322" s="486"/>
      <c r="GOJ322" s="486"/>
      <c r="GOK322" s="486"/>
      <c r="GOL322" s="486"/>
      <c r="GOM322" s="486"/>
      <c r="GON322" s="487"/>
      <c r="GOO322" s="485"/>
      <c r="GOP322" s="486"/>
      <c r="GOQ322" s="486"/>
      <c r="GOR322" s="486"/>
      <c r="GOS322" s="486"/>
      <c r="GOT322" s="486"/>
      <c r="GOU322" s="486"/>
      <c r="GOV322" s="487"/>
      <c r="GOW322" s="485"/>
      <c r="GOX322" s="486"/>
      <c r="GOY322" s="486"/>
      <c r="GOZ322" s="486"/>
      <c r="GPA322" s="486"/>
      <c r="GPB322" s="486"/>
      <c r="GPC322" s="486"/>
      <c r="GPD322" s="487"/>
      <c r="GPE322" s="485"/>
      <c r="GPF322" s="486"/>
      <c r="GPG322" s="486"/>
      <c r="GPH322" s="486"/>
      <c r="GPI322" s="486"/>
      <c r="GPJ322" s="486"/>
      <c r="GPK322" s="486"/>
      <c r="GPL322" s="487"/>
      <c r="GPM322" s="485"/>
      <c r="GPN322" s="486"/>
      <c r="GPO322" s="486"/>
      <c r="GPP322" s="486"/>
      <c r="GPQ322" s="486"/>
      <c r="GPR322" s="486"/>
      <c r="GPS322" s="486"/>
      <c r="GPT322" s="487"/>
      <c r="GPU322" s="485"/>
      <c r="GPV322" s="486"/>
      <c r="GPW322" s="486"/>
      <c r="GPX322" s="486"/>
      <c r="GPY322" s="486"/>
      <c r="GPZ322" s="486"/>
      <c r="GQA322" s="486"/>
      <c r="GQB322" s="487"/>
      <c r="GQC322" s="485"/>
      <c r="GQD322" s="486"/>
      <c r="GQE322" s="486"/>
      <c r="GQF322" s="486"/>
      <c r="GQG322" s="486"/>
      <c r="GQH322" s="486"/>
      <c r="GQI322" s="486"/>
      <c r="GQJ322" s="487"/>
      <c r="GQK322" s="485"/>
      <c r="GQL322" s="486"/>
      <c r="GQM322" s="486"/>
      <c r="GQN322" s="486"/>
      <c r="GQO322" s="486"/>
      <c r="GQP322" s="486"/>
      <c r="GQQ322" s="486"/>
      <c r="GQR322" s="487"/>
      <c r="GQS322" s="485"/>
      <c r="GQT322" s="486"/>
      <c r="GQU322" s="486"/>
      <c r="GQV322" s="486"/>
      <c r="GQW322" s="486"/>
      <c r="GQX322" s="486"/>
      <c r="GQY322" s="486"/>
      <c r="GQZ322" s="487"/>
      <c r="GRA322" s="485"/>
      <c r="GRB322" s="486"/>
      <c r="GRC322" s="486"/>
      <c r="GRD322" s="486"/>
      <c r="GRE322" s="486"/>
      <c r="GRF322" s="486"/>
      <c r="GRG322" s="486"/>
      <c r="GRH322" s="487"/>
      <c r="GRI322" s="485"/>
      <c r="GRJ322" s="486"/>
      <c r="GRK322" s="486"/>
      <c r="GRL322" s="486"/>
      <c r="GRM322" s="486"/>
      <c r="GRN322" s="486"/>
      <c r="GRO322" s="486"/>
      <c r="GRP322" s="487"/>
      <c r="GRQ322" s="485"/>
      <c r="GRR322" s="486"/>
      <c r="GRS322" s="486"/>
      <c r="GRT322" s="486"/>
      <c r="GRU322" s="486"/>
      <c r="GRV322" s="486"/>
      <c r="GRW322" s="486"/>
      <c r="GRX322" s="487"/>
      <c r="GRY322" s="485"/>
      <c r="GRZ322" s="486"/>
      <c r="GSA322" s="486"/>
      <c r="GSB322" s="486"/>
      <c r="GSC322" s="486"/>
      <c r="GSD322" s="486"/>
      <c r="GSE322" s="486"/>
      <c r="GSF322" s="487"/>
      <c r="GSG322" s="485"/>
      <c r="GSH322" s="486"/>
      <c r="GSI322" s="486"/>
      <c r="GSJ322" s="486"/>
      <c r="GSK322" s="486"/>
      <c r="GSL322" s="486"/>
      <c r="GSM322" s="486"/>
      <c r="GSN322" s="487"/>
      <c r="GSO322" s="485"/>
      <c r="GSP322" s="486"/>
      <c r="GSQ322" s="486"/>
      <c r="GSR322" s="486"/>
      <c r="GSS322" s="486"/>
      <c r="GST322" s="486"/>
      <c r="GSU322" s="486"/>
      <c r="GSV322" s="487"/>
      <c r="GSW322" s="485"/>
      <c r="GSX322" s="486"/>
      <c r="GSY322" s="486"/>
      <c r="GSZ322" s="486"/>
      <c r="GTA322" s="486"/>
      <c r="GTB322" s="486"/>
      <c r="GTC322" s="486"/>
      <c r="GTD322" s="487"/>
      <c r="GTE322" s="485"/>
      <c r="GTF322" s="486"/>
      <c r="GTG322" s="486"/>
      <c r="GTH322" s="486"/>
      <c r="GTI322" s="486"/>
      <c r="GTJ322" s="486"/>
      <c r="GTK322" s="486"/>
      <c r="GTL322" s="487"/>
      <c r="GTM322" s="485"/>
      <c r="GTN322" s="486"/>
      <c r="GTO322" s="486"/>
      <c r="GTP322" s="486"/>
      <c r="GTQ322" s="486"/>
      <c r="GTR322" s="486"/>
      <c r="GTS322" s="486"/>
      <c r="GTT322" s="487"/>
      <c r="GTU322" s="485"/>
      <c r="GTV322" s="486"/>
      <c r="GTW322" s="486"/>
      <c r="GTX322" s="486"/>
      <c r="GTY322" s="486"/>
      <c r="GTZ322" s="486"/>
      <c r="GUA322" s="486"/>
      <c r="GUB322" s="487"/>
      <c r="GUC322" s="485"/>
      <c r="GUD322" s="486"/>
      <c r="GUE322" s="486"/>
      <c r="GUF322" s="486"/>
      <c r="GUG322" s="486"/>
      <c r="GUH322" s="486"/>
      <c r="GUI322" s="486"/>
      <c r="GUJ322" s="487"/>
      <c r="GUK322" s="485"/>
      <c r="GUL322" s="486"/>
      <c r="GUM322" s="486"/>
      <c r="GUN322" s="486"/>
      <c r="GUO322" s="486"/>
      <c r="GUP322" s="486"/>
      <c r="GUQ322" s="486"/>
      <c r="GUR322" s="487"/>
      <c r="GUS322" s="485"/>
      <c r="GUT322" s="486"/>
      <c r="GUU322" s="486"/>
      <c r="GUV322" s="486"/>
      <c r="GUW322" s="486"/>
      <c r="GUX322" s="486"/>
      <c r="GUY322" s="486"/>
      <c r="GUZ322" s="487"/>
      <c r="GVA322" s="485"/>
      <c r="GVB322" s="486"/>
      <c r="GVC322" s="486"/>
      <c r="GVD322" s="486"/>
      <c r="GVE322" s="486"/>
      <c r="GVF322" s="486"/>
      <c r="GVG322" s="486"/>
      <c r="GVH322" s="487"/>
      <c r="GVI322" s="485"/>
      <c r="GVJ322" s="486"/>
      <c r="GVK322" s="486"/>
      <c r="GVL322" s="486"/>
      <c r="GVM322" s="486"/>
      <c r="GVN322" s="486"/>
      <c r="GVO322" s="486"/>
      <c r="GVP322" s="487"/>
      <c r="GVQ322" s="485"/>
      <c r="GVR322" s="486"/>
      <c r="GVS322" s="486"/>
      <c r="GVT322" s="486"/>
      <c r="GVU322" s="486"/>
      <c r="GVV322" s="486"/>
      <c r="GVW322" s="486"/>
      <c r="GVX322" s="487"/>
      <c r="GVY322" s="485"/>
      <c r="GVZ322" s="486"/>
      <c r="GWA322" s="486"/>
      <c r="GWB322" s="486"/>
      <c r="GWC322" s="486"/>
      <c r="GWD322" s="486"/>
      <c r="GWE322" s="486"/>
      <c r="GWF322" s="487"/>
      <c r="GWG322" s="485"/>
      <c r="GWH322" s="486"/>
      <c r="GWI322" s="486"/>
      <c r="GWJ322" s="486"/>
      <c r="GWK322" s="486"/>
      <c r="GWL322" s="486"/>
      <c r="GWM322" s="486"/>
      <c r="GWN322" s="487"/>
      <c r="GWO322" s="485"/>
      <c r="GWP322" s="486"/>
      <c r="GWQ322" s="486"/>
      <c r="GWR322" s="486"/>
      <c r="GWS322" s="486"/>
      <c r="GWT322" s="486"/>
      <c r="GWU322" s="486"/>
      <c r="GWV322" s="487"/>
      <c r="GWW322" s="485"/>
      <c r="GWX322" s="486"/>
      <c r="GWY322" s="486"/>
      <c r="GWZ322" s="486"/>
      <c r="GXA322" s="486"/>
      <c r="GXB322" s="486"/>
      <c r="GXC322" s="486"/>
      <c r="GXD322" s="487"/>
      <c r="GXE322" s="485"/>
      <c r="GXF322" s="486"/>
      <c r="GXG322" s="486"/>
      <c r="GXH322" s="486"/>
      <c r="GXI322" s="486"/>
      <c r="GXJ322" s="486"/>
      <c r="GXK322" s="486"/>
      <c r="GXL322" s="487"/>
      <c r="GXM322" s="485"/>
      <c r="GXN322" s="486"/>
      <c r="GXO322" s="486"/>
      <c r="GXP322" s="486"/>
      <c r="GXQ322" s="486"/>
      <c r="GXR322" s="486"/>
      <c r="GXS322" s="486"/>
      <c r="GXT322" s="487"/>
      <c r="GXU322" s="485"/>
      <c r="GXV322" s="486"/>
      <c r="GXW322" s="486"/>
      <c r="GXX322" s="486"/>
      <c r="GXY322" s="486"/>
      <c r="GXZ322" s="486"/>
      <c r="GYA322" s="486"/>
      <c r="GYB322" s="487"/>
      <c r="GYC322" s="485"/>
      <c r="GYD322" s="486"/>
      <c r="GYE322" s="486"/>
      <c r="GYF322" s="486"/>
      <c r="GYG322" s="486"/>
      <c r="GYH322" s="486"/>
      <c r="GYI322" s="486"/>
      <c r="GYJ322" s="487"/>
      <c r="GYK322" s="485"/>
      <c r="GYL322" s="486"/>
      <c r="GYM322" s="486"/>
      <c r="GYN322" s="486"/>
      <c r="GYO322" s="486"/>
      <c r="GYP322" s="486"/>
      <c r="GYQ322" s="486"/>
      <c r="GYR322" s="487"/>
      <c r="GYS322" s="485"/>
      <c r="GYT322" s="486"/>
      <c r="GYU322" s="486"/>
      <c r="GYV322" s="486"/>
      <c r="GYW322" s="486"/>
      <c r="GYX322" s="486"/>
      <c r="GYY322" s="486"/>
      <c r="GYZ322" s="487"/>
      <c r="GZA322" s="485"/>
      <c r="GZB322" s="486"/>
      <c r="GZC322" s="486"/>
      <c r="GZD322" s="486"/>
      <c r="GZE322" s="486"/>
      <c r="GZF322" s="486"/>
      <c r="GZG322" s="486"/>
      <c r="GZH322" s="487"/>
      <c r="GZI322" s="485"/>
      <c r="GZJ322" s="486"/>
      <c r="GZK322" s="486"/>
      <c r="GZL322" s="486"/>
      <c r="GZM322" s="486"/>
      <c r="GZN322" s="486"/>
      <c r="GZO322" s="486"/>
      <c r="GZP322" s="487"/>
      <c r="GZQ322" s="485"/>
      <c r="GZR322" s="486"/>
      <c r="GZS322" s="486"/>
      <c r="GZT322" s="486"/>
      <c r="GZU322" s="486"/>
      <c r="GZV322" s="486"/>
      <c r="GZW322" s="486"/>
      <c r="GZX322" s="487"/>
      <c r="GZY322" s="485"/>
      <c r="GZZ322" s="486"/>
      <c r="HAA322" s="486"/>
      <c r="HAB322" s="486"/>
      <c r="HAC322" s="486"/>
      <c r="HAD322" s="486"/>
      <c r="HAE322" s="486"/>
      <c r="HAF322" s="487"/>
      <c r="HAG322" s="485"/>
      <c r="HAH322" s="486"/>
      <c r="HAI322" s="486"/>
      <c r="HAJ322" s="486"/>
      <c r="HAK322" s="486"/>
      <c r="HAL322" s="486"/>
      <c r="HAM322" s="486"/>
      <c r="HAN322" s="487"/>
      <c r="HAO322" s="485"/>
      <c r="HAP322" s="486"/>
      <c r="HAQ322" s="486"/>
      <c r="HAR322" s="486"/>
      <c r="HAS322" s="486"/>
      <c r="HAT322" s="486"/>
      <c r="HAU322" s="486"/>
      <c r="HAV322" s="487"/>
      <c r="HAW322" s="485"/>
      <c r="HAX322" s="486"/>
      <c r="HAY322" s="486"/>
      <c r="HAZ322" s="486"/>
      <c r="HBA322" s="486"/>
      <c r="HBB322" s="486"/>
      <c r="HBC322" s="486"/>
      <c r="HBD322" s="487"/>
      <c r="HBE322" s="485"/>
      <c r="HBF322" s="486"/>
      <c r="HBG322" s="486"/>
      <c r="HBH322" s="486"/>
      <c r="HBI322" s="486"/>
      <c r="HBJ322" s="486"/>
      <c r="HBK322" s="486"/>
      <c r="HBL322" s="487"/>
      <c r="HBM322" s="485"/>
      <c r="HBN322" s="486"/>
      <c r="HBO322" s="486"/>
      <c r="HBP322" s="486"/>
      <c r="HBQ322" s="486"/>
      <c r="HBR322" s="486"/>
      <c r="HBS322" s="486"/>
      <c r="HBT322" s="487"/>
      <c r="HBU322" s="485"/>
      <c r="HBV322" s="486"/>
      <c r="HBW322" s="486"/>
      <c r="HBX322" s="486"/>
      <c r="HBY322" s="486"/>
      <c r="HBZ322" s="486"/>
      <c r="HCA322" s="486"/>
      <c r="HCB322" s="487"/>
      <c r="HCC322" s="485"/>
      <c r="HCD322" s="486"/>
      <c r="HCE322" s="486"/>
      <c r="HCF322" s="486"/>
      <c r="HCG322" s="486"/>
      <c r="HCH322" s="486"/>
      <c r="HCI322" s="486"/>
      <c r="HCJ322" s="487"/>
      <c r="HCK322" s="485"/>
      <c r="HCL322" s="486"/>
      <c r="HCM322" s="486"/>
      <c r="HCN322" s="486"/>
      <c r="HCO322" s="486"/>
      <c r="HCP322" s="486"/>
      <c r="HCQ322" s="486"/>
      <c r="HCR322" s="487"/>
      <c r="HCS322" s="485"/>
      <c r="HCT322" s="486"/>
      <c r="HCU322" s="486"/>
      <c r="HCV322" s="486"/>
      <c r="HCW322" s="486"/>
      <c r="HCX322" s="486"/>
      <c r="HCY322" s="486"/>
      <c r="HCZ322" s="487"/>
      <c r="HDA322" s="485"/>
      <c r="HDB322" s="486"/>
      <c r="HDC322" s="486"/>
      <c r="HDD322" s="486"/>
      <c r="HDE322" s="486"/>
      <c r="HDF322" s="486"/>
      <c r="HDG322" s="486"/>
      <c r="HDH322" s="487"/>
      <c r="HDI322" s="485"/>
      <c r="HDJ322" s="486"/>
      <c r="HDK322" s="486"/>
      <c r="HDL322" s="486"/>
      <c r="HDM322" s="486"/>
      <c r="HDN322" s="486"/>
      <c r="HDO322" s="486"/>
      <c r="HDP322" s="487"/>
      <c r="HDQ322" s="485"/>
      <c r="HDR322" s="486"/>
      <c r="HDS322" s="486"/>
      <c r="HDT322" s="486"/>
      <c r="HDU322" s="486"/>
      <c r="HDV322" s="486"/>
      <c r="HDW322" s="486"/>
      <c r="HDX322" s="487"/>
      <c r="HDY322" s="485"/>
      <c r="HDZ322" s="486"/>
      <c r="HEA322" s="486"/>
      <c r="HEB322" s="486"/>
      <c r="HEC322" s="486"/>
      <c r="HED322" s="486"/>
      <c r="HEE322" s="486"/>
      <c r="HEF322" s="487"/>
      <c r="HEG322" s="485"/>
      <c r="HEH322" s="486"/>
      <c r="HEI322" s="486"/>
      <c r="HEJ322" s="486"/>
      <c r="HEK322" s="486"/>
      <c r="HEL322" s="486"/>
      <c r="HEM322" s="486"/>
      <c r="HEN322" s="487"/>
      <c r="HEO322" s="485"/>
      <c r="HEP322" s="486"/>
      <c r="HEQ322" s="486"/>
      <c r="HER322" s="486"/>
      <c r="HES322" s="486"/>
      <c r="HET322" s="486"/>
      <c r="HEU322" s="486"/>
      <c r="HEV322" s="487"/>
      <c r="HEW322" s="485"/>
      <c r="HEX322" s="486"/>
      <c r="HEY322" s="486"/>
      <c r="HEZ322" s="486"/>
      <c r="HFA322" s="486"/>
      <c r="HFB322" s="486"/>
      <c r="HFC322" s="486"/>
      <c r="HFD322" s="487"/>
      <c r="HFE322" s="485"/>
      <c r="HFF322" s="486"/>
      <c r="HFG322" s="486"/>
      <c r="HFH322" s="486"/>
      <c r="HFI322" s="486"/>
      <c r="HFJ322" s="486"/>
      <c r="HFK322" s="486"/>
      <c r="HFL322" s="487"/>
      <c r="HFM322" s="485"/>
      <c r="HFN322" s="486"/>
      <c r="HFO322" s="486"/>
      <c r="HFP322" s="486"/>
      <c r="HFQ322" s="486"/>
      <c r="HFR322" s="486"/>
      <c r="HFS322" s="486"/>
      <c r="HFT322" s="487"/>
      <c r="HFU322" s="485"/>
      <c r="HFV322" s="486"/>
      <c r="HFW322" s="486"/>
      <c r="HFX322" s="486"/>
      <c r="HFY322" s="486"/>
      <c r="HFZ322" s="486"/>
      <c r="HGA322" s="486"/>
      <c r="HGB322" s="487"/>
      <c r="HGC322" s="485"/>
      <c r="HGD322" s="486"/>
      <c r="HGE322" s="486"/>
      <c r="HGF322" s="486"/>
      <c r="HGG322" s="486"/>
      <c r="HGH322" s="486"/>
      <c r="HGI322" s="486"/>
      <c r="HGJ322" s="487"/>
      <c r="HGK322" s="485"/>
      <c r="HGL322" s="486"/>
      <c r="HGM322" s="486"/>
      <c r="HGN322" s="486"/>
      <c r="HGO322" s="486"/>
      <c r="HGP322" s="486"/>
      <c r="HGQ322" s="486"/>
      <c r="HGR322" s="487"/>
      <c r="HGS322" s="485"/>
      <c r="HGT322" s="486"/>
      <c r="HGU322" s="486"/>
      <c r="HGV322" s="486"/>
      <c r="HGW322" s="486"/>
      <c r="HGX322" s="486"/>
      <c r="HGY322" s="486"/>
      <c r="HGZ322" s="487"/>
      <c r="HHA322" s="485"/>
      <c r="HHB322" s="486"/>
      <c r="HHC322" s="486"/>
      <c r="HHD322" s="486"/>
      <c r="HHE322" s="486"/>
      <c r="HHF322" s="486"/>
      <c r="HHG322" s="486"/>
      <c r="HHH322" s="487"/>
      <c r="HHI322" s="485"/>
      <c r="HHJ322" s="486"/>
      <c r="HHK322" s="486"/>
      <c r="HHL322" s="486"/>
      <c r="HHM322" s="486"/>
      <c r="HHN322" s="486"/>
      <c r="HHO322" s="486"/>
      <c r="HHP322" s="487"/>
      <c r="HHQ322" s="485"/>
      <c r="HHR322" s="486"/>
      <c r="HHS322" s="486"/>
      <c r="HHT322" s="486"/>
      <c r="HHU322" s="486"/>
      <c r="HHV322" s="486"/>
      <c r="HHW322" s="486"/>
      <c r="HHX322" s="487"/>
      <c r="HHY322" s="485"/>
      <c r="HHZ322" s="486"/>
      <c r="HIA322" s="486"/>
      <c r="HIB322" s="486"/>
      <c r="HIC322" s="486"/>
      <c r="HID322" s="486"/>
      <c r="HIE322" s="486"/>
      <c r="HIF322" s="487"/>
      <c r="HIG322" s="485"/>
      <c r="HIH322" s="486"/>
      <c r="HII322" s="486"/>
      <c r="HIJ322" s="486"/>
      <c r="HIK322" s="486"/>
      <c r="HIL322" s="486"/>
      <c r="HIM322" s="486"/>
      <c r="HIN322" s="487"/>
      <c r="HIO322" s="485"/>
      <c r="HIP322" s="486"/>
      <c r="HIQ322" s="486"/>
      <c r="HIR322" s="486"/>
      <c r="HIS322" s="486"/>
      <c r="HIT322" s="486"/>
      <c r="HIU322" s="486"/>
      <c r="HIV322" s="487"/>
      <c r="HIW322" s="485"/>
      <c r="HIX322" s="486"/>
      <c r="HIY322" s="486"/>
      <c r="HIZ322" s="486"/>
      <c r="HJA322" s="486"/>
      <c r="HJB322" s="486"/>
      <c r="HJC322" s="486"/>
      <c r="HJD322" s="487"/>
      <c r="HJE322" s="485"/>
      <c r="HJF322" s="486"/>
      <c r="HJG322" s="486"/>
      <c r="HJH322" s="486"/>
      <c r="HJI322" s="486"/>
      <c r="HJJ322" s="486"/>
      <c r="HJK322" s="486"/>
      <c r="HJL322" s="487"/>
      <c r="HJM322" s="485"/>
      <c r="HJN322" s="486"/>
      <c r="HJO322" s="486"/>
      <c r="HJP322" s="486"/>
      <c r="HJQ322" s="486"/>
      <c r="HJR322" s="486"/>
      <c r="HJS322" s="486"/>
      <c r="HJT322" s="487"/>
      <c r="HJU322" s="485"/>
      <c r="HJV322" s="486"/>
      <c r="HJW322" s="486"/>
      <c r="HJX322" s="486"/>
      <c r="HJY322" s="486"/>
      <c r="HJZ322" s="486"/>
      <c r="HKA322" s="486"/>
      <c r="HKB322" s="487"/>
      <c r="HKC322" s="485"/>
      <c r="HKD322" s="486"/>
      <c r="HKE322" s="486"/>
      <c r="HKF322" s="486"/>
      <c r="HKG322" s="486"/>
      <c r="HKH322" s="486"/>
      <c r="HKI322" s="486"/>
      <c r="HKJ322" s="487"/>
      <c r="HKK322" s="485"/>
      <c r="HKL322" s="486"/>
      <c r="HKM322" s="486"/>
      <c r="HKN322" s="486"/>
      <c r="HKO322" s="486"/>
      <c r="HKP322" s="486"/>
      <c r="HKQ322" s="486"/>
      <c r="HKR322" s="487"/>
      <c r="HKS322" s="485"/>
      <c r="HKT322" s="486"/>
      <c r="HKU322" s="486"/>
      <c r="HKV322" s="486"/>
      <c r="HKW322" s="486"/>
      <c r="HKX322" s="486"/>
      <c r="HKY322" s="486"/>
      <c r="HKZ322" s="487"/>
      <c r="HLA322" s="485"/>
      <c r="HLB322" s="486"/>
      <c r="HLC322" s="486"/>
      <c r="HLD322" s="486"/>
      <c r="HLE322" s="486"/>
      <c r="HLF322" s="486"/>
      <c r="HLG322" s="486"/>
      <c r="HLH322" s="487"/>
      <c r="HLI322" s="485"/>
      <c r="HLJ322" s="486"/>
      <c r="HLK322" s="486"/>
      <c r="HLL322" s="486"/>
      <c r="HLM322" s="486"/>
      <c r="HLN322" s="486"/>
      <c r="HLO322" s="486"/>
      <c r="HLP322" s="487"/>
      <c r="HLQ322" s="485"/>
      <c r="HLR322" s="486"/>
      <c r="HLS322" s="486"/>
      <c r="HLT322" s="486"/>
      <c r="HLU322" s="486"/>
      <c r="HLV322" s="486"/>
      <c r="HLW322" s="486"/>
      <c r="HLX322" s="487"/>
      <c r="HLY322" s="485"/>
      <c r="HLZ322" s="486"/>
      <c r="HMA322" s="486"/>
      <c r="HMB322" s="486"/>
      <c r="HMC322" s="486"/>
      <c r="HMD322" s="486"/>
      <c r="HME322" s="486"/>
      <c r="HMF322" s="487"/>
      <c r="HMG322" s="485"/>
      <c r="HMH322" s="486"/>
      <c r="HMI322" s="486"/>
      <c r="HMJ322" s="486"/>
      <c r="HMK322" s="486"/>
      <c r="HML322" s="486"/>
      <c r="HMM322" s="486"/>
      <c r="HMN322" s="487"/>
      <c r="HMO322" s="485"/>
      <c r="HMP322" s="486"/>
      <c r="HMQ322" s="486"/>
      <c r="HMR322" s="486"/>
      <c r="HMS322" s="486"/>
      <c r="HMT322" s="486"/>
      <c r="HMU322" s="486"/>
      <c r="HMV322" s="487"/>
      <c r="HMW322" s="485"/>
      <c r="HMX322" s="486"/>
      <c r="HMY322" s="486"/>
      <c r="HMZ322" s="486"/>
      <c r="HNA322" s="486"/>
      <c r="HNB322" s="486"/>
      <c r="HNC322" s="486"/>
      <c r="HND322" s="487"/>
      <c r="HNE322" s="485"/>
      <c r="HNF322" s="486"/>
      <c r="HNG322" s="486"/>
      <c r="HNH322" s="486"/>
      <c r="HNI322" s="486"/>
      <c r="HNJ322" s="486"/>
      <c r="HNK322" s="486"/>
      <c r="HNL322" s="487"/>
      <c r="HNM322" s="485"/>
      <c r="HNN322" s="486"/>
      <c r="HNO322" s="486"/>
      <c r="HNP322" s="486"/>
      <c r="HNQ322" s="486"/>
      <c r="HNR322" s="486"/>
      <c r="HNS322" s="486"/>
      <c r="HNT322" s="487"/>
      <c r="HNU322" s="485"/>
      <c r="HNV322" s="486"/>
      <c r="HNW322" s="486"/>
      <c r="HNX322" s="486"/>
      <c r="HNY322" s="486"/>
      <c r="HNZ322" s="486"/>
      <c r="HOA322" s="486"/>
      <c r="HOB322" s="487"/>
      <c r="HOC322" s="485"/>
      <c r="HOD322" s="486"/>
      <c r="HOE322" s="486"/>
      <c r="HOF322" s="486"/>
      <c r="HOG322" s="486"/>
      <c r="HOH322" s="486"/>
      <c r="HOI322" s="486"/>
      <c r="HOJ322" s="487"/>
      <c r="HOK322" s="485"/>
      <c r="HOL322" s="486"/>
      <c r="HOM322" s="486"/>
      <c r="HON322" s="486"/>
      <c r="HOO322" s="486"/>
      <c r="HOP322" s="486"/>
      <c r="HOQ322" s="486"/>
      <c r="HOR322" s="487"/>
      <c r="HOS322" s="485"/>
      <c r="HOT322" s="486"/>
      <c r="HOU322" s="486"/>
      <c r="HOV322" s="486"/>
      <c r="HOW322" s="486"/>
      <c r="HOX322" s="486"/>
      <c r="HOY322" s="486"/>
      <c r="HOZ322" s="487"/>
      <c r="HPA322" s="485"/>
      <c r="HPB322" s="486"/>
      <c r="HPC322" s="486"/>
      <c r="HPD322" s="486"/>
      <c r="HPE322" s="486"/>
      <c r="HPF322" s="486"/>
      <c r="HPG322" s="486"/>
      <c r="HPH322" s="487"/>
      <c r="HPI322" s="485"/>
      <c r="HPJ322" s="486"/>
      <c r="HPK322" s="486"/>
      <c r="HPL322" s="486"/>
      <c r="HPM322" s="486"/>
      <c r="HPN322" s="486"/>
      <c r="HPO322" s="486"/>
      <c r="HPP322" s="487"/>
      <c r="HPQ322" s="485"/>
      <c r="HPR322" s="486"/>
      <c r="HPS322" s="486"/>
      <c r="HPT322" s="486"/>
      <c r="HPU322" s="486"/>
      <c r="HPV322" s="486"/>
      <c r="HPW322" s="486"/>
      <c r="HPX322" s="487"/>
      <c r="HPY322" s="485"/>
      <c r="HPZ322" s="486"/>
      <c r="HQA322" s="486"/>
      <c r="HQB322" s="486"/>
      <c r="HQC322" s="486"/>
      <c r="HQD322" s="486"/>
      <c r="HQE322" s="486"/>
      <c r="HQF322" s="487"/>
      <c r="HQG322" s="485"/>
      <c r="HQH322" s="486"/>
      <c r="HQI322" s="486"/>
      <c r="HQJ322" s="486"/>
      <c r="HQK322" s="486"/>
      <c r="HQL322" s="486"/>
      <c r="HQM322" s="486"/>
      <c r="HQN322" s="487"/>
      <c r="HQO322" s="485"/>
      <c r="HQP322" s="486"/>
      <c r="HQQ322" s="486"/>
      <c r="HQR322" s="486"/>
      <c r="HQS322" s="486"/>
      <c r="HQT322" s="486"/>
      <c r="HQU322" s="486"/>
      <c r="HQV322" s="487"/>
      <c r="HQW322" s="485"/>
      <c r="HQX322" s="486"/>
      <c r="HQY322" s="486"/>
      <c r="HQZ322" s="486"/>
      <c r="HRA322" s="486"/>
      <c r="HRB322" s="486"/>
      <c r="HRC322" s="486"/>
      <c r="HRD322" s="487"/>
      <c r="HRE322" s="485"/>
      <c r="HRF322" s="486"/>
      <c r="HRG322" s="486"/>
      <c r="HRH322" s="486"/>
      <c r="HRI322" s="486"/>
      <c r="HRJ322" s="486"/>
      <c r="HRK322" s="486"/>
      <c r="HRL322" s="487"/>
      <c r="HRM322" s="485"/>
      <c r="HRN322" s="486"/>
      <c r="HRO322" s="486"/>
      <c r="HRP322" s="486"/>
      <c r="HRQ322" s="486"/>
      <c r="HRR322" s="486"/>
      <c r="HRS322" s="486"/>
      <c r="HRT322" s="487"/>
      <c r="HRU322" s="485"/>
      <c r="HRV322" s="486"/>
      <c r="HRW322" s="486"/>
      <c r="HRX322" s="486"/>
      <c r="HRY322" s="486"/>
      <c r="HRZ322" s="486"/>
      <c r="HSA322" s="486"/>
      <c r="HSB322" s="487"/>
      <c r="HSC322" s="485"/>
      <c r="HSD322" s="486"/>
      <c r="HSE322" s="486"/>
      <c r="HSF322" s="486"/>
      <c r="HSG322" s="486"/>
      <c r="HSH322" s="486"/>
      <c r="HSI322" s="486"/>
      <c r="HSJ322" s="487"/>
      <c r="HSK322" s="485"/>
      <c r="HSL322" s="486"/>
      <c r="HSM322" s="486"/>
      <c r="HSN322" s="486"/>
      <c r="HSO322" s="486"/>
      <c r="HSP322" s="486"/>
      <c r="HSQ322" s="486"/>
      <c r="HSR322" s="487"/>
      <c r="HSS322" s="485"/>
      <c r="HST322" s="486"/>
      <c r="HSU322" s="486"/>
      <c r="HSV322" s="486"/>
      <c r="HSW322" s="486"/>
      <c r="HSX322" s="486"/>
      <c r="HSY322" s="486"/>
      <c r="HSZ322" s="487"/>
      <c r="HTA322" s="485"/>
      <c r="HTB322" s="486"/>
      <c r="HTC322" s="486"/>
      <c r="HTD322" s="486"/>
      <c r="HTE322" s="486"/>
      <c r="HTF322" s="486"/>
      <c r="HTG322" s="486"/>
      <c r="HTH322" s="487"/>
      <c r="HTI322" s="485"/>
      <c r="HTJ322" s="486"/>
      <c r="HTK322" s="486"/>
      <c r="HTL322" s="486"/>
      <c r="HTM322" s="486"/>
      <c r="HTN322" s="486"/>
      <c r="HTO322" s="486"/>
      <c r="HTP322" s="487"/>
      <c r="HTQ322" s="485"/>
      <c r="HTR322" s="486"/>
      <c r="HTS322" s="486"/>
      <c r="HTT322" s="486"/>
      <c r="HTU322" s="486"/>
      <c r="HTV322" s="486"/>
      <c r="HTW322" s="486"/>
      <c r="HTX322" s="487"/>
      <c r="HTY322" s="485"/>
      <c r="HTZ322" s="486"/>
      <c r="HUA322" s="486"/>
      <c r="HUB322" s="486"/>
      <c r="HUC322" s="486"/>
      <c r="HUD322" s="486"/>
      <c r="HUE322" s="486"/>
      <c r="HUF322" s="487"/>
      <c r="HUG322" s="485"/>
      <c r="HUH322" s="486"/>
      <c r="HUI322" s="486"/>
      <c r="HUJ322" s="486"/>
      <c r="HUK322" s="486"/>
      <c r="HUL322" s="486"/>
      <c r="HUM322" s="486"/>
      <c r="HUN322" s="487"/>
      <c r="HUO322" s="485"/>
      <c r="HUP322" s="486"/>
      <c r="HUQ322" s="486"/>
      <c r="HUR322" s="486"/>
      <c r="HUS322" s="486"/>
      <c r="HUT322" s="486"/>
      <c r="HUU322" s="486"/>
      <c r="HUV322" s="487"/>
      <c r="HUW322" s="485"/>
      <c r="HUX322" s="486"/>
      <c r="HUY322" s="486"/>
      <c r="HUZ322" s="486"/>
      <c r="HVA322" s="486"/>
      <c r="HVB322" s="486"/>
      <c r="HVC322" s="486"/>
      <c r="HVD322" s="487"/>
      <c r="HVE322" s="485"/>
      <c r="HVF322" s="486"/>
      <c r="HVG322" s="486"/>
      <c r="HVH322" s="486"/>
      <c r="HVI322" s="486"/>
      <c r="HVJ322" s="486"/>
      <c r="HVK322" s="486"/>
      <c r="HVL322" s="487"/>
      <c r="HVM322" s="485"/>
      <c r="HVN322" s="486"/>
      <c r="HVO322" s="486"/>
      <c r="HVP322" s="486"/>
      <c r="HVQ322" s="486"/>
      <c r="HVR322" s="486"/>
      <c r="HVS322" s="486"/>
      <c r="HVT322" s="487"/>
      <c r="HVU322" s="485"/>
      <c r="HVV322" s="486"/>
      <c r="HVW322" s="486"/>
      <c r="HVX322" s="486"/>
      <c r="HVY322" s="486"/>
      <c r="HVZ322" s="486"/>
      <c r="HWA322" s="486"/>
      <c r="HWB322" s="487"/>
      <c r="HWC322" s="485"/>
      <c r="HWD322" s="486"/>
      <c r="HWE322" s="486"/>
      <c r="HWF322" s="486"/>
      <c r="HWG322" s="486"/>
      <c r="HWH322" s="486"/>
      <c r="HWI322" s="486"/>
      <c r="HWJ322" s="487"/>
      <c r="HWK322" s="485"/>
      <c r="HWL322" s="486"/>
      <c r="HWM322" s="486"/>
      <c r="HWN322" s="486"/>
      <c r="HWO322" s="486"/>
      <c r="HWP322" s="486"/>
      <c r="HWQ322" s="486"/>
      <c r="HWR322" s="487"/>
      <c r="HWS322" s="485"/>
      <c r="HWT322" s="486"/>
      <c r="HWU322" s="486"/>
      <c r="HWV322" s="486"/>
      <c r="HWW322" s="486"/>
      <c r="HWX322" s="486"/>
      <c r="HWY322" s="486"/>
      <c r="HWZ322" s="487"/>
      <c r="HXA322" s="485"/>
      <c r="HXB322" s="486"/>
      <c r="HXC322" s="486"/>
      <c r="HXD322" s="486"/>
      <c r="HXE322" s="486"/>
      <c r="HXF322" s="486"/>
      <c r="HXG322" s="486"/>
      <c r="HXH322" s="487"/>
      <c r="HXI322" s="485"/>
      <c r="HXJ322" s="486"/>
      <c r="HXK322" s="486"/>
      <c r="HXL322" s="486"/>
      <c r="HXM322" s="486"/>
      <c r="HXN322" s="486"/>
      <c r="HXO322" s="486"/>
      <c r="HXP322" s="487"/>
      <c r="HXQ322" s="485"/>
      <c r="HXR322" s="486"/>
      <c r="HXS322" s="486"/>
      <c r="HXT322" s="486"/>
      <c r="HXU322" s="486"/>
      <c r="HXV322" s="486"/>
      <c r="HXW322" s="486"/>
      <c r="HXX322" s="487"/>
      <c r="HXY322" s="485"/>
      <c r="HXZ322" s="486"/>
      <c r="HYA322" s="486"/>
      <c r="HYB322" s="486"/>
      <c r="HYC322" s="486"/>
      <c r="HYD322" s="486"/>
      <c r="HYE322" s="486"/>
      <c r="HYF322" s="487"/>
      <c r="HYG322" s="485"/>
      <c r="HYH322" s="486"/>
      <c r="HYI322" s="486"/>
      <c r="HYJ322" s="486"/>
      <c r="HYK322" s="486"/>
      <c r="HYL322" s="486"/>
      <c r="HYM322" s="486"/>
      <c r="HYN322" s="487"/>
      <c r="HYO322" s="485"/>
      <c r="HYP322" s="486"/>
      <c r="HYQ322" s="486"/>
      <c r="HYR322" s="486"/>
      <c r="HYS322" s="486"/>
      <c r="HYT322" s="486"/>
      <c r="HYU322" s="486"/>
      <c r="HYV322" s="487"/>
      <c r="HYW322" s="485"/>
      <c r="HYX322" s="486"/>
      <c r="HYY322" s="486"/>
      <c r="HYZ322" s="486"/>
      <c r="HZA322" s="486"/>
      <c r="HZB322" s="486"/>
      <c r="HZC322" s="486"/>
      <c r="HZD322" s="487"/>
      <c r="HZE322" s="485"/>
      <c r="HZF322" s="486"/>
      <c r="HZG322" s="486"/>
      <c r="HZH322" s="486"/>
      <c r="HZI322" s="486"/>
      <c r="HZJ322" s="486"/>
      <c r="HZK322" s="486"/>
      <c r="HZL322" s="487"/>
      <c r="HZM322" s="485"/>
      <c r="HZN322" s="486"/>
      <c r="HZO322" s="486"/>
      <c r="HZP322" s="486"/>
      <c r="HZQ322" s="486"/>
      <c r="HZR322" s="486"/>
      <c r="HZS322" s="486"/>
      <c r="HZT322" s="487"/>
      <c r="HZU322" s="485"/>
      <c r="HZV322" s="486"/>
      <c r="HZW322" s="486"/>
      <c r="HZX322" s="486"/>
      <c r="HZY322" s="486"/>
      <c r="HZZ322" s="486"/>
      <c r="IAA322" s="486"/>
      <c r="IAB322" s="487"/>
      <c r="IAC322" s="485"/>
      <c r="IAD322" s="486"/>
      <c r="IAE322" s="486"/>
      <c r="IAF322" s="486"/>
      <c r="IAG322" s="486"/>
      <c r="IAH322" s="486"/>
      <c r="IAI322" s="486"/>
      <c r="IAJ322" s="487"/>
      <c r="IAK322" s="485"/>
      <c r="IAL322" s="486"/>
      <c r="IAM322" s="486"/>
      <c r="IAN322" s="486"/>
      <c r="IAO322" s="486"/>
      <c r="IAP322" s="486"/>
      <c r="IAQ322" s="486"/>
      <c r="IAR322" s="487"/>
      <c r="IAS322" s="485"/>
      <c r="IAT322" s="486"/>
      <c r="IAU322" s="486"/>
      <c r="IAV322" s="486"/>
      <c r="IAW322" s="486"/>
      <c r="IAX322" s="486"/>
      <c r="IAY322" s="486"/>
      <c r="IAZ322" s="487"/>
      <c r="IBA322" s="485"/>
      <c r="IBB322" s="486"/>
      <c r="IBC322" s="486"/>
      <c r="IBD322" s="486"/>
      <c r="IBE322" s="486"/>
      <c r="IBF322" s="486"/>
      <c r="IBG322" s="486"/>
      <c r="IBH322" s="487"/>
      <c r="IBI322" s="485"/>
      <c r="IBJ322" s="486"/>
      <c r="IBK322" s="486"/>
      <c r="IBL322" s="486"/>
      <c r="IBM322" s="486"/>
      <c r="IBN322" s="486"/>
      <c r="IBO322" s="486"/>
      <c r="IBP322" s="487"/>
      <c r="IBQ322" s="485"/>
      <c r="IBR322" s="486"/>
      <c r="IBS322" s="486"/>
      <c r="IBT322" s="486"/>
      <c r="IBU322" s="486"/>
      <c r="IBV322" s="486"/>
      <c r="IBW322" s="486"/>
      <c r="IBX322" s="487"/>
      <c r="IBY322" s="485"/>
      <c r="IBZ322" s="486"/>
      <c r="ICA322" s="486"/>
      <c r="ICB322" s="486"/>
      <c r="ICC322" s="486"/>
      <c r="ICD322" s="486"/>
      <c r="ICE322" s="486"/>
      <c r="ICF322" s="487"/>
      <c r="ICG322" s="485"/>
      <c r="ICH322" s="486"/>
      <c r="ICI322" s="486"/>
      <c r="ICJ322" s="486"/>
      <c r="ICK322" s="486"/>
      <c r="ICL322" s="486"/>
      <c r="ICM322" s="486"/>
      <c r="ICN322" s="487"/>
      <c r="ICO322" s="485"/>
      <c r="ICP322" s="486"/>
      <c r="ICQ322" s="486"/>
      <c r="ICR322" s="486"/>
      <c r="ICS322" s="486"/>
      <c r="ICT322" s="486"/>
      <c r="ICU322" s="486"/>
      <c r="ICV322" s="487"/>
      <c r="ICW322" s="485"/>
      <c r="ICX322" s="486"/>
      <c r="ICY322" s="486"/>
      <c r="ICZ322" s="486"/>
      <c r="IDA322" s="486"/>
      <c r="IDB322" s="486"/>
      <c r="IDC322" s="486"/>
      <c r="IDD322" s="487"/>
      <c r="IDE322" s="485"/>
      <c r="IDF322" s="486"/>
      <c r="IDG322" s="486"/>
      <c r="IDH322" s="486"/>
      <c r="IDI322" s="486"/>
      <c r="IDJ322" s="486"/>
      <c r="IDK322" s="486"/>
      <c r="IDL322" s="487"/>
      <c r="IDM322" s="485"/>
      <c r="IDN322" s="486"/>
      <c r="IDO322" s="486"/>
      <c r="IDP322" s="486"/>
      <c r="IDQ322" s="486"/>
      <c r="IDR322" s="486"/>
      <c r="IDS322" s="486"/>
      <c r="IDT322" s="487"/>
      <c r="IDU322" s="485"/>
      <c r="IDV322" s="486"/>
      <c r="IDW322" s="486"/>
      <c r="IDX322" s="486"/>
      <c r="IDY322" s="486"/>
      <c r="IDZ322" s="486"/>
      <c r="IEA322" s="486"/>
      <c r="IEB322" s="487"/>
      <c r="IEC322" s="485"/>
      <c r="IED322" s="486"/>
      <c r="IEE322" s="486"/>
      <c r="IEF322" s="486"/>
      <c r="IEG322" s="486"/>
      <c r="IEH322" s="486"/>
      <c r="IEI322" s="486"/>
      <c r="IEJ322" s="487"/>
      <c r="IEK322" s="485"/>
      <c r="IEL322" s="486"/>
      <c r="IEM322" s="486"/>
      <c r="IEN322" s="486"/>
      <c r="IEO322" s="486"/>
      <c r="IEP322" s="486"/>
      <c r="IEQ322" s="486"/>
      <c r="IER322" s="487"/>
      <c r="IES322" s="485"/>
      <c r="IET322" s="486"/>
      <c r="IEU322" s="486"/>
      <c r="IEV322" s="486"/>
      <c r="IEW322" s="486"/>
      <c r="IEX322" s="486"/>
      <c r="IEY322" s="486"/>
      <c r="IEZ322" s="487"/>
      <c r="IFA322" s="485"/>
      <c r="IFB322" s="486"/>
      <c r="IFC322" s="486"/>
      <c r="IFD322" s="486"/>
      <c r="IFE322" s="486"/>
      <c r="IFF322" s="486"/>
      <c r="IFG322" s="486"/>
      <c r="IFH322" s="487"/>
      <c r="IFI322" s="485"/>
      <c r="IFJ322" s="486"/>
      <c r="IFK322" s="486"/>
      <c r="IFL322" s="486"/>
      <c r="IFM322" s="486"/>
      <c r="IFN322" s="486"/>
      <c r="IFO322" s="486"/>
      <c r="IFP322" s="487"/>
      <c r="IFQ322" s="485"/>
      <c r="IFR322" s="486"/>
      <c r="IFS322" s="486"/>
      <c r="IFT322" s="486"/>
      <c r="IFU322" s="486"/>
      <c r="IFV322" s="486"/>
      <c r="IFW322" s="486"/>
      <c r="IFX322" s="487"/>
      <c r="IFY322" s="485"/>
      <c r="IFZ322" s="486"/>
      <c r="IGA322" s="486"/>
      <c r="IGB322" s="486"/>
      <c r="IGC322" s="486"/>
      <c r="IGD322" s="486"/>
      <c r="IGE322" s="486"/>
      <c r="IGF322" s="487"/>
      <c r="IGG322" s="485"/>
      <c r="IGH322" s="486"/>
      <c r="IGI322" s="486"/>
      <c r="IGJ322" s="486"/>
      <c r="IGK322" s="486"/>
      <c r="IGL322" s="486"/>
      <c r="IGM322" s="486"/>
      <c r="IGN322" s="487"/>
      <c r="IGO322" s="485"/>
      <c r="IGP322" s="486"/>
      <c r="IGQ322" s="486"/>
      <c r="IGR322" s="486"/>
      <c r="IGS322" s="486"/>
      <c r="IGT322" s="486"/>
      <c r="IGU322" s="486"/>
      <c r="IGV322" s="487"/>
      <c r="IGW322" s="485"/>
      <c r="IGX322" s="486"/>
      <c r="IGY322" s="486"/>
      <c r="IGZ322" s="486"/>
      <c r="IHA322" s="486"/>
      <c r="IHB322" s="486"/>
      <c r="IHC322" s="486"/>
      <c r="IHD322" s="487"/>
      <c r="IHE322" s="485"/>
      <c r="IHF322" s="486"/>
      <c r="IHG322" s="486"/>
      <c r="IHH322" s="486"/>
      <c r="IHI322" s="486"/>
      <c r="IHJ322" s="486"/>
      <c r="IHK322" s="486"/>
      <c r="IHL322" s="487"/>
      <c r="IHM322" s="485"/>
      <c r="IHN322" s="486"/>
      <c r="IHO322" s="486"/>
      <c r="IHP322" s="486"/>
      <c r="IHQ322" s="486"/>
      <c r="IHR322" s="486"/>
      <c r="IHS322" s="486"/>
      <c r="IHT322" s="487"/>
      <c r="IHU322" s="485"/>
      <c r="IHV322" s="486"/>
      <c r="IHW322" s="486"/>
      <c r="IHX322" s="486"/>
      <c r="IHY322" s="486"/>
      <c r="IHZ322" s="486"/>
      <c r="IIA322" s="486"/>
      <c r="IIB322" s="487"/>
      <c r="IIC322" s="485"/>
      <c r="IID322" s="486"/>
      <c r="IIE322" s="486"/>
      <c r="IIF322" s="486"/>
      <c r="IIG322" s="486"/>
      <c r="IIH322" s="486"/>
      <c r="III322" s="486"/>
      <c r="IIJ322" s="487"/>
      <c r="IIK322" s="485"/>
      <c r="IIL322" s="486"/>
      <c r="IIM322" s="486"/>
      <c r="IIN322" s="486"/>
      <c r="IIO322" s="486"/>
      <c r="IIP322" s="486"/>
      <c r="IIQ322" s="486"/>
      <c r="IIR322" s="487"/>
      <c r="IIS322" s="485"/>
      <c r="IIT322" s="486"/>
      <c r="IIU322" s="486"/>
      <c r="IIV322" s="486"/>
      <c r="IIW322" s="486"/>
      <c r="IIX322" s="486"/>
      <c r="IIY322" s="486"/>
      <c r="IIZ322" s="487"/>
      <c r="IJA322" s="485"/>
      <c r="IJB322" s="486"/>
      <c r="IJC322" s="486"/>
      <c r="IJD322" s="486"/>
      <c r="IJE322" s="486"/>
      <c r="IJF322" s="486"/>
      <c r="IJG322" s="486"/>
      <c r="IJH322" s="487"/>
      <c r="IJI322" s="485"/>
      <c r="IJJ322" s="486"/>
      <c r="IJK322" s="486"/>
      <c r="IJL322" s="486"/>
      <c r="IJM322" s="486"/>
      <c r="IJN322" s="486"/>
      <c r="IJO322" s="486"/>
      <c r="IJP322" s="487"/>
      <c r="IJQ322" s="485"/>
      <c r="IJR322" s="486"/>
      <c r="IJS322" s="486"/>
      <c r="IJT322" s="486"/>
      <c r="IJU322" s="486"/>
      <c r="IJV322" s="486"/>
      <c r="IJW322" s="486"/>
      <c r="IJX322" s="487"/>
      <c r="IJY322" s="485"/>
      <c r="IJZ322" s="486"/>
      <c r="IKA322" s="486"/>
      <c r="IKB322" s="486"/>
      <c r="IKC322" s="486"/>
      <c r="IKD322" s="486"/>
      <c r="IKE322" s="486"/>
      <c r="IKF322" s="487"/>
      <c r="IKG322" s="485"/>
      <c r="IKH322" s="486"/>
      <c r="IKI322" s="486"/>
      <c r="IKJ322" s="486"/>
      <c r="IKK322" s="486"/>
      <c r="IKL322" s="486"/>
      <c r="IKM322" s="486"/>
      <c r="IKN322" s="487"/>
      <c r="IKO322" s="485"/>
      <c r="IKP322" s="486"/>
      <c r="IKQ322" s="486"/>
      <c r="IKR322" s="486"/>
      <c r="IKS322" s="486"/>
      <c r="IKT322" s="486"/>
      <c r="IKU322" s="486"/>
      <c r="IKV322" s="487"/>
      <c r="IKW322" s="485"/>
      <c r="IKX322" s="486"/>
      <c r="IKY322" s="486"/>
      <c r="IKZ322" s="486"/>
      <c r="ILA322" s="486"/>
      <c r="ILB322" s="486"/>
      <c r="ILC322" s="486"/>
      <c r="ILD322" s="487"/>
      <c r="ILE322" s="485"/>
      <c r="ILF322" s="486"/>
      <c r="ILG322" s="486"/>
      <c r="ILH322" s="486"/>
      <c r="ILI322" s="486"/>
      <c r="ILJ322" s="486"/>
      <c r="ILK322" s="486"/>
      <c r="ILL322" s="487"/>
      <c r="ILM322" s="485"/>
      <c r="ILN322" s="486"/>
      <c r="ILO322" s="486"/>
      <c r="ILP322" s="486"/>
      <c r="ILQ322" s="486"/>
      <c r="ILR322" s="486"/>
      <c r="ILS322" s="486"/>
      <c r="ILT322" s="487"/>
      <c r="ILU322" s="485"/>
      <c r="ILV322" s="486"/>
      <c r="ILW322" s="486"/>
      <c r="ILX322" s="486"/>
      <c r="ILY322" s="486"/>
      <c r="ILZ322" s="486"/>
      <c r="IMA322" s="486"/>
      <c r="IMB322" s="487"/>
      <c r="IMC322" s="485"/>
      <c r="IMD322" s="486"/>
      <c r="IME322" s="486"/>
      <c r="IMF322" s="486"/>
      <c r="IMG322" s="486"/>
      <c r="IMH322" s="486"/>
      <c r="IMI322" s="486"/>
      <c r="IMJ322" s="487"/>
      <c r="IMK322" s="485"/>
      <c r="IML322" s="486"/>
      <c r="IMM322" s="486"/>
      <c r="IMN322" s="486"/>
      <c r="IMO322" s="486"/>
      <c r="IMP322" s="486"/>
      <c r="IMQ322" s="486"/>
      <c r="IMR322" s="487"/>
      <c r="IMS322" s="485"/>
      <c r="IMT322" s="486"/>
      <c r="IMU322" s="486"/>
      <c r="IMV322" s="486"/>
      <c r="IMW322" s="486"/>
      <c r="IMX322" s="486"/>
      <c r="IMY322" s="486"/>
      <c r="IMZ322" s="487"/>
      <c r="INA322" s="485"/>
      <c r="INB322" s="486"/>
      <c r="INC322" s="486"/>
      <c r="IND322" s="486"/>
      <c r="INE322" s="486"/>
      <c r="INF322" s="486"/>
      <c r="ING322" s="486"/>
      <c r="INH322" s="487"/>
      <c r="INI322" s="485"/>
      <c r="INJ322" s="486"/>
      <c r="INK322" s="486"/>
      <c r="INL322" s="486"/>
      <c r="INM322" s="486"/>
      <c r="INN322" s="486"/>
      <c r="INO322" s="486"/>
      <c r="INP322" s="487"/>
      <c r="INQ322" s="485"/>
      <c r="INR322" s="486"/>
      <c r="INS322" s="486"/>
      <c r="INT322" s="486"/>
      <c r="INU322" s="486"/>
      <c r="INV322" s="486"/>
      <c r="INW322" s="486"/>
      <c r="INX322" s="487"/>
      <c r="INY322" s="485"/>
      <c r="INZ322" s="486"/>
      <c r="IOA322" s="486"/>
      <c r="IOB322" s="486"/>
      <c r="IOC322" s="486"/>
      <c r="IOD322" s="486"/>
      <c r="IOE322" s="486"/>
      <c r="IOF322" s="487"/>
      <c r="IOG322" s="485"/>
      <c r="IOH322" s="486"/>
      <c r="IOI322" s="486"/>
      <c r="IOJ322" s="486"/>
      <c r="IOK322" s="486"/>
      <c r="IOL322" s="486"/>
      <c r="IOM322" s="486"/>
      <c r="ION322" s="487"/>
      <c r="IOO322" s="485"/>
      <c r="IOP322" s="486"/>
      <c r="IOQ322" s="486"/>
      <c r="IOR322" s="486"/>
      <c r="IOS322" s="486"/>
      <c r="IOT322" s="486"/>
      <c r="IOU322" s="486"/>
      <c r="IOV322" s="487"/>
      <c r="IOW322" s="485"/>
      <c r="IOX322" s="486"/>
      <c r="IOY322" s="486"/>
      <c r="IOZ322" s="486"/>
      <c r="IPA322" s="486"/>
      <c r="IPB322" s="486"/>
      <c r="IPC322" s="486"/>
      <c r="IPD322" s="487"/>
      <c r="IPE322" s="485"/>
      <c r="IPF322" s="486"/>
      <c r="IPG322" s="486"/>
      <c r="IPH322" s="486"/>
      <c r="IPI322" s="486"/>
      <c r="IPJ322" s="486"/>
      <c r="IPK322" s="486"/>
      <c r="IPL322" s="487"/>
      <c r="IPM322" s="485"/>
      <c r="IPN322" s="486"/>
      <c r="IPO322" s="486"/>
      <c r="IPP322" s="486"/>
      <c r="IPQ322" s="486"/>
      <c r="IPR322" s="486"/>
      <c r="IPS322" s="486"/>
      <c r="IPT322" s="487"/>
      <c r="IPU322" s="485"/>
      <c r="IPV322" s="486"/>
      <c r="IPW322" s="486"/>
      <c r="IPX322" s="486"/>
      <c r="IPY322" s="486"/>
      <c r="IPZ322" s="486"/>
      <c r="IQA322" s="486"/>
      <c r="IQB322" s="487"/>
      <c r="IQC322" s="485"/>
      <c r="IQD322" s="486"/>
      <c r="IQE322" s="486"/>
      <c r="IQF322" s="486"/>
      <c r="IQG322" s="486"/>
      <c r="IQH322" s="486"/>
      <c r="IQI322" s="486"/>
      <c r="IQJ322" s="487"/>
      <c r="IQK322" s="485"/>
      <c r="IQL322" s="486"/>
      <c r="IQM322" s="486"/>
      <c r="IQN322" s="486"/>
      <c r="IQO322" s="486"/>
      <c r="IQP322" s="486"/>
      <c r="IQQ322" s="486"/>
      <c r="IQR322" s="487"/>
      <c r="IQS322" s="485"/>
      <c r="IQT322" s="486"/>
      <c r="IQU322" s="486"/>
      <c r="IQV322" s="486"/>
      <c r="IQW322" s="486"/>
      <c r="IQX322" s="486"/>
      <c r="IQY322" s="486"/>
      <c r="IQZ322" s="487"/>
      <c r="IRA322" s="485"/>
      <c r="IRB322" s="486"/>
      <c r="IRC322" s="486"/>
      <c r="IRD322" s="486"/>
      <c r="IRE322" s="486"/>
      <c r="IRF322" s="486"/>
      <c r="IRG322" s="486"/>
      <c r="IRH322" s="487"/>
      <c r="IRI322" s="485"/>
      <c r="IRJ322" s="486"/>
      <c r="IRK322" s="486"/>
      <c r="IRL322" s="486"/>
      <c r="IRM322" s="486"/>
      <c r="IRN322" s="486"/>
      <c r="IRO322" s="486"/>
      <c r="IRP322" s="487"/>
      <c r="IRQ322" s="485"/>
      <c r="IRR322" s="486"/>
      <c r="IRS322" s="486"/>
      <c r="IRT322" s="486"/>
      <c r="IRU322" s="486"/>
      <c r="IRV322" s="486"/>
      <c r="IRW322" s="486"/>
      <c r="IRX322" s="487"/>
      <c r="IRY322" s="485"/>
      <c r="IRZ322" s="486"/>
      <c r="ISA322" s="486"/>
      <c r="ISB322" s="486"/>
      <c r="ISC322" s="486"/>
      <c r="ISD322" s="486"/>
      <c r="ISE322" s="486"/>
      <c r="ISF322" s="487"/>
      <c r="ISG322" s="485"/>
      <c r="ISH322" s="486"/>
      <c r="ISI322" s="486"/>
      <c r="ISJ322" s="486"/>
      <c r="ISK322" s="486"/>
      <c r="ISL322" s="486"/>
      <c r="ISM322" s="486"/>
      <c r="ISN322" s="487"/>
      <c r="ISO322" s="485"/>
      <c r="ISP322" s="486"/>
      <c r="ISQ322" s="486"/>
      <c r="ISR322" s="486"/>
      <c r="ISS322" s="486"/>
      <c r="IST322" s="486"/>
      <c r="ISU322" s="486"/>
      <c r="ISV322" s="487"/>
      <c r="ISW322" s="485"/>
      <c r="ISX322" s="486"/>
      <c r="ISY322" s="486"/>
      <c r="ISZ322" s="486"/>
      <c r="ITA322" s="486"/>
      <c r="ITB322" s="486"/>
      <c r="ITC322" s="486"/>
      <c r="ITD322" s="487"/>
      <c r="ITE322" s="485"/>
      <c r="ITF322" s="486"/>
      <c r="ITG322" s="486"/>
      <c r="ITH322" s="486"/>
      <c r="ITI322" s="486"/>
      <c r="ITJ322" s="486"/>
      <c r="ITK322" s="486"/>
      <c r="ITL322" s="487"/>
      <c r="ITM322" s="485"/>
      <c r="ITN322" s="486"/>
      <c r="ITO322" s="486"/>
      <c r="ITP322" s="486"/>
      <c r="ITQ322" s="486"/>
      <c r="ITR322" s="486"/>
      <c r="ITS322" s="486"/>
      <c r="ITT322" s="487"/>
      <c r="ITU322" s="485"/>
      <c r="ITV322" s="486"/>
      <c r="ITW322" s="486"/>
      <c r="ITX322" s="486"/>
      <c r="ITY322" s="486"/>
      <c r="ITZ322" s="486"/>
      <c r="IUA322" s="486"/>
      <c r="IUB322" s="487"/>
      <c r="IUC322" s="485"/>
      <c r="IUD322" s="486"/>
      <c r="IUE322" s="486"/>
      <c r="IUF322" s="486"/>
      <c r="IUG322" s="486"/>
      <c r="IUH322" s="486"/>
      <c r="IUI322" s="486"/>
      <c r="IUJ322" s="487"/>
      <c r="IUK322" s="485"/>
      <c r="IUL322" s="486"/>
      <c r="IUM322" s="486"/>
      <c r="IUN322" s="486"/>
      <c r="IUO322" s="486"/>
      <c r="IUP322" s="486"/>
      <c r="IUQ322" s="486"/>
      <c r="IUR322" s="487"/>
      <c r="IUS322" s="485"/>
      <c r="IUT322" s="486"/>
      <c r="IUU322" s="486"/>
      <c r="IUV322" s="486"/>
      <c r="IUW322" s="486"/>
      <c r="IUX322" s="486"/>
      <c r="IUY322" s="486"/>
      <c r="IUZ322" s="487"/>
      <c r="IVA322" s="485"/>
      <c r="IVB322" s="486"/>
      <c r="IVC322" s="486"/>
      <c r="IVD322" s="486"/>
      <c r="IVE322" s="486"/>
      <c r="IVF322" s="486"/>
      <c r="IVG322" s="486"/>
      <c r="IVH322" s="487"/>
      <c r="IVI322" s="485"/>
      <c r="IVJ322" s="486"/>
      <c r="IVK322" s="486"/>
      <c r="IVL322" s="486"/>
      <c r="IVM322" s="486"/>
      <c r="IVN322" s="486"/>
      <c r="IVO322" s="486"/>
      <c r="IVP322" s="487"/>
      <c r="IVQ322" s="485"/>
      <c r="IVR322" s="486"/>
      <c r="IVS322" s="486"/>
      <c r="IVT322" s="486"/>
      <c r="IVU322" s="486"/>
      <c r="IVV322" s="486"/>
      <c r="IVW322" s="486"/>
      <c r="IVX322" s="487"/>
      <c r="IVY322" s="485"/>
      <c r="IVZ322" s="486"/>
      <c r="IWA322" s="486"/>
      <c r="IWB322" s="486"/>
      <c r="IWC322" s="486"/>
      <c r="IWD322" s="486"/>
      <c r="IWE322" s="486"/>
      <c r="IWF322" s="487"/>
      <c r="IWG322" s="485"/>
      <c r="IWH322" s="486"/>
      <c r="IWI322" s="486"/>
      <c r="IWJ322" s="486"/>
      <c r="IWK322" s="486"/>
      <c r="IWL322" s="486"/>
      <c r="IWM322" s="486"/>
      <c r="IWN322" s="487"/>
      <c r="IWO322" s="485"/>
      <c r="IWP322" s="486"/>
      <c r="IWQ322" s="486"/>
      <c r="IWR322" s="486"/>
      <c r="IWS322" s="486"/>
      <c r="IWT322" s="486"/>
      <c r="IWU322" s="486"/>
      <c r="IWV322" s="487"/>
      <c r="IWW322" s="485"/>
      <c r="IWX322" s="486"/>
      <c r="IWY322" s="486"/>
      <c r="IWZ322" s="486"/>
      <c r="IXA322" s="486"/>
      <c r="IXB322" s="486"/>
      <c r="IXC322" s="486"/>
      <c r="IXD322" s="487"/>
      <c r="IXE322" s="485"/>
      <c r="IXF322" s="486"/>
      <c r="IXG322" s="486"/>
      <c r="IXH322" s="486"/>
      <c r="IXI322" s="486"/>
      <c r="IXJ322" s="486"/>
      <c r="IXK322" s="486"/>
      <c r="IXL322" s="487"/>
      <c r="IXM322" s="485"/>
      <c r="IXN322" s="486"/>
      <c r="IXO322" s="486"/>
      <c r="IXP322" s="486"/>
      <c r="IXQ322" s="486"/>
      <c r="IXR322" s="486"/>
      <c r="IXS322" s="486"/>
      <c r="IXT322" s="487"/>
      <c r="IXU322" s="485"/>
      <c r="IXV322" s="486"/>
      <c r="IXW322" s="486"/>
      <c r="IXX322" s="486"/>
      <c r="IXY322" s="486"/>
      <c r="IXZ322" s="486"/>
      <c r="IYA322" s="486"/>
      <c r="IYB322" s="487"/>
      <c r="IYC322" s="485"/>
      <c r="IYD322" s="486"/>
      <c r="IYE322" s="486"/>
      <c r="IYF322" s="486"/>
      <c r="IYG322" s="486"/>
      <c r="IYH322" s="486"/>
      <c r="IYI322" s="486"/>
      <c r="IYJ322" s="487"/>
      <c r="IYK322" s="485"/>
      <c r="IYL322" s="486"/>
      <c r="IYM322" s="486"/>
      <c r="IYN322" s="486"/>
      <c r="IYO322" s="486"/>
      <c r="IYP322" s="486"/>
      <c r="IYQ322" s="486"/>
      <c r="IYR322" s="487"/>
      <c r="IYS322" s="485"/>
      <c r="IYT322" s="486"/>
      <c r="IYU322" s="486"/>
      <c r="IYV322" s="486"/>
      <c r="IYW322" s="486"/>
      <c r="IYX322" s="486"/>
      <c r="IYY322" s="486"/>
      <c r="IYZ322" s="487"/>
      <c r="IZA322" s="485"/>
      <c r="IZB322" s="486"/>
      <c r="IZC322" s="486"/>
      <c r="IZD322" s="486"/>
      <c r="IZE322" s="486"/>
      <c r="IZF322" s="486"/>
      <c r="IZG322" s="486"/>
      <c r="IZH322" s="487"/>
      <c r="IZI322" s="485"/>
      <c r="IZJ322" s="486"/>
      <c r="IZK322" s="486"/>
      <c r="IZL322" s="486"/>
      <c r="IZM322" s="486"/>
      <c r="IZN322" s="486"/>
      <c r="IZO322" s="486"/>
      <c r="IZP322" s="487"/>
      <c r="IZQ322" s="485"/>
      <c r="IZR322" s="486"/>
      <c r="IZS322" s="486"/>
      <c r="IZT322" s="486"/>
      <c r="IZU322" s="486"/>
      <c r="IZV322" s="486"/>
      <c r="IZW322" s="486"/>
      <c r="IZX322" s="487"/>
      <c r="IZY322" s="485"/>
      <c r="IZZ322" s="486"/>
      <c r="JAA322" s="486"/>
      <c r="JAB322" s="486"/>
      <c r="JAC322" s="486"/>
      <c r="JAD322" s="486"/>
      <c r="JAE322" s="486"/>
      <c r="JAF322" s="487"/>
      <c r="JAG322" s="485"/>
      <c r="JAH322" s="486"/>
      <c r="JAI322" s="486"/>
      <c r="JAJ322" s="486"/>
      <c r="JAK322" s="486"/>
      <c r="JAL322" s="486"/>
      <c r="JAM322" s="486"/>
      <c r="JAN322" s="487"/>
      <c r="JAO322" s="485"/>
      <c r="JAP322" s="486"/>
      <c r="JAQ322" s="486"/>
      <c r="JAR322" s="486"/>
      <c r="JAS322" s="486"/>
      <c r="JAT322" s="486"/>
      <c r="JAU322" s="486"/>
      <c r="JAV322" s="487"/>
      <c r="JAW322" s="485"/>
      <c r="JAX322" s="486"/>
      <c r="JAY322" s="486"/>
      <c r="JAZ322" s="486"/>
      <c r="JBA322" s="486"/>
      <c r="JBB322" s="486"/>
      <c r="JBC322" s="486"/>
      <c r="JBD322" s="487"/>
      <c r="JBE322" s="485"/>
      <c r="JBF322" s="486"/>
      <c r="JBG322" s="486"/>
      <c r="JBH322" s="486"/>
      <c r="JBI322" s="486"/>
      <c r="JBJ322" s="486"/>
      <c r="JBK322" s="486"/>
      <c r="JBL322" s="487"/>
      <c r="JBM322" s="485"/>
      <c r="JBN322" s="486"/>
      <c r="JBO322" s="486"/>
      <c r="JBP322" s="486"/>
      <c r="JBQ322" s="486"/>
      <c r="JBR322" s="486"/>
      <c r="JBS322" s="486"/>
      <c r="JBT322" s="487"/>
      <c r="JBU322" s="485"/>
      <c r="JBV322" s="486"/>
      <c r="JBW322" s="486"/>
      <c r="JBX322" s="486"/>
      <c r="JBY322" s="486"/>
      <c r="JBZ322" s="486"/>
      <c r="JCA322" s="486"/>
      <c r="JCB322" s="487"/>
      <c r="JCC322" s="485"/>
      <c r="JCD322" s="486"/>
      <c r="JCE322" s="486"/>
      <c r="JCF322" s="486"/>
      <c r="JCG322" s="486"/>
      <c r="JCH322" s="486"/>
      <c r="JCI322" s="486"/>
      <c r="JCJ322" s="487"/>
      <c r="JCK322" s="485"/>
      <c r="JCL322" s="486"/>
      <c r="JCM322" s="486"/>
      <c r="JCN322" s="486"/>
      <c r="JCO322" s="486"/>
      <c r="JCP322" s="486"/>
      <c r="JCQ322" s="486"/>
      <c r="JCR322" s="487"/>
      <c r="JCS322" s="485"/>
      <c r="JCT322" s="486"/>
      <c r="JCU322" s="486"/>
      <c r="JCV322" s="486"/>
      <c r="JCW322" s="486"/>
      <c r="JCX322" s="486"/>
      <c r="JCY322" s="486"/>
      <c r="JCZ322" s="487"/>
      <c r="JDA322" s="485"/>
      <c r="JDB322" s="486"/>
      <c r="JDC322" s="486"/>
      <c r="JDD322" s="486"/>
      <c r="JDE322" s="486"/>
      <c r="JDF322" s="486"/>
      <c r="JDG322" s="486"/>
      <c r="JDH322" s="487"/>
      <c r="JDI322" s="485"/>
      <c r="JDJ322" s="486"/>
      <c r="JDK322" s="486"/>
      <c r="JDL322" s="486"/>
      <c r="JDM322" s="486"/>
      <c r="JDN322" s="486"/>
      <c r="JDO322" s="486"/>
      <c r="JDP322" s="487"/>
      <c r="JDQ322" s="485"/>
      <c r="JDR322" s="486"/>
      <c r="JDS322" s="486"/>
      <c r="JDT322" s="486"/>
      <c r="JDU322" s="486"/>
      <c r="JDV322" s="486"/>
      <c r="JDW322" s="486"/>
      <c r="JDX322" s="487"/>
      <c r="JDY322" s="485"/>
      <c r="JDZ322" s="486"/>
      <c r="JEA322" s="486"/>
      <c r="JEB322" s="486"/>
      <c r="JEC322" s="486"/>
      <c r="JED322" s="486"/>
      <c r="JEE322" s="486"/>
      <c r="JEF322" s="487"/>
      <c r="JEG322" s="485"/>
      <c r="JEH322" s="486"/>
      <c r="JEI322" s="486"/>
      <c r="JEJ322" s="486"/>
      <c r="JEK322" s="486"/>
      <c r="JEL322" s="486"/>
      <c r="JEM322" s="486"/>
      <c r="JEN322" s="487"/>
      <c r="JEO322" s="485"/>
      <c r="JEP322" s="486"/>
      <c r="JEQ322" s="486"/>
      <c r="JER322" s="486"/>
      <c r="JES322" s="486"/>
      <c r="JET322" s="486"/>
      <c r="JEU322" s="486"/>
      <c r="JEV322" s="487"/>
      <c r="JEW322" s="485"/>
      <c r="JEX322" s="486"/>
      <c r="JEY322" s="486"/>
      <c r="JEZ322" s="486"/>
      <c r="JFA322" s="486"/>
      <c r="JFB322" s="486"/>
      <c r="JFC322" s="486"/>
      <c r="JFD322" s="487"/>
      <c r="JFE322" s="485"/>
      <c r="JFF322" s="486"/>
      <c r="JFG322" s="486"/>
      <c r="JFH322" s="486"/>
      <c r="JFI322" s="486"/>
      <c r="JFJ322" s="486"/>
      <c r="JFK322" s="486"/>
      <c r="JFL322" s="487"/>
      <c r="JFM322" s="485"/>
      <c r="JFN322" s="486"/>
      <c r="JFO322" s="486"/>
      <c r="JFP322" s="486"/>
      <c r="JFQ322" s="486"/>
      <c r="JFR322" s="486"/>
      <c r="JFS322" s="486"/>
      <c r="JFT322" s="487"/>
      <c r="JFU322" s="485"/>
      <c r="JFV322" s="486"/>
      <c r="JFW322" s="486"/>
      <c r="JFX322" s="486"/>
      <c r="JFY322" s="486"/>
      <c r="JFZ322" s="486"/>
      <c r="JGA322" s="486"/>
      <c r="JGB322" s="487"/>
      <c r="JGC322" s="485"/>
      <c r="JGD322" s="486"/>
      <c r="JGE322" s="486"/>
      <c r="JGF322" s="486"/>
      <c r="JGG322" s="486"/>
      <c r="JGH322" s="486"/>
      <c r="JGI322" s="486"/>
      <c r="JGJ322" s="487"/>
      <c r="JGK322" s="485"/>
      <c r="JGL322" s="486"/>
      <c r="JGM322" s="486"/>
      <c r="JGN322" s="486"/>
      <c r="JGO322" s="486"/>
      <c r="JGP322" s="486"/>
      <c r="JGQ322" s="486"/>
      <c r="JGR322" s="487"/>
      <c r="JGS322" s="485"/>
      <c r="JGT322" s="486"/>
      <c r="JGU322" s="486"/>
      <c r="JGV322" s="486"/>
      <c r="JGW322" s="486"/>
      <c r="JGX322" s="486"/>
      <c r="JGY322" s="486"/>
      <c r="JGZ322" s="487"/>
      <c r="JHA322" s="485"/>
      <c r="JHB322" s="486"/>
      <c r="JHC322" s="486"/>
      <c r="JHD322" s="486"/>
      <c r="JHE322" s="486"/>
      <c r="JHF322" s="486"/>
      <c r="JHG322" s="486"/>
      <c r="JHH322" s="487"/>
      <c r="JHI322" s="485"/>
      <c r="JHJ322" s="486"/>
      <c r="JHK322" s="486"/>
      <c r="JHL322" s="486"/>
      <c r="JHM322" s="486"/>
      <c r="JHN322" s="486"/>
      <c r="JHO322" s="486"/>
      <c r="JHP322" s="487"/>
      <c r="JHQ322" s="485"/>
      <c r="JHR322" s="486"/>
      <c r="JHS322" s="486"/>
      <c r="JHT322" s="486"/>
      <c r="JHU322" s="486"/>
      <c r="JHV322" s="486"/>
      <c r="JHW322" s="486"/>
      <c r="JHX322" s="487"/>
      <c r="JHY322" s="485"/>
      <c r="JHZ322" s="486"/>
      <c r="JIA322" s="486"/>
      <c r="JIB322" s="486"/>
      <c r="JIC322" s="486"/>
      <c r="JID322" s="486"/>
      <c r="JIE322" s="486"/>
      <c r="JIF322" s="487"/>
      <c r="JIG322" s="485"/>
      <c r="JIH322" s="486"/>
      <c r="JII322" s="486"/>
      <c r="JIJ322" s="486"/>
      <c r="JIK322" s="486"/>
      <c r="JIL322" s="486"/>
      <c r="JIM322" s="486"/>
      <c r="JIN322" s="487"/>
      <c r="JIO322" s="485"/>
      <c r="JIP322" s="486"/>
      <c r="JIQ322" s="486"/>
      <c r="JIR322" s="486"/>
      <c r="JIS322" s="486"/>
      <c r="JIT322" s="486"/>
      <c r="JIU322" s="486"/>
      <c r="JIV322" s="487"/>
      <c r="JIW322" s="485"/>
      <c r="JIX322" s="486"/>
      <c r="JIY322" s="486"/>
      <c r="JIZ322" s="486"/>
      <c r="JJA322" s="486"/>
      <c r="JJB322" s="486"/>
      <c r="JJC322" s="486"/>
      <c r="JJD322" s="487"/>
      <c r="JJE322" s="485"/>
      <c r="JJF322" s="486"/>
      <c r="JJG322" s="486"/>
      <c r="JJH322" s="486"/>
      <c r="JJI322" s="486"/>
      <c r="JJJ322" s="486"/>
      <c r="JJK322" s="486"/>
      <c r="JJL322" s="487"/>
      <c r="JJM322" s="485"/>
      <c r="JJN322" s="486"/>
      <c r="JJO322" s="486"/>
      <c r="JJP322" s="486"/>
      <c r="JJQ322" s="486"/>
      <c r="JJR322" s="486"/>
      <c r="JJS322" s="486"/>
      <c r="JJT322" s="487"/>
      <c r="JJU322" s="485"/>
      <c r="JJV322" s="486"/>
      <c r="JJW322" s="486"/>
      <c r="JJX322" s="486"/>
      <c r="JJY322" s="486"/>
      <c r="JJZ322" s="486"/>
      <c r="JKA322" s="486"/>
      <c r="JKB322" s="487"/>
      <c r="JKC322" s="485"/>
      <c r="JKD322" s="486"/>
      <c r="JKE322" s="486"/>
      <c r="JKF322" s="486"/>
      <c r="JKG322" s="486"/>
      <c r="JKH322" s="486"/>
      <c r="JKI322" s="486"/>
      <c r="JKJ322" s="487"/>
      <c r="JKK322" s="485"/>
      <c r="JKL322" s="486"/>
      <c r="JKM322" s="486"/>
      <c r="JKN322" s="486"/>
      <c r="JKO322" s="486"/>
      <c r="JKP322" s="486"/>
      <c r="JKQ322" s="486"/>
      <c r="JKR322" s="487"/>
      <c r="JKS322" s="485"/>
      <c r="JKT322" s="486"/>
      <c r="JKU322" s="486"/>
      <c r="JKV322" s="486"/>
      <c r="JKW322" s="486"/>
      <c r="JKX322" s="486"/>
      <c r="JKY322" s="486"/>
      <c r="JKZ322" s="487"/>
      <c r="JLA322" s="485"/>
      <c r="JLB322" s="486"/>
      <c r="JLC322" s="486"/>
      <c r="JLD322" s="486"/>
      <c r="JLE322" s="486"/>
      <c r="JLF322" s="486"/>
      <c r="JLG322" s="486"/>
      <c r="JLH322" s="487"/>
      <c r="JLI322" s="485"/>
      <c r="JLJ322" s="486"/>
      <c r="JLK322" s="486"/>
      <c r="JLL322" s="486"/>
      <c r="JLM322" s="486"/>
      <c r="JLN322" s="486"/>
      <c r="JLO322" s="486"/>
      <c r="JLP322" s="487"/>
      <c r="JLQ322" s="485"/>
      <c r="JLR322" s="486"/>
      <c r="JLS322" s="486"/>
      <c r="JLT322" s="486"/>
      <c r="JLU322" s="486"/>
      <c r="JLV322" s="486"/>
      <c r="JLW322" s="486"/>
      <c r="JLX322" s="487"/>
      <c r="JLY322" s="485"/>
      <c r="JLZ322" s="486"/>
      <c r="JMA322" s="486"/>
      <c r="JMB322" s="486"/>
      <c r="JMC322" s="486"/>
      <c r="JMD322" s="486"/>
      <c r="JME322" s="486"/>
      <c r="JMF322" s="487"/>
      <c r="JMG322" s="485"/>
      <c r="JMH322" s="486"/>
      <c r="JMI322" s="486"/>
      <c r="JMJ322" s="486"/>
      <c r="JMK322" s="486"/>
      <c r="JML322" s="486"/>
      <c r="JMM322" s="486"/>
      <c r="JMN322" s="487"/>
      <c r="JMO322" s="485"/>
      <c r="JMP322" s="486"/>
      <c r="JMQ322" s="486"/>
      <c r="JMR322" s="486"/>
      <c r="JMS322" s="486"/>
      <c r="JMT322" s="486"/>
      <c r="JMU322" s="486"/>
      <c r="JMV322" s="487"/>
      <c r="JMW322" s="485"/>
      <c r="JMX322" s="486"/>
      <c r="JMY322" s="486"/>
      <c r="JMZ322" s="486"/>
      <c r="JNA322" s="486"/>
      <c r="JNB322" s="486"/>
      <c r="JNC322" s="486"/>
      <c r="JND322" s="487"/>
      <c r="JNE322" s="485"/>
      <c r="JNF322" s="486"/>
      <c r="JNG322" s="486"/>
      <c r="JNH322" s="486"/>
      <c r="JNI322" s="486"/>
      <c r="JNJ322" s="486"/>
      <c r="JNK322" s="486"/>
      <c r="JNL322" s="487"/>
      <c r="JNM322" s="485"/>
      <c r="JNN322" s="486"/>
      <c r="JNO322" s="486"/>
      <c r="JNP322" s="486"/>
      <c r="JNQ322" s="486"/>
      <c r="JNR322" s="486"/>
      <c r="JNS322" s="486"/>
      <c r="JNT322" s="487"/>
      <c r="JNU322" s="485"/>
      <c r="JNV322" s="486"/>
      <c r="JNW322" s="486"/>
      <c r="JNX322" s="486"/>
      <c r="JNY322" s="486"/>
      <c r="JNZ322" s="486"/>
      <c r="JOA322" s="486"/>
      <c r="JOB322" s="487"/>
      <c r="JOC322" s="485"/>
      <c r="JOD322" s="486"/>
      <c r="JOE322" s="486"/>
      <c r="JOF322" s="486"/>
      <c r="JOG322" s="486"/>
      <c r="JOH322" s="486"/>
      <c r="JOI322" s="486"/>
      <c r="JOJ322" s="487"/>
      <c r="JOK322" s="485"/>
      <c r="JOL322" s="486"/>
      <c r="JOM322" s="486"/>
      <c r="JON322" s="486"/>
      <c r="JOO322" s="486"/>
      <c r="JOP322" s="486"/>
      <c r="JOQ322" s="486"/>
      <c r="JOR322" s="487"/>
      <c r="JOS322" s="485"/>
      <c r="JOT322" s="486"/>
      <c r="JOU322" s="486"/>
      <c r="JOV322" s="486"/>
      <c r="JOW322" s="486"/>
      <c r="JOX322" s="486"/>
      <c r="JOY322" s="486"/>
      <c r="JOZ322" s="487"/>
      <c r="JPA322" s="485"/>
      <c r="JPB322" s="486"/>
      <c r="JPC322" s="486"/>
      <c r="JPD322" s="486"/>
      <c r="JPE322" s="486"/>
      <c r="JPF322" s="486"/>
      <c r="JPG322" s="486"/>
      <c r="JPH322" s="487"/>
      <c r="JPI322" s="485"/>
      <c r="JPJ322" s="486"/>
      <c r="JPK322" s="486"/>
      <c r="JPL322" s="486"/>
      <c r="JPM322" s="486"/>
      <c r="JPN322" s="486"/>
      <c r="JPO322" s="486"/>
      <c r="JPP322" s="487"/>
      <c r="JPQ322" s="485"/>
      <c r="JPR322" s="486"/>
      <c r="JPS322" s="486"/>
      <c r="JPT322" s="486"/>
      <c r="JPU322" s="486"/>
      <c r="JPV322" s="486"/>
      <c r="JPW322" s="486"/>
      <c r="JPX322" s="487"/>
      <c r="JPY322" s="485"/>
      <c r="JPZ322" s="486"/>
      <c r="JQA322" s="486"/>
      <c r="JQB322" s="486"/>
      <c r="JQC322" s="486"/>
      <c r="JQD322" s="486"/>
      <c r="JQE322" s="486"/>
      <c r="JQF322" s="487"/>
      <c r="JQG322" s="485"/>
      <c r="JQH322" s="486"/>
      <c r="JQI322" s="486"/>
      <c r="JQJ322" s="486"/>
      <c r="JQK322" s="486"/>
      <c r="JQL322" s="486"/>
      <c r="JQM322" s="486"/>
      <c r="JQN322" s="487"/>
      <c r="JQO322" s="485"/>
      <c r="JQP322" s="486"/>
      <c r="JQQ322" s="486"/>
      <c r="JQR322" s="486"/>
      <c r="JQS322" s="486"/>
      <c r="JQT322" s="486"/>
      <c r="JQU322" s="486"/>
      <c r="JQV322" s="487"/>
      <c r="JQW322" s="485"/>
      <c r="JQX322" s="486"/>
      <c r="JQY322" s="486"/>
      <c r="JQZ322" s="486"/>
      <c r="JRA322" s="486"/>
      <c r="JRB322" s="486"/>
      <c r="JRC322" s="486"/>
      <c r="JRD322" s="487"/>
      <c r="JRE322" s="485"/>
      <c r="JRF322" s="486"/>
      <c r="JRG322" s="486"/>
      <c r="JRH322" s="486"/>
      <c r="JRI322" s="486"/>
      <c r="JRJ322" s="486"/>
      <c r="JRK322" s="486"/>
      <c r="JRL322" s="487"/>
      <c r="JRM322" s="485"/>
      <c r="JRN322" s="486"/>
      <c r="JRO322" s="486"/>
      <c r="JRP322" s="486"/>
      <c r="JRQ322" s="486"/>
      <c r="JRR322" s="486"/>
      <c r="JRS322" s="486"/>
      <c r="JRT322" s="487"/>
      <c r="JRU322" s="485"/>
      <c r="JRV322" s="486"/>
      <c r="JRW322" s="486"/>
      <c r="JRX322" s="486"/>
      <c r="JRY322" s="486"/>
      <c r="JRZ322" s="486"/>
      <c r="JSA322" s="486"/>
      <c r="JSB322" s="487"/>
      <c r="JSC322" s="485"/>
      <c r="JSD322" s="486"/>
      <c r="JSE322" s="486"/>
      <c r="JSF322" s="486"/>
      <c r="JSG322" s="486"/>
      <c r="JSH322" s="486"/>
      <c r="JSI322" s="486"/>
      <c r="JSJ322" s="487"/>
      <c r="JSK322" s="485"/>
      <c r="JSL322" s="486"/>
      <c r="JSM322" s="486"/>
      <c r="JSN322" s="486"/>
      <c r="JSO322" s="486"/>
      <c r="JSP322" s="486"/>
      <c r="JSQ322" s="486"/>
      <c r="JSR322" s="487"/>
      <c r="JSS322" s="485"/>
      <c r="JST322" s="486"/>
      <c r="JSU322" s="486"/>
      <c r="JSV322" s="486"/>
      <c r="JSW322" s="486"/>
      <c r="JSX322" s="486"/>
      <c r="JSY322" s="486"/>
      <c r="JSZ322" s="487"/>
      <c r="JTA322" s="485"/>
      <c r="JTB322" s="486"/>
      <c r="JTC322" s="486"/>
      <c r="JTD322" s="486"/>
      <c r="JTE322" s="486"/>
      <c r="JTF322" s="486"/>
      <c r="JTG322" s="486"/>
      <c r="JTH322" s="487"/>
      <c r="JTI322" s="485"/>
      <c r="JTJ322" s="486"/>
      <c r="JTK322" s="486"/>
      <c r="JTL322" s="486"/>
      <c r="JTM322" s="486"/>
      <c r="JTN322" s="486"/>
      <c r="JTO322" s="486"/>
      <c r="JTP322" s="487"/>
      <c r="JTQ322" s="485"/>
      <c r="JTR322" s="486"/>
      <c r="JTS322" s="486"/>
      <c r="JTT322" s="486"/>
      <c r="JTU322" s="486"/>
      <c r="JTV322" s="486"/>
      <c r="JTW322" s="486"/>
      <c r="JTX322" s="487"/>
      <c r="JTY322" s="485"/>
      <c r="JTZ322" s="486"/>
      <c r="JUA322" s="486"/>
      <c r="JUB322" s="486"/>
      <c r="JUC322" s="486"/>
      <c r="JUD322" s="486"/>
      <c r="JUE322" s="486"/>
      <c r="JUF322" s="487"/>
      <c r="JUG322" s="485"/>
      <c r="JUH322" s="486"/>
      <c r="JUI322" s="486"/>
      <c r="JUJ322" s="486"/>
      <c r="JUK322" s="486"/>
      <c r="JUL322" s="486"/>
      <c r="JUM322" s="486"/>
      <c r="JUN322" s="487"/>
      <c r="JUO322" s="485"/>
      <c r="JUP322" s="486"/>
      <c r="JUQ322" s="486"/>
      <c r="JUR322" s="486"/>
      <c r="JUS322" s="486"/>
      <c r="JUT322" s="486"/>
      <c r="JUU322" s="486"/>
      <c r="JUV322" s="487"/>
      <c r="JUW322" s="485"/>
      <c r="JUX322" s="486"/>
      <c r="JUY322" s="486"/>
      <c r="JUZ322" s="486"/>
      <c r="JVA322" s="486"/>
      <c r="JVB322" s="486"/>
      <c r="JVC322" s="486"/>
      <c r="JVD322" s="487"/>
      <c r="JVE322" s="485"/>
      <c r="JVF322" s="486"/>
      <c r="JVG322" s="486"/>
      <c r="JVH322" s="486"/>
      <c r="JVI322" s="486"/>
      <c r="JVJ322" s="486"/>
      <c r="JVK322" s="486"/>
      <c r="JVL322" s="487"/>
      <c r="JVM322" s="485"/>
      <c r="JVN322" s="486"/>
      <c r="JVO322" s="486"/>
      <c r="JVP322" s="486"/>
      <c r="JVQ322" s="486"/>
      <c r="JVR322" s="486"/>
      <c r="JVS322" s="486"/>
      <c r="JVT322" s="487"/>
      <c r="JVU322" s="485"/>
      <c r="JVV322" s="486"/>
      <c r="JVW322" s="486"/>
      <c r="JVX322" s="486"/>
      <c r="JVY322" s="486"/>
      <c r="JVZ322" s="486"/>
      <c r="JWA322" s="486"/>
      <c r="JWB322" s="487"/>
      <c r="JWC322" s="485"/>
      <c r="JWD322" s="486"/>
      <c r="JWE322" s="486"/>
      <c r="JWF322" s="486"/>
      <c r="JWG322" s="486"/>
      <c r="JWH322" s="486"/>
      <c r="JWI322" s="486"/>
      <c r="JWJ322" s="487"/>
      <c r="JWK322" s="485"/>
      <c r="JWL322" s="486"/>
      <c r="JWM322" s="486"/>
      <c r="JWN322" s="486"/>
      <c r="JWO322" s="486"/>
      <c r="JWP322" s="486"/>
      <c r="JWQ322" s="486"/>
      <c r="JWR322" s="487"/>
      <c r="JWS322" s="485"/>
      <c r="JWT322" s="486"/>
      <c r="JWU322" s="486"/>
      <c r="JWV322" s="486"/>
      <c r="JWW322" s="486"/>
      <c r="JWX322" s="486"/>
      <c r="JWY322" s="486"/>
      <c r="JWZ322" s="487"/>
      <c r="JXA322" s="485"/>
      <c r="JXB322" s="486"/>
      <c r="JXC322" s="486"/>
      <c r="JXD322" s="486"/>
      <c r="JXE322" s="486"/>
      <c r="JXF322" s="486"/>
      <c r="JXG322" s="486"/>
      <c r="JXH322" s="487"/>
      <c r="JXI322" s="485"/>
      <c r="JXJ322" s="486"/>
      <c r="JXK322" s="486"/>
      <c r="JXL322" s="486"/>
      <c r="JXM322" s="486"/>
      <c r="JXN322" s="486"/>
      <c r="JXO322" s="486"/>
      <c r="JXP322" s="487"/>
      <c r="JXQ322" s="485"/>
      <c r="JXR322" s="486"/>
      <c r="JXS322" s="486"/>
      <c r="JXT322" s="486"/>
      <c r="JXU322" s="486"/>
      <c r="JXV322" s="486"/>
      <c r="JXW322" s="486"/>
      <c r="JXX322" s="487"/>
      <c r="JXY322" s="485"/>
      <c r="JXZ322" s="486"/>
      <c r="JYA322" s="486"/>
      <c r="JYB322" s="486"/>
      <c r="JYC322" s="486"/>
      <c r="JYD322" s="486"/>
      <c r="JYE322" s="486"/>
      <c r="JYF322" s="487"/>
      <c r="JYG322" s="485"/>
      <c r="JYH322" s="486"/>
      <c r="JYI322" s="486"/>
      <c r="JYJ322" s="486"/>
      <c r="JYK322" s="486"/>
      <c r="JYL322" s="486"/>
      <c r="JYM322" s="486"/>
      <c r="JYN322" s="487"/>
      <c r="JYO322" s="485"/>
      <c r="JYP322" s="486"/>
      <c r="JYQ322" s="486"/>
      <c r="JYR322" s="486"/>
      <c r="JYS322" s="486"/>
      <c r="JYT322" s="486"/>
      <c r="JYU322" s="486"/>
      <c r="JYV322" s="487"/>
      <c r="JYW322" s="485"/>
      <c r="JYX322" s="486"/>
      <c r="JYY322" s="486"/>
      <c r="JYZ322" s="486"/>
      <c r="JZA322" s="486"/>
      <c r="JZB322" s="486"/>
      <c r="JZC322" s="486"/>
      <c r="JZD322" s="487"/>
      <c r="JZE322" s="485"/>
      <c r="JZF322" s="486"/>
      <c r="JZG322" s="486"/>
      <c r="JZH322" s="486"/>
      <c r="JZI322" s="486"/>
      <c r="JZJ322" s="486"/>
      <c r="JZK322" s="486"/>
      <c r="JZL322" s="487"/>
      <c r="JZM322" s="485"/>
      <c r="JZN322" s="486"/>
      <c r="JZO322" s="486"/>
      <c r="JZP322" s="486"/>
      <c r="JZQ322" s="486"/>
      <c r="JZR322" s="486"/>
      <c r="JZS322" s="486"/>
      <c r="JZT322" s="487"/>
      <c r="JZU322" s="485"/>
      <c r="JZV322" s="486"/>
      <c r="JZW322" s="486"/>
      <c r="JZX322" s="486"/>
      <c r="JZY322" s="486"/>
      <c r="JZZ322" s="486"/>
      <c r="KAA322" s="486"/>
      <c r="KAB322" s="487"/>
      <c r="KAC322" s="485"/>
      <c r="KAD322" s="486"/>
      <c r="KAE322" s="486"/>
      <c r="KAF322" s="486"/>
      <c r="KAG322" s="486"/>
      <c r="KAH322" s="486"/>
      <c r="KAI322" s="486"/>
      <c r="KAJ322" s="487"/>
      <c r="KAK322" s="485"/>
      <c r="KAL322" s="486"/>
      <c r="KAM322" s="486"/>
      <c r="KAN322" s="486"/>
      <c r="KAO322" s="486"/>
      <c r="KAP322" s="486"/>
      <c r="KAQ322" s="486"/>
      <c r="KAR322" s="487"/>
      <c r="KAS322" s="485"/>
      <c r="KAT322" s="486"/>
      <c r="KAU322" s="486"/>
      <c r="KAV322" s="486"/>
      <c r="KAW322" s="486"/>
      <c r="KAX322" s="486"/>
      <c r="KAY322" s="486"/>
      <c r="KAZ322" s="487"/>
      <c r="KBA322" s="485"/>
      <c r="KBB322" s="486"/>
      <c r="KBC322" s="486"/>
      <c r="KBD322" s="486"/>
      <c r="KBE322" s="486"/>
      <c r="KBF322" s="486"/>
      <c r="KBG322" s="486"/>
      <c r="KBH322" s="487"/>
      <c r="KBI322" s="485"/>
      <c r="KBJ322" s="486"/>
      <c r="KBK322" s="486"/>
      <c r="KBL322" s="486"/>
      <c r="KBM322" s="486"/>
      <c r="KBN322" s="486"/>
      <c r="KBO322" s="486"/>
      <c r="KBP322" s="487"/>
      <c r="KBQ322" s="485"/>
      <c r="KBR322" s="486"/>
      <c r="KBS322" s="486"/>
      <c r="KBT322" s="486"/>
      <c r="KBU322" s="486"/>
      <c r="KBV322" s="486"/>
      <c r="KBW322" s="486"/>
      <c r="KBX322" s="487"/>
      <c r="KBY322" s="485"/>
      <c r="KBZ322" s="486"/>
      <c r="KCA322" s="486"/>
      <c r="KCB322" s="486"/>
      <c r="KCC322" s="486"/>
      <c r="KCD322" s="486"/>
      <c r="KCE322" s="486"/>
      <c r="KCF322" s="487"/>
      <c r="KCG322" s="485"/>
      <c r="KCH322" s="486"/>
      <c r="KCI322" s="486"/>
      <c r="KCJ322" s="486"/>
      <c r="KCK322" s="486"/>
      <c r="KCL322" s="486"/>
      <c r="KCM322" s="486"/>
      <c r="KCN322" s="487"/>
      <c r="KCO322" s="485"/>
      <c r="KCP322" s="486"/>
      <c r="KCQ322" s="486"/>
      <c r="KCR322" s="486"/>
      <c r="KCS322" s="486"/>
      <c r="KCT322" s="486"/>
      <c r="KCU322" s="486"/>
      <c r="KCV322" s="487"/>
      <c r="KCW322" s="485"/>
      <c r="KCX322" s="486"/>
      <c r="KCY322" s="486"/>
      <c r="KCZ322" s="486"/>
      <c r="KDA322" s="486"/>
      <c r="KDB322" s="486"/>
      <c r="KDC322" s="486"/>
      <c r="KDD322" s="487"/>
      <c r="KDE322" s="485"/>
      <c r="KDF322" s="486"/>
      <c r="KDG322" s="486"/>
      <c r="KDH322" s="486"/>
      <c r="KDI322" s="486"/>
      <c r="KDJ322" s="486"/>
      <c r="KDK322" s="486"/>
      <c r="KDL322" s="487"/>
      <c r="KDM322" s="485"/>
      <c r="KDN322" s="486"/>
      <c r="KDO322" s="486"/>
      <c r="KDP322" s="486"/>
      <c r="KDQ322" s="486"/>
      <c r="KDR322" s="486"/>
      <c r="KDS322" s="486"/>
      <c r="KDT322" s="487"/>
      <c r="KDU322" s="485"/>
      <c r="KDV322" s="486"/>
      <c r="KDW322" s="486"/>
      <c r="KDX322" s="486"/>
      <c r="KDY322" s="486"/>
      <c r="KDZ322" s="486"/>
      <c r="KEA322" s="486"/>
      <c r="KEB322" s="487"/>
      <c r="KEC322" s="485"/>
      <c r="KED322" s="486"/>
      <c r="KEE322" s="486"/>
      <c r="KEF322" s="486"/>
      <c r="KEG322" s="486"/>
      <c r="KEH322" s="486"/>
      <c r="KEI322" s="486"/>
      <c r="KEJ322" s="487"/>
      <c r="KEK322" s="485"/>
      <c r="KEL322" s="486"/>
      <c r="KEM322" s="486"/>
      <c r="KEN322" s="486"/>
      <c r="KEO322" s="486"/>
      <c r="KEP322" s="486"/>
      <c r="KEQ322" s="486"/>
      <c r="KER322" s="487"/>
      <c r="KES322" s="485"/>
      <c r="KET322" s="486"/>
      <c r="KEU322" s="486"/>
      <c r="KEV322" s="486"/>
      <c r="KEW322" s="486"/>
      <c r="KEX322" s="486"/>
      <c r="KEY322" s="486"/>
      <c r="KEZ322" s="487"/>
      <c r="KFA322" s="485"/>
      <c r="KFB322" s="486"/>
      <c r="KFC322" s="486"/>
      <c r="KFD322" s="486"/>
      <c r="KFE322" s="486"/>
      <c r="KFF322" s="486"/>
      <c r="KFG322" s="486"/>
      <c r="KFH322" s="487"/>
      <c r="KFI322" s="485"/>
      <c r="KFJ322" s="486"/>
      <c r="KFK322" s="486"/>
      <c r="KFL322" s="486"/>
      <c r="KFM322" s="486"/>
      <c r="KFN322" s="486"/>
      <c r="KFO322" s="486"/>
      <c r="KFP322" s="487"/>
      <c r="KFQ322" s="485"/>
      <c r="KFR322" s="486"/>
      <c r="KFS322" s="486"/>
      <c r="KFT322" s="486"/>
      <c r="KFU322" s="486"/>
      <c r="KFV322" s="486"/>
      <c r="KFW322" s="486"/>
      <c r="KFX322" s="487"/>
      <c r="KFY322" s="485"/>
      <c r="KFZ322" s="486"/>
      <c r="KGA322" s="486"/>
      <c r="KGB322" s="486"/>
      <c r="KGC322" s="486"/>
      <c r="KGD322" s="486"/>
      <c r="KGE322" s="486"/>
      <c r="KGF322" s="487"/>
      <c r="KGG322" s="485"/>
      <c r="KGH322" s="486"/>
      <c r="KGI322" s="486"/>
      <c r="KGJ322" s="486"/>
      <c r="KGK322" s="486"/>
      <c r="KGL322" s="486"/>
      <c r="KGM322" s="486"/>
      <c r="KGN322" s="487"/>
      <c r="KGO322" s="485"/>
      <c r="KGP322" s="486"/>
      <c r="KGQ322" s="486"/>
      <c r="KGR322" s="486"/>
      <c r="KGS322" s="486"/>
      <c r="KGT322" s="486"/>
      <c r="KGU322" s="486"/>
      <c r="KGV322" s="487"/>
      <c r="KGW322" s="485"/>
      <c r="KGX322" s="486"/>
      <c r="KGY322" s="486"/>
      <c r="KGZ322" s="486"/>
      <c r="KHA322" s="486"/>
      <c r="KHB322" s="486"/>
      <c r="KHC322" s="486"/>
      <c r="KHD322" s="487"/>
      <c r="KHE322" s="485"/>
      <c r="KHF322" s="486"/>
      <c r="KHG322" s="486"/>
      <c r="KHH322" s="486"/>
      <c r="KHI322" s="486"/>
      <c r="KHJ322" s="486"/>
      <c r="KHK322" s="486"/>
      <c r="KHL322" s="487"/>
      <c r="KHM322" s="485"/>
      <c r="KHN322" s="486"/>
      <c r="KHO322" s="486"/>
      <c r="KHP322" s="486"/>
      <c r="KHQ322" s="486"/>
      <c r="KHR322" s="486"/>
      <c r="KHS322" s="486"/>
      <c r="KHT322" s="487"/>
      <c r="KHU322" s="485"/>
      <c r="KHV322" s="486"/>
      <c r="KHW322" s="486"/>
      <c r="KHX322" s="486"/>
      <c r="KHY322" s="486"/>
      <c r="KHZ322" s="486"/>
      <c r="KIA322" s="486"/>
      <c r="KIB322" s="487"/>
      <c r="KIC322" s="485"/>
      <c r="KID322" s="486"/>
      <c r="KIE322" s="486"/>
      <c r="KIF322" s="486"/>
      <c r="KIG322" s="486"/>
      <c r="KIH322" s="486"/>
      <c r="KII322" s="486"/>
      <c r="KIJ322" s="487"/>
      <c r="KIK322" s="485"/>
      <c r="KIL322" s="486"/>
      <c r="KIM322" s="486"/>
      <c r="KIN322" s="486"/>
      <c r="KIO322" s="486"/>
      <c r="KIP322" s="486"/>
      <c r="KIQ322" s="486"/>
      <c r="KIR322" s="487"/>
      <c r="KIS322" s="485"/>
      <c r="KIT322" s="486"/>
      <c r="KIU322" s="486"/>
      <c r="KIV322" s="486"/>
      <c r="KIW322" s="486"/>
      <c r="KIX322" s="486"/>
      <c r="KIY322" s="486"/>
      <c r="KIZ322" s="487"/>
      <c r="KJA322" s="485"/>
      <c r="KJB322" s="486"/>
      <c r="KJC322" s="486"/>
      <c r="KJD322" s="486"/>
      <c r="KJE322" s="486"/>
      <c r="KJF322" s="486"/>
      <c r="KJG322" s="486"/>
      <c r="KJH322" s="487"/>
      <c r="KJI322" s="485"/>
      <c r="KJJ322" s="486"/>
      <c r="KJK322" s="486"/>
      <c r="KJL322" s="486"/>
      <c r="KJM322" s="486"/>
      <c r="KJN322" s="486"/>
      <c r="KJO322" s="486"/>
      <c r="KJP322" s="487"/>
      <c r="KJQ322" s="485"/>
      <c r="KJR322" s="486"/>
      <c r="KJS322" s="486"/>
      <c r="KJT322" s="486"/>
      <c r="KJU322" s="486"/>
      <c r="KJV322" s="486"/>
      <c r="KJW322" s="486"/>
      <c r="KJX322" s="487"/>
      <c r="KJY322" s="485"/>
      <c r="KJZ322" s="486"/>
      <c r="KKA322" s="486"/>
      <c r="KKB322" s="486"/>
      <c r="KKC322" s="486"/>
      <c r="KKD322" s="486"/>
      <c r="KKE322" s="486"/>
      <c r="KKF322" s="487"/>
      <c r="KKG322" s="485"/>
      <c r="KKH322" s="486"/>
      <c r="KKI322" s="486"/>
      <c r="KKJ322" s="486"/>
      <c r="KKK322" s="486"/>
      <c r="KKL322" s="486"/>
      <c r="KKM322" s="486"/>
      <c r="KKN322" s="487"/>
      <c r="KKO322" s="485"/>
      <c r="KKP322" s="486"/>
      <c r="KKQ322" s="486"/>
      <c r="KKR322" s="486"/>
      <c r="KKS322" s="486"/>
      <c r="KKT322" s="486"/>
      <c r="KKU322" s="486"/>
      <c r="KKV322" s="487"/>
      <c r="KKW322" s="485"/>
      <c r="KKX322" s="486"/>
      <c r="KKY322" s="486"/>
      <c r="KKZ322" s="486"/>
      <c r="KLA322" s="486"/>
      <c r="KLB322" s="486"/>
      <c r="KLC322" s="486"/>
      <c r="KLD322" s="487"/>
      <c r="KLE322" s="485"/>
      <c r="KLF322" s="486"/>
      <c r="KLG322" s="486"/>
      <c r="KLH322" s="486"/>
      <c r="KLI322" s="486"/>
      <c r="KLJ322" s="486"/>
      <c r="KLK322" s="486"/>
      <c r="KLL322" s="487"/>
      <c r="KLM322" s="485"/>
      <c r="KLN322" s="486"/>
      <c r="KLO322" s="486"/>
      <c r="KLP322" s="486"/>
      <c r="KLQ322" s="486"/>
      <c r="KLR322" s="486"/>
      <c r="KLS322" s="486"/>
      <c r="KLT322" s="487"/>
      <c r="KLU322" s="485"/>
      <c r="KLV322" s="486"/>
      <c r="KLW322" s="486"/>
      <c r="KLX322" s="486"/>
      <c r="KLY322" s="486"/>
      <c r="KLZ322" s="486"/>
      <c r="KMA322" s="486"/>
      <c r="KMB322" s="487"/>
      <c r="KMC322" s="485"/>
      <c r="KMD322" s="486"/>
      <c r="KME322" s="486"/>
      <c r="KMF322" s="486"/>
      <c r="KMG322" s="486"/>
      <c r="KMH322" s="486"/>
      <c r="KMI322" s="486"/>
      <c r="KMJ322" s="487"/>
      <c r="KMK322" s="485"/>
      <c r="KML322" s="486"/>
      <c r="KMM322" s="486"/>
      <c r="KMN322" s="486"/>
      <c r="KMO322" s="486"/>
      <c r="KMP322" s="486"/>
      <c r="KMQ322" s="486"/>
      <c r="KMR322" s="487"/>
      <c r="KMS322" s="485"/>
      <c r="KMT322" s="486"/>
      <c r="KMU322" s="486"/>
      <c r="KMV322" s="486"/>
      <c r="KMW322" s="486"/>
      <c r="KMX322" s="486"/>
      <c r="KMY322" s="486"/>
      <c r="KMZ322" s="487"/>
      <c r="KNA322" s="485"/>
      <c r="KNB322" s="486"/>
      <c r="KNC322" s="486"/>
      <c r="KND322" s="486"/>
      <c r="KNE322" s="486"/>
      <c r="KNF322" s="486"/>
      <c r="KNG322" s="486"/>
      <c r="KNH322" s="487"/>
      <c r="KNI322" s="485"/>
      <c r="KNJ322" s="486"/>
      <c r="KNK322" s="486"/>
      <c r="KNL322" s="486"/>
      <c r="KNM322" s="486"/>
      <c r="KNN322" s="486"/>
      <c r="KNO322" s="486"/>
      <c r="KNP322" s="487"/>
      <c r="KNQ322" s="485"/>
      <c r="KNR322" s="486"/>
      <c r="KNS322" s="486"/>
      <c r="KNT322" s="486"/>
      <c r="KNU322" s="486"/>
      <c r="KNV322" s="486"/>
      <c r="KNW322" s="486"/>
      <c r="KNX322" s="487"/>
      <c r="KNY322" s="485"/>
      <c r="KNZ322" s="486"/>
      <c r="KOA322" s="486"/>
      <c r="KOB322" s="486"/>
      <c r="KOC322" s="486"/>
      <c r="KOD322" s="486"/>
      <c r="KOE322" s="486"/>
      <c r="KOF322" s="487"/>
      <c r="KOG322" s="485"/>
      <c r="KOH322" s="486"/>
      <c r="KOI322" s="486"/>
      <c r="KOJ322" s="486"/>
      <c r="KOK322" s="486"/>
      <c r="KOL322" s="486"/>
      <c r="KOM322" s="486"/>
      <c r="KON322" s="487"/>
      <c r="KOO322" s="485"/>
      <c r="KOP322" s="486"/>
      <c r="KOQ322" s="486"/>
      <c r="KOR322" s="486"/>
      <c r="KOS322" s="486"/>
      <c r="KOT322" s="486"/>
      <c r="KOU322" s="486"/>
      <c r="KOV322" s="487"/>
      <c r="KOW322" s="485"/>
      <c r="KOX322" s="486"/>
      <c r="KOY322" s="486"/>
      <c r="KOZ322" s="486"/>
      <c r="KPA322" s="486"/>
      <c r="KPB322" s="486"/>
      <c r="KPC322" s="486"/>
      <c r="KPD322" s="487"/>
      <c r="KPE322" s="485"/>
      <c r="KPF322" s="486"/>
      <c r="KPG322" s="486"/>
      <c r="KPH322" s="486"/>
      <c r="KPI322" s="486"/>
      <c r="KPJ322" s="486"/>
      <c r="KPK322" s="486"/>
      <c r="KPL322" s="487"/>
      <c r="KPM322" s="485"/>
      <c r="KPN322" s="486"/>
      <c r="KPO322" s="486"/>
      <c r="KPP322" s="486"/>
      <c r="KPQ322" s="486"/>
      <c r="KPR322" s="486"/>
      <c r="KPS322" s="486"/>
      <c r="KPT322" s="487"/>
      <c r="KPU322" s="485"/>
      <c r="KPV322" s="486"/>
      <c r="KPW322" s="486"/>
      <c r="KPX322" s="486"/>
      <c r="KPY322" s="486"/>
      <c r="KPZ322" s="486"/>
      <c r="KQA322" s="486"/>
      <c r="KQB322" s="487"/>
      <c r="KQC322" s="485"/>
      <c r="KQD322" s="486"/>
      <c r="KQE322" s="486"/>
      <c r="KQF322" s="486"/>
      <c r="KQG322" s="486"/>
      <c r="KQH322" s="486"/>
      <c r="KQI322" s="486"/>
      <c r="KQJ322" s="487"/>
      <c r="KQK322" s="485"/>
      <c r="KQL322" s="486"/>
      <c r="KQM322" s="486"/>
      <c r="KQN322" s="486"/>
      <c r="KQO322" s="486"/>
      <c r="KQP322" s="486"/>
      <c r="KQQ322" s="486"/>
      <c r="KQR322" s="487"/>
      <c r="KQS322" s="485"/>
      <c r="KQT322" s="486"/>
      <c r="KQU322" s="486"/>
      <c r="KQV322" s="486"/>
      <c r="KQW322" s="486"/>
      <c r="KQX322" s="486"/>
      <c r="KQY322" s="486"/>
      <c r="KQZ322" s="487"/>
      <c r="KRA322" s="485"/>
      <c r="KRB322" s="486"/>
      <c r="KRC322" s="486"/>
      <c r="KRD322" s="486"/>
      <c r="KRE322" s="486"/>
      <c r="KRF322" s="486"/>
      <c r="KRG322" s="486"/>
      <c r="KRH322" s="487"/>
      <c r="KRI322" s="485"/>
      <c r="KRJ322" s="486"/>
      <c r="KRK322" s="486"/>
      <c r="KRL322" s="486"/>
      <c r="KRM322" s="486"/>
      <c r="KRN322" s="486"/>
      <c r="KRO322" s="486"/>
      <c r="KRP322" s="487"/>
      <c r="KRQ322" s="485"/>
      <c r="KRR322" s="486"/>
      <c r="KRS322" s="486"/>
      <c r="KRT322" s="486"/>
      <c r="KRU322" s="486"/>
      <c r="KRV322" s="486"/>
      <c r="KRW322" s="486"/>
      <c r="KRX322" s="487"/>
      <c r="KRY322" s="485"/>
      <c r="KRZ322" s="486"/>
      <c r="KSA322" s="486"/>
      <c r="KSB322" s="486"/>
      <c r="KSC322" s="486"/>
      <c r="KSD322" s="486"/>
      <c r="KSE322" s="486"/>
      <c r="KSF322" s="487"/>
      <c r="KSG322" s="485"/>
      <c r="KSH322" s="486"/>
      <c r="KSI322" s="486"/>
      <c r="KSJ322" s="486"/>
      <c r="KSK322" s="486"/>
      <c r="KSL322" s="486"/>
      <c r="KSM322" s="486"/>
      <c r="KSN322" s="487"/>
      <c r="KSO322" s="485"/>
      <c r="KSP322" s="486"/>
      <c r="KSQ322" s="486"/>
      <c r="KSR322" s="486"/>
      <c r="KSS322" s="486"/>
      <c r="KST322" s="486"/>
      <c r="KSU322" s="486"/>
      <c r="KSV322" s="487"/>
      <c r="KSW322" s="485"/>
      <c r="KSX322" s="486"/>
      <c r="KSY322" s="486"/>
      <c r="KSZ322" s="486"/>
      <c r="KTA322" s="486"/>
      <c r="KTB322" s="486"/>
      <c r="KTC322" s="486"/>
      <c r="KTD322" s="487"/>
      <c r="KTE322" s="485"/>
      <c r="KTF322" s="486"/>
      <c r="KTG322" s="486"/>
      <c r="KTH322" s="486"/>
      <c r="KTI322" s="486"/>
      <c r="KTJ322" s="486"/>
      <c r="KTK322" s="486"/>
      <c r="KTL322" s="487"/>
      <c r="KTM322" s="485"/>
      <c r="KTN322" s="486"/>
      <c r="KTO322" s="486"/>
      <c r="KTP322" s="486"/>
      <c r="KTQ322" s="486"/>
      <c r="KTR322" s="486"/>
      <c r="KTS322" s="486"/>
      <c r="KTT322" s="487"/>
      <c r="KTU322" s="485"/>
      <c r="KTV322" s="486"/>
      <c r="KTW322" s="486"/>
      <c r="KTX322" s="486"/>
      <c r="KTY322" s="486"/>
      <c r="KTZ322" s="486"/>
      <c r="KUA322" s="486"/>
      <c r="KUB322" s="487"/>
      <c r="KUC322" s="485"/>
      <c r="KUD322" s="486"/>
      <c r="KUE322" s="486"/>
      <c r="KUF322" s="486"/>
      <c r="KUG322" s="486"/>
      <c r="KUH322" s="486"/>
      <c r="KUI322" s="486"/>
      <c r="KUJ322" s="487"/>
      <c r="KUK322" s="485"/>
      <c r="KUL322" s="486"/>
      <c r="KUM322" s="486"/>
      <c r="KUN322" s="486"/>
      <c r="KUO322" s="486"/>
      <c r="KUP322" s="486"/>
      <c r="KUQ322" s="486"/>
      <c r="KUR322" s="487"/>
      <c r="KUS322" s="485"/>
      <c r="KUT322" s="486"/>
      <c r="KUU322" s="486"/>
      <c r="KUV322" s="486"/>
      <c r="KUW322" s="486"/>
      <c r="KUX322" s="486"/>
      <c r="KUY322" s="486"/>
      <c r="KUZ322" s="487"/>
      <c r="KVA322" s="485"/>
      <c r="KVB322" s="486"/>
      <c r="KVC322" s="486"/>
      <c r="KVD322" s="486"/>
      <c r="KVE322" s="486"/>
      <c r="KVF322" s="486"/>
      <c r="KVG322" s="486"/>
      <c r="KVH322" s="487"/>
      <c r="KVI322" s="485"/>
      <c r="KVJ322" s="486"/>
      <c r="KVK322" s="486"/>
      <c r="KVL322" s="486"/>
      <c r="KVM322" s="486"/>
      <c r="KVN322" s="486"/>
      <c r="KVO322" s="486"/>
      <c r="KVP322" s="487"/>
      <c r="KVQ322" s="485"/>
      <c r="KVR322" s="486"/>
      <c r="KVS322" s="486"/>
      <c r="KVT322" s="486"/>
      <c r="KVU322" s="486"/>
      <c r="KVV322" s="486"/>
      <c r="KVW322" s="486"/>
      <c r="KVX322" s="487"/>
      <c r="KVY322" s="485"/>
      <c r="KVZ322" s="486"/>
      <c r="KWA322" s="486"/>
      <c r="KWB322" s="486"/>
      <c r="KWC322" s="486"/>
      <c r="KWD322" s="486"/>
      <c r="KWE322" s="486"/>
      <c r="KWF322" s="487"/>
      <c r="KWG322" s="485"/>
      <c r="KWH322" s="486"/>
      <c r="KWI322" s="486"/>
      <c r="KWJ322" s="486"/>
      <c r="KWK322" s="486"/>
      <c r="KWL322" s="486"/>
      <c r="KWM322" s="486"/>
      <c r="KWN322" s="487"/>
      <c r="KWO322" s="485"/>
      <c r="KWP322" s="486"/>
      <c r="KWQ322" s="486"/>
      <c r="KWR322" s="486"/>
      <c r="KWS322" s="486"/>
      <c r="KWT322" s="486"/>
      <c r="KWU322" s="486"/>
      <c r="KWV322" s="487"/>
      <c r="KWW322" s="485"/>
      <c r="KWX322" s="486"/>
      <c r="KWY322" s="486"/>
      <c r="KWZ322" s="486"/>
      <c r="KXA322" s="486"/>
      <c r="KXB322" s="486"/>
      <c r="KXC322" s="486"/>
      <c r="KXD322" s="487"/>
      <c r="KXE322" s="485"/>
      <c r="KXF322" s="486"/>
      <c r="KXG322" s="486"/>
      <c r="KXH322" s="486"/>
      <c r="KXI322" s="486"/>
      <c r="KXJ322" s="486"/>
      <c r="KXK322" s="486"/>
      <c r="KXL322" s="487"/>
      <c r="KXM322" s="485"/>
      <c r="KXN322" s="486"/>
      <c r="KXO322" s="486"/>
      <c r="KXP322" s="486"/>
      <c r="KXQ322" s="486"/>
      <c r="KXR322" s="486"/>
      <c r="KXS322" s="486"/>
      <c r="KXT322" s="487"/>
      <c r="KXU322" s="485"/>
      <c r="KXV322" s="486"/>
      <c r="KXW322" s="486"/>
      <c r="KXX322" s="486"/>
      <c r="KXY322" s="486"/>
      <c r="KXZ322" s="486"/>
      <c r="KYA322" s="486"/>
      <c r="KYB322" s="487"/>
      <c r="KYC322" s="485"/>
      <c r="KYD322" s="486"/>
      <c r="KYE322" s="486"/>
      <c r="KYF322" s="486"/>
      <c r="KYG322" s="486"/>
      <c r="KYH322" s="486"/>
      <c r="KYI322" s="486"/>
      <c r="KYJ322" s="487"/>
      <c r="KYK322" s="485"/>
      <c r="KYL322" s="486"/>
      <c r="KYM322" s="486"/>
      <c r="KYN322" s="486"/>
      <c r="KYO322" s="486"/>
      <c r="KYP322" s="486"/>
      <c r="KYQ322" s="486"/>
      <c r="KYR322" s="487"/>
      <c r="KYS322" s="485"/>
      <c r="KYT322" s="486"/>
      <c r="KYU322" s="486"/>
      <c r="KYV322" s="486"/>
      <c r="KYW322" s="486"/>
      <c r="KYX322" s="486"/>
      <c r="KYY322" s="486"/>
      <c r="KYZ322" s="487"/>
      <c r="KZA322" s="485"/>
      <c r="KZB322" s="486"/>
      <c r="KZC322" s="486"/>
      <c r="KZD322" s="486"/>
      <c r="KZE322" s="486"/>
      <c r="KZF322" s="486"/>
      <c r="KZG322" s="486"/>
      <c r="KZH322" s="487"/>
      <c r="KZI322" s="485"/>
      <c r="KZJ322" s="486"/>
      <c r="KZK322" s="486"/>
      <c r="KZL322" s="486"/>
      <c r="KZM322" s="486"/>
      <c r="KZN322" s="486"/>
      <c r="KZO322" s="486"/>
      <c r="KZP322" s="487"/>
      <c r="KZQ322" s="485"/>
      <c r="KZR322" s="486"/>
      <c r="KZS322" s="486"/>
      <c r="KZT322" s="486"/>
      <c r="KZU322" s="486"/>
      <c r="KZV322" s="486"/>
      <c r="KZW322" s="486"/>
      <c r="KZX322" s="487"/>
      <c r="KZY322" s="485"/>
      <c r="KZZ322" s="486"/>
      <c r="LAA322" s="486"/>
      <c r="LAB322" s="486"/>
      <c r="LAC322" s="486"/>
      <c r="LAD322" s="486"/>
      <c r="LAE322" s="486"/>
      <c r="LAF322" s="487"/>
      <c r="LAG322" s="485"/>
      <c r="LAH322" s="486"/>
      <c r="LAI322" s="486"/>
      <c r="LAJ322" s="486"/>
      <c r="LAK322" s="486"/>
      <c r="LAL322" s="486"/>
      <c r="LAM322" s="486"/>
      <c r="LAN322" s="487"/>
      <c r="LAO322" s="485"/>
      <c r="LAP322" s="486"/>
      <c r="LAQ322" s="486"/>
      <c r="LAR322" s="486"/>
      <c r="LAS322" s="486"/>
      <c r="LAT322" s="486"/>
      <c r="LAU322" s="486"/>
      <c r="LAV322" s="487"/>
      <c r="LAW322" s="485"/>
      <c r="LAX322" s="486"/>
      <c r="LAY322" s="486"/>
      <c r="LAZ322" s="486"/>
      <c r="LBA322" s="486"/>
      <c r="LBB322" s="486"/>
      <c r="LBC322" s="486"/>
      <c r="LBD322" s="487"/>
      <c r="LBE322" s="485"/>
      <c r="LBF322" s="486"/>
      <c r="LBG322" s="486"/>
      <c r="LBH322" s="486"/>
      <c r="LBI322" s="486"/>
      <c r="LBJ322" s="486"/>
      <c r="LBK322" s="486"/>
      <c r="LBL322" s="487"/>
      <c r="LBM322" s="485"/>
      <c r="LBN322" s="486"/>
      <c r="LBO322" s="486"/>
      <c r="LBP322" s="486"/>
      <c r="LBQ322" s="486"/>
      <c r="LBR322" s="486"/>
      <c r="LBS322" s="486"/>
      <c r="LBT322" s="487"/>
      <c r="LBU322" s="485"/>
      <c r="LBV322" s="486"/>
      <c r="LBW322" s="486"/>
      <c r="LBX322" s="486"/>
      <c r="LBY322" s="486"/>
      <c r="LBZ322" s="486"/>
      <c r="LCA322" s="486"/>
      <c r="LCB322" s="487"/>
      <c r="LCC322" s="485"/>
      <c r="LCD322" s="486"/>
      <c r="LCE322" s="486"/>
      <c r="LCF322" s="486"/>
      <c r="LCG322" s="486"/>
      <c r="LCH322" s="486"/>
      <c r="LCI322" s="486"/>
      <c r="LCJ322" s="487"/>
      <c r="LCK322" s="485"/>
      <c r="LCL322" s="486"/>
      <c r="LCM322" s="486"/>
      <c r="LCN322" s="486"/>
      <c r="LCO322" s="486"/>
      <c r="LCP322" s="486"/>
      <c r="LCQ322" s="486"/>
      <c r="LCR322" s="487"/>
      <c r="LCS322" s="485"/>
      <c r="LCT322" s="486"/>
      <c r="LCU322" s="486"/>
      <c r="LCV322" s="486"/>
      <c r="LCW322" s="486"/>
      <c r="LCX322" s="486"/>
      <c r="LCY322" s="486"/>
      <c r="LCZ322" s="487"/>
      <c r="LDA322" s="485"/>
      <c r="LDB322" s="486"/>
      <c r="LDC322" s="486"/>
      <c r="LDD322" s="486"/>
      <c r="LDE322" s="486"/>
      <c r="LDF322" s="486"/>
      <c r="LDG322" s="486"/>
      <c r="LDH322" s="487"/>
      <c r="LDI322" s="485"/>
      <c r="LDJ322" s="486"/>
      <c r="LDK322" s="486"/>
      <c r="LDL322" s="486"/>
      <c r="LDM322" s="486"/>
      <c r="LDN322" s="486"/>
      <c r="LDO322" s="486"/>
      <c r="LDP322" s="487"/>
      <c r="LDQ322" s="485"/>
      <c r="LDR322" s="486"/>
      <c r="LDS322" s="486"/>
      <c r="LDT322" s="486"/>
      <c r="LDU322" s="486"/>
      <c r="LDV322" s="486"/>
      <c r="LDW322" s="486"/>
      <c r="LDX322" s="487"/>
      <c r="LDY322" s="485"/>
      <c r="LDZ322" s="486"/>
      <c r="LEA322" s="486"/>
      <c r="LEB322" s="486"/>
      <c r="LEC322" s="486"/>
      <c r="LED322" s="486"/>
      <c r="LEE322" s="486"/>
      <c r="LEF322" s="487"/>
      <c r="LEG322" s="485"/>
      <c r="LEH322" s="486"/>
      <c r="LEI322" s="486"/>
      <c r="LEJ322" s="486"/>
      <c r="LEK322" s="486"/>
      <c r="LEL322" s="486"/>
      <c r="LEM322" s="486"/>
      <c r="LEN322" s="487"/>
      <c r="LEO322" s="485"/>
      <c r="LEP322" s="486"/>
      <c r="LEQ322" s="486"/>
      <c r="LER322" s="486"/>
      <c r="LES322" s="486"/>
      <c r="LET322" s="486"/>
      <c r="LEU322" s="486"/>
      <c r="LEV322" s="487"/>
      <c r="LEW322" s="485"/>
      <c r="LEX322" s="486"/>
      <c r="LEY322" s="486"/>
      <c r="LEZ322" s="486"/>
      <c r="LFA322" s="486"/>
      <c r="LFB322" s="486"/>
      <c r="LFC322" s="486"/>
      <c r="LFD322" s="487"/>
      <c r="LFE322" s="485"/>
      <c r="LFF322" s="486"/>
      <c r="LFG322" s="486"/>
      <c r="LFH322" s="486"/>
      <c r="LFI322" s="486"/>
      <c r="LFJ322" s="486"/>
      <c r="LFK322" s="486"/>
      <c r="LFL322" s="487"/>
      <c r="LFM322" s="485"/>
      <c r="LFN322" s="486"/>
      <c r="LFO322" s="486"/>
      <c r="LFP322" s="486"/>
      <c r="LFQ322" s="486"/>
      <c r="LFR322" s="486"/>
      <c r="LFS322" s="486"/>
      <c r="LFT322" s="487"/>
      <c r="LFU322" s="485"/>
      <c r="LFV322" s="486"/>
      <c r="LFW322" s="486"/>
      <c r="LFX322" s="486"/>
      <c r="LFY322" s="486"/>
      <c r="LFZ322" s="486"/>
      <c r="LGA322" s="486"/>
      <c r="LGB322" s="487"/>
      <c r="LGC322" s="485"/>
      <c r="LGD322" s="486"/>
      <c r="LGE322" s="486"/>
      <c r="LGF322" s="486"/>
      <c r="LGG322" s="486"/>
      <c r="LGH322" s="486"/>
      <c r="LGI322" s="486"/>
      <c r="LGJ322" s="487"/>
      <c r="LGK322" s="485"/>
      <c r="LGL322" s="486"/>
      <c r="LGM322" s="486"/>
      <c r="LGN322" s="486"/>
      <c r="LGO322" s="486"/>
      <c r="LGP322" s="486"/>
      <c r="LGQ322" s="486"/>
      <c r="LGR322" s="487"/>
      <c r="LGS322" s="485"/>
      <c r="LGT322" s="486"/>
      <c r="LGU322" s="486"/>
      <c r="LGV322" s="486"/>
      <c r="LGW322" s="486"/>
      <c r="LGX322" s="486"/>
      <c r="LGY322" s="486"/>
      <c r="LGZ322" s="487"/>
      <c r="LHA322" s="485"/>
      <c r="LHB322" s="486"/>
      <c r="LHC322" s="486"/>
      <c r="LHD322" s="486"/>
      <c r="LHE322" s="486"/>
      <c r="LHF322" s="486"/>
      <c r="LHG322" s="486"/>
      <c r="LHH322" s="487"/>
      <c r="LHI322" s="485"/>
      <c r="LHJ322" s="486"/>
      <c r="LHK322" s="486"/>
      <c r="LHL322" s="486"/>
      <c r="LHM322" s="486"/>
      <c r="LHN322" s="486"/>
      <c r="LHO322" s="486"/>
      <c r="LHP322" s="487"/>
      <c r="LHQ322" s="485"/>
      <c r="LHR322" s="486"/>
      <c r="LHS322" s="486"/>
      <c r="LHT322" s="486"/>
      <c r="LHU322" s="486"/>
      <c r="LHV322" s="486"/>
      <c r="LHW322" s="486"/>
      <c r="LHX322" s="487"/>
      <c r="LHY322" s="485"/>
      <c r="LHZ322" s="486"/>
      <c r="LIA322" s="486"/>
      <c r="LIB322" s="486"/>
      <c r="LIC322" s="486"/>
      <c r="LID322" s="486"/>
      <c r="LIE322" s="486"/>
      <c r="LIF322" s="487"/>
      <c r="LIG322" s="485"/>
      <c r="LIH322" s="486"/>
      <c r="LII322" s="486"/>
      <c r="LIJ322" s="486"/>
      <c r="LIK322" s="486"/>
      <c r="LIL322" s="486"/>
      <c r="LIM322" s="486"/>
      <c r="LIN322" s="487"/>
      <c r="LIO322" s="485"/>
      <c r="LIP322" s="486"/>
      <c r="LIQ322" s="486"/>
      <c r="LIR322" s="486"/>
      <c r="LIS322" s="486"/>
      <c r="LIT322" s="486"/>
      <c r="LIU322" s="486"/>
      <c r="LIV322" s="487"/>
      <c r="LIW322" s="485"/>
      <c r="LIX322" s="486"/>
      <c r="LIY322" s="486"/>
      <c r="LIZ322" s="486"/>
      <c r="LJA322" s="486"/>
      <c r="LJB322" s="486"/>
      <c r="LJC322" s="486"/>
      <c r="LJD322" s="487"/>
      <c r="LJE322" s="485"/>
      <c r="LJF322" s="486"/>
      <c r="LJG322" s="486"/>
      <c r="LJH322" s="486"/>
      <c r="LJI322" s="486"/>
      <c r="LJJ322" s="486"/>
      <c r="LJK322" s="486"/>
      <c r="LJL322" s="487"/>
      <c r="LJM322" s="485"/>
      <c r="LJN322" s="486"/>
      <c r="LJO322" s="486"/>
      <c r="LJP322" s="486"/>
      <c r="LJQ322" s="486"/>
      <c r="LJR322" s="486"/>
      <c r="LJS322" s="486"/>
      <c r="LJT322" s="487"/>
      <c r="LJU322" s="485"/>
      <c r="LJV322" s="486"/>
      <c r="LJW322" s="486"/>
      <c r="LJX322" s="486"/>
      <c r="LJY322" s="486"/>
      <c r="LJZ322" s="486"/>
      <c r="LKA322" s="486"/>
      <c r="LKB322" s="487"/>
      <c r="LKC322" s="485"/>
      <c r="LKD322" s="486"/>
      <c r="LKE322" s="486"/>
      <c r="LKF322" s="486"/>
      <c r="LKG322" s="486"/>
      <c r="LKH322" s="486"/>
      <c r="LKI322" s="486"/>
      <c r="LKJ322" s="487"/>
      <c r="LKK322" s="485"/>
      <c r="LKL322" s="486"/>
      <c r="LKM322" s="486"/>
      <c r="LKN322" s="486"/>
      <c r="LKO322" s="486"/>
      <c r="LKP322" s="486"/>
      <c r="LKQ322" s="486"/>
      <c r="LKR322" s="487"/>
      <c r="LKS322" s="485"/>
      <c r="LKT322" s="486"/>
      <c r="LKU322" s="486"/>
      <c r="LKV322" s="486"/>
      <c r="LKW322" s="486"/>
      <c r="LKX322" s="486"/>
      <c r="LKY322" s="486"/>
      <c r="LKZ322" s="487"/>
      <c r="LLA322" s="485"/>
      <c r="LLB322" s="486"/>
      <c r="LLC322" s="486"/>
      <c r="LLD322" s="486"/>
      <c r="LLE322" s="486"/>
      <c r="LLF322" s="486"/>
      <c r="LLG322" s="486"/>
      <c r="LLH322" s="487"/>
      <c r="LLI322" s="485"/>
      <c r="LLJ322" s="486"/>
      <c r="LLK322" s="486"/>
      <c r="LLL322" s="486"/>
      <c r="LLM322" s="486"/>
      <c r="LLN322" s="486"/>
      <c r="LLO322" s="486"/>
      <c r="LLP322" s="487"/>
      <c r="LLQ322" s="485"/>
      <c r="LLR322" s="486"/>
      <c r="LLS322" s="486"/>
      <c r="LLT322" s="486"/>
      <c r="LLU322" s="486"/>
      <c r="LLV322" s="486"/>
      <c r="LLW322" s="486"/>
      <c r="LLX322" s="487"/>
      <c r="LLY322" s="485"/>
      <c r="LLZ322" s="486"/>
      <c r="LMA322" s="486"/>
      <c r="LMB322" s="486"/>
      <c r="LMC322" s="486"/>
      <c r="LMD322" s="486"/>
      <c r="LME322" s="486"/>
      <c r="LMF322" s="487"/>
      <c r="LMG322" s="485"/>
      <c r="LMH322" s="486"/>
      <c r="LMI322" s="486"/>
      <c r="LMJ322" s="486"/>
      <c r="LMK322" s="486"/>
      <c r="LML322" s="486"/>
      <c r="LMM322" s="486"/>
      <c r="LMN322" s="487"/>
      <c r="LMO322" s="485"/>
      <c r="LMP322" s="486"/>
      <c r="LMQ322" s="486"/>
      <c r="LMR322" s="486"/>
      <c r="LMS322" s="486"/>
      <c r="LMT322" s="486"/>
      <c r="LMU322" s="486"/>
      <c r="LMV322" s="487"/>
      <c r="LMW322" s="485"/>
      <c r="LMX322" s="486"/>
      <c r="LMY322" s="486"/>
      <c r="LMZ322" s="486"/>
      <c r="LNA322" s="486"/>
      <c r="LNB322" s="486"/>
      <c r="LNC322" s="486"/>
      <c r="LND322" s="487"/>
      <c r="LNE322" s="485"/>
      <c r="LNF322" s="486"/>
      <c r="LNG322" s="486"/>
      <c r="LNH322" s="486"/>
      <c r="LNI322" s="486"/>
      <c r="LNJ322" s="486"/>
      <c r="LNK322" s="486"/>
      <c r="LNL322" s="487"/>
      <c r="LNM322" s="485"/>
      <c r="LNN322" s="486"/>
      <c r="LNO322" s="486"/>
      <c r="LNP322" s="486"/>
      <c r="LNQ322" s="486"/>
      <c r="LNR322" s="486"/>
      <c r="LNS322" s="486"/>
      <c r="LNT322" s="487"/>
      <c r="LNU322" s="485"/>
      <c r="LNV322" s="486"/>
      <c r="LNW322" s="486"/>
      <c r="LNX322" s="486"/>
      <c r="LNY322" s="486"/>
      <c r="LNZ322" s="486"/>
      <c r="LOA322" s="486"/>
      <c r="LOB322" s="487"/>
      <c r="LOC322" s="485"/>
      <c r="LOD322" s="486"/>
      <c r="LOE322" s="486"/>
      <c r="LOF322" s="486"/>
      <c r="LOG322" s="486"/>
      <c r="LOH322" s="486"/>
      <c r="LOI322" s="486"/>
      <c r="LOJ322" s="487"/>
      <c r="LOK322" s="485"/>
      <c r="LOL322" s="486"/>
      <c r="LOM322" s="486"/>
      <c r="LON322" s="486"/>
      <c r="LOO322" s="486"/>
      <c r="LOP322" s="486"/>
      <c r="LOQ322" s="486"/>
      <c r="LOR322" s="487"/>
      <c r="LOS322" s="485"/>
      <c r="LOT322" s="486"/>
      <c r="LOU322" s="486"/>
      <c r="LOV322" s="486"/>
      <c r="LOW322" s="486"/>
      <c r="LOX322" s="486"/>
      <c r="LOY322" s="486"/>
      <c r="LOZ322" s="487"/>
      <c r="LPA322" s="485"/>
      <c r="LPB322" s="486"/>
      <c r="LPC322" s="486"/>
      <c r="LPD322" s="486"/>
      <c r="LPE322" s="486"/>
      <c r="LPF322" s="486"/>
      <c r="LPG322" s="486"/>
      <c r="LPH322" s="487"/>
      <c r="LPI322" s="485"/>
      <c r="LPJ322" s="486"/>
      <c r="LPK322" s="486"/>
      <c r="LPL322" s="486"/>
      <c r="LPM322" s="486"/>
      <c r="LPN322" s="486"/>
      <c r="LPO322" s="486"/>
      <c r="LPP322" s="487"/>
      <c r="LPQ322" s="485"/>
      <c r="LPR322" s="486"/>
      <c r="LPS322" s="486"/>
      <c r="LPT322" s="486"/>
      <c r="LPU322" s="486"/>
      <c r="LPV322" s="486"/>
      <c r="LPW322" s="486"/>
      <c r="LPX322" s="487"/>
      <c r="LPY322" s="485"/>
      <c r="LPZ322" s="486"/>
      <c r="LQA322" s="486"/>
      <c r="LQB322" s="486"/>
      <c r="LQC322" s="486"/>
      <c r="LQD322" s="486"/>
      <c r="LQE322" s="486"/>
      <c r="LQF322" s="487"/>
      <c r="LQG322" s="485"/>
      <c r="LQH322" s="486"/>
      <c r="LQI322" s="486"/>
      <c r="LQJ322" s="486"/>
      <c r="LQK322" s="486"/>
      <c r="LQL322" s="486"/>
      <c r="LQM322" s="486"/>
      <c r="LQN322" s="487"/>
      <c r="LQO322" s="485"/>
      <c r="LQP322" s="486"/>
      <c r="LQQ322" s="486"/>
      <c r="LQR322" s="486"/>
      <c r="LQS322" s="486"/>
      <c r="LQT322" s="486"/>
      <c r="LQU322" s="486"/>
      <c r="LQV322" s="487"/>
      <c r="LQW322" s="485"/>
      <c r="LQX322" s="486"/>
      <c r="LQY322" s="486"/>
      <c r="LQZ322" s="486"/>
      <c r="LRA322" s="486"/>
      <c r="LRB322" s="486"/>
      <c r="LRC322" s="486"/>
      <c r="LRD322" s="487"/>
      <c r="LRE322" s="485"/>
      <c r="LRF322" s="486"/>
      <c r="LRG322" s="486"/>
      <c r="LRH322" s="486"/>
      <c r="LRI322" s="486"/>
      <c r="LRJ322" s="486"/>
      <c r="LRK322" s="486"/>
      <c r="LRL322" s="487"/>
      <c r="LRM322" s="485"/>
      <c r="LRN322" s="486"/>
      <c r="LRO322" s="486"/>
      <c r="LRP322" s="486"/>
      <c r="LRQ322" s="486"/>
      <c r="LRR322" s="486"/>
      <c r="LRS322" s="486"/>
      <c r="LRT322" s="487"/>
      <c r="LRU322" s="485"/>
      <c r="LRV322" s="486"/>
      <c r="LRW322" s="486"/>
      <c r="LRX322" s="486"/>
      <c r="LRY322" s="486"/>
      <c r="LRZ322" s="486"/>
      <c r="LSA322" s="486"/>
      <c r="LSB322" s="487"/>
      <c r="LSC322" s="485"/>
      <c r="LSD322" s="486"/>
      <c r="LSE322" s="486"/>
      <c r="LSF322" s="486"/>
      <c r="LSG322" s="486"/>
      <c r="LSH322" s="486"/>
      <c r="LSI322" s="486"/>
      <c r="LSJ322" s="487"/>
      <c r="LSK322" s="485"/>
      <c r="LSL322" s="486"/>
      <c r="LSM322" s="486"/>
      <c r="LSN322" s="486"/>
      <c r="LSO322" s="486"/>
      <c r="LSP322" s="486"/>
      <c r="LSQ322" s="486"/>
      <c r="LSR322" s="487"/>
      <c r="LSS322" s="485"/>
      <c r="LST322" s="486"/>
      <c r="LSU322" s="486"/>
      <c r="LSV322" s="486"/>
      <c r="LSW322" s="486"/>
      <c r="LSX322" s="486"/>
      <c r="LSY322" s="486"/>
      <c r="LSZ322" s="487"/>
      <c r="LTA322" s="485"/>
      <c r="LTB322" s="486"/>
      <c r="LTC322" s="486"/>
      <c r="LTD322" s="486"/>
      <c r="LTE322" s="486"/>
      <c r="LTF322" s="486"/>
      <c r="LTG322" s="486"/>
      <c r="LTH322" s="487"/>
      <c r="LTI322" s="485"/>
      <c r="LTJ322" s="486"/>
      <c r="LTK322" s="486"/>
      <c r="LTL322" s="486"/>
      <c r="LTM322" s="486"/>
      <c r="LTN322" s="486"/>
      <c r="LTO322" s="486"/>
      <c r="LTP322" s="487"/>
      <c r="LTQ322" s="485"/>
      <c r="LTR322" s="486"/>
      <c r="LTS322" s="486"/>
      <c r="LTT322" s="486"/>
      <c r="LTU322" s="486"/>
      <c r="LTV322" s="486"/>
      <c r="LTW322" s="486"/>
      <c r="LTX322" s="487"/>
      <c r="LTY322" s="485"/>
      <c r="LTZ322" s="486"/>
      <c r="LUA322" s="486"/>
      <c r="LUB322" s="486"/>
      <c r="LUC322" s="486"/>
      <c r="LUD322" s="486"/>
      <c r="LUE322" s="486"/>
      <c r="LUF322" s="487"/>
      <c r="LUG322" s="485"/>
      <c r="LUH322" s="486"/>
      <c r="LUI322" s="486"/>
      <c r="LUJ322" s="486"/>
      <c r="LUK322" s="486"/>
      <c r="LUL322" s="486"/>
      <c r="LUM322" s="486"/>
      <c r="LUN322" s="487"/>
      <c r="LUO322" s="485"/>
      <c r="LUP322" s="486"/>
      <c r="LUQ322" s="486"/>
      <c r="LUR322" s="486"/>
      <c r="LUS322" s="486"/>
      <c r="LUT322" s="486"/>
      <c r="LUU322" s="486"/>
      <c r="LUV322" s="487"/>
      <c r="LUW322" s="485"/>
      <c r="LUX322" s="486"/>
      <c r="LUY322" s="486"/>
      <c r="LUZ322" s="486"/>
      <c r="LVA322" s="486"/>
      <c r="LVB322" s="486"/>
      <c r="LVC322" s="486"/>
      <c r="LVD322" s="487"/>
      <c r="LVE322" s="485"/>
      <c r="LVF322" s="486"/>
      <c r="LVG322" s="486"/>
      <c r="LVH322" s="486"/>
      <c r="LVI322" s="486"/>
      <c r="LVJ322" s="486"/>
      <c r="LVK322" s="486"/>
      <c r="LVL322" s="487"/>
      <c r="LVM322" s="485"/>
      <c r="LVN322" s="486"/>
      <c r="LVO322" s="486"/>
      <c r="LVP322" s="486"/>
      <c r="LVQ322" s="486"/>
      <c r="LVR322" s="486"/>
      <c r="LVS322" s="486"/>
      <c r="LVT322" s="487"/>
      <c r="LVU322" s="485"/>
      <c r="LVV322" s="486"/>
      <c r="LVW322" s="486"/>
      <c r="LVX322" s="486"/>
      <c r="LVY322" s="486"/>
      <c r="LVZ322" s="486"/>
      <c r="LWA322" s="486"/>
      <c r="LWB322" s="487"/>
      <c r="LWC322" s="485"/>
      <c r="LWD322" s="486"/>
      <c r="LWE322" s="486"/>
      <c r="LWF322" s="486"/>
      <c r="LWG322" s="486"/>
      <c r="LWH322" s="486"/>
      <c r="LWI322" s="486"/>
      <c r="LWJ322" s="487"/>
      <c r="LWK322" s="485"/>
      <c r="LWL322" s="486"/>
      <c r="LWM322" s="486"/>
      <c r="LWN322" s="486"/>
      <c r="LWO322" s="486"/>
      <c r="LWP322" s="486"/>
      <c r="LWQ322" s="486"/>
      <c r="LWR322" s="487"/>
      <c r="LWS322" s="485"/>
      <c r="LWT322" s="486"/>
      <c r="LWU322" s="486"/>
      <c r="LWV322" s="486"/>
      <c r="LWW322" s="486"/>
      <c r="LWX322" s="486"/>
      <c r="LWY322" s="486"/>
      <c r="LWZ322" s="487"/>
      <c r="LXA322" s="485"/>
      <c r="LXB322" s="486"/>
      <c r="LXC322" s="486"/>
      <c r="LXD322" s="486"/>
      <c r="LXE322" s="486"/>
      <c r="LXF322" s="486"/>
      <c r="LXG322" s="486"/>
      <c r="LXH322" s="487"/>
      <c r="LXI322" s="485"/>
      <c r="LXJ322" s="486"/>
      <c r="LXK322" s="486"/>
      <c r="LXL322" s="486"/>
      <c r="LXM322" s="486"/>
      <c r="LXN322" s="486"/>
      <c r="LXO322" s="486"/>
      <c r="LXP322" s="487"/>
      <c r="LXQ322" s="485"/>
      <c r="LXR322" s="486"/>
      <c r="LXS322" s="486"/>
      <c r="LXT322" s="486"/>
      <c r="LXU322" s="486"/>
      <c r="LXV322" s="486"/>
      <c r="LXW322" s="486"/>
      <c r="LXX322" s="487"/>
      <c r="LXY322" s="485"/>
      <c r="LXZ322" s="486"/>
      <c r="LYA322" s="486"/>
      <c r="LYB322" s="486"/>
      <c r="LYC322" s="486"/>
      <c r="LYD322" s="486"/>
      <c r="LYE322" s="486"/>
      <c r="LYF322" s="487"/>
      <c r="LYG322" s="485"/>
      <c r="LYH322" s="486"/>
      <c r="LYI322" s="486"/>
      <c r="LYJ322" s="486"/>
      <c r="LYK322" s="486"/>
      <c r="LYL322" s="486"/>
      <c r="LYM322" s="486"/>
      <c r="LYN322" s="487"/>
      <c r="LYO322" s="485"/>
      <c r="LYP322" s="486"/>
      <c r="LYQ322" s="486"/>
      <c r="LYR322" s="486"/>
      <c r="LYS322" s="486"/>
      <c r="LYT322" s="486"/>
      <c r="LYU322" s="486"/>
      <c r="LYV322" s="487"/>
      <c r="LYW322" s="485"/>
      <c r="LYX322" s="486"/>
      <c r="LYY322" s="486"/>
      <c r="LYZ322" s="486"/>
      <c r="LZA322" s="486"/>
      <c r="LZB322" s="486"/>
      <c r="LZC322" s="486"/>
      <c r="LZD322" s="487"/>
      <c r="LZE322" s="485"/>
      <c r="LZF322" s="486"/>
      <c r="LZG322" s="486"/>
      <c r="LZH322" s="486"/>
      <c r="LZI322" s="486"/>
      <c r="LZJ322" s="486"/>
      <c r="LZK322" s="486"/>
      <c r="LZL322" s="487"/>
      <c r="LZM322" s="485"/>
      <c r="LZN322" s="486"/>
      <c r="LZO322" s="486"/>
      <c r="LZP322" s="486"/>
      <c r="LZQ322" s="486"/>
      <c r="LZR322" s="486"/>
      <c r="LZS322" s="486"/>
      <c r="LZT322" s="487"/>
      <c r="LZU322" s="485"/>
      <c r="LZV322" s="486"/>
      <c r="LZW322" s="486"/>
      <c r="LZX322" s="486"/>
      <c r="LZY322" s="486"/>
      <c r="LZZ322" s="486"/>
      <c r="MAA322" s="486"/>
      <c r="MAB322" s="487"/>
      <c r="MAC322" s="485"/>
      <c r="MAD322" s="486"/>
      <c r="MAE322" s="486"/>
      <c r="MAF322" s="486"/>
      <c r="MAG322" s="486"/>
      <c r="MAH322" s="486"/>
      <c r="MAI322" s="486"/>
      <c r="MAJ322" s="487"/>
      <c r="MAK322" s="485"/>
      <c r="MAL322" s="486"/>
      <c r="MAM322" s="486"/>
      <c r="MAN322" s="486"/>
      <c r="MAO322" s="486"/>
      <c r="MAP322" s="486"/>
      <c r="MAQ322" s="486"/>
      <c r="MAR322" s="487"/>
      <c r="MAS322" s="485"/>
      <c r="MAT322" s="486"/>
      <c r="MAU322" s="486"/>
      <c r="MAV322" s="486"/>
      <c r="MAW322" s="486"/>
      <c r="MAX322" s="486"/>
      <c r="MAY322" s="486"/>
      <c r="MAZ322" s="487"/>
      <c r="MBA322" s="485"/>
      <c r="MBB322" s="486"/>
      <c r="MBC322" s="486"/>
      <c r="MBD322" s="486"/>
      <c r="MBE322" s="486"/>
      <c r="MBF322" s="486"/>
      <c r="MBG322" s="486"/>
      <c r="MBH322" s="487"/>
      <c r="MBI322" s="485"/>
      <c r="MBJ322" s="486"/>
      <c r="MBK322" s="486"/>
      <c r="MBL322" s="486"/>
      <c r="MBM322" s="486"/>
      <c r="MBN322" s="486"/>
      <c r="MBO322" s="486"/>
      <c r="MBP322" s="487"/>
      <c r="MBQ322" s="485"/>
      <c r="MBR322" s="486"/>
      <c r="MBS322" s="486"/>
      <c r="MBT322" s="486"/>
      <c r="MBU322" s="486"/>
      <c r="MBV322" s="486"/>
      <c r="MBW322" s="486"/>
      <c r="MBX322" s="487"/>
      <c r="MBY322" s="485"/>
      <c r="MBZ322" s="486"/>
      <c r="MCA322" s="486"/>
      <c r="MCB322" s="486"/>
      <c r="MCC322" s="486"/>
      <c r="MCD322" s="486"/>
      <c r="MCE322" s="486"/>
      <c r="MCF322" s="487"/>
      <c r="MCG322" s="485"/>
      <c r="MCH322" s="486"/>
      <c r="MCI322" s="486"/>
      <c r="MCJ322" s="486"/>
      <c r="MCK322" s="486"/>
      <c r="MCL322" s="486"/>
      <c r="MCM322" s="486"/>
      <c r="MCN322" s="487"/>
      <c r="MCO322" s="485"/>
      <c r="MCP322" s="486"/>
      <c r="MCQ322" s="486"/>
      <c r="MCR322" s="486"/>
      <c r="MCS322" s="486"/>
      <c r="MCT322" s="486"/>
      <c r="MCU322" s="486"/>
      <c r="MCV322" s="487"/>
      <c r="MCW322" s="485"/>
      <c r="MCX322" s="486"/>
      <c r="MCY322" s="486"/>
      <c r="MCZ322" s="486"/>
      <c r="MDA322" s="486"/>
      <c r="MDB322" s="486"/>
      <c r="MDC322" s="486"/>
      <c r="MDD322" s="487"/>
      <c r="MDE322" s="485"/>
      <c r="MDF322" s="486"/>
      <c r="MDG322" s="486"/>
      <c r="MDH322" s="486"/>
      <c r="MDI322" s="486"/>
      <c r="MDJ322" s="486"/>
      <c r="MDK322" s="486"/>
      <c r="MDL322" s="487"/>
      <c r="MDM322" s="485"/>
      <c r="MDN322" s="486"/>
      <c r="MDO322" s="486"/>
      <c r="MDP322" s="486"/>
      <c r="MDQ322" s="486"/>
      <c r="MDR322" s="486"/>
      <c r="MDS322" s="486"/>
      <c r="MDT322" s="487"/>
      <c r="MDU322" s="485"/>
      <c r="MDV322" s="486"/>
      <c r="MDW322" s="486"/>
      <c r="MDX322" s="486"/>
      <c r="MDY322" s="486"/>
      <c r="MDZ322" s="486"/>
      <c r="MEA322" s="486"/>
      <c r="MEB322" s="487"/>
      <c r="MEC322" s="485"/>
      <c r="MED322" s="486"/>
      <c r="MEE322" s="486"/>
      <c r="MEF322" s="486"/>
      <c r="MEG322" s="486"/>
      <c r="MEH322" s="486"/>
      <c r="MEI322" s="486"/>
      <c r="MEJ322" s="487"/>
      <c r="MEK322" s="485"/>
      <c r="MEL322" s="486"/>
      <c r="MEM322" s="486"/>
      <c r="MEN322" s="486"/>
      <c r="MEO322" s="486"/>
      <c r="MEP322" s="486"/>
      <c r="MEQ322" s="486"/>
      <c r="MER322" s="487"/>
      <c r="MES322" s="485"/>
      <c r="MET322" s="486"/>
      <c r="MEU322" s="486"/>
      <c r="MEV322" s="486"/>
      <c r="MEW322" s="486"/>
      <c r="MEX322" s="486"/>
      <c r="MEY322" s="486"/>
      <c r="MEZ322" s="487"/>
      <c r="MFA322" s="485"/>
      <c r="MFB322" s="486"/>
      <c r="MFC322" s="486"/>
      <c r="MFD322" s="486"/>
      <c r="MFE322" s="486"/>
      <c r="MFF322" s="486"/>
      <c r="MFG322" s="486"/>
      <c r="MFH322" s="487"/>
      <c r="MFI322" s="485"/>
      <c r="MFJ322" s="486"/>
      <c r="MFK322" s="486"/>
      <c r="MFL322" s="486"/>
      <c r="MFM322" s="486"/>
      <c r="MFN322" s="486"/>
      <c r="MFO322" s="486"/>
      <c r="MFP322" s="487"/>
      <c r="MFQ322" s="485"/>
      <c r="MFR322" s="486"/>
      <c r="MFS322" s="486"/>
      <c r="MFT322" s="486"/>
      <c r="MFU322" s="486"/>
      <c r="MFV322" s="486"/>
      <c r="MFW322" s="486"/>
      <c r="MFX322" s="487"/>
      <c r="MFY322" s="485"/>
      <c r="MFZ322" s="486"/>
      <c r="MGA322" s="486"/>
      <c r="MGB322" s="486"/>
      <c r="MGC322" s="486"/>
      <c r="MGD322" s="486"/>
      <c r="MGE322" s="486"/>
      <c r="MGF322" s="487"/>
      <c r="MGG322" s="485"/>
      <c r="MGH322" s="486"/>
      <c r="MGI322" s="486"/>
      <c r="MGJ322" s="486"/>
      <c r="MGK322" s="486"/>
      <c r="MGL322" s="486"/>
      <c r="MGM322" s="486"/>
      <c r="MGN322" s="487"/>
      <c r="MGO322" s="485"/>
      <c r="MGP322" s="486"/>
      <c r="MGQ322" s="486"/>
      <c r="MGR322" s="486"/>
      <c r="MGS322" s="486"/>
      <c r="MGT322" s="486"/>
      <c r="MGU322" s="486"/>
      <c r="MGV322" s="487"/>
      <c r="MGW322" s="485"/>
      <c r="MGX322" s="486"/>
      <c r="MGY322" s="486"/>
      <c r="MGZ322" s="486"/>
      <c r="MHA322" s="486"/>
      <c r="MHB322" s="486"/>
      <c r="MHC322" s="486"/>
      <c r="MHD322" s="487"/>
      <c r="MHE322" s="485"/>
      <c r="MHF322" s="486"/>
      <c r="MHG322" s="486"/>
      <c r="MHH322" s="486"/>
      <c r="MHI322" s="486"/>
      <c r="MHJ322" s="486"/>
      <c r="MHK322" s="486"/>
      <c r="MHL322" s="487"/>
      <c r="MHM322" s="485"/>
      <c r="MHN322" s="486"/>
      <c r="MHO322" s="486"/>
      <c r="MHP322" s="486"/>
      <c r="MHQ322" s="486"/>
      <c r="MHR322" s="486"/>
      <c r="MHS322" s="486"/>
      <c r="MHT322" s="487"/>
      <c r="MHU322" s="485"/>
      <c r="MHV322" s="486"/>
      <c r="MHW322" s="486"/>
      <c r="MHX322" s="486"/>
      <c r="MHY322" s="486"/>
      <c r="MHZ322" s="486"/>
      <c r="MIA322" s="486"/>
      <c r="MIB322" s="487"/>
      <c r="MIC322" s="485"/>
      <c r="MID322" s="486"/>
      <c r="MIE322" s="486"/>
      <c r="MIF322" s="486"/>
      <c r="MIG322" s="486"/>
      <c r="MIH322" s="486"/>
      <c r="MII322" s="486"/>
      <c r="MIJ322" s="487"/>
      <c r="MIK322" s="485"/>
      <c r="MIL322" s="486"/>
      <c r="MIM322" s="486"/>
      <c r="MIN322" s="486"/>
      <c r="MIO322" s="486"/>
      <c r="MIP322" s="486"/>
      <c r="MIQ322" s="486"/>
      <c r="MIR322" s="487"/>
      <c r="MIS322" s="485"/>
      <c r="MIT322" s="486"/>
      <c r="MIU322" s="486"/>
      <c r="MIV322" s="486"/>
      <c r="MIW322" s="486"/>
      <c r="MIX322" s="486"/>
      <c r="MIY322" s="486"/>
      <c r="MIZ322" s="487"/>
      <c r="MJA322" s="485"/>
      <c r="MJB322" s="486"/>
      <c r="MJC322" s="486"/>
      <c r="MJD322" s="486"/>
      <c r="MJE322" s="486"/>
      <c r="MJF322" s="486"/>
      <c r="MJG322" s="486"/>
      <c r="MJH322" s="487"/>
      <c r="MJI322" s="485"/>
      <c r="MJJ322" s="486"/>
      <c r="MJK322" s="486"/>
      <c r="MJL322" s="486"/>
      <c r="MJM322" s="486"/>
      <c r="MJN322" s="486"/>
      <c r="MJO322" s="486"/>
      <c r="MJP322" s="487"/>
      <c r="MJQ322" s="485"/>
      <c r="MJR322" s="486"/>
      <c r="MJS322" s="486"/>
      <c r="MJT322" s="486"/>
      <c r="MJU322" s="486"/>
      <c r="MJV322" s="486"/>
      <c r="MJW322" s="486"/>
      <c r="MJX322" s="487"/>
      <c r="MJY322" s="485"/>
      <c r="MJZ322" s="486"/>
      <c r="MKA322" s="486"/>
      <c r="MKB322" s="486"/>
      <c r="MKC322" s="486"/>
      <c r="MKD322" s="486"/>
      <c r="MKE322" s="486"/>
      <c r="MKF322" s="487"/>
      <c r="MKG322" s="485"/>
      <c r="MKH322" s="486"/>
      <c r="MKI322" s="486"/>
      <c r="MKJ322" s="486"/>
      <c r="MKK322" s="486"/>
      <c r="MKL322" s="486"/>
      <c r="MKM322" s="486"/>
      <c r="MKN322" s="487"/>
      <c r="MKO322" s="485"/>
      <c r="MKP322" s="486"/>
      <c r="MKQ322" s="486"/>
      <c r="MKR322" s="486"/>
      <c r="MKS322" s="486"/>
      <c r="MKT322" s="486"/>
      <c r="MKU322" s="486"/>
      <c r="MKV322" s="487"/>
      <c r="MKW322" s="485"/>
      <c r="MKX322" s="486"/>
      <c r="MKY322" s="486"/>
      <c r="MKZ322" s="486"/>
      <c r="MLA322" s="486"/>
      <c r="MLB322" s="486"/>
      <c r="MLC322" s="486"/>
      <c r="MLD322" s="487"/>
      <c r="MLE322" s="485"/>
      <c r="MLF322" s="486"/>
      <c r="MLG322" s="486"/>
      <c r="MLH322" s="486"/>
      <c r="MLI322" s="486"/>
      <c r="MLJ322" s="486"/>
      <c r="MLK322" s="486"/>
      <c r="MLL322" s="487"/>
      <c r="MLM322" s="485"/>
      <c r="MLN322" s="486"/>
      <c r="MLO322" s="486"/>
      <c r="MLP322" s="486"/>
      <c r="MLQ322" s="486"/>
      <c r="MLR322" s="486"/>
      <c r="MLS322" s="486"/>
      <c r="MLT322" s="487"/>
      <c r="MLU322" s="485"/>
      <c r="MLV322" s="486"/>
      <c r="MLW322" s="486"/>
      <c r="MLX322" s="486"/>
      <c r="MLY322" s="486"/>
      <c r="MLZ322" s="486"/>
      <c r="MMA322" s="486"/>
      <c r="MMB322" s="487"/>
      <c r="MMC322" s="485"/>
      <c r="MMD322" s="486"/>
      <c r="MME322" s="486"/>
      <c r="MMF322" s="486"/>
      <c r="MMG322" s="486"/>
      <c r="MMH322" s="486"/>
      <c r="MMI322" s="486"/>
      <c r="MMJ322" s="487"/>
      <c r="MMK322" s="485"/>
      <c r="MML322" s="486"/>
      <c r="MMM322" s="486"/>
      <c r="MMN322" s="486"/>
      <c r="MMO322" s="486"/>
      <c r="MMP322" s="486"/>
      <c r="MMQ322" s="486"/>
      <c r="MMR322" s="487"/>
      <c r="MMS322" s="485"/>
      <c r="MMT322" s="486"/>
      <c r="MMU322" s="486"/>
      <c r="MMV322" s="486"/>
      <c r="MMW322" s="486"/>
      <c r="MMX322" s="486"/>
      <c r="MMY322" s="486"/>
      <c r="MMZ322" s="487"/>
      <c r="MNA322" s="485"/>
      <c r="MNB322" s="486"/>
      <c r="MNC322" s="486"/>
      <c r="MND322" s="486"/>
      <c r="MNE322" s="486"/>
      <c r="MNF322" s="486"/>
      <c r="MNG322" s="486"/>
      <c r="MNH322" s="487"/>
      <c r="MNI322" s="485"/>
      <c r="MNJ322" s="486"/>
      <c r="MNK322" s="486"/>
      <c r="MNL322" s="486"/>
      <c r="MNM322" s="486"/>
      <c r="MNN322" s="486"/>
      <c r="MNO322" s="486"/>
      <c r="MNP322" s="487"/>
      <c r="MNQ322" s="485"/>
      <c r="MNR322" s="486"/>
      <c r="MNS322" s="486"/>
      <c r="MNT322" s="486"/>
      <c r="MNU322" s="486"/>
      <c r="MNV322" s="486"/>
      <c r="MNW322" s="486"/>
      <c r="MNX322" s="487"/>
      <c r="MNY322" s="485"/>
      <c r="MNZ322" s="486"/>
      <c r="MOA322" s="486"/>
      <c r="MOB322" s="486"/>
      <c r="MOC322" s="486"/>
      <c r="MOD322" s="486"/>
      <c r="MOE322" s="486"/>
      <c r="MOF322" s="487"/>
      <c r="MOG322" s="485"/>
      <c r="MOH322" s="486"/>
      <c r="MOI322" s="486"/>
      <c r="MOJ322" s="486"/>
      <c r="MOK322" s="486"/>
      <c r="MOL322" s="486"/>
      <c r="MOM322" s="486"/>
      <c r="MON322" s="487"/>
      <c r="MOO322" s="485"/>
      <c r="MOP322" s="486"/>
      <c r="MOQ322" s="486"/>
      <c r="MOR322" s="486"/>
      <c r="MOS322" s="486"/>
      <c r="MOT322" s="486"/>
      <c r="MOU322" s="486"/>
      <c r="MOV322" s="487"/>
      <c r="MOW322" s="485"/>
      <c r="MOX322" s="486"/>
      <c r="MOY322" s="486"/>
      <c r="MOZ322" s="486"/>
      <c r="MPA322" s="486"/>
      <c r="MPB322" s="486"/>
      <c r="MPC322" s="486"/>
      <c r="MPD322" s="487"/>
      <c r="MPE322" s="485"/>
      <c r="MPF322" s="486"/>
      <c r="MPG322" s="486"/>
      <c r="MPH322" s="486"/>
      <c r="MPI322" s="486"/>
      <c r="MPJ322" s="486"/>
      <c r="MPK322" s="486"/>
      <c r="MPL322" s="487"/>
      <c r="MPM322" s="485"/>
      <c r="MPN322" s="486"/>
      <c r="MPO322" s="486"/>
      <c r="MPP322" s="486"/>
      <c r="MPQ322" s="486"/>
      <c r="MPR322" s="486"/>
      <c r="MPS322" s="486"/>
      <c r="MPT322" s="487"/>
      <c r="MPU322" s="485"/>
      <c r="MPV322" s="486"/>
      <c r="MPW322" s="486"/>
      <c r="MPX322" s="486"/>
      <c r="MPY322" s="486"/>
      <c r="MPZ322" s="486"/>
      <c r="MQA322" s="486"/>
      <c r="MQB322" s="487"/>
      <c r="MQC322" s="485"/>
      <c r="MQD322" s="486"/>
      <c r="MQE322" s="486"/>
      <c r="MQF322" s="486"/>
      <c r="MQG322" s="486"/>
      <c r="MQH322" s="486"/>
      <c r="MQI322" s="486"/>
      <c r="MQJ322" s="487"/>
      <c r="MQK322" s="485"/>
      <c r="MQL322" s="486"/>
      <c r="MQM322" s="486"/>
      <c r="MQN322" s="486"/>
      <c r="MQO322" s="486"/>
      <c r="MQP322" s="486"/>
      <c r="MQQ322" s="486"/>
      <c r="MQR322" s="487"/>
      <c r="MQS322" s="485"/>
      <c r="MQT322" s="486"/>
      <c r="MQU322" s="486"/>
      <c r="MQV322" s="486"/>
      <c r="MQW322" s="486"/>
      <c r="MQX322" s="486"/>
      <c r="MQY322" s="486"/>
      <c r="MQZ322" s="487"/>
      <c r="MRA322" s="485"/>
      <c r="MRB322" s="486"/>
      <c r="MRC322" s="486"/>
      <c r="MRD322" s="486"/>
      <c r="MRE322" s="486"/>
      <c r="MRF322" s="486"/>
      <c r="MRG322" s="486"/>
      <c r="MRH322" s="487"/>
      <c r="MRI322" s="485"/>
      <c r="MRJ322" s="486"/>
      <c r="MRK322" s="486"/>
      <c r="MRL322" s="486"/>
      <c r="MRM322" s="486"/>
      <c r="MRN322" s="486"/>
      <c r="MRO322" s="486"/>
      <c r="MRP322" s="487"/>
      <c r="MRQ322" s="485"/>
      <c r="MRR322" s="486"/>
      <c r="MRS322" s="486"/>
      <c r="MRT322" s="486"/>
      <c r="MRU322" s="486"/>
      <c r="MRV322" s="486"/>
      <c r="MRW322" s="486"/>
      <c r="MRX322" s="487"/>
      <c r="MRY322" s="485"/>
      <c r="MRZ322" s="486"/>
      <c r="MSA322" s="486"/>
      <c r="MSB322" s="486"/>
      <c r="MSC322" s="486"/>
      <c r="MSD322" s="486"/>
      <c r="MSE322" s="486"/>
      <c r="MSF322" s="487"/>
      <c r="MSG322" s="485"/>
      <c r="MSH322" s="486"/>
      <c r="MSI322" s="486"/>
      <c r="MSJ322" s="486"/>
      <c r="MSK322" s="486"/>
      <c r="MSL322" s="486"/>
      <c r="MSM322" s="486"/>
      <c r="MSN322" s="487"/>
      <c r="MSO322" s="485"/>
      <c r="MSP322" s="486"/>
      <c r="MSQ322" s="486"/>
      <c r="MSR322" s="486"/>
      <c r="MSS322" s="486"/>
      <c r="MST322" s="486"/>
      <c r="MSU322" s="486"/>
      <c r="MSV322" s="487"/>
      <c r="MSW322" s="485"/>
      <c r="MSX322" s="486"/>
      <c r="MSY322" s="486"/>
      <c r="MSZ322" s="486"/>
      <c r="MTA322" s="486"/>
      <c r="MTB322" s="486"/>
      <c r="MTC322" s="486"/>
      <c r="MTD322" s="487"/>
      <c r="MTE322" s="485"/>
      <c r="MTF322" s="486"/>
      <c r="MTG322" s="486"/>
      <c r="MTH322" s="486"/>
      <c r="MTI322" s="486"/>
      <c r="MTJ322" s="486"/>
      <c r="MTK322" s="486"/>
      <c r="MTL322" s="487"/>
      <c r="MTM322" s="485"/>
      <c r="MTN322" s="486"/>
      <c r="MTO322" s="486"/>
      <c r="MTP322" s="486"/>
      <c r="MTQ322" s="486"/>
      <c r="MTR322" s="486"/>
      <c r="MTS322" s="486"/>
      <c r="MTT322" s="487"/>
      <c r="MTU322" s="485"/>
      <c r="MTV322" s="486"/>
      <c r="MTW322" s="486"/>
      <c r="MTX322" s="486"/>
      <c r="MTY322" s="486"/>
      <c r="MTZ322" s="486"/>
      <c r="MUA322" s="486"/>
      <c r="MUB322" s="487"/>
      <c r="MUC322" s="485"/>
      <c r="MUD322" s="486"/>
      <c r="MUE322" s="486"/>
      <c r="MUF322" s="486"/>
      <c r="MUG322" s="486"/>
      <c r="MUH322" s="486"/>
      <c r="MUI322" s="486"/>
      <c r="MUJ322" s="487"/>
      <c r="MUK322" s="485"/>
      <c r="MUL322" s="486"/>
      <c r="MUM322" s="486"/>
      <c r="MUN322" s="486"/>
      <c r="MUO322" s="486"/>
      <c r="MUP322" s="486"/>
      <c r="MUQ322" s="486"/>
      <c r="MUR322" s="487"/>
      <c r="MUS322" s="485"/>
      <c r="MUT322" s="486"/>
      <c r="MUU322" s="486"/>
      <c r="MUV322" s="486"/>
      <c r="MUW322" s="486"/>
      <c r="MUX322" s="486"/>
      <c r="MUY322" s="486"/>
      <c r="MUZ322" s="487"/>
      <c r="MVA322" s="485"/>
      <c r="MVB322" s="486"/>
      <c r="MVC322" s="486"/>
      <c r="MVD322" s="486"/>
      <c r="MVE322" s="486"/>
      <c r="MVF322" s="486"/>
      <c r="MVG322" s="486"/>
      <c r="MVH322" s="487"/>
      <c r="MVI322" s="485"/>
      <c r="MVJ322" s="486"/>
      <c r="MVK322" s="486"/>
      <c r="MVL322" s="486"/>
      <c r="MVM322" s="486"/>
      <c r="MVN322" s="486"/>
      <c r="MVO322" s="486"/>
      <c r="MVP322" s="487"/>
      <c r="MVQ322" s="485"/>
      <c r="MVR322" s="486"/>
      <c r="MVS322" s="486"/>
      <c r="MVT322" s="486"/>
      <c r="MVU322" s="486"/>
      <c r="MVV322" s="486"/>
      <c r="MVW322" s="486"/>
      <c r="MVX322" s="487"/>
      <c r="MVY322" s="485"/>
      <c r="MVZ322" s="486"/>
      <c r="MWA322" s="486"/>
      <c r="MWB322" s="486"/>
      <c r="MWC322" s="486"/>
      <c r="MWD322" s="486"/>
      <c r="MWE322" s="486"/>
      <c r="MWF322" s="487"/>
      <c r="MWG322" s="485"/>
      <c r="MWH322" s="486"/>
      <c r="MWI322" s="486"/>
      <c r="MWJ322" s="486"/>
      <c r="MWK322" s="486"/>
      <c r="MWL322" s="486"/>
      <c r="MWM322" s="486"/>
      <c r="MWN322" s="487"/>
      <c r="MWO322" s="485"/>
      <c r="MWP322" s="486"/>
      <c r="MWQ322" s="486"/>
      <c r="MWR322" s="486"/>
      <c r="MWS322" s="486"/>
      <c r="MWT322" s="486"/>
      <c r="MWU322" s="486"/>
      <c r="MWV322" s="487"/>
      <c r="MWW322" s="485"/>
      <c r="MWX322" s="486"/>
      <c r="MWY322" s="486"/>
      <c r="MWZ322" s="486"/>
      <c r="MXA322" s="486"/>
      <c r="MXB322" s="486"/>
      <c r="MXC322" s="486"/>
      <c r="MXD322" s="487"/>
      <c r="MXE322" s="485"/>
      <c r="MXF322" s="486"/>
      <c r="MXG322" s="486"/>
      <c r="MXH322" s="486"/>
      <c r="MXI322" s="486"/>
      <c r="MXJ322" s="486"/>
      <c r="MXK322" s="486"/>
      <c r="MXL322" s="487"/>
      <c r="MXM322" s="485"/>
      <c r="MXN322" s="486"/>
      <c r="MXO322" s="486"/>
      <c r="MXP322" s="486"/>
      <c r="MXQ322" s="486"/>
      <c r="MXR322" s="486"/>
      <c r="MXS322" s="486"/>
      <c r="MXT322" s="487"/>
      <c r="MXU322" s="485"/>
      <c r="MXV322" s="486"/>
      <c r="MXW322" s="486"/>
      <c r="MXX322" s="486"/>
      <c r="MXY322" s="486"/>
      <c r="MXZ322" s="486"/>
      <c r="MYA322" s="486"/>
      <c r="MYB322" s="487"/>
      <c r="MYC322" s="485"/>
      <c r="MYD322" s="486"/>
      <c r="MYE322" s="486"/>
      <c r="MYF322" s="486"/>
      <c r="MYG322" s="486"/>
      <c r="MYH322" s="486"/>
      <c r="MYI322" s="486"/>
      <c r="MYJ322" s="487"/>
      <c r="MYK322" s="485"/>
      <c r="MYL322" s="486"/>
      <c r="MYM322" s="486"/>
      <c r="MYN322" s="486"/>
      <c r="MYO322" s="486"/>
      <c r="MYP322" s="486"/>
      <c r="MYQ322" s="486"/>
      <c r="MYR322" s="487"/>
      <c r="MYS322" s="485"/>
      <c r="MYT322" s="486"/>
      <c r="MYU322" s="486"/>
      <c r="MYV322" s="486"/>
      <c r="MYW322" s="486"/>
      <c r="MYX322" s="486"/>
      <c r="MYY322" s="486"/>
      <c r="MYZ322" s="487"/>
      <c r="MZA322" s="485"/>
      <c r="MZB322" s="486"/>
      <c r="MZC322" s="486"/>
      <c r="MZD322" s="486"/>
      <c r="MZE322" s="486"/>
      <c r="MZF322" s="486"/>
      <c r="MZG322" s="486"/>
      <c r="MZH322" s="487"/>
      <c r="MZI322" s="485"/>
      <c r="MZJ322" s="486"/>
      <c r="MZK322" s="486"/>
      <c r="MZL322" s="486"/>
      <c r="MZM322" s="486"/>
      <c r="MZN322" s="486"/>
      <c r="MZO322" s="486"/>
      <c r="MZP322" s="487"/>
      <c r="MZQ322" s="485"/>
      <c r="MZR322" s="486"/>
      <c r="MZS322" s="486"/>
      <c r="MZT322" s="486"/>
      <c r="MZU322" s="486"/>
      <c r="MZV322" s="486"/>
      <c r="MZW322" s="486"/>
      <c r="MZX322" s="487"/>
      <c r="MZY322" s="485"/>
      <c r="MZZ322" s="486"/>
      <c r="NAA322" s="486"/>
      <c r="NAB322" s="486"/>
      <c r="NAC322" s="486"/>
      <c r="NAD322" s="486"/>
      <c r="NAE322" s="486"/>
      <c r="NAF322" s="487"/>
      <c r="NAG322" s="485"/>
      <c r="NAH322" s="486"/>
      <c r="NAI322" s="486"/>
      <c r="NAJ322" s="486"/>
      <c r="NAK322" s="486"/>
      <c r="NAL322" s="486"/>
      <c r="NAM322" s="486"/>
      <c r="NAN322" s="487"/>
      <c r="NAO322" s="485"/>
      <c r="NAP322" s="486"/>
      <c r="NAQ322" s="486"/>
      <c r="NAR322" s="486"/>
      <c r="NAS322" s="486"/>
      <c r="NAT322" s="486"/>
      <c r="NAU322" s="486"/>
      <c r="NAV322" s="487"/>
      <c r="NAW322" s="485"/>
      <c r="NAX322" s="486"/>
      <c r="NAY322" s="486"/>
      <c r="NAZ322" s="486"/>
      <c r="NBA322" s="486"/>
      <c r="NBB322" s="486"/>
      <c r="NBC322" s="486"/>
      <c r="NBD322" s="487"/>
      <c r="NBE322" s="485"/>
      <c r="NBF322" s="486"/>
      <c r="NBG322" s="486"/>
      <c r="NBH322" s="486"/>
      <c r="NBI322" s="486"/>
      <c r="NBJ322" s="486"/>
      <c r="NBK322" s="486"/>
      <c r="NBL322" s="487"/>
      <c r="NBM322" s="485"/>
      <c r="NBN322" s="486"/>
      <c r="NBO322" s="486"/>
      <c r="NBP322" s="486"/>
      <c r="NBQ322" s="486"/>
      <c r="NBR322" s="486"/>
      <c r="NBS322" s="486"/>
      <c r="NBT322" s="487"/>
      <c r="NBU322" s="485"/>
      <c r="NBV322" s="486"/>
      <c r="NBW322" s="486"/>
      <c r="NBX322" s="486"/>
      <c r="NBY322" s="486"/>
      <c r="NBZ322" s="486"/>
      <c r="NCA322" s="486"/>
      <c r="NCB322" s="487"/>
      <c r="NCC322" s="485"/>
      <c r="NCD322" s="486"/>
      <c r="NCE322" s="486"/>
      <c r="NCF322" s="486"/>
      <c r="NCG322" s="486"/>
      <c r="NCH322" s="486"/>
      <c r="NCI322" s="486"/>
      <c r="NCJ322" s="487"/>
      <c r="NCK322" s="485"/>
      <c r="NCL322" s="486"/>
      <c r="NCM322" s="486"/>
      <c r="NCN322" s="486"/>
      <c r="NCO322" s="486"/>
      <c r="NCP322" s="486"/>
      <c r="NCQ322" s="486"/>
      <c r="NCR322" s="487"/>
      <c r="NCS322" s="485"/>
      <c r="NCT322" s="486"/>
      <c r="NCU322" s="486"/>
      <c r="NCV322" s="486"/>
      <c r="NCW322" s="486"/>
      <c r="NCX322" s="486"/>
      <c r="NCY322" s="486"/>
      <c r="NCZ322" s="487"/>
      <c r="NDA322" s="485"/>
      <c r="NDB322" s="486"/>
      <c r="NDC322" s="486"/>
      <c r="NDD322" s="486"/>
      <c r="NDE322" s="486"/>
      <c r="NDF322" s="486"/>
      <c r="NDG322" s="486"/>
      <c r="NDH322" s="487"/>
      <c r="NDI322" s="485"/>
      <c r="NDJ322" s="486"/>
      <c r="NDK322" s="486"/>
      <c r="NDL322" s="486"/>
      <c r="NDM322" s="486"/>
      <c r="NDN322" s="486"/>
      <c r="NDO322" s="486"/>
      <c r="NDP322" s="487"/>
      <c r="NDQ322" s="485"/>
      <c r="NDR322" s="486"/>
      <c r="NDS322" s="486"/>
      <c r="NDT322" s="486"/>
      <c r="NDU322" s="486"/>
      <c r="NDV322" s="486"/>
      <c r="NDW322" s="486"/>
      <c r="NDX322" s="487"/>
      <c r="NDY322" s="485"/>
      <c r="NDZ322" s="486"/>
      <c r="NEA322" s="486"/>
      <c r="NEB322" s="486"/>
      <c r="NEC322" s="486"/>
      <c r="NED322" s="486"/>
      <c r="NEE322" s="486"/>
      <c r="NEF322" s="487"/>
      <c r="NEG322" s="485"/>
      <c r="NEH322" s="486"/>
      <c r="NEI322" s="486"/>
      <c r="NEJ322" s="486"/>
      <c r="NEK322" s="486"/>
      <c r="NEL322" s="486"/>
      <c r="NEM322" s="486"/>
      <c r="NEN322" s="487"/>
      <c r="NEO322" s="485"/>
      <c r="NEP322" s="486"/>
      <c r="NEQ322" s="486"/>
      <c r="NER322" s="486"/>
      <c r="NES322" s="486"/>
      <c r="NET322" s="486"/>
      <c r="NEU322" s="486"/>
      <c r="NEV322" s="487"/>
      <c r="NEW322" s="485"/>
      <c r="NEX322" s="486"/>
      <c r="NEY322" s="486"/>
      <c r="NEZ322" s="486"/>
      <c r="NFA322" s="486"/>
      <c r="NFB322" s="486"/>
      <c r="NFC322" s="486"/>
      <c r="NFD322" s="487"/>
      <c r="NFE322" s="485"/>
      <c r="NFF322" s="486"/>
      <c r="NFG322" s="486"/>
      <c r="NFH322" s="486"/>
      <c r="NFI322" s="486"/>
      <c r="NFJ322" s="486"/>
      <c r="NFK322" s="486"/>
      <c r="NFL322" s="487"/>
      <c r="NFM322" s="485"/>
      <c r="NFN322" s="486"/>
      <c r="NFO322" s="486"/>
      <c r="NFP322" s="486"/>
      <c r="NFQ322" s="486"/>
      <c r="NFR322" s="486"/>
      <c r="NFS322" s="486"/>
      <c r="NFT322" s="487"/>
      <c r="NFU322" s="485"/>
      <c r="NFV322" s="486"/>
      <c r="NFW322" s="486"/>
      <c r="NFX322" s="486"/>
      <c r="NFY322" s="486"/>
      <c r="NFZ322" s="486"/>
      <c r="NGA322" s="486"/>
      <c r="NGB322" s="487"/>
      <c r="NGC322" s="485"/>
      <c r="NGD322" s="486"/>
      <c r="NGE322" s="486"/>
      <c r="NGF322" s="486"/>
      <c r="NGG322" s="486"/>
      <c r="NGH322" s="486"/>
      <c r="NGI322" s="486"/>
      <c r="NGJ322" s="487"/>
      <c r="NGK322" s="485"/>
      <c r="NGL322" s="486"/>
      <c r="NGM322" s="486"/>
      <c r="NGN322" s="486"/>
      <c r="NGO322" s="486"/>
      <c r="NGP322" s="486"/>
      <c r="NGQ322" s="486"/>
      <c r="NGR322" s="487"/>
      <c r="NGS322" s="485"/>
      <c r="NGT322" s="486"/>
      <c r="NGU322" s="486"/>
      <c r="NGV322" s="486"/>
      <c r="NGW322" s="486"/>
      <c r="NGX322" s="486"/>
      <c r="NGY322" s="486"/>
      <c r="NGZ322" s="487"/>
      <c r="NHA322" s="485"/>
      <c r="NHB322" s="486"/>
      <c r="NHC322" s="486"/>
      <c r="NHD322" s="486"/>
      <c r="NHE322" s="486"/>
      <c r="NHF322" s="486"/>
      <c r="NHG322" s="486"/>
      <c r="NHH322" s="487"/>
      <c r="NHI322" s="485"/>
      <c r="NHJ322" s="486"/>
      <c r="NHK322" s="486"/>
      <c r="NHL322" s="486"/>
      <c r="NHM322" s="486"/>
      <c r="NHN322" s="486"/>
      <c r="NHO322" s="486"/>
      <c r="NHP322" s="487"/>
      <c r="NHQ322" s="485"/>
      <c r="NHR322" s="486"/>
      <c r="NHS322" s="486"/>
      <c r="NHT322" s="486"/>
      <c r="NHU322" s="486"/>
      <c r="NHV322" s="486"/>
      <c r="NHW322" s="486"/>
      <c r="NHX322" s="487"/>
      <c r="NHY322" s="485"/>
      <c r="NHZ322" s="486"/>
      <c r="NIA322" s="486"/>
      <c r="NIB322" s="486"/>
      <c r="NIC322" s="486"/>
      <c r="NID322" s="486"/>
      <c r="NIE322" s="486"/>
      <c r="NIF322" s="487"/>
      <c r="NIG322" s="485"/>
      <c r="NIH322" s="486"/>
      <c r="NII322" s="486"/>
      <c r="NIJ322" s="486"/>
      <c r="NIK322" s="486"/>
      <c r="NIL322" s="486"/>
      <c r="NIM322" s="486"/>
      <c r="NIN322" s="487"/>
      <c r="NIO322" s="485"/>
      <c r="NIP322" s="486"/>
      <c r="NIQ322" s="486"/>
      <c r="NIR322" s="486"/>
      <c r="NIS322" s="486"/>
      <c r="NIT322" s="486"/>
      <c r="NIU322" s="486"/>
      <c r="NIV322" s="487"/>
      <c r="NIW322" s="485"/>
      <c r="NIX322" s="486"/>
      <c r="NIY322" s="486"/>
      <c r="NIZ322" s="486"/>
      <c r="NJA322" s="486"/>
      <c r="NJB322" s="486"/>
      <c r="NJC322" s="486"/>
      <c r="NJD322" s="487"/>
      <c r="NJE322" s="485"/>
      <c r="NJF322" s="486"/>
      <c r="NJG322" s="486"/>
      <c r="NJH322" s="486"/>
      <c r="NJI322" s="486"/>
      <c r="NJJ322" s="486"/>
      <c r="NJK322" s="486"/>
      <c r="NJL322" s="487"/>
      <c r="NJM322" s="485"/>
      <c r="NJN322" s="486"/>
      <c r="NJO322" s="486"/>
      <c r="NJP322" s="486"/>
      <c r="NJQ322" s="486"/>
      <c r="NJR322" s="486"/>
      <c r="NJS322" s="486"/>
      <c r="NJT322" s="487"/>
      <c r="NJU322" s="485"/>
      <c r="NJV322" s="486"/>
      <c r="NJW322" s="486"/>
      <c r="NJX322" s="486"/>
      <c r="NJY322" s="486"/>
      <c r="NJZ322" s="486"/>
      <c r="NKA322" s="486"/>
      <c r="NKB322" s="487"/>
      <c r="NKC322" s="485"/>
      <c r="NKD322" s="486"/>
      <c r="NKE322" s="486"/>
      <c r="NKF322" s="486"/>
      <c r="NKG322" s="486"/>
      <c r="NKH322" s="486"/>
      <c r="NKI322" s="486"/>
      <c r="NKJ322" s="487"/>
      <c r="NKK322" s="485"/>
      <c r="NKL322" s="486"/>
      <c r="NKM322" s="486"/>
      <c r="NKN322" s="486"/>
      <c r="NKO322" s="486"/>
      <c r="NKP322" s="486"/>
      <c r="NKQ322" s="486"/>
      <c r="NKR322" s="487"/>
      <c r="NKS322" s="485"/>
      <c r="NKT322" s="486"/>
      <c r="NKU322" s="486"/>
      <c r="NKV322" s="486"/>
      <c r="NKW322" s="486"/>
      <c r="NKX322" s="486"/>
      <c r="NKY322" s="486"/>
      <c r="NKZ322" s="487"/>
      <c r="NLA322" s="485"/>
      <c r="NLB322" s="486"/>
      <c r="NLC322" s="486"/>
      <c r="NLD322" s="486"/>
      <c r="NLE322" s="486"/>
      <c r="NLF322" s="486"/>
      <c r="NLG322" s="486"/>
      <c r="NLH322" s="487"/>
      <c r="NLI322" s="485"/>
      <c r="NLJ322" s="486"/>
      <c r="NLK322" s="486"/>
      <c r="NLL322" s="486"/>
      <c r="NLM322" s="486"/>
      <c r="NLN322" s="486"/>
      <c r="NLO322" s="486"/>
      <c r="NLP322" s="487"/>
      <c r="NLQ322" s="485"/>
      <c r="NLR322" s="486"/>
      <c r="NLS322" s="486"/>
      <c r="NLT322" s="486"/>
      <c r="NLU322" s="486"/>
      <c r="NLV322" s="486"/>
      <c r="NLW322" s="486"/>
      <c r="NLX322" s="487"/>
      <c r="NLY322" s="485"/>
      <c r="NLZ322" s="486"/>
      <c r="NMA322" s="486"/>
      <c r="NMB322" s="486"/>
      <c r="NMC322" s="486"/>
      <c r="NMD322" s="486"/>
      <c r="NME322" s="486"/>
      <c r="NMF322" s="487"/>
      <c r="NMG322" s="485"/>
      <c r="NMH322" s="486"/>
      <c r="NMI322" s="486"/>
      <c r="NMJ322" s="486"/>
      <c r="NMK322" s="486"/>
      <c r="NML322" s="486"/>
      <c r="NMM322" s="486"/>
      <c r="NMN322" s="487"/>
      <c r="NMO322" s="485"/>
      <c r="NMP322" s="486"/>
      <c r="NMQ322" s="486"/>
      <c r="NMR322" s="486"/>
      <c r="NMS322" s="486"/>
      <c r="NMT322" s="486"/>
      <c r="NMU322" s="486"/>
      <c r="NMV322" s="487"/>
      <c r="NMW322" s="485"/>
      <c r="NMX322" s="486"/>
      <c r="NMY322" s="486"/>
      <c r="NMZ322" s="486"/>
      <c r="NNA322" s="486"/>
      <c r="NNB322" s="486"/>
      <c r="NNC322" s="486"/>
      <c r="NND322" s="487"/>
      <c r="NNE322" s="485"/>
      <c r="NNF322" s="486"/>
      <c r="NNG322" s="486"/>
      <c r="NNH322" s="486"/>
      <c r="NNI322" s="486"/>
      <c r="NNJ322" s="486"/>
      <c r="NNK322" s="486"/>
      <c r="NNL322" s="487"/>
      <c r="NNM322" s="485"/>
      <c r="NNN322" s="486"/>
      <c r="NNO322" s="486"/>
      <c r="NNP322" s="486"/>
      <c r="NNQ322" s="486"/>
      <c r="NNR322" s="486"/>
      <c r="NNS322" s="486"/>
      <c r="NNT322" s="487"/>
      <c r="NNU322" s="485"/>
      <c r="NNV322" s="486"/>
      <c r="NNW322" s="486"/>
      <c r="NNX322" s="486"/>
      <c r="NNY322" s="486"/>
      <c r="NNZ322" s="486"/>
      <c r="NOA322" s="486"/>
      <c r="NOB322" s="487"/>
      <c r="NOC322" s="485"/>
      <c r="NOD322" s="486"/>
      <c r="NOE322" s="486"/>
      <c r="NOF322" s="486"/>
      <c r="NOG322" s="486"/>
      <c r="NOH322" s="486"/>
      <c r="NOI322" s="486"/>
      <c r="NOJ322" s="487"/>
      <c r="NOK322" s="485"/>
      <c r="NOL322" s="486"/>
      <c r="NOM322" s="486"/>
      <c r="NON322" s="486"/>
      <c r="NOO322" s="486"/>
      <c r="NOP322" s="486"/>
      <c r="NOQ322" s="486"/>
      <c r="NOR322" s="487"/>
      <c r="NOS322" s="485"/>
      <c r="NOT322" s="486"/>
      <c r="NOU322" s="486"/>
      <c r="NOV322" s="486"/>
      <c r="NOW322" s="486"/>
      <c r="NOX322" s="486"/>
      <c r="NOY322" s="486"/>
      <c r="NOZ322" s="487"/>
      <c r="NPA322" s="485"/>
      <c r="NPB322" s="486"/>
      <c r="NPC322" s="486"/>
      <c r="NPD322" s="486"/>
      <c r="NPE322" s="486"/>
      <c r="NPF322" s="486"/>
      <c r="NPG322" s="486"/>
      <c r="NPH322" s="487"/>
      <c r="NPI322" s="485"/>
      <c r="NPJ322" s="486"/>
      <c r="NPK322" s="486"/>
      <c r="NPL322" s="486"/>
      <c r="NPM322" s="486"/>
      <c r="NPN322" s="486"/>
      <c r="NPO322" s="486"/>
      <c r="NPP322" s="487"/>
      <c r="NPQ322" s="485"/>
      <c r="NPR322" s="486"/>
      <c r="NPS322" s="486"/>
      <c r="NPT322" s="486"/>
      <c r="NPU322" s="486"/>
      <c r="NPV322" s="486"/>
      <c r="NPW322" s="486"/>
      <c r="NPX322" s="487"/>
      <c r="NPY322" s="485"/>
      <c r="NPZ322" s="486"/>
      <c r="NQA322" s="486"/>
      <c r="NQB322" s="486"/>
      <c r="NQC322" s="486"/>
      <c r="NQD322" s="486"/>
      <c r="NQE322" s="486"/>
      <c r="NQF322" s="487"/>
      <c r="NQG322" s="485"/>
      <c r="NQH322" s="486"/>
      <c r="NQI322" s="486"/>
      <c r="NQJ322" s="486"/>
      <c r="NQK322" s="486"/>
      <c r="NQL322" s="486"/>
      <c r="NQM322" s="486"/>
      <c r="NQN322" s="487"/>
      <c r="NQO322" s="485"/>
      <c r="NQP322" s="486"/>
      <c r="NQQ322" s="486"/>
      <c r="NQR322" s="486"/>
      <c r="NQS322" s="486"/>
      <c r="NQT322" s="486"/>
      <c r="NQU322" s="486"/>
      <c r="NQV322" s="487"/>
      <c r="NQW322" s="485"/>
      <c r="NQX322" s="486"/>
      <c r="NQY322" s="486"/>
      <c r="NQZ322" s="486"/>
      <c r="NRA322" s="486"/>
      <c r="NRB322" s="486"/>
      <c r="NRC322" s="486"/>
      <c r="NRD322" s="487"/>
      <c r="NRE322" s="485"/>
      <c r="NRF322" s="486"/>
      <c r="NRG322" s="486"/>
      <c r="NRH322" s="486"/>
      <c r="NRI322" s="486"/>
      <c r="NRJ322" s="486"/>
      <c r="NRK322" s="486"/>
      <c r="NRL322" s="487"/>
      <c r="NRM322" s="485"/>
      <c r="NRN322" s="486"/>
      <c r="NRO322" s="486"/>
      <c r="NRP322" s="486"/>
      <c r="NRQ322" s="486"/>
      <c r="NRR322" s="486"/>
      <c r="NRS322" s="486"/>
      <c r="NRT322" s="487"/>
      <c r="NRU322" s="485"/>
      <c r="NRV322" s="486"/>
      <c r="NRW322" s="486"/>
      <c r="NRX322" s="486"/>
      <c r="NRY322" s="486"/>
      <c r="NRZ322" s="486"/>
      <c r="NSA322" s="486"/>
      <c r="NSB322" s="487"/>
      <c r="NSC322" s="485"/>
      <c r="NSD322" s="486"/>
      <c r="NSE322" s="486"/>
      <c r="NSF322" s="486"/>
      <c r="NSG322" s="486"/>
      <c r="NSH322" s="486"/>
      <c r="NSI322" s="486"/>
      <c r="NSJ322" s="487"/>
      <c r="NSK322" s="485"/>
      <c r="NSL322" s="486"/>
      <c r="NSM322" s="486"/>
      <c r="NSN322" s="486"/>
      <c r="NSO322" s="486"/>
      <c r="NSP322" s="486"/>
      <c r="NSQ322" s="486"/>
      <c r="NSR322" s="487"/>
      <c r="NSS322" s="485"/>
      <c r="NST322" s="486"/>
      <c r="NSU322" s="486"/>
      <c r="NSV322" s="486"/>
      <c r="NSW322" s="486"/>
      <c r="NSX322" s="486"/>
      <c r="NSY322" s="486"/>
      <c r="NSZ322" s="487"/>
      <c r="NTA322" s="485"/>
      <c r="NTB322" s="486"/>
      <c r="NTC322" s="486"/>
      <c r="NTD322" s="486"/>
      <c r="NTE322" s="486"/>
      <c r="NTF322" s="486"/>
      <c r="NTG322" s="486"/>
      <c r="NTH322" s="487"/>
      <c r="NTI322" s="485"/>
      <c r="NTJ322" s="486"/>
      <c r="NTK322" s="486"/>
      <c r="NTL322" s="486"/>
      <c r="NTM322" s="486"/>
      <c r="NTN322" s="486"/>
      <c r="NTO322" s="486"/>
      <c r="NTP322" s="487"/>
      <c r="NTQ322" s="485"/>
      <c r="NTR322" s="486"/>
      <c r="NTS322" s="486"/>
      <c r="NTT322" s="486"/>
      <c r="NTU322" s="486"/>
      <c r="NTV322" s="486"/>
      <c r="NTW322" s="486"/>
      <c r="NTX322" s="487"/>
      <c r="NTY322" s="485"/>
      <c r="NTZ322" s="486"/>
      <c r="NUA322" s="486"/>
      <c r="NUB322" s="486"/>
      <c r="NUC322" s="486"/>
      <c r="NUD322" s="486"/>
      <c r="NUE322" s="486"/>
      <c r="NUF322" s="487"/>
      <c r="NUG322" s="485"/>
      <c r="NUH322" s="486"/>
      <c r="NUI322" s="486"/>
      <c r="NUJ322" s="486"/>
      <c r="NUK322" s="486"/>
      <c r="NUL322" s="486"/>
      <c r="NUM322" s="486"/>
      <c r="NUN322" s="487"/>
      <c r="NUO322" s="485"/>
      <c r="NUP322" s="486"/>
      <c r="NUQ322" s="486"/>
      <c r="NUR322" s="486"/>
      <c r="NUS322" s="486"/>
      <c r="NUT322" s="486"/>
      <c r="NUU322" s="486"/>
      <c r="NUV322" s="487"/>
      <c r="NUW322" s="485"/>
      <c r="NUX322" s="486"/>
      <c r="NUY322" s="486"/>
      <c r="NUZ322" s="486"/>
      <c r="NVA322" s="486"/>
      <c r="NVB322" s="486"/>
      <c r="NVC322" s="486"/>
      <c r="NVD322" s="487"/>
      <c r="NVE322" s="485"/>
      <c r="NVF322" s="486"/>
      <c r="NVG322" s="486"/>
      <c r="NVH322" s="486"/>
      <c r="NVI322" s="486"/>
      <c r="NVJ322" s="486"/>
      <c r="NVK322" s="486"/>
      <c r="NVL322" s="487"/>
      <c r="NVM322" s="485"/>
      <c r="NVN322" s="486"/>
      <c r="NVO322" s="486"/>
      <c r="NVP322" s="486"/>
      <c r="NVQ322" s="486"/>
      <c r="NVR322" s="486"/>
      <c r="NVS322" s="486"/>
      <c r="NVT322" s="487"/>
      <c r="NVU322" s="485"/>
      <c r="NVV322" s="486"/>
      <c r="NVW322" s="486"/>
      <c r="NVX322" s="486"/>
      <c r="NVY322" s="486"/>
      <c r="NVZ322" s="486"/>
      <c r="NWA322" s="486"/>
      <c r="NWB322" s="487"/>
      <c r="NWC322" s="485"/>
      <c r="NWD322" s="486"/>
      <c r="NWE322" s="486"/>
      <c r="NWF322" s="486"/>
      <c r="NWG322" s="486"/>
      <c r="NWH322" s="486"/>
      <c r="NWI322" s="486"/>
      <c r="NWJ322" s="487"/>
      <c r="NWK322" s="485"/>
      <c r="NWL322" s="486"/>
      <c r="NWM322" s="486"/>
      <c r="NWN322" s="486"/>
      <c r="NWO322" s="486"/>
      <c r="NWP322" s="486"/>
      <c r="NWQ322" s="486"/>
      <c r="NWR322" s="487"/>
      <c r="NWS322" s="485"/>
      <c r="NWT322" s="486"/>
      <c r="NWU322" s="486"/>
      <c r="NWV322" s="486"/>
      <c r="NWW322" s="486"/>
      <c r="NWX322" s="486"/>
      <c r="NWY322" s="486"/>
      <c r="NWZ322" s="487"/>
      <c r="NXA322" s="485"/>
      <c r="NXB322" s="486"/>
      <c r="NXC322" s="486"/>
      <c r="NXD322" s="486"/>
      <c r="NXE322" s="486"/>
      <c r="NXF322" s="486"/>
      <c r="NXG322" s="486"/>
      <c r="NXH322" s="487"/>
      <c r="NXI322" s="485"/>
      <c r="NXJ322" s="486"/>
      <c r="NXK322" s="486"/>
      <c r="NXL322" s="486"/>
      <c r="NXM322" s="486"/>
      <c r="NXN322" s="486"/>
      <c r="NXO322" s="486"/>
      <c r="NXP322" s="487"/>
      <c r="NXQ322" s="485"/>
      <c r="NXR322" s="486"/>
      <c r="NXS322" s="486"/>
      <c r="NXT322" s="486"/>
      <c r="NXU322" s="486"/>
      <c r="NXV322" s="486"/>
      <c r="NXW322" s="486"/>
      <c r="NXX322" s="487"/>
      <c r="NXY322" s="485"/>
      <c r="NXZ322" s="486"/>
      <c r="NYA322" s="486"/>
      <c r="NYB322" s="486"/>
      <c r="NYC322" s="486"/>
      <c r="NYD322" s="486"/>
      <c r="NYE322" s="486"/>
      <c r="NYF322" s="487"/>
      <c r="NYG322" s="485"/>
      <c r="NYH322" s="486"/>
      <c r="NYI322" s="486"/>
      <c r="NYJ322" s="486"/>
      <c r="NYK322" s="486"/>
      <c r="NYL322" s="486"/>
      <c r="NYM322" s="486"/>
      <c r="NYN322" s="487"/>
      <c r="NYO322" s="485"/>
      <c r="NYP322" s="486"/>
      <c r="NYQ322" s="486"/>
      <c r="NYR322" s="486"/>
      <c r="NYS322" s="486"/>
      <c r="NYT322" s="486"/>
      <c r="NYU322" s="486"/>
      <c r="NYV322" s="487"/>
      <c r="NYW322" s="485"/>
      <c r="NYX322" s="486"/>
      <c r="NYY322" s="486"/>
      <c r="NYZ322" s="486"/>
      <c r="NZA322" s="486"/>
      <c r="NZB322" s="486"/>
      <c r="NZC322" s="486"/>
      <c r="NZD322" s="487"/>
      <c r="NZE322" s="485"/>
      <c r="NZF322" s="486"/>
      <c r="NZG322" s="486"/>
      <c r="NZH322" s="486"/>
      <c r="NZI322" s="486"/>
      <c r="NZJ322" s="486"/>
      <c r="NZK322" s="486"/>
      <c r="NZL322" s="487"/>
      <c r="NZM322" s="485"/>
      <c r="NZN322" s="486"/>
      <c r="NZO322" s="486"/>
      <c r="NZP322" s="486"/>
      <c r="NZQ322" s="486"/>
      <c r="NZR322" s="486"/>
      <c r="NZS322" s="486"/>
      <c r="NZT322" s="487"/>
      <c r="NZU322" s="485"/>
      <c r="NZV322" s="486"/>
      <c r="NZW322" s="486"/>
      <c r="NZX322" s="486"/>
      <c r="NZY322" s="486"/>
      <c r="NZZ322" s="486"/>
      <c r="OAA322" s="486"/>
      <c r="OAB322" s="487"/>
      <c r="OAC322" s="485"/>
      <c r="OAD322" s="486"/>
      <c r="OAE322" s="486"/>
      <c r="OAF322" s="486"/>
      <c r="OAG322" s="486"/>
      <c r="OAH322" s="486"/>
      <c r="OAI322" s="486"/>
      <c r="OAJ322" s="487"/>
      <c r="OAK322" s="485"/>
      <c r="OAL322" s="486"/>
      <c r="OAM322" s="486"/>
      <c r="OAN322" s="486"/>
      <c r="OAO322" s="486"/>
      <c r="OAP322" s="486"/>
      <c r="OAQ322" s="486"/>
      <c r="OAR322" s="487"/>
      <c r="OAS322" s="485"/>
      <c r="OAT322" s="486"/>
      <c r="OAU322" s="486"/>
      <c r="OAV322" s="486"/>
      <c r="OAW322" s="486"/>
      <c r="OAX322" s="486"/>
      <c r="OAY322" s="486"/>
      <c r="OAZ322" s="487"/>
      <c r="OBA322" s="485"/>
      <c r="OBB322" s="486"/>
      <c r="OBC322" s="486"/>
      <c r="OBD322" s="486"/>
      <c r="OBE322" s="486"/>
      <c r="OBF322" s="486"/>
      <c r="OBG322" s="486"/>
      <c r="OBH322" s="487"/>
      <c r="OBI322" s="485"/>
      <c r="OBJ322" s="486"/>
      <c r="OBK322" s="486"/>
      <c r="OBL322" s="486"/>
      <c r="OBM322" s="486"/>
      <c r="OBN322" s="486"/>
      <c r="OBO322" s="486"/>
      <c r="OBP322" s="487"/>
      <c r="OBQ322" s="485"/>
      <c r="OBR322" s="486"/>
      <c r="OBS322" s="486"/>
      <c r="OBT322" s="486"/>
      <c r="OBU322" s="486"/>
      <c r="OBV322" s="486"/>
      <c r="OBW322" s="486"/>
      <c r="OBX322" s="487"/>
      <c r="OBY322" s="485"/>
      <c r="OBZ322" s="486"/>
      <c r="OCA322" s="486"/>
      <c r="OCB322" s="486"/>
      <c r="OCC322" s="486"/>
      <c r="OCD322" s="486"/>
      <c r="OCE322" s="486"/>
      <c r="OCF322" s="487"/>
      <c r="OCG322" s="485"/>
      <c r="OCH322" s="486"/>
      <c r="OCI322" s="486"/>
      <c r="OCJ322" s="486"/>
      <c r="OCK322" s="486"/>
      <c r="OCL322" s="486"/>
      <c r="OCM322" s="486"/>
      <c r="OCN322" s="487"/>
      <c r="OCO322" s="485"/>
      <c r="OCP322" s="486"/>
      <c r="OCQ322" s="486"/>
      <c r="OCR322" s="486"/>
      <c r="OCS322" s="486"/>
      <c r="OCT322" s="486"/>
      <c r="OCU322" s="486"/>
      <c r="OCV322" s="487"/>
      <c r="OCW322" s="485"/>
      <c r="OCX322" s="486"/>
      <c r="OCY322" s="486"/>
      <c r="OCZ322" s="486"/>
      <c r="ODA322" s="486"/>
      <c r="ODB322" s="486"/>
      <c r="ODC322" s="486"/>
      <c r="ODD322" s="487"/>
      <c r="ODE322" s="485"/>
      <c r="ODF322" s="486"/>
      <c r="ODG322" s="486"/>
      <c r="ODH322" s="486"/>
      <c r="ODI322" s="486"/>
      <c r="ODJ322" s="486"/>
      <c r="ODK322" s="486"/>
      <c r="ODL322" s="487"/>
      <c r="ODM322" s="485"/>
      <c r="ODN322" s="486"/>
      <c r="ODO322" s="486"/>
      <c r="ODP322" s="486"/>
      <c r="ODQ322" s="486"/>
      <c r="ODR322" s="486"/>
      <c r="ODS322" s="486"/>
      <c r="ODT322" s="487"/>
      <c r="ODU322" s="485"/>
      <c r="ODV322" s="486"/>
      <c r="ODW322" s="486"/>
      <c r="ODX322" s="486"/>
      <c r="ODY322" s="486"/>
      <c r="ODZ322" s="486"/>
      <c r="OEA322" s="486"/>
      <c r="OEB322" s="487"/>
      <c r="OEC322" s="485"/>
      <c r="OED322" s="486"/>
      <c r="OEE322" s="486"/>
      <c r="OEF322" s="486"/>
      <c r="OEG322" s="486"/>
      <c r="OEH322" s="486"/>
      <c r="OEI322" s="486"/>
      <c r="OEJ322" s="487"/>
      <c r="OEK322" s="485"/>
      <c r="OEL322" s="486"/>
      <c r="OEM322" s="486"/>
      <c r="OEN322" s="486"/>
      <c r="OEO322" s="486"/>
      <c r="OEP322" s="486"/>
      <c r="OEQ322" s="486"/>
      <c r="OER322" s="487"/>
      <c r="OES322" s="485"/>
      <c r="OET322" s="486"/>
      <c r="OEU322" s="486"/>
      <c r="OEV322" s="486"/>
      <c r="OEW322" s="486"/>
      <c r="OEX322" s="486"/>
      <c r="OEY322" s="486"/>
      <c r="OEZ322" s="487"/>
      <c r="OFA322" s="485"/>
      <c r="OFB322" s="486"/>
      <c r="OFC322" s="486"/>
      <c r="OFD322" s="486"/>
      <c r="OFE322" s="486"/>
      <c r="OFF322" s="486"/>
      <c r="OFG322" s="486"/>
      <c r="OFH322" s="487"/>
      <c r="OFI322" s="485"/>
      <c r="OFJ322" s="486"/>
      <c r="OFK322" s="486"/>
      <c r="OFL322" s="486"/>
      <c r="OFM322" s="486"/>
      <c r="OFN322" s="486"/>
      <c r="OFO322" s="486"/>
      <c r="OFP322" s="487"/>
      <c r="OFQ322" s="485"/>
      <c r="OFR322" s="486"/>
      <c r="OFS322" s="486"/>
      <c r="OFT322" s="486"/>
      <c r="OFU322" s="486"/>
      <c r="OFV322" s="486"/>
      <c r="OFW322" s="486"/>
      <c r="OFX322" s="487"/>
      <c r="OFY322" s="485"/>
      <c r="OFZ322" s="486"/>
      <c r="OGA322" s="486"/>
      <c r="OGB322" s="486"/>
      <c r="OGC322" s="486"/>
      <c r="OGD322" s="486"/>
      <c r="OGE322" s="486"/>
      <c r="OGF322" s="487"/>
      <c r="OGG322" s="485"/>
      <c r="OGH322" s="486"/>
      <c r="OGI322" s="486"/>
      <c r="OGJ322" s="486"/>
      <c r="OGK322" s="486"/>
      <c r="OGL322" s="486"/>
      <c r="OGM322" s="486"/>
      <c r="OGN322" s="487"/>
      <c r="OGO322" s="485"/>
      <c r="OGP322" s="486"/>
      <c r="OGQ322" s="486"/>
      <c r="OGR322" s="486"/>
      <c r="OGS322" s="486"/>
      <c r="OGT322" s="486"/>
      <c r="OGU322" s="486"/>
      <c r="OGV322" s="487"/>
      <c r="OGW322" s="485"/>
      <c r="OGX322" s="486"/>
      <c r="OGY322" s="486"/>
      <c r="OGZ322" s="486"/>
      <c r="OHA322" s="486"/>
      <c r="OHB322" s="486"/>
      <c r="OHC322" s="486"/>
      <c r="OHD322" s="487"/>
      <c r="OHE322" s="485"/>
      <c r="OHF322" s="486"/>
      <c r="OHG322" s="486"/>
      <c r="OHH322" s="486"/>
      <c r="OHI322" s="486"/>
      <c r="OHJ322" s="486"/>
      <c r="OHK322" s="486"/>
      <c r="OHL322" s="487"/>
      <c r="OHM322" s="485"/>
      <c r="OHN322" s="486"/>
      <c r="OHO322" s="486"/>
      <c r="OHP322" s="486"/>
      <c r="OHQ322" s="486"/>
      <c r="OHR322" s="486"/>
      <c r="OHS322" s="486"/>
      <c r="OHT322" s="487"/>
      <c r="OHU322" s="485"/>
      <c r="OHV322" s="486"/>
      <c r="OHW322" s="486"/>
      <c r="OHX322" s="486"/>
      <c r="OHY322" s="486"/>
      <c r="OHZ322" s="486"/>
      <c r="OIA322" s="486"/>
      <c r="OIB322" s="487"/>
      <c r="OIC322" s="485"/>
      <c r="OID322" s="486"/>
      <c r="OIE322" s="486"/>
      <c r="OIF322" s="486"/>
      <c r="OIG322" s="486"/>
      <c r="OIH322" s="486"/>
      <c r="OII322" s="486"/>
      <c r="OIJ322" s="487"/>
      <c r="OIK322" s="485"/>
      <c r="OIL322" s="486"/>
      <c r="OIM322" s="486"/>
      <c r="OIN322" s="486"/>
      <c r="OIO322" s="486"/>
      <c r="OIP322" s="486"/>
      <c r="OIQ322" s="486"/>
      <c r="OIR322" s="487"/>
      <c r="OIS322" s="485"/>
      <c r="OIT322" s="486"/>
      <c r="OIU322" s="486"/>
      <c r="OIV322" s="486"/>
      <c r="OIW322" s="486"/>
      <c r="OIX322" s="486"/>
      <c r="OIY322" s="486"/>
      <c r="OIZ322" s="487"/>
      <c r="OJA322" s="485"/>
      <c r="OJB322" s="486"/>
      <c r="OJC322" s="486"/>
      <c r="OJD322" s="486"/>
      <c r="OJE322" s="486"/>
      <c r="OJF322" s="486"/>
      <c r="OJG322" s="486"/>
      <c r="OJH322" s="487"/>
      <c r="OJI322" s="485"/>
      <c r="OJJ322" s="486"/>
      <c r="OJK322" s="486"/>
      <c r="OJL322" s="486"/>
      <c r="OJM322" s="486"/>
      <c r="OJN322" s="486"/>
      <c r="OJO322" s="486"/>
      <c r="OJP322" s="487"/>
      <c r="OJQ322" s="485"/>
      <c r="OJR322" s="486"/>
      <c r="OJS322" s="486"/>
      <c r="OJT322" s="486"/>
      <c r="OJU322" s="486"/>
      <c r="OJV322" s="486"/>
      <c r="OJW322" s="486"/>
      <c r="OJX322" s="487"/>
      <c r="OJY322" s="485"/>
      <c r="OJZ322" s="486"/>
      <c r="OKA322" s="486"/>
      <c r="OKB322" s="486"/>
      <c r="OKC322" s="486"/>
      <c r="OKD322" s="486"/>
      <c r="OKE322" s="486"/>
      <c r="OKF322" s="487"/>
      <c r="OKG322" s="485"/>
      <c r="OKH322" s="486"/>
      <c r="OKI322" s="486"/>
      <c r="OKJ322" s="486"/>
      <c r="OKK322" s="486"/>
      <c r="OKL322" s="486"/>
      <c r="OKM322" s="486"/>
      <c r="OKN322" s="487"/>
      <c r="OKO322" s="485"/>
      <c r="OKP322" s="486"/>
      <c r="OKQ322" s="486"/>
      <c r="OKR322" s="486"/>
      <c r="OKS322" s="486"/>
      <c r="OKT322" s="486"/>
      <c r="OKU322" s="486"/>
      <c r="OKV322" s="487"/>
      <c r="OKW322" s="485"/>
      <c r="OKX322" s="486"/>
      <c r="OKY322" s="486"/>
      <c r="OKZ322" s="486"/>
      <c r="OLA322" s="486"/>
      <c r="OLB322" s="486"/>
      <c r="OLC322" s="486"/>
      <c r="OLD322" s="487"/>
      <c r="OLE322" s="485"/>
      <c r="OLF322" s="486"/>
      <c r="OLG322" s="486"/>
      <c r="OLH322" s="486"/>
      <c r="OLI322" s="486"/>
      <c r="OLJ322" s="486"/>
      <c r="OLK322" s="486"/>
      <c r="OLL322" s="487"/>
      <c r="OLM322" s="485"/>
      <c r="OLN322" s="486"/>
      <c r="OLO322" s="486"/>
      <c r="OLP322" s="486"/>
      <c r="OLQ322" s="486"/>
      <c r="OLR322" s="486"/>
      <c r="OLS322" s="486"/>
      <c r="OLT322" s="487"/>
      <c r="OLU322" s="485"/>
      <c r="OLV322" s="486"/>
      <c r="OLW322" s="486"/>
      <c r="OLX322" s="486"/>
      <c r="OLY322" s="486"/>
      <c r="OLZ322" s="486"/>
      <c r="OMA322" s="486"/>
      <c r="OMB322" s="487"/>
      <c r="OMC322" s="485"/>
      <c r="OMD322" s="486"/>
      <c r="OME322" s="486"/>
      <c r="OMF322" s="486"/>
      <c r="OMG322" s="486"/>
      <c r="OMH322" s="486"/>
      <c r="OMI322" s="486"/>
      <c r="OMJ322" s="487"/>
      <c r="OMK322" s="485"/>
      <c r="OML322" s="486"/>
      <c r="OMM322" s="486"/>
      <c r="OMN322" s="486"/>
      <c r="OMO322" s="486"/>
      <c r="OMP322" s="486"/>
      <c r="OMQ322" s="486"/>
      <c r="OMR322" s="487"/>
      <c r="OMS322" s="485"/>
      <c r="OMT322" s="486"/>
      <c r="OMU322" s="486"/>
      <c r="OMV322" s="486"/>
      <c r="OMW322" s="486"/>
      <c r="OMX322" s="486"/>
      <c r="OMY322" s="486"/>
      <c r="OMZ322" s="487"/>
      <c r="ONA322" s="485"/>
      <c r="ONB322" s="486"/>
      <c r="ONC322" s="486"/>
      <c r="OND322" s="486"/>
      <c r="ONE322" s="486"/>
      <c r="ONF322" s="486"/>
      <c r="ONG322" s="486"/>
      <c r="ONH322" s="487"/>
      <c r="ONI322" s="485"/>
      <c r="ONJ322" s="486"/>
      <c r="ONK322" s="486"/>
      <c r="ONL322" s="486"/>
      <c r="ONM322" s="486"/>
      <c r="ONN322" s="486"/>
      <c r="ONO322" s="486"/>
      <c r="ONP322" s="487"/>
      <c r="ONQ322" s="485"/>
      <c r="ONR322" s="486"/>
      <c r="ONS322" s="486"/>
      <c r="ONT322" s="486"/>
      <c r="ONU322" s="486"/>
      <c r="ONV322" s="486"/>
      <c r="ONW322" s="486"/>
      <c r="ONX322" s="487"/>
      <c r="ONY322" s="485"/>
      <c r="ONZ322" s="486"/>
      <c r="OOA322" s="486"/>
      <c r="OOB322" s="486"/>
      <c r="OOC322" s="486"/>
      <c r="OOD322" s="486"/>
      <c r="OOE322" s="486"/>
      <c r="OOF322" s="487"/>
      <c r="OOG322" s="485"/>
      <c r="OOH322" s="486"/>
      <c r="OOI322" s="486"/>
      <c r="OOJ322" s="486"/>
      <c r="OOK322" s="486"/>
      <c r="OOL322" s="486"/>
      <c r="OOM322" s="486"/>
      <c r="OON322" s="487"/>
      <c r="OOO322" s="485"/>
      <c r="OOP322" s="486"/>
      <c r="OOQ322" s="486"/>
      <c r="OOR322" s="486"/>
      <c r="OOS322" s="486"/>
      <c r="OOT322" s="486"/>
      <c r="OOU322" s="486"/>
      <c r="OOV322" s="487"/>
      <c r="OOW322" s="485"/>
      <c r="OOX322" s="486"/>
      <c r="OOY322" s="486"/>
      <c r="OOZ322" s="486"/>
      <c r="OPA322" s="486"/>
      <c r="OPB322" s="486"/>
      <c r="OPC322" s="486"/>
      <c r="OPD322" s="487"/>
      <c r="OPE322" s="485"/>
      <c r="OPF322" s="486"/>
      <c r="OPG322" s="486"/>
      <c r="OPH322" s="486"/>
      <c r="OPI322" s="486"/>
      <c r="OPJ322" s="486"/>
      <c r="OPK322" s="486"/>
      <c r="OPL322" s="487"/>
      <c r="OPM322" s="485"/>
      <c r="OPN322" s="486"/>
      <c r="OPO322" s="486"/>
      <c r="OPP322" s="486"/>
      <c r="OPQ322" s="486"/>
      <c r="OPR322" s="486"/>
      <c r="OPS322" s="486"/>
      <c r="OPT322" s="487"/>
      <c r="OPU322" s="485"/>
      <c r="OPV322" s="486"/>
      <c r="OPW322" s="486"/>
      <c r="OPX322" s="486"/>
      <c r="OPY322" s="486"/>
      <c r="OPZ322" s="486"/>
      <c r="OQA322" s="486"/>
      <c r="OQB322" s="487"/>
      <c r="OQC322" s="485"/>
      <c r="OQD322" s="486"/>
      <c r="OQE322" s="486"/>
      <c r="OQF322" s="486"/>
      <c r="OQG322" s="486"/>
      <c r="OQH322" s="486"/>
      <c r="OQI322" s="486"/>
      <c r="OQJ322" s="487"/>
      <c r="OQK322" s="485"/>
      <c r="OQL322" s="486"/>
      <c r="OQM322" s="486"/>
      <c r="OQN322" s="486"/>
      <c r="OQO322" s="486"/>
      <c r="OQP322" s="486"/>
      <c r="OQQ322" s="486"/>
      <c r="OQR322" s="487"/>
      <c r="OQS322" s="485"/>
      <c r="OQT322" s="486"/>
      <c r="OQU322" s="486"/>
      <c r="OQV322" s="486"/>
      <c r="OQW322" s="486"/>
      <c r="OQX322" s="486"/>
      <c r="OQY322" s="486"/>
      <c r="OQZ322" s="487"/>
      <c r="ORA322" s="485"/>
      <c r="ORB322" s="486"/>
      <c r="ORC322" s="486"/>
      <c r="ORD322" s="486"/>
      <c r="ORE322" s="486"/>
      <c r="ORF322" s="486"/>
      <c r="ORG322" s="486"/>
      <c r="ORH322" s="487"/>
      <c r="ORI322" s="485"/>
      <c r="ORJ322" s="486"/>
      <c r="ORK322" s="486"/>
      <c r="ORL322" s="486"/>
      <c r="ORM322" s="486"/>
      <c r="ORN322" s="486"/>
      <c r="ORO322" s="486"/>
      <c r="ORP322" s="487"/>
      <c r="ORQ322" s="485"/>
      <c r="ORR322" s="486"/>
      <c r="ORS322" s="486"/>
      <c r="ORT322" s="486"/>
      <c r="ORU322" s="486"/>
      <c r="ORV322" s="486"/>
      <c r="ORW322" s="486"/>
      <c r="ORX322" s="487"/>
      <c r="ORY322" s="485"/>
      <c r="ORZ322" s="486"/>
      <c r="OSA322" s="486"/>
      <c r="OSB322" s="486"/>
      <c r="OSC322" s="486"/>
      <c r="OSD322" s="486"/>
      <c r="OSE322" s="486"/>
      <c r="OSF322" s="487"/>
      <c r="OSG322" s="485"/>
      <c r="OSH322" s="486"/>
      <c r="OSI322" s="486"/>
      <c r="OSJ322" s="486"/>
      <c r="OSK322" s="486"/>
      <c r="OSL322" s="486"/>
      <c r="OSM322" s="486"/>
      <c r="OSN322" s="487"/>
      <c r="OSO322" s="485"/>
      <c r="OSP322" s="486"/>
      <c r="OSQ322" s="486"/>
      <c r="OSR322" s="486"/>
      <c r="OSS322" s="486"/>
      <c r="OST322" s="486"/>
      <c r="OSU322" s="486"/>
      <c r="OSV322" s="487"/>
      <c r="OSW322" s="485"/>
      <c r="OSX322" s="486"/>
      <c r="OSY322" s="486"/>
      <c r="OSZ322" s="486"/>
      <c r="OTA322" s="486"/>
      <c r="OTB322" s="486"/>
      <c r="OTC322" s="486"/>
      <c r="OTD322" s="487"/>
      <c r="OTE322" s="485"/>
      <c r="OTF322" s="486"/>
      <c r="OTG322" s="486"/>
      <c r="OTH322" s="486"/>
      <c r="OTI322" s="486"/>
      <c r="OTJ322" s="486"/>
      <c r="OTK322" s="486"/>
      <c r="OTL322" s="487"/>
      <c r="OTM322" s="485"/>
      <c r="OTN322" s="486"/>
      <c r="OTO322" s="486"/>
      <c r="OTP322" s="486"/>
      <c r="OTQ322" s="486"/>
      <c r="OTR322" s="486"/>
      <c r="OTS322" s="486"/>
      <c r="OTT322" s="487"/>
      <c r="OTU322" s="485"/>
      <c r="OTV322" s="486"/>
      <c r="OTW322" s="486"/>
      <c r="OTX322" s="486"/>
      <c r="OTY322" s="486"/>
      <c r="OTZ322" s="486"/>
      <c r="OUA322" s="486"/>
      <c r="OUB322" s="487"/>
      <c r="OUC322" s="485"/>
      <c r="OUD322" s="486"/>
      <c r="OUE322" s="486"/>
      <c r="OUF322" s="486"/>
      <c r="OUG322" s="486"/>
      <c r="OUH322" s="486"/>
      <c r="OUI322" s="486"/>
      <c r="OUJ322" s="487"/>
      <c r="OUK322" s="485"/>
      <c r="OUL322" s="486"/>
      <c r="OUM322" s="486"/>
      <c r="OUN322" s="486"/>
      <c r="OUO322" s="486"/>
      <c r="OUP322" s="486"/>
      <c r="OUQ322" s="486"/>
      <c r="OUR322" s="487"/>
      <c r="OUS322" s="485"/>
      <c r="OUT322" s="486"/>
      <c r="OUU322" s="486"/>
      <c r="OUV322" s="486"/>
      <c r="OUW322" s="486"/>
      <c r="OUX322" s="486"/>
      <c r="OUY322" s="486"/>
      <c r="OUZ322" s="487"/>
      <c r="OVA322" s="485"/>
      <c r="OVB322" s="486"/>
      <c r="OVC322" s="486"/>
      <c r="OVD322" s="486"/>
      <c r="OVE322" s="486"/>
      <c r="OVF322" s="486"/>
      <c r="OVG322" s="486"/>
      <c r="OVH322" s="487"/>
      <c r="OVI322" s="485"/>
      <c r="OVJ322" s="486"/>
      <c r="OVK322" s="486"/>
      <c r="OVL322" s="486"/>
      <c r="OVM322" s="486"/>
      <c r="OVN322" s="486"/>
      <c r="OVO322" s="486"/>
      <c r="OVP322" s="487"/>
      <c r="OVQ322" s="485"/>
      <c r="OVR322" s="486"/>
      <c r="OVS322" s="486"/>
      <c r="OVT322" s="486"/>
      <c r="OVU322" s="486"/>
      <c r="OVV322" s="486"/>
      <c r="OVW322" s="486"/>
      <c r="OVX322" s="487"/>
      <c r="OVY322" s="485"/>
      <c r="OVZ322" s="486"/>
      <c r="OWA322" s="486"/>
      <c r="OWB322" s="486"/>
      <c r="OWC322" s="486"/>
      <c r="OWD322" s="486"/>
      <c r="OWE322" s="486"/>
      <c r="OWF322" s="487"/>
      <c r="OWG322" s="485"/>
      <c r="OWH322" s="486"/>
      <c r="OWI322" s="486"/>
      <c r="OWJ322" s="486"/>
      <c r="OWK322" s="486"/>
      <c r="OWL322" s="486"/>
      <c r="OWM322" s="486"/>
      <c r="OWN322" s="487"/>
      <c r="OWO322" s="485"/>
      <c r="OWP322" s="486"/>
      <c r="OWQ322" s="486"/>
      <c r="OWR322" s="486"/>
      <c r="OWS322" s="486"/>
      <c r="OWT322" s="486"/>
      <c r="OWU322" s="486"/>
      <c r="OWV322" s="487"/>
      <c r="OWW322" s="485"/>
      <c r="OWX322" s="486"/>
      <c r="OWY322" s="486"/>
      <c r="OWZ322" s="486"/>
      <c r="OXA322" s="486"/>
      <c r="OXB322" s="486"/>
      <c r="OXC322" s="486"/>
      <c r="OXD322" s="487"/>
      <c r="OXE322" s="485"/>
      <c r="OXF322" s="486"/>
      <c r="OXG322" s="486"/>
      <c r="OXH322" s="486"/>
      <c r="OXI322" s="486"/>
      <c r="OXJ322" s="486"/>
      <c r="OXK322" s="486"/>
      <c r="OXL322" s="487"/>
      <c r="OXM322" s="485"/>
      <c r="OXN322" s="486"/>
      <c r="OXO322" s="486"/>
      <c r="OXP322" s="486"/>
      <c r="OXQ322" s="486"/>
      <c r="OXR322" s="486"/>
      <c r="OXS322" s="486"/>
      <c r="OXT322" s="487"/>
      <c r="OXU322" s="485"/>
      <c r="OXV322" s="486"/>
      <c r="OXW322" s="486"/>
      <c r="OXX322" s="486"/>
      <c r="OXY322" s="486"/>
      <c r="OXZ322" s="486"/>
      <c r="OYA322" s="486"/>
      <c r="OYB322" s="487"/>
      <c r="OYC322" s="485"/>
      <c r="OYD322" s="486"/>
      <c r="OYE322" s="486"/>
      <c r="OYF322" s="486"/>
      <c r="OYG322" s="486"/>
      <c r="OYH322" s="486"/>
      <c r="OYI322" s="486"/>
      <c r="OYJ322" s="487"/>
      <c r="OYK322" s="485"/>
      <c r="OYL322" s="486"/>
      <c r="OYM322" s="486"/>
      <c r="OYN322" s="486"/>
      <c r="OYO322" s="486"/>
      <c r="OYP322" s="486"/>
      <c r="OYQ322" s="486"/>
      <c r="OYR322" s="487"/>
      <c r="OYS322" s="485"/>
      <c r="OYT322" s="486"/>
      <c r="OYU322" s="486"/>
      <c r="OYV322" s="486"/>
      <c r="OYW322" s="486"/>
      <c r="OYX322" s="486"/>
      <c r="OYY322" s="486"/>
      <c r="OYZ322" s="487"/>
      <c r="OZA322" s="485"/>
      <c r="OZB322" s="486"/>
      <c r="OZC322" s="486"/>
      <c r="OZD322" s="486"/>
      <c r="OZE322" s="486"/>
      <c r="OZF322" s="486"/>
      <c r="OZG322" s="486"/>
      <c r="OZH322" s="487"/>
      <c r="OZI322" s="485"/>
      <c r="OZJ322" s="486"/>
      <c r="OZK322" s="486"/>
      <c r="OZL322" s="486"/>
      <c r="OZM322" s="486"/>
      <c r="OZN322" s="486"/>
      <c r="OZO322" s="486"/>
      <c r="OZP322" s="487"/>
      <c r="OZQ322" s="485"/>
      <c r="OZR322" s="486"/>
      <c r="OZS322" s="486"/>
      <c r="OZT322" s="486"/>
      <c r="OZU322" s="486"/>
      <c r="OZV322" s="486"/>
      <c r="OZW322" s="486"/>
      <c r="OZX322" s="487"/>
      <c r="OZY322" s="485"/>
      <c r="OZZ322" s="486"/>
      <c r="PAA322" s="486"/>
      <c r="PAB322" s="486"/>
      <c r="PAC322" s="486"/>
      <c r="PAD322" s="486"/>
      <c r="PAE322" s="486"/>
      <c r="PAF322" s="487"/>
      <c r="PAG322" s="485"/>
      <c r="PAH322" s="486"/>
      <c r="PAI322" s="486"/>
      <c r="PAJ322" s="486"/>
      <c r="PAK322" s="486"/>
      <c r="PAL322" s="486"/>
      <c r="PAM322" s="486"/>
      <c r="PAN322" s="487"/>
      <c r="PAO322" s="485"/>
      <c r="PAP322" s="486"/>
      <c r="PAQ322" s="486"/>
      <c r="PAR322" s="486"/>
      <c r="PAS322" s="486"/>
      <c r="PAT322" s="486"/>
      <c r="PAU322" s="486"/>
      <c r="PAV322" s="487"/>
      <c r="PAW322" s="485"/>
      <c r="PAX322" s="486"/>
      <c r="PAY322" s="486"/>
      <c r="PAZ322" s="486"/>
      <c r="PBA322" s="486"/>
      <c r="PBB322" s="486"/>
      <c r="PBC322" s="486"/>
      <c r="PBD322" s="487"/>
      <c r="PBE322" s="485"/>
      <c r="PBF322" s="486"/>
      <c r="PBG322" s="486"/>
      <c r="PBH322" s="486"/>
      <c r="PBI322" s="486"/>
      <c r="PBJ322" s="486"/>
      <c r="PBK322" s="486"/>
      <c r="PBL322" s="487"/>
      <c r="PBM322" s="485"/>
      <c r="PBN322" s="486"/>
      <c r="PBO322" s="486"/>
      <c r="PBP322" s="486"/>
      <c r="PBQ322" s="486"/>
      <c r="PBR322" s="486"/>
      <c r="PBS322" s="486"/>
      <c r="PBT322" s="487"/>
      <c r="PBU322" s="485"/>
      <c r="PBV322" s="486"/>
      <c r="PBW322" s="486"/>
      <c r="PBX322" s="486"/>
      <c r="PBY322" s="486"/>
      <c r="PBZ322" s="486"/>
      <c r="PCA322" s="486"/>
      <c r="PCB322" s="487"/>
      <c r="PCC322" s="485"/>
      <c r="PCD322" s="486"/>
      <c r="PCE322" s="486"/>
      <c r="PCF322" s="486"/>
      <c r="PCG322" s="486"/>
      <c r="PCH322" s="486"/>
      <c r="PCI322" s="486"/>
      <c r="PCJ322" s="487"/>
      <c r="PCK322" s="485"/>
      <c r="PCL322" s="486"/>
      <c r="PCM322" s="486"/>
      <c r="PCN322" s="486"/>
      <c r="PCO322" s="486"/>
      <c r="PCP322" s="486"/>
      <c r="PCQ322" s="486"/>
      <c r="PCR322" s="487"/>
      <c r="PCS322" s="485"/>
      <c r="PCT322" s="486"/>
      <c r="PCU322" s="486"/>
      <c r="PCV322" s="486"/>
      <c r="PCW322" s="486"/>
      <c r="PCX322" s="486"/>
      <c r="PCY322" s="486"/>
      <c r="PCZ322" s="487"/>
      <c r="PDA322" s="485"/>
      <c r="PDB322" s="486"/>
      <c r="PDC322" s="486"/>
      <c r="PDD322" s="486"/>
      <c r="PDE322" s="486"/>
      <c r="PDF322" s="486"/>
      <c r="PDG322" s="486"/>
      <c r="PDH322" s="487"/>
      <c r="PDI322" s="485"/>
      <c r="PDJ322" s="486"/>
      <c r="PDK322" s="486"/>
      <c r="PDL322" s="486"/>
      <c r="PDM322" s="486"/>
      <c r="PDN322" s="486"/>
      <c r="PDO322" s="486"/>
      <c r="PDP322" s="487"/>
      <c r="PDQ322" s="485"/>
      <c r="PDR322" s="486"/>
      <c r="PDS322" s="486"/>
      <c r="PDT322" s="486"/>
      <c r="PDU322" s="486"/>
      <c r="PDV322" s="486"/>
      <c r="PDW322" s="486"/>
      <c r="PDX322" s="487"/>
      <c r="PDY322" s="485"/>
      <c r="PDZ322" s="486"/>
      <c r="PEA322" s="486"/>
      <c r="PEB322" s="486"/>
      <c r="PEC322" s="486"/>
      <c r="PED322" s="486"/>
      <c r="PEE322" s="486"/>
      <c r="PEF322" s="487"/>
      <c r="PEG322" s="485"/>
      <c r="PEH322" s="486"/>
      <c r="PEI322" s="486"/>
      <c r="PEJ322" s="486"/>
      <c r="PEK322" s="486"/>
      <c r="PEL322" s="486"/>
      <c r="PEM322" s="486"/>
      <c r="PEN322" s="487"/>
      <c r="PEO322" s="485"/>
      <c r="PEP322" s="486"/>
      <c r="PEQ322" s="486"/>
      <c r="PER322" s="486"/>
      <c r="PES322" s="486"/>
      <c r="PET322" s="486"/>
      <c r="PEU322" s="486"/>
      <c r="PEV322" s="487"/>
      <c r="PEW322" s="485"/>
      <c r="PEX322" s="486"/>
      <c r="PEY322" s="486"/>
      <c r="PEZ322" s="486"/>
      <c r="PFA322" s="486"/>
      <c r="PFB322" s="486"/>
      <c r="PFC322" s="486"/>
      <c r="PFD322" s="487"/>
      <c r="PFE322" s="485"/>
      <c r="PFF322" s="486"/>
      <c r="PFG322" s="486"/>
      <c r="PFH322" s="486"/>
      <c r="PFI322" s="486"/>
      <c r="PFJ322" s="486"/>
      <c r="PFK322" s="486"/>
      <c r="PFL322" s="487"/>
      <c r="PFM322" s="485"/>
      <c r="PFN322" s="486"/>
      <c r="PFO322" s="486"/>
      <c r="PFP322" s="486"/>
      <c r="PFQ322" s="486"/>
      <c r="PFR322" s="486"/>
      <c r="PFS322" s="486"/>
      <c r="PFT322" s="487"/>
      <c r="PFU322" s="485"/>
      <c r="PFV322" s="486"/>
      <c r="PFW322" s="486"/>
      <c r="PFX322" s="486"/>
      <c r="PFY322" s="486"/>
      <c r="PFZ322" s="486"/>
      <c r="PGA322" s="486"/>
      <c r="PGB322" s="487"/>
      <c r="PGC322" s="485"/>
      <c r="PGD322" s="486"/>
      <c r="PGE322" s="486"/>
      <c r="PGF322" s="486"/>
      <c r="PGG322" s="486"/>
      <c r="PGH322" s="486"/>
      <c r="PGI322" s="486"/>
      <c r="PGJ322" s="487"/>
      <c r="PGK322" s="485"/>
      <c r="PGL322" s="486"/>
      <c r="PGM322" s="486"/>
      <c r="PGN322" s="486"/>
      <c r="PGO322" s="486"/>
      <c r="PGP322" s="486"/>
      <c r="PGQ322" s="486"/>
      <c r="PGR322" s="487"/>
      <c r="PGS322" s="485"/>
      <c r="PGT322" s="486"/>
      <c r="PGU322" s="486"/>
      <c r="PGV322" s="486"/>
      <c r="PGW322" s="486"/>
      <c r="PGX322" s="486"/>
      <c r="PGY322" s="486"/>
      <c r="PGZ322" s="487"/>
      <c r="PHA322" s="485"/>
      <c r="PHB322" s="486"/>
      <c r="PHC322" s="486"/>
      <c r="PHD322" s="486"/>
      <c r="PHE322" s="486"/>
      <c r="PHF322" s="486"/>
      <c r="PHG322" s="486"/>
      <c r="PHH322" s="487"/>
      <c r="PHI322" s="485"/>
      <c r="PHJ322" s="486"/>
      <c r="PHK322" s="486"/>
      <c r="PHL322" s="486"/>
      <c r="PHM322" s="486"/>
      <c r="PHN322" s="486"/>
      <c r="PHO322" s="486"/>
      <c r="PHP322" s="487"/>
      <c r="PHQ322" s="485"/>
      <c r="PHR322" s="486"/>
      <c r="PHS322" s="486"/>
      <c r="PHT322" s="486"/>
      <c r="PHU322" s="486"/>
      <c r="PHV322" s="486"/>
      <c r="PHW322" s="486"/>
      <c r="PHX322" s="487"/>
      <c r="PHY322" s="485"/>
      <c r="PHZ322" s="486"/>
      <c r="PIA322" s="486"/>
      <c r="PIB322" s="486"/>
      <c r="PIC322" s="486"/>
      <c r="PID322" s="486"/>
      <c r="PIE322" s="486"/>
      <c r="PIF322" s="487"/>
      <c r="PIG322" s="485"/>
      <c r="PIH322" s="486"/>
      <c r="PII322" s="486"/>
      <c r="PIJ322" s="486"/>
      <c r="PIK322" s="486"/>
      <c r="PIL322" s="486"/>
      <c r="PIM322" s="486"/>
      <c r="PIN322" s="487"/>
      <c r="PIO322" s="485"/>
      <c r="PIP322" s="486"/>
      <c r="PIQ322" s="486"/>
      <c r="PIR322" s="486"/>
      <c r="PIS322" s="486"/>
      <c r="PIT322" s="486"/>
      <c r="PIU322" s="486"/>
      <c r="PIV322" s="487"/>
      <c r="PIW322" s="485"/>
      <c r="PIX322" s="486"/>
      <c r="PIY322" s="486"/>
      <c r="PIZ322" s="486"/>
      <c r="PJA322" s="486"/>
      <c r="PJB322" s="486"/>
      <c r="PJC322" s="486"/>
      <c r="PJD322" s="487"/>
      <c r="PJE322" s="485"/>
      <c r="PJF322" s="486"/>
      <c r="PJG322" s="486"/>
      <c r="PJH322" s="486"/>
      <c r="PJI322" s="486"/>
      <c r="PJJ322" s="486"/>
      <c r="PJK322" s="486"/>
      <c r="PJL322" s="487"/>
      <c r="PJM322" s="485"/>
      <c r="PJN322" s="486"/>
      <c r="PJO322" s="486"/>
      <c r="PJP322" s="486"/>
      <c r="PJQ322" s="486"/>
      <c r="PJR322" s="486"/>
      <c r="PJS322" s="486"/>
      <c r="PJT322" s="487"/>
      <c r="PJU322" s="485"/>
      <c r="PJV322" s="486"/>
      <c r="PJW322" s="486"/>
      <c r="PJX322" s="486"/>
      <c r="PJY322" s="486"/>
      <c r="PJZ322" s="486"/>
      <c r="PKA322" s="486"/>
      <c r="PKB322" s="487"/>
      <c r="PKC322" s="485"/>
      <c r="PKD322" s="486"/>
      <c r="PKE322" s="486"/>
      <c r="PKF322" s="486"/>
      <c r="PKG322" s="486"/>
      <c r="PKH322" s="486"/>
      <c r="PKI322" s="486"/>
      <c r="PKJ322" s="487"/>
      <c r="PKK322" s="485"/>
      <c r="PKL322" s="486"/>
      <c r="PKM322" s="486"/>
      <c r="PKN322" s="486"/>
      <c r="PKO322" s="486"/>
      <c r="PKP322" s="486"/>
      <c r="PKQ322" s="486"/>
      <c r="PKR322" s="487"/>
      <c r="PKS322" s="485"/>
      <c r="PKT322" s="486"/>
      <c r="PKU322" s="486"/>
      <c r="PKV322" s="486"/>
      <c r="PKW322" s="486"/>
      <c r="PKX322" s="486"/>
      <c r="PKY322" s="486"/>
      <c r="PKZ322" s="487"/>
      <c r="PLA322" s="485"/>
      <c r="PLB322" s="486"/>
      <c r="PLC322" s="486"/>
      <c r="PLD322" s="486"/>
      <c r="PLE322" s="486"/>
      <c r="PLF322" s="486"/>
      <c r="PLG322" s="486"/>
      <c r="PLH322" s="487"/>
      <c r="PLI322" s="485"/>
      <c r="PLJ322" s="486"/>
      <c r="PLK322" s="486"/>
      <c r="PLL322" s="486"/>
      <c r="PLM322" s="486"/>
      <c r="PLN322" s="486"/>
      <c r="PLO322" s="486"/>
      <c r="PLP322" s="487"/>
      <c r="PLQ322" s="485"/>
      <c r="PLR322" s="486"/>
      <c r="PLS322" s="486"/>
      <c r="PLT322" s="486"/>
      <c r="PLU322" s="486"/>
      <c r="PLV322" s="486"/>
      <c r="PLW322" s="486"/>
      <c r="PLX322" s="487"/>
      <c r="PLY322" s="485"/>
      <c r="PLZ322" s="486"/>
      <c r="PMA322" s="486"/>
      <c r="PMB322" s="486"/>
      <c r="PMC322" s="486"/>
      <c r="PMD322" s="486"/>
      <c r="PME322" s="486"/>
      <c r="PMF322" s="487"/>
      <c r="PMG322" s="485"/>
      <c r="PMH322" s="486"/>
      <c r="PMI322" s="486"/>
      <c r="PMJ322" s="486"/>
      <c r="PMK322" s="486"/>
      <c r="PML322" s="486"/>
      <c r="PMM322" s="486"/>
      <c r="PMN322" s="487"/>
      <c r="PMO322" s="485"/>
      <c r="PMP322" s="486"/>
      <c r="PMQ322" s="486"/>
      <c r="PMR322" s="486"/>
      <c r="PMS322" s="486"/>
      <c r="PMT322" s="486"/>
      <c r="PMU322" s="486"/>
      <c r="PMV322" s="487"/>
      <c r="PMW322" s="485"/>
      <c r="PMX322" s="486"/>
      <c r="PMY322" s="486"/>
      <c r="PMZ322" s="486"/>
      <c r="PNA322" s="486"/>
      <c r="PNB322" s="486"/>
      <c r="PNC322" s="486"/>
      <c r="PND322" s="487"/>
      <c r="PNE322" s="485"/>
      <c r="PNF322" s="486"/>
      <c r="PNG322" s="486"/>
      <c r="PNH322" s="486"/>
      <c r="PNI322" s="486"/>
      <c r="PNJ322" s="486"/>
      <c r="PNK322" s="486"/>
      <c r="PNL322" s="487"/>
      <c r="PNM322" s="485"/>
      <c r="PNN322" s="486"/>
      <c r="PNO322" s="486"/>
      <c r="PNP322" s="486"/>
      <c r="PNQ322" s="486"/>
      <c r="PNR322" s="486"/>
      <c r="PNS322" s="486"/>
      <c r="PNT322" s="487"/>
      <c r="PNU322" s="485"/>
      <c r="PNV322" s="486"/>
      <c r="PNW322" s="486"/>
      <c r="PNX322" s="486"/>
      <c r="PNY322" s="486"/>
      <c r="PNZ322" s="486"/>
      <c r="POA322" s="486"/>
      <c r="POB322" s="487"/>
      <c r="POC322" s="485"/>
      <c r="POD322" s="486"/>
      <c r="POE322" s="486"/>
      <c r="POF322" s="486"/>
      <c r="POG322" s="486"/>
      <c r="POH322" s="486"/>
      <c r="POI322" s="486"/>
      <c r="POJ322" s="487"/>
      <c r="POK322" s="485"/>
      <c r="POL322" s="486"/>
      <c r="POM322" s="486"/>
      <c r="PON322" s="486"/>
      <c r="POO322" s="486"/>
      <c r="POP322" s="486"/>
      <c r="POQ322" s="486"/>
      <c r="POR322" s="487"/>
      <c r="POS322" s="485"/>
      <c r="POT322" s="486"/>
      <c r="POU322" s="486"/>
      <c r="POV322" s="486"/>
      <c r="POW322" s="486"/>
      <c r="POX322" s="486"/>
      <c r="POY322" s="486"/>
      <c r="POZ322" s="487"/>
      <c r="PPA322" s="485"/>
      <c r="PPB322" s="486"/>
      <c r="PPC322" s="486"/>
      <c r="PPD322" s="486"/>
      <c r="PPE322" s="486"/>
      <c r="PPF322" s="486"/>
      <c r="PPG322" s="486"/>
      <c r="PPH322" s="487"/>
      <c r="PPI322" s="485"/>
      <c r="PPJ322" s="486"/>
      <c r="PPK322" s="486"/>
      <c r="PPL322" s="486"/>
      <c r="PPM322" s="486"/>
      <c r="PPN322" s="486"/>
      <c r="PPO322" s="486"/>
      <c r="PPP322" s="487"/>
      <c r="PPQ322" s="485"/>
      <c r="PPR322" s="486"/>
      <c r="PPS322" s="486"/>
      <c r="PPT322" s="486"/>
      <c r="PPU322" s="486"/>
      <c r="PPV322" s="486"/>
      <c r="PPW322" s="486"/>
      <c r="PPX322" s="487"/>
      <c r="PPY322" s="485"/>
      <c r="PPZ322" s="486"/>
      <c r="PQA322" s="486"/>
      <c r="PQB322" s="486"/>
      <c r="PQC322" s="486"/>
      <c r="PQD322" s="486"/>
      <c r="PQE322" s="486"/>
      <c r="PQF322" s="487"/>
      <c r="PQG322" s="485"/>
      <c r="PQH322" s="486"/>
      <c r="PQI322" s="486"/>
      <c r="PQJ322" s="486"/>
      <c r="PQK322" s="486"/>
      <c r="PQL322" s="486"/>
      <c r="PQM322" s="486"/>
      <c r="PQN322" s="487"/>
      <c r="PQO322" s="485"/>
      <c r="PQP322" s="486"/>
      <c r="PQQ322" s="486"/>
      <c r="PQR322" s="486"/>
      <c r="PQS322" s="486"/>
      <c r="PQT322" s="486"/>
      <c r="PQU322" s="486"/>
      <c r="PQV322" s="487"/>
      <c r="PQW322" s="485"/>
      <c r="PQX322" s="486"/>
      <c r="PQY322" s="486"/>
      <c r="PQZ322" s="486"/>
      <c r="PRA322" s="486"/>
      <c r="PRB322" s="486"/>
      <c r="PRC322" s="486"/>
      <c r="PRD322" s="487"/>
      <c r="PRE322" s="485"/>
      <c r="PRF322" s="486"/>
      <c r="PRG322" s="486"/>
      <c r="PRH322" s="486"/>
      <c r="PRI322" s="486"/>
      <c r="PRJ322" s="486"/>
      <c r="PRK322" s="486"/>
      <c r="PRL322" s="487"/>
      <c r="PRM322" s="485"/>
      <c r="PRN322" s="486"/>
      <c r="PRO322" s="486"/>
      <c r="PRP322" s="486"/>
      <c r="PRQ322" s="486"/>
      <c r="PRR322" s="486"/>
      <c r="PRS322" s="486"/>
      <c r="PRT322" s="487"/>
      <c r="PRU322" s="485"/>
      <c r="PRV322" s="486"/>
      <c r="PRW322" s="486"/>
      <c r="PRX322" s="486"/>
      <c r="PRY322" s="486"/>
      <c r="PRZ322" s="486"/>
      <c r="PSA322" s="486"/>
      <c r="PSB322" s="487"/>
      <c r="PSC322" s="485"/>
      <c r="PSD322" s="486"/>
      <c r="PSE322" s="486"/>
      <c r="PSF322" s="486"/>
      <c r="PSG322" s="486"/>
      <c r="PSH322" s="486"/>
      <c r="PSI322" s="486"/>
      <c r="PSJ322" s="487"/>
      <c r="PSK322" s="485"/>
      <c r="PSL322" s="486"/>
      <c r="PSM322" s="486"/>
      <c r="PSN322" s="486"/>
      <c r="PSO322" s="486"/>
      <c r="PSP322" s="486"/>
      <c r="PSQ322" s="486"/>
      <c r="PSR322" s="487"/>
      <c r="PSS322" s="485"/>
      <c r="PST322" s="486"/>
      <c r="PSU322" s="486"/>
      <c r="PSV322" s="486"/>
      <c r="PSW322" s="486"/>
      <c r="PSX322" s="486"/>
      <c r="PSY322" s="486"/>
      <c r="PSZ322" s="487"/>
      <c r="PTA322" s="485"/>
      <c r="PTB322" s="486"/>
      <c r="PTC322" s="486"/>
      <c r="PTD322" s="486"/>
      <c r="PTE322" s="486"/>
      <c r="PTF322" s="486"/>
      <c r="PTG322" s="486"/>
      <c r="PTH322" s="487"/>
      <c r="PTI322" s="485"/>
      <c r="PTJ322" s="486"/>
      <c r="PTK322" s="486"/>
      <c r="PTL322" s="486"/>
      <c r="PTM322" s="486"/>
      <c r="PTN322" s="486"/>
      <c r="PTO322" s="486"/>
      <c r="PTP322" s="487"/>
      <c r="PTQ322" s="485"/>
      <c r="PTR322" s="486"/>
      <c r="PTS322" s="486"/>
      <c r="PTT322" s="486"/>
      <c r="PTU322" s="486"/>
      <c r="PTV322" s="486"/>
      <c r="PTW322" s="486"/>
      <c r="PTX322" s="487"/>
      <c r="PTY322" s="485"/>
      <c r="PTZ322" s="486"/>
      <c r="PUA322" s="486"/>
      <c r="PUB322" s="486"/>
      <c r="PUC322" s="486"/>
      <c r="PUD322" s="486"/>
      <c r="PUE322" s="486"/>
      <c r="PUF322" s="487"/>
      <c r="PUG322" s="485"/>
      <c r="PUH322" s="486"/>
      <c r="PUI322" s="486"/>
      <c r="PUJ322" s="486"/>
      <c r="PUK322" s="486"/>
      <c r="PUL322" s="486"/>
      <c r="PUM322" s="486"/>
      <c r="PUN322" s="487"/>
      <c r="PUO322" s="485"/>
      <c r="PUP322" s="486"/>
      <c r="PUQ322" s="486"/>
      <c r="PUR322" s="486"/>
      <c r="PUS322" s="486"/>
      <c r="PUT322" s="486"/>
      <c r="PUU322" s="486"/>
      <c r="PUV322" s="487"/>
      <c r="PUW322" s="485"/>
      <c r="PUX322" s="486"/>
      <c r="PUY322" s="486"/>
      <c r="PUZ322" s="486"/>
      <c r="PVA322" s="486"/>
      <c r="PVB322" s="486"/>
      <c r="PVC322" s="486"/>
      <c r="PVD322" s="487"/>
      <c r="PVE322" s="485"/>
      <c r="PVF322" s="486"/>
      <c r="PVG322" s="486"/>
      <c r="PVH322" s="486"/>
      <c r="PVI322" s="486"/>
      <c r="PVJ322" s="486"/>
      <c r="PVK322" s="486"/>
      <c r="PVL322" s="487"/>
      <c r="PVM322" s="485"/>
      <c r="PVN322" s="486"/>
      <c r="PVO322" s="486"/>
      <c r="PVP322" s="486"/>
      <c r="PVQ322" s="486"/>
      <c r="PVR322" s="486"/>
      <c r="PVS322" s="486"/>
      <c r="PVT322" s="487"/>
      <c r="PVU322" s="485"/>
      <c r="PVV322" s="486"/>
      <c r="PVW322" s="486"/>
      <c r="PVX322" s="486"/>
      <c r="PVY322" s="486"/>
      <c r="PVZ322" s="486"/>
      <c r="PWA322" s="486"/>
      <c r="PWB322" s="487"/>
      <c r="PWC322" s="485"/>
      <c r="PWD322" s="486"/>
      <c r="PWE322" s="486"/>
      <c r="PWF322" s="486"/>
      <c r="PWG322" s="486"/>
      <c r="PWH322" s="486"/>
      <c r="PWI322" s="486"/>
      <c r="PWJ322" s="487"/>
      <c r="PWK322" s="485"/>
      <c r="PWL322" s="486"/>
      <c r="PWM322" s="486"/>
      <c r="PWN322" s="486"/>
      <c r="PWO322" s="486"/>
      <c r="PWP322" s="486"/>
      <c r="PWQ322" s="486"/>
      <c r="PWR322" s="487"/>
      <c r="PWS322" s="485"/>
      <c r="PWT322" s="486"/>
      <c r="PWU322" s="486"/>
      <c r="PWV322" s="486"/>
      <c r="PWW322" s="486"/>
      <c r="PWX322" s="486"/>
      <c r="PWY322" s="486"/>
      <c r="PWZ322" s="487"/>
      <c r="PXA322" s="485"/>
      <c r="PXB322" s="486"/>
      <c r="PXC322" s="486"/>
      <c r="PXD322" s="486"/>
      <c r="PXE322" s="486"/>
      <c r="PXF322" s="486"/>
      <c r="PXG322" s="486"/>
      <c r="PXH322" s="487"/>
      <c r="PXI322" s="485"/>
      <c r="PXJ322" s="486"/>
      <c r="PXK322" s="486"/>
      <c r="PXL322" s="486"/>
      <c r="PXM322" s="486"/>
      <c r="PXN322" s="486"/>
      <c r="PXO322" s="486"/>
      <c r="PXP322" s="487"/>
      <c r="PXQ322" s="485"/>
      <c r="PXR322" s="486"/>
      <c r="PXS322" s="486"/>
      <c r="PXT322" s="486"/>
      <c r="PXU322" s="486"/>
      <c r="PXV322" s="486"/>
      <c r="PXW322" s="486"/>
      <c r="PXX322" s="487"/>
      <c r="PXY322" s="485"/>
      <c r="PXZ322" s="486"/>
      <c r="PYA322" s="486"/>
      <c r="PYB322" s="486"/>
      <c r="PYC322" s="486"/>
      <c r="PYD322" s="486"/>
      <c r="PYE322" s="486"/>
      <c r="PYF322" s="487"/>
      <c r="PYG322" s="485"/>
      <c r="PYH322" s="486"/>
      <c r="PYI322" s="486"/>
      <c r="PYJ322" s="486"/>
      <c r="PYK322" s="486"/>
      <c r="PYL322" s="486"/>
      <c r="PYM322" s="486"/>
      <c r="PYN322" s="487"/>
      <c r="PYO322" s="485"/>
      <c r="PYP322" s="486"/>
      <c r="PYQ322" s="486"/>
      <c r="PYR322" s="486"/>
      <c r="PYS322" s="486"/>
      <c r="PYT322" s="486"/>
      <c r="PYU322" s="486"/>
      <c r="PYV322" s="487"/>
      <c r="PYW322" s="485"/>
      <c r="PYX322" s="486"/>
      <c r="PYY322" s="486"/>
      <c r="PYZ322" s="486"/>
      <c r="PZA322" s="486"/>
      <c r="PZB322" s="486"/>
      <c r="PZC322" s="486"/>
      <c r="PZD322" s="487"/>
      <c r="PZE322" s="485"/>
      <c r="PZF322" s="486"/>
      <c r="PZG322" s="486"/>
      <c r="PZH322" s="486"/>
      <c r="PZI322" s="486"/>
      <c r="PZJ322" s="486"/>
      <c r="PZK322" s="486"/>
      <c r="PZL322" s="487"/>
      <c r="PZM322" s="485"/>
      <c r="PZN322" s="486"/>
      <c r="PZO322" s="486"/>
      <c r="PZP322" s="486"/>
      <c r="PZQ322" s="486"/>
      <c r="PZR322" s="486"/>
      <c r="PZS322" s="486"/>
      <c r="PZT322" s="487"/>
      <c r="PZU322" s="485"/>
      <c r="PZV322" s="486"/>
      <c r="PZW322" s="486"/>
      <c r="PZX322" s="486"/>
      <c r="PZY322" s="486"/>
      <c r="PZZ322" s="486"/>
      <c r="QAA322" s="486"/>
      <c r="QAB322" s="487"/>
      <c r="QAC322" s="485"/>
      <c r="QAD322" s="486"/>
      <c r="QAE322" s="486"/>
      <c r="QAF322" s="486"/>
      <c r="QAG322" s="486"/>
      <c r="QAH322" s="486"/>
      <c r="QAI322" s="486"/>
      <c r="QAJ322" s="487"/>
      <c r="QAK322" s="485"/>
      <c r="QAL322" s="486"/>
      <c r="QAM322" s="486"/>
      <c r="QAN322" s="486"/>
      <c r="QAO322" s="486"/>
      <c r="QAP322" s="486"/>
      <c r="QAQ322" s="486"/>
      <c r="QAR322" s="487"/>
      <c r="QAS322" s="485"/>
      <c r="QAT322" s="486"/>
      <c r="QAU322" s="486"/>
      <c r="QAV322" s="486"/>
      <c r="QAW322" s="486"/>
      <c r="QAX322" s="486"/>
      <c r="QAY322" s="486"/>
      <c r="QAZ322" s="487"/>
      <c r="QBA322" s="485"/>
      <c r="QBB322" s="486"/>
      <c r="QBC322" s="486"/>
      <c r="QBD322" s="486"/>
      <c r="QBE322" s="486"/>
      <c r="QBF322" s="486"/>
      <c r="QBG322" s="486"/>
      <c r="QBH322" s="487"/>
      <c r="QBI322" s="485"/>
      <c r="QBJ322" s="486"/>
      <c r="QBK322" s="486"/>
      <c r="QBL322" s="486"/>
      <c r="QBM322" s="486"/>
      <c r="QBN322" s="486"/>
      <c r="QBO322" s="486"/>
      <c r="QBP322" s="487"/>
      <c r="QBQ322" s="485"/>
      <c r="QBR322" s="486"/>
      <c r="QBS322" s="486"/>
      <c r="QBT322" s="486"/>
      <c r="QBU322" s="486"/>
      <c r="QBV322" s="486"/>
      <c r="QBW322" s="486"/>
      <c r="QBX322" s="487"/>
      <c r="QBY322" s="485"/>
      <c r="QBZ322" s="486"/>
      <c r="QCA322" s="486"/>
      <c r="QCB322" s="486"/>
      <c r="QCC322" s="486"/>
      <c r="QCD322" s="486"/>
      <c r="QCE322" s="486"/>
      <c r="QCF322" s="487"/>
      <c r="QCG322" s="485"/>
      <c r="QCH322" s="486"/>
      <c r="QCI322" s="486"/>
      <c r="QCJ322" s="486"/>
      <c r="QCK322" s="486"/>
      <c r="QCL322" s="486"/>
      <c r="QCM322" s="486"/>
      <c r="QCN322" s="487"/>
      <c r="QCO322" s="485"/>
      <c r="QCP322" s="486"/>
      <c r="QCQ322" s="486"/>
      <c r="QCR322" s="486"/>
      <c r="QCS322" s="486"/>
      <c r="QCT322" s="486"/>
      <c r="QCU322" s="486"/>
      <c r="QCV322" s="487"/>
      <c r="QCW322" s="485"/>
      <c r="QCX322" s="486"/>
      <c r="QCY322" s="486"/>
      <c r="QCZ322" s="486"/>
      <c r="QDA322" s="486"/>
      <c r="QDB322" s="486"/>
      <c r="QDC322" s="486"/>
      <c r="QDD322" s="487"/>
      <c r="QDE322" s="485"/>
      <c r="QDF322" s="486"/>
      <c r="QDG322" s="486"/>
      <c r="QDH322" s="486"/>
      <c r="QDI322" s="486"/>
      <c r="QDJ322" s="486"/>
      <c r="QDK322" s="486"/>
      <c r="QDL322" s="487"/>
      <c r="QDM322" s="485"/>
      <c r="QDN322" s="486"/>
      <c r="QDO322" s="486"/>
      <c r="QDP322" s="486"/>
      <c r="QDQ322" s="486"/>
      <c r="QDR322" s="486"/>
      <c r="QDS322" s="486"/>
      <c r="QDT322" s="487"/>
      <c r="QDU322" s="485"/>
      <c r="QDV322" s="486"/>
      <c r="QDW322" s="486"/>
      <c r="QDX322" s="486"/>
      <c r="QDY322" s="486"/>
      <c r="QDZ322" s="486"/>
      <c r="QEA322" s="486"/>
      <c r="QEB322" s="487"/>
      <c r="QEC322" s="485"/>
      <c r="QED322" s="486"/>
      <c r="QEE322" s="486"/>
      <c r="QEF322" s="486"/>
      <c r="QEG322" s="486"/>
      <c r="QEH322" s="486"/>
      <c r="QEI322" s="486"/>
      <c r="QEJ322" s="487"/>
      <c r="QEK322" s="485"/>
      <c r="QEL322" s="486"/>
      <c r="QEM322" s="486"/>
      <c r="QEN322" s="486"/>
      <c r="QEO322" s="486"/>
      <c r="QEP322" s="486"/>
      <c r="QEQ322" s="486"/>
      <c r="QER322" s="487"/>
      <c r="QES322" s="485"/>
      <c r="QET322" s="486"/>
      <c r="QEU322" s="486"/>
      <c r="QEV322" s="486"/>
      <c r="QEW322" s="486"/>
      <c r="QEX322" s="486"/>
      <c r="QEY322" s="486"/>
      <c r="QEZ322" s="487"/>
      <c r="QFA322" s="485"/>
      <c r="QFB322" s="486"/>
      <c r="QFC322" s="486"/>
      <c r="QFD322" s="486"/>
      <c r="QFE322" s="486"/>
      <c r="QFF322" s="486"/>
      <c r="QFG322" s="486"/>
      <c r="QFH322" s="487"/>
      <c r="QFI322" s="485"/>
      <c r="QFJ322" s="486"/>
      <c r="QFK322" s="486"/>
      <c r="QFL322" s="486"/>
      <c r="QFM322" s="486"/>
      <c r="QFN322" s="486"/>
      <c r="QFO322" s="486"/>
      <c r="QFP322" s="487"/>
      <c r="QFQ322" s="485"/>
      <c r="QFR322" s="486"/>
      <c r="QFS322" s="486"/>
      <c r="QFT322" s="486"/>
      <c r="QFU322" s="486"/>
      <c r="QFV322" s="486"/>
      <c r="QFW322" s="486"/>
      <c r="QFX322" s="487"/>
      <c r="QFY322" s="485"/>
      <c r="QFZ322" s="486"/>
      <c r="QGA322" s="486"/>
      <c r="QGB322" s="486"/>
      <c r="QGC322" s="486"/>
      <c r="QGD322" s="486"/>
      <c r="QGE322" s="486"/>
      <c r="QGF322" s="487"/>
      <c r="QGG322" s="485"/>
      <c r="QGH322" s="486"/>
      <c r="QGI322" s="486"/>
      <c r="QGJ322" s="486"/>
      <c r="QGK322" s="486"/>
      <c r="QGL322" s="486"/>
      <c r="QGM322" s="486"/>
      <c r="QGN322" s="487"/>
      <c r="QGO322" s="485"/>
      <c r="QGP322" s="486"/>
      <c r="QGQ322" s="486"/>
      <c r="QGR322" s="486"/>
      <c r="QGS322" s="486"/>
      <c r="QGT322" s="486"/>
      <c r="QGU322" s="486"/>
      <c r="QGV322" s="487"/>
      <c r="QGW322" s="485"/>
      <c r="QGX322" s="486"/>
      <c r="QGY322" s="486"/>
      <c r="QGZ322" s="486"/>
      <c r="QHA322" s="486"/>
      <c r="QHB322" s="486"/>
      <c r="QHC322" s="486"/>
      <c r="QHD322" s="487"/>
      <c r="QHE322" s="485"/>
      <c r="QHF322" s="486"/>
      <c r="QHG322" s="486"/>
      <c r="QHH322" s="486"/>
      <c r="QHI322" s="486"/>
      <c r="QHJ322" s="486"/>
      <c r="QHK322" s="486"/>
      <c r="QHL322" s="487"/>
      <c r="QHM322" s="485"/>
      <c r="QHN322" s="486"/>
      <c r="QHO322" s="486"/>
      <c r="QHP322" s="486"/>
      <c r="QHQ322" s="486"/>
      <c r="QHR322" s="486"/>
      <c r="QHS322" s="486"/>
      <c r="QHT322" s="487"/>
      <c r="QHU322" s="485"/>
      <c r="QHV322" s="486"/>
      <c r="QHW322" s="486"/>
      <c r="QHX322" s="486"/>
      <c r="QHY322" s="486"/>
      <c r="QHZ322" s="486"/>
      <c r="QIA322" s="486"/>
      <c r="QIB322" s="487"/>
      <c r="QIC322" s="485"/>
      <c r="QID322" s="486"/>
      <c r="QIE322" s="486"/>
      <c r="QIF322" s="486"/>
      <c r="QIG322" s="486"/>
      <c r="QIH322" s="486"/>
      <c r="QII322" s="486"/>
      <c r="QIJ322" s="487"/>
      <c r="QIK322" s="485"/>
      <c r="QIL322" s="486"/>
      <c r="QIM322" s="486"/>
      <c r="QIN322" s="486"/>
      <c r="QIO322" s="486"/>
      <c r="QIP322" s="486"/>
      <c r="QIQ322" s="486"/>
      <c r="QIR322" s="487"/>
      <c r="QIS322" s="485"/>
      <c r="QIT322" s="486"/>
      <c r="QIU322" s="486"/>
      <c r="QIV322" s="486"/>
      <c r="QIW322" s="486"/>
      <c r="QIX322" s="486"/>
      <c r="QIY322" s="486"/>
      <c r="QIZ322" s="487"/>
      <c r="QJA322" s="485"/>
      <c r="QJB322" s="486"/>
      <c r="QJC322" s="486"/>
      <c r="QJD322" s="486"/>
      <c r="QJE322" s="486"/>
      <c r="QJF322" s="486"/>
      <c r="QJG322" s="486"/>
      <c r="QJH322" s="487"/>
      <c r="QJI322" s="485"/>
      <c r="QJJ322" s="486"/>
      <c r="QJK322" s="486"/>
      <c r="QJL322" s="486"/>
      <c r="QJM322" s="486"/>
      <c r="QJN322" s="486"/>
      <c r="QJO322" s="486"/>
      <c r="QJP322" s="487"/>
      <c r="QJQ322" s="485"/>
      <c r="QJR322" s="486"/>
      <c r="QJS322" s="486"/>
      <c r="QJT322" s="486"/>
      <c r="QJU322" s="486"/>
      <c r="QJV322" s="486"/>
      <c r="QJW322" s="486"/>
      <c r="QJX322" s="487"/>
      <c r="QJY322" s="485"/>
      <c r="QJZ322" s="486"/>
      <c r="QKA322" s="486"/>
      <c r="QKB322" s="486"/>
      <c r="QKC322" s="486"/>
      <c r="QKD322" s="486"/>
      <c r="QKE322" s="486"/>
      <c r="QKF322" s="487"/>
      <c r="QKG322" s="485"/>
      <c r="QKH322" s="486"/>
      <c r="QKI322" s="486"/>
      <c r="QKJ322" s="486"/>
      <c r="QKK322" s="486"/>
      <c r="QKL322" s="486"/>
      <c r="QKM322" s="486"/>
      <c r="QKN322" s="487"/>
      <c r="QKO322" s="485"/>
      <c r="QKP322" s="486"/>
      <c r="QKQ322" s="486"/>
      <c r="QKR322" s="486"/>
      <c r="QKS322" s="486"/>
      <c r="QKT322" s="486"/>
      <c r="QKU322" s="486"/>
      <c r="QKV322" s="487"/>
      <c r="QKW322" s="485"/>
      <c r="QKX322" s="486"/>
      <c r="QKY322" s="486"/>
      <c r="QKZ322" s="486"/>
      <c r="QLA322" s="486"/>
      <c r="QLB322" s="486"/>
      <c r="QLC322" s="486"/>
      <c r="QLD322" s="487"/>
      <c r="QLE322" s="485"/>
      <c r="QLF322" s="486"/>
      <c r="QLG322" s="486"/>
      <c r="QLH322" s="486"/>
      <c r="QLI322" s="486"/>
      <c r="QLJ322" s="486"/>
      <c r="QLK322" s="486"/>
      <c r="QLL322" s="487"/>
      <c r="QLM322" s="485"/>
      <c r="QLN322" s="486"/>
      <c r="QLO322" s="486"/>
      <c r="QLP322" s="486"/>
      <c r="QLQ322" s="486"/>
      <c r="QLR322" s="486"/>
      <c r="QLS322" s="486"/>
      <c r="QLT322" s="487"/>
      <c r="QLU322" s="485"/>
      <c r="QLV322" s="486"/>
      <c r="QLW322" s="486"/>
      <c r="QLX322" s="486"/>
      <c r="QLY322" s="486"/>
      <c r="QLZ322" s="486"/>
      <c r="QMA322" s="486"/>
      <c r="QMB322" s="487"/>
      <c r="QMC322" s="485"/>
      <c r="QMD322" s="486"/>
      <c r="QME322" s="486"/>
      <c r="QMF322" s="486"/>
      <c r="QMG322" s="486"/>
      <c r="QMH322" s="486"/>
      <c r="QMI322" s="486"/>
      <c r="QMJ322" s="487"/>
      <c r="QMK322" s="485"/>
      <c r="QML322" s="486"/>
      <c r="QMM322" s="486"/>
      <c r="QMN322" s="486"/>
      <c r="QMO322" s="486"/>
      <c r="QMP322" s="486"/>
      <c r="QMQ322" s="486"/>
      <c r="QMR322" s="487"/>
      <c r="QMS322" s="485"/>
      <c r="QMT322" s="486"/>
      <c r="QMU322" s="486"/>
      <c r="QMV322" s="486"/>
      <c r="QMW322" s="486"/>
      <c r="QMX322" s="486"/>
      <c r="QMY322" s="486"/>
      <c r="QMZ322" s="487"/>
      <c r="QNA322" s="485"/>
      <c r="QNB322" s="486"/>
      <c r="QNC322" s="486"/>
      <c r="QND322" s="486"/>
      <c r="QNE322" s="486"/>
      <c r="QNF322" s="486"/>
      <c r="QNG322" s="486"/>
      <c r="QNH322" s="487"/>
      <c r="QNI322" s="485"/>
      <c r="QNJ322" s="486"/>
      <c r="QNK322" s="486"/>
      <c r="QNL322" s="486"/>
      <c r="QNM322" s="486"/>
      <c r="QNN322" s="486"/>
      <c r="QNO322" s="486"/>
      <c r="QNP322" s="487"/>
      <c r="QNQ322" s="485"/>
      <c r="QNR322" s="486"/>
      <c r="QNS322" s="486"/>
      <c r="QNT322" s="486"/>
      <c r="QNU322" s="486"/>
      <c r="QNV322" s="486"/>
      <c r="QNW322" s="486"/>
      <c r="QNX322" s="487"/>
      <c r="QNY322" s="485"/>
      <c r="QNZ322" s="486"/>
      <c r="QOA322" s="486"/>
      <c r="QOB322" s="486"/>
      <c r="QOC322" s="486"/>
      <c r="QOD322" s="486"/>
      <c r="QOE322" s="486"/>
      <c r="QOF322" s="487"/>
      <c r="QOG322" s="485"/>
      <c r="QOH322" s="486"/>
      <c r="QOI322" s="486"/>
      <c r="QOJ322" s="486"/>
      <c r="QOK322" s="486"/>
      <c r="QOL322" s="486"/>
      <c r="QOM322" s="486"/>
      <c r="QON322" s="487"/>
      <c r="QOO322" s="485"/>
      <c r="QOP322" s="486"/>
      <c r="QOQ322" s="486"/>
      <c r="QOR322" s="486"/>
      <c r="QOS322" s="486"/>
      <c r="QOT322" s="486"/>
      <c r="QOU322" s="486"/>
      <c r="QOV322" s="487"/>
      <c r="QOW322" s="485"/>
      <c r="QOX322" s="486"/>
      <c r="QOY322" s="486"/>
      <c r="QOZ322" s="486"/>
      <c r="QPA322" s="486"/>
      <c r="QPB322" s="486"/>
      <c r="QPC322" s="486"/>
      <c r="QPD322" s="487"/>
      <c r="QPE322" s="485"/>
      <c r="QPF322" s="486"/>
      <c r="QPG322" s="486"/>
      <c r="QPH322" s="486"/>
      <c r="QPI322" s="486"/>
      <c r="QPJ322" s="486"/>
      <c r="QPK322" s="486"/>
      <c r="QPL322" s="487"/>
      <c r="QPM322" s="485"/>
      <c r="QPN322" s="486"/>
      <c r="QPO322" s="486"/>
      <c r="QPP322" s="486"/>
      <c r="QPQ322" s="486"/>
      <c r="QPR322" s="486"/>
      <c r="QPS322" s="486"/>
      <c r="QPT322" s="487"/>
      <c r="QPU322" s="485"/>
      <c r="QPV322" s="486"/>
      <c r="QPW322" s="486"/>
      <c r="QPX322" s="486"/>
      <c r="QPY322" s="486"/>
      <c r="QPZ322" s="486"/>
      <c r="QQA322" s="486"/>
      <c r="QQB322" s="487"/>
      <c r="QQC322" s="485"/>
      <c r="QQD322" s="486"/>
      <c r="QQE322" s="486"/>
      <c r="QQF322" s="486"/>
      <c r="QQG322" s="486"/>
      <c r="QQH322" s="486"/>
      <c r="QQI322" s="486"/>
      <c r="QQJ322" s="487"/>
      <c r="QQK322" s="485"/>
      <c r="QQL322" s="486"/>
      <c r="QQM322" s="486"/>
      <c r="QQN322" s="486"/>
      <c r="QQO322" s="486"/>
      <c r="QQP322" s="486"/>
      <c r="QQQ322" s="486"/>
      <c r="QQR322" s="487"/>
      <c r="QQS322" s="485"/>
      <c r="QQT322" s="486"/>
      <c r="QQU322" s="486"/>
      <c r="QQV322" s="486"/>
      <c r="QQW322" s="486"/>
      <c r="QQX322" s="486"/>
      <c r="QQY322" s="486"/>
      <c r="QQZ322" s="487"/>
      <c r="QRA322" s="485"/>
      <c r="QRB322" s="486"/>
      <c r="QRC322" s="486"/>
      <c r="QRD322" s="486"/>
      <c r="QRE322" s="486"/>
      <c r="QRF322" s="486"/>
      <c r="QRG322" s="486"/>
      <c r="QRH322" s="487"/>
      <c r="QRI322" s="485"/>
      <c r="QRJ322" s="486"/>
      <c r="QRK322" s="486"/>
      <c r="QRL322" s="486"/>
      <c r="QRM322" s="486"/>
      <c r="QRN322" s="486"/>
      <c r="QRO322" s="486"/>
      <c r="QRP322" s="487"/>
      <c r="QRQ322" s="485"/>
      <c r="QRR322" s="486"/>
      <c r="QRS322" s="486"/>
      <c r="QRT322" s="486"/>
      <c r="QRU322" s="486"/>
      <c r="QRV322" s="486"/>
      <c r="QRW322" s="486"/>
      <c r="QRX322" s="487"/>
      <c r="QRY322" s="485"/>
      <c r="QRZ322" s="486"/>
      <c r="QSA322" s="486"/>
      <c r="QSB322" s="486"/>
      <c r="QSC322" s="486"/>
      <c r="QSD322" s="486"/>
      <c r="QSE322" s="486"/>
      <c r="QSF322" s="487"/>
      <c r="QSG322" s="485"/>
      <c r="QSH322" s="486"/>
      <c r="QSI322" s="486"/>
      <c r="QSJ322" s="486"/>
      <c r="QSK322" s="486"/>
      <c r="QSL322" s="486"/>
      <c r="QSM322" s="486"/>
      <c r="QSN322" s="487"/>
      <c r="QSO322" s="485"/>
      <c r="QSP322" s="486"/>
      <c r="QSQ322" s="486"/>
      <c r="QSR322" s="486"/>
      <c r="QSS322" s="486"/>
      <c r="QST322" s="486"/>
      <c r="QSU322" s="486"/>
      <c r="QSV322" s="487"/>
      <c r="QSW322" s="485"/>
      <c r="QSX322" s="486"/>
      <c r="QSY322" s="486"/>
      <c r="QSZ322" s="486"/>
      <c r="QTA322" s="486"/>
      <c r="QTB322" s="486"/>
      <c r="QTC322" s="486"/>
      <c r="QTD322" s="487"/>
      <c r="QTE322" s="485"/>
      <c r="QTF322" s="486"/>
      <c r="QTG322" s="486"/>
      <c r="QTH322" s="486"/>
      <c r="QTI322" s="486"/>
      <c r="QTJ322" s="486"/>
      <c r="QTK322" s="486"/>
      <c r="QTL322" s="487"/>
      <c r="QTM322" s="485"/>
      <c r="QTN322" s="486"/>
      <c r="QTO322" s="486"/>
      <c r="QTP322" s="486"/>
      <c r="QTQ322" s="486"/>
      <c r="QTR322" s="486"/>
      <c r="QTS322" s="486"/>
      <c r="QTT322" s="487"/>
      <c r="QTU322" s="485"/>
      <c r="QTV322" s="486"/>
      <c r="QTW322" s="486"/>
      <c r="QTX322" s="486"/>
      <c r="QTY322" s="486"/>
      <c r="QTZ322" s="486"/>
      <c r="QUA322" s="486"/>
      <c r="QUB322" s="487"/>
      <c r="QUC322" s="485"/>
      <c r="QUD322" s="486"/>
      <c r="QUE322" s="486"/>
      <c r="QUF322" s="486"/>
      <c r="QUG322" s="486"/>
      <c r="QUH322" s="486"/>
      <c r="QUI322" s="486"/>
      <c r="QUJ322" s="487"/>
      <c r="QUK322" s="485"/>
      <c r="QUL322" s="486"/>
      <c r="QUM322" s="486"/>
      <c r="QUN322" s="486"/>
      <c r="QUO322" s="486"/>
      <c r="QUP322" s="486"/>
      <c r="QUQ322" s="486"/>
      <c r="QUR322" s="487"/>
      <c r="QUS322" s="485"/>
      <c r="QUT322" s="486"/>
      <c r="QUU322" s="486"/>
      <c r="QUV322" s="486"/>
      <c r="QUW322" s="486"/>
      <c r="QUX322" s="486"/>
      <c r="QUY322" s="486"/>
      <c r="QUZ322" s="487"/>
      <c r="QVA322" s="485"/>
      <c r="QVB322" s="486"/>
      <c r="QVC322" s="486"/>
      <c r="QVD322" s="486"/>
      <c r="QVE322" s="486"/>
      <c r="QVF322" s="486"/>
      <c r="QVG322" s="486"/>
      <c r="QVH322" s="487"/>
      <c r="QVI322" s="485"/>
      <c r="QVJ322" s="486"/>
      <c r="QVK322" s="486"/>
      <c r="QVL322" s="486"/>
      <c r="QVM322" s="486"/>
      <c r="QVN322" s="486"/>
      <c r="QVO322" s="486"/>
      <c r="QVP322" s="487"/>
      <c r="QVQ322" s="485"/>
      <c r="QVR322" s="486"/>
      <c r="QVS322" s="486"/>
      <c r="QVT322" s="486"/>
      <c r="QVU322" s="486"/>
      <c r="QVV322" s="486"/>
      <c r="QVW322" s="486"/>
      <c r="QVX322" s="487"/>
      <c r="QVY322" s="485"/>
      <c r="QVZ322" s="486"/>
      <c r="QWA322" s="486"/>
      <c r="QWB322" s="486"/>
      <c r="QWC322" s="486"/>
      <c r="QWD322" s="486"/>
      <c r="QWE322" s="486"/>
      <c r="QWF322" s="487"/>
      <c r="QWG322" s="485"/>
      <c r="QWH322" s="486"/>
      <c r="QWI322" s="486"/>
      <c r="QWJ322" s="486"/>
      <c r="QWK322" s="486"/>
      <c r="QWL322" s="486"/>
      <c r="QWM322" s="486"/>
      <c r="QWN322" s="487"/>
      <c r="QWO322" s="485"/>
      <c r="QWP322" s="486"/>
      <c r="QWQ322" s="486"/>
      <c r="QWR322" s="486"/>
      <c r="QWS322" s="486"/>
      <c r="QWT322" s="486"/>
      <c r="QWU322" s="486"/>
      <c r="QWV322" s="487"/>
      <c r="QWW322" s="485"/>
      <c r="QWX322" s="486"/>
      <c r="QWY322" s="486"/>
      <c r="QWZ322" s="486"/>
      <c r="QXA322" s="486"/>
      <c r="QXB322" s="486"/>
      <c r="QXC322" s="486"/>
      <c r="QXD322" s="487"/>
      <c r="QXE322" s="485"/>
      <c r="QXF322" s="486"/>
      <c r="QXG322" s="486"/>
      <c r="QXH322" s="486"/>
      <c r="QXI322" s="486"/>
      <c r="QXJ322" s="486"/>
      <c r="QXK322" s="486"/>
      <c r="QXL322" s="487"/>
      <c r="QXM322" s="485"/>
      <c r="QXN322" s="486"/>
      <c r="QXO322" s="486"/>
      <c r="QXP322" s="486"/>
      <c r="QXQ322" s="486"/>
      <c r="QXR322" s="486"/>
      <c r="QXS322" s="486"/>
      <c r="QXT322" s="487"/>
      <c r="QXU322" s="485"/>
      <c r="QXV322" s="486"/>
      <c r="QXW322" s="486"/>
      <c r="QXX322" s="486"/>
      <c r="QXY322" s="486"/>
      <c r="QXZ322" s="486"/>
      <c r="QYA322" s="486"/>
      <c r="QYB322" s="487"/>
      <c r="QYC322" s="485"/>
      <c r="QYD322" s="486"/>
      <c r="QYE322" s="486"/>
      <c r="QYF322" s="486"/>
      <c r="QYG322" s="486"/>
      <c r="QYH322" s="486"/>
      <c r="QYI322" s="486"/>
      <c r="QYJ322" s="487"/>
      <c r="QYK322" s="485"/>
      <c r="QYL322" s="486"/>
      <c r="QYM322" s="486"/>
      <c r="QYN322" s="486"/>
      <c r="QYO322" s="486"/>
      <c r="QYP322" s="486"/>
      <c r="QYQ322" s="486"/>
      <c r="QYR322" s="487"/>
      <c r="QYS322" s="485"/>
      <c r="QYT322" s="486"/>
      <c r="QYU322" s="486"/>
      <c r="QYV322" s="486"/>
      <c r="QYW322" s="486"/>
      <c r="QYX322" s="486"/>
      <c r="QYY322" s="486"/>
      <c r="QYZ322" s="487"/>
      <c r="QZA322" s="485"/>
      <c r="QZB322" s="486"/>
      <c r="QZC322" s="486"/>
      <c r="QZD322" s="486"/>
      <c r="QZE322" s="486"/>
      <c r="QZF322" s="486"/>
      <c r="QZG322" s="486"/>
      <c r="QZH322" s="487"/>
      <c r="QZI322" s="485"/>
      <c r="QZJ322" s="486"/>
      <c r="QZK322" s="486"/>
      <c r="QZL322" s="486"/>
      <c r="QZM322" s="486"/>
      <c r="QZN322" s="486"/>
      <c r="QZO322" s="486"/>
      <c r="QZP322" s="487"/>
      <c r="QZQ322" s="485"/>
      <c r="QZR322" s="486"/>
      <c r="QZS322" s="486"/>
      <c r="QZT322" s="486"/>
      <c r="QZU322" s="486"/>
      <c r="QZV322" s="486"/>
      <c r="QZW322" s="486"/>
      <c r="QZX322" s="487"/>
      <c r="QZY322" s="485"/>
      <c r="QZZ322" s="486"/>
      <c r="RAA322" s="486"/>
      <c r="RAB322" s="486"/>
      <c r="RAC322" s="486"/>
      <c r="RAD322" s="486"/>
      <c r="RAE322" s="486"/>
      <c r="RAF322" s="487"/>
      <c r="RAG322" s="485"/>
      <c r="RAH322" s="486"/>
      <c r="RAI322" s="486"/>
      <c r="RAJ322" s="486"/>
      <c r="RAK322" s="486"/>
      <c r="RAL322" s="486"/>
      <c r="RAM322" s="486"/>
      <c r="RAN322" s="487"/>
      <c r="RAO322" s="485"/>
      <c r="RAP322" s="486"/>
      <c r="RAQ322" s="486"/>
      <c r="RAR322" s="486"/>
      <c r="RAS322" s="486"/>
      <c r="RAT322" s="486"/>
      <c r="RAU322" s="486"/>
      <c r="RAV322" s="487"/>
      <c r="RAW322" s="485"/>
      <c r="RAX322" s="486"/>
      <c r="RAY322" s="486"/>
      <c r="RAZ322" s="486"/>
      <c r="RBA322" s="486"/>
      <c r="RBB322" s="486"/>
      <c r="RBC322" s="486"/>
      <c r="RBD322" s="487"/>
      <c r="RBE322" s="485"/>
      <c r="RBF322" s="486"/>
      <c r="RBG322" s="486"/>
      <c r="RBH322" s="486"/>
      <c r="RBI322" s="486"/>
      <c r="RBJ322" s="486"/>
      <c r="RBK322" s="486"/>
      <c r="RBL322" s="487"/>
      <c r="RBM322" s="485"/>
      <c r="RBN322" s="486"/>
      <c r="RBO322" s="486"/>
      <c r="RBP322" s="486"/>
      <c r="RBQ322" s="486"/>
      <c r="RBR322" s="486"/>
      <c r="RBS322" s="486"/>
      <c r="RBT322" s="487"/>
      <c r="RBU322" s="485"/>
      <c r="RBV322" s="486"/>
      <c r="RBW322" s="486"/>
      <c r="RBX322" s="486"/>
      <c r="RBY322" s="486"/>
      <c r="RBZ322" s="486"/>
      <c r="RCA322" s="486"/>
      <c r="RCB322" s="487"/>
      <c r="RCC322" s="485"/>
      <c r="RCD322" s="486"/>
      <c r="RCE322" s="486"/>
      <c r="RCF322" s="486"/>
      <c r="RCG322" s="486"/>
      <c r="RCH322" s="486"/>
      <c r="RCI322" s="486"/>
      <c r="RCJ322" s="487"/>
      <c r="RCK322" s="485"/>
      <c r="RCL322" s="486"/>
      <c r="RCM322" s="486"/>
      <c r="RCN322" s="486"/>
      <c r="RCO322" s="486"/>
      <c r="RCP322" s="486"/>
      <c r="RCQ322" s="486"/>
      <c r="RCR322" s="487"/>
      <c r="RCS322" s="485"/>
      <c r="RCT322" s="486"/>
      <c r="RCU322" s="486"/>
      <c r="RCV322" s="486"/>
      <c r="RCW322" s="486"/>
      <c r="RCX322" s="486"/>
      <c r="RCY322" s="486"/>
      <c r="RCZ322" s="487"/>
      <c r="RDA322" s="485"/>
      <c r="RDB322" s="486"/>
      <c r="RDC322" s="486"/>
      <c r="RDD322" s="486"/>
      <c r="RDE322" s="486"/>
      <c r="RDF322" s="486"/>
      <c r="RDG322" s="486"/>
      <c r="RDH322" s="487"/>
      <c r="RDI322" s="485"/>
      <c r="RDJ322" s="486"/>
      <c r="RDK322" s="486"/>
      <c r="RDL322" s="486"/>
      <c r="RDM322" s="486"/>
      <c r="RDN322" s="486"/>
      <c r="RDO322" s="486"/>
      <c r="RDP322" s="487"/>
      <c r="RDQ322" s="485"/>
      <c r="RDR322" s="486"/>
      <c r="RDS322" s="486"/>
      <c r="RDT322" s="486"/>
      <c r="RDU322" s="486"/>
      <c r="RDV322" s="486"/>
      <c r="RDW322" s="486"/>
      <c r="RDX322" s="487"/>
      <c r="RDY322" s="485"/>
      <c r="RDZ322" s="486"/>
      <c r="REA322" s="486"/>
      <c r="REB322" s="486"/>
      <c r="REC322" s="486"/>
      <c r="RED322" s="486"/>
      <c r="REE322" s="486"/>
      <c r="REF322" s="487"/>
      <c r="REG322" s="485"/>
      <c r="REH322" s="486"/>
      <c r="REI322" s="486"/>
      <c r="REJ322" s="486"/>
      <c r="REK322" s="486"/>
      <c r="REL322" s="486"/>
      <c r="REM322" s="486"/>
      <c r="REN322" s="487"/>
      <c r="REO322" s="485"/>
      <c r="REP322" s="486"/>
      <c r="REQ322" s="486"/>
      <c r="RER322" s="486"/>
      <c r="RES322" s="486"/>
      <c r="RET322" s="486"/>
      <c r="REU322" s="486"/>
      <c r="REV322" s="487"/>
      <c r="REW322" s="485"/>
      <c r="REX322" s="486"/>
      <c r="REY322" s="486"/>
      <c r="REZ322" s="486"/>
      <c r="RFA322" s="486"/>
      <c r="RFB322" s="486"/>
      <c r="RFC322" s="486"/>
      <c r="RFD322" s="487"/>
      <c r="RFE322" s="485"/>
      <c r="RFF322" s="486"/>
      <c r="RFG322" s="486"/>
      <c r="RFH322" s="486"/>
      <c r="RFI322" s="486"/>
      <c r="RFJ322" s="486"/>
      <c r="RFK322" s="486"/>
      <c r="RFL322" s="487"/>
      <c r="RFM322" s="485"/>
      <c r="RFN322" s="486"/>
      <c r="RFO322" s="486"/>
      <c r="RFP322" s="486"/>
      <c r="RFQ322" s="486"/>
      <c r="RFR322" s="486"/>
      <c r="RFS322" s="486"/>
      <c r="RFT322" s="487"/>
      <c r="RFU322" s="485"/>
      <c r="RFV322" s="486"/>
      <c r="RFW322" s="486"/>
      <c r="RFX322" s="486"/>
      <c r="RFY322" s="486"/>
      <c r="RFZ322" s="486"/>
      <c r="RGA322" s="486"/>
      <c r="RGB322" s="487"/>
      <c r="RGC322" s="485"/>
      <c r="RGD322" s="486"/>
      <c r="RGE322" s="486"/>
      <c r="RGF322" s="486"/>
      <c r="RGG322" s="486"/>
      <c r="RGH322" s="486"/>
      <c r="RGI322" s="486"/>
      <c r="RGJ322" s="487"/>
      <c r="RGK322" s="485"/>
      <c r="RGL322" s="486"/>
      <c r="RGM322" s="486"/>
      <c r="RGN322" s="486"/>
      <c r="RGO322" s="486"/>
      <c r="RGP322" s="486"/>
      <c r="RGQ322" s="486"/>
      <c r="RGR322" s="487"/>
      <c r="RGS322" s="485"/>
      <c r="RGT322" s="486"/>
      <c r="RGU322" s="486"/>
      <c r="RGV322" s="486"/>
      <c r="RGW322" s="486"/>
      <c r="RGX322" s="486"/>
      <c r="RGY322" s="486"/>
      <c r="RGZ322" s="487"/>
      <c r="RHA322" s="485"/>
      <c r="RHB322" s="486"/>
      <c r="RHC322" s="486"/>
      <c r="RHD322" s="486"/>
      <c r="RHE322" s="486"/>
      <c r="RHF322" s="486"/>
      <c r="RHG322" s="486"/>
      <c r="RHH322" s="487"/>
      <c r="RHI322" s="485"/>
      <c r="RHJ322" s="486"/>
      <c r="RHK322" s="486"/>
      <c r="RHL322" s="486"/>
      <c r="RHM322" s="486"/>
      <c r="RHN322" s="486"/>
      <c r="RHO322" s="486"/>
      <c r="RHP322" s="487"/>
      <c r="RHQ322" s="485"/>
      <c r="RHR322" s="486"/>
      <c r="RHS322" s="486"/>
      <c r="RHT322" s="486"/>
      <c r="RHU322" s="486"/>
      <c r="RHV322" s="486"/>
      <c r="RHW322" s="486"/>
      <c r="RHX322" s="487"/>
      <c r="RHY322" s="485"/>
      <c r="RHZ322" s="486"/>
      <c r="RIA322" s="486"/>
      <c r="RIB322" s="486"/>
      <c r="RIC322" s="486"/>
      <c r="RID322" s="486"/>
      <c r="RIE322" s="486"/>
      <c r="RIF322" s="487"/>
      <c r="RIG322" s="485"/>
      <c r="RIH322" s="486"/>
      <c r="RII322" s="486"/>
      <c r="RIJ322" s="486"/>
      <c r="RIK322" s="486"/>
      <c r="RIL322" s="486"/>
      <c r="RIM322" s="486"/>
      <c r="RIN322" s="487"/>
      <c r="RIO322" s="485"/>
      <c r="RIP322" s="486"/>
      <c r="RIQ322" s="486"/>
      <c r="RIR322" s="486"/>
      <c r="RIS322" s="486"/>
      <c r="RIT322" s="486"/>
      <c r="RIU322" s="486"/>
      <c r="RIV322" s="487"/>
      <c r="RIW322" s="485"/>
      <c r="RIX322" s="486"/>
      <c r="RIY322" s="486"/>
      <c r="RIZ322" s="486"/>
      <c r="RJA322" s="486"/>
      <c r="RJB322" s="486"/>
      <c r="RJC322" s="486"/>
      <c r="RJD322" s="487"/>
      <c r="RJE322" s="485"/>
      <c r="RJF322" s="486"/>
      <c r="RJG322" s="486"/>
      <c r="RJH322" s="486"/>
      <c r="RJI322" s="486"/>
      <c r="RJJ322" s="486"/>
      <c r="RJK322" s="486"/>
      <c r="RJL322" s="487"/>
      <c r="RJM322" s="485"/>
      <c r="RJN322" s="486"/>
      <c r="RJO322" s="486"/>
      <c r="RJP322" s="486"/>
      <c r="RJQ322" s="486"/>
      <c r="RJR322" s="486"/>
      <c r="RJS322" s="486"/>
      <c r="RJT322" s="487"/>
      <c r="RJU322" s="485"/>
      <c r="RJV322" s="486"/>
      <c r="RJW322" s="486"/>
      <c r="RJX322" s="486"/>
      <c r="RJY322" s="486"/>
      <c r="RJZ322" s="486"/>
      <c r="RKA322" s="486"/>
      <c r="RKB322" s="487"/>
      <c r="RKC322" s="485"/>
      <c r="RKD322" s="486"/>
      <c r="RKE322" s="486"/>
      <c r="RKF322" s="486"/>
      <c r="RKG322" s="486"/>
      <c r="RKH322" s="486"/>
      <c r="RKI322" s="486"/>
      <c r="RKJ322" s="487"/>
      <c r="RKK322" s="485"/>
      <c r="RKL322" s="486"/>
      <c r="RKM322" s="486"/>
      <c r="RKN322" s="486"/>
      <c r="RKO322" s="486"/>
      <c r="RKP322" s="486"/>
      <c r="RKQ322" s="486"/>
      <c r="RKR322" s="487"/>
      <c r="RKS322" s="485"/>
      <c r="RKT322" s="486"/>
      <c r="RKU322" s="486"/>
      <c r="RKV322" s="486"/>
      <c r="RKW322" s="486"/>
      <c r="RKX322" s="486"/>
      <c r="RKY322" s="486"/>
      <c r="RKZ322" s="487"/>
      <c r="RLA322" s="485"/>
      <c r="RLB322" s="486"/>
      <c r="RLC322" s="486"/>
      <c r="RLD322" s="486"/>
      <c r="RLE322" s="486"/>
      <c r="RLF322" s="486"/>
      <c r="RLG322" s="486"/>
      <c r="RLH322" s="487"/>
      <c r="RLI322" s="485"/>
      <c r="RLJ322" s="486"/>
      <c r="RLK322" s="486"/>
      <c r="RLL322" s="486"/>
      <c r="RLM322" s="486"/>
      <c r="RLN322" s="486"/>
      <c r="RLO322" s="486"/>
      <c r="RLP322" s="487"/>
      <c r="RLQ322" s="485"/>
      <c r="RLR322" s="486"/>
      <c r="RLS322" s="486"/>
      <c r="RLT322" s="486"/>
      <c r="RLU322" s="486"/>
      <c r="RLV322" s="486"/>
      <c r="RLW322" s="486"/>
      <c r="RLX322" s="487"/>
      <c r="RLY322" s="485"/>
      <c r="RLZ322" s="486"/>
      <c r="RMA322" s="486"/>
      <c r="RMB322" s="486"/>
      <c r="RMC322" s="486"/>
      <c r="RMD322" s="486"/>
      <c r="RME322" s="486"/>
      <c r="RMF322" s="487"/>
      <c r="RMG322" s="485"/>
      <c r="RMH322" s="486"/>
      <c r="RMI322" s="486"/>
      <c r="RMJ322" s="486"/>
      <c r="RMK322" s="486"/>
      <c r="RML322" s="486"/>
      <c r="RMM322" s="486"/>
      <c r="RMN322" s="487"/>
      <c r="RMO322" s="485"/>
      <c r="RMP322" s="486"/>
      <c r="RMQ322" s="486"/>
      <c r="RMR322" s="486"/>
      <c r="RMS322" s="486"/>
      <c r="RMT322" s="486"/>
      <c r="RMU322" s="486"/>
      <c r="RMV322" s="487"/>
      <c r="RMW322" s="485"/>
      <c r="RMX322" s="486"/>
      <c r="RMY322" s="486"/>
      <c r="RMZ322" s="486"/>
      <c r="RNA322" s="486"/>
      <c r="RNB322" s="486"/>
      <c r="RNC322" s="486"/>
      <c r="RND322" s="487"/>
      <c r="RNE322" s="485"/>
      <c r="RNF322" s="486"/>
      <c r="RNG322" s="486"/>
      <c r="RNH322" s="486"/>
      <c r="RNI322" s="486"/>
      <c r="RNJ322" s="486"/>
      <c r="RNK322" s="486"/>
      <c r="RNL322" s="487"/>
      <c r="RNM322" s="485"/>
      <c r="RNN322" s="486"/>
      <c r="RNO322" s="486"/>
      <c r="RNP322" s="486"/>
      <c r="RNQ322" s="486"/>
      <c r="RNR322" s="486"/>
      <c r="RNS322" s="486"/>
      <c r="RNT322" s="487"/>
      <c r="RNU322" s="485"/>
      <c r="RNV322" s="486"/>
      <c r="RNW322" s="486"/>
      <c r="RNX322" s="486"/>
      <c r="RNY322" s="486"/>
      <c r="RNZ322" s="486"/>
      <c r="ROA322" s="486"/>
      <c r="ROB322" s="487"/>
      <c r="ROC322" s="485"/>
      <c r="ROD322" s="486"/>
      <c r="ROE322" s="486"/>
      <c r="ROF322" s="486"/>
      <c r="ROG322" s="486"/>
      <c r="ROH322" s="486"/>
      <c r="ROI322" s="486"/>
      <c r="ROJ322" s="487"/>
      <c r="ROK322" s="485"/>
      <c r="ROL322" s="486"/>
      <c r="ROM322" s="486"/>
      <c r="RON322" s="486"/>
      <c r="ROO322" s="486"/>
      <c r="ROP322" s="486"/>
      <c r="ROQ322" s="486"/>
      <c r="ROR322" s="487"/>
      <c r="ROS322" s="485"/>
      <c r="ROT322" s="486"/>
      <c r="ROU322" s="486"/>
      <c r="ROV322" s="486"/>
      <c r="ROW322" s="486"/>
      <c r="ROX322" s="486"/>
      <c r="ROY322" s="486"/>
      <c r="ROZ322" s="487"/>
      <c r="RPA322" s="485"/>
      <c r="RPB322" s="486"/>
      <c r="RPC322" s="486"/>
      <c r="RPD322" s="486"/>
      <c r="RPE322" s="486"/>
      <c r="RPF322" s="486"/>
      <c r="RPG322" s="486"/>
      <c r="RPH322" s="487"/>
      <c r="RPI322" s="485"/>
      <c r="RPJ322" s="486"/>
      <c r="RPK322" s="486"/>
      <c r="RPL322" s="486"/>
      <c r="RPM322" s="486"/>
      <c r="RPN322" s="486"/>
      <c r="RPO322" s="486"/>
      <c r="RPP322" s="487"/>
      <c r="RPQ322" s="485"/>
      <c r="RPR322" s="486"/>
      <c r="RPS322" s="486"/>
      <c r="RPT322" s="486"/>
      <c r="RPU322" s="486"/>
      <c r="RPV322" s="486"/>
      <c r="RPW322" s="486"/>
      <c r="RPX322" s="487"/>
      <c r="RPY322" s="485"/>
      <c r="RPZ322" s="486"/>
      <c r="RQA322" s="486"/>
      <c r="RQB322" s="486"/>
      <c r="RQC322" s="486"/>
      <c r="RQD322" s="486"/>
      <c r="RQE322" s="486"/>
      <c r="RQF322" s="487"/>
      <c r="RQG322" s="485"/>
      <c r="RQH322" s="486"/>
      <c r="RQI322" s="486"/>
      <c r="RQJ322" s="486"/>
      <c r="RQK322" s="486"/>
      <c r="RQL322" s="486"/>
      <c r="RQM322" s="486"/>
      <c r="RQN322" s="487"/>
      <c r="RQO322" s="485"/>
      <c r="RQP322" s="486"/>
      <c r="RQQ322" s="486"/>
      <c r="RQR322" s="486"/>
      <c r="RQS322" s="486"/>
      <c r="RQT322" s="486"/>
      <c r="RQU322" s="486"/>
      <c r="RQV322" s="487"/>
      <c r="RQW322" s="485"/>
      <c r="RQX322" s="486"/>
      <c r="RQY322" s="486"/>
      <c r="RQZ322" s="486"/>
      <c r="RRA322" s="486"/>
      <c r="RRB322" s="486"/>
      <c r="RRC322" s="486"/>
      <c r="RRD322" s="487"/>
      <c r="RRE322" s="485"/>
      <c r="RRF322" s="486"/>
      <c r="RRG322" s="486"/>
      <c r="RRH322" s="486"/>
      <c r="RRI322" s="486"/>
      <c r="RRJ322" s="486"/>
      <c r="RRK322" s="486"/>
      <c r="RRL322" s="487"/>
      <c r="RRM322" s="485"/>
      <c r="RRN322" s="486"/>
      <c r="RRO322" s="486"/>
      <c r="RRP322" s="486"/>
      <c r="RRQ322" s="486"/>
      <c r="RRR322" s="486"/>
      <c r="RRS322" s="486"/>
      <c r="RRT322" s="487"/>
      <c r="RRU322" s="485"/>
      <c r="RRV322" s="486"/>
      <c r="RRW322" s="486"/>
      <c r="RRX322" s="486"/>
      <c r="RRY322" s="486"/>
      <c r="RRZ322" s="486"/>
      <c r="RSA322" s="486"/>
      <c r="RSB322" s="487"/>
      <c r="RSC322" s="485"/>
      <c r="RSD322" s="486"/>
      <c r="RSE322" s="486"/>
      <c r="RSF322" s="486"/>
      <c r="RSG322" s="486"/>
      <c r="RSH322" s="486"/>
      <c r="RSI322" s="486"/>
      <c r="RSJ322" s="487"/>
      <c r="RSK322" s="485"/>
      <c r="RSL322" s="486"/>
      <c r="RSM322" s="486"/>
      <c r="RSN322" s="486"/>
      <c r="RSO322" s="486"/>
      <c r="RSP322" s="486"/>
      <c r="RSQ322" s="486"/>
      <c r="RSR322" s="487"/>
      <c r="RSS322" s="485"/>
      <c r="RST322" s="486"/>
      <c r="RSU322" s="486"/>
      <c r="RSV322" s="486"/>
      <c r="RSW322" s="486"/>
      <c r="RSX322" s="486"/>
      <c r="RSY322" s="486"/>
      <c r="RSZ322" s="487"/>
      <c r="RTA322" s="485"/>
      <c r="RTB322" s="486"/>
      <c r="RTC322" s="486"/>
      <c r="RTD322" s="486"/>
      <c r="RTE322" s="486"/>
      <c r="RTF322" s="486"/>
      <c r="RTG322" s="486"/>
      <c r="RTH322" s="487"/>
      <c r="RTI322" s="485"/>
      <c r="RTJ322" s="486"/>
      <c r="RTK322" s="486"/>
      <c r="RTL322" s="486"/>
      <c r="RTM322" s="486"/>
      <c r="RTN322" s="486"/>
      <c r="RTO322" s="486"/>
      <c r="RTP322" s="487"/>
      <c r="RTQ322" s="485"/>
      <c r="RTR322" s="486"/>
      <c r="RTS322" s="486"/>
      <c r="RTT322" s="486"/>
      <c r="RTU322" s="486"/>
      <c r="RTV322" s="486"/>
      <c r="RTW322" s="486"/>
      <c r="RTX322" s="487"/>
      <c r="RTY322" s="485"/>
      <c r="RTZ322" s="486"/>
      <c r="RUA322" s="486"/>
      <c r="RUB322" s="486"/>
      <c r="RUC322" s="486"/>
      <c r="RUD322" s="486"/>
      <c r="RUE322" s="486"/>
      <c r="RUF322" s="487"/>
      <c r="RUG322" s="485"/>
      <c r="RUH322" s="486"/>
      <c r="RUI322" s="486"/>
      <c r="RUJ322" s="486"/>
      <c r="RUK322" s="486"/>
      <c r="RUL322" s="486"/>
      <c r="RUM322" s="486"/>
      <c r="RUN322" s="487"/>
      <c r="RUO322" s="485"/>
      <c r="RUP322" s="486"/>
      <c r="RUQ322" s="486"/>
      <c r="RUR322" s="486"/>
      <c r="RUS322" s="486"/>
      <c r="RUT322" s="486"/>
      <c r="RUU322" s="486"/>
      <c r="RUV322" s="487"/>
      <c r="RUW322" s="485"/>
      <c r="RUX322" s="486"/>
      <c r="RUY322" s="486"/>
      <c r="RUZ322" s="486"/>
      <c r="RVA322" s="486"/>
      <c r="RVB322" s="486"/>
      <c r="RVC322" s="486"/>
      <c r="RVD322" s="487"/>
      <c r="RVE322" s="485"/>
      <c r="RVF322" s="486"/>
      <c r="RVG322" s="486"/>
      <c r="RVH322" s="486"/>
      <c r="RVI322" s="486"/>
      <c r="RVJ322" s="486"/>
      <c r="RVK322" s="486"/>
      <c r="RVL322" s="487"/>
      <c r="RVM322" s="485"/>
      <c r="RVN322" s="486"/>
      <c r="RVO322" s="486"/>
      <c r="RVP322" s="486"/>
      <c r="RVQ322" s="486"/>
      <c r="RVR322" s="486"/>
      <c r="RVS322" s="486"/>
      <c r="RVT322" s="487"/>
      <c r="RVU322" s="485"/>
      <c r="RVV322" s="486"/>
      <c r="RVW322" s="486"/>
      <c r="RVX322" s="486"/>
      <c r="RVY322" s="486"/>
      <c r="RVZ322" s="486"/>
      <c r="RWA322" s="486"/>
      <c r="RWB322" s="487"/>
      <c r="RWC322" s="485"/>
      <c r="RWD322" s="486"/>
      <c r="RWE322" s="486"/>
      <c r="RWF322" s="486"/>
      <c r="RWG322" s="486"/>
      <c r="RWH322" s="486"/>
      <c r="RWI322" s="486"/>
      <c r="RWJ322" s="487"/>
      <c r="RWK322" s="485"/>
      <c r="RWL322" s="486"/>
      <c r="RWM322" s="486"/>
      <c r="RWN322" s="486"/>
      <c r="RWO322" s="486"/>
      <c r="RWP322" s="486"/>
      <c r="RWQ322" s="486"/>
      <c r="RWR322" s="487"/>
      <c r="RWS322" s="485"/>
      <c r="RWT322" s="486"/>
      <c r="RWU322" s="486"/>
      <c r="RWV322" s="486"/>
      <c r="RWW322" s="486"/>
      <c r="RWX322" s="486"/>
      <c r="RWY322" s="486"/>
      <c r="RWZ322" s="487"/>
      <c r="RXA322" s="485"/>
      <c r="RXB322" s="486"/>
      <c r="RXC322" s="486"/>
      <c r="RXD322" s="486"/>
      <c r="RXE322" s="486"/>
      <c r="RXF322" s="486"/>
      <c r="RXG322" s="486"/>
      <c r="RXH322" s="487"/>
      <c r="RXI322" s="485"/>
      <c r="RXJ322" s="486"/>
      <c r="RXK322" s="486"/>
      <c r="RXL322" s="486"/>
      <c r="RXM322" s="486"/>
      <c r="RXN322" s="486"/>
      <c r="RXO322" s="486"/>
      <c r="RXP322" s="487"/>
      <c r="RXQ322" s="485"/>
      <c r="RXR322" s="486"/>
      <c r="RXS322" s="486"/>
      <c r="RXT322" s="486"/>
      <c r="RXU322" s="486"/>
      <c r="RXV322" s="486"/>
      <c r="RXW322" s="486"/>
      <c r="RXX322" s="487"/>
      <c r="RXY322" s="485"/>
      <c r="RXZ322" s="486"/>
      <c r="RYA322" s="486"/>
      <c r="RYB322" s="486"/>
      <c r="RYC322" s="486"/>
      <c r="RYD322" s="486"/>
      <c r="RYE322" s="486"/>
      <c r="RYF322" s="487"/>
      <c r="RYG322" s="485"/>
      <c r="RYH322" s="486"/>
      <c r="RYI322" s="486"/>
      <c r="RYJ322" s="486"/>
      <c r="RYK322" s="486"/>
      <c r="RYL322" s="486"/>
      <c r="RYM322" s="486"/>
      <c r="RYN322" s="487"/>
      <c r="RYO322" s="485"/>
      <c r="RYP322" s="486"/>
      <c r="RYQ322" s="486"/>
      <c r="RYR322" s="486"/>
      <c r="RYS322" s="486"/>
      <c r="RYT322" s="486"/>
      <c r="RYU322" s="486"/>
      <c r="RYV322" s="487"/>
      <c r="RYW322" s="485"/>
      <c r="RYX322" s="486"/>
      <c r="RYY322" s="486"/>
      <c r="RYZ322" s="486"/>
      <c r="RZA322" s="486"/>
      <c r="RZB322" s="486"/>
      <c r="RZC322" s="486"/>
      <c r="RZD322" s="487"/>
      <c r="RZE322" s="485"/>
      <c r="RZF322" s="486"/>
      <c r="RZG322" s="486"/>
      <c r="RZH322" s="486"/>
      <c r="RZI322" s="486"/>
      <c r="RZJ322" s="486"/>
      <c r="RZK322" s="486"/>
      <c r="RZL322" s="487"/>
      <c r="RZM322" s="485"/>
      <c r="RZN322" s="486"/>
      <c r="RZO322" s="486"/>
      <c r="RZP322" s="486"/>
      <c r="RZQ322" s="486"/>
      <c r="RZR322" s="486"/>
      <c r="RZS322" s="486"/>
      <c r="RZT322" s="487"/>
      <c r="RZU322" s="485"/>
      <c r="RZV322" s="486"/>
      <c r="RZW322" s="486"/>
      <c r="RZX322" s="486"/>
      <c r="RZY322" s="486"/>
      <c r="RZZ322" s="486"/>
      <c r="SAA322" s="486"/>
      <c r="SAB322" s="487"/>
      <c r="SAC322" s="485"/>
      <c r="SAD322" s="486"/>
      <c r="SAE322" s="486"/>
      <c r="SAF322" s="486"/>
      <c r="SAG322" s="486"/>
      <c r="SAH322" s="486"/>
      <c r="SAI322" s="486"/>
      <c r="SAJ322" s="487"/>
      <c r="SAK322" s="485"/>
      <c r="SAL322" s="486"/>
      <c r="SAM322" s="486"/>
      <c r="SAN322" s="486"/>
      <c r="SAO322" s="486"/>
      <c r="SAP322" s="486"/>
      <c r="SAQ322" s="486"/>
      <c r="SAR322" s="487"/>
      <c r="SAS322" s="485"/>
      <c r="SAT322" s="486"/>
      <c r="SAU322" s="486"/>
      <c r="SAV322" s="486"/>
      <c r="SAW322" s="486"/>
      <c r="SAX322" s="486"/>
      <c r="SAY322" s="486"/>
      <c r="SAZ322" s="487"/>
      <c r="SBA322" s="485"/>
      <c r="SBB322" s="486"/>
      <c r="SBC322" s="486"/>
      <c r="SBD322" s="486"/>
      <c r="SBE322" s="486"/>
      <c r="SBF322" s="486"/>
      <c r="SBG322" s="486"/>
      <c r="SBH322" s="487"/>
      <c r="SBI322" s="485"/>
      <c r="SBJ322" s="486"/>
      <c r="SBK322" s="486"/>
      <c r="SBL322" s="486"/>
      <c r="SBM322" s="486"/>
      <c r="SBN322" s="486"/>
      <c r="SBO322" s="486"/>
      <c r="SBP322" s="487"/>
      <c r="SBQ322" s="485"/>
      <c r="SBR322" s="486"/>
      <c r="SBS322" s="486"/>
      <c r="SBT322" s="486"/>
      <c r="SBU322" s="486"/>
      <c r="SBV322" s="486"/>
      <c r="SBW322" s="486"/>
      <c r="SBX322" s="487"/>
      <c r="SBY322" s="485"/>
      <c r="SBZ322" s="486"/>
      <c r="SCA322" s="486"/>
      <c r="SCB322" s="486"/>
      <c r="SCC322" s="486"/>
      <c r="SCD322" s="486"/>
      <c r="SCE322" s="486"/>
      <c r="SCF322" s="487"/>
      <c r="SCG322" s="485"/>
      <c r="SCH322" s="486"/>
      <c r="SCI322" s="486"/>
      <c r="SCJ322" s="486"/>
      <c r="SCK322" s="486"/>
      <c r="SCL322" s="486"/>
      <c r="SCM322" s="486"/>
      <c r="SCN322" s="487"/>
      <c r="SCO322" s="485"/>
      <c r="SCP322" s="486"/>
      <c r="SCQ322" s="486"/>
      <c r="SCR322" s="486"/>
      <c r="SCS322" s="486"/>
      <c r="SCT322" s="486"/>
      <c r="SCU322" s="486"/>
      <c r="SCV322" s="487"/>
      <c r="SCW322" s="485"/>
      <c r="SCX322" s="486"/>
      <c r="SCY322" s="486"/>
      <c r="SCZ322" s="486"/>
      <c r="SDA322" s="486"/>
      <c r="SDB322" s="486"/>
      <c r="SDC322" s="486"/>
      <c r="SDD322" s="487"/>
      <c r="SDE322" s="485"/>
      <c r="SDF322" s="486"/>
      <c r="SDG322" s="486"/>
      <c r="SDH322" s="486"/>
      <c r="SDI322" s="486"/>
      <c r="SDJ322" s="486"/>
      <c r="SDK322" s="486"/>
      <c r="SDL322" s="487"/>
      <c r="SDM322" s="485"/>
      <c r="SDN322" s="486"/>
      <c r="SDO322" s="486"/>
      <c r="SDP322" s="486"/>
      <c r="SDQ322" s="486"/>
      <c r="SDR322" s="486"/>
      <c r="SDS322" s="486"/>
      <c r="SDT322" s="487"/>
      <c r="SDU322" s="485"/>
      <c r="SDV322" s="486"/>
      <c r="SDW322" s="486"/>
      <c r="SDX322" s="486"/>
      <c r="SDY322" s="486"/>
      <c r="SDZ322" s="486"/>
      <c r="SEA322" s="486"/>
      <c r="SEB322" s="487"/>
      <c r="SEC322" s="485"/>
      <c r="SED322" s="486"/>
      <c r="SEE322" s="486"/>
      <c r="SEF322" s="486"/>
      <c r="SEG322" s="486"/>
      <c r="SEH322" s="486"/>
      <c r="SEI322" s="486"/>
      <c r="SEJ322" s="487"/>
      <c r="SEK322" s="485"/>
      <c r="SEL322" s="486"/>
      <c r="SEM322" s="486"/>
      <c r="SEN322" s="486"/>
      <c r="SEO322" s="486"/>
      <c r="SEP322" s="486"/>
      <c r="SEQ322" s="486"/>
      <c r="SER322" s="487"/>
      <c r="SES322" s="485"/>
      <c r="SET322" s="486"/>
      <c r="SEU322" s="486"/>
      <c r="SEV322" s="486"/>
      <c r="SEW322" s="486"/>
      <c r="SEX322" s="486"/>
      <c r="SEY322" s="486"/>
      <c r="SEZ322" s="487"/>
      <c r="SFA322" s="485"/>
      <c r="SFB322" s="486"/>
      <c r="SFC322" s="486"/>
      <c r="SFD322" s="486"/>
      <c r="SFE322" s="486"/>
      <c r="SFF322" s="486"/>
      <c r="SFG322" s="486"/>
      <c r="SFH322" s="487"/>
      <c r="SFI322" s="485"/>
      <c r="SFJ322" s="486"/>
      <c r="SFK322" s="486"/>
      <c r="SFL322" s="486"/>
      <c r="SFM322" s="486"/>
      <c r="SFN322" s="486"/>
      <c r="SFO322" s="486"/>
      <c r="SFP322" s="487"/>
      <c r="SFQ322" s="485"/>
      <c r="SFR322" s="486"/>
      <c r="SFS322" s="486"/>
      <c r="SFT322" s="486"/>
      <c r="SFU322" s="486"/>
      <c r="SFV322" s="486"/>
      <c r="SFW322" s="486"/>
      <c r="SFX322" s="487"/>
      <c r="SFY322" s="485"/>
      <c r="SFZ322" s="486"/>
      <c r="SGA322" s="486"/>
      <c r="SGB322" s="486"/>
      <c r="SGC322" s="486"/>
      <c r="SGD322" s="486"/>
      <c r="SGE322" s="486"/>
      <c r="SGF322" s="487"/>
      <c r="SGG322" s="485"/>
      <c r="SGH322" s="486"/>
      <c r="SGI322" s="486"/>
      <c r="SGJ322" s="486"/>
      <c r="SGK322" s="486"/>
      <c r="SGL322" s="486"/>
      <c r="SGM322" s="486"/>
      <c r="SGN322" s="487"/>
      <c r="SGO322" s="485"/>
      <c r="SGP322" s="486"/>
      <c r="SGQ322" s="486"/>
      <c r="SGR322" s="486"/>
      <c r="SGS322" s="486"/>
      <c r="SGT322" s="486"/>
      <c r="SGU322" s="486"/>
      <c r="SGV322" s="487"/>
      <c r="SGW322" s="485"/>
      <c r="SGX322" s="486"/>
      <c r="SGY322" s="486"/>
      <c r="SGZ322" s="486"/>
      <c r="SHA322" s="486"/>
      <c r="SHB322" s="486"/>
      <c r="SHC322" s="486"/>
      <c r="SHD322" s="487"/>
      <c r="SHE322" s="485"/>
      <c r="SHF322" s="486"/>
      <c r="SHG322" s="486"/>
      <c r="SHH322" s="486"/>
      <c r="SHI322" s="486"/>
      <c r="SHJ322" s="486"/>
      <c r="SHK322" s="486"/>
      <c r="SHL322" s="487"/>
      <c r="SHM322" s="485"/>
      <c r="SHN322" s="486"/>
      <c r="SHO322" s="486"/>
      <c r="SHP322" s="486"/>
      <c r="SHQ322" s="486"/>
      <c r="SHR322" s="486"/>
      <c r="SHS322" s="486"/>
      <c r="SHT322" s="487"/>
      <c r="SHU322" s="485"/>
      <c r="SHV322" s="486"/>
      <c r="SHW322" s="486"/>
      <c r="SHX322" s="486"/>
      <c r="SHY322" s="486"/>
      <c r="SHZ322" s="486"/>
      <c r="SIA322" s="486"/>
      <c r="SIB322" s="487"/>
      <c r="SIC322" s="485"/>
      <c r="SID322" s="486"/>
      <c r="SIE322" s="486"/>
      <c r="SIF322" s="486"/>
      <c r="SIG322" s="486"/>
      <c r="SIH322" s="486"/>
      <c r="SII322" s="486"/>
      <c r="SIJ322" s="487"/>
      <c r="SIK322" s="485"/>
      <c r="SIL322" s="486"/>
      <c r="SIM322" s="486"/>
      <c r="SIN322" s="486"/>
      <c r="SIO322" s="486"/>
      <c r="SIP322" s="486"/>
      <c r="SIQ322" s="486"/>
      <c r="SIR322" s="487"/>
      <c r="SIS322" s="485"/>
      <c r="SIT322" s="486"/>
      <c r="SIU322" s="486"/>
      <c r="SIV322" s="486"/>
      <c r="SIW322" s="486"/>
      <c r="SIX322" s="486"/>
      <c r="SIY322" s="486"/>
      <c r="SIZ322" s="487"/>
      <c r="SJA322" s="485"/>
      <c r="SJB322" s="486"/>
      <c r="SJC322" s="486"/>
      <c r="SJD322" s="486"/>
      <c r="SJE322" s="486"/>
      <c r="SJF322" s="486"/>
      <c r="SJG322" s="486"/>
      <c r="SJH322" s="487"/>
      <c r="SJI322" s="485"/>
      <c r="SJJ322" s="486"/>
      <c r="SJK322" s="486"/>
      <c r="SJL322" s="486"/>
      <c r="SJM322" s="486"/>
      <c r="SJN322" s="486"/>
      <c r="SJO322" s="486"/>
      <c r="SJP322" s="487"/>
      <c r="SJQ322" s="485"/>
      <c r="SJR322" s="486"/>
      <c r="SJS322" s="486"/>
      <c r="SJT322" s="486"/>
      <c r="SJU322" s="486"/>
      <c r="SJV322" s="486"/>
      <c r="SJW322" s="486"/>
      <c r="SJX322" s="487"/>
      <c r="SJY322" s="485"/>
      <c r="SJZ322" s="486"/>
      <c r="SKA322" s="486"/>
      <c r="SKB322" s="486"/>
      <c r="SKC322" s="486"/>
      <c r="SKD322" s="486"/>
      <c r="SKE322" s="486"/>
      <c r="SKF322" s="487"/>
      <c r="SKG322" s="485"/>
      <c r="SKH322" s="486"/>
      <c r="SKI322" s="486"/>
      <c r="SKJ322" s="486"/>
      <c r="SKK322" s="486"/>
      <c r="SKL322" s="486"/>
      <c r="SKM322" s="486"/>
      <c r="SKN322" s="487"/>
      <c r="SKO322" s="485"/>
      <c r="SKP322" s="486"/>
      <c r="SKQ322" s="486"/>
      <c r="SKR322" s="486"/>
      <c r="SKS322" s="486"/>
      <c r="SKT322" s="486"/>
      <c r="SKU322" s="486"/>
      <c r="SKV322" s="487"/>
      <c r="SKW322" s="485"/>
      <c r="SKX322" s="486"/>
      <c r="SKY322" s="486"/>
      <c r="SKZ322" s="486"/>
      <c r="SLA322" s="486"/>
      <c r="SLB322" s="486"/>
      <c r="SLC322" s="486"/>
      <c r="SLD322" s="487"/>
      <c r="SLE322" s="485"/>
      <c r="SLF322" s="486"/>
      <c r="SLG322" s="486"/>
      <c r="SLH322" s="486"/>
      <c r="SLI322" s="486"/>
      <c r="SLJ322" s="486"/>
      <c r="SLK322" s="486"/>
      <c r="SLL322" s="487"/>
      <c r="SLM322" s="485"/>
      <c r="SLN322" s="486"/>
      <c r="SLO322" s="486"/>
      <c r="SLP322" s="486"/>
      <c r="SLQ322" s="486"/>
      <c r="SLR322" s="486"/>
      <c r="SLS322" s="486"/>
      <c r="SLT322" s="487"/>
      <c r="SLU322" s="485"/>
      <c r="SLV322" s="486"/>
      <c r="SLW322" s="486"/>
      <c r="SLX322" s="486"/>
      <c r="SLY322" s="486"/>
      <c r="SLZ322" s="486"/>
      <c r="SMA322" s="486"/>
      <c r="SMB322" s="487"/>
      <c r="SMC322" s="485"/>
      <c r="SMD322" s="486"/>
      <c r="SME322" s="486"/>
      <c r="SMF322" s="486"/>
      <c r="SMG322" s="486"/>
      <c r="SMH322" s="486"/>
      <c r="SMI322" s="486"/>
      <c r="SMJ322" s="487"/>
      <c r="SMK322" s="485"/>
      <c r="SML322" s="486"/>
      <c r="SMM322" s="486"/>
      <c r="SMN322" s="486"/>
      <c r="SMO322" s="486"/>
      <c r="SMP322" s="486"/>
      <c r="SMQ322" s="486"/>
      <c r="SMR322" s="487"/>
      <c r="SMS322" s="485"/>
      <c r="SMT322" s="486"/>
      <c r="SMU322" s="486"/>
      <c r="SMV322" s="486"/>
      <c r="SMW322" s="486"/>
      <c r="SMX322" s="486"/>
      <c r="SMY322" s="486"/>
      <c r="SMZ322" s="487"/>
      <c r="SNA322" s="485"/>
      <c r="SNB322" s="486"/>
      <c r="SNC322" s="486"/>
      <c r="SND322" s="486"/>
      <c r="SNE322" s="486"/>
      <c r="SNF322" s="486"/>
      <c r="SNG322" s="486"/>
      <c r="SNH322" s="487"/>
      <c r="SNI322" s="485"/>
      <c r="SNJ322" s="486"/>
      <c r="SNK322" s="486"/>
      <c r="SNL322" s="486"/>
      <c r="SNM322" s="486"/>
      <c r="SNN322" s="486"/>
      <c r="SNO322" s="486"/>
      <c r="SNP322" s="487"/>
      <c r="SNQ322" s="485"/>
      <c r="SNR322" s="486"/>
      <c r="SNS322" s="486"/>
      <c r="SNT322" s="486"/>
      <c r="SNU322" s="486"/>
      <c r="SNV322" s="486"/>
      <c r="SNW322" s="486"/>
      <c r="SNX322" s="487"/>
      <c r="SNY322" s="485"/>
      <c r="SNZ322" s="486"/>
      <c r="SOA322" s="486"/>
      <c r="SOB322" s="486"/>
      <c r="SOC322" s="486"/>
      <c r="SOD322" s="486"/>
      <c r="SOE322" s="486"/>
      <c r="SOF322" s="487"/>
      <c r="SOG322" s="485"/>
      <c r="SOH322" s="486"/>
      <c r="SOI322" s="486"/>
      <c r="SOJ322" s="486"/>
      <c r="SOK322" s="486"/>
      <c r="SOL322" s="486"/>
      <c r="SOM322" s="486"/>
      <c r="SON322" s="487"/>
      <c r="SOO322" s="485"/>
      <c r="SOP322" s="486"/>
      <c r="SOQ322" s="486"/>
      <c r="SOR322" s="486"/>
      <c r="SOS322" s="486"/>
      <c r="SOT322" s="486"/>
      <c r="SOU322" s="486"/>
      <c r="SOV322" s="487"/>
      <c r="SOW322" s="485"/>
      <c r="SOX322" s="486"/>
      <c r="SOY322" s="486"/>
      <c r="SOZ322" s="486"/>
      <c r="SPA322" s="486"/>
      <c r="SPB322" s="486"/>
      <c r="SPC322" s="486"/>
      <c r="SPD322" s="487"/>
      <c r="SPE322" s="485"/>
      <c r="SPF322" s="486"/>
      <c r="SPG322" s="486"/>
      <c r="SPH322" s="486"/>
      <c r="SPI322" s="486"/>
      <c r="SPJ322" s="486"/>
      <c r="SPK322" s="486"/>
      <c r="SPL322" s="487"/>
      <c r="SPM322" s="485"/>
      <c r="SPN322" s="486"/>
      <c r="SPO322" s="486"/>
      <c r="SPP322" s="486"/>
      <c r="SPQ322" s="486"/>
      <c r="SPR322" s="486"/>
      <c r="SPS322" s="486"/>
      <c r="SPT322" s="487"/>
      <c r="SPU322" s="485"/>
      <c r="SPV322" s="486"/>
      <c r="SPW322" s="486"/>
      <c r="SPX322" s="486"/>
      <c r="SPY322" s="486"/>
      <c r="SPZ322" s="486"/>
      <c r="SQA322" s="486"/>
      <c r="SQB322" s="487"/>
      <c r="SQC322" s="485"/>
      <c r="SQD322" s="486"/>
      <c r="SQE322" s="486"/>
      <c r="SQF322" s="486"/>
      <c r="SQG322" s="486"/>
      <c r="SQH322" s="486"/>
      <c r="SQI322" s="486"/>
      <c r="SQJ322" s="487"/>
      <c r="SQK322" s="485"/>
      <c r="SQL322" s="486"/>
      <c r="SQM322" s="486"/>
      <c r="SQN322" s="486"/>
      <c r="SQO322" s="486"/>
      <c r="SQP322" s="486"/>
      <c r="SQQ322" s="486"/>
      <c r="SQR322" s="487"/>
      <c r="SQS322" s="485"/>
      <c r="SQT322" s="486"/>
      <c r="SQU322" s="486"/>
      <c r="SQV322" s="486"/>
      <c r="SQW322" s="486"/>
      <c r="SQX322" s="486"/>
      <c r="SQY322" s="486"/>
      <c r="SQZ322" s="487"/>
      <c r="SRA322" s="485"/>
      <c r="SRB322" s="486"/>
      <c r="SRC322" s="486"/>
      <c r="SRD322" s="486"/>
      <c r="SRE322" s="486"/>
      <c r="SRF322" s="486"/>
      <c r="SRG322" s="486"/>
      <c r="SRH322" s="487"/>
      <c r="SRI322" s="485"/>
      <c r="SRJ322" s="486"/>
      <c r="SRK322" s="486"/>
      <c r="SRL322" s="486"/>
      <c r="SRM322" s="486"/>
      <c r="SRN322" s="486"/>
      <c r="SRO322" s="486"/>
      <c r="SRP322" s="487"/>
      <c r="SRQ322" s="485"/>
      <c r="SRR322" s="486"/>
      <c r="SRS322" s="486"/>
      <c r="SRT322" s="486"/>
      <c r="SRU322" s="486"/>
      <c r="SRV322" s="486"/>
      <c r="SRW322" s="486"/>
      <c r="SRX322" s="487"/>
      <c r="SRY322" s="485"/>
      <c r="SRZ322" s="486"/>
      <c r="SSA322" s="486"/>
      <c r="SSB322" s="486"/>
      <c r="SSC322" s="486"/>
      <c r="SSD322" s="486"/>
      <c r="SSE322" s="486"/>
      <c r="SSF322" s="487"/>
      <c r="SSG322" s="485"/>
      <c r="SSH322" s="486"/>
      <c r="SSI322" s="486"/>
      <c r="SSJ322" s="486"/>
      <c r="SSK322" s="486"/>
      <c r="SSL322" s="486"/>
      <c r="SSM322" s="486"/>
      <c r="SSN322" s="487"/>
      <c r="SSO322" s="485"/>
      <c r="SSP322" s="486"/>
      <c r="SSQ322" s="486"/>
      <c r="SSR322" s="486"/>
      <c r="SSS322" s="486"/>
      <c r="SST322" s="486"/>
      <c r="SSU322" s="486"/>
      <c r="SSV322" s="487"/>
      <c r="SSW322" s="485"/>
      <c r="SSX322" s="486"/>
      <c r="SSY322" s="486"/>
      <c r="SSZ322" s="486"/>
      <c r="STA322" s="486"/>
      <c r="STB322" s="486"/>
      <c r="STC322" s="486"/>
      <c r="STD322" s="487"/>
      <c r="STE322" s="485"/>
      <c r="STF322" s="486"/>
      <c r="STG322" s="486"/>
      <c r="STH322" s="486"/>
      <c r="STI322" s="486"/>
      <c r="STJ322" s="486"/>
      <c r="STK322" s="486"/>
      <c r="STL322" s="487"/>
      <c r="STM322" s="485"/>
      <c r="STN322" s="486"/>
      <c r="STO322" s="486"/>
      <c r="STP322" s="486"/>
      <c r="STQ322" s="486"/>
      <c r="STR322" s="486"/>
      <c r="STS322" s="486"/>
      <c r="STT322" s="487"/>
      <c r="STU322" s="485"/>
      <c r="STV322" s="486"/>
      <c r="STW322" s="486"/>
      <c r="STX322" s="486"/>
      <c r="STY322" s="486"/>
      <c r="STZ322" s="486"/>
      <c r="SUA322" s="486"/>
      <c r="SUB322" s="487"/>
      <c r="SUC322" s="485"/>
      <c r="SUD322" s="486"/>
      <c r="SUE322" s="486"/>
      <c r="SUF322" s="486"/>
      <c r="SUG322" s="486"/>
      <c r="SUH322" s="486"/>
      <c r="SUI322" s="486"/>
      <c r="SUJ322" s="487"/>
      <c r="SUK322" s="485"/>
      <c r="SUL322" s="486"/>
      <c r="SUM322" s="486"/>
      <c r="SUN322" s="486"/>
      <c r="SUO322" s="486"/>
      <c r="SUP322" s="486"/>
      <c r="SUQ322" s="486"/>
      <c r="SUR322" s="487"/>
      <c r="SUS322" s="485"/>
      <c r="SUT322" s="486"/>
      <c r="SUU322" s="486"/>
      <c r="SUV322" s="486"/>
      <c r="SUW322" s="486"/>
      <c r="SUX322" s="486"/>
      <c r="SUY322" s="486"/>
      <c r="SUZ322" s="487"/>
      <c r="SVA322" s="485"/>
      <c r="SVB322" s="486"/>
      <c r="SVC322" s="486"/>
      <c r="SVD322" s="486"/>
      <c r="SVE322" s="486"/>
      <c r="SVF322" s="486"/>
      <c r="SVG322" s="486"/>
      <c r="SVH322" s="487"/>
      <c r="SVI322" s="485"/>
      <c r="SVJ322" s="486"/>
      <c r="SVK322" s="486"/>
      <c r="SVL322" s="486"/>
      <c r="SVM322" s="486"/>
      <c r="SVN322" s="486"/>
      <c r="SVO322" s="486"/>
      <c r="SVP322" s="487"/>
      <c r="SVQ322" s="485"/>
      <c r="SVR322" s="486"/>
      <c r="SVS322" s="486"/>
      <c r="SVT322" s="486"/>
      <c r="SVU322" s="486"/>
      <c r="SVV322" s="486"/>
      <c r="SVW322" s="486"/>
      <c r="SVX322" s="487"/>
      <c r="SVY322" s="485"/>
      <c r="SVZ322" s="486"/>
      <c r="SWA322" s="486"/>
      <c r="SWB322" s="486"/>
      <c r="SWC322" s="486"/>
      <c r="SWD322" s="486"/>
      <c r="SWE322" s="486"/>
      <c r="SWF322" s="487"/>
      <c r="SWG322" s="485"/>
      <c r="SWH322" s="486"/>
      <c r="SWI322" s="486"/>
      <c r="SWJ322" s="486"/>
      <c r="SWK322" s="486"/>
      <c r="SWL322" s="486"/>
      <c r="SWM322" s="486"/>
      <c r="SWN322" s="487"/>
      <c r="SWO322" s="485"/>
      <c r="SWP322" s="486"/>
      <c r="SWQ322" s="486"/>
      <c r="SWR322" s="486"/>
      <c r="SWS322" s="486"/>
      <c r="SWT322" s="486"/>
      <c r="SWU322" s="486"/>
      <c r="SWV322" s="487"/>
      <c r="SWW322" s="485"/>
      <c r="SWX322" s="486"/>
      <c r="SWY322" s="486"/>
      <c r="SWZ322" s="486"/>
      <c r="SXA322" s="486"/>
      <c r="SXB322" s="486"/>
      <c r="SXC322" s="486"/>
      <c r="SXD322" s="487"/>
      <c r="SXE322" s="485"/>
      <c r="SXF322" s="486"/>
      <c r="SXG322" s="486"/>
      <c r="SXH322" s="486"/>
      <c r="SXI322" s="486"/>
      <c r="SXJ322" s="486"/>
      <c r="SXK322" s="486"/>
      <c r="SXL322" s="487"/>
      <c r="SXM322" s="485"/>
      <c r="SXN322" s="486"/>
      <c r="SXO322" s="486"/>
      <c r="SXP322" s="486"/>
      <c r="SXQ322" s="486"/>
      <c r="SXR322" s="486"/>
      <c r="SXS322" s="486"/>
      <c r="SXT322" s="487"/>
      <c r="SXU322" s="485"/>
      <c r="SXV322" s="486"/>
      <c r="SXW322" s="486"/>
      <c r="SXX322" s="486"/>
      <c r="SXY322" s="486"/>
      <c r="SXZ322" s="486"/>
      <c r="SYA322" s="486"/>
      <c r="SYB322" s="487"/>
      <c r="SYC322" s="485"/>
      <c r="SYD322" s="486"/>
      <c r="SYE322" s="486"/>
      <c r="SYF322" s="486"/>
      <c r="SYG322" s="486"/>
      <c r="SYH322" s="486"/>
      <c r="SYI322" s="486"/>
      <c r="SYJ322" s="487"/>
      <c r="SYK322" s="485"/>
      <c r="SYL322" s="486"/>
      <c r="SYM322" s="486"/>
      <c r="SYN322" s="486"/>
      <c r="SYO322" s="486"/>
      <c r="SYP322" s="486"/>
      <c r="SYQ322" s="486"/>
      <c r="SYR322" s="487"/>
      <c r="SYS322" s="485"/>
      <c r="SYT322" s="486"/>
      <c r="SYU322" s="486"/>
      <c r="SYV322" s="486"/>
      <c r="SYW322" s="486"/>
      <c r="SYX322" s="486"/>
      <c r="SYY322" s="486"/>
      <c r="SYZ322" s="487"/>
      <c r="SZA322" s="485"/>
      <c r="SZB322" s="486"/>
      <c r="SZC322" s="486"/>
      <c r="SZD322" s="486"/>
      <c r="SZE322" s="486"/>
      <c r="SZF322" s="486"/>
      <c r="SZG322" s="486"/>
      <c r="SZH322" s="487"/>
      <c r="SZI322" s="485"/>
      <c r="SZJ322" s="486"/>
      <c r="SZK322" s="486"/>
      <c r="SZL322" s="486"/>
      <c r="SZM322" s="486"/>
      <c r="SZN322" s="486"/>
      <c r="SZO322" s="486"/>
      <c r="SZP322" s="487"/>
      <c r="SZQ322" s="485"/>
      <c r="SZR322" s="486"/>
      <c r="SZS322" s="486"/>
      <c r="SZT322" s="486"/>
      <c r="SZU322" s="486"/>
      <c r="SZV322" s="486"/>
      <c r="SZW322" s="486"/>
      <c r="SZX322" s="487"/>
      <c r="SZY322" s="485"/>
      <c r="SZZ322" s="486"/>
      <c r="TAA322" s="486"/>
      <c r="TAB322" s="486"/>
      <c r="TAC322" s="486"/>
      <c r="TAD322" s="486"/>
      <c r="TAE322" s="486"/>
      <c r="TAF322" s="487"/>
      <c r="TAG322" s="485"/>
      <c r="TAH322" s="486"/>
      <c r="TAI322" s="486"/>
      <c r="TAJ322" s="486"/>
      <c r="TAK322" s="486"/>
      <c r="TAL322" s="486"/>
      <c r="TAM322" s="486"/>
      <c r="TAN322" s="487"/>
      <c r="TAO322" s="485"/>
      <c r="TAP322" s="486"/>
      <c r="TAQ322" s="486"/>
      <c r="TAR322" s="486"/>
      <c r="TAS322" s="486"/>
      <c r="TAT322" s="486"/>
      <c r="TAU322" s="486"/>
      <c r="TAV322" s="487"/>
      <c r="TAW322" s="485"/>
      <c r="TAX322" s="486"/>
      <c r="TAY322" s="486"/>
      <c r="TAZ322" s="486"/>
      <c r="TBA322" s="486"/>
      <c r="TBB322" s="486"/>
      <c r="TBC322" s="486"/>
      <c r="TBD322" s="487"/>
      <c r="TBE322" s="485"/>
      <c r="TBF322" s="486"/>
      <c r="TBG322" s="486"/>
      <c r="TBH322" s="486"/>
      <c r="TBI322" s="486"/>
      <c r="TBJ322" s="486"/>
      <c r="TBK322" s="486"/>
      <c r="TBL322" s="487"/>
      <c r="TBM322" s="485"/>
      <c r="TBN322" s="486"/>
      <c r="TBO322" s="486"/>
      <c r="TBP322" s="486"/>
      <c r="TBQ322" s="486"/>
      <c r="TBR322" s="486"/>
      <c r="TBS322" s="486"/>
      <c r="TBT322" s="487"/>
      <c r="TBU322" s="485"/>
      <c r="TBV322" s="486"/>
      <c r="TBW322" s="486"/>
      <c r="TBX322" s="486"/>
      <c r="TBY322" s="486"/>
      <c r="TBZ322" s="486"/>
      <c r="TCA322" s="486"/>
      <c r="TCB322" s="487"/>
      <c r="TCC322" s="485"/>
      <c r="TCD322" s="486"/>
      <c r="TCE322" s="486"/>
      <c r="TCF322" s="486"/>
      <c r="TCG322" s="486"/>
      <c r="TCH322" s="486"/>
      <c r="TCI322" s="486"/>
      <c r="TCJ322" s="487"/>
      <c r="TCK322" s="485"/>
      <c r="TCL322" s="486"/>
      <c r="TCM322" s="486"/>
      <c r="TCN322" s="486"/>
      <c r="TCO322" s="486"/>
      <c r="TCP322" s="486"/>
      <c r="TCQ322" s="486"/>
      <c r="TCR322" s="487"/>
      <c r="TCS322" s="485"/>
      <c r="TCT322" s="486"/>
      <c r="TCU322" s="486"/>
      <c r="TCV322" s="486"/>
      <c r="TCW322" s="486"/>
      <c r="TCX322" s="486"/>
      <c r="TCY322" s="486"/>
      <c r="TCZ322" s="487"/>
      <c r="TDA322" s="485"/>
      <c r="TDB322" s="486"/>
      <c r="TDC322" s="486"/>
      <c r="TDD322" s="486"/>
      <c r="TDE322" s="486"/>
      <c r="TDF322" s="486"/>
      <c r="TDG322" s="486"/>
      <c r="TDH322" s="487"/>
      <c r="TDI322" s="485"/>
      <c r="TDJ322" s="486"/>
      <c r="TDK322" s="486"/>
      <c r="TDL322" s="486"/>
      <c r="TDM322" s="486"/>
      <c r="TDN322" s="486"/>
      <c r="TDO322" s="486"/>
      <c r="TDP322" s="487"/>
      <c r="TDQ322" s="485"/>
      <c r="TDR322" s="486"/>
      <c r="TDS322" s="486"/>
      <c r="TDT322" s="486"/>
      <c r="TDU322" s="486"/>
      <c r="TDV322" s="486"/>
      <c r="TDW322" s="486"/>
      <c r="TDX322" s="487"/>
      <c r="TDY322" s="485"/>
      <c r="TDZ322" s="486"/>
      <c r="TEA322" s="486"/>
      <c r="TEB322" s="486"/>
      <c r="TEC322" s="486"/>
      <c r="TED322" s="486"/>
      <c r="TEE322" s="486"/>
      <c r="TEF322" s="487"/>
      <c r="TEG322" s="485"/>
      <c r="TEH322" s="486"/>
      <c r="TEI322" s="486"/>
      <c r="TEJ322" s="486"/>
      <c r="TEK322" s="486"/>
      <c r="TEL322" s="486"/>
      <c r="TEM322" s="486"/>
      <c r="TEN322" s="487"/>
      <c r="TEO322" s="485"/>
      <c r="TEP322" s="486"/>
      <c r="TEQ322" s="486"/>
      <c r="TER322" s="486"/>
      <c r="TES322" s="486"/>
      <c r="TET322" s="486"/>
      <c r="TEU322" s="486"/>
      <c r="TEV322" s="487"/>
      <c r="TEW322" s="485"/>
      <c r="TEX322" s="486"/>
      <c r="TEY322" s="486"/>
      <c r="TEZ322" s="486"/>
      <c r="TFA322" s="486"/>
      <c r="TFB322" s="486"/>
      <c r="TFC322" s="486"/>
      <c r="TFD322" s="487"/>
      <c r="TFE322" s="485"/>
      <c r="TFF322" s="486"/>
      <c r="TFG322" s="486"/>
      <c r="TFH322" s="486"/>
      <c r="TFI322" s="486"/>
      <c r="TFJ322" s="486"/>
      <c r="TFK322" s="486"/>
      <c r="TFL322" s="487"/>
      <c r="TFM322" s="485"/>
      <c r="TFN322" s="486"/>
      <c r="TFO322" s="486"/>
      <c r="TFP322" s="486"/>
      <c r="TFQ322" s="486"/>
      <c r="TFR322" s="486"/>
      <c r="TFS322" s="486"/>
      <c r="TFT322" s="487"/>
      <c r="TFU322" s="485"/>
      <c r="TFV322" s="486"/>
      <c r="TFW322" s="486"/>
      <c r="TFX322" s="486"/>
      <c r="TFY322" s="486"/>
      <c r="TFZ322" s="486"/>
      <c r="TGA322" s="486"/>
      <c r="TGB322" s="487"/>
      <c r="TGC322" s="485"/>
      <c r="TGD322" s="486"/>
      <c r="TGE322" s="486"/>
      <c r="TGF322" s="486"/>
      <c r="TGG322" s="486"/>
      <c r="TGH322" s="486"/>
      <c r="TGI322" s="486"/>
      <c r="TGJ322" s="487"/>
      <c r="TGK322" s="485"/>
      <c r="TGL322" s="486"/>
      <c r="TGM322" s="486"/>
      <c r="TGN322" s="486"/>
      <c r="TGO322" s="486"/>
      <c r="TGP322" s="486"/>
      <c r="TGQ322" s="486"/>
      <c r="TGR322" s="487"/>
      <c r="TGS322" s="485"/>
      <c r="TGT322" s="486"/>
      <c r="TGU322" s="486"/>
      <c r="TGV322" s="486"/>
      <c r="TGW322" s="486"/>
      <c r="TGX322" s="486"/>
      <c r="TGY322" s="486"/>
      <c r="TGZ322" s="487"/>
      <c r="THA322" s="485"/>
      <c r="THB322" s="486"/>
      <c r="THC322" s="486"/>
      <c r="THD322" s="486"/>
      <c r="THE322" s="486"/>
      <c r="THF322" s="486"/>
      <c r="THG322" s="486"/>
      <c r="THH322" s="487"/>
      <c r="THI322" s="485"/>
      <c r="THJ322" s="486"/>
      <c r="THK322" s="486"/>
      <c r="THL322" s="486"/>
      <c r="THM322" s="486"/>
      <c r="THN322" s="486"/>
      <c r="THO322" s="486"/>
      <c r="THP322" s="487"/>
      <c r="THQ322" s="485"/>
      <c r="THR322" s="486"/>
      <c r="THS322" s="486"/>
      <c r="THT322" s="486"/>
      <c r="THU322" s="486"/>
      <c r="THV322" s="486"/>
      <c r="THW322" s="486"/>
      <c r="THX322" s="487"/>
      <c r="THY322" s="485"/>
      <c r="THZ322" s="486"/>
      <c r="TIA322" s="486"/>
      <c r="TIB322" s="486"/>
      <c r="TIC322" s="486"/>
      <c r="TID322" s="486"/>
      <c r="TIE322" s="486"/>
      <c r="TIF322" s="487"/>
      <c r="TIG322" s="485"/>
      <c r="TIH322" s="486"/>
      <c r="TII322" s="486"/>
      <c r="TIJ322" s="486"/>
      <c r="TIK322" s="486"/>
      <c r="TIL322" s="486"/>
      <c r="TIM322" s="486"/>
      <c r="TIN322" s="487"/>
      <c r="TIO322" s="485"/>
      <c r="TIP322" s="486"/>
      <c r="TIQ322" s="486"/>
      <c r="TIR322" s="486"/>
      <c r="TIS322" s="486"/>
      <c r="TIT322" s="486"/>
      <c r="TIU322" s="486"/>
      <c r="TIV322" s="487"/>
      <c r="TIW322" s="485"/>
      <c r="TIX322" s="486"/>
      <c r="TIY322" s="486"/>
      <c r="TIZ322" s="486"/>
      <c r="TJA322" s="486"/>
      <c r="TJB322" s="486"/>
      <c r="TJC322" s="486"/>
      <c r="TJD322" s="487"/>
      <c r="TJE322" s="485"/>
      <c r="TJF322" s="486"/>
      <c r="TJG322" s="486"/>
      <c r="TJH322" s="486"/>
      <c r="TJI322" s="486"/>
      <c r="TJJ322" s="486"/>
      <c r="TJK322" s="486"/>
      <c r="TJL322" s="487"/>
      <c r="TJM322" s="485"/>
      <c r="TJN322" s="486"/>
      <c r="TJO322" s="486"/>
      <c r="TJP322" s="486"/>
      <c r="TJQ322" s="486"/>
      <c r="TJR322" s="486"/>
      <c r="TJS322" s="486"/>
      <c r="TJT322" s="487"/>
      <c r="TJU322" s="485"/>
      <c r="TJV322" s="486"/>
      <c r="TJW322" s="486"/>
      <c r="TJX322" s="486"/>
      <c r="TJY322" s="486"/>
      <c r="TJZ322" s="486"/>
      <c r="TKA322" s="486"/>
      <c r="TKB322" s="487"/>
      <c r="TKC322" s="485"/>
      <c r="TKD322" s="486"/>
      <c r="TKE322" s="486"/>
      <c r="TKF322" s="486"/>
      <c r="TKG322" s="486"/>
      <c r="TKH322" s="486"/>
      <c r="TKI322" s="486"/>
      <c r="TKJ322" s="487"/>
      <c r="TKK322" s="485"/>
      <c r="TKL322" s="486"/>
      <c r="TKM322" s="486"/>
      <c r="TKN322" s="486"/>
      <c r="TKO322" s="486"/>
      <c r="TKP322" s="486"/>
      <c r="TKQ322" s="486"/>
      <c r="TKR322" s="487"/>
      <c r="TKS322" s="485"/>
      <c r="TKT322" s="486"/>
      <c r="TKU322" s="486"/>
      <c r="TKV322" s="486"/>
      <c r="TKW322" s="486"/>
      <c r="TKX322" s="486"/>
      <c r="TKY322" s="486"/>
      <c r="TKZ322" s="487"/>
      <c r="TLA322" s="485"/>
      <c r="TLB322" s="486"/>
      <c r="TLC322" s="486"/>
      <c r="TLD322" s="486"/>
      <c r="TLE322" s="486"/>
      <c r="TLF322" s="486"/>
      <c r="TLG322" s="486"/>
      <c r="TLH322" s="487"/>
      <c r="TLI322" s="485"/>
      <c r="TLJ322" s="486"/>
      <c r="TLK322" s="486"/>
      <c r="TLL322" s="486"/>
      <c r="TLM322" s="486"/>
      <c r="TLN322" s="486"/>
      <c r="TLO322" s="486"/>
      <c r="TLP322" s="487"/>
      <c r="TLQ322" s="485"/>
      <c r="TLR322" s="486"/>
      <c r="TLS322" s="486"/>
      <c r="TLT322" s="486"/>
      <c r="TLU322" s="486"/>
      <c r="TLV322" s="486"/>
      <c r="TLW322" s="486"/>
      <c r="TLX322" s="487"/>
      <c r="TLY322" s="485"/>
      <c r="TLZ322" s="486"/>
      <c r="TMA322" s="486"/>
      <c r="TMB322" s="486"/>
      <c r="TMC322" s="486"/>
      <c r="TMD322" s="486"/>
      <c r="TME322" s="486"/>
      <c r="TMF322" s="487"/>
      <c r="TMG322" s="485"/>
      <c r="TMH322" s="486"/>
      <c r="TMI322" s="486"/>
      <c r="TMJ322" s="486"/>
      <c r="TMK322" s="486"/>
      <c r="TML322" s="486"/>
      <c r="TMM322" s="486"/>
      <c r="TMN322" s="487"/>
      <c r="TMO322" s="485"/>
      <c r="TMP322" s="486"/>
      <c r="TMQ322" s="486"/>
      <c r="TMR322" s="486"/>
      <c r="TMS322" s="486"/>
      <c r="TMT322" s="486"/>
      <c r="TMU322" s="486"/>
      <c r="TMV322" s="487"/>
      <c r="TMW322" s="485"/>
      <c r="TMX322" s="486"/>
      <c r="TMY322" s="486"/>
      <c r="TMZ322" s="486"/>
      <c r="TNA322" s="486"/>
      <c r="TNB322" s="486"/>
      <c r="TNC322" s="486"/>
      <c r="TND322" s="487"/>
      <c r="TNE322" s="485"/>
      <c r="TNF322" s="486"/>
      <c r="TNG322" s="486"/>
      <c r="TNH322" s="486"/>
      <c r="TNI322" s="486"/>
      <c r="TNJ322" s="486"/>
      <c r="TNK322" s="486"/>
      <c r="TNL322" s="487"/>
      <c r="TNM322" s="485"/>
      <c r="TNN322" s="486"/>
      <c r="TNO322" s="486"/>
      <c r="TNP322" s="486"/>
      <c r="TNQ322" s="486"/>
      <c r="TNR322" s="486"/>
      <c r="TNS322" s="486"/>
      <c r="TNT322" s="487"/>
      <c r="TNU322" s="485"/>
      <c r="TNV322" s="486"/>
      <c r="TNW322" s="486"/>
      <c r="TNX322" s="486"/>
      <c r="TNY322" s="486"/>
      <c r="TNZ322" s="486"/>
      <c r="TOA322" s="486"/>
      <c r="TOB322" s="487"/>
      <c r="TOC322" s="485"/>
      <c r="TOD322" s="486"/>
      <c r="TOE322" s="486"/>
      <c r="TOF322" s="486"/>
      <c r="TOG322" s="486"/>
      <c r="TOH322" s="486"/>
      <c r="TOI322" s="486"/>
      <c r="TOJ322" s="487"/>
      <c r="TOK322" s="485"/>
      <c r="TOL322" s="486"/>
      <c r="TOM322" s="486"/>
      <c r="TON322" s="486"/>
      <c r="TOO322" s="486"/>
      <c r="TOP322" s="486"/>
      <c r="TOQ322" s="486"/>
      <c r="TOR322" s="487"/>
      <c r="TOS322" s="485"/>
      <c r="TOT322" s="486"/>
      <c r="TOU322" s="486"/>
      <c r="TOV322" s="486"/>
      <c r="TOW322" s="486"/>
      <c r="TOX322" s="486"/>
      <c r="TOY322" s="486"/>
      <c r="TOZ322" s="487"/>
      <c r="TPA322" s="485"/>
      <c r="TPB322" s="486"/>
      <c r="TPC322" s="486"/>
      <c r="TPD322" s="486"/>
      <c r="TPE322" s="486"/>
      <c r="TPF322" s="486"/>
      <c r="TPG322" s="486"/>
      <c r="TPH322" s="487"/>
      <c r="TPI322" s="485"/>
      <c r="TPJ322" s="486"/>
      <c r="TPK322" s="486"/>
      <c r="TPL322" s="486"/>
      <c r="TPM322" s="486"/>
      <c r="TPN322" s="486"/>
      <c r="TPO322" s="486"/>
      <c r="TPP322" s="487"/>
      <c r="TPQ322" s="485"/>
      <c r="TPR322" s="486"/>
      <c r="TPS322" s="486"/>
      <c r="TPT322" s="486"/>
      <c r="TPU322" s="486"/>
      <c r="TPV322" s="486"/>
      <c r="TPW322" s="486"/>
      <c r="TPX322" s="487"/>
      <c r="TPY322" s="485"/>
      <c r="TPZ322" s="486"/>
      <c r="TQA322" s="486"/>
      <c r="TQB322" s="486"/>
      <c r="TQC322" s="486"/>
      <c r="TQD322" s="486"/>
      <c r="TQE322" s="486"/>
      <c r="TQF322" s="487"/>
      <c r="TQG322" s="485"/>
      <c r="TQH322" s="486"/>
      <c r="TQI322" s="486"/>
      <c r="TQJ322" s="486"/>
      <c r="TQK322" s="486"/>
      <c r="TQL322" s="486"/>
      <c r="TQM322" s="486"/>
      <c r="TQN322" s="487"/>
      <c r="TQO322" s="485"/>
      <c r="TQP322" s="486"/>
      <c r="TQQ322" s="486"/>
      <c r="TQR322" s="486"/>
      <c r="TQS322" s="486"/>
      <c r="TQT322" s="486"/>
      <c r="TQU322" s="486"/>
      <c r="TQV322" s="487"/>
      <c r="TQW322" s="485"/>
      <c r="TQX322" s="486"/>
      <c r="TQY322" s="486"/>
      <c r="TQZ322" s="486"/>
      <c r="TRA322" s="486"/>
      <c r="TRB322" s="486"/>
      <c r="TRC322" s="486"/>
      <c r="TRD322" s="487"/>
      <c r="TRE322" s="485"/>
      <c r="TRF322" s="486"/>
      <c r="TRG322" s="486"/>
      <c r="TRH322" s="486"/>
      <c r="TRI322" s="486"/>
      <c r="TRJ322" s="486"/>
      <c r="TRK322" s="486"/>
      <c r="TRL322" s="487"/>
      <c r="TRM322" s="485"/>
      <c r="TRN322" s="486"/>
      <c r="TRO322" s="486"/>
      <c r="TRP322" s="486"/>
      <c r="TRQ322" s="486"/>
      <c r="TRR322" s="486"/>
      <c r="TRS322" s="486"/>
      <c r="TRT322" s="487"/>
      <c r="TRU322" s="485"/>
      <c r="TRV322" s="486"/>
      <c r="TRW322" s="486"/>
      <c r="TRX322" s="486"/>
      <c r="TRY322" s="486"/>
      <c r="TRZ322" s="486"/>
      <c r="TSA322" s="486"/>
      <c r="TSB322" s="487"/>
      <c r="TSC322" s="485"/>
      <c r="TSD322" s="486"/>
      <c r="TSE322" s="486"/>
      <c r="TSF322" s="486"/>
      <c r="TSG322" s="486"/>
      <c r="TSH322" s="486"/>
      <c r="TSI322" s="486"/>
      <c r="TSJ322" s="487"/>
      <c r="TSK322" s="485"/>
      <c r="TSL322" s="486"/>
      <c r="TSM322" s="486"/>
      <c r="TSN322" s="486"/>
      <c r="TSO322" s="486"/>
      <c r="TSP322" s="486"/>
      <c r="TSQ322" s="486"/>
      <c r="TSR322" s="487"/>
      <c r="TSS322" s="485"/>
      <c r="TST322" s="486"/>
      <c r="TSU322" s="486"/>
      <c r="TSV322" s="486"/>
      <c r="TSW322" s="486"/>
      <c r="TSX322" s="486"/>
      <c r="TSY322" s="486"/>
      <c r="TSZ322" s="487"/>
      <c r="TTA322" s="485"/>
      <c r="TTB322" s="486"/>
      <c r="TTC322" s="486"/>
      <c r="TTD322" s="486"/>
      <c r="TTE322" s="486"/>
      <c r="TTF322" s="486"/>
      <c r="TTG322" s="486"/>
      <c r="TTH322" s="487"/>
      <c r="TTI322" s="485"/>
      <c r="TTJ322" s="486"/>
      <c r="TTK322" s="486"/>
      <c r="TTL322" s="486"/>
      <c r="TTM322" s="486"/>
      <c r="TTN322" s="486"/>
      <c r="TTO322" s="486"/>
      <c r="TTP322" s="487"/>
      <c r="TTQ322" s="485"/>
      <c r="TTR322" s="486"/>
      <c r="TTS322" s="486"/>
      <c r="TTT322" s="486"/>
      <c r="TTU322" s="486"/>
      <c r="TTV322" s="486"/>
      <c r="TTW322" s="486"/>
      <c r="TTX322" s="487"/>
      <c r="TTY322" s="485"/>
      <c r="TTZ322" s="486"/>
      <c r="TUA322" s="486"/>
      <c r="TUB322" s="486"/>
      <c r="TUC322" s="486"/>
      <c r="TUD322" s="486"/>
      <c r="TUE322" s="486"/>
      <c r="TUF322" s="487"/>
      <c r="TUG322" s="485"/>
      <c r="TUH322" s="486"/>
      <c r="TUI322" s="486"/>
      <c r="TUJ322" s="486"/>
      <c r="TUK322" s="486"/>
      <c r="TUL322" s="486"/>
      <c r="TUM322" s="486"/>
      <c r="TUN322" s="487"/>
      <c r="TUO322" s="485"/>
      <c r="TUP322" s="486"/>
      <c r="TUQ322" s="486"/>
      <c r="TUR322" s="486"/>
      <c r="TUS322" s="486"/>
      <c r="TUT322" s="486"/>
      <c r="TUU322" s="486"/>
      <c r="TUV322" s="487"/>
      <c r="TUW322" s="485"/>
      <c r="TUX322" s="486"/>
      <c r="TUY322" s="486"/>
      <c r="TUZ322" s="486"/>
      <c r="TVA322" s="486"/>
      <c r="TVB322" s="486"/>
      <c r="TVC322" s="486"/>
      <c r="TVD322" s="487"/>
      <c r="TVE322" s="485"/>
      <c r="TVF322" s="486"/>
      <c r="TVG322" s="486"/>
      <c r="TVH322" s="486"/>
      <c r="TVI322" s="486"/>
      <c r="TVJ322" s="486"/>
      <c r="TVK322" s="486"/>
      <c r="TVL322" s="487"/>
      <c r="TVM322" s="485"/>
      <c r="TVN322" s="486"/>
      <c r="TVO322" s="486"/>
      <c r="TVP322" s="486"/>
      <c r="TVQ322" s="486"/>
      <c r="TVR322" s="486"/>
      <c r="TVS322" s="486"/>
      <c r="TVT322" s="487"/>
      <c r="TVU322" s="485"/>
      <c r="TVV322" s="486"/>
      <c r="TVW322" s="486"/>
      <c r="TVX322" s="486"/>
      <c r="TVY322" s="486"/>
      <c r="TVZ322" s="486"/>
      <c r="TWA322" s="486"/>
      <c r="TWB322" s="487"/>
      <c r="TWC322" s="485"/>
      <c r="TWD322" s="486"/>
      <c r="TWE322" s="486"/>
      <c r="TWF322" s="486"/>
      <c r="TWG322" s="486"/>
      <c r="TWH322" s="486"/>
      <c r="TWI322" s="486"/>
      <c r="TWJ322" s="487"/>
      <c r="TWK322" s="485"/>
      <c r="TWL322" s="486"/>
      <c r="TWM322" s="486"/>
      <c r="TWN322" s="486"/>
      <c r="TWO322" s="486"/>
      <c r="TWP322" s="486"/>
      <c r="TWQ322" s="486"/>
      <c r="TWR322" s="487"/>
      <c r="TWS322" s="485"/>
      <c r="TWT322" s="486"/>
      <c r="TWU322" s="486"/>
      <c r="TWV322" s="486"/>
      <c r="TWW322" s="486"/>
      <c r="TWX322" s="486"/>
      <c r="TWY322" s="486"/>
      <c r="TWZ322" s="487"/>
      <c r="TXA322" s="485"/>
      <c r="TXB322" s="486"/>
      <c r="TXC322" s="486"/>
      <c r="TXD322" s="486"/>
      <c r="TXE322" s="486"/>
      <c r="TXF322" s="486"/>
      <c r="TXG322" s="486"/>
      <c r="TXH322" s="487"/>
      <c r="TXI322" s="485"/>
      <c r="TXJ322" s="486"/>
      <c r="TXK322" s="486"/>
      <c r="TXL322" s="486"/>
      <c r="TXM322" s="486"/>
      <c r="TXN322" s="486"/>
      <c r="TXO322" s="486"/>
      <c r="TXP322" s="487"/>
      <c r="TXQ322" s="485"/>
      <c r="TXR322" s="486"/>
      <c r="TXS322" s="486"/>
      <c r="TXT322" s="486"/>
      <c r="TXU322" s="486"/>
      <c r="TXV322" s="486"/>
      <c r="TXW322" s="486"/>
      <c r="TXX322" s="487"/>
      <c r="TXY322" s="485"/>
      <c r="TXZ322" s="486"/>
      <c r="TYA322" s="486"/>
      <c r="TYB322" s="486"/>
      <c r="TYC322" s="486"/>
      <c r="TYD322" s="486"/>
      <c r="TYE322" s="486"/>
      <c r="TYF322" s="487"/>
      <c r="TYG322" s="485"/>
      <c r="TYH322" s="486"/>
      <c r="TYI322" s="486"/>
      <c r="TYJ322" s="486"/>
      <c r="TYK322" s="486"/>
      <c r="TYL322" s="486"/>
      <c r="TYM322" s="486"/>
      <c r="TYN322" s="487"/>
      <c r="TYO322" s="485"/>
      <c r="TYP322" s="486"/>
      <c r="TYQ322" s="486"/>
      <c r="TYR322" s="486"/>
      <c r="TYS322" s="486"/>
      <c r="TYT322" s="486"/>
      <c r="TYU322" s="486"/>
      <c r="TYV322" s="487"/>
      <c r="TYW322" s="485"/>
      <c r="TYX322" s="486"/>
      <c r="TYY322" s="486"/>
      <c r="TYZ322" s="486"/>
      <c r="TZA322" s="486"/>
      <c r="TZB322" s="486"/>
      <c r="TZC322" s="486"/>
      <c r="TZD322" s="487"/>
      <c r="TZE322" s="485"/>
      <c r="TZF322" s="486"/>
      <c r="TZG322" s="486"/>
      <c r="TZH322" s="486"/>
      <c r="TZI322" s="486"/>
      <c r="TZJ322" s="486"/>
      <c r="TZK322" s="486"/>
      <c r="TZL322" s="487"/>
      <c r="TZM322" s="485"/>
      <c r="TZN322" s="486"/>
      <c r="TZO322" s="486"/>
      <c r="TZP322" s="486"/>
      <c r="TZQ322" s="486"/>
      <c r="TZR322" s="486"/>
      <c r="TZS322" s="486"/>
      <c r="TZT322" s="487"/>
      <c r="TZU322" s="485"/>
      <c r="TZV322" s="486"/>
      <c r="TZW322" s="486"/>
      <c r="TZX322" s="486"/>
      <c r="TZY322" s="486"/>
      <c r="TZZ322" s="486"/>
      <c r="UAA322" s="486"/>
      <c r="UAB322" s="487"/>
      <c r="UAC322" s="485"/>
      <c r="UAD322" s="486"/>
      <c r="UAE322" s="486"/>
      <c r="UAF322" s="486"/>
      <c r="UAG322" s="486"/>
      <c r="UAH322" s="486"/>
      <c r="UAI322" s="486"/>
      <c r="UAJ322" s="487"/>
      <c r="UAK322" s="485"/>
      <c r="UAL322" s="486"/>
      <c r="UAM322" s="486"/>
      <c r="UAN322" s="486"/>
      <c r="UAO322" s="486"/>
      <c r="UAP322" s="486"/>
      <c r="UAQ322" s="486"/>
      <c r="UAR322" s="487"/>
      <c r="UAS322" s="485"/>
      <c r="UAT322" s="486"/>
      <c r="UAU322" s="486"/>
      <c r="UAV322" s="486"/>
      <c r="UAW322" s="486"/>
      <c r="UAX322" s="486"/>
      <c r="UAY322" s="486"/>
      <c r="UAZ322" s="487"/>
      <c r="UBA322" s="485"/>
      <c r="UBB322" s="486"/>
      <c r="UBC322" s="486"/>
      <c r="UBD322" s="486"/>
      <c r="UBE322" s="486"/>
      <c r="UBF322" s="486"/>
      <c r="UBG322" s="486"/>
      <c r="UBH322" s="487"/>
      <c r="UBI322" s="485"/>
      <c r="UBJ322" s="486"/>
      <c r="UBK322" s="486"/>
      <c r="UBL322" s="486"/>
      <c r="UBM322" s="486"/>
      <c r="UBN322" s="486"/>
      <c r="UBO322" s="486"/>
      <c r="UBP322" s="487"/>
      <c r="UBQ322" s="485"/>
      <c r="UBR322" s="486"/>
      <c r="UBS322" s="486"/>
      <c r="UBT322" s="486"/>
      <c r="UBU322" s="486"/>
      <c r="UBV322" s="486"/>
      <c r="UBW322" s="486"/>
      <c r="UBX322" s="487"/>
      <c r="UBY322" s="485"/>
      <c r="UBZ322" s="486"/>
      <c r="UCA322" s="486"/>
      <c r="UCB322" s="486"/>
      <c r="UCC322" s="486"/>
      <c r="UCD322" s="486"/>
      <c r="UCE322" s="486"/>
      <c r="UCF322" s="487"/>
      <c r="UCG322" s="485"/>
      <c r="UCH322" s="486"/>
      <c r="UCI322" s="486"/>
      <c r="UCJ322" s="486"/>
      <c r="UCK322" s="486"/>
      <c r="UCL322" s="486"/>
      <c r="UCM322" s="486"/>
      <c r="UCN322" s="487"/>
      <c r="UCO322" s="485"/>
      <c r="UCP322" s="486"/>
      <c r="UCQ322" s="486"/>
      <c r="UCR322" s="486"/>
      <c r="UCS322" s="486"/>
      <c r="UCT322" s="486"/>
      <c r="UCU322" s="486"/>
      <c r="UCV322" s="487"/>
      <c r="UCW322" s="485"/>
      <c r="UCX322" s="486"/>
      <c r="UCY322" s="486"/>
      <c r="UCZ322" s="486"/>
      <c r="UDA322" s="486"/>
      <c r="UDB322" s="486"/>
      <c r="UDC322" s="486"/>
      <c r="UDD322" s="487"/>
      <c r="UDE322" s="485"/>
      <c r="UDF322" s="486"/>
      <c r="UDG322" s="486"/>
      <c r="UDH322" s="486"/>
      <c r="UDI322" s="486"/>
      <c r="UDJ322" s="486"/>
      <c r="UDK322" s="486"/>
      <c r="UDL322" s="487"/>
      <c r="UDM322" s="485"/>
      <c r="UDN322" s="486"/>
      <c r="UDO322" s="486"/>
      <c r="UDP322" s="486"/>
      <c r="UDQ322" s="486"/>
      <c r="UDR322" s="486"/>
      <c r="UDS322" s="486"/>
      <c r="UDT322" s="487"/>
      <c r="UDU322" s="485"/>
      <c r="UDV322" s="486"/>
      <c r="UDW322" s="486"/>
      <c r="UDX322" s="486"/>
      <c r="UDY322" s="486"/>
      <c r="UDZ322" s="486"/>
      <c r="UEA322" s="486"/>
      <c r="UEB322" s="487"/>
      <c r="UEC322" s="485"/>
      <c r="UED322" s="486"/>
      <c r="UEE322" s="486"/>
      <c r="UEF322" s="486"/>
      <c r="UEG322" s="486"/>
      <c r="UEH322" s="486"/>
      <c r="UEI322" s="486"/>
      <c r="UEJ322" s="487"/>
      <c r="UEK322" s="485"/>
      <c r="UEL322" s="486"/>
      <c r="UEM322" s="486"/>
      <c r="UEN322" s="486"/>
      <c r="UEO322" s="486"/>
      <c r="UEP322" s="486"/>
      <c r="UEQ322" s="486"/>
      <c r="UER322" s="487"/>
      <c r="UES322" s="485"/>
      <c r="UET322" s="486"/>
      <c r="UEU322" s="486"/>
      <c r="UEV322" s="486"/>
      <c r="UEW322" s="486"/>
      <c r="UEX322" s="486"/>
      <c r="UEY322" s="486"/>
      <c r="UEZ322" s="487"/>
      <c r="UFA322" s="485"/>
      <c r="UFB322" s="486"/>
      <c r="UFC322" s="486"/>
      <c r="UFD322" s="486"/>
      <c r="UFE322" s="486"/>
      <c r="UFF322" s="486"/>
      <c r="UFG322" s="486"/>
      <c r="UFH322" s="487"/>
      <c r="UFI322" s="485"/>
      <c r="UFJ322" s="486"/>
      <c r="UFK322" s="486"/>
      <c r="UFL322" s="486"/>
      <c r="UFM322" s="486"/>
      <c r="UFN322" s="486"/>
      <c r="UFO322" s="486"/>
      <c r="UFP322" s="487"/>
      <c r="UFQ322" s="485"/>
      <c r="UFR322" s="486"/>
      <c r="UFS322" s="486"/>
      <c r="UFT322" s="486"/>
      <c r="UFU322" s="486"/>
      <c r="UFV322" s="486"/>
      <c r="UFW322" s="486"/>
      <c r="UFX322" s="487"/>
      <c r="UFY322" s="485"/>
      <c r="UFZ322" s="486"/>
      <c r="UGA322" s="486"/>
      <c r="UGB322" s="486"/>
      <c r="UGC322" s="486"/>
      <c r="UGD322" s="486"/>
      <c r="UGE322" s="486"/>
      <c r="UGF322" s="487"/>
      <c r="UGG322" s="485"/>
      <c r="UGH322" s="486"/>
      <c r="UGI322" s="486"/>
      <c r="UGJ322" s="486"/>
      <c r="UGK322" s="486"/>
      <c r="UGL322" s="486"/>
      <c r="UGM322" s="486"/>
      <c r="UGN322" s="487"/>
      <c r="UGO322" s="485"/>
      <c r="UGP322" s="486"/>
      <c r="UGQ322" s="486"/>
      <c r="UGR322" s="486"/>
      <c r="UGS322" s="486"/>
      <c r="UGT322" s="486"/>
      <c r="UGU322" s="486"/>
      <c r="UGV322" s="487"/>
      <c r="UGW322" s="485"/>
      <c r="UGX322" s="486"/>
      <c r="UGY322" s="486"/>
      <c r="UGZ322" s="486"/>
      <c r="UHA322" s="486"/>
      <c r="UHB322" s="486"/>
      <c r="UHC322" s="486"/>
      <c r="UHD322" s="487"/>
      <c r="UHE322" s="485"/>
      <c r="UHF322" s="486"/>
      <c r="UHG322" s="486"/>
      <c r="UHH322" s="486"/>
      <c r="UHI322" s="486"/>
      <c r="UHJ322" s="486"/>
      <c r="UHK322" s="486"/>
      <c r="UHL322" s="487"/>
      <c r="UHM322" s="485"/>
      <c r="UHN322" s="486"/>
      <c r="UHO322" s="486"/>
      <c r="UHP322" s="486"/>
      <c r="UHQ322" s="486"/>
      <c r="UHR322" s="486"/>
      <c r="UHS322" s="486"/>
      <c r="UHT322" s="487"/>
      <c r="UHU322" s="485"/>
      <c r="UHV322" s="486"/>
      <c r="UHW322" s="486"/>
      <c r="UHX322" s="486"/>
      <c r="UHY322" s="486"/>
      <c r="UHZ322" s="486"/>
      <c r="UIA322" s="486"/>
      <c r="UIB322" s="487"/>
      <c r="UIC322" s="485"/>
      <c r="UID322" s="486"/>
      <c r="UIE322" s="486"/>
      <c r="UIF322" s="486"/>
      <c r="UIG322" s="486"/>
      <c r="UIH322" s="486"/>
      <c r="UII322" s="486"/>
      <c r="UIJ322" s="487"/>
      <c r="UIK322" s="485"/>
      <c r="UIL322" s="486"/>
      <c r="UIM322" s="486"/>
      <c r="UIN322" s="486"/>
      <c r="UIO322" s="486"/>
      <c r="UIP322" s="486"/>
      <c r="UIQ322" s="486"/>
      <c r="UIR322" s="487"/>
      <c r="UIS322" s="485"/>
      <c r="UIT322" s="486"/>
      <c r="UIU322" s="486"/>
      <c r="UIV322" s="486"/>
      <c r="UIW322" s="486"/>
      <c r="UIX322" s="486"/>
      <c r="UIY322" s="486"/>
      <c r="UIZ322" s="487"/>
      <c r="UJA322" s="485"/>
      <c r="UJB322" s="486"/>
      <c r="UJC322" s="486"/>
      <c r="UJD322" s="486"/>
      <c r="UJE322" s="486"/>
      <c r="UJF322" s="486"/>
      <c r="UJG322" s="486"/>
      <c r="UJH322" s="487"/>
      <c r="UJI322" s="485"/>
      <c r="UJJ322" s="486"/>
      <c r="UJK322" s="486"/>
      <c r="UJL322" s="486"/>
      <c r="UJM322" s="486"/>
      <c r="UJN322" s="486"/>
      <c r="UJO322" s="486"/>
      <c r="UJP322" s="487"/>
      <c r="UJQ322" s="485"/>
      <c r="UJR322" s="486"/>
      <c r="UJS322" s="486"/>
      <c r="UJT322" s="486"/>
      <c r="UJU322" s="486"/>
      <c r="UJV322" s="486"/>
      <c r="UJW322" s="486"/>
      <c r="UJX322" s="487"/>
      <c r="UJY322" s="485"/>
      <c r="UJZ322" s="486"/>
      <c r="UKA322" s="486"/>
      <c r="UKB322" s="486"/>
      <c r="UKC322" s="486"/>
      <c r="UKD322" s="486"/>
      <c r="UKE322" s="486"/>
      <c r="UKF322" s="487"/>
      <c r="UKG322" s="485"/>
      <c r="UKH322" s="486"/>
      <c r="UKI322" s="486"/>
      <c r="UKJ322" s="486"/>
      <c r="UKK322" s="486"/>
      <c r="UKL322" s="486"/>
      <c r="UKM322" s="486"/>
      <c r="UKN322" s="487"/>
      <c r="UKO322" s="485"/>
      <c r="UKP322" s="486"/>
      <c r="UKQ322" s="486"/>
      <c r="UKR322" s="486"/>
      <c r="UKS322" s="486"/>
      <c r="UKT322" s="486"/>
      <c r="UKU322" s="486"/>
      <c r="UKV322" s="487"/>
      <c r="UKW322" s="485"/>
      <c r="UKX322" s="486"/>
      <c r="UKY322" s="486"/>
      <c r="UKZ322" s="486"/>
      <c r="ULA322" s="486"/>
      <c r="ULB322" s="486"/>
      <c r="ULC322" s="486"/>
      <c r="ULD322" s="487"/>
      <c r="ULE322" s="485"/>
      <c r="ULF322" s="486"/>
      <c r="ULG322" s="486"/>
      <c r="ULH322" s="486"/>
      <c r="ULI322" s="486"/>
      <c r="ULJ322" s="486"/>
      <c r="ULK322" s="486"/>
      <c r="ULL322" s="487"/>
      <c r="ULM322" s="485"/>
      <c r="ULN322" s="486"/>
      <c r="ULO322" s="486"/>
      <c r="ULP322" s="486"/>
      <c r="ULQ322" s="486"/>
      <c r="ULR322" s="486"/>
      <c r="ULS322" s="486"/>
      <c r="ULT322" s="487"/>
      <c r="ULU322" s="485"/>
      <c r="ULV322" s="486"/>
      <c r="ULW322" s="486"/>
      <c r="ULX322" s="486"/>
      <c r="ULY322" s="486"/>
      <c r="ULZ322" s="486"/>
      <c r="UMA322" s="486"/>
      <c r="UMB322" s="487"/>
      <c r="UMC322" s="485"/>
      <c r="UMD322" s="486"/>
      <c r="UME322" s="486"/>
      <c r="UMF322" s="486"/>
      <c r="UMG322" s="486"/>
      <c r="UMH322" s="486"/>
      <c r="UMI322" s="486"/>
      <c r="UMJ322" s="487"/>
      <c r="UMK322" s="485"/>
      <c r="UML322" s="486"/>
      <c r="UMM322" s="486"/>
      <c r="UMN322" s="486"/>
      <c r="UMO322" s="486"/>
      <c r="UMP322" s="486"/>
      <c r="UMQ322" s="486"/>
      <c r="UMR322" s="487"/>
      <c r="UMS322" s="485"/>
      <c r="UMT322" s="486"/>
      <c r="UMU322" s="486"/>
      <c r="UMV322" s="486"/>
      <c r="UMW322" s="486"/>
      <c r="UMX322" s="486"/>
      <c r="UMY322" s="486"/>
      <c r="UMZ322" s="487"/>
      <c r="UNA322" s="485"/>
      <c r="UNB322" s="486"/>
      <c r="UNC322" s="486"/>
      <c r="UND322" s="486"/>
      <c r="UNE322" s="486"/>
      <c r="UNF322" s="486"/>
      <c r="UNG322" s="486"/>
      <c r="UNH322" s="487"/>
      <c r="UNI322" s="485"/>
      <c r="UNJ322" s="486"/>
      <c r="UNK322" s="486"/>
      <c r="UNL322" s="486"/>
      <c r="UNM322" s="486"/>
      <c r="UNN322" s="486"/>
      <c r="UNO322" s="486"/>
      <c r="UNP322" s="487"/>
      <c r="UNQ322" s="485"/>
      <c r="UNR322" s="486"/>
      <c r="UNS322" s="486"/>
      <c r="UNT322" s="486"/>
      <c r="UNU322" s="486"/>
      <c r="UNV322" s="486"/>
      <c r="UNW322" s="486"/>
      <c r="UNX322" s="487"/>
      <c r="UNY322" s="485"/>
      <c r="UNZ322" s="486"/>
      <c r="UOA322" s="486"/>
      <c r="UOB322" s="486"/>
      <c r="UOC322" s="486"/>
      <c r="UOD322" s="486"/>
      <c r="UOE322" s="486"/>
      <c r="UOF322" s="487"/>
      <c r="UOG322" s="485"/>
      <c r="UOH322" s="486"/>
      <c r="UOI322" s="486"/>
      <c r="UOJ322" s="486"/>
      <c r="UOK322" s="486"/>
      <c r="UOL322" s="486"/>
      <c r="UOM322" s="486"/>
      <c r="UON322" s="487"/>
      <c r="UOO322" s="485"/>
      <c r="UOP322" s="486"/>
      <c r="UOQ322" s="486"/>
      <c r="UOR322" s="486"/>
      <c r="UOS322" s="486"/>
      <c r="UOT322" s="486"/>
      <c r="UOU322" s="486"/>
      <c r="UOV322" s="487"/>
      <c r="UOW322" s="485"/>
      <c r="UOX322" s="486"/>
      <c r="UOY322" s="486"/>
      <c r="UOZ322" s="486"/>
      <c r="UPA322" s="486"/>
      <c r="UPB322" s="486"/>
      <c r="UPC322" s="486"/>
      <c r="UPD322" s="487"/>
      <c r="UPE322" s="485"/>
      <c r="UPF322" s="486"/>
      <c r="UPG322" s="486"/>
      <c r="UPH322" s="486"/>
      <c r="UPI322" s="486"/>
      <c r="UPJ322" s="486"/>
      <c r="UPK322" s="486"/>
      <c r="UPL322" s="487"/>
      <c r="UPM322" s="485"/>
      <c r="UPN322" s="486"/>
      <c r="UPO322" s="486"/>
      <c r="UPP322" s="486"/>
      <c r="UPQ322" s="486"/>
      <c r="UPR322" s="486"/>
      <c r="UPS322" s="486"/>
      <c r="UPT322" s="487"/>
      <c r="UPU322" s="485"/>
      <c r="UPV322" s="486"/>
      <c r="UPW322" s="486"/>
      <c r="UPX322" s="486"/>
      <c r="UPY322" s="486"/>
      <c r="UPZ322" s="486"/>
      <c r="UQA322" s="486"/>
      <c r="UQB322" s="487"/>
      <c r="UQC322" s="485"/>
      <c r="UQD322" s="486"/>
      <c r="UQE322" s="486"/>
      <c r="UQF322" s="486"/>
      <c r="UQG322" s="486"/>
      <c r="UQH322" s="486"/>
      <c r="UQI322" s="486"/>
      <c r="UQJ322" s="487"/>
      <c r="UQK322" s="485"/>
      <c r="UQL322" s="486"/>
      <c r="UQM322" s="486"/>
      <c r="UQN322" s="486"/>
      <c r="UQO322" s="486"/>
      <c r="UQP322" s="486"/>
      <c r="UQQ322" s="486"/>
      <c r="UQR322" s="487"/>
      <c r="UQS322" s="485"/>
      <c r="UQT322" s="486"/>
      <c r="UQU322" s="486"/>
      <c r="UQV322" s="486"/>
      <c r="UQW322" s="486"/>
      <c r="UQX322" s="486"/>
      <c r="UQY322" s="486"/>
      <c r="UQZ322" s="487"/>
      <c r="URA322" s="485"/>
      <c r="URB322" s="486"/>
      <c r="URC322" s="486"/>
      <c r="URD322" s="486"/>
      <c r="URE322" s="486"/>
      <c r="URF322" s="486"/>
      <c r="URG322" s="486"/>
      <c r="URH322" s="487"/>
      <c r="URI322" s="485"/>
      <c r="URJ322" s="486"/>
      <c r="URK322" s="486"/>
      <c r="URL322" s="486"/>
      <c r="URM322" s="486"/>
      <c r="URN322" s="486"/>
      <c r="URO322" s="486"/>
      <c r="URP322" s="487"/>
      <c r="URQ322" s="485"/>
      <c r="URR322" s="486"/>
      <c r="URS322" s="486"/>
      <c r="URT322" s="486"/>
      <c r="URU322" s="486"/>
      <c r="URV322" s="486"/>
      <c r="URW322" s="486"/>
      <c r="URX322" s="487"/>
      <c r="URY322" s="485"/>
      <c r="URZ322" s="486"/>
      <c r="USA322" s="486"/>
      <c r="USB322" s="486"/>
      <c r="USC322" s="486"/>
      <c r="USD322" s="486"/>
      <c r="USE322" s="486"/>
      <c r="USF322" s="487"/>
      <c r="USG322" s="485"/>
      <c r="USH322" s="486"/>
      <c r="USI322" s="486"/>
      <c r="USJ322" s="486"/>
      <c r="USK322" s="486"/>
      <c r="USL322" s="486"/>
      <c r="USM322" s="486"/>
      <c r="USN322" s="487"/>
      <c r="USO322" s="485"/>
      <c r="USP322" s="486"/>
      <c r="USQ322" s="486"/>
      <c r="USR322" s="486"/>
      <c r="USS322" s="486"/>
      <c r="UST322" s="486"/>
      <c r="USU322" s="486"/>
      <c r="USV322" s="487"/>
      <c r="USW322" s="485"/>
      <c r="USX322" s="486"/>
      <c r="USY322" s="486"/>
      <c r="USZ322" s="486"/>
      <c r="UTA322" s="486"/>
      <c r="UTB322" s="486"/>
      <c r="UTC322" s="486"/>
      <c r="UTD322" s="487"/>
      <c r="UTE322" s="485"/>
      <c r="UTF322" s="486"/>
      <c r="UTG322" s="486"/>
      <c r="UTH322" s="486"/>
      <c r="UTI322" s="486"/>
      <c r="UTJ322" s="486"/>
      <c r="UTK322" s="486"/>
      <c r="UTL322" s="487"/>
      <c r="UTM322" s="485"/>
      <c r="UTN322" s="486"/>
      <c r="UTO322" s="486"/>
      <c r="UTP322" s="486"/>
      <c r="UTQ322" s="486"/>
      <c r="UTR322" s="486"/>
      <c r="UTS322" s="486"/>
      <c r="UTT322" s="487"/>
      <c r="UTU322" s="485"/>
      <c r="UTV322" s="486"/>
      <c r="UTW322" s="486"/>
      <c r="UTX322" s="486"/>
      <c r="UTY322" s="486"/>
      <c r="UTZ322" s="486"/>
      <c r="UUA322" s="486"/>
      <c r="UUB322" s="487"/>
      <c r="UUC322" s="485"/>
      <c r="UUD322" s="486"/>
      <c r="UUE322" s="486"/>
      <c r="UUF322" s="486"/>
      <c r="UUG322" s="486"/>
      <c r="UUH322" s="486"/>
      <c r="UUI322" s="486"/>
      <c r="UUJ322" s="487"/>
      <c r="UUK322" s="485"/>
      <c r="UUL322" s="486"/>
      <c r="UUM322" s="486"/>
      <c r="UUN322" s="486"/>
      <c r="UUO322" s="486"/>
      <c r="UUP322" s="486"/>
      <c r="UUQ322" s="486"/>
      <c r="UUR322" s="487"/>
      <c r="UUS322" s="485"/>
      <c r="UUT322" s="486"/>
      <c r="UUU322" s="486"/>
      <c r="UUV322" s="486"/>
      <c r="UUW322" s="486"/>
      <c r="UUX322" s="486"/>
      <c r="UUY322" s="486"/>
      <c r="UUZ322" s="487"/>
      <c r="UVA322" s="485"/>
      <c r="UVB322" s="486"/>
      <c r="UVC322" s="486"/>
      <c r="UVD322" s="486"/>
      <c r="UVE322" s="486"/>
      <c r="UVF322" s="486"/>
      <c r="UVG322" s="486"/>
      <c r="UVH322" s="487"/>
      <c r="UVI322" s="485"/>
      <c r="UVJ322" s="486"/>
      <c r="UVK322" s="486"/>
      <c r="UVL322" s="486"/>
      <c r="UVM322" s="486"/>
      <c r="UVN322" s="486"/>
      <c r="UVO322" s="486"/>
      <c r="UVP322" s="487"/>
      <c r="UVQ322" s="485"/>
      <c r="UVR322" s="486"/>
      <c r="UVS322" s="486"/>
      <c r="UVT322" s="486"/>
      <c r="UVU322" s="486"/>
      <c r="UVV322" s="486"/>
      <c r="UVW322" s="486"/>
      <c r="UVX322" s="487"/>
      <c r="UVY322" s="485"/>
      <c r="UVZ322" s="486"/>
      <c r="UWA322" s="486"/>
      <c r="UWB322" s="486"/>
      <c r="UWC322" s="486"/>
      <c r="UWD322" s="486"/>
      <c r="UWE322" s="486"/>
      <c r="UWF322" s="487"/>
      <c r="UWG322" s="485"/>
      <c r="UWH322" s="486"/>
      <c r="UWI322" s="486"/>
      <c r="UWJ322" s="486"/>
      <c r="UWK322" s="486"/>
      <c r="UWL322" s="486"/>
      <c r="UWM322" s="486"/>
      <c r="UWN322" s="487"/>
      <c r="UWO322" s="485"/>
      <c r="UWP322" s="486"/>
      <c r="UWQ322" s="486"/>
      <c r="UWR322" s="486"/>
      <c r="UWS322" s="486"/>
      <c r="UWT322" s="486"/>
      <c r="UWU322" s="486"/>
      <c r="UWV322" s="487"/>
      <c r="UWW322" s="485"/>
      <c r="UWX322" s="486"/>
      <c r="UWY322" s="486"/>
      <c r="UWZ322" s="486"/>
      <c r="UXA322" s="486"/>
      <c r="UXB322" s="486"/>
      <c r="UXC322" s="486"/>
      <c r="UXD322" s="487"/>
      <c r="UXE322" s="485"/>
      <c r="UXF322" s="486"/>
      <c r="UXG322" s="486"/>
      <c r="UXH322" s="486"/>
      <c r="UXI322" s="486"/>
      <c r="UXJ322" s="486"/>
      <c r="UXK322" s="486"/>
      <c r="UXL322" s="487"/>
      <c r="UXM322" s="485"/>
      <c r="UXN322" s="486"/>
      <c r="UXO322" s="486"/>
      <c r="UXP322" s="486"/>
      <c r="UXQ322" s="486"/>
      <c r="UXR322" s="486"/>
      <c r="UXS322" s="486"/>
      <c r="UXT322" s="487"/>
      <c r="UXU322" s="485"/>
      <c r="UXV322" s="486"/>
      <c r="UXW322" s="486"/>
      <c r="UXX322" s="486"/>
      <c r="UXY322" s="486"/>
      <c r="UXZ322" s="486"/>
      <c r="UYA322" s="486"/>
      <c r="UYB322" s="487"/>
      <c r="UYC322" s="485"/>
      <c r="UYD322" s="486"/>
      <c r="UYE322" s="486"/>
      <c r="UYF322" s="486"/>
      <c r="UYG322" s="486"/>
      <c r="UYH322" s="486"/>
      <c r="UYI322" s="486"/>
      <c r="UYJ322" s="487"/>
      <c r="UYK322" s="485"/>
      <c r="UYL322" s="486"/>
      <c r="UYM322" s="486"/>
      <c r="UYN322" s="486"/>
      <c r="UYO322" s="486"/>
      <c r="UYP322" s="486"/>
      <c r="UYQ322" s="486"/>
      <c r="UYR322" s="487"/>
      <c r="UYS322" s="485"/>
      <c r="UYT322" s="486"/>
      <c r="UYU322" s="486"/>
      <c r="UYV322" s="486"/>
      <c r="UYW322" s="486"/>
      <c r="UYX322" s="486"/>
      <c r="UYY322" s="486"/>
      <c r="UYZ322" s="487"/>
      <c r="UZA322" s="485"/>
      <c r="UZB322" s="486"/>
      <c r="UZC322" s="486"/>
      <c r="UZD322" s="486"/>
      <c r="UZE322" s="486"/>
      <c r="UZF322" s="486"/>
      <c r="UZG322" s="486"/>
      <c r="UZH322" s="487"/>
      <c r="UZI322" s="485"/>
      <c r="UZJ322" s="486"/>
      <c r="UZK322" s="486"/>
      <c r="UZL322" s="486"/>
      <c r="UZM322" s="486"/>
      <c r="UZN322" s="486"/>
      <c r="UZO322" s="486"/>
      <c r="UZP322" s="487"/>
      <c r="UZQ322" s="485"/>
      <c r="UZR322" s="486"/>
      <c r="UZS322" s="486"/>
      <c r="UZT322" s="486"/>
      <c r="UZU322" s="486"/>
      <c r="UZV322" s="486"/>
      <c r="UZW322" s="486"/>
      <c r="UZX322" s="487"/>
      <c r="UZY322" s="485"/>
      <c r="UZZ322" s="486"/>
      <c r="VAA322" s="486"/>
      <c r="VAB322" s="486"/>
      <c r="VAC322" s="486"/>
      <c r="VAD322" s="486"/>
      <c r="VAE322" s="486"/>
      <c r="VAF322" s="487"/>
      <c r="VAG322" s="485"/>
      <c r="VAH322" s="486"/>
      <c r="VAI322" s="486"/>
      <c r="VAJ322" s="486"/>
      <c r="VAK322" s="486"/>
      <c r="VAL322" s="486"/>
      <c r="VAM322" s="486"/>
      <c r="VAN322" s="487"/>
      <c r="VAO322" s="485"/>
      <c r="VAP322" s="486"/>
      <c r="VAQ322" s="486"/>
      <c r="VAR322" s="486"/>
      <c r="VAS322" s="486"/>
      <c r="VAT322" s="486"/>
      <c r="VAU322" s="486"/>
      <c r="VAV322" s="487"/>
      <c r="VAW322" s="485"/>
      <c r="VAX322" s="486"/>
      <c r="VAY322" s="486"/>
      <c r="VAZ322" s="486"/>
      <c r="VBA322" s="486"/>
      <c r="VBB322" s="486"/>
      <c r="VBC322" s="486"/>
      <c r="VBD322" s="487"/>
      <c r="VBE322" s="485"/>
      <c r="VBF322" s="486"/>
      <c r="VBG322" s="486"/>
      <c r="VBH322" s="486"/>
      <c r="VBI322" s="486"/>
      <c r="VBJ322" s="486"/>
      <c r="VBK322" s="486"/>
      <c r="VBL322" s="487"/>
      <c r="VBM322" s="485"/>
      <c r="VBN322" s="486"/>
      <c r="VBO322" s="486"/>
      <c r="VBP322" s="486"/>
      <c r="VBQ322" s="486"/>
      <c r="VBR322" s="486"/>
      <c r="VBS322" s="486"/>
      <c r="VBT322" s="487"/>
      <c r="VBU322" s="485"/>
      <c r="VBV322" s="486"/>
      <c r="VBW322" s="486"/>
      <c r="VBX322" s="486"/>
      <c r="VBY322" s="486"/>
      <c r="VBZ322" s="486"/>
      <c r="VCA322" s="486"/>
      <c r="VCB322" s="487"/>
      <c r="VCC322" s="485"/>
      <c r="VCD322" s="486"/>
      <c r="VCE322" s="486"/>
      <c r="VCF322" s="486"/>
      <c r="VCG322" s="486"/>
      <c r="VCH322" s="486"/>
      <c r="VCI322" s="486"/>
      <c r="VCJ322" s="487"/>
      <c r="VCK322" s="485"/>
      <c r="VCL322" s="486"/>
      <c r="VCM322" s="486"/>
      <c r="VCN322" s="486"/>
      <c r="VCO322" s="486"/>
      <c r="VCP322" s="486"/>
      <c r="VCQ322" s="486"/>
      <c r="VCR322" s="487"/>
      <c r="VCS322" s="485"/>
      <c r="VCT322" s="486"/>
      <c r="VCU322" s="486"/>
      <c r="VCV322" s="486"/>
      <c r="VCW322" s="486"/>
      <c r="VCX322" s="486"/>
      <c r="VCY322" s="486"/>
      <c r="VCZ322" s="487"/>
      <c r="VDA322" s="485"/>
      <c r="VDB322" s="486"/>
      <c r="VDC322" s="486"/>
      <c r="VDD322" s="486"/>
      <c r="VDE322" s="486"/>
      <c r="VDF322" s="486"/>
      <c r="VDG322" s="486"/>
      <c r="VDH322" s="487"/>
      <c r="VDI322" s="485"/>
      <c r="VDJ322" s="486"/>
      <c r="VDK322" s="486"/>
      <c r="VDL322" s="486"/>
      <c r="VDM322" s="486"/>
      <c r="VDN322" s="486"/>
      <c r="VDO322" s="486"/>
      <c r="VDP322" s="487"/>
      <c r="VDQ322" s="485"/>
      <c r="VDR322" s="486"/>
      <c r="VDS322" s="486"/>
      <c r="VDT322" s="486"/>
      <c r="VDU322" s="486"/>
      <c r="VDV322" s="486"/>
      <c r="VDW322" s="486"/>
      <c r="VDX322" s="487"/>
      <c r="VDY322" s="485"/>
      <c r="VDZ322" s="486"/>
      <c r="VEA322" s="486"/>
      <c r="VEB322" s="486"/>
      <c r="VEC322" s="486"/>
      <c r="VED322" s="486"/>
      <c r="VEE322" s="486"/>
      <c r="VEF322" s="487"/>
      <c r="VEG322" s="485"/>
      <c r="VEH322" s="486"/>
      <c r="VEI322" s="486"/>
      <c r="VEJ322" s="486"/>
      <c r="VEK322" s="486"/>
      <c r="VEL322" s="486"/>
      <c r="VEM322" s="486"/>
      <c r="VEN322" s="487"/>
      <c r="VEO322" s="485"/>
      <c r="VEP322" s="486"/>
      <c r="VEQ322" s="486"/>
      <c r="VER322" s="486"/>
      <c r="VES322" s="486"/>
      <c r="VET322" s="486"/>
      <c r="VEU322" s="486"/>
      <c r="VEV322" s="487"/>
      <c r="VEW322" s="485"/>
      <c r="VEX322" s="486"/>
      <c r="VEY322" s="486"/>
      <c r="VEZ322" s="486"/>
      <c r="VFA322" s="486"/>
      <c r="VFB322" s="486"/>
      <c r="VFC322" s="486"/>
      <c r="VFD322" s="487"/>
      <c r="VFE322" s="485"/>
      <c r="VFF322" s="486"/>
      <c r="VFG322" s="486"/>
      <c r="VFH322" s="486"/>
      <c r="VFI322" s="486"/>
      <c r="VFJ322" s="486"/>
      <c r="VFK322" s="486"/>
      <c r="VFL322" s="487"/>
      <c r="VFM322" s="485"/>
      <c r="VFN322" s="486"/>
      <c r="VFO322" s="486"/>
      <c r="VFP322" s="486"/>
      <c r="VFQ322" s="486"/>
      <c r="VFR322" s="486"/>
      <c r="VFS322" s="486"/>
      <c r="VFT322" s="487"/>
      <c r="VFU322" s="485"/>
      <c r="VFV322" s="486"/>
      <c r="VFW322" s="486"/>
      <c r="VFX322" s="486"/>
      <c r="VFY322" s="486"/>
      <c r="VFZ322" s="486"/>
      <c r="VGA322" s="486"/>
      <c r="VGB322" s="487"/>
      <c r="VGC322" s="485"/>
      <c r="VGD322" s="486"/>
      <c r="VGE322" s="486"/>
      <c r="VGF322" s="486"/>
      <c r="VGG322" s="486"/>
      <c r="VGH322" s="486"/>
      <c r="VGI322" s="486"/>
      <c r="VGJ322" s="487"/>
      <c r="VGK322" s="485"/>
      <c r="VGL322" s="486"/>
      <c r="VGM322" s="486"/>
      <c r="VGN322" s="486"/>
      <c r="VGO322" s="486"/>
      <c r="VGP322" s="486"/>
      <c r="VGQ322" s="486"/>
      <c r="VGR322" s="487"/>
      <c r="VGS322" s="485"/>
      <c r="VGT322" s="486"/>
      <c r="VGU322" s="486"/>
      <c r="VGV322" s="486"/>
      <c r="VGW322" s="486"/>
      <c r="VGX322" s="486"/>
      <c r="VGY322" s="486"/>
      <c r="VGZ322" s="487"/>
      <c r="VHA322" s="485"/>
      <c r="VHB322" s="486"/>
      <c r="VHC322" s="486"/>
      <c r="VHD322" s="486"/>
      <c r="VHE322" s="486"/>
      <c r="VHF322" s="486"/>
      <c r="VHG322" s="486"/>
      <c r="VHH322" s="487"/>
      <c r="VHI322" s="485"/>
      <c r="VHJ322" s="486"/>
      <c r="VHK322" s="486"/>
      <c r="VHL322" s="486"/>
      <c r="VHM322" s="486"/>
      <c r="VHN322" s="486"/>
      <c r="VHO322" s="486"/>
      <c r="VHP322" s="487"/>
      <c r="VHQ322" s="485"/>
      <c r="VHR322" s="486"/>
      <c r="VHS322" s="486"/>
      <c r="VHT322" s="486"/>
      <c r="VHU322" s="486"/>
      <c r="VHV322" s="486"/>
      <c r="VHW322" s="486"/>
      <c r="VHX322" s="487"/>
      <c r="VHY322" s="485"/>
      <c r="VHZ322" s="486"/>
      <c r="VIA322" s="486"/>
      <c r="VIB322" s="486"/>
      <c r="VIC322" s="486"/>
      <c r="VID322" s="486"/>
      <c r="VIE322" s="486"/>
      <c r="VIF322" s="487"/>
      <c r="VIG322" s="485"/>
      <c r="VIH322" s="486"/>
      <c r="VII322" s="486"/>
      <c r="VIJ322" s="486"/>
      <c r="VIK322" s="486"/>
      <c r="VIL322" s="486"/>
      <c r="VIM322" s="486"/>
      <c r="VIN322" s="487"/>
      <c r="VIO322" s="485"/>
      <c r="VIP322" s="486"/>
      <c r="VIQ322" s="486"/>
      <c r="VIR322" s="486"/>
      <c r="VIS322" s="486"/>
      <c r="VIT322" s="486"/>
      <c r="VIU322" s="486"/>
      <c r="VIV322" s="487"/>
      <c r="VIW322" s="485"/>
      <c r="VIX322" s="486"/>
      <c r="VIY322" s="486"/>
      <c r="VIZ322" s="486"/>
      <c r="VJA322" s="486"/>
      <c r="VJB322" s="486"/>
      <c r="VJC322" s="486"/>
      <c r="VJD322" s="487"/>
      <c r="VJE322" s="485"/>
      <c r="VJF322" s="486"/>
      <c r="VJG322" s="486"/>
      <c r="VJH322" s="486"/>
      <c r="VJI322" s="486"/>
      <c r="VJJ322" s="486"/>
      <c r="VJK322" s="486"/>
      <c r="VJL322" s="487"/>
      <c r="VJM322" s="485"/>
      <c r="VJN322" s="486"/>
      <c r="VJO322" s="486"/>
      <c r="VJP322" s="486"/>
      <c r="VJQ322" s="486"/>
      <c r="VJR322" s="486"/>
      <c r="VJS322" s="486"/>
      <c r="VJT322" s="487"/>
      <c r="VJU322" s="485"/>
      <c r="VJV322" s="486"/>
      <c r="VJW322" s="486"/>
      <c r="VJX322" s="486"/>
      <c r="VJY322" s="486"/>
      <c r="VJZ322" s="486"/>
      <c r="VKA322" s="486"/>
      <c r="VKB322" s="487"/>
      <c r="VKC322" s="485"/>
      <c r="VKD322" s="486"/>
      <c r="VKE322" s="486"/>
      <c r="VKF322" s="486"/>
      <c r="VKG322" s="486"/>
      <c r="VKH322" s="486"/>
      <c r="VKI322" s="486"/>
      <c r="VKJ322" s="487"/>
      <c r="VKK322" s="485"/>
      <c r="VKL322" s="486"/>
      <c r="VKM322" s="486"/>
      <c r="VKN322" s="486"/>
      <c r="VKO322" s="486"/>
      <c r="VKP322" s="486"/>
      <c r="VKQ322" s="486"/>
      <c r="VKR322" s="487"/>
      <c r="VKS322" s="485"/>
      <c r="VKT322" s="486"/>
      <c r="VKU322" s="486"/>
      <c r="VKV322" s="486"/>
      <c r="VKW322" s="486"/>
      <c r="VKX322" s="486"/>
      <c r="VKY322" s="486"/>
      <c r="VKZ322" s="487"/>
      <c r="VLA322" s="485"/>
      <c r="VLB322" s="486"/>
      <c r="VLC322" s="486"/>
      <c r="VLD322" s="486"/>
      <c r="VLE322" s="486"/>
      <c r="VLF322" s="486"/>
      <c r="VLG322" s="486"/>
      <c r="VLH322" s="487"/>
      <c r="VLI322" s="485"/>
      <c r="VLJ322" s="486"/>
      <c r="VLK322" s="486"/>
      <c r="VLL322" s="486"/>
      <c r="VLM322" s="486"/>
      <c r="VLN322" s="486"/>
      <c r="VLO322" s="486"/>
      <c r="VLP322" s="487"/>
      <c r="VLQ322" s="485"/>
      <c r="VLR322" s="486"/>
      <c r="VLS322" s="486"/>
      <c r="VLT322" s="486"/>
      <c r="VLU322" s="486"/>
      <c r="VLV322" s="486"/>
      <c r="VLW322" s="486"/>
      <c r="VLX322" s="487"/>
      <c r="VLY322" s="485"/>
      <c r="VLZ322" s="486"/>
      <c r="VMA322" s="486"/>
      <c r="VMB322" s="486"/>
      <c r="VMC322" s="486"/>
      <c r="VMD322" s="486"/>
      <c r="VME322" s="486"/>
      <c r="VMF322" s="487"/>
      <c r="VMG322" s="485"/>
      <c r="VMH322" s="486"/>
      <c r="VMI322" s="486"/>
      <c r="VMJ322" s="486"/>
      <c r="VMK322" s="486"/>
      <c r="VML322" s="486"/>
      <c r="VMM322" s="486"/>
      <c r="VMN322" s="487"/>
      <c r="VMO322" s="485"/>
      <c r="VMP322" s="486"/>
      <c r="VMQ322" s="486"/>
      <c r="VMR322" s="486"/>
      <c r="VMS322" s="486"/>
      <c r="VMT322" s="486"/>
      <c r="VMU322" s="486"/>
      <c r="VMV322" s="487"/>
      <c r="VMW322" s="485"/>
      <c r="VMX322" s="486"/>
      <c r="VMY322" s="486"/>
      <c r="VMZ322" s="486"/>
      <c r="VNA322" s="486"/>
      <c r="VNB322" s="486"/>
      <c r="VNC322" s="486"/>
      <c r="VND322" s="487"/>
      <c r="VNE322" s="485"/>
      <c r="VNF322" s="486"/>
      <c r="VNG322" s="486"/>
      <c r="VNH322" s="486"/>
      <c r="VNI322" s="486"/>
      <c r="VNJ322" s="486"/>
      <c r="VNK322" s="486"/>
      <c r="VNL322" s="487"/>
      <c r="VNM322" s="485"/>
      <c r="VNN322" s="486"/>
      <c r="VNO322" s="486"/>
      <c r="VNP322" s="486"/>
      <c r="VNQ322" s="486"/>
      <c r="VNR322" s="486"/>
      <c r="VNS322" s="486"/>
      <c r="VNT322" s="487"/>
      <c r="VNU322" s="485"/>
      <c r="VNV322" s="486"/>
      <c r="VNW322" s="486"/>
      <c r="VNX322" s="486"/>
      <c r="VNY322" s="486"/>
      <c r="VNZ322" s="486"/>
      <c r="VOA322" s="486"/>
      <c r="VOB322" s="487"/>
      <c r="VOC322" s="485"/>
      <c r="VOD322" s="486"/>
      <c r="VOE322" s="486"/>
      <c r="VOF322" s="486"/>
      <c r="VOG322" s="486"/>
      <c r="VOH322" s="486"/>
      <c r="VOI322" s="486"/>
      <c r="VOJ322" s="487"/>
      <c r="VOK322" s="485"/>
      <c r="VOL322" s="486"/>
      <c r="VOM322" s="486"/>
      <c r="VON322" s="486"/>
      <c r="VOO322" s="486"/>
      <c r="VOP322" s="486"/>
      <c r="VOQ322" s="486"/>
      <c r="VOR322" s="487"/>
      <c r="VOS322" s="485"/>
      <c r="VOT322" s="486"/>
      <c r="VOU322" s="486"/>
      <c r="VOV322" s="486"/>
      <c r="VOW322" s="486"/>
      <c r="VOX322" s="486"/>
      <c r="VOY322" s="486"/>
      <c r="VOZ322" s="487"/>
      <c r="VPA322" s="485"/>
      <c r="VPB322" s="486"/>
      <c r="VPC322" s="486"/>
      <c r="VPD322" s="486"/>
      <c r="VPE322" s="486"/>
      <c r="VPF322" s="486"/>
      <c r="VPG322" s="486"/>
      <c r="VPH322" s="487"/>
      <c r="VPI322" s="485"/>
      <c r="VPJ322" s="486"/>
      <c r="VPK322" s="486"/>
      <c r="VPL322" s="486"/>
      <c r="VPM322" s="486"/>
      <c r="VPN322" s="486"/>
      <c r="VPO322" s="486"/>
      <c r="VPP322" s="487"/>
      <c r="VPQ322" s="485"/>
      <c r="VPR322" s="486"/>
      <c r="VPS322" s="486"/>
      <c r="VPT322" s="486"/>
      <c r="VPU322" s="486"/>
      <c r="VPV322" s="486"/>
      <c r="VPW322" s="486"/>
      <c r="VPX322" s="487"/>
      <c r="VPY322" s="485"/>
      <c r="VPZ322" s="486"/>
      <c r="VQA322" s="486"/>
      <c r="VQB322" s="486"/>
      <c r="VQC322" s="486"/>
      <c r="VQD322" s="486"/>
      <c r="VQE322" s="486"/>
      <c r="VQF322" s="487"/>
      <c r="VQG322" s="485"/>
      <c r="VQH322" s="486"/>
      <c r="VQI322" s="486"/>
      <c r="VQJ322" s="486"/>
      <c r="VQK322" s="486"/>
      <c r="VQL322" s="486"/>
      <c r="VQM322" s="486"/>
      <c r="VQN322" s="487"/>
      <c r="VQO322" s="485"/>
      <c r="VQP322" s="486"/>
      <c r="VQQ322" s="486"/>
      <c r="VQR322" s="486"/>
      <c r="VQS322" s="486"/>
      <c r="VQT322" s="486"/>
      <c r="VQU322" s="486"/>
      <c r="VQV322" s="487"/>
      <c r="VQW322" s="485"/>
      <c r="VQX322" s="486"/>
      <c r="VQY322" s="486"/>
      <c r="VQZ322" s="486"/>
      <c r="VRA322" s="486"/>
      <c r="VRB322" s="486"/>
      <c r="VRC322" s="486"/>
      <c r="VRD322" s="487"/>
      <c r="VRE322" s="485"/>
      <c r="VRF322" s="486"/>
      <c r="VRG322" s="486"/>
      <c r="VRH322" s="486"/>
      <c r="VRI322" s="486"/>
      <c r="VRJ322" s="486"/>
      <c r="VRK322" s="486"/>
      <c r="VRL322" s="487"/>
      <c r="VRM322" s="485"/>
      <c r="VRN322" s="486"/>
      <c r="VRO322" s="486"/>
      <c r="VRP322" s="486"/>
      <c r="VRQ322" s="486"/>
      <c r="VRR322" s="486"/>
      <c r="VRS322" s="486"/>
      <c r="VRT322" s="487"/>
      <c r="VRU322" s="485"/>
      <c r="VRV322" s="486"/>
      <c r="VRW322" s="486"/>
      <c r="VRX322" s="486"/>
      <c r="VRY322" s="486"/>
      <c r="VRZ322" s="486"/>
      <c r="VSA322" s="486"/>
      <c r="VSB322" s="487"/>
      <c r="VSC322" s="485"/>
      <c r="VSD322" s="486"/>
      <c r="VSE322" s="486"/>
      <c r="VSF322" s="486"/>
      <c r="VSG322" s="486"/>
      <c r="VSH322" s="486"/>
      <c r="VSI322" s="486"/>
      <c r="VSJ322" s="487"/>
      <c r="VSK322" s="485"/>
      <c r="VSL322" s="486"/>
      <c r="VSM322" s="486"/>
      <c r="VSN322" s="486"/>
      <c r="VSO322" s="486"/>
      <c r="VSP322" s="486"/>
      <c r="VSQ322" s="486"/>
      <c r="VSR322" s="487"/>
      <c r="VSS322" s="485"/>
      <c r="VST322" s="486"/>
      <c r="VSU322" s="486"/>
      <c r="VSV322" s="486"/>
      <c r="VSW322" s="486"/>
      <c r="VSX322" s="486"/>
      <c r="VSY322" s="486"/>
      <c r="VSZ322" s="487"/>
      <c r="VTA322" s="485"/>
      <c r="VTB322" s="486"/>
      <c r="VTC322" s="486"/>
      <c r="VTD322" s="486"/>
      <c r="VTE322" s="486"/>
      <c r="VTF322" s="486"/>
      <c r="VTG322" s="486"/>
      <c r="VTH322" s="487"/>
      <c r="VTI322" s="485"/>
      <c r="VTJ322" s="486"/>
      <c r="VTK322" s="486"/>
      <c r="VTL322" s="486"/>
      <c r="VTM322" s="486"/>
      <c r="VTN322" s="486"/>
      <c r="VTO322" s="486"/>
      <c r="VTP322" s="487"/>
      <c r="VTQ322" s="485"/>
      <c r="VTR322" s="486"/>
      <c r="VTS322" s="486"/>
      <c r="VTT322" s="486"/>
      <c r="VTU322" s="486"/>
      <c r="VTV322" s="486"/>
      <c r="VTW322" s="486"/>
      <c r="VTX322" s="487"/>
      <c r="VTY322" s="485"/>
      <c r="VTZ322" s="486"/>
      <c r="VUA322" s="486"/>
      <c r="VUB322" s="486"/>
      <c r="VUC322" s="486"/>
      <c r="VUD322" s="486"/>
      <c r="VUE322" s="486"/>
      <c r="VUF322" s="487"/>
      <c r="VUG322" s="485"/>
      <c r="VUH322" s="486"/>
      <c r="VUI322" s="486"/>
      <c r="VUJ322" s="486"/>
      <c r="VUK322" s="486"/>
      <c r="VUL322" s="486"/>
      <c r="VUM322" s="486"/>
      <c r="VUN322" s="487"/>
      <c r="VUO322" s="485"/>
      <c r="VUP322" s="486"/>
      <c r="VUQ322" s="486"/>
      <c r="VUR322" s="486"/>
      <c r="VUS322" s="486"/>
      <c r="VUT322" s="486"/>
      <c r="VUU322" s="486"/>
      <c r="VUV322" s="487"/>
      <c r="VUW322" s="485"/>
      <c r="VUX322" s="486"/>
      <c r="VUY322" s="486"/>
      <c r="VUZ322" s="486"/>
      <c r="VVA322" s="486"/>
      <c r="VVB322" s="486"/>
      <c r="VVC322" s="486"/>
      <c r="VVD322" s="487"/>
      <c r="VVE322" s="485"/>
      <c r="VVF322" s="486"/>
      <c r="VVG322" s="486"/>
      <c r="VVH322" s="486"/>
      <c r="VVI322" s="486"/>
      <c r="VVJ322" s="486"/>
      <c r="VVK322" s="486"/>
      <c r="VVL322" s="487"/>
      <c r="VVM322" s="485"/>
      <c r="VVN322" s="486"/>
      <c r="VVO322" s="486"/>
      <c r="VVP322" s="486"/>
      <c r="VVQ322" s="486"/>
      <c r="VVR322" s="486"/>
      <c r="VVS322" s="486"/>
      <c r="VVT322" s="487"/>
      <c r="VVU322" s="485"/>
      <c r="VVV322" s="486"/>
      <c r="VVW322" s="486"/>
      <c r="VVX322" s="486"/>
      <c r="VVY322" s="486"/>
      <c r="VVZ322" s="486"/>
      <c r="VWA322" s="486"/>
      <c r="VWB322" s="487"/>
      <c r="VWC322" s="485"/>
      <c r="VWD322" s="486"/>
      <c r="VWE322" s="486"/>
      <c r="VWF322" s="486"/>
      <c r="VWG322" s="486"/>
      <c r="VWH322" s="486"/>
      <c r="VWI322" s="486"/>
      <c r="VWJ322" s="487"/>
      <c r="VWK322" s="485"/>
      <c r="VWL322" s="486"/>
      <c r="VWM322" s="486"/>
      <c r="VWN322" s="486"/>
      <c r="VWO322" s="486"/>
      <c r="VWP322" s="486"/>
      <c r="VWQ322" s="486"/>
      <c r="VWR322" s="487"/>
      <c r="VWS322" s="485"/>
      <c r="VWT322" s="486"/>
      <c r="VWU322" s="486"/>
      <c r="VWV322" s="486"/>
      <c r="VWW322" s="486"/>
      <c r="VWX322" s="486"/>
      <c r="VWY322" s="486"/>
      <c r="VWZ322" s="487"/>
      <c r="VXA322" s="485"/>
      <c r="VXB322" s="486"/>
      <c r="VXC322" s="486"/>
      <c r="VXD322" s="486"/>
      <c r="VXE322" s="486"/>
      <c r="VXF322" s="486"/>
      <c r="VXG322" s="486"/>
      <c r="VXH322" s="487"/>
      <c r="VXI322" s="485"/>
      <c r="VXJ322" s="486"/>
      <c r="VXK322" s="486"/>
      <c r="VXL322" s="486"/>
      <c r="VXM322" s="486"/>
      <c r="VXN322" s="486"/>
      <c r="VXO322" s="486"/>
      <c r="VXP322" s="487"/>
      <c r="VXQ322" s="485"/>
      <c r="VXR322" s="486"/>
      <c r="VXS322" s="486"/>
      <c r="VXT322" s="486"/>
      <c r="VXU322" s="486"/>
      <c r="VXV322" s="486"/>
      <c r="VXW322" s="486"/>
      <c r="VXX322" s="487"/>
      <c r="VXY322" s="485"/>
      <c r="VXZ322" s="486"/>
      <c r="VYA322" s="486"/>
      <c r="VYB322" s="486"/>
      <c r="VYC322" s="486"/>
      <c r="VYD322" s="486"/>
      <c r="VYE322" s="486"/>
      <c r="VYF322" s="487"/>
      <c r="VYG322" s="485"/>
      <c r="VYH322" s="486"/>
      <c r="VYI322" s="486"/>
      <c r="VYJ322" s="486"/>
      <c r="VYK322" s="486"/>
      <c r="VYL322" s="486"/>
      <c r="VYM322" s="486"/>
      <c r="VYN322" s="487"/>
      <c r="VYO322" s="485"/>
      <c r="VYP322" s="486"/>
      <c r="VYQ322" s="486"/>
      <c r="VYR322" s="486"/>
      <c r="VYS322" s="486"/>
      <c r="VYT322" s="486"/>
      <c r="VYU322" s="486"/>
      <c r="VYV322" s="487"/>
      <c r="VYW322" s="485"/>
      <c r="VYX322" s="486"/>
      <c r="VYY322" s="486"/>
      <c r="VYZ322" s="486"/>
      <c r="VZA322" s="486"/>
      <c r="VZB322" s="486"/>
      <c r="VZC322" s="486"/>
      <c r="VZD322" s="487"/>
      <c r="VZE322" s="485"/>
      <c r="VZF322" s="486"/>
      <c r="VZG322" s="486"/>
      <c r="VZH322" s="486"/>
      <c r="VZI322" s="486"/>
      <c r="VZJ322" s="486"/>
      <c r="VZK322" s="486"/>
      <c r="VZL322" s="487"/>
      <c r="VZM322" s="485"/>
      <c r="VZN322" s="486"/>
      <c r="VZO322" s="486"/>
      <c r="VZP322" s="486"/>
      <c r="VZQ322" s="486"/>
      <c r="VZR322" s="486"/>
      <c r="VZS322" s="486"/>
      <c r="VZT322" s="487"/>
      <c r="VZU322" s="485"/>
      <c r="VZV322" s="486"/>
      <c r="VZW322" s="486"/>
      <c r="VZX322" s="486"/>
      <c r="VZY322" s="486"/>
      <c r="VZZ322" s="486"/>
      <c r="WAA322" s="486"/>
      <c r="WAB322" s="487"/>
      <c r="WAC322" s="485"/>
      <c r="WAD322" s="486"/>
      <c r="WAE322" s="486"/>
      <c r="WAF322" s="486"/>
      <c r="WAG322" s="486"/>
      <c r="WAH322" s="486"/>
      <c r="WAI322" s="486"/>
      <c r="WAJ322" s="487"/>
      <c r="WAK322" s="485"/>
      <c r="WAL322" s="486"/>
      <c r="WAM322" s="486"/>
      <c r="WAN322" s="486"/>
      <c r="WAO322" s="486"/>
      <c r="WAP322" s="486"/>
      <c r="WAQ322" s="486"/>
      <c r="WAR322" s="487"/>
      <c r="WAS322" s="485"/>
      <c r="WAT322" s="486"/>
      <c r="WAU322" s="486"/>
      <c r="WAV322" s="486"/>
      <c r="WAW322" s="486"/>
      <c r="WAX322" s="486"/>
      <c r="WAY322" s="486"/>
      <c r="WAZ322" s="487"/>
      <c r="WBA322" s="485"/>
      <c r="WBB322" s="486"/>
      <c r="WBC322" s="486"/>
      <c r="WBD322" s="486"/>
      <c r="WBE322" s="486"/>
      <c r="WBF322" s="486"/>
      <c r="WBG322" s="486"/>
      <c r="WBH322" s="487"/>
      <c r="WBI322" s="485"/>
      <c r="WBJ322" s="486"/>
      <c r="WBK322" s="486"/>
      <c r="WBL322" s="486"/>
      <c r="WBM322" s="486"/>
      <c r="WBN322" s="486"/>
      <c r="WBO322" s="486"/>
      <c r="WBP322" s="487"/>
      <c r="WBQ322" s="485"/>
      <c r="WBR322" s="486"/>
      <c r="WBS322" s="486"/>
      <c r="WBT322" s="486"/>
      <c r="WBU322" s="486"/>
      <c r="WBV322" s="486"/>
      <c r="WBW322" s="486"/>
      <c r="WBX322" s="487"/>
      <c r="WBY322" s="485"/>
      <c r="WBZ322" s="486"/>
      <c r="WCA322" s="486"/>
      <c r="WCB322" s="486"/>
      <c r="WCC322" s="486"/>
      <c r="WCD322" s="486"/>
      <c r="WCE322" s="486"/>
      <c r="WCF322" s="487"/>
      <c r="WCG322" s="485"/>
      <c r="WCH322" s="486"/>
      <c r="WCI322" s="486"/>
      <c r="WCJ322" s="486"/>
      <c r="WCK322" s="486"/>
      <c r="WCL322" s="486"/>
      <c r="WCM322" s="486"/>
      <c r="WCN322" s="487"/>
      <c r="WCO322" s="485"/>
      <c r="WCP322" s="486"/>
      <c r="WCQ322" s="486"/>
      <c r="WCR322" s="486"/>
      <c r="WCS322" s="486"/>
      <c r="WCT322" s="486"/>
      <c r="WCU322" s="486"/>
      <c r="WCV322" s="487"/>
      <c r="WCW322" s="485"/>
      <c r="WCX322" s="486"/>
      <c r="WCY322" s="486"/>
      <c r="WCZ322" s="486"/>
      <c r="WDA322" s="486"/>
      <c r="WDB322" s="486"/>
      <c r="WDC322" s="486"/>
      <c r="WDD322" s="487"/>
      <c r="WDE322" s="485"/>
      <c r="WDF322" s="486"/>
      <c r="WDG322" s="486"/>
      <c r="WDH322" s="486"/>
      <c r="WDI322" s="486"/>
      <c r="WDJ322" s="486"/>
      <c r="WDK322" s="486"/>
      <c r="WDL322" s="487"/>
      <c r="WDM322" s="485"/>
      <c r="WDN322" s="486"/>
      <c r="WDO322" s="486"/>
      <c r="WDP322" s="486"/>
      <c r="WDQ322" s="486"/>
      <c r="WDR322" s="486"/>
      <c r="WDS322" s="486"/>
      <c r="WDT322" s="487"/>
      <c r="WDU322" s="485"/>
      <c r="WDV322" s="486"/>
      <c r="WDW322" s="486"/>
      <c r="WDX322" s="486"/>
      <c r="WDY322" s="486"/>
      <c r="WDZ322" s="486"/>
      <c r="WEA322" s="486"/>
      <c r="WEB322" s="487"/>
      <c r="WEC322" s="485"/>
      <c r="WED322" s="486"/>
      <c r="WEE322" s="486"/>
      <c r="WEF322" s="486"/>
      <c r="WEG322" s="486"/>
      <c r="WEH322" s="486"/>
      <c r="WEI322" s="486"/>
      <c r="WEJ322" s="487"/>
      <c r="WEK322" s="485"/>
      <c r="WEL322" s="486"/>
      <c r="WEM322" s="486"/>
      <c r="WEN322" s="486"/>
      <c r="WEO322" s="486"/>
      <c r="WEP322" s="486"/>
      <c r="WEQ322" s="486"/>
      <c r="WER322" s="487"/>
      <c r="WES322" s="485"/>
      <c r="WET322" s="486"/>
      <c r="WEU322" s="486"/>
      <c r="WEV322" s="486"/>
      <c r="WEW322" s="486"/>
      <c r="WEX322" s="486"/>
      <c r="WEY322" s="486"/>
      <c r="WEZ322" s="487"/>
      <c r="WFA322" s="485"/>
      <c r="WFB322" s="486"/>
      <c r="WFC322" s="486"/>
      <c r="WFD322" s="486"/>
      <c r="WFE322" s="486"/>
      <c r="WFF322" s="486"/>
      <c r="WFG322" s="486"/>
      <c r="WFH322" s="487"/>
      <c r="WFI322" s="485"/>
      <c r="WFJ322" s="486"/>
      <c r="WFK322" s="486"/>
      <c r="WFL322" s="486"/>
      <c r="WFM322" s="486"/>
      <c r="WFN322" s="486"/>
      <c r="WFO322" s="486"/>
      <c r="WFP322" s="487"/>
      <c r="WFQ322" s="485"/>
      <c r="WFR322" s="486"/>
      <c r="WFS322" s="486"/>
      <c r="WFT322" s="486"/>
      <c r="WFU322" s="486"/>
      <c r="WFV322" s="486"/>
      <c r="WFW322" s="486"/>
      <c r="WFX322" s="487"/>
      <c r="WFY322" s="485"/>
      <c r="WFZ322" s="486"/>
      <c r="WGA322" s="486"/>
      <c r="WGB322" s="486"/>
      <c r="WGC322" s="486"/>
      <c r="WGD322" s="486"/>
      <c r="WGE322" s="486"/>
      <c r="WGF322" s="487"/>
      <c r="WGG322" s="485"/>
      <c r="WGH322" s="486"/>
      <c r="WGI322" s="486"/>
      <c r="WGJ322" s="486"/>
      <c r="WGK322" s="486"/>
      <c r="WGL322" s="486"/>
      <c r="WGM322" s="486"/>
      <c r="WGN322" s="487"/>
      <c r="WGO322" s="485"/>
      <c r="WGP322" s="486"/>
      <c r="WGQ322" s="486"/>
      <c r="WGR322" s="486"/>
      <c r="WGS322" s="486"/>
      <c r="WGT322" s="486"/>
      <c r="WGU322" s="486"/>
      <c r="WGV322" s="487"/>
      <c r="WGW322" s="485"/>
      <c r="WGX322" s="486"/>
      <c r="WGY322" s="486"/>
      <c r="WGZ322" s="486"/>
      <c r="WHA322" s="486"/>
      <c r="WHB322" s="486"/>
      <c r="WHC322" s="486"/>
      <c r="WHD322" s="487"/>
      <c r="WHE322" s="485"/>
      <c r="WHF322" s="486"/>
      <c r="WHG322" s="486"/>
      <c r="WHH322" s="486"/>
      <c r="WHI322" s="486"/>
      <c r="WHJ322" s="486"/>
      <c r="WHK322" s="486"/>
      <c r="WHL322" s="487"/>
      <c r="WHM322" s="485"/>
      <c r="WHN322" s="486"/>
      <c r="WHO322" s="486"/>
      <c r="WHP322" s="486"/>
      <c r="WHQ322" s="486"/>
      <c r="WHR322" s="486"/>
      <c r="WHS322" s="486"/>
      <c r="WHT322" s="487"/>
      <c r="WHU322" s="485"/>
      <c r="WHV322" s="486"/>
      <c r="WHW322" s="486"/>
      <c r="WHX322" s="486"/>
      <c r="WHY322" s="486"/>
      <c r="WHZ322" s="486"/>
      <c r="WIA322" s="486"/>
      <c r="WIB322" s="487"/>
      <c r="WIC322" s="485"/>
      <c r="WID322" s="486"/>
      <c r="WIE322" s="486"/>
      <c r="WIF322" s="486"/>
      <c r="WIG322" s="486"/>
      <c r="WIH322" s="486"/>
      <c r="WII322" s="486"/>
      <c r="WIJ322" s="487"/>
      <c r="WIK322" s="485"/>
      <c r="WIL322" s="486"/>
      <c r="WIM322" s="486"/>
      <c r="WIN322" s="486"/>
      <c r="WIO322" s="486"/>
      <c r="WIP322" s="486"/>
      <c r="WIQ322" s="486"/>
      <c r="WIR322" s="487"/>
      <c r="WIS322" s="485"/>
      <c r="WIT322" s="486"/>
      <c r="WIU322" s="486"/>
      <c r="WIV322" s="486"/>
      <c r="WIW322" s="486"/>
      <c r="WIX322" s="486"/>
      <c r="WIY322" s="486"/>
      <c r="WIZ322" s="487"/>
      <c r="WJA322" s="485"/>
      <c r="WJB322" s="486"/>
      <c r="WJC322" s="486"/>
      <c r="WJD322" s="486"/>
      <c r="WJE322" s="486"/>
      <c r="WJF322" s="486"/>
      <c r="WJG322" s="486"/>
      <c r="WJH322" s="487"/>
      <c r="WJI322" s="485"/>
      <c r="WJJ322" s="486"/>
      <c r="WJK322" s="486"/>
      <c r="WJL322" s="486"/>
      <c r="WJM322" s="486"/>
      <c r="WJN322" s="486"/>
      <c r="WJO322" s="486"/>
      <c r="WJP322" s="487"/>
      <c r="WJQ322" s="485"/>
      <c r="WJR322" s="486"/>
      <c r="WJS322" s="486"/>
      <c r="WJT322" s="486"/>
      <c r="WJU322" s="486"/>
      <c r="WJV322" s="486"/>
      <c r="WJW322" s="486"/>
      <c r="WJX322" s="487"/>
      <c r="WJY322" s="485"/>
      <c r="WJZ322" s="486"/>
      <c r="WKA322" s="486"/>
      <c r="WKB322" s="486"/>
      <c r="WKC322" s="486"/>
      <c r="WKD322" s="486"/>
      <c r="WKE322" s="486"/>
      <c r="WKF322" s="487"/>
      <c r="WKG322" s="485"/>
      <c r="WKH322" s="486"/>
      <c r="WKI322" s="486"/>
      <c r="WKJ322" s="486"/>
      <c r="WKK322" s="486"/>
      <c r="WKL322" s="486"/>
      <c r="WKM322" s="486"/>
      <c r="WKN322" s="487"/>
      <c r="WKO322" s="485"/>
      <c r="WKP322" s="486"/>
      <c r="WKQ322" s="486"/>
      <c r="WKR322" s="486"/>
      <c r="WKS322" s="486"/>
      <c r="WKT322" s="486"/>
      <c r="WKU322" s="486"/>
      <c r="WKV322" s="487"/>
      <c r="WKW322" s="485"/>
      <c r="WKX322" s="486"/>
      <c r="WKY322" s="486"/>
      <c r="WKZ322" s="486"/>
      <c r="WLA322" s="486"/>
      <c r="WLB322" s="486"/>
      <c r="WLC322" s="486"/>
      <c r="WLD322" s="487"/>
      <c r="WLE322" s="485"/>
      <c r="WLF322" s="486"/>
      <c r="WLG322" s="486"/>
      <c r="WLH322" s="486"/>
      <c r="WLI322" s="486"/>
      <c r="WLJ322" s="486"/>
      <c r="WLK322" s="486"/>
      <c r="WLL322" s="487"/>
      <c r="WLM322" s="485"/>
      <c r="WLN322" s="486"/>
      <c r="WLO322" s="486"/>
      <c r="WLP322" s="486"/>
      <c r="WLQ322" s="486"/>
      <c r="WLR322" s="486"/>
      <c r="WLS322" s="486"/>
      <c r="WLT322" s="487"/>
      <c r="WLU322" s="485"/>
      <c r="WLV322" s="486"/>
      <c r="WLW322" s="486"/>
      <c r="WLX322" s="486"/>
      <c r="WLY322" s="486"/>
      <c r="WLZ322" s="486"/>
      <c r="WMA322" s="486"/>
      <c r="WMB322" s="487"/>
      <c r="WMC322" s="485"/>
      <c r="WMD322" s="486"/>
      <c r="WME322" s="486"/>
      <c r="WMF322" s="486"/>
      <c r="WMG322" s="486"/>
      <c r="WMH322" s="486"/>
      <c r="WMI322" s="486"/>
      <c r="WMJ322" s="487"/>
      <c r="WMK322" s="485"/>
      <c r="WML322" s="486"/>
      <c r="WMM322" s="486"/>
      <c r="WMN322" s="486"/>
      <c r="WMO322" s="486"/>
      <c r="WMP322" s="486"/>
      <c r="WMQ322" s="486"/>
      <c r="WMR322" s="487"/>
      <c r="WMS322" s="485"/>
      <c r="WMT322" s="486"/>
      <c r="WMU322" s="486"/>
      <c r="WMV322" s="486"/>
      <c r="WMW322" s="486"/>
      <c r="WMX322" s="486"/>
      <c r="WMY322" s="486"/>
      <c r="WMZ322" s="487"/>
      <c r="WNA322" s="485"/>
      <c r="WNB322" s="486"/>
      <c r="WNC322" s="486"/>
      <c r="WND322" s="486"/>
      <c r="WNE322" s="486"/>
      <c r="WNF322" s="486"/>
      <c r="WNG322" s="486"/>
      <c r="WNH322" s="487"/>
      <c r="WNI322" s="485"/>
      <c r="WNJ322" s="486"/>
      <c r="WNK322" s="486"/>
      <c r="WNL322" s="486"/>
      <c r="WNM322" s="486"/>
      <c r="WNN322" s="486"/>
      <c r="WNO322" s="486"/>
      <c r="WNP322" s="487"/>
      <c r="WNQ322" s="485"/>
      <c r="WNR322" s="486"/>
      <c r="WNS322" s="486"/>
      <c r="WNT322" s="486"/>
      <c r="WNU322" s="486"/>
      <c r="WNV322" s="486"/>
      <c r="WNW322" s="486"/>
      <c r="WNX322" s="487"/>
      <c r="WNY322" s="485"/>
      <c r="WNZ322" s="486"/>
      <c r="WOA322" s="486"/>
      <c r="WOB322" s="486"/>
      <c r="WOC322" s="486"/>
      <c r="WOD322" s="486"/>
      <c r="WOE322" s="486"/>
      <c r="WOF322" s="487"/>
      <c r="WOG322" s="485"/>
      <c r="WOH322" s="486"/>
      <c r="WOI322" s="486"/>
      <c r="WOJ322" s="486"/>
      <c r="WOK322" s="486"/>
      <c r="WOL322" s="486"/>
      <c r="WOM322" s="486"/>
      <c r="WON322" s="487"/>
      <c r="WOO322" s="485"/>
      <c r="WOP322" s="486"/>
      <c r="WOQ322" s="486"/>
      <c r="WOR322" s="486"/>
      <c r="WOS322" s="486"/>
      <c r="WOT322" s="486"/>
      <c r="WOU322" s="486"/>
      <c r="WOV322" s="487"/>
      <c r="WOW322" s="485"/>
      <c r="WOX322" s="486"/>
      <c r="WOY322" s="486"/>
      <c r="WOZ322" s="486"/>
      <c r="WPA322" s="486"/>
      <c r="WPB322" s="486"/>
      <c r="WPC322" s="486"/>
      <c r="WPD322" s="487"/>
      <c r="WPE322" s="485"/>
      <c r="WPF322" s="486"/>
      <c r="WPG322" s="486"/>
      <c r="WPH322" s="486"/>
      <c r="WPI322" s="486"/>
      <c r="WPJ322" s="486"/>
      <c r="WPK322" s="486"/>
      <c r="WPL322" s="487"/>
      <c r="WPM322" s="485"/>
      <c r="WPN322" s="486"/>
      <c r="WPO322" s="486"/>
      <c r="WPP322" s="486"/>
      <c r="WPQ322" s="486"/>
      <c r="WPR322" s="486"/>
      <c r="WPS322" s="486"/>
      <c r="WPT322" s="487"/>
      <c r="WPU322" s="485"/>
      <c r="WPV322" s="486"/>
      <c r="WPW322" s="486"/>
      <c r="WPX322" s="486"/>
      <c r="WPY322" s="486"/>
      <c r="WPZ322" s="486"/>
      <c r="WQA322" s="486"/>
      <c r="WQB322" s="487"/>
      <c r="WQC322" s="485"/>
      <c r="WQD322" s="486"/>
      <c r="WQE322" s="486"/>
      <c r="WQF322" s="486"/>
      <c r="WQG322" s="486"/>
      <c r="WQH322" s="486"/>
      <c r="WQI322" s="486"/>
      <c r="WQJ322" s="487"/>
      <c r="WQK322" s="485"/>
      <c r="WQL322" s="486"/>
      <c r="WQM322" s="486"/>
      <c r="WQN322" s="486"/>
      <c r="WQO322" s="486"/>
      <c r="WQP322" s="486"/>
      <c r="WQQ322" s="486"/>
      <c r="WQR322" s="487"/>
      <c r="WQS322" s="485"/>
      <c r="WQT322" s="486"/>
      <c r="WQU322" s="486"/>
      <c r="WQV322" s="486"/>
      <c r="WQW322" s="486"/>
      <c r="WQX322" s="486"/>
      <c r="WQY322" s="486"/>
      <c r="WQZ322" s="487"/>
      <c r="WRA322" s="485"/>
      <c r="WRB322" s="486"/>
      <c r="WRC322" s="486"/>
      <c r="WRD322" s="486"/>
      <c r="WRE322" s="486"/>
      <c r="WRF322" s="486"/>
      <c r="WRG322" s="486"/>
      <c r="WRH322" s="487"/>
      <c r="WRI322" s="485"/>
      <c r="WRJ322" s="486"/>
      <c r="WRK322" s="486"/>
      <c r="WRL322" s="486"/>
      <c r="WRM322" s="486"/>
      <c r="WRN322" s="486"/>
      <c r="WRO322" s="486"/>
      <c r="WRP322" s="487"/>
      <c r="WRQ322" s="485"/>
      <c r="WRR322" s="486"/>
      <c r="WRS322" s="486"/>
      <c r="WRT322" s="486"/>
      <c r="WRU322" s="486"/>
      <c r="WRV322" s="486"/>
      <c r="WRW322" s="486"/>
      <c r="WRX322" s="487"/>
      <c r="WRY322" s="485"/>
      <c r="WRZ322" s="486"/>
      <c r="WSA322" s="486"/>
      <c r="WSB322" s="486"/>
      <c r="WSC322" s="486"/>
      <c r="WSD322" s="486"/>
      <c r="WSE322" s="486"/>
      <c r="WSF322" s="487"/>
      <c r="WSG322" s="485"/>
      <c r="WSH322" s="486"/>
      <c r="WSI322" s="486"/>
      <c r="WSJ322" s="486"/>
      <c r="WSK322" s="486"/>
      <c r="WSL322" s="486"/>
      <c r="WSM322" s="486"/>
      <c r="WSN322" s="487"/>
      <c r="WSO322" s="485"/>
      <c r="WSP322" s="486"/>
      <c r="WSQ322" s="486"/>
      <c r="WSR322" s="486"/>
      <c r="WSS322" s="486"/>
      <c r="WST322" s="486"/>
      <c r="WSU322" s="486"/>
      <c r="WSV322" s="487"/>
      <c r="WSW322" s="485"/>
      <c r="WSX322" s="486"/>
      <c r="WSY322" s="486"/>
      <c r="WSZ322" s="486"/>
      <c r="WTA322" s="486"/>
      <c r="WTB322" s="486"/>
      <c r="WTC322" s="486"/>
      <c r="WTD322" s="487"/>
      <c r="WTE322" s="485"/>
      <c r="WTF322" s="486"/>
      <c r="WTG322" s="486"/>
      <c r="WTH322" s="486"/>
      <c r="WTI322" s="486"/>
      <c r="WTJ322" s="486"/>
      <c r="WTK322" s="486"/>
      <c r="WTL322" s="487"/>
      <c r="WTM322" s="485"/>
      <c r="WTN322" s="486"/>
      <c r="WTO322" s="486"/>
      <c r="WTP322" s="486"/>
      <c r="WTQ322" s="486"/>
      <c r="WTR322" s="486"/>
      <c r="WTS322" s="486"/>
      <c r="WTT322" s="487"/>
      <c r="WTU322" s="485"/>
      <c r="WTV322" s="486"/>
      <c r="WTW322" s="486"/>
      <c r="WTX322" s="486"/>
      <c r="WTY322" s="486"/>
      <c r="WTZ322" s="486"/>
      <c r="WUA322" s="486"/>
      <c r="WUB322" s="487"/>
      <c r="WUC322" s="485"/>
      <c r="WUD322" s="486"/>
      <c r="WUE322" s="486"/>
      <c r="WUF322" s="486"/>
      <c r="WUG322" s="486"/>
      <c r="WUH322" s="486"/>
      <c r="WUI322" s="486"/>
      <c r="WUJ322" s="487"/>
      <c r="WUK322" s="485"/>
      <c r="WUL322" s="486"/>
      <c r="WUM322" s="486"/>
      <c r="WUN322" s="486"/>
      <c r="WUO322" s="486"/>
      <c r="WUP322" s="486"/>
      <c r="WUQ322" s="486"/>
      <c r="WUR322" s="487"/>
      <c r="WUS322" s="485"/>
      <c r="WUT322" s="486"/>
      <c r="WUU322" s="486"/>
      <c r="WUV322" s="486"/>
      <c r="WUW322" s="486"/>
      <c r="WUX322" s="486"/>
      <c r="WUY322" s="486"/>
      <c r="WUZ322" s="487"/>
      <c r="WVA322" s="485"/>
      <c r="WVB322" s="486"/>
      <c r="WVC322" s="486"/>
      <c r="WVD322" s="486"/>
      <c r="WVE322" s="486"/>
      <c r="WVF322" s="486"/>
      <c r="WVG322" s="486"/>
      <c r="WVH322" s="487"/>
      <c r="WVI322" s="485"/>
      <c r="WVJ322" s="486"/>
      <c r="WVK322" s="486"/>
      <c r="WVL322" s="486"/>
      <c r="WVM322" s="486"/>
      <c r="WVN322" s="486"/>
      <c r="WVO322" s="486"/>
      <c r="WVP322" s="487"/>
      <c r="WVQ322" s="485"/>
      <c r="WVR322" s="486"/>
      <c r="WVS322" s="486"/>
      <c r="WVT322" s="486"/>
      <c r="WVU322" s="486"/>
      <c r="WVV322" s="486"/>
      <c r="WVW322" s="486"/>
      <c r="WVX322" s="487"/>
      <c r="WVY322" s="485"/>
      <c r="WVZ322" s="486"/>
      <c r="WWA322" s="486"/>
      <c r="WWB322" s="486"/>
      <c r="WWC322" s="486"/>
      <c r="WWD322" s="486"/>
      <c r="WWE322" s="486"/>
      <c r="WWF322" s="487"/>
      <c r="WWG322" s="485"/>
      <c r="WWH322" s="486"/>
      <c r="WWI322" s="486"/>
      <c r="WWJ322" s="486"/>
      <c r="WWK322" s="486"/>
      <c r="WWL322" s="486"/>
      <c r="WWM322" s="486"/>
      <c r="WWN322" s="487"/>
      <c r="WWO322" s="485"/>
      <c r="WWP322" s="486"/>
      <c r="WWQ322" s="486"/>
      <c r="WWR322" s="486"/>
      <c r="WWS322" s="486"/>
      <c r="WWT322" s="486"/>
      <c r="WWU322" s="486"/>
      <c r="WWV322" s="487"/>
      <c r="WWW322" s="485"/>
      <c r="WWX322" s="486"/>
      <c r="WWY322" s="486"/>
      <c r="WWZ322" s="486"/>
      <c r="WXA322" s="486"/>
      <c r="WXB322" s="486"/>
      <c r="WXC322" s="486"/>
      <c r="WXD322" s="487"/>
      <c r="WXE322" s="485"/>
      <c r="WXF322" s="486"/>
      <c r="WXG322" s="486"/>
      <c r="WXH322" s="486"/>
      <c r="WXI322" s="486"/>
      <c r="WXJ322" s="486"/>
      <c r="WXK322" s="486"/>
      <c r="WXL322" s="487"/>
      <c r="WXM322" s="485"/>
      <c r="WXN322" s="486"/>
      <c r="WXO322" s="486"/>
      <c r="WXP322" s="486"/>
      <c r="WXQ322" s="486"/>
      <c r="WXR322" s="486"/>
      <c r="WXS322" s="486"/>
      <c r="WXT322" s="487"/>
      <c r="WXU322" s="485"/>
      <c r="WXV322" s="486"/>
      <c r="WXW322" s="486"/>
      <c r="WXX322" s="486"/>
      <c r="WXY322" s="486"/>
      <c r="WXZ322" s="486"/>
      <c r="WYA322" s="486"/>
      <c r="WYB322" s="487"/>
      <c r="WYC322" s="485"/>
      <c r="WYD322" s="486"/>
      <c r="WYE322" s="486"/>
      <c r="WYF322" s="486"/>
      <c r="WYG322" s="486"/>
      <c r="WYH322" s="486"/>
      <c r="WYI322" s="486"/>
      <c r="WYJ322" s="487"/>
      <c r="WYK322" s="485"/>
      <c r="WYL322" s="486"/>
      <c r="WYM322" s="486"/>
      <c r="WYN322" s="486"/>
      <c r="WYO322" s="486"/>
      <c r="WYP322" s="486"/>
      <c r="WYQ322" s="486"/>
      <c r="WYR322" s="487"/>
      <c r="WYS322" s="485"/>
      <c r="WYT322" s="486"/>
      <c r="WYU322" s="486"/>
      <c r="WYV322" s="486"/>
      <c r="WYW322" s="486"/>
      <c r="WYX322" s="486"/>
      <c r="WYY322" s="486"/>
      <c r="WYZ322" s="487"/>
      <c r="WZA322" s="485"/>
      <c r="WZB322" s="486"/>
      <c r="WZC322" s="486"/>
      <c r="WZD322" s="486"/>
      <c r="WZE322" s="486"/>
      <c r="WZF322" s="486"/>
      <c r="WZG322" s="486"/>
      <c r="WZH322" s="487"/>
      <c r="WZI322" s="485"/>
      <c r="WZJ322" s="486"/>
      <c r="WZK322" s="486"/>
      <c r="WZL322" s="486"/>
      <c r="WZM322" s="486"/>
      <c r="WZN322" s="486"/>
      <c r="WZO322" s="486"/>
      <c r="WZP322" s="487"/>
      <c r="WZQ322" s="485"/>
      <c r="WZR322" s="486"/>
      <c r="WZS322" s="486"/>
      <c r="WZT322" s="486"/>
      <c r="WZU322" s="486"/>
      <c r="WZV322" s="486"/>
      <c r="WZW322" s="486"/>
      <c r="WZX322" s="487"/>
      <c r="WZY322" s="485"/>
      <c r="WZZ322" s="486"/>
      <c r="XAA322" s="486"/>
      <c r="XAB322" s="486"/>
      <c r="XAC322" s="486"/>
      <c r="XAD322" s="486"/>
      <c r="XAE322" s="486"/>
      <c r="XAF322" s="487"/>
      <c r="XAG322" s="485"/>
      <c r="XAH322" s="486"/>
      <c r="XAI322" s="486"/>
      <c r="XAJ322" s="486"/>
      <c r="XAK322" s="486"/>
      <c r="XAL322" s="486"/>
      <c r="XAM322" s="486"/>
      <c r="XAN322" s="487"/>
      <c r="XAO322" s="485"/>
      <c r="XAP322" s="486"/>
      <c r="XAQ322" s="486"/>
      <c r="XAR322" s="486"/>
      <c r="XAS322" s="486"/>
      <c r="XAT322" s="486"/>
      <c r="XAU322" s="486"/>
      <c r="XAV322" s="487"/>
      <c r="XAW322" s="485"/>
      <c r="XAX322" s="486"/>
      <c r="XAY322" s="486"/>
      <c r="XAZ322" s="486"/>
      <c r="XBA322" s="486"/>
      <c r="XBB322" s="486"/>
      <c r="XBC322" s="486"/>
      <c r="XBD322" s="487"/>
      <c r="XBE322" s="485"/>
      <c r="XBF322" s="486"/>
      <c r="XBG322" s="486"/>
      <c r="XBH322" s="486"/>
      <c r="XBI322" s="486"/>
      <c r="XBJ322" s="486"/>
      <c r="XBK322" s="486"/>
      <c r="XBL322" s="487"/>
      <c r="XBM322" s="485"/>
      <c r="XBN322" s="486"/>
      <c r="XBO322" s="486"/>
      <c r="XBP322" s="486"/>
      <c r="XBQ322" s="486"/>
      <c r="XBR322" s="486"/>
      <c r="XBS322" s="486"/>
      <c r="XBT322" s="487"/>
      <c r="XBU322" s="485"/>
      <c r="XBV322" s="486"/>
      <c r="XBW322" s="486"/>
      <c r="XBX322" s="486"/>
      <c r="XBY322" s="486"/>
      <c r="XBZ322" s="486"/>
      <c r="XCA322" s="486"/>
      <c r="XCB322" s="487"/>
      <c r="XCC322" s="485"/>
      <c r="XCD322" s="486"/>
      <c r="XCE322" s="486"/>
      <c r="XCF322" s="486"/>
      <c r="XCG322" s="486"/>
      <c r="XCH322" s="486"/>
      <c r="XCI322" s="486"/>
      <c r="XCJ322" s="487"/>
      <c r="XCK322" s="485"/>
      <c r="XCL322" s="486"/>
      <c r="XCM322" s="486"/>
      <c r="XCN322" s="486"/>
      <c r="XCO322" s="486"/>
      <c r="XCP322" s="486"/>
      <c r="XCQ322" s="486"/>
      <c r="XCR322" s="487"/>
      <c r="XCS322" s="485"/>
      <c r="XCT322" s="486"/>
      <c r="XCU322" s="486"/>
      <c r="XCV322" s="486"/>
      <c r="XCW322" s="486"/>
      <c r="XCX322" s="486"/>
      <c r="XCY322" s="486"/>
      <c r="XCZ322" s="487"/>
      <c r="XDA322" s="485"/>
      <c r="XDB322" s="486"/>
      <c r="XDC322" s="486"/>
      <c r="XDD322" s="486"/>
      <c r="XDE322" s="486"/>
      <c r="XDF322" s="486"/>
      <c r="XDG322" s="486"/>
      <c r="XDH322" s="487"/>
      <c r="XDI322" s="485"/>
      <c r="XDJ322" s="486"/>
      <c r="XDK322" s="486"/>
      <c r="XDL322" s="486"/>
      <c r="XDM322" s="486"/>
      <c r="XDN322" s="486"/>
      <c r="XDO322" s="486"/>
      <c r="XDP322" s="487"/>
      <c r="XDQ322" s="485"/>
      <c r="XDR322" s="486"/>
      <c r="XDS322" s="486"/>
      <c r="XDT322" s="486"/>
      <c r="XDU322" s="486"/>
      <c r="XDV322" s="486"/>
      <c r="XDW322" s="486"/>
      <c r="XDX322" s="487"/>
      <c r="XDY322" s="485"/>
      <c r="XDZ322" s="486"/>
      <c r="XEA322" s="486"/>
      <c r="XEB322" s="486"/>
      <c r="XEC322" s="486"/>
      <c r="XED322" s="486"/>
      <c r="XEE322" s="486"/>
      <c r="XEF322" s="487"/>
      <c r="XEG322" s="485"/>
      <c r="XEH322" s="486"/>
      <c r="XEI322" s="486"/>
      <c r="XEJ322" s="486"/>
      <c r="XEK322" s="486"/>
      <c r="XEL322" s="486"/>
      <c r="XEM322" s="486"/>
      <c r="XEN322" s="487"/>
      <c r="XEO322" s="485"/>
      <c r="XEP322" s="486"/>
      <c r="XEQ322" s="486"/>
      <c r="XER322" s="486"/>
      <c r="XES322" s="486"/>
      <c r="XET322" s="486"/>
      <c r="XEU322" s="486"/>
      <c r="XEV322" s="487"/>
      <c r="XEW322" s="485"/>
      <c r="XEX322" s="486"/>
      <c r="XEY322" s="486"/>
      <c r="XEZ322" s="486"/>
      <c r="XFA322" s="486"/>
      <c r="XFB322" s="486"/>
      <c r="XFC322" s="486"/>
      <c r="XFD322" s="487"/>
    </row>
    <row r="323" spans="1:16384" s="433" customFormat="1" ht="15" outlineLevel="1" x14ac:dyDescent="0.25">
      <c r="A323" s="699" t="s">
        <v>10061</v>
      </c>
      <c r="B323" s="700"/>
      <c r="C323" s="488"/>
      <c r="D323" s="488"/>
      <c r="E323" s="488"/>
      <c r="F323" s="488"/>
      <c r="G323" s="488"/>
      <c r="H323" s="488"/>
      <c r="I323" s="699" t="s">
        <v>10061</v>
      </c>
      <c r="J323" s="700"/>
      <c r="K323" s="488"/>
      <c r="L323" s="488"/>
      <c r="M323" s="488"/>
      <c r="N323" s="488"/>
      <c r="O323" s="488"/>
      <c r="P323" s="488"/>
      <c r="Q323" s="699" t="s">
        <v>10061</v>
      </c>
      <c r="R323" s="700"/>
      <c r="S323" s="488"/>
      <c r="T323" s="488"/>
      <c r="U323" s="488"/>
      <c r="V323" s="488"/>
      <c r="W323" s="488"/>
      <c r="X323" s="488"/>
      <c r="Y323" s="699" t="s">
        <v>10061</v>
      </c>
      <c r="Z323" s="700"/>
      <c r="AA323" s="488"/>
      <c r="AB323" s="488"/>
      <c r="AC323" s="488"/>
      <c r="AD323" s="488"/>
      <c r="AE323" s="488"/>
      <c r="AF323" s="488"/>
      <c r="AG323" s="699" t="s">
        <v>10061</v>
      </c>
      <c r="AH323" s="700"/>
      <c r="AI323" s="488"/>
      <c r="AJ323" s="488"/>
      <c r="AK323" s="488"/>
      <c r="AL323" s="488"/>
      <c r="AM323" s="488"/>
      <c r="AN323" s="488"/>
      <c r="AO323" s="699" t="s">
        <v>10061</v>
      </c>
      <c r="AP323" s="700"/>
      <c r="AQ323" s="488"/>
      <c r="AR323" s="488"/>
      <c r="AS323" s="488"/>
      <c r="AT323" s="488"/>
      <c r="AU323" s="488"/>
      <c r="AV323" s="488"/>
      <c r="AW323" s="699" t="s">
        <v>10061</v>
      </c>
      <c r="AX323" s="700"/>
      <c r="AY323" s="488"/>
      <c r="AZ323" s="488"/>
      <c r="BA323" s="488"/>
      <c r="BB323" s="488"/>
      <c r="BC323" s="488"/>
      <c r="BD323" s="488"/>
      <c r="BE323" s="699" t="s">
        <v>10061</v>
      </c>
      <c r="BF323" s="700"/>
      <c r="BG323" s="488"/>
      <c r="BH323" s="488"/>
      <c r="BI323" s="488"/>
      <c r="BJ323" s="488"/>
      <c r="BK323" s="488"/>
      <c r="BL323" s="488"/>
      <c r="BM323" s="699" t="s">
        <v>10061</v>
      </c>
      <c r="BN323" s="700"/>
      <c r="BO323" s="488"/>
      <c r="BP323" s="488"/>
      <c r="BQ323" s="488"/>
      <c r="BR323" s="488"/>
      <c r="BS323" s="488"/>
      <c r="BT323" s="488"/>
      <c r="BU323" s="699" t="s">
        <v>10061</v>
      </c>
      <c r="BV323" s="700"/>
      <c r="BW323" s="488"/>
      <c r="BX323" s="488"/>
      <c r="BY323" s="488"/>
      <c r="BZ323" s="488"/>
      <c r="CA323" s="488"/>
      <c r="CB323" s="488"/>
      <c r="CC323" s="699" t="s">
        <v>10061</v>
      </c>
      <c r="CD323" s="700"/>
      <c r="CE323" s="488"/>
      <c r="CF323" s="488"/>
      <c r="CG323" s="488"/>
      <c r="CH323" s="488"/>
      <c r="CI323" s="488"/>
      <c r="CJ323" s="488"/>
      <c r="CK323" s="699" t="s">
        <v>10061</v>
      </c>
      <c r="CL323" s="700"/>
      <c r="CM323" s="488"/>
      <c r="CN323" s="488"/>
      <c r="CO323" s="488"/>
      <c r="CP323" s="488"/>
      <c r="CQ323" s="488"/>
      <c r="CR323" s="488"/>
      <c r="CS323" s="699" t="s">
        <v>10061</v>
      </c>
      <c r="CT323" s="700"/>
      <c r="CU323" s="488"/>
      <c r="CV323" s="488"/>
      <c r="CW323" s="488"/>
      <c r="CX323" s="488"/>
      <c r="CY323" s="488"/>
      <c r="CZ323" s="488"/>
      <c r="DA323" s="699" t="s">
        <v>10061</v>
      </c>
      <c r="DB323" s="700"/>
      <c r="DC323" s="488"/>
      <c r="DD323" s="488"/>
      <c r="DE323" s="488"/>
      <c r="DF323" s="488"/>
      <c r="DG323" s="488"/>
      <c r="DH323" s="488"/>
      <c r="DI323" s="699" t="s">
        <v>10061</v>
      </c>
      <c r="DJ323" s="700"/>
      <c r="DK323" s="488"/>
      <c r="DL323" s="488"/>
      <c r="DM323" s="488"/>
      <c r="DN323" s="488"/>
      <c r="DO323" s="488"/>
      <c r="DP323" s="488"/>
      <c r="DQ323" s="699" t="s">
        <v>10061</v>
      </c>
      <c r="DR323" s="700"/>
      <c r="DS323" s="488"/>
      <c r="DT323" s="488"/>
      <c r="DU323" s="488"/>
      <c r="DV323" s="488"/>
      <c r="DW323" s="488"/>
      <c r="DX323" s="488"/>
      <c r="DY323" s="699" t="s">
        <v>10061</v>
      </c>
      <c r="DZ323" s="700"/>
      <c r="EA323" s="488"/>
      <c r="EB323" s="488"/>
      <c r="EC323" s="488"/>
      <c r="ED323" s="488"/>
      <c r="EE323" s="488"/>
      <c r="EF323" s="488"/>
      <c r="EG323" s="699" t="s">
        <v>10061</v>
      </c>
      <c r="EH323" s="700"/>
      <c r="EI323" s="488"/>
      <c r="EJ323" s="488"/>
      <c r="EK323" s="488"/>
      <c r="EL323" s="488"/>
      <c r="EM323" s="488"/>
      <c r="EN323" s="488"/>
      <c r="EO323" s="699" t="s">
        <v>10061</v>
      </c>
      <c r="EP323" s="700"/>
      <c r="EQ323" s="488"/>
      <c r="ER323" s="488"/>
      <c r="ES323" s="488"/>
      <c r="ET323" s="488"/>
      <c r="EU323" s="488"/>
      <c r="EV323" s="488"/>
      <c r="EW323" s="699" t="s">
        <v>10061</v>
      </c>
      <c r="EX323" s="700"/>
      <c r="EY323" s="488"/>
      <c r="EZ323" s="488"/>
      <c r="FA323" s="488"/>
      <c r="FB323" s="488"/>
      <c r="FC323" s="488"/>
      <c r="FD323" s="488"/>
      <c r="FE323" s="699" t="s">
        <v>10061</v>
      </c>
      <c r="FF323" s="700"/>
      <c r="FG323" s="488"/>
      <c r="FH323" s="488"/>
      <c r="FI323" s="488"/>
      <c r="FJ323" s="488"/>
      <c r="FK323" s="488"/>
      <c r="FL323" s="488"/>
      <c r="FM323" s="699" t="s">
        <v>10061</v>
      </c>
      <c r="FN323" s="700"/>
      <c r="FO323" s="488"/>
      <c r="FP323" s="488"/>
      <c r="FQ323" s="488"/>
      <c r="FR323" s="488"/>
      <c r="FS323" s="488"/>
      <c r="FT323" s="488"/>
      <c r="FU323" s="699" t="s">
        <v>10061</v>
      </c>
      <c r="FV323" s="700"/>
      <c r="FW323" s="488"/>
      <c r="FX323" s="488"/>
      <c r="FY323" s="488"/>
      <c r="FZ323" s="488"/>
      <c r="GA323" s="488"/>
      <c r="GB323" s="488"/>
      <c r="GC323" s="699" t="s">
        <v>10061</v>
      </c>
      <c r="GD323" s="700"/>
      <c r="GE323" s="488"/>
      <c r="GF323" s="488"/>
      <c r="GG323" s="488"/>
      <c r="GH323" s="488"/>
      <c r="GI323" s="488"/>
      <c r="GJ323" s="488"/>
      <c r="GK323" s="699" t="s">
        <v>10061</v>
      </c>
      <c r="GL323" s="700"/>
      <c r="GM323" s="488"/>
      <c r="GN323" s="488"/>
      <c r="GO323" s="488"/>
      <c r="GP323" s="488"/>
      <c r="GQ323" s="488"/>
      <c r="GR323" s="488"/>
      <c r="GS323" s="699" t="s">
        <v>10061</v>
      </c>
      <c r="GT323" s="700"/>
      <c r="GU323" s="488"/>
      <c r="GV323" s="488"/>
      <c r="GW323" s="488"/>
      <c r="GX323" s="488"/>
      <c r="GY323" s="488"/>
      <c r="GZ323" s="488"/>
      <c r="HA323" s="699" t="s">
        <v>10061</v>
      </c>
      <c r="HB323" s="700"/>
      <c r="HC323" s="488"/>
      <c r="HD323" s="488"/>
      <c r="HE323" s="488"/>
      <c r="HF323" s="488"/>
      <c r="HG323" s="488"/>
      <c r="HH323" s="488"/>
      <c r="HI323" s="699" t="s">
        <v>10061</v>
      </c>
      <c r="HJ323" s="700"/>
      <c r="HK323" s="488"/>
      <c r="HL323" s="488"/>
      <c r="HM323" s="488"/>
      <c r="HN323" s="488"/>
      <c r="HO323" s="488"/>
      <c r="HP323" s="488"/>
      <c r="HQ323" s="699" t="s">
        <v>10061</v>
      </c>
      <c r="HR323" s="700"/>
      <c r="HS323" s="488"/>
      <c r="HT323" s="488"/>
      <c r="HU323" s="488"/>
      <c r="HV323" s="488"/>
      <c r="HW323" s="488"/>
      <c r="HX323" s="488"/>
      <c r="HY323" s="699" t="s">
        <v>10061</v>
      </c>
      <c r="HZ323" s="700"/>
      <c r="IA323" s="488"/>
      <c r="IB323" s="488"/>
      <c r="IC323" s="488"/>
      <c r="ID323" s="488"/>
      <c r="IE323" s="488"/>
      <c r="IF323" s="488"/>
      <c r="IG323" s="699" t="s">
        <v>10061</v>
      </c>
      <c r="IH323" s="700"/>
      <c r="II323" s="488"/>
      <c r="IJ323" s="488"/>
      <c r="IK323" s="488"/>
      <c r="IL323" s="488"/>
      <c r="IM323" s="488"/>
      <c r="IN323" s="488"/>
      <c r="IO323" s="699" t="s">
        <v>10061</v>
      </c>
      <c r="IP323" s="700"/>
      <c r="IQ323" s="488"/>
      <c r="IR323" s="488"/>
      <c r="IS323" s="488"/>
      <c r="IT323" s="488"/>
      <c r="IU323" s="488"/>
      <c r="IV323" s="488"/>
      <c r="IW323" s="699" t="s">
        <v>10061</v>
      </c>
      <c r="IX323" s="700"/>
      <c r="IY323" s="488"/>
      <c r="IZ323" s="488"/>
      <c r="JA323" s="488"/>
      <c r="JB323" s="488"/>
      <c r="JC323" s="488"/>
      <c r="JD323" s="488"/>
      <c r="JE323" s="699" t="s">
        <v>10061</v>
      </c>
      <c r="JF323" s="700"/>
      <c r="JG323" s="488"/>
      <c r="JH323" s="488"/>
      <c r="JI323" s="488"/>
      <c r="JJ323" s="488"/>
      <c r="JK323" s="488"/>
      <c r="JL323" s="488"/>
      <c r="JM323" s="699" t="s">
        <v>10061</v>
      </c>
      <c r="JN323" s="700"/>
      <c r="JO323" s="488"/>
      <c r="JP323" s="488"/>
      <c r="JQ323" s="488"/>
      <c r="JR323" s="488"/>
      <c r="JS323" s="488"/>
      <c r="JT323" s="488"/>
      <c r="JU323" s="699" t="s">
        <v>10061</v>
      </c>
      <c r="JV323" s="700"/>
      <c r="JW323" s="488"/>
      <c r="JX323" s="488"/>
      <c r="JY323" s="488"/>
      <c r="JZ323" s="488"/>
      <c r="KA323" s="488"/>
      <c r="KB323" s="488"/>
      <c r="KC323" s="699" t="s">
        <v>10061</v>
      </c>
      <c r="KD323" s="700"/>
      <c r="KE323" s="488"/>
      <c r="KF323" s="488"/>
      <c r="KG323" s="488"/>
      <c r="KH323" s="488"/>
      <c r="KI323" s="488"/>
      <c r="KJ323" s="488"/>
      <c r="KK323" s="699" t="s">
        <v>10061</v>
      </c>
      <c r="KL323" s="700"/>
      <c r="KM323" s="488"/>
      <c r="KN323" s="488"/>
      <c r="KO323" s="488"/>
      <c r="KP323" s="488"/>
      <c r="KQ323" s="488"/>
      <c r="KR323" s="488"/>
      <c r="KS323" s="699" t="s">
        <v>10061</v>
      </c>
      <c r="KT323" s="700"/>
      <c r="KU323" s="488"/>
      <c r="KV323" s="488"/>
      <c r="KW323" s="488"/>
      <c r="KX323" s="488"/>
      <c r="KY323" s="488"/>
      <c r="KZ323" s="488"/>
      <c r="LA323" s="699" t="s">
        <v>10061</v>
      </c>
      <c r="LB323" s="700"/>
      <c r="LC323" s="488"/>
      <c r="LD323" s="488"/>
      <c r="LE323" s="488"/>
      <c r="LF323" s="488"/>
      <c r="LG323" s="488"/>
      <c r="LH323" s="488"/>
      <c r="LI323" s="699" t="s">
        <v>10061</v>
      </c>
      <c r="LJ323" s="700"/>
      <c r="LK323" s="488"/>
      <c r="LL323" s="488"/>
      <c r="LM323" s="488"/>
      <c r="LN323" s="488"/>
      <c r="LO323" s="488"/>
      <c r="LP323" s="488"/>
      <c r="LQ323" s="699" t="s">
        <v>10061</v>
      </c>
      <c r="LR323" s="700"/>
      <c r="LS323" s="488"/>
      <c r="LT323" s="488"/>
      <c r="LU323" s="488"/>
      <c r="LV323" s="488"/>
      <c r="LW323" s="488"/>
      <c r="LX323" s="488"/>
      <c r="LY323" s="699" t="s">
        <v>10061</v>
      </c>
      <c r="LZ323" s="700"/>
      <c r="MA323" s="488"/>
      <c r="MB323" s="488"/>
      <c r="MC323" s="488"/>
      <c r="MD323" s="488"/>
      <c r="ME323" s="488"/>
      <c r="MF323" s="488"/>
      <c r="MG323" s="699" t="s">
        <v>10061</v>
      </c>
      <c r="MH323" s="700"/>
      <c r="MI323" s="488"/>
      <c r="MJ323" s="488"/>
      <c r="MK323" s="488"/>
      <c r="ML323" s="488"/>
      <c r="MM323" s="488"/>
      <c r="MN323" s="488"/>
      <c r="MO323" s="699" t="s">
        <v>10061</v>
      </c>
      <c r="MP323" s="700"/>
      <c r="MQ323" s="488"/>
      <c r="MR323" s="488"/>
      <c r="MS323" s="488"/>
      <c r="MT323" s="488"/>
      <c r="MU323" s="488"/>
      <c r="MV323" s="488"/>
      <c r="MW323" s="699" t="s">
        <v>10061</v>
      </c>
      <c r="MX323" s="700"/>
      <c r="MY323" s="488"/>
      <c r="MZ323" s="488"/>
      <c r="NA323" s="488"/>
      <c r="NB323" s="488"/>
      <c r="NC323" s="488"/>
      <c r="ND323" s="488"/>
      <c r="NE323" s="699" t="s">
        <v>10061</v>
      </c>
      <c r="NF323" s="700"/>
      <c r="NG323" s="488"/>
      <c r="NH323" s="488"/>
      <c r="NI323" s="488"/>
      <c r="NJ323" s="488"/>
      <c r="NK323" s="488"/>
      <c r="NL323" s="488"/>
      <c r="NM323" s="699" t="s">
        <v>10061</v>
      </c>
      <c r="NN323" s="700"/>
      <c r="NO323" s="488"/>
      <c r="NP323" s="488"/>
      <c r="NQ323" s="488"/>
      <c r="NR323" s="488"/>
      <c r="NS323" s="488"/>
      <c r="NT323" s="488"/>
      <c r="NU323" s="699" t="s">
        <v>10061</v>
      </c>
      <c r="NV323" s="700"/>
      <c r="NW323" s="488"/>
      <c r="NX323" s="488"/>
      <c r="NY323" s="488"/>
      <c r="NZ323" s="488"/>
      <c r="OA323" s="488"/>
      <c r="OB323" s="488"/>
      <c r="OC323" s="699" t="s">
        <v>10061</v>
      </c>
      <c r="OD323" s="700"/>
      <c r="OE323" s="488"/>
      <c r="OF323" s="488"/>
      <c r="OG323" s="488"/>
      <c r="OH323" s="488"/>
      <c r="OI323" s="488"/>
      <c r="OJ323" s="488"/>
      <c r="OK323" s="699" t="s">
        <v>10061</v>
      </c>
      <c r="OL323" s="700"/>
      <c r="OM323" s="488"/>
      <c r="ON323" s="488"/>
      <c r="OO323" s="488"/>
      <c r="OP323" s="488"/>
      <c r="OQ323" s="488"/>
      <c r="OR323" s="488"/>
      <c r="OS323" s="699" t="s">
        <v>10061</v>
      </c>
      <c r="OT323" s="700"/>
      <c r="OU323" s="488"/>
      <c r="OV323" s="488"/>
      <c r="OW323" s="488"/>
      <c r="OX323" s="488"/>
      <c r="OY323" s="488"/>
      <c r="OZ323" s="488"/>
      <c r="PA323" s="699" t="s">
        <v>10061</v>
      </c>
      <c r="PB323" s="700"/>
      <c r="PC323" s="488"/>
      <c r="PD323" s="488"/>
      <c r="PE323" s="488"/>
      <c r="PF323" s="488"/>
      <c r="PG323" s="488"/>
      <c r="PH323" s="488"/>
      <c r="PI323" s="699" t="s">
        <v>10061</v>
      </c>
      <c r="PJ323" s="700"/>
      <c r="PK323" s="488"/>
      <c r="PL323" s="488"/>
      <c r="PM323" s="488"/>
      <c r="PN323" s="488"/>
      <c r="PO323" s="488"/>
      <c r="PP323" s="488"/>
      <c r="PQ323" s="699" t="s">
        <v>10061</v>
      </c>
      <c r="PR323" s="700"/>
      <c r="PS323" s="488"/>
      <c r="PT323" s="488"/>
      <c r="PU323" s="488"/>
      <c r="PV323" s="488"/>
      <c r="PW323" s="488"/>
      <c r="PX323" s="488"/>
      <c r="PY323" s="699" t="s">
        <v>10061</v>
      </c>
      <c r="PZ323" s="700"/>
      <c r="QA323" s="488"/>
      <c r="QB323" s="488"/>
      <c r="QC323" s="488"/>
      <c r="QD323" s="488"/>
      <c r="QE323" s="488"/>
      <c r="QF323" s="488"/>
      <c r="QG323" s="699" t="s">
        <v>10061</v>
      </c>
      <c r="QH323" s="700"/>
      <c r="QI323" s="488"/>
      <c r="QJ323" s="488"/>
      <c r="QK323" s="488"/>
      <c r="QL323" s="488"/>
      <c r="QM323" s="488"/>
      <c r="QN323" s="488"/>
      <c r="QO323" s="699" t="s">
        <v>10061</v>
      </c>
      <c r="QP323" s="700"/>
      <c r="QQ323" s="488"/>
      <c r="QR323" s="488"/>
      <c r="QS323" s="488"/>
      <c r="QT323" s="488"/>
      <c r="QU323" s="488"/>
      <c r="QV323" s="488"/>
      <c r="QW323" s="699" t="s">
        <v>10061</v>
      </c>
      <c r="QX323" s="700"/>
      <c r="QY323" s="488"/>
      <c r="QZ323" s="488"/>
      <c r="RA323" s="488"/>
      <c r="RB323" s="488"/>
      <c r="RC323" s="488"/>
      <c r="RD323" s="488"/>
      <c r="RE323" s="699" t="s">
        <v>10061</v>
      </c>
      <c r="RF323" s="700"/>
      <c r="RG323" s="488"/>
      <c r="RH323" s="488"/>
      <c r="RI323" s="488"/>
      <c r="RJ323" s="488"/>
      <c r="RK323" s="488"/>
      <c r="RL323" s="488"/>
      <c r="RM323" s="699" t="s">
        <v>10061</v>
      </c>
      <c r="RN323" s="700"/>
      <c r="RO323" s="488"/>
      <c r="RP323" s="488"/>
      <c r="RQ323" s="488"/>
      <c r="RR323" s="488"/>
      <c r="RS323" s="488"/>
      <c r="RT323" s="488"/>
      <c r="RU323" s="699" t="s">
        <v>10061</v>
      </c>
      <c r="RV323" s="700"/>
      <c r="RW323" s="488"/>
      <c r="RX323" s="488"/>
      <c r="RY323" s="488"/>
      <c r="RZ323" s="488"/>
      <c r="SA323" s="488"/>
      <c r="SB323" s="488"/>
      <c r="SC323" s="699" t="s">
        <v>10061</v>
      </c>
      <c r="SD323" s="700"/>
      <c r="SE323" s="488"/>
      <c r="SF323" s="488"/>
      <c r="SG323" s="488"/>
      <c r="SH323" s="488"/>
      <c r="SI323" s="488"/>
      <c r="SJ323" s="488"/>
      <c r="SK323" s="699" t="s">
        <v>10061</v>
      </c>
      <c r="SL323" s="700"/>
      <c r="SM323" s="488"/>
      <c r="SN323" s="488"/>
      <c r="SO323" s="488"/>
      <c r="SP323" s="488"/>
      <c r="SQ323" s="488"/>
      <c r="SR323" s="488"/>
      <c r="SS323" s="699" t="s">
        <v>10061</v>
      </c>
      <c r="ST323" s="700"/>
      <c r="SU323" s="488"/>
      <c r="SV323" s="488"/>
      <c r="SW323" s="488"/>
      <c r="SX323" s="488"/>
      <c r="SY323" s="488"/>
      <c r="SZ323" s="488"/>
      <c r="TA323" s="699" t="s">
        <v>10061</v>
      </c>
      <c r="TB323" s="700"/>
      <c r="TC323" s="488"/>
      <c r="TD323" s="488"/>
      <c r="TE323" s="488"/>
      <c r="TF323" s="488"/>
      <c r="TG323" s="488"/>
      <c r="TH323" s="488"/>
      <c r="TI323" s="699" t="s">
        <v>10061</v>
      </c>
      <c r="TJ323" s="700"/>
      <c r="TK323" s="488"/>
      <c r="TL323" s="488"/>
      <c r="TM323" s="488"/>
      <c r="TN323" s="488"/>
      <c r="TO323" s="488"/>
      <c r="TP323" s="488"/>
      <c r="TQ323" s="699" t="s">
        <v>10061</v>
      </c>
      <c r="TR323" s="700"/>
      <c r="TS323" s="488"/>
      <c r="TT323" s="488"/>
      <c r="TU323" s="488"/>
      <c r="TV323" s="488"/>
      <c r="TW323" s="488"/>
      <c r="TX323" s="488"/>
      <c r="TY323" s="699" t="s">
        <v>10061</v>
      </c>
      <c r="TZ323" s="700"/>
      <c r="UA323" s="488"/>
      <c r="UB323" s="488"/>
      <c r="UC323" s="488"/>
      <c r="UD323" s="488"/>
      <c r="UE323" s="488"/>
      <c r="UF323" s="488"/>
      <c r="UG323" s="699" t="s">
        <v>10061</v>
      </c>
      <c r="UH323" s="700"/>
      <c r="UI323" s="488"/>
      <c r="UJ323" s="488"/>
      <c r="UK323" s="488"/>
      <c r="UL323" s="488"/>
      <c r="UM323" s="488"/>
      <c r="UN323" s="488"/>
      <c r="UO323" s="699" t="s">
        <v>10061</v>
      </c>
      <c r="UP323" s="700"/>
      <c r="UQ323" s="488"/>
      <c r="UR323" s="488"/>
      <c r="US323" s="488"/>
      <c r="UT323" s="488"/>
      <c r="UU323" s="488"/>
      <c r="UV323" s="488"/>
      <c r="UW323" s="699" t="s">
        <v>10061</v>
      </c>
      <c r="UX323" s="700"/>
      <c r="UY323" s="488"/>
      <c r="UZ323" s="488"/>
      <c r="VA323" s="488"/>
      <c r="VB323" s="488"/>
      <c r="VC323" s="488"/>
      <c r="VD323" s="488"/>
      <c r="VE323" s="699" t="s">
        <v>10061</v>
      </c>
      <c r="VF323" s="700"/>
      <c r="VG323" s="488"/>
      <c r="VH323" s="488"/>
      <c r="VI323" s="488"/>
      <c r="VJ323" s="488"/>
      <c r="VK323" s="488"/>
      <c r="VL323" s="488"/>
      <c r="VM323" s="699" t="s">
        <v>10061</v>
      </c>
      <c r="VN323" s="700"/>
      <c r="VO323" s="488"/>
      <c r="VP323" s="488"/>
      <c r="VQ323" s="488"/>
      <c r="VR323" s="488"/>
      <c r="VS323" s="488"/>
      <c r="VT323" s="488"/>
      <c r="VU323" s="699" t="s">
        <v>10061</v>
      </c>
      <c r="VV323" s="700"/>
      <c r="VW323" s="488"/>
      <c r="VX323" s="488"/>
      <c r="VY323" s="488"/>
      <c r="VZ323" s="488"/>
      <c r="WA323" s="488"/>
      <c r="WB323" s="488"/>
      <c r="WC323" s="699" t="s">
        <v>10061</v>
      </c>
      <c r="WD323" s="700"/>
      <c r="WE323" s="488"/>
      <c r="WF323" s="488"/>
      <c r="WG323" s="488"/>
      <c r="WH323" s="488"/>
      <c r="WI323" s="488"/>
      <c r="WJ323" s="488"/>
      <c r="WK323" s="699" t="s">
        <v>10061</v>
      </c>
      <c r="WL323" s="700"/>
      <c r="WM323" s="488"/>
      <c r="WN323" s="488"/>
      <c r="WO323" s="488"/>
      <c r="WP323" s="488"/>
      <c r="WQ323" s="488"/>
      <c r="WR323" s="488"/>
      <c r="WS323" s="699" t="s">
        <v>10061</v>
      </c>
      <c r="WT323" s="700"/>
      <c r="WU323" s="488"/>
      <c r="WV323" s="488"/>
      <c r="WW323" s="488"/>
      <c r="WX323" s="488"/>
      <c r="WY323" s="488"/>
      <c r="WZ323" s="488"/>
      <c r="XA323" s="699" t="s">
        <v>10061</v>
      </c>
      <c r="XB323" s="700"/>
      <c r="XC323" s="488"/>
      <c r="XD323" s="488"/>
      <c r="XE323" s="488"/>
      <c r="XF323" s="488"/>
      <c r="XG323" s="488"/>
      <c r="XH323" s="488"/>
      <c r="XI323" s="699" t="s">
        <v>10061</v>
      </c>
      <c r="XJ323" s="700"/>
      <c r="XK323" s="488"/>
      <c r="XL323" s="488"/>
      <c r="XM323" s="488"/>
      <c r="XN323" s="488"/>
      <c r="XO323" s="488"/>
      <c r="XP323" s="488"/>
      <c r="XQ323" s="699" t="s">
        <v>10061</v>
      </c>
      <c r="XR323" s="700"/>
      <c r="XS323" s="488"/>
      <c r="XT323" s="488"/>
      <c r="XU323" s="488"/>
      <c r="XV323" s="488"/>
      <c r="XW323" s="488"/>
      <c r="XX323" s="488"/>
      <c r="XY323" s="699" t="s">
        <v>10061</v>
      </c>
      <c r="XZ323" s="700"/>
      <c r="YA323" s="488"/>
      <c r="YB323" s="488"/>
      <c r="YC323" s="488"/>
      <c r="YD323" s="488"/>
      <c r="YE323" s="488"/>
      <c r="YF323" s="488"/>
      <c r="YG323" s="699" t="s">
        <v>10061</v>
      </c>
      <c r="YH323" s="700"/>
      <c r="YI323" s="488"/>
      <c r="YJ323" s="488"/>
      <c r="YK323" s="488"/>
      <c r="YL323" s="488"/>
      <c r="YM323" s="488"/>
      <c r="YN323" s="488"/>
      <c r="YO323" s="699" t="s">
        <v>10061</v>
      </c>
      <c r="YP323" s="700"/>
      <c r="YQ323" s="488"/>
      <c r="YR323" s="488"/>
      <c r="YS323" s="488"/>
      <c r="YT323" s="488"/>
      <c r="YU323" s="488"/>
      <c r="YV323" s="488"/>
      <c r="YW323" s="699" t="s">
        <v>10061</v>
      </c>
      <c r="YX323" s="700"/>
      <c r="YY323" s="488"/>
      <c r="YZ323" s="488"/>
      <c r="ZA323" s="488"/>
      <c r="ZB323" s="488"/>
      <c r="ZC323" s="488"/>
      <c r="ZD323" s="488"/>
      <c r="ZE323" s="699" t="s">
        <v>10061</v>
      </c>
      <c r="ZF323" s="700"/>
      <c r="ZG323" s="488"/>
      <c r="ZH323" s="488"/>
      <c r="ZI323" s="488"/>
      <c r="ZJ323" s="488"/>
      <c r="ZK323" s="488"/>
      <c r="ZL323" s="488"/>
      <c r="ZM323" s="699" t="s">
        <v>10061</v>
      </c>
      <c r="ZN323" s="700"/>
      <c r="ZO323" s="488"/>
      <c r="ZP323" s="488"/>
      <c r="ZQ323" s="488"/>
      <c r="ZR323" s="488"/>
      <c r="ZS323" s="488"/>
      <c r="ZT323" s="488"/>
      <c r="ZU323" s="699" t="s">
        <v>10061</v>
      </c>
      <c r="ZV323" s="700"/>
      <c r="ZW323" s="488"/>
      <c r="ZX323" s="488"/>
      <c r="ZY323" s="488"/>
      <c r="ZZ323" s="488"/>
      <c r="AAA323" s="488"/>
      <c r="AAB323" s="488"/>
      <c r="AAC323" s="699" t="s">
        <v>10061</v>
      </c>
      <c r="AAD323" s="700"/>
      <c r="AAE323" s="488"/>
      <c r="AAF323" s="488"/>
      <c r="AAG323" s="488"/>
      <c r="AAH323" s="488"/>
      <c r="AAI323" s="488"/>
      <c r="AAJ323" s="488"/>
      <c r="AAK323" s="699" t="s">
        <v>10061</v>
      </c>
      <c r="AAL323" s="700"/>
      <c r="AAM323" s="488"/>
      <c r="AAN323" s="488"/>
      <c r="AAO323" s="488"/>
      <c r="AAP323" s="488"/>
      <c r="AAQ323" s="488"/>
      <c r="AAR323" s="488"/>
      <c r="AAS323" s="699" t="s">
        <v>10061</v>
      </c>
      <c r="AAT323" s="700"/>
      <c r="AAU323" s="488"/>
      <c r="AAV323" s="488"/>
      <c r="AAW323" s="488"/>
      <c r="AAX323" s="488"/>
      <c r="AAY323" s="488"/>
      <c r="AAZ323" s="488"/>
      <c r="ABA323" s="699" t="s">
        <v>10061</v>
      </c>
      <c r="ABB323" s="700"/>
      <c r="ABC323" s="488"/>
      <c r="ABD323" s="488"/>
      <c r="ABE323" s="488"/>
      <c r="ABF323" s="488"/>
      <c r="ABG323" s="488"/>
      <c r="ABH323" s="488"/>
      <c r="ABI323" s="699" t="s">
        <v>10061</v>
      </c>
      <c r="ABJ323" s="700"/>
      <c r="ABK323" s="488"/>
      <c r="ABL323" s="488"/>
      <c r="ABM323" s="488"/>
      <c r="ABN323" s="488"/>
      <c r="ABO323" s="488"/>
      <c r="ABP323" s="488"/>
      <c r="ABQ323" s="699" t="s">
        <v>10061</v>
      </c>
      <c r="ABR323" s="700"/>
      <c r="ABS323" s="488"/>
      <c r="ABT323" s="488"/>
      <c r="ABU323" s="488"/>
      <c r="ABV323" s="488"/>
      <c r="ABW323" s="488"/>
      <c r="ABX323" s="488"/>
      <c r="ABY323" s="699" t="s">
        <v>10061</v>
      </c>
      <c r="ABZ323" s="700"/>
      <c r="ACA323" s="488"/>
      <c r="ACB323" s="488"/>
      <c r="ACC323" s="488"/>
      <c r="ACD323" s="488"/>
      <c r="ACE323" s="488"/>
      <c r="ACF323" s="488"/>
      <c r="ACG323" s="699" t="s">
        <v>10061</v>
      </c>
      <c r="ACH323" s="700"/>
      <c r="ACI323" s="488"/>
      <c r="ACJ323" s="488"/>
      <c r="ACK323" s="488"/>
      <c r="ACL323" s="488"/>
      <c r="ACM323" s="488"/>
      <c r="ACN323" s="488"/>
      <c r="ACO323" s="699" t="s">
        <v>10061</v>
      </c>
      <c r="ACP323" s="700"/>
      <c r="ACQ323" s="488"/>
      <c r="ACR323" s="488"/>
      <c r="ACS323" s="488"/>
      <c r="ACT323" s="488"/>
      <c r="ACU323" s="488"/>
      <c r="ACV323" s="488"/>
      <c r="ACW323" s="699" t="s">
        <v>10061</v>
      </c>
      <c r="ACX323" s="700"/>
      <c r="ACY323" s="488"/>
      <c r="ACZ323" s="488"/>
      <c r="ADA323" s="488"/>
      <c r="ADB323" s="488"/>
      <c r="ADC323" s="488"/>
      <c r="ADD323" s="488"/>
      <c r="ADE323" s="699" t="s">
        <v>10061</v>
      </c>
      <c r="ADF323" s="700"/>
      <c r="ADG323" s="488"/>
      <c r="ADH323" s="488"/>
      <c r="ADI323" s="488"/>
      <c r="ADJ323" s="488"/>
      <c r="ADK323" s="488"/>
      <c r="ADL323" s="488"/>
      <c r="ADM323" s="699" t="s">
        <v>10061</v>
      </c>
      <c r="ADN323" s="700"/>
      <c r="ADO323" s="488"/>
      <c r="ADP323" s="488"/>
      <c r="ADQ323" s="488"/>
      <c r="ADR323" s="488"/>
      <c r="ADS323" s="488"/>
      <c r="ADT323" s="488"/>
      <c r="ADU323" s="699" t="s">
        <v>10061</v>
      </c>
      <c r="ADV323" s="700"/>
      <c r="ADW323" s="488"/>
      <c r="ADX323" s="488"/>
      <c r="ADY323" s="488"/>
      <c r="ADZ323" s="488"/>
      <c r="AEA323" s="488"/>
      <c r="AEB323" s="488"/>
      <c r="AEC323" s="699" t="s">
        <v>10061</v>
      </c>
      <c r="AED323" s="700"/>
      <c r="AEE323" s="488"/>
      <c r="AEF323" s="488"/>
      <c r="AEG323" s="488"/>
      <c r="AEH323" s="488"/>
      <c r="AEI323" s="488"/>
      <c r="AEJ323" s="488"/>
      <c r="AEK323" s="699" t="s">
        <v>10061</v>
      </c>
      <c r="AEL323" s="700"/>
      <c r="AEM323" s="488"/>
      <c r="AEN323" s="488"/>
      <c r="AEO323" s="488"/>
      <c r="AEP323" s="488"/>
      <c r="AEQ323" s="488"/>
      <c r="AER323" s="488"/>
      <c r="AES323" s="699" t="s">
        <v>10061</v>
      </c>
      <c r="AET323" s="700"/>
      <c r="AEU323" s="488"/>
      <c r="AEV323" s="488"/>
      <c r="AEW323" s="488"/>
      <c r="AEX323" s="488"/>
      <c r="AEY323" s="488"/>
      <c r="AEZ323" s="488"/>
      <c r="AFA323" s="699" t="s">
        <v>10061</v>
      </c>
      <c r="AFB323" s="700"/>
      <c r="AFC323" s="488"/>
      <c r="AFD323" s="488"/>
      <c r="AFE323" s="488"/>
      <c r="AFF323" s="488"/>
      <c r="AFG323" s="488"/>
      <c r="AFH323" s="488"/>
      <c r="AFI323" s="699" t="s">
        <v>10061</v>
      </c>
      <c r="AFJ323" s="700"/>
      <c r="AFK323" s="488"/>
      <c r="AFL323" s="488"/>
      <c r="AFM323" s="488"/>
      <c r="AFN323" s="488"/>
      <c r="AFO323" s="488"/>
      <c r="AFP323" s="488"/>
      <c r="AFQ323" s="699" t="s">
        <v>10061</v>
      </c>
      <c r="AFR323" s="700"/>
      <c r="AFS323" s="488"/>
      <c r="AFT323" s="488"/>
      <c r="AFU323" s="488"/>
      <c r="AFV323" s="488"/>
      <c r="AFW323" s="488"/>
      <c r="AFX323" s="488"/>
      <c r="AFY323" s="699" t="s">
        <v>10061</v>
      </c>
      <c r="AFZ323" s="700"/>
      <c r="AGA323" s="488"/>
      <c r="AGB323" s="488"/>
      <c r="AGC323" s="488"/>
      <c r="AGD323" s="488"/>
      <c r="AGE323" s="488"/>
      <c r="AGF323" s="488"/>
      <c r="AGG323" s="699" t="s">
        <v>10061</v>
      </c>
      <c r="AGH323" s="700"/>
      <c r="AGI323" s="488"/>
      <c r="AGJ323" s="488"/>
      <c r="AGK323" s="488"/>
      <c r="AGL323" s="488"/>
      <c r="AGM323" s="488"/>
      <c r="AGN323" s="488"/>
      <c r="AGO323" s="699" t="s">
        <v>10061</v>
      </c>
      <c r="AGP323" s="700"/>
      <c r="AGQ323" s="488"/>
      <c r="AGR323" s="488"/>
      <c r="AGS323" s="488"/>
      <c r="AGT323" s="488"/>
      <c r="AGU323" s="488"/>
      <c r="AGV323" s="488"/>
      <c r="AGW323" s="699" t="s">
        <v>10061</v>
      </c>
      <c r="AGX323" s="700"/>
      <c r="AGY323" s="488"/>
      <c r="AGZ323" s="488"/>
      <c r="AHA323" s="488"/>
      <c r="AHB323" s="488"/>
      <c r="AHC323" s="488"/>
      <c r="AHD323" s="488"/>
      <c r="AHE323" s="699" t="s">
        <v>10061</v>
      </c>
      <c r="AHF323" s="700"/>
      <c r="AHG323" s="488"/>
      <c r="AHH323" s="488"/>
      <c r="AHI323" s="488"/>
      <c r="AHJ323" s="488"/>
      <c r="AHK323" s="488"/>
      <c r="AHL323" s="488"/>
      <c r="AHM323" s="699" t="s">
        <v>10061</v>
      </c>
      <c r="AHN323" s="700"/>
      <c r="AHO323" s="488"/>
      <c r="AHP323" s="488"/>
      <c r="AHQ323" s="488"/>
      <c r="AHR323" s="488"/>
      <c r="AHS323" s="488"/>
      <c r="AHT323" s="488"/>
      <c r="AHU323" s="699" t="s">
        <v>10061</v>
      </c>
      <c r="AHV323" s="700"/>
      <c r="AHW323" s="488"/>
      <c r="AHX323" s="488"/>
      <c r="AHY323" s="488"/>
      <c r="AHZ323" s="488"/>
      <c r="AIA323" s="488"/>
      <c r="AIB323" s="488"/>
      <c r="AIC323" s="699" t="s">
        <v>10061</v>
      </c>
      <c r="AID323" s="700"/>
      <c r="AIE323" s="488"/>
      <c r="AIF323" s="488"/>
      <c r="AIG323" s="488"/>
      <c r="AIH323" s="488"/>
      <c r="AII323" s="488"/>
      <c r="AIJ323" s="488"/>
      <c r="AIK323" s="699" t="s">
        <v>10061</v>
      </c>
      <c r="AIL323" s="700"/>
      <c r="AIM323" s="488"/>
      <c r="AIN323" s="488"/>
      <c r="AIO323" s="488"/>
      <c r="AIP323" s="488"/>
      <c r="AIQ323" s="488"/>
      <c r="AIR323" s="488"/>
      <c r="AIS323" s="699" t="s">
        <v>10061</v>
      </c>
      <c r="AIT323" s="700"/>
      <c r="AIU323" s="488"/>
      <c r="AIV323" s="488"/>
      <c r="AIW323" s="488"/>
      <c r="AIX323" s="488"/>
      <c r="AIY323" s="488"/>
      <c r="AIZ323" s="488"/>
      <c r="AJA323" s="699" t="s">
        <v>10061</v>
      </c>
      <c r="AJB323" s="700"/>
      <c r="AJC323" s="488"/>
      <c r="AJD323" s="488"/>
      <c r="AJE323" s="488"/>
      <c r="AJF323" s="488"/>
      <c r="AJG323" s="488"/>
      <c r="AJH323" s="488"/>
      <c r="AJI323" s="699" t="s">
        <v>10061</v>
      </c>
      <c r="AJJ323" s="700"/>
      <c r="AJK323" s="488"/>
      <c r="AJL323" s="488"/>
      <c r="AJM323" s="488"/>
      <c r="AJN323" s="488"/>
      <c r="AJO323" s="488"/>
      <c r="AJP323" s="488"/>
      <c r="AJQ323" s="699" t="s">
        <v>10061</v>
      </c>
      <c r="AJR323" s="700"/>
      <c r="AJS323" s="488"/>
      <c r="AJT323" s="488"/>
      <c r="AJU323" s="488"/>
      <c r="AJV323" s="488"/>
      <c r="AJW323" s="488"/>
      <c r="AJX323" s="488"/>
      <c r="AJY323" s="699" t="s">
        <v>10061</v>
      </c>
      <c r="AJZ323" s="700"/>
      <c r="AKA323" s="488"/>
      <c r="AKB323" s="488"/>
      <c r="AKC323" s="488"/>
      <c r="AKD323" s="488"/>
      <c r="AKE323" s="488"/>
      <c r="AKF323" s="488"/>
      <c r="AKG323" s="699" t="s">
        <v>10061</v>
      </c>
      <c r="AKH323" s="700"/>
      <c r="AKI323" s="488"/>
      <c r="AKJ323" s="488"/>
      <c r="AKK323" s="488"/>
      <c r="AKL323" s="488"/>
      <c r="AKM323" s="488"/>
      <c r="AKN323" s="488"/>
      <c r="AKO323" s="699" t="s">
        <v>10061</v>
      </c>
      <c r="AKP323" s="700"/>
      <c r="AKQ323" s="488"/>
      <c r="AKR323" s="488"/>
      <c r="AKS323" s="488"/>
      <c r="AKT323" s="488"/>
      <c r="AKU323" s="488"/>
      <c r="AKV323" s="488"/>
      <c r="AKW323" s="699" t="s">
        <v>10061</v>
      </c>
      <c r="AKX323" s="700"/>
      <c r="AKY323" s="488"/>
      <c r="AKZ323" s="488"/>
      <c r="ALA323" s="488"/>
      <c r="ALB323" s="488"/>
      <c r="ALC323" s="488"/>
      <c r="ALD323" s="488"/>
      <c r="ALE323" s="699" t="s">
        <v>10061</v>
      </c>
      <c r="ALF323" s="700"/>
      <c r="ALG323" s="488"/>
      <c r="ALH323" s="488"/>
      <c r="ALI323" s="488"/>
      <c r="ALJ323" s="488"/>
      <c r="ALK323" s="488"/>
      <c r="ALL323" s="488"/>
      <c r="ALM323" s="699" t="s">
        <v>10061</v>
      </c>
      <c r="ALN323" s="700"/>
      <c r="ALO323" s="488"/>
      <c r="ALP323" s="488"/>
      <c r="ALQ323" s="488"/>
      <c r="ALR323" s="488"/>
      <c r="ALS323" s="488"/>
      <c r="ALT323" s="488"/>
      <c r="ALU323" s="699" t="s">
        <v>10061</v>
      </c>
      <c r="ALV323" s="700"/>
      <c r="ALW323" s="488"/>
      <c r="ALX323" s="488"/>
      <c r="ALY323" s="488"/>
      <c r="ALZ323" s="488"/>
      <c r="AMA323" s="488"/>
      <c r="AMB323" s="488"/>
      <c r="AMC323" s="699" t="s">
        <v>10061</v>
      </c>
      <c r="AMD323" s="700"/>
      <c r="AME323" s="488"/>
      <c r="AMF323" s="488"/>
      <c r="AMG323" s="488"/>
      <c r="AMH323" s="488"/>
      <c r="AMI323" s="488"/>
      <c r="AMJ323" s="488"/>
      <c r="AMK323" s="699" t="s">
        <v>10061</v>
      </c>
      <c r="AML323" s="700"/>
      <c r="AMM323" s="488"/>
      <c r="AMN323" s="488"/>
      <c r="AMO323" s="488"/>
      <c r="AMP323" s="488"/>
      <c r="AMQ323" s="488"/>
      <c r="AMR323" s="488"/>
      <c r="AMS323" s="699" t="s">
        <v>10061</v>
      </c>
      <c r="AMT323" s="700"/>
      <c r="AMU323" s="488"/>
      <c r="AMV323" s="488"/>
      <c r="AMW323" s="488"/>
      <c r="AMX323" s="488"/>
      <c r="AMY323" s="488"/>
      <c r="AMZ323" s="488"/>
      <c r="ANA323" s="699" t="s">
        <v>10061</v>
      </c>
      <c r="ANB323" s="700"/>
      <c r="ANC323" s="488"/>
      <c r="AND323" s="488"/>
      <c r="ANE323" s="488"/>
      <c r="ANF323" s="488"/>
      <c r="ANG323" s="488"/>
      <c r="ANH323" s="488"/>
      <c r="ANI323" s="699" t="s">
        <v>10061</v>
      </c>
      <c r="ANJ323" s="700"/>
      <c r="ANK323" s="488"/>
      <c r="ANL323" s="488"/>
      <c r="ANM323" s="488"/>
      <c r="ANN323" s="488"/>
      <c r="ANO323" s="488"/>
      <c r="ANP323" s="488"/>
      <c r="ANQ323" s="699" t="s">
        <v>10061</v>
      </c>
      <c r="ANR323" s="700"/>
      <c r="ANS323" s="488"/>
      <c r="ANT323" s="488"/>
      <c r="ANU323" s="488"/>
      <c r="ANV323" s="488"/>
      <c r="ANW323" s="488"/>
      <c r="ANX323" s="488"/>
      <c r="ANY323" s="699" t="s">
        <v>10061</v>
      </c>
      <c r="ANZ323" s="700"/>
      <c r="AOA323" s="488"/>
      <c r="AOB323" s="488"/>
      <c r="AOC323" s="488"/>
      <c r="AOD323" s="488"/>
      <c r="AOE323" s="488"/>
      <c r="AOF323" s="488"/>
      <c r="AOG323" s="699" t="s">
        <v>10061</v>
      </c>
      <c r="AOH323" s="700"/>
      <c r="AOI323" s="488"/>
      <c r="AOJ323" s="488"/>
      <c r="AOK323" s="488"/>
      <c r="AOL323" s="488"/>
      <c r="AOM323" s="488"/>
      <c r="AON323" s="488"/>
      <c r="AOO323" s="699" t="s">
        <v>10061</v>
      </c>
      <c r="AOP323" s="700"/>
      <c r="AOQ323" s="488"/>
      <c r="AOR323" s="488"/>
      <c r="AOS323" s="488"/>
      <c r="AOT323" s="488"/>
      <c r="AOU323" s="488"/>
      <c r="AOV323" s="488"/>
      <c r="AOW323" s="699" t="s">
        <v>10061</v>
      </c>
      <c r="AOX323" s="700"/>
      <c r="AOY323" s="488"/>
      <c r="AOZ323" s="488"/>
      <c r="APA323" s="488"/>
      <c r="APB323" s="488"/>
      <c r="APC323" s="488"/>
      <c r="APD323" s="488"/>
      <c r="APE323" s="699" t="s">
        <v>10061</v>
      </c>
      <c r="APF323" s="700"/>
      <c r="APG323" s="488"/>
      <c r="APH323" s="488"/>
      <c r="API323" s="488"/>
      <c r="APJ323" s="488"/>
      <c r="APK323" s="488"/>
      <c r="APL323" s="488"/>
      <c r="APM323" s="699" t="s">
        <v>10061</v>
      </c>
      <c r="APN323" s="700"/>
      <c r="APO323" s="488"/>
      <c r="APP323" s="488"/>
      <c r="APQ323" s="488"/>
      <c r="APR323" s="488"/>
      <c r="APS323" s="488"/>
      <c r="APT323" s="488"/>
      <c r="APU323" s="699" t="s">
        <v>10061</v>
      </c>
      <c r="APV323" s="700"/>
      <c r="APW323" s="488"/>
      <c r="APX323" s="488"/>
      <c r="APY323" s="488"/>
      <c r="APZ323" s="488"/>
      <c r="AQA323" s="488"/>
      <c r="AQB323" s="488"/>
      <c r="AQC323" s="699" t="s">
        <v>10061</v>
      </c>
      <c r="AQD323" s="700"/>
      <c r="AQE323" s="488"/>
      <c r="AQF323" s="488"/>
      <c r="AQG323" s="488"/>
      <c r="AQH323" s="488"/>
      <c r="AQI323" s="488"/>
      <c r="AQJ323" s="488"/>
      <c r="AQK323" s="699" t="s">
        <v>10061</v>
      </c>
      <c r="AQL323" s="700"/>
      <c r="AQM323" s="488"/>
      <c r="AQN323" s="488"/>
      <c r="AQO323" s="488"/>
      <c r="AQP323" s="488"/>
      <c r="AQQ323" s="488"/>
      <c r="AQR323" s="488"/>
      <c r="AQS323" s="699" t="s">
        <v>10061</v>
      </c>
      <c r="AQT323" s="700"/>
      <c r="AQU323" s="488"/>
      <c r="AQV323" s="488"/>
      <c r="AQW323" s="488"/>
      <c r="AQX323" s="488"/>
      <c r="AQY323" s="488"/>
      <c r="AQZ323" s="488"/>
      <c r="ARA323" s="699" t="s">
        <v>10061</v>
      </c>
      <c r="ARB323" s="700"/>
      <c r="ARC323" s="488"/>
      <c r="ARD323" s="488"/>
      <c r="ARE323" s="488"/>
      <c r="ARF323" s="488"/>
      <c r="ARG323" s="488"/>
      <c r="ARH323" s="488"/>
      <c r="ARI323" s="699" t="s">
        <v>10061</v>
      </c>
      <c r="ARJ323" s="700"/>
      <c r="ARK323" s="488"/>
      <c r="ARL323" s="488"/>
      <c r="ARM323" s="488"/>
      <c r="ARN323" s="488"/>
      <c r="ARO323" s="488"/>
      <c r="ARP323" s="488"/>
      <c r="ARQ323" s="699" t="s">
        <v>10061</v>
      </c>
      <c r="ARR323" s="700"/>
      <c r="ARS323" s="488"/>
      <c r="ART323" s="488"/>
      <c r="ARU323" s="488"/>
      <c r="ARV323" s="488"/>
      <c r="ARW323" s="488"/>
      <c r="ARX323" s="488"/>
      <c r="ARY323" s="699" t="s">
        <v>10061</v>
      </c>
      <c r="ARZ323" s="700"/>
      <c r="ASA323" s="488"/>
      <c r="ASB323" s="488"/>
      <c r="ASC323" s="488"/>
      <c r="ASD323" s="488"/>
      <c r="ASE323" s="488"/>
      <c r="ASF323" s="488"/>
      <c r="ASG323" s="699" t="s">
        <v>10061</v>
      </c>
      <c r="ASH323" s="700"/>
      <c r="ASI323" s="488"/>
      <c r="ASJ323" s="488"/>
      <c r="ASK323" s="488"/>
      <c r="ASL323" s="488"/>
      <c r="ASM323" s="488"/>
      <c r="ASN323" s="488"/>
      <c r="ASO323" s="699" t="s">
        <v>10061</v>
      </c>
      <c r="ASP323" s="700"/>
      <c r="ASQ323" s="488"/>
      <c r="ASR323" s="488"/>
      <c r="ASS323" s="488"/>
      <c r="AST323" s="488"/>
      <c r="ASU323" s="488"/>
      <c r="ASV323" s="488"/>
      <c r="ASW323" s="699" t="s">
        <v>10061</v>
      </c>
      <c r="ASX323" s="700"/>
      <c r="ASY323" s="488"/>
      <c r="ASZ323" s="488"/>
      <c r="ATA323" s="488"/>
      <c r="ATB323" s="488"/>
      <c r="ATC323" s="488"/>
      <c r="ATD323" s="488"/>
      <c r="ATE323" s="699" t="s">
        <v>10061</v>
      </c>
      <c r="ATF323" s="700"/>
      <c r="ATG323" s="488"/>
      <c r="ATH323" s="488"/>
      <c r="ATI323" s="488"/>
      <c r="ATJ323" s="488"/>
      <c r="ATK323" s="488"/>
      <c r="ATL323" s="488"/>
      <c r="ATM323" s="699" t="s">
        <v>10061</v>
      </c>
      <c r="ATN323" s="700"/>
      <c r="ATO323" s="488"/>
      <c r="ATP323" s="488"/>
      <c r="ATQ323" s="488"/>
      <c r="ATR323" s="488"/>
      <c r="ATS323" s="488"/>
      <c r="ATT323" s="488"/>
      <c r="ATU323" s="699" t="s">
        <v>10061</v>
      </c>
      <c r="ATV323" s="700"/>
      <c r="ATW323" s="488"/>
      <c r="ATX323" s="488"/>
      <c r="ATY323" s="488"/>
      <c r="ATZ323" s="488"/>
      <c r="AUA323" s="488"/>
      <c r="AUB323" s="488"/>
      <c r="AUC323" s="699" t="s">
        <v>10061</v>
      </c>
      <c r="AUD323" s="700"/>
      <c r="AUE323" s="488"/>
      <c r="AUF323" s="488"/>
      <c r="AUG323" s="488"/>
      <c r="AUH323" s="488"/>
      <c r="AUI323" s="488"/>
      <c r="AUJ323" s="488"/>
      <c r="AUK323" s="699" t="s">
        <v>10061</v>
      </c>
      <c r="AUL323" s="700"/>
      <c r="AUM323" s="488"/>
      <c r="AUN323" s="488"/>
      <c r="AUO323" s="488"/>
      <c r="AUP323" s="488"/>
      <c r="AUQ323" s="488"/>
      <c r="AUR323" s="488"/>
      <c r="AUS323" s="699" t="s">
        <v>10061</v>
      </c>
      <c r="AUT323" s="700"/>
      <c r="AUU323" s="488"/>
      <c r="AUV323" s="488"/>
      <c r="AUW323" s="488"/>
      <c r="AUX323" s="488"/>
      <c r="AUY323" s="488"/>
      <c r="AUZ323" s="488"/>
      <c r="AVA323" s="699" t="s">
        <v>10061</v>
      </c>
      <c r="AVB323" s="700"/>
      <c r="AVC323" s="488"/>
      <c r="AVD323" s="488"/>
      <c r="AVE323" s="488"/>
      <c r="AVF323" s="488"/>
      <c r="AVG323" s="488"/>
      <c r="AVH323" s="488"/>
      <c r="AVI323" s="699" t="s">
        <v>10061</v>
      </c>
      <c r="AVJ323" s="700"/>
      <c r="AVK323" s="488"/>
      <c r="AVL323" s="488"/>
      <c r="AVM323" s="488"/>
      <c r="AVN323" s="488"/>
      <c r="AVO323" s="488"/>
      <c r="AVP323" s="488"/>
      <c r="AVQ323" s="699" t="s">
        <v>10061</v>
      </c>
      <c r="AVR323" s="700"/>
      <c r="AVS323" s="488"/>
      <c r="AVT323" s="488"/>
      <c r="AVU323" s="488"/>
      <c r="AVV323" s="488"/>
      <c r="AVW323" s="488"/>
      <c r="AVX323" s="488"/>
      <c r="AVY323" s="699" t="s">
        <v>10061</v>
      </c>
      <c r="AVZ323" s="700"/>
      <c r="AWA323" s="488"/>
      <c r="AWB323" s="488"/>
      <c r="AWC323" s="488"/>
      <c r="AWD323" s="488"/>
      <c r="AWE323" s="488"/>
      <c r="AWF323" s="488"/>
      <c r="AWG323" s="699" t="s">
        <v>10061</v>
      </c>
      <c r="AWH323" s="700"/>
      <c r="AWI323" s="488"/>
      <c r="AWJ323" s="488"/>
      <c r="AWK323" s="488"/>
      <c r="AWL323" s="488"/>
      <c r="AWM323" s="488"/>
      <c r="AWN323" s="488"/>
      <c r="AWO323" s="699" t="s">
        <v>10061</v>
      </c>
      <c r="AWP323" s="700"/>
      <c r="AWQ323" s="488"/>
      <c r="AWR323" s="488"/>
      <c r="AWS323" s="488"/>
      <c r="AWT323" s="488"/>
      <c r="AWU323" s="488"/>
      <c r="AWV323" s="488"/>
      <c r="AWW323" s="699" t="s">
        <v>10061</v>
      </c>
      <c r="AWX323" s="700"/>
      <c r="AWY323" s="488"/>
      <c r="AWZ323" s="488"/>
      <c r="AXA323" s="488"/>
      <c r="AXB323" s="488"/>
      <c r="AXC323" s="488"/>
      <c r="AXD323" s="488"/>
      <c r="AXE323" s="699" t="s">
        <v>10061</v>
      </c>
      <c r="AXF323" s="700"/>
      <c r="AXG323" s="488"/>
      <c r="AXH323" s="488"/>
      <c r="AXI323" s="488"/>
      <c r="AXJ323" s="488"/>
      <c r="AXK323" s="488"/>
      <c r="AXL323" s="488"/>
      <c r="AXM323" s="699" t="s">
        <v>10061</v>
      </c>
      <c r="AXN323" s="700"/>
      <c r="AXO323" s="488"/>
      <c r="AXP323" s="488"/>
      <c r="AXQ323" s="488"/>
      <c r="AXR323" s="488"/>
      <c r="AXS323" s="488"/>
      <c r="AXT323" s="488"/>
      <c r="AXU323" s="699" t="s">
        <v>10061</v>
      </c>
      <c r="AXV323" s="700"/>
      <c r="AXW323" s="488"/>
      <c r="AXX323" s="488"/>
      <c r="AXY323" s="488"/>
      <c r="AXZ323" s="488"/>
      <c r="AYA323" s="488"/>
      <c r="AYB323" s="488"/>
      <c r="AYC323" s="699" t="s">
        <v>10061</v>
      </c>
      <c r="AYD323" s="700"/>
      <c r="AYE323" s="488"/>
      <c r="AYF323" s="488"/>
      <c r="AYG323" s="488"/>
      <c r="AYH323" s="488"/>
      <c r="AYI323" s="488"/>
      <c r="AYJ323" s="488"/>
      <c r="AYK323" s="699" t="s">
        <v>10061</v>
      </c>
      <c r="AYL323" s="700"/>
      <c r="AYM323" s="488"/>
      <c r="AYN323" s="488"/>
      <c r="AYO323" s="488"/>
      <c r="AYP323" s="488"/>
      <c r="AYQ323" s="488"/>
      <c r="AYR323" s="488"/>
      <c r="AYS323" s="699" t="s">
        <v>10061</v>
      </c>
      <c r="AYT323" s="700"/>
      <c r="AYU323" s="488"/>
      <c r="AYV323" s="488"/>
      <c r="AYW323" s="488"/>
      <c r="AYX323" s="488"/>
      <c r="AYY323" s="488"/>
      <c r="AYZ323" s="488"/>
      <c r="AZA323" s="699" t="s">
        <v>10061</v>
      </c>
      <c r="AZB323" s="700"/>
      <c r="AZC323" s="488"/>
      <c r="AZD323" s="488"/>
      <c r="AZE323" s="488"/>
      <c r="AZF323" s="488"/>
      <c r="AZG323" s="488"/>
      <c r="AZH323" s="488"/>
      <c r="AZI323" s="699" t="s">
        <v>10061</v>
      </c>
      <c r="AZJ323" s="700"/>
      <c r="AZK323" s="488"/>
      <c r="AZL323" s="488"/>
      <c r="AZM323" s="488"/>
      <c r="AZN323" s="488"/>
      <c r="AZO323" s="488"/>
      <c r="AZP323" s="488"/>
      <c r="AZQ323" s="699" t="s">
        <v>10061</v>
      </c>
      <c r="AZR323" s="700"/>
      <c r="AZS323" s="488"/>
      <c r="AZT323" s="488"/>
      <c r="AZU323" s="488"/>
      <c r="AZV323" s="488"/>
      <c r="AZW323" s="488"/>
      <c r="AZX323" s="488"/>
      <c r="AZY323" s="699" t="s">
        <v>10061</v>
      </c>
      <c r="AZZ323" s="700"/>
      <c r="BAA323" s="488"/>
      <c r="BAB323" s="488"/>
      <c r="BAC323" s="488"/>
      <c r="BAD323" s="488"/>
      <c r="BAE323" s="488"/>
      <c r="BAF323" s="488"/>
      <c r="BAG323" s="699" t="s">
        <v>10061</v>
      </c>
      <c r="BAH323" s="700"/>
      <c r="BAI323" s="488"/>
      <c r="BAJ323" s="488"/>
      <c r="BAK323" s="488"/>
      <c r="BAL323" s="488"/>
      <c r="BAM323" s="488"/>
      <c r="BAN323" s="488"/>
      <c r="BAO323" s="699" t="s">
        <v>10061</v>
      </c>
      <c r="BAP323" s="700"/>
      <c r="BAQ323" s="488"/>
      <c r="BAR323" s="488"/>
      <c r="BAS323" s="488"/>
      <c r="BAT323" s="488"/>
      <c r="BAU323" s="488"/>
      <c r="BAV323" s="488"/>
      <c r="BAW323" s="699" t="s">
        <v>10061</v>
      </c>
      <c r="BAX323" s="700"/>
      <c r="BAY323" s="488"/>
      <c r="BAZ323" s="488"/>
      <c r="BBA323" s="488"/>
      <c r="BBB323" s="488"/>
      <c r="BBC323" s="488"/>
      <c r="BBD323" s="488"/>
      <c r="BBE323" s="699" t="s">
        <v>10061</v>
      </c>
      <c r="BBF323" s="700"/>
      <c r="BBG323" s="488"/>
      <c r="BBH323" s="488"/>
      <c r="BBI323" s="488"/>
      <c r="BBJ323" s="488"/>
      <c r="BBK323" s="488"/>
      <c r="BBL323" s="488"/>
      <c r="BBM323" s="699" t="s">
        <v>10061</v>
      </c>
      <c r="BBN323" s="700"/>
      <c r="BBO323" s="488"/>
      <c r="BBP323" s="488"/>
      <c r="BBQ323" s="488"/>
      <c r="BBR323" s="488"/>
      <c r="BBS323" s="488"/>
      <c r="BBT323" s="488"/>
      <c r="BBU323" s="699" t="s">
        <v>10061</v>
      </c>
      <c r="BBV323" s="700"/>
      <c r="BBW323" s="488"/>
      <c r="BBX323" s="488"/>
      <c r="BBY323" s="488"/>
      <c r="BBZ323" s="488"/>
      <c r="BCA323" s="488"/>
      <c r="BCB323" s="488"/>
      <c r="BCC323" s="699" t="s">
        <v>10061</v>
      </c>
      <c r="BCD323" s="700"/>
      <c r="BCE323" s="488"/>
      <c r="BCF323" s="488"/>
      <c r="BCG323" s="488"/>
      <c r="BCH323" s="488"/>
      <c r="BCI323" s="488"/>
      <c r="BCJ323" s="488"/>
      <c r="BCK323" s="699" t="s">
        <v>10061</v>
      </c>
      <c r="BCL323" s="700"/>
      <c r="BCM323" s="488"/>
      <c r="BCN323" s="488"/>
      <c r="BCO323" s="488"/>
      <c r="BCP323" s="488"/>
      <c r="BCQ323" s="488"/>
      <c r="BCR323" s="488"/>
      <c r="BCS323" s="699" t="s">
        <v>10061</v>
      </c>
      <c r="BCT323" s="700"/>
      <c r="BCU323" s="488"/>
      <c r="BCV323" s="488"/>
      <c r="BCW323" s="488"/>
      <c r="BCX323" s="488"/>
      <c r="BCY323" s="488"/>
      <c r="BCZ323" s="488"/>
      <c r="BDA323" s="699" t="s">
        <v>10061</v>
      </c>
      <c r="BDB323" s="700"/>
      <c r="BDC323" s="488"/>
      <c r="BDD323" s="488"/>
      <c r="BDE323" s="488"/>
      <c r="BDF323" s="488"/>
      <c r="BDG323" s="488"/>
      <c r="BDH323" s="488"/>
      <c r="BDI323" s="699" t="s">
        <v>10061</v>
      </c>
      <c r="BDJ323" s="700"/>
      <c r="BDK323" s="488"/>
      <c r="BDL323" s="488"/>
      <c r="BDM323" s="488"/>
      <c r="BDN323" s="488"/>
      <c r="BDO323" s="488"/>
      <c r="BDP323" s="488"/>
      <c r="BDQ323" s="699" t="s">
        <v>10061</v>
      </c>
      <c r="BDR323" s="700"/>
      <c r="BDS323" s="488"/>
      <c r="BDT323" s="488"/>
      <c r="BDU323" s="488"/>
      <c r="BDV323" s="488"/>
      <c r="BDW323" s="488"/>
      <c r="BDX323" s="488"/>
      <c r="BDY323" s="699" t="s">
        <v>10061</v>
      </c>
      <c r="BDZ323" s="700"/>
      <c r="BEA323" s="488"/>
      <c r="BEB323" s="488"/>
      <c r="BEC323" s="488"/>
      <c r="BED323" s="488"/>
      <c r="BEE323" s="488"/>
      <c r="BEF323" s="488"/>
      <c r="BEG323" s="699" t="s">
        <v>10061</v>
      </c>
      <c r="BEH323" s="700"/>
      <c r="BEI323" s="488"/>
      <c r="BEJ323" s="488"/>
      <c r="BEK323" s="488"/>
      <c r="BEL323" s="488"/>
      <c r="BEM323" s="488"/>
      <c r="BEN323" s="488"/>
      <c r="BEO323" s="699" t="s">
        <v>10061</v>
      </c>
      <c r="BEP323" s="700"/>
      <c r="BEQ323" s="488"/>
      <c r="BER323" s="488"/>
      <c r="BES323" s="488"/>
      <c r="BET323" s="488"/>
      <c r="BEU323" s="488"/>
      <c r="BEV323" s="488"/>
      <c r="BEW323" s="699" t="s">
        <v>10061</v>
      </c>
      <c r="BEX323" s="700"/>
      <c r="BEY323" s="488"/>
      <c r="BEZ323" s="488"/>
      <c r="BFA323" s="488"/>
      <c r="BFB323" s="488"/>
      <c r="BFC323" s="488"/>
      <c r="BFD323" s="488"/>
      <c r="BFE323" s="699" t="s">
        <v>10061</v>
      </c>
      <c r="BFF323" s="700"/>
      <c r="BFG323" s="488"/>
      <c r="BFH323" s="488"/>
      <c r="BFI323" s="488"/>
      <c r="BFJ323" s="488"/>
      <c r="BFK323" s="488"/>
      <c r="BFL323" s="488"/>
      <c r="BFM323" s="699" t="s">
        <v>10061</v>
      </c>
      <c r="BFN323" s="700"/>
      <c r="BFO323" s="488"/>
      <c r="BFP323" s="488"/>
      <c r="BFQ323" s="488"/>
      <c r="BFR323" s="488"/>
      <c r="BFS323" s="488"/>
      <c r="BFT323" s="488"/>
      <c r="BFU323" s="699" t="s">
        <v>10061</v>
      </c>
      <c r="BFV323" s="700"/>
      <c r="BFW323" s="488"/>
      <c r="BFX323" s="488"/>
      <c r="BFY323" s="488"/>
      <c r="BFZ323" s="488"/>
      <c r="BGA323" s="488"/>
      <c r="BGB323" s="488"/>
      <c r="BGC323" s="699" t="s">
        <v>10061</v>
      </c>
      <c r="BGD323" s="700"/>
      <c r="BGE323" s="488"/>
      <c r="BGF323" s="488"/>
      <c r="BGG323" s="488"/>
      <c r="BGH323" s="488"/>
      <c r="BGI323" s="488"/>
      <c r="BGJ323" s="488"/>
      <c r="BGK323" s="699" t="s">
        <v>10061</v>
      </c>
      <c r="BGL323" s="700"/>
      <c r="BGM323" s="488"/>
      <c r="BGN323" s="488"/>
      <c r="BGO323" s="488"/>
      <c r="BGP323" s="488"/>
      <c r="BGQ323" s="488"/>
      <c r="BGR323" s="488"/>
      <c r="BGS323" s="699" t="s">
        <v>10061</v>
      </c>
      <c r="BGT323" s="700"/>
      <c r="BGU323" s="488"/>
      <c r="BGV323" s="488"/>
      <c r="BGW323" s="488"/>
      <c r="BGX323" s="488"/>
      <c r="BGY323" s="488"/>
      <c r="BGZ323" s="488"/>
      <c r="BHA323" s="699" t="s">
        <v>10061</v>
      </c>
      <c r="BHB323" s="700"/>
      <c r="BHC323" s="488"/>
      <c r="BHD323" s="488"/>
      <c r="BHE323" s="488"/>
      <c r="BHF323" s="488"/>
      <c r="BHG323" s="488"/>
      <c r="BHH323" s="488"/>
      <c r="BHI323" s="699" t="s">
        <v>10061</v>
      </c>
      <c r="BHJ323" s="700"/>
      <c r="BHK323" s="488"/>
      <c r="BHL323" s="488"/>
      <c r="BHM323" s="488"/>
      <c r="BHN323" s="488"/>
      <c r="BHO323" s="488"/>
      <c r="BHP323" s="488"/>
      <c r="BHQ323" s="699" t="s">
        <v>10061</v>
      </c>
      <c r="BHR323" s="700"/>
      <c r="BHS323" s="488"/>
      <c r="BHT323" s="488"/>
      <c r="BHU323" s="488"/>
      <c r="BHV323" s="488"/>
      <c r="BHW323" s="488"/>
      <c r="BHX323" s="488"/>
      <c r="BHY323" s="699" t="s">
        <v>10061</v>
      </c>
      <c r="BHZ323" s="700"/>
      <c r="BIA323" s="488"/>
      <c r="BIB323" s="488"/>
      <c r="BIC323" s="488"/>
      <c r="BID323" s="488"/>
      <c r="BIE323" s="488"/>
      <c r="BIF323" s="488"/>
      <c r="BIG323" s="699" t="s">
        <v>10061</v>
      </c>
      <c r="BIH323" s="700"/>
      <c r="BII323" s="488"/>
      <c r="BIJ323" s="488"/>
      <c r="BIK323" s="488"/>
      <c r="BIL323" s="488"/>
      <c r="BIM323" s="488"/>
      <c r="BIN323" s="488"/>
      <c r="BIO323" s="699" t="s">
        <v>10061</v>
      </c>
      <c r="BIP323" s="700"/>
      <c r="BIQ323" s="488"/>
      <c r="BIR323" s="488"/>
      <c r="BIS323" s="488"/>
      <c r="BIT323" s="488"/>
      <c r="BIU323" s="488"/>
      <c r="BIV323" s="488"/>
      <c r="BIW323" s="699" t="s">
        <v>10061</v>
      </c>
      <c r="BIX323" s="700"/>
      <c r="BIY323" s="488"/>
      <c r="BIZ323" s="488"/>
      <c r="BJA323" s="488"/>
      <c r="BJB323" s="488"/>
      <c r="BJC323" s="488"/>
      <c r="BJD323" s="488"/>
      <c r="BJE323" s="699" t="s">
        <v>10061</v>
      </c>
      <c r="BJF323" s="700"/>
      <c r="BJG323" s="488"/>
      <c r="BJH323" s="488"/>
      <c r="BJI323" s="488"/>
      <c r="BJJ323" s="488"/>
      <c r="BJK323" s="488"/>
      <c r="BJL323" s="488"/>
      <c r="BJM323" s="699" t="s">
        <v>10061</v>
      </c>
      <c r="BJN323" s="700"/>
      <c r="BJO323" s="488"/>
      <c r="BJP323" s="488"/>
      <c r="BJQ323" s="488"/>
      <c r="BJR323" s="488"/>
      <c r="BJS323" s="488"/>
      <c r="BJT323" s="488"/>
      <c r="BJU323" s="699" t="s">
        <v>10061</v>
      </c>
      <c r="BJV323" s="700"/>
      <c r="BJW323" s="488"/>
      <c r="BJX323" s="488"/>
      <c r="BJY323" s="488"/>
      <c r="BJZ323" s="488"/>
      <c r="BKA323" s="488"/>
      <c r="BKB323" s="488"/>
      <c r="BKC323" s="699" t="s">
        <v>10061</v>
      </c>
      <c r="BKD323" s="700"/>
      <c r="BKE323" s="488"/>
      <c r="BKF323" s="488"/>
      <c r="BKG323" s="488"/>
      <c r="BKH323" s="488"/>
      <c r="BKI323" s="488"/>
      <c r="BKJ323" s="488"/>
      <c r="BKK323" s="699" t="s">
        <v>10061</v>
      </c>
      <c r="BKL323" s="700"/>
      <c r="BKM323" s="488"/>
      <c r="BKN323" s="488"/>
      <c r="BKO323" s="488"/>
      <c r="BKP323" s="488"/>
      <c r="BKQ323" s="488"/>
      <c r="BKR323" s="488"/>
      <c r="BKS323" s="699" t="s">
        <v>10061</v>
      </c>
      <c r="BKT323" s="700"/>
      <c r="BKU323" s="488"/>
      <c r="BKV323" s="488"/>
      <c r="BKW323" s="488"/>
      <c r="BKX323" s="488"/>
      <c r="BKY323" s="488"/>
      <c r="BKZ323" s="488"/>
      <c r="BLA323" s="699" t="s">
        <v>10061</v>
      </c>
      <c r="BLB323" s="700"/>
      <c r="BLC323" s="488"/>
      <c r="BLD323" s="488"/>
      <c r="BLE323" s="488"/>
      <c r="BLF323" s="488"/>
      <c r="BLG323" s="488"/>
      <c r="BLH323" s="488"/>
      <c r="BLI323" s="699" t="s">
        <v>10061</v>
      </c>
      <c r="BLJ323" s="700"/>
      <c r="BLK323" s="488"/>
      <c r="BLL323" s="488"/>
      <c r="BLM323" s="488"/>
      <c r="BLN323" s="488"/>
      <c r="BLO323" s="488"/>
      <c r="BLP323" s="488"/>
      <c r="BLQ323" s="699" t="s">
        <v>10061</v>
      </c>
      <c r="BLR323" s="700"/>
      <c r="BLS323" s="488"/>
      <c r="BLT323" s="488"/>
      <c r="BLU323" s="488"/>
      <c r="BLV323" s="488"/>
      <c r="BLW323" s="488"/>
      <c r="BLX323" s="488"/>
      <c r="BLY323" s="699" t="s">
        <v>10061</v>
      </c>
      <c r="BLZ323" s="700"/>
      <c r="BMA323" s="488"/>
      <c r="BMB323" s="488"/>
      <c r="BMC323" s="488"/>
      <c r="BMD323" s="488"/>
      <c r="BME323" s="488"/>
      <c r="BMF323" s="488"/>
      <c r="BMG323" s="699" t="s">
        <v>10061</v>
      </c>
      <c r="BMH323" s="700"/>
      <c r="BMI323" s="488"/>
      <c r="BMJ323" s="488"/>
      <c r="BMK323" s="488"/>
      <c r="BML323" s="488"/>
      <c r="BMM323" s="488"/>
      <c r="BMN323" s="488"/>
      <c r="BMO323" s="699" t="s">
        <v>10061</v>
      </c>
      <c r="BMP323" s="700"/>
      <c r="BMQ323" s="488"/>
      <c r="BMR323" s="488"/>
      <c r="BMS323" s="488"/>
      <c r="BMT323" s="488"/>
      <c r="BMU323" s="488"/>
      <c r="BMV323" s="488"/>
      <c r="BMW323" s="699" t="s">
        <v>10061</v>
      </c>
      <c r="BMX323" s="700"/>
      <c r="BMY323" s="488"/>
      <c r="BMZ323" s="488"/>
      <c r="BNA323" s="488"/>
      <c r="BNB323" s="488"/>
      <c r="BNC323" s="488"/>
      <c r="BND323" s="488"/>
      <c r="BNE323" s="699" t="s">
        <v>10061</v>
      </c>
      <c r="BNF323" s="700"/>
      <c r="BNG323" s="488"/>
      <c r="BNH323" s="488"/>
      <c r="BNI323" s="488"/>
      <c r="BNJ323" s="488"/>
      <c r="BNK323" s="488"/>
      <c r="BNL323" s="488"/>
      <c r="BNM323" s="699" t="s">
        <v>10061</v>
      </c>
      <c r="BNN323" s="700"/>
      <c r="BNO323" s="488"/>
      <c r="BNP323" s="488"/>
      <c r="BNQ323" s="488"/>
      <c r="BNR323" s="488"/>
      <c r="BNS323" s="488"/>
      <c r="BNT323" s="488"/>
      <c r="BNU323" s="699" t="s">
        <v>10061</v>
      </c>
      <c r="BNV323" s="700"/>
      <c r="BNW323" s="488"/>
      <c r="BNX323" s="488"/>
      <c r="BNY323" s="488"/>
      <c r="BNZ323" s="488"/>
      <c r="BOA323" s="488"/>
      <c r="BOB323" s="488"/>
      <c r="BOC323" s="699" t="s">
        <v>10061</v>
      </c>
      <c r="BOD323" s="700"/>
      <c r="BOE323" s="488"/>
      <c r="BOF323" s="488"/>
      <c r="BOG323" s="488"/>
      <c r="BOH323" s="488"/>
      <c r="BOI323" s="488"/>
      <c r="BOJ323" s="488"/>
      <c r="BOK323" s="699" t="s">
        <v>10061</v>
      </c>
      <c r="BOL323" s="700"/>
      <c r="BOM323" s="488"/>
      <c r="BON323" s="488"/>
      <c r="BOO323" s="488"/>
      <c r="BOP323" s="488"/>
      <c r="BOQ323" s="488"/>
      <c r="BOR323" s="488"/>
      <c r="BOS323" s="699" t="s">
        <v>10061</v>
      </c>
      <c r="BOT323" s="700"/>
      <c r="BOU323" s="488"/>
      <c r="BOV323" s="488"/>
      <c r="BOW323" s="488"/>
      <c r="BOX323" s="488"/>
      <c r="BOY323" s="488"/>
      <c r="BOZ323" s="488"/>
      <c r="BPA323" s="699" t="s">
        <v>10061</v>
      </c>
      <c r="BPB323" s="700"/>
      <c r="BPC323" s="488"/>
      <c r="BPD323" s="488"/>
      <c r="BPE323" s="488"/>
      <c r="BPF323" s="488"/>
      <c r="BPG323" s="488"/>
      <c r="BPH323" s="488"/>
      <c r="BPI323" s="699" t="s">
        <v>10061</v>
      </c>
      <c r="BPJ323" s="700"/>
      <c r="BPK323" s="488"/>
      <c r="BPL323" s="488"/>
      <c r="BPM323" s="488"/>
      <c r="BPN323" s="488"/>
      <c r="BPO323" s="488"/>
      <c r="BPP323" s="488"/>
      <c r="BPQ323" s="699" t="s">
        <v>10061</v>
      </c>
      <c r="BPR323" s="700"/>
      <c r="BPS323" s="488"/>
      <c r="BPT323" s="488"/>
      <c r="BPU323" s="488"/>
      <c r="BPV323" s="488"/>
      <c r="BPW323" s="488"/>
      <c r="BPX323" s="488"/>
      <c r="BPY323" s="699" t="s">
        <v>10061</v>
      </c>
      <c r="BPZ323" s="700"/>
      <c r="BQA323" s="488"/>
      <c r="BQB323" s="488"/>
      <c r="BQC323" s="488"/>
      <c r="BQD323" s="488"/>
      <c r="BQE323" s="488"/>
      <c r="BQF323" s="488"/>
      <c r="BQG323" s="699" t="s">
        <v>10061</v>
      </c>
      <c r="BQH323" s="700"/>
      <c r="BQI323" s="488"/>
      <c r="BQJ323" s="488"/>
      <c r="BQK323" s="488"/>
      <c r="BQL323" s="488"/>
      <c r="BQM323" s="488"/>
      <c r="BQN323" s="488"/>
      <c r="BQO323" s="699" t="s">
        <v>10061</v>
      </c>
      <c r="BQP323" s="700"/>
      <c r="BQQ323" s="488"/>
      <c r="BQR323" s="488"/>
      <c r="BQS323" s="488"/>
      <c r="BQT323" s="488"/>
      <c r="BQU323" s="488"/>
      <c r="BQV323" s="488"/>
      <c r="BQW323" s="699" t="s">
        <v>10061</v>
      </c>
      <c r="BQX323" s="700"/>
      <c r="BQY323" s="488"/>
      <c r="BQZ323" s="488"/>
      <c r="BRA323" s="488"/>
      <c r="BRB323" s="488"/>
      <c r="BRC323" s="488"/>
      <c r="BRD323" s="488"/>
      <c r="BRE323" s="699" t="s">
        <v>10061</v>
      </c>
      <c r="BRF323" s="700"/>
      <c r="BRG323" s="488"/>
      <c r="BRH323" s="488"/>
      <c r="BRI323" s="488"/>
      <c r="BRJ323" s="488"/>
      <c r="BRK323" s="488"/>
      <c r="BRL323" s="488"/>
      <c r="BRM323" s="699" t="s">
        <v>10061</v>
      </c>
      <c r="BRN323" s="700"/>
      <c r="BRO323" s="488"/>
      <c r="BRP323" s="488"/>
      <c r="BRQ323" s="488"/>
      <c r="BRR323" s="488"/>
      <c r="BRS323" s="488"/>
      <c r="BRT323" s="488"/>
      <c r="BRU323" s="699" t="s">
        <v>10061</v>
      </c>
      <c r="BRV323" s="700"/>
      <c r="BRW323" s="488"/>
      <c r="BRX323" s="488"/>
      <c r="BRY323" s="488"/>
      <c r="BRZ323" s="488"/>
      <c r="BSA323" s="488"/>
      <c r="BSB323" s="488"/>
      <c r="BSC323" s="699" t="s">
        <v>10061</v>
      </c>
      <c r="BSD323" s="700"/>
      <c r="BSE323" s="488"/>
      <c r="BSF323" s="488"/>
      <c r="BSG323" s="488"/>
      <c r="BSH323" s="488"/>
      <c r="BSI323" s="488"/>
      <c r="BSJ323" s="488"/>
      <c r="BSK323" s="699" t="s">
        <v>10061</v>
      </c>
      <c r="BSL323" s="700"/>
      <c r="BSM323" s="488"/>
      <c r="BSN323" s="488"/>
      <c r="BSO323" s="488"/>
      <c r="BSP323" s="488"/>
      <c r="BSQ323" s="488"/>
      <c r="BSR323" s="488"/>
      <c r="BSS323" s="699" t="s">
        <v>10061</v>
      </c>
      <c r="BST323" s="700"/>
      <c r="BSU323" s="488"/>
      <c r="BSV323" s="488"/>
      <c r="BSW323" s="488"/>
      <c r="BSX323" s="488"/>
      <c r="BSY323" s="488"/>
      <c r="BSZ323" s="488"/>
      <c r="BTA323" s="699" t="s">
        <v>10061</v>
      </c>
      <c r="BTB323" s="700"/>
      <c r="BTC323" s="488"/>
      <c r="BTD323" s="488"/>
      <c r="BTE323" s="488"/>
      <c r="BTF323" s="488"/>
      <c r="BTG323" s="488"/>
      <c r="BTH323" s="488"/>
      <c r="BTI323" s="699" t="s">
        <v>10061</v>
      </c>
      <c r="BTJ323" s="700"/>
      <c r="BTK323" s="488"/>
      <c r="BTL323" s="488"/>
      <c r="BTM323" s="488"/>
      <c r="BTN323" s="488"/>
      <c r="BTO323" s="488"/>
      <c r="BTP323" s="488"/>
      <c r="BTQ323" s="699" t="s">
        <v>10061</v>
      </c>
      <c r="BTR323" s="700"/>
      <c r="BTS323" s="488"/>
      <c r="BTT323" s="488"/>
      <c r="BTU323" s="488"/>
      <c r="BTV323" s="488"/>
      <c r="BTW323" s="488"/>
      <c r="BTX323" s="488"/>
      <c r="BTY323" s="699" t="s">
        <v>10061</v>
      </c>
      <c r="BTZ323" s="700"/>
      <c r="BUA323" s="488"/>
      <c r="BUB323" s="488"/>
      <c r="BUC323" s="488"/>
      <c r="BUD323" s="488"/>
      <c r="BUE323" s="488"/>
      <c r="BUF323" s="488"/>
      <c r="BUG323" s="699" t="s">
        <v>10061</v>
      </c>
      <c r="BUH323" s="700"/>
      <c r="BUI323" s="488"/>
      <c r="BUJ323" s="488"/>
      <c r="BUK323" s="488"/>
      <c r="BUL323" s="488"/>
      <c r="BUM323" s="488"/>
      <c r="BUN323" s="488"/>
      <c r="BUO323" s="699" t="s">
        <v>10061</v>
      </c>
      <c r="BUP323" s="700"/>
      <c r="BUQ323" s="488"/>
      <c r="BUR323" s="488"/>
      <c r="BUS323" s="488"/>
      <c r="BUT323" s="488"/>
      <c r="BUU323" s="488"/>
      <c r="BUV323" s="488"/>
      <c r="BUW323" s="699" t="s">
        <v>10061</v>
      </c>
      <c r="BUX323" s="700"/>
      <c r="BUY323" s="488"/>
      <c r="BUZ323" s="488"/>
      <c r="BVA323" s="488"/>
      <c r="BVB323" s="488"/>
      <c r="BVC323" s="488"/>
      <c r="BVD323" s="488"/>
      <c r="BVE323" s="699" t="s">
        <v>10061</v>
      </c>
      <c r="BVF323" s="700"/>
      <c r="BVG323" s="488"/>
      <c r="BVH323" s="488"/>
      <c r="BVI323" s="488"/>
      <c r="BVJ323" s="488"/>
      <c r="BVK323" s="488"/>
      <c r="BVL323" s="488"/>
      <c r="BVM323" s="699" t="s">
        <v>10061</v>
      </c>
      <c r="BVN323" s="700"/>
      <c r="BVO323" s="488"/>
      <c r="BVP323" s="488"/>
      <c r="BVQ323" s="488"/>
      <c r="BVR323" s="488"/>
      <c r="BVS323" s="488"/>
      <c r="BVT323" s="488"/>
      <c r="BVU323" s="699" t="s">
        <v>10061</v>
      </c>
      <c r="BVV323" s="700"/>
      <c r="BVW323" s="488"/>
      <c r="BVX323" s="488"/>
      <c r="BVY323" s="488"/>
      <c r="BVZ323" s="488"/>
      <c r="BWA323" s="488"/>
      <c r="BWB323" s="488"/>
      <c r="BWC323" s="699" t="s">
        <v>10061</v>
      </c>
      <c r="BWD323" s="700"/>
      <c r="BWE323" s="488"/>
      <c r="BWF323" s="488"/>
      <c r="BWG323" s="488"/>
      <c r="BWH323" s="488"/>
      <c r="BWI323" s="488"/>
      <c r="BWJ323" s="488"/>
      <c r="BWK323" s="699" t="s">
        <v>10061</v>
      </c>
      <c r="BWL323" s="700"/>
      <c r="BWM323" s="488"/>
      <c r="BWN323" s="488"/>
      <c r="BWO323" s="488"/>
      <c r="BWP323" s="488"/>
      <c r="BWQ323" s="488"/>
      <c r="BWR323" s="488"/>
      <c r="BWS323" s="699" t="s">
        <v>10061</v>
      </c>
      <c r="BWT323" s="700"/>
      <c r="BWU323" s="488"/>
      <c r="BWV323" s="488"/>
      <c r="BWW323" s="488"/>
      <c r="BWX323" s="488"/>
      <c r="BWY323" s="488"/>
      <c r="BWZ323" s="488"/>
      <c r="BXA323" s="699" t="s">
        <v>10061</v>
      </c>
      <c r="BXB323" s="700"/>
      <c r="BXC323" s="488"/>
      <c r="BXD323" s="488"/>
      <c r="BXE323" s="488"/>
      <c r="BXF323" s="488"/>
      <c r="BXG323" s="488"/>
      <c r="BXH323" s="488"/>
      <c r="BXI323" s="699" t="s">
        <v>10061</v>
      </c>
      <c r="BXJ323" s="700"/>
      <c r="BXK323" s="488"/>
      <c r="BXL323" s="488"/>
      <c r="BXM323" s="488"/>
      <c r="BXN323" s="488"/>
      <c r="BXO323" s="488"/>
      <c r="BXP323" s="488"/>
      <c r="BXQ323" s="699" t="s">
        <v>10061</v>
      </c>
      <c r="BXR323" s="700"/>
      <c r="BXS323" s="488"/>
      <c r="BXT323" s="488"/>
      <c r="BXU323" s="488"/>
      <c r="BXV323" s="488"/>
      <c r="BXW323" s="488"/>
      <c r="BXX323" s="488"/>
      <c r="BXY323" s="699" t="s">
        <v>10061</v>
      </c>
      <c r="BXZ323" s="700"/>
      <c r="BYA323" s="488"/>
      <c r="BYB323" s="488"/>
      <c r="BYC323" s="488"/>
      <c r="BYD323" s="488"/>
      <c r="BYE323" s="488"/>
      <c r="BYF323" s="488"/>
      <c r="BYG323" s="699" t="s">
        <v>10061</v>
      </c>
      <c r="BYH323" s="700"/>
      <c r="BYI323" s="488"/>
      <c r="BYJ323" s="488"/>
      <c r="BYK323" s="488"/>
      <c r="BYL323" s="488"/>
      <c r="BYM323" s="488"/>
      <c r="BYN323" s="488"/>
      <c r="BYO323" s="699" t="s">
        <v>10061</v>
      </c>
      <c r="BYP323" s="700"/>
      <c r="BYQ323" s="488"/>
      <c r="BYR323" s="488"/>
      <c r="BYS323" s="488"/>
      <c r="BYT323" s="488"/>
      <c r="BYU323" s="488"/>
      <c r="BYV323" s="488"/>
      <c r="BYW323" s="699" t="s">
        <v>10061</v>
      </c>
      <c r="BYX323" s="700"/>
      <c r="BYY323" s="488"/>
      <c r="BYZ323" s="488"/>
      <c r="BZA323" s="488"/>
      <c r="BZB323" s="488"/>
      <c r="BZC323" s="488"/>
      <c r="BZD323" s="488"/>
      <c r="BZE323" s="699" t="s">
        <v>10061</v>
      </c>
      <c r="BZF323" s="700"/>
      <c r="BZG323" s="488"/>
      <c r="BZH323" s="488"/>
      <c r="BZI323" s="488"/>
      <c r="BZJ323" s="488"/>
      <c r="BZK323" s="488"/>
      <c r="BZL323" s="488"/>
      <c r="BZM323" s="699" t="s">
        <v>10061</v>
      </c>
      <c r="BZN323" s="700"/>
      <c r="BZO323" s="488"/>
      <c r="BZP323" s="488"/>
      <c r="BZQ323" s="488"/>
      <c r="BZR323" s="488"/>
      <c r="BZS323" s="488"/>
      <c r="BZT323" s="488"/>
      <c r="BZU323" s="699" t="s">
        <v>10061</v>
      </c>
      <c r="BZV323" s="700"/>
      <c r="BZW323" s="488"/>
      <c r="BZX323" s="488"/>
      <c r="BZY323" s="488"/>
      <c r="BZZ323" s="488"/>
      <c r="CAA323" s="488"/>
      <c r="CAB323" s="488"/>
      <c r="CAC323" s="699" t="s">
        <v>10061</v>
      </c>
      <c r="CAD323" s="700"/>
      <c r="CAE323" s="488"/>
      <c r="CAF323" s="488"/>
      <c r="CAG323" s="488"/>
      <c r="CAH323" s="488"/>
      <c r="CAI323" s="488"/>
      <c r="CAJ323" s="488"/>
      <c r="CAK323" s="699" t="s">
        <v>10061</v>
      </c>
      <c r="CAL323" s="700"/>
      <c r="CAM323" s="488"/>
      <c r="CAN323" s="488"/>
      <c r="CAO323" s="488"/>
      <c r="CAP323" s="488"/>
      <c r="CAQ323" s="488"/>
      <c r="CAR323" s="488"/>
      <c r="CAS323" s="699" t="s">
        <v>10061</v>
      </c>
      <c r="CAT323" s="700"/>
      <c r="CAU323" s="488"/>
      <c r="CAV323" s="488"/>
      <c r="CAW323" s="488"/>
      <c r="CAX323" s="488"/>
      <c r="CAY323" s="488"/>
      <c r="CAZ323" s="488"/>
      <c r="CBA323" s="699" t="s">
        <v>10061</v>
      </c>
      <c r="CBB323" s="700"/>
      <c r="CBC323" s="488"/>
      <c r="CBD323" s="488"/>
      <c r="CBE323" s="488"/>
      <c r="CBF323" s="488"/>
      <c r="CBG323" s="488"/>
      <c r="CBH323" s="488"/>
      <c r="CBI323" s="699" t="s">
        <v>10061</v>
      </c>
      <c r="CBJ323" s="700"/>
      <c r="CBK323" s="488"/>
      <c r="CBL323" s="488"/>
      <c r="CBM323" s="488"/>
      <c r="CBN323" s="488"/>
      <c r="CBO323" s="488"/>
      <c r="CBP323" s="488"/>
      <c r="CBQ323" s="699" t="s">
        <v>10061</v>
      </c>
      <c r="CBR323" s="700"/>
      <c r="CBS323" s="488"/>
      <c r="CBT323" s="488"/>
      <c r="CBU323" s="488"/>
      <c r="CBV323" s="488"/>
      <c r="CBW323" s="488"/>
      <c r="CBX323" s="488"/>
      <c r="CBY323" s="699" t="s">
        <v>10061</v>
      </c>
      <c r="CBZ323" s="700"/>
      <c r="CCA323" s="488"/>
      <c r="CCB323" s="488"/>
      <c r="CCC323" s="488"/>
      <c r="CCD323" s="488"/>
      <c r="CCE323" s="488"/>
      <c r="CCF323" s="488"/>
      <c r="CCG323" s="699" t="s">
        <v>10061</v>
      </c>
      <c r="CCH323" s="700"/>
      <c r="CCI323" s="488"/>
      <c r="CCJ323" s="488"/>
      <c r="CCK323" s="488"/>
      <c r="CCL323" s="488"/>
      <c r="CCM323" s="488"/>
      <c r="CCN323" s="488"/>
      <c r="CCO323" s="699" t="s">
        <v>10061</v>
      </c>
      <c r="CCP323" s="700"/>
      <c r="CCQ323" s="488"/>
      <c r="CCR323" s="488"/>
      <c r="CCS323" s="488"/>
      <c r="CCT323" s="488"/>
      <c r="CCU323" s="488"/>
      <c r="CCV323" s="488"/>
      <c r="CCW323" s="699" t="s">
        <v>10061</v>
      </c>
      <c r="CCX323" s="700"/>
      <c r="CCY323" s="488"/>
      <c r="CCZ323" s="488"/>
      <c r="CDA323" s="488"/>
      <c r="CDB323" s="488"/>
      <c r="CDC323" s="488"/>
      <c r="CDD323" s="488"/>
      <c r="CDE323" s="699" t="s">
        <v>10061</v>
      </c>
      <c r="CDF323" s="700"/>
      <c r="CDG323" s="488"/>
      <c r="CDH323" s="488"/>
      <c r="CDI323" s="488"/>
      <c r="CDJ323" s="488"/>
      <c r="CDK323" s="488"/>
      <c r="CDL323" s="488"/>
      <c r="CDM323" s="699" t="s">
        <v>10061</v>
      </c>
      <c r="CDN323" s="700"/>
      <c r="CDO323" s="488"/>
      <c r="CDP323" s="488"/>
      <c r="CDQ323" s="488"/>
      <c r="CDR323" s="488"/>
      <c r="CDS323" s="488"/>
      <c r="CDT323" s="488"/>
      <c r="CDU323" s="699" t="s">
        <v>10061</v>
      </c>
      <c r="CDV323" s="700"/>
      <c r="CDW323" s="488"/>
      <c r="CDX323" s="488"/>
      <c r="CDY323" s="488"/>
      <c r="CDZ323" s="488"/>
      <c r="CEA323" s="488"/>
      <c r="CEB323" s="488"/>
      <c r="CEC323" s="699" t="s">
        <v>10061</v>
      </c>
      <c r="CED323" s="700"/>
      <c r="CEE323" s="488"/>
      <c r="CEF323" s="488"/>
      <c r="CEG323" s="488"/>
      <c r="CEH323" s="488"/>
      <c r="CEI323" s="488"/>
      <c r="CEJ323" s="488"/>
      <c r="CEK323" s="699" t="s">
        <v>10061</v>
      </c>
      <c r="CEL323" s="700"/>
      <c r="CEM323" s="488"/>
      <c r="CEN323" s="488"/>
      <c r="CEO323" s="488"/>
      <c r="CEP323" s="488"/>
      <c r="CEQ323" s="488"/>
      <c r="CER323" s="488"/>
      <c r="CES323" s="699" t="s">
        <v>10061</v>
      </c>
      <c r="CET323" s="700"/>
      <c r="CEU323" s="488"/>
      <c r="CEV323" s="488"/>
      <c r="CEW323" s="488"/>
      <c r="CEX323" s="488"/>
      <c r="CEY323" s="488"/>
      <c r="CEZ323" s="488"/>
      <c r="CFA323" s="699" t="s">
        <v>10061</v>
      </c>
      <c r="CFB323" s="700"/>
      <c r="CFC323" s="488"/>
      <c r="CFD323" s="488"/>
      <c r="CFE323" s="488"/>
      <c r="CFF323" s="488"/>
      <c r="CFG323" s="488"/>
      <c r="CFH323" s="488"/>
      <c r="CFI323" s="699" t="s">
        <v>10061</v>
      </c>
      <c r="CFJ323" s="700"/>
      <c r="CFK323" s="488"/>
      <c r="CFL323" s="488"/>
      <c r="CFM323" s="488"/>
      <c r="CFN323" s="488"/>
      <c r="CFO323" s="488"/>
      <c r="CFP323" s="488"/>
      <c r="CFQ323" s="699" t="s">
        <v>10061</v>
      </c>
      <c r="CFR323" s="700"/>
      <c r="CFS323" s="488"/>
      <c r="CFT323" s="488"/>
      <c r="CFU323" s="488"/>
      <c r="CFV323" s="488"/>
      <c r="CFW323" s="488"/>
      <c r="CFX323" s="488"/>
      <c r="CFY323" s="699" t="s">
        <v>10061</v>
      </c>
      <c r="CFZ323" s="700"/>
      <c r="CGA323" s="488"/>
      <c r="CGB323" s="488"/>
      <c r="CGC323" s="488"/>
      <c r="CGD323" s="488"/>
      <c r="CGE323" s="488"/>
      <c r="CGF323" s="488"/>
      <c r="CGG323" s="699" t="s">
        <v>10061</v>
      </c>
      <c r="CGH323" s="700"/>
      <c r="CGI323" s="488"/>
      <c r="CGJ323" s="488"/>
      <c r="CGK323" s="488"/>
      <c r="CGL323" s="488"/>
      <c r="CGM323" s="488"/>
      <c r="CGN323" s="488"/>
      <c r="CGO323" s="699" t="s">
        <v>10061</v>
      </c>
      <c r="CGP323" s="700"/>
      <c r="CGQ323" s="488"/>
      <c r="CGR323" s="488"/>
      <c r="CGS323" s="488"/>
      <c r="CGT323" s="488"/>
      <c r="CGU323" s="488"/>
      <c r="CGV323" s="488"/>
      <c r="CGW323" s="699" t="s">
        <v>10061</v>
      </c>
      <c r="CGX323" s="700"/>
      <c r="CGY323" s="488"/>
      <c r="CGZ323" s="488"/>
      <c r="CHA323" s="488"/>
      <c r="CHB323" s="488"/>
      <c r="CHC323" s="488"/>
      <c r="CHD323" s="488"/>
      <c r="CHE323" s="699" t="s">
        <v>10061</v>
      </c>
      <c r="CHF323" s="700"/>
      <c r="CHG323" s="488"/>
      <c r="CHH323" s="488"/>
      <c r="CHI323" s="488"/>
      <c r="CHJ323" s="488"/>
      <c r="CHK323" s="488"/>
      <c r="CHL323" s="488"/>
      <c r="CHM323" s="699" t="s">
        <v>10061</v>
      </c>
      <c r="CHN323" s="700"/>
      <c r="CHO323" s="488"/>
      <c r="CHP323" s="488"/>
      <c r="CHQ323" s="488"/>
      <c r="CHR323" s="488"/>
      <c r="CHS323" s="488"/>
      <c r="CHT323" s="488"/>
      <c r="CHU323" s="699" t="s">
        <v>10061</v>
      </c>
      <c r="CHV323" s="700"/>
      <c r="CHW323" s="488"/>
      <c r="CHX323" s="488"/>
      <c r="CHY323" s="488"/>
      <c r="CHZ323" s="488"/>
      <c r="CIA323" s="488"/>
      <c r="CIB323" s="488"/>
      <c r="CIC323" s="699" t="s">
        <v>10061</v>
      </c>
      <c r="CID323" s="700"/>
      <c r="CIE323" s="488"/>
      <c r="CIF323" s="488"/>
      <c r="CIG323" s="488"/>
      <c r="CIH323" s="488"/>
      <c r="CII323" s="488"/>
      <c r="CIJ323" s="488"/>
      <c r="CIK323" s="699" t="s">
        <v>10061</v>
      </c>
      <c r="CIL323" s="700"/>
      <c r="CIM323" s="488"/>
      <c r="CIN323" s="488"/>
      <c r="CIO323" s="488"/>
      <c r="CIP323" s="488"/>
      <c r="CIQ323" s="488"/>
      <c r="CIR323" s="488"/>
      <c r="CIS323" s="699" t="s">
        <v>10061</v>
      </c>
      <c r="CIT323" s="700"/>
      <c r="CIU323" s="488"/>
      <c r="CIV323" s="488"/>
      <c r="CIW323" s="488"/>
      <c r="CIX323" s="488"/>
      <c r="CIY323" s="488"/>
      <c r="CIZ323" s="488"/>
      <c r="CJA323" s="699" t="s">
        <v>10061</v>
      </c>
      <c r="CJB323" s="700"/>
      <c r="CJC323" s="488"/>
      <c r="CJD323" s="488"/>
      <c r="CJE323" s="488"/>
      <c r="CJF323" s="488"/>
      <c r="CJG323" s="488"/>
      <c r="CJH323" s="488"/>
      <c r="CJI323" s="699" t="s">
        <v>10061</v>
      </c>
      <c r="CJJ323" s="700"/>
      <c r="CJK323" s="488"/>
      <c r="CJL323" s="488"/>
      <c r="CJM323" s="488"/>
      <c r="CJN323" s="488"/>
      <c r="CJO323" s="488"/>
      <c r="CJP323" s="488"/>
      <c r="CJQ323" s="699" t="s">
        <v>10061</v>
      </c>
      <c r="CJR323" s="700"/>
      <c r="CJS323" s="488"/>
      <c r="CJT323" s="488"/>
      <c r="CJU323" s="488"/>
      <c r="CJV323" s="488"/>
      <c r="CJW323" s="488"/>
      <c r="CJX323" s="488"/>
      <c r="CJY323" s="699" t="s">
        <v>10061</v>
      </c>
      <c r="CJZ323" s="700"/>
      <c r="CKA323" s="488"/>
      <c r="CKB323" s="488"/>
      <c r="CKC323" s="488"/>
      <c r="CKD323" s="488"/>
      <c r="CKE323" s="488"/>
      <c r="CKF323" s="488"/>
      <c r="CKG323" s="699" t="s">
        <v>10061</v>
      </c>
      <c r="CKH323" s="700"/>
      <c r="CKI323" s="488"/>
      <c r="CKJ323" s="488"/>
      <c r="CKK323" s="488"/>
      <c r="CKL323" s="488"/>
      <c r="CKM323" s="488"/>
      <c r="CKN323" s="488"/>
      <c r="CKO323" s="699" t="s">
        <v>10061</v>
      </c>
      <c r="CKP323" s="700"/>
      <c r="CKQ323" s="488"/>
      <c r="CKR323" s="488"/>
      <c r="CKS323" s="488"/>
      <c r="CKT323" s="488"/>
      <c r="CKU323" s="488"/>
      <c r="CKV323" s="488"/>
      <c r="CKW323" s="699" t="s">
        <v>10061</v>
      </c>
      <c r="CKX323" s="700"/>
      <c r="CKY323" s="488"/>
      <c r="CKZ323" s="488"/>
      <c r="CLA323" s="488"/>
      <c r="CLB323" s="488"/>
      <c r="CLC323" s="488"/>
      <c r="CLD323" s="488"/>
      <c r="CLE323" s="699" t="s">
        <v>10061</v>
      </c>
      <c r="CLF323" s="700"/>
      <c r="CLG323" s="488"/>
      <c r="CLH323" s="488"/>
      <c r="CLI323" s="488"/>
      <c r="CLJ323" s="488"/>
      <c r="CLK323" s="488"/>
      <c r="CLL323" s="488"/>
      <c r="CLM323" s="699" t="s">
        <v>10061</v>
      </c>
      <c r="CLN323" s="700"/>
      <c r="CLO323" s="488"/>
      <c r="CLP323" s="488"/>
      <c r="CLQ323" s="488"/>
      <c r="CLR323" s="488"/>
      <c r="CLS323" s="488"/>
      <c r="CLT323" s="488"/>
      <c r="CLU323" s="699" t="s">
        <v>10061</v>
      </c>
      <c r="CLV323" s="700"/>
      <c r="CLW323" s="488"/>
      <c r="CLX323" s="488"/>
      <c r="CLY323" s="488"/>
      <c r="CLZ323" s="488"/>
      <c r="CMA323" s="488"/>
      <c r="CMB323" s="488"/>
      <c r="CMC323" s="699" t="s">
        <v>10061</v>
      </c>
      <c r="CMD323" s="700"/>
      <c r="CME323" s="488"/>
      <c r="CMF323" s="488"/>
      <c r="CMG323" s="488"/>
      <c r="CMH323" s="488"/>
      <c r="CMI323" s="488"/>
      <c r="CMJ323" s="488"/>
      <c r="CMK323" s="699" t="s">
        <v>10061</v>
      </c>
      <c r="CML323" s="700"/>
      <c r="CMM323" s="488"/>
      <c r="CMN323" s="488"/>
      <c r="CMO323" s="488"/>
      <c r="CMP323" s="488"/>
      <c r="CMQ323" s="488"/>
      <c r="CMR323" s="488"/>
      <c r="CMS323" s="699" t="s">
        <v>10061</v>
      </c>
      <c r="CMT323" s="700"/>
      <c r="CMU323" s="488"/>
      <c r="CMV323" s="488"/>
      <c r="CMW323" s="488"/>
      <c r="CMX323" s="488"/>
      <c r="CMY323" s="488"/>
      <c r="CMZ323" s="488"/>
      <c r="CNA323" s="699" t="s">
        <v>10061</v>
      </c>
      <c r="CNB323" s="700"/>
      <c r="CNC323" s="488"/>
      <c r="CND323" s="488"/>
      <c r="CNE323" s="488"/>
      <c r="CNF323" s="488"/>
      <c r="CNG323" s="488"/>
      <c r="CNH323" s="488"/>
      <c r="CNI323" s="699" t="s">
        <v>10061</v>
      </c>
      <c r="CNJ323" s="700"/>
      <c r="CNK323" s="488"/>
      <c r="CNL323" s="488"/>
      <c r="CNM323" s="488"/>
      <c r="CNN323" s="488"/>
      <c r="CNO323" s="488"/>
      <c r="CNP323" s="488"/>
      <c r="CNQ323" s="699" t="s">
        <v>10061</v>
      </c>
      <c r="CNR323" s="700"/>
      <c r="CNS323" s="488"/>
      <c r="CNT323" s="488"/>
      <c r="CNU323" s="488"/>
      <c r="CNV323" s="488"/>
      <c r="CNW323" s="488"/>
      <c r="CNX323" s="488"/>
      <c r="CNY323" s="699" t="s">
        <v>10061</v>
      </c>
      <c r="CNZ323" s="700"/>
      <c r="COA323" s="488"/>
      <c r="COB323" s="488"/>
      <c r="COC323" s="488"/>
      <c r="COD323" s="488"/>
      <c r="COE323" s="488"/>
      <c r="COF323" s="488"/>
      <c r="COG323" s="699" t="s">
        <v>10061</v>
      </c>
      <c r="COH323" s="700"/>
      <c r="COI323" s="488"/>
      <c r="COJ323" s="488"/>
      <c r="COK323" s="488"/>
      <c r="COL323" s="488"/>
      <c r="COM323" s="488"/>
      <c r="CON323" s="488"/>
      <c r="COO323" s="699" t="s">
        <v>10061</v>
      </c>
      <c r="COP323" s="700"/>
      <c r="COQ323" s="488"/>
      <c r="COR323" s="488"/>
      <c r="COS323" s="488"/>
      <c r="COT323" s="488"/>
      <c r="COU323" s="488"/>
      <c r="COV323" s="488"/>
      <c r="COW323" s="699" t="s">
        <v>10061</v>
      </c>
      <c r="COX323" s="700"/>
      <c r="COY323" s="488"/>
      <c r="COZ323" s="488"/>
      <c r="CPA323" s="488"/>
      <c r="CPB323" s="488"/>
      <c r="CPC323" s="488"/>
      <c r="CPD323" s="488"/>
      <c r="CPE323" s="699" t="s">
        <v>10061</v>
      </c>
      <c r="CPF323" s="700"/>
      <c r="CPG323" s="488"/>
      <c r="CPH323" s="488"/>
      <c r="CPI323" s="488"/>
      <c r="CPJ323" s="488"/>
      <c r="CPK323" s="488"/>
      <c r="CPL323" s="488"/>
      <c r="CPM323" s="699" t="s">
        <v>10061</v>
      </c>
      <c r="CPN323" s="700"/>
      <c r="CPO323" s="488"/>
      <c r="CPP323" s="488"/>
      <c r="CPQ323" s="488"/>
      <c r="CPR323" s="488"/>
      <c r="CPS323" s="488"/>
      <c r="CPT323" s="488"/>
      <c r="CPU323" s="699" t="s">
        <v>10061</v>
      </c>
      <c r="CPV323" s="700"/>
      <c r="CPW323" s="488"/>
      <c r="CPX323" s="488"/>
      <c r="CPY323" s="488"/>
      <c r="CPZ323" s="488"/>
      <c r="CQA323" s="488"/>
      <c r="CQB323" s="488"/>
      <c r="CQC323" s="699" t="s">
        <v>10061</v>
      </c>
      <c r="CQD323" s="700"/>
      <c r="CQE323" s="488"/>
      <c r="CQF323" s="488"/>
      <c r="CQG323" s="488"/>
      <c r="CQH323" s="488"/>
      <c r="CQI323" s="488"/>
      <c r="CQJ323" s="488"/>
      <c r="CQK323" s="699" t="s">
        <v>10061</v>
      </c>
      <c r="CQL323" s="700"/>
      <c r="CQM323" s="488"/>
      <c r="CQN323" s="488"/>
      <c r="CQO323" s="488"/>
      <c r="CQP323" s="488"/>
      <c r="CQQ323" s="488"/>
      <c r="CQR323" s="488"/>
      <c r="CQS323" s="699" t="s">
        <v>10061</v>
      </c>
      <c r="CQT323" s="700"/>
      <c r="CQU323" s="488"/>
      <c r="CQV323" s="488"/>
      <c r="CQW323" s="488"/>
      <c r="CQX323" s="488"/>
      <c r="CQY323" s="488"/>
      <c r="CQZ323" s="488"/>
      <c r="CRA323" s="699" t="s">
        <v>10061</v>
      </c>
      <c r="CRB323" s="700"/>
      <c r="CRC323" s="488"/>
      <c r="CRD323" s="488"/>
      <c r="CRE323" s="488"/>
      <c r="CRF323" s="488"/>
      <c r="CRG323" s="488"/>
      <c r="CRH323" s="488"/>
      <c r="CRI323" s="699" t="s">
        <v>10061</v>
      </c>
      <c r="CRJ323" s="700"/>
      <c r="CRK323" s="488"/>
      <c r="CRL323" s="488"/>
      <c r="CRM323" s="488"/>
      <c r="CRN323" s="488"/>
      <c r="CRO323" s="488"/>
      <c r="CRP323" s="488"/>
      <c r="CRQ323" s="699" t="s">
        <v>10061</v>
      </c>
      <c r="CRR323" s="700"/>
      <c r="CRS323" s="488"/>
      <c r="CRT323" s="488"/>
      <c r="CRU323" s="488"/>
      <c r="CRV323" s="488"/>
      <c r="CRW323" s="488"/>
      <c r="CRX323" s="488"/>
      <c r="CRY323" s="699" t="s">
        <v>10061</v>
      </c>
      <c r="CRZ323" s="700"/>
      <c r="CSA323" s="488"/>
      <c r="CSB323" s="488"/>
      <c r="CSC323" s="488"/>
      <c r="CSD323" s="488"/>
      <c r="CSE323" s="488"/>
      <c r="CSF323" s="488"/>
      <c r="CSG323" s="699" t="s">
        <v>10061</v>
      </c>
      <c r="CSH323" s="700"/>
      <c r="CSI323" s="488"/>
      <c r="CSJ323" s="488"/>
      <c r="CSK323" s="488"/>
      <c r="CSL323" s="488"/>
      <c r="CSM323" s="488"/>
      <c r="CSN323" s="488"/>
      <c r="CSO323" s="699" t="s">
        <v>10061</v>
      </c>
      <c r="CSP323" s="700"/>
      <c r="CSQ323" s="488"/>
      <c r="CSR323" s="488"/>
      <c r="CSS323" s="488"/>
      <c r="CST323" s="488"/>
      <c r="CSU323" s="488"/>
      <c r="CSV323" s="488"/>
      <c r="CSW323" s="699" t="s">
        <v>10061</v>
      </c>
      <c r="CSX323" s="700"/>
      <c r="CSY323" s="488"/>
      <c r="CSZ323" s="488"/>
      <c r="CTA323" s="488"/>
      <c r="CTB323" s="488"/>
      <c r="CTC323" s="488"/>
      <c r="CTD323" s="488"/>
      <c r="CTE323" s="699" t="s">
        <v>10061</v>
      </c>
      <c r="CTF323" s="700"/>
      <c r="CTG323" s="488"/>
      <c r="CTH323" s="488"/>
      <c r="CTI323" s="488"/>
      <c r="CTJ323" s="488"/>
      <c r="CTK323" s="488"/>
      <c r="CTL323" s="488"/>
      <c r="CTM323" s="699" t="s">
        <v>10061</v>
      </c>
      <c r="CTN323" s="700"/>
      <c r="CTO323" s="488"/>
      <c r="CTP323" s="488"/>
      <c r="CTQ323" s="488"/>
      <c r="CTR323" s="488"/>
      <c r="CTS323" s="488"/>
      <c r="CTT323" s="488"/>
      <c r="CTU323" s="699" t="s">
        <v>10061</v>
      </c>
      <c r="CTV323" s="700"/>
      <c r="CTW323" s="488"/>
      <c r="CTX323" s="488"/>
      <c r="CTY323" s="488"/>
      <c r="CTZ323" s="488"/>
      <c r="CUA323" s="488"/>
      <c r="CUB323" s="488"/>
      <c r="CUC323" s="699" t="s">
        <v>10061</v>
      </c>
      <c r="CUD323" s="700"/>
      <c r="CUE323" s="488"/>
      <c r="CUF323" s="488"/>
      <c r="CUG323" s="488"/>
      <c r="CUH323" s="488"/>
      <c r="CUI323" s="488"/>
      <c r="CUJ323" s="488"/>
      <c r="CUK323" s="699" t="s">
        <v>10061</v>
      </c>
      <c r="CUL323" s="700"/>
      <c r="CUM323" s="488"/>
      <c r="CUN323" s="488"/>
      <c r="CUO323" s="488"/>
      <c r="CUP323" s="488"/>
      <c r="CUQ323" s="488"/>
      <c r="CUR323" s="488"/>
      <c r="CUS323" s="699" t="s">
        <v>10061</v>
      </c>
      <c r="CUT323" s="700"/>
      <c r="CUU323" s="488"/>
      <c r="CUV323" s="488"/>
      <c r="CUW323" s="488"/>
      <c r="CUX323" s="488"/>
      <c r="CUY323" s="488"/>
      <c r="CUZ323" s="488"/>
      <c r="CVA323" s="699" t="s">
        <v>10061</v>
      </c>
      <c r="CVB323" s="700"/>
      <c r="CVC323" s="488"/>
      <c r="CVD323" s="488"/>
      <c r="CVE323" s="488"/>
      <c r="CVF323" s="488"/>
      <c r="CVG323" s="488"/>
      <c r="CVH323" s="488"/>
      <c r="CVI323" s="699" t="s">
        <v>10061</v>
      </c>
      <c r="CVJ323" s="700"/>
      <c r="CVK323" s="488"/>
      <c r="CVL323" s="488"/>
      <c r="CVM323" s="488"/>
      <c r="CVN323" s="488"/>
      <c r="CVO323" s="488"/>
      <c r="CVP323" s="488"/>
      <c r="CVQ323" s="699" t="s">
        <v>10061</v>
      </c>
      <c r="CVR323" s="700"/>
      <c r="CVS323" s="488"/>
      <c r="CVT323" s="488"/>
      <c r="CVU323" s="488"/>
      <c r="CVV323" s="488"/>
      <c r="CVW323" s="488"/>
      <c r="CVX323" s="488"/>
      <c r="CVY323" s="699" t="s">
        <v>10061</v>
      </c>
      <c r="CVZ323" s="700"/>
      <c r="CWA323" s="488"/>
      <c r="CWB323" s="488"/>
      <c r="CWC323" s="488"/>
      <c r="CWD323" s="488"/>
      <c r="CWE323" s="488"/>
      <c r="CWF323" s="488"/>
      <c r="CWG323" s="699" t="s">
        <v>10061</v>
      </c>
      <c r="CWH323" s="700"/>
      <c r="CWI323" s="488"/>
      <c r="CWJ323" s="488"/>
      <c r="CWK323" s="488"/>
      <c r="CWL323" s="488"/>
      <c r="CWM323" s="488"/>
      <c r="CWN323" s="488"/>
      <c r="CWO323" s="699" t="s">
        <v>10061</v>
      </c>
      <c r="CWP323" s="700"/>
      <c r="CWQ323" s="488"/>
      <c r="CWR323" s="488"/>
      <c r="CWS323" s="488"/>
      <c r="CWT323" s="488"/>
      <c r="CWU323" s="488"/>
      <c r="CWV323" s="488"/>
      <c r="CWW323" s="699" t="s">
        <v>10061</v>
      </c>
      <c r="CWX323" s="700"/>
      <c r="CWY323" s="488"/>
      <c r="CWZ323" s="488"/>
      <c r="CXA323" s="488"/>
      <c r="CXB323" s="488"/>
      <c r="CXC323" s="488"/>
      <c r="CXD323" s="488"/>
      <c r="CXE323" s="699" t="s">
        <v>10061</v>
      </c>
      <c r="CXF323" s="700"/>
      <c r="CXG323" s="488"/>
      <c r="CXH323" s="488"/>
      <c r="CXI323" s="488"/>
      <c r="CXJ323" s="488"/>
      <c r="CXK323" s="488"/>
      <c r="CXL323" s="488"/>
      <c r="CXM323" s="699" t="s">
        <v>10061</v>
      </c>
      <c r="CXN323" s="700"/>
      <c r="CXO323" s="488"/>
      <c r="CXP323" s="488"/>
      <c r="CXQ323" s="488"/>
      <c r="CXR323" s="488"/>
      <c r="CXS323" s="488"/>
      <c r="CXT323" s="488"/>
      <c r="CXU323" s="699" t="s">
        <v>10061</v>
      </c>
      <c r="CXV323" s="700"/>
      <c r="CXW323" s="488"/>
      <c r="CXX323" s="488"/>
      <c r="CXY323" s="488"/>
      <c r="CXZ323" s="488"/>
      <c r="CYA323" s="488"/>
      <c r="CYB323" s="488"/>
      <c r="CYC323" s="699" t="s">
        <v>10061</v>
      </c>
      <c r="CYD323" s="700"/>
      <c r="CYE323" s="488"/>
      <c r="CYF323" s="488"/>
      <c r="CYG323" s="488"/>
      <c r="CYH323" s="488"/>
      <c r="CYI323" s="488"/>
      <c r="CYJ323" s="488"/>
      <c r="CYK323" s="699" t="s">
        <v>10061</v>
      </c>
      <c r="CYL323" s="700"/>
      <c r="CYM323" s="488"/>
      <c r="CYN323" s="488"/>
      <c r="CYO323" s="488"/>
      <c r="CYP323" s="488"/>
      <c r="CYQ323" s="488"/>
      <c r="CYR323" s="488"/>
      <c r="CYS323" s="699" t="s">
        <v>10061</v>
      </c>
      <c r="CYT323" s="700"/>
      <c r="CYU323" s="488"/>
      <c r="CYV323" s="488"/>
      <c r="CYW323" s="488"/>
      <c r="CYX323" s="488"/>
      <c r="CYY323" s="488"/>
      <c r="CYZ323" s="488"/>
      <c r="CZA323" s="699" t="s">
        <v>10061</v>
      </c>
      <c r="CZB323" s="700"/>
      <c r="CZC323" s="488"/>
      <c r="CZD323" s="488"/>
      <c r="CZE323" s="488"/>
      <c r="CZF323" s="488"/>
      <c r="CZG323" s="488"/>
      <c r="CZH323" s="488"/>
      <c r="CZI323" s="699" t="s">
        <v>10061</v>
      </c>
      <c r="CZJ323" s="700"/>
      <c r="CZK323" s="488"/>
      <c r="CZL323" s="488"/>
      <c r="CZM323" s="488"/>
      <c r="CZN323" s="488"/>
      <c r="CZO323" s="488"/>
      <c r="CZP323" s="488"/>
      <c r="CZQ323" s="699" t="s">
        <v>10061</v>
      </c>
      <c r="CZR323" s="700"/>
      <c r="CZS323" s="488"/>
      <c r="CZT323" s="488"/>
      <c r="CZU323" s="488"/>
      <c r="CZV323" s="488"/>
      <c r="CZW323" s="488"/>
      <c r="CZX323" s="488"/>
      <c r="CZY323" s="699" t="s">
        <v>10061</v>
      </c>
      <c r="CZZ323" s="700"/>
      <c r="DAA323" s="488"/>
      <c r="DAB323" s="488"/>
      <c r="DAC323" s="488"/>
      <c r="DAD323" s="488"/>
      <c r="DAE323" s="488"/>
      <c r="DAF323" s="488"/>
      <c r="DAG323" s="699" t="s">
        <v>10061</v>
      </c>
      <c r="DAH323" s="700"/>
      <c r="DAI323" s="488"/>
      <c r="DAJ323" s="488"/>
      <c r="DAK323" s="488"/>
      <c r="DAL323" s="488"/>
      <c r="DAM323" s="488"/>
      <c r="DAN323" s="488"/>
      <c r="DAO323" s="699" t="s">
        <v>10061</v>
      </c>
      <c r="DAP323" s="700"/>
      <c r="DAQ323" s="488"/>
      <c r="DAR323" s="488"/>
      <c r="DAS323" s="488"/>
      <c r="DAT323" s="488"/>
      <c r="DAU323" s="488"/>
      <c r="DAV323" s="488"/>
      <c r="DAW323" s="699" t="s">
        <v>10061</v>
      </c>
      <c r="DAX323" s="700"/>
      <c r="DAY323" s="488"/>
      <c r="DAZ323" s="488"/>
      <c r="DBA323" s="488"/>
      <c r="DBB323" s="488"/>
      <c r="DBC323" s="488"/>
      <c r="DBD323" s="488"/>
      <c r="DBE323" s="699" t="s">
        <v>10061</v>
      </c>
      <c r="DBF323" s="700"/>
      <c r="DBG323" s="488"/>
      <c r="DBH323" s="488"/>
      <c r="DBI323" s="488"/>
      <c r="DBJ323" s="488"/>
      <c r="DBK323" s="488"/>
      <c r="DBL323" s="488"/>
      <c r="DBM323" s="699" t="s">
        <v>10061</v>
      </c>
      <c r="DBN323" s="700"/>
      <c r="DBO323" s="488"/>
      <c r="DBP323" s="488"/>
      <c r="DBQ323" s="488"/>
      <c r="DBR323" s="488"/>
      <c r="DBS323" s="488"/>
      <c r="DBT323" s="488"/>
      <c r="DBU323" s="699" t="s">
        <v>10061</v>
      </c>
      <c r="DBV323" s="700"/>
      <c r="DBW323" s="488"/>
      <c r="DBX323" s="488"/>
      <c r="DBY323" s="488"/>
      <c r="DBZ323" s="488"/>
      <c r="DCA323" s="488"/>
      <c r="DCB323" s="488"/>
      <c r="DCC323" s="699" t="s">
        <v>10061</v>
      </c>
      <c r="DCD323" s="700"/>
      <c r="DCE323" s="488"/>
      <c r="DCF323" s="488"/>
      <c r="DCG323" s="488"/>
      <c r="DCH323" s="488"/>
      <c r="DCI323" s="488"/>
      <c r="DCJ323" s="488"/>
      <c r="DCK323" s="699" t="s">
        <v>10061</v>
      </c>
      <c r="DCL323" s="700"/>
      <c r="DCM323" s="488"/>
      <c r="DCN323" s="488"/>
      <c r="DCO323" s="488"/>
      <c r="DCP323" s="488"/>
      <c r="DCQ323" s="488"/>
      <c r="DCR323" s="488"/>
      <c r="DCS323" s="699" t="s">
        <v>10061</v>
      </c>
      <c r="DCT323" s="700"/>
      <c r="DCU323" s="488"/>
      <c r="DCV323" s="488"/>
      <c r="DCW323" s="488"/>
      <c r="DCX323" s="488"/>
      <c r="DCY323" s="488"/>
      <c r="DCZ323" s="488"/>
      <c r="DDA323" s="699" t="s">
        <v>10061</v>
      </c>
      <c r="DDB323" s="700"/>
      <c r="DDC323" s="488"/>
      <c r="DDD323" s="488"/>
      <c r="DDE323" s="488"/>
      <c r="DDF323" s="488"/>
      <c r="DDG323" s="488"/>
      <c r="DDH323" s="488"/>
      <c r="DDI323" s="699" t="s">
        <v>10061</v>
      </c>
      <c r="DDJ323" s="700"/>
      <c r="DDK323" s="488"/>
      <c r="DDL323" s="488"/>
      <c r="DDM323" s="488"/>
      <c r="DDN323" s="488"/>
      <c r="DDO323" s="488"/>
      <c r="DDP323" s="488"/>
      <c r="DDQ323" s="699" t="s">
        <v>10061</v>
      </c>
      <c r="DDR323" s="700"/>
      <c r="DDS323" s="488"/>
      <c r="DDT323" s="488"/>
      <c r="DDU323" s="488"/>
      <c r="DDV323" s="488"/>
      <c r="DDW323" s="488"/>
      <c r="DDX323" s="488"/>
      <c r="DDY323" s="699" t="s">
        <v>10061</v>
      </c>
      <c r="DDZ323" s="700"/>
      <c r="DEA323" s="488"/>
      <c r="DEB323" s="488"/>
      <c r="DEC323" s="488"/>
      <c r="DED323" s="488"/>
      <c r="DEE323" s="488"/>
      <c r="DEF323" s="488"/>
      <c r="DEG323" s="699" t="s">
        <v>10061</v>
      </c>
      <c r="DEH323" s="700"/>
      <c r="DEI323" s="488"/>
      <c r="DEJ323" s="488"/>
      <c r="DEK323" s="488"/>
      <c r="DEL323" s="488"/>
      <c r="DEM323" s="488"/>
      <c r="DEN323" s="488"/>
      <c r="DEO323" s="699" t="s">
        <v>10061</v>
      </c>
      <c r="DEP323" s="700"/>
      <c r="DEQ323" s="488"/>
      <c r="DER323" s="488"/>
      <c r="DES323" s="488"/>
      <c r="DET323" s="488"/>
      <c r="DEU323" s="488"/>
      <c r="DEV323" s="488"/>
      <c r="DEW323" s="699" t="s">
        <v>10061</v>
      </c>
      <c r="DEX323" s="700"/>
      <c r="DEY323" s="488"/>
      <c r="DEZ323" s="488"/>
      <c r="DFA323" s="488"/>
      <c r="DFB323" s="488"/>
      <c r="DFC323" s="488"/>
      <c r="DFD323" s="488"/>
      <c r="DFE323" s="699" t="s">
        <v>10061</v>
      </c>
      <c r="DFF323" s="700"/>
      <c r="DFG323" s="488"/>
      <c r="DFH323" s="488"/>
      <c r="DFI323" s="488"/>
      <c r="DFJ323" s="488"/>
      <c r="DFK323" s="488"/>
      <c r="DFL323" s="488"/>
      <c r="DFM323" s="699" t="s">
        <v>10061</v>
      </c>
      <c r="DFN323" s="700"/>
      <c r="DFO323" s="488"/>
      <c r="DFP323" s="488"/>
      <c r="DFQ323" s="488"/>
      <c r="DFR323" s="488"/>
      <c r="DFS323" s="488"/>
      <c r="DFT323" s="488"/>
      <c r="DFU323" s="699" t="s">
        <v>10061</v>
      </c>
      <c r="DFV323" s="700"/>
      <c r="DFW323" s="488"/>
      <c r="DFX323" s="488"/>
      <c r="DFY323" s="488"/>
      <c r="DFZ323" s="488"/>
      <c r="DGA323" s="488"/>
      <c r="DGB323" s="488"/>
      <c r="DGC323" s="699" t="s">
        <v>10061</v>
      </c>
      <c r="DGD323" s="700"/>
      <c r="DGE323" s="488"/>
      <c r="DGF323" s="488"/>
      <c r="DGG323" s="488"/>
      <c r="DGH323" s="488"/>
      <c r="DGI323" s="488"/>
      <c r="DGJ323" s="488"/>
      <c r="DGK323" s="699" t="s">
        <v>10061</v>
      </c>
      <c r="DGL323" s="700"/>
      <c r="DGM323" s="488"/>
      <c r="DGN323" s="488"/>
      <c r="DGO323" s="488"/>
      <c r="DGP323" s="488"/>
      <c r="DGQ323" s="488"/>
      <c r="DGR323" s="488"/>
      <c r="DGS323" s="699" t="s">
        <v>10061</v>
      </c>
      <c r="DGT323" s="700"/>
      <c r="DGU323" s="488"/>
      <c r="DGV323" s="488"/>
      <c r="DGW323" s="488"/>
      <c r="DGX323" s="488"/>
      <c r="DGY323" s="488"/>
      <c r="DGZ323" s="488"/>
      <c r="DHA323" s="699" t="s">
        <v>10061</v>
      </c>
      <c r="DHB323" s="700"/>
      <c r="DHC323" s="488"/>
      <c r="DHD323" s="488"/>
      <c r="DHE323" s="488"/>
      <c r="DHF323" s="488"/>
      <c r="DHG323" s="488"/>
      <c r="DHH323" s="488"/>
      <c r="DHI323" s="699" t="s">
        <v>10061</v>
      </c>
      <c r="DHJ323" s="700"/>
      <c r="DHK323" s="488"/>
      <c r="DHL323" s="488"/>
      <c r="DHM323" s="488"/>
      <c r="DHN323" s="488"/>
      <c r="DHO323" s="488"/>
      <c r="DHP323" s="488"/>
      <c r="DHQ323" s="699" t="s">
        <v>10061</v>
      </c>
      <c r="DHR323" s="700"/>
      <c r="DHS323" s="488"/>
      <c r="DHT323" s="488"/>
      <c r="DHU323" s="488"/>
      <c r="DHV323" s="488"/>
      <c r="DHW323" s="488"/>
      <c r="DHX323" s="488"/>
      <c r="DHY323" s="699" t="s">
        <v>10061</v>
      </c>
      <c r="DHZ323" s="700"/>
      <c r="DIA323" s="488"/>
      <c r="DIB323" s="488"/>
      <c r="DIC323" s="488"/>
      <c r="DID323" s="488"/>
      <c r="DIE323" s="488"/>
      <c r="DIF323" s="488"/>
      <c r="DIG323" s="699" t="s">
        <v>10061</v>
      </c>
      <c r="DIH323" s="700"/>
      <c r="DII323" s="488"/>
      <c r="DIJ323" s="488"/>
      <c r="DIK323" s="488"/>
      <c r="DIL323" s="488"/>
      <c r="DIM323" s="488"/>
      <c r="DIN323" s="488"/>
      <c r="DIO323" s="699" t="s">
        <v>10061</v>
      </c>
      <c r="DIP323" s="700"/>
      <c r="DIQ323" s="488"/>
      <c r="DIR323" s="488"/>
      <c r="DIS323" s="488"/>
      <c r="DIT323" s="488"/>
      <c r="DIU323" s="488"/>
      <c r="DIV323" s="488"/>
      <c r="DIW323" s="699" t="s">
        <v>10061</v>
      </c>
      <c r="DIX323" s="700"/>
      <c r="DIY323" s="488"/>
      <c r="DIZ323" s="488"/>
      <c r="DJA323" s="488"/>
      <c r="DJB323" s="488"/>
      <c r="DJC323" s="488"/>
      <c r="DJD323" s="488"/>
      <c r="DJE323" s="699" t="s">
        <v>10061</v>
      </c>
      <c r="DJF323" s="700"/>
      <c r="DJG323" s="488"/>
      <c r="DJH323" s="488"/>
      <c r="DJI323" s="488"/>
      <c r="DJJ323" s="488"/>
      <c r="DJK323" s="488"/>
      <c r="DJL323" s="488"/>
      <c r="DJM323" s="699" t="s">
        <v>10061</v>
      </c>
      <c r="DJN323" s="700"/>
      <c r="DJO323" s="488"/>
      <c r="DJP323" s="488"/>
      <c r="DJQ323" s="488"/>
      <c r="DJR323" s="488"/>
      <c r="DJS323" s="488"/>
      <c r="DJT323" s="488"/>
      <c r="DJU323" s="699" t="s">
        <v>10061</v>
      </c>
      <c r="DJV323" s="700"/>
      <c r="DJW323" s="488"/>
      <c r="DJX323" s="488"/>
      <c r="DJY323" s="488"/>
      <c r="DJZ323" s="488"/>
      <c r="DKA323" s="488"/>
      <c r="DKB323" s="488"/>
      <c r="DKC323" s="699" t="s">
        <v>10061</v>
      </c>
      <c r="DKD323" s="700"/>
      <c r="DKE323" s="488"/>
      <c r="DKF323" s="488"/>
      <c r="DKG323" s="488"/>
      <c r="DKH323" s="488"/>
      <c r="DKI323" s="488"/>
      <c r="DKJ323" s="488"/>
      <c r="DKK323" s="699" t="s">
        <v>10061</v>
      </c>
      <c r="DKL323" s="700"/>
      <c r="DKM323" s="488"/>
      <c r="DKN323" s="488"/>
      <c r="DKO323" s="488"/>
      <c r="DKP323" s="488"/>
      <c r="DKQ323" s="488"/>
      <c r="DKR323" s="488"/>
      <c r="DKS323" s="699" t="s">
        <v>10061</v>
      </c>
      <c r="DKT323" s="700"/>
      <c r="DKU323" s="488"/>
      <c r="DKV323" s="488"/>
      <c r="DKW323" s="488"/>
      <c r="DKX323" s="488"/>
      <c r="DKY323" s="488"/>
      <c r="DKZ323" s="488"/>
      <c r="DLA323" s="699" t="s">
        <v>10061</v>
      </c>
      <c r="DLB323" s="700"/>
      <c r="DLC323" s="488"/>
      <c r="DLD323" s="488"/>
      <c r="DLE323" s="488"/>
      <c r="DLF323" s="488"/>
      <c r="DLG323" s="488"/>
      <c r="DLH323" s="488"/>
      <c r="DLI323" s="699" t="s">
        <v>10061</v>
      </c>
      <c r="DLJ323" s="700"/>
      <c r="DLK323" s="488"/>
      <c r="DLL323" s="488"/>
      <c r="DLM323" s="488"/>
      <c r="DLN323" s="488"/>
      <c r="DLO323" s="488"/>
      <c r="DLP323" s="488"/>
      <c r="DLQ323" s="699" t="s">
        <v>10061</v>
      </c>
      <c r="DLR323" s="700"/>
      <c r="DLS323" s="488"/>
      <c r="DLT323" s="488"/>
      <c r="DLU323" s="488"/>
      <c r="DLV323" s="488"/>
      <c r="DLW323" s="488"/>
      <c r="DLX323" s="488"/>
      <c r="DLY323" s="699" t="s">
        <v>10061</v>
      </c>
      <c r="DLZ323" s="700"/>
      <c r="DMA323" s="488"/>
      <c r="DMB323" s="488"/>
      <c r="DMC323" s="488"/>
      <c r="DMD323" s="488"/>
      <c r="DME323" s="488"/>
      <c r="DMF323" s="488"/>
      <c r="DMG323" s="699" t="s">
        <v>10061</v>
      </c>
      <c r="DMH323" s="700"/>
      <c r="DMI323" s="488"/>
      <c r="DMJ323" s="488"/>
      <c r="DMK323" s="488"/>
      <c r="DML323" s="488"/>
      <c r="DMM323" s="488"/>
      <c r="DMN323" s="488"/>
      <c r="DMO323" s="699" t="s">
        <v>10061</v>
      </c>
      <c r="DMP323" s="700"/>
      <c r="DMQ323" s="488"/>
      <c r="DMR323" s="488"/>
      <c r="DMS323" s="488"/>
      <c r="DMT323" s="488"/>
      <c r="DMU323" s="488"/>
      <c r="DMV323" s="488"/>
      <c r="DMW323" s="699" t="s">
        <v>10061</v>
      </c>
      <c r="DMX323" s="700"/>
      <c r="DMY323" s="488"/>
      <c r="DMZ323" s="488"/>
      <c r="DNA323" s="488"/>
      <c r="DNB323" s="488"/>
      <c r="DNC323" s="488"/>
      <c r="DND323" s="488"/>
      <c r="DNE323" s="699" t="s">
        <v>10061</v>
      </c>
      <c r="DNF323" s="700"/>
      <c r="DNG323" s="488"/>
      <c r="DNH323" s="488"/>
      <c r="DNI323" s="488"/>
      <c r="DNJ323" s="488"/>
      <c r="DNK323" s="488"/>
      <c r="DNL323" s="488"/>
      <c r="DNM323" s="699" t="s">
        <v>10061</v>
      </c>
      <c r="DNN323" s="700"/>
      <c r="DNO323" s="488"/>
      <c r="DNP323" s="488"/>
      <c r="DNQ323" s="488"/>
      <c r="DNR323" s="488"/>
      <c r="DNS323" s="488"/>
      <c r="DNT323" s="488"/>
      <c r="DNU323" s="699" t="s">
        <v>10061</v>
      </c>
      <c r="DNV323" s="700"/>
      <c r="DNW323" s="488"/>
      <c r="DNX323" s="488"/>
      <c r="DNY323" s="488"/>
      <c r="DNZ323" s="488"/>
      <c r="DOA323" s="488"/>
      <c r="DOB323" s="488"/>
      <c r="DOC323" s="699" t="s">
        <v>10061</v>
      </c>
      <c r="DOD323" s="700"/>
      <c r="DOE323" s="488"/>
      <c r="DOF323" s="488"/>
      <c r="DOG323" s="488"/>
      <c r="DOH323" s="488"/>
      <c r="DOI323" s="488"/>
      <c r="DOJ323" s="488"/>
      <c r="DOK323" s="699" t="s">
        <v>10061</v>
      </c>
      <c r="DOL323" s="700"/>
      <c r="DOM323" s="488"/>
      <c r="DON323" s="488"/>
      <c r="DOO323" s="488"/>
      <c r="DOP323" s="488"/>
      <c r="DOQ323" s="488"/>
      <c r="DOR323" s="488"/>
      <c r="DOS323" s="699" t="s">
        <v>10061</v>
      </c>
      <c r="DOT323" s="700"/>
      <c r="DOU323" s="488"/>
      <c r="DOV323" s="488"/>
      <c r="DOW323" s="488"/>
      <c r="DOX323" s="488"/>
      <c r="DOY323" s="488"/>
      <c r="DOZ323" s="488"/>
      <c r="DPA323" s="699" t="s">
        <v>10061</v>
      </c>
      <c r="DPB323" s="700"/>
      <c r="DPC323" s="488"/>
      <c r="DPD323" s="488"/>
      <c r="DPE323" s="488"/>
      <c r="DPF323" s="488"/>
      <c r="DPG323" s="488"/>
      <c r="DPH323" s="488"/>
      <c r="DPI323" s="699" t="s">
        <v>10061</v>
      </c>
      <c r="DPJ323" s="700"/>
      <c r="DPK323" s="488"/>
      <c r="DPL323" s="488"/>
      <c r="DPM323" s="488"/>
      <c r="DPN323" s="488"/>
      <c r="DPO323" s="488"/>
      <c r="DPP323" s="488"/>
      <c r="DPQ323" s="699" t="s">
        <v>10061</v>
      </c>
      <c r="DPR323" s="700"/>
      <c r="DPS323" s="488"/>
      <c r="DPT323" s="488"/>
      <c r="DPU323" s="488"/>
      <c r="DPV323" s="488"/>
      <c r="DPW323" s="488"/>
      <c r="DPX323" s="488"/>
      <c r="DPY323" s="699" t="s">
        <v>10061</v>
      </c>
      <c r="DPZ323" s="700"/>
      <c r="DQA323" s="488"/>
      <c r="DQB323" s="488"/>
      <c r="DQC323" s="488"/>
      <c r="DQD323" s="488"/>
      <c r="DQE323" s="488"/>
      <c r="DQF323" s="488"/>
      <c r="DQG323" s="699" t="s">
        <v>10061</v>
      </c>
      <c r="DQH323" s="700"/>
      <c r="DQI323" s="488"/>
      <c r="DQJ323" s="488"/>
      <c r="DQK323" s="488"/>
      <c r="DQL323" s="488"/>
      <c r="DQM323" s="488"/>
      <c r="DQN323" s="488"/>
      <c r="DQO323" s="699" t="s">
        <v>10061</v>
      </c>
      <c r="DQP323" s="700"/>
      <c r="DQQ323" s="488"/>
      <c r="DQR323" s="488"/>
      <c r="DQS323" s="488"/>
      <c r="DQT323" s="488"/>
      <c r="DQU323" s="488"/>
      <c r="DQV323" s="488"/>
      <c r="DQW323" s="699" t="s">
        <v>10061</v>
      </c>
      <c r="DQX323" s="700"/>
      <c r="DQY323" s="488"/>
      <c r="DQZ323" s="488"/>
      <c r="DRA323" s="488"/>
      <c r="DRB323" s="488"/>
      <c r="DRC323" s="488"/>
      <c r="DRD323" s="488"/>
      <c r="DRE323" s="699" t="s">
        <v>10061</v>
      </c>
      <c r="DRF323" s="700"/>
      <c r="DRG323" s="488"/>
      <c r="DRH323" s="488"/>
      <c r="DRI323" s="488"/>
      <c r="DRJ323" s="488"/>
      <c r="DRK323" s="488"/>
      <c r="DRL323" s="488"/>
      <c r="DRM323" s="699" t="s">
        <v>10061</v>
      </c>
      <c r="DRN323" s="700"/>
      <c r="DRO323" s="488"/>
      <c r="DRP323" s="488"/>
      <c r="DRQ323" s="488"/>
      <c r="DRR323" s="488"/>
      <c r="DRS323" s="488"/>
      <c r="DRT323" s="488"/>
      <c r="DRU323" s="699" t="s">
        <v>10061</v>
      </c>
      <c r="DRV323" s="700"/>
      <c r="DRW323" s="488"/>
      <c r="DRX323" s="488"/>
      <c r="DRY323" s="488"/>
      <c r="DRZ323" s="488"/>
      <c r="DSA323" s="488"/>
      <c r="DSB323" s="488"/>
      <c r="DSC323" s="699" t="s">
        <v>10061</v>
      </c>
      <c r="DSD323" s="700"/>
      <c r="DSE323" s="488"/>
      <c r="DSF323" s="488"/>
      <c r="DSG323" s="488"/>
      <c r="DSH323" s="488"/>
      <c r="DSI323" s="488"/>
      <c r="DSJ323" s="488"/>
      <c r="DSK323" s="699" t="s">
        <v>10061</v>
      </c>
      <c r="DSL323" s="700"/>
      <c r="DSM323" s="488"/>
      <c r="DSN323" s="488"/>
      <c r="DSO323" s="488"/>
      <c r="DSP323" s="488"/>
      <c r="DSQ323" s="488"/>
      <c r="DSR323" s="488"/>
      <c r="DSS323" s="699" t="s">
        <v>10061</v>
      </c>
      <c r="DST323" s="700"/>
      <c r="DSU323" s="488"/>
      <c r="DSV323" s="488"/>
      <c r="DSW323" s="488"/>
      <c r="DSX323" s="488"/>
      <c r="DSY323" s="488"/>
      <c r="DSZ323" s="488"/>
      <c r="DTA323" s="699" t="s">
        <v>10061</v>
      </c>
      <c r="DTB323" s="700"/>
      <c r="DTC323" s="488"/>
      <c r="DTD323" s="488"/>
      <c r="DTE323" s="488"/>
      <c r="DTF323" s="488"/>
      <c r="DTG323" s="488"/>
      <c r="DTH323" s="488"/>
      <c r="DTI323" s="699" t="s">
        <v>10061</v>
      </c>
      <c r="DTJ323" s="700"/>
      <c r="DTK323" s="488"/>
      <c r="DTL323" s="488"/>
      <c r="DTM323" s="488"/>
      <c r="DTN323" s="488"/>
      <c r="DTO323" s="488"/>
      <c r="DTP323" s="488"/>
      <c r="DTQ323" s="699" t="s">
        <v>10061</v>
      </c>
      <c r="DTR323" s="700"/>
      <c r="DTS323" s="488"/>
      <c r="DTT323" s="488"/>
      <c r="DTU323" s="488"/>
      <c r="DTV323" s="488"/>
      <c r="DTW323" s="488"/>
      <c r="DTX323" s="488"/>
      <c r="DTY323" s="699" t="s">
        <v>10061</v>
      </c>
      <c r="DTZ323" s="700"/>
      <c r="DUA323" s="488"/>
      <c r="DUB323" s="488"/>
      <c r="DUC323" s="488"/>
      <c r="DUD323" s="488"/>
      <c r="DUE323" s="488"/>
      <c r="DUF323" s="488"/>
      <c r="DUG323" s="699" t="s">
        <v>10061</v>
      </c>
      <c r="DUH323" s="700"/>
      <c r="DUI323" s="488"/>
      <c r="DUJ323" s="488"/>
      <c r="DUK323" s="488"/>
      <c r="DUL323" s="488"/>
      <c r="DUM323" s="488"/>
      <c r="DUN323" s="488"/>
      <c r="DUO323" s="699" t="s">
        <v>10061</v>
      </c>
      <c r="DUP323" s="700"/>
      <c r="DUQ323" s="488"/>
      <c r="DUR323" s="488"/>
      <c r="DUS323" s="488"/>
      <c r="DUT323" s="488"/>
      <c r="DUU323" s="488"/>
      <c r="DUV323" s="488"/>
      <c r="DUW323" s="699" t="s">
        <v>10061</v>
      </c>
      <c r="DUX323" s="700"/>
      <c r="DUY323" s="488"/>
      <c r="DUZ323" s="488"/>
      <c r="DVA323" s="488"/>
      <c r="DVB323" s="488"/>
      <c r="DVC323" s="488"/>
      <c r="DVD323" s="488"/>
      <c r="DVE323" s="699" t="s">
        <v>10061</v>
      </c>
      <c r="DVF323" s="700"/>
      <c r="DVG323" s="488"/>
      <c r="DVH323" s="488"/>
      <c r="DVI323" s="488"/>
      <c r="DVJ323" s="488"/>
      <c r="DVK323" s="488"/>
      <c r="DVL323" s="488"/>
      <c r="DVM323" s="699" t="s">
        <v>10061</v>
      </c>
      <c r="DVN323" s="700"/>
      <c r="DVO323" s="488"/>
      <c r="DVP323" s="488"/>
      <c r="DVQ323" s="488"/>
      <c r="DVR323" s="488"/>
      <c r="DVS323" s="488"/>
      <c r="DVT323" s="488"/>
      <c r="DVU323" s="699" t="s">
        <v>10061</v>
      </c>
      <c r="DVV323" s="700"/>
      <c r="DVW323" s="488"/>
      <c r="DVX323" s="488"/>
      <c r="DVY323" s="488"/>
      <c r="DVZ323" s="488"/>
      <c r="DWA323" s="488"/>
      <c r="DWB323" s="488"/>
      <c r="DWC323" s="699" t="s">
        <v>10061</v>
      </c>
      <c r="DWD323" s="700"/>
      <c r="DWE323" s="488"/>
      <c r="DWF323" s="488"/>
      <c r="DWG323" s="488"/>
      <c r="DWH323" s="488"/>
      <c r="DWI323" s="488"/>
      <c r="DWJ323" s="488"/>
      <c r="DWK323" s="699" t="s">
        <v>10061</v>
      </c>
      <c r="DWL323" s="700"/>
      <c r="DWM323" s="488"/>
      <c r="DWN323" s="488"/>
      <c r="DWO323" s="488"/>
      <c r="DWP323" s="488"/>
      <c r="DWQ323" s="488"/>
      <c r="DWR323" s="488"/>
      <c r="DWS323" s="699" t="s">
        <v>10061</v>
      </c>
      <c r="DWT323" s="700"/>
      <c r="DWU323" s="488"/>
      <c r="DWV323" s="488"/>
      <c r="DWW323" s="488"/>
      <c r="DWX323" s="488"/>
      <c r="DWY323" s="488"/>
      <c r="DWZ323" s="488"/>
      <c r="DXA323" s="699" t="s">
        <v>10061</v>
      </c>
      <c r="DXB323" s="700"/>
      <c r="DXC323" s="488"/>
      <c r="DXD323" s="488"/>
      <c r="DXE323" s="488"/>
      <c r="DXF323" s="488"/>
      <c r="DXG323" s="488"/>
      <c r="DXH323" s="488"/>
      <c r="DXI323" s="699" t="s">
        <v>10061</v>
      </c>
      <c r="DXJ323" s="700"/>
      <c r="DXK323" s="488"/>
      <c r="DXL323" s="488"/>
      <c r="DXM323" s="488"/>
      <c r="DXN323" s="488"/>
      <c r="DXO323" s="488"/>
      <c r="DXP323" s="488"/>
      <c r="DXQ323" s="699" t="s">
        <v>10061</v>
      </c>
      <c r="DXR323" s="700"/>
      <c r="DXS323" s="488"/>
      <c r="DXT323" s="488"/>
      <c r="DXU323" s="488"/>
      <c r="DXV323" s="488"/>
      <c r="DXW323" s="488"/>
      <c r="DXX323" s="488"/>
      <c r="DXY323" s="699" t="s">
        <v>10061</v>
      </c>
      <c r="DXZ323" s="700"/>
      <c r="DYA323" s="488"/>
      <c r="DYB323" s="488"/>
      <c r="DYC323" s="488"/>
      <c r="DYD323" s="488"/>
      <c r="DYE323" s="488"/>
      <c r="DYF323" s="488"/>
      <c r="DYG323" s="699" t="s">
        <v>10061</v>
      </c>
      <c r="DYH323" s="700"/>
      <c r="DYI323" s="488"/>
      <c r="DYJ323" s="488"/>
      <c r="DYK323" s="488"/>
      <c r="DYL323" s="488"/>
      <c r="DYM323" s="488"/>
      <c r="DYN323" s="488"/>
      <c r="DYO323" s="699" t="s">
        <v>10061</v>
      </c>
      <c r="DYP323" s="700"/>
      <c r="DYQ323" s="488"/>
      <c r="DYR323" s="488"/>
      <c r="DYS323" s="488"/>
      <c r="DYT323" s="488"/>
      <c r="DYU323" s="488"/>
      <c r="DYV323" s="488"/>
      <c r="DYW323" s="699" t="s">
        <v>10061</v>
      </c>
      <c r="DYX323" s="700"/>
      <c r="DYY323" s="488"/>
      <c r="DYZ323" s="488"/>
      <c r="DZA323" s="488"/>
      <c r="DZB323" s="488"/>
      <c r="DZC323" s="488"/>
      <c r="DZD323" s="488"/>
      <c r="DZE323" s="699" t="s">
        <v>10061</v>
      </c>
      <c r="DZF323" s="700"/>
      <c r="DZG323" s="488"/>
      <c r="DZH323" s="488"/>
      <c r="DZI323" s="488"/>
      <c r="DZJ323" s="488"/>
      <c r="DZK323" s="488"/>
      <c r="DZL323" s="488"/>
      <c r="DZM323" s="699" t="s">
        <v>10061</v>
      </c>
      <c r="DZN323" s="700"/>
      <c r="DZO323" s="488"/>
      <c r="DZP323" s="488"/>
      <c r="DZQ323" s="488"/>
      <c r="DZR323" s="488"/>
      <c r="DZS323" s="488"/>
      <c r="DZT323" s="488"/>
      <c r="DZU323" s="699" t="s">
        <v>10061</v>
      </c>
      <c r="DZV323" s="700"/>
      <c r="DZW323" s="488"/>
      <c r="DZX323" s="488"/>
      <c r="DZY323" s="488"/>
      <c r="DZZ323" s="488"/>
      <c r="EAA323" s="488"/>
      <c r="EAB323" s="488"/>
      <c r="EAC323" s="699" t="s">
        <v>10061</v>
      </c>
      <c r="EAD323" s="700"/>
      <c r="EAE323" s="488"/>
      <c r="EAF323" s="488"/>
      <c r="EAG323" s="488"/>
      <c r="EAH323" s="488"/>
      <c r="EAI323" s="488"/>
      <c r="EAJ323" s="488"/>
      <c r="EAK323" s="699" t="s">
        <v>10061</v>
      </c>
      <c r="EAL323" s="700"/>
      <c r="EAM323" s="488"/>
      <c r="EAN323" s="488"/>
      <c r="EAO323" s="488"/>
      <c r="EAP323" s="488"/>
      <c r="EAQ323" s="488"/>
      <c r="EAR323" s="488"/>
      <c r="EAS323" s="699" t="s">
        <v>10061</v>
      </c>
      <c r="EAT323" s="700"/>
      <c r="EAU323" s="488"/>
      <c r="EAV323" s="488"/>
      <c r="EAW323" s="488"/>
      <c r="EAX323" s="488"/>
      <c r="EAY323" s="488"/>
      <c r="EAZ323" s="488"/>
      <c r="EBA323" s="699" t="s">
        <v>10061</v>
      </c>
      <c r="EBB323" s="700"/>
      <c r="EBC323" s="488"/>
      <c r="EBD323" s="488"/>
      <c r="EBE323" s="488"/>
      <c r="EBF323" s="488"/>
      <c r="EBG323" s="488"/>
      <c r="EBH323" s="488"/>
      <c r="EBI323" s="699" t="s">
        <v>10061</v>
      </c>
      <c r="EBJ323" s="700"/>
      <c r="EBK323" s="488"/>
      <c r="EBL323" s="488"/>
      <c r="EBM323" s="488"/>
      <c r="EBN323" s="488"/>
      <c r="EBO323" s="488"/>
      <c r="EBP323" s="488"/>
      <c r="EBQ323" s="699" t="s">
        <v>10061</v>
      </c>
      <c r="EBR323" s="700"/>
      <c r="EBS323" s="488"/>
      <c r="EBT323" s="488"/>
      <c r="EBU323" s="488"/>
      <c r="EBV323" s="488"/>
      <c r="EBW323" s="488"/>
      <c r="EBX323" s="488"/>
      <c r="EBY323" s="699" t="s">
        <v>10061</v>
      </c>
      <c r="EBZ323" s="700"/>
      <c r="ECA323" s="488"/>
      <c r="ECB323" s="488"/>
      <c r="ECC323" s="488"/>
      <c r="ECD323" s="488"/>
      <c r="ECE323" s="488"/>
      <c r="ECF323" s="488"/>
      <c r="ECG323" s="699" t="s">
        <v>10061</v>
      </c>
      <c r="ECH323" s="700"/>
      <c r="ECI323" s="488"/>
      <c r="ECJ323" s="488"/>
      <c r="ECK323" s="488"/>
      <c r="ECL323" s="488"/>
      <c r="ECM323" s="488"/>
      <c r="ECN323" s="488"/>
      <c r="ECO323" s="699" t="s">
        <v>10061</v>
      </c>
      <c r="ECP323" s="700"/>
      <c r="ECQ323" s="488"/>
      <c r="ECR323" s="488"/>
      <c r="ECS323" s="488"/>
      <c r="ECT323" s="488"/>
      <c r="ECU323" s="488"/>
      <c r="ECV323" s="488"/>
      <c r="ECW323" s="699" t="s">
        <v>10061</v>
      </c>
      <c r="ECX323" s="700"/>
      <c r="ECY323" s="488"/>
      <c r="ECZ323" s="488"/>
      <c r="EDA323" s="488"/>
      <c r="EDB323" s="488"/>
      <c r="EDC323" s="488"/>
      <c r="EDD323" s="488"/>
      <c r="EDE323" s="699" t="s">
        <v>10061</v>
      </c>
      <c r="EDF323" s="700"/>
      <c r="EDG323" s="488"/>
      <c r="EDH323" s="488"/>
      <c r="EDI323" s="488"/>
      <c r="EDJ323" s="488"/>
      <c r="EDK323" s="488"/>
      <c r="EDL323" s="488"/>
      <c r="EDM323" s="699" t="s">
        <v>10061</v>
      </c>
      <c r="EDN323" s="700"/>
      <c r="EDO323" s="488"/>
      <c r="EDP323" s="488"/>
      <c r="EDQ323" s="488"/>
      <c r="EDR323" s="488"/>
      <c r="EDS323" s="488"/>
      <c r="EDT323" s="488"/>
      <c r="EDU323" s="699" t="s">
        <v>10061</v>
      </c>
      <c r="EDV323" s="700"/>
      <c r="EDW323" s="488"/>
      <c r="EDX323" s="488"/>
      <c r="EDY323" s="488"/>
      <c r="EDZ323" s="488"/>
      <c r="EEA323" s="488"/>
      <c r="EEB323" s="488"/>
      <c r="EEC323" s="699" t="s">
        <v>10061</v>
      </c>
      <c r="EED323" s="700"/>
      <c r="EEE323" s="488"/>
      <c r="EEF323" s="488"/>
      <c r="EEG323" s="488"/>
      <c r="EEH323" s="488"/>
      <c r="EEI323" s="488"/>
      <c r="EEJ323" s="488"/>
      <c r="EEK323" s="699" t="s">
        <v>10061</v>
      </c>
      <c r="EEL323" s="700"/>
      <c r="EEM323" s="488"/>
      <c r="EEN323" s="488"/>
      <c r="EEO323" s="488"/>
      <c r="EEP323" s="488"/>
      <c r="EEQ323" s="488"/>
      <c r="EER323" s="488"/>
      <c r="EES323" s="699" t="s">
        <v>10061</v>
      </c>
      <c r="EET323" s="700"/>
      <c r="EEU323" s="488"/>
      <c r="EEV323" s="488"/>
      <c r="EEW323" s="488"/>
      <c r="EEX323" s="488"/>
      <c r="EEY323" s="488"/>
      <c r="EEZ323" s="488"/>
      <c r="EFA323" s="699" t="s">
        <v>10061</v>
      </c>
      <c r="EFB323" s="700"/>
      <c r="EFC323" s="488"/>
      <c r="EFD323" s="488"/>
      <c r="EFE323" s="488"/>
      <c r="EFF323" s="488"/>
      <c r="EFG323" s="488"/>
      <c r="EFH323" s="488"/>
      <c r="EFI323" s="699" t="s">
        <v>10061</v>
      </c>
      <c r="EFJ323" s="700"/>
      <c r="EFK323" s="488"/>
      <c r="EFL323" s="488"/>
      <c r="EFM323" s="488"/>
      <c r="EFN323" s="488"/>
      <c r="EFO323" s="488"/>
      <c r="EFP323" s="488"/>
      <c r="EFQ323" s="699" t="s">
        <v>10061</v>
      </c>
      <c r="EFR323" s="700"/>
      <c r="EFS323" s="488"/>
      <c r="EFT323" s="488"/>
      <c r="EFU323" s="488"/>
      <c r="EFV323" s="488"/>
      <c r="EFW323" s="488"/>
      <c r="EFX323" s="488"/>
      <c r="EFY323" s="699" t="s">
        <v>10061</v>
      </c>
      <c r="EFZ323" s="700"/>
      <c r="EGA323" s="488"/>
      <c r="EGB323" s="488"/>
      <c r="EGC323" s="488"/>
      <c r="EGD323" s="488"/>
      <c r="EGE323" s="488"/>
      <c r="EGF323" s="488"/>
      <c r="EGG323" s="699" t="s">
        <v>10061</v>
      </c>
      <c r="EGH323" s="700"/>
      <c r="EGI323" s="488"/>
      <c r="EGJ323" s="488"/>
      <c r="EGK323" s="488"/>
      <c r="EGL323" s="488"/>
      <c r="EGM323" s="488"/>
      <c r="EGN323" s="488"/>
      <c r="EGO323" s="699" t="s">
        <v>10061</v>
      </c>
      <c r="EGP323" s="700"/>
      <c r="EGQ323" s="488"/>
      <c r="EGR323" s="488"/>
      <c r="EGS323" s="488"/>
      <c r="EGT323" s="488"/>
      <c r="EGU323" s="488"/>
      <c r="EGV323" s="488"/>
      <c r="EGW323" s="699" t="s">
        <v>10061</v>
      </c>
      <c r="EGX323" s="700"/>
      <c r="EGY323" s="488"/>
      <c r="EGZ323" s="488"/>
      <c r="EHA323" s="488"/>
      <c r="EHB323" s="488"/>
      <c r="EHC323" s="488"/>
      <c r="EHD323" s="488"/>
      <c r="EHE323" s="699" t="s">
        <v>10061</v>
      </c>
      <c r="EHF323" s="700"/>
      <c r="EHG323" s="488"/>
      <c r="EHH323" s="488"/>
      <c r="EHI323" s="488"/>
      <c r="EHJ323" s="488"/>
      <c r="EHK323" s="488"/>
      <c r="EHL323" s="488"/>
      <c r="EHM323" s="699" t="s">
        <v>10061</v>
      </c>
      <c r="EHN323" s="700"/>
      <c r="EHO323" s="488"/>
      <c r="EHP323" s="488"/>
      <c r="EHQ323" s="488"/>
      <c r="EHR323" s="488"/>
      <c r="EHS323" s="488"/>
      <c r="EHT323" s="488"/>
      <c r="EHU323" s="699" t="s">
        <v>10061</v>
      </c>
      <c r="EHV323" s="700"/>
      <c r="EHW323" s="488"/>
      <c r="EHX323" s="488"/>
      <c r="EHY323" s="488"/>
      <c r="EHZ323" s="488"/>
      <c r="EIA323" s="488"/>
      <c r="EIB323" s="488"/>
      <c r="EIC323" s="699" t="s">
        <v>10061</v>
      </c>
      <c r="EID323" s="700"/>
      <c r="EIE323" s="488"/>
      <c r="EIF323" s="488"/>
      <c r="EIG323" s="488"/>
      <c r="EIH323" s="488"/>
      <c r="EII323" s="488"/>
      <c r="EIJ323" s="488"/>
      <c r="EIK323" s="699" t="s">
        <v>10061</v>
      </c>
      <c r="EIL323" s="700"/>
      <c r="EIM323" s="488"/>
      <c r="EIN323" s="488"/>
      <c r="EIO323" s="488"/>
      <c r="EIP323" s="488"/>
      <c r="EIQ323" s="488"/>
      <c r="EIR323" s="488"/>
      <c r="EIS323" s="699" t="s">
        <v>10061</v>
      </c>
      <c r="EIT323" s="700"/>
      <c r="EIU323" s="488"/>
      <c r="EIV323" s="488"/>
      <c r="EIW323" s="488"/>
      <c r="EIX323" s="488"/>
      <c r="EIY323" s="488"/>
      <c r="EIZ323" s="488"/>
      <c r="EJA323" s="699" t="s">
        <v>10061</v>
      </c>
      <c r="EJB323" s="700"/>
      <c r="EJC323" s="488"/>
      <c r="EJD323" s="488"/>
      <c r="EJE323" s="488"/>
      <c r="EJF323" s="488"/>
      <c r="EJG323" s="488"/>
      <c r="EJH323" s="488"/>
      <c r="EJI323" s="699" t="s">
        <v>10061</v>
      </c>
      <c r="EJJ323" s="700"/>
      <c r="EJK323" s="488"/>
      <c r="EJL323" s="488"/>
      <c r="EJM323" s="488"/>
      <c r="EJN323" s="488"/>
      <c r="EJO323" s="488"/>
      <c r="EJP323" s="488"/>
      <c r="EJQ323" s="699" t="s">
        <v>10061</v>
      </c>
      <c r="EJR323" s="700"/>
      <c r="EJS323" s="488"/>
      <c r="EJT323" s="488"/>
      <c r="EJU323" s="488"/>
      <c r="EJV323" s="488"/>
      <c r="EJW323" s="488"/>
      <c r="EJX323" s="488"/>
      <c r="EJY323" s="699" t="s">
        <v>10061</v>
      </c>
      <c r="EJZ323" s="700"/>
      <c r="EKA323" s="488"/>
      <c r="EKB323" s="488"/>
      <c r="EKC323" s="488"/>
      <c r="EKD323" s="488"/>
      <c r="EKE323" s="488"/>
      <c r="EKF323" s="488"/>
      <c r="EKG323" s="699" t="s">
        <v>10061</v>
      </c>
      <c r="EKH323" s="700"/>
      <c r="EKI323" s="488"/>
      <c r="EKJ323" s="488"/>
      <c r="EKK323" s="488"/>
      <c r="EKL323" s="488"/>
      <c r="EKM323" s="488"/>
      <c r="EKN323" s="488"/>
      <c r="EKO323" s="699" t="s">
        <v>10061</v>
      </c>
      <c r="EKP323" s="700"/>
      <c r="EKQ323" s="488"/>
      <c r="EKR323" s="488"/>
      <c r="EKS323" s="488"/>
      <c r="EKT323" s="488"/>
      <c r="EKU323" s="488"/>
      <c r="EKV323" s="488"/>
      <c r="EKW323" s="699" t="s">
        <v>10061</v>
      </c>
      <c r="EKX323" s="700"/>
      <c r="EKY323" s="488"/>
      <c r="EKZ323" s="488"/>
      <c r="ELA323" s="488"/>
      <c r="ELB323" s="488"/>
      <c r="ELC323" s="488"/>
      <c r="ELD323" s="488"/>
      <c r="ELE323" s="699" t="s">
        <v>10061</v>
      </c>
      <c r="ELF323" s="700"/>
      <c r="ELG323" s="488"/>
      <c r="ELH323" s="488"/>
      <c r="ELI323" s="488"/>
      <c r="ELJ323" s="488"/>
      <c r="ELK323" s="488"/>
      <c r="ELL323" s="488"/>
      <c r="ELM323" s="699" t="s">
        <v>10061</v>
      </c>
      <c r="ELN323" s="700"/>
      <c r="ELO323" s="488"/>
      <c r="ELP323" s="488"/>
      <c r="ELQ323" s="488"/>
      <c r="ELR323" s="488"/>
      <c r="ELS323" s="488"/>
      <c r="ELT323" s="488"/>
      <c r="ELU323" s="699" t="s">
        <v>10061</v>
      </c>
      <c r="ELV323" s="700"/>
      <c r="ELW323" s="488"/>
      <c r="ELX323" s="488"/>
      <c r="ELY323" s="488"/>
      <c r="ELZ323" s="488"/>
      <c r="EMA323" s="488"/>
      <c r="EMB323" s="488"/>
      <c r="EMC323" s="699" t="s">
        <v>10061</v>
      </c>
      <c r="EMD323" s="700"/>
      <c r="EME323" s="488"/>
      <c r="EMF323" s="488"/>
      <c r="EMG323" s="488"/>
      <c r="EMH323" s="488"/>
      <c r="EMI323" s="488"/>
      <c r="EMJ323" s="488"/>
      <c r="EMK323" s="699" t="s">
        <v>10061</v>
      </c>
      <c r="EML323" s="700"/>
      <c r="EMM323" s="488"/>
      <c r="EMN323" s="488"/>
      <c r="EMO323" s="488"/>
      <c r="EMP323" s="488"/>
      <c r="EMQ323" s="488"/>
      <c r="EMR323" s="488"/>
      <c r="EMS323" s="699" t="s">
        <v>10061</v>
      </c>
      <c r="EMT323" s="700"/>
      <c r="EMU323" s="488"/>
      <c r="EMV323" s="488"/>
      <c r="EMW323" s="488"/>
      <c r="EMX323" s="488"/>
      <c r="EMY323" s="488"/>
      <c r="EMZ323" s="488"/>
      <c r="ENA323" s="699" t="s">
        <v>10061</v>
      </c>
      <c r="ENB323" s="700"/>
      <c r="ENC323" s="488"/>
      <c r="END323" s="488"/>
      <c r="ENE323" s="488"/>
      <c r="ENF323" s="488"/>
      <c r="ENG323" s="488"/>
      <c r="ENH323" s="488"/>
      <c r="ENI323" s="699" t="s">
        <v>10061</v>
      </c>
      <c r="ENJ323" s="700"/>
      <c r="ENK323" s="488"/>
      <c r="ENL323" s="488"/>
      <c r="ENM323" s="488"/>
      <c r="ENN323" s="488"/>
      <c r="ENO323" s="488"/>
      <c r="ENP323" s="488"/>
      <c r="ENQ323" s="699" t="s">
        <v>10061</v>
      </c>
      <c r="ENR323" s="700"/>
      <c r="ENS323" s="488"/>
      <c r="ENT323" s="488"/>
      <c r="ENU323" s="488"/>
      <c r="ENV323" s="488"/>
      <c r="ENW323" s="488"/>
      <c r="ENX323" s="488"/>
      <c r="ENY323" s="699" t="s">
        <v>10061</v>
      </c>
      <c r="ENZ323" s="700"/>
      <c r="EOA323" s="488"/>
      <c r="EOB323" s="488"/>
      <c r="EOC323" s="488"/>
      <c r="EOD323" s="488"/>
      <c r="EOE323" s="488"/>
      <c r="EOF323" s="488"/>
      <c r="EOG323" s="699" t="s">
        <v>10061</v>
      </c>
      <c r="EOH323" s="700"/>
      <c r="EOI323" s="488"/>
      <c r="EOJ323" s="488"/>
      <c r="EOK323" s="488"/>
      <c r="EOL323" s="488"/>
      <c r="EOM323" s="488"/>
      <c r="EON323" s="488"/>
      <c r="EOO323" s="699" t="s">
        <v>10061</v>
      </c>
      <c r="EOP323" s="700"/>
      <c r="EOQ323" s="488"/>
      <c r="EOR323" s="488"/>
      <c r="EOS323" s="488"/>
      <c r="EOT323" s="488"/>
      <c r="EOU323" s="488"/>
      <c r="EOV323" s="488"/>
      <c r="EOW323" s="699" t="s">
        <v>10061</v>
      </c>
      <c r="EOX323" s="700"/>
      <c r="EOY323" s="488"/>
      <c r="EOZ323" s="488"/>
      <c r="EPA323" s="488"/>
      <c r="EPB323" s="488"/>
      <c r="EPC323" s="488"/>
      <c r="EPD323" s="488"/>
      <c r="EPE323" s="699" t="s">
        <v>10061</v>
      </c>
      <c r="EPF323" s="700"/>
      <c r="EPG323" s="488"/>
      <c r="EPH323" s="488"/>
      <c r="EPI323" s="488"/>
      <c r="EPJ323" s="488"/>
      <c r="EPK323" s="488"/>
      <c r="EPL323" s="488"/>
      <c r="EPM323" s="699" t="s">
        <v>10061</v>
      </c>
      <c r="EPN323" s="700"/>
      <c r="EPO323" s="488"/>
      <c r="EPP323" s="488"/>
      <c r="EPQ323" s="488"/>
      <c r="EPR323" s="488"/>
      <c r="EPS323" s="488"/>
      <c r="EPT323" s="488"/>
      <c r="EPU323" s="699" t="s">
        <v>10061</v>
      </c>
      <c r="EPV323" s="700"/>
      <c r="EPW323" s="488"/>
      <c r="EPX323" s="488"/>
      <c r="EPY323" s="488"/>
      <c r="EPZ323" s="488"/>
      <c r="EQA323" s="488"/>
      <c r="EQB323" s="488"/>
      <c r="EQC323" s="699" t="s">
        <v>10061</v>
      </c>
      <c r="EQD323" s="700"/>
      <c r="EQE323" s="488"/>
      <c r="EQF323" s="488"/>
      <c r="EQG323" s="488"/>
      <c r="EQH323" s="488"/>
      <c r="EQI323" s="488"/>
      <c r="EQJ323" s="488"/>
      <c r="EQK323" s="699" t="s">
        <v>10061</v>
      </c>
      <c r="EQL323" s="700"/>
      <c r="EQM323" s="488"/>
      <c r="EQN323" s="488"/>
      <c r="EQO323" s="488"/>
      <c r="EQP323" s="488"/>
      <c r="EQQ323" s="488"/>
      <c r="EQR323" s="488"/>
      <c r="EQS323" s="699" t="s">
        <v>10061</v>
      </c>
      <c r="EQT323" s="700"/>
      <c r="EQU323" s="488"/>
      <c r="EQV323" s="488"/>
      <c r="EQW323" s="488"/>
      <c r="EQX323" s="488"/>
      <c r="EQY323" s="488"/>
      <c r="EQZ323" s="488"/>
      <c r="ERA323" s="699" t="s">
        <v>10061</v>
      </c>
      <c r="ERB323" s="700"/>
      <c r="ERC323" s="488"/>
      <c r="ERD323" s="488"/>
      <c r="ERE323" s="488"/>
      <c r="ERF323" s="488"/>
      <c r="ERG323" s="488"/>
      <c r="ERH323" s="488"/>
      <c r="ERI323" s="699" t="s">
        <v>10061</v>
      </c>
      <c r="ERJ323" s="700"/>
      <c r="ERK323" s="488"/>
      <c r="ERL323" s="488"/>
      <c r="ERM323" s="488"/>
      <c r="ERN323" s="488"/>
      <c r="ERO323" s="488"/>
      <c r="ERP323" s="488"/>
      <c r="ERQ323" s="699" t="s">
        <v>10061</v>
      </c>
      <c r="ERR323" s="700"/>
      <c r="ERS323" s="488"/>
      <c r="ERT323" s="488"/>
      <c r="ERU323" s="488"/>
      <c r="ERV323" s="488"/>
      <c r="ERW323" s="488"/>
      <c r="ERX323" s="488"/>
      <c r="ERY323" s="699" t="s">
        <v>10061</v>
      </c>
      <c r="ERZ323" s="700"/>
      <c r="ESA323" s="488"/>
      <c r="ESB323" s="488"/>
      <c r="ESC323" s="488"/>
      <c r="ESD323" s="488"/>
      <c r="ESE323" s="488"/>
      <c r="ESF323" s="488"/>
      <c r="ESG323" s="699" t="s">
        <v>10061</v>
      </c>
      <c r="ESH323" s="700"/>
      <c r="ESI323" s="488"/>
      <c r="ESJ323" s="488"/>
      <c r="ESK323" s="488"/>
      <c r="ESL323" s="488"/>
      <c r="ESM323" s="488"/>
      <c r="ESN323" s="488"/>
      <c r="ESO323" s="699" t="s">
        <v>10061</v>
      </c>
      <c r="ESP323" s="700"/>
      <c r="ESQ323" s="488"/>
      <c r="ESR323" s="488"/>
      <c r="ESS323" s="488"/>
      <c r="EST323" s="488"/>
      <c r="ESU323" s="488"/>
      <c r="ESV323" s="488"/>
      <c r="ESW323" s="699" t="s">
        <v>10061</v>
      </c>
      <c r="ESX323" s="700"/>
      <c r="ESY323" s="488"/>
      <c r="ESZ323" s="488"/>
      <c r="ETA323" s="488"/>
      <c r="ETB323" s="488"/>
      <c r="ETC323" s="488"/>
      <c r="ETD323" s="488"/>
      <c r="ETE323" s="699" t="s">
        <v>10061</v>
      </c>
      <c r="ETF323" s="700"/>
      <c r="ETG323" s="488"/>
      <c r="ETH323" s="488"/>
      <c r="ETI323" s="488"/>
      <c r="ETJ323" s="488"/>
      <c r="ETK323" s="488"/>
      <c r="ETL323" s="488"/>
      <c r="ETM323" s="699" t="s">
        <v>10061</v>
      </c>
      <c r="ETN323" s="700"/>
      <c r="ETO323" s="488"/>
      <c r="ETP323" s="488"/>
      <c r="ETQ323" s="488"/>
      <c r="ETR323" s="488"/>
      <c r="ETS323" s="488"/>
      <c r="ETT323" s="488"/>
      <c r="ETU323" s="699" t="s">
        <v>10061</v>
      </c>
      <c r="ETV323" s="700"/>
      <c r="ETW323" s="488"/>
      <c r="ETX323" s="488"/>
      <c r="ETY323" s="488"/>
      <c r="ETZ323" s="488"/>
      <c r="EUA323" s="488"/>
      <c r="EUB323" s="488"/>
      <c r="EUC323" s="699" t="s">
        <v>10061</v>
      </c>
      <c r="EUD323" s="700"/>
      <c r="EUE323" s="488"/>
      <c r="EUF323" s="488"/>
      <c r="EUG323" s="488"/>
      <c r="EUH323" s="488"/>
      <c r="EUI323" s="488"/>
      <c r="EUJ323" s="488"/>
      <c r="EUK323" s="699" t="s">
        <v>10061</v>
      </c>
      <c r="EUL323" s="700"/>
      <c r="EUM323" s="488"/>
      <c r="EUN323" s="488"/>
      <c r="EUO323" s="488"/>
      <c r="EUP323" s="488"/>
      <c r="EUQ323" s="488"/>
      <c r="EUR323" s="488"/>
      <c r="EUS323" s="699" t="s">
        <v>10061</v>
      </c>
      <c r="EUT323" s="700"/>
      <c r="EUU323" s="488"/>
      <c r="EUV323" s="488"/>
      <c r="EUW323" s="488"/>
      <c r="EUX323" s="488"/>
      <c r="EUY323" s="488"/>
      <c r="EUZ323" s="488"/>
      <c r="EVA323" s="699" t="s">
        <v>10061</v>
      </c>
      <c r="EVB323" s="700"/>
      <c r="EVC323" s="488"/>
      <c r="EVD323" s="488"/>
      <c r="EVE323" s="488"/>
      <c r="EVF323" s="488"/>
      <c r="EVG323" s="488"/>
      <c r="EVH323" s="488"/>
      <c r="EVI323" s="699" t="s">
        <v>10061</v>
      </c>
      <c r="EVJ323" s="700"/>
      <c r="EVK323" s="488"/>
      <c r="EVL323" s="488"/>
      <c r="EVM323" s="488"/>
      <c r="EVN323" s="488"/>
      <c r="EVO323" s="488"/>
      <c r="EVP323" s="488"/>
      <c r="EVQ323" s="699" t="s">
        <v>10061</v>
      </c>
      <c r="EVR323" s="700"/>
      <c r="EVS323" s="488"/>
      <c r="EVT323" s="488"/>
      <c r="EVU323" s="488"/>
      <c r="EVV323" s="488"/>
      <c r="EVW323" s="488"/>
      <c r="EVX323" s="488"/>
      <c r="EVY323" s="699" t="s">
        <v>10061</v>
      </c>
      <c r="EVZ323" s="700"/>
      <c r="EWA323" s="488"/>
      <c r="EWB323" s="488"/>
      <c r="EWC323" s="488"/>
      <c r="EWD323" s="488"/>
      <c r="EWE323" s="488"/>
      <c r="EWF323" s="488"/>
      <c r="EWG323" s="699" t="s">
        <v>10061</v>
      </c>
      <c r="EWH323" s="700"/>
      <c r="EWI323" s="488"/>
      <c r="EWJ323" s="488"/>
      <c r="EWK323" s="488"/>
      <c r="EWL323" s="488"/>
      <c r="EWM323" s="488"/>
      <c r="EWN323" s="488"/>
      <c r="EWO323" s="699" t="s">
        <v>10061</v>
      </c>
      <c r="EWP323" s="700"/>
      <c r="EWQ323" s="488"/>
      <c r="EWR323" s="488"/>
      <c r="EWS323" s="488"/>
      <c r="EWT323" s="488"/>
      <c r="EWU323" s="488"/>
      <c r="EWV323" s="488"/>
      <c r="EWW323" s="699" t="s">
        <v>10061</v>
      </c>
      <c r="EWX323" s="700"/>
      <c r="EWY323" s="488"/>
      <c r="EWZ323" s="488"/>
      <c r="EXA323" s="488"/>
      <c r="EXB323" s="488"/>
      <c r="EXC323" s="488"/>
      <c r="EXD323" s="488"/>
      <c r="EXE323" s="699" t="s">
        <v>10061</v>
      </c>
      <c r="EXF323" s="700"/>
      <c r="EXG323" s="488"/>
      <c r="EXH323" s="488"/>
      <c r="EXI323" s="488"/>
      <c r="EXJ323" s="488"/>
      <c r="EXK323" s="488"/>
      <c r="EXL323" s="488"/>
      <c r="EXM323" s="699" t="s">
        <v>10061</v>
      </c>
      <c r="EXN323" s="700"/>
      <c r="EXO323" s="488"/>
      <c r="EXP323" s="488"/>
      <c r="EXQ323" s="488"/>
      <c r="EXR323" s="488"/>
      <c r="EXS323" s="488"/>
      <c r="EXT323" s="488"/>
      <c r="EXU323" s="699" t="s">
        <v>10061</v>
      </c>
      <c r="EXV323" s="700"/>
      <c r="EXW323" s="488"/>
      <c r="EXX323" s="488"/>
      <c r="EXY323" s="488"/>
      <c r="EXZ323" s="488"/>
      <c r="EYA323" s="488"/>
      <c r="EYB323" s="488"/>
      <c r="EYC323" s="699" t="s">
        <v>10061</v>
      </c>
      <c r="EYD323" s="700"/>
      <c r="EYE323" s="488"/>
      <c r="EYF323" s="488"/>
      <c r="EYG323" s="488"/>
      <c r="EYH323" s="488"/>
      <c r="EYI323" s="488"/>
      <c r="EYJ323" s="488"/>
      <c r="EYK323" s="699" t="s">
        <v>10061</v>
      </c>
      <c r="EYL323" s="700"/>
      <c r="EYM323" s="488"/>
      <c r="EYN323" s="488"/>
      <c r="EYO323" s="488"/>
      <c r="EYP323" s="488"/>
      <c r="EYQ323" s="488"/>
      <c r="EYR323" s="488"/>
      <c r="EYS323" s="699" t="s">
        <v>10061</v>
      </c>
      <c r="EYT323" s="700"/>
      <c r="EYU323" s="488"/>
      <c r="EYV323" s="488"/>
      <c r="EYW323" s="488"/>
      <c r="EYX323" s="488"/>
      <c r="EYY323" s="488"/>
      <c r="EYZ323" s="488"/>
      <c r="EZA323" s="699" t="s">
        <v>10061</v>
      </c>
      <c r="EZB323" s="700"/>
      <c r="EZC323" s="488"/>
      <c r="EZD323" s="488"/>
      <c r="EZE323" s="488"/>
      <c r="EZF323" s="488"/>
      <c r="EZG323" s="488"/>
      <c r="EZH323" s="488"/>
      <c r="EZI323" s="699" t="s">
        <v>10061</v>
      </c>
      <c r="EZJ323" s="700"/>
      <c r="EZK323" s="488"/>
      <c r="EZL323" s="488"/>
      <c r="EZM323" s="488"/>
      <c r="EZN323" s="488"/>
      <c r="EZO323" s="488"/>
      <c r="EZP323" s="488"/>
      <c r="EZQ323" s="699" t="s">
        <v>10061</v>
      </c>
      <c r="EZR323" s="700"/>
      <c r="EZS323" s="488"/>
      <c r="EZT323" s="488"/>
      <c r="EZU323" s="488"/>
      <c r="EZV323" s="488"/>
      <c r="EZW323" s="488"/>
      <c r="EZX323" s="488"/>
      <c r="EZY323" s="699" t="s">
        <v>10061</v>
      </c>
      <c r="EZZ323" s="700"/>
      <c r="FAA323" s="488"/>
      <c r="FAB323" s="488"/>
      <c r="FAC323" s="488"/>
      <c r="FAD323" s="488"/>
      <c r="FAE323" s="488"/>
      <c r="FAF323" s="488"/>
      <c r="FAG323" s="699" t="s">
        <v>10061</v>
      </c>
      <c r="FAH323" s="700"/>
      <c r="FAI323" s="488"/>
      <c r="FAJ323" s="488"/>
      <c r="FAK323" s="488"/>
      <c r="FAL323" s="488"/>
      <c r="FAM323" s="488"/>
      <c r="FAN323" s="488"/>
      <c r="FAO323" s="699" t="s">
        <v>10061</v>
      </c>
      <c r="FAP323" s="700"/>
      <c r="FAQ323" s="488"/>
      <c r="FAR323" s="488"/>
      <c r="FAS323" s="488"/>
      <c r="FAT323" s="488"/>
      <c r="FAU323" s="488"/>
      <c r="FAV323" s="488"/>
      <c r="FAW323" s="699" t="s">
        <v>10061</v>
      </c>
      <c r="FAX323" s="700"/>
      <c r="FAY323" s="488"/>
      <c r="FAZ323" s="488"/>
      <c r="FBA323" s="488"/>
      <c r="FBB323" s="488"/>
      <c r="FBC323" s="488"/>
      <c r="FBD323" s="488"/>
      <c r="FBE323" s="699" t="s">
        <v>10061</v>
      </c>
      <c r="FBF323" s="700"/>
      <c r="FBG323" s="488"/>
      <c r="FBH323" s="488"/>
      <c r="FBI323" s="488"/>
      <c r="FBJ323" s="488"/>
      <c r="FBK323" s="488"/>
      <c r="FBL323" s="488"/>
      <c r="FBM323" s="699" t="s">
        <v>10061</v>
      </c>
      <c r="FBN323" s="700"/>
      <c r="FBO323" s="488"/>
      <c r="FBP323" s="488"/>
      <c r="FBQ323" s="488"/>
      <c r="FBR323" s="488"/>
      <c r="FBS323" s="488"/>
      <c r="FBT323" s="488"/>
      <c r="FBU323" s="699" t="s">
        <v>10061</v>
      </c>
      <c r="FBV323" s="700"/>
      <c r="FBW323" s="488"/>
      <c r="FBX323" s="488"/>
      <c r="FBY323" s="488"/>
      <c r="FBZ323" s="488"/>
      <c r="FCA323" s="488"/>
      <c r="FCB323" s="488"/>
      <c r="FCC323" s="699" t="s">
        <v>10061</v>
      </c>
      <c r="FCD323" s="700"/>
      <c r="FCE323" s="488"/>
      <c r="FCF323" s="488"/>
      <c r="FCG323" s="488"/>
      <c r="FCH323" s="488"/>
      <c r="FCI323" s="488"/>
      <c r="FCJ323" s="488"/>
      <c r="FCK323" s="699" t="s">
        <v>10061</v>
      </c>
      <c r="FCL323" s="700"/>
      <c r="FCM323" s="488"/>
      <c r="FCN323" s="488"/>
      <c r="FCO323" s="488"/>
      <c r="FCP323" s="488"/>
      <c r="FCQ323" s="488"/>
      <c r="FCR323" s="488"/>
      <c r="FCS323" s="699" t="s">
        <v>10061</v>
      </c>
      <c r="FCT323" s="700"/>
      <c r="FCU323" s="488"/>
      <c r="FCV323" s="488"/>
      <c r="FCW323" s="488"/>
      <c r="FCX323" s="488"/>
      <c r="FCY323" s="488"/>
      <c r="FCZ323" s="488"/>
      <c r="FDA323" s="699" t="s">
        <v>10061</v>
      </c>
      <c r="FDB323" s="700"/>
      <c r="FDC323" s="488"/>
      <c r="FDD323" s="488"/>
      <c r="FDE323" s="488"/>
      <c r="FDF323" s="488"/>
      <c r="FDG323" s="488"/>
      <c r="FDH323" s="488"/>
      <c r="FDI323" s="699" t="s">
        <v>10061</v>
      </c>
      <c r="FDJ323" s="700"/>
      <c r="FDK323" s="488"/>
      <c r="FDL323" s="488"/>
      <c r="FDM323" s="488"/>
      <c r="FDN323" s="488"/>
      <c r="FDO323" s="488"/>
      <c r="FDP323" s="488"/>
      <c r="FDQ323" s="699" t="s">
        <v>10061</v>
      </c>
      <c r="FDR323" s="700"/>
      <c r="FDS323" s="488"/>
      <c r="FDT323" s="488"/>
      <c r="FDU323" s="488"/>
      <c r="FDV323" s="488"/>
      <c r="FDW323" s="488"/>
      <c r="FDX323" s="488"/>
      <c r="FDY323" s="699" t="s">
        <v>10061</v>
      </c>
      <c r="FDZ323" s="700"/>
      <c r="FEA323" s="488"/>
      <c r="FEB323" s="488"/>
      <c r="FEC323" s="488"/>
      <c r="FED323" s="488"/>
      <c r="FEE323" s="488"/>
      <c r="FEF323" s="488"/>
      <c r="FEG323" s="699" t="s">
        <v>10061</v>
      </c>
      <c r="FEH323" s="700"/>
      <c r="FEI323" s="488"/>
      <c r="FEJ323" s="488"/>
      <c r="FEK323" s="488"/>
      <c r="FEL323" s="488"/>
      <c r="FEM323" s="488"/>
      <c r="FEN323" s="488"/>
      <c r="FEO323" s="699" t="s">
        <v>10061</v>
      </c>
      <c r="FEP323" s="700"/>
      <c r="FEQ323" s="488"/>
      <c r="FER323" s="488"/>
      <c r="FES323" s="488"/>
      <c r="FET323" s="488"/>
      <c r="FEU323" s="488"/>
      <c r="FEV323" s="488"/>
      <c r="FEW323" s="699" t="s">
        <v>10061</v>
      </c>
      <c r="FEX323" s="700"/>
      <c r="FEY323" s="488"/>
      <c r="FEZ323" s="488"/>
      <c r="FFA323" s="488"/>
      <c r="FFB323" s="488"/>
      <c r="FFC323" s="488"/>
      <c r="FFD323" s="488"/>
      <c r="FFE323" s="699" t="s">
        <v>10061</v>
      </c>
      <c r="FFF323" s="700"/>
      <c r="FFG323" s="488"/>
      <c r="FFH323" s="488"/>
      <c r="FFI323" s="488"/>
      <c r="FFJ323" s="488"/>
      <c r="FFK323" s="488"/>
      <c r="FFL323" s="488"/>
      <c r="FFM323" s="699" t="s">
        <v>10061</v>
      </c>
      <c r="FFN323" s="700"/>
      <c r="FFO323" s="488"/>
      <c r="FFP323" s="488"/>
      <c r="FFQ323" s="488"/>
      <c r="FFR323" s="488"/>
      <c r="FFS323" s="488"/>
      <c r="FFT323" s="488"/>
      <c r="FFU323" s="699" t="s">
        <v>10061</v>
      </c>
      <c r="FFV323" s="700"/>
      <c r="FFW323" s="488"/>
      <c r="FFX323" s="488"/>
      <c r="FFY323" s="488"/>
      <c r="FFZ323" s="488"/>
      <c r="FGA323" s="488"/>
      <c r="FGB323" s="488"/>
      <c r="FGC323" s="699" t="s">
        <v>10061</v>
      </c>
      <c r="FGD323" s="700"/>
      <c r="FGE323" s="488"/>
      <c r="FGF323" s="488"/>
      <c r="FGG323" s="488"/>
      <c r="FGH323" s="488"/>
      <c r="FGI323" s="488"/>
      <c r="FGJ323" s="488"/>
      <c r="FGK323" s="699" t="s">
        <v>10061</v>
      </c>
      <c r="FGL323" s="700"/>
      <c r="FGM323" s="488"/>
      <c r="FGN323" s="488"/>
      <c r="FGO323" s="488"/>
      <c r="FGP323" s="488"/>
      <c r="FGQ323" s="488"/>
      <c r="FGR323" s="488"/>
      <c r="FGS323" s="699" t="s">
        <v>10061</v>
      </c>
      <c r="FGT323" s="700"/>
      <c r="FGU323" s="488"/>
      <c r="FGV323" s="488"/>
      <c r="FGW323" s="488"/>
      <c r="FGX323" s="488"/>
      <c r="FGY323" s="488"/>
      <c r="FGZ323" s="488"/>
      <c r="FHA323" s="699" t="s">
        <v>10061</v>
      </c>
      <c r="FHB323" s="700"/>
      <c r="FHC323" s="488"/>
      <c r="FHD323" s="488"/>
      <c r="FHE323" s="488"/>
      <c r="FHF323" s="488"/>
      <c r="FHG323" s="488"/>
      <c r="FHH323" s="488"/>
      <c r="FHI323" s="699" t="s">
        <v>10061</v>
      </c>
      <c r="FHJ323" s="700"/>
      <c r="FHK323" s="488"/>
      <c r="FHL323" s="488"/>
      <c r="FHM323" s="488"/>
      <c r="FHN323" s="488"/>
      <c r="FHO323" s="488"/>
      <c r="FHP323" s="488"/>
      <c r="FHQ323" s="699" t="s">
        <v>10061</v>
      </c>
      <c r="FHR323" s="700"/>
      <c r="FHS323" s="488"/>
      <c r="FHT323" s="488"/>
      <c r="FHU323" s="488"/>
      <c r="FHV323" s="488"/>
      <c r="FHW323" s="488"/>
      <c r="FHX323" s="488"/>
      <c r="FHY323" s="699" t="s">
        <v>10061</v>
      </c>
      <c r="FHZ323" s="700"/>
      <c r="FIA323" s="488"/>
      <c r="FIB323" s="488"/>
      <c r="FIC323" s="488"/>
      <c r="FID323" s="488"/>
      <c r="FIE323" s="488"/>
      <c r="FIF323" s="488"/>
      <c r="FIG323" s="699" t="s">
        <v>10061</v>
      </c>
      <c r="FIH323" s="700"/>
      <c r="FII323" s="488"/>
      <c r="FIJ323" s="488"/>
      <c r="FIK323" s="488"/>
      <c r="FIL323" s="488"/>
      <c r="FIM323" s="488"/>
      <c r="FIN323" s="488"/>
      <c r="FIO323" s="699" t="s">
        <v>10061</v>
      </c>
      <c r="FIP323" s="700"/>
      <c r="FIQ323" s="488"/>
      <c r="FIR323" s="488"/>
      <c r="FIS323" s="488"/>
      <c r="FIT323" s="488"/>
      <c r="FIU323" s="488"/>
      <c r="FIV323" s="488"/>
      <c r="FIW323" s="699" t="s">
        <v>10061</v>
      </c>
      <c r="FIX323" s="700"/>
      <c r="FIY323" s="488"/>
      <c r="FIZ323" s="488"/>
      <c r="FJA323" s="488"/>
      <c r="FJB323" s="488"/>
      <c r="FJC323" s="488"/>
      <c r="FJD323" s="488"/>
      <c r="FJE323" s="699" t="s">
        <v>10061</v>
      </c>
      <c r="FJF323" s="700"/>
      <c r="FJG323" s="488"/>
      <c r="FJH323" s="488"/>
      <c r="FJI323" s="488"/>
      <c r="FJJ323" s="488"/>
      <c r="FJK323" s="488"/>
      <c r="FJL323" s="488"/>
      <c r="FJM323" s="699" t="s">
        <v>10061</v>
      </c>
      <c r="FJN323" s="700"/>
      <c r="FJO323" s="488"/>
      <c r="FJP323" s="488"/>
      <c r="FJQ323" s="488"/>
      <c r="FJR323" s="488"/>
      <c r="FJS323" s="488"/>
      <c r="FJT323" s="488"/>
      <c r="FJU323" s="699" t="s">
        <v>10061</v>
      </c>
      <c r="FJV323" s="700"/>
      <c r="FJW323" s="488"/>
      <c r="FJX323" s="488"/>
      <c r="FJY323" s="488"/>
      <c r="FJZ323" s="488"/>
      <c r="FKA323" s="488"/>
      <c r="FKB323" s="488"/>
      <c r="FKC323" s="699" t="s">
        <v>10061</v>
      </c>
      <c r="FKD323" s="700"/>
      <c r="FKE323" s="488"/>
      <c r="FKF323" s="488"/>
      <c r="FKG323" s="488"/>
      <c r="FKH323" s="488"/>
      <c r="FKI323" s="488"/>
      <c r="FKJ323" s="488"/>
      <c r="FKK323" s="699" t="s">
        <v>10061</v>
      </c>
      <c r="FKL323" s="700"/>
      <c r="FKM323" s="488"/>
      <c r="FKN323" s="488"/>
      <c r="FKO323" s="488"/>
      <c r="FKP323" s="488"/>
      <c r="FKQ323" s="488"/>
      <c r="FKR323" s="488"/>
      <c r="FKS323" s="699" t="s">
        <v>10061</v>
      </c>
      <c r="FKT323" s="700"/>
      <c r="FKU323" s="488"/>
      <c r="FKV323" s="488"/>
      <c r="FKW323" s="488"/>
      <c r="FKX323" s="488"/>
      <c r="FKY323" s="488"/>
      <c r="FKZ323" s="488"/>
      <c r="FLA323" s="699" t="s">
        <v>10061</v>
      </c>
      <c r="FLB323" s="700"/>
      <c r="FLC323" s="488"/>
      <c r="FLD323" s="488"/>
      <c r="FLE323" s="488"/>
      <c r="FLF323" s="488"/>
      <c r="FLG323" s="488"/>
      <c r="FLH323" s="488"/>
      <c r="FLI323" s="699" t="s">
        <v>10061</v>
      </c>
      <c r="FLJ323" s="700"/>
      <c r="FLK323" s="488"/>
      <c r="FLL323" s="488"/>
      <c r="FLM323" s="488"/>
      <c r="FLN323" s="488"/>
      <c r="FLO323" s="488"/>
      <c r="FLP323" s="488"/>
      <c r="FLQ323" s="699" t="s">
        <v>10061</v>
      </c>
      <c r="FLR323" s="700"/>
      <c r="FLS323" s="488"/>
      <c r="FLT323" s="488"/>
      <c r="FLU323" s="488"/>
      <c r="FLV323" s="488"/>
      <c r="FLW323" s="488"/>
      <c r="FLX323" s="488"/>
      <c r="FLY323" s="699" t="s">
        <v>10061</v>
      </c>
      <c r="FLZ323" s="700"/>
      <c r="FMA323" s="488"/>
      <c r="FMB323" s="488"/>
      <c r="FMC323" s="488"/>
      <c r="FMD323" s="488"/>
      <c r="FME323" s="488"/>
      <c r="FMF323" s="488"/>
      <c r="FMG323" s="699" t="s">
        <v>10061</v>
      </c>
      <c r="FMH323" s="700"/>
      <c r="FMI323" s="488"/>
      <c r="FMJ323" s="488"/>
      <c r="FMK323" s="488"/>
      <c r="FML323" s="488"/>
      <c r="FMM323" s="488"/>
      <c r="FMN323" s="488"/>
      <c r="FMO323" s="699" t="s">
        <v>10061</v>
      </c>
      <c r="FMP323" s="700"/>
      <c r="FMQ323" s="488"/>
      <c r="FMR323" s="488"/>
      <c r="FMS323" s="488"/>
      <c r="FMT323" s="488"/>
      <c r="FMU323" s="488"/>
      <c r="FMV323" s="488"/>
      <c r="FMW323" s="699" t="s">
        <v>10061</v>
      </c>
      <c r="FMX323" s="700"/>
      <c r="FMY323" s="488"/>
      <c r="FMZ323" s="488"/>
      <c r="FNA323" s="488"/>
      <c r="FNB323" s="488"/>
      <c r="FNC323" s="488"/>
      <c r="FND323" s="488"/>
      <c r="FNE323" s="699" t="s">
        <v>10061</v>
      </c>
      <c r="FNF323" s="700"/>
      <c r="FNG323" s="488"/>
      <c r="FNH323" s="488"/>
      <c r="FNI323" s="488"/>
      <c r="FNJ323" s="488"/>
      <c r="FNK323" s="488"/>
      <c r="FNL323" s="488"/>
      <c r="FNM323" s="699" t="s">
        <v>10061</v>
      </c>
      <c r="FNN323" s="700"/>
      <c r="FNO323" s="488"/>
      <c r="FNP323" s="488"/>
      <c r="FNQ323" s="488"/>
      <c r="FNR323" s="488"/>
      <c r="FNS323" s="488"/>
      <c r="FNT323" s="488"/>
      <c r="FNU323" s="699" t="s">
        <v>10061</v>
      </c>
      <c r="FNV323" s="700"/>
      <c r="FNW323" s="488"/>
      <c r="FNX323" s="488"/>
      <c r="FNY323" s="488"/>
      <c r="FNZ323" s="488"/>
      <c r="FOA323" s="488"/>
      <c r="FOB323" s="488"/>
      <c r="FOC323" s="699" t="s">
        <v>10061</v>
      </c>
      <c r="FOD323" s="700"/>
      <c r="FOE323" s="488"/>
      <c r="FOF323" s="488"/>
      <c r="FOG323" s="488"/>
      <c r="FOH323" s="488"/>
      <c r="FOI323" s="488"/>
      <c r="FOJ323" s="488"/>
      <c r="FOK323" s="699" t="s">
        <v>10061</v>
      </c>
      <c r="FOL323" s="700"/>
      <c r="FOM323" s="488"/>
      <c r="FON323" s="488"/>
      <c r="FOO323" s="488"/>
      <c r="FOP323" s="488"/>
      <c r="FOQ323" s="488"/>
      <c r="FOR323" s="488"/>
      <c r="FOS323" s="699" t="s">
        <v>10061</v>
      </c>
      <c r="FOT323" s="700"/>
      <c r="FOU323" s="488"/>
      <c r="FOV323" s="488"/>
      <c r="FOW323" s="488"/>
      <c r="FOX323" s="488"/>
      <c r="FOY323" s="488"/>
      <c r="FOZ323" s="488"/>
      <c r="FPA323" s="699" t="s">
        <v>10061</v>
      </c>
      <c r="FPB323" s="700"/>
      <c r="FPC323" s="488"/>
      <c r="FPD323" s="488"/>
      <c r="FPE323" s="488"/>
      <c r="FPF323" s="488"/>
      <c r="FPG323" s="488"/>
      <c r="FPH323" s="488"/>
      <c r="FPI323" s="699" t="s">
        <v>10061</v>
      </c>
      <c r="FPJ323" s="700"/>
      <c r="FPK323" s="488"/>
      <c r="FPL323" s="488"/>
      <c r="FPM323" s="488"/>
      <c r="FPN323" s="488"/>
      <c r="FPO323" s="488"/>
      <c r="FPP323" s="488"/>
      <c r="FPQ323" s="699" t="s">
        <v>10061</v>
      </c>
      <c r="FPR323" s="700"/>
      <c r="FPS323" s="488"/>
      <c r="FPT323" s="488"/>
      <c r="FPU323" s="488"/>
      <c r="FPV323" s="488"/>
      <c r="FPW323" s="488"/>
      <c r="FPX323" s="488"/>
      <c r="FPY323" s="699" t="s">
        <v>10061</v>
      </c>
      <c r="FPZ323" s="700"/>
      <c r="FQA323" s="488"/>
      <c r="FQB323" s="488"/>
      <c r="FQC323" s="488"/>
      <c r="FQD323" s="488"/>
      <c r="FQE323" s="488"/>
      <c r="FQF323" s="488"/>
      <c r="FQG323" s="699" t="s">
        <v>10061</v>
      </c>
      <c r="FQH323" s="700"/>
      <c r="FQI323" s="488"/>
      <c r="FQJ323" s="488"/>
      <c r="FQK323" s="488"/>
      <c r="FQL323" s="488"/>
      <c r="FQM323" s="488"/>
      <c r="FQN323" s="488"/>
      <c r="FQO323" s="699" t="s">
        <v>10061</v>
      </c>
      <c r="FQP323" s="700"/>
      <c r="FQQ323" s="488"/>
      <c r="FQR323" s="488"/>
      <c r="FQS323" s="488"/>
      <c r="FQT323" s="488"/>
      <c r="FQU323" s="488"/>
      <c r="FQV323" s="488"/>
      <c r="FQW323" s="699" t="s">
        <v>10061</v>
      </c>
      <c r="FQX323" s="700"/>
      <c r="FQY323" s="488"/>
      <c r="FQZ323" s="488"/>
      <c r="FRA323" s="488"/>
      <c r="FRB323" s="488"/>
      <c r="FRC323" s="488"/>
      <c r="FRD323" s="488"/>
      <c r="FRE323" s="699" t="s">
        <v>10061</v>
      </c>
      <c r="FRF323" s="700"/>
      <c r="FRG323" s="488"/>
      <c r="FRH323" s="488"/>
      <c r="FRI323" s="488"/>
      <c r="FRJ323" s="488"/>
      <c r="FRK323" s="488"/>
      <c r="FRL323" s="488"/>
      <c r="FRM323" s="699" t="s">
        <v>10061</v>
      </c>
      <c r="FRN323" s="700"/>
      <c r="FRO323" s="488"/>
      <c r="FRP323" s="488"/>
      <c r="FRQ323" s="488"/>
      <c r="FRR323" s="488"/>
      <c r="FRS323" s="488"/>
      <c r="FRT323" s="488"/>
      <c r="FRU323" s="699" t="s">
        <v>10061</v>
      </c>
      <c r="FRV323" s="700"/>
      <c r="FRW323" s="488"/>
      <c r="FRX323" s="488"/>
      <c r="FRY323" s="488"/>
      <c r="FRZ323" s="488"/>
      <c r="FSA323" s="488"/>
      <c r="FSB323" s="488"/>
      <c r="FSC323" s="699" t="s">
        <v>10061</v>
      </c>
      <c r="FSD323" s="700"/>
      <c r="FSE323" s="488"/>
      <c r="FSF323" s="488"/>
      <c r="FSG323" s="488"/>
      <c r="FSH323" s="488"/>
      <c r="FSI323" s="488"/>
      <c r="FSJ323" s="488"/>
      <c r="FSK323" s="699" t="s">
        <v>10061</v>
      </c>
      <c r="FSL323" s="700"/>
      <c r="FSM323" s="488"/>
      <c r="FSN323" s="488"/>
      <c r="FSO323" s="488"/>
      <c r="FSP323" s="488"/>
      <c r="FSQ323" s="488"/>
      <c r="FSR323" s="488"/>
      <c r="FSS323" s="699" t="s">
        <v>10061</v>
      </c>
      <c r="FST323" s="700"/>
      <c r="FSU323" s="488"/>
      <c r="FSV323" s="488"/>
      <c r="FSW323" s="488"/>
      <c r="FSX323" s="488"/>
      <c r="FSY323" s="488"/>
      <c r="FSZ323" s="488"/>
      <c r="FTA323" s="699" t="s">
        <v>10061</v>
      </c>
      <c r="FTB323" s="700"/>
      <c r="FTC323" s="488"/>
      <c r="FTD323" s="488"/>
      <c r="FTE323" s="488"/>
      <c r="FTF323" s="488"/>
      <c r="FTG323" s="488"/>
      <c r="FTH323" s="488"/>
      <c r="FTI323" s="699" t="s">
        <v>10061</v>
      </c>
      <c r="FTJ323" s="700"/>
      <c r="FTK323" s="488"/>
      <c r="FTL323" s="488"/>
      <c r="FTM323" s="488"/>
      <c r="FTN323" s="488"/>
      <c r="FTO323" s="488"/>
      <c r="FTP323" s="488"/>
      <c r="FTQ323" s="699" t="s">
        <v>10061</v>
      </c>
      <c r="FTR323" s="700"/>
      <c r="FTS323" s="488"/>
      <c r="FTT323" s="488"/>
      <c r="FTU323" s="488"/>
      <c r="FTV323" s="488"/>
      <c r="FTW323" s="488"/>
      <c r="FTX323" s="488"/>
      <c r="FTY323" s="699" t="s">
        <v>10061</v>
      </c>
      <c r="FTZ323" s="700"/>
      <c r="FUA323" s="488"/>
      <c r="FUB323" s="488"/>
      <c r="FUC323" s="488"/>
      <c r="FUD323" s="488"/>
      <c r="FUE323" s="488"/>
      <c r="FUF323" s="488"/>
      <c r="FUG323" s="699" t="s">
        <v>10061</v>
      </c>
      <c r="FUH323" s="700"/>
      <c r="FUI323" s="488"/>
      <c r="FUJ323" s="488"/>
      <c r="FUK323" s="488"/>
      <c r="FUL323" s="488"/>
      <c r="FUM323" s="488"/>
      <c r="FUN323" s="488"/>
      <c r="FUO323" s="699" t="s">
        <v>10061</v>
      </c>
      <c r="FUP323" s="700"/>
      <c r="FUQ323" s="488"/>
      <c r="FUR323" s="488"/>
      <c r="FUS323" s="488"/>
      <c r="FUT323" s="488"/>
      <c r="FUU323" s="488"/>
      <c r="FUV323" s="488"/>
      <c r="FUW323" s="699" t="s">
        <v>10061</v>
      </c>
      <c r="FUX323" s="700"/>
      <c r="FUY323" s="488"/>
      <c r="FUZ323" s="488"/>
      <c r="FVA323" s="488"/>
      <c r="FVB323" s="488"/>
      <c r="FVC323" s="488"/>
      <c r="FVD323" s="488"/>
      <c r="FVE323" s="699" t="s">
        <v>10061</v>
      </c>
      <c r="FVF323" s="700"/>
      <c r="FVG323" s="488"/>
      <c r="FVH323" s="488"/>
      <c r="FVI323" s="488"/>
      <c r="FVJ323" s="488"/>
      <c r="FVK323" s="488"/>
      <c r="FVL323" s="488"/>
      <c r="FVM323" s="699" t="s">
        <v>10061</v>
      </c>
      <c r="FVN323" s="700"/>
      <c r="FVO323" s="488"/>
      <c r="FVP323" s="488"/>
      <c r="FVQ323" s="488"/>
      <c r="FVR323" s="488"/>
      <c r="FVS323" s="488"/>
      <c r="FVT323" s="488"/>
      <c r="FVU323" s="699" t="s">
        <v>10061</v>
      </c>
      <c r="FVV323" s="700"/>
      <c r="FVW323" s="488"/>
      <c r="FVX323" s="488"/>
      <c r="FVY323" s="488"/>
      <c r="FVZ323" s="488"/>
      <c r="FWA323" s="488"/>
      <c r="FWB323" s="488"/>
      <c r="FWC323" s="699" t="s">
        <v>10061</v>
      </c>
      <c r="FWD323" s="700"/>
      <c r="FWE323" s="488"/>
      <c r="FWF323" s="488"/>
      <c r="FWG323" s="488"/>
      <c r="FWH323" s="488"/>
      <c r="FWI323" s="488"/>
      <c r="FWJ323" s="488"/>
      <c r="FWK323" s="699" t="s">
        <v>10061</v>
      </c>
      <c r="FWL323" s="700"/>
      <c r="FWM323" s="488"/>
      <c r="FWN323" s="488"/>
      <c r="FWO323" s="488"/>
      <c r="FWP323" s="488"/>
      <c r="FWQ323" s="488"/>
      <c r="FWR323" s="488"/>
      <c r="FWS323" s="699" t="s">
        <v>10061</v>
      </c>
      <c r="FWT323" s="700"/>
      <c r="FWU323" s="488"/>
      <c r="FWV323" s="488"/>
      <c r="FWW323" s="488"/>
      <c r="FWX323" s="488"/>
      <c r="FWY323" s="488"/>
      <c r="FWZ323" s="488"/>
      <c r="FXA323" s="699" t="s">
        <v>10061</v>
      </c>
      <c r="FXB323" s="700"/>
      <c r="FXC323" s="488"/>
      <c r="FXD323" s="488"/>
      <c r="FXE323" s="488"/>
      <c r="FXF323" s="488"/>
      <c r="FXG323" s="488"/>
      <c r="FXH323" s="488"/>
      <c r="FXI323" s="699" t="s">
        <v>10061</v>
      </c>
      <c r="FXJ323" s="700"/>
      <c r="FXK323" s="488"/>
      <c r="FXL323" s="488"/>
      <c r="FXM323" s="488"/>
      <c r="FXN323" s="488"/>
      <c r="FXO323" s="488"/>
      <c r="FXP323" s="488"/>
      <c r="FXQ323" s="699" t="s">
        <v>10061</v>
      </c>
      <c r="FXR323" s="700"/>
      <c r="FXS323" s="488"/>
      <c r="FXT323" s="488"/>
      <c r="FXU323" s="488"/>
      <c r="FXV323" s="488"/>
      <c r="FXW323" s="488"/>
      <c r="FXX323" s="488"/>
      <c r="FXY323" s="699" t="s">
        <v>10061</v>
      </c>
      <c r="FXZ323" s="700"/>
      <c r="FYA323" s="488"/>
      <c r="FYB323" s="488"/>
      <c r="FYC323" s="488"/>
      <c r="FYD323" s="488"/>
      <c r="FYE323" s="488"/>
      <c r="FYF323" s="488"/>
      <c r="FYG323" s="699" t="s">
        <v>10061</v>
      </c>
      <c r="FYH323" s="700"/>
      <c r="FYI323" s="488"/>
      <c r="FYJ323" s="488"/>
      <c r="FYK323" s="488"/>
      <c r="FYL323" s="488"/>
      <c r="FYM323" s="488"/>
      <c r="FYN323" s="488"/>
      <c r="FYO323" s="699" t="s">
        <v>10061</v>
      </c>
      <c r="FYP323" s="700"/>
      <c r="FYQ323" s="488"/>
      <c r="FYR323" s="488"/>
      <c r="FYS323" s="488"/>
      <c r="FYT323" s="488"/>
      <c r="FYU323" s="488"/>
      <c r="FYV323" s="488"/>
      <c r="FYW323" s="699" t="s">
        <v>10061</v>
      </c>
      <c r="FYX323" s="700"/>
      <c r="FYY323" s="488"/>
      <c r="FYZ323" s="488"/>
      <c r="FZA323" s="488"/>
      <c r="FZB323" s="488"/>
      <c r="FZC323" s="488"/>
      <c r="FZD323" s="488"/>
      <c r="FZE323" s="699" t="s">
        <v>10061</v>
      </c>
      <c r="FZF323" s="700"/>
      <c r="FZG323" s="488"/>
      <c r="FZH323" s="488"/>
      <c r="FZI323" s="488"/>
      <c r="FZJ323" s="488"/>
      <c r="FZK323" s="488"/>
      <c r="FZL323" s="488"/>
      <c r="FZM323" s="699" t="s">
        <v>10061</v>
      </c>
      <c r="FZN323" s="700"/>
      <c r="FZO323" s="488"/>
      <c r="FZP323" s="488"/>
      <c r="FZQ323" s="488"/>
      <c r="FZR323" s="488"/>
      <c r="FZS323" s="488"/>
      <c r="FZT323" s="488"/>
      <c r="FZU323" s="699" t="s">
        <v>10061</v>
      </c>
      <c r="FZV323" s="700"/>
      <c r="FZW323" s="488"/>
      <c r="FZX323" s="488"/>
      <c r="FZY323" s="488"/>
      <c r="FZZ323" s="488"/>
      <c r="GAA323" s="488"/>
      <c r="GAB323" s="488"/>
      <c r="GAC323" s="699" t="s">
        <v>10061</v>
      </c>
      <c r="GAD323" s="700"/>
      <c r="GAE323" s="488"/>
      <c r="GAF323" s="488"/>
      <c r="GAG323" s="488"/>
      <c r="GAH323" s="488"/>
      <c r="GAI323" s="488"/>
      <c r="GAJ323" s="488"/>
      <c r="GAK323" s="699" t="s">
        <v>10061</v>
      </c>
      <c r="GAL323" s="700"/>
      <c r="GAM323" s="488"/>
      <c r="GAN323" s="488"/>
      <c r="GAO323" s="488"/>
      <c r="GAP323" s="488"/>
      <c r="GAQ323" s="488"/>
      <c r="GAR323" s="488"/>
      <c r="GAS323" s="699" t="s">
        <v>10061</v>
      </c>
      <c r="GAT323" s="700"/>
      <c r="GAU323" s="488"/>
      <c r="GAV323" s="488"/>
      <c r="GAW323" s="488"/>
      <c r="GAX323" s="488"/>
      <c r="GAY323" s="488"/>
      <c r="GAZ323" s="488"/>
      <c r="GBA323" s="699" t="s">
        <v>10061</v>
      </c>
      <c r="GBB323" s="700"/>
      <c r="GBC323" s="488"/>
      <c r="GBD323" s="488"/>
      <c r="GBE323" s="488"/>
      <c r="GBF323" s="488"/>
      <c r="GBG323" s="488"/>
      <c r="GBH323" s="488"/>
      <c r="GBI323" s="699" t="s">
        <v>10061</v>
      </c>
      <c r="GBJ323" s="700"/>
      <c r="GBK323" s="488"/>
      <c r="GBL323" s="488"/>
      <c r="GBM323" s="488"/>
      <c r="GBN323" s="488"/>
      <c r="GBO323" s="488"/>
      <c r="GBP323" s="488"/>
      <c r="GBQ323" s="699" t="s">
        <v>10061</v>
      </c>
      <c r="GBR323" s="700"/>
      <c r="GBS323" s="488"/>
      <c r="GBT323" s="488"/>
      <c r="GBU323" s="488"/>
      <c r="GBV323" s="488"/>
      <c r="GBW323" s="488"/>
      <c r="GBX323" s="488"/>
      <c r="GBY323" s="699" t="s">
        <v>10061</v>
      </c>
      <c r="GBZ323" s="700"/>
      <c r="GCA323" s="488"/>
      <c r="GCB323" s="488"/>
      <c r="GCC323" s="488"/>
      <c r="GCD323" s="488"/>
      <c r="GCE323" s="488"/>
      <c r="GCF323" s="488"/>
      <c r="GCG323" s="699" t="s">
        <v>10061</v>
      </c>
      <c r="GCH323" s="700"/>
      <c r="GCI323" s="488"/>
      <c r="GCJ323" s="488"/>
      <c r="GCK323" s="488"/>
      <c r="GCL323" s="488"/>
      <c r="GCM323" s="488"/>
      <c r="GCN323" s="488"/>
      <c r="GCO323" s="699" t="s">
        <v>10061</v>
      </c>
      <c r="GCP323" s="700"/>
      <c r="GCQ323" s="488"/>
      <c r="GCR323" s="488"/>
      <c r="GCS323" s="488"/>
      <c r="GCT323" s="488"/>
      <c r="GCU323" s="488"/>
      <c r="GCV323" s="488"/>
      <c r="GCW323" s="699" t="s">
        <v>10061</v>
      </c>
      <c r="GCX323" s="700"/>
      <c r="GCY323" s="488"/>
      <c r="GCZ323" s="488"/>
      <c r="GDA323" s="488"/>
      <c r="GDB323" s="488"/>
      <c r="GDC323" s="488"/>
      <c r="GDD323" s="488"/>
      <c r="GDE323" s="699" t="s">
        <v>10061</v>
      </c>
      <c r="GDF323" s="700"/>
      <c r="GDG323" s="488"/>
      <c r="GDH323" s="488"/>
      <c r="GDI323" s="488"/>
      <c r="GDJ323" s="488"/>
      <c r="GDK323" s="488"/>
      <c r="GDL323" s="488"/>
      <c r="GDM323" s="699" t="s">
        <v>10061</v>
      </c>
      <c r="GDN323" s="700"/>
      <c r="GDO323" s="488"/>
      <c r="GDP323" s="488"/>
      <c r="GDQ323" s="488"/>
      <c r="GDR323" s="488"/>
      <c r="GDS323" s="488"/>
      <c r="GDT323" s="488"/>
      <c r="GDU323" s="699" t="s">
        <v>10061</v>
      </c>
      <c r="GDV323" s="700"/>
      <c r="GDW323" s="488"/>
      <c r="GDX323" s="488"/>
      <c r="GDY323" s="488"/>
      <c r="GDZ323" s="488"/>
      <c r="GEA323" s="488"/>
      <c r="GEB323" s="488"/>
      <c r="GEC323" s="699" t="s">
        <v>10061</v>
      </c>
      <c r="GED323" s="700"/>
      <c r="GEE323" s="488"/>
      <c r="GEF323" s="488"/>
      <c r="GEG323" s="488"/>
      <c r="GEH323" s="488"/>
      <c r="GEI323" s="488"/>
      <c r="GEJ323" s="488"/>
      <c r="GEK323" s="699" t="s">
        <v>10061</v>
      </c>
      <c r="GEL323" s="700"/>
      <c r="GEM323" s="488"/>
      <c r="GEN323" s="488"/>
      <c r="GEO323" s="488"/>
      <c r="GEP323" s="488"/>
      <c r="GEQ323" s="488"/>
      <c r="GER323" s="488"/>
      <c r="GES323" s="699" t="s">
        <v>10061</v>
      </c>
      <c r="GET323" s="700"/>
      <c r="GEU323" s="488"/>
      <c r="GEV323" s="488"/>
      <c r="GEW323" s="488"/>
      <c r="GEX323" s="488"/>
      <c r="GEY323" s="488"/>
      <c r="GEZ323" s="488"/>
      <c r="GFA323" s="699" t="s">
        <v>10061</v>
      </c>
      <c r="GFB323" s="700"/>
      <c r="GFC323" s="488"/>
      <c r="GFD323" s="488"/>
      <c r="GFE323" s="488"/>
      <c r="GFF323" s="488"/>
      <c r="GFG323" s="488"/>
      <c r="GFH323" s="488"/>
      <c r="GFI323" s="699" t="s">
        <v>10061</v>
      </c>
      <c r="GFJ323" s="700"/>
      <c r="GFK323" s="488"/>
      <c r="GFL323" s="488"/>
      <c r="GFM323" s="488"/>
      <c r="GFN323" s="488"/>
      <c r="GFO323" s="488"/>
      <c r="GFP323" s="488"/>
      <c r="GFQ323" s="699" t="s">
        <v>10061</v>
      </c>
      <c r="GFR323" s="700"/>
      <c r="GFS323" s="488"/>
      <c r="GFT323" s="488"/>
      <c r="GFU323" s="488"/>
      <c r="GFV323" s="488"/>
      <c r="GFW323" s="488"/>
      <c r="GFX323" s="488"/>
      <c r="GFY323" s="699" t="s">
        <v>10061</v>
      </c>
      <c r="GFZ323" s="700"/>
      <c r="GGA323" s="488"/>
      <c r="GGB323" s="488"/>
      <c r="GGC323" s="488"/>
      <c r="GGD323" s="488"/>
      <c r="GGE323" s="488"/>
      <c r="GGF323" s="488"/>
      <c r="GGG323" s="699" t="s">
        <v>10061</v>
      </c>
      <c r="GGH323" s="700"/>
      <c r="GGI323" s="488"/>
      <c r="GGJ323" s="488"/>
      <c r="GGK323" s="488"/>
      <c r="GGL323" s="488"/>
      <c r="GGM323" s="488"/>
      <c r="GGN323" s="488"/>
      <c r="GGO323" s="699" t="s">
        <v>10061</v>
      </c>
      <c r="GGP323" s="700"/>
      <c r="GGQ323" s="488"/>
      <c r="GGR323" s="488"/>
      <c r="GGS323" s="488"/>
      <c r="GGT323" s="488"/>
      <c r="GGU323" s="488"/>
      <c r="GGV323" s="488"/>
      <c r="GGW323" s="699" t="s">
        <v>10061</v>
      </c>
      <c r="GGX323" s="700"/>
      <c r="GGY323" s="488"/>
      <c r="GGZ323" s="488"/>
      <c r="GHA323" s="488"/>
      <c r="GHB323" s="488"/>
      <c r="GHC323" s="488"/>
      <c r="GHD323" s="488"/>
      <c r="GHE323" s="699" t="s">
        <v>10061</v>
      </c>
      <c r="GHF323" s="700"/>
      <c r="GHG323" s="488"/>
      <c r="GHH323" s="488"/>
      <c r="GHI323" s="488"/>
      <c r="GHJ323" s="488"/>
      <c r="GHK323" s="488"/>
      <c r="GHL323" s="488"/>
      <c r="GHM323" s="699" t="s">
        <v>10061</v>
      </c>
      <c r="GHN323" s="700"/>
      <c r="GHO323" s="488"/>
      <c r="GHP323" s="488"/>
      <c r="GHQ323" s="488"/>
      <c r="GHR323" s="488"/>
      <c r="GHS323" s="488"/>
      <c r="GHT323" s="488"/>
      <c r="GHU323" s="699" t="s">
        <v>10061</v>
      </c>
      <c r="GHV323" s="700"/>
      <c r="GHW323" s="488"/>
      <c r="GHX323" s="488"/>
      <c r="GHY323" s="488"/>
      <c r="GHZ323" s="488"/>
      <c r="GIA323" s="488"/>
      <c r="GIB323" s="488"/>
      <c r="GIC323" s="699" t="s">
        <v>10061</v>
      </c>
      <c r="GID323" s="700"/>
      <c r="GIE323" s="488"/>
      <c r="GIF323" s="488"/>
      <c r="GIG323" s="488"/>
      <c r="GIH323" s="488"/>
      <c r="GII323" s="488"/>
      <c r="GIJ323" s="488"/>
      <c r="GIK323" s="699" t="s">
        <v>10061</v>
      </c>
      <c r="GIL323" s="700"/>
      <c r="GIM323" s="488"/>
      <c r="GIN323" s="488"/>
      <c r="GIO323" s="488"/>
      <c r="GIP323" s="488"/>
      <c r="GIQ323" s="488"/>
      <c r="GIR323" s="488"/>
      <c r="GIS323" s="699" t="s">
        <v>10061</v>
      </c>
      <c r="GIT323" s="700"/>
      <c r="GIU323" s="488"/>
      <c r="GIV323" s="488"/>
      <c r="GIW323" s="488"/>
      <c r="GIX323" s="488"/>
      <c r="GIY323" s="488"/>
      <c r="GIZ323" s="488"/>
      <c r="GJA323" s="699" t="s">
        <v>10061</v>
      </c>
      <c r="GJB323" s="700"/>
      <c r="GJC323" s="488"/>
      <c r="GJD323" s="488"/>
      <c r="GJE323" s="488"/>
      <c r="GJF323" s="488"/>
      <c r="GJG323" s="488"/>
      <c r="GJH323" s="488"/>
      <c r="GJI323" s="699" t="s">
        <v>10061</v>
      </c>
      <c r="GJJ323" s="700"/>
      <c r="GJK323" s="488"/>
      <c r="GJL323" s="488"/>
      <c r="GJM323" s="488"/>
      <c r="GJN323" s="488"/>
      <c r="GJO323" s="488"/>
      <c r="GJP323" s="488"/>
      <c r="GJQ323" s="699" t="s">
        <v>10061</v>
      </c>
      <c r="GJR323" s="700"/>
      <c r="GJS323" s="488"/>
      <c r="GJT323" s="488"/>
      <c r="GJU323" s="488"/>
      <c r="GJV323" s="488"/>
      <c r="GJW323" s="488"/>
      <c r="GJX323" s="488"/>
      <c r="GJY323" s="699" t="s">
        <v>10061</v>
      </c>
      <c r="GJZ323" s="700"/>
      <c r="GKA323" s="488"/>
      <c r="GKB323" s="488"/>
      <c r="GKC323" s="488"/>
      <c r="GKD323" s="488"/>
      <c r="GKE323" s="488"/>
      <c r="GKF323" s="488"/>
      <c r="GKG323" s="699" t="s">
        <v>10061</v>
      </c>
      <c r="GKH323" s="700"/>
      <c r="GKI323" s="488"/>
      <c r="GKJ323" s="488"/>
      <c r="GKK323" s="488"/>
      <c r="GKL323" s="488"/>
      <c r="GKM323" s="488"/>
      <c r="GKN323" s="488"/>
      <c r="GKO323" s="699" t="s">
        <v>10061</v>
      </c>
      <c r="GKP323" s="700"/>
      <c r="GKQ323" s="488"/>
      <c r="GKR323" s="488"/>
      <c r="GKS323" s="488"/>
      <c r="GKT323" s="488"/>
      <c r="GKU323" s="488"/>
      <c r="GKV323" s="488"/>
      <c r="GKW323" s="699" t="s">
        <v>10061</v>
      </c>
      <c r="GKX323" s="700"/>
      <c r="GKY323" s="488"/>
      <c r="GKZ323" s="488"/>
      <c r="GLA323" s="488"/>
      <c r="GLB323" s="488"/>
      <c r="GLC323" s="488"/>
      <c r="GLD323" s="488"/>
      <c r="GLE323" s="699" t="s">
        <v>10061</v>
      </c>
      <c r="GLF323" s="700"/>
      <c r="GLG323" s="488"/>
      <c r="GLH323" s="488"/>
      <c r="GLI323" s="488"/>
      <c r="GLJ323" s="488"/>
      <c r="GLK323" s="488"/>
      <c r="GLL323" s="488"/>
      <c r="GLM323" s="699" t="s">
        <v>10061</v>
      </c>
      <c r="GLN323" s="700"/>
      <c r="GLO323" s="488"/>
      <c r="GLP323" s="488"/>
      <c r="GLQ323" s="488"/>
      <c r="GLR323" s="488"/>
      <c r="GLS323" s="488"/>
      <c r="GLT323" s="488"/>
      <c r="GLU323" s="699" t="s">
        <v>10061</v>
      </c>
      <c r="GLV323" s="700"/>
      <c r="GLW323" s="488"/>
      <c r="GLX323" s="488"/>
      <c r="GLY323" s="488"/>
      <c r="GLZ323" s="488"/>
      <c r="GMA323" s="488"/>
      <c r="GMB323" s="488"/>
      <c r="GMC323" s="699" t="s">
        <v>10061</v>
      </c>
      <c r="GMD323" s="700"/>
      <c r="GME323" s="488"/>
      <c r="GMF323" s="488"/>
      <c r="GMG323" s="488"/>
      <c r="GMH323" s="488"/>
      <c r="GMI323" s="488"/>
      <c r="GMJ323" s="488"/>
      <c r="GMK323" s="699" t="s">
        <v>10061</v>
      </c>
      <c r="GML323" s="700"/>
      <c r="GMM323" s="488"/>
      <c r="GMN323" s="488"/>
      <c r="GMO323" s="488"/>
      <c r="GMP323" s="488"/>
      <c r="GMQ323" s="488"/>
      <c r="GMR323" s="488"/>
      <c r="GMS323" s="699" t="s">
        <v>10061</v>
      </c>
      <c r="GMT323" s="700"/>
      <c r="GMU323" s="488"/>
      <c r="GMV323" s="488"/>
      <c r="GMW323" s="488"/>
      <c r="GMX323" s="488"/>
      <c r="GMY323" s="488"/>
      <c r="GMZ323" s="488"/>
      <c r="GNA323" s="699" t="s">
        <v>10061</v>
      </c>
      <c r="GNB323" s="700"/>
      <c r="GNC323" s="488"/>
      <c r="GND323" s="488"/>
      <c r="GNE323" s="488"/>
      <c r="GNF323" s="488"/>
      <c r="GNG323" s="488"/>
      <c r="GNH323" s="488"/>
      <c r="GNI323" s="699" t="s">
        <v>10061</v>
      </c>
      <c r="GNJ323" s="700"/>
      <c r="GNK323" s="488"/>
      <c r="GNL323" s="488"/>
      <c r="GNM323" s="488"/>
      <c r="GNN323" s="488"/>
      <c r="GNO323" s="488"/>
      <c r="GNP323" s="488"/>
      <c r="GNQ323" s="699" t="s">
        <v>10061</v>
      </c>
      <c r="GNR323" s="700"/>
      <c r="GNS323" s="488"/>
      <c r="GNT323" s="488"/>
      <c r="GNU323" s="488"/>
      <c r="GNV323" s="488"/>
      <c r="GNW323" s="488"/>
      <c r="GNX323" s="488"/>
      <c r="GNY323" s="699" t="s">
        <v>10061</v>
      </c>
      <c r="GNZ323" s="700"/>
      <c r="GOA323" s="488"/>
      <c r="GOB323" s="488"/>
      <c r="GOC323" s="488"/>
      <c r="GOD323" s="488"/>
      <c r="GOE323" s="488"/>
      <c r="GOF323" s="488"/>
      <c r="GOG323" s="699" t="s">
        <v>10061</v>
      </c>
      <c r="GOH323" s="700"/>
      <c r="GOI323" s="488"/>
      <c r="GOJ323" s="488"/>
      <c r="GOK323" s="488"/>
      <c r="GOL323" s="488"/>
      <c r="GOM323" s="488"/>
      <c r="GON323" s="488"/>
      <c r="GOO323" s="699" t="s">
        <v>10061</v>
      </c>
      <c r="GOP323" s="700"/>
      <c r="GOQ323" s="488"/>
      <c r="GOR323" s="488"/>
      <c r="GOS323" s="488"/>
      <c r="GOT323" s="488"/>
      <c r="GOU323" s="488"/>
      <c r="GOV323" s="488"/>
      <c r="GOW323" s="699" t="s">
        <v>10061</v>
      </c>
      <c r="GOX323" s="700"/>
      <c r="GOY323" s="488"/>
      <c r="GOZ323" s="488"/>
      <c r="GPA323" s="488"/>
      <c r="GPB323" s="488"/>
      <c r="GPC323" s="488"/>
      <c r="GPD323" s="488"/>
      <c r="GPE323" s="699" t="s">
        <v>10061</v>
      </c>
      <c r="GPF323" s="700"/>
      <c r="GPG323" s="488"/>
      <c r="GPH323" s="488"/>
      <c r="GPI323" s="488"/>
      <c r="GPJ323" s="488"/>
      <c r="GPK323" s="488"/>
      <c r="GPL323" s="488"/>
      <c r="GPM323" s="699" t="s">
        <v>10061</v>
      </c>
      <c r="GPN323" s="700"/>
      <c r="GPO323" s="488"/>
      <c r="GPP323" s="488"/>
      <c r="GPQ323" s="488"/>
      <c r="GPR323" s="488"/>
      <c r="GPS323" s="488"/>
      <c r="GPT323" s="488"/>
      <c r="GPU323" s="699" t="s">
        <v>10061</v>
      </c>
      <c r="GPV323" s="700"/>
      <c r="GPW323" s="488"/>
      <c r="GPX323" s="488"/>
      <c r="GPY323" s="488"/>
      <c r="GPZ323" s="488"/>
      <c r="GQA323" s="488"/>
      <c r="GQB323" s="488"/>
      <c r="GQC323" s="699" t="s">
        <v>10061</v>
      </c>
      <c r="GQD323" s="700"/>
      <c r="GQE323" s="488"/>
      <c r="GQF323" s="488"/>
      <c r="GQG323" s="488"/>
      <c r="GQH323" s="488"/>
      <c r="GQI323" s="488"/>
      <c r="GQJ323" s="488"/>
      <c r="GQK323" s="699" t="s">
        <v>10061</v>
      </c>
      <c r="GQL323" s="700"/>
      <c r="GQM323" s="488"/>
      <c r="GQN323" s="488"/>
      <c r="GQO323" s="488"/>
      <c r="GQP323" s="488"/>
      <c r="GQQ323" s="488"/>
      <c r="GQR323" s="488"/>
      <c r="GQS323" s="699" t="s">
        <v>10061</v>
      </c>
      <c r="GQT323" s="700"/>
      <c r="GQU323" s="488"/>
      <c r="GQV323" s="488"/>
      <c r="GQW323" s="488"/>
      <c r="GQX323" s="488"/>
      <c r="GQY323" s="488"/>
      <c r="GQZ323" s="488"/>
      <c r="GRA323" s="699" t="s">
        <v>10061</v>
      </c>
      <c r="GRB323" s="700"/>
      <c r="GRC323" s="488"/>
      <c r="GRD323" s="488"/>
      <c r="GRE323" s="488"/>
      <c r="GRF323" s="488"/>
      <c r="GRG323" s="488"/>
      <c r="GRH323" s="488"/>
      <c r="GRI323" s="699" t="s">
        <v>10061</v>
      </c>
      <c r="GRJ323" s="700"/>
      <c r="GRK323" s="488"/>
      <c r="GRL323" s="488"/>
      <c r="GRM323" s="488"/>
      <c r="GRN323" s="488"/>
      <c r="GRO323" s="488"/>
      <c r="GRP323" s="488"/>
      <c r="GRQ323" s="699" t="s">
        <v>10061</v>
      </c>
      <c r="GRR323" s="700"/>
      <c r="GRS323" s="488"/>
      <c r="GRT323" s="488"/>
      <c r="GRU323" s="488"/>
      <c r="GRV323" s="488"/>
      <c r="GRW323" s="488"/>
      <c r="GRX323" s="488"/>
      <c r="GRY323" s="699" t="s">
        <v>10061</v>
      </c>
      <c r="GRZ323" s="700"/>
      <c r="GSA323" s="488"/>
      <c r="GSB323" s="488"/>
      <c r="GSC323" s="488"/>
      <c r="GSD323" s="488"/>
      <c r="GSE323" s="488"/>
      <c r="GSF323" s="488"/>
      <c r="GSG323" s="699" t="s">
        <v>10061</v>
      </c>
      <c r="GSH323" s="700"/>
      <c r="GSI323" s="488"/>
      <c r="GSJ323" s="488"/>
      <c r="GSK323" s="488"/>
      <c r="GSL323" s="488"/>
      <c r="GSM323" s="488"/>
      <c r="GSN323" s="488"/>
      <c r="GSO323" s="699" t="s">
        <v>10061</v>
      </c>
      <c r="GSP323" s="700"/>
      <c r="GSQ323" s="488"/>
      <c r="GSR323" s="488"/>
      <c r="GSS323" s="488"/>
      <c r="GST323" s="488"/>
      <c r="GSU323" s="488"/>
      <c r="GSV323" s="488"/>
      <c r="GSW323" s="699" t="s">
        <v>10061</v>
      </c>
      <c r="GSX323" s="700"/>
      <c r="GSY323" s="488"/>
      <c r="GSZ323" s="488"/>
      <c r="GTA323" s="488"/>
      <c r="GTB323" s="488"/>
      <c r="GTC323" s="488"/>
      <c r="GTD323" s="488"/>
      <c r="GTE323" s="699" t="s">
        <v>10061</v>
      </c>
      <c r="GTF323" s="700"/>
      <c r="GTG323" s="488"/>
      <c r="GTH323" s="488"/>
      <c r="GTI323" s="488"/>
      <c r="GTJ323" s="488"/>
      <c r="GTK323" s="488"/>
      <c r="GTL323" s="488"/>
      <c r="GTM323" s="699" t="s">
        <v>10061</v>
      </c>
      <c r="GTN323" s="700"/>
      <c r="GTO323" s="488"/>
      <c r="GTP323" s="488"/>
      <c r="GTQ323" s="488"/>
      <c r="GTR323" s="488"/>
      <c r="GTS323" s="488"/>
      <c r="GTT323" s="488"/>
      <c r="GTU323" s="699" t="s">
        <v>10061</v>
      </c>
      <c r="GTV323" s="700"/>
      <c r="GTW323" s="488"/>
      <c r="GTX323" s="488"/>
      <c r="GTY323" s="488"/>
      <c r="GTZ323" s="488"/>
      <c r="GUA323" s="488"/>
      <c r="GUB323" s="488"/>
      <c r="GUC323" s="699" t="s">
        <v>10061</v>
      </c>
      <c r="GUD323" s="700"/>
      <c r="GUE323" s="488"/>
      <c r="GUF323" s="488"/>
      <c r="GUG323" s="488"/>
      <c r="GUH323" s="488"/>
      <c r="GUI323" s="488"/>
      <c r="GUJ323" s="488"/>
      <c r="GUK323" s="699" t="s">
        <v>10061</v>
      </c>
      <c r="GUL323" s="700"/>
      <c r="GUM323" s="488"/>
      <c r="GUN323" s="488"/>
      <c r="GUO323" s="488"/>
      <c r="GUP323" s="488"/>
      <c r="GUQ323" s="488"/>
      <c r="GUR323" s="488"/>
      <c r="GUS323" s="699" t="s">
        <v>10061</v>
      </c>
      <c r="GUT323" s="700"/>
      <c r="GUU323" s="488"/>
      <c r="GUV323" s="488"/>
      <c r="GUW323" s="488"/>
      <c r="GUX323" s="488"/>
      <c r="GUY323" s="488"/>
      <c r="GUZ323" s="488"/>
      <c r="GVA323" s="699" t="s">
        <v>10061</v>
      </c>
      <c r="GVB323" s="700"/>
      <c r="GVC323" s="488"/>
      <c r="GVD323" s="488"/>
      <c r="GVE323" s="488"/>
      <c r="GVF323" s="488"/>
      <c r="GVG323" s="488"/>
      <c r="GVH323" s="488"/>
      <c r="GVI323" s="699" t="s">
        <v>10061</v>
      </c>
      <c r="GVJ323" s="700"/>
      <c r="GVK323" s="488"/>
      <c r="GVL323" s="488"/>
      <c r="GVM323" s="488"/>
      <c r="GVN323" s="488"/>
      <c r="GVO323" s="488"/>
      <c r="GVP323" s="488"/>
      <c r="GVQ323" s="699" t="s">
        <v>10061</v>
      </c>
      <c r="GVR323" s="700"/>
      <c r="GVS323" s="488"/>
      <c r="GVT323" s="488"/>
      <c r="GVU323" s="488"/>
      <c r="GVV323" s="488"/>
      <c r="GVW323" s="488"/>
      <c r="GVX323" s="488"/>
      <c r="GVY323" s="699" t="s">
        <v>10061</v>
      </c>
      <c r="GVZ323" s="700"/>
      <c r="GWA323" s="488"/>
      <c r="GWB323" s="488"/>
      <c r="GWC323" s="488"/>
      <c r="GWD323" s="488"/>
      <c r="GWE323" s="488"/>
      <c r="GWF323" s="488"/>
      <c r="GWG323" s="699" t="s">
        <v>10061</v>
      </c>
      <c r="GWH323" s="700"/>
      <c r="GWI323" s="488"/>
      <c r="GWJ323" s="488"/>
      <c r="GWK323" s="488"/>
      <c r="GWL323" s="488"/>
      <c r="GWM323" s="488"/>
      <c r="GWN323" s="488"/>
      <c r="GWO323" s="699" t="s">
        <v>10061</v>
      </c>
      <c r="GWP323" s="700"/>
      <c r="GWQ323" s="488"/>
      <c r="GWR323" s="488"/>
      <c r="GWS323" s="488"/>
      <c r="GWT323" s="488"/>
      <c r="GWU323" s="488"/>
      <c r="GWV323" s="488"/>
      <c r="GWW323" s="699" t="s">
        <v>10061</v>
      </c>
      <c r="GWX323" s="700"/>
      <c r="GWY323" s="488"/>
      <c r="GWZ323" s="488"/>
      <c r="GXA323" s="488"/>
      <c r="GXB323" s="488"/>
      <c r="GXC323" s="488"/>
      <c r="GXD323" s="488"/>
      <c r="GXE323" s="699" t="s">
        <v>10061</v>
      </c>
      <c r="GXF323" s="700"/>
      <c r="GXG323" s="488"/>
      <c r="GXH323" s="488"/>
      <c r="GXI323" s="488"/>
      <c r="GXJ323" s="488"/>
      <c r="GXK323" s="488"/>
      <c r="GXL323" s="488"/>
      <c r="GXM323" s="699" t="s">
        <v>10061</v>
      </c>
      <c r="GXN323" s="700"/>
      <c r="GXO323" s="488"/>
      <c r="GXP323" s="488"/>
      <c r="GXQ323" s="488"/>
      <c r="GXR323" s="488"/>
      <c r="GXS323" s="488"/>
      <c r="GXT323" s="488"/>
      <c r="GXU323" s="699" t="s">
        <v>10061</v>
      </c>
      <c r="GXV323" s="700"/>
      <c r="GXW323" s="488"/>
      <c r="GXX323" s="488"/>
      <c r="GXY323" s="488"/>
      <c r="GXZ323" s="488"/>
      <c r="GYA323" s="488"/>
      <c r="GYB323" s="488"/>
      <c r="GYC323" s="699" t="s">
        <v>10061</v>
      </c>
      <c r="GYD323" s="700"/>
      <c r="GYE323" s="488"/>
      <c r="GYF323" s="488"/>
      <c r="GYG323" s="488"/>
      <c r="GYH323" s="488"/>
      <c r="GYI323" s="488"/>
      <c r="GYJ323" s="488"/>
      <c r="GYK323" s="699" t="s">
        <v>10061</v>
      </c>
      <c r="GYL323" s="700"/>
      <c r="GYM323" s="488"/>
      <c r="GYN323" s="488"/>
      <c r="GYO323" s="488"/>
      <c r="GYP323" s="488"/>
      <c r="GYQ323" s="488"/>
      <c r="GYR323" s="488"/>
      <c r="GYS323" s="699" t="s">
        <v>10061</v>
      </c>
      <c r="GYT323" s="700"/>
      <c r="GYU323" s="488"/>
      <c r="GYV323" s="488"/>
      <c r="GYW323" s="488"/>
      <c r="GYX323" s="488"/>
      <c r="GYY323" s="488"/>
      <c r="GYZ323" s="488"/>
      <c r="GZA323" s="699" t="s">
        <v>10061</v>
      </c>
      <c r="GZB323" s="700"/>
      <c r="GZC323" s="488"/>
      <c r="GZD323" s="488"/>
      <c r="GZE323" s="488"/>
      <c r="GZF323" s="488"/>
      <c r="GZG323" s="488"/>
      <c r="GZH323" s="488"/>
      <c r="GZI323" s="699" t="s">
        <v>10061</v>
      </c>
      <c r="GZJ323" s="700"/>
      <c r="GZK323" s="488"/>
      <c r="GZL323" s="488"/>
      <c r="GZM323" s="488"/>
      <c r="GZN323" s="488"/>
      <c r="GZO323" s="488"/>
      <c r="GZP323" s="488"/>
      <c r="GZQ323" s="699" t="s">
        <v>10061</v>
      </c>
      <c r="GZR323" s="700"/>
      <c r="GZS323" s="488"/>
      <c r="GZT323" s="488"/>
      <c r="GZU323" s="488"/>
      <c r="GZV323" s="488"/>
      <c r="GZW323" s="488"/>
      <c r="GZX323" s="488"/>
      <c r="GZY323" s="699" t="s">
        <v>10061</v>
      </c>
      <c r="GZZ323" s="700"/>
      <c r="HAA323" s="488"/>
      <c r="HAB323" s="488"/>
      <c r="HAC323" s="488"/>
      <c r="HAD323" s="488"/>
      <c r="HAE323" s="488"/>
      <c r="HAF323" s="488"/>
      <c r="HAG323" s="699" t="s">
        <v>10061</v>
      </c>
      <c r="HAH323" s="700"/>
      <c r="HAI323" s="488"/>
      <c r="HAJ323" s="488"/>
      <c r="HAK323" s="488"/>
      <c r="HAL323" s="488"/>
      <c r="HAM323" s="488"/>
      <c r="HAN323" s="488"/>
      <c r="HAO323" s="699" t="s">
        <v>10061</v>
      </c>
      <c r="HAP323" s="700"/>
      <c r="HAQ323" s="488"/>
      <c r="HAR323" s="488"/>
      <c r="HAS323" s="488"/>
      <c r="HAT323" s="488"/>
      <c r="HAU323" s="488"/>
      <c r="HAV323" s="488"/>
      <c r="HAW323" s="699" t="s">
        <v>10061</v>
      </c>
      <c r="HAX323" s="700"/>
      <c r="HAY323" s="488"/>
      <c r="HAZ323" s="488"/>
      <c r="HBA323" s="488"/>
      <c r="HBB323" s="488"/>
      <c r="HBC323" s="488"/>
      <c r="HBD323" s="488"/>
      <c r="HBE323" s="699" t="s">
        <v>10061</v>
      </c>
      <c r="HBF323" s="700"/>
      <c r="HBG323" s="488"/>
      <c r="HBH323" s="488"/>
      <c r="HBI323" s="488"/>
      <c r="HBJ323" s="488"/>
      <c r="HBK323" s="488"/>
      <c r="HBL323" s="488"/>
      <c r="HBM323" s="699" t="s">
        <v>10061</v>
      </c>
      <c r="HBN323" s="700"/>
      <c r="HBO323" s="488"/>
      <c r="HBP323" s="488"/>
      <c r="HBQ323" s="488"/>
      <c r="HBR323" s="488"/>
      <c r="HBS323" s="488"/>
      <c r="HBT323" s="488"/>
      <c r="HBU323" s="699" t="s">
        <v>10061</v>
      </c>
      <c r="HBV323" s="700"/>
      <c r="HBW323" s="488"/>
      <c r="HBX323" s="488"/>
      <c r="HBY323" s="488"/>
      <c r="HBZ323" s="488"/>
      <c r="HCA323" s="488"/>
      <c r="HCB323" s="488"/>
      <c r="HCC323" s="699" t="s">
        <v>10061</v>
      </c>
      <c r="HCD323" s="700"/>
      <c r="HCE323" s="488"/>
      <c r="HCF323" s="488"/>
      <c r="HCG323" s="488"/>
      <c r="HCH323" s="488"/>
      <c r="HCI323" s="488"/>
      <c r="HCJ323" s="488"/>
      <c r="HCK323" s="699" t="s">
        <v>10061</v>
      </c>
      <c r="HCL323" s="700"/>
      <c r="HCM323" s="488"/>
      <c r="HCN323" s="488"/>
      <c r="HCO323" s="488"/>
      <c r="HCP323" s="488"/>
      <c r="HCQ323" s="488"/>
      <c r="HCR323" s="488"/>
      <c r="HCS323" s="699" t="s">
        <v>10061</v>
      </c>
      <c r="HCT323" s="700"/>
      <c r="HCU323" s="488"/>
      <c r="HCV323" s="488"/>
      <c r="HCW323" s="488"/>
      <c r="HCX323" s="488"/>
      <c r="HCY323" s="488"/>
      <c r="HCZ323" s="488"/>
      <c r="HDA323" s="699" t="s">
        <v>10061</v>
      </c>
      <c r="HDB323" s="700"/>
      <c r="HDC323" s="488"/>
      <c r="HDD323" s="488"/>
      <c r="HDE323" s="488"/>
      <c r="HDF323" s="488"/>
      <c r="HDG323" s="488"/>
      <c r="HDH323" s="488"/>
      <c r="HDI323" s="699" t="s">
        <v>10061</v>
      </c>
      <c r="HDJ323" s="700"/>
      <c r="HDK323" s="488"/>
      <c r="HDL323" s="488"/>
      <c r="HDM323" s="488"/>
      <c r="HDN323" s="488"/>
      <c r="HDO323" s="488"/>
      <c r="HDP323" s="488"/>
      <c r="HDQ323" s="699" t="s">
        <v>10061</v>
      </c>
      <c r="HDR323" s="700"/>
      <c r="HDS323" s="488"/>
      <c r="HDT323" s="488"/>
      <c r="HDU323" s="488"/>
      <c r="HDV323" s="488"/>
      <c r="HDW323" s="488"/>
      <c r="HDX323" s="488"/>
      <c r="HDY323" s="699" t="s">
        <v>10061</v>
      </c>
      <c r="HDZ323" s="700"/>
      <c r="HEA323" s="488"/>
      <c r="HEB323" s="488"/>
      <c r="HEC323" s="488"/>
      <c r="HED323" s="488"/>
      <c r="HEE323" s="488"/>
      <c r="HEF323" s="488"/>
      <c r="HEG323" s="699" t="s">
        <v>10061</v>
      </c>
      <c r="HEH323" s="700"/>
      <c r="HEI323" s="488"/>
      <c r="HEJ323" s="488"/>
      <c r="HEK323" s="488"/>
      <c r="HEL323" s="488"/>
      <c r="HEM323" s="488"/>
      <c r="HEN323" s="488"/>
      <c r="HEO323" s="699" t="s">
        <v>10061</v>
      </c>
      <c r="HEP323" s="700"/>
      <c r="HEQ323" s="488"/>
      <c r="HER323" s="488"/>
      <c r="HES323" s="488"/>
      <c r="HET323" s="488"/>
      <c r="HEU323" s="488"/>
      <c r="HEV323" s="488"/>
      <c r="HEW323" s="699" t="s">
        <v>10061</v>
      </c>
      <c r="HEX323" s="700"/>
      <c r="HEY323" s="488"/>
      <c r="HEZ323" s="488"/>
      <c r="HFA323" s="488"/>
      <c r="HFB323" s="488"/>
      <c r="HFC323" s="488"/>
      <c r="HFD323" s="488"/>
      <c r="HFE323" s="699" t="s">
        <v>10061</v>
      </c>
      <c r="HFF323" s="700"/>
      <c r="HFG323" s="488"/>
      <c r="HFH323" s="488"/>
      <c r="HFI323" s="488"/>
      <c r="HFJ323" s="488"/>
      <c r="HFK323" s="488"/>
      <c r="HFL323" s="488"/>
      <c r="HFM323" s="699" t="s">
        <v>10061</v>
      </c>
      <c r="HFN323" s="700"/>
      <c r="HFO323" s="488"/>
      <c r="HFP323" s="488"/>
      <c r="HFQ323" s="488"/>
      <c r="HFR323" s="488"/>
      <c r="HFS323" s="488"/>
      <c r="HFT323" s="488"/>
      <c r="HFU323" s="699" t="s">
        <v>10061</v>
      </c>
      <c r="HFV323" s="700"/>
      <c r="HFW323" s="488"/>
      <c r="HFX323" s="488"/>
      <c r="HFY323" s="488"/>
      <c r="HFZ323" s="488"/>
      <c r="HGA323" s="488"/>
      <c r="HGB323" s="488"/>
      <c r="HGC323" s="699" t="s">
        <v>10061</v>
      </c>
      <c r="HGD323" s="700"/>
      <c r="HGE323" s="488"/>
      <c r="HGF323" s="488"/>
      <c r="HGG323" s="488"/>
      <c r="HGH323" s="488"/>
      <c r="HGI323" s="488"/>
      <c r="HGJ323" s="488"/>
      <c r="HGK323" s="699" t="s">
        <v>10061</v>
      </c>
      <c r="HGL323" s="700"/>
      <c r="HGM323" s="488"/>
      <c r="HGN323" s="488"/>
      <c r="HGO323" s="488"/>
      <c r="HGP323" s="488"/>
      <c r="HGQ323" s="488"/>
      <c r="HGR323" s="488"/>
      <c r="HGS323" s="699" t="s">
        <v>10061</v>
      </c>
      <c r="HGT323" s="700"/>
      <c r="HGU323" s="488"/>
      <c r="HGV323" s="488"/>
      <c r="HGW323" s="488"/>
      <c r="HGX323" s="488"/>
      <c r="HGY323" s="488"/>
      <c r="HGZ323" s="488"/>
      <c r="HHA323" s="699" t="s">
        <v>10061</v>
      </c>
      <c r="HHB323" s="700"/>
      <c r="HHC323" s="488"/>
      <c r="HHD323" s="488"/>
      <c r="HHE323" s="488"/>
      <c r="HHF323" s="488"/>
      <c r="HHG323" s="488"/>
      <c r="HHH323" s="488"/>
      <c r="HHI323" s="699" t="s">
        <v>10061</v>
      </c>
      <c r="HHJ323" s="700"/>
      <c r="HHK323" s="488"/>
      <c r="HHL323" s="488"/>
      <c r="HHM323" s="488"/>
      <c r="HHN323" s="488"/>
      <c r="HHO323" s="488"/>
      <c r="HHP323" s="488"/>
      <c r="HHQ323" s="699" t="s">
        <v>10061</v>
      </c>
      <c r="HHR323" s="700"/>
      <c r="HHS323" s="488"/>
      <c r="HHT323" s="488"/>
      <c r="HHU323" s="488"/>
      <c r="HHV323" s="488"/>
      <c r="HHW323" s="488"/>
      <c r="HHX323" s="488"/>
      <c r="HHY323" s="699" t="s">
        <v>10061</v>
      </c>
      <c r="HHZ323" s="700"/>
      <c r="HIA323" s="488"/>
      <c r="HIB323" s="488"/>
      <c r="HIC323" s="488"/>
      <c r="HID323" s="488"/>
      <c r="HIE323" s="488"/>
      <c r="HIF323" s="488"/>
      <c r="HIG323" s="699" t="s">
        <v>10061</v>
      </c>
      <c r="HIH323" s="700"/>
      <c r="HII323" s="488"/>
      <c r="HIJ323" s="488"/>
      <c r="HIK323" s="488"/>
      <c r="HIL323" s="488"/>
      <c r="HIM323" s="488"/>
      <c r="HIN323" s="488"/>
      <c r="HIO323" s="699" t="s">
        <v>10061</v>
      </c>
      <c r="HIP323" s="700"/>
      <c r="HIQ323" s="488"/>
      <c r="HIR323" s="488"/>
      <c r="HIS323" s="488"/>
      <c r="HIT323" s="488"/>
      <c r="HIU323" s="488"/>
      <c r="HIV323" s="488"/>
      <c r="HIW323" s="699" t="s">
        <v>10061</v>
      </c>
      <c r="HIX323" s="700"/>
      <c r="HIY323" s="488"/>
      <c r="HIZ323" s="488"/>
      <c r="HJA323" s="488"/>
      <c r="HJB323" s="488"/>
      <c r="HJC323" s="488"/>
      <c r="HJD323" s="488"/>
      <c r="HJE323" s="699" t="s">
        <v>10061</v>
      </c>
      <c r="HJF323" s="700"/>
      <c r="HJG323" s="488"/>
      <c r="HJH323" s="488"/>
      <c r="HJI323" s="488"/>
      <c r="HJJ323" s="488"/>
      <c r="HJK323" s="488"/>
      <c r="HJL323" s="488"/>
      <c r="HJM323" s="699" t="s">
        <v>10061</v>
      </c>
      <c r="HJN323" s="700"/>
      <c r="HJO323" s="488"/>
      <c r="HJP323" s="488"/>
      <c r="HJQ323" s="488"/>
      <c r="HJR323" s="488"/>
      <c r="HJS323" s="488"/>
      <c r="HJT323" s="488"/>
      <c r="HJU323" s="699" t="s">
        <v>10061</v>
      </c>
      <c r="HJV323" s="700"/>
      <c r="HJW323" s="488"/>
      <c r="HJX323" s="488"/>
      <c r="HJY323" s="488"/>
      <c r="HJZ323" s="488"/>
      <c r="HKA323" s="488"/>
      <c r="HKB323" s="488"/>
      <c r="HKC323" s="699" t="s">
        <v>10061</v>
      </c>
      <c r="HKD323" s="700"/>
      <c r="HKE323" s="488"/>
      <c r="HKF323" s="488"/>
      <c r="HKG323" s="488"/>
      <c r="HKH323" s="488"/>
      <c r="HKI323" s="488"/>
      <c r="HKJ323" s="488"/>
      <c r="HKK323" s="699" t="s">
        <v>10061</v>
      </c>
      <c r="HKL323" s="700"/>
      <c r="HKM323" s="488"/>
      <c r="HKN323" s="488"/>
      <c r="HKO323" s="488"/>
      <c r="HKP323" s="488"/>
      <c r="HKQ323" s="488"/>
      <c r="HKR323" s="488"/>
      <c r="HKS323" s="699" t="s">
        <v>10061</v>
      </c>
      <c r="HKT323" s="700"/>
      <c r="HKU323" s="488"/>
      <c r="HKV323" s="488"/>
      <c r="HKW323" s="488"/>
      <c r="HKX323" s="488"/>
      <c r="HKY323" s="488"/>
      <c r="HKZ323" s="488"/>
      <c r="HLA323" s="699" t="s">
        <v>10061</v>
      </c>
      <c r="HLB323" s="700"/>
      <c r="HLC323" s="488"/>
      <c r="HLD323" s="488"/>
      <c r="HLE323" s="488"/>
      <c r="HLF323" s="488"/>
      <c r="HLG323" s="488"/>
      <c r="HLH323" s="488"/>
      <c r="HLI323" s="699" t="s">
        <v>10061</v>
      </c>
      <c r="HLJ323" s="700"/>
      <c r="HLK323" s="488"/>
      <c r="HLL323" s="488"/>
      <c r="HLM323" s="488"/>
      <c r="HLN323" s="488"/>
      <c r="HLO323" s="488"/>
      <c r="HLP323" s="488"/>
      <c r="HLQ323" s="699" t="s">
        <v>10061</v>
      </c>
      <c r="HLR323" s="700"/>
      <c r="HLS323" s="488"/>
      <c r="HLT323" s="488"/>
      <c r="HLU323" s="488"/>
      <c r="HLV323" s="488"/>
      <c r="HLW323" s="488"/>
      <c r="HLX323" s="488"/>
      <c r="HLY323" s="699" t="s">
        <v>10061</v>
      </c>
      <c r="HLZ323" s="700"/>
      <c r="HMA323" s="488"/>
      <c r="HMB323" s="488"/>
      <c r="HMC323" s="488"/>
      <c r="HMD323" s="488"/>
      <c r="HME323" s="488"/>
      <c r="HMF323" s="488"/>
      <c r="HMG323" s="699" t="s">
        <v>10061</v>
      </c>
      <c r="HMH323" s="700"/>
      <c r="HMI323" s="488"/>
      <c r="HMJ323" s="488"/>
      <c r="HMK323" s="488"/>
      <c r="HML323" s="488"/>
      <c r="HMM323" s="488"/>
      <c r="HMN323" s="488"/>
      <c r="HMO323" s="699" t="s">
        <v>10061</v>
      </c>
      <c r="HMP323" s="700"/>
      <c r="HMQ323" s="488"/>
      <c r="HMR323" s="488"/>
      <c r="HMS323" s="488"/>
      <c r="HMT323" s="488"/>
      <c r="HMU323" s="488"/>
      <c r="HMV323" s="488"/>
      <c r="HMW323" s="699" t="s">
        <v>10061</v>
      </c>
      <c r="HMX323" s="700"/>
      <c r="HMY323" s="488"/>
      <c r="HMZ323" s="488"/>
      <c r="HNA323" s="488"/>
      <c r="HNB323" s="488"/>
      <c r="HNC323" s="488"/>
      <c r="HND323" s="488"/>
      <c r="HNE323" s="699" t="s">
        <v>10061</v>
      </c>
      <c r="HNF323" s="700"/>
      <c r="HNG323" s="488"/>
      <c r="HNH323" s="488"/>
      <c r="HNI323" s="488"/>
      <c r="HNJ323" s="488"/>
      <c r="HNK323" s="488"/>
      <c r="HNL323" s="488"/>
      <c r="HNM323" s="699" t="s">
        <v>10061</v>
      </c>
      <c r="HNN323" s="700"/>
      <c r="HNO323" s="488"/>
      <c r="HNP323" s="488"/>
      <c r="HNQ323" s="488"/>
      <c r="HNR323" s="488"/>
      <c r="HNS323" s="488"/>
      <c r="HNT323" s="488"/>
      <c r="HNU323" s="699" t="s">
        <v>10061</v>
      </c>
      <c r="HNV323" s="700"/>
      <c r="HNW323" s="488"/>
      <c r="HNX323" s="488"/>
      <c r="HNY323" s="488"/>
      <c r="HNZ323" s="488"/>
      <c r="HOA323" s="488"/>
      <c r="HOB323" s="488"/>
      <c r="HOC323" s="699" t="s">
        <v>10061</v>
      </c>
      <c r="HOD323" s="700"/>
      <c r="HOE323" s="488"/>
      <c r="HOF323" s="488"/>
      <c r="HOG323" s="488"/>
      <c r="HOH323" s="488"/>
      <c r="HOI323" s="488"/>
      <c r="HOJ323" s="488"/>
      <c r="HOK323" s="699" t="s">
        <v>10061</v>
      </c>
      <c r="HOL323" s="700"/>
      <c r="HOM323" s="488"/>
      <c r="HON323" s="488"/>
      <c r="HOO323" s="488"/>
      <c r="HOP323" s="488"/>
      <c r="HOQ323" s="488"/>
      <c r="HOR323" s="488"/>
      <c r="HOS323" s="699" t="s">
        <v>10061</v>
      </c>
      <c r="HOT323" s="700"/>
      <c r="HOU323" s="488"/>
      <c r="HOV323" s="488"/>
      <c r="HOW323" s="488"/>
      <c r="HOX323" s="488"/>
      <c r="HOY323" s="488"/>
      <c r="HOZ323" s="488"/>
      <c r="HPA323" s="699" t="s">
        <v>10061</v>
      </c>
      <c r="HPB323" s="700"/>
      <c r="HPC323" s="488"/>
      <c r="HPD323" s="488"/>
      <c r="HPE323" s="488"/>
      <c r="HPF323" s="488"/>
      <c r="HPG323" s="488"/>
      <c r="HPH323" s="488"/>
      <c r="HPI323" s="699" t="s">
        <v>10061</v>
      </c>
      <c r="HPJ323" s="700"/>
      <c r="HPK323" s="488"/>
      <c r="HPL323" s="488"/>
      <c r="HPM323" s="488"/>
      <c r="HPN323" s="488"/>
      <c r="HPO323" s="488"/>
      <c r="HPP323" s="488"/>
      <c r="HPQ323" s="699" t="s">
        <v>10061</v>
      </c>
      <c r="HPR323" s="700"/>
      <c r="HPS323" s="488"/>
      <c r="HPT323" s="488"/>
      <c r="HPU323" s="488"/>
      <c r="HPV323" s="488"/>
      <c r="HPW323" s="488"/>
      <c r="HPX323" s="488"/>
      <c r="HPY323" s="699" t="s">
        <v>10061</v>
      </c>
      <c r="HPZ323" s="700"/>
      <c r="HQA323" s="488"/>
      <c r="HQB323" s="488"/>
      <c r="HQC323" s="488"/>
      <c r="HQD323" s="488"/>
      <c r="HQE323" s="488"/>
      <c r="HQF323" s="488"/>
      <c r="HQG323" s="699" t="s">
        <v>10061</v>
      </c>
      <c r="HQH323" s="700"/>
      <c r="HQI323" s="488"/>
      <c r="HQJ323" s="488"/>
      <c r="HQK323" s="488"/>
      <c r="HQL323" s="488"/>
      <c r="HQM323" s="488"/>
      <c r="HQN323" s="488"/>
      <c r="HQO323" s="699" t="s">
        <v>10061</v>
      </c>
      <c r="HQP323" s="700"/>
      <c r="HQQ323" s="488"/>
      <c r="HQR323" s="488"/>
      <c r="HQS323" s="488"/>
      <c r="HQT323" s="488"/>
      <c r="HQU323" s="488"/>
      <c r="HQV323" s="488"/>
      <c r="HQW323" s="699" t="s">
        <v>10061</v>
      </c>
      <c r="HQX323" s="700"/>
      <c r="HQY323" s="488"/>
      <c r="HQZ323" s="488"/>
      <c r="HRA323" s="488"/>
      <c r="HRB323" s="488"/>
      <c r="HRC323" s="488"/>
      <c r="HRD323" s="488"/>
      <c r="HRE323" s="699" t="s">
        <v>10061</v>
      </c>
      <c r="HRF323" s="700"/>
      <c r="HRG323" s="488"/>
      <c r="HRH323" s="488"/>
      <c r="HRI323" s="488"/>
      <c r="HRJ323" s="488"/>
      <c r="HRK323" s="488"/>
      <c r="HRL323" s="488"/>
      <c r="HRM323" s="699" t="s">
        <v>10061</v>
      </c>
      <c r="HRN323" s="700"/>
      <c r="HRO323" s="488"/>
      <c r="HRP323" s="488"/>
      <c r="HRQ323" s="488"/>
      <c r="HRR323" s="488"/>
      <c r="HRS323" s="488"/>
      <c r="HRT323" s="488"/>
      <c r="HRU323" s="699" t="s">
        <v>10061</v>
      </c>
      <c r="HRV323" s="700"/>
      <c r="HRW323" s="488"/>
      <c r="HRX323" s="488"/>
      <c r="HRY323" s="488"/>
      <c r="HRZ323" s="488"/>
      <c r="HSA323" s="488"/>
      <c r="HSB323" s="488"/>
      <c r="HSC323" s="699" t="s">
        <v>10061</v>
      </c>
      <c r="HSD323" s="700"/>
      <c r="HSE323" s="488"/>
      <c r="HSF323" s="488"/>
      <c r="HSG323" s="488"/>
      <c r="HSH323" s="488"/>
      <c r="HSI323" s="488"/>
      <c r="HSJ323" s="488"/>
      <c r="HSK323" s="699" t="s">
        <v>10061</v>
      </c>
      <c r="HSL323" s="700"/>
      <c r="HSM323" s="488"/>
      <c r="HSN323" s="488"/>
      <c r="HSO323" s="488"/>
      <c r="HSP323" s="488"/>
      <c r="HSQ323" s="488"/>
      <c r="HSR323" s="488"/>
      <c r="HSS323" s="699" t="s">
        <v>10061</v>
      </c>
      <c r="HST323" s="700"/>
      <c r="HSU323" s="488"/>
      <c r="HSV323" s="488"/>
      <c r="HSW323" s="488"/>
      <c r="HSX323" s="488"/>
      <c r="HSY323" s="488"/>
      <c r="HSZ323" s="488"/>
      <c r="HTA323" s="699" t="s">
        <v>10061</v>
      </c>
      <c r="HTB323" s="700"/>
      <c r="HTC323" s="488"/>
      <c r="HTD323" s="488"/>
      <c r="HTE323" s="488"/>
      <c r="HTF323" s="488"/>
      <c r="HTG323" s="488"/>
      <c r="HTH323" s="488"/>
      <c r="HTI323" s="699" t="s">
        <v>10061</v>
      </c>
      <c r="HTJ323" s="700"/>
      <c r="HTK323" s="488"/>
      <c r="HTL323" s="488"/>
      <c r="HTM323" s="488"/>
      <c r="HTN323" s="488"/>
      <c r="HTO323" s="488"/>
      <c r="HTP323" s="488"/>
      <c r="HTQ323" s="699" t="s">
        <v>10061</v>
      </c>
      <c r="HTR323" s="700"/>
      <c r="HTS323" s="488"/>
      <c r="HTT323" s="488"/>
      <c r="HTU323" s="488"/>
      <c r="HTV323" s="488"/>
      <c r="HTW323" s="488"/>
      <c r="HTX323" s="488"/>
      <c r="HTY323" s="699" t="s">
        <v>10061</v>
      </c>
      <c r="HTZ323" s="700"/>
      <c r="HUA323" s="488"/>
      <c r="HUB323" s="488"/>
      <c r="HUC323" s="488"/>
      <c r="HUD323" s="488"/>
      <c r="HUE323" s="488"/>
      <c r="HUF323" s="488"/>
      <c r="HUG323" s="699" t="s">
        <v>10061</v>
      </c>
      <c r="HUH323" s="700"/>
      <c r="HUI323" s="488"/>
      <c r="HUJ323" s="488"/>
      <c r="HUK323" s="488"/>
      <c r="HUL323" s="488"/>
      <c r="HUM323" s="488"/>
      <c r="HUN323" s="488"/>
      <c r="HUO323" s="699" t="s">
        <v>10061</v>
      </c>
      <c r="HUP323" s="700"/>
      <c r="HUQ323" s="488"/>
      <c r="HUR323" s="488"/>
      <c r="HUS323" s="488"/>
      <c r="HUT323" s="488"/>
      <c r="HUU323" s="488"/>
      <c r="HUV323" s="488"/>
      <c r="HUW323" s="699" t="s">
        <v>10061</v>
      </c>
      <c r="HUX323" s="700"/>
      <c r="HUY323" s="488"/>
      <c r="HUZ323" s="488"/>
      <c r="HVA323" s="488"/>
      <c r="HVB323" s="488"/>
      <c r="HVC323" s="488"/>
      <c r="HVD323" s="488"/>
      <c r="HVE323" s="699" t="s">
        <v>10061</v>
      </c>
      <c r="HVF323" s="700"/>
      <c r="HVG323" s="488"/>
      <c r="HVH323" s="488"/>
      <c r="HVI323" s="488"/>
      <c r="HVJ323" s="488"/>
      <c r="HVK323" s="488"/>
      <c r="HVL323" s="488"/>
      <c r="HVM323" s="699" t="s">
        <v>10061</v>
      </c>
      <c r="HVN323" s="700"/>
      <c r="HVO323" s="488"/>
      <c r="HVP323" s="488"/>
      <c r="HVQ323" s="488"/>
      <c r="HVR323" s="488"/>
      <c r="HVS323" s="488"/>
      <c r="HVT323" s="488"/>
      <c r="HVU323" s="699" t="s">
        <v>10061</v>
      </c>
      <c r="HVV323" s="700"/>
      <c r="HVW323" s="488"/>
      <c r="HVX323" s="488"/>
      <c r="HVY323" s="488"/>
      <c r="HVZ323" s="488"/>
      <c r="HWA323" s="488"/>
      <c r="HWB323" s="488"/>
      <c r="HWC323" s="699" t="s">
        <v>10061</v>
      </c>
      <c r="HWD323" s="700"/>
      <c r="HWE323" s="488"/>
      <c r="HWF323" s="488"/>
      <c r="HWG323" s="488"/>
      <c r="HWH323" s="488"/>
      <c r="HWI323" s="488"/>
      <c r="HWJ323" s="488"/>
      <c r="HWK323" s="699" t="s">
        <v>10061</v>
      </c>
      <c r="HWL323" s="700"/>
      <c r="HWM323" s="488"/>
      <c r="HWN323" s="488"/>
      <c r="HWO323" s="488"/>
      <c r="HWP323" s="488"/>
      <c r="HWQ323" s="488"/>
      <c r="HWR323" s="488"/>
      <c r="HWS323" s="699" t="s">
        <v>10061</v>
      </c>
      <c r="HWT323" s="700"/>
      <c r="HWU323" s="488"/>
      <c r="HWV323" s="488"/>
      <c r="HWW323" s="488"/>
      <c r="HWX323" s="488"/>
      <c r="HWY323" s="488"/>
      <c r="HWZ323" s="488"/>
      <c r="HXA323" s="699" t="s">
        <v>10061</v>
      </c>
      <c r="HXB323" s="700"/>
      <c r="HXC323" s="488"/>
      <c r="HXD323" s="488"/>
      <c r="HXE323" s="488"/>
      <c r="HXF323" s="488"/>
      <c r="HXG323" s="488"/>
      <c r="HXH323" s="488"/>
      <c r="HXI323" s="699" t="s">
        <v>10061</v>
      </c>
      <c r="HXJ323" s="700"/>
      <c r="HXK323" s="488"/>
      <c r="HXL323" s="488"/>
      <c r="HXM323" s="488"/>
      <c r="HXN323" s="488"/>
      <c r="HXO323" s="488"/>
      <c r="HXP323" s="488"/>
      <c r="HXQ323" s="699" t="s">
        <v>10061</v>
      </c>
      <c r="HXR323" s="700"/>
      <c r="HXS323" s="488"/>
      <c r="HXT323" s="488"/>
      <c r="HXU323" s="488"/>
      <c r="HXV323" s="488"/>
      <c r="HXW323" s="488"/>
      <c r="HXX323" s="488"/>
      <c r="HXY323" s="699" t="s">
        <v>10061</v>
      </c>
      <c r="HXZ323" s="700"/>
      <c r="HYA323" s="488"/>
      <c r="HYB323" s="488"/>
      <c r="HYC323" s="488"/>
      <c r="HYD323" s="488"/>
      <c r="HYE323" s="488"/>
      <c r="HYF323" s="488"/>
      <c r="HYG323" s="699" t="s">
        <v>10061</v>
      </c>
      <c r="HYH323" s="700"/>
      <c r="HYI323" s="488"/>
      <c r="HYJ323" s="488"/>
      <c r="HYK323" s="488"/>
      <c r="HYL323" s="488"/>
      <c r="HYM323" s="488"/>
      <c r="HYN323" s="488"/>
      <c r="HYO323" s="699" t="s">
        <v>10061</v>
      </c>
      <c r="HYP323" s="700"/>
      <c r="HYQ323" s="488"/>
      <c r="HYR323" s="488"/>
      <c r="HYS323" s="488"/>
      <c r="HYT323" s="488"/>
      <c r="HYU323" s="488"/>
      <c r="HYV323" s="488"/>
      <c r="HYW323" s="699" t="s">
        <v>10061</v>
      </c>
      <c r="HYX323" s="700"/>
      <c r="HYY323" s="488"/>
      <c r="HYZ323" s="488"/>
      <c r="HZA323" s="488"/>
      <c r="HZB323" s="488"/>
      <c r="HZC323" s="488"/>
      <c r="HZD323" s="488"/>
      <c r="HZE323" s="699" t="s">
        <v>10061</v>
      </c>
      <c r="HZF323" s="700"/>
      <c r="HZG323" s="488"/>
      <c r="HZH323" s="488"/>
      <c r="HZI323" s="488"/>
      <c r="HZJ323" s="488"/>
      <c r="HZK323" s="488"/>
      <c r="HZL323" s="488"/>
      <c r="HZM323" s="699" t="s">
        <v>10061</v>
      </c>
      <c r="HZN323" s="700"/>
      <c r="HZO323" s="488"/>
      <c r="HZP323" s="488"/>
      <c r="HZQ323" s="488"/>
      <c r="HZR323" s="488"/>
      <c r="HZS323" s="488"/>
      <c r="HZT323" s="488"/>
      <c r="HZU323" s="699" t="s">
        <v>10061</v>
      </c>
      <c r="HZV323" s="700"/>
      <c r="HZW323" s="488"/>
      <c r="HZX323" s="488"/>
      <c r="HZY323" s="488"/>
      <c r="HZZ323" s="488"/>
      <c r="IAA323" s="488"/>
      <c r="IAB323" s="488"/>
      <c r="IAC323" s="699" t="s">
        <v>10061</v>
      </c>
      <c r="IAD323" s="700"/>
      <c r="IAE323" s="488"/>
      <c r="IAF323" s="488"/>
      <c r="IAG323" s="488"/>
      <c r="IAH323" s="488"/>
      <c r="IAI323" s="488"/>
      <c r="IAJ323" s="488"/>
      <c r="IAK323" s="699" t="s">
        <v>10061</v>
      </c>
      <c r="IAL323" s="700"/>
      <c r="IAM323" s="488"/>
      <c r="IAN323" s="488"/>
      <c r="IAO323" s="488"/>
      <c r="IAP323" s="488"/>
      <c r="IAQ323" s="488"/>
      <c r="IAR323" s="488"/>
      <c r="IAS323" s="699" t="s">
        <v>10061</v>
      </c>
      <c r="IAT323" s="700"/>
      <c r="IAU323" s="488"/>
      <c r="IAV323" s="488"/>
      <c r="IAW323" s="488"/>
      <c r="IAX323" s="488"/>
      <c r="IAY323" s="488"/>
      <c r="IAZ323" s="488"/>
      <c r="IBA323" s="699" t="s">
        <v>10061</v>
      </c>
      <c r="IBB323" s="700"/>
      <c r="IBC323" s="488"/>
      <c r="IBD323" s="488"/>
      <c r="IBE323" s="488"/>
      <c r="IBF323" s="488"/>
      <c r="IBG323" s="488"/>
      <c r="IBH323" s="488"/>
      <c r="IBI323" s="699" t="s">
        <v>10061</v>
      </c>
      <c r="IBJ323" s="700"/>
      <c r="IBK323" s="488"/>
      <c r="IBL323" s="488"/>
      <c r="IBM323" s="488"/>
      <c r="IBN323" s="488"/>
      <c r="IBO323" s="488"/>
      <c r="IBP323" s="488"/>
      <c r="IBQ323" s="699" t="s">
        <v>10061</v>
      </c>
      <c r="IBR323" s="700"/>
      <c r="IBS323" s="488"/>
      <c r="IBT323" s="488"/>
      <c r="IBU323" s="488"/>
      <c r="IBV323" s="488"/>
      <c r="IBW323" s="488"/>
      <c r="IBX323" s="488"/>
      <c r="IBY323" s="699" t="s">
        <v>10061</v>
      </c>
      <c r="IBZ323" s="700"/>
      <c r="ICA323" s="488"/>
      <c r="ICB323" s="488"/>
      <c r="ICC323" s="488"/>
      <c r="ICD323" s="488"/>
      <c r="ICE323" s="488"/>
      <c r="ICF323" s="488"/>
      <c r="ICG323" s="699" t="s">
        <v>10061</v>
      </c>
      <c r="ICH323" s="700"/>
      <c r="ICI323" s="488"/>
      <c r="ICJ323" s="488"/>
      <c r="ICK323" s="488"/>
      <c r="ICL323" s="488"/>
      <c r="ICM323" s="488"/>
      <c r="ICN323" s="488"/>
      <c r="ICO323" s="699" t="s">
        <v>10061</v>
      </c>
      <c r="ICP323" s="700"/>
      <c r="ICQ323" s="488"/>
      <c r="ICR323" s="488"/>
      <c r="ICS323" s="488"/>
      <c r="ICT323" s="488"/>
      <c r="ICU323" s="488"/>
      <c r="ICV323" s="488"/>
      <c r="ICW323" s="699" t="s">
        <v>10061</v>
      </c>
      <c r="ICX323" s="700"/>
      <c r="ICY323" s="488"/>
      <c r="ICZ323" s="488"/>
      <c r="IDA323" s="488"/>
      <c r="IDB323" s="488"/>
      <c r="IDC323" s="488"/>
      <c r="IDD323" s="488"/>
      <c r="IDE323" s="699" t="s">
        <v>10061</v>
      </c>
      <c r="IDF323" s="700"/>
      <c r="IDG323" s="488"/>
      <c r="IDH323" s="488"/>
      <c r="IDI323" s="488"/>
      <c r="IDJ323" s="488"/>
      <c r="IDK323" s="488"/>
      <c r="IDL323" s="488"/>
      <c r="IDM323" s="699" t="s">
        <v>10061</v>
      </c>
      <c r="IDN323" s="700"/>
      <c r="IDO323" s="488"/>
      <c r="IDP323" s="488"/>
      <c r="IDQ323" s="488"/>
      <c r="IDR323" s="488"/>
      <c r="IDS323" s="488"/>
      <c r="IDT323" s="488"/>
      <c r="IDU323" s="699" t="s">
        <v>10061</v>
      </c>
      <c r="IDV323" s="700"/>
      <c r="IDW323" s="488"/>
      <c r="IDX323" s="488"/>
      <c r="IDY323" s="488"/>
      <c r="IDZ323" s="488"/>
      <c r="IEA323" s="488"/>
      <c r="IEB323" s="488"/>
      <c r="IEC323" s="699" t="s">
        <v>10061</v>
      </c>
      <c r="IED323" s="700"/>
      <c r="IEE323" s="488"/>
      <c r="IEF323" s="488"/>
      <c r="IEG323" s="488"/>
      <c r="IEH323" s="488"/>
      <c r="IEI323" s="488"/>
      <c r="IEJ323" s="488"/>
      <c r="IEK323" s="699" t="s">
        <v>10061</v>
      </c>
      <c r="IEL323" s="700"/>
      <c r="IEM323" s="488"/>
      <c r="IEN323" s="488"/>
      <c r="IEO323" s="488"/>
      <c r="IEP323" s="488"/>
      <c r="IEQ323" s="488"/>
      <c r="IER323" s="488"/>
      <c r="IES323" s="699" t="s">
        <v>10061</v>
      </c>
      <c r="IET323" s="700"/>
      <c r="IEU323" s="488"/>
      <c r="IEV323" s="488"/>
      <c r="IEW323" s="488"/>
      <c r="IEX323" s="488"/>
      <c r="IEY323" s="488"/>
      <c r="IEZ323" s="488"/>
      <c r="IFA323" s="699" t="s">
        <v>10061</v>
      </c>
      <c r="IFB323" s="700"/>
      <c r="IFC323" s="488"/>
      <c r="IFD323" s="488"/>
      <c r="IFE323" s="488"/>
      <c r="IFF323" s="488"/>
      <c r="IFG323" s="488"/>
      <c r="IFH323" s="488"/>
      <c r="IFI323" s="699" t="s">
        <v>10061</v>
      </c>
      <c r="IFJ323" s="700"/>
      <c r="IFK323" s="488"/>
      <c r="IFL323" s="488"/>
      <c r="IFM323" s="488"/>
      <c r="IFN323" s="488"/>
      <c r="IFO323" s="488"/>
      <c r="IFP323" s="488"/>
      <c r="IFQ323" s="699" t="s">
        <v>10061</v>
      </c>
      <c r="IFR323" s="700"/>
      <c r="IFS323" s="488"/>
      <c r="IFT323" s="488"/>
      <c r="IFU323" s="488"/>
      <c r="IFV323" s="488"/>
      <c r="IFW323" s="488"/>
      <c r="IFX323" s="488"/>
      <c r="IFY323" s="699" t="s">
        <v>10061</v>
      </c>
      <c r="IFZ323" s="700"/>
      <c r="IGA323" s="488"/>
      <c r="IGB323" s="488"/>
      <c r="IGC323" s="488"/>
      <c r="IGD323" s="488"/>
      <c r="IGE323" s="488"/>
      <c r="IGF323" s="488"/>
      <c r="IGG323" s="699" t="s">
        <v>10061</v>
      </c>
      <c r="IGH323" s="700"/>
      <c r="IGI323" s="488"/>
      <c r="IGJ323" s="488"/>
      <c r="IGK323" s="488"/>
      <c r="IGL323" s="488"/>
      <c r="IGM323" s="488"/>
      <c r="IGN323" s="488"/>
      <c r="IGO323" s="699" t="s">
        <v>10061</v>
      </c>
      <c r="IGP323" s="700"/>
      <c r="IGQ323" s="488"/>
      <c r="IGR323" s="488"/>
      <c r="IGS323" s="488"/>
      <c r="IGT323" s="488"/>
      <c r="IGU323" s="488"/>
      <c r="IGV323" s="488"/>
      <c r="IGW323" s="699" t="s">
        <v>10061</v>
      </c>
      <c r="IGX323" s="700"/>
      <c r="IGY323" s="488"/>
      <c r="IGZ323" s="488"/>
      <c r="IHA323" s="488"/>
      <c r="IHB323" s="488"/>
      <c r="IHC323" s="488"/>
      <c r="IHD323" s="488"/>
      <c r="IHE323" s="699" t="s">
        <v>10061</v>
      </c>
      <c r="IHF323" s="700"/>
      <c r="IHG323" s="488"/>
      <c r="IHH323" s="488"/>
      <c r="IHI323" s="488"/>
      <c r="IHJ323" s="488"/>
      <c r="IHK323" s="488"/>
      <c r="IHL323" s="488"/>
      <c r="IHM323" s="699" t="s">
        <v>10061</v>
      </c>
      <c r="IHN323" s="700"/>
      <c r="IHO323" s="488"/>
      <c r="IHP323" s="488"/>
      <c r="IHQ323" s="488"/>
      <c r="IHR323" s="488"/>
      <c r="IHS323" s="488"/>
      <c r="IHT323" s="488"/>
      <c r="IHU323" s="699" t="s">
        <v>10061</v>
      </c>
      <c r="IHV323" s="700"/>
      <c r="IHW323" s="488"/>
      <c r="IHX323" s="488"/>
      <c r="IHY323" s="488"/>
      <c r="IHZ323" s="488"/>
      <c r="IIA323" s="488"/>
      <c r="IIB323" s="488"/>
      <c r="IIC323" s="699" t="s">
        <v>10061</v>
      </c>
      <c r="IID323" s="700"/>
      <c r="IIE323" s="488"/>
      <c r="IIF323" s="488"/>
      <c r="IIG323" s="488"/>
      <c r="IIH323" s="488"/>
      <c r="III323" s="488"/>
      <c r="IIJ323" s="488"/>
      <c r="IIK323" s="699" t="s">
        <v>10061</v>
      </c>
      <c r="IIL323" s="700"/>
      <c r="IIM323" s="488"/>
      <c r="IIN323" s="488"/>
      <c r="IIO323" s="488"/>
      <c r="IIP323" s="488"/>
      <c r="IIQ323" s="488"/>
      <c r="IIR323" s="488"/>
      <c r="IIS323" s="699" t="s">
        <v>10061</v>
      </c>
      <c r="IIT323" s="700"/>
      <c r="IIU323" s="488"/>
      <c r="IIV323" s="488"/>
      <c r="IIW323" s="488"/>
      <c r="IIX323" s="488"/>
      <c r="IIY323" s="488"/>
      <c r="IIZ323" s="488"/>
      <c r="IJA323" s="699" t="s">
        <v>10061</v>
      </c>
      <c r="IJB323" s="700"/>
      <c r="IJC323" s="488"/>
      <c r="IJD323" s="488"/>
      <c r="IJE323" s="488"/>
      <c r="IJF323" s="488"/>
      <c r="IJG323" s="488"/>
      <c r="IJH323" s="488"/>
      <c r="IJI323" s="699" t="s">
        <v>10061</v>
      </c>
      <c r="IJJ323" s="700"/>
      <c r="IJK323" s="488"/>
      <c r="IJL323" s="488"/>
      <c r="IJM323" s="488"/>
      <c r="IJN323" s="488"/>
      <c r="IJO323" s="488"/>
      <c r="IJP323" s="488"/>
      <c r="IJQ323" s="699" t="s">
        <v>10061</v>
      </c>
      <c r="IJR323" s="700"/>
      <c r="IJS323" s="488"/>
      <c r="IJT323" s="488"/>
      <c r="IJU323" s="488"/>
      <c r="IJV323" s="488"/>
      <c r="IJW323" s="488"/>
      <c r="IJX323" s="488"/>
      <c r="IJY323" s="699" t="s">
        <v>10061</v>
      </c>
      <c r="IJZ323" s="700"/>
      <c r="IKA323" s="488"/>
      <c r="IKB323" s="488"/>
      <c r="IKC323" s="488"/>
      <c r="IKD323" s="488"/>
      <c r="IKE323" s="488"/>
      <c r="IKF323" s="488"/>
      <c r="IKG323" s="699" t="s">
        <v>10061</v>
      </c>
      <c r="IKH323" s="700"/>
      <c r="IKI323" s="488"/>
      <c r="IKJ323" s="488"/>
      <c r="IKK323" s="488"/>
      <c r="IKL323" s="488"/>
      <c r="IKM323" s="488"/>
      <c r="IKN323" s="488"/>
      <c r="IKO323" s="699" t="s">
        <v>10061</v>
      </c>
      <c r="IKP323" s="700"/>
      <c r="IKQ323" s="488"/>
      <c r="IKR323" s="488"/>
      <c r="IKS323" s="488"/>
      <c r="IKT323" s="488"/>
      <c r="IKU323" s="488"/>
      <c r="IKV323" s="488"/>
      <c r="IKW323" s="699" t="s">
        <v>10061</v>
      </c>
      <c r="IKX323" s="700"/>
      <c r="IKY323" s="488"/>
      <c r="IKZ323" s="488"/>
      <c r="ILA323" s="488"/>
      <c r="ILB323" s="488"/>
      <c r="ILC323" s="488"/>
      <c r="ILD323" s="488"/>
      <c r="ILE323" s="699" t="s">
        <v>10061</v>
      </c>
      <c r="ILF323" s="700"/>
      <c r="ILG323" s="488"/>
      <c r="ILH323" s="488"/>
      <c r="ILI323" s="488"/>
      <c r="ILJ323" s="488"/>
      <c r="ILK323" s="488"/>
      <c r="ILL323" s="488"/>
      <c r="ILM323" s="699" t="s">
        <v>10061</v>
      </c>
      <c r="ILN323" s="700"/>
      <c r="ILO323" s="488"/>
      <c r="ILP323" s="488"/>
      <c r="ILQ323" s="488"/>
      <c r="ILR323" s="488"/>
      <c r="ILS323" s="488"/>
      <c r="ILT323" s="488"/>
      <c r="ILU323" s="699" t="s">
        <v>10061</v>
      </c>
      <c r="ILV323" s="700"/>
      <c r="ILW323" s="488"/>
      <c r="ILX323" s="488"/>
      <c r="ILY323" s="488"/>
      <c r="ILZ323" s="488"/>
      <c r="IMA323" s="488"/>
      <c r="IMB323" s="488"/>
      <c r="IMC323" s="699" t="s">
        <v>10061</v>
      </c>
      <c r="IMD323" s="700"/>
      <c r="IME323" s="488"/>
      <c r="IMF323" s="488"/>
      <c r="IMG323" s="488"/>
      <c r="IMH323" s="488"/>
      <c r="IMI323" s="488"/>
      <c r="IMJ323" s="488"/>
      <c r="IMK323" s="699" t="s">
        <v>10061</v>
      </c>
      <c r="IML323" s="700"/>
      <c r="IMM323" s="488"/>
      <c r="IMN323" s="488"/>
      <c r="IMO323" s="488"/>
      <c r="IMP323" s="488"/>
      <c r="IMQ323" s="488"/>
      <c r="IMR323" s="488"/>
      <c r="IMS323" s="699" t="s">
        <v>10061</v>
      </c>
      <c r="IMT323" s="700"/>
      <c r="IMU323" s="488"/>
      <c r="IMV323" s="488"/>
      <c r="IMW323" s="488"/>
      <c r="IMX323" s="488"/>
      <c r="IMY323" s="488"/>
      <c r="IMZ323" s="488"/>
      <c r="INA323" s="699" t="s">
        <v>10061</v>
      </c>
      <c r="INB323" s="700"/>
      <c r="INC323" s="488"/>
      <c r="IND323" s="488"/>
      <c r="INE323" s="488"/>
      <c r="INF323" s="488"/>
      <c r="ING323" s="488"/>
      <c r="INH323" s="488"/>
      <c r="INI323" s="699" t="s">
        <v>10061</v>
      </c>
      <c r="INJ323" s="700"/>
      <c r="INK323" s="488"/>
      <c r="INL323" s="488"/>
      <c r="INM323" s="488"/>
      <c r="INN323" s="488"/>
      <c r="INO323" s="488"/>
      <c r="INP323" s="488"/>
      <c r="INQ323" s="699" t="s">
        <v>10061</v>
      </c>
      <c r="INR323" s="700"/>
      <c r="INS323" s="488"/>
      <c r="INT323" s="488"/>
      <c r="INU323" s="488"/>
      <c r="INV323" s="488"/>
      <c r="INW323" s="488"/>
      <c r="INX323" s="488"/>
      <c r="INY323" s="699" t="s">
        <v>10061</v>
      </c>
      <c r="INZ323" s="700"/>
      <c r="IOA323" s="488"/>
      <c r="IOB323" s="488"/>
      <c r="IOC323" s="488"/>
      <c r="IOD323" s="488"/>
      <c r="IOE323" s="488"/>
      <c r="IOF323" s="488"/>
      <c r="IOG323" s="699" t="s">
        <v>10061</v>
      </c>
      <c r="IOH323" s="700"/>
      <c r="IOI323" s="488"/>
      <c r="IOJ323" s="488"/>
      <c r="IOK323" s="488"/>
      <c r="IOL323" s="488"/>
      <c r="IOM323" s="488"/>
      <c r="ION323" s="488"/>
      <c r="IOO323" s="699" t="s">
        <v>10061</v>
      </c>
      <c r="IOP323" s="700"/>
      <c r="IOQ323" s="488"/>
      <c r="IOR323" s="488"/>
      <c r="IOS323" s="488"/>
      <c r="IOT323" s="488"/>
      <c r="IOU323" s="488"/>
      <c r="IOV323" s="488"/>
      <c r="IOW323" s="699" t="s">
        <v>10061</v>
      </c>
      <c r="IOX323" s="700"/>
      <c r="IOY323" s="488"/>
      <c r="IOZ323" s="488"/>
      <c r="IPA323" s="488"/>
      <c r="IPB323" s="488"/>
      <c r="IPC323" s="488"/>
      <c r="IPD323" s="488"/>
      <c r="IPE323" s="699" t="s">
        <v>10061</v>
      </c>
      <c r="IPF323" s="700"/>
      <c r="IPG323" s="488"/>
      <c r="IPH323" s="488"/>
      <c r="IPI323" s="488"/>
      <c r="IPJ323" s="488"/>
      <c r="IPK323" s="488"/>
      <c r="IPL323" s="488"/>
      <c r="IPM323" s="699" t="s">
        <v>10061</v>
      </c>
      <c r="IPN323" s="700"/>
      <c r="IPO323" s="488"/>
      <c r="IPP323" s="488"/>
      <c r="IPQ323" s="488"/>
      <c r="IPR323" s="488"/>
      <c r="IPS323" s="488"/>
      <c r="IPT323" s="488"/>
      <c r="IPU323" s="699" t="s">
        <v>10061</v>
      </c>
      <c r="IPV323" s="700"/>
      <c r="IPW323" s="488"/>
      <c r="IPX323" s="488"/>
      <c r="IPY323" s="488"/>
      <c r="IPZ323" s="488"/>
      <c r="IQA323" s="488"/>
      <c r="IQB323" s="488"/>
      <c r="IQC323" s="699" t="s">
        <v>10061</v>
      </c>
      <c r="IQD323" s="700"/>
      <c r="IQE323" s="488"/>
      <c r="IQF323" s="488"/>
      <c r="IQG323" s="488"/>
      <c r="IQH323" s="488"/>
      <c r="IQI323" s="488"/>
      <c r="IQJ323" s="488"/>
      <c r="IQK323" s="699" t="s">
        <v>10061</v>
      </c>
      <c r="IQL323" s="700"/>
      <c r="IQM323" s="488"/>
      <c r="IQN323" s="488"/>
      <c r="IQO323" s="488"/>
      <c r="IQP323" s="488"/>
      <c r="IQQ323" s="488"/>
      <c r="IQR323" s="488"/>
      <c r="IQS323" s="699" t="s">
        <v>10061</v>
      </c>
      <c r="IQT323" s="700"/>
      <c r="IQU323" s="488"/>
      <c r="IQV323" s="488"/>
      <c r="IQW323" s="488"/>
      <c r="IQX323" s="488"/>
      <c r="IQY323" s="488"/>
      <c r="IQZ323" s="488"/>
      <c r="IRA323" s="699" t="s">
        <v>10061</v>
      </c>
      <c r="IRB323" s="700"/>
      <c r="IRC323" s="488"/>
      <c r="IRD323" s="488"/>
      <c r="IRE323" s="488"/>
      <c r="IRF323" s="488"/>
      <c r="IRG323" s="488"/>
      <c r="IRH323" s="488"/>
      <c r="IRI323" s="699" t="s">
        <v>10061</v>
      </c>
      <c r="IRJ323" s="700"/>
      <c r="IRK323" s="488"/>
      <c r="IRL323" s="488"/>
      <c r="IRM323" s="488"/>
      <c r="IRN323" s="488"/>
      <c r="IRO323" s="488"/>
      <c r="IRP323" s="488"/>
      <c r="IRQ323" s="699" t="s">
        <v>10061</v>
      </c>
      <c r="IRR323" s="700"/>
      <c r="IRS323" s="488"/>
      <c r="IRT323" s="488"/>
      <c r="IRU323" s="488"/>
      <c r="IRV323" s="488"/>
      <c r="IRW323" s="488"/>
      <c r="IRX323" s="488"/>
      <c r="IRY323" s="699" t="s">
        <v>10061</v>
      </c>
      <c r="IRZ323" s="700"/>
      <c r="ISA323" s="488"/>
      <c r="ISB323" s="488"/>
      <c r="ISC323" s="488"/>
      <c r="ISD323" s="488"/>
      <c r="ISE323" s="488"/>
      <c r="ISF323" s="488"/>
      <c r="ISG323" s="699" t="s">
        <v>10061</v>
      </c>
      <c r="ISH323" s="700"/>
      <c r="ISI323" s="488"/>
      <c r="ISJ323" s="488"/>
      <c r="ISK323" s="488"/>
      <c r="ISL323" s="488"/>
      <c r="ISM323" s="488"/>
      <c r="ISN323" s="488"/>
      <c r="ISO323" s="699" t="s">
        <v>10061</v>
      </c>
      <c r="ISP323" s="700"/>
      <c r="ISQ323" s="488"/>
      <c r="ISR323" s="488"/>
      <c r="ISS323" s="488"/>
      <c r="IST323" s="488"/>
      <c r="ISU323" s="488"/>
      <c r="ISV323" s="488"/>
      <c r="ISW323" s="699" t="s">
        <v>10061</v>
      </c>
      <c r="ISX323" s="700"/>
      <c r="ISY323" s="488"/>
      <c r="ISZ323" s="488"/>
      <c r="ITA323" s="488"/>
      <c r="ITB323" s="488"/>
      <c r="ITC323" s="488"/>
      <c r="ITD323" s="488"/>
      <c r="ITE323" s="699" t="s">
        <v>10061</v>
      </c>
      <c r="ITF323" s="700"/>
      <c r="ITG323" s="488"/>
      <c r="ITH323" s="488"/>
      <c r="ITI323" s="488"/>
      <c r="ITJ323" s="488"/>
      <c r="ITK323" s="488"/>
      <c r="ITL323" s="488"/>
      <c r="ITM323" s="699" t="s">
        <v>10061</v>
      </c>
      <c r="ITN323" s="700"/>
      <c r="ITO323" s="488"/>
      <c r="ITP323" s="488"/>
      <c r="ITQ323" s="488"/>
      <c r="ITR323" s="488"/>
      <c r="ITS323" s="488"/>
      <c r="ITT323" s="488"/>
      <c r="ITU323" s="699" t="s">
        <v>10061</v>
      </c>
      <c r="ITV323" s="700"/>
      <c r="ITW323" s="488"/>
      <c r="ITX323" s="488"/>
      <c r="ITY323" s="488"/>
      <c r="ITZ323" s="488"/>
      <c r="IUA323" s="488"/>
      <c r="IUB323" s="488"/>
      <c r="IUC323" s="699" t="s">
        <v>10061</v>
      </c>
      <c r="IUD323" s="700"/>
      <c r="IUE323" s="488"/>
      <c r="IUF323" s="488"/>
      <c r="IUG323" s="488"/>
      <c r="IUH323" s="488"/>
      <c r="IUI323" s="488"/>
      <c r="IUJ323" s="488"/>
      <c r="IUK323" s="699" t="s">
        <v>10061</v>
      </c>
      <c r="IUL323" s="700"/>
      <c r="IUM323" s="488"/>
      <c r="IUN323" s="488"/>
      <c r="IUO323" s="488"/>
      <c r="IUP323" s="488"/>
      <c r="IUQ323" s="488"/>
      <c r="IUR323" s="488"/>
      <c r="IUS323" s="699" t="s">
        <v>10061</v>
      </c>
      <c r="IUT323" s="700"/>
      <c r="IUU323" s="488"/>
      <c r="IUV323" s="488"/>
      <c r="IUW323" s="488"/>
      <c r="IUX323" s="488"/>
      <c r="IUY323" s="488"/>
      <c r="IUZ323" s="488"/>
      <c r="IVA323" s="699" t="s">
        <v>10061</v>
      </c>
      <c r="IVB323" s="700"/>
      <c r="IVC323" s="488"/>
      <c r="IVD323" s="488"/>
      <c r="IVE323" s="488"/>
      <c r="IVF323" s="488"/>
      <c r="IVG323" s="488"/>
      <c r="IVH323" s="488"/>
      <c r="IVI323" s="699" t="s">
        <v>10061</v>
      </c>
      <c r="IVJ323" s="700"/>
      <c r="IVK323" s="488"/>
      <c r="IVL323" s="488"/>
      <c r="IVM323" s="488"/>
      <c r="IVN323" s="488"/>
      <c r="IVO323" s="488"/>
      <c r="IVP323" s="488"/>
      <c r="IVQ323" s="699" t="s">
        <v>10061</v>
      </c>
      <c r="IVR323" s="700"/>
      <c r="IVS323" s="488"/>
      <c r="IVT323" s="488"/>
      <c r="IVU323" s="488"/>
      <c r="IVV323" s="488"/>
      <c r="IVW323" s="488"/>
      <c r="IVX323" s="488"/>
      <c r="IVY323" s="699" t="s">
        <v>10061</v>
      </c>
      <c r="IVZ323" s="700"/>
      <c r="IWA323" s="488"/>
      <c r="IWB323" s="488"/>
      <c r="IWC323" s="488"/>
      <c r="IWD323" s="488"/>
      <c r="IWE323" s="488"/>
      <c r="IWF323" s="488"/>
      <c r="IWG323" s="699" t="s">
        <v>10061</v>
      </c>
      <c r="IWH323" s="700"/>
      <c r="IWI323" s="488"/>
      <c r="IWJ323" s="488"/>
      <c r="IWK323" s="488"/>
      <c r="IWL323" s="488"/>
      <c r="IWM323" s="488"/>
      <c r="IWN323" s="488"/>
      <c r="IWO323" s="699" t="s">
        <v>10061</v>
      </c>
      <c r="IWP323" s="700"/>
      <c r="IWQ323" s="488"/>
      <c r="IWR323" s="488"/>
      <c r="IWS323" s="488"/>
      <c r="IWT323" s="488"/>
      <c r="IWU323" s="488"/>
      <c r="IWV323" s="488"/>
      <c r="IWW323" s="699" t="s">
        <v>10061</v>
      </c>
      <c r="IWX323" s="700"/>
      <c r="IWY323" s="488"/>
      <c r="IWZ323" s="488"/>
      <c r="IXA323" s="488"/>
      <c r="IXB323" s="488"/>
      <c r="IXC323" s="488"/>
      <c r="IXD323" s="488"/>
      <c r="IXE323" s="699" t="s">
        <v>10061</v>
      </c>
      <c r="IXF323" s="700"/>
      <c r="IXG323" s="488"/>
      <c r="IXH323" s="488"/>
      <c r="IXI323" s="488"/>
      <c r="IXJ323" s="488"/>
      <c r="IXK323" s="488"/>
      <c r="IXL323" s="488"/>
      <c r="IXM323" s="699" t="s">
        <v>10061</v>
      </c>
      <c r="IXN323" s="700"/>
      <c r="IXO323" s="488"/>
      <c r="IXP323" s="488"/>
      <c r="IXQ323" s="488"/>
      <c r="IXR323" s="488"/>
      <c r="IXS323" s="488"/>
      <c r="IXT323" s="488"/>
      <c r="IXU323" s="699" t="s">
        <v>10061</v>
      </c>
      <c r="IXV323" s="700"/>
      <c r="IXW323" s="488"/>
      <c r="IXX323" s="488"/>
      <c r="IXY323" s="488"/>
      <c r="IXZ323" s="488"/>
      <c r="IYA323" s="488"/>
      <c r="IYB323" s="488"/>
      <c r="IYC323" s="699" t="s">
        <v>10061</v>
      </c>
      <c r="IYD323" s="700"/>
      <c r="IYE323" s="488"/>
      <c r="IYF323" s="488"/>
      <c r="IYG323" s="488"/>
      <c r="IYH323" s="488"/>
      <c r="IYI323" s="488"/>
      <c r="IYJ323" s="488"/>
      <c r="IYK323" s="699" t="s">
        <v>10061</v>
      </c>
      <c r="IYL323" s="700"/>
      <c r="IYM323" s="488"/>
      <c r="IYN323" s="488"/>
      <c r="IYO323" s="488"/>
      <c r="IYP323" s="488"/>
      <c r="IYQ323" s="488"/>
      <c r="IYR323" s="488"/>
      <c r="IYS323" s="699" t="s">
        <v>10061</v>
      </c>
      <c r="IYT323" s="700"/>
      <c r="IYU323" s="488"/>
      <c r="IYV323" s="488"/>
      <c r="IYW323" s="488"/>
      <c r="IYX323" s="488"/>
      <c r="IYY323" s="488"/>
      <c r="IYZ323" s="488"/>
      <c r="IZA323" s="699" t="s">
        <v>10061</v>
      </c>
      <c r="IZB323" s="700"/>
      <c r="IZC323" s="488"/>
      <c r="IZD323" s="488"/>
      <c r="IZE323" s="488"/>
      <c r="IZF323" s="488"/>
      <c r="IZG323" s="488"/>
      <c r="IZH323" s="488"/>
      <c r="IZI323" s="699" t="s">
        <v>10061</v>
      </c>
      <c r="IZJ323" s="700"/>
      <c r="IZK323" s="488"/>
      <c r="IZL323" s="488"/>
      <c r="IZM323" s="488"/>
      <c r="IZN323" s="488"/>
      <c r="IZO323" s="488"/>
      <c r="IZP323" s="488"/>
      <c r="IZQ323" s="699" t="s">
        <v>10061</v>
      </c>
      <c r="IZR323" s="700"/>
      <c r="IZS323" s="488"/>
      <c r="IZT323" s="488"/>
      <c r="IZU323" s="488"/>
      <c r="IZV323" s="488"/>
      <c r="IZW323" s="488"/>
      <c r="IZX323" s="488"/>
      <c r="IZY323" s="699" t="s">
        <v>10061</v>
      </c>
      <c r="IZZ323" s="700"/>
      <c r="JAA323" s="488"/>
      <c r="JAB323" s="488"/>
      <c r="JAC323" s="488"/>
      <c r="JAD323" s="488"/>
      <c r="JAE323" s="488"/>
      <c r="JAF323" s="488"/>
      <c r="JAG323" s="699" t="s">
        <v>10061</v>
      </c>
      <c r="JAH323" s="700"/>
      <c r="JAI323" s="488"/>
      <c r="JAJ323" s="488"/>
      <c r="JAK323" s="488"/>
      <c r="JAL323" s="488"/>
      <c r="JAM323" s="488"/>
      <c r="JAN323" s="488"/>
      <c r="JAO323" s="699" t="s">
        <v>10061</v>
      </c>
      <c r="JAP323" s="700"/>
      <c r="JAQ323" s="488"/>
      <c r="JAR323" s="488"/>
      <c r="JAS323" s="488"/>
      <c r="JAT323" s="488"/>
      <c r="JAU323" s="488"/>
      <c r="JAV323" s="488"/>
      <c r="JAW323" s="699" t="s">
        <v>10061</v>
      </c>
      <c r="JAX323" s="700"/>
      <c r="JAY323" s="488"/>
      <c r="JAZ323" s="488"/>
      <c r="JBA323" s="488"/>
      <c r="JBB323" s="488"/>
      <c r="JBC323" s="488"/>
      <c r="JBD323" s="488"/>
      <c r="JBE323" s="699" t="s">
        <v>10061</v>
      </c>
      <c r="JBF323" s="700"/>
      <c r="JBG323" s="488"/>
      <c r="JBH323" s="488"/>
      <c r="JBI323" s="488"/>
      <c r="JBJ323" s="488"/>
      <c r="JBK323" s="488"/>
      <c r="JBL323" s="488"/>
      <c r="JBM323" s="699" t="s">
        <v>10061</v>
      </c>
      <c r="JBN323" s="700"/>
      <c r="JBO323" s="488"/>
      <c r="JBP323" s="488"/>
      <c r="JBQ323" s="488"/>
      <c r="JBR323" s="488"/>
      <c r="JBS323" s="488"/>
      <c r="JBT323" s="488"/>
      <c r="JBU323" s="699" t="s">
        <v>10061</v>
      </c>
      <c r="JBV323" s="700"/>
      <c r="JBW323" s="488"/>
      <c r="JBX323" s="488"/>
      <c r="JBY323" s="488"/>
      <c r="JBZ323" s="488"/>
      <c r="JCA323" s="488"/>
      <c r="JCB323" s="488"/>
      <c r="JCC323" s="699" t="s">
        <v>10061</v>
      </c>
      <c r="JCD323" s="700"/>
      <c r="JCE323" s="488"/>
      <c r="JCF323" s="488"/>
      <c r="JCG323" s="488"/>
      <c r="JCH323" s="488"/>
      <c r="JCI323" s="488"/>
      <c r="JCJ323" s="488"/>
      <c r="JCK323" s="699" t="s">
        <v>10061</v>
      </c>
      <c r="JCL323" s="700"/>
      <c r="JCM323" s="488"/>
      <c r="JCN323" s="488"/>
      <c r="JCO323" s="488"/>
      <c r="JCP323" s="488"/>
      <c r="JCQ323" s="488"/>
      <c r="JCR323" s="488"/>
      <c r="JCS323" s="699" t="s">
        <v>10061</v>
      </c>
      <c r="JCT323" s="700"/>
      <c r="JCU323" s="488"/>
      <c r="JCV323" s="488"/>
      <c r="JCW323" s="488"/>
      <c r="JCX323" s="488"/>
      <c r="JCY323" s="488"/>
      <c r="JCZ323" s="488"/>
      <c r="JDA323" s="699" t="s">
        <v>10061</v>
      </c>
      <c r="JDB323" s="700"/>
      <c r="JDC323" s="488"/>
      <c r="JDD323" s="488"/>
      <c r="JDE323" s="488"/>
      <c r="JDF323" s="488"/>
      <c r="JDG323" s="488"/>
      <c r="JDH323" s="488"/>
      <c r="JDI323" s="699" t="s">
        <v>10061</v>
      </c>
      <c r="JDJ323" s="700"/>
      <c r="JDK323" s="488"/>
      <c r="JDL323" s="488"/>
      <c r="JDM323" s="488"/>
      <c r="JDN323" s="488"/>
      <c r="JDO323" s="488"/>
      <c r="JDP323" s="488"/>
      <c r="JDQ323" s="699" t="s">
        <v>10061</v>
      </c>
      <c r="JDR323" s="700"/>
      <c r="JDS323" s="488"/>
      <c r="JDT323" s="488"/>
      <c r="JDU323" s="488"/>
      <c r="JDV323" s="488"/>
      <c r="JDW323" s="488"/>
      <c r="JDX323" s="488"/>
      <c r="JDY323" s="699" t="s">
        <v>10061</v>
      </c>
      <c r="JDZ323" s="700"/>
      <c r="JEA323" s="488"/>
      <c r="JEB323" s="488"/>
      <c r="JEC323" s="488"/>
      <c r="JED323" s="488"/>
      <c r="JEE323" s="488"/>
      <c r="JEF323" s="488"/>
      <c r="JEG323" s="699" t="s">
        <v>10061</v>
      </c>
      <c r="JEH323" s="700"/>
      <c r="JEI323" s="488"/>
      <c r="JEJ323" s="488"/>
      <c r="JEK323" s="488"/>
      <c r="JEL323" s="488"/>
      <c r="JEM323" s="488"/>
      <c r="JEN323" s="488"/>
      <c r="JEO323" s="699" t="s">
        <v>10061</v>
      </c>
      <c r="JEP323" s="700"/>
      <c r="JEQ323" s="488"/>
      <c r="JER323" s="488"/>
      <c r="JES323" s="488"/>
      <c r="JET323" s="488"/>
      <c r="JEU323" s="488"/>
      <c r="JEV323" s="488"/>
      <c r="JEW323" s="699" t="s">
        <v>10061</v>
      </c>
      <c r="JEX323" s="700"/>
      <c r="JEY323" s="488"/>
      <c r="JEZ323" s="488"/>
      <c r="JFA323" s="488"/>
      <c r="JFB323" s="488"/>
      <c r="JFC323" s="488"/>
      <c r="JFD323" s="488"/>
      <c r="JFE323" s="699" t="s">
        <v>10061</v>
      </c>
      <c r="JFF323" s="700"/>
      <c r="JFG323" s="488"/>
      <c r="JFH323" s="488"/>
      <c r="JFI323" s="488"/>
      <c r="JFJ323" s="488"/>
      <c r="JFK323" s="488"/>
      <c r="JFL323" s="488"/>
      <c r="JFM323" s="699" t="s">
        <v>10061</v>
      </c>
      <c r="JFN323" s="700"/>
      <c r="JFO323" s="488"/>
      <c r="JFP323" s="488"/>
      <c r="JFQ323" s="488"/>
      <c r="JFR323" s="488"/>
      <c r="JFS323" s="488"/>
      <c r="JFT323" s="488"/>
      <c r="JFU323" s="699" t="s">
        <v>10061</v>
      </c>
      <c r="JFV323" s="700"/>
      <c r="JFW323" s="488"/>
      <c r="JFX323" s="488"/>
      <c r="JFY323" s="488"/>
      <c r="JFZ323" s="488"/>
      <c r="JGA323" s="488"/>
      <c r="JGB323" s="488"/>
      <c r="JGC323" s="699" t="s">
        <v>10061</v>
      </c>
      <c r="JGD323" s="700"/>
      <c r="JGE323" s="488"/>
      <c r="JGF323" s="488"/>
      <c r="JGG323" s="488"/>
      <c r="JGH323" s="488"/>
      <c r="JGI323" s="488"/>
      <c r="JGJ323" s="488"/>
      <c r="JGK323" s="699" t="s">
        <v>10061</v>
      </c>
      <c r="JGL323" s="700"/>
      <c r="JGM323" s="488"/>
      <c r="JGN323" s="488"/>
      <c r="JGO323" s="488"/>
      <c r="JGP323" s="488"/>
      <c r="JGQ323" s="488"/>
      <c r="JGR323" s="488"/>
      <c r="JGS323" s="699" t="s">
        <v>10061</v>
      </c>
      <c r="JGT323" s="700"/>
      <c r="JGU323" s="488"/>
      <c r="JGV323" s="488"/>
      <c r="JGW323" s="488"/>
      <c r="JGX323" s="488"/>
      <c r="JGY323" s="488"/>
      <c r="JGZ323" s="488"/>
      <c r="JHA323" s="699" t="s">
        <v>10061</v>
      </c>
      <c r="JHB323" s="700"/>
      <c r="JHC323" s="488"/>
      <c r="JHD323" s="488"/>
      <c r="JHE323" s="488"/>
      <c r="JHF323" s="488"/>
      <c r="JHG323" s="488"/>
      <c r="JHH323" s="488"/>
      <c r="JHI323" s="699" t="s">
        <v>10061</v>
      </c>
      <c r="JHJ323" s="700"/>
      <c r="JHK323" s="488"/>
      <c r="JHL323" s="488"/>
      <c r="JHM323" s="488"/>
      <c r="JHN323" s="488"/>
      <c r="JHO323" s="488"/>
      <c r="JHP323" s="488"/>
      <c r="JHQ323" s="699" t="s">
        <v>10061</v>
      </c>
      <c r="JHR323" s="700"/>
      <c r="JHS323" s="488"/>
      <c r="JHT323" s="488"/>
      <c r="JHU323" s="488"/>
      <c r="JHV323" s="488"/>
      <c r="JHW323" s="488"/>
      <c r="JHX323" s="488"/>
      <c r="JHY323" s="699" t="s">
        <v>10061</v>
      </c>
      <c r="JHZ323" s="700"/>
      <c r="JIA323" s="488"/>
      <c r="JIB323" s="488"/>
      <c r="JIC323" s="488"/>
      <c r="JID323" s="488"/>
      <c r="JIE323" s="488"/>
      <c r="JIF323" s="488"/>
      <c r="JIG323" s="699" t="s">
        <v>10061</v>
      </c>
      <c r="JIH323" s="700"/>
      <c r="JII323" s="488"/>
      <c r="JIJ323" s="488"/>
      <c r="JIK323" s="488"/>
      <c r="JIL323" s="488"/>
      <c r="JIM323" s="488"/>
      <c r="JIN323" s="488"/>
      <c r="JIO323" s="699" t="s">
        <v>10061</v>
      </c>
      <c r="JIP323" s="700"/>
      <c r="JIQ323" s="488"/>
      <c r="JIR323" s="488"/>
      <c r="JIS323" s="488"/>
      <c r="JIT323" s="488"/>
      <c r="JIU323" s="488"/>
      <c r="JIV323" s="488"/>
      <c r="JIW323" s="699" t="s">
        <v>10061</v>
      </c>
      <c r="JIX323" s="700"/>
      <c r="JIY323" s="488"/>
      <c r="JIZ323" s="488"/>
      <c r="JJA323" s="488"/>
      <c r="JJB323" s="488"/>
      <c r="JJC323" s="488"/>
      <c r="JJD323" s="488"/>
      <c r="JJE323" s="699" t="s">
        <v>10061</v>
      </c>
      <c r="JJF323" s="700"/>
      <c r="JJG323" s="488"/>
      <c r="JJH323" s="488"/>
      <c r="JJI323" s="488"/>
      <c r="JJJ323" s="488"/>
      <c r="JJK323" s="488"/>
      <c r="JJL323" s="488"/>
      <c r="JJM323" s="699" t="s">
        <v>10061</v>
      </c>
      <c r="JJN323" s="700"/>
      <c r="JJO323" s="488"/>
      <c r="JJP323" s="488"/>
      <c r="JJQ323" s="488"/>
      <c r="JJR323" s="488"/>
      <c r="JJS323" s="488"/>
      <c r="JJT323" s="488"/>
      <c r="JJU323" s="699" t="s">
        <v>10061</v>
      </c>
      <c r="JJV323" s="700"/>
      <c r="JJW323" s="488"/>
      <c r="JJX323" s="488"/>
      <c r="JJY323" s="488"/>
      <c r="JJZ323" s="488"/>
      <c r="JKA323" s="488"/>
      <c r="JKB323" s="488"/>
      <c r="JKC323" s="699" t="s">
        <v>10061</v>
      </c>
      <c r="JKD323" s="700"/>
      <c r="JKE323" s="488"/>
      <c r="JKF323" s="488"/>
      <c r="JKG323" s="488"/>
      <c r="JKH323" s="488"/>
      <c r="JKI323" s="488"/>
      <c r="JKJ323" s="488"/>
      <c r="JKK323" s="699" t="s">
        <v>10061</v>
      </c>
      <c r="JKL323" s="700"/>
      <c r="JKM323" s="488"/>
      <c r="JKN323" s="488"/>
      <c r="JKO323" s="488"/>
      <c r="JKP323" s="488"/>
      <c r="JKQ323" s="488"/>
      <c r="JKR323" s="488"/>
      <c r="JKS323" s="699" t="s">
        <v>10061</v>
      </c>
      <c r="JKT323" s="700"/>
      <c r="JKU323" s="488"/>
      <c r="JKV323" s="488"/>
      <c r="JKW323" s="488"/>
      <c r="JKX323" s="488"/>
      <c r="JKY323" s="488"/>
      <c r="JKZ323" s="488"/>
      <c r="JLA323" s="699" t="s">
        <v>10061</v>
      </c>
      <c r="JLB323" s="700"/>
      <c r="JLC323" s="488"/>
      <c r="JLD323" s="488"/>
      <c r="JLE323" s="488"/>
      <c r="JLF323" s="488"/>
      <c r="JLG323" s="488"/>
      <c r="JLH323" s="488"/>
      <c r="JLI323" s="699" t="s">
        <v>10061</v>
      </c>
      <c r="JLJ323" s="700"/>
      <c r="JLK323" s="488"/>
      <c r="JLL323" s="488"/>
      <c r="JLM323" s="488"/>
      <c r="JLN323" s="488"/>
      <c r="JLO323" s="488"/>
      <c r="JLP323" s="488"/>
      <c r="JLQ323" s="699" t="s">
        <v>10061</v>
      </c>
      <c r="JLR323" s="700"/>
      <c r="JLS323" s="488"/>
      <c r="JLT323" s="488"/>
      <c r="JLU323" s="488"/>
      <c r="JLV323" s="488"/>
      <c r="JLW323" s="488"/>
      <c r="JLX323" s="488"/>
      <c r="JLY323" s="699" t="s">
        <v>10061</v>
      </c>
      <c r="JLZ323" s="700"/>
      <c r="JMA323" s="488"/>
      <c r="JMB323" s="488"/>
      <c r="JMC323" s="488"/>
      <c r="JMD323" s="488"/>
      <c r="JME323" s="488"/>
      <c r="JMF323" s="488"/>
      <c r="JMG323" s="699" t="s">
        <v>10061</v>
      </c>
      <c r="JMH323" s="700"/>
      <c r="JMI323" s="488"/>
      <c r="JMJ323" s="488"/>
      <c r="JMK323" s="488"/>
      <c r="JML323" s="488"/>
      <c r="JMM323" s="488"/>
      <c r="JMN323" s="488"/>
      <c r="JMO323" s="699" t="s">
        <v>10061</v>
      </c>
      <c r="JMP323" s="700"/>
      <c r="JMQ323" s="488"/>
      <c r="JMR323" s="488"/>
      <c r="JMS323" s="488"/>
      <c r="JMT323" s="488"/>
      <c r="JMU323" s="488"/>
      <c r="JMV323" s="488"/>
      <c r="JMW323" s="699" t="s">
        <v>10061</v>
      </c>
      <c r="JMX323" s="700"/>
      <c r="JMY323" s="488"/>
      <c r="JMZ323" s="488"/>
      <c r="JNA323" s="488"/>
      <c r="JNB323" s="488"/>
      <c r="JNC323" s="488"/>
      <c r="JND323" s="488"/>
      <c r="JNE323" s="699" t="s">
        <v>10061</v>
      </c>
      <c r="JNF323" s="700"/>
      <c r="JNG323" s="488"/>
      <c r="JNH323" s="488"/>
      <c r="JNI323" s="488"/>
      <c r="JNJ323" s="488"/>
      <c r="JNK323" s="488"/>
      <c r="JNL323" s="488"/>
      <c r="JNM323" s="699" t="s">
        <v>10061</v>
      </c>
      <c r="JNN323" s="700"/>
      <c r="JNO323" s="488"/>
      <c r="JNP323" s="488"/>
      <c r="JNQ323" s="488"/>
      <c r="JNR323" s="488"/>
      <c r="JNS323" s="488"/>
      <c r="JNT323" s="488"/>
      <c r="JNU323" s="699" t="s">
        <v>10061</v>
      </c>
      <c r="JNV323" s="700"/>
      <c r="JNW323" s="488"/>
      <c r="JNX323" s="488"/>
      <c r="JNY323" s="488"/>
      <c r="JNZ323" s="488"/>
      <c r="JOA323" s="488"/>
      <c r="JOB323" s="488"/>
      <c r="JOC323" s="699" t="s">
        <v>10061</v>
      </c>
      <c r="JOD323" s="700"/>
      <c r="JOE323" s="488"/>
      <c r="JOF323" s="488"/>
      <c r="JOG323" s="488"/>
      <c r="JOH323" s="488"/>
      <c r="JOI323" s="488"/>
      <c r="JOJ323" s="488"/>
      <c r="JOK323" s="699" t="s">
        <v>10061</v>
      </c>
      <c r="JOL323" s="700"/>
      <c r="JOM323" s="488"/>
      <c r="JON323" s="488"/>
      <c r="JOO323" s="488"/>
      <c r="JOP323" s="488"/>
      <c r="JOQ323" s="488"/>
      <c r="JOR323" s="488"/>
      <c r="JOS323" s="699" t="s">
        <v>10061</v>
      </c>
      <c r="JOT323" s="700"/>
      <c r="JOU323" s="488"/>
      <c r="JOV323" s="488"/>
      <c r="JOW323" s="488"/>
      <c r="JOX323" s="488"/>
      <c r="JOY323" s="488"/>
      <c r="JOZ323" s="488"/>
      <c r="JPA323" s="699" t="s">
        <v>10061</v>
      </c>
      <c r="JPB323" s="700"/>
      <c r="JPC323" s="488"/>
      <c r="JPD323" s="488"/>
      <c r="JPE323" s="488"/>
      <c r="JPF323" s="488"/>
      <c r="JPG323" s="488"/>
      <c r="JPH323" s="488"/>
      <c r="JPI323" s="699" t="s">
        <v>10061</v>
      </c>
      <c r="JPJ323" s="700"/>
      <c r="JPK323" s="488"/>
      <c r="JPL323" s="488"/>
      <c r="JPM323" s="488"/>
      <c r="JPN323" s="488"/>
      <c r="JPO323" s="488"/>
      <c r="JPP323" s="488"/>
      <c r="JPQ323" s="699" t="s">
        <v>10061</v>
      </c>
      <c r="JPR323" s="700"/>
      <c r="JPS323" s="488"/>
      <c r="JPT323" s="488"/>
      <c r="JPU323" s="488"/>
      <c r="JPV323" s="488"/>
      <c r="JPW323" s="488"/>
      <c r="JPX323" s="488"/>
      <c r="JPY323" s="699" t="s">
        <v>10061</v>
      </c>
      <c r="JPZ323" s="700"/>
      <c r="JQA323" s="488"/>
      <c r="JQB323" s="488"/>
      <c r="JQC323" s="488"/>
      <c r="JQD323" s="488"/>
      <c r="JQE323" s="488"/>
      <c r="JQF323" s="488"/>
      <c r="JQG323" s="699" t="s">
        <v>10061</v>
      </c>
      <c r="JQH323" s="700"/>
      <c r="JQI323" s="488"/>
      <c r="JQJ323" s="488"/>
      <c r="JQK323" s="488"/>
      <c r="JQL323" s="488"/>
      <c r="JQM323" s="488"/>
      <c r="JQN323" s="488"/>
      <c r="JQO323" s="699" t="s">
        <v>10061</v>
      </c>
      <c r="JQP323" s="700"/>
      <c r="JQQ323" s="488"/>
      <c r="JQR323" s="488"/>
      <c r="JQS323" s="488"/>
      <c r="JQT323" s="488"/>
      <c r="JQU323" s="488"/>
      <c r="JQV323" s="488"/>
      <c r="JQW323" s="699" t="s">
        <v>10061</v>
      </c>
      <c r="JQX323" s="700"/>
      <c r="JQY323" s="488"/>
      <c r="JQZ323" s="488"/>
      <c r="JRA323" s="488"/>
      <c r="JRB323" s="488"/>
      <c r="JRC323" s="488"/>
      <c r="JRD323" s="488"/>
      <c r="JRE323" s="699" t="s">
        <v>10061</v>
      </c>
      <c r="JRF323" s="700"/>
      <c r="JRG323" s="488"/>
      <c r="JRH323" s="488"/>
      <c r="JRI323" s="488"/>
      <c r="JRJ323" s="488"/>
      <c r="JRK323" s="488"/>
      <c r="JRL323" s="488"/>
      <c r="JRM323" s="699" t="s">
        <v>10061</v>
      </c>
      <c r="JRN323" s="700"/>
      <c r="JRO323" s="488"/>
      <c r="JRP323" s="488"/>
      <c r="JRQ323" s="488"/>
      <c r="JRR323" s="488"/>
      <c r="JRS323" s="488"/>
      <c r="JRT323" s="488"/>
      <c r="JRU323" s="699" t="s">
        <v>10061</v>
      </c>
      <c r="JRV323" s="700"/>
      <c r="JRW323" s="488"/>
      <c r="JRX323" s="488"/>
      <c r="JRY323" s="488"/>
      <c r="JRZ323" s="488"/>
      <c r="JSA323" s="488"/>
      <c r="JSB323" s="488"/>
      <c r="JSC323" s="699" t="s">
        <v>10061</v>
      </c>
      <c r="JSD323" s="700"/>
      <c r="JSE323" s="488"/>
      <c r="JSF323" s="488"/>
      <c r="JSG323" s="488"/>
      <c r="JSH323" s="488"/>
      <c r="JSI323" s="488"/>
      <c r="JSJ323" s="488"/>
      <c r="JSK323" s="699" t="s">
        <v>10061</v>
      </c>
      <c r="JSL323" s="700"/>
      <c r="JSM323" s="488"/>
      <c r="JSN323" s="488"/>
      <c r="JSO323" s="488"/>
      <c r="JSP323" s="488"/>
      <c r="JSQ323" s="488"/>
      <c r="JSR323" s="488"/>
      <c r="JSS323" s="699" t="s">
        <v>10061</v>
      </c>
      <c r="JST323" s="700"/>
      <c r="JSU323" s="488"/>
      <c r="JSV323" s="488"/>
      <c r="JSW323" s="488"/>
      <c r="JSX323" s="488"/>
      <c r="JSY323" s="488"/>
      <c r="JSZ323" s="488"/>
      <c r="JTA323" s="699" t="s">
        <v>10061</v>
      </c>
      <c r="JTB323" s="700"/>
      <c r="JTC323" s="488"/>
      <c r="JTD323" s="488"/>
      <c r="JTE323" s="488"/>
      <c r="JTF323" s="488"/>
      <c r="JTG323" s="488"/>
      <c r="JTH323" s="488"/>
      <c r="JTI323" s="699" t="s">
        <v>10061</v>
      </c>
      <c r="JTJ323" s="700"/>
      <c r="JTK323" s="488"/>
      <c r="JTL323" s="488"/>
      <c r="JTM323" s="488"/>
      <c r="JTN323" s="488"/>
      <c r="JTO323" s="488"/>
      <c r="JTP323" s="488"/>
      <c r="JTQ323" s="699" t="s">
        <v>10061</v>
      </c>
      <c r="JTR323" s="700"/>
      <c r="JTS323" s="488"/>
      <c r="JTT323" s="488"/>
      <c r="JTU323" s="488"/>
      <c r="JTV323" s="488"/>
      <c r="JTW323" s="488"/>
      <c r="JTX323" s="488"/>
      <c r="JTY323" s="699" t="s">
        <v>10061</v>
      </c>
      <c r="JTZ323" s="700"/>
      <c r="JUA323" s="488"/>
      <c r="JUB323" s="488"/>
      <c r="JUC323" s="488"/>
      <c r="JUD323" s="488"/>
      <c r="JUE323" s="488"/>
      <c r="JUF323" s="488"/>
      <c r="JUG323" s="699" t="s">
        <v>10061</v>
      </c>
      <c r="JUH323" s="700"/>
      <c r="JUI323" s="488"/>
      <c r="JUJ323" s="488"/>
      <c r="JUK323" s="488"/>
      <c r="JUL323" s="488"/>
      <c r="JUM323" s="488"/>
      <c r="JUN323" s="488"/>
      <c r="JUO323" s="699" t="s">
        <v>10061</v>
      </c>
      <c r="JUP323" s="700"/>
      <c r="JUQ323" s="488"/>
      <c r="JUR323" s="488"/>
      <c r="JUS323" s="488"/>
      <c r="JUT323" s="488"/>
      <c r="JUU323" s="488"/>
      <c r="JUV323" s="488"/>
      <c r="JUW323" s="699" t="s">
        <v>10061</v>
      </c>
      <c r="JUX323" s="700"/>
      <c r="JUY323" s="488"/>
      <c r="JUZ323" s="488"/>
      <c r="JVA323" s="488"/>
      <c r="JVB323" s="488"/>
      <c r="JVC323" s="488"/>
      <c r="JVD323" s="488"/>
      <c r="JVE323" s="699" t="s">
        <v>10061</v>
      </c>
      <c r="JVF323" s="700"/>
      <c r="JVG323" s="488"/>
      <c r="JVH323" s="488"/>
      <c r="JVI323" s="488"/>
      <c r="JVJ323" s="488"/>
      <c r="JVK323" s="488"/>
      <c r="JVL323" s="488"/>
      <c r="JVM323" s="699" t="s">
        <v>10061</v>
      </c>
      <c r="JVN323" s="700"/>
      <c r="JVO323" s="488"/>
      <c r="JVP323" s="488"/>
      <c r="JVQ323" s="488"/>
      <c r="JVR323" s="488"/>
      <c r="JVS323" s="488"/>
      <c r="JVT323" s="488"/>
      <c r="JVU323" s="699" t="s">
        <v>10061</v>
      </c>
      <c r="JVV323" s="700"/>
      <c r="JVW323" s="488"/>
      <c r="JVX323" s="488"/>
      <c r="JVY323" s="488"/>
      <c r="JVZ323" s="488"/>
      <c r="JWA323" s="488"/>
      <c r="JWB323" s="488"/>
      <c r="JWC323" s="699" t="s">
        <v>10061</v>
      </c>
      <c r="JWD323" s="700"/>
      <c r="JWE323" s="488"/>
      <c r="JWF323" s="488"/>
      <c r="JWG323" s="488"/>
      <c r="JWH323" s="488"/>
      <c r="JWI323" s="488"/>
      <c r="JWJ323" s="488"/>
      <c r="JWK323" s="699" t="s">
        <v>10061</v>
      </c>
      <c r="JWL323" s="700"/>
      <c r="JWM323" s="488"/>
      <c r="JWN323" s="488"/>
      <c r="JWO323" s="488"/>
      <c r="JWP323" s="488"/>
      <c r="JWQ323" s="488"/>
      <c r="JWR323" s="488"/>
      <c r="JWS323" s="699" t="s">
        <v>10061</v>
      </c>
      <c r="JWT323" s="700"/>
      <c r="JWU323" s="488"/>
      <c r="JWV323" s="488"/>
      <c r="JWW323" s="488"/>
      <c r="JWX323" s="488"/>
      <c r="JWY323" s="488"/>
      <c r="JWZ323" s="488"/>
      <c r="JXA323" s="699" t="s">
        <v>10061</v>
      </c>
      <c r="JXB323" s="700"/>
      <c r="JXC323" s="488"/>
      <c r="JXD323" s="488"/>
      <c r="JXE323" s="488"/>
      <c r="JXF323" s="488"/>
      <c r="JXG323" s="488"/>
      <c r="JXH323" s="488"/>
      <c r="JXI323" s="699" t="s">
        <v>10061</v>
      </c>
      <c r="JXJ323" s="700"/>
      <c r="JXK323" s="488"/>
      <c r="JXL323" s="488"/>
      <c r="JXM323" s="488"/>
      <c r="JXN323" s="488"/>
      <c r="JXO323" s="488"/>
      <c r="JXP323" s="488"/>
      <c r="JXQ323" s="699" t="s">
        <v>10061</v>
      </c>
      <c r="JXR323" s="700"/>
      <c r="JXS323" s="488"/>
      <c r="JXT323" s="488"/>
      <c r="JXU323" s="488"/>
      <c r="JXV323" s="488"/>
      <c r="JXW323" s="488"/>
      <c r="JXX323" s="488"/>
      <c r="JXY323" s="699" t="s">
        <v>10061</v>
      </c>
      <c r="JXZ323" s="700"/>
      <c r="JYA323" s="488"/>
      <c r="JYB323" s="488"/>
      <c r="JYC323" s="488"/>
      <c r="JYD323" s="488"/>
      <c r="JYE323" s="488"/>
      <c r="JYF323" s="488"/>
      <c r="JYG323" s="699" t="s">
        <v>10061</v>
      </c>
      <c r="JYH323" s="700"/>
      <c r="JYI323" s="488"/>
      <c r="JYJ323" s="488"/>
      <c r="JYK323" s="488"/>
      <c r="JYL323" s="488"/>
      <c r="JYM323" s="488"/>
      <c r="JYN323" s="488"/>
      <c r="JYO323" s="699" t="s">
        <v>10061</v>
      </c>
      <c r="JYP323" s="700"/>
      <c r="JYQ323" s="488"/>
      <c r="JYR323" s="488"/>
      <c r="JYS323" s="488"/>
      <c r="JYT323" s="488"/>
      <c r="JYU323" s="488"/>
      <c r="JYV323" s="488"/>
      <c r="JYW323" s="699" t="s">
        <v>10061</v>
      </c>
      <c r="JYX323" s="700"/>
      <c r="JYY323" s="488"/>
      <c r="JYZ323" s="488"/>
      <c r="JZA323" s="488"/>
      <c r="JZB323" s="488"/>
      <c r="JZC323" s="488"/>
      <c r="JZD323" s="488"/>
      <c r="JZE323" s="699" t="s">
        <v>10061</v>
      </c>
      <c r="JZF323" s="700"/>
      <c r="JZG323" s="488"/>
      <c r="JZH323" s="488"/>
      <c r="JZI323" s="488"/>
      <c r="JZJ323" s="488"/>
      <c r="JZK323" s="488"/>
      <c r="JZL323" s="488"/>
      <c r="JZM323" s="699" t="s">
        <v>10061</v>
      </c>
      <c r="JZN323" s="700"/>
      <c r="JZO323" s="488"/>
      <c r="JZP323" s="488"/>
      <c r="JZQ323" s="488"/>
      <c r="JZR323" s="488"/>
      <c r="JZS323" s="488"/>
      <c r="JZT323" s="488"/>
      <c r="JZU323" s="699" t="s">
        <v>10061</v>
      </c>
      <c r="JZV323" s="700"/>
      <c r="JZW323" s="488"/>
      <c r="JZX323" s="488"/>
      <c r="JZY323" s="488"/>
      <c r="JZZ323" s="488"/>
      <c r="KAA323" s="488"/>
      <c r="KAB323" s="488"/>
      <c r="KAC323" s="699" t="s">
        <v>10061</v>
      </c>
      <c r="KAD323" s="700"/>
      <c r="KAE323" s="488"/>
      <c r="KAF323" s="488"/>
      <c r="KAG323" s="488"/>
      <c r="KAH323" s="488"/>
      <c r="KAI323" s="488"/>
      <c r="KAJ323" s="488"/>
      <c r="KAK323" s="699" t="s">
        <v>10061</v>
      </c>
      <c r="KAL323" s="700"/>
      <c r="KAM323" s="488"/>
      <c r="KAN323" s="488"/>
      <c r="KAO323" s="488"/>
      <c r="KAP323" s="488"/>
      <c r="KAQ323" s="488"/>
      <c r="KAR323" s="488"/>
      <c r="KAS323" s="699" t="s">
        <v>10061</v>
      </c>
      <c r="KAT323" s="700"/>
      <c r="KAU323" s="488"/>
      <c r="KAV323" s="488"/>
      <c r="KAW323" s="488"/>
      <c r="KAX323" s="488"/>
      <c r="KAY323" s="488"/>
      <c r="KAZ323" s="488"/>
      <c r="KBA323" s="699" t="s">
        <v>10061</v>
      </c>
      <c r="KBB323" s="700"/>
      <c r="KBC323" s="488"/>
      <c r="KBD323" s="488"/>
      <c r="KBE323" s="488"/>
      <c r="KBF323" s="488"/>
      <c r="KBG323" s="488"/>
      <c r="KBH323" s="488"/>
      <c r="KBI323" s="699" t="s">
        <v>10061</v>
      </c>
      <c r="KBJ323" s="700"/>
      <c r="KBK323" s="488"/>
      <c r="KBL323" s="488"/>
      <c r="KBM323" s="488"/>
      <c r="KBN323" s="488"/>
      <c r="KBO323" s="488"/>
      <c r="KBP323" s="488"/>
      <c r="KBQ323" s="699" t="s">
        <v>10061</v>
      </c>
      <c r="KBR323" s="700"/>
      <c r="KBS323" s="488"/>
      <c r="KBT323" s="488"/>
      <c r="KBU323" s="488"/>
      <c r="KBV323" s="488"/>
      <c r="KBW323" s="488"/>
      <c r="KBX323" s="488"/>
      <c r="KBY323" s="699" t="s">
        <v>10061</v>
      </c>
      <c r="KBZ323" s="700"/>
      <c r="KCA323" s="488"/>
      <c r="KCB323" s="488"/>
      <c r="KCC323" s="488"/>
      <c r="KCD323" s="488"/>
      <c r="KCE323" s="488"/>
      <c r="KCF323" s="488"/>
      <c r="KCG323" s="699" t="s">
        <v>10061</v>
      </c>
      <c r="KCH323" s="700"/>
      <c r="KCI323" s="488"/>
      <c r="KCJ323" s="488"/>
      <c r="KCK323" s="488"/>
      <c r="KCL323" s="488"/>
      <c r="KCM323" s="488"/>
      <c r="KCN323" s="488"/>
      <c r="KCO323" s="699" t="s">
        <v>10061</v>
      </c>
      <c r="KCP323" s="700"/>
      <c r="KCQ323" s="488"/>
      <c r="KCR323" s="488"/>
      <c r="KCS323" s="488"/>
      <c r="KCT323" s="488"/>
      <c r="KCU323" s="488"/>
      <c r="KCV323" s="488"/>
      <c r="KCW323" s="699" t="s">
        <v>10061</v>
      </c>
      <c r="KCX323" s="700"/>
      <c r="KCY323" s="488"/>
      <c r="KCZ323" s="488"/>
      <c r="KDA323" s="488"/>
      <c r="KDB323" s="488"/>
      <c r="KDC323" s="488"/>
      <c r="KDD323" s="488"/>
      <c r="KDE323" s="699" t="s">
        <v>10061</v>
      </c>
      <c r="KDF323" s="700"/>
      <c r="KDG323" s="488"/>
      <c r="KDH323" s="488"/>
      <c r="KDI323" s="488"/>
      <c r="KDJ323" s="488"/>
      <c r="KDK323" s="488"/>
      <c r="KDL323" s="488"/>
      <c r="KDM323" s="699" t="s">
        <v>10061</v>
      </c>
      <c r="KDN323" s="700"/>
      <c r="KDO323" s="488"/>
      <c r="KDP323" s="488"/>
      <c r="KDQ323" s="488"/>
      <c r="KDR323" s="488"/>
      <c r="KDS323" s="488"/>
      <c r="KDT323" s="488"/>
      <c r="KDU323" s="699" t="s">
        <v>10061</v>
      </c>
      <c r="KDV323" s="700"/>
      <c r="KDW323" s="488"/>
      <c r="KDX323" s="488"/>
      <c r="KDY323" s="488"/>
      <c r="KDZ323" s="488"/>
      <c r="KEA323" s="488"/>
      <c r="KEB323" s="488"/>
      <c r="KEC323" s="699" t="s">
        <v>10061</v>
      </c>
      <c r="KED323" s="700"/>
      <c r="KEE323" s="488"/>
      <c r="KEF323" s="488"/>
      <c r="KEG323" s="488"/>
      <c r="KEH323" s="488"/>
      <c r="KEI323" s="488"/>
      <c r="KEJ323" s="488"/>
      <c r="KEK323" s="699" t="s">
        <v>10061</v>
      </c>
      <c r="KEL323" s="700"/>
      <c r="KEM323" s="488"/>
      <c r="KEN323" s="488"/>
      <c r="KEO323" s="488"/>
      <c r="KEP323" s="488"/>
      <c r="KEQ323" s="488"/>
      <c r="KER323" s="488"/>
      <c r="KES323" s="699" t="s">
        <v>10061</v>
      </c>
      <c r="KET323" s="700"/>
      <c r="KEU323" s="488"/>
      <c r="KEV323" s="488"/>
      <c r="KEW323" s="488"/>
      <c r="KEX323" s="488"/>
      <c r="KEY323" s="488"/>
      <c r="KEZ323" s="488"/>
      <c r="KFA323" s="699" t="s">
        <v>10061</v>
      </c>
      <c r="KFB323" s="700"/>
      <c r="KFC323" s="488"/>
      <c r="KFD323" s="488"/>
      <c r="KFE323" s="488"/>
      <c r="KFF323" s="488"/>
      <c r="KFG323" s="488"/>
      <c r="KFH323" s="488"/>
      <c r="KFI323" s="699" t="s">
        <v>10061</v>
      </c>
      <c r="KFJ323" s="700"/>
      <c r="KFK323" s="488"/>
      <c r="KFL323" s="488"/>
      <c r="KFM323" s="488"/>
      <c r="KFN323" s="488"/>
      <c r="KFO323" s="488"/>
      <c r="KFP323" s="488"/>
      <c r="KFQ323" s="699" t="s">
        <v>10061</v>
      </c>
      <c r="KFR323" s="700"/>
      <c r="KFS323" s="488"/>
      <c r="KFT323" s="488"/>
      <c r="KFU323" s="488"/>
      <c r="KFV323" s="488"/>
      <c r="KFW323" s="488"/>
      <c r="KFX323" s="488"/>
      <c r="KFY323" s="699" t="s">
        <v>10061</v>
      </c>
      <c r="KFZ323" s="700"/>
      <c r="KGA323" s="488"/>
      <c r="KGB323" s="488"/>
      <c r="KGC323" s="488"/>
      <c r="KGD323" s="488"/>
      <c r="KGE323" s="488"/>
      <c r="KGF323" s="488"/>
      <c r="KGG323" s="699" t="s">
        <v>10061</v>
      </c>
      <c r="KGH323" s="700"/>
      <c r="KGI323" s="488"/>
      <c r="KGJ323" s="488"/>
      <c r="KGK323" s="488"/>
      <c r="KGL323" s="488"/>
      <c r="KGM323" s="488"/>
      <c r="KGN323" s="488"/>
      <c r="KGO323" s="699" t="s">
        <v>10061</v>
      </c>
      <c r="KGP323" s="700"/>
      <c r="KGQ323" s="488"/>
      <c r="KGR323" s="488"/>
      <c r="KGS323" s="488"/>
      <c r="KGT323" s="488"/>
      <c r="KGU323" s="488"/>
      <c r="KGV323" s="488"/>
      <c r="KGW323" s="699" t="s">
        <v>10061</v>
      </c>
      <c r="KGX323" s="700"/>
      <c r="KGY323" s="488"/>
      <c r="KGZ323" s="488"/>
      <c r="KHA323" s="488"/>
      <c r="KHB323" s="488"/>
      <c r="KHC323" s="488"/>
      <c r="KHD323" s="488"/>
      <c r="KHE323" s="699" t="s">
        <v>10061</v>
      </c>
      <c r="KHF323" s="700"/>
      <c r="KHG323" s="488"/>
      <c r="KHH323" s="488"/>
      <c r="KHI323" s="488"/>
      <c r="KHJ323" s="488"/>
      <c r="KHK323" s="488"/>
      <c r="KHL323" s="488"/>
      <c r="KHM323" s="699" t="s">
        <v>10061</v>
      </c>
      <c r="KHN323" s="700"/>
      <c r="KHO323" s="488"/>
      <c r="KHP323" s="488"/>
      <c r="KHQ323" s="488"/>
      <c r="KHR323" s="488"/>
      <c r="KHS323" s="488"/>
      <c r="KHT323" s="488"/>
      <c r="KHU323" s="699" t="s">
        <v>10061</v>
      </c>
      <c r="KHV323" s="700"/>
      <c r="KHW323" s="488"/>
      <c r="KHX323" s="488"/>
      <c r="KHY323" s="488"/>
      <c r="KHZ323" s="488"/>
      <c r="KIA323" s="488"/>
      <c r="KIB323" s="488"/>
      <c r="KIC323" s="699" t="s">
        <v>10061</v>
      </c>
      <c r="KID323" s="700"/>
      <c r="KIE323" s="488"/>
      <c r="KIF323" s="488"/>
      <c r="KIG323" s="488"/>
      <c r="KIH323" s="488"/>
      <c r="KII323" s="488"/>
      <c r="KIJ323" s="488"/>
      <c r="KIK323" s="699" t="s">
        <v>10061</v>
      </c>
      <c r="KIL323" s="700"/>
      <c r="KIM323" s="488"/>
      <c r="KIN323" s="488"/>
      <c r="KIO323" s="488"/>
      <c r="KIP323" s="488"/>
      <c r="KIQ323" s="488"/>
      <c r="KIR323" s="488"/>
      <c r="KIS323" s="699" t="s">
        <v>10061</v>
      </c>
      <c r="KIT323" s="700"/>
      <c r="KIU323" s="488"/>
      <c r="KIV323" s="488"/>
      <c r="KIW323" s="488"/>
      <c r="KIX323" s="488"/>
      <c r="KIY323" s="488"/>
      <c r="KIZ323" s="488"/>
      <c r="KJA323" s="699" t="s">
        <v>10061</v>
      </c>
      <c r="KJB323" s="700"/>
      <c r="KJC323" s="488"/>
      <c r="KJD323" s="488"/>
      <c r="KJE323" s="488"/>
      <c r="KJF323" s="488"/>
      <c r="KJG323" s="488"/>
      <c r="KJH323" s="488"/>
      <c r="KJI323" s="699" t="s">
        <v>10061</v>
      </c>
      <c r="KJJ323" s="700"/>
      <c r="KJK323" s="488"/>
      <c r="KJL323" s="488"/>
      <c r="KJM323" s="488"/>
      <c r="KJN323" s="488"/>
      <c r="KJO323" s="488"/>
      <c r="KJP323" s="488"/>
      <c r="KJQ323" s="699" t="s">
        <v>10061</v>
      </c>
      <c r="KJR323" s="700"/>
      <c r="KJS323" s="488"/>
      <c r="KJT323" s="488"/>
      <c r="KJU323" s="488"/>
      <c r="KJV323" s="488"/>
      <c r="KJW323" s="488"/>
      <c r="KJX323" s="488"/>
      <c r="KJY323" s="699" t="s">
        <v>10061</v>
      </c>
      <c r="KJZ323" s="700"/>
      <c r="KKA323" s="488"/>
      <c r="KKB323" s="488"/>
      <c r="KKC323" s="488"/>
      <c r="KKD323" s="488"/>
      <c r="KKE323" s="488"/>
      <c r="KKF323" s="488"/>
      <c r="KKG323" s="699" t="s">
        <v>10061</v>
      </c>
      <c r="KKH323" s="700"/>
      <c r="KKI323" s="488"/>
      <c r="KKJ323" s="488"/>
      <c r="KKK323" s="488"/>
      <c r="KKL323" s="488"/>
      <c r="KKM323" s="488"/>
      <c r="KKN323" s="488"/>
      <c r="KKO323" s="699" t="s">
        <v>10061</v>
      </c>
      <c r="KKP323" s="700"/>
      <c r="KKQ323" s="488"/>
      <c r="KKR323" s="488"/>
      <c r="KKS323" s="488"/>
      <c r="KKT323" s="488"/>
      <c r="KKU323" s="488"/>
      <c r="KKV323" s="488"/>
      <c r="KKW323" s="699" t="s">
        <v>10061</v>
      </c>
      <c r="KKX323" s="700"/>
      <c r="KKY323" s="488"/>
      <c r="KKZ323" s="488"/>
      <c r="KLA323" s="488"/>
      <c r="KLB323" s="488"/>
      <c r="KLC323" s="488"/>
      <c r="KLD323" s="488"/>
      <c r="KLE323" s="699" t="s">
        <v>10061</v>
      </c>
      <c r="KLF323" s="700"/>
      <c r="KLG323" s="488"/>
      <c r="KLH323" s="488"/>
      <c r="KLI323" s="488"/>
      <c r="KLJ323" s="488"/>
      <c r="KLK323" s="488"/>
      <c r="KLL323" s="488"/>
      <c r="KLM323" s="699" t="s">
        <v>10061</v>
      </c>
      <c r="KLN323" s="700"/>
      <c r="KLO323" s="488"/>
      <c r="KLP323" s="488"/>
      <c r="KLQ323" s="488"/>
      <c r="KLR323" s="488"/>
      <c r="KLS323" s="488"/>
      <c r="KLT323" s="488"/>
      <c r="KLU323" s="699" t="s">
        <v>10061</v>
      </c>
      <c r="KLV323" s="700"/>
      <c r="KLW323" s="488"/>
      <c r="KLX323" s="488"/>
      <c r="KLY323" s="488"/>
      <c r="KLZ323" s="488"/>
      <c r="KMA323" s="488"/>
      <c r="KMB323" s="488"/>
      <c r="KMC323" s="699" t="s">
        <v>10061</v>
      </c>
      <c r="KMD323" s="700"/>
      <c r="KME323" s="488"/>
      <c r="KMF323" s="488"/>
      <c r="KMG323" s="488"/>
      <c r="KMH323" s="488"/>
      <c r="KMI323" s="488"/>
      <c r="KMJ323" s="488"/>
      <c r="KMK323" s="699" t="s">
        <v>10061</v>
      </c>
      <c r="KML323" s="700"/>
      <c r="KMM323" s="488"/>
      <c r="KMN323" s="488"/>
      <c r="KMO323" s="488"/>
      <c r="KMP323" s="488"/>
      <c r="KMQ323" s="488"/>
      <c r="KMR323" s="488"/>
      <c r="KMS323" s="699" t="s">
        <v>10061</v>
      </c>
      <c r="KMT323" s="700"/>
      <c r="KMU323" s="488"/>
      <c r="KMV323" s="488"/>
      <c r="KMW323" s="488"/>
      <c r="KMX323" s="488"/>
      <c r="KMY323" s="488"/>
      <c r="KMZ323" s="488"/>
      <c r="KNA323" s="699" t="s">
        <v>10061</v>
      </c>
      <c r="KNB323" s="700"/>
      <c r="KNC323" s="488"/>
      <c r="KND323" s="488"/>
      <c r="KNE323" s="488"/>
      <c r="KNF323" s="488"/>
      <c r="KNG323" s="488"/>
      <c r="KNH323" s="488"/>
      <c r="KNI323" s="699" t="s">
        <v>10061</v>
      </c>
      <c r="KNJ323" s="700"/>
      <c r="KNK323" s="488"/>
      <c r="KNL323" s="488"/>
      <c r="KNM323" s="488"/>
      <c r="KNN323" s="488"/>
      <c r="KNO323" s="488"/>
      <c r="KNP323" s="488"/>
      <c r="KNQ323" s="699" t="s">
        <v>10061</v>
      </c>
      <c r="KNR323" s="700"/>
      <c r="KNS323" s="488"/>
      <c r="KNT323" s="488"/>
      <c r="KNU323" s="488"/>
      <c r="KNV323" s="488"/>
      <c r="KNW323" s="488"/>
      <c r="KNX323" s="488"/>
      <c r="KNY323" s="699" t="s">
        <v>10061</v>
      </c>
      <c r="KNZ323" s="700"/>
      <c r="KOA323" s="488"/>
      <c r="KOB323" s="488"/>
      <c r="KOC323" s="488"/>
      <c r="KOD323" s="488"/>
      <c r="KOE323" s="488"/>
      <c r="KOF323" s="488"/>
      <c r="KOG323" s="699" t="s">
        <v>10061</v>
      </c>
      <c r="KOH323" s="700"/>
      <c r="KOI323" s="488"/>
      <c r="KOJ323" s="488"/>
      <c r="KOK323" s="488"/>
      <c r="KOL323" s="488"/>
      <c r="KOM323" s="488"/>
      <c r="KON323" s="488"/>
      <c r="KOO323" s="699" t="s">
        <v>10061</v>
      </c>
      <c r="KOP323" s="700"/>
      <c r="KOQ323" s="488"/>
      <c r="KOR323" s="488"/>
      <c r="KOS323" s="488"/>
      <c r="KOT323" s="488"/>
      <c r="KOU323" s="488"/>
      <c r="KOV323" s="488"/>
      <c r="KOW323" s="699" t="s">
        <v>10061</v>
      </c>
      <c r="KOX323" s="700"/>
      <c r="KOY323" s="488"/>
      <c r="KOZ323" s="488"/>
      <c r="KPA323" s="488"/>
      <c r="KPB323" s="488"/>
      <c r="KPC323" s="488"/>
      <c r="KPD323" s="488"/>
      <c r="KPE323" s="699" t="s">
        <v>10061</v>
      </c>
      <c r="KPF323" s="700"/>
      <c r="KPG323" s="488"/>
      <c r="KPH323" s="488"/>
      <c r="KPI323" s="488"/>
      <c r="KPJ323" s="488"/>
      <c r="KPK323" s="488"/>
      <c r="KPL323" s="488"/>
      <c r="KPM323" s="699" t="s">
        <v>10061</v>
      </c>
      <c r="KPN323" s="700"/>
      <c r="KPO323" s="488"/>
      <c r="KPP323" s="488"/>
      <c r="KPQ323" s="488"/>
      <c r="KPR323" s="488"/>
      <c r="KPS323" s="488"/>
      <c r="KPT323" s="488"/>
      <c r="KPU323" s="699" t="s">
        <v>10061</v>
      </c>
      <c r="KPV323" s="700"/>
      <c r="KPW323" s="488"/>
      <c r="KPX323" s="488"/>
      <c r="KPY323" s="488"/>
      <c r="KPZ323" s="488"/>
      <c r="KQA323" s="488"/>
      <c r="KQB323" s="488"/>
      <c r="KQC323" s="699" t="s">
        <v>10061</v>
      </c>
      <c r="KQD323" s="700"/>
      <c r="KQE323" s="488"/>
      <c r="KQF323" s="488"/>
      <c r="KQG323" s="488"/>
      <c r="KQH323" s="488"/>
      <c r="KQI323" s="488"/>
      <c r="KQJ323" s="488"/>
      <c r="KQK323" s="699" t="s">
        <v>10061</v>
      </c>
      <c r="KQL323" s="700"/>
      <c r="KQM323" s="488"/>
      <c r="KQN323" s="488"/>
      <c r="KQO323" s="488"/>
      <c r="KQP323" s="488"/>
      <c r="KQQ323" s="488"/>
      <c r="KQR323" s="488"/>
      <c r="KQS323" s="699" t="s">
        <v>10061</v>
      </c>
      <c r="KQT323" s="700"/>
      <c r="KQU323" s="488"/>
      <c r="KQV323" s="488"/>
      <c r="KQW323" s="488"/>
      <c r="KQX323" s="488"/>
      <c r="KQY323" s="488"/>
      <c r="KQZ323" s="488"/>
      <c r="KRA323" s="699" t="s">
        <v>10061</v>
      </c>
      <c r="KRB323" s="700"/>
      <c r="KRC323" s="488"/>
      <c r="KRD323" s="488"/>
      <c r="KRE323" s="488"/>
      <c r="KRF323" s="488"/>
      <c r="KRG323" s="488"/>
      <c r="KRH323" s="488"/>
      <c r="KRI323" s="699" t="s">
        <v>10061</v>
      </c>
      <c r="KRJ323" s="700"/>
      <c r="KRK323" s="488"/>
      <c r="KRL323" s="488"/>
      <c r="KRM323" s="488"/>
      <c r="KRN323" s="488"/>
      <c r="KRO323" s="488"/>
      <c r="KRP323" s="488"/>
      <c r="KRQ323" s="699" t="s">
        <v>10061</v>
      </c>
      <c r="KRR323" s="700"/>
      <c r="KRS323" s="488"/>
      <c r="KRT323" s="488"/>
      <c r="KRU323" s="488"/>
      <c r="KRV323" s="488"/>
      <c r="KRW323" s="488"/>
      <c r="KRX323" s="488"/>
      <c r="KRY323" s="699" t="s">
        <v>10061</v>
      </c>
      <c r="KRZ323" s="700"/>
      <c r="KSA323" s="488"/>
      <c r="KSB323" s="488"/>
      <c r="KSC323" s="488"/>
      <c r="KSD323" s="488"/>
      <c r="KSE323" s="488"/>
      <c r="KSF323" s="488"/>
      <c r="KSG323" s="699" t="s">
        <v>10061</v>
      </c>
      <c r="KSH323" s="700"/>
      <c r="KSI323" s="488"/>
      <c r="KSJ323" s="488"/>
      <c r="KSK323" s="488"/>
      <c r="KSL323" s="488"/>
      <c r="KSM323" s="488"/>
      <c r="KSN323" s="488"/>
      <c r="KSO323" s="699" t="s">
        <v>10061</v>
      </c>
      <c r="KSP323" s="700"/>
      <c r="KSQ323" s="488"/>
      <c r="KSR323" s="488"/>
      <c r="KSS323" s="488"/>
      <c r="KST323" s="488"/>
      <c r="KSU323" s="488"/>
      <c r="KSV323" s="488"/>
      <c r="KSW323" s="699" t="s">
        <v>10061</v>
      </c>
      <c r="KSX323" s="700"/>
      <c r="KSY323" s="488"/>
      <c r="KSZ323" s="488"/>
      <c r="KTA323" s="488"/>
      <c r="KTB323" s="488"/>
      <c r="KTC323" s="488"/>
      <c r="KTD323" s="488"/>
      <c r="KTE323" s="699" t="s">
        <v>10061</v>
      </c>
      <c r="KTF323" s="700"/>
      <c r="KTG323" s="488"/>
      <c r="KTH323" s="488"/>
      <c r="KTI323" s="488"/>
      <c r="KTJ323" s="488"/>
      <c r="KTK323" s="488"/>
      <c r="KTL323" s="488"/>
      <c r="KTM323" s="699" t="s">
        <v>10061</v>
      </c>
      <c r="KTN323" s="700"/>
      <c r="KTO323" s="488"/>
      <c r="KTP323" s="488"/>
      <c r="KTQ323" s="488"/>
      <c r="KTR323" s="488"/>
      <c r="KTS323" s="488"/>
      <c r="KTT323" s="488"/>
      <c r="KTU323" s="699" t="s">
        <v>10061</v>
      </c>
      <c r="KTV323" s="700"/>
      <c r="KTW323" s="488"/>
      <c r="KTX323" s="488"/>
      <c r="KTY323" s="488"/>
      <c r="KTZ323" s="488"/>
      <c r="KUA323" s="488"/>
      <c r="KUB323" s="488"/>
      <c r="KUC323" s="699" t="s">
        <v>10061</v>
      </c>
      <c r="KUD323" s="700"/>
      <c r="KUE323" s="488"/>
      <c r="KUF323" s="488"/>
      <c r="KUG323" s="488"/>
      <c r="KUH323" s="488"/>
      <c r="KUI323" s="488"/>
      <c r="KUJ323" s="488"/>
      <c r="KUK323" s="699" t="s">
        <v>10061</v>
      </c>
      <c r="KUL323" s="700"/>
      <c r="KUM323" s="488"/>
      <c r="KUN323" s="488"/>
      <c r="KUO323" s="488"/>
      <c r="KUP323" s="488"/>
      <c r="KUQ323" s="488"/>
      <c r="KUR323" s="488"/>
      <c r="KUS323" s="699" t="s">
        <v>10061</v>
      </c>
      <c r="KUT323" s="700"/>
      <c r="KUU323" s="488"/>
      <c r="KUV323" s="488"/>
      <c r="KUW323" s="488"/>
      <c r="KUX323" s="488"/>
      <c r="KUY323" s="488"/>
      <c r="KUZ323" s="488"/>
      <c r="KVA323" s="699" t="s">
        <v>10061</v>
      </c>
      <c r="KVB323" s="700"/>
      <c r="KVC323" s="488"/>
      <c r="KVD323" s="488"/>
      <c r="KVE323" s="488"/>
      <c r="KVF323" s="488"/>
      <c r="KVG323" s="488"/>
      <c r="KVH323" s="488"/>
      <c r="KVI323" s="699" t="s">
        <v>10061</v>
      </c>
      <c r="KVJ323" s="700"/>
      <c r="KVK323" s="488"/>
      <c r="KVL323" s="488"/>
      <c r="KVM323" s="488"/>
      <c r="KVN323" s="488"/>
      <c r="KVO323" s="488"/>
      <c r="KVP323" s="488"/>
      <c r="KVQ323" s="699" t="s">
        <v>10061</v>
      </c>
      <c r="KVR323" s="700"/>
      <c r="KVS323" s="488"/>
      <c r="KVT323" s="488"/>
      <c r="KVU323" s="488"/>
      <c r="KVV323" s="488"/>
      <c r="KVW323" s="488"/>
      <c r="KVX323" s="488"/>
      <c r="KVY323" s="699" t="s">
        <v>10061</v>
      </c>
      <c r="KVZ323" s="700"/>
      <c r="KWA323" s="488"/>
      <c r="KWB323" s="488"/>
      <c r="KWC323" s="488"/>
      <c r="KWD323" s="488"/>
      <c r="KWE323" s="488"/>
      <c r="KWF323" s="488"/>
      <c r="KWG323" s="699" t="s">
        <v>10061</v>
      </c>
      <c r="KWH323" s="700"/>
      <c r="KWI323" s="488"/>
      <c r="KWJ323" s="488"/>
      <c r="KWK323" s="488"/>
      <c r="KWL323" s="488"/>
      <c r="KWM323" s="488"/>
      <c r="KWN323" s="488"/>
      <c r="KWO323" s="699" t="s">
        <v>10061</v>
      </c>
      <c r="KWP323" s="700"/>
      <c r="KWQ323" s="488"/>
      <c r="KWR323" s="488"/>
      <c r="KWS323" s="488"/>
      <c r="KWT323" s="488"/>
      <c r="KWU323" s="488"/>
      <c r="KWV323" s="488"/>
      <c r="KWW323" s="699" t="s">
        <v>10061</v>
      </c>
      <c r="KWX323" s="700"/>
      <c r="KWY323" s="488"/>
      <c r="KWZ323" s="488"/>
      <c r="KXA323" s="488"/>
      <c r="KXB323" s="488"/>
      <c r="KXC323" s="488"/>
      <c r="KXD323" s="488"/>
      <c r="KXE323" s="699" t="s">
        <v>10061</v>
      </c>
      <c r="KXF323" s="700"/>
      <c r="KXG323" s="488"/>
      <c r="KXH323" s="488"/>
      <c r="KXI323" s="488"/>
      <c r="KXJ323" s="488"/>
      <c r="KXK323" s="488"/>
      <c r="KXL323" s="488"/>
      <c r="KXM323" s="699" t="s">
        <v>10061</v>
      </c>
      <c r="KXN323" s="700"/>
      <c r="KXO323" s="488"/>
      <c r="KXP323" s="488"/>
      <c r="KXQ323" s="488"/>
      <c r="KXR323" s="488"/>
      <c r="KXS323" s="488"/>
      <c r="KXT323" s="488"/>
      <c r="KXU323" s="699" t="s">
        <v>10061</v>
      </c>
      <c r="KXV323" s="700"/>
      <c r="KXW323" s="488"/>
      <c r="KXX323" s="488"/>
      <c r="KXY323" s="488"/>
      <c r="KXZ323" s="488"/>
      <c r="KYA323" s="488"/>
      <c r="KYB323" s="488"/>
      <c r="KYC323" s="699" t="s">
        <v>10061</v>
      </c>
      <c r="KYD323" s="700"/>
      <c r="KYE323" s="488"/>
      <c r="KYF323" s="488"/>
      <c r="KYG323" s="488"/>
      <c r="KYH323" s="488"/>
      <c r="KYI323" s="488"/>
      <c r="KYJ323" s="488"/>
      <c r="KYK323" s="699" t="s">
        <v>10061</v>
      </c>
      <c r="KYL323" s="700"/>
      <c r="KYM323" s="488"/>
      <c r="KYN323" s="488"/>
      <c r="KYO323" s="488"/>
      <c r="KYP323" s="488"/>
      <c r="KYQ323" s="488"/>
      <c r="KYR323" s="488"/>
      <c r="KYS323" s="699" t="s">
        <v>10061</v>
      </c>
      <c r="KYT323" s="700"/>
      <c r="KYU323" s="488"/>
      <c r="KYV323" s="488"/>
      <c r="KYW323" s="488"/>
      <c r="KYX323" s="488"/>
      <c r="KYY323" s="488"/>
      <c r="KYZ323" s="488"/>
      <c r="KZA323" s="699" t="s">
        <v>10061</v>
      </c>
      <c r="KZB323" s="700"/>
      <c r="KZC323" s="488"/>
      <c r="KZD323" s="488"/>
      <c r="KZE323" s="488"/>
      <c r="KZF323" s="488"/>
      <c r="KZG323" s="488"/>
      <c r="KZH323" s="488"/>
      <c r="KZI323" s="699" t="s">
        <v>10061</v>
      </c>
      <c r="KZJ323" s="700"/>
      <c r="KZK323" s="488"/>
      <c r="KZL323" s="488"/>
      <c r="KZM323" s="488"/>
      <c r="KZN323" s="488"/>
      <c r="KZO323" s="488"/>
      <c r="KZP323" s="488"/>
      <c r="KZQ323" s="699" t="s">
        <v>10061</v>
      </c>
      <c r="KZR323" s="700"/>
      <c r="KZS323" s="488"/>
      <c r="KZT323" s="488"/>
      <c r="KZU323" s="488"/>
      <c r="KZV323" s="488"/>
      <c r="KZW323" s="488"/>
      <c r="KZX323" s="488"/>
      <c r="KZY323" s="699" t="s">
        <v>10061</v>
      </c>
      <c r="KZZ323" s="700"/>
      <c r="LAA323" s="488"/>
      <c r="LAB323" s="488"/>
      <c r="LAC323" s="488"/>
      <c r="LAD323" s="488"/>
      <c r="LAE323" s="488"/>
      <c r="LAF323" s="488"/>
      <c r="LAG323" s="699" t="s">
        <v>10061</v>
      </c>
      <c r="LAH323" s="700"/>
      <c r="LAI323" s="488"/>
      <c r="LAJ323" s="488"/>
      <c r="LAK323" s="488"/>
      <c r="LAL323" s="488"/>
      <c r="LAM323" s="488"/>
      <c r="LAN323" s="488"/>
      <c r="LAO323" s="699" t="s">
        <v>10061</v>
      </c>
      <c r="LAP323" s="700"/>
      <c r="LAQ323" s="488"/>
      <c r="LAR323" s="488"/>
      <c r="LAS323" s="488"/>
      <c r="LAT323" s="488"/>
      <c r="LAU323" s="488"/>
      <c r="LAV323" s="488"/>
      <c r="LAW323" s="699" t="s">
        <v>10061</v>
      </c>
      <c r="LAX323" s="700"/>
      <c r="LAY323" s="488"/>
      <c r="LAZ323" s="488"/>
      <c r="LBA323" s="488"/>
      <c r="LBB323" s="488"/>
      <c r="LBC323" s="488"/>
      <c r="LBD323" s="488"/>
      <c r="LBE323" s="699" t="s">
        <v>10061</v>
      </c>
      <c r="LBF323" s="700"/>
      <c r="LBG323" s="488"/>
      <c r="LBH323" s="488"/>
      <c r="LBI323" s="488"/>
      <c r="LBJ323" s="488"/>
      <c r="LBK323" s="488"/>
      <c r="LBL323" s="488"/>
      <c r="LBM323" s="699" t="s">
        <v>10061</v>
      </c>
      <c r="LBN323" s="700"/>
      <c r="LBO323" s="488"/>
      <c r="LBP323" s="488"/>
      <c r="LBQ323" s="488"/>
      <c r="LBR323" s="488"/>
      <c r="LBS323" s="488"/>
      <c r="LBT323" s="488"/>
      <c r="LBU323" s="699" t="s">
        <v>10061</v>
      </c>
      <c r="LBV323" s="700"/>
      <c r="LBW323" s="488"/>
      <c r="LBX323" s="488"/>
      <c r="LBY323" s="488"/>
      <c r="LBZ323" s="488"/>
      <c r="LCA323" s="488"/>
      <c r="LCB323" s="488"/>
      <c r="LCC323" s="699" t="s">
        <v>10061</v>
      </c>
      <c r="LCD323" s="700"/>
      <c r="LCE323" s="488"/>
      <c r="LCF323" s="488"/>
      <c r="LCG323" s="488"/>
      <c r="LCH323" s="488"/>
      <c r="LCI323" s="488"/>
      <c r="LCJ323" s="488"/>
      <c r="LCK323" s="699" t="s">
        <v>10061</v>
      </c>
      <c r="LCL323" s="700"/>
      <c r="LCM323" s="488"/>
      <c r="LCN323" s="488"/>
      <c r="LCO323" s="488"/>
      <c r="LCP323" s="488"/>
      <c r="LCQ323" s="488"/>
      <c r="LCR323" s="488"/>
      <c r="LCS323" s="699" t="s">
        <v>10061</v>
      </c>
      <c r="LCT323" s="700"/>
      <c r="LCU323" s="488"/>
      <c r="LCV323" s="488"/>
      <c r="LCW323" s="488"/>
      <c r="LCX323" s="488"/>
      <c r="LCY323" s="488"/>
      <c r="LCZ323" s="488"/>
      <c r="LDA323" s="699" t="s">
        <v>10061</v>
      </c>
      <c r="LDB323" s="700"/>
      <c r="LDC323" s="488"/>
      <c r="LDD323" s="488"/>
      <c r="LDE323" s="488"/>
      <c r="LDF323" s="488"/>
      <c r="LDG323" s="488"/>
      <c r="LDH323" s="488"/>
      <c r="LDI323" s="699" t="s">
        <v>10061</v>
      </c>
      <c r="LDJ323" s="700"/>
      <c r="LDK323" s="488"/>
      <c r="LDL323" s="488"/>
      <c r="LDM323" s="488"/>
      <c r="LDN323" s="488"/>
      <c r="LDO323" s="488"/>
      <c r="LDP323" s="488"/>
      <c r="LDQ323" s="699" t="s">
        <v>10061</v>
      </c>
      <c r="LDR323" s="700"/>
      <c r="LDS323" s="488"/>
      <c r="LDT323" s="488"/>
      <c r="LDU323" s="488"/>
      <c r="LDV323" s="488"/>
      <c r="LDW323" s="488"/>
      <c r="LDX323" s="488"/>
      <c r="LDY323" s="699" t="s">
        <v>10061</v>
      </c>
      <c r="LDZ323" s="700"/>
      <c r="LEA323" s="488"/>
      <c r="LEB323" s="488"/>
      <c r="LEC323" s="488"/>
      <c r="LED323" s="488"/>
      <c r="LEE323" s="488"/>
      <c r="LEF323" s="488"/>
      <c r="LEG323" s="699" t="s">
        <v>10061</v>
      </c>
      <c r="LEH323" s="700"/>
      <c r="LEI323" s="488"/>
      <c r="LEJ323" s="488"/>
      <c r="LEK323" s="488"/>
      <c r="LEL323" s="488"/>
      <c r="LEM323" s="488"/>
      <c r="LEN323" s="488"/>
      <c r="LEO323" s="699" t="s">
        <v>10061</v>
      </c>
      <c r="LEP323" s="700"/>
      <c r="LEQ323" s="488"/>
      <c r="LER323" s="488"/>
      <c r="LES323" s="488"/>
      <c r="LET323" s="488"/>
      <c r="LEU323" s="488"/>
      <c r="LEV323" s="488"/>
      <c r="LEW323" s="699" t="s">
        <v>10061</v>
      </c>
      <c r="LEX323" s="700"/>
      <c r="LEY323" s="488"/>
      <c r="LEZ323" s="488"/>
      <c r="LFA323" s="488"/>
      <c r="LFB323" s="488"/>
      <c r="LFC323" s="488"/>
      <c r="LFD323" s="488"/>
      <c r="LFE323" s="699" t="s">
        <v>10061</v>
      </c>
      <c r="LFF323" s="700"/>
      <c r="LFG323" s="488"/>
      <c r="LFH323" s="488"/>
      <c r="LFI323" s="488"/>
      <c r="LFJ323" s="488"/>
      <c r="LFK323" s="488"/>
      <c r="LFL323" s="488"/>
      <c r="LFM323" s="699" t="s">
        <v>10061</v>
      </c>
      <c r="LFN323" s="700"/>
      <c r="LFO323" s="488"/>
      <c r="LFP323" s="488"/>
      <c r="LFQ323" s="488"/>
      <c r="LFR323" s="488"/>
      <c r="LFS323" s="488"/>
      <c r="LFT323" s="488"/>
      <c r="LFU323" s="699" t="s">
        <v>10061</v>
      </c>
      <c r="LFV323" s="700"/>
      <c r="LFW323" s="488"/>
      <c r="LFX323" s="488"/>
      <c r="LFY323" s="488"/>
      <c r="LFZ323" s="488"/>
      <c r="LGA323" s="488"/>
      <c r="LGB323" s="488"/>
      <c r="LGC323" s="699" t="s">
        <v>10061</v>
      </c>
      <c r="LGD323" s="700"/>
      <c r="LGE323" s="488"/>
      <c r="LGF323" s="488"/>
      <c r="LGG323" s="488"/>
      <c r="LGH323" s="488"/>
      <c r="LGI323" s="488"/>
      <c r="LGJ323" s="488"/>
      <c r="LGK323" s="699" t="s">
        <v>10061</v>
      </c>
      <c r="LGL323" s="700"/>
      <c r="LGM323" s="488"/>
      <c r="LGN323" s="488"/>
      <c r="LGO323" s="488"/>
      <c r="LGP323" s="488"/>
      <c r="LGQ323" s="488"/>
      <c r="LGR323" s="488"/>
      <c r="LGS323" s="699" t="s">
        <v>10061</v>
      </c>
      <c r="LGT323" s="700"/>
      <c r="LGU323" s="488"/>
      <c r="LGV323" s="488"/>
      <c r="LGW323" s="488"/>
      <c r="LGX323" s="488"/>
      <c r="LGY323" s="488"/>
      <c r="LGZ323" s="488"/>
      <c r="LHA323" s="699" t="s">
        <v>10061</v>
      </c>
      <c r="LHB323" s="700"/>
      <c r="LHC323" s="488"/>
      <c r="LHD323" s="488"/>
      <c r="LHE323" s="488"/>
      <c r="LHF323" s="488"/>
      <c r="LHG323" s="488"/>
      <c r="LHH323" s="488"/>
      <c r="LHI323" s="699" t="s">
        <v>10061</v>
      </c>
      <c r="LHJ323" s="700"/>
      <c r="LHK323" s="488"/>
      <c r="LHL323" s="488"/>
      <c r="LHM323" s="488"/>
      <c r="LHN323" s="488"/>
      <c r="LHO323" s="488"/>
      <c r="LHP323" s="488"/>
      <c r="LHQ323" s="699" t="s">
        <v>10061</v>
      </c>
      <c r="LHR323" s="700"/>
      <c r="LHS323" s="488"/>
      <c r="LHT323" s="488"/>
      <c r="LHU323" s="488"/>
      <c r="LHV323" s="488"/>
      <c r="LHW323" s="488"/>
      <c r="LHX323" s="488"/>
      <c r="LHY323" s="699" t="s">
        <v>10061</v>
      </c>
      <c r="LHZ323" s="700"/>
      <c r="LIA323" s="488"/>
      <c r="LIB323" s="488"/>
      <c r="LIC323" s="488"/>
      <c r="LID323" s="488"/>
      <c r="LIE323" s="488"/>
      <c r="LIF323" s="488"/>
      <c r="LIG323" s="699" t="s">
        <v>10061</v>
      </c>
      <c r="LIH323" s="700"/>
      <c r="LII323" s="488"/>
      <c r="LIJ323" s="488"/>
      <c r="LIK323" s="488"/>
      <c r="LIL323" s="488"/>
      <c r="LIM323" s="488"/>
      <c r="LIN323" s="488"/>
      <c r="LIO323" s="699" t="s">
        <v>10061</v>
      </c>
      <c r="LIP323" s="700"/>
      <c r="LIQ323" s="488"/>
      <c r="LIR323" s="488"/>
      <c r="LIS323" s="488"/>
      <c r="LIT323" s="488"/>
      <c r="LIU323" s="488"/>
      <c r="LIV323" s="488"/>
      <c r="LIW323" s="699" t="s">
        <v>10061</v>
      </c>
      <c r="LIX323" s="700"/>
      <c r="LIY323" s="488"/>
      <c r="LIZ323" s="488"/>
      <c r="LJA323" s="488"/>
      <c r="LJB323" s="488"/>
      <c r="LJC323" s="488"/>
      <c r="LJD323" s="488"/>
      <c r="LJE323" s="699" t="s">
        <v>10061</v>
      </c>
      <c r="LJF323" s="700"/>
      <c r="LJG323" s="488"/>
      <c r="LJH323" s="488"/>
      <c r="LJI323" s="488"/>
      <c r="LJJ323" s="488"/>
      <c r="LJK323" s="488"/>
      <c r="LJL323" s="488"/>
      <c r="LJM323" s="699" t="s">
        <v>10061</v>
      </c>
      <c r="LJN323" s="700"/>
      <c r="LJO323" s="488"/>
      <c r="LJP323" s="488"/>
      <c r="LJQ323" s="488"/>
      <c r="LJR323" s="488"/>
      <c r="LJS323" s="488"/>
      <c r="LJT323" s="488"/>
      <c r="LJU323" s="699" t="s">
        <v>10061</v>
      </c>
      <c r="LJV323" s="700"/>
      <c r="LJW323" s="488"/>
      <c r="LJX323" s="488"/>
      <c r="LJY323" s="488"/>
      <c r="LJZ323" s="488"/>
      <c r="LKA323" s="488"/>
      <c r="LKB323" s="488"/>
      <c r="LKC323" s="699" t="s">
        <v>10061</v>
      </c>
      <c r="LKD323" s="700"/>
      <c r="LKE323" s="488"/>
      <c r="LKF323" s="488"/>
      <c r="LKG323" s="488"/>
      <c r="LKH323" s="488"/>
      <c r="LKI323" s="488"/>
      <c r="LKJ323" s="488"/>
      <c r="LKK323" s="699" t="s">
        <v>10061</v>
      </c>
      <c r="LKL323" s="700"/>
      <c r="LKM323" s="488"/>
      <c r="LKN323" s="488"/>
      <c r="LKO323" s="488"/>
      <c r="LKP323" s="488"/>
      <c r="LKQ323" s="488"/>
      <c r="LKR323" s="488"/>
      <c r="LKS323" s="699" t="s">
        <v>10061</v>
      </c>
      <c r="LKT323" s="700"/>
      <c r="LKU323" s="488"/>
      <c r="LKV323" s="488"/>
      <c r="LKW323" s="488"/>
      <c r="LKX323" s="488"/>
      <c r="LKY323" s="488"/>
      <c r="LKZ323" s="488"/>
      <c r="LLA323" s="699" t="s">
        <v>10061</v>
      </c>
      <c r="LLB323" s="700"/>
      <c r="LLC323" s="488"/>
      <c r="LLD323" s="488"/>
      <c r="LLE323" s="488"/>
      <c r="LLF323" s="488"/>
      <c r="LLG323" s="488"/>
      <c r="LLH323" s="488"/>
      <c r="LLI323" s="699" t="s">
        <v>10061</v>
      </c>
      <c r="LLJ323" s="700"/>
      <c r="LLK323" s="488"/>
      <c r="LLL323" s="488"/>
      <c r="LLM323" s="488"/>
      <c r="LLN323" s="488"/>
      <c r="LLO323" s="488"/>
      <c r="LLP323" s="488"/>
      <c r="LLQ323" s="699" t="s">
        <v>10061</v>
      </c>
      <c r="LLR323" s="700"/>
      <c r="LLS323" s="488"/>
      <c r="LLT323" s="488"/>
      <c r="LLU323" s="488"/>
      <c r="LLV323" s="488"/>
      <c r="LLW323" s="488"/>
      <c r="LLX323" s="488"/>
      <c r="LLY323" s="699" t="s">
        <v>10061</v>
      </c>
      <c r="LLZ323" s="700"/>
      <c r="LMA323" s="488"/>
      <c r="LMB323" s="488"/>
      <c r="LMC323" s="488"/>
      <c r="LMD323" s="488"/>
      <c r="LME323" s="488"/>
      <c r="LMF323" s="488"/>
      <c r="LMG323" s="699" t="s">
        <v>10061</v>
      </c>
      <c r="LMH323" s="700"/>
      <c r="LMI323" s="488"/>
      <c r="LMJ323" s="488"/>
      <c r="LMK323" s="488"/>
      <c r="LML323" s="488"/>
      <c r="LMM323" s="488"/>
      <c r="LMN323" s="488"/>
      <c r="LMO323" s="699" t="s">
        <v>10061</v>
      </c>
      <c r="LMP323" s="700"/>
      <c r="LMQ323" s="488"/>
      <c r="LMR323" s="488"/>
      <c r="LMS323" s="488"/>
      <c r="LMT323" s="488"/>
      <c r="LMU323" s="488"/>
      <c r="LMV323" s="488"/>
      <c r="LMW323" s="699" t="s">
        <v>10061</v>
      </c>
      <c r="LMX323" s="700"/>
      <c r="LMY323" s="488"/>
      <c r="LMZ323" s="488"/>
      <c r="LNA323" s="488"/>
      <c r="LNB323" s="488"/>
      <c r="LNC323" s="488"/>
      <c r="LND323" s="488"/>
      <c r="LNE323" s="699" t="s">
        <v>10061</v>
      </c>
      <c r="LNF323" s="700"/>
      <c r="LNG323" s="488"/>
      <c r="LNH323" s="488"/>
      <c r="LNI323" s="488"/>
      <c r="LNJ323" s="488"/>
      <c r="LNK323" s="488"/>
      <c r="LNL323" s="488"/>
      <c r="LNM323" s="699" t="s">
        <v>10061</v>
      </c>
      <c r="LNN323" s="700"/>
      <c r="LNO323" s="488"/>
      <c r="LNP323" s="488"/>
      <c r="LNQ323" s="488"/>
      <c r="LNR323" s="488"/>
      <c r="LNS323" s="488"/>
      <c r="LNT323" s="488"/>
      <c r="LNU323" s="699" t="s">
        <v>10061</v>
      </c>
      <c r="LNV323" s="700"/>
      <c r="LNW323" s="488"/>
      <c r="LNX323" s="488"/>
      <c r="LNY323" s="488"/>
      <c r="LNZ323" s="488"/>
      <c r="LOA323" s="488"/>
      <c r="LOB323" s="488"/>
      <c r="LOC323" s="699" t="s">
        <v>10061</v>
      </c>
      <c r="LOD323" s="700"/>
      <c r="LOE323" s="488"/>
      <c r="LOF323" s="488"/>
      <c r="LOG323" s="488"/>
      <c r="LOH323" s="488"/>
      <c r="LOI323" s="488"/>
      <c r="LOJ323" s="488"/>
      <c r="LOK323" s="699" t="s">
        <v>10061</v>
      </c>
      <c r="LOL323" s="700"/>
      <c r="LOM323" s="488"/>
      <c r="LON323" s="488"/>
      <c r="LOO323" s="488"/>
      <c r="LOP323" s="488"/>
      <c r="LOQ323" s="488"/>
      <c r="LOR323" s="488"/>
      <c r="LOS323" s="699" t="s">
        <v>10061</v>
      </c>
      <c r="LOT323" s="700"/>
      <c r="LOU323" s="488"/>
      <c r="LOV323" s="488"/>
      <c r="LOW323" s="488"/>
      <c r="LOX323" s="488"/>
      <c r="LOY323" s="488"/>
      <c r="LOZ323" s="488"/>
      <c r="LPA323" s="699" t="s">
        <v>10061</v>
      </c>
      <c r="LPB323" s="700"/>
      <c r="LPC323" s="488"/>
      <c r="LPD323" s="488"/>
      <c r="LPE323" s="488"/>
      <c r="LPF323" s="488"/>
      <c r="LPG323" s="488"/>
      <c r="LPH323" s="488"/>
      <c r="LPI323" s="699" t="s">
        <v>10061</v>
      </c>
      <c r="LPJ323" s="700"/>
      <c r="LPK323" s="488"/>
      <c r="LPL323" s="488"/>
      <c r="LPM323" s="488"/>
      <c r="LPN323" s="488"/>
      <c r="LPO323" s="488"/>
      <c r="LPP323" s="488"/>
      <c r="LPQ323" s="699" t="s">
        <v>10061</v>
      </c>
      <c r="LPR323" s="700"/>
      <c r="LPS323" s="488"/>
      <c r="LPT323" s="488"/>
      <c r="LPU323" s="488"/>
      <c r="LPV323" s="488"/>
      <c r="LPW323" s="488"/>
      <c r="LPX323" s="488"/>
      <c r="LPY323" s="699" t="s">
        <v>10061</v>
      </c>
      <c r="LPZ323" s="700"/>
      <c r="LQA323" s="488"/>
      <c r="LQB323" s="488"/>
      <c r="LQC323" s="488"/>
      <c r="LQD323" s="488"/>
      <c r="LQE323" s="488"/>
      <c r="LQF323" s="488"/>
      <c r="LQG323" s="699" t="s">
        <v>10061</v>
      </c>
      <c r="LQH323" s="700"/>
      <c r="LQI323" s="488"/>
      <c r="LQJ323" s="488"/>
      <c r="LQK323" s="488"/>
      <c r="LQL323" s="488"/>
      <c r="LQM323" s="488"/>
      <c r="LQN323" s="488"/>
      <c r="LQO323" s="699" t="s">
        <v>10061</v>
      </c>
      <c r="LQP323" s="700"/>
      <c r="LQQ323" s="488"/>
      <c r="LQR323" s="488"/>
      <c r="LQS323" s="488"/>
      <c r="LQT323" s="488"/>
      <c r="LQU323" s="488"/>
      <c r="LQV323" s="488"/>
      <c r="LQW323" s="699" t="s">
        <v>10061</v>
      </c>
      <c r="LQX323" s="700"/>
      <c r="LQY323" s="488"/>
      <c r="LQZ323" s="488"/>
      <c r="LRA323" s="488"/>
      <c r="LRB323" s="488"/>
      <c r="LRC323" s="488"/>
      <c r="LRD323" s="488"/>
      <c r="LRE323" s="699" t="s">
        <v>10061</v>
      </c>
      <c r="LRF323" s="700"/>
      <c r="LRG323" s="488"/>
      <c r="LRH323" s="488"/>
      <c r="LRI323" s="488"/>
      <c r="LRJ323" s="488"/>
      <c r="LRK323" s="488"/>
      <c r="LRL323" s="488"/>
      <c r="LRM323" s="699" t="s">
        <v>10061</v>
      </c>
      <c r="LRN323" s="700"/>
      <c r="LRO323" s="488"/>
      <c r="LRP323" s="488"/>
      <c r="LRQ323" s="488"/>
      <c r="LRR323" s="488"/>
      <c r="LRS323" s="488"/>
      <c r="LRT323" s="488"/>
      <c r="LRU323" s="699" t="s">
        <v>10061</v>
      </c>
      <c r="LRV323" s="700"/>
      <c r="LRW323" s="488"/>
      <c r="LRX323" s="488"/>
      <c r="LRY323" s="488"/>
      <c r="LRZ323" s="488"/>
      <c r="LSA323" s="488"/>
      <c r="LSB323" s="488"/>
      <c r="LSC323" s="699" t="s">
        <v>10061</v>
      </c>
      <c r="LSD323" s="700"/>
      <c r="LSE323" s="488"/>
      <c r="LSF323" s="488"/>
      <c r="LSG323" s="488"/>
      <c r="LSH323" s="488"/>
      <c r="LSI323" s="488"/>
      <c r="LSJ323" s="488"/>
      <c r="LSK323" s="699" t="s">
        <v>10061</v>
      </c>
      <c r="LSL323" s="700"/>
      <c r="LSM323" s="488"/>
      <c r="LSN323" s="488"/>
      <c r="LSO323" s="488"/>
      <c r="LSP323" s="488"/>
      <c r="LSQ323" s="488"/>
      <c r="LSR323" s="488"/>
      <c r="LSS323" s="699" t="s">
        <v>10061</v>
      </c>
      <c r="LST323" s="700"/>
      <c r="LSU323" s="488"/>
      <c r="LSV323" s="488"/>
      <c r="LSW323" s="488"/>
      <c r="LSX323" s="488"/>
      <c r="LSY323" s="488"/>
      <c r="LSZ323" s="488"/>
      <c r="LTA323" s="699" t="s">
        <v>10061</v>
      </c>
      <c r="LTB323" s="700"/>
      <c r="LTC323" s="488"/>
      <c r="LTD323" s="488"/>
      <c r="LTE323" s="488"/>
      <c r="LTF323" s="488"/>
      <c r="LTG323" s="488"/>
      <c r="LTH323" s="488"/>
      <c r="LTI323" s="699" t="s">
        <v>10061</v>
      </c>
      <c r="LTJ323" s="700"/>
      <c r="LTK323" s="488"/>
      <c r="LTL323" s="488"/>
      <c r="LTM323" s="488"/>
      <c r="LTN323" s="488"/>
      <c r="LTO323" s="488"/>
      <c r="LTP323" s="488"/>
      <c r="LTQ323" s="699" t="s">
        <v>10061</v>
      </c>
      <c r="LTR323" s="700"/>
      <c r="LTS323" s="488"/>
      <c r="LTT323" s="488"/>
      <c r="LTU323" s="488"/>
      <c r="LTV323" s="488"/>
      <c r="LTW323" s="488"/>
      <c r="LTX323" s="488"/>
      <c r="LTY323" s="699" t="s">
        <v>10061</v>
      </c>
      <c r="LTZ323" s="700"/>
      <c r="LUA323" s="488"/>
      <c r="LUB323" s="488"/>
      <c r="LUC323" s="488"/>
      <c r="LUD323" s="488"/>
      <c r="LUE323" s="488"/>
      <c r="LUF323" s="488"/>
      <c r="LUG323" s="699" t="s">
        <v>10061</v>
      </c>
      <c r="LUH323" s="700"/>
      <c r="LUI323" s="488"/>
      <c r="LUJ323" s="488"/>
      <c r="LUK323" s="488"/>
      <c r="LUL323" s="488"/>
      <c r="LUM323" s="488"/>
      <c r="LUN323" s="488"/>
      <c r="LUO323" s="699" t="s">
        <v>10061</v>
      </c>
      <c r="LUP323" s="700"/>
      <c r="LUQ323" s="488"/>
      <c r="LUR323" s="488"/>
      <c r="LUS323" s="488"/>
      <c r="LUT323" s="488"/>
      <c r="LUU323" s="488"/>
      <c r="LUV323" s="488"/>
      <c r="LUW323" s="699" t="s">
        <v>10061</v>
      </c>
      <c r="LUX323" s="700"/>
      <c r="LUY323" s="488"/>
      <c r="LUZ323" s="488"/>
      <c r="LVA323" s="488"/>
      <c r="LVB323" s="488"/>
      <c r="LVC323" s="488"/>
      <c r="LVD323" s="488"/>
      <c r="LVE323" s="699" t="s">
        <v>10061</v>
      </c>
      <c r="LVF323" s="700"/>
      <c r="LVG323" s="488"/>
      <c r="LVH323" s="488"/>
      <c r="LVI323" s="488"/>
      <c r="LVJ323" s="488"/>
      <c r="LVK323" s="488"/>
      <c r="LVL323" s="488"/>
      <c r="LVM323" s="699" t="s">
        <v>10061</v>
      </c>
      <c r="LVN323" s="700"/>
      <c r="LVO323" s="488"/>
      <c r="LVP323" s="488"/>
      <c r="LVQ323" s="488"/>
      <c r="LVR323" s="488"/>
      <c r="LVS323" s="488"/>
      <c r="LVT323" s="488"/>
      <c r="LVU323" s="699" t="s">
        <v>10061</v>
      </c>
      <c r="LVV323" s="700"/>
      <c r="LVW323" s="488"/>
      <c r="LVX323" s="488"/>
      <c r="LVY323" s="488"/>
      <c r="LVZ323" s="488"/>
      <c r="LWA323" s="488"/>
      <c r="LWB323" s="488"/>
      <c r="LWC323" s="699" t="s">
        <v>10061</v>
      </c>
      <c r="LWD323" s="700"/>
      <c r="LWE323" s="488"/>
      <c r="LWF323" s="488"/>
      <c r="LWG323" s="488"/>
      <c r="LWH323" s="488"/>
      <c r="LWI323" s="488"/>
      <c r="LWJ323" s="488"/>
      <c r="LWK323" s="699" t="s">
        <v>10061</v>
      </c>
      <c r="LWL323" s="700"/>
      <c r="LWM323" s="488"/>
      <c r="LWN323" s="488"/>
      <c r="LWO323" s="488"/>
      <c r="LWP323" s="488"/>
      <c r="LWQ323" s="488"/>
      <c r="LWR323" s="488"/>
      <c r="LWS323" s="699" t="s">
        <v>10061</v>
      </c>
      <c r="LWT323" s="700"/>
      <c r="LWU323" s="488"/>
      <c r="LWV323" s="488"/>
      <c r="LWW323" s="488"/>
      <c r="LWX323" s="488"/>
      <c r="LWY323" s="488"/>
      <c r="LWZ323" s="488"/>
      <c r="LXA323" s="699" t="s">
        <v>10061</v>
      </c>
      <c r="LXB323" s="700"/>
      <c r="LXC323" s="488"/>
      <c r="LXD323" s="488"/>
      <c r="LXE323" s="488"/>
      <c r="LXF323" s="488"/>
      <c r="LXG323" s="488"/>
      <c r="LXH323" s="488"/>
      <c r="LXI323" s="699" t="s">
        <v>10061</v>
      </c>
      <c r="LXJ323" s="700"/>
      <c r="LXK323" s="488"/>
      <c r="LXL323" s="488"/>
      <c r="LXM323" s="488"/>
      <c r="LXN323" s="488"/>
      <c r="LXO323" s="488"/>
      <c r="LXP323" s="488"/>
      <c r="LXQ323" s="699" t="s">
        <v>10061</v>
      </c>
      <c r="LXR323" s="700"/>
      <c r="LXS323" s="488"/>
      <c r="LXT323" s="488"/>
      <c r="LXU323" s="488"/>
      <c r="LXV323" s="488"/>
      <c r="LXW323" s="488"/>
      <c r="LXX323" s="488"/>
      <c r="LXY323" s="699" t="s">
        <v>10061</v>
      </c>
      <c r="LXZ323" s="700"/>
      <c r="LYA323" s="488"/>
      <c r="LYB323" s="488"/>
      <c r="LYC323" s="488"/>
      <c r="LYD323" s="488"/>
      <c r="LYE323" s="488"/>
      <c r="LYF323" s="488"/>
      <c r="LYG323" s="699" t="s">
        <v>10061</v>
      </c>
      <c r="LYH323" s="700"/>
      <c r="LYI323" s="488"/>
      <c r="LYJ323" s="488"/>
      <c r="LYK323" s="488"/>
      <c r="LYL323" s="488"/>
      <c r="LYM323" s="488"/>
      <c r="LYN323" s="488"/>
      <c r="LYO323" s="699" t="s">
        <v>10061</v>
      </c>
      <c r="LYP323" s="700"/>
      <c r="LYQ323" s="488"/>
      <c r="LYR323" s="488"/>
      <c r="LYS323" s="488"/>
      <c r="LYT323" s="488"/>
      <c r="LYU323" s="488"/>
      <c r="LYV323" s="488"/>
      <c r="LYW323" s="699" t="s">
        <v>10061</v>
      </c>
      <c r="LYX323" s="700"/>
      <c r="LYY323" s="488"/>
      <c r="LYZ323" s="488"/>
      <c r="LZA323" s="488"/>
      <c r="LZB323" s="488"/>
      <c r="LZC323" s="488"/>
      <c r="LZD323" s="488"/>
      <c r="LZE323" s="699" t="s">
        <v>10061</v>
      </c>
      <c r="LZF323" s="700"/>
      <c r="LZG323" s="488"/>
      <c r="LZH323" s="488"/>
      <c r="LZI323" s="488"/>
      <c r="LZJ323" s="488"/>
      <c r="LZK323" s="488"/>
      <c r="LZL323" s="488"/>
      <c r="LZM323" s="699" t="s">
        <v>10061</v>
      </c>
      <c r="LZN323" s="700"/>
      <c r="LZO323" s="488"/>
      <c r="LZP323" s="488"/>
      <c r="LZQ323" s="488"/>
      <c r="LZR323" s="488"/>
      <c r="LZS323" s="488"/>
      <c r="LZT323" s="488"/>
      <c r="LZU323" s="699" t="s">
        <v>10061</v>
      </c>
      <c r="LZV323" s="700"/>
      <c r="LZW323" s="488"/>
      <c r="LZX323" s="488"/>
      <c r="LZY323" s="488"/>
      <c r="LZZ323" s="488"/>
      <c r="MAA323" s="488"/>
      <c r="MAB323" s="488"/>
      <c r="MAC323" s="699" t="s">
        <v>10061</v>
      </c>
      <c r="MAD323" s="700"/>
      <c r="MAE323" s="488"/>
      <c r="MAF323" s="488"/>
      <c r="MAG323" s="488"/>
      <c r="MAH323" s="488"/>
      <c r="MAI323" s="488"/>
      <c r="MAJ323" s="488"/>
      <c r="MAK323" s="699" t="s">
        <v>10061</v>
      </c>
      <c r="MAL323" s="700"/>
      <c r="MAM323" s="488"/>
      <c r="MAN323" s="488"/>
      <c r="MAO323" s="488"/>
      <c r="MAP323" s="488"/>
      <c r="MAQ323" s="488"/>
      <c r="MAR323" s="488"/>
      <c r="MAS323" s="699" t="s">
        <v>10061</v>
      </c>
      <c r="MAT323" s="700"/>
      <c r="MAU323" s="488"/>
      <c r="MAV323" s="488"/>
      <c r="MAW323" s="488"/>
      <c r="MAX323" s="488"/>
      <c r="MAY323" s="488"/>
      <c r="MAZ323" s="488"/>
      <c r="MBA323" s="699" t="s">
        <v>10061</v>
      </c>
      <c r="MBB323" s="700"/>
      <c r="MBC323" s="488"/>
      <c r="MBD323" s="488"/>
      <c r="MBE323" s="488"/>
      <c r="MBF323" s="488"/>
      <c r="MBG323" s="488"/>
      <c r="MBH323" s="488"/>
      <c r="MBI323" s="699" t="s">
        <v>10061</v>
      </c>
      <c r="MBJ323" s="700"/>
      <c r="MBK323" s="488"/>
      <c r="MBL323" s="488"/>
      <c r="MBM323" s="488"/>
      <c r="MBN323" s="488"/>
      <c r="MBO323" s="488"/>
      <c r="MBP323" s="488"/>
      <c r="MBQ323" s="699" t="s">
        <v>10061</v>
      </c>
      <c r="MBR323" s="700"/>
      <c r="MBS323" s="488"/>
      <c r="MBT323" s="488"/>
      <c r="MBU323" s="488"/>
      <c r="MBV323" s="488"/>
      <c r="MBW323" s="488"/>
      <c r="MBX323" s="488"/>
      <c r="MBY323" s="699" t="s">
        <v>10061</v>
      </c>
      <c r="MBZ323" s="700"/>
      <c r="MCA323" s="488"/>
      <c r="MCB323" s="488"/>
      <c r="MCC323" s="488"/>
      <c r="MCD323" s="488"/>
      <c r="MCE323" s="488"/>
      <c r="MCF323" s="488"/>
      <c r="MCG323" s="699" t="s">
        <v>10061</v>
      </c>
      <c r="MCH323" s="700"/>
      <c r="MCI323" s="488"/>
      <c r="MCJ323" s="488"/>
      <c r="MCK323" s="488"/>
      <c r="MCL323" s="488"/>
      <c r="MCM323" s="488"/>
      <c r="MCN323" s="488"/>
      <c r="MCO323" s="699" t="s">
        <v>10061</v>
      </c>
      <c r="MCP323" s="700"/>
      <c r="MCQ323" s="488"/>
      <c r="MCR323" s="488"/>
      <c r="MCS323" s="488"/>
      <c r="MCT323" s="488"/>
      <c r="MCU323" s="488"/>
      <c r="MCV323" s="488"/>
      <c r="MCW323" s="699" t="s">
        <v>10061</v>
      </c>
      <c r="MCX323" s="700"/>
      <c r="MCY323" s="488"/>
      <c r="MCZ323" s="488"/>
      <c r="MDA323" s="488"/>
      <c r="MDB323" s="488"/>
      <c r="MDC323" s="488"/>
      <c r="MDD323" s="488"/>
      <c r="MDE323" s="699" t="s">
        <v>10061</v>
      </c>
      <c r="MDF323" s="700"/>
      <c r="MDG323" s="488"/>
      <c r="MDH323" s="488"/>
      <c r="MDI323" s="488"/>
      <c r="MDJ323" s="488"/>
      <c r="MDK323" s="488"/>
      <c r="MDL323" s="488"/>
      <c r="MDM323" s="699" t="s">
        <v>10061</v>
      </c>
      <c r="MDN323" s="700"/>
      <c r="MDO323" s="488"/>
      <c r="MDP323" s="488"/>
      <c r="MDQ323" s="488"/>
      <c r="MDR323" s="488"/>
      <c r="MDS323" s="488"/>
      <c r="MDT323" s="488"/>
      <c r="MDU323" s="699" t="s">
        <v>10061</v>
      </c>
      <c r="MDV323" s="700"/>
      <c r="MDW323" s="488"/>
      <c r="MDX323" s="488"/>
      <c r="MDY323" s="488"/>
      <c r="MDZ323" s="488"/>
      <c r="MEA323" s="488"/>
      <c r="MEB323" s="488"/>
      <c r="MEC323" s="699" t="s">
        <v>10061</v>
      </c>
      <c r="MED323" s="700"/>
      <c r="MEE323" s="488"/>
      <c r="MEF323" s="488"/>
      <c r="MEG323" s="488"/>
      <c r="MEH323" s="488"/>
      <c r="MEI323" s="488"/>
      <c r="MEJ323" s="488"/>
      <c r="MEK323" s="699" t="s">
        <v>10061</v>
      </c>
      <c r="MEL323" s="700"/>
      <c r="MEM323" s="488"/>
      <c r="MEN323" s="488"/>
      <c r="MEO323" s="488"/>
      <c r="MEP323" s="488"/>
      <c r="MEQ323" s="488"/>
      <c r="MER323" s="488"/>
      <c r="MES323" s="699" t="s">
        <v>10061</v>
      </c>
      <c r="MET323" s="700"/>
      <c r="MEU323" s="488"/>
      <c r="MEV323" s="488"/>
      <c r="MEW323" s="488"/>
      <c r="MEX323" s="488"/>
      <c r="MEY323" s="488"/>
      <c r="MEZ323" s="488"/>
      <c r="MFA323" s="699" t="s">
        <v>10061</v>
      </c>
      <c r="MFB323" s="700"/>
      <c r="MFC323" s="488"/>
      <c r="MFD323" s="488"/>
      <c r="MFE323" s="488"/>
      <c r="MFF323" s="488"/>
      <c r="MFG323" s="488"/>
      <c r="MFH323" s="488"/>
      <c r="MFI323" s="699" t="s">
        <v>10061</v>
      </c>
      <c r="MFJ323" s="700"/>
      <c r="MFK323" s="488"/>
      <c r="MFL323" s="488"/>
      <c r="MFM323" s="488"/>
      <c r="MFN323" s="488"/>
      <c r="MFO323" s="488"/>
      <c r="MFP323" s="488"/>
      <c r="MFQ323" s="699" t="s">
        <v>10061</v>
      </c>
      <c r="MFR323" s="700"/>
      <c r="MFS323" s="488"/>
      <c r="MFT323" s="488"/>
      <c r="MFU323" s="488"/>
      <c r="MFV323" s="488"/>
      <c r="MFW323" s="488"/>
      <c r="MFX323" s="488"/>
      <c r="MFY323" s="699" t="s">
        <v>10061</v>
      </c>
      <c r="MFZ323" s="700"/>
      <c r="MGA323" s="488"/>
      <c r="MGB323" s="488"/>
      <c r="MGC323" s="488"/>
      <c r="MGD323" s="488"/>
      <c r="MGE323" s="488"/>
      <c r="MGF323" s="488"/>
      <c r="MGG323" s="699" t="s">
        <v>10061</v>
      </c>
      <c r="MGH323" s="700"/>
      <c r="MGI323" s="488"/>
      <c r="MGJ323" s="488"/>
      <c r="MGK323" s="488"/>
      <c r="MGL323" s="488"/>
      <c r="MGM323" s="488"/>
      <c r="MGN323" s="488"/>
      <c r="MGO323" s="699" t="s">
        <v>10061</v>
      </c>
      <c r="MGP323" s="700"/>
      <c r="MGQ323" s="488"/>
      <c r="MGR323" s="488"/>
      <c r="MGS323" s="488"/>
      <c r="MGT323" s="488"/>
      <c r="MGU323" s="488"/>
      <c r="MGV323" s="488"/>
      <c r="MGW323" s="699" t="s">
        <v>10061</v>
      </c>
      <c r="MGX323" s="700"/>
      <c r="MGY323" s="488"/>
      <c r="MGZ323" s="488"/>
      <c r="MHA323" s="488"/>
      <c r="MHB323" s="488"/>
      <c r="MHC323" s="488"/>
      <c r="MHD323" s="488"/>
      <c r="MHE323" s="699" t="s">
        <v>10061</v>
      </c>
      <c r="MHF323" s="700"/>
      <c r="MHG323" s="488"/>
      <c r="MHH323" s="488"/>
      <c r="MHI323" s="488"/>
      <c r="MHJ323" s="488"/>
      <c r="MHK323" s="488"/>
      <c r="MHL323" s="488"/>
      <c r="MHM323" s="699" t="s">
        <v>10061</v>
      </c>
      <c r="MHN323" s="700"/>
      <c r="MHO323" s="488"/>
      <c r="MHP323" s="488"/>
      <c r="MHQ323" s="488"/>
      <c r="MHR323" s="488"/>
      <c r="MHS323" s="488"/>
      <c r="MHT323" s="488"/>
      <c r="MHU323" s="699" t="s">
        <v>10061</v>
      </c>
      <c r="MHV323" s="700"/>
      <c r="MHW323" s="488"/>
      <c r="MHX323" s="488"/>
      <c r="MHY323" s="488"/>
      <c r="MHZ323" s="488"/>
      <c r="MIA323" s="488"/>
      <c r="MIB323" s="488"/>
      <c r="MIC323" s="699" t="s">
        <v>10061</v>
      </c>
      <c r="MID323" s="700"/>
      <c r="MIE323" s="488"/>
      <c r="MIF323" s="488"/>
      <c r="MIG323" s="488"/>
      <c r="MIH323" s="488"/>
      <c r="MII323" s="488"/>
      <c r="MIJ323" s="488"/>
      <c r="MIK323" s="699" t="s">
        <v>10061</v>
      </c>
      <c r="MIL323" s="700"/>
      <c r="MIM323" s="488"/>
      <c r="MIN323" s="488"/>
      <c r="MIO323" s="488"/>
      <c r="MIP323" s="488"/>
      <c r="MIQ323" s="488"/>
      <c r="MIR323" s="488"/>
      <c r="MIS323" s="699" t="s">
        <v>10061</v>
      </c>
      <c r="MIT323" s="700"/>
      <c r="MIU323" s="488"/>
      <c r="MIV323" s="488"/>
      <c r="MIW323" s="488"/>
      <c r="MIX323" s="488"/>
      <c r="MIY323" s="488"/>
      <c r="MIZ323" s="488"/>
      <c r="MJA323" s="699" t="s">
        <v>10061</v>
      </c>
      <c r="MJB323" s="700"/>
      <c r="MJC323" s="488"/>
      <c r="MJD323" s="488"/>
      <c r="MJE323" s="488"/>
      <c r="MJF323" s="488"/>
      <c r="MJG323" s="488"/>
      <c r="MJH323" s="488"/>
      <c r="MJI323" s="699" t="s">
        <v>10061</v>
      </c>
      <c r="MJJ323" s="700"/>
      <c r="MJK323" s="488"/>
      <c r="MJL323" s="488"/>
      <c r="MJM323" s="488"/>
      <c r="MJN323" s="488"/>
      <c r="MJO323" s="488"/>
      <c r="MJP323" s="488"/>
      <c r="MJQ323" s="699" t="s">
        <v>10061</v>
      </c>
      <c r="MJR323" s="700"/>
      <c r="MJS323" s="488"/>
      <c r="MJT323" s="488"/>
      <c r="MJU323" s="488"/>
      <c r="MJV323" s="488"/>
      <c r="MJW323" s="488"/>
      <c r="MJX323" s="488"/>
      <c r="MJY323" s="699" t="s">
        <v>10061</v>
      </c>
      <c r="MJZ323" s="700"/>
      <c r="MKA323" s="488"/>
      <c r="MKB323" s="488"/>
      <c r="MKC323" s="488"/>
      <c r="MKD323" s="488"/>
      <c r="MKE323" s="488"/>
      <c r="MKF323" s="488"/>
      <c r="MKG323" s="699" t="s">
        <v>10061</v>
      </c>
      <c r="MKH323" s="700"/>
      <c r="MKI323" s="488"/>
      <c r="MKJ323" s="488"/>
      <c r="MKK323" s="488"/>
      <c r="MKL323" s="488"/>
      <c r="MKM323" s="488"/>
      <c r="MKN323" s="488"/>
      <c r="MKO323" s="699" t="s">
        <v>10061</v>
      </c>
      <c r="MKP323" s="700"/>
      <c r="MKQ323" s="488"/>
      <c r="MKR323" s="488"/>
      <c r="MKS323" s="488"/>
      <c r="MKT323" s="488"/>
      <c r="MKU323" s="488"/>
      <c r="MKV323" s="488"/>
      <c r="MKW323" s="699" t="s">
        <v>10061</v>
      </c>
      <c r="MKX323" s="700"/>
      <c r="MKY323" s="488"/>
      <c r="MKZ323" s="488"/>
      <c r="MLA323" s="488"/>
      <c r="MLB323" s="488"/>
      <c r="MLC323" s="488"/>
      <c r="MLD323" s="488"/>
      <c r="MLE323" s="699" t="s">
        <v>10061</v>
      </c>
      <c r="MLF323" s="700"/>
      <c r="MLG323" s="488"/>
      <c r="MLH323" s="488"/>
      <c r="MLI323" s="488"/>
      <c r="MLJ323" s="488"/>
      <c r="MLK323" s="488"/>
      <c r="MLL323" s="488"/>
      <c r="MLM323" s="699" t="s">
        <v>10061</v>
      </c>
      <c r="MLN323" s="700"/>
      <c r="MLO323" s="488"/>
      <c r="MLP323" s="488"/>
      <c r="MLQ323" s="488"/>
      <c r="MLR323" s="488"/>
      <c r="MLS323" s="488"/>
      <c r="MLT323" s="488"/>
      <c r="MLU323" s="699" t="s">
        <v>10061</v>
      </c>
      <c r="MLV323" s="700"/>
      <c r="MLW323" s="488"/>
      <c r="MLX323" s="488"/>
      <c r="MLY323" s="488"/>
      <c r="MLZ323" s="488"/>
      <c r="MMA323" s="488"/>
      <c r="MMB323" s="488"/>
      <c r="MMC323" s="699" t="s">
        <v>10061</v>
      </c>
      <c r="MMD323" s="700"/>
      <c r="MME323" s="488"/>
      <c r="MMF323" s="488"/>
      <c r="MMG323" s="488"/>
      <c r="MMH323" s="488"/>
      <c r="MMI323" s="488"/>
      <c r="MMJ323" s="488"/>
      <c r="MMK323" s="699" t="s">
        <v>10061</v>
      </c>
      <c r="MML323" s="700"/>
      <c r="MMM323" s="488"/>
      <c r="MMN323" s="488"/>
      <c r="MMO323" s="488"/>
      <c r="MMP323" s="488"/>
      <c r="MMQ323" s="488"/>
      <c r="MMR323" s="488"/>
      <c r="MMS323" s="699" t="s">
        <v>10061</v>
      </c>
      <c r="MMT323" s="700"/>
      <c r="MMU323" s="488"/>
      <c r="MMV323" s="488"/>
      <c r="MMW323" s="488"/>
      <c r="MMX323" s="488"/>
      <c r="MMY323" s="488"/>
      <c r="MMZ323" s="488"/>
      <c r="MNA323" s="699" t="s">
        <v>10061</v>
      </c>
      <c r="MNB323" s="700"/>
      <c r="MNC323" s="488"/>
      <c r="MND323" s="488"/>
      <c r="MNE323" s="488"/>
      <c r="MNF323" s="488"/>
      <c r="MNG323" s="488"/>
      <c r="MNH323" s="488"/>
      <c r="MNI323" s="699" t="s">
        <v>10061</v>
      </c>
      <c r="MNJ323" s="700"/>
      <c r="MNK323" s="488"/>
      <c r="MNL323" s="488"/>
      <c r="MNM323" s="488"/>
      <c r="MNN323" s="488"/>
      <c r="MNO323" s="488"/>
      <c r="MNP323" s="488"/>
      <c r="MNQ323" s="699" t="s">
        <v>10061</v>
      </c>
      <c r="MNR323" s="700"/>
      <c r="MNS323" s="488"/>
      <c r="MNT323" s="488"/>
      <c r="MNU323" s="488"/>
      <c r="MNV323" s="488"/>
      <c r="MNW323" s="488"/>
      <c r="MNX323" s="488"/>
      <c r="MNY323" s="699" t="s">
        <v>10061</v>
      </c>
      <c r="MNZ323" s="700"/>
      <c r="MOA323" s="488"/>
      <c r="MOB323" s="488"/>
      <c r="MOC323" s="488"/>
      <c r="MOD323" s="488"/>
      <c r="MOE323" s="488"/>
      <c r="MOF323" s="488"/>
      <c r="MOG323" s="699" t="s">
        <v>10061</v>
      </c>
      <c r="MOH323" s="700"/>
      <c r="MOI323" s="488"/>
      <c r="MOJ323" s="488"/>
      <c r="MOK323" s="488"/>
      <c r="MOL323" s="488"/>
      <c r="MOM323" s="488"/>
      <c r="MON323" s="488"/>
      <c r="MOO323" s="699" t="s">
        <v>10061</v>
      </c>
      <c r="MOP323" s="700"/>
      <c r="MOQ323" s="488"/>
      <c r="MOR323" s="488"/>
      <c r="MOS323" s="488"/>
      <c r="MOT323" s="488"/>
      <c r="MOU323" s="488"/>
      <c r="MOV323" s="488"/>
      <c r="MOW323" s="699" t="s">
        <v>10061</v>
      </c>
      <c r="MOX323" s="700"/>
      <c r="MOY323" s="488"/>
      <c r="MOZ323" s="488"/>
      <c r="MPA323" s="488"/>
      <c r="MPB323" s="488"/>
      <c r="MPC323" s="488"/>
      <c r="MPD323" s="488"/>
      <c r="MPE323" s="699" t="s">
        <v>10061</v>
      </c>
      <c r="MPF323" s="700"/>
      <c r="MPG323" s="488"/>
      <c r="MPH323" s="488"/>
      <c r="MPI323" s="488"/>
      <c r="MPJ323" s="488"/>
      <c r="MPK323" s="488"/>
      <c r="MPL323" s="488"/>
      <c r="MPM323" s="699" t="s">
        <v>10061</v>
      </c>
      <c r="MPN323" s="700"/>
      <c r="MPO323" s="488"/>
      <c r="MPP323" s="488"/>
      <c r="MPQ323" s="488"/>
      <c r="MPR323" s="488"/>
      <c r="MPS323" s="488"/>
      <c r="MPT323" s="488"/>
      <c r="MPU323" s="699" t="s">
        <v>10061</v>
      </c>
      <c r="MPV323" s="700"/>
      <c r="MPW323" s="488"/>
      <c r="MPX323" s="488"/>
      <c r="MPY323" s="488"/>
      <c r="MPZ323" s="488"/>
      <c r="MQA323" s="488"/>
      <c r="MQB323" s="488"/>
      <c r="MQC323" s="699" t="s">
        <v>10061</v>
      </c>
      <c r="MQD323" s="700"/>
      <c r="MQE323" s="488"/>
      <c r="MQF323" s="488"/>
      <c r="MQG323" s="488"/>
      <c r="MQH323" s="488"/>
      <c r="MQI323" s="488"/>
      <c r="MQJ323" s="488"/>
      <c r="MQK323" s="699" t="s">
        <v>10061</v>
      </c>
      <c r="MQL323" s="700"/>
      <c r="MQM323" s="488"/>
      <c r="MQN323" s="488"/>
      <c r="MQO323" s="488"/>
      <c r="MQP323" s="488"/>
      <c r="MQQ323" s="488"/>
      <c r="MQR323" s="488"/>
      <c r="MQS323" s="699" t="s">
        <v>10061</v>
      </c>
      <c r="MQT323" s="700"/>
      <c r="MQU323" s="488"/>
      <c r="MQV323" s="488"/>
      <c r="MQW323" s="488"/>
      <c r="MQX323" s="488"/>
      <c r="MQY323" s="488"/>
      <c r="MQZ323" s="488"/>
      <c r="MRA323" s="699" t="s">
        <v>10061</v>
      </c>
      <c r="MRB323" s="700"/>
      <c r="MRC323" s="488"/>
      <c r="MRD323" s="488"/>
      <c r="MRE323" s="488"/>
      <c r="MRF323" s="488"/>
      <c r="MRG323" s="488"/>
      <c r="MRH323" s="488"/>
      <c r="MRI323" s="699" t="s">
        <v>10061</v>
      </c>
      <c r="MRJ323" s="700"/>
      <c r="MRK323" s="488"/>
      <c r="MRL323" s="488"/>
      <c r="MRM323" s="488"/>
      <c r="MRN323" s="488"/>
      <c r="MRO323" s="488"/>
      <c r="MRP323" s="488"/>
      <c r="MRQ323" s="699" t="s">
        <v>10061</v>
      </c>
      <c r="MRR323" s="700"/>
      <c r="MRS323" s="488"/>
      <c r="MRT323" s="488"/>
      <c r="MRU323" s="488"/>
      <c r="MRV323" s="488"/>
      <c r="MRW323" s="488"/>
      <c r="MRX323" s="488"/>
      <c r="MRY323" s="699" t="s">
        <v>10061</v>
      </c>
      <c r="MRZ323" s="700"/>
      <c r="MSA323" s="488"/>
      <c r="MSB323" s="488"/>
      <c r="MSC323" s="488"/>
      <c r="MSD323" s="488"/>
      <c r="MSE323" s="488"/>
      <c r="MSF323" s="488"/>
      <c r="MSG323" s="699" t="s">
        <v>10061</v>
      </c>
      <c r="MSH323" s="700"/>
      <c r="MSI323" s="488"/>
      <c r="MSJ323" s="488"/>
      <c r="MSK323" s="488"/>
      <c r="MSL323" s="488"/>
      <c r="MSM323" s="488"/>
      <c r="MSN323" s="488"/>
      <c r="MSO323" s="699" t="s">
        <v>10061</v>
      </c>
      <c r="MSP323" s="700"/>
      <c r="MSQ323" s="488"/>
      <c r="MSR323" s="488"/>
      <c r="MSS323" s="488"/>
      <c r="MST323" s="488"/>
      <c r="MSU323" s="488"/>
      <c r="MSV323" s="488"/>
      <c r="MSW323" s="699" t="s">
        <v>10061</v>
      </c>
      <c r="MSX323" s="700"/>
      <c r="MSY323" s="488"/>
      <c r="MSZ323" s="488"/>
      <c r="MTA323" s="488"/>
      <c r="MTB323" s="488"/>
      <c r="MTC323" s="488"/>
      <c r="MTD323" s="488"/>
      <c r="MTE323" s="699" t="s">
        <v>10061</v>
      </c>
      <c r="MTF323" s="700"/>
      <c r="MTG323" s="488"/>
      <c r="MTH323" s="488"/>
      <c r="MTI323" s="488"/>
      <c r="MTJ323" s="488"/>
      <c r="MTK323" s="488"/>
      <c r="MTL323" s="488"/>
      <c r="MTM323" s="699" t="s">
        <v>10061</v>
      </c>
      <c r="MTN323" s="700"/>
      <c r="MTO323" s="488"/>
      <c r="MTP323" s="488"/>
      <c r="MTQ323" s="488"/>
      <c r="MTR323" s="488"/>
      <c r="MTS323" s="488"/>
      <c r="MTT323" s="488"/>
      <c r="MTU323" s="699" t="s">
        <v>10061</v>
      </c>
      <c r="MTV323" s="700"/>
      <c r="MTW323" s="488"/>
      <c r="MTX323" s="488"/>
      <c r="MTY323" s="488"/>
      <c r="MTZ323" s="488"/>
      <c r="MUA323" s="488"/>
      <c r="MUB323" s="488"/>
      <c r="MUC323" s="699" t="s">
        <v>10061</v>
      </c>
      <c r="MUD323" s="700"/>
      <c r="MUE323" s="488"/>
      <c r="MUF323" s="488"/>
      <c r="MUG323" s="488"/>
      <c r="MUH323" s="488"/>
      <c r="MUI323" s="488"/>
      <c r="MUJ323" s="488"/>
      <c r="MUK323" s="699" t="s">
        <v>10061</v>
      </c>
      <c r="MUL323" s="700"/>
      <c r="MUM323" s="488"/>
      <c r="MUN323" s="488"/>
      <c r="MUO323" s="488"/>
      <c r="MUP323" s="488"/>
      <c r="MUQ323" s="488"/>
      <c r="MUR323" s="488"/>
      <c r="MUS323" s="699" t="s">
        <v>10061</v>
      </c>
      <c r="MUT323" s="700"/>
      <c r="MUU323" s="488"/>
      <c r="MUV323" s="488"/>
      <c r="MUW323" s="488"/>
      <c r="MUX323" s="488"/>
      <c r="MUY323" s="488"/>
      <c r="MUZ323" s="488"/>
      <c r="MVA323" s="699" t="s">
        <v>10061</v>
      </c>
      <c r="MVB323" s="700"/>
      <c r="MVC323" s="488"/>
      <c r="MVD323" s="488"/>
      <c r="MVE323" s="488"/>
      <c r="MVF323" s="488"/>
      <c r="MVG323" s="488"/>
      <c r="MVH323" s="488"/>
      <c r="MVI323" s="699" t="s">
        <v>10061</v>
      </c>
      <c r="MVJ323" s="700"/>
      <c r="MVK323" s="488"/>
      <c r="MVL323" s="488"/>
      <c r="MVM323" s="488"/>
      <c r="MVN323" s="488"/>
      <c r="MVO323" s="488"/>
      <c r="MVP323" s="488"/>
      <c r="MVQ323" s="699" t="s">
        <v>10061</v>
      </c>
      <c r="MVR323" s="700"/>
      <c r="MVS323" s="488"/>
      <c r="MVT323" s="488"/>
      <c r="MVU323" s="488"/>
      <c r="MVV323" s="488"/>
      <c r="MVW323" s="488"/>
      <c r="MVX323" s="488"/>
      <c r="MVY323" s="699" t="s">
        <v>10061</v>
      </c>
      <c r="MVZ323" s="700"/>
      <c r="MWA323" s="488"/>
      <c r="MWB323" s="488"/>
      <c r="MWC323" s="488"/>
      <c r="MWD323" s="488"/>
      <c r="MWE323" s="488"/>
      <c r="MWF323" s="488"/>
      <c r="MWG323" s="699" t="s">
        <v>10061</v>
      </c>
      <c r="MWH323" s="700"/>
      <c r="MWI323" s="488"/>
      <c r="MWJ323" s="488"/>
      <c r="MWK323" s="488"/>
      <c r="MWL323" s="488"/>
      <c r="MWM323" s="488"/>
      <c r="MWN323" s="488"/>
      <c r="MWO323" s="699" t="s">
        <v>10061</v>
      </c>
      <c r="MWP323" s="700"/>
      <c r="MWQ323" s="488"/>
      <c r="MWR323" s="488"/>
      <c r="MWS323" s="488"/>
      <c r="MWT323" s="488"/>
      <c r="MWU323" s="488"/>
      <c r="MWV323" s="488"/>
      <c r="MWW323" s="699" t="s">
        <v>10061</v>
      </c>
      <c r="MWX323" s="700"/>
      <c r="MWY323" s="488"/>
      <c r="MWZ323" s="488"/>
      <c r="MXA323" s="488"/>
      <c r="MXB323" s="488"/>
      <c r="MXC323" s="488"/>
      <c r="MXD323" s="488"/>
      <c r="MXE323" s="699" t="s">
        <v>10061</v>
      </c>
      <c r="MXF323" s="700"/>
      <c r="MXG323" s="488"/>
      <c r="MXH323" s="488"/>
      <c r="MXI323" s="488"/>
      <c r="MXJ323" s="488"/>
      <c r="MXK323" s="488"/>
      <c r="MXL323" s="488"/>
      <c r="MXM323" s="699" t="s">
        <v>10061</v>
      </c>
      <c r="MXN323" s="700"/>
      <c r="MXO323" s="488"/>
      <c r="MXP323" s="488"/>
      <c r="MXQ323" s="488"/>
      <c r="MXR323" s="488"/>
      <c r="MXS323" s="488"/>
      <c r="MXT323" s="488"/>
      <c r="MXU323" s="699" t="s">
        <v>10061</v>
      </c>
      <c r="MXV323" s="700"/>
      <c r="MXW323" s="488"/>
      <c r="MXX323" s="488"/>
      <c r="MXY323" s="488"/>
      <c r="MXZ323" s="488"/>
      <c r="MYA323" s="488"/>
      <c r="MYB323" s="488"/>
      <c r="MYC323" s="699" t="s">
        <v>10061</v>
      </c>
      <c r="MYD323" s="700"/>
      <c r="MYE323" s="488"/>
      <c r="MYF323" s="488"/>
      <c r="MYG323" s="488"/>
      <c r="MYH323" s="488"/>
      <c r="MYI323" s="488"/>
      <c r="MYJ323" s="488"/>
      <c r="MYK323" s="699" t="s">
        <v>10061</v>
      </c>
      <c r="MYL323" s="700"/>
      <c r="MYM323" s="488"/>
      <c r="MYN323" s="488"/>
      <c r="MYO323" s="488"/>
      <c r="MYP323" s="488"/>
      <c r="MYQ323" s="488"/>
      <c r="MYR323" s="488"/>
      <c r="MYS323" s="699" t="s">
        <v>10061</v>
      </c>
      <c r="MYT323" s="700"/>
      <c r="MYU323" s="488"/>
      <c r="MYV323" s="488"/>
      <c r="MYW323" s="488"/>
      <c r="MYX323" s="488"/>
      <c r="MYY323" s="488"/>
      <c r="MYZ323" s="488"/>
      <c r="MZA323" s="699" t="s">
        <v>10061</v>
      </c>
      <c r="MZB323" s="700"/>
      <c r="MZC323" s="488"/>
      <c r="MZD323" s="488"/>
      <c r="MZE323" s="488"/>
      <c r="MZF323" s="488"/>
      <c r="MZG323" s="488"/>
      <c r="MZH323" s="488"/>
      <c r="MZI323" s="699" t="s">
        <v>10061</v>
      </c>
      <c r="MZJ323" s="700"/>
      <c r="MZK323" s="488"/>
      <c r="MZL323" s="488"/>
      <c r="MZM323" s="488"/>
      <c r="MZN323" s="488"/>
      <c r="MZO323" s="488"/>
      <c r="MZP323" s="488"/>
      <c r="MZQ323" s="699" t="s">
        <v>10061</v>
      </c>
      <c r="MZR323" s="700"/>
      <c r="MZS323" s="488"/>
      <c r="MZT323" s="488"/>
      <c r="MZU323" s="488"/>
      <c r="MZV323" s="488"/>
      <c r="MZW323" s="488"/>
      <c r="MZX323" s="488"/>
      <c r="MZY323" s="699" t="s">
        <v>10061</v>
      </c>
      <c r="MZZ323" s="700"/>
      <c r="NAA323" s="488"/>
      <c r="NAB323" s="488"/>
      <c r="NAC323" s="488"/>
      <c r="NAD323" s="488"/>
      <c r="NAE323" s="488"/>
      <c r="NAF323" s="488"/>
      <c r="NAG323" s="699" t="s">
        <v>10061</v>
      </c>
      <c r="NAH323" s="700"/>
      <c r="NAI323" s="488"/>
      <c r="NAJ323" s="488"/>
      <c r="NAK323" s="488"/>
      <c r="NAL323" s="488"/>
      <c r="NAM323" s="488"/>
      <c r="NAN323" s="488"/>
      <c r="NAO323" s="699" t="s">
        <v>10061</v>
      </c>
      <c r="NAP323" s="700"/>
      <c r="NAQ323" s="488"/>
      <c r="NAR323" s="488"/>
      <c r="NAS323" s="488"/>
      <c r="NAT323" s="488"/>
      <c r="NAU323" s="488"/>
      <c r="NAV323" s="488"/>
      <c r="NAW323" s="699" t="s">
        <v>10061</v>
      </c>
      <c r="NAX323" s="700"/>
      <c r="NAY323" s="488"/>
      <c r="NAZ323" s="488"/>
      <c r="NBA323" s="488"/>
      <c r="NBB323" s="488"/>
      <c r="NBC323" s="488"/>
      <c r="NBD323" s="488"/>
      <c r="NBE323" s="699" t="s">
        <v>10061</v>
      </c>
      <c r="NBF323" s="700"/>
      <c r="NBG323" s="488"/>
      <c r="NBH323" s="488"/>
      <c r="NBI323" s="488"/>
      <c r="NBJ323" s="488"/>
      <c r="NBK323" s="488"/>
      <c r="NBL323" s="488"/>
      <c r="NBM323" s="699" t="s">
        <v>10061</v>
      </c>
      <c r="NBN323" s="700"/>
      <c r="NBO323" s="488"/>
      <c r="NBP323" s="488"/>
      <c r="NBQ323" s="488"/>
      <c r="NBR323" s="488"/>
      <c r="NBS323" s="488"/>
      <c r="NBT323" s="488"/>
      <c r="NBU323" s="699" t="s">
        <v>10061</v>
      </c>
      <c r="NBV323" s="700"/>
      <c r="NBW323" s="488"/>
      <c r="NBX323" s="488"/>
      <c r="NBY323" s="488"/>
      <c r="NBZ323" s="488"/>
      <c r="NCA323" s="488"/>
      <c r="NCB323" s="488"/>
      <c r="NCC323" s="699" t="s">
        <v>10061</v>
      </c>
      <c r="NCD323" s="700"/>
      <c r="NCE323" s="488"/>
      <c r="NCF323" s="488"/>
      <c r="NCG323" s="488"/>
      <c r="NCH323" s="488"/>
      <c r="NCI323" s="488"/>
      <c r="NCJ323" s="488"/>
      <c r="NCK323" s="699" t="s">
        <v>10061</v>
      </c>
      <c r="NCL323" s="700"/>
      <c r="NCM323" s="488"/>
      <c r="NCN323" s="488"/>
      <c r="NCO323" s="488"/>
      <c r="NCP323" s="488"/>
      <c r="NCQ323" s="488"/>
      <c r="NCR323" s="488"/>
      <c r="NCS323" s="699" t="s">
        <v>10061</v>
      </c>
      <c r="NCT323" s="700"/>
      <c r="NCU323" s="488"/>
      <c r="NCV323" s="488"/>
      <c r="NCW323" s="488"/>
      <c r="NCX323" s="488"/>
      <c r="NCY323" s="488"/>
      <c r="NCZ323" s="488"/>
      <c r="NDA323" s="699" t="s">
        <v>10061</v>
      </c>
      <c r="NDB323" s="700"/>
      <c r="NDC323" s="488"/>
      <c r="NDD323" s="488"/>
      <c r="NDE323" s="488"/>
      <c r="NDF323" s="488"/>
      <c r="NDG323" s="488"/>
      <c r="NDH323" s="488"/>
      <c r="NDI323" s="699" t="s">
        <v>10061</v>
      </c>
      <c r="NDJ323" s="700"/>
      <c r="NDK323" s="488"/>
      <c r="NDL323" s="488"/>
      <c r="NDM323" s="488"/>
      <c r="NDN323" s="488"/>
      <c r="NDO323" s="488"/>
      <c r="NDP323" s="488"/>
      <c r="NDQ323" s="699" t="s">
        <v>10061</v>
      </c>
      <c r="NDR323" s="700"/>
      <c r="NDS323" s="488"/>
      <c r="NDT323" s="488"/>
      <c r="NDU323" s="488"/>
      <c r="NDV323" s="488"/>
      <c r="NDW323" s="488"/>
      <c r="NDX323" s="488"/>
      <c r="NDY323" s="699" t="s">
        <v>10061</v>
      </c>
      <c r="NDZ323" s="700"/>
      <c r="NEA323" s="488"/>
      <c r="NEB323" s="488"/>
      <c r="NEC323" s="488"/>
      <c r="NED323" s="488"/>
      <c r="NEE323" s="488"/>
      <c r="NEF323" s="488"/>
      <c r="NEG323" s="699" t="s">
        <v>10061</v>
      </c>
      <c r="NEH323" s="700"/>
      <c r="NEI323" s="488"/>
      <c r="NEJ323" s="488"/>
      <c r="NEK323" s="488"/>
      <c r="NEL323" s="488"/>
      <c r="NEM323" s="488"/>
      <c r="NEN323" s="488"/>
      <c r="NEO323" s="699" t="s">
        <v>10061</v>
      </c>
      <c r="NEP323" s="700"/>
      <c r="NEQ323" s="488"/>
      <c r="NER323" s="488"/>
      <c r="NES323" s="488"/>
      <c r="NET323" s="488"/>
      <c r="NEU323" s="488"/>
      <c r="NEV323" s="488"/>
      <c r="NEW323" s="699" t="s">
        <v>10061</v>
      </c>
      <c r="NEX323" s="700"/>
      <c r="NEY323" s="488"/>
      <c r="NEZ323" s="488"/>
      <c r="NFA323" s="488"/>
      <c r="NFB323" s="488"/>
      <c r="NFC323" s="488"/>
      <c r="NFD323" s="488"/>
      <c r="NFE323" s="699" t="s">
        <v>10061</v>
      </c>
      <c r="NFF323" s="700"/>
      <c r="NFG323" s="488"/>
      <c r="NFH323" s="488"/>
      <c r="NFI323" s="488"/>
      <c r="NFJ323" s="488"/>
      <c r="NFK323" s="488"/>
      <c r="NFL323" s="488"/>
      <c r="NFM323" s="699" t="s">
        <v>10061</v>
      </c>
      <c r="NFN323" s="700"/>
      <c r="NFO323" s="488"/>
      <c r="NFP323" s="488"/>
      <c r="NFQ323" s="488"/>
      <c r="NFR323" s="488"/>
      <c r="NFS323" s="488"/>
      <c r="NFT323" s="488"/>
      <c r="NFU323" s="699" t="s">
        <v>10061</v>
      </c>
      <c r="NFV323" s="700"/>
      <c r="NFW323" s="488"/>
      <c r="NFX323" s="488"/>
      <c r="NFY323" s="488"/>
      <c r="NFZ323" s="488"/>
      <c r="NGA323" s="488"/>
      <c r="NGB323" s="488"/>
      <c r="NGC323" s="699" t="s">
        <v>10061</v>
      </c>
      <c r="NGD323" s="700"/>
      <c r="NGE323" s="488"/>
      <c r="NGF323" s="488"/>
      <c r="NGG323" s="488"/>
      <c r="NGH323" s="488"/>
      <c r="NGI323" s="488"/>
      <c r="NGJ323" s="488"/>
      <c r="NGK323" s="699" t="s">
        <v>10061</v>
      </c>
      <c r="NGL323" s="700"/>
      <c r="NGM323" s="488"/>
      <c r="NGN323" s="488"/>
      <c r="NGO323" s="488"/>
      <c r="NGP323" s="488"/>
      <c r="NGQ323" s="488"/>
      <c r="NGR323" s="488"/>
      <c r="NGS323" s="699" t="s">
        <v>10061</v>
      </c>
      <c r="NGT323" s="700"/>
      <c r="NGU323" s="488"/>
      <c r="NGV323" s="488"/>
      <c r="NGW323" s="488"/>
      <c r="NGX323" s="488"/>
      <c r="NGY323" s="488"/>
      <c r="NGZ323" s="488"/>
      <c r="NHA323" s="699" t="s">
        <v>10061</v>
      </c>
      <c r="NHB323" s="700"/>
      <c r="NHC323" s="488"/>
      <c r="NHD323" s="488"/>
      <c r="NHE323" s="488"/>
      <c r="NHF323" s="488"/>
      <c r="NHG323" s="488"/>
      <c r="NHH323" s="488"/>
      <c r="NHI323" s="699" t="s">
        <v>10061</v>
      </c>
      <c r="NHJ323" s="700"/>
      <c r="NHK323" s="488"/>
      <c r="NHL323" s="488"/>
      <c r="NHM323" s="488"/>
      <c r="NHN323" s="488"/>
      <c r="NHO323" s="488"/>
      <c r="NHP323" s="488"/>
      <c r="NHQ323" s="699" t="s">
        <v>10061</v>
      </c>
      <c r="NHR323" s="700"/>
      <c r="NHS323" s="488"/>
      <c r="NHT323" s="488"/>
      <c r="NHU323" s="488"/>
      <c r="NHV323" s="488"/>
      <c r="NHW323" s="488"/>
      <c r="NHX323" s="488"/>
      <c r="NHY323" s="699" t="s">
        <v>10061</v>
      </c>
      <c r="NHZ323" s="700"/>
      <c r="NIA323" s="488"/>
      <c r="NIB323" s="488"/>
      <c r="NIC323" s="488"/>
      <c r="NID323" s="488"/>
      <c r="NIE323" s="488"/>
      <c r="NIF323" s="488"/>
      <c r="NIG323" s="699" t="s">
        <v>10061</v>
      </c>
      <c r="NIH323" s="700"/>
      <c r="NII323" s="488"/>
      <c r="NIJ323" s="488"/>
      <c r="NIK323" s="488"/>
      <c r="NIL323" s="488"/>
      <c r="NIM323" s="488"/>
      <c r="NIN323" s="488"/>
      <c r="NIO323" s="699" t="s">
        <v>10061</v>
      </c>
      <c r="NIP323" s="700"/>
      <c r="NIQ323" s="488"/>
      <c r="NIR323" s="488"/>
      <c r="NIS323" s="488"/>
      <c r="NIT323" s="488"/>
      <c r="NIU323" s="488"/>
      <c r="NIV323" s="488"/>
      <c r="NIW323" s="699" t="s">
        <v>10061</v>
      </c>
      <c r="NIX323" s="700"/>
      <c r="NIY323" s="488"/>
      <c r="NIZ323" s="488"/>
      <c r="NJA323" s="488"/>
      <c r="NJB323" s="488"/>
      <c r="NJC323" s="488"/>
      <c r="NJD323" s="488"/>
      <c r="NJE323" s="699" t="s">
        <v>10061</v>
      </c>
      <c r="NJF323" s="700"/>
      <c r="NJG323" s="488"/>
      <c r="NJH323" s="488"/>
      <c r="NJI323" s="488"/>
      <c r="NJJ323" s="488"/>
      <c r="NJK323" s="488"/>
      <c r="NJL323" s="488"/>
      <c r="NJM323" s="699" t="s">
        <v>10061</v>
      </c>
      <c r="NJN323" s="700"/>
      <c r="NJO323" s="488"/>
      <c r="NJP323" s="488"/>
      <c r="NJQ323" s="488"/>
      <c r="NJR323" s="488"/>
      <c r="NJS323" s="488"/>
      <c r="NJT323" s="488"/>
      <c r="NJU323" s="699" t="s">
        <v>10061</v>
      </c>
      <c r="NJV323" s="700"/>
      <c r="NJW323" s="488"/>
      <c r="NJX323" s="488"/>
      <c r="NJY323" s="488"/>
      <c r="NJZ323" s="488"/>
      <c r="NKA323" s="488"/>
      <c r="NKB323" s="488"/>
      <c r="NKC323" s="699" t="s">
        <v>10061</v>
      </c>
      <c r="NKD323" s="700"/>
      <c r="NKE323" s="488"/>
      <c r="NKF323" s="488"/>
      <c r="NKG323" s="488"/>
      <c r="NKH323" s="488"/>
      <c r="NKI323" s="488"/>
      <c r="NKJ323" s="488"/>
      <c r="NKK323" s="699" t="s">
        <v>10061</v>
      </c>
      <c r="NKL323" s="700"/>
      <c r="NKM323" s="488"/>
      <c r="NKN323" s="488"/>
      <c r="NKO323" s="488"/>
      <c r="NKP323" s="488"/>
      <c r="NKQ323" s="488"/>
      <c r="NKR323" s="488"/>
      <c r="NKS323" s="699" t="s">
        <v>10061</v>
      </c>
      <c r="NKT323" s="700"/>
      <c r="NKU323" s="488"/>
      <c r="NKV323" s="488"/>
      <c r="NKW323" s="488"/>
      <c r="NKX323" s="488"/>
      <c r="NKY323" s="488"/>
      <c r="NKZ323" s="488"/>
      <c r="NLA323" s="699" t="s">
        <v>10061</v>
      </c>
      <c r="NLB323" s="700"/>
      <c r="NLC323" s="488"/>
      <c r="NLD323" s="488"/>
      <c r="NLE323" s="488"/>
      <c r="NLF323" s="488"/>
      <c r="NLG323" s="488"/>
      <c r="NLH323" s="488"/>
      <c r="NLI323" s="699" t="s">
        <v>10061</v>
      </c>
      <c r="NLJ323" s="700"/>
      <c r="NLK323" s="488"/>
      <c r="NLL323" s="488"/>
      <c r="NLM323" s="488"/>
      <c r="NLN323" s="488"/>
      <c r="NLO323" s="488"/>
      <c r="NLP323" s="488"/>
      <c r="NLQ323" s="699" t="s">
        <v>10061</v>
      </c>
      <c r="NLR323" s="700"/>
      <c r="NLS323" s="488"/>
      <c r="NLT323" s="488"/>
      <c r="NLU323" s="488"/>
      <c r="NLV323" s="488"/>
      <c r="NLW323" s="488"/>
      <c r="NLX323" s="488"/>
      <c r="NLY323" s="699" t="s">
        <v>10061</v>
      </c>
      <c r="NLZ323" s="700"/>
      <c r="NMA323" s="488"/>
      <c r="NMB323" s="488"/>
      <c r="NMC323" s="488"/>
      <c r="NMD323" s="488"/>
      <c r="NME323" s="488"/>
      <c r="NMF323" s="488"/>
      <c r="NMG323" s="699" t="s">
        <v>10061</v>
      </c>
      <c r="NMH323" s="700"/>
      <c r="NMI323" s="488"/>
      <c r="NMJ323" s="488"/>
      <c r="NMK323" s="488"/>
      <c r="NML323" s="488"/>
      <c r="NMM323" s="488"/>
      <c r="NMN323" s="488"/>
      <c r="NMO323" s="699" t="s">
        <v>10061</v>
      </c>
      <c r="NMP323" s="700"/>
      <c r="NMQ323" s="488"/>
      <c r="NMR323" s="488"/>
      <c r="NMS323" s="488"/>
      <c r="NMT323" s="488"/>
      <c r="NMU323" s="488"/>
      <c r="NMV323" s="488"/>
      <c r="NMW323" s="699" t="s">
        <v>10061</v>
      </c>
      <c r="NMX323" s="700"/>
      <c r="NMY323" s="488"/>
      <c r="NMZ323" s="488"/>
      <c r="NNA323" s="488"/>
      <c r="NNB323" s="488"/>
      <c r="NNC323" s="488"/>
      <c r="NND323" s="488"/>
      <c r="NNE323" s="699" t="s">
        <v>10061</v>
      </c>
      <c r="NNF323" s="700"/>
      <c r="NNG323" s="488"/>
      <c r="NNH323" s="488"/>
      <c r="NNI323" s="488"/>
      <c r="NNJ323" s="488"/>
      <c r="NNK323" s="488"/>
      <c r="NNL323" s="488"/>
      <c r="NNM323" s="699" t="s">
        <v>10061</v>
      </c>
      <c r="NNN323" s="700"/>
      <c r="NNO323" s="488"/>
      <c r="NNP323" s="488"/>
      <c r="NNQ323" s="488"/>
      <c r="NNR323" s="488"/>
      <c r="NNS323" s="488"/>
      <c r="NNT323" s="488"/>
      <c r="NNU323" s="699" t="s">
        <v>10061</v>
      </c>
      <c r="NNV323" s="700"/>
      <c r="NNW323" s="488"/>
      <c r="NNX323" s="488"/>
      <c r="NNY323" s="488"/>
      <c r="NNZ323" s="488"/>
      <c r="NOA323" s="488"/>
      <c r="NOB323" s="488"/>
      <c r="NOC323" s="699" t="s">
        <v>10061</v>
      </c>
      <c r="NOD323" s="700"/>
      <c r="NOE323" s="488"/>
      <c r="NOF323" s="488"/>
      <c r="NOG323" s="488"/>
      <c r="NOH323" s="488"/>
      <c r="NOI323" s="488"/>
      <c r="NOJ323" s="488"/>
      <c r="NOK323" s="699" t="s">
        <v>10061</v>
      </c>
      <c r="NOL323" s="700"/>
      <c r="NOM323" s="488"/>
      <c r="NON323" s="488"/>
      <c r="NOO323" s="488"/>
      <c r="NOP323" s="488"/>
      <c r="NOQ323" s="488"/>
      <c r="NOR323" s="488"/>
      <c r="NOS323" s="699" t="s">
        <v>10061</v>
      </c>
      <c r="NOT323" s="700"/>
      <c r="NOU323" s="488"/>
      <c r="NOV323" s="488"/>
      <c r="NOW323" s="488"/>
      <c r="NOX323" s="488"/>
      <c r="NOY323" s="488"/>
      <c r="NOZ323" s="488"/>
      <c r="NPA323" s="699" t="s">
        <v>10061</v>
      </c>
      <c r="NPB323" s="700"/>
      <c r="NPC323" s="488"/>
      <c r="NPD323" s="488"/>
      <c r="NPE323" s="488"/>
      <c r="NPF323" s="488"/>
      <c r="NPG323" s="488"/>
      <c r="NPH323" s="488"/>
      <c r="NPI323" s="699" t="s">
        <v>10061</v>
      </c>
      <c r="NPJ323" s="700"/>
      <c r="NPK323" s="488"/>
      <c r="NPL323" s="488"/>
      <c r="NPM323" s="488"/>
      <c r="NPN323" s="488"/>
      <c r="NPO323" s="488"/>
      <c r="NPP323" s="488"/>
      <c r="NPQ323" s="699" t="s">
        <v>10061</v>
      </c>
      <c r="NPR323" s="700"/>
      <c r="NPS323" s="488"/>
      <c r="NPT323" s="488"/>
      <c r="NPU323" s="488"/>
      <c r="NPV323" s="488"/>
      <c r="NPW323" s="488"/>
      <c r="NPX323" s="488"/>
      <c r="NPY323" s="699" t="s">
        <v>10061</v>
      </c>
      <c r="NPZ323" s="700"/>
      <c r="NQA323" s="488"/>
      <c r="NQB323" s="488"/>
      <c r="NQC323" s="488"/>
      <c r="NQD323" s="488"/>
      <c r="NQE323" s="488"/>
      <c r="NQF323" s="488"/>
      <c r="NQG323" s="699" t="s">
        <v>10061</v>
      </c>
      <c r="NQH323" s="700"/>
      <c r="NQI323" s="488"/>
      <c r="NQJ323" s="488"/>
      <c r="NQK323" s="488"/>
      <c r="NQL323" s="488"/>
      <c r="NQM323" s="488"/>
      <c r="NQN323" s="488"/>
      <c r="NQO323" s="699" t="s">
        <v>10061</v>
      </c>
      <c r="NQP323" s="700"/>
      <c r="NQQ323" s="488"/>
      <c r="NQR323" s="488"/>
      <c r="NQS323" s="488"/>
      <c r="NQT323" s="488"/>
      <c r="NQU323" s="488"/>
      <c r="NQV323" s="488"/>
      <c r="NQW323" s="699" t="s">
        <v>10061</v>
      </c>
      <c r="NQX323" s="700"/>
      <c r="NQY323" s="488"/>
      <c r="NQZ323" s="488"/>
      <c r="NRA323" s="488"/>
      <c r="NRB323" s="488"/>
      <c r="NRC323" s="488"/>
      <c r="NRD323" s="488"/>
      <c r="NRE323" s="699" t="s">
        <v>10061</v>
      </c>
      <c r="NRF323" s="700"/>
      <c r="NRG323" s="488"/>
      <c r="NRH323" s="488"/>
      <c r="NRI323" s="488"/>
      <c r="NRJ323" s="488"/>
      <c r="NRK323" s="488"/>
      <c r="NRL323" s="488"/>
      <c r="NRM323" s="699" t="s">
        <v>10061</v>
      </c>
      <c r="NRN323" s="700"/>
      <c r="NRO323" s="488"/>
      <c r="NRP323" s="488"/>
      <c r="NRQ323" s="488"/>
      <c r="NRR323" s="488"/>
      <c r="NRS323" s="488"/>
      <c r="NRT323" s="488"/>
      <c r="NRU323" s="699" t="s">
        <v>10061</v>
      </c>
      <c r="NRV323" s="700"/>
      <c r="NRW323" s="488"/>
      <c r="NRX323" s="488"/>
      <c r="NRY323" s="488"/>
      <c r="NRZ323" s="488"/>
      <c r="NSA323" s="488"/>
      <c r="NSB323" s="488"/>
      <c r="NSC323" s="699" t="s">
        <v>10061</v>
      </c>
      <c r="NSD323" s="700"/>
      <c r="NSE323" s="488"/>
      <c r="NSF323" s="488"/>
      <c r="NSG323" s="488"/>
      <c r="NSH323" s="488"/>
      <c r="NSI323" s="488"/>
      <c r="NSJ323" s="488"/>
      <c r="NSK323" s="699" t="s">
        <v>10061</v>
      </c>
      <c r="NSL323" s="700"/>
      <c r="NSM323" s="488"/>
      <c r="NSN323" s="488"/>
      <c r="NSO323" s="488"/>
      <c r="NSP323" s="488"/>
      <c r="NSQ323" s="488"/>
      <c r="NSR323" s="488"/>
      <c r="NSS323" s="699" t="s">
        <v>10061</v>
      </c>
      <c r="NST323" s="700"/>
      <c r="NSU323" s="488"/>
      <c r="NSV323" s="488"/>
      <c r="NSW323" s="488"/>
      <c r="NSX323" s="488"/>
      <c r="NSY323" s="488"/>
      <c r="NSZ323" s="488"/>
      <c r="NTA323" s="699" t="s">
        <v>10061</v>
      </c>
      <c r="NTB323" s="700"/>
      <c r="NTC323" s="488"/>
      <c r="NTD323" s="488"/>
      <c r="NTE323" s="488"/>
      <c r="NTF323" s="488"/>
      <c r="NTG323" s="488"/>
      <c r="NTH323" s="488"/>
      <c r="NTI323" s="699" t="s">
        <v>10061</v>
      </c>
      <c r="NTJ323" s="700"/>
      <c r="NTK323" s="488"/>
      <c r="NTL323" s="488"/>
      <c r="NTM323" s="488"/>
      <c r="NTN323" s="488"/>
      <c r="NTO323" s="488"/>
      <c r="NTP323" s="488"/>
      <c r="NTQ323" s="699" t="s">
        <v>10061</v>
      </c>
      <c r="NTR323" s="700"/>
      <c r="NTS323" s="488"/>
      <c r="NTT323" s="488"/>
      <c r="NTU323" s="488"/>
      <c r="NTV323" s="488"/>
      <c r="NTW323" s="488"/>
      <c r="NTX323" s="488"/>
      <c r="NTY323" s="699" t="s">
        <v>10061</v>
      </c>
      <c r="NTZ323" s="700"/>
      <c r="NUA323" s="488"/>
      <c r="NUB323" s="488"/>
      <c r="NUC323" s="488"/>
      <c r="NUD323" s="488"/>
      <c r="NUE323" s="488"/>
      <c r="NUF323" s="488"/>
      <c r="NUG323" s="699" t="s">
        <v>10061</v>
      </c>
      <c r="NUH323" s="700"/>
      <c r="NUI323" s="488"/>
      <c r="NUJ323" s="488"/>
      <c r="NUK323" s="488"/>
      <c r="NUL323" s="488"/>
      <c r="NUM323" s="488"/>
      <c r="NUN323" s="488"/>
      <c r="NUO323" s="699" t="s">
        <v>10061</v>
      </c>
      <c r="NUP323" s="700"/>
      <c r="NUQ323" s="488"/>
      <c r="NUR323" s="488"/>
      <c r="NUS323" s="488"/>
      <c r="NUT323" s="488"/>
      <c r="NUU323" s="488"/>
      <c r="NUV323" s="488"/>
      <c r="NUW323" s="699" t="s">
        <v>10061</v>
      </c>
      <c r="NUX323" s="700"/>
      <c r="NUY323" s="488"/>
      <c r="NUZ323" s="488"/>
      <c r="NVA323" s="488"/>
      <c r="NVB323" s="488"/>
      <c r="NVC323" s="488"/>
      <c r="NVD323" s="488"/>
      <c r="NVE323" s="699" t="s">
        <v>10061</v>
      </c>
      <c r="NVF323" s="700"/>
      <c r="NVG323" s="488"/>
      <c r="NVH323" s="488"/>
      <c r="NVI323" s="488"/>
      <c r="NVJ323" s="488"/>
      <c r="NVK323" s="488"/>
      <c r="NVL323" s="488"/>
      <c r="NVM323" s="699" t="s">
        <v>10061</v>
      </c>
      <c r="NVN323" s="700"/>
      <c r="NVO323" s="488"/>
      <c r="NVP323" s="488"/>
      <c r="NVQ323" s="488"/>
      <c r="NVR323" s="488"/>
      <c r="NVS323" s="488"/>
      <c r="NVT323" s="488"/>
      <c r="NVU323" s="699" t="s">
        <v>10061</v>
      </c>
      <c r="NVV323" s="700"/>
      <c r="NVW323" s="488"/>
      <c r="NVX323" s="488"/>
      <c r="NVY323" s="488"/>
      <c r="NVZ323" s="488"/>
      <c r="NWA323" s="488"/>
      <c r="NWB323" s="488"/>
      <c r="NWC323" s="699" t="s">
        <v>10061</v>
      </c>
      <c r="NWD323" s="700"/>
      <c r="NWE323" s="488"/>
      <c r="NWF323" s="488"/>
      <c r="NWG323" s="488"/>
      <c r="NWH323" s="488"/>
      <c r="NWI323" s="488"/>
      <c r="NWJ323" s="488"/>
      <c r="NWK323" s="699" t="s">
        <v>10061</v>
      </c>
      <c r="NWL323" s="700"/>
      <c r="NWM323" s="488"/>
      <c r="NWN323" s="488"/>
      <c r="NWO323" s="488"/>
      <c r="NWP323" s="488"/>
      <c r="NWQ323" s="488"/>
      <c r="NWR323" s="488"/>
      <c r="NWS323" s="699" t="s">
        <v>10061</v>
      </c>
      <c r="NWT323" s="700"/>
      <c r="NWU323" s="488"/>
      <c r="NWV323" s="488"/>
      <c r="NWW323" s="488"/>
      <c r="NWX323" s="488"/>
      <c r="NWY323" s="488"/>
      <c r="NWZ323" s="488"/>
      <c r="NXA323" s="699" t="s">
        <v>10061</v>
      </c>
      <c r="NXB323" s="700"/>
      <c r="NXC323" s="488"/>
      <c r="NXD323" s="488"/>
      <c r="NXE323" s="488"/>
      <c r="NXF323" s="488"/>
      <c r="NXG323" s="488"/>
      <c r="NXH323" s="488"/>
      <c r="NXI323" s="699" t="s">
        <v>10061</v>
      </c>
      <c r="NXJ323" s="700"/>
      <c r="NXK323" s="488"/>
      <c r="NXL323" s="488"/>
      <c r="NXM323" s="488"/>
      <c r="NXN323" s="488"/>
      <c r="NXO323" s="488"/>
      <c r="NXP323" s="488"/>
      <c r="NXQ323" s="699" t="s">
        <v>10061</v>
      </c>
      <c r="NXR323" s="700"/>
      <c r="NXS323" s="488"/>
      <c r="NXT323" s="488"/>
      <c r="NXU323" s="488"/>
      <c r="NXV323" s="488"/>
      <c r="NXW323" s="488"/>
      <c r="NXX323" s="488"/>
      <c r="NXY323" s="699" t="s">
        <v>10061</v>
      </c>
      <c r="NXZ323" s="700"/>
      <c r="NYA323" s="488"/>
      <c r="NYB323" s="488"/>
      <c r="NYC323" s="488"/>
      <c r="NYD323" s="488"/>
      <c r="NYE323" s="488"/>
      <c r="NYF323" s="488"/>
      <c r="NYG323" s="699" t="s">
        <v>10061</v>
      </c>
      <c r="NYH323" s="700"/>
      <c r="NYI323" s="488"/>
      <c r="NYJ323" s="488"/>
      <c r="NYK323" s="488"/>
      <c r="NYL323" s="488"/>
      <c r="NYM323" s="488"/>
      <c r="NYN323" s="488"/>
      <c r="NYO323" s="699" t="s">
        <v>10061</v>
      </c>
      <c r="NYP323" s="700"/>
      <c r="NYQ323" s="488"/>
      <c r="NYR323" s="488"/>
      <c r="NYS323" s="488"/>
      <c r="NYT323" s="488"/>
      <c r="NYU323" s="488"/>
      <c r="NYV323" s="488"/>
      <c r="NYW323" s="699" t="s">
        <v>10061</v>
      </c>
      <c r="NYX323" s="700"/>
      <c r="NYY323" s="488"/>
      <c r="NYZ323" s="488"/>
      <c r="NZA323" s="488"/>
      <c r="NZB323" s="488"/>
      <c r="NZC323" s="488"/>
      <c r="NZD323" s="488"/>
      <c r="NZE323" s="699" t="s">
        <v>10061</v>
      </c>
      <c r="NZF323" s="700"/>
      <c r="NZG323" s="488"/>
      <c r="NZH323" s="488"/>
      <c r="NZI323" s="488"/>
      <c r="NZJ323" s="488"/>
      <c r="NZK323" s="488"/>
      <c r="NZL323" s="488"/>
      <c r="NZM323" s="699" t="s">
        <v>10061</v>
      </c>
      <c r="NZN323" s="700"/>
      <c r="NZO323" s="488"/>
      <c r="NZP323" s="488"/>
      <c r="NZQ323" s="488"/>
      <c r="NZR323" s="488"/>
      <c r="NZS323" s="488"/>
      <c r="NZT323" s="488"/>
      <c r="NZU323" s="699" t="s">
        <v>10061</v>
      </c>
      <c r="NZV323" s="700"/>
      <c r="NZW323" s="488"/>
      <c r="NZX323" s="488"/>
      <c r="NZY323" s="488"/>
      <c r="NZZ323" s="488"/>
      <c r="OAA323" s="488"/>
      <c r="OAB323" s="488"/>
      <c r="OAC323" s="699" t="s">
        <v>10061</v>
      </c>
      <c r="OAD323" s="700"/>
      <c r="OAE323" s="488"/>
      <c r="OAF323" s="488"/>
      <c r="OAG323" s="488"/>
      <c r="OAH323" s="488"/>
      <c r="OAI323" s="488"/>
      <c r="OAJ323" s="488"/>
      <c r="OAK323" s="699" t="s">
        <v>10061</v>
      </c>
      <c r="OAL323" s="700"/>
      <c r="OAM323" s="488"/>
      <c r="OAN323" s="488"/>
      <c r="OAO323" s="488"/>
      <c r="OAP323" s="488"/>
      <c r="OAQ323" s="488"/>
      <c r="OAR323" s="488"/>
      <c r="OAS323" s="699" t="s">
        <v>10061</v>
      </c>
      <c r="OAT323" s="700"/>
      <c r="OAU323" s="488"/>
      <c r="OAV323" s="488"/>
      <c r="OAW323" s="488"/>
      <c r="OAX323" s="488"/>
      <c r="OAY323" s="488"/>
      <c r="OAZ323" s="488"/>
      <c r="OBA323" s="699" t="s">
        <v>10061</v>
      </c>
      <c r="OBB323" s="700"/>
      <c r="OBC323" s="488"/>
      <c r="OBD323" s="488"/>
      <c r="OBE323" s="488"/>
      <c r="OBF323" s="488"/>
      <c r="OBG323" s="488"/>
      <c r="OBH323" s="488"/>
      <c r="OBI323" s="699" t="s">
        <v>10061</v>
      </c>
      <c r="OBJ323" s="700"/>
      <c r="OBK323" s="488"/>
      <c r="OBL323" s="488"/>
      <c r="OBM323" s="488"/>
      <c r="OBN323" s="488"/>
      <c r="OBO323" s="488"/>
      <c r="OBP323" s="488"/>
      <c r="OBQ323" s="699" t="s">
        <v>10061</v>
      </c>
      <c r="OBR323" s="700"/>
      <c r="OBS323" s="488"/>
      <c r="OBT323" s="488"/>
      <c r="OBU323" s="488"/>
      <c r="OBV323" s="488"/>
      <c r="OBW323" s="488"/>
      <c r="OBX323" s="488"/>
      <c r="OBY323" s="699" t="s">
        <v>10061</v>
      </c>
      <c r="OBZ323" s="700"/>
      <c r="OCA323" s="488"/>
      <c r="OCB323" s="488"/>
      <c r="OCC323" s="488"/>
      <c r="OCD323" s="488"/>
      <c r="OCE323" s="488"/>
      <c r="OCF323" s="488"/>
      <c r="OCG323" s="699" t="s">
        <v>10061</v>
      </c>
      <c r="OCH323" s="700"/>
      <c r="OCI323" s="488"/>
      <c r="OCJ323" s="488"/>
      <c r="OCK323" s="488"/>
      <c r="OCL323" s="488"/>
      <c r="OCM323" s="488"/>
      <c r="OCN323" s="488"/>
      <c r="OCO323" s="699" t="s">
        <v>10061</v>
      </c>
      <c r="OCP323" s="700"/>
      <c r="OCQ323" s="488"/>
      <c r="OCR323" s="488"/>
      <c r="OCS323" s="488"/>
      <c r="OCT323" s="488"/>
      <c r="OCU323" s="488"/>
      <c r="OCV323" s="488"/>
      <c r="OCW323" s="699" t="s">
        <v>10061</v>
      </c>
      <c r="OCX323" s="700"/>
      <c r="OCY323" s="488"/>
      <c r="OCZ323" s="488"/>
      <c r="ODA323" s="488"/>
      <c r="ODB323" s="488"/>
      <c r="ODC323" s="488"/>
      <c r="ODD323" s="488"/>
      <c r="ODE323" s="699" t="s">
        <v>10061</v>
      </c>
      <c r="ODF323" s="700"/>
      <c r="ODG323" s="488"/>
      <c r="ODH323" s="488"/>
      <c r="ODI323" s="488"/>
      <c r="ODJ323" s="488"/>
      <c r="ODK323" s="488"/>
      <c r="ODL323" s="488"/>
      <c r="ODM323" s="699" t="s">
        <v>10061</v>
      </c>
      <c r="ODN323" s="700"/>
      <c r="ODO323" s="488"/>
      <c r="ODP323" s="488"/>
      <c r="ODQ323" s="488"/>
      <c r="ODR323" s="488"/>
      <c r="ODS323" s="488"/>
      <c r="ODT323" s="488"/>
      <c r="ODU323" s="699" t="s">
        <v>10061</v>
      </c>
      <c r="ODV323" s="700"/>
      <c r="ODW323" s="488"/>
      <c r="ODX323" s="488"/>
      <c r="ODY323" s="488"/>
      <c r="ODZ323" s="488"/>
      <c r="OEA323" s="488"/>
      <c r="OEB323" s="488"/>
      <c r="OEC323" s="699" t="s">
        <v>10061</v>
      </c>
      <c r="OED323" s="700"/>
      <c r="OEE323" s="488"/>
      <c r="OEF323" s="488"/>
      <c r="OEG323" s="488"/>
      <c r="OEH323" s="488"/>
      <c r="OEI323" s="488"/>
      <c r="OEJ323" s="488"/>
      <c r="OEK323" s="699" t="s">
        <v>10061</v>
      </c>
      <c r="OEL323" s="700"/>
      <c r="OEM323" s="488"/>
      <c r="OEN323" s="488"/>
      <c r="OEO323" s="488"/>
      <c r="OEP323" s="488"/>
      <c r="OEQ323" s="488"/>
      <c r="OER323" s="488"/>
      <c r="OES323" s="699" t="s">
        <v>10061</v>
      </c>
      <c r="OET323" s="700"/>
      <c r="OEU323" s="488"/>
      <c r="OEV323" s="488"/>
      <c r="OEW323" s="488"/>
      <c r="OEX323" s="488"/>
      <c r="OEY323" s="488"/>
      <c r="OEZ323" s="488"/>
      <c r="OFA323" s="699" t="s">
        <v>10061</v>
      </c>
      <c r="OFB323" s="700"/>
      <c r="OFC323" s="488"/>
      <c r="OFD323" s="488"/>
      <c r="OFE323" s="488"/>
      <c r="OFF323" s="488"/>
      <c r="OFG323" s="488"/>
      <c r="OFH323" s="488"/>
      <c r="OFI323" s="699" t="s">
        <v>10061</v>
      </c>
      <c r="OFJ323" s="700"/>
      <c r="OFK323" s="488"/>
      <c r="OFL323" s="488"/>
      <c r="OFM323" s="488"/>
      <c r="OFN323" s="488"/>
      <c r="OFO323" s="488"/>
      <c r="OFP323" s="488"/>
      <c r="OFQ323" s="699" t="s">
        <v>10061</v>
      </c>
      <c r="OFR323" s="700"/>
      <c r="OFS323" s="488"/>
      <c r="OFT323" s="488"/>
      <c r="OFU323" s="488"/>
      <c r="OFV323" s="488"/>
      <c r="OFW323" s="488"/>
      <c r="OFX323" s="488"/>
      <c r="OFY323" s="699" t="s">
        <v>10061</v>
      </c>
      <c r="OFZ323" s="700"/>
      <c r="OGA323" s="488"/>
      <c r="OGB323" s="488"/>
      <c r="OGC323" s="488"/>
      <c r="OGD323" s="488"/>
      <c r="OGE323" s="488"/>
      <c r="OGF323" s="488"/>
      <c r="OGG323" s="699" t="s">
        <v>10061</v>
      </c>
      <c r="OGH323" s="700"/>
      <c r="OGI323" s="488"/>
      <c r="OGJ323" s="488"/>
      <c r="OGK323" s="488"/>
      <c r="OGL323" s="488"/>
      <c r="OGM323" s="488"/>
      <c r="OGN323" s="488"/>
      <c r="OGO323" s="699" t="s">
        <v>10061</v>
      </c>
      <c r="OGP323" s="700"/>
      <c r="OGQ323" s="488"/>
      <c r="OGR323" s="488"/>
      <c r="OGS323" s="488"/>
      <c r="OGT323" s="488"/>
      <c r="OGU323" s="488"/>
      <c r="OGV323" s="488"/>
      <c r="OGW323" s="699" t="s">
        <v>10061</v>
      </c>
      <c r="OGX323" s="700"/>
      <c r="OGY323" s="488"/>
      <c r="OGZ323" s="488"/>
      <c r="OHA323" s="488"/>
      <c r="OHB323" s="488"/>
      <c r="OHC323" s="488"/>
      <c r="OHD323" s="488"/>
      <c r="OHE323" s="699" t="s">
        <v>10061</v>
      </c>
      <c r="OHF323" s="700"/>
      <c r="OHG323" s="488"/>
      <c r="OHH323" s="488"/>
      <c r="OHI323" s="488"/>
      <c r="OHJ323" s="488"/>
      <c r="OHK323" s="488"/>
      <c r="OHL323" s="488"/>
      <c r="OHM323" s="699" t="s">
        <v>10061</v>
      </c>
      <c r="OHN323" s="700"/>
      <c r="OHO323" s="488"/>
      <c r="OHP323" s="488"/>
      <c r="OHQ323" s="488"/>
      <c r="OHR323" s="488"/>
      <c r="OHS323" s="488"/>
      <c r="OHT323" s="488"/>
      <c r="OHU323" s="699" t="s">
        <v>10061</v>
      </c>
      <c r="OHV323" s="700"/>
      <c r="OHW323" s="488"/>
      <c r="OHX323" s="488"/>
      <c r="OHY323" s="488"/>
      <c r="OHZ323" s="488"/>
      <c r="OIA323" s="488"/>
      <c r="OIB323" s="488"/>
      <c r="OIC323" s="699" t="s">
        <v>10061</v>
      </c>
      <c r="OID323" s="700"/>
      <c r="OIE323" s="488"/>
      <c r="OIF323" s="488"/>
      <c r="OIG323" s="488"/>
      <c r="OIH323" s="488"/>
      <c r="OII323" s="488"/>
      <c r="OIJ323" s="488"/>
      <c r="OIK323" s="699" t="s">
        <v>10061</v>
      </c>
      <c r="OIL323" s="700"/>
      <c r="OIM323" s="488"/>
      <c r="OIN323" s="488"/>
      <c r="OIO323" s="488"/>
      <c r="OIP323" s="488"/>
      <c r="OIQ323" s="488"/>
      <c r="OIR323" s="488"/>
      <c r="OIS323" s="699" t="s">
        <v>10061</v>
      </c>
      <c r="OIT323" s="700"/>
      <c r="OIU323" s="488"/>
      <c r="OIV323" s="488"/>
      <c r="OIW323" s="488"/>
      <c r="OIX323" s="488"/>
      <c r="OIY323" s="488"/>
      <c r="OIZ323" s="488"/>
      <c r="OJA323" s="699" t="s">
        <v>10061</v>
      </c>
      <c r="OJB323" s="700"/>
      <c r="OJC323" s="488"/>
      <c r="OJD323" s="488"/>
      <c r="OJE323" s="488"/>
      <c r="OJF323" s="488"/>
      <c r="OJG323" s="488"/>
      <c r="OJH323" s="488"/>
      <c r="OJI323" s="699" t="s">
        <v>10061</v>
      </c>
      <c r="OJJ323" s="700"/>
      <c r="OJK323" s="488"/>
      <c r="OJL323" s="488"/>
      <c r="OJM323" s="488"/>
      <c r="OJN323" s="488"/>
      <c r="OJO323" s="488"/>
      <c r="OJP323" s="488"/>
      <c r="OJQ323" s="699" t="s">
        <v>10061</v>
      </c>
      <c r="OJR323" s="700"/>
      <c r="OJS323" s="488"/>
      <c r="OJT323" s="488"/>
      <c r="OJU323" s="488"/>
      <c r="OJV323" s="488"/>
      <c r="OJW323" s="488"/>
      <c r="OJX323" s="488"/>
      <c r="OJY323" s="699" t="s">
        <v>10061</v>
      </c>
      <c r="OJZ323" s="700"/>
      <c r="OKA323" s="488"/>
      <c r="OKB323" s="488"/>
      <c r="OKC323" s="488"/>
      <c r="OKD323" s="488"/>
      <c r="OKE323" s="488"/>
      <c r="OKF323" s="488"/>
      <c r="OKG323" s="699" t="s">
        <v>10061</v>
      </c>
      <c r="OKH323" s="700"/>
      <c r="OKI323" s="488"/>
      <c r="OKJ323" s="488"/>
      <c r="OKK323" s="488"/>
      <c r="OKL323" s="488"/>
      <c r="OKM323" s="488"/>
      <c r="OKN323" s="488"/>
      <c r="OKO323" s="699" t="s">
        <v>10061</v>
      </c>
      <c r="OKP323" s="700"/>
      <c r="OKQ323" s="488"/>
      <c r="OKR323" s="488"/>
      <c r="OKS323" s="488"/>
      <c r="OKT323" s="488"/>
      <c r="OKU323" s="488"/>
      <c r="OKV323" s="488"/>
      <c r="OKW323" s="699" t="s">
        <v>10061</v>
      </c>
      <c r="OKX323" s="700"/>
      <c r="OKY323" s="488"/>
      <c r="OKZ323" s="488"/>
      <c r="OLA323" s="488"/>
      <c r="OLB323" s="488"/>
      <c r="OLC323" s="488"/>
      <c r="OLD323" s="488"/>
      <c r="OLE323" s="699" t="s">
        <v>10061</v>
      </c>
      <c r="OLF323" s="700"/>
      <c r="OLG323" s="488"/>
      <c r="OLH323" s="488"/>
      <c r="OLI323" s="488"/>
      <c r="OLJ323" s="488"/>
      <c r="OLK323" s="488"/>
      <c r="OLL323" s="488"/>
      <c r="OLM323" s="699" t="s">
        <v>10061</v>
      </c>
      <c r="OLN323" s="700"/>
      <c r="OLO323" s="488"/>
      <c r="OLP323" s="488"/>
      <c r="OLQ323" s="488"/>
      <c r="OLR323" s="488"/>
      <c r="OLS323" s="488"/>
      <c r="OLT323" s="488"/>
      <c r="OLU323" s="699" t="s">
        <v>10061</v>
      </c>
      <c r="OLV323" s="700"/>
      <c r="OLW323" s="488"/>
      <c r="OLX323" s="488"/>
      <c r="OLY323" s="488"/>
      <c r="OLZ323" s="488"/>
      <c r="OMA323" s="488"/>
      <c r="OMB323" s="488"/>
      <c r="OMC323" s="699" t="s">
        <v>10061</v>
      </c>
      <c r="OMD323" s="700"/>
      <c r="OME323" s="488"/>
      <c r="OMF323" s="488"/>
      <c r="OMG323" s="488"/>
      <c r="OMH323" s="488"/>
      <c r="OMI323" s="488"/>
      <c r="OMJ323" s="488"/>
      <c r="OMK323" s="699" t="s">
        <v>10061</v>
      </c>
      <c r="OML323" s="700"/>
      <c r="OMM323" s="488"/>
      <c r="OMN323" s="488"/>
      <c r="OMO323" s="488"/>
      <c r="OMP323" s="488"/>
      <c r="OMQ323" s="488"/>
      <c r="OMR323" s="488"/>
      <c r="OMS323" s="699" t="s">
        <v>10061</v>
      </c>
      <c r="OMT323" s="700"/>
      <c r="OMU323" s="488"/>
      <c r="OMV323" s="488"/>
      <c r="OMW323" s="488"/>
      <c r="OMX323" s="488"/>
      <c r="OMY323" s="488"/>
      <c r="OMZ323" s="488"/>
      <c r="ONA323" s="699" t="s">
        <v>10061</v>
      </c>
      <c r="ONB323" s="700"/>
      <c r="ONC323" s="488"/>
      <c r="OND323" s="488"/>
      <c r="ONE323" s="488"/>
      <c r="ONF323" s="488"/>
      <c r="ONG323" s="488"/>
      <c r="ONH323" s="488"/>
      <c r="ONI323" s="699" t="s">
        <v>10061</v>
      </c>
      <c r="ONJ323" s="700"/>
      <c r="ONK323" s="488"/>
      <c r="ONL323" s="488"/>
      <c r="ONM323" s="488"/>
      <c r="ONN323" s="488"/>
      <c r="ONO323" s="488"/>
      <c r="ONP323" s="488"/>
      <c r="ONQ323" s="699" t="s">
        <v>10061</v>
      </c>
      <c r="ONR323" s="700"/>
      <c r="ONS323" s="488"/>
      <c r="ONT323" s="488"/>
      <c r="ONU323" s="488"/>
      <c r="ONV323" s="488"/>
      <c r="ONW323" s="488"/>
      <c r="ONX323" s="488"/>
      <c r="ONY323" s="699" t="s">
        <v>10061</v>
      </c>
      <c r="ONZ323" s="700"/>
      <c r="OOA323" s="488"/>
      <c r="OOB323" s="488"/>
      <c r="OOC323" s="488"/>
      <c r="OOD323" s="488"/>
      <c r="OOE323" s="488"/>
      <c r="OOF323" s="488"/>
      <c r="OOG323" s="699" t="s">
        <v>10061</v>
      </c>
      <c r="OOH323" s="700"/>
      <c r="OOI323" s="488"/>
      <c r="OOJ323" s="488"/>
      <c r="OOK323" s="488"/>
      <c r="OOL323" s="488"/>
      <c r="OOM323" s="488"/>
      <c r="OON323" s="488"/>
      <c r="OOO323" s="699" t="s">
        <v>10061</v>
      </c>
      <c r="OOP323" s="700"/>
      <c r="OOQ323" s="488"/>
      <c r="OOR323" s="488"/>
      <c r="OOS323" s="488"/>
      <c r="OOT323" s="488"/>
      <c r="OOU323" s="488"/>
      <c r="OOV323" s="488"/>
      <c r="OOW323" s="699" t="s">
        <v>10061</v>
      </c>
      <c r="OOX323" s="700"/>
      <c r="OOY323" s="488"/>
      <c r="OOZ323" s="488"/>
      <c r="OPA323" s="488"/>
      <c r="OPB323" s="488"/>
      <c r="OPC323" s="488"/>
      <c r="OPD323" s="488"/>
      <c r="OPE323" s="699" t="s">
        <v>10061</v>
      </c>
      <c r="OPF323" s="700"/>
      <c r="OPG323" s="488"/>
      <c r="OPH323" s="488"/>
      <c r="OPI323" s="488"/>
      <c r="OPJ323" s="488"/>
      <c r="OPK323" s="488"/>
      <c r="OPL323" s="488"/>
      <c r="OPM323" s="699" t="s">
        <v>10061</v>
      </c>
      <c r="OPN323" s="700"/>
      <c r="OPO323" s="488"/>
      <c r="OPP323" s="488"/>
      <c r="OPQ323" s="488"/>
      <c r="OPR323" s="488"/>
      <c r="OPS323" s="488"/>
      <c r="OPT323" s="488"/>
      <c r="OPU323" s="699" t="s">
        <v>10061</v>
      </c>
      <c r="OPV323" s="700"/>
      <c r="OPW323" s="488"/>
      <c r="OPX323" s="488"/>
      <c r="OPY323" s="488"/>
      <c r="OPZ323" s="488"/>
      <c r="OQA323" s="488"/>
      <c r="OQB323" s="488"/>
      <c r="OQC323" s="699" t="s">
        <v>10061</v>
      </c>
      <c r="OQD323" s="700"/>
      <c r="OQE323" s="488"/>
      <c r="OQF323" s="488"/>
      <c r="OQG323" s="488"/>
      <c r="OQH323" s="488"/>
      <c r="OQI323" s="488"/>
      <c r="OQJ323" s="488"/>
      <c r="OQK323" s="699" t="s">
        <v>10061</v>
      </c>
      <c r="OQL323" s="700"/>
      <c r="OQM323" s="488"/>
      <c r="OQN323" s="488"/>
      <c r="OQO323" s="488"/>
      <c r="OQP323" s="488"/>
      <c r="OQQ323" s="488"/>
      <c r="OQR323" s="488"/>
      <c r="OQS323" s="699" t="s">
        <v>10061</v>
      </c>
      <c r="OQT323" s="700"/>
      <c r="OQU323" s="488"/>
      <c r="OQV323" s="488"/>
      <c r="OQW323" s="488"/>
      <c r="OQX323" s="488"/>
      <c r="OQY323" s="488"/>
      <c r="OQZ323" s="488"/>
      <c r="ORA323" s="699" t="s">
        <v>10061</v>
      </c>
      <c r="ORB323" s="700"/>
      <c r="ORC323" s="488"/>
      <c r="ORD323" s="488"/>
      <c r="ORE323" s="488"/>
      <c r="ORF323" s="488"/>
      <c r="ORG323" s="488"/>
      <c r="ORH323" s="488"/>
      <c r="ORI323" s="699" t="s">
        <v>10061</v>
      </c>
      <c r="ORJ323" s="700"/>
      <c r="ORK323" s="488"/>
      <c r="ORL323" s="488"/>
      <c r="ORM323" s="488"/>
      <c r="ORN323" s="488"/>
      <c r="ORO323" s="488"/>
      <c r="ORP323" s="488"/>
      <c r="ORQ323" s="699" t="s">
        <v>10061</v>
      </c>
      <c r="ORR323" s="700"/>
      <c r="ORS323" s="488"/>
      <c r="ORT323" s="488"/>
      <c r="ORU323" s="488"/>
      <c r="ORV323" s="488"/>
      <c r="ORW323" s="488"/>
      <c r="ORX323" s="488"/>
      <c r="ORY323" s="699" t="s">
        <v>10061</v>
      </c>
      <c r="ORZ323" s="700"/>
      <c r="OSA323" s="488"/>
      <c r="OSB323" s="488"/>
      <c r="OSC323" s="488"/>
      <c r="OSD323" s="488"/>
      <c r="OSE323" s="488"/>
      <c r="OSF323" s="488"/>
      <c r="OSG323" s="699" t="s">
        <v>10061</v>
      </c>
      <c r="OSH323" s="700"/>
      <c r="OSI323" s="488"/>
      <c r="OSJ323" s="488"/>
      <c r="OSK323" s="488"/>
      <c r="OSL323" s="488"/>
      <c r="OSM323" s="488"/>
      <c r="OSN323" s="488"/>
      <c r="OSO323" s="699" t="s">
        <v>10061</v>
      </c>
      <c r="OSP323" s="700"/>
      <c r="OSQ323" s="488"/>
      <c r="OSR323" s="488"/>
      <c r="OSS323" s="488"/>
      <c r="OST323" s="488"/>
      <c r="OSU323" s="488"/>
      <c r="OSV323" s="488"/>
      <c r="OSW323" s="699" t="s">
        <v>10061</v>
      </c>
      <c r="OSX323" s="700"/>
      <c r="OSY323" s="488"/>
      <c r="OSZ323" s="488"/>
      <c r="OTA323" s="488"/>
      <c r="OTB323" s="488"/>
      <c r="OTC323" s="488"/>
      <c r="OTD323" s="488"/>
      <c r="OTE323" s="699" t="s">
        <v>10061</v>
      </c>
      <c r="OTF323" s="700"/>
      <c r="OTG323" s="488"/>
      <c r="OTH323" s="488"/>
      <c r="OTI323" s="488"/>
      <c r="OTJ323" s="488"/>
      <c r="OTK323" s="488"/>
      <c r="OTL323" s="488"/>
      <c r="OTM323" s="699" t="s">
        <v>10061</v>
      </c>
      <c r="OTN323" s="700"/>
      <c r="OTO323" s="488"/>
      <c r="OTP323" s="488"/>
      <c r="OTQ323" s="488"/>
      <c r="OTR323" s="488"/>
      <c r="OTS323" s="488"/>
      <c r="OTT323" s="488"/>
      <c r="OTU323" s="699" t="s">
        <v>10061</v>
      </c>
      <c r="OTV323" s="700"/>
      <c r="OTW323" s="488"/>
      <c r="OTX323" s="488"/>
      <c r="OTY323" s="488"/>
      <c r="OTZ323" s="488"/>
      <c r="OUA323" s="488"/>
      <c r="OUB323" s="488"/>
      <c r="OUC323" s="699" t="s">
        <v>10061</v>
      </c>
      <c r="OUD323" s="700"/>
      <c r="OUE323" s="488"/>
      <c r="OUF323" s="488"/>
      <c r="OUG323" s="488"/>
      <c r="OUH323" s="488"/>
      <c r="OUI323" s="488"/>
      <c r="OUJ323" s="488"/>
      <c r="OUK323" s="699" t="s">
        <v>10061</v>
      </c>
      <c r="OUL323" s="700"/>
      <c r="OUM323" s="488"/>
      <c r="OUN323" s="488"/>
      <c r="OUO323" s="488"/>
      <c r="OUP323" s="488"/>
      <c r="OUQ323" s="488"/>
      <c r="OUR323" s="488"/>
      <c r="OUS323" s="699" t="s">
        <v>10061</v>
      </c>
      <c r="OUT323" s="700"/>
      <c r="OUU323" s="488"/>
      <c r="OUV323" s="488"/>
      <c r="OUW323" s="488"/>
      <c r="OUX323" s="488"/>
      <c r="OUY323" s="488"/>
      <c r="OUZ323" s="488"/>
      <c r="OVA323" s="699" t="s">
        <v>10061</v>
      </c>
      <c r="OVB323" s="700"/>
      <c r="OVC323" s="488"/>
      <c r="OVD323" s="488"/>
      <c r="OVE323" s="488"/>
      <c r="OVF323" s="488"/>
      <c r="OVG323" s="488"/>
      <c r="OVH323" s="488"/>
      <c r="OVI323" s="699" t="s">
        <v>10061</v>
      </c>
      <c r="OVJ323" s="700"/>
      <c r="OVK323" s="488"/>
      <c r="OVL323" s="488"/>
      <c r="OVM323" s="488"/>
      <c r="OVN323" s="488"/>
      <c r="OVO323" s="488"/>
      <c r="OVP323" s="488"/>
      <c r="OVQ323" s="699" t="s">
        <v>10061</v>
      </c>
      <c r="OVR323" s="700"/>
      <c r="OVS323" s="488"/>
      <c r="OVT323" s="488"/>
      <c r="OVU323" s="488"/>
      <c r="OVV323" s="488"/>
      <c r="OVW323" s="488"/>
      <c r="OVX323" s="488"/>
      <c r="OVY323" s="699" t="s">
        <v>10061</v>
      </c>
      <c r="OVZ323" s="700"/>
      <c r="OWA323" s="488"/>
      <c r="OWB323" s="488"/>
      <c r="OWC323" s="488"/>
      <c r="OWD323" s="488"/>
      <c r="OWE323" s="488"/>
      <c r="OWF323" s="488"/>
      <c r="OWG323" s="699" t="s">
        <v>10061</v>
      </c>
      <c r="OWH323" s="700"/>
      <c r="OWI323" s="488"/>
      <c r="OWJ323" s="488"/>
      <c r="OWK323" s="488"/>
      <c r="OWL323" s="488"/>
      <c r="OWM323" s="488"/>
      <c r="OWN323" s="488"/>
      <c r="OWO323" s="699" t="s">
        <v>10061</v>
      </c>
      <c r="OWP323" s="700"/>
      <c r="OWQ323" s="488"/>
      <c r="OWR323" s="488"/>
      <c r="OWS323" s="488"/>
      <c r="OWT323" s="488"/>
      <c r="OWU323" s="488"/>
      <c r="OWV323" s="488"/>
      <c r="OWW323" s="699" t="s">
        <v>10061</v>
      </c>
      <c r="OWX323" s="700"/>
      <c r="OWY323" s="488"/>
      <c r="OWZ323" s="488"/>
      <c r="OXA323" s="488"/>
      <c r="OXB323" s="488"/>
      <c r="OXC323" s="488"/>
      <c r="OXD323" s="488"/>
      <c r="OXE323" s="699" t="s">
        <v>10061</v>
      </c>
      <c r="OXF323" s="700"/>
      <c r="OXG323" s="488"/>
      <c r="OXH323" s="488"/>
      <c r="OXI323" s="488"/>
      <c r="OXJ323" s="488"/>
      <c r="OXK323" s="488"/>
      <c r="OXL323" s="488"/>
      <c r="OXM323" s="699" t="s">
        <v>10061</v>
      </c>
      <c r="OXN323" s="700"/>
      <c r="OXO323" s="488"/>
      <c r="OXP323" s="488"/>
      <c r="OXQ323" s="488"/>
      <c r="OXR323" s="488"/>
      <c r="OXS323" s="488"/>
      <c r="OXT323" s="488"/>
      <c r="OXU323" s="699" t="s">
        <v>10061</v>
      </c>
      <c r="OXV323" s="700"/>
      <c r="OXW323" s="488"/>
      <c r="OXX323" s="488"/>
      <c r="OXY323" s="488"/>
      <c r="OXZ323" s="488"/>
      <c r="OYA323" s="488"/>
      <c r="OYB323" s="488"/>
      <c r="OYC323" s="699" t="s">
        <v>10061</v>
      </c>
      <c r="OYD323" s="700"/>
      <c r="OYE323" s="488"/>
      <c r="OYF323" s="488"/>
      <c r="OYG323" s="488"/>
      <c r="OYH323" s="488"/>
      <c r="OYI323" s="488"/>
      <c r="OYJ323" s="488"/>
      <c r="OYK323" s="699" t="s">
        <v>10061</v>
      </c>
      <c r="OYL323" s="700"/>
      <c r="OYM323" s="488"/>
      <c r="OYN323" s="488"/>
      <c r="OYO323" s="488"/>
      <c r="OYP323" s="488"/>
      <c r="OYQ323" s="488"/>
      <c r="OYR323" s="488"/>
      <c r="OYS323" s="699" t="s">
        <v>10061</v>
      </c>
      <c r="OYT323" s="700"/>
      <c r="OYU323" s="488"/>
      <c r="OYV323" s="488"/>
      <c r="OYW323" s="488"/>
      <c r="OYX323" s="488"/>
      <c r="OYY323" s="488"/>
      <c r="OYZ323" s="488"/>
      <c r="OZA323" s="699" t="s">
        <v>10061</v>
      </c>
      <c r="OZB323" s="700"/>
      <c r="OZC323" s="488"/>
      <c r="OZD323" s="488"/>
      <c r="OZE323" s="488"/>
      <c r="OZF323" s="488"/>
      <c r="OZG323" s="488"/>
      <c r="OZH323" s="488"/>
      <c r="OZI323" s="699" t="s">
        <v>10061</v>
      </c>
      <c r="OZJ323" s="700"/>
      <c r="OZK323" s="488"/>
      <c r="OZL323" s="488"/>
      <c r="OZM323" s="488"/>
      <c r="OZN323" s="488"/>
      <c r="OZO323" s="488"/>
      <c r="OZP323" s="488"/>
      <c r="OZQ323" s="699" t="s">
        <v>10061</v>
      </c>
      <c r="OZR323" s="700"/>
      <c r="OZS323" s="488"/>
      <c r="OZT323" s="488"/>
      <c r="OZU323" s="488"/>
      <c r="OZV323" s="488"/>
      <c r="OZW323" s="488"/>
      <c r="OZX323" s="488"/>
      <c r="OZY323" s="699" t="s">
        <v>10061</v>
      </c>
      <c r="OZZ323" s="700"/>
      <c r="PAA323" s="488"/>
      <c r="PAB323" s="488"/>
      <c r="PAC323" s="488"/>
      <c r="PAD323" s="488"/>
      <c r="PAE323" s="488"/>
      <c r="PAF323" s="488"/>
      <c r="PAG323" s="699" t="s">
        <v>10061</v>
      </c>
      <c r="PAH323" s="700"/>
      <c r="PAI323" s="488"/>
      <c r="PAJ323" s="488"/>
      <c r="PAK323" s="488"/>
      <c r="PAL323" s="488"/>
      <c r="PAM323" s="488"/>
      <c r="PAN323" s="488"/>
      <c r="PAO323" s="699" t="s">
        <v>10061</v>
      </c>
      <c r="PAP323" s="700"/>
      <c r="PAQ323" s="488"/>
      <c r="PAR323" s="488"/>
      <c r="PAS323" s="488"/>
      <c r="PAT323" s="488"/>
      <c r="PAU323" s="488"/>
      <c r="PAV323" s="488"/>
      <c r="PAW323" s="699" t="s">
        <v>10061</v>
      </c>
      <c r="PAX323" s="700"/>
      <c r="PAY323" s="488"/>
      <c r="PAZ323" s="488"/>
      <c r="PBA323" s="488"/>
      <c r="PBB323" s="488"/>
      <c r="PBC323" s="488"/>
      <c r="PBD323" s="488"/>
      <c r="PBE323" s="699" t="s">
        <v>10061</v>
      </c>
      <c r="PBF323" s="700"/>
      <c r="PBG323" s="488"/>
      <c r="PBH323" s="488"/>
      <c r="PBI323" s="488"/>
      <c r="PBJ323" s="488"/>
      <c r="PBK323" s="488"/>
      <c r="PBL323" s="488"/>
      <c r="PBM323" s="699" t="s">
        <v>10061</v>
      </c>
      <c r="PBN323" s="700"/>
      <c r="PBO323" s="488"/>
      <c r="PBP323" s="488"/>
      <c r="PBQ323" s="488"/>
      <c r="PBR323" s="488"/>
      <c r="PBS323" s="488"/>
      <c r="PBT323" s="488"/>
      <c r="PBU323" s="699" t="s">
        <v>10061</v>
      </c>
      <c r="PBV323" s="700"/>
      <c r="PBW323" s="488"/>
      <c r="PBX323" s="488"/>
      <c r="PBY323" s="488"/>
      <c r="PBZ323" s="488"/>
      <c r="PCA323" s="488"/>
      <c r="PCB323" s="488"/>
      <c r="PCC323" s="699" t="s">
        <v>10061</v>
      </c>
      <c r="PCD323" s="700"/>
      <c r="PCE323" s="488"/>
      <c r="PCF323" s="488"/>
      <c r="PCG323" s="488"/>
      <c r="PCH323" s="488"/>
      <c r="PCI323" s="488"/>
      <c r="PCJ323" s="488"/>
      <c r="PCK323" s="699" t="s">
        <v>10061</v>
      </c>
      <c r="PCL323" s="700"/>
      <c r="PCM323" s="488"/>
      <c r="PCN323" s="488"/>
      <c r="PCO323" s="488"/>
      <c r="PCP323" s="488"/>
      <c r="PCQ323" s="488"/>
      <c r="PCR323" s="488"/>
      <c r="PCS323" s="699" t="s">
        <v>10061</v>
      </c>
      <c r="PCT323" s="700"/>
      <c r="PCU323" s="488"/>
      <c r="PCV323" s="488"/>
      <c r="PCW323" s="488"/>
      <c r="PCX323" s="488"/>
      <c r="PCY323" s="488"/>
      <c r="PCZ323" s="488"/>
      <c r="PDA323" s="699" t="s">
        <v>10061</v>
      </c>
      <c r="PDB323" s="700"/>
      <c r="PDC323" s="488"/>
      <c r="PDD323" s="488"/>
      <c r="PDE323" s="488"/>
      <c r="PDF323" s="488"/>
      <c r="PDG323" s="488"/>
      <c r="PDH323" s="488"/>
      <c r="PDI323" s="699" t="s">
        <v>10061</v>
      </c>
      <c r="PDJ323" s="700"/>
      <c r="PDK323" s="488"/>
      <c r="PDL323" s="488"/>
      <c r="PDM323" s="488"/>
      <c r="PDN323" s="488"/>
      <c r="PDO323" s="488"/>
      <c r="PDP323" s="488"/>
      <c r="PDQ323" s="699" t="s">
        <v>10061</v>
      </c>
      <c r="PDR323" s="700"/>
      <c r="PDS323" s="488"/>
      <c r="PDT323" s="488"/>
      <c r="PDU323" s="488"/>
      <c r="PDV323" s="488"/>
      <c r="PDW323" s="488"/>
      <c r="PDX323" s="488"/>
      <c r="PDY323" s="699" t="s">
        <v>10061</v>
      </c>
      <c r="PDZ323" s="700"/>
      <c r="PEA323" s="488"/>
      <c r="PEB323" s="488"/>
      <c r="PEC323" s="488"/>
      <c r="PED323" s="488"/>
      <c r="PEE323" s="488"/>
      <c r="PEF323" s="488"/>
      <c r="PEG323" s="699" t="s">
        <v>10061</v>
      </c>
      <c r="PEH323" s="700"/>
      <c r="PEI323" s="488"/>
      <c r="PEJ323" s="488"/>
      <c r="PEK323" s="488"/>
      <c r="PEL323" s="488"/>
      <c r="PEM323" s="488"/>
      <c r="PEN323" s="488"/>
      <c r="PEO323" s="699" t="s">
        <v>10061</v>
      </c>
      <c r="PEP323" s="700"/>
      <c r="PEQ323" s="488"/>
      <c r="PER323" s="488"/>
      <c r="PES323" s="488"/>
      <c r="PET323" s="488"/>
      <c r="PEU323" s="488"/>
      <c r="PEV323" s="488"/>
      <c r="PEW323" s="699" t="s">
        <v>10061</v>
      </c>
      <c r="PEX323" s="700"/>
      <c r="PEY323" s="488"/>
      <c r="PEZ323" s="488"/>
      <c r="PFA323" s="488"/>
      <c r="PFB323" s="488"/>
      <c r="PFC323" s="488"/>
      <c r="PFD323" s="488"/>
      <c r="PFE323" s="699" t="s">
        <v>10061</v>
      </c>
      <c r="PFF323" s="700"/>
      <c r="PFG323" s="488"/>
      <c r="PFH323" s="488"/>
      <c r="PFI323" s="488"/>
      <c r="PFJ323" s="488"/>
      <c r="PFK323" s="488"/>
      <c r="PFL323" s="488"/>
      <c r="PFM323" s="699" t="s">
        <v>10061</v>
      </c>
      <c r="PFN323" s="700"/>
      <c r="PFO323" s="488"/>
      <c r="PFP323" s="488"/>
      <c r="PFQ323" s="488"/>
      <c r="PFR323" s="488"/>
      <c r="PFS323" s="488"/>
      <c r="PFT323" s="488"/>
      <c r="PFU323" s="699" t="s">
        <v>10061</v>
      </c>
      <c r="PFV323" s="700"/>
      <c r="PFW323" s="488"/>
      <c r="PFX323" s="488"/>
      <c r="PFY323" s="488"/>
      <c r="PFZ323" s="488"/>
      <c r="PGA323" s="488"/>
      <c r="PGB323" s="488"/>
      <c r="PGC323" s="699" t="s">
        <v>10061</v>
      </c>
      <c r="PGD323" s="700"/>
      <c r="PGE323" s="488"/>
      <c r="PGF323" s="488"/>
      <c r="PGG323" s="488"/>
      <c r="PGH323" s="488"/>
      <c r="PGI323" s="488"/>
      <c r="PGJ323" s="488"/>
      <c r="PGK323" s="699" t="s">
        <v>10061</v>
      </c>
      <c r="PGL323" s="700"/>
      <c r="PGM323" s="488"/>
      <c r="PGN323" s="488"/>
      <c r="PGO323" s="488"/>
      <c r="PGP323" s="488"/>
      <c r="PGQ323" s="488"/>
      <c r="PGR323" s="488"/>
      <c r="PGS323" s="699" t="s">
        <v>10061</v>
      </c>
      <c r="PGT323" s="700"/>
      <c r="PGU323" s="488"/>
      <c r="PGV323" s="488"/>
      <c r="PGW323" s="488"/>
      <c r="PGX323" s="488"/>
      <c r="PGY323" s="488"/>
      <c r="PGZ323" s="488"/>
      <c r="PHA323" s="699" t="s">
        <v>10061</v>
      </c>
      <c r="PHB323" s="700"/>
      <c r="PHC323" s="488"/>
      <c r="PHD323" s="488"/>
      <c r="PHE323" s="488"/>
      <c r="PHF323" s="488"/>
      <c r="PHG323" s="488"/>
      <c r="PHH323" s="488"/>
      <c r="PHI323" s="699" t="s">
        <v>10061</v>
      </c>
      <c r="PHJ323" s="700"/>
      <c r="PHK323" s="488"/>
      <c r="PHL323" s="488"/>
      <c r="PHM323" s="488"/>
      <c r="PHN323" s="488"/>
      <c r="PHO323" s="488"/>
      <c r="PHP323" s="488"/>
      <c r="PHQ323" s="699" t="s">
        <v>10061</v>
      </c>
      <c r="PHR323" s="700"/>
      <c r="PHS323" s="488"/>
      <c r="PHT323" s="488"/>
      <c r="PHU323" s="488"/>
      <c r="PHV323" s="488"/>
      <c r="PHW323" s="488"/>
      <c r="PHX323" s="488"/>
      <c r="PHY323" s="699" t="s">
        <v>10061</v>
      </c>
      <c r="PHZ323" s="700"/>
      <c r="PIA323" s="488"/>
      <c r="PIB323" s="488"/>
      <c r="PIC323" s="488"/>
      <c r="PID323" s="488"/>
      <c r="PIE323" s="488"/>
      <c r="PIF323" s="488"/>
      <c r="PIG323" s="699" t="s">
        <v>10061</v>
      </c>
      <c r="PIH323" s="700"/>
      <c r="PII323" s="488"/>
      <c r="PIJ323" s="488"/>
      <c r="PIK323" s="488"/>
      <c r="PIL323" s="488"/>
      <c r="PIM323" s="488"/>
      <c r="PIN323" s="488"/>
      <c r="PIO323" s="699" t="s">
        <v>10061</v>
      </c>
      <c r="PIP323" s="700"/>
      <c r="PIQ323" s="488"/>
      <c r="PIR323" s="488"/>
      <c r="PIS323" s="488"/>
      <c r="PIT323" s="488"/>
      <c r="PIU323" s="488"/>
      <c r="PIV323" s="488"/>
      <c r="PIW323" s="699" t="s">
        <v>10061</v>
      </c>
      <c r="PIX323" s="700"/>
      <c r="PIY323" s="488"/>
      <c r="PIZ323" s="488"/>
      <c r="PJA323" s="488"/>
      <c r="PJB323" s="488"/>
      <c r="PJC323" s="488"/>
      <c r="PJD323" s="488"/>
      <c r="PJE323" s="699" t="s">
        <v>10061</v>
      </c>
      <c r="PJF323" s="700"/>
      <c r="PJG323" s="488"/>
      <c r="PJH323" s="488"/>
      <c r="PJI323" s="488"/>
      <c r="PJJ323" s="488"/>
      <c r="PJK323" s="488"/>
      <c r="PJL323" s="488"/>
      <c r="PJM323" s="699" t="s">
        <v>10061</v>
      </c>
      <c r="PJN323" s="700"/>
      <c r="PJO323" s="488"/>
      <c r="PJP323" s="488"/>
      <c r="PJQ323" s="488"/>
      <c r="PJR323" s="488"/>
      <c r="PJS323" s="488"/>
      <c r="PJT323" s="488"/>
      <c r="PJU323" s="699" t="s">
        <v>10061</v>
      </c>
      <c r="PJV323" s="700"/>
      <c r="PJW323" s="488"/>
      <c r="PJX323" s="488"/>
      <c r="PJY323" s="488"/>
      <c r="PJZ323" s="488"/>
      <c r="PKA323" s="488"/>
      <c r="PKB323" s="488"/>
      <c r="PKC323" s="699" t="s">
        <v>10061</v>
      </c>
      <c r="PKD323" s="700"/>
      <c r="PKE323" s="488"/>
      <c r="PKF323" s="488"/>
      <c r="PKG323" s="488"/>
      <c r="PKH323" s="488"/>
      <c r="PKI323" s="488"/>
      <c r="PKJ323" s="488"/>
      <c r="PKK323" s="699" t="s">
        <v>10061</v>
      </c>
      <c r="PKL323" s="700"/>
      <c r="PKM323" s="488"/>
      <c r="PKN323" s="488"/>
      <c r="PKO323" s="488"/>
      <c r="PKP323" s="488"/>
      <c r="PKQ323" s="488"/>
      <c r="PKR323" s="488"/>
      <c r="PKS323" s="699" t="s">
        <v>10061</v>
      </c>
      <c r="PKT323" s="700"/>
      <c r="PKU323" s="488"/>
      <c r="PKV323" s="488"/>
      <c r="PKW323" s="488"/>
      <c r="PKX323" s="488"/>
      <c r="PKY323" s="488"/>
      <c r="PKZ323" s="488"/>
      <c r="PLA323" s="699" t="s">
        <v>10061</v>
      </c>
      <c r="PLB323" s="700"/>
      <c r="PLC323" s="488"/>
      <c r="PLD323" s="488"/>
      <c r="PLE323" s="488"/>
      <c r="PLF323" s="488"/>
      <c r="PLG323" s="488"/>
      <c r="PLH323" s="488"/>
      <c r="PLI323" s="699" t="s">
        <v>10061</v>
      </c>
      <c r="PLJ323" s="700"/>
      <c r="PLK323" s="488"/>
      <c r="PLL323" s="488"/>
      <c r="PLM323" s="488"/>
      <c r="PLN323" s="488"/>
      <c r="PLO323" s="488"/>
      <c r="PLP323" s="488"/>
      <c r="PLQ323" s="699" t="s">
        <v>10061</v>
      </c>
      <c r="PLR323" s="700"/>
      <c r="PLS323" s="488"/>
      <c r="PLT323" s="488"/>
      <c r="PLU323" s="488"/>
      <c r="PLV323" s="488"/>
      <c r="PLW323" s="488"/>
      <c r="PLX323" s="488"/>
      <c r="PLY323" s="699" t="s">
        <v>10061</v>
      </c>
      <c r="PLZ323" s="700"/>
      <c r="PMA323" s="488"/>
      <c r="PMB323" s="488"/>
      <c r="PMC323" s="488"/>
      <c r="PMD323" s="488"/>
      <c r="PME323" s="488"/>
      <c r="PMF323" s="488"/>
      <c r="PMG323" s="699" t="s">
        <v>10061</v>
      </c>
      <c r="PMH323" s="700"/>
      <c r="PMI323" s="488"/>
      <c r="PMJ323" s="488"/>
      <c r="PMK323" s="488"/>
      <c r="PML323" s="488"/>
      <c r="PMM323" s="488"/>
      <c r="PMN323" s="488"/>
      <c r="PMO323" s="699" t="s">
        <v>10061</v>
      </c>
      <c r="PMP323" s="700"/>
      <c r="PMQ323" s="488"/>
      <c r="PMR323" s="488"/>
      <c r="PMS323" s="488"/>
      <c r="PMT323" s="488"/>
      <c r="PMU323" s="488"/>
      <c r="PMV323" s="488"/>
      <c r="PMW323" s="699" t="s">
        <v>10061</v>
      </c>
      <c r="PMX323" s="700"/>
      <c r="PMY323" s="488"/>
      <c r="PMZ323" s="488"/>
      <c r="PNA323" s="488"/>
      <c r="PNB323" s="488"/>
      <c r="PNC323" s="488"/>
      <c r="PND323" s="488"/>
      <c r="PNE323" s="699" t="s">
        <v>10061</v>
      </c>
      <c r="PNF323" s="700"/>
      <c r="PNG323" s="488"/>
      <c r="PNH323" s="488"/>
      <c r="PNI323" s="488"/>
      <c r="PNJ323" s="488"/>
      <c r="PNK323" s="488"/>
      <c r="PNL323" s="488"/>
      <c r="PNM323" s="699" t="s">
        <v>10061</v>
      </c>
      <c r="PNN323" s="700"/>
      <c r="PNO323" s="488"/>
      <c r="PNP323" s="488"/>
      <c r="PNQ323" s="488"/>
      <c r="PNR323" s="488"/>
      <c r="PNS323" s="488"/>
      <c r="PNT323" s="488"/>
      <c r="PNU323" s="699" t="s">
        <v>10061</v>
      </c>
      <c r="PNV323" s="700"/>
      <c r="PNW323" s="488"/>
      <c r="PNX323" s="488"/>
      <c r="PNY323" s="488"/>
      <c r="PNZ323" s="488"/>
      <c r="POA323" s="488"/>
      <c r="POB323" s="488"/>
      <c r="POC323" s="699" t="s">
        <v>10061</v>
      </c>
      <c r="POD323" s="700"/>
      <c r="POE323" s="488"/>
      <c r="POF323" s="488"/>
      <c r="POG323" s="488"/>
      <c r="POH323" s="488"/>
      <c r="POI323" s="488"/>
      <c r="POJ323" s="488"/>
      <c r="POK323" s="699" t="s">
        <v>10061</v>
      </c>
      <c r="POL323" s="700"/>
      <c r="POM323" s="488"/>
      <c r="PON323" s="488"/>
      <c r="POO323" s="488"/>
      <c r="POP323" s="488"/>
      <c r="POQ323" s="488"/>
      <c r="POR323" s="488"/>
      <c r="POS323" s="699" t="s">
        <v>10061</v>
      </c>
      <c r="POT323" s="700"/>
      <c r="POU323" s="488"/>
      <c r="POV323" s="488"/>
      <c r="POW323" s="488"/>
      <c r="POX323" s="488"/>
      <c r="POY323" s="488"/>
      <c r="POZ323" s="488"/>
      <c r="PPA323" s="699" t="s">
        <v>10061</v>
      </c>
      <c r="PPB323" s="700"/>
      <c r="PPC323" s="488"/>
      <c r="PPD323" s="488"/>
      <c r="PPE323" s="488"/>
      <c r="PPF323" s="488"/>
      <c r="PPG323" s="488"/>
      <c r="PPH323" s="488"/>
      <c r="PPI323" s="699" t="s">
        <v>10061</v>
      </c>
      <c r="PPJ323" s="700"/>
      <c r="PPK323" s="488"/>
      <c r="PPL323" s="488"/>
      <c r="PPM323" s="488"/>
      <c r="PPN323" s="488"/>
      <c r="PPO323" s="488"/>
      <c r="PPP323" s="488"/>
      <c r="PPQ323" s="699" t="s">
        <v>10061</v>
      </c>
      <c r="PPR323" s="700"/>
      <c r="PPS323" s="488"/>
      <c r="PPT323" s="488"/>
      <c r="PPU323" s="488"/>
      <c r="PPV323" s="488"/>
      <c r="PPW323" s="488"/>
      <c r="PPX323" s="488"/>
      <c r="PPY323" s="699" t="s">
        <v>10061</v>
      </c>
      <c r="PPZ323" s="700"/>
      <c r="PQA323" s="488"/>
      <c r="PQB323" s="488"/>
      <c r="PQC323" s="488"/>
      <c r="PQD323" s="488"/>
      <c r="PQE323" s="488"/>
      <c r="PQF323" s="488"/>
      <c r="PQG323" s="699" t="s">
        <v>10061</v>
      </c>
      <c r="PQH323" s="700"/>
      <c r="PQI323" s="488"/>
      <c r="PQJ323" s="488"/>
      <c r="PQK323" s="488"/>
      <c r="PQL323" s="488"/>
      <c r="PQM323" s="488"/>
      <c r="PQN323" s="488"/>
      <c r="PQO323" s="699" t="s">
        <v>10061</v>
      </c>
      <c r="PQP323" s="700"/>
      <c r="PQQ323" s="488"/>
      <c r="PQR323" s="488"/>
      <c r="PQS323" s="488"/>
      <c r="PQT323" s="488"/>
      <c r="PQU323" s="488"/>
      <c r="PQV323" s="488"/>
      <c r="PQW323" s="699" t="s">
        <v>10061</v>
      </c>
      <c r="PQX323" s="700"/>
      <c r="PQY323" s="488"/>
      <c r="PQZ323" s="488"/>
      <c r="PRA323" s="488"/>
      <c r="PRB323" s="488"/>
      <c r="PRC323" s="488"/>
      <c r="PRD323" s="488"/>
      <c r="PRE323" s="699" t="s">
        <v>10061</v>
      </c>
      <c r="PRF323" s="700"/>
      <c r="PRG323" s="488"/>
      <c r="PRH323" s="488"/>
      <c r="PRI323" s="488"/>
      <c r="PRJ323" s="488"/>
      <c r="PRK323" s="488"/>
      <c r="PRL323" s="488"/>
      <c r="PRM323" s="699" t="s">
        <v>10061</v>
      </c>
      <c r="PRN323" s="700"/>
      <c r="PRO323" s="488"/>
      <c r="PRP323" s="488"/>
      <c r="PRQ323" s="488"/>
      <c r="PRR323" s="488"/>
      <c r="PRS323" s="488"/>
      <c r="PRT323" s="488"/>
      <c r="PRU323" s="699" t="s">
        <v>10061</v>
      </c>
      <c r="PRV323" s="700"/>
      <c r="PRW323" s="488"/>
      <c r="PRX323" s="488"/>
      <c r="PRY323" s="488"/>
      <c r="PRZ323" s="488"/>
      <c r="PSA323" s="488"/>
      <c r="PSB323" s="488"/>
      <c r="PSC323" s="699" t="s">
        <v>10061</v>
      </c>
      <c r="PSD323" s="700"/>
      <c r="PSE323" s="488"/>
      <c r="PSF323" s="488"/>
      <c r="PSG323" s="488"/>
      <c r="PSH323" s="488"/>
      <c r="PSI323" s="488"/>
      <c r="PSJ323" s="488"/>
      <c r="PSK323" s="699" t="s">
        <v>10061</v>
      </c>
      <c r="PSL323" s="700"/>
      <c r="PSM323" s="488"/>
      <c r="PSN323" s="488"/>
      <c r="PSO323" s="488"/>
      <c r="PSP323" s="488"/>
      <c r="PSQ323" s="488"/>
      <c r="PSR323" s="488"/>
      <c r="PSS323" s="699" t="s">
        <v>10061</v>
      </c>
      <c r="PST323" s="700"/>
      <c r="PSU323" s="488"/>
      <c r="PSV323" s="488"/>
      <c r="PSW323" s="488"/>
      <c r="PSX323" s="488"/>
      <c r="PSY323" s="488"/>
      <c r="PSZ323" s="488"/>
      <c r="PTA323" s="699" t="s">
        <v>10061</v>
      </c>
      <c r="PTB323" s="700"/>
      <c r="PTC323" s="488"/>
      <c r="PTD323" s="488"/>
      <c r="PTE323" s="488"/>
      <c r="PTF323" s="488"/>
      <c r="PTG323" s="488"/>
      <c r="PTH323" s="488"/>
      <c r="PTI323" s="699" t="s">
        <v>10061</v>
      </c>
      <c r="PTJ323" s="700"/>
      <c r="PTK323" s="488"/>
      <c r="PTL323" s="488"/>
      <c r="PTM323" s="488"/>
      <c r="PTN323" s="488"/>
      <c r="PTO323" s="488"/>
      <c r="PTP323" s="488"/>
      <c r="PTQ323" s="699" t="s">
        <v>10061</v>
      </c>
      <c r="PTR323" s="700"/>
      <c r="PTS323" s="488"/>
      <c r="PTT323" s="488"/>
      <c r="PTU323" s="488"/>
      <c r="PTV323" s="488"/>
      <c r="PTW323" s="488"/>
      <c r="PTX323" s="488"/>
      <c r="PTY323" s="699" t="s">
        <v>10061</v>
      </c>
      <c r="PTZ323" s="700"/>
      <c r="PUA323" s="488"/>
      <c r="PUB323" s="488"/>
      <c r="PUC323" s="488"/>
      <c r="PUD323" s="488"/>
      <c r="PUE323" s="488"/>
      <c r="PUF323" s="488"/>
      <c r="PUG323" s="699" t="s">
        <v>10061</v>
      </c>
      <c r="PUH323" s="700"/>
      <c r="PUI323" s="488"/>
      <c r="PUJ323" s="488"/>
      <c r="PUK323" s="488"/>
      <c r="PUL323" s="488"/>
      <c r="PUM323" s="488"/>
      <c r="PUN323" s="488"/>
      <c r="PUO323" s="699" t="s">
        <v>10061</v>
      </c>
      <c r="PUP323" s="700"/>
      <c r="PUQ323" s="488"/>
      <c r="PUR323" s="488"/>
      <c r="PUS323" s="488"/>
      <c r="PUT323" s="488"/>
      <c r="PUU323" s="488"/>
      <c r="PUV323" s="488"/>
      <c r="PUW323" s="699" t="s">
        <v>10061</v>
      </c>
      <c r="PUX323" s="700"/>
      <c r="PUY323" s="488"/>
      <c r="PUZ323" s="488"/>
      <c r="PVA323" s="488"/>
      <c r="PVB323" s="488"/>
      <c r="PVC323" s="488"/>
      <c r="PVD323" s="488"/>
      <c r="PVE323" s="699" t="s">
        <v>10061</v>
      </c>
      <c r="PVF323" s="700"/>
      <c r="PVG323" s="488"/>
      <c r="PVH323" s="488"/>
      <c r="PVI323" s="488"/>
      <c r="PVJ323" s="488"/>
      <c r="PVK323" s="488"/>
      <c r="PVL323" s="488"/>
      <c r="PVM323" s="699" t="s">
        <v>10061</v>
      </c>
      <c r="PVN323" s="700"/>
      <c r="PVO323" s="488"/>
      <c r="PVP323" s="488"/>
      <c r="PVQ323" s="488"/>
      <c r="PVR323" s="488"/>
      <c r="PVS323" s="488"/>
      <c r="PVT323" s="488"/>
      <c r="PVU323" s="699" t="s">
        <v>10061</v>
      </c>
      <c r="PVV323" s="700"/>
      <c r="PVW323" s="488"/>
      <c r="PVX323" s="488"/>
      <c r="PVY323" s="488"/>
      <c r="PVZ323" s="488"/>
      <c r="PWA323" s="488"/>
      <c r="PWB323" s="488"/>
      <c r="PWC323" s="699" t="s">
        <v>10061</v>
      </c>
      <c r="PWD323" s="700"/>
      <c r="PWE323" s="488"/>
      <c r="PWF323" s="488"/>
      <c r="PWG323" s="488"/>
      <c r="PWH323" s="488"/>
      <c r="PWI323" s="488"/>
      <c r="PWJ323" s="488"/>
      <c r="PWK323" s="699" t="s">
        <v>10061</v>
      </c>
      <c r="PWL323" s="700"/>
      <c r="PWM323" s="488"/>
      <c r="PWN323" s="488"/>
      <c r="PWO323" s="488"/>
      <c r="PWP323" s="488"/>
      <c r="PWQ323" s="488"/>
      <c r="PWR323" s="488"/>
      <c r="PWS323" s="699" t="s">
        <v>10061</v>
      </c>
      <c r="PWT323" s="700"/>
      <c r="PWU323" s="488"/>
      <c r="PWV323" s="488"/>
      <c r="PWW323" s="488"/>
      <c r="PWX323" s="488"/>
      <c r="PWY323" s="488"/>
      <c r="PWZ323" s="488"/>
      <c r="PXA323" s="699" t="s">
        <v>10061</v>
      </c>
      <c r="PXB323" s="700"/>
      <c r="PXC323" s="488"/>
      <c r="PXD323" s="488"/>
      <c r="PXE323" s="488"/>
      <c r="PXF323" s="488"/>
      <c r="PXG323" s="488"/>
      <c r="PXH323" s="488"/>
      <c r="PXI323" s="699" t="s">
        <v>10061</v>
      </c>
      <c r="PXJ323" s="700"/>
      <c r="PXK323" s="488"/>
      <c r="PXL323" s="488"/>
      <c r="PXM323" s="488"/>
      <c r="PXN323" s="488"/>
      <c r="PXO323" s="488"/>
      <c r="PXP323" s="488"/>
      <c r="PXQ323" s="699" t="s">
        <v>10061</v>
      </c>
      <c r="PXR323" s="700"/>
      <c r="PXS323" s="488"/>
      <c r="PXT323" s="488"/>
      <c r="PXU323" s="488"/>
      <c r="PXV323" s="488"/>
      <c r="PXW323" s="488"/>
      <c r="PXX323" s="488"/>
      <c r="PXY323" s="699" t="s">
        <v>10061</v>
      </c>
      <c r="PXZ323" s="700"/>
      <c r="PYA323" s="488"/>
      <c r="PYB323" s="488"/>
      <c r="PYC323" s="488"/>
      <c r="PYD323" s="488"/>
      <c r="PYE323" s="488"/>
      <c r="PYF323" s="488"/>
      <c r="PYG323" s="699" t="s">
        <v>10061</v>
      </c>
      <c r="PYH323" s="700"/>
      <c r="PYI323" s="488"/>
      <c r="PYJ323" s="488"/>
      <c r="PYK323" s="488"/>
      <c r="PYL323" s="488"/>
      <c r="PYM323" s="488"/>
      <c r="PYN323" s="488"/>
      <c r="PYO323" s="699" t="s">
        <v>10061</v>
      </c>
      <c r="PYP323" s="700"/>
      <c r="PYQ323" s="488"/>
      <c r="PYR323" s="488"/>
      <c r="PYS323" s="488"/>
      <c r="PYT323" s="488"/>
      <c r="PYU323" s="488"/>
      <c r="PYV323" s="488"/>
      <c r="PYW323" s="699" t="s">
        <v>10061</v>
      </c>
      <c r="PYX323" s="700"/>
      <c r="PYY323" s="488"/>
      <c r="PYZ323" s="488"/>
      <c r="PZA323" s="488"/>
      <c r="PZB323" s="488"/>
      <c r="PZC323" s="488"/>
      <c r="PZD323" s="488"/>
      <c r="PZE323" s="699" t="s">
        <v>10061</v>
      </c>
      <c r="PZF323" s="700"/>
      <c r="PZG323" s="488"/>
      <c r="PZH323" s="488"/>
      <c r="PZI323" s="488"/>
      <c r="PZJ323" s="488"/>
      <c r="PZK323" s="488"/>
      <c r="PZL323" s="488"/>
      <c r="PZM323" s="699" t="s">
        <v>10061</v>
      </c>
      <c r="PZN323" s="700"/>
      <c r="PZO323" s="488"/>
      <c r="PZP323" s="488"/>
      <c r="PZQ323" s="488"/>
      <c r="PZR323" s="488"/>
      <c r="PZS323" s="488"/>
      <c r="PZT323" s="488"/>
      <c r="PZU323" s="699" t="s">
        <v>10061</v>
      </c>
      <c r="PZV323" s="700"/>
      <c r="PZW323" s="488"/>
      <c r="PZX323" s="488"/>
      <c r="PZY323" s="488"/>
      <c r="PZZ323" s="488"/>
      <c r="QAA323" s="488"/>
      <c r="QAB323" s="488"/>
      <c r="QAC323" s="699" t="s">
        <v>10061</v>
      </c>
      <c r="QAD323" s="700"/>
      <c r="QAE323" s="488"/>
      <c r="QAF323" s="488"/>
      <c r="QAG323" s="488"/>
      <c r="QAH323" s="488"/>
      <c r="QAI323" s="488"/>
      <c r="QAJ323" s="488"/>
      <c r="QAK323" s="699" t="s">
        <v>10061</v>
      </c>
      <c r="QAL323" s="700"/>
      <c r="QAM323" s="488"/>
      <c r="QAN323" s="488"/>
      <c r="QAO323" s="488"/>
      <c r="QAP323" s="488"/>
      <c r="QAQ323" s="488"/>
      <c r="QAR323" s="488"/>
      <c r="QAS323" s="699" t="s">
        <v>10061</v>
      </c>
      <c r="QAT323" s="700"/>
      <c r="QAU323" s="488"/>
      <c r="QAV323" s="488"/>
      <c r="QAW323" s="488"/>
      <c r="QAX323" s="488"/>
      <c r="QAY323" s="488"/>
      <c r="QAZ323" s="488"/>
      <c r="QBA323" s="699" t="s">
        <v>10061</v>
      </c>
      <c r="QBB323" s="700"/>
      <c r="QBC323" s="488"/>
      <c r="QBD323" s="488"/>
      <c r="QBE323" s="488"/>
      <c r="QBF323" s="488"/>
      <c r="QBG323" s="488"/>
      <c r="QBH323" s="488"/>
      <c r="QBI323" s="699" t="s">
        <v>10061</v>
      </c>
      <c r="QBJ323" s="700"/>
      <c r="QBK323" s="488"/>
      <c r="QBL323" s="488"/>
      <c r="QBM323" s="488"/>
      <c r="QBN323" s="488"/>
      <c r="QBO323" s="488"/>
      <c r="QBP323" s="488"/>
      <c r="QBQ323" s="699" t="s">
        <v>10061</v>
      </c>
      <c r="QBR323" s="700"/>
      <c r="QBS323" s="488"/>
      <c r="QBT323" s="488"/>
      <c r="QBU323" s="488"/>
      <c r="QBV323" s="488"/>
      <c r="QBW323" s="488"/>
      <c r="QBX323" s="488"/>
      <c r="QBY323" s="699" t="s">
        <v>10061</v>
      </c>
      <c r="QBZ323" s="700"/>
      <c r="QCA323" s="488"/>
      <c r="QCB323" s="488"/>
      <c r="QCC323" s="488"/>
      <c r="QCD323" s="488"/>
      <c r="QCE323" s="488"/>
      <c r="QCF323" s="488"/>
      <c r="QCG323" s="699" t="s">
        <v>10061</v>
      </c>
      <c r="QCH323" s="700"/>
      <c r="QCI323" s="488"/>
      <c r="QCJ323" s="488"/>
      <c r="QCK323" s="488"/>
      <c r="QCL323" s="488"/>
      <c r="QCM323" s="488"/>
      <c r="QCN323" s="488"/>
      <c r="QCO323" s="699" t="s">
        <v>10061</v>
      </c>
      <c r="QCP323" s="700"/>
      <c r="QCQ323" s="488"/>
      <c r="QCR323" s="488"/>
      <c r="QCS323" s="488"/>
      <c r="QCT323" s="488"/>
      <c r="QCU323" s="488"/>
      <c r="QCV323" s="488"/>
      <c r="QCW323" s="699" t="s">
        <v>10061</v>
      </c>
      <c r="QCX323" s="700"/>
      <c r="QCY323" s="488"/>
      <c r="QCZ323" s="488"/>
      <c r="QDA323" s="488"/>
      <c r="QDB323" s="488"/>
      <c r="QDC323" s="488"/>
      <c r="QDD323" s="488"/>
      <c r="QDE323" s="699" t="s">
        <v>10061</v>
      </c>
      <c r="QDF323" s="700"/>
      <c r="QDG323" s="488"/>
      <c r="QDH323" s="488"/>
      <c r="QDI323" s="488"/>
      <c r="QDJ323" s="488"/>
      <c r="QDK323" s="488"/>
      <c r="QDL323" s="488"/>
      <c r="QDM323" s="699" t="s">
        <v>10061</v>
      </c>
      <c r="QDN323" s="700"/>
      <c r="QDO323" s="488"/>
      <c r="QDP323" s="488"/>
      <c r="QDQ323" s="488"/>
      <c r="QDR323" s="488"/>
      <c r="QDS323" s="488"/>
      <c r="QDT323" s="488"/>
      <c r="QDU323" s="699" t="s">
        <v>10061</v>
      </c>
      <c r="QDV323" s="700"/>
      <c r="QDW323" s="488"/>
      <c r="QDX323" s="488"/>
      <c r="QDY323" s="488"/>
      <c r="QDZ323" s="488"/>
      <c r="QEA323" s="488"/>
      <c r="QEB323" s="488"/>
      <c r="QEC323" s="699" t="s">
        <v>10061</v>
      </c>
      <c r="QED323" s="700"/>
      <c r="QEE323" s="488"/>
      <c r="QEF323" s="488"/>
      <c r="QEG323" s="488"/>
      <c r="QEH323" s="488"/>
      <c r="QEI323" s="488"/>
      <c r="QEJ323" s="488"/>
      <c r="QEK323" s="699" t="s">
        <v>10061</v>
      </c>
      <c r="QEL323" s="700"/>
      <c r="QEM323" s="488"/>
      <c r="QEN323" s="488"/>
      <c r="QEO323" s="488"/>
      <c r="QEP323" s="488"/>
      <c r="QEQ323" s="488"/>
      <c r="QER323" s="488"/>
      <c r="QES323" s="699" t="s">
        <v>10061</v>
      </c>
      <c r="QET323" s="700"/>
      <c r="QEU323" s="488"/>
      <c r="QEV323" s="488"/>
      <c r="QEW323" s="488"/>
      <c r="QEX323" s="488"/>
      <c r="QEY323" s="488"/>
      <c r="QEZ323" s="488"/>
      <c r="QFA323" s="699" t="s">
        <v>10061</v>
      </c>
      <c r="QFB323" s="700"/>
      <c r="QFC323" s="488"/>
      <c r="QFD323" s="488"/>
      <c r="QFE323" s="488"/>
      <c r="QFF323" s="488"/>
      <c r="QFG323" s="488"/>
      <c r="QFH323" s="488"/>
      <c r="QFI323" s="699" t="s">
        <v>10061</v>
      </c>
      <c r="QFJ323" s="700"/>
      <c r="QFK323" s="488"/>
      <c r="QFL323" s="488"/>
      <c r="QFM323" s="488"/>
      <c r="QFN323" s="488"/>
      <c r="QFO323" s="488"/>
      <c r="QFP323" s="488"/>
      <c r="QFQ323" s="699" t="s">
        <v>10061</v>
      </c>
      <c r="QFR323" s="700"/>
      <c r="QFS323" s="488"/>
      <c r="QFT323" s="488"/>
      <c r="QFU323" s="488"/>
      <c r="QFV323" s="488"/>
      <c r="QFW323" s="488"/>
      <c r="QFX323" s="488"/>
      <c r="QFY323" s="699" t="s">
        <v>10061</v>
      </c>
      <c r="QFZ323" s="700"/>
      <c r="QGA323" s="488"/>
      <c r="QGB323" s="488"/>
      <c r="QGC323" s="488"/>
      <c r="QGD323" s="488"/>
      <c r="QGE323" s="488"/>
      <c r="QGF323" s="488"/>
      <c r="QGG323" s="699" t="s">
        <v>10061</v>
      </c>
      <c r="QGH323" s="700"/>
      <c r="QGI323" s="488"/>
      <c r="QGJ323" s="488"/>
      <c r="QGK323" s="488"/>
      <c r="QGL323" s="488"/>
      <c r="QGM323" s="488"/>
      <c r="QGN323" s="488"/>
      <c r="QGO323" s="699" t="s">
        <v>10061</v>
      </c>
      <c r="QGP323" s="700"/>
      <c r="QGQ323" s="488"/>
      <c r="QGR323" s="488"/>
      <c r="QGS323" s="488"/>
      <c r="QGT323" s="488"/>
      <c r="QGU323" s="488"/>
      <c r="QGV323" s="488"/>
      <c r="QGW323" s="699" t="s">
        <v>10061</v>
      </c>
      <c r="QGX323" s="700"/>
      <c r="QGY323" s="488"/>
      <c r="QGZ323" s="488"/>
      <c r="QHA323" s="488"/>
      <c r="QHB323" s="488"/>
      <c r="QHC323" s="488"/>
      <c r="QHD323" s="488"/>
      <c r="QHE323" s="699" t="s">
        <v>10061</v>
      </c>
      <c r="QHF323" s="700"/>
      <c r="QHG323" s="488"/>
      <c r="QHH323" s="488"/>
      <c r="QHI323" s="488"/>
      <c r="QHJ323" s="488"/>
      <c r="QHK323" s="488"/>
      <c r="QHL323" s="488"/>
      <c r="QHM323" s="699" t="s">
        <v>10061</v>
      </c>
      <c r="QHN323" s="700"/>
      <c r="QHO323" s="488"/>
      <c r="QHP323" s="488"/>
      <c r="QHQ323" s="488"/>
      <c r="QHR323" s="488"/>
      <c r="QHS323" s="488"/>
      <c r="QHT323" s="488"/>
      <c r="QHU323" s="699" t="s">
        <v>10061</v>
      </c>
      <c r="QHV323" s="700"/>
      <c r="QHW323" s="488"/>
      <c r="QHX323" s="488"/>
      <c r="QHY323" s="488"/>
      <c r="QHZ323" s="488"/>
      <c r="QIA323" s="488"/>
      <c r="QIB323" s="488"/>
      <c r="QIC323" s="699" t="s">
        <v>10061</v>
      </c>
      <c r="QID323" s="700"/>
      <c r="QIE323" s="488"/>
      <c r="QIF323" s="488"/>
      <c r="QIG323" s="488"/>
      <c r="QIH323" s="488"/>
      <c r="QII323" s="488"/>
      <c r="QIJ323" s="488"/>
      <c r="QIK323" s="699" t="s">
        <v>10061</v>
      </c>
      <c r="QIL323" s="700"/>
      <c r="QIM323" s="488"/>
      <c r="QIN323" s="488"/>
      <c r="QIO323" s="488"/>
      <c r="QIP323" s="488"/>
      <c r="QIQ323" s="488"/>
      <c r="QIR323" s="488"/>
      <c r="QIS323" s="699" t="s">
        <v>10061</v>
      </c>
      <c r="QIT323" s="700"/>
      <c r="QIU323" s="488"/>
      <c r="QIV323" s="488"/>
      <c r="QIW323" s="488"/>
      <c r="QIX323" s="488"/>
      <c r="QIY323" s="488"/>
      <c r="QIZ323" s="488"/>
      <c r="QJA323" s="699" t="s">
        <v>10061</v>
      </c>
      <c r="QJB323" s="700"/>
      <c r="QJC323" s="488"/>
      <c r="QJD323" s="488"/>
      <c r="QJE323" s="488"/>
      <c r="QJF323" s="488"/>
      <c r="QJG323" s="488"/>
      <c r="QJH323" s="488"/>
      <c r="QJI323" s="699" t="s">
        <v>10061</v>
      </c>
      <c r="QJJ323" s="700"/>
      <c r="QJK323" s="488"/>
      <c r="QJL323" s="488"/>
      <c r="QJM323" s="488"/>
      <c r="QJN323" s="488"/>
      <c r="QJO323" s="488"/>
      <c r="QJP323" s="488"/>
      <c r="QJQ323" s="699" t="s">
        <v>10061</v>
      </c>
      <c r="QJR323" s="700"/>
      <c r="QJS323" s="488"/>
      <c r="QJT323" s="488"/>
      <c r="QJU323" s="488"/>
      <c r="QJV323" s="488"/>
      <c r="QJW323" s="488"/>
      <c r="QJX323" s="488"/>
      <c r="QJY323" s="699" t="s">
        <v>10061</v>
      </c>
      <c r="QJZ323" s="700"/>
      <c r="QKA323" s="488"/>
      <c r="QKB323" s="488"/>
      <c r="QKC323" s="488"/>
      <c r="QKD323" s="488"/>
      <c r="QKE323" s="488"/>
      <c r="QKF323" s="488"/>
      <c r="QKG323" s="699" t="s">
        <v>10061</v>
      </c>
      <c r="QKH323" s="700"/>
      <c r="QKI323" s="488"/>
      <c r="QKJ323" s="488"/>
      <c r="QKK323" s="488"/>
      <c r="QKL323" s="488"/>
      <c r="QKM323" s="488"/>
      <c r="QKN323" s="488"/>
      <c r="QKO323" s="699" t="s">
        <v>10061</v>
      </c>
      <c r="QKP323" s="700"/>
      <c r="QKQ323" s="488"/>
      <c r="QKR323" s="488"/>
      <c r="QKS323" s="488"/>
      <c r="QKT323" s="488"/>
      <c r="QKU323" s="488"/>
      <c r="QKV323" s="488"/>
      <c r="QKW323" s="699" t="s">
        <v>10061</v>
      </c>
      <c r="QKX323" s="700"/>
      <c r="QKY323" s="488"/>
      <c r="QKZ323" s="488"/>
      <c r="QLA323" s="488"/>
      <c r="QLB323" s="488"/>
      <c r="QLC323" s="488"/>
      <c r="QLD323" s="488"/>
      <c r="QLE323" s="699" t="s">
        <v>10061</v>
      </c>
      <c r="QLF323" s="700"/>
      <c r="QLG323" s="488"/>
      <c r="QLH323" s="488"/>
      <c r="QLI323" s="488"/>
      <c r="QLJ323" s="488"/>
      <c r="QLK323" s="488"/>
      <c r="QLL323" s="488"/>
      <c r="QLM323" s="699" t="s">
        <v>10061</v>
      </c>
      <c r="QLN323" s="700"/>
      <c r="QLO323" s="488"/>
      <c r="QLP323" s="488"/>
      <c r="QLQ323" s="488"/>
      <c r="QLR323" s="488"/>
      <c r="QLS323" s="488"/>
      <c r="QLT323" s="488"/>
      <c r="QLU323" s="699" t="s">
        <v>10061</v>
      </c>
      <c r="QLV323" s="700"/>
      <c r="QLW323" s="488"/>
      <c r="QLX323" s="488"/>
      <c r="QLY323" s="488"/>
      <c r="QLZ323" s="488"/>
      <c r="QMA323" s="488"/>
      <c r="QMB323" s="488"/>
      <c r="QMC323" s="699" t="s">
        <v>10061</v>
      </c>
      <c r="QMD323" s="700"/>
      <c r="QME323" s="488"/>
      <c r="QMF323" s="488"/>
      <c r="QMG323" s="488"/>
      <c r="QMH323" s="488"/>
      <c r="QMI323" s="488"/>
      <c r="QMJ323" s="488"/>
      <c r="QMK323" s="699" t="s">
        <v>10061</v>
      </c>
      <c r="QML323" s="700"/>
      <c r="QMM323" s="488"/>
      <c r="QMN323" s="488"/>
      <c r="QMO323" s="488"/>
      <c r="QMP323" s="488"/>
      <c r="QMQ323" s="488"/>
      <c r="QMR323" s="488"/>
      <c r="QMS323" s="699" t="s">
        <v>10061</v>
      </c>
      <c r="QMT323" s="700"/>
      <c r="QMU323" s="488"/>
      <c r="QMV323" s="488"/>
      <c r="QMW323" s="488"/>
      <c r="QMX323" s="488"/>
      <c r="QMY323" s="488"/>
      <c r="QMZ323" s="488"/>
      <c r="QNA323" s="699" t="s">
        <v>10061</v>
      </c>
      <c r="QNB323" s="700"/>
      <c r="QNC323" s="488"/>
      <c r="QND323" s="488"/>
      <c r="QNE323" s="488"/>
      <c r="QNF323" s="488"/>
      <c r="QNG323" s="488"/>
      <c r="QNH323" s="488"/>
      <c r="QNI323" s="699" t="s">
        <v>10061</v>
      </c>
      <c r="QNJ323" s="700"/>
      <c r="QNK323" s="488"/>
      <c r="QNL323" s="488"/>
      <c r="QNM323" s="488"/>
      <c r="QNN323" s="488"/>
      <c r="QNO323" s="488"/>
      <c r="QNP323" s="488"/>
      <c r="QNQ323" s="699" t="s">
        <v>10061</v>
      </c>
      <c r="QNR323" s="700"/>
      <c r="QNS323" s="488"/>
      <c r="QNT323" s="488"/>
      <c r="QNU323" s="488"/>
      <c r="QNV323" s="488"/>
      <c r="QNW323" s="488"/>
      <c r="QNX323" s="488"/>
      <c r="QNY323" s="699" t="s">
        <v>10061</v>
      </c>
      <c r="QNZ323" s="700"/>
      <c r="QOA323" s="488"/>
      <c r="QOB323" s="488"/>
      <c r="QOC323" s="488"/>
      <c r="QOD323" s="488"/>
      <c r="QOE323" s="488"/>
      <c r="QOF323" s="488"/>
      <c r="QOG323" s="699" t="s">
        <v>10061</v>
      </c>
      <c r="QOH323" s="700"/>
      <c r="QOI323" s="488"/>
      <c r="QOJ323" s="488"/>
      <c r="QOK323" s="488"/>
      <c r="QOL323" s="488"/>
      <c r="QOM323" s="488"/>
      <c r="QON323" s="488"/>
      <c r="QOO323" s="699" t="s">
        <v>10061</v>
      </c>
      <c r="QOP323" s="700"/>
      <c r="QOQ323" s="488"/>
      <c r="QOR323" s="488"/>
      <c r="QOS323" s="488"/>
      <c r="QOT323" s="488"/>
      <c r="QOU323" s="488"/>
      <c r="QOV323" s="488"/>
      <c r="QOW323" s="699" t="s">
        <v>10061</v>
      </c>
      <c r="QOX323" s="700"/>
      <c r="QOY323" s="488"/>
      <c r="QOZ323" s="488"/>
      <c r="QPA323" s="488"/>
      <c r="QPB323" s="488"/>
      <c r="QPC323" s="488"/>
      <c r="QPD323" s="488"/>
      <c r="QPE323" s="699" t="s">
        <v>10061</v>
      </c>
      <c r="QPF323" s="700"/>
      <c r="QPG323" s="488"/>
      <c r="QPH323" s="488"/>
      <c r="QPI323" s="488"/>
      <c r="QPJ323" s="488"/>
      <c r="QPK323" s="488"/>
      <c r="QPL323" s="488"/>
      <c r="QPM323" s="699" t="s">
        <v>10061</v>
      </c>
      <c r="QPN323" s="700"/>
      <c r="QPO323" s="488"/>
      <c r="QPP323" s="488"/>
      <c r="QPQ323" s="488"/>
      <c r="QPR323" s="488"/>
      <c r="QPS323" s="488"/>
      <c r="QPT323" s="488"/>
      <c r="QPU323" s="699" t="s">
        <v>10061</v>
      </c>
      <c r="QPV323" s="700"/>
      <c r="QPW323" s="488"/>
      <c r="QPX323" s="488"/>
      <c r="QPY323" s="488"/>
      <c r="QPZ323" s="488"/>
      <c r="QQA323" s="488"/>
      <c r="QQB323" s="488"/>
      <c r="QQC323" s="699" t="s">
        <v>10061</v>
      </c>
      <c r="QQD323" s="700"/>
      <c r="QQE323" s="488"/>
      <c r="QQF323" s="488"/>
      <c r="QQG323" s="488"/>
      <c r="QQH323" s="488"/>
      <c r="QQI323" s="488"/>
      <c r="QQJ323" s="488"/>
      <c r="QQK323" s="699" t="s">
        <v>10061</v>
      </c>
      <c r="QQL323" s="700"/>
      <c r="QQM323" s="488"/>
      <c r="QQN323" s="488"/>
      <c r="QQO323" s="488"/>
      <c r="QQP323" s="488"/>
      <c r="QQQ323" s="488"/>
      <c r="QQR323" s="488"/>
      <c r="QQS323" s="699" t="s">
        <v>10061</v>
      </c>
      <c r="QQT323" s="700"/>
      <c r="QQU323" s="488"/>
      <c r="QQV323" s="488"/>
      <c r="QQW323" s="488"/>
      <c r="QQX323" s="488"/>
      <c r="QQY323" s="488"/>
      <c r="QQZ323" s="488"/>
      <c r="QRA323" s="699" t="s">
        <v>10061</v>
      </c>
      <c r="QRB323" s="700"/>
      <c r="QRC323" s="488"/>
      <c r="QRD323" s="488"/>
      <c r="QRE323" s="488"/>
      <c r="QRF323" s="488"/>
      <c r="QRG323" s="488"/>
      <c r="QRH323" s="488"/>
      <c r="QRI323" s="699" t="s">
        <v>10061</v>
      </c>
      <c r="QRJ323" s="700"/>
      <c r="QRK323" s="488"/>
      <c r="QRL323" s="488"/>
      <c r="QRM323" s="488"/>
      <c r="QRN323" s="488"/>
      <c r="QRO323" s="488"/>
      <c r="QRP323" s="488"/>
      <c r="QRQ323" s="699" t="s">
        <v>10061</v>
      </c>
      <c r="QRR323" s="700"/>
      <c r="QRS323" s="488"/>
      <c r="QRT323" s="488"/>
      <c r="QRU323" s="488"/>
      <c r="QRV323" s="488"/>
      <c r="QRW323" s="488"/>
      <c r="QRX323" s="488"/>
      <c r="QRY323" s="699" t="s">
        <v>10061</v>
      </c>
      <c r="QRZ323" s="700"/>
      <c r="QSA323" s="488"/>
      <c r="QSB323" s="488"/>
      <c r="QSC323" s="488"/>
      <c r="QSD323" s="488"/>
      <c r="QSE323" s="488"/>
      <c r="QSF323" s="488"/>
      <c r="QSG323" s="699" t="s">
        <v>10061</v>
      </c>
      <c r="QSH323" s="700"/>
      <c r="QSI323" s="488"/>
      <c r="QSJ323" s="488"/>
      <c r="QSK323" s="488"/>
      <c r="QSL323" s="488"/>
      <c r="QSM323" s="488"/>
      <c r="QSN323" s="488"/>
      <c r="QSO323" s="699" t="s">
        <v>10061</v>
      </c>
      <c r="QSP323" s="700"/>
      <c r="QSQ323" s="488"/>
      <c r="QSR323" s="488"/>
      <c r="QSS323" s="488"/>
      <c r="QST323" s="488"/>
      <c r="QSU323" s="488"/>
      <c r="QSV323" s="488"/>
      <c r="QSW323" s="699" t="s">
        <v>10061</v>
      </c>
      <c r="QSX323" s="700"/>
      <c r="QSY323" s="488"/>
      <c r="QSZ323" s="488"/>
      <c r="QTA323" s="488"/>
      <c r="QTB323" s="488"/>
      <c r="QTC323" s="488"/>
      <c r="QTD323" s="488"/>
      <c r="QTE323" s="699" t="s">
        <v>10061</v>
      </c>
      <c r="QTF323" s="700"/>
      <c r="QTG323" s="488"/>
      <c r="QTH323" s="488"/>
      <c r="QTI323" s="488"/>
      <c r="QTJ323" s="488"/>
      <c r="QTK323" s="488"/>
      <c r="QTL323" s="488"/>
      <c r="QTM323" s="699" t="s">
        <v>10061</v>
      </c>
      <c r="QTN323" s="700"/>
      <c r="QTO323" s="488"/>
      <c r="QTP323" s="488"/>
      <c r="QTQ323" s="488"/>
      <c r="QTR323" s="488"/>
      <c r="QTS323" s="488"/>
      <c r="QTT323" s="488"/>
      <c r="QTU323" s="699" t="s">
        <v>10061</v>
      </c>
      <c r="QTV323" s="700"/>
      <c r="QTW323" s="488"/>
      <c r="QTX323" s="488"/>
      <c r="QTY323" s="488"/>
      <c r="QTZ323" s="488"/>
      <c r="QUA323" s="488"/>
      <c r="QUB323" s="488"/>
      <c r="QUC323" s="699" t="s">
        <v>10061</v>
      </c>
      <c r="QUD323" s="700"/>
      <c r="QUE323" s="488"/>
      <c r="QUF323" s="488"/>
      <c r="QUG323" s="488"/>
      <c r="QUH323" s="488"/>
      <c r="QUI323" s="488"/>
      <c r="QUJ323" s="488"/>
      <c r="QUK323" s="699" t="s">
        <v>10061</v>
      </c>
      <c r="QUL323" s="700"/>
      <c r="QUM323" s="488"/>
      <c r="QUN323" s="488"/>
      <c r="QUO323" s="488"/>
      <c r="QUP323" s="488"/>
      <c r="QUQ323" s="488"/>
      <c r="QUR323" s="488"/>
      <c r="QUS323" s="699" t="s">
        <v>10061</v>
      </c>
      <c r="QUT323" s="700"/>
      <c r="QUU323" s="488"/>
      <c r="QUV323" s="488"/>
      <c r="QUW323" s="488"/>
      <c r="QUX323" s="488"/>
      <c r="QUY323" s="488"/>
      <c r="QUZ323" s="488"/>
      <c r="QVA323" s="699" t="s">
        <v>10061</v>
      </c>
      <c r="QVB323" s="700"/>
      <c r="QVC323" s="488"/>
      <c r="QVD323" s="488"/>
      <c r="QVE323" s="488"/>
      <c r="QVF323" s="488"/>
      <c r="QVG323" s="488"/>
      <c r="QVH323" s="488"/>
      <c r="QVI323" s="699" t="s">
        <v>10061</v>
      </c>
      <c r="QVJ323" s="700"/>
      <c r="QVK323" s="488"/>
      <c r="QVL323" s="488"/>
      <c r="QVM323" s="488"/>
      <c r="QVN323" s="488"/>
      <c r="QVO323" s="488"/>
      <c r="QVP323" s="488"/>
      <c r="QVQ323" s="699" t="s">
        <v>10061</v>
      </c>
      <c r="QVR323" s="700"/>
      <c r="QVS323" s="488"/>
      <c r="QVT323" s="488"/>
      <c r="QVU323" s="488"/>
      <c r="QVV323" s="488"/>
      <c r="QVW323" s="488"/>
      <c r="QVX323" s="488"/>
      <c r="QVY323" s="699" t="s">
        <v>10061</v>
      </c>
      <c r="QVZ323" s="700"/>
      <c r="QWA323" s="488"/>
      <c r="QWB323" s="488"/>
      <c r="QWC323" s="488"/>
      <c r="QWD323" s="488"/>
      <c r="QWE323" s="488"/>
      <c r="QWF323" s="488"/>
      <c r="QWG323" s="699" t="s">
        <v>10061</v>
      </c>
      <c r="QWH323" s="700"/>
      <c r="QWI323" s="488"/>
      <c r="QWJ323" s="488"/>
      <c r="QWK323" s="488"/>
      <c r="QWL323" s="488"/>
      <c r="QWM323" s="488"/>
      <c r="QWN323" s="488"/>
      <c r="QWO323" s="699" t="s">
        <v>10061</v>
      </c>
      <c r="QWP323" s="700"/>
      <c r="QWQ323" s="488"/>
      <c r="QWR323" s="488"/>
      <c r="QWS323" s="488"/>
      <c r="QWT323" s="488"/>
      <c r="QWU323" s="488"/>
      <c r="QWV323" s="488"/>
      <c r="QWW323" s="699" t="s">
        <v>10061</v>
      </c>
      <c r="QWX323" s="700"/>
      <c r="QWY323" s="488"/>
      <c r="QWZ323" s="488"/>
      <c r="QXA323" s="488"/>
      <c r="QXB323" s="488"/>
      <c r="QXC323" s="488"/>
      <c r="QXD323" s="488"/>
      <c r="QXE323" s="699" t="s">
        <v>10061</v>
      </c>
      <c r="QXF323" s="700"/>
      <c r="QXG323" s="488"/>
      <c r="QXH323" s="488"/>
      <c r="QXI323" s="488"/>
      <c r="QXJ323" s="488"/>
      <c r="QXK323" s="488"/>
      <c r="QXL323" s="488"/>
      <c r="QXM323" s="699" t="s">
        <v>10061</v>
      </c>
      <c r="QXN323" s="700"/>
      <c r="QXO323" s="488"/>
      <c r="QXP323" s="488"/>
      <c r="QXQ323" s="488"/>
      <c r="QXR323" s="488"/>
      <c r="QXS323" s="488"/>
      <c r="QXT323" s="488"/>
      <c r="QXU323" s="699" t="s">
        <v>10061</v>
      </c>
      <c r="QXV323" s="700"/>
      <c r="QXW323" s="488"/>
      <c r="QXX323" s="488"/>
      <c r="QXY323" s="488"/>
      <c r="QXZ323" s="488"/>
      <c r="QYA323" s="488"/>
      <c r="QYB323" s="488"/>
      <c r="QYC323" s="699" t="s">
        <v>10061</v>
      </c>
      <c r="QYD323" s="700"/>
      <c r="QYE323" s="488"/>
      <c r="QYF323" s="488"/>
      <c r="QYG323" s="488"/>
      <c r="QYH323" s="488"/>
      <c r="QYI323" s="488"/>
      <c r="QYJ323" s="488"/>
      <c r="QYK323" s="699" t="s">
        <v>10061</v>
      </c>
      <c r="QYL323" s="700"/>
      <c r="QYM323" s="488"/>
      <c r="QYN323" s="488"/>
      <c r="QYO323" s="488"/>
      <c r="QYP323" s="488"/>
      <c r="QYQ323" s="488"/>
      <c r="QYR323" s="488"/>
      <c r="QYS323" s="699" t="s">
        <v>10061</v>
      </c>
      <c r="QYT323" s="700"/>
      <c r="QYU323" s="488"/>
      <c r="QYV323" s="488"/>
      <c r="QYW323" s="488"/>
      <c r="QYX323" s="488"/>
      <c r="QYY323" s="488"/>
      <c r="QYZ323" s="488"/>
      <c r="QZA323" s="699" t="s">
        <v>10061</v>
      </c>
      <c r="QZB323" s="700"/>
      <c r="QZC323" s="488"/>
      <c r="QZD323" s="488"/>
      <c r="QZE323" s="488"/>
      <c r="QZF323" s="488"/>
      <c r="QZG323" s="488"/>
      <c r="QZH323" s="488"/>
      <c r="QZI323" s="699" t="s">
        <v>10061</v>
      </c>
      <c r="QZJ323" s="700"/>
      <c r="QZK323" s="488"/>
      <c r="QZL323" s="488"/>
      <c r="QZM323" s="488"/>
      <c r="QZN323" s="488"/>
      <c r="QZO323" s="488"/>
      <c r="QZP323" s="488"/>
      <c r="QZQ323" s="699" t="s">
        <v>10061</v>
      </c>
      <c r="QZR323" s="700"/>
      <c r="QZS323" s="488"/>
      <c r="QZT323" s="488"/>
      <c r="QZU323" s="488"/>
      <c r="QZV323" s="488"/>
      <c r="QZW323" s="488"/>
      <c r="QZX323" s="488"/>
      <c r="QZY323" s="699" t="s">
        <v>10061</v>
      </c>
      <c r="QZZ323" s="700"/>
      <c r="RAA323" s="488"/>
      <c r="RAB323" s="488"/>
      <c r="RAC323" s="488"/>
      <c r="RAD323" s="488"/>
      <c r="RAE323" s="488"/>
      <c r="RAF323" s="488"/>
      <c r="RAG323" s="699" t="s">
        <v>10061</v>
      </c>
      <c r="RAH323" s="700"/>
      <c r="RAI323" s="488"/>
      <c r="RAJ323" s="488"/>
      <c r="RAK323" s="488"/>
      <c r="RAL323" s="488"/>
      <c r="RAM323" s="488"/>
      <c r="RAN323" s="488"/>
      <c r="RAO323" s="699" t="s">
        <v>10061</v>
      </c>
      <c r="RAP323" s="700"/>
      <c r="RAQ323" s="488"/>
      <c r="RAR323" s="488"/>
      <c r="RAS323" s="488"/>
      <c r="RAT323" s="488"/>
      <c r="RAU323" s="488"/>
      <c r="RAV323" s="488"/>
      <c r="RAW323" s="699" t="s">
        <v>10061</v>
      </c>
      <c r="RAX323" s="700"/>
      <c r="RAY323" s="488"/>
      <c r="RAZ323" s="488"/>
      <c r="RBA323" s="488"/>
      <c r="RBB323" s="488"/>
      <c r="RBC323" s="488"/>
      <c r="RBD323" s="488"/>
      <c r="RBE323" s="699" t="s">
        <v>10061</v>
      </c>
      <c r="RBF323" s="700"/>
      <c r="RBG323" s="488"/>
      <c r="RBH323" s="488"/>
      <c r="RBI323" s="488"/>
      <c r="RBJ323" s="488"/>
      <c r="RBK323" s="488"/>
      <c r="RBL323" s="488"/>
      <c r="RBM323" s="699" t="s">
        <v>10061</v>
      </c>
      <c r="RBN323" s="700"/>
      <c r="RBO323" s="488"/>
      <c r="RBP323" s="488"/>
      <c r="RBQ323" s="488"/>
      <c r="RBR323" s="488"/>
      <c r="RBS323" s="488"/>
      <c r="RBT323" s="488"/>
      <c r="RBU323" s="699" t="s">
        <v>10061</v>
      </c>
      <c r="RBV323" s="700"/>
      <c r="RBW323" s="488"/>
      <c r="RBX323" s="488"/>
      <c r="RBY323" s="488"/>
      <c r="RBZ323" s="488"/>
      <c r="RCA323" s="488"/>
      <c r="RCB323" s="488"/>
      <c r="RCC323" s="699" t="s">
        <v>10061</v>
      </c>
      <c r="RCD323" s="700"/>
      <c r="RCE323" s="488"/>
      <c r="RCF323" s="488"/>
      <c r="RCG323" s="488"/>
      <c r="RCH323" s="488"/>
      <c r="RCI323" s="488"/>
      <c r="RCJ323" s="488"/>
      <c r="RCK323" s="699" t="s">
        <v>10061</v>
      </c>
      <c r="RCL323" s="700"/>
      <c r="RCM323" s="488"/>
      <c r="RCN323" s="488"/>
      <c r="RCO323" s="488"/>
      <c r="RCP323" s="488"/>
      <c r="RCQ323" s="488"/>
      <c r="RCR323" s="488"/>
      <c r="RCS323" s="699" t="s">
        <v>10061</v>
      </c>
      <c r="RCT323" s="700"/>
      <c r="RCU323" s="488"/>
      <c r="RCV323" s="488"/>
      <c r="RCW323" s="488"/>
      <c r="RCX323" s="488"/>
      <c r="RCY323" s="488"/>
      <c r="RCZ323" s="488"/>
      <c r="RDA323" s="699" t="s">
        <v>10061</v>
      </c>
      <c r="RDB323" s="700"/>
      <c r="RDC323" s="488"/>
      <c r="RDD323" s="488"/>
      <c r="RDE323" s="488"/>
      <c r="RDF323" s="488"/>
      <c r="RDG323" s="488"/>
      <c r="RDH323" s="488"/>
      <c r="RDI323" s="699" t="s">
        <v>10061</v>
      </c>
      <c r="RDJ323" s="700"/>
      <c r="RDK323" s="488"/>
      <c r="RDL323" s="488"/>
      <c r="RDM323" s="488"/>
      <c r="RDN323" s="488"/>
      <c r="RDO323" s="488"/>
      <c r="RDP323" s="488"/>
      <c r="RDQ323" s="699" t="s">
        <v>10061</v>
      </c>
      <c r="RDR323" s="700"/>
      <c r="RDS323" s="488"/>
      <c r="RDT323" s="488"/>
      <c r="RDU323" s="488"/>
      <c r="RDV323" s="488"/>
      <c r="RDW323" s="488"/>
      <c r="RDX323" s="488"/>
      <c r="RDY323" s="699" t="s">
        <v>10061</v>
      </c>
      <c r="RDZ323" s="700"/>
      <c r="REA323" s="488"/>
      <c r="REB323" s="488"/>
      <c r="REC323" s="488"/>
      <c r="RED323" s="488"/>
      <c r="REE323" s="488"/>
      <c r="REF323" s="488"/>
      <c r="REG323" s="699" t="s">
        <v>10061</v>
      </c>
      <c r="REH323" s="700"/>
      <c r="REI323" s="488"/>
      <c r="REJ323" s="488"/>
      <c r="REK323" s="488"/>
      <c r="REL323" s="488"/>
      <c r="REM323" s="488"/>
      <c r="REN323" s="488"/>
      <c r="REO323" s="699" t="s">
        <v>10061</v>
      </c>
      <c r="REP323" s="700"/>
      <c r="REQ323" s="488"/>
      <c r="RER323" s="488"/>
      <c r="RES323" s="488"/>
      <c r="RET323" s="488"/>
      <c r="REU323" s="488"/>
      <c r="REV323" s="488"/>
      <c r="REW323" s="699" t="s">
        <v>10061</v>
      </c>
      <c r="REX323" s="700"/>
      <c r="REY323" s="488"/>
      <c r="REZ323" s="488"/>
      <c r="RFA323" s="488"/>
      <c r="RFB323" s="488"/>
      <c r="RFC323" s="488"/>
      <c r="RFD323" s="488"/>
      <c r="RFE323" s="699" t="s">
        <v>10061</v>
      </c>
      <c r="RFF323" s="700"/>
      <c r="RFG323" s="488"/>
      <c r="RFH323" s="488"/>
      <c r="RFI323" s="488"/>
      <c r="RFJ323" s="488"/>
      <c r="RFK323" s="488"/>
      <c r="RFL323" s="488"/>
      <c r="RFM323" s="699" t="s">
        <v>10061</v>
      </c>
      <c r="RFN323" s="700"/>
      <c r="RFO323" s="488"/>
      <c r="RFP323" s="488"/>
      <c r="RFQ323" s="488"/>
      <c r="RFR323" s="488"/>
      <c r="RFS323" s="488"/>
      <c r="RFT323" s="488"/>
      <c r="RFU323" s="699" t="s">
        <v>10061</v>
      </c>
      <c r="RFV323" s="700"/>
      <c r="RFW323" s="488"/>
      <c r="RFX323" s="488"/>
      <c r="RFY323" s="488"/>
      <c r="RFZ323" s="488"/>
      <c r="RGA323" s="488"/>
      <c r="RGB323" s="488"/>
      <c r="RGC323" s="699" t="s">
        <v>10061</v>
      </c>
      <c r="RGD323" s="700"/>
      <c r="RGE323" s="488"/>
      <c r="RGF323" s="488"/>
      <c r="RGG323" s="488"/>
      <c r="RGH323" s="488"/>
      <c r="RGI323" s="488"/>
      <c r="RGJ323" s="488"/>
      <c r="RGK323" s="699" t="s">
        <v>10061</v>
      </c>
      <c r="RGL323" s="700"/>
      <c r="RGM323" s="488"/>
      <c r="RGN323" s="488"/>
      <c r="RGO323" s="488"/>
      <c r="RGP323" s="488"/>
      <c r="RGQ323" s="488"/>
      <c r="RGR323" s="488"/>
      <c r="RGS323" s="699" t="s">
        <v>10061</v>
      </c>
      <c r="RGT323" s="700"/>
      <c r="RGU323" s="488"/>
      <c r="RGV323" s="488"/>
      <c r="RGW323" s="488"/>
      <c r="RGX323" s="488"/>
      <c r="RGY323" s="488"/>
      <c r="RGZ323" s="488"/>
      <c r="RHA323" s="699" t="s">
        <v>10061</v>
      </c>
      <c r="RHB323" s="700"/>
      <c r="RHC323" s="488"/>
      <c r="RHD323" s="488"/>
      <c r="RHE323" s="488"/>
      <c r="RHF323" s="488"/>
      <c r="RHG323" s="488"/>
      <c r="RHH323" s="488"/>
      <c r="RHI323" s="699" t="s">
        <v>10061</v>
      </c>
      <c r="RHJ323" s="700"/>
      <c r="RHK323" s="488"/>
      <c r="RHL323" s="488"/>
      <c r="RHM323" s="488"/>
      <c r="RHN323" s="488"/>
      <c r="RHO323" s="488"/>
      <c r="RHP323" s="488"/>
      <c r="RHQ323" s="699" t="s">
        <v>10061</v>
      </c>
      <c r="RHR323" s="700"/>
      <c r="RHS323" s="488"/>
      <c r="RHT323" s="488"/>
      <c r="RHU323" s="488"/>
      <c r="RHV323" s="488"/>
      <c r="RHW323" s="488"/>
      <c r="RHX323" s="488"/>
      <c r="RHY323" s="699" t="s">
        <v>10061</v>
      </c>
      <c r="RHZ323" s="700"/>
      <c r="RIA323" s="488"/>
      <c r="RIB323" s="488"/>
      <c r="RIC323" s="488"/>
      <c r="RID323" s="488"/>
      <c r="RIE323" s="488"/>
      <c r="RIF323" s="488"/>
      <c r="RIG323" s="699" t="s">
        <v>10061</v>
      </c>
      <c r="RIH323" s="700"/>
      <c r="RII323" s="488"/>
      <c r="RIJ323" s="488"/>
      <c r="RIK323" s="488"/>
      <c r="RIL323" s="488"/>
      <c r="RIM323" s="488"/>
      <c r="RIN323" s="488"/>
      <c r="RIO323" s="699" t="s">
        <v>10061</v>
      </c>
      <c r="RIP323" s="700"/>
      <c r="RIQ323" s="488"/>
      <c r="RIR323" s="488"/>
      <c r="RIS323" s="488"/>
      <c r="RIT323" s="488"/>
      <c r="RIU323" s="488"/>
      <c r="RIV323" s="488"/>
      <c r="RIW323" s="699" t="s">
        <v>10061</v>
      </c>
      <c r="RIX323" s="700"/>
      <c r="RIY323" s="488"/>
      <c r="RIZ323" s="488"/>
      <c r="RJA323" s="488"/>
      <c r="RJB323" s="488"/>
      <c r="RJC323" s="488"/>
      <c r="RJD323" s="488"/>
      <c r="RJE323" s="699" t="s">
        <v>10061</v>
      </c>
      <c r="RJF323" s="700"/>
      <c r="RJG323" s="488"/>
      <c r="RJH323" s="488"/>
      <c r="RJI323" s="488"/>
      <c r="RJJ323" s="488"/>
      <c r="RJK323" s="488"/>
      <c r="RJL323" s="488"/>
      <c r="RJM323" s="699" t="s">
        <v>10061</v>
      </c>
      <c r="RJN323" s="700"/>
      <c r="RJO323" s="488"/>
      <c r="RJP323" s="488"/>
      <c r="RJQ323" s="488"/>
      <c r="RJR323" s="488"/>
      <c r="RJS323" s="488"/>
      <c r="RJT323" s="488"/>
      <c r="RJU323" s="699" t="s">
        <v>10061</v>
      </c>
      <c r="RJV323" s="700"/>
      <c r="RJW323" s="488"/>
      <c r="RJX323" s="488"/>
      <c r="RJY323" s="488"/>
      <c r="RJZ323" s="488"/>
      <c r="RKA323" s="488"/>
      <c r="RKB323" s="488"/>
      <c r="RKC323" s="699" t="s">
        <v>10061</v>
      </c>
      <c r="RKD323" s="700"/>
      <c r="RKE323" s="488"/>
      <c r="RKF323" s="488"/>
      <c r="RKG323" s="488"/>
      <c r="RKH323" s="488"/>
      <c r="RKI323" s="488"/>
      <c r="RKJ323" s="488"/>
      <c r="RKK323" s="699" t="s">
        <v>10061</v>
      </c>
      <c r="RKL323" s="700"/>
      <c r="RKM323" s="488"/>
      <c r="RKN323" s="488"/>
      <c r="RKO323" s="488"/>
      <c r="RKP323" s="488"/>
      <c r="RKQ323" s="488"/>
      <c r="RKR323" s="488"/>
      <c r="RKS323" s="699" t="s">
        <v>10061</v>
      </c>
      <c r="RKT323" s="700"/>
      <c r="RKU323" s="488"/>
      <c r="RKV323" s="488"/>
      <c r="RKW323" s="488"/>
      <c r="RKX323" s="488"/>
      <c r="RKY323" s="488"/>
      <c r="RKZ323" s="488"/>
      <c r="RLA323" s="699" t="s">
        <v>10061</v>
      </c>
      <c r="RLB323" s="700"/>
      <c r="RLC323" s="488"/>
      <c r="RLD323" s="488"/>
      <c r="RLE323" s="488"/>
      <c r="RLF323" s="488"/>
      <c r="RLG323" s="488"/>
      <c r="RLH323" s="488"/>
      <c r="RLI323" s="699" t="s">
        <v>10061</v>
      </c>
      <c r="RLJ323" s="700"/>
      <c r="RLK323" s="488"/>
      <c r="RLL323" s="488"/>
      <c r="RLM323" s="488"/>
      <c r="RLN323" s="488"/>
      <c r="RLO323" s="488"/>
      <c r="RLP323" s="488"/>
      <c r="RLQ323" s="699" t="s">
        <v>10061</v>
      </c>
      <c r="RLR323" s="700"/>
      <c r="RLS323" s="488"/>
      <c r="RLT323" s="488"/>
      <c r="RLU323" s="488"/>
      <c r="RLV323" s="488"/>
      <c r="RLW323" s="488"/>
      <c r="RLX323" s="488"/>
      <c r="RLY323" s="699" t="s">
        <v>10061</v>
      </c>
      <c r="RLZ323" s="700"/>
      <c r="RMA323" s="488"/>
      <c r="RMB323" s="488"/>
      <c r="RMC323" s="488"/>
      <c r="RMD323" s="488"/>
      <c r="RME323" s="488"/>
      <c r="RMF323" s="488"/>
      <c r="RMG323" s="699" t="s">
        <v>10061</v>
      </c>
      <c r="RMH323" s="700"/>
      <c r="RMI323" s="488"/>
      <c r="RMJ323" s="488"/>
      <c r="RMK323" s="488"/>
      <c r="RML323" s="488"/>
      <c r="RMM323" s="488"/>
      <c r="RMN323" s="488"/>
      <c r="RMO323" s="699" t="s">
        <v>10061</v>
      </c>
      <c r="RMP323" s="700"/>
      <c r="RMQ323" s="488"/>
      <c r="RMR323" s="488"/>
      <c r="RMS323" s="488"/>
      <c r="RMT323" s="488"/>
      <c r="RMU323" s="488"/>
      <c r="RMV323" s="488"/>
      <c r="RMW323" s="699" t="s">
        <v>10061</v>
      </c>
      <c r="RMX323" s="700"/>
      <c r="RMY323" s="488"/>
      <c r="RMZ323" s="488"/>
      <c r="RNA323" s="488"/>
      <c r="RNB323" s="488"/>
      <c r="RNC323" s="488"/>
      <c r="RND323" s="488"/>
      <c r="RNE323" s="699" t="s">
        <v>10061</v>
      </c>
      <c r="RNF323" s="700"/>
      <c r="RNG323" s="488"/>
      <c r="RNH323" s="488"/>
      <c r="RNI323" s="488"/>
      <c r="RNJ323" s="488"/>
      <c r="RNK323" s="488"/>
      <c r="RNL323" s="488"/>
      <c r="RNM323" s="699" t="s">
        <v>10061</v>
      </c>
      <c r="RNN323" s="700"/>
      <c r="RNO323" s="488"/>
      <c r="RNP323" s="488"/>
      <c r="RNQ323" s="488"/>
      <c r="RNR323" s="488"/>
      <c r="RNS323" s="488"/>
      <c r="RNT323" s="488"/>
      <c r="RNU323" s="699" t="s">
        <v>10061</v>
      </c>
      <c r="RNV323" s="700"/>
      <c r="RNW323" s="488"/>
      <c r="RNX323" s="488"/>
      <c r="RNY323" s="488"/>
      <c r="RNZ323" s="488"/>
      <c r="ROA323" s="488"/>
      <c r="ROB323" s="488"/>
      <c r="ROC323" s="699" t="s">
        <v>10061</v>
      </c>
      <c r="ROD323" s="700"/>
      <c r="ROE323" s="488"/>
      <c r="ROF323" s="488"/>
      <c r="ROG323" s="488"/>
      <c r="ROH323" s="488"/>
      <c r="ROI323" s="488"/>
      <c r="ROJ323" s="488"/>
      <c r="ROK323" s="699" t="s">
        <v>10061</v>
      </c>
      <c r="ROL323" s="700"/>
      <c r="ROM323" s="488"/>
      <c r="RON323" s="488"/>
      <c r="ROO323" s="488"/>
      <c r="ROP323" s="488"/>
      <c r="ROQ323" s="488"/>
      <c r="ROR323" s="488"/>
      <c r="ROS323" s="699" t="s">
        <v>10061</v>
      </c>
      <c r="ROT323" s="700"/>
      <c r="ROU323" s="488"/>
      <c r="ROV323" s="488"/>
      <c r="ROW323" s="488"/>
      <c r="ROX323" s="488"/>
      <c r="ROY323" s="488"/>
      <c r="ROZ323" s="488"/>
      <c r="RPA323" s="699" t="s">
        <v>10061</v>
      </c>
      <c r="RPB323" s="700"/>
      <c r="RPC323" s="488"/>
      <c r="RPD323" s="488"/>
      <c r="RPE323" s="488"/>
      <c r="RPF323" s="488"/>
      <c r="RPG323" s="488"/>
      <c r="RPH323" s="488"/>
      <c r="RPI323" s="699" t="s">
        <v>10061</v>
      </c>
      <c r="RPJ323" s="700"/>
      <c r="RPK323" s="488"/>
      <c r="RPL323" s="488"/>
      <c r="RPM323" s="488"/>
      <c r="RPN323" s="488"/>
      <c r="RPO323" s="488"/>
      <c r="RPP323" s="488"/>
      <c r="RPQ323" s="699" t="s">
        <v>10061</v>
      </c>
      <c r="RPR323" s="700"/>
      <c r="RPS323" s="488"/>
      <c r="RPT323" s="488"/>
      <c r="RPU323" s="488"/>
      <c r="RPV323" s="488"/>
      <c r="RPW323" s="488"/>
      <c r="RPX323" s="488"/>
      <c r="RPY323" s="699" t="s">
        <v>10061</v>
      </c>
      <c r="RPZ323" s="700"/>
      <c r="RQA323" s="488"/>
      <c r="RQB323" s="488"/>
      <c r="RQC323" s="488"/>
      <c r="RQD323" s="488"/>
      <c r="RQE323" s="488"/>
      <c r="RQF323" s="488"/>
      <c r="RQG323" s="699" t="s">
        <v>10061</v>
      </c>
      <c r="RQH323" s="700"/>
      <c r="RQI323" s="488"/>
      <c r="RQJ323" s="488"/>
      <c r="RQK323" s="488"/>
      <c r="RQL323" s="488"/>
      <c r="RQM323" s="488"/>
      <c r="RQN323" s="488"/>
      <c r="RQO323" s="699" t="s">
        <v>10061</v>
      </c>
      <c r="RQP323" s="700"/>
      <c r="RQQ323" s="488"/>
      <c r="RQR323" s="488"/>
      <c r="RQS323" s="488"/>
      <c r="RQT323" s="488"/>
      <c r="RQU323" s="488"/>
      <c r="RQV323" s="488"/>
      <c r="RQW323" s="699" t="s">
        <v>10061</v>
      </c>
      <c r="RQX323" s="700"/>
      <c r="RQY323" s="488"/>
      <c r="RQZ323" s="488"/>
      <c r="RRA323" s="488"/>
      <c r="RRB323" s="488"/>
      <c r="RRC323" s="488"/>
      <c r="RRD323" s="488"/>
      <c r="RRE323" s="699" t="s">
        <v>10061</v>
      </c>
      <c r="RRF323" s="700"/>
      <c r="RRG323" s="488"/>
      <c r="RRH323" s="488"/>
      <c r="RRI323" s="488"/>
      <c r="RRJ323" s="488"/>
      <c r="RRK323" s="488"/>
      <c r="RRL323" s="488"/>
      <c r="RRM323" s="699" t="s">
        <v>10061</v>
      </c>
      <c r="RRN323" s="700"/>
      <c r="RRO323" s="488"/>
      <c r="RRP323" s="488"/>
      <c r="RRQ323" s="488"/>
      <c r="RRR323" s="488"/>
      <c r="RRS323" s="488"/>
      <c r="RRT323" s="488"/>
      <c r="RRU323" s="699" t="s">
        <v>10061</v>
      </c>
      <c r="RRV323" s="700"/>
      <c r="RRW323" s="488"/>
      <c r="RRX323" s="488"/>
      <c r="RRY323" s="488"/>
      <c r="RRZ323" s="488"/>
      <c r="RSA323" s="488"/>
      <c r="RSB323" s="488"/>
      <c r="RSC323" s="699" t="s">
        <v>10061</v>
      </c>
      <c r="RSD323" s="700"/>
      <c r="RSE323" s="488"/>
      <c r="RSF323" s="488"/>
      <c r="RSG323" s="488"/>
      <c r="RSH323" s="488"/>
      <c r="RSI323" s="488"/>
      <c r="RSJ323" s="488"/>
      <c r="RSK323" s="699" t="s">
        <v>10061</v>
      </c>
      <c r="RSL323" s="700"/>
      <c r="RSM323" s="488"/>
      <c r="RSN323" s="488"/>
      <c r="RSO323" s="488"/>
      <c r="RSP323" s="488"/>
      <c r="RSQ323" s="488"/>
      <c r="RSR323" s="488"/>
      <c r="RSS323" s="699" t="s">
        <v>10061</v>
      </c>
      <c r="RST323" s="700"/>
      <c r="RSU323" s="488"/>
      <c r="RSV323" s="488"/>
      <c r="RSW323" s="488"/>
      <c r="RSX323" s="488"/>
      <c r="RSY323" s="488"/>
      <c r="RSZ323" s="488"/>
      <c r="RTA323" s="699" t="s">
        <v>10061</v>
      </c>
      <c r="RTB323" s="700"/>
      <c r="RTC323" s="488"/>
      <c r="RTD323" s="488"/>
      <c r="RTE323" s="488"/>
      <c r="RTF323" s="488"/>
      <c r="RTG323" s="488"/>
      <c r="RTH323" s="488"/>
      <c r="RTI323" s="699" t="s">
        <v>10061</v>
      </c>
      <c r="RTJ323" s="700"/>
      <c r="RTK323" s="488"/>
      <c r="RTL323" s="488"/>
      <c r="RTM323" s="488"/>
      <c r="RTN323" s="488"/>
      <c r="RTO323" s="488"/>
      <c r="RTP323" s="488"/>
      <c r="RTQ323" s="699" t="s">
        <v>10061</v>
      </c>
      <c r="RTR323" s="700"/>
      <c r="RTS323" s="488"/>
      <c r="RTT323" s="488"/>
      <c r="RTU323" s="488"/>
      <c r="RTV323" s="488"/>
      <c r="RTW323" s="488"/>
      <c r="RTX323" s="488"/>
      <c r="RTY323" s="699" t="s">
        <v>10061</v>
      </c>
      <c r="RTZ323" s="700"/>
      <c r="RUA323" s="488"/>
      <c r="RUB323" s="488"/>
      <c r="RUC323" s="488"/>
      <c r="RUD323" s="488"/>
      <c r="RUE323" s="488"/>
      <c r="RUF323" s="488"/>
      <c r="RUG323" s="699" t="s">
        <v>10061</v>
      </c>
      <c r="RUH323" s="700"/>
      <c r="RUI323" s="488"/>
      <c r="RUJ323" s="488"/>
      <c r="RUK323" s="488"/>
      <c r="RUL323" s="488"/>
      <c r="RUM323" s="488"/>
      <c r="RUN323" s="488"/>
      <c r="RUO323" s="699" t="s">
        <v>10061</v>
      </c>
      <c r="RUP323" s="700"/>
      <c r="RUQ323" s="488"/>
      <c r="RUR323" s="488"/>
      <c r="RUS323" s="488"/>
      <c r="RUT323" s="488"/>
      <c r="RUU323" s="488"/>
      <c r="RUV323" s="488"/>
      <c r="RUW323" s="699" t="s">
        <v>10061</v>
      </c>
      <c r="RUX323" s="700"/>
      <c r="RUY323" s="488"/>
      <c r="RUZ323" s="488"/>
      <c r="RVA323" s="488"/>
      <c r="RVB323" s="488"/>
      <c r="RVC323" s="488"/>
      <c r="RVD323" s="488"/>
      <c r="RVE323" s="699" t="s">
        <v>10061</v>
      </c>
      <c r="RVF323" s="700"/>
      <c r="RVG323" s="488"/>
      <c r="RVH323" s="488"/>
      <c r="RVI323" s="488"/>
      <c r="RVJ323" s="488"/>
      <c r="RVK323" s="488"/>
      <c r="RVL323" s="488"/>
      <c r="RVM323" s="699" t="s">
        <v>10061</v>
      </c>
      <c r="RVN323" s="700"/>
      <c r="RVO323" s="488"/>
      <c r="RVP323" s="488"/>
      <c r="RVQ323" s="488"/>
      <c r="RVR323" s="488"/>
      <c r="RVS323" s="488"/>
      <c r="RVT323" s="488"/>
      <c r="RVU323" s="699" t="s">
        <v>10061</v>
      </c>
      <c r="RVV323" s="700"/>
      <c r="RVW323" s="488"/>
      <c r="RVX323" s="488"/>
      <c r="RVY323" s="488"/>
      <c r="RVZ323" s="488"/>
      <c r="RWA323" s="488"/>
      <c r="RWB323" s="488"/>
      <c r="RWC323" s="699" t="s">
        <v>10061</v>
      </c>
      <c r="RWD323" s="700"/>
      <c r="RWE323" s="488"/>
      <c r="RWF323" s="488"/>
      <c r="RWG323" s="488"/>
      <c r="RWH323" s="488"/>
      <c r="RWI323" s="488"/>
      <c r="RWJ323" s="488"/>
      <c r="RWK323" s="699" t="s">
        <v>10061</v>
      </c>
      <c r="RWL323" s="700"/>
      <c r="RWM323" s="488"/>
      <c r="RWN323" s="488"/>
      <c r="RWO323" s="488"/>
      <c r="RWP323" s="488"/>
      <c r="RWQ323" s="488"/>
      <c r="RWR323" s="488"/>
      <c r="RWS323" s="699" t="s">
        <v>10061</v>
      </c>
      <c r="RWT323" s="700"/>
      <c r="RWU323" s="488"/>
      <c r="RWV323" s="488"/>
      <c r="RWW323" s="488"/>
      <c r="RWX323" s="488"/>
      <c r="RWY323" s="488"/>
      <c r="RWZ323" s="488"/>
      <c r="RXA323" s="699" t="s">
        <v>10061</v>
      </c>
      <c r="RXB323" s="700"/>
      <c r="RXC323" s="488"/>
      <c r="RXD323" s="488"/>
      <c r="RXE323" s="488"/>
      <c r="RXF323" s="488"/>
      <c r="RXG323" s="488"/>
      <c r="RXH323" s="488"/>
      <c r="RXI323" s="699" t="s">
        <v>10061</v>
      </c>
      <c r="RXJ323" s="700"/>
      <c r="RXK323" s="488"/>
      <c r="RXL323" s="488"/>
      <c r="RXM323" s="488"/>
      <c r="RXN323" s="488"/>
      <c r="RXO323" s="488"/>
      <c r="RXP323" s="488"/>
      <c r="RXQ323" s="699" t="s">
        <v>10061</v>
      </c>
      <c r="RXR323" s="700"/>
      <c r="RXS323" s="488"/>
      <c r="RXT323" s="488"/>
      <c r="RXU323" s="488"/>
      <c r="RXV323" s="488"/>
      <c r="RXW323" s="488"/>
      <c r="RXX323" s="488"/>
      <c r="RXY323" s="699" t="s">
        <v>10061</v>
      </c>
      <c r="RXZ323" s="700"/>
      <c r="RYA323" s="488"/>
      <c r="RYB323" s="488"/>
      <c r="RYC323" s="488"/>
      <c r="RYD323" s="488"/>
      <c r="RYE323" s="488"/>
      <c r="RYF323" s="488"/>
      <c r="RYG323" s="699" t="s">
        <v>10061</v>
      </c>
      <c r="RYH323" s="700"/>
      <c r="RYI323" s="488"/>
      <c r="RYJ323" s="488"/>
      <c r="RYK323" s="488"/>
      <c r="RYL323" s="488"/>
      <c r="RYM323" s="488"/>
      <c r="RYN323" s="488"/>
      <c r="RYO323" s="699" t="s">
        <v>10061</v>
      </c>
      <c r="RYP323" s="700"/>
      <c r="RYQ323" s="488"/>
      <c r="RYR323" s="488"/>
      <c r="RYS323" s="488"/>
      <c r="RYT323" s="488"/>
      <c r="RYU323" s="488"/>
      <c r="RYV323" s="488"/>
      <c r="RYW323" s="699" t="s">
        <v>10061</v>
      </c>
      <c r="RYX323" s="700"/>
      <c r="RYY323" s="488"/>
      <c r="RYZ323" s="488"/>
      <c r="RZA323" s="488"/>
      <c r="RZB323" s="488"/>
      <c r="RZC323" s="488"/>
      <c r="RZD323" s="488"/>
      <c r="RZE323" s="699" t="s">
        <v>10061</v>
      </c>
      <c r="RZF323" s="700"/>
      <c r="RZG323" s="488"/>
      <c r="RZH323" s="488"/>
      <c r="RZI323" s="488"/>
      <c r="RZJ323" s="488"/>
      <c r="RZK323" s="488"/>
      <c r="RZL323" s="488"/>
      <c r="RZM323" s="699" t="s">
        <v>10061</v>
      </c>
      <c r="RZN323" s="700"/>
      <c r="RZO323" s="488"/>
      <c r="RZP323" s="488"/>
      <c r="RZQ323" s="488"/>
      <c r="RZR323" s="488"/>
      <c r="RZS323" s="488"/>
      <c r="RZT323" s="488"/>
      <c r="RZU323" s="699" t="s">
        <v>10061</v>
      </c>
      <c r="RZV323" s="700"/>
      <c r="RZW323" s="488"/>
      <c r="RZX323" s="488"/>
      <c r="RZY323" s="488"/>
      <c r="RZZ323" s="488"/>
      <c r="SAA323" s="488"/>
      <c r="SAB323" s="488"/>
      <c r="SAC323" s="699" t="s">
        <v>10061</v>
      </c>
      <c r="SAD323" s="700"/>
      <c r="SAE323" s="488"/>
      <c r="SAF323" s="488"/>
      <c r="SAG323" s="488"/>
      <c r="SAH323" s="488"/>
      <c r="SAI323" s="488"/>
      <c r="SAJ323" s="488"/>
      <c r="SAK323" s="699" t="s">
        <v>10061</v>
      </c>
      <c r="SAL323" s="700"/>
      <c r="SAM323" s="488"/>
      <c r="SAN323" s="488"/>
      <c r="SAO323" s="488"/>
      <c r="SAP323" s="488"/>
      <c r="SAQ323" s="488"/>
      <c r="SAR323" s="488"/>
      <c r="SAS323" s="699" t="s">
        <v>10061</v>
      </c>
      <c r="SAT323" s="700"/>
      <c r="SAU323" s="488"/>
      <c r="SAV323" s="488"/>
      <c r="SAW323" s="488"/>
      <c r="SAX323" s="488"/>
      <c r="SAY323" s="488"/>
      <c r="SAZ323" s="488"/>
      <c r="SBA323" s="699" t="s">
        <v>10061</v>
      </c>
      <c r="SBB323" s="700"/>
      <c r="SBC323" s="488"/>
      <c r="SBD323" s="488"/>
      <c r="SBE323" s="488"/>
      <c r="SBF323" s="488"/>
      <c r="SBG323" s="488"/>
      <c r="SBH323" s="488"/>
      <c r="SBI323" s="699" t="s">
        <v>10061</v>
      </c>
      <c r="SBJ323" s="700"/>
      <c r="SBK323" s="488"/>
      <c r="SBL323" s="488"/>
      <c r="SBM323" s="488"/>
      <c r="SBN323" s="488"/>
      <c r="SBO323" s="488"/>
      <c r="SBP323" s="488"/>
      <c r="SBQ323" s="699" t="s">
        <v>10061</v>
      </c>
      <c r="SBR323" s="700"/>
      <c r="SBS323" s="488"/>
      <c r="SBT323" s="488"/>
      <c r="SBU323" s="488"/>
      <c r="SBV323" s="488"/>
      <c r="SBW323" s="488"/>
      <c r="SBX323" s="488"/>
      <c r="SBY323" s="699" t="s">
        <v>10061</v>
      </c>
      <c r="SBZ323" s="700"/>
      <c r="SCA323" s="488"/>
      <c r="SCB323" s="488"/>
      <c r="SCC323" s="488"/>
      <c r="SCD323" s="488"/>
      <c r="SCE323" s="488"/>
      <c r="SCF323" s="488"/>
      <c r="SCG323" s="699" t="s">
        <v>10061</v>
      </c>
      <c r="SCH323" s="700"/>
      <c r="SCI323" s="488"/>
      <c r="SCJ323" s="488"/>
      <c r="SCK323" s="488"/>
      <c r="SCL323" s="488"/>
      <c r="SCM323" s="488"/>
      <c r="SCN323" s="488"/>
      <c r="SCO323" s="699" t="s">
        <v>10061</v>
      </c>
      <c r="SCP323" s="700"/>
      <c r="SCQ323" s="488"/>
      <c r="SCR323" s="488"/>
      <c r="SCS323" s="488"/>
      <c r="SCT323" s="488"/>
      <c r="SCU323" s="488"/>
      <c r="SCV323" s="488"/>
      <c r="SCW323" s="699" t="s">
        <v>10061</v>
      </c>
      <c r="SCX323" s="700"/>
      <c r="SCY323" s="488"/>
      <c r="SCZ323" s="488"/>
      <c r="SDA323" s="488"/>
      <c r="SDB323" s="488"/>
      <c r="SDC323" s="488"/>
      <c r="SDD323" s="488"/>
      <c r="SDE323" s="699" t="s">
        <v>10061</v>
      </c>
      <c r="SDF323" s="700"/>
      <c r="SDG323" s="488"/>
      <c r="SDH323" s="488"/>
      <c r="SDI323" s="488"/>
      <c r="SDJ323" s="488"/>
      <c r="SDK323" s="488"/>
      <c r="SDL323" s="488"/>
      <c r="SDM323" s="699" t="s">
        <v>10061</v>
      </c>
      <c r="SDN323" s="700"/>
      <c r="SDO323" s="488"/>
      <c r="SDP323" s="488"/>
      <c r="SDQ323" s="488"/>
      <c r="SDR323" s="488"/>
      <c r="SDS323" s="488"/>
      <c r="SDT323" s="488"/>
      <c r="SDU323" s="699" t="s">
        <v>10061</v>
      </c>
      <c r="SDV323" s="700"/>
      <c r="SDW323" s="488"/>
      <c r="SDX323" s="488"/>
      <c r="SDY323" s="488"/>
      <c r="SDZ323" s="488"/>
      <c r="SEA323" s="488"/>
      <c r="SEB323" s="488"/>
      <c r="SEC323" s="699" t="s">
        <v>10061</v>
      </c>
      <c r="SED323" s="700"/>
      <c r="SEE323" s="488"/>
      <c r="SEF323" s="488"/>
      <c r="SEG323" s="488"/>
      <c r="SEH323" s="488"/>
      <c r="SEI323" s="488"/>
      <c r="SEJ323" s="488"/>
      <c r="SEK323" s="699" t="s">
        <v>10061</v>
      </c>
      <c r="SEL323" s="700"/>
      <c r="SEM323" s="488"/>
      <c r="SEN323" s="488"/>
      <c r="SEO323" s="488"/>
      <c r="SEP323" s="488"/>
      <c r="SEQ323" s="488"/>
      <c r="SER323" s="488"/>
      <c r="SES323" s="699" t="s">
        <v>10061</v>
      </c>
      <c r="SET323" s="700"/>
      <c r="SEU323" s="488"/>
      <c r="SEV323" s="488"/>
      <c r="SEW323" s="488"/>
      <c r="SEX323" s="488"/>
      <c r="SEY323" s="488"/>
      <c r="SEZ323" s="488"/>
      <c r="SFA323" s="699" t="s">
        <v>10061</v>
      </c>
      <c r="SFB323" s="700"/>
      <c r="SFC323" s="488"/>
      <c r="SFD323" s="488"/>
      <c r="SFE323" s="488"/>
      <c r="SFF323" s="488"/>
      <c r="SFG323" s="488"/>
      <c r="SFH323" s="488"/>
      <c r="SFI323" s="699" t="s">
        <v>10061</v>
      </c>
      <c r="SFJ323" s="700"/>
      <c r="SFK323" s="488"/>
      <c r="SFL323" s="488"/>
      <c r="SFM323" s="488"/>
      <c r="SFN323" s="488"/>
      <c r="SFO323" s="488"/>
      <c r="SFP323" s="488"/>
      <c r="SFQ323" s="699" t="s">
        <v>10061</v>
      </c>
      <c r="SFR323" s="700"/>
      <c r="SFS323" s="488"/>
      <c r="SFT323" s="488"/>
      <c r="SFU323" s="488"/>
      <c r="SFV323" s="488"/>
      <c r="SFW323" s="488"/>
      <c r="SFX323" s="488"/>
      <c r="SFY323" s="699" t="s">
        <v>10061</v>
      </c>
      <c r="SFZ323" s="700"/>
      <c r="SGA323" s="488"/>
      <c r="SGB323" s="488"/>
      <c r="SGC323" s="488"/>
      <c r="SGD323" s="488"/>
      <c r="SGE323" s="488"/>
      <c r="SGF323" s="488"/>
      <c r="SGG323" s="699" t="s">
        <v>10061</v>
      </c>
      <c r="SGH323" s="700"/>
      <c r="SGI323" s="488"/>
      <c r="SGJ323" s="488"/>
      <c r="SGK323" s="488"/>
      <c r="SGL323" s="488"/>
      <c r="SGM323" s="488"/>
      <c r="SGN323" s="488"/>
      <c r="SGO323" s="699" t="s">
        <v>10061</v>
      </c>
      <c r="SGP323" s="700"/>
      <c r="SGQ323" s="488"/>
      <c r="SGR323" s="488"/>
      <c r="SGS323" s="488"/>
      <c r="SGT323" s="488"/>
      <c r="SGU323" s="488"/>
      <c r="SGV323" s="488"/>
      <c r="SGW323" s="699" t="s">
        <v>10061</v>
      </c>
      <c r="SGX323" s="700"/>
      <c r="SGY323" s="488"/>
      <c r="SGZ323" s="488"/>
      <c r="SHA323" s="488"/>
      <c r="SHB323" s="488"/>
      <c r="SHC323" s="488"/>
      <c r="SHD323" s="488"/>
      <c r="SHE323" s="699" t="s">
        <v>10061</v>
      </c>
      <c r="SHF323" s="700"/>
      <c r="SHG323" s="488"/>
      <c r="SHH323" s="488"/>
      <c r="SHI323" s="488"/>
      <c r="SHJ323" s="488"/>
      <c r="SHK323" s="488"/>
      <c r="SHL323" s="488"/>
      <c r="SHM323" s="699" t="s">
        <v>10061</v>
      </c>
      <c r="SHN323" s="700"/>
      <c r="SHO323" s="488"/>
      <c r="SHP323" s="488"/>
      <c r="SHQ323" s="488"/>
      <c r="SHR323" s="488"/>
      <c r="SHS323" s="488"/>
      <c r="SHT323" s="488"/>
      <c r="SHU323" s="699" t="s">
        <v>10061</v>
      </c>
      <c r="SHV323" s="700"/>
      <c r="SHW323" s="488"/>
      <c r="SHX323" s="488"/>
      <c r="SHY323" s="488"/>
      <c r="SHZ323" s="488"/>
      <c r="SIA323" s="488"/>
      <c r="SIB323" s="488"/>
      <c r="SIC323" s="699" t="s">
        <v>10061</v>
      </c>
      <c r="SID323" s="700"/>
      <c r="SIE323" s="488"/>
      <c r="SIF323" s="488"/>
      <c r="SIG323" s="488"/>
      <c r="SIH323" s="488"/>
      <c r="SII323" s="488"/>
      <c r="SIJ323" s="488"/>
      <c r="SIK323" s="699" t="s">
        <v>10061</v>
      </c>
      <c r="SIL323" s="700"/>
      <c r="SIM323" s="488"/>
      <c r="SIN323" s="488"/>
      <c r="SIO323" s="488"/>
      <c r="SIP323" s="488"/>
      <c r="SIQ323" s="488"/>
      <c r="SIR323" s="488"/>
      <c r="SIS323" s="699" t="s">
        <v>10061</v>
      </c>
      <c r="SIT323" s="700"/>
      <c r="SIU323" s="488"/>
      <c r="SIV323" s="488"/>
      <c r="SIW323" s="488"/>
      <c r="SIX323" s="488"/>
      <c r="SIY323" s="488"/>
      <c r="SIZ323" s="488"/>
      <c r="SJA323" s="699" t="s">
        <v>10061</v>
      </c>
      <c r="SJB323" s="700"/>
      <c r="SJC323" s="488"/>
      <c r="SJD323" s="488"/>
      <c r="SJE323" s="488"/>
      <c r="SJF323" s="488"/>
      <c r="SJG323" s="488"/>
      <c r="SJH323" s="488"/>
      <c r="SJI323" s="699" t="s">
        <v>10061</v>
      </c>
      <c r="SJJ323" s="700"/>
      <c r="SJK323" s="488"/>
      <c r="SJL323" s="488"/>
      <c r="SJM323" s="488"/>
      <c r="SJN323" s="488"/>
      <c r="SJO323" s="488"/>
      <c r="SJP323" s="488"/>
      <c r="SJQ323" s="699" t="s">
        <v>10061</v>
      </c>
      <c r="SJR323" s="700"/>
      <c r="SJS323" s="488"/>
      <c r="SJT323" s="488"/>
      <c r="SJU323" s="488"/>
      <c r="SJV323" s="488"/>
      <c r="SJW323" s="488"/>
      <c r="SJX323" s="488"/>
      <c r="SJY323" s="699" t="s">
        <v>10061</v>
      </c>
      <c r="SJZ323" s="700"/>
      <c r="SKA323" s="488"/>
      <c r="SKB323" s="488"/>
      <c r="SKC323" s="488"/>
      <c r="SKD323" s="488"/>
      <c r="SKE323" s="488"/>
      <c r="SKF323" s="488"/>
      <c r="SKG323" s="699" t="s">
        <v>10061</v>
      </c>
      <c r="SKH323" s="700"/>
      <c r="SKI323" s="488"/>
      <c r="SKJ323" s="488"/>
      <c r="SKK323" s="488"/>
      <c r="SKL323" s="488"/>
      <c r="SKM323" s="488"/>
      <c r="SKN323" s="488"/>
      <c r="SKO323" s="699" t="s">
        <v>10061</v>
      </c>
      <c r="SKP323" s="700"/>
      <c r="SKQ323" s="488"/>
      <c r="SKR323" s="488"/>
      <c r="SKS323" s="488"/>
      <c r="SKT323" s="488"/>
      <c r="SKU323" s="488"/>
      <c r="SKV323" s="488"/>
      <c r="SKW323" s="699" t="s">
        <v>10061</v>
      </c>
      <c r="SKX323" s="700"/>
      <c r="SKY323" s="488"/>
      <c r="SKZ323" s="488"/>
      <c r="SLA323" s="488"/>
      <c r="SLB323" s="488"/>
      <c r="SLC323" s="488"/>
      <c r="SLD323" s="488"/>
      <c r="SLE323" s="699" t="s">
        <v>10061</v>
      </c>
      <c r="SLF323" s="700"/>
      <c r="SLG323" s="488"/>
      <c r="SLH323" s="488"/>
      <c r="SLI323" s="488"/>
      <c r="SLJ323" s="488"/>
      <c r="SLK323" s="488"/>
      <c r="SLL323" s="488"/>
      <c r="SLM323" s="699" t="s">
        <v>10061</v>
      </c>
      <c r="SLN323" s="700"/>
      <c r="SLO323" s="488"/>
      <c r="SLP323" s="488"/>
      <c r="SLQ323" s="488"/>
      <c r="SLR323" s="488"/>
      <c r="SLS323" s="488"/>
      <c r="SLT323" s="488"/>
      <c r="SLU323" s="699" t="s">
        <v>10061</v>
      </c>
      <c r="SLV323" s="700"/>
      <c r="SLW323" s="488"/>
      <c r="SLX323" s="488"/>
      <c r="SLY323" s="488"/>
      <c r="SLZ323" s="488"/>
      <c r="SMA323" s="488"/>
      <c r="SMB323" s="488"/>
      <c r="SMC323" s="699" t="s">
        <v>10061</v>
      </c>
      <c r="SMD323" s="700"/>
      <c r="SME323" s="488"/>
      <c r="SMF323" s="488"/>
      <c r="SMG323" s="488"/>
      <c r="SMH323" s="488"/>
      <c r="SMI323" s="488"/>
      <c r="SMJ323" s="488"/>
      <c r="SMK323" s="699" t="s">
        <v>10061</v>
      </c>
      <c r="SML323" s="700"/>
      <c r="SMM323" s="488"/>
      <c r="SMN323" s="488"/>
      <c r="SMO323" s="488"/>
      <c r="SMP323" s="488"/>
      <c r="SMQ323" s="488"/>
      <c r="SMR323" s="488"/>
      <c r="SMS323" s="699" t="s">
        <v>10061</v>
      </c>
      <c r="SMT323" s="700"/>
      <c r="SMU323" s="488"/>
      <c r="SMV323" s="488"/>
      <c r="SMW323" s="488"/>
      <c r="SMX323" s="488"/>
      <c r="SMY323" s="488"/>
      <c r="SMZ323" s="488"/>
      <c r="SNA323" s="699" t="s">
        <v>10061</v>
      </c>
      <c r="SNB323" s="700"/>
      <c r="SNC323" s="488"/>
      <c r="SND323" s="488"/>
      <c r="SNE323" s="488"/>
      <c r="SNF323" s="488"/>
      <c r="SNG323" s="488"/>
      <c r="SNH323" s="488"/>
      <c r="SNI323" s="699" t="s">
        <v>10061</v>
      </c>
      <c r="SNJ323" s="700"/>
      <c r="SNK323" s="488"/>
      <c r="SNL323" s="488"/>
      <c r="SNM323" s="488"/>
      <c r="SNN323" s="488"/>
      <c r="SNO323" s="488"/>
      <c r="SNP323" s="488"/>
      <c r="SNQ323" s="699" t="s">
        <v>10061</v>
      </c>
      <c r="SNR323" s="700"/>
      <c r="SNS323" s="488"/>
      <c r="SNT323" s="488"/>
      <c r="SNU323" s="488"/>
      <c r="SNV323" s="488"/>
      <c r="SNW323" s="488"/>
      <c r="SNX323" s="488"/>
      <c r="SNY323" s="699" t="s">
        <v>10061</v>
      </c>
      <c r="SNZ323" s="700"/>
      <c r="SOA323" s="488"/>
      <c r="SOB323" s="488"/>
      <c r="SOC323" s="488"/>
      <c r="SOD323" s="488"/>
      <c r="SOE323" s="488"/>
      <c r="SOF323" s="488"/>
      <c r="SOG323" s="699" t="s">
        <v>10061</v>
      </c>
      <c r="SOH323" s="700"/>
      <c r="SOI323" s="488"/>
      <c r="SOJ323" s="488"/>
      <c r="SOK323" s="488"/>
      <c r="SOL323" s="488"/>
      <c r="SOM323" s="488"/>
      <c r="SON323" s="488"/>
      <c r="SOO323" s="699" t="s">
        <v>10061</v>
      </c>
      <c r="SOP323" s="700"/>
      <c r="SOQ323" s="488"/>
      <c r="SOR323" s="488"/>
      <c r="SOS323" s="488"/>
      <c r="SOT323" s="488"/>
      <c r="SOU323" s="488"/>
      <c r="SOV323" s="488"/>
      <c r="SOW323" s="699" t="s">
        <v>10061</v>
      </c>
      <c r="SOX323" s="700"/>
      <c r="SOY323" s="488"/>
      <c r="SOZ323" s="488"/>
      <c r="SPA323" s="488"/>
      <c r="SPB323" s="488"/>
      <c r="SPC323" s="488"/>
      <c r="SPD323" s="488"/>
      <c r="SPE323" s="699" t="s">
        <v>10061</v>
      </c>
      <c r="SPF323" s="700"/>
      <c r="SPG323" s="488"/>
      <c r="SPH323" s="488"/>
      <c r="SPI323" s="488"/>
      <c r="SPJ323" s="488"/>
      <c r="SPK323" s="488"/>
      <c r="SPL323" s="488"/>
      <c r="SPM323" s="699" t="s">
        <v>10061</v>
      </c>
      <c r="SPN323" s="700"/>
      <c r="SPO323" s="488"/>
      <c r="SPP323" s="488"/>
      <c r="SPQ323" s="488"/>
      <c r="SPR323" s="488"/>
      <c r="SPS323" s="488"/>
      <c r="SPT323" s="488"/>
      <c r="SPU323" s="699" t="s">
        <v>10061</v>
      </c>
      <c r="SPV323" s="700"/>
      <c r="SPW323" s="488"/>
      <c r="SPX323" s="488"/>
      <c r="SPY323" s="488"/>
      <c r="SPZ323" s="488"/>
      <c r="SQA323" s="488"/>
      <c r="SQB323" s="488"/>
      <c r="SQC323" s="699" t="s">
        <v>10061</v>
      </c>
      <c r="SQD323" s="700"/>
      <c r="SQE323" s="488"/>
      <c r="SQF323" s="488"/>
      <c r="SQG323" s="488"/>
      <c r="SQH323" s="488"/>
      <c r="SQI323" s="488"/>
      <c r="SQJ323" s="488"/>
      <c r="SQK323" s="699" t="s">
        <v>10061</v>
      </c>
      <c r="SQL323" s="700"/>
      <c r="SQM323" s="488"/>
      <c r="SQN323" s="488"/>
      <c r="SQO323" s="488"/>
      <c r="SQP323" s="488"/>
      <c r="SQQ323" s="488"/>
      <c r="SQR323" s="488"/>
      <c r="SQS323" s="699" t="s">
        <v>10061</v>
      </c>
      <c r="SQT323" s="700"/>
      <c r="SQU323" s="488"/>
      <c r="SQV323" s="488"/>
      <c r="SQW323" s="488"/>
      <c r="SQX323" s="488"/>
      <c r="SQY323" s="488"/>
      <c r="SQZ323" s="488"/>
      <c r="SRA323" s="699" t="s">
        <v>10061</v>
      </c>
      <c r="SRB323" s="700"/>
      <c r="SRC323" s="488"/>
      <c r="SRD323" s="488"/>
      <c r="SRE323" s="488"/>
      <c r="SRF323" s="488"/>
      <c r="SRG323" s="488"/>
      <c r="SRH323" s="488"/>
      <c r="SRI323" s="699" t="s">
        <v>10061</v>
      </c>
      <c r="SRJ323" s="700"/>
      <c r="SRK323" s="488"/>
      <c r="SRL323" s="488"/>
      <c r="SRM323" s="488"/>
      <c r="SRN323" s="488"/>
      <c r="SRO323" s="488"/>
      <c r="SRP323" s="488"/>
      <c r="SRQ323" s="699" t="s">
        <v>10061</v>
      </c>
      <c r="SRR323" s="700"/>
      <c r="SRS323" s="488"/>
      <c r="SRT323" s="488"/>
      <c r="SRU323" s="488"/>
      <c r="SRV323" s="488"/>
      <c r="SRW323" s="488"/>
      <c r="SRX323" s="488"/>
      <c r="SRY323" s="699" t="s">
        <v>10061</v>
      </c>
      <c r="SRZ323" s="700"/>
      <c r="SSA323" s="488"/>
      <c r="SSB323" s="488"/>
      <c r="SSC323" s="488"/>
      <c r="SSD323" s="488"/>
      <c r="SSE323" s="488"/>
      <c r="SSF323" s="488"/>
      <c r="SSG323" s="699" t="s">
        <v>10061</v>
      </c>
      <c r="SSH323" s="700"/>
      <c r="SSI323" s="488"/>
      <c r="SSJ323" s="488"/>
      <c r="SSK323" s="488"/>
      <c r="SSL323" s="488"/>
      <c r="SSM323" s="488"/>
      <c r="SSN323" s="488"/>
      <c r="SSO323" s="699" t="s">
        <v>10061</v>
      </c>
      <c r="SSP323" s="700"/>
      <c r="SSQ323" s="488"/>
      <c r="SSR323" s="488"/>
      <c r="SSS323" s="488"/>
      <c r="SST323" s="488"/>
      <c r="SSU323" s="488"/>
      <c r="SSV323" s="488"/>
      <c r="SSW323" s="699" t="s">
        <v>10061</v>
      </c>
      <c r="SSX323" s="700"/>
      <c r="SSY323" s="488"/>
      <c r="SSZ323" s="488"/>
      <c r="STA323" s="488"/>
      <c r="STB323" s="488"/>
      <c r="STC323" s="488"/>
      <c r="STD323" s="488"/>
      <c r="STE323" s="699" t="s">
        <v>10061</v>
      </c>
      <c r="STF323" s="700"/>
      <c r="STG323" s="488"/>
      <c r="STH323" s="488"/>
      <c r="STI323" s="488"/>
      <c r="STJ323" s="488"/>
      <c r="STK323" s="488"/>
      <c r="STL323" s="488"/>
      <c r="STM323" s="699" t="s">
        <v>10061</v>
      </c>
      <c r="STN323" s="700"/>
      <c r="STO323" s="488"/>
      <c r="STP323" s="488"/>
      <c r="STQ323" s="488"/>
      <c r="STR323" s="488"/>
      <c r="STS323" s="488"/>
      <c r="STT323" s="488"/>
      <c r="STU323" s="699" t="s">
        <v>10061</v>
      </c>
      <c r="STV323" s="700"/>
      <c r="STW323" s="488"/>
      <c r="STX323" s="488"/>
      <c r="STY323" s="488"/>
      <c r="STZ323" s="488"/>
      <c r="SUA323" s="488"/>
      <c r="SUB323" s="488"/>
      <c r="SUC323" s="699" t="s">
        <v>10061</v>
      </c>
      <c r="SUD323" s="700"/>
      <c r="SUE323" s="488"/>
      <c r="SUF323" s="488"/>
      <c r="SUG323" s="488"/>
      <c r="SUH323" s="488"/>
      <c r="SUI323" s="488"/>
      <c r="SUJ323" s="488"/>
      <c r="SUK323" s="699" t="s">
        <v>10061</v>
      </c>
      <c r="SUL323" s="700"/>
      <c r="SUM323" s="488"/>
      <c r="SUN323" s="488"/>
      <c r="SUO323" s="488"/>
      <c r="SUP323" s="488"/>
      <c r="SUQ323" s="488"/>
      <c r="SUR323" s="488"/>
      <c r="SUS323" s="699" t="s">
        <v>10061</v>
      </c>
      <c r="SUT323" s="700"/>
      <c r="SUU323" s="488"/>
      <c r="SUV323" s="488"/>
      <c r="SUW323" s="488"/>
      <c r="SUX323" s="488"/>
      <c r="SUY323" s="488"/>
      <c r="SUZ323" s="488"/>
      <c r="SVA323" s="699" t="s">
        <v>10061</v>
      </c>
      <c r="SVB323" s="700"/>
      <c r="SVC323" s="488"/>
      <c r="SVD323" s="488"/>
      <c r="SVE323" s="488"/>
      <c r="SVF323" s="488"/>
      <c r="SVG323" s="488"/>
      <c r="SVH323" s="488"/>
      <c r="SVI323" s="699" t="s">
        <v>10061</v>
      </c>
      <c r="SVJ323" s="700"/>
      <c r="SVK323" s="488"/>
      <c r="SVL323" s="488"/>
      <c r="SVM323" s="488"/>
      <c r="SVN323" s="488"/>
      <c r="SVO323" s="488"/>
      <c r="SVP323" s="488"/>
      <c r="SVQ323" s="699" t="s">
        <v>10061</v>
      </c>
      <c r="SVR323" s="700"/>
      <c r="SVS323" s="488"/>
      <c r="SVT323" s="488"/>
      <c r="SVU323" s="488"/>
      <c r="SVV323" s="488"/>
      <c r="SVW323" s="488"/>
      <c r="SVX323" s="488"/>
      <c r="SVY323" s="699" t="s">
        <v>10061</v>
      </c>
      <c r="SVZ323" s="700"/>
      <c r="SWA323" s="488"/>
      <c r="SWB323" s="488"/>
      <c r="SWC323" s="488"/>
      <c r="SWD323" s="488"/>
      <c r="SWE323" s="488"/>
      <c r="SWF323" s="488"/>
      <c r="SWG323" s="699" t="s">
        <v>10061</v>
      </c>
      <c r="SWH323" s="700"/>
      <c r="SWI323" s="488"/>
      <c r="SWJ323" s="488"/>
      <c r="SWK323" s="488"/>
      <c r="SWL323" s="488"/>
      <c r="SWM323" s="488"/>
      <c r="SWN323" s="488"/>
      <c r="SWO323" s="699" t="s">
        <v>10061</v>
      </c>
      <c r="SWP323" s="700"/>
      <c r="SWQ323" s="488"/>
      <c r="SWR323" s="488"/>
      <c r="SWS323" s="488"/>
      <c r="SWT323" s="488"/>
      <c r="SWU323" s="488"/>
      <c r="SWV323" s="488"/>
      <c r="SWW323" s="699" t="s">
        <v>10061</v>
      </c>
      <c r="SWX323" s="700"/>
      <c r="SWY323" s="488"/>
      <c r="SWZ323" s="488"/>
      <c r="SXA323" s="488"/>
      <c r="SXB323" s="488"/>
      <c r="SXC323" s="488"/>
      <c r="SXD323" s="488"/>
      <c r="SXE323" s="699" t="s">
        <v>10061</v>
      </c>
      <c r="SXF323" s="700"/>
      <c r="SXG323" s="488"/>
      <c r="SXH323" s="488"/>
      <c r="SXI323" s="488"/>
      <c r="SXJ323" s="488"/>
      <c r="SXK323" s="488"/>
      <c r="SXL323" s="488"/>
      <c r="SXM323" s="699" t="s">
        <v>10061</v>
      </c>
      <c r="SXN323" s="700"/>
      <c r="SXO323" s="488"/>
      <c r="SXP323" s="488"/>
      <c r="SXQ323" s="488"/>
      <c r="SXR323" s="488"/>
      <c r="SXS323" s="488"/>
      <c r="SXT323" s="488"/>
      <c r="SXU323" s="699" t="s">
        <v>10061</v>
      </c>
      <c r="SXV323" s="700"/>
      <c r="SXW323" s="488"/>
      <c r="SXX323" s="488"/>
      <c r="SXY323" s="488"/>
      <c r="SXZ323" s="488"/>
      <c r="SYA323" s="488"/>
      <c r="SYB323" s="488"/>
      <c r="SYC323" s="699" t="s">
        <v>10061</v>
      </c>
      <c r="SYD323" s="700"/>
      <c r="SYE323" s="488"/>
      <c r="SYF323" s="488"/>
      <c r="SYG323" s="488"/>
      <c r="SYH323" s="488"/>
      <c r="SYI323" s="488"/>
      <c r="SYJ323" s="488"/>
      <c r="SYK323" s="699" t="s">
        <v>10061</v>
      </c>
      <c r="SYL323" s="700"/>
      <c r="SYM323" s="488"/>
      <c r="SYN323" s="488"/>
      <c r="SYO323" s="488"/>
      <c r="SYP323" s="488"/>
      <c r="SYQ323" s="488"/>
      <c r="SYR323" s="488"/>
      <c r="SYS323" s="699" t="s">
        <v>10061</v>
      </c>
      <c r="SYT323" s="700"/>
      <c r="SYU323" s="488"/>
      <c r="SYV323" s="488"/>
      <c r="SYW323" s="488"/>
      <c r="SYX323" s="488"/>
      <c r="SYY323" s="488"/>
      <c r="SYZ323" s="488"/>
      <c r="SZA323" s="699" t="s">
        <v>10061</v>
      </c>
      <c r="SZB323" s="700"/>
      <c r="SZC323" s="488"/>
      <c r="SZD323" s="488"/>
      <c r="SZE323" s="488"/>
      <c r="SZF323" s="488"/>
      <c r="SZG323" s="488"/>
      <c r="SZH323" s="488"/>
      <c r="SZI323" s="699" t="s">
        <v>10061</v>
      </c>
      <c r="SZJ323" s="700"/>
      <c r="SZK323" s="488"/>
      <c r="SZL323" s="488"/>
      <c r="SZM323" s="488"/>
      <c r="SZN323" s="488"/>
      <c r="SZO323" s="488"/>
      <c r="SZP323" s="488"/>
      <c r="SZQ323" s="699" t="s">
        <v>10061</v>
      </c>
      <c r="SZR323" s="700"/>
      <c r="SZS323" s="488"/>
      <c r="SZT323" s="488"/>
      <c r="SZU323" s="488"/>
      <c r="SZV323" s="488"/>
      <c r="SZW323" s="488"/>
      <c r="SZX323" s="488"/>
      <c r="SZY323" s="699" t="s">
        <v>10061</v>
      </c>
      <c r="SZZ323" s="700"/>
      <c r="TAA323" s="488"/>
      <c r="TAB323" s="488"/>
      <c r="TAC323" s="488"/>
      <c r="TAD323" s="488"/>
      <c r="TAE323" s="488"/>
      <c r="TAF323" s="488"/>
      <c r="TAG323" s="699" t="s">
        <v>10061</v>
      </c>
      <c r="TAH323" s="700"/>
      <c r="TAI323" s="488"/>
      <c r="TAJ323" s="488"/>
      <c r="TAK323" s="488"/>
      <c r="TAL323" s="488"/>
      <c r="TAM323" s="488"/>
      <c r="TAN323" s="488"/>
      <c r="TAO323" s="699" t="s">
        <v>10061</v>
      </c>
      <c r="TAP323" s="700"/>
      <c r="TAQ323" s="488"/>
      <c r="TAR323" s="488"/>
      <c r="TAS323" s="488"/>
      <c r="TAT323" s="488"/>
      <c r="TAU323" s="488"/>
      <c r="TAV323" s="488"/>
      <c r="TAW323" s="699" t="s">
        <v>10061</v>
      </c>
      <c r="TAX323" s="700"/>
      <c r="TAY323" s="488"/>
      <c r="TAZ323" s="488"/>
      <c r="TBA323" s="488"/>
      <c r="TBB323" s="488"/>
      <c r="TBC323" s="488"/>
      <c r="TBD323" s="488"/>
      <c r="TBE323" s="699" t="s">
        <v>10061</v>
      </c>
      <c r="TBF323" s="700"/>
      <c r="TBG323" s="488"/>
      <c r="TBH323" s="488"/>
      <c r="TBI323" s="488"/>
      <c r="TBJ323" s="488"/>
      <c r="TBK323" s="488"/>
      <c r="TBL323" s="488"/>
      <c r="TBM323" s="699" t="s">
        <v>10061</v>
      </c>
      <c r="TBN323" s="700"/>
      <c r="TBO323" s="488"/>
      <c r="TBP323" s="488"/>
      <c r="TBQ323" s="488"/>
      <c r="TBR323" s="488"/>
      <c r="TBS323" s="488"/>
      <c r="TBT323" s="488"/>
      <c r="TBU323" s="699" t="s">
        <v>10061</v>
      </c>
      <c r="TBV323" s="700"/>
      <c r="TBW323" s="488"/>
      <c r="TBX323" s="488"/>
      <c r="TBY323" s="488"/>
      <c r="TBZ323" s="488"/>
      <c r="TCA323" s="488"/>
      <c r="TCB323" s="488"/>
      <c r="TCC323" s="699" t="s">
        <v>10061</v>
      </c>
      <c r="TCD323" s="700"/>
      <c r="TCE323" s="488"/>
      <c r="TCF323" s="488"/>
      <c r="TCG323" s="488"/>
      <c r="TCH323" s="488"/>
      <c r="TCI323" s="488"/>
      <c r="TCJ323" s="488"/>
      <c r="TCK323" s="699" t="s">
        <v>10061</v>
      </c>
      <c r="TCL323" s="700"/>
      <c r="TCM323" s="488"/>
      <c r="TCN323" s="488"/>
      <c r="TCO323" s="488"/>
      <c r="TCP323" s="488"/>
      <c r="TCQ323" s="488"/>
      <c r="TCR323" s="488"/>
      <c r="TCS323" s="699" t="s">
        <v>10061</v>
      </c>
      <c r="TCT323" s="700"/>
      <c r="TCU323" s="488"/>
      <c r="TCV323" s="488"/>
      <c r="TCW323" s="488"/>
      <c r="TCX323" s="488"/>
      <c r="TCY323" s="488"/>
      <c r="TCZ323" s="488"/>
      <c r="TDA323" s="699" t="s">
        <v>10061</v>
      </c>
      <c r="TDB323" s="700"/>
      <c r="TDC323" s="488"/>
      <c r="TDD323" s="488"/>
      <c r="TDE323" s="488"/>
      <c r="TDF323" s="488"/>
      <c r="TDG323" s="488"/>
      <c r="TDH323" s="488"/>
      <c r="TDI323" s="699" t="s">
        <v>10061</v>
      </c>
      <c r="TDJ323" s="700"/>
      <c r="TDK323" s="488"/>
      <c r="TDL323" s="488"/>
      <c r="TDM323" s="488"/>
      <c r="TDN323" s="488"/>
      <c r="TDO323" s="488"/>
      <c r="TDP323" s="488"/>
      <c r="TDQ323" s="699" t="s">
        <v>10061</v>
      </c>
      <c r="TDR323" s="700"/>
      <c r="TDS323" s="488"/>
      <c r="TDT323" s="488"/>
      <c r="TDU323" s="488"/>
      <c r="TDV323" s="488"/>
      <c r="TDW323" s="488"/>
      <c r="TDX323" s="488"/>
      <c r="TDY323" s="699" t="s">
        <v>10061</v>
      </c>
      <c r="TDZ323" s="700"/>
      <c r="TEA323" s="488"/>
      <c r="TEB323" s="488"/>
      <c r="TEC323" s="488"/>
      <c r="TED323" s="488"/>
      <c r="TEE323" s="488"/>
      <c r="TEF323" s="488"/>
      <c r="TEG323" s="699" t="s">
        <v>10061</v>
      </c>
      <c r="TEH323" s="700"/>
      <c r="TEI323" s="488"/>
      <c r="TEJ323" s="488"/>
      <c r="TEK323" s="488"/>
      <c r="TEL323" s="488"/>
      <c r="TEM323" s="488"/>
      <c r="TEN323" s="488"/>
      <c r="TEO323" s="699" t="s">
        <v>10061</v>
      </c>
      <c r="TEP323" s="700"/>
      <c r="TEQ323" s="488"/>
      <c r="TER323" s="488"/>
      <c r="TES323" s="488"/>
      <c r="TET323" s="488"/>
      <c r="TEU323" s="488"/>
      <c r="TEV323" s="488"/>
      <c r="TEW323" s="699" t="s">
        <v>10061</v>
      </c>
      <c r="TEX323" s="700"/>
      <c r="TEY323" s="488"/>
      <c r="TEZ323" s="488"/>
      <c r="TFA323" s="488"/>
      <c r="TFB323" s="488"/>
      <c r="TFC323" s="488"/>
      <c r="TFD323" s="488"/>
      <c r="TFE323" s="699" t="s">
        <v>10061</v>
      </c>
      <c r="TFF323" s="700"/>
      <c r="TFG323" s="488"/>
      <c r="TFH323" s="488"/>
      <c r="TFI323" s="488"/>
      <c r="TFJ323" s="488"/>
      <c r="TFK323" s="488"/>
      <c r="TFL323" s="488"/>
      <c r="TFM323" s="699" t="s">
        <v>10061</v>
      </c>
      <c r="TFN323" s="700"/>
      <c r="TFO323" s="488"/>
      <c r="TFP323" s="488"/>
      <c r="TFQ323" s="488"/>
      <c r="TFR323" s="488"/>
      <c r="TFS323" s="488"/>
      <c r="TFT323" s="488"/>
      <c r="TFU323" s="699" t="s">
        <v>10061</v>
      </c>
      <c r="TFV323" s="700"/>
      <c r="TFW323" s="488"/>
      <c r="TFX323" s="488"/>
      <c r="TFY323" s="488"/>
      <c r="TFZ323" s="488"/>
      <c r="TGA323" s="488"/>
      <c r="TGB323" s="488"/>
      <c r="TGC323" s="699" t="s">
        <v>10061</v>
      </c>
      <c r="TGD323" s="700"/>
      <c r="TGE323" s="488"/>
      <c r="TGF323" s="488"/>
      <c r="TGG323" s="488"/>
      <c r="TGH323" s="488"/>
      <c r="TGI323" s="488"/>
      <c r="TGJ323" s="488"/>
      <c r="TGK323" s="699" t="s">
        <v>10061</v>
      </c>
      <c r="TGL323" s="700"/>
      <c r="TGM323" s="488"/>
      <c r="TGN323" s="488"/>
      <c r="TGO323" s="488"/>
      <c r="TGP323" s="488"/>
      <c r="TGQ323" s="488"/>
      <c r="TGR323" s="488"/>
      <c r="TGS323" s="699" t="s">
        <v>10061</v>
      </c>
      <c r="TGT323" s="700"/>
      <c r="TGU323" s="488"/>
      <c r="TGV323" s="488"/>
      <c r="TGW323" s="488"/>
      <c r="TGX323" s="488"/>
      <c r="TGY323" s="488"/>
      <c r="TGZ323" s="488"/>
      <c r="THA323" s="699" t="s">
        <v>10061</v>
      </c>
      <c r="THB323" s="700"/>
      <c r="THC323" s="488"/>
      <c r="THD323" s="488"/>
      <c r="THE323" s="488"/>
      <c r="THF323" s="488"/>
      <c r="THG323" s="488"/>
      <c r="THH323" s="488"/>
      <c r="THI323" s="699" t="s">
        <v>10061</v>
      </c>
      <c r="THJ323" s="700"/>
      <c r="THK323" s="488"/>
      <c r="THL323" s="488"/>
      <c r="THM323" s="488"/>
      <c r="THN323" s="488"/>
      <c r="THO323" s="488"/>
      <c r="THP323" s="488"/>
      <c r="THQ323" s="699" t="s">
        <v>10061</v>
      </c>
      <c r="THR323" s="700"/>
      <c r="THS323" s="488"/>
      <c r="THT323" s="488"/>
      <c r="THU323" s="488"/>
      <c r="THV323" s="488"/>
      <c r="THW323" s="488"/>
      <c r="THX323" s="488"/>
      <c r="THY323" s="699" t="s">
        <v>10061</v>
      </c>
      <c r="THZ323" s="700"/>
      <c r="TIA323" s="488"/>
      <c r="TIB323" s="488"/>
      <c r="TIC323" s="488"/>
      <c r="TID323" s="488"/>
      <c r="TIE323" s="488"/>
      <c r="TIF323" s="488"/>
      <c r="TIG323" s="699" t="s">
        <v>10061</v>
      </c>
      <c r="TIH323" s="700"/>
      <c r="TII323" s="488"/>
      <c r="TIJ323" s="488"/>
      <c r="TIK323" s="488"/>
      <c r="TIL323" s="488"/>
      <c r="TIM323" s="488"/>
      <c r="TIN323" s="488"/>
      <c r="TIO323" s="699" t="s">
        <v>10061</v>
      </c>
      <c r="TIP323" s="700"/>
      <c r="TIQ323" s="488"/>
      <c r="TIR323" s="488"/>
      <c r="TIS323" s="488"/>
      <c r="TIT323" s="488"/>
      <c r="TIU323" s="488"/>
      <c r="TIV323" s="488"/>
      <c r="TIW323" s="699" t="s">
        <v>10061</v>
      </c>
      <c r="TIX323" s="700"/>
      <c r="TIY323" s="488"/>
      <c r="TIZ323" s="488"/>
      <c r="TJA323" s="488"/>
      <c r="TJB323" s="488"/>
      <c r="TJC323" s="488"/>
      <c r="TJD323" s="488"/>
      <c r="TJE323" s="699" t="s">
        <v>10061</v>
      </c>
      <c r="TJF323" s="700"/>
      <c r="TJG323" s="488"/>
      <c r="TJH323" s="488"/>
      <c r="TJI323" s="488"/>
      <c r="TJJ323" s="488"/>
      <c r="TJK323" s="488"/>
      <c r="TJL323" s="488"/>
      <c r="TJM323" s="699" t="s">
        <v>10061</v>
      </c>
      <c r="TJN323" s="700"/>
      <c r="TJO323" s="488"/>
      <c r="TJP323" s="488"/>
      <c r="TJQ323" s="488"/>
      <c r="TJR323" s="488"/>
      <c r="TJS323" s="488"/>
      <c r="TJT323" s="488"/>
      <c r="TJU323" s="699" t="s">
        <v>10061</v>
      </c>
      <c r="TJV323" s="700"/>
      <c r="TJW323" s="488"/>
      <c r="TJX323" s="488"/>
      <c r="TJY323" s="488"/>
      <c r="TJZ323" s="488"/>
      <c r="TKA323" s="488"/>
      <c r="TKB323" s="488"/>
      <c r="TKC323" s="699" t="s">
        <v>10061</v>
      </c>
      <c r="TKD323" s="700"/>
      <c r="TKE323" s="488"/>
      <c r="TKF323" s="488"/>
      <c r="TKG323" s="488"/>
      <c r="TKH323" s="488"/>
      <c r="TKI323" s="488"/>
      <c r="TKJ323" s="488"/>
      <c r="TKK323" s="699" t="s">
        <v>10061</v>
      </c>
      <c r="TKL323" s="700"/>
      <c r="TKM323" s="488"/>
      <c r="TKN323" s="488"/>
      <c r="TKO323" s="488"/>
      <c r="TKP323" s="488"/>
      <c r="TKQ323" s="488"/>
      <c r="TKR323" s="488"/>
      <c r="TKS323" s="699" t="s">
        <v>10061</v>
      </c>
      <c r="TKT323" s="700"/>
      <c r="TKU323" s="488"/>
      <c r="TKV323" s="488"/>
      <c r="TKW323" s="488"/>
      <c r="TKX323" s="488"/>
      <c r="TKY323" s="488"/>
      <c r="TKZ323" s="488"/>
      <c r="TLA323" s="699" t="s">
        <v>10061</v>
      </c>
      <c r="TLB323" s="700"/>
      <c r="TLC323" s="488"/>
      <c r="TLD323" s="488"/>
      <c r="TLE323" s="488"/>
      <c r="TLF323" s="488"/>
      <c r="TLG323" s="488"/>
      <c r="TLH323" s="488"/>
      <c r="TLI323" s="699" t="s">
        <v>10061</v>
      </c>
      <c r="TLJ323" s="700"/>
      <c r="TLK323" s="488"/>
      <c r="TLL323" s="488"/>
      <c r="TLM323" s="488"/>
      <c r="TLN323" s="488"/>
      <c r="TLO323" s="488"/>
      <c r="TLP323" s="488"/>
      <c r="TLQ323" s="699" t="s">
        <v>10061</v>
      </c>
      <c r="TLR323" s="700"/>
      <c r="TLS323" s="488"/>
      <c r="TLT323" s="488"/>
      <c r="TLU323" s="488"/>
      <c r="TLV323" s="488"/>
      <c r="TLW323" s="488"/>
      <c r="TLX323" s="488"/>
      <c r="TLY323" s="699" t="s">
        <v>10061</v>
      </c>
      <c r="TLZ323" s="700"/>
      <c r="TMA323" s="488"/>
      <c r="TMB323" s="488"/>
      <c r="TMC323" s="488"/>
      <c r="TMD323" s="488"/>
      <c r="TME323" s="488"/>
      <c r="TMF323" s="488"/>
      <c r="TMG323" s="699" t="s">
        <v>10061</v>
      </c>
      <c r="TMH323" s="700"/>
      <c r="TMI323" s="488"/>
      <c r="TMJ323" s="488"/>
      <c r="TMK323" s="488"/>
      <c r="TML323" s="488"/>
      <c r="TMM323" s="488"/>
      <c r="TMN323" s="488"/>
      <c r="TMO323" s="699" t="s">
        <v>10061</v>
      </c>
      <c r="TMP323" s="700"/>
      <c r="TMQ323" s="488"/>
      <c r="TMR323" s="488"/>
      <c r="TMS323" s="488"/>
      <c r="TMT323" s="488"/>
      <c r="TMU323" s="488"/>
      <c r="TMV323" s="488"/>
      <c r="TMW323" s="699" t="s">
        <v>10061</v>
      </c>
      <c r="TMX323" s="700"/>
      <c r="TMY323" s="488"/>
      <c r="TMZ323" s="488"/>
      <c r="TNA323" s="488"/>
      <c r="TNB323" s="488"/>
      <c r="TNC323" s="488"/>
      <c r="TND323" s="488"/>
      <c r="TNE323" s="699" t="s">
        <v>10061</v>
      </c>
      <c r="TNF323" s="700"/>
      <c r="TNG323" s="488"/>
      <c r="TNH323" s="488"/>
      <c r="TNI323" s="488"/>
      <c r="TNJ323" s="488"/>
      <c r="TNK323" s="488"/>
      <c r="TNL323" s="488"/>
      <c r="TNM323" s="699" t="s">
        <v>10061</v>
      </c>
      <c r="TNN323" s="700"/>
      <c r="TNO323" s="488"/>
      <c r="TNP323" s="488"/>
      <c r="TNQ323" s="488"/>
      <c r="TNR323" s="488"/>
      <c r="TNS323" s="488"/>
      <c r="TNT323" s="488"/>
      <c r="TNU323" s="699" t="s">
        <v>10061</v>
      </c>
      <c r="TNV323" s="700"/>
      <c r="TNW323" s="488"/>
      <c r="TNX323" s="488"/>
      <c r="TNY323" s="488"/>
      <c r="TNZ323" s="488"/>
      <c r="TOA323" s="488"/>
      <c r="TOB323" s="488"/>
      <c r="TOC323" s="699" t="s">
        <v>10061</v>
      </c>
      <c r="TOD323" s="700"/>
      <c r="TOE323" s="488"/>
      <c r="TOF323" s="488"/>
      <c r="TOG323" s="488"/>
      <c r="TOH323" s="488"/>
      <c r="TOI323" s="488"/>
      <c r="TOJ323" s="488"/>
      <c r="TOK323" s="699" t="s">
        <v>10061</v>
      </c>
      <c r="TOL323" s="700"/>
      <c r="TOM323" s="488"/>
      <c r="TON323" s="488"/>
      <c r="TOO323" s="488"/>
      <c r="TOP323" s="488"/>
      <c r="TOQ323" s="488"/>
      <c r="TOR323" s="488"/>
      <c r="TOS323" s="699" t="s">
        <v>10061</v>
      </c>
      <c r="TOT323" s="700"/>
      <c r="TOU323" s="488"/>
      <c r="TOV323" s="488"/>
      <c r="TOW323" s="488"/>
      <c r="TOX323" s="488"/>
      <c r="TOY323" s="488"/>
      <c r="TOZ323" s="488"/>
      <c r="TPA323" s="699" t="s">
        <v>10061</v>
      </c>
      <c r="TPB323" s="700"/>
      <c r="TPC323" s="488"/>
      <c r="TPD323" s="488"/>
      <c r="TPE323" s="488"/>
      <c r="TPF323" s="488"/>
      <c r="TPG323" s="488"/>
      <c r="TPH323" s="488"/>
      <c r="TPI323" s="699" t="s">
        <v>10061</v>
      </c>
      <c r="TPJ323" s="700"/>
      <c r="TPK323" s="488"/>
      <c r="TPL323" s="488"/>
      <c r="TPM323" s="488"/>
      <c r="TPN323" s="488"/>
      <c r="TPO323" s="488"/>
      <c r="TPP323" s="488"/>
      <c r="TPQ323" s="699" t="s">
        <v>10061</v>
      </c>
      <c r="TPR323" s="700"/>
      <c r="TPS323" s="488"/>
      <c r="TPT323" s="488"/>
      <c r="TPU323" s="488"/>
      <c r="TPV323" s="488"/>
      <c r="TPW323" s="488"/>
      <c r="TPX323" s="488"/>
      <c r="TPY323" s="699" t="s">
        <v>10061</v>
      </c>
      <c r="TPZ323" s="700"/>
      <c r="TQA323" s="488"/>
      <c r="TQB323" s="488"/>
      <c r="TQC323" s="488"/>
      <c r="TQD323" s="488"/>
      <c r="TQE323" s="488"/>
      <c r="TQF323" s="488"/>
      <c r="TQG323" s="699" t="s">
        <v>10061</v>
      </c>
      <c r="TQH323" s="700"/>
      <c r="TQI323" s="488"/>
      <c r="TQJ323" s="488"/>
      <c r="TQK323" s="488"/>
      <c r="TQL323" s="488"/>
      <c r="TQM323" s="488"/>
      <c r="TQN323" s="488"/>
      <c r="TQO323" s="699" t="s">
        <v>10061</v>
      </c>
      <c r="TQP323" s="700"/>
      <c r="TQQ323" s="488"/>
      <c r="TQR323" s="488"/>
      <c r="TQS323" s="488"/>
      <c r="TQT323" s="488"/>
      <c r="TQU323" s="488"/>
      <c r="TQV323" s="488"/>
      <c r="TQW323" s="699" t="s">
        <v>10061</v>
      </c>
      <c r="TQX323" s="700"/>
      <c r="TQY323" s="488"/>
      <c r="TQZ323" s="488"/>
      <c r="TRA323" s="488"/>
      <c r="TRB323" s="488"/>
      <c r="TRC323" s="488"/>
      <c r="TRD323" s="488"/>
      <c r="TRE323" s="699" t="s">
        <v>10061</v>
      </c>
      <c r="TRF323" s="700"/>
      <c r="TRG323" s="488"/>
      <c r="TRH323" s="488"/>
      <c r="TRI323" s="488"/>
      <c r="TRJ323" s="488"/>
      <c r="TRK323" s="488"/>
      <c r="TRL323" s="488"/>
      <c r="TRM323" s="699" t="s">
        <v>10061</v>
      </c>
      <c r="TRN323" s="700"/>
      <c r="TRO323" s="488"/>
      <c r="TRP323" s="488"/>
      <c r="TRQ323" s="488"/>
      <c r="TRR323" s="488"/>
      <c r="TRS323" s="488"/>
      <c r="TRT323" s="488"/>
      <c r="TRU323" s="699" t="s">
        <v>10061</v>
      </c>
      <c r="TRV323" s="700"/>
      <c r="TRW323" s="488"/>
      <c r="TRX323" s="488"/>
      <c r="TRY323" s="488"/>
      <c r="TRZ323" s="488"/>
      <c r="TSA323" s="488"/>
      <c r="TSB323" s="488"/>
      <c r="TSC323" s="699" t="s">
        <v>10061</v>
      </c>
      <c r="TSD323" s="700"/>
      <c r="TSE323" s="488"/>
      <c r="TSF323" s="488"/>
      <c r="TSG323" s="488"/>
      <c r="TSH323" s="488"/>
      <c r="TSI323" s="488"/>
      <c r="TSJ323" s="488"/>
      <c r="TSK323" s="699" t="s">
        <v>10061</v>
      </c>
      <c r="TSL323" s="700"/>
      <c r="TSM323" s="488"/>
      <c r="TSN323" s="488"/>
      <c r="TSO323" s="488"/>
      <c r="TSP323" s="488"/>
      <c r="TSQ323" s="488"/>
      <c r="TSR323" s="488"/>
      <c r="TSS323" s="699" t="s">
        <v>10061</v>
      </c>
      <c r="TST323" s="700"/>
      <c r="TSU323" s="488"/>
      <c r="TSV323" s="488"/>
      <c r="TSW323" s="488"/>
      <c r="TSX323" s="488"/>
      <c r="TSY323" s="488"/>
      <c r="TSZ323" s="488"/>
      <c r="TTA323" s="699" t="s">
        <v>10061</v>
      </c>
      <c r="TTB323" s="700"/>
      <c r="TTC323" s="488"/>
      <c r="TTD323" s="488"/>
      <c r="TTE323" s="488"/>
      <c r="TTF323" s="488"/>
      <c r="TTG323" s="488"/>
      <c r="TTH323" s="488"/>
      <c r="TTI323" s="699" t="s">
        <v>10061</v>
      </c>
      <c r="TTJ323" s="700"/>
      <c r="TTK323" s="488"/>
      <c r="TTL323" s="488"/>
      <c r="TTM323" s="488"/>
      <c r="TTN323" s="488"/>
      <c r="TTO323" s="488"/>
      <c r="TTP323" s="488"/>
      <c r="TTQ323" s="699" t="s">
        <v>10061</v>
      </c>
      <c r="TTR323" s="700"/>
      <c r="TTS323" s="488"/>
      <c r="TTT323" s="488"/>
      <c r="TTU323" s="488"/>
      <c r="TTV323" s="488"/>
      <c r="TTW323" s="488"/>
      <c r="TTX323" s="488"/>
      <c r="TTY323" s="699" t="s">
        <v>10061</v>
      </c>
      <c r="TTZ323" s="700"/>
      <c r="TUA323" s="488"/>
      <c r="TUB323" s="488"/>
      <c r="TUC323" s="488"/>
      <c r="TUD323" s="488"/>
      <c r="TUE323" s="488"/>
      <c r="TUF323" s="488"/>
      <c r="TUG323" s="699" t="s">
        <v>10061</v>
      </c>
      <c r="TUH323" s="700"/>
      <c r="TUI323" s="488"/>
      <c r="TUJ323" s="488"/>
      <c r="TUK323" s="488"/>
      <c r="TUL323" s="488"/>
      <c r="TUM323" s="488"/>
      <c r="TUN323" s="488"/>
      <c r="TUO323" s="699" t="s">
        <v>10061</v>
      </c>
      <c r="TUP323" s="700"/>
      <c r="TUQ323" s="488"/>
      <c r="TUR323" s="488"/>
      <c r="TUS323" s="488"/>
      <c r="TUT323" s="488"/>
      <c r="TUU323" s="488"/>
      <c r="TUV323" s="488"/>
      <c r="TUW323" s="699" t="s">
        <v>10061</v>
      </c>
      <c r="TUX323" s="700"/>
      <c r="TUY323" s="488"/>
      <c r="TUZ323" s="488"/>
      <c r="TVA323" s="488"/>
      <c r="TVB323" s="488"/>
      <c r="TVC323" s="488"/>
      <c r="TVD323" s="488"/>
      <c r="TVE323" s="699" t="s">
        <v>10061</v>
      </c>
      <c r="TVF323" s="700"/>
      <c r="TVG323" s="488"/>
      <c r="TVH323" s="488"/>
      <c r="TVI323" s="488"/>
      <c r="TVJ323" s="488"/>
      <c r="TVK323" s="488"/>
      <c r="TVL323" s="488"/>
      <c r="TVM323" s="699" t="s">
        <v>10061</v>
      </c>
      <c r="TVN323" s="700"/>
      <c r="TVO323" s="488"/>
      <c r="TVP323" s="488"/>
      <c r="TVQ323" s="488"/>
      <c r="TVR323" s="488"/>
      <c r="TVS323" s="488"/>
      <c r="TVT323" s="488"/>
      <c r="TVU323" s="699" t="s">
        <v>10061</v>
      </c>
      <c r="TVV323" s="700"/>
      <c r="TVW323" s="488"/>
      <c r="TVX323" s="488"/>
      <c r="TVY323" s="488"/>
      <c r="TVZ323" s="488"/>
      <c r="TWA323" s="488"/>
      <c r="TWB323" s="488"/>
      <c r="TWC323" s="699" t="s">
        <v>10061</v>
      </c>
      <c r="TWD323" s="700"/>
      <c r="TWE323" s="488"/>
      <c r="TWF323" s="488"/>
      <c r="TWG323" s="488"/>
      <c r="TWH323" s="488"/>
      <c r="TWI323" s="488"/>
      <c r="TWJ323" s="488"/>
      <c r="TWK323" s="699" t="s">
        <v>10061</v>
      </c>
      <c r="TWL323" s="700"/>
      <c r="TWM323" s="488"/>
      <c r="TWN323" s="488"/>
      <c r="TWO323" s="488"/>
      <c r="TWP323" s="488"/>
      <c r="TWQ323" s="488"/>
      <c r="TWR323" s="488"/>
      <c r="TWS323" s="699" t="s">
        <v>10061</v>
      </c>
      <c r="TWT323" s="700"/>
      <c r="TWU323" s="488"/>
      <c r="TWV323" s="488"/>
      <c r="TWW323" s="488"/>
      <c r="TWX323" s="488"/>
      <c r="TWY323" s="488"/>
      <c r="TWZ323" s="488"/>
      <c r="TXA323" s="699" t="s">
        <v>10061</v>
      </c>
      <c r="TXB323" s="700"/>
      <c r="TXC323" s="488"/>
      <c r="TXD323" s="488"/>
      <c r="TXE323" s="488"/>
      <c r="TXF323" s="488"/>
      <c r="TXG323" s="488"/>
      <c r="TXH323" s="488"/>
      <c r="TXI323" s="699" t="s">
        <v>10061</v>
      </c>
      <c r="TXJ323" s="700"/>
      <c r="TXK323" s="488"/>
      <c r="TXL323" s="488"/>
      <c r="TXM323" s="488"/>
      <c r="TXN323" s="488"/>
      <c r="TXO323" s="488"/>
      <c r="TXP323" s="488"/>
      <c r="TXQ323" s="699" t="s">
        <v>10061</v>
      </c>
      <c r="TXR323" s="700"/>
      <c r="TXS323" s="488"/>
      <c r="TXT323" s="488"/>
      <c r="TXU323" s="488"/>
      <c r="TXV323" s="488"/>
      <c r="TXW323" s="488"/>
      <c r="TXX323" s="488"/>
      <c r="TXY323" s="699" t="s">
        <v>10061</v>
      </c>
      <c r="TXZ323" s="700"/>
      <c r="TYA323" s="488"/>
      <c r="TYB323" s="488"/>
      <c r="TYC323" s="488"/>
      <c r="TYD323" s="488"/>
      <c r="TYE323" s="488"/>
      <c r="TYF323" s="488"/>
      <c r="TYG323" s="699" t="s">
        <v>10061</v>
      </c>
      <c r="TYH323" s="700"/>
      <c r="TYI323" s="488"/>
      <c r="TYJ323" s="488"/>
      <c r="TYK323" s="488"/>
      <c r="TYL323" s="488"/>
      <c r="TYM323" s="488"/>
      <c r="TYN323" s="488"/>
      <c r="TYO323" s="699" t="s">
        <v>10061</v>
      </c>
      <c r="TYP323" s="700"/>
      <c r="TYQ323" s="488"/>
      <c r="TYR323" s="488"/>
      <c r="TYS323" s="488"/>
      <c r="TYT323" s="488"/>
      <c r="TYU323" s="488"/>
      <c r="TYV323" s="488"/>
      <c r="TYW323" s="699" t="s">
        <v>10061</v>
      </c>
      <c r="TYX323" s="700"/>
      <c r="TYY323" s="488"/>
      <c r="TYZ323" s="488"/>
      <c r="TZA323" s="488"/>
      <c r="TZB323" s="488"/>
      <c r="TZC323" s="488"/>
      <c r="TZD323" s="488"/>
      <c r="TZE323" s="699" t="s">
        <v>10061</v>
      </c>
      <c r="TZF323" s="700"/>
      <c r="TZG323" s="488"/>
      <c r="TZH323" s="488"/>
      <c r="TZI323" s="488"/>
      <c r="TZJ323" s="488"/>
      <c r="TZK323" s="488"/>
      <c r="TZL323" s="488"/>
      <c r="TZM323" s="699" t="s">
        <v>10061</v>
      </c>
      <c r="TZN323" s="700"/>
      <c r="TZO323" s="488"/>
      <c r="TZP323" s="488"/>
      <c r="TZQ323" s="488"/>
      <c r="TZR323" s="488"/>
      <c r="TZS323" s="488"/>
      <c r="TZT323" s="488"/>
      <c r="TZU323" s="699" t="s">
        <v>10061</v>
      </c>
      <c r="TZV323" s="700"/>
      <c r="TZW323" s="488"/>
      <c r="TZX323" s="488"/>
      <c r="TZY323" s="488"/>
      <c r="TZZ323" s="488"/>
      <c r="UAA323" s="488"/>
      <c r="UAB323" s="488"/>
      <c r="UAC323" s="699" t="s">
        <v>10061</v>
      </c>
      <c r="UAD323" s="700"/>
      <c r="UAE323" s="488"/>
      <c r="UAF323" s="488"/>
      <c r="UAG323" s="488"/>
      <c r="UAH323" s="488"/>
      <c r="UAI323" s="488"/>
      <c r="UAJ323" s="488"/>
      <c r="UAK323" s="699" t="s">
        <v>10061</v>
      </c>
      <c r="UAL323" s="700"/>
      <c r="UAM323" s="488"/>
      <c r="UAN323" s="488"/>
      <c r="UAO323" s="488"/>
      <c r="UAP323" s="488"/>
      <c r="UAQ323" s="488"/>
      <c r="UAR323" s="488"/>
      <c r="UAS323" s="699" t="s">
        <v>10061</v>
      </c>
      <c r="UAT323" s="700"/>
      <c r="UAU323" s="488"/>
      <c r="UAV323" s="488"/>
      <c r="UAW323" s="488"/>
      <c r="UAX323" s="488"/>
      <c r="UAY323" s="488"/>
      <c r="UAZ323" s="488"/>
      <c r="UBA323" s="699" t="s">
        <v>10061</v>
      </c>
      <c r="UBB323" s="700"/>
      <c r="UBC323" s="488"/>
      <c r="UBD323" s="488"/>
      <c r="UBE323" s="488"/>
      <c r="UBF323" s="488"/>
      <c r="UBG323" s="488"/>
      <c r="UBH323" s="488"/>
      <c r="UBI323" s="699" t="s">
        <v>10061</v>
      </c>
      <c r="UBJ323" s="700"/>
      <c r="UBK323" s="488"/>
      <c r="UBL323" s="488"/>
      <c r="UBM323" s="488"/>
      <c r="UBN323" s="488"/>
      <c r="UBO323" s="488"/>
      <c r="UBP323" s="488"/>
      <c r="UBQ323" s="699" t="s">
        <v>10061</v>
      </c>
      <c r="UBR323" s="700"/>
      <c r="UBS323" s="488"/>
      <c r="UBT323" s="488"/>
      <c r="UBU323" s="488"/>
      <c r="UBV323" s="488"/>
      <c r="UBW323" s="488"/>
      <c r="UBX323" s="488"/>
      <c r="UBY323" s="699" t="s">
        <v>10061</v>
      </c>
      <c r="UBZ323" s="700"/>
      <c r="UCA323" s="488"/>
      <c r="UCB323" s="488"/>
      <c r="UCC323" s="488"/>
      <c r="UCD323" s="488"/>
      <c r="UCE323" s="488"/>
      <c r="UCF323" s="488"/>
      <c r="UCG323" s="699" t="s">
        <v>10061</v>
      </c>
      <c r="UCH323" s="700"/>
      <c r="UCI323" s="488"/>
      <c r="UCJ323" s="488"/>
      <c r="UCK323" s="488"/>
      <c r="UCL323" s="488"/>
      <c r="UCM323" s="488"/>
      <c r="UCN323" s="488"/>
      <c r="UCO323" s="699" t="s">
        <v>10061</v>
      </c>
      <c r="UCP323" s="700"/>
      <c r="UCQ323" s="488"/>
      <c r="UCR323" s="488"/>
      <c r="UCS323" s="488"/>
      <c r="UCT323" s="488"/>
      <c r="UCU323" s="488"/>
      <c r="UCV323" s="488"/>
      <c r="UCW323" s="699" t="s">
        <v>10061</v>
      </c>
      <c r="UCX323" s="700"/>
      <c r="UCY323" s="488"/>
      <c r="UCZ323" s="488"/>
      <c r="UDA323" s="488"/>
      <c r="UDB323" s="488"/>
      <c r="UDC323" s="488"/>
      <c r="UDD323" s="488"/>
      <c r="UDE323" s="699" t="s">
        <v>10061</v>
      </c>
      <c r="UDF323" s="700"/>
      <c r="UDG323" s="488"/>
      <c r="UDH323" s="488"/>
      <c r="UDI323" s="488"/>
      <c r="UDJ323" s="488"/>
      <c r="UDK323" s="488"/>
      <c r="UDL323" s="488"/>
      <c r="UDM323" s="699" t="s">
        <v>10061</v>
      </c>
      <c r="UDN323" s="700"/>
      <c r="UDO323" s="488"/>
      <c r="UDP323" s="488"/>
      <c r="UDQ323" s="488"/>
      <c r="UDR323" s="488"/>
      <c r="UDS323" s="488"/>
      <c r="UDT323" s="488"/>
      <c r="UDU323" s="699" t="s">
        <v>10061</v>
      </c>
      <c r="UDV323" s="700"/>
      <c r="UDW323" s="488"/>
      <c r="UDX323" s="488"/>
      <c r="UDY323" s="488"/>
      <c r="UDZ323" s="488"/>
      <c r="UEA323" s="488"/>
      <c r="UEB323" s="488"/>
      <c r="UEC323" s="699" t="s">
        <v>10061</v>
      </c>
      <c r="UED323" s="700"/>
      <c r="UEE323" s="488"/>
      <c r="UEF323" s="488"/>
      <c r="UEG323" s="488"/>
      <c r="UEH323" s="488"/>
      <c r="UEI323" s="488"/>
      <c r="UEJ323" s="488"/>
      <c r="UEK323" s="699" t="s">
        <v>10061</v>
      </c>
      <c r="UEL323" s="700"/>
      <c r="UEM323" s="488"/>
      <c r="UEN323" s="488"/>
      <c r="UEO323" s="488"/>
      <c r="UEP323" s="488"/>
      <c r="UEQ323" s="488"/>
      <c r="UER323" s="488"/>
      <c r="UES323" s="699" t="s">
        <v>10061</v>
      </c>
      <c r="UET323" s="700"/>
      <c r="UEU323" s="488"/>
      <c r="UEV323" s="488"/>
      <c r="UEW323" s="488"/>
      <c r="UEX323" s="488"/>
      <c r="UEY323" s="488"/>
      <c r="UEZ323" s="488"/>
      <c r="UFA323" s="699" t="s">
        <v>10061</v>
      </c>
      <c r="UFB323" s="700"/>
      <c r="UFC323" s="488"/>
      <c r="UFD323" s="488"/>
      <c r="UFE323" s="488"/>
      <c r="UFF323" s="488"/>
      <c r="UFG323" s="488"/>
      <c r="UFH323" s="488"/>
      <c r="UFI323" s="699" t="s">
        <v>10061</v>
      </c>
      <c r="UFJ323" s="700"/>
      <c r="UFK323" s="488"/>
      <c r="UFL323" s="488"/>
      <c r="UFM323" s="488"/>
      <c r="UFN323" s="488"/>
      <c r="UFO323" s="488"/>
      <c r="UFP323" s="488"/>
      <c r="UFQ323" s="699" t="s">
        <v>10061</v>
      </c>
      <c r="UFR323" s="700"/>
      <c r="UFS323" s="488"/>
      <c r="UFT323" s="488"/>
      <c r="UFU323" s="488"/>
      <c r="UFV323" s="488"/>
      <c r="UFW323" s="488"/>
      <c r="UFX323" s="488"/>
      <c r="UFY323" s="699" t="s">
        <v>10061</v>
      </c>
      <c r="UFZ323" s="700"/>
      <c r="UGA323" s="488"/>
      <c r="UGB323" s="488"/>
      <c r="UGC323" s="488"/>
      <c r="UGD323" s="488"/>
      <c r="UGE323" s="488"/>
      <c r="UGF323" s="488"/>
      <c r="UGG323" s="699" t="s">
        <v>10061</v>
      </c>
      <c r="UGH323" s="700"/>
      <c r="UGI323" s="488"/>
      <c r="UGJ323" s="488"/>
      <c r="UGK323" s="488"/>
      <c r="UGL323" s="488"/>
      <c r="UGM323" s="488"/>
      <c r="UGN323" s="488"/>
      <c r="UGO323" s="699" t="s">
        <v>10061</v>
      </c>
      <c r="UGP323" s="700"/>
      <c r="UGQ323" s="488"/>
      <c r="UGR323" s="488"/>
      <c r="UGS323" s="488"/>
      <c r="UGT323" s="488"/>
      <c r="UGU323" s="488"/>
      <c r="UGV323" s="488"/>
      <c r="UGW323" s="699" t="s">
        <v>10061</v>
      </c>
      <c r="UGX323" s="700"/>
      <c r="UGY323" s="488"/>
      <c r="UGZ323" s="488"/>
      <c r="UHA323" s="488"/>
      <c r="UHB323" s="488"/>
      <c r="UHC323" s="488"/>
      <c r="UHD323" s="488"/>
      <c r="UHE323" s="699" t="s">
        <v>10061</v>
      </c>
      <c r="UHF323" s="700"/>
      <c r="UHG323" s="488"/>
      <c r="UHH323" s="488"/>
      <c r="UHI323" s="488"/>
      <c r="UHJ323" s="488"/>
      <c r="UHK323" s="488"/>
      <c r="UHL323" s="488"/>
      <c r="UHM323" s="699" t="s">
        <v>10061</v>
      </c>
      <c r="UHN323" s="700"/>
      <c r="UHO323" s="488"/>
      <c r="UHP323" s="488"/>
      <c r="UHQ323" s="488"/>
      <c r="UHR323" s="488"/>
      <c r="UHS323" s="488"/>
      <c r="UHT323" s="488"/>
      <c r="UHU323" s="699" t="s">
        <v>10061</v>
      </c>
      <c r="UHV323" s="700"/>
      <c r="UHW323" s="488"/>
      <c r="UHX323" s="488"/>
      <c r="UHY323" s="488"/>
      <c r="UHZ323" s="488"/>
      <c r="UIA323" s="488"/>
      <c r="UIB323" s="488"/>
      <c r="UIC323" s="699" t="s">
        <v>10061</v>
      </c>
      <c r="UID323" s="700"/>
      <c r="UIE323" s="488"/>
      <c r="UIF323" s="488"/>
      <c r="UIG323" s="488"/>
      <c r="UIH323" s="488"/>
      <c r="UII323" s="488"/>
      <c r="UIJ323" s="488"/>
      <c r="UIK323" s="699" t="s">
        <v>10061</v>
      </c>
      <c r="UIL323" s="700"/>
      <c r="UIM323" s="488"/>
      <c r="UIN323" s="488"/>
      <c r="UIO323" s="488"/>
      <c r="UIP323" s="488"/>
      <c r="UIQ323" s="488"/>
      <c r="UIR323" s="488"/>
      <c r="UIS323" s="699" t="s">
        <v>10061</v>
      </c>
      <c r="UIT323" s="700"/>
      <c r="UIU323" s="488"/>
      <c r="UIV323" s="488"/>
      <c r="UIW323" s="488"/>
      <c r="UIX323" s="488"/>
      <c r="UIY323" s="488"/>
      <c r="UIZ323" s="488"/>
      <c r="UJA323" s="699" t="s">
        <v>10061</v>
      </c>
      <c r="UJB323" s="700"/>
      <c r="UJC323" s="488"/>
      <c r="UJD323" s="488"/>
      <c r="UJE323" s="488"/>
      <c r="UJF323" s="488"/>
      <c r="UJG323" s="488"/>
      <c r="UJH323" s="488"/>
      <c r="UJI323" s="699" t="s">
        <v>10061</v>
      </c>
      <c r="UJJ323" s="700"/>
      <c r="UJK323" s="488"/>
      <c r="UJL323" s="488"/>
      <c r="UJM323" s="488"/>
      <c r="UJN323" s="488"/>
      <c r="UJO323" s="488"/>
      <c r="UJP323" s="488"/>
      <c r="UJQ323" s="699" t="s">
        <v>10061</v>
      </c>
      <c r="UJR323" s="700"/>
      <c r="UJS323" s="488"/>
      <c r="UJT323" s="488"/>
      <c r="UJU323" s="488"/>
      <c r="UJV323" s="488"/>
      <c r="UJW323" s="488"/>
      <c r="UJX323" s="488"/>
      <c r="UJY323" s="699" t="s">
        <v>10061</v>
      </c>
      <c r="UJZ323" s="700"/>
      <c r="UKA323" s="488"/>
      <c r="UKB323" s="488"/>
      <c r="UKC323" s="488"/>
      <c r="UKD323" s="488"/>
      <c r="UKE323" s="488"/>
      <c r="UKF323" s="488"/>
      <c r="UKG323" s="699" t="s">
        <v>10061</v>
      </c>
      <c r="UKH323" s="700"/>
      <c r="UKI323" s="488"/>
      <c r="UKJ323" s="488"/>
      <c r="UKK323" s="488"/>
      <c r="UKL323" s="488"/>
      <c r="UKM323" s="488"/>
      <c r="UKN323" s="488"/>
      <c r="UKO323" s="699" t="s">
        <v>10061</v>
      </c>
      <c r="UKP323" s="700"/>
      <c r="UKQ323" s="488"/>
      <c r="UKR323" s="488"/>
      <c r="UKS323" s="488"/>
      <c r="UKT323" s="488"/>
      <c r="UKU323" s="488"/>
      <c r="UKV323" s="488"/>
      <c r="UKW323" s="699" t="s">
        <v>10061</v>
      </c>
      <c r="UKX323" s="700"/>
      <c r="UKY323" s="488"/>
      <c r="UKZ323" s="488"/>
      <c r="ULA323" s="488"/>
      <c r="ULB323" s="488"/>
      <c r="ULC323" s="488"/>
      <c r="ULD323" s="488"/>
      <c r="ULE323" s="699" t="s">
        <v>10061</v>
      </c>
      <c r="ULF323" s="700"/>
      <c r="ULG323" s="488"/>
      <c r="ULH323" s="488"/>
      <c r="ULI323" s="488"/>
      <c r="ULJ323" s="488"/>
      <c r="ULK323" s="488"/>
      <c r="ULL323" s="488"/>
      <c r="ULM323" s="699" t="s">
        <v>10061</v>
      </c>
      <c r="ULN323" s="700"/>
      <c r="ULO323" s="488"/>
      <c r="ULP323" s="488"/>
      <c r="ULQ323" s="488"/>
      <c r="ULR323" s="488"/>
      <c r="ULS323" s="488"/>
      <c r="ULT323" s="488"/>
      <c r="ULU323" s="699" t="s">
        <v>10061</v>
      </c>
      <c r="ULV323" s="700"/>
      <c r="ULW323" s="488"/>
      <c r="ULX323" s="488"/>
      <c r="ULY323" s="488"/>
      <c r="ULZ323" s="488"/>
      <c r="UMA323" s="488"/>
      <c r="UMB323" s="488"/>
      <c r="UMC323" s="699" t="s">
        <v>10061</v>
      </c>
      <c r="UMD323" s="700"/>
      <c r="UME323" s="488"/>
      <c r="UMF323" s="488"/>
      <c r="UMG323" s="488"/>
      <c r="UMH323" s="488"/>
      <c r="UMI323" s="488"/>
      <c r="UMJ323" s="488"/>
      <c r="UMK323" s="699" t="s">
        <v>10061</v>
      </c>
      <c r="UML323" s="700"/>
      <c r="UMM323" s="488"/>
      <c r="UMN323" s="488"/>
      <c r="UMO323" s="488"/>
      <c r="UMP323" s="488"/>
      <c r="UMQ323" s="488"/>
      <c r="UMR323" s="488"/>
      <c r="UMS323" s="699" t="s">
        <v>10061</v>
      </c>
      <c r="UMT323" s="700"/>
      <c r="UMU323" s="488"/>
      <c r="UMV323" s="488"/>
      <c r="UMW323" s="488"/>
      <c r="UMX323" s="488"/>
      <c r="UMY323" s="488"/>
      <c r="UMZ323" s="488"/>
      <c r="UNA323" s="699" t="s">
        <v>10061</v>
      </c>
      <c r="UNB323" s="700"/>
      <c r="UNC323" s="488"/>
      <c r="UND323" s="488"/>
      <c r="UNE323" s="488"/>
      <c r="UNF323" s="488"/>
      <c r="UNG323" s="488"/>
      <c r="UNH323" s="488"/>
      <c r="UNI323" s="699" t="s">
        <v>10061</v>
      </c>
      <c r="UNJ323" s="700"/>
      <c r="UNK323" s="488"/>
      <c r="UNL323" s="488"/>
      <c r="UNM323" s="488"/>
      <c r="UNN323" s="488"/>
      <c r="UNO323" s="488"/>
      <c r="UNP323" s="488"/>
      <c r="UNQ323" s="699" t="s">
        <v>10061</v>
      </c>
      <c r="UNR323" s="700"/>
      <c r="UNS323" s="488"/>
      <c r="UNT323" s="488"/>
      <c r="UNU323" s="488"/>
      <c r="UNV323" s="488"/>
      <c r="UNW323" s="488"/>
      <c r="UNX323" s="488"/>
      <c r="UNY323" s="699" t="s">
        <v>10061</v>
      </c>
      <c r="UNZ323" s="700"/>
      <c r="UOA323" s="488"/>
      <c r="UOB323" s="488"/>
      <c r="UOC323" s="488"/>
      <c r="UOD323" s="488"/>
      <c r="UOE323" s="488"/>
      <c r="UOF323" s="488"/>
      <c r="UOG323" s="699" t="s">
        <v>10061</v>
      </c>
      <c r="UOH323" s="700"/>
      <c r="UOI323" s="488"/>
      <c r="UOJ323" s="488"/>
      <c r="UOK323" s="488"/>
      <c r="UOL323" s="488"/>
      <c r="UOM323" s="488"/>
      <c r="UON323" s="488"/>
      <c r="UOO323" s="699" t="s">
        <v>10061</v>
      </c>
      <c r="UOP323" s="700"/>
      <c r="UOQ323" s="488"/>
      <c r="UOR323" s="488"/>
      <c r="UOS323" s="488"/>
      <c r="UOT323" s="488"/>
      <c r="UOU323" s="488"/>
      <c r="UOV323" s="488"/>
      <c r="UOW323" s="699" t="s">
        <v>10061</v>
      </c>
      <c r="UOX323" s="700"/>
      <c r="UOY323" s="488"/>
      <c r="UOZ323" s="488"/>
      <c r="UPA323" s="488"/>
      <c r="UPB323" s="488"/>
      <c r="UPC323" s="488"/>
      <c r="UPD323" s="488"/>
      <c r="UPE323" s="699" t="s">
        <v>10061</v>
      </c>
      <c r="UPF323" s="700"/>
      <c r="UPG323" s="488"/>
      <c r="UPH323" s="488"/>
      <c r="UPI323" s="488"/>
      <c r="UPJ323" s="488"/>
      <c r="UPK323" s="488"/>
      <c r="UPL323" s="488"/>
      <c r="UPM323" s="699" t="s">
        <v>10061</v>
      </c>
      <c r="UPN323" s="700"/>
      <c r="UPO323" s="488"/>
      <c r="UPP323" s="488"/>
      <c r="UPQ323" s="488"/>
      <c r="UPR323" s="488"/>
      <c r="UPS323" s="488"/>
      <c r="UPT323" s="488"/>
      <c r="UPU323" s="699" t="s">
        <v>10061</v>
      </c>
      <c r="UPV323" s="700"/>
      <c r="UPW323" s="488"/>
      <c r="UPX323" s="488"/>
      <c r="UPY323" s="488"/>
      <c r="UPZ323" s="488"/>
      <c r="UQA323" s="488"/>
      <c r="UQB323" s="488"/>
      <c r="UQC323" s="699" t="s">
        <v>10061</v>
      </c>
      <c r="UQD323" s="700"/>
      <c r="UQE323" s="488"/>
      <c r="UQF323" s="488"/>
      <c r="UQG323" s="488"/>
      <c r="UQH323" s="488"/>
      <c r="UQI323" s="488"/>
      <c r="UQJ323" s="488"/>
      <c r="UQK323" s="699" t="s">
        <v>10061</v>
      </c>
      <c r="UQL323" s="700"/>
      <c r="UQM323" s="488"/>
      <c r="UQN323" s="488"/>
      <c r="UQO323" s="488"/>
      <c r="UQP323" s="488"/>
      <c r="UQQ323" s="488"/>
      <c r="UQR323" s="488"/>
      <c r="UQS323" s="699" t="s">
        <v>10061</v>
      </c>
      <c r="UQT323" s="700"/>
      <c r="UQU323" s="488"/>
      <c r="UQV323" s="488"/>
      <c r="UQW323" s="488"/>
      <c r="UQX323" s="488"/>
      <c r="UQY323" s="488"/>
      <c r="UQZ323" s="488"/>
      <c r="URA323" s="699" t="s">
        <v>10061</v>
      </c>
      <c r="URB323" s="700"/>
      <c r="URC323" s="488"/>
      <c r="URD323" s="488"/>
      <c r="URE323" s="488"/>
      <c r="URF323" s="488"/>
      <c r="URG323" s="488"/>
      <c r="URH323" s="488"/>
      <c r="URI323" s="699" t="s">
        <v>10061</v>
      </c>
      <c r="URJ323" s="700"/>
      <c r="URK323" s="488"/>
      <c r="URL323" s="488"/>
      <c r="URM323" s="488"/>
      <c r="URN323" s="488"/>
      <c r="URO323" s="488"/>
      <c r="URP323" s="488"/>
      <c r="URQ323" s="699" t="s">
        <v>10061</v>
      </c>
      <c r="URR323" s="700"/>
      <c r="URS323" s="488"/>
      <c r="URT323" s="488"/>
      <c r="URU323" s="488"/>
      <c r="URV323" s="488"/>
      <c r="URW323" s="488"/>
      <c r="URX323" s="488"/>
      <c r="URY323" s="699" t="s">
        <v>10061</v>
      </c>
      <c r="URZ323" s="700"/>
      <c r="USA323" s="488"/>
      <c r="USB323" s="488"/>
      <c r="USC323" s="488"/>
      <c r="USD323" s="488"/>
      <c r="USE323" s="488"/>
      <c r="USF323" s="488"/>
      <c r="USG323" s="699" t="s">
        <v>10061</v>
      </c>
      <c r="USH323" s="700"/>
      <c r="USI323" s="488"/>
      <c r="USJ323" s="488"/>
      <c r="USK323" s="488"/>
      <c r="USL323" s="488"/>
      <c r="USM323" s="488"/>
      <c r="USN323" s="488"/>
      <c r="USO323" s="699" t="s">
        <v>10061</v>
      </c>
      <c r="USP323" s="700"/>
      <c r="USQ323" s="488"/>
      <c r="USR323" s="488"/>
      <c r="USS323" s="488"/>
      <c r="UST323" s="488"/>
      <c r="USU323" s="488"/>
      <c r="USV323" s="488"/>
      <c r="USW323" s="699" t="s">
        <v>10061</v>
      </c>
      <c r="USX323" s="700"/>
      <c r="USY323" s="488"/>
      <c r="USZ323" s="488"/>
      <c r="UTA323" s="488"/>
      <c r="UTB323" s="488"/>
      <c r="UTC323" s="488"/>
      <c r="UTD323" s="488"/>
      <c r="UTE323" s="699" t="s">
        <v>10061</v>
      </c>
      <c r="UTF323" s="700"/>
      <c r="UTG323" s="488"/>
      <c r="UTH323" s="488"/>
      <c r="UTI323" s="488"/>
      <c r="UTJ323" s="488"/>
      <c r="UTK323" s="488"/>
      <c r="UTL323" s="488"/>
      <c r="UTM323" s="699" t="s">
        <v>10061</v>
      </c>
      <c r="UTN323" s="700"/>
      <c r="UTO323" s="488"/>
      <c r="UTP323" s="488"/>
      <c r="UTQ323" s="488"/>
      <c r="UTR323" s="488"/>
      <c r="UTS323" s="488"/>
      <c r="UTT323" s="488"/>
      <c r="UTU323" s="699" t="s">
        <v>10061</v>
      </c>
      <c r="UTV323" s="700"/>
      <c r="UTW323" s="488"/>
      <c r="UTX323" s="488"/>
      <c r="UTY323" s="488"/>
      <c r="UTZ323" s="488"/>
      <c r="UUA323" s="488"/>
      <c r="UUB323" s="488"/>
      <c r="UUC323" s="699" t="s">
        <v>10061</v>
      </c>
      <c r="UUD323" s="700"/>
      <c r="UUE323" s="488"/>
      <c r="UUF323" s="488"/>
      <c r="UUG323" s="488"/>
      <c r="UUH323" s="488"/>
      <c r="UUI323" s="488"/>
      <c r="UUJ323" s="488"/>
      <c r="UUK323" s="699" t="s">
        <v>10061</v>
      </c>
      <c r="UUL323" s="700"/>
      <c r="UUM323" s="488"/>
      <c r="UUN323" s="488"/>
      <c r="UUO323" s="488"/>
      <c r="UUP323" s="488"/>
      <c r="UUQ323" s="488"/>
      <c r="UUR323" s="488"/>
      <c r="UUS323" s="699" t="s">
        <v>10061</v>
      </c>
      <c r="UUT323" s="700"/>
      <c r="UUU323" s="488"/>
      <c r="UUV323" s="488"/>
      <c r="UUW323" s="488"/>
      <c r="UUX323" s="488"/>
      <c r="UUY323" s="488"/>
      <c r="UUZ323" s="488"/>
      <c r="UVA323" s="699" t="s">
        <v>10061</v>
      </c>
      <c r="UVB323" s="700"/>
      <c r="UVC323" s="488"/>
      <c r="UVD323" s="488"/>
      <c r="UVE323" s="488"/>
      <c r="UVF323" s="488"/>
      <c r="UVG323" s="488"/>
      <c r="UVH323" s="488"/>
      <c r="UVI323" s="699" t="s">
        <v>10061</v>
      </c>
      <c r="UVJ323" s="700"/>
      <c r="UVK323" s="488"/>
      <c r="UVL323" s="488"/>
      <c r="UVM323" s="488"/>
      <c r="UVN323" s="488"/>
      <c r="UVO323" s="488"/>
      <c r="UVP323" s="488"/>
      <c r="UVQ323" s="699" t="s">
        <v>10061</v>
      </c>
      <c r="UVR323" s="700"/>
      <c r="UVS323" s="488"/>
      <c r="UVT323" s="488"/>
      <c r="UVU323" s="488"/>
      <c r="UVV323" s="488"/>
      <c r="UVW323" s="488"/>
      <c r="UVX323" s="488"/>
      <c r="UVY323" s="699" t="s">
        <v>10061</v>
      </c>
      <c r="UVZ323" s="700"/>
      <c r="UWA323" s="488"/>
      <c r="UWB323" s="488"/>
      <c r="UWC323" s="488"/>
      <c r="UWD323" s="488"/>
      <c r="UWE323" s="488"/>
      <c r="UWF323" s="488"/>
      <c r="UWG323" s="699" t="s">
        <v>10061</v>
      </c>
      <c r="UWH323" s="700"/>
      <c r="UWI323" s="488"/>
      <c r="UWJ323" s="488"/>
      <c r="UWK323" s="488"/>
      <c r="UWL323" s="488"/>
      <c r="UWM323" s="488"/>
      <c r="UWN323" s="488"/>
      <c r="UWO323" s="699" t="s">
        <v>10061</v>
      </c>
      <c r="UWP323" s="700"/>
      <c r="UWQ323" s="488"/>
      <c r="UWR323" s="488"/>
      <c r="UWS323" s="488"/>
      <c r="UWT323" s="488"/>
      <c r="UWU323" s="488"/>
      <c r="UWV323" s="488"/>
      <c r="UWW323" s="699" t="s">
        <v>10061</v>
      </c>
      <c r="UWX323" s="700"/>
      <c r="UWY323" s="488"/>
      <c r="UWZ323" s="488"/>
      <c r="UXA323" s="488"/>
      <c r="UXB323" s="488"/>
      <c r="UXC323" s="488"/>
      <c r="UXD323" s="488"/>
      <c r="UXE323" s="699" t="s">
        <v>10061</v>
      </c>
      <c r="UXF323" s="700"/>
      <c r="UXG323" s="488"/>
      <c r="UXH323" s="488"/>
      <c r="UXI323" s="488"/>
      <c r="UXJ323" s="488"/>
      <c r="UXK323" s="488"/>
      <c r="UXL323" s="488"/>
      <c r="UXM323" s="699" t="s">
        <v>10061</v>
      </c>
      <c r="UXN323" s="700"/>
      <c r="UXO323" s="488"/>
      <c r="UXP323" s="488"/>
      <c r="UXQ323" s="488"/>
      <c r="UXR323" s="488"/>
      <c r="UXS323" s="488"/>
      <c r="UXT323" s="488"/>
      <c r="UXU323" s="699" t="s">
        <v>10061</v>
      </c>
      <c r="UXV323" s="700"/>
      <c r="UXW323" s="488"/>
      <c r="UXX323" s="488"/>
      <c r="UXY323" s="488"/>
      <c r="UXZ323" s="488"/>
      <c r="UYA323" s="488"/>
      <c r="UYB323" s="488"/>
      <c r="UYC323" s="699" t="s">
        <v>10061</v>
      </c>
      <c r="UYD323" s="700"/>
      <c r="UYE323" s="488"/>
      <c r="UYF323" s="488"/>
      <c r="UYG323" s="488"/>
      <c r="UYH323" s="488"/>
      <c r="UYI323" s="488"/>
      <c r="UYJ323" s="488"/>
      <c r="UYK323" s="699" t="s">
        <v>10061</v>
      </c>
      <c r="UYL323" s="700"/>
      <c r="UYM323" s="488"/>
      <c r="UYN323" s="488"/>
      <c r="UYO323" s="488"/>
      <c r="UYP323" s="488"/>
      <c r="UYQ323" s="488"/>
      <c r="UYR323" s="488"/>
      <c r="UYS323" s="699" t="s">
        <v>10061</v>
      </c>
      <c r="UYT323" s="700"/>
      <c r="UYU323" s="488"/>
      <c r="UYV323" s="488"/>
      <c r="UYW323" s="488"/>
      <c r="UYX323" s="488"/>
      <c r="UYY323" s="488"/>
      <c r="UYZ323" s="488"/>
      <c r="UZA323" s="699" t="s">
        <v>10061</v>
      </c>
      <c r="UZB323" s="700"/>
      <c r="UZC323" s="488"/>
      <c r="UZD323" s="488"/>
      <c r="UZE323" s="488"/>
      <c r="UZF323" s="488"/>
      <c r="UZG323" s="488"/>
      <c r="UZH323" s="488"/>
      <c r="UZI323" s="699" t="s">
        <v>10061</v>
      </c>
      <c r="UZJ323" s="700"/>
      <c r="UZK323" s="488"/>
      <c r="UZL323" s="488"/>
      <c r="UZM323" s="488"/>
      <c r="UZN323" s="488"/>
      <c r="UZO323" s="488"/>
      <c r="UZP323" s="488"/>
      <c r="UZQ323" s="699" t="s">
        <v>10061</v>
      </c>
      <c r="UZR323" s="700"/>
      <c r="UZS323" s="488"/>
      <c r="UZT323" s="488"/>
      <c r="UZU323" s="488"/>
      <c r="UZV323" s="488"/>
      <c r="UZW323" s="488"/>
      <c r="UZX323" s="488"/>
      <c r="UZY323" s="699" t="s">
        <v>10061</v>
      </c>
      <c r="UZZ323" s="700"/>
      <c r="VAA323" s="488"/>
      <c r="VAB323" s="488"/>
      <c r="VAC323" s="488"/>
      <c r="VAD323" s="488"/>
      <c r="VAE323" s="488"/>
      <c r="VAF323" s="488"/>
      <c r="VAG323" s="699" t="s">
        <v>10061</v>
      </c>
      <c r="VAH323" s="700"/>
      <c r="VAI323" s="488"/>
      <c r="VAJ323" s="488"/>
      <c r="VAK323" s="488"/>
      <c r="VAL323" s="488"/>
      <c r="VAM323" s="488"/>
      <c r="VAN323" s="488"/>
      <c r="VAO323" s="699" t="s">
        <v>10061</v>
      </c>
      <c r="VAP323" s="700"/>
      <c r="VAQ323" s="488"/>
      <c r="VAR323" s="488"/>
      <c r="VAS323" s="488"/>
      <c r="VAT323" s="488"/>
      <c r="VAU323" s="488"/>
      <c r="VAV323" s="488"/>
      <c r="VAW323" s="699" t="s">
        <v>10061</v>
      </c>
      <c r="VAX323" s="700"/>
      <c r="VAY323" s="488"/>
      <c r="VAZ323" s="488"/>
      <c r="VBA323" s="488"/>
      <c r="VBB323" s="488"/>
      <c r="VBC323" s="488"/>
      <c r="VBD323" s="488"/>
      <c r="VBE323" s="699" t="s">
        <v>10061</v>
      </c>
      <c r="VBF323" s="700"/>
      <c r="VBG323" s="488"/>
      <c r="VBH323" s="488"/>
      <c r="VBI323" s="488"/>
      <c r="VBJ323" s="488"/>
      <c r="VBK323" s="488"/>
      <c r="VBL323" s="488"/>
      <c r="VBM323" s="699" t="s">
        <v>10061</v>
      </c>
      <c r="VBN323" s="700"/>
      <c r="VBO323" s="488"/>
      <c r="VBP323" s="488"/>
      <c r="VBQ323" s="488"/>
      <c r="VBR323" s="488"/>
      <c r="VBS323" s="488"/>
      <c r="VBT323" s="488"/>
      <c r="VBU323" s="699" t="s">
        <v>10061</v>
      </c>
      <c r="VBV323" s="700"/>
      <c r="VBW323" s="488"/>
      <c r="VBX323" s="488"/>
      <c r="VBY323" s="488"/>
      <c r="VBZ323" s="488"/>
      <c r="VCA323" s="488"/>
      <c r="VCB323" s="488"/>
      <c r="VCC323" s="699" t="s">
        <v>10061</v>
      </c>
      <c r="VCD323" s="700"/>
      <c r="VCE323" s="488"/>
      <c r="VCF323" s="488"/>
      <c r="VCG323" s="488"/>
      <c r="VCH323" s="488"/>
      <c r="VCI323" s="488"/>
      <c r="VCJ323" s="488"/>
      <c r="VCK323" s="699" t="s">
        <v>10061</v>
      </c>
      <c r="VCL323" s="700"/>
      <c r="VCM323" s="488"/>
      <c r="VCN323" s="488"/>
      <c r="VCO323" s="488"/>
      <c r="VCP323" s="488"/>
      <c r="VCQ323" s="488"/>
      <c r="VCR323" s="488"/>
      <c r="VCS323" s="699" t="s">
        <v>10061</v>
      </c>
      <c r="VCT323" s="700"/>
      <c r="VCU323" s="488"/>
      <c r="VCV323" s="488"/>
      <c r="VCW323" s="488"/>
      <c r="VCX323" s="488"/>
      <c r="VCY323" s="488"/>
      <c r="VCZ323" s="488"/>
      <c r="VDA323" s="699" t="s">
        <v>10061</v>
      </c>
      <c r="VDB323" s="700"/>
      <c r="VDC323" s="488"/>
      <c r="VDD323" s="488"/>
      <c r="VDE323" s="488"/>
      <c r="VDF323" s="488"/>
      <c r="VDG323" s="488"/>
      <c r="VDH323" s="488"/>
      <c r="VDI323" s="699" t="s">
        <v>10061</v>
      </c>
      <c r="VDJ323" s="700"/>
      <c r="VDK323" s="488"/>
      <c r="VDL323" s="488"/>
      <c r="VDM323" s="488"/>
      <c r="VDN323" s="488"/>
      <c r="VDO323" s="488"/>
      <c r="VDP323" s="488"/>
      <c r="VDQ323" s="699" t="s">
        <v>10061</v>
      </c>
      <c r="VDR323" s="700"/>
      <c r="VDS323" s="488"/>
      <c r="VDT323" s="488"/>
      <c r="VDU323" s="488"/>
      <c r="VDV323" s="488"/>
      <c r="VDW323" s="488"/>
      <c r="VDX323" s="488"/>
      <c r="VDY323" s="699" t="s">
        <v>10061</v>
      </c>
      <c r="VDZ323" s="700"/>
      <c r="VEA323" s="488"/>
      <c r="VEB323" s="488"/>
      <c r="VEC323" s="488"/>
      <c r="VED323" s="488"/>
      <c r="VEE323" s="488"/>
      <c r="VEF323" s="488"/>
      <c r="VEG323" s="699" t="s">
        <v>10061</v>
      </c>
      <c r="VEH323" s="700"/>
      <c r="VEI323" s="488"/>
      <c r="VEJ323" s="488"/>
      <c r="VEK323" s="488"/>
      <c r="VEL323" s="488"/>
      <c r="VEM323" s="488"/>
      <c r="VEN323" s="488"/>
      <c r="VEO323" s="699" t="s">
        <v>10061</v>
      </c>
      <c r="VEP323" s="700"/>
      <c r="VEQ323" s="488"/>
      <c r="VER323" s="488"/>
      <c r="VES323" s="488"/>
      <c r="VET323" s="488"/>
      <c r="VEU323" s="488"/>
      <c r="VEV323" s="488"/>
      <c r="VEW323" s="699" t="s">
        <v>10061</v>
      </c>
      <c r="VEX323" s="700"/>
      <c r="VEY323" s="488"/>
      <c r="VEZ323" s="488"/>
      <c r="VFA323" s="488"/>
      <c r="VFB323" s="488"/>
      <c r="VFC323" s="488"/>
      <c r="VFD323" s="488"/>
      <c r="VFE323" s="699" t="s">
        <v>10061</v>
      </c>
      <c r="VFF323" s="700"/>
      <c r="VFG323" s="488"/>
      <c r="VFH323" s="488"/>
      <c r="VFI323" s="488"/>
      <c r="VFJ323" s="488"/>
      <c r="VFK323" s="488"/>
      <c r="VFL323" s="488"/>
      <c r="VFM323" s="699" t="s">
        <v>10061</v>
      </c>
      <c r="VFN323" s="700"/>
      <c r="VFO323" s="488"/>
      <c r="VFP323" s="488"/>
      <c r="VFQ323" s="488"/>
      <c r="VFR323" s="488"/>
      <c r="VFS323" s="488"/>
      <c r="VFT323" s="488"/>
      <c r="VFU323" s="699" t="s">
        <v>10061</v>
      </c>
      <c r="VFV323" s="700"/>
      <c r="VFW323" s="488"/>
      <c r="VFX323" s="488"/>
      <c r="VFY323" s="488"/>
      <c r="VFZ323" s="488"/>
      <c r="VGA323" s="488"/>
      <c r="VGB323" s="488"/>
      <c r="VGC323" s="699" t="s">
        <v>10061</v>
      </c>
      <c r="VGD323" s="700"/>
      <c r="VGE323" s="488"/>
      <c r="VGF323" s="488"/>
      <c r="VGG323" s="488"/>
      <c r="VGH323" s="488"/>
      <c r="VGI323" s="488"/>
      <c r="VGJ323" s="488"/>
      <c r="VGK323" s="699" t="s">
        <v>10061</v>
      </c>
      <c r="VGL323" s="700"/>
      <c r="VGM323" s="488"/>
      <c r="VGN323" s="488"/>
      <c r="VGO323" s="488"/>
      <c r="VGP323" s="488"/>
      <c r="VGQ323" s="488"/>
      <c r="VGR323" s="488"/>
      <c r="VGS323" s="699" t="s">
        <v>10061</v>
      </c>
      <c r="VGT323" s="700"/>
      <c r="VGU323" s="488"/>
      <c r="VGV323" s="488"/>
      <c r="VGW323" s="488"/>
      <c r="VGX323" s="488"/>
      <c r="VGY323" s="488"/>
      <c r="VGZ323" s="488"/>
      <c r="VHA323" s="699" t="s">
        <v>10061</v>
      </c>
      <c r="VHB323" s="700"/>
      <c r="VHC323" s="488"/>
      <c r="VHD323" s="488"/>
      <c r="VHE323" s="488"/>
      <c r="VHF323" s="488"/>
      <c r="VHG323" s="488"/>
      <c r="VHH323" s="488"/>
      <c r="VHI323" s="699" t="s">
        <v>10061</v>
      </c>
      <c r="VHJ323" s="700"/>
      <c r="VHK323" s="488"/>
      <c r="VHL323" s="488"/>
      <c r="VHM323" s="488"/>
      <c r="VHN323" s="488"/>
      <c r="VHO323" s="488"/>
      <c r="VHP323" s="488"/>
      <c r="VHQ323" s="699" t="s">
        <v>10061</v>
      </c>
      <c r="VHR323" s="700"/>
      <c r="VHS323" s="488"/>
      <c r="VHT323" s="488"/>
      <c r="VHU323" s="488"/>
      <c r="VHV323" s="488"/>
      <c r="VHW323" s="488"/>
      <c r="VHX323" s="488"/>
      <c r="VHY323" s="699" t="s">
        <v>10061</v>
      </c>
      <c r="VHZ323" s="700"/>
      <c r="VIA323" s="488"/>
      <c r="VIB323" s="488"/>
      <c r="VIC323" s="488"/>
      <c r="VID323" s="488"/>
      <c r="VIE323" s="488"/>
      <c r="VIF323" s="488"/>
      <c r="VIG323" s="699" t="s">
        <v>10061</v>
      </c>
      <c r="VIH323" s="700"/>
      <c r="VII323" s="488"/>
      <c r="VIJ323" s="488"/>
      <c r="VIK323" s="488"/>
      <c r="VIL323" s="488"/>
      <c r="VIM323" s="488"/>
      <c r="VIN323" s="488"/>
      <c r="VIO323" s="699" t="s">
        <v>10061</v>
      </c>
      <c r="VIP323" s="700"/>
      <c r="VIQ323" s="488"/>
      <c r="VIR323" s="488"/>
      <c r="VIS323" s="488"/>
      <c r="VIT323" s="488"/>
      <c r="VIU323" s="488"/>
      <c r="VIV323" s="488"/>
      <c r="VIW323" s="699" t="s">
        <v>10061</v>
      </c>
      <c r="VIX323" s="700"/>
      <c r="VIY323" s="488"/>
      <c r="VIZ323" s="488"/>
      <c r="VJA323" s="488"/>
      <c r="VJB323" s="488"/>
      <c r="VJC323" s="488"/>
      <c r="VJD323" s="488"/>
      <c r="VJE323" s="699" t="s">
        <v>10061</v>
      </c>
      <c r="VJF323" s="700"/>
      <c r="VJG323" s="488"/>
      <c r="VJH323" s="488"/>
      <c r="VJI323" s="488"/>
      <c r="VJJ323" s="488"/>
      <c r="VJK323" s="488"/>
      <c r="VJL323" s="488"/>
      <c r="VJM323" s="699" t="s">
        <v>10061</v>
      </c>
      <c r="VJN323" s="700"/>
      <c r="VJO323" s="488"/>
      <c r="VJP323" s="488"/>
      <c r="VJQ323" s="488"/>
      <c r="VJR323" s="488"/>
      <c r="VJS323" s="488"/>
      <c r="VJT323" s="488"/>
      <c r="VJU323" s="699" t="s">
        <v>10061</v>
      </c>
      <c r="VJV323" s="700"/>
      <c r="VJW323" s="488"/>
      <c r="VJX323" s="488"/>
      <c r="VJY323" s="488"/>
      <c r="VJZ323" s="488"/>
      <c r="VKA323" s="488"/>
      <c r="VKB323" s="488"/>
      <c r="VKC323" s="699" t="s">
        <v>10061</v>
      </c>
      <c r="VKD323" s="700"/>
      <c r="VKE323" s="488"/>
      <c r="VKF323" s="488"/>
      <c r="VKG323" s="488"/>
      <c r="VKH323" s="488"/>
      <c r="VKI323" s="488"/>
      <c r="VKJ323" s="488"/>
      <c r="VKK323" s="699" t="s">
        <v>10061</v>
      </c>
      <c r="VKL323" s="700"/>
      <c r="VKM323" s="488"/>
      <c r="VKN323" s="488"/>
      <c r="VKO323" s="488"/>
      <c r="VKP323" s="488"/>
      <c r="VKQ323" s="488"/>
      <c r="VKR323" s="488"/>
      <c r="VKS323" s="699" t="s">
        <v>10061</v>
      </c>
      <c r="VKT323" s="700"/>
      <c r="VKU323" s="488"/>
      <c r="VKV323" s="488"/>
      <c r="VKW323" s="488"/>
      <c r="VKX323" s="488"/>
      <c r="VKY323" s="488"/>
      <c r="VKZ323" s="488"/>
      <c r="VLA323" s="699" t="s">
        <v>10061</v>
      </c>
      <c r="VLB323" s="700"/>
      <c r="VLC323" s="488"/>
      <c r="VLD323" s="488"/>
      <c r="VLE323" s="488"/>
      <c r="VLF323" s="488"/>
      <c r="VLG323" s="488"/>
      <c r="VLH323" s="488"/>
      <c r="VLI323" s="699" t="s">
        <v>10061</v>
      </c>
      <c r="VLJ323" s="700"/>
      <c r="VLK323" s="488"/>
      <c r="VLL323" s="488"/>
      <c r="VLM323" s="488"/>
      <c r="VLN323" s="488"/>
      <c r="VLO323" s="488"/>
      <c r="VLP323" s="488"/>
      <c r="VLQ323" s="699" t="s">
        <v>10061</v>
      </c>
      <c r="VLR323" s="700"/>
      <c r="VLS323" s="488"/>
      <c r="VLT323" s="488"/>
      <c r="VLU323" s="488"/>
      <c r="VLV323" s="488"/>
      <c r="VLW323" s="488"/>
      <c r="VLX323" s="488"/>
      <c r="VLY323" s="699" t="s">
        <v>10061</v>
      </c>
      <c r="VLZ323" s="700"/>
      <c r="VMA323" s="488"/>
      <c r="VMB323" s="488"/>
      <c r="VMC323" s="488"/>
      <c r="VMD323" s="488"/>
      <c r="VME323" s="488"/>
      <c r="VMF323" s="488"/>
      <c r="VMG323" s="699" t="s">
        <v>10061</v>
      </c>
      <c r="VMH323" s="700"/>
      <c r="VMI323" s="488"/>
      <c r="VMJ323" s="488"/>
      <c r="VMK323" s="488"/>
      <c r="VML323" s="488"/>
      <c r="VMM323" s="488"/>
      <c r="VMN323" s="488"/>
      <c r="VMO323" s="699" t="s">
        <v>10061</v>
      </c>
      <c r="VMP323" s="700"/>
      <c r="VMQ323" s="488"/>
      <c r="VMR323" s="488"/>
      <c r="VMS323" s="488"/>
      <c r="VMT323" s="488"/>
      <c r="VMU323" s="488"/>
      <c r="VMV323" s="488"/>
      <c r="VMW323" s="699" t="s">
        <v>10061</v>
      </c>
      <c r="VMX323" s="700"/>
      <c r="VMY323" s="488"/>
      <c r="VMZ323" s="488"/>
      <c r="VNA323" s="488"/>
      <c r="VNB323" s="488"/>
      <c r="VNC323" s="488"/>
      <c r="VND323" s="488"/>
      <c r="VNE323" s="699" t="s">
        <v>10061</v>
      </c>
      <c r="VNF323" s="700"/>
      <c r="VNG323" s="488"/>
      <c r="VNH323" s="488"/>
      <c r="VNI323" s="488"/>
      <c r="VNJ323" s="488"/>
      <c r="VNK323" s="488"/>
      <c r="VNL323" s="488"/>
      <c r="VNM323" s="699" t="s">
        <v>10061</v>
      </c>
      <c r="VNN323" s="700"/>
      <c r="VNO323" s="488"/>
      <c r="VNP323" s="488"/>
      <c r="VNQ323" s="488"/>
      <c r="VNR323" s="488"/>
      <c r="VNS323" s="488"/>
      <c r="VNT323" s="488"/>
      <c r="VNU323" s="699" t="s">
        <v>10061</v>
      </c>
      <c r="VNV323" s="700"/>
      <c r="VNW323" s="488"/>
      <c r="VNX323" s="488"/>
      <c r="VNY323" s="488"/>
      <c r="VNZ323" s="488"/>
      <c r="VOA323" s="488"/>
      <c r="VOB323" s="488"/>
      <c r="VOC323" s="699" t="s">
        <v>10061</v>
      </c>
      <c r="VOD323" s="700"/>
      <c r="VOE323" s="488"/>
      <c r="VOF323" s="488"/>
      <c r="VOG323" s="488"/>
      <c r="VOH323" s="488"/>
      <c r="VOI323" s="488"/>
      <c r="VOJ323" s="488"/>
      <c r="VOK323" s="699" t="s">
        <v>10061</v>
      </c>
      <c r="VOL323" s="700"/>
      <c r="VOM323" s="488"/>
      <c r="VON323" s="488"/>
      <c r="VOO323" s="488"/>
      <c r="VOP323" s="488"/>
      <c r="VOQ323" s="488"/>
      <c r="VOR323" s="488"/>
      <c r="VOS323" s="699" t="s">
        <v>10061</v>
      </c>
      <c r="VOT323" s="700"/>
      <c r="VOU323" s="488"/>
      <c r="VOV323" s="488"/>
      <c r="VOW323" s="488"/>
      <c r="VOX323" s="488"/>
      <c r="VOY323" s="488"/>
      <c r="VOZ323" s="488"/>
      <c r="VPA323" s="699" t="s">
        <v>10061</v>
      </c>
      <c r="VPB323" s="700"/>
      <c r="VPC323" s="488"/>
      <c r="VPD323" s="488"/>
      <c r="VPE323" s="488"/>
      <c r="VPF323" s="488"/>
      <c r="VPG323" s="488"/>
      <c r="VPH323" s="488"/>
      <c r="VPI323" s="699" t="s">
        <v>10061</v>
      </c>
      <c r="VPJ323" s="700"/>
      <c r="VPK323" s="488"/>
      <c r="VPL323" s="488"/>
      <c r="VPM323" s="488"/>
      <c r="VPN323" s="488"/>
      <c r="VPO323" s="488"/>
      <c r="VPP323" s="488"/>
      <c r="VPQ323" s="699" t="s">
        <v>10061</v>
      </c>
      <c r="VPR323" s="700"/>
      <c r="VPS323" s="488"/>
      <c r="VPT323" s="488"/>
      <c r="VPU323" s="488"/>
      <c r="VPV323" s="488"/>
      <c r="VPW323" s="488"/>
      <c r="VPX323" s="488"/>
      <c r="VPY323" s="699" t="s">
        <v>10061</v>
      </c>
      <c r="VPZ323" s="700"/>
      <c r="VQA323" s="488"/>
      <c r="VQB323" s="488"/>
      <c r="VQC323" s="488"/>
      <c r="VQD323" s="488"/>
      <c r="VQE323" s="488"/>
      <c r="VQF323" s="488"/>
      <c r="VQG323" s="699" t="s">
        <v>10061</v>
      </c>
      <c r="VQH323" s="700"/>
      <c r="VQI323" s="488"/>
      <c r="VQJ323" s="488"/>
      <c r="VQK323" s="488"/>
      <c r="VQL323" s="488"/>
      <c r="VQM323" s="488"/>
      <c r="VQN323" s="488"/>
      <c r="VQO323" s="699" t="s">
        <v>10061</v>
      </c>
      <c r="VQP323" s="700"/>
      <c r="VQQ323" s="488"/>
      <c r="VQR323" s="488"/>
      <c r="VQS323" s="488"/>
      <c r="VQT323" s="488"/>
      <c r="VQU323" s="488"/>
      <c r="VQV323" s="488"/>
      <c r="VQW323" s="699" t="s">
        <v>10061</v>
      </c>
      <c r="VQX323" s="700"/>
      <c r="VQY323" s="488"/>
      <c r="VQZ323" s="488"/>
      <c r="VRA323" s="488"/>
      <c r="VRB323" s="488"/>
      <c r="VRC323" s="488"/>
      <c r="VRD323" s="488"/>
      <c r="VRE323" s="699" t="s">
        <v>10061</v>
      </c>
      <c r="VRF323" s="700"/>
      <c r="VRG323" s="488"/>
      <c r="VRH323" s="488"/>
      <c r="VRI323" s="488"/>
      <c r="VRJ323" s="488"/>
      <c r="VRK323" s="488"/>
      <c r="VRL323" s="488"/>
      <c r="VRM323" s="699" t="s">
        <v>10061</v>
      </c>
      <c r="VRN323" s="700"/>
      <c r="VRO323" s="488"/>
      <c r="VRP323" s="488"/>
      <c r="VRQ323" s="488"/>
      <c r="VRR323" s="488"/>
      <c r="VRS323" s="488"/>
      <c r="VRT323" s="488"/>
      <c r="VRU323" s="699" t="s">
        <v>10061</v>
      </c>
      <c r="VRV323" s="700"/>
      <c r="VRW323" s="488"/>
      <c r="VRX323" s="488"/>
      <c r="VRY323" s="488"/>
      <c r="VRZ323" s="488"/>
      <c r="VSA323" s="488"/>
      <c r="VSB323" s="488"/>
      <c r="VSC323" s="699" t="s">
        <v>10061</v>
      </c>
      <c r="VSD323" s="700"/>
      <c r="VSE323" s="488"/>
      <c r="VSF323" s="488"/>
      <c r="VSG323" s="488"/>
      <c r="VSH323" s="488"/>
      <c r="VSI323" s="488"/>
      <c r="VSJ323" s="488"/>
      <c r="VSK323" s="699" t="s">
        <v>10061</v>
      </c>
      <c r="VSL323" s="700"/>
      <c r="VSM323" s="488"/>
      <c r="VSN323" s="488"/>
      <c r="VSO323" s="488"/>
      <c r="VSP323" s="488"/>
      <c r="VSQ323" s="488"/>
      <c r="VSR323" s="488"/>
      <c r="VSS323" s="699" t="s">
        <v>10061</v>
      </c>
      <c r="VST323" s="700"/>
      <c r="VSU323" s="488"/>
      <c r="VSV323" s="488"/>
      <c r="VSW323" s="488"/>
      <c r="VSX323" s="488"/>
      <c r="VSY323" s="488"/>
      <c r="VSZ323" s="488"/>
      <c r="VTA323" s="699" t="s">
        <v>10061</v>
      </c>
      <c r="VTB323" s="700"/>
      <c r="VTC323" s="488"/>
      <c r="VTD323" s="488"/>
      <c r="VTE323" s="488"/>
      <c r="VTF323" s="488"/>
      <c r="VTG323" s="488"/>
      <c r="VTH323" s="488"/>
      <c r="VTI323" s="699" t="s">
        <v>10061</v>
      </c>
      <c r="VTJ323" s="700"/>
      <c r="VTK323" s="488"/>
      <c r="VTL323" s="488"/>
      <c r="VTM323" s="488"/>
      <c r="VTN323" s="488"/>
      <c r="VTO323" s="488"/>
      <c r="VTP323" s="488"/>
      <c r="VTQ323" s="699" t="s">
        <v>10061</v>
      </c>
      <c r="VTR323" s="700"/>
      <c r="VTS323" s="488"/>
      <c r="VTT323" s="488"/>
      <c r="VTU323" s="488"/>
      <c r="VTV323" s="488"/>
      <c r="VTW323" s="488"/>
      <c r="VTX323" s="488"/>
      <c r="VTY323" s="699" t="s">
        <v>10061</v>
      </c>
      <c r="VTZ323" s="700"/>
      <c r="VUA323" s="488"/>
      <c r="VUB323" s="488"/>
      <c r="VUC323" s="488"/>
      <c r="VUD323" s="488"/>
      <c r="VUE323" s="488"/>
      <c r="VUF323" s="488"/>
      <c r="VUG323" s="699" t="s">
        <v>10061</v>
      </c>
      <c r="VUH323" s="700"/>
      <c r="VUI323" s="488"/>
      <c r="VUJ323" s="488"/>
      <c r="VUK323" s="488"/>
      <c r="VUL323" s="488"/>
      <c r="VUM323" s="488"/>
      <c r="VUN323" s="488"/>
      <c r="VUO323" s="699" t="s">
        <v>10061</v>
      </c>
      <c r="VUP323" s="700"/>
      <c r="VUQ323" s="488"/>
      <c r="VUR323" s="488"/>
      <c r="VUS323" s="488"/>
      <c r="VUT323" s="488"/>
      <c r="VUU323" s="488"/>
      <c r="VUV323" s="488"/>
      <c r="VUW323" s="699" t="s">
        <v>10061</v>
      </c>
      <c r="VUX323" s="700"/>
      <c r="VUY323" s="488"/>
      <c r="VUZ323" s="488"/>
      <c r="VVA323" s="488"/>
      <c r="VVB323" s="488"/>
      <c r="VVC323" s="488"/>
      <c r="VVD323" s="488"/>
      <c r="VVE323" s="699" t="s">
        <v>10061</v>
      </c>
      <c r="VVF323" s="700"/>
      <c r="VVG323" s="488"/>
      <c r="VVH323" s="488"/>
      <c r="VVI323" s="488"/>
      <c r="VVJ323" s="488"/>
      <c r="VVK323" s="488"/>
      <c r="VVL323" s="488"/>
      <c r="VVM323" s="699" t="s">
        <v>10061</v>
      </c>
      <c r="VVN323" s="700"/>
      <c r="VVO323" s="488"/>
      <c r="VVP323" s="488"/>
      <c r="VVQ323" s="488"/>
      <c r="VVR323" s="488"/>
      <c r="VVS323" s="488"/>
      <c r="VVT323" s="488"/>
      <c r="VVU323" s="699" t="s">
        <v>10061</v>
      </c>
      <c r="VVV323" s="700"/>
      <c r="VVW323" s="488"/>
      <c r="VVX323" s="488"/>
      <c r="VVY323" s="488"/>
      <c r="VVZ323" s="488"/>
      <c r="VWA323" s="488"/>
      <c r="VWB323" s="488"/>
      <c r="VWC323" s="699" t="s">
        <v>10061</v>
      </c>
      <c r="VWD323" s="700"/>
      <c r="VWE323" s="488"/>
      <c r="VWF323" s="488"/>
      <c r="VWG323" s="488"/>
      <c r="VWH323" s="488"/>
      <c r="VWI323" s="488"/>
      <c r="VWJ323" s="488"/>
      <c r="VWK323" s="699" t="s">
        <v>10061</v>
      </c>
      <c r="VWL323" s="700"/>
      <c r="VWM323" s="488"/>
      <c r="VWN323" s="488"/>
      <c r="VWO323" s="488"/>
      <c r="VWP323" s="488"/>
      <c r="VWQ323" s="488"/>
      <c r="VWR323" s="488"/>
      <c r="VWS323" s="699" t="s">
        <v>10061</v>
      </c>
      <c r="VWT323" s="700"/>
      <c r="VWU323" s="488"/>
      <c r="VWV323" s="488"/>
      <c r="VWW323" s="488"/>
      <c r="VWX323" s="488"/>
      <c r="VWY323" s="488"/>
      <c r="VWZ323" s="488"/>
      <c r="VXA323" s="699" t="s">
        <v>10061</v>
      </c>
      <c r="VXB323" s="700"/>
      <c r="VXC323" s="488"/>
      <c r="VXD323" s="488"/>
      <c r="VXE323" s="488"/>
      <c r="VXF323" s="488"/>
      <c r="VXG323" s="488"/>
      <c r="VXH323" s="488"/>
      <c r="VXI323" s="699" t="s">
        <v>10061</v>
      </c>
      <c r="VXJ323" s="700"/>
      <c r="VXK323" s="488"/>
      <c r="VXL323" s="488"/>
      <c r="VXM323" s="488"/>
      <c r="VXN323" s="488"/>
      <c r="VXO323" s="488"/>
      <c r="VXP323" s="488"/>
      <c r="VXQ323" s="699" t="s">
        <v>10061</v>
      </c>
      <c r="VXR323" s="700"/>
      <c r="VXS323" s="488"/>
      <c r="VXT323" s="488"/>
      <c r="VXU323" s="488"/>
      <c r="VXV323" s="488"/>
      <c r="VXW323" s="488"/>
      <c r="VXX323" s="488"/>
      <c r="VXY323" s="699" t="s">
        <v>10061</v>
      </c>
      <c r="VXZ323" s="700"/>
      <c r="VYA323" s="488"/>
      <c r="VYB323" s="488"/>
      <c r="VYC323" s="488"/>
      <c r="VYD323" s="488"/>
      <c r="VYE323" s="488"/>
      <c r="VYF323" s="488"/>
      <c r="VYG323" s="699" t="s">
        <v>10061</v>
      </c>
      <c r="VYH323" s="700"/>
      <c r="VYI323" s="488"/>
      <c r="VYJ323" s="488"/>
      <c r="VYK323" s="488"/>
      <c r="VYL323" s="488"/>
      <c r="VYM323" s="488"/>
      <c r="VYN323" s="488"/>
      <c r="VYO323" s="699" t="s">
        <v>10061</v>
      </c>
      <c r="VYP323" s="700"/>
      <c r="VYQ323" s="488"/>
      <c r="VYR323" s="488"/>
      <c r="VYS323" s="488"/>
      <c r="VYT323" s="488"/>
      <c r="VYU323" s="488"/>
      <c r="VYV323" s="488"/>
      <c r="VYW323" s="699" t="s">
        <v>10061</v>
      </c>
      <c r="VYX323" s="700"/>
      <c r="VYY323" s="488"/>
      <c r="VYZ323" s="488"/>
      <c r="VZA323" s="488"/>
      <c r="VZB323" s="488"/>
      <c r="VZC323" s="488"/>
      <c r="VZD323" s="488"/>
      <c r="VZE323" s="699" t="s">
        <v>10061</v>
      </c>
      <c r="VZF323" s="700"/>
      <c r="VZG323" s="488"/>
      <c r="VZH323" s="488"/>
      <c r="VZI323" s="488"/>
      <c r="VZJ323" s="488"/>
      <c r="VZK323" s="488"/>
      <c r="VZL323" s="488"/>
      <c r="VZM323" s="699" t="s">
        <v>10061</v>
      </c>
      <c r="VZN323" s="700"/>
      <c r="VZO323" s="488"/>
      <c r="VZP323" s="488"/>
      <c r="VZQ323" s="488"/>
      <c r="VZR323" s="488"/>
      <c r="VZS323" s="488"/>
      <c r="VZT323" s="488"/>
      <c r="VZU323" s="699" t="s">
        <v>10061</v>
      </c>
      <c r="VZV323" s="700"/>
      <c r="VZW323" s="488"/>
      <c r="VZX323" s="488"/>
      <c r="VZY323" s="488"/>
      <c r="VZZ323" s="488"/>
      <c r="WAA323" s="488"/>
      <c r="WAB323" s="488"/>
      <c r="WAC323" s="699" t="s">
        <v>10061</v>
      </c>
      <c r="WAD323" s="700"/>
      <c r="WAE323" s="488"/>
      <c r="WAF323" s="488"/>
      <c r="WAG323" s="488"/>
      <c r="WAH323" s="488"/>
      <c r="WAI323" s="488"/>
      <c r="WAJ323" s="488"/>
      <c r="WAK323" s="699" t="s">
        <v>10061</v>
      </c>
      <c r="WAL323" s="700"/>
      <c r="WAM323" s="488"/>
      <c r="WAN323" s="488"/>
      <c r="WAO323" s="488"/>
      <c r="WAP323" s="488"/>
      <c r="WAQ323" s="488"/>
      <c r="WAR323" s="488"/>
      <c r="WAS323" s="699" t="s">
        <v>10061</v>
      </c>
      <c r="WAT323" s="700"/>
      <c r="WAU323" s="488"/>
      <c r="WAV323" s="488"/>
      <c r="WAW323" s="488"/>
      <c r="WAX323" s="488"/>
      <c r="WAY323" s="488"/>
      <c r="WAZ323" s="488"/>
      <c r="WBA323" s="699" t="s">
        <v>10061</v>
      </c>
      <c r="WBB323" s="700"/>
      <c r="WBC323" s="488"/>
      <c r="WBD323" s="488"/>
      <c r="WBE323" s="488"/>
      <c r="WBF323" s="488"/>
      <c r="WBG323" s="488"/>
      <c r="WBH323" s="488"/>
      <c r="WBI323" s="699" t="s">
        <v>10061</v>
      </c>
      <c r="WBJ323" s="700"/>
      <c r="WBK323" s="488"/>
      <c r="WBL323" s="488"/>
      <c r="WBM323" s="488"/>
      <c r="WBN323" s="488"/>
      <c r="WBO323" s="488"/>
      <c r="WBP323" s="488"/>
      <c r="WBQ323" s="699" t="s">
        <v>10061</v>
      </c>
      <c r="WBR323" s="700"/>
      <c r="WBS323" s="488"/>
      <c r="WBT323" s="488"/>
      <c r="WBU323" s="488"/>
      <c r="WBV323" s="488"/>
      <c r="WBW323" s="488"/>
      <c r="WBX323" s="488"/>
      <c r="WBY323" s="699" t="s">
        <v>10061</v>
      </c>
      <c r="WBZ323" s="700"/>
      <c r="WCA323" s="488"/>
      <c r="WCB323" s="488"/>
      <c r="WCC323" s="488"/>
      <c r="WCD323" s="488"/>
      <c r="WCE323" s="488"/>
      <c r="WCF323" s="488"/>
      <c r="WCG323" s="699" t="s">
        <v>10061</v>
      </c>
      <c r="WCH323" s="700"/>
      <c r="WCI323" s="488"/>
      <c r="WCJ323" s="488"/>
      <c r="WCK323" s="488"/>
      <c r="WCL323" s="488"/>
      <c r="WCM323" s="488"/>
      <c r="WCN323" s="488"/>
      <c r="WCO323" s="699" t="s">
        <v>10061</v>
      </c>
      <c r="WCP323" s="700"/>
      <c r="WCQ323" s="488"/>
      <c r="WCR323" s="488"/>
      <c r="WCS323" s="488"/>
      <c r="WCT323" s="488"/>
      <c r="WCU323" s="488"/>
      <c r="WCV323" s="488"/>
      <c r="WCW323" s="699" t="s">
        <v>10061</v>
      </c>
      <c r="WCX323" s="700"/>
      <c r="WCY323" s="488"/>
      <c r="WCZ323" s="488"/>
      <c r="WDA323" s="488"/>
      <c r="WDB323" s="488"/>
      <c r="WDC323" s="488"/>
      <c r="WDD323" s="488"/>
      <c r="WDE323" s="699" t="s">
        <v>10061</v>
      </c>
      <c r="WDF323" s="700"/>
      <c r="WDG323" s="488"/>
      <c r="WDH323" s="488"/>
      <c r="WDI323" s="488"/>
      <c r="WDJ323" s="488"/>
      <c r="WDK323" s="488"/>
      <c r="WDL323" s="488"/>
      <c r="WDM323" s="699" t="s">
        <v>10061</v>
      </c>
      <c r="WDN323" s="700"/>
      <c r="WDO323" s="488"/>
      <c r="WDP323" s="488"/>
      <c r="WDQ323" s="488"/>
      <c r="WDR323" s="488"/>
      <c r="WDS323" s="488"/>
      <c r="WDT323" s="488"/>
      <c r="WDU323" s="699" t="s">
        <v>10061</v>
      </c>
      <c r="WDV323" s="700"/>
      <c r="WDW323" s="488"/>
      <c r="WDX323" s="488"/>
      <c r="WDY323" s="488"/>
      <c r="WDZ323" s="488"/>
      <c r="WEA323" s="488"/>
      <c r="WEB323" s="488"/>
      <c r="WEC323" s="699" t="s">
        <v>10061</v>
      </c>
      <c r="WED323" s="700"/>
      <c r="WEE323" s="488"/>
      <c r="WEF323" s="488"/>
      <c r="WEG323" s="488"/>
      <c r="WEH323" s="488"/>
      <c r="WEI323" s="488"/>
      <c r="WEJ323" s="488"/>
      <c r="WEK323" s="699" t="s">
        <v>10061</v>
      </c>
      <c r="WEL323" s="700"/>
      <c r="WEM323" s="488"/>
      <c r="WEN323" s="488"/>
      <c r="WEO323" s="488"/>
      <c r="WEP323" s="488"/>
      <c r="WEQ323" s="488"/>
      <c r="WER323" s="488"/>
      <c r="WES323" s="699" t="s">
        <v>10061</v>
      </c>
      <c r="WET323" s="700"/>
      <c r="WEU323" s="488"/>
      <c r="WEV323" s="488"/>
      <c r="WEW323" s="488"/>
      <c r="WEX323" s="488"/>
      <c r="WEY323" s="488"/>
      <c r="WEZ323" s="488"/>
      <c r="WFA323" s="699" t="s">
        <v>10061</v>
      </c>
      <c r="WFB323" s="700"/>
      <c r="WFC323" s="488"/>
      <c r="WFD323" s="488"/>
      <c r="WFE323" s="488"/>
      <c r="WFF323" s="488"/>
      <c r="WFG323" s="488"/>
      <c r="WFH323" s="488"/>
      <c r="WFI323" s="699" t="s">
        <v>10061</v>
      </c>
      <c r="WFJ323" s="700"/>
      <c r="WFK323" s="488"/>
      <c r="WFL323" s="488"/>
      <c r="WFM323" s="488"/>
      <c r="WFN323" s="488"/>
      <c r="WFO323" s="488"/>
      <c r="WFP323" s="488"/>
      <c r="WFQ323" s="699" t="s">
        <v>10061</v>
      </c>
      <c r="WFR323" s="700"/>
      <c r="WFS323" s="488"/>
      <c r="WFT323" s="488"/>
      <c r="WFU323" s="488"/>
      <c r="WFV323" s="488"/>
      <c r="WFW323" s="488"/>
      <c r="WFX323" s="488"/>
      <c r="WFY323" s="699" t="s">
        <v>10061</v>
      </c>
      <c r="WFZ323" s="700"/>
      <c r="WGA323" s="488"/>
      <c r="WGB323" s="488"/>
      <c r="WGC323" s="488"/>
      <c r="WGD323" s="488"/>
      <c r="WGE323" s="488"/>
      <c r="WGF323" s="488"/>
      <c r="WGG323" s="699" t="s">
        <v>10061</v>
      </c>
      <c r="WGH323" s="700"/>
      <c r="WGI323" s="488"/>
      <c r="WGJ323" s="488"/>
      <c r="WGK323" s="488"/>
      <c r="WGL323" s="488"/>
      <c r="WGM323" s="488"/>
      <c r="WGN323" s="488"/>
      <c r="WGO323" s="699" t="s">
        <v>10061</v>
      </c>
      <c r="WGP323" s="700"/>
      <c r="WGQ323" s="488"/>
      <c r="WGR323" s="488"/>
      <c r="WGS323" s="488"/>
      <c r="WGT323" s="488"/>
      <c r="WGU323" s="488"/>
      <c r="WGV323" s="488"/>
      <c r="WGW323" s="699" t="s">
        <v>10061</v>
      </c>
      <c r="WGX323" s="700"/>
      <c r="WGY323" s="488"/>
      <c r="WGZ323" s="488"/>
      <c r="WHA323" s="488"/>
      <c r="WHB323" s="488"/>
      <c r="WHC323" s="488"/>
      <c r="WHD323" s="488"/>
      <c r="WHE323" s="699" t="s">
        <v>10061</v>
      </c>
      <c r="WHF323" s="700"/>
      <c r="WHG323" s="488"/>
      <c r="WHH323" s="488"/>
      <c r="WHI323" s="488"/>
      <c r="WHJ323" s="488"/>
      <c r="WHK323" s="488"/>
      <c r="WHL323" s="488"/>
      <c r="WHM323" s="699" t="s">
        <v>10061</v>
      </c>
      <c r="WHN323" s="700"/>
      <c r="WHO323" s="488"/>
      <c r="WHP323" s="488"/>
      <c r="WHQ323" s="488"/>
      <c r="WHR323" s="488"/>
      <c r="WHS323" s="488"/>
      <c r="WHT323" s="488"/>
      <c r="WHU323" s="699" t="s">
        <v>10061</v>
      </c>
      <c r="WHV323" s="700"/>
      <c r="WHW323" s="488"/>
      <c r="WHX323" s="488"/>
      <c r="WHY323" s="488"/>
      <c r="WHZ323" s="488"/>
      <c r="WIA323" s="488"/>
      <c r="WIB323" s="488"/>
      <c r="WIC323" s="699" t="s">
        <v>10061</v>
      </c>
      <c r="WID323" s="700"/>
      <c r="WIE323" s="488"/>
      <c r="WIF323" s="488"/>
      <c r="WIG323" s="488"/>
      <c r="WIH323" s="488"/>
      <c r="WII323" s="488"/>
      <c r="WIJ323" s="488"/>
      <c r="WIK323" s="699" t="s">
        <v>10061</v>
      </c>
      <c r="WIL323" s="700"/>
      <c r="WIM323" s="488"/>
      <c r="WIN323" s="488"/>
      <c r="WIO323" s="488"/>
      <c r="WIP323" s="488"/>
      <c r="WIQ323" s="488"/>
      <c r="WIR323" s="488"/>
      <c r="WIS323" s="699" t="s">
        <v>10061</v>
      </c>
      <c r="WIT323" s="700"/>
      <c r="WIU323" s="488"/>
      <c r="WIV323" s="488"/>
      <c r="WIW323" s="488"/>
      <c r="WIX323" s="488"/>
      <c r="WIY323" s="488"/>
      <c r="WIZ323" s="488"/>
      <c r="WJA323" s="699" t="s">
        <v>10061</v>
      </c>
      <c r="WJB323" s="700"/>
      <c r="WJC323" s="488"/>
      <c r="WJD323" s="488"/>
      <c r="WJE323" s="488"/>
      <c r="WJF323" s="488"/>
      <c r="WJG323" s="488"/>
      <c r="WJH323" s="488"/>
      <c r="WJI323" s="699" t="s">
        <v>10061</v>
      </c>
      <c r="WJJ323" s="700"/>
      <c r="WJK323" s="488"/>
      <c r="WJL323" s="488"/>
      <c r="WJM323" s="488"/>
      <c r="WJN323" s="488"/>
      <c r="WJO323" s="488"/>
      <c r="WJP323" s="488"/>
      <c r="WJQ323" s="699" t="s">
        <v>10061</v>
      </c>
      <c r="WJR323" s="700"/>
      <c r="WJS323" s="488"/>
      <c r="WJT323" s="488"/>
      <c r="WJU323" s="488"/>
      <c r="WJV323" s="488"/>
      <c r="WJW323" s="488"/>
      <c r="WJX323" s="488"/>
      <c r="WJY323" s="699" t="s">
        <v>10061</v>
      </c>
      <c r="WJZ323" s="700"/>
      <c r="WKA323" s="488"/>
      <c r="WKB323" s="488"/>
      <c r="WKC323" s="488"/>
      <c r="WKD323" s="488"/>
      <c r="WKE323" s="488"/>
      <c r="WKF323" s="488"/>
      <c r="WKG323" s="699" t="s">
        <v>10061</v>
      </c>
      <c r="WKH323" s="700"/>
      <c r="WKI323" s="488"/>
      <c r="WKJ323" s="488"/>
      <c r="WKK323" s="488"/>
      <c r="WKL323" s="488"/>
      <c r="WKM323" s="488"/>
      <c r="WKN323" s="488"/>
      <c r="WKO323" s="699" t="s">
        <v>10061</v>
      </c>
      <c r="WKP323" s="700"/>
      <c r="WKQ323" s="488"/>
      <c r="WKR323" s="488"/>
      <c r="WKS323" s="488"/>
      <c r="WKT323" s="488"/>
      <c r="WKU323" s="488"/>
      <c r="WKV323" s="488"/>
      <c r="WKW323" s="699" t="s">
        <v>10061</v>
      </c>
      <c r="WKX323" s="700"/>
      <c r="WKY323" s="488"/>
      <c r="WKZ323" s="488"/>
      <c r="WLA323" s="488"/>
      <c r="WLB323" s="488"/>
      <c r="WLC323" s="488"/>
      <c r="WLD323" s="488"/>
      <c r="WLE323" s="699" t="s">
        <v>10061</v>
      </c>
      <c r="WLF323" s="700"/>
      <c r="WLG323" s="488"/>
      <c r="WLH323" s="488"/>
      <c r="WLI323" s="488"/>
      <c r="WLJ323" s="488"/>
      <c r="WLK323" s="488"/>
      <c r="WLL323" s="488"/>
      <c r="WLM323" s="699" t="s">
        <v>10061</v>
      </c>
      <c r="WLN323" s="700"/>
      <c r="WLO323" s="488"/>
      <c r="WLP323" s="488"/>
      <c r="WLQ323" s="488"/>
      <c r="WLR323" s="488"/>
      <c r="WLS323" s="488"/>
      <c r="WLT323" s="488"/>
      <c r="WLU323" s="699" t="s">
        <v>10061</v>
      </c>
      <c r="WLV323" s="700"/>
      <c r="WLW323" s="488"/>
      <c r="WLX323" s="488"/>
      <c r="WLY323" s="488"/>
      <c r="WLZ323" s="488"/>
      <c r="WMA323" s="488"/>
      <c r="WMB323" s="488"/>
      <c r="WMC323" s="699" t="s">
        <v>10061</v>
      </c>
      <c r="WMD323" s="700"/>
      <c r="WME323" s="488"/>
      <c r="WMF323" s="488"/>
      <c r="WMG323" s="488"/>
      <c r="WMH323" s="488"/>
      <c r="WMI323" s="488"/>
      <c r="WMJ323" s="488"/>
      <c r="WMK323" s="699" t="s">
        <v>10061</v>
      </c>
      <c r="WML323" s="700"/>
      <c r="WMM323" s="488"/>
      <c r="WMN323" s="488"/>
      <c r="WMO323" s="488"/>
      <c r="WMP323" s="488"/>
      <c r="WMQ323" s="488"/>
      <c r="WMR323" s="488"/>
      <c r="WMS323" s="699" t="s">
        <v>10061</v>
      </c>
      <c r="WMT323" s="700"/>
      <c r="WMU323" s="488"/>
      <c r="WMV323" s="488"/>
      <c r="WMW323" s="488"/>
      <c r="WMX323" s="488"/>
      <c r="WMY323" s="488"/>
      <c r="WMZ323" s="488"/>
      <c r="WNA323" s="699" t="s">
        <v>10061</v>
      </c>
      <c r="WNB323" s="700"/>
      <c r="WNC323" s="488"/>
      <c r="WND323" s="488"/>
      <c r="WNE323" s="488"/>
      <c r="WNF323" s="488"/>
      <c r="WNG323" s="488"/>
      <c r="WNH323" s="488"/>
      <c r="WNI323" s="699" t="s">
        <v>10061</v>
      </c>
      <c r="WNJ323" s="700"/>
      <c r="WNK323" s="488"/>
      <c r="WNL323" s="488"/>
      <c r="WNM323" s="488"/>
      <c r="WNN323" s="488"/>
      <c r="WNO323" s="488"/>
      <c r="WNP323" s="488"/>
      <c r="WNQ323" s="699" t="s">
        <v>10061</v>
      </c>
      <c r="WNR323" s="700"/>
      <c r="WNS323" s="488"/>
      <c r="WNT323" s="488"/>
      <c r="WNU323" s="488"/>
      <c r="WNV323" s="488"/>
      <c r="WNW323" s="488"/>
      <c r="WNX323" s="488"/>
      <c r="WNY323" s="699" t="s">
        <v>10061</v>
      </c>
      <c r="WNZ323" s="700"/>
      <c r="WOA323" s="488"/>
      <c r="WOB323" s="488"/>
      <c r="WOC323" s="488"/>
      <c r="WOD323" s="488"/>
      <c r="WOE323" s="488"/>
      <c r="WOF323" s="488"/>
      <c r="WOG323" s="699" t="s">
        <v>10061</v>
      </c>
      <c r="WOH323" s="700"/>
      <c r="WOI323" s="488"/>
      <c r="WOJ323" s="488"/>
      <c r="WOK323" s="488"/>
      <c r="WOL323" s="488"/>
      <c r="WOM323" s="488"/>
      <c r="WON323" s="488"/>
      <c r="WOO323" s="699" t="s">
        <v>10061</v>
      </c>
      <c r="WOP323" s="700"/>
      <c r="WOQ323" s="488"/>
      <c r="WOR323" s="488"/>
      <c r="WOS323" s="488"/>
      <c r="WOT323" s="488"/>
      <c r="WOU323" s="488"/>
      <c r="WOV323" s="488"/>
      <c r="WOW323" s="699" t="s">
        <v>10061</v>
      </c>
      <c r="WOX323" s="700"/>
      <c r="WOY323" s="488"/>
      <c r="WOZ323" s="488"/>
      <c r="WPA323" s="488"/>
      <c r="WPB323" s="488"/>
      <c r="WPC323" s="488"/>
      <c r="WPD323" s="488"/>
      <c r="WPE323" s="699" t="s">
        <v>10061</v>
      </c>
      <c r="WPF323" s="700"/>
      <c r="WPG323" s="488"/>
      <c r="WPH323" s="488"/>
      <c r="WPI323" s="488"/>
      <c r="WPJ323" s="488"/>
      <c r="WPK323" s="488"/>
      <c r="WPL323" s="488"/>
      <c r="WPM323" s="699" t="s">
        <v>10061</v>
      </c>
      <c r="WPN323" s="700"/>
      <c r="WPO323" s="488"/>
      <c r="WPP323" s="488"/>
      <c r="WPQ323" s="488"/>
      <c r="WPR323" s="488"/>
      <c r="WPS323" s="488"/>
      <c r="WPT323" s="488"/>
      <c r="WPU323" s="699" t="s">
        <v>10061</v>
      </c>
      <c r="WPV323" s="700"/>
      <c r="WPW323" s="488"/>
      <c r="WPX323" s="488"/>
      <c r="WPY323" s="488"/>
      <c r="WPZ323" s="488"/>
      <c r="WQA323" s="488"/>
      <c r="WQB323" s="488"/>
      <c r="WQC323" s="699" t="s">
        <v>10061</v>
      </c>
      <c r="WQD323" s="700"/>
      <c r="WQE323" s="488"/>
      <c r="WQF323" s="488"/>
      <c r="WQG323" s="488"/>
      <c r="WQH323" s="488"/>
      <c r="WQI323" s="488"/>
      <c r="WQJ323" s="488"/>
      <c r="WQK323" s="699" t="s">
        <v>10061</v>
      </c>
      <c r="WQL323" s="700"/>
      <c r="WQM323" s="488"/>
      <c r="WQN323" s="488"/>
      <c r="WQO323" s="488"/>
      <c r="WQP323" s="488"/>
      <c r="WQQ323" s="488"/>
      <c r="WQR323" s="488"/>
      <c r="WQS323" s="699" t="s">
        <v>10061</v>
      </c>
      <c r="WQT323" s="700"/>
      <c r="WQU323" s="488"/>
      <c r="WQV323" s="488"/>
      <c r="WQW323" s="488"/>
      <c r="WQX323" s="488"/>
      <c r="WQY323" s="488"/>
      <c r="WQZ323" s="488"/>
      <c r="WRA323" s="699" t="s">
        <v>10061</v>
      </c>
      <c r="WRB323" s="700"/>
      <c r="WRC323" s="488"/>
      <c r="WRD323" s="488"/>
      <c r="WRE323" s="488"/>
      <c r="WRF323" s="488"/>
      <c r="WRG323" s="488"/>
      <c r="WRH323" s="488"/>
      <c r="WRI323" s="699" t="s">
        <v>10061</v>
      </c>
      <c r="WRJ323" s="700"/>
      <c r="WRK323" s="488"/>
      <c r="WRL323" s="488"/>
      <c r="WRM323" s="488"/>
      <c r="WRN323" s="488"/>
      <c r="WRO323" s="488"/>
      <c r="WRP323" s="488"/>
      <c r="WRQ323" s="699" t="s">
        <v>10061</v>
      </c>
      <c r="WRR323" s="700"/>
      <c r="WRS323" s="488"/>
      <c r="WRT323" s="488"/>
      <c r="WRU323" s="488"/>
      <c r="WRV323" s="488"/>
      <c r="WRW323" s="488"/>
      <c r="WRX323" s="488"/>
      <c r="WRY323" s="699" t="s">
        <v>10061</v>
      </c>
      <c r="WRZ323" s="700"/>
      <c r="WSA323" s="488"/>
      <c r="WSB323" s="488"/>
      <c r="WSC323" s="488"/>
      <c r="WSD323" s="488"/>
      <c r="WSE323" s="488"/>
      <c r="WSF323" s="488"/>
      <c r="WSG323" s="699" t="s">
        <v>10061</v>
      </c>
      <c r="WSH323" s="700"/>
      <c r="WSI323" s="488"/>
      <c r="WSJ323" s="488"/>
      <c r="WSK323" s="488"/>
      <c r="WSL323" s="488"/>
      <c r="WSM323" s="488"/>
      <c r="WSN323" s="488"/>
      <c r="WSO323" s="699" t="s">
        <v>10061</v>
      </c>
      <c r="WSP323" s="700"/>
      <c r="WSQ323" s="488"/>
      <c r="WSR323" s="488"/>
      <c r="WSS323" s="488"/>
      <c r="WST323" s="488"/>
      <c r="WSU323" s="488"/>
      <c r="WSV323" s="488"/>
      <c r="WSW323" s="699" t="s">
        <v>10061</v>
      </c>
      <c r="WSX323" s="700"/>
      <c r="WSY323" s="488"/>
      <c r="WSZ323" s="488"/>
      <c r="WTA323" s="488"/>
      <c r="WTB323" s="488"/>
      <c r="WTC323" s="488"/>
      <c r="WTD323" s="488"/>
      <c r="WTE323" s="699" t="s">
        <v>10061</v>
      </c>
      <c r="WTF323" s="700"/>
      <c r="WTG323" s="488"/>
      <c r="WTH323" s="488"/>
      <c r="WTI323" s="488"/>
      <c r="WTJ323" s="488"/>
      <c r="WTK323" s="488"/>
      <c r="WTL323" s="488"/>
      <c r="WTM323" s="699" t="s">
        <v>10061</v>
      </c>
      <c r="WTN323" s="700"/>
      <c r="WTO323" s="488"/>
      <c r="WTP323" s="488"/>
      <c r="WTQ323" s="488"/>
      <c r="WTR323" s="488"/>
      <c r="WTS323" s="488"/>
      <c r="WTT323" s="488"/>
      <c r="WTU323" s="699" t="s">
        <v>10061</v>
      </c>
      <c r="WTV323" s="700"/>
      <c r="WTW323" s="488"/>
      <c r="WTX323" s="488"/>
      <c r="WTY323" s="488"/>
      <c r="WTZ323" s="488"/>
      <c r="WUA323" s="488"/>
      <c r="WUB323" s="488"/>
      <c r="WUC323" s="699" t="s">
        <v>10061</v>
      </c>
      <c r="WUD323" s="700"/>
      <c r="WUE323" s="488"/>
      <c r="WUF323" s="488"/>
      <c r="WUG323" s="488"/>
      <c r="WUH323" s="488"/>
      <c r="WUI323" s="488"/>
      <c r="WUJ323" s="488"/>
      <c r="WUK323" s="699" t="s">
        <v>10061</v>
      </c>
      <c r="WUL323" s="700"/>
      <c r="WUM323" s="488"/>
      <c r="WUN323" s="488"/>
      <c r="WUO323" s="488"/>
      <c r="WUP323" s="488"/>
      <c r="WUQ323" s="488"/>
      <c r="WUR323" s="488"/>
      <c r="WUS323" s="699" t="s">
        <v>10061</v>
      </c>
      <c r="WUT323" s="700"/>
      <c r="WUU323" s="488"/>
      <c r="WUV323" s="488"/>
      <c r="WUW323" s="488"/>
      <c r="WUX323" s="488"/>
      <c r="WUY323" s="488"/>
      <c r="WUZ323" s="488"/>
      <c r="WVA323" s="699" t="s">
        <v>10061</v>
      </c>
      <c r="WVB323" s="700"/>
      <c r="WVC323" s="488"/>
      <c r="WVD323" s="488"/>
      <c r="WVE323" s="488"/>
      <c r="WVF323" s="488"/>
      <c r="WVG323" s="488"/>
      <c r="WVH323" s="488"/>
      <c r="WVI323" s="699" t="s">
        <v>10061</v>
      </c>
      <c r="WVJ323" s="700"/>
      <c r="WVK323" s="488"/>
      <c r="WVL323" s="488"/>
      <c r="WVM323" s="488"/>
      <c r="WVN323" s="488"/>
      <c r="WVO323" s="488"/>
      <c r="WVP323" s="488"/>
      <c r="WVQ323" s="699" t="s">
        <v>10061</v>
      </c>
      <c r="WVR323" s="700"/>
      <c r="WVS323" s="488"/>
      <c r="WVT323" s="488"/>
      <c r="WVU323" s="488"/>
      <c r="WVV323" s="488"/>
      <c r="WVW323" s="488"/>
      <c r="WVX323" s="488"/>
      <c r="WVY323" s="699" t="s">
        <v>10061</v>
      </c>
      <c r="WVZ323" s="700"/>
      <c r="WWA323" s="488"/>
      <c r="WWB323" s="488"/>
      <c r="WWC323" s="488"/>
      <c r="WWD323" s="488"/>
      <c r="WWE323" s="488"/>
      <c r="WWF323" s="488"/>
      <c r="WWG323" s="699" t="s">
        <v>10061</v>
      </c>
      <c r="WWH323" s="700"/>
      <c r="WWI323" s="488"/>
      <c r="WWJ323" s="488"/>
      <c r="WWK323" s="488"/>
      <c r="WWL323" s="488"/>
      <c r="WWM323" s="488"/>
      <c r="WWN323" s="488"/>
      <c r="WWO323" s="699" t="s">
        <v>10061</v>
      </c>
      <c r="WWP323" s="700"/>
      <c r="WWQ323" s="488"/>
      <c r="WWR323" s="488"/>
      <c r="WWS323" s="488"/>
      <c r="WWT323" s="488"/>
      <c r="WWU323" s="488"/>
      <c r="WWV323" s="488"/>
      <c r="WWW323" s="699" t="s">
        <v>10061</v>
      </c>
      <c r="WWX323" s="700"/>
      <c r="WWY323" s="488"/>
      <c r="WWZ323" s="488"/>
      <c r="WXA323" s="488"/>
      <c r="WXB323" s="488"/>
      <c r="WXC323" s="488"/>
      <c r="WXD323" s="488"/>
      <c r="WXE323" s="699" t="s">
        <v>10061</v>
      </c>
      <c r="WXF323" s="700"/>
      <c r="WXG323" s="488"/>
      <c r="WXH323" s="488"/>
      <c r="WXI323" s="488"/>
      <c r="WXJ323" s="488"/>
      <c r="WXK323" s="488"/>
      <c r="WXL323" s="488"/>
      <c r="WXM323" s="699" t="s">
        <v>10061</v>
      </c>
      <c r="WXN323" s="700"/>
      <c r="WXO323" s="488"/>
      <c r="WXP323" s="488"/>
      <c r="WXQ323" s="488"/>
      <c r="WXR323" s="488"/>
      <c r="WXS323" s="488"/>
      <c r="WXT323" s="488"/>
      <c r="WXU323" s="699" t="s">
        <v>10061</v>
      </c>
      <c r="WXV323" s="700"/>
      <c r="WXW323" s="488"/>
      <c r="WXX323" s="488"/>
      <c r="WXY323" s="488"/>
      <c r="WXZ323" s="488"/>
      <c r="WYA323" s="488"/>
      <c r="WYB323" s="488"/>
      <c r="WYC323" s="699" t="s">
        <v>10061</v>
      </c>
      <c r="WYD323" s="700"/>
      <c r="WYE323" s="488"/>
      <c r="WYF323" s="488"/>
      <c r="WYG323" s="488"/>
      <c r="WYH323" s="488"/>
      <c r="WYI323" s="488"/>
      <c r="WYJ323" s="488"/>
      <c r="WYK323" s="699" t="s">
        <v>10061</v>
      </c>
      <c r="WYL323" s="700"/>
      <c r="WYM323" s="488"/>
      <c r="WYN323" s="488"/>
      <c r="WYO323" s="488"/>
      <c r="WYP323" s="488"/>
      <c r="WYQ323" s="488"/>
      <c r="WYR323" s="488"/>
      <c r="WYS323" s="699" t="s">
        <v>10061</v>
      </c>
      <c r="WYT323" s="700"/>
      <c r="WYU323" s="488"/>
      <c r="WYV323" s="488"/>
      <c r="WYW323" s="488"/>
      <c r="WYX323" s="488"/>
      <c r="WYY323" s="488"/>
      <c r="WYZ323" s="488"/>
      <c r="WZA323" s="699" t="s">
        <v>10061</v>
      </c>
      <c r="WZB323" s="700"/>
      <c r="WZC323" s="488"/>
      <c r="WZD323" s="488"/>
      <c r="WZE323" s="488"/>
      <c r="WZF323" s="488"/>
      <c r="WZG323" s="488"/>
      <c r="WZH323" s="488"/>
      <c r="WZI323" s="699" t="s">
        <v>10061</v>
      </c>
      <c r="WZJ323" s="700"/>
      <c r="WZK323" s="488"/>
      <c r="WZL323" s="488"/>
      <c r="WZM323" s="488"/>
      <c r="WZN323" s="488"/>
      <c r="WZO323" s="488"/>
      <c r="WZP323" s="488"/>
      <c r="WZQ323" s="699" t="s">
        <v>10061</v>
      </c>
      <c r="WZR323" s="700"/>
      <c r="WZS323" s="488"/>
      <c r="WZT323" s="488"/>
      <c r="WZU323" s="488"/>
      <c r="WZV323" s="488"/>
      <c r="WZW323" s="488"/>
      <c r="WZX323" s="488"/>
      <c r="WZY323" s="699" t="s">
        <v>10061</v>
      </c>
      <c r="WZZ323" s="700"/>
      <c r="XAA323" s="488"/>
      <c r="XAB323" s="488"/>
      <c r="XAC323" s="488"/>
      <c r="XAD323" s="488"/>
      <c r="XAE323" s="488"/>
      <c r="XAF323" s="488"/>
      <c r="XAG323" s="699" t="s">
        <v>10061</v>
      </c>
      <c r="XAH323" s="700"/>
      <c r="XAI323" s="488"/>
      <c r="XAJ323" s="488"/>
      <c r="XAK323" s="488"/>
      <c r="XAL323" s="488"/>
      <c r="XAM323" s="488"/>
      <c r="XAN323" s="488"/>
      <c r="XAO323" s="699" t="s">
        <v>10061</v>
      </c>
      <c r="XAP323" s="700"/>
      <c r="XAQ323" s="488"/>
      <c r="XAR323" s="488"/>
      <c r="XAS323" s="488"/>
      <c r="XAT323" s="488"/>
      <c r="XAU323" s="488"/>
      <c r="XAV323" s="488"/>
      <c r="XAW323" s="699" t="s">
        <v>10061</v>
      </c>
      <c r="XAX323" s="700"/>
      <c r="XAY323" s="488"/>
      <c r="XAZ323" s="488"/>
      <c r="XBA323" s="488"/>
      <c r="XBB323" s="488"/>
      <c r="XBC323" s="488"/>
      <c r="XBD323" s="488"/>
      <c r="XBE323" s="699" t="s">
        <v>10061</v>
      </c>
      <c r="XBF323" s="700"/>
      <c r="XBG323" s="488"/>
      <c r="XBH323" s="488"/>
      <c r="XBI323" s="488"/>
      <c r="XBJ323" s="488"/>
      <c r="XBK323" s="488"/>
      <c r="XBL323" s="488"/>
      <c r="XBM323" s="699" t="s">
        <v>10061</v>
      </c>
      <c r="XBN323" s="700"/>
      <c r="XBO323" s="488"/>
      <c r="XBP323" s="488"/>
      <c r="XBQ323" s="488"/>
      <c r="XBR323" s="488"/>
      <c r="XBS323" s="488"/>
      <c r="XBT323" s="488"/>
      <c r="XBU323" s="699" t="s">
        <v>10061</v>
      </c>
      <c r="XBV323" s="700"/>
      <c r="XBW323" s="488"/>
      <c r="XBX323" s="488"/>
      <c r="XBY323" s="488"/>
      <c r="XBZ323" s="488"/>
      <c r="XCA323" s="488"/>
      <c r="XCB323" s="488"/>
      <c r="XCC323" s="699" t="s">
        <v>10061</v>
      </c>
      <c r="XCD323" s="700"/>
      <c r="XCE323" s="488"/>
      <c r="XCF323" s="488"/>
      <c r="XCG323" s="488"/>
      <c r="XCH323" s="488"/>
      <c r="XCI323" s="488"/>
      <c r="XCJ323" s="488"/>
      <c r="XCK323" s="699" t="s">
        <v>10061</v>
      </c>
      <c r="XCL323" s="700"/>
      <c r="XCM323" s="488"/>
      <c r="XCN323" s="488"/>
      <c r="XCO323" s="488"/>
      <c r="XCP323" s="488"/>
      <c r="XCQ323" s="488"/>
      <c r="XCR323" s="488"/>
      <c r="XCS323" s="699" t="s">
        <v>10061</v>
      </c>
      <c r="XCT323" s="700"/>
      <c r="XCU323" s="488"/>
      <c r="XCV323" s="488"/>
      <c r="XCW323" s="488"/>
      <c r="XCX323" s="488"/>
      <c r="XCY323" s="488"/>
      <c r="XCZ323" s="488"/>
      <c r="XDA323" s="699" t="s">
        <v>10061</v>
      </c>
      <c r="XDB323" s="700"/>
      <c r="XDC323" s="488"/>
      <c r="XDD323" s="488"/>
      <c r="XDE323" s="488"/>
      <c r="XDF323" s="488"/>
      <c r="XDG323" s="488"/>
      <c r="XDH323" s="488"/>
      <c r="XDI323" s="699" t="s">
        <v>10061</v>
      </c>
      <c r="XDJ323" s="700"/>
      <c r="XDK323" s="488"/>
      <c r="XDL323" s="488"/>
      <c r="XDM323" s="488"/>
      <c r="XDN323" s="488"/>
      <c r="XDO323" s="488"/>
      <c r="XDP323" s="488"/>
      <c r="XDQ323" s="699" t="s">
        <v>10061</v>
      </c>
      <c r="XDR323" s="700"/>
      <c r="XDS323" s="488"/>
      <c r="XDT323" s="488"/>
      <c r="XDU323" s="488"/>
      <c r="XDV323" s="488"/>
      <c r="XDW323" s="488"/>
      <c r="XDX323" s="488"/>
      <c r="XDY323" s="699" t="s">
        <v>10061</v>
      </c>
      <c r="XDZ323" s="700"/>
      <c r="XEA323" s="488"/>
      <c r="XEB323" s="488"/>
      <c r="XEC323" s="488"/>
      <c r="XED323" s="488"/>
      <c r="XEE323" s="488"/>
      <c r="XEF323" s="488"/>
      <c r="XEG323" s="699" t="s">
        <v>10061</v>
      </c>
      <c r="XEH323" s="700"/>
      <c r="XEI323" s="488"/>
      <c r="XEJ323" s="488"/>
      <c r="XEK323" s="488"/>
      <c r="XEL323" s="488"/>
      <c r="XEM323" s="488"/>
      <c r="XEN323" s="488"/>
      <c r="XEO323" s="699" t="s">
        <v>10061</v>
      </c>
      <c r="XEP323" s="700"/>
      <c r="XEQ323" s="488"/>
      <c r="XER323" s="488"/>
      <c r="XES323" s="488"/>
      <c r="XET323" s="488"/>
      <c r="XEU323" s="488"/>
      <c r="XEV323" s="488"/>
      <c r="XEW323" s="699" t="s">
        <v>10061</v>
      </c>
      <c r="XEX323" s="700"/>
      <c r="XEY323" s="488"/>
      <c r="XEZ323" s="488"/>
      <c r="XFA323" s="488"/>
      <c r="XFB323" s="488"/>
      <c r="XFC323" s="488"/>
      <c r="XFD323" s="488"/>
    </row>
    <row r="324" spans="1:16384" s="433" customFormat="1" ht="15" outlineLevel="1" x14ac:dyDescent="0.25">
      <c r="A324" s="489"/>
      <c r="B324" s="490"/>
      <c r="C324" s="488"/>
      <c r="D324" s="488"/>
      <c r="E324" s="488"/>
      <c r="F324" s="488"/>
      <c r="G324" s="488"/>
      <c r="H324" s="488"/>
      <c r="I324" s="489"/>
      <c r="J324" s="490"/>
      <c r="K324" s="488"/>
      <c r="L324" s="488"/>
      <c r="M324" s="488"/>
      <c r="N324" s="488"/>
      <c r="O324" s="488"/>
      <c r="P324" s="488"/>
      <c r="Q324" s="489"/>
      <c r="R324" s="490"/>
      <c r="S324" s="488"/>
      <c r="T324" s="488"/>
      <c r="U324" s="488"/>
      <c r="V324" s="488"/>
      <c r="W324" s="488"/>
      <c r="X324" s="488"/>
      <c r="Y324" s="489"/>
      <c r="Z324" s="490"/>
      <c r="AA324" s="488"/>
      <c r="AB324" s="488"/>
      <c r="AC324" s="488"/>
      <c r="AD324" s="488"/>
      <c r="AE324" s="488"/>
      <c r="AF324" s="488"/>
      <c r="AG324" s="489"/>
      <c r="AH324" s="490"/>
      <c r="AI324" s="488"/>
      <c r="AJ324" s="488"/>
      <c r="AK324" s="488"/>
      <c r="AL324" s="488"/>
      <c r="AM324" s="488"/>
      <c r="AN324" s="488"/>
      <c r="AO324" s="489"/>
      <c r="AP324" s="490"/>
      <c r="AQ324" s="488"/>
      <c r="AR324" s="488"/>
      <c r="AS324" s="488"/>
      <c r="AT324" s="488"/>
      <c r="AU324" s="488"/>
      <c r="AV324" s="488"/>
      <c r="AW324" s="489"/>
      <c r="AX324" s="490"/>
      <c r="AY324" s="488"/>
      <c r="AZ324" s="488"/>
      <c r="BA324" s="488"/>
      <c r="BB324" s="488"/>
      <c r="BC324" s="488"/>
      <c r="BD324" s="488"/>
      <c r="BE324" s="489"/>
      <c r="BF324" s="490"/>
      <c r="BG324" s="488"/>
      <c r="BH324" s="488"/>
      <c r="BI324" s="488"/>
      <c r="BJ324" s="488"/>
      <c r="BK324" s="488"/>
      <c r="BL324" s="488"/>
      <c r="BM324" s="489"/>
      <c r="BN324" s="490"/>
      <c r="BO324" s="488"/>
      <c r="BP324" s="488"/>
      <c r="BQ324" s="488"/>
      <c r="BR324" s="488"/>
      <c r="BS324" s="488"/>
      <c r="BT324" s="488"/>
      <c r="BU324" s="489"/>
      <c r="BV324" s="490"/>
      <c r="BW324" s="488"/>
      <c r="BX324" s="488"/>
      <c r="BY324" s="488"/>
      <c r="BZ324" s="488"/>
      <c r="CA324" s="488"/>
      <c r="CB324" s="488"/>
      <c r="CC324" s="489"/>
      <c r="CD324" s="490"/>
      <c r="CE324" s="488"/>
      <c r="CF324" s="488"/>
      <c r="CG324" s="488"/>
      <c r="CH324" s="488"/>
      <c r="CI324" s="488"/>
      <c r="CJ324" s="488"/>
      <c r="CK324" s="489"/>
      <c r="CL324" s="490"/>
      <c r="CM324" s="488"/>
      <c r="CN324" s="488"/>
      <c r="CO324" s="488"/>
      <c r="CP324" s="488"/>
      <c r="CQ324" s="488"/>
      <c r="CR324" s="488"/>
      <c r="CS324" s="489"/>
      <c r="CT324" s="490"/>
      <c r="CU324" s="488"/>
      <c r="CV324" s="488"/>
      <c r="CW324" s="488"/>
      <c r="CX324" s="488"/>
      <c r="CY324" s="488"/>
      <c r="CZ324" s="488"/>
      <c r="DA324" s="489"/>
      <c r="DB324" s="490"/>
      <c r="DC324" s="488"/>
      <c r="DD324" s="488"/>
      <c r="DE324" s="488"/>
      <c r="DF324" s="488"/>
      <c r="DG324" s="488"/>
      <c r="DH324" s="488"/>
      <c r="DI324" s="489"/>
      <c r="DJ324" s="490"/>
      <c r="DK324" s="488"/>
      <c r="DL324" s="488"/>
      <c r="DM324" s="488"/>
      <c r="DN324" s="488"/>
      <c r="DO324" s="488"/>
      <c r="DP324" s="488"/>
      <c r="DQ324" s="489"/>
      <c r="DR324" s="490"/>
      <c r="DS324" s="488"/>
      <c r="DT324" s="488"/>
      <c r="DU324" s="488"/>
      <c r="DV324" s="488"/>
      <c r="DW324" s="488"/>
      <c r="DX324" s="488"/>
      <c r="DY324" s="489"/>
      <c r="DZ324" s="490"/>
      <c r="EA324" s="488"/>
      <c r="EB324" s="488"/>
      <c r="EC324" s="488"/>
      <c r="ED324" s="488"/>
      <c r="EE324" s="488"/>
      <c r="EF324" s="488"/>
      <c r="EG324" s="489"/>
      <c r="EH324" s="490"/>
      <c r="EI324" s="488"/>
      <c r="EJ324" s="488"/>
      <c r="EK324" s="488"/>
      <c r="EL324" s="488"/>
      <c r="EM324" s="488"/>
      <c r="EN324" s="488"/>
      <c r="EO324" s="489"/>
      <c r="EP324" s="490"/>
      <c r="EQ324" s="488"/>
      <c r="ER324" s="488"/>
      <c r="ES324" s="488"/>
      <c r="ET324" s="488"/>
      <c r="EU324" s="488"/>
      <c r="EV324" s="488"/>
      <c r="EW324" s="489"/>
      <c r="EX324" s="490"/>
      <c r="EY324" s="488"/>
      <c r="EZ324" s="488"/>
      <c r="FA324" s="488"/>
      <c r="FB324" s="488"/>
      <c r="FC324" s="488"/>
      <c r="FD324" s="488"/>
      <c r="FE324" s="489"/>
      <c r="FF324" s="490"/>
      <c r="FG324" s="488"/>
      <c r="FH324" s="488"/>
      <c r="FI324" s="488"/>
      <c r="FJ324" s="488"/>
      <c r="FK324" s="488"/>
      <c r="FL324" s="488"/>
      <c r="FM324" s="489"/>
      <c r="FN324" s="490"/>
      <c r="FO324" s="488"/>
      <c r="FP324" s="488"/>
      <c r="FQ324" s="488"/>
      <c r="FR324" s="488"/>
      <c r="FS324" s="488"/>
      <c r="FT324" s="488"/>
      <c r="FU324" s="489"/>
      <c r="FV324" s="490"/>
      <c r="FW324" s="488"/>
      <c r="FX324" s="488"/>
      <c r="FY324" s="488"/>
      <c r="FZ324" s="488"/>
      <c r="GA324" s="488"/>
      <c r="GB324" s="488"/>
      <c r="GC324" s="489"/>
      <c r="GD324" s="490"/>
      <c r="GE324" s="488"/>
      <c r="GF324" s="488"/>
      <c r="GG324" s="488"/>
      <c r="GH324" s="488"/>
      <c r="GI324" s="488"/>
      <c r="GJ324" s="488"/>
      <c r="GK324" s="489"/>
      <c r="GL324" s="490"/>
      <c r="GM324" s="488"/>
      <c r="GN324" s="488"/>
      <c r="GO324" s="488"/>
      <c r="GP324" s="488"/>
      <c r="GQ324" s="488"/>
      <c r="GR324" s="488"/>
      <c r="GS324" s="489"/>
      <c r="GT324" s="490"/>
      <c r="GU324" s="488"/>
      <c r="GV324" s="488"/>
      <c r="GW324" s="488"/>
      <c r="GX324" s="488"/>
      <c r="GY324" s="488"/>
      <c r="GZ324" s="488"/>
      <c r="HA324" s="489"/>
      <c r="HB324" s="490"/>
      <c r="HC324" s="488"/>
      <c r="HD324" s="488"/>
      <c r="HE324" s="488"/>
      <c r="HF324" s="488"/>
      <c r="HG324" s="488"/>
      <c r="HH324" s="488"/>
      <c r="HI324" s="489"/>
      <c r="HJ324" s="490"/>
      <c r="HK324" s="488"/>
      <c r="HL324" s="488"/>
      <c r="HM324" s="488"/>
      <c r="HN324" s="488"/>
      <c r="HO324" s="488"/>
      <c r="HP324" s="488"/>
      <c r="HQ324" s="489"/>
      <c r="HR324" s="490"/>
      <c r="HS324" s="488"/>
      <c r="HT324" s="488"/>
      <c r="HU324" s="488"/>
      <c r="HV324" s="488"/>
      <c r="HW324" s="488"/>
      <c r="HX324" s="488"/>
      <c r="HY324" s="489"/>
      <c r="HZ324" s="490"/>
      <c r="IA324" s="488"/>
      <c r="IB324" s="488"/>
      <c r="IC324" s="488"/>
      <c r="ID324" s="488"/>
      <c r="IE324" s="488"/>
      <c r="IF324" s="488"/>
      <c r="IG324" s="489"/>
      <c r="IH324" s="490"/>
      <c r="II324" s="488"/>
      <c r="IJ324" s="488"/>
      <c r="IK324" s="488"/>
      <c r="IL324" s="488"/>
      <c r="IM324" s="488"/>
      <c r="IN324" s="488"/>
      <c r="IO324" s="489"/>
      <c r="IP324" s="490"/>
      <c r="IQ324" s="488"/>
      <c r="IR324" s="488"/>
      <c r="IS324" s="488"/>
      <c r="IT324" s="488"/>
      <c r="IU324" s="488"/>
      <c r="IV324" s="488"/>
      <c r="IW324" s="489"/>
      <c r="IX324" s="490"/>
      <c r="IY324" s="488"/>
      <c r="IZ324" s="488"/>
      <c r="JA324" s="488"/>
      <c r="JB324" s="488"/>
      <c r="JC324" s="488"/>
      <c r="JD324" s="488"/>
      <c r="JE324" s="489"/>
      <c r="JF324" s="490"/>
      <c r="JG324" s="488"/>
      <c r="JH324" s="488"/>
      <c r="JI324" s="488"/>
      <c r="JJ324" s="488"/>
      <c r="JK324" s="488"/>
      <c r="JL324" s="488"/>
      <c r="JM324" s="489"/>
      <c r="JN324" s="490"/>
      <c r="JO324" s="488"/>
      <c r="JP324" s="488"/>
      <c r="JQ324" s="488"/>
      <c r="JR324" s="488"/>
      <c r="JS324" s="488"/>
      <c r="JT324" s="488"/>
      <c r="JU324" s="489"/>
      <c r="JV324" s="490"/>
      <c r="JW324" s="488"/>
      <c r="JX324" s="488"/>
      <c r="JY324" s="488"/>
      <c r="JZ324" s="488"/>
      <c r="KA324" s="488"/>
      <c r="KB324" s="488"/>
      <c r="KC324" s="489"/>
      <c r="KD324" s="490"/>
      <c r="KE324" s="488"/>
      <c r="KF324" s="488"/>
      <c r="KG324" s="488"/>
      <c r="KH324" s="488"/>
      <c r="KI324" s="488"/>
      <c r="KJ324" s="488"/>
      <c r="KK324" s="489"/>
      <c r="KL324" s="490"/>
      <c r="KM324" s="488"/>
      <c r="KN324" s="488"/>
      <c r="KO324" s="488"/>
      <c r="KP324" s="488"/>
      <c r="KQ324" s="488"/>
      <c r="KR324" s="488"/>
      <c r="KS324" s="489"/>
      <c r="KT324" s="490"/>
      <c r="KU324" s="488"/>
      <c r="KV324" s="488"/>
      <c r="KW324" s="488"/>
      <c r="KX324" s="488"/>
      <c r="KY324" s="488"/>
      <c r="KZ324" s="488"/>
      <c r="LA324" s="489"/>
      <c r="LB324" s="490"/>
      <c r="LC324" s="488"/>
      <c r="LD324" s="488"/>
      <c r="LE324" s="488"/>
      <c r="LF324" s="488"/>
      <c r="LG324" s="488"/>
      <c r="LH324" s="488"/>
      <c r="LI324" s="489"/>
      <c r="LJ324" s="490"/>
      <c r="LK324" s="488"/>
      <c r="LL324" s="488"/>
      <c r="LM324" s="488"/>
      <c r="LN324" s="488"/>
      <c r="LO324" s="488"/>
      <c r="LP324" s="488"/>
      <c r="LQ324" s="489"/>
      <c r="LR324" s="490"/>
      <c r="LS324" s="488"/>
      <c r="LT324" s="488"/>
      <c r="LU324" s="488"/>
      <c r="LV324" s="488"/>
      <c r="LW324" s="488"/>
      <c r="LX324" s="488"/>
      <c r="LY324" s="489"/>
      <c r="LZ324" s="490"/>
      <c r="MA324" s="488"/>
      <c r="MB324" s="488"/>
      <c r="MC324" s="488"/>
      <c r="MD324" s="488"/>
      <c r="ME324" s="488"/>
      <c r="MF324" s="488"/>
      <c r="MG324" s="489"/>
      <c r="MH324" s="490"/>
      <c r="MI324" s="488"/>
      <c r="MJ324" s="488"/>
      <c r="MK324" s="488"/>
      <c r="ML324" s="488"/>
      <c r="MM324" s="488"/>
      <c r="MN324" s="488"/>
      <c r="MO324" s="489"/>
      <c r="MP324" s="490"/>
      <c r="MQ324" s="488"/>
      <c r="MR324" s="488"/>
      <c r="MS324" s="488"/>
      <c r="MT324" s="488"/>
      <c r="MU324" s="488"/>
      <c r="MV324" s="488"/>
      <c r="MW324" s="489"/>
      <c r="MX324" s="490"/>
      <c r="MY324" s="488"/>
      <c r="MZ324" s="488"/>
      <c r="NA324" s="488"/>
      <c r="NB324" s="488"/>
      <c r="NC324" s="488"/>
      <c r="ND324" s="488"/>
      <c r="NE324" s="489"/>
      <c r="NF324" s="490"/>
      <c r="NG324" s="488"/>
      <c r="NH324" s="488"/>
      <c r="NI324" s="488"/>
      <c r="NJ324" s="488"/>
      <c r="NK324" s="488"/>
      <c r="NL324" s="488"/>
      <c r="NM324" s="489"/>
      <c r="NN324" s="490"/>
      <c r="NO324" s="488"/>
      <c r="NP324" s="488"/>
      <c r="NQ324" s="488"/>
      <c r="NR324" s="488"/>
      <c r="NS324" s="488"/>
      <c r="NT324" s="488"/>
      <c r="NU324" s="489"/>
      <c r="NV324" s="490"/>
      <c r="NW324" s="488"/>
      <c r="NX324" s="488"/>
      <c r="NY324" s="488"/>
      <c r="NZ324" s="488"/>
      <c r="OA324" s="488"/>
      <c r="OB324" s="488"/>
      <c r="OC324" s="489"/>
      <c r="OD324" s="490"/>
      <c r="OE324" s="488"/>
      <c r="OF324" s="488"/>
      <c r="OG324" s="488"/>
      <c r="OH324" s="488"/>
      <c r="OI324" s="488"/>
      <c r="OJ324" s="488"/>
      <c r="OK324" s="489"/>
      <c r="OL324" s="490"/>
      <c r="OM324" s="488"/>
      <c r="ON324" s="488"/>
      <c r="OO324" s="488"/>
      <c r="OP324" s="488"/>
      <c r="OQ324" s="488"/>
      <c r="OR324" s="488"/>
      <c r="OS324" s="489"/>
      <c r="OT324" s="490"/>
      <c r="OU324" s="488"/>
      <c r="OV324" s="488"/>
      <c r="OW324" s="488"/>
      <c r="OX324" s="488"/>
      <c r="OY324" s="488"/>
      <c r="OZ324" s="488"/>
      <c r="PA324" s="489"/>
      <c r="PB324" s="490"/>
      <c r="PC324" s="488"/>
      <c r="PD324" s="488"/>
      <c r="PE324" s="488"/>
      <c r="PF324" s="488"/>
      <c r="PG324" s="488"/>
      <c r="PH324" s="488"/>
      <c r="PI324" s="489"/>
      <c r="PJ324" s="490"/>
      <c r="PK324" s="488"/>
      <c r="PL324" s="488"/>
      <c r="PM324" s="488"/>
      <c r="PN324" s="488"/>
      <c r="PO324" s="488"/>
      <c r="PP324" s="488"/>
      <c r="PQ324" s="489"/>
      <c r="PR324" s="490"/>
      <c r="PS324" s="488"/>
      <c r="PT324" s="488"/>
      <c r="PU324" s="488"/>
      <c r="PV324" s="488"/>
      <c r="PW324" s="488"/>
      <c r="PX324" s="488"/>
      <c r="PY324" s="489"/>
      <c r="PZ324" s="490"/>
      <c r="QA324" s="488"/>
      <c r="QB324" s="488"/>
      <c r="QC324" s="488"/>
      <c r="QD324" s="488"/>
      <c r="QE324" s="488"/>
      <c r="QF324" s="488"/>
      <c r="QG324" s="489"/>
      <c r="QH324" s="490"/>
      <c r="QI324" s="488"/>
      <c r="QJ324" s="488"/>
      <c r="QK324" s="488"/>
      <c r="QL324" s="488"/>
      <c r="QM324" s="488"/>
      <c r="QN324" s="488"/>
      <c r="QO324" s="489"/>
      <c r="QP324" s="490"/>
      <c r="QQ324" s="488"/>
      <c r="QR324" s="488"/>
      <c r="QS324" s="488"/>
      <c r="QT324" s="488"/>
      <c r="QU324" s="488"/>
      <c r="QV324" s="488"/>
      <c r="QW324" s="489"/>
      <c r="QX324" s="490"/>
      <c r="QY324" s="488"/>
      <c r="QZ324" s="488"/>
      <c r="RA324" s="488"/>
      <c r="RB324" s="488"/>
      <c r="RC324" s="488"/>
      <c r="RD324" s="488"/>
      <c r="RE324" s="489"/>
      <c r="RF324" s="490"/>
      <c r="RG324" s="488"/>
      <c r="RH324" s="488"/>
      <c r="RI324" s="488"/>
      <c r="RJ324" s="488"/>
      <c r="RK324" s="488"/>
      <c r="RL324" s="488"/>
      <c r="RM324" s="489"/>
      <c r="RN324" s="490"/>
      <c r="RO324" s="488"/>
      <c r="RP324" s="488"/>
      <c r="RQ324" s="488"/>
      <c r="RR324" s="488"/>
      <c r="RS324" s="488"/>
      <c r="RT324" s="488"/>
      <c r="RU324" s="489"/>
      <c r="RV324" s="490"/>
      <c r="RW324" s="488"/>
      <c r="RX324" s="488"/>
      <c r="RY324" s="488"/>
      <c r="RZ324" s="488"/>
      <c r="SA324" s="488"/>
      <c r="SB324" s="488"/>
      <c r="SC324" s="489"/>
      <c r="SD324" s="490"/>
      <c r="SE324" s="488"/>
      <c r="SF324" s="488"/>
      <c r="SG324" s="488"/>
      <c r="SH324" s="488"/>
      <c r="SI324" s="488"/>
      <c r="SJ324" s="488"/>
      <c r="SK324" s="489"/>
      <c r="SL324" s="490"/>
      <c r="SM324" s="488"/>
      <c r="SN324" s="488"/>
      <c r="SO324" s="488"/>
      <c r="SP324" s="488"/>
      <c r="SQ324" s="488"/>
      <c r="SR324" s="488"/>
      <c r="SS324" s="489"/>
      <c r="ST324" s="490"/>
      <c r="SU324" s="488"/>
      <c r="SV324" s="488"/>
      <c r="SW324" s="488"/>
      <c r="SX324" s="488"/>
      <c r="SY324" s="488"/>
      <c r="SZ324" s="488"/>
      <c r="TA324" s="489"/>
      <c r="TB324" s="490"/>
      <c r="TC324" s="488"/>
      <c r="TD324" s="488"/>
      <c r="TE324" s="488"/>
      <c r="TF324" s="488"/>
      <c r="TG324" s="488"/>
      <c r="TH324" s="488"/>
      <c r="TI324" s="489"/>
      <c r="TJ324" s="490"/>
      <c r="TK324" s="488"/>
      <c r="TL324" s="488"/>
      <c r="TM324" s="488"/>
      <c r="TN324" s="488"/>
      <c r="TO324" s="488"/>
      <c r="TP324" s="488"/>
      <c r="TQ324" s="489"/>
      <c r="TR324" s="490"/>
      <c r="TS324" s="488"/>
      <c r="TT324" s="488"/>
      <c r="TU324" s="488"/>
      <c r="TV324" s="488"/>
      <c r="TW324" s="488"/>
      <c r="TX324" s="488"/>
      <c r="TY324" s="489"/>
      <c r="TZ324" s="490"/>
      <c r="UA324" s="488"/>
      <c r="UB324" s="488"/>
      <c r="UC324" s="488"/>
      <c r="UD324" s="488"/>
      <c r="UE324" s="488"/>
      <c r="UF324" s="488"/>
      <c r="UG324" s="489"/>
      <c r="UH324" s="490"/>
      <c r="UI324" s="488"/>
      <c r="UJ324" s="488"/>
      <c r="UK324" s="488"/>
      <c r="UL324" s="488"/>
      <c r="UM324" s="488"/>
      <c r="UN324" s="488"/>
      <c r="UO324" s="489"/>
      <c r="UP324" s="490"/>
      <c r="UQ324" s="488"/>
      <c r="UR324" s="488"/>
      <c r="US324" s="488"/>
      <c r="UT324" s="488"/>
      <c r="UU324" s="488"/>
      <c r="UV324" s="488"/>
      <c r="UW324" s="489"/>
      <c r="UX324" s="490"/>
      <c r="UY324" s="488"/>
      <c r="UZ324" s="488"/>
      <c r="VA324" s="488"/>
      <c r="VB324" s="488"/>
      <c r="VC324" s="488"/>
      <c r="VD324" s="488"/>
      <c r="VE324" s="489"/>
      <c r="VF324" s="490"/>
      <c r="VG324" s="488"/>
      <c r="VH324" s="488"/>
      <c r="VI324" s="488"/>
      <c r="VJ324" s="488"/>
      <c r="VK324" s="488"/>
      <c r="VL324" s="488"/>
      <c r="VM324" s="489"/>
      <c r="VN324" s="490"/>
      <c r="VO324" s="488"/>
      <c r="VP324" s="488"/>
      <c r="VQ324" s="488"/>
      <c r="VR324" s="488"/>
      <c r="VS324" s="488"/>
      <c r="VT324" s="488"/>
      <c r="VU324" s="489"/>
      <c r="VV324" s="490"/>
      <c r="VW324" s="488"/>
      <c r="VX324" s="488"/>
      <c r="VY324" s="488"/>
      <c r="VZ324" s="488"/>
      <c r="WA324" s="488"/>
      <c r="WB324" s="488"/>
      <c r="WC324" s="489"/>
      <c r="WD324" s="490"/>
      <c r="WE324" s="488"/>
      <c r="WF324" s="488"/>
      <c r="WG324" s="488"/>
      <c r="WH324" s="488"/>
      <c r="WI324" s="488"/>
      <c r="WJ324" s="488"/>
      <c r="WK324" s="489"/>
      <c r="WL324" s="490"/>
      <c r="WM324" s="488"/>
      <c r="WN324" s="488"/>
      <c r="WO324" s="488"/>
      <c r="WP324" s="488"/>
      <c r="WQ324" s="488"/>
      <c r="WR324" s="488"/>
      <c r="WS324" s="489"/>
      <c r="WT324" s="490"/>
      <c r="WU324" s="488"/>
      <c r="WV324" s="488"/>
      <c r="WW324" s="488"/>
      <c r="WX324" s="488"/>
      <c r="WY324" s="488"/>
      <c r="WZ324" s="488"/>
      <c r="XA324" s="489"/>
      <c r="XB324" s="490"/>
      <c r="XC324" s="488"/>
      <c r="XD324" s="488"/>
      <c r="XE324" s="488"/>
      <c r="XF324" s="488"/>
      <c r="XG324" s="488"/>
      <c r="XH324" s="488"/>
      <c r="XI324" s="489"/>
      <c r="XJ324" s="490"/>
      <c r="XK324" s="488"/>
      <c r="XL324" s="488"/>
      <c r="XM324" s="488"/>
      <c r="XN324" s="488"/>
      <c r="XO324" s="488"/>
      <c r="XP324" s="488"/>
      <c r="XQ324" s="489"/>
      <c r="XR324" s="490"/>
      <c r="XS324" s="488"/>
      <c r="XT324" s="488"/>
      <c r="XU324" s="488"/>
      <c r="XV324" s="488"/>
      <c r="XW324" s="488"/>
      <c r="XX324" s="488"/>
      <c r="XY324" s="489"/>
      <c r="XZ324" s="490"/>
      <c r="YA324" s="488"/>
      <c r="YB324" s="488"/>
      <c r="YC324" s="488"/>
      <c r="YD324" s="488"/>
      <c r="YE324" s="488"/>
      <c r="YF324" s="488"/>
      <c r="YG324" s="489"/>
      <c r="YH324" s="490"/>
      <c r="YI324" s="488"/>
      <c r="YJ324" s="488"/>
      <c r="YK324" s="488"/>
      <c r="YL324" s="488"/>
      <c r="YM324" s="488"/>
      <c r="YN324" s="488"/>
      <c r="YO324" s="489"/>
      <c r="YP324" s="490"/>
      <c r="YQ324" s="488"/>
      <c r="YR324" s="488"/>
      <c r="YS324" s="488"/>
      <c r="YT324" s="488"/>
      <c r="YU324" s="488"/>
      <c r="YV324" s="488"/>
      <c r="YW324" s="489"/>
      <c r="YX324" s="490"/>
      <c r="YY324" s="488"/>
      <c r="YZ324" s="488"/>
      <c r="ZA324" s="488"/>
      <c r="ZB324" s="488"/>
      <c r="ZC324" s="488"/>
      <c r="ZD324" s="488"/>
      <c r="ZE324" s="489"/>
      <c r="ZF324" s="490"/>
      <c r="ZG324" s="488"/>
      <c r="ZH324" s="488"/>
      <c r="ZI324" s="488"/>
      <c r="ZJ324" s="488"/>
      <c r="ZK324" s="488"/>
      <c r="ZL324" s="488"/>
      <c r="ZM324" s="489"/>
      <c r="ZN324" s="490"/>
      <c r="ZO324" s="488"/>
      <c r="ZP324" s="488"/>
      <c r="ZQ324" s="488"/>
      <c r="ZR324" s="488"/>
      <c r="ZS324" s="488"/>
      <c r="ZT324" s="488"/>
      <c r="ZU324" s="489"/>
      <c r="ZV324" s="490"/>
      <c r="ZW324" s="488"/>
      <c r="ZX324" s="488"/>
      <c r="ZY324" s="488"/>
      <c r="ZZ324" s="488"/>
      <c r="AAA324" s="488"/>
      <c r="AAB324" s="488"/>
      <c r="AAC324" s="489"/>
      <c r="AAD324" s="490"/>
      <c r="AAE324" s="488"/>
      <c r="AAF324" s="488"/>
      <c r="AAG324" s="488"/>
      <c r="AAH324" s="488"/>
      <c r="AAI324" s="488"/>
      <c r="AAJ324" s="488"/>
      <c r="AAK324" s="489"/>
      <c r="AAL324" s="490"/>
      <c r="AAM324" s="488"/>
      <c r="AAN324" s="488"/>
      <c r="AAO324" s="488"/>
      <c r="AAP324" s="488"/>
      <c r="AAQ324" s="488"/>
      <c r="AAR324" s="488"/>
      <c r="AAS324" s="489"/>
      <c r="AAT324" s="490"/>
      <c r="AAU324" s="488"/>
      <c r="AAV324" s="488"/>
      <c r="AAW324" s="488"/>
      <c r="AAX324" s="488"/>
      <c r="AAY324" s="488"/>
      <c r="AAZ324" s="488"/>
      <c r="ABA324" s="489"/>
      <c r="ABB324" s="490"/>
      <c r="ABC324" s="488"/>
      <c r="ABD324" s="488"/>
      <c r="ABE324" s="488"/>
      <c r="ABF324" s="488"/>
      <c r="ABG324" s="488"/>
      <c r="ABH324" s="488"/>
      <c r="ABI324" s="489"/>
      <c r="ABJ324" s="490"/>
      <c r="ABK324" s="488"/>
      <c r="ABL324" s="488"/>
      <c r="ABM324" s="488"/>
      <c r="ABN324" s="488"/>
      <c r="ABO324" s="488"/>
      <c r="ABP324" s="488"/>
      <c r="ABQ324" s="489"/>
      <c r="ABR324" s="490"/>
      <c r="ABS324" s="488"/>
      <c r="ABT324" s="488"/>
      <c r="ABU324" s="488"/>
      <c r="ABV324" s="488"/>
      <c r="ABW324" s="488"/>
      <c r="ABX324" s="488"/>
      <c r="ABY324" s="489"/>
      <c r="ABZ324" s="490"/>
      <c r="ACA324" s="488"/>
      <c r="ACB324" s="488"/>
      <c r="ACC324" s="488"/>
      <c r="ACD324" s="488"/>
      <c r="ACE324" s="488"/>
      <c r="ACF324" s="488"/>
      <c r="ACG324" s="489"/>
      <c r="ACH324" s="490"/>
      <c r="ACI324" s="488"/>
      <c r="ACJ324" s="488"/>
      <c r="ACK324" s="488"/>
      <c r="ACL324" s="488"/>
      <c r="ACM324" s="488"/>
      <c r="ACN324" s="488"/>
      <c r="ACO324" s="489"/>
      <c r="ACP324" s="490"/>
      <c r="ACQ324" s="488"/>
      <c r="ACR324" s="488"/>
      <c r="ACS324" s="488"/>
      <c r="ACT324" s="488"/>
      <c r="ACU324" s="488"/>
      <c r="ACV324" s="488"/>
      <c r="ACW324" s="489"/>
      <c r="ACX324" s="490"/>
      <c r="ACY324" s="488"/>
      <c r="ACZ324" s="488"/>
      <c r="ADA324" s="488"/>
      <c r="ADB324" s="488"/>
      <c r="ADC324" s="488"/>
      <c r="ADD324" s="488"/>
      <c r="ADE324" s="489"/>
      <c r="ADF324" s="490"/>
      <c r="ADG324" s="488"/>
      <c r="ADH324" s="488"/>
      <c r="ADI324" s="488"/>
      <c r="ADJ324" s="488"/>
      <c r="ADK324" s="488"/>
      <c r="ADL324" s="488"/>
      <c r="ADM324" s="489"/>
      <c r="ADN324" s="490"/>
      <c r="ADO324" s="488"/>
      <c r="ADP324" s="488"/>
      <c r="ADQ324" s="488"/>
      <c r="ADR324" s="488"/>
      <c r="ADS324" s="488"/>
      <c r="ADT324" s="488"/>
      <c r="ADU324" s="489"/>
      <c r="ADV324" s="490"/>
      <c r="ADW324" s="488"/>
      <c r="ADX324" s="488"/>
      <c r="ADY324" s="488"/>
      <c r="ADZ324" s="488"/>
      <c r="AEA324" s="488"/>
      <c r="AEB324" s="488"/>
      <c r="AEC324" s="489"/>
      <c r="AED324" s="490"/>
      <c r="AEE324" s="488"/>
      <c r="AEF324" s="488"/>
      <c r="AEG324" s="488"/>
      <c r="AEH324" s="488"/>
      <c r="AEI324" s="488"/>
      <c r="AEJ324" s="488"/>
      <c r="AEK324" s="489"/>
      <c r="AEL324" s="490"/>
      <c r="AEM324" s="488"/>
      <c r="AEN324" s="488"/>
      <c r="AEO324" s="488"/>
      <c r="AEP324" s="488"/>
      <c r="AEQ324" s="488"/>
      <c r="AER324" s="488"/>
      <c r="AES324" s="489"/>
      <c r="AET324" s="490"/>
      <c r="AEU324" s="488"/>
      <c r="AEV324" s="488"/>
      <c r="AEW324" s="488"/>
      <c r="AEX324" s="488"/>
      <c r="AEY324" s="488"/>
      <c r="AEZ324" s="488"/>
      <c r="AFA324" s="489"/>
      <c r="AFB324" s="490"/>
      <c r="AFC324" s="488"/>
      <c r="AFD324" s="488"/>
      <c r="AFE324" s="488"/>
      <c r="AFF324" s="488"/>
      <c r="AFG324" s="488"/>
      <c r="AFH324" s="488"/>
      <c r="AFI324" s="489"/>
      <c r="AFJ324" s="490"/>
      <c r="AFK324" s="488"/>
      <c r="AFL324" s="488"/>
      <c r="AFM324" s="488"/>
      <c r="AFN324" s="488"/>
      <c r="AFO324" s="488"/>
      <c r="AFP324" s="488"/>
      <c r="AFQ324" s="489"/>
      <c r="AFR324" s="490"/>
      <c r="AFS324" s="488"/>
      <c r="AFT324" s="488"/>
      <c r="AFU324" s="488"/>
      <c r="AFV324" s="488"/>
      <c r="AFW324" s="488"/>
      <c r="AFX324" s="488"/>
      <c r="AFY324" s="489"/>
      <c r="AFZ324" s="490"/>
      <c r="AGA324" s="488"/>
      <c r="AGB324" s="488"/>
      <c r="AGC324" s="488"/>
      <c r="AGD324" s="488"/>
      <c r="AGE324" s="488"/>
      <c r="AGF324" s="488"/>
      <c r="AGG324" s="489"/>
      <c r="AGH324" s="490"/>
      <c r="AGI324" s="488"/>
      <c r="AGJ324" s="488"/>
      <c r="AGK324" s="488"/>
      <c r="AGL324" s="488"/>
      <c r="AGM324" s="488"/>
      <c r="AGN324" s="488"/>
      <c r="AGO324" s="489"/>
      <c r="AGP324" s="490"/>
      <c r="AGQ324" s="488"/>
      <c r="AGR324" s="488"/>
      <c r="AGS324" s="488"/>
      <c r="AGT324" s="488"/>
      <c r="AGU324" s="488"/>
      <c r="AGV324" s="488"/>
      <c r="AGW324" s="489"/>
      <c r="AGX324" s="490"/>
      <c r="AGY324" s="488"/>
      <c r="AGZ324" s="488"/>
      <c r="AHA324" s="488"/>
      <c r="AHB324" s="488"/>
      <c r="AHC324" s="488"/>
      <c r="AHD324" s="488"/>
      <c r="AHE324" s="489"/>
      <c r="AHF324" s="490"/>
      <c r="AHG324" s="488"/>
      <c r="AHH324" s="488"/>
      <c r="AHI324" s="488"/>
      <c r="AHJ324" s="488"/>
      <c r="AHK324" s="488"/>
      <c r="AHL324" s="488"/>
      <c r="AHM324" s="489"/>
      <c r="AHN324" s="490"/>
      <c r="AHO324" s="488"/>
      <c r="AHP324" s="488"/>
      <c r="AHQ324" s="488"/>
      <c r="AHR324" s="488"/>
      <c r="AHS324" s="488"/>
      <c r="AHT324" s="488"/>
      <c r="AHU324" s="489"/>
      <c r="AHV324" s="490"/>
      <c r="AHW324" s="488"/>
      <c r="AHX324" s="488"/>
      <c r="AHY324" s="488"/>
      <c r="AHZ324" s="488"/>
      <c r="AIA324" s="488"/>
      <c r="AIB324" s="488"/>
      <c r="AIC324" s="489"/>
      <c r="AID324" s="490"/>
      <c r="AIE324" s="488"/>
      <c r="AIF324" s="488"/>
      <c r="AIG324" s="488"/>
      <c r="AIH324" s="488"/>
      <c r="AII324" s="488"/>
      <c r="AIJ324" s="488"/>
      <c r="AIK324" s="489"/>
      <c r="AIL324" s="490"/>
      <c r="AIM324" s="488"/>
      <c r="AIN324" s="488"/>
      <c r="AIO324" s="488"/>
      <c r="AIP324" s="488"/>
      <c r="AIQ324" s="488"/>
      <c r="AIR324" s="488"/>
      <c r="AIS324" s="489"/>
      <c r="AIT324" s="490"/>
      <c r="AIU324" s="488"/>
      <c r="AIV324" s="488"/>
      <c r="AIW324" s="488"/>
      <c r="AIX324" s="488"/>
      <c r="AIY324" s="488"/>
      <c r="AIZ324" s="488"/>
      <c r="AJA324" s="489"/>
      <c r="AJB324" s="490"/>
      <c r="AJC324" s="488"/>
      <c r="AJD324" s="488"/>
      <c r="AJE324" s="488"/>
      <c r="AJF324" s="488"/>
      <c r="AJG324" s="488"/>
      <c r="AJH324" s="488"/>
      <c r="AJI324" s="489"/>
      <c r="AJJ324" s="490"/>
      <c r="AJK324" s="488"/>
      <c r="AJL324" s="488"/>
      <c r="AJM324" s="488"/>
      <c r="AJN324" s="488"/>
      <c r="AJO324" s="488"/>
      <c r="AJP324" s="488"/>
      <c r="AJQ324" s="489"/>
      <c r="AJR324" s="490"/>
      <c r="AJS324" s="488"/>
      <c r="AJT324" s="488"/>
      <c r="AJU324" s="488"/>
      <c r="AJV324" s="488"/>
      <c r="AJW324" s="488"/>
      <c r="AJX324" s="488"/>
      <c r="AJY324" s="489"/>
      <c r="AJZ324" s="490"/>
      <c r="AKA324" s="488"/>
      <c r="AKB324" s="488"/>
      <c r="AKC324" s="488"/>
      <c r="AKD324" s="488"/>
      <c r="AKE324" s="488"/>
      <c r="AKF324" s="488"/>
      <c r="AKG324" s="489"/>
      <c r="AKH324" s="490"/>
      <c r="AKI324" s="488"/>
      <c r="AKJ324" s="488"/>
      <c r="AKK324" s="488"/>
      <c r="AKL324" s="488"/>
      <c r="AKM324" s="488"/>
      <c r="AKN324" s="488"/>
      <c r="AKO324" s="489"/>
      <c r="AKP324" s="490"/>
      <c r="AKQ324" s="488"/>
      <c r="AKR324" s="488"/>
      <c r="AKS324" s="488"/>
      <c r="AKT324" s="488"/>
      <c r="AKU324" s="488"/>
      <c r="AKV324" s="488"/>
      <c r="AKW324" s="489"/>
      <c r="AKX324" s="490"/>
      <c r="AKY324" s="488"/>
      <c r="AKZ324" s="488"/>
      <c r="ALA324" s="488"/>
      <c r="ALB324" s="488"/>
      <c r="ALC324" s="488"/>
      <c r="ALD324" s="488"/>
      <c r="ALE324" s="489"/>
      <c r="ALF324" s="490"/>
      <c r="ALG324" s="488"/>
      <c r="ALH324" s="488"/>
      <c r="ALI324" s="488"/>
      <c r="ALJ324" s="488"/>
      <c r="ALK324" s="488"/>
      <c r="ALL324" s="488"/>
      <c r="ALM324" s="489"/>
      <c r="ALN324" s="490"/>
      <c r="ALO324" s="488"/>
      <c r="ALP324" s="488"/>
      <c r="ALQ324" s="488"/>
      <c r="ALR324" s="488"/>
      <c r="ALS324" s="488"/>
      <c r="ALT324" s="488"/>
      <c r="ALU324" s="489"/>
      <c r="ALV324" s="490"/>
      <c r="ALW324" s="488"/>
      <c r="ALX324" s="488"/>
      <c r="ALY324" s="488"/>
      <c r="ALZ324" s="488"/>
      <c r="AMA324" s="488"/>
      <c r="AMB324" s="488"/>
      <c r="AMC324" s="489"/>
      <c r="AMD324" s="490"/>
      <c r="AME324" s="488"/>
      <c r="AMF324" s="488"/>
      <c r="AMG324" s="488"/>
      <c r="AMH324" s="488"/>
      <c r="AMI324" s="488"/>
      <c r="AMJ324" s="488"/>
      <c r="AMK324" s="489"/>
      <c r="AML324" s="490"/>
      <c r="AMM324" s="488"/>
      <c r="AMN324" s="488"/>
      <c r="AMO324" s="488"/>
      <c r="AMP324" s="488"/>
      <c r="AMQ324" s="488"/>
      <c r="AMR324" s="488"/>
      <c r="AMS324" s="489"/>
      <c r="AMT324" s="490"/>
      <c r="AMU324" s="488"/>
      <c r="AMV324" s="488"/>
      <c r="AMW324" s="488"/>
      <c r="AMX324" s="488"/>
      <c r="AMY324" s="488"/>
      <c r="AMZ324" s="488"/>
      <c r="ANA324" s="489"/>
      <c r="ANB324" s="490"/>
      <c r="ANC324" s="488"/>
      <c r="AND324" s="488"/>
      <c r="ANE324" s="488"/>
      <c r="ANF324" s="488"/>
      <c r="ANG324" s="488"/>
      <c r="ANH324" s="488"/>
      <c r="ANI324" s="489"/>
      <c r="ANJ324" s="490"/>
      <c r="ANK324" s="488"/>
      <c r="ANL324" s="488"/>
      <c r="ANM324" s="488"/>
      <c r="ANN324" s="488"/>
      <c r="ANO324" s="488"/>
      <c r="ANP324" s="488"/>
      <c r="ANQ324" s="489"/>
      <c r="ANR324" s="490"/>
      <c r="ANS324" s="488"/>
      <c r="ANT324" s="488"/>
      <c r="ANU324" s="488"/>
      <c r="ANV324" s="488"/>
      <c r="ANW324" s="488"/>
      <c r="ANX324" s="488"/>
      <c r="ANY324" s="489"/>
      <c r="ANZ324" s="490"/>
      <c r="AOA324" s="488"/>
      <c r="AOB324" s="488"/>
      <c r="AOC324" s="488"/>
      <c r="AOD324" s="488"/>
      <c r="AOE324" s="488"/>
      <c r="AOF324" s="488"/>
      <c r="AOG324" s="489"/>
      <c r="AOH324" s="490"/>
      <c r="AOI324" s="488"/>
      <c r="AOJ324" s="488"/>
      <c r="AOK324" s="488"/>
      <c r="AOL324" s="488"/>
      <c r="AOM324" s="488"/>
      <c r="AON324" s="488"/>
      <c r="AOO324" s="489"/>
      <c r="AOP324" s="490"/>
      <c r="AOQ324" s="488"/>
      <c r="AOR324" s="488"/>
      <c r="AOS324" s="488"/>
      <c r="AOT324" s="488"/>
      <c r="AOU324" s="488"/>
      <c r="AOV324" s="488"/>
      <c r="AOW324" s="489"/>
      <c r="AOX324" s="490"/>
      <c r="AOY324" s="488"/>
      <c r="AOZ324" s="488"/>
      <c r="APA324" s="488"/>
      <c r="APB324" s="488"/>
      <c r="APC324" s="488"/>
      <c r="APD324" s="488"/>
      <c r="APE324" s="489"/>
      <c r="APF324" s="490"/>
      <c r="APG324" s="488"/>
      <c r="APH324" s="488"/>
      <c r="API324" s="488"/>
      <c r="APJ324" s="488"/>
      <c r="APK324" s="488"/>
      <c r="APL324" s="488"/>
      <c r="APM324" s="489"/>
      <c r="APN324" s="490"/>
      <c r="APO324" s="488"/>
      <c r="APP324" s="488"/>
      <c r="APQ324" s="488"/>
      <c r="APR324" s="488"/>
      <c r="APS324" s="488"/>
      <c r="APT324" s="488"/>
      <c r="APU324" s="489"/>
      <c r="APV324" s="490"/>
      <c r="APW324" s="488"/>
      <c r="APX324" s="488"/>
      <c r="APY324" s="488"/>
      <c r="APZ324" s="488"/>
      <c r="AQA324" s="488"/>
      <c r="AQB324" s="488"/>
      <c r="AQC324" s="489"/>
      <c r="AQD324" s="490"/>
      <c r="AQE324" s="488"/>
      <c r="AQF324" s="488"/>
      <c r="AQG324" s="488"/>
      <c r="AQH324" s="488"/>
      <c r="AQI324" s="488"/>
      <c r="AQJ324" s="488"/>
      <c r="AQK324" s="489"/>
      <c r="AQL324" s="490"/>
      <c r="AQM324" s="488"/>
      <c r="AQN324" s="488"/>
      <c r="AQO324" s="488"/>
      <c r="AQP324" s="488"/>
      <c r="AQQ324" s="488"/>
      <c r="AQR324" s="488"/>
      <c r="AQS324" s="489"/>
      <c r="AQT324" s="490"/>
      <c r="AQU324" s="488"/>
      <c r="AQV324" s="488"/>
      <c r="AQW324" s="488"/>
      <c r="AQX324" s="488"/>
      <c r="AQY324" s="488"/>
      <c r="AQZ324" s="488"/>
      <c r="ARA324" s="489"/>
      <c r="ARB324" s="490"/>
      <c r="ARC324" s="488"/>
      <c r="ARD324" s="488"/>
      <c r="ARE324" s="488"/>
      <c r="ARF324" s="488"/>
      <c r="ARG324" s="488"/>
      <c r="ARH324" s="488"/>
      <c r="ARI324" s="489"/>
      <c r="ARJ324" s="490"/>
      <c r="ARK324" s="488"/>
      <c r="ARL324" s="488"/>
      <c r="ARM324" s="488"/>
      <c r="ARN324" s="488"/>
      <c r="ARO324" s="488"/>
      <c r="ARP324" s="488"/>
      <c r="ARQ324" s="489"/>
      <c r="ARR324" s="490"/>
      <c r="ARS324" s="488"/>
      <c r="ART324" s="488"/>
      <c r="ARU324" s="488"/>
      <c r="ARV324" s="488"/>
      <c r="ARW324" s="488"/>
      <c r="ARX324" s="488"/>
      <c r="ARY324" s="489"/>
      <c r="ARZ324" s="490"/>
      <c r="ASA324" s="488"/>
      <c r="ASB324" s="488"/>
      <c r="ASC324" s="488"/>
      <c r="ASD324" s="488"/>
      <c r="ASE324" s="488"/>
      <c r="ASF324" s="488"/>
      <c r="ASG324" s="489"/>
      <c r="ASH324" s="490"/>
      <c r="ASI324" s="488"/>
      <c r="ASJ324" s="488"/>
      <c r="ASK324" s="488"/>
      <c r="ASL324" s="488"/>
      <c r="ASM324" s="488"/>
      <c r="ASN324" s="488"/>
      <c r="ASO324" s="489"/>
      <c r="ASP324" s="490"/>
      <c r="ASQ324" s="488"/>
      <c r="ASR324" s="488"/>
      <c r="ASS324" s="488"/>
      <c r="AST324" s="488"/>
      <c r="ASU324" s="488"/>
      <c r="ASV324" s="488"/>
      <c r="ASW324" s="489"/>
      <c r="ASX324" s="490"/>
      <c r="ASY324" s="488"/>
      <c r="ASZ324" s="488"/>
      <c r="ATA324" s="488"/>
      <c r="ATB324" s="488"/>
      <c r="ATC324" s="488"/>
      <c r="ATD324" s="488"/>
      <c r="ATE324" s="489"/>
      <c r="ATF324" s="490"/>
      <c r="ATG324" s="488"/>
      <c r="ATH324" s="488"/>
      <c r="ATI324" s="488"/>
      <c r="ATJ324" s="488"/>
      <c r="ATK324" s="488"/>
      <c r="ATL324" s="488"/>
      <c r="ATM324" s="489"/>
      <c r="ATN324" s="490"/>
      <c r="ATO324" s="488"/>
      <c r="ATP324" s="488"/>
      <c r="ATQ324" s="488"/>
      <c r="ATR324" s="488"/>
      <c r="ATS324" s="488"/>
      <c r="ATT324" s="488"/>
      <c r="ATU324" s="489"/>
      <c r="ATV324" s="490"/>
      <c r="ATW324" s="488"/>
      <c r="ATX324" s="488"/>
      <c r="ATY324" s="488"/>
      <c r="ATZ324" s="488"/>
      <c r="AUA324" s="488"/>
      <c r="AUB324" s="488"/>
      <c r="AUC324" s="489"/>
      <c r="AUD324" s="490"/>
      <c r="AUE324" s="488"/>
      <c r="AUF324" s="488"/>
      <c r="AUG324" s="488"/>
      <c r="AUH324" s="488"/>
      <c r="AUI324" s="488"/>
      <c r="AUJ324" s="488"/>
      <c r="AUK324" s="489"/>
      <c r="AUL324" s="490"/>
      <c r="AUM324" s="488"/>
      <c r="AUN324" s="488"/>
      <c r="AUO324" s="488"/>
      <c r="AUP324" s="488"/>
      <c r="AUQ324" s="488"/>
      <c r="AUR324" s="488"/>
      <c r="AUS324" s="489"/>
      <c r="AUT324" s="490"/>
      <c r="AUU324" s="488"/>
      <c r="AUV324" s="488"/>
      <c r="AUW324" s="488"/>
      <c r="AUX324" s="488"/>
      <c r="AUY324" s="488"/>
      <c r="AUZ324" s="488"/>
      <c r="AVA324" s="489"/>
      <c r="AVB324" s="490"/>
      <c r="AVC324" s="488"/>
      <c r="AVD324" s="488"/>
      <c r="AVE324" s="488"/>
      <c r="AVF324" s="488"/>
      <c r="AVG324" s="488"/>
      <c r="AVH324" s="488"/>
      <c r="AVI324" s="489"/>
      <c r="AVJ324" s="490"/>
      <c r="AVK324" s="488"/>
      <c r="AVL324" s="488"/>
      <c r="AVM324" s="488"/>
      <c r="AVN324" s="488"/>
      <c r="AVO324" s="488"/>
      <c r="AVP324" s="488"/>
      <c r="AVQ324" s="489"/>
      <c r="AVR324" s="490"/>
      <c r="AVS324" s="488"/>
      <c r="AVT324" s="488"/>
      <c r="AVU324" s="488"/>
      <c r="AVV324" s="488"/>
      <c r="AVW324" s="488"/>
      <c r="AVX324" s="488"/>
      <c r="AVY324" s="489"/>
      <c r="AVZ324" s="490"/>
      <c r="AWA324" s="488"/>
      <c r="AWB324" s="488"/>
      <c r="AWC324" s="488"/>
      <c r="AWD324" s="488"/>
      <c r="AWE324" s="488"/>
      <c r="AWF324" s="488"/>
      <c r="AWG324" s="489"/>
      <c r="AWH324" s="490"/>
      <c r="AWI324" s="488"/>
      <c r="AWJ324" s="488"/>
      <c r="AWK324" s="488"/>
      <c r="AWL324" s="488"/>
      <c r="AWM324" s="488"/>
      <c r="AWN324" s="488"/>
      <c r="AWO324" s="489"/>
      <c r="AWP324" s="490"/>
      <c r="AWQ324" s="488"/>
      <c r="AWR324" s="488"/>
      <c r="AWS324" s="488"/>
      <c r="AWT324" s="488"/>
      <c r="AWU324" s="488"/>
      <c r="AWV324" s="488"/>
      <c r="AWW324" s="489"/>
      <c r="AWX324" s="490"/>
      <c r="AWY324" s="488"/>
      <c r="AWZ324" s="488"/>
      <c r="AXA324" s="488"/>
      <c r="AXB324" s="488"/>
      <c r="AXC324" s="488"/>
      <c r="AXD324" s="488"/>
      <c r="AXE324" s="489"/>
      <c r="AXF324" s="490"/>
      <c r="AXG324" s="488"/>
      <c r="AXH324" s="488"/>
      <c r="AXI324" s="488"/>
      <c r="AXJ324" s="488"/>
      <c r="AXK324" s="488"/>
      <c r="AXL324" s="488"/>
      <c r="AXM324" s="489"/>
      <c r="AXN324" s="490"/>
      <c r="AXO324" s="488"/>
      <c r="AXP324" s="488"/>
      <c r="AXQ324" s="488"/>
      <c r="AXR324" s="488"/>
      <c r="AXS324" s="488"/>
      <c r="AXT324" s="488"/>
      <c r="AXU324" s="489"/>
      <c r="AXV324" s="490"/>
      <c r="AXW324" s="488"/>
      <c r="AXX324" s="488"/>
      <c r="AXY324" s="488"/>
      <c r="AXZ324" s="488"/>
      <c r="AYA324" s="488"/>
      <c r="AYB324" s="488"/>
      <c r="AYC324" s="489"/>
      <c r="AYD324" s="490"/>
      <c r="AYE324" s="488"/>
      <c r="AYF324" s="488"/>
      <c r="AYG324" s="488"/>
      <c r="AYH324" s="488"/>
      <c r="AYI324" s="488"/>
      <c r="AYJ324" s="488"/>
      <c r="AYK324" s="489"/>
      <c r="AYL324" s="490"/>
      <c r="AYM324" s="488"/>
      <c r="AYN324" s="488"/>
      <c r="AYO324" s="488"/>
      <c r="AYP324" s="488"/>
      <c r="AYQ324" s="488"/>
      <c r="AYR324" s="488"/>
      <c r="AYS324" s="489"/>
      <c r="AYT324" s="490"/>
      <c r="AYU324" s="488"/>
      <c r="AYV324" s="488"/>
      <c r="AYW324" s="488"/>
      <c r="AYX324" s="488"/>
      <c r="AYY324" s="488"/>
      <c r="AYZ324" s="488"/>
      <c r="AZA324" s="489"/>
      <c r="AZB324" s="490"/>
      <c r="AZC324" s="488"/>
      <c r="AZD324" s="488"/>
      <c r="AZE324" s="488"/>
      <c r="AZF324" s="488"/>
      <c r="AZG324" s="488"/>
      <c r="AZH324" s="488"/>
      <c r="AZI324" s="489"/>
      <c r="AZJ324" s="490"/>
      <c r="AZK324" s="488"/>
      <c r="AZL324" s="488"/>
      <c r="AZM324" s="488"/>
      <c r="AZN324" s="488"/>
      <c r="AZO324" s="488"/>
      <c r="AZP324" s="488"/>
      <c r="AZQ324" s="489"/>
      <c r="AZR324" s="490"/>
      <c r="AZS324" s="488"/>
      <c r="AZT324" s="488"/>
      <c r="AZU324" s="488"/>
      <c r="AZV324" s="488"/>
      <c r="AZW324" s="488"/>
      <c r="AZX324" s="488"/>
      <c r="AZY324" s="489"/>
      <c r="AZZ324" s="490"/>
      <c r="BAA324" s="488"/>
      <c r="BAB324" s="488"/>
      <c r="BAC324" s="488"/>
      <c r="BAD324" s="488"/>
      <c r="BAE324" s="488"/>
      <c r="BAF324" s="488"/>
      <c r="BAG324" s="489"/>
      <c r="BAH324" s="490"/>
      <c r="BAI324" s="488"/>
      <c r="BAJ324" s="488"/>
      <c r="BAK324" s="488"/>
      <c r="BAL324" s="488"/>
      <c r="BAM324" s="488"/>
      <c r="BAN324" s="488"/>
      <c r="BAO324" s="489"/>
      <c r="BAP324" s="490"/>
      <c r="BAQ324" s="488"/>
      <c r="BAR324" s="488"/>
      <c r="BAS324" s="488"/>
      <c r="BAT324" s="488"/>
      <c r="BAU324" s="488"/>
      <c r="BAV324" s="488"/>
      <c r="BAW324" s="489"/>
      <c r="BAX324" s="490"/>
      <c r="BAY324" s="488"/>
      <c r="BAZ324" s="488"/>
      <c r="BBA324" s="488"/>
      <c r="BBB324" s="488"/>
      <c r="BBC324" s="488"/>
      <c r="BBD324" s="488"/>
      <c r="BBE324" s="489"/>
      <c r="BBF324" s="490"/>
      <c r="BBG324" s="488"/>
      <c r="BBH324" s="488"/>
      <c r="BBI324" s="488"/>
      <c r="BBJ324" s="488"/>
      <c r="BBK324" s="488"/>
      <c r="BBL324" s="488"/>
      <c r="BBM324" s="489"/>
      <c r="BBN324" s="490"/>
      <c r="BBO324" s="488"/>
      <c r="BBP324" s="488"/>
      <c r="BBQ324" s="488"/>
      <c r="BBR324" s="488"/>
      <c r="BBS324" s="488"/>
      <c r="BBT324" s="488"/>
      <c r="BBU324" s="489"/>
      <c r="BBV324" s="490"/>
      <c r="BBW324" s="488"/>
      <c r="BBX324" s="488"/>
      <c r="BBY324" s="488"/>
      <c r="BBZ324" s="488"/>
      <c r="BCA324" s="488"/>
      <c r="BCB324" s="488"/>
      <c r="BCC324" s="489"/>
      <c r="BCD324" s="490"/>
      <c r="BCE324" s="488"/>
      <c r="BCF324" s="488"/>
      <c r="BCG324" s="488"/>
      <c r="BCH324" s="488"/>
      <c r="BCI324" s="488"/>
      <c r="BCJ324" s="488"/>
      <c r="BCK324" s="489"/>
      <c r="BCL324" s="490"/>
      <c r="BCM324" s="488"/>
      <c r="BCN324" s="488"/>
      <c r="BCO324" s="488"/>
      <c r="BCP324" s="488"/>
      <c r="BCQ324" s="488"/>
      <c r="BCR324" s="488"/>
      <c r="BCS324" s="489"/>
      <c r="BCT324" s="490"/>
      <c r="BCU324" s="488"/>
      <c r="BCV324" s="488"/>
      <c r="BCW324" s="488"/>
      <c r="BCX324" s="488"/>
      <c r="BCY324" s="488"/>
      <c r="BCZ324" s="488"/>
      <c r="BDA324" s="489"/>
      <c r="BDB324" s="490"/>
      <c r="BDC324" s="488"/>
      <c r="BDD324" s="488"/>
      <c r="BDE324" s="488"/>
      <c r="BDF324" s="488"/>
      <c r="BDG324" s="488"/>
      <c r="BDH324" s="488"/>
      <c r="BDI324" s="489"/>
      <c r="BDJ324" s="490"/>
      <c r="BDK324" s="488"/>
      <c r="BDL324" s="488"/>
      <c r="BDM324" s="488"/>
      <c r="BDN324" s="488"/>
      <c r="BDO324" s="488"/>
      <c r="BDP324" s="488"/>
      <c r="BDQ324" s="489"/>
      <c r="BDR324" s="490"/>
      <c r="BDS324" s="488"/>
      <c r="BDT324" s="488"/>
      <c r="BDU324" s="488"/>
      <c r="BDV324" s="488"/>
      <c r="BDW324" s="488"/>
      <c r="BDX324" s="488"/>
      <c r="BDY324" s="489"/>
      <c r="BDZ324" s="490"/>
      <c r="BEA324" s="488"/>
      <c r="BEB324" s="488"/>
      <c r="BEC324" s="488"/>
      <c r="BED324" s="488"/>
      <c r="BEE324" s="488"/>
      <c r="BEF324" s="488"/>
      <c r="BEG324" s="489"/>
      <c r="BEH324" s="490"/>
      <c r="BEI324" s="488"/>
      <c r="BEJ324" s="488"/>
      <c r="BEK324" s="488"/>
      <c r="BEL324" s="488"/>
      <c r="BEM324" s="488"/>
      <c r="BEN324" s="488"/>
      <c r="BEO324" s="489"/>
      <c r="BEP324" s="490"/>
      <c r="BEQ324" s="488"/>
      <c r="BER324" s="488"/>
      <c r="BES324" s="488"/>
      <c r="BET324" s="488"/>
      <c r="BEU324" s="488"/>
      <c r="BEV324" s="488"/>
      <c r="BEW324" s="489"/>
      <c r="BEX324" s="490"/>
      <c r="BEY324" s="488"/>
      <c r="BEZ324" s="488"/>
      <c r="BFA324" s="488"/>
      <c r="BFB324" s="488"/>
      <c r="BFC324" s="488"/>
      <c r="BFD324" s="488"/>
      <c r="BFE324" s="489"/>
      <c r="BFF324" s="490"/>
      <c r="BFG324" s="488"/>
      <c r="BFH324" s="488"/>
      <c r="BFI324" s="488"/>
      <c r="BFJ324" s="488"/>
      <c r="BFK324" s="488"/>
      <c r="BFL324" s="488"/>
      <c r="BFM324" s="489"/>
      <c r="BFN324" s="490"/>
      <c r="BFO324" s="488"/>
      <c r="BFP324" s="488"/>
      <c r="BFQ324" s="488"/>
      <c r="BFR324" s="488"/>
      <c r="BFS324" s="488"/>
      <c r="BFT324" s="488"/>
      <c r="BFU324" s="489"/>
      <c r="BFV324" s="490"/>
      <c r="BFW324" s="488"/>
      <c r="BFX324" s="488"/>
      <c r="BFY324" s="488"/>
      <c r="BFZ324" s="488"/>
      <c r="BGA324" s="488"/>
      <c r="BGB324" s="488"/>
      <c r="BGC324" s="489"/>
      <c r="BGD324" s="490"/>
      <c r="BGE324" s="488"/>
      <c r="BGF324" s="488"/>
      <c r="BGG324" s="488"/>
      <c r="BGH324" s="488"/>
      <c r="BGI324" s="488"/>
      <c r="BGJ324" s="488"/>
      <c r="BGK324" s="489"/>
      <c r="BGL324" s="490"/>
      <c r="BGM324" s="488"/>
      <c r="BGN324" s="488"/>
      <c r="BGO324" s="488"/>
      <c r="BGP324" s="488"/>
      <c r="BGQ324" s="488"/>
      <c r="BGR324" s="488"/>
      <c r="BGS324" s="489"/>
      <c r="BGT324" s="490"/>
      <c r="BGU324" s="488"/>
      <c r="BGV324" s="488"/>
      <c r="BGW324" s="488"/>
      <c r="BGX324" s="488"/>
      <c r="BGY324" s="488"/>
      <c r="BGZ324" s="488"/>
      <c r="BHA324" s="489"/>
      <c r="BHB324" s="490"/>
      <c r="BHC324" s="488"/>
      <c r="BHD324" s="488"/>
      <c r="BHE324" s="488"/>
      <c r="BHF324" s="488"/>
      <c r="BHG324" s="488"/>
      <c r="BHH324" s="488"/>
      <c r="BHI324" s="489"/>
      <c r="BHJ324" s="490"/>
      <c r="BHK324" s="488"/>
      <c r="BHL324" s="488"/>
      <c r="BHM324" s="488"/>
      <c r="BHN324" s="488"/>
      <c r="BHO324" s="488"/>
      <c r="BHP324" s="488"/>
      <c r="BHQ324" s="489"/>
      <c r="BHR324" s="490"/>
      <c r="BHS324" s="488"/>
      <c r="BHT324" s="488"/>
      <c r="BHU324" s="488"/>
      <c r="BHV324" s="488"/>
      <c r="BHW324" s="488"/>
      <c r="BHX324" s="488"/>
      <c r="BHY324" s="489"/>
      <c r="BHZ324" s="490"/>
      <c r="BIA324" s="488"/>
      <c r="BIB324" s="488"/>
      <c r="BIC324" s="488"/>
      <c r="BID324" s="488"/>
      <c r="BIE324" s="488"/>
      <c r="BIF324" s="488"/>
      <c r="BIG324" s="489"/>
      <c r="BIH324" s="490"/>
      <c r="BII324" s="488"/>
      <c r="BIJ324" s="488"/>
      <c r="BIK324" s="488"/>
      <c r="BIL324" s="488"/>
      <c r="BIM324" s="488"/>
      <c r="BIN324" s="488"/>
      <c r="BIO324" s="489"/>
      <c r="BIP324" s="490"/>
      <c r="BIQ324" s="488"/>
      <c r="BIR324" s="488"/>
      <c r="BIS324" s="488"/>
      <c r="BIT324" s="488"/>
      <c r="BIU324" s="488"/>
      <c r="BIV324" s="488"/>
      <c r="BIW324" s="489"/>
      <c r="BIX324" s="490"/>
      <c r="BIY324" s="488"/>
      <c r="BIZ324" s="488"/>
      <c r="BJA324" s="488"/>
      <c r="BJB324" s="488"/>
      <c r="BJC324" s="488"/>
      <c r="BJD324" s="488"/>
      <c r="BJE324" s="489"/>
      <c r="BJF324" s="490"/>
      <c r="BJG324" s="488"/>
      <c r="BJH324" s="488"/>
      <c r="BJI324" s="488"/>
      <c r="BJJ324" s="488"/>
      <c r="BJK324" s="488"/>
      <c r="BJL324" s="488"/>
      <c r="BJM324" s="489"/>
      <c r="BJN324" s="490"/>
      <c r="BJO324" s="488"/>
      <c r="BJP324" s="488"/>
      <c r="BJQ324" s="488"/>
      <c r="BJR324" s="488"/>
      <c r="BJS324" s="488"/>
      <c r="BJT324" s="488"/>
      <c r="BJU324" s="489"/>
      <c r="BJV324" s="490"/>
      <c r="BJW324" s="488"/>
      <c r="BJX324" s="488"/>
      <c r="BJY324" s="488"/>
      <c r="BJZ324" s="488"/>
      <c r="BKA324" s="488"/>
      <c r="BKB324" s="488"/>
      <c r="BKC324" s="489"/>
      <c r="BKD324" s="490"/>
      <c r="BKE324" s="488"/>
      <c r="BKF324" s="488"/>
      <c r="BKG324" s="488"/>
      <c r="BKH324" s="488"/>
      <c r="BKI324" s="488"/>
      <c r="BKJ324" s="488"/>
      <c r="BKK324" s="489"/>
      <c r="BKL324" s="490"/>
      <c r="BKM324" s="488"/>
      <c r="BKN324" s="488"/>
      <c r="BKO324" s="488"/>
      <c r="BKP324" s="488"/>
      <c r="BKQ324" s="488"/>
      <c r="BKR324" s="488"/>
      <c r="BKS324" s="489"/>
      <c r="BKT324" s="490"/>
      <c r="BKU324" s="488"/>
      <c r="BKV324" s="488"/>
      <c r="BKW324" s="488"/>
      <c r="BKX324" s="488"/>
      <c r="BKY324" s="488"/>
      <c r="BKZ324" s="488"/>
      <c r="BLA324" s="489"/>
      <c r="BLB324" s="490"/>
      <c r="BLC324" s="488"/>
      <c r="BLD324" s="488"/>
      <c r="BLE324" s="488"/>
      <c r="BLF324" s="488"/>
      <c r="BLG324" s="488"/>
      <c r="BLH324" s="488"/>
      <c r="BLI324" s="489"/>
      <c r="BLJ324" s="490"/>
      <c r="BLK324" s="488"/>
      <c r="BLL324" s="488"/>
      <c r="BLM324" s="488"/>
      <c r="BLN324" s="488"/>
      <c r="BLO324" s="488"/>
      <c r="BLP324" s="488"/>
      <c r="BLQ324" s="489"/>
      <c r="BLR324" s="490"/>
      <c r="BLS324" s="488"/>
      <c r="BLT324" s="488"/>
      <c r="BLU324" s="488"/>
      <c r="BLV324" s="488"/>
      <c r="BLW324" s="488"/>
      <c r="BLX324" s="488"/>
      <c r="BLY324" s="489"/>
      <c r="BLZ324" s="490"/>
      <c r="BMA324" s="488"/>
      <c r="BMB324" s="488"/>
      <c r="BMC324" s="488"/>
      <c r="BMD324" s="488"/>
      <c r="BME324" s="488"/>
      <c r="BMF324" s="488"/>
      <c r="BMG324" s="489"/>
      <c r="BMH324" s="490"/>
      <c r="BMI324" s="488"/>
      <c r="BMJ324" s="488"/>
      <c r="BMK324" s="488"/>
      <c r="BML324" s="488"/>
      <c r="BMM324" s="488"/>
      <c r="BMN324" s="488"/>
      <c r="BMO324" s="489"/>
      <c r="BMP324" s="490"/>
      <c r="BMQ324" s="488"/>
      <c r="BMR324" s="488"/>
      <c r="BMS324" s="488"/>
      <c r="BMT324" s="488"/>
      <c r="BMU324" s="488"/>
      <c r="BMV324" s="488"/>
      <c r="BMW324" s="489"/>
      <c r="BMX324" s="490"/>
      <c r="BMY324" s="488"/>
      <c r="BMZ324" s="488"/>
      <c r="BNA324" s="488"/>
      <c r="BNB324" s="488"/>
      <c r="BNC324" s="488"/>
      <c r="BND324" s="488"/>
      <c r="BNE324" s="489"/>
      <c r="BNF324" s="490"/>
      <c r="BNG324" s="488"/>
      <c r="BNH324" s="488"/>
      <c r="BNI324" s="488"/>
      <c r="BNJ324" s="488"/>
      <c r="BNK324" s="488"/>
      <c r="BNL324" s="488"/>
      <c r="BNM324" s="489"/>
      <c r="BNN324" s="490"/>
      <c r="BNO324" s="488"/>
      <c r="BNP324" s="488"/>
      <c r="BNQ324" s="488"/>
      <c r="BNR324" s="488"/>
      <c r="BNS324" s="488"/>
      <c r="BNT324" s="488"/>
      <c r="BNU324" s="489"/>
      <c r="BNV324" s="490"/>
      <c r="BNW324" s="488"/>
      <c r="BNX324" s="488"/>
      <c r="BNY324" s="488"/>
      <c r="BNZ324" s="488"/>
      <c r="BOA324" s="488"/>
      <c r="BOB324" s="488"/>
      <c r="BOC324" s="489"/>
      <c r="BOD324" s="490"/>
      <c r="BOE324" s="488"/>
      <c r="BOF324" s="488"/>
      <c r="BOG324" s="488"/>
      <c r="BOH324" s="488"/>
      <c r="BOI324" s="488"/>
      <c r="BOJ324" s="488"/>
      <c r="BOK324" s="489"/>
      <c r="BOL324" s="490"/>
      <c r="BOM324" s="488"/>
      <c r="BON324" s="488"/>
      <c r="BOO324" s="488"/>
      <c r="BOP324" s="488"/>
      <c r="BOQ324" s="488"/>
      <c r="BOR324" s="488"/>
      <c r="BOS324" s="489"/>
      <c r="BOT324" s="490"/>
      <c r="BOU324" s="488"/>
      <c r="BOV324" s="488"/>
      <c r="BOW324" s="488"/>
      <c r="BOX324" s="488"/>
      <c r="BOY324" s="488"/>
      <c r="BOZ324" s="488"/>
      <c r="BPA324" s="489"/>
      <c r="BPB324" s="490"/>
      <c r="BPC324" s="488"/>
      <c r="BPD324" s="488"/>
      <c r="BPE324" s="488"/>
      <c r="BPF324" s="488"/>
      <c r="BPG324" s="488"/>
      <c r="BPH324" s="488"/>
      <c r="BPI324" s="489"/>
      <c r="BPJ324" s="490"/>
      <c r="BPK324" s="488"/>
      <c r="BPL324" s="488"/>
      <c r="BPM324" s="488"/>
      <c r="BPN324" s="488"/>
      <c r="BPO324" s="488"/>
      <c r="BPP324" s="488"/>
      <c r="BPQ324" s="489"/>
      <c r="BPR324" s="490"/>
      <c r="BPS324" s="488"/>
      <c r="BPT324" s="488"/>
      <c r="BPU324" s="488"/>
      <c r="BPV324" s="488"/>
      <c r="BPW324" s="488"/>
      <c r="BPX324" s="488"/>
      <c r="BPY324" s="489"/>
      <c r="BPZ324" s="490"/>
      <c r="BQA324" s="488"/>
      <c r="BQB324" s="488"/>
      <c r="BQC324" s="488"/>
      <c r="BQD324" s="488"/>
      <c r="BQE324" s="488"/>
      <c r="BQF324" s="488"/>
      <c r="BQG324" s="489"/>
      <c r="BQH324" s="490"/>
      <c r="BQI324" s="488"/>
      <c r="BQJ324" s="488"/>
      <c r="BQK324" s="488"/>
      <c r="BQL324" s="488"/>
      <c r="BQM324" s="488"/>
      <c r="BQN324" s="488"/>
      <c r="BQO324" s="489"/>
      <c r="BQP324" s="490"/>
      <c r="BQQ324" s="488"/>
      <c r="BQR324" s="488"/>
      <c r="BQS324" s="488"/>
      <c r="BQT324" s="488"/>
      <c r="BQU324" s="488"/>
      <c r="BQV324" s="488"/>
      <c r="BQW324" s="489"/>
      <c r="BQX324" s="490"/>
      <c r="BQY324" s="488"/>
      <c r="BQZ324" s="488"/>
      <c r="BRA324" s="488"/>
      <c r="BRB324" s="488"/>
      <c r="BRC324" s="488"/>
      <c r="BRD324" s="488"/>
      <c r="BRE324" s="489"/>
      <c r="BRF324" s="490"/>
      <c r="BRG324" s="488"/>
      <c r="BRH324" s="488"/>
      <c r="BRI324" s="488"/>
      <c r="BRJ324" s="488"/>
      <c r="BRK324" s="488"/>
      <c r="BRL324" s="488"/>
      <c r="BRM324" s="489"/>
      <c r="BRN324" s="490"/>
      <c r="BRO324" s="488"/>
      <c r="BRP324" s="488"/>
      <c r="BRQ324" s="488"/>
      <c r="BRR324" s="488"/>
      <c r="BRS324" s="488"/>
      <c r="BRT324" s="488"/>
      <c r="BRU324" s="489"/>
      <c r="BRV324" s="490"/>
      <c r="BRW324" s="488"/>
      <c r="BRX324" s="488"/>
      <c r="BRY324" s="488"/>
      <c r="BRZ324" s="488"/>
      <c r="BSA324" s="488"/>
      <c r="BSB324" s="488"/>
      <c r="BSC324" s="489"/>
      <c r="BSD324" s="490"/>
      <c r="BSE324" s="488"/>
      <c r="BSF324" s="488"/>
      <c r="BSG324" s="488"/>
      <c r="BSH324" s="488"/>
      <c r="BSI324" s="488"/>
      <c r="BSJ324" s="488"/>
      <c r="BSK324" s="489"/>
      <c r="BSL324" s="490"/>
      <c r="BSM324" s="488"/>
      <c r="BSN324" s="488"/>
      <c r="BSO324" s="488"/>
      <c r="BSP324" s="488"/>
      <c r="BSQ324" s="488"/>
      <c r="BSR324" s="488"/>
      <c r="BSS324" s="489"/>
      <c r="BST324" s="490"/>
      <c r="BSU324" s="488"/>
      <c r="BSV324" s="488"/>
      <c r="BSW324" s="488"/>
      <c r="BSX324" s="488"/>
      <c r="BSY324" s="488"/>
      <c r="BSZ324" s="488"/>
      <c r="BTA324" s="489"/>
      <c r="BTB324" s="490"/>
      <c r="BTC324" s="488"/>
      <c r="BTD324" s="488"/>
      <c r="BTE324" s="488"/>
      <c r="BTF324" s="488"/>
      <c r="BTG324" s="488"/>
      <c r="BTH324" s="488"/>
      <c r="BTI324" s="489"/>
      <c r="BTJ324" s="490"/>
      <c r="BTK324" s="488"/>
      <c r="BTL324" s="488"/>
      <c r="BTM324" s="488"/>
      <c r="BTN324" s="488"/>
      <c r="BTO324" s="488"/>
      <c r="BTP324" s="488"/>
      <c r="BTQ324" s="489"/>
      <c r="BTR324" s="490"/>
      <c r="BTS324" s="488"/>
      <c r="BTT324" s="488"/>
      <c r="BTU324" s="488"/>
      <c r="BTV324" s="488"/>
      <c r="BTW324" s="488"/>
      <c r="BTX324" s="488"/>
      <c r="BTY324" s="489"/>
      <c r="BTZ324" s="490"/>
      <c r="BUA324" s="488"/>
      <c r="BUB324" s="488"/>
      <c r="BUC324" s="488"/>
      <c r="BUD324" s="488"/>
      <c r="BUE324" s="488"/>
      <c r="BUF324" s="488"/>
      <c r="BUG324" s="489"/>
      <c r="BUH324" s="490"/>
      <c r="BUI324" s="488"/>
      <c r="BUJ324" s="488"/>
      <c r="BUK324" s="488"/>
      <c r="BUL324" s="488"/>
      <c r="BUM324" s="488"/>
      <c r="BUN324" s="488"/>
      <c r="BUO324" s="489"/>
      <c r="BUP324" s="490"/>
      <c r="BUQ324" s="488"/>
      <c r="BUR324" s="488"/>
      <c r="BUS324" s="488"/>
      <c r="BUT324" s="488"/>
      <c r="BUU324" s="488"/>
      <c r="BUV324" s="488"/>
      <c r="BUW324" s="489"/>
      <c r="BUX324" s="490"/>
      <c r="BUY324" s="488"/>
      <c r="BUZ324" s="488"/>
      <c r="BVA324" s="488"/>
      <c r="BVB324" s="488"/>
      <c r="BVC324" s="488"/>
      <c r="BVD324" s="488"/>
      <c r="BVE324" s="489"/>
      <c r="BVF324" s="490"/>
      <c r="BVG324" s="488"/>
      <c r="BVH324" s="488"/>
      <c r="BVI324" s="488"/>
      <c r="BVJ324" s="488"/>
      <c r="BVK324" s="488"/>
      <c r="BVL324" s="488"/>
      <c r="BVM324" s="489"/>
      <c r="BVN324" s="490"/>
      <c r="BVO324" s="488"/>
      <c r="BVP324" s="488"/>
      <c r="BVQ324" s="488"/>
      <c r="BVR324" s="488"/>
      <c r="BVS324" s="488"/>
      <c r="BVT324" s="488"/>
      <c r="BVU324" s="489"/>
      <c r="BVV324" s="490"/>
      <c r="BVW324" s="488"/>
      <c r="BVX324" s="488"/>
      <c r="BVY324" s="488"/>
      <c r="BVZ324" s="488"/>
      <c r="BWA324" s="488"/>
      <c r="BWB324" s="488"/>
      <c r="BWC324" s="489"/>
      <c r="BWD324" s="490"/>
      <c r="BWE324" s="488"/>
      <c r="BWF324" s="488"/>
      <c r="BWG324" s="488"/>
      <c r="BWH324" s="488"/>
      <c r="BWI324" s="488"/>
      <c r="BWJ324" s="488"/>
      <c r="BWK324" s="489"/>
      <c r="BWL324" s="490"/>
      <c r="BWM324" s="488"/>
      <c r="BWN324" s="488"/>
      <c r="BWO324" s="488"/>
      <c r="BWP324" s="488"/>
      <c r="BWQ324" s="488"/>
      <c r="BWR324" s="488"/>
      <c r="BWS324" s="489"/>
      <c r="BWT324" s="490"/>
      <c r="BWU324" s="488"/>
      <c r="BWV324" s="488"/>
      <c r="BWW324" s="488"/>
      <c r="BWX324" s="488"/>
      <c r="BWY324" s="488"/>
      <c r="BWZ324" s="488"/>
      <c r="BXA324" s="489"/>
      <c r="BXB324" s="490"/>
      <c r="BXC324" s="488"/>
      <c r="BXD324" s="488"/>
      <c r="BXE324" s="488"/>
      <c r="BXF324" s="488"/>
      <c r="BXG324" s="488"/>
      <c r="BXH324" s="488"/>
      <c r="BXI324" s="489"/>
      <c r="BXJ324" s="490"/>
      <c r="BXK324" s="488"/>
      <c r="BXL324" s="488"/>
      <c r="BXM324" s="488"/>
      <c r="BXN324" s="488"/>
      <c r="BXO324" s="488"/>
      <c r="BXP324" s="488"/>
      <c r="BXQ324" s="489"/>
      <c r="BXR324" s="490"/>
      <c r="BXS324" s="488"/>
      <c r="BXT324" s="488"/>
      <c r="BXU324" s="488"/>
      <c r="BXV324" s="488"/>
      <c r="BXW324" s="488"/>
      <c r="BXX324" s="488"/>
      <c r="BXY324" s="489"/>
      <c r="BXZ324" s="490"/>
      <c r="BYA324" s="488"/>
      <c r="BYB324" s="488"/>
      <c r="BYC324" s="488"/>
      <c r="BYD324" s="488"/>
      <c r="BYE324" s="488"/>
      <c r="BYF324" s="488"/>
      <c r="BYG324" s="489"/>
      <c r="BYH324" s="490"/>
      <c r="BYI324" s="488"/>
      <c r="BYJ324" s="488"/>
      <c r="BYK324" s="488"/>
      <c r="BYL324" s="488"/>
      <c r="BYM324" s="488"/>
      <c r="BYN324" s="488"/>
      <c r="BYO324" s="489"/>
      <c r="BYP324" s="490"/>
      <c r="BYQ324" s="488"/>
      <c r="BYR324" s="488"/>
      <c r="BYS324" s="488"/>
      <c r="BYT324" s="488"/>
      <c r="BYU324" s="488"/>
      <c r="BYV324" s="488"/>
      <c r="BYW324" s="489"/>
      <c r="BYX324" s="490"/>
      <c r="BYY324" s="488"/>
      <c r="BYZ324" s="488"/>
      <c r="BZA324" s="488"/>
      <c r="BZB324" s="488"/>
      <c r="BZC324" s="488"/>
      <c r="BZD324" s="488"/>
      <c r="BZE324" s="489"/>
      <c r="BZF324" s="490"/>
      <c r="BZG324" s="488"/>
      <c r="BZH324" s="488"/>
      <c r="BZI324" s="488"/>
      <c r="BZJ324" s="488"/>
      <c r="BZK324" s="488"/>
      <c r="BZL324" s="488"/>
      <c r="BZM324" s="489"/>
      <c r="BZN324" s="490"/>
      <c r="BZO324" s="488"/>
      <c r="BZP324" s="488"/>
      <c r="BZQ324" s="488"/>
      <c r="BZR324" s="488"/>
      <c r="BZS324" s="488"/>
      <c r="BZT324" s="488"/>
      <c r="BZU324" s="489"/>
      <c r="BZV324" s="490"/>
      <c r="BZW324" s="488"/>
      <c r="BZX324" s="488"/>
      <c r="BZY324" s="488"/>
      <c r="BZZ324" s="488"/>
      <c r="CAA324" s="488"/>
      <c r="CAB324" s="488"/>
      <c r="CAC324" s="489"/>
      <c r="CAD324" s="490"/>
      <c r="CAE324" s="488"/>
      <c r="CAF324" s="488"/>
      <c r="CAG324" s="488"/>
      <c r="CAH324" s="488"/>
      <c r="CAI324" s="488"/>
      <c r="CAJ324" s="488"/>
      <c r="CAK324" s="489"/>
      <c r="CAL324" s="490"/>
      <c r="CAM324" s="488"/>
      <c r="CAN324" s="488"/>
      <c r="CAO324" s="488"/>
      <c r="CAP324" s="488"/>
      <c r="CAQ324" s="488"/>
      <c r="CAR324" s="488"/>
      <c r="CAS324" s="489"/>
      <c r="CAT324" s="490"/>
      <c r="CAU324" s="488"/>
      <c r="CAV324" s="488"/>
      <c r="CAW324" s="488"/>
      <c r="CAX324" s="488"/>
      <c r="CAY324" s="488"/>
      <c r="CAZ324" s="488"/>
      <c r="CBA324" s="489"/>
      <c r="CBB324" s="490"/>
      <c r="CBC324" s="488"/>
      <c r="CBD324" s="488"/>
      <c r="CBE324" s="488"/>
      <c r="CBF324" s="488"/>
      <c r="CBG324" s="488"/>
      <c r="CBH324" s="488"/>
      <c r="CBI324" s="489"/>
      <c r="CBJ324" s="490"/>
      <c r="CBK324" s="488"/>
      <c r="CBL324" s="488"/>
      <c r="CBM324" s="488"/>
      <c r="CBN324" s="488"/>
      <c r="CBO324" s="488"/>
      <c r="CBP324" s="488"/>
      <c r="CBQ324" s="489"/>
      <c r="CBR324" s="490"/>
      <c r="CBS324" s="488"/>
      <c r="CBT324" s="488"/>
      <c r="CBU324" s="488"/>
      <c r="CBV324" s="488"/>
      <c r="CBW324" s="488"/>
      <c r="CBX324" s="488"/>
      <c r="CBY324" s="489"/>
      <c r="CBZ324" s="490"/>
      <c r="CCA324" s="488"/>
      <c r="CCB324" s="488"/>
      <c r="CCC324" s="488"/>
      <c r="CCD324" s="488"/>
      <c r="CCE324" s="488"/>
      <c r="CCF324" s="488"/>
      <c r="CCG324" s="489"/>
      <c r="CCH324" s="490"/>
      <c r="CCI324" s="488"/>
      <c r="CCJ324" s="488"/>
      <c r="CCK324" s="488"/>
      <c r="CCL324" s="488"/>
      <c r="CCM324" s="488"/>
      <c r="CCN324" s="488"/>
      <c r="CCO324" s="489"/>
      <c r="CCP324" s="490"/>
      <c r="CCQ324" s="488"/>
      <c r="CCR324" s="488"/>
      <c r="CCS324" s="488"/>
      <c r="CCT324" s="488"/>
      <c r="CCU324" s="488"/>
      <c r="CCV324" s="488"/>
      <c r="CCW324" s="489"/>
      <c r="CCX324" s="490"/>
      <c r="CCY324" s="488"/>
      <c r="CCZ324" s="488"/>
      <c r="CDA324" s="488"/>
      <c r="CDB324" s="488"/>
      <c r="CDC324" s="488"/>
      <c r="CDD324" s="488"/>
      <c r="CDE324" s="489"/>
      <c r="CDF324" s="490"/>
      <c r="CDG324" s="488"/>
      <c r="CDH324" s="488"/>
      <c r="CDI324" s="488"/>
      <c r="CDJ324" s="488"/>
      <c r="CDK324" s="488"/>
      <c r="CDL324" s="488"/>
      <c r="CDM324" s="489"/>
      <c r="CDN324" s="490"/>
      <c r="CDO324" s="488"/>
      <c r="CDP324" s="488"/>
      <c r="CDQ324" s="488"/>
      <c r="CDR324" s="488"/>
      <c r="CDS324" s="488"/>
      <c r="CDT324" s="488"/>
      <c r="CDU324" s="489"/>
      <c r="CDV324" s="490"/>
      <c r="CDW324" s="488"/>
      <c r="CDX324" s="488"/>
      <c r="CDY324" s="488"/>
      <c r="CDZ324" s="488"/>
      <c r="CEA324" s="488"/>
      <c r="CEB324" s="488"/>
      <c r="CEC324" s="489"/>
      <c r="CED324" s="490"/>
      <c r="CEE324" s="488"/>
      <c r="CEF324" s="488"/>
      <c r="CEG324" s="488"/>
      <c r="CEH324" s="488"/>
      <c r="CEI324" s="488"/>
      <c r="CEJ324" s="488"/>
      <c r="CEK324" s="489"/>
      <c r="CEL324" s="490"/>
      <c r="CEM324" s="488"/>
      <c r="CEN324" s="488"/>
      <c r="CEO324" s="488"/>
      <c r="CEP324" s="488"/>
      <c r="CEQ324" s="488"/>
      <c r="CER324" s="488"/>
      <c r="CES324" s="489"/>
      <c r="CET324" s="490"/>
      <c r="CEU324" s="488"/>
      <c r="CEV324" s="488"/>
      <c r="CEW324" s="488"/>
      <c r="CEX324" s="488"/>
      <c r="CEY324" s="488"/>
      <c r="CEZ324" s="488"/>
      <c r="CFA324" s="489"/>
      <c r="CFB324" s="490"/>
      <c r="CFC324" s="488"/>
      <c r="CFD324" s="488"/>
      <c r="CFE324" s="488"/>
      <c r="CFF324" s="488"/>
      <c r="CFG324" s="488"/>
      <c r="CFH324" s="488"/>
      <c r="CFI324" s="489"/>
      <c r="CFJ324" s="490"/>
      <c r="CFK324" s="488"/>
      <c r="CFL324" s="488"/>
      <c r="CFM324" s="488"/>
      <c r="CFN324" s="488"/>
      <c r="CFO324" s="488"/>
      <c r="CFP324" s="488"/>
      <c r="CFQ324" s="489"/>
      <c r="CFR324" s="490"/>
      <c r="CFS324" s="488"/>
      <c r="CFT324" s="488"/>
      <c r="CFU324" s="488"/>
      <c r="CFV324" s="488"/>
      <c r="CFW324" s="488"/>
      <c r="CFX324" s="488"/>
      <c r="CFY324" s="489"/>
      <c r="CFZ324" s="490"/>
      <c r="CGA324" s="488"/>
      <c r="CGB324" s="488"/>
      <c r="CGC324" s="488"/>
      <c r="CGD324" s="488"/>
      <c r="CGE324" s="488"/>
      <c r="CGF324" s="488"/>
      <c r="CGG324" s="489"/>
      <c r="CGH324" s="490"/>
      <c r="CGI324" s="488"/>
      <c r="CGJ324" s="488"/>
      <c r="CGK324" s="488"/>
      <c r="CGL324" s="488"/>
      <c r="CGM324" s="488"/>
      <c r="CGN324" s="488"/>
      <c r="CGO324" s="489"/>
      <c r="CGP324" s="490"/>
      <c r="CGQ324" s="488"/>
      <c r="CGR324" s="488"/>
      <c r="CGS324" s="488"/>
      <c r="CGT324" s="488"/>
      <c r="CGU324" s="488"/>
      <c r="CGV324" s="488"/>
      <c r="CGW324" s="489"/>
      <c r="CGX324" s="490"/>
      <c r="CGY324" s="488"/>
      <c r="CGZ324" s="488"/>
      <c r="CHA324" s="488"/>
      <c r="CHB324" s="488"/>
      <c r="CHC324" s="488"/>
      <c r="CHD324" s="488"/>
      <c r="CHE324" s="489"/>
      <c r="CHF324" s="490"/>
      <c r="CHG324" s="488"/>
      <c r="CHH324" s="488"/>
      <c r="CHI324" s="488"/>
      <c r="CHJ324" s="488"/>
      <c r="CHK324" s="488"/>
      <c r="CHL324" s="488"/>
      <c r="CHM324" s="489"/>
      <c r="CHN324" s="490"/>
      <c r="CHO324" s="488"/>
      <c r="CHP324" s="488"/>
      <c r="CHQ324" s="488"/>
      <c r="CHR324" s="488"/>
      <c r="CHS324" s="488"/>
      <c r="CHT324" s="488"/>
      <c r="CHU324" s="489"/>
      <c r="CHV324" s="490"/>
      <c r="CHW324" s="488"/>
      <c r="CHX324" s="488"/>
      <c r="CHY324" s="488"/>
      <c r="CHZ324" s="488"/>
      <c r="CIA324" s="488"/>
      <c r="CIB324" s="488"/>
      <c r="CIC324" s="489"/>
      <c r="CID324" s="490"/>
      <c r="CIE324" s="488"/>
      <c r="CIF324" s="488"/>
      <c r="CIG324" s="488"/>
      <c r="CIH324" s="488"/>
      <c r="CII324" s="488"/>
      <c r="CIJ324" s="488"/>
      <c r="CIK324" s="489"/>
      <c r="CIL324" s="490"/>
      <c r="CIM324" s="488"/>
      <c r="CIN324" s="488"/>
      <c r="CIO324" s="488"/>
      <c r="CIP324" s="488"/>
      <c r="CIQ324" s="488"/>
      <c r="CIR324" s="488"/>
      <c r="CIS324" s="489"/>
      <c r="CIT324" s="490"/>
      <c r="CIU324" s="488"/>
      <c r="CIV324" s="488"/>
      <c r="CIW324" s="488"/>
      <c r="CIX324" s="488"/>
      <c r="CIY324" s="488"/>
      <c r="CIZ324" s="488"/>
      <c r="CJA324" s="489"/>
      <c r="CJB324" s="490"/>
      <c r="CJC324" s="488"/>
      <c r="CJD324" s="488"/>
      <c r="CJE324" s="488"/>
      <c r="CJF324" s="488"/>
      <c r="CJG324" s="488"/>
      <c r="CJH324" s="488"/>
      <c r="CJI324" s="489"/>
      <c r="CJJ324" s="490"/>
      <c r="CJK324" s="488"/>
      <c r="CJL324" s="488"/>
      <c r="CJM324" s="488"/>
      <c r="CJN324" s="488"/>
      <c r="CJO324" s="488"/>
      <c r="CJP324" s="488"/>
      <c r="CJQ324" s="489"/>
      <c r="CJR324" s="490"/>
      <c r="CJS324" s="488"/>
      <c r="CJT324" s="488"/>
      <c r="CJU324" s="488"/>
      <c r="CJV324" s="488"/>
      <c r="CJW324" s="488"/>
      <c r="CJX324" s="488"/>
      <c r="CJY324" s="489"/>
      <c r="CJZ324" s="490"/>
      <c r="CKA324" s="488"/>
      <c r="CKB324" s="488"/>
      <c r="CKC324" s="488"/>
      <c r="CKD324" s="488"/>
      <c r="CKE324" s="488"/>
      <c r="CKF324" s="488"/>
      <c r="CKG324" s="489"/>
      <c r="CKH324" s="490"/>
      <c r="CKI324" s="488"/>
      <c r="CKJ324" s="488"/>
      <c r="CKK324" s="488"/>
      <c r="CKL324" s="488"/>
      <c r="CKM324" s="488"/>
      <c r="CKN324" s="488"/>
      <c r="CKO324" s="489"/>
      <c r="CKP324" s="490"/>
      <c r="CKQ324" s="488"/>
      <c r="CKR324" s="488"/>
      <c r="CKS324" s="488"/>
      <c r="CKT324" s="488"/>
      <c r="CKU324" s="488"/>
      <c r="CKV324" s="488"/>
      <c r="CKW324" s="489"/>
      <c r="CKX324" s="490"/>
      <c r="CKY324" s="488"/>
      <c r="CKZ324" s="488"/>
      <c r="CLA324" s="488"/>
      <c r="CLB324" s="488"/>
      <c r="CLC324" s="488"/>
      <c r="CLD324" s="488"/>
      <c r="CLE324" s="489"/>
      <c r="CLF324" s="490"/>
      <c r="CLG324" s="488"/>
      <c r="CLH324" s="488"/>
      <c r="CLI324" s="488"/>
      <c r="CLJ324" s="488"/>
      <c r="CLK324" s="488"/>
      <c r="CLL324" s="488"/>
      <c r="CLM324" s="489"/>
      <c r="CLN324" s="490"/>
      <c r="CLO324" s="488"/>
      <c r="CLP324" s="488"/>
      <c r="CLQ324" s="488"/>
      <c r="CLR324" s="488"/>
      <c r="CLS324" s="488"/>
      <c r="CLT324" s="488"/>
      <c r="CLU324" s="489"/>
      <c r="CLV324" s="490"/>
      <c r="CLW324" s="488"/>
      <c r="CLX324" s="488"/>
      <c r="CLY324" s="488"/>
      <c r="CLZ324" s="488"/>
      <c r="CMA324" s="488"/>
      <c r="CMB324" s="488"/>
      <c r="CMC324" s="489"/>
      <c r="CMD324" s="490"/>
      <c r="CME324" s="488"/>
      <c r="CMF324" s="488"/>
      <c r="CMG324" s="488"/>
      <c r="CMH324" s="488"/>
      <c r="CMI324" s="488"/>
      <c r="CMJ324" s="488"/>
      <c r="CMK324" s="489"/>
      <c r="CML324" s="490"/>
      <c r="CMM324" s="488"/>
      <c r="CMN324" s="488"/>
      <c r="CMO324" s="488"/>
      <c r="CMP324" s="488"/>
      <c r="CMQ324" s="488"/>
      <c r="CMR324" s="488"/>
      <c r="CMS324" s="489"/>
      <c r="CMT324" s="490"/>
      <c r="CMU324" s="488"/>
      <c r="CMV324" s="488"/>
      <c r="CMW324" s="488"/>
      <c r="CMX324" s="488"/>
      <c r="CMY324" s="488"/>
      <c r="CMZ324" s="488"/>
      <c r="CNA324" s="489"/>
      <c r="CNB324" s="490"/>
      <c r="CNC324" s="488"/>
      <c r="CND324" s="488"/>
      <c r="CNE324" s="488"/>
      <c r="CNF324" s="488"/>
      <c r="CNG324" s="488"/>
      <c r="CNH324" s="488"/>
      <c r="CNI324" s="489"/>
      <c r="CNJ324" s="490"/>
      <c r="CNK324" s="488"/>
      <c r="CNL324" s="488"/>
      <c r="CNM324" s="488"/>
      <c r="CNN324" s="488"/>
      <c r="CNO324" s="488"/>
      <c r="CNP324" s="488"/>
      <c r="CNQ324" s="489"/>
      <c r="CNR324" s="490"/>
      <c r="CNS324" s="488"/>
      <c r="CNT324" s="488"/>
      <c r="CNU324" s="488"/>
      <c r="CNV324" s="488"/>
      <c r="CNW324" s="488"/>
      <c r="CNX324" s="488"/>
      <c r="CNY324" s="489"/>
      <c r="CNZ324" s="490"/>
      <c r="COA324" s="488"/>
      <c r="COB324" s="488"/>
      <c r="COC324" s="488"/>
      <c r="COD324" s="488"/>
      <c r="COE324" s="488"/>
      <c r="COF324" s="488"/>
      <c r="COG324" s="489"/>
      <c r="COH324" s="490"/>
      <c r="COI324" s="488"/>
      <c r="COJ324" s="488"/>
      <c r="COK324" s="488"/>
      <c r="COL324" s="488"/>
      <c r="COM324" s="488"/>
      <c r="CON324" s="488"/>
      <c r="COO324" s="489"/>
      <c r="COP324" s="490"/>
      <c r="COQ324" s="488"/>
      <c r="COR324" s="488"/>
      <c r="COS324" s="488"/>
      <c r="COT324" s="488"/>
      <c r="COU324" s="488"/>
      <c r="COV324" s="488"/>
      <c r="COW324" s="489"/>
      <c r="COX324" s="490"/>
      <c r="COY324" s="488"/>
      <c r="COZ324" s="488"/>
      <c r="CPA324" s="488"/>
      <c r="CPB324" s="488"/>
      <c r="CPC324" s="488"/>
      <c r="CPD324" s="488"/>
      <c r="CPE324" s="489"/>
      <c r="CPF324" s="490"/>
      <c r="CPG324" s="488"/>
      <c r="CPH324" s="488"/>
      <c r="CPI324" s="488"/>
      <c r="CPJ324" s="488"/>
      <c r="CPK324" s="488"/>
      <c r="CPL324" s="488"/>
      <c r="CPM324" s="489"/>
      <c r="CPN324" s="490"/>
      <c r="CPO324" s="488"/>
      <c r="CPP324" s="488"/>
      <c r="CPQ324" s="488"/>
      <c r="CPR324" s="488"/>
      <c r="CPS324" s="488"/>
      <c r="CPT324" s="488"/>
      <c r="CPU324" s="489"/>
      <c r="CPV324" s="490"/>
      <c r="CPW324" s="488"/>
      <c r="CPX324" s="488"/>
      <c r="CPY324" s="488"/>
      <c r="CPZ324" s="488"/>
      <c r="CQA324" s="488"/>
      <c r="CQB324" s="488"/>
      <c r="CQC324" s="489"/>
      <c r="CQD324" s="490"/>
      <c r="CQE324" s="488"/>
      <c r="CQF324" s="488"/>
      <c r="CQG324" s="488"/>
      <c r="CQH324" s="488"/>
      <c r="CQI324" s="488"/>
      <c r="CQJ324" s="488"/>
      <c r="CQK324" s="489"/>
      <c r="CQL324" s="490"/>
      <c r="CQM324" s="488"/>
      <c r="CQN324" s="488"/>
      <c r="CQO324" s="488"/>
      <c r="CQP324" s="488"/>
      <c r="CQQ324" s="488"/>
      <c r="CQR324" s="488"/>
      <c r="CQS324" s="489"/>
      <c r="CQT324" s="490"/>
      <c r="CQU324" s="488"/>
      <c r="CQV324" s="488"/>
      <c r="CQW324" s="488"/>
      <c r="CQX324" s="488"/>
      <c r="CQY324" s="488"/>
      <c r="CQZ324" s="488"/>
      <c r="CRA324" s="489"/>
      <c r="CRB324" s="490"/>
      <c r="CRC324" s="488"/>
      <c r="CRD324" s="488"/>
      <c r="CRE324" s="488"/>
      <c r="CRF324" s="488"/>
      <c r="CRG324" s="488"/>
      <c r="CRH324" s="488"/>
      <c r="CRI324" s="489"/>
      <c r="CRJ324" s="490"/>
      <c r="CRK324" s="488"/>
      <c r="CRL324" s="488"/>
      <c r="CRM324" s="488"/>
      <c r="CRN324" s="488"/>
      <c r="CRO324" s="488"/>
      <c r="CRP324" s="488"/>
      <c r="CRQ324" s="489"/>
      <c r="CRR324" s="490"/>
      <c r="CRS324" s="488"/>
      <c r="CRT324" s="488"/>
      <c r="CRU324" s="488"/>
      <c r="CRV324" s="488"/>
      <c r="CRW324" s="488"/>
      <c r="CRX324" s="488"/>
      <c r="CRY324" s="489"/>
      <c r="CRZ324" s="490"/>
      <c r="CSA324" s="488"/>
      <c r="CSB324" s="488"/>
      <c r="CSC324" s="488"/>
      <c r="CSD324" s="488"/>
      <c r="CSE324" s="488"/>
      <c r="CSF324" s="488"/>
      <c r="CSG324" s="489"/>
      <c r="CSH324" s="490"/>
      <c r="CSI324" s="488"/>
      <c r="CSJ324" s="488"/>
      <c r="CSK324" s="488"/>
      <c r="CSL324" s="488"/>
      <c r="CSM324" s="488"/>
      <c r="CSN324" s="488"/>
      <c r="CSO324" s="489"/>
      <c r="CSP324" s="490"/>
      <c r="CSQ324" s="488"/>
      <c r="CSR324" s="488"/>
      <c r="CSS324" s="488"/>
      <c r="CST324" s="488"/>
      <c r="CSU324" s="488"/>
      <c r="CSV324" s="488"/>
      <c r="CSW324" s="489"/>
      <c r="CSX324" s="490"/>
      <c r="CSY324" s="488"/>
      <c r="CSZ324" s="488"/>
      <c r="CTA324" s="488"/>
      <c r="CTB324" s="488"/>
      <c r="CTC324" s="488"/>
      <c r="CTD324" s="488"/>
      <c r="CTE324" s="489"/>
      <c r="CTF324" s="490"/>
      <c r="CTG324" s="488"/>
      <c r="CTH324" s="488"/>
      <c r="CTI324" s="488"/>
      <c r="CTJ324" s="488"/>
      <c r="CTK324" s="488"/>
      <c r="CTL324" s="488"/>
      <c r="CTM324" s="489"/>
      <c r="CTN324" s="490"/>
      <c r="CTO324" s="488"/>
      <c r="CTP324" s="488"/>
      <c r="CTQ324" s="488"/>
      <c r="CTR324" s="488"/>
      <c r="CTS324" s="488"/>
      <c r="CTT324" s="488"/>
      <c r="CTU324" s="489"/>
      <c r="CTV324" s="490"/>
      <c r="CTW324" s="488"/>
      <c r="CTX324" s="488"/>
      <c r="CTY324" s="488"/>
      <c r="CTZ324" s="488"/>
      <c r="CUA324" s="488"/>
      <c r="CUB324" s="488"/>
      <c r="CUC324" s="489"/>
      <c r="CUD324" s="490"/>
      <c r="CUE324" s="488"/>
      <c r="CUF324" s="488"/>
      <c r="CUG324" s="488"/>
      <c r="CUH324" s="488"/>
      <c r="CUI324" s="488"/>
      <c r="CUJ324" s="488"/>
      <c r="CUK324" s="489"/>
      <c r="CUL324" s="490"/>
      <c r="CUM324" s="488"/>
      <c r="CUN324" s="488"/>
      <c r="CUO324" s="488"/>
      <c r="CUP324" s="488"/>
      <c r="CUQ324" s="488"/>
      <c r="CUR324" s="488"/>
      <c r="CUS324" s="489"/>
      <c r="CUT324" s="490"/>
      <c r="CUU324" s="488"/>
      <c r="CUV324" s="488"/>
      <c r="CUW324" s="488"/>
      <c r="CUX324" s="488"/>
      <c r="CUY324" s="488"/>
      <c r="CUZ324" s="488"/>
      <c r="CVA324" s="489"/>
      <c r="CVB324" s="490"/>
      <c r="CVC324" s="488"/>
      <c r="CVD324" s="488"/>
      <c r="CVE324" s="488"/>
      <c r="CVF324" s="488"/>
      <c r="CVG324" s="488"/>
      <c r="CVH324" s="488"/>
      <c r="CVI324" s="489"/>
      <c r="CVJ324" s="490"/>
      <c r="CVK324" s="488"/>
      <c r="CVL324" s="488"/>
      <c r="CVM324" s="488"/>
      <c r="CVN324" s="488"/>
      <c r="CVO324" s="488"/>
      <c r="CVP324" s="488"/>
      <c r="CVQ324" s="489"/>
      <c r="CVR324" s="490"/>
      <c r="CVS324" s="488"/>
      <c r="CVT324" s="488"/>
      <c r="CVU324" s="488"/>
      <c r="CVV324" s="488"/>
      <c r="CVW324" s="488"/>
      <c r="CVX324" s="488"/>
      <c r="CVY324" s="489"/>
      <c r="CVZ324" s="490"/>
      <c r="CWA324" s="488"/>
      <c r="CWB324" s="488"/>
      <c r="CWC324" s="488"/>
      <c r="CWD324" s="488"/>
      <c r="CWE324" s="488"/>
      <c r="CWF324" s="488"/>
      <c r="CWG324" s="489"/>
      <c r="CWH324" s="490"/>
      <c r="CWI324" s="488"/>
      <c r="CWJ324" s="488"/>
      <c r="CWK324" s="488"/>
      <c r="CWL324" s="488"/>
      <c r="CWM324" s="488"/>
      <c r="CWN324" s="488"/>
      <c r="CWO324" s="489"/>
      <c r="CWP324" s="490"/>
      <c r="CWQ324" s="488"/>
      <c r="CWR324" s="488"/>
      <c r="CWS324" s="488"/>
      <c r="CWT324" s="488"/>
      <c r="CWU324" s="488"/>
      <c r="CWV324" s="488"/>
      <c r="CWW324" s="489"/>
      <c r="CWX324" s="490"/>
      <c r="CWY324" s="488"/>
      <c r="CWZ324" s="488"/>
      <c r="CXA324" s="488"/>
      <c r="CXB324" s="488"/>
      <c r="CXC324" s="488"/>
      <c r="CXD324" s="488"/>
      <c r="CXE324" s="489"/>
      <c r="CXF324" s="490"/>
      <c r="CXG324" s="488"/>
      <c r="CXH324" s="488"/>
      <c r="CXI324" s="488"/>
      <c r="CXJ324" s="488"/>
      <c r="CXK324" s="488"/>
      <c r="CXL324" s="488"/>
      <c r="CXM324" s="489"/>
      <c r="CXN324" s="490"/>
      <c r="CXO324" s="488"/>
      <c r="CXP324" s="488"/>
      <c r="CXQ324" s="488"/>
      <c r="CXR324" s="488"/>
      <c r="CXS324" s="488"/>
      <c r="CXT324" s="488"/>
      <c r="CXU324" s="489"/>
      <c r="CXV324" s="490"/>
      <c r="CXW324" s="488"/>
      <c r="CXX324" s="488"/>
      <c r="CXY324" s="488"/>
      <c r="CXZ324" s="488"/>
      <c r="CYA324" s="488"/>
      <c r="CYB324" s="488"/>
      <c r="CYC324" s="489"/>
      <c r="CYD324" s="490"/>
      <c r="CYE324" s="488"/>
      <c r="CYF324" s="488"/>
      <c r="CYG324" s="488"/>
      <c r="CYH324" s="488"/>
      <c r="CYI324" s="488"/>
      <c r="CYJ324" s="488"/>
      <c r="CYK324" s="489"/>
      <c r="CYL324" s="490"/>
      <c r="CYM324" s="488"/>
      <c r="CYN324" s="488"/>
      <c r="CYO324" s="488"/>
      <c r="CYP324" s="488"/>
      <c r="CYQ324" s="488"/>
      <c r="CYR324" s="488"/>
      <c r="CYS324" s="489"/>
      <c r="CYT324" s="490"/>
      <c r="CYU324" s="488"/>
      <c r="CYV324" s="488"/>
      <c r="CYW324" s="488"/>
      <c r="CYX324" s="488"/>
      <c r="CYY324" s="488"/>
      <c r="CYZ324" s="488"/>
      <c r="CZA324" s="489"/>
      <c r="CZB324" s="490"/>
      <c r="CZC324" s="488"/>
      <c r="CZD324" s="488"/>
      <c r="CZE324" s="488"/>
      <c r="CZF324" s="488"/>
      <c r="CZG324" s="488"/>
      <c r="CZH324" s="488"/>
      <c r="CZI324" s="489"/>
      <c r="CZJ324" s="490"/>
      <c r="CZK324" s="488"/>
      <c r="CZL324" s="488"/>
      <c r="CZM324" s="488"/>
      <c r="CZN324" s="488"/>
      <c r="CZO324" s="488"/>
      <c r="CZP324" s="488"/>
      <c r="CZQ324" s="489"/>
      <c r="CZR324" s="490"/>
      <c r="CZS324" s="488"/>
      <c r="CZT324" s="488"/>
      <c r="CZU324" s="488"/>
      <c r="CZV324" s="488"/>
      <c r="CZW324" s="488"/>
      <c r="CZX324" s="488"/>
      <c r="CZY324" s="489"/>
      <c r="CZZ324" s="490"/>
      <c r="DAA324" s="488"/>
      <c r="DAB324" s="488"/>
      <c r="DAC324" s="488"/>
      <c r="DAD324" s="488"/>
      <c r="DAE324" s="488"/>
      <c r="DAF324" s="488"/>
      <c r="DAG324" s="489"/>
      <c r="DAH324" s="490"/>
      <c r="DAI324" s="488"/>
      <c r="DAJ324" s="488"/>
      <c r="DAK324" s="488"/>
      <c r="DAL324" s="488"/>
      <c r="DAM324" s="488"/>
      <c r="DAN324" s="488"/>
      <c r="DAO324" s="489"/>
      <c r="DAP324" s="490"/>
      <c r="DAQ324" s="488"/>
      <c r="DAR324" s="488"/>
      <c r="DAS324" s="488"/>
      <c r="DAT324" s="488"/>
      <c r="DAU324" s="488"/>
      <c r="DAV324" s="488"/>
      <c r="DAW324" s="489"/>
      <c r="DAX324" s="490"/>
      <c r="DAY324" s="488"/>
      <c r="DAZ324" s="488"/>
      <c r="DBA324" s="488"/>
      <c r="DBB324" s="488"/>
      <c r="DBC324" s="488"/>
      <c r="DBD324" s="488"/>
      <c r="DBE324" s="489"/>
      <c r="DBF324" s="490"/>
      <c r="DBG324" s="488"/>
      <c r="DBH324" s="488"/>
      <c r="DBI324" s="488"/>
      <c r="DBJ324" s="488"/>
      <c r="DBK324" s="488"/>
      <c r="DBL324" s="488"/>
      <c r="DBM324" s="489"/>
      <c r="DBN324" s="490"/>
      <c r="DBO324" s="488"/>
      <c r="DBP324" s="488"/>
      <c r="DBQ324" s="488"/>
      <c r="DBR324" s="488"/>
      <c r="DBS324" s="488"/>
      <c r="DBT324" s="488"/>
      <c r="DBU324" s="489"/>
      <c r="DBV324" s="490"/>
      <c r="DBW324" s="488"/>
      <c r="DBX324" s="488"/>
      <c r="DBY324" s="488"/>
      <c r="DBZ324" s="488"/>
      <c r="DCA324" s="488"/>
      <c r="DCB324" s="488"/>
      <c r="DCC324" s="489"/>
      <c r="DCD324" s="490"/>
      <c r="DCE324" s="488"/>
      <c r="DCF324" s="488"/>
      <c r="DCG324" s="488"/>
      <c r="DCH324" s="488"/>
      <c r="DCI324" s="488"/>
      <c r="DCJ324" s="488"/>
      <c r="DCK324" s="489"/>
      <c r="DCL324" s="490"/>
      <c r="DCM324" s="488"/>
      <c r="DCN324" s="488"/>
      <c r="DCO324" s="488"/>
      <c r="DCP324" s="488"/>
      <c r="DCQ324" s="488"/>
      <c r="DCR324" s="488"/>
      <c r="DCS324" s="489"/>
      <c r="DCT324" s="490"/>
      <c r="DCU324" s="488"/>
      <c r="DCV324" s="488"/>
      <c r="DCW324" s="488"/>
      <c r="DCX324" s="488"/>
      <c r="DCY324" s="488"/>
      <c r="DCZ324" s="488"/>
      <c r="DDA324" s="489"/>
      <c r="DDB324" s="490"/>
      <c r="DDC324" s="488"/>
      <c r="DDD324" s="488"/>
      <c r="DDE324" s="488"/>
      <c r="DDF324" s="488"/>
      <c r="DDG324" s="488"/>
      <c r="DDH324" s="488"/>
      <c r="DDI324" s="489"/>
      <c r="DDJ324" s="490"/>
      <c r="DDK324" s="488"/>
      <c r="DDL324" s="488"/>
      <c r="DDM324" s="488"/>
      <c r="DDN324" s="488"/>
      <c r="DDO324" s="488"/>
      <c r="DDP324" s="488"/>
      <c r="DDQ324" s="489"/>
      <c r="DDR324" s="490"/>
      <c r="DDS324" s="488"/>
      <c r="DDT324" s="488"/>
      <c r="DDU324" s="488"/>
      <c r="DDV324" s="488"/>
      <c r="DDW324" s="488"/>
      <c r="DDX324" s="488"/>
      <c r="DDY324" s="489"/>
      <c r="DDZ324" s="490"/>
      <c r="DEA324" s="488"/>
      <c r="DEB324" s="488"/>
      <c r="DEC324" s="488"/>
      <c r="DED324" s="488"/>
      <c r="DEE324" s="488"/>
      <c r="DEF324" s="488"/>
      <c r="DEG324" s="489"/>
      <c r="DEH324" s="490"/>
      <c r="DEI324" s="488"/>
      <c r="DEJ324" s="488"/>
      <c r="DEK324" s="488"/>
      <c r="DEL324" s="488"/>
      <c r="DEM324" s="488"/>
      <c r="DEN324" s="488"/>
      <c r="DEO324" s="489"/>
      <c r="DEP324" s="490"/>
      <c r="DEQ324" s="488"/>
      <c r="DER324" s="488"/>
      <c r="DES324" s="488"/>
      <c r="DET324" s="488"/>
      <c r="DEU324" s="488"/>
      <c r="DEV324" s="488"/>
      <c r="DEW324" s="489"/>
      <c r="DEX324" s="490"/>
      <c r="DEY324" s="488"/>
      <c r="DEZ324" s="488"/>
      <c r="DFA324" s="488"/>
      <c r="DFB324" s="488"/>
      <c r="DFC324" s="488"/>
      <c r="DFD324" s="488"/>
      <c r="DFE324" s="489"/>
      <c r="DFF324" s="490"/>
      <c r="DFG324" s="488"/>
      <c r="DFH324" s="488"/>
      <c r="DFI324" s="488"/>
      <c r="DFJ324" s="488"/>
      <c r="DFK324" s="488"/>
      <c r="DFL324" s="488"/>
      <c r="DFM324" s="489"/>
      <c r="DFN324" s="490"/>
      <c r="DFO324" s="488"/>
      <c r="DFP324" s="488"/>
      <c r="DFQ324" s="488"/>
      <c r="DFR324" s="488"/>
      <c r="DFS324" s="488"/>
      <c r="DFT324" s="488"/>
      <c r="DFU324" s="489"/>
      <c r="DFV324" s="490"/>
      <c r="DFW324" s="488"/>
      <c r="DFX324" s="488"/>
      <c r="DFY324" s="488"/>
      <c r="DFZ324" s="488"/>
      <c r="DGA324" s="488"/>
      <c r="DGB324" s="488"/>
      <c r="DGC324" s="489"/>
      <c r="DGD324" s="490"/>
      <c r="DGE324" s="488"/>
      <c r="DGF324" s="488"/>
      <c r="DGG324" s="488"/>
      <c r="DGH324" s="488"/>
      <c r="DGI324" s="488"/>
      <c r="DGJ324" s="488"/>
      <c r="DGK324" s="489"/>
      <c r="DGL324" s="490"/>
      <c r="DGM324" s="488"/>
      <c r="DGN324" s="488"/>
      <c r="DGO324" s="488"/>
      <c r="DGP324" s="488"/>
      <c r="DGQ324" s="488"/>
      <c r="DGR324" s="488"/>
      <c r="DGS324" s="489"/>
      <c r="DGT324" s="490"/>
      <c r="DGU324" s="488"/>
      <c r="DGV324" s="488"/>
      <c r="DGW324" s="488"/>
      <c r="DGX324" s="488"/>
      <c r="DGY324" s="488"/>
      <c r="DGZ324" s="488"/>
      <c r="DHA324" s="489"/>
      <c r="DHB324" s="490"/>
      <c r="DHC324" s="488"/>
      <c r="DHD324" s="488"/>
      <c r="DHE324" s="488"/>
      <c r="DHF324" s="488"/>
      <c r="DHG324" s="488"/>
      <c r="DHH324" s="488"/>
      <c r="DHI324" s="489"/>
      <c r="DHJ324" s="490"/>
      <c r="DHK324" s="488"/>
      <c r="DHL324" s="488"/>
      <c r="DHM324" s="488"/>
      <c r="DHN324" s="488"/>
      <c r="DHO324" s="488"/>
      <c r="DHP324" s="488"/>
      <c r="DHQ324" s="489"/>
      <c r="DHR324" s="490"/>
      <c r="DHS324" s="488"/>
      <c r="DHT324" s="488"/>
      <c r="DHU324" s="488"/>
      <c r="DHV324" s="488"/>
      <c r="DHW324" s="488"/>
      <c r="DHX324" s="488"/>
      <c r="DHY324" s="489"/>
      <c r="DHZ324" s="490"/>
      <c r="DIA324" s="488"/>
      <c r="DIB324" s="488"/>
      <c r="DIC324" s="488"/>
      <c r="DID324" s="488"/>
      <c r="DIE324" s="488"/>
      <c r="DIF324" s="488"/>
      <c r="DIG324" s="489"/>
      <c r="DIH324" s="490"/>
      <c r="DII324" s="488"/>
      <c r="DIJ324" s="488"/>
      <c r="DIK324" s="488"/>
      <c r="DIL324" s="488"/>
      <c r="DIM324" s="488"/>
      <c r="DIN324" s="488"/>
      <c r="DIO324" s="489"/>
      <c r="DIP324" s="490"/>
      <c r="DIQ324" s="488"/>
      <c r="DIR324" s="488"/>
      <c r="DIS324" s="488"/>
      <c r="DIT324" s="488"/>
      <c r="DIU324" s="488"/>
      <c r="DIV324" s="488"/>
      <c r="DIW324" s="489"/>
      <c r="DIX324" s="490"/>
      <c r="DIY324" s="488"/>
      <c r="DIZ324" s="488"/>
      <c r="DJA324" s="488"/>
      <c r="DJB324" s="488"/>
      <c r="DJC324" s="488"/>
      <c r="DJD324" s="488"/>
      <c r="DJE324" s="489"/>
      <c r="DJF324" s="490"/>
      <c r="DJG324" s="488"/>
      <c r="DJH324" s="488"/>
      <c r="DJI324" s="488"/>
      <c r="DJJ324" s="488"/>
      <c r="DJK324" s="488"/>
      <c r="DJL324" s="488"/>
      <c r="DJM324" s="489"/>
      <c r="DJN324" s="490"/>
      <c r="DJO324" s="488"/>
      <c r="DJP324" s="488"/>
      <c r="DJQ324" s="488"/>
      <c r="DJR324" s="488"/>
      <c r="DJS324" s="488"/>
      <c r="DJT324" s="488"/>
      <c r="DJU324" s="489"/>
      <c r="DJV324" s="490"/>
      <c r="DJW324" s="488"/>
      <c r="DJX324" s="488"/>
      <c r="DJY324" s="488"/>
      <c r="DJZ324" s="488"/>
      <c r="DKA324" s="488"/>
      <c r="DKB324" s="488"/>
      <c r="DKC324" s="489"/>
      <c r="DKD324" s="490"/>
      <c r="DKE324" s="488"/>
      <c r="DKF324" s="488"/>
      <c r="DKG324" s="488"/>
      <c r="DKH324" s="488"/>
      <c r="DKI324" s="488"/>
      <c r="DKJ324" s="488"/>
      <c r="DKK324" s="489"/>
      <c r="DKL324" s="490"/>
      <c r="DKM324" s="488"/>
      <c r="DKN324" s="488"/>
      <c r="DKO324" s="488"/>
      <c r="DKP324" s="488"/>
      <c r="DKQ324" s="488"/>
      <c r="DKR324" s="488"/>
      <c r="DKS324" s="489"/>
      <c r="DKT324" s="490"/>
      <c r="DKU324" s="488"/>
      <c r="DKV324" s="488"/>
      <c r="DKW324" s="488"/>
      <c r="DKX324" s="488"/>
      <c r="DKY324" s="488"/>
      <c r="DKZ324" s="488"/>
      <c r="DLA324" s="489"/>
      <c r="DLB324" s="490"/>
      <c r="DLC324" s="488"/>
      <c r="DLD324" s="488"/>
      <c r="DLE324" s="488"/>
      <c r="DLF324" s="488"/>
      <c r="DLG324" s="488"/>
      <c r="DLH324" s="488"/>
      <c r="DLI324" s="489"/>
      <c r="DLJ324" s="490"/>
      <c r="DLK324" s="488"/>
      <c r="DLL324" s="488"/>
      <c r="DLM324" s="488"/>
      <c r="DLN324" s="488"/>
      <c r="DLO324" s="488"/>
      <c r="DLP324" s="488"/>
      <c r="DLQ324" s="489"/>
      <c r="DLR324" s="490"/>
      <c r="DLS324" s="488"/>
      <c r="DLT324" s="488"/>
      <c r="DLU324" s="488"/>
      <c r="DLV324" s="488"/>
      <c r="DLW324" s="488"/>
      <c r="DLX324" s="488"/>
      <c r="DLY324" s="489"/>
      <c r="DLZ324" s="490"/>
      <c r="DMA324" s="488"/>
      <c r="DMB324" s="488"/>
      <c r="DMC324" s="488"/>
      <c r="DMD324" s="488"/>
      <c r="DME324" s="488"/>
      <c r="DMF324" s="488"/>
      <c r="DMG324" s="489"/>
      <c r="DMH324" s="490"/>
      <c r="DMI324" s="488"/>
      <c r="DMJ324" s="488"/>
      <c r="DMK324" s="488"/>
      <c r="DML324" s="488"/>
      <c r="DMM324" s="488"/>
      <c r="DMN324" s="488"/>
      <c r="DMO324" s="489"/>
      <c r="DMP324" s="490"/>
      <c r="DMQ324" s="488"/>
      <c r="DMR324" s="488"/>
      <c r="DMS324" s="488"/>
      <c r="DMT324" s="488"/>
      <c r="DMU324" s="488"/>
      <c r="DMV324" s="488"/>
      <c r="DMW324" s="489"/>
      <c r="DMX324" s="490"/>
      <c r="DMY324" s="488"/>
      <c r="DMZ324" s="488"/>
      <c r="DNA324" s="488"/>
      <c r="DNB324" s="488"/>
      <c r="DNC324" s="488"/>
      <c r="DND324" s="488"/>
      <c r="DNE324" s="489"/>
      <c r="DNF324" s="490"/>
      <c r="DNG324" s="488"/>
      <c r="DNH324" s="488"/>
      <c r="DNI324" s="488"/>
      <c r="DNJ324" s="488"/>
      <c r="DNK324" s="488"/>
      <c r="DNL324" s="488"/>
      <c r="DNM324" s="489"/>
      <c r="DNN324" s="490"/>
      <c r="DNO324" s="488"/>
      <c r="DNP324" s="488"/>
      <c r="DNQ324" s="488"/>
      <c r="DNR324" s="488"/>
      <c r="DNS324" s="488"/>
      <c r="DNT324" s="488"/>
      <c r="DNU324" s="489"/>
      <c r="DNV324" s="490"/>
      <c r="DNW324" s="488"/>
      <c r="DNX324" s="488"/>
      <c r="DNY324" s="488"/>
      <c r="DNZ324" s="488"/>
      <c r="DOA324" s="488"/>
      <c r="DOB324" s="488"/>
      <c r="DOC324" s="489"/>
      <c r="DOD324" s="490"/>
      <c r="DOE324" s="488"/>
      <c r="DOF324" s="488"/>
      <c r="DOG324" s="488"/>
      <c r="DOH324" s="488"/>
      <c r="DOI324" s="488"/>
      <c r="DOJ324" s="488"/>
      <c r="DOK324" s="489"/>
      <c r="DOL324" s="490"/>
      <c r="DOM324" s="488"/>
      <c r="DON324" s="488"/>
      <c r="DOO324" s="488"/>
      <c r="DOP324" s="488"/>
      <c r="DOQ324" s="488"/>
      <c r="DOR324" s="488"/>
      <c r="DOS324" s="489"/>
      <c r="DOT324" s="490"/>
      <c r="DOU324" s="488"/>
      <c r="DOV324" s="488"/>
      <c r="DOW324" s="488"/>
      <c r="DOX324" s="488"/>
      <c r="DOY324" s="488"/>
      <c r="DOZ324" s="488"/>
      <c r="DPA324" s="489"/>
      <c r="DPB324" s="490"/>
      <c r="DPC324" s="488"/>
      <c r="DPD324" s="488"/>
      <c r="DPE324" s="488"/>
      <c r="DPF324" s="488"/>
      <c r="DPG324" s="488"/>
      <c r="DPH324" s="488"/>
      <c r="DPI324" s="489"/>
      <c r="DPJ324" s="490"/>
      <c r="DPK324" s="488"/>
      <c r="DPL324" s="488"/>
      <c r="DPM324" s="488"/>
      <c r="DPN324" s="488"/>
      <c r="DPO324" s="488"/>
      <c r="DPP324" s="488"/>
      <c r="DPQ324" s="489"/>
      <c r="DPR324" s="490"/>
      <c r="DPS324" s="488"/>
      <c r="DPT324" s="488"/>
      <c r="DPU324" s="488"/>
      <c r="DPV324" s="488"/>
      <c r="DPW324" s="488"/>
      <c r="DPX324" s="488"/>
      <c r="DPY324" s="489"/>
      <c r="DPZ324" s="490"/>
      <c r="DQA324" s="488"/>
      <c r="DQB324" s="488"/>
      <c r="DQC324" s="488"/>
      <c r="DQD324" s="488"/>
      <c r="DQE324" s="488"/>
      <c r="DQF324" s="488"/>
      <c r="DQG324" s="489"/>
      <c r="DQH324" s="490"/>
      <c r="DQI324" s="488"/>
      <c r="DQJ324" s="488"/>
      <c r="DQK324" s="488"/>
      <c r="DQL324" s="488"/>
      <c r="DQM324" s="488"/>
      <c r="DQN324" s="488"/>
      <c r="DQO324" s="489"/>
      <c r="DQP324" s="490"/>
      <c r="DQQ324" s="488"/>
      <c r="DQR324" s="488"/>
      <c r="DQS324" s="488"/>
      <c r="DQT324" s="488"/>
      <c r="DQU324" s="488"/>
      <c r="DQV324" s="488"/>
      <c r="DQW324" s="489"/>
      <c r="DQX324" s="490"/>
      <c r="DQY324" s="488"/>
      <c r="DQZ324" s="488"/>
      <c r="DRA324" s="488"/>
      <c r="DRB324" s="488"/>
      <c r="DRC324" s="488"/>
      <c r="DRD324" s="488"/>
      <c r="DRE324" s="489"/>
      <c r="DRF324" s="490"/>
      <c r="DRG324" s="488"/>
      <c r="DRH324" s="488"/>
      <c r="DRI324" s="488"/>
      <c r="DRJ324" s="488"/>
      <c r="DRK324" s="488"/>
      <c r="DRL324" s="488"/>
      <c r="DRM324" s="489"/>
      <c r="DRN324" s="490"/>
      <c r="DRO324" s="488"/>
      <c r="DRP324" s="488"/>
      <c r="DRQ324" s="488"/>
      <c r="DRR324" s="488"/>
      <c r="DRS324" s="488"/>
      <c r="DRT324" s="488"/>
      <c r="DRU324" s="489"/>
      <c r="DRV324" s="490"/>
      <c r="DRW324" s="488"/>
      <c r="DRX324" s="488"/>
      <c r="DRY324" s="488"/>
      <c r="DRZ324" s="488"/>
      <c r="DSA324" s="488"/>
      <c r="DSB324" s="488"/>
      <c r="DSC324" s="489"/>
      <c r="DSD324" s="490"/>
      <c r="DSE324" s="488"/>
      <c r="DSF324" s="488"/>
      <c r="DSG324" s="488"/>
      <c r="DSH324" s="488"/>
      <c r="DSI324" s="488"/>
      <c r="DSJ324" s="488"/>
      <c r="DSK324" s="489"/>
      <c r="DSL324" s="490"/>
      <c r="DSM324" s="488"/>
      <c r="DSN324" s="488"/>
      <c r="DSO324" s="488"/>
      <c r="DSP324" s="488"/>
      <c r="DSQ324" s="488"/>
      <c r="DSR324" s="488"/>
      <c r="DSS324" s="489"/>
      <c r="DST324" s="490"/>
      <c r="DSU324" s="488"/>
      <c r="DSV324" s="488"/>
      <c r="DSW324" s="488"/>
      <c r="DSX324" s="488"/>
      <c r="DSY324" s="488"/>
      <c r="DSZ324" s="488"/>
      <c r="DTA324" s="489"/>
      <c r="DTB324" s="490"/>
      <c r="DTC324" s="488"/>
      <c r="DTD324" s="488"/>
      <c r="DTE324" s="488"/>
      <c r="DTF324" s="488"/>
      <c r="DTG324" s="488"/>
      <c r="DTH324" s="488"/>
      <c r="DTI324" s="489"/>
      <c r="DTJ324" s="490"/>
      <c r="DTK324" s="488"/>
      <c r="DTL324" s="488"/>
      <c r="DTM324" s="488"/>
      <c r="DTN324" s="488"/>
      <c r="DTO324" s="488"/>
      <c r="DTP324" s="488"/>
      <c r="DTQ324" s="489"/>
      <c r="DTR324" s="490"/>
      <c r="DTS324" s="488"/>
      <c r="DTT324" s="488"/>
      <c r="DTU324" s="488"/>
      <c r="DTV324" s="488"/>
      <c r="DTW324" s="488"/>
      <c r="DTX324" s="488"/>
      <c r="DTY324" s="489"/>
      <c r="DTZ324" s="490"/>
      <c r="DUA324" s="488"/>
      <c r="DUB324" s="488"/>
      <c r="DUC324" s="488"/>
      <c r="DUD324" s="488"/>
      <c r="DUE324" s="488"/>
      <c r="DUF324" s="488"/>
      <c r="DUG324" s="489"/>
      <c r="DUH324" s="490"/>
      <c r="DUI324" s="488"/>
      <c r="DUJ324" s="488"/>
      <c r="DUK324" s="488"/>
      <c r="DUL324" s="488"/>
      <c r="DUM324" s="488"/>
      <c r="DUN324" s="488"/>
      <c r="DUO324" s="489"/>
      <c r="DUP324" s="490"/>
      <c r="DUQ324" s="488"/>
      <c r="DUR324" s="488"/>
      <c r="DUS324" s="488"/>
      <c r="DUT324" s="488"/>
      <c r="DUU324" s="488"/>
      <c r="DUV324" s="488"/>
      <c r="DUW324" s="489"/>
      <c r="DUX324" s="490"/>
      <c r="DUY324" s="488"/>
      <c r="DUZ324" s="488"/>
      <c r="DVA324" s="488"/>
      <c r="DVB324" s="488"/>
      <c r="DVC324" s="488"/>
      <c r="DVD324" s="488"/>
      <c r="DVE324" s="489"/>
      <c r="DVF324" s="490"/>
      <c r="DVG324" s="488"/>
      <c r="DVH324" s="488"/>
      <c r="DVI324" s="488"/>
      <c r="DVJ324" s="488"/>
      <c r="DVK324" s="488"/>
      <c r="DVL324" s="488"/>
      <c r="DVM324" s="489"/>
      <c r="DVN324" s="490"/>
      <c r="DVO324" s="488"/>
      <c r="DVP324" s="488"/>
      <c r="DVQ324" s="488"/>
      <c r="DVR324" s="488"/>
      <c r="DVS324" s="488"/>
      <c r="DVT324" s="488"/>
      <c r="DVU324" s="489"/>
      <c r="DVV324" s="490"/>
      <c r="DVW324" s="488"/>
      <c r="DVX324" s="488"/>
      <c r="DVY324" s="488"/>
      <c r="DVZ324" s="488"/>
      <c r="DWA324" s="488"/>
      <c r="DWB324" s="488"/>
      <c r="DWC324" s="489"/>
      <c r="DWD324" s="490"/>
      <c r="DWE324" s="488"/>
      <c r="DWF324" s="488"/>
      <c r="DWG324" s="488"/>
      <c r="DWH324" s="488"/>
      <c r="DWI324" s="488"/>
      <c r="DWJ324" s="488"/>
      <c r="DWK324" s="489"/>
      <c r="DWL324" s="490"/>
      <c r="DWM324" s="488"/>
      <c r="DWN324" s="488"/>
      <c r="DWO324" s="488"/>
      <c r="DWP324" s="488"/>
      <c r="DWQ324" s="488"/>
      <c r="DWR324" s="488"/>
      <c r="DWS324" s="489"/>
      <c r="DWT324" s="490"/>
      <c r="DWU324" s="488"/>
      <c r="DWV324" s="488"/>
      <c r="DWW324" s="488"/>
      <c r="DWX324" s="488"/>
      <c r="DWY324" s="488"/>
      <c r="DWZ324" s="488"/>
      <c r="DXA324" s="489"/>
      <c r="DXB324" s="490"/>
      <c r="DXC324" s="488"/>
      <c r="DXD324" s="488"/>
      <c r="DXE324" s="488"/>
      <c r="DXF324" s="488"/>
      <c r="DXG324" s="488"/>
      <c r="DXH324" s="488"/>
      <c r="DXI324" s="489"/>
      <c r="DXJ324" s="490"/>
      <c r="DXK324" s="488"/>
      <c r="DXL324" s="488"/>
      <c r="DXM324" s="488"/>
      <c r="DXN324" s="488"/>
      <c r="DXO324" s="488"/>
      <c r="DXP324" s="488"/>
      <c r="DXQ324" s="489"/>
      <c r="DXR324" s="490"/>
      <c r="DXS324" s="488"/>
      <c r="DXT324" s="488"/>
      <c r="DXU324" s="488"/>
      <c r="DXV324" s="488"/>
      <c r="DXW324" s="488"/>
      <c r="DXX324" s="488"/>
      <c r="DXY324" s="489"/>
      <c r="DXZ324" s="490"/>
      <c r="DYA324" s="488"/>
      <c r="DYB324" s="488"/>
      <c r="DYC324" s="488"/>
      <c r="DYD324" s="488"/>
      <c r="DYE324" s="488"/>
      <c r="DYF324" s="488"/>
      <c r="DYG324" s="489"/>
      <c r="DYH324" s="490"/>
      <c r="DYI324" s="488"/>
      <c r="DYJ324" s="488"/>
      <c r="DYK324" s="488"/>
      <c r="DYL324" s="488"/>
      <c r="DYM324" s="488"/>
      <c r="DYN324" s="488"/>
      <c r="DYO324" s="489"/>
      <c r="DYP324" s="490"/>
      <c r="DYQ324" s="488"/>
      <c r="DYR324" s="488"/>
      <c r="DYS324" s="488"/>
      <c r="DYT324" s="488"/>
      <c r="DYU324" s="488"/>
      <c r="DYV324" s="488"/>
      <c r="DYW324" s="489"/>
      <c r="DYX324" s="490"/>
      <c r="DYY324" s="488"/>
      <c r="DYZ324" s="488"/>
      <c r="DZA324" s="488"/>
      <c r="DZB324" s="488"/>
      <c r="DZC324" s="488"/>
      <c r="DZD324" s="488"/>
      <c r="DZE324" s="489"/>
      <c r="DZF324" s="490"/>
      <c r="DZG324" s="488"/>
      <c r="DZH324" s="488"/>
      <c r="DZI324" s="488"/>
      <c r="DZJ324" s="488"/>
      <c r="DZK324" s="488"/>
      <c r="DZL324" s="488"/>
      <c r="DZM324" s="489"/>
      <c r="DZN324" s="490"/>
      <c r="DZO324" s="488"/>
      <c r="DZP324" s="488"/>
      <c r="DZQ324" s="488"/>
      <c r="DZR324" s="488"/>
      <c r="DZS324" s="488"/>
      <c r="DZT324" s="488"/>
      <c r="DZU324" s="489"/>
      <c r="DZV324" s="490"/>
      <c r="DZW324" s="488"/>
      <c r="DZX324" s="488"/>
      <c r="DZY324" s="488"/>
      <c r="DZZ324" s="488"/>
      <c r="EAA324" s="488"/>
      <c r="EAB324" s="488"/>
      <c r="EAC324" s="489"/>
      <c r="EAD324" s="490"/>
      <c r="EAE324" s="488"/>
      <c r="EAF324" s="488"/>
      <c r="EAG324" s="488"/>
      <c r="EAH324" s="488"/>
      <c r="EAI324" s="488"/>
      <c r="EAJ324" s="488"/>
      <c r="EAK324" s="489"/>
      <c r="EAL324" s="490"/>
      <c r="EAM324" s="488"/>
      <c r="EAN324" s="488"/>
      <c r="EAO324" s="488"/>
      <c r="EAP324" s="488"/>
      <c r="EAQ324" s="488"/>
      <c r="EAR324" s="488"/>
      <c r="EAS324" s="489"/>
      <c r="EAT324" s="490"/>
      <c r="EAU324" s="488"/>
      <c r="EAV324" s="488"/>
      <c r="EAW324" s="488"/>
      <c r="EAX324" s="488"/>
      <c r="EAY324" s="488"/>
      <c r="EAZ324" s="488"/>
      <c r="EBA324" s="489"/>
      <c r="EBB324" s="490"/>
      <c r="EBC324" s="488"/>
      <c r="EBD324" s="488"/>
      <c r="EBE324" s="488"/>
      <c r="EBF324" s="488"/>
      <c r="EBG324" s="488"/>
      <c r="EBH324" s="488"/>
      <c r="EBI324" s="489"/>
      <c r="EBJ324" s="490"/>
      <c r="EBK324" s="488"/>
      <c r="EBL324" s="488"/>
      <c r="EBM324" s="488"/>
      <c r="EBN324" s="488"/>
      <c r="EBO324" s="488"/>
      <c r="EBP324" s="488"/>
      <c r="EBQ324" s="489"/>
      <c r="EBR324" s="490"/>
      <c r="EBS324" s="488"/>
      <c r="EBT324" s="488"/>
      <c r="EBU324" s="488"/>
      <c r="EBV324" s="488"/>
      <c r="EBW324" s="488"/>
      <c r="EBX324" s="488"/>
      <c r="EBY324" s="489"/>
      <c r="EBZ324" s="490"/>
      <c r="ECA324" s="488"/>
      <c r="ECB324" s="488"/>
      <c r="ECC324" s="488"/>
      <c r="ECD324" s="488"/>
      <c r="ECE324" s="488"/>
      <c r="ECF324" s="488"/>
      <c r="ECG324" s="489"/>
      <c r="ECH324" s="490"/>
      <c r="ECI324" s="488"/>
      <c r="ECJ324" s="488"/>
      <c r="ECK324" s="488"/>
      <c r="ECL324" s="488"/>
      <c r="ECM324" s="488"/>
      <c r="ECN324" s="488"/>
      <c r="ECO324" s="489"/>
      <c r="ECP324" s="490"/>
      <c r="ECQ324" s="488"/>
      <c r="ECR324" s="488"/>
      <c r="ECS324" s="488"/>
      <c r="ECT324" s="488"/>
      <c r="ECU324" s="488"/>
      <c r="ECV324" s="488"/>
      <c r="ECW324" s="489"/>
      <c r="ECX324" s="490"/>
      <c r="ECY324" s="488"/>
      <c r="ECZ324" s="488"/>
      <c r="EDA324" s="488"/>
      <c r="EDB324" s="488"/>
      <c r="EDC324" s="488"/>
      <c r="EDD324" s="488"/>
      <c r="EDE324" s="489"/>
      <c r="EDF324" s="490"/>
      <c r="EDG324" s="488"/>
      <c r="EDH324" s="488"/>
      <c r="EDI324" s="488"/>
      <c r="EDJ324" s="488"/>
      <c r="EDK324" s="488"/>
      <c r="EDL324" s="488"/>
      <c r="EDM324" s="489"/>
      <c r="EDN324" s="490"/>
      <c r="EDO324" s="488"/>
      <c r="EDP324" s="488"/>
      <c r="EDQ324" s="488"/>
      <c r="EDR324" s="488"/>
      <c r="EDS324" s="488"/>
      <c r="EDT324" s="488"/>
      <c r="EDU324" s="489"/>
      <c r="EDV324" s="490"/>
      <c r="EDW324" s="488"/>
      <c r="EDX324" s="488"/>
      <c r="EDY324" s="488"/>
      <c r="EDZ324" s="488"/>
      <c r="EEA324" s="488"/>
      <c r="EEB324" s="488"/>
      <c r="EEC324" s="489"/>
      <c r="EED324" s="490"/>
      <c r="EEE324" s="488"/>
      <c r="EEF324" s="488"/>
      <c r="EEG324" s="488"/>
      <c r="EEH324" s="488"/>
      <c r="EEI324" s="488"/>
      <c r="EEJ324" s="488"/>
      <c r="EEK324" s="489"/>
      <c r="EEL324" s="490"/>
      <c r="EEM324" s="488"/>
      <c r="EEN324" s="488"/>
      <c r="EEO324" s="488"/>
      <c r="EEP324" s="488"/>
      <c r="EEQ324" s="488"/>
      <c r="EER324" s="488"/>
      <c r="EES324" s="489"/>
      <c r="EET324" s="490"/>
      <c r="EEU324" s="488"/>
      <c r="EEV324" s="488"/>
      <c r="EEW324" s="488"/>
      <c r="EEX324" s="488"/>
      <c r="EEY324" s="488"/>
      <c r="EEZ324" s="488"/>
      <c r="EFA324" s="489"/>
      <c r="EFB324" s="490"/>
      <c r="EFC324" s="488"/>
      <c r="EFD324" s="488"/>
      <c r="EFE324" s="488"/>
      <c r="EFF324" s="488"/>
      <c r="EFG324" s="488"/>
      <c r="EFH324" s="488"/>
      <c r="EFI324" s="489"/>
      <c r="EFJ324" s="490"/>
      <c r="EFK324" s="488"/>
      <c r="EFL324" s="488"/>
      <c r="EFM324" s="488"/>
      <c r="EFN324" s="488"/>
      <c r="EFO324" s="488"/>
      <c r="EFP324" s="488"/>
      <c r="EFQ324" s="489"/>
      <c r="EFR324" s="490"/>
      <c r="EFS324" s="488"/>
      <c r="EFT324" s="488"/>
      <c r="EFU324" s="488"/>
      <c r="EFV324" s="488"/>
      <c r="EFW324" s="488"/>
      <c r="EFX324" s="488"/>
      <c r="EFY324" s="489"/>
      <c r="EFZ324" s="490"/>
      <c r="EGA324" s="488"/>
      <c r="EGB324" s="488"/>
      <c r="EGC324" s="488"/>
      <c r="EGD324" s="488"/>
      <c r="EGE324" s="488"/>
      <c r="EGF324" s="488"/>
      <c r="EGG324" s="489"/>
      <c r="EGH324" s="490"/>
      <c r="EGI324" s="488"/>
      <c r="EGJ324" s="488"/>
      <c r="EGK324" s="488"/>
      <c r="EGL324" s="488"/>
      <c r="EGM324" s="488"/>
      <c r="EGN324" s="488"/>
      <c r="EGO324" s="489"/>
      <c r="EGP324" s="490"/>
      <c r="EGQ324" s="488"/>
      <c r="EGR324" s="488"/>
      <c r="EGS324" s="488"/>
      <c r="EGT324" s="488"/>
      <c r="EGU324" s="488"/>
      <c r="EGV324" s="488"/>
      <c r="EGW324" s="489"/>
      <c r="EGX324" s="490"/>
      <c r="EGY324" s="488"/>
      <c r="EGZ324" s="488"/>
      <c r="EHA324" s="488"/>
      <c r="EHB324" s="488"/>
      <c r="EHC324" s="488"/>
      <c r="EHD324" s="488"/>
      <c r="EHE324" s="489"/>
      <c r="EHF324" s="490"/>
      <c r="EHG324" s="488"/>
      <c r="EHH324" s="488"/>
      <c r="EHI324" s="488"/>
      <c r="EHJ324" s="488"/>
      <c r="EHK324" s="488"/>
      <c r="EHL324" s="488"/>
      <c r="EHM324" s="489"/>
      <c r="EHN324" s="490"/>
      <c r="EHO324" s="488"/>
      <c r="EHP324" s="488"/>
      <c r="EHQ324" s="488"/>
      <c r="EHR324" s="488"/>
      <c r="EHS324" s="488"/>
      <c r="EHT324" s="488"/>
      <c r="EHU324" s="489"/>
      <c r="EHV324" s="490"/>
      <c r="EHW324" s="488"/>
      <c r="EHX324" s="488"/>
      <c r="EHY324" s="488"/>
      <c r="EHZ324" s="488"/>
      <c r="EIA324" s="488"/>
      <c r="EIB324" s="488"/>
      <c r="EIC324" s="489"/>
      <c r="EID324" s="490"/>
      <c r="EIE324" s="488"/>
      <c r="EIF324" s="488"/>
      <c r="EIG324" s="488"/>
      <c r="EIH324" s="488"/>
      <c r="EII324" s="488"/>
      <c r="EIJ324" s="488"/>
      <c r="EIK324" s="489"/>
      <c r="EIL324" s="490"/>
      <c r="EIM324" s="488"/>
      <c r="EIN324" s="488"/>
      <c r="EIO324" s="488"/>
      <c r="EIP324" s="488"/>
      <c r="EIQ324" s="488"/>
      <c r="EIR324" s="488"/>
      <c r="EIS324" s="489"/>
      <c r="EIT324" s="490"/>
      <c r="EIU324" s="488"/>
      <c r="EIV324" s="488"/>
      <c r="EIW324" s="488"/>
      <c r="EIX324" s="488"/>
      <c r="EIY324" s="488"/>
      <c r="EIZ324" s="488"/>
      <c r="EJA324" s="489"/>
      <c r="EJB324" s="490"/>
      <c r="EJC324" s="488"/>
      <c r="EJD324" s="488"/>
      <c r="EJE324" s="488"/>
      <c r="EJF324" s="488"/>
      <c r="EJG324" s="488"/>
      <c r="EJH324" s="488"/>
      <c r="EJI324" s="489"/>
      <c r="EJJ324" s="490"/>
      <c r="EJK324" s="488"/>
      <c r="EJL324" s="488"/>
      <c r="EJM324" s="488"/>
      <c r="EJN324" s="488"/>
      <c r="EJO324" s="488"/>
      <c r="EJP324" s="488"/>
      <c r="EJQ324" s="489"/>
      <c r="EJR324" s="490"/>
      <c r="EJS324" s="488"/>
      <c r="EJT324" s="488"/>
      <c r="EJU324" s="488"/>
      <c r="EJV324" s="488"/>
      <c r="EJW324" s="488"/>
      <c r="EJX324" s="488"/>
      <c r="EJY324" s="489"/>
      <c r="EJZ324" s="490"/>
      <c r="EKA324" s="488"/>
      <c r="EKB324" s="488"/>
      <c r="EKC324" s="488"/>
      <c r="EKD324" s="488"/>
      <c r="EKE324" s="488"/>
      <c r="EKF324" s="488"/>
      <c r="EKG324" s="489"/>
      <c r="EKH324" s="490"/>
      <c r="EKI324" s="488"/>
      <c r="EKJ324" s="488"/>
      <c r="EKK324" s="488"/>
      <c r="EKL324" s="488"/>
      <c r="EKM324" s="488"/>
      <c r="EKN324" s="488"/>
      <c r="EKO324" s="489"/>
      <c r="EKP324" s="490"/>
      <c r="EKQ324" s="488"/>
      <c r="EKR324" s="488"/>
      <c r="EKS324" s="488"/>
      <c r="EKT324" s="488"/>
      <c r="EKU324" s="488"/>
      <c r="EKV324" s="488"/>
      <c r="EKW324" s="489"/>
      <c r="EKX324" s="490"/>
      <c r="EKY324" s="488"/>
      <c r="EKZ324" s="488"/>
      <c r="ELA324" s="488"/>
      <c r="ELB324" s="488"/>
      <c r="ELC324" s="488"/>
      <c r="ELD324" s="488"/>
      <c r="ELE324" s="489"/>
      <c r="ELF324" s="490"/>
      <c r="ELG324" s="488"/>
      <c r="ELH324" s="488"/>
      <c r="ELI324" s="488"/>
      <c r="ELJ324" s="488"/>
      <c r="ELK324" s="488"/>
      <c r="ELL324" s="488"/>
      <c r="ELM324" s="489"/>
      <c r="ELN324" s="490"/>
      <c r="ELO324" s="488"/>
      <c r="ELP324" s="488"/>
      <c r="ELQ324" s="488"/>
      <c r="ELR324" s="488"/>
      <c r="ELS324" s="488"/>
      <c r="ELT324" s="488"/>
      <c r="ELU324" s="489"/>
      <c r="ELV324" s="490"/>
      <c r="ELW324" s="488"/>
      <c r="ELX324" s="488"/>
      <c r="ELY324" s="488"/>
      <c r="ELZ324" s="488"/>
      <c r="EMA324" s="488"/>
      <c r="EMB324" s="488"/>
      <c r="EMC324" s="489"/>
      <c r="EMD324" s="490"/>
      <c r="EME324" s="488"/>
      <c r="EMF324" s="488"/>
      <c r="EMG324" s="488"/>
      <c r="EMH324" s="488"/>
      <c r="EMI324" s="488"/>
      <c r="EMJ324" s="488"/>
      <c r="EMK324" s="489"/>
      <c r="EML324" s="490"/>
      <c r="EMM324" s="488"/>
      <c r="EMN324" s="488"/>
      <c r="EMO324" s="488"/>
      <c r="EMP324" s="488"/>
      <c r="EMQ324" s="488"/>
      <c r="EMR324" s="488"/>
      <c r="EMS324" s="489"/>
      <c r="EMT324" s="490"/>
      <c r="EMU324" s="488"/>
      <c r="EMV324" s="488"/>
      <c r="EMW324" s="488"/>
      <c r="EMX324" s="488"/>
      <c r="EMY324" s="488"/>
      <c r="EMZ324" s="488"/>
      <c r="ENA324" s="489"/>
      <c r="ENB324" s="490"/>
      <c r="ENC324" s="488"/>
      <c r="END324" s="488"/>
      <c r="ENE324" s="488"/>
      <c r="ENF324" s="488"/>
      <c r="ENG324" s="488"/>
      <c r="ENH324" s="488"/>
      <c r="ENI324" s="489"/>
      <c r="ENJ324" s="490"/>
      <c r="ENK324" s="488"/>
      <c r="ENL324" s="488"/>
      <c r="ENM324" s="488"/>
      <c r="ENN324" s="488"/>
      <c r="ENO324" s="488"/>
      <c r="ENP324" s="488"/>
      <c r="ENQ324" s="489"/>
      <c r="ENR324" s="490"/>
      <c r="ENS324" s="488"/>
      <c r="ENT324" s="488"/>
      <c r="ENU324" s="488"/>
      <c r="ENV324" s="488"/>
      <c r="ENW324" s="488"/>
      <c r="ENX324" s="488"/>
      <c r="ENY324" s="489"/>
      <c r="ENZ324" s="490"/>
      <c r="EOA324" s="488"/>
      <c r="EOB324" s="488"/>
      <c r="EOC324" s="488"/>
      <c r="EOD324" s="488"/>
      <c r="EOE324" s="488"/>
      <c r="EOF324" s="488"/>
      <c r="EOG324" s="489"/>
      <c r="EOH324" s="490"/>
      <c r="EOI324" s="488"/>
      <c r="EOJ324" s="488"/>
      <c r="EOK324" s="488"/>
      <c r="EOL324" s="488"/>
      <c r="EOM324" s="488"/>
      <c r="EON324" s="488"/>
      <c r="EOO324" s="489"/>
      <c r="EOP324" s="490"/>
      <c r="EOQ324" s="488"/>
      <c r="EOR324" s="488"/>
      <c r="EOS324" s="488"/>
      <c r="EOT324" s="488"/>
      <c r="EOU324" s="488"/>
      <c r="EOV324" s="488"/>
      <c r="EOW324" s="489"/>
      <c r="EOX324" s="490"/>
      <c r="EOY324" s="488"/>
      <c r="EOZ324" s="488"/>
      <c r="EPA324" s="488"/>
      <c r="EPB324" s="488"/>
      <c r="EPC324" s="488"/>
      <c r="EPD324" s="488"/>
      <c r="EPE324" s="489"/>
      <c r="EPF324" s="490"/>
      <c r="EPG324" s="488"/>
      <c r="EPH324" s="488"/>
      <c r="EPI324" s="488"/>
      <c r="EPJ324" s="488"/>
      <c r="EPK324" s="488"/>
      <c r="EPL324" s="488"/>
      <c r="EPM324" s="489"/>
      <c r="EPN324" s="490"/>
      <c r="EPO324" s="488"/>
      <c r="EPP324" s="488"/>
      <c r="EPQ324" s="488"/>
      <c r="EPR324" s="488"/>
      <c r="EPS324" s="488"/>
      <c r="EPT324" s="488"/>
      <c r="EPU324" s="489"/>
      <c r="EPV324" s="490"/>
      <c r="EPW324" s="488"/>
      <c r="EPX324" s="488"/>
      <c r="EPY324" s="488"/>
      <c r="EPZ324" s="488"/>
      <c r="EQA324" s="488"/>
      <c r="EQB324" s="488"/>
      <c r="EQC324" s="489"/>
      <c r="EQD324" s="490"/>
      <c r="EQE324" s="488"/>
      <c r="EQF324" s="488"/>
      <c r="EQG324" s="488"/>
      <c r="EQH324" s="488"/>
      <c r="EQI324" s="488"/>
      <c r="EQJ324" s="488"/>
      <c r="EQK324" s="489"/>
      <c r="EQL324" s="490"/>
      <c r="EQM324" s="488"/>
      <c r="EQN324" s="488"/>
      <c r="EQO324" s="488"/>
      <c r="EQP324" s="488"/>
      <c r="EQQ324" s="488"/>
      <c r="EQR324" s="488"/>
      <c r="EQS324" s="489"/>
      <c r="EQT324" s="490"/>
      <c r="EQU324" s="488"/>
      <c r="EQV324" s="488"/>
      <c r="EQW324" s="488"/>
      <c r="EQX324" s="488"/>
      <c r="EQY324" s="488"/>
      <c r="EQZ324" s="488"/>
      <c r="ERA324" s="489"/>
      <c r="ERB324" s="490"/>
      <c r="ERC324" s="488"/>
      <c r="ERD324" s="488"/>
      <c r="ERE324" s="488"/>
      <c r="ERF324" s="488"/>
      <c r="ERG324" s="488"/>
      <c r="ERH324" s="488"/>
      <c r="ERI324" s="489"/>
      <c r="ERJ324" s="490"/>
      <c r="ERK324" s="488"/>
      <c r="ERL324" s="488"/>
      <c r="ERM324" s="488"/>
      <c r="ERN324" s="488"/>
      <c r="ERO324" s="488"/>
      <c r="ERP324" s="488"/>
      <c r="ERQ324" s="489"/>
      <c r="ERR324" s="490"/>
      <c r="ERS324" s="488"/>
      <c r="ERT324" s="488"/>
      <c r="ERU324" s="488"/>
      <c r="ERV324" s="488"/>
      <c r="ERW324" s="488"/>
      <c r="ERX324" s="488"/>
      <c r="ERY324" s="489"/>
      <c r="ERZ324" s="490"/>
      <c r="ESA324" s="488"/>
      <c r="ESB324" s="488"/>
      <c r="ESC324" s="488"/>
      <c r="ESD324" s="488"/>
      <c r="ESE324" s="488"/>
      <c r="ESF324" s="488"/>
      <c r="ESG324" s="489"/>
      <c r="ESH324" s="490"/>
      <c r="ESI324" s="488"/>
      <c r="ESJ324" s="488"/>
      <c r="ESK324" s="488"/>
      <c r="ESL324" s="488"/>
      <c r="ESM324" s="488"/>
      <c r="ESN324" s="488"/>
      <c r="ESO324" s="489"/>
      <c r="ESP324" s="490"/>
      <c r="ESQ324" s="488"/>
      <c r="ESR324" s="488"/>
      <c r="ESS324" s="488"/>
      <c r="EST324" s="488"/>
      <c r="ESU324" s="488"/>
      <c r="ESV324" s="488"/>
      <c r="ESW324" s="489"/>
      <c r="ESX324" s="490"/>
      <c r="ESY324" s="488"/>
      <c r="ESZ324" s="488"/>
      <c r="ETA324" s="488"/>
      <c r="ETB324" s="488"/>
      <c r="ETC324" s="488"/>
      <c r="ETD324" s="488"/>
      <c r="ETE324" s="489"/>
      <c r="ETF324" s="490"/>
      <c r="ETG324" s="488"/>
      <c r="ETH324" s="488"/>
      <c r="ETI324" s="488"/>
      <c r="ETJ324" s="488"/>
      <c r="ETK324" s="488"/>
      <c r="ETL324" s="488"/>
      <c r="ETM324" s="489"/>
      <c r="ETN324" s="490"/>
      <c r="ETO324" s="488"/>
      <c r="ETP324" s="488"/>
      <c r="ETQ324" s="488"/>
      <c r="ETR324" s="488"/>
      <c r="ETS324" s="488"/>
      <c r="ETT324" s="488"/>
      <c r="ETU324" s="489"/>
      <c r="ETV324" s="490"/>
      <c r="ETW324" s="488"/>
      <c r="ETX324" s="488"/>
      <c r="ETY324" s="488"/>
      <c r="ETZ324" s="488"/>
      <c r="EUA324" s="488"/>
      <c r="EUB324" s="488"/>
      <c r="EUC324" s="489"/>
      <c r="EUD324" s="490"/>
      <c r="EUE324" s="488"/>
      <c r="EUF324" s="488"/>
      <c r="EUG324" s="488"/>
      <c r="EUH324" s="488"/>
      <c r="EUI324" s="488"/>
      <c r="EUJ324" s="488"/>
      <c r="EUK324" s="489"/>
      <c r="EUL324" s="490"/>
      <c r="EUM324" s="488"/>
      <c r="EUN324" s="488"/>
      <c r="EUO324" s="488"/>
      <c r="EUP324" s="488"/>
      <c r="EUQ324" s="488"/>
      <c r="EUR324" s="488"/>
      <c r="EUS324" s="489"/>
      <c r="EUT324" s="490"/>
      <c r="EUU324" s="488"/>
      <c r="EUV324" s="488"/>
      <c r="EUW324" s="488"/>
      <c r="EUX324" s="488"/>
      <c r="EUY324" s="488"/>
      <c r="EUZ324" s="488"/>
      <c r="EVA324" s="489"/>
      <c r="EVB324" s="490"/>
      <c r="EVC324" s="488"/>
      <c r="EVD324" s="488"/>
      <c r="EVE324" s="488"/>
      <c r="EVF324" s="488"/>
      <c r="EVG324" s="488"/>
      <c r="EVH324" s="488"/>
      <c r="EVI324" s="489"/>
      <c r="EVJ324" s="490"/>
      <c r="EVK324" s="488"/>
      <c r="EVL324" s="488"/>
      <c r="EVM324" s="488"/>
      <c r="EVN324" s="488"/>
      <c r="EVO324" s="488"/>
      <c r="EVP324" s="488"/>
      <c r="EVQ324" s="489"/>
      <c r="EVR324" s="490"/>
      <c r="EVS324" s="488"/>
      <c r="EVT324" s="488"/>
      <c r="EVU324" s="488"/>
      <c r="EVV324" s="488"/>
      <c r="EVW324" s="488"/>
      <c r="EVX324" s="488"/>
      <c r="EVY324" s="489"/>
      <c r="EVZ324" s="490"/>
      <c r="EWA324" s="488"/>
      <c r="EWB324" s="488"/>
      <c r="EWC324" s="488"/>
      <c r="EWD324" s="488"/>
      <c r="EWE324" s="488"/>
      <c r="EWF324" s="488"/>
      <c r="EWG324" s="489"/>
      <c r="EWH324" s="490"/>
      <c r="EWI324" s="488"/>
      <c r="EWJ324" s="488"/>
      <c r="EWK324" s="488"/>
      <c r="EWL324" s="488"/>
      <c r="EWM324" s="488"/>
      <c r="EWN324" s="488"/>
      <c r="EWO324" s="489"/>
      <c r="EWP324" s="490"/>
      <c r="EWQ324" s="488"/>
      <c r="EWR324" s="488"/>
      <c r="EWS324" s="488"/>
      <c r="EWT324" s="488"/>
      <c r="EWU324" s="488"/>
      <c r="EWV324" s="488"/>
      <c r="EWW324" s="489"/>
      <c r="EWX324" s="490"/>
      <c r="EWY324" s="488"/>
      <c r="EWZ324" s="488"/>
      <c r="EXA324" s="488"/>
      <c r="EXB324" s="488"/>
      <c r="EXC324" s="488"/>
      <c r="EXD324" s="488"/>
      <c r="EXE324" s="489"/>
      <c r="EXF324" s="490"/>
      <c r="EXG324" s="488"/>
      <c r="EXH324" s="488"/>
      <c r="EXI324" s="488"/>
      <c r="EXJ324" s="488"/>
      <c r="EXK324" s="488"/>
      <c r="EXL324" s="488"/>
      <c r="EXM324" s="489"/>
      <c r="EXN324" s="490"/>
      <c r="EXO324" s="488"/>
      <c r="EXP324" s="488"/>
      <c r="EXQ324" s="488"/>
      <c r="EXR324" s="488"/>
      <c r="EXS324" s="488"/>
      <c r="EXT324" s="488"/>
      <c r="EXU324" s="489"/>
      <c r="EXV324" s="490"/>
      <c r="EXW324" s="488"/>
      <c r="EXX324" s="488"/>
      <c r="EXY324" s="488"/>
      <c r="EXZ324" s="488"/>
      <c r="EYA324" s="488"/>
      <c r="EYB324" s="488"/>
      <c r="EYC324" s="489"/>
      <c r="EYD324" s="490"/>
      <c r="EYE324" s="488"/>
      <c r="EYF324" s="488"/>
      <c r="EYG324" s="488"/>
      <c r="EYH324" s="488"/>
      <c r="EYI324" s="488"/>
      <c r="EYJ324" s="488"/>
      <c r="EYK324" s="489"/>
      <c r="EYL324" s="490"/>
      <c r="EYM324" s="488"/>
      <c r="EYN324" s="488"/>
      <c r="EYO324" s="488"/>
      <c r="EYP324" s="488"/>
      <c r="EYQ324" s="488"/>
      <c r="EYR324" s="488"/>
      <c r="EYS324" s="489"/>
      <c r="EYT324" s="490"/>
      <c r="EYU324" s="488"/>
      <c r="EYV324" s="488"/>
      <c r="EYW324" s="488"/>
      <c r="EYX324" s="488"/>
      <c r="EYY324" s="488"/>
      <c r="EYZ324" s="488"/>
      <c r="EZA324" s="489"/>
      <c r="EZB324" s="490"/>
      <c r="EZC324" s="488"/>
      <c r="EZD324" s="488"/>
      <c r="EZE324" s="488"/>
      <c r="EZF324" s="488"/>
      <c r="EZG324" s="488"/>
      <c r="EZH324" s="488"/>
      <c r="EZI324" s="489"/>
      <c r="EZJ324" s="490"/>
      <c r="EZK324" s="488"/>
      <c r="EZL324" s="488"/>
      <c r="EZM324" s="488"/>
      <c r="EZN324" s="488"/>
      <c r="EZO324" s="488"/>
      <c r="EZP324" s="488"/>
      <c r="EZQ324" s="489"/>
      <c r="EZR324" s="490"/>
      <c r="EZS324" s="488"/>
      <c r="EZT324" s="488"/>
      <c r="EZU324" s="488"/>
      <c r="EZV324" s="488"/>
      <c r="EZW324" s="488"/>
      <c r="EZX324" s="488"/>
      <c r="EZY324" s="489"/>
      <c r="EZZ324" s="490"/>
      <c r="FAA324" s="488"/>
      <c r="FAB324" s="488"/>
      <c r="FAC324" s="488"/>
      <c r="FAD324" s="488"/>
      <c r="FAE324" s="488"/>
      <c r="FAF324" s="488"/>
      <c r="FAG324" s="489"/>
      <c r="FAH324" s="490"/>
      <c r="FAI324" s="488"/>
      <c r="FAJ324" s="488"/>
      <c r="FAK324" s="488"/>
      <c r="FAL324" s="488"/>
      <c r="FAM324" s="488"/>
      <c r="FAN324" s="488"/>
      <c r="FAO324" s="489"/>
      <c r="FAP324" s="490"/>
      <c r="FAQ324" s="488"/>
      <c r="FAR324" s="488"/>
      <c r="FAS324" s="488"/>
      <c r="FAT324" s="488"/>
      <c r="FAU324" s="488"/>
      <c r="FAV324" s="488"/>
      <c r="FAW324" s="489"/>
      <c r="FAX324" s="490"/>
      <c r="FAY324" s="488"/>
      <c r="FAZ324" s="488"/>
      <c r="FBA324" s="488"/>
      <c r="FBB324" s="488"/>
      <c r="FBC324" s="488"/>
      <c r="FBD324" s="488"/>
      <c r="FBE324" s="489"/>
      <c r="FBF324" s="490"/>
      <c r="FBG324" s="488"/>
      <c r="FBH324" s="488"/>
      <c r="FBI324" s="488"/>
      <c r="FBJ324" s="488"/>
      <c r="FBK324" s="488"/>
      <c r="FBL324" s="488"/>
      <c r="FBM324" s="489"/>
      <c r="FBN324" s="490"/>
      <c r="FBO324" s="488"/>
      <c r="FBP324" s="488"/>
      <c r="FBQ324" s="488"/>
      <c r="FBR324" s="488"/>
      <c r="FBS324" s="488"/>
      <c r="FBT324" s="488"/>
      <c r="FBU324" s="489"/>
      <c r="FBV324" s="490"/>
      <c r="FBW324" s="488"/>
      <c r="FBX324" s="488"/>
      <c r="FBY324" s="488"/>
      <c r="FBZ324" s="488"/>
      <c r="FCA324" s="488"/>
      <c r="FCB324" s="488"/>
      <c r="FCC324" s="489"/>
      <c r="FCD324" s="490"/>
      <c r="FCE324" s="488"/>
      <c r="FCF324" s="488"/>
      <c r="FCG324" s="488"/>
      <c r="FCH324" s="488"/>
      <c r="FCI324" s="488"/>
      <c r="FCJ324" s="488"/>
      <c r="FCK324" s="489"/>
      <c r="FCL324" s="490"/>
      <c r="FCM324" s="488"/>
      <c r="FCN324" s="488"/>
      <c r="FCO324" s="488"/>
      <c r="FCP324" s="488"/>
      <c r="FCQ324" s="488"/>
      <c r="FCR324" s="488"/>
      <c r="FCS324" s="489"/>
      <c r="FCT324" s="490"/>
      <c r="FCU324" s="488"/>
      <c r="FCV324" s="488"/>
      <c r="FCW324" s="488"/>
      <c r="FCX324" s="488"/>
      <c r="FCY324" s="488"/>
      <c r="FCZ324" s="488"/>
      <c r="FDA324" s="489"/>
      <c r="FDB324" s="490"/>
      <c r="FDC324" s="488"/>
      <c r="FDD324" s="488"/>
      <c r="FDE324" s="488"/>
      <c r="FDF324" s="488"/>
      <c r="FDG324" s="488"/>
      <c r="FDH324" s="488"/>
      <c r="FDI324" s="489"/>
      <c r="FDJ324" s="490"/>
      <c r="FDK324" s="488"/>
      <c r="FDL324" s="488"/>
      <c r="FDM324" s="488"/>
      <c r="FDN324" s="488"/>
      <c r="FDO324" s="488"/>
      <c r="FDP324" s="488"/>
      <c r="FDQ324" s="489"/>
      <c r="FDR324" s="490"/>
      <c r="FDS324" s="488"/>
      <c r="FDT324" s="488"/>
      <c r="FDU324" s="488"/>
      <c r="FDV324" s="488"/>
      <c r="FDW324" s="488"/>
      <c r="FDX324" s="488"/>
      <c r="FDY324" s="489"/>
      <c r="FDZ324" s="490"/>
      <c r="FEA324" s="488"/>
      <c r="FEB324" s="488"/>
      <c r="FEC324" s="488"/>
      <c r="FED324" s="488"/>
      <c r="FEE324" s="488"/>
      <c r="FEF324" s="488"/>
      <c r="FEG324" s="489"/>
      <c r="FEH324" s="490"/>
      <c r="FEI324" s="488"/>
      <c r="FEJ324" s="488"/>
      <c r="FEK324" s="488"/>
      <c r="FEL324" s="488"/>
      <c r="FEM324" s="488"/>
      <c r="FEN324" s="488"/>
      <c r="FEO324" s="489"/>
      <c r="FEP324" s="490"/>
      <c r="FEQ324" s="488"/>
      <c r="FER324" s="488"/>
      <c r="FES324" s="488"/>
      <c r="FET324" s="488"/>
      <c r="FEU324" s="488"/>
      <c r="FEV324" s="488"/>
      <c r="FEW324" s="489"/>
      <c r="FEX324" s="490"/>
      <c r="FEY324" s="488"/>
      <c r="FEZ324" s="488"/>
      <c r="FFA324" s="488"/>
      <c r="FFB324" s="488"/>
      <c r="FFC324" s="488"/>
      <c r="FFD324" s="488"/>
      <c r="FFE324" s="489"/>
      <c r="FFF324" s="490"/>
      <c r="FFG324" s="488"/>
      <c r="FFH324" s="488"/>
      <c r="FFI324" s="488"/>
      <c r="FFJ324" s="488"/>
      <c r="FFK324" s="488"/>
      <c r="FFL324" s="488"/>
      <c r="FFM324" s="489"/>
      <c r="FFN324" s="490"/>
      <c r="FFO324" s="488"/>
      <c r="FFP324" s="488"/>
      <c r="FFQ324" s="488"/>
      <c r="FFR324" s="488"/>
      <c r="FFS324" s="488"/>
      <c r="FFT324" s="488"/>
      <c r="FFU324" s="489"/>
      <c r="FFV324" s="490"/>
      <c r="FFW324" s="488"/>
      <c r="FFX324" s="488"/>
      <c r="FFY324" s="488"/>
      <c r="FFZ324" s="488"/>
      <c r="FGA324" s="488"/>
      <c r="FGB324" s="488"/>
      <c r="FGC324" s="489"/>
      <c r="FGD324" s="490"/>
      <c r="FGE324" s="488"/>
      <c r="FGF324" s="488"/>
      <c r="FGG324" s="488"/>
      <c r="FGH324" s="488"/>
      <c r="FGI324" s="488"/>
      <c r="FGJ324" s="488"/>
      <c r="FGK324" s="489"/>
      <c r="FGL324" s="490"/>
      <c r="FGM324" s="488"/>
      <c r="FGN324" s="488"/>
      <c r="FGO324" s="488"/>
      <c r="FGP324" s="488"/>
      <c r="FGQ324" s="488"/>
      <c r="FGR324" s="488"/>
      <c r="FGS324" s="489"/>
      <c r="FGT324" s="490"/>
      <c r="FGU324" s="488"/>
      <c r="FGV324" s="488"/>
      <c r="FGW324" s="488"/>
      <c r="FGX324" s="488"/>
      <c r="FGY324" s="488"/>
      <c r="FGZ324" s="488"/>
      <c r="FHA324" s="489"/>
      <c r="FHB324" s="490"/>
      <c r="FHC324" s="488"/>
      <c r="FHD324" s="488"/>
      <c r="FHE324" s="488"/>
      <c r="FHF324" s="488"/>
      <c r="FHG324" s="488"/>
      <c r="FHH324" s="488"/>
      <c r="FHI324" s="489"/>
      <c r="FHJ324" s="490"/>
      <c r="FHK324" s="488"/>
      <c r="FHL324" s="488"/>
      <c r="FHM324" s="488"/>
      <c r="FHN324" s="488"/>
      <c r="FHO324" s="488"/>
      <c r="FHP324" s="488"/>
      <c r="FHQ324" s="489"/>
      <c r="FHR324" s="490"/>
      <c r="FHS324" s="488"/>
      <c r="FHT324" s="488"/>
      <c r="FHU324" s="488"/>
      <c r="FHV324" s="488"/>
      <c r="FHW324" s="488"/>
      <c r="FHX324" s="488"/>
      <c r="FHY324" s="489"/>
      <c r="FHZ324" s="490"/>
      <c r="FIA324" s="488"/>
      <c r="FIB324" s="488"/>
      <c r="FIC324" s="488"/>
      <c r="FID324" s="488"/>
      <c r="FIE324" s="488"/>
      <c r="FIF324" s="488"/>
      <c r="FIG324" s="489"/>
      <c r="FIH324" s="490"/>
      <c r="FII324" s="488"/>
      <c r="FIJ324" s="488"/>
      <c r="FIK324" s="488"/>
      <c r="FIL324" s="488"/>
      <c r="FIM324" s="488"/>
      <c r="FIN324" s="488"/>
      <c r="FIO324" s="489"/>
      <c r="FIP324" s="490"/>
      <c r="FIQ324" s="488"/>
      <c r="FIR324" s="488"/>
      <c r="FIS324" s="488"/>
      <c r="FIT324" s="488"/>
      <c r="FIU324" s="488"/>
      <c r="FIV324" s="488"/>
      <c r="FIW324" s="489"/>
      <c r="FIX324" s="490"/>
      <c r="FIY324" s="488"/>
      <c r="FIZ324" s="488"/>
      <c r="FJA324" s="488"/>
      <c r="FJB324" s="488"/>
      <c r="FJC324" s="488"/>
      <c r="FJD324" s="488"/>
      <c r="FJE324" s="489"/>
      <c r="FJF324" s="490"/>
      <c r="FJG324" s="488"/>
      <c r="FJH324" s="488"/>
      <c r="FJI324" s="488"/>
      <c r="FJJ324" s="488"/>
      <c r="FJK324" s="488"/>
      <c r="FJL324" s="488"/>
      <c r="FJM324" s="489"/>
      <c r="FJN324" s="490"/>
      <c r="FJO324" s="488"/>
      <c r="FJP324" s="488"/>
      <c r="FJQ324" s="488"/>
      <c r="FJR324" s="488"/>
      <c r="FJS324" s="488"/>
      <c r="FJT324" s="488"/>
      <c r="FJU324" s="489"/>
      <c r="FJV324" s="490"/>
      <c r="FJW324" s="488"/>
      <c r="FJX324" s="488"/>
      <c r="FJY324" s="488"/>
      <c r="FJZ324" s="488"/>
      <c r="FKA324" s="488"/>
      <c r="FKB324" s="488"/>
      <c r="FKC324" s="489"/>
      <c r="FKD324" s="490"/>
      <c r="FKE324" s="488"/>
      <c r="FKF324" s="488"/>
      <c r="FKG324" s="488"/>
      <c r="FKH324" s="488"/>
      <c r="FKI324" s="488"/>
      <c r="FKJ324" s="488"/>
      <c r="FKK324" s="489"/>
      <c r="FKL324" s="490"/>
      <c r="FKM324" s="488"/>
      <c r="FKN324" s="488"/>
      <c r="FKO324" s="488"/>
      <c r="FKP324" s="488"/>
      <c r="FKQ324" s="488"/>
      <c r="FKR324" s="488"/>
      <c r="FKS324" s="489"/>
      <c r="FKT324" s="490"/>
      <c r="FKU324" s="488"/>
      <c r="FKV324" s="488"/>
      <c r="FKW324" s="488"/>
      <c r="FKX324" s="488"/>
      <c r="FKY324" s="488"/>
      <c r="FKZ324" s="488"/>
      <c r="FLA324" s="489"/>
      <c r="FLB324" s="490"/>
      <c r="FLC324" s="488"/>
      <c r="FLD324" s="488"/>
      <c r="FLE324" s="488"/>
      <c r="FLF324" s="488"/>
      <c r="FLG324" s="488"/>
      <c r="FLH324" s="488"/>
      <c r="FLI324" s="489"/>
      <c r="FLJ324" s="490"/>
      <c r="FLK324" s="488"/>
      <c r="FLL324" s="488"/>
      <c r="FLM324" s="488"/>
      <c r="FLN324" s="488"/>
      <c r="FLO324" s="488"/>
      <c r="FLP324" s="488"/>
      <c r="FLQ324" s="489"/>
      <c r="FLR324" s="490"/>
      <c r="FLS324" s="488"/>
      <c r="FLT324" s="488"/>
      <c r="FLU324" s="488"/>
      <c r="FLV324" s="488"/>
      <c r="FLW324" s="488"/>
      <c r="FLX324" s="488"/>
      <c r="FLY324" s="489"/>
      <c r="FLZ324" s="490"/>
      <c r="FMA324" s="488"/>
      <c r="FMB324" s="488"/>
      <c r="FMC324" s="488"/>
      <c r="FMD324" s="488"/>
      <c r="FME324" s="488"/>
      <c r="FMF324" s="488"/>
      <c r="FMG324" s="489"/>
      <c r="FMH324" s="490"/>
      <c r="FMI324" s="488"/>
      <c r="FMJ324" s="488"/>
      <c r="FMK324" s="488"/>
      <c r="FML324" s="488"/>
      <c r="FMM324" s="488"/>
      <c r="FMN324" s="488"/>
      <c r="FMO324" s="489"/>
      <c r="FMP324" s="490"/>
      <c r="FMQ324" s="488"/>
      <c r="FMR324" s="488"/>
      <c r="FMS324" s="488"/>
      <c r="FMT324" s="488"/>
      <c r="FMU324" s="488"/>
      <c r="FMV324" s="488"/>
      <c r="FMW324" s="489"/>
      <c r="FMX324" s="490"/>
      <c r="FMY324" s="488"/>
      <c r="FMZ324" s="488"/>
      <c r="FNA324" s="488"/>
      <c r="FNB324" s="488"/>
      <c r="FNC324" s="488"/>
      <c r="FND324" s="488"/>
      <c r="FNE324" s="489"/>
      <c r="FNF324" s="490"/>
      <c r="FNG324" s="488"/>
      <c r="FNH324" s="488"/>
      <c r="FNI324" s="488"/>
      <c r="FNJ324" s="488"/>
      <c r="FNK324" s="488"/>
      <c r="FNL324" s="488"/>
      <c r="FNM324" s="489"/>
      <c r="FNN324" s="490"/>
      <c r="FNO324" s="488"/>
      <c r="FNP324" s="488"/>
      <c r="FNQ324" s="488"/>
      <c r="FNR324" s="488"/>
      <c r="FNS324" s="488"/>
      <c r="FNT324" s="488"/>
      <c r="FNU324" s="489"/>
      <c r="FNV324" s="490"/>
      <c r="FNW324" s="488"/>
      <c r="FNX324" s="488"/>
      <c r="FNY324" s="488"/>
      <c r="FNZ324" s="488"/>
      <c r="FOA324" s="488"/>
      <c r="FOB324" s="488"/>
      <c r="FOC324" s="489"/>
      <c r="FOD324" s="490"/>
      <c r="FOE324" s="488"/>
      <c r="FOF324" s="488"/>
      <c r="FOG324" s="488"/>
      <c r="FOH324" s="488"/>
      <c r="FOI324" s="488"/>
      <c r="FOJ324" s="488"/>
      <c r="FOK324" s="489"/>
      <c r="FOL324" s="490"/>
      <c r="FOM324" s="488"/>
      <c r="FON324" s="488"/>
      <c r="FOO324" s="488"/>
      <c r="FOP324" s="488"/>
      <c r="FOQ324" s="488"/>
      <c r="FOR324" s="488"/>
      <c r="FOS324" s="489"/>
      <c r="FOT324" s="490"/>
      <c r="FOU324" s="488"/>
      <c r="FOV324" s="488"/>
      <c r="FOW324" s="488"/>
      <c r="FOX324" s="488"/>
      <c r="FOY324" s="488"/>
      <c r="FOZ324" s="488"/>
      <c r="FPA324" s="489"/>
      <c r="FPB324" s="490"/>
      <c r="FPC324" s="488"/>
      <c r="FPD324" s="488"/>
      <c r="FPE324" s="488"/>
      <c r="FPF324" s="488"/>
      <c r="FPG324" s="488"/>
      <c r="FPH324" s="488"/>
      <c r="FPI324" s="489"/>
      <c r="FPJ324" s="490"/>
      <c r="FPK324" s="488"/>
      <c r="FPL324" s="488"/>
      <c r="FPM324" s="488"/>
      <c r="FPN324" s="488"/>
      <c r="FPO324" s="488"/>
      <c r="FPP324" s="488"/>
      <c r="FPQ324" s="489"/>
      <c r="FPR324" s="490"/>
      <c r="FPS324" s="488"/>
      <c r="FPT324" s="488"/>
      <c r="FPU324" s="488"/>
      <c r="FPV324" s="488"/>
      <c r="FPW324" s="488"/>
      <c r="FPX324" s="488"/>
      <c r="FPY324" s="489"/>
      <c r="FPZ324" s="490"/>
      <c r="FQA324" s="488"/>
      <c r="FQB324" s="488"/>
      <c r="FQC324" s="488"/>
      <c r="FQD324" s="488"/>
      <c r="FQE324" s="488"/>
      <c r="FQF324" s="488"/>
      <c r="FQG324" s="489"/>
      <c r="FQH324" s="490"/>
      <c r="FQI324" s="488"/>
      <c r="FQJ324" s="488"/>
      <c r="FQK324" s="488"/>
      <c r="FQL324" s="488"/>
      <c r="FQM324" s="488"/>
      <c r="FQN324" s="488"/>
      <c r="FQO324" s="489"/>
      <c r="FQP324" s="490"/>
      <c r="FQQ324" s="488"/>
      <c r="FQR324" s="488"/>
      <c r="FQS324" s="488"/>
      <c r="FQT324" s="488"/>
      <c r="FQU324" s="488"/>
      <c r="FQV324" s="488"/>
      <c r="FQW324" s="489"/>
      <c r="FQX324" s="490"/>
      <c r="FQY324" s="488"/>
      <c r="FQZ324" s="488"/>
      <c r="FRA324" s="488"/>
      <c r="FRB324" s="488"/>
      <c r="FRC324" s="488"/>
      <c r="FRD324" s="488"/>
      <c r="FRE324" s="489"/>
      <c r="FRF324" s="490"/>
      <c r="FRG324" s="488"/>
      <c r="FRH324" s="488"/>
      <c r="FRI324" s="488"/>
      <c r="FRJ324" s="488"/>
      <c r="FRK324" s="488"/>
      <c r="FRL324" s="488"/>
      <c r="FRM324" s="489"/>
      <c r="FRN324" s="490"/>
      <c r="FRO324" s="488"/>
      <c r="FRP324" s="488"/>
      <c r="FRQ324" s="488"/>
      <c r="FRR324" s="488"/>
      <c r="FRS324" s="488"/>
      <c r="FRT324" s="488"/>
      <c r="FRU324" s="489"/>
      <c r="FRV324" s="490"/>
      <c r="FRW324" s="488"/>
      <c r="FRX324" s="488"/>
      <c r="FRY324" s="488"/>
      <c r="FRZ324" s="488"/>
      <c r="FSA324" s="488"/>
      <c r="FSB324" s="488"/>
      <c r="FSC324" s="489"/>
      <c r="FSD324" s="490"/>
      <c r="FSE324" s="488"/>
      <c r="FSF324" s="488"/>
      <c r="FSG324" s="488"/>
      <c r="FSH324" s="488"/>
      <c r="FSI324" s="488"/>
      <c r="FSJ324" s="488"/>
      <c r="FSK324" s="489"/>
      <c r="FSL324" s="490"/>
      <c r="FSM324" s="488"/>
      <c r="FSN324" s="488"/>
      <c r="FSO324" s="488"/>
      <c r="FSP324" s="488"/>
      <c r="FSQ324" s="488"/>
      <c r="FSR324" s="488"/>
      <c r="FSS324" s="489"/>
      <c r="FST324" s="490"/>
      <c r="FSU324" s="488"/>
      <c r="FSV324" s="488"/>
      <c r="FSW324" s="488"/>
      <c r="FSX324" s="488"/>
      <c r="FSY324" s="488"/>
      <c r="FSZ324" s="488"/>
      <c r="FTA324" s="489"/>
      <c r="FTB324" s="490"/>
      <c r="FTC324" s="488"/>
      <c r="FTD324" s="488"/>
      <c r="FTE324" s="488"/>
      <c r="FTF324" s="488"/>
      <c r="FTG324" s="488"/>
      <c r="FTH324" s="488"/>
      <c r="FTI324" s="489"/>
      <c r="FTJ324" s="490"/>
      <c r="FTK324" s="488"/>
      <c r="FTL324" s="488"/>
      <c r="FTM324" s="488"/>
      <c r="FTN324" s="488"/>
      <c r="FTO324" s="488"/>
      <c r="FTP324" s="488"/>
      <c r="FTQ324" s="489"/>
      <c r="FTR324" s="490"/>
      <c r="FTS324" s="488"/>
      <c r="FTT324" s="488"/>
      <c r="FTU324" s="488"/>
      <c r="FTV324" s="488"/>
      <c r="FTW324" s="488"/>
      <c r="FTX324" s="488"/>
      <c r="FTY324" s="489"/>
      <c r="FTZ324" s="490"/>
      <c r="FUA324" s="488"/>
      <c r="FUB324" s="488"/>
      <c r="FUC324" s="488"/>
      <c r="FUD324" s="488"/>
      <c r="FUE324" s="488"/>
      <c r="FUF324" s="488"/>
      <c r="FUG324" s="489"/>
      <c r="FUH324" s="490"/>
      <c r="FUI324" s="488"/>
      <c r="FUJ324" s="488"/>
      <c r="FUK324" s="488"/>
      <c r="FUL324" s="488"/>
      <c r="FUM324" s="488"/>
      <c r="FUN324" s="488"/>
      <c r="FUO324" s="489"/>
      <c r="FUP324" s="490"/>
      <c r="FUQ324" s="488"/>
      <c r="FUR324" s="488"/>
      <c r="FUS324" s="488"/>
      <c r="FUT324" s="488"/>
      <c r="FUU324" s="488"/>
      <c r="FUV324" s="488"/>
      <c r="FUW324" s="489"/>
      <c r="FUX324" s="490"/>
      <c r="FUY324" s="488"/>
      <c r="FUZ324" s="488"/>
      <c r="FVA324" s="488"/>
      <c r="FVB324" s="488"/>
      <c r="FVC324" s="488"/>
      <c r="FVD324" s="488"/>
      <c r="FVE324" s="489"/>
      <c r="FVF324" s="490"/>
      <c r="FVG324" s="488"/>
      <c r="FVH324" s="488"/>
      <c r="FVI324" s="488"/>
      <c r="FVJ324" s="488"/>
      <c r="FVK324" s="488"/>
      <c r="FVL324" s="488"/>
      <c r="FVM324" s="489"/>
      <c r="FVN324" s="490"/>
      <c r="FVO324" s="488"/>
      <c r="FVP324" s="488"/>
      <c r="FVQ324" s="488"/>
      <c r="FVR324" s="488"/>
      <c r="FVS324" s="488"/>
      <c r="FVT324" s="488"/>
      <c r="FVU324" s="489"/>
      <c r="FVV324" s="490"/>
      <c r="FVW324" s="488"/>
      <c r="FVX324" s="488"/>
      <c r="FVY324" s="488"/>
      <c r="FVZ324" s="488"/>
      <c r="FWA324" s="488"/>
      <c r="FWB324" s="488"/>
      <c r="FWC324" s="489"/>
      <c r="FWD324" s="490"/>
      <c r="FWE324" s="488"/>
      <c r="FWF324" s="488"/>
      <c r="FWG324" s="488"/>
      <c r="FWH324" s="488"/>
      <c r="FWI324" s="488"/>
      <c r="FWJ324" s="488"/>
      <c r="FWK324" s="489"/>
      <c r="FWL324" s="490"/>
      <c r="FWM324" s="488"/>
      <c r="FWN324" s="488"/>
      <c r="FWO324" s="488"/>
      <c r="FWP324" s="488"/>
      <c r="FWQ324" s="488"/>
      <c r="FWR324" s="488"/>
      <c r="FWS324" s="489"/>
      <c r="FWT324" s="490"/>
      <c r="FWU324" s="488"/>
      <c r="FWV324" s="488"/>
      <c r="FWW324" s="488"/>
      <c r="FWX324" s="488"/>
      <c r="FWY324" s="488"/>
      <c r="FWZ324" s="488"/>
      <c r="FXA324" s="489"/>
      <c r="FXB324" s="490"/>
      <c r="FXC324" s="488"/>
      <c r="FXD324" s="488"/>
      <c r="FXE324" s="488"/>
      <c r="FXF324" s="488"/>
      <c r="FXG324" s="488"/>
      <c r="FXH324" s="488"/>
      <c r="FXI324" s="489"/>
      <c r="FXJ324" s="490"/>
      <c r="FXK324" s="488"/>
      <c r="FXL324" s="488"/>
      <c r="FXM324" s="488"/>
      <c r="FXN324" s="488"/>
      <c r="FXO324" s="488"/>
      <c r="FXP324" s="488"/>
      <c r="FXQ324" s="489"/>
      <c r="FXR324" s="490"/>
      <c r="FXS324" s="488"/>
      <c r="FXT324" s="488"/>
      <c r="FXU324" s="488"/>
      <c r="FXV324" s="488"/>
      <c r="FXW324" s="488"/>
      <c r="FXX324" s="488"/>
      <c r="FXY324" s="489"/>
      <c r="FXZ324" s="490"/>
      <c r="FYA324" s="488"/>
      <c r="FYB324" s="488"/>
      <c r="FYC324" s="488"/>
      <c r="FYD324" s="488"/>
      <c r="FYE324" s="488"/>
      <c r="FYF324" s="488"/>
      <c r="FYG324" s="489"/>
      <c r="FYH324" s="490"/>
      <c r="FYI324" s="488"/>
      <c r="FYJ324" s="488"/>
      <c r="FYK324" s="488"/>
      <c r="FYL324" s="488"/>
      <c r="FYM324" s="488"/>
      <c r="FYN324" s="488"/>
      <c r="FYO324" s="489"/>
      <c r="FYP324" s="490"/>
      <c r="FYQ324" s="488"/>
      <c r="FYR324" s="488"/>
      <c r="FYS324" s="488"/>
      <c r="FYT324" s="488"/>
      <c r="FYU324" s="488"/>
      <c r="FYV324" s="488"/>
      <c r="FYW324" s="489"/>
      <c r="FYX324" s="490"/>
      <c r="FYY324" s="488"/>
      <c r="FYZ324" s="488"/>
      <c r="FZA324" s="488"/>
      <c r="FZB324" s="488"/>
      <c r="FZC324" s="488"/>
      <c r="FZD324" s="488"/>
      <c r="FZE324" s="489"/>
      <c r="FZF324" s="490"/>
      <c r="FZG324" s="488"/>
      <c r="FZH324" s="488"/>
      <c r="FZI324" s="488"/>
      <c r="FZJ324" s="488"/>
      <c r="FZK324" s="488"/>
      <c r="FZL324" s="488"/>
      <c r="FZM324" s="489"/>
      <c r="FZN324" s="490"/>
      <c r="FZO324" s="488"/>
      <c r="FZP324" s="488"/>
      <c r="FZQ324" s="488"/>
      <c r="FZR324" s="488"/>
      <c r="FZS324" s="488"/>
      <c r="FZT324" s="488"/>
      <c r="FZU324" s="489"/>
      <c r="FZV324" s="490"/>
      <c r="FZW324" s="488"/>
      <c r="FZX324" s="488"/>
      <c r="FZY324" s="488"/>
      <c r="FZZ324" s="488"/>
      <c r="GAA324" s="488"/>
      <c r="GAB324" s="488"/>
      <c r="GAC324" s="489"/>
      <c r="GAD324" s="490"/>
      <c r="GAE324" s="488"/>
      <c r="GAF324" s="488"/>
      <c r="GAG324" s="488"/>
      <c r="GAH324" s="488"/>
      <c r="GAI324" s="488"/>
      <c r="GAJ324" s="488"/>
      <c r="GAK324" s="489"/>
      <c r="GAL324" s="490"/>
      <c r="GAM324" s="488"/>
      <c r="GAN324" s="488"/>
      <c r="GAO324" s="488"/>
      <c r="GAP324" s="488"/>
      <c r="GAQ324" s="488"/>
      <c r="GAR324" s="488"/>
      <c r="GAS324" s="489"/>
      <c r="GAT324" s="490"/>
      <c r="GAU324" s="488"/>
      <c r="GAV324" s="488"/>
      <c r="GAW324" s="488"/>
      <c r="GAX324" s="488"/>
      <c r="GAY324" s="488"/>
      <c r="GAZ324" s="488"/>
      <c r="GBA324" s="489"/>
      <c r="GBB324" s="490"/>
      <c r="GBC324" s="488"/>
      <c r="GBD324" s="488"/>
      <c r="GBE324" s="488"/>
      <c r="GBF324" s="488"/>
      <c r="GBG324" s="488"/>
      <c r="GBH324" s="488"/>
      <c r="GBI324" s="489"/>
      <c r="GBJ324" s="490"/>
      <c r="GBK324" s="488"/>
      <c r="GBL324" s="488"/>
      <c r="GBM324" s="488"/>
      <c r="GBN324" s="488"/>
      <c r="GBO324" s="488"/>
      <c r="GBP324" s="488"/>
      <c r="GBQ324" s="489"/>
      <c r="GBR324" s="490"/>
      <c r="GBS324" s="488"/>
      <c r="GBT324" s="488"/>
      <c r="GBU324" s="488"/>
      <c r="GBV324" s="488"/>
      <c r="GBW324" s="488"/>
      <c r="GBX324" s="488"/>
      <c r="GBY324" s="489"/>
      <c r="GBZ324" s="490"/>
      <c r="GCA324" s="488"/>
      <c r="GCB324" s="488"/>
      <c r="GCC324" s="488"/>
      <c r="GCD324" s="488"/>
      <c r="GCE324" s="488"/>
      <c r="GCF324" s="488"/>
      <c r="GCG324" s="489"/>
      <c r="GCH324" s="490"/>
      <c r="GCI324" s="488"/>
      <c r="GCJ324" s="488"/>
      <c r="GCK324" s="488"/>
      <c r="GCL324" s="488"/>
      <c r="GCM324" s="488"/>
      <c r="GCN324" s="488"/>
      <c r="GCO324" s="489"/>
      <c r="GCP324" s="490"/>
      <c r="GCQ324" s="488"/>
      <c r="GCR324" s="488"/>
      <c r="GCS324" s="488"/>
      <c r="GCT324" s="488"/>
      <c r="GCU324" s="488"/>
      <c r="GCV324" s="488"/>
      <c r="GCW324" s="489"/>
      <c r="GCX324" s="490"/>
      <c r="GCY324" s="488"/>
      <c r="GCZ324" s="488"/>
      <c r="GDA324" s="488"/>
      <c r="GDB324" s="488"/>
      <c r="GDC324" s="488"/>
      <c r="GDD324" s="488"/>
      <c r="GDE324" s="489"/>
      <c r="GDF324" s="490"/>
      <c r="GDG324" s="488"/>
      <c r="GDH324" s="488"/>
      <c r="GDI324" s="488"/>
      <c r="GDJ324" s="488"/>
      <c r="GDK324" s="488"/>
      <c r="GDL324" s="488"/>
      <c r="GDM324" s="489"/>
      <c r="GDN324" s="490"/>
      <c r="GDO324" s="488"/>
      <c r="GDP324" s="488"/>
      <c r="GDQ324" s="488"/>
      <c r="GDR324" s="488"/>
      <c r="GDS324" s="488"/>
      <c r="GDT324" s="488"/>
      <c r="GDU324" s="489"/>
      <c r="GDV324" s="490"/>
      <c r="GDW324" s="488"/>
      <c r="GDX324" s="488"/>
      <c r="GDY324" s="488"/>
      <c r="GDZ324" s="488"/>
      <c r="GEA324" s="488"/>
      <c r="GEB324" s="488"/>
      <c r="GEC324" s="489"/>
      <c r="GED324" s="490"/>
      <c r="GEE324" s="488"/>
      <c r="GEF324" s="488"/>
      <c r="GEG324" s="488"/>
      <c r="GEH324" s="488"/>
      <c r="GEI324" s="488"/>
      <c r="GEJ324" s="488"/>
      <c r="GEK324" s="489"/>
      <c r="GEL324" s="490"/>
      <c r="GEM324" s="488"/>
      <c r="GEN324" s="488"/>
      <c r="GEO324" s="488"/>
      <c r="GEP324" s="488"/>
      <c r="GEQ324" s="488"/>
      <c r="GER324" s="488"/>
      <c r="GES324" s="489"/>
      <c r="GET324" s="490"/>
      <c r="GEU324" s="488"/>
      <c r="GEV324" s="488"/>
      <c r="GEW324" s="488"/>
      <c r="GEX324" s="488"/>
      <c r="GEY324" s="488"/>
      <c r="GEZ324" s="488"/>
      <c r="GFA324" s="489"/>
      <c r="GFB324" s="490"/>
      <c r="GFC324" s="488"/>
      <c r="GFD324" s="488"/>
      <c r="GFE324" s="488"/>
      <c r="GFF324" s="488"/>
      <c r="GFG324" s="488"/>
      <c r="GFH324" s="488"/>
      <c r="GFI324" s="489"/>
      <c r="GFJ324" s="490"/>
      <c r="GFK324" s="488"/>
      <c r="GFL324" s="488"/>
      <c r="GFM324" s="488"/>
      <c r="GFN324" s="488"/>
      <c r="GFO324" s="488"/>
      <c r="GFP324" s="488"/>
      <c r="GFQ324" s="489"/>
      <c r="GFR324" s="490"/>
      <c r="GFS324" s="488"/>
      <c r="GFT324" s="488"/>
      <c r="GFU324" s="488"/>
      <c r="GFV324" s="488"/>
      <c r="GFW324" s="488"/>
      <c r="GFX324" s="488"/>
      <c r="GFY324" s="489"/>
      <c r="GFZ324" s="490"/>
      <c r="GGA324" s="488"/>
      <c r="GGB324" s="488"/>
      <c r="GGC324" s="488"/>
      <c r="GGD324" s="488"/>
      <c r="GGE324" s="488"/>
      <c r="GGF324" s="488"/>
      <c r="GGG324" s="489"/>
      <c r="GGH324" s="490"/>
      <c r="GGI324" s="488"/>
      <c r="GGJ324" s="488"/>
      <c r="GGK324" s="488"/>
      <c r="GGL324" s="488"/>
      <c r="GGM324" s="488"/>
      <c r="GGN324" s="488"/>
      <c r="GGO324" s="489"/>
      <c r="GGP324" s="490"/>
      <c r="GGQ324" s="488"/>
      <c r="GGR324" s="488"/>
      <c r="GGS324" s="488"/>
      <c r="GGT324" s="488"/>
      <c r="GGU324" s="488"/>
      <c r="GGV324" s="488"/>
      <c r="GGW324" s="489"/>
      <c r="GGX324" s="490"/>
      <c r="GGY324" s="488"/>
      <c r="GGZ324" s="488"/>
      <c r="GHA324" s="488"/>
      <c r="GHB324" s="488"/>
      <c r="GHC324" s="488"/>
      <c r="GHD324" s="488"/>
      <c r="GHE324" s="489"/>
      <c r="GHF324" s="490"/>
      <c r="GHG324" s="488"/>
      <c r="GHH324" s="488"/>
      <c r="GHI324" s="488"/>
      <c r="GHJ324" s="488"/>
      <c r="GHK324" s="488"/>
      <c r="GHL324" s="488"/>
      <c r="GHM324" s="489"/>
      <c r="GHN324" s="490"/>
      <c r="GHO324" s="488"/>
      <c r="GHP324" s="488"/>
      <c r="GHQ324" s="488"/>
      <c r="GHR324" s="488"/>
      <c r="GHS324" s="488"/>
      <c r="GHT324" s="488"/>
      <c r="GHU324" s="489"/>
      <c r="GHV324" s="490"/>
      <c r="GHW324" s="488"/>
      <c r="GHX324" s="488"/>
      <c r="GHY324" s="488"/>
      <c r="GHZ324" s="488"/>
      <c r="GIA324" s="488"/>
      <c r="GIB324" s="488"/>
      <c r="GIC324" s="489"/>
      <c r="GID324" s="490"/>
      <c r="GIE324" s="488"/>
      <c r="GIF324" s="488"/>
      <c r="GIG324" s="488"/>
      <c r="GIH324" s="488"/>
      <c r="GII324" s="488"/>
      <c r="GIJ324" s="488"/>
      <c r="GIK324" s="489"/>
      <c r="GIL324" s="490"/>
      <c r="GIM324" s="488"/>
      <c r="GIN324" s="488"/>
      <c r="GIO324" s="488"/>
      <c r="GIP324" s="488"/>
      <c r="GIQ324" s="488"/>
      <c r="GIR324" s="488"/>
      <c r="GIS324" s="489"/>
      <c r="GIT324" s="490"/>
      <c r="GIU324" s="488"/>
      <c r="GIV324" s="488"/>
      <c r="GIW324" s="488"/>
      <c r="GIX324" s="488"/>
      <c r="GIY324" s="488"/>
      <c r="GIZ324" s="488"/>
      <c r="GJA324" s="489"/>
      <c r="GJB324" s="490"/>
      <c r="GJC324" s="488"/>
      <c r="GJD324" s="488"/>
      <c r="GJE324" s="488"/>
      <c r="GJF324" s="488"/>
      <c r="GJG324" s="488"/>
      <c r="GJH324" s="488"/>
      <c r="GJI324" s="489"/>
      <c r="GJJ324" s="490"/>
      <c r="GJK324" s="488"/>
      <c r="GJL324" s="488"/>
      <c r="GJM324" s="488"/>
      <c r="GJN324" s="488"/>
      <c r="GJO324" s="488"/>
      <c r="GJP324" s="488"/>
      <c r="GJQ324" s="489"/>
      <c r="GJR324" s="490"/>
      <c r="GJS324" s="488"/>
      <c r="GJT324" s="488"/>
      <c r="GJU324" s="488"/>
      <c r="GJV324" s="488"/>
      <c r="GJW324" s="488"/>
      <c r="GJX324" s="488"/>
      <c r="GJY324" s="489"/>
      <c r="GJZ324" s="490"/>
      <c r="GKA324" s="488"/>
      <c r="GKB324" s="488"/>
      <c r="GKC324" s="488"/>
      <c r="GKD324" s="488"/>
      <c r="GKE324" s="488"/>
      <c r="GKF324" s="488"/>
      <c r="GKG324" s="489"/>
      <c r="GKH324" s="490"/>
      <c r="GKI324" s="488"/>
      <c r="GKJ324" s="488"/>
      <c r="GKK324" s="488"/>
      <c r="GKL324" s="488"/>
      <c r="GKM324" s="488"/>
      <c r="GKN324" s="488"/>
      <c r="GKO324" s="489"/>
      <c r="GKP324" s="490"/>
      <c r="GKQ324" s="488"/>
      <c r="GKR324" s="488"/>
      <c r="GKS324" s="488"/>
      <c r="GKT324" s="488"/>
      <c r="GKU324" s="488"/>
      <c r="GKV324" s="488"/>
      <c r="GKW324" s="489"/>
      <c r="GKX324" s="490"/>
      <c r="GKY324" s="488"/>
      <c r="GKZ324" s="488"/>
      <c r="GLA324" s="488"/>
      <c r="GLB324" s="488"/>
      <c r="GLC324" s="488"/>
      <c r="GLD324" s="488"/>
      <c r="GLE324" s="489"/>
      <c r="GLF324" s="490"/>
      <c r="GLG324" s="488"/>
      <c r="GLH324" s="488"/>
      <c r="GLI324" s="488"/>
      <c r="GLJ324" s="488"/>
      <c r="GLK324" s="488"/>
      <c r="GLL324" s="488"/>
      <c r="GLM324" s="489"/>
      <c r="GLN324" s="490"/>
      <c r="GLO324" s="488"/>
      <c r="GLP324" s="488"/>
      <c r="GLQ324" s="488"/>
      <c r="GLR324" s="488"/>
      <c r="GLS324" s="488"/>
      <c r="GLT324" s="488"/>
      <c r="GLU324" s="489"/>
      <c r="GLV324" s="490"/>
      <c r="GLW324" s="488"/>
      <c r="GLX324" s="488"/>
      <c r="GLY324" s="488"/>
      <c r="GLZ324" s="488"/>
      <c r="GMA324" s="488"/>
      <c r="GMB324" s="488"/>
      <c r="GMC324" s="489"/>
      <c r="GMD324" s="490"/>
      <c r="GME324" s="488"/>
      <c r="GMF324" s="488"/>
      <c r="GMG324" s="488"/>
      <c r="GMH324" s="488"/>
      <c r="GMI324" s="488"/>
      <c r="GMJ324" s="488"/>
      <c r="GMK324" s="489"/>
      <c r="GML324" s="490"/>
      <c r="GMM324" s="488"/>
      <c r="GMN324" s="488"/>
      <c r="GMO324" s="488"/>
      <c r="GMP324" s="488"/>
      <c r="GMQ324" s="488"/>
      <c r="GMR324" s="488"/>
      <c r="GMS324" s="489"/>
      <c r="GMT324" s="490"/>
      <c r="GMU324" s="488"/>
      <c r="GMV324" s="488"/>
      <c r="GMW324" s="488"/>
      <c r="GMX324" s="488"/>
      <c r="GMY324" s="488"/>
      <c r="GMZ324" s="488"/>
      <c r="GNA324" s="489"/>
      <c r="GNB324" s="490"/>
      <c r="GNC324" s="488"/>
      <c r="GND324" s="488"/>
      <c r="GNE324" s="488"/>
      <c r="GNF324" s="488"/>
      <c r="GNG324" s="488"/>
      <c r="GNH324" s="488"/>
      <c r="GNI324" s="489"/>
      <c r="GNJ324" s="490"/>
      <c r="GNK324" s="488"/>
      <c r="GNL324" s="488"/>
      <c r="GNM324" s="488"/>
      <c r="GNN324" s="488"/>
      <c r="GNO324" s="488"/>
      <c r="GNP324" s="488"/>
      <c r="GNQ324" s="489"/>
      <c r="GNR324" s="490"/>
      <c r="GNS324" s="488"/>
      <c r="GNT324" s="488"/>
      <c r="GNU324" s="488"/>
      <c r="GNV324" s="488"/>
      <c r="GNW324" s="488"/>
      <c r="GNX324" s="488"/>
      <c r="GNY324" s="489"/>
      <c r="GNZ324" s="490"/>
      <c r="GOA324" s="488"/>
      <c r="GOB324" s="488"/>
      <c r="GOC324" s="488"/>
      <c r="GOD324" s="488"/>
      <c r="GOE324" s="488"/>
      <c r="GOF324" s="488"/>
      <c r="GOG324" s="489"/>
      <c r="GOH324" s="490"/>
      <c r="GOI324" s="488"/>
      <c r="GOJ324" s="488"/>
      <c r="GOK324" s="488"/>
      <c r="GOL324" s="488"/>
      <c r="GOM324" s="488"/>
      <c r="GON324" s="488"/>
      <c r="GOO324" s="489"/>
      <c r="GOP324" s="490"/>
      <c r="GOQ324" s="488"/>
      <c r="GOR324" s="488"/>
      <c r="GOS324" s="488"/>
      <c r="GOT324" s="488"/>
      <c r="GOU324" s="488"/>
      <c r="GOV324" s="488"/>
      <c r="GOW324" s="489"/>
      <c r="GOX324" s="490"/>
      <c r="GOY324" s="488"/>
      <c r="GOZ324" s="488"/>
      <c r="GPA324" s="488"/>
      <c r="GPB324" s="488"/>
      <c r="GPC324" s="488"/>
      <c r="GPD324" s="488"/>
      <c r="GPE324" s="489"/>
      <c r="GPF324" s="490"/>
      <c r="GPG324" s="488"/>
      <c r="GPH324" s="488"/>
      <c r="GPI324" s="488"/>
      <c r="GPJ324" s="488"/>
      <c r="GPK324" s="488"/>
      <c r="GPL324" s="488"/>
      <c r="GPM324" s="489"/>
      <c r="GPN324" s="490"/>
      <c r="GPO324" s="488"/>
      <c r="GPP324" s="488"/>
      <c r="GPQ324" s="488"/>
      <c r="GPR324" s="488"/>
      <c r="GPS324" s="488"/>
      <c r="GPT324" s="488"/>
      <c r="GPU324" s="489"/>
      <c r="GPV324" s="490"/>
      <c r="GPW324" s="488"/>
      <c r="GPX324" s="488"/>
      <c r="GPY324" s="488"/>
      <c r="GPZ324" s="488"/>
      <c r="GQA324" s="488"/>
      <c r="GQB324" s="488"/>
      <c r="GQC324" s="489"/>
      <c r="GQD324" s="490"/>
      <c r="GQE324" s="488"/>
      <c r="GQF324" s="488"/>
      <c r="GQG324" s="488"/>
      <c r="GQH324" s="488"/>
      <c r="GQI324" s="488"/>
      <c r="GQJ324" s="488"/>
      <c r="GQK324" s="489"/>
      <c r="GQL324" s="490"/>
      <c r="GQM324" s="488"/>
      <c r="GQN324" s="488"/>
      <c r="GQO324" s="488"/>
      <c r="GQP324" s="488"/>
      <c r="GQQ324" s="488"/>
      <c r="GQR324" s="488"/>
      <c r="GQS324" s="489"/>
      <c r="GQT324" s="490"/>
      <c r="GQU324" s="488"/>
      <c r="GQV324" s="488"/>
      <c r="GQW324" s="488"/>
      <c r="GQX324" s="488"/>
      <c r="GQY324" s="488"/>
      <c r="GQZ324" s="488"/>
      <c r="GRA324" s="489"/>
      <c r="GRB324" s="490"/>
      <c r="GRC324" s="488"/>
      <c r="GRD324" s="488"/>
      <c r="GRE324" s="488"/>
      <c r="GRF324" s="488"/>
      <c r="GRG324" s="488"/>
      <c r="GRH324" s="488"/>
      <c r="GRI324" s="489"/>
      <c r="GRJ324" s="490"/>
      <c r="GRK324" s="488"/>
      <c r="GRL324" s="488"/>
      <c r="GRM324" s="488"/>
      <c r="GRN324" s="488"/>
      <c r="GRO324" s="488"/>
      <c r="GRP324" s="488"/>
      <c r="GRQ324" s="489"/>
      <c r="GRR324" s="490"/>
      <c r="GRS324" s="488"/>
      <c r="GRT324" s="488"/>
      <c r="GRU324" s="488"/>
      <c r="GRV324" s="488"/>
      <c r="GRW324" s="488"/>
      <c r="GRX324" s="488"/>
      <c r="GRY324" s="489"/>
      <c r="GRZ324" s="490"/>
      <c r="GSA324" s="488"/>
      <c r="GSB324" s="488"/>
      <c r="GSC324" s="488"/>
      <c r="GSD324" s="488"/>
      <c r="GSE324" s="488"/>
      <c r="GSF324" s="488"/>
      <c r="GSG324" s="489"/>
      <c r="GSH324" s="490"/>
      <c r="GSI324" s="488"/>
      <c r="GSJ324" s="488"/>
      <c r="GSK324" s="488"/>
      <c r="GSL324" s="488"/>
      <c r="GSM324" s="488"/>
      <c r="GSN324" s="488"/>
      <c r="GSO324" s="489"/>
      <c r="GSP324" s="490"/>
      <c r="GSQ324" s="488"/>
      <c r="GSR324" s="488"/>
      <c r="GSS324" s="488"/>
      <c r="GST324" s="488"/>
      <c r="GSU324" s="488"/>
      <c r="GSV324" s="488"/>
      <c r="GSW324" s="489"/>
      <c r="GSX324" s="490"/>
      <c r="GSY324" s="488"/>
      <c r="GSZ324" s="488"/>
      <c r="GTA324" s="488"/>
      <c r="GTB324" s="488"/>
      <c r="GTC324" s="488"/>
      <c r="GTD324" s="488"/>
      <c r="GTE324" s="489"/>
      <c r="GTF324" s="490"/>
      <c r="GTG324" s="488"/>
      <c r="GTH324" s="488"/>
      <c r="GTI324" s="488"/>
      <c r="GTJ324" s="488"/>
      <c r="GTK324" s="488"/>
      <c r="GTL324" s="488"/>
      <c r="GTM324" s="489"/>
      <c r="GTN324" s="490"/>
      <c r="GTO324" s="488"/>
      <c r="GTP324" s="488"/>
      <c r="GTQ324" s="488"/>
      <c r="GTR324" s="488"/>
      <c r="GTS324" s="488"/>
      <c r="GTT324" s="488"/>
      <c r="GTU324" s="489"/>
      <c r="GTV324" s="490"/>
      <c r="GTW324" s="488"/>
      <c r="GTX324" s="488"/>
      <c r="GTY324" s="488"/>
      <c r="GTZ324" s="488"/>
      <c r="GUA324" s="488"/>
      <c r="GUB324" s="488"/>
      <c r="GUC324" s="489"/>
      <c r="GUD324" s="490"/>
      <c r="GUE324" s="488"/>
      <c r="GUF324" s="488"/>
      <c r="GUG324" s="488"/>
      <c r="GUH324" s="488"/>
      <c r="GUI324" s="488"/>
      <c r="GUJ324" s="488"/>
      <c r="GUK324" s="489"/>
      <c r="GUL324" s="490"/>
      <c r="GUM324" s="488"/>
      <c r="GUN324" s="488"/>
      <c r="GUO324" s="488"/>
      <c r="GUP324" s="488"/>
      <c r="GUQ324" s="488"/>
      <c r="GUR324" s="488"/>
      <c r="GUS324" s="489"/>
      <c r="GUT324" s="490"/>
      <c r="GUU324" s="488"/>
      <c r="GUV324" s="488"/>
      <c r="GUW324" s="488"/>
      <c r="GUX324" s="488"/>
      <c r="GUY324" s="488"/>
      <c r="GUZ324" s="488"/>
      <c r="GVA324" s="489"/>
      <c r="GVB324" s="490"/>
      <c r="GVC324" s="488"/>
      <c r="GVD324" s="488"/>
      <c r="GVE324" s="488"/>
      <c r="GVF324" s="488"/>
      <c r="GVG324" s="488"/>
      <c r="GVH324" s="488"/>
      <c r="GVI324" s="489"/>
      <c r="GVJ324" s="490"/>
      <c r="GVK324" s="488"/>
      <c r="GVL324" s="488"/>
      <c r="GVM324" s="488"/>
      <c r="GVN324" s="488"/>
      <c r="GVO324" s="488"/>
      <c r="GVP324" s="488"/>
      <c r="GVQ324" s="489"/>
      <c r="GVR324" s="490"/>
      <c r="GVS324" s="488"/>
      <c r="GVT324" s="488"/>
      <c r="GVU324" s="488"/>
      <c r="GVV324" s="488"/>
      <c r="GVW324" s="488"/>
      <c r="GVX324" s="488"/>
      <c r="GVY324" s="489"/>
      <c r="GVZ324" s="490"/>
      <c r="GWA324" s="488"/>
      <c r="GWB324" s="488"/>
      <c r="GWC324" s="488"/>
      <c r="GWD324" s="488"/>
      <c r="GWE324" s="488"/>
      <c r="GWF324" s="488"/>
      <c r="GWG324" s="489"/>
      <c r="GWH324" s="490"/>
      <c r="GWI324" s="488"/>
      <c r="GWJ324" s="488"/>
      <c r="GWK324" s="488"/>
      <c r="GWL324" s="488"/>
      <c r="GWM324" s="488"/>
      <c r="GWN324" s="488"/>
      <c r="GWO324" s="489"/>
      <c r="GWP324" s="490"/>
      <c r="GWQ324" s="488"/>
      <c r="GWR324" s="488"/>
      <c r="GWS324" s="488"/>
      <c r="GWT324" s="488"/>
      <c r="GWU324" s="488"/>
      <c r="GWV324" s="488"/>
      <c r="GWW324" s="489"/>
      <c r="GWX324" s="490"/>
      <c r="GWY324" s="488"/>
      <c r="GWZ324" s="488"/>
      <c r="GXA324" s="488"/>
      <c r="GXB324" s="488"/>
      <c r="GXC324" s="488"/>
      <c r="GXD324" s="488"/>
      <c r="GXE324" s="489"/>
      <c r="GXF324" s="490"/>
      <c r="GXG324" s="488"/>
      <c r="GXH324" s="488"/>
      <c r="GXI324" s="488"/>
      <c r="GXJ324" s="488"/>
      <c r="GXK324" s="488"/>
      <c r="GXL324" s="488"/>
      <c r="GXM324" s="489"/>
      <c r="GXN324" s="490"/>
      <c r="GXO324" s="488"/>
      <c r="GXP324" s="488"/>
      <c r="GXQ324" s="488"/>
      <c r="GXR324" s="488"/>
      <c r="GXS324" s="488"/>
      <c r="GXT324" s="488"/>
      <c r="GXU324" s="489"/>
      <c r="GXV324" s="490"/>
      <c r="GXW324" s="488"/>
      <c r="GXX324" s="488"/>
      <c r="GXY324" s="488"/>
      <c r="GXZ324" s="488"/>
      <c r="GYA324" s="488"/>
      <c r="GYB324" s="488"/>
      <c r="GYC324" s="489"/>
      <c r="GYD324" s="490"/>
      <c r="GYE324" s="488"/>
      <c r="GYF324" s="488"/>
      <c r="GYG324" s="488"/>
      <c r="GYH324" s="488"/>
      <c r="GYI324" s="488"/>
      <c r="GYJ324" s="488"/>
      <c r="GYK324" s="489"/>
      <c r="GYL324" s="490"/>
      <c r="GYM324" s="488"/>
      <c r="GYN324" s="488"/>
      <c r="GYO324" s="488"/>
      <c r="GYP324" s="488"/>
      <c r="GYQ324" s="488"/>
      <c r="GYR324" s="488"/>
      <c r="GYS324" s="489"/>
      <c r="GYT324" s="490"/>
      <c r="GYU324" s="488"/>
      <c r="GYV324" s="488"/>
      <c r="GYW324" s="488"/>
      <c r="GYX324" s="488"/>
      <c r="GYY324" s="488"/>
      <c r="GYZ324" s="488"/>
      <c r="GZA324" s="489"/>
      <c r="GZB324" s="490"/>
      <c r="GZC324" s="488"/>
      <c r="GZD324" s="488"/>
      <c r="GZE324" s="488"/>
      <c r="GZF324" s="488"/>
      <c r="GZG324" s="488"/>
      <c r="GZH324" s="488"/>
      <c r="GZI324" s="489"/>
      <c r="GZJ324" s="490"/>
      <c r="GZK324" s="488"/>
      <c r="GZL324" s="488"/>
      <c r="GZM324" s="488"/>
      <c r="GZN324" s="488"/>
      <c r="GZO324" s="488"/>
      <c r="GZP324" s="488"/>
      <c r="GZQ324" s="489"/>
      <c r="GZR324" s="490"/>
      <c r="GZS324" s="488"/>
      <c r="GZT324" s="488"/>
      <c r="GZU324" s="488"/>
      <c r="GZV324" s="488"/>
      <c r="GZW324" s="488"/>
      <c r="GZX324" s="488"/>
      <c r="GZY324" s="489"/>
      <c r="GZZ324" s="490"/>
      <c r="HAA324" s="488"/>
      <c r="HAB324" s="488"/>
      <c r="HAC324" s="488"/>
      <c r="HAD324" s="488"/>
      <c r="HAE324" s="488"/>
      <c r="HAF324" s="488"/>
      <c r="HAG324" s="489"/>
      <c r="HAH324" s="490"/>
      <c r="HAI324" s="488"/>
      <c r="HAJ324" s="488"/>
      <c r="HAK324" s="488"/>
      <c r="HAL324" s="488"/>
      <c r="HAM324" s="488"/>
      <c r="HAN324" s="488"/>
      <c r="HAO324" s="489"/>
      <c r="HAP324" s="490"/>
      <c r="HAQ324" s="488"/>
      <c r="HAR324" s="488"/>
      <c r="HAS324" s="488"/>
      <c r="HAT324" s="488"/>
      <c r="HAU324" s="488"/>
      <c r="HAV324" s="488"/>
      <c r="HAW324" s="489"/>
      <c r="HAX324" s="490"/>
      <c r="HAY324" s="488"/>
      <c r="HAZ324" s="488"/>
      <c r="HBA324" s="488"/>
      <c r="HBB324" s="488"/>
      <c r="HBC324" s="488"/>
      <c r="HBD324" s="488"/>
      <c r="HBE324" s="489"/>
      <c r="HBF324" s="490"/>
      <c r="HBG324" s="488"/>
      <c r="HBH324" s="488"/>
      <c r="HBI324" s="488"/>
      <c r="HBJ324" s="488"/>
      <c r="HBK324" s="488"/>
      <c r="HBL324" s="488"/>
      <c r="HBM324" s="489"/>
      <c r="HBN324" s="490"/>
      <c r="HBO324" s="488"/>
      <c r="HBP324" s="488"/>
      <c r="HBQ324" s="488"/>
      <c r="HBR324" s="488"/>
      <c r="HBS324" s="488"/>
      <c r="HBT324" s="488"/>
      <c r="HBU324" s="489"/>
      <c r="HBV324" s="490"/>
      <c r="HBW324" s="488"/>
      <c r="HBX324" s="488"/>
      <c r="HBY324" s="488"/>
      <c r="HBZ324" s="488"/>
      <c r="HCA324" s="488"/>
      <c r="HCB324" s="488"/>
      <c r="HCC324" s="489"/>
      <c r="HCD324" s="490"/>
      <c r="HCE324" s="488"/>
      <c r="HCF324" s="488"/>
      <c r="HCG324" s="488"/>
      <c r="HCH324" s="488"/>
      <c r="HCI324" s="488"/>
      <c r="HCJ324" s="488"/>
      <c r="HCK324" s="489"/>
      <c r="HCL324" s="490"/>
      <c r="HCM324" s="488"/>
      <c r="HCN324" s="488"/>
      <c r="HCO324" s="488"/>
      <c r="HCP324" s="488"/>
      <c r="HCQ324" s="488"/>
      <c r="HCR324" s="488"/>
      <c r="HCS324" s="489"/>
      <c r="HCT324" s="490"/>
      <c r="HCU324" s="488"/>
      <c r="HCV324" s="488"/>
      <c r="HCW324" s="488"/>
      <c r="HCX324" s="488"/>
      <c r="HCY324" s="488"/>
      <c r="HCZ324" s="488"/>
      <c r="HDA324" s="489"/>
      <c r="HDB324" s="490"/>
      <c r="HDC324" s="488"/>
      <c r="HDD324" s="488"/>
      <c r="HDE324" s="488"/>
      <c r="HDF324" s="488"/>
      <c r="HDG324" s="488"/>
      <c r="HDH324" s="488"/>
      <c r="HDI324" s="489"/>
      <c r="HDJ324" s="490"/>
      <c r="HDK324" s="488"/>
      <c r="HDL324" s="488"/>
      <c r="HDM324" s="488"/>
      <c r="HDN324" s="488"/>
      <c r="HDO324" s="488"/>
      <c r="HDP324" s="488"/>
      <c r="HDQ324" s="489"/>
      <c r="HDR324" s="490"/>
      <c r="HDS324" s="488"/>
      <c r="HDT324" s="488"/>
      <c r="HDU324" s="488"/>
      <c r="HDV324" s="488"/>
      <c r="HDW324" s="488"/>
      <c r="HDX324" s="488"/>
      <c r="HDY324" s="489"/>
      <c r="HDZ324" s="490"/>
      <c r="HEA324" s="488"/>
      <c r="HEB324" s="488"/>
      <c r="HEC324" s="488"/>
      <c r="HED324" s="488"/>
      <c r="HEE324" s="488"/>
      <c r="HEF324" s="488"/>
      <c r="HEG324" s="489"/>
      <c r="HEH324" s="490"/>
      <c r="HEI324" s="488"/>
      <c r="HEJ324" s="488"/>
      <c r="HEK324" s="488"/>
      <c r="HEL324" s="488"/>
      <c r="HEM324" s="488"/>
      <c r="HEN324" s="488"/>
      <c r="HEO324" s="489"/>
      <c r="HEP324" s="490"/>
      <c r="HEQ324" s="488"/>
      <c r="HER324" s="488"/>
      <c r="HES324" s="488"/>
      <c r="HET324" s="488"/>
      <c r="HEU324" s="488"/>
      <c r="HEV324" s="488"/>
      <c r="HEW324" s="489"/>
      <c r="HEX324" s="490"/>
      <c r="HEY324" s="488"/>
      <c r="HEZ324" s="488"/>
      <c r="HFA324" s="488"/>
      <c r="HFB324" s="488"/>
      <c r="HFC324" s="488"/>
      <c r="HFD324" s="488"/>
      <c r="HFE324" s="489"/>
      <c r="HFF324" s="490"/>
      <c r="HFG324" s="488"/>
      <c r="HFH324" s="488"/>
      <c r="HFI324" s="488"/>
      <c r="HFJ324" s="488"/>
      <c r="HFK324" s="488"/>
      <c r="HFL324" s="488"/>
      <c r="HFM324" s="489"/>
      <c r="HFN324" s="490"/>
      <c r="HFO324" s="488"/>
      <c r="HFP324" s="488"/>
      <c r="HFQ324" s="488"/>
      <c r="HFR324" s="488"/>
      <c r="HFS324" s="488"/>
      <c r="HFT324" s="488"/>
      <c r="HFU324" s="489"/>
      <c r="HFV324" s="490"/>
      <c r="HFW324" s="488"/>
      <c r="HFX324" s="488"/>
      <c r="HFY324" s="488"/>
      <c r="HFZ324" s="488"/>
      <c r="HGA324" s="488"/>
      <c r="HGB324" s="488"/>
      <c r="HGC324" s="489"/>
      <c r="HGD324" s="490"/>
      <c r="HGE324" s="488"/>
      <c r="HGF324" s="488"/>
      <c r="HGG324" s="488"/>
      <c r="HGH324" s="488"/>
      <c r="HGI324" s="488"/>
      <c r="HGJ324" s="488"/>
      <c r="HGK324" s="489"/>
      <c r="HGL324" s="490"/>
      <c r="HGM324" s="488"/>
      <c r="HGN324" s="488"/>
      <c r="HGO324" s="488"/>
      <c r="HGP324" s="488"/>
      <c r="HGQ324" s="488"/>
      <c r="HGR324" s="488"/>
      <c r="HGS324" s="489"/>
      <c r="HGT324" s="490"/>
      <c r="HGU324" s="488"/>
      <c r="HGV324" s="488"/>
      <c r="HGW324" s="488"/>
      <c r="HGX324" s="488"/>
      <c r="HGY324" s="488"/>
      <c r="HGZ324" s="488"/>
      <c r="HHA324" s="489"/>
      <c r="HHB324" s="490"/>
      <c r="HHC324" s="488"/>
      <c r="HHD324" s="488"/>
      <c r="HHE324" s="488"/>
      <c r="HHF324" s="488"/>
      <c r="HHG324" s="488"/>
      <c r="HHH324" s="488"/>
      <c r="HHI324" s="489"/>
      <c r="HHJ324" s="490"/>
      <c r="HHK324" s="488"/>
      <c r="HHL324" s="488"/>
      <c r="HHM324" s="488"/>
      <c r="HHN324" s="488"/>
      <c r="HHO324" s="488"/>
      <c r="HHP324" s="488"/>
      <c r="HHQ324" s="489"/>
      <c r="HHR324" s="490"/>
      <c r="HHS324" s="488"/>
      <c r="HHT324" s="488"/>
      <c r="HHU324" s="488"/>
      <c r="HHV324" s="488"/>
      <c r="HHW324" s="488"/>
      <c r="HHX324" s="488"/>
      <c r="HHY324" s="489"/>
      <c r="HHZ324" s="490"/>
      <c r="HIA324" s="488"/>
      <c r="HIB324" s="488"/>
      <c r="HIC324" s="488"/>
      <c r="HID324" s="488"/>
      <c r="HIE324" s="488"/>
      <c r="HIF324" s="488"/>
      <c r="HIG324" s="489"/>
      <c r="HIH324" s="490"/>
      <c r="HII324" s="488"/>
      <c r="HIJ324" s="488"/>
      <c r="HIK324" s="488"/>
      <c r="HIL324" s="488"/>
      <c r="HIM324" s="488"/>
      <c r="HIN324" s="488"/>
      <c r="HIO324" s="489"/>
      <c r="HIP324" s="490"/>
      <c r="HIQ324" s="488"/>
      <c r="HIR324" s="488"/>
      <c r="HIS324" s="488"/>
      <c r="HIT324" s="488"/>
      <c r="HIU324" s="488"/>
      <c r="HIV324" s="488"/>
      <c r="HIW324" s="489"/>
      <c r="HIX324" s="490"/>
      <c r="HIY324" s="488"/>
      <c r="HIZ324" s="488"/>
      <c r="HJA324" s="488"/>
      <c r="HJB324" s="488"/>
      <c r="HJC324" s="488"/>
      <c r="HJD324" s="488"/>
      <c r="HJE324" s="489"/>
      <c r="HJF324" s="490"/>
      <c r="HJG324" s="488"/>
      <c r="HJH324" s="488"/>
      <c r="HJI324" s="488"/>
      <c r="HJJ324" s="488"/>
      <c r="HJK324" s="488"/>
      <c r="HJL324" s="488"/>
      <c r="HJM324" s="489"/>
      <c r="HJN324" s="490"/>
      <c r="HJO324" s="488"/>
      <c r="HJP324" s="488"/>
      <c r="HJQ324" s="488"/>
      <c r="HJR324" s="488"/>
      <c r="HJS324" s="488"/>
      <c r="HJT324" s="488"/>
      <c r="HJU324" s="489"/>
      <c r="HJV324" s="490"/>
      <c r="HJW324" s="488"/>
      <c r="HJX324" s="488"/>
      <c r="HJY324" s="488"/>
      <c r="HJZ324" s="488"/>
      <c r="HKA324" s="488"/>
      <c r="HKB324" s="488"/>
      <c r="HKC324" s="489"/>
      <c r="HKD324" s="490"/>
      <c r="HKE324" s="488"/>
      <c r="HKF324" s="488"/>
      <c r="HKG324" s="488"/>
      <c r="HKH324" s="488"/>
      <c r="HKI324" s="488"/>
      <c r="HKJ324" s="488"/>
      <c r="HKK324" s="489"/>
      <c r="HKL324" s="490"/>
      <c r="HKM324" s="488"/>
      <c r="HKN324" s="488"/>
      <c r="HKO324" s="488"/>
      <c r="HKP324" s="488"/>
      <c r="HKQ324" s="488"/>
      <c r="HKR324" s="488"/>
      <c r="HKS324" s="489"/>
      <c r="HKT324" s="490"/>
      <c r="HKU324" s="488"/>
      <c r="HKV324" s="488"/>
      <c r="HKW324" s="488"/>
      <c r="HKX324" s="488"/>
      <c r="HKY324" s="488"/>
      <c r="HKZ324" s="488"/>
      <c r="HLA324" s="489"/>
      <c r="HLB324" s="490"/>
      <c r="HLC324" s="488"/>
      <c r="HLD324" s="488"/>
      <c r="HLE324" s="488"/>
      <c r="HLF324" s="488"/>
      <c r="HLG324" s="488"/>
      <c r="HLH324" s="488"/>
      <c r="HLI324" s="489"/>
      <c r="HLJ324" s="490"/>
      <c r="HLK324" s="488"/>
      <c r="HLL324" s="488"/>
      <c r="HLM324" s="488"/>
      <c r="HLN324" s="488"/>
      <c r="HLO324" s="488"/>
      <c r="HLP324" s="488"/>
      <c r="HLQ324" s="489"/>
      <c r="HLR324" s="490"/>
      <c r="HLS324" s="488"/>
      <c r="HLT324" s="488"/>
      <c r="HLU324" s="488"/>
      <c r="HLV324" s="488"/>
      <c r="HLW324" s="488"/>
      <c r="HLX324" s="488"/>
      <c r="HLY324" s="489"/>
      <c r="HLZ324" s="490"/>
      <c r="HMA324" s="488"/>
      <c r="HMB324" s="488"/>
      <c r="HMC324" s="488"/>
      <c r="HMD324" s="488"/>
      <c r="HME324" s="488"/>
      <c r="HMF324" s="488"/>
      <c r="HMG324" s="489"/>
      <c r="HMH324" s="490"/>
      <c r="HMI324" s="488"/>
      <c r="HMJ324" s="488"/>
      <c r="HMK324" s="488"/>
      <c r="HML324" s="488"/>
      <c r="HMM324" s="488"/>
      <c r="HMN324" s="488"/>
      <c r="HMO324" s="489"/>
      <c r="HMP324" s="490"/>
      <c r="HMQ324" s="488"/>
      <c r="HMR324" s="488"/>
      <c r="HMS324" s="488"/>
      <c r="HMT324" s="488"/>
      <c r="HMU324" s="488"/>
      <c r="HMV324" s="488"/>
      <c r="HMW324" s="489"/>
      <c r="HMX324" s="490"/>
      <c r="HMY324" s="488"/>
      <c r="HMZ324" s="488"/>
      <c r="HNA324" s="488"/>
      <c r="HNB324" s="488"/>
      <c r="HNC324" s="488"/>
      <c r="HND324" s="488"/>
      <c r="HNE324" s="489"/>
      <c r="HNF324" s="490"/>
      <c r="HNG324" s="488"/>
      <c r="HNH324" s="488"/>
      <c r="HNI324" s="488"/>
      <c r="HNJ324" s="488"/>
      <c r="HNK324" s="488"/>
      <c r="HNL324" s="488"/>
      <c r="HNM324" s="489"/>
      <c r="HNN324" s="490"/>
      <c r="HNO324" s="488"/>
      <c r="HNP324" s="488"/>
      <c r="HNQ324" s="488"/>
      <c r="HNR324" s="488"/>
      <c r="HNS324" s="488"/>
      <c r="HNT324" s="488"/>
      <c r="HNU324" s="489"/>
      <c r="HNV324" s="490"/>
      <c r="HNW324" s="488"/>
      <c r="HNX324" s="488"/>
      <c r="HNY324" s="488"/>
      <c r="HNZ324" s="488"/>
      <c r="HOA324" s="488"/>
      <c r="HOB324" s="488"/>
      <c r="HOC324" s="489"/>
      <c r="HOD324" s="490"/>
      <c r="HOE324" s="488"/>
      <c r="HOF324" s="488"/>
      <c r="HOG324" s="488"/>
      <c r="HOH324" s="488"/>
      <c r="HOI324" s="488"/>
      <c r="HOJ324" s="488"/>
      <c r="HOK324" s="489"/>
      <c r="HOL324" s="490"/>
      <c r="HOM324" s="488"/>
      <c r="HON324" s="488"/>
      <c r="HOO324" s="488"/>
      <c r="HOP324" s="488"/>
      <c r="HOQ324" s="488"/>
      <c r="HOR324" s="488"/>
      <c r="HOS324" s="489"/>
      <c r="HOT324" s="490"/>
      <c r="HOU324" s="488"/>
      <c r="HOV324" s="488"/>
      <c r="HOW324" s="488"/>
      <c r="HOX324" s="488"/>
      <c r="HOY324" s="488"/>
      <c r="HOZ324" s="488"/>
      <c r="HPA324" s="489"/>
      <c r="HPB324" s="490"/>
      <c r="HPC324" s="488"/>
      <c r="HPD324" s="488"/>
      <c r="HPE324" s="488"/>
      <c r="HPF324" s="488"/>
      <c r="HPG324" s="488"/>
      <c r="HPH324" s="488"/>
      <c r="HPI324" s="489"/>
      <c r="HPJ324" s="490"/>
      <c r="HPK324" s="488"/>
      <c r="HPL324" s="488"/>
      <c r="HPM324" s="488"/>
      <c r="HPN324" s="488"/>
      <c r="HPO324" s="488"/>
      <c r="HPP324" s="488"/>
      <c r="HPQ324" s="489"/>
      <c r="HPR324" s="490"/>
      <c r="HPS324" s="488"/>
      <c r="HPT324" s="488"/>
      <c r="HPU324" s="488"/>
      <c r="HPV324" s="488"/>
      <c r="HPW324" s="488"/>
      <c r="HPX324" s="488"/>
      <c r="HPY324" s="489"/>
      <c r="HPZ324" s="490"/>
      <c r="HQA324" s="488"/>
      <c r="HQB324" s="488"/>
      <c r="HQC324" s="488"/>
      <c r="HQD324" s="488"/>
      <c r="HQE324" s="488"/>
      <c r="HQF324" s="488"/>
      <c r="HQG324" s="489"/>
      <c r="HQH324" s="490"/>
      <c r="HQI324" s="488"/>
      <c r="HQJ324" s="488"/>
      <c r="HQK324" s="488"/>
      <c r="HQL324" s="488"/>
      <c r="HQM324" s="488"/>
      <c r="HQN324" s="488"/>
      <c r="HQO324" s="489"/>
      <c r="HQP324" s="490"/>
      <c r="HQQ324" s="488"/>
      <c r="HQR324" s="488"/>
      <c r="HQS324" s="488"/>
      <c r="HQT324" s="488"/>
      <c r="HQU324" s="488"/>
      <c r="HQV324" s="488"/>
      <c r="HQW324" s="489"/>
      <c r="HQX324" s="490"/>
      <c r="HQY324" s="488"/>
      <c r="HQZ324" s="488"/>
      <c r="HRA324" s="488"/>
      <c r="HRB324" s="488"/>
      <c r="HRC324" s="488"/>
      <c r="HRD324" s="488"/>
      <c r="HRE324" s="489"/>
      <c r="HRF324" s="490"/>
      <c r="HRG324" s="488"/>
      <c r="HRH324" s="488"/>
      <c r="HRI324" s="488"/>
      <c r="HRJ324" s="488"/>
      <c r="HRK324" s="488"/>
      <c r="HRL324" s="488"/>
      <c r="HRM324" s="489"/>
      <c r="HRN324" s="490"/>
      <c r="HRO324" s="488"/>
      <c r="HRP324" s="488"/>
      <c r="HRQ324" s="488"/>
      <c r="HRR324" s="488"/>
      <c r="HRS324" s="488"/>
      <c r="HRT324" s="488"/>
      <c r="HRU324" s="489"/>
      <c r="HRV324" s="490"/>
      <c r="HRW324" s="488"/>
      <c r="HRX324" s="488"/>
      <c r="HRY324" s="488"/>
      <c r="HRZ324" s="488"/>
      <c r="HSA324" s="488"/>
      <c r="HSB324" s="488"/>
      <c r="HSC324" s="489"/>
      <c r="HSD324" s="490"/>
      <c r="HSE324" s="488"/>
      <c r="HSF324" s="488"/>
      <c r="HSG324" s="488"/>
      <c r="HSH324" s="488"/>
      <c r="HSI324" s="488"/>
      <c r="HSJ324" s="488"/>
      <c r="HSK324" s="489"/>
      <c r="HSL324" s="490"/>
      <c r="HSM324" s="488"/>
      <c r="HSN324" s="488"/>
      <c r="HSO324" s="488"/>
      <c r="HSP324" s="488"/>
      <c r="HSQ324" s="488"/>
      <c r="HSR324" s="488"/>
      <c r="HSS324" s="489"/>
      <c r="HST324" s="490"/>
      <c r="HSU324" s="488"/>
      <c r="HSV324" s="488"/>
      <c r="HSW324" s="488"/>
      <c r="HSX324" s="488"/>
      <c r="HSY324" s="488"/>
      <c r="HSZ324" s="488"/>
      <c r="HTA324" s="489"/>
      <c r="HTB324" s="490"/>
      <c r="HTC324" s="488"/>
      <c r="HTD324" s="488"/>
      <c r="HTE324" s="488"/>
      <c r="HTF324" s="488"/>
      <c r="HTG324" s="488"/>
      <c r="HTH324" s="488"/>
      <c r="HTI324" s="489"/>
      <c r="HTJ324" s="490"/>
      <c r="HTK324" s="488"/>
      <c r="HTL324" s="488"/>
      <c r="HTM324" s="488"/>
      <c r="HTN324" s="488"/>
      <c r="HTO324" s="488"/>
      <c r="HTP324" s="488"/>
      <c r="HTQ324" s="489"/>
      <c r="HTR324" s="490"/>
      <c r="HTS324" s="488"/>
      <c r="HTT324" s="488"/>
      <c r="HTU324" s="488"/>
      <c r="HTV324" s="488"/>
      <c r="HTW324" s="488"/>
      <c r="HTX324" s="488"/>
      <c r="HTY324" s="489"/>
      <c r="HTZ324" s="490"/>
      <c r="HUA324" s="488"/>
      <c r="HUB324" s="488"/>
      <c r="HUC324" s="488"/>
      <c r="HUD324" s="488"/>
      <c r="HUE324" s="488"/>
      <c r="HUF324" s="488"/>
      <c r="HUG324" s="489"/>
      <c r="HUH324" s="490"/>
      <c r="HUI324" s="488"/>
      <c r="HUJ324" s="488"/>
      <c r="HUK324" s="488"/>
      <c r="HUL324" s="488"/>
      <c r="HUM324" s="488"/>
      <c r="HUN324" s="488"/>
      <c r="HUO324" s="489"/>
      <c r="HUP324" s="490"/>
      <c r="HUQ324" s="488"/>
      <c r="HUR324" s="488"/>
      <c r="HUS324" s="488"/>
      <c r="HUT324" s="488"/>
      <c r="HUU324" s="488"/>
      <c r="HUV324" s="488"/>
      <c r="HUW324" s="489"/>
      <c r="HUX324" s="490"/>
      <c r="HUY324" s="488"/>
      <c r="HUZ324" s="488"/>
      <c r="HVA324" s="488"/>
      <c r="HVB324" s="488"/>
      <c r="HVC324" s="488"/>
      <c r="HVD324" s="488"/>
      <c r="HVE324" s="489"/>
      <c r="HVF324" s="490"/>
      <c r="HVG324" s="488"/>
      <c r="HVH324" s="488"/>
      <c r="HVI324" s="488"/>
      <c r="HVJ324" s="488"/>
      <c r="HVK324" s="488"/>
      <c r="HVL324" s="488"/>
      <c r="HVM324" s="489"/>
      <c r="HVN324" s="490"/>
      <c r="HVO324" s="488"/>
      <c r="HVP324" s="488"/>
      <c r="HVQ324" s="488"/>
      <c r="HVR324" s="488"/>
      <c r="HVS324" s="488"/>
      <c r="HVT324" s="488"/>
      <c r="HVU324" s="489"/>
      <c r="HVV324" s="490"/>
      <c r="HVW324" s="488"/>
      <c r="HVX324" s="488"/>
      <c r="HVY324" s="488"/>
      <c r="HVZ324" s="488"/>
      <c r="HWA324" s="488"/>
      <c r="HWB324" s="488"/>
      <c r="HWC324" s="489"/>
      <c r="HWD324" s="490"/>
      <c r="HWE324" s="488"/>
      <c r="HWF324" s="488"/>
      <c r="HWG324" s="488"/>
      <c r="HWH324" s="488"/>
      <c r="HWI324" s="488"/>
      <c r="HWJ324" s="488"/>
      <c r="HWK324" s="489"/>
      <c r="HWL324" s="490"/>
      <c r="HWM324" s="488"/>
      <c r="HWN324" s="488"/>
      <c r="HWO324" s="488"/>
      <c r="HWP324" s="488"/>
      <c r="HWQ324" s="488"/>
      <c r="HWR324" s="488"/>
      <c r="HWS324" s="489"/>
      <c r="HWT324" s="490"/>
      <c r="HWU324" s="488"/>
      <c r="HWV324" s="488"/>
      <c r="HWW324" s="488"/>
      <c r="HWX324" s="488"/>
      <c r="HWY324" s="488"/>
      <c r="HWZ324" s="488"/>
      <c r="HXA324" s="489"/>
      <c r="HXB324" s="490"/>
      <c r="HXC324" s="488"/>
      <c r="HXD324" s="488"/>
      <c r="HXE324" s="488"/>
      <c r="HXF324" s="488"/>
      <c r="HXG324" s="488"/>
      <c r="HXH324" s="488"/>
      <c r="HXI324" s="489"/>
      <c r="HXJ324" s="490"/>
      <c r="HXK324" s="488"/>
      <c r="HXL324" s="488"/>
      <c r="HXM324" s="488"/>
      <c r="HXN324" s="488"/>
      <c r="HXO324" s="488"/>
      <c r="HXP324" s="488"/>
      <c r="HXQ324" s="489"/>
      <c r="HXR324" s="490"/>
      <c r="HXS324" s="488"/>
      <c r="HXT324" s="488"/>
      <c r="HXU324" s="488"/>
      <c r="HXV324" s="488"/>
      <c r="HXW324" s="488"/>
      <c r="HXX324" s="488"/>
      <c r="HXY324" s="489"/>
      <c r="HXZ324" s="490"/>
      <c r="HYA324" s="488"/>
      <c r="HYB324" s="488"/>
      <c r="HYC324" s="488"/>
      <c r="HYD324" s="488"/>
      <c r="HYE324" s="488"/>
      <c r="HYF324" s="488"/>
      <c r="HYG324" s="489"/>
      <c r="HYH324" s="490"/>
      <c r="HYI324" s="488"/>
      <c r="HYJ324" s="488"/>
      <c r="HYK324" s="488"/>
      <c r="HYL324" s="488"/>
      <c r="HYM324" s="488"/>
      <c r="HYN324" s="488"/>
      <c r="HYO324" s="489"/>
      <c r="HYP324" s="490"/>
      <c r="HYQ324" s="488"/>
      <c r="HYR324" s="488"/>
      <c r="HYS324" s="488"/>
      <c r="HYT324" s="488"/>
      <c r="HYU324" s="488"/>
      <c r="HYV324" s="488"/>
      <c r="HYW324" s="489"/>
      <c r="HYX324" s="490"/>
      <c r="HYY324" s="488"/>
      <c r="HYZ324" s="488"/>
      <c r="HZA324" s="488"/>
      <c r="HZB324" s="488"/>
      <c r="HZC324" s="488"/>
      <c r="HZD324" s="488"/>
      <c r="HZE324" s="489"/>
      <c r="HZF324" s="490"/>
      <c r="HZG324" s="488"/>
      <c r="HZH324" s="488"/>
      <c r="HZI324" s="488"/>
      <c r="HZJ324" s="488"/>
      <c r="HZK324" s="488"/>
      <c r="HZL324" s="488"/>
      <c r="HZM324" s="489"/>
      <c r="HZN324" s="490"/>
      <c r="HZO324" s="488"/>
      <c r="HZP324" s="488"/>
      <c r="HZQ324" s="488"/>
      <c r="HZR324" s="488"/>
      <c r="HZS324" s="488"/>
      <c r="HZT324" s="488"/>
      <c r="HZU324" s="489"/>
      <c r="HZV324" s="490"/>
      <c r="HZW324" s="488"/>
      <c r="HZX324" s="488"/>
      <c r="HZY324" s="488"/>
      <c r="HZZ324" s="488"/>
      <c r="IAA324" s="488"/>
      <c r="IAB324" s="488"/>
      <c r="IAC324" s="489"/>
      <c r="IAD324" s="490"/>
      <c r="IAE324" s="488"/>
      <c r="IAF324" s="488"/>
      <c r="IAG324" s="488"/>
      <c r="IAH324" s="488"/>
      <c r="IAI324" s="488"/>
      <c r="IAJ324" s="488"/>
      <c r="IAK324" s="489"/>
      <c r="IAL324" s="490"/>
      <c r="IAM324" s="488"/>
      <c r="IAN324" s="488"/>
      <c r="IAO324" s="488"/>
      <c r="IAP324" s="488"/>
      <c r="IAQ324" s="488"/>
      <c r="IAR324" s="488"/>
      <c r="IAS324" s="489"/>
      <c r="IAT324" s="490"/>
      <c r="IAU324" s="488"/>
      <c r="IAV324" s="488"/>
      <c r="IAW324" s="488"/>
      <c r="IAX324" s="488"/>
      <c r="IAY324" s="488"/>
      <c r="IAZ324" s="488"/>
      <c r="IBA324" s="489"/>
      <c r="IBB324" s="490"/>
      <c r="IBC324" s="488"/>
      <c r="IBD324" s="488"/>
      <c r="IBE324" s="488"/>
      <c r="IBF324" s="488"/>
      <c r="IBG324" s="488"/>
      <c r="IBH324" s="488"/>
      <c r="IBI324" s="489"/>
      <c r="IBJ324" s="490"/>
      <c r="IBK324" s="488"/>
      <c r="IBL324" s="488"/>
      <c r="IBM324" s="488"/>
      <c r="IBN324" s="488"/>
      <c r="IBO324" s="488"/>
      <c r="IBP324" s="488"/>
      <c r="IBQ324" s="489"/>
      <c r="IBR324" s="490"/>
      <c r="IBS324" s="488"/>
      <c r="IBT324" s="488"/>
      <c r="IBU324" s="488"/>
      <c r="IBV324" s="488"/>
      <c r="IBW324" s="488"/>
      <c r="IBX324" s="488"/>
      <c r="IBY324" s="489"/>
      <c r="IBZ324" s="490"/>
      <c r="ICA324" s="488"/>
      <c r="ICB324" s="488"/>
      <c r="ICC324" s="488"/>
      <c r="ICD324" s="488"/>
      <c r="ICE324" s="488"/>
      <c r="ICF324" s="488"/>
      <c r="ICG324" s="489"/>
      <c r="ICH324" s="490"/>
      <c r="ICI324" s="488"/>
      <c r="ICJ324" s="488"/>
      <c r="ICK324" s="488"/>
      <c r="ICL324" s="488"/>
      <c r="ICM324" s="488"/>
      <c r="ICN324" s="488"/>
      <c r="ICO324" s="489"/>
      <c r="ICP324" s="490"/>
      <c r="ICQ324" s="488"/>
      <c r="ICR324" s="488"/>
      <c r="ICS324" s="488"/>
      <c r="ICT324" s="488"/>
      <c r="ICU324" s="488"/>
      <c r="ICV324" s="488"/>
      <c r="ICW324" s="489"/>
      <c r="ICX324" s="490"/>
      <c r="ICY324" s="488"/>
      <c r="ICZ324" s="488"/>
      <c r="IDA324" s="488"/>
      <c r="IDB324" s="488"/>
      <c r="IDC324" s="488"/>
      <c r="IDD324" s="488"/>
      <c r="IDE324" s="489"/>
      <c r="IDF324" s="490"/>
      <c r="IDG324" s="488"/>
      <c r="IDH324" s="488"/>
      <c r="IDI324" s="488"/>
      <c r="IDJ324" s="488"/>
      <c r="IDK324" s="488"/>
      <c r="IDL324" s="488"/>
      <c r="IDM324" s="489"/>
      <c r="IDN324" s="490"/>
      <c r="IDO324" s="488"/>
      <c r="IDP324" s="488"/>
      <c r="IDQ324" s="488"/>
      <c r="IDR324" s="488"/>
      <c r="IDS324" s="488"/>
      <c r="IDT324" s="488"/>
      <c r="IDU324" s="489"/>
      <c r="IDV324" s="490"/>
      <c r="IDW324" s="488"/>
      <c r="IDX324" s="488"/>
      <c r="IDY324" s="488"/>
      <c r="IDZ324" s="488"/>
      <c r="IEA324" s="488"/>
      <c r="IEB324" s="488"/>
      <c r="IEC324" s="489"/>
      <c r="IED324" s="490"/>
      <c r="IEE324" s="488"/>
      <c r="IEF324" s="488"/>
      <c r="IEG324" s="488"/>
      <c r="IEH324" s="488"/>
      <c r="IEI324" s="488"/>
      <c r="IEJ324" s="488"/>
      <c r="IEK324" s="489"/>
      <c r="IEL324" s="490"/>
      <c r="IEM324" s="488"/>
      <c r="IEN324" s="488"/>
      <c r="IEO324" s="488"/>
      <c r="IEP324" s="488"/>
      <c r="IEQ324" s="488"/>
      <c r="IER324" s="488"/>
      <c r="IES324" s="489"/>
      <c r="IET324" s="490"/>
      <c r="IEU324" s="488"/>
      <c r="IEV324" s="488"/>
      <c r="IEW324" s="488"/>
      <c r="IEX324" s="488"/>
      <c r="IEY324" s="488"/>
      <c r="IEZ324" s="488"/>
      <c r="IFA324" s="489"/>
      <c r="IFB324" s="490"/>
      <c r="IFC324" s="488"/>
      <c r="IFD324" s="488"/>
      <c r="IFE324" s="488"/>
      <c r="IFF324" s="488"/>
      <c r="IFG324" s="488"/>
      <c r="IFH324" s="488"/>
      <c r="IFI324" s="489"/>
      <c r="IFJ324" s="490"/>
      <c r="IFK324" s="488"/>
      <c r="IFL324" s="488"/>
      <c r="IFM324" s="488"/>
      <c r="IFN324" s="488"/>
      <c r="IFO324" s="488"/>
      <c r="IFP324" s="488"/>
      <c r="IFQ324" s="489"/>
      <c r="IFR324" s="490"/>
      <c r="IFS324" s="488"/>
      <c r="IFT324" s="488"/>
      <c r="IFU324" s="488"/>
      <c r="IFV324" s="488"/>
      <c r="IFW324" s="488"/>
      <c r="IFX324" s="488"/>
      <c r="IFY324" s="489"/>
      <c r="IFZ324" s="490"/>
      <c r="IGA324" s="488"/>
      <c r="IGB324" s="488"/>
      <c r="IGC324" s="488"/>
      <c r="IGD324" s="488"/>
      <c r="IGE324" s="488"/>
      <c r="IGF324" s="488"/>
      <c r="IGG324" s="489"/>
      <c r="IGH324" s="490"/>
      <c r="IGI324" s="488"/>
      <c r="IGJ324" s="488"/>
      <c r="IGK324" s="488"/>
      <c r="IGL324" s="488"/>
      <c r="IGM324" s="488"/>
      <c r="IGN324" s="488"/>
      <c r="IGO324" s="489"/>
      <c r="IGP324" s="490"/>
      <c r="IGQ324" s="488"/>
      <c r="IGR324" s="488"/>
      <c r="IGS324" s="488"/>
      <c r="IGT324" s="488"/>
      <c r="IGU324" s="488"/>
      <c r="IGV324" s="488"/>
      <c r="IGW324" s="489"/>
      <c r="IGX324" s="490"/>
      <c r="IGY324" s="488"/>
      <c r="IGZ324" s="488"/>
      <c r="IHA324" s="488"/>
      <c r="IHB324" s="488"/>
      <c r="IHC324" s="488"/>
      <c r="IHD324" s="488"/>
      <c r="IHE324" s="489"/>
      <c r="IHF324" s="490"/>
      <c r="IHG324" s="488"/>
      <c r="IHH324" s="488"/>
      <c r="IHI324" s="488"/>
      <c r="IHJ324" s="488"/>
      <c r="IHK324" s="488"/>
      <c r="IHL324" s="488"/>
      <c r="IHM324" s="489"/>
      <c r="IHN324" s="490"/>
      <c r="IHO324" s="488"/>
      <c r="IHP324" s="488"/>
      <c r="IHQ324" s="488"/>
      <c r="IHR324" s="488"/>
      <c r="IHS324" s="488"/>
      <c r="IHT324" s="488"/>
      <c r="IHU324" s="489"/>
      <c r="IHV324" s="490"/>
      <c r="IHW324" s="488"/>
      <c r="IHX324" s="488"/>
      <c r="IHY324" s="488"/>
      <c r="IHZ324" s="488"/>
      <c r="IIA324" s="488"/>
      <c r="IIB324" s="488"/>
      <c r="IIC324" s="489"/>
      <c r="IID324" s="490"/>
      <c r="IIE324" s="488"/>
      <c r="IIF324" s="488"/>
      <c r="IIG324" s="488"/>
      <c r="IIH324" s="488"/>
      <c r="III324" s="488"/>
      <c r="IIJ324" s="488"/>
      <c r="IIK324" s="489"/>
      <c r="IIL324" s="490"/>
      <c r="IIM324" s="488"/>
      <c r="IIN324" s="488"/>
      <c r="IIO324" s="488"/>
      <c r="IIP324" s="488"/>
      <c r="IIQ324" s="488"/>
      <c r="IIR324" s="488"/>
      <c r="IIS324" s="489"/>
      <c r="IIT324" s="490"/>
      <c r="IIU324" s="488"/>
      <c r="IIV324" s="488"/>
      <c r="IIW324" s="488"/>
      <c r="IIX324" s="488"/>
      <c r="IIY324" s="488"/>
      <c r="IIZ324" s="488"/>
      <c r="IJA324" s="489"/>
      <c r="IJB324" s="490"/>
      <c r="IJC324" s="488"/>
      <c r="IJD324" s="488"/>
      <c r="IJE324" s="488"/>
      <c r="IJF324" s="488"/>
      <c r="IJG324" s="488"/>
      <c r="IJH324" s="488"/>
      <c r="IJI324" s="489"/>
      <c r="IJJ324" s="490"/>
      <c r="IJK324" s="488"/>
      <c r="IJL324" s="488"/>
      <c r="IJM324" s="488"/>
      <c r="IJN324" s="488"/>
      <c r="IJO324" s="488"/>
      <c r="IJP324" s="488"/>
      <c r="IJQ324" s="489"/>
      <c r="IJR324" s="490"/>
      <c r="IJS324" s="488"/>
      <c r="IJT324" s="488"/>
      <c r="IJU324" s="488"/>
      <c r="IJV324" s="488"/>
      <c r="IJW324" s="488"/>
      <c r="IJX324" s="488"/>
      <c r="IJY324" s="489"/>
      <c r="IJZ324" s="490"/>
      <c r="IKA324" s="488"/>
      <c r="IKB324" s="488"/>
      <c r="IKC324" s="488"/>
      <c r="IKD324" s="488"/>
      <c r="IKE324" s="488"/>
      <c r="IKF324" s="488"/>
      <c r="IKG324" s="489"/>
      <c r="IKH324" s="490"/>
      <c r="IKI324" s="488"/>
      <c r="IKJ324" s="488"/>
      <c r="IKK324" s="488"/>
      <c r="IKL324" s="488"/>
      <c r="IKM324" s="488"/>
      <c r="IKN324" s="488"/>
      <c r="IKO324" s="489"/>
      <c r="IKP324" s="490"/>
      <c r="IKQ324" s="488"/>
      <c r="IKR324" s="488"/>
      <c r="IKS324" s="488"/>
      <c r="IKT324" s="488"/>
      <c r="IKU324" s="488"/>
      <c r="IKV324" s="488"/>
      <c r="IKW324" s="489"/>
      <c r="IKX324" s="490"/>
      <c r="IKY324" s="488"/>
      <c r="IKZ324" s="488"/>
      <c r="ILA324" s="488"/>
      <c r="ILB324" s="488"/>
      <c r="ILC324" s="488"/>
      <c r="ILD324" s="488"/>
      <c r="ILE324" s="489"/>
      <c r="ILF324" s="490"/>
      <c r="ILG324" s="488"/>
      <c r="ILH324" s="488"/>
      <c r="ILI324" s="488"/>
      <c r="ILJ324" s="488"/>
      <c r="ILK324" s="488"/>
      <c r="ILL324" s="488"/>
      <c r="ILM324" s="489"/>
      <c r="ILN324" s="490"/>
      <c r="ILO324" s="488"/>
      <c r="ILP324" s="488"/>
      <c r="ILQ324" s="488"/>
      <c r="ILR324" s="488"/>
      <c r="ILS324" s="488"/>
      <c r="ILT324" s="488"/>
      <c r="ILU324" s="489"/>
      <c r="ILV324" s="490"/>
      <c r="ILW324" s="488"/>
      <c r="ILX324" s="488"/>
      <c r="ILY324" s="488"/>
      <c r="ILZ324" s="488"/>
      <c r="IMA324" s="488"/>
      <c r="IMB324" s="488"/>
      <c r="IMC324" s="489"/>
      <c r="IMD324" s="490"/>
      <c r="IME324" s="488"/>
      <c r="IMF324" s="488"/>
      <c r="IMG324" s="488"/>
      <c r="IMH324" s="488"/>
      <c r="IMI324" s="488"/>
      <c r="IMJ324" s="488"/>
      <c r="IMK324" s="489"/>
      <c r="IML324" s="490"/>
      <c r="IMM324" s="488"/>
      <c r="IMN324" s="488"/>
      <c r="IMO324" s="488"/>
      <c r="IMP324" s="488"/>
      <c r="IMQ324" s="488"/>
      <c r="IMR324" s="488"/>
      <c r="IMS324" s="489"/>
      <c r="IMT324" s="490"/>
      <c r="IMU324" s="488"/>
      <c r="IMV324" s="488"/>
      <c r="IMW324" s="488"/>
      <c r="IMX324" s="488"/>
      <c r="IMY324" s="488"/>
      <c r="IMZ324" s="488"/>
      <c r="INA324" s="489"/>
      <c r="INB324" s="490"/>
      <c r="INC324" s="488"/>
      <c r="IND324" s="488"/>
      <c r="INE324" s="488"/>
      <c r="INF324" s="488"/>
      <c r="ING324" s="488"/>
      <c r="INH324" s="488"/>
      <c r="INI324" s="489"/>
      <c r="INJ324" s="490"/>
      <c r="INK324" s="488"/>
      <c r="INL324" s="488"/>
      <c r="INM324" s="488"/>
      <c r="INN324" s="488"/>
      <c r="INO324" s="488"/>
      <c r="INP324" s="488"/>
      <c r="INQ324" s="489"/>
      <c r="INR324" s="490"/>
      <c r="INS324" s="488"/>
      <c r="INT324" s="488"/>
      <c r="INU324" s="488"/>
      <c r="INV324" s="488"/>
      <c r="INW324" s="488"/>
      <c r="INX324" s="488"/>
      <c r="INY324" s="489"/>
      <c r="INZ324" s="490"/>
      <c r="IOA324" s="488"/>
      <c r="IOB324" s="488"/>
      <c r="IOC324" s="488"/>
      <c r="IOD324" s="488"/>
      <c r="IOE324" s="488"/>
      <c r="IOF324" s="488"/>
      <c r="IOG324" s="489"/>
      <c r="IOH324" s="490"/>
      <c r="IOI324" s="488"/>
      <c r="IOJ324" s="488"/>
      <c r="IOK324" s="488"/>
      <c r="IOL324" s="488"/>
      <c r="IOM324" s="488"/>
      <c r="ION324" s="488"/>
      <c r="IOO324" s="489"/>
      <c r="IOP324" s="490"/>
      <c r="IOQ324" s="488"/>
      <c r="IOR324" s="488"/>
      <c r="IOS324" s="488"/>
      <c r="IOT324" s="488"/>
      <c r="IOU324" s="488"/>
      <c r="IOV324" s="488"/>
      <c r="IOW324" s="489"/>
      <c r="IOX324" s="490"/>
      <c r="IOY324" s="488"/>
      <c r="IOZ324" s="488"/>
      <c r="IPA324" s="488"/>
      <c r="IPB324" s="488"/>
      <c r="IPC324" s="488"/>
      <c r="IPD324" s="488"/>
      <c r="IPE324" s="489"/>
      <c r="IPF324" s="490"/>
      <c r="IPG324" s="488"/>
      <c r="IPH324" s="488"/>
      <c r="IPI324" s="488"/>
      <c r="IPJ324" s="488"/>
      <c r="IPK324" s="488"/>
      <c r="IPL324" s="488"/>
      <c r="IPM324" s="489"/>
      <c r="IPN324" s="490"/>
      <c r="IPO324" s="488"/>
      <c r="IPP324" s="488"/>
      <c r="IPQ324" s="488"/>
      <c r="IPR324" s="488"/>
      <c r="IPS324" s="488"/>
      <c r="IPT324" s="488"/>
      <c r="IPU324" s="489"/>
      <c r="IPV324" s="490"/>
      <c r="IPW324" s="488"/>
      <c r="IPX324" s="488"/>
      <c r="IPY324" s="488"/>
      <c r="IPZ324" s="488"/>
      <c r="IQA324" s="488"/>
      <c r="IQB324" s="488"/>
      <c r="IQC324" s="489"/>
      <c r="IQD324" s="490"/>
      <c r="IQE324" s="488"/>
      <c r="IQF324" s="488"/>
      <c r="IQG324" s="488"/>
      <c r="IQH324" s="488"/>
      <c r="IQI324" s="488"/>
      <c r="IQJ324" s="488"/>
      <c r="IQK324" s="489"/>
      <c r="IQL324" s="490"/>
      <c r="IQM324" s="488"/>
      <c r="IQN324" s="488"/>
      <c r="IQO324" s="488"/>
      <c r="IQP324" s="488"/>
      <c r="IQQ324" s="488"/>
      <c r="IQR324" s="488"/>
      <c r="IQS324" s="489"/>
      <c r="IQT324" s="490"/>
      <c r="IQU324" s="488"/>
      <c r="IQV324" s="488"/>
      <c r="IQW324" s="488"/>
      <c r="IQX324" s="488"/>
      <c r="IQY324" s="488"/>
      <c r="IQZ324" s="488"/>
      <c r="IRA324" s="489"/>
      <c r="IRB324" s="490"/>
      <c r="IRC324" s="488"/>
      <c r="IRD324" s="488"/>
      <c r="IRE324" s="488"/>
      <c r="IRF324" s="488"/>
      <c r="IRG324" s="488"/>
      <c r="IRH324" s="488"/>
      <c r="IRI324" s="489"/>
      <c r="IRJ324" s="490"/>
      <c r="IRK324" s="488"/>
      <c r="IRL324" s="488"/>
      <c r="IRM324" s="488"/>
      <c r="IRN324" s="488"/>
      <c r="IRO324" s="488"/>
      <c r="IRP324" s="488"/>
      <c r="IRQ324" s="489"/>
      <c r="IRR324" s="490"/>
      <c r="IRS324" s="488"/>
      <c r="IRT324" s="488"/>
      <c r="IRU324" s="488"/>
      <c r="IRV324" s="488"/>
      <c r="IRW324" s="488"/>
      <c r="IRX324" s="488"/>
      <c r="IRY324" s="489"/>
      <c r="IRZ324" s="490"/>
      <c r="ISA324" s="488"/>
      <c r="ISB324" s="488"/>
      <c r="ISC324" s="488"/>
      <c r="ISD324" s="488"/>
      <c r="ISE324" s="488"/>
      <c r="ISF324" s="488"/>
      <c r="ISG324" s="489"/>
      <c r="ISH324" s="490"/>
      <c r="ISI324" s="488"/>
      <c r="ISJ324" s="488"/>
      <c r="ISK324" s="488"/>
      <c r="ISL324" s="488"/>
      <c r="ISM324" s="488"/>
      <c r="ISN324" s="488"/>
      <c r="ISO324" s="489"/>
      <c r="ISP324" s="490"/>
      <c r="ISQ324" s="488"/>
      <c r="ISR324" s="488"/>
      <c r="ISS324" s="488"/>
      <c r="IST324" s="488"/>
      <c r="ISU324" s="488"/>
      <c r="ISV324" s="488"/>
      <c r="ISW324" s="489"/>
      <c r="ISX324" s="490"/>
      <c r="ISY324" s="488"/>
      <c r="ISZ324" s="488"/>
      <c r="ITA324" s="488"/>
      <c r="ITB324" s="488"/>
      <c r="ITC324" s="488"/>
      <c r="ITD324" s="488"/>
      <c r="ITE324" s="489"/>
      <c r="ITF324" s="490"/>
      <c r="ITG324" s="488"/>
      <c r="ITH324" s="488"/>
      <c r="ITI324" s="488"/>
      <c r="ITJ324" s="488"/>
      <c r="ITK324" s="488"/>
      <c r="ITL324" s="488"/>
      <c r="ITM324" s="489"/>
      <c r="ITN324" s="490"/>
      <c r="ITO324" s="488"/>
      <c r="ITP324" s="488"/>
      <c r="ITQ324" s="488"/>
      <c r="ITR324" s="488"/>
      <c r="ITS324" s="488"/>
      <c r="ITT324" s="488"/>
      <c r="ITU324" s="489"/>
      <c r="ITV324" s="490"/>
      <c r="ITW324" s="488"/>
      <c r="ITX324" s="488"/>
      <c r="ITY324" s="488"/>
      <c r="ITZ324" s="488"/>
      <c r="IUA324" s="488"/>
      <c r="IUB324" s="488"/>
      <c r="IUC324" s="489"/>
      <c r="IUD324" s="490"/>
      <c r="IUE324" s="488"/>
      <c r="IUF324" s="488"/>
      <c r="IUG324" s="488"/>
      <c r="IUH324" s="488"/>
      <c r="IUI324" s="488"/>
      <c r="IUJ324" s="488"/>
      <c r="IUK324" s="489"/>
      <c r="IUL324" s="490"/>
      <c r="IUM324" s="488"/>
      <c r="IUN324" s="488"/>
      <c r="IUO324" s="488"/>
      <c r="IUP324" s="488"/>
      <c r="IUQ324" s="488"/>
      <c r="IUR324" s="488"/>
      <c r="IUS324" s="489"/>
      <c r="IUT324" s="490"/>
      <c r="IUU324" s="488"/>
      <c r="IUV324" s="488"/>
      <c r="IUW324" s="488"/>
      <c r="IUX324" s="488"/>
      <c r="IUY324" s="488"/>
      <c r="IUZ324" s="488"/>
      <c r="IVA324" s="489"/>
      <c r="IVB324" s="490"/>
      <c r="IVC324" s="488"/>
      <c r="IVD324" s="488"/>
      <c r="IVE324" s="488"/>
      <c r="IVF324" s="488"/>
      <c r="IVG324" s="488"/>
      <c r="IVH324" s="488"/>
      <c r="IVI324" s="489"/>
      <c r="IVJ324" s="490"/>
      <c r="IVK324" s="488"/>
      <c r="IVL324" s="488"/>
      <c r="IVM324" s="488"/>
      <c r="IVN324" s="488"/>
      <c r="IVO324" s="488"/>
      <c r="IVP324" s="488"/>
      <c r="IVQ324" s="489"/>
      <c r="IVR324" s="490"/>
      <c r="IVS324" s="488"/>
      <c r="IVT324" s="488"/>
      <c r="IVU324" s="488"/>
      <c r="IVV324" s="488"/>
      <c r="IVW324" s="488"/>
      <c r="IVX324" s="488"/>
      <c r="IVY324" s="489"/>
      <c r="IVZ324" s="490"/>
      <c r="IWA324" s="488"/>
      <c r="IWB324" s="488"/>
      <c r="IWC324" s="488"/>
      <c r="IWD324" s="488"/>
      <c r="IWE324" s="488"/>
      <c r="IWF324" s="488"/>
      <c r="IWG324" s="489"/>
      <c r="IWH324" s="490"/>
      <c r="IWI324" s="488"/>
      <c r="IWJ324" s="488"/>
      <c r="IWK324" s="488"/>
      <c r="IWL324" s="488"/>
      <c r="IWM324" s="488"/>
      <c r="IWN324" s="488"/>
      <c r="IWO324" s="489"/>
      <c r="IWP324" s="490"/>
      <c r="IWQ324" s="488"/>
      <c r="IWR324" s="488"/>
      <c r="IWS324" s="488"/>
      <c r="IWT324" s="488"/>
      <c r="IWU324" s="488"/>
      <c r="IWV324" s="488"/>
      <c r="IWW324" s="489"/>
      <c r="IWX324" s="490"/>
      <c r="IWY324" s="488"/>
      <c r="IWZ324" s="488"/>
      <c r="IXA324" s="488"/>
      <c r="IXB324" s="488"/>
      <c r="IXC324" s="488"/>
      <c r="IXD324" s="488"/>
      <c r="IXE324" s="489"/>
      <c r="IXF324" s="490"/>
      <c r="IXG324" s="488"/>
      <c r="IXH324" s="488"/>
      <c r="IXI324" s="488"/>
      <c r="IXJ324" s="488"/>
      <c r="IXK324" s="488"/>
      <c r="IXL324" s="488"/>
      <c r="IXM324" s="489"/>
      <c r="IXN324" s="490"/>
      <c r="IXO324" s="488"/>
      <c r="IXP324" s="488"/>
      <c r="IXQ324" s="488"/>
      <c r="IXR324" s="488"/>
      <c r="IXS324" s="488"/>
      <c r="IXT324" s="488"/>
      <c r="IXU324" s="489"/>
      <c r="IXV324" s="490"/>
      <c r="IXW324" s="488"/>
      <c r="IXX324" s="488"/>
      <c r="IXY324" s="488"/>
      <c r="IXZ324" s="488"/>
      <c r="IYA324" s="488"/>
      <c r="IYB324" s="488"/>
      <c r="IYC324" s="489"/>
      <c r="IYD324" s="490"/>
      <c r="IYE324" s="488"/>
      <c r="IYF324" s="488"/>
      <c r="IYG324" s="488"/>
      <c r="IYH324" s="488"/>
      <c r="IYI324" s="488"/>
      <c r="IYJ324" s="488"/>
      <c r="IYK324" s="489"/>
      <c r="IYL324" s="490"/>
      <c r="IYM324" s="488"/>
      <c r="IYN324" s="488"/>
      <c r="IYO324" s="488"/>
      <c r="IYP324" s="488"/>
      <c r="IYQ324" s="488"/>
      <c r="IYR324" s="488"/>
      <c r="IYS324" s="489"/>
      <c r="IYT324" s="490"/>
      <c r="IYU324" s="488"/>
      <c r="IYV324" s="488"/>
      <c r="IYW324" s="488"/>
      <c r="IYX324" s="488"/>
      <c r="IYY324" s="488"/>
      <c r="IYZ324" s="488"/>
      <c r="IZA324" s="489"/>
      <c r="IZB324" s="490"/>
      <c r="IZC324" s="488"/>
      <c r="IZD324" s="488"/>
      <c r="IZE324" s="488"/>
      <c r="IZF324" s="488"/>
      <c r="IZG324" s="488"/>
      <c r="IZH324" s="488"/>
      <c r="IZI324" s="489"/>
      <c r="IZJ324" s="490"/>
      <c r="IZK324" s="488"/>
      <c r="IZL324" s="488"/>
      <c r="IZM324" s="488"/>
      <c r="IZN324" s="488"/>
      <c r="IZO324" s="488"/>
      <c r="IZP324" s="488"/>
      <c r="IZQ324" s="489"/>
      <c r="IZR324" s="490"/>
      <c r="IZS324" s="488"/>
      <c r="IZT324" s="488"/>
      <c r="IZU324" s="488"/>
      <c r="IZV324" s="488"/>
      <c r="IZW324" s="488"/>
      <c r="IZX324" s="488"/>
      <c r="IZY324" s="489"/>
      <c r="IZZ324" s="490"/>
      <c r="JAA324" s="488"/>
      <c r="JAB324" s="488"/>
      <c r="JAC324" s="488"/>
      <c r="JAD324" s="488"/>
      <c r="JAE324" s="488"/>
      <c r="JAF324" s="488"/>
      <c r="JAG324" s="489"/>
      <c r="JAH324" s="490"/>
      <c r="JAI324" s="488"/>
      <c r="JAJ324" s="488"/>
      <c r="JAK324" s="488"/>
      <c r="JAL324" s="488"/>
      <c r="JAM324" s="488"/>
      <c r="JAN324" s="488"/>
      <c r="JAO324" s="489"/>
      <c r="JAP324" s="490"/>
      <c r="JAQ324" s="488"/>
      <c r="JAR324" s="488"/>
      <c r="JAS324" s="488"/>
      <c r="JAT324" s="488"/>
      <c r="JAU324" s="488"/>
      <c r="JAV324" s="488"/>
      <c r="JAW324" s="489"/>
      <c r="JAX324" s="490"/>
      <c r="JAY324" s="488"/>
      <c r="JAZ324" s="488"/>
      <c r="JBA324" s="488"/>
      <c r="JBB324" s="488"/>
      <c r="JBC324" s="488"/>
      <c r="JBD324" s="488"/>
      <c r="JBE324" s="489"/>
      <c r="JBF324" s="490"/>
      <c r="JBG324" s="488"/>
      <c r="JBH324" s="488"/>
      <c r="JBI324" s="488"/>
      <c r="JBJ324" s="488"/>
      <c r="JBK324" s="488"/>
      <c r="JBL324" s="488"/>
      <c r="JBM324" s="489"/>
      <c r="JBN324" s="490"/>
      <c r="JBO324" s="488"/>
      <c r="JBP324" s="488"/>
      <c r="JBQ324" s="488"/>
      <c r="JBR324" s="488"/>
      <c r="JBS324" s="488"/>
      <c r="JBT324" s="488"/>
      <c r="JBU324" s="489"/>
      <c r="JBV324" s="490"/>
      <c r="JBW324" s="488"/>
      <c r="JBX324" s="488"/>
      <c r="JBY324" s="488"/>
      <c r="JBZ324" s="488"/>
      <c r="JCA324" s="488"/>
      <c r="JCB324" s="488"/>
      <c r="JCC324" s="489"/>
      <c r="JCD324" s="490"/>
      <c r="JCE324" s="488"/>
      <c r="JCF324" s="488"/>
      <c r="JCG324" s="488"/>
      <c r="JCH324" s="488"/>
      <c r="JCI324" s="488"/>
      <c r="JCJ324" s="488"/>
      <c r="JCK324" s="489"/>
      <c r="JCL324" s="490"/>
      <c r="JCM324" s="488"/>
      <c r="JCN324" s="488"/>
      <c r="JCO324" s="488"/>
      <c r="JCP324" s="488"/>
      <c r="JCQ324" s="488"/>
      <c r="JCR324" s="488"/>
      <c r="JCS324" s="489"/>
      <c r="JCT324" s="490"/>
      <c r="JCU324" s="488"/>
      <c r="JCV324" s="488"/>
      <c r="JCW324" s="488"/>
      <c r="JCX324" s="488"/>
      <c r="JCY324" s="488"/>
      <c r="JCZ324" s="488"/>
      <c r="JDA324" s="489"/>
      <c r="JDB324" s="490"/>
      <c r="JDC324" s="488"/>
      <c r="JDD324" s="488"/>
      <c r="JDE324" s="488"/>
      <c r="JDF324" s="488"/>
      <c r="JDG324" s="488"/>
      <c r="JDH324" s="488"/>
      <c r="JDI324" s="489"/>
      <c r="JDJ324" s="490"/>
      <c r="JDK324" s="488"/>
      <c r="JDL324" s="488"/>
      <c r="JDM324" s="488"/>
      <c r="JDN324" s="488"/>
      <c r="JDO324" s="488"/>
      <c r="JDP324" s="488"/>
      <c r="JDQ324" s="489"/>
      <c r="JDR324" s="490"/>
      <c r="JDS324" s="488"/>
      <c r="JDT324" s="488"/>
      <c r="JDU324" s="488"/>
      <c r="JDV324" s="488"/>
      <c r="JDW324" s="488"/>
      <c r="JDX324" s="488"/>
      <c r="JDY324" s="489"/>
      <c r="JDZ324" s="490"/>
      <c r="JEA324" s="488"/>
      <c r="JEB324" s="488"/>
      <c r="JEC324" s="488"/>
      <c r="JED324" s="488"/>
      <c r="JEE324" s="488"/>
      <c r="JEF324" s="488"/>
      <c r="JEG324" s="489"/>
      <c r="JEH324" s="490"/>
      <c r="JEI324" s="488"/>
      <c r="JEJ324" s="488"/>
      <c r="JEK324" s="488"/>
      <c r="JEL324" s="488"/>
      <c r="JEM324" s="488"/>
      <c r="JEN324" s="488"/>
      <c r="JEO324" s="489"/>
      <c r="JEP324" s="490"/>
      <c r="JEQ324" s="488"/>
      <c r="JER324" s="488"/>
      <c r="JES324" s="488"/>
      <c r="JET324" s="488"/>
      <c r="JEU324" s="488"/>
      <c r="JEV324" s="488"/>
      <c r="JEW324" s="489"/>
      <c r="JEX324" s="490"/>
      <c r="JEY324" s="488"/>
      <c r="JEZ324" s="488"/>
      <c r="JFA324" s="488"/>
      <c r="JFB324" s="488"/>
      <c r="JFC324" s="488"/>
      <c r="JFD324" s="488"/>
      <c r="JFE324" s="489"/>
      <c r="JFF324" s="490"/>
      <c r="JFG324" s="488"/>
      <c r="JFH324" s="488"/>
      <c r="JFI324" s="488"/>
      <c r="JFJ324" s="488"/>
      <c r="JFK324" s="488"/>
      <c r="JFL324" s="488"/>
      <c r="JFM324" s="489"/>
      <c r="JFN324" s="490"/>
      <c r="JFO324" s="488"/>
      <c r="JFP324" s="488"/>
      <c r="JFQ324" s="488"/>
      <c r="JFR324" s="488"/>
      <c r="JFS324" s="488"/>
      <c r="JFT324" s="488"/>
      <c r="JFU324" s="489"/>
      <c r="JFV324" s="490"/>
      <c r="JFW324" s="488"/>
      <c r="JFX324" s="488"/>
      <c r="JFY324" s="488"/>
      <c r="JFZ324" s="488"/>
      <c r="JGA324" s="488"/>
      <c r="JGB324" s="488"/>
      <c r="JGC324" s="489"/>
      <c r="JGD324" s="490"/>
      <c r="JGE324" s="488"/>
      <c r="JGF324" s="488"/>
      <c r="JGG324" s="488"/>
      <c r="JGH324" s="488"/>
      <c r="JGI324" s="488"/>
      <c r="JGJ324" s="488"/>
      <c r="JGK324" s="489"/>
      <c r="JGL324" s="490"/>
      <c r="JGM324" s="488"/>
      <c r="JGN324" s="488"/>
      <c r="JGO324" s="488"/>
      <c r="JGP324" s="488"/>
      <c r="JGQ324" s="488"/>
      <c r="JGR324" s="488"/>
      <c r="JGS324" s="489"/>
      <c r="JGT324" s="490"/>
      <c r="JGU324" s="488"/>
      <c r="JGV324" s="488"/>
      <c r="JGW324" s="488"/>
      <c r="JGX324" s="488"/>
      <c r="JGY324" s="488"/>
      <c r="JGZ324" s="488"/>
      <c r="JHA324" s="489"/>
      <c r="JHB324" s="490"/>
      <c r="JHC324" s="488"/>
      <c r="JHD324" s="488"/>
      <c r="JHE324" s="488"/>
      <c r="JHF324" s="488"/>
      <c r="JHG324" s="488"/>
      <c r="JHH324" s="488"/>
      <c r="JHI324" s="489"/>
      <c r="JHJ324" s="490"/>
      <c r="JHK324" s="488"/>
      <c r="JHL324" s="488"/>
      <c r="JHM324" s="488"/>
      <c r="JHN324" s="488"/>
      <c r="JHO324" s="488"/>
      <c r="JHP324" s="488"/>
      <c r="JHQ324" s="489"/>
      <c r="JHR324" s="490"/>
      <c r="JHS324" s="488"/>
      <c r="JHT324" s="488"/>
      <c r="JHU324" s="488"/>
      <c r="JHV324" s="488"/>
      <c r="JHW324" s="488"/>
      <c r="JHX324" s="488"/>
      <c r="JHY324" s="489"/>
      <c r="JHZ324" s="490"/>
      <c r="JIA324" s="488"/>
      <c r="JIB324" s="488"/>
      <c r="JIC324" s="488"/>
      <c r="JID324" s="488"/>
      <c r="JIE324" s="488"/>
      <c r="JIF324" s="488"/>
      <c r="JIG324" s="489"/>
      <c r="JIH324" s="490"/>
      <c r="JII324" s="488"/>
      <c r="JIJ324" s="488"/>
      <c r="JIK324" s="488"/>
      <c r="JIL324" s="488"/>
      <c r="JIM324" s="488"/>
      <c r="JIN324" s="488"/>
      <c r="JIO324" s="489"/>
      <c r="JIP324" s="490"/>
      <c r="JIQ324" s="488"/>
      <c r="JIR324" s="488"/>
      <c r="JIS324" s="488"/>
      <c r="JIT324" s="488"/>
      <c r="JIU324" s="488"/>
      <c r="JIV324" s="488"/>
      <c r="JIW324" s="489"/>
      <c r="JIX324" s="490"/>
      <c r="JIY324" s="488"/>
      <c r="JIZ324" s="488"/>
      <c r="JJA324" s="488"/>
      <c r="JJB324" s="488"/>
      <c r="JJC324" s="488"/>
      <c r="JJD324" s="488"/>
      <c r="JJE324" s="489"/>
      <c r="JJF324" s="490"/>
      <c r="JJG324" s="488"/>
      <c r="JJH324" s="488"/>
      <c r="JJI324" s="488"/>
      <c r="JJJ324" s="488"/>
      <c r="JJK324" s="488"/>
      <c r="JJL324" s="488"/>
      <c r="JJM324" s="489"/>
      <c r="JJN324" s="490"/>
      <c r="JJO324" s="488"/>
      <c r="JJP324" s="488"/>
      <c r="JJQ324" s="488"/>
      <c r="JJR324" s="488"/>
      <c r="JJS324" s="488"/>
      <c r="JJT324" s="488"/>
      <c r="JJU324" s="489"/>
      <c r="JJV324" s="490"/>
      <c r="JJW324" s="488"/>
      <c r="JJX324" s="488"/>
      <c r="JJY324" s="488"/>
      <c r="JJZ324" s="488"/>
      <c r="JKA324" s="488"/>
      <c r="JKB324" s="488"/>
      <c r="JKC324" s="489"/>
      <c r="JKD324" s="490"/>
      <c r="JKE324" s="488"/>
      <c r="JKF324" s="488"/>
      <c r="JKG324" s="488"/>
      <c r="JKH324" s="488"/>
      <c r="JKI324" s="488"/>
      <c r="JKJ324" s="488"/>
      <c r="JKK324" s="489"/>
      <c r="JKL324" s="490"/>
      <c r="JKM324" s="488"/>
      <c r="JKN324" s="488"/>
      <c r="JKO324" s="488"/>
      <c r="JKP324" s="488"/>
      <c r="JKQ324" s="488"/>
      <c r="JKR324" s="488"/>
      <c r="JKS324" s="489"/>
      <c r="JKT324" s="490"/>
      <c r="JKU324" s="488"/>
      <c r="JKV324" s="488"/>
      <c r="JKW324" s="488"/>
      <c r="JKX324" s="488"/>
      <c r="JKY324" s="488"/>
      <c r="JKZ324" s="488"/>
      <c r="JLA324" s="489"/>
      <c r="JLB324" s="490"/>
      <c r="JLC324" s="488"/>
      <c r="JLD324" s="488"/>
      <c r="JLE324" s="488"/>
      <c r="JLF324" s="488"/>
      <c r="JLG324" s="488"/>
      <c r="JLH324" s="488"/>
      <c r="JLI324" s="489"/>
      <c r="JLJ324" s="490"/>
      <c r="JLK324" s="488"/>
      <c r="JLL324" s="488"/>
      <c r="JLM324" s="488"/>
      <c r="JLN324" s="488"/>
      <c r="JLO324" s="488"/>
      <c r="JLP324" s="488"/>
      <c r="JLQ324" s="489"/>
      <c r="JLR324" s="490"/>
      <c r="JLS324" s="488"/>
      <c r="JLT324" s="488"/>
      <c r="JLU324" s="488"/>
      <c r="JLV324" s="488"/>
      <c r="JLW324" s="488"/>
      <c r="JLX324" s="488"/>
      <c r="JLY324" s="489"/>
      <c r="JLZ324" s="490"/>
      <c r="JMA324" s="488"/>
      <c r="JMB324" s="488"/>
      <c r="JMC324" s="488"/>
      <c r="JMD324" s="488"/>
      <c r="JME324" s="488"/>
      <c r="JMF324" s="488"/>
      <c r="JMG324" s="489"/>
      <c r="JMH324" s="490"/>
      <c r="JMI324" s="488"/>
      <c r="JMJ324" s="488"/>
      <c r="JMK324" s="488"/>
      <c r="JML324" s="488"/>
      <c r="JMM324" s="488"/>
      <c r="JMN324" s="488"/>
      <c r="JMO324" s="489"/>
      <c r="JMP324" s="490"/>
      <c r="JMQ324" s="488"/>
      <c r="JMR324" s="488"/>
      <c r="JMS324" s="488"/>
      <c r="JMT324" s="488"/>
      <c r="JMU324" s="488"/>
      <c r="JMV324" s="488"/>
      <c r="JMW324" s="489"/>
      <c r="JMX324" s="490"/>
      <c r="JMY324" s="488"/>
      <c r="JMZ324" s="488"/>
      <c r="JNA324" s="488"/>
      <c r="JNB324" s="488"/>
      <c r="JNC324" s="488"/>
      <c r="JND324" s="488"/>
      <c r="JNE324" s="489"/>
      <c r="JNF324" s="490"/>
      <c r="JNG324" s="488"/>
      <c r="JNH324" s="488"/>
      <c r="JNI324" s="488"/>
      <c r="JNJ324" s="488"/>
      <c r="JNK324" s="488"/>
      <c r="JNL324" s="488"/>
      <c r="JNM324" s="489"/>
      <c r="JNN324" s="490"/>
      <c r="JNO324" s="488"/>
      <c r="JNP324" s="488"/>
      <c r="JNQ324" s="488"/>
      <c r="JNR324" s="488"/>
      <c r="JNS324" s="488"/>
      <c r="JNT324" s="488"/>
      <c r="JNU324" s="489"/>
      <c r="JNV324" s="490"/>
      <c r="JNW324" s="488"/>
      <c r="JNX324" s="488"/>
      <c r="JNY324" s="488"/>
      <c r="JNZ324" s="488"/>
      <c r="JOA324" s="488"/>
      <c r="JOB324" s="488"/>
      <c r="JOC324" s="489"/>
      <c r="JOD324" s="490"/>
      <c r="JOE324" s="488"/>
      <c r="JOF324" s="488"/>
      <c r="JOG324" s="488"/>
      <c r="JOH324" s="488"/>
      <c r="JOI324" s="488"/>
      <c r="JOJ324" s="488"/>
      <c r="JOK324" s="489"/>
      <c r="JOL324" s="490"/>
      <c r="JOM324" s="488"/>
      <c r="JON324" s="488"/>
      <c r="JOO324" s="488"/>
      <c r="JOP324" s="488"/>
      <c r="JOQ324" s="488"/>
      <c r="JOR324" s="488"/>
      <c r="JOS324" s="489"/>
      <c r="JOT324" s="490"/>
      <c r="JOU324" s="488"/>
      <c r="JOV324" s="488"/>
      <c r="JOW324" s="488"/>
      <c r="JOX324" s="488"/>
      <c r="JOY324" s="488"/>
      <c r="JOZ324" s="488"/>
      <c r="JPA324" s="489"/>
      <c r="JPB324" s="490"/>
      <c r="JPC324" s="488"/>
      <c r="JPD324" s="488"/>
      <c r="JPE324" s="488"/>
      <c r="JPF324" s="488"/>
      <c r="JPG324" s="488"/>
      <c r="JPH324" s="488"/>
      <c r="JPI324" s="489"/>
      <c r="JPJ324" s="490"/>
      <c r="JPK324" s="488"/>
      <c r="JPL324" s="488"/>
      <c r="JPM324" s="488"/>
      <c r="JPN324" s="488"/>
      <c r="JPO324" s="488"/>
      <c r="JPP324" s="488"/>
      <c r="JPQ324" s="489"/>
      <c r="JPR324" s="490"/>
      <c r="JPS324" s="488"/>
      <c r="JPT324" s="488"/>
      <c r="JPU324" s="488"/>
      <c r="JPV324" s="488"/>
      <c r="JPW324" s="488"/>
      <c r="JPX324" s="488"/>
      <c r="JPY324" s="489"/>
      <c r="JPZ324" s="490"/>
      <c r="JQA324" s="488"/>
      <c r="JQB324" s="488"/>
      <c r="JQC324" s="488"/>
      <c r="JQD324" s="488"/>
      <c r="JQE324" s="488"/>
      <c r="JQF324" s="488"/>
      <c r="JQG324" s="489"/>
      <c r="JQH324" s="490"/>
      <c r="JQI324" s="488"/>
      <c r="JQJ324" s="488"/>
      <c r="JQK324" s="488"/>
      <c r="JQL324" s="488"/>
      <c r="JQM324" s="488"/>
      <c r="JQN324" s="488"/>
      <c r="JQO324" s="489"/>
      <c r="JQP324" s="490"/>
      <c r="JQQ324" s="488"/>
      <c r="JQR324" s="488"/>
      <c r="JQS324" s="488"/>
      <c r="JQT324" s="488"/>
      <c r="JQU324" s="488"/>
      <c r="JQV324" s="488"/>
      <c r="JQW324" s="489"/>
      <c r="JQX324" s="490"/>
      <c r="JQY324" s="488"/>
      <c r="JQZ324" s="488"/>
      <c r="JRA324" s="488"/>
      <c r="JRB324" s="488"/>
      <c r="JRC324" s="488"/>
      <c r="JRD324" s="488"/>
      <c r="JRE324" s="489"/>
      <c r="JRF324" s="490"/>
      <c r="JRG324" s="488"/>
      <c r="JRH324" s="488"/>
      <c r="JRI324" s="488"/>
      <c r="JRJ324" s="488"/>
      <c r="JRK324" s="488"/>
      <c r="JRL324" s="488"/>
      <c r="JRM324" s="489"/>
      <c r="JRN324" s="490"/>
      <c r="JRO324" s="488"/>
      <c r="JRP324" s="488"/>
      <c r="JRQ324" s="488"/>
      <c r="JRR324" s="488"/>
      <c r="JRS324" s="488"/>
      <c r="JRT324" s="488"/>
      <c r="JRU324" s="489"/>
      <c r="JRV324" s="490"/>
      <c r="JRW324" s="488"/>
      <c r="JRX324" s="488"/>
      <c r="JRY324" s="488"/>
      <c r="JRZ324" s="488"/>
      <c r="JSA324" s="488"/>
      <c r="JSB324" s="488"/>
      <c r="JSC324" s="489"/>
      <c r="JSD324" s="490"/>
      <c r="JSE324" s="488"/>
      <c r="JSF324" s="488"/>
      <c r="JSG324" s="488"/>
      <c r="JSH324" s="488"/>
      <c r="JSI324" s="488"/>
      <c r="JSJ324" s="488"/>
      <c r="JSK324" s="489"/>
      <c r="JSL324" s="490"/>
      <c r="JSM324" s="488"/>
      <c r="JSN324" s="488"/>
      <c r="JSO324" s="488"/>
      <c r="JSP324" s="488"/>
      <c r="JSQ324" s="488"/>
      <c r="JSR324" s="488"/>
      <c r="JSS324" s="489"/>
      <c r="JST324" s="490"/>
      <c r="JSU324" s="488"/>
      <c r="JSV324" s="488"/>
      <c r="JSW324" s="488"/>
      <c r="JSX324" s="488"/>
      <c r="JSY324" s="488"/>
      <c r="JSZ324" s="488"/>
      <c r="JTA324" s="489"/>
      <c r="JTB324" s="490"/>
      <c r="JTC324" s="488"/>
      <c r="JTD324" s="488"/>
      <c r="JTE324" s="488"/>
      <c r="JTF324" s="488"/>
      <c r="JTG324" s="488"/>
      <c r="JTH324" s="488"/>
      <c r="JTI324" s="489"/>
      <c r="JTJ324" s="490"/>
      <c r="JTK324" s="488"/>
      <c r="JTL324" s="488"/>
      <c r="JTM324" s="488"/>
      <c r="JTN324" s="488"/>
      <c r="JTO324" s="488"/>
      <c r="JTP324" s="488"/>
      <c r="JTQ324" s="489"/>
      <c r="JTR324" s="490"/>
      <c r="JTS324" s="488"/>
      <c r="JTT324" s="488"/>
      <c r="JTU324" s="488"/>
      <c r="JTV324" s="488"/>
      <c r="JTW324" s="488"/>
      <c r="JTX324" s="488"/>
      <c r="JTY324" s="489"/>
      <c r="JTZ324" s="490"/>
      <c r="JUA324" s="488"/>
      <c r="JUB324" s="488"/>
      <c r="JUC324" s="488"/>
      <c r="JUD324" s="488"/>
      <c r="JUE324" s="488"/>
      <c r="JUF324" s="488"/>
      <c r="JUG324" s="489"/>
      <c r="JUH324" s="490"/>
      <c r="JUI324" s="488"/>
      <c r="JUJ324" s="488"/>
      <c r="JUK324" s="488"/>
      <c r="JUL324" s="488"/>
      <c r="JUM324" s="488"/>
      <c r="JUN324" s="488"/>
      <c r="JUO324" s="489"/>
      <c r="JUP324" s="490"/>
      <c r="JUQ324" s="488"/>
      <c r="JUR324" s="488"/>
      <c r="JUS324" s="488"/>
      <c r="JUT324" s="488"/>
      <c r="JUU324" s="488"/>
      <c r="JUV324" s="488"/>
      <c r="JUW324" s="489"/>
      <c r="JUX324" s="490"/>
      <c r="JUY324" s="488"/>
      <c r="JUZ324" s="488"/>
      <c r="JVA324" s="488"/>
      <c r="JVB324" s="488"/>
      <c r="JVC324" s="488"/>
      <c r="JVD324" s="488"/>
      <c r="JVE324" s="489"/>
      <c r="JVF324" s="490"/>
      <c r="JVG324" s="488"/>
      <c r="JVH324" s="488"/>
      <c r="JVI324" s="488"/>
      <c r="JVJ324" s="488"/>
      <c r="JVK324" s="488"/>
      <c r="JVL324" s="488"/>
      <c r="JVM324" s="489"/>
      <c r="JVN324" s="490"/>
      <c r="JVO324" s="488"/>
      <c r="JVP324" s="488"/>
      <c r="JVQ324" s="488"/>
      <c r="JVR324" s="488"/>
      <c r="JVS324" s="488"/>
      <c r="JVT324" s="488"/>
      <c r="JVU324" s="489"/>
      <c r="JVV324" s="490"/>
      <c r="JVW324" s="488"/>
      <c r="JVX324" s="488"/>
      <c r="JVY324" s="488"/>
      <c r="JVZ324" s="488"/>
      <c r="JWA324" s="488"/>
      <c r="JWB324" s="488"/>
      <c r="JWC324" s="489"/>
      <c r="JWD324" s="490"/>
      <c r="JWE324" s="488"/>
      <c r="JWF324" s="488"/>
      <c r="JWG324" s="488"/>
      <c r="JWH324" s="488"/>
      <c r="JWI324" s="488"/>
      <c r="JWJ324" s="488"/>
      <c r="JWK324" s="489"/>
      <c r="JWL324" s="490"/>
      <c r="JWM324" s="488"/>
      <c r="JWN324" s="488"/>
      <c r="JWO324" s="488"/>
      <c r="JWP324" s="488"/>
      <c r="JWQ324" s="488"/>
      <c r="JWR324" s="488"/>
      <c r="JWS324" s="489"/>
      <c r="JWT324" s="490"/>
      <c r="JWU324" s="488"/>
      <c r="JWV324" s="488"/>
      <c r="JWW324" s="488"/>
      <c r="JWX324" s="488"/>
      <c r="JWY324" s="488"/>
      <c r="JWZ324" s="488"/>
      <c r="JXA324" s="489"/>
      <c r="JXB324" s="490"/>
      <c r="JXC324" s="488"/>
      <c r="JXD324" s="488"/>
      <c r="JXE324" s="488"/>
      <c r="JXF324" s="488"/>
      <c r="JXG324" s="488"/>
      <c r="JXH324" s="488"/>
      <c r="JXI324" s="489"/>
      <c r="JXJ324" s="490"/>
      <c r="JXK324" s="488"/>
      <c r="JXL324" s="488"/>
      <c r="JXM324" s="488"/>
      <c r="JXN324" s="488"/>
      <c r="JXO324" s="488"/>
      <c r="JXP324" s="488"/>
      <c r="JXQ324" s="489"/>
      <c r="JXR324" s="490"/>
      <c r="JXS324" s="488"/>
      <c r="JXT324" s="488"/>
      <c r="JXU324" s="488"/>
      <c r="JXV324" s="488"/>
      <c r="JXW324" s="488"/>
      <c r="JXX324" s="488"/>
      <c r="JXY324" s="489"/>
      <c r="JXZ324" s="490"/>
      <c r="JYA324" s="488"/>
      <c r="JYB324" s="488"/>
      <c r="JYC324" s="488"/>
      <c r="JYD324" s="488"/>
      <c r="JYE324" s="488"/>
      <c r="JYF324" s="488"/>
      <c r="JYG324" s="489"/>
      <c r="JYH324" s="490"/>
      <c r="JYI324" s="488"/>
      <c r="JYJ324" s="488"/>
      <c r="JYK324" s="488"/>
      <c r="JYL324" s="488"/>
      <c r="JYM324" s="488"/>
      <c r="JYN324" s="488"/>
      <c r="JYO324" s="489"/>
      <c r="JYP324" s="490"/>
      <c r="JYQ324" s="488"/>
      <c r="JYR324" s="488"/>
      <c r="JYS324" s="488"/>
      <c r="JYT324" s="488"/>
      <c r="JYU324" s="488"/>
      <c r="JYV324" s="488"/>
      <c r="JYW324" s="489"/>
      <c r="JYX324" s="490"/>
      <c r="JYY324" s="488"/>
      <c r="JYZ324" s="488"/>
      <c r="JZA324" s="488"/>
      <c r="JZB324" s="488"/>
      <c r="JZC324" s="488"/>
      <c r="JZD324" s="488"/>
      <c r="JZE324" s="489"/>
      <c r="JZF324" s="490"/>
      <c r="JZG324" s="488"/>
      <c r="JZH324" s="488"/>
      <c r="JZI324" s="488"/>
      <c r="JZJ324" s="488"/>
      <c r="JZK324" s="488"/>
      <c r="JZL324" s="488"/>
      <c r="JZM324" s="489"/>
      <c r="JZN324" s="490"/>
      <c r="JZO324" s="488"/>
      <c r="JZP324" s="488"/>
      <c r="JZQ324" s="488"/>
      <c r="JZR324" s="488"/>
      <c r="JZS324" s="488"/>
      <c r="JZT324" s="488"/>
      <c r="JZU324" s="489"/>
      <c r="JZV324" s="490"/>
      <c r="JZW324" s="488"/>
      <c r="JZX324" s="488"/>
      <c r="JZY324" s="488"/>
      <c r="JZZ324" s="488"/>
      <c r="KAA324" s="488"/>
      <c r="KAB324" s="488"/>
      <c r="KAC324" s="489"/>
      <c r="KAD324" s="490"/>
      <c r="KAE324" s="488"/>
      <c r="KAF324" s="488"/>
      <c r="KAG324" s="488"/>
      <c r="KAH324" s="488"/>
      <c r="KAI324" s="488"/>
      <c r="KAJ324" s="488"/>
      <c r="KAK324" s="489"/>
      <c r="KAL324" s="490"/>
      <c r="KAM324" s="488"/>
      <c r="KAN324" s="488"/>
      <c r="KAO324" s="488"/>
      <c r="KAP324" s="488"/>
      <c r="KAQ324" s="488"/>
      <c r="KAR324" s="488"/>
      <c r="KAS324" s="489"/>
      <c r="KAT324" s="490"/>
      <c r="KAU324" s="488"/>
      <c r="KAV324" s="488"/>
      <c r="KAW324" s="488"/>
      <c r="KAX324" s="488"/>
      <c r="KAY324" s="488"/>
      <c r="KAZ324" s="488"/>
      <c r="KBA324" s="489"/>
      <c r="KBB324" s="490"/>
      <c r="KBC324" s="488"/>
      <c r="KBD324" s="488"/>
      <c r="KBE324" s="488"/>
      <c r="KBF324" s="488"/>
      <c r="KBG324" s="488"/>
      <c r="KBH324" s="488"/>
      <c r="KBI324" s="489"/>
      <c r="KBJ324" s="490"/>
      <c r="KBK324" s="488"/>
      <c r="KBL324" s="488"/>
      <c r="KBM324" s="488"/>
      <c r="KBN324" s="488"/>
      <c r="KBO324" s="488"/>
      <c r="KBP324" s="488"/>
      <c r="KBQ324" s="489"/>
      <c r="KBR324" s="490"/>
      <c r="KBS324" s="488"/>
      <c r="KBT324" s="488"/>
      <c r="KBU324" s="488"/>
      <c r="KBV324" s="488"/>
      <c r="KBW324" s="488"/>
      <c r="KBX324" s="488"/>
      <c r="KBY324" s="489"/>
      <c r="KBZ324" s="490"/>
      <c r="KCA324" s="488"/>
      <c r="KCB324" s="488"/>
      <c r="KCC324" s="488"/>
      <c r="KCD324" s="488"/>
      <c r="KCE324" s="488"/>
      <c r="KCF324" s="488"/>
      <c r="KCG324" s="489"/>
      <c r="KCH324" s="490"/>
      <c r="KCI324" s="488"/>
      <c r="KCJ324" s="488"/>
      <c r="KCK324" s="488"/>
      <c r="KCL324" s="488"/>
      <c r="KCM324" s="488"/>
      <c r="KCN324" s="488"/>
      <c r="KCO324" s="489"/>
      <c r="KCP324" s="490"/>
      <c r="KCQ324" s="488"/>
      <c r="KCR324" s="488"/>
      <c r="KCS324" s="488"/>
      <c r="KCT324" s="488"/>
      <c r="KCU324" s="488"/>
      <c r="KCV324" s="488"/>
      <c r="KCW324" s="489"/>
      <c r="KCX324" s="490"/>
      <c r="KCY324" s="488"/>
      <c r="KCZ324" s="488"/>
      <c r="KDA324" s="488"/>
      <c r="KDB324" s="488"/>
      <c r="KDC324" s="488"/>
      <c r="KDD324" s="488"/>
      <c r="KDE324" s="489"/>
      <c r="KDF324" s="490"/>
      <c r="KDG324" s="488"/>
      <c r="KDH324" s="488"/>
      <c r="KDI324" s="488"/>
      <c r="KDJ324" s="488"/>
      <c r="KDK324" s="488"/>
      <c r="KDL324" s="488"/>
      <c r="KDM324" s="489"/>
      <c r="KDN324" s="490"/>
      <c r="KDO324" s="488"/>
      <c r="KDP324" s="488"/>
      <c r="KDQ324" s="488"/>
      <c r="KDR324" s="488"/>
      <c r="KDS324" s="488"/>
      <c r="KDT324" s="488"/>
      <c r="KDU324" s="489"/>
      <c r="KDV324" s="490"/>
      <c r="KDW324" s="488"/>
      <c r="KDX324" s="488"/>
      <c r="KDY324" s="488"/>
      <c r="KDZ324" s="488"/>
      <c r="KEA324" s="488"/>
      <c r="KEB324" s="488"/>
      <c r="KEC324" s="489"/>
      <c r="KED324" s="490"/>
      <c r="KEE324" s="488"/>
      <c r="KEF324" s="488"/>
      <c r="KEG324" s="488"/>
      <c r="KEH324" s="488"/>
      <c r="KEI324" s="488"/>
      <c r="KEJ324" s="488"/>
      <c r="KEK324" s="489"/>
      <c r="KEL324" s="490"/>
      <c r="KEM324" s="488"/>
      <c r="KEN324" s="488"/>
      <c r="KEO324" s="488"/>
      <c r="KEP324" s="488"/>
      <c r="KEQ324" s="488"/>
      <c r="KER324" s="488"/>
      <c r="KES324" s="489"/>
      <c r="KET324" s="490"/>
      <c r="KEU324" s="488"/>
      <c r="KEV324" s="488"/>
      <c r="KEW324" s="488"/>
      <c r="KEX324" s="488"/>
      <c r="KEY324" s="488"/>
      <c r="KEZ324" s="488"/>
      <c r="KFA324" s="489"/>
      <c r="KFB324" s="490"/>
      <c r="KFC324" s="488"/>
      <c r="KFD324" s="488"/>
      <c r="KFE324" s="488"/>
      <c r="KFF324" s="488"/>
      <c r="KFG324" s="488"/>
      <c r="KFH324" s="488"/>
      <c r="KFI324" s="489"/>
      <c r="KFJ324" s="490"/>
      <c r="KFK324" s="488"/>
      <c r="KFL324" s="488"/>
      <c r="KFM324" s="488"/>
      <c r="KFN324" s="488"/>
      <c r="KFO324" s="488"/>
      <c r="KFP324" s="488"/>
      <c r="KFQ324" s="489"/>
      <c r="KFR324" s="490"/>
      <c r="KFS324" s="488"/>
      <c r="KFT324" s="488"/>
      <c r="KFU324" s="488"/>
      <c r="KFV324" s="488"/>
      <c r="KFW324" s="488"/>
      <c r="KFX324" s="488"/>
      <c r="KFY324" s="489"/>
      <c r="KFZ324" s="490"/>
      <c r="KGA324" s="488"/>
      <c r="KGB324" s="488"/>
      <c r="KGC324" s="488"/>
      <c r="KGD324" s="488"/>
      <c r="KGE324" s="488"/>
      <c r="KGF324" s="488"/>
      <c r="KGG324" s="489"/>
      <c r="KGH324" s="490"/>
      <c r="KGI324" s="488"/>
      <c r="KGJ324" s="488"/>
      <c r="KGK324" s="488"/>
      <c r="KGL324" s="488"/>
      <c r="KGM324" s="488"/>
      <c r="KGN324" s="488"/>
      <c r="KGO324" s="489"/>
      <c r="KGP324" s="490"/>
      <c r="KGQ324" s="488"/>
      <c r="KGR324" s="488"/>
      <c r="KGS324" s="488"/>
      <c r="KGT324" s="488"/>
      <c r="KGU324" s="488"/>
      <c r="KGV324" s="488"/>
      <c r="KGW324" s="489"/>
      <c r="KGX324" s="490"/>
      <c r="KGY324" s="488"/>
      <c r="KGZ324" s="488"/>
      <c r="KHA324" s="488"/>
      <c r="KHB324" s="488"/>
      <c r="KHC324" s="488"/>
      <c r="KHD324" s="488"/>
      <c r="KHE324" s="489"/>
      <c r="KHF324" s="490"/>
      <c r="KHG324" s="488"/>
      <c r="KHH324" s="488"/>
      <c r="KHI324" s="488"/>
      <c r="KHJ324" s="488"/>
      <c r="KHK324" s="488"/>
      <c r="KHL324" s="488"/>
      <c r="KHM324" s="489"/>
      <c r="KHN324" s="490"/>
      <c r="KHO324" s="488"/>
      <c r="KHP324" s="488"/>
      <c r="KHQ324" s="488"/>
      <c r="KHR324" s="488"/>
      <c r="KHS324" s="488"/>
      <c r="KHT324" s="488"/>
      <c r="KHU324" s="489"/>
      <c r="KHV324" s="490"/>
      <c r="KHW324" s="488"/>
      <c r="KHX324" s="488"/>
      <c r="KHY324" s="488"/>
      <c r="KHZ324" s="488"/>
      <c r="KIA324" s="488"/>
      <c r="KIB324" s="488"/>
      <c r="KIC324" s="489"/>
      <c r="KID324" s="490"/>
      <c r="KIE324" s="488"/>
      <c r="KIF324" s="488"/>
      <c r="KIG324" s="488"/>
      <c r="KIH324" s="488"/>
      <c r="KII324" s="488"/>
      <c r="KIJ324" s="488"/>
      <c r="KIK324" s="489"/>
      <c r="KIL324" s="490"/>
      <c r="KIM324" s="488"/>
      <c r="KIN324" s="488"/>
      <c r="KIO324" s="488"/>
      <c r="KIP324" s="488"/>
      <c r="KIQ324" s="488"/>
      <c r="KIR324" s="488"/>
      <c r="KIS324" s="489"/>
      <c r="KIT324" s="490"/>
      <c r="KIU324" s="488"/>
      <c r="KIV324" s="488"/>
      <c r="KIW324" s="488"/>
      <c r="KIX324" s="488"/>
      <c r="KIY324" s="488"/>
      <c r="KIZ324" s="488"/>
      <c r="KJA324" s="489"/>
      <c r="KJB324" s="490"/>
      <c r="KJC324" s="488"/>
      <c r="KJD324" s="488"/>
      <c r="KJE324" s="488"/>
      <c r="KJF324" s="488"/>
      <c r="KJG324" s="488"/>
      <c r="KJH324" s="488"/>
      <c r="KJI324" s="489"/>
      <c r="KJJ324" s="490"/>
      <c r="KJK324" s="488"/>
      <c r="KJL324" s="488"/>
      <c r="KJM324" s="488"/>
      <c r="KJN324" s="488"/>
      <c r="KJO324" s="488"/>
      <c r="KJP324" s="488"/>
      <c r="KJQ324" s="489"/>
      <c r="KJR324" s="490"/>
      <c r="KJS324" s="488"/>
      <c r="KJT324" s="488"/>
      <c r="KJU324" s="488"/>
      <c r="KJV324" s="488"/>
      <c r="KJW324" s="488"/>
      <c r="KJX324" s="488"/>
      <c r="KJY324" s="489"/>
      <c r="KJZ324" s="490"/>
      <c r="KKA324" s="488"/>
      <c r="KKB324" s="488"/>
      <c r="KKC324" s="488"/>
      <c r="KKD324" s="488"/>
      <c r="KKE324" s="488"/>
      <c r="KKF324" s="488"/>
      <c r="KKG324" s="489"/>
      <c r="KKH324" s="490"/>
      <c r="KKI324" s="488"/>
      <c r="KKJ324" s="488"/>
      <c r="KKK324" s="488"/>
      <c r="KKL324" s="488"/>
      <c r="KKM324" s="488"/>
      <c r="KKN324" s="488"/>
      <c r="KKO324" s="489"/>
      <c r="KKP324" s="490"/>
      <c r="KKQ324" s="488"/>
      <c r="KKR324" s="488"/>
      <c r="KKS324" s="488"/>
      <c r="KKT324" s="488"/>
      <c r="KKU324" s="488"/>
      <c r="KKV324" s="488"/>
      <c r="KKW324" s="489"/>
      <c r="KKX324" s="490"/>
      <c r="KKY324" s="488"/>
      <c r="KKZ324" s="488"/>
      <c r="KLA324" s="488"/>
      <c r="KLB324" s="488"/>
      <c r="KLC324" s="488"/>
      <c r="KLD324" s="488"/>
      <c r="KLE324" s="489"/>
      <c r="KLF324" s="490"/>
      <c r="KLG324" s="488"/>
      <c r="KLH324" s="488"/>
      <c r="KLI324" s="488"/>
      <c r="KLJ324" s="488"/>
      <c r="KLK324" s="488"/>
      <c r="KLL324" s="488"/>
      <c r="KLM324" s="489"/>
      <c r="KLN324" s="490"/>
      <c r="KLO324" s="488"/>
      <c r="KLP324" s="488"/>
      <c r="KLQ324" s="488"/>
      <c r="KLR324" s="488"/>
      <c r="KLS324" s="488"/>
      <c r="KLT324" s="488"/>
      <c r="KLU324" s="489"/>
      <c r="KLV324" s="490"/>
      <c r="KLW324" s="488"/>
      <c r="KLX324" s="488"/>
      <c r="KLY324" s="488"/>
      <c r="KLZ324" s="488"/>
      <c r="KMA324" s="488"/>
      <c r="KMB324" s="488"/>
      <c r="KMC324" s="489"/>
      <c r="KMD324" s="490"/>
      <c r="KME324" s="488"/>
      <c r="KMF324" s="488"/>
      <c r="KMG324" s="488"/>
      <c r="KMH324" s="488"/>
      <c r="KMI324" s="488"/>
      <c r="KMJ324" s="488"/>
      <c r="KMK324" s="489"/>
      <c r="KML324" s="490"/>
      <c r="KMM324" s="488"/>
      <c r="KMN324" s="488"/>
      <c r="KMO324" s="488"/>
      <c r="KMP324" s="488"/>
      <c r="KMQ324" s="488"/>
      <c r="KMR324" s="488"/>
      <c r="KMS324" s="489"/>
      <c r="KMT324" s="490"/>
      <c r="KMU324" s="488"/>
      <c r="KMV324" s="488"/>
      <c r="KMW324" s="488"/>
      <c r="KMX324" s="488"/>
      <c r="KMY324" s="488"/>
      <c r="KMZ324" s="488"/>
      <c r="KNA324" s="489"/>
      <c r="KNB324" s="490"/>
      <c r="KNC324" s="488"/>
      <c r="KND324" s="488"/>
      <c r="KNE324" s="488"/>
      <c r="KNF324" s="488"/>
      <c r="KNG324" s="488"/>
      <c r="KNH324" s="488"/>
      <c r="KNI324" s="489"/>
      <c r="KNJ324" s="490"/>
      <c r="KNK324" s="488"/>
      <c r="KNL324" s="488"/>
      <c r="KNM324" s="488"/>
      <c r="KNN324" s="488"/>
      <c r="KNO324" s="488"/>
      <c r="KNP324" s="488"/>
      <c r="KNQ324" s="489"/>
      <c r="KNR324" s="490"/>
      <c r="KNS324" s="488"/>
      <c r="KNT324" s="488"/>
      <c r="KNU324" s="488"/>
      <c r="KNV324" s="488"/>
      <c r="KNW324" s="488"/>
      <c r="KNX324" s="488"/>
      <c r="KNY324" s="489"/>
      <c r="KNZ324" s="490"/>
      <c r="KOA324" s="488"/>
      <c r="KOB324" s="488"/>
      <c r="KOC324" s="488"/>
      <c r="KOD324" s="488"/>
      <c r="KOE324" s="488"/>
      <c r="KOF324" s="488"/>
      <c r="KOG324" s="489"/>
      <c r="KOH324" s="490"/>
      <c r="KOI324" s="488"/>
      <c r="KOJ324" s="488"/>
      <c r="KOK324" s="488"/>
      <c r="KOL324" s="488"/>
      <c r="KOM324" s="488"/>
      <c r="KON324" s="488"/>
      <c r="KOO324" s="489"/>
      <c r="KOP324" s="490"/>
      <c r="KOQ324" s="488"/>
      <c r="KOR324" s="488"/>
      <c r="KOS324" s="488"/>
      <c r="KOT324" s="488"/>
      <c r="KOU324" s="488"/>
      <c r="KOV324" s="488"/>
      <c r="KOW324" s="489"/>
      <c r="KOX324" s="490"/>
      <c r="KOY324" s="488"/>
      <c r="KOZ324" s="488"/>
      <c r="KPA324" s="488"/>
      <c r="KPB324" s="488"/>
      <c r="KPC324" s="488"/>
      <c r="KPD324" s="488"/>
      <c r="KPE324" s="489"/>
      <c r="KPF324" s="490"/>
      <c r="KPG324" s="488"/>
      <c r="KPH324" s="488"/>
      <c r="KPI324" s="488"/>
      <c r="KPJ324" s="488"/>
      <c r="KPK324" s="488"/>
      <c r="KPL324" s="488"/>
      <c r="KPM324" s="489"/>
      <c r="KPN324" s="490"/>
      <c r="KPO324" s="488"/>
      <c r="KPP324" s="488"/>
      <c r="KPQ324" s="488"/>
      <c r="KPR324" s="488"/>
      <c r="KPS324" s="488"/>
      <c r="KPT324" s="488"/>
      <c r="KPU324" s="489"/>
      <c r="KPV324" s="490"/>
      <c r="KPW324" s="488"/>
      <c r="KPX324" s="488"/>
      <c r="KPY324" s="488"/>
      <c r="KPZ324" s="488"/>
      <c r="KQA324" s="488"/>
      <c r="KQB324" s="488"/>
      <c r="KQC324" s="489"/>
      <c r="KQD324" s="490"/>
      <c r="KQE324" s="488"/>
      <c r="KQF324" s="488"/>
      <c r="KQG324" s="488"/>
      <c r="KQH324" s="488"/>
      <c r="KQI324" s="488"/>
      <c r="KQJ324" s="488"/>
      <c r="KQK324" s="489"/>
      <c r="KQL324" s="490"/>
      <c r="KQM324" s="488"/>
      <c r="KQN324" s="488"/>
      <c r="KQO324" s="488"/>
      <c r="KQP324" s="488"/>
      <c r="KQQ324" s="488"/>
      <c r="KQR324" s="488"/>
      <c r="KQS324" s="489"/>
      <c r="KQT324" s="490"/>
      <c r="KQU324" s="488"/>
      <c r="KQV324" s="488"/>
      <c r="KQW324" s="488"/>
      <c r="KQX324" s="488"/>
      <c r="KQY324" s="488"/>
      <c r="KQZ324" s="488"/>
      <c r="KRA324" s="489"/>
      <c r="KRB324" s="490"/>
      <c r="KRC324" s="488"/>
      <c r="KRD324" s="488"/>
      <c r="KRE324" s="488"/>
      <c r="KRF324" s="488"/>
      <c r="KRG324" s="488"/>
      <c r="KRH324" s="488"/>
      <c r="KRI324" s="489"/>
      <c r="KRJ324" s="490"/>
      <c r="KRK324" s="488"/>
      <c r="KRL324" s="488"/>
      <c r="KRM324" s="488"/>
      <c r="KRN324" s="488"/>
      <c r="KRO324" s="488"/>
      <c r="KRP324" s="488"/>
      <c r="KRQ324" s="489"/>
      <c r="KRR324" s="490"/>
      <c r="KRS324" s="488"/>
      <c r="KRT324" s="488"/>
      <c r="KRU324" s="488"/>
      <c r="KRV324" s="488"/>
      <c r="KRW324" s="488"/>
      <c r="KRX324" s="488"/>
      <c r="KRY324" s="489"/>
      <c r="KRZ324" s="490"/>
      <c r="KSA324" s="488"/>
      <c r="KSB324" s="488"/>
      <c r="KSC324" s="488"/>
      <c r="KSD324" s="488"/>
      <c r="KSE324" s="488"/>
      <c r="KSF324" s="488"/>
      <c r="KSG324" s="489"/>
      <c r="KSH324" s="490"/>
      <c r="KSI324" s="488"/>
      <c r="KSJ324" s="488"/>
      <c r="KSK324" s="488"/>
      <c r="KSL324" s="488"/>
      <c r="KSM324" s="488"/>
      <c r="KSN324" s="488"/>
      <c r="KSO324" s="489"/>
      <c r="KSP324" s="490"/>
      <c r="KSQ324" s="488"/>
      <c r="KSR324" s="488"/>
      <c r="KSS324" s="488"/>
      <c r="KST324" s="488"/>
      <c r="KSU324" s="488"/>
      <c r="KSV324" s="488"/>
      <c r="KSW324" s="489"/>
      <c r="KSX324" s="490"/>
      <c r="KSY324" s="488"/>
      <c r="KSZ324" s="488"/>
      <c r="KTA324" s="488"/>
      <c r="KTB324" s="488"/>
      <c r="KTC324" s="488"/>
      <c r="KTD324" s="488"/>
      <c r="KTE324" s="489"/>
      <c r="KTF324" s="490"/>
      <c r="KTG324" s="488"/>
      <c r="KTH324" s="488"/>
      <c r="KTI324" s="488"/>
      <c r="KTJ324" s="488"/>
      <c r="KTK324" s="488"/>
      <c r="KTL324" s="488"/>
      <c r="KTM324" s="489"/>
      <c r="KTN324" s="490"/>
      <c r="KTO324" s="488"/>
      <c r="KTP324" s="488"/>
      <c r="KTQ324" s="488"/>
      <c r="KTR324" s="488"/>
      <c r="KTS324" s="488"/>
      <c r="KTT324" s="488"/>
      <c r="KTU324" s="489"/>
      <c r="KTV324" s="490"/>
      <c r="KTW324" s="488"/>
      <c r="KTX324" s="488"/>
      <c r="KTY324" s="488"/>
      <c r="KTZ324" s="488"/>
      <c r="KUA324" s="488"/>
      <c r="KUB324" s="488"/>
      <c r="KUC324" s="489"/>
      <c r="KUD324" s="490"/>
      <c r="KUE324" s="488"/>
      <c r="KUF324" s="488"/>
      <c r="KUG324" s="488"/>
      <c r="KUH324" s="488"/>
      <c r="KUI324" s="488"/>
      <c r="KUJ324" s="488"/>
      <c r="KUK324" s="489"/>
      <c r="KUL324" s="490"/>
      <c r="KUM324" s="488"/>
      <c r="KUN324" s="488"/>
      <c r="KUO324" s="488"/>
      <c r="KUP324" s="488"/>
      <c r="KUQ324" s="488"/>
      <c r="KUR324" s="488"/>
      <c r="KUS324" s="489"/>
      <c r="KUT324" s="490"/>
      <c r="KUU324" s="488"/>
      <c r="KUV324" s="488"/>
      <c r="KUW324" s="488"/>
      <c r="KUX324" s="488"/>
      <c r="KUY324" s="488"/>
      <c r="KUZ324" s="488"/>
      <c r="KVA324" s="489"/>
      <c r="KVB324" s="490"/>
      <c r="KVC324" s="488"/>
      <c r="KVD324" s="488"/>
      <c r="KVE324" s="488"/>
      <c r="KVF324" s="488"/>
      <c r="KVG324" s="488"/>
      <c r="KVH324" s="488"/>
      <c r="KVI324" s="489"/>
      <c r="KVJ324" s="490"/>
      <c r="KVK324" s="488"/>
      <c r="KVL324" s="488"/>
      <c r="KVM324" s="488"/>
      <c r="KVN324" s="488"/>
      <c r="KVO324" s="488"/>
      <c r="KVP324" s="488"/>
      <c r="KVQ324" s="489"/>
      <c r="KVR324" s="490"/>
      <c r="KVS324" s="488"/>
      <c r="KVT324" s="488"/>
      <c r="KVU324" s="488"/>
      <c r="KVV324" s="488"/>
      <c r="KVW324" s="488"/>
      <c r="KVX324" s="488"/>
      <c r="KVY324" s="489"/>
      <c r="KVZ324" s="490"/>
      <c r="KWA324" s="488"/>
      <c r="KWB324" s="488"/>
      <c r="KWC324" s="488"/>
      <c r="KWD324" s="488"/>
      <c r="KWE324" s="488"/>
      <c r="KWF324" s="488"/>
      <c r="KWG324" s="489"/>
      <c r="KWH324" s="490"/>
      <c r="KWI324" s="488"/>
      <c r="KWJ324" s="488"/>
      <c r="KWK324" s="488"/>
      <c r="KWL324" s="488"/>
      <c r="KWM324" s="488"/>
      <c r="KWN324" s="488"/>
      <c r="KWO324" s="489"/>
      <c r="KWP324" s="490"/>
      <c r="KWQ324" s="488"/>
      <c r="KWR324" s="488"/>
      <c r="KWS324" s="488"/>
      <c r="KWT324" s="488"/>
      <c r="KWU324" s="488"/>
      <c r="KWV324" s="488"/>
      <c r="KWW324" s="489"/>
      <c r="KWX324" s="490"/>
      <c r="KWY324" s="488"/>
      <c r="KWZ324" s="488"/>
      <c r="KXA324" s="488"/>
      <c r="KXB324" s="488"/>
      <c r="KXC324" s="488"/>
      <c r="KXD324" s="488"/>
      <c r="KXE324" s="489"/>
      <c r="KXF324" s="490"/>
      <c r="KXG324" s="488"/>
      <c r="KXH324" s="488"/>
      <c r="KXI324" s="488"/>
      <c r="KXJ324" s="488"/>
      <c r="KXK324" s="488"/>
      <c r="KXL324" s="488"/>
      <c r="KXM324" s="489"/>
      <c r="KXN324" s="490"/>
      <c r="KXO324" s="488"/>
      <c r="KXP324" s="488"/>
      <c r="KXQ324" s="488"/>
      <c r="KXR324" s="488"/>
      <c r="KXS324" s="488"/>
      <c r="KXT324" s="488"/>
      <c r="KXU324" s="489"/>
      <c r="KXV324" s="490"/>
      <c r="KXW324" s="488"/>
      <c r="KXX324" s="488"/>
      <c r="KXY324" s="488"/>
      <c r="KXZ324" s="488"/>
      <c r="KYA324" s="488"/>
      <c r="KYB324" s="488"/>
      <c r="KYC324" s="489"/>
      <c r="KYD324" s="490"/>
      <c r="KYE324" s="488"/>
      <c r="KYF324" s="488"/>
      <c r="KYG324" s="488"/>
      <c r="KYH324" s="488"/>
      <c r="KYI324" s="488"/>
      <c r="KYJ324" s="488"/>
      <c r="KYK324" s="489"/>
      <c r="KYL324" s="490"/>
      <c r="KYM324" s="488"/>
      <c r="KYN324" s="488"/>
      <c r="KYO324" s="488"/>
      <c r="KYP324" s="488"/>
      <c r="KYQ324" s="488"/>
      <c r="KYR324" s="488"/>
      <c r="KYS324" s="489"/>
      <c r="KYT324" s="490"/>
      <c r="KYU324" s="488"/>
      <c r="KYV324" s="488"/>
      <c r="KYW324" s="488"/>
      <c r="KYX324" s="488"/>
      <c r="KYY324" s="488"/>
      <c r="KYZ324" s="488"/>
      <c r="KZA324" s="489"/>
      <c r="KZB324" s="490"/>
      <c r="KZC324" s="488"/>
      <c r="KZD324" s="488"/>
      <c r="KZE324" s="488"/>
      <c r="KZF324" s="488"/>
      <c r="KZG324" s="488"/>
      <c r="KZH324" s="488"/>
      <c r="KZI324" s="489"/>
      <c r="KZJ324" s="490"/>
      <c r="KZK324" s="488"/>
      <c r="KZL324" s="488"/>
      <c r="KZM324" s="488"/>
      <c r="KZN324" s="488"/>
      <c r="KZO324" s="488"/>
      <c r="KZP324" s="488"/>
      <c r="KZQ324" s="489"/>
      <c r="KZR324" s="490"/>
      <c r="KZS324" s="488"/>
      <c r="KZT324" s="488"/>
      <c r="KZU324" s="488"/>
      <c r="KZV324" s="488"/>
      <c r="KZW324" s="488"/>
      <c r="KZX324" s="488"/>
      <c r="KZY324" s="489"/>
      <c r="KZZ324" s="490"/>
      <c r="LAA324" s="488"/>
      <c r="LAB324" s="488"/>
      <c r="LAC324" s="488"/>
      <c r="LAD324" s="488"/>
      <c r="LAE324" s="488"/>
      <c r="LAF324" s="488"/>
      <c r="LAG324" s="489"/>
      <c r="LAH324" s="490"/>
      <c r="LAI324" s="488"/>
      <c r="LAJ324" s="488"/>
      <c r="LAK324" s="488"/>
      <c r="LAL324" s="488"/>
      <c r="LAM324" s="488"/>
      <c r="LAN324" s="488"/>
      <c r="LAO324" s="489"/>
      <c r="LAP324" s="490"/>
      <c r="LAQ324" s="488"/>
      <c r="LAR324" s="488"/>
      <c r="LAS324" s="488"/>
      <c r="LAT324" s="488"/>
      <c r="LAU324" s="488"/>
      <c r="LAV324" s="488"/>
      <c r="LAW324" s="489"/>
      <c r="LAX324" s="490"/>
      <c r="LAY324" s="488"/>
      <c r="LAZ324" s="488"/>
      <c r="LBA324" s="488"/>
      <c r="LBB324" s="488"/>
      <c r="LBC324" s="488"/>
      <c r="LBD324" s="488"/>
      <c r="LBE324" s="489"/>
      <c r="LBF324" s="490"/>
      <c r="LBG324" s="488"/>
      <c r="LBH324" s="488"/>
      <c r="LBI324" s="488"/>
      <c r="LBJ324" s="488"/>
      <c r="LBK324" s="488"/>
      <c r="LBL324" s="488"/>
      <c r="LBM324" s="489"/>
      <c r="LBN324" s="490"/>
      <c r="LBO324" s="488"/>
      <c r="LBP324" s="488"/>
      <c r="LBQ324" s="488"/>
      <c r="LBR324" s="488"/>
      <c r="LBS324" s="488"/>
      <c r="LBT324" s="488"/>
      <c r="LBU324" s="489"/>
      <c r="LBV324" s="490"/>
      <c r="LBW324" s="488"/>
      <c r="LBX324" s="488"/>
      <c r="LBY324" s="488"/>
      <c r="LBZ324" s="488"/>
      <c r="LCA324" s="488"/>
      <c r="LCB324" s="488"/>
      <c r="LCC324" s="489"/>
      <c r="LCD324" s="490"/>
      <c r="LCE324" s="488"/>
      <c r="LCF324" s="488"/>
      <c r="LCG324" s="488"/>
      <c r="LCH324" s="488"/>
      <c r="LCI324" s="488"/>
      <c r="LCJ324" s="488"/>
      <c r="LCK324" s="489"/>
      <c r="LCL324" s="490"/>
      <c r="LCM324" s="488"/>
      <c r="LCN324" s="488"/>
      <c r="LCO324" s="488"/>
      <c r="LCP324" s="488"/>
      <c r="LCQ324" s="488"/>
      <c r="LCR324" s="488"/>
      <c r="LCS324" s="489"/>
      <c r="LCT324" s="490"/>
      <c r="LCU324" s="488"/>
      <c r="LCV324" s="488"/>
      <c r="LCW324" s="488"/>
      <c r="LCX324" s="488"/>
      <c r="LCY324" s="488"/>
      <c r="LCZ324" s="488"/>
      <c r="LDA324" s="489"/>
      <c r="LDB324" s="490"/>
      <c r="LDC324" s="488"/>
      <c r="LDD324" s="488"/>
      <c r="LDE324" s="488"/>
      <c r="LDF324" s="488"/>
      <c r="LDG324" s="488"/>
      <c r="LDH324" s="488"/>
      <c r="LDI324" s="489"/>
      <c r="LDJ324" s="490"/>
      <c r="LDK324" s="488"/>
      <c r="LDL324" s="488"/>
      <c r="LDM324" s="488"/>
      <c r="LDN324" s="488"/>
      <c r="LDO324" s="488"/>
      <c r="LDP324" s="488"/>
      <c r="LDQ324" s="489"/>
      <c r="LDR324" s="490"/>
      <c r="LDS324" s="488"/>
      <c r="LDT324" s="488"/>
      <c r="LDU324" s="488"/>
      <c r="LDV324" s="488"/>
      <c r="LDW324" s="488"/>
      <c r="LDX324" s="488"/>
      <c r="LDY324" s="489"/>
      <c r="LDZ324" s="490"/>
      <c r="LEA324" s="488"/>
      <c r="LEB324" s="488"/>
      <c r="LEC324" s="488"/>
      <c r="LED324" s="488"/>
      <c r="LEE324" s="488"/>
      <c r="LEF324" s="488"/>
      <c r="LEG324" s="489"/>
      <c r="LEH324" s="490"/>
      <c r="LEI324" s="488"/>
      <c r="LEJ324" s="488"/>
      <c r="LEK324" s="488"/>
      <c r="LEL324" s="488"/>
      <c r="LEM324" s="488"/>
      <c r="LEN324" s="488"/>
      <c r="LEO324" s="489"/>
      <c r="LEP324" s="490"/>
      <c r="LEQ324" s="488"/>
      <c r="LER324" s="488"/>
      <c r="LES324" s="488"/>
      <c r="LET324" s="488"/>
      <c r="LEU324" s="488"/>
      <c r="LEV324" s="488"/>
      <c r="LEW324" s="489"/>
      <c r="LEX324" s="490"/>
      <c r="LEY324" s="488"/>
      <c r="LEZ324" s="488"/>
      <c r="LFA324" s="488"/>
      <c r="LFB324" s="488"/>
      <c r="LFC324" s="488"/>
      <c r="LFD324" s="488"/>
      <c r="LFE324" s="489"/>
      <c r="LFF324" s="490"/>
      <c r="LFG324" s="488"/>
      <c r="LFH324" s="488"/>
      <c r="LFI324" s="488"/>
      <c r="LFJ324" s="488"/>
      <c r="LFK324" s="488"/>
      <c r="LFL324" s="488"/>
      <c r="LFM324" s="489"/>
      <c r="LFN324" s="490"/>
      <c r="LFO324" s="488"/>
      <c r="LFP324" s="488"/>
      <c r="LFQ324" s="488"/>
      <c r="LFR324" s="488"/>
      <c r="LFS324" s="488"/>
      <c r="LFT324" s="488"/>
      <c r="LFU324" s="489"/>
      <c r="LFV324" s="490"/>
      <c r="LFW324" s="488"/>
      <c r="LFX324" s="488"/>
      <c r="LFY324" s="488"/>
      <c r="LFZ324" s="488"/>
      <c r="LGA324" s="488"/>
      <c r="LGB324" s="488"/>
      <c r="LGC324" s="489"/>
      <c r="LGD324" s="490"/>
      <c r="LGE324" s="488"/>
      <c r="LGF324" s="488"/>
      <c r="LGG324" s="488"/>
      <c r="LGH324" s="488"/>
      <c r="LGI324" s="488"/>
      <c r="LGJ324" s="488"/>
      <c r="LGK324" s="489"/>
      <c r="LGL324" s="490"/>
      <c r="LGM324" s="488"/>
      <c r="LGN324" s="488"/>
      <c r="LGO324" s="488"/>
      <c r="LGP324" s="488"/>
      <c r="LGQ324" s="488"/>
      <c r="LGR324" s="488"/>
      <c r="LGS324" s="489"/>
      <c r="LGT324" s="490"/>
      <c r="LGU324" s="488"/>
      <c r="LGV324" s="488"/>
      <c r="LGW324" s="488"/>
      <c r="LGX324" s="488"/>
      <c r="LGY324" s="488"/>
      <c r="LGZ324" s="488"/>
      <c r="LHA324" s="489"/>
      <c r="LHB324" s="490"/>
      <c r="LHC324" s="488"/>
      <c r="LHD324" s="488"/>
      <c r="LHE324" s="488"/>
      <c r="LHF324" s="488"/>
      <c r="LHG324" s="488"/>
      <c r="LHH324" s="488"/>
      <c r="LHI324" s="489"/>
      <c r="LHJ324" s="490"/>
      <c r="LHK324" s="488"/>
      <c r="LHL324" s="488"/>
      <c r="LHM324" s="488"/>
      <c r="LHN324" s="488"/>
      <c r="LHO324" s="488"/>
      <c r="LHP324" s="488"/>
      <c r="LHQ324" s="489"/>
      <c r="LHR324" s="490"/>
      <c r="LHS324" s="488"/>
      <c r="LHT324" s="488"/>
      <c r="LHU324" s="488"/>
      <c r="LHV324" s="488"/>
      <c r="LHW324" s="488"/>
      <c r="LHX324" s="488"/>
      <c r="LHY324" s="489"/>
      <c r="LHZ324" s="490"/>
      <c r="LIA324" s="488"/>
      <c r="LIB324" s="488"/>
      <c r="LIC324" s="488"/>
      <c r="LID324" s="488"/>
      <c r="LIE324" s="488"/>
      <c r="LIF324" s="488"/>
      <c r="LIG324" s="489"/>
      <c r="LIH324" s="490"/>
      <c r="LII324" s="488"/>
      <c r="LIJ324" s="488"/>
      <c r="LIK324" s="488"/>
      <c r="LIL324" s="488"/>
      <c r="LIM324" s="488"/>
      <c r="LIN324" s="488"/>
      <c r="LIO324" s="489"/>
      <c r="LIP324" s="490"/>
      <c r="LIQ324" s="488"/>
      <c r="LIR324" s="488"/>
      <c r="LIS324" s="488"/>
      <c r="LIT324" s="488"/>
      <c r="LIU324" s="488"/>
      <c r="LIV324" s="488"/>
      <c r="LIW324" s="489"/>
      <c r="LIX324" s="490"/>
      <c r="LIY324" s="488"/>
      <c r="LIZ324" s="488"/>
      <c r="LJA324" s="488"/>
      <c r="LJB324" s="488"/>
      <c r="LJC324" s="488"/>
      <c r="LJD324" s="488"/>
      <c r="LJE324" s="489"/>
      <c r="LJF324" s="490"/>
      <c r="LJG324" s="488"/>
      <c r="LJH324" s="488"/>
      <c r="LJI324" s="488"/>
      <c r="LJJ324" s="488"/>
      <c r="LJK324" s="488"/>
      <c r="LJL324" s="488"/>
      <c r="LJM324" s="489"/>
      <c r="LJN324" s="490"/>
      <c r="LJO324" s="488"/>
      <c r="LJP324" s="488"/>
      <c r="LJQ324" s="488"/>
      <c r="LJR324" s="488"/>
      <c r="LJS324" s="488"/>
      <c r="LJT324" s="488"/>
      <c r="LJU324" s="489"/>
      <c r="LJV324" s="490"/>
      <c r="LJW324" s="488"/>
      <c r="LJX324" s="488"/>
      <c r="LJY324" s="488"/>
      <c r="LJZ324" s="488"/>
      <c r="LKA324" s="488"/>
      <c r="LKB324" s="488"/>
      <c r="LKC324" s="489"/>
      <c r="LKD324" s="490"/>
      <c r="LKE324" s="488"/>
      <c r="LKF324" s="488"/>
      <c r="LKG324" s="488"/>
      <c r="LKH324" s="488"/>
      <c r="LKI324" s="488"/>
      <c r="LKJ324" s="488"/>
      <c r="LKK324" s="489"/>
      <c r="LKL324" s="490"/>
      <c r="LKM324" s="488"/>
      <c r="LKN324" s="488"/>
      <c r="LKO324" s="488"/>
      <c r="LKP324" s="488"/>
      <c r="LKQ324" s="488"/>
      <c r="LKR324" s="488"/>
      <c r="LKS324" s="489"/>
      <c r="LKT324" s="490"/>
      <c r="LKU324" s="488"/>
      <c r="LKV324" s="488"/>
      <c r="LKW324" s="488"/>
      <c r="LKX324" s="488"/>
      <c r="LKY324" s="488"/>
      <c r="LKZ324" s="488"/>
      <c r="LLA324" s="489"/>
      <c r="LLB324" s="490"/>
      <c r="LLC324" s="488"/>
      <c r="LLD324" s="488"/>
      <c r="LLE324" s="488"/>
      <c r="LLF324" s="488"/>
      <c r="LLG324" s="488"/>
      <c r="LLH324" s="488"/>
      <c r="LLI324" s="489"/>
      <c r="LLJ324" s="490"/>
      <c r="LLK324" s="488"/>
      <c r="LLL324" s="488"/>
      <c r="LLM324" s="488"/>
      <c r="LLN324" s="488"/>
      <c r="LLO324" s="488"/>
      <c r="LLP324" s="488"/>
      <c r="LLQ324" s="489"/>
      <c r="LLR324" s="490"/>
      <c r="LLS324" s="488"/>
      <c r="LLT324" s="488"/>
      <c r="LLU324" s="488"/>
      <c r="LLV324" s="488"/>
      <c r="LLW324" s="488"/>
      <c r="LLX324" s="488"/>
      <c r="LLY324" s="489"/>
      <c r="LLZ324" s="490"/>
      <c r="LMA324" s="488"/>
      <c r="LMB324" s="488"/>
      <c r="LMC324" s="488"/>
      <c r="LMD324" s="488"/>
      <c r="LME324" s="488"/>
      <c r="LMF324" s="488"/>
      <c r="LMG324" s="489"/>
      <c r="LMH324" s="490"/>
      <c r="LMI324" s="488"/>
      <c r="LMJ324" s="488"/>
      <c r="LMK324" s="488"/>
      <c r="LML324" s="488"/>
      <c r="LMM324" s="488"/>
      <c r="LMN324" s="488"/>
      <c r="LMO324" s="489"/>
      <c r="LMP324" s="490"/>
      <c r="LMQ324" s="488"/>
      <c r="LMR324" s="488"/>
      <c r="LMS324" s="488"/>
      <c r="LMT324" s="488"/>
      <c r="LMU324" s="488"/>
      <c r="LMV324" s="488"/>
      <c r="LMW324" s="489"/>
      <c r="LMX324" s="490"/>
      <c r="LMY324" s="488"/>
      <c r="LMZ324" s="488"/>
      <c r="LNA324" s="488"/>
      <c r="LNB324" s="488"/>
      <c r="LNC324" s="488"/>
      <c r="LND324" s="488"/>
      <c r="LNE324" s="489"/>
      <c r="LNF324" s="490"/>
      <c r="LNG324" s="488"/>
      <c r="LNH324" s="488"/>
      <c r="LNI324" s="488"/>
      <c r="LNJ324" s="488"/>
      <c r="LNK324" s="488"/>
      <c r="LNL324" s="488"/>
      <c r="LNM324" s="489"/>
      <c r="LNN324" s="490"/>
      <c r="LNO324" s="488"/>
      <c r="LNP324" s="488"/>
      <c r="LNQ324" s="488"/>
      <c r="LNR324" s="488"/>
      <c r="LNS324" s="488"/>
      <c r="LNT324" s="488"/>
      <c r="LNU324" s="489"/>
      <c r="LNV324" s="490"/>
      <c r="LNW324" s="488"/>
      <c r="LNX324" s="488"/>
      <c r="LNY324" s="488"/>
      <c r="LNZ324" s="488"/>
      <c r="LOA324" s="488"/>
      <c r="LOB324" s="488"/>
      <c r="LOC324" s="489"/>
      <c r="LOD324" s="490"/>
      <c r="LOE324" s="488"/>
      <c r="LOF324" s="488"/>
      <c r="LOG324" s="488"/>
      <c r="LOH324" s="488"/>
      <c r="LOI324" s="488"/>
      <c r="LOJ324" s="488"/>
      <c r="LOK324" s="489"/>
      <c r="LOL324" s="490"/>
      <c r="LOM324" s="488"/>
      <c r="LON324" s="488"/>
      <c r="LOO324" s="488"/>
      <c r="LOP324" s="488"/>
      <c r="LOQ324" s="488"/>
      <c r="LOR324" s="488"/>
      <c r="LOS324" s="489"/>
      <c r="LOT324" s="490"/>
      <c r="LOU324" s="488"/>
      <c r="LOV324" s="488"/>
      <c r="LOW324" s="488"/>
      <c r="LOX324" s="488"/>
      <c r="LOY324" s="488"/>
      <c r="LOZ324" s="488"/>
      <c r="LPA324" s="489"/>
      <c r="LPB324" s="490"/>
      <c r="LPC324" s="488"/>
      <c r="LPD324" s="488"/>
      <c r="LPE324" s="488"/>
      <c r="LPF324" s="488"/>
      <c r="LPG324" s="488"/>
      <c r="LPH324" s="488"/>
      <c r="LPI324" s="489"/>
      <c r="LPJ324" s="490"/>
      <c r="LPK324" s="488"/>
      <c r="LPL324" s="488"/>
      <c r="LPM324" s="488"/>
      <c r="LPN324" s="488"/>
      <c r="LPO324" s="488"/>
      <c r="LPP324" s="488"/>
      <c r="LPQ324" s="489"/>
      <c r="LPR324" s="490"/>
      <c r="LPS324" s="488"/>
      <c r="LPT324" s="488"/>
      <c r="LPU324" s="488"/>
      <c r="LPV324" s="488"/>
      <c r="LPW324" s="488"/>
      <c r="LPX324" s="488"/>
      <c r="LPY324" s="489"/>
      <c r="LPZ324" s="490"/>
      <c r="LQA324" s="488"/>
      <c r="LQB324" s="488"/>
      <c r="LQC324" s="488"/>
      <c r="LQD324" s="488"/>
      <c r="LQE324" s="488"/>
      <c r="LQF324" s="488"/>
      <c r="LQG324" s="489"/>
      <c r="LQH324" s="490"/>
      <c r="LQI324" s="488"/>
      <c r="LQJ324" s="488"/>
      <c r="LQK324" s="488"/>
      <c r="LQL324" s="488"/>
      <c r="LQM324" s="488"/>
      <c r="LQN324" s="488"/>
      <c r="LQO324" s="489"/>
      <c r="LQP324" s="490"/>
      <c r="LQQ324" s="488"/>
      <c r="LQR324" s="488"/>
      <c r="LQS324" s="488"/>
      <c r="LQT324" s="488"/>
      <c r="LQU324" s="488"/>
      <c r="LQV324" s="488"/>
      <c r="LQW324" s="489"/>
      <c r="LQX324" s="490"/>
      <c r="LQY324" s="488"/>
      <c r="LQZ324" s="488"/>
      <c r="LRA324" s="488"/>
      <c r="LRB324" s="488"/>
      <c r="LRC324" s="488"/>
      <c r="LRD324" s="488"/>
      <c r="LRE324" s="489"/>
      <c r="LRF324" s="490"/>
      <c r="LRG324" s="488"/>
      <c r="LRH324" s="488"/>
      <c r="LRI324" s="488"/>
      <c r="LRJ324" s="488"/>
      <c r="LRK324" s="488"/>
      <c r="LRL324" s="488"/>
      <c r="LRM324" s="489"/>
      <c r="LRN324" s="490"/>
      <c r="LRO324" s="488"/>
      <c r="LRP324" s="488"/>
      <c r="LRQ324" s="488"/>
      <c r="LRR324" s="488"/>
      <c r="LRS324" s="488"/>
      <c r="LRT324" s="488"/>
      <c r="LRU324" s="489"/>
      <c r="LRV324" s="490"/>
      <c r="LRW324" s="488"/>
      <c r="LRX324" s="488"/>
      <c r="LRY324" s="488"/>
      <c r="LRZ324" s="488"/>
      <c r="LSA324" s="488"/>
      <c r="LSB324" s="488"/>
      <c r="LSC324" s="489"/>
      <c r="LSD324" s="490"/>
      <c r="LSE324" s="488"/>
      <c r="LSF324" s="488"/>
      <c r="LSG324" s="488"/>
      <c r="LSH324" s="488"/>
      <c r="LSI324" s="488"/>
      <c r="LSJ324" s="488"/>
      <c r="LSK324" s="489"/>
      <c r="LSL324" s="490"/>
      <c r="LSM324" s="488"/>
      <c r="LSN324" s="488"/>
      <c r="LSO324" s="488"/>
      <c r="LSP324" s="488"/>
      <c r="LSQ324" s="488"/>
      <c r="LSR324" s="488"/>
      <c r="LSS324" s="489"/>
      <c r="LST324" s="490"/>
      <c r="LSU324" s="488"/>
      <c r="LSV324" s="488"/>
      <c r="LSW324" s="488"/>
      <c r="LSX324" s="488"/>
      <c r="LSY324" s="488"/>
      <c r="LSZ324" s="488"/>
      <c r="LTA324" s="489"/>
      <c r="LTB324" s="490"/>
      <c r="LTC324" s="488"/>
      <c r="LTD324" s="488"/>
      <c r="LTE324" s="488"/>
      <c r="LTF324" s="488"/>
      <c r="LTG324" s="488"/>
      <c r="LTH324" s="488"/>
      <c r="LTI324" s="489"/>
      <c r="LTJ324" s="490"/>
      <c r="LTK324" s="488"/>
      <c r="LTL324" s="488"/>
      <c r="LTM324" s="488"/>
      <c r="LTN324" s="488"/>
      <c r="LTO324" s="488"/>
      <c r="LTP324" s="488"/>
      <c r="LTQ324" s="489"/>
      <c r="LTR324" s="490"/>
      <c r="LTS324" s="488"/>
      <c r="LTT324" s="488"/>
      <c r="LTU324" s="488"/>
      <c r="LTV324" s="488"/>
      <c r="LTW324" s="488"/>
      <c r="LTX324" s="488"/>
      <c r="LTY324" s="489"/>
      <c r="LTZ324" s="490"/>
      <c r="LUA324" s="488"/>
      <c r="LUB324" s="488"/>
      <c r="LUC324" s="488"/>
      <c r="LUD324" s="488"/>
      <c r="LUE324" s="488"/>
      <c r="LUF324" s="488"/>
      <c r="LUG324" s="489"/>
      <c r="LUH324" s="490"/>
      <c r="LUI324" s="488"/>
      <c r="LUJ324" s="488"/>
      <c r="LUK324" s="488"/>
      <c r="LUL324" s="488"/>
      <c r="LUM324" s="488"/>
      <c r="LUN324" s="488"/>
      <c r="LUO324" s="489"/>
      <c r="LUP324" s="490"/>
      <c r="LUQ324" s="488"/>
      <c r="LUR324" s="488"/>
      <c r="LUS324" s="488"/>
      <c r="LUT324" s="488"/>
      <c r="LUU324" s="488"/>
      <c r="LUV324" s="488"/>
      <c r="LUW324" s="489"/>
      <c r="LUX324" s="490"/>
      <c r="LUY324" s="488"/>
      <c r="LUZ324" s="488"/>
      <c r="LVA324" s="488"/>
      <c r="LVB324" s="488"/>
      <c r="LVC324" s="488"/>
      <c r="LVD324" s="488"/>
      <c r="LVE324" s="489"/>
      <c r="LVF324" s="490"/>
      <c r="LVG324" s="488"/>
      <c r="LVH324" s="488"/>
      <c r="LVI324" s="488"/>
      <c r="LVJ324" s="488"/>
      <c r="LVK324" s="488"/>
      <c r="LVL324" s="488"/>
      <c r="LVM324" s="489"/>
      <c r="LVN324" s="490"/>
      <c r="LVO324" s="488"/>
      <c r="LVP324" s="488"/>
      <c r="LVQ324" s="488"/>
      <c r="LVR324" s="488"/>
      <c r="LVS324" s="488"/>
      <c r="LVT324" s="488"/>
      <c r="LVU324" s="489"/>
      <c r="LVV324" s="490"/>
      <c r="LVW324" s="488"/>
      <c r="LVX324" s="488"/>
      <c r="LVY324" s="488"/>
      <c r="LVZ324" s="488"/>
      <c r="LWA324" s="488"/>
      <c r="LWB324" s="488"/>
      <c r="LWC324" s="489"/>
      <c r="LWD324" s="490"/>
      <c r="LWE324" s="488"/>
      <c r="LWF324" s="488"/>
      <c r="LWG324" s="488"/>
      <c r="LWH324" s="488"/>
      <c r="LWI324" s="488"/>
      <c r="LWJ324" s="488"/>
      <c r="LWK324" s="489"/>
      <c r="LWL324" s="490"/>
      <c r="LWM324" s="488"/>
      <c r="LWN324" s="488"/>
      <c r="LWO324" s="488"/>
      <c r="LWP324" s="488"/>
      <c r="LWQ324" s="488"/>
      <c r="LWR324" s="488"/>
      <c r="LWS324" s="489"/>
      <c r="LWT324" s="490"/>
      <c r="LWU324" s="488"/>
      <c r="LWV324" s="488"/>
      <c r="LWW324" s="488"/>
      <c r="LWX324" s="488"/>
      <c r="LWY324" s="488"/>
      <c r="LWZ324" s="488"/>
      <c r="LXA324" s="489"/>
      <c r="LXB324" s="490"/>
      <c r="LXC324" s="488"/>
      <c r="LXD324" s="488"/>
      <c r="LXE324" s="488"/>
      <c r="LXF324" s="488"/>
      <c r="LXG324" s="488"/>
      <c r="LXH324" s="488"/>
      <c r="LXI324" s="489"/>
      <c r="LXJ324" s="490"/>
      <c r="LXK324" s="488"/>
      <c r="LXL324" s="488"/>
      <c r="LXM324" s="488"/>
      <c r="LXN324" s="488"/>
      <c r="LXO324" s="488"/>
      <c r="LXP324" s="488"/>
      <c r="LXQ324" s="489"/>
      <c r="LXR324" s="490"/>
      <c r="LXS324" s="488"/>
      <c r="LXT324" s="488"/>
      <c r="LXU324" s="488"/>
      <c r="LXV324" s="488"/>
      <c r="LXW324" s="488"/>
      <c r="LXX324" s="488"/>
      <c r="LXY324" s="489"/>
      <c r="LXZ324" s="490"/>
      <c r="LYA324" s="488"/>
      <c r="LYB324" s="488"/>
      <c r="LYC324" s="488"/>
      <c r="LYD324" s="488"/>
      <c r="LYE324" s="488"/>
      <c r="LYF324" s="488"/>
      <c r="LYG324" s="489"/>
      <c r="LYH324" s="490"/>
      <c r="LYI324" s="488"/>
      <c r="LYJ324" s="488"/>
      <c r="LYK324" s="488"/>
      <c r="LYL324" s="488"/>
      <c r="LYM324" s="488"/>
      <c r="LYN324" s="488"/>
      <c r="LYO324" s="489"/>
      <c r="LYP324" s="490"/>
      <c r="LYQ324" s="488"/>
      <c r="LYR324" s="488"/>
      <c r="LYS324" s="488"/>
      <c r="LYT324" s="488"/>
      <c r="LYU324" s="488"/>
      <c r="LYV324" s="488"/>
      <c r="LYW324" s="489"/>
      <c r="LYX324" s="490"/>
      <c r="LYY324" s="488"/>
      <c r="LYZ324" s="488"/>
      <c r="LZA324" s="488"/>
      <c r="LZB324" s="488"/>
      <c r="LZC324" s="488"/>
      <c r="LZD324" s="488"/>
      <c r="LZE324" s="489"/>
      <c r="LZF324" s="490"/>
      <c r="LZG324" s="488"/>
      <c r="LZH324" s="488"/>
      <c r="LZI324" s="488"/>
      <c r="LZJ324" s="488"/>
      <c r="LZK324" s="488"/>
      <c r="LZL324" s="488"/>
      <c r="LZM324" s="489"/>
      <c r="LZN324" s="490"/>
      <c r="LZO324" s="488"/>
      <c r="LZP324" s="488"/>
      <c r="LZQ324" s="488"/>
      <c r="LZR324" s="488"/>
      <c r="LZS324" s="488"/>
      <c r="LZT324" s="488"/>
      <c r="LZU324" s="489"/>
      <c r="LZV324" s="490"/>
      <c r="LZW324" s="488"/>
      <c r="LZX324" s="488"/>
      <c r="LZY324" s="488"/>
      <c r="LZZ324" s="488"/>
      <c r="MAA324" s="488"/>
      <c r="MAB324" s="488"/>
      <c r="MAC324" s="489"/>
      <c r="MAD324" s="490"/>
      <c r="MAE324" s="488"/>
      <c r="MAF324" s="488"/>
      <c r="MAG324" s="488"/>
      <c r="MAH324" s="488"/>
      <c r="MAI324" s="488"/>
      <c r="MAJ324" s="488"/>
      <c r="MAK324" s="489"/>
      <c r="MAL324" s="490"/>
      <c r="MAM324" s="488"/>
      <c r="MAN324" s="488"/>
      <c r="MAO324" s="488"/>
      <c r="MAP324" s="488"/>
      <c r="MAQ324" s="488"/>
      <c r="MAR324" s="488"/>
      <c r="MAS324" s="489"/>
      <c r="MAT324" s="490"/>
      <c r="MAU324" s="488"/>
      <c r="MAV324" s="488"/>
      <c r="MAW324" s="488"/>
      <c r="MAX324" s="488"/>
      <c r="MAY324" s="488"/>
      <c r="MAZ324" s="488"/>
      <c r="MBA324" s="489"/>
      <c r="MBB324" s="490"/>
      <c r="MBC324" s="488"/>
      <c r="MBD324" s="488"/>
      <c r="MBE324" s="488"/>
      <c r="MBF324" s="488"/>
      <c r="MBG324" s="488"/>
      <c r="MBH324" s="488"/>
      <c r="MBI324" s="489"/>
      <c r="MBJ324" s="490"/>
      <c r="MBK324" s="488"/>
      <c r="MBL324" s="488"/>
      <c r="MBM324" s="488"/>
      <c r="MBN324" s="488"/>
      <c r="MBO324" s="488"/>
      <c r="MBP324" s="488"/>
      <c r="MBQ324" s="489"/>
      <c r="MBR324" s="490"/>
      <c r="MBS324" s="488"/>
      <c r="MBT324" s="488"/>
      <c r="MBU324" s="488"/>
      <c r="MBV324" s="488"/>
      <c r="MBW324" s="488"/>
      <c r="MBX324" s="488"/>
      <c r="MBY324" s="489"/>
      <c r="MBZ324" s="490"/>
      <c r="MCA324" s="488"/>
      <c r="MCB324" s="488"/>
      <c r="MCC324" s="488"/>
      <c r="MCD324" s="488"/>
      <c r="MCE324" s="488"/>
      <c r="MCF324" s="488"/>
      <c r="MCG324" s="489"/>
      <c r="MCH324" s="490"/>
      <c r="MCI324" s="488"/>
      <c r="MCJ324" s="488"/>
      <c r="MCK324" s="488"/>
      <c r="MCL324" s="488"/>
      <c r="MCM324" s="488"/>
      <c r="MCN324" s="488"/>
      <c r="MCO324" s="489"/>
      <c r="MCP324" s="490"/>
      <c r="MCQ324" s="488"/>
      <c r="MCR324" s="488"/>
      <c r="MCS324" s="488"/>
      <c r="MCT324" s="488"/>
      <c r="MCU324" s="488"/>
      <c r="MCV324" s="488"/>
      <c r="MCW324" s="489"/>
      <c r="MCX324" s="490"/>
      <c r="MCY324" s="488"/>
      <c r="MCZ324" s="488"/>
      <c r="MDA324" s="488"/>
      <c r="MDB324" s="488"/>
      <c r="MDC324" s="488"/>
      <c r="MDD324" s="488"/>
      <c r="MDE324" s="489"/>
      <c r="MDF324" s="490"/>
      <c r="MDG324" s="488"/>
      <c r="MDH324" s="488"/>
      <c r="MDI324" s="488"/>
      <c r="MDJ324" s="488"/>
      <c r="MDK324" s="488"/>
      <c r="MDL324" s="488"/>
      <c r="MDM324" s="489"/>
      <c r="MDN324" s="490"/>
      <c r="MDO324" s="488"/>
      <c r="MDP324" s="488"/>
      <c r="MDQ324" s="488"/>
      <c r="MDR324" s="488"/>
      <c r="MDS324" s="488"/>
      <c r="MDT324" s="488"/>
      <c r="MDU324" s="489"/>
      <c r="MDV324" s="490"/>
      <c r="MDW324" s="488"/>
      <c r="MDX324" s="488"/>
      <c r="MDY324" s="488"/>
      <c r="MDZ324" s="488"/>
      <c r="MEA324" s="488"/>
      <c r="MEB324" s="488"/>
      <c r="MEC324" s="489"/>
      <c r="MED324" s="490"/>
      <c r="MEE324" s="488"/>
      <c r="MEF324" s="488"/>
      <c r="MEG324" s="488"/>
      <c r="MEH324" s="488"/>
      <c r="MEI324" s="488"/>
      <c r="MEJ324" s="488"/>
      <c r="MEK324" s="489"/>
      <c r="MEL324" s="490"/>
      <c r="MEM324" s="488"/>
      <c r="MEN324" s="488"/>
      <c r="MEO324" s="488"/>
      <c r="MEP324" s="488"/>
      <c r="MEQ324" s="488"/>
      <c r="MER324" s="488"/>
      <c r="MES324" s="489"/>
      <c r="MET324" s="490"/>
      <c r="MEU324" s="488"/>
      <c r="MEV324" s="488"/>
      <c r="MEW324" s="488"/>
      <c r="MEX324" s="488"/>
      <c r="MEY324" s="488"/>
      <c r="MEZ324" s="488"/>
      <c r="MFA324" s="489"/>
      <c r="MFB324" s="490"/>
      <c r="MFC324" s="488"/>
      <c r="MFD324" s="488"/>
      <c r="MFE324" s="488"/>
      <c r="MFF324" s="488"/>
      <c r="MFG324" s="488"/>
      <c r="MFH324" s="488"/>
      <c r="MFI324" s="489"/>
      <c r="MFJ324" s="490"/>
      <c r="MFK324" s="488"/>
      <c r="MFL324" s="488"/>
      <c r="MFM324" s="488"/>
      <c r="MFN324" s="488"/>
      <c r="MFO324" s="488"/>
      <c r="MFP324" s="488"/>
      <c r="MFQ324" s="489"/>
      <c r="MFR324" s="490"/>
      <c r="MFS324" s="488"/>
      <c r="MFT324" s="488"/>
      <c r="MFU324" s="488"/>
      <c r="MFV324" s="488"/>
      <c r="MFW324" s="488"/>
      <c r="MFX324" s="488"/>
      <c r="MFY324" s="489"/>
      <c r="MFZ324" s="490"/>
      <c r="MGA324" s="488"/>
      <c r="MGB324" s="488"/>
      <c r="MGC324" s="488"/>
      <c r="MGD324" s="488"/>
      <c r="MGE324" s="488"/>
      <c r="MGF324" s="488"/>
      <c r="MGG324" s="489"/>
      <c r="MGH324" s="490"/>
      <c r="MGI324" s="488"/>
      <c r="MGJ324" s="488"/>
      <c r="MGK324" s="488"/>
      <c r="MGL324" s="488"/>
      <c r="MGM324" s="488"/>
      <c r="MGN324" s="488"/>
      <c r="MGO324" s="489"/>
      <c r="MGP324" s="490"/>
      <c r="MGQ324" s="488"/>
      <c r="MGR324" s="488"/>
      <c r="MGS324" s="488"/>
      <c r="MGT324" s="488"/>
      <c r="MGU324" s="488"/>
      <c r="MGV324" s="488"/>
      <c r="MGW324" s="489"/>
      <c r="MGX324" s="490"/>
      <c r="MGY324" s="488"/>
      <c r="MGZ324" s="488"/>
      <c r="MHA324" s="488"/>
      <c r="MHB324" s="488"/>
      <c r="MHC324" s="488"/>
      <c r="MHD324" s="488"/>
      <c r="MHE324" s="489"/>
      <c r="MHF324" s="490"/>
      <c r="MHG324" s="488"/>
      <c r="MHH324" s="488"/>
      <c r="MHI324" s="488"/>
      <c r="MHJ324" s="488"/>
      <c r="MHK324" s="488"/>
      <c r="MHL324" s="488"/>
      <c r="MHM324" s="489"/>
      <c r="MHN324" s="490"/>
      <c r="MHO324" s="488"/>
      <c r="MHP324" s="488"/>
      <c r="MHQ324" s="488"/>
      <c r="MHR324" s="488"/>
      <c r="MHS324" s="488"/>
      <c r="MHT324" s="488"/>
      <c r="MHU324" s="489"/>
      <c r="MHV324" s="490"/>
      <c r="MHW324" s="488"/>
      <c r="MHX324" s="488"/>
      <c r="MHY324" s="488"/>
      <c r="MHZ324" s="488"/>
      <c r="MIA324" s="488"/>
      <c r="MIB324" s="488"/>
      <c r="MIC324" s="489"/>
      <c r="MID324" s="490"/>
      <c r="MIE324" s="488"/>
      <c r="MIF324" s="488"/>
      <c r="MIG324" s="488"/>
      <c r="MIH324" s="488"/>
      <c r="MII324" s="488"/>
      <c r="MIJ324" s="488"/>
      <c r="MIK324" s="489"/>
      <c r="MIL324" s="490"/>
      <c r="MIM324" s="488"/>
      <c r="MIN324" s="488"/>
      <c r="MIO324" s="488"/>
      <c r="MIP324" s="488"/>
      <c r="MIQ324" s="488"/>
      <c r="MIR324" s="488"/>
      <c r="MIS324" s="489"/>
      <c r="MIT324" s="490"/>
      <c r="MIU324" s="488"/>
      <c r="MIV324" s="488"/>
      <c r="MIW324" s="488"/>
      <c r="MIX324" s="488"/>
      <c r="MIY324" s="488"/>
      <c r="MIZ324" s="488"/>
      <c r="MJA324" s="489"/>
      <c r="MJB324" s="490"/>
      <c r="MJC324" s="488"/>
      <c r="MJD324" s="488"/>
      <c r="MJE324" s="488"/>
      <c r="MJF324" s="488"/>
      <c r="MJG324" s="488"/>
      <c r="MJH324" s="488"/>
      <c r="MJI324" s="489"/>
      <c r="MJJ324" s="490"/>
      <c r="MJK324" s="488"/>
      <c r="MJL324" s="488"/>
      <c r="MJM324" s="488"/>
      <c r="MJN324" s="488"/>
      <c r="MJO324" s="488"/>
      <c r="MJP324" s="488"/>
      <c r="MJQ324" s="489"/>
      <c r="MJR324" s="490"/>
      <c r="MJS324" s="488"/>
      <c r="MJT324" s="488"/>
      <c r="MJU324" s="488"/>
      <c r="MJV324" s="488"/>
      <c r="MJW324" s="488"/>
      <c r="MJX324" s="488"/>
      <c r="MJY324" s="489"/>
      <c r="MJZ324" s="490"/>
      <c r="MKA324" s="488"/>
      <c r="MKB324" s="488"/>
      <c r="MKC324" s="488"/>
      <c r="MKD324" s="488"/>
      <c r="MKE324" s="488"/>
      <c r="MKF324" s="488"/>
      <c r="MKG324" s="489"/>
      <c r="MKH324" s="490"/>
      <c r="MKI324" s="488"/>
      <c r="MKJ324" s="488"/>
      <c r="MKK324" s="488"/>
      <c r="MKL324" s="488"/>
      <c r="MKM324" s="488"/>
      <c r="MKN324" s="488"/>
      <c r="MKO324" s="489"/>
      <c r="MKP324" s="490"/>
      <c r="MKQ324" s="488"/>
      <c r="MKR324" s="488"/>
      <c r="MKS324" s="488"/>
      <c r="MKT324" s="488"/>
      <c r="MKU324" s="488"/>
      <c r="MKV324" s="488"/>
      <c r="MKW324" s="489"/>
      <c r="MKX324" s="490"/>
      <c r="MKY324" s="488"/>
      <c r="MKZ324" s="488"/>
      <c r="MLA324" s="488"/>
      <c r="MLB324" s="488"/>
      <c r="MLC324" s="488"/>
      <c r="MLD324" s="488"/>
      <c r="MLE324" s="489"/>
      <c r="MLF324" s="490"/>
      <c r="MLG324" s="488"/>
      <c r="MLH324" s="488"/>
      <c r="MLI324" s="488"/>
      <c r="MLJ324" s="488"/>
      <c r="MLK324" s="488"/>
      <c r="MLL324" s="488"/>
      <c r="MLM324" s="489"/>
      <c r="MLN324" s="490"/>
      <c r="MLO324" s="488"/>
      <c r="MLP324" s="488"/>
      <c r="MLQ324" s="488"/>
      <c r="MLR324" s="488"/>
      <c r="MLS324" s="488"/>
      <c r="MLT324" s="488"/>
      <c r="MLU324" s="489"/>
      <c r="MLV324" s="490"/>
      <c r="MLW324" s="488"/>
      <c r="MLX324" s="488"/>
      <c r="MLY324" s="488"/>
      <c r="MLZ324" s="488"/>
      <c r="MMA324" s="488"/>
      <c r="MMB324" s="488"/>
      <c r="MMC324" s="489"/>
      <c r="MMD324" s="490"/>
      <c r="MME324" s="488"/>
      <c r="MMF324" s="488"/>
      <c r="MMG324" s="488"/>
      <c r="MMH324" s="488"/>
      <c r="MMI324" s="488"/>
      <c r="MMJ324" s="488"/>
      <c r="MMK324" s="489"/>
      <c r="MML324" s="490"/>
      <c r="MMM324" s="488"/>
      <c r="MMN324" s="488"/>
      <c r="MMO324" s="488"/>
      <c r="MMP324" s="488"/>
      <c r="MMQ324" s="488"/>
      <c r="MMR324" s="488"/>
      <c r="MMS324" s="489"/>
      <c r="MMT324" s="490"/>
      <c r="MMU324" s="488"/>
      <c r="MMV324" s="488"/>
      <c r="MMW324" s="488"/>
      <c r="MMX324" s="488"/>
      <c r="MMY324" s="488"/>
      <c r="MMZ324" s="488"/>
      <c r="MNA324" s="489"/>
      <c r="MNB324" s="490"/>
      <c r="MNC324" s="488"/>
      <c r="MND324" s="488"/>
      <c r="MNE324" s="488"/>
      <c r="MNF324" s="488"/>
      <c r="MNG324" s="488"/>
      <c r="MNH324" s="488"/>
      <c r="MNI324" s="489"/>
      <c r="MNJ324" s="490"/>
      <c r="MNK324" s="488"/>
      <c r="MNL324" s="488"/>
      <c r="MNM324" s="488"/>
      <c r="MNN324" s="488"/>
      <c r="MNO324" s="488"/>
      <c r="MNP324" s="488"/>
      <c r="MNQ324" s="489"/>
      <c r="MNR324" s="490"/>
      <c r="MNS324" s="488"/>
      <c r="MNT324" s="488"/>
      <c r="MNU324" s="488"/>
      <c r="MNV324" s="488"/>
      <c r="MNW324" s="488"/>
      <c r="MNX324" s="488"/>
      <c r="MNY324" s="489"/>
      <c r="MNZ324" s="490"/>
      <c r="MOA324" s="488"/>
      <c r="MOB324" s="488"/>
      <c r="MOC324" s="488"/>
      <c r="MOD324" s="488"/>
      <c r="MOE324" s="488"/>
      <c r="MOF324" s="488"/>
      <c r="MOG324" s="489"/>
      <c r="MOH324" s="490"/>
      <c r="MOI324" s="488"/>
      <c r="MOJ324" s="488"/>
      <c r="MOK324" s="488"/>
      <c r="MOL324" s="488"/>
      <c r="MOM324" s="488"/>
      <c r="MON324" s="488"/>
      <c r="MOO324" s="489"/>
      <c r="MOP324" s="490"/>
      <c r="MOQ324" s="488"/>
      <c r="MOR324" s="488"/>
      <c r="MOS324" s="488"/>
      <c r="MOT324" s="488"/>
      <c r="MOU324" s="488"/>
      <c r="MOV324" s="488"/>
      <c r="MOW324" s="489"/>
      <c r="MOX324" s="490"/>
      <c r="MOY324" s="488"/>
      <c r="MOZ324" s="488"/>
      <c r="MPA324" s="488"/>
      <c r="MPB324" s="488"/>
      <c r="MPC324" s="488"/>
      <c r="MPD324" s="488"/>
      <c r="MPE324" s="489"/>
      <c r="MPF324" s="490"/>
      <c r="MPG324" s="488"/>
      <c r="MPH324" s="488"/>
      <c r="MPI324" s="488"/>
      <c r="MPJ324" s="488"/>
      <c r="MPK324" s="488"/>
      <c r="MPL324" s="488"/>
      <c r="MPM324" s="489"/>
      <c r="MPN324" s="490"/>
      <c r="MPO324" s="488"/>
      <c r="MPP324" s="488"/>
      <c r="MPQ324" s="488"/>
      <c r="MPR324" s="488"/>
      <c r="MPS324" s="488"/>
      <c r="MPT324" s="488"/>
      <c r="MPU324" s="489"/>
      <c r="MPV324" s="490"/>
      <c r="MPW324" s="488"/>
      <c r="MPX324" s="488"/>
      <c r="MPY324" s="488"/>
      <c r="MPZ324" s="488"/>
      <c r="MQA324" s="488"/>
      <c r="MQB324" s="488"/>
      <c r="MQC324" s="489"/>
      <c r="MQD324" s="490"/>
      <c r="MQE324" s="488"/>
      <c r="MQF324" s="488"/>
      <c r="MQG324" s="488"/>
      <c r="MQH324" s="488"/>
      <c r="MQI324" s="488"/>
      <c r="MQJ324" s="488"/>
      <c r="MQK324" s="489"/>
      <c r="MQL324" s="490"/>
      <c r="MQM324" s="488"/>
      <c r="MQN324" s="488"/>
      <c r="MQO324" s="488"/>
      <c r="MQP324" s="488"/>
      <c r="MQQ324" s="488"/>
      <c r="MQR324" s="488"/>
      <c r="MQS324" s="489"/>
      <c r="MQT324" s="490"/>
      <c r="MQU324" s="488"/>
      <c r="MQV324" s="488"/>
      <c r="MQW324" s="488"/>
      <c r="MQX324" s="488"/>
      <c r="MQY324" s="488"/>
      <c r="MQZ324" s="488"/>
      <c r="MRA324" s="489"/>
      <c r="MRB324" s="490"/>
      <c r="MRC324" s="488"/>
      <c r="MRD324" s="488"/>
      <c r="MRE324" s="488"/>
      <c r="MRF324" s="488"/>
      <c r="MRG324" s="488"/>
      <c r="MRH324" s="488"/>
      <c r="MRI324" s="489"/>
      <c r="MRJ324" s="490"/>
      <c r="MRK324" s="488"/>
      <c r="MRL324" s="488"/>
      <c r="MRM324" s="488"/>
      <c r="MRN324" s="488"/>
      <c r="MRO324" s="488"/>
      <c r="MRP324" s="488"/>
      <c r="MRQ324" s="489"/>
      <c r="MRR324" s="490"/>
      <c r="MRS324" s="488"/>
      <c r="MRT324" s="488"/>
      <c r="MRU324" s="488"/>
      <c r="MRV324" s="488"/>
      <c r="MRW324" s="488"/>
      <c r="MRX324" s="488"/>
      <c r="MRY324" s="489"/>
      <c r="MRZ324" s="490"/>
      <c r="MSA324" s="488"/>
      <c r="MSB324" s="488"/>
      <c r="MSC324" s="488"/>
      <c r="MSD324" s="488"/>
      <c r="MSE324" s="488"/>
      <c r="MSF324" s="488"/>
      <c r="MSG324" s="489"/>
      <c r="MSH324" s="490"/>
      <c r="MSI324" s="488"/>
      <c r="MSJ324" s="488"/>
      <c r="MSK324" s="488"/>
      <c r="MSL324" s="488"/>
      <c r="MSM324" s="488"/>
      <c r="MSN324" s="488"/>
      <c r="MSO324" s="489"/>
      <c r="MSP324" s="490"/>
      <c r="MSQ324" s="488"/>
      <c r="MSR324" s="488"/>
      <c r="MSS324" s="488"/>
      <c r="MST324" s="488"/>
      <c r="MSU324" s="488"/>
      <c r="MSV324" s="488"/>
      <c r="MSW324" s="489"/>
      <c r="MSX324" s="490"/>
      <c r="MSY324" s="488"/>
      <c r="MSZ324" s="488"/>
      <c r="MTA324" s="488"/>
      <c r="MTB324" s="488"/>
      <c r="MTC324" s="488"/>
      <c r="MTD324" s="488"/>
      <c r="MTE324" s="489"/>
      <c r="MTF324" s="490"/>
      <c r="MTG324" s="488"/>
      <c r="MTH324" s="488"/>
      <c r="MTI324" s="488"/>
      <c r="MTJ324" s="488"/>
      <c r="MTK324" s="488"/>
      <c r="MTL324" s="488"/>
      <c r="MTM324" s="489"/>
      <c r="MTN324" s="490"/>
      <c r="MTO324" s="488"/>
      <c r="MTP324" s="488"/>
      <c r="MTQ324" s="488"/>
      <c r="MTR324" s="488"/>
      <c r="MTS324" s="488"/>
      <c r="MTT324" s="488"/>
      <c r="MTU324" s="489"/>
      <c r="MTV324" s="490"/>
      <c r="MTW324" s="488"/>
      <c r="MTX324" s="488"/>
      <c r="MTY324" s="488"/>
      <c r="MTZ324" s="488"/>
      <c r="MUA324" s="488"/>
      <c r="MUB324" s="488"/>
      <c r="MUC324" s="489"/>
      <c r="MUD324" s="490"/>
      <c r="MUE324" s="488"/>
      <c r="MUF324" s="488"/>
      <c r="MUG324" s="488"/>
      <c r="MUH324" s="488"/>
      <c r="MUI324" s="488"/>
      <c r="MUJ324" s="488"/>
      <c r="MUK324" s="489"/>
      <c r="MUL324" s="490"/>
      <c r="MUM324" s="488"/>
      <c r="MUN324" s="488"/>
      <c r="MUO324" s="488"/>
      <c r="MUP324" s="488"/>
      <c r="MUQ324" s="488"/>
      <c r="MUR324" s="488"/>
      <c r="MUS324" s="489"/>
      <c r="MUT324" s="490"/>
      <c r="MUU324" s="488"/>
      <c r="MUV324" s="488"/>
      <c r="MUW324" s="488"/>
      <c r="MUX324" s="488"/>
      <c r="MUY324" s="488"/>
      <c r="MUZ324" s="488"/>
      <c r="MVA324" s="489"/>
      <c r="MVB324" s="490"/>
      <c r="MVC324" s="488"/>
      <c r="MVD324" s="488"/>
      <c r="MVE324" s="488"/>
      <c r="MVF324" s="488"/>
      <c r="MVG324" s="488"/>
      <c r="MVH324" s="488"/>
      <c r="MVI324" s="489"/>
      <c r="MVJ324" s="490"/>
      <c r="MVK324" s="488"/>
      <c r="MVL324" s="488"/>
      <c r="MVM324" s="488"/>
      <c r="MVN324" s="488"/>
      <c r="MVO324" s="488"/>
      <c r="MVP324" s="488"/>
      <c r="MVQ324" s="489"/>
      <c r="MVR324" s="490"/>
      <c r="MVS324" s="488"/>
      <c r="MVT324" s="488"/>
      <c r="MVU324" s="488"/>
      <c r="MVV324" s="488"/>
      <c r="MVW324" s="488"/>
      <c r="MVX324" s="488"/>
      <c r="MVY324" s="489"/>
      <c r="MVZ324" s="490"/>
      <c r="MWA324" s="488"/>
      <c r="MWB324" s="488"/>
      <c r="MWC324" s="488"/>
      <c r="MWD324" s="488"/>
      <c r="MWE324" s="488"/>
      <c r="MWF324" s="488"/>
      <c r="MWG324" s="489"/>
      <c r="MWH324" s="490"/>
      <c r="MWI324" s="488"/>
      <c r="MWJ324" s="488"/>
      <c r="MWK324" s="488"/>
      <c r="MWL324" s="488"/>
      <c r="MWM324" s="488"/>
      <c r="MWN324" s="488"/>
      <c r="MWO324" s="489"/>
      <c r="MWP324" s="490"/>
      <c r="MWQ324" s="488"/>
      <c r="MWR324" s="488"/>
      <c r="MWS324" s="488"/>
      <c r="MWT324" s="488"/>
      <c r="MWU324" s="488"/>
      <c r="MWV324" s="488"/>
      <c r="MWW324" s="489"/>
      <c r="MWX324" s="490"/>
      <c r="MWY324" s="488"/>
      <c r="MWZ324" s="488"/>
      <c r="MXA324" s="488"/>
      <c r="MXB324" s="488"/>
      <c r="MXC324" s="488"/>
      <c r="MXD324" s="488"/>
      <c r="MXE324" s="489"/>
      <c r="MXF324" s="490"/>
      <c r="MXG324" s="488"/>
      <c r="MXH324" s="488"/>
      <c r="MXI324" s="488"/>
      <c r="MXJ324" s="488"/>
      <c r="MXK324" s="488"/>
      <c r="MXL324" s="488"/>
      <c r="MXM324" s="489"/>
      <c r="MXN324" s="490"/>
      <c r="MXO324" s="488"/>
      <c r="MXP324" s="488"/>
      <c r="MXQ324" s="488"/>
      <c r="MXR324" s="488"/>
      <c r="MXS324" s="488"/>
      <c r="MXT324" s="488"/>
      <c r="MXU324" s="489"/>
      <c r="MXV324" s="490"/>
      <c r="MXW324" s="488"/>
      <c r="MXX324" s="488"/>
      <c r="MXY324" s="488"/>
      <c r="MXZ324" s="488"/>
      <c r="MYA324" s="488"/>
      <c r="MYB324" s="488"/>
      <c r="MYC324" s="489"/>
      <c r="MYD324" s="490"/>
      <c r="MYE324" s="488"/>
      <c r="MYF324" s="488"/>
      <c r="MYG324" s="488"/>
      <c r="MYH324" s="488"/>
      <c r="MYI324" s="488"/>
      <c r="MYJ324" s="488"/>
      <c r="MYK324" s="489"/>
      <c r="MYL324" s="490"/>
      <c r="MYM324" s="488"/>
      <c r="MYN324" s="488"/>
      <c r="MYO324" s="488"/>
      <c r="MYP324" s="488"/>
      <c r="MYQ324" s="488"/>
      <c r="MYR324" s="488"/>
      <c r="MYS324" s="489"/>
      <c r="MYT324" s="490"/>
      <c r="MYU324" s="488"/>
      <c r="MYV324" s="488"/>
      <c r="MYW324" s="488"/>
      <c r="MYX324" s="488"/>
      <c r="MYY324" s="488"/>
      <c r="MYZ324" s="488"/>
      <c r="MZA324" s="489"/>
      <c r="MZB324" s="490"/>
      <c r="MZC324" s="488"/>
      <c r="MZD324" s="488"/>
      <c r="MZE324" s="488"/>
      <c r="MZF324" s="488"/>
      <c r="MZG324" s="488"/>
      <c r="MZH324" s="488"/>
      <c r="MZI324" s="489"/>
      <c r="MZJ324" s="490"/>
      <c r="MZK324" s="488"/>
      <c r="MZL324" s="488"/>
      <c r="MZM324" s="488"/>
      <c r="MZN324" s="488"/>
      <c r="MZO324" s="488"/>
      <c r="MZP324" s="488"/>
      <c r="MZQ324" s="489"/>
      <c r="MZR324" s="490"/>
      <c r="MZS324" s="488"/>
      <c r="MZT324" s="488"/>
      <c r="MZU324" s="488"/>
      <c r="MZV324" s="488"/>
      <c r="MZW324" s="488"/>
      <c r="MZX324" s="488"/>
      <c r="MZY324" s="489"/>
      <c r="MZZ324" s="490"/>
      <c r="NAA324" s="488"/>
      <c r="NAB324" s="488"/>
      <c r="NAC324" s="488"/>
      <c r="NAD324" s="488"/>
      <c r="NAE324" s="488"/>
      <c r="NAF324" s="488"/>
      <c r="NAG324" s="489"/>
      <c r="NAH324" s="490"/>
      <c r="NAI324" s="488"/>
      <c r="NAJ324" s="488"/>
      <c r="NAK324" s="488"/>
      <c r="NAL324" s="488"/>
      <c r="NAM324" s="488"/>
      <c r="NAN324" s="488"/>
      <c r="NAO324" s="489"/>
      <c r="NAP324" s="490"/>
      <c r="NAQ324" s="488"/>
      <c r="NAR324" s="488"/>
      <c r="NAS324" s="488"/>
      <c r="NAT324" s="488"/>
      <c r="NAU324" s="488"/>
      <c r="NAV324" s="488"/>
      <c r="NAW324" s="489"/>
      <c r="NAX324" s="490"/>
      <c r="NAY324" s="488"/>
      <c r="NAZ324" s="488"/>
      <c r="NBA324" s="488"/>
      <c r="NBB324" s="488"/>
      <c r="NBC324" s="488"/>
      <c r="NBD324" s="488"/>
      <c r="NBE324" s="489"/>
      <c r="NBF324" s="490"/>
      <c r="NBG324" s="488"/>
      <c r="NBH324" s="488"/>
      <c r="NBI324" s="488"/>
      <c r="NBJ324" s="488"/>
      <c r="NBK324" s="488"/>
      <c r="NBL324" s="488"/>
      <c r="NBM324" s="489"/>
      <c r="NBN324" s="490"/>
      <c r="NBO324" s="488"/>
      <c r="NBP324" s="488"/>
      <c r="NBQ324" s="488"/>
      <c r="NBR324" s="488"/>
      <c r="NBS324" s="488"/>
      <c r="NBT324" s="488"/>
      <c r="NBU324" s="489"/>
      <c r="NBV324" s="490"/>
      <c r="NBW324" s="488"/>
      <c r="NBX324" s="488"/>
      <c r="NBY324" s="488"/>
      <c r="NBZ324" s="488"/>
      <c r="NCA324" s="488"/>
      <c r="NCB324" s="488"/>
      <c r="NCC324" s="489"/>
      <c r="NCD324" s="490"/>
      <c r="NCE324" s="488"/>
      <c r="NCF324" s="488"/>
      <c r="NCG324" s="488"/>
      <c r="NCH324" s="488"/>
      <c r="NCI324" s="488"/>
      <c r="NCJ324" s="488"/>
      <c r="NCK324" s="489"/>
      <c r="NCL324" s="490"/>
      <c r="NCM324" s="488"/>
      <c r="NCN324" s="488"/>
      <c r="NCO324" s="488"/>
      <c r="NCP324" s="488"/>
      <c r="NCQ324" s="488"/>
      <c r="NCR324" s="488"/>
      <c r="NCS324" s="489"/>
      <c r="NCT324" s="490"/>
      <c r="NCU324" s="488"/>
      <c r="NCV324" s="488"/>
      <c r="NCW324" s="488"/>
      <c r="NCX324" s="488"/>
      <c r="NCY324" s="488"/>
      <c r="NCZ324" s="488"/>
      <c r="NDA324" s="489"/>
      <c r="NDB324" s="490"/>
      <c r="NDC324" s="488"/>
      <c r="NDD324" s="488"/>
      <c r="NDE324" s="488"/>
      <c r="NDF324" s="488"/>
      <c r="NDG324" s="488"/>
      <c r="NDH324" s="488"/>
      <c r="NDI324" s="489"/>
      <c r="NDJ324" s="490"/>
      <c r="NDK324" s="488"/>
      <c r="NDL324" s="488"/>
      <c r="NDM324" s="488"/>
      <c r="NDN324" s="488"/>
      <c r="NDO324" s="488"/>
      <c r="NDP324" s="488"/>
      <c r="NDQ324" s="489"/>
      <c r="NDR324" s="490"/>
      <c r="NDS324" s="488"/>
      <c r="NDT324" s="488"/>
      <c r="NDU324" s="488"/>
      <c r="NDV324" s="488"/>
      <c r="NDW324" s="488"/>
      <c r="NDX324" s="488"/>
      <c r="NDY324" s="489"/>
      <c r="NDZ324" s="490"/>
      <c r="NEA324" s="488"/>
      <c r="NEB324" s="488"/>
      <c r="NEC324" s="488"/>
      <c r="NED324" s="488"/>
      <c r="NEE324" s="488"/>
      <c r="NEF324" s="488"/>
      <c r="NEG324" s="489"/>
      <c r="NEH324" s="490"/>
      <c r="NEI324" s="488"/>
      <c r="NEJ324" s="488"/>
      <c r="NEK324" s="488"/>
      <c r="NEL324" s="488"/>
      <c r="NEM324" s="488"/>
      <c r="NEN324" s="488"/>
      <c r="NEO324" s="489"/>
      <c r="NEP324" s="490"/>
      <c r="NEQ324" s="488"/>
      <c r="NER324" s="488"/>
      <c r="NES324" s="488"/>
      <c r="NET324" s="488"/>
      <c r="NEU324" s="488"/>
      <c r="NEV324" s="488"/>
      <c r="NEW324" s="489"/>
      <c r="NEX324" s="490"/>
      <c r="NEY324" s="488"/>
      <c r="NEZ324" s="488"/>
      <c r="NFA324" s="488"/>
      <c r="NFB324" s="488"/>
      <c r="NFC324" s="488"/>
      <c r="NFD324" s="488"/>
      <c r="NFE324" s="489"/>
      <c r="NFF324" s="490"/>
      <c r="NFG324" s="488"/>
      <c r="NFH324" s="488"/>
      <c r="NFI324" s="488"/>
      <c r="NFJ324" s="488"/>
      <c r="NFK324" s="488"/>
      <c r="NFL324" s="488"/>
      <c r="NFM324" s="489"/>
      <c r="NFN324" s="490"/>
      <c r="NFO324" s="488"/>
      <c r="NFP324" s="488"/>
      <c r="NFQ324" s="488"/>
      <c r="NFR324" s="488"/>
      <c r="NFS324" s="488"/>
      <c r="NFT324" s="488"/>
      <c r="NFU324" s="489"/>
      <c r="NFV324" s="490"/>
      <c r="NFW324" s="488"/>
      <c r="NFX324" s="488"/>
      <c r="NFY324" s="488"/>
      <c r="NFZ324" s="488"/>
      <c r="NGA324" s="488"/>
      <c r="NGB324" s="488"/>
      <c r="NGC324" s="489"/>
      <c r="NGD324" s="490"/>
      <c r="NGE324" s="488"/>
      <c r="NGF324" s="488"/>
      <c r="NGG324" s="488"/>
      <c r="NGH324" s="488"/>
      <c r="NGI324" s="488"/>
      <c r="NGJ324" s="488"/>
      <c r="NGK324" s="489"/>
      <c r="NGL324" s="490"/>
      <c r="NGM324" s="488"/>
      <c r="NGN324" s="488"/>
      <c r="NGO324" s="488"/>
      <c r="NGP324" s="488"/>
      <c r="NGQ324" s="488"/>
      <c r="NGR324" s="488"/>
      <c r="NGS324" s="489"/>
      <c r="NGT324" s="490"/>
      <c r="NGU324" s="488"/>
      <c r="NGV324" s="488"/>
      <c r="NGW324" s="488"/>
      <c r="NGX324" s="488"/>
      <c r="NGY324" s="488"/>
      <c r="NGZ324" s="488"/>
      <c r="NHA324" s="489"/>
      <c r="NHB324" s="490"/>
      <c r="NHC324" s="488"/>
      <c r="NHD324" s="488"/>
      <c r="NHE324" s="488"/>
      <c r="NHF324" s="488"/>
      <c r="NHG324" s="488"/>
      <c r="NHH324" s="488"/>
      <c r="NHI324" s="489"/>
      <c r="NHJ324" s="490"/>
      <c r="NHK324" s="488"/>
      <c r="NHL324" s="488"/>
      <c r="NHM324" s="488"/>
      <c r="NHN324" s="488"/>
      <c r="NHO324" s="488"/>
      <c r="NHP324" s="488"/>
      <c r="NHQ324" s="489"/>
      <c r="NHR324" s="490"/>
      <c r="NHS324" s="488"/>
      <c r="NHT324" s="488"/>
      <c r="NHU324" s="488"/>
      <c r="NHV324" s="488"/>
      <c r="NHW324" s="488"/>
      <c r="NHX324" s="488"/>
      <c r="NHY324" s="489"/>
      <c r="NHZ324" s="490"/>
      <c r="NIA324" s="488"/>
      <c r="NIB324" s="488"/>
      <c r="NIC324" s="488"/>
      <c r="NID324" s="488"/>
      <c r="NIE324" s="488"/>
      <c r="NIF324" s="488"/>
      <c r="NIG324" s="489"/>
      <c r="NIH324" s="490"/>
      <c r="NII324" s="488"/>
      <c r="NIJ324" s="488"/>
      <c r="NIK324" s="488"/>
      <c r="NIL324" s="488"/>
      <c r="NIM324" s="488"/>
      <c r="NIN324" s="488"/>
      <c r="NIO324" s="489"/>
      <c r="NIP324" s="490"/>
      <c r="NIQ324" s="488"/>
      <c r="NIR324" s="488"/>
      <c r="NIS324" s="488"/>
      <c r="NIT324" s="488"/>
      <c r="NIU324" s="488"/>
      <c r="NIV324" s="488"/>
      <c r="NIW324" s="489"/>
      <c r="NIX324" s="490"/>
      <c r="NIY324" s="488"/>
      <c r="NIZ324" s="488"/>
      <c r="NJA324" s="488"/>
      <c r="NJB324" s="488"/>
      <c r="NJC324" s="488"/>
      <c r="NJD324" s="488"/>
      <c r="NJE324" s="489"/>
      <c r="NJF324" s="490"/>
      <c r="NJG324" s="488"/>
      <c r="NJH324" s="488"/>
      <c r="NJI324" s="488"/>
      <c r="NJJ324" s="488"/>
      <c r="NJK324" s="488"/>
      <c r="NJL324" s="488"/>
      <c r="NJM324" s="489"/>
      <c r="NJN324" s="490"/>
      <c r="NJO324" s="488"/>
      <c r="NJP324" s="488"/>
      <c r="NJQ324" s="488"/>
      <c r="NJR324" s="488"/>
      <c r="NJS324" s="488"/>
      <c r="NJT324" s="488"/>
      <c r="NJU324" s="489"/>
      <c r="NJV324" s="490"/>
      <c r="NJW324" s="488"/>
      <c r="NJX324" s="488"/>
      <c r="NJY324" s="488"/>
      <c r="NJZ324" s="488"/>
      <c r="NKA324" s="488"/>
      <c r="NKB324" s="488"/>
      <c r="NKC324" s="489"/>
      <c r="NKD324" s="490"/>
      <c r="NKE324" s="488"/>
      <c r="NKF324" s="488"/>
      <c r="NKG324" s="488"/>
      <c r="NKH324" s="488"/>
      <c r="NKI324" s="488"/>
      <c r="NKJ324" s="488"/>
      <c r="NKK324" s="489"/>
      <c r="NKL324" s="490"/>
      <c r="NKM324" s="488"/>
      <c r="NKN324" s="488"/>
      <c r="NKO324" s="488"/>
      <c r="NKP324" s="488"/>
      <c r="NKQ324" s="488"/>
      <c r="NKR324" s="488"/>
      <c r="NKS324" s="489"/>
      <c r="NKT324" s="490"/>
      <c r="NKU324" s="488"/>
      <c r="NKV324" s="488"/>
      <c r="NKW324" s="488"/>
      <c r="NKX324" s="488"/>
      <c r="NKY324" s="488"/>
      <c r="NKZ324" s="488"/>
      <c r="NLA324" s="489"/>
      <c r="NLB324" s="490"/>
      <c r="NLC324" s="488"/>
      <c r="NLD324" s="488"/>
      <c r="NLE324" s="488"/>
      <c r="NLF324" s="488"/>
      <c r="NLG324" s="488"/>
      <c r="NLH324" s="488"/>
      <c r="NLI324" s="489"/>
      <c r="NLJ324" s="490"/>
      <c r="NLK324" s="488"/>
      <c r="NLL324" s="488"/>
      <c r="NLM324" s="488"/>
      <c r="NLN324" s="488"/>
      <c r="NLO324" s="488"/>
      <c r="NLP324" s="488"/>
      <c r="NLQ324" s="489"/>
      <c r="NLR324" s="490"/>
      <c r="NLS324" s="488"/>
      <c r="NLT324" s="488"/>
      <c r="NLU324" s="488"/>
      <c r="NLV324" s="488"/>
      <c r="NLW324" s="488"/>
      <c r="NLX324" s="488"/>
      <c r="NLY324" s="489"/>
      <c r="NLZ324" s="490"/>
      <c r="NMA324" s="488"/>
      <c r="NMB324" s="488"/>
      <c r="NMC324" s="488"/>
      <c r="NMD324" s="488"/>
      <c r="NME324" s="488"/>
      <c r="NMF324" s="488"/>
      <c r="NMG324" s="489"/>
      <c r="NMH324" s="490"/>
      <c r="NMI324" s="488"/>
      <c r="NMJ324" s="488"/>
      <c r="NMK324" s="488"/>
      <c r="NML324" s="488"/>
      <c r="NMM324" s="488"/>
      <c r="NMN324" s="488"/>
      <c r="NMO324" s="489"/>
      <c r="NMP324" s="490"/>
      <c r="NMQ324" s="488"/>
      <c r="NMR324" s="488"/>
      <c r="NMS324" s="488"/>
      <c r="NMT324" s="488"/>
      <c r="NMU324" s="488"/>
      <c r="NMV324" s="488"/>
      <c r="NMW324" s="489"/>
      <c r="NMX324" s="490"/>
      <c r="NMY324" s="488"/>
      <c r="NMZ324" s="488"/>
      <c r="NNA324" s="488"/>
      <c r="NNB324" s="488"/>
      <c r="NNC324" s="488"/>
      <c r="NND324" s="488"/>
      <c r="NNE324" s="489"/>
      <c r="NNF324" s="490"/>
      <c r="NNG324" s="488"/>
      <c r="NNH324" s="488"/>
      <c r="NNI324" s="488"/>
      <c r="NNJ324" s="488"/>
      <c r="NNK324" s="488"/>
      <c r="NNL324" s="488"/>
      <c r="NNM324" s="489"/>
      <c r="NNN324" s="490"/>
      <c r="NNO324" s="488"/>
      <c r="NNP324" s="488"/>
      <c r="NNQ324" s="488"/>
      <c r="NNR324" s="488"/>
      <c r="NNS324" s="488"/>
      <c r="NNT324" s="488"/>
      <c r="NNU324" s="489"/>
      <c r="NNV324" s="490"/>
      <c r="NNW324" s="488"/>
      <c r="NNX324" s="488"/>
      <c r="NNY324" s="488"/>
      <c r="NNZ324" s="488"/>
      <c r="NOA324" s="488"/>
      <c r="NOB324" s="488"/>
      <c r="NOC324" s="489"/>
      <c r="NOD324" s="490"/>
      <c r="NOE324" s="488"/>
      <c r="NOF324" s="488"/>
      <c r="NOG324" s="488"/>
      <c r="NOH324" s="488"/>
      <c r="NOI324" s="488"/>
      <c r="NOJ324" s="488"/>
      <c r="NOK324" s="489"/>
      <c r="NOL324" s="490"/>
      <c r="NOM324" s="488"/>
      <c r="NON324" s="488"/>
      <c r="NOO324" s="488"/>
      <c r="NOP324" s="488"/>
      <c r="NOQ324" s="488"/>
      <c r="NOR324" s="488"/>
      <c r="NOS324" s="489"/>
      <c r="NOT324" s="490"/>
      <c r="NOU324" s="488"/>
      <c r="NOV324" s="488"/>
      <c r="NOW324" s="488"/>
      <c r="NOX324" s="488"/>
      <c r="NOY324" s="488"/>
      <c r="NOZ324" s="488"/>
      <c r="NPA324" s="489"/>
      <c r="NPB324" s="490"/>
      <c r="NPC324" s="488"/>
      <c r="NPD324" s="488"/>
      <c r="NPE324" s="488"/>
      <c r="NPF324" s="488"/>
      <c r="NPG324" s="488"/>
      <c r="NPH324" s="488"/>
      <c r="NPI324" s="489"/>
      <c r="NPJ324" s="490"/>
      <c r="NPK324" s="488"/>
      <c r="NPL324" s="488"/>
      <c r="NPM324" s="488"/>
      <c r="NPN324" s="488"/>
      <c r="NPO324" s="488"/>
      <c r="NPP324" s="488"/>
      <c r="NPQ324" s="489"/>
      <c r="NPR324" s="490"/>
      <c r="NPS324" s="488"/>
      <c r="NPT324" s="488"/>
      <c r="NPU324" s="488"/>
      <c r="NPV324" s="488"/>
      <c r="NPW324" s="488"/>
      <c r="NPX324" s="488"/>
      <c r="NPY324" s="489"/>
      <c r="NPZ324" s="490"/>
      <c r="NQA324" s="488"/>
      <c r="NQB324" s="488"/>
      <c r="NQC324" s="488"/>
      <c r="NQD324" s="488"/>
      <c r="NQE324" s="488"/>
      <c r="NQF324" s="488"/>
      <c r="NQG324" s="489"/>
      <c r="NQH324" s="490"/>
      <c r="NQI324" s="488"/>
      <c r="NQJ324" s="488"/>
      <c r="NQK324" s="488"/>
      <c r="NQL324" s="488"/>
      <c r="NQM324" s="488"/>
      <c r="NQN324" s="488"/>
      <c r="NQO324" s="489"/>
      <c r="NQP324" s="490"/>
      <c r="NQQ324" s="488"/>
      <c r="NQR324" s="488"/>
      <c r="NQS324" s="488"/>
      <c r="NQT324" s="488"/>
      <c r="NQU324" s="488"/>
      <c r="NQV324" s="488"/>
      <c r="NQW324" s="489"/>
      <c r="NQX324" s="490"/>
      <c r="NQY324" s="488"/>
      <c r="NQZ324" s="488"/>
      <c r="NRA324" s="488"/>
      <c r="NRB324" s="488"/>
      <c r="NRC324" s="488"/>
      <c r="NRD324" s="488"/>
      <c r="NRE324" s="489"/>
      <c r="NRF324" s="490"/>
      <c r="NRG324" s="488"/>
      <c r="NRH324" s="488"/>
      <c r="NRI324" s="488"/>
      <c r="NRJ324" s="488"/>
      <c r="NRK324" s="488"/>
      <c r="NRL324" s="488"/>
      <c r="NRM324" s="489"/>
      <c r="NRN324" s="490"/>
      <c r="NRO324" s="488"/>
      <c r="NRP324" s="488"/>
      <c r="NRQ324" s="488"/>
      <c r="NRR324" s="488"/>
      <c r="NRS324" s="488"/>
      <c r="NRT324" s="488"/>
      <c r="NRU324" s="489"/>
      <c r="NRV324" s="490"/>
      <c r="NRW324" s="488"/>
      <c r="NRX324" s="488"/>
      <c r="NRY324" s="488"/>
      <c r="NRZ324" s="488"/>
      <c r="NSA324" s="488"/>
      <c r="NSB324" s="488"/>
      <c r="NSC324" s="489"/>
      <c r="NSD324" s="490"/>
      <c r="NSE324" s="488"/>
      <c r="NSF324" s="488"/>
      <c r="NSG324" s="488"/>
      <c r="NSH324" s="488"/>
      <c r="NSI324" s="488"/>
      <c r="NSJ324" s="488"/>
      <c r="NSK324" s="489"/>
      <c r="NSL324" s="490"/>
      <c r="NSM324" s="488"/>
      <c r="NSN324" s="488"/>
      <c r="NSO324" s="488"/>
      <c r="NSP324" s="488"/>
      <c r="NSQ324" s="488"/>
      <c r="NSR324" s="488"/>
      <c r="NSS324" s="489"/>
      <c r="NST324" s="490"/>
      <c r="NSU324" s="488"/>
      <c r="NSV324" s="488"/>
      <c r="NSW324" s="488"/>
      <c r="NSX324" s="488"/>
      <c r="NSY324" s="488"/>
      <c r="NSZ324" s="488"/>
      <c r="NTA324" s="489"/>
      <c r="NTB324" s="490"/>
      <c r="NTC324" s="488"/>
      <c r="NTD324" s="488"/>
      <c r="NTE324" s="488"/>
      <c r="NTF324" s="488"/>
      <c r="NTG324" s="488"/>
      <c r="NTH324" s="488"/>
      <c r="NTI324" s="489"/>
      <c r="NTJ324" s="490"/>
      <c r="NTK324" s="488"/>
      <c r="NTL324" s="488"/>
      <c r="NTM324" s="488"/>
      <c r="NTN324" s="488"/>
      <c r="NTO324" s="488"/>
      <c r="NTP324" s="488"/>
      <c r="NTQ324" s="489"/>
      <c r="NTR324" s="490"/>
      <c r="NTS324" s="488"/>
      <c r="NTT324" s="488"/>
      <c r="NTU324" s="488"/>
      <c r="NTV324" s="488"/>
      <c r="NTW324" s="488"/>
      <c r="NTX324" s="488"/>
      <c r="NTY324" s="489"/>
      <c r="NTZ324" s="490"/>
      <c r="NUA324" s="488"/>
      <c r="NUB324" s="488"/>
      <c r="NUC324" s="488"/>
      <c r="NUD324" s="488"/>
      <c r="NUE324" s="488"/>
      <c r="NUF324" s="488"/>
      <c r="NUG324" s="489"/>
      <c r="NUH324" s="490"/>
      <c r="NUI324" s="488"/>
      <c r="NUJ324" s="488"/>
      <c r="NUK324" s="488"/>
      <c r="NUL324" s="488"/>
      <c r="NUM324" s="488"/>
      <c r="NUN324" s="488"/>
      <c r="NUO324" s="489"/>
      <c r="NUP324" s="490"/>
      <c r="NUQ324" s="488"/>
      <c r="NUR324" s="488"/>
      <c r="NUS324" s="488"/>
      <c r="NUT324" s="488"/>
      <c r="NUU324" s="488"/>
      <c r="NUV324" s="488"/>
      <c r="NUW324" s="489"/>
      <c r="NUX324" s="490"/>
      <c r="NUY324" s="488"/>
      <c r="NUZ324" s="488"/>
      <c r="NVA324" s="488"/>
      <c r="NVB324" s="488"/>
      <c r="NVC324" s="488"/>
      <c r="NVD324" s="488"/>
      <c r="NVE324" s="489"/>
      <c r="NVF324" s="490"/>
      <c r="NVG324" s="488"/>
      <c r="NVH324" s="488"/>
      <c r="NVI324" s="488"/>
      <c r="NVJ324" s="488"/>
      <c r="NVK324" s="488"/>
      <c r="NVL324" s="488"/>
      <c r="NVM324" s="489"/>
      <c r="NVN324" s="490"/>
      <c r="NVO324" s="488"/>
      <c r="NVP324" s="488"/>
      <c r="NVQ324" s="488"/>
      <c r="NVR324" s="488"/>
      <c r="NVS324" s="488"/>
      <c r="NVT324" s="488"/>
      <c r="NVU324" s="489"/>
      <c r="NVV324" s="490"/>
      <c r="NVW324" s="488"/>
      <c r="NVX324" s="488"/>
      <c r="NVY324" s="488"/>
      <c r="NVZ324" s="488"/>
      <c r="NWA324" s="488"/>
      <c r="NWB324" s="488"/>
      <c r="NWC324" s="489"/>
      <c r="NWD324" s="490"/>
      <c r="NWE324" s="488"/>
      <c r="NWF324" s="488"/>
      <c r="NWG324" s="488"/>
      <c r="NWH324" s="488"/>
      <c r="NWI324" s="488"/>
      <c r="NWJ324" s="488"/>
      <c r="NWK324" s="489"/>
      <c r="NWL324" s="490"/>
      <c r="NWM324" s="488"/>
      <c r="NWN324" s="488"/>
      <c r="NWO324" s="488"/>
      <c r="NWP324" s="488"/>
      <c r="NWQ324" s="488"/>
      <c r="NWR324" s="488"/>
      <c r="NWS324" s="489"/>
      <c r="NWT324" s="490"/>
      <c r="NWU324" s="488"/>
      <c r="NWV324" s="488"/>
      <c r="NWW324" s="488"/>
      <c r="NWX324" s="488"/>
      <c r="NWY324" s="488"/>
      <c r="NWZ324" s="488"/>
      <c r="NXA324" s="489"/>
      <c r="NXB324" s="490"/>
      <c r="NXC324" s="488"/>
      <c r="NXD324" s="488"/>
      <c r="NXE324" s="488"/>
      <c r="NXF324" s="488"/>
      <c r="NXG324" s="488"/>
      <c r="NXH324" s="488"/>
      <c r="NXI324" s="489"/>
      <c r="NXJ324" s="490"/>
      <c r="NXK324" s="488"/>
      <c r="NXL324" s="488"/>
      <c r="NXM324" s="488"/>
      <c r="NXN324" s="488"/>
      <c r="NXO324" s="488"/>
      <c r="NXP324" s="488"/>
      <c r="NXQ324" s="489"/>
      <c r="NXR324" s="490"/>
      <c r="NXS324" s="488"/>
      <c r="NXT324" s="488"/>
      <c r="NXU324" s="488"/>
      <c r="NXV324" s="488"/>
      <c r="NXW324" s="488"/>
      <c r="NXX324" s="488"/>
      <c r="NXY324" s="489"/>
      <c r="NXZ324" s="490"/>
      <c r="NYA324" s="488"/>
      <c r="NYB324" s="488"/>
      <c r="NYC324" s="488"/>
      <c r="NYD324" s="488"/>
      <c r="NYE324" s="488"/>
      <c r="NYF324" s="488"/>
      <c r="NYG324" s="489"/>
      <c r="NYH324" s="490"/>
      <c r="NYI324" s="488"/>
      <c r="NYJ324" s="488"/>
      <c r="NYK324" s="488"/>
      <c r="NYL324" s="488"/>
      <c r="NYM324" s="488"/>
      <c r="NYN324" s="488"/>
      <c r="NYO324" s="489"/>
      <c r="NYP324" s="490"/>
      <c r="NYQ324" s="488"/>
      <c r="NYR324" s="488"/>
      <c r="NYS324" s="488"/>
      <c r="NYT324" s="488"/>
      <c r="NYU324" s="488"/>
      <c r="NYV324" s="488"/>
      <c r="NYW324" s="489"/>
      <c r="NYX324" s="490"/>
      <c r="NYY324" s="488"/>
      <c r="NYZ324" s="488"/>
      <c r="NZA324" s="488"/>
      <c r="NZB324" s="488"/>
      <c r="NZC324" s="488"/>
      <c r="NZD324" s="488"/>
      <c r="NZE324" s="489"/>
      <c r="NZF324" s="490"/>
      <c r="NZG324" s="488"/>
      <c r="NZH324" s="488"/>
      <c r="NZI324" s="488"/>
      <c r="NZJ324" s="488"/>
      <c r="NZK324" s="488"/>
      <c r="NZL324" s="488"/>
      <c r="NZM324" s="489"/>
      <c r="NZN324" s="490"/>
      <c r="NZO324" s="488"/>
      <c r="NZP324" s="488"/>
      <c r="NZQ324" s="488"/>
      <c r="NZR324" s="488"/>
      <c r="NZS324" s="488"/>
      <c r="NZT324" s="488"/>
      <c r="NZU324" s="489"/>
      <c r="NZV324" s="490"/>
      <c r="NZW324" s="488"/>
      <c r="NZX324" s="488"/>
      <c r="NZY324" s="488"/>
      <c r="NZZ324" s="488"/>
      <c r="OAA324" s="488"/>
      <c r="OAB324" s="488"/>
      <c r="OAC324" s="489"/>
      <c r="OAD324" s="490"/>
      <c r="OAE324" s="488"/>
      <c r="OAF324" s="488"/>
      <c r="OAG324" s="488"/>
      <c r="OAH324" s="488"/>
      <c r="OAI324" s="488"/>
      <c r="OAJ324" s="488"/>
      <c r="OAK324" s="489"/>
      <c r="OAL324" s="490"/>
      <c r="OAM324" s="488"/>
      <c r="OAN324" s="488"/>
      <c r="OAO324" s="488"/>
      <c r="OAP324" s="488"/>
      <c r="OAQ324" s="488"/>
      <c r="OAR324" s="488"/>
      <c r="OAS324" s="489"/>
      <c r="OAT324" s="490"/>
      <c r="OAU324" s="488"/>
      <c r="OAV324" s="488"/>
      <c r="OAW324" s="488"/>
      <c r="OAX324" s="488"/>
      <c r="OAY324" s="488"/>
      <c r="OAZ324" s="488"/>
      <c r="OBA324" s="489"/>
      <c r="OBB324" s="490"/>
      <c r="OBC324" s="488"/>
      <c r="OBD324" s="488"/>
      <c r="OBE324" s="488"/>
      <c r="OBF324" s="488"/>
      <c r="OBG324" s="488"/>
      <c r="OBH324" s="488"/>
      <c r="OBI324" s="489"/>
      <c r="OBJ324" s="490"/>
      <c r="OBK324" s="488"/>
      <c r="OBL324" s="488"/>
      <c r="OBM324" s="488"/>
      <c r="OBN324" s="488"/>
      <c r="OBO324" s="488"/>
      <c r="OBP324" s="488"/>
      <c r="OBQ324" s="489"/>
      <c r="OBR324" s="490"/>
      <c r="OBS324" s="488"/>
      <c r="OBT324" s="488"/>
      <c r="OBU324" s="488"/>
      <c r="OBV324" s="488"/>
      <c r="OBW324" s="488"/>
      <c r="OBX324" s="488"/>
      <c r="OBY324" s="489"/>
      <c r="OBZ324" s="490"/>
      <c r="OCA324" s="488"/>
      <c r="OCB324" s="488"/>
      <c r="OCC324" s="488"/>
      <c r="OCD324" s="488"/>
      <c r="OCE324" s="488"/>
      <c r="OCF324" s="488"/>
      <c r="OCG324" s="489"/>
      <c r="OCH324" s="490"/>
      <c r="OCI324" s="488"/>
      <c r="OCJ324" s="488"/>
      <c r="OCK324" s="488"/>
      <c r="OCL324" s="488"/>
      <c r="OCM324" s="488"/>
      <c r="OCN324" s="488"/>
      <c r="OCO324" s="489"/>
      <c r="OCP324" s="490"/>
      <c r="OCQ324" s="488"/>
      <c r="OCR324" s="488"/>
      <c r="OCS324" s="488"/>
      <c r="OCT324" s="488"/>
      <c r="OCU324" s="488"/>
      <c r="OCV324" s="488"/>
      <c r="OCW324" s="489"/>
      <c r="OCX324" s="490"/>
      <c r="OCY324" s="488"/>
      <c r="OCZ324" s="488"/>
      <c r="ODA324" s="488"/>
      <c r="ODB324" s="488"/>
      <c r="ODC324" s="488"/>
      <c r="ODD324" s="488"/>
      <c r="ODE324" s="489"/>
      <c r="ODF324" s="490"/>
      <c r="ODG324" s="488"/>
      <c r="ODH324" s="488"/>
      <c r="ODI324" s="488"/>
      <c r="ODJ324" s="488"/>
      <c r="ODK324" s="488"/>
      <c r="ODL324" s="488"/>
      <c r="ODM324" s="489"/>
      <c r="ODN324" s="490"/>
      <c r="ODO324" s="488"/>
      <c r="ODP324" s="488"/>
      <c r="ODQ324" s="488"/>
      <c r="ODR324" s="488"/>
      <c r="ODS324" s="488"/>
      <c r="ODT324" s="488"/>
      <c r="ODU324" s="489"/>
      <c r="ODV324" s="490"/>
      <c r="ODW324" s="488"/>
      <c r="ODX324" s="488"/>
      <c r="ODY324" s="488"/>
      <c r="ODZ324" s="488"/>
      <c r="OEA324" s="488"/>
      <c r="OEB324" s="488"/>
      <c r="OEC324" s="489"/>
      <c r="OED324" s="490"/>
      <c r="OEE324" s="488"/>
      <c r="OEF324" s="488"/>
      <c r="OEG324" s="488"/>
      <c r="OEH324" s="488"/>
      <c r="OEI324" s="488"/>
      <c r="OEJ324" s="488"/>
      <c r="OEK324" s="489"/>
      <c r="OEL324" s="490"/>
      <c r="OEM324" s="488"/>
      <c r="OEN324" s="488"/>
      <c r="OEO324" s="488"/>
      <c r="OEP324" s="488"/>
      <c r="OEQ324" s="488"/>
      <c r="OER324" s="488"/>
      <c r="OES324" s="489"/>
      <c r="OET324" s="490"/>
      <c r="OEU324" s="488"/>
      <c r="OEV324" s="488"/>
      <c r="OEW324" s="488"/>
      <c r="OEX324" s="488"/>
      <c r="OEY324" s="488"/>
      <c r="OEZ324" s="488"/>
      <c r="OFA324" s="489"/>
      <c r="OFB324" s="490"/>
      <c r="OFC324" s="488"/>
      <c r="OFD324" s="488"/>
      <c r="OFE324" s="488"/>
      <c r="OFF324" s="488"/>
      <c r="OFG324" s="488"/>
      <c r="OFH324" s="488"/>
      <c r="OFI324" s="489"/>
      <c r="OFJ324" s="490"/>
      <c r="OFK324" s="488"/>
      <c r="OFL324" s="488"/>
      <c r="OFM324" s="488"/>
      <c r="OFN324" s="488"/>
      <c r="OFO324" s="488"/>
      <c r="OFP324" s="488"/>
      <c r="OFQ324" s="489"/>
      <c r="OFR324" s="490"/>
      <c r="OFS324" s="488"/>
      <c r="OFT324" s="488"/>
      <c r="OFU324" s="488"/>
      <c r="OFV324" s="488"/>
      <c r="OFW324" s="488"/>
      <c r="OFX324" s="488"/>
      <c r="OFY324" s="489"/>
      <c r="OFZ324" s="490"/>
      <c r="OGA324" s="488"/>
      <c r="OGB324" s="488"/>
      <c r="OGC324" s="488"/>
      <c r="OGD324" s="488"/>
      <c r="OGE324" s="488"/>
      <c r="OGF324" s="488"/>
      <c r="OGG324" s="489"/>
      <c r="OGH324" s="490"/>
      <c r="OGI324" s="488"/>
      <c r="OGJ324" s="488"/>
      <c r="OGK324" s="488"/>
      <c r="OGL324" s="488"/>
      <c r="OGM324" s="488"/>
      <c r="OGN324" s="488"/>
      <c r="OGO324" s="489"/>
      <c r="OGP324" s="490"/>
      <c r="OGQ324" s="488"/>
      <c r="OGR324" s="488"/>
      <c r="OGS324" s="488"/>
      <c r="OGT324" s="488"/>
      <c r="OGU324" s="488"/>
      <c r="OGV324" s="488"/>
      <c r="OGW324" s="489"/>
      <c r="OGX324" s="490"/>
      <c r="OGY324" s="488"/>
      <c r="OGZ324" s="488"/>
      <c r="OHA324" s="488"/>
      <c r="OHB324" s="488"/>
      <c r="OHC324" s="488"/>
      <c r="OHD324" s="488"/>
      <c r="OHE324" s="489"/>
      <c r="OHF324" s="490"/>
      <c r="OHG324" s="488"/>
      <c r="OHH324" s="488"/>
      <c r="OHI324" s="488"/>
      <c r="OHJ324" s="488"/>
      <c r="OHK324" s="488"/>
      <c r="OHL324" s="488"/>
      <c r="OHM324" s="489"/>
      <c r="OHN324" s="490"/>
      <c r="OHO324" s="488"/>
      <c r="OHP324" s="488"/>
      <c r="OHQ324" s="488"/>
      <c r="OHR324" s="488"/>
      <c r="OHS324" s="488"/>
      <c r="OHT324" s="488"/>
      <c r="OHU324" s="489"/>
      <c r="OHV324" s="490"/>
      <c r="OHW324" s="488"/>
      <c r="OHX324" s="488"/>
      <c r="OHY324" s="488"/>
      <c r="OHZ324" s="488"/>
      <c r="OIA324" s="488"/>
      <c r="OIB324" s="488"/>
      <c r="OIC324" s="489"/>
      <c r="OID324" s="490"/>
      <c r="OIE324" s="488"/>
      <c r="OIF324" s="488"/>
      <c r="OIG324" s="488"/>
      <c r="OIH324" s="488"/>
      <c r="OII324" s="488"/>
      <c r="OIJ324" s="488"/>
      <c r="OIK324" s="489"/>
      <c r="OIL324" s="490"/>
      <c r="OIM324" s="488"/>
      <c r="OIN324" s="488"/>
      <c r="OIO324" s="488"/>
      <c r="OIP324" s="488"/>
      <c r="OIQ324" s="488"/>
      <c r="OIR324" s="488"/>
      <c r="OIS324" s="489"/>
      <c r="OIT324" s="490"/>
      <c r="OIU324" s="488"/>
      <c r="OIV324" s="488"/>
      <c r="OIW324" s="488"/>
      <c r="OIX324" s="488"/>
      <c r="OIY324" s="488"/>
      <c r="OIZ324" s="488"/>
      <c r="OJA324" s="489"/>
      <c r="OJB324" s="490"/>
      <c r="OJC324" s="488"/>
      <c r="OJD324" s="488"/>
      <c r="OJE324" s="488"/>
      <c r="OJF324" s="488"/>
      <c r="OJG324" s="488"/>
      <c r="OJH324" s="488"/>
      <c r="OJI324" s="489"/>
      <c r="OJJ324" s="490"/>
      <c r="OJK324" s="488"/>
      <c r="OJL324" s="488"/>
      <c r="OJM324" s="488"/>
      <c r="OJN324" s="488"/>
      <c r="OJO324" s="488"/>
      <c r="OJP324" s="488"/>
      <c r="OJQ324" s="489"/>
      <c r="OJR324" s="490"/>
      <c r="OJS324" s="488"/>
      <c r="OJT324" s="488"/>
      <c r="OJU324" s="488"/>
      <c r="OJV324" s="488"/>
      <c r="OJW324" s="488"/>
      <c r="OJX324" s="488"/>
      <c r="OJY324" s="489"/>
      <c r="OJZ324" s="490"/>
      <c r="OKA324" s="488"/>
      <c r="OKB324" s="488"/>
      <c r="OKC324" s="488"/>
      <c r="OKD324" s="488"/>
      <c r="OKE324" s="488"/>
      <c r="OKF324" s="488"/>
      <c r="OKG324" s="489"/>
      <c r="OKH324" s="490"/>
      <c r="OKI324" s="488"/>
      <c r="OKJ324" s="488"/>
      <c r="OKK324" s="488"/>
      <c r="OKL324" s="488"/>
      <c r="OKM324" s="488"/>
      <c r="OKN324" s="488"/>
      <c r="OKO324" s="489"/>
      <c r="OKP324" s="490"/>
      <c r="OKQ324" s="488"/>
      <c r="OKR324" s="488"/>
      <c r="OKS324" s="488"/>
      <c r="OKT324" s="488"/>
      <c r="OKU324" s="488"/>
      <c r="OKV324" s="488"/>
      <c r="OKW324" s="489"/>
      <c r="OKX324" s="490"/>
      <c r="OKY324" s="488"/>
      <c r="OKZ324" s="488"/>
      <c r="OLA324" s="488"/>
      <c r="OLB324" s="488"/>
      <c r="OLC324" s="488"/>
      <c r="OLD324" s="488"/>
      <c r="OLE324" s="489"/>
      <c r="OLF324" s="490"/>
      <c r="OLG324" s="488"/>
      <c r="OLH324" s="488"/>
      <c r="OLI324" s="488"/>
      <c r="OLJ324" s="488"/>
      <c r="OLK324" s="488"/>
      <c r="OLL324" s="488"/>
      <c r="OLM324" s="489"/>
      <c r="OLN324" s="490"/>
      <c r="OLO324" s="488"/>
      <c r="OLP324" s="488"/>
      <c r="OLQ324" s="488"/>
      <c r="OLR324" s="488"/>
      <c r="OLS324" s="488"/>
      <c r="OLT324" s="488"/>
      <c r="OLU324" s="489"/>
      <c r="OLV324" s="490"/>
      <c r="OLW324" s="488"/>
      <c r="OLX324" s="488"/>
      <c r="OLY324" s="488"/>
      <c r="OLZ324" s="488"/>
      <c r="OMA324" s="488"/>
      <c r="OMB324" s="488"/>
      <c r="OMC324" s="489"/>
      <c r="OMD324" s="490"/>
      <c r="OME324" s="488"/>
      <c r="OMF324" s="488"/>
      <c r="OMG324" s="488"/>
      <c r="OMH324" s="488"/>
      <c r="OMI324" s="488"/>
      <c r="OMJ324" s="488"/>
      <c r="OMK324" s="489"/>
      <c r="OML324" s="490"/>
      <c r="OMM324" s="488"/>
      <c r="OMN324" s="488"/>
      <c r="OMO324" s="488"/>
      <c r="OMP324" s="488"/>
      <c r="OMQ324" s="488"/>
      <c r="OMR324" s="488"/>
      <c r="OMS324" s="489"/>
      <c r="OMT324" s="490"/>
      <c r="OMU324" s="488"/>
      <c r="OMV324" s="488"/>
      <c r="OMW324" s="488"/>
      <c r="OMX324" s="488"/>
      <c r="OMY324" s="488"/>
      <c r="OMZ324" s="488"/>
      <c r="ONA324" s="489"/>
      <c r="ONB324" s="490"/>
      <c r="ONC324" s="488"/>
      <c r="OND324" s="488"/>
      <c r="ONE324" s="488"/>
      <c r="ONF324" s="488"/>
      <c r="ONG324" s="488"/>
      <c r="ONH324" s="488"/>
      <c r="ONI324" s="489"/>
      <c r="ONJ324" s="490"/>
      <c r="ONK324" s="488"/>
      <c r="ONL324" s="488"/>
      <c r="ONM324" s="488"/>
      <c r="ONN324" s="488"/>
      <c r="ONO324" s="488"/>
      <c r="ONP324" s="488"/>
      <c r="ONQ324" s="489"/>
      <c r="ONR324" s="490"/>
      <c r="ONS324" s="488"/>
      <c r="ONT324" s="488"/>
      <c r="ONU324" s="488"/>
      <c r="ONV324" s="488"/>
      <c r="ONW324" s="488"/>
      <c r="ONX324" s="488"/>
      <c r="ONY324" s="489"/>
      <c r="ONZ324" s="490"/>
      <c r="OOA324" s="488"/>
      <c r="OOB324" s="488"/>
      <c r="OOC324" s="488"/>
      <c r="OOD324" s="488"/>
      <c r="OOE324" s="488"/>
      <c r="OOF324" s="488"/>
      <c r="OOG324" s="489"/>
      <c r="OOH324" s="490"/>
      <c r="OOI324" s="488"/>
      <c r="OOJ324" s="488"/>
      <c r="OOK324" s="488"/>
      <c r="OOL324" s="488"/>
      <c r="OOM324" s="488"/>
      <c r="OON324" s="488"/>
      <c r="OOO324" s="489"/>
      <c r="OOP324" s="490"/>
      <c r="OOQ324" s="488"/>
      <c r="OOR324" s="488"/>
      <c r="OOS324" s="488"/>
      <c r="OOT324" s="488"/>
      <c r="OOU324" s="488"/>
      <c r="OOV324" s="488"/>
      <c r="OOW324" s="489"/>
      <c r="OOX324" s="490"/>
      <c r="OOY324" s="488"/>
      <c r="OOZ324" s="488"/>
      <c r="OPA324" s="488"/>
      <c r="OPB324" s="488"/>
      <c r="OPC324" s="488"/>
      <c r="OPD324" s="488"/>
      <c r="OPE324" s="489"/>
      <c r="OPF324" s="490"/>
      <c r="OPG324" s="488"/>
      <c r="OPH324" s="488"/>
      <c r="OPI324" s="488"/>
      <c r="OPJ324" s="488"/>
      <c r="OPK324" s="488"/>
      <c r="OPL324" s="488"/>
      <c r="OPM324" s="489"/>
      <c r="OPN324" s="490"/>
      <c r="OPO324" s="488"/>
      <c r="OPP324" s="488"/>
      <c r="OPQ324" s="488"/>
      <c r="OPR324" s="488"/>
      <c r="OPS324" s="488"/>
      <c r="OPT324" s="488"/>
      <c r="OPU324" s="489"/>
      <c r="OPV324" s="490"/>
      <c r="OPW324" s="488"/>
      <c r="OPX324" s="488"/>
      <c r="OPY324" s="488"/>
      <c r="OPZ324" s="488"/>
      <c r="OQA324" s="488"/>
      <c r="OQB324" s="488"/>
      <c r="OQC324" s="489"/>
      <c r="OQD324" s="490"/>
      <c r="OQE324" s="488"/>
      <c r="OQF324" s="488"/>
      <c r="OQG324" s="488"/>
      <c r="OQH324" s="488"/>
      <c r="OQI324" s="488"/>
      <c r="OQJ324" s="488"/>
      <c r="OQK324" s="489"/>
      <c r="OQL324" s="490"/>
      <c r="OQM324" s="488"/>
      <c r="OQN324" s="488"/>
      <c r="OQO324" s="488"/>
      <c r="OQP324" s="488"/>
      <c r="OQQ324" s="488"/>
      <c r="OQR324" s="488"/>
      <c r="OQS324" s="489"/>
      <c r="OQT324" s="490"/>
      <c r="OQU324" s="488"/>
      <c r="OQV324" s="488"/>
      <c r="OQW324" s="488"/>
      <c r="OQX324" s="488"/>
      <c r="OQY324" s="488"/>
      <c r="OQZ324" s="488"/>
      <c r="ORA324" s="489"/>
      <c r="ORB324" s="490"/>
      <c r="ORC324" s="488"/>
      <c r="ORD324" s="488"/>
      <c r="ORE324" s="488"/>
      <c r="ORF324" s="488"/>
      <c r="ORG324" s="488"/>
      <c r="ORH324" s="488"/>
      <c r="ORI324" s="489"/>
      <c r="ORJ324" s="490"/>
      <c r="ORK324" s="488"/>
      <c r="ORL324" s="488"/>
      <c r="ORM324" s="488"/>
      <c r="ORN324" s="488"/>
      <c r="ORO324" s="488"/>
      <c r="ORP324" s="488"/>
      <c r="ORQ324" s="489"/>
      <c r="ORR324" s="490"/>
      <c r="ORS324" s="488"/>
      <c r="ORT324" s="488"/>
      <c r="ORU324" s="488"/>
      <c r="ORV324" s="488"/>
      <c r="ORW324" s="488"/>
      <c r="ORX324" s="488"/>
      <c r="ORY324" s="489"/>
      <c r="ORZ324" s="490"/>
      <c r="OSA324" s="488"/>
      <c r="OSB324" s="488"/>
      <c r="OSC324" s="488"/>
      <c r="OSD324" s="488"/>
      <c r="OSE324" s="488"/>
      <c r="OSF324" s="488"/>
      <c r="OSG324" s="489"/>
      <c r="OSH324" s="490"/>
      <c r="OSI324" s="488"/>
      <c r="OSJ324" s="488"/>
      <c r="OSK324" s="488"/>
      <c r="OSL324" s="488"/>
      <c r="OSM324" s="488"/>
      <c r="OSN324" s="488"/>
      <c r="OSO324" s="489"/>
      <c r="OSP324" s="490"/>
      <c r="OSQ324" s="488"/>
      <c r="OSR324" s="488"/>
      <c r="OSS324" s="488"/>
      <c r="OST324" s="488"/>
      <c r="OSU324" s="488"/>
      <c r="OSV324" s="488"/>
      <c r="OSW324" s="489"/>
      <c r="OSX324" s="490"/>
      <c r="OSY324" s="488"/>
      <c r="OSZ324" s="488"/>
      <c r="OTA324" s="488"/>
      <c r="OTB324" s="488"/>
      <c r="OTC324" s="488"/>
      <c r="OTD324" s="488"/>
      <c r="OTE324" s="489"/>
      <c r="OTF324" s="490"/>
      <c r="OTG324" s="488"/>
      <c r="OTH324" s="488"/>
      <c r="OTI324" s="488"/>
      <c r="OTJ324" s="488"/>
      <c r="OTK324" s="488"/>
      <c r="OTL324" s="488"/>
      <c r="OTM324" s="489"/>
      <c r="OTN324" s="490"/>
      <c r="OTO324" s="488"/>
      <c r="OTP324" s="488"/>
      <c r="OTQ324" s="488"/>
      <c r="OTR324" s="488"/>
      <c r="OTS324" s="488"/>
      <c r="OTT324" s="488"/>
      <c r="OTU324" s="489"/>
      <c r="OTV324" s="490"/>
      <c r="OTW324" s="488"/>
      <c r="OTX324" s="488"/>
      <c r="OTY324" s="488"/>
      <c r="OTZ324" s="488"/>
      <c r="OUA324" s="488"/>
      <c r="OUB324" s="488"/>
      <c r="OUC324" s="489"/>
      <c r="OUD324" s="490"/>
      <c r="OUE324" s="488"/>
      <c r="OUF324" s="488"/>
      <c r="OUG324" s="488"/>
      <c r="OUH324" s="488"/>
      <c r="OUI324" s="488"/>
      <c r="OUJ324" s="488"/>
      <c r="OUK324" s="489"/>
      <c r="OUL324" s="490"/>
      <c r="OUM324" s="488"/>
      <c r="OUN324" s="488"/>
      <c r="OUO324" s="488"/>
      <c r="OUP324" s="488"/>
      <c r="OUQ324" s="488"/>
      <c r="OUR324" s="488"/>
      <c r="OUS324" s="489"/>
      <c r="OUT324" s="490"/>
      <c r="OUU324" s="488"/>
      <c r="OUV324" s="488"/>
      <c r="OUW324" s="488"/>
      <c r="OUX324" s="488"/>
      <c r="OUY324" s="488"/>
      <c r="OUZ324" s="488"/>
      <c r="OVA324" s="489"/>
      <c r="OVB324" s="490"/>
      <c r="OVC324" s="488"/>
      <c r="OVD324" s="488"/>
      <c r="OVE324" s="488"/>
      <c r="OVF324" s="488"/>
      <c r="OVG324" s="488"/>
      <c r="OVH324" s="488"/>
      <c r="OVI324" s="489"/>
      <c r="OVJ324" s="490"/>
      <c r="OVK324" s="488"/>
      <c r="OVL324" s="488"/>
      <c r="OVM324" s="488"/>
      <c r="OVN324" s="488"/>
      <c r="OVO324" s="488"/>
      <c r="OVP324" s="488"/>
      <c r="OVQ324" s="489"/>
      <c r="OVR324" s="490"/>
      <c r="OVS324" s="488"/>
      <c r="OVT324" s="488"/>
      <c r="OVU324" s="488"/>
      <c r="OVV324" s="488"/>
      <c r="OVW324" s="488"/>
      <c r="OVX324" s="488"/>
      <c r="OVY324" s="489"/>
      <c r="OVZ324" s="490"/>
      <c r="OWA324" s="488"/>
      <c r="OWB324" s="488"/>
      <c r="OWC324" s="488"/>
      <c r="OWD324" s="488"/>
      <c r="OWE324" s="488"/>
      <c r="OWF324" s="488"/>
      <c r="OWG324" s="489"/>
      <c r="OWH324" s="490"/>
      <c r="OWI324" s="488"/>
      <c r="OWJ324" s="488"/>
      <c r="OWK324" s="488"/>
      <c r="OWL324" s="488"/>
      <c r="OWM324" s="488"/>
      <c r="OWN324" s="488"/>
      <c r="OWO324" s="489"/>
      <c r="OWP324" s="490"/>
      <c r="OWQ324" s="488"/>
      <c r="OWR324" s="488"/>
      <c r="OWS324" s="488"/>
      <c r="OWT324" s="488"/>
      <c r="OWU324" s="488"/>
      <c r="OWV324" s="488"/>
      <c r="OWW324" s="489"/>
      <c r="OWX324" s="490"/>
      <c r="OWY324" s="488"/>
      <c r="OWZ324" s="488"/>
      <c r="OXA324" s="488"/>
      <c r="OXB324" s="488"/>
      <c r="OXC324" s="488"/>
      <c r="OXD324" s="488"/>
      <c r="OXE324" s="489"/>
      <c r="OXF324" s="490"/>
      <c r="OXG324" s="488"/>
      <c r="OXH324" s="488"/>
      <c r="OXI324" s="488"/>
      <c r="OXJ324" s="488"/>
      <c r="OXK324" s="488"/>
      <c r="OXL324" s="488"/>
      <c r="OXM324" s="489"/>
      <c r="OXN324" s="490"/>
      <c r="OXO324" s="488"/>
      <c r="OXP324" s="488"/>
      <c r="OXQ324" s="488"/>
      <c r="OXR324" s="488"/>
      <c r="OXS324" s="488"/>
      <c r="OXT324" s="488"/>
      <c r="OXU324" s="489"/>
      <c r="OXV324" s="490"/>
      <c r="OXW324" s="488"/>
      <c r="OXX324" s="488"/>
      <c r="OXY324" s="488"/>
      <c r="OXZ324" s="488"/>
      <c r="OYA324" s="488"/>
      <c r="OYB324" s="488"/>
      <c r="OYC324" s="489"/>
      <c r="OYD324" s="490"/>
      <c r="OYE324" s="488"/>
      <c r="OYF324" s="488"/>
      <c r="OYG324" s="488"/>
      <c r="OYH324" s="488"/>
      <c r="OYI324" s="488"/>
      <c r="OYJ324" s="488"/>
      <c r="OYK324" s="489"/>
      <c r="OYL324" s="490"/>
      <c r="OYM324" s="488"/>
      <c r="OYN324" s="488"/>
      <c r="OYO324" s="488"/>
      <c r="OYP324" s="488"/>
      <c r="OYQ324" s="488"/>
      <c r="OYR324" s="488"/>
      <c r="OYS324" s="489"/>
      <c r="OYT324" s="490"/>
      <c r="OYU324" s="488"/>
      <c r="OYV324" s="488"/>
      <c r="OYW324" s="488"/>
      <c r="OYX324" s="488"/>
      <c r="OYY324" s="488"/>
      <c r="OYZ324" s="488"/>
      <c r="OZA324" s="489"/>
      <c r="OZB324" s="490"/>
      <c r="OZC324" s="488"/>
      <c r="OZD324" s="488"/>
      <c r="OZE324" s="488"/>
      <c r="OZF324" s="488"/>
      <c r="OZG324" s="488"/>
      <c r="OZH324" s="488"/>
      <c r="OZI324" s="489"/>
      <c r="OZJ324" s="490"/>
      <c r="OZK324" s="488"/>
      <c r="OZL324" s="488"/>
      <c r="OZM324" s="488"/>
      <c r="OZN324" s="488"/>
      <c r="OZO324" s="488"/>
      <c r="OZP324" s="488"/>
      <c r="OZQ324" s="489"/>
      <c r="OZR324" s="490"/>
      <c r="OZS324" s="488"/>
      <c r="OZT324" s="488"/>
      <c r="OZU324" s="488"/>
      <c r="OZV324" s="488"/>
      <c r="OZW324" s="488"/>
      <c r="OZX324" s="488"/>
      <c r="OZY324" s="489"/>
      <c r="OZZ324" s="490"/>
      <c r="PAA324" s="488"/>
      <c r="PAB324" s="488"/>
      <c r="PAC324" s="488"/>
      <c r="PAD324" s="488"/>
      <c r="PAE324" s="488"/>
      <c r="PAF324" s="488"/>
      <c r="PAG324" s="489"/>
      <c r="PAH324" s="490"/>
      <c r="PAI324" s="488"/>
      <c r="PAJ324" s="488"/>
      <c r="PAK324" s="488"/>
      <c r="PAL324" s="488"/>
      <c r="PAM324" s="488"/>
      <c r="PAN324" s="488"/>
      <c r="PAO324" s="489"/>
      <c r="PAP324" s="490"/>
      <c r="PAQ324" s="488"/>
      <c r="PAR324" s="488"/>
      <c r="PAS324" s="488"/>
      <c r="PAT324" s="488"/>
      <c r="PAU324" s="488"/>
      <c r="PAV324" s="488"/>
      <c r="PAW324" s="489"/>
      <c r="PAX324" s="490"/>
      <c r="PAY324" s="488"/>
      <c r="PAZ324" s="488"/>
      <c r="PBA324" s="488"/>
      <c r="PBB324" s="488"/>
      <c r="PBC324" s="488"/>
      <c r="PBD324" s="488"/>
      <c r="PBE324" s="489"/>
      <c r="PBF324" s="490"/>
      <c r="PBG324" s="488"/>
      <c r="PBH324" s="488"/>
      <c r="PBI324" s="488"/>
      <c r="PBJ324" s="488"/>
      <c r="PBK324" s="488"/>
      <c r="PBL324" s="488"/>
      <c r="PBM324" s="489"/>
      <c r="PBN324" s="490"/>
      <c r="PBO324" s="488"/>
      <c r="PBP324" s="488"/>
      <c r="PBQ324" s="488"/>
      <c r="PBR324" s="488"/>
      <c r="PBS324" s="488"/>
      <c r="PBT324" s="488"/>
      <c r="PBU324" s="489"/>
      <c r="PBV324" s="490"/>
      <c r="PBW324" s="488"/>
      <c r="PBX324" s="488"/>
      <c r="PBY324" s="488"/>
      <c r="PBZ324" s="488"/>
      <c r="PCA324" s="488"/>
      <c r="PCB324" s="488"/>
      <c r="PCC324" s="489"/>
      <c r="PCD324" s="490"/>
      <c r="PCE324" s="488"/>
      <c r="PCF324" s="488"/>
      <c r="PCG324" s="488"/>
      <c r="PCH324" s="488"/>
      <c r="PCI324" s="488"/>
      <c r="PCJ324" s="488"/>
      <c r="PCK324" s="489"/>
      <c r="PCL324" s="490"/>
      <c r="PCM324" s="488"/>
      <c r="PCN324" s="488"/>
      <c r="PCO324" s="488"/>
      <c r="PCP324" s="488"/>
      <c r="PCQ324" s="488"/>
      <c r="PCR324" s="488"/>
      <c r="PCS324" s="489"/>
      <c r="PCT324" s="490"/>
      <c r="PCU324" s="488"/>
      <c r="PCV324" s="488"/>
      <c r="PCW324" s="488"/>
      <c r="PCX324" s="488"/>
      <c r="PCY324" s="488"/>
      <c r="PCZ324" s="488"/>
      <c r="PDA324" s="489"/>
      <c r="PDB324" s="490"/>
      <c r="PDC324" s="488"/>
      <c r="PDD324" s="488"/>
      <c r="PDE324" s="488"/>
      <c r="PDF324" s="488"/>
      <c r="PDG324" s="488"/>
      <c r="PDH324" s="488"/>
      <c r="PDI324" s="489"/>
      <c r="PDJ324" s="490"/>
      <c r="PDK324" s="488"/>
      <c r="PDL324" s="488"/>
      <c r="PDM324" s="488"/>
      <c r="PDN324" s="488"/>
      <c r="PDO324" s="488"/>
      <c r="PDP324" s="488"/>
      <c r="PDQ324" s="489"/>
      <c r="PDR324" s="490"/>
      <c r="PDS324" s="488"/>
      <c r="PDT324" s="488"/>
      <c r="PDU324" s="488"/>
      <c r="PDV324" s="488"/>
      <c r="PDW324" s="488"/>
      <c r="PDX324" s="488"/>
      <c r="PDY324" s="489"/>
      <c r="PDZ324" s="490"/>
      <c r="PEA324" s="488"/>
      <c r="PEB324" s="488"/>
      <c r="PEC324" s="488"/>
      <c r="PED324" s="488"/>
      <c r="PEE324" s="488"/>
      <c r="PEF324" s="488"/>
      <c r="PEG324" s="489"/>
      <c r="PEH324" s="490"/>
      <c r="PEI324" s="488"/>
      <c r="PEJ324" s="488"/>
      <c r="PEK324" s="488"/>
      <c r="PEL324" s="488"/>
      <c r="PEM324" s="488"/>
      <c r="PEN324" s="488"/>
      <c r="PEO324" s="489"/>
      <c r="PEP324" s="490"/>
      <c r="PEQ324" s="488"/>
      <c r="PER324" s="488"/>
      <c r="PES324" s="488"/>
      <c r="PET324" s="488"/>
      <c r="PEU324" s="488"/>
      <c r="PEV324" s="488"/>
      <c r="PEW324" s="489"/>
      <c r="PEX324" s="490"/>
      <c r="PEY324" s="488"/>
      <c r="PEZ324" s="488"/>
      <c r="PFA324" s="488"/>
      <c r="PFB324" s="488"/>
      <c r="PFC324" s="488"/>
      <c r="PFD324" s="488"/>
      <c r="PFE324" s="489"/>
      <c r="PFF324" s="490"/>
      <c r="PFG324" s="488"/>
      <c r="PFH324" s="488"/>
      <c r="PFI324" s="488"/>
      <c r="PFJ324" s="488"/>
      <c r="PFK324" s="488"/>
      <c r="PFL324" s="488"/>
      <c r="PFM324" s="489"/>
      <c r="PFN324" s="490"/>
      <c r="PFO324" s="488"/>
      <c r="PFP324" s="488"/>
      <c r="PFQ324" s="488"/>
      <c r="PFR324" s="488"/>
      <c r="PFS324" s="488"/>
      <c r="PFT324" s="488"/>
      <c r="PFU324" s="489"/>
      <c r="PFV324" s="490"/>
      <c r="PFW324" s="488"/>
      <c r="PFX324" s="488"/>
      <c r="PFY324" s="488"/>
      <c r="PFZ324" s="488"/>
      <c r="PGA324" s="488"/>
      <c r="PGB324" s="488"/>
      <c r="PGC324" s="489"/>
      <c r="PGD324" s="490"/>
      <c r="PGE324" s="488"/>
      <c r="PGF324" s="488"/>
      <c r="PGG324" s="488"/>
      <c r="PGH324" s="488"/>
      <c r="PGI324" s="488"/>
      <c r="PGJ324" s="488"/>
      <c r="PGK324" s="489"/>
      <c r="PGL324" s="490"/>
      <c r="PGM324" s="488"/>
      <c r="PGN324" s="488"/>
      <c r="PGO324" s="488"/>
      <c r="PGP324" s="488"/>
      <c r="PGQ324" s="488"/>
      <c r="PGR324" s="488"/>
      <c r="PGS324" s="489"/>
      <c r="PGT324" s="490"/>
      <c r="PGU324" s="488"/>
      <c r="PGV324" s="488"/>
      <c r="PGW324" s="488"/>
      <c r="PGX324" s="488"/>
      <c r="PGY324" s="488"/>
      <c r="PGZ324" s="488"/>
      <c r="PHA324" s="489"/>
      <c r="PHB324" s="490"/>
      <c r="PHC324" s="488"/>
      <c r="PHD324" s="488"/>
      <c r="PHE324" s="488"/>
      <c r="PHF324" s="488"/>
      <c r="PHG324" s="488"/>
      <c r="PHH324" s="488"/>
      <c r="PHI324" s="489"/>
      <c r="PHJ324" s="490"/>
      <c r="PHK324" s="488"/>
      <c r="PHL324" s="488"/>
      <c r="PHM324" s="488"/>
      <c r="PHN324" s="488"/>
      <c r="PHO324" s="488"/>
      <c r="PHP324" s="488"/>
      <c r="PHQ324" s="489"/>
      <c r="PHR324" s="490"/>
      <c r="PHS324" s="488"/>
      <c r="PHT324" s="488"/>
      <c r="PHU324" s="488"/>
      <c r="PHV324" s="488"/>
      <c r="PHW324" s="488"/>
      <c r="PHX324" s="488"/>
      <c r="PHY324" s="489"/>
      <c r="PHZ324" s="490"/>
      <c r="PIA324" s="488"/>
      <c r="PIB324" s="488"/>
      <c r="PIC324" s="488"/>
      <c r="PID324" s="488"/>
      <c r="PIE324" s="488"/>
      <c r="PIF324" s="488"/>
      <c r="PIG324" s="489"/>
      <c r="PIH324" s="490"/>
      <c r="PII324" s="488"/>
      <c r="PIJ324" s="488"/>
      <c r="PIK324" s="488"/>
      <c r="PIL324" s="488"/>
      <c r="PIM324" s="488"/>
      <c r="PIN324" s="488"/>
      <c r="PIO324" s="489"/>
      <c r="PIP324" s="490"/>
      <c r="PIQ324" s="488"/>
      <c r="PIR324" s="488"/>
      <c r="PIS324" s="488"/>
      <c r="PIT324" s="488"/>
      <c r="PIU324" s="488"/>
      <c r="PIV324" s="488"/>
      <c r="PIW324" s="489"/>
      <c r="PIX324" s="490"/>
      <c r="PIY324" s="488"/>
      <c r="PIZ324" s="488"/>
      <c r="PJA324" s="488"/>
      <c r="PJB324" s="488"/>
      <c r="PJC324" s="488"/>
      <c r="PJD324" s="488"/>
      <c r="PJE324" s="489"/>
      <c r="PJF324" s="490"/>
      <c r="PJG324" s="488"/>
      <c r="PJH324" s="488"/>
      <c r="PJI324" s="488"/>
      <c r="PJJ324" s="488"/>
      <c r="PJK324" s="488"/>
      <c r="PJL324" s="488"/>
      <c r="PJM324" s="489"/>
      <c r="PJN324" s="490"/>
      <c r="PJO324" s="488"/>
      <c r="PJP324" s="488"/>
      <c r="PJQ324" s="488"/>
      <c r="PJR324" s="488"/>
      <c r="PJS324" s="488"/>
      <c r="PJT324" s="488"/>
      <c r="PJU324" s="489"/>
      <c r="PJV324" s="490"/>
      <c r="PJW324" s="488"/>
      <c r="PJX324" s="488"/>
      <c r="PJY324" s="488"/>
      <c r="PJZ324" s="488"/>
      <c r="PKA324" s="488"/>
      <c r="PKB324" s="488"/>
      <c r="PKC324" s="489"/>
      <c r="PKD324" s="490"/>
      <c r="PKE324" s="488"/>
      <c r="PKF324" s="488"/>
      <c r="PKG324" s="488"/>
      <c r="PKH324" s="488"/>
      <c r="PKI324" s="488"/>
      <c r="PKJ324" s="488"/>
      <c r="PKK324" s="489"/>
      <c r="PKL324" s="490"/>
      <c r="PKM324" s="488"/>
      <c r="PKN324" s="488"/>
      <c r="PKO324" s="488"/>
      <c r="PKP324" s="488"/>
      <c r="PKQ324" s="488"/>
      <c r="PKR324" s="488"/>
      <c r="PKS324" s="489"/>
      <c r="PKT324" s="490"/>
      <c r="PKU324" s="488"/>
      <c r="PKV324" s="488"/>
      <c r="PKW324" s="488"/>
      <c r="PKX324" s="488"/>
      <c r="PKY324" s="488"/>
      <c r="PKZ324" s="488"/>
      <c r="PLA324" s="489"/>
      <c r="PLB324" s="490"/>
      <c r="PLC324" s="488"/>
      <c r="PLD324" s="488"/>
      <c r="PLE324" s="488"/>
      <c r="PLF324" s="488"/>
      <c r="PLG324" s="488"/>
      <c r="PLH324" s="488"/>
      <c r="PLI324" s="489"/>
      <c r="PLJ324" s="490"/>
      <c r="PLK324" s="488"/>
      <c r="PLL324" s="488"/>
      <c r="PLM324" s="488"/>
      <c r="PLN324" s="488"/>
      <c r="PLO324" s="488"/>
      <c r="PLP324" s="488"/>
      <c r="PLQ324" s="489"/>
      <c r="PLR324" s="490"/>
      <c r="PLS324" s="488"/>
      <c r="PLT324" s="488"/>
      <c r="PLU324" s="488"/>
      <c r="PLV324" s="488"/>
      <c r="PLW324" s="488"/>
      <c r="PLX324" s="488"/>
      <c r="PLY324" s="489"/>
      <c r="PLZ324" s="490"/>
      <c r="PMA324" s="488"/>
      <c r="PMB324" s="488"/>
      <c r="PMC324" s="488"/>
      <c r="PMD324" s="488"/>
      <c r="PME324" s="488"/>
      <c r="PMF324" s="488"/>
      <c r="PMG324" s="489"/>
      <c r="PMH324" s="490"/>
      <c r="PMI324" s="488"/>
      <c r="PMJ324" s="488"/>
      <c r="PMK324" s="488"/>
      <c r="PML324" s="488"/>
      <c r="PMM324" s="488"/>
      <c r="PMN324" s="488"/>
      <c r="PMO324" s="489"/>
      <c r="PMP324" s="490"/>
      <c r="PMQ324" s="488"/>
      <c r="PMR324" s="488"/>
      <c r="PMS324" s="488"/>
      <c r="PMT324" s="488"/>
      <c r="PMU324" s="488"/>
      <c r="PMV324" s="488"/>
      <c r="PMW324" s="489"/>
      <c r="PMX324" s="490"/>
      <c r="PMY324" s="488"/>
      <c r="PMZ324" s="488"/>
      <c r="PNA324" s="488"/>
      <c r="PNB324" s="488"/>
      <c r="PNC324" s="488"/>
      <c r="PND324" s="488"/>
      <c r="PNE324" s="489"/>
      <c r="PNF324" s="490"/>
      <c r="PNG324" s="488"/>
      <c r="PNH324" s="488"/>
      <c r="PNI324" s="488"/>
      <c r="PNJ324" s="488"/>
      <c r="PNK324" s="488"/>
      <c r="PNL324" s="488"/>
      <c r="PNM324" s="489"/>
      <c r="PNN324" s="490"/>
      <c r="PNO324" s="488"/>
      <c r="PNP324" s="488"/>
      <c r="PNQ324" s="488"/>
      <c r="PNR324" s="488"/>
      <c r="PNS324" s="488"/>
      <c r="PNT324" s="488"/>
      <c r="PNU324" s="489"/>
      <c r="PNV324" s="490"/>
      <c r="PNW324" s="488"/>
      <c r="PNX324" s="488"/>
      <c r="PNY324" s="488"/>
      <c r="PNZ324" s="488"/>
      <c r="POA324" s="488"/>
      <c r="POB324" s="488"/>
      <c r="POC324" s="489"/>
      <c r="POD324" s="490"/>
      <c r="POE324" s="488"/>
      <c r="POF324" s="488"/>
      <c r="POG324" s="488"/>
      <c r="POH324" s="488"/>
      <c r="POI324" s="488"/>
      <c r="POJ324" s="488"/>
      <c r="POK324" s="489"/>
      <c r="POL324" s="490"/>
      <c r="POM324" s="488"/>
      <c r="PON324" s="488"/>
      <c r="POO324" s="488"/>
      <c r="POP324" s="488"/>
      <c r="POQ324" s="488"/>
      <c r="POR324" s="488"/>
      <c r="POS324" s="489"/>
      <c r="POT324" s="490"/>
      <c r="POU324" s="488"/>
      <c r="POV324" s="488"/>
      <c r="POW324" s="488"/>
      <c r="POX324" s="488"/>
      <c r="POY324" s="488"/>
      <c r="POZ324" s="488"/>
      <c r="PPA324" s="489"/>
      <c r="PPB324" s="490"/>
      <c r="PPC324" s="488"/>
      <c r="PPD324" s="488"/>
      <c r="PPE324" s="488"/>
      <c r="PPF324" s="488"/>
      <c r="PPG324" s="488"/>
      <c r="PPH324" s="488"/>
      <c r="PPI324" s="489"/>
      <c r="PPJ324" s="490"/>
      <c r="PPK324" s="488"/>
      <c r="PPL324" s="488"/>
      <c r="PPM324" s="488"/>
      <c r="PPN324" s="488"/>
      <c r="PPO324" s="488"/>
      <c r="PPP324" s="488"/>
      <c r="PPQ324" s="489"/>
      <c r="PPR324" s="490"/>
      <c r="PPS324" s="488"/>
      <c r="PPT324" s="488"/>
      <c r="PPU324" s="488"/>
      <c r="PPV324" s="488"/>
      <c r="PPW324" s="488"/>
      <c r="PPX324" s="488"/>
      <c r="PPY324" s="489"/>
      <c r="PPZ324" s="490"/>
      <c r="PQA324" s="488"/>
      <c r="PQB324" s="488"/>
      <c r="PQC324" s="488"/>
      <c r="PQD324" s="488"/>
      <c r="PQE324" s="488"/>
      <c r="PQF324" s="488"/>
      <c r="PQG324" s="489"/>
      <c r="PQH324" s="490"/>
      <c r="PQI324" s="488"/>
      <c r="PQJ324" s="488"/>
      <c r="PQK324" s="488"/>
      <c r="PQL324" s="488"/>
      <c r="PQM324" s="488"/>
      <c r="PQN324" s="488"/>
      <c r="PQO324" s="489"/>
      <c r="PQP324" s="490"/>
      <c r="PQQ324" s="488"/>
      <c r="PQR324" s="488"/>
      <c r="PQS324" s="488"/>
      <c r="PQT324" s="488"/>
      <c r="PQU324" s="488"/>
      <c r="PQV324" s="488"/>
      <c r="PQW324" s="489"/>
      <c r="PQX324" s="490"/>
      <c r="PQY324" s="488"/>
      <c r="PQZ324" s="488"/>
      <c r="PRA324" s="488"/>
      <c r="PRB324" s="488"/>
      <c r="PRC324" s="488"/>
      <c r="PRD324" s="488"/>
      <c r="PRE324" s="489"/>
      <c r="PRF324" s="490"/>
      <c r="PRG324" s="488"/>
      <c r="PRH324" s="488"/>
      <c r="PRI324" s="488"/>
      <c r="PRJ324" s="488"/>
      <c r="PRK324" s="488"/>
      <c r="PRL324" s="488"/>
      <c r="PRM324" s="489"/>
      <c r="PRN324" s="490"/>
      <c r="PRO324" s="488"/>
      <c r="PRP324" s="488"/>
      <c r="PRQ324" s="488"/>
      <c r="PRR324" s="488"/>
      <c r="PRS324" s="488"/>
      <c r="PRT324" s="488"/>
      <c r="PRU324" s="489"/>
      <c r="PRV324" s="490"/>
      <c r="PRW324" s="488"/>
      <c r="PRX324" s="488"/>
      <c r="PRY324" s="488"/>
      <c r="PRZ324" s="488"/>
      <c r="PSA324" s="488"/>
      <c r="PSB324" s="488"/>
      <c r="PSC324" s="489"/>
      <c r="PSD324" s="490"/>
      <c r="PSE324" s="488"/>
      <c r="PSF324" s="488"/>
      <c r="PSG324" s="488"/>
      <c r="PSH324" s="488"/>
      <c r="PSI324" s="488"/>
      <c r="PSJ324" s="488"/>
      <c r="PSK324" s="489"/>
      <c r="PSL324" s="490"/>
      <c r="PSM324" s="488"/>
      <c r="PSN324" s="488"/>
      <c r="PSO324" s="488"/>
      <c r="PSP324" s="488"/>
      <c r="PSQ324" s="488"/>
      <c r="PSR324" s="488"/>
      <c r="PSS324" s="489"/>
      <c r="PST324" s="490"/>
      <c r="PSU324" s="488"/>
      <c r="PSV324" s="488"/>
      <c r="PSW324" s="488"/>
      <c r="PSX324" s="488"/>
      <c r="PSY324" s="488"/>
      <c r="PSZ324" s="488"/>
      <c r="PTA324" s="489"/>
      <c r="PTB324" s="490"/>
      <c r="PTC324" s="488"/>
      <c r="PTD324" s="488"/>
      <c r="PTE324" s="488"/>
      <c r="PTF324" s="488"/>
      <c r="PTG324" s="488"/>
      <c r="PTH324" s="488"/>
      <c r="PTI324" s="489"/>
      <c r="PTJ324" s="490"/>
      <c r="PTK324" s="488"/>
      <c r="PTL324" s="488"/>
      <c r="PTM324" s="488"/>
      <c r="PTN324" s="488"/>
      <c r="PTO324" s="488"/>
      <c r="PTP324" s="488"/>
      <c r="PTQ324" s="489"/>
      <c r="PTR324" s="490"/>
      <c r="PTS324" s="488"/>
      <c r="PTT324" s="488"/>
      <c r="PTU324" s="488"/>
      <c r="PTV324" s="488"/>
      <c r="PTW324" s="488"/>
      <c r="PTX324" s="488"/>
      <c r="PTY324" s="489"/>
      <c r="PTZ324" s="490"/>
      <c r="PUA324" s="488"/>
      <c r="PUB324" s="488"/>
      <c r="PUC324" s="488"/>
      <c r="PUD324" s="488"/>
      <c r="PUE324" s="488"/>
      <c r="PUF324" s="488"/>
      <c r="PUG324" s="489"/>
      <c r="PUH324" s="490"/>
      <c r="PUI324" s="488"/>
      <c r="PUJ324" s="488"/>
      <c r="PUK324" s="488"/>
      <c r="PUL324" s="488"/>
      <c r="PUM324" s="488"/>
      <c r="PUN324" s="488"/>
      <c r="PUO324" s="489"/>
      <c r="PUP324" s="490"/>
      <c r="PUQ324" s="488"/>
      <c r="PUR324" s="488"/>
      <c r="PUS324" s="488"/>
      <c r="PUT324" s="488"/>
      <c r="PUU324" s="488"/>
      <c r="PUV324" s="488"/>
      <c r="PUW324" s="489"/>
      <c r="PUX324" s="490"/>
      <c r="PUY324" s="488"/>
      <c r="PUZ324" s="488"/>
      <c r="PVA324" s="488"/>
      <c r="PVB324" s="488"/>
      <c r="PVC324" s="488"/>
      <c r="PVD324" s="488"/>
      <c r="PVE324" s="489"/>
      <c r="PVF324" s="490"/>
      <c r="PVG324" s="488"/>
      <c r="PVH324" s="488"/>
      <c r="PVI324" s="488"/>
      <c r="PVJ324" s="488"/>
      <c r="PVK324" s="488"/>
      <c r="PVL324" s="488"/>
      <c r="PVM324" s="489"/>
      <c r="PVN324" s="490"/>
      <c r="PVO324" s="488"/>
      <c r="PVP324" s="488"/>
      <c r="PVQ324" s="488"/>
      <c r="PVR324" s="488"/>
      <c r="PVS324" s="488"/>
      <c r="PVT324" s="488"/>
      <c r="PVU324" s="489"/>
      <c r="PVV324" s="490"/>
      <c r="PVW324" s="488"/>
      <c r="PVX324" s="488"/>
      <c r="PVY324" s="488"/>
      <c r="PVZ324" s="488"/>
      <c r="PWA324" s="488"/>
      <c r="PWB324" s="488"/>
      <c r="PWC324" s="489"/>
      <c r="PWD324" s="490"/>
      <c r="PWE324" s="488"/>
      <c r="PWF324" s="488"/>
      <c r="PWG324" s="488"/>
      <c r="PWH324" s="488"/>
      <c r="PWI324" s="488"/>
      <c r="PWJ324" s="488"/>
      <c r="PWK324" s="489"/>
      <c r="PWL324" s="490"/>
      <c r="PWM324" s="488"/>
      <c r="PWN324" s="488"/>
      <c r="PWO324" s="488"/>
      <c r="PWP324" s="488"/>
      <c r="PWQ324" s="488"/>
      <c r="PWR324" s="488"/>
      <c r="PWS324" s="489"/>
      <c r="PWT324" s="490"/>
      <c r="PWU324" s="488"/>
      <c r="PWV324" s="488"/>
      <c r="PWW324" s="488"/>
      <c r="PWX324" s="488"/>
      <c r="PWY324" s="488"/>
      <c r="PWZ324" s="488"/>
      <c r="PXA324" s="489"/>
      <c r="PXB324" s="490"/>
      <c r="PXC324" s="488"/>
      <c r="PXD324" s="488"/>
      <c r="PXE324" s="488"/>
      <c r="PXF324" s="488"/>
      <c r="PXG324" s="488"/>
      <c r="PXH324" s="488"/>
      <c r="PXI324" s="489"/>
      <c r="PXJ324" s="490"/>
      <c r="PXK324" s="488"/>
      <c r="PXL324" s="488"/>
      <c r="PXM324" s="488"/>
      <c r="PXN324" s="488"/>
      <c r="PXO324" s="488"/>
      <c r="PXP324" s="488"/>
      <c r="PXQ324" s="489"/>
      <c r="PXR324" s="490"/>
      <c r="PXS324" s="488"/>
      <c r="PXT324" s="488"/>
      <c r="PXU324" s="488"/>
      <c r="PXV324" s="488"/>
      <c r="PXW324" s="488"/>
      <c r="PXX324" s="488"/>
      <c r="PXY324" s="489"/>
      <c r="PXZ324" s="490"/>
      <c r="PYA324" s="488"/>
      <c r="PYB324" s="488"/>
      <c r="PYC324" s="488"/>
      <c r="PYD324" s="488"/>
      <c r="PYE324" s="488"/>
      <c r="PYF324" s="488"/>
      <c r="PYG324" s="489"/>
      <c r="PYH324" s="490"/>
      <c r="PYI324" s="488"/>
      <c r="PYJ324" s="488"/>
      <c r="PYK324" s="488"/>
      <c r="PYL324" s="488"/>
      <c r="PYM324" s="488"/>
      <c r="PYN324" s="488"/>
      <c r="PYO324" s="489"/>
      <c r="PYP324" s="490"/>
      <c r="PYQ324" s="488"/>
      <c r="PYR324" s="488"/>
      <c r="PYS324" s="488"/>
      <c r="PYT324" s="488"/>
      <c r="PYU324" s="488"/>
      <c r="PYV324" s="488"/>
      <c r="PYW324" s="489"/>
      <c r="PYX324" s="490"/>
      <c r="PYY324" s="488"/>
      <c r="PYZ324" s="488"/>
      <c r="PZA324" s="488"/>
      <c r="PZB324" s="488"/>
      <c r="PZC324" s="488"/>
      <c r="PZD324" s="488"/>
      <c r="PZE324" s="489"/>
      <c r="PZF324" s="490"/>
      <c r="PZG324" s="488"/>
      <c r="PZH324" s="488"/>
      <c r="PZI324" s="488"/>
      <c r="PZJ324" s="488"/>
      <c r="PZK324" s="488"/>
      <c r="PZL324" s="488"/>
      <c r="PZM324" s="489"/>
      <c r="PZN324" s="490"/>
      <c r="PZO324" s="488"/>
      <c r="PZP324" s="488"/>
      <c r="PZQ324" s="488"/>
      <c r="PZR324" s="488"/>
      <c r="PZS324" s="488"/>
      <c r="PZT324" s="488"/>
      <c r="PZU324" s="489"/>
      <c r="PZV324" s="490"/>
      <c r="PZW324" s="488"/>
      <c r="PZX324" s="488"/>
      <c r="PZY324" s="488"/>
      <c r="PZZ324" s="488"/>
      <c r="QAA324" s="488"/>
      <c r="QAB324" s="488"/>
      <c r="QAC324" s="489"/>
      <c r="QAD324" s="490"/>
      <c r="QAE324" s="488"/>
      <c r="QAF324" s="488"/>
      <c r="QAG324" s="488"/>
      <c r="QAH324" s="488"/>
      <c r="QAI324" s="488"/>
      <c r="QAJ324" s="488"/>
      <c r="QAK324" s="489"/>
      <c r="QAL324" s="490"/>
      <c r="QAM324" s="488"/>
      <c r="QAN324" s="488"/>
      <c r="QAO324" s="488"/>
      <c r="QAP324" s="488"/>
      <c r="QAQ324" s="488"/>
      <c r="QAR324" s="488"/>
      <c r="QAS324" s="489"/>
      <c r="QAT324" s="490"/>
      <c r="QAU324" s="488"/>
      <c r="QAV324" s="488"/>
      <c r="QAW324" s="488"/>
      <c r="QAX324" s="488"/>
      <c r="QAY324" s="488"/>
      <c r="QAZ324" s="488"/>
      <c r="QBA324" s="489"/>
      <c r="QBB324" s="490"/>
      <c r="QBC324" s="488"/>
      <c r="QBD324" s="488"/>
      <c r="QBE324" s="488"/>
      <c r="QBF324" s="488"/>
      <c r="QBG324" s="488"/>
      <c r="QBH324" s="488"/>
      <c r="QBI324" s="489"/>
      <c r="QBJ324" s="490"/>
      <c r="QBK324" s="488"/>
      <c r="QBL324" s="488"/>
      <c r="QBM324" s="488"/>
      <c r="QBN324" s="488"/>
      <c r="QBO324" s="488"/>
      <c r="QBP324" s="488"/>
      <c r="QBQ324" s="489"/>
      <c r="QBR324" s="490"/>
      <c r="QBS324" s="488"/>
      <c r="QBT324" s="488"/>
      <c r="QBU324" s="488"/>
      <c r="QBV324" s="488"/>
      <c r="QBW324" s="488"/>
      <c r="QBX324" s="488"/>
      <c r="QBY324" s="489"/>
      <c r="QBZ324" s="490"/>
      <c r="QCA324" s="488"/>
      <c r="QCB324" s="488"/>
      <c r="QCC324" s="488"/>
      <c r="QCD324" s="488"/>
      <c r="QCE324" s="488"/>
      <c r="QCF324" s="488"/>
      <c r="QCG324" s="489"/>
      <c r="QCH324" s="490"/>
      <c r="QCI324" s="488"/>
      <c r="QCJ324" s="488"/>
      <c r="QCK324" s="488"/>
      <c r="QCL324" s="488"/>
      <c r="QCM324" s="488"/>
      <c r="QCN324" s="488"/>
      <c r="QCO324" s="489"/>
      <c r="QCP324" s="490"/>
      <c r="QCQ324" s="488"/>
      <c r="QCR324" s="488"/>
      <c r="QCS324" s="488"/>
      <c r="QCT324" s="488"/>
      <c r="QCU324" s="488"/>
      <c r="QCV324" s="488"/>
      <c r="QCW324" s="489"/>
      <c r="QCX324" s="490"/>
      <c r="QCY324" s="488"/>
      <c r="QCZ324" s="488"/>
      <c r="QDA324" s="488"/>
      <c r="QDB324" s="488"/>
      <c r="QDC324" s="488"/>
      <c r="QDD324" s="488"/>
      <c r="QDE324" s="489"/>
      <c r="QDF324" s="490"/>
      <c r="QDG324" s="488"/>
      <c r="QDH324" s="488"/>
      <c r="QDI324" s="488"/>
      <c r="QDJ324" s="488"/>
      <c r="QDK324" s="488"/>
      <c r="QDL324" s="488"/>
      <c r="QDM324" s="489"/>
      <c r="QDN324" s="490"/>
      <c r="QDO324" s="488"/>
      <c r="QDP324" s="488"/>
      <c r="QDQ324" s="488"/>
      <c r="QDR324" s="488"/>
      <c r="QDS324" s="488"/>
      <c r="QDT324" s="488"/>
      <c r="QDU324" s="489"/>
      <c r="QDV324" s="490"/>
      <c r="QDW324" s="488"/>
      <c r="QDX324" s="488"/>
      <c r="QDY324" s="488"/>
      <c r="QDZ324" s="488"/>
      <c r="QEA324" s="488"/>
      <c r="QEB324" s="488"/>
      <c r="QEC324" s="489"/>
      <c r="QED324" s="490"/>
      <c r="QEE324" s="488"/>
      <c r="QEF324" s="488"/>
      <c r="QEG324" s="488"/>
      <c r="QEH324" s="488"/>
      <c r="QEI324" s="488"/>
      <c r="QEJ324" s="488"/>
      <c r="QEK324" s="489"/>
      <c r="QEL324" s="490"/>
      <c r="QEM324" s="488"/>
      <c r="QEN324" s="488"/>
      <c r="QEO324" s="488"/>
      <c r="QEP324" s="488"/>
      <c r="QEQ324" s="488"/>
      <c r="QER324" s="488"/>
      <c r="QES324" s="489"/>
      <c r="QET324" s="490"/>
      <c r="QEU324" s="488"/>
      <c r="QEV324" s="488"/>
      <c r="QEW324" s="488"/>
      <c r="QEX324" s="488"/>
      <c r="QEY324" s="488"/>
      <c r="QEZ324" s="488"/>
      <c r="QFA324" s="489"/>
      <c r="QFB324" s="490"/>
      <c r="QFC324" s="488"/>
      <c r="QFD324" s="488"/>
      <c r="QFE324" s="488"/>
      <c r="QFF324" s="488"/>
      <c r="QFG324" s="488"/>
      <c r="QFH324" s="488"/>
      <c r="QFI324" s="489"/>
      <c r="QFJ324" s="490"/>
      <c r="QFK324" s="488"/>
      <c r="QFL324" s="488"/>
      <c r="QFM324" s="488"/>
      <c r="QFN324" s="488"/>
      <c r="QFO324" s="488"/>
      <c r="QFP324" s="488"/>
      <c r="QFQ324" s="489"/>
      <c r="QFR324" s="490"/>
      <c r="QFS324" s="488"/>
      <c r="QFT324" s="488"/>
      <c r="QFU324" s="488"/>
      <c r="QFV324" s="488"/>
      <c r="QFW324" s="488"/>
      <c r="QFX324" s="488"/>
      <c r="QFY324" s="489"/>
      <c r="QFZ324" s="490"/>
      <c r="QGA324" s="488"/>
      <c r="QGB324" s="488"/>
      <c r="QGC324" s="488"/>
      <c r="QGD324" s="488"/>
      <c r="QGE324" s="488"/>
      <c r="QGF324" s="488"/>
      <c r="QGG324" s="489"/>
      <c r="QGH324" s="490"/>
      <c r="QGI324" s="488"/>
      <c r="QGJ324" s="488"/>
      <c r="QGK324" s="488"/>
      <c r="QGL324" s="488"/>
      <c r="QGM324" s="488"/>
      <c r="QGN324" s="488"/>
      <c r="QGO324" s="489"/>
      <c r="QGP324" s="490"/>
      <c r="QGQ324" s="488"/>
      <c r="QGR324" s="488"/>
      <c r="QGS324" s="488"/>
      <c r="QGT324" s="488"/>
      <c r="QGU324" s="488"/>
      <c r="QGV324" s="488"/>
      <c r="QGW324" s="489"/>
      <c r="QGX324" s="490"/>
      <c r="QGY324" s="488"/>
      <c r="QGZ324" s="488"/>
      <c r="QHA324" s="488"/>
      <c r="QHB324" s="488"/>
      <c r="QHC324" s="488"/>
      <c r="QHD324" s="488"/>
      <c r="QHE324" s="489"/>
      <c r="QHF324" s="490"/>
      <c r="QHG324" s="488"/>
      <c r="QHH324" s="488"/>
      <c r="QHI324" s="488"/>
      <c r="QHJ324" s="488"/>
      <c r="QHK324" s="488"/>
      <c r="QHL324" s="488"/>
      <c r="QHM324" s="489"/>
      <c r="QHN324" s="490"/>
      <c r="QHO324" s="488"/>
      <c r="QHP324" s="488"/>
      <c r="QHQ324" s="488"/>
      <c r="QHR324" s="488"/>
      <c r="QHS324" s="488"/>
      <c r="QHT324" s="488"/>
      <c r="QHU324" s="489"/>
      <c r="QHV324" s="490"/>
      <c r="QHW324" s="488"/>
      <c r="QHX324" s="488"/>
      <c r="QHY324" s="488"/>
      <c r="QHZ324" s="488"/>
      <c r="QIA324" s="488"/>
      <c r="QIB324" s="488"/>
      <c r="QIC324" s="489"/>
      <c r="QID324" s="490"/>
      <c r="QIE324" s="488"/>
      <c r="QIF324" s="488"/>
      <c r="QIG324" s="488"/>
      <c r="QIH324" s="488"/>
      <c r="QII324" s="488"/>
      <c r="QIJ324" s="488"/>
      <c r="QIK324" s="489"/>
      <c r="QIL324" s="490"/>
      <c r="QIM324" s="488"/>
      <c r="QIN324" s="488"/>
      <c r="QIO324" s="488"/>
      <c r="QIP324" s="488"/>
      <c r="QIQ324" s="488"/>
      <c r="QIR324" s="488"/>
      <c r="QIS324" s="489"/>
      <c r="QIT324" s="490"/>
      <c r="QIU324" s="488"/>
      <c r="QIV324" s="488"/>
      <c r="QIW324" s="488"/>
      <c r="QIX324" s="488"/>
      <c r="QIY324" s="488"/>
      <c r="QIZ324" s="488"/>
      <c r="QJA324" s="489"/>
      <c r="QJB324" s="490"/>
      <c r="QJC324" s="488"/>
      <c r="QJD324" s="488"/>
      <c r="QJE324" s="488"/>
      <c r="QJF324" s="488"/>
      <c r="QJG324" s="488"/>
      <c r="QJH324" s="488"/>
      <c r="QJI324" s="489"/>
      <c r="QJJ324" s="490"/>
      <c r="QJK324" s="488"/>
      <c r="QJL324" s="488"/>
      <c r="QJM324" s="488"/>
      <c r="QJN324" s="488"/>
      <c r="QJO324" s="488"/>
      <c r="QJP324" s="488"/>
      <c r="QJQ324" s="489"/>
      <c r="QJR324" s="490"/>
      <c r="QJS324" s="488"/>
      <c r="QJT324" s="488"/>
      <c r="QJU324" s="488"/>
      <c r="QJV324" s="488"/>
      <c r="QJW324" s="488"/>
      <c r="QJX324" s="488"/>
      <c r="QJY324" s="489"/>
      <c r="QJZ324" s="490"/>
      <c r="QKA324" s="488"/>
      <c r="QKB324" s="488"/>
      <c r="QKC324" s="488"/>
      <c r="QKD324" s="488"/>
      <c r="QKE324" s="488"/>
      <c r="QKF324" s="488"/>
      <c r="QKG324" s="489"/>
      <c r="QKH324" s="490"/>
      <c r="QKI324" s="488"/>
      <c r="QKJ324" s="488"/>
      <c r="QKK324" s="488"/>
      <c r="QKL324" s="488"/>
      <c r="QKM324" s="488"/>
      <c r="QKN324" s="488"/>
      <c r="QKO324" s="489"/>
      <c r="QKP324" s="490"/>
      <c r="QKQ324" s="488"/>
      <c r="QKR324" s="488"/>
      <c r="QKS324" s="488"/>
      <c r="QKT324" s="488"/>
      <c r="QKU324" s="488"/>
      <c r="QKV324" s="488"/>
      <c r="QKW324" s="489"/>
      <c r="QKX324" s="490"/>
      <c r="QKY324" s="488"/>
      <c r="QKZ324" s="488"/>
      <c r="QLA324" s="488"/>
      <c r="QLB324" s="488"/>
      <c r="QLC324" s="488"/>
      <c r="QLD324" s="488"/>
      <c r="QLE324" s="489"/>
      <c r="QLF324" s="490"/>
      <c r="QLG324" s="488"/>
      <c r="QLH324" s="488"/>
      <c r="QLI324" s="488"/>
      <c r="QLJ324" s="488"/>
      <c r="QLK324" s="488"/>
      <c r="QLL324" s="488"/>
      <c r="QLM324" s="489"/>
      <c r="QLN324" s="490"/>
      <c r="QLO324" s="488"/>
      <c r="QLP324" s="488"/>
      <c r="QLQ324" s="488"/>
      <c r="QLR324" s="488"/>
      <c r="QLS324" s="488"/>
      <c r="QLT324" s="488"/>
      <c r="QLU324" s="489"/>
      <c r="QLV324" s="490"/>
      <c r="QLW324" s="488"/>
      <c r="QLX324" s="488"/>
      <c r="QLY324" s="488"/>
      <c r="QLZ324" s="488"/>
      <c r="QMA324" s="488"/>
      <c r="QMB324" s="488"/>
      <c r="QMC324" s="489"/>
      <c r="QMD324" s="490"/>
      <c r="QME324" s="488"/>
      <c r="QMF324" s="488"/>
      <c r="QMG324" s="488"/>
      <c r="QMH324" s="488"/>
      <c r="QMI324" s="488"/>
      <c r="QMJ324" s="488"/>
      <c r="QMK324" s="489"/>
      <c r="QML324" s="490"/>
      <c r="QMM324" s="488"/>
      <c r="QMN324" s="488"/>
      <c r="QMO324" s="488"/>
      <c r="QMP324" s="488"/>
      <c r="QMQ324" s="488"/>
      <c r="QMR324" s="488"/>
      <c r="QMS324" s="489"/>
      <c r="QMT324" s="490"/>
      <c r="QMU324" s="488"/>
      <c r="QMV324" s="488"/>
      <c r="QMW324" s="488"/>
      <c r="QMX324" s="488"/>
      <c r="QMY324" s="488"/>
      <c r="QMZ324" s="488"/>
      <c r="QNA324" s="489"/>
      <c r="QNB324" s="490"/>
      <c r="QNC324" s="488"/>
      <c r="QND324" s="488"/>
      <c r="QNE324" s="488"/>
      <c r="QNF324" s="488"/>
      <c r="QNG324" s="488"/>
      <c r="QNH324" s="488"/>
      <c r="QNI324" s="489"/>
      <c r="QNJ324" s="490"/>
      <c r="QNK324" s="488"/>
      <c r="QNL324" s="488"/>
      <c r="QNM324" s="488"/>
      <c r="QNN324" s="488"/>
      <c r="QNO324" s="488"/>
      <c r="QNP324" s="488"/>
      <c r="QNQ324" s="489"/>
      <c r="QNR324" s="490"/>
      <c r="QNS324" s="488"/>
      <c r="QNT324" s="488"/>
      <c r="QNU324" s="488"/>
      <c r="QNV324" s="488"/>
      <c r="QNW324" s="488"/>
      <c r="QNX324" s="488"/>
      <c r="QNY324" s="489"/>
      <c r="QNZ324" s="490"/>
      <c r="QOA324" s="488"/>
      <c r="QOB324" s="488"/>
      <c r="QOC324" s="488"/>
      <c r="QOD324" s="488"/>
      <c r="QOE324" s="488"/>
      <c r="QOF324" s="488"/>
      <c r="QOG324" s="489"/>
      <c r="QOH324" s="490"/>
      <c r="QOI324" s="488"/>
      <c r="QOJ324" s="488"/>
      <c r="QOK324" s="488"/>
      <c r="QOL324" s="488"/>
      <c r="QOM324" s="488"/>
      <c r="QON324" s="488"/>
      <c r="QOO324" s="489"/>
      <c r="QOP324" s="490"/>
      <c r="QOQ324" s="488"/>
      <c r="QOR324" s="488"/>
      <c r="QOS324" s="488"/>
      <c r="QOT324" s="488"/>
      <c r="QOU324" s="488"/>
      <c r="QOV324" s="488"/>
      <c r="QOW324" s="489"/>
      <c r="QOX324" s="490"/>
      <c r="QOY324" s="488"/>
      <c r="QOZ324" s="488"/>
      <c r="QPA324" s="488"/>
      <c r="QPB324" s="488"/>
      <c r="QPC324" s="488"/>
      <c r="QPD324" s="488"/>
      <c r="QPE324" s="489"/>
      <c r="QPF324" s="490"/>
      <c r="QPG324" s="488"/>
      <c r="QPH324" s="488"/>
      <c r="QPI324" s="488"/>
      <c r="QPJ324" s="488"/>
      <c r="QPK324" s="488"/>
      <c r="QPL324" s="488"/>
      <c r="QPM324" s="489"/>
      <c r="QPN324" s="490"/>
      <c r="QPO324" s="488"/>
      <c r="QPP324" s="488"/>
      <c r="QPQ324" s="488"/>
      <c r="QPR324" s="488"/>
      <c r="QPS324" s="488"/>
      <c r="QPT324" s="488"/>
      <c r="QPU324" s="489"/>
      <c r="QPV324" s="490"/>
      <c r="QPW324" s="488"/>
      <c r="QPX324" s="488"/>
      <c r="QPY324" s="488"/>
      <c r="QPZ324" s="488"/>
      <c r="QQA324" s="488"/>
      <c r="QQB324" s="488"/>
      <c r="QQC324" s="489"/>
      <c r="QQD324" s="490"/>
      <c r="QQE324" s="488"/>
      <c r="QQF324" s="488"/>
      <c r="QQG324" s="488"/>
      <c r="QQH324" s="488"/>
      <c r="QQI324" s="488"/>
      <c r="QQJ324" s="488"/>
      <c r="QQK324" s="489"/>
      <c r="QQL324" s="490"/>
      <c r="QQM324" s="488"/>
      <c r="QQN324" s="488"/>
      <c r="QQO324" s="488"/>
      <c r="QQP324" s="488"/>
      <c r="QQQ324" s="488"/>
      <c r="QQR324" s="488"/>
      <c r="QQS324" s="489"/>
      <c r="QQT324" s="490"/>
      <c r="QQU324" s="488"/>
      <c r="QQV324" s="488"/>
      <c r="QQW324" s="488"/>
      <c r="QQX324" s="488"/>
      <c r="QQY324" s="488"/>
      <c r="QQZ324" s="488"/>
      <c r="QRA324" s="489"/>
      <c r="QRB324" s="490"/>
      <c r="QRC324" s="488"/>
      <c r="QRD324" s="488"/>
      <c r="QRE324" s="488"/>
      <c r="QRF324" s="488"/>
      <c r="QRG324" s="488"/>
      <c r="QRH324" s="488"/>
      <c r="QRI324" s="489"/>
      <c r="QRJ324" s="490"/>
      <c r="QRK324" s="488"/>
      <c r="QRL324" s="488"/>
      <c r="QRM324" s="488"/>
      <c r="QRN324" s="488"/>
      <c r="QRO324" s="488"/>
      <c r="QRP324" s="488"/>
      <c r="QRQ324" s="489"/>
      <c r="QRR324" s="490"/>
      <c r="QRS324" s="488"/>
      <c r="QRT324" s="488"/>
      <c r="QRU324" s="488"/>
      <c r="QRV324" s="488"/>
      <c r="QRW324" s="488"/>
      <c r="QRX324" s="488"/>
      <c r="QRY324" s="489"/>
      <c r="QRZ324" s="490"/>
      <c r="QSA324" s="488"/>
      <c r="QSB324" s="488"/>
      <c r="QSC324" s="488"/>
      <c r="QSD324" s="488"/>
      <c r="QSE324" s="488"/>
      <c r="QSF324" s="488"/>
      <c r="QSG324" s="489"/>
      <c r="QSH324" s="490"/>
      <c r="QSI324" s="488"/>
      <c r="QSJ324" s="488"/>
      <c r="QSK324" s="488"/>
      <c r="QSL324" s="488"/>
      <c r="QSM324" s="488"/>
      <c r="QSN324" s="488"/>
      <c r="QSO324" s="489"/>
      <c r="QSP324" s="490"/>
      <c r="QSQ324" s="488"/>
      <c r="QSR324" s="488"/>
      <c r="QSS324" s="488"/>
      <c r="QST324" s="488"/>
      <c r="QSU324" s="488"/>
      <c r="QSV324" s="488"/>
      <c r="QSW324" s="489"/>
      <c r="QSX324" s="490"/>
      <c r="QSY324" s="488"/>
      <c r="QSZ324" s="488"/>
      <c r="QTA324" s="488"/>
      <c r="QTB324" s="488"/>
      <c r="QTC324" s="488"/>
      <c r="QTD324" s="488"/>
      <c r="QTE324" s="489"/>
      <c r="QTF324" s="490"/>
      <c r="QTG324" s="488"/>
      <c r="QTH324" s="488"/>
      <c r="QTI324" s="488"/>
      <c r="QTJ324" s="488"/>
      <c r="QTK324" s="488"/>
      <c r="QTL324" s="488"/>
      <c r="QTM324" s="489"/>
      <c r="QTN324" s="490"/>
      <c r="QTO324" s="488"/>
      <c r="QTP324" s="488"/>
      <c r="QTQ324" s="488"/>
      <c r="QTR324" s="488"/>
      <c r="QTS324" s="488"/>
      <c r="QTT324" s="488"/>
      <c r="QTU324" s="489"/>
      <c r="QTV324" s="490"/>
      <c r="QTW324" s="488"/>
      <c r="QTX324" s="488"/>
      <c r="QTY324" s="488"/>
      <c r="QTZ324" s="488"/>
      <c r="QUA324" s="488"/>
      <c r="QUB324" s="488"/>
      <c r="QUC324" s="489"/>
      <c r="QUD324" s="490"/>
      <c r="QUE324" s="488"/>
      <c r="QUF324" s="488"/>
      <c r="QUG324" s="488"/>
      <c r="QUH324" s="488"/>
      <c r="QUI324" s="488"/>
      <c r="QUJ324" s="488"/>
      <c r="QUK324" s="489"/>
      <c r="QUL324" s="490"/>
      <c r="QUM324" s="488"/>
      <c r="QUN324" s="488"/>
      <c r="QUO324" s="488"/>
      <c r="QUP324" s="488"/>
      <c r="QUQ324" s="488"/>
      <c r="QUR324" s="488"/>
      <c r="QUS324" s="489"/>
      <c r="QUT324" s="490"/>
      <c r="QUU324" s="488"/>
      <c r="QUV324" s="488"/>
      <c r="QUW324" s="488"/>
      <c r="QUX324" s="488"/>
      <c r="QUY324" s="488"/>
      <c r="QUZ324" s="488"/>
      <c r="QVA324" s="489"/>
      <c r="QVB324" s="490"/>
      <c r="QVC324" s="488"/>
      <c r="QVD324" s="488"/>
      <c r="QVE324" s="488"/>
      <c r="QVF324" s="488"/>
      <c r="QVG324" s="488"/>
      <c r="QVH324" s="488"/>
      <c r="QVI324" s="489"/>
      <c r="QVJ324" s="490"/>
      <c r="QVK324" s="488"/>
      <c r="QVL324" s="488"/>
      <c r="QVM324" s="488"/>
      <c r="QVN324" s="488"/>
      <c r="QVO324" s="488"/>
      <c r="QVP324" s="488"/>
      <c r="QVQ324" s="489"/>
      <c r="QVR324" s="490"/>
      <c r="QVS324" s="488"/>
      <c r="QVT324" s="488"/>
      <c r="QVU324" s="488"/>
      <c r="QVV324" s="488"/>
      <c r="QVW324" s="488"/>
      <c r="QVX324" s="488"/>
      <c r="QVY324" s="489"/>
      <c r="QVZ324" s="490"/>
      <c r="QWA324" s="488"/>
      <c r="QWB324" s="488"/>
      <c r="QWC324" s="488"/>
      <c r="QWD324" s="488"/>
      <c r="QWE324" s="488"/>
      <c r="QWF324" s="488"/>
      <c r="QWG324" s="489"/>
      <c r="QWH324" s="490"/>
      <c r="QWI324" s="488"/>
      <c r="QWJ324" s="488"/>
      <c r="QWK324" s="488"/>
      <c r="QWL324" s="488"/>
      <c r="QWM324" s="488"/>
      <c r="QWN324" s="488"/>
      <c r="QWO324" s="489"/>
      <c r="QWP324" s="490"/>
      <c r="QWQ324" s="488"/>
      <c r="QWR324" s="488"/>
      <c r="QWS324" s="488"/>
      <c r="QWT324" s="488"/>
      <c r="QWU324" s="488"/>
      <c r="QWV324" s="488"/>
      <c r="QWW324" s="489"/>
      <c r="QWX324" s="490"/>
      <c r="QWY324" s="488"/>
      <c r="QWZ324" s="488"/>
      <c r="QXA324" s="488"/>
      <c r="QXB324" s="488"/>
      <c r="QXC324" s="488"/>
      <c r="QXD324" s="488"/>
      <c r="QXE324" s="489"/>
      <c r="QXF324" s="490"/>
      <c r="QXG324" s="488"/>
      <c r="QXH324" s="488"/>
      <c r="QXI324" s="488"/>
      <c r="QXJ324" s="488"/>
      <c r="QXK324" s="488"/>
      <c r="QXL324" s="488"/>
      <c r="QXM324" s="489"/>
      <c r="QXN324" s="490"/>
      <c r="QXO324" s="488"/>
      <c r="QXP324" s="488"/>
      <c r="QXQ324" s="488"/>
      <c r="QXR324" s="488"/>
      <c r="QXS324" s="488"/>
      <c r="QXT324" s="488"/>
      <c r="QXU324" s="489"/>
      <c r="QXV324" s="490"/>
      <c r="QXW324" s="488"/>
      <c r="QXX324" s="488"/>
      <c r="QXY324" s="488"/>
      <c r="QXZ324" s="488"/>
      <c r="QYA324" s="488"/>
      <c r="QYB324" s="488"/>
      <c r="QYC324" s="489"/>
      <c r="QYD324" s="490"/>
      <c r="QYE324" s="488"/>
      <c r="QYF324" s="488"/>
      <c r="QYG324" s="488"/>
      <c r="QYH324" s="488"/>
      <c r="QYI324" s="488"/>
      <c r="QYJ324" s="488"/>
      <c r="QYK324" s="489"/>
      <c r="QYL324" s="490"/>
      <c r="QYM324" s="488"/>
      <c r="QYN324" s="488"/>
      <c r="QYO324" s="488"/>
      <c r="QYP324" s="488"/>
      <c r="QYQ324" s="488"/>
      <c r="QYR324" s="488"/>
      <c r="QYS324" s="489"/>
      <c r="QYT324" s="490"/>
      <c r="QYU324" s="488"/>
      <c r="QYV324" s="488"/>
      <c r="QYW324" s="488"/>
      <c r="QYX324" s="488"/>
      <c r="QYY324" s="488"/>
      <c r="QYZ324" s="488"/>
      <c r="QZA324" s="489"/>
      <c r="QZB324" s="490"/>
      <c r="QZC324" s="488"/>
      <c r="QZD324" s="488"/>
      <c r="QZE324" s="488"/>
      <c r="QZF324" s="488"/>
      <c r="QZG324" s="488"/>
      <c r="QZH324" s="488"/>
      <c r="QZI324" s="489"/>
      <c r="QZJ324" s="490"/>
      <c r="QZK324" s="488"/>
      <c r="QZL324" s="488"/>
      <c r="QZM324" s="488"/>
      <c r="QZN324" s="488"/>
      <c r="QZO324" s="488"/>
      <c r="QZP324" s="488"/>
      <c r="QZQ324" s="489"/>
      <c r="QZR324" s="490"/>
      <c r="QZS324" s="488"/>
      <c r="QZT324" s="488"/>
      <c r="QZU324" s="488"/>
      <c r="QZV324" s="488"/>
      <c r="QZW324" s="488"/>
      <c r="QZX324" s="488"/>
      <c r="QZY324" s="489"/>
      <c r="QZZ324" s="490"/>
      <c r="RAA324" s="488"/>
      <c r="RAB324" s="488"/>
      <c r="RAC324" s="488"/>
      <c r="RAD324" s="488"/>
      <c r="RAE324" s="488"/>
      <c r="RAF324" s="488"/>
      <c r="RAG324" s="489"/>
      <c r="RAH324" s="490"/>
      <c r="RAI324" s="488"/>
      <c r="RAJ324" s="488"/>
      <c r="RAK324" s="488"/>
      <c r="RAL324" s="488"/>
      <c r="RAM324" s="488"/>
      <c r="RAN324" s="488"/>
      <c r="RAO324" s="489"/>
      <c r="RAP324" s="490"/>
      <c r="RAQ324" s="488"/>
      <c r="RAR324" s="488"/>
      <c r="RAS324" s="488"/>
      <c r="RAT324" s="488"/>
      <c r="RAU324" s="488"/>
      <c r="RAV324" s="488"/>
      <c r="RAW324" s="489"/>
      <c r="RAX324" s="490"/>
      <c r="RAY324" s="488"/>
      <c r="RAZ324" s="488"/>
      <c r="RBA324" s="488"/>
      <c r="RBB324" s="488"/>
      <c r="RBC324" s="488"/>
      <c r="RBD324" s="488"/>
      <c r="RBE324" s="489"/>
      <c r="RBF324" s="490"/>
      <c r="RBG324" s="488"/>
      <c r="RBH324" s="488"/>
      <c r="RBI324" s="488"/>
      <c r="RBJ324" s="488"/>
      <c r="RBK324" s="488"/>
      <c r="RBL324" s="488"/>
      <c r="RBM324" s="489"/>
      <c r="RBN324" s="490"/>
      <c r="RBO324" s="488"/>
      <c r="RBP324" s="488"/>
      <c r="RBQ324" s="488"/>
      <c r="RBR324" s="488"/>
      <c r="RBS324" s="488"/>
      <c r="RBT324" s="488"/>
      <c r="RBU324" s="489"/>
      <c r="RBV324" s="490"/>
      <c r="RBW324" s="488"/>
      <c r="RBX324" s="488"/>
      <c r="RBY324" s="488"/>
      <c r="RBZ324" s="488"/>
      <c r="RCA324" s="488"/>
      <c r="RCB324" s="488"/>
      <c r="RCC324" s="489"/>
      <c r="RCD324" s="490"/>
      <c r="RCE324" s="488"/>
      <c r="RCF324" s="488"/>
      <c r="RCG324" s="488"/>
      <c r="RCH324" s="488"/>
      <c r="RCI324" s="488"/>
      <c r="RCJ324" s="488"/>
      <c r="RCK324" s="489"/>
      <c r="RCL324" s="490"/>
      <c r="RCM324" s="488"/>
      <c r="RCN324" s="488"/>
      <c r="RCO324" s="488"/>
      <c r="RCP324" s="488"/>
      <c r="RCQ324" s="488"/>
      <c r="RCR324" s="488"/>
      <c r="RCS324" s="489"/>
      <c r="RCT324" s="490"/>
      <c r="RCU324" s="488"/>
      <c r="RCV324" s="488"/>
      <c r="RCW324" s="488"/>
      <c r="RCX324" s="488"/>
      <c r="RCY324" s="488"/>
      <c r="RCZ324" s="488"/>
      <c r="RDA324" s="489"/>
      <c r="RDB324" s="490"/>
      <c r="RDC324" s="488"/>
      <c r="RDD324" s="488"/>
      <c r="RDE324" s="488"/>
      <c r="RDF324" s="488"/>
      <c r="RDG324" s="488"/>
      <c r="RDH324" s="488"/>
      <c r="RDI324" s="489"/>
      <c r="RDJ324" s="490"/>
      <c r="RDK324" s="488"/>
      <c r="RDL324" s="488"/>
      <c r="RDM324" s="488"/>
      <c r="RDN324" s="488"/>
      <c r="RDO324" s="488"/>
      <c r="RDP324" s="488"/>
      <c r="RDQ324" s="489"/>
      <c r="RDR324" s="490"/>
      <c r="RDS324" s="488"/>
      <c r="RDT324" s="488"/>
      <c r="RDU324" s="488"/>
      <c r="RDV324" s="488"/>
      <c r="RDW324" s="488"/>
      <c r="RDX324" s="488"/>
      <c r="RDY324" s="489"/>
      <c r="RDZ324" s="490"/>
      <c r="REA324" s="488"/>
      <c r="REB324" s="488"/>
      <c r="REC324" s="488"/>
      <c r="RED324" s="488"/>
      <c r="REE324" s="488"/>
      <c r="REF324" s="488"/>
      <c r="REG324" s="489"/>
      <c r="REH324" s="490"/>
      <c r="REI324" s="488"/>
      <c r="REJ324" s="488"/>
      <c r="REK324" s="488"/>
      <c r="REL324" s="488"/>
      <c r="REM324" s="488"/>
      <c r="REN324" s="488"/>
      <c r="REO324" s="489"/>
      <c r="REP324" s="490"/>
      <c r="REQ324" s="488"/>
      <c r="RER324" s="488"/>
      <c r="RES324" s="488"/>
      <c r="RET324" s="488"/>
      <c r="REU324" s="488"/>
      <c r="REV324" s="488"/>
      <c r="REW324" s="489"/>
      <c r="REX324" s="490"/>
      <c r="REY324" s="488"/>
      <c r="REZ324" s="488"/>
      <c r="RFA324" s="488"/>
      <c r="RFB324" s="488"/>
      <c r="RFC324" s="488"/>
      <c r="RFD324" s="488"/>
      <c r="RFE324" s="489"/>
      <c r="RFF324" s="490"/>
      <c r="RFG324" s="488"/>
      <c r="RFH324" s="488"/>
      <c r="RFI324" s="488"/>
      <c r="RFJ324" s="488"/>
      <c r="RFK324" s="488"/>
      <c r="RFL324" s="488"/>
      <c r="RFM324" s="489"/>
      <c r="RFN324" s="490"/>
      <c r="RFO324" s="488"/>
      <c r="RFP324" s="488"/>
      <c r="RFQ324" s="488"/>
      <c r="RFR324" s="488"/>
      <c r="RFS324" s="488"/>
      <c r="RFT324" s="488"/>
      <c r="RFU324" s="489"/>
      <c r="RFV324" s="490"/>
      <c r="RFW324" s="488"/>
      <c r="RFX324" s="488"/>
      <c r="RFY324" s="488"/>
      <c r="RFZ324" s="488"/>
      <c r="RGA324" s="488"/>
      <c r="RGB324" s="488"/>
      <c r="RGC324" s="489"/>
      <c r="RGD324" s="490"/>
      <c r="RGE324" s="488"/>
      <c r="RGF324" s="488"/>
      <c r="RGG324" s="488"/>
      <c r="RGH324" s="488"/>
      <c r="RGI324" s="488"/>
      <c r="RGJ324" s="488"/>
      <c r="RGK324" s="489"/>
      <c r="RGL324" s="490"/>
      <c r="RGM324" s="488"/>
      <c r="RGN324" s="488"/>
      <c r="RGO324" s="488"/>
      <c r="RGP324" s="488"/>
      <c r="RGQ324" s="488"/>
      <c r="RGR324" s="488"/>
      <c r="RGS324" s="489"/>
      <c r="RGT324" s="490"/>
      <c r="RGU324" s="488"/>
      <c r="RGV324" s="488"/>
      <c r="RGW324" s="488"/>
      <c r="RGX324" s="488"/>
      <c r="RGY324" s="488"/>
      <c r="RGZ324" s="488"/>
      <c r="RHA324" s="489"/>
      <c r="RHB324" s="490"/>
      <c r="RHC324" s="488"/>
      <c r="RHD324" s="488"/>
      <c r="RHE324" s="488"/>
      <c r="RHF324" s="488"/>
      <c r="RHG324" s="488"/>
      <c r="RHH324" s="488"/>
      <c r="RHI324" s="489"/>
      <c r="RHJ324" s="490"/>
      <c r="RHK324" s="488"/>
      <c r="RHL324" s="488"/>
      <c r="RHM324" s="488"/>
      <c r="RHN324" s="488"/>
      <c r="RHO324" s="488"/>
      <c r="RHP324" s="488"/>
      <c r="RHQ324" s="489"/>
      <c r="RHR324" s="490"/>
      <c r="RHS324" s="488"/>
      <c r="RHT324" s="488"/>
      <c r="RHU324" s="488"/>
      <c r="RHV324" s="488"/>
      <c r="RHW324" s="488"/>
      <c r="RHX324" s="488"/>
      <c r="RHY324" s="489"/>
      <c r="RHZ324" s="490"/>
      <c r="RIA324" s="488"/>
      <c r="RIB324" s="488"/>
      <c r="RIC324" s="488"/>
      <c r="RID324" s="488"/>
      <c r="RIE324" s="488"/>
      <c r="RIF324" s="488"/>
      <c r="RIG324" s="489"/>
      <c r="RIH324" s="490"/>
      <c r="RII324" s="488"/>
      <c r="RIJ324" s="488"/>
      <c r="RIK324" s="488"/>
      <c r="RIL324" s="488"/>
      <c r="RIM324" s="488"/>
      <c r="RIN324" s="488"/>
      <c r="RIO324" s="489"/>
      <c r="RIP324" s="490"/>
      <c r="RIQ324" s="488"/>
      <c r="RIR324" s="488"/>
      <c r="RIS324" s="488"/>
      <c r="RIT324" s="488"/>
      <c r="RIU324" s="488"/>
      <c r="RIV324" s="488"/>
      <c r="RIW324" s="489"/>
      <c r="RIX324" s="490"/>
      <c r="RIY324" s="488"/>
      <c r="RIZ324" s="488"/>
      <c r="RJA324" s="488"/>
      <c r="RJB324" s="488"/>
      <c r="RJC324" s="488"/>
      <c r="RJD324" s="488"/>
      <c r="RJE324" s="489"/>
      <c r="RJF324" s="490"/>
      <c r="RJG324" s="488"/>
      <c r="RJH324" s="488"/>
      <c r="RJI324" s="488"/>
      <c r="RJJ324" s="488"/>
      <c r="RJK324" s="488"/>
      <c r="RJL324" s="488"/>
      <c r="RJM324" s="489"/>
      <c r="RJN324" s="490"/>
      <c r="RJO324" s="488"/>
      <c r="RJP324" s="488"/>
      <c r="RJQ324" s="488"/>
      <c r="RJR324" s="488"/>
      <c r="RJS324" s="488"/>
      <c r="RJT324" s="488"/>
      <c r="RJU324" s="489"/>
      <c r="RJV324" s="490"/>
      <c r="RJW324" s="488"/>
      <c r="RJX324" s="488"/>
      <c r="RJY324" s="488"/>
      <c r="RJZ324" s="488"/>
      <c r="RKA324" s="488"/>
      <c r="RKB324" s="488"/>
      <c r="RKC324" s="489"/>
      <c r="RKD324" s="490"/>
      <c r="RKE324" s="488"/>
      <c r="RKF324" s="488"/>
      <c r="RKG324" s="488"/>
      <c r="RKH324" s="488"/>
      <c r="RKI324" s="488"/>
      <c r="RKJ324" s="488"/>
      <c r="RKK324" s="489"/>
      <c r="RKL324" s="490"/>
      <c r="RKM324" s="488"/>
      <c r="RKN324" s="488"/>
      <c r="RKO324" s="488"/>
      <c r="RKP324" s="488"/>
      <c r="RKQ324" s="488"/>
      <c r="RKR324" s="488"/>
      <c r="RKS324" s="489"/>
      <c r="RKT324" s="490"/>
      <c r="RKU324" s="488"/>
      <c r="RKV324" s="488"/>
      <c r="RKW324" s="488"/>
      <c r="RKX324" s="488"/>
      <c r="RKY324" s="488"/>
      <c r="RKZ324" s="488"/>
      <c r="RLA324" s="489"/>
      <c r="RLB324" s="490"/>
      <c r="RLC324" s="488"/>
      <c r="RLD324" s="488"/>
      <c r="RLE324" s="488"/>
      <c r="RLF324" s="488"/>
      <c r="RLG324" s="488"/>
      <c r="RLH324" s="488"/>
      <c r="RLI324" s="489"/>
      <c r="RLJ324" s="490"/>
      <c r="RLK324" s="488"/>
      <c r="RLL324" s="488"/>
      <c r="RLM324" s="488"/>
      <c r="RLN324" s="488"/>
      <c r="RLO324" s="488"/>
      <c r="RLP324" s="488"/>
      <c r="RLQ324" s="489"/>
      <c r="RLR324" s="490"/>
      <c r="RLS324" s="488"/>
      <c r="RLT324" s="488"/>
      <c r="RLU324" s="488"/>
      <c r="RLV324" s="488"/>
      <c r="RLW324" s="488"/>
      <c r="RLX324" s="488"/>
      <c r="RLY324" s="489"/>
      <c r="RLZ324" s="490"/>
      <c r="RMA324" s="488"/>
      <c r="RMB324" s="488"/>
      <c r="RMC324" s="488"/>
      <c r="RMD324" s="488"/>
      <c r="RME324" s="488"/>
      <c r="RMF324" s="488"/>
      <c r="RMG324" s="489"/>
      <c r="RMH324" s="490"/>
      <c r="RMI324" s="488"/>
      <c r="RMJ324" s="488"/>
      <c r="RMK324" s="488"/>
      <c r="RML324" s="488"/>
      <c r="RMM324" s="488"/>
      <c r="RMN324" s="488"/>
      <c r="RMO324" s="489"/>
      <c r="RMP324" s="490"/>
      <c r="RMQ324" s="488"/>
      <c r="RMR324" s="488"/>
      <c r="RMS324" s="488"/>
      <c r="RMT324" s="488"/>
      <c r="RMU324" s="488"/>
      <c r="RMV324" s="488"/>
      <c r="RMW324" s="489"/>
      <c r="RMX324" s="490"/>
      <c r="RMY324" s="488"/>
      <c r="RMZ324" s="488"/>
      <c r="RNA324" s="488"/>
      <c r="RNB324" s="488"/>
      <c r="RNC324" s="488"/>
      <c r="RND324" s="488"/>
      <c r="RNE324" s="489"/>
      <c r="RNF324" s="490"/>
      <c r="RNG324" s="488"/>
      <c r="RNH324" s="488"/>
      <c r="RNI324" s="488"/>
      <c r="RNJ324" s="488"/>
      <c r="RNK324" s="488"/>
      <c r="RNL324" s="488"/>
      <c r="RNM324" s="489"/>
      <c r="RNN324" s="490"/>
      <c r="RNO324" s="488"/>
      <c r="RNP324" s="488"/>
      <c r="RNQ324" s="488"/>
      <c r="RNR324" s="488"/>
      <c r="RNS324" s="488"/>
      <c r="RNT324" s="488"/>
      <c r="RNU324" s="489"/>
      <c r="RNV324" s="490"/>
      <c r="RNW324" s="488"/>
      <c r="RNX324" s="488"/>
      <c r="RNY324" s="488"/>
      <c r="RNZ324" s="488"/>
      <c r="ROA324" s="488"/>
      <c r="ROB324" s="488"/>
      <c r="ROC324" s="489"/>
      <c r="ROD324" s="490"/>
      <c r="ROE324" s="488"/>
      <c r="ROF324" s="488"/>
      <c r="ROG324" s="488"/>
      <c r="ROH324" s="488"/>
      <c r="ROI324" s="488"/>
      <c r="ROJ324" s="488"/>
      <c r="ROK324" s="489"/>
      <c r="ROL324" s="490"/>
      <c r="ROM324" s="488"/>
      <c r="RON324" s="488"/>
      <c r="ROO324" s="488"/>
      <c r="ROP324" s="488"/>
      <c r="ROQ324" s="488"/>
      <c r="ROR324" s="488"/>
      <c r="ROS324" s="489"/>
      <c r="ROT324" s="490"/>
      <c r="ROU324" s="488"/>
      <c r="ROV324" s="488"/>
      <c r="ROW324" s="488"/>
      <c r="ROX324" s="488"/>
      <c r="ROY324" s="488"/>
      <c r="ROZ324" s="488"/>
      <c r="RPA324" s="489"/>
      <c r="RPB324" s="490"/>
      <c r="RPC324" s="488"/>
      <c r="RPD324" s="488"/>
      <c r="RPE324" s="488"/>
      <c r="RPF324" s="488"/>
      <c r="RPG324" s="488"/>
      <c r="RPH324" s="488"/>
      <c r="RPI324" s="489"/>
      <c r="RPJ324" s="490"/>
      <c r="RPK324" s="488"/>
      <c r="RPL324" s="488"/>
      <c r="RPM324" s="488"/>
      <c r="RPN324" s="488"/>
      <c r="RPO324" s="488"/>
      <c r="RPP324" s="488"/>
      <c r="RPQ324" s="489"/>
      <c r="RPR324" s="490"/>
      <c r="RPS324" s="488"/>
      <c r="RPT324" s="488"/>
      <c r="RPU324" s="488"/>
      <c r="RPV324" s="488"/>
      <c r="RPW324" s="488"/>
      <c r="RPX324" s="488"/>
      <c r="RPY324" s="489"/>
      <c r="RPZ324" s="490"/>
      <c r="RQA324" s="488"/>
      <c r="RQB324" s="488"/>
      <c r="RQC324" s="488"/>
      <c r="RQD324" s="488"/>
      <c r="RQE324" s="488"/>
      <c r="RQF324" s="488"/>
      <c r="RQG324" s="489"/>
      <c r="RQH324" s="490"/>
      <c r="RQI324" s="488"/>
      <c r="RQJ324" s="488"/>
      <c r="RQK324" s="488"/>
      <c r="RQL324" s="488"/>
      <c r="RQM324" s="488"/>
      <c r="RQN324" s="488"/>
      <c r="RQO324" s="489"/>
      <c r="RQP324" s="490"/>
      <c r="RQQ324" s="488"/>
      <c r="RQR324" s="488"/>
      <c r="RQS324" s="488"/>
      <c r="RQT324" s="488"/>
      <c r="RQU324" s="488"/>
      <c r="RQV324" s="488"/>
      <c r="RQW324" s="489"/>
      <c r="RQX324" s="490"/>
      <c r="RQY324" s="488"/>
      <c r="RQZ324" s="488"/>
      <c r="RRA324" s="488"/>
      <c r="RRB324" s="488"/>
      <c r="RRC324" s="488"/>
      <c r="RRD324" s="488"/>
      <c r="RRE324" s="489"/>
      <c r="RRF324" s="490"/>
      <c r="RRG324" s="488"/>
      <c r="RRH324" s="488"/>
      <c r="RRI324" s="488"/>
      <c r="RRJ324" s="488"/>
      <c r="RRK324" s="488"/>
      <c r="RRL324" s="488"/>
      <c r="RRM324" s="489"/>
      <c r="RRN324" s="490"/>
      <c r="RRO324" s="488"/>
      <c r="RRP324" s="488"/>
      <c r="RRQ324" s="488"/>
      <c r="RRR324" s="488"/>
      <c r="RRS324" s="488"/>
      <c r="RRT324" s="488"/>
      <c r="RRU324" s="489"/>
      <c r="RRV324" s="490"/>
      <c r="RRW324" s="488"/>
      <c r="RRX324" s="488"/>
      <c r="RRY324" s="488"/>
      <c r="RRZ324" s="488"/>
      <c r="RSA324" s="488"/>
      <c r="RSB324" s="488"/>
      <c r="RSC324" s="489"/>
      <c r="RSD324" s="490"/>
      <c r="RSE324" s="488"/>
      <c r="RSF324" s="488"/>
      <c r="RSG324" s="488"/>
      <c r="RSH324" s="488"/>
      <c r="RSI324" s="488"/>
      <c r="RSJ324" s="488"/>
      <c r="RSK324" s="489"/>
      <c r="RSL324" s="490"/>
      <c r="RSM324" s="488"/>
      <c r="RSN324" s="488"/>
      <c r="RSO324" s="488"/>
      <c r="RSP324" s="488"/>
      <c r="RSQ324" s="488"/>
      <c r="RSR324" s="488"/>
      <c r="RSS324" s="489"/>
      <c r="RST324" s="490"/>
      <c r="RSU324" s="488"/>
      <c r="RSV324" s="488"/>
      <c r="RSW324" s="488"/>
      <c r="RSX324" s="488"/>
      <c r="RSY324" s="488"/>
      <c r="RSZ324" s="488"/>
      <c r="RTA324" s="489"/>
      <c r="RTB324" s="490"/>
      <c r="RTC324" s="488"/>
      <c r="RTD324" s="488"/>
      <c r="RTE324" s="488"/>
      <c r="RTF324" s="488"/>
      <c r="RTG324" s="488"/>
      <c r="RTH324" s="488"/>
      <c r="RTI324" s="489"/>
      <c r="RTJ324" s="490"/>
      <c r="RTK324" s="488"/>
      <c r="RTL324" s="488"/>
      <c r="RTM324" s="488"/>
      <c r="RTN324" s="488"/>
      <c r="RTO324" s="488"/>
      <c r="RTP324" s="488"/>
      <c r="RTQ324" s="489"/>
      <c r="RTR324" s="490"/>
      <c r="RTS324" s="488"/>
      <c r="RTT324" s="488"/>
      <c r="RTU324" s="488"/>
      <c r="RTV324" s="488"/>
      <c r="RTW324" s="488"/>
      <c r="RTX324" s="488"/>
      <c r="RTY324" s="489"/>
      <c r="RTZ324" s="490"/>
      <c r="RUA324" s="488"/>
      <c r="RUB324" s="488"/>
      <c r="RUC324" s="488"/>
      <c r="RUD324" s="488"/>
      <c r="RUE324" s="488"/>
      <c r="RUF324" s="488"/>
      <c r="RUG324" s="489"/>
      <c r="RUH324" s="490"/>
      <c r="RUI324" s="488"/>
      <c r="RUJ324" s="488"/>
      <c r="RUK324" s="488"/>
      <c r="RUL324" s="488"/>
      <c r="RUM324" s="488"/>
      <c r="RUN324" s="488"/>
      <c r="RUO324" s="489"/>
      <c r="RUP324" s="490"/>
      <c r="RUQ324" s="488"/>
      <c r="RUR324" s="488"/>
      <c r="RUS324" s="488"/>
      <c r="RUT324" s="488"/>
      <c r="RUU324" s="488"/>
      <c r="RUV324" s="488"/>
      <c r="RUW324" s="489"/>
      <c r="RUX324" s="490"/>
      <c r="RUY324" s="488"/>
      <c r="RUZ324" s="488"/>
      <c r="RVA324" s="488"/>
      <c r="RVB324" s="488"/>
      <c r="RVC324" s="488"/>
      <c r="RVD324" s="488"/>
      <c r="RVE324" s="489"/>
      <c r="RVF324" s="490"/>
      <c r="RVG324" s="488"/>
      <c r="RVH324" s="488"/>
      <c r="RVI324" s="488"/>
      <c r="RVJ324" s="488"/>
      <c r="RVK324" s="488"/>
      <c r="RVL324" s="488"/>
      <c r="RVM324" s="489"/>
      <c r="RVN324" s="490"/>
      <c r="RVO324" s="488"/>
      <c r="RVP324" s="488"/>
      <c r="RVQ324" s="488"/>
      <c r="RVR324" s="488"/>
      <c r="RVS324" s="488"/>
      <c r="RVT324" s="488"/>
      <c r="RVU324" s="489"/>
      <c r="RVV324" s="490"/>
      <c r="RVW324" s="488"/>
      <c r="RVX324" s="488"/>
      <c r="RVY324" s="488"/>
      <c r="RVZ324" s="488"/>
      <c r="RWA324" s="488"/>
      <c r="RWB324" s="488"/>
      <c r="RWC324" s="489"/>
      <c r="RWD324" s="490"/>
      <c r="RWE324" s="488"/>
      <c r="RWF324" s="488"/>
      <c r="RWG324" s="488"/>
      <c r="RWH324" s="488"/>
      <c r="RWI324" s="488"/>
      <c r="RWJ324" s="488"/>
      <c r="RWK324" s="489"/>
      <c r="RWL324" s="490"/>
      <c r="RWM324" s="488"/>
      <c r="RWN324" s="488"/>
      <c r="RWO324" s="488"/>
      <c r="RWP324" s="488"/>
      <c r="RWQ324" s="488"/>
      <c r="RWR324" s="488"/>
      <c r="RWS324" s="489"/>
      <c r="RWT324" s="490"/>
      <c r="RWU324" s="488"/>
      <c r="RWV324" s="488"/>
      <c r="RWW324" s="488"/>
      <c r="RWX324" s="488"/>
      <c r="RWY324" s="488"/>
      <c r="RWZ324" s="488"/>
      <c r="RXA324" s="489"/>
      <c r="RXB324" s="490"/>
      <c r="RXC324" s="488"/>
      <c r="RXD324" s="488"/>
      <c r="RXE324" s="488"/>
      <c r="RXF324" s="488"/>
      <c r="RXG324" s="488"/>
      <c r="RXH324" s="488"/>
      <c r="RXI324" s="489"/>
      <c r="RXJ324" s="490"/>
      <c r="RXK324" s="488"/>
      <c r="RXL324" s="488"/>
      <c r="RXM324" s="488"/>
      <c r="RXN324" s="488"/>
      <c r="RXO324" s="488"/>
      <c r="RXP324" s="488"/>
      <c r="RXQ324" s="489"/>
      <c r="RXR324" s="490"/>
      <c r="RXS324" s="488"/>
      <c r="RXT324" s="488"/>
      <c r="RXU324" s="488"/>
      <c r="RXV324" s="488"/>
      <c r="RXW324" s="488"/>
      <c r="RXX324" s="488"/>
      <c r="RXY324" s="489"/>
      <c r="RXZ324" s="490"/>
      <c r="RYA324" s="488"/>
      <c r="RYB324" s="488"/>
      <c r="RYC324" s="488"/>
      <c r="RYD324" s="488"/>
      <c r="RYE324" s="488"/>
      <c r="RYF324" s="488"/>
      <c r="RYG324" s="489"/>
      <c r="RYH324" s="490"/>
      <c r="RYI324" s="488"/>
      <c r="RYJ324" s="488"/>
      <c r="RYK324" s="488"/>
      <c r="RYL324" s="488"/>
      <c r="RYM324" s="488"/>
      <c r="RYN324" s="488"/>
      <c r="RYO324" s="489"/>
      <c r="RYP324" s="490"/>
      <c r="RYQ324" s="488"/>
      <c r="RYR324" s="488"/>
      <c r="RYS324" s="488"/>
      <c r="RYT324" s="488"/>
      <c r="RYU324" s="488"/>
      <c r="RYV324" s="488"/>
      <c r="RYW324" s="489"/>
      <c r="RYX324" s="490"/>
      <c r="RYY324" s="488"/>
      <c r="RYZ324" s="488"/>
      <c r="RZA324" s="488"/>
      <c r="RZB324" s="488"/>
      <c r="RZC324" s="488"/>
      <c r="RZD324" s="488"/>
      <c r="RZE324" s="489"/>
      <c r="RZF324" s="490"/>
      <c r="RZG324" s="488"/>
      <c r="RZH324" s="488"/>
      <c r="RZI324" s="488"/>
      <c r="RZJ324" s="488"/>
      <c r="RZK324" s="488"/>
      <c r="RZL324" s="488"/>
      <c r="RZM324" s="489"/>
      <c r="RZN324" s="490"/>
      <c r="RZO324" s="488"/>
      <c r="RZP324" s="488"/>
      <c r="RZQ324" s="488"/>
      <c r="RZR324" s="488"/>
      <c r="RZS324" s="488"/>
      <c r="RZT324" s="488"/>
      <c r="RZU324" s="489"/>
      <c r="RZV324" s="490"/>
      <c r="RZW324" s="488"/>
      <c r="RZX324" s="488"/>
      <c r="RZY324" s="488"/>
      <c r="RZZ324" s="488"/>
      <c r="SAA324" s="488"/>
      <c r="SAB324" s="488"/>
      <c r="SAC324" s="489"/>
      <c r="SAD324" s="490"/>
      <c r="SAE324" s="488"/>
      <c r="SAF324" s="488"/>
      <c r="SAG324" s="488"/>
      <c r="SAH324" s="488"/>
      <c r="SAI324" s="488"/>
      <c r="SAJ324" s="488"/>
      <c r="SAK324" s="489"/>
      <c r="SAL324" s="490"/>
      <c r="SAM324" s="488"/>
      <c r="SAN324" s="488"/>
      <c r="SAO324" s="488"/>
      <c r="SAP324" s="488"/>
      <c r="SAQ324" s="488"/>
      <c r="SAR324" s="488"/>
      <c r="SAS324" s="489"/>
      <c r="SAT324" s="490"/>
      <c r="SAU324" s="488"/>
      <c r="SAV324" s="488"/>
      <c r="SAW324" s="488"/>
      <c r="SAX324" s="488"/>
      <c r="SAY324" s="488"/>
      <c r="SAZ324" s="488"/>
      <c r="SBA324" s="489"/>
      <c r="SBB324" s="490"/>
      <c r="SBC324" s="488"/>
      <c r="SBD324" s="488"/>
      <c r="SBE324" s="488"/>
      <c r="SBF324" s="488"/>
      <c r="SBG324" s="488"/>
      <c r="SBH324" s="488"/>
      <c r="SBI324" s="489"/>
      <c r="SBJ324" s="490"/>
      <c r="SBK324" s="488"/>
      <c r="SBL324" s="488"/>
      <c r="SBM324" s="488"/>
      <c r="SBN324" s="488"/>
      <c r="SBO324" s="488"/>
      <c r="SBP324" s="488"/>
      <c r="SBQ324" s="489"/>
      <c r="SBR324" s="490"/>
      <c r="SBS324" s="488"/>
      <c r="SBT324" s="488"/>
      <c r="SBU324" s="488"/>
      <c r="SBV324" s="488"/>
      <c r="SBW324" s="488"/>
      <c r="SBX324" s="488"/>
      <c r="SBY324" s="489"/>
      <c r="SBZ324" s="490"/>
      <c r="SCA324" s="488"/>
      <c r="SCB324" s="488"/>
      <c r="SCC324" s="488"/>
      <c r="SCD324" s="488"/>
      <c r="SCE324" s="488"/>
      <c r="SCF324" s="488"/>
      <c r="SCG324" s="489"/>
      <c r="SCH324" s="490"/>
      <c r="SCI324" s="488"/>
      <c r="SCJ324" s="488"/>
      <c r="SCK324" s="488"/>
      <c r="SCL324" s="488"/>
      <c r="SCM324" s="488"/>
      <c r="SCN324" s="488"/>
      <c r="SCO324" s="489"/>
      <c r="SCP324" s="490"/>
      <c r="SCQ324" s="488"/>
      <c r="SCR324" s="488"/>
      <c r="SCS324" s="488"/>
      <c r="SCT324" s="488"/>
      <c r="SCU324" s="488"/>
      <c r="SCV324" s="488"/>
      <c r="SCW324" s="489"/>
      <c r="SCX324" s="490"/>
      <c r="SCY324" s="488"/>
      <c r="SCZ324" s="488"/>
      <c r="SDA324" s="488"/>
      <c r="SDB324" s="488"/>
      <c r="SDC324" s="488"/>
      <c r="SDD324" s="488"/>
      <c r="SDE324" s="489"/>
      <c r="SDF324" s="490"/>
      <c r="SDG324" s="488"/>
      <c r="SDH324" s="488"/>
      <c r="SDI324" s="488"/>
      <c r="SDJ324" s="488"/>
      <c r="SDK324" s="488"/>
      <c r="SDL324" s="488"/>
      <c r="SDM324" s="489"/>
      <c r="SDN324" s="490"/>
      <c r="SDO324" s="488"/>
      <c r="SDP324" s="488"/>
      <c r="SDQ324" s="488"/>
      <c r="SDR324" s="488"/>
      <c r="SDS324" s="488"/>
      <c r="SDT324" s="488"/>
      <c r="SDU324" s="489"/>
      <c r="SDV324" s="490"/>
      <c r="SDW324" s="488"/>
      <c r="SDX324" s="488"/>
      <c r="SDY324" s="488"/>
      <c r="SDZ324" s="488"/>
      <c r="SEA324" s="488"/>
      <c r="SEB324" s="488"/>
      <c r="SEC324" s="489"/>
      <c r="SED324" s="490"/>
      <c r="SEE324" s="488"/>
      <c r="SEF324" s="488"/>
      <c r="SEG324" s="488"/>
      <c r="SEH324" s="488"/>
      <c r="SEI324" s="488"/>
      <c r="SEJ324" s="488"/>
      <c r="SEK324" s="489"/>
      <c r="SEL324" s="490"/>
      <c r="SEM324" s="488"/>
      <c r="SEN324" s="488"/>
      <c r="SEO324" s="488"/>
      <c r="SEP324" s="488"/>
      <c r="SEQ324" s="488"/>
      <c r="SER324" s="488"/>
      <c r="SES324" s="489"/>
      <c r="SET324" s="490"/>
      <c r="SEU324" s="488"/>
      <c r="SEV324" s="488"/>
      <c r="SEW324" s="488"/>
      <c r="SEX324" s="488"/>
      <c r="SEY324" s="488"/>
      <c r="SEZ324" s="488"/>
      <c r="SFA324" s="489"/>
      <c r="SFB324" s="490"/>
      <c r="SFC324" s="488"/>
      <c r="SFD324" s="488"/>
      <c r="SFE324" s="488"/>
      <c r="SFF324" s="488"/>
      <c r="SFG324" s="488"/>
      <c r="SFH324" s="488"/>
      <c r="SFI324" s="489"/>
      <c r="SFJ324" s="490"/>
      <c r="SFK324" s="488"/>
      <c r="SFL324" s="488"/>
      <c r="SFM324" s="488"/>
      <c r="SFN324" s="488"/>
      <c r="SFO324" s="488"/>
      <c r="SFP324" s="488"/>
      <c r="SFQ324" s="489"/>
      <c r="SFR324" s="490"/>
      <c r="SFS324" s="488"/>
      <c r="SFT324" s="488"/>
      <c r="SFU324" s="488"/>
      <c r="SFV324" s="488"/>
      <c r="SFW324" s="488"/>
      <c r="SFX324" s="488"/>
      <c r="SFY324" s="489"/>
      <c r="SFZ324" s="490"/>
      <c r="SGA324" s="488"/>
      <c r="SGB324" s="488"/>
      <c r="SGC324" s="488"/>
      <c r="SGD324" s="488"/>
      <c r="SGE324" s="488"/>
      <c r="SGF324" s="488"/>
      <c r="SGG324" s="489"/>
      <c r="SGH324" s="490"/>
      <c r="SGI324" s="488"/>
      <c r="SGJ324" s="488"/>
      <c r="SGK324" s="488"/>
      <c r="SGL324" s="488"/>
      <c r="SGM324" s="488"/>
      <c r="SGN324" s="488"/>
      <c r="SGO324" s="489"/>
      <c r="SGP324" s="490"/>
      <c r="SGQ324" s="488"/>
      <c r="SGR324" s="488"/>
      <c r="SGS324" s="488"/>
      <c r="SGT324" s="488"/>
      <c r="SGU324" s="488"/>
      <c r="SGV324" s="488"/>
      <c r="SGW324" s="489"/>
      <c r="SGX324" s="490"/>
      <c r="SGY324" s="488"/>
      <c r="SGZ324" s="488"/>
      <c r="SHA324" s="488"/>
      <c r="SHB324" s="488"/>
      <c r="SHC324" s="488"/>
      <c r="SHD324" s="488"/>
      <c r="SHE324" s="489"/>
      <c r="SHF324" s="490"/>
      <c r="SHG324" s="488"/>
      <c r="SHH324" s="488"/>
      <c r="SHI324" s="488"/>
      <c r="SHJ324" s="488"/>
      <c r="SHK324" s="488"/>
      <c r="SHL324" s="488"/>
      <c r="SHM324" s="489"/>
      <c r="SHN324" s="490"/>
      <c r="SHO324" s="488"/>
      <c r="SHP324" s="488"/>
      <c r="SHQ324" s="488"/>
      <c r="SHR324" s="488"/>
      <c r="SHS324" s="488"/>
      <c r="SHT324" s="488"/>
      <c r="SHU324" s="489"/>
      <c r="SHV324" s="490"/>
      <c r="SHW324" s="488"/>
      <c r="SHX324" s="488"/>
      <c r="SHY324" s="488"/>
      <c r="SHZ324" s="488"/>
      <c r="SIA324" s="488"/>
      <c r="SIB324" s="488"/>
      <c r="SIC324" s="489"/>
      <c r="SID324" s="490"/>
      <c r="SIE324" s="488"/>
      <c r="SIF324" s="488"/>
      <c r="SIG324" s="488"/>
      <c r="SIH324" s="488"/>
      <c r="SII324" s="488"/>
      <c r="SIJ324" s="488"/>
      <c r="SIK324" s="489"/>
      <c r="SIL324" s="490"/>
      <c r="SIM324" s="488"/>
      <c r="SIN324" s="488"/>
      <c r="SIO324" s="488"/>
      <c r="SIP324" s="488"/>
      <c r="SIQ324" s="488"/>
      <c r="SIR324" s="488"/>
      <c r="SIS324" s="489"/>
      <c r="SIT324" s="490"/>
      <c r="SIU324" s="488"/>
      <c r="SIV324" s="488"/>
      <c r="SIW324" s="488"/>
      <c r="SIX324" s="488"/>
      <c r="SIY324" s="488"/>
      <c r="SIZ324" s="488"/>
      <c r="SJA324" s="489"/>
      <c r="SJB324" s="490"/>
      <c r="SJC324" s="488"/>
      <c r="SJD324" s="488"/>
      <c r="SJE324" s="488"/>
      <c r="SJF324" s="488"/>
      <c r="SJG324" s="488"/>
      <c r="SJH324" s="488"/>
      <c r="SJI324" s="489"/>
      <c r="SJJ324" s="490"/>
      <c r="SJK324" s="488"/>
      <c r="SJL324" s="488"/>
      <c r="SJM324" s="488"/>
      <c r="SJN324" s="488"/>
      <c r="SJO324" s="488"/>
      <c r="SJP324" s="488"/>
      <c r="SJQ324" s="489"/>
      <c r="SJR324" s="490"/>
      <c r="SJS324" s="488"/>
      <c r="SJT324" s="488"/>
      <c r="SJU324" s="488"/>
      <c r="SJV324" s="488"/>
      <c r="SJW324" s="488"/>
      <c r="SJX324" s="488"/>
      <c r="SJY324" s="489"/>
      <c r="SJZ324" s="490"/>
      <c r="SKA324" s="488"/>
      <c r="SKB324" s="488"/>
      <c r="SKC324" s="488"/>
      <c r="SKD324" s="488"/>
      <c r="SKE324" s="488"/>
      <c r="SKF324" s="488"/>
      <c r="SKG324" s="489"/>
      <c r="SKH324" s="490"/>
      <c r="SKI324" s="488"/>
      <c r="SKJ324" s="488"/>
      <c r="SKK324" s="488"/>
      <c r="SKL324" s="488"/>
      <c r="SKM324" s="488"/>
      <c r="SKN324" s="488"/>
      <c r="SKO324" s="489"/>
      <c r="SKP324" s="490"/>
      <c r="SKQ324" s="488"/>
      <c r="SKR324" s="488"/>
      <c r="SKS324" s="488"/>
      <c r="SKT324" s="488"/>
      <c r="SKU324" s="488"/>
      <c r="SKV324" s="488"/>
      <c r="SKW324" s="489"/>
      <c r="SKX324" s="490"/>
      <c r="SKY324" s="488"/>
      <c r="SKZ324" s="488"/>
      <c r="SLA324" s="488"/>
      <c r="SLB324" s="488"/>
      <c r="SLC324" s="488"/>
      <c r="SLD324" s="488"/>
      <c r="SLE324" s="489"/>
      <c r="SLF324" s="490"/>
      <c r="SLG324" s="488"/>
      <c r="SLH324" s="488"/>
      <c r="SLI324" s="488"/>
      <c r="SLJ324" s="488"/>
      <c r="SLK324" s="488"/>
      <c r="SLL324" s="488"/>
      <c r="SLM324" s="489"/>
      <c r="SLN324" s="490"/>
      <c r="SLO324" s="488"/>
      <c r="SLP324" s="488"/>
      <c r="SLQ324" s="488"/>
      <c r="SLR324" s="488"/>
      <c r="SLS324" s="488"/>
      <c r="SLT324" s="488"/>
      <c r="SLU324" s="489"/>
      <c r="SLV324" s="490"/>
      <c r="SLW324" s="488"/>
      <c r="SLX324" s="488"/>
      <c r="SLY324" s="488"/>
      <c r="SLZ324" s="488"/>
      <c r="SMA324" s="488"/>
      <c r="SMB324" s="488"/>
      <c r="SMC324" s="489"/>
      <c r="SMD324" s="490"/>
      <c r="SME324" s="488"/>
      <c r="SMF324" s="488"/>
      <c r="SMG324" s="488"/>
      <c r="SMH324" s="488"/>
      <c r="SMI324" s="488"/>
      <c r="SMJ324" s="488"/>
      <c r="SMK324" s="489"/>
      <c r="SML324" s="490"/>
      <c r="SMM324" s="488"/>
      <c r="SMN324" s="488"/>
      <c r="SMO324" s="488"/>
      <c r="SMP324" s="488"/>
      <c r="SMQ324" s="488"/>
      <c r="SMR324" s="488"/>
      <c r="SMS324" s="489"/>
      <c r="SMT324" s="490"/>
      <c r="SMU324" s="488"/>
      <c r="SMV324" s="488"/>
      <c r="SMW324" s="488"/>
      <c r="SMX324" s="488"/>
      <c r="SMY324" s="488"/>
      <c r="SMZ324" s="488"/>
      <c r="SNA324" s="489"/>
      <c r="SNB324" s="490"/>
      <c r="SNC324" s="488"/>
      <c r="SND324" s="488"/>
      <c r="SNE324" s="488"/>
      <c r="SNF324" s="488"/>
      <c r="SNG324" s="488"/>
      <c r="SNH324" s="488"/>
      <c r="SNI324" s="489"/>
      <c r="SNJ324" s="490"/>
      <c r="SNK324" s="488"/>
      <c r="SNL324" s="488"/>
      <c r="SNM324" s="488"/>
      <c r="SNN324" s="488"/>
      <c r="SNO324" s="488"/>
      <c r="SNP324" s="488"/>
      <c r="SNQ324" s="489"/>
      <c r="SNR324" s="490"/>
      <c r="SNS324" s="488"/>
      <c r="SNT324" s="488"/>
      <c r="SNU324" s="488"/>
      <c r="SNV324" s="488"/>
      <c r="SNW324" s="488"/>
      <c r="SNX324" s="488"/>
      <c r="SNY324" s="489"/>
      <c r="SNZ324" s="490"/>
      <c r="SOA324" s="488"/>
      <c r="SOB324" s="488"/>
      <c r="SOC324" s="488"/>
      <c r="SOD324" s="488"/>
      <c r="SOE324" s="488"/>
      <c r="SOF324" s="488"/>
      <c r="SOG324" s="489"/>
      <c r="SOH324" s="490"/>
      <c r="SOI324" s="488"/>
      <c r="SOJ324" s="488"/>
      <c r="SOK324" s="488"/>
      <c r="SOL324" s="488"/>
      <c r="SOM324" s="488"/>
      <c r="SON324" s="488"/>
      <c r="SOO324" s="489"/>
      <c r="SOP324" s="490"/>
      <c r="SOQ324" s="488"/>
      <c r="SOR324" s="488"/>
      <c r="SOS324" s="488"/>
      <c r="SOT324" s="488"/>
      <c r="SOU324" s="488"/>
      <c r="SOV324" s="488"/>
      <c r="SOW324" s="489"/>
      <c r="SOX324" s="490"/>
      <c r="SOY324" s="488"/>
      <c r="SOZ324" s="488"/>
      <c r="SPA324" s="488"/>
      <c r="SPB324" s="488"/>
      <c r="SPC324" s="488"/>
      <c r="SPD324" s="488"/>
      <c r="SPE324" s="489"/>
      <c r="SPF324" s="490"/>
      <c r="SPG324" s="488"/>
      <c r="SPH324" s="488"/>
      <c r="SPI324" s="488"/>
      <c r="SPJ324" s="488"/>
      <c r="SPK324" s="488"/>
      <c r="SPL324" s="488"/>
      <c r="SPM324" s="489"/>
      <c r="SPN324" s="490"/>
      <c r="SPO324" s="488"/>
      <c r="SPP324" s="488"/>
      <c r="SPQ324" s="488"/>
      <c r="SPR324" s="488"/>
      <c r="SPS324" s="488"/>
      <c r="SPT324" s="488"/>
      <c r="SPU324" s="489"/>
      <c r="SPV324" s="490"/>
      <c r="SPW324" s="488"/>
      <c r="SPX324" s="488"/>
      <c r="SPY324" s="488"/>
      <c r="SPZ324" s="488"/>
      <c r="SQA324" s="488"/>
      <c r="SQB324" s="488"/>
      <c r="SQC324" s="489"/>
      <c r="SQD324" s="490"/>
      <c r="SQE324" s="488"/>
      <c r="SQF324" s="488"/>
      <c r="SQG324" s="488"/>
      <c r="SQH324" s="488"/>
      <c r="SQI324" s="488"/>
      <c r="SQJ324" s="488"/>
      <c r="SQK324" s="489"/>
      <c r="SQL324" s="490"/>
      <c r="SQM324" s="488"/>
      <c r="SQN324" s="488"/>
      <c r="SQO324" s="488"/>
      <c r="SQP324" s="488"/>
      <c r="SQQ324" s="488"/>
      <c r="SQR324" s="488"/>
      <c r="SQS324" s="489"/>
      <c r="SQT324" s="490"/>
      <c r="SQU324" s="488"/>
      <c r="SQV324" s="488"/>
      <c r="SQW324" s="488"/>
      <c r="SQX324" s="488"/>
      <c r="SQY324" s="488"/>
      <c r="SQZ324" s="488"/>
      <c r="SRA324" s="489"/>
      <c r="SRB324" s="490"/>
      <c r="SRC324" s="488"/>
      <c r="SRD324" s="488"/>
      <c r="SRE324" s="488"/>
      <c r="SRF324" s="488"/>
      <c r="SRG324" s="488"/>
      <c r="SRH324" s="488"/>
      <c r="SRI324" s="489"/>
      <c r="SRJ324" s="490"/>
      <c r="SRK324" s="488"/>
      <c r="SRL324" s="488"/>
      <c r="SRM324" s="488"/>
      <c r="SRN324" s="488"/>
      <c r="SRO324" s="488"/>
      <c r="SRP324" s="488"/>
      <c r="SRQ324" s="489"/>
      <c r="SRR324" s="490"/>
      <c r="SRS324" s="488"/>
      <c r="SRT324" s="488"/>
      <c r="SRU324" s="488"/>
      <c r="SRV324" s="488"/>
      <c r="SRW324" s="488"/>
      <c r="SRX324" s="488"/>
      <c r="SRY324" s="489"/>
      <c r="SRZ324" s="490"/>
      <c r="SSA324" s="488"/>
      <c r="SSB324" s="488"/>
      <c r="SSC324" s="488"/>
      <c r="SSD324" s="488"/>
      <c r="SSE324" s="488"/>
      <c r="SSF324" s="488"/>
      <c r="SSG324" s="489"/>
      <c r="SSH324" s="490"/>
      <c r="SSI324" s="488"/>
      <c r="SSJ324" s="488"/>
      <c r="SSK324" s="488"/>
      <c r="SSL324" s="488"/>
      <c r="SSM324" s="488"/>
      <c r="SSN324" s="488"/>
      <c r="SSO324" s="489"/>
      <c r="SSP324" s="490"/>
      <c r="SSQ324" s="488"/>
      <c r="SSR324" s="488"/>
      <c r="SSS324" s="488"/>
      <c r="SST324" s="488"/>
      <c r="SSU324" s="488"/>
      <c r="SSV324" s="488"/>
      <c r="SSW324" s="489"/>
      <c r="SSX324" s="490"/>
      <c r="SSY324" s="488"/>
      <c r="SSZ324" s="488"/>
      <c r="STA324" s="488"/>
      <c r="STB324" s="488"/>
      <c r="STC324" s="488"/>
      <c r="STD324" s="488"/>
      <c r="STE324" s="489"/>
      <c r="STF324" s="490"/>
      <c r="STG324" s="488"/>
      <c r="STH324" s="488"/>
      <c r="STI324" s="488"/>
      <c r="STJ324" s="488"/>
      <c r="STK324" s="488"/>
      <c r="STL324" s="488"/>
      <c r="STM324" s="489"/>
      <c r="STN324" s="490"/>
      <c r="STO324" s="488"/>
      <c r="STP324" s="488"/>
      <c r="STQ324" s="488"/>
      <c r="STR324" s="488"/>
      <c r="STS324" s="488"/>
      <c r="STT324" s="488"/>
      <c r="STU324" s="489"/>
      <c r="STV324" s="490"/>
      <c r="STW324" s="488"/>
      <c r="STX324" s="488"/>
      <c r="STY324" s="488"/>
      <c r="STZ324" s="488"/>
      <c r="SUA324" s="488"/>
      <c r="SUB324" s="488"/>
      <c r="SUC324" s="489"/>
      <c r="SUD324" s="490"/>
      <c r="SUE324" s="488"/>
      <c r="SUF324" s="488"/>
      <c r="SUG324" s="488"/>
      <c r="SUH324" s="488"/>
      <c r="SUI324" s="488"/>
      <c r="SUJ324" s="488"/>
      <c r="SUK324" s="489"/>
      <c r="SUL324" s="490"/>
      <c r="SUM324" s="488"/>
      <c r="SUN324" s="488"/>
      <c r="SUO324" s="488"/>
      <c r="SUP324" s="488"/>
      <c r="SUQ324" s="488"/>
      <c r="SUR324" s="488"/>
      <c r="SUS324" s="489"/>
      <c r="SUT324" s="490"/>
      <c r="SUU324" s="488"/>
      <c r="SUV324" s="488"/>
      <c r="SUW324" s="488"/>
      <c r="SUX324" s="488"/>
      <c r="SUY324" s="488"/>
      <c r="SUZ324" s="488"/>
      <c r="SVA324" s="489"/>
      <c r="SVB324" s="490"/>
      <c r="SVC324" s="488"/>
      <c r="SVD324" s="488"/>
      <c r="SVE324" s="488"/>
      <c r="SVF324" s="488"/>
      <c r="SVG324" s="488"/>
      <c r="SVH324" s="488"/>
      <c r="SVI324" s="489"/>
      <c r="SVJ324" s="490"/>
      <c r="SVK324" s="488"/>
      <c r="SVL324" s="488"/>
      <c r="SVM324" s="488"/>
      <c r="SVN324" s="488"/>
      <c r="SVO324" s="488"/>
      <c r="SVP324" s="488"/>
      <c r="SVQ324" s="489"/>
      <c r="SVR324" s="490"/>
      <c r="SVS324" s="488"/>
      <c r="SVT324" s="488"/>
      <c r="SVU324" s="488"/>
      <c r="SVV324" s="488"/>
      <c r="SVW324" s="488"/>
      <c r="SVX324" s="488"/>
      <c r="SVY324" s="489"/>
      <c r="SVZ324" s="490"/>
      <c r="SWA324" s="488"/>
      <c r="SWB324" s="488"/>
      <c r="SWC324" s="488"/>
      <c r="SWD324" s="488"/>
      <c r="SWE324" s="488"/>
      <c r="SWF324" s="488"/>
      <c r="SWG324" s="489"/>
      <c r="SWH324" s="490"/>
      <c r="SWI324" s="488"/>
      <c r="SWJ324" s="488"/>
      <c r="SWK324" s="488"/>
      <c r="SWL324" s="488"/>
      <c r="SWM324" s="488"/>
      <c r="SWN324" s="488"/>
      <c r="SWO324" s="489"/>
      <c r="SWP324" s="490"/>
      <c r="SWQ324" s="488"/>
      <c r="SWR324" s="488"/>
      <c r="SWS324" s="488"/>
      <c r="SWT324" s="488"/>
      <c r="SWU324" s="488"/>
      <c r="SWV324" s="488"/>
      <c r="SWW324" s="489"/>
      <c r="SWX324" s="490"/>
      <c r="SWY324" s="488"/>
      <c r="SWZ324" s="488"/>
      <c r="SXA324" s="488"/>
      <c r="SXB324" s="488"/>
      <c r="SXC324" s="488"/>
      <c r="SXD324" s="488"/>
      <c r="SXE324" s="489"/>
      <c r="SXF324" s="490"/>
      <c r="SXG324" s="488"/>
      <c r="SXH324" s="488"/>
      <c r="SXI324" s="488"/>
      <c r="SXJ324" s="488"/>
      <c r="SXK324" s="488"/>
      <c r="SXL324" s="488"/>
      <c r="SXM324" s="489"/>
      <c r="SXN324" s="490"/>
      <c r="SXO324" s="488"/>
      <c r="SXP324" s="488"/>
      <c r="SXQ324" s="488"/>
      <c r="SXR324" s="488"/>
      <c r="SXS324" s="488"/>
      <c r="SXT324" s="488"/>
      <c r="SXU324" s="489"/>
      <c r="SXV324" s="490"/>
      <c r="SXW324" s="488"/>
      <c r="SXX324" s="488"/>
      <c r="SXY324" s="488"/>
      <c r="SXZ324" s="488"/>
      <c r="SYA324" s="488"/>
      <c r="SYB324" s="488"/>
      <c r="SYC324" s="489"/>
      <c r="SYD324" s="490"/>
      <c r="SYE324" s="488"/>
      <c r="SYF324" s="488"/>
      <c r="SYG324" s="488"/>
      <c r="SYH324" s="488"/>
      <c r="SYI324" s="488"/>
      <c r="SYJ324" s="488"/>
      <c r="SYK324" s="489"/>
      <c r="SYL324" s="490"/>
      <c r="SYM324" s="488"/>
      <c r="SYN324" s="488"/>
      <c r="SYO324" s="488"/>
      <c r="SYP324" s="488"/>
      <c r="SYQ324" s="488"/>
      <c r="SYR324" s="488"/>
      <c r="SYS324" s="489"/>
      <c r="SYT324" s="490"/>
      <c r="SYU324" s="488"/>
      <c r="SYV324" s="488"/>
      <c r="SYW324" s="488"/>
      <c r="SYX324" s="488"/>
      <c r="SYY324" s="488"/>
      <c r="SYZ324" s="488"/>
      <c r="SZA324" s="489"/>
      <c r="SZB324" s="490"/>
      <c r="SZC324" s="488"/>
      <c r="SZD324" s="488"/>
      <c r="SZE324" s="488"/>
      <c r="SZF324" s="488"/>
      <c r="SZG324" s="488"/>
      <c r="SZH324" s="488"/>
      <c r="SZI324" s="489"/>
      <c r="SZJ324" s="490"/>
      <c r="SZK324" s="488"/>
      <c r="SZL324" s="488"/>
      <c r="SZM324" s="488"/>
      <c r="SZN324" s="488"/>
      <c r="SZO324" s="488"/>
      <c r="SZP324" s="488"/>
      <c r="SZQ324" s="489"/>
      <c r="SZR324" s="490"/>
      <c r="SZS324" s="488"/>
      <c r="SZT324" s="488"/>
      <c r="SZU324" s="488"/>
      <c r="SZV324" s="488"/>
      <c r="SZW324" s="488"/>
      <c r="SZX324" s="488"/>
      <c r="SZY324" s="489"/>
      <c r="SZZ324" s="490"/>
      <c r="TAA324" s="488"/>
      <c r="TAB324" s="488"/>
      <c r="TAC324" s="488"/>
      <c r="TAD324" s="488"/>
      <c r="TAE324" s="488"/>
      <c r="TAF324" s="488"/>
      <c r="TAG324" s="489"/>
      <c r="TAH324" s="490"/>
      <c r="TAI324" s="488"/>
      <c r="TAJ324" s="488"/>
      <c r="TAK324" s="488"/>
      <c r="TAL324" s="488"/>
      <c r="TAM324" s="488"/>
      <c r="TAN324" s="488"/>
      <c r="TAO324" s="489"/>
      <c r="TAP324" s="490"/>
      <c r="TAQ324" s="488"/>
      <c r="TAR324" s="488"/>
      <c r="TAS324" s="488"/>
      <c r="TAT324" s="488"/>
      <c r="TAU324" s="488"/>
      <c r="TAV324" s="488"/>
      <c r="TAW324" s="489"/>
      <c r="TAX324" s="490"/>
      <c r="TAY324" s="488"/>
      <c r="TAZ324" s="488"/>
      <c r="TBA324" s="488"/>
      <c r="TBB324" s="488"/>
      <c r="TBC324" s="488"/>
      <c r="TBD324" s="488"/>
      <c r="TBE324" s="489"/>
      <c r="TBF324" s="490"/>
      <c r="TBG324" s="488"/>
      <c r="TBH324" s="488"/>
      <c r="TBI324" s="488"/>
      <c r="TBJ324" s="488"/>
      <c r="TBK324" s="488"/>
      <c r="TBL324" s="488"/>
      <c r="TBM324" s="489"/>
      <c r="TBN324" s="490"/>
      <c r="TBO324" s="488"/>
      <c r="TBP324" s="488"/>
      <c r="TBQ324" s="488"/>
      <c r="TBR324" s="488"/>
      <c r="TBS324" s="488"/>
      <c r="TBT324" s="488"/>
      <c r="TBU324" s="489"/>
      <c r="TBV324" s="490"/>
      <c r="TBW324" s="488"/>
      <c r="TBX324" s="488"/>
      <c r="TBY324" s="488"/>
      <c r="TBZ324" s="488"/>
      <c r="TCA324" s="488"/>
      <c r="TCB324" s="488"/>
      <c r="TCC324" s="489"/>
      <c r="TCD324" s="490"/>
      <c r="TCE324" s="488"/>
      <c r="TCF324" s="488"/>
      <c r="TCG324" s="488"/>
      <c r="TCH324" s="488"/>
      <c r="TCI324" s="488"/>
      <c r="TCJ324" s="488"/>
      <c r="TCK324" s="489"/>
      <c r="TCL324" s="490"/>
      <c r="TCM324" s="488"/>
      <c r="TCN324" s="488"/>
      <c r="TCO324" s="488"/>
      <c r="TCP324" s="488"/>
      <c r="TCQ324" s="488"/>
      <c r="TCR324" s="488"/>
      <c r="TCS324" s="489"/>
      <c r="TCT324" s="490"/>
      <c r="TCU324" s="488"/>
      <c r="TCV324" s="488"/>
      <c r="TCW324" s="488"/>
      <c r="TCX324" s="488"/>
      <c r="TCY324" s="488"/>
      <c r="TCZ324" s="488"/>
      <c r="TDA324" s="489"/>
      <c r="TDB324" s="490"/>
      <c r="TDC324" s="488"/>
      <c r="TDD324" s="488"/>
      <c r="TDE324" s="488"/>
      <c r="TDF324" s="488"/>
      <c r="TDG324" s="488"/>
      <c r="TDH324" s="488"/>
      <c r="TDI324" s="489"/>
      <c r="TDJ324" s="490"/>
      <c r="TDK324" s="488"/>
      <c r="TDL324" s="488"/>
      <c r="TDM324" s="488"/>
      <c r="TDN324" s="488"/>
      <c r="TDO324" s="488"/>
      <c r="TDP324" s="488"/>
      <c r="TDQ324" s="489"/>
      <c r="TDR324" s="490"/>
      <c r="TDS324" s="488"/>
      <c r="TDT324" s="488"/>
      <c r="TDU324" s="488"/>
      <c r="TDV324" s="488"/>
      <c r="TDW324" s="488"/>
      <c r="TDX324" s="488"/>
      <c r="TDY324" s="489"/>
      <c r="TDZ324" s="490"/>
      <c r="TEA324" s="488"/>
      <c r="TEB324" s="488"/>
      <c r="TEC324" s="488"/>
      <c r="TED324" s="488"/>
      <c r="TEE324" s="488"/>
      <c r="TEF324" s="488"/>
      <c r="TEG324" s="489"/>
      <c r="TEH324" s="490"/>
      <c r="TEI324" s="488"/>
      <c r="TEJ324" s="488"/>
      <c r="TEK324" s="488"/>
      <c r="TEL324" s="488"/>
      <c r="TEM324" s="488"/>
      <c r="TEN324" s="488"/>
      <c r="TEO324" s="489"/>
      <c r="TEP324" s="490"/>
      <c r="TEQ324" s="488"/>
      <c r="TER324" s="488"/>
      <c r="TES324" s="488"/>
      <c r="TET324" s="488"/>
      <c r="TEU324" s="488"/>
      <c r="TEV324" s="488"/>
      <c r="TEW324" s="489"/>
      <c r="TEX324" s="490"/>
      <c r="TEY324" s="488"/>
      <c r="TEZ324" s="488"/>
      <c r="TFA324" s="488"/>
      <c r="TFB324" s="488"/>
      <c r="TFC324" s="488"/>
      <c r="TFD324" s="488"/>
      <c r="TFE324" s="489"/>
      <c r="TFF324" s="490"/>
      <c r="TFG324" s="488"/>
      <c r="TFH324" s="488"/>
      <c r="TFI324" s="488"/>
      <c r="TFJ324" s="488"/>
      <c r="TFK324" s="488"/>
      <c r="TFL324" s="488"/>
      <c r="TFM324" s="489"/>
      <c r="TFN324" s="490"/>
      <c r="TFO324" s="488"/>
      <c r="TFP324" s="488"/>
      <c r="TFQ324" s="488"/>
      <c r="TFR324" s="488"/>
      <c r="TFS324" s="488"/>
      <c r="TFT324" s="488"/>
      <c r="TFU324" s="489"/>
      <c r="TFV324" s="490"/>
      <c r="TFW324" s="488"/>
      <c r="TFX324" s="488"/>
      <c r="TFY324" s="488"/>
      <c r="TFZ324" s="488"/>
      <c r="TGA324" s="488"/>
      <c r="TGB324" s="488"/>
      <c r="TGC324" s="489"/>
      <c r="TGD324" s="490"/>
      <c r="TGE324" s="488"/>
      <c r="TGF324" s="488"/>
      <c r="TGG324" s="488"/>
      <c r="TGH324" s="488"/>
      <c r="TGI324" s="488"/>
      <c r="TGJ324" s="488"/>
      <c r="TGK324" s="489"/>
      <c r="TGL324" s="490"/>
      <c r="TGM324" s="488"/>
      <c r="TGN324" s="488"/>
      <c r="TGO324" s="488"/>
      <c r="TGP324" s="488"/>
      <c r="TGQ324" s="488"/>
      <c r="TGR324" s="488"/>
      <c r="TGS324" s="489"/>
      <c r="TGT324" s="490"/>
      <c r="TGU324" s="488"/>
      <c r="TGV324" s="488"/>
      <c r="TGW324" s="488"/>
      <c r="TGX324" s="488"/>
      <c r="TGY324" s="488"/>
      <c r="TGZ324" s="488"/>
      <c r="THA324" s="489"/>
      <c r="THB324" s="490"/>
      <c r="THC324" s="488"/>
      <c r="THD324" s="488"/>
      <c r="THE324" s="488"/>
      <c r="THF324" s="488"/>
      <c r="THG324" s="488"/>
      <c r="THH324" s="488"/>
      <c r="THI324" s="489"/>
      <c r="THJ324" s="490"/>
      <c r="THK324" s="488"/>
      <c r="THL324" s="488"/>
      <c r="THM324" s="488"/>
      <c r="THN324" s="488"/>
      <c r="THO324" s="488"/>
      <c r="THP324" s="488"/>
      <c r="THQ324" s="489"/>
      <c r="THR324" s="490"/>
      <c r="THS324" s="488"/>
      <c r="THT324" s="488"/>
      <c r="THU324" s="488"/>
      <c r="THV324" s="488"/>
      <c r="THW324" s="488"/>
      <c r="THX324" s="488"/>
      <c r="THY324" s="489"/>
      <c r="THZ324" s="490"/>
      <c r="TIA324" s="488"/>
      <c r="TIB324" s="488"/>
      <c r="TIC324" s="488"/>
      <c r="TID324" s="488"/>
      <c r="TIE324" s="488"/>
      <c r="TIF324" s="488"/>
      <c r="TIG324" s="489"/>
      <c r="TIH324" s="490"/>
      <c r="TII324" s="488"/>
      <c r="TIJ324" s="488"/>
      <c r="TIK324" s="488"/>
      <c r="TIL324" s="488"/>
      <c r="TIM324" s="488"/>
      <c r="TIN324" s="488"/>
      <c r="TIO324" s="489"/>
      <c r="TIP324" s="490"/>
      <c r="TIQ324" s="488"/>
      <c r="TIR324" s="488"/>
      <c r="TIS324" s="488"/>
      <c r="TIT324" s="488"/>
      <c r="TIU324" s="488"/>
      <c r="TIV324" s="488"/>
      <c r="TIW324" s="489"/>
      <c r="TIX324" s="490"/>
      <c r="TIY324" s="488"/>
      <c r="TIZ324" s="488"/>
      <c r="TJA324" s="488"/>
      <c r="TJB324" s="488"/>
      <c r="TJC324" s="488"/>
      <c r="TJD324" s="488"/>
      <c r="TJE324" s="489"/>
      <c r="TJF324" s="490"/>
      <c r="TJG324" s="488"/>
      <c r="TJH324" s="488"/>
      <c r="TJI324" s="488"/>
      <c r="TJJ324" s="488"/>
      <c r="TJK324" s="488"/>
      <c r="TJL324" s="488"/>
      <c r="TJM324" s="489"/>
      <c r="TJN324" s="490"/>
      <c r="TJO324" s="488"/>
      <c r="TJP324" s="488"/>
      <c r="TJQ324" s="488"/>
      <c r="TJR324" s="488"/>
      <c r="TJS324" s="488"/>
      <c r="TJT324" s="488"/>
      <c r="TJU324" s="489"/>
      <c r="TJV324" s="490"/>
      <c r="TJW324" s="488"/>
      <c r="TJX324" s="488"/>
      <c r="TJY324" s="488"/>
      <c r="TJZ324" s="488"/>
      <c r="TKA324" s="488"/>
      <c r="TKB324" s="488"/>
      <c r="TKC324" s="489"/>
      <c r="TKD324" s="490"/>
      <c r="TKE324" s="488"/>
      <c r="TKF324" s="488"/>
      <c r="TKG324" s="488"/>
      <c r="TKH324" s="488"/>
      <c r="TKI324" s="488"/>
      <c r="TKJ324" s="488"/>
      <c r="TKK324" s="489"/>
      <c r="TKL324" s="490"/>
      <c r="TKM324" s="488"/>
      <c r="TKN324" s="488"/>
      <c r="TKO324" s="488"/>
      <c r="TKP324" s="488"/>
      <c r="TKQ324" s="488"/>
      <c r="TKR324" s="488"/>
      <c r="TKS324" s="489"/>
      <c r="TKT324" s="490"/>
      <c r="TKU324" s="488"/>
      <c r="TKV324" s="488"/>
      <c r="TKW324" s="488"/>
      <c r="TKX324" s="488"/>
      <c r="TKY324" s="488"/>
      <c r="TKZ324" s="488"/>
      <c r="TLA324" s="489"/>
      <c r="TLB324" s="490"/>
      <c r="TLC324" s="488"/>
      <c r="TLD324" s="488"/>
      <c r="TLE324" s="488"/>
      <c r="TLF324" s="488"/>
      <c r="TLG324" s="488"/>
      <c r="TLH324" s="488"/>
      <c r="TLI324" s="489"/>
      <c r="TLJ324" s="490"/>
      <c r="TLK324" s="488"/>
      <c r="TLL324" s="488"/>
      <c r="TLM324" s="488"/>
      <c r="TLN324" s="488"/>
      <c r="TLO324" s="488"/>
      <c r="TLP324" s="488"/>
      <c r="TLQ324" s="489"/>
      <c r="TLR324" s="490"/>
      <c r="TLS324" s="488"/>
      <c r="TLT324" s="488"/>
      <c r="TLU324" s="488"/>
      <c r="TLV324" s="488"/>
      <c r="TLW324" s="488"/>
      <c r="TLX324" s="488"/>
      <c r="TLY324" s="489"/>
      <c r="TLZ324" s="490"/>
      <c r="TMA324" s="488"/>
      <c r="TMB324" s="488"/>
      <c r="TMC324" s="488"/>
      <c r="TMD324" s="488"/>
      <c r="TME324" s="488"/>
      <c r="TMF324" s="488"/>
      <c r="TMG324" s="489"/>
      <c r="TMH324" s="490"/>
      <c r="TMI324" s="488"/>
      <c r="TMJ324" s="488"/>
      <c r="TMK324" s="488"/>
      <c r="TML324" s="488"/>
      <c r="TMM324" s="488"/>
      <c r="TMN324" s="488"/>
      <c r="TMO324" s="489"/>
      <c r="TMP324" s="490"/>
      <c r="TMQ324" s="488"/>
      <c r="TMR324" s="488"/>
      <c r="TMS324" s="488"/>
      <c r="TMT324" s="488"/>
      <c r="TMU324" s="488"/>
      <c r="TMV324" s="488"/>
      <c r="TMW324" s="489"/>
      <c r="TMX324" s="490"/>
      <c r="TMY324" s="488"/>
      <c r="TMZ324" s="488"/>
      <c r="TNA324" s="488"/>
      <c r="TNB324" s="488"/>
      <c r="TNC324" s="488"/>
      <c r="TND324" s="488"/>
      <c r="TNE324" s="489"/>
      <c r="TNF324" s="490"/>
      <c r="TNG324" s="488"/>
      <c r="TNH324" s="488"/>
      <c r="TNI324" s="488"/>
      <c r="TNJ324" s="488"/>
      <c r="TNK324" s="488"/>
      <c r="TNL324" s="488"/>
      <c r="TNM324" s="489"/>
      <c r="TNN324" s="490"/>
      <c r="TNO324" s="488"/>
      <c r="TNP324" s="488"/>
      <c r="TNQ324" s="488"/>
      <c r="TNR324" s="488"/>
      <c r="TNS324" s="488"/>
      <c r="TNT324" s="488"/>
      <c r="TNU324" s="489"/>
      <c r="TNV324" s="490"/>
      <c r="TNW324" s="488"/>
      <c r="TNX324" s="488"/>
      <c r="TNY324" s="488"/>
      <c r="TNZ324" s="488"/>
      <c r="TOA324" s="488"/>
      <c r="TOB324" s="488"/>
      <c r="TOC324" s="489"/>
      <c r="TOD324" s="490"/>
      <c r="TOE324" s="488"/>
      <c r="TOF324" s="488"/>
      <c r="TOG324" s="488"/>
      <c r="TOH324" s="488"/>
      <c r="TOI324" s="488"/>
      <c r="TOJ324" s="488"/>
      <c r="TOK324" s="489"/>
      <c r="TOL324" s="490"/>
      <c r="TOM324" s="488"/>
      <c r="TON324" s="488"/>
      <c r="TOO324" s="488"/>
      <c r="TOP324" s="488"/>
      <c r="TOQ324" s="488"/>
      <c r="TOR324" s="488"/>
      <c r="TOS324" s="489"/>
      <c r="TOT324" s="490"/>
      <c r="TOU324" s="488"/>
      <c r="TOV324" s="488"/>
      <c r="TOW324" s="488"/>
      <c r="TOX324" s="488"/>
      <c r="TOY324" s="488"/>
      <c r="TOZ324" s="488"/>
      <c r="TPA324" s="489"/>
      <c r="TPB324" s="490"/>
      <c r="TPC324" s="488"/>
      <c r="TPD324" s="488"/>
      <c r="TPE324" s="488"/>
      <c r="TPF324" s="488"/>
      <c r="TPG324" s="488"/>
      <c r="TPH324" s="488"/>
      <c r="TPI324" s="489"/>
      <c r="TPJ324" s="490"/>
      <c r="TPK324" s="488"/>
      <c r="TPL324" s="488"/>
      <c r="TPM324" s="488"/>
      <c r="TPN324" s="488"/>
      <c r="TPO324" s="488"/>
      <c r="TPP324" s="488"/>
      <c r="TPQ324" s="489"/>
      <c r="TPR324" s="490"/>
      <c r="TPS324" s="488"/>
      <c r="TPT324" s="488"/>
      <c r="TPU324" s="488"/>
      <c r="TPV324" s="488"/>
      <c r="TPW324" s="488"/>
      <c r="TPX324" s="488"/>
      <c r="TPY324" s="489"/>
      <c r="TPZ324" s="490"/>
      <c r="TQA324" s="488"/>
      <c r="TQB324" s="488"/>
      <c r="TQC324" s="488"/>
      <c r="TQD324" s="488"/>
      <c r="TQE324" s="488"/>
      <c r="TQF324" s="488"/>
      <c r="TQG324" s="489"/>
      <c r="TQH324" s="490"/>
      <c r="TQI324" s="488"/>
      <c r="TQJ324" s="488"/>
      <c r="TQK324" s="488"/>
      <c r="TQL324" s="488"/>
      <c r="TQM324" s="488"/>
      <c r="TQN324" s="488"/>
      <c r="TQO324" s="489"/>
      <c r="TQP324" s="490"/>
      <c r="TQQ324" s="488"/>
      <c r="TQR324" s="488"/>
      <c r="TQS324" s="488"/>
      <c r="TQT324" s="488"/>
      <c r="TQU324" s="488"/>
      <c r="TQV324" s="488"/>
      <c r="TQW324" s="489"/>
      <c r="TQX324" s="490"/>
      <c r="TQY324" s="488"/>
      <c r="TQZ324" s="488"/>
      <c r="TRA324" s="488"/>
      <c r="TRB324" s="488"/>
      <c r="TRC324" s="488"/>
      <c r="TRD324" s="488"/>
      <c r="TRE324" s="489"/>
      <c r="TRF324" s="490"/>
      <c r="TRG324" s="488"/>
      <c r="TRH324" s="488"/>
      <c r="TRI324" s="488"/>
      <c r="TRJ324" s="488"/>
      <c r="TRK324" s="488"/>
      <c r="TRL324" s="488"/>
      <c r="TRM324" s="489"/>
      <c r="TRN324" s="490"/>
      <c r="TRO324" s="488"/>
      <c r="TRP324" s="488"/>
      <c r="TRQ324" s="488"/>
      <c r="TRR324" s="488"/>
      <c r="TRS324" s="488"/>
      <c r="TRT324" s="488"/>
      <c r="TRU324" s="489"/>
      <c r="TRV324" s="490"/>
      <c r="TRW324" s="488"/>
      <c r="TRX324" s="488"/>
      <c r="TRY324" s="488"/>
      <c r="TRZ324" s="488"/>
      <c r="TSA324" s="488"/>
      <c r="TSB324" s="488"/>
      <c r="TSC324" s="489"/>
      <c r="TSD324" s="490"/>
      <c r="TSE324" s="488"/>
      <c r="TSF324" s="488"/>
      <c r="TSG324" s="488"/>
      <c r="TSH324" s="488"/>
      <c r="TSI324" s="488"/>
      <c r="TSJ324" s="488"/>
      <c r="TSK324" s="489"/>
      <c r="TSL324" s="490"/>
      <c r="TSM324" s="488"/>
      <c r="TSN324" s="488"/>
      <c r="TSO324" s="488"/>
      <c r="TSP324" s="488"/>
      <c r="TSQ324" s="488"/>
      <c r="TSR324" s="488"/>
      <c r="TSS324" s="489"/>
      <c r="TST324" s="490"/>
      <c r="TSU324" s="488"/>
      <c r="TSV324" s="488"/>
      <c r="TSW324" s="488"/>
      <c r="TSX324" s="488"/>
      <c r="TSY324" s="488"/>
      <c r="TSZ324" s="488"/>
      <c r="TTA324" s="489"/>
      <c r="TTB324" s="490"/>
      <c r="TTC324" s="488"/>
      <c r="TTD324" s="488"/>
      <c r="TTE324" s="488"/>
      <c r="TTF324" s="488"/>
      <c r="TTG324" s="488"/>
      <c r="TTH324" s="488"/>
      <c r="TTI324" s="489"/>
      <c r="TTJ324" s="490"/>
      <c r="TTK324" s="488"/>
      <c r="TTL324" s="488"/>
      <c r="TTM324" s="488"/>
      <c r="TTN324" s="488"/>
      <c r="TTO324" s="488"/>
      <c r="TTP324" s="488"/>
      <c r="TTQ324" s="489"/>
      <c r="TTR324" s="490"/>
      <c r="TTS324" s="488"/>
      <c r="TTT324" s="488"/>
      <c r="TTU324" s="488"/>
      <c r="TTV324" s="488"/>
      <c r="TTW324" s="488"/>
      <c r="TTX324" s="488"/>
      <c r="TTY324" s="489"/>
      <c r="TTZ324" s="490"/>
      <c r="TUA324" s="488"/>
      <c r="TUB324" s="488"/>
      <c r="TUC324" s="488"/>
      <c r="TUD324" s="488"/>
      <c r="TUE324" s="488"/>
      <c r="TUF324" s="488"/>
      <c r="TUG324" s="489"/>
      <c r="TUH324" s="490"/>
      <c r="TUI324" s="488"/>
      <c r="TUJ324" s="488"/>
      <c r="TUK324" s="488"/>
      <c r="TUL324" s="488"/>
      <c r="TUM324" s="488"/>
      <c r="TUN324" s="488"/>
      <c r="TUO324" s="489"/>
      <c r="TUP324" s="490"/>
      <c r="TUQ324" s="488"/>
      <c r="TUR324" s="488"/>
      <c r="TUS324" s="488"/>
      <c r="TUT324" s="488"/>
      <c r="TUU324" s="488"/>
      <c r="TUV324" s="488"/>
      <c r="TUW324" s="489"/>
      <c r="TUX324" s="490"/>
      <c r="TUY324" s="488"/>
      <c r="TUZ324" s="488"/>
      <c r="TVA324" s="488"/>
      <c r="TVB324" s="488"/>
      <c r="TVC324" s="488"/>
      <c r="TVD324" s="488"/>
      <c r="TVE324" s="489"/>
      <c r="TVF324" s="490"/>
      <c r="TVG324" s="488"/>
      <c r="TVH324" s="488"/>
      <c r="TVI324" s="488"/>
      <c r="TVJ324" s="488"/>
      <c r="TVK324" s="488"/>
      <c r="TVL324" s="488"/>
      <c r="TVM324" s="489"/>
      <c r="TVN324" s="490"/>
      <c r="TVO324" s="488"/>
      <c r="TVP324" s="488"/>
      <c r="TVQ324" s="488"/>
      <c r="TVR324" s="488"/>
      <c r="TVS324" s="488"/>
      <c r="TVT324" s="488"/>
      <c r="TVU324" s="489"/>
      <c r="TVV324" s="490"/>
      <c r="TVW324" s="488"/>
      <c r="TVX324" s="488"/>
      <c r="TVY324" s="488"/>
      <c r="TVZ324" s="488"/>
      <c r="TWA324" s="488"/>
      <c r="TWB324" s="488"/>
      <c r="TWC324" s="489"/>
      <c r="TWD324" s="490"/>
      <c r="TWE324" s="488"/>
      <c r="TWF324" s="488"/>
      <c r="TWG324" s="488"/>
      <c r="TWH324" s="488"/>
      <c r="TWI324" s="488"/>
      <c r="TWJ324" s="488"/>
      <c r="TWK324" s="489"/>
      <c r="TWL324" s="490"/>
      <c r="TWM324" s="488"/>
      <c r="TWN324" s="488"/>
      <c r="TWO324" s="488"/>
      <c r="TWP324" s="488"/>
      <c r="TWQ324" s="488"/>
      <c r="TWR324" s="488"/>
      <c r="TWS324" s="489"/>
      <c r="TWT324" s="490"/>
      <c r="TWU324" s="488"/>
      <c r="TWV324" s="488"/>
      <c r="TWW324" s="488"/>
      <c r="TWX324" s="488"/>
      <c r="TWY324" s="488"/>
      <c r="TWZ324" s="488"/>
      <c r="TXA324" s="489"/>
      <c r="TXB324" s="490"/>
      <c r="TXC324" s="488"/>
      <c r="TXD324" s="488"/>
      <c r="TXE324" s="488"/>
      <c r="TXF324" s="488"/>
      <c r="TXG324" s="488"/>
      <c r="TXH324" s="488"/>
      <c r="TXI324" s="489"/>
      <c r="TXJ324" s="490"/>
      <c r="TXK324" s="488"/>
      <c r="TXL324" s="488"/>
      <c r="TXM324" s="488"/>
      <c r="TXN324" s="488"/>
      <c r="TXO324" s="488"/>
      <c r="TXP324" s="488"/>
      <c r="TXQ324" s="489"/>
      <c r="TXR324" s="490"/>
      <c r="TXS324" s="488"/>
      <c r="TXT324" s="488"/>
      <c r="TXU324" s="488"/>
      <c r="TXV324" s="488"/>
      <c r="TXW324" s="488"/>
      <c r="TXX324" s="488"/>
      <c r="TXY324" s="489"/>
      <c r="TXZ324" s="490"/>
      <c r="TYA324" s="488"/>
      <c r="TYB324" s="488"/>
      <c r="TYC324" s="488"/>
      <c r="TYD324" s="488"/>
      <c r="TYE324" s="488"/>
      <c r="TYF324" s="488"/>
      <c r="TYG324" s="489"/>
      <c r="TYH324" s="490"/>
      <c r="TYI324" s="488"/>
      <c r="TYJ324" s="488"/>
      <c r="TYK324" s="488"/>
      <c r="TYL324" s="488"/>
      <c r="TYM324" s="488"/>
      <c r="TYN324" s="488"/>
      <c r="TYO324" s="489"/>
      <c r="TYP324" s="490"/>
      <c r="TYQ324" s="488"/>
      <c r="TYR324" s="488"/>
      <c r="TYS324" s="488"/>
      <c r="TYT324" s="488"/>
      <c r="TYU324" s="488"/>
      <c r="TYV324" s="488"/>
      <c r="TYW324" s="489"/>
      <c r="TYX324" s="490"/>
      <c r="TYY324" s="488"/>
      <c r="TYZ324" s="488"/>
      <c r="TZA324" s="488"/>
      <c r="TZB324" s="488"/>
      <c r="TZC324" s="488"/>
      <c r="TZD324" s="488"/>
      <c r="TZE324" s="489"/>
      <c r="TZF324" s="490"/>
      <c r="TZG324" s="488"/>
      <c r="TZH324" s="488"/>
      <c r="TZI324" s="488"/>
      <c r="TZJ324" s="488"/>
      <c r="TZK324" s="488"/>
      <c r="TZL324" s="488"/>
      <c r="TZM324" s="489"/>
      <c r="TZN324" s="490"/>
      <c r="TZO324" s="488"/>
      <c r="TZP324" s="488"/>
      <c r="TZQ324" s="488"/>
      <c r="TZR324" s="488"/>
      <c r="TZS324" s="488"/>
      <c r="TZT324" s="488"/>
      <c r="TZU324" s="489"/>
      <c r="TZV324" s="490"/>
      <c r="TZW324" s="488"/>
      <c r="TZX324" s="488"/>
      <c r="TZY324" s="488"/>
      <c r="TZZ324" s="488"/>
      <c r="UAA324" s="488"/>
      <c r="UAB324" s="488"/>
      <c r="UAC324" s="489"/>
      <c r="UAD324" s="490"/>
      <c r="UAE324" s="488"/>
      <c r="UAF324" s="488"/>
      <c r="UAG324" s="488"/>
      <c r="UAH324" s="488"/>
      <c r="UAI324" s="488"/>
      <c r="UAJ324" s="488"/>
      <c r="UAK324" s="489"/>
      <c r="UAL324" s="490"/>
      <c r="UAM324" s="488"/>
      <c r="UAN324" s="488"/>
      <c r="UAO324" s="488"/>
      <c r="UAP324" s="488"/>
      <c r="UAQ324" s="488"/>
      <c r="UAR324" s="488"/>
      <c r="UAS324" s="489"/>
      <c r="UAT324" s="490"/>
      <c r="UAU324" s="488"/>
      <c r="UAV324" s="488"/>
      <c r="UAW324" s="488"/>
      <c r="UAX324" s="488"/>
      <c r="UAY324" s="488"/>
      <c r="UAZ324" s="488"/>
      <c r="UBA324" s="489"/>
      <c r="UBB324" s="490"/>
      <c r="UBC324" s="488"/>
      <c r="UBD324" s="488"/>
      <c r="UBE324" s="488"/>
      <c r="UBF324" s="488"/>
      <c r="UBG324" s="488"/>
      <c r="UBH324" s="488"/>
      <c r="UBI324" s="489"/>
      <c r="UBJ324" s="490"/>
      <c r="UBK324" s="488"/>
      <c r="UBL324" s="488"/>
      <c r="UBM324" s="488"/>
      <c r="UBN324" s="488"/>
      <c r="UBO324" s="488"/>
      <c r="UBP324" s="488"/>
      <c r="UBQ324" s="489"/>
      <c r="UBR324" s="490"/>
      <c r="UBS324" s="488"/>
      <c r="UBT324" s="488"/>
      <c r="UBU324" s="488"/>
      <c r="UBV324" s="488"/>
      <c r="UBW324" s="488"/>
      <c r="UBX324" s="488"/>
      <c r="UBY324" s="489"/>
      <c r="UBZ324" s="490"/>
      <c r="UCA324" s="488"/>
      <c r="UCB324" s="488"/>
      <c r="UCC324" s="488"/>
      <c r="UCD324" s="488"/>
      <c r="UCE324" s="488"/>
      <c r="UCF324" s="488"/>
      <c r="UCG324" s="489"/>
      <c r="UCH324" s="490"/>
      <c r="UCI324" s="488"/>
      <c r="UCJ324" s="488"/>
      <c r="UCK324" s="488"/>
      <c r="UCL324" s="488"/>
      <c r="UCM324" s="488"/>
      <c r="UCN324" s="488"/>
      <c r="UCO324" s="489"/>
      <c r="UCP324" s="490"/>
      <c r="UCQ324" s="488"/>
      <c r="UCR324" s="488"/>
      <c r="UCS324" s="488"/>
      <c r="UCT324" s="488"/>
      <c r="UCU324" s="488"/>
      <c r="UCV324" s="488"/>
      <c r="UCW324" s="489"/>
      <c r="UCX324" s="490"/>
      <c r="UCY324" s="488"/>
      <c r="UCZ324" s="488"/>
      <c r="UDA324" s="488"/>
      <c r="UDB324" s="488"/>
      <c r="UDC324" s="488"/>
      <c r="UDD324" s="488"/>
      <c r="UDE324" s="489"/>
      <c r="UDF324" s="490"/>
      <c r="UDG324" s="488"/>
      <c r="UDH324" s="488"/>
      <c r="UDI324" s="488"/>
      <c r="UDJ324" s="488"/>
      <c r="UDK324" s="488"/>
      <c r="UDL324" s="488"/>
      <c r="UDM324" s="489"/>
      <c r="UDN324" s="490"/>
      <c r="UDO324" s="488"/>
      <c r="UDP324" s="488"/>
      <c r="UDQ324" s="488"/>
      <c r="UDR324" s="488"/>
      <c r="UDS324" s="488"/>
      <c r="UDT324" s="488"/>
      <c r="UDU324" s="489"/>
      <c r="UDV324" s="490"/>
      <c r="UDW324" s="488"/>
      <c r="UDX324" s="488"/>
      <c r="UDY324" s="488"/>
      <c r="UDZ324" s="488"/>
      <c r="UEA324" s="488"/>
      <c r="UEB324" s="488"/>
      <c r="UEC324" s="489"/>
      <c r="UED324" s="490"/>
      <c r="UEE324" s="488"/>
      <c r="UEF324" s="488"/>
      <c r="UEG324" s="488"/>
      <c r="UEH324" s="488"/>
      <c r="UEI324" s="488"/>
      <c r="UEJ324" s="488"/>
      <c r="UEK324" s="489"/>
      <c r="UEL324" s="490"/>
      <c r="UEM324" s="488"/>
      <c r="UEN324" s="488"/>
      <c r="UEO324" s="488"/>
      <c r="UEP324" s="488"/>
      <c r="UEQ324" s="488"/>
      <c r="UER324" s="488"/>
      <c r="UES324" s="489"/>
      <c r="UET324" s="490"/>
      <c r="UEU324" s="488"/>
      <c r="UEV324" s="488"/>
      <c r="UEW324" s="488"/>
      <c r="UEX324" s="488"/>
      <c r="UEY324" s="488"/>
      <c r="UEZ324" s="488"/>
      <c r="UFA324" s="489"/>
      <c r="UFB324" s="490"/>
      <c r="UFC324" s="488"/>
      <c r="UFD324" s="488"/>
      <c r="UFE324" s="488"/>
      <c r="UFF324" s="488"/>
      <c r="UFG324" s="488"/>
      <c r="UFH324" s="488"/>
      <c r="UFI324" s="489"/>
      <c r="UFJ324" s="490"/>
      <c r="UFK324" s="488"/>
      <c r="UFL324" s="488"/>
      <c r="UFM324" s="488"/>
      <c r="UFN324" s="488"/>
      <c r="UFO324" s="488"/>
      <c r="UFP324" s="488"/>
      <c r="UFQ324" s="489"/>
      <c r="UFR324" s="490"/>
      <c r="UFS324" s="488"/>
      <c r="UFT324" s="488"/>
      <c r="UFU324" s="488"/>
      <c r="UFV324" s="488"/>
      <c r="UFW324" s="488"/>
      <c r="UFX324" s="488"/>
      <c r="UFY324" s="489"/>
      <c r="UFZ324" s="490"/>
      <c r="UGA324" s="488"/>
      <c r="UGB324" s="488"/>
      <c r="UGC324" s="488"/>
      <c r="UGD324" s="488"/>
      <c r="UGE324" s="488"/>
      <c r="UGF324" s="488"/>
      <c r="UGG324" s="489"/>
      <c r="UGH324" s="490"/>
      <c r="UGI324" s="488"/>
      <c r="UGJ324" s="488"/>
      <c r="UGK324" s="488"/>
      <c r="UGL324" s="488"/>
      <c r="UGM324" s="488"/>
      <c r="UGN324" s="488"/>
      <c r="UGO324" s="489"/>
      <c r="UGP324" s="490"/>
      <c r="UGQ324" s="488"/>
      <c r="UGR324" s="488"/>
      <c r="UGS324" s="488"/>
      <c r="UGT324" s="488"/>
      <c r="UGU324" s="488"/>
      <c r="UGV324" s="488"/>
      <c r="UGW324" s="489"/>
      <c r="UGX324" s="490"/>
      <c r="UGY324" s="488"/>
      <c r="UGZ324" s="488"/>
      <c r="UHA324" s="488"/>
      <c r="UHB324" s="488"/>
      <c r="UHC324" s="488"/>
      <c r="UHD324" s="488"/>
      <c r="UHE324" s="489"/>
      <c r="UHF324" s="490"/>
      <c r="UHG324" s="488"/>
      <c r="UHH324" s="488"/>
      <c r="UHI324" s="488"/>
      <c r="UHJ324" s="488"/>
      <c r="UHK324" s="488"/>
      <c r="UHL324" s="488"/>
      <c r="UHM324" s="489"/>
      <c r="UHN324" s="490"/>
      <c r="UHO324" s="488"/>
      <c r="UHP324" s="488"/>
      <c r="UHQ324" s="488"/>
      <c r="UHR324" s="488"/>
      <c r="UHS324" s="488"/>
      <c r="UHT324" s="488"/>
      <c r="UHU324" s="489"/>
      <c r="UHV324" s="490"/>
      <c r="UHW324" s="488"/>
      <c r="UHX324" s="488"/>
      <c r="UHY324" s="488"/>
      <c r="UHZ324" s="488"/>
      <c r="UIA324" s="488"/>
      <c r="UIB324" s="488"/>
      <c r="UIC324" s="489"/>
      <c r="UID324" s="490"/>
      <c r="UIE324" s="488"/>
      <c r="UIF324" s="488"/>
      <c r="UIG324" s="488"/>
      <c r="UIH324" s="488"/>
      <c r="UII324" s="488"/>
      <c r="UIJ324" s="488"/>
      <c r="UIK324" s="489"/>
      <c r="UIL324" s="490"/>
      <c r="UIM324" s="488"/>
      <c r="UIN324" s="488"/>
      <c r="UIO324" s="488"/>
      <c r="UIP324" s="488"/>
      <c r="UIQ324" s="488"/>
      <c r="UIR324" s="488"/>
      <c r="UIS324" s="489"/>
      <c r="UIT324" s="490"/>
      <c r="UIU324" s="488"/>
      <c r="UIV324" s="488"/>
      <c r="UIW324" s="488"/>
      <c r="UIX324" s="488"/>
      <c r="UIY324" s="488"/>
      <c r="UIZ324" s="488"/>
      <c r="UJA324" s="489"/>
      <c r="UJB324" s="490"/>
      <c r="UJC324" s="488"/>
      <c r="UJD324" s="488"/>
      <c r="UJE324" s="488"/>
      <c r="UJF324" s="488"/>
      <c r="UJG324" s="488"/>
      <c r="UJH324" s="488"/>
      <c r="UJI324" s="489"/>
      <c r="UJJ324" s="490"/>
      <c r="UJK324" s="488"/>
      <c r="UJL324" s="488"/>
      <c r="UJM324" s="488"/>
      <c r="UJN324" s="488"/>
      <c r="UJO324" s="488"/>
      <c r="UJP324" s="488"/>
      <c r="UJQ324" s="489"/>
      <c r="UJR324" s="490"/>
      <c r="UJS324" s="488"/>
      <c r="UJT324" s="488"/>
      <c r="UJU324" s="488"/>
      <c r="UJV324" s="488"/>
      <c r="UJW324" s="488"/>
      <c r="UJX324" s="488"/>
      <c r="UJY324" s="489"/>
      <c r="UJZ324" s="490"/>
      <c r="UKA324" s="488"/>
      <c r="UKB324" s="488"/>
      <c r="UKC324" s="488"/>
      <c r="UKD324" s="488"/>
      <c r="UKE324" s="488"/>
      <c r="UKF324" s="488"/>
      <c r="UKG324" s="489"/>
      <c r="UKH324" s="490"/>
      <c r="UKI324" s="488"/>
      <c r="UKJ324" s="488"/>
      <c r="UKK324" s="488"/>
      <c r="UKL324" s="488"/>
      <c r="UKM324" s="488"/>
      <c r="UKN324" s="488"/>
      <c r="UKO324" s="489"/>
      <c r="UKP324" s="490"/>
      <c r="UKQ324" s="488"/>
      <c r="UKR324" s="488"/>
      <c r="UKS324" s="488"/>
      <c r="UKT324" s="488"/>
      <c r="UKU324" s="488"/>
      <c r="UKV324" s="488"/>
      <c r="UKW324" s="489"/>
      <c r="UKX324" s="490"/>
      <c r="UKY324" s="488"/>
      <c r="UKZ324" s="488"/>
      <c r="ULA324" s="488"/>
      <c r="ULB324" s="488"/>
      <c r="ULC324" s="488"/>
      <c r="ULD324" s="488"/>
      <c r="ULE324" s="489"/>
      <c r="ULF324" s="490"/>
      <c r="ULG324" s="488"/>
      <c r="ULH324" s="488"/>
      <c r="ULI324" s="488"/>
      <c r="ULJ324" s="488"/>
      <c r="ULK324" s="488"/>
      <c r="ULL324" s="488"/>
      <c r="ULM324" s="489"/>
      <c r="ULN324" s="490"/>
      <c r="ULO324" s="488"/>
      <c r="ULP324" s="488"/>
      <c r="ULQ324" s="488"/>
      <c r="ULR324" s="488"/>
      <c r="ULS324" s="488"/>
      <c r="ULT324" s="488"/>
      <c r="ULU324" s="489"/>
      <c r="ULV324" s="490"/>
      <c r="ULW324" s="488"/>
      <c r="ULX324" s="488"/>
      <c r="ULY324" s="488"/>
      <c r="ULZ324" s="488"/>
      <c r="UMA324" s="488"/>
      <c r="UMB324" s="488"/>
      <c r="UMC324" s="489"/>
      <c r="UMD324" s="490"/>
      <c r="UME324" s="488"/>
      <c r="UMF324" s="488"/>
      <c r="UMG324" s="488"/>
      <c r="UMH324" s="488"/>
      <c r="UMI324" s="488"/>
      <c r="UMJ324" s="488"/>
      <c r="UMK324" s="489"/>
      <c r="UML324" s="490"/>
      <c r="UMM324" s="488"/>
      <c r="UMN324" s="488"/>
      <c r="UMO324" s="488"/>
      <c r="UMP324" s="488"/>
      <c r="UMQ324" s="488"/>
      <c r="UMR324" s="488"/>
      <c r="UMS324" s="489"/>
      <c r="UMT324" s="490"/>
      <c r="UMU324" s="488"/>
      <c r="UMV324" s="488"/>
      <c r="UMW324" s="488"/>
      <c r="UMX324" s="488"/>
      <c r="UMY324" s="488"/>
      <c r="UMZ324" s="488"/>
      <c r="UNA324" s="489"/>
      <c r="UNB324" s="490"/>
      <c r="UNC324" s="488"/>
      <c r="UND324" s="488"/>
      <c r="UNE324" s="488"/>
      <c r="UNF324" s="488"/>
      <c r="UNG324" s="488"/>
      <c r="UNH324" s="488"/>
      <c r="UNI324" s="489"/>
      <c r="UNJ324" s="490"/>
      <c r="UNK324" s="488"/>
      <c r="UNL324" s="488"/>
      <c r="UNM324" s="488"/>
      <c r="UNN324" s="488"/>
      <c r="UNO324" s="488"/>
      <c r="UNP324" s="488"/>
      <c r="UNQ324" s="489"/>
      <c r="UNR324" s="490"/>
      <c r="UNS324" s="488"/>
      <c r="UNT324" s="488"/>
      <c r="UNU324" s="488"/>
      <c r="UNV324" s="488"/>
      <c r="UNW324" s="488"/>
      <c r="UNX324" s="488"/>
      <c r="UNY324" s="489"/>
      <c r="UNZ324" s="490"/>
      <c r="UOA324" s="488"/>
      <c r="UOB324" s="488"/>
      <c r="UOC324" s="488"/>
      <c r="UOD324" s="488"/>
      <c r="UOE324" s="488"/>
      <c r="UOF324" s="488"/>
      <c r="UOG324" s="489"/>
      <c r="UOH324" s="490"/>
      <c r="UOI324" s="488"/>
      <c r="UOJ324" s="488"/>
      <c r="UOK324" s="488"/>
      <c r="UOL324" s="488"/>
      <c r="UOM324" s="488"/>
      <c r="UON324" s="488"/>
      <c r="UOO324" s="489"/>
      <c r="UOP324" s="490"/>
      <c r="UOQ324" s="488"/>
      <c r="UOR324" s="488"/>
      <c r="UOS324" s="488"/>
      <c r="UOT324" s="488"/>
      <c r="UOU324" s="488"/>
      <c r="UOV324" s="488"/>
      <c r="UOW324" s="489"/>
      <c r="UOX324" s="490"/>
      <c r="UOY324" s="488"/>
      <c r="UOZ324" s="488"/>
      <c r="UPA324" s="488"/>
      <c r="UPB324" s="488"/>
      <c r="UPC324" s="488"/>
      <c r="UPD324" s="488"/>
      <c r="UPE324" s="489"/>
      <c r="UPF324" s="490"/>
      <c r="UPG324" s="488"/>
      <c r="UPH324" s="488"/>
      <c r="UPI324" s="488"/>
      <c r="UPJ324" s="488"/>
      <c r="UPK324" s="488"/>
      <c r="UPL324" s="488"/>
      <c r="UPM324" s="489"/>
      <c r="UPN324" s="490"/>
      <c r="UPO324" s="488"/>
      <c r="UPP324" s="488"/>
      <c r="UPQ324" s="488"/>
      <c r="UPR324" s="488"/>
      <c r="UPS324" s="488"/>
      <c r="UPT324" s="488"/>
      <c r="UPU324" s="489"/>
      <c r="UPV324" s="490"/>
      <c r="UPW324" s="488"/>
      <c r="UPX324" s="488"/>
      <c r="UPY324" s="488"/>
      <c r="UPZ324" s="488"/>
      <c r="UQA324" s="488"/>
      <c r="UQB324" s="488"/>
      <c r="UQC324" s="489"/>
      <c r="UQD324" s="490"/>
      <c r="UQE324" s="488"/>
      <c r="UQF324" s="488"/>
      <c r="UQG324" s="488"/>
      <c r="UQH324" s="488"/>
      <c r="UQI324" s="488"/>
      <c r="UQJ324" s="488"/>
      <c r="UQK324" s="489"/>
      <c r="UQL324" s="490"/>
      <c r="UQM324" s="488"/>
      <c r="UQN324" s="488"/>
      <c r="UQO324" s="488"/>
      <c r="UQP324" s="488"/>
      <c r="UQQ324" s="488"/>
      <c r="UQR324" s="488"/>
      <c r="UQS324" s="489"/>
      <c r="UQT324" s="490"/>
      <c r="UQU324" s="488"/>
      <c r="UQV324" s="488"/>
      <c r="UQW324" s="488"/>
      <c r="UQX324" s="488"/>
      <c r="UQY324" s="488"/>
      <c r="UQZ324" s="488"/>
      <c r="URA324" s="489"/>
      <c r="URB324" s="490"/>
      <c r="URC324" s="488"/>
      <c r="URD324" s="488"/>
      <c r="URE324" s="488"/>
      <c r="URF324" s="488"/>
      <c r="URG324" s="488"/>
      <c r="URH324" s="488"/>
      <c r="URI324" s="489"/>
      <c r="URJ324" s="490"/>
      <c r="URK324" s="488"/>
      <c r="URL324" s="488"/>
      <c r="URM324" s="488"/>
      <c r="URN324" s="488"/>
      <c r="URO324" s="488"/>
      <c r="URP324" s="488"/>
      <c r="URQ324" s="489"/>
      <c r="URR324" s="490"/>
      <c r="URS324" s="488"/>
      <c r="URT324" s="488"/>
      <c r="URU324" s="488"/>
      <c r="URV324" s="488"/>
      <c r="URW324" s="488"/>
      <c r="URX324" s="488"/>
      <c r="URY324" s="489"/>
      <c r="URZ324" s="490"/>
      <c r="USA324" s="488"/>
      <c r="USB324" s="488"/>
      <c r="USC324" s="488"/>
      <c r="USD324" s="488"/>
      <c r="USE324" s="488"/>
      <c r="USF324" s="488"/>
      <c r="USG324" s="489"/>
      <c r="USH324" s="490"/>
      <c r="USI324" s="488"/>
      <c r="USJ324" s="488"/>
      <c r="USK324" s="488"/>
      <c r="USL324" s="488"/>
      <c r="USM324" s="488"/>
      <c r="USN324" s="488"/>
      <c r="USO324" s="489"/>
      <c r="USP324" s="490"/>
      <c r="USQ324" s="488"/>
      <c r="USR324" s="488"/>
      <c r="USS324" s="488"/>
      <c r="UST324" s="488"/>
      <c r="USU324" s="488"/>
      <c r="USV324" s="488"/>
      <c r="USW324" s="489"/>
      <c r="USX324" s="490"/>
      <c r="USY324" s="488"/>
      <c r="USZ324" s="488"/>
      <c r="UTA324" s="488"/>
      <c r="UTB324" s="488"/>
      <c r="UTC324" s="488"/>
      <c r="UTD324" s="488"/>
      <c r="UTE324" s="489"/>
      <c r="UTF324" s="490"/>
      <c r="UTG324" s="488"/>
      <c r="UTH324" s="488"/>
      <c r="UTI324" s="488"/>
      <c r="UTJ324" s="488"/>
      <c r="UTK324" s="488"/>
      <c r="UTL324" s="488"/>
      <c r="UTM324" s="489"/>
      <c r="UTN324" s="490"/>
      <c r="UTO324" s="488"/>
      <c r="UTP324" s="488"/>
      <c r="UTQ324" s="488"/>
      <c r="UTR324" s="488"/>
      <c r="UTS324" s="488"/>
      <c r="UTT324" s="488"/>
      <c r="UTU324" s="489"/>
      <c r="UTV324" s="490"/>
      <c r="UTW324" s="488"/>
      <c r="UTX324" s="488"/>
      <c r="UTY324" s="488"/>
      <c r="UTZ324" s="488"/>
      <c r="UUA324" s="488"/>
      <c r="UUB324" s="488"/>
      <c r="UUC324" s="489"/>
      <c r="UUD324" s="490"/>
      <c r="UUE324" s="488"/>
      <c r="UUF324" s="488"/>
      <c r="UUG324" s="488"/>
      <c r="UUH324" s="488"/>
      <c r="UUI324" s="488"/>
      <c r="UUJ324" s="488"/>
      <c r="UUK324" s="489"/>
      <c r="UUL324" s="490"/>
      <c r="UUM324" s="488"/>
      <c r="UUN324" s="488"/>
      <c r="UUO324" s="488"/>
      <c r="UUP324" s="488"/>
      <c r="UUQ324" s="488"/>
      <c r="UUR324" s="488"/>
      <c r="UUS324" s="489"/>
      <c r="UUT324" s="490"/>
      <c r="UUU324" s="488"/>
      <c r="UUV324" s="488"/>
      <c r="UUW324" s="488"/>
      <c r="UUX324" s="488"/>
      <c r="UUY324" s="488"/>
      <c r="UUZ324" s="488"/>
      <c r="UVA324" s="489"/>
      <c r="UVB324" s="490"/>
      <c r="UVC324" s="488"/>
      <c r="UVD324" s="488"/>
      <c r="UVE324" s="488"/>
      <c r="UVF324" s="488"/>
      <c r="UVG324" s="488"/>
      <c r="UVH324" s="488"/>
      <c r="UVI324" s="489"/>
      <c r="UVJ324" s="490"/>
      <c r="UVK324" s="488"/>
      <c r="UVL324" s="488"/>
      <c r="UVM324" s="488"/>
      <c r="UVN324" s="488"/>
      <c r="UVO324" s="488"/>
      <c r="UVP324" s="488"/>
      <c r="UVQ324" s="489"/>
      <c r="UVR324" s="490"/>
      <c r="UVS324" s="488"/>
      <c r="UVT324" s="488"/>
      <c r="UVU324" s="488"/>
      <c r="UVV324" s="488"/>
      <c r="UVW324" s="488"/>
      <c r="UVX324" s="488"/>
      <c r="UVY324" s="489"/>
      <c r="UVZ324" s="490"/>
      <c r="UWA324" s="488"/>
      <c r="UWB324" s="488"/>
      <c r="UWC324" s="488"/>
      <c r="UWD324" s="488"/>
      <c r="UWE324" s="488"/>
      <c r="UWF324" s="488"/>
      <c r="UWG324" s="489"/>
      <c r="UWH324" s="490"/>
      <c r="UWI324" s="488"/>
      <c r="UWJ324" s="488"/>
      <c r="UWK324" s="488"/>
      <c r="UWL324" s="488"/>
      <c r="UWM324" s="488"/>
      <c r="UWN324" s="488"/>
      <c r="UWO324" s="489"/>
      <c r="UWP324" s="490"/>
      <c r="UWQ324" s="488"/>
      <c r="UWR324" s="488"/>
      <c r="UWS324" s="488"/>
      <c r="UWT324" s="488"/>
      <c r="UWU324" s="488"/>
      <c r="UWV324" s="488"/>
      <c r="UWW324" s="489"/>
      <c r="UWX324" s="490"/>
      <c r="UWY324" s="488"/>
      <c r="UWZ324" s="488"/>
      <c r="UXA324" s="488"/>
      <c r="UXB324" s="488"/>
      <c r="UXC324" s="488"/>
      <c r="UXD324" s="488"/>
      <c r="UXE324" s="489"/>
      <c r="UXF324" s="490"/>
      <c r="UXG324" s="488"/>
      <c r="UXH324" s="488"/>
      <c r="UXI324" s="488"/>
      <c r="UXJ324" s="488"/>
      <c r="UXK324" s="488"/>
      <c r="UXL324" s="488"/>
      <c r="UXM324" s="489"/>
      <c r="UXN324" s="490"/>
      <c r="UXO324" s="488"/>
      <c r="UXP324" s="488"/>
      <c r="UXQ324" s="488"/>
      <c r="UXR324" s="488"/>
      <c r="UXS324" s="488"/>
      <c r="UXT324" s="488"/>
      <c r="UXU324" s="489"/>
      <c r="UXV324" s="490"/>
      <c r="UXW324" s="488"/>
      <c r="UXX324" s="488"/>
      <c r="UXY324" s="488"/>
      <c r="UXZ324" s="488"/>
      <c r="UYA324" s="488"/>
      <c r="UYB324" s="488"/>
      <c r="UYC324" s="489"/>
      <c r="UYD324" s="490"/>
      <c r="UYE324" s="488"/>
      <c r="UYF324" s="488"/>
      <c r="UYG324" s="488"/>
      <c r="UYH324" s="488"/>
      <c r="UYI324" s="488"/>
      <c r="UYJ324" s="488"/>
      <c r="UYK324" s="489"/>
      <c r="UYL324" s="490"/>
      <c r="UYM324" s="488"/>
      <c r="UYN324" s="488"/>
      <c r="UYO324" s="488"/>
      <c r="UYP324" s="488"/>
      <c r="UYQ324" s="488"/>
      <c r="UYR324" s="488"/>
      <c r="UYS324" s="489"/>
      <c r="UYT324" s="490"/>
      <c r="UYU324" s="488"/>
      <c r="UYV324" s="488"/>
      <c r="UYW324" s="488"/>
      <c r="UYX324" s="488"/>
      <c r="UYY324" s="488"/>
      <c r="UYZ324" s="488"/>
      <c r="UZA324" s="489"/>
      <c r="UZB324" s="490"/>
      <c r="UZC324" s="488"/>
      <c r="UZD324" s="488"/>
      <c r="UZE324" s="488"/>
      <c r="UZF324" s="488"/>
      <c r="UZG324" s="488"/>
      <c r="UZH324" s="488"/>
      <c r="UZI324" s="489"/>
      <c r="UZJ324" s="490"/>
      <c r="UZK324" s="488"/>
      <c r="UZL324" s="488"/>
      <c r="UZM324" s="488"/>
      <c r="UZN324" s="488"/>
      <c r="UZO324" s="488"/>
      <c r="UZP324" s="488"/>
      <c r="UZQ324" s="489"/>
      <c r="UZR324" s="490"/>
      <c r="UZS324" s="488"/>
      <c r="UZT324" s="488"/>
      <c r="UZU324" s="488"/>
      <c r="UZV324" s="488"/>
      <c r="UZW324" s="488"/>
      <c r="UZX324" s="488"/>
      <c r="UZY324" s="489"/>
      <c r="UZZ324" s="490"/>
      <c r="VAA324" s="488"/>
      <c r="VAB324" s="488"/>
      <c r="VAC324" s="488"/>
      <c r="VAD324" s="488"/>
      <c r="VAE324" s="488"/>
      <c r="VAF324" s="488"/>
      <c r="VAG324" s="489"/>
      <c r="VAH324" s="490"/>
      <c r="VAI324" s="488"/>
      <c r="VAJ324" s="488"/>
      <c r="VAK324" s="488"/>
      <c r="VAL324" s="488"/>
      <c r="VAM324" s="488"/>
      <c r="VAN324" s="488"/>
      <c r="VAO324" s="489"/>
      <c r="VAP324" s="490"/>
      <c r="VAQ324" s="488"/>
      <c r="VAR324" s="488"/>
      <c r="VAS324" s="488"/>
      <c r="VAT324" s="488"/>
      <c r="VAU324" s="488"/>
      <c r="VAV324" s="488"/>
      <c r="VAW324" s="489"/>
      <c r="VAX324" s="490"/>
      <c r="VAY324" s="488"/>
      <c r="VAZ324" s="488"/>
      <c r="VBA324" s="488"/>
      <c r="VBB324" s="488"/>
      <c r="VBC324" s="488"/>
      <c r="VBD324" s="488"/>
      <c r="VBE324" s="489"/>
      <c r="VBF324" s="490"/>
      <c r="VBG324" s="488"/>
      <c r="VBH324" s="488"/>
      <c r="VBI324" s="488"/>
      <c r="VBJ324" s="488"/>
      <c r="VBK324" s="488"/>
      <c r="VBL324" s="488"/>
      <c r="VBM324" s="489"/>
      <c r="VBN324" s="490"/>
      <c r="VBO324" s="488"/>
      <c r="VBP324" s="488"/>
      <c r="VBQ324" s="488"/>
      <c r="VBR324" s="488"/>
      <c r="VBS324" s="488"/>
      <c r="VBT324" s="488"/>
      <c r="VBU324" s="489"/>
      <c r="VBV324" s="490"/>
      <c r="VBW324" s="488"/>
      <c r="VBX324" s="488"/>
      <c r="VBY324" s="488"/>
      <c r="VBZ324" s="488"/>
      <c r="VCA324" s="488"/>
      <c r="VCB324" s="488"/>
      <c r="VCC324" s="489"/>
      <c r="VCD324" s="490"/>
      <c r="VCE324" s="488"/>
      <c r="VCF324" s="488"/>
      <c r="VCG324" s="488"/>
      <c r="VCH324" s="488"/>
      <c r="VCI324" s="488"/>
      <c r="VCJ324" s="488"/>
      <c r="VCK324" s="489"/>
      <c r="VCL324" s="490"/>
      <c r="VCM324" s="488"/>
      <c r="VCN324" s="488"/>
      <c r="VCO324" s="488"/>
      <c r="VCP324" s="488"/>
      <c r="VCQ324" s="488"/>
      <c r="VCR324" s="488"/>
      <c r="VCS324" s="489"/>
      <c r="VCT324" s="490"/>
      <c r="VCU324" s="488"/>
      <c r="VCV324" s="488"/>
      <c r="VCW324" s="488"/>
      <c r="VCX324" s="488"/>
      <c r="VCY324" s="488"/>
      <c r="VCZ324" s="488"/>
      <c r="VDA324" s="489"/>
      <c r="VDB324" s="490"/>
      <c r="VDC324" s="488"/>
      <c r="VDD324" s="488"/>
      <c r="VDE324" s="488"/>
      <c r="VDF324" s="488"/>
      <c r="VDG324" s="488"/>
      <c r="VDH324" s="488"/>
      <c r="VDI324" s="489"/>
      <c r="VDJ324" s="490"/>
      <c r="VDK324" s="488"/>
      <c r="VDL324" s="488"/>
      <c r="VDM324" s="488"/>
      <c r="VDN324" s="488"/>
      <c r="VDO324" s="488"/>
      <c r="VDP324" s="488"/>
      <c r="VDQ324" s="489"/>
      <c r="VDR324" s="490"/>
      <c r="VDS324" s="488"/>
      <c r="VDT324" s="488"/>
      <c r="VDU324" s="488"/>
      <c r="VDV324" s="488"/>
      <c r="VDW324" s="488"/>
      <c r="VDX324" s="488"/>
      <c r="VDY324" s="489"/>
      <c r="VDZ324" s="490"/>
      <c r="VEA324" s="488"/>
      <c r="VEB324" s="488"/>
      <c r="VEC324" s="488"/>
      <c r="VED324" s="488"/>
      <c r="VEE324" s="488"/>
      <c r="VEF324" s="488"/>
      <c r="VEG324" s="489"/>
      <c r="VEH324" s="490"/>
      <c r="VEI324" s="488"/>
      <c r="VEJ324" s="488"/>
      <c r="VEK324" s="488"/>
      <c r="VEL324" s="488"/>
      <c r="VEM324" s="488"/>
      <c r="VEN324" s="488"/>
      <c r="VEO324" s="489"/>
      <c r="VEP324" s="490"/>
      <c r="VEQ324" s="488"/>
      <c r="VER324" s="488"/>
      <c r="VES324" s="488"/>
      <c r="VET324" s="488"/>
      <c r="VEU324" s="488"/>
      <c r="VEV324" s="488"/>
      <c r="VEW324" s="489"/>
      <c r="VEX324" s="490"/>
      <c r="VEY324" s="488"/>
      <c r="VEZ324" s="488"/>
      <c r="VFA324" s="488"/>
      <c r="VFB324" s="488"/>
      <c r="VFC324" s="488"/>
      <c r="VFD324" s="488"/>
      <c r="VFE324" s="489"/>
      <c r="VFF324" s="490"/>
      <c r="VFG324" s="488"/>
      <c r="VFH324" s="488"/>
      <c r="VFI324" s="488"/>
      <c r="VFJ324" s="488"/>
      <c r="VFK324" s="488"/>
      <c r="VFL324" s="488"/>
      <c r="VFM324" s="489"/>
      <c r="VFN324" s="490"/>
      <c r="VFO324" s="488"/>
      <c r="VFP324" s="488"/>
      <c r="VFQ324" s="488"/>
      <c r="VFR324" s="488"/>
      <c r="VFS324" s="488"/>
      <c r="VFT324" s="488"/>
      <c r="VFU324" s="489"/>
      <c r="VFV324" s="490"/>
      <c r="VFW324" s="488"/>
      <c r="VFX324" s="488"/>
      <c r="VFY324" s="488"/>
      <c r="VFZ324" s="488"/>
      <c r="VGA324" s="488"/>
      <c r="VGB324" s="488"/>
      <c r="VGC324" s="489"/>
      <c r="VGD324" s="490"/>
      <c r="VGE324" s="488"/>
      <c r="VGF324" s="488"/>
      <c r="VGG324" s="488"/>
      <c r="VGH324" s="488"/>
      <c r="VGI324" s="488"/>
      <c r="VGJ324" s="488"/>
      <c r="VGK324" s="489"/>
      <c r="VGL324" s="490"/>
      <c r="VGM324" s="488"/>
      <c r="VGN324" s="488"/>
      <c r="VGO324" s="488"/>
      <c r="VGP324" s="488"/>
      <c r="VGQ324" s="488"/>
      <c r="VGR324" s="488"/>
      <c r="VGS324" s="489"/>
      <c r="VGT324" s="490"/>
      <c r="VGU324" s="488"/>
      <c r="VGV324" s="488"/>
      <c r="VGW324" s="488"/>
      <c r="VGX324" s="488"/>
      <c r="VGY324" s="488"/>
      <c r="VGZ324" s="488"/>
      <c r="VHA324" s="489"/>
      <c r="VHB324" s="490"/>
      <c r="VHC324" s="488"/>
      <c r="VHD324" s="488"/>
      <c r="VHE324" s="488"/>
      <c r="VHF324" s="488"/>
      <c r="VHG324" s="488"/>
      <c r="VHH324" s="488"/>
      <c r="VHI324" s="489"/>
      <c r="VHJ324" s="490"/>
      <c r="VHK324" s="488"/>
      <c r="VHL324" s="488"/>
      <c r="VHM324" s="488"/>
      <c r="VHN324" s="488"/>
      <c r="VHO324" s="488"/>
      <c r="VHP324" s="488"/>
      <c r="VHQ324" s="489"/>
      <c r="VHR324" s="490"/>
      <c r="VHS324" s="488"/>
      <c r="VHT324" s="488"/>
      <c r="VHU324" s="488"/>
      <c r="VHV324" s="488"/>
      <c r="VHW324" s="488"/>
      <c r="VHX324" s="488"/>
      <c r="VHY324" s="489"/>
      <c r="VHZ324" s="490"/>
      <c r="VIA324" s="488"/>
      <c r="VIB324" s="488"/>
      <c r="VIC324" s="488"/>
      <c r="VID324" s="488"/>
      <c r="VIE324" s="488"/>
      <c r="VIF324" s="488"/>
      <c r="VIG324" s="489"/>
      <c r="VIH324" s="490"/>
      <c r="VII324" s="488"/>
      <c r="VIJ324" s="488"/>
      <c r="VIK324" s="488"/>
      <c r="VIL324" s="488"/>
      <c r="VIM324" s="488"/>
      <c r="VIN324" s="488"/>
      <c r="VIO324" s="489"/>
      <c r="VIP324" s="490"/>
      <c r="VIQ324" s="488"/>
      <c r="VIR324" s="488"/>
      <c r="VIS324" s="488"/>
      <c r="VIT324" s="488"/>
      <c r="VIU324" s="488"/>
      <c r="VIV324" s="488"/>
      <c r="VIW324" s="489"/>
      <c r="VIX324" s="490"/>
      <c r="VIY324" s="488"/>
      <c r="VIZ324" s="488"/>
      <c r="VJA324" s="488"/>
      <c r="VJB324" s="488"/>
      <c r="VJC324" s="488"/>
      <c r="VJD324" s="488"/>
      <c r="VJE324" s="489"/>
      <c r="VJF324" s="490"/>
      <c r="VJG324" s="488"/>
      <c r="VJH324" s="488"/>
      <c r="VJI324" s="488"/>
      <c r="VJJ324" s="488"/>
      <c r="VJK324" s="488"/>
      <c r="VJL324" s="488"/>
      <c r="VJM324" s="489"/>
      <c r="VJN324" s="490"/>
      <c r="VJO324" s="488"/>
      <c r="VJP324" s="488"/>
      <c r="VJQ324" s="488"/>
      <c r="VJR324" s="488"/>
      <c r="VJS324" s="488"/>
      <c r="VJT324" s="488"/>
      <c r="VJU324" s="489"/>
      <c r="VJV324" s="490"/>
      <c r="VJW324" s="488"/>
      <c r="VJX324" s="488"/>
      <c r="VJY324" s="488"/>
      <c r="VJZ324" s="488"/>
      <c r="VKA324" s="488"/>
      <c r="VKB324" s="488"/>
      <c r="VKC324" s="489"/>
      <c r="VKD324" s="490"/>
      <c r="VKE324" s="488"/>
      <c r="VKF324" s="488"/>
      <c r="VKG324" s="488"/>
      <c r="VKH324" s="488"/>
      <c r="VKI324" s="488"/>
      <c r="VKJ324" s="488"/>
      <c r="VKK324" s="489"/>
      <c r="VKL324" s="490"/>
      <c r="VKM324" s="488"/>
      <c r="VKN324" s="488"/>
      <c r="VKO324" s="488"/>
      <c r="VKP324" s="488"/>
      <c r="VKQ324" s="488"/>
      <c r="VKR324" s="488"/>
      <c r="VKS324" s="489"/>
      <c r="VKT324" s="490"/>
      <c r="VKU324" s="488"/>
      <c r="VKV324" s="488"/>
      <c r="VKW324" s="488"/>
      <c r="VKX324" s="488"/>
      <c r="VKY324" s="488"/>
      <c r="VKZ324" s="488"/>
      <c r="VLA324" s="489"/>
      <c r="VLB324" s="490"/>
      <c r="VLC324" s="488"/>
      <c r="VLD324" s="488"/>
      <c r="VLE324" s="488"/>
      <c r="VLF324" s="488"/>
      <c r="VLG324" s="488"/>
      <c r="VLH324" s="488"/>
      <c r="VLI324" s="489"/>
      <c r="VLJ324" s="490"/>
      <c r="VLK324" s="488"/>
      <c r="VLL324" s="488"/>
      <c r="VLM324" s="488"/>
      <c r="VLN324" s="488"/>
      <c r="VLO324" s="488"/>
      <c r="VLP324" s="488"/>
      <c r="VLQ324" s="489"/>
      <c r="VLR324" s="490"/>
      <c r="VLS324" s="488"/>
      <c r="VLT324" s="488"/>
      <c r="VLU324" s="488"/>
      <c r="VLV324" s="488"/>
      <c r="VLW324" s="488"/>
      <c r="VLX324" s="488"/>
      <c r="VLY324" s="489"/>
      <c r="VLZ324" s="490"/>
      <c r="VMA324" s="488"/>
      <c r="VMB324" s="488"/>
      <c r="VMC324" s="488"/>
      <c r="VMD324" s="488"/>
      <c r="VME324" s="488"/>
      <c r="VMF324" s="488"/>
      <c r="VMG324" s="489"/>
      <c r="VMH324" s="490"/>
      <c r="VMI324" s="488"/>
      <c r="VMJ324" s="488"/>
      <c r="VMK324" s="488"/>
      <c r="VML324" s="488"/>
      <c r="VMM324" s="488"/>
      <c r="VMN324" s="488"/>
      <c r="VMO324" s="489"/>
      <c r="VMP324" s="490"/>
      <c r="VMQ324" s="488"/>
      <c r="VMR324" s="488"/>
      <c r="VMS324" s="488"/>
      <c r="VMT324" s="488"/>
      <c r="VMU324" s="488"/>
      <c r="VMV324" s="488"/>
      <c r="VMW324" s="489"/>
      <c r="VMX324" s="490"/>
      <c r="VMY324" s="488"/>
      <c r="VMZ324" s="488"/>
      <c r="VNA324" s="488"/>
      <c r="VNB324" s="488"/>
      <c r="VNC324" s="488"/>
      <c r="VND324" s="488"/>
      <c r="VNE324" s="489"/>
      <c r="VNF324" s="490"/>
      <c r="VNG324" s="488"/>
      <c r="VNH324" s="488"/>
      <c r="VNI324" s="488"/>
      <c r="VNJ324" s="488"/>
      <c r="VNK324" s="488"/>
      <c r="VNL324" s="488"/>
      <c r="VNM324" s="489"/>
      <c r="VNN324" s="490"/>
      <c r="VNO324" s="488"/>
      <c r="VNP324" s="488"/>
      <c r="VNQ324" s="488"/>
      <c r="VNR324" s="488"/>
      <c r="VNS324" s="488"/>
      <c r="VNT324" s="488"/>
      <c r="VNU324" s="489"/>
      <c r="VNV324" s="490"/>
      <c r="VNW324" s="488"/>
      <c r="VNX324" s="488"/>
      <c r="VNY324" s="488"/>
      <c r="VNZ324" s="488"/>
      <c r="VOA324" s="488"/>
      <c r="VOB324" s="488"/>
      <c r="VOC324" s="489"/>
      <c r="VOD324" s="490"/>
      <c r="VOE324" s="488"/>
      <c r="VOF324" s="488"/>
      <c r="VOG324" s="488"/>
      <c r="VOH324" s="488"/>
      <c r="VOI324" s="488"/>
      <c r="VOJ324" s="488"/>
      <c r="VOK324" s="489"/>
      <c r="VOL324" s="490"/>
      <c r="VOM324" s="488"/>
      <c r="VON324" s="488"/>
      <c r="VOO324" s="488"/>
      <c r="VOP324" s="488"/>
      <c r="VOQ324" s="488"/>
      <c r="VOR324" s="488"/>
      <c r="VOS324" s="489"/>
      <c r="VOT324" s="490"/>
      <c r="VOU324" s="488"/>
      <c r="VOV324" s="488"/>
      <c r="VOW324" s="488"/>
      <c r="VOX324" s="488"/>
      <c r="VOY324" s="488"/>
      <c r="VOZ324" s="488"/>
      <c r="VPA324" s="489"/>
      <c r="VPB324" s="490"/>
      <c r="VPC324" s="488"/>
      <c r="VPD324" s="488"/>
      <c r="VPE324" s="488"/>
      <c r="VPF324" s="488"/>
      <c r="VPG324" s="488"/>
      <c r="VPH324" s="488"/>
      <c r="VPI324" s="489"/>
      <c r="VPJ324" s="490"/>
      <c r="VPK324" s="488"/>
      <c r="VPL324" s="488"/>
      <c r="VPM324" s="488"/>
      <c r="VPN324" s="488"/>
      <c r="VPO324" s="488"/>
      <c r="VPP324" s="488"/>
      <c r="VPQ324" s="489"/>
      <c r="VPR324" s="490"/>
      <c r="VPS324" s="488"/>
      <c r="VPT324" s="488"/>
      <c r="VPU324" s="488"/>
      <c r="VPV324" s="488"/>
      <c r="VPW324" s="488"/>
      <c r="VPX324" s="488"/>
      <c r="VPY324" s="489"/>
      <c r="VPZ324" s="490"/>
      <c r="VQA324" s="488"/>
      <c r="VQB324" s="488"/>
      <c r="VQC324" s="488"/>
      <c r="VQD324" s="488"/>
      <c r="VQE324" s="488"/>
      <c r="VQF324" s="488"/>
      <c r="VQG324" s="489"/>
      <c r="VQH324" s="490"/>
      <c r="VQI324" s="488"/>
      <c r="VQJ324" s="488"/>
      <c r="VQK324" s="488"/>
      <c r="VQL324" s="488"/>
      <c r="VQM324" s="488"/>
      <c r="VQN324" s="488"/>
      <c r="VQO324" s="489"/>
      <c r="VQP324" s="490"/>
      <c r="VQQ324" s="488"/>
      <c r="VQR324" s="488"/>
      <c r="VQS324" s="488"/>
      <c r="VQT324" s="488"/>
      <c r="VQU324" s="488"/>
      <c r="VQV324" s="488"/>
      <c r="VQW324" s="489"/>
      <c r="VQX324" s="490"/>
      <c r="VQY324" s="488"/>
      <c r="VQZ324" s="488"/>
      <c r="VRA324" s="488"/>
      <c r="VRB324" s="488"/>
      <c r="VRC324" s="488"/>
      <c r="VRD324" s="488"/>
      <c r="VRE324" s="489"/>
      <c r="VRF324" s="490"/>
      <c r="VRG324" s="488"/>
      <c r="VRH324" s="488"/>
      <c r="VRI324" s="488"/>
      <c r="VRJ324" s="488"/>
      <c r="VRK324" s="488"/>
      <c r="VRL324" s="488"/>
      <c r="VRM324" s="489"/>
      <c r="VRN324" s="490"/>
      <c r="VRO324" s="488"/>
      <c r="VRP324" s="488"/>
      <c r="VRQ324" s="488"/>
      <c r="VRR324" s="488"/>
      <c r="VRS324" s="488"/>
      <c r="VRT324" s="488"/>
      <c r="VRU324" s="489"/>
      <c r="VRV324" s="490"/>
      <c r="VRW324" s="488"/>
      <c r="VRX324" s="488"/>
      <c r="VRY324" s="488"/>
      <c r="VRZ324" s="488"/>
      <c r="VSA324" s="488"/>
      <c r="VSB324" s="488"/>
      <c r="VSC324" s="489"/>
      <c r="VSD324" s="490"/>
      <c r="VSE324" s="488"/>
      <c r="VSF324" s="488"/>
      <c r="VSG324" s="488"/>
      <c r="VSH324" s="488"/>
      <c r="VSI324" s="488"/>
      <c r="VSJ324" s="488"/>
      <c r="VSK324" s="489"/>
      <c r="VSL324" s="490"/>
      <c r="VSM324" s="488"/>
      <c r="VSN324" s="488"/>
      <c r="VSO324" s="488"/>
      <c r="VSP324" s="488"/>
      <c r="VSQ324" s="488"/>
      <c r="VSR324" s="488"/>
      <c r="VSS324" s="489"/>
      <c r="VST324" s="490"/>
      <c r="VSU324" s="488"/>
      <c r="VSV324" s="488"/>
      <c r="VSW324" s="488"/>
      <c r="VSX324" s="488"/>
      <c r="VSY324" s="488"/>
      <c r="VSZ324" s="488"/>
      <c r="VTA324" s="489"/>
      <c r="VTB324" s="490"/>
      <c r="VTC324" s="488"/>
      <c r="VTD324" s="488"/>
      <c r="VTE324" s="488"/>
      <c r="VTF324" s="488"/>
      <c r="VTG324" s="488"/>
      <c r="VTH324" s="488"/>
      <c r="VTI324" s="489"/>
      <c r="VTJ324" s="490"/>
      <c r="VTK324" s="488"/>
      <c r="VTL324" s="488"/>
      <c r="VTM324" s="488"/>
      <c r="VTN324" s="488"/>
      <c r="VTO324" s="488"/>
      <c r="VTP324" s="488"/>
      <c r="VTQ324" s="489"/>
      <c r="VTR324" s="490"/>
      <c r="VTS324" s="488"/>
      <c r="VTT324" s="488"/>
      <c r="VTU324" s="488"/>
      <c r="VTV324" s="488"/>
      <c r="VTW324" s="488"/>
      <c r="VTX324" s="488"/>
      <c r="VTY324" s="489"/>
      <c r="VTZ324" s="490"/>
      <c r="VUA324" s="488"/>
      <c r="VUB324" s="488"/>
      <c r="VUC324" s="488"/>
      <c r="VUD324" s="488"/>
      <c r="VUE324" s="488"/>
      <c r="VUF324" s="488"/>
      <c r="VUG324" s="489"/>
      <c r="VUH324" s="490"/>
      <c r="VUI324" s="488"/>
      <c r="VUJ324" s="488"/>
      <c r="VUK324" s="488"/>
      <c r="VUL324" s="488"/>
      <c r="VUM324" s="488"/>
      <c r="VUN324" s="488"/>
      <c r="VUO324" s="489"/>
      <c r="VUP324" s="490"/>
      <c r="VUQ324" s="488"/>
      <c r="VUR324" s="488"/>
      <c r="VUS324" s="488"/>
      <c r="VUT324" s="488"/>
      <c r="VUU324" s="488"/>
      <c r="VUV324" s="488"/>
      <c r="VUW324" s="489"/>
      <c r="VUX324" s="490"/>
      <c r="VUY324" s="488"/>
      <c r="VUZ324" s="488"/>
      <c r="VVA324" s="488"/>
      <c r="VVB324" s="488"/>
      <c r="VVC324" s="488"/>
      <c r="VVD324" s="488"/>
      <c r="VVE324" s="489"/>
      <c r="VVF324" s="490"/>
      <c r="VVG324" s="488"/>
      <c r="VVH324" s="488"/>
      <c r="VVI324" s="488"/>
      <c r="VVJ324" s="488"/>
      <c r="VVK324" s="488"/>
      <c r="VVL324" s="488"/>
      <c r="VVM324" s="489"/>
      <c r="VVN324" s="490"/>
      <c r="VVO324" s="488"/>
      <c r="VVP324" s="488"/>
      <c r="VVQ324" s="488"/>
      <c r="VVR324" s="488"/>
      <c r="VVS324" s="488"/>
      <c r="VVT324" s="488"/>
      <c r="VVU324" s="489"/>
      <c r="VVV324" s="490"/>
      <c r="VVW324" s="488"/>
      <c r="VVX324" s="488"/>
      <c r="VVY324" s="488"/>
      <c r="VVZ324" s="488"/>
      <c r="VWA324" s="488"/>
      <c r="VWB324" s="488"/>
      <c r="VWC324" s="489"/>
      <c r="VWD324" s="490"/>
      <c r="VWE324" s="488"/>
      <c r="VWF324" s="488"/>
      <c r="VWG324" s="488"/>
      <c r="VWH324" s="488"/>
      <c r="VWI324" s="488"/>
      <c r="VWJ324" s="488"/>
      <c r="VWK324" s="489"/>
      <c r="VWL324" s="490"/>
      <c r="VWM324" s="488"/>
      <c r="VWN324" s="488"/>
      <c r="VWO324" s="488"/>
      <c r="VWP324" s="488"/>
      <c r="VWQ324" s="488"/>
      <c r="VWR324" s="488"/>
      <c r="VWS324" s="489"/>
      <c r="VWT324" s="490"/>
      <c r="VWU324" s="488"/>
      <c r="VWV324" s="488"/>
      <c r="VWW324" s="488"/>
      <c r="VWX324" s="488"/>
      <c r="VWY324" s="488"/>
      <c r="VWZ324" s="488"/>
      <c r="VXA324" s="489"/>
      <c r="VXB324" s="490"/>
      <c r="VXC324" s="488"/>
      <c r="VXD324" s="488"/>
      <c r="VXE324" s="488"/>
      <c r="VXF324" s="488"/>
      <c r="VXG324" s="488"/>
      <c r="VXH324" s="488"/>
      <c r="VXI324" s="489"/>
      <c r="VXJ324" s="490"/>
      <c r="VXK324" s="488"/>
      <c r="VXL324" s="488"/>
      <c r="VXM324" s="488"/>
      <c r="VXN324" s="488"/>
      <c r="VXO324" s="488"/>
      <c r="VXP324" s="488"/>
      <c r="VXQ324" s="489"/>
      <c r="VXR324" s="490"/>
      <c r="VXS324" s="488"/>
      <c r="VXT324" s="488"/>
      <c r="VXU324" s="488"/>
      <c r="VXV324" s="488"/>
      <c r="VXW324" s="488"/>
      <c r="VXX324" s="488"/>
      <c r="VXY324" s="489"/>
      <c r="VXZ324" s="490"/>
      <c r="VYA324" s="488"/>
      <c r="VYB324" s="488"/>
      <c r="VYC324" s="488"/>
      <c r="VYD324" s="488"/>
      <c r="VYE324" s="488"/>
      <c r="VYF324" s="488"/>
      <c r="VYG324" s="489"/>
      <c r="VYH324" s="490"/>
      <c r="VYI324" s="488"/>
      <c r="VYJ324" s="488"/>
      <c r="VYK324" s="488"/>
      <c r="VYL324" s="488"/>
      <c r="VYM324" s="488"/>
      <c r="VYN324" s="488"/>
      <c r="VYO324" s="489"/>
      <c r="VYP324" s="490"/>
      <c r="VYQ324" s="488"/>
      <c r="VYR324" s="488"/>
      <c r="VYS324" s="488"/>
      <c r="VYT324" s="488"/>
      <c r="VYU324" s="488"/>
      <c r="VYV324" s="488"/>
      <c r="VYW324" s="489"/>
      <c r="VYX324" s="490"/>
      <c r="VYY324" s="488"/>
      <c r="VYZ324" s="488"/>
      <c r="VZA324" s="488"/>
      <c r="VZB324" s="488"/>
      <c r="VZC324" s="488"/>
      <c r="VZD324" s="488"/>
      <c r="VZE324" s="489"/>
      <c r="VZF324" s="490"/>
      <c r="VZG324" s="488"/>
      <c r="VZH324" s="488"/>
      <c r="VZI324" s="488"/>
      <c r="VZJ324" s="488"/>
      <c r="VZK324" s="488"/>
      <c r="VZL324" s="488"/>
      <c r="VZM324" s="489"/>
      <c r="VZN324" s="490"/>
      <c r="VZO324" s="488"/>
      <c r="VZP324" s="488"/>
      <c r="VZQ324" s="488"/>
      <c r="VZR324" s="488"/>
      <c r="VZS324" s="488"/>
      <c r="VZT324" s="488"/>
      <c r="VZU324" s="489"/>
      <c r="VZV324" s="490"/>
      <c r="VZW324" s="488"/>
      <c r="VZX324" s="488"/>
      <c r="VZY324" s="488"/>
      <c r="VZZ324" s="488"/>
      <c r="WAA324" s="488"/>
      <c r="WAB324" s="488"/>
      <c r="WAC324" s="489"/>
      <c r="WAD324" s="490"/>
      <c r="WAE324" s="488"/>
      <c r="WAF324" s="488"/>
      <c r="WAG324" s="488"/>
      <c r="WAH324" s="488"/>
      <c r="WAI324" s="488"/>
      <c r="WAJ324" s="488"/>
      <c r="WAK324" s="489"/>
      <c r="WAL324" s="490"/>
      <c r="WAM324" s="488"/>
      <c r="WAN324" s="488"/>
      <c r="WAO324" s="488"/>
      <c r="WAP324" s="488"/>
      <c r="WAQ324" s="488"/>
      <c r="WAR324" s="488"/>
      <c r="WAS324" s="489"/>
      <c r="WAT324" s="490"/>
      <c r="WAU324" s="488"/>
      <c r="WAV324" s="488"/>
      <c r="WAW324" s="488"/>
      <c r="WAX324" s="488"/>
      <c r="WAY324" s="488"/>
      <c r="WAZ324" s="488"/>
      <c r="WBA324" s="489"/>
      <c r="WBB324" s="490"/>
      <c r="WBC324" s="488"/>
      <c r="WBD324" s="488"/>
      <c r="WBE324" s="488"/>
      <c r="WBF324" s="488"/>
      <c r="WBG324" s="488"/>
      <c r="WBH324" s="488"/>
      <c r="WBI324" s="489"/>
      <c r="WBJ324" s="490"/>
      <c r="WBK324" s="488"/>
      <c r="WBL324" s="488"/>
      <c r="WBM324" s="488"/>
      <c r="WBN324" s="488"/>
      <c r="WBO324" s="488"/>
      <c r="WBP324" s="488"/>
      <c r="WBQ324" s="489"/>
      <c r="WBR324" s="490"/>
      <c r="WBS324" s="488"/>
      <c r="WBT324" s="488"/>
      <c r="WBU324" s="488"/>
      <c r="WBV324" s="488"/>
      <c r="WBW324" s="488"/>
      <c r="WBX324" s="488"/>
      <c r="WBY324" s="489"/>
      <c r="WBZ324" s="490"/>
      <c r="WCA324" s="488"/>
      <c r="WCB324" s="488"/>
      <c r="WCC324" s="488"/>
      <c r="WCD324" s="488"/>
      <c r="WCE324" s="488"/>
      <c r="WCF324" s="488"/>
      <c r="WCG324" s="489"/>
      <c r="WCH324" s="490"/>
      <c r="WCI324" s="488"/>
      <c r="WCJ324" s="488"/>
      <c r="WCK324" s="488"/>
      <c r="WCL324" s="488"/>
      <c r="WCM324" s="488"/>
      <c r="WCN324" s="488"/>
      <c r="WCO324" s="489"/>
      <c r="WCP324" s="490"/>
      <c r="WCQ324" s="488"/>
      <c r="WCR324" s="488"/>
      <c r="WCS324" s="488"/>
      <c r="WCT324" s="488"/>
      <c r="WCU324" s="488"/>
      <c r="WCV324" s="488"/>
      <c r="WCW324" s="489"/>
      <c r="WCX324" s="490"/>
      <c r="WCY324" s="488"/>
      <c r="WCZ324" s="488"/>
      <c r="WDA324" s="488"/>
      <c r="WDB324" s="488"/>
      <c r="WDC324" s="488"/>
      <c r="WDD324" s="488"/>
      <c r="WDE324" s="489"/>
      <c r="WDF324" s="490"/>
      <c r="WDG324" s="488"/>
      <c r="WDH324" s="488"/>
      <c r="WDI324" s="488"/>
      <c r="WDJ324" s="488"/>
      <c r="WDK324" s="488"/>
      <c r="WDL324" s="488"/>
      <c r="WDM324" s="489"/>
      <c r="WDN324" s="490"/>
      <c r="WDO324" s="488"/>
      <c r="WDP324" s="488"/>
      <c r="WDQ324" s="488"/>
      <c r="WDR324" s="488"/>
      <c r="WDS324" s="488"/>
      <c r="WDT324" s="488"/>
      <c r="WDU324" s="489"/>
      <c r="WDV324" s="490"/>
      <c r="WDW324" s="488"/>
      <c r="WDX324" s="488"/>
      <c r="WDY324" s="488"/>
      <c r="WDZ324" s="488"/>
      <c r="WEA324" s="488"/>
      <c r="WEB324" s="488"/>
      <c r="WEC324" s="489"/>
      <c r="WED324" s="490"/>
      <c r="WEE324" s="488"/>
      <c r="WEF324" s="488"/>
      <c r="WEG324" s="488"/>
      <c r="WEH324" s="488"/>
      <c r="WEI324" s="488"/>
      <c r="WEJ324" s="488"/>
      <c r="WEK324" s="489"/>
      <c r="WEL324" s="490"/>
      <c r="WEM324" s="488"/>
      <c r="WEN324" s="488"/>
      <c r="WEO324" s="488"/>
      <c r="WEP324" s="488"/>
      <c r="WEQ324" s="488"/>
      <c r="WER324" s="488"/>
      <c r="WES324" s="489"/>
      <c r="WET324" s="490"/>
      <c r="WEU324" s="488"/>
      <c r="WEV324" s="488"/>
      <c r="WEW324" s="488"/>
      <c r="WEX324" s="488"/>
      <c r="WEY324" s="488"/>
      <c r="WEZ324" s="488"/>
      <c r="WFA324" s="489"/>
      <c r="WFB324" s="490"/>
      <c r="WFC324" s="488"/>
      <c r="WFD324" s="488"/>
      <c r="WFE324" s="488"/>
      <c r="WFF324" s="488"/>
      <c r="WFG324" s="488"/>
      <c r="WFH324" s="488"/>
      <c r="WFI324" s="489"/>
      <c r="WFJ324" s="490"/>
      <c r="WFK324" s="488"/>
      <c r="WFL324" s="488"/>
      <c r="WFM324" s="488"/>
      <c r="WFN324" s="488"/>
      <c r="WFO324" s="488"/>
      <c r="WFP324" s="488"/>
      <c r="WFQ324" s="489"/>
      <c r="WFR324" s="490"/>
      <c r="WFS324" s="488"/>
      <c r="WFT324" s="488"/>
      <c r="WFU324" s="488"/>
      <c r="WFV324" s="488"/>
      <c r="WFW324" s="488"/>
      <c r="WFX324" s="488"/>
      <c r="WFY324" s="489"/>
      <c r="WFZ324" s="490"/>
      <c r="WGA324" s="488"/>
      <c r="WGB324" s="488"/>
      <c r="WGC324" s="488"/>
      <c r="WGD324" s="488"/>
      <c r="WGE324" s="488"/>
      <c r="WGF324" s="488"/>
      <c r="WGG324" s="489"/>
      <c r="WGH324" s="490"/>
      <c r="WGI324" s="488"/>
      <c r="WGJ324" s="488"/>
      <c r="WGK324" s="488"/>
      <c r="WGL324" s="488"/>
      <c r="WGM324" s="488"/>
      <c r="WGN324" s="488"/>
      <c r="WGO324" s="489"/>
      <c r="WGP324" s="490"/>
      <c r="WGQ324" s="488"/>
      <c r="WGR324" s="488"/>
      <c r="WGS324" s="488"/>
      <c r="WGT324" s="488"/>
      <c r="WGU324" s="488"/>
      <c r="WGV324" s="488"/>
      <c r="WGW324" s="489"/>
      <c r="WGX324" s="490"/>
      <c r="WGY324" s="488"/>
      <c r="WGZ324" s="488"/>
      <c r="WHA324" s="488"/>
      <c r="WHB324" s="488"/>
      <c r="WHC324" s="488"/>
      <c r="WHD324" s="488"/>
      <c r="WHE324" s="489"/>
      <c r="WHF324" s="490"/>
      <c r="WHG324" s="488"/>
      <c r="WHH324" s="488"/>
      <c r="WHI324" s="488"/>
      <c r="WHJ324" s="488"/>
      <c r="WHK324" s="488"/>
      <c r="WHL324" s="488"/>
      <c r="WHM324" s="489"/>
      <c r="WHN324" s="490"/>
      <c r="WHO324" s="488"/>
      <c r="WHP324" s="488"/>
      <c r="WHQ324" s="488"/>
      <c r="WHR324" s="488"/>
      <c r="WHS324" s="488"/>
      <c r="WHT324" s="488"/>
      <c r="WHU324" s="489"/>
      <c r="WHV324" s="490"/>
      <c r="WHW324" s="488"/>
      <c r="WHX324" s="488"/>
      <c r="WHY324" s="488"/>
      <c r="WHZ324" s="488"/>
      <c r="WIA324" s="488"/>
      <c r="WIB324" s="488"/>
      <c r="WIC324" s="489"/>
      <c r="WID324" s="490"/>
      <c r="WIE324" s="488"/>
      <c r="WIF324" s="488"/>
      <c r="WIG324" s="488"/>
      <c r="WIH324" s="488"/>
      <c r="WII324" s="488"/>
      <c r="WIJ324" s="488"/>
      <c r="WIK324" s="489"/>
      <c r="WIL324" s="490"/>
      <c r="WIM324" s="488"/>
      <c r="WIN324" s="488"/>
      <c r="WIO324" s="488"/>
      <c r="WIP324" s="488"/>
      <c r="WIQ324" s="488"/>
      <c r="WIR324" s="488"/>
      <c r="WIS324" s="489"/>
      <c r="WIT324" s="490"/>
      <c r="WIU324" s="488"/>
      <c r="WIV324" s="488"/>
      <c r="WIW324" s="488"/>
      <c r="WIX324" s="488"/>
      <c r="WIY324" s="488"/>
      <c r="WIZ324" s="488"/>
      <c r="WJA324" s="489"/>
      <c r="WJB324" s="490"/>
      <c r="WJC324" s="488"/>
      <c r="WJD324" s="488"/>
      <c r="WJE324" s="488"/>
      <c r="WJF324" s="488"/>
      <c r="WJG324" s="488"/>
      <c r="WJH324" s="488"/>
      <c r="WJI324" s="489"/>
      <c r="WJJ324" s="490"/>
      <c r="WJK324" s="488"/>
      <c r="WJL324" s="488"/>
      <c r="WJM324" s="488"/>
      <c r="WJN324" s="488"/>
      <c r="WJO324" s="488"/>
      <c r="WJP324" s="488"/>
      <c r="WJQ324" s="489"/>
      <c r="WJR324" s="490"/>
      <c r="WJS324" s="488"/>
      <c r="WJT324" s="488"/>
      <c r="WJU324" s="488"/>
      <c r="WJV324" s="488"/>
      <c r="WJW324" s="488"/>
      <c r="WJX324" s="488"/>
      <c r="WJY324" s="489"/>
      <c r="WJZ324" s="490"/>
      <c r="WKA324" s="488"/>
      <c r="WKB324" s="488"/>
      <c r="WKC324" s="488"/>
      <c r="WKD324" s="488"/>
      <c r="WKE324" s="488"/>
      <c r="WKF324" s="488"/>
      <c r="WKG324" s="489"/>
      <c r="WKH324" s="490"/>
      <c r="WKI324" s="488"/>
      <c r="WKJ324" s="488"/>
      <c r="WKK324" s="488"/>
      <c r="WKL324" s="488"/>
      <c r="WKM324" s="488"/>
      <c r="WKN324" s="488"/>
      <c r="WKO324" s="489"/>
      <c r="WKP324" s="490"/>
      <c r="WKQ324" s="488"/>
      <c r="WKR324" s="488"/>
      <c r="WKS324" s="488"/>
      <c r="WKT324" s="488"/>
      <c r="WKU324" s="488"/>
      <c r="WKV324" s="488"/>
      <c r="WKW324" s="489"/>
      <c r="WKX324" s="490"/>
      <c r="WKY324" s="488"/>
      <c r="WKZ324" s="488"/>
      <c r="WLA324" s="488"/>
      <c r="WLB324" s="488"/>
      <c r="WLC324" s="488"/>
      <c r="WLD324" s="488"/>
      <c r="WLE324" s="489"/>
      <c r="WLF324" s="490"/>
      <c r="WLG324" s="488"/>
      <c r="WLH324" s="488"/>
      <c r="WLI324" s="488"/>
      <c r="WLJ324" s="488"/>
      <c r="WLK324" s="488"/>
      <c r="WLL324" s="488"/>
      <c r="WLM324" s="489"/>
      <c r="WLN324" s="490"/>
      <c r="WLO324" s="488"/>
      <c r="WLP324" s="488"/>
      <c r="WLQ324" s="488"/>
      <c r="WLR324" s="488"/>
      <c r="WLS324" s="488"/>
      <c r="WLT324" s="488"/>
      <c r="WLU324" s="489"/>
      <c r="WLV324" s="490"/>
      <c r="WLW324" s="488"/>
      <c r="WLX324" s="488"/>
      <c r="WLY324" s="488"/>
      <c r="WLZ324" s="488"/>
      <c r="WMA324" s="488"/>
      <c r="WMB324" s="488"/>
      <c r="WMC324" s="489"/>
      <c r="WMD324" s="490"/>
      <c r="WME324" s="488"/>
      <c r="WMF324" s="488"/>
      <c r="WMG324" s="488"/>
      <c r="WMH324" s="488"/>
      <c r="WMI324" s="488"/>
      <c r="WMJ324" s="488"/>
      <c r="WMK324" s="489"/>
      <c r="WML324" s="490"/>
      <c r="WMM324" s="488"/>
      <c r="WMN324" s="488"/>
      <c r="WMO324" s="488"/>
      <c r="WMP324" s="488"/>
      <c r="WMQ324" s="488"/>
      <c r="WMR324" s="488"/>
      <c r="WMS324" s="489"/>
      <c r="WMT324" s="490"/>
      <c r="WMU324" s="488"/>
      <c r="WMV324" s="488"/>
      <c r="WMW324" s="488"/>
      <c r="WMX324" s="488"/>
      <c r="WMY324" s="488"/>
      <c r="WMZ324" s="488"/>
      <c r="WNA324" s="489"/>
      <c r="WNB324" s="490"/>
      <c r="WNC324" s="488"/>
      <c r="WND324" s="488"/>
      <c r="WNE324" s="488"/>
      <c r="WNF324" s="488"/>
      <c r="WNG324" s="488"/>
      <c r="WNH324" s="488"/>
      <c r="WNI324" s="489"/>
      <c r="WNJ324" s="490"/>
      <c r="WNK324" s="488"/>
      <c r="WNL324" s="488"/>
      <c r="WNM324" s="488"/>
      <c r="WNN324" s="488"/>
      <c r="WNO324" s="488"/>
      <c r="WNP324" s="488"/>
      <c r="WNQ324" s="489"/>
      <c r="WNR324" s="490"/>
      <c r="WNS324" s="488"/>
      <c r="WNT324" s="488"/>
      <c r="WNU324" s="488"/>
      <c r="WNV324" s="488"/>
      <c r="WNW324" s="488"/>
      <c r="WNX324" s="488"/>
      <c r="WNY324" s="489"/>
      <c r="WNZ324" s="490"/>
      <c r="WOA324" s="488"/>
      <c r="WOB324" s="488"/>
      <c r="WOC324" s="488"/>
      <c r="WOD324" s="488"/>
      <c r="WOE324" s="488"/>
      <c r="WOF324" s="488"/>
      <c r="WOG324" s="489"/>
      <c r="WOH324" s="490"/>
      <c r="WOI324" s="488"/>
      <c r="WOJ324" s="488"/>
      <c r="WOK324" s="488"/>
      <c r="WOL324" s="488"/>
      <c r="WOM324" s="488"/>
      <c r="WON324" s="488"/>
      <c r="WOO324" s="489"/>
      <c r="WOP324" s="490"/>
      <c r="WOQ324" s="488"/>
      <c r="WOR324" s="488"/>
      <c r="WOS324" s="488"/>
      <c r="WOT324" s="488"/>
      <c r="WOU324" s="488"/>
      <c r="WOV324" s="488"/>
      <c r="WOW324" s="489"/>
      <c r="WOX324" s="490"/>
      <c r="WOY324" s="488"/>
      <c r="WOZ324" s="488"/>
      <c r="WPA324" s="488"/>
      <c r="WPB324" s="488"/>
      <c r="WPC324" s="488"/>
      <c r="WPD324" s="488"/>
      <c r="WPE324" s="489"/>
      <c r="WPF324" s="490"/>
      <c r="WPG324" s="488"/>
      <c r="WPH324" s="488"/>
      <c r="WPI324" s="488"/>
      <c r="WPJ324" s="488"/>
      <c r="WPK324" s="488"/>
      <c r="WPL324" s="488"/>
      <c r="WPM324" s="489"/>
      <c r="WPN324" s="490"/>
      <c r="WPO324" s="488"/>
      <c r="WPP324" s="488"/>
      <c r="WPQ324" s="488"/>
      <c r="WPR324" s="488"/>
      <c r="WPS324" s="488"/>
      <c r="WPT324" s="488"/>
      <c r="WPU324" s="489"/>
      <c r="WPV324" s="490"/>
      <c r="WPW324" s="488"/>
      <c r="WPX324" s="488"/>
      <c r="WPY324" s="488"/>
      <c r="WPZ324" s="488"/>
      <c r="WQA324" s="488"/>
      <c r="WQB324" s="488"/>
      <c r="WQC324" s="489"/>
      <c r="WQD324" s="490"/>
      <c r="WQE324" s="488"/>
      <c r="WQF324" s="488"/>
      <c r="WQG324" s="488"/>
      <c r="WQH324" s="488"/>
      <c r="WQI324" s="488"/>
      <c r="WQJ324" s="488"/>
      <c r="WQK324" s="489"/>
      <c r="WQL324" s="490"/>
      <c r="WQM324" s="488"/>
      <c r="WQN324" s="488"/>
      <c r="WQO324" s="488"/>
      <c r="WQP324" s="488"/>
      <c r="WQQ324" s="488"/>
      <c r="WQR324" s="488"/>
      <c r="WQS324" s="489"/>
      <c r="WQT324" s="490"/>
      <c r="WQU324" s="488"/>
      <c r="WQV324" s="488"/>
      <c r="WQW324" s="488"/>
      <c r="WQX324" s="488"/>
      <c r="WQY324" s="488"/>
      <c r="WQZ324" s="488"/>
      <c r="WRA324" s="489"/>
      <c r="WRB324" s="490"/>
      <c r="WRC324" s="488"/>
      <c r="WRD324" s="488"/>
      <c r="WRE324" s="488"/>
      <c r="WRF324" s="488"/>
      <c r="WRG324" s="488"/>
      <c r="WRH324" s="488"/>
      <c r="WRI324" s="489"/>
      <c r="WRJ324" s="490"/>
      <c r="WRK324" s="488"/>
      <c r="WRL324" s="488"/>
      <c r="WRM324" s="488"/>
      <c r="WRN324" s="488"/>
      <c r="WRO324" s="488"/>
      <c r="WRP324" s="488"/>
      <c r="WRQ324" s="489"/>
      <c r="WRR324" s="490"/>
      <c r="WRS324" s="488"/>
      <c r="WRT324" s="488"/>
      <c r="WRU324" s="488"/>
      <c r="WRV324" s="488"/>
      <c r="WRW324" s="488"/>
      <c r="WRX324" s="488"/>
      <c r="WRY324" s="489"/>
      <c r="WRZ324" s="490"/>
      <c r="WSA324" s="488"/>
      <c r="WSB324" s="488"/>
      <c r="WSC324" s="488"/>
      <c r="WSD324" s="488"/>
      <c r="WSE324" s="488"/>
      <c r="WSF324" s="488"/>
      <c r="WSG324" s="489"/>
      <c r="WSH324" s="490"/>
      <c r="WSI324" s="488"/>
      <c r="WSJ324" s="488"/>
      <c r="WSK324" s="488"/>
      <c r="WSL324" s="488"/>
      <c r="WSM324" s="488"/>
      <c r="WSN324" s="488"/>
      <c r="WSO324" s="489"/>
      <c r="WSP324" s="490"/>
      <c r="WSQ324" s="488"/>
      <c r="WSR324" s="488"/>
      <c r="WSS324" s="488"/>
      <c r="WST324" s="488"/>
      <c r="WSU324" s="488"/>
      <c r="WSV324" s="488"/>
      <c r="WSW324" s="489"/>
      <c r="WSX324" s="490"/>
      <c r="WSY324" s="488"/>
      <c r="WSZ324" s="488"/>
      <c r="WTA324" s="488"/>
      <c r="WTB324" s="488"/>
      <c r="WTC324" s="488"/>
      <c r="WTD324" s="488"/>
      <c r="WTE324" s="489"/>
      <c r="WTF324" s="490"/>
      <c r="WTG324" s="488"/>
      <c r="WTH324" s="488"/>
      <c r="WTI324" s="488"/>
      <c r="WTJ324" s="488"/>
      <c r="WTK324" s="488"/>
      <c r="WTL324" s="488"/>
      <c r="WTM324" s="489"/>
      <c r="WTN324" s="490"/>
      <c r="WTO324" s="488"/>
      <c r="WTP324" s="488"/>
      <c r="WTQ324" s="488"/>
      <c r="WTR324" s="488"/>
      <c r="WTS324" s="488"/>
      <c r="WTT324" s="488"/>
      <c r="WTU324" s="489"/>
      <c r="WTV324" s="490"/>
      <c r="WTW324" s="488"/>
      <c r="WTX324" s="488"/>
      <c r="WTY324" s="488"/>
      <c r="WTZ324" s="488"/>
      <c r="WUA324" s="488"/>
      <c r="WUB324" s="488"/>
      <c r="WUC324" s="489"/>
      <c r="WUD324" s="490"/>
      <c r="WUE324" s="488"/>
      <c r="WUF324" s="488"/>
      <c r="WUG324" s="488"/>
      <c r="WUH324" s="488"/>
      <c r="WUI324" s="488"/>
      <c r="WUJ324" s="488"/>
      <c r="WUK324" s="489"/>
      <c r="WUL324" s="490"/>
      <c r="WUM324" s="488"/>
      <c r="WUN324" s="488"/>
      <c r="WUO324" s="488"/>
      <c r="WUP324" s="488"/>
      <c r="WUQ324" s="488"/>
      <c r="WUR324" s="488"/>
      <c r="WUS324" s="489"/>
      <c r="WUT324" s="490"/>
      <c r="WUU324" s="488"/>
      <c r="WUV324" s="488"/>
      <c r="WUW324" s="488"/>
      <c r="WUX324" s="488"/>
      <c r="WUY324" s="488"/>
      <c r="WUZ324" s="488"/>
      <c r="WVA324" s="489"/>
      <c r="WVB324" s="490"/>
      <c r="WVC324" s="488"/>
      <c r="WVD324" s="488"/>
      <c r="WVE324" s="488"/>
      <c r="WVF324" s="488"/>
      <c r="WVG324" s="488"/>
      <c r="WVH324" s="488"/>
      <c r="WVI324" s="489"/>
      <c r="WVJ324" s="490"/>
      <c r="WVK324" s="488"/>
      <c r="WVL324" s="488"/>
      <c r="WVM324" s="488"/>
      <c r="WVN324" s="488"/>
      <c r="WVO324" s="488"/>
      <c r="WVP324" s="488"/>
      <c r="WVQ324" s="489"/>
      <c r="WVR324" s="490"/>
      <c r="WVS324" s="488"/>
      <c r="WVT324" s="488"/>
      <c r="WVU324" s="488"/>
      <c r="WVV324" s="488"/>
      <c r="WVW324" s="488"/>
      <c r="WVX324" s="488"/>
      <c r="WVY324" s="489"/>
      <c r="WVZ324" s="490"/>
      <c r="WWA324" s="488"/>
      <c r="WWB324" s="488"/>
      <c r="WWC324" s="488"/>
      <c r="WWD324" s="488"/>
      <c r="WWE324" s="488"/>
      <c r="WWF324" s="488"/>
      <c r="WWG324" s="489"/>
      <c r="WWH324" s="490"/>
      <c r="WWI324" s="488"/>
      <c r="WWJ324" s="488"/>
      <c r="WWK324" s="488"/>
      <c r="WWL324" s="488"/>
      <c r="WWM324" s="488"/>
      <c r="WWN324" s="488"/>
      <c r="WWO324" s="489"/>
      <c r="WWP324" s="490"/>
      <c r="WWQ324" s="488"/>
      <c r="WWR324" s="488"/>
      <c r="WWS324" s="488"/>
      <c r="WWT324" s="488"/>
      <c r="WWU324" s="488"/>
      <c r="WWV324" s="488"/>
      <c r="WWW324" s="489"/>
      <c r="WWX324" s="490"/>
      <c r="WWY324" s="488"/>
      <c r="WWZ324" s="488"/>
      <c r="WXA324" s="488"/>
      <c r="WXB324" s="488"/>
      <c r="WXC324" s="488"/>
      <c r="WXD324" s="488"/>
      <c r="WXE324" s="489"/>
      <c r="WXF324" s="490"/>
      <c r="WXG324" s="488"/>
      <c r="WXH324" s="488"/>
      <c r="WXI324" s="488"/>
      <c r="WXJ324" s="488"/>
      <c r="WXK324" s="488"/>
      <c r="WXL324" s="488"/>
      <c r="WXM324" s="489"/>
      <c r="WXN324" s="490"/>
      <c r="WXO324" s="488"/>
      <c r="WXP324" s="488"/>
      <c r="WXQ324" s="488"/>
      <c r="WXR324" s="488"/>
      <c r="WXS324" s="488"/>
      <c r="WXT324" s="488"/>
      <c r="WXU324" s="489"/>
      <c r="WXV324" s="490"/>
      <c r="WXW324" s="488"/>
      <c r="WXX324" s="488"/>
      <c r="WXY324" s="488"/>
      <c r="WXZ324" s="488"/>
      <c r="WYA324" s="488"/>
      <c r="WYB324" s="488"/>
      <c r="WYC324" s="489"/>
      <c r="WYD324" s="490"/>
      <c r="WYE324" s="488"/>
      <c r="WYF324" s="488"/>
      <c r="WYG324" s="488"/>
      <c r="WYH324" s="488"/>
      <c r="WYI324" s="488"/>
      <c r="WYJ324" s="488"/>
      <c r="WYK324" s="489"/>
      <c r="WYL324" s="490"/>
      <c r="WYM324" s="488"/>
      <c r="WYN324" s="488"/>
      <c r="WYO324" s="488"/>
      <c r="WYP324" s="488"/>
      <c r="WYQ324" s="488"/>
      <c r="WYR324" s="488"/>
      <c r="WYS324" s="489"/>
      <c r="WYT324" s="490"/>
      <c r="WYU324" s="488"/>
      <c r="WYV324" s="488"/>
      <c r="WYW324" s="488"/>
      <c r="WYX324" s="488"/>
      <c r="WYY324" s="488"/>
      <c r="WYZ324" s="488"/>
      <c r="WZA324" s="489"/>
      <c r="WZB324" s="490"/>
      <c r="WZC324" s="488"/>
      <c r="WZD324" s="488"/>
      <c r="WZE324" s="488"/>
      <c r="WZF324" s="488"/>
      <c r="WZG324" s="488"/>
      <c r="WZH324" s="488"/>
      <c r="WZI324" s="489"/>
      <c r="WZJ324" s="490"/>
      <c r="WZK324" s="488"/>
      <c r="WZL324" s="488"/>
      <c r="WZM324" s="488"/>
      <c r="WZN324" s="488"/>
      <c r="WZO324" s="488"/>
      <c r="WZP324" s="488"/>
      <c r="WZQ324" s="489"/>
      <c r="WZR324" s="490"/>
      <c r="WZS324" s="488"/>
      <c r="WZT324" s="488"/>
      <c r="WZU324" s="488"/>
      <c r="WZV324" s="488"/>
      <c r="WZW324" s="488"/>
      <c r="WZX324" s="488"/>
      <c r="WZY324" s="489"/>
      <c r="WZZ324" s="490"/>
      <c r="XAA324" s="488"/>
      <c r="XAB324" s="488"/>
      <c r="XAC324" s="488"/>
      <c r="XAD324" s="488"/>
      <c r="XAE324" s="488"/>
      <c r="XAF324" s="488"/>
      <c r="XAG324" s="489"/>
      <c r="XAH324" s="490"/>
      <c r="XAI324" s="488"/>
      <c r="XAJ324" s="488"/>
      <c r="XAK324" s="488"/>
      <c r="XAL324" s="488"/>
      <c r="XAM324" s="488"/>
      <c r="XAN324" s="488"/>
      <c r="XAO324" s="489"/>
      <c r="XAP324" s="490"/>
      <c r="XAQ324" s="488"/>
      <c r="XAR324" s="488"/>
      <c r="XAS324" s="488"/>
      <c r="XAT324" s="488"/>
      <c r="XAU324" s="488"/>
      <c r="XAV324" s="488"/>
      <c r="XAW324" s="489"/>
      <c r="XAX324" s="490"/>
      <c r="XAY324" s="488"/>
      <c r="XAZ324" s="488"/>
      <c r="XBA324" s="488"/>
      <c r="XBB324" s="488"/>
      <c r="XBC324" s="488"/>
      <c r="XBD324" s="488"/>
      <c r="XBE324" s="489"/>
      <c r="XBF324" s="490"/>
      <c r="XBG324" s="488"/>
      <c r="XBH324" s="488"/>
      <c r="XBI324" s="488"/>
      <c r="XBJ324" s="488"/>
      <c r="XBK324" s="488"/>
      <c r="XBL324" s="488"/>
      <c r="XBM324" s="489"/>
      <c r="XBN324" s="490"/>
      <c r="XBO324" s="488"/>
      <c r="XBP324" s="488"/>
      <c r="XBQ324" s="488"/>
      <c r="XBR324" s="488"/>
      <c r="XBS324" s="488"/>
      <c r="XBT324" s="488"/>
      <c r="XBU324" s="489"/>
      <c r="XBV324" s="490"/>
      <c r="XBW324" s="488"/>
      <c r="XBX324" s="488"/>
      <c r="XBY324" s="488"/>
      <c r="XBZ324" s="488"/>
      <c r="XCA324" s="488"/>
      <c r="XCB324" s="488"/>
      <c r="XCC324" s="489"/>
      <c r="XCD324" s="490"/>
      <c r="XCE324" s="488"/>
      <c r="XCF324" s="488"/>
      <c r="XCG324" s="488"/>
      <c r="XCH324" s="488"/>
      <c r="XCI324" s="488"/>
      <c r="XCJ324" s="488"/>
      <c r="XCK324" s="489"/>
      <c r="XCL324" s="490"/>
      <c r="XCM324" s="488"/>
      <c r="XCN324" s="488"/>
      <c r="XCO324" s="488"/>
      <c r="XCP324" s="488"/>
      <c r="XCQ324" s="488"/>
      <c r="XCR324" s="488"/>
      <c r="XCS324" s="489"/>
      <c r="XCT324" s="490"/>
      <c r="XCU324" s="488"/>
      <c r="XCV324" s="488"/>
      <c r="XCW324" s="488"/>
      <c r="XCX324" s="488"/>
      <c r="XCY324" s="488"/>
      <c r="XCZ324" s="488"/>
      <c r="XDA324" s="489"/>
      <c r="XDB324" s="490"/>
      <c r="XDC324" s="488"/>
      <c r="XDD324" s="488"/>
      <c r="XDE324" s="488"/>
      <c r="XDF324" s="488"/>
      <c r="XDG324" s="488"/>
      <c r="XDH324" s="488"/>
      <c r="XDI324" s="489"/>
      <c r="XDJ324" s="490"/>
      <c r="XDK324" s="488"/>
      <c r="XDL324" s="488"/>
      <c r="XDM324" s="488"/>
      <c r="XDN324" s="488"/>
      <c r="XDO324" s="488"/>
      <c r="XDP324" s="488"/>
      <c r="XDQ324" s="489"/>
      <c r="XDR324" s="490"/>
      <c r="XDS324" s="488"/>
      <c r="XDT324" s="488"/>
      <c r="XDU324" s="488"/>
      <c r="XDV324" s="488"/>
      <c r="XDW324" s="488"/>
      <c r="XDX324" s="488"/>
      <c r="XDY324" s="489"/>
      <c r="XDZ324" s="490"/>
      <c r="XEA324" s="488"/>
      <c r="XEB324" s="488"/>
      <c r="XEC324" s="488"/>
      <c r="XED324" s="488"/>
      <c r="XEE324" s="488"/>
      <c r="XEF324" s="488"/>
      <c r="XEG324" s="489"/>
      <c r="XEH324" s="490"/>
      <c r="XEI324" s="488"/>
      <c r="XEJ324" s="488"/>
      <c r="XEK324" s="488"/>
      <c r="XEL324" s="488"/>
      <c r="XEM324" s="488"/>
      <c r="XEN324" s="488"/>
      <c r="XEO324" s="489"/>
      <c r="XEP324" s="490"/>
      <c r="XEQ324" s="488"/>
      <c r="XER324" s="488"/>
      <c r="XES324" s="488"/>
      <c r="XET324" s="488"/>
      <c r="XEU324" s="488"/>
      <c r="XEV324" s="488"/>
      <c r="XEW324" s="489"/>
      <c r="XEX324" s="490"/>
      <c r="XEY324" s="488"/>
      <c r="XEZ324" s="488"/>
      <c r="XFA324" s="488"/>
      <c r="XFB324" s="488"/>
      <c r="XFC324" s="488"/>
      <c r="XFD324" s="488"/>
    </row>
    <row r="325" spans="1:16384" s="433" customFormat="1" ht="15" outlineLevel="1" x14ac:dyDescent="0.25">
      <c r="A325" s="488"/>
      <c r="B325" s="488"/>
      <c r="C325" s="488"/>
      <c r="D325" s="488"/>
      <c r="E325" s="488"/>
      <c r="F325" s="697" t="s">
        <v>9880</v>
      </c>
      <c r="G325" s="698"/>
      <c r="H325" s="698"/>
      <c r="I325" s="488"/>
      <c r="J325" s="488"/>
      <c r="K325" s="488"/>
      <c r="L325" s="488"/>
      <c r="M325" s="488"/>
      <c r="N325" s="697" t="s">
        <v>9880</v>
      </c>
      <c r="O325" s="698"/>
      <c r="P325" s="698"/>
      <c r="Q325" s="488"/>
      <c r="R325" s="488"/>
      <c r="S325" s="488"/>
      <c r="T325" s="488"/>
      <c r="U325" s="488"/>
      <c r="V325" s="697" t="s">
        <v>9880</v>
      </c>
      <c r="W325" s="698"/>
      <c r="X325" s="698"/>
      <c r="Y325" s="488"/>
      <c r="Z325" s="488"/>
      <c r="AA325" s="488"/>
      <c r="AB325" s="488"/>
      <c r="AC325" s="488"/>
      <c r="AD325" s="697" t="s">
        <v>9880</v>
      </c>
      <c r="AE325" s="698"/>
      <c r="AF325" s="698"/>
      <c r="AG325" s="488"/>
      <c r="AH325" s="488"/>
      <c r="AI325" s="488"/>
      <c r="AJ325" s="488"/>
      <c r="AK325" s="488"/>
      <c r="AL325" s="697" t="s">
        <v>9880</v>
      </c>
      <c r="AM325" s="698"/>
      <c r="AN325" s="698"/>
      <c r="AO325" s="488"/>
      <c r="AP325" s="488"/>
      <c r="AQ325" s="488"/>
      <c r="AR325" s="488"/>
      <c r="AS325" s="488"/>
      <c r="AT325" s="697" t="s">
        <v>9880</v>
      </c>
      <c r="AU325" s="698"/>
      <c r="AV325" s="698"/>
      <c r="AW325" s="488"/>
      <c r="AX325" s="488"/>
      <c r="AY325" s="488"/>
      <c r="AZ325" s="488"/>
      <c r="BA325" s="488"/>
      <c r="BB325" s="697" t="s">
        <v>9880</v>
      </c>
      <c r="BC325" s="698"/>
      <c r="BD325" s="698"/>
      <c r="BE325" s="488"/>
      <c r="BF325" s="488"/>
      <c r="BG325" s="488"/>
      <c r="BH325" s="488"/>
      <c r="BI325" s="488"/>
      <c r="BJ325" s="697" t="s">
        <v>9880</v>
      </c>
      <c r="BK325" s="698"/>
      <c r="BL325" s="698"/>
      <c r="BM325" s="488"/>
      <c r="BN325" s="488"/>
      <c r="BO325" s="488"/>
      <c r="BP325" s="488"/>
      <c r="BQ325" s="488"/>
      <c r="BR325" s="697" t="s">
        <v>9880</v>
      </c>
      <c r="BS325" s="698"/>
      <c r="BT325" s="698"/>
      <c r="BU325" s="488"/>
      <c r="BV325" s="488"/>
      <c r="BW325" s="488"/>
      <c r="BX325" s="488"/>
      <c r="BY325" s="488"/>
      <c r="BZ325" s="697" t="s">
        <v>9880</v>
      </c>
      <c r="CA325" s="698"/>
      <c r="CB325" s="698"/>
      <c r="CC325" s="488"/>
      <c r="CD325" s="488"/>
      <c r="CE325" s="488"/>
      <c r="CF325" s="488"/>
      <c r="CG325" s="488"/>
      <c r="CH325" s="697" t="s">
        <v>9880</v>
      </c>
      <c r="CI325" s="698"/>
      <c r="CJ325" s="698"/>
      <c r="CK325" s="488"/>
      <c r="CL325" s="488"/>
      <c r="CM325" s="488"/>
      <c r="CN325" s="488"/>
      <c r="CO325" s="488"/>
      <c r="CP325" s="697" t="s">
        <v>9880</v>
      </c>
      <c r="CQ325" s="698"/>
      <c r="CR325" s="698"/>
      <c r="CS325" s="488"/>
      <c r="CT325" s="488"/>
      <c r="CU325" s="488"/>
      <c r="CV325" s="488"/>
      <c r="CW325" s="488"/>
      <c r="CX325" s="697" t="s">
        <v>9880</v>
      </c>
      <c r="CY325" s="698"/>
      <c r="CZ325" s="698"/>
      <c r="DA325" s="488"/>
      <c r="DB325" s="488"/>
      <c r="DC325" s="488"/>
      <c r="DD325" s="488"/>
      <c r="DE325" s="488"/>
      <c r="DF325" s="697" t="s">
        <v>9880</v>
      </c>
      <c r="DG325" s="698"/>
      <c r="DH325" s="698"/>
      <c r="DI325" s="488"/>
      <c r="DJ325" s="488"/>
      <c r="DK325" s="488"/>
      <c r="DL325" s="488"/>
      <c r="DM325" s="488"/>
      <c r="DN325" s="697" t="s">
        <v>9880</v>
      </c>
      <c r="DO325" s="698"/>
      <c r="DP325" s="698"/>
      <c r="DQ325" s="488"/>
      <c r="DR325" s="488"/>
      <c r="DS325" s="488"/>
      <c r="DT325" s="488"/>
      <c r="DU325" s="488"/>
      <c r="DV325" s="697" t="s">
        <v>9880</v>
      </c>
      <c r="DW325" s="698"/>
      <c r="DX325" s="698"/>
      <c r="DY325" s="488"/>
      <c r="DZ325" s="488"/>
      <c r="EA325" s="488"/>
      <c r="EB325" s="488"/>
      <c r="EC325" s="488"/>
      <c r="ED325" s="697" t="s">
        <v>9880</v>
      </c>
      <c r="EE325" s="698"/>
      <c r="EF325" s="698"/>
      <c r="EG325" s="488"/>
      <c r="EH325" s="488"/>
      <c r="EI325" s="488"/>
      <c r="EJ325" s="488"/>
      <c r="EK325" s="488"/>
      <c r="EL325" s="697" t="s">
        <v>9880</v>
      </c>
      <c r="EM325" s="698"/>
      <c r="EN325" s="698"/>
      <c r="EO325" s="488"/>
      <c r="EP325" s="488"/>
      <c r="EQ325" s="488"/>
      <c r="ER325" s="488"/>
      <c r="ES325" s="488"/>
      <c r="ET325" s="697" t="s">
        <v>9880</v>
      </c>
      <c r="EU325" s="698"/>
      <c r="EV325" s="698"/>
      <c r="EW325" s="488"/>
      <c r="EX325" s="488"/>
      <c r="EY325" s="488"/>
      <c r="EZ325" s="488"/>
      <c r="FA325" s="488"/>
      <c r="FB325" s="697" t="s">
        <v>9880</v>
      </c>
      <c r="FC325" s="698"/>
      <c r="FD325" s="698"/>
      <c r="FE325" s="488"/>
      <c r="FF325" s="488"/>
      <c r="FG325" s="488"/>
      <c r="FH325" s="488"/>
      <c r="FI325" s="488"/>
      <c r="FJ325" s="697" t="s">
        <v>9880</v>
      </c>
      <c r="FK325" s="698"/>
      <c r="FL325" s="698"/>
      <c r="FM325" s="488"/>
      <c r="FN325" s="488"/>
      <c r="FO325" s="488"/>
      <c r="FP325" s="488"/>
      <c r="FQ325" s="488"/>
      <c r="FR325" s="697" t="s">
        <v>9880</v>
      </c>
      <c r="FS325" s="698"/>
      <c r="FT325" s="698"/>
      <c r="FU325" s="488"/>
      <c r="FV325" s="488"/>
      <c r="FW325" s="488"/>
      <c r="FX325" s="488"/>
      <c r="FY325" s="488"/>
      <c r="FZ325" s="697" t="s">
        <v>9880</v>
      </c>
      <c r="GA325" s="698"/>
      <c r="GB325" s="698"/>
      <c r="GC325" s="488"/>
      <c r="GD325" s="488"/>
      <c r="GE325" s="488"/>
      <c r="GF325" s="488"/>
      <c r="GG325" s="488"/>
      <c r="GH325" s="697" t="s">
        <v>9880</v>
      </c>
      <c r="GI325" s="698"/>
      <c r="GJ325" s="698"/>
      <c r="GK325" s="488"/>
      <c r="GL325" s="488"/>
      <c r="GM325" s="488"/>
      <c r="GN325" s="488"/>
      <c r="GO325" s="488"/>
      <c r="GP325" s="697" t="s">
        <v>9880</v>
      </c>
      <c r="GQ325" s="698"/>
      <c r="GR325" s="698"/>
      <c r="GS325" s="488"/>
      <c r="GT325" s="488"/>
      <c r="GU325" s="488"/>
      <c r="GV325" s="488"/>
      <c r="GW325" s="488"/>
      <c r="GX325" s="697" t="s">
        <v>9880</v>
      </c>
      <c r="GY325" s="698"/>
      <c r="GZ325" s="698"/>
      <c r="HA325" s="488"/>
      <c r="HB325" s="488"/>
      <c r="HC325" s="488"/>
      <c r="HD325" s="488"/>
      <c r="HE325" s="488"/>
      <c r="HF325" s="697" t="s">
        <v>9880</v>
      </c>
      <c r="HG325" s="698"/>
      <c r="HH325" s="698"/>
      <c r="HI325" s="488"/>
      <c r="HJ325" s="488"/>
      <c r="HK325" s="488"/>
      <c r="HL325" s="488"/>
      <c r="HM325" s="488"/>
      <c r="HN325" s="697" t="s">
        <v>9880</v>
      </c>
      <c r="HO325" s="698"/>
      <c r="HP325" s="698"/>
      <c r="HQ325" s="488"/>
      <c r="HR325" s="488"/>
      <c r="HS325" s="488"/>
      <c r="HT325" s="488"/>
      <c r="HU325" s="488"/>
      <c r="HV325" s="697" t="s">
        <v>9880</v>
      </c>
      <c r="HW325" s="698"/>
      <c r="HX325" s="698"/>
      <c r="HY325" s="488"/>
      <c r="HZ325" s="488"/>
      <c r="IA325" s="488"/>
      <c r="IB325" s="488"/>
      <c r="IC325" s="488"/>
      <c r="ID325" s="697" t="s">
        <v>9880</v>
      </c>
      <c r="IE325" s="698"/>
      <c r="IF325" s="698"/>
      <c r="IG325" s="488"/>
      <c r="IH325" s="488"/>
      <c r="II325" s="488"/>
      <c r="IJ325" s="488"/>
      <c r="IK325" s="488"/>
      <c r="IL325" s="697" t="s">
        <v>9880</v>
      </c>
      <c r="IM325" s="698"/>
      <c r="IN325" s="698"/>
      <c r="IO325" s="488"/>
      <c r="IP325" s="488"/>
      <c r="IQ325" s="488"/>
      <c r="IR325" s="488"/>
      <c r="IS325" s="488"/>
      <c r="IT325" s="697" t="s">
        <v>9880</v>
      </c>
      <c r="IU325" s="698"/>
      <c r="IV325" s="698"/>
      <c r="IW325" s="488"/>
      <c r="IX325" s="488"/>
      <c r="IY325" s="488"/>
      <c r="IZ325" s="488"/>
      <c r="JA325" s="488"/>
      <c r="JB325" s="697" t="s">
        <v>9880</v>
      </c>
      <c r="JC325" s="698"/>
      <c r="JD325" s="698"/>
      <c r="JE325" s="488"/>
      <c r="JF325" s="488"/>
      <c r="JG325" s="488"/>
      <c r="JH325" s="488"/>
      <c r="JI325" s="488"/>
      <c r="JJ325" s="697" t="s">
        <v>9880</v>
      </c>
      <c r="JK325" s="698"/>
      <c r="JL325" s="698"/>
      <c r="JM325" s="488"/>
      <c r="JN325" s="488"/>
      <c r="JO325" s="488"/>
      <c r="JP325" s="488"/>
      <c r="JQ325" s="488"/>
      <c r="JR325" s="697" t="s">
        <v>9880</v>
      </c>
      <c r="JS325" s="698"/>
      <c r="JT325" s="698"/>
      <c r="JU325" s="488"/>
      <c r="JV325" s="488"/>
      <c r="JW325" s="488"/>
      <c r="JX325" s="488"/>
      <c r="JY325" s="488"/>
      <c r="JZ325" s="697" t="s">
        <v>9880</v>
      </c>
      <c r="KA325" s="698"/>
      <c r="KB325" s="698"/>
      <c r="KC325" s="488"/>
      <c r="KD325" s="488"/>
      <c r="KE325" s="488"/>
      <c r="KF325" s="488"/>
      <c r="KG325" s="488"/>
      <c r="KH325" s="697" t="s">
        <v>9880</v>
      </c>
      <c r="KI325" s="698"/>
      <c r="KJ325" s="698"/>
      <c r="KK325" s="488"/>
      <c r="KL325" s="488"/>
      <c r="KM325" s="488"/>
      <c r="KN325" s="488"/>
      <c r="KO325" s="488"/>
      <c r="KP325" s="697" t="s">
        <v>9880</v>
      </c>
      <c r="KQ325" s="698"/>
      <c r="KR325" s="698"/>
      <c r="KS325" s="488"/>
      <c r="KT325" s="488"/>
      <c r="KU325" s="488"/>
      <c r="KV325" s="488"/>
      <c r="KW325" s="488"/>
      <c r="KX325" s="697" t="s">
        <v>9880</v>
      </c>
      <c r="KY325" s="698"/>
      <c r="KZ325" s="698"/>
      <c r="LA325" s="488"/>
      <c r="LB325" s="488"/>
      <c r="LC325" s="488"/>
      <c r="LD325" s="488"/>
      <c r="LE325" s="488"/>
      <c r="LF325" s="697" t="s">
        <v>9880</v>
      </c>
      <c r="LG325" s="698"/>
      <c r="LH325" s="698"/>
      <c r="LI325" s="488"/>
      <c r="LJ325" s="488"/>
      <c r="LK325" s="488"/>
      <c r="LL325" s="488"/>
      <c r="LM325" s="488"/>
      <c r="LN325" s="697" t="s">
        <v>9880</v>
      </c>
      <c r="LO325" s="698"/>
      <c r="LP325" s="698"/>
      <c r="LQ325" s="488"/>
      <c r="LR325" s="488"/>
      <c r="LS325" s="488"/>
      <c r="LT325" s="488"/>
      <c r="LU325" s="488"/>
      <c r="LV325" s="697" t="s">
        <v>9880</v>
      </c>
      <c r="LW325" s="698"/>
      <c r="LX325" s="698"/>
      <c r="LY325" s="488"/>
      <c r="LZ325" s="488"/>
      <c r="MA325" s="488"/>
      <c r="MB325" s="488"/>
      <c r="MC325" s="488"/>
      <c r="MD325" s="697" t="s">
        <v>9880</v>
      </c>
      <c r="ME325" s="698"/>
      <c r="MF325" s="698"/>
      <c r="MG325" s="488"/>
      <c r="MH325" s="488"/>
      <c r="MI325" s="488"/>
      <c r="MJ325" s="488"/>
      <c r="MK325" s="488"/>
      <c r="ML325" s="697" t="s">
        <v>9880</v>
      </c>
      <c r="MM325" s="698"/>
      <c r="MN325" s="698"/>
      <c r="MO325" s="488"/>
      <c r="MP325" s="488"/>
      <c r="MQ325" s="488"/>
      <c r="MR325" s="488"/>
      <c r="MS325" s="488"/>
      <c r="MT325" s="697" t="s">
        <v>9880</v>
      </c>
      <c r="MU325" s="698"/>
      <c r="MV325" s="698"/>
      <c r="MW325" s="488"/>
      <c r="MX325" s="488"/>
      <c r="MY325" s="488"/>
      <c r="MZ325" s="488"/>
      <c r="NA325" s="488"/>
      <c r="NB325" s="697" t="s">
        <v>9880</v>
      </c>
      <c r="NC325" s="698"/>
      <c r="ND325" s="698"/>
      <c r="NE325" s="488"/>
      <c r="NF325" s="488"/>
      <c r="NG325" s="488"/>
      <c r="NH325" s="488"/>
      <c r="NI325" s="488"/>
      <c r="NJ325" s="697" t="s">
        <v>9880</v>
      </c>
      <c r="NK325" s="698"/>
      <c r="NL325" s="698"/>
      <c r="NM325" s="488"/>
      <c r="NN325" s="488"/>
      <c r="NO325" s="488"/>
      <c r="NP325" s="488"/>
      <c r="NQ325" s="488"/>
      <c r="NR325" s="697" t="s">
        <v>9880</v>
      </c>
      <c r="NS325" s="698"/>
      <c r="NT325" s="698"/>
      <c r="NU325" s="488"/>
      <c r="NV325" s="488"/>
      <c r="NW325" s="488"/>
      <c r="NX325" s="488"/>
      <c r="NY325" s="488"/>
      <c r="NZ325" s="697" t="s">
        <v>9880</v>
      </c>
      <c r="OA325" s="698"/>
      <c r="OB325" s="698"/>
      <c r="OC325" s="488"/>
      <c r="OD325" s="488"/>
      <c r="OE325" s="488"/>
      <c r="OF325" s="488"/>
      <c r="OG325" s="488"/>
      <c r="OH325" s="697" t="s">
        <v>9880</v>
      </c>
      <c r="OI325" s="698"/>
      <c r="OJ325" s="698"/>
      <c r="OK325" s="488"/>
      <c r="OL325" s="488"/>
      <c r="OM325" s="488"/>
      <c r="ON325" s="488"/>
      <c r="OO325" s="488"/>
      <c r="OP325" s="697" t="s">
        <v>9880</v>
      </c>
      <c r="OQ325" s="698"/>
      <c r="OR325" s="698"/>
      <c r="OS325" s="488"/>
      <c r="OT325" s="488"/>
      <c r="OU325" s="488"/>
      <c r="OV325" s="488"/>
      <c r="OW325" s="488"/>
      <c r="OX325" s="697" t="s">
        <v>9880</v>
      </c>
      <c r="OY325" s="698"/>
      <c r="OZ325" s="698"/>
      <c r="PA325" s="488"/>
      <c r="PB325" s="488"/>
      <c r="PC325" s="488"/>
      <c r="PD325" s="488"/>
      <c r="PE325" s="488"/>
      <c r="PF325" s="697" t="s">
        <v>9880</v>
      </c>
      <c r="PG325" s="698"/>
      <c r="PH325" s="698"/>
      <c r="PI325" s="488"/>
      <c r="PJ325" s="488"/>
      <c r="PK325" s="488"/>
      <c r="PL325" s="488"/>
      <c r="PM325" s="488"/>
      <c r="PN325" s="697" t="s">
        <v>9880</v>
      </c>
      <c r="PO325" s="698"/>
      <c r="PP325" s="698"/>
      <c r="PQ325" s="488"/>
      <c r="PR325" s="488"/>
      <c r="PS325" s="488"/>
      <c r="PT325" s="488"/>
      <c r="PU325" s="488"/>
      <c r="PV325" s="697" t="s">
        <v>9880</v>
      </c>
      <c r="PW325" s="698"/>
      <c r="PX325" s="698"/>
      <c r="PY325" s="488"/>
      <c r="PZ325" s="488"/>
      <c r="QA325" s="488"/>
      <c r="QB325" s="488"/>
      <c r="QC325" s="488"/>
      <c r="QD325" s="697" t="s">
        <v>9880</v>
      </c>
      <c r="QE325" s="698"/>
      <c r="QF325" s="698"/>
      <c r="QG325" s="488"/>
      <c r="QH325" s="488"/>
      <c r="QI325" s="488"/>
      <c r="QJ325" s="488"/>
      <c r="QK325" s="488"/>
      <c r="QL325" s="697" t="s">
        <v>9880</v>
      </c>
      <c r="QM325" s="698"/>
      <c r="QN325" s="698"/>
      <c r="QO325" s="488"/>
      <c r="QP325" s="488"/>
      <c r="QQ325" s="488"/>
      <c r="QR325" s="488"/>
      <c r="QS325" s="488"/>
      <c r="QT325" s="697" t="s">
        <v>9880</v>
      </c>
      <c r="QU325" s="698"/>
      <c r="QV325" s="698"/>
      <c r="QW325" s="488"/>
      <c r="QX325" s="488"/>
      <c r="QY325" s="488"/>
      <c r="QZ325" s="488"/>
      <c r="RA325" s="488"/>
      <c r="RB325" s="697" t="s">
        <v>9880</v>
      </c>
      <c r="RC325" s="698"/>
      <c r="RD325" s="698"/>
      <c r="RE325" s="488"/>
      <c r="RF325" s="488"/>
      <c r="RG325" s="488"/>
      <c r="RH325" s="488"/>
      <c r="RI325" s="488"/>
      <c r="RJ325" s="697" t="s">
        <v>9880</v>
      </c>
      <c r="RK325" s="698"/>
      <c r="RL325" s="698"/>
      <c r="RM325" s="488"/>
      <c r="RN325" s="488"/>
      <c r="RO325" s="488"/>
      <c r="RP325" s="488"/>
      <c r="RQ325" s="488"/>
      <c r="RR325" s="697" t="s">
        <v>9880</v>
      </c>
      <c r="RS325" s="698"/>
      <c r="RT325" s="698"/>
      <c r="RU325" s="488"/>
      <c r="RV325" s="488"/>
      <c r="RW325" s="488"/>
      <c r="RX325" s="488"/>
      <c r="RY325" s="488"/>
      <c r="RZ325" s="697" t="s">
        <v>9880</v>
      </c>
      <c r="SA325" s="698"/>
      <c r="SB325" s="698"/>
      <c r="SC325" s="488"/>
      <c r="SD325" s="488"/>
      <c r="SE325" s="488"/>
      <c r="SF325" s="488"/>
      <c r="SG325" s="488"/>
      <c r="SH325" s="697" t="s">
        <v>9880</v>
      </c>
      <c r="SI325" s="698"/>
      <c r="SJ325" s="698"/>
      <c r="SK325" s="488"/>
      <c r="SL325" s="488"/>
      <c r="SM325" s="488"/>
      <c r="SN325" s="488"/>
      <c r="SO325" s="488"/>
      <c r="SP325" s="697" t="s">
        <v>9880</v>
      </c>
      <c r="SQ325" s="698"/>
      <c r="SR325" s="698"/>
      <c r="SS325" s="488"/>
      <c r="ST325" s="488"/>
      <c r="SU325" s="488"/>
      <c r="SV325" s="488"/>
      <c r="SW325" s="488"/>
      <c r="SX325" s="697" t="s">
        <v>9880</v>
      </c>
      <c r="SY325" s="698"/>
      <c r="SZ325" s="698"/>
      <c r="TA325" s="488"/>
      <c r="TB325" s="488"/>
      <c r="TC325" s="488"/>
      <c r="TD325" s="488"/>
      <c r="TE325" s="488"/>
      <c r="TF325" s="697" t="s">
        <v>9880</v>
      </c>
      <c r="TG325" s="698"/>
      <c r="TH325" s="698"/>
      <c r="TI325" s="488"/>
      <c r="TJ325" s="488"/>
      <c r="TK325" s="488"/>
      <c r="TL325" s="488"/>
      <c r="TM325" s="488"/>
      <c r="TN325" s="697" t="s">
        <v>9880</v>
      </c>
      <c r="TO325" s="698"/>
      <c r="TP325" s="698"/>
      <c r="TQ325" s="488"/>
      <c r="TR325" s="488"/>
      <c r="TS325" s="488"/>
      <c r="TT325" s="488"/>
      <c r="TU325" s="488"/>
      <c r="TV325" s="697" t="s">
        <v>9880</v>
      </c>
      <c r="TW325" s="698"/>
      <c r="TX325" s="698"/>
      <c r="TY325" s="488"/>
      <c r="TZ325" s="488"/>
      <c r="UA325" s="488"/>
      <c r="UB325" s="488"/>
      <c r="UC325" s="488"/>
      <c r="UD325" s="697" t="s">
        <v>9880</v>
      </c>
      <c r="UE325" s="698"/>
      <c r="UF325" s="698"/>
      <c r="UG325" s="488"/>
      <c r="UH325" s="488"/>
      <c r="UI325" s="488"/>
      <c r="UJ325" s="488"/>
      <c r="UK325" s="488"/>
      <c r="UL325" s="697" t="s">
        <v>9880</v>
      </c>
      <c r="UM325" s="698"/>
      <c r="UN325" s="698"/>
      <c r="UO325" s="488"/>
      <c r="UP325" s="488"/>
      <c r="UQ325" s="488"/>
      <c r="UR325" s="488"/>
      <c r="US325" s="488"/>
      <c r="UT325" s="697" t="s">
        <v>9880</v>
      </c>
      <c r="UU325" s="698"/>
      <c r="UV325" s="698"/>
      <c r="UW325" s="488"/>
      <c r="UX325" s="488"/>
      <c r="UY325" s="488"/>
      <c r="UZ325" s="488"/>
      <c r="VA325" s="488"/>
      <c r="VB325" s="697" t="s">
        <v>9880</v>
      </c>
      <c r="VC325" s="698"/>
      <c r="VD325" s="698"/>
      <c r="VE325" s="488"/>
      <c r="VF325" s="488"/>
      <c r="VG325" s="488"/>
      <c r="VH325" s="488"/>
      <c r="VI325" s="488"/>
      <c r="VJ325" s="697" t="s">
        <v>9880</v>
      </c>
      <c r="VK325" s="698"/>
      <c r="VL325" s="698"/>
      <c r="VM325" s="488"/>
      <c r="VN325" s="488"/>
      <c r="VO325" s="488"/>
      <c r="VP325" s="488"/>
      <c r="VQ325" s="488"/>
      <c r="VR325" s="697" t="s">
        <v>9880</v>
      </c>
      <c r="VS325" s="698"/>
      <c r="VT325" s="698"/>
      <c r="VU325" s="488"/>
      <c r="VV325" s="488"/>
      <c r="VW325" s="488"/>
      <c r="VX325" s="488"/>
      <c r="VY325" s="488"/>
      <c r="VZ325" s="697" t="s">
        <v>9880</v>
      </c>
      <c r="WA325" s="698"/>
      <c r="WB325" s="698"/>
      <c r="WC325" s="488"/>
      <c r="WD325" s="488"/>
      <c r="WE325" s="488"/>
      <c r="WF325" s="488"/>
      <c r="WG325" s="488"/>
      <c r="WH325" s="697" t="s">
        <v>9880</v>
      </c>
      <c r="WI325" s="698"/>
      <c r="WJ325" s="698"/>
      <c r="WK325" s="488"/>
      <c r="WL325" s="488"/>
      <c r="WM325" s="488"/>
      <c r="WN325" s="488"/>
      <c r="WO325" s="488"/>
      <c r="WP325" s="697" t="s">
        <v>9880</v>
      </c>
      <c r="WQ325" s="698"/>
      <c r="WR325" s="698"/>
      <c r="WS325" s="488"/>
      <c r="WT325" s="488"/>
      <c r="WU325" s="488"/>
      <c r="WV325" s="488"/>
      <c r="WW325" s="488"/>
      <c r="WX325" s="697" t="s">
        <v>9880</v>
      </c>
      <c r="WY325" s="698"/>
      <c r="WZ325" s="698"/>
      <c r="XA325" s="488"/>
      <c r="XB325" s="488"/>
      <c r="XC325" s="488"/>
      <c r="XD325" s="488"/>
      <c r="XE325" s="488"/>
      <c r="XF325" s="697" t="s">
        <v>9880</v>
      </c>
      <c r="XG325" s="698"/>
      <c r="XH325" s="698"/>
      <c r="XI325" s="488"/>
      <c r="XJ325" s="488"/>
      <c r="XK325" s="488"/>
      <c r="XL325" s="488"/>
      <c r="XM325" s="488"/>
      <c r="XN325" s="697" t="s">
        <v>9880</v>
      </c>
      <c r="XO325" s="698"/>
      <c r="XP325" s="698"/>
      <c r="XQ325" s="488"/>
      <c r="XR325" s="488"/>
      <c r="XS325" s="488"/>
      <c r="XT325" s="488"/>
      <c r="XU325" s="488"/>
      <c r="XV325" s="697" t="s">
        <v>9880</v>
      </c>
      <c r="XW325" s="698"/>
      <c r="XX325" s="698"/>
      <c r="XY325" s="488"/>
      <c r="XZ325" s="488"/>
      <c r="YA325" s="488"/>
      <c r="YB325" s="488"/>
      <c r="YC325" s="488"/>
      <c r="YD325" s="697" t="s">
        <v>9880</v>
      </c>
      <c r="YE325" s="698"/>
      <c r="YF325" s="698"/>
      <c r="YG325" s="488"/>
      <c r="YH325" s="488"/>
      <c r="YI325" s="488"/>
      <c r="YJ325" s="488"/>
      <c r="YK325" s="488"/>
      <c r="YL325" s="697" t="s">
        <v>9880</v>
      </c>
      <c r="YM325" s="698"/>
      <c r="YN325" s="698"/>
      <c r="YO325" s="488"/>
      <c r="YP325" s="488"/>
      <c r="YQ325" s="488"/>
      <c r="YR325" s="488"/>
      <c r="YS325" s="488"/>
      <c r="YT325" s="697" t="s">
        <v>9880</v>
      </c>
      <c r="YU325" s="698"/>
      <c r="YV325" s="698"/>
      <c r="YW325" s="488"/>
      <c r="YX325" s="488"/>
      <c r="YY325" s="488"/>
      <c r="YZ325" s="488"/>
      <c r="ZA325" s="488"/>
      <c r="ZB325" s="697" t="s">
        <v>9880</v>
      </c>
      <c r="ZC325" s="698"/>
      <c r="ZD325" s="698"/>
      <c r="ZE325" s="488"/>
      <c r="ZF325" s="488"/>
      <c r="ZG325" s="488"/>
      <c r="ZH325" s="488"/>
      <c r="ZI325" s="488"/>
      <c r="ZJ325" s="697" t="s">
        <v>9880</v>
      </c>
      <c r="ZK325" s="698"/>
      <c r="ZL325" s="698"/>
      <c r="ZM325" s="488"/>
      <c r="ZN325" s="488"/>
      <c r="ZO325" s="488"/>
      <c r="ZP325" s="488"/>
      <c r="ZQ325" s="488"/>
      <c r="ZR325" s="697" t="s">
        <v>9880</v>
      </c>
      <c r="ZS325" s="698"/>
      <c r="ZT325" s="698"/>
      <c r="ZU325" s="488"/>
      <c r="ZV325" s="488"/>
      <c r="ZW325" s="488"/>
      <c r="ZX325" s="488"/>
      <c r="ZY325" s="488"/>
      <c r="ZZ325" s="697" t="s">
        <v>9880</v>
      </c>
      <c r="AAA325" s="698"/>
      <c r="AAB325" s="698"/>
      <c r="AAC325" s="488"/>
      <c r="AAD325" s="488"/>
      <c r="AAE325" s="488"/>
      <c r="AAF325" s="488"/>
      <c r="AAG325" s="488"/>
      <c r="AAH325" s="697" t="s">
        <v>9880</v>
      </c>
      <c r="AAI325" s="698"/>
      <c r="AAJ325" s="698"/>
      <c r="AAK325" s="488"/>
      <c r="AAL325" s="488"/>
      <c r="AAM325" s="488"/>
      <c r="AAN325" s="488"/>
      <c r="AAO325" s="488"/>
      <c r="AAP325" s="697" t="s">
        <v>9880</v>
      </c>
      <c r="AAQ325" s="698"/>
      <c r="AAR325" s="698"/>
      <c r="AAS325" s="488"/>
      <c r="AAT325" s="488"/>
      <c r="AAU325" s="488"/>
      <c r="AAV325" s="488"/>
      <c r="AAW325" s="488"/>
      <c r="AAX325" s="697" t="s">
        <v>9880</v>
      </c>
      <c r="AAY325" s="698"/>
      <c r="AAZ325" s="698"/>
      <c r="ABA325" s="488"/>
      <c r="ABB325" s="488"/>
      <c r="ABC325" s="488"/>
      <c r="ABD325" s="488"/>
      <c r="ABE325" s="488"/>
      <c r="ABF325" s="697" t="s">
        <v>9880</v>
      </c>
      <c r="ABG325" s="698"/>
      <c r="ABH325" s="698"/>
      <c r="ABI325" s="488"/>
      <c r="ABJ325" s="488"/>
      <c r="ABK325" s="488"/>
      <c r="ABL325" s="488"/>
      <c r="ABM325" s="488"/>
      <c r="ABN325" s="697" t="s">
        <v>9880</v>
      </c>
      <c r="ABO325" s="698"/>
      <c r="ABP325" s="698"/>
      <c r="ABQ325" s="488"/>
      <c r="ABR325" s="488"/>
      <c r="ABS325" s="488"/>
      <c r="ABT325" s="488"/>
      <c r="ABU325" s="488"/>
      <c r="ABV325" s="697" t="s">
        <v>9880</v>
      </c>
      <c r="ABW325" s="698"/>
      <c r="ABX325" s="698"/>
      <c r="ABY325" s="488"/>
      <c r="ABZ325" s="488"/>
      <c r="ACA325" s="488"/>
      <c r="ACB325" s="488"/>
      <c r="ACC325" s="488"/>
      <c r="ACD325" s="697" t="s">
        <v>9880</v>
      </c>
      <c r="ACE325" s="698"/>
      <c r="ACF325" s="698"/>
      <c r="ACG325" s="488"/>
      <c r="ACH325" s="488"/>
      <c r="ACI325" s="488"/>
      <c r="ACJ325" s="488"/>
      <c r="ACK325" s="488"/>
      <c r="ACL325" s="697" t="s">
        <v>9880</v>
      </c>
      <c r="ACM325" s="698"/>
      <c r="ACN325" s="698"/>
      <c r="ACO325" s="488"/>
      <c r="ACP325" s="488"/>
      <c r="ACQ325" s="488"/>
      <c r="ACR325" s="488"/>
      <c r="ACS325" s="488"/>
      <c r="ACT325" s="697" t="s">
        <v>9880</v>
      </c>
      <c r="ACU325" s="698"/>
      <c r="ACV325" s="698"/>
      <c r="ACW325" s="488"/>
      <c r="ACX325" s="488"/>
      <c r="ACY325" s="488"/>
      <c r="ACZ325" s="488"/>
      <c r="ADA325" s="488"/>
      <c r="ADB325" s="697" t="s">
        <v>9880</v>
      </c>
      <c r="ADC325" s="698"/>
      <c r="ADD325" s="698"/>
      <c r="ADE325" s="488"/>
      <c r="ADF325" s="488"/>
      <c r="ADG325" s="488"/>
      <c r="ADH325" s="488"/>
      <c r="ADI325" s="488"/>
      <c r="ADJ325" s="697" t="s">
        <v>9880</v>
      </c>
      <c r="ADK325" s="698"/>
      <c r="ADL325" s="698"/>
      <c r="ADM325" s="488"/>
      <c r="ADN325" s="488"/>
      <c r="ADO325" s="488"/>
      <c r="ADP325" s="488"/>
      <c r="ADQ325" s="488"/>
      <c r="ADR325" s="697" t="s">
        <v>9880</v>
      </c>
      <c r="ADS325" s="698"/>
      <c r="ADT325" s="698"/>
      <c r="ADU325" s="488"/>
      <c r="ADV325" s="488"/>
      <c r="ADW325" s="488"/>
      <c r="ADX325" s="488"/>
      <c r="ADY325" s="488"/>
      <c r="ADZ325" s="697" t="s">
        <v>9880</v>
      </c>
      <c r="AEA325" s="698"/>
      <c r="AEB325" s="698"/>
      <c r="AEC325" s="488"/>
      <c r="AED325" s="488"/>
      <c r="AEE325" s="488"/>
      <c r="AEF325" s="488"/>
      <c r="AEG325" s="488"/>
      <c r="AEH325" s="697" t="s">
        <v>9880</v>
      </c>
      <c r="AEI325" s="698"/>
      <c r="AEJ325" s="698"/>
      <c r="AEK325" s="488"/>
      <c r="AEL325" s="488"/>
      <c r="AEM325" s="488"/>
      <c r="AEN325" s="488"/>
      <c r="AEO325" s="488"/>
      <c r="AEP325" s="697" t="s">
        <v>9880</v>
      </c>
      <c r="AEQ325" s="698"/>
      <c r="AER325" s="698"/>
      <c r="AES325" s="488"/>
      <c r="AET325" s="488"/>
      <c r="AEU325" s="488"/>
      <c r="AEV325" s="488"/>
      <c r="AEW325" s="488"/>
      <c r="AEX325" s="697" t="s">
        <v>9880</v>
      </c>
      <c r="AEY325" s="698"/>
      <c r="AEZ325" s="698"/>
      <c r="AFA325" s="488"/>
      <c r="AFB325" s="488"/>
      <c r="AFC325" s="488"/>
      <c r="AFD325" s="488"/>
      <c r="AFE325" s="488"/>
      <c r="AFF325" s="697" t="s">
        <v>9880</v>
      </c>
      <c r="AFG325" s="698"/>
      <c r="AFH325" s="698"/>
      <c r="AFI325" s="488"/>
      <c r="AFJ325" s="488"/>
      <c r="AFK325" s="488"/>
      <c r="AFL325" s="488"/>
      <c r="AFM325" s="488"/>
      <c r="AFN325" s="697" t="s">
        <v>9880</v>
      </c>
      <c r="AFO325" s="698"/>
      <c r="AFP325" s="698"/>
      <c r="AFQ325" s="488"/>
      <c r="AFR325" s="488"/>
      <c r="AFS325" s="488"/>
      <c r="AFT325" s="488"/>
      <c r="AFU325" s="488"/>
      <c r="AFV325" s="697" t="s">
        <v>9880</v>
      </c>
      <c r="AFW325" s="698"/>
      <c r="AFX325" s="698"/>
      <c r="AFY325" s="488"/>
      <c r="AFZ325" s="488"/>
      <c r="AGA325" s="488"/>
      <c r="AGB325" s="488"/>
      <c r="AGC325" s="488"/>
      <c r="AGD325" s="697" t="s">
        <v>9880</v>
      </c>
      <c r="AGE325" s="698"/>
      <c r="AGF325" s="698"/>
      <c r="AGG325" s="488"/>
      <c r="AGH325" s="488"/>
      <c r="AGI325" s="488"/>
      <c r="AGJ325" s="488"/>
      <c r="AGK325" s="488"/>
      <c r="AGL325" s="697" t="s">
        <v>9880</v>
      </c>
      <c r="AGM325" s="698"/>
      <c r="AGN325" s="698"/>
      <c r="AGO325" s="488"/>
      <c r="AGP325" s="488"/>
      <c r="AGQ325" s="488"/>
      <c r="AGR325" s="488"/>
      <c r="AGS325" s="488"/>
      <c r="AGT325" s="697" t="s">
        <v>9880</v>
      </c>
      <c r="AGU325" s="698"/>
      <c r="AGV325" s="698"/>
      <c r="AGW325" s="488"/>
      <c r="AGX325" s="488"/>
      <c r="AGY325" s="488"/>
      <c r="AGZ325" s="488"/>
      <c r="AHA325" s="488"/>
      <c r="AHB325" s="697" t="s">
        <v>9880</v>
      </c>
      <c r="AHC325" s="698"/>
      <c r="AHD325" s="698"/>
      <c r="AHE325" s="488"/>
      <c r="AHF325" s="488"/>
      <c r="AHG325" s="488"/>
      <c r="AHH325" s="488"/>
      <c r="AHI325" s="488"/>
      <c r="AHJ325" s="697" t="s">
        <v>9880</v>
      </c>
      <c r="AHK325" s="698"/>
      <c r="AHL325" s="698"/>
      <c r="AHM325" s="488"/>
      <c r="AHN325" s="488"/>
      <c r="AHO325" s="488"/>
      <c r="AHP325" s="488"/>
      <c r="AHQ325" s="488"/>
      <c r="AHR325" s="697" t="s">
        <v>9880</v>
      </c>
      <c r="AHS325" s="698"/>
      <c r="AHT325" s="698"/>
      <c r="AHU325" s="488"/>
      <c r="AHV325" s="488"/>
      <c r="AHW325" s="488"/>
      <c r="AHX325" s="488"/>
      <c r="AHY325" s="488"/>
      <c r="AHZ325" s="697" t="s">
        <v>9880</v>
      </c>
      <c r="AIA325" s="698"/>
      <c r="AIB325" s="698"/>
      <c r="AIC325" s="488"/>
      <c r="AID325" s="488"/>
      <c r="AIE325" s="488"/>
      <c r="AIF325" s="488"/>
      <c r="AIG325" s="488"/>
      <c r="AIH325" s="697" t="s">
        <v>9880</v>
      </c>
      <c r="AII325" s="698"/>
      <c r="AIJ325" s="698"/>
      <c r="AIK325" s="488"/>
      <c r="AIL325" s="488"/>
      <c r="AIM325" s="488"/>
      <c r="AIN325" s="488"/>
      <c r="AIO325" s="488"/>
      <c r="AIP325" s="697" t="s">
        <v>9880</v>
      </c>
      <c r="AIQ325" s="698"/>
      <c r="AIR325" s="698"/>
      <c r="AIS325" s="488"/>
      <c r="AIT325" s="488"/>
      <c r="AIU325" s="488"/>
      <c r="AIV325" s="488"/>
      <c r="AIW325" s="488"/>
      <c r="AIX325" s="697" t="s">
        <v>9880</v>
      </c>
      <c r="AIY325" s="698"/>
      <c r="AIZ325" s="698"/>
      <c r="AJA325" s="488"/>
      <c r="AJB325" s="488"/>
      <c r="AJC325" s="488"/>
      <c r="AJD325" s="488"/>
      <c r="AJE325" s="488"/>
      <c r="AJF325" s="697" t="s">
        <v>9880</v>
      </c>
      <c r="AJG325" s="698"/>
      <c r="AJH325" s="698"/>
      <c r="AJI325" s="488"/>
      <c r="AJJ325" s="488"/>
      <c r="AJK325" s="488"/>
      <c r="AJL325" s="488"/>
      <c r="AJM325" s="488"/>
      <c r="AJN325" s="697" t="s">
        <v>9880</v>
      </c>
      <c r="AJO325" s="698"/>
      <c r="AJP325" s="698"/>
      <c r="AJQ325" s="488"/>
      <c r="AJR325" s="488"/>
      <c r="AJS325" s="488"/>
      <c r="AJT325" s="488"/>
      <c r="AJU325" s="488"/>
      <c r="AJV325" s="697" t="s">
        <v>9880</v>
      </c>
      <c r="AJW325" s="698"/>
      <c r="AJX325" s="698"/>
      <c r="AJY325" s="488"/>
      <c r="AJZ325" s="488"/>
      <c r="AKA325" s="488"/>
      <c r="AKB325" s="488"/>
      <c r="AKC325" s="488"/>
      <c r="AKD325" s="697" t="s">
        <v>9880</v>
      </c>
      <c r="AKE325" s="698"/>
      <c r="AKF325" s="698"/>
      <c r="AKG325" s="488"/>
      <c r="AKH325" s="488"/>
      <c r="AKI325" s="488"/>
      <c r="AKJ325" s="488"/>
      <c r="AKK325" s="488"/>
      <c r="AKL325" s="697" t="s">
        <v>9880</v>
      </c>
      <c r="AKM325" s="698"/>
      <c r="AKN325" s="698"/>
      <c r="AKO325" s="488"/>
      <c r="AKP325" s="488"/>
      <c r="AKQ325" s="488"/>
      <c r="AKR325" s="488"/>
      <c r="AKS325" s="488"/>
      <c r="AKT325" s="697" t="s">
        <v>9880</v>
      </c>
      <c r="AKU325" s="698"/>
      <c r="AKV325" s="698"/>
      <c r="AKW325" s="488"/>
      <c r="AKX325" s="488"/>
      <c r="AKY325" s="488"/>
      <c r="AKZ325" s="488"/>
      <c r="ALA325" s="488"/>
      <c r="ALB325" s="697" t="s">
        <v>9880</v>
      </c>
      <c r="ALC325" s="698"/>
      <c r="ALD325" s="698"/>
      <c r="ALE325" s="488"/>
      <c r="ALF325" s="488"/>
      <c r="ALG325" s="488"/>
      <c r="ALH325" s="488"/>
      <c r="ALI325" s="488"/>
      <c r="ALJ325" s="697" t="s">
        <v>9880</v>
      </c>
      <c r="ALK325" s="698"/>
      <c r="ALL325" s="698"/>
      <c r="ALM325" s="488"/>
      <c r="ALN325" s="488"/>
      <c r="ALO325" s="488"/>
      <c r="ALP325" s="488"/>
      <c r="ALQ325" s="488"/>
      <c r="ALR325" s="697" t="s">
        <v>9880</v>
      </c>
      <c r="ALS325" s="698"/>
      <c r="ALT325" s="698"/>
      <c r="ALU325" s="488"/>
      <c r="ALV325" s="488"/>
      <c r="ALW325" s="488"/>
      <c r="ALX325" s="488"/>
      <c r="ALY325" s="488"/>
      <c r="ALZ325" s="697" t="s">
        <v>9880</v>
      </c>
      <c r="AMA325" s="698"/>
      <c r="AMB325" s="698"/>
      <c r="AMC325" s="488"/>
      <c r="AMD325" s="488"/>
      <c r="AME325" s="488"/>
      <c r="AMF325" s="488"/>
      <c r="AMG325" s="488"/>
      <c r="AMH325" s="697" t="s">
        <v>9880</v>
      </c>
      <c r="AMI325" s="698"/>
      <c r="AMJ325" s="698"/>
      <c r="AMK325" s="488"/>
      <c r="AML325" s="488"/>
      <c r="AMM325" s="488"/>
      <c r="AMN325" s="488"/>
      <c r="AMO325" s="488"/>
      <c r="AMP325" s="697" t="s">
        <v>9880</v>
      </c>
      <c r="AMQ325" s="698"/>
      <c r="AMR325" s="698"/>
      <c r="AMS325" s="488"/>
      <c r="AMT325" s="488"/>
      <c r="AMU325" s="488"/>
      <c r="AMV325" s="488"/>
      <c r="AMW325" s="488"/>
      <c r="AMX325" s="697" t="s">
        <v>9880</v>
      </c>
      <c r="AMY325" s="698"/>
      <c r="AMZ325" s="698"/>
      <c r="ANA325" s="488"/>
      <c r="ANB325" s="488"/>
      <c r="ANC325" s="488"/>
      <c r="AND325" s="488"/>
      <c r="ANE325" s="488"/>
      <c r="ANF325" s="697" t="s">
        <v>9880</v>
      </c>
      <c r="ANG325" s="698"/>
      <c r="ANH325" s="698"/>
      <c r="ANI325" s="488"/>
      <c r="ANJ325" s="488"/>
      <c r="ANK325" s="488"/>
      <c r="ANL325" s="488"/>
      <c r="ANM325" s="488"/>
      <c r="ANN325" s="697" t="s">
        <v>9880</v>
      </c>
      <c r="ANO325" s="698"/>
      <c r="ANP325" s="698"/>
      <c r="ANQ325" s="488"/>
      <c r="ANR325" s="488"/>
      <c r="ANS325" s="488"/>
      <c r="ANT325" s="488"/>
      <c r="ANU325" s="488"/>
      <c r="ANV325" s="697" t="s">
        <v>9880</v>
      </c>
      <c r="ANW325" s="698"/>
      <c r="ANX325" s="698"/>
      <c r="ANY325" s="488"/>
      <c r="ANZ325" s="488"/>
      <c r="AOA325" s="488"/>
      <c r="AOB325" s="488"/>
      <c r="AOC325" s="488"/>
      <c r="AOD325" s="697" t="s">
        <v>9880</v>
      </c>
      <c r="AOE325" s="698"/>
      <c r="AOF325" s="698"/>
      <c r="AOG325" s="488"/>
      <c r="AOH325" s="488"/>
      <c r="AOI325" s="488"/>
      <c r="AOJ325" s="488"/>
      <c r="AOK325" s="488"/>
      <c r="AOL325" s="697" t="s">
        <v>9880</v>
      </c>
      <c r="AOM325" s="698"/>
      <c r="AON325" s="698"/>
      <c r="AOO325" s="488"/>
      <c r="AOP325" s="488"/>
      <c r="AOQ325" s="488"/>
      <c r="AOR325" s="488"/>
      <c r="AOS325" s="488"/>
      <c r="AOT325" s="697" t="s">
        <v>9880</v>
      </c>
      <c r="AOU325" s="698"/>
      <c r="AOV325" s="698"/>
      <c r="AOW325" s="488"/>
      <c r="AOX325" s="488"/>
      <c r="AOY325" s="488"/>
      <c r="AOZ325" s="488"/>
      <c r="APA325" s="488"/>
      <c r="APB325" s="697" t="s">
        <v>9880</v>
      </c>
      <c r="APC325" s="698"/>
      <c r="APD325" s="698"/>
      <c r="APE325" s="488"/>
      <c r="APF325" s="488"/>
      <c r="APG325" s="488"/>
      <c r="APH325" s="488"/>
      <c r="API325" s="488"/>
      <c r="APJ325" s="697" t="s">
        <v>9880</v>
      </c>
      <c r="APK325" s="698"/>
      <c r="APL325" s="698"/>
      <c r="APM325" s="488"/>
      <c r="APN325" s="488"/>
      <c r="APO325" s="488"/>
      <c r="APP325" s="488"/>
      <c r="APQ325" s="488"/>
      <c r="APR325" s="697" t="s">
        <v>9880</v>
      </c>
      <c r="APS325" s="698"/>
      <c r="APT325" s="698"/>
      <c r="APU325" s="488"/>
      <c r="APV325" s="488"/>
      <c r="APW325" s="488"/>
      <c r="APX325" s="488"/>
      <c r="APY325" s="488"/>
      <c r="APZ325" s="697" t="s">
        <v>9880</v>
      </c>
      <c r="AQA325" s="698"/>
      <c r="AQB325" s="698"/>
      <c r="AQC325" s="488"/>
      <c r="AQD325" s="488"/>
      <c r="AQE325" s="488"/>
      <c r="AQF325" s="488"/>
      <c r="AQG325" s="488"/>
      <c r="AQH325" s="697" t="s">
        <v>9880</v>
      </c>
      <c r="AQI325" s="698"/>
      <c r="AQJ325" s="698"/>
      <c r="AQK325" s="488"/>
      <c r="AQL325" s="488"/>
      <c r="AQM325" s="488"/>
      <c r="AQN325" s="488"/>
      <c r="AQO325" s="488"/>
      <c r="AQP325" s="697" t="s">
        <v>9880</v>
      </c>
      <c r="AQQ325" s="698"/>
      <c r="AQR325" s="698"/>
      <c r="AQS325" s="488"/>
      <c r="AQT325" s="488"/>
      <c r="AQU325" s="488"/>
      <c r="AQV325" s="488"/>
      <c r="AQW325" s="488"/>
      <c r="AQX325" s="697" t="s">
        <v>9880</v>
      </c>
      <c r="AQY325" s="698"/>
      <c r="AQZ325" s="698"/>
      <c r="ARA325" s="488"/>
      <c r="ARB325" s="488"/>
      <c r="ARC325" s="488"/>
      <c r="ARD325" s="488"/>
      <c r="ARE325" s="488"/>
      <c r="ARF325" s="697" t="s">
        <v>9880</v>
      </c>
      <c r="ARG325" s="698"/>
      <c r="ARH325" s="698"/>
      <c r="ARI325" s="488"/>
      <c r="ARJ325" s="488"/>
      <c r="ARK325" s="488"/>
      <c r="ARL325" s="488"/>
      <c r="ARM325" s="488"/>
      <c r="ARN325" s="697" t="s">
        <v>9880</v>
      </c>
      <c r="ARO325" s="698"/>
      <c r="ARP325" s="698"/>
      <c r="ARQ325" s="488"/>
      <c r="ARR325" s="488"/>
      <c r="ARS325" s="488"/>
      <c r="ART325" s="488"/>
      <c r="ARU325" s="488"/>
      <c r="ARV325" s="697" t="s">
        <v>9880</v>
      </c>
      <c r="ARW325" s="698"/>
      <c r="ARX325" s="698"/>
      <c r="ARY325" s="488"/>
      <c r="ARZ325" s="488"/>
      <c r="ASA325" s="488"/>
      <c r="ASB325" s="488"/>
      <c r="ASC325" s="488"/>
      <c r="ASD325" s="697" t="s">
        <v>9880</v>
      </c>
      <c r="ASE325" s="698"/>
      <c r="ASF325" s="698"/>
      <c r="ASG325" s="488"/>
      <c r="ASH325" s="488"/>
      <c r="ASI325" s="488"/>
      <c r="ASJ325" s="488"/>
      <c r="ASK325" s="488"/>
      <c r="ASL325" s="697" t="s">
        <v>9880</v>
      </c>
      <c r="ASM325" s="698"/>
      <c r="ASN325" s="698"/>
      <c r="ASO325" s="488"/>
      <c r="ASP325" s="488"/>
      <c r="ASQ325" s="488"/>
      <c r="ASR325" s="488"/>
      <c r="ASS325" s="488"/>
      <c r="AST325" s="697" t="s">
        <v>9880</v>
      </c>
      <c r="ASU325" s="698"/>
      <c r="ASV325" s="698"/>
      <c r="ASW325" s="488"/>
      <c r="ASX325" s="488"/>
      <c r="ASY325" s="488"/>
      <c r="ASZ325" s="488"/>
      <c r="ATA325" s="488"/>
      <c r="ATB325" s="697" t="s">
        <v>9880</v>
      </c>
      <c r="ATC325" s="698"/>
      <c r="ATD325" s="698"/>
      <c r="ATE325" s="488"/>
      <c r="ATF325" s="488"/>
      <c r="ATG325" s="488"/>
      <c r="ATH325" s="488"/>
      <c r="ATI325" s="488"/>
      <c r="ATJ325" s="697" t="s">
        <v>9880</v>
      </c>
      <c r="ATK325" s="698"/>
      <c r="ATL325" s="698"/>
      <c r="ATM325" s="488"/>
      <c r="ATN325" s="488"/>
      <c r="ATO325" s="488"/>
      <c r="ATP325" s="488"/>
      <c r="ATQ325" s="488"/>
      <c r="ATR325" s="697" t="s">
        <v>9880</v>
      </c>
      <c r="ATS325" s="698"/>
      <c r="ATT325" s="698"/>
      <c r="ATU325" s="488"/>
      <c r="ATV325" s="488"/>
      <c r="ATW325" s="488"/>
      <c r="ATX325" s="488"/>
      <c r="ATY325" s="488"/>
      <c r="ATZ325" s="697" t="s">
        <v>9880</v>
      </c>
      <c r="AUA325" s="698"/>
      <c r="AUB325" s="698"/>
      <c r="AUC325" s="488"/>
      <c r="AUD325" s="488"/>
      <c r="AUE325" s="488"/>
      <c r="AUF325" s="488"/>
      <c r="AUG325" s="488"/>
      <c r="AUH325" s="697" t="s">
        <v>9880</v>
      </c>
      <c r="AUI325" s="698"/>
      <c r="AUJ325" s="698"/>
      <c r="AUK325" s="488"/>
      <c r="AUL325" s="488"/>
      <c r="AUM325" s="488"/>
      <c r="AUN325" s="488"/>
      <c r="AUO325" s="488"/>
      <c r="AUP325" s="697" t="s">
        <v>9880</v>
      </c>
      <c r="AUQ325" s="698"/>
      <c r="AUR325" s="698"/>
      <c r="AUS325" s="488"/>
      <c r="AUT325" s="488"/>
      <c r="AUU325" s="488"/>
      <c r="AUV325" s="488"/>
      <c r="AUW325" s="488"/>
      <c r="AUX325" s="697" t="s">
        <v>9880</v>
      </c>
      <c r="AUY325" s="698"/>
      <c r="AUZ325" s="698"/>
      <c r="AVA325" s="488"/>
      <c r="AVB325" s="488"/>
      <c r="AVC325" s="488"/>
      <c r="AVD325" s="488"/>
      <c r="AVE325" s="488"/>
      <c r="AVF325" s="697" t="s">
        <v>9880</v>
      </c>
      <c r="AVG325" s="698"/>
      <c r="AVH325" s="698"/>
      <c r="AVI325" s="488"/>
      <c r="AVJ325" s="488"/>
      <c r="AVK325" s="488"/>
      <c r="AVL325" s="488"/>
      <c r="AVM325" s="488"/>
      <c r="AVN325" s="697" t="s">
        <v>9880</v>
      </c>
      <c r="AVO325" s="698"/>
      <c r="AVP325" s="698"/>
      <c r="AVQ325" s="488"/>
      <c r="AVR325" s="488"/>
      <c r="AVS325" s="488"/>
      <c r="AVT325" s="488"/>
      <c r="AVU325" s="488"/>
      <c r="AVV325" s="697" t="s">
        <v>9880</v>
      </c>
      <c r="AVW325" s="698"/>
      <c r="AVX325" s="698"/>
      <c r="AVY325" s="488"/>
      <c r="AVZ325" s="488"/>
      <c r="AWA325" s="488"/>
      <c r="AWB325" s="488"/>
      <c r="AWC325" s="488"/>
      <c r="AWD325" s="697" t="s">
        <v>9880</v>
      </c>
      <c r="AWE325" s="698"/>
      <c r="AWF325" s="698"/>
      <c r="AWG325" s="488"/>
      <c r="AWH325" s="488"/>
      <c r="AWI325" s="488"/>
      <c r="AWJ325" s="488"/>
      <c r="AWK325" s="488"/>
      <c r="AWL325" s="697" t="s">
        <v>9880</v>
      </c>
      <c r="AWM325" s="698"/>
      <c r="AWN325" s="698"/>
      <c r="AWO325" s="488"/>
      <c r="AWP325" s="488"/>
      <c r="AWQ325" s="488"/>
      <c r="AWR325" s="488"/>
      <c r="AWS325" s="488"/>
      <c r="AWT325" s="697" t="s">
        <v>9880</v>
      </c>
      <c r="AWU325" s="698"/>
      <c r="AWV325" s="698"/>
      <c r="AWW325" s="488"/>
      <c r="AWX325" s="488"/>
      <c r="AWY325" s="488"/>
      <c r="AWZ325" s="488"/>
      <c r="AXA325" s="488"/>
      <c r="AXB325" s="697" t="s">
        <v>9880</v>
      </c>
      <c r="AXC325" s="698"/>
      <c r="AXD325" s="698"/>
      <c r="AXE325" s="488"/>
      <c r="AXF325" s="488"/>
      <c r="AXG325" s="488"/>
      <c r="AXH325" s="488"/>
      <c r="AXI325" s="488"/>
      <c r="AXJ325" s="697" t="s">
        <v>9880</v>
      </c>
      <c r="AXK325" s="698"/>
      <c r="AXL325" s="698"/>
      <c r="AXM325" s="488"/>
      <c r="AXN325" s="488"/>
      <c r="AXO325" s="488"/>
      <c r="AXP325" s="488"/>
      <c r="AXQ325" s="488"/>
      <c r="AXR325" s="697" t="s">
        <v>9880</v>
      </c>
      <c r="AXS325" s="698"/>
      <c r="AXT325" s="698"/>
      <c r="AXU325" s="488"/>
      <c r="AXV325" s="488"/>
      <c r="AXW325" s="488"/>
      <c r="AXX325" s="488"/>
      <c r="AXY325" s="488"/>
      <c r="AXZ325" s="697" t="s">
        <v>9880</v>
      </c>
      <c r="AYA325" s="698"/>
      <c r="AYB325" s="698"/>
      <c r="AYC325" s="488"/>
      <c r="AYD325" s="488"/>
      <c r="AYE325" s="488"/>
      <c r="AYF325" s="488"/>
      <c r="AYG325" s="488"/>
      <c r="AYH325" s="697" t="s">
        <v>9880</v>
      </c>
      <c r="AYI325" s="698"/>
      <c r="AYJ325" s="698"/>
      <c r="AYK325" s="488"/>
      <c r="AYL325" s="488"/>
      <c r="AYM325" s="488"/>
      <c r="AYN325" s="488"/>
      <c r="AYO325" s="488"/>
      <c r="AYP325" s="697" t="s">
        <v>9880</v>
      </c>
      <c r="AYQ325" s="698"/>
      <c r="AYR325" s="698"/>
      <c r="AYS325" s="488"/>
      <c r="AYT325" s="488"/>
      <c r="AYU325" s="488"/>
      <c r="AYV325" s="488"/>
      <c r="AYW325" s="488"/>
      <c r="AYX325" s="697" t="s">
        <v>9880</v>
      </c>
      <c r="AYY325" s="698"/>
      <c r="AYZ325" s="698"/>
      <c r="AZA325" s="488"/>
      <c r="AZB325" s="488"/>
      <c r="AZC325" s="488"/>
      <c r="AZD325" s="488"/>
      <c r="AZE325" s="488"/>
      <c r="AZF325" s="697" t="s">
        <v>9880</v>
      </c>
      <c r="AZG325" s="698"/>
      <c r="AZH325" s="698"/>
      <c r="AZI325" s="488"/>
      <c r="AZJ325" s="488"/>
      <c r="AZK325" s="488"/>
      <c r="AZL325" s="488"/>
      <c r="AZM325" s="488"/>
      <c r="AZN325" s="697" t="s">
        <v>9880</v>
      </c>
      <c r="AZO325" s="698"/>
      <c r="AZP325" s="698"/>
      <c r="AZQ325" s="488"/>
      <c r="AZR325" s="488"/>
      <c r="AZS325" s="488"/>
      <c r="AZT325" s="488"/>
      <c r="AZU325" s="488"/>
      <c r="AZV325" s="697" t="s">
        <v>9880</v>
      </c>
      <c r="AZW325" s="698"/>
      <c r="AZX325" s="698"/>
      <c r="AZY325" s="488"/>
      <c r="AZZ325" s="488"/>
      <c r="BAA325" s="488"/>
      <c r="BAB325" s="488"/>
      <c r="BAC325" s="488"/>
      <c r="BAD325" s="697" t="s">
        <v>9880</v>
      </c>
      <c r="BAE325" s="698"/>
      <c r="BAF325" s="698"/>
      <c r="BAG325" s="488"/>
      <c r="BAH325" s="488"/>
      <c r="BAI325" s="488"/>
      <c r="BAJ325" s="488"/>
      <c r="BAK325" s="488"/>
      <c r="BAL325" s="697" t="s">
        <v>9880</v>
      </c>
      <c r="BAM325" s="698"/>
      <c r="BAN325" s="698"/>
      <c r="BAO325" s="488"/>
      <c r="BAP325" s="488"/>
      <c r="BAQ325" s="488"/>
      <c r="BAR325" s="488"/>
      <c r="BAS325" s="488"/>
      <c r="BAT325" s="697" t="s">
        <v>9880</v>
      </c>
      <c r="BAU325" s="698"/>
      <c r="BAV325" s="698"/>
      <c r="BAW325" s="488"/>
      <c r="BAX325" s="488"/>
      <c r="BAY325" s="488"/>
      <c r="BAZ325" s="488"/>
      <c r="BBA325" s="488"/>
      <c r="BBB325" s="697" t="s">
        <v>9880</v>
      </c>
      <c r="BBC325" s="698"/>
      <c r="BBD325" s="698"/>
      <c r="BBE325" s="488"/>
      <c r="BBF325" s="488"/>
      <c r="BBG325" s="488"/>
      <c r="BBH325" s="488"/>
      <c r="BBI325" s="488"/>
      <c r="BBJ325" s="697" t="s">
        <v>9880</v>
      </c>
      <c r="BBK325" s="698"/>
      <c r="BBL325" s="698"/>
      <c r="BBM325" s="488"/>
      <c r="BBN325" s="488"/>
      <c r="BBO325" s="488"/>
      <c r="BBP325" s="488"/>
      <c r="BBQ325" s="488"/>
      <c r="BBR325" s="697" t="s">
        <v>9880</v>
      </c>
      <c r="BBS325" s="698"/>
      <c r="BBT325" s="698"/>
      <c r="BBU325" s="488"/>
      <c r="BBV325" s="488"/>
      <c r="BBW325" s="488"/>
      <c r="BBX325" s="488"/>
      <c r="BBY325" s="488"/>
      <c r="BBZ325" s="697" t="s">
        <v>9880</v>
      </c>
      <c r="BCA325" s="698"/>
      <c r="BCB325" s="698"/>
      <c r="BCC325" s="488"/>
      <c r="BCD325" s="488"/>
      <c r="BCE325" s="488"/>
      <c r="BCF325" s="488"/>
      <c r="BCG325" s="488"/>
      <c r="BCH325" s="697" t="s">
        <v>9880</v>
      </c>
      <c r="BCI325" s="698"/>
      <c r="BCJ325" s="698"/>
      <c r="BCK325" s="488"/>
      <c r="BCL325" s="488"/>
      <c r="BCM325" s="488"/>
      <c r="BCN325" s="488"/>
      <c r="BCO325" s="488"/>
      <c r="BCP325" s="697" t="s">
        <v>9880</v>
      </c>
      <c r="BCQ325" s="698"/>
      <c r="BCR325" s="698"/>
      <c r="BCS325" s="488"/>
      <c r="BCT325" s="488"/>
      <c r="BCU325" s="488"/>
      <c r="BCV325" s="488"/>
      <c r="BCW325" s="488"/>
      <c r="BCX325" s="697" t="s">
        <v>9880</v>
      </c>
      <c r="BCY325" s="698"/>
      <c r="BCZ325" s="698"/>
      <c r="BDA325" s="488"/>
      <c r="BDB325" s="488"/>
      <c r="BDC325" s="488"/>
      <c r="BDD325" s="488"/>
      <c r="BDE325" s="488"/>
      <c r="BDF325" s="697" t="s">
        <v>9880</v>
      </c>
      <c r="BDG325" s="698"/>
      <c r="BDH325" s="698"/>
      <c r="BDI325" s="488"/>
      <c r="BDJ325" s="488"/>
      <c r="BDK325" s="488"/>
      <c r="BDL325" s="488"/>
      <c r="BDM325" s="488"/>
      <c r="BDN325" s="697" t="s">
        <v>9880</v>
      </c>
      <c r="BDO325" s="698"/>
      <c r="BDP325" s="698"/>
      <c r="BDQ325" s="488"/>
      <c r="BDR325" s="488"/>
      <c r="BDS325" s="488"/>
      <c r="BDT325" s="488"/>
      <c r="BDU325" s="488"/>
      <c r="BDV325" s="697" t="s">
        <v>9880</v>
      </c>
      <c r="BDW325" s="698"/>
      <c r="BDX325" s="698"/>
      <c r="BDY325" s="488"/>
      <c r="BDZ325" s="488"/>
      <c r="BEA325" s="488"/>
      <c r="BEB325" s="488"/>
      <c r="BEC325" s="488"/>
      <c r="BED325" s="697" t="s">
        <v>9880</v>
      </c>
      <c r="BEE325" s="698"/>
      <c r="BEF325" s="698"/>
      <c r="BEG325" s="488"/>
      <c r="BEH325" s="488"/>
      <c r="BEI325" s="488"/>
      <c r="BEJ325" s="488"/>
      <c r="BEK325" s="488"/>
      <c r="BEL325" s="697" t="s">
        <v>9880</v>
      </c>
      <c r="BEM325" s="698"/>
      <c r="BEN325" s="698"/>
      <c r="BEO325" s="488"/>
      <c r="BEP325" s="488"/>
      <c r="BEQ325" s="488"/>
      <c r="BER325" s="488"/>
      <c r="BES325" s="488"/>
      <c r="BET325" s="697" t="s">
        <v>9880</v>
      </c>
      <c r="BEU325" s="698"/>
      <c r="BEV325" s="698"/>
      <c r="BEW325" s="488"/>
      <c r="BEX325" s="488"/>
      <c r="BEY325" s="488"/>
      <c r="BEZ325" s="488"/>
      <c r="BFA325" s="488"/>
      <c r="BFB325" s="697" t="s">
        <v>9880</v>
      </c>
      <c r="BFC325" s="698"/>
      <c r="BFD325" s="698"/>
      <c r="BFE325" s="488"/>
      <c r="BFF325" s="488"/>
      <c r="BFG325" s="488"/>
      <c r="BFH325" s="488"/>
      <c r="BFI325" s="488"/>
      <c r="BFJ325" s="697" t="s">
        <v>9880</v>
      </c>
      <c r="BFK325" s="698"/>
      <c r="BFL325" s="698"/>
      <c r="BFM325" s="488"/>
      <c r="BFN325" s="488"/>
      <c r="BFO325" s="488"/>
      <c r="BFP325" s="488"/>
      <c r="BFQ325" s="488"/>
      <c r="BFR325" s="697" t="s">
        <v>9880</v>
      </c>
      <c r="BFS325" s="698"/>
      <c r="BFT325" s="698"/>
      <c r="BFU325" s="488"/>
      <c r="BFV325" s="488"/>
      <c r="BFW325" s="488"/>
      <c r="BFX325" s="488"/>
      <c r="BFY325" s="488"/>
      <c r="BFZ325" s="697" t="s">
        <v>9880</v>
      </c>
      <c r="BGA325" s="698"/>
      <c r="BGB325" s="698"/>
      <c r="BGC325" s="488"/>
      <c r="BGD325" s="488"/>
      <c r="BGE325" s="488"/>
      <c r="BGF325" s="488"/>
      <c r="BGG325" s="488"/>
      <c r="BGH325" s="697" t="s">
        <v>9880</v>
      </c>
      <c r="BGI325" s="698"/>
      <c r="BGJ325" s="698"/>
      <c r="BGK325" s="488"/>
      <c r="BGL325" s="488"/>
      <c r="BGM325" s="488"/>
      <c r="BGN325" s="488"/>
      <c r="BGO325" s="488"/>
      <c r="BGP325" s="697" t="s">
        <v>9880</v>
      </c>
      <c r="BGQ325" s="698"/>
      <c r="BGR325" s="698"/>
      <c r="BGS325" s="488"/>
      <c r="BGT325" s="488"/>
      <c r="BGU325" s="488"/>
      <c r="BGV325" s="488"/>
      <c r="BGW325" s="488"/>
      <c r="BGX325" s="697" t="s">
        <v>9880</v>
      </c>
      <c r="BGY325" s="698"/>
      <c r="BGZ325" s="698"/>
      <c r="BHA325" s="488"/>
      <c r="BHB325" s="488"/>
      <c r="BHC325" s="488"/>
      <c r="BHD325" s="488"/>
      <c r="BHE325" s="488"/>
      <c r="BHF325" s="697" t="s">
        <v>9880</v>
      </c>
      <c r="BHG325" s="698"/>
      <c r="BHH325" s="698"/>
      <c r="BHI325" s="488"/>
      <c r="BHJ325" s="488"/>
      <c r="BHK325" s="488"/>
      <c r="BHL325" s="488"/>
      <c r="BHM325" s="488"/>
      <c r="BHN325" s="697" t="s">
        <v>9880</v>
      </c>
      <c r="BHO325" s="698"/>
      <c r="BHP325" s="698"/>
      <c r="BHQ325" s="488"/>
      <c r="BHR325" s="488"/>
      <c r="BHS325" s="488"/>
      <c r="BHT325" s="488"/>
      <c r="BHU325" s="488"/>
      <c r="BHV325" s="697" t="s">
        <v>9880</v>
      </c>
      <c r="BHW325" s="698"/>
      <c r="BHX325" s="698"/>
      <c r="BHY325" s="488"/>
      <c r="BHZ325" s="488"/>
      <c r="BIA325" s="488"/>
      <c r="BIB325" s="488"/>
      <c r="BIC325" s="488"/>
      <c r="BID325" s="697" t="s">
        <v>9880</v>
      </c>
      <c r="BIE325" s="698"/>
      <c r="BIF325" s="698"/>
      <c r="BIG325" s="488"/>
      <c r="BIH325" s="488"/>
      <c r="BII325" s="488"/>
      <c r="BIJ325" s="488"/>
      <c r="BIK325" s="488"/>
      <c r="BIL325" s="697" t="s">
        <v>9880</v>
      </c>
      <c r="BIM325" s="698"/>
      <c r="BIN325" s="698"/>
      <c r="BIO325" s="488"/>
      <c r="BIP325" s="488"/>
      <c r="BIQ325" s="488"/>
      <c r="BIR325" s="488"/>
      <c r="BIS325" s="488"/>
      <c r="BIT325" s="697" t="s">
        <v>9880</v>
      </c>
      <c r="BIU325" s="698"/>
      <c r="BIV325" s="698"/>
      <c r="BIW325" s="488"/>
      <c r="BIX325" s="488"/>
      <c r="BIY325" s="488"/>
      <c r="BIZ325" s="488"/>
      <c r="BJA325" s="488"/>
      <c r="BJB325" s="697" t="s">
        <v>9880</v>
      </c>
      <c r="BJC325" s="698"/>
      <c r="BJD325" s="698"/>
      <c r="BJE325" s="488"/>
      <c r="BJF325" s="488"/>
      <c r="BJG325" s="488"/>
      <c r="BJH325" s="488"/>
      <c r="BJI325" s="488"/>
      <c r="BJJ325" s="697" t="s">
        <v>9880</v>
      </c>
      <c r="BJK325" s="698"/>
      <c r="BJL325" s="698"/>
      <c r="BJM325" s="488"/>
      <c r="BJN325" s="488"/>
      <c r="BJO325" s="488"/>
      <c r="BJP325" s="488"/>
      <c r="BJQ325" s="488"/>
      <c r="BJR325" s="697" t="s">
        <v>9880</v>
      </c>
      <c r="BJS325" s="698"/>
      <c r="BJT325" s="698"/>
      <c r="BJU325" s="488"/>
      <c r="BJV325" s="488"/>
      <c r="BJW325" s="488"/>
      <c r="BJX325" s="488"/>
      <c r="BJY325" s="488"/>
      <c r="BJZ325" s="697" t="s">
        <v>9880</v>
      </c>
      <c r="BKA325" s="698"/>
      <c r="BKB325" s="698"/>
      <c r="BKC325" s="488"/>
      <c r="BKD325" s="488"/>
      <c r="BKE325" s="488"/>
      <c r="BKF325" s="488"/>
      <c r="BKG325" s="488"/>
      <c r="BKH325" s="697" t="s">
        <v>9880</v>
      </c>
      <c r="BKI325" s="698"/>
      <c r="BKJ325" s="698"/>
      <c r="BKK325" s="488"/>
      <c r="BKL325" s="488"/>
      <c r="BKM325" s="488"/>
      <c r="BKN325" s="488"/>
      <c r="BKO325" s="488"/>
      <c r="BKP325" s="697" t="s">
        <v>9880</v>
      </c>
      <c r="BKQ325" s="698"/>
      <c r="BKR325" s="698"/>
      <c r="BKS325" s="488"/>
      <c r="BKT325" s="488"/>
      <c r="BKU325" s="488"/>
      <c r="BKV325" s="488"/>
      <c r="BKW325" s="488"/>
      <c r="BKX325" s="697" t="s">
        <v>9880</v>
      </c>
      <c r="BKY325" s="698"/>
      <c r="BKZ325" s="698"/>
      <c r="BLA325" s="488"/>
      <c r="BLB325" s="488"/>
      <c r="BLC325" s="488"/>
      <c r="BLD325" s="488"/>
      <c r="BLE325" s="488"/>
      <c r="BLF325" s="697" t="s">
        <v>9880</v>
      </c>
      <c r="BLG325" s="698"/>
      <c r="BLH325" s="698"/>
      <c r="BLI325" s="488"/>
      <c r="BLJ325" s="488"/>
      <c r="BLK325" s="488"/>
      <c r="BLL325" s="488"/>
      <c r="BLM325" s="488"/>
      <c r="BLN325" s="697" t="s">
        <v>9880</v>
      </c>
      <c r="BLO325" s="698"/>
      <c r="BLP325" s="698"/>
      <c r="BLQ325" s="488"/>
      <c r="BLR325" s="488"/>
      <c r="BLS325" s="488"/>
      <c r="BLT325" s="488"/>
      <c r="BLU325" s="488"/>
      <c r="BLV325" s="697" t="s">
        <v>9880</v>
      </c>
      <c r="BLW325" s="698"/>
      <c r="BLX325" s="698"/>
      <c r="BLY325" s="488"/>
      <c r="BLZ325" s="488"/>
      <c r="BMA325" s="488"/>
      <c r="BMB325" s="488"/>
      <c r="BMC325" s="488"/>
      <c r="BMD325" s="697" t="s">
        <v>9880</v>
      </c>
      <c r="BME325" s="698"/>
      <c r="BMF325" s="698"/>
      <c r="BMG325" s="488"/>
      <c r="BMH325" s="488"/>
      <c r="BMI325" s="488"/>
      <c r="BMJ325" s="488"/>
      <c r="BMK325" s="488"/>
      <c r="BML325" s="697" t="s">
        <v>9880</v>
      </c>
      <c r="BMM325" s="698"/>
      <c r="BMN325" s="698"/>
      <c r="BMO325" s="488"/>
      <c r="BMP325" s="488"/>
      <c r="BMQ325" s="488"/>
      <c r="BMR325" s="488"/>
      <c r="BMS325" s="488"/>
      <c r="BMT325" s="697" t="s">
        <v>9880</v>
      </c>
      <c r="BMU325" s="698"/>
      <c r="BMV325" s="698"/>
      <c r="BMW325" s="488"/>
      <c r="BMX325" s="488"/>
      <c r="BMY325" s="488"/>
      <c r="BMZ325" s="488"/>
      <c r="BNA325" s="488"/>
      <c r="BNB325" s="697" t="s">
        <v>9880</v>
      </c>
      <c r="BNC325" s="698"/>
      <c r="BND325" s="698"/>
      <c r="BNE325" s="488"/>
      <c r="BNF325" s="488"/>
      <c r="BNG325" s="488"/>
      <c r="BNH325" s="488"/>
      <c r="BNI325" s="488"/>
      <c r="BNJ325" s="697" t="s">
        <v>9880</v>
      </c>
      <c r="BNK325" s="698"/>
      <c r="BNL325" s="698"/>
      <c r="BNM325" s="488"/>
      <c r="BNN325" s="488"/>
      <c r="BNO325" s="488"/>
      <c r="BNP325" s="488"/>
      <c r="BNQ325" s="488"/>
      <c r="BNR325" s="697" t="s">
        <v>9880</v>
      </c>
      <c r="BNS325" s="698"/>
      <c r="BNT325" s="698"/>
      <c r="BNU325" s="488"/>
      <c r="BNV325" s="488"/>
      <c r="BNW325" s="488"/>
      <c r="BNX325" s="488"/>
      <c r="BNY325" s="488"/>
      <c r="BNZ325" s="697" t="s">
        <v>9880</v>
      </c>
      <c r="BOA325" s="698"/>
      <c r="BOB325" s="698"/>
      <c r="BOC325" s="488"/>
      <c r="BOD325" s="488"/>
      <c r="BOE325" s="488"/>
      <c r="BOF325" s="488"/>
      <c r="BOG325" s="488"/>
      <c r="BOH325" s="697" t="s">
        <v>9880</v>
      </c>
      <c r="BOI325" s="698"/>
      <c r="BOJ325" s="698"/>
      <c r="BOK325" s="488"/>
      <c r="BOL325" s="488"/>
      <c r="BOM325" s="488"/>
      <c r="BON325" s="488"/>
      <c r="BOO325" s="488"/>
      <c r="BOP325" s="697" t="s">
        <v>9880</v>
      </c>
      <c r="BOQ325" s="698"/>
      <c r="BOR325" s="698"/>
      <c r="BOS325" s="488"/>
      <c r="BOT325" s="488"/>
      <c r="BOU325" s="488"/>
      <c r="BOV325" s="488"/>
      <c r="BOW325" s="488"/>
      <c r="BOX325" s="697" t="s">
        <v>9880</v>
      </c>
      <c r="BOY325" s="698"/>
      <c r="BOZ325" s="698"/>
      <c r="BPA325" s="488"/>
      <c r="BPB325" s="488"/>
      <c r="BPC325" s="488"/>
      <c r="BPD325" s="488"/>
      <c r="BPE325" s="488"/>
      <c r="BPF325" s="697" t="s">
        <v>9880</v>
      </c>
      <c r="BPG325" s="698"/>
      <c r="BPH325" s="698"/>
      <c r="BPI325" s="488"/>
      <c r="BPJ325" s="488"/>
      <c r="BPK325" s="488"/>
      <c r="BPL325" s="488"/>
      <c r="BPM325" s="488"/>
      <c r="BPN325" s="697" t="s">
        <v>9880</v>
      </c>
      <c r="BPO325" s="698"/>
      <c r="BPP325" s="698"/>
      <c r="BPQ325" s="488"/>
      <c r="BPR325" s="488"/>
      <c r="BPS325" s="488"/>
      <c r="BPT325" s="488"/>
      <c r="BPU325" s="488"/>
      <c r="BPV325" s="697" t="s">
        <v>9880</v>
      </c>
      <c r="BPW325" s="698"/>
      <c r="BPX325" s="698"/>
      <c r="BPY325" s="488"/>
      <c r="BPZ325" s="488"/>
      <c r="BQA325" s="488"/>
      <c r="BQB325" s="488"/>
      <c r="BQC325" s="488"/>
      <c r="BQD325" s="697" t="s">
        <v>9880</v>
      </c>
      <c r="BQE325" s="698"/>
      <c r="BQF325" s="698"/>
      <c r="BQG325" s="488"/>
      <c r="BQH325" s="488"/>
      <c r="BQI325" s="488"/>
      <c r="BQJ325" s="488"/>
      <c r="BQK325" s="488"/>
      <c r="BQL325" s="697" t="s">
        <v>9880</v>
      </c>
      <c r="BQM325" s="698"/>
      <c r="BQN325" s="698"/>
      <c r="BQO325" s="488"/>
      <c r="BQP325" s="488"/>
      <c r="BQQ325" s="488"/>
      <c r="BQR325" s="488"/>
      <c r="BQS325" s="488"/>
      <c r="BQT325" s="697" t="s">
        <v>9880</v>
      </c>
      <c r="BQU325" s="698"/>
      <c r="BQV325" s="698"/>
      <c r="BQW325" s="488"/>
      <c r="BQX325" s="488"/>
      <c r="BQY325" s="488"/>
      <c r="BQZ325" s="488"/>
      <c r="BRA325" s="488"/>
      <c r="BRB325" s="697" t="s">
        <v>9880</v>
      </c>
      <c r="BRC325" s="698"/>
      <c r="BRD325" s="698"/>
      <c r="BRE325" s="488"/>
      <c r="BRF325" s="488"/>
      <c r="BRG325" s="488"/>
      <c r="BRH325" s="488"/>
      <c r="BRI325" s="488"/>
      <c r="BRJ325" s="697" t="s">
        <v>9880</v>
      </c>
      <c r="BRK325" s="698"/>
      <c r="BRL325" s="698"/>
      <c r="BRM325" s="488"/>
      <c r="BRN325" s="488"/>
      <c r="BRO325" s="488"/>
      <c r="BRP325" s="488"/>
      <c r="BRQ325" s="488"/>
      <c r="BRR325" s="697" t="s">
        <v>9880</v>
      </c>
      <c r="BRS325" s="698"/>
      <c r="BRT325" s="698"/>
      <c r="BRU325" s="488"/>
      <c r="BRV325" s="488"/>
      <c r="BRW325" s="488"/>
      <c r="BRX325" s="488"/>
      <c r="BRY325" s="488"/>
      <c r="BRZ325" s="697" t="s">
        <v>9880</v>
      </c>
      <c r="BSA325" s="698"/>
      <c r="BSB325" s="698"/>
      <c r="BSC325" s="488"/>
      <c r="BSD325" s="488"/>
      <c r="BSE325" s="488"/>
      <c r="BSF325" s="488"/>
      <c r="BSG325" s="488"/>
      <c r="BSH325" s="697" t="s">
        <v>9880</v>
      </c>
      <c r="BSI325" s="698"/>
      <c r="BSJ325" s="698"/>
      <c r="BSK325" s="488"/>
      <c r="BSL325" s="488"/>
      <c r="BSM325" s="488"/>
      <c r="BSN325" s="488"/>
      <c r="BSO325" s="488"/>
      <c r="BSP325" s="697" t="s">
        <v>9880</v>
      </c>
      <c r="BSQ325" s="698"/>
      <c r="BSR325" s="698"/>
      <c r="BSS325" s="488"/>
      <c r="BST325" s="488"/>
      <c r="BSU325" s="488"/>
      <c r="BSV325" s="488"/>
      <c r="BSW325" s="488"/>
      <c r="BSX325" s="697" t="s">
        <v>9880</v>
      </c>
      <c r="BSY325" s="698"/>
      <c r="BSZ325" s="698"/>
      <c r="BTA325" s="488"/>
      <c r="BTB325" s="488"/>
      <c r="BTC325" s="488"/>
      <c r="BTD325" s="488"/>
      <c r="BTE325" s="488"/>
      <c r="BTF325" s="697" t="s">
        <v>9880</v>
      </c>
      <c r="BTG325" s="698"/>
      <c r="BTH325" s="698"/>
      <c r="BTI325" s="488"/>
      <c r="BTJ325" s="488"/>
      <c r="BTK325" s="488"/>
      <c r="BTL325" s="488"/>
      <c r="BTM325" s="488"/>
      <c r="BTN325" s="697" t="s">
        <v>9880</v>
      </c>
      <c r="BTO325" s="698"/>
      <c r="BTP325" s="698"/>
      <c r="BTQ325" s="488"/>
      <c r="BTR325" s="488"/>
      <c r="BTS325" s="488"/>
      <c r="BTT325" s="488"/>
      <c r="BTU325" s="488"/>
      <c r="BTV325" s="697" t="s">
        <v>9880</v>
      </c>
      <c r="BTW325" s="698"/>
      <c r="BTX325" s="698"/>
      <c r="BTY325" s="488"/>
      <c r="BTZ325" s="488"/>
      <c r="BUA325" s="488"/>
      <c r="BUB325" s="488"/>
      <c r="BUC325" s="488"/>
      <c r="BUD325" s="697" t="s">
        <v>9880</v>
      </c>
      <c r="BUE325" s="698"/>
      <c r="BUF325" s="698"/>
      <c r="BUG325" s="488"/>
      <c r="BUH325" s="488"/>
      <c r="BUI325" s="488"/>
      <c r="BUJ325" s="488"/>
      <c r="BUK325" s="488"/>
      <c r="BUL325" s="697" t="s">
        <v>9880</v>
      </c>
      <c r="BUM325" s="698"/>
      <c r="BUN325" s="698"/>
      <c r="BUO325" s="488"/>
      <c r="BUP325" s="488"/>
      <c r="BUQ325" s="488"/>
      <c r="BUR325" s="488"/>
      <c r="BUS325" s="488"/>
      <c r="BUT325" s="697" t="s">
        <v>9880</v>
      </c>
      <c r="BUU325" s="698"/>
      <c r="BUV325" s="698"/>
      <c r="BUW325" s="488"/>
      <c r="BUX325" s="488"/>
      <c r="BUY325" s="488"/>
      <c r="BUZ325" s="488"/>
      <c r="BVA325" s="488"/>
      <c r="BVB325" s="697" t="s">
        <v>9880</v>
      </c>
      <c r="BVC325" s="698"/>
      <c r="BVD325" s="698"/>
      <c r="BVE325" s="488"/>
      <c r="BVF325" s="488"/>
      <c r="BVG325" s="488"/>
      <c r="BVH325" s="488"/>
      <c r="BVI325" s="488"/>
      <c r="BVJ325" s="697" t="s">
        <v>9880</v>
      </c>
      <c r="BVK325" s="698"/>
      <c r="BVL325" s="698"/>
      <c r="BVM325" s="488"/>
      <c r="BVN325" s="488"/>
      <c r="BVO325" s="488"/>
      <c r="BVP325" s="488"/>
      <c r="BVQ325" s="488"/>
      <c r="BVR325" s="697" t="s">
        <v>9880</v>
      </c>
      <c r="BVS325" s="698"/>
      <c r="BVT325" s="698"/>
      <c r="BVU325" s="488"/>
      <c r="BVV325" s="488"/>
      <c r="BVW325" s="488"/>
      <c r="BVX325" s="488"/>
      <c r="BVY325" s="488"/>
      <c r="BVZ325" s="697" t="s">
        <v>9880</v>
      </c>
      <c r="BWA325" s="698"/>
      <c r="BWB325" s="698"/>
      <c r="BWC325" s="488"/>
      <c r="BWD325" s="488"/>
      <c r="BWE325" s="488"/>
      <c r="BWF325" s="488"/>
      <c r="BWG325" s="488"/>
      <c r="BWH325" s="697" t="s">
        <v>9880</v>
      </c>
      <c r="BWI325" s="698"/>
      <c r="BWJ325" s="698"/>
      <c r="BWK325" s="488"/>
      <c r="BWL325" s="488"/>
      <c r="BWM325" s="488"/>
      <c r="BWN325" s="488"/>
      <c r="BWO325" s="488"/>
      <c r="BWP325" s="697" t="s">
        <v>9880</v>
      </c>
      <c r="BWQ325" s="698"/>
      <c r="BWR325" s="698"/>
      <c r="BWS325" s="488"/>
      <c r="BWT325" s="488"/>
      <c r="BWU325" s="488"/>
      <c r="BWV325" s="488"/>
      <c r="BWW325" s="488"/>
      <c r="BWX325" s="697" t="s">
        <v>9880</v>
      </c>
      <c r="BWY325" s="698"/>
      <c r="BWZ325" s="698"/>
      <c r="BXA325" s="488"/>
      <c r="BXB325" s="488"/>
      <c r="BXC325" s="488"/>
      <c r="BXD325" s="488"/>
      <c r="BXE325" s="488"/>
      <c r="BXF325" s="697" t="s">
        <v>9880</v>
      </c>
      <c r="BXG325" s="698"/>
      <c r="BXH325" s="698"/>
      <c r="BXI325" s="488"/>
      <c r="BXJ325" s="488"/>
      <c r="BXK325" s="488"/>
      <c r="BXL325" s="488"/>
      <c r="BXM325" s="488"/>
      <c r="BXN325" s="697" t="s">
        <v>9880</v>
      </c>
      <c r="BXO325" s="698"/>
      <c r="BXP325" s="698"/>
      <c r="BXQ325" s="488"/>
      <c r="BXR325" s="488"/>
      <c r="BXS325" s="488"/>
      <c r="BXT325" s="488"/>
      <c r="BXU325" s="488"/>
      <c r="BXV325" s="697" t="s">
        <v>9880</v>
      </c>
      <c r="BXW325" s="698"/>
      <c r="BXX325" s="698"/>
      <c r="BXY325" s="488"/>
      <c r="BXZ325" s="488"/>
      <c r="BYA325" s="488"/>
      <c r="BYB325" s="488"/>
      <c r="BYC325" s="488"/>
      <c r="BYD325" s="697" t="s">
        <v>9880</v>
      </c>
      <c r="BYE325" s="698"/>
      <c r="BYF325" s="698"/>
      <c r="BYG325" s="488"/>
      <c r="BYH325" s="488"/>
      <c r="BYI325" s="488"/>
      <c r="BYJ325" s="488"/>
      <c r="BYK325" s="488"/>
      <c r="BYL325" s="697" t="s">
        <v>9880</v>
      </c>
      <c r="BYM325" s="698"/>
      <c r="BYN325" s="698"/>
      <c r="BYO325" s="488"/>
      <c r="BYP325" s="488"/>
      <c r="BYQ325" s="488"/>
      <c r="BYR325" s="488"/>
      <c r="BYS325" s="488"/>
      <c r="BYT325" s="697" t="s">
        <v>9880</v>
      </c>
      <c r="BYU325" s="698"/>
      <c r="BYV325" s="698"/>
      <c r="BYW325" s="488"/>
      <c r="BYX325" s="488"/>
      <c r="BYY325" s="488"/>
      <c r="BYZ325" s="488"/>
      <c r="BZA325" s="488"/>
      <c r="BZB325" s="697" t="s">
        <v>9880</v>
      </c>
      <c r="BZC325" s="698"/>
      <c r="BZD325" s="698"/>
      <c r="BZE325" s="488"/>
      <c r="BZF325" s="488"/>
      <c r="BZG325" s="488"/>
      <c r="BZH325" s="488"/>
      <c r="BZI325" s="488"/>
      <c r="BZJ325" s="697" t="s">
        <v>9880</v>
      </c>
      <c r="BZK325" s="698"/>
      <c r="BZL325" s="698"/>
      <c r="BZM325" s="488"/>
      <c r="BZN325" s="488"/>
      <c r="BZO325" s="488"/>
      <c r="BZP325" s="488"/>
      <c r="BZQ325" s="488"/>
      <c r="BZR325" s="697" t="s">
        <v>9880</v>
      </c>
      <c r="BZS325" s="698"/>
      <c r="BZT325" s="698"/>
      <c r="BZU325" s="488"/>
      <c r="BZV325" s="488"/>
      <c r="BZW325" s="488"/>
      <c r="BZX325" s="488"/>
      <c r="BZY325" s="488"/>
      <c r="BZZ325" s="697" t="s">
        <v>9880</v>
      </c>
      <c r="CAA325" s="698"/>
      <c r="CAB325" s="698"/>
      <c r="CAC325" s="488"/>
      <c r="CAD325" s="488"/>
      <c r="CAE325" s="488"/>
      <c r="CAF325" s="488"/>
      <c r="CAG325" s="488"/>
      <c r="CAH325" s="697" t="s">
        <v>9880</v>
      </c>
      <c r="CAI325" s="698"/>
      <c r="CAJ325" s="698"/>
      <c r="CAK325" s="488"/>
      <c r="CAL325" s="488"/>
      <c r="CAM325" s="488"/>
      <c r="CAN325" s="488"/>
      <c r="CAO325" s="488"/>
      <c r="CAP325" s="697" t="s">
        <v>9880</v>
      </c>
      <c r="CAQ325" s="698"/>
      <c r="CAR325" s="698"/>
      <c r="CAS325" s="488"/>
      <c r="CAT325" s="488"/>
      <c r="CAU325" s="488"/>
      <c r="CAV325" s="488"/>
      <c r="CAW325" s="488"/>
      <c r="CAX325" s="697" t="s">
        <v>9880</v>
      </c>
      <c r="CAY325" s="698"/>
      <c r="CAZ325" s="698"/>
      <c r="CBA325" s="488"/>
      <c r="CBB325" s="488"/>
      <c r="CBC325" s="488"/>
      <c r="CBD325" s="488"/>
      <c r="CBE325" s="488"/>
      <c r="CBF325" s="697" t="s">
        <v>9880</v>
      </c>
      <c r="CBG325" s="698"/>
      <c r="CBH325" s="698"/>
      <c r="CBI325" s="488"/>
      <c r="CBJ325" s="488"/>
      <c r="CBK325" s="488"/>
      <c r="CBL325" s="488"/>
      <c r="CBM325" s="488"/>
      <c r="CBN325" s="697" t="s">
        <v>9880</v>
      </c>
      <c r="CBO325" s="698"/>
      <c r="CBP325" s="698"/>
      <c r="CBQ325" s="488"/>
      <c r="CBR325" s="488"/>
      <c r="CBS325" s="488"/>
      <c r="CBT325" s="488"/>
      <c r="CBU325" s="488"/>
      <c r="CBV325" s="697" t="s">
        <v>9880</v>
      </c>
      <c r="CBW325" s="698"/>
      <c r="CBX325" s="698"/>
      <c r="CBY325" s="488"/>
      <c r="CBZ325" s="488"/>
      <c r="CCA325" s="488"/>
      <c r="CCB325" s="488"/>
      <c r="CCC325" s="488"/>
      <c r="CCD325" s="697" t="s">
        <v>9880</v>
      </c>
      <c r="CCE325" s="698"/>
      <c r="CCF325" s="698"/>
      <c r="CCG325" s="488"/>
      <c r="CCH325" s="488"/>
      <c r="CCI325" s="488"/>
      <c r="CCJ325" s="488"/>
      <c r="CCK325" s="488"/>
      <c r="CCL325" s="697" t="s">
        <v>9880</v>
      </c>
      <c r="CCM325" s="698"/>
      <c r="CCN325" s="698"/>
      <c r="CCO325" s="488"/>
      <c r="CCP325" s="488"/>
      <c r="CCQ325" s="488"/>
      <c r="CCR325" s="488"/>
      <c r="CCS325" s="488"/>
      <c r="CCT325" s="697" t="s">
        <v>9880</v>
      </c>
      <c r="CCU325" s="698"/>
      <c r="CCV325" s="698"/>
      <c r="CCW325" s="488"/>
      <c r="CCX325" s="488"/>
      <c r="CCY325" s="488"/>
      <c r="CCZ325" s="488"/>
      <c r="CDA325" s="488"/>
      <c r="CDB325" s="697" t="s">
        <v>9880</v>
      </c>
      <c r="CDC325" s="698"/>
      <c r="CDD325" s="698"/>
      <c r="CDE325" s="488"/>
      <c r="CDF325" s="488"/>
      <c r="CDG325" s="488"/>
      <c r="CDH325" s="488"/>
      <c r="CDI325" s="488"/>
      <c r="CDJ325" s="697" t="s">
        <v>9880</v>
      </c>
      <c r="CDK325" s="698"/>
      <c r="CDL325" s="698"/>
      <c r="CDM325" s="488"/>
      <c r="CDN325" s="488"/>
      <c r="CDO325" s="488"/>
      <c r="CDP325" s="488"/>
      <c r="CDQ325" s="488"/>
      <c r="CDR325" s="697" t="s">
        <v>9880</v>
      </c>
      <c r="CDS325" s="698"/>
      <c r="CDT325" s="698"/>
      <c r="CDU325" s="488"/>
      <c r="CDV325" s="488"/>
      <c r="CDW325" s="488"/>
      <c r="CDX325" s="488"/>
      <c r="CDY325" s="488"/>
      <c r="CDZ325" s="697" t="s">
        <v>9880</v>
      </c>
      <c r="CEA325" s="698"/>
      <c r="CEB325" s="698"/>
      <c r="CEC325" s="488"/>
      <c r="CED325" s="488"/>
      <c r="CEE325" s="488"/>
      <c r="CEF325" s="488"/>
      <c r="CEG325" s="488"/>
      <c r="CEH325" s="697" t="s">
        <v>9880</v>
      </c>
      <c r="CEI325" s="698"/>
      <c r="CEJ325" s="698"/>
      <c r="CEK325" s="488"/>
      <c r="CEL325" s="488"/>
      <c r="CEM325" s="488"/>
      <c r="CEN325" s="488"/>
      <c r="CEO325" s="488"/>
      <c r="CEP325" s="697" t="s">
        <v>9880</v>
      </c>
      <c r="CEQ325" s="698"/>
      <c r="CER325" s="698"/>
      <c r="CES325" s="488"/>
      <c r="CET325" s="488"/>
      <c r="CEU325" s="488"/>
      <c r="CEV325" s="488"/>
      <c r="CEW325" s="488"/>
      <c r="CEX325" s="697" t="s">
        <v>9880</v>
      </c>
      <c r="CEY325" s="698"/>
      <c r="CEZ325" s="698"/>
      <c r="CFA325" s="488"/>
      <c r="CFB325" s="488"/>
      <c r="CFC325" s="488"/>
      <c r="CFD325" s="488"/>
      <c r="CFE325" s="488"/>
      <c r="CFF325" s="697" t="s">
        <v>9880</v>
      </c>
      <c r="CFG325" s="698"/>
      <c r="CFH325" s="698"/>
      <c r="CFI325" s="488"/>
      <c r="CFJ325" s="488"/>
      <c r="CFK325" s="488"/>
      <c r="CFL325" s="488"/>
      <c r="CFM325" s="488"/>
      <c r="CFN325" s="697" t="s">
        <v>9880</v>
      </c>
      <c r="CFO325" s="698"/>
      <c r="CFP325" s="698"/>
      <c r="CFQ325" s="488"/>
      <c r="CFR325" s="488"/>
      <c r="CFS325" s="488"/>
      <c r="CFT325" s="488"/>
      <c r="CFU325" s="488"/>
      <c r="CFV325" s="697" t="s">
        <v>9880</v>
      </c>
      <c r="CFW325" s="698"/>
      <c r="CFX325" s="698"/>
      <c r="CFY325" s="488"/>
      <c r="CFZ325" s="488"/>
      <c r="CGA325" s="488"/>
      <c r="CGB325" s="488"/>
      <c r="CGC325" s="488"/>
      <c r="CGD325" s="697" t="s">
        <v>9880</v>
      </c>
      <c r="CGE325" s="698"/>
      <c r="CGF325" s="698"/>
      <c r="CGG325" s="488"/>
      <c r="CGH325" s="488"/>
      <c r="CGI325" s="488"/>
      <c r="CGJ325" s="488"/>
      <c r="CGK325" s="488"/>
      <c r="CGL325" s="697" t="s">
        <v>9880</v>
      </c>
      <c r="CGM325" s="698"/>
      <c r="CGN325" s="698"/>
      <c r="CGO325" s="488"/>
      <c r="CGP325" s="488"/>
      <c r="CGQ325" s="488"/>
      <c r="CGR325" s="488"/>
      <c r="CGS325" s="488"/>
      <c r="CGT325" s="697" t="s">
        <v>9880</v>
      </c>
      <c r="CGU325" s="698"/>
      <c r="CGV325" s="698"/>
      <c r="CGW325" s="488"/>
      <c r="CGX325" s="488"/>
      <c r="CGY325" s="488"/>
      <c r="CGZ325" s="488"/>
      <c r="CHA325" s="488"/>
      <c r="CHB325" s="697" t="s">
        <v>9880</v>
      </c>
      <c r="CHC325" s="698"/>
      <c r="CHD325" s="698"/>
      <c r="CHE325" s="488"/>
      <c r="CHF325" s="488"/>
      <c r="CHG325" s="488"/>
      <c r="CHH325" s="488"/>
      <c r="CHI325" s="488"/>
      <c r="CHJ325" s="697" t="s">
        <v>9880</v>
      </c>
      <c r="CHK325" s="698"/>
      <c r="CHL325" s="698"/>
      <c r="CHM325" s="488"/>
      <c r="CHN325" s="488"/>
      <c r="CHO325" s="488"/>
      <c r="CHP325" s="488"/>
      <c r="CHQ325" s="488"/>
      <c r="CHR325" s="697" t="s">
        <v>9880</v>
      </c>
      <c r="CHS325" s="698"/>
      <c r="CHT325" s="698"/>
      <c r="CHU325" s="488"/>
      <c r="CHV325" s="488"/>
      <c r="CHW325" s="488"/>
      <c r="CHX325" s="488"/>
      <c r="CHY325" s="488"/>
      <c r="CHZ325" s="697" t="s">
        <v>9880</v>
      </c>
      <c r="CIA325" s="698"/>
      <c r="CIB325" s="698"/>
      <c r="CIC325" s="488"/>
      <c r="CID325" s="488"/>
      <c r="CIE325" s="488"/>
      <c r="CIF325" s="488"/>
      <c r="CIG325" s="488"/>
      <c r="CIH325" s="697" t="s">
        <v>9880</v>
      </c>
      <c r="CII325" s="698"/>
      <c r="CIJ325" s="698"/>
      <c r="CIK325" s="488"/>
      <c r="CIL325" s="488"/>
      <c r="CIM325" s="488"/>
      <c r="CIN325" s="488"/>
      <c r="CIO325" s="488"/>
      <c r="CIP325" s="697" t="s">
        <v>9880</v>
      </c>
      <c r="CIQ325" s="698"/>
      <c r="CIR325" s="698"/>
      <c r="CIS325" s="488"/>
      <c r="CIT325" s="488"/>
      <c r="CIU325" s="488"/>
      <c r="CIV325" s="488"/>
      <c r="CIW325" s="488"/>
      <c r="CIX325" s="697" t="s">
        <v>9880</v>
      </c>
      <c r="CIY325" s="698"/>
      <c r="CIZ325" s="698"/>
      <c r="CJA325" s="488"/>
      <c r="CJB325" s="488"/>
      <c r="CJC325" s="488"/>
      <c r="CJD325" s="488"/>
      <c r="CJE325" s="488"/>
      <c r="CJF325" s="697" t="s">
        <v>9880</v>
      </c>
      <c r="CJG325" s="698"/>
      <c r="CJH325" s="698"/>
      <c r="CJI325" s="488"/>
      <c r="CJJ325" s="488"/>
      <c r="CJK325" s="488"/>
      <c r="CJL325" s="488"/>
      <c r="CJM325" s="488"/>
      <c r="CJN325" s="697" t="s">
        <v>9880</v>
      </c>
      <c r="CJO325" s="698"/>
      <c r="CJP325" s="698"/>
      <c r="CJQ325" s="488"/>
      <c r="CJR325" s="488"/>
      <c r="CJS325" s="488"/>
      <c r="CJT325" s="488"/>
      <c r="CJU325" s="488"/>
      <c r="CJV325" s="697" t="s">
        <v>9880</v>
      </c>
      <c r="CJW325" s="698"/>
      <c r="CJX325" s="698"/>
      <c r="CJY325" s="488"/>
      <c r="CJZ325" s="488"/>
      <c r="CKA325" s="488"/>
      <c r="CKB325" s="488"/>
      <c r="CKC325" s="488"/>
      <c r="CKD325" s="697" t="s">
        <v>9880</v>
      </c>
      <c r="CKE325" s="698"/>
      <c r="CKF325" s="698"/>
      <c r="CKG325" s="488"/>
      <c r="CKH325" s="488"/>
      <c r="CKI325" s="488"/>
      <c r="CKJ325" s="488"/>
      <c r="CKK325" s="488"/>
      <c r="CKL325" s="697" t="s">
        <v>9880</v>
      </c>
      <c r="CKM325" s="698"/>
      <c r="CKN325" s="698"/>
      <c r="CKO325" s="488"/>
      <c r="CKP325" s="488"/>
      <c r="CKQ325" s="488"/>
      <c r="CKR325" s="488"/>
      <c r="CKS325" s="488"/>
      <c r="CKT325" s="697" t="s">
        <v>9880</v>
      </c>
      <c r="CKU325" s="698"/>
      <c r="CKV325" s="698"/>
      <c r="CKW325" s="488"/>
      <c r="CKX325" s="488"/>
      <c r="CKY325" s="488"/>
      <c r="CKZ325" s="488"/>
      <c r="CLA325" s="488"/>
      <c r="CLB325" s="697" t="s">
        <v>9880</v>
      </c>
      <c r="CLC325" s="698"/>
      <c r="CLD325" s="698"/>
      <c r="CLE325" s="488"/>
      <c r="CLF325" s="488"/>
      <c r="CLG325" s="488"/>
      <c r="CLH325" s="488"/>
      <c r="CLI325" s="488"/>
      <c r="CLJ325" s="697" t="s">
        <v>9880</v>
      </c>
      <c r="CLK325" s="698"/>
      <c r="CLL325" s="698"/>
      <c r="CLM325" s="488"/>
      <c r="CLN325" s="488"/>
      <c r="CLO325" s="488"/>
      <c r="CLP325" s="488"/>
      <c r="CLQ325" s="488"/>
      <c r="CLR325" s="697" t="s">
        <v>9880</v>
      </c>
      <c r="CLS325" s="698"/>
      <c r="CLT325" s="698"/>
      <c r="CLU325" s="488"/>
      <c r="CLV325" s="488"/>
      <c r="CLW325" s="488"/>
      <c r="CLX325" s="488"/>
      <c r="CLY325" s="488"/>
      <c r="CLZ325" s="697" t="s">
        <v>9880</v>
      </c>
      <c r="CMA325" s="698"/>
      <c r="CMB325" s="698"/>
      <c r="CMC325" s="488"/>
      <c r="CMD325" s="488"/>
      <c r="CME325" s="488"/>
      <c r="CMF325" s="488"/>
      <c r="CMG325" s="488"/>
      <c r="CMH325" s="697" t="s">
        <v>9880</v>
      </c>
      <c r="CMI325" s="698"/>
      <c r="CMJ325" s="698"/>
      <c r="CMK325" s="488"/>
      <c r="CML325" s="488"/>
      <c r="CMM325" s="488"/>
      <c r="CMN325" s="488"/>
      <c r="CMO325" s="488"/>
      <c r="CMP325" s="697" t="s">
        <v>9880</v>
      </c>
      <c r="CMQ325" s="698"/>
      <c r="CMR325" s="698"/>
      <c r="CMS325" s="488"/>
      <c r="CMT325" s="488"/>
      <c r="CMU325" s="488"/>
      <c r="CMV325" s="488"/>
      <c r="CMW325" s="488"/>
      <c r="CMX325" s="697" t="s">
        <v>9880</v>
      </c>
      <c r="CMY325" s="698"/>
      <c r="CMZ325" s="698"/>
      <c r="CNA325" s="488"/>
      <c r="CNB325" s="488"/>
      <c r="CNC325" s="488"/>
      <c r="CND325" s="488"/>
      <c r="CNE325" s="488"/>
      <c r="CNF325" s="697" t="s">
        <v>9880</v>
      </c>
      <c r="CNG325" s="698"/>
      <c r="CNH325" s="698"/>
      <c r="CNI325" s="488"/>
      <c r="CNJ325" s="488"/>
      <c r="CNK325" s="488"/>
      <c r="CNL325" s="488"/>
      <c r="CNM325" s="488"/>
      <c r="CNN325" s="697" t="s">
        <v>9880</v>
      </c>
      <c r="CNO325" s="698"/>
      <c r="CNP325" s="698"/>
      <c r="CNQ325" s="488"/>
      <c r="CNR325" s="488"/>
      <c r="CNS325" s="488"/>
      <c r="CNT325" s="488"/>
      <c r="CNU325" s="488"/>
      <c r="CNV325" s="697" t="s">
        <v>9880</v>
      </c>
      <c r="CNW325" s="698"/>
      <c r="CNX325" s="698"/>
      <c r="CNY325" s="488"/>
      <c r="CNZ325" s="488"/>
      <c r="COA325" s="488"/>
      <c r="COB325" s="488"/>
      <c r="COC325" s="488"/>
      <c r="COD325" s="697" t="s">
        <v>9880</v>
      </c>
      <c r="COE325" s="698"/>
      <c r="COF325" s="698"/>
      <c r="COG325" s="488"/>
      <c r="COH325" s="488"/>
      <c r="COI325" s="488"/>
      <c r="COJ325" s="488"/>
      <c r="COK325" s="488"/>
      <c r="COL325" s="697" t="s">
        <v>9880</v>
      </c>
      <c r="COM325" s="698"/>
      <c r="CON325" s="698"/>
      <c r="COO325" s="488"/>
      <c r="COP325" s="488"/>
      <c r="COQ325" s="488"/>
      <c r="COR325" s="488"/>
      <c r="COS325" s="488"/>
      <c r="COT325" s="697" t="s">
        <v>9880</v>
      </c>
      <c r="COU325" s="698"/>
      <c r="COV325" s="698"/>
      <c r="COW325" s="488"/>
      <c r="COX325" s="488"/>
      <c r="COY325" s="488"/>
      <c r="COZ325" s="488"/>
      <c r="CPA325" s="488"/>
      <c r="CPB325" s="697" t="s">
        <v>9880</v>
      </c>
      <c r="CPC325" s="698"/>
      <c r="CPD325" s="698"/>
      <c r="CPE325" s="488"/>
      <c r="CPF325" s="488"/>
      <c r="CPG325" s="488"/>
      <c r="CPH325" s="488"/>
      <c r="CPI325" s="488"/>
      <c r="CPJ325" s="697" t="s">
        <v>9880</v>
      </c>
      <c r="CPK325" s="698"/>
      <c r="CPL325" s="698"/>
      <c r="CPM325" s="488"/>
      <c r="CPN325" s="488"/>
      <c r="CPO325" s="488"/>
      <c r="CPP325" s="488"/>
      <c r="CPQ325" s="488"/>
      <c r="CPR325" s="697" t="s">
        <v>9880</v>
      </c>
      <c r="CPS325" s="698"/>
      <c r="CPT325" s="698"/>
      <c r="CPU325" s="488"/>
      <c r="CPV325" s="488"/>
      <c r="CPW325" s="488"/>
      <c r="CPX325" s="488"/>
      <c r="CPY325" s="488"/>
      <c r="CPZ325" s="697" t="s">
        <v>9880</v>
      </c>
      <c r="CQA325" s="698"/>
      <c r="CQB325" s="698"/>
      <c r="CQC325" s="488"/>
      <c r="CQD325" s="488"/>
      <c r="CQE325" s="488"/>
      <c r="CQF325" s="488"/>
      <c r="CQG325" s="488"/>
      <c r="CQH325" s="697" t="s">
        <v>9880</v>
      </c>
      <c r="CQI325" s="698"/>
      <c r="CQJ325" s="698"/>
      <c r="CQK325" s="488"/>
      <c r="CQL325" s="488"/>
      <c r="CQM325" s="488"/>
      <c r="CQN325" s="488"/>
      <c r="CQO325" s="488"/>
      <c r="CQP325" s="697" t="s">
        <v>9880</v>
      </c>
      <c r="CQQ325" s="698"/>
      <c r="CQR325" s="698"/>
      <c r="CQS325" s="488"/>
      <c r="CQT325" s="488"/>
      <c r="CQU325" s="488"/>
      <c r="CQV325" s="488"/>
      <c r="CQW325" s="488"/>
      <c r="CQX325" s="697" t="s">
        <v>9880</v>
      </c>
      <c r="CQY325" s="698"/>
      <c r="CQZ325" s="698"/>
      <c r="CRA325" s="488"/>
      <c r="CRB325" s="488"/>
      <c r="CRC325" s="488"/>
      <c r="CRD325" s="488"/>
      <c r="CRE325" s="488"/>
      <c r="CRF325" s="697" t="s">
        <v>9880</v>
      </c>
      <c r="CRG325" s="698"/>
      <c r="CRH325" s="698"/>
      <c r="CRI325" s="488"/>
      <c r="CRJ325" s="488"/>
      <c r="CRK325" s="488"/>
      <c r="CRL325" s="488"/>
      <c r="CRM325" s="488"/>
      <c r="CRN325" s="697" t="s">
        <v>9880</v>
      </c>
      <c r="CRO325" s="698"/>
      <c r="CRP325" s="698"/>
      <c r="CRQ325" s="488"/>
      <c r="CRR325" s="488"/>
      <c r="CRS325" s="488"/>
      <c r="CRT325" s="488"/>
      <c r="CRU325" s="488"/>
      <c r="CRV325" s="697" t="s">
        <v>9880</v>
      </c>
      <c r="CRW325" s="698"/>
      <c r="CRX325" s="698"/>
      <c r="CRY325" s="488"/>
      <c r="CRZ325" s="488"/>
      <c r="CSA325" s="488"/>
      <c r="CSB325" s="488"/>
      <c r="CSC325" s="488"/>
      <c r="CSD325" s="697" t="s">
        <v>9880</v>
      </c>
      <c r="CSE325" s="698"/>
      <c r="CSF325" s="698"/>
      <c r="CSG325" s="488"/>
      <c r="CSH325" s="488"/>
      <c r="CSI325" s="488"/>
      <c r="CSJ325" s="488"/>
      <c r="CSK325" s="488"/>
      <c r="CSL325" s="697" t="s">
        <v>9880</v>
      </c>
      <c r="CSM325" s="698"/>
      <c r="CSN325" s="698"/>
      <c r="CSO325" s="488"/>
      <c r="CSP325" s="488"/>
      <c r="CSQ325" s="488"/>
      <c r="CSR325" s="488"/>
      <c r="CSS325" s="488"/>
      <c r="CST325" s="697" t="s">
        <v>9880</v>
      </c>
      <c r="CSU325" s="698"/>
      <c r="CSV325" s="698"/>
      <c r="CSW325" s="488"/>
      <c r="CSX325" s="488"/>
      <c r="CSY325" s="488"/>
      <c r="CSZ325" s="488"/>
      <c r="CTA325" s="488"/>
      <c r="CTB325" s="697" t="s">
        <v>9880</v>
      </c>
      <c r="CTC325" s="698"/>
      <c r="CTD325" s="698"/>
      <c r="CTE325" s="488"/>
      <c r="CTF325" s="488"/>
      <c r="CTG325" s="488"/>
      <c r="CTH325" s="488"/>
      <c r="CTI325" s="488"/>
      <c r="CTJ325" s="697" t="s">
        <v>9880</v>
      </c>
      <c r="CTK325" s="698"/>
      <c r="CTL325" s="698"/>
      <c r="CTM325" s="488"/>
      <c r="CTN325" s="488"/>
      <c r="CTO325" s="488"/>
      <c r="CTP325" s="488"/>
      <c r="CTQ325" s="488"/>
      <c r="CTR325" s="697" t="s">
        <v>9880</v>
      </c>
      <c r="CTS325" s="698"/>
      <c r="CTT325" s="698"/>
      <c r="CTU325" s="488"/>
      <c r="CTV325" s="488"/>
      <c r="CTW325" s="488"/>
      <c r="CTX325" s="488"/>
      <c r="CTY325" s="488"/>
      <c r="CTZ325" s="697" t="s">
        <v>9880</v>
      </c>
      <c r="CUA325" s="698"/>
      <c r="CUB325" s="698"/>
      <c r="CUC325" s="488"/>
      <c r="CUD325" s="488"/>
      <c r="CUE325" s="488"/>
      <c r="CUF325" s="488"/>
      <c r="CUG325" s="488"/>
      <c r="CUH325" s="697" t="s">
        <v>9880</v>
      </c>
      <c r="CUI325" s="698"/>
      <c r="CUJ325" s="698"/>
      <c r="CUK325" s="488"/>
      <c r="CUL325" s="488"/>
      <c r="CUM325" s="488"/>
      <c r="CUN325" s="488"/>
      <c r="CUO325" s="488"/>
      <c r="CUP325" s="697" t="s">
        <v>9880</v>
      </c>
      <c r="CUQ325" s="698"/>
      <c r="CUR325" s="698"/>
      <c r="CUS325" s="488"/>
      <c r="CUT325" s="488"/>
      <c r="CUU325" s="488"/>
      <c r="CUV325" s="488"/>
      <c r="CUW325" s="488"/>
      <c r="CUX325" s="697" t="s">
        <v>9880</v>
      </c>
      <c r="CUY325" s="698"/>
      <c r="CUZ325" s="698"/>
      <c r="CVA325" s="488"/>
      <c r="CVB325" s="488"/>
      <c r="CVC325" s="488"/>
      <c r="CVD325" s="488"/>
      <c r="CVE325" s="488"/>
      <c r="CVF325" s="697" t="s">
        <v>9880</v>
      </c>
      <c r="CVG325" s="698"/>
      <c r="CVH325" s="698"/>
      <c r="CVI325" s="488"/>
      <c r="CVJ325" s="488"/>
      <c r="CVK325" s="488"/>
      <c r="CVL325" s="488"/>
      <c r="CVM325" s="488"/>
      <c r="CVN325" s="697" t="s">
        <v>9880</v>
      </c>
      <c r="CVO325" s="698"/>
      <c r="CVP325" s="698"/>
      <c r="CVQ325" s="488"/>
      <c r="CVR325" s="488"/>
      <c r="CVS325" s="488"/>
      <c r="CVT325" s="488"/>
      <c r="CVU325" s="488"/>
      <c r="CVV325" s="697" t="s">
        <v>9880</v>
      </c>
      <c r="CVW325" s="698"/>
      <c r="CVX325" s="698"/>
      <c r="CVY325" s="488"/>
      <c r="CVZ325" s="488"/>
      <c r="CWA325" s="488"/>
      <c r="CWB325" s="488"/>
      <c r="CWC325" s="488"/>
      <c r="CWD325" s="697" t="s">
        <v>9880</v>
      </c>
      <c r="CWE325" s="698"/>
      <c r="CWF325" s="698"/>
      <c r="CWG325" s="488"/>
      <c r="CWH325" s="488"/>
      <c r="CWI325" s="488"/>
      <c r="CWJ325" s="488"/>
      <c r="CWK325" s="488"/>
      <c r="CWL325" s="697" t="s">
        <v>9880</v>
      </c>
      <c r="CWM325" s="698"/>
      <c r="CWN325" s="698"/>
      <c r="CWO325" s="488"/>
      <c r="CWP325" s="488"/>
      <c r="CWQ325" s="488"/>
      <c r="CWR325" s="488"/>
      <c r="CWS325" s="488"/>
      <c r="CWT325" s="697" t="s">
        <v>9880</v>
      </c>
      <c r="CWU325" s="698"/>
      <c r="CWV325" s="698"/>
      <c r="CWW325" s="488"/>
      <c r="CWX325" s="488"/>
      <c r="CWY325" s="488"/>
      <c r="CWZ325" s="488"/>
      <c r="CXA325" s="488"/>
      <c r="CXB325" s="697" t="s">
        <v>9880</v>
      </c>
      <c r="CXC325" s="698"/>
      <c r="CXD325" s="698"/>
      <c r="CXE325" s="488"/>
      <c r="CXF325" s="488"/>
      <c r="CXG325" s="488"/>
      <c r="CXH325" s="488"/>
      <c r="CXI325" s="488"/>
      <c r="CXJ325" s="697" t="s">
        <v>9880</v>
      </c>
      <c r="CXK325" s="698"/>
      <c r="CXL325" s="698"/>
      <c r="CXM325" s="488"/>
      <c r="CXN325" s="488"/>
      <c r="CXO325" s="488"/>
      <c r="CXP325" s="488"/>
      <c r="CXQ325" s="488"/>
      <c r="CXR325" s="697" t="s">
        <v>9880</v>
      </c>
      <c r="CXS325" s="698"/>
      <c r="CXT325" s="698"/>
      <c r="CXU325" s="488"/>
      <c r="CXV325" s="488"/>
      <c r="CXW325" s="488"/>
      <c r="CXX325" s="488"/>
      <c r="CXY325" s="488"/>
      <c r="CXZ325" s="697" t="s">
        <v>9880</v>
      </c>
      <c r="CYA325" s="698"/>
      <c r="CYB325" s="698"/>
      <c r="CYC325" s="488"/>
      <c r="CYD325" s="488"/>
      <c r="CYE325" s="488"/>
      <c r="CYF325" s="488"/>
      <c r="CYG325" s="488"/>
      <c r="CYH325" s="697" t="s">
        <v>9880</v>
      </c>
      <c r="CYI325" s="698"/>
      <c r="CYJ325" s="698"/>
      <c r="CYK325" s="488"/>
      <c r="CYL325" s="488"/>
      <c r="CYM325" s="488"/>
      <c r="CYN325" s="488"/>
      <c r="CYO325" s="488"/>
      <c r="CYP325" s="697" t="s">
        <v>9880</v>
      </c>
      <c r="CYQ325" s="698"/>
      <c r="CYR325" s="698"/>
      <c r="CYS325" s="488"/>
      <c r="CYT325" s="488"/>
      <c r="CYU325" s="488"/>
      <c r="CYV325" s="488"/>
      <c r="CYW325" s="488"/>
      <c r="CYX325" s="697" t="s">
        <v>9880</v>
      </c>
      <c r="CYY325" s="698"/>
      <c r="CYZ325" s="698"/>
      <c r="CZA325" s="488"/>
      <c r="CZB325" s="488"/>
      <c r="CZC325" s="488"/>
      <c r="CZD325" s="488"/>
      <c r="CZE325" s="488"/>
      <c r="CZF325" s="697" t="s">
        <v>9880</v>
      </c>
      <c r="CZG325" s="698"/>
      <c r="CZH325" s="698"/>
      <c r="CZI325" s="488"/>
      <c r="CZJ325" s="488"/>
      <c r="CZK325" s="488"/>
      <c r="CZL325" s="488"/>
      <c r="CZM325" s="488"/>
      <c r="CZN325" s="697" t="s">
        <v>9880</v>
      </c>
      <c r="CZO325" s="698"/>
      <c r="CZP325" s="698"/>
      <c r="CZQ325" s="488"/>
      <c r="CZR325" s="488"/>
      <c r="CZS325" s="488"/>
      <c r="CZT325" s="488"/>
      <c r="CZU325" s="488"/>
      <c r="CZV325" s="697" t="s">
        <v>9880</v>
      </c>
      <c r="CZW325" s="698"/>
      <c r="CZX325" s="698"/>
      <c r="CZY325" s="488"/>
      <c r="CZZ325" s="488"/>
      <c r="DAA325" s="488"/>
      <c r="DAB325" s="488"/>
      <c r="DAC325" s="488"/>
      <c r="DAD325" s="697" t="s">
        <v>9880</v>
      </c>
      <c r="DAE325" s="698"/>
      <c r="DAF325" s="698"/>
      <c r="DAG325" s="488"/>
      <c r="DAH325" s="488"/>
      <c r="DAI325" s="488"/>
      <c r="DAJ325" s="488"/>
      <c r="DAK325" s="488"/>
      <c r="DAL325" s="697" t="s">
        <v>9880</v>
      </c>
      <c r="DAM325" s="698"/>
      <c r="DAN325" s="698"/>
      <c r="DAO325" s="488"/>
      <c r="DAP325" s="488"/>
      <c r="DAQ325" s="488"/>
      <c r="DAR325" s="488"/>
      <c r="DAS325" s="488"/>
      <c r="DAT325" s="697" t="s">
        <v>9880</v>
      </c>
      <c r="DAU325" s="698"/>
      <c r="DAV325" s="698"/>
      <c r="DAW325" s="488"/>
      <c r="DAX325" s="488"/>
      <c r="DAY325" s="488"/>
      <c r="DAZ325" s="488"/>
      <c r="DBA325" s="488"/>
      <c r="DBB325" s="697" t="s">
        <v>9880</v>
      </c>
      <c r="DBC325" s="698"/>
      <c r="DBD325" s="698"/>
      <c r="DBE325" s="488"/>
      <c r="DBF325" s="488"/>
      <c r="DBG325" s="488"/>
      <c r="DBH325" s="488"/>
      <c r="DBI325" s="488"/>
      <c r="DBJ325" s="697" t="s">
        <v>9880</v>
      </c>
      <c r="DBK325" s="698"/>
      <c r="DBL325" s="698"/>
      <c r="DBM325" s="488"/>
      <c r="DBN325" s="488"/>
      <c r="DBO325" s="488"/>
      <c r="DBP325" s="488"/>
      <c r="DBQ325" s="488"/>
      <c r="DBR325" s="697" t="s">
        <v>9880</v>
      </c>
      <c r="DBS325" s="698"/>
      <c r="DBT325" s="698"/>
      <c r="DBU325" s="488"/>
      <c r="DBV325" s="488"/>
      <c r="DBW325" s="488"/>
      <c r="DBX325" s="488"/>
      <c r="DBY325" s="488"/>
      <c r="DBZ325" s="697" t="s">
        <v>9880</v>
      </c>
      <c r="DCA325" s="698"/>
      <c r="DCB325" s="698"/>
      <c r="DCC325" s="488"/>
      <c r="DCD325" s="488"/>
      <c r="DCE325" s="488"/>
      <c r="DCF325" s="488"/>
      <c r="DCG325" s="488"/>
      <c r="DCH325" s="697" t="s">
        <v>9880</v>
      </c>
      <c r="DCI325" s="698"/>
      <c r="DCJ325" s="698"/>
      <c r="DCK325" s="488"/>
      <c r="DCL325" s="488"/>
      <c r="DCM325" s="488"/>
      <c r="DCN325" s="488"/>
      <c r="DCO325" s="488"/>
      <c r="DCP325" s="697" t="s">
        <v>9880</v>
      </c>
      <c r="DCQ325" s="698"/>
      <c r="DCR325" s="698"/>
      <c r="DCS325" s="488"/>
      <c r="DCT325" s="488"/>
      <c r="DCU325" s="488"/>
      <c r="DCV325" s="488"/>
      <c r="DCW325" s="488"/>
      <c r="DCX325" s="697" t="s">
        <v>9880</v>
      </c>
      <c r="DCY325" s="698"/>
      <c r="DCZ325" s="698"/>
      <c r="DDA325" s="488"/>
      <c r="DDB325" s="488"/>
      <c r="DDC325" s="488"/>
      <c r="DDD325" s="488"/>
      <c r="DDE325" s="488"/>
      <c r="DDF325" s="697" t="s">
        <v>9880</v>
      </c>
      <c r="DDG325" s="698"/>
      <c r="DDH325" s="698"/>
      <c r="DDI325" s="488"/>
      <c r="DDJ325" s="488"/>
      <c r="DDK325" s="488"/>
      <c r="DDL325" s="488"/>
      <c r="DDM325" s="488"/>
      <c r="DDN325" s="697" t="s">
        <v>9880</v>
      </c>
      <c r="DDO325" s="698"/>
      <c r="DDP325" s="698"/>
      <c r="DDQ325" s="488"/>
      <c r="DDR325" s="488"/>
      <c r="DDS325" s="488"/>
      <c r="DDT325" s="488"/>
      <c r="DDU325" s="488"/>
      <c r="DDV325" s="697" t="s">
        <v>9880</v>
      </c>
      <c r="DDW325" s="698"/>
      <c r="DDX325" s="698"/>
      <c r="DDY325" s="488"/>
      <c r="DDZ325" s="488"/>
      <c r="DEA325" s="488"/>
      <c r="DEB325" s="488"/>
      <c r="DEC325" s="488"/>
      <c r="DED325" s="697" t="s">
        <v>9880</v>
      </c>
      <c r="DEE325" s="698"/>
      <c r="DEF325" s="698"/>
      <c r="DEG325" s="488"/>
      <c r="DEH325" s="488"/>
      <c r="DEI325" s="488"/>
      <c r="DEJ325" s="488"/>
      <c r="DEK325" s="488"/>
      <c r="DEL325" s="697" t="s">
        <v>9880</v>
      </c>
      <c r="DEM325" s="698"/>
      <c r="DEN325" s="698"/>
      <c r="DEO325" s="488"/>
      <c r="DEP325" s="488"/>
      <c r="DEQ325" s="488"/>
      <c r="DER325" s="488"/>
      <c r="DES325" s="488"/>
      <c r="DET325" s="697" t="s">
        <v>9880</v>
      </c>
      <c r="DEU325" s="698"/>
      <c r="DEV325" s="698"/>
      <c r="DEW325" s="488"/>
      <c r="DEX325" s="488"/>
      <c r="DEY325" s="488"/>
      <c r="DEZ325" s="488"/>
      <c r="DFA325" s="488"/>
      <c r="DFB325" s="697" t="s">
        <v>9880</v>
      </c>
      <c r="DFC325" s="698"/>
      <c r="DFD325" s="698"/>
      <c r="DFE325" s="488"/>
      <c r="DFF325" s="488"/>
      <c r="DFG325" s="488"/>
      <c r="DFH325" s="488"/>
      <c r="DFI325" s="488"/>
      <c r="DFJ325" s="697" t="s">
        <v>9880</v>
      </c>
      <c r="DFK325" s="698"/>
      <c r="DFL325" s="698"/>
      <c r="DFM325" s="488"/>
      <c r="DFN325" s="488"/>
      <c r="DFO325" s="488"/>
      <c r="DFP325" s="488"/>
      <c r="DFQ325" s="488"/>
      <c r="DFR325" s="697" t="s">
        <v>9880</v>
      </c>
      <c r="DFS325" s="698"/>
      <c r="DFT325" s="698"/>
      <c r="DFU325" s="488"/>
      <c r="DFV325" s="488"/>
      <c r="DFW325" s="488"/>
      <c r="DFX325" s="488"/>
      <c r="DFY325" s="488"/>
      <c r="DFZ325" s="697" t="s">
        <v>9880</v>
      </c>
      <c r="DGA325" s="698"/>
      <c r="DGB325" s="698"/>
      <c r="DGC325" s="488"/>
      <c r="DGD325" s="488"/>
      <c r="DGE325" s="488"/>
      <c r="DGF325" s="488"/>
      <c r="DGG325" s="488"/>
      <c r="DGH325" s="697" t="s">
        <v>9880</v>
      </c>
      <c r="DGI325" s="698"/>
      <c r="DGJ325" s="698"/>
      <c r="DGK325" s="488"/>
      <c r="DGL325" s="488"/>
      <c r="DGM325" s="488"/>
      <c r="DGN325" s="488"/>
      <c r="DGO325" s="488"/>
      <c r="DGP325" s="697" t="s">
        <v>9880</v>
      </c>
      <c r="DGQ325" s="698"/>
      <c r="DGR325" s="698"/>
      <c r="DGS325" s="488"/>
      <c r="DGT325" s="488"/>
      <c r="DGU325" s="488"/>
      <c r="DGV325" s="488"/>
      <c r="DGW325" s="488"/>
      <c r="DGX325" s="697" t="s">
        <v>9880</v>
      </c>
      <c r="DGY325" s="698"/>
      <c r="DGZ325" s="698"/>
      <c r="DHA325" s="488"/>
      <c r="DHB325" s="488"/>
      <c r="DHC325" s="488"/>
      <c r="DHD325" s="488"/>
      <c r="DHE325" s="488"/>
      <c r="DHF325" s="697" t="s">
        <v>9880</v>
      </c>
      <c r="DHG325" s="698"/>
      <c r="DHH325" s="698"/>
      <c r="DHI325" s="488"/>
      <c r="DHJ325" s="488"/>
      <c r="DHK325" s="488"/>
      <c r="DHL325" s="488"/>
      <c r="DHM325" s="488"/>
      <c r="DHN325" s="697" t="s">
        <v>9880</v>
      </c>
      <c r="DHO325" s="698"/>
      <c r="DHP325" s="698"/>
      <c r="DHQ325" s="488"/>
      <c r="DHR325" s="488"/>
      <c r="DHS325" s="488"/>
      <c r="DHT325" s="488"/>
      <c r="DHU325" s="488"/>
      <c r="DHV325" s="697" t="s">
        <v>9880</v>
      </c>
      <c r="DHW325" s="698"/>
      <c r="DHX325" s="698"/>
      <c r="DHY325" s="488"/>
      <c r="DHZ325" s="488"/>
      <c r="DIA325" s="488"/>
      <c r="DIB325" s="488"/>
      <c r="DIC325" s="488"/>
      <c r="DID325" s="697" t="s">
        <v>9880</v>
      </c>
      <c r="DIE325" s="698"/>
      <c r="DIF325" s="698"/>
      <c r="DIG325" s="488"/>
      <c r="DIH325" s="488"/>
      <c r="DII325" s="488"/>
      <c r="DIJ325" s="488"/>
      <c r="DIK325" s="488"/>
      <c r="DIL325" s="697" t="s">
        <v>9880</v>
      </c>
      <c r="DIM325" s="698"/>
      <c r="DIN325" s="698"/>
      <c r="DIO325" s="488"/>
      <c r="DIP325" s="488"/>
      <c r="DIQ325" s="488"/>
      <c r="DIR325" s="488"/>
      <c r="DIS325" s="488"/>
      <c r="DIT325" s="697" t="s">
        <v>9880</v>
      </c>
      <c r="DIU325" s="698"/>
      <c r="DIV325" s="698"/>
      <c r="DIW325" s="488"/>
      <c r="DIX325" s="488"/>
      <c r="DIY325" s="488"/>
      <c r="DIZ325" s="488"/>
      <c r="DJA325" s="488"/>
      <c r="DJB325" s="697" t="s">
        <v>9880</v>
      </c>
      <c r="DJC325" s="698"/>
      <c r="DJD325" s="698"/>
      <c r="DJE325" s="488"/>
      <c r="DJF325" s="488"/>
      <c r="DJG325" s="488"/>
      <c r="DJH325" s="488"/>
      <c r="DJI325" s="488"/>
      <c r="DJJ325" s="697" t="s">
        <v>9880</v>
      </c>
      <c r="DJK325" s="698"/>
      <c r="DJL325" s="698"/>
      <c r="DJM325" s="488"/>
      <c r="DJN325" s="488"/>
      <c r="DJO325" s="488"/>
      <c r="DJP325" s="488"/>
      <c r="DJQ325" s="488"/>
      <c r="DJR325" s="697" t="s">
        <v>9880</v>
      </c>
      <c r="DJS325" s="698"/>
      <c r="DJT325" s="698"/>
      <c r="DJU325" s="488"/>
      <c r="DJV325" s="488"/>
      <c r="DJW325" s="488"/>
      <c r="DJX325" s="488"/>
      <c r="DJY325" s="488"/>
      <c r="DJZ325" s="697" t="s">
        <v>9880</v>
      </c>
      <c r="DKA325" s="698"/>
      <c r="DKB325" s="698"/>
      <c r="DKC325" s="488"/>
      <c r="DKD325" s="488"/>
      <c r="DKE325" s="488"/>
      <c r="DKF325" s="488"/>
      <c r="DKG325" s="488"/>
      <c r="DKH325" s="697" t="s">
        <v>9880</v>
      </c>
      <c r="DKI325" s="698"/>
      <c r="DKJ325" s="698"/>
      <c r="DKK325" s="488"/>
      <c r="DKL325" s="488"/>
      <c r="DKM325" s="488"/>
      <c r="DKN325" s="488"/>
      <c r="DKO325" s="488"/>
      <c r="DKP325" s="697" t="s">
        <v>9880</v>
      </c>
      <c r="DKQ325" s="698"/>
      <c r="DKR325" s="698"/>
      <c r="DKS325" s="488"/>
      <c r="DKT325" s="488"/>
      <c r="DKU325" s="488"/>
      <c r="DKV325" s="488"/>
      <c r="DKW325" s="488"/>
      <c r="DKX325" s="697" t="s">
        <v>9880</v>
      </c>
      <c r="DKY325" s="698"/>
      <c r="DKZ325" s="698"/>
      <c r="DLA325" s="488"/>
      <c r="DLB325" s="488"/>
      <c r="DLC325" s="488"/>
      <c r="DLD325" s="488"/>
      <c r="DLE325" s="488"/>
      <c r="DLF325" s="697" t="s">
        <v>9880</v>
      </c>
      <c r="DLG325" s="698"/>
      <c r="DLH325" s="698"/>
      <c r="DLI325" s="488"/>
      <c r="DLJ325" s="488"/>
      <c r="DLK325" s="488"/>
      <c r="DLL325" s="488"/>
      <c r="DLM325" s="488"/>
      <c r="DLN325" s="697" t="s">
        <v>9880</v>
      </c>
      <c r="DLO325" s="698"/>
      <c r="DLP325" s="698"/>
      <c r="DLQ325" s="488"/>
      <c r="DLR325" s="488"/>
      <c r="DLS325" s="488"/>
      <c r="DLT325" s="488"/>
      <c r="DLU325" s="488"/>
      <c r="DLV325" s="697" t="s">
        <v>9880</v>
      </c>
      <c r="DLW325" s="698"/>
      <c r="DLX325" s="698"/>
      <c r="DLY325" s="488"/>
      <c r="DLZ325" s="488"/>
      <c r="DMA325" s="488"/>
      <c r="DMB325" s="488"/>
      <c r="DMC325" s="488"/>
      <c r="DMD325" s="697" t="s">
        <v>9880</v>
      </c>
      <c r="DME325" s="698"/>
      <c r="DMF325" s="698"/>
      <c r="DMG325" s="488"/>
      <c r="DMH325" s="488"/>
      <c r="DMI325" s="488"/>
      <c r="DMJ325" s="488"/>
      <c r="DMK325" s="488"/>
      <c r="DML325" s="697" t="s">
        <v>9880</v>
      </c>
      <c r="DMM325" s="698"/>
      <c r="DMN325" s="698"/>
      <c r="DMO325" s="488"/>
      <c r="DMP325" s="488"/>
      <c r="DMQ325" s="488"/>
      <c r="DMR325" s="488"/>
      <c r="DMS325" s="488"/>
      <c r="DMT325" s="697" t="s">
        <v>9880</v>
      </c>
      <c r="DMU325" s="698"/>
      <c r="DMV325" s="698"/>
      <c r="DMW325" s="488"/>
      <c r="DMX325" s="488"/>
      <c r="DMY325" s="488"/>
      <c r="DMZ325" s="488"/>
      <c r="DNA325" s="488"/>
      <c r="DNB325" s="697" t="s">
        <v>9880</v>
      </c>
      <c r="DNC325" s="698"/>
      <c r="DND325" s="698"/>
      <c r="DNE325" s="488"/>
      <c r="DNF325" s="488"/>
      <c r="DNG325" s="488"/>
      <c r="DNH325" s="488"/>
      <c r="DNI325" s="488"/>
      <c r="DNJ325" s="697" t="s">
        <v>9880</v>
      </c>
      <c r="DNK325" s="698"/>
      <c r="DNL325" s="698"/>
      <c r="DNM325" s="488"/>
      <c r="DNN325" s="488"/>
      <c r="DNO325" s="488"/>
      <c r="DNP325" s="488"/>
      <c r="DNQ325" s="488"/>
      <c r="DNR325" s="697" t="s">
        <v>9880</v>
      </c>
      <c r="DNS325" s="698"/>
      <c r="DNT325" s="698"/>
      <c r="DNU325" s="488"/>
      <c r="DNV325" s="488"/>
      <c r="DNW325" s="488"/>
      <c r="DNX325" s="488"/>
      <c r="DNY325" s="488"/>
      <c r="DNZ325" s="697" t="s">
        <v>9880</v>
      </c>
      <c r="DOA325" s="698"/>
      <c r="DOB325" s="698"/>
      <c r="DOC325" s="488"/>
      <c r="DOD325" s="488"/>
      <c r="DOE325" s="488"/>
      <c r="DOF325" s="488"/>
      <c r="DOG325" s="488"/>
      <c r="DOH325" s="697" t="s">
        <v>9880</v>
      </c>
      <c r="DOI325" s="698"/>
      <c r="DOJ325" s="698"/>
      <c r="DOK325" s="488"/>
      <c r="DOL325" s="488"/>
      <c r="DOM325" s="488"/>
      <c r="DON325" s="488"/>
      <c r="DOO325" s="488"/>
      <c r="DOP325" s="697" t="s">
        <v>9880</v>
      </c>
      <c r="DOQ325" s="698"/>
      <c r="DOR325" s="698"/>
      <c r="DOS325" s="488"/>
      <c r="DOT325" s="488"/>
      <c r="DOU325" s="488"/>
      <c r="DOV325" s="488"/>
      <c r="DOW325" s="488"/>
      <c r="DOX325" s="697" t="s">
        <v>9880</v>
      </c>
      <c r="DOY325" s="698"/>
      <c r="DOZ325" s="698"/>
      <c r="DPA325" s="488"/>
      <c r="DPB325" s="488"/>
      <c r="DPC325" s="488"/>
      <c r="DPD325" s="488"/>
      <c r="DPE325" s="488"/>
      <c r="DPF325" s="697" t="s">
        <v>9880</v>
      </c>
      <c r="DPG325" s="698"/>
      <c r="DPH325" s="698"/>
      <c r="DPI325" s="488"/>
      <c r="DPJ325" s="488"/>
      <c r="DPK325" s="488"/>
      <c r="DPL325" s="488"/>
      <c r="DPM325" s="488"/>
      <c r="DPN325" s="697" t="s">
        <v>9880</v>
      </c>
      <c r="DPO325" s="698"/>
      <c r="DPP325" s="698"/>
      <c r="DPQ325" s="488"/>
      <c r="DPR325" s="488"/>
      <c r="DPS325" s="488"/>
      <c r="DPT325" s="488"/>
      <c r="DPU325" s="488"/>
      <c r="DPV325" s="697" t="s">
        <v>9880</v>
      </c>
      <c r="DPW325" s="698"/>
      <c r="DPX325" s="698"/>
      <c r="DPY325" s="488"/>
      <c r="DPZ325" s="488"/>
      <c r="DQA325" s="488"/>
      <c r="DQB325" s="488"/>
      <c r="DQC325" s="488"/>
      <c r="DQD325" s="697" t="s">
        <v>9880</v>
      </c>
      <c r="DQE325" s="698"/>
      <c r="DQF325" s="698"/>
      <c r="DQG325" s="488"/>
      <c r="DQH325" s="488"/>
      <c r="DQI325" s="488"/>
      <c r="DQJ325" s="488"/>
      <c r="DQK325" s="488"/>
      <c r="DQL325" s="697" t="s">
        <v>9880</v>
      </c>
      <c r="DQM325" s="698"/>
      <c r="DQN325" s="698"/>
      <c r="DQO325" s="488"/>
      <c r="DQP325" s="488"/>
      <c r="DQQ325" s="488"/>
      <c r="DQR325" s="488"/>
      <c r="DQS325" s="488"/>
      <c r="DQT325" s="697" t="s">
        <v>9880</v>
      </c>
      <c r="DQU325" s="698"/>
      <c r="DQV325" s="698"/>
      <c r="DQW325" s="488"/>
      <c r="DQX325" s="488"/>
      <c r="DQY325" s="488"/>
      <c r="DQZ325" s="488"/>
      <c r="DRA325" s="488"/>
      <c r="DRB325" s="697" t="s">
        <v>9880</v>
      </c>
      <c r="DRC325" s="698"/>
      <c r="DRD325" s="698"/>
      <c r="DRE325" s="488"/>
      <c r="DRF325" s="488"/>
      <c r="DRG325" s="488"/>
      <c r="DRH325" s="488"/>
      <c r="DRI325" s="488"/>
      <c r="DRJ325" s="697" t="s">
        <v>9880</v>
      </c>
      <c r="DRK325" s="698"/>
      <c r="DRL325" s="698"/>
      <c r="DRM325" s="488"/>
      <c r="DRN325" s="488"/>
      <c r="DRO325" s="488"/>
      <c r="DRP325" s="488"/>
      <c r="DRQ325" s="488"/>
      <c r="DRR325" s="697" t="s">
        <v>9880</v>
      </c>
      <c r="DRS325" s="698"/>
      <c r="DRT325" s="698"/>
      <c r="DRU325" s="488"/>
      <c r="DRV325" s="488"/>
      <c r="DRW325" s="488"/>
      <c r="DRX325" s="488"/>
      <c r="DRY325" s="488"/>
      <c r="DRZ325" s="697" t="s">
        <v>9880</v>
      </c>
      <c r="DSA325" s="698"/>
      <c r="DSB325" s="698"/>
      <c r="DSC325" s="488"/>
      <c r="DSD325" s="488"/>
      <c r="DSE325" s="488"/>
      <c r="DSF325" s="488"/>
      <c r="DSG325" s="488"/>
      <c r="DSH325" s="697" t="s">
        <v>9880</v>
      </c>
      <c r="DSI325" s="698"/>
      <c r="DSJ325" s="698"/>
      <c r="DSK325" s="488"/>
      <c r="DSL325" s="488"/>
      <c r="DSM325" s="488"/>
      <c r="DSN325" s="488"/>
      <c r="DSO325" s="488"/>
      <c r="DSP325" s="697" t="s">
        <v>9880</v>
      </c>
      <c r="DSQ325" s="698"/>
      <c r="DSR325" s="698"/>
      <c r="DSS325" s="488"/>
      <c r="DST325" s="488"/>
      <c r="DSU325" s="488"/>
      <c r="DSV325" s="488"/>
      <c r="DSW325" s="488"/>
      <c r="DSX325" s="697" t="s">
        <v>9880</v>
      </c>
      <c r="DSY325" s="698"/>
      <c r="DSZ325" s="698"/>
      <c r="DTA325" s="488"/>
      <c r="DTB325" s="488"/>
      <c r="DTC325" s="488"/>
      <c r="DTD325" s="488"/>
      <c r="DTE325" s="488"/>
      <c r="DTF325" s="697" t="s">
        <v>9880</v>
      </c>
      <c r="DTG325" s="698"/>
      <c r="DTH325" s="698"/>
      <c r="DTI325" s="488"/>
      <c r="DTJ325" s="488"/>
      <c r="DTK325" s="488"/>
      <c r="DTL325" s="488"/>
      <c r="DTM325" s="488"/>
      <c r="DTN325" s="697" t="s">
        <v>9880</v>
      </c>
      <c r="DTO325" s="698"/>
      <c r="DTP325" s="698"/>
      <c r="DTQ325" s="488"/>
      <c r="DTR325" s="488"/>
      <c r="DTS325" s="488"/>
      <c r="DTT325" s="488"/>
      <c r="DTU325" s="488"/>
      <c r="DTV325" s="697" t="s">
        <v>9880</v>
      </c>
      <c r="DTW325" s="698"/>
      <c r="DTX325" s="698"/>
      <c r="DTY325" s="488"/>
      <c r="DTZ325" s="488"/>
      <c r="DUA325" s="488"/>
      <c r="DUB325" s="488"/>
      <c r="DUC325" s="488"/>
      <c r="DUD325" s="697" t="s">
        <v>9880</v>
      </c>
      <c r="DUE325" s="698"/>
      <c r="DUF325" s="698"/>
      <c r="DUG325" s="488"/>
      <c r="DUH325" s="488"/>
      <c r="DUI325" s="488"/>
      <c r="DUJ325" s="488"/>
      <c r="DUK325" s="488"/>
      <c r="DUL325" s="697" t="s">
        <v>9880</v>
      </c>
      <c r="DUM325" s="698"/>
      <c r="DUN325" s="698"/>
      <c r="DUO325" s="488"/>
      <c r="DUP325" s="488"/>
      <c r="DUQ325" s="488"/>
      <c r="DUR325" s="488"/>
      <c r="DUS325" s="488"/>
      <c r="DUT325" s="697" t="s">
        <v>9880</v>
      </c>
      <c r="DUU325" s="698"/>
      <c r="DUV325" s="698"/>
      <c r="DUW325" s="488"/>
      <c r="DUX325" s="488"/>
      <c r="DUY325" s="488"/>
      <c r="DUZ325" s="488"/>
      <c r="DVA325" s="488"/>
      <c r="DVB325" s="697" t="s">
        <v>9880</v>
      </c>
      <c r="DVC325" s="698"/>
      <c r="DVD325" s="698"/>
      <c r="DVE325" s="488"/>
      <c r="DVF325" s="488"/>
      <c r="DVG325" s="488"/>
      <c r="DVH325" s="488"/>
      <c r="DVI325" s="488"/>
      <c r="DVJ325" s="697" t="s">
        <v>9880</v>
      </c>
      <c r="DVK325" s="698"/>
      <c r="DVL325" s="698"/>
      <c r="DVM325" s="488"/>
      <c r="DVN325" s="488"/>
      <c r="DVO325" s="488"/>
      <c r="DVP325" s="488"/>
      <c r="DVQ325" s="488"/>
      <c r="DVR325" s="697" t="s">
        <v>9880</v>
      </c>
      <c r="DVS325" s="698"/>
      <c r="DVT325" s="698"/>
      <c r="DVU325" s="488"/>
      <c r="DVV325" s="488"/>
      <c r="DVW325" s="488"/>
      <c r="DVX325" s="488"/>
      <c r="DVY325" s="488"/>
      <c r="DVZ325" s="697" t="s">
        <v>9880</v>
      </c>
      <c r="DWA325" s="698"/>
      <c r="DWB325" s="698"/>
      <c r="DWC325" s="488"/>
      <c r="DWD325" s="488"/>
      <c r="DWE325" s="488"/>
      <c r="DWF325" s="488"/>
      <c r="DWG325" s="488"/>
      <c r="DWH325" s="697" t="s">
        <v>9880</v>
      </c>
      <c r="DWI325" s="698"/>
      <c r="DWJ325" s="698"/>
      <c r="DWK325" s="488"/>
      <c r="DWL325" s="488"/>
      <c r="DWM325" s="488"/>
      <c r="DWN325" s="488"/>
      <c r="DWO325" s="488"/>
      <c r="DWP325" s="697" t="s">
        <v>9880</v>
      </c>
      <c r="DWQ325" s="698"/>
      <c r="DWR325" s="698"/>
      <c r="DWS325" s="488"/>
      <c r="DWT325" s="488"/>
      <c r="DWU325" s="488"/>
      <c r="DWV325" s="488"/>
      <c r="DWW325" s="488"/>
      <c r="DWX325" s="697" t="s">
        <v>9880</v>
      </c>
      <c r="DWY325" s="698"/>
      <c r="DWZ325" s="698"/>
      <c r="DXA325" s="488"/>
      <c r="DXB325" s="488"/>
      <c r="DXC325" s="488"/>
      <c r="DXD325" s="488"/>
      <c r="DXE325" s="488"/>
      <c r="DXF325" s="697" t="s">
        <v>9880</v>
      </c>
      <c r="DXG325" s="698"/>
      <c r="DXH325" s="698"/>
      <c r="DXI325" s="488"/>
      <c r="DXJ325" s="488"/>
      <c r="DXK325" s="488"/>
      <c r="DXL325" s="488"/>
      <c r="DXM325" s="488"/>
      <c r="DXN325" s="697" t="s">
        <v>9880</v>
      </c>
      <c r="DXO325" s="698"/>
      <c r="DXP325" s="698"/>
      <c r="DXQ325" s="488"/>
      <c r="DXR325" s="488"/>
      <c r="DXS325" s="488"/>
      <c r="DXT325" s="488"/>
      <c r="DXU325" s="488"/>
      <c r="DXV325" s="697" t="s">
        <v>9880</v>
      </c>
      <c r="DXW325" s="698"/>
      <c r="DXX325" s="698"/>
      <c r="DXY325" s="488"/>
      <c r="DXZ325" s="488"/>
      <c r="DYA325" s="488"/>
      <c r="DYB325" s="488"/>
      <c r="DYC325" s="488"/>
      <c r="DYD325" s="697" t="s">
        <v>9880</v>
      </c>
      <c r="DYE325" s="698"/>
      <c r="DYF325" s="698"/>
      <c r="DYG325" s="488"/>
      <c r="DYH325" s="488"/>
      <c r="DYI325" s="488"/>
      <c r="DYJ325" s="488"/>
      <c r="DYK325" s="488"/>
      <c r="DYL325" s="697" t="s">
        <v>9880</v>
      </c>
      <c r="DYM325" s="698"/>
      <c r="DYN325" s="698"/>
      <c r="DYO325" s="488"/>
      <c r="DYP325" s="488"/>
      <c r="DYQ325" s="488"/>
      <c r="DYR325" s="488"/>
      <c r="DYS325" s="488"/>
      <c r="DYT325" s="697" t="s">
        <v>9880</v>
      </c>
      <c r="DYU325" s="698"/>
      <c r="DYV325" s="698"/>
      <c r="DYW325" s="488"/>
      <c r="DYX325" s="488"/>
      <c r="DYY325" s="488"/>
      <c r="DYZ325" s="488"/>
      <c r="DZA325" s="488"/>
      <c r="DZB325" s="697" t="s">
        <v>9880</v>
      </c>
      <c r="DZC325" s="698"/>
      <c r="DZD325" s="698"/>
      <c r="DZE325" s="488"/>
      <c r="DZF325" s="488"/>
      <c r="DZG325" s="488"/>
      <c r="DZH325" s="488"/>
      <c r="DZI325" s="488"/>
      <c r="DZJ325" s="697" t="s">
        <v>9880</v>
      </c>
      <c r="DZK325" s="698"/>
      <c r="DZL325" s="698"/>
      <c r="DZM325" s="488"/>
      <c r="DZN325" s="488"/>
      <c r="DZO325" s="488"/>
      <c r="DZP325" s="488"/>
      <c r="DZQ325" s="488"/>
      <c r="DZR325" s="697" t="s">
        <v>9880</v>
      </c>
      <c r="DZS325" s="698"/>
      <c r="DZT325" s="698"/>
      <c r="DZU325" s="488"/>
      <c r="DZV325" s="488"/>
      <c r="DZW325" s="488"/>
      <c r="DZX325" s="488"/>
      <c r="DZY325" s="488"/>
      <c r="DZZ325" s="697" t="s">
        <v>9880</v>
      </c>
      <c r="EAA325" s="698"/>
      <c r="EAB325" s="698"/>
      <c r="EAC325" s="488"/>
      <c r="EAD325" s="488"/>
      <c r="EAE325" s="488"/>
      <c r="EAF325" s="488"/>
      <c r="EAG325" s="488"/>
      <c r="EAH325" s="697" t="s">
        <v>9880</v>
      </c>
      <c r="EAI325" s="698"/>
      <c r="EAJ325" s="698"/>
      <c r="EAK325" s="488"/>
      <c r="EAL325" s="488"/>
      <c r="EAM325" s="488"/>
      <c r="EAN325" s="488"/>
      <c r="EAO325" s="488"/>
      <c r="EAP325" s="697" t="s">
        <v>9880</v>
      </c>
      <c r="EAQ325" s="698"/>
      <c r="EAR325" s="698"/>
      <c r="EAS325" s="488"/>
      <c r="EAT325" s="488"/>
      <c r="EAU325" s="488"/>
      <c r="EAV325" s="488"/>
      <c r="EAW325" s="488"/>
      <c r="EAX325" s="697" t="s">
        <v>9880</v>
      </c>
      <c r="EAY325" s="698"/>
      <c r="EAZ325" s="698"/>
      <c r="EBA325" s="488"/>
      <c r="EBB325" s="488"/>
      <c r="EBC325" s="488"/>
      <c r="EBD325" s="488"/>
      <c r="EBE325" s="488"/>
      <c r="EBF325" s="697" t="s">
        <v>9880</v>
      </c>
      <c r="EBG325" s="698"/>
      <c r="EBH325" s="698"/>
      <c r="EBI325" s="488"/>
      <c r="EBJ325" s="488"/>
      <c r="EBK325" s="488"/>
      <c r="EBL325" s="488"/>
      <c r="EBM325" s="488"/>
      <c r="EBN325" s="697" t="s">
        <v>9880</v>
      </c>
      <c r="EBO325" s="698"/>
      <c r="EBP325" s="698"/>
      <c r="EBQ325" s="488"/>
      <c r="EBR325" s="488"/>
      <c r="EBS325" s="488"/>
      <c r="EBT325" s="488"/>
      <c r="EBU325" s="488"/>
      <c r="EBV325" s="697" t="s">
        <v>9880</v>
      </c>
      <c r="EBW325" s="698"/>
      <c r="EBX325" s="698"/>
      <c r="EBY325" s="488"/>
      <c r="EBZ325" s="488"/>
      <c r="ECA325" s="488"/>
      <c r="ECB325" s="488"/>
      <c r="ECC325" s="488"/>
      <c r="ECD325" s="697" t="s">
        <v>9880</v>
      </c>
      <c r="ECE325" s="698"/>
      <c r="ECF325" s="698"/>
      <c r="ECG325" s="488"/>
      <c r="ECH325" s="488"/>
      <c r="ECI325" s="488"/>
      <c r="ECJ325" s="488"/>
      <c r="ECK325" s="488"/>
      <c r="ECL325" s="697" t="s">
        <v>9880</v>
      </c>
      <c r="ECM325" s="698"/>
      <c r="ECN325" s="698"/>
      <c r="ECO325" s="488"/>
      <c r="ECP325" s="488"/>
      <c r="ECQ325" s="488"/>
      <c r="ECR325" s="488"/>
      <c r="ECS325" s="488"/>
      <c r="ECT325" s="697" t="s">
        <v>9880</v>
      </c>
      <c r="ECU325" s="698"/>
      <c r="ECV325" s="698"/>
      <c r="ECW325" s="488"/>
      <c r="ECX325" s="488"/>
      <c r="ECY325" s="488"/>
      <c r="ECZ325" s="488"/>
      <c r="EDA325" s="488"/>
      <c r="EDB325" s="697" t="s">
        <v>9880</v>
      </c>
      <c r="EDC325" s="698"/>
      <c r="EDD325" s="698"/>
      <c r="EDE325" s="488"/>
      <c r="EDF325" s="488"/>
      <c r="EDG325" s="488"/>
      <c r="EDH325" s="488"/>
      <c r="EDI325" s="488"/>
      <c r="EDJ325" s="697" t="s">
        <v>9880</v>
      </c>
      <c r="EDK325" s="698"/>
      <c r="EDL325" s="698"/>
      <c r="EDM325" s="488"/>
      <c r="EDN325" s="488"/>
      <c r="EDO325" s="488"/>
      <c r="EDP325" s="488"/>
      <c r="EDQ325" s="488"/>
      <c r="EDR325" s="697" t="s">
        <v>9880</v>
      </c>
      <c r="EDS325" s="698"/>
      <c r="EDT325" s="698"/>
      <c r="EDU325" s="488"/>
      <c r="EDV325" s="488"/>
      <c r="EDW325" s="488"/>
      <c r="EDX325" s="488"/>
      <c r="EDY325" s="488"/>
      <c r="EDZ325" s="697" t="s">
        <v>9880</v>
      </c>
      <c r="EEA325" s="698"/>
      <c r="EEB325" s="698"/>
      <c r="EEC325" s="488"/>
      <c r="EED325" s="488"/>
      <c r="EEE325" s="488"/>
      <c r="EEF325" s="488"/>
      <c r="EEG325" s="488"/>
      <c r="EEH325" s="697" t="s">
        <v>9880</v>
      </c>
      <c r="EEI325" s="698"/>
      <c r="EEJ325" s="698"/>
      <c r="EEK325" s="488"/>
      <c r="EEL325" s="488"/>
      <c r="EEM325" s="488"/>
      <c r="EEN325" s="488"/>
      <c r="EEO325" s="488"/>
      <c r="EEP325" s="697" t="s">
        <v>9880</v>
      </c>
      <c r="EEQ325" s="698"/>
      <c r="EER325" s="698"/>
      <c r="EES325" s="488"/>
      <c r="EET325" s="488"/>
      <c r="EEU325" s="488"/>
      <c r="EEV325" s="488"/>
      <c r="EEW325" s="488"/>
      <c r="EEX325" s="697" t="s">
        <v>9880</v>
      </c>
      <c r="EEY325" s="698"/>
      <c r="EEZ325" s="698"/>
      <c r="EFA325" s="488"/>
      <c r="EFB325" s="488"/>
      <c r="EFC325" s="488"/>
      <c r="EFD325" s="488"/>
      <c r="EFE325" s="488"/>
      <c r="EFF325" s="697" t="s">
        <v>9880</v>
      </c>
      <c r="EFG325" s="698"/>
      <c r="EFH325" s="698"/>
      <c r="EFI325" s="488"/>
      <c r="EFJ325" s="488"/>
      <c r="EFK325" s="488"/>
      <c r="EFL325" s="488"/>
      <c r="EFM325" s="488"/>
      <c r="EFN325" s="697" t="s">
        <v>9880</v>
      </c>
      <c r="EFO325" s="698"/>
      <c r="EFP325" s="698"/>
      <c r="EFQ325" s="488"/>
      <c r="EFR325" s="488"/>
      <c r="EFS325" s="488"/>
      <c r="EFT325" s="488"/>
      <c r="EFU325" s="488"/>
      <c r="EFV325" s="697" t="s">
        <v>9880</v>
      </c>
      <c r="EFW325" s="698"/>
      <c r="EFX325" s="698"/>
      <c r="EFY325" s="488"/>
      <c r="EFZ325" s="488"/>
      <c r="EGA325" s="488"/>
      <c r="EGB325" s="488"/>
      <c r="EGC325" s="488"/>
      <c r="EGD325" s="697" t="s">
        <v>9880</v>
      </c>
      <c r="EGE325" s="698"/>
      <c r="EGF325" s="698"/>
      <c r="EGG325" s="488"/>
      <c r="EGH325" s="488"/>
      <c r="EGI325" s="488"/>
      <c r="EGJ325" s="488"/>
      <c r="EGK325" s="488"/>
      <c r="EGL325" s="697" t="s">
        <v>9880</v>
      </c>
      <c r="EGM325" s="698"/>
      <c r="EGN325" s="698"/>
      <c r="EGO325" s="488"/>
      <c r="EGP325" s="488"/>
      <c r="EGQ325" s="488"/>
      <c r="EGR325" s="488"/>
      <c r="EGS325" s="488"/>
      <c r="EGT325" s="697" t="s">
        <v>9880</v>
      </c>
      <c r="EGU325" s="698"/>
      <c r="EGV325" s="698"/>
      <c r="EGW325" s="488"/>
      <c r="EGX325" s="488"/>
      <c r="EGY325" s="488"/>
      <c r="EGZ325" s="488"/>
      <c r="EHA325" s="488"/>
      <c r="EHB325" s="697" t="s">
        <v>9880</v>
      </c>
      <c r="EHC325" s="698"/>
      <c r="EHD325" s="698"/>
      <c r="EHE325" s="488"/>
      <c r="EHF325" s="488"/>
      <c r="EHG325" s="488"/>
      <c r="EHH325" s="488"/>
      <c r="EHI325" s="488"/>
      <c r="EHJ325" s="697" t="s">
        <v>9880</v>
      </c>
      <c r="EHK325" s="698"/>
      <c r="EHL325" s="698"/>
      <c r="EHM325" s="488"/>
      <c r="EHN325" s="488"/>
      <c r="EHO325" s="488"/>
      <c r="EHP325" s="488"/>
      <c r="EHQ325" s="488"/>
      <c r="EHR325" s="697" t="s">
        <v>9880</v>
      </c>
      <c r="EHS325" s="698"/>
      <c r="EHT325" s="698"/>
      <c r="EHU325" s="488"/>
      <c r="EHV325" s="488"/>
      <c r="EHW325" s="488"/>
      <c r="EHX325" s="488"/>
      <c r="EHY325" s="488"/>
      <c r="EHZ325" s="697" t="s">
        <v>9880</v>
      </c>
      <c r="EIA325" s="698"/>
      <c r="EIB325" s="698"/>
      <c r="EIC325" s="488"/>
      <c r="EID325" s="488"/>
      <c r="EIE325" s="488"/>
      <c r="EIF325" s="488"/>
      <c r="EIG325" s="488"/>
      <c r="EIH325" s="697" t="s">
        <v>9880</v>
      </c>
      <c r="EII325" s="698"/>
      <c r="EIJ325" s="698"/>
      <c r="EIK325" s="488"/>
      <c r="EIL325" s="488"/>
      <c r="EIM325" s="488"/>
      <c r="EIN325" s="488"/>
      <c r="EIO325" s="488"/>
      <c r="EIP325" s="697" t="s">
        <v>9880</v>
      </c>
      <c r="EIQ325" s="698"/>
      <c r="EIR325" s="698"/>
      <c r="EIS325" s="488"/>
      <c r="EIT325" s="488"/>
      <c r="EIU325" s="488"/>
      <c r="EIV325" s="488"/>
      <c r="EIW325" s="488"/>
      <c r="EIX325" s="697" t="s">
        <v>9880</v>
      </c>
      <c r="EIY325" s="698"/>
      <c r="EIZ325" s="698"/>
      <c r="EJA325" s="488"/>
      <c r="EJB325" s="488"/>
      <c r="EJC325" s="488"/>
      <c r="EJD325" s="488"/>
      <c r="EJE325" s="488"/>
      <c r="EJF325" s="697" t="s">
        <v>9880</v>
      </c>
      <c r="EJG325" s="698"/>
      <c r="EJH325" s="698"/>
      <c r="EJI325" s="488"/>
      <c r="EJJ325" s="488"/>
      <c r="EJK325" s="488"/>
      <c r="EJL325" s="488"/>
      <c r="EJM325" s="488"/>
      <c r="EJN325" s="697" t="s">
        <v>9880</v>
      </c>
      <c r="EJO325" s="698"/>
      <c r="EJP325" s="698"/>
      <c r="EJQ325" s="488"/>
      <c r="EJR325" s="488"/>
      <c r="EJS325" s="488"/>
      <c r="EJT325" s="488"/>
      <c r="EJU325" s="488"/>
      <c r="EJV325" s="697" t="s">
        <v>9880</v>
      </c>
      <c r="EJW325" s="698"/>
      <c r="EJX325" s="698"/>
      <c r="EJY325" s="488"/>
      <c r="EJZ325" s="488"/>
      <c r="EKA325" s="488"/>
      <c r="EKB325" s="488"/>
      <c r="EKC325" s="488"/>
      <c r="EKD325" s="697" t="s">
        <v>9880</v>
      </c>
      <c r="EKE325" s="698"/>
      <c r="EKF325" s="698"/>
      <c r="EKG325" s="488"/>
      <c r="EKH325" s="488"/>
      <c r="EKI325" s="488"/>
      <c r="EKJ325" s="488"/>
      <c r="EKK325" s="488"/>
      <c r="EKL325" s="697" t="s">
        <v>9880</v>
      </c>
      <c r="EKM325" s="698"/>
      <c r="EKN325" s="698"/>
      <c r="EKO325" s="488"/>
      <c r="EKP325" s="488"/>
      <c r="EKQ325" s="488"/>
      <c r="EKR325" s="488"/>
      <c r="EKS325" s="488"/>
      <c r="EKT325" s="697" t="s">
        <v>9880</v>
      </c>
      <c r="EKU325" s="698"/>
      <c r="EKV325" s="698"/>
      <c r="EKW325" s="488"/>
      <c r="EKX325" s="488"/>
      <c r="EKY325" s="488"/>
      <c r="EKZ325" s="488"/>
      <c r="ELA325" s="488"/>
      <c r="ELB325" s="697" t="s">
        <v>9880</v>
      </c>
      <c r="ELC325" s="698"/>
      <c r="ELD325" s="698"/>
      <c r="ELE325" s="488"/>
      <c r="ELF325" s="488"/>
      <c r="ELG325" s="488"/>
      <c r="ELH325" s="488"/>
      <c r="ELI325" s="488"/>
      <c r="ELJ325" s="697" t="s">
        <v>9880</v>
      </c>
      <c r="ELK325" s="698"/>
      <c r="ELL325" s="698"/>
      <c r="ELM325" s="488"/>
      <c r="ELN325" s="488"/>
      <c r="ELO325" s="488"/>
      <c r="ELP325" s="488"/>
      <c r="ELQ325" s="488"/>
      <c r="ELR325" s="697" t="s">
        <v>9880</v>
      </c>
      <c r="ELS325" s="698"/>
      <c r="ELT325" s="698"/>
      <c r="ELU325" s="488"/>
      <c r="ELV325" s="488"/>
      <c r="ELW325" s="488"/>
      <c r="ELX325" s="488"/>
      <c r="ELY325" s="488"/>
      <c r="ELZ325" s="697" t="s">
        <v>9880</v>
      </c>
      <c r="EMA325" s="698"/>
      <c r="EMB325" s="698"/>
      <c r="EMC325" s="488"/>
      <c r="EMD325" s="488"/>
      <c r="EME325" s="488"/>
      <c r="EMF325" s="488"/>
      <c r="EMG325" s="488"/>
      <c r="EMH325" s="697" t="s">
        <v>9880</v>
      </c>
      <c r="EMI325" s="698"/>
      <c r="EMJ325" s="698"/>
      <c r="EMK325" s="488"/>
      <c r="EML325" s="488"/>
      <c r="EMM325" s="488"/>
      <c r="EMN325" s="488"/>
      <c r="EMO325" s="488"/>
      <c r="EMP325" s="697" t="s">
        <v>9880</v>
      </c>
      <c r="EMQ325" s="698"/>
      <c r="EMR325" s="698"/>
      <c r="EMS325" s="488"/>
      <c r="EMT325" s="488"/>
      <c r="EMU325" s="488"/>
      <c r="EMV325" s="488"/>
      <c r="EMW325" s="488"/>
      <c r="EMX325" s="697" t="s">
        <v>9880</v>
      </c>
      <c r="EMY325" s="698"/>
      <c r="EMZ325" s="698"/>
      <c r="ENA325" s="488"/>
      <c r="ENB325" s="488"/>
      <c r="ENC325" s="488"/>
      <c r="END325" s="488"/>
      <c r="ENE325" s="488"/>
      <c r="ENF325" s="697" t="s">
        <v>9880</v>
      </c>
      <c r="ENG325" s="698"/>
      <c r="ENH325" s="698"/>
      <c r="ENI325" s="488"/>
      <c r="ENJ325" s="488"/>
      <c r="ENK325" s="488"/>
      <c r="ENL325" s="488"/>
      <c r="ENM325" s="488"/>
      <c r="ENN325" s="697" t="s">
        <v>9880</v>
      </c>
      <c r="ENO325" s="698"/>
      <c r="ENP325" s="698"/>
      <c r="ENQ325" s="488"/>
      <c r="ENR325" s="488"/>
      <c r="ENS325" s="488"/>
      <c r="ENT325" s="488"/>
      <c r="ENU325" s="488"/>
      <c r="ENV325" s="697" t="s">
        <v>9880</v>
      </c>
      <c r="ENW325" s="698"/>
      <c r="ENX325" s="698"/>
      <c r="ENY325" s="488"/>
      <c r="ENZ325" s="488"/>
      <c r="EOA325" s="488"/>
      <c r="EOB325" s="488"/>
      <c r="EOC325" s="488"/>
      <c r="EOD325" s="697" t="s">
        <v>9880</v>
      </c>
      <c r="EOE325" s="698"/>
      <c r="EOF325" s="698"/>
      <c r="EOG325" s="488"/>
      <c r="EOH325" s="488"/>
      <c r="EOI325" s="488"/>
      <c r="EOJ325" s="488"/>
      <c r="EOK325" s="488"/>
      <c r="EOL325" s="697" t="s">
        <v>9880</v>
      </c>
      <c r="EOM325" s="698"/>
      <c r="EON325" s="698"/>
      <c r="EOO325" s="488"/>
      <c r="EOP325" s="488"/>
      <c r="EOQ325" s="488"/>
      <c r="EOR325" s="488"/>
      <c r="EOS325" s="488"/>
      <c r="EOT325" s="697" t="s">
        <v>9880</v>
      </c>
      <c r="EOU325" s="698"/>
      <c r="EOV325" s="698"/>
      <c r="EOW325" s="488"/>
      <c r="EOX325" s="488"/>
      <c r="EOY325" s="488"/>
      <c r="EOZ325" s="488"/>
      <c r="EPA325" s="488"/>
      <c r="EPB325" s="697" t="s">
        <v>9880</v>
      </c>
      <c r="EPC325" s="698"/>
      <c r="EPD325" s="698"/>
      <c r="EPE325" s="488"/>
      <c r="EPF325" s="488"/>
      <c r="EPG325" s="488"/>
      <c r="EPH325" s="488"/>
      <c r="EPI325" s="488"/>
      <c r="EPJ325" s="697" t="s">
        <v>9880</v>
      </c>
      <c r="EPK325" s="698"/>
      <c r="EPL325" s="698"/>
      <c r="EPM325" s="488"/>
      <c r="EPN325" s="488"/>
      <c r="EPO325" s="488"/>
      <c r="EPP325" s="488"/>
      <c r="EPQ325" s="488"/>
      <c r="EPR325" s="697" t="s">
        <v>9880</v>
      </c>
      <c r="EPS325" s="698"/>
      <c r="EPT325" s="698"/>
      <c r="EPU325" s="488"/>
      <c r="EPV325" s="488"/>
      <c r="EPW325" s="488"/>
      <c r="EPX325" s="488"/>
      <c r="EPY325" s="488"/>
      <c r="EPZ325" s="697" t="s">
        <v>9880</v>
      </c>
      <c r="EQA325" s="698"/>
      <c r="EQB325" s="698"/>
      <c r="EQC325" s="488"/>
      <c r="EQD325" s="488"/>
      <c r="EQE325" s="488"/>
      <c r="EQF325" s="488"/>
      <c r="EQG325" s="488"/>
      <c r="EQH325" s="697" t="s">
        <v>9880</v>
      </c>
      <c r="EQI325" s="698"/>
      <c r="EQJ325" s="698"/>
      <c r="EQK325" s="488"/>
      <c r="EQL325" s="488"/>
      <c r="EQM325" s="488"/>
      <c r="EQN325" s="488"/>
      <c r="EQO325" s="488"/>
      <c r="EQP325" s="697" t="s">
        <v>9880</v>
      </c>
      <c r="EQQ325" s="698"/>
      <c r="EQR325" s="698"/>
      <c r="EQS325" s="488"/>
      <c r="EQT325" s="488"/>
      <c r="EQU325" s="488"/>
      <c r="EQV325" s="488"/>
      <c r="EQW325" s="488"/>
      <c r="EQX325" s="697" t="s">
        <v>9880</v>
      </c>
      <c r="EQY325" s="698"/>
      <c r="EQZ325" s="698"/>
      <c r="ERA325" s="488"/>
      <c r="ERB325" s="488"/>
      <c r="ERC325" s="488"/>
      <c r="ERD325" s="488"/>
      <c r="ERE325" s="488"/>
      <c r="ERF325" s="697" t="s">
        <v>9880</v>
      </c>
      <c r="ERG325" s="698"/>
      <c r="ERH325" s="698"/>
      <c r="ERI325" s="488"/>
      <c r="ERJ325" s="488"/>
      <c r="ERK325" s="488"/>
      <c r="ERL325" s="488"/>
      <c r="ERM325" s="488"/>
      <c r="ERN325" s="697" t="s">
        <v>9880</v>
      </c>
      <c r="ERO325" s="698"/>
      <c r="ERP325" s="698"/>
      <c r="ERQ325" s="488"/>
      <c r="ERR325" s="488"/>
      <c r="ERS325" s="488"/>
      <c r="ERT325" s="488"/>
      <c r="ERU325" s="488"/>
      <c r="ERV325" s="697" t="s">
        <v>9880</v>
      </c>
      <c r="ERW325" s="698"/>
      <c r="ERX325" s="698"/>
      <c r="ERY325" s="488"/>
      <c r="ERZ325" s="488"/>
      <c r="ESA325" s="488"/>
      <c r="ESB325" s="488"/>
      <c r="ESC325" s="488"/>
      <c r="ESD325" s="697" t="s">
        <v>9880</v>
      </c>
      <c r="ESE325" s="698"/>
      <c r="ESF325" s="698"/>
      <c r="ESG325" s="488"/>
      <c r="ESH325" s="488"/>
      <c r="ESI325" s="488"/>
      <c r="ESJ325" s="488"/>
      <c r="ESK325" s="488"/>
      <c r="ESL325" s="697" t="s">
        <v>9880</v>
      </c>
      <c r="ESM325" s="698"/>
      <c r="ESN325" s="698"/>
      <c r="ESO325" s="488"/>
      <c r="ESP325" s="488"/>
      <c r="ESQ325" s="488"/>
      <c r="ESR325" s="488"/>
      <c r="ESS325" s="488"/>
      <c r="EST325" s="697" t="s">
        <v>9880</v>
      </c>
      <c r="ESU325" s="698"/>
      <c r="ESV325" s="698"/>
      <c r="ESW325" s="488"/>
      <c r="ESX325" s="488"/>
      <c r="ESY325" s="488"/>
      <c r="ESZ325" s="488"/>
      <c r="ETA325" s="488"/>
      <c r="ETB325" s="697" t="s">
        <v>9880</v>
      </c>
      <c r="ETC325" s="698"/>
      <c r="ETD325" s="698"/>
      <c r="ETE325" s="488"/>
      <c r="ETF325" s="488"/>
      <c r="ETG325" s="488"/>
      <c r="ETH325" s="488"/>
      <c r="ETI325" s="488"/>
      <c r="ETJ325" s="697" t="s">
        <v>9880</v>
      </c>
      <c r="ETK325" s="698"/>
      <c r="ETL325" s="698"/>
      <c r="ETM325" s="488"/>
      <c r="ETN325" s="488"/>
      <c r="ETO325" s="488"/>
      <c r="ETP325" s="488"/>
      <c r="ETQ325" s="488"/>
      <c r="ETR325" s="697" t="s">
        <v>9880</v>
      </c>
      <c r="ETS325" s="698"/>
      <c r="ETT325" s="698"/>
      <c r="ETU325" s="488"/>
      <c r="ETV325" s="488"/>
      <c r="ETW325" s="488"/>
      <c r="ETX325" s="488"/>
      <c r="ETY325" s="488"/>
      <c r="ETZ325" s="697" t="s">
        <v>9880</v>
      </c>
      <c r="EUA325" s="698"/>
      <c r="EUB325" s="698"/>
      <c r="EUC325" s="488"/>
      <c r="EUD325" s="488"/>
      <c r="EUE325" s="488"/>
      <c r="EUF325" s="488"/>
      <c r="EUG325" s="488"/>
      <c r="EUH325" s="697" t="s">
        <v>9880</v>
      </c>
      <c r="EUI325" s="698"/>
      <c r="EUJ325" s="698"/>
      <c r="EUK325" s="488"/>
      <c r="EUL325" s="488"/>
      <c r="EUM325" s="488"/>
      <c r="EUN325" s="488"/>
      <c r="EUO325" s="488"/>
      <c r="EUP325" s="697" t="s">
        <v>9880</v>
      </c>
      <c r="EUQ325" s="698"/>
      <c r="EUR325" s="698"/>
      <c r="EUS325" s="488"/>
      <c r="EUT325" s="488"/>
      <c r="EUU325" s="488"/>
      <c r="EUV325" s="488"/>
      <c r="EUW325" s="488"/>
      <c r="EUX325" s="697" t="s">
        <v>9880</v>
      </c>
      <c r="EUY325" s="698"/>
      <c r="EUZ325" s="698"/>
      <c r="EVA325" s="488"/>
      <c r="EVB325" s="488"/>
      <c r="EVC325" s="488"/>
      <c r="EVD325" s="488"/>
      <c r="EVE325" s="488"/>
      <c r="EVF325" s="697" t="s">
        <v>9880</v>
      </c>
      <c r="EVG325" s="698"/>
      <c r="EVH325" s="698"/>
      <c r="EVI325" s="488"/>
      <c r="EVJ325" s="488"/>
      <c r="EVK325" s="488"/>
      <c r="EVL325" s="488"/>
      <c r="EVM325" s="488"/>
      <c r="EVN325" s="697" t="s">
        <v>9880</v>
      </c>
      <c r="EVO325" s="698"/>
      <c r="EVP325" s="698"/>
      <c r="EVQ325" s="488"/>
      <c r="EVR325" s="488"/>
      <c r="EVS325" s="488"/>
      <c r="EVT325" s="488"/>
      <c r="EVU325" s="488"/>
      <c r="EVV325" s="697" t="s">
        <v>9880</v>
      </c>
      <c r="EVW325" s="698"/>
      <c r="EVX325" s="698"/>
      <c r="EVY325" s="488"/>
      <c r="EVZ325" s="488"/>
      <c r="EWA325" s="488"/>
      <c r="EWB325" s="488"/>
      <c r="EWC325" s="488"/>
      <c r="EWD325" s="697" t="s">
        <v>9880</v>
      </c>
      <c r="EWE325" s="698"/>
      <c r="EWF325" s="698"/>
      <c r="EWG325" s="488"/>
      <c r="EWH325" s="488"/>
      <c r="EWI325" s="488"/>
      <c r="EWJ325" s="488"/>
      <c r="EWK325" s="488"/>
      <c r="EWL325" s="697" t="s">
        <v>9880</v>
      </c>
      <c r="EWM325" s="698"/>
      <c r="EWN325" s="698"/>
      <c r="EWO325" s="488"/>
      <c r="EWP325" s="488"/>
      <c r="EWQ325" s="488"/>
      <c r="EWR325" s="488"/>
      <c r="EWS325" s="488"/>
      <c r="EWT325" s="697" t="s">
        <v>9880</v>
      </c>
      <c r="EWU325" s="698"/>
      <c r="EWV325" s="698"/>
      <c r="EWW325" s="488"/>
      <c r="EWX325" s="488"/>
      <c r="EWY325" s="488"/>
      <c r="EWZ325" s="488"/>
      <c r="EXA325" s="488"/>
      <c r="EXB325" s="697" t="s">
        <v>9880</v>
      </c>
      <c r="EXC325" s="698"/>
      <c r="EXD325" s="698"/>
      <c r="EXE325" s="488"/>
      <c r="EXF325" s="488"/>
      <c r="EXG325" s="488"/>
      <c r="EXH325" s="488"/>
      <c r="EXI325" s="488"/>
      <c r="EXJ325" s="697" t="s">
        <v>9880</v>
      </c>
      <c r="EXK325" s="698"/>
      <c r="EXL325" s="698"/>
      <c r="EXM325" s="488"/>
      <c r="EXN325" s="488"/>
      <c r="EXO325" s="488"/>
      <c r="EXP325" s="488"/>
      <c r="EXQ325" s="488"/>
      <c r="EXR325" s="697" t="s">
        <v>9880</v>
      </c>
      <c r="EXS325" s="698"/>
      <c r="EXT325" s="698"/>
      <c r="EXU325" s="488"/>
      <c r="EXV325" s="488"/>
      <c r="EXW325" s="488"/>
      <c r="EXX325" s="488"/>
      <c r="EXY325" s="488"/>
      <c r="EXZ325" s="697" t="s">
        <v>9880</v>
      </c>
      <c r="EYA325" s="698"/>
      <c r="EYB325" s="698"/>
      <c r="EYC325" s="488"/>
      <c r="EYD325" s="488"/>
      <c r="EYE325" s="488"/>
      <c r="EYF325" s="488"/>
      <c r="EYG325" s="488"/>
      <c r="EYH325" s="697" t="s">
        <v>9880</v>
      </c>
      <c r="EYI325" s="698"/>
      <c r="EYJ325" s="698"/>
      <c r="EYK325" s="488"/>
      <c r="EYL325" s="488"/>
      <c r="EYM325" s="488"/>
      <c r="EYN325" s="488"/>
      <c r="EYO325" s="488"/>
      <c r="EYP325" s="697" t="s">
        <v>9880</v>
      </c>
      <c r="EYQ325" s="698"/>
      <c r="EYR325" s="698"/>
      <c r="EYS325" s="488"/>
      <c r="EYT325" s="488"/>
      <c r="EYU325" s="488"/>
      <c r="EYV325" s="488"/>
      <c r="EYW325" s="488"/>
      <c r="EYX325" s="697" t="s">
        <v>9880</v>
      </c>
      <c r="EYY325" s="698"/>
      <c r="EYZ325" s="698"/>
      <c r="EZA325" s="488"/>
      <c r="EZB325" s="488"/>
      <c r="EZC325" s="488"/>
      <c r="EZD325" s="488"/>
      <c r="EZE325" s="488"/>
      <c r="EZF325" s="697" t="s">
        <v>9880</v>
      </c>
      <c r="EZG325" s="698"/>
      <c r="EZH325" s="698"/>
      <c r="EZI325" s="488"/>
      <c r="EZJ325" s="488"/>
      <c r="EZK325" s="488"/>
      <c r="EZL325" s="488"/>
      <c r="EZM325" s="488"/>
      <c r="EZN325" s="697" t="s">
        <v>9880</v>
      </c>
      <c r="EZO325" s="698"/>
      <c r="EZP325" s="698"/>
      <c r="EZQ325" s="488"/>
      <c r="EZR325" s="488"/>
      <c r="EZS325" s="488"/>
      <c r="EZT325" s="488"/>
      <c r="EZU325" s="488"/>
      <c r="EZV325" s="697" t="s">
        <v>9880</v>
      </c>
      <c r="EZW325" s="698"/>
      <c r="EZX325" s="698"/>
      <c r="EZY325" s="488"/>
      <c r="EZZ325" s="488"/>
      <c r="FAA325" s="488"/>
      <c r="FAB325" s="488"/>
      <c r="FAC325" s="488"/>
      <c r="FAD325" s="697" t="s">
        <v>9880</v>
      </c>
      <c r="FAE325" s="698"/>
      <c r="FAF325" s="698"/>
      <c r="FAG325" s="488"/>
      <c r="FAH325" s="488"/>
      <c r="FAI325" s="488"/>
      <c r="FAJ325" s="488"/>
      <c r="FAK325" s="488"/>
      <c r="FAL325" s="697" t="s">
        <v>9880</v>
      </c>
      <c r="FAM325" s="698"/>
      <c r="FAN325" s="698"/>
      <c r="FAO325" s="488"/>
      <c r="FAP325" s="488"/>
      <c r="FAQ325" s="488"/>
      <c r="FAR325" s="488"/>
      <c r="FAS325" s="488"/>
      <c r="FAT325" s="697" t="s">
        <v>9880</v>
      </c>
      <c r="FAU325" s="698"/>
      <c r="FAV325" s="698"/>
      <c r="FAW325" s="488"/>
      <c r="FAX325" s="488"/>
      <c r="FAY325" s="488"/>
      <c r="FAZ325" s="488"/>
      <c r="FBA325" s="488"/>
      <c r="FBB325" s="697" t="s">
        <v>9880</v>
      </c>
      <c r="FBC325" s="698"/>
      <c r="FBD325" s="698"/>
      <c r="FBE325" s="488"/>
      <c r="FBF325" s="488"/>
      <c r="FBG325" s="488"/>
      <c r="FBH325" s="488"/>
      <c r="FBI325" s="488"/>
      <c r="FBJ325" s="697" t="s">
        <v>9880</v>
      </c>
      <c r="FBK325" s="698"/>
      <c r="FBL325" s="698"/>
      <c r="FBM325" s="488"/>
      <c r="FBN325" s="488"/>
      <c r="FBO325" s="488"/>
      <c r="FBP325" s="488"/>
      <c r="FBQ325" s="488"/>
      <c r="FBR325" s="697" t="s">
        <v>9880</v>
      </c>
      <c r="FBS325" s="698"/>
      <c r="FBT325" s="698"/>
      <c r="FBU325" s="488"/>
      <c r="FBV325" s="488"/>
      <c r="FBW325" s="488"/>
      <c r="FBX325" s="488"/>
      <c r="FBY325" s="488"/>
      <c r="FBZ325" s="697" t="s">
        <v>9880</v>
      </c>
      <c r="FCA325" s="698"/>
      <c r="FCB325" s="698"/>
      <c r="FCC325" s="488"/>
      <c r="FCD325" s="488"/>
      <c r="FCE325" s="488"/>
      <c r="FCF325" s="488"/>
      <c r="FCG325" s="488"/>
      <c r="FCH325" s="697" t="s">
        <v>9880</v>
      </c>
      <c r="FCI325" s="698"/>
      <c r="FCJ325" s="698"/>
      <c r="FCK325" s="488"/>
      <c r="FCL325" s="488"/>
      <c r="FCM325" s="488"/>
      <c r="FCN325" s="488"/>
      <c r="FCO325" s="488"/>
      <c r="FCP325" s="697" t="s">
        <v>9880</v>
      </c>
      <c r="FCQ325" s="698"/>
      <c r="FCR325" s="698"/>
      <c r="FCS325" s="488"/>
      <c r="FCT325" s="488"/>
      <c r="FCU325" s="488"/>
      <c r="FCV325" s="488"/>
      <c r="FCW325" s="488"/>
      <c r="FCX325" s="697" t="s">
        <v>9880</v>
      </c>
      <c r="FCY325" s="698"/>
      <c r="FCZ325" s="698"/>
      <c r="FDA325" s="488"/>
      <c r="FDB325" s="488"/>
      <c r="FDC325" s="488"/>
      <c r="FDD325" s="488"/>
      <c r="FDE325" s="488"/>
      <c r="FDF325" s="697" t="s">
        <v>9880</v>
      </c>
      <c r="FDG325" s="698"/>
      <c r="FDH325" s="698"/>
      <c r="FDI325" s="488"/>
      <c r="FDJ325" s="488"/>
      <c r="FDK325" s="488"/>
      <c r="FDL325" s="488"/>
      <c r="FDM325" s="488"/>
      <c r="FDN325" s="697" t="s">
        <v>9880</v>
      </c>
      <c r="FDO325" s="698"/>
      <c r="FDP325" s="698"/>
      <c r="FDQ325" s="488"/>
      <c r="FDR325" s="488"/>
      <c r="FDS325" s="488"/>
      <c r="FDT325" s="488"/>
      <c r="FDU325" s="488"/>
      <c r="FDV325" s="697" t="s">
        <v>9880</v>
      </c>
      <c r="FDW325" s="698"/>
      <c r="FDX325" s="698"/>
      <c r="FDY325" s="488"/>
      <c r="FDZ325" s="488"/>
      <c r="FEA325" s="488"/>
      <c r="FEB325" s="488"/>
      <c r="FEC325" s="488"/>
      <c r="FED325" s="697" t="s">
        <v>9880</v>
      </c>
      <c r="FEE325" s="698"/>
      <c r="FEF325" s="698"/>
      <c r="FEG325" s="488"/>
      <c r="FEH325" s="488"/>
      <c r="FEI325" s="488"/>
      <c r="FEJ325" s="488"/>
      <c r="FEK325" s="488"/>
      <c r="FEL325" s="697" t="s">
        <v>9880</v>
      </c>
      <c r="FEM325" s="698"/>
      <c r="FEN325" s="698"/>
      <c r="FEO325" s="488"/>
      <c r="FEP325" s="488"/>
      <c r="FEQ325" s="488"/>
      <c r="FER325" s="488"/>
      <c r="FES325" s="488"/>
      <c r="FET325" s="697" t="s">
        <v>9880</v>
      </c>
      <c r="FEU325" s="698"/>
      <c r="FEV325" s="698"/>
      <c r="FEW325" s="488"/>
      <c r="FEX325" s="488"/>
      <c r="FEY325" s="488"/>
      <c r="FEZ325" s="488"/>
      <c r="FFA325" s="488"/>
      <c r="FFB325" s="697" t="s">
        <v>9880</v>
      </c>
      <c r="FFC325" s="698"/>
      <c r="FFD325" s="698"/>
      <c r="FFE325" s="488"/>
      <c r="FFF325" s="488"/>
      <c r="FFG325" s="488"/>
      <c r="FFH325" s="488"/>
      <c r="FFI325" s="488"/>
      <c r="FFJ325" s="697" t="s">
        <v>9880</v>
      </c>
      <c r="FFK325" s="698"/>
      <c r="FFL325" s="698"/>
      <c r="FFM325" s="488"/>
      <c r="FFN325" s="488"/>
      <c r="FFO325" s="488"/>
      <c r="FFP325" s="488"/>
      <c r="FFQ325" s="488"/>
      <c r="FFR325" s="697" t="s">
        <v>9880</v>
      </c>
      <c r="FFS325" s="698"/>
      <c r="FFT325" s="698"/>
      <c r="FFU325" s="488"/>
      <c r="FFV325" s="488"/>
      <c r="FFW325" s="488"/>
      <c r="FFX325" s="488"/>
      <c r="FFY325" s="488"/>
      <c r="FFZ325" s="697" t="s">
        <v>9880</v>
      </c>
      <c r="FGA325" s="698"/>
      <c r="FGB325" s="698"/>
      <c r="FGC325" s="488"/>
      <c r="FGD325" s="488"/>
      <c r="FGE325" s="488"/>
      <c r="FGF325" s="488"/>
      <c r="FGG325" s="488"/>
      <c r="FGH325" s="697" t="s">
        <v>9880</v>
      </c>
      <c r="FGI325" s="698"/>
      <c r="FGJ325" s="698"/>
      <c r="FGK325" s="488"/>
      <c r="FGL325" s="488"/>
      <c r="FGM325" s="488"/>
      <c r="FGN325" s="488"/>
      <c r="FGO325" s="488"/>
      <c r="FGP325" s="697" t="s">
        <v>9880</v>
      </c>
      <c r="FGQ325" s="698"/>
      <c r="FGR325" s="698"/>
      <c r="FGS325" s="488"/>
      <c r="FGT325" s="488"/>
      <c r="FGU325" s="488"/>
      <c r="FGV325" s="488"/>
      <c r="FGW325" s="488"/>
      <c r="FGX325" s="697" t="s">
        <v>9880</v>
      </c>
      <c r="FGY325" s="698"/>
      <c r="FGZ325" s="698"/>
      <c r="FHA325" s="488"/>
      <c r="FHB325" s="488"/>
      <c r="FHC325" s="488"/>
      <c r="FHD325" s="488"/>
      <c r="FHE325" s="488"/>
      <c r="FHF325" s="697" t="s">
        <v>9880</v>
      </c>
      <c r="FHG325" s="698"/>
      <c r="FHH325" s="698"/>
      <c r="FHI325" s="488"/>
      <c r="FHJ325" s="488"/>
      <c r="FHK325" s="488"/>
      <c r="FHL325" s="488"/>
      <c r="FHM325" s="488"/>
      <c r="FHN325" s="697" t="s">
        <v>9880</v>
      </c>
      <c r="FHO325" s="698"/>
      <c r="FHP325" s="698"/>
      <c r="FHQ325" s="488"/>
      <c r="FHR325" s="488"/>
      <c r="FHS325" s="488"/>
      <c r="FHT325" s="488"/>
      <c r="FHU325" s="488"/>
      <c r="FHV325" s="697" t="s">
        <v>9880</v>
      </c>
      <c r="FHW325" s="698"/>
      <c r="FHX325" s="698"/>
      <c r="FHY325" s="488"/>
      <c r="FHZ325" s="488"/>
      <c r="FIA325" s="488"/>
      <c r="FIB325" s="488"/>
      <c r="FIC325" s="488"/>
      <c r="FID325" s="697" t="s">
        <v>9880</v>
      </c>
      <c r="FIE325" s="698"/>
      <c r="FIF325" s="698"/>
      <c r="FIG325" s="488"/>
      <c r="FIH325" s="488"/>
      <c r="FII325" s="488"/>
      <c r="FIJ325" s="488"/>
      <c r="FIK325" s="488"/>
      <c r="FIL325" s="697" t="s">
        <v>9880</v>
      </c>
      <c r="FIM325" s="698"/>
      <c r="FIN325" s="698"/>
      <c r="FIO325" s="488"/>
      <c r="FIP325" s="488"/>
      <c r="FIQ325" s="488"/>
      <c r="FIR325" s="488"/>
      <c r="FIS325" s="488"/>
      <c r="FIT325" s="697" t="s">
        <v>9880</v>
      </c>
      <c r="FIU325" s="698"/>
      <c r="FIV325" s="698"/>
      <c r="FIW325" s="488"/>
      <c r="FIX325" s="488"/>
      <c r="FIY325" s="488"/>
      <c r="FIZ325" s="488"/>
      <c r="FJA325" s="488"/>
      <c r="FJB325" s="697" t="s">
        <v>9880</v>
      </c>
      <c r="FJC325" s="698"/>
      <c r="FJD325" s="698"/>
      <c r="FJE325" s="488"/>
      <c r="FJF325" s="488"/>
      <c r="FJG325" s="488"/>
      <c r="FJH325" s="488"/>
      <c r="FJI325" s="488"/>
      <c r="FJJ325" s="697" t="s">
        <v>9880</v>
      </c>
      <c r="FJK325" s="698"/>
      <c r="FJL325" s="698"/>
      <c r="FJM325" s="488"/>
      <c r="FJN325" s="488"/>
      <c r="FJO325" s="488"/>
      <c r="FJP325" s="488"/>
      <c r="FJQ325" s="488"/>
      <c r="FJR325" s="697" t="s">
        <v>9880</v>
      </c>
      <c r="FJS325" s="698"/>
      <c r="FJT325" s="698"/>
      <c r="FJU325" s="488"/>
      <c r="FJV325" s="488"/>
      <c r="FJW325" s="488"/>
      <c r="FJX325" s="488"/>
      <c r="FJY325" s="488"/>
      <c r="FJZ325" s="697" t="s">
        <v>9880</v>
      </c>
      <c r="FKA325" s="698"/>
      <c r="FKB325" s="698"/>
      <c r="FKC325" s="488"/>
      <c r="FKD325" s="488"/>
      <c r="FKE325" s="488"/>
      <c r="FKF325" s="488"/>
      <c r="FKG325" s="488"/>
      <c r="FKH325" s="697" t="s">
        <v>9880</v>
      </c>
      <c r="FKI325" s="698"/>
      <c r="FKJ325" s="698"/>
      <c r="FKK325" s="488"/>
      <c r="FKL325" s="488"/>
      <c r="FKM325" s="488"/>
      <c r="FKN325" s="488"/>
      <c r="FKO325" s="488"/>
      <c r="FKP325" s="697" t="s">
        <v>9880</v>
      </c>
      <c r="FKQ325" s="698"/>
      <c r="FKR325" s="698"/>
      <c r="FKS325" s="488"/>
      <c r="FKT325" s="488"/>
      <c r="FKU325" s="488"/>
      <c r="FKV325" s="488"/>
      <c r="FKW325" s="488"/>
      <c r="FKX325" s="697" t="s">
        <v>9880</v>
      </c>
      <c r="FKY325" s="698"/>
      <c r="FKZ325" s="698"/>
      <c r="FLA325" s="488"/>
      <c r="FLB325" s="488"/>
      <c r="FLC325" s="488"/>
      <c r="FLD325" s="488"/>
      <c r="FLE325" s="488"/>
      <c r="FLF325" s="697" t="s">
        <v>9880</v>
      </c>
      <c r="FLG325" s="698"/>
      <c r="FLH325" s="698"/>
      <c r="FLI325" s="488"/>
      <c r="FLJ325" s="488"/>
      <c r="FLK325" s="488"/>
      <c r="FLL325" s="488"/>
      <c r="FLM325" s="488"/>
      <c r="FLN325" s="697" t="s">
        <v>9880</v>
      </c>
      <c r="FLO325" s="698"/>
      <c r="FLP325" s="698"/>
      <c r="FLQ325" s="488"/>
      <c r="FLR325" s="488"/>
      <c r="FLS325" s="488"/>
      <c r="FLT325" s="488"/>
      <c r="FLU325" s="488"/>
      <c r="FLV325" s="697" t="s">
        <v>9880</v>
      </c>
      <c r="FLW325" s="698"/>
      <c r="FLX325" s="698"/>
      <c r="FLY325" s="488"/>
      <c r="FLZ325" s="488"/>
      <c r="FMA325" s="488"/>
      <c r="FMB325" s="488"/>
      <c r="FMC325" s="488"/>
      <c r="FMD325" s="697" t="s">
        <v>9880</v>
      </c>
      <c r="FME325" s="698"/>
      <c r="FMF325" s="698"/>
      <c r="FMG325" s="488"/>
      <c r="FMH325" s="488"/>
      <c r="FMI325" s="488"/>
      <c r="FMJ325" s="488"/>
      <c r="FMK325" s="488"/>
      <c r="FML325" s="697" t="s">
        <v>9880</v>
      </c>
      <c r="FMM325" s="698"/>
      <c r="FMN325" s="698"/>
      <c r="FMO325" s="488"/>
      <c r="FMP325" s="488"/>
      <c r="FMQ325" s="488"/>
      <c r="FMR325" s="488"/>
      <c r="FMS325" s="488"/>
      <c r="FMT325" s="697" t="s">
        <v>9880</v>
      </c>
      <c r="FMU325" s="698"/>
      <c r="FMV325" s="698"/>
      <c r="FMW325" s="488"/>
      <c r="FMX325" s="488"/>
      <c r="FMY325" s="488"/>
      <c r="FMZ325" s="488"/>
      <c r="FNA325" s="488"/>
      <c r="FNB325" s="697" t="s">
        <v>9880</v>
      </c>
      <c r="FNC325" s="698"/>
      <c r="FND325" s="698"/>
      <c r="FNE325" s="488"/>
      <c r="FNF325" s="488"/>
      <c r="FNG325" s="488"/>
      <c r="FNH325" s="488"/>
      <c r="FNI325" s="488"/>
      <c r="FNJ325" s="697" t="s">
        <v>9880</v>
      </c>
      <c r="FNK325" s="698"/>
      <c r="FNL325" s="698"/>
      <c r="FNM325" s="488"/>
      <c r="FNN325" s="488"/>
      <c r="FNO325" s="488"/>
      <c r="FNP325" s="488"/>
      <c r="FNQ325" s="488"/>
      <c r="FNR325" s="697" t="s">
        <v>9880</v>
      </c>
      <c r="FNS325" s="698"/>
      <c r="FNT325" s="698"/>
      <c r="FNU325" s="488"/>
      <c r="FNV325" s="488"/>
      <c r="FNW325" s="488"/>
      <c r="FNX325" s="488"/>
      <c r="FNY325" s="488"/>
      <c r="FNZ325" s="697" t="s">
        <v>9880</v>
      </c>
      <c r="FOA325" s="698"/>
      <c r="FOB325" s="698"/>
      <c r="FOC325" s="488"/>
      <c r="FOD325" s="488"/>
      <c r="FOE325" s="488"/>
      <c r="FOF325" s="488"/>
      <c r="FOG325" s="488"/>
      <c r="FOH325" s="697" t="s">
        <v>9880</v>
      </c>
      <c r="FOI325" s="698"/>
      <c r="FOJ325" s="698"/>
      <c r="FOK325" s="488"/>
      <c r="FOL325" s="488"/>
      <c r="FOM325" s="488"/>
      <c r="FON325" s="488"/>
      <c r="FOO325" s="488"/>
      <c r="FOP325" s="697" t="s">
        <v>9880</v>
      </c>
      <c r="FOQ325" s="698"/>
      <c r="FOR325" s="698"/>
      <c r="FOS325" s="488"/>
      <c r="FOT325" s="488"/>
      <c r="FOU325" s="488"/>
      <c r="FOV325" s="488"/>
      <c r="FOW325" s="488"/>
      <c r="FOX325" s="697" t="s">
        <v>9880</v>
      </c>
      <c r="FOY325" s="698"/>
      <c r="FOZ325" s="698"/>
      <c r="FPA325" s="488"/>
      <c r="FPB325" s="488"/>
      <c r="FPC325" s="488"/>
      <c r="FPD325" s="488"/>
      <c r="FPE325" s="488"/>
      <c r="FPF325" s="697" t="s">
        <v>9880</v>
      </c>
      <c r="FPG325" s="698"/>
      <c r="FPH325" s="698"/>
      <c r="FPI325" s="488"/>
      <c r="FPJ325" s="488"/>
      <c r="FPK325" s="488"/>
      <c r="FPL325" s="488"/>
      <c r="FPM325" s="488"/>
      <c r="FPN325" s="697" t="s">
        <v>9880</v>
      </c>
      <c r="FPO325" s="698"/>
      <c r="FPP325" s="698"/>
      <c r="FPQ325" s="488"/>
      <c r="FPR325" s="488"/>
      <c r="FPS325" s="488"/>
      <c r="FPT325" s="488"/>
      <c r="FPU325" s="488"/>
      <c r="FPV325" s="697" t="s">
        <v>9880</v>
      </c>
      <c r="FPW325" s="698"/>
      <c r="FPX325" s="698"/>
      <c r="FPY325" s="488"/>
      <c r="FPZ325" s="488"/>
      <c r="FQA325" s="488"/>
      <c r="FQB325" s="488"/>
      <c r="FQC325" s="488"/>
      <c r="FQD325" s="697" t="s">
        <v>9880</v>
      </c>
      <c r="FQE325" s="698"/>
      <c r="FQF325" s="698"/>
      <c r="FQG325" s="488"/>
      <c r="FQH325" s="488"/>
      <c r="FQI325" s="488"/>
      <c r="FQJ325" s="488"/>
      <c r="FQK325" s="488"/>
      <c r="FQL325" s="697" t="s">
        <v>9880</v>
      </c>
      <c r="FQM325" s="698"/>
      <c r="FQN325" s="698"/>
      <c r="FQO325" s="488"/>
      <c r="FQP325" s="488"/>
      <c r="FQQ325" s="488"/>
      <c r="FQR325" s="488"/>
      <c r="FQS325" s="488"/>
      <c r="FQT325" s="697" t="s">
        <v>9880</v>
      </c>
      <c r="FQU325" s="698"/>
      <c r="FQV325" s="698"/>
      <c r="FQW325" s="488"/>
      <c r="FQX325" s="488"/>
      <c r="FQY325" s="488"/>
      <c r="FQZ325" s="488"/>
      <c r="FRA325" s="488"/>
      <c r="FRB325" s="697" t="s">
        <v>9880</v>
      </c>
      <c r="FRC325" s="698"/>
      <c r="FRD325" s="698"/>
      <c r="FRE325" s="488"/>
      <c r="FRF325" s="488"/>
      <c r="FRG325" s="488"/>
      <c r="FRH325" s="488"/>
      <c r="FRI325" s="488"/>
      <c r="FRJ325" s="697" t="s">
        <v>9880</v>
      </c>
      <c r="FRK325" s="698"/>
      <c r="FRL325" s="698"/>
      <c r="FRM325" s="488"/>
      <c r="FRN325" s="488"/>
      <c r="FRO325" s="488"/>
      <c r="FRP325" s="488"/>
      <c r="FRQ325" s="488"/>
      <c r="FRR325" s="697" t="s">
        <v>9880</v>
      </c>
      <c r="FRS325" s="698"/>
      <c r="FRT325" s="698"/>
      <c r="FRU325" s="488"/>
      <c r="FRV325" s="488"/>
      <c r="FRW325" s="488"/>
      <c r="FRX325" s="488"/>
      <c r="FRY325" s="488"/>
      <c r="FRZ325" s="697" t="s">
        <v>9880</v>
      </c>
      <c r="FSA325" s="698"/>
      <c r="FSB325" s="698"/>
      <c r="FSC325" s="488"/>
      <c r="FSD325" s="488"/>
      <c r="FSE325" s="488"/>
      <c r="FSF325" s="488"/>
      <c r="FSG325" s="488"/>
      <c r="FSH325" s="697" t="s">
        <v>9880</v>
      </c>
      <c r="FSI325" s="698"/>
      <c r="FSJ325" s="698"/>
      <c r="FSK325" s="488"/>
      <c r="FSL325" s="488"/>
      <c r="FSM325" s="488"/>
      <c r="FSN325" s="488"/>
      <c r="FSO325" s="488"/>
      <c r="FSP325" s="697" t="s">
        <v>9880</v>
      </c>
      <c r="FSQ325" s="698"/>
      <c r="FSR325" s="698"/>
      <c r="FSS325" s="488"/>
      <c r="FST325" s="488"/>
      <c r="FSU325" s="488"/>
      <c r="FSV325" s="488"/>
      <c r="FSW325" s="488"/>
      <c r="FSX325" s="697" t="s">
        <v>9880</v>
      </c>
      <c r="FSY325" s="698"/>
      <c r="FSZ325" s="698"/>
      <c r="FTA325" s="488"/>
      <c r="FTB325" s="488"/>
      <c r="FTC325" s="488"/>
      <c r="FTD325" s="488"/>
      <c r="FTE325" s="488"/>
      <c r="FTF325" s="697" t="s">
        <v>9880</v>
      </c>
      <c r="FTG325" s="698"/>
      <c r="FTH325" s="698"/>
      <c r="FTI325" s="488"/>
      <c r="FTJ325" s="488"/>
      <c r="FTK325" s="488"/>
      <c r="FTL325" s="488"/>
      <c r="FTM325" s="488"/>
      <c r="FTN325" s="697" t="s">
        <v>9880</v>
      </c>
      <c r="FTO325" s="698"/>
      <c r="FTP325" s="698"/>
      <c r="FTQ325" s="488"/>
      <c r="FTR325" s="488"/>
      <c r="FTS325" s="488"/>
      <c r="FTT325" s="488"/>
      <c r="FTU325" s="488"/>
      <c r="FTV325" s="697" t="s">
        <v>9880</v>
      </c>
      <c r="FTW325" s="698"/>
      <c r="FTX325" s="698"/>
      <c r="FTY325" s="488"/>
      <c r="FTZ325" s="488"/>
      <c r="FUA325" s="488"/>
      <c r="FUB325" s="488"/>
      <c r="FUC325" s="488"/>
      <c r="FUD325" s="697" t="s">
        <v>9880</v>
      </c>
      <c r="FUE325" s="698"/>
      <c r="FUF325" s="698"/>
      <c r="FUG325" s="488"/>
      <c r="FUH325" s="488"/>
      <c r="FUI325" s="488"/>
      <c r="FUJ325" s="488"/>
      <c r="FUK325" s="488"/>
      <c r="FUL325" s="697" t="s">
        <v>9880</v>
      </c>
      <c r="FUM325" s="698"/>
      <c r="FUN325" s="698"/>
      <c r="FUO325" s="488"/>
      <c r="FUP325" s="488"/>
      <c r="FUQ325" s="488"/>
      <c r="FUR325" s="488"/>
      <c r="FUS325" s="488"/>
      <c r="FUT325" s="697" t="s">
        <v>9880</v>
      </c>
      <c r="FUU325" s="698"/>
      <c r="FUV325" s="698"/>
      <c r="FUW325" s="488"/>
      <c r="FUX325" s="488"/>
      <c r="FUY325" s="488"/>
      <c r="FUZ325" s="488"/>
      <c r="FVA325" s="488"/>
      <c r="FVB325" s="697" t="s">
        <v>9880</v>
      </c>
      <c r="FVC325" s="698"/>
      <c r="FVD325" s="698"/>
      <c r="FVE325" s="488"/>
      <c r="FVF325" s="488"/>
      <c r="FVG325" s="488"/>
      <c r="FVH325" s="488"/>
      <c r="FVI325" s="488"/>
      <c r="FVJ325" s="697" t="s">
        <v>9880</v>
      </c>
      <c r="FVK325" s="698"/>
      <c r="FVL325" s="698"/>
      <c r="FVM325" s="488"/>
      <c r="FVN325" s="488"/>
      <c r="FVO325" s="488"/>
      <c r="FVP325" s="488"/>
      <c r="FVQ325" s="488"/>
      <c r="FVR325" s="697" t="s">
        <v>9880</v>
      </c>
      <c r="FVS325" s="698"/>
      <c r="FVT325" s="698"/>
      <c r="FVU325" s="488"/>
      <c r="FVV325" s="488"/>
      <c r="FVW325" s="488"/>
      <c r="FVX325" s="488"/>
      <c r="FVY325" s="488"/>
      <c r="FVZ325" s="697" t="s">
        <v>9880</v>
      </c>
      <c r="FWA325" s="698"/>
      <c r="FWB325" s="698"/>
      <c r="FWC325" s="488"/>
      <c r="FWD325" s="488"/>
      <c r="FWE325" s="488"/>
      <c r="FWF325" s="488"/>
      <c r="FWG325" s="488"/>
      <c r="FWH325" s="697" t="s">
        <v>9880</v>
      </c>
      <c r="FWI325" s="698"/>
      <c r="FWJ325" s="698"/>
      <c r="FWK325" s="488"/>
      <c r="FWL325" s="488"/>
      <c r="FWM325" s="488"/>
      <c r="FWN325" s="488"/>
      <c r="FWO325" s="488"/>
      <c r="FWP325" s="697" t="s">
        <v>9880</v>
      </c>
      <c r="FWQ325" s="698"/>
      <c r="FWR325" s="698"/>
      <c r="FWS325" s="488"/>
      <c r="FWT325" s="488"/>
      <c r="FWU325" s="488"/>
      <c r="FWV325" s="488"/>
      <c r="FWW325" s="488"/>
      <c r="FWX325" s="697" t="s">
        <v>9880</v>
      </c>
      <c r="FWY325" s="698"/>
      <c r="FWZ325" s="698"/>
      <c r="FXA325" s="488"/>
      <c r="FXB325" s="488"/>
      <c r="FXC325" s="488"/>
      <c r="FXD325" s="488"/>
      <c r="FXE325" s="488"/>
      <c r="FXF325" s="697" t="s">
        <v>9880</v>
      </c>
      <c r="FXG325" s="698"/>
      <c r="FXH325" s="698"/>
      <c r="FXI325" s="488"/>
      <c r="FXJ325" s="488"/>
      <c r="FXK325" s="488"/>
      <c r="FXL325" s="488"/>
      <c r="FXM325" s="488"/>
      <c r="FXN325" s="697" t="s">
        <v>9880</v>
      </c>
      <c r="FXO325" s="698"/>
      <c r="FXP325" s="698"/>
      <c r="FXQ325" s="488"/>
      <c r="FXR325" s="488"/>
      <c r="FXS325" s="488"/>
      <c r="FXT325" s="488"/>
      <c r="FXU325" s="488"/>
      <c r="FXV325" s="697" t="s">
        <v>9880</v>
      </c>
      <c r="FXW325" s="698"/>
      <c r="FXX325" s="698"/>
      <c r="FXY325" s="488"/>
      <c r="FXZ325" s="488"/>
      <c r="FYA325" s="488"/>
      <c r="FYB325" s="488"/>
      <c r="FYC325" s="488"/>
      <c r="FYD325" s="697" t="s">
        <v>9880</v>
      </c>
      <c r="FYE325" s="698"/>
      <c r="FYF325" s="698"/>
      <c r="FYG325" s="488"/>
      <c r="FYH325" s="488"/>
      <c r="FYI325" s="488"/>
      <c r="FYJ325" s="488"/>
      <c r="FYK325" s="488"/>
      <c r="FYL325" s="697" t="s">
        <v>9880</v>
      </c>
      <c r="FYM325" s="698"/>
      <c r="FYN325" s="698"/>
      <c r="FYO325" s="488"/>
      <c r="FYP325" s="488"/>
      <c r="FYQ325" s="488"/>
      <c r="FYR325" s="488"/>
      <c r="FYS325" s="488"/>
      <c r="FYT325" s="697" t="s">
        <v>9880</v>
      </c>
      <c r="FYU325" s="698"/>
      <c r="FYV325" s="698"/>
      <c r="FYW325" s="488"/>
      <c r="FYX325" s="488"/>
      <c r="FYY325" s="488"/>
      <c r="FYZ325" s="488"/>
      <c r="FZA325" s="488"/>
      <c r="FZB325" s="697" t="s">
        <v>9880</v>
      </c>
      <c r="FZC325" s="698"/>
      <c r="FZD325" s="698"/>
      <c r="FZE325" s="488"/>
      <c r="FZF325" s="488"/>
      <c r="FZG325" s="488"/>
      <c r="FZH325" s="488"/>
      <c r="FZI325" s="488"/>
      <c r="FZJ325" s="697" t="s">
        <v>9880</v>
      </c>
      <c r="FZK325" s="698"/>
      <c r="FZL325" s="698"/>
      <c r="FZM325" s="488"/>
      <c r="FZN325" s="488"/>
      <c r="FZO325" s="488"/>
      <c r="FZP325" s="488"/>
      <c r="FZQ325" s="488"/>
      <c r="FZR325" s="697" t="s">
        <v>9880</v>
      </c>
      <c r="FZS325" s="698"/>
      <c r="FZT325" s="698"/>
      <c r="FZU325" s="488"/>
      <c r="FZV325" s="488"/>
      <c r="FZW325" s="488"/>
      <c r="FZX325" s="488"/>
      <c r="FZY325" s="488"/>
      <c r="FZZ325" s="697" t="s">
        <v>9880</v>
      </c>
      <c r="GAA325" s="698"/>
      <c r="GAB325" s="698"/>
      <c r="GAC325" s="488"/>
      <c r="GAD325" s="488"/>
      <c r="GAE325" s="488"/>
      <c r="GAF325" s="488"/>
      <c r="GAG325" s="488"/>
      <c r="GAH325" s="697" t="s">
        <v>9880</v>
      </c>
      <c r="GAI325" s="698"/>
      <c r="GAJ325" s="698"/>
      <c r="GAK325" s="488"/>
      <c r="GAL325" s="488"/>
      <c r="GAM325" s="488"/>
      <c r="GAN325" s="488"/>
      <c r="GAO325" s="488"/>
      <c r="GAP325" s="697" t="s">
        <v>9880</v>
      </c>
      <c r="GAQ325" s="698"/>
      <c r="GAR325" s="698"/>
      <c r="GAS325" s="488"/>
      <c r="GAT325" s="488"/>
      <c r="GAU325" s="488"/>
      <c r="GAV325" s="488"/>
      <c r="GAW325" s="488"/>
      <c r="GAX325" s="697" t="s">
        <v>9880</v>
      </c>
      <c r="GAY325" s="698"/>
      <c r="GAZ325" s="698"/>
      <c r="GBA325" s="488"/>
      <c r="GBB325" s="488"/>
      <c r="GBC325" s="488"/>
      <c r="GBD325" s="488"/>
      <c r="GBE325" s="488"/>
      <c r="GBF325" s="697" t="s">
        <v>9880</v>
      </c>
      <c r="GBG325" s="698"/>
      <c r="GBH325" s="698"/>
      <c r="GBI325" s="488"/>
      <c r="GBJ325" s="488"/>
      <c r="GBK325" s="488"/>
      <c r="GBL325" s="488"/>
      <c r="GBM325" s="488"/>
      <c r="GBN325" s="697" t="s">
        <v>9880</v>
      </c>
      <c r="GBO325" s="698"/>
      <c r="GBP325" s="698"/>
      <c r="GBQ325" s="488"/>
      <c r="GBR325" s="488"/>
      <c r="GBS325" s="488"/>
      <c r="GBT325" s="488"/>
      <c r="GBU325" s="488"/>
      <c r="GBV325" s="697" t="s">
        <v>9880</v>
      </c>
      <c r="GBW325" s="698"/>
      <c r="GBX325" s="698"/>
      <c r="GBY325" s="488"/>
      <c r="GBZ325" s="488"/>
      <c r="GCA325" s="488"/>
      <c r="GCB325" s="488"/>
      <c r="GCC325" s="488"/>
      <c r="GCD325" s="697" t="s">
        <v>9880</v>
      </c>
      <c r="GCE325" s="698"/>
      <c r="GCF325" s="698"/>
      <c r="GCG325" s="488"/>
      <c r="GCH325" s="488"/>
      <c r="GCI325" s="488"/>
      <c r="GCJ325" s="488"/>
      <c r="GCK325" s="488"/>
      <c r="GCL325" s="697" t="s">
        <v>9880</v>
      </c>
      <c r="GCM325" s="698"/>
      <c r="GCN325" s="698"/>
      <c r="GCO325" s="488"/>
      <c r="GCP325" s="488"/>
      <c r="GCQ325" s="488"/>
      <c r="GCR325" s="488"/>
      <c r="GCS325" s="488"/>
      <c r="GCT325" s="697" t="s">
        <v>9880</v>
      </c>
      <c r="GCU325" s="698"/>
      <c r="GCV325" s="698"/>
      <c r="GCW325" s="488"/>
      <c r="GCX325" s="488"/>
      <c r="GCY325" s="488"/>
      <c r="GCZ325" s="488"/>
      <c r="GDA325" s="488"/>
      <c r="GDB325" s="697" t="s">
        <v>9880</v>
      </c>
      <c r="GDC325" s="698"/>
      <c r="GDD325" s="698"/>
      <c r="GDE325" s="488"/>
      <c r="GDF325" s="488"/>
      <c r="GDG325" s="488"/>
      <c r="GDH325" s="488"/>
      <c r="GDI325" s="488"/>
      <c r="GDJ325" s="697" t="s">
        <v>9880</v>
      </c>
      <c r="GDK325" s="698"/>
      <c r="GDL325" s="698"/>
      <c r="GDM325" s="488"/>
      <c r="GDN325" s="488"/>
      <c r="GDO325" s="488"/>
      <c r="GDP325" s="488"/>
      <c r="GDQ325" s="488"/>
      <c r="GDR325" s="697" t="s">
        <v>9880</v>
      </c>
      <c r="GDS325" s="698"/>
      <c r="GDT325" s="698"/>
      <c r="GDU325" s="488"/>
      <c r="GDV325" s="488"/>
      <c r="GDW325" s="488"/>
      <c r="GDX325" s="488"/>
      <c r="GDY325" s="488"/>
      <c r="GDZ325" s="697" t="s">
        <v>9880</v>
      </c>
      <c r="GEA325" s="698"/>
      <c r="GEB325" s="698"/>
      <c r="GEC325" s="488"/>
      <c r="GED325" s="488"/>
      <c r="GEE325" s="488"/>
      <c r="GEF325" s="488"/>
      <c r="GEG325" s="488"/>
      <c r="GEH325" s="697" t="s">
        <v>9880</v>
      </c>
      <c r="GEI325" s="698"/>
      <c r="GEJ325" s="698"/>
      <c r="GEK325" s="488"/>
      <c r="GEL325" s="488"/>
      <c r="GEM325" s="488"/>
      <c r="GEN325" s="488"/>
      <c r="GEO325" s="488"/>
      <c r="GEP325" s="697" t="s">
        <v>9880</v>
      </c>
      <c r="GEQ325" s="698"/>
      <c r="GER325" s="698"/>
      <c r="GES325" s="488"/>
      <c r="GET325" s="488"/>
      <c r="GEU325" s="488"/>
      <c r="GEV325" s="488"/>
      <c r="GEW325" s="488"/>
      <c r="GEX325" s="697" t="s">
        <v>9880</v>
      </c>
      <c r="GEY325" s="698"/>
      <c r="GEZ325" s="698"/>
      <c r="GFA325" s="488"/>
      <c r="GFB325" s="488"/>
      <c r="GFC325" s="488"/>
      <c r="GFD325" s="488"/>
      <c r="GFE325" s="488"/>
      <c r="GFF325" s="697" t="s">
        <v>9880</v>
      </c>
      <c r="GFG325" s="698"/>
      <c r="GFH325" s="698"/>
      <c r="GFI325" s="488"/>
      <c r="GFJ325" s="488"/>
      <c r="GFK325" s="488"/>
      <c r="GFL325" s="488"/>
      <c r="GFM325" s="488"/>
      <c r="GFN325" s="697" t="s">
        <v>9880</v>
      </c>
      <c r="GFO325" s="698"/>
      <c r="GFP325" s="698"/>
      <c r="GFQ325" s="488"/>
      <c r="GFR325" s="488"/>
      <c r="GFS325" s="488"/>
      <c r="GFT325" s="488"/>
      <c r="GFU325" s="488"/>
      <c r="GFV325" s="697" t="s">
        <v>9880</v>
      </c>
      <c r="GFW325" s="698"/>
      <c r="GFX325" s="698"/>
      <c r="GFY325" s="488"/>
      <c r="GFZ325" s="488"/>
      <c r="GGA325" s="488"/>
      <c r="GGB325" s="488"/>
      <c r="GGC325" s="488"/>
      <c r="GGD325" s="697" t="s">
        <v>9880</v>
      </c>
      <c r="GGE325" s="698"/>
      <c r="GGF325" s="698"/>
      <c r="GGG325" s="488"/>
      <c r="GGH325" s="488"/>
      <c r="GGI325" s="488"/>
      <c r="GGJ325" s="488"/>
      <c r="GGK325" s="488"/>
      <c r="GGL325" s="697" t="s">
        <v>9880</v>
      </c>
      <c r="GGM325" s="698"/>
      <c r="GGN325" s="698"/>
      <c r="GGO325" s="488"/>
      <c r="GGP325" s="488"/>
      <c r="GGQ325" s="488"/>
      <c r="GGR325" s="488"/>
      <c r="GGS325" s="488"/>
      <c r="GGT325" s="697" t="s">
        <v>9880</v>
      </c>
      <c r="GGU325" s="698"/>
      <c r="GGV325" s="698"/>
      <c r="GGW325" s="488"/>
      <c r="GGX325" s="488"/>
      <c r="GGY325" s="488"/>
      <c r="GGZ325" s="488"/>
      <c r="GHA325" s="488"/>
      <c r="GHB325" s="697" t="s">
        <v>9880</v>
      </c>
      <c r="GHC325" s="698"/>
      <c r="GHD325" s="698"/>
      <c r="GHE325" s="488"/>
      <c r="GHF325" s="488"/>
      <c r="GHG325" s="488"/>
      <c r="GHH325" s="488"/>
      <c r="GHI325" s="488"/>
      <c r="GHJ325" s="697" t="s">
        <v>9880</v>
      </c>
      <c r="GHK325" s="698"/>
      <c r="GHL325" s="698"/>
      <c r="GHM325" s="488"/>
      <c r="GHN325" s="488"/>
      <c r="GHO325" s="488"/>
      <c r="GHP325" s="488"/>
      <c r="GHQ325" s="488"/>
      <c r="GHR325" s="697" t="s">
        <v>9880</v>
      </c>
      <c r="GHS325" s="698"/>
      <c r="GHT325" s="698"/>
      <c r="GHU325" s="488"/>
      <c r="GHV325" s="488"/>
      <c r="GHW325" s="488"/>
      <c r="GHX325" s="488"/>
      <c r="GHY325" s="488"/>
      <c r="GHZ325" s="697" t="s">
        <v>9880</v>
      </c>
      <c r="GIA325" s="698"/>
      <c r="GIB325" s="698"/>
      <c r="GIC325" s="488"/>
      <c r="GID325" s="488"/>
      <c r="GIE325" s="488"/>
      <c r="GIF325" s="488"/>
      <c r="GIG325" s="488"/>
      <c r="GIH325" s="697" t="s">
        <v>9880</v>
      </c>
      <c r="GII325" s="698"/>
      <c r="GIJ325" s="698"/>
      <c r="GIK325" s="488"/>
      <c r="GIL325" s="488"/>
      <c r="GIM325" s="488"/>
      <c r="GIN325" s="488"/>
      <c r="GIO325" s="488"/>
      <c r="GIP325" s="697" t="s">
        <v>9880</v>
      </c>
      <c r="GIQ325" s="698"/>
      <c r="GIR325" s="698"/>
      <c r="GIS325" s="488"/>
      <c r="GIT325" s="488"/>
      <c r="GIU325" s="488"/>
      <c r="GIV325" s="488"/>
      <c r="GIW325" s="488"/>
      <c r="GIX325" s="697" t="s">
        <v>9880</v>
      </c>
      <c r="GIY325" s="698"/>
      <c r="GIZ325" s="698"/>
      <c r="GJA325" s="488"/>
      <c r="GJB325" s="488"/>
      <c r="GJC325" s="488"/>
      <c r="GJD325" s="488"/>
      <c r="GJE325" s="488"/>
      <c r="GJF325" s="697" t="s">
        <v>9880</v>
      </c>
      <c r="GJG325" s="698"/>
      <c r="GJH325" s="698"/>
      <c r="GJI325" s="488"/>
      <c r="GJJ325" s="488"/>
      <c r="GJK325" s="488"/>
      <c r="GJL325" s="488"/>
      <c r="GJM325" s="488"/>
      <c r="GJN325" s="697" t="s">
        <v>9880</v>
      </c>
      <c r="GJO325" s="698"/>
      <c r="GJP325" s="698"/>
      <c r="GJQ325" s="488"/>
      <c r="GJR325" s="488"/>
      <c r="GJS325" s="488"/>
      <c r="GJT325" s="488"/>
      <c r="GJU325" s="488"/>
      <c r="GJV325" s="697" t="s">
        <v>9880</v>
      </c>
      <c r="GJW325" s="698"/>
      <c r="GJX325" s="698"/>
      <c r="GJY325" s="488"/>
      <c r="GJZ325" s="488"/>
      <c r="GKA325" s="488"/>
      <c r="GKB325" s="488"/>
      <c r="GKC325" s="488"/>
      <c r="GKD325" s="697" t="s">
        <v>9880</v>
      </c>
      <c r="GKE325" s="698"/>
      <c r="GKF325" s="698"/>
      <c r="GKG325" s="488"/>
      <c r="GKH325" s="488"/>
      <c r="GKI325" s="488"/>
      <c r="GKJ325" s="488"/>
      <c r="GKK325" s="488"/>
      <c r="GKL325" s="697" t="s">
        <v>9880</v>
      </c>
      <c r="GKM325" s="698"/>
      <c r="GKN325" s="698"/>
      <c r="GKO325" s="488"/>
      <c r="GKP325" s="488"/>
      <c r="GKQ325" s="488"/>
      <c r="GKR325" s="488"/>
      <c r="GKS325" s="488"/>
      <c r="GKT325" s="697" t="s">
        <v>9880</v>
      </c>
      <c r="GKU325" s="698"/>
      <c r="GKV325" s="698"/>
      <c r="GKW325" s="488"/>
      <c r="GKX325" s="488"/>
      <c r="GKY325" s="488"/>
      <c r="GKZ325" s="488"/>
      <c r="GLA325" s="488"/>
      <c r="GLB325" s="697" t="s">
        <v>9880</v>
      </c>
      <c r="GLC325" s="698"/>
      <c r="GLD325" s="698"/>
      <c r="GLE325" s="488"/>
      <c r="GLF325" s="488"/>
      <c r="GLG325" s="488"/>
      <c r="GLH325" s="488"/>
      <c r="GLI325" s="488"/>
      <c r="GLJ325" s="697" t="s">
        <v>9880</v>
      </c>
      <c r="GLK325" s="698"/>
      <c r="GLL325" s="698"/>
      <c r="GLM325" s="488"/>
      <c r="GLN325" s="488"/>
      <c r="GLO325" s="488"/>
      <c r="GLP325" s="488"/>
      <c r="GLQ325" s="488"/>
      <c r="GLR325" s="697" t="s">
        <v>9880</v>
      </c>
      <c r="GLS325" s="698"/>
      <c r="GLT325" s="698"/>
      <c r="GLU325" s="488"/>
      <c r="GLV325" s="488"/>
      <c r="GLW325" s="488"/>
      <c r="GLX325" s="488"/>
      <c r="GLY325" s="488"/>
      <c r="GLZ325" s="697" t="s">
        <v>9880</v>
      </c>
      <c r="GMA325" s="698"/>
      <c r="GMB325" s="698"/>
      <c r="GMC325" s="488"/>
      <c r="GMD325" s="488"/>
      <c r="GME325" s="488"/>
      <c r="GMF325" s="488"/>
      <c r="GMG325" s="488"/>
      <c r="GMH325" s="697" t="s">
        <v>9880</v>
      </c>
      <c r="GMI325" s="698"/>
      <c r="GMJ325" s="698"/>
      <c r="GMK325" s="488"/>
      <c r="GML325" s="488"/>
      <c r="GMM325" s="488"/>
      <c r="GMN325" s="488"/>
      <c r="GMO325" s="488"/>
      <c r="GMP325" s="697" t="s">
        <v>9880</v>
      </c>
      <c r="GMQ325" s="698"/>
      <c r="GMR325" s="698"/>
      <c r="GMS325" s="488"/>
      <c r="GMT325" s="488"/>
      <c r="GMU325" s="488"/>
      <c r="GMV325" s="488"/>
      <c r="GMW325" s="488"/>
      <c r="GMX325" s="697" t="s">
        <v>9880</v>
      </c>
      <c r="GMY325" s="698"/>
      <c r="GMZ325" s="698"/>
      <c r="GNA325" s="488"/>
      <c r="GNB325" s="488"/>
      <c r="GNC325" s="488"/>
      <c r="GND325" s="488"/>
      <c r="GNE325" s="488"/>
      <c r="GNF325" s="697" t="s">
        <v>9880</v>
      </c>
      <c r="GNG325" s="698"/>
      <c r="GNH325" s="698"/>
      <c r="GNI325" s="488"/>
      <c r="GNJ325" s="488"/>
      <c r="GNK325" s="488"/>
      <c r="GNL325" s="488"/>
      <c r="GNM325" s="488"/>
      <c r="GNN325" s="697" t="s">
        <v>9880</v>
      </c>
      <c r="GNO325" s="698"/>
      <c r="GNP325" s="698"/>
      <c r="GNQ325" s="488"/>
      <c r="GNR325" s="488"/>
      <c r="GNS325" s="488"/>
      <c r="GNT325" s="488"/>
      <c r="GNU325" s="488"/>
      <c r="GNV325" s="697" t="s">
        <v>9880</v>
      </c>
      <c r="GNW325" s="698"/>
      <c r="GNX325" s="698"/>
      <c r="GNY325" s="488"/>
      <c r="GNZ325" s="488"/>
      <c r="GOA325" s="488"/>
      <c r="GOB325" s="488"/>
      <c r="GOC325" s="488"/>
      <c r="GOD325" s="697" t="s">
        <v>9880</v>
      </c>
      <c r="GOE325" s="698"/>
      <c r="GOF325" s="698"/>
      <c r="GOG325" s="488"/>
      <c r="GOH325" s="488"/>
      <c r="GOI325" s="488"/>
      <c r="GOJ325" s="488"/>
      <c r="GOK325" s="488"/>
      <c r="GOL325" s="697" t="s">
        <v>9880</v>
      </c>
      <c r="GOM325" s="698"/>
      <c r="GON325" s="698"/>
      <c r="GOO325" s="488"/>
      <c r="GOP325" s="488"/>
      <c r="GOQ325" s="488"/>
      <c r="GOR325" s="488"/>
      <c r="GOS325" s="488"/>
      <c r="GOT325" s="697" t="s">
        <v>9880</v>
      </c>
      <c r="GOU325" s="698"/>
      <c r="GOV325" s="698"/>
      <c r="GOW325" s="488"/>
      <c r="GOX325" s="488"/>
      <c r="GOY325" s="488"/>
      <c r="GOZ325" s="488"/>
      <c r="GPA325" s="488"/>
      <c r="GPB325" s="697" t="s">
        <v>9880</v>
      </c>
      <c r="GPC325" s="698"/>
      <c r="GPD325" s="698"/>
      <c r="GPE325" s="488"/>
      <c r="GPF325" s="488"/>
      <c r="GPG325" s="488"/>
      <c r="GPH325" s="488"/>
      <c r="GPI325" s="488"/>
      <c r="GPJ325" s="697" t="s">
        <v>9880</v>
      </c>
      <c r="GPK325" s="698"/>
      <c r="GPL325" s="698"/>
      <c r="GPM325" s="488"/>
      <c r="GPN325" s="488"/>
      <c r="GPO325" s="488"/>
      <c r="GPP325" s="488"/>
      <c r="GPQ325" s="488"/>
      <c r="GPR325" s="697" t="s">
        <v>9880</v>
      </c>
      <c r="GPS325" s="698"/>
      <c r="GPT325" s="698"/>
      <c r="GPU325" s="488"/>
      <c r="GPV325" s="488"/>
      <c r="GPW325" s="488"/>
      <c r="GPX325" s="488"/>
      <c r="GPY325" s="488"/>
      <c r="GPZ325" s="697" t="s">
        <v>9880</v>
      </c>
      <c r="GQA325" s="698"/>
      <c r="GQB325" s="698"/>
      <c r="GQC325" s="488"/>
      <c r="GQD325" s="488"/>
      <c r="GQE325" s="488"/>
      <c r="GQF325" s="488"/>
      <c r="GQG325" s="488"/>
      <c r="GQH325" s="697" t="s">
        <v>9880</v>
      </c>
      <c r="GQI325" s="698"/>
      <c r="GQJ325" s="698"/>
      <c r="GQK325" s="488"/>
      <c r="GQL325" s="488"/>
      <c r="GQM325" s="488"/>
      <c r="GQN325" s="488"/>
      <c r="GQO325" s="488"/>
      <c r="GQP325" s="697" t="s">
        <v>9880</v>
      </c>
      <c r="GQQ325" s="698"/>
      <c r="GQR325" s="698"/>
      <c r="GQS325" s="488"/>
      <c r="GQT325" s="488"/>
      <c r="GQU325" s="488"/>
      <c r="GQV325" s="488"/>
      <c r="GQW325" s="488"/>
      <c r="GQX325" s="697" t="s">
        <v>9880</v>
      </c>
      <c r="GQY325" s="698"/>
      <c r="GQZ325" s="698"/>
      <c r="GRA325" s="488"/>
      <c r="GRB325" s="488"/>
      <c r="GRC325" s="488"/>
      <c r="GRD325" s="488"/>
      <c r="GRE325" s="488"/>
      <c r="GRF325" s="697" t="s">
        <v>9880</v>
      </c>
      <c r="GRG325" s="698"/>
      <c r="GRH325" s="698"/>
      <c r="GRI325" s="488"/>
      <c r="GRJ325" s="488"/>
      <c r="GRK325" s="488"/>
      <c r="GRL325" s="488"/>
      <c r="GRM325" s="488"/>
      <c r="GRN325" s="697" t="s">
        <v>9880</v>
      </c>
      <c r="GRO325" s="698"/>
      <c r="GRP325" s="698"/>
      <c r="GRQ325" s="488"/>
      <c r="GRR325" s="488"/>
      <c r="GRS325" s="488"/>
      <c r="GRT325" s="488"/>
      <c r="GRU325" s="488"/>
      <c r="GRV325" s="697" t="s">
        <v>9880</v>
      </c>
      <c r="GRW325" s="698"/>
      <c r="GRX325" s="698"/>
      <c r="GRY325" s="488"/>
      <c r="GRZ325" s="488"/>
      <c r="GSA325" s="488"/>
      <c r="GSB325" s="488"/>
      <c r="GSC325" s="488"/>
      <c r="GSD325" s="697" t="s">
        <v>9880</v>
      </c>
      <c r="GSE325" s="698"/>
      <c r="GSF325" s="698"/>
      <c r="GSG325" s="488"/>
      <c r="GSH325" s="488"/>
      <c r="GSI325" s="488"/>
      <c r="GSJ325" s="488"/>
      <c r="GSK325" s="488"/>
      <c r="GSL325" s="697" t="s">
        <v>9880</v>
      </c>
      <c r="GSM325" s="698"/>
      <c r="GSN325" s="698"/>
      <c r="GSO325" s="488"/>
      <c r="GSP325" s="488"/>
      <c r="GSQ325" s="488"/>
      <c r="GSR325" s="488"/>
      <c r="GSS325" s="488"/>
      <c r="GST325" s="697" t="s">
        <v>9880</v>
      </c>
      <c r="GSU325" s="698"/>
      <c r="GSV325" s="698"/>
      <c r="GSW325" s="488"/>
      <c r="GSX325" s="488"/>
      <c r="GSY325" s="488"/>
      <c r="GSZ325" s="488"/>
      <c r="GTA325" s="488"/>
      <c r="GTB325" s="697" t="s">
        <v>9880</v>
      </c>
      <c r="GTC325" s="698"/>
      <c r="GTD325" s="698"/>
      <c r="GTE325" s="488"/>
      <c r="GTF325" s="488"/>
      <c r="GTG325" s="488"/>
      <c r="GTH325" s="488"/>
      <c r="GTI325" s="488"/>
      <c r="GTJ325" s="697" t="s">
        <v>9880</v>
      </c>
      <c r="GTK325" s="698"/>
      <c r="GTL325" s="698"/>
      <c r="GTM325" s="488"/>
      <c r="GTN325" s="488"/>
      <c r="GTO325" s="488"/>
      <c r="GTP325" s="488"/>
      <c r="GTQ325" s="488"/>
      <c r="GTR325" s="697" t="s">
        <v>9880</v>
      </c>
      <c r="GTS325" s="698"/>
      <c r="GTT325" s="698"/>
      <c r="GTU325" s="488"/>
      <c r="GTV325" s="488"/>
      <c r="GTW325" s="488"/>
      <c r="GTX325" s="488"/>
      <c r="GTY325" s="488"/>
      <c r="GTZ325" s="697" t="s">
        <v>9880</v>
      </c>
      <c r="GUA325" s="698"/>
      <c r="GUB325" s="698"/>
      <c r="GUC325" s="488"/>
      <c r="GUD325" s="488"/>
      <c r="GUE325" s="488"/>
      <c r="GUF325" s="488"/>
      <c r="GUG325" s="488"/>
      <c r="GUH325" s="697" t="s">
        <v>9880</v>
      </c>
      <c r="GUI325" s="698"/>
      <c r="GUJ325" s="698"/>
      <c r="GUK325" s="488"/>
      <c r="GUL325" s="488"/>
      <c r="GUM325" s="488"/>
      <c r="GUN325" s="488"/>
      <c r="GUO325" s="488"/>
      <c r="GUP325" s="697" t="s">
        <v>9880</v>
      </c>
      <c r="GUQ325" s="698"/>
      <c r="GUR325" s="698"/>
      <c r="GUS325" s="488"/>
      <c r="GUT325" s="488"/>
      <c r="GUU325" s="488"/>
      <c r="GUV325" s="488"/>
      <c r="GUW325" s="488"/>
      <c r="GUX325" s="697" t="s">
        <v>9880</v>
      </c>
      <c r="GUY325" s="698"/>
      <c r="GUZ325" s="698"/>
      <c r="GVA325" s="488"/>
      <c r="GVB325" s="488"/>
      <c r="GVC325" s="488"/>
      <c r="GVD325" s="488"/>
      <c r="GVE325" s="488"/>
      <c r="GVF325" s="697" t="s">
        <v>9880</v>
      </c>
      <c r="GVG325" s="698"/>
      <c r="GVH325" s="698"/>
      <c r="GVI325" s="488"/>
      <c r="GVJ325" s="488"/>
      <c r="GVK325" s="488"/>
      <c r="GVL325" s="488"/>
      <c r="GVM325" s="488"/>
      <c r="GVN325" s="697" t="s">
        <v>9880</v>
      </c>
      <c r="GVO325" s="698"/>
      <c r="GVP325" s="698"/>
      <c r="GVQ325" s="488"/>
      <c r="GVR325" s="488"/>
      <c r="GVS325" s="488"/>
      <c r="GVT325" s="488"/>
      <c r="GVU325" s="488"/>
      <c r="GVV325" s="697" t="s">
        <v>9880</v>
      </c>
      <c r="GVW325" s="698"/>
      <c r="GVX325" s="698"/>
      <c r="GVY325" s="488"/>
      <c r="GVZ325" s="488"/>
      <c r="GWA325" s="488"/>
      <c r="GWB325" s="488"/>
      <c r="GWC325" s="488"/>
      <c r="GWD325" s="697" t="s">
        <v>9880</v>
      </c>
      <c r="GWE325" s="698"/>
      <c r="GWF325" s="698"/>
      <c r="GWG325" s="488"/>
      <c r="GWH325" s="488"/>
      <c r="GWI325" s="488"/>
      <c r="GWJ325" s="488"/>
      <c r="GWK325" s="488"/>
      <c r="GWL325" s="697" t="s">
        <v>9880</v>
      </c>
      <c r="GWM325" s="698"/>
      <c r="GWN325" s="698"/>
      <c r="GWO325" s="488"/>
      <c r="GWP325" s="488"/>
      <c r="GWQ325" s="488"/>
      <c r="GWR325" s="488"/>
      <c r="GWS325" s="488"/>
      <c r="GWT325" s="697" t="s">
        <v>9880</v>
      </c>
      <c r="GWU325" s="698"/>
      <c r="GWV325" s="698"/>
      <c r="GWW325" s="488"/>
      <c r="GWX325" s="488"/>
      <c r="GWY325" s="488"/>
      <c r="GWZ325" s="488"/>
      <c r="GXA325" s="488"/>
      <c r="GXB325" s="697" t="s">
        <v>9880</v>
      </c>
      <c r="GXC325" s="698"/>
      <c r="GXD325" s="698"/>
      <c r="GXE325" s="488"/>
      <c r="GXF325" s="488"/>
      <c r="GXG325" s="488"/>
      <c r="GXH325" s="488"/>
      <c r="GXI325" s="488"/>
      <c r="GXJ325" s="697" t="s">
        <v>9880</v>
      </c>
      <c r="GXK325" s="698"/>
      <c r="GXL325" s="698"/>
      <c r="GXM325" s="488"/>
      <c r="GXN325" s="488"/>
      <c r="GXO325" s="488"/>
      <c r="GXP325" s="488"/>
      <c r="GXQ325" s="488"/>
      <c r="GXR325" s="697" t="s">
        <v>9880</v>
      </c>
      <c r="GXS325" s="698"/>
      <c r="GXT325" s="698"/>
      <c r="GXU325" s="488"/>
      <c r="GXV325" s="488"/>
      <c r="GXW325" s="488"/>
      <c r="GXX325" s="488"/>
      <c r="GXY325" s="488"/>
      <c r="GXZ325" s="697" t="s">
        <v>9880</v>
      </c>
      <c r="GYA325" s="698"/>
      <c r="GYB325" s="698"/>
      <c r="GYC325" s="488"/>
      <c r="GYD325" s="488"/>
      <c r="GYE325" s="488"/>
      <c r="GYF325" s="488"/>
      <c r="GYG325" s="488"/>
      <c r="GYH325" s="697" t="s">
        <v>9880</v>
      </c>
      <c r="GYI325" s="698"/>
      <c r="GYJ325" s="698"/>
      <c r="GYK325" s="488"/>
      <c r="GYL325" s="488"/>
      <c r="GYM325" s="488"/>
      <c r="GYN325" s="488"/>
      <c r="GYO325" s="488"/>
      <c r="GYP325" s="697" t="s">
        <v>9880</v>
      </c>
      <c r="GYQ325" s="698"/>
      <c r="GYR325" s="698"/>
      <c r="GYS325" s="488"/>
      <c r="GYT325" s="488"/>
      <c r="GYU325" s="488"/>
      <c r="GYV325" s="488"/>
      <c r="GYW325" s="488"/>
      <c r="GYX325" s="697" t="s">
        <v>9880</v>
      </c>
      <c r="GYY325" s="698"/>
      <c r="GYZ325" s="698"/>
      <c r="GZA325" s="488"/>
      <c r="GZB325" s="488"/>
      <c r="GZC325" s="488"/>
      <c r="GZD325" s="488"/>
      <c r="GZE325" s="488"/>
      <c r="GZF325" s="697" t="s">
        <v>9880</v>
      </c>
      <c r="GZG325" s="698"/>
      <c r="GZH325" s="698"/>
      <c r="GZI325" s="488"/>
      <c r="GZJ325" s="488"/>
      <c r="GZK325" s="488"/>
      <c r="GZL325" s="488"/>
      <c r="GZM325" s="488"/>
      <c r="GZN325" s="697" t="s">
        <v>9880</v>
      </c>
      <c r="GZO325" s="698"/>
      <c r="GZP325" s="698"/>
      <c r="GZQ325" s="488"/>
      <c r="GZR325" s="488"/>
      <c r="GZS325" s="488"/>
      <c r="GZT325" s="488"/>
      <c r="GZU325" s="488"/>
      <c r="GZV325" s="697" t="s">
        <v>9880</v>
      </c>
      <c r="GZW325" s="698"/>
      <c r="GZX325" s="698"/>
      <c r="GZY325" s="488"/>
      <c r="GZZ325" s="488"/>
      <c r="HAA325" s="488"/>
      <c r="HAB325" s="488"/>
      <c r="HAC325" s="488"/>
      <c r="HAD325" s="697" t="s">
        <v>9880</v>
      </c>
      <c r="HAE325" s="698"/>
      <c r="HAF325" s="698"/>
      <c r="HAG325" s="488"/>
      <c r="HAH325" s="488"/>
      <c r="HAI325" s="488"/>
      <c r="HAJ325" s="488"/>
      <c r="HAK325" s="488"/>
      <c r="HAL325" s="697" t="s">
        <v>9880</v>
      </c>
      <c r="HAM325" s="698"/>
      <c r="HAN325" s="698"/>
      <c r="HAO325" s="488"/>
      <c r="HAP325" s="488"/>
      <c r="HAQ325" s="488"/>
      <c r="HAR325" s="488"/>
      <c r="HAS325" s="488"/>
      <c r="HAT325" s="697" t="s">
        <v>9880</v>
      </c>
      <c r="HAU325" s="698"/>
      <c r="HAV325" s="698"/>
      <c r="HAW325" s="488"/>
      <c r="HAX325" s="488"/>
      <c r="HAY325" s="488"/>
      <c r="HAZ325" s="488"/>
      <c r="HBA325" s="488"/>
      <c r="HBB325" s="697" t="s">
        <v>9880</v>
      </c>
      <c r="HBC325" s="698"/>
      <c r="HBD325" s="698"/>
      <c r="HBE325" s="488"/>
      <c r="HBF325" s="488"/>
      <c r="HBG325" s="488"/>
      <c r="HBH325" s="488"/>
      <c r="HBI325" s="488"/>
      <c r="HBJ325" s="697" t="s">
        <v>9880</v>
      </c>
      <c r="HBK325" s="698"/>
      <c r="HBL325" s="698"/>
      <c r="HBM325" s="488"/>
      <c r="HBN325" s="488"/>
      <c r="HBO325" s="488"/>
      <c r="HBP325" s="488"/>
      <c r="HBQ325" s="488"/>
      <c r="HBR325" s="697" t="s">
        <v>9880</v>
      </c>
      <c r="HBS325" s="698"/>
      <c r="HBT325" s="698"/>
      <c r="HBU325" s="488"/>
      <c r="HBV325" s="488"/>
      <c r="HBW325" s="488"/>
      <c r="HBX325" s="488"/>
      <c r="HBY325" s="488"/>
      <c r="HBZ325" s="697" t="s">
        <v>9880</v>
      </c>
      <c r="HCA325" s="698"/>
      <c r="HCB325" s="698"/>
      <c r="HCC325" s="488"/>
      <c r="HCD325" s="488"/>
      <c r="HCE325" s="488"/>
      <c r="HCF325" s="488"/>
      <c r="HCG325" s="488"/>
      <c r="HCH325" s="697" t="s">
        <v>9880</v>
      </c>
      <c r="HCI325" s="698"/>
      <c r="HCJ325" s="698"/>
      <c r="HCK325" s="488"/>
      <c r="HCL325" s="488"/>
      <c r="HCM325" s="488"/>
      <c r="HCN325" s="488"/>
      <c r="HCO325" s="488"/>
      <c r="HCP325" s="697" t="s">
        <v>9880</v>
      </c>
      <c r="HCQ325" s="698"/>
      <c r="HCR325" s="698"/>
      <c r="HCS325" s="488"/>
      <c r="HCT325" s="488"/>
      <c r="HCU325" s="488"/>
      <c r="HCV325" s="488"/>
      <c r="HCW325" s="488"/>
      <c r="HCX325" s="697" t="s">
        <v>9880</v>
      </c>
      <c r="HCY325" s="698"/>
      <c r="HCZ325" s="698"/>
      <c r="HDA325" s="488"/>
      <c r="HDB325" s="488"/>
      <c r="HDC325" s="488"/>
      <c r="HDD325" s="488"/>
      <c r="HDE325" s="488"/>
      <c r="HDF325" s="697" t="s">
        <v>9880</v>
      </c>
      <c r="HDG325" s="698"/>
      <c r="HDH325" s="698"/>
      <c r="HDI325" s="488"/>
      <c r="HDJ325" s="488"/>
      <c r="HDK325" s="488"/>
      <c r="HDL325" s="488"/>
      <c r="HDM325" s="488"/>
      <c r="HDN325" s="697" t="s">
        <v>9880</v>
      </c>
      <c r="HDO325" s="698"/>
      <c r="HDP325" s="698"/>
      <c r="HDQ325" s="488"/>
      <c r="HDR325" s="488"/>
      <c r="HDS325" s="488"/>
      <c r="HDT325" s="488"/>
      <c r="HDU325" s="488"/>
      <c r="HDV325" s="697" t="s">
        <v>9880</v>
      </c>
      <c r="HDW325" s="698"/>
      <c r="HDX325" s="698"/>
      <c r="HDY325" s="488"/>
      <c r="HDZ325" s="488"/>
      <c r="HEA325" s="488"/>
      <c r="HEB325" s="488"/>
      <c r="HEC325" s="488"/>
      <c r="HED325" s="697" t="s">
        <v>9880</v>
      </c>
      <c r="HEE325" s="698"/>
      <c r="HEF325" s="698"/>
      <c r="HEG325" s="488"/>
      <c r="HEH325" s="488"/>
      <c r="HEI325" s="488"/>
      <c r="HEJ325" s="488"/>
      <c r="HEK325" s="488"/>
      <c r="HEL325" s="697" t="s">
        <v>9880</v>
      </c>
      <c r="HEM325" s="698"/>
      <c r="HEN325" s="698"/>
      <c r="HEO325" s="488"/>
      <c r="HEP325" s="488"/>
      <c r="HEQ325" s="488"/>
      <c r="HER325" s="488"/>
      <c r="HES325" s="488"/>
      <c r="HET325" s="697" t="s">
        <v>9880</v>
      </c>
      <c r="HEU325" s="698"/>
      <c r="HEV325" s="698"/>
      <c r="HEW325" s="488"/>
      <c r="HEX325" s="488"/>
      <c r="HEY325" s="488"/>
      <c r="HEZ325" s="488"/>
      <c r="HFA325" s="488"/>
      <c r="HFB325" s="697" t="s">
        <v>9880</v>
      </c>
      <c r="HFC325" s="698"/>
      <c r="HFD325" s="698"/>
      <c r="HFE325" s="488"/>
      <c r="HFF325" s="488"/>
      <c r="HFG325" s="488"/>
      <c r="HFH325" s="488"/>
      <c r="HFI325" s="488"/>
      <c r="HFJ325" s="697" t="s">
        <v>9880</v>
      </c>
      <c r="HFK325" s="698"/>
      <c r="HFL325" s="698"/>
      <c r="HFM325" s="488"/>
      <c r="HFN325" s="488"/>
      <c r="HFO325" s="488"/>
      <c r="HFP325" s="488"/>
      <c r="HFQ325" s="488"/>
      <c r="HFR325" s="697" t="s">
        <v>9880</v>
      </c>
      <c r="HFS325" s="698"/>
      <c r="HFT325" s="698"/>
      <c r="HFU325" s="488"/>
      <c r="HFV325" s="488"/>
      <c r="HFW325" s="488"/>
      <c r="HFX325" s="488"/>
      <c r="HFY325" s="488"/>
      <c r="HFZ325" s="697" t="s">
        <v>9880</v>
      </c>
      <c r="HGA325" s="698"/>
      <c r="HGB325" s="698"/>
      <c r="HGC325" s="488"/>
      <c r="HGD325" s="488"/>
      <c r="HGE325" s="488"/>
      <c r="HGF325" s="488"/>
      <c r="HGG325" s="488"/>
      <c r="HGH325" s="697" t="s">
        <v>9880</v>
      </c>
      <c r="HGI325" s="698"/>
      <c r="HGJ325" s="698"/>
      <c r="HGK325" s="488"/>
      <c r="HGL325" s="488"/>
      <c r="HGM325" s="488"/>
      <c r="HGN325" s="488"/>
      <c r="HGO325" s="488"/>
      <c r="HGP325" s="697" t="s">
        <v>9880</v>
      </c>
      <c r="HGQ325" s="698"/>
      <c r="HGR325" s="698"/>
      <c r="HGS325" s="488"/>
      <c r="HGT325" s="488"/>
      <c r="HGU325" s="488"/>
      <c r="HGV325" s="488"/>
      <c r="HGW325" s="488"/>
      <c r="HGX325" s="697" t="s">
        <v>9880</v>
      </c>
      <c r="HGY325" s="698"/>
      <c r="HGZ325" s="698"/>
      <c r="HHA325" s="488"/>
      <c r="HHB325" s="488"/>
      <c r="HHC325" s="488"/>
      <c r="HHD325" s="488"/>
      <c r="HHE325" s="488"/>
      <c r="HHF325" s="697" t="s">
        <v>9880</v>
      </c>
      <c r="HHG325" s="698"/>
      <c r="HHH325" s="698"/>
      <c r="HHI325" s="488"/>
      <c r="HHJ325" s="488"/>
      <c r="HHK325" s="488"/>
      <c r="HHL325" s="488"/>
      <c r="HHM325" s="488"/>
      <c r="HHN325" s="697" t="s">
        <v>9880</v>
      </c>
      <c r="HHO325" s="698"/>
      <c r="HHP325" s="698"/>
      <c r="HHQ325" s="488"/>
      <c r="HHR325" s="488"/>
      <c r="HHS325" s="488"/>
      <c r="HHT325" s="488"/>
      <c r="HHU325" s="488"/>
      <c r="HHV325" s="697" t="s">
        <v>9880</v>
      </c>
      <c r="HHW325" s="698"/>
      <c r="HHX325" s="698"/>
      <c r="HHY325" s="488"/>
      <c r="HHZ325" s="488"/>
      <c r="HIA325" s="488"/>
      <c r="HIB325" s="488"/>
      <c r="HIC325" s="488"/>
      <c r="HID325" s="697" t="s">
        <v>9880</v>
      </c>
      <c r="HIE325" s="698"/>
      <c r="HIF325" s="698"/>
      <c r="HIG325" s="488"/>
      <c r="HIH325" s="488"/>
      <c r="HII325" s="488"/>
      <c r="HIJ325" s="488"/>
      <c r="HIK325" s="488"/>
      <c r="HIL325" s="697" t="s">
        <v>9880</v>
      </c>
      <c r="HIM325" s="698"/>
      <c r="HIN325" s="698"/>
      <c r="HIO325" s="488"/>
      <c r="HIP325" s="488"/>
      <c r="HIQ325" s="488"/>
      <c r="HIR325" s="488"/>
      <c r="HIS325" s="488"/>
      <c r="HIT325" s="697" t="s">
        <v>9880</v>
      </c>
      <c r="HIU325" s="698"/>
      <c r="HIV325" s="698"/>
      <c r="HIW325" s="488"/>
      <c r="HIX325" s="488"/>
      <c r="HIY325" s="488"/>
      <c r="HIZ325" s="488"/>
      <c r="HJA325" s="488"/>
      <c r="HJB325" s="697" t="s">
        <v>9880</v>
      </c>
      <c r="HJC325" s="698"/>
      <c r="HJD325" s="698"/>
      <c r="HJE325" s="488"/>
      <c r="HJF325" s="488"/>
      <c r="HJG325" s="488"/>
      <c r="HJH325" s="488"/>
      <c r="HJI325" s="488"/>
      <c r="HJJ325" s="697" t="s">
        <v>9880</v>
      </c>
      <c r="HJK325" s="698"/>
      <c r="HJL325" s="698"/>
      <c r="HJM325" s="488"/>
      <c r="HJN325" s="488"/>
      <c r="HJO325" s="488"/>
      <c r="HJP325" s="488"/>
      <c r="HJQ325" s="488"/>
      <c r="HJR325" s="697" t="s">
        <v>9880</v>
      </c>
      <c r="HJS325" s="698"/>
      <c r="HJT325" s="698"/>
      <c r="HJU325" s="488"/>
      <c r="HJV325" s="488"/>
      <c r="HJW325" s="488"/>
      <c r="HJX325" s="488"/>
      <c r="HJY325" s="488"/>
      <c r="HJZ325" s="697" t="s">
        <v>9880</v>
      </c>
      <c r="HKA325" s="698"/>
      <c r="HKB325" s="698"/>
      <c r="HKC325" s="488"/>
      <c r="HKD325" s="488"/>
      <c r="HKE325" s="488"/>
      <c r="HKF325" s="488"/>
      <c r="HKG325" s="488"/>
      <c r="HKH325" s="697" t="s">
        <v>9880</v>
      </c>
      <c r="HKI325" s="698"/>
      <c r="HKJ325" s="698"/>
      <c r="HKK325" s="488"/>
      <c r="HKL325" s="488"/>
      <c r="HKM325" s="488"/>
      <c r="HKN325" s="488"/>
      <c r="HKO325" s="488"/>
      <c r="HKP325" s="697" t="s">
        <v>9880</v>
      </c>
      <c r="HKQ325" s="698"/>
      <c r="HKR325" s="698"/>
      <c r="HKS325" s="488"/>
      <c r="HKT325" s="488"/>
      <c r="HKU325" s="488"/>
      <c r="HKV325" s="488"/>
      <c r="HKW325" s="488"/>
      <c r="HKX325" s="697" t="s">
        <v>9880</v>
      </c>
      <c r="HKY325" s="698"/>
      <c r="HKZ325" s="698"/>
      <c r="HLA325" s="488"/>
      <c r="HLB325" s="488"/>
      <c r="HLC325" s="488"/>
      <c r="HLD325" s="488"/>
      <c r="HLE325" s="488"/>
      <c r="HLF325" s="697" t="s">
        <v>9880</v>
      </c>
      <c r="HLG325" s="698"/>
      <c r="HLH325" s="698"/>
      <c r="HLI325" s="488"/>
      <c r="HLJ325" s="488"/>
      <c r="HLK325" s="488"/>
      <c r="HLL325" s="488"/>
      <c r="HLM325" s="488"/>
      <c r="HLN325" s="697" t="s">
        <v>9880</v>
      </c>
      <c r="HLO325" s="698"/>
      <c r="HLP325" s="698"/>
      <c r="HLQ325" s="488"/>
      <c r="HLR325" s="488"/>
      <c r="HLS325" s="488"/>
      <c r="HLT325" s="488"/>
      <c r="HLU325" s="488"/>
      <c r="HLV325" s="697" t="s">
        <v>9880</v>
      </c>
      <c r="HLW325" s="698"/>
      <c r="HLX325" s="698"/>
      <c r="HLY325" s="488"/>
      <c r="HLZ325" s="488"/>
      <c r="HMA325" s="488"/>
      <c r="HMB325" s="488"/>
      <c r="HMC325" s="488"/>
      <c r="HMD325" s="697" t="s">
        <v>9880</v>
      </c>
      <c r="HME325" s="698"/>
      <c r="HMF325" s="698"/>
      <c r="HMG325" s="488"/>
      <c r="HMH325" s="488"/>
      <c r="HMI325" s="488"/>
      <c r="HMJ325" s="488"/>
      <c r="HMK325" s="488"/>
      <c r="HML325" s="697" t="s">
        <v>9880</v>
      </c>
      <c r="HMM325" s="698"/>
      <c r="HMN325" s="698"/>
      <c r="HMO325" s="488"/>
      <c r="HMP325" s="488"/>
      <c r="HMQ325" s="488"/>
      <c r="HMR325" s="488"/>
      <c r="HMS325" s="488"/>
      <c r="HMT325" s="697" t="s">
        <v>9880</v>
      </c>
      <c r="HMU325" s="698"/>
      <c r="HMV325" s="698"/>
      <c r="HMW325" s="488"/>
      <c r="HMX325" s="488"/>
      <c r="HMY325" s="488"/>
      <c r="HMZ325" s="488"/>
      <c r="HNA325" s="488"/>
      <c r="HNB325" s="697" t="s">
        <v>9880</v>
      </c>
      <c r="HNC325" s="698"/>
      <c r="HND325" s="698"/>
      <c r="HNE325" s="488"/>
      <c r="HNF325" s="488"/>
      <c r="HNG325" s="488"/>
      <c r="HNH325" s="488"/>
      <c r="HNI325" s="488"/>
      <c r="HNJ325" s="697" t="s">
        <v>9880</v>
      </c>
      <c r="HNK325" s="698"/>
      <c r="HNL325" s="698"/>
      <c r="HNM325" s="488"/>
      <c r="HNN325" s="488"/>
      <c r="HNO325" s="488"/>
      <c r="HNP325" s="488"/>
      <c r="HNQ325" s="488"/>
      <c r="HNR325" s="697" t="s">
        <v>9880</v>
      </c>
      <c r="HNS325" s="698"/>
      <c r="HNT325" s="698"/>
      <c r="HNU325" s="488"/>
      <c r="HNV325" s="488"/>
      <c r="HNW325" s="488"/>
      <c r="HNX325" s="488"/>
      <c r="HNY325" s="488"/>
      <c r="HNZ325" s="697" t="s">
        <v>9880</v>
      </c>
      <c r="HOA325" s="698"/>
      <c r="HOB325" s="698"/>
      <c r="HOC325" s="488"/>
      <c r="HOD325" s="488"/>
      <c r="HOE325" s="488"/>
      <c r="HOF325" s="488"/>
      <c r="HOG325" s="488"/>
      <c r="HOH325" s="697" t="s">
        <v>9880</v>
      </c>
      <c r="HOI325" s="698"/>
      <c r="HOJ325" s="698"/>
      <c r="HOK325" s="488"/>
      <c r="HOL325" s="488"/>
      <c r="HOM325" s="488"/>
      <c r="HON325" s="488"/>
      <c r="HOO325" s="488"/>
      <c r="HOP325" s="697" t="s">
        <v>9880</v>
      </c>
      <c r="HOQ325" s="698"/>
      <c r="HOR325" s="698"/>
      <c r="HOS325" s="488"/>
      <c r="HOT325" s="488"/>
      <c r="HOU325" s="488"/>
      <c r="HOV325" s="488"/>
      <c r="HOW325" s="488"/>
      <c r="HOX325" s="697" t="s">
        <v>9880</v>
      </c>
      <c r="HOY325" s="698"/>
      <c r="HOZ325" s="698"/>
      <c r="HPA325" s="488"/>
      <c r="HPB325" s="488"/>
      <c r="HPC325" s="488"/>
      <c r="HPD325" s="488"/>
      <c r="HPE325" s="488"/>
      <c r="HPF325" s="697" t="s">
        <v>9880</v>
      </c>
      <c r="HPG325" s="698"/>
      <c r="HPH325" s="698"/>
      <c r="HPI325" s="488"/>
      <c r="HPJ325" s="488"/>
      <c r="HPK325" s="488"/>
      <c r="HPL325" s="488"/>
      <c r="HPM325" s="488"/>
      <c r="HPN325" s="697" t="s">
        <v>9880</v>
      </c>
      <c r="HPO325" s="698"/>
      <c r="HPP325" s="698"/>
      <c r="HPQ325" s="488"/>
      <c r="HPR325" s="488"/>
      <c r="HPS325" s="488"/>
      <c r="HPT325" s="488"/>
      <c r="HPU325" s="488"/>
      <c r="HPV325" s="697" t="s">
        <v>9880</v>
      </c>
      <c r="HPW325" s="698"/>
      <c r="HPX325" s="698"/>
      <c r="HPY325" s="488"/>
      <c r="HPZ325" s="488"/>
      <c r="HQA325" s="488"/>
      <c r="HQB325" s="488"/>
      <c r="HQC325" s="488"/>
      <c r="HQD325" s="697" t="s">
        <v>9880</v>
      </c>
      <c r="HQE325" s="698"/>
      <c r="HQF325" s="698"/>
      <c r="HQG325" s="488"/>
      <c r="HQH325" s="488"/>
      <c r="HQI325" s="488"/>
      <c r="HQJ325" s="488"/>
      <c r="HQK325" s="488"/>
      <c r="HQL325" s="697" t="s">
        <v>9880</v>
      </c>
      <c r="HQM325" s="698"/>
      <c r="HQN325" s="698"/>
      <c r="HQO325" s="488"/>
      <c r="HQP325" s="488"/>
      <c r="HQQ325" s="488"/>
      <c r="HQR325" s="488"/>
      <c r="HQS325" s="488"/>
      <c r="HQT325" s="697" t="s">
        <v>9880</v>
      </c>
      <c r="HQU325" s="698"/>
      <c r="HQV325" s="698"/>
      <c r="HQW325" s="488"/>
      <c r="HQX325" s="488"/>
      <c r="HQY325" s="488"/>
      <c r="HQZ325" s="488"/>
      <c r="HRA325" s="488"/>
      <c r="HRB325" s="697" t="s">
        <v>9880</v>
      </c>
      <c r="HRC325" s="698"/>
      <c r="HRD325" s="698"/>
      <c r="HRE325" s="488"/>
      <c r="HRF325" s="488"/>
      <c r="HRG325" s="488"/>
      <c r="HRH325" s="488"/>
      <c r="HRI325" s="488"/>
      <c r="HRJ325" s="697" t="s">
        <v>9880</v>
      </c>
      <c r="HRK325" s="698"/>
      <c r="HRL325" s="698"/>
      <c r="HRM325" s="488"/>
      <c r="HRN325" s="488"/>
      <c r="HRO325" s="488"/>
      <c r="HRP325" s="488"/>
      <c r="HRQ325" s="488"/>
      <c r="HRR325" s="697" t="s">
        <v>9880</v>
      </c>
      <c r="HRS325" s="698"/>
      <c r="HRT325" s="698"/>
      <c r="HRU325" s="488"/>
      <c r="HRV325" s="488"/>
      <c r="HRW325" s="488"/>
      <c r="HRX325" s="488"/>
      <c r="HRY325" s="488"/>
      <c r="HRZ325" s="697" t="s">
        <v>9880</v>
      </c>
      <c r="HSA325" s="698"/>
      <c r="HSB325" s="698"/>
      <c r="HSC325" s="488"/>
      <c r="HSD325" s="488"/>
      <c r="HSE325" s="488"/>
      <c r="HSF325" s="488"/>
      <c r="HSG325" s="488"/>
      <c r="HSH325" s="697" t="s">
        <v>9880</v>
      </c>
      <c r="HSI325" s="698"/>
      <c r="HSJ325" s="698"/>
      <c r="HSK325" s="488"/>
      <c r="HSL325" s="488"/>
      <c r="HSM325" s="488"/>
      <c r="HSN325" s="488"/>
      <c r="HSO325" s="488"/>
      <c r="HSP325" s="697" t="s">
        <v>9880</v>
      </c>
      <c r="HSQ325" s="698"/>
      <c r="HSR325" s="698"/>
      <c r="HSS325" s="488"/>
      <c r="HST325" s="488"/>
      <c r="HSU325" s="488"/>
      <c r="HSV325" s="488"/>
      <c r="HSW325" s="488"/>
      <c r="HSX325" s="697" t="s">
        <v>9880</v>
      </c>
      <c r="HSY325" s="698"/>
      <c r="HSZ325" s="698"/>
      <c r="HTA325" s="488"/>
      <c r="HTB325" s="488"/>
      <c r="HTC325" s="488"/>
      <c r="HTD325" s="488"/>
      <c r="HTE325" s="488"/>
      <c r="HTF325" s="697" t="s">
        <v>9880</v>
      </c>
      <c r="HTG325" s="698"/>
      <c r="HTH325" s="698"/>
      <c r="HTI325" s="488"/>
      <c r="HTJ325" s="488"/>
      <c r="HTK325" s="488"/>
      <c r="HTL325" s="488"/>
      <c r="HTM325" s="488"/>
      <c r="HTN325" s="697" t="s">
        <v>9880</v>
      </c>
      <c r="HTO325" s="698"/>
      <c r="HTP325" s="698"/>
      <c r="HTQ325" s="488"/>
      <c r="HTR325" s="488"/>
      <c r="HTS325" s="488"/>
      <c r="HTT325" s="488"/>
      <c r="HTU325" s="488"/>
      <c r="HTV325" s="697" t="s">
        <v>9880</v>
      </c>
      <c r="HTW325" s="698"/>
      <c r="HTX325" s="698"/>
      <c r="HTY325" s="488"/>
      <c r="HTZ325" s="488"/>
      <c r="HUA325" s="488"/>
      <c r="HUB325" s="488"/>
      <c r="HUC325" s="488"/>
      <c r="HUD325" s="697" t="s">
        <v>9880</v>
      </c>
      <c r="HUE325" s="698"/>
      <c r="HUF325" s="698"/>
      <c r="HUG325" s="488"/>
      <c r="HUH325" s="488"/>
      <c r="HUI325" s="488"/>
      <c r="HUJ325" s="488"/>
      <c r="HUK325" s="488"/>
      <c r="HUL325" s="697" t="s">
        <v>9880</v>
      </c>
      <c r="HUM325" s="698"/>
      <c r="HUN325" s="698"/>
      <c r="HUO325" s="488"/>
      <c r="HUP325" s="488"/>
      <c r="HUQ325" s="488"/>
      <c r="HUR325" s="488"/>
      <c r="HUS325" s="488"/>
      <c r="HUT325" s="697" t="s">
        <v>9880</v>
      </c>
      <c r="HUU325" s="698"/>
      <c r="HUV325" s="698"/>
      <c r="HUW325" s="488"/>
      <c r="HUX325" s="488"/>
      <c r="HUY325" s="488"/>
      <c r="HUZ325" s="488"/>
      <c r="HVA325" s="488"/>
      <c r="HVB325" s="697" t="s">
        <v>9880</v>
      </c>
      <c r="HVC325" s="698"/>
      <c r="HVD325" s="698"/>
      <c r="HVE325" s="488"/>
      <c r="HVF325" s="488"/>
      <c r="HVG325" s="488"/>
      <c r="HVH325" s="488"/>
      <c r="HVI325" s="488"/>
      <c r="HVJ325" s="697" t="s">
        <v>9880</v>
      </c>
      <c r="HVK325" s="698"/>
      <c r="HVL325" s="698"/>
      <c r="HVM325" s="488"/>
      <c r="HVN325" s="488"/>
      <c r="HVO325" s="488"/>
      <c r="HVP325" s="488"/>
      <c r="HVQ325" s="488"/>
      <c r="HVR325" s="697" t="s">
        <v>9880</v>
      </c>
      <c r="HVS325" s="698"/>
      <c r="HVT325" s="698"/>
      <c r="HVU325" s="488"/>
      <c r="HVV325" s="488"/>
      <c r="HVW325" s="488"/>
      <c r="HVX325" s="488"/>
      <c r="HVY325" s="488"/>
      <c r="HVZ325" s="697" t="s">
        <v>9880</v>
      </c>
      <c r="HWA325" s="698"/>
      <c r="HWB325" s="698"/>
      <c r="HWC325" s="488"/>
      <c r="HWD325" s="488"/>
      <c r="HWE325" s="488"/>
      <c r="HWF325" s="488"/>
      <c r="HWG325" s="488"/>
      <c r="HWH325" s="697" t="s">
        <v>9880</v>
      </c>
      <c r="HWI325" s="698"/>
      <c r="HWJ325" s="698"/>
      <c r="HWK325" s="488"/>
      <c r="HWL325" s="488"/>
      <c r="HWM325" s="488"/>
      <c r="HWN325" s="488"/>
      <c r="HWO325" s="488"/>
      <c r="HWP325" s="697" t="s">
        <v>9880</v>
      </c>
      <c r="HWQ325" s="698"/>
      <c r="HWR325" s="698"/>
      <c r="HWS325" s="488"/>
      <c r="HWT325" s="488"/>
      <c r="HWU325" s="488"/>
      <c r="HWV325" s="488"/>
      <c r="HWW325" s="488"/>
      <c r="HWX325" s="697" t="s">
        <v>9880</v>
      </c>
      <c r="HWY325" s="698"/>
      <c r="HWZ325" s="698"/>
      <c r="HXA325" s="488"/>
      <c r="HXB325" s="488"/>
      <c r="HXC325" s="488"/>
      <c r="HXD325" s="488"/>
      <c r="HXE325" s="488"/>
      <c r="HXF325" s="697" t="s">
        <v>9880</v>
      </c>
      <c r="HXG325" s="698"/>
      <c r="HXH325" s="698"/>
      <c r="HXI325" s="488"/>
      <c r="HXJ325" s="488"/>
      <c r="HXK325" s="488"/>
      <c r="HXL325" s="488"/>
      <c r="HXM325" s="488"/>
      <c r="HXN325" s="697" t="s">
        <v>9880</v>
      </c>
      <c r="HXO325" s="698"/>
      <c r="HXP325" s="698"/>
      <c r="HXQ325" s="488"/>
      <c r="HXR325" s="488"/>
      <c r="HXS325" s="488"/>
      <c r="HXT325" s="488"/>
      <c r="HXU325" s="488"/>
      <c r="HXV325" s="697" t="s">
        <v>9880</v>
      </c>
      <c r="HXW325" s="698"/>
      <c r="HXX325" s="698"/>
      <c r="HXY325" s="488"/>
      <c r="HXZ325" s="488"/>
      <c r="HYA325" s="488"/>
      <c r="HYB325" s="488"/>
      <c r="HYC325" s="488"/>
      <c r="HYD325" s="697" t="s">
        <v>9880</v>
      </c>
      <c r="HYE325" s="698"/>
      <c r="HYF325" s="698"/>
      <c r="HYG325" s="488"/>
      <c r="HYH325" s="488"/>
      <c r="HYI325" s="488"/>
      <c r="HYJ325" s="488"/>
      <c r="HYK325" s="488"/>
      <c r="HYL325" s="697" t="s">
        <v>9880</v>
      </c>
      <c r="HYM325" s="698"/>
      <c r="HYN325" s="698"/>
      <c r="HYO325" s="488"/>
      <c r="HYP325" s="488"/>
      <c r="HYQ325" s="488"/>
      <c r="HYR325" s="488"/>
      <c r="HYS325" s="488"/>
      <c r="HYT325" s="697" t="s">
        <v>9880</v>
      </c>
      <c r="HYU325" s="698"/>
      <c r="HYV325" s="698"/>
      <c r="HYW325" s="488"/>
      <c r="HYX325" s="488"/>
      <c r="HYY325" s="488"/>
      <c r="HYZ325" s="488"/>
      <c r="HZA325" s="488"/>
      <c r="HZB325" s="697" t="s">
        <v>9880</v>
      </c>
      <c r="HZC325" s="698"/>
      <c r="HZD325" s="698"/>
      <c r="HZE325" s="488"/>
      <c r="HZF325" s="488"/>
      <c r="HZG325" s="488"/>
      <c r="HZH325" s="488"/>
      <c r="HZI325" s="488"/>
      <c r="HZJ325" s="697" t="s">
        <v>9880</v>
      </c>
      <c r="HZK325" s="698"/>
      <c r="HZL325" s="698"/>
      <c r="HZM325" s="488"/>
      <c r="HZN325" s="488"/>
      <c r="HZO325" s="488"/>
      <c r="HZP325" s="488"/>
      <c r="HZQ325" s="488"/>
      <c r="HZR325" s="697" t="s">
        <v>9880</v>
      </c>
      <c r="HZS325" s="698"/>
      <c r="HZT325" s="698"/>
      <c r="HZU325" s="488"/>
      <c r="HZV325" s="488"/>
      <c r="HZW325" s="488"/>
      <c r="HZX325" s="488"/>
      <c r="HZY325" s="488"/>
      <c r="HZZ325" s="697" t="s">
        <v>9880</v>
      </c>
      <c r="IAA325" s="698"/>
      <c r="IAB325" s="698"/>
      <c r="IAC325" s="488"/>
      <c r="IAD325" s="488"/>
      <c r="IAE325" s="488"/>
      <c r="IAF325" s="488"/>
      <c r="IAG325" s="488"/>
      <c r="IAH325" s="697" t="s">
        <v>9880</v>
      </c>
      <c r="IAI325" s="698"/>
      <c r="IAJ325" s="698"/>
      <c r="IAK325" s="488"/>
      <c r="IAL325" s="488"/>
      <c r="IAM325" s="488"/>
      <c r="IAN325" s="488"/>
      <c r="IAO325" s="488"/>
      <c r="IAP325" s="697" t="s">
        <v>9880</v>
      </c>
      <c r="IAQ325" s="698"/>
      <c r="IAR325" s="698"/>
      <c r="IAS325" s="488"/>
      <c r="IAT325" s="488"/>
      <c r="IAU325" s="488"/>
      <c r="IAV325" s="488"/>
      <c r="IAW325" s="488"/>
      <c r="IAX325" s="697" t="s">
        <v>9880</v>
      </c>
      <c r="IAY325" s="698"/>
      <c r="IAZ325" s="698"/>
      <c r="IBA325" s="488"/>
      <c r="IBB325" s="488"/>
      <c r="IBC325" s="488"/>
      <c r="IBD325" s="488"/>
      <c r="IBE325" s="488"/>
      <c r="IBF325" s="697" t="s">
        <v>9880</v>
      </c>
      <c r="IBG325" s="698"/>
      <c r="IBH325" s="698"/>
      <c r="IBI325" s="488"/>
      <c r="IBJ325" s="488"/>
      <c r="IBK325" s="488"/>
      <c r="IBL325" s="488"/>
      <c r="IBM325" s="488"/>
      <c r="IBN325" s="697" t="s">
        <v>9880</v>
      </c>
      <c r="IBO325" s="698"/>
      <c r="IBP325" s="698"/>
      <c r="IBQ325" s="488"/>
      <c r="IBR325" s="488"/>
      <c r="IBS325" s="488"/>
      <c r="IBT325" s="488"/>
      <c r="IBU325" s="488"/>
      <c r="IBV325" s="697" t="s">
        <v>9880</v>
      </c>
      <c r="IBW325" s="698"/>
      <c r="IBX325" s="698"/>
      <c r="IBY325" s="488"/>
      <c r="IBZ325" s="488"/>
      <c r="ICA325" s="488"/>
      <c r="ICB325" s="488"/>
      <c r="ICC325" s="488"/>
      <c r="ICD325" s="697" t="s">
        <v>9880</v>
      </c>
      <c r="ICE325" s="698"/>
      <c r="ICF325" s="698"/>
      <c r="ICG325" s="488"/>
      <c r="ICH325" s="488"/>
      <c r="ICI325" s="488"/>
      <c r="ICJ325" s="488"/>
      <c r="ICK325" s="488"/>
      <c r="ICL325" s="697" t="s">
        <v>9880</v>
      </c>
      <c r="ICM325" s="698"/>
      <c r="ICN325" s="698"/>
      <c r="ICO325" s="488"/>
      <c r="ICP325" s="488"/>
      <c r="ICQ325" s="488"/>
      <c r="ICR325" s="488"/>
      <c r="ICS325" s="488"/>
      <c r="ICT325" s="697" t="s">
        <v>9880</v>
      </c>
      <c r="ICU325" s="698"/>
      <c r="ICV325" s="698"/>
      <c r="ICW325" s="488"/>
      <c r="ICX325" s="488"/>
      <c r="ICY325" s="488"/>
      <c r="ICZ325" s="488"/>
      <c r="IDA325" s="488"/>
      <c r="IDB325" s="697" t="s">
        <v>9880</v>
      </c>
      <c r="IDC325" s="698"/>
      <c r="IDD325" s="698"/>
      <c r="IDE325" s="488"/>
      <c r="IDF325" s="488"/>
      <c r="IDG325" s="488"/>
      <c r="IDH325" s="488"/>
      <c r="IDI325" s="488"/>
      <c r="IDJ325" s="697" t="s">
        <v>9880</v>
      </c>
      <c r="IDK325" s="698"/>
      <c r="IDL325" s="698"/>
      <c r="IDM325" s="488"/>
      <c r="IDN325" s="488"/>
      <c r="IDO325" s="488"/>
      <c r="IDP325" s="488"/>
      <c r="IDQ325" s="488"/>
      <c r="IDR325" s="697" t="s">
        <v>9880</v>
      </c>
      <c r="IDS325" s="698"/>
      <c r="IDT325" s="698"/>
      <c r="IDU325" s="488"/>
      <c r="IDV325" s="488"/>
      <c r="IDW325" s="488"/>
      <c r="IDX325" s="488"/>
      <c r="IDY325" s="488"/>
      <c r="IDZ325" s="697" t="s">
        <v>9880</v>
      </c>
      <c r="IEA325" s="698"/>
      <c r="IEB325" s="698"/>
      <c r="IEC325" s="488"/>
      <c r="IED325" s="488"/>
      <c r="IEE325" s="488"/>
      <c r="IEF325" s="488"/>
      <c r="IEG325" s="488"/>
      <c r="IEH325" s="697" t="s">
        <v>9880</v>
      </c>
      <c r="IEI325" s="698"/>
      <c r="IEJ325" s="698"/>
      <c r="IEK325" s="488"/>
      <c r="IEL325" s="488"/>
      <c r="IEM325" s="488"/>
      <c r="IEN325" s="488"/>
      <c r="IEO325" s="488"/>
      <c r="IEP325" s="697" t="s">
        <v>9880</v>
      </c>
      <c r="IEQ325" s="698"/>
      <c r="IER325" s="698"/>
      <c r="IES325" s="488"/>
      <c r="IET325" s="488"/>
      <c r="IEU325" s="488"/>
      <c r="IEV325" s="488"/>
      <c r="IEW325" s="488"/>
      <c r="IEX325" s="697" t="s">
        <v>9880</v>
      </c>
      <c r="IEY325" s="698"/>
      <c r="IEZ325" s="698"/>
      <c r="IFA325" s="488"/>
      <c r="IFB325" s="488"/>
      <c r="IFC325" s="488"/>
      <c r="IFD325" s="488"/>
      <c r="IFE325" s="488"/>
      <c r="IFF325" s="697" t="s">
        <v>9880</v>
      </c>
      <c r="IFG325" s="698"/>
      <c r="IFH325" s="698"/>
      <c r="IFI325" s="488"/>
      <c r="IFJ325" s="488"/>
      <c r="IFK325" s="488"/>
      <c r="IFL325" s="488"/>
      <c r="IFM325" s="488"/>
      <c r="IFN325" s="697" t="s">
        <v>9880</v>
      </c>
      <c r="IFO325" s="698"/>
      <c r="IFP325" s="698"/>
      <c r="IFQ325" s="488"/>
      <c r="IFR325" s="488"/>
      <c r="IFS325" s="488"/>
      <c r="IFT325" s="488"/>
      <c r="IFU325" s="488"/>
      <c r="IFV325" s="697" t="s">
        <v>9880</v>
      </c>
      <c r="IFW325" s="698"/>
      <c r="IFX325" s="698"/>
      <c r="IFY325" s="488"/>
      <c r="IFZ325" s="488"/>
      <c r="IGA325" s="488"/>
      <c r="IGB325" s="488"/>
      <c r="IGC325" s="488"/>
      <c r="IGD325" s="697" t="s">
        <v>9880</v>
      </c>
      <c r="IGE325" s="698"/>
      <c r="IGF325" s="698"/>
      <c r="IGG325" s="488"/>
      <c r="IGH325" s="488"/>
      <c r="IGI325" s="488"/>
      <c r="IGJ325" s="488"/>
      <c r="IGK325" s="488"/>
      <c r="IGL325" s="697" t="s">
        <v>9880</v>
      </c>
      <c r="IGM325" s="698"/>
      <c r="IGN325" s="698"/>
      <c r="IGO325" s="488"/>
      <c r="IGP325" s="488"/>
      <c r="IGQ325" s="488"/>
      <c r="IGR325" s="488"/>
      <c r="IGS325" s="488"/>
      <c r="IGT325" s="697" t="s">
        <v>9880</v>
      </c>
      <c r="IGU325" s="698"/>
      <c r="IGV325" s="698"/>
      <c r="IGW325" s="488"/>
      <c r="IGX325" s="488"/>
      <c r="IGY325" s="488"/>
      <c r="IGZ325" s="488"/>
      <c r="IHA325" s="488"/>
      <c r="IHB325" s="697" t="s">
        <v>9880</v>
      </c>
      <c r="IHC325" s="698"/>
      <c r="IHD325" s="698"/>
      <c r="IHE325" s="488"/>
      <c r="IHF325" s="488"/>
      <c r="IHG325" s="488"/>
      <c r="IHH325" s="488"/>
      <c r="IHI325" s="488"/>
      <c r="IHJ325" s="697" t="s">
        <v>9880</v>
      </c>
      <c r="IHK325" s="698"/>
      <c r="IHL325" s="698"/>
      <c r="IHM325" s="488"/>
      <c r="IHN325" s="488"/>
      <c r="IHO325" s="488"/>
      <c r="IHP325" s="488"/>
      <c r="IHQ325" s="488"/>
      <c r="IHR325" s="697" t="s">
        <v>9880</v>
      </c>
      <c r="IHS325" s="698"/>
      <c r="IHT325" s="698"/>
      <c r="IHU325" s="488"/>
      <c r="IHV325" s="488"/>
      <c r="IHW325" s="488"/>
      <c r="IHX325" s="488"/>
      <c r="IHY325" s="488"/>
      <c r="IHZ325" s="697" t="s">
        <v>9880</v>
      </c>
      <c r="IIA325" s="698"/>
      <c r="IIB325" s="698"/>
      <c r="IIC325" s="488"/>
      <c r="IID325" s="488"/>
      <c r="IIE325" s="488"/>
      <c r="IIF325" s="488"/>
      <c r="IIG325" s="488"/>
      <c r="IIH325" s="697" t="s">
        <v>9880</v>
      </c>
      <c r="III325" s="698"/>
      <c r="IIJ325" s="698"/>
      <c r="IIK325" s="488"/>
      <c r="IIL325" s="488"/>
      <c r="IIM325" s="488"/>
      <c r="IIN325" s="488"/>
      <c r="IIO325" s="488"/>
      <c r="IIP325" s="697" t="s">
        <v>9880</v>
      </c>
      <c r="IIQ325" s="698"/>
      <c r="IIR325" s="698"/>
      <c r="IIS325" s="488"/>
      <c r="IIT325" s="488"/>
      <c r="IIU325" s="488"/>
      <c r="IIV325" s="488"/>
      <c r="IIW325" s="488"/>
      <c r="IIX325" s="697" t="s">
        <v>9880</v>
      </c>
      <c r="IIY325" s="698"/>
      <c r="IIZ325" s="698"/>
      <c r="IJA325" s="488"/>
      <c r="IJB325" s="488"/>
      <c r="IJC325" s="488"/>
      <c r="IJD325" s="488"/>
      <c r="IJE325" s="488"/>
      <c r="IJF325" s="697" t="s">
        <v>9880</v>
      </c>
      <c r="IJG325" s="698"/>
      <c r="IJH325" s="698"/>
      <c r="IJI325" s="488"/>
      <c r="IJJ325" s="488"/>
      <c r="IJK325" s="488"/>
      <c r="IJL325" s="488"/>
      <c r="IJM325" s="488"/>
      <c r="IJN325" s="697" t="s">
        <v>9880</v>
      </c>
      <c r="IJO325" s="698"/>
      <c r="IJP325" s="698"/>
      <c r="IJQ325" s="488"/>
      <c r="IJR325" s="488"/>
      <c r="IJS325" s="488"/>
      <c r="IJT325" s="488"/>
      <c r="IJU325" s="488"/>
      <c r="IJV325" s="697" t="s">
        <v>9880</v>
      </c>
      <c r="IJW325" s="698"/>
      <c r="IJX325" s="698"/>
      <c r="IJY325" s="488"/>
      <c r="IJZ325" s="488"/>
      <c r="IKA325" s="488"/>
      <c r="IKB325" s="488"/>
      <c r="IKC325" s="488"/>
      <c r="IKD325" s="697" t="s">
        <v>9880</v>
      </c>
      <c r="IKE325" s="698"/>
      <c r="IKF325" s="698"/>
      <c r="IKG325" s="488"/>
      <c r="IKH325" s="488"/>
      <c r="IKI325" s="488"/>
      <c r="IKJ325" s="488"/>
      <c r="IKK325" s="488"/>
      <c r="IKL325" s="697" t="s">
        <v>9880</v>
      </c>
      <c r="IKM325" s="698"/>
      <c r="IKN325" s="698"/>
      <c r="IKO325" s="488"/>
      <c r="IKP325" s="488"/>
      <c r="IKQ325" s="488"/>
      <c r="IKR325" s="488"/>
      <c r="IKS325" s="488"/>
      <c r="IKT325" s="697" t="s">
        <v>9880</v>
      </c>
      <c r="IKU325" s="698"/>
      <c r="IKV325" s="698"/>
      <c r="IKW325" s="488"/>
      <c r="IKX325" s="488"/>
      <c r="IKY325" s="488"/>
      <c r="IKZ325" s="488"/>
      <c r="ILA325" s="488"/>
      <c r="ILB325" s="697" t="s">
        <v>9880</v>
      </c>
      <c r="ILC325" s="698"/>
      <c r="ILD325" s="698"/>
      <c r="ILE325" s="488"/>
      <c r="ILF325" s="488"/>
      <c r="ILG325" s="488"/>
      <c r="ILH325" s="488"/>
      <c r="ILI325" s="488"/>
      <c r="ILJ325" s="697" t="s">
        <v>9880</v>
      </c>
      <c r="ILK325" s="698"/>
      <c r="ILL325" s="698"/>
      <c r="ILM325" s="488"/>
      <c r="ILN325" s="488"/>
      <c r="ILO325" s="488"/>
      <c r="ILP325" s="488"/>
      <c r="ILQ325" s="488"/>
      <c r="ILR325" s="697" t="s">
        <v>9880</v>
      </c>
      <c r="ILS325" s="698"/>
      <c r="ILT325" s="698"/>
      <c r="ILU325" s="488"/>
      <c r="ILV325" s="488"/>
      <c r="ILW325" s="488"/>
      <c r="ILX325" s="488"/>
      <c r="ILY325" s="488"/>
      <c r="ILZ325" s="697" t="s">
        <v>9880</v>
      </c>
      <c r="IMA325" s="698"/>
      <c r="IMB325" s="698"/>
      <c r="IMC325" s="488"/>
      <c r="IMD325" s="488"/>
      <c r="IME325" s="488"/>
      <c r="IMF325" s="488"/>
      <c r="IMG325" s="488"/>
      <c r="IMH325" s="697" t="s">
        <v>9880</v>
      </c>
      <c r="IMI325" s="698"/>
      <c r="IMJ325" s="698"/>
      <c r="IMK325" s="488"/>
      <c r="IML325" s="488"/>
      <c r="IMM325" s="488"/>
      <c r="IMN325" s="488"/>
      <c r="IMO325" s="488"/>
      <c r="IMP325" s="697" t="s">
        <v>9880</v>
      </c>
      <c r="IMQ325" s="698"/>
      <c r="IMR325" s="698"/>
      <c r="IMS325" s="488"/>
      <c r="IMT325" s="488"/>
      <c r="IMU325" s="488"/>
      <c r="IMV325" s="488"/>
      <c r="IMW325" s="488"/>
      <c r="IMX325" s="697" t="s">
        <v>9880</v>
      </c>
      <c r="IMY325" s="698"/>
      <c r="IMZ325" s="698"/>
      <c r="INA325" s="488"/>
      <c r="INB325" s="488"/>
      <c r="INC325" s="488"/>
      <c r="IND325" s="488"/>
      <c r="INE325" s="488"/>
      <c r="INF325" s="697" t="s">
        <v>9880</v>
      </c>
      <c r="ING325" s="698"/>
      <c r="INH325" s="698"/>
      <c r="INI325" s="488"/>
      <c r="INJ325" s="488"/>
      <c r="INK325" s="488"/>
      <c r="INL325" s="488"/>
      <c r="INM325" s="488"/>
      <c r="INN325" s="697" t="s">
        <v>9880</v>
      </c>
      <c r="INO325" s="698"/>
      <c r="INP325" s="698"/>
      <c r="INQ325" s="488"/>
      <c r="INR325" s="488"/>
      <c r="INS325" s="488"/>
      <c r="INT325" s="488"/>
      <c r="INU325" s="488"/>
      <c r="INV325" s="697" t="s">
        <v>9880</v>
      </c>
      <c r="INW325" s="698"/>
      <c r="INX325" s="698"/>
      <c r="INY325" s="488"/>
      <c r="INZ325" s="488"/>
      <c r="IOA325" s="488"/>
      <c r="IOB325" s="488"/>
      <c r="IOC325" s="488"/>
      <c r="IOD325" s="697" t="s">
        <v>9880</v>
      </c>
      <c r="IOE325" s="698"/>
      <c r="IOF325" s="698"/>
      <c r="IOG325" s="488"/>
      <c r="IOH325" s="488"/>
      <c r="IOI325" s="488"/>
      <c r="IOJ325" s="488"/>
      <c r="IOK325" s="488"/>
      <c r="IOL325" s="697" t="s">
        <v>9880</v>
      </c>
      <c r="IOM325" s="698"/>
      <c r="ION325" s="698"/>
      <c r="IOO325" s="488"/>
      <c r="IOP325" s="488"/>
      <c r="IOQ325" s="488"/>
      <c r="IOR325" s="488"/>
      <c r="IOS325" s="488"/>
      <c r="IOT325" s="697" t="s">
        <v>9880</v>
      </c>
      <c r="IOU325" s="698"/>
      <c r="IOV325" s="698"/>
      <c r="IOW325" s="488"/>
      <c r="IOX325" s="488"/>
      <c r="IOY325" s="488"/>
      <c r="IOZ325" s="488"/>
      <c r="IPA325" s="488"/>
      <c r="IPB325" s="697" t="s">
        <v>9880</v>
      </c>
      <c r="IPC325" s="698"/>
      <c r="IPD325" s="698"/>
      <c r="IPE325" s="488"/>
      <c r="IPF325" s="488"/>
      <c r="IPG325" s="488"/>
      <c r="IPH325" s="488"/>
      <c r="IPI325" s="488"/>
      <c r="IPJ325" s="697" t="s">
        <v>9880</v>
      </c>
      <c r="IPK325" s="698"/>
      <c r="IPL325" s="698"/>
      <c r="IPM325" s="488"/>
      <c r="IPN325" s="488"/>
      <c r="IPO325" s="488"/>
      <c r="IPP325" s="488"/>
      <c r="IPQ325" s="488"/>
      <c r="IPR325" s="697" t="s">
        <v>9880</v>
      </c>
      <c r="IPS325" s="698"/>
      <c r="IPT325" s="698"/>
      <c r="IPU325" s="488"/>
      <c r="IPV325" s="488"/>
      <c r="IPW325" s="488"/>
      <c r="IPX325" s="488"/>
      <c r="IPY325" s="488"/>
      <c r="IPZ325" s="697" t="s">
        <v>9880</v>
      </c>
      <c r="IQA325" s="698"/>
      <c r="IQB325" s="698"/>
      <c r="IQC325" s="488"/>
      <c r="IQD325" s="488"/>
      <c r="IQE325" s="488"/>
      <c r="IQF325" s="488"/>
      <c r="IQG325" s="488"/>
      <c r="IQH325" s="697" t="s">
        <v>9880</v>
      </c>
      <c r="IQI325" s="698"/>
      <c r="IQJ325" s="698"/>
      <c r="IQK325" s="488"/>
      <c r="IQL325" s="488"/>
      <c r="IQM325" s="488"/>
      <c r="IQN325" s="488"/>
      <c r="IQO325" s="488"/>
      <c r="IQP325" s="697" t="s">
        <v>9880</v>
      </c>
      <c r="IQQ325" s="698"/>
      <c r="IQR325" s="698"/>
      <c r="IQS325" s="488"/>
      <c r="IQT325" s="488"/>
      <c r="IQU325" s="488"/>
      <c r="IQV325" s="488"/>
      <c r="IQW325" s="488"/>
      <c r="IQX325" s="697" t="s">
        <v>9880</v>
      </c>
      <c r="IQY325" s="698"/>
      <c r="IQZ325" s="698"/>
      <c r="IRA325" s="488"/>
      <c r="IRB325" s="488"/>
      <c r="IRC325" s="488"/>
      <c r="IRD325" s="488"/>
      <c r="IRE325" s="488"/>
      <c r="IRF325" s="697" t="s">
        <v>9880</v>
      </c>
      <c r="IRG325" s="698"/>
      <c r="IRH325" s="698"/>
      <c r="IRI325" s="488"/>
      <c r="IRJ325" s="488"/>
      <c r="IRK325" s="488"/>
      <c r="IRL325" s="488"/>
      <c r="IRM325" s="488"/>
      <c r="IRN325" s="697" t="s">
        <v>9880</v>
      </c>
      <c r="IRO325" s="698"/>
      <c r="IRP325" s="698"/>
      <c r="IRQ325" s="488"/>
      <c r="IRR325" s="488"/>
      <c r="IRS325" s="488"/>
      <c r="IRT325" s="488"/>
      <c r="IRU325" s="488"/>
      <c r="IRV325" s="697" t="s">
        <v>9880</v>
      </c>
      <c r="IRW325" s="698"/>
      <c r="IRX325" s="698"/>
      <c r="IRY325" s="488"/>
      <c r="IRZ325" s="488"/>
      <c r="ISA325" s="488"/>
      <c r="ISB325" s="488"/>
      <c r="ISC325" s="488"/>
      <c r="ISD325" s="697" t="s">
        <v>9880</v>
      </c>
      <c r="ISE325" s="698"/>
      <c r="ISF325" s="698"/>
      <c r="ISG325" s="488"/>
      <c r="ISH325" s="488"/>
      <c r="ISI325" s="488"/>
      <c r="ISJ325" s="488"/>
      <c r="ISK325" s="488"/>
      <c r="ISL325" s="697" t="s">
        <v>9880</v>
      </c>
      <c r="ISM325" s="698"/>
      <c r="ISN325" s="698"/>
      <c r="ISO325" s="488"/>
      <c r="ISP325" s="488"/>
      <c r="ISQ325" s="488"/>
      <c r="ISR325" s="488"/>
      <c r="ISS325" s="488"/>
      <c r="IST325" s="697" t="s">
        <v>9880</v>
      </c>
      <c r="ISU325" s="698"/>
      <c r="ISV325" s="698"/>
      <c r="ISW325" s="488"/>
      <c r="ISX325" s="488"/>
      <c r="ISY325" s="488"/>
      <c r="ISZ325" s="488"/>
      <c r="ITA325" s="488"/>
      <c r="ITB325" s="697" t="s">
        <v>9880</v>
      </c>
      <c r="ITC325" s="698"/>
      <c r="ITD325" s="698"/>
      <c r="ITE325" s="488"/>
      <c r="ITF325" s="488"/>
      <c r="ITG325" s="488"/>
      <c r="ITH325" s="488"/>
      <c r="ITI325" s="488"/>
      <c r="ITJ325" s="697" t="s">
        <v>9880</v>
      </c>
      <c r="ITK325" s="698"/>
      <c r="ITL325" s="698"/>
      <c r="ITM325" s="488"/>
      <c r="ITN325" s="488"/>
      <c r="ITO325" s="488"/>
      <c r="ITP325" s="488"/>
      <c r="ITQ325" s="488"/>
      <c r="ITR325" s="697" t="s">
        <v>9880</v>
      </c>
      <c r="ITS325" s="698"/>
      <c r="ITT325" s="698"/>
      <c r="ITU325" s="488"/>
      <c r="ITV325" s="488"/>
      <c r="ITW325" s="488"/>
      <c r="ITX325" s="488"/>
      <c r="ITY325" s="488"/>
      <c r="ITZ325" s="697" t="s">
        <v>9880</v>
      </c>
      <c r="IUA325" s="698"/>
      <c r="IUB325" s="698"/>
      <c r="IUC325" s="488"/>
      <c r="IUD325" s="488"/>
      <c r="IUE325" s="488"/>
      <c r="IUF325" s="488"/>
      <c r="IUG325" s="488"/>
      <c r="IUH325" s="697" t="s">
        <v>9880</v>
      </c>
      <c r="IUI325" s="698"/>
      <c r="IUJ325" s="698"/>
      <c r="IUK325" s="488"/>
      <c r="IUL325" s="488"/>
      <c r="IUM325" s="488"/>
      <c r="IUN325" s="488"/>
      <c r="IUO325" s="488"/>
      <c r="IUP325" s="697" t="s">
        <v>9880</v>
      </c>
      <c r="IUQ325" s="698"/>
      <c r="IUR325" s="698"/>
      <c r="IUS325" s="488"/>
      <c r="IUT325" s="488"/>
      <c r="IUU325" s="488"/>
      <c r="IUV325" s="488"/>
      <c r="IUW325" s="488"/>
      <c r="IUX325" s="697" t="s">
        <v>9880</v>
      </c>
      <c r="IUY325" s="698"/>
      <c r="IUZ325" s="698"/>
      <c r="IVA325" s="488"/>
      <c r="IVB325" s="488"/>
      <c r="IVC325" s="488"/>
      <c r="IVD325" s="488"/>
      <c r="IVE325" s="488"/>
      <c r="IVF325" s="697" t="s">
        <v>9880</v>
      </c>
      <c r="IVG325" s="698"/>
      <c r="IVH325" s="698"/>
      <c r="IVI325" s="488"/>
      <c r="IVJ325" s="488"/>
      <c r="IVK325" s="488"/>
      <c r="IVL325" s="488"/>
      <c r="IVM325" s="488"/>
      <c r="IVN325" s="697" t="s">
        <v>9880</v>
      </c>
      <c r="IVO325" s="698"/>
      <c r="IVP325" s="698"/>
      <c r="IVQ325" s="488"/>
      <c r="IVR325" s="488"/>
      <c r="IVS325" s="488"/>
      <c r="IVT325" s="488"/>
      <c r="IVU325" s="488"/>
      <c r="IVV325" s="697" t="s">
        <v>9880</v>
      </c>
      <c r="IVW325" s="698"/>
      <c r="IVX325" s="698"/>
      <c r="IVY325" s="488"/>
      <c r="IVZ325" s="488"/>
      <c r="IWA325" s="488"/>
      <c r="IWB325" s="488"/>
      <c r="IWC325" s="488"/>
      <c r="IWD325" s="697" t="s">
        <v>9880</v>
      </c>
      <c r="IWE325" s="698"/>
      <c r="IWF325" s="698"/>
      <c r="IWG325" s="488"/>
      <c r="IWH325" s="488"/>
      <c r="IWI325" s="488"/>
      <c r="IWJ325" s="488"/>
      <c r="IWK325" s="488"/>
      <c r="IWL325" s="697" t="s">
        <v>9880</v>
      </c>
      <c r="IWM325" s="698"/>
      <c r="IWN325" s="698"/>
      <c r="IWO325" s="488"/>
      <c r="IWP325" s="488"/>
      <c r="IWQ325" s="488"/>
      <c r="IWR325" s="488"/>
      <c r="IWS325" s="488"/>
      <c r="IWT325" s="697" t="s">
        <v>9880</v>
      </c>
      <c r="IWU325" s="698"/>
      <c r="IWV325" s="698"/>
      <c r="IWW325" s="488"/>
      <c r="IWX325" s="488"/>
      <c r="IWY325" s="488"/>
      <c r="IWZ325" s="488"/>
      <c r="IXA325" s="488"/>
      <c r="IXB325" s="697" t="s">
        <v>9880</v>
      </c>
      <c r="IXC325" s="698"/>
      <c r="IXD325" s="698"/>
      <c r="IXE325" s="488"/>
      <c r="IXF325" s="488"/>
      <c r="IXG325" s="488"/>
      <c r="IXH325" s="488"/>
      <c r="IXI325" s="488"/>
      <c r="IXJ325" s="697" t="s">
        <v>9880</v>
      </c>
      <c r="IXK325" s="698"/>
      <c r="IXL325" s="698"/>
      <c r="IXM325" s="488"/>
      <c r="IXN325" s="488"/>
      <c r="IXO325" s="488"/>
      <c r="IXP325" s="488"/>
      <c r="IXQ325" s="488"/>
      <c r="IXR325" s="697" t="s">
        <v>9880</v>
      </c>
      <c r="IXS325" s="698"/>
      <c r="IXT325" s="698"/>
      <c r="IXU325" s="488"/>
      <c r="IXV325" s="488"/>
      <c r="IXW325" s="488"/>
      <c r="IXX325" s="488"/>
      <c r="IXY325" s="488"/>
      <c r="IXZ325" s="697" t="s">
        <v>9880</v>
      </c>
      <c r="IYA325" s="698"/>
      <c r="IYB325" s="698"/>
      <c r="IYC325" s="488"/>
      <c r="IYD325" s="488"/>
      <c r="IYE325" s="488"/>
      <c r="IYF325" s="488"/>
      <c r="IYG325" s="488"/>
      <c r="IYH325" s="697" t="s">
        <v>9880</v>
      </c>
      <c r="IYI325" s="698"/>
      <c r="IYJ325" s="698"/>
      <c r="IYK325" s="488"/>
      <c r="IYL325" s="488"/>
      <c r="IYM325" s="488"/>
      <c r="IYN325" s="488"/>
      <c r="IYO325" s="488"/>
      <c r="IYP325" s="697" t="s">
        <v>9880</v>
      </c>
      <c r="IYQ325" s="698"/>
      <c r="IYR325" s="698"/>
      <c r="IYS325" s="488"/>
      <c r="IYT325" s="488"/>
      <c r="IYU325" s="488"/>
      <c r="IYV325" s="488"/>
      <c r="IYW325" s="488"/>
      <c r="IYX325" s="697" t="s">
        <v>9880</v>
      </c>
      <c r="IYY325" s="698"/>
      <c r="IYZ325" s="698"/>
      <c r="IZA325" s="488"/>
      <c r="IZB325" s="488"/>
      <c r="IZC325" s="488"/>
      <c r="IZD325" s="488"/>
      <c r="IZE325" s="488"/>
      <c r="IZF325" s="697" t="s">
        <v>9880</v>
      </c>
      <c r="IZG325" s="698"/>
      <c r="IZH325" s="698"/>
      <c r="IZI325" s="488"/>
      <c r="IZJ325" s="488"/>
      <c r="IZK325" s="488"/>
      <c r="IZL325" s="488"/>
      <c r="IZM325" s="488"/>
      <c r="IZN325" s="697" t="s">
        <v>9880</v>
      </c>
      <c r="IZO325" s="698"/>
      <c r="IZP325" s="698"/>
      <c r="IZQ325" s="488"/>
      <c r="IZR325" s="488"/>
      <c r="IZS325" s="488"/>
      <c r="IZT325" s="488"/>
      <c r="IZU325" s="488"/>
      <c r="IZV325" s="697" t="s">
        <v>9880</v>
      </c>
      <c r="IZW325" s="698"/>
      <c r="IZX325" s="698"/>
      <c r="IZY325" s="488"/>
      <c r="IZZ325" s="488"/>
      <c r="JAA325" s="488"/>
      <c r="JAB325" s="488"/>
      <c r="JAC325" s="488"/>
      <c r="JAD325" s="697" t="s">
        <v>9880</v>
      </c>
      <c r="JAE325" s="698"/>
      <c r="JAF325" s="698"/>
      <c r="JAG325" s="488"/>
      <c r="JAH325" s="488"/>
      <c r="JAI325" s="488"/>
      <c r="JAJ325" s="488"/>
      <c r="JAK325" s="488"/>
      <c r="JAL325" s="697" t="s">
        <v>9880</v>
      </c>
      <c r="JAM325" s="698"/>
      <c r="JAN325" s="698"/>
      <c r="JAO325" s="488"/>
      <c r="JAP325" s="488"/>
      <c r="JAQ325" s="488"/>
      <c r="JAR325" s="488"/>
      <c r="JAS325" s="488"/>
      <c r="JAT325" s="697" t="s">
        <v>9880</v>
      </c>
      <c r="JAU325" s="698"/>
      <c r="JAV325" s="698"/>
      <c r="JAW325" s="488"/>
      <c r="JAX325" s="488"/>
      <c r="JAY325" s="488"/>
      <c r="JAZ325" s="488"/>
      <c r="JBA325" s="488"/>
      <c r="JBB325" s="697" t="s">
        <v>9880</v>
      </c>
      <c r="JBC325" s="698"/>
      <c r="JBD325" s="698"/>
      <c r="JBE325" s="488"/>
      <c r="JBF325" s="488"/>
      <c r="JBG325" s="488"/>
      <c r="JBH325" s="488"/>
      <c r="JBI325" s="488"/>
      <c r="JBJ325" s="697" t="s">
        <v>9880</v>
      </c>
      <c r="JBK325" s="698"/>
      <c r="JBL325" s="698"/>
      <c r="JBM325" s="488"/>
      <c r="JBN325" s="488"/>
      <c r="JBO325" s="488"/>
      <c r="JBP325" s="488"/>
      <c r="JBQ325" s="488"/>
      <c r="JBR325" s="697" t="s">
        <v>9880</v>
      </c>
      <c r="JBS325" s="698"/>
      <c r="JBT325" s="698"/>
      <c r="JBU325" s="488"/>
      <c r="JBV325" s="488"/>
      <c r="JBW325" s="488"/>
      <c r="JBX325" s="488"/>
      <c r="JBY325" s="488"/>
      <c r="JBZ325" s="697" t="s">
        <v>9880</v>
      </c>
      <c r="JCA325" s="698"/>
      <c r="JCB325" s="698"/>
      <c r="JCC325" s="488"/>
      <c r="JCD325" s="488"/>
      <c r="JCE325" s="488"/>
      <c r="JCF325" s="488"/>
      <c r="JCG325" s="488"/>
      <c r="JCH325" s="697" t="s">
        <v>9880</v>
      </c>
      <c r="JCI325" s="698"/>
      <c r="JCJ325" s="698"/>
      <c r="JCK325" s="488"/>
      <c r="JCL325" s="488"/>
      <c r="JCM325" s="488"/>
      <c r="JCN325" s="488"/>
      <c r="JCO325" s="488"/>
      <c r="JCP325" s="697" t="s">
        <v>9880</v>
      </c>
      <c r="JCQ325" s="698"/>
      <c r="JCR325" s="698"/>
      <c r="JCS325" s="488"/>
      <c r="JCT325" s="488"/>
      <c r="JCU325" s="488"/>
      <c r="JCV325" s="488"/>
      <c r="JCW325" s="488"/>
      <c r="JCX325" s="697" t="s">
        <v>9880</v>
      </c>
      <c r="JCY325" s="698"/>
      <c r="JCZ325" s="698"/>
      <c r="JDA325" s="488"/>
      <c r="JDB325" s="488"/>
      <c r="JDC325" s="488"/>
      <c r="JDD325" s="488"/>
      <c r="JDE325" s="488"/>
      <c r="JDF325" s="697" t="s">
        <v>9880</v>
      </c>
      <c r="JDG325" s="698"/>
      <c r="JDH325" s="698"/>
      <c r="JDI325" s="488"/>
      <c r="JDJ325" s="488"/>
      <c r="JDK325" s="488"/>
      <c r="JDL325" s="488"/>
      <c r="JDM325" s="488"/>
      <c r="JDN325" s="697" t="s">
        <v>9880</v>
      </c>
      <c r="JDO325" s="698"/>
      <c r="JDP325" s="698"/>
      <c r="JDQ325" s="488"/>
      <c r="JDR325" s="488"/>
      <c r="JDS325" s="488"/>
      <c r="JDT325" s="488"/>
      <c r="JDU325" s="488"/>
      <c r="JDV325" s="697" t="s">
        <v>9880</v>
      </c>
      <c r="JDW325" s="698"/>
      <c r="JDX325" s="698"/>
      <c r="JDY325" s="488"/>
      <c r="JDZ325" s="488"/>
      <c r="JEA325" s="488"/>
      <c r="JEB325" s="488"/>
      <c r="JEC325" s="488"/>
      <c r="JED325" s="697" t="s">
        <v>9880</v>
      </c>
      <c r="JEE325" s="698"/>
      <c r="JEF325" s="698"/>
      <c r="JEG325" s="488"/>
      <c r="JEH325" s="488"/>
      <c r="JEI325" s="488"/>
      <c r="JEJ325" s="488"/>
      <c r="JEK325" s="488"/>
      <c r="JEL325" s="697" t="s">
        <v>9880</v>
      </c>
      <c r="JEM325" s="698"/>
      <c r="JEN325" s="698"/>
      <c r="JEO325" s="488"/>
      <c r="JEP325" s="488"/>
      <c r="JEQ325" s="488"/>
      <c r="JER325" s="488"/>
      <c r="JES325" s="488"/>
      <c r="JET325" s="697" t="s">
        <v>9880</v>
      </c>
      <c r="JEU325" s="698"/>
      <c r="JEV325" s="698"/>
      <c r="JEW325" s="488"/>
      <c r="JEX325" s="488"/>
      <c r="JEY325" s="488"/>
      <c r="JEZ325" s="488"/>
      <c r="JFA325" s="488"/>
      <c r="JFB325" s="697" t="s">
        <v>9880</v>
      </c>
      <c r="JFC325" s="698"/>
      <c r="JFD325" s="698"/>
      <c r="JFE325" s="488"/>
      <c r="JFF325" s="488"/>
      <c r="JFG325" s="488"/>
      <c r="JFH325" s="488"/>
      <c r="JFI325" s="488"/>
      <c r="JFJ325" s="697" t="s">
        <v>9880</v>
      </c>
      <c r="JFK325" s="698"/>
      <c r="JFL325" s="698"/>
      <c r="JFM325" s="488"/>
      <c r="JFN325" s="488"/>
      <c r="JFO325" s="488"/>
      <c r="JFP325" s="488"/>
      <c r="JFQ325" s="488"/>
      <c r="JFR325" s="697" t="s">
        <v>9880</v>
      </c>
      <c r="JFS325" s="698"/>
      <c r="JFT325" s="698"/>
      <c r="JFU325" s="488"/>
      <c r="JFV325" s="488"/>
      <c r="JFW325" s="488"/>
      <c r="JFX325" s="488"/>
      <c r="JFY325" s="488"/>
      <c r="JFZ325" s="697" t="s">
        <v>9880</v>
      </c>
      <c r="JGA325" s="698"/>
      <c r="JGB325" s="698"/>
      <c r="JGC325" s="488"/>
      <c r="JGD325" s="488"/>
      <c r="JGE325" s="488"/>
      <c r="JGF325" s="488"/>
      <c r="JGG325" s="488"/>
      <c r="JGH325" s="697" t="s">
        <v>9880</v>
      </c>
      <c r="JGI325" s="698"/>
      <c r="JGJ325" s="698"/>
      <c r="JGK325" s="488"/>
      <c r="JGL325" s="488"/>
      <c r="JGM325" s="488"/>
      <c r="JGN325" s="488"/>
      <c r="JGO325" s="488"/>
      <c r="JGP325" s="697" t="s">
        <v>9880</v>
      </c>
      <c r="JGQ325" s="698"/>
      <c r="JGR325" s="698"/>
      <c r="JGS325" s="488"/>
      <c r="JGT325" s="488"/>
      <c r="JGU325" s="488"/>
      <c r="JGV325" s="488"/>
      <c r="JGW325" s="488"/>
      <c r="JGX325" s="697" t="s">
        <v>9880</v>
      </c>
      <c r="JGY325" s="698"/>
      <c r="JGZ325" s="698"/>
      <c r="JHA325" s="488"/>
      <c r="JHB325" s="488"/>
      <c r="JHC325" s="488"/>
      <c r="JHD325" s="488"/>
      <c r="JHE325" s="488"/>
      <c r="JHF325" s="697" t="s">
        <v>9880</v>
      </c>
      <c r="JHG325" s="698"/>
      <c r="JHH325" s="698"/>
      <c r="JHI325" s="488"/>
      <c r="JHJ325" s="488"/>
      <c r="JHK325" s="488"/>
      <c r="JHL325" s="488"/>
      <c r="JHM325" s="488"/>
      <c r="JHN325" s="697" t="s">
        <v>9880</v>
      </c>
      <c r="JHO325" s="698"/>
      <c r="JHP325" s="698"/>
      <c r="JHQ325" s="488"/>
      <c r="JHR325" s="488"/>
      <c r="JHS325" s="488"/>
      <c r="JHT325" s="488"/>
      <c r="JHU325" s="488"/>
      <c r="JHV325" s="697" t="s">
        <v>9880</v>
      </c>
      <c r="JHW325" s="698"/>
      <c r="JHX325" s="698"/>
      <c r="JHY325" s="488"/>
      <c r="JHZ325" s="488"/>
      <c r="JIA325" s="488"/>
      <c r="JIB325" s="488"/>
      <c r="JIC325" s="488"/>
      <c r="JID325" s="697" t="s">
        <v>9880</v>
      </c>
      <c r="JIE325" s="698"/>
      <c r="JIF325" s="698"/>
      <c r="JIG325" s="488"/>
      <c r="JIH325" s="488"/>
      <c r="JII325" s="488"/>
      <c r="JIJ325" s="488"/>
      <c r="JIK325" s="488"/>
      <c r="JIL325" s="697" t="s">
        <v>9880</v>
      </c>
      <c r="JIM325" s="698"/>
      <c r="JIN325" s="698"/>
      <c r="JIO325" s="488"/>
      <c r="JIP325" s="488"/>
      <c r="JIQ325" s="488"/>
      <c r="JIR325" s="488"/>
      <c r="JIS325" s="488"/>
      <c r="JIT325" s="697" t="s">
        <v>9880</v>
      </c>
      <c r="JIU325" s="698"/>
      <c r="JIV325" s="698"/>
      <c r="JIW325" s="488"/>
      <c r="JIX325" s="488"/>
      <c r="JIY325" s="488"/>
      <c r="JIZ325" s="488"/>
      <c r="JJA325" s="488"/>
      <c r="JJB325" s="697" t="s">
        <v>9880</v>
      </c>
      <c r="JJC325" s="698"/>
      <c r="JJD325" s="698"/>
      <c r="JJE325" s="488"/>
      <c r="JJF325" s="488"/>
      <c r="JJG325" s="488"/>
      <c r="JJH325" s="488"/>
      <c r="JJI325" s="488"/>
      <c r="JJJ325" s="697" t="s">
        <v>9880</v>
      </c>
      <c r="JJK325" s="698"/>
      <c r="JJL325" s="698"/>
      <c r="JJM325" s="488"/>
      <c r="JJN325" s="488"/>
      <c r="JJO325" s="488"/>
      <c r="JJP325" s="488"/>
      <c r="JJQ325" s="488"/>
      <c r="JJR325" s="697" t="s">
        <v>9880</v>
      </c>
      <c r="JJS325" s="698"/>
      <c r="JJT325" s="698"/>
      <c r="JJU325" s="488"/>
      <c r="JJV325" s="488"/>
      <c r="JJW325" s="488"/>
      <c r="JJX325" s="488"/>
      <c r="JJY325" s="488"/>
      <c r="JJZ325" s="697" t="s">
        <v>9880</v>
      </c>
      <c r="JKA325" s="698"/>
      <c r="JKB325" s="698"/>
      <c r="JKC325" s="488"/>
      <c r="JKD325" s="488"/>
      <c r="JKE325" s="488"/>
      <c r="JKF325" s="488"/>
      <c r="JKG325" s="488"/>
      <c r="JKH325" s="697" t="s">
        <v>9880</v>
      </c>
      <c r="JKI325" s="698"/>
      <c r="JKJ325" s="698"/>
      <c r="JKK325" s="488"/>
      <c r="JKL325" s="488"/>
      <c r="JKM325" s="488"/>
      <c r="JKN325" s="488"/>
      <c r="JKO325" s="488"/>
      <c r="JKP325" s="697" t="s">
        <v>9880</v>
      </c>
      <c r="JKQ325" s="698"/>
      <c r="JKR325" s="698"/>
      <c r="JKS325" s="488"/>
      <c r="JKT325" s="488"/>
      <c r="JKU325" s="488"/>
      <c r="JKV325" s="488"/>
      <c r="JKW325" s="488"/>
      <c r="JKX325" s="697" t="s">
        <v>9880</v>
      </c>
      <c r="JKY325" s="698"/>
      <c r="JKZ325" s="698"/>
      <c r="JLA325" s="488"/>
      <c r="JLB325" s="488"/>
      <c r="JLC325" s="488"/>
      <c r="JLD325" s="488"/>
      <c r="JLE325" s="488"/>
      <c r="JLF325" s="697" t="s">
        <v>9880</v>
      </c>
      <c r="JLG325" s="698"/>
      <c r="JLH325" s="698"/>
      <c r="JLI325" s="488"/>
      <c r="JLJ325" s="488"/>
      <c r="JLK325" s="488"/>
      <c r="JLL325" s="488"/>
      <c r="JLM325" s="488"/>
      <c r="JLN325" s="697" t="s">
        <v>9880</v>
      </c>
      <c r="JLO325" s="698"/>
      <c r="JLP325" s="698"/>
      <c r="JLQ325" s="488"/>
      <c r="JLR325" s="488"/>
      <c r="JLS325" s="488"/>
      <c r="JLT325" s="488"/>
      <c r="JLU325" s="488"/>
      <c r="JLV325" s="697" t="s">
        <v>9880</v>
      </c>
      <c r="JLW325" s="698"/>
      <c r="JLX325" s="698"/>
      <c r="JLY325" s="488"/>
      <c r="JLZ325" s="488"/>
      <c r="JMA325" s="488"/>
      <c r="JMB325" s="488"/>
      <c r="JMC325" s="488"/>
      <c r="JMD325" s="697" t="s">
        <v>9880</v>
      </c>
      <c r="JME325" s="698"/>
      <c r="JMF325" s="698"/>
      <c r="JMG325" s="488"/>
      <c r="JMH325" s="488"/>
      <c r="JMI325" s="488"/>
      <c r="JMJ325" s="488"/>
      <c r="JMK325" s="488"/>
      <c r="JML325" s="697" t="s">
        <v>9880</v>
      </c>
      <c r="JMM325" s="698"/>
      <c r="JMN325" s="698"/>
      <c r="JMO325" s="488"/>
      <c r="JMP325" s="488"/>
      <c r="JMQ325" s="488"/>
      <c r="JMR325" s="488"/>
      <c r="JMS325" s="488"/>
      <c r="JMT325" s="697" t="s">
        <v>9880</v>
      </c>
      <c r="JMU325" s="698"/>
      <c r="JMV325" s="698"/>
      <c r="JMW325" s="488"/>
      <c r="JMX325" s="488"/>
      <c r="JMY325" s="488"/>
      <c r="JMZ325" s="488"/>
      <c r="JNA325" s="488"/>
      <c r="JNB325" s="697" t="s">
        <v>9880</v>
      </c>
      <c r="JNC325" s="698"/>
      <c r="JND325" s="698"/>
      <c r="JNE325" s="488"/>
      <c r="JNF325" s="488"/>
      <c r="JNG325" s="488"/>
      <c r="JNH325" s="488"/>
      <c r="JNI325" s="488"/>
      <c r="JNJ325" s="697" t="s">
        <v>9880</v>
      </c>
      <c r="JNK325" s="698"/>
      <c r="JNL325" s="698"/>
      <c r="JNM325" s="488"/>
      <c r="JNN325" s="488"/>
      <c r="JNO325" s="488"/>
      <c r="JNP325" s="488"/>
      <c r="JNQ325" s="488"/>
      <c r="JNR325" s="697" t="s">
        <v>9880</v>
      </c>
      <c r="JNS325" s="698"/>
      <c r="JNT325" s="698"/>
      <c r="JNU325" s="488"/>
      <c r="JNV325" s="488"/>
      <c r="JNW325" s="488"/>
      <c r="JNX325" s="488"/>
      <c r="JNY325" s="488"/>
      <c r="JNZ325" s="697" t="s">
        <v>9880</v>
      </c>
      <c r="JOA325" s="698"/>
      <c r="JOB325" s="698"/>
      <c r="JOC325" s="488"/>
      <c r="JOD325" s="488"/>
      <c r="JOE325" s="488"/>
      <c r="JOF325" s="488"/>
      <c r="JOG325" s="488"/>
      <c r="JOH325" s="697" t="s">
        <v>9880</v>
      </c>
      <c r="JOI325" s="698"/>
      <c r="JOJ325" s="698"/>
      <c r="JOK325" s="488"/>
      <c r="JOL325" s="488"/>
      <c r="JOM325" s="488"/>
      <c r="JON325" s="488"/>
      <c r="JOO325" s="488"/>
      <c r="JOP325" s="697" t="s">
        <v>9880</v>
      </c>
      <c r="JOQ325" s="698"/>
      <c r="JOR325" s="698"/>
      <c r="JOS325" s="488"/>
      <c r="JOT325" s="488"/>
      <c r="JOU325" s="488"/>
      <c r="JOV325" s="488"/>
      <c r="JOW325" s="488"/>
      <c r="JOX325" s="697" t="s">
        <v>9880</v>
      </c>
      <c r="JOY325" s="698"/>
      <c r="JOZ325" s="698"/>
      <c r="JPA325" s="488"/>
      <c r="JPB325" s="488"/>
      <c r="JPC325" s="488"/>
      <c r="JPD325" s="488"/>
      <c r="JPE325" s="488"/>
      <c r="JPF325" s="697" t="s">
        <v>9880</v>
      </c>
      <c r="JPG325" s="698"/>
      <c r="JPH325" s="698"/>
      <c r="JPI325" s="488"/>
      <c r="JPJ325" s="488"/>
      <c r="JPK325" s="488"/>
      <c r="JPL325" s="488"/>
      <c r="JPM325" s="488"/>
      <c r="JPN325" s="697" t="s">
        <v>9880</v>
      </c>
      <c r="JPO325" s="698"/>
      <c r="JPP325" s="698"/>
      <c r="JPQ325" s="488"/>
      <c r="JPR325" s="488"/>
      <c r="JPS325" s="488"/>
      <c r="JPT325" s="488"/>
      <c r="JPU325" s="488"/>
      <c r="JPV325" s="697" t="s">
        <v>9880</v>
      </c>
      <c r="JPW325" s="698"/>
      <c r="JPX325" s="698"/>
      <c r="JPY325" s="488"/>
      <c r="JPZ325" s="488"/>
      <c r="JQA325" s="488"/>
      <c r="JQB325" s="488"/>
      <c r="JQC325" s="488"/>
      <c r="JQD325" s="697" t="s">
        <v>9880</v>
      </c>
      <c r="JQE325" s="698"/>
      <c r="JQF325" s="698"/>
      <c r="JQG325" s="488"/>
      <c r="JQH325" s="488"/>
      <c r="JQI325" s="488"/>
      <c r="JQJ325" s="488"/>
      <c r="JQK325" s="488"/>
      <c r="JQL325" s="697" t="s">
        <v>9880</v>
      </c>
      <c r="JQM325" s="698"/>
      <c r="JQN325" s="698"/>
      <c r="JQO325" s="488"/>
      <c r="JQP325" s="488"/>
      <c r="JQQ325" s="488"/>
      <c r="JQR325" s="488"/>
      <c r="JQS325" s="488"/>
      <c r="JQT325" s="697" t="s">
        <v>9880</v>
      </c>
      <c r="JQU325" s="698"/>
      <c r="JQV325" s="698"/>
      <c r="JQW325" s="488"/>
      <c r="JQX325" s="488"/>
      <c r="JQY325" s="488"/>
      <c r="JQZ325" s="488"/>
      <c r="JRA325" s="488"/>
      <c r="JRB325" s="697" t="s">
        <v>9880</v>
      </c>
      <c r="JRC325" s="698"/>
      <c r="JRD325" s="698"/>
      <c r="JRE325" s="488"/>
      <c r="JRF325" s="488"/>
      <c r="JRG325" s="488"/>
      <c r="JRH325" s="488"/>
      <c r="JRI325" s="488"/>
      <c r="JRJ325" s="697" t="s">
        <v>9880</v>
      </c>
      <c r="JRK325" s="698"/>
      <c r="JRL325" s="698"/>
      <c r="JRM325" s="488"/>
      <c r="JRN325" s="488"/>
      <c r="JRO325" s="488"/>
      <c r="JRP325" s="488"/>
      <c r="JRQ325" s="488"/>
      <c r="JRR325" s="697" t="s">
        <v>9880</v>
      </c>
      <c r="JRS325" s="698"/>
      <c r="JRT325" s="698"/>
      <c r="JRU325" s="488"/>
      <c r="JRV325" s="488"/>
      <c r="JRW325" s="488"/>
      <c r="JRX325" s="488"/>
      <c r="JRY325" s="488"/>
      <c r="JRZ325" s="697" t="s">
        <v>9880</v>
      </c>
      <c r="JSA325" s="698"/>
      <c r="JSB325" s="698"/>
      <c r="JSC325" s="488"/>
      <c r="JSD325" s="488"/>
      <c r="JSE325" s="488"/>
      <c r="JSF325" s="488"/>
      <c r="JSG325" s="488"/>
      <c r="JSH325" s="697" t="s">
        <v>9880</v>
      </c>
      <c r="JSI325" s="698"/>
      <c r="JSJ325" s="698"/>
      <c r="JSK325" s="488"/>
      <c r="JSL325" s="488"/>
      <c r="JSM325" s="488"/>
      <c r="JSN325" s="488"/>
      <c r="JSO325" s="488"/>
      <c r="JSP325" s="697" t="s">
        <v>9880</v>
      </c>
      <c r="JSQ325" s="698"/>
      <c r="JSR325" s="698"/>
      <c r="JSS325" s="488"/>
      <c r="JST325" s="488"/>
      <c r="JSU325" s="488"/>
      <c r="JSV325" s="488"/>
      <c r="JSW325" s="488"/>
      <c r="JSX325" s="697" t="s">
        <v>9880</v>
      </c>
      <c r="JSY325" s="698"/>
      <c r="JSZ325" s="698"/>
      <c r="JTA325" s="488"/>
      <c r="JTB325" s="488"/>
      <c r="JTC325" s="488"/>
      <c r="JTD325" s="488"/>
      <c r="JTE325" s="488"/>
      <c r="JTF325" s="697" t="s">
        <v>9880</v>
      </c>
      <c r="JTG325" s="698"/>
      <c r="JTH325" s="698"/>
      <c r="JTI325" s="488"/>
      <c r="JTJ325" s="488"/>
      <c r="JTK325" s="488"/>
      <c r="JTL325" s="488"/>
      <c r="JTM325" s="488"/>
      <c r="JTN325" s="697" t="s">
        <v>9880</v>
      </c>
      <c r="JTO325" s="698"/>
      <c r="JTP325" s="698"/>
      <c r="JTQ325" s="488"/>
      <c r="JTR325" s="488"/>
      <c r="JTS325" s="488"/>
      <c r="JTT325" s="488"/>
      <c r="JTU325" s="488"/>
      <c r="JTV325" s="697" t="s">
        <v>9880</v>
      </c>
      <c r="JTW325" s="698"/>
      <c r="JTX325" s="698"/>
      <c r="JTY325" s="488"/>
      <c r="JTZ325" s="488"/>
      <c r="JUA325" s="488"/>
      <c r="JUB325" s="488"/>
      <c r="JUC325" s="488"/>
      <c r="JUD325" s="697" t="s">
        <v>9880</v>
      </c>
      <c r="JUE325" s="698"/>
      <c r="JUF325" s="698"/>
      <c r="JUG325" s="488"/>
      <c r="JUH325" s="488"/>
      <c r="JUI325" s="488"/>
      <c r="JUJ325" s="488"/>
      <c r="JUK325" s="488"/>
      <c r="JUL325" s="697" t="s">
        <v>9880</v>
      </c>
      <c r="JUM325" s="698"/>
      <c r="JUN325" s="698"/>
      <c r="JUO325" s="488"/>
      <c r="JUP325" s="488"/>
      <c r="JUQ325" s="488"/>
      <c r="JUR325" s="488"/>
      <c r="JUS325" s="488"/>
      <c r="JUT325" s="697" t="s">
        <v>9880</v>
      </c>
      <c r="JUU325" s="698"/>
      <c r="JUV325" s="698"/>
      <c r="JUW325" s="488"/>
      <c r="JUX325" s="488"/>
      <c r="JUY325" s="488"/>
      <c r="JUZ325" s="488"/>
      <c r="JVA325" s="488"/>
      <c r="JVB325" s="697" t="s">
        <v>9880</v>
      </c>
      <c r="JVC325" s="698"/>
      <c r="JVD325" s="698"/>
      <c r="JVE325" s="488"/>
      <c r="JVF325" s="488"/>
      <c r="JVG325" s="488"/>
      <c r="JVH325" s="488"/>
      <c r="JVI325" s="488"/>
      <c r="JVJ325" s="697" t="s">
        <v>9880</v>
      </c>
      <c r="JVK325" s="698"/>
      <c r="JVL325" s="698"/>
      <c r="JVM325" s="488"/>
      <c r="JVN325" s="488"/>
      <c r="JVO325" s="488"/>
      <c r="JVP325" s="488"/>
      <c r="JVQ325" s="488"/>
      <c r="JVR325" s="697" t="s">
        <v>9880</v>
      </c>
      <c r="JVS325" s="698"/>
      <c r="JVT325" s="698"/>
      <c r="JVU325" s="488"/>
      <c r="JVV325" s="488"/>
      <c r="JVW325" s="488"/>
      <c r="JVX325" s="488"/>
      <c r="JVY325" s="488"/>
      <c r="JVZ325" s="697" t="s">
        <v>9880</v>
      </c>
      <c r="JWA325" s="698"/>
      <c r="JWB325" s="698"/>
      <c r="JWC325" s="488"/>
      <c r="JWD325" s="488"/>
      <c r="JWE325" s="488"/>
      <c r="JWF325" s="488"/>
      <c r="JWG325" s="488"/>
      <c r="JWH325" s="697" t="s">
        <v>9880</v>
      </c>
      <c r="JWI325" s="698"/>
      <c r="JWJ325" s="698"/>
      <c r="JWK325" s="488"/>
      <c r="JWL325" s="488"/>
      <c r="JWM325" s="488"/>
      <c r="JWN325" s="488"/>
      <c r="JWO325" s="488"/>
      <c r="JWP325" s="697" t="s">
        <v>9880</v>
      </c>
      <c r="JWQ325" s="698"/>
      <c r="JWR325" s="698"/>
      <c r="JWS325" s="488"/>
      <c r="JWT325" s="488"/>
      <c r="JWU325" s="488"/>
      <c r="JWV325" s="488"/>
      <c r="JWW325" s="488"/>
      <c r="JWX325" s="697" t="s">
        <v>9880</v>
      </c>
      <c r="JWY325" s="698"/>
      <c r="JWZ325" s="698"/>
      <c r="JXA325" s="488"/>
      <c r="JXB325" s="488"/>
      <c r="JXC325" s="488"/>
      <c r="JXD325" s="488"/>
      <c r="JXE325" s="488"/>
      <c r="JXF325" s="697" t="s">
        <v>9880</v>
      </c>
      <c r="JXG325" s="698"/>
      <c r="JXH325" s="698"/>
      <c r="JXI325" s="488"/>
      <c r="JXJ325" s="488"/>
      <c r="JXK325" s="488"/>
      <c r="JXL325" s="488"/>
      <c r="JXM325" s="488"/>
      <c r="JXN325" s="697" t="s">
        <v>9880</v>
      </c>
      <c r="JXO325" s="698"/>
      <c r="JXP325" s="698"/>
      <c r="JXQ325" s="488"/>
      <c r="JXR325" s="488"/>
      <c r="JXS325" s="488"/>
      <c r="JXT325" s="488"/>
      <c r="JXU325" s="488"/>
      <c r="JXV325" s="697" t="s">
        <v>9880</v>
      </c>
      <c r="JXW325" s="698"/>
      <c r="JXX325" s="698"/>
      <c r="JXY325" s="488"/>
      <c r="JXZ325" s="488"/>
      <c r="JYA325" s="488"/>
      <c r="JYB325" s="488"/>
      <c r="JYC325" s="488"/>
      <c r="JYD325" s="697" t="s">
        <v>9880</v>
      </c>
      <c r="JYE325" s="698"/>
      <c r="JYF325" s="698"/>
      <c r="JYG325" s="488"/>
      <c r="JYH325" s="488"/>
      <c r="JYI325" s="488"/>
      <c r="JYJ325" s="488"/>
      <c r="JYK325" s="488"/>
      <c r="JYL325" s="697" t="s">
        <v>9880</v>
      </c>
      <c r="JYM325" s="698"/>
      <c r="JYN325" s="698"/>
      <c r="JYO325" s="488"/>
      <c r="JYP325" s="488"/>
      <c r="JYQ325" s="488"/>
      <c r="JYR325" s="488"/>
      <c r="JYS325" s="488"/>
      <c r="JYT325" s="697" t="s">
        <v>9880</v>
      </c>
      <c r="JYU325" s="698"/>
      <c r="JYV325" s="698"/>
      <c r="JYW325" s="488"/>
      <c r="JYX325" s="488"/>
      <c r="JYY325" s="488"/>
      <c r="JYZ325" s="488"/>
      <c r="JZA325" s="488"/>
      <c r="JZB325" s="697" t="s">
        <v>9880</v>
      </c>
      <c r="JZC325" s="698"/>
      <c r="JZD325" s="698"/>
      <c r="JZE325" s="488"/>
      <c r="JZF325" s="488"/>
      <c r="JZG325" s="488"/>
      <c r="JZH325" s="488"/>
      <c r="JZI325" s="488"/>
      <c r="JZJ325" s="697" t="s">
        <v>9880</v>
      </c>
      <c r="JZK325" s="698"/>
      <c r="JZL325" s="698"/>
      <c r="JZM325" s="488"/>
      <c r="JZN325" s="488"/>
      <c r="JZO325" s="488"/>
      <c r="JZP325" s="488"/>
      <c r="JZQ325" s="488"/>
      <c r="JZR325" s="697" t="s">
        <v>9880</v>
      </c>
      <c r="JZS325" s="698"/>
      <c r="JZT325" s="698"/>
      <c r="JZU325" s="488"/>
      <c r="JZV325" s="488"/>
      <c r="JZW325" s="488"/>
      <c r="JZX325" s="488"/>
      <c r="JZY325" s="488"/>
      <c r="JZZ325" s="697" t="s">
        <v>9880</v>
      </c>
      <c r="KAA325" s="698"/>
      <c r="KAB325" s="698"/>
      <c r="KAC325" s="488"/>
      <c r="KAD325" s="488"/>
      <c r="KAE325" s="488"/>
      <c r="KAF325" s="488"/>
      <c r="KAG325" s="488"/>
      <c r="KAH325" s="697" t="s">
        <v>9880</v>
      </c>
      <c r="KAI325" s="698"/>
      <c r="KAJ325" s="698"/>
      <c r="KAK325" s="488"/>
      <c r="KAL325" s="488"/>
      <c r="KAM325" s="488"/>
      <c r="KAN325" s="488"/>
      <c r="KAO325" s="488"/>
      <c r="KAP325" s="697" t="s">
        <v>9880</v>
      </c>
      <c r="KAQ325" s="698"/>
      <c r="KAR325" s="698"/>
      <c r="KAS325" s="488"/>
      <c r="KAT325" s="488"/>
      <c r="KAU325" s="488"/>
      <c r="KAV325" s="488"/>
      <c r="KAW325" s="488"/>
      <c r="KAX325" s="697" t="s">
        <v>9880</v>
      </c>
      <c r="KAY325" s="698"/>
      <c r="KAZ325" s="698"/>
      <c r="KBA325" s="488"/>
      <c r="KBB325" s="488"/>
      <c r="KBC325" s="488"/>
      <c r="KBD325" s="488"/>
      <c r="KBE325" s="488"/>
      <c r="KBF325" s="697" t="s">
        <v>9880</v>
      </c>
      <c r="KBG325" s="698"/>
      <c r="KBH325" s="698"/>
      <c r="KBI325" s="488"/>
      <c r="KBJ325" s="488"/>
      <c r="KBK325" s="488"/>
      <c r="KBL325" s="488"/>
      <c r="KBM325" s="488"/>
      <c r="KBN325" s="697" t="s">
        <v>9880</v>
      </c>
      <c r="KBO325" s="698"/>
      <c r="KBP325" s="698"/>
      <c r="KBQ325" s="488"/>
      <c r="KBR325" s="488"/>
      <c r="KBS325" s="488"/>
      <c r="KBT325" s="488"/>
      <c r="KBU325" s="488"/>
      <c r="KBV325" s="697" t="s">
        <v>9880</v>
      </c>
      <c r="KBW325" s="698"/>
      <c r="KBX325" s="698"/>
      <c r="KBY325" s="488"/>
      <c r="KBZ325" s="488"/>
      <c r="KCA325" s="488"/>
      <c r="KCB325" s="488"/>
      <c r="KCC325" s="488"/>
      <c r="KCD325" s="697" t="s">
        <v>9880</v>
      </c>
      <c r="KCE325" s="698"/>
      <c r="KCF325" s="698"/>
      <c r="KCG325" s="488"/>
      <c r="KCH325" s="488"/>
      <c r="KCI325" s="488"/>
      <c r="KCJ325" s="488"/>
      <c r="KCK325" s="488"/>
      <c r="KCL325" s="697" t="s">
        <v>9880</v>
      </c>
      <c r="KCM325" s="698"/>
      <c r="KCN325" s="698"/>
      <c r="KCO325" s="488"/>
      <c r="KCP325" s="488"/>
      <c r="KCQ325" s="488"/>
      <c r="KCR325" s="488"/>
      <c r="KCS325" s="488"/>
      <c r="KCT325" s="697" t="s">
        <v>9880</v>
      </c>
      <c r="KCU325" s="698"/>
      <c r="KCV325" s="698"/>
      <c r="KCW325" s="488"/>
      <c r="KCX325" s="488"/>
      <c r="KCY325" s="488"/>
      <c r="KCZ325" s="488"/>
      <c r="KDA325" s="488"/>
      <c r="KDB325" s="697" t="s">
        <v>9880</v>
      </c>
      <c r="KDC325" s="698"/>
      <c r="KDD325" s="698"/>
      <c r="KDE325" s="488"/>
      <c r="KDF325" s="488"/>
      <c r="KDG325" s="488"/>
      <c r="KDH325" s="488"/>
      <c r="KDI325" s="488"/>
      <c r="KDJ325" s="697" t="s">
        <v>9880</v>
      </c>
      <c r="KDK325" s="698"/>
      <c r="KDL325" s="698"/>
      <c r="KDM325" s="488"/>
      <c r="KDN325" s="488"/>
      <c r="KDO325" s="488"/>
      <c r="KDP325" s="488"/>
      <c r="KDQ325" s="488"/>
      <c r="KDR325" s="697" t="s">
        <v>9880</v>
      </c>
      <c r="KDS325" s="698"/>
      <c r="KDT325" s="698"/>
      <c r="KDU325" s="488"/>
      <c r="KDV325" s="488"/>
      <c r="KDW325" s="488"/>
      <c r="KDX325" s="488"/>
      <c r="KDY325" s="488"/>
      <c r="KDZ325" s="697" t="s">
        <v>9880</v>
      </c>
      <c r="KEA325" s="698"/>
      <c r="KEB325" s="698"/>
      <c r="KEC325" s="488"/>
      <c r="KED325" s="488"/>
      <c r="KEE325" s="488"/>
      <c r="KEF325" s="488"/>
      <c r="KEG325" s="488"/>
      <c r="KEH325" s="697" t="s">
        <v>9880</v>
      </c>
      <c r="KEI325" s="698"/>
      <c r="KEJ325" s="698"/>
      <c r="KEK325" s="488"/>
      <c r="KEL325" s="488"/>
      <c r="KEM325" s="488"/>
      <c r="KEN325" s="488"/>
      <c r="KEO325" s="488"/>
      <c r="KEP325" s="697" t="s">
        <v>9880</v>
      </c>
      <c r="KEQ325" s="698"/>
      <c r="KER325" s="698"/>
      <c r="KES325" s="488"/>
      <c r="KET325" s="488"/>
      <c r="KEU325" s="488"/>
      <c r="KEV325" s="488"/>
      <c r="KEW325" s="488"/>
      <c r="KEX325" s="697" t="s">
        <v>9880</v>
      </c>
      <c r="KEY325" s="698"/>
      <c r="KEZ325" s="698"/>
      <c r="KFA325" s="488"/>
      <c r="KFB325" s="488"/>
      <c r="KFC325" s="488"/>
      <c r="KFD325" s="488"/>
      <c r="KFE325" s="488"/>
      <c r="KFF325" s="697" t="s">
        <v>9880</v>
      </c>
      <c r="KFG325" s="698"/>
      <c r="KFH325" s="698"/>
      <c r="KFI325" s="488"/>
      <c r="KFJ325" s="488"/>
      <c r="KFK325" s="488"/>
      <c r="KFL325" s="488"/>
      <c r="KFM325" s="488"/>
      <c r="KFN325" s="697" t="s">
        <v>9880</v>
      </c>
      <c r="KFO325" s="698"/>
      <c r="KFP325" s="698"/>
      <c r="KFQ325" s="488"/>
      <c r="KFR325" s="488"/>
      <c r="KFS325" s="488"/>
      <c r="KFT325" s="488"/>
      <c r="KFU325" s="488"/>
      <c r="KFV325" s="697" t="s">
        <v>9880</v>
      </c>
      <c r="KFW325" s="698"/>
      <c r="KFX325" s="698"/>
      <c r="KFY325" s="488"/>
      <c r="KFZ325" s="488"/>
      <c r="KGA325" s="488"/>
      <c r="KGB325" s="488"/>
      <c r="KGC325" s="488"/>
      <c r="KGD325" s="697" t="s">
        <v>9880</v>
      </c>
      <c r="KGE325" s="698"/>
      <c r="KGF325" s="698"/>
      <c r="KGG325" s="488"/>
      <c r="KGH325" s="488"/>
      <c r="KGI325" s="488"/>
      <c r="KGJ325" s="488"/>
      <c r="KGK325" s="488"/>
      <c r="KGL325" s="697" t="s">
        <v>9880</v>
      </c>
      <c r="KGM325" s="698"/>
      <c r="KGN325" s="698"/>
      <c r="KGO325" s="488"/>
      <c r="KGP325" s="488"/>
      <c r="KGQ325" s="488"/>
      <c r="KGR325" s="488"/>
      <c r="KGS325" s="488"/>
      <c r="KGT325" s="697" t="s">
        <v>9880</v>
      </c>
      <c r="KGU325" s="698"/>
      <c r="KGV325" s="698"/>
      <c r="KGW325" s="488"/>
      <c r="KGX325" s="488"/>
      <c r="KGY325" s="488"/>
      <c r="KGZ325" s="488"/>
      <c r="KHA325" s="488"/>
      <c r="KHB325" s="697" t="s">
        <v>9880</v>
      </c>
      <c r="KHC325" s="698"/>
      <c r="KHD325" s="698"/>
      <c r="KHE325" s="488"/>
      <c r="KHF325" s="488"/>
      <c r="KHG325" s="488"/>
      <c r="KHH325" s="488"/>
      <c r="KHI325" s="488"/>
      <c r="KHJ325" s="697" t="s">
        <v>9880</v>
      </c>
      <c r="KHK325" s="698"/>
      <c r="KHL325" s="698"/>
      <c r="KHM325" s="488"/>
      <c r="KHN325" s="488"/>
      <c r="KHO325" s="488"/>
      <c r="KHP325" s="488"/>
      <c r="KHQ325" s="488"/>
      <c r="KHR325" s="697" t="s">
        <v>9880</v>
      </c>
      <c r="KHS325" s="698"/>
      <c r="KHT325" s="698"/>
      <c r="KHU325" s="488"/>
      <c r="KHV325" s="488"/>
      <c r="KHW325" s="488"/>
      <c r="KHX325" s="488"/>
      <c r="KHY325" s="488"/>
      <c r="KHZ325" s="697" t="s">
        <v>9880</v>
      </c>
      <c r="KIA325" s="698"/>
      <c r="KIB325" s="698"/>
      <c r="KIC325" s="488"/>
      <c r="KID325" s="488"/>
      <c r="KIE325" s="488"/>
      <c r="KIF325" s="488"/>
      <c r="KIG325" s="488"/>
      <c r="KIH325" s="697" t="s">
        <v>9880</v>
      </c>
      <c r="KII325" s="698"/>
      <c r="KIJ325" s="698"/>
      <c r="KIK325" s="488"/>
      <c r="KIL325" s="488"/>
      <c r="KIM325" s="488"/>
      <c r="KIN325" s="488"/>
      <c r="KIO325" s="488"/>
      <c r="KIP325" s="697" t="s">
        <v>9880</v>
      </c>
      <c r="KIQ325" s="698"/>
      <c r="KIR325" s="698"/>
      <c r="KIS325" s="488"/>
      <c r="KIT325" s="488"/>
      <c r="KIU325" s="488"/>
      <c r="KIV325" s="488"/>
      <c r="KIW325" s="488"/>
      <c r="KIX325" s="697" t="s">
        <v>9880</v>
      </c>
      <c r="KIY325" s="698"/>
      <c r="KIZ325" s="698"/>
      <c r="KJA325" s="488"/>
      <c r="KJB325" s="488"/>
      <c r="KJC325" s="488"/>
      <c r="KJD325" s="488"/>
      <c r="KJE325" s="488"/>
      <c r="KJF325" s="697" t="s">
        <v>9880</v>
      </c>
      <c r="KJG325" s="698"/>
      <c r="KJH325" s="698"/>
      <c r="KJI325" s="488"/>
      <c r="KJJ325" s="488"/>
      <c r="KJK325" s="488"/>
      <c r="KJL325" s="488"/>
      <c r="KJM325" s="488"/>
      <c r="KJN325" s="697" t="s">
        <v>9880</v>
      </c>
      <c r="KJO325" s="698"/>
      <c r="KJP325" s="698"/>
      <c r="KJQ325" s="488"/>
      <c r="KJR325" s="488"/>
      <c r="KJS325" s="488"/>
      <c r="KJT325" s="488"/>
      <c r="KJU325" s="488"/>
      <c r="KJV325" s="697" t="s">
        <v>9880</v>
      </c>
      <c r="KJW325" s="698"/>
      <c r="KJX325" s="698"/>
      <c r="KJY325" s="488"/>
      <c r="KJZ325" s="488"/>
      <c r="KKA325" s="488"/>
      <c r="KKB325" s="488"/>
      <c r="KKC325" s="488"/>
      <c r="KKD325" s="697" t="s">
        <v>9880</v>
      </c>
      <c r="KKE325" s="698"/>
      <c r="KKF325" s="698"/>
      <c r="KKG325" s="488"/>
      <c r="KKH325" s="488"/>
      <c r="KKI325" s="488"/>
      <c r="KKJ325" s="488"/>
      <c r="KKK325" s="488"/>
      <c r="KKL325" s="697" t="s">
        <v>9880</v>
      </c>
      <c r="KKM325" s="698"/>
      <c r="KKN325" s="698"/>
      <c r="KKO325" s="488"/>
      <c r="KKP325" s="488"/>
      <c r="KKQ325" s="488"/>
      <c r="KKR325" s="488"/>
      <c r="KKS325" s="488"/>
      <c r="KKT325" s="697" t="s">
        <v>9880</v>
      </c>
      <c r="KKU325" s="698"/>
      <c r="KKV325" s="698"/>
      <c r="KKW325" s="488"/>
      <c r="KKX325" s="488"/>
      <c r="KKY325" s="488"/>
      <c r="KKZ325" s="488"/>
      <c r="KLA325" s="488"/>
      <c r="KLB325" s="697" t="s">
        <v>9880</v>
      </c>
      <c r="KLC325" s="698"/>
      <c r="KLD325" s="698"/>
      <c r="KLE325" s="488"/>
      <c r="KLF325" s="488"/>
      <c r="KLG325" s="488"/>
      <c r="KLH325" s="488"/>
      <c r="KLI325" s="488"/>
      <c r="KLJ325" s="697" t="s">
        <v>9880</v>
      </c>
      <c r="KLK325" s="698"/>
      <c r="KLL325" s="698"/>
      <c r="KLM325" s="488"/>
      <c r="KLN325" s="488"/>
      <c r="KLO325" s="488"/>
      <c r="KLP325" s="488"/>
      <c r="KLQ325" s="488"/>
      <c r="KLR325" s="697" t="s">
        <v>9880</v>
      </c>
      <c r="KLS325" s="698"/>
      <c r="KLT325" s="698"/>
      <c r="KLU325" s="488"/>
      <c r="KLV325" s="488"/>
      <c r="KLW325" s="488"/>
      <c r="KLX325" s="488"/>
      <c r="KLY325" s="488"/>
      <c r="KLZ325" s="697" t="s">
        <v>9880</v>
      </c>
      <c r="KMA325" s="698"/>
      <c r="KMB325" s="698"/>
      <c r="KMC325" s="488"/>
      <c r="KMD325" s="488"/>
      <c r="KME325" s="488"/>
      <c r="KMF325" s="488"/>
      <c r="KMG325" s="488"/>
      <c r="KMH325" s="697" t="s">
        <v>9880</v>
      </c>
      <c r="KMI325" s="698"/>
      <c r="KMJ325" s="698"/>
      <c r="KMK325" s="488"/>
      <c r="KML325" s="488"/>
      <c r="KMM325" s="488"/>
      <c r="KMN325" s="488"/>
      <c r="KMO325" s="488"/>
      <c r="KMP325" s="697" t="s">
        <v>9880</v>
      </c>
      <c r="KMQ325" s="698"/>
      <c r="KMR325" s="698"/>
      <c r="KMS325" s="488"/>
      <c r="KMT325" s="488"/>
      <c r="KMU325" s="488"/>
      <c r="KMV325" s="488"/>
      <c r="KMW325" s="488"/>
      <c r="KMX325" s="697" t="s">
        <v>9880</v>
      </c>
      <c r="KMY325" s="698"/>
      <c r="KMZ325" s="698"/>
      <c r="KNA325" s="488"/>
      <c r="KNB325" s="488"/>
      <c r="KNC325" s="488"/>
      <c r="KND325" s="488"/>
      <c r="KNE325" s="488"/>
      <c r="KNF325" s="697" t="s">
        <v>9880</v>
      </c>
      <c r="KNG325" s="698"/>
      <c r="KNH325" s="698"/>
      <c r="KNI325" s="488"/>
      <c r="KNJ325" s="488"/>
      <c r="KNK325" s="488"/>
      <c r="KNL325" s="488"/>
      <c r="KNM325" s="488"/>
      <c r="KNN325" s="697" t="s">
        <v>9880</v>
      </c>
      <c r="KNO325" s="698"/>
      <c r="KNP325" s="698"/>
      <c r="KNQ325" s="488"/>
      <c r="KNR325" s="488"/>
      <c r="KNS325" s="488"/>
      <c r="KNT325" s="488"/>
      <c r="KNU325" s="488"/>
      <c r="KNV325" s="697" t="s">
        <v>9880</v>
      </c>
      <c r="KNW325" s="698"/>
      <c r="KNX325" s="698"/>
      <c r="KNY325" s="488"/>
      <c r="KNZ325" s="488"/>
      <c r="KOA325" s="488"/>
      <c r="KOB325" s="488"/>
      <c r="KOC325" s="488"/>
      <c r="KOD325" s="697" t="s">
        <v>9880</v>
      </c>
      <c r="KOE325" s="698"/>
      <c r="KOF325" s="698"/>
      <c r="KOG325" s="488"/>
      <c r="KOH325" s="488"/>
      <c r="KOI325" s="488"/>
      <c r="KOJ325" s="488"/>
      <c r="KOK325" s="488"/>
      <c r="KOL325" s="697" t="s">
        <v>9880</v>
      </c>
      <c r="KOM325" s="698"/>
      <c r="KON325" s="698"/>
      <c r="KOO325" s="488"/>
      <c r="KOP325" s="488"/>
      <c r="KOQ325" s="488"/>
      <c r="KOR325" s="488"/>
      <c r="KOS325" s="488"/>
      <c r="KOT325" s="697" t="s">
        <v>9880</v>
      </c>
      <c r="KOU325" s="698"/>
      <c r="KOV325" s="698"/>
      <c r="KOW325" s="488"/>
      <c r="KOX325" s="488"/>
      <c r="KOY325" s="488"/>
      <c r="KOZ325" s="488"/>
      <c r="KPA325" s="488"/>
      <c r="KPB325" s="697" t="s">
        <v>9880</v>
      </c>
      <c r="KPC325" s="698"/>
      <c r="KPD325" s="698"/>
      <c r="KPE325" s="488"/>
      <c r="KPF325" s="488"/>
      <c r="KPG325" s="488"/>
      <c r="KPH325" s="488"/>
      <c r="KPI325" s="488"/>
      <c r="KPJ325" s="697" t="s">
        <v>9880</v>
      </c>
      <c r="KPK325" s="698"/>
      <c r="KPL325" s="698"/>
      <c r="KPM325" s="488"/>
      <c r="KPN325" s="488"/>
      <c r="KPO325" s="488"/>
      <c r="KPP325" s="488"/>
      <c r="KPQ325" s="488"/>
      <c r="KPR325" s="697" t="s">
        <v>9880</v>
      </c>
      <c r="KPS325" s="698"/>
      <c r="KPT325" s="698"/>
      <c r="KPU325" s="488"/>
      <c r="KPV325" s="488"/>
      <c r="KPW325" s="488"/>
      <c r="KPX325" s="488"/>
      <c r="KPY325" s="488"/>
      <c r="KPZ325" s="697" t="s">
        <v>9880</v>
      </c>
      <c r="KQA325" s="698"/>
      <c r="KQB325" s="698"/>
      <c r="KQC325" s="488"/>
      <c r="KQD325" s="488"/>
      <c r="KQE325" s="488"/>
      <c r="KQF325" s="488"/>
      <c r="KQG325" s="488"/>
      <c r="KQH325" s="697" t="s">
        <v>9880</v>
      </c>
      <c r="KQI325" s="698"/>
      <c r="KQJ325" s="698"/>
      <c r="KQK325" s="488"/>
      <c r="KQL325" s="488"/>
      <c r="KQM325" s="488"/>
      <c r="KQN325" s="488"/>
      <c r="KQO325" s="488"/>
      <c r="KQP325" s="697" t="s">
        <v>9880</v>
      </c>
      <c r="KQQ325" s="698"/>
      <c r="KQR325" s="698"/>
      <c r="KQS325" s="488"/>
      <c r="KQT325" s="488"/>
      <c r="KQU325" s="488"/>
      <c r="KQV325" s="488"/>
      <c r="KQW325" s="488"/>
      <c r="KQX325" s="697" t="s">
        <v>9880</v>
      </c>
      <c r="KQY325" s="698"/>
      <c r="KQZ325" s="698"/>
      <c r="KRA325" s="488"/>
      <c r="KRB325" s="488"/>
      <c r="KRC325" s="488"/>
      <c r="KRD325" s="488"/>
      <c r="KRE325" s="488"/>
      <c r="KRF325" s="697" t="s">
        <v>9880</v>
      </c>
      <c r="KRG325" s="698"/>
      <c r="KRH325" s="698"/>
      <c r="KRI325" s="488"/>
      <c r="KRJ325" s="488"/>
      <c r="KRK325" s="488"/>
      <c r="KRL325" s="488"/>
      <c r="KRM325" s="488"/>
      <c r="KRN325" s="697" t="s">
        <v>9880</v>
      </c>
      <c r="KRO325" s="698"/>
      <c r="KRP325" s="698"/>
      <c r="KRQ325" s="488"/>
      <c r="KRR325" s="488"/>
      <c r="KRS325" s="488"/>
      <c r="KRT325" s="488"/>
      <c r="KRU325" s="488"/>
      <c r="KRV325" s="697" t="s">
        <v>9880</v>
      </c>
      <c r="KRW325" s="698"/>
      <c r="KRX325" s="698"/>
      <c r="KRY325" s="488"/>
      <c r="KRZ325" s="488"/>
      <c r="KSA325" s="488"/>
      <c r="KSB325" s="488"/>
      <c r="KSC325" s="488"/>
      <c r="KSD325" s="697" t="s">
        <v>9880</v>
      </c>
      <c r="KSE325" s="698"/>
      <c r="KSF325" s="698"/>
      <c r="KSG325" s="488"/>
      <c r="KSH325" s="488"/>
      <c r="KSI325" s="488"/>
      <c r="KSJ325" s="488"/>
      <c r="KSK325" s="488"/>
      <c r="KSL325" s="697" t="s">
        <v>9880</v>
      </c>
      <c r="KSM325" s="698"/>
      <c r="KSN325" s="698"/>
      <c r="KSO325" s="488"/>
      <c r="KSP325" s="488"/>
      <c r="KSQ325" s="488"/>
      <c r="KSR325" s="488"/>
      <c r="KSS325" s="488"/>
      <c r="KST325" s="697" t="s">
        <v>9880</v>
      </c>
      <c r="KSU325" s="698"/>
      <c r="KSV325" s="698"/>
      <c r="KSW325" s="488"/>
      <c r="KSX325" s="488"/>
      <c r="KSY325" s="488"/>
      <c r="KSZ325" s="488"/>
      <c r="KTA325" s="488"/>
      <c r="KTB325" s="697" t="s">
        <v>9880</v>
      </c>
      <c r="KTC325" s="698"/>
      <c r="KTD325" s="698"/>
      <c r="KTE325" s="488"/>
      <c r="KTF325" s="488"/>
      <c r="KTG325" s="488"/>
      <c r="KTH325" s="488"/>
      <c r="KTI325" s="488"/>
      <c r="KTJ325" s="697" t="s">
        <v>9880</v>
      </c>
      <c r="KTK325" s="698"/>
      <c r="KTL325" s="698"/>
      <c r="KTM325" s="488"/>
      <c r="KTN325" s="488"/>
      <c r="KTO325" s="488"/>
      <c r="KTP325" s="488"/>
      <c r="KTQ325" s="488"/>
      <c r="KTR325" s="697" t="s">
        <v>9880</v>
      </c>
      <c r="KTS325" s="698"/>
      <c r="KTT325" s="698"/>
      <c r="KTU325" s="488"/>
      <c r="KTV325" s="488"/>
      <c r="KTW325" s="488"/>
      <c r="KTX325" s="488"/>
      <c r="KTY325" s="488"/>
      <c r="KTZ325" s="697" t="s">
        <v>9880</v>
      </c>
      <c r="KUA325" s="698"/>
      <c r="KUB325" s="698"/>
      <c r="KUC325" s="488"/>
      <c r="KUD325" s="488"/>
      <c r="KUE325" s="488"/>
      <c r="KUF325" s="488"/>
      <c r="KUG325" s="488"/>
      <c r="KUH325" s="697" t="s">
        <v>9880</v>
      </c>
      <c r="KUI325" s="698"/>
      <c r="KUJ325" s="698"/>
      <c r="KUK325" s="488"/>
      <c r="KUL325" s="488"/>
      <c r="KUM325" s="488"/>
      <c r="KUN325" s="488"/>
      <c r="KUO325" s="488"/>
      <c r="KUP325" s="697" t="s">
        <v>9880</v>
      </c>
      <c r="KUQ325" s="698"/>
      <c r="KUR325" s="698"/>
      <c r="KUS325" s="488"/>
      <c r="KUT325" s="488"/>
      <c r="KUU325" s="488"/>
      <c r="KUV325" s="488"/>
      <c r="KUW325" s="488"/>
      <c r="KUX325" s="697" t="s">
        <v>9880</v>
      </c>
      <c r="KUY325" s="698"/>
      <c r="KUZ325" s="698"/>
      <c r="KVA325" s="488"/>
      <c r="KVB325" s="488"/>
      <c r="KVC325" s="488"/>
      <c r="KVD325" s="488"/>
      <c r="KVE325" s="488"/>
      <c r="KVF325" s="697" t="s">
        <v>9880</v>
      </c>
      <c r="KVG325" s="698"/>
      <c r="KVH325" s="698"/>
      <c r="KVI325" s="488"/>
      <c r="KVJ325" s="488"/>
      <c r="KVK325" s="488"/>
      <c r="KVL325" s="488"/>
      <c r="KVM325" s="488"/>
      <c r="KVN325" s="697" t="s">
        <v>9880</v>
      </c>
      <c r="KVO325" s="698"/>
      <c r="KVP325" s="698"/>
      <c r="KVQ325" s="488"/>
      <c r="KVR325" s="488"/>
      <c r="KVS325" s="488"/>
      <c r="KVT325" s="488"/>
      <c r="KVU325" s="488"/>
      <c r="KVV325" s="697" t="s">
        <v>9880</v>
      </c>
      <c r="KVW325" s="698"/>
      <c r="KVX325" s="698"/>
      <c r="KVY325" s="488"/>
      <c r="KVZ325" s="488"/>
      <c r="KWA325" s="488"/>
      <c r="KWB325" s="488"/>
      <c r="KWC325" s="488"/>
      <c r="KWD325" s="697" t="s">
        <v>9880</v>
      </c>
      <c r="KWE325" s="698"/>
      <c r="KWF325" s="698"/>
      <c r="KWG325" s="488"/>
      <c r="KWH325" s="488"/>
      <c r="KWI325" s="488"/>
      <c r="KWJ325" s="488"/>
      <c r="KWK325" s="488"/>
      <c r="KWL325" s="697" t="s">
        <v>9880</v>
      </c>
      <c r="KWM325" s="698"/>
      <c r="KWN325" s="698"/>
      <c r="KWO325" s="488"/>
      <c r="KWP325" s="488"/>
      <c r="KWQ325" s="488"/>
      <c r="KWR325" s="488"/>
      <c r="KWS325" s="488"/>
      <c r="KWT325" s="697" t="s">
        <v>9880</v>
      </c>
      <c r="KWU325" s="698"/>
      <c r="KWV325" s="698"/>
      <c r="KWW325" s="488"/>
      <c r="KWX325" s="488"/>
      <c r="KWY325" s="488"/>
      <c r="KWZ325" s="488"/>
      <c r="KXA325" s="488"/>
      <c r="KXB325" s="697" t="s">
        <v>9880</v>
      </c>
      <c r="KXC325" s="698"/>
      <c r="KXD325" s="698"/>
      <c r="KXE325" s="488"/>
      <c r="KXF325" s="488"/>
      <c r="KXG325" s="488"/>
      <c r="KXH325" s="488"/>
      <c r="KXI325" s="488"/>
      <c r="KXJ325" s="697" t="s">
        <v>9880</v>
      </c>
      <c r="KXK325" s="698"/>
      <c r="KXL325" s="698"/>
      <c r="KXM325" s="488"/>
      <c r="KXN325" s="488"/>
      <c r="KXO325" s="488"/>
      <c r="KXP325" s="488"/>
      <c r="KXQ325" s="488"/>
      <c r="KXR325" s="697" t="s">
        <v>9880</v>
      </c>
      <c r="KXS325" s="698"/>
      <c r="KXT325" s="698"/>
      <c r="KXU325" s="488"/>
      <c r="KXV325" s="488"/>
      <c r="KXW325" s="488"/>
      <c r="KXX325" s="488"/>
      <c r="KXY325" s="488"/>
      <c r="KXZ325" s="697" t="s">
        <v>9880</v>
      </c>
      <c r="KYA325" s="698"/>
      <c r="KYB325" s="698"/>
      <c r="KYC325" s="488"/>
      <c r="KYD325" s="488"/>
      <c r="KYE325" s="488"/>
      <c r="KYF325" s="488"/>
      <c r="KYG325" s="488"/>
      <c r="KYH325" s="697" t="s">
        <v>9880</v>
      </c>
      <c r="KYI325" s="698"/>
      <c r="KYJ325" s="698"/>
      <c r="KYK325" s="488"/>
      <c r="KYL325" s="488"/>
      <c r="KYM325" s="488"/>
      <c r="KYN325" s="488"/>
      <c r="KYO325" s="488"/>
      <c r="KYP325" s="697" t="s">
        <v>9880</v>
      </c>
      <c r="KYQ325" s="698"/>
      <c r="KYR325" s="698"/>
      <c r="KYS325" s="488"/>
      <c r="KYT325" s="488"/>
      <c r="KYU325" s="488"/>
      <c r="KYV325" s="488"/>
      <c r="KYW325" s="488"/>
      <c r="KYX325" s="697" t="s">
        <v>9880</v>
      </c>
      <c r="KYY325" s="698"/>
      <c r="KYZ325" s="698"/>
      <c r="KZA325" s="488"/>
      <c r="KZB325" s="488"/>
      <c r="KZC325" s="488"/>
      <c r="KZD325" s="488"/>
      <c r="KZE325" s="488"/>
      <c r="KZF325" s="697" t="s">
        <v>9880</v>
      </c>
      <c r="KZG325" s="698"/>
      <c r="KZH325" s="698"/>
      <c r="KZI325" s="488"/>
      <c r="KZJ325" s="488"/>
      <c r="KZK325" s="488"/>
      <c r="KZL325" s="488"/>
      <c r="KZM325" s="488"/>
      <c r="KZN325" s="697" t="s">
        <v>9880</v>
      </c>
      <c r="KZO325" s="698"/>
      <c r="KZP325" s="698"/>
      <c r="KZQ325" s="488"/>
      <c r="KZR325" s="488"/>
      <c r="KZS325" s="488"/>
      <c r="KZT325" s="488"/>
      <c r="KZU325" s="488"/>
      <c r="KZV325" s="697" t="s">
        <v>9880</v>
      </c>
      <c r="KZW325" s="698"/>
      <c r="KZX325" s="698"/>
      <c r="KZY325" s="488"/>
      <c r="KZZ325" s="488"/>
      <c r="LAA325" s="488"/>
      <c r="LAB325" s="488"/>
      <c r="LAC325" s="488"/>
      <c r="LAD325" s="697" t="s">
        <v>9880</v>
      </c>
      <c r="LAE325" s="698"/>
      <c r="LAF325" s="698"/>
      <c r="LAG325" s="488"/>
      <c r="LAH325" s="488"/>
      <c r="LAI325" s="488"/>
      <c r="LAJ325" s="488"/>
      <c r="LAK325" s="488"/>
      <c r="LAL325" s="697" t="s">
        <v>9880</v>
      </c>
      <c r="LAM325" s="698"/>
      <c r="LAN325" s="698"/>
      <c r="LAO325" s="488"/>
      <c r="LAP325" s="488"/>
      <c r="LAQ325" s="488"/>
      <c r="LAR325" s="488"/>
      <c r="LAS325" s="488"/>
      <c r="LAT325" s="697" t="s">
        <v>9880</v>
      </c>
      <c r="LAU325" s="698"/>
      <c r="LAV325" s="698"/>
      <c r="LAW325" s="488"/>
      <c r="LAX325" s="488"/>
      <c r="LAY325" s="488"/>
      <c r="LAZ325" s="488"/>
      <c r="LBA325" s="488"/>
      <c r="LBB325" s="697" t="s">
        <v>9880</v>
      </c>
      <c r="LBC325" s="698"/>
      <c r="LBD325" s="698"/>
      <c r="LBE325" s="488"/>
      <c r="LBF325" s="488"/>
      <c r="LBG325" s="488"/>
      <c r="LBH325" s="488"/>
      <c r="LBI325" s="488"/>
      <c r="LBJ325" s="697" t="s">
        <v>9880</v>
      </c>
      <c r="LBK325" s="698"/>
      <c r="LBL325" s="698"/>
      <c r="LBM325" s="488"/>
      <c r="LBN325" s="488"/>
      <c r="LBO325" s="488"/>
      <c r="LBP325" s="488"/>
      <c r="LBQ325" s="488"/>
      <c r="LBR325" s="697" t="s">
        <v>9880</v>
      </c>
      <c r="LBS325" s="698"/>
      <c r="LBT325" s="698"/>
      <c r="LBU325" s="488"/>
      <c r="LBV325" s="488"/>
      <c r="LBW325" s="488"/>
      <c r="LBX325" s="488"/>
      <c r="LBY325" s="488"/>
      <c r="LBZ325" s="697" t="s">
        <v>9880</v>
      </c>
      <c r="LCA325" s="698"/>
      <c r="LCB325" s="698"/>
      <c r="LCC325" s="488"/>
      <c r="LCD325" s="488"/>
      <c r="LCE325" s="488"/>
      <c r="LCF325" s="488"/>
      <c r="LCG325" s="488"/>
      <c r="LCH325" s="697" t="s">
        <v>9880</v>
      </c>
      <c r="LCI325" s="698"/>
      <c r="LCJ325" s="698"/>
      <c r="LCK325" s="488"/>
      <c r="LCL325" s="488"/>
      <c r="LCM325" s="488"/>
      <c r="LCN325" s="488"/>
      <c r="LCO325" s="488"/>
      <c r="LCP325" s="697" t="s">
        <v>9880</v>
      </c>
      <c r="LCQ325" s="698"/>
      <c r="LCR325" s="698"/>
      <c r="LCS325" s="488"/>
      <c r="LCT325" s="488"/>
      <c r="LCU325" s="488"/>
      <c r="LCV325" s="488"/>
      <c r="LCW325" s="488"/>
      <c r="LCX325" s="697" t="s">
        <v>9880</v>
      </c>
      <c r="LCY325" s="698"/>
      <c r="LCZ325" s="698"/>
      <c r="LDA325" s="488"/>
      <c r="LDB325" s="488"/>
      <c r="LDC325" s="488"/>
      <c r="LDD325" s="488"/>
      <c r="LDE325" s="488"/>
      <c r="LDF325" s="697" t="s">
        <v>9880</v>
      </c>
      <c r="LDG325" s="698"/>
      <c r="LDH325" s="698"/>
      <c r="LDI325" s="488"/>
      <c r="LDJ325" s="488"/>
      <c r="LDK325" s="488"/>
      <c r="LDL325" s="488"/>
      <c r="LDM325" s="488"/>
      <c r="LDN325" s="697" t="s">
        <v>9880</v>
      </c>
      <c r="LDO325" s="698"/>
      <c r="LDP325" s="698"/>
      <c r="LDQ325" s="488"/>
      <c r="LDR325" s="488"/>
      <c r="LDS325" s="488"/>
      <c r="LDT325" s="488"/>
      <c r="LDU325" s="488"/>
      <c r="LDV325" s="697" t="s">
        <v>9880</v>
      </c>
      <c r="LDW325" s="698"/>
      <c r="LDX325" s="698"/>
      <c r="LDY325" s="488"/>
      <c r="LDZ325" s="488"/>
      <c r="LEA325" s="488"/>
      <c r="LEB325" s="488"/>
      <c r="LEC325" s="488"/>
      <c r="LED325" s="697" t="s">
        <v>9880</v>
      </c>
      <c r="LEE325" s="698"/>
      <c r="LEF325" s="698"/>
      <c r="LEG325" s="488"/>
      <c r="LEH325" s="488"/>
      <c r="LEI325" s="488"/>
      <c r="LEJ325" s="488"/>
      <c r="LEK325" s="488"/>
      <c r="LEL325" s="697" t="s">
        <v>9880</v>
      </c>
      <c r="LEM325" s="698"/>
      <c r="LEN325" s="698"/>
      <c r="LEO325" s="488"/>
      <c r="LEP325" s="488"/>
      <c r="LEQ325" s="488"/>
      <c r="LER325" s="488"/>
      <c r="LES325" s="488"/>
      <c r="LET325" s="697" t="s">
        <v>9880</v>
      </c>
      <c r="LEU325" s="698"/>
      <c r="LEV325" s="698"/>
      <c r="LEW325" s="488"/>
      <c r="LEX325" s="488"/>
      <c r="LEY325" s="488"/>
      <c r="LEZ325" s="488"/>
      <c r="LFA325" s="488"/>
      <c r="LFB325" s="697" t="s">
        <v>9880</v>
      </c>
      <c r="LFC325" s="698"/>
      <c r="LFD325" s="698"/>
      <c r="LFE325" s="488"/>
      <c r="LFF325" s="488"/>
      <c r="LFG325" s="488"/>
      <c r="LFH325" s="488"/>
      <c r="LFI325" s="488"/>
      <c r="LFJ325" s="697" t="s">
        <v>9880</v>
      </c>
      <c r="LFK325" s="698"/>
      <c r="LFL325" s="698"/>
      <c r="LFM325" s="488"/>
      <c r="LFN325" s="488"/>
      <c r="LFO325" s="488"/>
      <c r="LFP325" s="488"/>
      <c r="LFQ325" s="488"/>
      <c r="LFR325" s="697" t="s">
        <v>9880</v>
      </c>
      <c r="LFS325" s="698"/>
      <c r="LFT325" s="698"/>
      <c r="LFU325" s="488"/>
      <c r="LFV325" s="488"/>
      <c r="LFW325" s="488"/>
      <c r="LFX325" s="488"/>
      <c r="LFY325" s="488"/>
      <c r="LFZ325" s="697" t="s">
        <v>9880</v>
      </c>
      <c r="LGA325" s="698"/>
      <c r="LGB325" s="698"/>
      <c r="LGC325" s="488"/>
      <c r="LGD325" s="488"/>
      <c r="LGE325" s="488"/>
      <c r="LGF325" s="488"/>
      <c r="LGG325" s="488"/>
      <c r="LGH325" s="697" t="s">
        <v>9880</v>
      </c>
      <c r="LGI325" s="698"/>
      <c r="LGJ325" s="698"/>
      <c r="LGK325" s="488"/>
      <c r="LGL325" s="488"/>
      <c r="LGM325" s="488"/>
      <c r="LGN325" s="488"/>
      <c r="LGO325" s="488"/>
      <c r="LGP325" s="697" t="s">
        <v>9880</v>
      </c>
      <c r="LGQ325" s="698"/>
      <c r="LGR325" s="698"/>
      <c r="LGS325" s="488"/>
      <c r="LGT325" s="488"/>
      <c r="LGU325" s="488"/>
      <c r="LGV325" s="488"/>
      <c r="LGW325" s="488"/>
      <c r="LGX325" s="697" t="s">
        <v>9880</v>
      </c>
      <c r="LGY325" s="698"/>
      <c r="LGZ325" s="698"/>
      <c r="LHA325" s="488"/>
      <c r="LHB325" s="488"/>
      <c r="LHC325" s="488"/>
      <c r="LHD325" s="488"/>
      <c r="LHE325" s="488"/>
      <c r="LHF325" s="697" t="s">
        <v>9880</v>
      </c>
      <c r="LHG325" s="698"/>
      <c r="LHH325" s="698"/>
      <c r="LHI325" s="488"/>
      <c r="LHJ325" s="488"/>
      <c r="LHK325" s="488"/>
      <c r="LHL325" s="488"/>
      <c r="LHM325" s="488"/>
      <c r="LHN325" s="697" t="s">
        <v>9880</v>
      </c>
      <c r="LHO325" s="698"/>
      <c r="LHP325" s="698"/>
      <c r="LHQ325" s="488"/>
      <c r="LHR325" s="488"/>
      <c r="LHS325" s="488"/>
      <c r="LHT325" s="488"/>
      <c r="LHU325" s="488"/>
      <c r="LHV325" s="697" t="s">
        <v>9880</v>
      </c>
      <c r="LHW325" s="698"/>
      <c r="LHX325" s="698"/>
      <c r="LHY325" s="488"/>
      <c r="LHZ325" s="488"/>
      <c r="LIA325" s="488"/>
      <c r="LIB325" s="488"/>
      <c r="LIC325" s="488"/>
      <c r="LID325" s="697" t="s">
        <v>9880</v>
      </c>
      <c r="LIE325" s="698"/>
      <c r="LIF325" s="698"/>
      <c r="LIG325" s="488"/>
      <c r="LIH325" s="488"/>
      <c r="LII325" s="488"/>
      <c r="LIJ325" s="488"/>
      <c r="LIK325" s="488"/>
      <c r="LIL325" s="697" t="s">
        <v>9880</v>
      </c>
      <c r="LIM325" s="698"/>
      <c r="LIN325" s="698"/>
      <c r="LIO325" s="488"/>
      <c r="LIP325" s="488"/>
      <c r="LIQ325" s="488"/>
      <c r="LIR325" s="488"/>
      <c r="LIS325" s="488"/>
      <c r="LIT325" s="697" t="s">
        <v>9880</v>
      </c>
      <c r="LIU325" s="698"/>
      <c r="LIV325" s="698"/>
      <c r="LIW325" s="488"/>
      <c r="LIX325" s="488"/>
      <c r="LIY325" s="488"/>
      <c r="LIZ325" s="488"/>
      <c r="LJA325" s="488"/>
      <c r="LJB325" s="697" t="s">
        <v>9880</v>
      </c>
      <c r="LJC325" s="698"/>
      <c r="LJD325" s="698"/>
      <c r="LJE325" s="488"/>
      <c r="LJF325" s="488"/>
      <c r="LJG325" s="488"/>
      <c r="LJH325" s="488"/>
      <c r="LJI325" s="488"/>
      <c r="LJJ325" s="697" t="s">
        <v>9880</v>
      </c>
      <c r="LJK325" s="698"/>
      <c r="LJL325" s="698"/>
      <c r="LJM325" s="488"/>
      <c r="LJN325" s="488"/>
      <c r="LJO325" s="488"/>
      <c r="LJP325" s="488"/>
      <c r="LJQ325" s="488"/>
      <c r="LJR325" s="697" t="s">
        <v>9880</v>
      </c>
      <c r="LJS325" s="698"/>
      <c r="LJT325" s="698"/>
      <c r="LJU325" s="488"/>
      <c r="LJV325" s="488"/>
      <c r="LJW325" s="488"/>
      <c r="LJX325" s="488"/>
      <c r="LJY325" s="488"/>
      <c r="LJZ325" s="697" t="s">
        <v>9880</v>
      </c>
      <c r="LKA325" s="698"/>
      <c r="LKB325" s="698"/>
      <c r="LKC325" s="488"/>
      <c r="LKD325" s="488"/>
      <c r="LKE325" s="488"/>
      <c r="LKF325" s="488"/>
      <c r="LKG325" s="488"/>
      <c r="LKH325" s="697" t="s">
        <v>9880</v>
      </c>
      <c r="LKI325" s="698"/>
      <c r="LKJ325" s="698"/>
      <c r="LKK325" s="488"/>
      <c r="LKL325" s="488"/>
      <c r="LKM325" s="488"/>
      <c r="LKN325" s="488"/>
      <c r="LKO325" s="488"/>
      <c r="LKP325" s="697" t="s">
        <v>9880</v>
      </c>
      <c r="LKQ325" s="698"/>
      <c r="LKR325" s="698"/>
      <c r="LKS325" s="488"/>
      <c r="LKT325" s="488"/>
      <c r="LKU325" s="488"/>
      <c r="LKV325" s="488"/>
      <c r="LKW325" s="488"/>
      <c r="LKX325" s="697" t="s">
        <v>9880</v>
      </c>
      <c r="LKY325" s="698"/>
      <c r="LKZ325" s="698"/>
      <c r="LLA325" s="488"/>
      <c r="LLB325" s="488"/>
      <c r="LLC325" s="488"/>
      <c r="LLD325" s="488"/>
      <c r="LLE325" s="488"/>
      <c r="LLF325" s="697" t="s">
        <v>9880</v>
      </c>
      <c r="LLG325" s="698"/>
      <c r="LLH325" s="698"/>
      <c r="LLI325" s="488"/>
      <c r="LLJ325" s="488"/>
      <c r="LLK325" s="488"/>
      <c r="LLL325" s="488"/>
      <c r="LLM325" s="488"/>
      <c r="LLN325" s="697" t="s">
        <v>9880</v>
      </c>
      <c r="LLO325" s="698"/>
      <c r="LLP325" s="698"/>
      <c r="LLQ325" s="488"/>
      <c r="LLR325" s="488"/>
      <c r="LLS325" s="488"/>
      <c r="LLT325" s="488"/>
      <c r="LLU325" s="488"/>
      <c r="LLV325" s="697" t="s">
        <v>9880</v>
      </c>
      <c r="LLW325" s="698"/>
      <c r="LLX325" s="698"/>
      <c r="LLY325" s="488"/>
      <c r="LLZ325" s="488"/>
      <c r="LMA325" s="488"/>
      <c r="LMB325" s="488"/>
      <c r="LMC325" s="488"/>
      <c r="LMD325" s="697" t="s">
        <v>9880</v>
      </c>
      <c r="LME325" s="698"/>
      <c r="LMF325" s="698"/>
      <c r="LMG325" s="488"/>
      <c r="LMH325" s="488"/>
      <c r="LMI325" s="488"/>
      <c r="LMJ325" s="488"/>
      <c r="LMK325" s="488"/>
      <c r="LML325" s="697" t="s">
        <v>9880</v>
      </c>
      <c r="LMM325" s="698"/>
      <c r="LMN325" s="698"/>
      <c r="LMO325" s="488"/>
      <c r="LMP325" s="488"/>
      <c r="LMQ325" s="488"/>
      <c r="LMR325" s="488"/>
      <c r="LMS325" s="488"/>
      <c r="LMT325" s="697" t="s">
        <v>9880</v>
      </c>
      <c r="LMU325" s="698"/>
      <c r="LMV325" s="698"/>
      <c r="LMW325" s="488"/>
      <c r="LMX325" s="488"/>
      <c r="LMY325" s="488"/>
      <c r="LMZ325" s="488"/>
      <c r="LNA325" s="488"/>
      <c r="LNB325" s="697" t="s">
        <v>9880</v>
      </c>
      <c r="LNC325" s="698"/>
      <c r="LND325" s="698"/>
      <c r="LNE325" s="488"/>
      <c r="LNF325" s="488"/>
      <c r="LNG325" s="488"/>
      <c r="LNH325" s="488"/>
      <c r="LNI325" s="488"/>
      <c r="LNJ325" s="697" t="s">
        <v>9880</v>
      </c>
      <c r="LNK325" s="698"/>
      <c r="LNL325" s="698"/>
      <c r="LNM325" s="488"/>
      <c r="LNN325" s="488"/>
      <c r="LNO325" s="488"/>
      <c r="LNP325" s="488"/>
      <c r="LNQ325" s="488"/>
      <c r="LNR325" s="697" t="s">
        <v>9880</v>
      </c>
      <c r="LNS325" s="698"/>
      <c r="LNT325" s="698"/>
      <c r="LNU325" s="488"/>
      <c r="LNV325" s="488"/>
      <c r="LNW325" s="488"/>
      <c r="LNX325" s="488"/>
      <c r="LNY325" s="488"/>
      <c r="LNZ325" s="697" t="s">
        <v>9880</v>
      </c>
      <c r="LOA325" s="698"/>
      <c r="LOB325" s="698"/>
      <c r="LOC325" s="488"/>
      <c r="LOD325" s="488"/>
      <c r="LOE325" s="488"/>
      <c r="LOF325" s="488"/>
      <c r="LOG325" s="488"/>
      <c r="LOH325" s="697" t="s">
        <v>9880</v>
      </c>
      <c r="LOI325" s="698"/>
      <c r="LOJ325" s="698"/>
      <c r="LOK325" s="488"/>
      <c r="LOL325" s="488"/>
      <c r="LOM325" s="488"/>
      <c r="LON325" s="488"/>
      <c r="LOO325" s="488"/>
      <c r="LOP325" s="697" t="s">
        <v>9880</v>
      </c>
      <c r="LOQ325" s="698"/>
      <c r="LOR325" s="698"/>
      <c r="LOS325" s="488"/>
      <c r="LOT325" s="488"/>
      <c r="LOU325" s="488"/>
      <c r="LOV325" s="488"/>
      <c r="LOW325" s="488"/>
      <c r="LOX325" s="697" t="s">
        <v>9880</v>
      </c>
      <c r="LOY325" s="698"/>
      <c r="LOZ325" s="698"/>
      <c r="LPA325" s="488"/>
      <c r="LPB325" s="488"/>
      <c r="LPC325" s="488"/>
      <c r="LPD325" s="488"/>
      <c r="LPE325" s="488"/>
      <c r="LPF325" s="697" t="s">
        <v>9880</v>
      </c>
      <c r="LPG325" s="698"/>
      <c r="LPH325" s="698"/>
      <c r="LPI325" s="488"/>
      <c r="LPJ325" s="488"/>
      <c r="LPK325" s="488"/>
      <c r="LPL325" s="488"/>
      <c r="LPM325" s="488"/>
      <c r="LPN325" s="697" t="s">
        <v>9880</v>
      </c>
      <c r="LPO325" s="698"/>
      <c r="LPP325" s="698"/>
      <c r="LPQ325" s="488"/>
      <c r="LPR325" s="488"/>
      <c r="LPS325" s="488"/>
      <c r="LPT325" s="488"/>
      <c r="LPU325" s="488"/>
      <c r="LPV325" s="697" t="s">
        <v>9880</v>
      </c>
      <c r="LPW325" s="698"/>
      <c r="LPX325" s="698"/>
      <c r="LPY325" s="488"/>
      <c r="LPZ325" s="488"/>
      <c r="LQA325" s="488"/>
      <c r="LQB325" s="488"/>
      <c r="LQC325" s="488"/>
      <c r="LQD325" s="697" t="s">
        <v>9880</v>
      </c>
      <c r="LQE325" s="698"/>
      <c r="LQF325" s="698"/>
      <c r="LQG325" s="488"/>
      <c r="LQH325" s="488"/>
      <c r="LQI325" s="488"/>
      <c r="LQJ325" s="488"/>
      <c r="LQK325" s="488"/>
      <c r="LQL325" s="697" t="s">
        <v>9880</v>
      </c>
      <c r="LQM325" s="698"/>
      <c r="LQN325" s="698"/>
      <c r="LQO325" s="488"/>
      <c r="LQP325" s="488"/>
      <c r="LQQ325" s="488"/>
      <c r="LQR325" s="488"/>
      <c r="LQS325" s="488"/>
      <c r="LQT325" s="697" t="s">
        <v>9880</v>
      </c>
      <c r="LQU325" s="698"/>
      <c r="LQV325" s="698"/>
      <c r="LQW325" s="488"/>
      <c r="LQX325" s="488"/>
      <c r="LQY325" s="488"/>
      <c r="LQZ325" s="488"/>
      <c r="LRA325" s="488"/>
      <c r="LRB325" s="697" t="s">
        <v>9880</v>
      </c>
      <c r="LRC325" s="698"/>
      <c r="LRD325" s="698"/>
      <c r="LRE325" s="488"/>
      <c r="LRF325" s="488"/>
      <c r="LRG325" s="488"/>
      <c r="LRH325" s="488"/>
      <c r="LRI325" s="488"/>
      <c r="LRJ325" s="697" t="s">
        <v>9880</v>
      </c>
      <c r="LRK325" s="698"/>
      <c r="LRL325" s="698"/>
      <c r="LRM325" s="488"/>
      <c r="LRN325" s="488"/>
      <c r="LRO325" s="488"/>
      <c r="LRP325" s="488"/>
      <c r="LRQ325" s="488"/>
      <c r="LRR325" s="697" t="s">
        <v>9880</v>
      </c>
      <c r="LRS325" s="698"/>
      <c r="LRT325" s="698"/>
      <c r="LRU325" s="488"/>
      <c r="LRV325" s="488"/>
      <c r="LRW325" s="488"/>
      <c r="LRX325" s="488"/>
      <c r="LRY325" s="488"/>
      <c r="LRZ325" s="697" t="s">
        <v>9880</v>
      </c>
      <c r="LSA325" s="698"/>
      <c r="LSB325" s="698"/>
      <c r="LSC325" s="488"/>
      <c r="LSD325" s="488"/>
      <c r="LSE325" s="488"/>
      <c r="LSF325" s="488"/>
      <c r="LSG325" s="488"/>
      <c r="LSH325" s="697" t="s">
        <v>9880</v>
      </c>
      <c r="LSI325" s="698"/>
      <c r="LSJ325" s="698"/>
      <c r="LSK325" s="488"/>
      <c r="LSL325" s="488"/>
      <c r="LSM325" s="488"/>
      <c r="LSN325" s="488"/>
      <c r="LSO325" s="488"/>
      <c r="LSP325" s="697" t="s">
        <v>9880</v>
      </c>
      <c r="LSQ325" s="698"/>
      <c r="LSR325" s="698"/>
      <c r="LSS325" s="488"/>
      <c r="LST325" s="488"/>
      <c r="LSU325" s="488"/>
      <c r="LSV325" s="488"/>
      <c r="LSW325" s="488"/>
      <c r="LSX325" s="697" t="s">
        <v>9880</v>
      </c>
      <c r="LSY325" s="698"/>
      <c r="LSZ325" s="698"/>
      <c r="LTA325" s="488"/>
      <c r="LTB325" s="488"/>
      <c r="LTC325" s="488"/>
      <c r="LTD325" s="488"/>
      <c r="LTE325" s="488"/>
      <c r="LTF325" s="697" t="s">
        <v>9880</v>
      </c>
      <c r="LTG325" s="698"/>
      <c r="LTH325" s="698"/>
      <c r="LTI325" s="488"/>
      <c r="LTJ325" s="488"/>
      <c r="LTK325" s="488"/>
      <c r="LTL325" s="488"/>
      <c r="LTM325" s="488"/>
      <c r="LTN325" s="697" t="s">
        <v>9880</v>
      </c>
      <c r="LTO325" s="698"/>
      <c r="LTP325" s="698"/>
      <c r="LTQ325" s="488"/>
      <c r="LTR325" s="488"/>
      <c r="LTS325" s="488"/>
      <c r="LTT325" s="488"/>
      <c r="LTU325" s="488"/>
      <c r="LTV325" s="697" t="s">
        <v>9880</v>
      </c>
      <c r="LTW325" s="698"/>
      <c r="LTX325" s="698"/>
      <c r="LTY325" s="488"/>
      <c r="LTZ325" s="488"/>
      <c r="LUA325" s="488"/>
      <c r="LUB325" s="488"/>
      <c r="LUC325" s="488"/>
      <c r="LUD325" s="697" t="s">
        <v>9880</v>
      </c>
      <c r="LUE325" s="698"/>
      <c r="LUF325" s="698"/>
      <c r="LUG325" s="488"/>
      <c r="LUH325" s="488"/>
      <c r="LUI325" s="488"/>
      <c r="LUJ325" s="488"/>
      <c r="LUK325" s="488"/>
      <c r="LUL325" s="697" t="s">
        <v>9880</v>
      </c>
      <c r="LUM325" s="698"/>
      <c r="LUN325" s="698"/>
      <c r="LUO325" s="488"/>
      <c r="LUP325" s="488"/>
      <c r="LUQ325" s="488"/>
      <c r="LUR325" s="488"/>
      <c r="LUS325" s="488"/>
      <c r="LUT325" s="697" t="s">
        <v>9880</v>
      </c>
      <c r="LUU325" s="698"/>
      <c r="LUV325" s="698"/>
      <c r="LUW325" s="488"/>
      <c r="LUX325" s="488"/>
      <c r="LUY325" s="488"/>
      <c r="LUZ325" s="488"/>
      <c r="LVA325" s="488"/>
      <c r="LVB325" s="697" t="s">
        <v>9880</v>
      </c>
      <c r="LVC325" s="698"/>
      <c r="LVD325" s="698"/>
      <c r="LVE325" s="488"/>
      <c r="LVF325" s="488"/>
      <c r="LVG325" s="488"/>
      <c r="LVH325" s="488"/>
      <c r="LVI325" s="488"/>
      <c r="LVJ325" s="697" t="s">
        <v>9880</v>
      </c>
      <c r="LVK325" s="698"/>
      <c r="LVL325" s="698"/>
      <c r="LVM325" s="488"/>
      <c r="LVN325" s="488"/>
      <c r="LVO325" s="488"/>
      <c r="LVP325" s="488"/>
      <c r="LVQ325" s="488"/>
      <c r="LVR325" s="697" t="s">
        <v>9880</v>
      </c>
      <c r="LVS325" s="698"/>
      <c r="LVT325" s="698"/>
      <c r="LVU325" s="488"/>
      <c r="LVV325" s="488"/>
      <c r="LVW325" s="488"/>
      <c r="LVX325" s="488"/>
      <c r="LVY325" s="488"/>
      <c r="LVZ325" s="697" t="s">
        <v>9880</v>
      </c>
      <c r="LWA325" s="698"/>
      <c r="LWB325" s="698"/>
      <c r="LWC325" s="488"/>
      <c r="LWD325" s="488"/>
      <c r="LWE325" s="488"/>
      <c r="LWF325" s="488"/>
      <c r="LWG325" s="488"/>
      <c r="LWH325" s="697" t="s">
        <v>9880</v>
      </c>
      <c r="LWI325" s="698"/>
      <c r="LWJ325" s="698"/>
      <c r="LWK325" s="488"/>
      <c r="LWL325" s="488"/>
      <c r="LWM325" s="488"/>
      <c r="LWN325" s="488"/>
      <c r="LWO325" s="488"/>
      <c r="LWP325" s="697" t="s">
        <v>9880</v>
      </c>
      <c r="LWQ325" s="698"/>
      <c r="LWR325" s="698"/>
      <c r="LWS325" s="488"/>
      <c r="LWT325" s="488"/>
      <c r="LWU325" s="488"/>
      <c r="LWV325" s="488"/>
      <c r="LWW325" s="488"/>
      <c r="LWX325" s="697" t="s">
        <v>9880</v>
      </c>
      <c r="LWY325" s="698"/>
      <c r="LWZ325" s="698"/>
      <c r="LXA325" s="488"/>
      <c r="LXB325" s="488"/>
      <c r="LXC325" s="488"/>
      <c r="LXD325" s="488"/>
      <c r="LXE325" s="488"/>
      <c r="LXF325" s="697" t="s">
        <v>9880</v>
      </c>
      <c r="LXG325" s="698"/>
      <c r="LXH325" s="698"/>
      <c r="LXI325" s="488"/>
      <c r="LXJ325" s="488"/>
      <c r="LXK325" s="488"/>
      <c r="LXL325" s="488"/>
      <c r="LXM325" s="488"/>
      <c r="LXN325" s="697" t="s">
        <v>9880</v>
      </c>
      <c r="LXO325" s="698"/>
      <c r="LXP325" s="698"/>
      <c r="LXQ325" s="488"/>
      <c r="LXR325" s="488"/>
      <c r="LXS325" s="488"/>
      <c r="LXT325" s="488"/>
      <c r="LXU325" s="488"/>
      <c r="LXV325" s="697" t="s">
        <v>9880</v>
      </c>
      <c r="LXW325" s="698"/>
      <c r="LXX325" s="698"/>
      <c r="LXY325" s="488"/>
      <c r="LXZ325" s="488"/>
      <c r="LYA325" s="488"/>
      <c r="LYB325" s="488"/>
      <c r="LYC325" s="488"/>
      <c r="LYD325" s="697" t="s">
        <v>9880</v>
      </c>
      <c r="LYE325" s="698"/>
      <c r="LYF325" s="698"/>
      <c r="LYG325" s="488"/>
      <c r="LYH325" s="488"/>
      <c r="LYI325" s="488"/>
      <c r="LYJ325" s="488"/>
      <c r="LYK325" s="488"/>
      <c r="LYL325" s="697" t="s">
        <v>9880</v>
      </c>
      <c r="LYM325" s="698"/>
      <c r="LYN325" s="698"/>
      <c r="LYO325" s="488"/>
      <c r="LYP325" s="488"/>
      <c r="LYQ325" s="488"/>
      <c r="LYR325" s="488"/>
      <c r="LYS325" s="488"/>
      <c r="LYT325" s="697" t="s">
        <v>9880</v>
      </c>
      <c r="LYU325" s="698"/>
      <c r="LYV325" s="698"/>
      <c r="LYW325" s="488"/>
      <c r="LYX325" s="488"/>
      <c r="LYY325" s="488"/>
      <c r="LYZ325" s="488"/>
      <c r="LZA325" s="488"/>
      <c r="LZB325" s="697" t="s">
        <v>9880</v>
      </c>
      <c r="LZC325" s="698"/>
      <c r="LZD325" s="698"/>
      <c r="LZE325" s="488"/>
      <c r="LZF325" s="488"/>
      <c r="LZG325" s="488"/>
      <c r="LZH325" s="488"/>
      <c r="LZI325" s="488"/>
      <c r="LZJ325" s="697" t="s">
        <v>9880</v>
      </c>
      <c r="LZK325" s="698"/>
      <c r="LZL325" s="698"/>
      <c r="LZM325" s="488"/>
      <c r="LZN325" s="488"/>
      <c r="LZO325" s="488"/>
      <c r="LZP325" s="488"/>
      <c r="LZQ325" s="488"/>
      <c r="LZR325" s="697" t="s">
        <v>9880</v>
      </c>
      <c r="LZS325" s="698"/>
      <c r="LZT325" s="698"/>
      <c r="LZU325" s="488"/>
      <c r="LZV325" s="488"/>
      <c r="LZW325" s="488"/>
      <c r="LZX325" s="488"/>
      <c r="LZY325" s="488"/>
      <c r="LZZ325" s="697" t="s">
        <v>9880</v>
      </c>
      <c r="MAA325" s="698"/>
      <c r="MAB325" s="698"/>
      <c r="MAC325" s="488"/>
      <c r="MAD325" s="488"/>
      <c r="MAE325" s="488"/>
      <c r="MAF325" s="488"/>
      <c r="MAG325" s="488"/>
      <c r="MAH325" s="697" t="s">
        <v>9880</v>
      </c>
      <c r="MAI325" s="698"/>
      <c r="MAJ325" s="698"/>
      <c r="MAK325" s="488"/>
      <c r="MAL325" s="488"/>
      <c r="MAM325" s="488"/>
      <c r="MAN325" s="488"/>
      <c r="MAO325" s="488"/>
      <c r="MAP325" s="697" t="s">
        <v>9880</v>
      </c>
      <c r="MAQ325" s="698"/>
      <c r="MAR325" s="698"/>
      <c r="MAS325" s="488"/>
      <c r="MAT325" s="488"/>
      <c r="MAU325" s="488"/>
      <c r="MAV325" s="488"/>
      <c r="MAW325" s="488"/>
      <c r="MAX325" s="697" t="s">
        <v>9880</v>
      </c>
      <c r="MAY325" s="698"/>
      <c r="MAZ325" s="698"/>
      <c r="MBA325" s="488"/>
      <c r="MBB325" s="488"/>
      <c r="MBC325" s="488"/>
      <c r="MBD325" s="488"/>
      <c r="MBE325" s="488"/>
      <c r="MBF325" s="697" t="s">
        <v>9880</v>
      </c>
      <c r="MBG325" s="698"/>
      <c r="MBH325" s="698"/>
      <c r="MBI325" s="488"/>
      <c r="MBJ325" s="488"/>
      <c r="MBK325" s="488"/>
      <c r="MBL325" s="488"/>
      <c r="MBM325" s="488"/>
      <c r="MBN325" s="697" t="s">
        <v>9880</v>
      </c>
      <c r="MBO325" s="698"/>
      <c r="MBP325" s="698"/>
      <c r="MBQ325" s="488"/>
      <c r="MBR325" s="488"/>
      <c r="MBS325" s="488"/>
      <c r="MBT325" s="488"/>
      <c r="MBU325" s="488"/>
      <c r="MBV325" s="697" t="s">
        <v>9880</v>
      </c>
      <c r="MBW325" s="698"/>
      <c r="MBX325" s="698"/>
      <c r="MBY325" s="488"/>
      <c r="MBZ325" s="488"/>
      <c r="MCA325" s="488"/>
      <c r="MCB325" s="488"/>
      <c r="MCC325" s="488"/>
      <c r="MCD325" s="697" t="s">
        <v>9880</v>
      </c>
      <c r="MCE325" s="698"/>
      <c r="MCF325" s="698"/>
      <c r="MCG325" s="488"/>
      <c r="MCH325" s="488"/>
      <c r="MCI325" s="488"/>
      <c r="MCJ325" s="488"/>
      <c r="MCK325" s="488"/>
      <c r="MCL325" s="697" t="s">
        <v>9880</v>
      </c>
      <c r="MCM325" s="698"/>
      <c r="MCN325" s="698"/>
      <c r="MCO325" s="488"/>
      <c r="MCP325" s="488"/>
      <c r="MCQ325" s="488"/>
      <c r="MCR325" s="488"/>
      <c r="MCS325" s="488"/>
      <c r="MCT325" s="697" t="s">
        <v>9880</v>
      </c>
      <c r="MCU325" s="698"/>
      <c r="MCV325" s="698"/>
      <c r="MCW325" s="488"/>
      <c r="MCX325" s="488"/>
      <c r="MCY325" s="488"/>
      <c r="MCZ325" s="488"/>
      <c r="MDA325" s="488"/>
      <c r="MDB325" s="697" t="s">
        <v>9880</v>
      </c>
      <c r="MDC325" s="698"/>
      <c r="MDD325" s="698"/>
      <c r="MDE325" s="488"/>
      <c r="MDF325" s="488"/>
      <c r="MDG325" s="488"/>
      <c r="MDH325" s="488"/>
      <c r="MDI325" s="488"/>
      <c r="MDJ325" s="697" t="s">
        <v>9880</v>
      </c>
      <c r="MDK325" s="698"/>
      <c r="MDL325" s="698"/>
      <c r="MDM325" s="488"/>
      <c r="MDN325" s="488"/>
      <c r="MDO325" s="488"/>
      <c r="MDP325" s="488"/>
      <c r="MDQ325" s="488"/>
      <c r="MDR325" s="697" t="s">
        <v>9880</v>
      </c>
      <c r="MDS325" s="698"/>
      <c r="MDT325" s="698"/>
      <c r="MDU325" s="488"/>
      <c r="MDV325" s="488"/>
      <c r="MDW325" s="488"/>
      <c r="MDX325" s="488"/>
      <c r="MDY325" s="488"/>
      <c r="MDZ325" s="697" t="s">
        <v>9880</v>
      </c>
      <c r="MEA325" s="698"/>
      <c r="MEB325" s="698"/>
      <c r="MEC325" s="488"/>
      <c r="MED325" s="488"/>
      <c r="MEE325" s="488"/>
      <c r="MEF325" s="488"/>
      <c r="MEG325" s="488"/>
      <c r="MEH325" s="697" t="s">
        <v>9880</v>
      </c>
      <c r="MEI325" s="698"/>
      <c r="MEJ325" s="698"/>
      <c r="MEK325" s="488"/>
      <c r="MEL325" s="488"/>
      <c r="MEM325" s="488"/>
      <c r="MEN325" s="488"/>
      <c r="MEO325" s="488"/>
      <c r="MEP325" s="697" t="s">
        <v>9880</v>
      </c>
      <c r="MEQ325" s="698"/>
      <c r="MER325" s="698"/>
      <c r="MES325" s="488"/>
      <c r="MET325" s="488"/>
      <c r="MEU325" s="488"/>
      <c r="MEV325" s="488"/>
      <c r="MEW325" s="488"/>
      <c r="MEX325" s="697" t="s">
        <v>9880</v>
      </c>
      <c r="MEY325" s="698"/>
      <c r="MEZ325" s="698"/>
      <c r="MFA325" s="488"/>
      <c r="MFB325" s="488"/>
      <c r="MFC325" s="488"/>
      <c r="MFD325" s="488"/>
      <c r="MFE325" s="488"/>
      <c r="MFF325" s="697" t="s">
        <v>9880</v>
      </c>
      <c r="MFG325" s="698"/>
      <c r="MFH325" s="698"/>
      <c r="MFI325" s="488"/>
      <c r="MFJ325" s="488"/>
      <c r="MFK325" s="488"/>
      <c r="MFL325" s="488"/>
      <c r="MFM325" s="488"/>
      <c r="MFN325" s="697" t="s">
        <v>9880</v>
      </c>
      <c r="MFO325" s="698"/>
      <c r="MFP325" s="698"/>
      <c r="MFQ325" s="488"/>
      <c r="MFR325" s="488"/>
      <c r="MFS325" s="488"/>
      <c r="MFT325" s="488"/>
      <c r="MFU325" s="488"/>
      <c r="MFV325" s="697" t="s">
        <v>9880</v>
      </c>
      <c r="MFW325" s="698"/>
      <c r="MFX325" s="698"/>
      <c r="MFY325" s="488"/>
      <c r="MFZ325" s="488"/>
      <c r="MGA325" s="488"/>
      <c r="MGB325" s="488"/>
      <c r="MGC325" s="488"/>
      <c r="MGD325" s="697" t="s">
        <v>9880</v>
      </c>
      <c r="MGE325" s="698"/>
      <c r="MGF325" s="698"/>
      <c r="MGG325" s="488"/>
      <c r="MGH325" s="488"/>
      <c r="MGI325" s="488"/>
      <c r="MGJ325" s="488"/>
      <c r="MGK325" s="488"/>
      <c r="MGL325" s="697" t="s">
        <v>9880</v>
      </c>
      <c r="MGM325" s="698"/>
      <c r="MGN325" s="698"/>
      <c r="MGO325" s="488"/>
      <c r="MGP325" s="488"/>
      <c r="MGQ325" s="488"/>
      <c r="MGR325" s="488"/>
      <c r="MGS325" s="488"/>
      <c r="MGT325" s="697" t="s">
        <v>9880</v>
      </c>
      <c r="MGU325" s="698"/>
      <c r="MGV325" s="698"/>
      <c r="MGW325" s="488"/>
      <c r="MGX325" s="488"/>
      <c r="MGY325" s="488"/>
      <c r="MGZ325" s="488"/>
      <c r="MHA325" s="488"/>
      <c r="MHB325" s="697" t="s">
        <v>9880</v>
      </c>
      <c r="MHC325" s="698"/>
      <c r="MHD325" s="698"/>
      <c r="MHE325" s="488"/>
      <c r="MHF325" s="488"/>
      <c r="MHG325" s="488"/>
      <c r="MHH325" s="488"/>
      <c r="MHI325" s="488"/>
      <c r="MHJ325" s="697" t="s">
        <v>9880</v>
      </c>
      <c r="MHK325" s="698"/>
      <c r="MHL325" s="698"/>
      <c r="MHM325" s="488"/>
      <c r="MHN325" s="488"/>
      <c r="MHO325" s="488"/>
      <c r="MHP325" s="488"/>
      <c r="MHQ325" s="488"/>
      <c r="MHR325" s="697" t="s">
        <v>9880</v>
      </c>
      <c r="MHS325" s="698"/>
      <c r="MHT325" s="698"/>
      <c r="MHU325" s="488"/>
      <c r="MHV325" s="488"/>
      <c r="MHW325" s="488"/>
      <c r="MHX325" s="488"/>
      <c r="MHY325" s="488"/>
      <c r="MHZ325" s="697" t="s">
        <v>9880</v>
      </c>
      <c r="MIA325" s="698"/>
      <c r="MIB325" s="698"/>
      <c r="MIC325" s="488"/>
      <c r="MID325" s="488"/>
      <c r="MIE325" s="488"/>
      <c r="MIF325" s="488"/>
      <c r="MIG325" s="488"/>
      <c r="MIH325" s="697" t="s">
        <v>9880</v>
      </c>
      <c r="MII325" s="698"/>
      <c r="MIJ325" s="698"/>
      <c r="MIK325" s="488"/>
      <c r="MIL325" s="488"/>
      <c r="MIM325" s="488"/>
      <c r="MIN325" s="488"/>
      <c r="MIO325" s="488"/>
      <c r="MIP325" s="697" t="s">
        <v>9880</v>
      </c>
      <c r="MIQ325" s="698"/>
      <c r="MIR325" s="698"/>
      <c r="MIS325" s="488"/>
      <c r="MIT325" s="488"/>
      <c r="MIU325" s="488"/>
      <c r="MIV325" s="488"/>
      <c r="MIW325" s="488"/>
      <c r="MIX325" s="697" t="s">
        <v>9880</v>
      </c>
      <c r="MIY325" s="698"/>
      <c r="MIZ325" s="698"/>
      <c r="MJA325" s="488"/>
      <c r="MJB325" s="488"/>
      <c r="MJC325" s="488"/>
      <c r="MJD325" s="488"/>
      <c r="MJE325" s="488"/>
      <c r="MJF325" s="697" t="s">
        <v>9880</v>
      </c>
      <c r="MJG325" s="698"/>
      <c r="MJH325" s="698"/>
      <c r="MJI325" s="488"/>
      <c r="MJJ325" s="488"/>
      <c r="MJK325" s="488"/>
      <c r="MJL325" s="488"/>
      <c r="MJM325" s="488"/>
      <c r="MJN325" s="697" t="s">
        <v>9880</v>
      </c>
      <c r="MJO325" s="698"/>
      <c r="MJP325" s="698"/>
      <c r="MJQ325" s="488"/>
      <c r="MJR325" s="488"/>
      <c r="MJS325" s="488"/>
      <c r="MJT325" s="488"/>
      <c r="MJU325" s="488"/>
      <c r="MJV325" s="697" t="s">
        <v>9880</v>
      </c>
      <c r="MJW325" s="698"/>
      <c r="MJX325" s="698"/>
      <c r="MJY325" s="488"/>
      <c r="MJZ325" s="488"/>
      <c r="MKA325" s="488"/>
      <c r="MKB325" s="488"/>
      <c r="MKC325" s="488"/>
      <c r="MKD325" s="697" t="s">
        <v>9880</v>
      </c>
      <c r="MKE325" s="698"/>
      <c r="MKF325" s="698"/>
      <c r="MKG325" s="488"/>
      <c r="MKH325" s="488"/>
      <c r="MKI325" s="488"/>
      <c r="MKJ325" s="488"/>
      <c r="MKK325" s="488"/>
      <c r="MKL325" s="697" t="s">
        <v>9880</v>
      </c>
      <c r="MKM325" s="698"/>
      <c r="MKN325" s="698"/>
      <c r="MKO325" s="488"/>
      <c r="MKP325" s="488"/>
      <c r="MKQ325" s="488"/>
      <c r="MKR325" s="488"/>
      <c r="MKS325" s="488"/>
      <c r="MKT325" s="697" t="s">
        <v>9880</v>
      </c>
      <c r="MKU325" s="698"/>
      <c r="MKV325" s="698"/>
      <c r="MKW325" s="488"/>
      <c r="MKX325" s="488"/>
      <c r="MKY325" s="488"/>
      <c r="MKZ325" s="488"/>
      <c r="MLA325" s="488"/>
      <c r="MLB325" s="697" t="s">
        <v>9880</v>
      </c>
      <c r="MLC325" s="698"/>
      <c r="MLD325" s="698"/>
      <c r="MLE325" s="488"/>
      <c r="MLF325" s="488"/>
      <c r="MLG325" s="488"/>
      <c r="MLH325" s="488"/>
      <c r="MLI325" s="488"/>
      <c r="MLJ325" s="697" t="s">
        <v>9880</v>
      </c>
      <c r="MLK325" s="698"/>
      <c r="MLL325" s="698"/>
      <c r="MLM325" s="488"/>
      <c r="MLN325" s="488"/>
      <c r="MLO325" s="488"/>
      <c r="MLP325" s="488"/>
      <c r="MLQ325" s="488"/>
      <c r="MLR325" s="697" t="s">
        <v>9880</v>
      </c>
      <c r="MLS325" s="698"/>
      <c r="MLT325" s="698"/>
      <c r="MLU325" s="488"/>
      <c r="MLV325" s="488"/>
      <c r="MLW325" s="488"/>
      <c r="MLX325" s="488"/>
      <c r="MLY325" s="488"/>
      <c r="MLZ325" s="697" t="s">
        <v>9880</v>
      </c>
      <c r="MMA325" s="698"/>
      <c r="MMB325" s="698"/>
      <c r="MMC325" s="488"/>
      <c r="MMD325" s="488"/>
      <c r="MME325" s="488"/>
      <c r="MMF325" s="488"/>
      <c r="MMG325" s="488"/>
      <c r="MMH325" s="697" t="s">
        <v>9880</v>
      </c>
      <c r="MMI325" s="698"/>
      <c r="MMJ325" s="698"/>
      <c r="MMK325" s="488"/>
      <c r="MML325" s="488"/>
      <c r="MMM325" s="488"/>
      <c r="MMN325" s="488"/>
      <c r="MMO325" s="488"/>
      <c r="MMP325" s="697" t="s">
        <v>9880</v>
      </c>
      <c r="MMQ325" s="698"/>
      <c r="MMR325" s="698"/>
      <c r="MMS325" s="488"/>
      <c r="MMT325" s="488"/>
      <c r="MMU325" s="488"/>
      <c r="MMV325" s="488"/>
      <c r="MMW325" s="488"/>
      <c r="MMX325" s="697" t="s">
        <v>9880</v>
      </c>
      <c r="MMY325" s="698"/>
      <c r="MMZ325" s="698"/>
      <c r="MNA325" s="488"/>
      <c r="MNB325" s="488"/>
      <c r="MNC325" s="488"/>
      <c r="MND325" s="488"/>
      <c r="MNE325" s="488"/>
      <c r="MNF325" s="697" t="s">
        <v>9880</v>
      </c>
      <c r="MNG325" s="698"/>
      <c r="MNH325" s="698"/>
      <c r="MNI325" s="488"/>
      <c r="MNJ325" s="488"/>
      <c r="MNK325" s="488"/>
      <c r="MNL325" s="488"/>
      <c r="MNM325" s="488"/>
      <c r="MNN325" s="697" t="s">
        <v>9880</v>
      </c>
      <c r="MNO325" s="698"/>
      <c r="MNP325" s="698"/>
      <c r="MNQ325" s="488"/>
      <c r="MNR325" s="488"/>
      <c r="MNS325" s="488"/>
      <c r="MNT325" s="488"/>
      <c r="MNU325" s="488"/>
      <c r="MNV325" s="697" t="s">
        <v>9880</v>
      </c>
      <c r="MNW325" s="698"/>
      <c r="MNX325" s="698"/>
      <c r="MNY325" s="488"/>
      <c r="MNZ325" s="488"/>
      <c r="MOA325" s="488"/>
      <c r="MOB325" s="488"/>
      <c r="MOC325" s="488"/>
      <c r="MOD325" s="697" t="s">
        <v>9880</v>
      </c>
      <c r="MOE325" s="698"/>
      <c r="MOF325" s="698"/>
      <c r="MOG325" s="488"/>
      <c r="MOH325" s="488"/>
      <c r="MOI325" s="488"/>
      <c r="MOJ325" s="488"/>
      <c r="MOK325" s="488"/>
      <c r="MOL325" s="697" t="s">
        <v>9880</v>
      </c>
      <c r="MOM325" s="698"/>
      <c r="MON325" s="698"/>
      <c r="MOO325" s="488"/>
      <c r="MOP325" s="488"/>
      <c r="MOQ325" s="488"/>
      <c r="MOR325" s="488"/>
      <c r="MOS325" s="488"/>
      <c r="MOT325" s="697" t="s">
        <v>9880</v>
      </c>
      <c r="MOU325" s="698"/>
      <c r="MOV325" s="698"/>
      <c r="MOW325" s="488"/>
      <c r="MOX325" s="488"/>
      <c r="MOY325" s="488"/>
      <c r="MOZ325" s="488"/>
      <c r="MPA325" s="488"/>
      <c r="MPB325" s="697" t="s">
        <v>9880</v>
      </c>
      <c r="MPC325" s="698"/>
      <c r="MPD325" s="698"/>
      <c r="MPE325" s="488"/>
      <c r="MPF325" s="488"/>
      <c r="MPG325" s="488"/>
      <c r="MPH325" s="488"/>
      <c r="MPI325" s="488"/>
      <c r="MPJ325" s="697" t="s">
        <v>9880</v>
      </c>
      <c r="MPK325" s="698"/>
      <c r="MPL325" s="698"/>
      <c r="MPM325" s="488"/>
      <c r="MPN325" s="488"/>
      <c r="MPO325" s="488"/>
      <c r="MPP325" s="488"/>
      <c r="MPQ325" s="488"/>
      <c r="MPR325" s="697" t="s">
        <v>9880</v>
      </c>
      <c r="MPS325" s="698"/>
      <c r="MPT325" s="698"/>
      <c r="MPU325" s="488"/>
      <c r="MPV325" s="488"/>
      <c r="MPW325" s="488"/>
      <c r="MPX325" s="488"/>
      <c r="MPY325" s="488"/>
      <c r="MPZ325" s="697" t="s">
        <v>9880</v>
      </c>
      <c r="MQA325" s="698"/>
      <c r="MQB325" s="698"/>
      <c r="MQC325" s="488"/>
      <c r="MQD325" s="488"/>
      <c r="MQE325" s="488"/>
      <c r="MQF325" s="488"/>
      <c r="MQG325" s="488"/>
      <c r="MQH325" s="697" t="s">
        <v>9880</v>
      </c>
      <c r="MQI325" s="698"/>
      <c r="MQJ325" s="698"/>
      <c r="MQK325" s="488"/>
      <c r="MQL325" s="488"/>
      <c r="MQM325" s="488"/>
      <c r="MQN325" s="488"/>
      <c r="MQO325" s="488"/>
      <c r="MQP325" s="697" t="s">
        <v>9880</v>
      </c>
      <c r="MQQ325" s="698"/>
      <c r="MQR325" s="698"/>
      <c r="MQS325" s="488"/>
      <c r="MQT325" s="488"/>
      <c r="MQU325" s="488"/>
      <c r="MQV325" s="488"/>
      <c r="MQW325" s="488"/>
      <c r="MQX325" s="697" t="s">
        <v>9880</v>
      </c>
      <c r="MQY325" s="698"/>
      <c r="MQZ325" s="698"/>
      <c r="MRA325" s="488"/>
      <c r="MRB325" s="488"/>
      <c r="MRC325" s="488"/>
      <c r="MRD325" s="488"/>
      <c r="MRE325" s="488"/>
      <c r="MRF325" s="697" t="s">
        <v>9880</v>
      </c>
      <c r="MRG325" s="698"/>
      <c r="MRH325" s="698"/>
      <c r="MRI325" s="488"/>
      <c r="MRJ325" s="488"/>
      <c r="MRK325" s="488"/>
      <c r="MRL325" s="488"/>
      <c r="MRM325" s="488"/>
      <c r="MRN325" s="697" t="s">
        <v>9880</v>
      </c>
      <c r="MRO325" s="698"/>
      <c r="MRP325" s="698"/>
      <c r="MRQ325" s="488"/>
      <c r="MRR325" s="488"/>
      <c r="MRS325" s="488"/>
      <c r="MRT325" s="488"/>
      <c r="MRU325" s="488"/>
      <c r="MRV325" s="697" t="s">
        <v>9880</v>
      </c>
      <c r="MRW325" s="698"/>
      <c r="MRX325" s="698"/>
      <c r="MRY325" s="488"/>
      <c r="MRZ325" s="488"/>
      <c r="MSA325" s="488"/>
      <c r="MSB325" s="488"/>
      <c r="MSC325" s="488"/>
      <c r="MSD325" s="697" t="s">
        <v>9880</v>
      </c>
      <c r="MSE325" s="698"/>
      <c r="MSF325" s="698"/>
      <c r="MSG325" s="488"/>
      <c r="MSH325" s="488"/>
      <c r="MSI325" s="488"/>
      <c r="MSJ325" s="488"/>
      <c r="MSK325" s="488"/>
      <c r="MSL325" s="697" t="s">
        <v>9880</v>
      </c>
      <c r="MSM325" s="698"/>
      <c r="MSN325" s="698"/>
      <c r="MSO325" s="488"/>
      <c r="MSP325" s="488"/>
      <c r="MSQ325" s="488"/>
      <c r="MSR325" s="488"/>
      <c r="MSS325" s="488"/>
      <c r="MST325" s="697" t="s">
        <v>9880</v>
      </c>
      <c r="MSU325" s="698"/>
      <c r="MSV325" s="698"/>
      <c r="MSW325" s="488"/>
      <c r="MSX325" s="488"/>
      <c r="MSY325" s="488"/>
      <c r="MSZ325" s="488"/>
      <c r="MTA325" s="488"/>
      <c r="MTB325" s="697" t="s">
        <v>9880</v>
      </c>
      <c r="MTC325" s="698"/>
      <c r="MTD325" s="698"/>
      <c r="MTE325" s="488"/>
      <c r="MTF325" s="488"/>
      <c r="MTG325" s="488"/>
      <c r="MTH325" s="488"/>
      <c r="MTI325" s="488"/>
      <c r="MTJ325" s="697" t="s">
        <v>9880</v>
      </c>
      <c r="MTK325" s="698"/>
      <c r="MTL325" s="698"/>
      <c r="MTM325" s="488"/>
      <c r="MTN325" s="488"/>
      <c r="MTO325" s="488"/>
      <c r="MTP325" s="488"/>
      <c r="MTQ325" s="488"/>
      <c r="MTR325" s="697" t="s">
        <v>9880</v>
      </c>
      <c r="MTS325" s="698"/>
      <c r="MTT325" s="698"/>
      <c r="MTU325" s="488"/>
      <c r="MTV325" s="488"/>
      <c r="MTW325" s="488"/>
      <c r="MTX325" s="488"/>
      <c r="MTY325" s="488"/>
      <c r="MTZ325" s="697" t="s">
        <v>9880</v>
      </c>
      <c r="MUA325" s="698"/>
      <c r="MUB325" s="698"/>
      <c r="MUC325" s="488"/>
      <c r="MUD325" s="488"/>
      <c r="MUE325" s="488"/>
      <c r="MUF325" s="488"/>
      <c r="MUG325" s="488"/>
      <c r="MUH325" s="697" t="s">
        <v>9880</v>
      </c>
      <c r="MUI325" s="698"/>
      <c r="MUJ325" s="698"/>
      <c r="MUK325" s="488"/>
      <c r="MUL325" s="488"/>
      <c r="MUM325" s="488"/>
      <c r="MUN325" s="488"/>
      <c r="MUO325" s="488"/>
      <c r="MUP325" s="697" t="s">
        <v>9880</v>
      </c>
      <c r="MUQ325" s="698"/>
      <c r="MUR325" s="698"/>
      <c r="MUS325" s="488"/>
      <c r="MUT325" s="488"/>
      <c r="MUU325" s="488"/>
      <c r="MUV325" s="488"/>
      <c r="MUW325" s="488"/>
      <c r="MUX325" s="697" t="s">
        <v>9880</v>
      </c>
      <c r="MUY325" s="698"/>
      <c r="MUZ325" s="698"/>
      <c r="MVA325" s="488"/>
      <c r="MVB325" s="488"/>
      <c r="MVC325" s="488"/>
      <c r="MVD325" s="488"/>
      <c r="MVE325" s="488"/>
      <c r="MVF325" s="697" t="s">
        <v>9880</v>
      </c>
      <c r="MVG325" s="698"/>
      <c r="MVH325" s="698"/>
      <c r="MVI325" s="488"/>
      <c r="MVJ325" s="488"/>
      <c r="MVK325" s="488"/>
      <c r="MVL325" s="488"/>
      <c r="MVM325" s="488"/>
      <c r="MVN325" s="697" t="s">
        <v>9880</v>
      </c>
      <c r="MVO325" s="698"/>
      <c r="MVP325" s="698"/>
      <c r="MVQ325" s="488"/>
      <c r="MVR325" s="488"/>
      <c r="MVS325" s="488"/>
      <c r="MVT325" s="488"/>
      <c r="MVU325" s="488"/>
      <c r="MVV325" s="697" t="s">
        <v>9880</v>
      </c>
      <c r="MVW325" s="698"/>
      <c r="MVX325" s="698"/>
      <c r="MVY325" s="488"/>
      <c r="MVZ325" s="488"/>
      <c r="MWA325" s="488"/>
      <c r="MWB325" s="488"/>
      <c r="MWC325" s="488"/>
      <c r="MWD325" s="697" t="s">
        <v>9880</v>
      </c>
      <c r="MWE325" s="698"/>
      <c r="MWF325" s="698"/>
      <c r="MWG325" s="488"/>
      <c r="MWH325" s="488"/>
      <c r="MWI325" s="488"/>
      <c r="MWJ325" s="488"/>
      <c r="MWK325" s="488"/>
      <c r="MWL325" s="697" t="s">
        <v>9880</v>
      </c>
      <c r="MWM325" s="698"/>
      <c r="MWN325" s="698"/>
      <c r="MWO325" s="488"/>
      <c r="MWP325" s="488"/>
      <c r="MWQ325" s="488"/>
      <c r="MWR325" s="488"/>
      <c r="MWS325" s="488"/>
      <c r="MWT325" s="697" t="s">
        <v>9880</v>
      </c>
      <c r="MWU325" s="698"/>
      <c r="MWV325" s="698"/>
      <c r="MWW325" s="488"/>
      <c r="MWX325" s="488"/>
      <c r="MWY325" s="488"/>
      <c r="MWZ325" s="488"/>
      <c r="MXA325" s="488"/>
      <c r="MXB325" s="697" t="s">
        <v>9880</v>
      </c>
      <c r="MXC325" s="698"/>
      <c r="MXD325" s="698"/>
      <c r="MXE325" s="488"/>
      <c r="MXF325" s="488"/>
      <c r="MXG325" s="488"/>
      <c r="MXH325" s="488"/>
      <c r="MXI325" s="488"/>
      <c r="MXJ325" s="697" t="s">
        <v>9880</v>
      </c>
      <c r="MXK325" s="698"/>
      <c r="MXL325" s="698"/>
      <c r="MXM325" s="488"/>
      <c r="MXN325" s="488"/>
      <c r="MXO325" s="488"/>
      <c r="MXP325" s="488"/>
      <c r="MXQ325" s="488"/>
      <c r="MXR325" s="697" t="s">
        <v>9880</v>
      </c>
      <c r="MXS325" s="698"/>
      <c r="MXT325" s="698"/>
      <c r="MXU325" s="488"/>
      <c r="MXV325" s="488"/>
      <c r="MXW325" s="488"/>
      <c r="MXX325" s="488"/>
      <c r="MXY325" s="488"/>
      <c r="MXZ325" s="697" t="s">
        <v>9880</v>
      </c>
      <c r="MYA325" s="698"/>
      <c r="MYB325" s="698"/>
      <c r="MYC325" s="488"/>
      <c r="MYD325" s="488"/>
      <c r="MYE325" s="488"/>
      <c r="MYF325" s="488"/>
      <c r="MYG325" s="488"/>
      <c r="MYH325" s="697" t="s">
        <v>9880</v>
      </c>
      <c r="MYI325" s="698"/>
      <c r="MYJ325" s="698"/>
      <c r="MYK325" s="488"/>
      <c r="MYL325" s="488"/>
      <c r="MYM325" s="488"/>
      <c r="MYN325" s="488"/>
      <c r="MYO325" s="488"/>
      <c r="MYP325" s="697" t="s">
        <v>9880</v>
      </c>
      <c r="MYQ325" s="698"/>
      <c r="MYR325" s="698"/>
      <c r="MYS325" s="488"/>
      <c r="MYT325" s="488"/>
      <c r="MYU325" s="488"/>
      <c r="MYV325" s="488"/>
      <c r="MYW325" s="488"/>
      <c r="MYX325" s="697" t="s">
        <v>9880</v>
      </c>
      <c r="MYY325" s="698"/>
      <c r="MYZ325" s="698"/>
      <c r="MZA325" s="488"/>
      <c r="MZB325" s="488"/>
      <c r="MZC325" s="488"/>
      <c r="MZD325" s="488"/>
      <c r="MZE325" s="488"/>
      <c r="MZF325" s="697" t="s">
        <v>9880</v>
      </c>
      <c r="MZG325" s="698"/>
      <c r="MZH325" s="698"/>
      <c r="MZI325" s="488"/>
      <c r="MZJ325" s="488"/>
      <c r="MZK325" s="488"/>
      <c r="MZL325" s="488"/>
      <c r="MZM325" s="488"/>
      <c r="MZN325" s="697" t="s">
        <v>9880</v>
      </c>
      <c r="MZO325" s="698"/>
      <c r="MZP325" s="698"/>
      <c r="MZQ325" s="488"/>
      <c r="MZR325" s="488"/>
      <c r="MZS325" s="488"/>
      <c r="MZT325" s="488"/>
      <c r="MZU325" s="488"/>
      <c r="MZV325" s="697" t="s">
        <v>9880</v>
      </c>
      <c r="MZW325" s="698"/>
      <c r="MZX325" s="698"/>
      <c r="MZY325" s="488"/>
      <c r="MZZ325" s="488"/>
      <c r="NAA325" s="488"/>
      <c r="NAB325" s="488"/>
      <c r="NAC325" s="488"/>
      <c r="NAD325" s="697" t="s">
        <v>9880</v>
      </c>
      <c r="NAE325" s="698"/>
      <c r="NAF325" s="698"/>
      <c r="NAG325" s="488"/>
      <c r="NAH325" s="488"/>
      <c r="NAI325" s="488"/>
      <c r="NAJ325" s="488"/>
      <c r="NAK325" s="488"/>
      <c r="NAL325" s="697" t="s">
        <v>9880</v>
      </c>
      <c r="NAM325" s="698"/>
      <c r="NAN325" s="698"/>
      <c r="NAO325" s="488"/>
      <c r="NAP325" s="488"/>
      <c r="NAQ325" s="488"/>
      <c r="NAR325" s="488"/>
      <c r="NAS325" s="488"/>
      <c r="NAT325" s="697" t="s">
        <v>9880</v>
      </c>
      <c r="NAU325" s="698"/>
      <c r="NAV325" s="698"/>
      <c r="NAW325" s="488"/>
      <c r="NAX325" s="488"/>
      <c r="NAY325" s="488"/>
      <c r="NAZ325" s="488"/>
      <c r="NBA325" s="488"/>
      <c r="NBB325" s="697" t="s">
        <v>9880</v>
      </c>
      <c r="NBC325" s="698"/>
      <c r="NBD325" s="698"/>
      <c r="NBE325" s="488"/>
      <c r="NBF325" s="488"/>
      <c r="NBG325" s="488"/>
      <c r="NBH325" s="488"/>
      <c r="NBI325" s="488"/>
      <c r="NBJ325" s="697" t="s">
        <v>9880</v>
      </c>
      <c r="NBK325" s="698"/>
      <c r="NBL325" s="698"/>
      <c r="NBM325" s="488"/>
      <c r="NBN325" s="488"/>
      <c r="NBO325" s="488"/>
      <c r="NBP325" s="488"/>
      <c r="NBQ325" s="488"/>
      <c r="NBR325" s="697" t="s">
        <v>9880</v>
      </c>
      <c r="NBS325" s="698"/>
      <c r="NBT325" s="698"/>
      <c r="NBU325" s="488"/>
      <c r="NBV325" s="488"/>
      <c r="NBW325" s="488"/>
      <c r="NBX325" s="488"/>
      <c r="NBY325" s="488"/>
      <c r="NBZ325" s="697" t="s">
        <v>9880</v>
      </c>
      <c r="NCA325" s="698"/>
      <c r="NCB325" s="698"/>
      <c r="NCC325" s="488"/>
      <c r="NCD325" s="488"/>
      <c r="NCE325" s="488"/>
      <c r="NCF325" s="488"/>
      <c r="NCG325" s="488"/>
      <c r="NCH325" s="697" t="s">
        <v>9880</v>
      </c>
      <c r="NCI325" s="698"/>
      <c r="NCJ325" s="698"/>
      <c r="NCK325" s="488"/>
      <c r="NCL325" s="488"/>
      <c r="NCM325" s="488"/>
      <c r="NCN325" s="488"/>
      <c r="NCO325" s="488"/>
      <c r="NCP325" s="697" t="s">
        <v>9880</v>
      </c>
      <c r="NCQ325" s="698"/>
      <c r="NCR325" s="698"/>
      <c r="NCS325" s="488"/>
      <c r="NCT325" s="488"/>
      <c r="NCU325" s="488"/>
      <c r="NCV325" s="488"/>
      <c r="NCW325" s="488"/>
      <c r="NCX325" s="697" t="s">
        <v>9880</v>
      </c>
      <c r="NCY325" s="698"/>
      <c r="NCZ325" s="698"/>
      <c r="NDA325" s="488"/>
      <c r="NDB325" s="488"/>
      <c r="NDC325" s="488"/>
      <c r="NDD325" s="488"/>
      <c r="NDE325" s="488"/>
      <c r="NDF325" s="697" t="s">
        <v>9880</v>
      </c>
      <c r="NDG325" s="698"/>
      <c r="NDH325" s="698"/>
      <c r="NDI325" s="488"/>
      <c r="NDJ325" s="488"/>
      <c r="NDK325" s="488"/>
      <c r="NDL325" s="488"/>
      <c r="NDM325" s="488"/>
      <c r="NDN325" s="697" t="s">
        <v>9880</v>
      </c>
      <c r="NDO325" s="698"/>
      <c r="NDP325" s="698"/>
      <c r="NDQ325" s="488"/>
      <c r="NDR325" s="488"/>
      <c r="NDS325" s="488"/>
      <c r="NDT325" s="488"/>
      <c r="NDU325" s="488"/>
      <c r="NDV325" s="697" t="s">
        <v>9880</v>
      </c>
      <c r="NDW325" s="698"/>
      <c r="NDX325" s="698"/>
      <c r="NDY325" s="488"/>
      <c r="NDZ325" s="488"/>
      <c r="NEA325" s="488"/>
      <c r="NEB325" s="488"/>
      <c r="NEC325" s="488"/>
      <c r="NED325" s="697" t="s">
        <v>9880</v>
      </c>
      <c r="NEE325" s="698"/>
      <c r="NEF325" s="698"/>
      <c r="NEG325" s="488"/>
      <c r="NEH325" s="488"/>
      <c r="NEI325" s="488"/>
      <c r="NEJ325" s="488"/>
      <c r="NEK325" s="488"/>
      <c r="NEL325" s="697" t="s">
        <v>9880</v>
      </c>
      <c r="NEM325" s="698"/>
      <c r="NEN325" s="698"/>
      <c r="NEO325" s="488"/>
      <c r="NEP325" s="488"/>
      <c r="NEQ325" s="488"/>
      <c r="NER325" s="488"/>
      <c r="NES325" s="488"/>
      <c r="NET325" s="697" t="s">
        <v>9880</v>
      </c>
      <c r="NEU325" s="698"/>
      <c r="NEV325" s="698"/>
      <c r="NEW325" s="488"/>
      <c r="NEX325" s="488"/>
      <c r="NEY325" s="488"/>
      <c r="NEZ325" s="488"/>
      <c r="NFA325" s="488"/>
      <c r="NFB325" s="697" t="s">
        <v>9880</v>
      </c>
      <c r="NFC325" s="698"/>
      <c r="NFD325" s="698"/>
      <c r="NFE325" s="488"/>
      <c r="NFF325" s="488"/>
      <c r="NFG325" s="488"/>
      <c r="NFH325" s="488"/>
      <c r="NFI325" s="488"/>
      <c r="NFJ325" s="697" t="s">
        <v>9880</v>
      </c>
      <c r="NFK325" s="698"/>
      <c r="NFL325" s="698"/>
      <c r="NFM325" s="488"/>
      <c r="NFN325" s="488"/>
      <c r="NFO325" s="488"/>
      <c r="NFP325" s="488"/>
      <c r="NFQ325" s="488"/>
      <c r="NFR325" s="697" t="s">
        <v>9880</v>
      </c>
      <c r="NFS325" s="698"/>
      <c r="NFT325" s="698"/>
      <c r="NFU325" s="488"/>
      <c r="NFV325" s="488"/>
      <c r="NFW325" s="488"/>
      <c r="NFX325" s="488"/>
      <c r="NFY325" s="488"/>
      <c r="NFZ325" s="697" t="s">
        <v>9880</v>
      </c>
      <c r="NGA325" s="698"/>
      <c r="NGB325" s="698"/>
      <c r="NGC325" s="488"/>
      <c r="NGD325" s="488"/>
      <c r="NGE325" s="488"/>
      <c r="NGF325" s="488"/>
      <c r="NGG325" s="488"/>
      <c r="NGH325" s="697" t="s">
        <v>9880</v>
      </c>
      <c r="NGI325" s="698"/>
      <c r="NGJ325" s="698"/>
      <c r="NGK325" s="488"/>
      <c r="NGL325" s="488"/>
      <c r="NGM325" s="488"/>
      <c r="NGN325" s="488"/>
      <c r="NGO325" s="488"/>
      <c r="NGP325" s="697" t="s">
        <v>9880</v>
      </c>
      <c r="NGQ325" s="698"/>
      <c r="NGR325" s="698"/>
      <c r="NGS325" s="488"/>
      <c r="NGT325" s="488"/>
      <c r="NGU325" s="488"/>
      <c r="NGV325" s="488"/>
      <c r="NGW325" s="488"/>
      <c r="NGX325" s="697" t="s">
        <v>9880</v>
      </c>
      <c r="NGY325" s="698"/>
      <c r="NGZ325" s="698"/>
      <c r="NHA325" s="488"/>
      <c r="NHB325" s="488"/>
      <c r="NHC325" s="488"/>
      <c r="NHD325" s="488"/>
      <c r="NHE325" s="488"/>
      <c r="NHF325" s="697" t="s">
        <v>9880</v>
      </c>
      <c r="NHG325" s="698"/>
      <c r="NHH325" s="698"/>
      <c r="NHI325" s="488"/>
      <c r="NHJ325" s="488"/>
      <c r="NHK325" s="488"/>
      <c r="NHL325" s="488"/>
      <c r="NHM325" s="488"/>
      <c r="NHN325" s="697" t="s">
        <v>9880</v>
      </c>
      <c r="NHO325" s="698"/>
      <c r="NHP325" s="698"/>
      <c r="NHQ325" s="488"/>
      <c r="NHR325" s="488"/>
      <c r="NHS325" s="488"/>
      <c r="NHT325" s="488"/>
      <c r="NHU325" s="488"/>
      <c r="NHV325" s="697" t="s">
        <v>9880</v>
      </c>
      <c r="NHW325" s="698"/>
      <c r="NHX325" s="698"/>
      <c r="NHY325" s="488"/>
      <c r="NHZ325" s="488"/>
      <c r="NIA325" s="488"/>
      <c r="NIB325" s="488"/>
      <c r="NIC325" s="488"/>
      <c r="NID325" s="697" t="s">
        <v>9880</v>
      </c>
      <c r="NIE325" s="698"/>
      <c r="NIF325" s="698"/>
      <c r="NIG325" s="488"/>
      <c r="NIH325" s="488"/>
      <c r="NII325" s="488"/>
      <c r="NIJ325" s="488"/>
      <c r="NIK325" s="488"/>
      <c r="NIL325" s="697" t="s">
        <v>9880</v>
      </c>
      <c r="NIM325" s="698"/>
      <c r="NIN325" s="698"/>
      <c r="NIO325" s="488"/>
      <c r="NIP325" s="488"/>
      <c r="NIQ325" s="488"/>
      <c r="NIR325" s="488"/>
      <c r="NIS325" s="488"/>
      <c r="NIT325" s="697" t="s">
        <v>9880</v>
      </c>
      <c r="NIU325" s="698"/>
      <c r="NIV325" s="698"/>
      <c r="NIW325" s="488"/>
      <c r="NIX325" s="488"/>
      <c r="NIY325" s="488"/>
      <c r="NIZ325" s="488"/>
      <c r="NJA325" s="488"/>
      <c r="NJB325" s="697" t="s">
        <v>9880</v>
      </c>
      <c r="NJC325" s="698"/>
      <c r="NJD325" s="698"/>
      <c r="NJE325" s="488"/>
      <c r="NJF325" s="488"/>
      <c r="NJG325" s="488"/>
      <c r="NJH325" s="488"/>
      <c r="NJI325" s="488"/>
      <c r="NJJ325" s="697" t="s">
        <v>9880</v>
      </c>
      <c r="NJK325" s="698"/>
      <c r="NJL325" s="698"/>
      <c r="NJM325" s="488"/>
      <c r="NJN325" s="488"/>
      <c r="NJO325" s="488"/>
      <c r="NJP325" s="488"/>
      <c r="NJQ325" s="488"/>
      <c r="NJR325" s="697" t="s">
        <v>9880</v>
      </c>
      <c r="NJS325" s="698"/>
      <c r="NJT325" s="698"/>
      <c r="NJU325" s="488"/>
      <c r="NJV325" s="488"/>
      <c r="NJW325" s="488"/>
      <c r="NJX325" s="488"/>
      <c r="NJY325" s="488"/>
      <c r="NJZ325" s="697" t="s">
        <v>9880</v>
      </c>
      <c r="NKA325" s="698"/>
      <c r="NKB325" s="698"/>
      <c r="NKC325" s="488"/>
      <c r="NKD325" s="488"/>
      <c r="NKE325" s="488"/>
      <c r="NKF325" s="488"/>
      <c r="NKG325" s="488"/>
      <c r="NKH325" s="697" t="s">
        <v>9880</v>
      </c>
      <c r="NKI325" s="698"/>
      <c r="NKJ325" s="698"/>
      <c r="NKK325" s="488"/>
      <c r="NKL325" s="488"/>
      <c r="NKM325" s="488"/>
      <c r="NKN325" s="488"/>
      <c r="NKO325" s="488"/>
      <c r="NKP325" s="697" t="s">
        <v>9880</v>
      </c>
      <c r="NKQ325" s="698"/>
      <c r="NKR325" s="698"/>
      <c r="NKS325" s="488"/>
      <c r="NKT325" s="488"/>
      <c r="NKU325" s="488"/>
      <c r="NKV325" s="488"/>
      <c r="NKW325" s="488"/>
      <c r="NKX325" s="697" t="s">
        <v>9880</v>
      </c>
      <c r="NKY325" s="698"/>
      <c r="NKZ325" s="698"/>
      <c r="NLA325" s="488"/>
      <c r="NLB325" s="488"/>
      <c r="NLC325" s="488"/>
      <c r="NLD325" s="488"/>
      <c r="NLE325" s="488"/>
      <c r="NLF325" s="697" t="s">
        <v>9880</v>
      </c>
      <c r="NLG325" s="698"/>
      <c r="NLH325" s="698"/>
      <c r="NLI325" s="488"/>
      <c r="NLJ325" s="488"/>
      <c r="NLK325" s="488"/>
      <c r="NLL325" s="488"/>
      <c r="NLM325" s="488"/>
      <c r="NLN325" s="697" t="s">
        <v>9880</v>
      </c>
      <c r="NLO325" s="698"/>
      <c r="NLP325" s="698"/>
      <c r="NLQ325" s="488"/>
      <c r="NLR325" s="488"/>
      <c r="NLS325" s="488"/>
      <c r="NLT325" s="488"/>
      <c r="NLU325" s="488"/>
      <c r="NLV325" s="697" t="s">
        <v>9880</v>
      </c>
      <c r="NLW325" s="698"/>
      <c r="NLX325" s="698"/>
      <c r="NLY325" s="488"/>
      <c r="NLZ325" s="488"/>
      <c r="NMA325" s="488"/>
      <c r="NMB325" s="488"/>
      <c r="NMC325" s="488"/>
      <c r="NMD325" s="697" t="s">
        <v>9880</v>
      </c>
      <c r="NME325" s="698"/>
      <c r="NMF325" s="698"/>
      <c r="NMG325" s="488"/>
      <c r="NMH325" s="488"/>
      <c r="NMI325" s="488"/>
      <c r="NMJ325" s="488"/>
      <c r="NMK325" s="488"/>
      <c r="NML325" s="697" t="s">
        <v>9880</v>
      </c>
      <c r="NMM325" s="698"/>
      <c r="NMN325" s="698"/>
      <c r="NMO325" s="488"/>
      <c r="NMP325" s="488"/>
      <c r="NMQ325" s="488"/>
      <c r="NMR325" s="488"/>
      <c r="NMS325" s="488"/>
      <c r="NMT325" s="697" t="s">
        <v>9880</v>
      </c>
      <c r="NMU325" s="698"/>
      <c r="NMV325" s="698"/>
      <c r="NMW325" s="488"/>
      <c r="NMX325" s="488"/>
      <c r="NMY325" s="488"/>
      <c r="NMZ325" s="488"/>
      <c r="NNA325" s="488"/>
      <c r="NNB325" s="697" t="s">
        <v>9880</v>
      </c>
      <c r="NNC325" s="698"/>
      <c r="NND325" s="698"/>
      <c r="NNE325" s="488"/>
      <c r="NNF325" s="488"/>
      <c r="NNG325" s="488"/>
      <c r="NNH325" s="488"/>
      <c r="NNI325" s="488"/>
      <c r="NNJ325" s="697" t="s">
        <v>9880</v>
      </c>
      <c r="NNK325" s="698"/>
      <c r="NNL325" s="698"/>
      <c r="NNM325" s="488"/>
      <c r="NNN325" s="488"/>
      <c r="NNO325" s="488"/>
      <c r="NNP325" s="488"/>
      <c r="NNQ325" s="488"/>
      <c r="NNR325" s="697" t="s">
        <v>9880</v>
      </c>
      <c r="NNS325" s="698"/>
      <c r="NNT325" s="698"/>
      <c r="NNU325" s="488"/>
      <c r="NNV325" s="488"/>
      <c r="NNW325" s="488"/>
      <c r="NNX325" s="488"/>
      <c r="NNY325" s="488"/>
      <c r="NNZ325" s="697" t="s">
        <v>9880</v>
      </c>
      <c r="NOA325" s="698"/>
      <c r="NOB325" s="698"/>
      <c r="NOC325" s="488"/>
      <c r="NOD325" s="488"/>
      <c r="NOE325" s="488"/>
      <c r="NOF325" s="488"/>
      <c r="NOG325" s="488"/>
      <c r="NOH325" s="697" t="s">
        <v>9880</v>
      </c>
      <c r="NOI325" s="698"/>
      <c r="NOJ325" s="698"/>
      <c r="NOK325" s="488"/>
      <c r="NOL325" s="488"/>
      <c r="NOM325" s="488"/>
      <c r="NON325" s="488"/>
      <c r="NOO325" s="488"/>
      <c r="NOP325" s="697" t="s">
        <v>9880</v>
      </c>
      <c r="NOQ325" s="698"/>
      <c r="NOR325" s="698"/>
      <c r="NOS325" s="488"/>
      <c r="NOT325" s="488"/>
      <c r="NOU325" s="488"/>
      <c r="NOV325" s="488"/>
      <c r="NOW325" s="488"/>
      <c r="NOX325" s="697" t="s">
        <v>9880</v>
      </c>
      <c r="NOY325" s="698"/>
      <c r="NOZ325" s="698"/>
      <c r="NPA325" s="488"/>
      <c r="NPB325" s="488"/>
      <c r="NPC325" s="488"/>
      <c r="NPD325" s="488"/>
      <c r="NPE325" s="488"/>
      <c r="NPF325" s="697" t="s">
        <v>9880</v>
      </c>
      <c r="NPG325" s="698"/>
      <c r="NPH325" s="698"/>
      <c r="NPI325" s="488"/>
      <c r="NPJ325" s="488"/>
      <c r="NPK325" s="488"/>
      <c r="NPL325" s="488"/>
      <c r="NPM325" s="488"/>
      <c r="NPN325" s="697" t="s">
        <v>9880</v>
      </c>
      <c r="NPO325" s="698"/>
      <c r="NPP325" s="698"/>
      <c r="NPQ325" s="488"/>
      <c r="NPR325" s="488"/>
      <c r="NPS325" s="488"/>
      <c r="NPT325" s="488"/>
      <c r="NPU325" s="488"/>
      <c r="NPV325" s="697" t="s">
        <v>9880</v>
      </c>
      <c r="NPW325" s="698"/>
      <c r="NPX325" s="698"/>
      <c r="NPY325" s="488"/>
      <c r="NPZ325" s="488"/>
      <c r="NQA325" s="488"/>
      <c r="NQB325" s="488"/>
      <c r="NQC325" s="488"/>
      <c r="NQD325" s="697" t="s">
        <v>9880</v>
      </c>
      <c r="NQE325" s="698"/>
      <c r="NQF325" s="698"/>
      <c r="NQG325" s="488"/>
      <c r="NQH325" s="488"/>
      <c r="NQI325" s="488"/>
      <c r="NQJ325" s="488"/>
      <c r="NQK325" s="488"/>
      <c r="NQL325" s="697" t="s">
        <v>9880</v>
      </c>
      <c r="NQM325" s="698"/>
      <c r="NQN325" s="698"/>
      <c r="NQO325" s="488"/>
      <c r="NQP325" s="488"/>
      <c r="NQQ325" s="488"/>
      <c r="NQR325" s="488"/>
      <c r="NQS325" s="488"/>
      <c r="NQT325" s="697" t="s">
        <v>9880</v>
      </c>
      <c r="NQU325" s="698"/>
      <c r="NQV325" s="698"/>
      <c r="NQW325" s="488"/>
      <c r="NQX325" s="488"/>
      <c r="NQY325" s="488"/>
      <c r="NQZ325" s="488"/>
      <c r="NRA325" s="488"/>
      <c r="NRB325" s="697" t="s">
        <v>9880</v>
      </c>
      <c r="NRC325" s="698"/>
      <c r="NRD325" s="698"/>
      <c r="NRE325" s="488"/>
      <c r="NRF325" s="488"/>
      <c r="NRG325" s="488"/>
      <c r="NRH325" s="488"/>
      <c r="NRI325" s="488"/>
      <c r="NRJ325" s="697" t="s">
        <v>9880</v>
      </c>
      <c r="NRK325" s="698"/>
      <c r="NRL325" s="698"/>
      <c r="NRM325" s="488"/>
      <c r="NRN325" s="488"/>
      <c r="NRO325" s="488"/>
      <c r="NRP325" s="488"/>
      <c r="NRQ325" s="488"/>
      <c r="NRR325" s="697" t="s">
        <v>9880</v>
      </c>
      <c r="NRS325" s="698"/>
      <c r="NRT325" s="698"/>
      <c r="NRU325" s="488"/>
      <c r="NRV325" s="488"/>
      <c r="NRW325" s="488"/>
      <c r="NRX325" s="488"/>
      <c r="NRY325" s="488"/>
      <c r="NRZ325" s="697" t="s">
        <v>9880</v>
      </c>
      <c r="NSA325" s="698"/>
      <c r="NSB325" s="698"/>
      <c r="NSC325" s="488"/>
      <c r="NSD325" s="488"/>
      <c r="NSE325" s="488"/>
      <c r="NSF325" s="488"/>
      <c r="NSG325" s="488"/>
      <c r="NSH325" s="697" t="s">
        <v>9880</v>
      </c>
      <c r="NSI325" s="698"/>
      <c r="NSJ325" s="698"/>
      <c r="NSK325" s="488"/>
      <c r="NSL325" s="488"/>
      <c r="NSM325" s="488"/>
      <c r="NSN325" s="488"/>
      <c r="NSO325" s="488"/>
      <c r="NSP325" s="697" t="s">
        <v>9880</v>
      </c>
      <c r="NSQ325" s="698"/>
      <c r="NSR325" s="698"/>
      <c r="NSS325" s="488"/>
      <c r="NST325" s="488"/>
      <c r="NSU325" s="488"/>
      <c r="NSV325" s="488"/>
      <c r="NSW325" s="488"/>
      <c r="NSX325" s="697" t="s">
        <v>9880</v>
      </c>
      <c r="NSY325" s="698"/>
      <c r="NSZ325" s="698"/>
      <c r="NTA325" s="488"/>
      <c r="NTB325" s="488"/>
      <c r="NTC325" s="488"/>
      <c r="NTD325" s="488"/>
      <c r="NTE325" s="488"/>
      <c r="NTF325" s="697" t="s">
        <v>9880</v>
      </c>
      <c r="NTG325" s="698"/>
      <c r="NTH325" s="698"/>
      <c r="NTI325" s="488"/>
      <c r="NTJ325" s="488"/>
      <c r="NTK325" s="488"/>
      <c r="NTL325" s="488"/>
      <c r="NTM325" s="488"/>
      <c r="NTN325" s="697" t="s">
        <v>9880</v>
      </c>
      <c r="NTO325" s="698"/>
      <c r="NTP325" s="698"/>
      <c r="NTQ325" s="488"/>
      <c r="NTR325" s="488"/>
      <c r="NTS325" s="488"/>
      <c r="NTT325" s="488"/>
      <c r="NTU325" s="488"/>
      <c r="NTV325" s="697" t="s">
        <v>9880</v>
      </c>
      <c r="NTW325" s="698"/>
      <c r="NTX325" s="698"/>
      <c r="NTY325" s="488"/>
      <c r="NTZ325" s="488"/>
      <c r="NUA325" s="488"/>
      <c r="NUB325" s="488"/>
      <c r="NUC325" s="488"/>
      <c r="NUD325" s="697" t="s">
        <v>9880</v>
      </c>
      <c r="NUE325" s="698"/>
      <c r="NUF325" s="698"/>
      <c r="NUG325" s="488"/>
      <c r="NUH325" s="488"/>
      <c r="NUI325" s="488"/>
      <c r="NUJ325" s="488"/>
      <c r="NUK325" s="488"/>
      <c r="NUL325" s="697" t="s">
        <v>9880</v>
      </c>
      <c r="NUM325" s="698"/>
      <c r="NUN325" s="698"/>
      <c r="NUO325" s="488"/>
      <c r="NUP325" s="488"/>
      <c r="NUQ325" s="488"/>
      <c r="NUR325" s="488"/>
      <c r="NUS325" s="488"/>
      <c r="NUT325" s="697" t="s">
        <v>9880</v>
      </c>
      <c r="NUU325" s="698"/>
      <c r="NUV325" s="698"/>
      <c r="NUW325" s="488"/>
      <c r="NUX325" s="488"/>
      <c r="NUY325" s="488"/>
      <c r="NUZ325" s="488"/>
      <c r="NVA325" s="488"/>
      <c r="NVB325" s="697" t="s">
        <v>9880</v>
      </c>
      <c r="NVC325" s="698"/>
      <c r="NVD325" s="698"/>
      <c r="NVE325" s="488"/>
      <c r="NVF325" s="488"/>
      <c r="NVG325" s="488"/>
      <c r="NVH325" s="488"/>
      <c r="NVI325" s="488"/>
      <c r="NVJ325" s="697" t="s">
        <v>9880</v>
      </c>
      <c r="NVK325" s="698"/>
      <c r="NVL325" s="698"/>
      <c r="NVM325" s="488"/>
      <c r="NVN325" s="488"/>
      <c r="NVO325" s="488"/>
      <c r="NVP325" s="488"/>
      <c r="NVQ325" s="488"/>
      <c r="NVR325" s="697" t="s">
        <v>9880</v>
      </c>
      <c r="NVS325" s="698"/>
      <c r="NVT325" s="698"/>
      <c r="NVU325" s="488"/>
      <c r="NVV325" s="488"/>
      <c r="NVW325" s="488"/>
      <c r="NVX325" s="488"/>
      <c r="NVY325" s="488"/>
      <c r="NVZ325" s="697" t="s">
        <v>9880</v>
      </c>
      <c r="NWA325" s="698"/>
      <c r="NWB325" s="698"/>
      <c r="NWC325" s="488"/>
      <c r="NWD325" s="488"/>
      <c r="NWE325" s="488"/>
      <c r="NWF325" s="488"/>
      <c r="NWG325" s="488"/>
      <c r="NWH325" s="697" t="s">
        <v>9880</v>
      </c>
      <c r="NWI325" s="698"/>
      <c r="NWJ325" s="698"/>
      <c r="NWK325" s="488"/>
      <c r="NWL325" s="488"/>
      <c r="NWM325" s="488"/>
      <c r="NWN325" s="488"/>
      <c r="NWO325" s="488"/>
      <c r="NWP325" s="697" t="s">
        <v>9880</v>
      </c>
      <c r="NWQ325" s="698"/>
      <c r="NWR325" s="698"/>
      <c r="NWS325" s="488"/>
      <c r="NWT325" s="488"/>
      <c r="NWU325" s="488"/>
      <c r="NWV325" s="488"/>
      <c r="NWW325" s="488"/>
      <c r="NWX325" s="697" t="s">
        <v>9880</v>
      </c>
      <c r="NWY325" s="698"/>
      <c r="NWZ325" s="698"/>
      <c r="NXA325" s="488"/>
      <c r="NXB325" s="488"/>
      <c r="NXC325" s="488"/>
      <c r="NXD325" s="488"/>
      <c r="NXE325" s="488"/>
      <c r="NXF325" s="697" t="s">
        <v>9880</v>
      </c>
      <c r="NXG325" s="698"/>
      <c r="NXH325" s="698"/>
      <c r="NXI325" s="488"/>
      <c r="NXJ325" s="488"/>
      <c r="NXK325" s="488"/>
      <c r="NXL325" s="488"/>
      <c r="NXM325" s="488"/>
      <c r="NXN325" s="697" t="s">
        <v>9880</v>
      </c>
      <c r="NXO325" s="698"/>
      <c r="NXP325" s="698"/>
      <c r="NXQ325" s="488"/>
      <c r="NXR325" s="488"/>
      <c r="NXS325" s="488"/>
      <c r="NXT325" s="488"/>
      <c r="NXU325" s="488"/>
      <c r="NXV325" s="697" t="s">
        <v>9880</v>
      </c>
      <c r="NXW325" s="698"/>
      <c r="NXX325" s="698"/>
      <c r="NXY325" s="488"/>
      <c r="NXZ325" s="488"/>
      <c r="NYA325" s="488"/>
      <c r="NYB325" s="488"/>
      <c r="NYC325" s="488"/>
      <c r="NYD325" s="697" t="s">
        <v>9880</v>
      </c>
      <c r="NYE325" s="698"/>
      <c r="NYF325" s="698"/>
      <c r="NYG325" s="488"/>
      <c r="NYH325" s="488"/>
      <c r="NYI325" s="488"/>
      <c r="NYJ325" s="488"/>
      <c r="NYK325" s="488"/>
      <c r="NYL325" s="697" t="s">
        <v>9880</v>
      </c>
      <c r="NYM325" s="698"/>
      <c r="NYN325" s="698"/>
      <c r="NYO325" s="488"/>
      <c r="NYP325" s="488"/>
      <c r="NYQ325" s="488"/>
      <c r="NYR325" s="488"/>
      <c r="NYS325" s="488"/>
      <c r="NYT325" s="697" t="s">
        <v>9880</v>
      </c>
      <c r="NYU325" s="698"/>
      <c r="NYV325" s="698"/>
      <c r="NYW325" s="488"/>
      <c r="NYX325" s="488"/>
      <c r="NYY325" s="488"/>
      <c r="NYZ325" s="488"/>
      <c r="NZA325" s="488"/>
      <c r="NZB325" s="697" t="s">
        <v>9880</v>
      </c>
      <c r="NZC325" s="698"/>
      <c r="NZD325" s="698"/>
      <c r="NZE325" s="488"/>
      <c r="NZF325" s="488"/>
      <c r="NZG325" s="488"/>
      <c r="NZH325" s="488"/>
      <c r="NZI325" s="488"/>
      <c r="NZJ325" s="697" t="s">
        <v>9880</v>
      </c>
      <c r="NZK325" s="698"/>
      <c r="NZL325" s="698"/>
      <c r="NZM325" s="488"/>
      <c r="NZN325" s="488"/>
      <c r="NZO325" s="488"/>
      <c r="NZP325" s="488"/>
      <c r="NZQ325" s="488"/>
      <c r="NZR325" s="697" t="s">
        <v>9880</v>
      </c>
      <c r="NZS325" s="698"/>
      <c r="NZT325" s="698"/>
      <c r="NZU325" s="488"/>
      <c r="NZV325" s="488"/>
      <c r="NZW325" s="488"/>
      <c r="NZX325" s="488"/>
      <c r="NZY325" s="488"/>
      <c r="NZZ325" s="697" t="s">
        <v>9880</v>
      </c>
      <c r="OAA325" s="698"/>
      <c r="OAB325" s="698"/>
      <c r="OAC325" s="488"/>
      <c r="OAD325" s="488"/>
      <c r="OAE325" s="488"/>
      <c r="OAF325" s="488"/>
      <c r="OAG325" s="488"/>
      <c r="OAH325" s="697" t="s">
        <v>9880</v>
      </c>
      <c r="OAI325" s="698"/>
      <c r="OAJ325" s="698"/>
      <c r="OAK325" s="488"/>
      <c r="OAL325" s="488"/>
      <c r="OAM325" s="488"/>
      <c r="OAN325" s="488"/>
      <c r="OAO325" s="488"/>
      <c r="OAP325" s="697" t="s">
        <v>9880</v>
      </c>
      <c r="OAQ325" s="698"/>
      <c r="OAR325" s="698"/>
      <c r="OAS325" s="488"/>
      <c r="OAT325" s="488"/>
      <c r="OAU325" s="488"/>
      <c r="OAV325" s="488"/>
      <c r="OAW325" s="488"/>
      <c r="OAX325" s="697" t="s">
        <v>9880</v>
      </c>
      <c r="OAY325" s="698"/>
      <c r="OAZ325" s="698"/>
      <c r="OBA325" s="488"/>
      <c r="OBB325" s="488"/>
      <c r="OBC325" s="488"/>
      <c r="OBD325" s="488"/>
      <c r="OBE325" s="488"/>
      <c r="OBF325" s="697" t="s">
        <v>9880</v>
      </c>
      <c r="OBG325" s="698"/>
      <c r="OBH325" s="698"/>
      <c r="OBI325" s="488"/>
      <c r="OBJ325" s="488"/>
      <c r="OBK325" s="488"/>
      <c r="OBL325" s="488"/>
      <c r="OBM325" s="488"/>
      <c r="OBN325" s="697" t="s">
        <v>9880</v>
      </c>
      <c r="OBO325" s="698"/>
      <c r="OBP325" s="698"/>
      <c r="OBQ325" s="488"/>
      <c r="OBR325" s="488"/>
      <c r="OBS325" s="488"/>
      <c r="OBT325" s="488"/>
      <c r="OBU325" s="488"/>
      <c r="OBV325" s="697" t="s">
        <v>9880</v>
      </c>
      <c r="OBW325" s="698"/>
      <c r="OBX325" s="698"/>
      <c r="OBY325" s="488"/>
      <c r="OBZ325" s="488"/>
      <c r="OCA325" s="488"/>
      <c r="OCB325" s="488"/>
      <c r="OCC325" s="488"/>
      <c r="OCD325" s="697" t="s">
        <v>9880</v>
      </c>
      <c r="OCE325" s="698"/>
      <c r="OCF325" s="698"/>
      <c r="OCG325" s="488"/>
      <c r="OCH325" s="488"/>
      <c r="OCI325" s="488"/>
      <c r="OCJ325" s="488"/>
      <c r="OCK325" s="488"/>
      <c r="OCL325" s="697" t="s">
        <v>9880</v>
      </c>
      <c r="OCM325" s="698"/>
      <c r="OCN325" s="698"/>
      <c r="OCO325" s="488"/>
      <c r="OCP325" s="488"/>
      <c r="OCQ325" s="488"/>
      <c r="OCR325" s="488"/>
      <c r="OCS325" s="488"/>
      <c r="OCT325" s="697" t="s">
        <v>9880</v>
      </c>
      <c r="OCU325" s="698"/>
      <c r="OCV325" s="698"/>
      <c r="OCW325" s="488"/>
      <c r="OCX325" s="488"/>
      <c r="OCY325" s="488"/>
      <c r="OCZ325" s="488"/>
      <c r="ODA325" s="488"/>
      <c r="ODB325" s="697" t="s">
        <v>9880</v>
      </c>
      <c r="ODC325" s="698"/>
      <c r="ODD325" s="698"/>
      <c r="ODE325" s="488"/>
      <c r="ODF325" s="488"/>
      <c r="ODG325" s="488"/>
      <c r="ODH325" s="488"/>
      <c r="ODI325" s="488"/>
      <c r="ODJ325" s="697" t="s">
        <v>9880</v>
      </c>
      <c r="ODK325" s="698"/>
      <c r="ODL325" s="698"/>
      <c r="ODM325" s="488"/>
      <c r="ODN325" s="488"/>
      <c r="ODO325" s="488"/>
      <c r="ODP325" s="488"/>
      <c r="ODQ325" s="488"/>
      <c r="ODR325" s="697" t="s">
        <v>9880</v>
      </c>
      <c r="ODS325" s="698"/>
      <c r="ODT325" s="698"/>
      <c r="ODU325" s="488"/>
      <c r="ODV325" s="488"/>
      <c r="ODW325" s="488"/>
      <c r="ODX325" s="488"/>
      <c r="ODY325" s="488"/>
      <c r="ODZ325" s="697" t="s">
        <v>9880</v>
      </c>
      <c r="OEA325" s="698"/>
      <c r="OEB325" s="698"/>
      <c r="OEC325" s="488"/>
      <c r="OED325" s="488"/>
      <c r="OEE325" s="488"/>
      <c r="OEF325" s="488"/>
      <c r="OEG325" s="488"/>
      <c r="OEH325" s="697" t="s">
        <v>9880</v>
      </c>
      <c r="OEI325" s="698"/>
      <c r="OEJ325" s="698"/>
      <c r="OEK325" s="488"/>
      <c r="OEL325" s="488"/>
      <c r="OEM325" s="488"/>
      <c r="OEN325" s="488"/>
      <c r="OEO325" s="488"/>
      <c r="OEP325" s="697" t="s">
        <v>9880</v>
      </c>
      <c r="OEQ325" s="698"/>
      <c r="OER325" s="698"/>
      <c r="OES325" s="488"/>
      <c r="OET325" s="488"/>
      <c r="OEU325" s="488"/>
      <c r="OEV325" s="488"/>
      <c r="OEW325" s="488"/>
      <c r="OEX325" s="697" t="s">
        <v>9880</v>
      </c>
      <c r="OEY325" s="698"/>
      <c r="OEZ325" s="698"/>
      <c r="OFA325" s="488"/>
      <c r="OFB325" s="488"/>
      <c r="OFC325" s="488"/>
      <c r="OFD325" s="488"/>
      <c r="OFE325" s="488"/>
      <c r="OFF325" s="697" t="s">
        <v>9880</v>
      </c>
      <c r="OFG325" s="698"/>
      <c r="OFH325" s="698"/>
      <c r="OFI325" s="488"/>
      <c r="OFJ325" s="488"/>
      <c r="OFK325" s="488"/>
      <c r="OFL325" s="488"/>
      <c r="OFM325" s="488"/>
      <c r="OFN325" s="697" t="s">
        <v>9880</v>
      </c>
      <c r="OFO325" s="698"/>
      <c r="OFP325" s="698"/>
      <c r="OFQ325" s="488"/>
      <c r="OFR325" s="488"/>
      <c r="OFS325" s="488"/>
      <c r="OFT325" s="488"/>
      <c r="OFU325" s="488"/>
      <c r="OFV325" s="697" t="s">
        <v>9880</v>
      </c>
      <c r="OFW325" s="698"/>
      <c r="OFX325" s="698"/>
      <c r="OFY325" s="488"/>
      <c r="OFZ325" s="488"/>
      <c r="OGA325" s="488"/>
      <c r="OGB325" s="488"/>
      <c r="OGC325" s="488"/>
      <c r="OGD325" s="697" t="s">
        <v>9880</v>
      </c>
      <c r="OGE325" s="698"/>
      <c r="OGF325" s="698"/>
      <c r="OGG325" s="488"/>
      <c r="OGH325" s="488"/>
      <c r="OGI325" s="488"/>
      <c r="OGJ325" s="488"/>
      <c r="OGK325" s="488"/>
      <c r="OGL325" s="697" t="s">
        <v>9880</v>
      </c>
      <c r="OGM325" s="698"/>
      <c r="OGN325" s="698"/>
      <c r="OGO325" s="488"/>
      <c r="OGP325" s="488"/>
      <c r="OGQ325" s="488"/>
      <c r="OGR325" s="488"/>
      <c r="OGS325" s="488"/>
      <c r="OGT325" s="697" t="s">
        <v>9880</v>
      </c>
      <c r="OGU325" s="698"/>
      <c r="OGV325" s="698"/>
      <c r="OGW325" s="488"/>
      <c r="OGX325" s="488"/>
      <c r="OGY325" s="488"/>
      <c r="OGZ325" s="488"/>
      <c r="OHA325" s="488"/>
      <c r="OHB325" s="697" t="s">
        <v>9880</v>
      </c>
      <c r="OHC325" s="698"/>
      <c r="OHD325" s="698"/>
      <c r="OHE325" s="488"/>
      <c r="OHF325" s="488"/>
      <c r="OHG325" s="488"/>
      <c r="OHH325" s="488"/>
      <c r="OHI325" s="488"/>
      <c r="OHJ325" s="697" t="s">
        <v>9880</v>
      </c>
      <c r="OHK325" s="698"/>
      <c r="OHL325" s="698"/>
      <c r="OHM325" s="488"/>
      <c r="OHN325" s="488"/>
      <c r="OHO325" s="488"/>
      <c r="OHP325" s="488"/>
      <c r="OHQ325" s="488"/>
      <c r="OHR325" s="697" t="s">
        <v>9880</v>
      </c>
      <c r="OHS325" s="698"/>
      <c r="OHT325" s="698"/>
      <c r="OHU325" s="488"/>
      <c r="OHV325" s="488"/>
      <c r="OHW325" s="488"/>
      <c r="OHX325" s="488"/>
      <c r="OHY325" s="488"/>
      <c r="OHZ325" s="697" t="s">
        <v>9880</v>
      </c>
      <c r="OIA325" s="698"/>
      <c r="OIB325" s="698"/>
      <c r="OIC325" s="488"/>
      <c r="OID325" s="488"/>
      <c r="OIE325" s="488"/>
      <c r="OIF325" s="488"/>
      <c r="OIG325" s="488"/>
      <c r="OIH325" s="697" t="s">
        <v>9880</v>
      </c>
      <c r="OII325" s="698"/>
      <c r="OIJ325" s="698"/>
      <c r="OIK325" s="488"/>
      <c r="OIL325" s="488"/>
      <c r="OIM325" s="488"/>
      <c r="OIN325" s="488"/>
      <c r="OIO325" s="488"/>
      <c r="OIP325" s="697" t="s">
        <v>9880</v>
      </c>
      <c r="OIQ325" s="698"/>
      <c r="OIR325" s="698"/>
      <c r="OIS325" s="488"/>
      <c r="OIT325" s="488"/>
      <c r="OIU325" s="488"/>
      <c r="OIV325" s="488"/>
      <c r="OIW325" s="488"/>
      <c r="OIX325" s="697" t="s">
        <v>9880</v>
      </c>
      <c r="OIY325" s="698"/>
      <c r="OIZ325" s="698"/>
      <c r="OJA325" s="488"/>
      <c r="OJB325" s="488"/>
      <c r="OJC325" s="488"/>
      <c r="OJD325" s="488"/>
      <c r="OJE325" s="488"/>
      <c r="OJF325" s="697" t="s">
        <v>9880</v>
      </c>
      <c r="OJG325" s="698"/>
      <c r="OJH325" s="698"/>
      <c r="OJI325" s="488"/>
      <c r="OJJ325" s="488"/>
      <c r="OJK325" s="488"/>
      <c r="OJL325" s="488"/>
      <c r="OJM325" s="488"/>
      <c r="OJN325" s="697" t="s">
        <v>9880</v>
      </c>
      <c r="OJO325" s="698"/>
      <c r="OJP325" s="698"/>
      <c r="OJQ325" s="488"/>
      <c r="OJR325" s="488"/>
      <c r="OJS325" s="488"/>
      <c r="OJT325" s="488"/>
      <c r="OJU325" s="488"/>
      <c r="OJV325" s="697" t="s">
        <v>9880</v>
      </c>
      <c r="OJW325" s="698"/>
      <c r="OJX325" s="698"/>
      <c r="OJY325" s="488"/>
      <c r="OJZ325" s="488"/>
      <c r="OKA325" s="488"/>
      <c r="OKB325" s="488"/>
      <c r="OKC325" s="488"/>
      <c r="OKD325" s="697" t="s">
        <v>9880</v>
      </c>
      <c r="OKE325" s="698"/>
      <c r="OKF325" s="698"/>
      <c r="OKG325" s="488"/>
      <c r="OKH325" s="488"/>
      <c r="OKI325" s="488"/>
      <c r="OKJ325" s="488"/>
      <c r="OKK325" s="488"/>
      <c r="OKL325" s="697" t="s">
        <v>9880</v>
      </c>
      <c r="OKM325" s="698"/>
      <c r="OKN325" s="698"/>
      <c r="OKO325" s="488"/>
      <c r="OKP325" s="488"/>
      <c r="OKQ325" s="488"/>
      <c r="OKR325" s="488"/>
      <c r="OKS325" s="488"/>
      <c r="OKT325" s="697" t="s">
        <v>9880</v>
      </c>
      <c r="OKU325" s="698"/>
      <c r="OKV325" s="698"/>
      <c r="OKW325" s="488"/>
      <c r="OKX325" s="488"/>
      <c r="OKY325" s="488"/>
      <c r="OKZ325" s="488"/>
      <c r="OLA325" s="488"/>
      <c r="OLB325" s="697" t="s">
        <v>9880</v>
      </c>
      <c r="OLC325" s="698"/>
      <c r="OLD325" s="698"/>
      <c r="OLE325" s="488"/>
      <c r="OLF325" s="488"/>
      <c r="OLG325" s="488"/>
      <c r="OLH325" s="488"/>
      <c r="OLI325" s="488"/>
      <c r="OLJ325" s="697" t="s">
        <v>9880</v>
      </c>
      <c r="OLK325" s="698"/>
      <c r="OLL325" s="698"/>
      <c r="OLM325" s="488"/>
      <c r="OLN325" s="488"/>
      <c r="OLO325" s="488"/>
      <c r="OLP325" s="488"/>
      <c r="OLQ325" s="488"/>
      <c r="OLR325" s="697" t="s">
        <v>9880</v>
      </c>
      <c r="OLS325" s="698"/>
      <c r="OLT325" s="698"/>
      <c r="OLU325" s="488"/>
      <c r="OLV325" s="488"/>
      <c r="OLW325" s="488"/>
      <c r="OLX325" s="488"/>
      <c r="OLY325" s="488"/>
      <c r="OLZ325" s="697" t="s">
        <v>9880</v>
      </c>
      <c r="OMA325" s="698"/>
      <c r="OMB325" s="698"/>
      <c r="OMC325" s="488"/>
      <c r="OMD325" s="488"/>
      <c r="OME325" s="488"/>
      <c r="OMF325" s="488"/>
      <c r="OMG325" s="488"/>
      <c r="OMH325" s="697" t="s">
        <v>9880</v>
      </c>
      <c r="OMI325" s="698"/>
      <c r="OMJ325" s="698"/>
      <c r="OMK325" s="488"/>
      <c r="OML325" s="488"/>
      <c r="OMM325" s="488"/>
      <c r="OMN325" s="488"/>
      <c r="OMO325" s="488"/>
      <c r="OMP325" s="697" t="s">
        <v>9880</v>
      </c>
      <c r="OMQ325" s="698"/>
      <c r="OMR325" s="698"/>
      <c r="OMS325" s="488"/>
      <c r="OMT325" s="488"/>
      <c r="OMU325" s="488"/>
      <c r="OMV325" s="488"/>
      <c r="OMW325" s="488"/>
      <c r="OMX325" s="697" t="s">
        <v>9880</v>
      </c>
      <c r="OMY325" s="698"/>
      <c r="OMZ325" s="698"/>
      <c r="ONA325" s="488"/>
      <c r="ONB325" s="488"/>
      <c r="ONC325" s="488"/>
      <c r="OND325" s="488"/>
      <c r="ONE325" s="488"/>
      <c r="ONF325" s="697" t="s">
        <v>9880</v>
      </c>
      <c r="ONG325" s="698"/>
      <c r="ONH325" s="698"/>
      <c r="ONI325" s="488"/>
      <c r="ONJ325" s="488"/>
      <c r="ONK325" s="488"/>
      <c r="ONL325" s="488"/>
      <c r="ONM325" s="488"/>
      <c r="ONN325" s="697" t="s">
        <v>9880</v>
      </c>
      <c r="ONO325" s="698"/>
      <c r="ONP325" s="698"/>
      <c r="ONQ325" s="488"/>
      <c r="ONR325" s="488"/>
      <c r="ONS325" s="488"/>
      <c r="ONT325" s="488"/>
      <c r="ONU325" s="488"/>
      <c r="ONV325" s="697" t="s">
        <v>9880</v>
      </c>
      <c r="ONW325" s="698"/>
      <c r="ONX325" s="698"/>
      <c r="ONY325" s="488"/>
      <c r="ONZ325" s="488"/>
      <c r="OOA325" s="488"/>
      <c r="OOB325" s="488"/>
      <c r="OOC325" s="488"/>
      <c r="OOD325" s="697" t="s">
        <v>9880</v>
      </c>
      <c r="OOE325" s="698"/>
      <c r="OOF325" s="698"/>
      <c r="OOG325" s="488"/>
      <c r="OOH325" s="488"/>
      <c r="OOI325" s="488"/>
      <c r="OOJ325" s="488"/>
      <c r="OOK325" s="488"/>
      <c r="OOL325" s="697" t="s">
        <v>9880</v>
      </c>
      <c r="OOM325" s="698"/>
      <c r="OON325" s="698"/>
      <c r="OOO325" s="488"/>
      <c r="OOP325" s="488"/>
      <c r="OOQ325" s="488"/>
      <c r="OOR325" s="488"/>
      <c r="OOS325" s="488"/>
      <c r="OOT325" s="697" t="s">
        <v>9880</v>
      </c>
      <c r="OOU325" s="698"/>
      <c r="OOV325" s="698"/>
      <c r="OOW325" s="488"/>
      <c r="OOX325" s="488"/>
      <c r="OOY325" s="488"/>
      <c r="OOZ325" s="488"/>
      <c r="OPA325" s="488"/>
      <c r="OPB325" s="697" t="s">
        <v>9880</v>
      </c>
      <c r="OPC325" s="698"/>
      <c r="OPD325" s="698"/>
      <c r="OPE325" s="488"/>
      <c r="OPF325" s="488"/>
      <c r="OPG325" s="488"/>
      <c r="OPH325" s="488"/>
      <c r="OPI325" s="488"/>
      <c r="OPJ325" s="697" t="s">
        <v>9880</v>
      </c>
      <c r="OPK325" s="698"/>
      <c r="OPL325" s="698"/>
      <c r="OPM325" s="488"/>
      <c r="OPN325" s="488"/>
      <c r="OPO325" s="488"/>
      <c r="OPP325" s="488"/>
      <c r="OPQ325" s="488"/>
      <c r="OPR325" s="697" t="s">
        <v>9880</v>
      </c>
      <c r="OPS325" s="698"/>
      <c r="OPT325" s="698"/>
      <c r="OPU325" s="488"/>
      <c r="OPV325" s="488"/>
      <c r="OPW325" s="488"/>
      <c r="OPX325" s="488"/>
      <c r="OPY325" s="488"/>
      <c r="OPZ325" s="697" t="s">
        <v>9880</v>
      </c>
      <c r="OQA325" s="698"/>
      <c r="OQB325" s="698"/>
      <c r="OQC325" s="488"/>
      <c r="OQD325" s="488"/>
      <c r="OQE325" s="488"/>
      <c r="OQF325" s="488"/>
      <c r="OQG325" s="488"/>
      <c r="OQH325" s="697" t="s">
        <v>9880</v>
      </c>
      <c r="OQI325" s="698"/>
      <c r="OQJ325" s="698"/>
      <c r="OQK325" s="488"/>
      <c r="OQL325" s="488"/>
      <c r="OQM325" s="488"/>
      <c r="OQN325" s="488"/>
      <c r="OQO325" s="488"/>
      <c r="OQP325" s="697" t="s">
        <v>9880</v>
      </c>
      <c r="OQQ325" s="698"/>
      <c r="OQR325" s="698"/>
      <c r="OQS325" s="488"/>
      <c r="OQT325" s="488"/>
      <c r="OQU325" s="488"/>
      <c r="OQV325" s="488"/>
      <c r="OQW325" s="488"/>
      <c r="OQX325" s="697" t="s">
        <v>9880</v>
      </c>
      <c r="OQY325" s="698"/>
      <c r="OQZ325" s="698"/>
      <c r="ORA325" s="488"/>
      <c r="ORB325" s="488"/>
      <c r="ORC325" s="488"/>
      <c r="ORD325" s="488"/>
      <c r="ORE325" s="488"/>
      <c r="ORF325" s="697" t="s">
        <v>9880</v>
      </c>
      <c r="ORG325" s="698"/>
      <c r="ORH325" s="698"/>
      <c r="ORI325" s="488"/>
      <c r="ORJ325" s="488"/>
      <c r="ORK325" s="488"/>
      <c r="ORL325" s="488"/>
      <c r="ORM325" s="488"/>
      <c r="ORN325" s="697" t="s">
        <v>9880</v>
      </c>
      <c r="ORO325" s="698"/>
      <c r="ORP325" s="698"/>
      <c r="ORQ325" s="488"/>
      <c r="ORR325" s="488"/>
      <c r="ORS325" s="488"/>
      <c r="ORT325" s="488"/>
      <c r="ORU325" s="488"/>
      <c r="ORV325" s="697" t="s">
        <v>9880</v>
      </c>
      <c r="ORW325" s="698"/>
      <c r="ORX325" s="698"/>
      <c r="ORY325" s="488"/>
      <c r="ORZ325" s="488"/>
      <c r="OSA325" s="488"/>
      <c r="OSB325" s="488"/>
      <c r="OSC325" s="488"/>
      <c r="OSD325" s="697" t="s">
        <v>9880</v>
      </c>
      <c r="OSE325" s="698"/>
      <c r="OSF325" s="698"/>
      <c r="OSG325" s="488"/>
      <c r="OSH325" s="488"/>
      <c r="OSI325" s="488"/>
      <c r="OSJ325" s="488"/>
      <c r="OSK325" s="488"/>
      <c r="OSL325" s="697" t="s">
        <v>9880</v>
      </c>
      <c r="OSM325" s="698"/>
      <c r="OSN325" s="698"/>
      <c r="OSO325" s="488"/>
      <c r="OSP325" s="488"/>
      <c r="OSQ325" s="488"/>
      <c r="OSR325" s="488"/>
      <c r="OSS325" s="488"/>
      <c r="OST325" s="697" t="s">
        <v>9880</v>
      </c>
      <c r="OSU325" s="698"/>
      <c r="OSV325" s="698"/>
      <c r="OSW325" s="488"/>
      <c r="OSX325" s="488"/>
      <c r="OSY325" s="488"/>
      <c r="OSZ325" s="488"/>
      <c r="OTA325" s="488"/>
      <c r="OTB325" s="697" t="s">
        <v>9880</v>
      </c>
      <c r="OTC325" s="698"/>
      <c r="OTD325" s="698"/>
      <c r="OTE325" s="488"/>
      <c r="OTF325" s="488"/>
      <c r="OTG325" s="488"/>
      <c r="OTH325" s="488"/>
      <c r="OTI325" s="488"/>
      <c r="OTJ325" s="697" t="s">
        <v>9880</v>
      </c>
      <c r="OTK325" s="698"/>
      <c r="OTL325" s="698"/>
      <c r="OTM325" s="488"/>
      <c r="OTN325" s="488"/>
      <c r="OTO325" s="488"/>
      <c r="OTP325" s="488"/>
      <c r="OTQ325" s="488"/>
      <c r="OTR325" s="697" t="s">
        <v>9880</v>
      </c>
      <c r="OTS325" s="698"/>
      <c r="OTT325" s="698"/>
      <c r="OTU325" s="488"/>
      <c r="OTV325" s="488"/>
      <c r="OTW325" s="488"/>
      <c r="OTX325" s="488"/>
      <c r="OTY325" s="488"/>
      <c r="OTZ325" s="697" t="s">
        <v>9880</v>
      </c>
      <c r="OUA325" s="698"/>
      <c r="OUB325" s="698"/>
      <c r="OUC325" s="488"/>
      <c r="OUD325" s="488"/>
      <c r="OUE325" s="488"/>
      <c r="OUF325" s="488"/>
      <c r="OUG325" s="488"/>
      <c r="OUH325" s="697" t="s">
        <v>9880</v>
      </c>
      <c r="OUI325" s="698"/>
      <c r="OUJ325" s="698"/>
      <c r="OUK325" s="488"/>
      <c r="OUL325" s="488"/>
      <c r="OUM325" s="488"/>
      <c r="OUN325" s="488"/>
      <c r="OUO325" s="488"/>
      <c r="OUP325" s="697" t="s">
        <v>9880</v>
      </c>
      <c r="OUQ325" s="698"/>
      <c r="OUR325" s="698"/>
      <c r="OUS325" s="488"/>
      <c r="OUT325" s="488"/>
      <c r="OUU325" s="488"/>
      <c r="OUV325" s="488"/>
      <c r="OUW325" s="488"/>
      <c r="OUX325" s="697" t="s">
        <v>9880</v>
      </c>
      <c r="OUY325" s="698"/>
      <c r="OUZ325" s="698"/>
      <c r="OVA325" s="488"/>
      <c r="OVB325" s="488"/>
      <c r="OVC325" s="488"/>
      <c r="OVD325" s="488"/>
      <c r="OVE325" s="488"/>
      <c r="OVF325" s="697" t="s">
        <v>9880</v>
      </c>
      <c r="OVG325" s="698"/>
      <c r="OVH325" s="698"/>
      <c r="OVI325" s="488"/>
      <c r="OVJ325" s="488"/>
      <c r="OVK325" s="488"/>
      <c r="OVL325" s="488"/>
      <c r="OVM325" s="488"/>
      <c r="OVN325" s="697" t="s">
        <v>9880</v>
      </c>
      <c r="OVO325" s="698"/>
      <c r="OVP325" s="698"/>
      <c r="OVQ325" s="488"/>
      <c r="OVR325" s="488"/>
      <c r="OVS325" s="488"/>
      <c r="OVT325" s="488"/>
      <c r="OVU325" s="488"/>
      <c r="OVV325" s="697" t="s">
        <v>9880</v>
      </c>
      <c r="OVW325" s="698"/>
      <c r="OVX325" s="698"/>
      <c r="OVY325" s="488"/>
      <c r="OVZ325" s="488"/>
      <c r="OWA325" s="488"/>
      <c r="OWB325" s="488"/>
      <c r="OWC325" s="488"/>
      <c r="OWD325" s="697" t="s">
        <v>9880</v>
      </c>
      <c r="OWE325" s="698"/>
      <c r="OWF325" s="698"/>
      <c r="OWG325" s="488"/>
      <c r="OWH325" s="488"/>
      <c r="OWI325" s="488"/>
      <c r="OWJ325" s="488"/>
      <c r="OWK325" s="488"/>
      <c r="OWL325" s="697" t="s">
        <v>9880</v>
      </c>
      <c r="OWM325" s="698"/>
      <c r="OWN325" s="698"/>
      <c r="OWO325" s="488"/>
      <c r="OWP325" s="488"/>
      <c r="OWQ325" s="488"/>
      <c r="OWR325" s="488"/>
      <c r="OWS325" s="488"/>
      <c r="OWT325" s="697" t="s">
        <v>9880</v>
      </c>
      <c r="OWU325" s="698"/>
      <c r="OWV325" s="698"/>
      <c r="OWW325" s="488"/>
      <c r="OWX325" s="488"/>
      <c r="OWY325" s="488"/>
      <c r="OWZ325" s="488"/>
      <c r="OXA325" s="488"/>
      <c r="OXB325" s="697" t="s">
        <v>9880</v>
      </c>
      <c r="OXC325" s="698"/>
      <c r="OXD325" s="698"/>
      <c r="OXE325" s="488"/>
      <c r="OXF325" s="488"/>
      <c r="OXG325" s="488"/>
      <c r="OXH325" s="488"/>
      <c r="OXI325" s="488"/>
      <c r="OXJ325" s="697" t="s">
        <v>9880</v>
      </c>
      <c r="OXK325" s="698"/>
      <c r="OXL325" s="698"/>
      <c r="OXM325" s="488"/>
      <c r="OXN325" s="488"/>
      <c r="OXO325" s="488"/>
      <c r="OXP325" s="488"/>
      <c r="OXQ325" s="488"/>
      <c r="OXR325" s="697" t="s">
        <v>9880</v>
      </c>
      <c r="OXS325" s="698"/>
      <c r="OXT325" s="698"/>
      <c r="OXU325" s="488"/>
      <c r="OXV325" s="488"/>
      <c r="OXW325" s="488"/>
      <c r="OXX325" s="488"/>
      <c r="OXY325" s="488"/>
      <c r="OXZ325" s="697" t="s">
        <v>9880</v>
      </c>
      <c r="OYA325" s="698"/>
      <c r="OYB325" s="698"/>
      <c r="OYC325" s="488"/>
      <c r="OYD325" s="488"/>
      <c r="OYE325" s="488"/>
      <c r="OYF325" s="488"/>
      <c r="OYG325" s="488"/>
      <c r="OYH325" s="697" t="s">
        <v>9880</v>
      </c>
      <c r="OYI325" s="698"/>
      <c r="OYJ325" s="698"/>
      <c r="OYK325" s="488"/>
      <c r="OYL325" s="488"/>
      <c r="OYM325" s="488"/>
      <c r="OYN325" s="488"/>
      <c r="OYO325" s="488"/>
      <c r="OYP325" s="697" t="s">
        <v>9880</v>
      </c>
      <c r="OYQ325" s="698"/>
      <c r="OYR325" s="698"/>
      <c r="OYS325" s="488"/>
      <c r="OYT325" s="488"/>
      <c r="OYU325" s="488"/>
      <c r="OYV325" s="488"/>
      <c r="OYW325" s="488"/>
      <c r="OYX325" s="697" t="s">
        <v>9880</v>
      </c>
      <c r="OYY325" s="698"/>
      <c r="OYZ325" s="698"/>
      <c r="OZA325" s="488"/>
      <c r="OZB325" s="488"/>
      <c r="OZC325" s="488"/>
      <c r="OZD325" s="488"/>
      <c r="OZE325" s="488"/>
      <c r="OZF325" s="697" t="s">
        <v>9880</v>
      </c>
      <c r="OZG325" s="698"/>
      <c r="OZH325" s="698"/>
      <c r="OZI325" s="488"/>
      <c r="OZJ325" s="488"/>
      <c r="OZK325" s="488"/>
      <c r="OZL325" s="488"/>
      <c r="OZM325" s="488"/>
      <c r="OZN325" s="697" t="s">
        <v>9880</v>
      </c>
      <c r="OZO325" s="698"/>
      <c r="OZP325" s="698"/>
      <c r="OZQ325" s="488"/>
      <c r="OZR325" s="488"/>
      <c r="OZS325" s="488"/>
      <c r="OZT325" s="488"/>
      <c r="OZU325" s="488"/>
      <c r="OZV325" s="697" t="s">
        <v>9880</v>
      </c>
      <c r="OZW325" s="698"/>
      <c r="OZX325" s="698"/>
      <c r="OZY325" s="488"/>
      <c r="OZZ325" s="488"/>
      <c r="PAA325" s="488"/>
      <c r="PAB325" s="488"/>
      <c r="PAC325" s="488"/>
      <c r="PAD325" s="697" t="s">
        <v>9880</v>
      </c>
      <c r="PAE325" s="698"/>
      <c r="PAF325" s="698"/>
      <c r="PAG325" s="488"/>
      <c r="PAH325" s="488"/>
      <c r="PAI325" s="488"/>
      <c r="PAJ325" s="488"/>
      <c r="PAK325" s="488"/>
      <c r="PAL325" s="697" t="s">
        <v>9880</v>
      </c>
      <c r="PAM325" s="698"/>
      <c r="PAN325" s="698"/>
      <c r="PAO325" s="488"/>
      <c r="PAP325" s="488"/>
      <c r="PAQ325" s="488"/>
      <c r="PAR325" s="488"/>
      <c r="PAS325" s="488"/>
      <c r="PAT325" s="697" t="s">
        <v>9880</v>
      </c>
      <c r="PAU325" s="698"/>
      <c r="PAV325" s="698"/>
      <c r="PAW325" s="488"/>
      <c r="PAX325" s="488"/>
      <c r="PAY325" s="488"/>
      <c r="PAZ325" s="488"/>
      <c r="PBA325" s="488"/>
      <c r="PBB325" s="697" t="s">
        <v>9880</v>
      </c>
      <c r="PBC325" s="698"/>
      <c r="PBD325" s="698"/>
      <c r="PBE325" s="488"/>
      <c r="PBF325" s="488"/>
      <c r="PBG325" s="488"/>
      <c r="PBH325" s="488"/>
      <c r="PBI325" s="488"/>
      <c r="PBJ325" s="697" t="s">
        <v>9880</v>
      </c>
      <c r="PBK325" s="698"/>
      <c r="PBL325" s="698"/>
      <c r="PBM325" s="488"/>
      <c r="PBN325" s="488"/>
      <c r="PBO325" s="488"/>
      <c r="PBP325" s="488"/>
      <c r="PBQ325" s="488"/>
      <c r="PBR325" s="697" t="s">
        <v>9880</v>
      </c>
      <c r="PBS325" s="698"/>
      <c r="PBT325" s="698"/>
      <c r="PBU325" s="488"/>
      <c r="PBV325" s="488"/>
      <c r="PBW325" s="488"/>
      <c r="PBX325" s="488"/>
      <c r="PBY325" s="488"/>
      <c r="PBZ325" s="697" t="s">
        <v>9880</v>
      </c>
      <c r="PCA325" s="698"/>
      <c r="PCB325" s="698"/>
      <c r="PCC325" s="488"/>
      <c r="PCD325" s="488"/>
      <c r="PCE325" s="488"/>
      <c r="PCF325" s="488"/>
      <c r="PCG325" s="488"/>
      <c r="PCH325" s="697" t="s">
        <v>9880</v>
      </c>
      <c r="PCI325" s="698"/>
      <c r="PCJ325" s="698"/>
      <c r="PCK325" s="488"/>
      <c r="PCL325" s="488"/>
      <c r="PCM325" s="488"/>
      <c r="PCN325" s="488"/>
      <c r="PCO325" s="488"/>
      <c r="PCP325" s="697" t="s">
        <v>9880</v>
      </c>
      <c r="PCQ325" s="698"/>
      <c r="PCR325" s="698"/>
      <c r="PCS325" s="488"/>
      <c r="PCT325" s="488"/>
      <c r="PCU325" s="488"/>
      <c r="PCV325" s="488"/>
      <c r="PCW325" s="488"/>
      <c r="PCX325" s="697" t="s">
        <v>9880</v>
      </c>
      <c r="PCY325" s="698"/>
      <c r="PCZ325" s="698"/>
      <c r="PDA325" s="488"/>
      <c r="PDB325" s="488"/>
      <c r="PDC325" s="488"/>
      <c r="PDD325" s="488"/>
      <c r="PDE325" s="488"/>
      <c r="PDF325" s="697" t="s">
        <v>9880</v>
      </c>
      <c r="PDG325" s="698"/>
      <c r="PDH325" s="698"/>
      <c r="PDI325" s="488"/>
      <c r="PDJ325" s="488"/>
      <c r="PDK325" s="488"/>
      <c r="PDL325" s="488"/>
      <c r="PDM325" s="488"/>
      <c r="PDN325" s="697" t="s">
        <v>9880</v>
      </c>
      <c r="PDO325" s="698"/>
      <c r="PDP325" s="698"/>
      <c r="PDQ325" s="488"/>
      <c r="PDR325" s="488"/>
      <c r="PDS325" s="488"/>
      <c r="PDT325" s="488"/>
      <c r="PDU325" s="488"/>
      <c r="PDV325" s="697" t="s">
        <v>9880</v>
      </c>
      <c r="PDW325" s="698"/>
      <c r="PDX325" s="698"/>
      <c r="PDY325" s="488"/>
      <c r="PDZ325" s="488"/>
      <c r="PEA325" s="488"/>
      <c r="PEB325" s="488"/>
      <c r="PEC325" s="488"/>
      <c r="PED325" s="697" t="s">
        <v>9880</v>
      </c>
      <c r="PEE325" s="698"/>
      <c r="PEF325" s="698"/>
      <c r="PEG325" s="488"/>
      <c r="PEH325" s="488"/>
      <c r="PEI325" s="488"/>
      <c r="PEJ325" s="488"/>
      <c r="PEK325" s="488"/>
      <c r="PEL325" s="697" t="s">
        <v>9880</v>
      </c>
      <c r="PEM325" s="698"/>
      <c r="PEN325" s="698"/>
      <c r="PEO325" s="488"/>
      <c r="PEP325" s="488"/>
      <c r="PEQ325" s="488"/>
      <c r="PER325" s="488"/>
      <c r="PES325" s="488"/>
      <c r="PET325" s="697" t="s">
        <v>9880</v>
      </c>
      <c r="PEU325" s="698"/>
      <c r="PEV325" s="698"/>
      <c r="PEW325" s="488"/>
      <c r="PEX325" s="488"/>
      <c r="PEY325" s="488"/>
      <c r="PEZ325" s="488"/>
      <c r="PFA325" s="488"/>
      <c r="PFB325" s="697" t="s">
        <v>9880</v>
      </c>
      <c r="PFC325" s="698"/>
      <c r="PFD325" s="698"/>
      <c r="PFE325" s="488"/>
      <c r="PFF325" s="488"/>
      <c r="PFG325" s="488"/>
      <c r="PFH325" s="488"/>
      <c r="PFI325" s="488"/>
      <c r="PFJ325" s="697" t="s">
        <v>9880</v>
      </c>
      <c r="PFK325" s="698"/>
      <c r="PFL325" s="698"/>
      <c r="PFM325" s="488"/>
      <c r="PFN325" s="488"/>
      <c r="PFO325" s="488"/>
      <c r="PFP325" s="488"/>
      <c r="PFQ325" s="488"/>
      <c r="PFR325" s="697" t="s">
        <v>9880</v>
      </c>
      <c r="PFS325" s="698"/>
      <c r="PFT325" s="698"/>
      <c r="PFU325" s="488"/>
      <c r="PFV325" s="488"/>
      <c r="PFW325" s="488"/>
      <c r="PFX325" s="488"/>
      <c r="PFY325" s="488"/>
      <c r="PFZ325" s="697" t="s">
        <v>9880</v>
      </c>
      <c r="PGA325" s="698"/>
      <c r="PGB325" s="698"/>
      <c r="PGC325" s="488"/>
      <c r="PGD325" s="488"/>
      <c r="PGE325" s="488"/>
      <c r="PGF325" s="488"/>
      <c r="PGG325" s="488"/>
      <c r="PGH325" s="697" t="s">
        <v>9880</v>
      </c>
      <c r="PGI325" s="698"/>
      <c r="PGJ325" s="698"/>
      <c r="PGK325" s="488"/>
      <c r="PGL325" s="488"/>
      <c r="PGM325" s="488"/>
      <c r="PGN325" s="488"/>
      <c r="PGO325" s="488"/>
      <c r="PGP325" s="697" t="s">
        <v>9880</v>
      </c>
      <c r="PGQ325" s="698"/>
      <c r="PGR325" s="698"/>
      <c r="PGS325" s="488"/>
      <c r="PGT325" s="488"/>
      <c r="PGU325" s="488"/>
      <c r="PGV325" s="488"/>
      <c r="PGW325" s="488"/>
      <c r="PGX325" s="697" t="s">
        <v>9880</v>
      </c>
      <c r="PGY325" s="698"/>
      <c r="PGZ325" s="698"/>
      <c r="PHA325" s="488"/>
      <c r="PHB325" s="488"/>
      <c r="PHC325" s="488"/>
      <c r="PHD325" s="488"/>
      <c r="PHE325" s="488"/>
      <c r="PHF325" s="697" t="s">
        <v>9880</v>
      </c>
      <c r="PHG325" s="698"/>
      <c r="PHH325" s="698"/>
      <c r="PHI325" s="488"/>
      <c r="PHJ325" s="488"/>
      <c r="PHK325" s="488"/>
      <c r="PHL325" s="488"/>
      <c r="PHM325" s="488"/>
      <c r="PHN325" s="697" t="s">
        <v>9880</v>
      </c>
      <c r="PHO325" s="698"/>
      <c r="PHP325" s="698"/>
      <c r="PHQ325" s="488"/>
      <c r="PHR325" s="488"/>
      <c r="PHS325" s="488"/>
      <c r="PHT325" s="488"/>
      <c r="PHU325" s="488"/>
      <c r="PHV325" s="697" t="s">
        <v>9880</v>
      </c>
      <c r="PHW325" s="698"/>
      <c r="PHX325" s="698"/>
      <c r="PHY325" s="488"/>
      <c r="PHZ325" s="488"/>
      <c r="PIA325" s="488"/>
      <c r="PIB325" s="488"/>
      <c r="PIC325" s="488"/>
      <c r="PID325" s="697" t="s">
        <v>9880</v>
      </c>
      <c r="PIE325" s="698"/>
      <c r="PIF325" s="698"/>
      <c r="PIG325" s="488"/>
      <c r="PIH325" s="488"/>
      <c r="PII325" s="488"/>
      <c r="PIJ325" s="488"/>
      <c r="PIK325" s="488"/>
      <c r="PIL325" s="697" t="s">
        <v>9880</v>
      </c>
      <c r="PIM325" s="698"/>
      <c r="PIN325" s="698"/>
      <c r="PIO325" s="488"/>
      <c r="PIP325" s="488"/>
      <c r="PIQ325" s="488"/>
      <c r="PIR325" s="488"/>
      <c r="PIS325" s="488"/>
      <c r="PIT325" s="697" t="s">
        <v>9880</v>
      </c>
      <c r="PIU325" s="698"/>
      <c r="PIV325" s="698"/>
      <c r="PIW325" s="488"/>
      <c r="PIX325" s="488"/>
      <c r="PIY325" s="488"/>
      <c r="PIZ325" s="488"/>
      <c r="PJA325" s="488"/>
      <c r="PJB325" s="697" t="s">
        <v>9880</v>
      </c>
      <c r="PJC325" s="698"/>
      <c r="PJD325" s="698"/>
      <c r="PJE325" s="488"/>
      <c r="PJF325" s="488"/>
      <c r="PJG325" s="488"/>
      <c r="PJH325" s="488"/>
      <c r="PJI325" s="488"/>
      <c r="PJJ325" s="697" t="s">
        <v>9880</v>
      </c>
      <c r="PJK325" s="698"/>
      <c r="PJL325" s="698"/>
      <c r="PJM325" s="488"/>
      <c r="PJN325" s="488"/>
      <c r="PJO325" s="488"/>
      <c r="PJP325" s="488"/>
      <c r="PJQ325" s="488"/>
      <c r="PJR325" s="697" t="s">
        <v>9880</v>
      </c>
      <c r="PJS325" s="698"/>
      <c r="PJT325" s="698"/>
      <c r="PJU325" s="488"/>
      <c r="PJV325" s="488"/>
      <c r="PJW325" s="488"/>
      <c r="PJX325" s="488"/>
      <c r="PJY325" s="488"/>
      <c r="PJZ325" s="697" t="s">
        <v>9880</v>
      </c>
      <c r="PKA325" s="698"/>
      <c r="PKB325" s="698"/>
      <c r="PKC325" s="488"/>
      <c r="PKD325" s="488"/>
      <c r="PKE325" s="488"/>
      <c r="PKF325" s="488"/>
      <c r="PKG325" s="488"/>
      <c r="PKH325" s="697" t="s">
        <v>9880</v>
      </c>
      <c r="PKI325" s="698"/>
      <c r="PKJ325" s="698"/>
      <c r="PKK325" s="488"/>
      <c r="PKL325" s="488"/>
      <c r="PKM325" s="488"/>
      <c r="PKN325" s="488"/>
      <c r="PKO325" s="488"/>
      <c r="PKP325" s="697" t="s">
        <v>9880</v>
      </c>
      <c r="PKQ325" s="698"/>
      <c r="PKR325" s="698"/>
      <c r="PKS325" s="488"/>
      <c r="PKT325" s="488"/>
      <c r="PKU325" s="488"/>
      <c r="PKV325" s="488"/>
      <c r="PKW325" s="488"/>
      <c r="PKX325" s="697" t="s">
        <v>9880</v>
      </c>
      <c r="PKY325" s="698"/>
      <c r="PKZ325" s="698"/>
      <c r="PLA325" s="488"/>
      <c r="PLB325" s="488"/>
      <c r="PLC325" s="488"/>
      <c r="PLD325" s="488"/>
      <c r="PLE325" s="488"/>
      <c r="PLF325" s="697" t="s">
        <v>9880</v>
      </c>
      <c r="PLG325" s="698"/>
      <c r="PLH325" s="698"/>
      <c r="PLI325" s="488"/>
      <c r="PLJ325" s="488"/>
      <c r="PLK325" s="488"/>
      <c r="PLL325" s="488"/>
      <c r="PLM325" s="488"/>
      <c r="PLN325" s="697" t="s">
        <v>9880</v>
      </c>
      <c r="PLO325" s="698"/>
      <c r="PLP325" s="698"/>
      <c r="PLQ325" s="488"/>
      <c r="PLR325" s="488"/>
      <c r="PLS325" s="488"/>
      <c r="PLT325" s="488"/>
      <c r="PLU325" s="488"/>
      <c r="PLV325" s="697" t="s">
        <v>9880</v>
      </c>
      <c r="PLW325" s="698"/>
      <c r="PLX325" s="698"/>
      <c r="PLY325" s="488"/>
      <c r="PLZ325" s="488"/>
      <c r="PMA325" s="488"/>
      <c r="PMB325" s="488"/>
      <c r="PMC325" s="488"/>
      <c r="PMD325" s="697" t="s">
        <v>9880</v>
      </c>
      <c r="PME325" s="698"/>
      <c r="PMF325" s="698"/>
      <c r="PMG325" s="488"/>
      <c r="PMH325" s="488"/>
      <c r="PMI325" s="488"/>
      <c r="PMJ325" s="488"/>
      <c r="PMK325" s="488"/>
      <c r="PML325" s="697" t="s">
        <v>9880</v>
      </c>
      <c r="PMM325" s="698"/>
      <c r="PMN325" s="698"/>
      <c r="PMO325" s="488"/>
      <c r="PMP325" s="488"/>
      <c r="PMQ325" s="488"/>
      <c r="PMR325" s="488"/>
      <c r="PMS325" s="488"/>
      <c r="PMT325" s="697" t="s">
        <v>9880</v>
      </c>
      <c r="PMU325" s="698"/>
      <c r="PMV325" s="698"/>
      <c r="PMW325" s="488"/>
      <c r="PMX325" s="488"/>
      <c r="PMY325" s="488"/>
      <c r="PMZ325" s="488"/>
      <c r="PNA325" s="488"/>
      <c r="PNB325" s="697" t="s">
        <v>9880</v>
      </c>
      <c r="PNC325" s="698"/>
      <c r="PND325" s="698"/>
      <c r="PNE325" s="488"/>
      <c r="PNF325" s="488"/>
      <c r="PNG325" s="488"/>
      <c r="PNH325" s="488"/>
      <c r="PNI325" s="488"/>
      <c r="PNJ325" s="697" t="s">
        <v>9880</v>
      </c>
      <c r="PNK325" s="698"/>
      <c r="PNL325" s="698"/>
      <c r="PNM325" s="488"/>
      <c r="PNN325" s="488"/>
      <c r="PNO325" s="488"/>
      <c r="PNP325" s="488"/>
      <c r="PNQ325" s="488"/>
      <c r="PNR325" s="697" t="s">
        <v>9880</v>
      </c>
      <c r="PNS325" s="698"/>
      <c r="PNT325" s="698"/>
      <c r="PNU325" s="488"/>
      <c r="PNV325" s="488"/>
      <c r="PNW325" s="488"/>
      <c r="PNX325" s="488"/>
      <c r="PNY325" s="488"/>
      <c r="PNZ325" s="697" t="s">
        <v>9880</v>
      </c>
      <c r="POA325" s="698"/>
      <c r="POB325" s="698"/>
      <c r="POC325" s="488"/>
      <c r="POD325" s="488"/>
      <c r="POE325" s="488"/>
      <c r="POF325" s="488"/>
      <c r="POG325" s="488"/>
      <c r="POH325" s="697" t="s">
        <v>9880</v>
      </c>
      <c r="POI325" s="698"/>
      <c r="POJ325" s="698"/>
      <c r="POK325" s="488"/>
      <c r="POL325" s="488"/>
      <c r="POM325" s="488"/>
      <c r="PON325" s="488"/>
      <c r="POO325" s="488"/>
      <c r="POP325" s="697" t="s">
        <v>9880</v>
      </c>
      <c r="POQ325" s="698"/>
      <c r="POR325" s="698"/>
      <c r="POS325" s="488"/>
      <c r="POT325" s="488"/>
      <c r="POU325" s="488"/>
      <c r="POV325" s="488"/>
      <c r="POW325" s="488"/>
      <c r="POX325" s="697" t="s">
        <v>9880</v>
      </c>
      <c r="POY325" s="698"/>
      <c r="POZ325" s="698"/>
      <c r="PPA325" s="488"/>
      <c r="PPB325" s="488"/>
      <c r="PPC325" s="488"/>
      <c r="PPD325" s="488"/>
      <c r="PPE325" s="488"/>
      <c r="PPF325" s="697" t="s">
        <v>9880</v>
      </c>
      <c r="PPG325" s="698"/>
      <c r="PPH325" s="698"/>
      <c r="PPI325" s="488"/>
      <c r="PPJ325" s="488"/>
      <c r="PPK325" s="488"/>
      <c r="PPL325" s="488"/>
      <c r="PPM325" s="488"/>
      <c r="PPN325" s="697" t="s">
        <v>9880</v>
      </c>
      <c r="PPO325" s="698"/>
      <c r="PPP325" s="698"/>
      <c r="PPQ325" s="488"/>
      <c r="PPR325" s="488"/>
      <c r="PPS325" s="488"/>
      <c r="PPT325" s="488"/>
      <c r="PPU325" s="488"/>
      <c r="PPV325" s="697" t="s">
        <v>9880</v>
      </c>
      <c r="PPW325" s="698"/>
      <c r="PPX325" s="698"/>
      <c r="PPY325" s="488"/>
      <c r="PPZ325" s="488"/>
      <c r="PQA325" s="488"/>
      <c r="PQB325" s="488"/>
      <c r="PQC325" s="488"/>
      <c r="PQD325" s="697" t="s">
        <v>9880</v>
      </c>
      <c r="PQE325" s="698"/>
      <c r="PQF325" s="698"/>
      <c r="PQG325" s="488"/>
      <c r="PQH325" s="488"/>
      <c r="PQI325" s="488"/>
      <c r="PQJ325" s="488"/>
      <c r="PQK325" s="488"/>
      <c r="PQL325" s="697" t="s">
        <v>9880</v>
      </c>
      <c r="PQM325" s="698"/>
      <c r="PQN325" s="698"/>
      <c r="PQO325" s="488"/>
      <c r="PQP325" s="488"/>
      <c r="PQQ325" s="488"/>
      <c r="PQR325" s="488"/>
      <c r="PQS325" s="488"/>
      <c r="PQT325" s="697" t="s">
        <v>9880</v>
      </c>
      <c r="PQU325" s="698"/>
      <c r="PQV325" s="698"/>
      <c r="PQW325" s="488"/>
      <c r="PQX325" s="488"/>
      <c r="PQY325" s="488"/>
      <c r="PQZ325" s="488"/>
      <c r="PRA325" s="488"/>
      <c r="PRB325" s="697" t="s">
        <v>9880</v>
      </c>
      <c r="PRC325" s="698"/>
      <c r="PRD325" s="698"/>
      <c r="PRE325" s="488"/>
      <c r="PRF325" s="488"/>
      <c r="PRG325" s="488"/>
      <c r="PRH325" s="488"/>
      <c r="PRI325" s="488"/>
      <c r="PRJ325" s="697" t="s">
        <v>9880</v>
      </c>
      <c r="PRK325" s="698"/>
      <c r="PRL325" s="698"/>
      <c r="PRM325" s="488"/>
      <c r="PRN325" s="488"/>
      <c r="PRO325" s="488"/>
      <c r="PRP325" s="488"/>
      <c r="PRQ325" s="488"/>
      <c r="PRR325" s="697" t="s">
        <v>9880</v>
      </c>
      <c r="PRS325" s="698"/>
      <c r="PRT325" s="698"/>
      <c r="PRU325" s="488"/>
      <c r="PRV325" s="488"/>
      <c r="PRW325" s="488"/>
      <c r="PRX325" s="488"/>
      <c r="PRY325" s="488"/>
      <c r="PRZ325" s="697" t="s">
        <v>9880</v>
      </c>
      <c r="PSA325" s="698"/>
      <c r="PSB325" s="698"/>
      <c r="PSC325" s="488"/>
      <c r="PSD325" s="488"/>
      <c r="PSE325" s="488"/>
      <c r="PSF325" s="488"/>
      <c r="PSG325" s="488"/>
      <c r="PSH325" s="697" t="s">
        <v>9880</v>
      </c>
      <c r="PSI325" s="698"/>
      <c r="PSJ325" s="698"/>
      <c r="PSK325" s="488"/>
      <c r="PSL325" s="488"/>
      <c r="PSM325" s="488"/>
      <c r="PSN325" s="488"/>
      <c r="PSO325" s="488"/>
      <c r="PSP325" s="697" t="s">
        <v>9880</v>
      </c>
      <c r="PSQ325" s="698"/>
      <c r="PSR325" s="698"/>
      <c r="PSS325" s="488"/>
      <c r="PST325" s="488"/>
      <c r="PSU325" s="488"/>
      <c r="PSV325" s="488"/>
      <c r="PSW325" s="488"/>
      <c r="PSX325" s="697" t="s">
        <v>9880</v>
      </c>
      <c r="PSY325" s="698"/>
      <c r="PSZ325" s="698"/>
      <c r="PTA325" s="488"/>
      <c r="PTB325" s="488"/>
      <c r="PTC325" s="488"/>
      <c r="PTD325" s="488"/>
      <c r="PTE325" s="488"/>
      <c r="PTF325" s="697" t="s">
        <v>9880</v>
      </c>
      <c r="PTG325" s="698"/>
      <c r="PTH325" s="698"/>
      <c r="PTI325" s="488"/>
      <c r="PTJ325" s="488"/>
      <c r="PTK325" s="488"/>
      <c r="PTL325" s="488"/>
      <c r="PTM325" s="488"/>
      <c r="PTN325" s="697" t="s">
        <v>9880</v>
      </c>
      <c r="PTO325" s="698"/>
      <c r="PTP325" s="698"/>
      <c r="PTQ325" s="488"/>
      <c r="PTR325" s="488"/>
      <c r="PTS325" s="488"/>
      <c r="PTT325" s="488"/>
      <c r="PTU325" s="488"/>
      <c r="PTV325" s="697" t="s">
        <v>9880</v>
      </c>
      <c r="PTW325" s="698"/>
      <c r="PTX325" s="698"/>
      <c r="PTY325" s="488"/>
      <c r="PTZ325" s="488"/>
      <c r="PUA325" s="488"/>
      <c r="PUB325" s="488"/>
      <c r="PUC325" s="488"/>
      <c r="PUD325" s="697" t="s">
        <v>9880</v>
      </c>
      <c r="PUE325" s="698"/>
      <c r="PUF325" s="698"/>
      <c r="PUG325" s="488"/>
      <c r="PUH325" s="488"/>
      <c r="PUI325" s="488"/>
      <c r="PUJ325" s="488"/>
      <c r="PUK325" s="488"/>
      <c r="PUL325" s="697" t="s">
        <v>9880</v>
      </c>
      <c r="PUM325" s="698"/>
      <c r="PUN325" s="698"/>
      <c r="PUO325" s="488"/>
      <c r="PUP325" s="488"/>
      <c r="PUQ325" s="488"/>
      <c r="PUR325" s="488"/>
      <c r="PUS325" s="488"/>
      <c r="PUT325" s="697" t="s">
        <v>9880</v>
      </c>
      <c r="PUU325" s="698"/>
      <c r="PUV325" s="698"/>
      <c r="PUW325" s="488"/>
      <c r="PUX325" s="488"/>
      <c r="PUY325" s="488"/>
      <c r="PUZ325" s="488"/>
      <c r="PVA325" s="488"/>
      <c r="PVB325" s="697" t="s">
        <v>9880</v>
      </c>
      <c r="PVC325" s="698"/>
      <c r="PVD325" s="698"/>
      <c r="PVE325" s="488"/>
      <c r="PVF325" s="488"/>
      <c r="PVG325" s="488"/>
      <c r="PVH325" s="488"/>
      <c r="PVI325" s="488"/>
      <c r="PVJ325" s="697" t="s">
        <v>9880</v>
      </c>
      <c r="PVK325" s="698"/>
      <c r="PVL325" s="698"/>
      <c r="PVM325" s="488"/>
      <c r="PVN325" s="488"/>
      <c r="PVO325" s="488"/>
      <c r="PVP325" s="488"/>
      <c r="PVQ325" s="488"/>
      <c r="PVR325" s="697" t="s">
        <v>9880</v>
      </c>
      <c r="PVS325" s="698"/>
      <c r="PVT325" s="698"/>
      <c r="PVU325" s="488"/>
      <c r="PVV325" s="488"/>
      <c r="PVW325" s="488"/>
      <c r="PVX325" s="488"/>
      <c r="PVY325" s="488"/>
      <c r="PVZ325" s="697" t="s">
        <v>9880</v>
      </c>
      <c r="PWA325" s="698"/>
      <c r="PWB325" s="698"/>
      <c r="PWC325" s="488"/>
      <c r="PWD325" s="488"/>
      <c r="PWE325" s="488"/>
      <c r="PWF325" s="488"/>
      <c r="PWG325" s="488"/>
      <c r="PWH325" s="697" t="s">
        <v>9880</v>
      </c>
      <c r="PWI325" s="698"/>
      <c r="PWJ325" s="698"/>
      <c r="PWK325" s="488"/>
      <c r="PWL325" s="488"/>
      <c r="PWM325" s="488"/>
      <c r="PWN325" s="488"/>
      <c r="PWO325" s="488"/>
      <c r="PWP325" s="697" t="s">
        <v>9880</v>
      </c>
      <c r="PWQ325" s="698"/>
      <c r="PWR325" s="698"/>
      <c r="PWS325" s="488"/>
      <c r="PWT325" s="488"/>
      <c r="PWU325" s="488"/>
      <c r="PWV325" s="488"/>
      <c r="PWW325" s="488"/>
      <c r="PWX325" s="697" t="s">
        <v>9880</v>
      </c>
      <c r="PWY325" s="698"/>
      <c r="PWZ325" s="698"/>
      <c r="PXA325" s="488"/>
      <c r="PXB325" s="488"/>
      <c r="PXC325" s="488"/>
      <c r="PXD325" s="488"/>
      <c r="PXE325" s="488"/>
      <c r="PXF325" s="697" t="s">
        <v>9880</v>
      </c>
      <c r="PXG325" s="698"/>
      <c r="PXH325" s="698"/>
      <c r="PXI325" s="488"/>
      <c r="PXJ325" s="488"/>
      <c r="PXK325" s="488"/>
      <c r="PXL325" s="488"/>
      <c r="PXM325" s="488"/>
      <c r="PXN325" s="697" t="s">
        <v>9880</v>
      </c>
      <c r="PXO325" s="698"/>
      <c r="PXP325" s="698"/>
      <c r="PXQ325" s="488"/>
      <c r="PXR325" s="488"/>
      <c r="PXS325" s="488"/>
      <c r="PXT325" s="488"/>
      <c r="PXU325" s="488"/>
      <c r="PXV325" s="697" t="s">
        <v>9880</v>
      </c>
      <c r="PXW325" s="698"/>
      <c r="PXX325" s="698"/>
      <c r="PXY325" s="488"/>
      <c r="PXZ325" s="488"/>
      <c r="PYA325" s="488"/>
      <c r="PYB325" s="488"/>
      <c r="PYC325" s="488"/>
      <c r="PYD325" s="697" t="s">
        <v>9880</v>
      </c>
      <c r="PYE325" s="698"/>
      <c r="PYF325" s="698"/>
      <c r="PYG325" s="488"/>
      <c r="PYH325" s="488"/>
      <c r="PYI325" s="488"/>
      <c r="PYJ325" s="488"/>
      <c r="PYK325" s="488"/>
      <c r="PYL325" s="697" t="s">
        <v>9880</v>
      </c>
      <c r="PYM325" s="698"/>
      <c r="PYN325" s="698"/>
      <c r="PYO325" s="488"/>
      <c r="PYP325" s="488"/>
      <c r="PYQ325" s="488"/>
      <c r="PYR325" s="488"/>
      <c r="PYS325" s="488"/>
      <c r="PYT325" s="697" t="s">
        <v>9880</v>
      </c>
      <c r="PYU325" s="698"/>
      <c r="PYV325" s="698"/>
      <c r="PYW325" s="488"/>
      <c r="PYX325" s="488"/>
      <c r="PYY325" s="488"/>
      <c r="PYZ325" s="488"/>
      <c r="PZA325" s="488"/>
      <c r="PZB325" s="697" t="s">
        <v>9880</v>
      </c>
      <c r="PZC325" s="698"/>
      <c r="PZD325" s="698"/>
      <c r="PZE325" s="488"/>
      <c r="PZF325" s="488"/>
      <c r="PZG325" s="488"/>
      <c r="PZH325" s="488"/>
      <c r="PZI325" s="488"/>
      <c r="PZJ325" s="697" t="s">
        <v>9880</v>
      </c>
      <c r="PZK325" s="698"/>
      <c r="PZL325" s="698"/>
      <c r="PZM325" s="488"/>
      <c r="PZN325" s="488"/>
      <c r="PZO325" s="488"/>
      <c r="PZP325" s="488"/>
      <c r="PZQ325" s="488"/>
      <c r="PZR325" s="697" t="s">
        <v>9880</v>
      </c>
      <c r="PZS325" s="698"/>
      <c r="PZT325" s="698"/>
      <c r="PZU325" s="488"/>
      <c r="PZV325" s="488"/>
      <c r="PZW325" s="488"/>
      <c r="PZX325" s="488"/>
      <c r="PZY325" s="488"/>
      <c r="PZZ325" s="697" t="s">
        <v>9880</v>
      </c>
      <c r="QAA325" s="698"/>
      <c r="QAB325" s="698"/>
      <c r="QAC325" s="488"/>
      <c r="QAD325" s="488"/>
      <c r="QAE325" s="488"/>
      <c r="QAF325" s="488"/>
      <c r="QAG325" s="488"/>
      <c r="QAH325" s="697" t="s">
        <v>9880</v>
      </c>
      <c r="QAI325" s="698"/>
      <c r="QAJ325" s="698"/>
      <c r="QAK325" s="488"/>
      <c r="QAL325" s="488"/>
      <c r="QAM325" s="488"/>
      <c r="QAN325" s="488"/>
      <c r="QAO325" s="488"/>
      <c r="QAP325" s="697" t="s">
        <v>9880</v>
      </c>
      <c r="QAQ325" s="698"/>
      <c r="QAR325" s="698"/>
      <c r="QAS325" s="488"/>
      <c r="QAT325" s="488"/>
      <c r="QAU325" s="488"/>
      <c r="QAV325" s="488"/>
      <c r="QAW325" s="488"/>
      <c r="QAX325" s="697" t="s">
        <v>9880</v>
      </c>
      <c r="QAY325" s="698"/>
      <c r="QAZ325" s="698"/>
      <c r="QBA325" s="488"/>
      <c r="QBB325" s="488"/>
      <c r="QBC325" s="488"/>
      <c r="QBD325" s="488"/>
      <c r="QBE325" s="488"/>
      <c r="QBF325" s="697" t="s">
        <v>9880</v>
      </c>
      <c r="QBG325" s="698"/>
      <c r="QBH325" s="698"/>
      <c r="QBI325" s="488"/>
      <c r="QBJ325" s="488"/>
      <c r="QBK325" s="488"/>
      <c r="QBL325" s="488"/>
      <c r="QBM325" s="488"/>
      <c r="QBN325" s="697" t="s">
        <v>9880</v>
      </c>
      <c r="QBO325" s="698"/>
      <c r="QBP325" s="698"/>
      <c r="QBQ325" s="488"/>
      <c r="QBR325" s="488"/>
      <c r="QBS325" s="488"/>
      <c r="QBT325" s="488"/>
      <c r="QBU325" s="488"/>
      <c r="QBV325" s="697" t="s">
        <v>9880</v>
      </c>
      <c r="QBW325" s="698"/>
      <c r="QBX325" s="698"/>
      <c r="QBY325" s="488"/>
      <c r="QBZ325" s="488"/>
      <c r="QCA325" s="488"/>
      <c r="QCB325" s="488"/>
      <c r="QCC325" s="488"/>
      <c r="QCD325" s="697" t="s">
        <v>9880</v>
      </c>
      <c r="QCE325" s="698"/>
      <c r="QCF325" s="698"/>
      <c r="QCG325" s="488"/>
      <c r="QCH325" s="488"/>
      <c r="QCI325" s="488"/>
      <c r="QCJ325" s="488"/>
      <c r="QCK325" s="488"/>
      <c r="QCL325" s="697" t="s">
        <v>9880</v>
      </c>
      <c r="QCM325" s="698"/>
      <c r="QCN325" s="698"/>
      <c r="QCO325" s="488"/>
      <c r="QCP325" s="488"/>
      <c r="QCQ325" s="488"/>
      <c r="QCR325" s="488"/>
      <c r="QCS325" s="488"/>
      <c r="QCT325" s="697" t="s">
        <v>9880</v>
      </c>
      <c r="QCU325" s="698"/>
      <c r="QCV325" s="698"/>
      <c r="QCW325" s="488"/>
      <c r="QCX325" s="488"/>
      <c r="QCY325" s="488"/>
      <c r="QCZ325" s="488"/>
      <c r="QDA325" s="488"/>
      <c r="QDB325" s="697" t="s">
        <v>9880</v>
      </c>
      <c r="QDC325" s="698"/>
      <c r="QDD325" s="698"/>
      <c r="QDE325" s="488"/>
      <c r="QDF325" s="488"/>
      <c r="QDG325" s="488"/>
      <c r="QDH325" s="488"/>
      <c r="QDI325" s="488"/>
      <c r="QDJ325" s="697" t="s">
        <v>9880</v>
      </c>
      <c r="QDK325" s="698"/>
      <c r="QDL325" s="698"/>
      <c r="QDM325" s="488"/>
      <c r="QDN325" s="488"/>
      <c r="QDO325" s="488"/>
      <c r="QDP325" s="488"/>
      <c r="QDQ325" s="488"/>
      <c r="QDR325" s="697" t="s">
        <v>9880</v>
      </c>
      <c r="QDS325" s="698"/>
      <c r="QDT325" s="698"/>
      <c r="QDU325" s="488"/>
      <c r="QDV325" s="488"/>
      <c r="QDW325" s="488"/>
      <c r="QDX325" s="488"/>
      <c r="QDY325" s="488"/>
      <c r="QDZ325" s="697" t="s">
        <v>9880</v>
      </c>
      <c r="QEA325" s="698"/>
      <c r="QEB325" s="698"/>
      <c r="QEC325" s="488"/>
      <c r="QED325" s="488"/>
      <c r="QEE325" s="488"/>
      <c r="QEF325" s="488"/>
      <c r="QEG325" s="488"/>
      <c r="QEH325" s="697" t="s">
        <v>9880</v>
      </c>
      <c r="QEI325" s="698"/>
      <c r="QEJ325" s="698"/>
      <c r="QEK325" s="488"/>
      <c r="QEL325" s="488"/>
      <c r="QEM325" s="488"/>
      <c r="QEN325" s="488"/>
      <c r="QEO325" s="488"/>
      <c r="QEP325" s="697" t="s">
        <v>9880</v>
      </c>
      <c r="QEQ325" s="698"/>
      <c r="QER325" s="698"/>
      <c r="QES325" s="488"/>
      <c r="QET325" s="488"/>
      <c r="QEU325" s="488"/>
      <c r="QEV325" s="488"/>
      <c r="QEW325" s="488"/>
      <c r="QEX325" s="697" t="s">
        <v>9880</v>
      </c>
      <c r="QEY325" s="698"/>
      <c r="QEZ325" s="698"/>
      <c r="QFA325" s="488"/>
      <c r="QFB325" s="488"/>
      <c r="QFC325" s="488"/>
      <c r="QFD325" s="488"/>
      <c r="QFE325" s="488"/>
      <c r="QFF325" s="697" t="s">
        <v>9880</v>
      </c>
      <c r="QFG325" s="698"/>
      <c r="QFH325" s="698"/>
      <c r="QFI325" s="488"/>
      <c r="QFJ325" s="488"/>
      <c r="QFK325" s="488"/>
      <c r="QFL325" s="488"/>
      <c r="QFM325" s="488"/>
      <c r="QFN325" s="697" t="s">
        <v>9880</v>
      </c>
      <c r="QFO325" s="698"/>
      <c r="QFP325" s="698"/>
      <c r="QFQ325" s="488"/>
      <c r="QFR325" s="488"/>
      <c r="QFS325" s="488"/>
      <c r="QFT325" s="488"/>
      <c r="QFU325" s="488"/>
      <c r="QFV325" s="697" t="s">
        <v>9880</v>
      </c>
      <c r="QFW325" s="698"/>
      <c r="QFX325" s="698"/>
      <c r="QFY325" s="488"/>
      <c r="QFZ325" s="488"/>
      <c r="QGA325" s="488"/>
      <c r="QGB325" s="488"/>
      <c r="QGC325" s="488"/>
      <c r="QGD325" s="697" t="s">
        <v>9880</v>
      </c>
      <c r="QGE325" s="698"/>
      <c r="QGF325" s="698"/>
      <c r="QGG325" s="488"/>
      <c r="QGH325" s="488"/>
      <c r="QGI325" s="488"/>
      <c r="QGJ325" s="488"/>
      <c r="QGK325" s="488"/>
      <c r="QGL325" s="697" t="s">
        <v>9880</v>
      </c>
      <c r="QGM325" s="698"/>
      <c r="QGN325" s="698"/>
      <c r="QGO325" s="488"/>
      <c r="QGP325" s="488"/>
      <c r="QGQ325" s="488"/>
      <c r="QGR325" s="488"/>
      <c r="QGS325" s="488"/>
      <c r="QGT325" s="697" t="s">
        <v>9880</v>
      </c>
      <c r="QGU325" s="698"/>
      <c r="QGV325" s="698"/>
      <c r="QGW325" s="488"/>
      <c r="QGX325" s="488"/>
      <c r="QGY325" s="488"/>
      <c r="QGZ325" s="488"/>
      <c r="QHA325" s="488"/>
      <c r="QHB325" s="697" t="s">
        <v>9880</v>
      </c>
      <c r="QHC325" s="698"/>
      <c r="QHD325" s="698"/>
      <c r="QHE325" s="488"/>
      <c r="QHF325" s="488"/>
      <c r="QHG325" s="488"/>
      <c r="QHH325" s="488"/>
      <c r="QHI325" s="488"/>
      <c r="QHJ325" s="697" t="s">
        <v>9880</v>
      </c>
      <c r="QHK325" s="698"/>
      <c r="QHL325" s="698"/>
      <c r="QHM325" s="488"/>
      <c r="QHN325" s="488"/>
      <c r="QHO325" s="488"/>
      <c r="QHP325" s="488"/>
      <c r="QHQ325" s="488"/>
      <c r="QHR325" s="697" t="s">
        <v>9880</v>
      </c>
      <c r="QHS325" s="698"/>
      <c r="QHT325" s="698"/>
      <c r="QHU325" s="488"/>
      <c r="QHV325" s="488"/>
      <c r="QHW325" s="488"/>
      <c r="QHX325" s="488"/>
      <c r="QHY325" s="488"/>
      <c r="QHZ325" s="697" t="s">
        <v>9880</v>
      </c>
      <c r="QIA325" s="698"/>
      <c r="QIB325" s="698"/>
      <c r="QIC325" s="488"/>
      <c r="QID325" s="488"/>
      <c r="QIE325" s="488"/>
      <c r="QIF325" s="488"/>
      <c r="QIG325" s="488"/>
      <c r="QIH325" s="697" t="s">
        <v>9880</v>
      </c>
      <c r="QII325" s="698"/>
      <c r="QIJ325" s="698"/>
      <c r="QIK325" s="488"/>
      <c r="QIL325" s="488"/>
      <c r="QIM325" s="488"/>
      <c r="QIN325" s="488"/>
      <c r="QIO325" s="488"/>
      <c r="QIP325" s="697" t="s">
        <v>9880</v>
      </c>
      <c r="QIQ325" s="698"/>
      <c r="QIR325" s="698"/>
      <c r="QIS325" s="488"/>
      <c r="QIT325" s="488"/>
      <c r="QIU325" s="488"/>
      <c r="QIV325" s="488"/>
      <c r="QIW325" s="488"/>
      <c r="QIX325" s="697" t="s">
        <v>9880</v>
      </c>
      <c r="QIY325" s="698"/>
      <c r="QIZ325" s="698"/>
      <c r="QJA325" s="488"/>
      <c r="QJB325" s="488"/>
      <c r="QJC325" s="488"/>
      <c r="QJD325" s="488"/>
      <c r="QJE325" s="488"/>
      <c r="QJF325" s="697" t="s">
        <v>9880</v>
      </c>
      <c r="QJG325" s="698"/>
      <c r="QJH325" s="698"/>
      <c r="QJI325" s="488"/>
      <c r="QJJ325" s="488"/>
      <c r="QJK325" s="488"/>
      <c r="QJL325" s="488"/>
      <c r="QJM325" s="488"/>
      <c r="QJN325" s="697" t="s">
        <v>9880</v>
      </c>
      <c r="QJO325" s="698"/>
      <c r="QJP325" s="698"/>
      <c r="QJQ325" s="488"/>
      <c r="QJR325" s="488"/>
      <c r="QJS325" s="488"/>
      <c r="QJT325" s="488"/>
      <c r="QJU325" s="488"/>
      <c r="QJV325" s="697" t="s">
        <v>9880</v>
      </c>
      <c r="QJW325" s="698"/>
      <c r="QJX325" s="698"/>
      <c r="QJY325" s="488"/>
      <c r="QJZ325" s="488"/>
      <c r="QKA325" s="488"/>
      <c r="QKB325" s="488"/>
      <c r="QKC325" s="488"/>
      <c r="QKD325" s="697" t="s">
        <v>9880</v>
      </c>
      <c r="QKE325" s="698"/>
      <c r="QKF325" s="698"/>
      <c r="QKG325" s="488"/>
      <c r="QKH325" s="488"/>
      <c r="QKI325" s="488"/>
      <c r="QKJ325" s="488"/>
      <c r="QKK325" s="488"/>
      <c r="QKL325" s="697" t="s">
        <v>9880</v>
      </c>
      <c r="QKM325" s="698"/>
      <c r="QKN325" s="698"/>
      <c r="QKO325" s="488"/>
      <c r="QKP325" s="488"/>
      <c r="QKQ325" s="488"/>
      <c r="QKR325" s="488"/>
      <c r="QKS325" s="488"/>
      <c r="QKT325" s="697" t="s">
        <v>9880</v>
      </c>
      <c r="QKU325" s="698"/>
      <c r="QKV325" s="698"/>
      <c r="QKW325" s="488"/>
      <c r="QKX325" s="488"/>
      <c r="QKY325" s="488"/>
      <c r="QKZ325" s="488"/>
      <c r="QLA325" s="488"/>
      <c r="QLB325" s="697" t="s">
        <v>9880</v>
      </c>
      <c r="QLC325" s="698"/>
      <c r="QLD325" s="698"/>
      <c r="QLE325" s="488"/>
      <c r="QLF325" s="488"/>
      <c r="QLG325" s="488"/>
      <c r="QLH325" s="488"/>
      <c r="QLI325" s="488"/>
      <c r="QLJ325" s="697" t="s">
        <v>9880</v>
      </c>
      <c r="QLK325" s="698"/>
      <c r="QLL325" s="698"/>
      <c r="QLM325" s="488"/>
      <c r="QLN325" s="488"/>
      <c r="QLO325" s="488"/>
      <c r="QLP325" s="488"/>
      <c r="QLQ325" s="488"/>
      <c r="QLR325" s="697" t="s">
        <v>9880</v>
      </c>
      <c r="QLS325" s="698"/>
      <c r="QLT325" s="698"/>
      <c r="QLU325" s="488"/>
      <c r="QLV325" s="488"/>
      <c r="QLW325" s="488"/>
      <c r="QLX325" s="488"/>
      <c r="QLY325" s="488"/>
      <c r="QLZ325" s="697" t="s">
        <v>9880</v>
      </c>
      <c r="QMA325" s="698"/>
      <c r="QMB325" s="698"/>
      <c r="QMC325" s="488"/>
      <c r="QMD325" s="488"/>
      <c r="QME325" s="488"/>
      <c r="QMF325" s="488"/>
      <c r="QMG325" s="488"/>
      <c r="QMH325" s="697" t="s">
        <v>9880</v>
      </c>
      <c r="QMI325" s="698"/>
      <c r="QMJ325" s="698"/>
      <c r="QMK325" s="488"/>
      <c r="QML325" s="488"/>
      <c r="QMM325" s="488"/>
      <c r="QMN325" s="488"/>
      <c r="QMO325" s="488"/>
      <c r="QMP325" s="697" t="s">
        <v>9880</v>
      </c>
      <c r="QMQ325" s="698"/>
      <c r="QMR325" s="698"/>
      <c r="QMS325" s="488"/>
      <c r="QMT325" s="488"/>
      <c r="QMU325" s="488"/>
      <c r="QMV325" s="488"/>
      <c r="QMW325" s="488"/>
      <c r="QMX325" s="697" t="s">
        <v>9880</v>
      </c>
      <c r="QMY325" s="698"/>
      <c r="QMZ325" s="698"/>
      <c r="QNA325" s="488"/>
      <c r="QNB325" s="488"/>
      <c r="QNC325" s="488"/>
      <c r="QND325" s="488"/>
      <c r="QNE325" s="488"/>
      <c r="QNF325" s="697" t="s">
        <v>9880</v>
      </c>
      <c r="QNG325" s="698"/>
      <c r="QNH325" s="698"/>
      <c r="QNI325" s="488"/>
      <c r="QNJ325" s="488"/>
      <c r="QNK325" s="488"/>
      <c r="QNL325" s="488"/>
      <c r="QNM325" s="488"/>
      <c r="QNN325" s="697" t="s">
        <v>9880</v>
      </c>
      <c r="QNO325" s="698"/>
      <c r="QNP325" s="698"/>
      <c r="QNQ325" s="488"/>
      <c r="QNR325" s="488"/>
      <c r="QNS325" s="488"/>
      <c r="QNT325" s="488"/>
      <c r="QNU325" s="488"/>
      <c r="QNV325" s="697" t="s">
        <v>9880</v>
      </c>
      <c r="QNW325" s="698"/>
      <c r="QNX325" s="698"/>
      <c r="QNY325" s="488"/>
      <c r="QNZ325" s="488"/>
      <c r="QOA325" s="488"/>
      <c r="QOB325" s="488"/>
      <c r="QOC325" s="488"/>
      <c r="QOD325" s="697" t="s">
        <v>9880</v>
      </c>
      <c r="QOE325" s="698"/>
      <c r="QOF325" s="698"/>
      <c r="QOG325" s="488"/>
      <c r="QOH325" s="488"/>
      <c r="QOI325" s="488"/>
      <c r="QOJ325" s="488"/>
      <c r="QOK325" s="488"/>
      <c r="QOL325" s="697" t="s">
        <v>9880</v>
      </c>
      <c r="QOM325" s="698"/>
      <c r="QON325" s="698"/>
      <c r="QOO325" s="488"/>
      <c r="QOP325" s="488"/>
      <c r="QOQ325" s="488"/>
      <c r="QOR325" s="488"/>
      <c r="QOS325" s="488"/>
      <c r="QOT325" s="697" t="s">
        <v>9880</v>
      </c>
      <c r="QOU325" s="698"/>
      <c r="QOV325" s="698"/>
      <c r="QOW325" s="488"/>
      <c r="QOX325" s="488"/>
      <c r="QOY325" s="488"/>
      <c r="QOZ325" s="488"/>
      <c r="QPA325" s="488"/>
      <c r="QPB325" s="697" t="s">
        <v>9880</v>
      </c>
      <c r="QPC325" s="698"/>
      <c r="QPD325" s="698"/>
      <c r="QPE325" s="488"/>
      <c r="QPF325" s="488"/>
      <c r="QPG325" s="488"/>
      <c r="QPH325" s="488"/>
      <c r="QPI325" s="488"/>
      <c r="QPJ325" s="697" t="s">
        <v>9880</v>
      </c>
      <c r="QPK325" s="698"/>
      <c r="QPL325" s="698"/>
      <c r="QPM325" s="488"/>
      <c r="QPN325" s="488"/>
      <c r="QPO325" s="488"/>
      <c r="QPP325" s="488"/>
      <c r="QPQ325" s="488"/>
      <c r="QPR325" s="697" t="s">
        <v>9880</v>
      </c>
      <c r="QPS325" s="698"/>
      <c r="QPT325" s="698"/>
      <c r="QPU325" s="488"/>
      <c r="QPV325" s="488"/>
      <c r="QPW325" s="488"/>
      <c r="QPX325" s="488"/>
      <c r="QPY325" s="488"/>
      <c r="QPZ325" s="697" t="s">
        <v>9880</v>
      </c>
      <c r="QQA325" s="698"/>
      <c r="QQB325" s="698"/>
      <c r="QQC325" s="488"/>
      <c r="QQD325" s="488"/>
      <c r="QQE325" s="488"/>
      <c r="QQF325" s="488"/>
      <c r="QQG325" s="488"/>
      <c r="QQH325" s="697" t="s">
        <v>9880</v>
      </c>
      <c r="QQI325" s="698"/>
      <c r="QQJ325" s="698"/>
      <c r="QQK325" s="488"/>
      <c r="QQL325" s="488"/>
      <c r="QQM325" s="488"/>
      <c r="QQN325" s="488"/>
      <c r="QQO325" s="488"/>
      <c r="QQP325" s="697" t="s">
        <v>9880</v>
      </c>
      <c r="QQQ325" s="698"/>
      <c r="QQR325" s="698"/>
      <c r="QQS325" s="488"/>
      <c r="QQT325" s="488"/>
      <c r="QQU325" s="488"/>
      <c r="QQV325" s="488"/>
      <c r="QQW325" s="488"/>
      <c r="QQX325" s="697" t="s">
        <v>9880</v>
      </c>
      <c r="QQY325" s="698"/>
      <c r="QQZ325" s="698"/>
      <c r="QRA325" s="488"/>
      <c r="QRB325" s="488"/>
      <c r="QRC325" s="488"/>
      <c r="QRD325" s="488"/>
      <c r="QRE325" s="488"/>
      <c r="QRF325" s="697" t="s">
        <v>9880</v>
      </c>
      <c r="QRG325" s="698"/>
      <c r="QRH325" s="698"/>
      <c r="QRI325" s="488"/>
      <c r="QRJ325" s="488"/>
      <c r="QRK325" s="488"/>
      <c r="QRL325" s="488"/>
      <c r="QRM325" s="488"/>
      <c r="QRN325" s="697" t="s">
        <v>9880</v>
      </c>
      <c r="QRO325" s="698"/>
      <c r="QRP325" s="698"/>
      <c r="QRQ325" s="488"/>
      <c r="QRR325" s="488"/>
      <c r="QRS325" s="488"/>
      <c r="QRT325" s="488"/>
      <c r="QRU325" s="488"/>
      <c r="QRV325" s="697" t="s">
        <v>9880</v>
      </c>
      <c r="QRW325" s="698"/>
      <c r="QRX325" s="698"/>
      <c r="QRY325" s="488"/>
      <c r="QRZ325" s="488"/>
      <c r="QSA325" s="488"/>
      <c r="QSB325" s="488"/>
      <c r="QSC325" s="488"/>
      <c r="QSD325" s="697" t="s">
        <v>9880</v>
      </c>
      <c r="QSE325" s="698"/>
      <c r="QSF325" s="698"/>
      <c r="QSG325" s="488"/>
      <c r="QSH325" s="488"/>
      <c r="QSI325" s="488"/>
      <c r="QSJ325" s="488"/>
      <c r="QSK325" s="488"/>
      <c r="QSL325" s="697" t="s">
        <v>9880</v>
      </c>
      <c r="QSM325" s="698"/>
      <c r="QSN325" s="698"/>
      <c r="QSO325" s="488"/>
      <c r="QSP325" s="488"/>
      <c r="QSQ325" s="488"/>
      <c r="QSR325" s="488"/>
      <c r="QSS325" s="488"/>
      <c r="QST325" s="697" t="s">
        <v>9880</v>
      </c>
      <c r="QSU325" s="698"/>
      <c r="QSV325" s="698"/>
      <c r="QSW325" s="488"/>
      <c r="QSX325" s="488"/>
      <c r="QSY325" s="488"/>
      <c r="QSZ325" s="488"/>
      <c r="QTA325" s="488"/>
      <c r="QTB325" s="697" t="s">
        <v>9880</v>
      </c>
      <c r="QTC325" s="698"/>
      <c r="QTD325" s="698"/>
      <c r="QTE325" s="488"/>
      <c r="QTF325" s="488"/>
      <c r="QTG325" s="488"/>
      <c r="QTH325" s="488"/>
      <c r="QTI325" s="488"/>
      <c r="QTJ325" s="697" t="s">
        <v>9880</v>
      </c>
      <c r="QTK325" s="698"/>
      <c r="QTL325" s="698"/>
      <c r="QTM325" s="488"/>
      <c r="QTN325" s="488"/>
      <c r="QTO325" s="488"/>
      <c r="QTP325" s="488"/>
      <c r="QTQ325" s="488"/>
      <c r="QTR325" s="697" t="s">
        <v>9880</v>
      </c>
      <c r="QTS325" s="698"/>
      <c r="QTT325" s="698"/>
      <c r="QTU325" s="488"/>
      <c r="QTV325" s="488"/>
      <c r="QTW325" s="488"/>
      <c r="QTX325" s="488"/>
      <c r="QTY325" s="488"/>
      <c r="QTZ325" s="697" t="s">
        <v>9880</v>
      </c>
      <c r="QUA325" s="698"/>
      <c r="QUB325" s="698"/>
      <c r="QUC325" s="488"/>
      <c r="QUD325" s="488"/>
      <c r="QUE325" s="488"/>
      <c r="QUF325" s="488"/>
      <c r="QUG325" s="488"/>
      <c r="QUH325" s="697" t="s">
        <v>9880</v>
      </c>
      <c r="QUI325" s="698"/>
      <c r="QUJ325" s="698"/>
      <c r="QUK325" s="488"/>
      <c r="QUL325" s="488"/>
      <c r="QUM325" s="488"/>
      <c r="QUN325" s="488"/>
      <c r="QUO325" s="488"/>
      <c r="QUP325" s="697" t="s">
        <v>9880</v>
      </c>
      <c r="QUQ325" s="698"/>
      <c r="QUR325" s="698"/>
      <c r="QUS325" s="488"/>
      <c r="QUT325" s="488"/>
      <c r="QUU325" s="488"/>
      <c r="QUV325" s="488"/>
      <c r="QUW325" s="488"/>
      <c r="QUX325" s="697" t="s">
        <v>9880</v>
      </c>
      <c r="QUY325" s="698"/>
      <c r="QUZ325" s="698"/>
      <c r="QVA325" s="488"/>
      <c r="QVB325" s="488"/>
      <c r="QVC325" s="488"/>
      <c r="QVD325" s="488"/>
      <c r="QVE325" s="488"/>
      <c r="QVF325" s="697" t="s">
        <v>9880</v>
      </c>
      <c r="QVG325" s="698"/>
      <c r="QVH325" s="698"/>
      <c r="QVI325" s="488"/>
      <c r="QVJ325" s="488"/>
      <c r="QVK325" s="488"/>
      <c r="QVL325" s="488"/>
      <c r="QVM325" s="488"/>
      <c r="QVN325" s="697" t="s">
        <v>9880</v>
      </c>
      <c r="QVO325" s="698"/>
      <c r="QVP325" s="698"/>
      <c r="QVQ325" s="488"/>
      <c r="QVR325" s="488"/>
      <c r="QVS325" s="488"/>
      <c r="QVT325" s="488"/>
      <c r="QVU325" s="488"/>
      <c r="QVV325" s="697" t="s">
        <v>9880</v>
      </c>
      <c r="QVW325" s="698"/>
      <c r="QVX325" s="698"/>
      <c r="QVY325" s="488"/>
      <c r="QVZ325" s="488"/>
      <c r="QWA325" s="488"/>
      <c r="QWB325" s="488"/>
      <c r="QWC325" s="488"/>
      <c r="QWD325" s="697" t="s">
        <v>9880</v>
      </c>
      <c r="QWE325" s="698"/>
      <c r="QWF325" s="698"/>
      <c r="QWG325" s="488"/>
      <c r="QWH325" s="488"/>
      <c r="QWI325" s="488"/>
      <c r="QWJ325" s="488"/>
      <c r="QWK325" s="488"/>
      <c r="QWL325" s="697" t="s">
        <v>9880</v>
      </c>
      <c r="QWM325" s="698"/>
      <c r="QWN325" s="698"/>
      <c r="QWO325" s="488"/>
      <c r="QWP325" s="488"/>
      <c r="QWQ325" s="488"/>
      <c r="QWR325" s="488"/>
      <c r="QWS325" s="488"/>
      <c r="QWT325" s="697" t="s">
        <v>9880</v>
      </c>
      <c r="QWU325" s="698"/>
      <c r="QWV325" s="698"/>
      <c r="QWW325" s="488"/>
      <c r="QWX325" s="488"/>
      <c r="QWY325" s="488"/>
      <c r="QWZ325" s="488"/>
      <c r="QXA325" s="488"/>
      <c r="QXB325" s="697" t="s">
        <v>9880</v>
      </c>
      <c r="QXC325" s="698"/>
      <c r="QXD325" s="698"/>
      <c r="QXE325" s="488"/>
      <c r="QXF325" s="488"/>
      <c r="QXG325" s="488"/>
      <c r="QXH325" s="488"/>
      <c r="QXI325" s="488"/>
      <c r="QXJ325" s="697" t="s">
        <v>9880</v>
      </c>
      <c r="QXK325" s="698"/>
      <c r="QXL325" s="698"/>
      <c r="QXM325" s="488"/>
      <c r="QXN325" s="488"/>
      <c r="QXO325" s="488"/>
      <c r="QXP325" s="488"/>
      <c r="QXQ325" s="488"/>
      <c r="QXR325" s="697" t="s">
        <v>9880</v>
      </c>
      <c r="QXS325" s="698"/>
      <c r="QXT325" s="698"/>
      <c r="QXU325" s="488"/>
      <c r="QXV325" s="488"/>
      <c r="QXW325" s="488"/>
      <c r="QXX325" s="488"/>
      <c r="QXY325" s="488"/>
      <c r="QXZ325" s="697" t="s">
        <v>9880</v>
      </c>
      <c r="QYA325" s="698"/>
      <c r="QYB325" s="698"/>
      <c r="QYC325" s="488"/>
      <c r="QYD325" s="488"/>
      <c r="QYE325" s="488"/>
      <c r="QYF325" s="488"/>
      <c r="QYG325" s="488"/>
      <c r="QYH325" s="697" t="s">
        <v>9880</v>
      </c>
      <c r="QYI325" s="698"/>
      <c r="QYJ325" s="698"/>
      <c r="QYK325" s="488"/>
      <c r="QYL325" s="488"/>
      <c r="QYM325" s="488"/>
      <c r="QYN325" s="488"/>
      <c r="QYO325" s="488"/>
      <c r="QYP325" s="697" t="s">
        <v>9880</v>
      </c>
      <c r="QYQ325" s="698"/>
      <c r="QYR325" s="698"/>
      <c r="QYS325" s="488"/>
      <c r="QYT325" s="488"/>
      <c r="QYU325" s="488"/>
      <c r="QYV325" s="488"/>
      <c r="QYW325" s="488"/>
      <c r="QYX325" s="697" t="s">
        <v>9880</v>
      </c>
      <c r="QYY325" s="698"/>
      <c r="QYZ325" s="698"/>
      <c r="QZA325" s="488"/>
      <c r="QZB325" s="488"/>
      <c r="QZC325" s="488"/>
      <c r="QZD325" s="488"/>
      <c r="QZE325" s="488"/>
      <c r="QZF325" s="697" t="s">
        <v>9880</v>
      </c>
      <c r="QZG325" s="698"/>
      <c r="QZH325" s="698"/>
      <c r="QZI325" s="488"/>
      <c r="QZJ325" s="488"/>
      <c r="QZK325" s="488"/>
      <c r="QZL325" s="488"/>
      <c r="QZM325" s="488"/>
      <c r="QZN325" s="697" t="s">
        <v>9880</v>
      </c>
      <c r="QZO325" s="698"/>
      <c r="QZP325" s="698"/>
      <c r="QZQ325" s="488"/>
      <c r="QZR325" s="488"/>
      <c r="QZS325" s="488"/>
      <c r="QZT325" s="488"/>
      <c r="QZU325" s="488"/>
      <c r="QZV325" s="697" t="s">
        <v>9880</v>
      </c>
      <c r="QZW325" s="698"/>
      <c r="QZX325" s="698"/>
      <c r="QZY325" s="488"/>
      <c r="QZZ325" s="488"/>
      <c r="RAA325" s="488"/>
      <c r="RAB325" s="488"/>
      <c r="RAC325" s="488"/>
      <c r="RAD325" s="697" t="s">
        <v>9880</v>
      </c>
      <c r="RAE325" s="698"/>
      <c r="RAF325" s="698"/>
      <c r="RAG325" s="488"/>
      <c r="RAH325" s="488"/>
      <c r="RAI325" s="488"/>
      <c r="RAJ325" s="488"/>
      <c r="RAK325" s="488"/>
      <c r="RAL325" s="697" t="s">
        <v>9880</v>
      </c>
      <c r="RAM325" s="698"/>
      <c r="RAN325" s="698"/>
      <c r="RAO325" s="488"/>
      <c r="RAP325" s="488"/>
      <c r="RAQ325" s="488"/>
      <c r="RAR325" s="488"/>
      <c r="RAS325" s="488"/>
      <c r="RAT325" s="697" t="s">
        <v>9880</v>
      </c>
      <c r="RAU325" s="698"/>
      <c r="RAV325" s="698"/>
      <c r="RAW325" s="488"/>
      <c r="RAX325" s="488"/>
      <c r="RAY325" s="488"/>
      <c r="RAZ325" s="488"/>
      <c r="RBA325" s="488"/>
      <c r="RBB325" s="697" t="s">
        <v>9880</v>
      </c>
      <c r="RBC325" s="698"/>
      <c r="RBD325" s="698"/>
      <c r="RBE325" s="488"/>
      <c r="RBF325" s="488"/>
      <c r="RBG325" s="488"/>
      <c r="RBH325" s="488"/>
      <c r="RBI325" s="488"/>
      <c r="RBJ325" s="697" t="s">
        <v>9880</v>
      </c>
      <c r="RBK325" s="698"/>
      <c r="RBL325" s="698"/>
      <c r="RBM325" s="488"/>
      <c r="RBN325" s="488"/>
      <c r="RBO325" s="488"/>
      <c r="RBP325" s="488"/>
      <c r="RBQ325" s="488"/>
      <c r="RBR325" s="697" t="s">
        <v>9880</v>
      </c>
      <c r="RBS325" s="698"/>
      <c r="RBT325" s="698"/>
      <c r="RBU325" s="488"/>
      <c r="RBV325" s="488"/>
      <c r="RBW325" s="488"/>
      <c r="RBX325" s="488"/>
      <c r="RBY325" s="488"/>
      <c r="RBZ325" s="697" t="s">
        <v>9880</v>
      </c>
      <c r="RCA325" s="698"/>
      <c r="RCB325" s="698"/>
      <c r="RCC325" s="488"/>
      <c r="RCD325" s="488"/>
      <c r="RCE325" s="488"/>
      <c r="RCF325" s="488"/>
      <c r="RCG325" s="488"/>
      <c r="RCH325" s="697" t="s">
        <v>9880</v>
      </c>
      <c r="RCI325" s="698"/>
      <c r="RCJ325" s="698"/>
      <c r="RCK325" s="488"/>
      <c r="RCL325" s="488"/>
      <c r="RCM325" s="488"/>
      <c r="RCN325" s="488"/>
      <c r="RCO325" s="488"/>
      <c r="RCP325" s="697" t="s">
        <v>9880</v>
      </c>
      <c r="RCQ325" s="698"/>
      <c r="RCR325" s="698"/>
      <c r="RCS325" s="488"/>
      <c r="RCT325" s="488"/>
      <c r="RCU325" s="488"/>
      <c r="RCV325" s="488"/>
      <c r="RCW325" s="488"/>
      <c r="RCX325" s="697" t="s">
        <v>9880</v>
      </c>
      <c r="RCY325" s="698"/>
      <c r="RCZ325" s="698"/>
      <c r="RDA325" s="488"/>
      <c r="RDB325" s="488"/>
      <c r="RDC325" s="488"/>
      <c r="RDD325" s="488"/>
      <c r="RDE325" s="488"/>
      <c r="RDF325" s="697" t="s">
        <v>9880</v>
      </c>
      <c r="RDG325" s="698"/>
      <c r="RDH325" s="698"/>
      <c r="RDI325" s="488"/>
      <c r="RDJ325" s="488"/>
      <c r="RDK325" s="488"/>
      <c r="RDL325" s="488"/>
      <c r="RDM325" s="488"/>
      <c r="RDN325" s="697" t="s">
        <v>9880</v>
      </c>
      <c r="RDO325" s="698"/>
      <c r="RDP325" s="698"/>
      <c r="RDQ325" s="488"/>
      <c r="RDR325" s="488"/>
      <c r="RDS325" s="488"/>
      <c r="RDT325" s="488"/>
      <c r="RDU325" s="488"/>
      <c r="RDV325" s="697" t="s">
        <v>9880</v>
      </c>
      <c r="RDW325" s="698"/>
      <c r="RDX325" s="698"/>
      <c r="RDY325" s="488"/>
      <c r="RDZ325" s="488"/>
      <c r="REA325" s="488"/>
      <c r="REB325" s="488"/>
      <c r="REC325" s="488"/>
      <c r="RED325" s="697" t="s">
        <v>9880</v>
      </c>
      <c r="REE325" s="698"/>
      <c r="REF325" s="698"/>
      <c r="REG325" s="488"/>
      <c r="REH325" s="488"/>
      <c r="REI325" s="488"/>
      <c r="REJ325" s="488"/>
      <c r="REK325" s="488"/>
      <c r="REL325" s="697" t="s">
        <v>9880</v>
      </c>
      <c r="REM325" s="698"/>
      <c r="REN325" s="698"/>
      <c r="REO325" s="488"/>
      <c r="REP325" s="488"/>
      <c r="REQ325" s="488"/>
      <c r="RER325" s="488"/>
      <c r="RES325" s="488"/>
      <c r="RET325" s="697" t="s">
        <v>9880</v>
      </c>
      <c r="REU325" s="698"/>
      <c r="REV325" s="698"/>
      <c r="REW325" s="488"/>
      <c r="REX325" s="488"/>
      <c r="REY325" s="488"/>
      <c r="REZ325" s="488"/>
      <c r="RFA325" s="488"/>
      <c r="RFB325" s="697" t="s">
        <v>9880</v>
      </c>
      <c r="RFC325" s="698"/>
      <c r="RFD325" s="698"/>
      <c r="RFE325" s="488"/>
      <c r="RFF325" s="488"/>
      <c r="RFG325" s="488"/>
      <c r="RFH325" s="488"/>
      <c r="RFI325" s="488"/>
      <c r="RFJ325" s="697" t="s">
        <v>9880</v>
      </c>
      <c r="RFK325" s="698"/>
      <c r="RFL325" s="698"/>
      <c r="RFM325" s="488"/>
      <c r="RFN325" s="488"/>
      <c r="RFO325" s="488"/>
      <c r="RFP325" s="488"/>
      <c r="RFQ325" s="488"/>
      <c r="RFR325" s="697" t="s">
        <v>9880</v>
      </c>
      <c r="RFS325" s="698"/>
      <c r="RFT325" s="698"/>
      <c r="RFU325" s="488"/>
      <c r="RFV325" s="488"/>
      <c r="RFW325" s="488"/>
      <c r="RFX325" s="488"/>
      <c r="RFY325" s="488"/>
      <c r="RFZ325" s="697" t="s">
        <v>9880</v>
      </c>
      <c r="RGA325" s="698"/>
      <c r="RGB325" s="698"/>
      <c r="RGC325" s="488"/>
      <c r="RGD325" s="488"/>
      <c r="RGE325" s="488"/>
      <c r="RGF325" s="488"/>
      <c r="RGG325" s="488"/>
      <c r="RGH325" s="697" t="s">
        <v>9880</v>
      </c>
      <c r="RGI325" s="698"/>
      <c r="RGJ325" s="698"/>
      <c r="RGK325" s="488"/>
      <c r="RGL325" s="488"/>
      <c r="RGM325" s="488"/>
      <c r="RGN325" s="488"/>
      <c r="RGO325" s="488"/>
      <c r="RGP325" s="697" t="s">
        <v>9880</v>
      </c>
      <c r="RGQ325" s="698"/>
      <c r="RGR325" s="698"/>
      <c r="RGS325" s="488"/>
      <c r="RGT325" s="488"/>
      <c r="RGU325" s="488"/>
      <c r="RGV325" s="488"/>
      <c r="RGW325" s="488"/>
      <c r="RGX325" s="697" t="s">
        <v>9880</v>
      </c>
      <c r="RGY325" s="698"/>
      <c r="RGZ325" s="698"/>
      <c r="RHA325" s="488"/>
      <c r="RHB325" s="488"/>
      <c r="RHC325" s="488"/>
      <c r="RHD325" s="488"/>
      <c r="RHE325" s="488"/>
      <c r="RHF325" s="697" t="s">
        <v>9880</v>
      </c>
      <c r="RHG325" s="698"/>
      <c r="RHH325" s="698"/>
      <c r="RHI325" s="488"/>
      <c r="RHJ325" s="488"/>
      <c r="RHK325" s="488"/>
      <c r="RHL325" s="488"/>
      <c r="RHM325" s="488"/>
      <c r="RHN325" s="697" t="s">
        <v>9880</v>
      </c>
      <c r="RHO325" s="698"/>
      <c r="RHP325" s="698"/>
      <c r="RHQ325" s="488"/>
      <c r="RHR325" s="488"/>
      <c r="RHS325" s="488"/>
      <c r="RHT325" s="488"/>
      <c r="RHU325" s="488"/>
      <c r="RHV325" s="697" t="s">
        <v>9880</v>
      </c>
      <c r="RHW325" s="698"/>
      <c r="RHX325" s="698"/>
      <c r="RHY325" s="488"/>
      <c r="RHZ325" s="488"/>
      <c r="RIA325" s="488"/>
      <c r="RIB325" s="488"/>
      <c r="RIC325" s="488"/>
      <c r="RID325" s="697" t="s">
        <v>9880</v>
      </c>
      <c r="RIE325" s="698"/>
      <c r="RIF325" s="698"/>
      <c r="RIG325" s="488"/>
      <c r="RIH325" s="488"/>
      <c r="RII325" s="488"/>
      <c r="RIJ325" s="488"/>
      <c r="RIK325" s="488"/>
      <c r="RIL325" s="697" t="s">
        <v>9880</v>
      </c>
      <c r="RIM325" s="698"/>
      <c r="RIN325" s="698"/>
      <c r="RIO325" s="488"/>
      <c r="RIP325" s="488"/>
      <c r="RIQ325" s="488"/>
      <c r="RIR325" s="488"/>
      <c r="RIS325" s="488"/>
      <c r="RIT325" s="697" t="s">
        <v>9880</v>
      </c>
      <c r="RIU325" s="698"/>
      <c r="RIV325" s="698"/>
      <c r="RIW325" s="488"/>
      <c r="RIX325" s="488"/>
      <c r="RIY325" s="488"/>
      <c r="RIZ325" s="488"/>
      <c r="RJA325" s="488"/>
      <c r="RJB325" s="697" t="s">
        <v>9880</v>
      </c>
      <c r="RJC325" s="698"/>
      <c r="RJD325" s="698"/>
      <c r="RJE325" s="488"/>
      <c r="RJF325" s="488"/>
      <c r="RJG325" s="488"/>
      <c r="RJH325" s="488"/>
      <c r="RJI325" s="488"/>
      <c r="RJJ325" s="697" t="s">
        <v>9880</v>
      </c>
      <c r="RJK325" s="698"/>
      <c r="RJL325" s="698"/>
      <c r="RJM325" s="488"/>
      <c r="RJN325" s="488"/>
      <c r="RJO325" s="488"/>
      <c r="RJP325" s="488"/>
      <c r="RJQ325" s="488"/>
      <c r="RJR325" s="697" t="s">
        <v>9880</v>
      </c>
      <c r="RJS325" s="698"/>
      <c r="RJT325" s="698"/>
      <c r="RJU325" s="488"/>
      <c r="RJV325" s="488"/>
      <c r="RJW325" s="488"/>
      <c r="RJX325" s="488"/>
      <c r="RJY325" s="488"/>
      <c r="RJZ325" s="697" t="s">
        <v>9880</v>
      </c>
      <c r="RKA325" s="698"/>
      <c r="RKB325" s="698"/>
      <c r="RKC325" s="488"/>
      <c r="RKD325" s="488"/>
      <c r="RKE325" s="488"/>
      <c r="RKF325" s="488"/>
      <c r="RKG325" s="488"/>
      <c r="RKH325" s="697" t="s">
        <v>9880</v>
      </c>
      <c r="RKI325" s="698"/>
      <c r="RKJ325" s="698"/>
      <c r="RKK325" s="488"/>
      <c r="RKL325" s="488"/>
      <c r="RKM325" s="488"/>
      <c r="RKN325" s="488"/>
      <c r="RKO325" s="488"/>
      <c r="RKP325" s="697" t="s">
        <v>9880</v>
      </c>
      <c r="RKQ325" s="698"/>
      <c r="RKR325" s="698"/>
      <c r="RKS325" s="488"/>
      <c r="RKT325" s="488"/>
      <c r="RKU325" s="488"/>
      <c r="RKV325" s="488"/>
      <c r="RKW325" s="488"/>
      <c r="RKX325" s="697" t="s">
        <v>9880</v>
      </c>
      <c r="RKY325" s="698"/>
      <c r="RKZ325" s="698"/>
      <c r="RLA325" s="488"/>
      <c r="RLB325" s="488"/>
      <c r="RLC325" s="488"/>
      <c r="RLD325" s="488"/>
      <c r="RLE325" s="488"/>
      <c r="RLF325" s="697" t="s">
        <v>9880</v>
      </c>
      <c r="RLG325" s="698"/>
      <c r="RLH325" s="698"/>
      <c r="RLI325" s="488"/>
      <c r="RLJ325" s="488"/>
      <c r="RLK325" s="488"/>
      <c r="RLL325" s="488"/>
      <c r="RLM325" s="488"/>
      <c r="RLN325" s="697" t="s">
        <v>9880</v>
      </c>
      <c r="RLO325" s="698"/>
      <c r="RLP325" s="698"/>
      <c r="RLQ325" s="488"/>
      <c r="RLR325" s="488"/>
      <c r="RLS325" s="488"/>
      <c r="RLT325" s="488"/>
      <c r="RLU325" s="488"/>
      <c r="RLV325" s="697" t="s">
        <v>9880</v>
      </c>
      <c r="RLW325" s="698"/>
      <c r="RLX325" s="698"/>
      <c r="RLY325" s="488"/>
      <c r="RLZ325" s="488"/>
      <c r="RMA325" s="488"/>
      <c r="RMB325" s="488"/>
      <c r="RMC325" s="488"/>
      <c r="RMD325" s="697" t="s">
        <v>9880</v>
      </c>
      <c r="RME325" s="698"/>
      <c r="RMF325" s="698"/>
      <c r="RMG325" s="488"/>
      <c r="RMH325" s="488"/>
      <c r="RMI325" s="488"/>
      <c r="RMJ325" s="488"/>
      <c r="RMK325" s="488"/>
      <c r="RML325" s="697" t="s">
        <v>9880</v>
      </c>
      <c r="RMM325" s="698"/>
      <c r="RMN325" s="698"/>
      <c r="RMO325" s="488"/>
      <c r="RMP325" s="488"/>
      <c r="RMQ325" s="488"/>
      <c r="RMR325" s="488"/>
      <c r="RMS325" s="488"/>
      <c r="RMT325" s="697" t="s">
        <v>9880</v>
      </c>
      <c r="RMU325" s="698"/>
      <c r="RMV325" s="698"/>
      <c r="RMW325" s="488"/>
      <c r="RMX325" s="488"/>
      <c r="RMY325" s="488"/>
      <c r="RMZ325" s="488"/>
      <c r="RNA325" s="488"/>
      <c r="RNB325" s="697" t="s">
        <v>9880</v>
      </c>
      <c r="RNC325" s="698"/>
      <c r="RND325" s="698"/>
      <c r="RNE325" s="488"/>
      <c r="RNF325" s="488"/>
      <c r="RNG325" s="488"/>
      <c r="RNH325" s="488"/>
      <c r="RNI325" s="488"/>
      <c r="RNJ325" s="697" t="s">
        <v>9880</v>
      </c>
      <c r="RNK325" s="698"/>
      <c r="RNL325" s="698"/>
      <c r="RNM325" s="488"/>
      <c r="RNN325" s="488"/>
      <c r="RNO325" s="488"/>
      <c r="RNP325" s="488"/>
      <c r="RNQ325" s="488"/>
      <c r="RNR325" s="697" t="s">
        <v>9880</v>
      </c>
      <c r="RNS325" s="698"/>
      <c r="RNT325" s="698"/>
      <c r="RNU325" s="488"/>
      <c r="RNV325" s="488"/>
      <c r="RNW325" s="488"/>
      <c r="RNX325" s="488"/>
      <c r="RNY325" s="488"/>
      <c r="RNZ325" s="697" t="s">
        <v>9880</v>
      </c>
      <c r="ROA325" s="698"/>
      <c r="ROB325" s="698"/>
      <c r="ROC325" s="488"/>
      <c r="ROD325" s="488"/>
      <c r="ROE325" s="488"/>
      <c r="ROF325" s="488"/>
      <c r="ROG325" s="488"/>
      <c r="ROH325" s="697" t="s">
        <v>9880</v>
      </c>
      <c r="ROI325" s="698"/>
      <c r="ROJ325" s="698"/>
      <c r="ROK325" s="488"/>
      <c r="ROL325" s="488"/>
      <c r="ROM325" s="488"/>
      <c r="RON325" s="488"/>
      <c r="ROO325" s="488"/>
      <c r="ROP325" s="697" t="s">
        <v>9880</v>
      </c>
      <c r="ROQ325" s="698"/>
      <c r="ROR325" s="698"/>
      <c r="ROS325" s="488"/>
      <c r="ROT325" s="488"/>
      <c r="ROU325" s="488"/>
      <c r="ROV325" s="488"/>
      <c r="ROW325" s="488"/>
      <c r="ROX325" s="697" t="s">
        <v>9880</v>
      </c>
      <c r="ROY325" s="698"/>
      <c r="ROZ325" s="698"/>
      <c r="RPA325" s="488"/>
      <c r="RPB325" s="488"/>
      <c r="RPC325" s="488"/>
      <c r="RPD325" s="488"/>
      <c r="RPE325" s="488"/>
      <c r="RPF325" s="697" t="s">
        <v>9880</v>
      </c>
      <c r="RPG325" s="698"/>
      <c r="RPH325" s="698"/>
      <c r="RPI325" s="488"/>
      <c r="RPJ325" s="488"/>
      <c r="RPK325" s="488"/>
      <c r="RPL325" s="488"/>
      <c r="RPM325" s="488"/>
      <c r="RPN325" s="697" t="s">
        <v>9880</v>
      </c>
      <c r="RPO325" s="698"/>
      <c r="RPP325" s="698"/>
      <c r="RPQ325" s="488"/>
      <c r="RPR325" s="488"/>
      <c r="RPS325" s="488"/>
      <c r="RPT325" s="488"/>
      <c r="RPU325" s="488"/>
      <c r="RPV325" s="697" t="s">
        <v>9880</v>
      </c>
      <c r="RPW325" s="698"/>
      <c r="RPX325" s="698"/>
      <c r="RPY325" s="488"/>
      <c r="RPZ325" s="488"/>
      <c r="RQA325" s="488"/>
      <c r="RQB325" s="488"/>
      <c r="RQC325" s="488"/>
      <c r="RQD325" s="697" t="s">
        <v>9880</v>
      </c>
      <c r="RQE325" s="698"/>
      <c r="RQF325" s="698"/>
      <c r="RQG325" s="488"/>
      <c r="RQH325" s="488"/>
      <c r="RQI325" s="488"/>
      <c r="RQJ325" s="488"/>
      <c r="RQK325" s="488"/>
      <c r="RQL325" s="697" t="s">
        <v>9880</v>
      </c>
      <c r="RQM325" s="698"/>
      <c r="RQN325" s="698"/>
      <c r="RQO325" s="488"/>
      <c r="RQP325" s="488"/>
      <c r="RQQ325" s="488"/>
      <c r="RQR325" s="488"/>
      <c r="RQS325" s="488"/>
      <c r="RQT325" s="697" t="s">
        <v>9880</v>
      </c>
      <c r="RQU325" s="698"/>
      <c r="RQV325" s="698"/>
      <c r="RQW325" s="488"/>
      <c r="RQX325" s="488"/>
      <c r="RQY325" s="488"/>
      <c r="RQZ325" s="488"/>
      <c r="RRA325" s="488"/>
      <c r="RRB325" s="697" t="s">
        <v>9880</v>
      </c>
      <c r="RRC325" s="698"/>
      <c r="RRD325" s="698"/>
      <c r="RRE325" s="488"/>
      <c r="RRF325" s="488"/>
      <c r="RRG325" s="488"/>
      <c r="RRH325" s="488"/>
      <c r="RRI325" s="488"/>
      <c r="RRJ325" s="697" t="s">
        <v>9880</v>
      </c>
      <c r="RRK325" s="698"/>
      <c r="RRL325" s="698"/>
      <c r="RRM325" s="488"/>
      <c r="RRN325" s="488"/>
      <c r="RRO325" s="488"/>
      <c r="RRP325" s="488"/>
      <c r="RRQ325" s="488"/>
      <c r="RRR325" s="697" t="s">
        <v>9880</v>
      </c>
      <c r="RRS325" s="698"/>
      <c r="RRT325" s="698"/>
      <c r="RRU325" s="488"/>
      <c r="RRV325" s="488"/>
      <c r="RRW325" s="488"/>
      <c r="RRX325" s="488"/>
      <c r="RRY325" s="488"/>
      <c r="RRZ325" s="697" t="s">
        <v>9880</v>
      </c>
      <c r="RSA325" s="698"/>
      <c r="RSB325" s="698"/>
      <c r="RSC325" s="488"/>
      <c r="RSD325" s="488"/>
      <c r="RSE325" s="488"/>
      <c r="RSF325" s="488"/>
      <c r="RSG325" s="488"/>
      <c r="RSH325" s="697" t="s">
        <v>9880</v>
      </c>
      <c r="RSI325" s="698"/>
      <c r="RSJ325" s="698"/>
      <c r="RSK325" s="488"/>
      <c r="RSL325" s="488"/>
      <c r="RSM325" s="488"/>
      <c r="RSN325" s="488"/>
      <c r="RSO325" s="488"/>
      <c r="RSP325" s="697" t="s">
        <v>9880</v>
      </c>
      <c r="RSQ325" s="698"/>
      <c r="RSR325" s="698"/>
      <c r="RSS325" s="488"/>
      <c r="RST325" s="488"/>
      <c r="RSU325" s="488"/>
      <c r="RSV325" s="488"/>
      <c r="RSW325" s="488"/>
      <c r="RSX325" s="697" t="s">
        <v>9880</v>
      </c>
      <c r="RSY325" s="698"/>
      <c r="RSZ325" s="698"/>
      <c r="RTA325" s="488"/>
      <c r="RTB325" s="488"/>
      <c r="RTC325" s="488"/>
      <c r="RTD325" s="488"/>
      <c r="RTE325" s="488"/>
      <c r="RTF325" s="697" t="s">
        <v>9880</v>
      </c>
      <c r="RTG325" s="698"/>
      <c r="RTH325" s="698"/>
      <c r="RTI325" s="488"/>
      <c r="RTJ325" s="488"/>
      <c r="RTK325" s="488"/>
      <c r="RTL325" s="488"/>
      <c r="RTM325" s="488"/>
      <c r="RTN325" s="697" t="s">
        <v>9880</v>
      </c>
      <c r="RTO325" s="698"/>
      <c r="RTP325" s="698"/>
      <c r="RTQ325" s="488"/>
      <c r="RTR325" s="488"/>
      <c r="RTS325" s="488"/>
      <c r="RTT325" s="488"/>
      <c r="RTU325" s="488"/>
      <c r="RTV325" s="697" t="s">
        <v>9880</v>
      </c>
      <c r="RTW325" s="698"/>
      <c r="RTX325" s="698"/>
      <c r="RTY325" s="488"/>
      <c r="RTZ325" s="488"/>
      <c r="RUA325" s="488"/>
      <c r="RUB325" s="488"/>
      <c r="RUC325" s="488"/>
      <c r="RUD325" s="697" t="s">
        <v>9880</v>
      </c>
      <c r="RUE325" s="698"/>
      <c r="RUF325" s="698"/>
      <c r="RUG325" s="488"/>
      <c r="RUH325" s="488"/>
      <c r="RUI325" s="488"/>
      <c r="RUJ325" s="488"/>
      <c r="RUK325" s="488"/>
      <c r="RUL325" s="697" t="s">
        <v>9880</v>
      </c>
      <c r="RUM325" s="698"/>
      <c r="RUN325" s="698"/>
      <c r="RUO325" s="488"/>
      <c r="RUP325" s="488"/>
      <c r="RUQ325" s="488"/>
      <c r="RUR325" s="488"/>
      <c r="RUS325" s="488"/>
      <c r="RUT325" s="697" t="s">
        <v>9880</v>
      </c>
      <c r="RUU325" s="698"/>
      <c r="RUV325" s="698"/>
      <c r="RUW325" s="488"/>
      <c r="RUX325" s="488"/>
      <c r="RUY325" s="488"/>
      <c r="RUZ325" s="488"/>
      <c r="RVA325" s="488"/>
      <c r="RVB325" s="697" t="s">
        <v>9880</v>
      </c>
      <c r="RVC325" s="698"/>
      <c r="RVD325" s="698"/>
      <c r="RVE325" s="488"/>
      <c r="RVF325" s="488"/>
      <c r="RVG325" s="488"/>
      <c r="RVH325" s="488"/>
      <c r="RVI325" s="488"/>
      <c r="RVJ325" s="697" t="s">
        <v>9880</v>
      </c>
      <c r="RVK325" s="698"/>
      <c r="RVL325" s="698"/>
      <c r="RVM325" s="488"/>
      <c r="RVN325" s="488"/>
      <c r="RVO325" s="488"/>
      <c r="RVP325" s="488"/>
      <c r="RVQ325" s="488"/>
      <c r="RVR325" s="697" t="s">
        <v>9880</v>
      </c>
      <c r="RVS325" s="698"/>
      <c r="RVT325" s="698"/>
      <c r="RVU325" s="488"/>
      <c r="RVV325" s="488"/>
      <c r="RVW325" s="488"/>
      <c r="RVX325" s="488"/>
      <c r="RVY325" s="488"/>
      <c r="RVZ325" s="697" t="s">
        <v>9880</v>
      </c>
      <c r="RWA325" s="698"/>
      <c r="RWB325" s="698"/>
      <c r="RWC325" s="488"/>
      <c r="RWD325" s="488"/>
      <c r="RWE325" s="488"/>
      <c r="RWF325" s="488"/>
      <c r="RWG325" s="488"/>
      <c r="RWH325" s="697" t="s">
        <v>9880</v>
      </c>
      <c r="RWI325" s="698"/>
      <c r="RWJ325" s="698"/>
      <c r="RWK325" s="488"/>
      <c r="RWL325" s="488"/>
      <c r="RWM325" s="488"/>
      <c r="RWN325" s="488"/>
      <c r="RWO325" s="488"/>
      <c r="RWP325" s="697" t="s">
        <v>9880</v>
      </c>
      <c r="RWQ325" s="698"/>
      <c r="RWR325" s="698"/>
      <c r="RWS325" s="488"/>
      <c r="RWT325" s="488"/>
      <c r="RWU325" s="488"/>
      <c r="RWV325" s="488"/>
      <c r="RWW325" s="488"/>
      <c r="RWX325" s="697" t="s">
        <v>9880</v>
      </c>
      <c r="RWY325" s="698"/>
      <c r="RWZ325" s="698"/>
      <c r="RXA325" s="488"/>
      <c r="RXB325" s="488"/>
      <c r="RXC325" s="488"/>
      <c r="RXD325" s="488"/>
      <c r="RXE325" s="488"/>
      <c r="RXF325" s="697" t="s">
        <v>9880</v>
      </c>
      <c r="RXG325" s="698"/>
      <c r="RXH325" s="698"/>
      <c r="RXI325" s="488"/>
      <c r="RXJ325" s="488"/>
      <c r="RXK325" s="488"/>
      <c r="RXL325" s="488"/>
      <c r="RXM325" s="488"/>
      <c r="RXN325" s="697" t="s">
        <v>9880</v>
      </c>
      <c r="RXO325" s="698"/>
      <c r="RXP325" s="698"/>
      <c r="RXQ325" s="488"/>
      <c r="RXR325" s="488"/>
      <c r="RXS325" s="488"/>
      <c r="RXT325" s="488"/>
      <c r="RXU325" s="488"/>
      <c r="RXV325" s="697" t="s">
        <v>9880</v>
      </c>
      <c r="RXW325" s="698"/>
      <c r="RXX325" s="698"/>
      <c r="RXY325" s="488"/>
      <c r="RXZ325" s="488"/>
      <c r="RYA325" s="488"/>
      <c r="RYB325" s="488"/>
      <c r="RYC325" s="488"/>
      <c r="RYD325" s="697" t="s">
        <v>9880</v>
      </c>
      <c r="RYE325" s="698"/>
      <c r="RYF325" s="698"/>
      <c r="RYG325" s="488"/>
      <c r="RYH325" s="488"/>
      <c r="RYI325" s="488"/>
      <c r="RYJ325" s="488"/>
      <c r="RYK325" s="488"/>
      <c r="RYL325" s="697" t="s">
        <v>9880</v>
      </c>
      <c r="RYM325" s="698"/>
      <c r="RYN325" s="698"/>
      <c r="RYO325" s="488"/>
      <c r="RYP325" s="488"/>
      <c r="RYQ325" s="488"/>
      <c r="RYR325" s="488"/>
      <c r="RYS325" s="488"/>
      <c r="RYT325" s="697" t="s">
        <v>9880</v>
      </c>
      <c r="RYU325" s="698"/>
      <c r="RYV325" s="698"/>
      <c r="RYW325" s="488"/>
      <c r="RYX325" s="488"/>
      <c r="RYY325" s="488"/>
      <c r="RYZ325" s="488"/>
      <c r="RZA325" s="488"/>
      <c r="RZB325" s="697" t="s">
        <v>9880</v>
      </c>
      <c r="RZC325" s="698"/>
      <c r="RZD325" s="698"/>
      <c r="RZE325" s="488"/>
      <c r="RZF325" s="488"/>
      <c r="RZG325" s="488"/>
      <c r="RZH325" s="488"/>
      <c r="RZI325" s="488"/>
      <c r="RZJ325" s="697" t="s">
        <v>9880</v>
      </c>
      <c r="RZK325" s="698"/>
      <c r="RZL325" s="698"/>
      <c r="RZM325" s="488"/>
      <c r="RZN325" s="488"/>
      <c r="RZO325" s="488"/>
      <c r="RZP325" s="488"/>
      <c r="RZQ325" s="488"/>
      <c r="RZR325" s="697" t="s">
        <v>9880</v>
      </c>
      <c r="RZS325" s="698"/>
      <c r="RZT325" s="698"/>
      <c r="RZU325" s="488"/>
      <c r="RZV325" s="488"/>
      <c r="RZW325" s="488"/>
      <c r="RZX325" s="488"/>
      <c r="RZY325" s="488"/>
      <c r="RZZ325" s="697" t="s">
        <v>9880</v>
      </c>
      <c r="SAA325" s="698"/>
      <c r="SAB325" s="698"/>
      <c r="SAC325" s="488"/>
      <c r="SAD325" s="488"/>
      <c r="SAE325" s="488"/>
      <c r="SAF325" s="488"/>
      <c r="SAG325" s="488"/>
      <c r="SAH325" s="697" t="s">
        <v>9880</v>
      </c>
      <c r="SAI325" s="698"/>
      <c r="SAJ325" s="698"/>
      <c r="SAK325" s="488"/>
      <c r="SAL325" s="488"/>
      <c r="SAM325" s="488"/>
      <c r="SAN325" s="488"/>
      <c r="SAO325" s="488"/>
      <c r="SAP325" s="697" t="s">
        <v>9880</v>
      </c>
      <c r="SAQ325" s="698"/>
      <c r="SAR325" s="698"/>
      <c r="SAS325" s="488"/>
      <c r="SAT325" s="488"/>
      <c r="SAU325" s="488"/>
      <c r="SAV325" s="488"/>
      <c r="SAW325" s="488"/>
      <c r="SAX325" s="697" t="s">
        <v>9880</v>
      </c>
      <c r="SAY325" s="698"/>
      <c r="SAZ325" s="698"/>
      <c r="SBA325" s="488"/>
      <c r="SBB325" s="488"/>
      <c r="SBC325" s="488"/>
      <c r="SBD325" s="488"/>
      <c r="SBE325" s="488"/>
      <c r="SBF325" s="697" t="s">
        <v>9880</v>
      </c>
      <c r="SBG325" s="698"/>
      <c r="SBH325" s="698"/>
      <c r="SBI325" s="488"/>
      <c r="SBJ325" s="488"/>
      <c r="SBK325" s="488"/>
      <c r="SBL325" s="488"/>
      <c r="SBM325" s="488"/>
      <c r="SBN325" s="697" t="s">
        <v>9880</v>
      </c>
      <c r="SBO325" s="698"/>
      <c r="SBP325" s="698"/>
      <c r="SBQ325" s="488"/>
      <c r="SBR325" s="488"/>
      <c r="SBS325" s="488"/>
      <c r="SBT325" s="488"/>
      <c r="SBU325" s="488"/>
      <c r="SBV325" s="697" t="s">
        <v>9880</v>
      </c>
      <c r="SBW325" s="698"/>
      <c r="SBX325" s="698"/>
      <c r="SBY325" s="488"/>
      <c r="SBZ325" s="488"/>
      <c r="SCA325" s="488"/>
      <c r="SCB325" s="488"/>
      <c r="SCC325" s="488"/>
      <c r="SCD325" s="697" t="s">
        <v>9880</v>
      </c>
      <c r="SCE325" s="698"/>
      <c r="SCF325" s="698"/>
      <c r="SCG325" s="488"/>
      <c r="SCH325" s="488"/>
      <c r="SCI325" s="488"/>
      <c r="SCJ325" s="488"/>
      <c r="SCK325" s="488"/>
      <c r="SCL325" s="697" t="s">
        <v>9880</v>
      </c>
      <c r="SCM325" s="698"/>
      <c r="SCN325" s="698"/>
      <c r="SCO325" s="488"/>
      <c r="SCP325" s="488"/>
      <c r="SCQ325" s="488"/>
      <c r="SCR325" s="488"/>
      <c r="SCS325" s="488"/>
      <c r="SCT325" s="697" t="s">
        <v>9880</v>
      </c>
      <c r="SCU325" s="698"/>
      <c r="SCV325" s="698"/>
      <c r="SCW325" s="488"/>
      <c r="SCX325" s="488"/>
      <c r="SCY325" s="488"/>
      <c r="SCZ325" s="488"/>
      <c r="SDA325" s="488"/>
      <c r="SDB325" s="697" t="s">
        <v>9880</v>
      </c>
      <c r="SDC325" s="698"/>
      <c r="SDD325" s="698"/>
      <c r="SDE325" s="488"/>
      <c r="SDF325" s="488"/>
      <c r="SDG325" s="488"/>
      <c r="SDH325" s="488"/>
      <c r="SDI325" s="488"/>
      <c r="SDJ325" s="697" t="s">
        <v>9880</v>
      </c>
      <c r="SDK325" s="698"/>
      <c r="SDL325" s="698"/>
      <c r="SDM325" s="488"/>
      <c r="SDN325" s="488"/>
      <c r="SDO325" s="488"/>
      <c r="SDP325" s="488"/>
      <c r="SDQ325" s="488"/>
      <c r="SDR325" s="697" t="s">
        <v>9880</v>
      </c>
      <c r="SDS325" s="698"/>
      <c r="SDT325" s="698"/>
      <c r="SDU325" s="488"/>
      <c r="SDV325" s="488"/>
      <c r="SDW325" s="488"/>
      <c r="SDX325" s="488"/>
      <c r="SDY325" s="488"/>
      <c r="SDZ325" s="697" t="s">
        <v>9880</v>
      </c>
      <c r="SEA325" s="698"/>
      <c r="SEB325" s="698"/>
      <c r="SEC325" s="488"/>
      <c r="SED325" s="488"/>
      <c r="SEE325" s="488"/>
      <c r="SEF325" s="488"/>
      <c r="SEG325" s="488"/>
      <c r="SEH325" s="697" t="s">
        <v>9880</v>
      </c>
      <c r="SEI325" s="698"/>
      <c r="SEJ325" s="698"/>
      <c r="SEK325" s="488"/>
      <c r="SEL325" s="488"/>
      <c r="SEM325" s="488"/>
      <c r="SEN325" s="488"/>
      <c r="SEO325" s="488"/>
      <c r="SEP325" s="697" t="s">
        <v>9880</v>
      </c>
      <c r="SEQ325" s="698"/>
      <c r="SER325" s="698"/>
      <c r="SES325" s="488"/>
      <c r="SET325" s="488"/>
      <c r="SEU325" s="488"/>
      <c r="SEV325" s="488"/>
      <c r="SEW325" s="488"/>
      <c r="SEX325" s="697" t="s">
        <v>9880</v>
      </c>
      <c r="SEY325" s="698"/>
      <c r="SEZ325" s="698"/>
      <c r="SFA325" s="488"/>
      <c r="SFB325" s="488"/>
      <c r="SFC325" s="488"/>
      <c r="SFD325" s="488"/>
      <c r="SFE325" s="488"/>
      <c r="SFF325" s="697" t="s">
        <v>9880</v>
      </c>
      <c r="SFG325" s="698"/>
      <c r="SFH325" s="698"/>
      <c r="SFI325" s="488"/>
      <c r="SFJ325" s="488"/>
      <c r="SFK325" s="488"/>
      <c r="SFL325" s="488"/>
      <c r="SFM325" s="488"/>
      <c r="SFN325" s="697" t="s">
        <v>9880</v>
      </c>
      <c r="SFO325" s="698"/>
      <c r="SFP325" s="698"/>
      <c r="SFQ325" s="488"/>
      <c r="SFR325" s="488"/>
      <c r="SFS325" s="488"/>
      <c r="SFT325" s="488"/>
      <c r="SFU325" s="488"/>
      <c r="SFV325" s="697" t="s">
        <v>9880</v>
      </c>
      <c r="SFW325" s="698"/>
      <c r="SFX325" s="698"/>
      <c r="SFY325" s="488"/>
      <c r="SFZ325" s="488"/>
      <c r="SGA325" s="488"/>
      <c r="SGB325" s="488"/>
      <c r="SGC325" s="488"/>
      <c r="SGD325" s="697" t="s">
        <v>9880</v>
      </c>
      <c r="SGE325" s="698"/>
      <c r="SGF325" s="698"/>
      <c r="SGG325" s="488"/>
      <c r="SGH325" s="488"/>
      <c r="SGI325" s="488"/>
      <c r="SGJ325" s="488"/>
      <c r="SGK325" s="488"/>
      <c r="SGL325" s="697" t="s">
        <v>9880</v>
      </c>
      <c r="SGM325" s="698"/>
      <c r="SGN325" s="698"/>
      <c r="SGO325" s="488"/>
      <c r="SGP325" s="488"/>
      <c r="SGQ325" s="488"/>
      <c r="SGR325" s="488"/>
      <c r="SGS325" s="488"/>
      <c r="SGT325" s="697" t="s">
        <v>9880</v>
      </c>
      <c r="SGU325" s="698"/>
      <c r="SGV325" s="698"/>
      <c r="SGW325" s="488"/>
      <c r="SGX325" s="488"/>
      <c r="SGY325" s="488"/>
      <c r="SGZ325" s="488"/>
      <c r="SHA325" s="488"/>
      <c r="SHB325" s="697" t="s">
        <v>9880</v>
      </c>
      <c r="SHC325" s="698"/>
      <c r="SHD325" s="698"/>
      <c r="SHE325" s="488"/>
      <c r="SHF325" s="488"/>
      <c r="SHG325" s="488"/>
      <c r="SHH325" s="488"/>
      <c r="SHI325" s="488"/>
      <c r="SHJ325" s="697" t="s">
        <v>9880</v>
      </c>
      <c r="SHK325" s="698"/>
      <c r="SHL325" s="698"/>
      <c r="SHM325" s="488"/>
      <c r="SHN325" s="488"/>
      <c r="SHO325" s="488"/>
      <c r="SHP325" s="488"/>
      <c r="SHQ325" s="488"/>
      <c r="SHR325" s="697" t="s">
        <v>9880</v>
      </c>
      <c r="SHS325" s="698"/>
      <c r="SHT325" s="698"/>
      <c r="SHU325" s="488"/>
      <c r="SHV325" s="488"/>
      <c r="SHW325" s="488"/>
      <c r="SHX325" s="488"/>
      <c r="SHY325" s="488"/>
      <c r="SHZ325" s="697" t="s">
        <v>9880</v>
      </c>
      <c r="SIA325" s="698"/>
      <c r="SIB325" s="698"/>
      <c r="SIC325" s="488"/>
      <c r="SID325" s="488"/>
      <c r="SIE325" s="488"/>
      <c r="SIF325" s="488"/>
      <c r="SIG325" s="488"/>
      <c r="SIH325" s="697" t="s">
        <v>9880</v>
      </c>
      <c r="SII325" s="698"/>
      <c r="SIJ325" s="698"/>
      <c r="SIK325" s="488"/>
      <c r="SIL325" s="488"/>
      <c r="SIM325" s="488"/>
      <c r="SIN325" s="488"/>
      <c r="SIO325" s="488"/>
      <c r="SIP325" s="697" t="s">
        <v>9880</v>
      </c>
      <c r="SIQ325" s="698"/>
      <c r="SIR325" s="698"/>
      <c r="SIS325" s="488"/>
      <c r="SIT325" s="488"/>
      <c r="SIU325" s="488"/>
      <c r="SIV325" s="488"/>
      <c r="SIW325" s="488"/>
      <c r="SIX325" s="697" t="s">
        <v>9880</v>
      </c>
      <c r="SIY325" s="698"/>
      <c r="SIZ325" s="698"/>
      <c r="SJA325" s="488"/>
      <c r="SJB325" s="488"/>
      <c r="SJC325" s="488"/>
      <c r="SJD325" s="488"/>
      <c r="SJE325" s="488"/>
      <c r="SJF325" s="697" t="s">
        <v>9880</v>
      </c>
      <c r="SJG325" s="698"/>
      <c r="SJH325" s="698"/>
      <c r="SJI325" s="488"/>
      <c r="SJJ325" s="488"/>
      <c r="SJK325" s="488"/>
      <c r="SJL325" s="488"/>
      <c r="SJM325" s="488"/>
      <c r="SJN325" s="697" t="s">
        <v>9880</v>
      </c>
      <c r="SJO325" s="698"/>
      <c r="SJP325" s="698"/>
      <c r="SJQ325" s="488"/>
      <c r="SJR325" s="488"/>
      <c r="SJS325" s="488"/>
      <c r="SJT325" s="488"/>
      <c r="SJU325" s="488"/>
      <c r="SJV325" s="697" t="s">
        <v>9880</v>
      </c>
      <c r="SJW325" s="698"/>
      <c r="SJX325" s="698"/>
      <c r="SJY325" s="488"/>
      <c r="SJZ325" s="488"/>
      <c r="SKA325" s="488"/>
      <c r="SKB325" s="488"/>
      <c r="SKC325" s="488"/>
      <c r="SKD325" s="697" t="s">
        <v>9880</v>
      </c>
      <c r="SKE325" s="698"/>
      <c r="SKF325" s="698"/>
      <c r="SKG325" s="488"/>
      <c r="SKH325" s="488"/>
      <c r="SKI325" s="488"/>
      <c r="SKJ325" s="488"/>
      <c r="SKK325" s="488"/>
      <c r="SKL325" s="697" t="s">
        <v>9880</v>
      </c>
      <c r="SKM325" s="698"/>
      <c r="SKN325" s="698"/>
      <c r="SKO325" s="488"/>
      <c r="SKP325" s="488"/>
      <c r="SKQ325" s="488"/>
      <c r="SKR325" s="488"/>
      <c r="SKS325" s="488"/>
      <c r="SKT325" s="697" t="s">
        <v>9880</v>
      </c>
      <c r="SKU325" s="698"/>
      <c r="SKV325" s="698"/>
      <c r="SKW325" s="488"/>
      <c r="SKX325" s="488"/>
      <c r="SKY325" s="488"/>
      <c r="SKZ325" s="488"/>
      <c r="SLA325" s="488"/>
      <c r="SLB325" s="697" t="s">
        <v>9880</v>
      </c>
      <c r="SLC325" s="698"/>
      <c r="SLD325" s="698"/>
      <c r="SLE325" s="488"/>
      <c r="SLF325" s="488"/>
      <c r="SLG325" s="488"/>
      <c r="SLH325" s="488"/>
      <c r="SLI325" s="488"/>
      <c r="SLJ325" s="697" t="s">
        <v>9880</v>
      </c>
      <c r="SLK325" s="698"/>
      <c r="SLL325" s="698"/>
      <c r="SLM325" s="488"/>
      <c r="SLN325" s="488"/>
      <c r="SLO325" s="488"/>
      <c r="SLP325" s="488"/>
      <c r="SLQ325" s="488"/>
      <c r="SLR325" s="697" t="s">
        <v>9880</v>
      </c>
      <c r="SLS325" s="698"/>
      <c r="SLT325" s="698"/>
      <c r="SLU325" s="488"/>
      <c r="SLV325" s="488"/>
      <c r="SLW325" s="488"/>
      <c r="SLX325" s="488"/>
      <c r="SLY325" s="488"/>
      <c r="SLZ325" s="697" t="s">
        <v>9880</v>
      </c>
      <c r="SMA325" s="698"/>
      <c r="SMB325" s="698"/>
      <c r="SMC325" s="488"/>
      <c r="SMD325" s="488"/>
      <c r="SME325" s="488"/>
      <c r="SMF325" s="488"/>
      <c r="SMG325" s="488"/>
      <c r="SMH325" s="697" t="s">
        <v>9880</v>
      </c>
      <c r="SMI325" s="698"/>
      <c r="SMJ325" s="698"/>
      <c r="SMK325" s="488"/>
      <c r="SML325" s="488"/>
      <c r="SMM325" s="488"/>
      <c r="SMN325" s="488"/>
      <c r="SMO325" s="488"/>
      <c r="SMP325" s="697" t="s">
        <v>9880</v>
      </c>
      <c r="SMQ325" s="698"/>
      <c r="SMR325" s="698"/>
      <c r="SMS325" s="488"/>
      <c r="SMT325" s="488"/>
      <c r="SMU325" s="488"/>
      <c r="SMV325" s="488"/>
      <c r="SMW325" s="488"/>
      <c r="SMX325" s="697" t="s">
        <v>9880</v>
      </c>
      <c r="SMY325" s="698"/>
      <c r="SMZ325" s="698"/>
      <c r="SNA325" s="488"/>
      <c r="SNB325" s="488"/>
      <c r="SNC325" s="488"/>
      <c r="SND325" s="488"/>
      <c r="SNE325" s="488"/>
      <c r="SNF325" s="697" t="s">
        <v>9880</v>
      </c>
      <c r="SNG325" s="698"/>
      <c r="SNH325" s="698"/>
      <c r="SNI325" s="488"/>
      <c r="SNJ325" s="488"/>
      <c r="SNK325" s="488"/>
      <c r="SNL325" s="488"/>
      <c r="SNM325" s="488"/>
      <c r="SNN325" s="697" t="s">
        <v>9880</v>
      </c>
      <c r="SNO325" s="698"/>
      <c r="SNP325" s="698"/>
      <c r="SNQ325" s="488"/>
      <c r="SNR325" s="488"/>
      <c r="SNS325" s="488"/>
      <c r="SNT325" s="488"/>
      <c r="SNU325" s="488"/>
      <c r="SNV325" s="697" t="s">
        <v>9880</v>
      </c>
      <c r="SNW325" s="698"/>
      <c r="SNX325" s="698"/>
      <c r="SNY325" s="488"/>
      <c r="SNZ325" s="488"/>
      <c r="SOA325" s="488"/>
      <c r="SOB325" s="488"/>
      <c r="SOC325" s="488"/>
      <c r="SOD325" s="697" t="s">
        <v>9880</v>
      </c>
      <c r="SOE325" s="698"/>
      <c r="SOF325" s="698"/>
      <c r="SOG325" s="488"/>
      <c r="SOH325" s="488"/>
      <c r="SOI325" s="488"/>
      <c r="SOJ325" s="488"/>
      <c r="SOK325" s="488"/>
      <c r="SOL325" s="697" t="s">
        <v>9880</v>
      </c>
      <c r="SOM325" s="698"/>
      <c r="SON325" s="698"/>
      <c r="SOO325" s="488"/>
      <c r="SOP325" s="488"/>
      <c r="SOQ325" s="488"/>
      <c r="SOR325" s="488"/>
      <c r="SOS325" s="488"/>
      <c r="SOT325" s="697" t="s">
        <v>9880</v>
      </c>
      <c r="SOU325" s="698"/>
      <c r="SOV325" s="698"/>
      <c r="SOW325" s="488"/>
      <c r="SOX325" s="488"/>
      <c r="SOY325" s="488"/>
      <c r="SOZ325" s="488"/>
      <c r="SPA325" s="488"/>
      <c r="SPB325" s="697" t="s">
        <v>9880</v>
      </c>
      <c r="SPC325" s="698"/>
      <c r="SPD325" s="698"/>
      <c r="SPE325" s="488"/>
      <c r="SPF325" s="488"/>
      <c r="SPG325" s="488"/>
      <c r="SPH325" s="488"/>
      <c r="SPI325" s="488"/>
      <c r="SPJ325" s="697" t="s">
        <v>9880</v>
      </c>
      <c r="SPK325" s="698"/>
      <c r="SPL325" s="698"/>
      <c r="SPM325" s="488"/>
      <c r="SPN325" s="488"/>
      <c r="SPO325" s="488"/>
      <c r="SPP325" s="488"/>
      <c r="SPQ325" s="488"/>
      <c r="SPR325" s="697" t="s">
        <v>9880</v>
      </c>
      <c r="SPS325" s="698"/>
      <c r="SPT325" s="698"/>
      <c r="SPU325" s="488"/>
      <c r="SPV325" s="488"/>
      <c r="SPW325" s="488"/>
      <c r="SPX325" s="488"/>
      <c r="SPY325" s="488"/>
      <c r="SPZ325" s="697" t="s">
        <v>9880</v>
      </c>
      <c r="SQA325" s="698"/>
      <c r="SQB325" s="698"/>
      <c r="SQC325" s="488"/>
      <c r="SQD325" s="488"/>
      <c r="SQE325" s="488"/>
      <c r="SQF325" s="488"/>
      <c r="SQG325" s="488"/>
      <c r="SQH325" s="697" t="s">
        <v>9880</v>
      </c>
      <c r="SQI325" s="698"/>
      <c r="SQJ325" s="698"/>
      <c r="SQK325" s="488"/>
      <c r="SQL325" s="488"/>
      <c r="SQM325" s="488"/>
      <c r="SQN325" s="488"/>
      <c r="SQO325" s="488"/>
      <c r="SQP325" s="697" t="s">
        <v>9880</v>
      </c>
      <c r="SQQ325" s="698"/>
      <c r="SQR325" s="698"/>
      <c r="SQS325" s="488"/>
      <c r="SQT325" s="488"/>
      <c r="SQU325" s="488"/>
      <c r="SQV325" s="488"/>
      <c r="SQW325" s="488"/>
      <c r="SQX325" s="697" t="s">
        <v>9880</v>
      </c>
      <c r="SQY325" s="698"/>
      <c r="SQZ325" s="698"/>
      <c r="SRA325" s="488"/>
      <c r="SRB325" s="488"/>
      <c r="SRC325" s="488"/>
      <c r="SRD325" s="488"/>
      <c r="SRE325" s="488"/>
      <c r="SRF325" s="697" t="s">
        <v>9880</v>
      </c>
      <c r="SRG325" s="698"/>
      <c r="SRH325" s="698"/>
      <c r="SRI325" s="488"/>
      <c r="SRJ325" s="488"/>
      <c r="SRK325" s="488"/>
      <c r="SRL325" s="488"/>
      <c r="SRM325" s="488"/>
      <c r="SRN325" s="697" t="s">
        <v>9880</v>
      </c>
      <c r="SRO325" s="698"/>
      <c r="SRP325" s="698"/>
      <c r="SRQ325" s="488"/>
      <c r="SRR325" s="488"/>
      <c r="SRS325" s="488"/>
      <c r="SRT325" s="488"/>
      <c r="SRU325" s="488"/>
      <c r="SRV325" s="697" t="s">
        <v>9880</v>
      </c>
      <c r="SRW325" s="698"/>
      <c r="SRX325" s="698"/>
      <c r="SRY325" s="488"/>
      <c r="SRZ325" s="488"/>
      <c r="SSA325" s="488"/>
      <c r="SSB325" s="488"/>
      <c r="SSC325" s="488"/>
      <c r="SSD325" s="697" t="s">
        <v>9880</v>
      </c>
      <c r="SSE325" s="698"/>
      <c r="SSF325" s="698"/>
      <c r="SSG325" s="488"/>
      <c r="SSH325" s="488"/>
      <c r="SSI325" s="488"/>
      <c r="SSJ325" s="488"/>
      <c r="SSK325" s="488"/>
      <c r="SSL325" s="697" t="s">
        <v>9880</v>
      </c>
      <c r="SSM325" s="698"/>
      <c r="SSN325" s="698"/>
      <c r="SSO325" s="488"/>
      <c r="SSP325" s="488"/>
      <c r="SSQ325" s="488"/>
      <c r="SSR325" s="488"/>
      <c r="SSS325" s="488"/>
      <c r="SST325" s="697" t="s">
        <v>9880</v>
      </c>
      <c r="SSU325" s="698"/>
      <c r="SSV325" s="698"/>
      <c r="SSW325" s="488"/>
      <c r="SSX325" s="488"/>
      <c r="SSY325" s="488"/>
      <c r="SSZ325" s="488"/>
      <c r="STA325" s="488"/>
      <c r="STB325" s="697" t="s">
        <v>9880</v>
      </c>
      <c r="STC325" s="698"/>
      <c r="STD325" s="698"/>
      <c r="STE325" s="488"/>
      <c r="STF325" s="488"/>
      <c r="STG325" s="488"/>
      <c r="STH325" s="488"/>
      <c r="STI325" s="488"/>
      <c r="STJ325" s="697" t="s">
        <v>9880</v>
      </c>
      <c r="STK325" s="698"/>
      <c r="STL325" s="698"/>
      <c r="STM325" s="488"/>
      <c r="STN325" s="488"/>
      <c r="STO325" s="488"/>
      <c r="STP325" s="488"/>
      <c r="STQ325" s="488"/>
      <c r="STR325" s="697" t="s">
        <v>9880</v>
      </c>
      <c r="STS325" s="698"/>
      <c r="STT325" s="698"/>
      <c r="STU325" s="488"/>
      <c r="STV325" s="488"/>
      <c r="STW325" s="488"/>
      <c r="STX325" s="488"/>
      <c r="STY325" s="488"/>
      <c r="STZ325" s="697" t="s">
        <v>9880</v>
      </c>
      <c r="SUA325" s="698"/>
      <c r="SUB325" s="698"/>
      <c r="SUC325" s="488"/>
      <c r="SUD325" s="488"/>
      <c r="SUE325" s="488"/>
      <c r="SUF325" s="488"/>
      <c r="SUG325" s="488"/>
      <c r="SUH325" s="697" t="s">
        <v>9880</v>
      </c>
      <c r="SUI325" s="698"/>
      <c r="SUJ325" s="698"/>
      <c r="SUK325" s="488"/>
      <c r="SUL325" s="488"/>
      <c r="SUM325" s="488"/>
      <c r="SUN325" s="488"/>
      <c r="SUO325" s="488"/>
      <c r="SUP325" s="697" t="s">
        <v>9880</v>
      </c>
      <c r="SUQ325" s="698"/>
      <c r="SUR325" s="698"/>
      <c r="SUS325" s="488"/>
      <c r="SUT325" s="488"/>
      <c r="SUU325" s="488"/>
      <c r="SUV325" s="488"/>
      <c r="SUW325" s="488"/>
      <c r="SUX325" s="697" t="s">
        <v>9880</v>
      </c>
      <c r="SUY325" s="698"/>
      <c r="SUZ325" s="698"/>
      <c r="SVA325" s="488"/>
      <c r="SVB325" s="488"/>
      <c r="SVC325" s="488"/>
      <c r="SVD325" s="488"/>
      <c r="SVE325" s="488"/>
      <c r="SVF325" s="697" t="s">
        <v>9880</v>
      </c>
      <c r="SVG325" s="698"/>
      <c r="SVH325" s="698"/>
      <c r="SVI325" s="488"/>
      <c r="SVJ325" s="488"/>
      <c r="SVK325" s="488"/>
      <c r="SVL325" s="488"/>
      <c r="SVM325" s="488"/>
      <c r="SVN325" s="697" t="s">
        <v>9880</v>
      </c>
      <c r="SVO325" s="698"/>
      <c r="SVP325" s="698"/>
      <c r="SVQ325" s="488"/>
      <c r="SVR325" s="488"/>
      <c r="SVS325" s="488"/>
      <c r="SVT325" s="488"/>
      <c r="SVU325" s="488"/>
      <c r="SVV325" s="697" t="s">
        <v>9880</v>
      </c>
      <c r="SVW325" s="698"/>
      <c r="SVX325" s="698"/>
      <c r="SVY325" s="488"/>
      <c r="SVZ325" s="488"/>
      <c r="SWA325" s="488"/>
      <c r="SWB325" s="488"/>
      <c r="SWC325" s="488"/>
      <c r="SWD325" s="697" t="s">
        <v>9880</v>
      </c>
      <c r="SWE325" s="698"/>
      <c r="SWF325" s="698"/>
      <c r="SWG325" s="488"/>
      <c r="SWH325" s="488"/>
      <c r="SWI325" s="488"/>
      <c r="SWJ325" s="488"/>
      <c r="SWK325" s="488"/>
      <c r="SWL325" s="697" t="s">
        <v>9880</v>
      </c>
      <c r="SWM325" s="698"/>
      <c r="SWN325" s="698"/>
      <c r="SWO325" s="488"/>
      <c r="SWP325" s="488"/>
      <c r="SWQ325" s="488"/>
      <c r="SWR325" s="488"/>
      <c r="SWS325" s="488"/>
      <c r="SWT325" s="697" t="s">
        <v>9880</v>
      </c>
      <c r="SWU325" s="698"/>
      <c r="SWV325" s="698"/>
      <c r="SWW325" s="488"/>
      <c r="SWX325" s="488"/>
      <c r="SWY325" s="488"/>
      <c r="SWZ325" s="488"/>
      <c r="SXA325" s="488"/>
      <c r="SXB325" s="697" t="s">
        <v>9880</v>
      </c>
      <c r="SXC325" s="698"/>
      <c r="SXD325" s="698"/>
      <c r="SXE325" s="488"/>
      <c r="SXF325" s="488"/>
      <c r="SXG325" s="488"/>
      <c r="SXH325" s="488"/>
      <c r="SXI325" s="488"/>
      <c r="SXJ325" s="697" t="s">
        <v>9880</v>
      </c>
      <c r="SXK325" s="698"/>
      <c r="SXL325" s="698"/>
      <c r="SXM325" s="488"/>
      <c r="SXN325" s="488"/>
      <c r="SXO325" s="488"/>
      <c r="SXP325" s="488"/>
      <c r="SXQ325" s="488"/>
      <c r="SXR325" s="697" t="s">
        <v>9880</v>
      </c>
      <c r="SXS325" s="698"/>
      <c r="SXT325" s="698"/>
      <c r="SXU325" s="488"/>
      <c r="SXV325" s="488"/>
      <c r="SXW325" s="488"/>
      <c r="SXX325" s="488"/>
      <c r="SXY325" s="488"/>
      <c r="SXZ325" s="697" t="s">
        <v>9880</v>
      </c>
      <c r="SYA325" s="698"/>
      <c r="SYB325" s="698"/>
      <c r="SYC325" s="488"/>
      <c r="SYD325" s="488"/>
      <c r="SYE325" s="488"/>
      <c r="SYF325" s="488"/>
      <c r="SYG325" s="488"/>
      <c r="SYH325" s="697" t="s">
        <v>9880</v>
      </c>
      <c r="SYI325" s="698"/>
      <c r="SYJ325" s="698"/>
      <c r="SYK325" s="488"/>
      <c r="SYL325" s="488"/>
      <c r="SYM325" s="488"/>
      <c r="SYN325" s="488"/>
      <c r="SYO325" s="488"/>
      <c r="SYP325" s="697" t="s">
        <v>9880</v>
      </c>
      <c r="SYQ325" s="698"/>
      <c r="SYR325" s="698"/>
      <c r="SYS325" s="488"/>
      <c r="SYT325" s="488"/>
      <c r="SYU325" s="488"/>
      <c r="SYV325" s="488"/>
      <c r="SYW325" s="488"/>
      <c r="SYX325" s="697" t="s">
        <v>9880</v>
      </c>
      <c r="SYY325" s="698"/>
      <c r="SYZ325" s="698"/>
      <c r="SZA325" s="488"/>
      <c r="SZB325" s="488"/>
      <c r="SZC325" s="488"/>
      <c r="SZD325" s="488"/>
      <c r="SZE325" s="488"/>
      <c r="SZF325" s="697" t="s">
        <v>9880</v>
      </c>
      <c r="SZG325" s="698"/>
      <c r="SZH325" s="698"/>
      <c r="SZI325" s="488"/>
      <c r="SZJ325" s="488"/>
      <c r="SZK325" s="488"/>
      <c r="SZL325" s="488"/>
      <c r="SZM325" s="488"/>
      <c r="SZN325" s="697" t="s">
        <v>9880</v>
      </c>
      <c r="SZO325" s="698"/>
      <c r="SZP325" s="698"/>
      <c r="SZQ325" s="488"/>
      <c r="SZR325" s="488"/>
      <c r="SZS325" s="488"/>
      <c r="SZT325" s="488"/>
      <c r="SZU325" s="488"/>
      <c r="SZV325" s="697" t="s">
        <v>9880</v>
      </c>
      <c r="SZW325" s="698"/>
      <c r="SZX325" s="698"/>
      <c r="SZY325" s="488"/>
      <c r="SZZ325" s="488"/>
      <c r="TAA325" s="488"/>
      <c r="TAB325" s="488"/>
      <c r="TAC325" s="488"/>
      <c r="TAD325" s="697" t="s">
        <v>9880</v>
      </c>
      <c r="TAE325" s="698"/>
      <c r="TAF325" s="698"/>
      <c r="TAG325" s="488"/>
      <c r="TAH325" s="488"/>
      <c r="TAI325" s="488"/>
      <c r="TAJ325" s="488"/>
      <c r="TAK325" s="488"/>
      <c r="TAL325" s="697" t="s">
        <v>9880</v>
      </c>
      <c r="TAM325" s="698"/>
      <c r="TAN325" s="698"/>
      <c r="TAO325" s="488"/>
      <c r="TAP325" s="488"/>
      <c r="TAQ325" s="488"/>
      <c r="TAR325" s="488"/>
      <c r="TAS325" s="488"/>
      <c r="TAT325" s="697" t="s">
        <v>9880</v>
      </c>
      <c r="TAU325" s="698"/>
      <c r="TAV325" s="698"/>
      <c r="TAW325" s="488"/>
      <c r="TAX325" s="488"/>
      <c r="TAY325" s="488"/>
      <c r="TAZ325" s="488"/>
      <c r="TBA325" s="488"/>
      <c r="TBB325" s="697" t="s">
        <v>9880</v>
      </c>
      <c r="TBC325" s="698"/>
      <c r="TBD325" s="698"/>
      <c r="TBE325" s="488"/>
      <c r="TBF325" s="488"/>
      <c r="TBG325" s="488"/>
      <c r="TBH325" s="488"/>
      <c r="TBI325" s="488"/>
      <c r="TBJ325" s="697" t="s">
        <v>9880</v>
      </c>
      <c r="TBK325" s="698"/>
      <c r="TBL325" s="698"/>
      <c r="TBM325" s="488"/>
      <c r="TBN325" s="488"/>
      <c r="TBO325" s="488"/>
      <c r="TBP325" s="488"/>
      <c r="TBQ325" s="488"/>
      <c r="TBR325" s="697" t="s">
        <v>9880</v>
      </c>
      <c r="TBS325" s="698"/>
      <c r="TBT325" s="698"/>
      <c r="TBU325" s="488"/>
      <c r="TBV325" s="488"/>
      <c r="TBW325" s="488"/>
      <c r="TBX325" s="488"/>
      <c r="TBY325" s="488"/>
      <c r="TBZ325" s="697" t="s">
        <v>9880</v>
      </c>
      <c r="TCA325" s="698"/>
      <c r="TCB325" s="698"/>
      <c r="TCC325" s="488"/>
      <c r="TCD325" s="488"/>
      <c r="TCE325" s="488"/>
      <c r="TCF325" s="488"/>
      <c r="TCG325" s="488"/>
      <c r="TCH325" s="697" t="s">
        <v>9880</v>
      </c>
      <c r="TCI325" s="698"/>
      <c r="TCJ325" s="698"/>
      <c r="TCK325" s="488"/>
      <c r="TCL325" s="488"/>
      <c r="TCM325" s="488"/>
      <c r="TCN325" s="488"/>
      <c r="TCO325" s="488"/>
      <c r="TCP325" s="697" t="s">
        <v>9880</v>
      </c>
      <c r="TCQ325" s="698"/>
      <c r="TCR325" s="698"/>
      <c r="TCS325" s="488"/>
      <c r="TCT325" s="488"/>
      <c r="TCU325" s="488"/>
      <c r="TCV325" s="488"/>
      <c r="TCW325" s="488"/>
      <c r="TCX325" s="697" t="s">
        <v>9880</v>
      </c>
      <c r="TCY325" s="698"/>
      <c r="TCZ325" s="698"/>
      <c r="TDA325" s="488"/>
      <c r="TDB325" s="488"/>
      <c r="TDC325" s="488"/>
      <c r="TDD325" s="488"/>
      <c r="TDE325" s="488"/>
      <c r="TDF325" s="697" t="s">
        <v>9880</v>
      </c>
      <c r="TDG325" s="698"/>
      <c r="TDH325" s="698"/>
      <c r="TDI325" s="488"/>
      <c r="TDJ325" s="488"/>
      <c r="TDK325" s="488"/>
      <c r="TDL325" s="488"/>
      <c r="TDM325" s="488"/>
      <c r="TDN325" s="697" t="s">
        <v>9880</v>
      </c>
      <c r="TDO325" s="698"/>
      <c r="TDP325" s="698"/>
      <c r="TDQ325" s="488"/>
      <c r="TDR325" s="488"/>
      <c r="TDS325" s="488"/>
      <c r="TDT325" s="488"/>
      <c r="TDU325" s="488"/>
      <c r="TDV325" s="697" t="s">
        <v>9880</v>
      </c>
      <c r="TDW325" s="698"/>
      <c r="TDX325" s="698"/>
      <c r="TDY325" s="488"/>
      <c r="TDZ325" s="488"/>
      <c r="TEA325" s="488"/>
      <c r="TEB325" s="488"/>
      <c r="TEC325" s="488"/>
      <c r="TED325" s="697" t="s">
        <v>9880</v>
      </c>
      <c r="TEE325" s="698"/>
      <c r="TEF325" s="698"/>
      <c r="TEG325" s="488"/>
      <c r="TEH325" s="488"/>
      <c r="TEI325" s="488"/>
      <c r="TEJ325" s="488"/>
      <c r="TEK325" s="488"/>
      <c r="TEL325" s="697" t="s">
        <v>9880</v>
      </c>
      <c r="TEM325" s="698"/>
      <c r="TEN325" s="698"/>
      <c r="TEO325" s="488"/>
      <c r="TEP325" s="488"/>
      <c r="TEQ325" s="488"/>
      <c r="TER325" s="488"/>
      <c r="TES325" s="488"/>
      <c r="TET325" s="697" t="s">
        <v>9880</v>
      </c>
      <c r="TEU325" s="698"/>
      <c r="TEV325" s="698"/>
      <c r="TEW325" s="488"/>
      <c r="TEX325" s="488"/>
      <c r="TEY325" s="488"/>
      <c r="TEZ325" s="488"/>
      <c r="TFA325" s="488"/>
      <c r="TFB325" s="697" t="s">
        <v>9880</v>
      </c>
      <c r="TFC325" s="698"/>
      <c r="TFD325" s="698"/>
      <c r="TFE325" s="488"/>
      <c r="TFF325" s="488"/>
      <c r="TFG325" s="488"/>
      <c r="TFH325" s="488"/>
      <c r="TFI325" s="488"/>
      <c r="TFJ325" s="697" t="s">
        <v>9880</v>
      </c>
      <c r="TFK325" s="698"/>
      <c r="TFL325" s="698"/>
      <c r="TFM325" s="488"/>
      <c r="TFN325" s="488"/>
      <c r="TFO325" s="488"/>
      <c r="TFP325" s="488"/>
      <c r="TFQ325" s="488"/>
      <c r="TFR325" s="697" t="s">
        <v>9880</v>
      </c>
      <c r="TFS325" s="698"/>
      <c r="TFT325" s="698"/>
      <c r="TFU325" s="488"/>
      <c r="TFV325" s="488"/>
      <c r="TFW325" s="488"/>
      <c r="TFX325" s="488"/>
      <c r="TFY325" s="488"/>
      <c r="TFZ325" s="697" t="s">
        <v>9880</v>
      </c>
      <c r="TGA325" s="698"/>
      <c r="TGB325" s="698"/>
      <c r="TGC325" s="488"/>
      <c r="TGD325" s="488"/>
      <c r="TGE325" s="488"/>
      <c r="TGF325" s="488"/>
      <c r="TGG325" s="488"/>
      <c r="TGH325" s="697" t="s">
        <v>9880</v>
      </c>
      <c r="TGI325" s="698"/>
      <c r="TGJ325" s="698"/>
      <c r="TGK325" s="488"/>
      <c r="TGL325" s="488"/>
      <c r="TGM325" s="488"/>
      <c r="TGN325" s="488"/>
      <c r="TGO325" s="488"/>
      <c r="TGP325" s="697" t="s">
        <v>9880</v>
      </c>
      <c r="TGQ325" s="698"/>
      <c r="TGR325" s="698"/>
      <c r="TGS325" s="488"/>
      <c r="TGT325" s="488"/>
      <c r="TGU325" s="488"/>
      <c r="TGV325" s="488"/>
      <c r="TGW325" s="488"/>
      <c r="TGX325" s="697" t="s">
        <v>9880</v>
      </c>
      <c r="TGY325" s="698"/>
      <c r="TGZ325" s="698"/>
      <c r="THA325" s="488"/>
      <c r="THB325" s="488"/>
      <c r="THC325" s="488"/>
      <c r="THD325" s="488"/>
      <c r="THE325" s="488"/>
      <c r="THF325" s="697" t="s">
        <v>9880</v>
      </c>
      <c r="THG325" s="698"/>
      <c r="THH325" s="698"/>
      <c r="THI325" s="488"/>
      <c r="THJ325" s="488"/>
      <c r="THK325" s="488"/>
      <c r="THL325" s="488"/>
      <c r="THM325" s="488"/>
      <c r="THN325" s="697" t="s">
        <v>9880</v>
      </c>
      <c r="THO325" s="698"/>
      <c r="THP325" s="698"/>
      <c r="THQ325" s="488"/>
      <c r="THR325" s="488"/>
      <c r="THS325" s="488"/>
      <c r="THT325" s="488"/>
      <c r="THU325" s="488"/>
      <c r="THV325" s="697" t="s">
        <v>9880</v>
      </c>
      <c r="THW325" s="698"/>
      <c r="THX325" s="698"/>
      <c r="THY325" s="488"/>
      <c r="THZ325" s="488"/>
      <c r="TIA325" s="488"/>
      <c r="TIB325" s="488"/>
      <c r="TIC325" s="488"/>
      <c r="TID325" s="697" t="s">
        <v>9880</v>
      </c>
      <c r="TIE325" s="698"/>
      <c r="TIF325" s="698"/>
      <c r="TIG325" s="488"/>
      <c r="TIH325" s="488"/>
      <c r="TII325" s="488"/>
      <c r="TIJ325" s="488"/>
      <c r="TIK325" s="488"/>
      <c r="TIL325" s="697" t="s">
        <v>9880</v>
      </c>
      <c r="TIM325" s="698"/>
      <c r="TIN325" s="698"/>
      <c r="TIO325" s="488"/>
      <c r="TIP325" s="488"/>
      <c r="TIQ325" s="488"/>
      <c r="TIR325" s="488"/>
      <c r="TIS325" s="488"/>
      <c r="TIT325" s="697" t="s">
        <v>9880</v>
      </c>
      <c r="TIU325" s="698"/>
      <c r="TIV325" s="698"/>
      <c r="TIW325" s="488"/>
      <c r="TIX325" s="488"/>
      <c r="TIY325" s="488"/>
      <c r="TIZ325" s="488"/>
      <c r="TJA325" s="488"/>
      <c r="TJB325" s="697" t="s">
        <v>9880</v>
      </c>
      <c r="TJC325" s="698"/>
      <c r="TJD325" s="698"/>
      <c r="TJE325" s="488"/>
      <c r="TJF325" s="488"/>
      <c r="TJG325" s="488"/>
      <c r="TJH325" s="488"/>
      <c r="TJI325" s="488"/>
      <c r="TJJ325" s="697" t="s">
        <v>9880</v>
      </c>
      <c r="TJK325" s="698"/>
      <c r="TJL325" s="698"/>
      <c r="TJM325" s="488"/>
      <c r="TJN325" s="488"/>
      <c r="TJO325" s="488"/>
      <c r="TJP325" s="488"/>
      <c r="TJQ325" s="488"/>
      <c r="TJR325" s="697" t="s">
        <v>9880</v>
      </c>
      <c r="TJS325" s="698"/>
      <c r="TJT325" s="698"/>
      <c r="TJU325" s="488"/>
      <c r="TJV325" s="488"/>
      <c r="TJW325" s="488"/>
      <c r="TJX325" s="488"/>
      <c r="TJY325" s="488"/>
      <c r="TJZ325" s="697" t="s">
        <v>9880</v>
      </c>
      <c r="TKA325" s="698"/>
      <c r="TKB325" s="698"/>
      <c r="TKC325" s="488"/>
      <c r="TKD325" s="488"/>
      <c r="TKE325" s="488"/>
      <c r="TKF325" s="488"/>
      <c r="TKG325" s="488"/>
      <c r="TKH325" s="697" t="s">
        <v>9880</v>
      </c>
      <c r="TKI325" s="698"/>
      <c r="TKJ325" s="698"/>
      <c r="TKK325" s="488"/>
      <c r="TKL325" s="488"/>
      <c r="TKM325" s="488"/>
      <c r="TKN325" s="488"/>
      <c r="TKO325" s="488"/>
      <c r="TKP325" s="697" t="s">
        <v>9880</v>
      </c>
      <c r="TKQ325" s="698"/>
      <c r="TKR325" s="698"/>
      <c r="TKS325" s="488"/>
      <c r="TKT325" s="488"/>
      <c r="TKU325" s="488"/>
      <c r="TKV325" s="488"/>
      <c r="TKW325" s="488"/>
      <c r="TKX325" s="697" t="s">
        <v>9880</v>
      </c>
      <c r="TKY325" s="698"/>
      <c r="TKZ325" s="698"/>
      <c r="TLA325" s="488"/>
      <c r="TLB325" s="488"/>
      <c r="TLC325" s="488"/>
      <c r="TLD325" s="488"/>
      <c r="TLE325" s="488"/>
      <c r="TLF325" s="697" t="s">
        <v>9880</v>
      </c>
      <c r="TLG325" s="698"/>
      <c r="TLH325" s="698"/>
      <c r="TLI325" s="488"/>
      <c r="TLJ325" s="488"/>
      <c r="TLK325" s="488"/>
      <c r="TLL325" s="488"/>
      <c r="TLM325" s="488"/>
      <c r="TLN325" s="697" t="s">
        <v>9880</v>
      </c>
      <c r="TLO325" s="698"/>
      <c r="TLP325" s="698"/>
      <c r="TLQ325" s="488"/>
      <c r="TLR325" s="488"/>
      <c r="TLS325" s="488"/>
      <c r="TLT325" s="488"/>
      <c r="TLU325" s="488"/>
      <c r="TLV325" s="697" t="s">
        <v>9880</v>
      </c>
      <c r="TLW325" s="698"/>
      <c r="TLX325" s="698"/>
      <c r="TLY325" s="488"/>
      <c r="TLZ325" s="488"/>
      <c r="TMA325" s="488"/>
      <c r="TMB325" s="488"/>
      <c r="TMC325" s="488"/>
      <c r="TMD325" s="697" t="s">
        <v>9880</v>
      </c>
      <c r="TME325" s="698"/>
      <c r="TMF325" s="698"/>
      <c r="TMG325" s="488"/>
      <c r="TMH325" s="488"/>
      <c r="TMI325" s="488"/>
      <c r="TMJ325" s="488"/>
      <c r="TMK325" s="488"/>
      <c r="TML325" s="697" t="s">
        <v>9880</v>
      </c>
      <c r="TMM325" s="698"/>
      <c r="TMN325" s="698"/>
      <c r="TMO325" s="488"/>
      <c r="TMP325" s="488"/>
      <c r="TMQ325" s="488"/>
      <c r="TMR325" s="488"/>
      <c r="TMS325" s="488"/>
      <c r="TMT325" s="697" t="s">
        <v>9880</v>
      </c>
      <c r="TMU325" s="698"/>
      <c r="TMV325" s="698"/>
      <c r="TMW325" s="488"/>
      <c r="TMX325" s="488"/>
      <c r="TMY325" s="488"/>
      <c r="TMZ325" s="488"/>
      <c r="TNA325" s="488"/>
      <c r="TNB325" s="697" t="s">
        <v>9880</v>
      </c>
      <c r="TNC325" s="698"/>
      <c r="TND325" s="698"/>
      <c r="TNE325" s="488"/>
      <c r="TNF325" s="488"/>
      <c r="TNG325" s="488"/>
      <c r="TNH325" s="488"/>
      <c r="TNI325" s="488"/>
      <c r="TNJ325" s="697" t="s">
        <v>9880</v>
      </c>
      <c r="TNK325" s="698"/>
      <c r="TNL325" s="698"/>
      <c r="TNM325" s="488"/>
      <c r="TNN325" s="488"/>
      <c r="TNO325" s="488"/>
      <c r="TNP325" s="488"/>
      <c r="TNQ325" s="488"/>
      <c r="TNR325" s="697" t="s">
        <v>9880</v>
      </c>
      <c r="TNS325" s="698"/>
      <c r="TNT325" s="698"/>
      <c r="TNU325" s="488"/>
      <c r="TNV325" s="488"/>
      <c r="TNW325" s="488"/>
      <c r="TNX325" s="488"/>
      <c r="TNY325" s="488"/>
      <c r="TNZ325" s="697" t="s">
        <v>9880</v>
      </c>
      <c r="TOA325" s="698"/>
      <c r="TOB325" s="698"/>
      <c r="TOC325" s="488"/>
      <c r="TOD325" s="488"/>
      <c r="TOE325" s="488"/>
      <c r="TOF325" s="488"/>
      <c r="TOG325" s="488"/>
      <c r="TOH325" s="697" t="s">
        <v>9880</v>
      </c>
      <c r="TOI325" s="698"/>
      <c r="TOJ325" s="698"/>
      <c r="TOK325" s="488"/>
      <c r="TOL325" s="488"/>
      <c r="TOM325" s="488"/>
      <c r="TON325" s="488"/>
      <c r="TOO325" s="488"/>
      <c r="TOP325" s="697" t="s">
        <v>9880</v>
      </c>
      <c r="TOQ325" s="698"/>
      <c r="TOR325" s="698"/>
      <c r="TOS325" s="488"/>
      <c r="TOT325" s="488"/>
      <c r="TOU325" s="488"/>
      <c r="TOV325" s="488"/>
      <c r="TOW325" s="488"/>
      <c r="TOX325" s="697" t="s">
        <v>9880</v>
      </c>
      <c r="TOY325" s="698"/>
      <c r="TOZ325" s="698"/>
      <c r="TPA325" s="488"/>
      <c r="TPB325" s="488"/>
      <c r="TPC325" s="488"/>
      <c r="TPD325" s="488"/>
      <c r="TPE325" s="488"/>
      <c r="TPF325" s="697" t="s">
        <v>9880</v>
      </c>
      <c r="TPG325" s="698"/>
      <c r="TPH325" s="698"/>
      <c r="TPI325" s="488"/>
      <c r="TPJ325" s="488"/>
      <c r="TPK325" s="488"/>
      <c r="TPL325" s="488"/>
      <c r="TPM325" s="488"/>
      <c r="TPN325" s="697" t="s">
        <v>9880</v>
      </c>
      <c r="TPO325" s="698"/>
      <c r="TPP325" s="698"/>
      <c r="TPQ325" s="488"/>
      <c r="TPR325" s="488"/>
      <c r="TPS325" s="488"/>
      <c r="TPT325" s="488"/>
      <c r="TPU325" s="488"/>
      <c r="TPV325" s="697" t="s">
        <v>9880</v>
      </c>
      <c r="TPW325" s="698"/>
      <c r="TPX325" s="698"/>
      <c r="TPY325" s="488"/>
      <c r="TPZ325" s="488"/>
      <c r="TQA325" s="488"/>
      <c r="TQB325" s="488"/>
      <c r="TQC325" s="488"/>
      <c r="TQD325" s="697" t="s">
        <v>9880</v>
      </c>
      <c r="TQE325" s="698"/>
      <c r="TQF325" s="698"/>
      <c r="TQG325" s="488"/>
      <c r="TQH325" s="488"/>
      <c r="TQI325" s="488"/>
      <c r="TQJ325" s="488"/>
      <c r="TQK325" s="488"/>
      <c r="TQL325" s="697" t="s">
        <v>9880</v>
      </c>
      <c r="TQM325" s="698"/>
      <c r="TQN325" s="698"/>
      <c r="TQO325" s="488"/>
      <c r="TQP325" s="488"/>
      <c r="TQQ325" s="488"/>
      <c r="TQR325" s="488"/>
      <c r="TQS325" s="488"/>
      <c r="TQT325" s="697" t="s">
        <v>9880</v>
      </c>
      <c r="TQU325" s="698"/>
      <c r="TQV325" s="698"/>
      <c r="TQW325" s="488"/>
      <c r="TQX325" s="488"/>
      <c r="TQY325" s="488"/>
      <c r="TQZ325" s="488"/>
      <c r="TRA325" s="488"/>
      <c r="TRB325" s="697" t="s">
        <v>9880</v>
      </c>
      <c r="TRC325" s="698"/>
      <c r="TRD325" s="698"/>
      <c r="TRE325" s="488"/>
      <c r="TRF325" s="488"/>
      <c r="TRG325" s="488"/>
      <c r="TRH325" s="488"/>
      <c r="TRI325" s="488"/>
      <c r="TRJ325" s="697" t="s">
        <v>9880</v>
      </c>
      <c r="TRK325" s="698"/>
      <c r="TRL325" s="698"/>
      <c r="TRM325" s="488"/>
      <c r="TRN325" s="488"/>
      <c r="TRO325" s="488"/>
      <c r="TRP325" s="488"/>
      <c r="TRQ325" s="488"/>
      <c r="TRR325" s="697" t="s">
        <v>9880</v>
      </c>
      <c r="TRS325" s="698"/>
      <c r="TRT325" s="698"/>
      <c r="TRU325" s="488"/>
      <c r="TRV325" s="488"/>
      <c r="TRW325" s="488"/>
      <c r="TRX325" s="488"/>
      <c r="TRY325" s="488"/>
      <c r="TRZ325" s="697" t="s">
        <v>9880</v>
      </c>
      <c r="TSA325" s="698"/>
      <c r="TSB325" s="698"/>
      <c r="TSC325" s="488"/>
      <c r="TSD325" s="488"/>
      <c r="TSE325" s="488"/>
      <c r="TSF325" s="488"/>
      <c r="TSG325" s="488"/>
      <c r="TSH325" s="697" t="s">
        <v>9880</v>
      </c>
      <c r="TSI325" s="698"/>
      <c r="TSJ325" s="698"/>
      <c r="TSK325" s="488"/>
      <c r="TSL325" s="488"/>
      <c r="TSM325" s="488"/>
      <c r="TSN325" s="488"/>
      <c r="TSO325" s="488"/>
      <c r="TSP325" s="697" t="s">
        <v>9880</v>
      </c>
      <c r="TSQ325" s="698"/>
      <c r="TSR325" s="698"/>
      <c r="TSS325" s="488"/>
      <c r="TST325" s="488"/>
      <c r="TSU325" s="488"/>
      <c r="TSV325" s="488"/>
      <c r="TSW325" s="488"/>
      <c r="TSX325" s="697" t="s">
        <v>9880</v>
      </c>
      <c r="TSY325" s="698"/>
      <c r="TSZ325" s="698"/>
      <c r="TTA325" s="488"/>
      <c r="TTB325" s="488"/>
      <c r="TTC325" s="488"/>
      <c r="TTD325" s="488"/>
      <c r="TTE325" s="488"/>
      <c r="TTF325" s="697" t="s">
        <v>9880</v>
      </c>
      <c r="TTG325" s="698"/>
      <c r="TTH325" s="698"/>
      <c r="TTI325" s="488"/>
      <c r="TTJ325" s="488"/>
      <c r="TTK325" s="488"/>
      <c r="TTL325" s="488"/>
      <c r="TTM325" s="488"/>
      <c r="TTN325" s="697" t="s">
        <v>9880</v>
      </c>
      <c r="TTO325" s="698"/>
      <c r="TTP325" s="698"/>
      <c r="TTQ325" s="488"/>
      <c r="TTR325" s="488"/>
      <c r="TTS325" s="488"/>
      <c r="TTT325" s="488"/>
      <c r="TTU325" s="488"/>
      <c r="TTV325" s="697" t="s">
        <v>9880</v>
      </c>
      <c r="TTW325" s="698"/>
      <c r="TTX325" s="698"/>
      <c r="TTY325" s="488"/>
      <c r="TTZ325" s="488"/>
      <c r="TUA325" s="488"/>
      <c r="TUB325" s="488"/>
      <c r="TUC325" s="488"/>
      <c r="TUD325" s="697" t="s">
        <v>9880</v>
      </c>
      <c r="TUE325" s="698"/>
      <c r="TUF325" s="698"/>
      <c r="TUG325" s="488"/>
      <c r="TUH325" s="488"/>
      <c r="TUI325" s="488"/>
      <c r="TUJ325" s="488"/>
      <c r="TUK325" s="488"/>
      <c r="TUL325" s="697" t="s">
        <v>9880</v>
      </c>
      <c r="TUM325" s="698"/>
      <c r="TUN325" s="698"/>
      <c r="TUO325" s="488"/>
      <c r="TUP325" s="488"/>
      <c r="TUQ325" s="488"/>
      <c r="TUR325" s="488"/>
      <c r="TUS325" s="488"/>
      <c r="TUT325" s="697" t="s">
        <v>9880</v>
      </c>
      <c r="TUU325" s="698"/>
      <c r="TUV325" s="698"/>
      <c r="TUW325" s="488"/>
      <c r="TUX325" s="488"/>
      <c r="TUY325" s="488"/>
      <c r="TUZ325" s="488"/>
      <c r="TVA325" s="488"/>
      <c r="TVB325" s="697" t="s">
        <v>9880</v>
      </c>
      <c r="TVC325" s="698"/>
      <c r="TVD325" s="698"/>
      <c r="TVE325" s="488"/>
      <c r="TVF325" s="488"/>
      <c r="TVG325" s="488"/>
      <c r="TVH325" s="488"/>
      <c r="TVI325" s="488"/>
      <c r="TVJ325" s="697" t="s">
        <v>9880</v>
      </c>
      <c r="TVK325" s="698"/>
      <c r="TVL325" s="698"/>
      <c r="TVM325" s="488"/>
      <c r="TVN325" s="488"/>
      <c r="TVO325" s="488"/>
      <c r="TVP325" s="488"/>
      <c r="TVQ325" s="488"/>
      <c r="TVR325" s="697" t="s">
        <v>9880</v>
      </c>
      <c r="TVS325" s="698"/>
      <c r="TVT325" s="698"/>
      <c r="TVU325" s="488"/>
      <c r="TVV325" s="488"/>
      <c r="TVW325" s="488"/>
      <c r="TVX325" s="488"/>
      <c r="TVY325" s="488"/>
      <c r="TVZ325" s="697" t="s">
        <v>9880</v>
      </c>
      <c r="TWA325" s="698"/>
      <c r="TWB325" s="698"/>
      <c r="TWC325" s="488"/>
      <c r="TWD325" s="488"/>
      <c r="TWE325" s="488"/>
      <c r="TWF325" s="488"/>
      <c r="TWG325" s="488"/>
      <c r="TWH325" s="697" t="s">
        <v>9880</v>
      </c>
      <c r="TWI325" s="698"/>
      <c r="TWJ325" s="698"/>
      <c r="TWK325" s="488"/>
      <c r="TWL325" s="488"/>
      <c r="TWM325" s="488"/>
      <c r="TWN325" s="488"/>
      <c r="TWO325" s="488"/>
      <c r="TWP325" s="697" t="s">
        <v>9880</v>
      </c>
      <c r="TWQ325" s="698"/>
      <c r="TWR325" s="698"/>
      <c r="TWS325" s="488"/>
      <c r="TWT325" s="488"/>
      <c r="TWU325" s="488"/>
      <c r="TWV325" s="488"/>
      <c r="TWW325" s="488"/>
      <c r="TWX325" s="697" t="s">
        <v>9880</v>
      </c>
      <c r="TWY325" s="698"/>
      <c r="TWZ325" s="698"/>
      <c r="TXA325" s="488"/>
      <c r="TXB325" s="488"/>
      <c r="TXC325" s="488"/>
      <c r="TXD325" s="488"/>
      <c r="TXE325" s="488"/>
      <c r="TXF325" s="697" t="s">
        <v>9880</v>
      </c>
      <c r="TXG325" s="698"/>
      <c r="TXH325" s="698"/>
      <c r="TXI325" s="488"/>
      <c r="TXJ325" s="488"/>
      <c r="TXK325" s="488"/>
      <c r="TXL325" s="488"/>
      <c r="TXM325" s="488"/>
      <c r="TXN325" s="697" t="s">
        <v>9880</v>
      </c>
      <c r="TXO325" s="698"/>
      <c r="TXP325" s="698"/>
      <c r="TXQ325" s="488"/>
      <c r="TXR325" s="488"/>
      <c r="TXS325" s="488"/>
      <c r="TXT325" s="488"/>
      <c r="TXU325" s="488"/>
      <c r="TXV325" s="697" t="s">
        <v>9880</v>
      </c>
      <c r="TXW325" s="698"/>
      <c r="TXX325" s="698"/>
      <c r="TXY325" s="488"/>
      <c r="TXZ325" s="488"/>
      <c r="TYA325" s="488"/>
      <c r="TYB325" s="488"/>
      <c r="TYC325" s="488"/>
      <c r="TYD325" s="697" t="s">
        <v>9880</v>
      </c>
      <c r="TYE325" s="698"/>
      <c r="TYF325" s="698"/>
      <c r="TYG325" s="488"/>
      <c r="TYH325" s="488"/>
      <c r="TYI325" s="488"/>
      <c r="TYJ325" s="488"/>
      <c r="TYK325" s="488"/>
      <c r="TYL325" s="697" t="s">
        <v>9880</v>
      </c>
      <c r="TYM325" s="698"/>
      <c r="TYN325" s="698"/>
      <c r="TYO325" s="488"/>
      <c r="TYP325" s="488"/>
      <c r="TYQ325" s="488"/>
      <c r="TYR325" s="488"/>
      <c r="TYS325" s="488"/>
      <c r="TYT325" s="697" t="s">
        <v>9880</v>
      </c>
      <c r="TYU325" s="698"/>
      <c r="TYV325" s="698"/>
      <c r="TYW325" s="488"/>
      <c r="TYX325" s="488"/>
      <c r="TYY325" s="488"/>
      <c r="TYZ325" s="488"/>
      <c r="TZA325" s="488"/>
      <c r="TZB325" s="697" t="s">
        <v>9880</v>
      </c>
      <c r="TZC325" s="698"/>
      <c r="TZD325" s="698"/>
      <c r="TZE325" s="488"/>
      <c r="TZF325" s="488"/>
      <c r="TZG325" s="488"/>
      <c r="TZH325" s="488"/>
      <c r="TZI325" s="488"/>
      <c r="TZJ325" s="697" t="s">
        <v>9880</v>
      </c>
      <c r="TZK325" s="698"/>
      <c r="TZL325" s="698"/>
      <c r="TZM325" s="488"/>
      <c r="TZN325" s="488"/>
      <c r="TZO325" s="488"/>
      <c r="TZP325" s="488"/>
      <c r="TZQ325" s="488"/>
      <c r="TZR325" s="697" t="s">
        <v>9880</v>
      </c>
      <c r="TZS325" s="698"/>
      <c r="TZT325" s="698"/>
      <c r="TZU325" s="488"/>
      <c r="TZV325" s="488"/>
      <c r="TZW325" s="488"/>
      <c r="TZX325" s="488"/>
      <c r="TZY325" s="488"/>
      <c r="TZZ325" s="697" t="s">
        <v>9880</v>
      </c>
      <c r="UAA325" s="698"/>
      <c r="UAB325" s="698"/>
      <c r="UAC325" s="488"/>
      <c r="UAD325" s="488"/>
      <c r="UAE325" s="488"/>
      <c r="UAF325" s="488"/>
      <c r="UAG325" s="488"/>
      <c r="UAH325" s="697" t="s">
        <v>9880</v>
      </c>
      <c r="UAI325" s="698"/>
      <c r="UAJ325" s="698"/>
      <c r="UAK325" s="488"/>
      <c r="UAL325" s="488"/>
      <c r="UAM325" s="488"/>
      <c r="UAN325" s="488"/>
      <c r="UAO325" s="488"/>
      <c r="UAP325" s="697" t="s">
        <v>9880</v>
      </c>
      <c r="UAQ325" s="698"/>
      <c r="UAR325" s="698"/>
      <c r="UAS325" s="488"/>
      <c r="UAT325" s="488"/>
      <c r="UAU325" s="488"/>
      <c r="UAV325" s="488"/>
      <c r="UAW325" s="488"/>
      <c r="UAX325" s="697" t="s">
        <v>9880</v>
      </c>
      <c r="UAY325" s="698"/>
      <c r="UAZ325" s="698"/>
      <c r="UBA325" s="488"/>
      <c r="UBB325" s="488"/>
      <c r="UBC325" s="488"/>
      <c r="UBD325" s="488"/>
      <c r="UBE325" s="488"/>
      <c r="UBF325" s="697" t="s">
        <v>9880</v>
      </c>
      <c r="UBG325" s="698"/>
      <c r="UBH325" s="698"/>
      <c r="UBI325" s="488"/>
      <c r="UBJ325" s="488"/>
      <c r="UBK325" s="488"/>
      <c r="UBL325" s="488"/>
      <c r="UBM325" s="488"/>
      <c r="UBN325" s="697" t="s">
        <v>9880</v>
      </c>
      <c r="UBO325" s="698"/>
      <c r="UBP325" s="698"/>
      <c r="UBQ325" s="488"/>
      <c r="UBR325" s="488"/>
      <c r="UBS325" s="488"/>
      <c r="UBT325" s="488"/>
      <c r="UBU325" s="488"/>
      <c r="UBV325" s="697" t="s">
        <v>9880</v>
      </c>
      <c r="UBW325" s="698"/>
      <c r="UBX325" s="698"/>
      <c r="UBY325" s="488"/>
      <c r="UBZ325" s="488"/>
      <c r="UCA325" s="488"/>
      <c r="UCB325" s="488"/>
      <c r="UCC325" s="488"/>
      <c r="UCD325" s="697" t="s">
        <v>9880</v>
      </c>
      <c r="UCE325" s="698"/>
      <c r="UCF325" s="698"/>
      <c r="UCG325" s="488"/>
      <c r="UCH325" s="488"/>
      <c r="UCI325" s="488"/>
      <c r="UCJ325" s="488"/>
      <c r="UCK325" s="488"/>
      <c r="UCL325" s="697" t="s">
        <v>9880</v>
      </c>
      <c r="UCM325" s="698"/>
      <c r="UCN325" s="698"/>
      <c r="UCO325" s="488"/>
      <c r="UCP325" s="488"/>
      <c r="UCQ325" s="488"/>
      <c r="UCR325" s="488"/>
      <c r="UCS325" s="488"/>
      <c r="UCT325" s="697" t="s">
        <v>9880</v>
      </c>
      <c r="UCU325" s="698"/>
      <c r="UCV325" s="698"/>
      <c r="UCW325" s="488"/>
      <c r="UCX325" s="488"/>
      <c r="UCY325" s="488"/>
      <c r="UCZ325" s="488"/>
      <c r="UDA325" s="488"/>
      <c r="UDB325" s="697" t="s">
        <v>9880</v>
      </c>
      <c r="UDC325" s="698"/>
      <c r="UDD325" s="698"/>
      <c r="UDE325" s="488"/>
      <c r="UDF325" s="488"/>
      <c r="UDG325" s="488"/>
      <c r="UDH325" s="488"/>
      <c r="UDI325" s="488"/>
      <c r="UDJ325" s="697" t="s">
        <v>9880</v>
      </c>
      <c r="UDK325" s="698"/>
      <c r="UDL325" s="698"/>
      <c r="UDM325" s="488"/>
      <c r="UDN325" s="488"/>
      <c r="UDO325" s="488"/>
      <c r="UDP325" s="488"/>
      <c r="UDQ325" s="488"/>
      <c r="UDR325" s="697" t="s">
        <v>9880</v>
      </c>
      <c r="UDS325" s="698"/>
      <c r="UDT325" s="698"/>
      <c r="UDU325" s="488"/>
      <c r="UDV325" s="488"/>
      <c r="UDW325" s="488"/>
      <c r="UDX325" s="488"/>
      <c r="UDY325" s="488"/>
      <c r="UDZ325" s="697" t="s">
        <v>9880</v>
      </c>
      <c r="UEA325" s="698"/>
      <c r="UEB325" s="698"/>
      <c r="UEC325" s="488"/>
      <c r="UED325" s="488"/>
      <c r="UEE325" s="488"/>
      <c r="UEF325" s="488"/>
      <c r="UEG325" s="488"/>
      <c r="UEH325" s="697" t="s">
        <v>9880</v>
      </c>
      <c r="UEI325" s="698"/>
      <c r="UEJ325" s="698"/>
      <c r="UEK325" s="488"/>
      <c r="UEL325" s="488"/>
      <c r="UEM325" s="488"/>
      <c r="UEN325" s="488"/>
      <c r="UEO325" s="488"/>
      <c r="UEP325" s="697" t="s">
        <v>9880</v>
      </c>
      <c r="UEQ325" s="698"/>
      <c r="UER325" s="698"/>
      <c r="UES325" s="488"/>
      <c r="UET325" s="488"/>
      <c r="UEU325" s="488"/>
      <c r="UEV325" s="488"/>
      <c r="UEW325" s="488"/>
      <c r="UEX325" s="697" t="s">
        <v>9880</v>
      </c>
      <c r="UEY325" s="698"/>
      <c r="UEZ325" s="698"/>
      <c r="UFA325" s="488"/>
      <c r="UFB325" s="488"/>
      <c r="UFC325" s="488"/>
      <c r="UFD325" s="488"/>
      <c r="UFE325" s="488"/>
      <c r="UFF325" s="697" t="s">
        <v>9880</v>
      </c>
      <c r="UFG325" s="698"/>
      <c r="UFH325" s="698"/>
      <c r="UFI325" s="488"/>
      <c r="UFJ325" s="488"/>
      <c r="UFK325" s="488"/>
      <c r="UFL325" s="488"/>
      <c r="UFM325" s="488"/>
      <c r="UFN325" s="697" t="s">
        <v>9880</v>
      </c>
      <c r="UFO325" s="698"/>
      <c r="UFP325" s="698"/>
      <c r="UFQ325" s="488"/>
      <c r="UFR325" s="488"/>
      <c r="UFS325" s="488"/>
      <c r="UFT325" s="488"/>
      <c r="UFU325" s="488"/>
      <c r="UFV325" s="697" t="s">
        <v>9880</v>
      </c>
      <c r="UFW325" s="698"/>
      <c r="UFX325" s="698"/>
      <c r="UFY325" s="488"/>
      <c r="UFZ325" s="488"/>
      <c r="UGA325" s="488"/>
      <c r="UGB325" s="488"/>
      <c r="UGC325" s="488"/>
      <c r="UGD325" s="697" t="s">
        <v>9880</v>
      </c>
      <c r="UGE325" s="698"/>
      <c r="UGF325" s="698"/>
      <c r="UGG325" s="488"/>
      <c r="UGH325" s="488"/>
      <c r="UGI325" s="488"/>
      <c r="UGJ325" s="488"/>
      <c r="UGK325" s="488"/>
      <c r="UGL325" s="697" t="s">
        <v>9880</v>
      </c>
      <c r="UGM325" s="698"/>
      <c r="UGN325" s="698"/>
      <c r="UGO325" s="488"/>
      <c r="UGP325" s="488"/>
      <c r="UGQ325" s="488"/>
      <c r="UGR325" s="488"/>
      <c r="UGS325" s="488"/>
      <c r="UGT325" s="697" t="s">
        <v>9880</v>
      </c>
      <c r="UGU325" s="698"/>
      <c r="UGV325" s="698"/>
      <c r="UGW325" s="488"/>
      <c r="UGX325" s="488"/>
      <c r="UGY325" s="488"/>
      <c r="UGZ325" s="488"/>
      <c r="UHA325" s="488"/>
      <c r="UHB325" s="697" t="s">
        <v>9880</v>
      </c>
      <c r="UHC325" s="698"/>
      <c r="UHD325" s="698"/>
      <c r="UHE325" s="488"/>
      <c r="UHF325" s="488"/>
      <c r="UHG325" s="488"/>
      <c r="UHH325" s="488"/>
      <c r="UHI325" s="488"/>
      <c r="UHJ325" s="697" t="s">
        <v>9880</v>
      </c>
      <c r="UHK325" s="698"/>
      <c r="UHL325" s="698"/>
      <c r="UHM325" s="488"/>
      <c r="UHN325" s="488"/>
      <c r="UHO325" s="488"/>
      <c r="UHP325" s="488"/>
      <c r="UHQ325" s="488"/>
      <c r="UHR325" s="697" t="s">
        <v>9880</v>
      </c>
      <c r="UHS325" s="698"/>
      <c r="UHT325" s="698"/>
      <c r="UHU325" s="488"/>
      <c r="UHV325" s="488"/>
      <c r="UHW325" s="488"/>
      <c r="UHX325" s="488"/>
      <c r="UHY325" s="488"/>
      <c r="UHZ325" s="697" t="s">
        <v>9880</v>
      </c>
      <c r="UIA325" s="698"/>
      <c r="UIB325" s="698"/>
      <c r="UIC325" s="488"/>
      <c r="UID325" s="488"/>
      <c r="UIE325" s="488"/>
      <c r="UIF325" s="488"/>
      <c r="UIG325" s="488"/>
      <c r="UIH325" s="697" t="s">
        <v>9880</v>
      </c>
      <c r="UII325" s="698"/>
      <c r="UIJ325" s="698"/>
      <c r="UIK325" s="488"/>
      <c r="UIL325" s="488"/>
      <c r="UIM325" s="488"/>
      <c r="UIN325" s="488"/>
      <c r="UIO325" s="488"/>
      <c r="UIP325" s="697" t="s">
        <v>9880</v>
      </c>
      <c r="UIQ325" s="698"/>
      <c r="UIR325" s="698"/>
      <c r="UIS325" s="488"/>
      <c r="UIT325" s="488"/>
      <c r="UIU325" s="488"/>
      <c r="UIV325" s="488"/>
      <c r="UIW325" s="488"/>
      <c r="UIX325" s="697" t="s">
        <v>9880</v>
      </c>
      <c r="UIY325" s="698"/>
      <c r="UIZ325" s="698"/>
      <c r="UJA325" s="488"/>
      <c r="UJB325" s="488"/>
      <c r="UJC325" s="488"/>
      <c r="UJD325" s="488"/>
      <c r="UJE325" s="488"/>
      <c r="UJF325" s="697" t="s">
        <v>9880</v>
      </c>
      <c r="UJG325" s="698"/>
      <c r="UJH325" s="698"/>
      <c r="UJI325" s="488"/>
      <c r="UJJ325" s="488"/>
      <c r="UJK325" s="488"/>
      <c r="UJL325" s="488"/>
      <c r="UJM325" s="488"/>
      <c r="UJN325" s="697" t="s">
        <v>9880</v>
      </c>
      <c r="UJO325" s="698"/>
      <c r="UJP325" s="698"/>
      <c r="UJQ325" s="488"/>
      <c r="UJR325" s="488"/>
      <c r="UJS325" s="488"/>
      <c r="UJT325" s="488"/>
      <c r="UJU325" s="488"/>
      <c r="UJV325" s="697" t="s">
        <v>9880</v>
      </c>
      <c r="UJW325" s="698"/>
      <c r="UJX325" s="698"/>
      <c r="UJY325" s="488"/>
      <c r="UJZ325" s="488"/>
      <c r="UKA325" s="488"/>
      <c r="UKB325" s="488"/>
      <c r="UKC325" s="488"/>
      <c r="UKD325" s="697" t="s">
        <v>9880</v>
      </c>
      <c r="UKE325" s="698"/>
      <c r="UKF325" s="698"/>
      <c r="UKG325" s="488"/>
      <c r="UKH325" s="488"/>
      <c r="UKI325" s="488"/>
      <c r="UKJ325" s="488"/>
      <c r="UKK325" s="488"/>
      <c r="UKL325" s="697" t="s">
        <v>9880</v>
      </c>
      <c r="UKM325" s="698"/>
      <c r="UKN325" s="698"/>
      <c r="UKO325" s="488"/>
      <c r="UKP325" s="488"/>
      <c r="UKQ325" s="488"/>
      <c r="UKR325" s="488"/>
      <c r="UKS325" s="488"/>
      <c r="UKT325" s="697" t="s">
        <v>9880</v>
      </c>
      <c r="UKU325" s="698"/>
      <c r="UKV325" s="698"/>
      <c r="UKW325" s="488"/>
      <c r="UKX325" s="488"/>
      <c r="UKY325" s="488"/>
      <c r="UKZ325" s="488"/>
      <c r="ULA325" s="488"/>
      <c r="ULB325" s="697" t="s">
        <v>9880</v>
      </c>
      <c r="ULC325" s="698"/>
      <c r="ULD325" s="698"/>
      <c r="ULE325" s="488"/>
      <c r="ULF325" s="488"/>
      <c r="ULG325" s="488"/>
      <c r="ULH325" s="488"/>
      <c r="ULI325" s="488"/>
      <c r="ULJ325" s="697" t="s">
        <v>9880</v>
      </c>
      <c r="ULK325" s="698"/>
      <c r="ULL325" s="698"/>
      <c r="ULM325" s="488"/>
      <c r="ULN325" s="488"/>
      <c r="ULO325" s="488"/>
      <c r="ULP325" s="488"/>
      <c r="ULQ325" s="488"/>
      <c r="ULR325" s="697" t="s">
        <v>9880</v>
      </c>
      <c r="ULS325" s="698"/>
      <c r="ULT325" s="698"/>
      <c r="ULU325" s="488"/>
      <c r="ULV325" s="488"/>
      <c r="ULW325" s="488"/>
      <c r="ULX325" s="488"/>
      <c r="ULY325" s="488"/>
      <c r="ULZ325" s="697" t="s">
        <v>9880</v>
      </c>
      <c r="UMA325" s="698"/>
      <c r="UMB325" s="698"/>
      <c r="UMC325" s="488"/>
      <c r="UMD325" s="488"/>
      <c r="UME325" s="488"/>
      <c r="UMF325" s="488"/>
      <c r="UMG325" s="488"/>
      <c r="UMH325" s="697" t="s">
        <v>9880</v>
      </c>
      <c r="UMI325" s="698"/>
      <c r="UMJ325" s="698"/>
      <c r="UMK325" s="488"/>
      <c r="UML325" s="488"/>
      <c r="UMM325" s="488"/>
      <c r="UMN325" s="488"/>
      <c r="UMO325" s="488"/>
      <c r="UMP325" s="697" t="s">
        <v>9880</v>
      </c>
      <c r="UMQ325" s="698"/>
      <c r="UMR325" s="698"/>
      <c r="UMS325" s="488"/>
      <c r="UMT325" s="488"/>
      <c r="UMU325" s="488"/>
      <c r="UMV325" s="488"/>
      <c r="UMW325" s="488"/>
      <c r="UMX325" s="697" t="s">
        <v>9880</v>
      </c>
      <c r="UMY325" s="698"/>
      <c r="UMZ325" s="698"/>
      <c r="UNA325" s="488"/>
      <c r="UNB325" s="488"/>
      <c r="UNC325" s="488"/>
      <c r="UND325" s="488"/>
      <c r="UNE325" s="488"/>
      <c r="UNF325" s="697" t="s">
        <v>9880</v>
      </c>
      <c r="UNG325" s="698"/>
      <c r="UNH325" s="698"/>
      <c r="UNI325" s="488"/>
      <c r="UNJ325" s="488"/>
      <c r="UNK325" s="488"/>
      <c r="UNL325" s="488"/>
      <c r="UNM325" s="488"/>
      <c r="UNN325" s="697" t="s">
        <v>9880</v>
      </c>
      <c r="UNO325" s="698"/>
      <c r="UNP325" s="698"/>
      <c r="UNQ325" s="488"/>
      <c r="UNR325" s="488"/>
      <c r="UNS325" s="488"/>
      <c r="UNT325" s="488"/>
      <c r="UNU325" s="488"/>
      <c r="UNV325" s="697" t="s">
        <v>9880</v>
      </c>
      <c r="UNW325" s="698"/>
      <c r="UNX325" s="698"/>
      <c r="UNY325" s="488"/>
      <c r="UNZ325" s="488"/>
      <c r="UOA325" s="488"/>
      <c r="UOB325" s="488"/>
      <c r="UOC325" s="488"/>
      <c r="UOD325" s="697" t="s">
        <v>9880</v>
      </c>
      <c r="UOE325" s="698"/>
      <c r="UOF325" s="698"/>
      <c r="UOG325" s="488"/>
      <c r="UOH325" s="488"/>
      <c r="UOI325" s="488"/>
      <c r="UOJ325" s="488"/>
      <c r="UOK325" s="488"/>
      <c r="UOL325" s="697" t="s">
        <v>9880</v>
      </c>
      <c r="UOM325" s="698"/>
      <c r="UON325" s="698"/>
      <c r="UOO325" s="488"/>
      <c r="UOP325" s="488"/>
      <c r="UOQ325" s="488"/>
      <c r="UOR325" s="488"/>
      <c r="UOS325" s="488"/>
      <c r="UOT325" s="697" t="s">
        <v>9880</v>
      </c>
      <c r="UOU325" s="698"/>
      <c r="UOV325" s="698"/>
      <c r="UOW325" s="488"/>
      <c r="UOX325" s="488"/>
      <c r="UOY325" s="488"/>
      <c r="UOZ325" s="488"/>
      <c r="UPA325" s="488"/>
      <c r="UPB325" s="697" t="s">
        <v>9880</v>
      </c>
      <c r="UPC325" s="698"/>
      <c r="UPD325" s="698"/>
      <c r="UPE325" s="488"/>
      <c r="UPF325" s="488"/>
      <c r="UPG325" s="488"/>
      <c r="UPH325" s="488"/>
      <c r="UPI325" s="488"/>
      <c r="UPJ325" s="697" t="s">
        <v>9880</v>
      </c>
      <c r="UPK325" s="698"/>
      <c r="UPL325" s="698"/>
      <c r="UPM325" s="488"/>
      <c r="UPN325" s="488"/>
      <c r="UPO325" s="488"/>
      <c r="UPP325" s="488"/>
      <c r="UPQ325" s="488"/>
      <c r="UPR325" s="697" t="s">
        <v>9880</v>
      </c>
      <c r="UPS325" s="698"/>
      <c r="UPT325" s="698"/>
      <c r="UPU325" s="488"/>
      <c r="UPV325" s="488"/>
      <c r="UPW325" s="488"/>
      <c r="UPX325" s="488"/>
      <c r="UPY325" s="488"/>
      <c r="UPZ325" s="697" t="s">
        <v>9880</v>
      </c>
      <c r="UQA325" s="698"/>
      <c r="UQB325" s="698"/>
      <c r="UQC325" s="488"/>
      <c r="UQD325" s="488"/>
      <c r="UQE325" s="488"/>
      <c r="UQF325" s="488"/>
      <c r="UQG325" s="488"/>
      <c r="UQH325" s="697" t="s">
        <v>9880</v>
      </c>
      <c r="UQI325" s="698"/>
      <c r="UQJ325" s="698"/>
      <c r="UQK325" s="488"/>
      <c r="UQL325" s="488"/>
      <c r="UQM325" s="488"/>
      <c r="UQN325" s="488"/>
      <c r="UQO325" s="488"/>
      <c r="UQP325" s="697" t="s">
        <v>9880</v>
      </c>
      <c r="UQQ325" s="698"/>
      <c r="UQR325" s="698"/>
      <c r="UQS325" s="488"/>
      <c r="UQT325" s="488"/>
      <c r="UQU325" s="488"/>
      <c r="UQV325" s="488"/>
      <c r="UQW325" s="488"/>
      <c r="UQX325" s="697" t="s">
        <v>9880</v>
      </c>
      <c r="UQY325" s="698"/>
      <c r="UQZ325" s="698"/>
      <c r="URA325" s="488"/>
      <c r="URB325" s="488"/>
      <c r="URC325" s="488"/>
      <c r="URD325" s="488"/>
      <c r="URE325" s="488"/>
      <c r="URF325" s="697" t="s">
        <v>9880</v>
      </c>
      <c r="URG325" s="698"/>
      <c r="URH325" s="698"/>
      <c r="URI325" s="488"/>
      <c r="URJ325" s="488"/>
      <c r="URK325" s="488"/>
      <c r="URL325" s="488"/>
      <c r="URM325" s="488"/>
      <c r="URN325" s="697" t="s">
        <v>9880</v>
      </c>
      <c r="URO325" s="698"/>
      <c r="URP325" s="698"/>
      <c r="URQ325" s="488"/>
      <c r="URR325" s="488"/>
      <c r="URS325" s="488"/>
      <c r="URT325" s="488"/>
      <c r="URU325" s="488"/>
      <c r="URV325" s="697" t="s">
        <v>9880</v>
      </c>
      <c r="URW325" s="698"/>
      <c r="URX325" s="698"/>
      <c r="URY325" s="488"/>
      <c r="URZ325" s="488"/>
      <c r="USA325" s="488"/>
      <c r="USB325" s="488"/>
      <c r="USC325" s="488"/>
      <c r="USD325" s="697" t="s">
        <v>9880</v>
      </c>
      <c r="USE325" s="698"/>
      <c r="USF325" s="698"/>
      <c r="USG325" s="488"/>
      <c r="USH325" s="488"/>
      <c r="USI325" s="488"/>
      <c r="USJ325" s="488"/>
      <c r="USK325" s="488"/>
      <c r="USL325" s="697" t="s">
        <v>9880</v>
      </c>
      <c r="USM325" s="698"/>
      <c r="USN325" s="698"/>
      <c r="USO325" s="488"/>
      <c r="USP325" s="488"/>
      <c r="USQ325" s="488"/>
      <c r="USR325" s="488"/>
      <c r="USS325" s="488"/>
      <c r="UST325" s="697" t="s">
        <v>9880</v>
      </c>
      <c r="USU325" s="698"/>
      <c r="USV325" s="698"/>
      <c r="USW325" s="488"/>
      <c r="USX325" s="488"/>
      <c r="USY325" s="488"/>
      <c r="USZ325" s="488"/>
      <c r="UTA325" s="488"/>
      <c r="UTB325" s="697" t="s">
        <v>9880</v>
      </c>
      <c r="UTC325" s="698"/>
      <c r="UTD325" s="698"/>
      <c r="UTE325" s="488"/>
      <c r="UTF325" s="488"/>
      <c r="UTG325" s="488"/>
      <c r="UTH325" s="488"/>
      <c r="UTI325" s="488"/>
      <c r="UTJ325" s="697" t="s">
        <v>9880</v>
      </c>
      <c r="UTK325" s="698"/>
      <c r="UTL325" s="698"/>
      <c r="UTM325" s="488"/>
      <c r="UTN325" s="488"/>
      <c r="UTO325" s="488"/>
      <c r="UTP325" s="488"/>
      <c r="UTQ325" s="488"/>
      <c r="UTR325" s="697" t="s">
        <v>9880</v>
      </c>
      <c r="UTS325" s="698"/>
      <c r="UTT325" s="698"/>
      <c r="UTU325" s="488"/>
      <c r="UTV325" s="488"/>
      <c r="UTW325" s="488"/>
      <c r="UTX325" s="488"/>
      <c r="UTY325" s="488"/>
      <c r="UTZ325" s="697" t="s">
        <v>9880</v>
      </c>
      <c r="UUA325" s="698"/>
      <c r="UUB325" s="698"/>
      <c r="UUC325" s="488"/>
      <c r="UUD325" s="488"/>
      <c r="UUE325" s="488"/>
      <c r="UUF325" s="488"/>
      <c r="UUG325" s="488"/>
      <c r="UUH325" s="697" t="s">
        <v>9880</v>
      </c>
      <c r="UUI325" s="698"/>
      <c r="UUJ325" s="698"/>
      <c r="UUK325" s="488"/>
      <c r="UUL325" s="488"/>
      <c r="UUM325" s="488"/>
      <c r="UUN325" s="488"/>
      <c r="UUO325" s="488"/>
      <c r="UUP325" s="697" t="s">
        <v>9880</v>
      </c>
      <c r="UUQ325" s="698"/>
      <c r="UUR325" s="698"/>
      <c r="UUS325" s="488"/>
      <c r="UUT325" s="488"/>
      <c r="UUU325" s="488"/>
      <c r="UUV325" s="488"/>
      <c r="UUW325" s="488"/>
      <c r="UUX325" s="697" t="s">
        <v>9880</v>
      </c>
      <c r="UUY325" s="698"/>
      <c r="UUZ325" s="698"/>
      <c r="UVA325" s="488"/>
      <c r="UVB325" s="488"/>
      <c r="UVC325" s="488"/>
      <c r="UVD325" s="488"/>
      <c r="UVE325" s="488"/>
      <c r="UVF325" s="697" t="s">
        <v>9880</v>
      </c>
      <c r="UVG325" s="698"/>
      <c r="UVH325" s="698"/>
      <c r="UVI325" s="488"/>
      <c r="UVJ325" s="488"/>
      <c r="UVK325" s="488"/>
      <c r="UVL325" s="488"/>
      <c r="UVM325" s="488"/>
      <c r="UVN325" s="697" t="s">
        <v>9880</v>
      </c>
      <c r="UVO325" s="698"/>
      <c r="UVP325" s="698"/>
      <c r="UVQ325" s="488"/>
      <c r="UVR325" s="488"/>
      <c r="UVS325" s="488"/>
      <c r="UVT325" s="488"/>
      <c r="UVU325" s="488"/>
      <c r="UVV325" s="697" t="s">
        <v>9880</v>
      </c>
      <c r="UVW325" s="698"/>
      <c r="UVX325" s="698"/>
      <c r="UVY325" s="488"/>
      <c r="UVZ325" s="488"/>
      <c r="UWA325" s="488"/>
      <c r="UWB325" s="488"/>
      <c r="UWC325" s="488"/>
      <c r="UWD325" s="697" t="s">
        <v>9880</v>
      </c>
      <c r="UWE325" s="698"/>
      <c r="UWF325" s="698"/>
      <c r="UWG325" s="488"/>
      <c r="UWH325" s="488"/>
      <c r="UWI325" s="488"/>
      <c r="UWJ325" s="488"/>
      <c r="UWK325" s="488"/>
      <c r="UWL325" s="697" t="s">
        <v>9880</v>
      </c>
      <c r="UWM325" s="698"/>
      <c r="UWN325" s="698"/>
      <c r="UWO325" s="488"/>
      <c r="UWP325" s="488"/>
      <c r="UWQ325" s="488"/>
      <c r="UWR325" s="488"/>
      <c r="UWS325" s="488"/>
      <c r="UWT325" s="697" t="s">
        <v>9880</v>
      </c>
      <c r="UWU325" s="698"/>
      <c r="UWV325" s="698"/>
      <c r="UWW325" s="488"/>
      <c r="UWX325" s="488"/>
      <c r="UWY325" s="488"/>
      <c r="UWZ325" s="488"/>
      <c r="UXA325" s="488"/>
      <c r="UXB325" s="697" t="s">
        <v>9880</v>
      </c>
      <c r="UXC325" s="698"/>
      <c r="UXD325" s="698"/>
      <c r="UXE325" s="488"/>
      <c r="UXF325" s="488"/>
      <c r="UXG325" s="488"/>
      <c r="UXH325" s="488"/>
      <c r="UXI325" s="488"/>
      <c r="UXJ325" s="697" t="s">
        <v>9880</v>
      </c>
      <c r="UXK325" s="698"/>
      <c r="UXL325" s="698"/>
      <c r="UXM325" s="488"/>
      <c r="UXN325" s="488"/>
      <c r="UXO325" s="488"/>
      <c r="UXP325" s="488"/>
      <c r="UXQ325" s="488"/>
      <c r="UXR325" s="697" t="s">
        <v>9880</v>
      </c>
      <c r="UXS325" s="698"/>
      <c r="UXT325" s="698"/>
      <c r="UXU325" s="488"/>
      <c r="UXV325" s="488"/>
      <c r="UXW325" s="488"/>
      <c r="UXX325" s="488"/>
      <c r="UXY325" s="488"/>
      <c r="UXZ325" s="697" t="s">
        <v>9880</v>
      </c>
      <c r="UYA325" s="698"/>
      <c r="UYB325" s="698"/>
      <c r="UYC325" s="488"/>
      <c r="UYD325" s="488"/>
      <c r="UYE325" s="488"/>
      <c r="UYF325" s="488"/>
      <c r="UYG325" s="488"/>
      <c r="UYH325" s="697" t="s">
        <v>9880</v>
      </c>
      <c r="UYI325" s="698"/>
      <c r="UYJ325" s="698"/>
      <c r="UYK325" s="488"/>
      <c r="UYL325" s="488"/>
      <c r="UYM325" s="488"/>
      <c r="UYN325" s="488"/>
      <c r="UYO325" s="488"/>
      <c r="UYP325" s="697" t="s">
        <v>9880</v>
      </c>
      <c r="UYQ325" s="698"/>
      <c r="UYR325" s="698"/>
      <c r="UYS325" s="488"/>
      <c r="UYT325" s="488"/>
      <c r="UYU325" s="488"/>
      <c r="UYV325" s="488"/>
      <c r="UYW325" s="488"/>
      <c r="UYX325" s="697" t="s">
        <v>9880</v>
      </c>
      <c r="UYY325" s="698"/>
      <c r="UYZ325" s="698"/>
      <c r="UZA325" s="488"/>
      <c r="UZB325" s="488"/>
      <c r="UZC325" s="488"/>
      <c r="UZD325" s="488"/>
      <c r="UZE325" s="488"/>
      <c r="UZF325" s="697" t="s">
        <v>9880</v>
      </c>
      <c r="UZG325" s="698"/>
      <c r="UZH325" s="698"/>
      <c r="UZI325" s="488"/>
      <c r="UZJ325" s="488"/>
      <c r="UZK325" s="488"/>
      <c r="UZL325" s="488"/>
      <c r="UZM325" s="488"/>
      <c r="UZN325" s="697" t="s">
        <v>9880</v>
      </c>
      <c r="UZO325" s="698"/>
      <c r="UZP325" s="698"/>
      <c r="UZQ325" s="488"/>
      <c r="UZR325" s="488"/>
      <c r="UZS325" s="488"/>
      <c r="UZT325" s="488"/>
      <c r="UZU325" s="488"/>
      <c r="UZV325" s="697" t="s">
        <v>9880</v>
      </c>
      <c r="UZW325" s="698"/>
      <c r="UZX325" s="698"/>
      <c r="UZY325" s="488"/>
      <c r="UZZ325" s="488"/>
      <c r="VAA325" s="488"/>
      <c r="VAB325" s="488"/>
      <c r="VAC325" s="488"/>
      <c r="VAD325" s="697" t="s">
        <v>9880</v>
      </c>
      <c r="VAE325" s="698"/>
      <c r="VAF325" s="698"/>
      <c r="VAG325" s="488"/>
      <c r="VAH325" s="488"/>
      <c r="VAI325" s="488"/>
      <c r="VAJ325" s="488"/>
      <c r="VAK325" s="488"/>
      <c r="VAL325" s="697" t="s">
        <v>9880</v>
      </c>
      <c r="VAM325" s="698"/>
      <c r="VAN325" s="698"/>
      <c r="VAO325" s="488"/>
      <c r="VAP325" s="488"/>
      <c r="VAQ325" s="488"/>
      <c r="VAR325" s="488"/>
      <c r="VAS325" s="488"/>
      <c r="VAT325" s="697" t="s">
        <v>9880</v>
      </c>
      <c r="VAU325" s="698"/>
      <c r="VAV325" s="698"/>
      <c r="VAW325" s="488"/>
      <c r="VAX325" s="488"/>
      <c r="VAY325" s="488"/>
      <c r="VAZ325" s="488"/>
      <c r="VBA325" s="488"/>
      <c r="VBB325" s="697" t="s">
        <v>9880</v>
      </c>
      <c r="VBC325" s="698"/>
      <c r="VBD325" s="698"/>
      <c r="VBE325" s="488"/>
      <c r="VBF325" s="488"/>
      <c r="VBG325" s="488"/>
      <c r="VBH325" s="488"/>
      <c r="VBI325" s="488"/>
      <c r="VBJ325" s="697" t="s">
        <v>9880</v>
      </c>
      <c r="VBK325" s="698"/>
      <c r="VBL325" s="698"/>
      <c r="VBM325" s="488"/>
      <c r="VBN325" s="488"/>
      <c r="VBO325" s="488"/>
      <c r="VBP325" s="488"/>
      <c r="VBQ325" s="488"/>
      <c r="VBR325" s="697" t="s">
        <v>9880</v>
      </c>
      <c r="VBS325" s="698"/>
      <c r="VBT325" s="698"/>
      <c r="VBU325" s="488"/>
      <c r="VBV325" s="488"/>
      <c r="VBW325" s="488"/>
      <c r="VBX325" s="488"/>
      <c r="VBY325" s="488"/>
      <c r="VBZ325" s="697" t="s">
        <v>9880</v>
      </c>
      <c r="VCA325" s="698"/>
      <c r="VCB325" s="698"/>
      <c r="VCC325" s="488"/>
      <c r="VCD325" s="488"/>
      <c r="VCE325" s="488"/>
      <c r="VCF325" s="488"/>
      <c r="VCG325" s="488"/>
      <c r="VCH325" s="697" t="s">
        <v>9880</v>
      </c>
      <c r="VCI325" s="698"/>
      <c r="VCJ325" s="698"/>
      <c r="VCK325" s="488"/>
      <c r="VCL325" s="488"/>
      <c r="VCM325" s="488"/>
      <c r="VCN325" s="488"/>
      <c r="VCO325" s="488"/>
      <c r="VCP325" s="697" t="s">
        <v>9880</v>
      </c>
      <c r="VCQ325" s="698"/>
      <c r="VCR325" s="698"/>
      <c r="VCS325" s="488"/>
      <c r="VCT325" s="488"/>
      <c r="VCU325" s="488"/>
      <c r="VCV325" s="488"/>
      <c r="VCW325" s="488"/>
      <c r="VCX325" s="697" t="s">
        <v>9880</v>
      </c>
      <c r="VCY325" s="698"/>
      <c r="VCZ325" s="698"/>
      <c r="VDA325" s="488"/>
      <c r="VDB325" s="488"/>
      <c r="VDC325" s="488"/>
      <c r="VDD325" s="488"/>
      <c r="VDE325" s="488"/>
      <c r="VDF325" s="697" t="s">
        <v>9880</v>
      </c>
      <c r="VDG325" s="698"/>
      <c r="VDH325" s="698"/>
      <c r="VDI325" s="488"/>
      <c r="VDJ325" s="488"/>
      <c r="VDK325" s="488"/>
      <c r="VDL325" s="488"/>
      <c r="VDM325" s="488"/>
      <c r="VDN325" s="697" t="s">
        <v>9880</v>
      </c>
      <c r="VDO325" s="698"/>
      <c r="VDP325" s="698"/>
      <c r="VDQ325" s="488"/>
      <c r="VDR325" s="488"/>
      <c r="VDS325" s="488"/>
      <c r="VDT325" s="488"/>
      <c r="VDU325" s="488"/>
      <c r="VDV325" s="697" t="s">
        <v>9880</v>
      </c>
      <c r="VDW325" s="698"/>
      <c r="VDX325" s="698"/>
      <c r="VDY325" s="488"/>
      <c r="VDZ325" s="488"/>
      <c r="VEA325" s="488"/>
      <c r="VEB325" s="488"/>
      <c r="VEC325" s="488"/>
      <c r="VED325" s="697" t="s">
        <v>9880</v>
      </c>
      <c r="VEE325" s="698"/>
      <c r="VEF325" s="698"/>
      <c r="VEG325" s="488"/>
      <c r="VEH325" s="488"/>
      <c r="VEI325" s="488"/>
      <c r="VEJ325" s="488"/>
      <c r="VEK325" s="488"/>
      <c r="VEL325" s="697" t="s">
        <v>9880</v>
      </c>
      <c r="VEM325" s="698"/>
      <c r="VEN325" s="698"/>
      <c r="VEO325" s="488"/>
      <c r="VEP325" s="488"/>
      <c r="VEQ325" s="488"/>
      <c r="VER325" s="488"/>
      <c r="VES325" s="488"/>
      <c r="VET325" s="697" t="s">
        <v>9880</v>
      </c>
      <c r="VEU325" s="698"/>
      <c r="VEV325" s="698"/>
      <c r="VEW325" s="488"/>
      <c r="VEX325" s="488"/>
      <c r="VEY325" s="488"/>
      <c r="VEZ325" s="488"/>
      <c r="VFA325" s="488"/>
      <c r="VFB325" s="697" t="s">
        <v>9880</v>
      </c>
      <c r="VFC325" s="698"/>
      <c r="VFD325" s="698"/>
      <c r="VFE325" s="488"/>
      <c r="VFF325" s="488"/>
      <c r="VFG325" s="488"/>
      <c r="VFH325" s="488"/>
      <c r="VFI325" s="488"/>
      <c r="VFJ325" s="697" t="s">
        <v>9880</v>
      </c>
      <c r="VFK325" s="698"/>
      <c r="VFL325" s="698"/>
      <c r="VFM325" s="488"/>
      <c r="VFN325" s="488"/>
      <c r="VFO325" s="488"/>
      <c r="VFP325" s="488"/>
      <c r="VFQ325" s="488"/>
      <c r="VFR325" s="697" t="s">
        <v>9880</v>
      </c>
      <c r="VFS325" s="698"/>
      <c r="VFT325" s="698"/>
      <c r="VFU325" s="488"/>
      <c r="VFV325" s="488"/>
      <c r="VFW325" s="488"/>
      <c r="VFX325" s="488"/>
      <c r="VFY325" s="488"/>
      <c r="VFZ325" s="697" t="s">
        <v>9880</v>
      </c>
      <c r="VGA325" s="698"/>
      <c r="VGB325" s="698"/>
      <c r="VGC325" s="488"/>
      <c r="VGD325" s="488"/>
      <c r="VGE325" s="488"/>
      <c r="VGF325" s="488"/>
      <c r="VGG325" s="488"/>
      <c r="VGH325" s="697" t="s">
        <v>9880</v>
      </c>
      <c r="VGI325" s="698"/>
      <c r="VGJ325" s="698"/>
      <c r="VGK325" s="488"/>
      <c r="VGL325" s="488"/>
      <c r="VGM325" s="488"/>
      <c r="VGN325" s="488"/>
      <c r="VGO325" s="488"/>
      <c r="VGP325" s="697" t="s">
        <v>9880</v>
      </c>
      <c r="VGQ325" s="698"/>
      <c r="VGR325" s="698"/>
      <c r="VGS325" s="488"/>
      <c r="VGT325" s="488"/>
      <c r="VGU325" s="488"/>
      <c r="VGV325" s="488"/>
      <c r="VGW325" s="488"/>
      <c r="VGX325" s="697" t="s">
        <v>9880</v>
      </c>
      <c r="VGY325" s="698"/>
      <c r="VGZ325" s="698"/>
      <c r="VHA325" s="488"/>
      <c r="VHB325" s="488"/>
      <c r="VHC325" s="488"/>
      <c r="VHD325" s="488"/>
      <c r="VHE325" s="488"/>
      <c r="VHF325" s="697" t="s">
        <v>9880</v>
      </c>
      <c r="VHG325" s="698"/>
      <c r="VHH325" s="698"/>
      <c r="VHI325" s="488"/>
      <c r="VHJ325" s="488"/>
      <c r="VHK325" s="488"/>
      <c r="VHL325" s="488"/>
      <c r="VHM325" s="488"/>
      <c r="VHN325" s="697" t="s">
        <v>9880</v>
      </c>
      <c r="VHO325" s="698"/>
      <c r="VHP325" s="698"/>
      <c r="VHQ325" s="488"/>
      <c r="VHR325" s="488"/>
      <c r="VHS325" s="488"/>
      <c r="VHT325" s="488"/>
      <c r="VHU325" s="488"/>
      <c r="VHV325" s="697" t="s">
        <v>9880</v>
      </c>
      <c r="VHW325" s="698"/>
      <c r="VHX325" s="698"/>
      <c r="VHY325" s="488"/>
      <c r="VHZ325" s="488"/>
      <c r="VIA325" s="488"/>
      <c r="VIB325" s="488"/>
      <c r="VIC325" s="488"/>
      <c r="VID325" s="697" t="s">
        <v>9880</v>
      </c>
      <c r="VIE325" s="698"/>
      <c r="VIF325" s="698"/>
      <c r="VIG325" s="488"/>
      <c r="VIH325" s="488"/>
      <c r="VII325" s="488"/>
      <c r="VIJ325" s="488"/>
      <c r="VIK325" s="488"/>
      <c r="VIL325" s="697" t="s">
        <v>9880</v>
      </c>
      <c r="VIM325" s="698"/>
      <c r="VIN325" s="698"/>
      <c r="VIO325" s="488"/>
      <c r="VIP325" s="488"/>
      <c r="VIQ325" s="488"/>
      <c r="VIR325" s="488"/>
      <c r="VIS325" s="488"/>
      <c r="VIT325" s="697" t="s">
        <v>9880</v>
      </c>
      <c r="VIU325" s="698"/>
      <c r="VIV325" s="698"/>
      <c r="VIW325" s="488"/>
      <c r="VIX325" s="488"/>
      <c r="VIY325" s="488"/>
      <c r="VIZ325" s="488"/>
      <c r="VJA325" s="488"/>
      <c r="VJB325" s="697" t="s">
        <v>9880</v>
      </c>
      <c r="VJC325" s="698"/>
      <c r="VJD325" s="698"/>
      <c r="VJE325" s="488"/>
      <c r="VJF325" s="488"/>
      <c r="VJG325" s="488"/>
      <c r="VJH325" s="488"/>
      <c r="VJI325" s="488"/>
      <c r="VJJ325" s="697" t="s">
        <v>9880</v>
      </c>
      <c r="VJK325" s="698"/>
      <c r="VJL325" s="698"/>
      <c r="VJM325" s="488"/>
      <c r="VJN325" s="488"/>
      <c r="VJO325" s="488"/>
      <c r="VJP325" s="488"/>
      <c r="VJQ325" s="488"/>
      <c r="VJR325" s="697" t="s">
        <v>9880</v>
      </c>
      <c r="VJS325" s="698"/>
      <c r="VJT325" s="698"/>
      <c r="VJU325" s="488"/>
      <c r="VJV325" s="488"/>
      <c r="VJW325" s="488"/>
      <c r="VJX325" s="488"/>
      <c r="VJY325" s="488"/>
      <c r="VJZ325" s="697" t="s">
        <v>9880</v>
      </c>
      <c r="VKA325" s="698"/>
      <c r="VKB325" s="698"/>
      <c r="VKC325" s="488"/>
      <c r="VKD325" s="488"/>
      <c r="VKE325" s="488"/>
      <c r="VKF325" s="488"/>
      <c r="VKG325" s="488"/>
      <c r="VKH325" s="697" t="s">
        <v>9880</v>
      </c>
      <c r="VKI325" s="698"/>
      <c r="VKJ325" s="698"/>
      <c r="VKK325" s="488"/>
      <c r="VKL325" s="488"/>
      <c r="VKM325" s="488"/>
      <c r="VKN325" s="488"/>
      <c r="VKO325" s="488"/>
      <c r="VKP325" s="697" t="s">
        <v>9880</v>
      </c>
      <c r="VKQ325" s="698"/>
      <c r="VKR325" s="698"/>
      <c r="VKS325" s="488"/>
      <c r="VKT325" s="488"/>
      <c r="VKU325" s="488"/>
      <c r="VKV325" s="488"/>
      <c r="VKW325" s="488"/>
      <c r="VKX325" s="697" t="s">
        <v>9880</v>
      </c>
      <c r="VKY325" s="698"/>
      <c r="VKZ325" s="698"/>
      <c r="VLA325" s="488"/>
      <c r="VLB325" s="488"/>
      <c r="VLC325" s="488"/>
      <c r="VLD325" s="488"/>
      <c r="VLE325" s="488"/>
      <c r="VLF325" s="697" t="s">
        <v>9880</v>
      </c>
      <c r="VLG325" s="698"/>
      <c r="VLH325" s="698"/>
      <c r="VLI325" s="488"/>
      <c r="VLJ325" s="488"/>
      <c r="VLK325" s="488"/>
      <c r="VLL325" s="488"/>
      <c r="VLM325" s="488"/>
      <c r="VLN325" s="697" t="s">
        <v>9880</v>
      </c>
      <c r="VLO325" s="698"/>
      <c r="VLP325" s="698"/>
      <c r="VLQ325" s="488"/>
      <c r="VLR325" s="488"/>
      <c r="VLS325" s="488"/>
      <c r="VLT325" s="488"/>
      <c r="VLU325" s="488"/>
      <c r="VLV325" s="697" t="s">
        <v>9880</v>
      </c>
      <c r="VLW325" s="698"/>
      <c r="VLX325" s="698"/>
      <c r="VLY325" s="488"/>
      <c r="VLZ325" s="488"/>
      <c r="VMA325" s="488"/>
      <c r="VMB325" s="488"/>
      <c r="VMC325" s="488"/>
      <c r="VMD325" s="697" t="s">
        <v>9880</v>
      </c>
      <c r="VME325" s="698"/>
      <c r="VMF325" s="698"/>
      <c r="VMG325" s="488"/>
      <c r="VMH325" s="488"/>
      <c r="VMI325" s="488"/>
      <c r="VMJ325" s="488"/>
      <c r="VMK325" s="488"/>
      <c r="VML325" s="697" t="s">
        <v>9880</v>
      </c>
      <c r="VMM325" s="698"/>
      <c r="VMN325" s="698"/>
      <c r="VMO325" s="488"/>
      <c r="VMP325" s="488"/>
      <c r="VMQ325" s="488"/>
      <c r="VMR325" s="488"/>
      <c r="VMS325" s="488"/>
      <c r="VMT325" s="697" t="s">
        <v>9880</v>
      </c>
      <c r="VMU325" s="698"/>
      <c r="VMV325" s="698"/>
      <c r="VMW325" s="488"/>
      <c r="VMX325" s="488"/>
      <c r="VMY325" s="488"/>
      <c r="VMZ325" s="488"/>
      <c r="VNA325" s="488"/>
      <c r="VNB325" s="697" t="s">
        <v>9880</v>
      </c>
      <c r="VNC325" s="698"/>
      <c r="VND325" s="698"/>
      <c r="VNE325" s="488"/>
      <c r="VNF325" s="488"/>
      <c r="VNG325" s="488"/>
      <c r="VNH325" s="488"/>
      <c r="VNI325" s="488"/>
      <c r="VNJ325" s="697" t="s">
        <v>9880</v>
      </c>
      <c r="VNK325" s="698"/>
      <c r="VNL325" s="698"/>
      <c r="VNM325" s="488"/>
      <c r="VNN325" s="488"/>
      <c r="VNO325" s="488"/>
      <c r="VNP325" s="488"/>
      <c r="VNQ325" s="488"/>
      <c r="VNR325" s="697" t="s">
        <v>9880</v>
      </c>
      <c r="VNS325" s="698"/>
      <c r="VNT325" s="698"/>
      <c r="VNU325" s="488"/>
      <c r="VNV325" s="488"/>
      <c r="VNW325" s="488"/>
      <c r="VNX325" s="488"/>
      <c r="VNY325" s="488"/>
      <c r="VNZ325" s="697" t="s">
        <v>9880</v>
      </c>
      <c r="VOA325" s="698"/>
      <c r="VOB325" s="698"/>
      <c r="VOC325" s="488"/>
      <c r="VOD325" s="488"/>
      <c r="VOE325" s="488"/>
      <c r="VOF325" s="488"/>
      <c r="VOG325" s="488"/>
      <c r="VOH325" s="697" t="s">
        <v>9880</v>
      </c>
      <c r="VOI325" s="698"/>
      <c r="VOJ325" s="698"/>
      <c r="VOK325" s="488"/>
      <c r="VOL325" s="488"/>
      <c r="VOM325" s="488"/>
      <c r="VON325" s="488"/>
      <c r="VOO325" s="488"/>
      <c r="VOP325" s="697" t="s">
        <v>9880</v>
      </c>
      <c r="VOQ325" s="698"/>
      <c r="VOR325" s="698"/>
      <c r="VOS325" s="488"/>
      <c r="VOT325" s="488"/>
      <c r="VOU325" s="488"/>
      <c r="VOV325" s="488"/>
      <c r="VOW325" s="488"/>
      <c r="VOX325" s="697" t="s">
        <v>9880</v>
      </c>
      <c r="VOY325" s="698"/>
      <c r="VOZ325" s="698"/>
      <c r="VPA325" s="488"/>
      <c r="VPB325" s="488"/>
      <c r="VPC325" s="488"/>
      <c r="VPD325" s="488"/>
      <c r="VPE325" s="488"/>
      <c r="VPF325" s="697" t="s">
        <v>9880</v>
      </c>
      <c r="VPG325" s="698"/>
      <c r="VPH325" s="698"/>
      <c r="VPI325" s="488"/>
      <c r="VPJ325" s="488"/>
      <c r="VPK325" s="488"/>
      <c r="VPL325" s="488"/>
      <c r="VPM325" s="488"/>
      <c r="VPN325" s="697" t="s">
        <v>9880</v>
      </c>
      <c r="VPO325" s="698"/>
      <c r="VPP325" s="698"/>
      <c r="VPQ325" s="488"/>
      <c r="VPR325" s="488"/>
      <c r="VPS325" s="488"/>
      <c r="VPT325" s="488"/>
      <c r="VPU325" s="488"/>
      <c r="VPV325" s="697" t="s">
        <v>9880</v>
      </c>
      <c r="VPW325" s="698"/>
      <c r="VPX325" s="698"/>
      <c r="VPY325" s="488"/>
      <c r="VPZ325" s="488"/>
      <c r="VQA325" s="488"/>
      <c r="VQB325" s="488"/>
      <c r="VQC325" s="488"/>
      <c r="VQD325" s="697" t="s">
        <v>9880</v>
      </c>
      <c r="VQE325" s="698"/>
      <c r="VQF325" s="698"/>
      <c r="VQG325" s="488"/>
      <c r="VQH325" s="488"/>
      <c r="VQI325" s="488"/>
      <c r="VQJ325" s="488"/>
      <c r="VQK325" s="488"/>
      <c r="VQL325" s="697" t="s">
        <v>9880</v>
      </c>
      <c r="VQM325" s="698"/>
      <c r="VQN325" s="698"/>
      <c r="VQO325" s="488"/>
      <c r="VQP325" s="488"/>
      <c r="VQQ325" s="488"/>
      <c r="VQR325" s="488"/>
      <c r="VQS325" s="488"/>
      <c r="VQT325" s="697" t="s">
        <v>9880</v>
      </c>
      <c r="VQU325" s="698"/>
      <c r="VQV325" s="698"/>
      <c r="VQW325" s="488"/>
      <c r="VQX325" s="488"/>
      <c r="VQY325" s="488"/>
      <c r="VQZ325" s="488"/>
      <c r="VRA325" s="488"/>
      <c r="VRB325" s="697" t="s">
        <v>9880</v>
      </c>
      <c r="VRC325" s="698"/>
      <c r="VRD325" s="698"/>
      <c r="VRE325" s="488"/>
      <c r="VRF325" s="488"/>
      <c r="VRG325" s="488"/>
      <c r="VRH325" s="488"/>
      <c r="VRI325" s="488"/>
      <c r="VRJ325" s="697" t="s">
        <v>9880</v>
      </c>
      <c r="VRK325" s="698"/>
      <c r="VRL325" s="698"/>
      <c r="VRM325" s="488"/>
      <c r="VRN325" s="488"/>
      <c r="VRO325" s="488"/>
      <c r="VRP325" s="488"/>
      <c r="VRQ325" s="488"/>
      <c r="VRR325" s="697" t="s">
        <v>9880</v>
      </c>
      <c r="VRS325" s="698"/>
      <c r="VRT325" s="698"/>
      <c r="VRU325" s="488"/>
      <c r="VRV325" s="488"/>
      <c r="VRW325" s="488"/>
      <c r="VRX325" s="488"/>
      <c r="VRY325" s="488"/>
      <c r="VRZ325" s="697" t="s">
        <v>9880</v>
      </c>
      <c r="VSA325" s="698"/>
      <c r="VSB325" s="698"/>
      <c r="VSC325" s="488"/>
      <c r="VSD325" s="488"/>
      <c r="VSE325" s="488"/>
      <c r="VSF325" s="488"/>
      <c r="VSG325" s="488"/>
      <c r="VSH325" s="697" t="s">
        <v>9880</v>
      </c>
      <c r="VSI325" s="698"/>
      <c r="VSJ325" s="698"/>
      <c r="VSK325" s="488"/>
      <c r="VSL325" s="488"/>
      <c r="VSM325" s="488"/>
      <c r="VSN325" s="488"/>
      <c r="VSO325" s="488"/>
      <c r="VSP325" s="697" t="s">
        <v>9880</v>
      </c>
      <c r="VSQ325" s="698"/>
      <c r="VSR325" s="698"/>
      <c r="VSS325" s="488"/>
      <c r="VST325" s="488"/>
      <c r="VSU325" s="488"/>
      <c r="VSV325" s="488"/>
      <c r="VSW325" s="488"/>
      <c r="VSX325" s="697" t="s">
        <v>9880</v>
      </c>
      <c r="VSY325" s="698"/>
      <c r="VSZ325" s="698"/>
      <c r="VTA325" s="488"/>
      <c r="VTB325" s="488"/>
      <c r="VTC325" s="488"/>
      <c r="VTD325" s="488"/>
      <c r="VTE325" s="488"/>
      <c r="VTF325" s="697" t="s">
        <v>9880</v>
      </c>
      <c r="VTG325" s="698"/>
      <c r="VTH325" s="698"/>
      <c r="VTI325" s="488"/>
      <c r="VTJ325" s="488"/>
      <c r="VTK325" s="488"/>
      <c r="VTL325" s="488"/>
      <c r="VTM325" s="488"/>
      <c r="VTN325" s="697" t="s">
        <v>9880</v>
      </c>
      <c r="VTO325" s="698"/>
      <c r="VTP325" s="698"/>
      <c r="VTQ325" s="488"/>
      <c r="VTR325" s="488"/>
      <c r="VTS325" s="488"/>
      <c r="VTT325" s="488"/>
      <c r="VTU325" s="488"/>
      <c r="VTV325" s="697" t="s">
        <v>9880</v>
      </c>
      <c r="VTW325" s="698"/>
      <c r="VTX325" s="698"/>
      <c r="VTY325" s="488"/>
      <c r="VTZ325" s="488"/>
      <c r="VUA325" s="488"/>
      <c r="VUB325" s="488"/>
      <c r="VUC325" s="488"/>
      <c r="VUD325" s="697" t="s">
        <v>9880</v>
      </c>
      <c r="VUE325" s="698"/>
      <c r="VUF325" s="698"/>
      <c r="VUG325" s="488"/>
      <c r="VUH325" s="488"/>
      <c r="VUI325" s="488"/>
      <c r="VUJ325" s="488"/>
      <c r="VUK325" s="488"/>
      <c r="VUL325" s="697" t="s">
        <v>9880</v>
      </c>
      <c r="VUM325" s="698"/>
      <c r="VUN325" s="698"/>
      <c r="VUO325" s="488"/>
      <c r="VUP325" s="488"/>
      <c r="VUQ325" s="488"/>
      <c r="VUR325" s="488"/>
      <c r="VUS325" s="488"/>
      <c r="VUT325" s="697" t="s">
        <v>9880</v>
      </c>
      <c r="VUU325" s="698"/>
      <c r="VUV325" s="698"/>
      <c r="VUW325" s="488"/>
      <c r="VUX325" s="488"/>
      <c r="VUY325" s="488"/>
      <c r="VUZ325" s="488"/>
      <c r="VVA325" s="488"/>
      <c r="VVB325" s="697" t="s">
        <v>9880</v>
      </c>
      <c r="VVC325" s="698"/>
      <c r="VVD325" s="698"/>
      <c r="VVE325" s="488"/>
      <c r="VVF325" s="488"/>
      <c r="VVG325" s="488"/>
      <c r="VVH325" s="488"/>
      <c r="VVI325" s="488"/>
      <c r="VVJ325" s="697" t="s">
        <v>9880</v>
      </c>
      <c r="VVK325" s="698"/>
      <c r="VVL325" s="698"/>
      <c r="VVM325" s="488"/>
      <c r="VVN325" s="488"/>
      <c r="VVO325" s="488"/>
      <c r="VVP325" s="488"/>
      <c r="VVQ325" s="488"/>
      <c r="VVR325" s="697" t="s">
        <v>9880</v>
      </c>
      <c r="VVS325" s="698"/>
      <c r="VVT325" s="698"/>
      <c r="VVU325" s="488"/>
      <c r="VVV325" s="488"/>
      <c r="VVW325" s="488"/>
      <c r="VVX325" s="488"/>
      <c r="VVY325" s="488"/>
      <c r="VVZ325" s="697" t="s">
        <v>9880</v>
      </c>
      <c r="VWA325" s="698"/>
      <c r="VWB325" s="698"/>
      <c r="VWC325" s="488"/>
      <c r="VWD325" s="488"/>
      <c r="VWE325" s="488"/>
      <c r="VWF325" s="488"/>
      <c r="VWG325" s="488"/>
      <c r="VWH325" s="697" t="s">
        <v>9880</v>
      </c>
      <c r="VWI325" s="698"/>
      <c r="VWJ325" s="698"/>
      <c r="VWK325" s="488"/>
      <c r="VWL325" s="488"/>
      <c r="VWM325" s="488"/>
      <c r="VWN325" s="488"/>
      <c r="VWO325" s="488"/>
      <c r="VWP325" s="697" t="s">
        <v>9880</v>
      </c>
      <c r="VWQ325" s="698"/>
      <c r="VWR325" s="698"/>
      <c r="VWS325" s="488"/>
      <c r="VWT325" s="488"/>
      <c r="VWU325" s="488"/>
      <c r="VWV325" s="488"/>
      <c r="VWW325" s="488"/>
      <c r="VWX325" s="697" t="s">
        <v>9880</v>
      </c>
      <c r="VWY325" s="698"/>
      <c r="VWZ325" s="698"/>
      <c r="VXA325" s="488"/>
      <c r="VXB325" s="488"/>
      <c r="VXC325" s="488"/>
      <c r="VXD325" s="488"/>
      <c r="VXE325" s="488"/>
      <c r="VXF325" s="697" t="s">
        <v>9880</v>
      </c>
      <c r="VXG325" s="698"/>
      <c r="VXH325" s="698"/>
      <c r="VXI325" s="488"/>
      <c r="VXJ325" s="488"/>
      <c r="VXK325" s="488"/>
      <c r="VXL325" s="488"/>
      <c r="VXM325" s="488"/>
      <c r="VXN325" s="697" t="s">
        <v>9880</v>
      </c>
      <c r="VXO325" s="698"/>
      <c r="VXP325" s="698"/>
      <c r="VXQ325" s="488"/>
      <c r="VXR325" s="488"/>
      <c r="VXS325" s="488"/>
      <c r="VXT325" s="488"/>
      <c r="VXU325" s="488"/>
      <c r="VXV325" s="697" t="s">
        <v>9880</v>
      </c>
      <c r="VXW325" s="698"/>
      <c r="VXX325" s="698"/>
      <c r="VXY325" s="488"/>
      <c r="VXZ325" s="488"/>
      <c r="VYA325" s="488"/>
      <c r="VYB325" s="488"/>
      <c r="VYC325" s="488"/>
      <c r="VYD325" s="697" t="s">
        <v>9880</v>
      </c>
      <c r="VYE325" s="698"/>
      <c r="VYF325" s="698"/>
      <c r="VYG325" s="488"/>
      <c r="VYH325" s="488"/>
      <c r="VYI325" s="488"/>
      <c r="VYJ325" s="488"/>
      <c r="VYK325" s="488"/>
      <c r="VYL325" s="697" t="s">
        <v>9880</v>
      </c>
      <c r="VYM325" s="698"/>
      <c r="VYN325" s="698"/>
      <c r="VYO325" s="488"/>
      <c r="VYP325" s="488"/>
      <c r="VYQ325" s="488"/>
      <c r="VYR325" s="488"/>
      <c r="VYS325" s="488"/>
      <c r="VYT325" s="697" t="s">
        <v>9880</v>
      </c>
      <c r="VYU325" s="698"/>
      <c r="VYV325" s="698"/>
      <c r="VYW325" s="488"/>
      <c r="VYX325" s="488"/>
      <c r="VYY325" s="488"/>
      <c r="VYZ325" s="488"/>
      <c r="VZA325" s="488"/>
      <c r="VZB325" s="697" t="s">
        <v>9880</v>
      </c>
      <c r="VZC325" s="698"/>
      <c r="VZD325" s="698"/>
      <c r="VZE325" s="488"/>
      <c r="VZF325" s="488"/>
      <c r="VZG325" s="488"/>
      <c r="VZH325" s="488"/>
      <c r="VZI325" s="488"/>
      <c r="VZJ325" s="697" t="s">
        <v>9880</v>
      </c>
      <c r="VZK325" s="698"/>
      <c r="VZL325" s="698"/>
      <c r="VZM325" s="488"/>
      <c r="VZN325" s="488"/>
      <c r="VZO325" s="488"/>
      <c r="VZP325" s="488"/>
      <c r="VZQ325" s="488"/>
      <c r="VZR325" s="697" t="s">
        <v>9880</v>
      </c>
      <c r="VZS325" s="698"/>
      <c r="VZT325" s="698"/>
      <c r="VZU325" s="488"/>
      <c r="VZV325" s="488"/>
      <c r="VZW325" s="488"/>
      <c r="VZX325" s="488"/>
      <c r="VZY325" s="488"/>
      <c r="VZZ325" s="697" t="s">
        <v>9880</v>
      </c>
      <c r="WAA325" s="698"/>
      <c r="WAB325" s="698"/>
      <c r="WAC325" s="488"/>
      <c r="WAD325" s="488"/>
      <c r="WAE325" s="488"/>
      <c r="WAF325" s="488"/>
      <c r="WAG325" s="488"/>
      <c r="WAH325" s="697" t="s">
        <v>9880</v>
      </c>
      <c r="WAI325" s="698"/>
      <c r="WAJ325" s="698"/>
      <c r="WAK325" s="488"/>
      <c r="WAL325" s="488"/>
      <c r="WAM325" s="488"/>
      <c r="WAN325" s="488"/>
      <c r="WAO325" s="488"/>
      <c r="WAP325" s="697" t="s">
        <v>9880</v>
      </c>
      <c r="WAQ325" s="698"/>
      <c r="WAR325" s="698"/>
      <c r="WAS325" s="488"/>
      <c r="WAT325" s="488"/>
      <c r="WAU325" s="488"/>
      <c r="WAV325" s="488"/>
      <c r="WAW325" s="488"/>
      <c r="WAX325" s="697" t="s">
        <v>9880</v>
      </c>
      <c r="WAY325" s="698"/>
      <c r="WAZ325" s="698"/>
      <c r="WBA325" s="488"/>
      <c r="WBB325" s="488"/>
      <c r="WBC325" s="488"/>
      <c r="WBD325" s="488"/>
      <c r="WBE325" s="488"/>
      <c r="WBF325" s="697" t="s">
        <v>9880</v>
      </c>
      <c r="WBG325" s="698"/>
      <c r="WBH325" s="698"/>
      <c r="WBI325" s="488"/>
      <c r="WBJ325" s="488"/>
      <c r="WBK325" s="488"/>
      <c r="WBL325" s="488"/>
      <c r="WBM325" s="488"/>
      <c r="WBN325" s="697" t="s">
        <v>9880</v>
      </c>
      <c r="WBO325" s="698"/>
      <c r="WBP325" s="698"/>
      <c r="WBQ325" s="488"/>
      <c r="WBR325" s="488"/>
      <c r="WBS325" s="488"/>
      <c r="WBT325" s="488"/>
      <c r="WBU325" s="488"/>
      <c r="WBV325" s="697" t="s">
        <v>9880</v>
      </c>
      <c r="WBW325" s="698"/>
      <c r="WBX325" s="698"/>
      <c r="WBY325" s="488"/>
      <c r="WBZ325" s="488"/>
      <c r="WCA325" s="488"/>
      <c r="WCB325" s="488"/>
      <c r="WCC325" s="488"/>
      <c r="WCD325" s="697" t="s">
        <v>9880</v>
      </c>
      <c r="WCE325" s="698"/>
      <c r="WCF325" s="698"/>
      <c r="WCG325" s="488"/>
      <c r="WCH325" s="488"/>
      <c r="WCI325" s="488"/>
      <c r="WCJ325" s="488"/>
      <c r="WCK325" s="488"/>
      <c r="WCL325" s="697" t="s">
        <v>9880</v>
      </c>
      <c r="WCM325" s="698"/>
      <c r="WCN325" s="698"/>
      <c r="WCO325" s="488"/>
      <c r="WCP325" s="488"/>
      <c r="WCQ325" s="488"/>
      <c r="WCR325" s="488"/>
      <c r="WCS325" s="488"/>
      <c r="WCT325" s="697" t="s">
        <v>9880</v>
      </c>
      <c r="WCU325" s="698"/>
      <c r="WCV325" s="698"/>
      <c r="WCW325" s="488"/>
      <c r="WCX325" s="488"/>
      <c r="WCY325" s="488"/>
      <c r="WCZ325" s="488"/>
      <c r="WDA325" s="488"/>
      <c r="WDB325" s="697" t="s">
        <v>9880</v>
      </c>
      <c r="WDC325" s="698"/>
      <c r="WDD325" s="698"/>
      <c r="WDE325" s="488"/>
      <c r="WDF325" s="488"/>
      <c r="WDG325" s="488"/>
      <c r="WDH325" s="488"/>
      <c r="WDI325" s="488"/>
      <c r="WDJ325" s="697" t="s">
        <v>9880</v>
      </c>
      <c r="WDK325" s="698"/>
      <c r="WDL325" s="698"/>
      <c r="WDM325" s="488"/>
      <c r="WDN325" s="488"/>
      <c r="WDO325" s="488"/>
      <c r="WDP325" s="488"/>
      <c r="WDQ325" s="488"/>
      <c r="WDR325" s="697" t="s">
        <v>9880</v>
      </c>
      <c r="WDS325" s="698"/>
      <c r="WDT325" s="698"/>
      <c r="WDU325" s="488"/>
      <c r="WDV325" s="488"/>
      <c r="WDW325" s="488"/>
      <c r="WDX325" s="488"/>
      <c r="WDY325" s="488"/>
      <c r="WDZ325" s="697" t="s">
        <v>9880</v>
      </c>
      <c r="WEA325" s="698"/>
      <c r="WEB325" s="698"/>
      <c r="WEC325" s="488"/>
      <c r="WED325" s="488"/>
      <c r="WEE325" s="488"/>
      <c r="WEF325" s="488"/>
      <c r="WEG325" s="488"/>
      <c r="WEH325" s="697" t="s">
        <v>9880</v>
      </c>
      <c r="WEI325" s="698"/>
      <c r="WEJ325" s="698"/>
      <c r="WEK325" s="488"/>
      <c r="WEL325" s="488"/>
      <c r="WEM325" s="488"/>
      <c r="WEN325" s="488"/>
      <c r="WEO325" s="488"/>
      <c r="WEP325" s="697" t="s">
        <v>9880</v>
      </c>
      <c r="WEQ325" s="698"/>
      <c r="WER325" s="698"/>
      <c r="WES325" s="488"/>
      <c r="WET325" s="488"/>
      <c r="WEU325" s="488"/>
      <c r="WEV325" s="488"/>
      <c r="WEW325" s="488"/>
      <c r="WEX325" s="697" t="s">
        <v>9880</v>
      </c>
      <c r="WEY325" s="698"/>
      <c r="WEZ325" s="698"/>
      <c r="WFA325" s="488"/>
      <c r="WFB325" s="488"/>
      <c r="WFC325" s="488"/>
      <c r="WFD325" s="488"/>
      <c r="WFE325" s="488"/>
      <c r="WFF325" s="697" t="s">
        <v>9880</v>
      </c>
      <c r="WFG325" s="698"/>
      <c r="WFH325" s="698"/>
      <c r="WFI325" s="488"/>
      <c r="WFJ325" s="488"/>
      <c r="WFK325" s="488"/>
      <c r="WFL325" s="488"/>
      <c r="WFM325" s="488"/>
      <c r="WFN325" s="697" t="s">
        <v>9880</v>
      </c>
      <c r="WFO325" s="698"/>
      <c r="WFP325" s="698"/>
      <c r="WFQ325" s="488"/>
      <c r="WFR325" s="488"/>
      <c r="WFS325" s="488"/>
      <c r="WFT325" s="488"/>
      <c r="WFU325" s="488"/>
      <c r="WFV325" s="697" t="s">
        <v>9880</v>
      </c>
      <c r="WFW325" s="698"/>
      <c r="WFX325" s="698"/>
      <c r="WFY325" s="488"/>
      <c r="WFZ325" s="488"/>
      <c r="WGA325" s="488"/>
      <c r="WGB325" s="488"/>
      <c r="WGC325" s="488"/>
      <c r="WGD325" s="697" t="s">
        <v>9880</v>
      </c>
      <c r="WGE325" s="698"/>
      <c r="WGF325" s="698"/>
      <c r="WGG325" s="488"/>
      <c r="WGH325" s="488"/>
      <c r="WGI325" s="488"/>
      <c r="WGJ325" s="488"/>
      <c r="WGK325" s="488"/>
      <c r="WGL325" s="697" t="s">
        <v>9880</v>
      </c>
      <c r="WGM325" s="698"/>
      <c r="WGN325" s="698"/>
      <c r="WGO325" s="488"/>
      <c r="WGP325" s="488"/>
      <c r="WGQ325" s="488"/>
      <c r="WGR325" s="488"/>
      <c r="WGS325" s="488"/>
      <c r="WGT325" s="697" t="s">
        <v>9880</v>
      </c>
      <c r="WGU325" s="698"/>
      <c r="WGV325" s="698"/>
      <c r="WGW325" s="488"/>
      <c r="WGX325" s="488"/>
      <c r="WGY325" s="488"/>
      <c r="WGZ325" s="488"/>
      <c r="WHA325" s="488"/>
      <c r="WHB325" s="697" t="s">
        <v>9880</v>
      </c>
      <c r="WHC325" s="698"/>
      <c r="WHD325" s="698"/>
      <c r="WHE325" s="488"/>
      <c r="WHF325" s="488"/>
      <c r="WHG325" s="488"/>
      <c r="WHH325" s="488"/>
      <c r="WHI325" s="488"/>
      <c r="WHJ325" s="697" t="s">
        <v>9880</v>
      </c>
      <c r="WHK325" s="698"/>
      <c r="WHL325" s="698"/>
      <c r="WHM325" s="488"/>
      <c r="WHN325" s="488"/>
      <c r="WHO325" s="488"/>
      <c r="WHP325" s="488"/>
      <c r="WHQ325" s="488"/>
      <c r="WHR325" s="697" t="s">
        <v>9880</v>
      </c>
      <c r="WHS325" s="698"/>
      <c r="WHT325" s="698"/>
      <c r="WHU325" s="488"/>
      <c r="WHV325" s="488"/>
      <c r="WHW325" s="488"/>
      <c r="WHX325" s="488"/>
      <c r="WHY325" s="488"/>
      <c r="WHZ325" s="697" t="s">
        <v>9880</v>
      </c>
      <c r="WIA325" s="698"/>
      <c r="WIB325" s="698"/>
      <c r="WIC325" s="488"/>
      <c r="WID325" s="488"/>
      <c r="WIE325" s="488"/>
      <c r="WIF325" s="488"/>
      <c r="WIG325" s="488"/>
      <c r="WIH325" s="697" t="s">
        <v>9880</v>
      </c>
      <c r="WII325" s="698"/>
      <c r="WIJ325" s="698"/>
      <c r="WIK325" s="488"/>
      <c r="WIL325" s="488"/>
      <c r="WIM325" s="488"/>
      <c r="WIN325" s="488"/>
      <c r="WIO325" s="488"/>
      <c r="WIP325" s="697" t="s">
        <v>9880</v>
      </c>
      <c r="WIQ325" s="698"/>
      <c r="WIR325" s="698"/>
      <c r="WIS325" s="488"/>
      <c r="WIT325" s="488"/>
      <c r="WIU325" s="488"/>
      <c r="WIV325" s="488"/>
      <c r="WIW325" s="488"/>
      <c r="WIX325" s="697" t="s">
        <v>9880</v>
      </c>
      <c r="WIY325" s="698"/>
      <c r="WIZ325" s="698"/>
      <c r="WJA325" s="488"/>
      <c r="WJB325" s="488"/>
      <c r="WJC325" s="488"/>
      <c r="WJD325" s="488"/>
      <c r="WJE325" s="488"/>
      <c r="WJF325" s="697" t="s">
        <v>9880</v>
      </c>
      <c r="WJG325" s="698"/>
      <c r="WJH325" s="698"/>
      <c r="WJI325" s="488"/>
      <c r="WJJ325" s="488"/>
      <c r="WJK325" s="488"/>
      <c r="WJL325" s="488"/>
      <c r="WJM325" s="488"/>
      <c r="WJN325" s="697" t="s">
        <v>9880</v>
      </c>
      <c r="WJO325" s="698"/>
      <c r="WJP325" s="698"/>
      <c r="WJQ325" s="488"/>
      <c r="WJR325" s="488"/>
      <c r="WJS325" s="488"/>
      <c r="WJT325" s="488"/>
      <c r="WJU325" s="488"/>
      <c r="WJV325" s="697" t="s">
        <v>9880</v>
      </c>
      <c r="WJW325" s="698"/>
      <c r="WJX325" s="698"/>
      <c r="WJY325" s="488"/>
      <c r="WJZ325" s="488"/>
      <c r="WKA325" s="488"/>
      <c r="WKB325" s="488"/>
      <c r="WKC325" s="488"/>
      <c r="WKD325" s="697" t="s">
        <v>9880</v>
      </c>
      <c r="WKE325" s="698"/>
      <c r="WKF325" s="698"/>
      <c r="WKG325" s="488"/>
      <c r="WKH325" s="488"/>
      <c r="WKI325" s="488"/>
      <c r="WKJ325" s="488"/>
      <c r="WKK325" s="488"/>
      <c r="WKL325" s="697" t="s">
        <v>9880</v>
      </c>
      <c r="WKM325" s="698"/>
      <c r="WKN325" s="698"/>
      <c r="WKO325" s="488"/>
      <c r="WKP325" s="488"/>
      <c r="WKQ325" s="488"/>
      <c r="WKR325" s="488"/>
      <c r="WKS325" s="488"/>
      <c r="WKT325" s="697" t="s">
        <v>9880</v>
      </c>
      <c r="WKU325" s="698"/>
      <c r="WKV325" s="698"/>
      <c r="WKW325" s="488"/>
      <c r="WKX325" s="488"/>
      <c r="WKY325" s="488"/>
      <c r="WKZ325" s="488"/>
      <c r="WLA325" s="488"/>
      <c r="WLB325" s="697" t="s">
        <v>9880</v>
      </c>
      <c r="WLC325" s="698"/>
      <c r="WLD325" s="698"/>
      <c r="WLE325" s="488"/>
      <c r="WLF325" s="488"/>
      <c r="WLG325" s="488"/>
      <c r="WLH325" s="488"/>
      <c r="WLI325" s="488"/>
      <c r="WLJ325" s="697" t="s">
        <v>9880</v>
      </c>
      <c r="WLK325" s="698"/>
      <c r="WLL325" s="698"/>
      <c r="WLM325" s="488"/>
      <c r="WLN325" s="488"/>
      <c r="WLO325" s="488"/>
      <c r="WLP325" s="488"/>
      <c r="WLQ325" s="488"/>
      <c r="WLR325" s="697" t="s">
        <v>9880</v>
      </c>
      <c r="WLS325" s="698"/>
      <c r="WLT325" s="698"/>
      <c r="WLU325" s="488"/>
      <c r="WLV325" s="488"/>
      <c r="WLW325" s="488"/>
      <c r="WLX325" s="488"/>
      <c r="WLY325" s="488"/>
      <c r="WLZ325" s="697" t="s">
        <v>9880</v>
      </c>
      <c r="WMA325" s="698"/>
      <c r="WMB325" s="698"/>
      <c r="WMC325" s="488"/>
      <c r="WMD325" s="488"/>
      <c r="WME325" s="488"/>
      <c r="WMF325" s="488"/>
      <c r="WMG325" s="488"/>
      <c r="WMH325" s="697" t="s">
        <v>9880</v>
      </c>
      <c r="WMI325" s="698"/>
      <c r="WMJ325" s="698"/>
      <c r="WMK325" s="488"/>
      <c r="WML325" s="488"/>
      <c r="WMM325" s="488"/>
      <c r="WMN325" s="488"/>
      <c r="WMO325" s="488"/>
      <c r="WMP325" s="697" t="s">
        <v>9880</v>
      </c>
      <c r="WMQ325" s="698"/>
      <c r="WMR325" s="698"/>
      <c r="WMS325" s="488"/>
      <c r="WMT325" s="488"/>
      <c r="WMU325" s="488"/>
      <c r="WMV325" s="488"/>
      <c r="WMW325" s="488"/>
      <c r="WMX325" s="697" t="s">
        <v>9880</v>
      </c>
      <c r="WMY325" s="698"/>
      <c r="WMZ325" s="698"/>
      <c r="WNA325" s="488"/>
      <c r="WNB325" s="488"/>
      <c r="WNC325" s="488"/>
      <c r="WND325" s="488"/>
      <c r="WNE325" s="488"/>
      <c r="WNF325" s="697" t="s">
        <v>9880</v>
      </c>
      <c r="WNG325" s="698"/>
      <c r="WNH325" s="698"/>
      <c r="WNI325" s="488"/>
      <c r="WNJ325" s="488"/>
      <c r="WNK325" s="488"/>
      <c r="WNL325" s="488"/>
      <c r="WNM325" s="488"/>
      <c r="WNN325" s="697" t="s">
        <v>9880</v>
      </c>
      <c r="WNO325" s="698"/>
      <c r="WNP325" s="698"/>
      <c r="WNQ325" s="488"/>
      <c r="WNR325" s="488"/>
      <c r="WNS325" s="488"/>
      <c r="WNT325" s="488"/>
      <c r="WNU325" s="488"/>
      <c r="WNV325" s="697" t="s">
        <v>9880</v>
      </c>
      <c r="WNW325" s="698"/>
      <c r="WNX325" s="698"/>
      <c r="WNY325" s="488"/>
      <c r="WNZ325" s="488"/>
      <c r="WOA325" s="488"/>
      <c r="WOB325" s="488"/>
      <c r="WOC325" s="488"/>
      <c r="WOD325" s="697" t="s">
        <v>9880</v>
      </c>
      <c r="WOE325" s="698"/>
      <c r="WOF325" s="698"/>
      <c r="WOG325" s="488"/>
      <c r="WOH325" s="488"/>
      <c r="WOI325" s="488"/>
      <c r="WOJ325" s="488"/>
      <c r="WOK325" s="488"/>
      <c r="WOL325" s="697" t="s">
        <v>9880</v>
      </c>
      <c r="WOM325" s="698"/>
      <c r="WON325" s="698"/>
      <c r="WOO325" s="488"/>
      <c r="WOP325" s="488"/>
      <c r="WOQ325" s="488"/>
      <c r="WOR325" s="488"/>
      <c r="WOS325" s="488"/>
      <c r="WOT325" s="697" t="s">
        <v>9880</v>
      </c>
      <c r="WOU325" s="698"/>
      <c r="WOV325" s="698"/>
      <c r="WOW325" s="488"/>
      <c r="WOX325" s="488"/>
      <c r="WOY325" s="488"/>
      <c r="WOZ325" s="488"/>
      <c r="WPA325" s="488"/>
      <c r="WPB325" s="697" t="s">
        <v>9880</v>
      </c>
      <c r="WPC325" s="698"/>
      <c r="WPD325" s="698"/>
      <c r="WPE325" s="488"/>
      <c r="WPF325" s="488"/>
      <c r="WPG325" s="488"/>
      <c r="WPH325" s="488"/>
      <c r="WPI325" s="488"/>
      <c r="WPJ325" s="697" t="s">
        <v>9880</v>
      </c>
      <c r="WPK325" s="698"/>
      <c r="WPL325" s="698"/>
      <c r="WPM325" s="488"/>
      <c r="WPN325" s="488"/>
      <c r="WPO325" s="488"/>
      <c r="WPP325" s="488"/>
      <c r="WPQ325" s="488"/>
      <c r="WPR325" s="697" t="s">
        <v>9880</v>
      </c>
      <c r="WPS325" s="698"/>
      <c r="WPT325" s="698"/>
      <c r="WPU325" s="488"/>
      <c r="WPV325" s="488"/>
      <c r="WPW325" s="488"/>
      <c r="WPX325" s="488"/>
      <c r="WPY325" s="488"/>
      <c r="WPZ325" s="697" t="s">
        <v>9880</v>
      </c>
      <c r="WQA325" s="698"/>
      <c r="WQB325" s="698"/>
      <c r="WQC325" s="488"/>
      <c r="WQD325" s="488"/>
      <c r="WQE325" s="488"/>
      <c r="WQF325" s="488"/>
      <c r="WQG325" s="488"/>
      <c r="WQH325" s="697" t="s">
        <v>9880</v>
      </c>
      <c r="WQI325" s="698"/>
      <c r="WQJ325" s="698"/>
      <c r="WQK325" s="488"/>
      <c r="WQL325" s="488"/>
      <c r="WQM325" s="488"/>
      <c r="WQN325" s="488"/>
      <c r="WQO325" s="488"/>
      <c r="WQP325" s="697" t="s">
        <v>9880</v>
      </c>
      <c r="WQQ325" s="698"/>
      <c r="WQR325" s="698"/>
      <c r="WQS325" s="488"/>
      <c r="WQT325" s="488"/>
      <c r="WQU325" s="488"/>
      <c r="WQV325" s="488"/>
      <c r="WQW325" s="488"/>
      <c r="WQX325" s="697" t="s">
        <v>9880</v>
      </c>
      <c r="WQY325" s="698"/>
      <c r="WQZ325" s="698"/>
      <c r="WRA325" s="488"/>
      <c r="WRB325" s="488"/>
      <c r="WRC325" s="488"/>
      <c r="WRD325" s="488"/>
      <c r="WRE325" s="488"/>
      <c r="WRF325" s="697" t="s">
        <v>9880</v>
      </c>
      <c r="WRG325" s="698"/>
      <c r="WRH325" s="698"/>
      <c r="WRI325" s="488"/>
      <c r="WRJ325" s="488"/>
      <c r="WRK325" s="488"/>
      <c r="WRL325" s="488"/>
      <c r="WRM325" s="488"/>
      <c r="WRN325" s="697" t="s">
        <v>9880</v>
      </c>
      <c r="WRO325" s="698"/>
      <c r="WRP325" s="698"/>
      <c r="WRQ325" s="488"/>
      <c r="WRR325" s="488"/>
      <c r="WRS325" s="488"/>
      <c r="WRT325" s="488"/>
      <c r="WRU325" s="488"/>
      <c r="WRV325" s="697" t="s">
        <v>9880</v>
      </c>
      <c r="WRW325" s="698"/>
      <c r="WRX325" s="698"/>
      <c r="WRY325" s="488"/>
      <c r="WRZ325" s="488"/>
      <c r="WSA325" s="488"/>
      <c r="WSB325" s="488"/>
      <c r="WSC325" s="488"/>
      <c r="WSD325" s="697" t="s">
        <v>9880</v>
      </c>
      <c r="WSE325" s="698"/>
      <c r="WSF325" s="698"/>
      <c r="WSG325" s="488"/>
      <c r="WSH325" s="488"/>
      <c r="WSI325" s="488"/>
      <c r="WSJ325" s="488"/>
      <c r="WSK325" s="488"/>
      <c r="WSL325" s="697" t="s">
        <v>9880</v>
      </c>
      <c r="WSM325" s="698"/>
      <c r="WSN325" s="698"/>
      <c r="WSO325" s="488"/>
      <c r="WSP325" s="488"/>
      <c r="WSQ325" s="488"/>
      <c r="WSR325" s="488"/>
      <c r="WSS325" s="488"/>
      <c r="WST325" s="697" t="s">
        <v>9880</v>
      </c>
      <c r="WSU325" s="698"/>
      <c r="WSV325" s="698"/>
      <c r="WSW325" s="488"/>
      <c r="WSX325" s="488"/>
      <c r="WSY325" s="488"/>
      <c r="WSZ325" s="488"/>
      <c r="WTA325" s="488"/>
      <c r="WTB325" s="697" t="s">
        <v>9880</v>
      </c>
      <c r="WTC325" s="698"/>
      <c r="WTD325" s="698"/>
      <c r="WTE325" s="488"/>
      <c r="WTF325" s="488"/>
      <c r="WTG325" s="488"/>
      <c r="WTH325" s="488"/>
      <c r="WTI325" s="488"/>
      <c r="WTJ325" s="697" t="s">
        <v>9880</v>
      </c>
      <c r="WTK325" s="698"/>
      <c r="WTL325" s="698"/>
      <c r="WTM325" s="488"/>
      <c r="WTN325" s="488"/>
      <c r="WTO325" s="488"/>
      <c r="WTP325" s="488"/>
      <c r="WTQ325" s="488"/>
      <c r="WTR325" s="697" t="s">
        <v>9880</v>
      </c>
      <c r="WTS325" s="698"/>
      <c r="WTT325" s="698"/>
      <c r="WTU325" s="488"/>
      <c r="WTV325" s="488"/>
      <c r="WTW325" s="488"/>
      <c r="WTX325" s="488"/>
      <c r="WTY325" s="488"/>
      <c r="WTZ325" s="697" t="s">
        <v>9880</v>
      </c>
      <c r="WUA325" s="698"/>
      <c r="WUB325" s="698"/>
      <c r="WUC325" s="488"/>
      <c r="WUD325" s="488"/>
      <c r="WUE325" s="488"/>
      <c r="WUF325" s="488"/>
      <c r="WUG325" s="488"/>
      <c r="WUH325" s="697" t="s">
        <v>9880</v>
      </c>
      <c r="WUI325" s="698"/>
      <c r="WUJ325" s="698"/>
      <c r="WUK325" s="488"/>
      <c r="WUL325" s="488"/>
      <c r="WUM325" s="488"/>
      <c r="WUN325" s="488"/>
      <c r="WUO325" s="488"/>
      <c r="WUP325" s="697" t="s">
        <v>9880</v>
      </c>
      <c r="WUQ325" s="698"/>
      <c r="WUR325" s="698"/>
      <c r="WUS325" s="488"/>
      <c r="WUT325" s="488"/>
      <c r="WUU325" s="488"/>
      <c r="WUV325" s="488"/>
      <c r="WUW325" s="488"/>
      <c r="WUX325" s="697" t="s">
        <v>9880</v>
      </c>
      <c r="WUY325" s="698"/>
      <c r="WUZ325" s="698"/>
      <c r="WVA325" s="488"/>
      <c r="WVB325" s="488"/>
      <c r="WVC325" s="488"/>
      <c r="WVD325" s="488"/>
      <c r="WVE325" s="488"/>
      <c r="WVF325" s="697" t="s">
        <v>9880</v>
      </c>
      <c r="WVG325" s="698"/>
      <c r="WVH325" s="698"/>
      <c r="WVI325" s="488"/>
      <c r="WVJ325" s="488"/>
      <c r="WVK325" s="488"/>
      <c r="WVL325" s="488"/>
      <c r="WVM325" s="488"/>
      <c r="WVN325" s="697" t="s">
        <v>9880</v>
      </c>
      <c r="WVO325" s="698"/>
      <c r="WVP325" s="698"/>
      <c r="WVQ325" s="488"/>
      <c r="WVR325" s="488"/>
      <c r="WVS325" s="488"/>
      <c r="WVT325" s="488"/>
      <c r="WVU325" s="488"/>
      <c r="WVV325" s="697" t="s">
        <v>9880</v>
      </c>
      <c r="WVW325" s="698"/>
      <c r="WVX325" s="698"/>
      <c r="WVY325" s="488"/>
      <c r="WVZ325" s="488"/>
      <c r="WWA325" s="488"/>
      <c r="WWB325" s="488"/>
      <c r="WWC325" s="488"/>
      <c r="WWD325" s="697" t="s">
        <v>9880</v>
      </c>
      <c r="WWE325" s="698"/>
      <c r="WWF325" s="698"/>
      <c r="WWG325" s="488"/>
      <c r="WWH325" s="488"/>
      <c r="WWI325" s="488"/>
      <c r="WWJ325" s="488"/>
      <c r="WWK325" s="488"/>
      <c r="WWL325" s="697" t="s">
        <v>9880</v>
      </c>
      <c r="WWM325" s="698"/>
      <c r="WWN325" s="698"/>
      <c r="WWO325" s="488"/>
      <c r="WWP325" s="488"/>
      <c r="WWQ325" s="488"/>
      <c r="WWR325" s="488"/>
      <c r="WWS325" s="488"/>
      <c r="WWT325" s="697" t="s">
        <v>9880</v>
      </c>
      <c r="WWU325" s="698"/>
      <c r="WWV325" s="698"/>
      <c r="WWW325" s="488"/>
      <c r="WWX325" s="488"/>
      <c r="WWY325" s="488"/>
      <c r="WWZ325" s="488"/>
      <c r="WXA325" s="488"/>
      <c r="WXB325" s="697" t="s">
        <v>9880</v>
      </c>
      <c r="WXC325" s="698"/>
      <c r="WXD325" s="698"/>
      <c r="WXE325" s="488"/>
      <c r="WXF325" s="488"/>
      <c r="WXG325" s="488"/>
      <c r="WXH325" s="488"/>
      <c r="WXI325" s="488"/>
      <c r="WXJ325" s="697" t="s">
        <v>9880</v>
      </c>
      <c r="WXK325" s="698"/>
      <c r="WXL325" s="698"/>
      <c r="WXM325" s="488"/>
      <c r="WXN325" s="488"/>
      <c r="WXO325" s="488"/>
      <c r="WXP325" s="488"/>
      <c r="WXQ325" s="488"/>
      <c r="WXR325" s="697" t="s">
        <v>9880</v>
      </c>
      <c r="WXS325" s="698"/>
      <c r="WXT325" s="698"/>
      <c r="WXU325" s="488"/>
      <c r="WXV325" s="488"/>
      <c r="WXW325" s="488"/>
      <c r="WXX325" s="488"/>
      <c r="WXY325" s="488"/>
      <c r="WXZ325" s="697" t="s">
        <v>9880</v>
      </c>
      <c r="WYA325" s="698"/>
      <c r="WYB325" s="698"/>
      <c r="WYC325" s="488"/>
      <c r="WYD325" s="488"/>
      <c r="WYE325" s="488"/>
      <c r="WYF325" s="488"/>
      <c r="WYG325" s="488"/>
      <c r="WYH325" s="697" t="s">
        <v>9880</v>
      </c>
      <c r="WYI325" s="698"/>
      <c r="WYJ325" s="698"/>
      <c r="WYK325" s="488"/>
      <c r="WYL325" s="488"/>
      <c r="WYM325" s="488"/>
      <c r="WYN325" s="488"/>
      <c r="WYO325" s="488"/>
      <c r="WYP325" s="697" t="s">
        <v>9880</v>
      </c>
      <c r="WYQ325" s="698"/>
      <c r="WYR325" s="698"/>
      <c r="WYS325" s="488"/>
      <c r="WYT325" s="488"/>
      <c r="WYU325" s="488"/>
      <c r="WYV325" s="488"/>
      <c r="WYW325" s="488"/>
      <c r="WYX325" s="697" t="s">
        <v>9880</v>
      </c>
      <c r="WYY325" s="698"/>
      <c r="WYZ325" s="698"/>
      <c r="WZA325" s="488"/>
      <c r="WZB325" s="488"/>
      <c r="WZC325" s="488"/>
      <c r="WZD325" s="488"/>
      <c r="WZE325" s="488"/>
      <c r="WZF325" s="697" t="s">
        <v>9880</v>
      </c>
      <c r="WZG325" s="698"/>
      <c r="WZH325" s="698"/>
      <c r="WZI325" s="488"/>
      <c r="WZJ325" s="488"/>
      <c r="WZK325" s="488"/>
      <c r="WZL325" s="488"/>
      <c r="WZM325" s="488"/>
      <c r="WZN325" s="697" t="s">
        <v>9880</v>
      </c>
      <c r="WZO325" s="698"/>
      <c r="WZP325" s="698"/>
      <c r="WZQ325" s="488"/>
      <c r="WZR325" s="488"/>
      <c r="WZS325" s="488"/>
      <c r="WZT325" s="488"/>
      <c r="WZU325" s="488"/>
      <c r="WZV325" s="697" t="s">
        <v>9880</v>
      </c>
      <c r="WZW325" s="698"/>
      <c r="WZX325" s="698"/>
      <c r="WZY325" s="488"/>
      <c r="WZZ325" s="488"/>
      <c r="XAA325" s="488"/>
      <c r="XAB325" s="488"/>
      <c r="XAC325" s="488"/>
      <c r="XAD325" s="697" t="s">
        <v>9880</v>
      </c>
      <c r="XAE325" s="698"/>
      <c r="XAF325" s="698"/>
      <c r="XAG325" s="488"/>
      <c r="XAH325" s="488"/>
      <c r="XAI325" s="488"/>
      <c r="XAJ325" s="488"/>
      <c r="XAK325" s="488"/>
      <c r="XAL325" s="697" t="s">
        <v>9880</v>
      </c>
      <c r="XAM325" s="698"/>
      <c r="XAN325" s="698"/>
      <c r="XAO325" s="488"/>
      <c r="XAP325" s="488"/>
      <c r="XAQ325" s="488"/>
      <c r="XAR325" s="488"/>
      <c r="XAS325" s="488"/>
      <c r="XAT325" s="697" t="s">
        <v>9880</v>
      </c>
      <c r="XAU325" s="698"/>
      <c r="XAV325" s="698"/>
      <c r="XAW325" s="488"/>
      <c r="XAX325" s="488"/>
      <c r="XAY325" s="488"/>
      <c r="XAZ325" s="488"/>
      <c r="XBA325" s="488"/>
      <c r="XBB325" s="697" t="s">
        <v>9880</v>
      </c>
      <c r="XBC325" s="698"/>
      <c r="XBD325" s="698"/>
      <c r="XBE325" s="488"/>
      <c r="XBF325" s="488"/>
      <c r="XBG325" s="488"/>
      <c r="XBH325" s="488"/>
      <c r="XBI325" s="488"/>
      <c r="XBJ325" s="697" t="s">
        <v>9880</v>
      </c>
      <c r="XBK325" s="698"/>
      <c r="XBL325" s="698"/>
      <c r="XBM325" s="488"/>
      <c r="XBN325" s="488"/>
      <c r="XBO325" s="488"/>
      <c r="XBP325" s="488"/>
      <c r="XBQ325" s="488"/>
      <c r="XBR325" s="697" t="s">
        <v>9880</v>
      </c>
      <c r="XBS325" s="698"/>
      <c r="XBT325" s="698"/>
      <c r="XBU325" s="488"/>
      <c r="XBV325" s="488"/>
      <c r="XBW325" s="488"/>
      <c r="XBX325" s="488"/>
      <c r="XBY325" s="488"/>
      <c r="XBZ325" s="697" t="s">
        <v>9880</v>
      </c>
      <c r="XCA325" s="698"/>
      <c r="XCB325" s="698"/>
      <c r="XCC325" s="488"/>
      <c r="XCD325" s="488"/>
      <c r="XCE325" s="488"/>
      <c r="XCF325" s="488"/>
      <c r="XCG325" s="488"/>
      <c r="XCH325" s="697" t="s">
        <v>9880</v>
      </c>
      <c r="XCI325" s="698"/>
      <c r="XCJ325" s="698"/>
      <c r="XCK325" s="488"/>
      <c r="XCL325" s="488"/>
      <c r="XCM325" s="488"/>
      <c r="XCN325" s="488"/>
      <c r="XCO325" s="488"/>
      <c r="XCP325" s="697" t="s">
        <v>9880</v>
      </c>
      <c r="XCQ325" s="698"/>
      <c r="XCR325" s="698"/>
      <c r="XCS325" s="488"/>
      <c r="XCT325" s="488"/>
      <c r="XCU325" s="488"/>
      <c r="XCV325" s="488"/>
      <c r="XCW325" s="488"/>
      <c r="XCX325" s="697" t="s">
        <v>9880</v>
      </c>
      <c r="XCY325" s="698"/>
      <c r="XCZ325" s="698"/>
      <c r="XDA325" s="488"/>
      <c r="XDB325" s="488"/>
      <c r="XDC325" s="488"/>
      <c r="XDD325" s="488"/>
      <c r="XDE325" s="488"/>
      <c r="XDF325" s="697" t="s">
        <v>9880</v>
      </c>
      <c r="XDG325" s="698"/>
      <c r="XDH325" s="698"/>
      <c r="XDI325" s="488"/>
      <c r="XDJ325" s="488"/>
      <c r="XDK325" s="488"/>
      <c r="XDL325" s="488"/>
      <c r="XDM325" s="488"/>
      <c r="XDN325" s="697" t="s">
        <v>9880</v>
      </c>
      <c r="XDO325" s="698"/>
      <c r="XDP325" s="698"/>
      <c r="XDQ325" s="488"/>
      <c r="XDR325" s="488"/>
      <c r="XDS325" s="488"/>
      <c r="XDT325" s="488"/>
      <c r="XDU325" s="488"/>
      <c r="XDV325" s="697" t="s">
        <v>9880</v>
      </c>
      <c r="XDW325" s="698"/>
      <c r="XDX325" s="698"/>
      <c r="XDY325" s="488"/>
      <c r="XDZ325" s="488"/>
      <c r="XEA325" s="488"/>
      <c r="XEB325" s="488"/>
      <c r="XEC325" s="488"/>
      <c r="XED325" s="697" t="s">
        <v>9880</v>
      </c>
      <c r="XEE325" s="698"/>
      <c r="XEF325" s="698"/>
      <c r="XEG325" s="488"/>
      <c r="XEH325" s="488"/>
      <c r="XEI325" s="488"/>
      <c r="XEJ325" s="488"/>
      <c r="XEK325" s="488"/>
      <c r="XEL325" s="697" t="s">
        <v>9880</v>
      </c>
      <c r="XEM325" s="698"/>
      <c r="XEN325" s="698"/>
      <c r="XEO325" s="488"/>
      <c r="XEP325" s="488"/>
      <c r="XEQ325" s="488"/>
      <c r="XER325" s="488"/>
      <c r="XES325" s="488"/>
      <c r="XET325" s="697" t="s">
        <v>9880</v>
      </c>
      <c r="XEU325" s="698"/>
      <c r="XEV325" s="698"/>
      <c r="XEW325" s="488"/>
      <c r="XEX325" s="488"/>
      <c r="XEY325" s="488"/>
      <c r="XEZ325" s="488"/>
      <c r="XFA325" s="488"/>
      <c r="XFB325" s="697" t="s">
        <v>9880</v>
      </c>
      <c r="XFC325" s="698"/>
      <c r="XFD325" s="698"/>
    </row>
    <row r="326" spans="1:16384" outlineLevel="1" x14ac:dyDescent="0.2"/>
    <row r="327" spans="1:16384" x14ac:dyDescent="0.2"/>
    <row r="328" spans="1:16384" ht="15" outlineLevel="1" x14ac:dyDescent="0.25">
      <c r="A328" s="378" t="str">
        <f>IF(Háttéradatok!$G$41&lt;&gt;"",(CONCATENATE("2a",VLOOKUP(Háttéradatok!$G$41,Háttéradatok!$I$32:$J$42,2,FALSE)," ","melléklet - Költségterv - "," ",Háttéradatok!$G$41," ","jogcímen nyújott támogatáshoz")),"")</f>
        <v/>
      </c>
      <c r="B328" s="378"/>
      <c r="C328" s="378"/>
      <c r="D328" s="378"/>
      <c r="E328" s="378"/>
      <c r="F328" s="378"/>
      <c r="G328" s="378"/>
      <c r="H328" s="379"/>
    </row>
    <row r="329" spans="1:16384" ht="14.25" outlineLevel="1" thickBot="1" x14ac:dyDescent="0.3">
      <c r="A329" s="426" t="s">
        <v>9798</v>
      </c>
    </row>
    <row r="330" spans="1:16384" s="427" customFormat="1" ht="64.5" outlineLevel="1" thickBot="1" x14ac:dyDescent="0.25">
      <c r="A330" s="375" t="s">
        <v>9799</v>
      </c>
      <c r="B330" s="394" t="s">
        <v>9768</v>
      </c>
      <c r="C330" s="394" t="s">
        <v>9770</v>
      </c>
      <c r="D330" s="394" t="s">
        <v>9771</v>
      </c>
      <c r="E330" s="394" t="s">
        <v>9800</v>
      </c>
      <c r="F330" s="394" t="s">
        <v>9775</v>
      </c>
      <c r="G330" s="394" t="s">
        <v>9777</v>
      </c>
      <c r="H330" s="376" t="s">
        <v>9758</v>
      </c>
    </row>
    <row r="331" spans="1:16384" ht="13.5" outlineLevel="1" x14ac:dyDescent="0.2">
      <c r="A331" s="428" t="s">
        <v>9767</v>
      </c>
      <c r="B331" s="395">
        <f>SUM(B332:B333)</f>
        <v>0</v>
      </c>
      <c r="C331" s="395">
        <f>SUM(C332:C333)</f>
        <v>0</v>
      </c>
      <c r="D331" s="395">
        <f>SUM(D332:D333)</f>
        <v>0</v>
      </c>
      <c r="E331" s="395">
        <f t="shared" ref="E331" si="126">SUM(E332:E333)</f>
        <v>0</v>
      </c>
      <c r="F331" s="396">
        <f>SUM(F332:F333)</f>
        <v>0</v>
      </c>
      <c r="G331" s="395">
        <f t="shared" ref="G331" si="127">SUM(G332:G333)</f>
        <v>0</v>
      </c>
      <c r="H331" s="397">
        <f>SUM(H332:H333)</f>
        <v>0</v>
      </c>
    </row>
    <row r="332" spans="1:16384" outlineLevel="1" x14ac:dyDescent="0.2">
      <c r="A332" s="429" t="s">
        <v>9762</v>
      </c>
      <c r="B332" s="318">
        <f>SUM(SUMIFS('6.Költségvetés'!$I$4:$I$103,'6.Költségvetés'!$D$4:$D$103,M02a!A332,'6.Költségvetés'!$C$4:$C$103,Háttéradatok!$D$2,'6.Költségvetés'!$L$4:$L$103,Háttéradatok!$G$41)+SUMIFS('6.Költségvetés'!$I$4:$I$103,'6.Költségvetés'!$D$4:$D$103,M02a!A332,'6.Költségvetés'!$C$4:$C$103,Háttéradatok!$D$3,'6.Költségvetés'!$L$4:$L$103,Háttéradatok!$G$41)+SUMIFS('6.Költségvetés'!$I$4:$I$103,'6.Költségvetés'!$D$4:$D$103,M02a!A332,'6.Költségvetés'!$C$4:$C$103,Háttéradatok!$D$4,'6.Költségvetés'!$L$4:$L$103,Háttéradatok!$G$41)+SUMIFS('6.Költségvetés'!$I$4:$I$103,'6.Költségvetés'!$D$4:$D$103,M02a!A332,'6.Költségvetés'!$C$4:$C$103,Háttéradatok!$D$5,'6.Költségvetés'!$L$4:$L$103,Háttéradatok!$G$41)+SUMIFS('6.Költségvetés'!$I$4:$I$103,'6.Költségvetés'!$D$4:$D$103,M02a!A332,'6.Költségvetés'!$C$4:$C$103,Háttéradatok!$D$6,'6.Költségvetés'!$L$4:$L$103,Háttéradatok!$G$41))</f>
        <v>0</v>
      </c>
      <c r="C332" s="318">
        <f>SUMIFS('6.Költségvetés'!$I$4:$I$103,'6.Költségvetés'!$D$4:$D$103,M02a!A332,'6.Költségvetés'!$C$4:$C$103,Háttéradatok!$D$7,'6.Költségvetés'!$L$4:$L$103,Háttéradatok!$G$41)</f>
        <v>0</v>
      </c>
      <c r="D332" s="318">
        <f>SUMIFS('6.Költségvetés'!$I$4:$I$103,'6.Költségvetés'!$D$4:$D$103,M02a!A332,'6.Költségvetés'!$C$4:$C$103,Háttéradatok!$D$8,'6.Költségvetés'!$L$4:$L$103,Háttéradatok!$G$41)</f>
        <v>0</v>
      </c>
      <c r="E332" s="318">
        <f>SUMIFS('6.Költségvetés'!$I$4:$I$103,'6.Költségvetés'!$D$4:$D$103,M02a!A332,'6.Költségvetés'!$C$4:$C$103,Háttéradatok!$D$9,'6.Költségvetés'!$L$4:$L$103,Háttéradatok!$G$41)</f>
        <v>0</v>
      </c>
      <c r="F332" s="380">
        <f>SUMIFS('6.Költségvetés'!$I$4:$I$103,'6.Költségvetés'!$D$4:$D$103,M02a!A332,'6.Költségvetés'!$C$4:$C$103,Háttéradatok!$D$10,'6.Költségvetés'!$L$4:$L$103,Háttéradatok!$G$41)</f>
        <v>0</v>
      </c>
      <c r="G332" s="318">
        <f>SUMIFS('6.Költségvetés'!$I$4:$I$103,'6.Költségvetés'!$D$4:$D$103,M02a!A332,'6.Költségvetés'!$C$4:$C$103,Háttéradatok!$D$11,'6.Költségvetés'!$L$4:$L$103,Háttéradatok!$G$41)</f>
        <v>0</v>
      </c>
      <c r="H332" s="381">
        <f>SUM(B332:G332)</f>
        <v>0</v>
      </c>
    </row>
    <row r="333" spans="1:16384" outlineLevel="1" x14ac:dyDescent="0.2">
      <c r="A333" s="429" t="s">
        <v>9763</v>
      </c>
      <c r="B333" s="318">
        <f>SUM(SUMIFS('6.Költségvetés'!$I$4:$I$103,'6.Költségvetés'!$D$4:$D$103,M02a!A333,'6.Költségvetés'!$C$4:$C$103,Háttéradatok!$D$2,'6.Költségvetés'!$L$4:$L$103,Háttéradatok!$G$41)+SUMIFS('6.Költségvetés'!$I$4:$I$103,'6.Költségvetés'!$D$4:$D$103,M02a!A333,'6.Költségvetés'!$C$4:$C$103,Háttéradatok!$D$3,'6.Költségvetés'!$L$4:$L$103,Háttéradatok!$G$41)+SUMIFS('6.Költségvetés'!$I$4:$I$103,'6.Költségvetés'!$D$4:$D$103,M02a!A333,'6.Költségvetés'!$C$4:$C$103,Háttéradatok!$D$4,'6.Költségvetés'!$L$4:$L$103,Háttéradatok!$G$41)+SUMIFS('6.Költségvetés'!$I$4:$I$103,'6.Költségvetés'!$D$4:$D$103,M02a!A333,'6.Költségvetés'!$C$4:$C$103,Háttéradatok!$D$5,'6.Költségvetés'!$L$4:$L$103,Háttéradatok!$G$41)+SUMIFS('6.Költségvetés'!$I$4:$I$103,'6.Költségvetés'!$D$4:$D$103,M02a!A333,'6.Költségvetés'!$C$4:$C$103,Háttéradatok!$D$6,'6.Költségvetés'!$L$4:$L$103,Háttéradatok!$G$41))</f>
        <v>0</v>
      </c>
      <c r="C333" s="318">
        <f>SUMIFS('6.Költségvetés'!$I$4:$I$103,'6.Költségvetés'!$D$4:$D$103,M02a!A333,'6.Költségvetés'!$C$4:$C$103,Háttéradatok!$D$7,'6.Költségvetés'!$L$4:$L$103,Háttéradatok!$G$41)</f>
        <v>0</v>
      </c>
      <c r="D333" s="318">
        <f>SUMIFS('6.Költségvetés'!$I$4:$I$103,'6.Költségvetés'!$D$4:$D$103,M02a!A333,'6.Költségvetés'!$C$4:$C$103,Háttéradatok!$D$8,'6.Költségvetés'!$L$4:$L$103,Háttéradatok!$G$41)</f>
        <v>0</v>
      </c>
      <c r="E333" s="318">
        <f>SUMIFS('6.Költségvetés'!$I$4:$I$103,'6.Költségvetés'!$D$4:$D$103,M02a!A333,'6.Költségvetés'!$C$4:$C$103,Háttéradatok!$D$9,'6.Költségvetés'!$L$4:$L$103,Háttéradatok!$G$41)</f>
        <v>0</v>
      </c>
      <c r="F333" s="380">
        <f>SUMIFS('6.Költségvetés'!$I$4:$I$103,'6.Költségvetés'!$D$4:$D$103,M02a!A333,'6.Költségvetés'!$C$4:$C$103,Háttéradatok!$D$10,'6.Költségvetés'!$L$4:$L$103,Háttéradatok!$G$41)</f>
        <v>0</v>
      </c>
      <c r="G333" s="318">
        <f>SUMIFS('6.Költségvetés'!$I$4:$I$103,'6.Költségvetés'!$D$4:$D$103,M02a!A333,'6.Költségvetés'!$C$4:$C$103,Háttéradatok!$D$11,'6.Költségvetés'!$L$4:$L$103,Háttéradatok!$G$41)</f>
        <v>0</v>
      </c>
      <c r="H333" s="381">
        <f>SUM(B333:G333)</f>
        <v>0</v>
      </c>
    </row>
    <row r="334" spans="1:16384" s="427" customFormat="1" ht="25.5" outlineLevel="1" x14ac:dyDescent="0.2">
      <c r="A334" s="430" t="s">
        <v>9769</v>
      </c>
      <c r="B334" s="385">
        <f>SUM(B335:B338)</f>
        <v>0</v>
      </c>
      <c r="C334" s="385">
        <f>SUM(C335:C338)</f>
        <v>0</v>
      </c>
      <c r="D334" s="385">
        <f>SUM(D335:D338)</f>
        <v>0</v>
      </c>
      <c r="E334" s="385">
        <f t="shared" ref="E334" si="128">SUM(E335:E338)</f>
        <v>0</v>
      </c>
      <c r="F334" s="386">
        <f>SUM(F335:F338)</f>
        <v>0</v>
      </c>
      <c r="G334" s="385">
        <f t="shared" ref="G334:H334" si="129">SUM(G335:G338)</f>
        <v>0</v>
      </c>
      <c r="H334" s="387">
        <f t="shared" si="129"/>
        <v>0</v>
      </c>
    </row>
    <row r="335" spans="1:16384" outlineLevel="1" x14ac:dyDescent="0.2">
      <c r="A335" s="429" t="s">
        <v>9759</v>
      </c>
      <c r="B335" s="318">
        <f>SUM(SUMIFS('6.Költségvetés'!$I$4:$I$103,'6.Költségvetés'!$D$4:$D$103,M02a!A335,'6.Költségvetés'!$C$4:$C$103,Háttéradatok!$D$2,'6.Költségvetés'!$L$4:$L$103,Háttéradatok!$G$41)+SUMIFS('6.Költségvetés'!$I$4:$I$103,'6.Költségvetés'!$D$4:$D$103,M02a!A335,'6.Költségvetés'!$C$4:$C$103,Háttéradatok!$D$3,'6.Költségvetés'!$L$4:$L$103,Háttéradatok!$G$41)+SUMIFS('6.Költségvetés'!$I$4:$I$103,'6.Költségvetés'!$D$4:$D$103,M02a!A335,'6.Költségvetés'!$C$4:$C$103,Háttéradatok!$D$4,'6.Költségvetés'!$L$4:$L$103,Háttéradatok!$G$41)+SUMIFS('6.Költségvetés'!$I$4:$I$103,'6.Költségvetés'!$D$4:$D$103,M02a!A335,'6.Költségvetés'!$C$4:$C$103,Háttéradatok!$D$5,'6.Költségvetés'!$L$4:$L$103,Háttéradatok!$G$41)+SUMIFS('6.Költségvetés'!$I$4:$I$103,'6.Költségvetés'!$D$4:$D$103,M02a!A335,'6.Költségvetés'!$C$4:$C$103,Háttéradatok!$D$6,'6.Költségvetés'!$L$4:$L$103,Háttéradatok!$G$41))</f>
        <v>0</v>
      </c>
      <c r="C335" s="318">
        <f>SUMIFS('6.Költségvetés'!$I$4:$I$103,'6.Költségvetés'!$D$4:$D$103,M02a!A335,'6.Költségvetés'!$C$4:$C$103,Háttéradatok!$D$7,'6.Költségvetés'!$L$4:$L$103,Háttéradatok!$G$41)</f>
        <v>0</v>
      </c>
      <c r="D335" s="318">
        <f>SUMIFS('6.Költségvetés'!$I$4:$I$103,'6.Költségvetés'!$D$4:$D$103,M02a!A335,'6.Költségvetés'!$C$4:$C$103,Háttéradatok!$D$8,'6.Költségvetés'!$L$4:$L$103,Háttéradatok!$G$41)</f>
        <v>0</v>
      </c>
      <c r="E335" s="318">
        <f>SUMIFS('6.Költségvetés'!$I$4:$I$103,'6.Költségvetés'!$D$4:$D$103,M02a!A335,'6.Költségvetés'!$C$4:$C$103,Háttéradatok!$D$9,'6.Költségvetés'!$L$4:$L$103,Háttéradatok!$G$41)</f>
        <v>0</v>
      </c>
      <c r="F335" s="380">
        <f>SUMIFS('6.Költségvetés'!$I$4:$I$103,'6.Költségvetés'!$D$4:$D$103,M02a!A335,'6.Költségvetés'!$C$4:$C$103,Háttéradatok!$D$10,'6.Költségvetés'!$L$4:$L$103,Háttéradatok!$G$41)</f>
        <v>0</v>
      </c>
      <c r="G335" s="318">
        <f>SUMIFS('6.Költségvetés'!$I$4:$I$103,'6.Költségvetés'!$D$4:$D$103,M02a!A335,'6.Költségvetés'!$C$4:$C$103,Háttéradatok!$D$11,'6.Költségvetés'!$L$4:$L$103,Háttéradatok!$G$41)</f>
        <v>0</v>
      </c>
      <c r="H335" s="381">
        <f>SUM(B335:G335)</f>
        <v>0</v>
      </c>
    </row>
    <row r="336" spans="1:16384" outlineLevel="1" x14ac:dyDescent="0.2">
      <c r="A336" s="429" t="s">
        <v>9760</v>
      </c>
      <c r="B336" s="318">
        <f>SUM(SUMIFS('6.Költségvetés'!$I$4:$I$103,'6.Költségvetés'!$D$4:$D$103,M02a!A336,'6.Költségvetés'!$C$4:$C$103,Háttéradatok!$D$2,'6.Költségvetés'!$L$4:$L$103,Háttéradatok!$G$41)+SUMIFS('6.Költségvetés'!$I$4:$I$103,'6.Költségvetés'!$D$4:$D$103,M02a!A336,'6.Költségvetés'!$C$4:$C$103,Háttéradatok!$D$3,'6.Költségvetés'!$L$4:$L$103,Háttéradatok!$G$41)+SUMIFS('6.Költségvetés'!$I$4:$I$103,'6.Költségvetés'!$D$4:$D$103,M02a!A336,'6.Költségvetés'!$C$4:$C$103,Háttéradatok!$D$4,'6.Költségvetés'!$L$4:$L$103,Háttéradatok!$G$41)+SUMIFS('6.Költségvetés'!$I$4:$I$103,'6.Költségvetés'!$D$4:$D$103,M02a!A336,'6.Költségvetés'!$C$4:$C$103,Háttéradatok!$D$5,'6.Költségvetés'!$L$4:$L$103,Háttéradatok!$G$41)+SUMIFS('6.Költségvetés'!$I$4:$I$103,'6.Költségvetés'!$D$4:$D$103,M02a!A336,'6.Költségvetés'!$C$4:$C$103,Háttéradatok!$D$6,'6.Költségvetés'!$L$4:$L$103,Háttéradatok!$G$41))</f>
        <v>0</v>
      </c>
      <c r="C336" s="318">
        <f>SUMIFS('6.Költségvetés'!$I$4:$I$103,'6.Költségvetés'!$D$4:$D$103,M02a!A336,'6.Költségvetés'!$C$4:$C$103,Háttéradatok!$D$7,'6.Költségvetés'!$L$4:$L$103,Háttéradatok!$G$41)</f>
        <v>0</v>
      </c>
      <c r="D336" s="318">
        <f>SUMIFS('6.Költségvetés'!$I$4:$I$103,'6.Költségvetés'!$D$4:$D$103,M02a!A336,'6.Költségvetés'!$C$4:$C$103,Háttéradatok!$D$8,'6.Költségvetés'!$L$4:$L$103,Háttéradatok!$G$41)</f>
        <v>0</v>
      </c>
      <c r="E336" s="318">
        <f>SUMIFS('6.Költségvetés'!$I$4:$I$103,'6.Költségvetés'!$D$4:$D$103,M02a!A336,'6.Költségvetés'!$C$4:$C$103,Háttéradatok!$D$9,'6.Költségvetés'!$L$4:$L$103,Háttéradatok!$G$41)</f>
        <v>0</v>
      </c>
      <c r="F336" s="380">
        <f>SUMIFS('6.Költségvetés'!$I$4:$I$103,'6.Költségvetés'!$D$4:$D$103,M02a!A336,'6.Költségvetés'!$C$4:$C$103,Háttéradatok!$D$10,'6.Költségvetés'!$L$4:$L$103,Háttéradatok!$G$41)</f>
        <v>0</v>
      </c>
      <c r="G336" s="318">
        <f>SUMIFS('6.Költségvetés'!$I$4:$I$103,'6.Költségvetés'!$D$4:$D$103,M02a!A336,'6.Költségvetés'!$C$4:$C$103,Háttéradatok!$D$11,'6.Költségvetés'!$L$4:$L$103,Háttéradatok!$G$41)</f>
        <v>0</v>
      </c>
      <c r="H336" s="381">
        <f>SUM(B336:G336)</f>
        <v>0</v>
      </c>
    </row>
    <row r="337" spans="1:8" outlineLevel="1" x14ac:dyDescent="0.2">
      <c r="A337" s="429" t="s">
        <v>9772</v>
      </c>
      <c r="B337" s="318">
        <f>SUM(SUMIFS('6.Költségvetés'!$I$4:$I$103,'6.Költségvetés'!$D$4:$D$103,M02a!A337,'6.Költségvetés'!$C$4:$C$103,Háttéradatok!$D$2,'6.Költségvetés'!$L$4:$L$103,Háttéradatok!$G$41)+SUMIFS('6.Költségvetés'!$I$4:$I$103,'6.Költségvetés'!$D$4:$D$103,M02a!A337,'6.Költségvetés'!$C$4:$C$103,Háttéradatok!$D$3,'6.Költségvetés'!$L$4:$L$103,Háttéradatok!$G$41)+SUMIFS('6.Költségvetés'!$I$4:$I$103,'6.Költségvetés'!$D$4:$D$103,M02a!A337,'6.Költségvetés'!$C$4:$C$103,Háttéradatok!$D$4,'6.Költségvetés'!$L$4:$L$103,Háttéradatok!$G$41)+SUMIFS('6.Költségvetés'!$I$4:$I$103,'6.Költségvetés'!$D$4:$D$103,M02a!A337,'6.Költségvetés'!$C$4:$C$103,Háttéradatok!$D$5,'6.Költségvetés'!$L$4:$L$103,Háttéradatok!$G$41)+SUMIFS('6.Költségvetés'!$I$4:$I$103,'6.Költségvetés'!$D$4:$D$103,M02a!A337,'6.Költségvetés'!$C$4:$C$103,Háttéradatok!$D$6,'6.Költségvetés'!$L$4:$L$103,Háttéradatok!$G$41))</f>
        <v>0</v>
      </c>
      <c r="C337" s="318">
        <f>SUMIFS('6.Költségvetés'!$I$4:$I$103,'6.Költségvetés'!$D$4:$D$103,M02a!A337,'6.Költségvetés'!$C$4:$C$103,Háttéradatok!$D$7,'6.Költségvetés'!$L$4:$L$103,Háttéradatok!$G$41)</f>
        <v>0</v>
      </c>
      <c r="D337" s="318">
        <f>SUMIFS('6.Költségvetés'!$I$4:$I$103,'6.Költségvetés'!$D$4:$D$103,M02a!A337,'6.Költségvetés'!$C$4:$C$103,Háttéradatok!$D$8,'6.Költségvetés'!$L$4:$L$103,Háttéradatok!$G$41)</f>
        <v>0</v>
      </c>
      <c r="E337" s="318">
        <f>SUMIFS('6.Költségvetés'!$I$4:$I$103,'6.Költségvetés'!$D$4:$D$103,M02a!A337,'6.Költségvetés'!$C$4:$C$103,Háttéradatok!$D$9,'6.Költségvetés'!$L$4:$L$103,Háttéradatok!$G$41)</f>
        <v>0</v>
      </c>
      <c r="F337" s="380">
        <f>SUMIFS('6.Költségvetés'!$I$4:$I$103,'6.Költségvetés'!$D$4:$D$103,M02a!A337,'6.Költségvetés'!$C$4:$C$103,Háttéradatok!$D$10,'6.Költségvetés'!$L$4:$L$103,Háttéradatok!$G$41)</f>
        <v>0</v>
      </c>
      <c r="G337" s="318">
        <f>SUMIFS('6.Költségvetés'!$I$4:$I$103,'6.Költségvetés'!$D$4:$D$103,M02a!A337,'6.Költségvetés'!$C$4:$C$103,Háttéradatok!$D$11,'6.Költségvetés'!$L$4:$L$103,Háttéradatok!$G$41)</f>
        <v>0</v>
      </c>
      <c r="H337" s="381">
        <f>SUM(B337:G337)</f>
        <v>0</v>
      </c>
    </row>
    <row r="338" spans="1:8" ht="25.5" outlineLevel="1" x14ac:dyDescent="0.2">
      <c r="A338" s="429" t="s">
        <v>9774</v>
      </c>
      <c r="B338" s="318">
        <f>SUM(SUMIFS('6.Költségvetés'!$I$4:$I$103,'6.Költségvetés'!$D$4:$D$103,M02a!A338,'6.Költségvetés'!$C$4:$C$103,Háttéradatok!$D$2,'6.Költségvetés'!$L$4:$L$103,Háttéradatok!$G$41)+SUMIFS('6.Költségvetés'!$I$4:$I$103,'6.Költségvetés'!$D$4:$D$103,M02a!A338,'6.Költségvetés'!$C$4:$C$103,Háttéradatok!$D$3,'6.Költségvetés'!$L$4:$L$103,Háttéradatok!$G$41)+SUMIFS('6.Költségvetés'!$I$4:$I$103,'6.Költségvetés'!$D$4:$D$103,M02a!A338,'6.Költségvetés'!$C$4:$C$103,Háttéradatok!$D$4,'6.Költségvetés'!$L$4:$L$103,Háttéradatok!$G$41)+SUMIFS('6.Költségvetés'!$I$4:$I$103,'6.Költségvetés'!$D$4:$D$103,M02a!A338,'6.Költségvetés'!$C$4:$C$103,Háttéradatok!$D$5,'6.Költségvetés'!$L$4:$L$103,Háttéradatok!$G$41)+SUMIFS('6.Költségvetés'!$I$4:$I$103,'6.Költségvetés'!$D$4:$D$103,M02a!A338,'6.Költségvetés'!$C$4:$C$103,Háttéradatok!$D$6,'6.Költségvetés'!$L$4:$L$103,Háttéradatok!$G$41))</f>
        <v>0</v>
      </c>
      <c r="C338" s="318">
        <f>SUMIFS('6.Költségvetés'!$I$4:$I$103,'6.Költségvetés'!$D$4:$D$103,M02a!A338,'6.Költségvetés'!$C$4:$C$103,Háttéradatok!$D$7,'6.Költségvetés'!$L$4:$L$103,Háttéradatok!$G$41)</f>
        <v>0</v>
      </c>
      <c r="D338" s="318">
        <f>SUMIFS('6.Költségvetés'!$I$4:$I$103,'6.Költségvetés'!$D$4:$D$103,M02a!A338,'6.Költségvetés'!$C$4:$C$103,Háttéradatok!$D$8,'6.Költségvetés'!$L$4:$L$103,Háttéradatok!$G$41)</f>
        <v>0</v>
      </c>
      <c r="E338" s="318">
        <f>SUMIFS('6.Költségvetés'!$I$4:$I$103,'6.Költségvetés'!$D$4:$D$103,M02a!A338,'6.Költségvetés'!$C$4:$C$103,Háttéradatok!$D$9,'6.Költségvetés'!$L$4:$L$103,Háttéradatok!$G$41)</f>
        <v>0</v>
      </c>
      <c r="F338" s="380">
        <f>SUMIFS('6.Költségvetés'!$I$4:$I$103,'6.Költségvetés'!$D$4:$D$103,M02a!A338,'6.Költségvetés'!$C$4:$C$103,Háttéradatok!$D$10,'6.Költségvetés'!$L$4:$L$103,Háttéradatok!$G$41)</f>
        <v>0</v>
      </c>
      <c r="G338" s="318">
        <f>SUMIFS('6.Költségvetés'!$I$4:$I$103,'6.Költségvetés'!$D$4:$D$103,M02a!A338,'6.Költségvetés'!$C$4:$C$103,Háttéradatok!$D$11,'6.Költségvetés'!$L$4:$L$103,Háttéradatok!$G$41)</f>
        <v>0</v>
      </c>
      <c r="H338" s="381">
        <f>SUM(B338:G338)</f>
        <v>0</v>
      </c>
    </row>
    <row r="339" spans="1:8" s="427" customFormat="1" ht="25.5" outlineLevel="1" x14ac:dyDescent="0.2">
      <c r="A339" s="430" t="s">
        <v>9776</v>
      </c>
      <c r="B339" s="385">
        <f>SUM(B340:B341)</f>
        <v>0</v>
      </c>
      <c r="C339" s="385">
        <f>SUM(C340:C341)</f>
        <v>0</v>
      </c>
      <c r="D339" s="385">
        <f>SUM(D340:D341)</f>
        <v>0</v>
      </c>
      <c r="E339" s="385">
        <f t="shared" ref="E339" si="130">SUM(E340:E341)</f>
        <v>0</v>
      </c>
      <c r="F339" s="386">
        <f>SUM(F340:F341)</f>
        <v>0</v>
      </c>
      <c r="G339" s="385">
        <f t="shared" ref="G339:H339" si="131">SUM(G340:G341)</f>
        <v>0</v>
      </c>
      <c r="H339" s="387">
        <f t="shared" si="131"/>
        <v>0</v>
      </c>
    </row>
    <row r="340" spans="1:8" ht="25.5" outlineLevel="1" x14ac:dyDescent="0.2">
      <c r="A340" s="429" t="s">
        <v>9778</v>
      </c>
      <c r="B340" s="318">
        <f>SUM(SUMIFS('6.Költségvetés'!$I$4:$I$103,'6.Költségvetés'!$D$4:$D$103,M02a!A340,'6.Költségvetés'!$C$4:$C$103,Háttéradatok!$D$2,'6.Költségvetés'!$L$4:$L$103,Háttéradatok!$G$41)+SUMIFS('6.Költségvetés'!$I$4:$I$103,'6.Költségvetés'!$D$4:$D$103,M02a!A340,'6.Költségvetés'!$C$4:$C$103,Háttéradatok!$D$3,'6.Költségvetés'!$L$4:$L$103,Háttéradatok!$G$41)+SUMIFS('6.Költségvetés'!$I$4:$I$103,'6.Költségvetés'!$D$4:$D$103,M02a!A340,'6.Költségvetés'!$C$4:$C$103,Háttéradatok!$D$4,'6.Költségvetés'!$L$4:$L$103,Háttéradatok!$G$41)+SUMIFS('6.Költségvetés'!$I$4:$I$103,'6.Költségvetés'!$D$4:$D$103,M02a!A340,'6.Költségvetés'!$C$4:$C$103,Háttéradatok!$D$5,'6.Költségvetés'!$L$4:$L$103,Háttéradatok!$G$41)+SUMIFS('6.Költségvetés'!$I$4:$I$103,'6.Költségvetés'!$D$4:$D$103,M02a!A340,'6.Költségvetés'!$C$4:$C$103,Háttéradatok!$D$6,'6.Költségvetés'!$L$4:$L$103,Háttéradatok!$G$41))</f>
        <v>0</v>
      </c>
      <c r="C340" s="318">
        <f>SUMIFS('6.Költségvetés'!$I$4:$I$103,'6.Költségvetés'!$D$4:$D$103,M02a!A340,'6.Költségvetés'!$C$4:$C$103,Háttéradatok!$D$7,'6.Költségvetés'!$L$4:$L$103,Háttéradatok!$G$41)</f>
        <v>0</v>
      </c>
      <c r="D340" s="318">
        <f>SUMIFS('6.Költségvetés'!$I$4:$I$103,'6.Költségvetés'!$D$4:$D$103,M02a!A340,'6.Költségvetés'!$C$4:$C$103,Háttéradatok!$D$8,'6.Költségvetés'!$L$4:$L$103,Háttéradatok!$G$41)</f>
        <v>0</v>
      </c>
      <c r="E340" s="318">
        <f>SUMIFS('6.Költségvetés'!$I$4:$I$103,'6.Költségvetés'!$D$4:$D$103,M02a!A340,'6.Költségvetés'!$C$4:$C$103,Háttéradatok!$D$9,'6.Költségvetés'!$L$4:$L$103,Háttéradatok!$G$41)</f>
        <v>0</v>
      </c>
      <c r="F340" s="380">
        <f>SUMIFS('6.Költségvetés'!$I$4:$I$103,'6.Költségvetés'!$D$4:$D$103,M02a!A340,'6.Költségvetés'!$C$4:$C$103,Háttéradatok!$D$10,'6.Költségvetés'!$L$4:$L$103,Háttéradatok!$G$41)</f>
        <v>0</v>
      </c>
      <c r="G340" s="318">
        <f>SUMIFS('6.Költségvetés'!$I$4:$I$103,'6.Költségvetés'!$D$4:$D$103,M02a!A340,'6.Költségvetés'!$C$4:$C$103,Háttéradatok!$D$11,'6.Költségvetés'!$L$4:$L$103,Háttéradatok!$G$41)</f>
        <v>0</v>
      </c>
      <c r="H340" s="381">
        <f>SUM(B340:G340)</f>
        <v>0</v>
      </c>
    </row>
    <row r="341" spans="1:8" outlineLevel="1" x14ac:dyDescent="0.2">
      <c r="A341" s="429" t="s">
        <v>9779</v>
      </c>
      <c r="B341" s="318">
        <f>SUM(SUMIFS('6.Költségvetés'!$I$4:$I$103,'6.Költségvetés'!$D$4:$D$103,M02a!A341,'6.Költségvetés'!$C$4:$C$103,Háttéradatok!$D$2,'6.Költségvetés'!$L$4:$L$103,Háttéradatok!$G$41)+SUMIFS('6.Költségvetés'!$I$4:$I$103,'6.Költségvetés'!$D$4:$D$103,M02a!A341,'6.Költségvetés'!$C$4:$C$103,Háttéradatok!$D$3,'6.Költségvetés'!$L$4:$L$103,Háttéradatok!$G$41)+SUMIFS('6.Költségvetés'!$I$4:$I$103,'6.Költségvetés'!$D$4:$D$103,M02a!A341,'6.Költségvetés'!$C$4:$C$103,Háttéradatok!$D$4,'6.Költségvetés'!$L$4:$L$103,Háttéradatok!$G$41)+SUMIFS('6.Költségvetés'!$I$4:$I$103,'6.Költségvetés'!$D$4:$D$103,M02a!A341,'6.Költségvetés'!$C$4:$C$103,Háttéradatok!$D$5,'6.Költségvetés'!$L$4:$L$103,Háttéradatok!$G$41)+SUMIFS('6.Költségvetés'!$I$4:$I$103,'6.Költségvetés'!$D$4:$D$103,M02a!A341,'6.Költségvetés'!$C$4:$C$103,Háttéradatok!$D$6,'6.Költségvetés'!$L$4:$L$103,Háttéradatok!$G$41))</f>
        <v>0</v>
      </c>
      <c r="C341" s="318">
        <f>SUMIFS('6.Költségvetés'!$I$4:$I$103,'6.Költségvetés'!$D$4:$D$103,M02a!A341,'6.Költségvetés'!$C$4:$C$103,Háttéradatok!$D$7,'6.Költségvetés'!$L$4:$L$103,Háttéradatok!$G$41)</f>
        <v>0</v>
      </c>
      <c r="D341" s="318">
        <f>SUMIFS('6.Költségvetés'!$I$4:$I$103,'6.Költségvetés'!$D$4:$D$103,M02a!A341,'6.Költségvetés'!$C$4:$C$103,Háttéradatok!$D$8,'6.Költségvetés'!$L$4:$L$103,Háttéradatok!$G$41)</f>
        <v>0</v>
      </c>
      <c r="E341" s="318">
        <f>SUMIFS('6.Költségvetés'!$I$4:$I$103,'6.Költségvetés'!$D$4:$D$103,M02a!A341,'6.Költségvetés'!$C$4:$C$103,Háttéradatok!$D$9,'6.Költségvetés'!$L$4:$L$103,Háttéradatok!$G$41)</f>
        <v>0</v>
      </c>
      <c r="F341" s="380">
        <f>SUMIFS('6.Költségvetés'!$I$4:$I$103,'6.Költségvetés'!$D$4:$D$103,M02a!A341,'6.Költségvetés'!$C$4:$C$103,Háttéradatok!$D$10,'6.Költségvetés'!$L$4:$L$103,Háttéradatok!$G$41)</f>
        <v>0</v>
      </c>
      <c r="G341" s="318">
        <f>SUMIFS('6.Költségvetés'!$I$4:$I$103,'6.Költségvetés'!$D$4:$D$103,M02a!A341,'6.Költségvetés'!$C$4:$C$103,Háttéradatok!$D$11,'6.Költségvetés'!$L$4:$L$103,Háttéradatok!$G$41)</f>
        <v>0</v>
      </c>
      <c r="H341" s="381">
        <f>SUM(B341:G341)</f>
        <v>0</v>
      </c>
    </row>
    <row r="342" spans="1:8" s="427" customFormat="1" ht="25.5" outlineLevel="1" x14ac:dyDescent="0.2">
      <c r="A342" s="430" t="s">
        <v>9780</v>
      </c>
      <c r="B342" s="385">
        <f>SUM(B343:B345)</f>
        <v>0</v>
      </c>
      <c r="C342" s="385">
        <f>SUM(C343:C345)</f>
        <v>0</v>
      </c>
      <c r="D342" s="385">
        <f>SUM(D343:D345)</f>
        <v>0</v>
      </c>
      <c r="E342" s="385">
        <f t="shared" ref="E342" si="132">SUM(E343:E345)</f>
        <v>0</v>
      </c>
      <c r="F342" s="386">
        <f>SUM(F343:F345)</f>
        <v>0</v>
      </c>
      <c r="G342" s="385">
        <f t="shared" ref="G342:H342" si="133">SUM(G343:G345)</f>
        <v>0</v>
      </c>
      <c r="H342" s="387">
        <f t="shared" si="133"/>
        <v>0</v>
      </c>
    </row>
    <row r="343" spans="1:8" ht="25.5" outlineLevel="1" x14ac:dyDescent="0.2">
      <c r="A343" s="429" t="s">
        <v>9782</v>
      </c>
      <c r="B343" s="318">
        <f>SUM(SUMIFS('6.Költségvetés'!$I$4:$I$103,'6.Költségvetés'!$D$4:$D$103,M02a!A343,'6.Költségvetés'!$C$4:$C$103,Háttéradatok!$D$2,'6.Költségvetés'!$L$4:$L$103,Háttéradatok!$G$41)+SUMIFS('6.Költségvetés'!$I$4:$I$103,'6.Költségvetés'!$D$4:$D$103,M02a!A343,'6.Költségvetés'!$C$4:$C$103,Háttéradatok!$D$3,'6.Költségvetés'!$L$4:$L$103,Háttéradatok!$G$41)+SUMIFS('6.Költségvetés'!$I$4:$I$103,'6.Költségvetés'!$D$4:$D$103,M02a!A343,'6.Költségvetés'!$C$4:$C$103,Háttéradatok!$D$4,'6.Költségvetés'!$L$4:$L$103,Háttéradatok!$G$41)+SUMIFS('6.Költségvetés'!$I$4:$I$103,'6.Költségvetés'!$D$4:$D$103,M02a!A343,'6.Költségvetés'!$C$4:$C$103,Háttéradatok!$D$5,'6.Költségvetés'!$L$4:$L$103,Háttéradatok!$G$41)+SUMIFS('6.Költségvetés'!$I$4:$I$103,'6.Költségvetés'!$D$4:$D$103,M02a!A343,'6.Költségvetés'!$C$4:$C$103,Háttéradatok!$D$6,'6.Költségvetés'!$L$4:$L$103,Háttéradatok!$G$41))</f>
        <v>0</v>
      </c>
      <c r="C343" s="318">
        <f>SUMIFS('6.Költségvetés'!$I$4:$I$103,'6.Költségvetés'!$D$4:$D$103,M02a!A343,'6.Költségvetés'!$C$4:$C$103,Háttéradatok!$D$7,'6.Költségvetés'!$L$4:$L$103,Háttéradatok!$G$41)</f>
        <v>0</v>
      </c>
      <c r="D343" s="318">
        <f>SUMIFS('6.Költségvetés'!$I$4:$I$103,'6.Költségvetés'!$D$4:$D$103,M02a!A343,'6.Költségvetés'!$C$4:$C$103,Háttéradatok!$D$8,'6.Költségvetés'!$L$4:$L$103,Háttéradatok!$G$41)</f>
        <v>0</v>
      </c>
      <c r="E343" s="318">
        <f>SUMIFS('6.Költségvetés'!$I$4:$I$103,'6.Költségvetés'!$D$4:$D$103,M02a!A343,'6.Költségvetés'!$C$4:$C$103,Háttéradatok!$D$9,'6.Költségvetés'!$L$4:$L$103,Háttéradatok!$G$41)</f>
        <v>0</v>
      </c>
      <c r="F343" s="380">
        <f>SUMIFS('6.Költségvetés'!$I$4:$I$103,'6.Költségvetés'!$D$4:$D$103,M02a!A343,'6.Költségvetés'!$C$4:$C$103,Háttéradatok!$D$10,'6.Költségvetés'!$L$4:$L$103,Háttéradatok!$G$41)</f>
        <v>0</v>
      </c>
      <c r="G343" s="318">
        <f>SUMIFS('6.Költségvetés'!$I$4:$I$103,'6.Költségvetés'!$D$4:$D$103,M02a!A343,'6.Költségvetés'!$C$4:$C$103,Háttéradatok!$D$11,'6.Költségvetés'!$L$4:$L$103,Háttéradatok!$G$41)</f>
        <v>0</v>
      </c>
      <c r="H343" s="381">
        <f>SUM(B343:G343)</f>
        <v>0</v>
      </c>
    </row>
    <row r="344" spans="1:8" ht="25.5" outlineLevel="1" x14ac:dyDescent="0.2">
      <c r="A344" s="429" t="s">
        <v>9783</v>
      </c>
      <c r="B344" s="318">
        <f>SUM(SUMIFS('6.Költségvetés'!$I$4:$I$103,'6.Költségvetés'!$D$4:$D$103,M02a!A344,'6.Költségvetés'!$C$4:$C$103,Háttéradatok!$D$2,'6.Költségvetés'!$L$4:$L$103,Háttéradatok!$G$41)+SUMIFS('6.Költségvetés'!$I$4:$I$103,'6.Költségvetés'!$D$4:$D$103,M02a!A344,'6.Költségvetés'!$C$4:$C$103,Háttéradatok!$D$3,'6.Költségvetés'!$L$4:$L$103,Háttéradatok!$G$41)+SUMIFS('6.Költségvetés'!$I$4:$I$103,'6.Költségvetés'!$D$4:$D$103,M02a!A344,'6.Költségvetés'!$C$4:$C$103,Háttéradatok!$D$4,'6.Költségvetés'!$L$4:$L$103,Háttéradatok!$G$41)+SUMIFS('6.Költségvetés'!$I$4:$I$103,'6.Költségvetés'!$D$4:$D$103,M02a!A344,'6.Költségvetés'!$C$4:$C$103,Háttéradatok!$D$5,'6.Költségvetés'!$L$4:$L$103,Háttéradatok!$G$41)+SUMIFS('6.Költségvetés'!$I$4:$I$103,'6.Költségvetés'!$D$4:$D$103,M02a!A344,'6.Költségvetés'!$C$4:$C$103,Háttéradatok!$D$6,'6.Költségvetés'!$L$4:$L$103,Háttéradatok!$G$41))</f>
        <v>0</v>
      </c>
      <c r="C344" s="318">
        <f>SUMIFS('6.Költségvetés'!$I$4:$I$103,'6.Költségvetés'!$D$4:$D$103,M02a!A344,'6.Költségvetés'!$C$4:$C$103,Háttéradatok!$D$7,'6.Költségvetés'!$L$4:$L$103,Háttéradatok!$G$41)</f>
        <v>0</v>
      </c>
      <c r="D344" s="318">
        <f>SUMIFS('6.Költségvetés'!$I$4:$I$103,'6.Költségvetés'!$D$4:$D$103,M02a!A344,'6.Költségvetés'!$C$4:$C$103,Háttéradatok!$D$8,'6.Költségvetés'!$L$4:$L$103,Háttéradatok!$G$41)</f>
        <v>0</v>
      </c>
      <c r="E344" s="318">
        <f>SUMIFS('6.Költségvetés'!$I$4:$I$103,'6.Költségvetés'!$D$4:$D$103,M02a!A344,'6.Költségvetés'!$C$4:$C$103,Háttéradatok!$D$9,'6.Költségvetés'!$L$4:$L$103,Háttéradatok!$G$41)</f>
        <v>0</v>
      </c>
      <c r="F344" s="380">
        <f>SUMIFS('6.Költségvetés'!$I$4:$I$103,'6.Költségvetés'!$D$4:$D$103,M02a!A344,'6.Költségvetés'!$C$4:$C$103,Háttéradatok!$D$10,'6.Költségvetés'!$L$4:$L$103,Háttéradatok!$G$41)</f>
        <v>0</v>
      </c>
      <c r="G344" s="318">
        <f>SUMIFS('6.Költségvetés'!$I$4:$I$103,'6.Költségvetés'!$D$4:$D$103,M02a!A344,'6.Költségvetés'!$C$4:$C$103,Háttéradatok!$D$11,'6.Költségvetés'!$L$4:$L$103,Háttéradatok!$G$41)</f>
        <v>0</v>
      </c>
      <c r="H344" s="381">
        <f>SUM(B344:G344)</f>
        <v>0</v>
      </c>
    </row>
    <row r="345" spans="1:8" outlineLevel="1" x14ac:dyDescent="0.2">
      <c r="A345" s="429" t="s">
        <v>9785</v>
      </c>
      <c r="B345" s="318">
        <f>SUM(SUMIFS('6.Költségvetés'!$I$4:$I$103,'6.Költségvetés'!$D$4:$D$103,M02a!A345,'6.Költségvetés'!$C$4:$C$103,Háttéradatok!$D$2,'6.Költségvetés'!$L$4:$L$103,Háttéradatok!$G$41)+SUMIFS('6.Költségvetés'!$I$4:$I$103,'6.Költségvetés'!$D$4:$D$103,M02a!A345,'6.Költségvetés'!$C$4:$C$103,Háttéradatok!$D$3,'6.Költségvetés'!$L$4:$L$103,Háttéradatok!$G$41)+SUMIFS('6.Költségvetés'!$I$4:$I$103,'6.Költségvetés'!$D$4:$D$103,M02a!A345,'6.Költségvetés'!$C$4:$C$103,Háttéradatok!$D$4,'6.Költségvetés'!$L$4:$L$103,Háttéradatok!$G$41)+SUMIFS('6.Költségvetés'!$I$4:$I$103,'6.Költségvetés'!$D$4:$D$103,M02a!A345,'6.Költségvetés'!$C$4:$C$103,Háttéradatok!$D$5,'6.Költségvetés'!$L$4:$L$103,Háttéradatok!$G$41)+SUMIFS('6.Költségvetés'!$I$4:$I$103,'6.Költségvetés'!$D$4:$D$103,M02a!A345,'6.Költségvetés'!$C$4:$C$103,Háttéradatok!$D$6,'6.Költségvetés'!$L$4:$L$103,Háttéradatok!$G$41))</f>
        <v>0</v>
      </c>
      <c r="C345" s="318">
        <f>SUMIFS('6.Költségvetés'!$I$4:$I$103,'6.Költségvetés'!$D$4:$D$103,M02a!A345,'6.Költségvetés'!$C$4:$C$103,Háttéradatok!$D$7,'6.Költségvetés'!$L$4:$L$103,Háttéradatok!$G$41)</f>
        <v>0</v>
      </c>
      <c r="D345" s="318">
        <f>SUMIFS('6.Költségvetés'!$I$4:$I$103,'6.Költségvetés'!$D$4:$D$103,M02a!A345,'6.Költségvetés'!$C$4:$C$103,Háttéradatok!$D$8,'6.Költségvetés'!$L$4:$L$103,Háttéradatok!$G$41)</f>
        <v>0</v>
      </c>
      <c r="E345" s="318">
        <f>SUMIFS('6.Költségvetés'!$I$4:$I$103,'6.Költségvetés'!$D$4:$D$103,M02a!A345,'6.Költségvetés'!$C$4:$C$103,Háttéradatok!$D$9,'6.Költségvetés'!$L$4:$L$103,Háttéradatok!$G$41)</f>
        <v>0</v>
      </c>
      <c r="F345" s="380">
        <f>SUMIFS('6.Költségvetés'!$I$4:$I$103,'6.Költségvetés'!$D$4:$D$103,M02a!A345,'6.Költségvetés'!$C$4:$C$103,Háttéradatok!$D$10,'6.Költségvetés'!$L$4:$L$103,Háttéradatok!$G$41)</f>
        <v>0</v>
      </c>
      <c r="G345" s="318">
        <f>SUMIFS('6.Költségvetés'!$I$4:$I$103,'6.Költségvetés'!$D$4:$D$103,M02a!A345,'6.Költségvetés'!$C$4:$C$103,Háttéradatok!$D$11,'6.Költségvetés'!$L$4:$L$103,Háttéradatok!$G$41)</f>
        <v>0</v>
      </c>
      <c r="H345" s="381">
        <f>SUM(B345:G345)</f>
        <v>0</v>
      </c>
    </row>
    <row r="346" spans="1:8" s="427" customFormat="1" ht="13.5" outlineLevel="1" x14ac:dyDescent="0.2">
      <c r="A346" s="430" t="s">
        <v>9786</v>
      </c>
      <c r="B346" s="385">
        <f>SUM(B347:B348)</f>
        <v>0</v>
      </c>
      <c r="C346" s="385">
        <f>SUM(C347:C348)</f>
        <v>0</v>
      </c>
      <c r="D346" s="385">
        <f>SUM(D347:D348)</f>
        <v>0</v>
      </c>
      <c r="E346" s="385">
        <f t="shared" ref="E346" si="134">SUM(E347:E348)</f>
        <v>0</v>
      </c>
      <c r="F346" s="386">
        <f>SUM(F347:F348)</f>
        <v>0</v>
      </c>
      <c r="G346" s="385">
        <f t="shared" ref="G346:H346" si="135">SUM(G347:G348)</f>
        <v>0</v>
      </c>
      <c r="H346" s="387">
        <f t="shared" si="135"/>
        <v>0</v>
      </c>
    </row>
    <row r="347" spans="1:8" outlineLevel="1" x14ac:dyDescent="0.2">
      <c r="A347" s="429" t="s">
        <v>9787</v>
      </c>
      <c r="B347" s="318">
        <f>SUM(SUMIFS('6.Költségvetés'!$I$4:$I$103,'6.Költségvetés'!$D$4:$D$103,M02a!A347,'6.Költségvetés'!$C$4:$C$103,Háttéradatok!$D$2,'6.Költségvetés'!$L$4:$L$103,Háttéradatok!$G$41)+SUMIFS('6.Költségvetés'!$I$4:$I$103,'6.Költségvetés'!$D$4:$D$103,M02a!A347,'6.Költségvetés'!$C$4:$C$103,Háttéradatok!$D$3,'6.Költségvetés'!$L$4:$L$103,Háttéradatok!$G$41)+SUMIFS('6.Költségvetés'!$I$4:$I$103,'6.Költségvetés'!$D$4:$D$103,M02a!A347,'6.Költségvetés'!$C$4:$C$103,Háttéradatok!$D$4,'6.Költségvetés'!$L$4:$L$103,Háttéradatok!$G$41)+SUMIFS('6.Költségvetés'!$I$4:$I$103,'6.Költségvetés'!$D$4:$D$103,M02a!A347,'6.Költségvetés'!$C$4:$C$103,Háttéradatok!$D$5,'6.Költségvetés'!$L$4:$L$103,Háttéradatok!$G$41)+SUMIFS('6.Költségvetés'!$I$4:$I$103,'6.Költségvetés'!$D$4:$D$103,M02a!A347,'6.Költségvetés'!$C$4:$C$103,Háttéradatok!$D$6,'6.Költségvetés'!$L$4:$L$103,Háttéradatok!$G$41))</f>
        <v>0</v>
      </c>
      <c r="C347" s="318">
        <f>SUMIFS('6.Költségvetés'!$I$4:$I$103,'6.Költségvetés'!$D$4:$D$103,M02a!A347,'6.Költségvetés'!$C$4:$C$103,Háttéradatok!$D$7,'6.Költségvetés'!$L$4:$L$103,Háttéradatok!$G$41)</f>
        <v>0</v>
      </c>
      <c r="D347" s="318">
        <f>SUMIFS('6.Költségvetés'!$I$4:$I$103,'6.Költségvetés'!$D$4:$D$103,M02a!A347,'6.Költségvetés'!$C$4:$C$103,Háttéradatok!$D$8,'6.Költségvetés'!$L$4:$L$103,Háttéradatok!$G$41)</f>
        <v>0</v>
      </c>
      <c r="E347" s="318">
        <f>SUMIFS('6.Költségvetés'!$I$4:$I$103,'6.Költségvetés'!$D$4:$D$103,M02a!A347,'6.Költségvetés'!$C$4:$C$103,Háttéradatok!$D$9,'6.Költségvetés'!$L$4:$L$103,Háttéradatok!$G$41)</f>
        <v>0</v>
      </c>
      <c r="F347" s="380">
        <f>SUMIFS('6.Költségvetés'!$I$4:$I$103,'6.Költségvetés'!$D$4:$D$103,M02a!A347,'6.Költségvetés'!$C$4:$C$103,Háttéradatok!$D$10,'6.Költségvetés'!$L$4:$L$103,Háttéradatok!$G$41)</f>
        <v>0</v>
      </c>
      <c r="G347" s="318">
        <f>SUMIFS('6.Költségvetés'!$I$4:$I$103,'6.Költségvetés'!$D$4:$D$103,M02a!A347,'6.Költségvetés'!$C$4:$C$103,Háttéradatok!$D$11,'6.Költségvetés'!$L$4:$L$103,Háttéradatok!$G$41)</f>
        <v>0</v>
      </c>
      <c r="H347" s="381">
        <f>SUM(B347:G347)</f>
        <v>0</v>
      </c>
    </row>
    <row r="348" spans="1:8" outlineLevel="1" x14ac:dyDescent="0.2">
      <c r="A348" s="429" t="s">
        <v>9788</v>
      </c>
      <c r="B348" s="318">
        <f>SUM(SUMIFS('6.Költségvetés'!$I$4:$I$103,'6.Költségvetés'!$D$4:$D$103,M02a!A348,'6.Költségvetés'!$C$4:$C$103,Háttéradatok!$D$2,'6.Költségvetés'!$L$4:$L$103,Háttéradatok!$G$41)+SUMIFS('6.Költségvetés'!$I$4:$I$103,'6.Költségvetés'!$D$4:$D$103,M02a!A348,'6.Költségvetés'!$C$4:$C$103,Háttéradatok!$D$3,'6.Költségvetés'!$L$4:$L$103,Háttéradatok!$G$41)+SUMIFS('6.Költségvetés'!$I$4:$I$103,'6.Költségvetés'!$D$4:$D$103,M02a!A348,'6.Költségvetés'!$C$4:$C$103,Háttéradatok!$D$4,'6.Költségvetés'!$L$4:$L$103,Háttéradatok!$G$41)+SUMIFS('6.Költségvetés'!$I$4:$I$103,'6.Költségvetés'!$D$4:$D$103,M02a!A348,'6.Költségvetés'!$C$4:$C$103,Háttéradatok!$D$5,'6.Költségvetés'!$L$4:$L$103,Háttéradatok!$G$41)+SUMIFS('6.Költségvetés'!$I$4:$I$103,'6.Költségvetés'!$D$4:$D$103,M02a!A348,'6.Költségvetés'!$C$4:$C$103,Háttéradatok!$D$6,'6.Költségvetés'!$L$4:$L$103,Háttéradatok!$G$41))</f>
        <v>0</v>
      </c>
      <c r="C348" s="318">
        <f>SUMIFS('6.Költségvetés'!$I$4:$I$103,'6.Költségvetés'!$D$4:$D$103,M02a!A348,'6.Költségvetés'!$C$4:$C$103,Háttéradatok!$D$7,'6.Költségvetés'!$L$4:$L$103,Háttéradatok!$G$41)</f>
        <v>0</v>
      </c>
      <c r="D348" s="318">
        <f>SUMIFS('6.Költségvetés'!$I$4:$I$103,'6.Költségvetés'!$D$4:$D$103,M02a!A348,'6.Költségvetés'!$C$4:$C$103,Háttéradatok!$D$8,'6.Költségvetés'!$L$4:$L$103,Háttéradatok!$G$41)</f>
        <v>0</v>
      </c>
      <c r="E348" s="318">
        <f>SUMIFS('6.Költségvetés'!$I$4:$I$103,'6.Költségvetés'!$D$4:$D$103,M02a!A348,'6.Költségvetés'!$C$4:$C$103,Háttéradatok!$D$9,'6.Költségvetés'!$L$4:$L$103,Háttéradatok!$G$41)</f>
        <v>0</v>
      </c>
      <c r="F348" s="380">
        <f>SUMIFS('6.Költségvetés'!$I$4:$I$103,'6.Költségvetés'!$D$4:$D$103,M02a!A348,'6.Költségvetés'!$C$4:$C$103,Háttéradatok!$D$10,'6.Költségvetés'!$L$4:$L$103,Háttéradatok!$G$41)</f>
        <v>0</v>
      </c>
      <c r="G348" s="318">
        <f>SUMIFS('6.Költségvetés'!$I$4:$I$103,'6.Költségvetés'!$D$4:$D$103,M02a!A348,'6.Költségvetés'!$C$4:$C$103,Háttéradatok!$D$11,'6.Költségvetés'!$L$4:$L$103,Háttéradatok!$G$41)</f>
        <v>0</v>
      </c>
      <c r="H348" s="381">
        <f>SUM(B348:G348)</f>
        <v>0</v>
      </c>
    </row>
    <row r="349" spans="1:8" ht="25.5" outlineLevel="1" x14ac:dyDescent="0.2">
      <c r="A349" s="430" t="s">
        <v>9789</v>
      </c>
      <c r="B349" s="382">
        <f>SUM(B350:B354)</f>
        <v>0</v>
      </c>
      <c r="C349" s="382">
        <f>SUM(C350:C354)</f>
        <v>0</v>
      </c>
      <c r="D349" s="382">
        <f>SUM(D350:D354)</f>
        <v>0</v>
      </c>
      <c r="E349" s="382">
        <f t="shared" ref="E349" si="136">SUM(E350:E354)</f>
        <v>0</v>
      </c>
      <c r="F349" s="383">
        <f>SUM(F350:F354)</f>
        <v>0</v>
      </c>
      <c r="G349" s="382">
        <f t="shared" ref="G349:H349" si="137">SUM(G350:G354)</f>
        <v>0</v>
      </c>
      <c r="H349" s="384">
        <f t="shared" si="137"/>
        <v>0</v>
      </c>
    </row>
    <row r="350" spans="1:8" outlineLevel="1" x14ac:dyDescent="0.2">
      <c r="A350" s="429" t="s">
        <v>9790</v>
      </c>
      <c r="B350" s="318">
        <f>SUM(SUMIFS('6.Költségvetés'!$I$4:$I$103,'6.Költségvetés'!$D$4:$D$103,M02a!A350,'6.Költségvetés'!$C$4:$C$103,Háttéradatok!$D$2,'6.Költségvetés'!$L$4:$L$103,Háttéradatok!$G$41)+SUMIFS('6.Költségvetés'!$I$4:$I$103,'6.Költségvetés'!$D$4:$D$103,M02a!A350,'6.Költségvetés'!$C$4:$C$103,Háttéradatok!$D$3,'6.Költségvetés'!$L$4:$L$103,Háttéradatok!$G$41)+SUMIFS('6.Költségvetés'!$I$4:$I$103,'6.Költségvetés'!$D$4:$D$103,M02a!A350,'6.Költségvetés'!$C$4:$C$103,Háttéradatok!$D$4,'6.Költségvetés'!$L$4:$L$103,Háttéradatok!$G$41)+SUMIFS('6.Költségvetés'!$I$4:$I$103,'6.Költségvetés'!$D$4:$D$103,M02a!A350,'6.Költségvetés'!$C$4:$C$103,Háttéradatok!$D$5,'6.Költségvetés'!$L$4:$L$103,Háttéradatok!$G$41)+SUMIFS('6.Költségvetés'!$I$4:$I$103,'6.Költségvetés'!$D$4:$D$103,M02a!A350,'6.Költségvetés'!$C$4:$C$103,Háttéradatok!$D$6,'6.Költségvetés'!$L$4:$L$103,Háttéradatok!$G$41))</f>
        <v>0</v>
      </c>
      <c r="C350" s="318">
        <f>SUMIFS('6.Költségvetés'!$I$4:$I$103,'6.Költségvetés'!$D$4:$D$103,M02a!A350,'6.Költségvetés'!$C$4:$C$103,Háttéradatok!$D$7,'6.Költségvetés'!$L$4:$L$103,Háttéradatok!$G$41)</f>
        <v>0</v>
      </c>
      <c r="D350" s="318">
        <f>SUMIFS('6.Költségvetés'!$I$4:$I$103,'6.Költségvetés'!$D$4:$D$103,M02a!A350,'6.Költségvetés'!$C$4:$C$103,Háttéradatok!$D$8,'6.Költségvetés'!$L$4:$L$103,Háttéradatok!$G$41)</f>
        <v>0</v>
      </c>
      <c r="E350" s="318">
        <f>SUMIFS('6.Költségvetés'!$I$4:$I$103,'6.Költségvetés'!$D$4:$D$103,M02a!A350,'6.Költségvetés'!$C$4:$C$103,Háttéradatok!$D$9,'6.Költségvetés'!$L$4:$L$103,Háttéradatok!$G$41)</f>
        <v>0</v>
      </c>
      <c r="F350" s="380">
        <f>SUMIFS('6.Költségvetés'!$I$4:$I$103,'6.Költségvetés'!$D$4:$D$103,M02a!A350,'6.Költségvetés'!$C$4:$C$103,Háttéradatok!$D$10,'6.Költségvetés'!$L$4:$L$103,Háttéradatok!$G$41)</f>
        <v>0</v>
      </c>
      <c r="G350" s="318">
        <f>SUMIFS('6.Költségvetés'!$I$4:$I$103,'6.Költségvetés'!$D$4:$D$103,M02a!A350,'6.Költségvetés'!$C$4:$C$103,Háttéradatok!$D$11,'6.Költségvetés'!$L$4:$L$103,Háttéradatok!$G$41)</f>
        <v>0</v>
      </c>
      <c r="H350" s="381">
        <f t="shared" ref="H350:H357" si="138">SUM(B350:G350)</f>
        <v>0</v>
      </c>
    </row>
    <row r="351" spans="1:8" outlineLevel="1" x14ac:dyDescent="0.2">
      <c r="A351" s="429" t="s">
        <v>9791</v>
      </c>
      <c r="B351" s="318">
        <f>SUM(SUMIFS('6.Költségvetés'!$I$4:$I$103,'6.Költségvetés'!$D$4:$D$103,M02a!A351,'6.Költségvetés'!$C$4:$C$103,Háttéradatok!$D$2,'6.Költségvetés'!$L$4:$L$103,Háttéradatok!$G$41)+SUMIFS('6.Költségvetés'!$I$4:$I$103,'6.Költségvetés'!$D$4:$D$103,M02a!A351,'6.Költségvetés'!$C$4:$C$103,Háttéradatok!$D$3,'6.Költségvetés'!$L$4:$L$103,Háttéradatok!$G$41)+SUMIFS('6.Költségvetés'!$I$4:$I$103,'6.Költségvetés'!$D$4:$D$103,M02a!A351,'6.Költségvetés'!$C$4:$C$103,Háttéradatok!$D$4,'6.Költségvetés'!$L$4:$L$103,Háttéradatok!$G$41)+SUMIFS('6.Költségvetés'!$I$4:$I$103,'6.Költségvetés'!$D$4:$D$103,M02a!A351,'6.Költségvetés'!$C$4:$C$103,Háttéradatok!$D$5,'6.Költségvetés'!$L$4:$L$103,Háttéradatok!$G$41)+SUMIFS('6.Költségvetés'!$I$4:$I$103,'6.Költségvetés'!$D$4:$D$103,M02a!A351,'6.Költségvetés'!$C$4:$C$103,Háttéradatok!$D$6,'6.Költségvetés'!$L$4:$L$103,Háttéradatok!$G$41))</f>
        <v>0</v>
      </c>
      <c r="C351" s="318">
        <f>SUMIFS('6.Költségvetés'!$I$4:$I$103,'6.Költségvetés'!$D$4:$D$103,M02a!A351,'6.Költségvetés'!$C$4:$C$103,Háttéradatok!$D$7,'6.Költségvetés'!$L$4:$L$103,Háttéradatok!$G$41)</f>
        <v>0</v>
      </c>
      <c r="D351" s="318">
        <f>SUMIFS('6.Költségvetés'!$I$4:$I$103,'6.Költségvetés'!$D$4:$D$103,M02a!A351,'6.Költségvetés'!$C$4:$C$103,Háttéradatok!$D$8,'6.Költségvetés'!$L$4:$L$103,Háttéradatok!$G$41)</f>
        <v>0</v>
      </c>
      <c r="E351" s="318">
        <f>SUMIFS('6.Költségvetés'!$I$4:$I$103,'6.Költségvetés'!$D$4:$D$103,M02a!A351,'6.Költségvetés'!$C$4:$C$103,Háttéradatok!$D$9,'6.Költségvetés'!$L$4:$L$103,Háttéradatok!$G$41)</f>
        <v>0</v>
      </c>
      <c r="F351" s="380">
        <f>SUMIFS('6.Költségvetés'!$I$4:$I$103,'6.Költségvetés'!$D$4:$D$103,M02a!A351,'6.Költségvetés'!$C$4:$C$103,Háttéradatok!$D$10,'6.Költségvetés'!$L$4:$L$103,Háttéradatok!$G$41)</f>
        <v>0</v>
      </c>
      <c r="G351" s="318">
        <f>SUMIFS('6.Költségvetés'!$I$4:$I$103,'6.Költségvetés'!$D$4:$D$103,M02a!A351,'6.Költségvetés'!$C$4:$C$103,Háttéradatok!$D$11,'6.Költségvetés'!$L$4:$L$103,Háttéradatok!$G$41)</f>
        <v>0</v>
      </c>
      <c r="H351" s="381">
        <f t="shared" si="138"/>
        <v>0</v>
      </c>
    </row>
    <row r="352" spans="1:8" ht="25.5" outlineLevel="1" x14ac:dyDescent="0.2">
      <c r="A352" s="429" t="s">
        <v>9792</v>
      </c>
      <c r="B352" s="318">
        <f>SUM(SUMIFS('6.Költségvetés'!$I$4:$I$103,'6.Költségvetés'!$D$4:$D$103,M02a!A352,'6.Költségvetés'!$C$4:$C$103,Háttéradatok!$D$2,'6.Költségvetés'!$L$4:$L$103,Háttéradatok!$G$41)+SUMIFS('6.Költségvetés'!$I$4:$I$103,'6.Költségvetés'!$D$4:$D$103,M02a!A352,'6.Költségvetés'!$C$4:$C$103,Háttéradatok!$D$3,'6.Költségvetés'!$L$4:$L$103,Háttéradatok!$G$41)+SUMIFS('6.Költségvetés'!$I$4:$I$103,'6.Költségvetés'!$D$4:$D$103,M02a!A352,'6.Költségvetés'!$C$4:$C$103,Háttéradatok!$D$4,'6.Költségvetés'!$L$4:$L$103,Háttéradatok!$G$41)+SUMIFS('6.Költségvetés'!$I$4:$I$103,'6.Költségvetés'!$D$4:$D$103,M02a!A352,'6.Költségvetés'!$C$4:$C$103,Háttéradatok!$D$5,'6.Költségvetés'!$L$4:$L$103,Háttéradatok!$G$41)+SUMIFS('6.Költségvetés'!$I$4:$I$103,'6.Költségvetés'!$D$4:$D$103,M02a!A352,'6.Költségvetés'!$C$4:$C$103,Háttéradatok!$D$6,'6.Költségvetés'!$L$4:$L$103,Háttéradatok!$G$41))</f>
        <v>0</v>
      </c>
      <c r="C352" s="318">
        <f>SUMIFS('6.Költségvetés'!$I$4:$I$103,'6.Költségvetés'!$D$4:$D$103,M02a!A352,'6.Költségvetés'!$C$4:$C$103,Háttéradatok!$D$7,'6.Költségvetés'!$L$4:$L$103,Háttéradatok!$G$41)</f>
        <v>0</v>
      </c>
      <c r="D352" s="318">
        <f>SUMIFS('6.Költségvetés'!$I$4:$I$103,'6.Költségvetés'!$D$4:$D$103,M02a!A352,'6.Költségvetés'!$C$4:$C$103,Háttéradatok!$D$8,'6.Költségvetés'!$L$4:$L$103,Háttéradatok!$G$41)</f>
        <v>0</v>
      </c>
      <c r="E352" s="318">
        <f>SUMIFS('6.Költségvetés'!$I$4:$I$103,'6.Költségvetés'!$D$4:$D$103,M02a!A352,'6.Költségvetés'!$C$4:$C$103,Háttéradatok!$D$9,'6.Költségvetés'!$L$4:$L$103,Háttéradatok!$G$41)</f>
        <v>0</v>
      </c>
      <c r="F352" s="380">
        <f>SUMIFS('6.Költségvetés'!$I$4:$I$103,'6.Költségvetés'!$D$4:$D$103,M02a!A352,'6.Költségvetés'!$C$4:$C$103,Háttéradatok!$D$10,'6.Költségvetés'!$L$4:$L$103,Háttéradatok!$G$41)</f>
        <v>0</v>
      </c>
      <c r="G352" s="318">
        <f>SUMIFS('6.Költségvetés'!$I$4:$I$103,'6.Költségvetés'!$D$4:$D$103,M02a!A352,'6.Költségvetés'!$C$4:$C$103,Háttéradatok!$D$11,'6.Költségvetés'!$L$4:$L$103,Háttéradatok!$G$41)</f>
        <v>0</v>
      </c>
      <c r="H352" s="381">
        <f t="shared" si="138"/>
        <v>0</v>
      </c>
    </row>
    <row r="353" spans="1:16384" outlineLevel="1" x14ac:dyDescent="0.2">
      <c r="A353" s="429" t="s">
        <v>9793</v>
      </c>
      <c r="B353" s="318">
        <f>SUM(SUMIFS('6.Költségvetés'!$I$4:$I$103,'6.Költségvetés'!$D$4:$D$103,M02a!A353,'6.Költségvetés'!$C$4:$C$103,Háttéradatok!$D$2,'6.Költségvetés'!$L$4:$L$103,Háttéradatok!$G$41)+SUMIFS('6.Költségvetés'!$I$4:$I$103,'6.Költségvetés'!$D$4:$D$103,M02a!A353,'6.Költségvetés'!$C$4:$C$103,Háttéradatok!$D$3,'6.Költségvetés'!$L$4:$L$103,Háttéradatok!$G$41)+SUMIFS('6.Költségvetés'!$I$4:$I$103,'6.Költségvetés'!$D$4:$D$103,M02a!A353,'6.Költségvetés'!$C$4:$C$103,Háttéradatok!$D$4,'6.Költségvetés'!$L$4:$L$103,Háttéradatok!$G$41)+SUMIFS('6.Költségvetés'!$I$4:$I$103,'6.Költségvetés'!$D$4:$D$103,M02a!A353,'6.Költségvetés'!$C$4:$C$103,Háttéradatok!$D$5,'6.Költségvetés'!$L$4:$L$103,Háttéradatok!$G$41)+SUMIFS('6.Költségvetés'!$I$4:$I$103,'6.Költségvetés'!$D$4:$D$103,M02a!A353,'6.Költségvetés'!$C$4:$C$103,Háttéradatok!$D$6,'6.Költségvetés'!$L$4:$L$103,Háttéradatok!$G$41))</f>
        <v>0</v>
      </c>
      <c r="C353" s="318">
        <f>SUMIFS('6.Költségvetés'!$I$4:$I$103,'6.Költségvetés'!$D$4:$D$103,M02a!A353,'6.Költségvetés'!$C$4:$C$103,Háttéradatok!$D$7,'6.Költségvetés'!$L$4:$L$103,Háttéradatok!$G$41)</f>
        <v>0</v>
      </c>
      <c r="D353" s="318">
        <f>SUMIFS('6.Költségvetés'!$I$4:$I$103,'6.Költségvetés'!$D$4:$D$103,M02a!A353,'6.Költségvetés'!$C$4:$C$103,Háttéradatok!$D$8,'6.Költségvetés'!$L$4:$L$103,Háttéradatok!$G$41)</f>
        <v>0</v>
      </c>
      <c r="E353" s="318">
        <f>SUMIFS('6.Költségvetés'!$I$4:$I$103,'6.Költségvetés'!$D$4:$D$103,M02a!A353,'6.Költségvetés'!$C$4:$C$103,Háttéradatok!$D$9,'6.Költségvetés'!$L$4:$L$103,Háttéradatok!$G$41)</f>
        <v>0</v>
      </c>
      <c r="F353" s="380">
        <f>SUMIFS('6.Költségvetés'!$I$4:$I$103,'6.Költségvetés'!$D$4:$D$103,M02a!A353,'6.Költségvetés'!$C$4:$C$103,Háttéradatok!$D$10,'6.Költségvetés'!$L$4:$L$103,Háttéradatok!$G$41)</f>
        <v>0</v>
      </c>
      <c r="G353" s="318">
        <f>SUMIFS('6.Költségvetés'!$I$4:$I$103,'6.Költségvetés'!$D$4:$D$103,M02a!A353,'6.Költségvetés'!$C$4:$C$103,Háttéradatok!$D$11,'6.Költségvetés'!$L$4:$L$103,Háttéradatok!$G$41)</f>
        <v>0</v>
      </c>
      <c r="H353" s="381">
        <f t="shared" si="138"/>
        <v>0</v>
      </c>
    </row>
    <row r="354" spans="1:16384" ht="25.5" outlineLevel="1" x14ac:dyDescent="0.2">
      <c r="A354" s="429" t="s">
        <v>9795</v>
      </c>
      <c r="B354" s="318">
        <f>SUM(SUMIFS('6.Költségvetés'!$I$4:$I$103,'6.Költségvetés'!$D$4:$D$103,M02a!A354,'6.Költségvetés'!$C$4:$C$103,Háttéradatok!$D$2,'6.Költségvetés'!$L$4:$L$103,Háttéradatok!$G$41)+SUMIFS('6.Költségvetés'!$I$4:$I$103,'6.Költségvetés'!$D$4:$D$103,M02a!A354,'6.Költségvetés'!$C$4:$C$103,Háttéradatok!$D$3,'6.Költségvetés'!$L$4:$L$103,Háttéradatok!$G$41)+SUMIFS('6.Költségvetés'!$I$4:$I$103,'6.Költségvetés'!$D$4:$D$103,M02a!A354,'6.Költségvetés'!$C$4:$C$103,Háttéradatok!$D$4,'6.Költségvetés'!$L$4:$L$103,Háttéradatok!$G$41)+SUMIFS('6.Költségvetés'!$I$4:$I$103,'6.Költségvetés'!$D$4:$D$103,M02a!A354,'6.Költségvetés'!$C$4:$C$103,Háttéradatok!$D$5,'6.Költségvetés'!$L$4:$L$103,Háttéradatok!$G$41)+SUMIFS('6.Költségvetés'!$I$4:$I$103,'6.Költségvetés'!$D$4:$D$103,M02a!A354,'6.Költségvetés'!$C$4:$C$103,Háttéradatok!$D$6,'6.Költségvetés'!$L$4:$L$103,Háttéradatok!$G$41))</f>
        <v>0</v>
      </c>
      <c r="C354" s="318">
        <f>SUMIFS('6.Költségvetés'!$I$4:$I$103,'6.Költségvetés'!$D$4:$D$103,M02a!A354,'6.Költségvetés'!$C$4:$C$103,Háttéradatok!$D$7,'6.Költségvetés'!$L$4:$L$103,Háttéradatok!$G$41)</f>
        <v>0</v>
      </c>
      <c r="D354" s="318">
        <f>SUMIFS('6.Költségvetés'!$I$4:$I$103,'6.Költségvetés'!$D$4:$D$103,M02a!A354,'6.Költségvetés'!$C$4:$C$103,Háttéradatok!$D$8,'6.Költségvetés'!$L$4:$L$103,Háttéradatok!$G$41)</f>
        <v>0</v>
      </c>
      <c r="E354" s="318">
        <f>SUMIFS('6.Költségvetés'!$I$4:$I$103,'6.Költségvetés'!$D$4:$D$103,M02a!A354,'6.Költségvetés'!$C$4:$C$103,Háttéradatok!$D$9,'6.Költségvetés'!$L$4:$L$103,Háttéradatok!$G$41)</f>
        <v>0</v>
      </c>
      <c r="F354" s="380">
        <f>SUMIFS('6.Költségvetés'!$I$4:$I$103,'6.Költségvetés'!$D$4:$D$103,M02a!A354,'6.Költségvetés'!$C$4:$C$103,Háttéradatok!$D$10,'6.Költségvetés'!$L$4:$L$103,Háttéradatok!$G$41)</f>
        <v>0</v>
      </c>
      <c r="G354" s="318">
        <f>SUMIFS('6.Költségvetés'!$I$4:$I$103,'6.Költségvetés'!$D$4:$D$103,M02a!A354,'6.Költségvetés'!$C$4:$C$103,Háttéradatok!$D$11,'6.Költségvetés'!$L$4:$L$103,Háttéradatok!$G$41)</f>
        <v>0</v>
      </c>
      <c r="H354" s="381">
        <f t="shared" si="138"/>
        <v>0</v>
      </c>
    </row>
    <row r="355" spans="1:16384" s="427" customFormat="1" outlineLevel="1" x14ac:dyDescent="0.2">
      <c r="A355" s="430" t="s">
        <v>9796</v>
      </c>
      <c r="B355" s="388">
        <f>SUM(SUMIFS('6.Költségvetés'!$I$4:$I$103,'6.Költségvetés'!$D$4:$D$103,M02a!A355,'6.Költségvetés'!$C$4:$C$103,Háttéradatok!$D$2,'6.Költségvetés'!$L$4:$L$103,Háttéradatok!$G$41)+SUMIFS('6.Költségvetés'!$I$4:$I$103,'6.Költségvetés'!$D$4:$D$103,M02a!A355,'6.Költségvetés'!$C$4:$C$103,Háttéradatok!$D$3,'6.Költségvetés'!$L$4:$L$103,Háttéradatok!$G$41)+SUMIFS('6.Költségvetés'!$I$4:$I$103,'6.Költségvetés'!$D$4:$D$103,M02a!A355,'6.Költségvetés'!$C$4:$C$103,Háttéradatok!$D$4,'6.Költségvetés'!$L$4:$L$103,Háttéradatok!$G$41)+SUMIFS('6.Költségvetés'!$I$4:$I$103,'6.Költségvetés'!$D$4:$D$103,M02a!A355,'6.Költségvetés'!$C$4:$C$103,Háttéradatok!$D$5,'6.Költségvetés'!$L$4:$L$103,Háttéradatok!$G$41)+SUMIFS('6.Költségvetés'!$I$4:$I$103,'6.Költségvetés'!$D$4:$D$103,M02a!A355,'6.Költségvetés'!$C$4:$C$103,Háttéradatok!$D$6,'6.Költségvetés'!$L$4:$L$103,Háttéradatok!$G$41))</f>
        <v>0</v>
      </c>
      <c r="C355" s="388">
        <f>SUMIFS('6.Költségvetés'!$I$4:$I$103,'6.Költségvetés'!$D$4:$D$103,M02a!A355,'6.Költségvetés'!$C$4:$C$103,Háttéradatok!$D$7,'6.Költségvetés'!$L$4:$L$103,Háttéradatok!$G$41)</f>
        <v>0</v>
      </c>
      <c r="D355" s="388">
        <f>SUMIFS('6.Költségvetés'!$I$4:$I$103,'6.Költségvetés'!$D$4:$D$103,M02a!A355,'6.Költségvetés'!$C$4:$C$103,Háttéradatok!$D$8,'6.Költségvetés'!$L$4:$L$103,Háttéradatok!$G$41)</f>
        <v>0</v>
      </c>
      <c r="E355" s="388">
        <f>SUMIFS('6.Költségvetés'!$I$4:$I$103,'6.Költségvetés'!$D$4:$D$103,M02a!A355,'6.Költségvetés'!$C$4:$C$103,Háttéradatok!$D$9,'6.Költségvetés'!$L$4:$L$103,Háttéradatok!$G$41)</f>
        <v>0</v>
      </c>
      <c r="F355" s="389">
        <f>SUMIFS('6.Költségvetés'!$I$4:$I$103,'6.Költségvetés'!$D$4:$D$103,M02a!A355,'6.Költségvetés'!$C$4:$C$103,Háttéradatok!$D$10,'6.Költségvetés'!$L$4:$L$103,Háttéradatok!$G$41)</f>
        <v>0</v>
      </c>
      <c r="G355" s="388">
        <f>SUMIFS('6.Költségvetés'!$I$4:$I$103,'6.Költségvetés'!$D$4:$D$103,M02a!A355,'6.Költségvetés'!$C$4:$C$103,Háttéradatok!$D$11,'6.Költségvetés'!$L$4:$L$103,Háttéradatok!$G$41)</f>
        <v>0</v>
      </c>
      <c r="H355" s="390">
        <f t="shared" si="138"/>
        <v>0</v>
      </c>
    </row>
    <row r="356" spans="1:16384" s="427" customFormat="1" ht="13.5" outlineLevel="1" thickBot="1" x14ac:dyDescent="0.25">
      <c r="A356" s="431" t="s">
        <v>9797</v>
      </c>
      <c r="B356" s="388">
        <f>SUM(SUMIFS('6.Költségvetés'!$I$4:$I$103,'6.Költségvetés'!$D$4:$D$103,M02a!A356,'6.Költségvetés'!$C$4:$C$103,Háttéradatok!$D$2,'6.Költségvetés'!$L$4:$L$103,Háttéradatok!$G$41)+SUMIFS('6.Költségvetés'!$I$4:$I$103,'6.Költségvetés'!$D$4:$D$103,M02a!A356,'6.Költségvetés'!$C$4:$C$103,Háttéradatok!$D$3,'6.Költségvetés'!$L$4:$L$103,Háttéradatok!$G$41)+SUMIFS('6.Költségvetés'!$I$4:$I$103,'6.Költségvetés'!$D$4:$D$103,M02a!A356,'6.Költségvetés'!$C$4:$C$103,Háttéradatok!$D$4,'6.Költségvetés'!$L$4:$L$103,Háttéradatok!$G$41)+SUMIFS('6.Költségvetés'!$I$4:$I$103,'6.Költségvetés'!$D$4:$D$103,M02a!A356,'6.Költségvetés'!$C$4:$C$103,Háttéradatok!$D$5,'6.Költségvetés'!$L$4:$L$103,Háttéradatok!$G$41)+SUMIFS('6.Költségvetés'!$I$4:$I$103,'6.Költségvetés'!$D$4:$D$103,M02a!A356,'6.Költségvetés'!$C$4:$C$103,Háttéradatok!$D$6,'6.Költségvetés'!$L$4:$L$103,Háttéradatok!$G$41))</f>
        <v>0</v>
      </c>
      <c r="C356" s="388">
        <f>SUMIFS('6.Költségvetés'!$I$4:$I$103,'6.Költségvetés'!$D$4:$D$103,M02a!A356,'6.Költségvetés'!$C$4:$C$103,Háttéradatok!$D$7,'6.Költségvetés'!$L$4:$L$103,Háttéradatok!$G$41)</f>
        <v>0</v>
      </c>
      <c r="D356" s="388">
        <f>SUMIFS('6.Költségvetés'!$I$4:$I$103,'6.Költségvetés'!$D$4:$D$103,M02a!A356,'6.Költségvetés'!$C$4:$C$103,Háttéradatok!$D$8,'6.Költségvetés'!$L$4:$L$103,Háttéradatok!$G$41)</f>
        <v>0</v>
      </c>
      <c r="E356" s="388">
        <f>SUMIFS('6.Költségvetés'!$I$4:$I$103,'6.Költségvetés'!$D$4:$D$103,M02a!A356,'6.Költségvetés'!$C$4:$C$103,Háttéradatok!$D$9,'6.Költségvetés'!$L$4:$L$103,Háttéradatok!$G$41)</f>
        <v>0</v>
      </c>
      <c r="F356" s="389">
        <f>SUMIFS('6.Költségvetés'!$I$4:$I$103,'6.Költségvetés'!$D$4:$D$103,M02a!A356,'6.Költségvetés'!$C$4:$C$103,Háttéradatok!$D$10,'6.Költségvetés'!$L$4:$L$103,Háttéradatok!$G$41)</f>
        <v>0</v>
      </c>
      <c r="G356" s="388">
        <f>SUMIFS('6.Költségvetés'!$I$4:$I$103,'6.Költségvetés'!$D$4:$D$103,M02a!A356,'6.Költségvetés'!$C$4:$C$103,Háttéradatok!$D$11,'6.Költségvetés'!$L$4:$L$103,Háttéradatok!$G$41)</f>
        <v>0</v>
      </c>
      <c r="H356" s="391">
        <f t="shared" si="138"/>
        <v>0</v>
      </c>
    </row>
    <row r="357" spans="1:16384" s="433" customFormat="1" ht="14.25" outlineLevel="1" thickBot="1" x14ac:dyDescent="0.3">
      <c r="A357" s="432" t="s">
        <v>9801</v>
      </c>
      <c r="B357" s="392">
        <f t="shared" ref="B357:G357" si="139">SUM(B331,B334,B339,B342,B346,B349,B355,B356)</f>
        <v>0</v>
      </c>
      <c r="C357" s="392">
        <f t="shared" si="139"/>
        <v>0</v>
      </c>
      <c r="D357" s="392">
        <f t="shared" si="139"/>
        <v>0</v>
      </c>
      <c r="E357" s="392">
        <f t="shared" si="139"/>
        <v>0</v>
      </c>
      <c r="F357" s="392">
        <f t="shared" si="139"/>
        <v>0</v>
      </c>
      <c r="G357" s="392">
        <f t="shared" si="139"/>
        <v>0</v>
      </c>
      <c r="H357" s="393">
        <f t="shared" si="138"/>
        <v>0</v>
      </c>
    </row>
    <row r="358" spans="1:16384" s="433" customFormat="1" ht="13.5" outlineLevel="1" x14ac:dyDescent="0.25">
      <c r="A358" s="485"/>
      <c r="B358" s="486"/>
      <c r="C358" s="486"/>
      <c r="D358" s="486"/>
      <c r="E358" s="486"/>
      <c r="F358" s="486"/>
      <c r="G358" s="486"/>
      <c r="H358" s="487"/>
      <c r="I358" s="485"/>
      <c r="J358" s="486"/>
      <c r="K358" s="486"/>
      <c r="L358" s="486"/>
      <c r="M358" s="486"/>
      <c r="N358" s="486"/>
      <c r="O358" s="486"/>
      <c r="P358" s="487"/>
      <c r="Q358" s="485"/>
      <c r="R358" s="486"/>
      <c r="S358" s="486"/>
      <c r="T358" s="486"/>
      <c r="U358" s="486"/>
      <c r="V358" s="486"/>
      <c r="W358" s="486"/>
      <c r="X358" s="487"/>
      <c r="Y358" s="485"/>
      <c r="Z358" s="486"/>
      <c r="AA358" s="486"/>
      <c r="AB358" s="486"/>
      <c r="AC358" s="486"/>
      <c r="AD358" s="486"/>
      <c r="AE358" s="486"/>
      <c r="AF358" s="487"/>
      <c r="AG358" s="485"/>
      <c r="AH358" s="486"/>
      <c r="AI358" s="486"/>
      <c r="AJ358" s="486"/>
      <c r="AK358" s="486"/>
      <c r="AL358" s="486"/>
      <c r="AM358" s="486"/>
      <c r="AN358" s="487"/>
      <c r="AO358" s="485"/>
      <c r="AP358" s="486"/>
      <c r="AQ358" s="486"/>
      <c r="AR358" s="486"/>
      <c r="AS358" s="486"/>
      <c r="AT358" s="486"/>
      <c r="AU358" s="486"/>
      <c r="AV358" s="487"/>
      <c r="AW358" s="485"/>
      <c r="AX358" s="486"/>
      <c r="AY358" s="486"/>
      <c r="AZ358" s="486"/>
      <c r="BA358" s="486"/>
      <c r="BB358" s="486"/>
      <c r="BC358" s="486"/>
      <c r="BD358" s="487"/>
      <c r="BE358" s="485"/>
      <c r="BF358" s="486"/>
      <c r="BG358" s="486"/>
      <c r="BH358" s="486"/>
      <c r="BI358" s="486"/>
      <c r="BJ358" s="486"/>
      <c r="BK358" s="486"/>
      <c r="BL358" s="487"/>
      <c r="BM358" s="485"/>
      <c r="BN358" s="486"/>
      <c r="BO358" s="486"/>
      <c r="BP358" s="486"/>
      <c r="BQ358" s="486"/>
      <c r="BR358" s="486"/>
      <c r="BS358" s="486"/>
      <c r="BT358" s="487"/>
      <c r="BU358" s="485"/>
      <c r="BV358" s="486"/>
      <c r="BW358" s="486"/>
      <c r="BX358" s="486"/>
      <c r="BY358" s="486"/>
      <c r="BZ358" s="486"/>
      <c r="CA358" s="486"/>
      <c r="CB358" s="487"/>
      <c r="CC358" s="485"/>
      <c r="CD358" s="486"/>
      <c r="CE358" s="486"/>
      <c r="CF358" s="486"/>
      <c r="CG358" s="486"/>
      <c r="CH358" s="486"/>
      <c r="CI358" s="486"/>
      <c r="CJ358" s="487"/>
      <c r="CK358" s="485"/>
      <c r="CL358" s="486"/>
      <c r="CM358" s="486"/>
      <c r="CN358" s="486"/>
      <c r="CO358" s="486"/>
      <c r="CP358" s="486"/>
      <c r="CQ358" s="486"/>
      <c r="CR358" s="487"/>
      <c r="CS358" s="485"/>
      <c r="CT358" s="486"/>
      <c r="CU358" s="486"/>
      <c r="CV358" s="486"/>
      <c r="CW358" s="486"/>
      <c r="CX358" s="486"/>
      <c r="CY358" s="486"/>
      <c r="CZ358" s="487"/>
      <c r="DA358" s="485"/>
      <c r="DB358" s="486"/>
      <c r="DC358" s="486"/>
      <c r="DD358" s="486"/>
      <c r="DE358" s="486"/>
      <c r="DF358" s="486"/>
      <c r="DG358" s="486"/>
      <c r="DH358" s="487"/>
      <c r="DI358" s="485"/>
      <c r="DJ358" s="486"/>
      <c r="DK358" s="486"/>
      <c r="DL358" s="486"/>
      <c r="DM358" s="486"/>
      <c r="DN358" s="486"/>
      <c r="DO358" s="486"/>
      <c r="DP358" s="487"/>
      <c r="DQ358" s="485"/>
      <c r="DR358" s="486"/>
      <c r="DS358" s="486"/>
      <c r="DT358" s="486"/>
      <c r="DU358" s="486"/>
      <c r="DV358" s="486"/>
      <c r="DW358" s="486"/>
      <c r="DX358" s="487"/>
      <c r="DY358" s="485"/>
      <c r="DZ358" s="486"/>
      <c r="EA358" s="486"/>
      <c r="EB358" s="486"/>
      <c r="EC358" s="486"/>
      <c r="ED358" s="486"/>
      <c r="EE358" s="486"/>
      <c r="EF358" s="487"/>
      <c r="EG358" s="485"/>
      <c r="EH358" s="486"/>
      <c r="EI358" s="486"/>
      <c r="EJ358" s="486"/>
      <c r="EK358" s="486"/>
      <c r="EL358" s="486"/>
      <c r="EM358" s="486"/>
      <c r="EN358" s="487"/>
      <c r="EO358" s="485"/>
      <c r="EP358" s="486"/>
      <c r="EQ358" s="486"/>
      <c r="ER358" s="486"/>
      <c r="ES358" s="486"/>
      <c r="ET358" s="486"/>
      <c r="EU358" s="486"/>
      <c r="EV358" s="487"/>
      <c r="EW358" s="485"/>
      <c r="EX358" s="486"/>
      <c r="EY358" s="486"/>
      <c r="EZ358" s="486"/>
      <c r="FA358" s="486"/>
      <c r="FB358" s="486"/>
      <c r="FC358" s="486"/>
      <c r="FD358" s="487"/>
      <c r="FE358" s="485"/>
      <c r="FF358" s="486"/>
      <c r="FG358" s="486"/>
      <c r="FH358" s="486"/>
      <c r="FI358" s="486"/>
      <c r="FJ358" s="486"/>
      <c r="FK358" s="486"/>
      <c r="FL358" s="487"/>
      <c r="FM358" s="485"/>
      <c r="FN358" s="486"/>
      <c r="FO358" s="486"/>
      <c r="FP358" s="486"/>
      <c r="FQ358" s="486"/>
      <c r="FR358" s="486"/>
      <c r="FS358" s="486"/>
      <c r="FT358" s="487"/>
      <c r="FU358" s="485"/>
      <c r="FV358" s="486"/>
      <c r="FW358" s="486"/>
      <c r="FX358" s="486"/>
      <c r="FY358" s="486"/>
      <c r="FZ358" s="486"/>
      <c r="GA358" s="486"/>
      <c r="GB358" s="487"/>
      <c r="GC358" s="485"/>
      <c r="GD358" s="486"/>
      <c r="GE358" s="486"/>
      <c r="GF358" s="486"/>
      <c r="GG358" s="486"/>
      <c r="GH358" s="486"/>
      <c r="GI358" s="486"/>
      <c r="GJ358" s="487"/>
      <c r="GK358" s="485"/>
      <c r="GL358" s="486"/>
      <c r="GM358" s="486"/>
      <c r="GN358" s="486"/>
      <c r="GO358" s="486"/>
      <c r="GP358" s="486"/>
      <c r="GQ358" s="486"/>
      <c r="GR358" s="487"/>
      <c r="GS358" s="485"/>
      <c r="GT358" s="486"/>
      <c r="GU358" s="486"/>
      <c r="GV358" s="486"/>
      <c r="GW358" s="486"/>
      <c r="GX358" s="486"/>
      <c r="GY358" s="486"/>
      <c r="GZ358" s="487"/>
      <c r="HA358" s="485"/>
      <c r="HB358" s="486"/>
      <c r="HC358" s="486"/>
      <c r="HD358" s="486"/>
      <c r="HE358" s="486"/>
      <c r="HF358" s="486"/>
      <c r="HG358" s="486"/>
      <c r="HH358" s="487"/>
      <c r="HI358" s="485"/>
      <c r="HJ358" s="486"/>
      <c r="HK358" s="486"/>
      <c r="HL358" s="486"/>
      <c r="HM358" s="486"/>
      <c r="HN358" s="486"/>
      <c r="HO358" s="486"/>
      <c r="HP358" s="487"/>
      <c r="HQ358" s="485"/>
      <c r="HR358" s="486"/>
      <c r="HS358" s="486"/>
      <c r="HT358" s="486"/>
      <c r="HU358" s="486"/>
      <c r="HV358" s="486"/>
      <c r="HW358" s="486"/>
      <c r="HX358" s="487"/>
      <c r="HY358" s="485"/>
      <c r="HZ358" s="486"/>
      <c r="IA358" s="486"/>
      <c r="IB358" s="486"/>
      <c r="IC358" s="486"/>
      <c r="ID358" s="486"/>
      <c r="IE358" s="486"/>
      <c r="IF358" s="487"/>
      <c r="IG358" s="485"/>
      <c r="IH358" s="486"/>
      <c r="II358" s="486"/>
      <c r="IJ358" s="486"/>
      <c r="IK358" s="486"/>
      <c r="IL358" s="486"/>
      <c r="IM358" s="486"/>
      <c r="IN358" s="487"/>
      <c r="IO358" s="485"/>
      <c r="IP358" s="486"/>
      <c r="IQ358" s="486"/>
      <c r="IR358" s="486"/>
      <c r="IS358" s="486"/>
      <c r="IT358" s="486"/>
      <c r="IU358" s="486"/>
      <c r="IV358" s="487"/>
      <c r="IW358" s="485"/>
      <c r="IX358" s="486"/>
      <c r="IY358" s="486"/>
      <c r="IZ358" s="486"/>
      <c r="JA358" s="486"/>
      <c r="JB358" s="486"/>
      <c r="JC358" s="486"/>
      <c r="JD358" s="487"/>
      <c r="JE358" s="485"/>
      <c r="JF358" s="486"/>
      <c r="JG358" s="486"/>
      <c r="JH358" s="486"/>
      <c r="JI358" s="486"/>
      <c r="JJ358" s="486"/>
      <c r="JK358" s="486"/>
      <c r="JL358" s="487"/>
      <c r="JM358" s="485"/>
      <c r="JN358" s="486"/>
      <c r="JO358" s="486"/>
      <c r="JP358" s="486"/>
      <c r="JQ358" s="486"/>
      <c r="JR358" s="486"/>
      <c r="JS358" s="486"/>
      <c r="JT358" s="487"/>
      <c r="JU358" s="485"/>
      <c r="JV358" s="486"/>
      <c r="JW358" s="486"/>
      <c r="JX358" s="486"/>
      <c r="JY358" s="486"/>
      <c r="JZ358" s="486"/>
      <c r="KA358" s="486"/>
      <c r="KB358" s="487"/>
      <c r="KC358" s="485"/>
      <c r="KD358" s="486"/>
      <c r="KE358" s="486"/>
      <c r="KF358" s="486"/>
      <c r="KG358" s="486"/>
      <c r="KH358" s="486"/>
      <c r="KI358" s="486"/>
      <c r="KJ358" s="487"/>
      <c r="KK358" s="485"/>
      <c r="KL358" s="486"/>
      <c r="KM358" s="486"/>
      <c r="KN358" s="486"/>
      <c r="KO358" s="486"/>
      <c r="KP358" s="486"/>
      <c r="KQ358" s="486"/>
      <c r="KR358" s="487"/>
      <c r="KS358" s="485"/>
      <c r="KT358" s="486"/>
      <c r="KU358" s="486"/>
      <c r="KV358" s="486"/>
      <c r="KW358" s="486"/>
      <c r="KX358" s="486"/>
      <c r="KY358" s="486"/>
      <c r="KZ358" s="487"/>
      <c r="LA358" s="485"/>
      <c r="LB358" s="486"/>
      <c r="LC358" s="486"/>
      <c r="LD358" s="486"/>
      <c r="LE358" s="486"/>
      <c r="LF358" s="486"/>
      <c r="LG358" s="486"/>
      <c r="LH358" s="487"/>
      <c r="LI358" s="485"/>
      <c r="LJ358" s="486"/>
      <c r="LK358" s="486"/>
      <c r="LL358" s="486"/>
      <c r="LM358" s="486"/>
      <c r="LN358" s="486"/>
      <c r="LO358" s="486"/>
      <c r="LP358" s="487"/>
      <c r="LQ358" s="485"/>
      <c r="LR358" s="486"/>
      <c r="LS358" s="486"/>
      <c r="LT358" s="486"/>
      <c r="LU358" s="486"/>
      <c r="LV358" s="486"/>
      <c r="LW358" s="486"/>
      <c r="LX358" s="487"/>
      <c r="LY358" s="485"/>
      <c r="LZ358" s="486"/>
      <c r="MA358" s="486"/>
      <c r="MB358" s="486"/>
      <c r="MC358" s="486"/>
      <c r="MD358" s="486"/>
      <c r="ME358" s="486"/>
      <c r="MF358" s="487"/>
      <c r="MG358" s="485"/>
      <c r="MH358" s="486"/>
      <c r="MI358" s="486"/>
      <c r="MJ358" s="486"/>
      <c r="MK358" s="486"/>
      <c r="ML358" s="486"/>
      <c r="MM358" s="486"/>
      <c r="MN358" s="487"/>
      <c r="MO358" s="485"/>
      <c r="MP358" s="486"/>
      <c r="MQ358" s="486"/>
      <c r="MR358" s="486"/>
      <c r="MS358" s="486"/>
      <c r="MT358" s="486"/>
      <c r="MU358" s="486"/>
      <c r="MV358" s="487"/>
      <c r="MW358" s="485"/>
      <c r="MX358" s="486"/>
      <c r="MY358" s="486"/>
      <c r="MZ358" s="486"/>
      <c r="NA358" s="486"/>
      <c r="NB358" s="486"/>
      <c r="NC358" s="486"/>
      <c r="ND358" s="487"/>
      <c r="NE358" s="485"/>
      <c r="NF358" s="486"/>
      <c r="NG358" s="486"/>
      <c r="NH358" s="486"/>
      <c r="NI358" s="486"/>
      <c r="NJ358" s="486"/>
      <c r="NK358" s="486"/>
      <c r="NL358" s="487"/>
      <c r="NM358" s="485"/>
      <c r="NN358" s="486"/>
      <c r="NO358" s="486"/>
      <c r="NP358" s="486"/>
      <c r="NQ358" s="486"/>
      <c r="NR358" s="486"/>
      <c r="NS358" s="486"/>
      <c r="NT358" s="487"/>
      <c r="NU358" s="485"/>
      <c r="NV358" s="486"/>
      <c r="NW358" s="486"/>
      <c r="NX358" s="486"/>
      <c r="NY358" s="486"/>
      <c r="NZ358" s="486"/>
      <c r="OA358" s="486"/>
      <c r="OB358" s="487"/>
      <c r="OC358" s="485"/>
      <c r="OD358" s="486"/>
      <c r="OE358" s="486"/>
      <c r="OF358" s="486"/>
      <c r="OG358" s="486"/>
      <c r="OH358" s="486"/>
      <c r="OI358" s="486"/>
      <c r="OJ358" s="487"/>
      <c r="OK358" s="485"/>
      <c r="OL358" s="486"/>
      <c r="OM358" s="486"/>
      <c r="ON358" s="486"/>
      <c r="OO358" s="486"/>
      <c r="OP358" s="486"/>
      <c r="OQ358" s="486"/>
      <c r="OR358" s="487"/>
      <c r="OS358" s="485"/>
      <c r="OT358" s="486"/>
      <c r="OU358" s="486"/>
      <c r="OV358" s="486"/>
      <c r="OW358" s="486"/>
      <c r="OX358" s="486"/>
      <c r="OY358" s="486"/>
      <c r="OZ358" s="487"/>
      <c r="PA358" s="485"/>
      <c r="PB358" s="486"/>
      <c r="PC358" s="486"/>
      <c r="PD358" s="486"/>
      <c r="PE358" s="486"/>
      <c r="PF358" s="486"/>
      <c r="PG358" s="486"/>
      <c r="PH358" s="487"/>
      <c r="PI358" s="485"/>
      <c r="PJ358" s="486"/>
      <c r="PK358" s="486"/>
      <c r="PL358" s="486"/>
      <c r="PM358" s="486"/>
      <c r="PN358" s="486"/>
      <c r="PO358" s="486"/>
      <c r="PP358" s="487"/>
      <c r="PQ358" s="485"/>
      <c r="PR358" s="486"/>
      <c r="PS358" s="486"/>
      <c r="PT358" s="486"/>
      <c r="PU358" s="486"/>
      <c r="PV358" s="486"/>
      <c r="PW358" s="486"/>
      <c r="PX358" s="487"/>
      <c r="PY358" s="485"/>
      <c r="PZ358" s="486"/>
      <c r="QA358" s="486"/>
      <c r="QB358" s="486"/>
      <c r="QC358" s="486"/>
      <c r="QD358" s="486"/>
      <c r="QE358" s="486"/>
      <c r="QF358" s="487"/>
      <c r="QG358" s="485"/>
      <c r="QH358" s="486"/>
      <c r="QI358" s="486"/>
      <c r="QJ358" s="486"/>
      <c r="QK358" s="486"/>
      <c r="QL358" s="486"/>
      <c r="QM358" s="486"/>
      <c r="QN358" s="487"/>
      <c r="QO358" s="485"/>
      <c r="QP358" s="486"/>
      <c r="QQ358" s="486"/>
      <c r="QR358" s="486"/>
      <c r="QS358" s="486"/>
      <c r="QT358" s="486"/>
      <c r="QU358" s="486"/>
      <c r="QV358" s="487"/>
      <c r="QW358" s="485"/>
      <c r="QX358" s="486"/>
      <c r="QY358" s="486"/>
      <c r="QZ358" s="486"/>
      <c r="RA358" s="486"/>
      <c r="RB358" s="486"/>
      <c r="RC358" s="486"/>
      <c r="RD358" s="487"/>
      <c r="RE358" s="485"/>
      <c r="RF358" s="486"/>
      <c r="RG358" s="486"/>
      <c r="RH358" s="486"/>
      <c r="RI358" s="486"/>
      <c r="RJ358" s="486"/>
      <c r="RK358" s="486"/>
      <c r="RL358" s="487"/>
      <c r="RM358" s="485"/>
      <c r="RN358" s="486"/>
      <c r="RO358" s="486"/>
      <c r="RP358" s="486"/>
      <c r="RQ358" s="486"/>
      <c r="RR358" s="486"/>
      <c r="RS358" s="486"/>
      <c r="RT358" s="487"/>
      <c r="RU358" s="485"/>
      <c r="RV358" s="486"/>
      <c r="RW358" s="486"/>
      <c r="RX358" s="486"/>
      <c r="RY358" s="486"/>
      <c r="RZ358" s="486"/>
      <c r="SA358" s="486"/>
      <c r="SB358" s="487"/>
      <c r="SC358" s="485"/>
      <c r="SD358" s="486"/>
      <c r="SE358" s="486"/>
      <c r="SF358" s="486"/>
      <c r="SG358" s="486"/>
      <c r="SH358" s="486"/>
      <c r="SI358" s="486"/>
      <c r="SJ358" s="487"/>
      <c r="SK358" s="485"/>
      <c r="SL358" s="486"/>
      <c r="SM358" s="486"/>
      <c r="SN358" s="486"/>
      <c r="SO358" s="486"/>
      <c r="SP358" s="486"/>
      <c r="SQ358" s="486"/>
      <c r="SR358" s="487"/>
      <c r="SS358" s="485"/>
      <c r="ST358" s="486"/>
      <c r="SU358" s="486"/>
      <c r="SV358" s="486"/>
      <c r="SW358" s="486"/>
      <c r="SX358" s="486"/>
      <c r="SY358" s="486"/>
      <c r="SZ358" s="487"/>
      <c r="TA358" s="485"/>
      <c r="TB358" s="486"/>
      <c r="TC358" s="486"/>
      <c r="TD358" s="486"/>
      <c r="TE358" s="486"/>
      <c r="TF358" s="486"/>
      <c r="TG358" s="486"/>
      <c r="TH358" s="487"/>
      <c r="TI358" s="485"/>
      <c r="TJ358" s="486"/>
      <c r="TK358" s="486"/>
      <c r="TL358" s="486"/>
      <c r="TM358" s="486"/>
      <c r="TN358" s="486"/>
      <c r="TO358" s="486"/>
      <c r="TP358" s="487"/>
      <c r="TQ358" s="485"/>
      <c r="TR358" s="486"/>
      <c r="TS358" s="486"/>
      <c r="TT358" s="486"/>
      <c r="TU358" s="486"/>
      <c r="TV358" s="486"/>
      <c r="TW358" s="486"/>
      <c r="TX358" s="487"/>
      <c r="TY358" s="485"/>
      <c r="TZ358" s="486"/>
      <c r="UA358" s="486"/>
      <c r="UB358" s="486"/>
      <c r="UC358" s="486"/>
      <c r="UD358" s="486"/>
      <c r="UE358" s="486"/>
      <c r="UF358" s="487"/>
      <c r="UG358" s="485"/>
      <c r="UH358" s="486"/>
      <c r="UI358" s="486"/>
      <c r="UJ358" s="486"/>
      <c r="UK358" s="486"/>
      <c r="UL358" s="486"/>
      <c r="UM358" s="486"/>
      <c r="UN358" s="487"/>
      <c r="UO358" s="485"/>
      <c r="UP358" s="486"/>
      <c r="UQ358" s="486"/>
      <c r="UR358" s="486"/>
      <c r="US358" s="486"/>
      <c r="UT358" s="486"/>
      <c r="UU358" s="486"/>
      <c r="UV358" s="487"/>
      <c r="UW358" s="485"/>
      <c r="UX358" s="486"/>
      <c r="UY358" s="486"/>
      <c r="UZ358" s="486"/>
      <c r="VA358" s="486"/>
      <c r="VB358" s="486"/>
      <c r="VC358" s="486"/>
      <c r="VD358" s="487"/>
      <c r="VE358" s="485"/>
      <c r="VF358" s="486"/>
      <c r="VG358" s="486"/>
      <c r="VH358" s="486"/>
      <c r="VI358" s="486"/>
      <c r="VJ358" s="486"/>
      <c r="VK358" s="486"/>
      <c r="VL358" s="487"/>
      <c r="VM358" s="485"/>
      <c r="VN358" s="486"/>
      <c r="VO358" s="486"/>
      <c r="VP358" s="486"/>
      <c r="VQ358" s="486"/>
      <c r="VR358" s="486"/>
      <c r="VS358" s="486"/>
      <c r="VT358" s="487"/>
      <c r="VU358" s="485"/>
      <c r="VV358" s="486"/>
      <c r="VW358" s="486"/>
      <c r="VX358" s="486"/>
      <c r="VY358" s="486"/>
      <c r="VZ358" s="486"/>
      <c r="WA358" s="486"/>
      <c r="WB358" s="487"/>
      <c r="WC358" s="485"/>
      <c r="WD358" s="486"/>
      <c r="WE358" s="486"/>
      <c r="WF358" s="486"/>
      <c r="WG358" s="486"/>
      <c r="WH358" s="486"/>
      <c r="WI358" s="486"/>
      <c r="WJ358" s="487"/>
      <c r="WK358" s="485"/>
      <c r="WL358" s="486"/>
      <c r="WM358" s="486"/>
      <c r="WN358" s="486"/>
      <c r="WO358" s="486"/>
      <c r="WP358" s="486"/>
      <c r="WQ358" s="486"/>
      <c r="WR358" s="487"/>
      <c r="WS358" s="485"/>
      <c r="WT358" s="486"/>
      <c r="WU358" s="486"/>
      <c r="WV358" s="486"/>
      <c r="WW358" s="486"/>
      <c r="WX358" s="486"/>
      <c r="WY358" s="486"/>
      <c r="WZ358" s="487"/>
      <c r="XA358" s="485"/>
      <c r="XB358" s="486"/>
      <c r="XC358" s="486"/>
      <c r="XD358" s="486"/>
      <c r="XE358" s="486"/>
      <c r="XF358" s="486"/>
      <c r="XG358" s="486"/>
      <c r="XH358" s="487"/>
      <c r="XI358" s="485"/>
      <c r="XJ358" s="486"/>
      <c r="XK358" s="486"/>
      <c r="XL358" s="486"/>
      <c r="XM358" s="486"/>
      <c r="XN358" s="486"/>
      <c r="XO358" s="486"/>
      <c r="XP358" s="487"/>
      <c r="XQ358" s="485"/>
      <c r="XR358" s="486"/>
      <c r="XS358" s="486"/>
      <c r="XT358" s="486"/>
      <c r="XU358" s="486"/>
      <c r="XV358" s="486"/>
      <c r="XW358" s="486"/>
      <c r="XX358" s="487"/>
      <c r="XY358" s="485"/>
      <c r="XZ358" s="486"/>
      <c r="YA358" s="486"/>
      <c r="YB358" s="486"/>
      <c r="YC358" s="486"/>
      <c r="YD358" s="486"/>
      <c r="YE358" s="486"/>
      <c r="YF358" s="487"/>
      <c r="YG358" s="485"/>
      <c r="YH358" s="486"/>
      <c r="YI358" s="486"/>
      <c r="YJ358" s="486"/>
      <c r="YK358" s="486"/>
      <c r="YL358" s="486"/>
      <c r="YM358" s="486"/>
      <c r="YN358" s="487"/>
      <c r="YO358" s="485"/>
      <c r="YP358" s="486"/>
      <c r="YQ358" s="486"/>
      <c r="YR358" s="486"/>
      <c r="YS358" s="486"/>
      <c r="YT358" s="486"/>
      <c r="YU358" s="486"/>
      <c r="YV358" s="487"/>
      <c r="YW358" s="485"/>
      <c r="YX358" s="486"/>
      <c r="YY358" s="486"/>
      <c r="YZ358" s="486"/>
      <c r="ZA358" s="486"/>
      <c r="ZB358" s="486"/>
      <c r="ZC358" s="486"/>
      <c r="ZD358" s="487"/>
      <c r="ZE358" s="485"/>
      <c r="ZF358" s="486"/>
      <c r="ZG358" s="486"/>
      <c r="ZH358" s="486"/>
      <c r="ZI358" s="486"/>
      <c r="ZJ358" s="486"/>
      <c r="ZK358" s="486"/>
      <c r="ZL358" s="487"/>
      <c r="ZM358" s="485"/>
      <c r="ZN358" s="486"/>
      <c r="ZO358" s="486"/>
      <c r="ZP358" s="486"/>
      <c r="ZQ358" s="486"/>
      <c r="ZR358" s="486"/>
      <c r="ZS358" s="486"/>
      <c r="ZT358" s="487"/>
      <c r="ZU358" s="485"/>
      <c r="ZV358" s="486"/>
      <c r="ZW358" s="486"/>
      <c r="ZX358" s="486"/>
      <c r="ZY358" s="486"/>
      <c r="ZZ358" s="486"/>
      <c r="AAA358" s="486"/>
      <c r="AAB358" s="487"/>
      <c r="AAC358" s="485"/>
      <c r="AAD358" s="486"/>
      <c r="AAE358" s="486"/>
      <c r="AAF358" s="486"/>
      <c r="AAG358" s="486"/>
      <c r="AAH358" s="486"/>
      <c r="AAI358" s="486"/>
      <c r="AAJ358" s="487"/>
      <c r="AAK358" s="485"/>
      <c r="AAL358" s="486"/>
      <c r="AAM358" s="486"/>
      <c r="AAN358" s="486"/>
      <c r="AAO358" s="486"/>
      <c r="AAP358" s="486"/>
      <c r="AAQ358" s="486"/>
      <c r="AAR358" s="487"/>
      <c r="AAS358" s="485"/>
      <c r="AAT358" s="486"/>
      <c r="AAU358" s="486"/>
      <c r="AAV358" s="486"/>
      <c r="AAW358" s="486"/>
      <c r="AAX358" s="486"/>
      <c r="AAY358" s="486"/>
      <c r="AAZ358" s="487"/>
      <c r="ABA358" s="485"/>
      <c r="ABB358" s="486"/>
      <c r="ABC358" s="486"/>
      <c r="ABD358" s="486"/>
      <c r="ABE358" s="486"/>
      <c r="ABF358" s="486"/>
      <c r="ABG358" s="486"/>
      <c r="ABH358" s="487"/>
      <c r="ABI358" s="485"/>
      <c r="ABJ358" s="486"/>
      <c r="ABK358" s="486"/>
      <c r="ABL358" s="486"/>
      <c r="ABM358" s="486"/>
      <c r="ABN358" s="486"/>
      <c r="ABO358" s="486"/>
      <c r="ABP358" s="487"/>
      <c r="ABQ358" s="485"/>
      <c r="ABR358" s="486"/>
      <c r="ABS358" s="486"/>
      <c r="ABT358" s="486"/>
      <c r="ABU358" s="486"/>
      <c r="ABV358" s="486"/>
      <c r="ABW358" s="486"/>
      <c r="ABX358" s="487"/>
      <c r="ABY358" s="485"/>
      <c r="ABZ358" s="486"/>
      <c r="ACA358" s="486"/>
      <c r="ACB358" s="486"/>
      <c r="ACC358" s="486"/>
      <c r="ACD358" s="486"/>
      <c r="ACE358" s="486"/>
      <c r="ACF358" s="487"/>
      <c r="ACG358" s="485"/>
      <c r="ACH358" s="486"/>
      <c r="ACI358" s="486"/>
      <c r="ACJ358" s="486"/>
      <c r="ACK358" s="486"/>
      <c r="ACL358" s="486"/>
      <c r="ACM358" s="486"/>
      <c r="ACN358" s="487"/>
      <c r="ACO358" s="485"/>
      <c r="ACP358" s="486"/>
      <c r="ACQ358" s="486"/>
      <c r="ACR358" s="486"/>
      <c r="ACS358" s="486"/>
      <c r="ACT358" s="486"/>
      <c r="ACU358" s="486"/>
      <c r="ACV358" s="487"/>
      <c r="ACW358" s="485"/>
      <c r="ACX358" s="486"/>
      <c r="ACY358" s="486"/>
      <c r="ACZ358" s="486"/>
      <c r="ADA358" s="486"/>
      <c r="ADB358" s="486"/>
      <c r="ADC358" s="486"/>
      <c r="ADD358" s="487"/>
      <c r="ADE358" s="485"/>
      <c r="ADF358" s="486"/>
      <c r="ADG358" s="486"/>
      <c r="ADH358" s="486"/>
      <c r="ADI358" s="486"/>
      <c r="ADJ358" s="486"/>
      <c r="ADK358" s="486"/>
      <c r="ADL358" s="487"/>
      <c r="ADM358" s="485"/>
      <c r="ADN358" s="486"/>
      <c r="ADO358" s="486"/>
      <c r="ADP358" s="486"/>
      <c r="ADQ358" s="486"/>
      <c r="ADR358" s="486"/>
      <c r="ADS358" s="486"/>
      <c r="ADT358" s="487"/>
      <c r="ADU358" s="485"/>
      <c r="ADV358" s="486"/>
      <c r="ADW358" s="486"/>
      <c r="ADX358" s="486"/>
      <c r="ADY358" s="486"/>
      <c r="ADZ358" s="486"/>
      <c r="AEA358" s="486"/>
      <c r="AEB358" s="487"/>
      <c r="AEC358" s="485"/>
      <c r="AED358" s="486"/>
      <c r="AEE358" s="486"/>
      <c r="AEF358" s="486"/>
      <c r="AEG358" s="486"/>
      <c r="AEH358" s="486"/>
      <c r="AEI358" s="486"/>
      <c r="AEJ358" s="487"/>
      <c r="AEK358" s="485"/>
      <c r="AEL358" s="486"/>
      <c r="AEM358" s="486"/>
      <c r="AEN358" s="486"/>
      <c r="AEO358" s="486"/>
      <c r="AEP358" s="486"/>
      <c r="AEQ358" s="486"/>
      <c r="AER358" s="487"/>
      <c r="AES358" s="485"/>
      <c r="AET358" s="486"/>
      <c r="AEU358" s="486"/>
      <c r="AEV358" s="486"/>
      <c r="AEW358" s="486"/>
      <c r="AEX358" s="486"/>
      <c r="AEY358" s="486"/>
      <c r="AEZ358" s="487"/>
      <c r="AFA358" s="485"/>
      <c r="AFB358" s="486"/>
      <c r="AFC358" s="486"/>
      <c r="AFD358" s="486"/>
      <c r="AFE358" s="486"/>
      <c r="AFF358" s="486"/>
      <c r="AFG358" s="486"/>
      <c r="AFH358" s="487"/>
      <c r="AFI358" s="485"/>
      <c r="AFJ358" s="486"/>
      <c r="AFK358" s="486"/>
      <c r="AFL358" s="486"/>
      <c r="AFM358" s="486"/>
      <c r="AFN358" s="486"/>
      <c r="AFO358" s="486"/>
      <c r="AFP358" s="487"/>
      <c r="AFQ358" s="485"/>
      <c r="AFR358" s="486"/>
      <c r="AFS358" s="486"/>
      <c r="AFT358" s="486"/>
      <c r="AFU358" s="486"/>
      <c r="AFV358" s="486"/>
      <c r="AFW358" s="486"/>
      <c r="AFX358" s="487"/>
      <c r="AFY358" s="485"/>
      <c r="AFZ358" s="486"/>
      <c r="AGA358" s="486"/>
      <c r="AGB358" s="486"/>
      <c r="AGC358" s="486"/>
      <c r="AGD358" s="486"/>
      <c r="AGE358" s="486"/>
      <c r="AGF358" s="487"/>
      <c r="AGG358" s="485"/>
      <c r="AGH358" s="486"/>
      <c r="AGI358" s="486"/>
      <c r="AGJ358" s="486"/>
      <c r="AGK358" s="486"/>
      <c r="AGL358" s="486"/>
      <c r="AGM358" s="486"/>
      <c r="AGN358" s="487"/>
      <c r="AGO358" s="485"/>
      <c r="AGP358" s="486"/>
      <c r="AGQ358" s="486"/>
      <c r="AGR358" s="486"/>
      <c r="AGS358" s="486"/>
      <c r="AGT358" s="486"/>
      <c r="AGU358" s="486"/>
      <c r="AGV358" s="487"/>
      <c r="AGW358" s="485"/>
      <c r="AGX358" s="486"/>
      <c r="AGY358" s="486"/>
      <c r="AGZ358" s="486"/>
      <c r="AHA358" s="486"/>
      <c r="AHB358" s="486"/>
      <c r="AHC358" s="486"/>
      <c r="AHD358" s="487"/>
      <c r="AHE358" s="485"/>
      <c r="AHF358" s="486"/>
      <c r="AHG358" s="486"/>
      <c r="AHH358" s="486"/>
      <c r="AHI358" s="486"/>
      <c r="AHJ358" s="486"/>
      <c r="AHK358" s="486"/>
      <c r="AHL358" s="487"/>
      <c r="AHM358" s="485"/>
      <c r="AHN358" s="486"/>
      <c r="AHO358" s="486"/>
      <c r="AHP358" s="486"/>
      <c r="AHQ358" s="486"/>
      <c r="AHR358" s="486"/>
      <c r="AHS358" s="486"/>
      <c r="AHT358" s="487"/>
      <c r="AHU358" s="485"/>
      <c r="AHV358" s="486"/>
      <c r="AHW358" s="486"/>
      <c r="AHX358" s="486"/>
      <c r="AHY358" s="486"/>
      <c r="AHZ358" s="486"/>
      <c r="AIA358" s="486"/>
      <c r="AIB358" s="487"/>
      <c r="AIC358" s="485"/>
      <c r="AID358" s="486"/>
      <c r="AIE358" s="486"/>
      <c r="AIF358" s="486"/>
      <c r="AIG358" s="486"/>
      <c r="AIH358" s="486"/>
      <c r="AII358" s="486"/>
      <c r="AIJ358" s="487"/>
      <c r="AIK358" s="485"/>
      <c r="AIL358" s="486"/>
      <c r="AIM358" s="486"/>
      <c r="AIN358" s="486"/>
      <c r="AIO358" s="486"/>
      <c r="AIP358" s="486"/>
      <c r="AIQ358" s="486"/>
      <c r="AIR358" s="487"/>
      <c r="AIS358" s="485"/>
      <c r="AIT358" s="486"/>
      <c r="AIU358" s="486"/>
      <c r="AIV358" s="486"/>
      <c r="AIW358" s="486"/>
      <c r="AIX358" s="486"/>
      <c r="AIY358" s="486"/>
      <c r="AIZ358" s="487"/>
      <c r="AJA358" s="485"/>
      <c r="AJB358" s="486"/>
      <c r="AJC358" s="486"/>
      <c r="AJD358" s="486"/>
      <c r="AJE358" s="486"/>
      <c r="AJF358" s="486"/>
      <c r="AJG358" s="486"/>
      <c r="AJH358" s="487"/>
      <c r="AJI358" s="485"/>
      <c r="AJJ358" s="486"/>
      <c r="AJK358" s="486"/>
      <c r="AJL358" s="486"/>
      <c r="AJM358" s="486"/>
      <c r="AJN358" s="486"/>
      <c r="AJO358" s="486"/>
      <c r="AJP358" s="487"/>
      <c r="AJQ358" s="485"/>
      <c r="AJR358" s="486"/>
      <c r="AJS358" s="486"/>
      <c r="AJT358" s="486"/>
      <c r="AJU358" s="486"/>
      <c r="AJV358" s="486"/>
      <c r="AJW358" s="486"/>
      <c r="AJX358" s="487"/>
      <c r="AJY358" s="485"/>
      <c r="AJZ358" s="486"/>
      <c r="AKA358" s="486"/>
      <c r="AKB358" s="486"/>
      <c r="AKC358" s="486"/>
      <c r="AKD358" s="486"/>
      <c r="AKE358" s="486"/>
      <c r="AKF358" s="487"/>
      <c r="AKG358" s="485"/>
      <c r="AKH358" s="486"/>
      <c r="AKI358" s="486"/>
      <c r="AKJ358" s="486"/>
      <c r="AKK358" s="486"/>
      <c r="AKL358" s="486"/>
      <c r="AKM358" s="486"/>
      <c r="AKN358" s="487"/>
      <c r="AKO358" s="485"/>
      <c r="AKP358" s="486"/>
      <c r="AKQ358" s="486"/>
      <c r="AKR358" s="486"/>
      <c r="AKS358" s="486"/>
      <c r="AKT358" s="486"/>
      <c r="AKU358" s="486"/>
      <c r="AKV358" s="487"/>
      <c r="AKW358" s="485"/>
      <c r="AKX358" s="486"/>
      <c r="AKY358" s="486"/>
      <c r="AKZ358" s="486"/>
      <c r="ALA358" s="486"/>
      <c r="ALB358" s="486"/>
      <c r="ALC358" s="486"/>
      <c r="ALD358" s="487"/>
      <c r="ALE358" s="485"/>
      <c r="ALF358" s="486"/>
      <c r="ALG358" s="486"/>
      <c r="ALH358" s="486"/>
      <c r="ALI358" s="486"/>
      <c r="ALJ358" s="486"/>
      <c r="ALK358" s="486"/>
      <c r="ALL358" s="487"/>
      <c r="ALM358" s="485"/>
      <c r="ALN358" s="486"/>
      <c r="ALO358" s="486"/>
      <c r="ALP358" s="486"/>
      <c r="ALQ358" s="486"/>
      <c r="ALR358" s="486"/>
      <c r="ALS358" s="486"/>
      <c r="ALT358" s="487"/>
      <c r="ALU358" s="485"/>
      <c r="ALV358" s="486"/>
      <c r="ALW358" s="486"/>
      <c r="ALX358" s="486"/>
      <c r="ALY358" s="486"/>
      <c r="ALZ358" s="486"/>
      <c r="AMA358" s="486"/>
      <c r="AMB358" s="487"/>
      <c r="AMC358" s="485"/>
      <c r="AMD358" s="486"/>
      <c r="AME358" s="486"/>
      <c r="AMF358" s="486"/>
      <c r="AMG358" s="486"/>
      <c r="AMH358" s="486"/>
      <c r="AMI358" s="486"/>
      <c r="AMJ358" s="487"/>
      <c r="AMK358" s="485"/>
      <c r="AML358" s="486"/>
      <c r="AMM358" s="486"/>
      <c r="AMN358" s="486"/>
      <c r="AMO358" s="486"/>
      <c r="AMP358" s="486"/>
      <c r="AMQ358" s="486"/>
      <c r="AMR358" s="487"/>
      <c r="AMS358" s="485"/>
      <c r="AMT358" s="486"/>
      <c r="AMU358" s="486"/>
      <c r="AMV358" s="486"/>
      <c r="AMW358" s="486"/>
      <c r="AMX358" s="486"/>
      <c r="AMY358" s="486"/>
      <c r="AMZ358" s="487"/>
      <c r="ANA358" s="485"/>
      <c r="ANB358" s="486"/>
      <c r="ANC358" s="486"/>
      <c r="AND358" s="486"/>
      <c r="ANE358" s="486"/>
      <c r="ANF358" s="486"/>
      <c r="ANG358" s="486"/>
      <c r="ANH358" s="487"/>
      <c r="ANI358" s="485"/>
      <c r="ANJ358" s="486"/>
      <c r="ANK358" s="486"/>
      <c r="ANL358" s="486"/>
      <c r="ANM358" s="486"/>
      <c r="ANN358" s="486"/>
      <c r="ANO358" s="486"/>
      <c r="ANP358" s="487"/>
      <c r="ANQ358" s="485"/>
      <c r="ANR358" s="486"/>
      <c r="ANS358" s="486"/>
      <c r="ANT358" s="486"/>
      <c r="ANU358" s="486"/>
      <c r="ANV358" s="486"/>
      <c r="ANW358" s="486"/>
      <c r="ANX358" s="487"/>
      <c r="ANY358" s="485"/>
      <c r="ANZ358" s="486"/>
      <c r="AOA358" s="486"/>
      <c r="AOB358" s="486"/>
      <c r="AOC358" s="486"/>
      <c r="AOD358" s="486"/>
      <c r="AOE358" s="486"/>
      <c r="AOF358" s="487"/>
      <c r="AOG358" s="485"/>
      <c r="AOH358" s="486"/>
      <c r="AOI358" s="486"/>
      <c r="AOJ358" s="486"/>
      <c r="AOK358" s="486"/>
      <c r="AOL358" s="486"/>
      <c r="AOM358" s="486"/>
      <c r="AON358" s="487"/>
      <c r="AOO358" s="485"/>
      <c r="AOP358" s="486"/>
      <c r="AOQ358" s="486"/>
      <c r="AOR358" s="486"/>
      <c r="AOS358" s="486"/>
      <c r="AOT358" s="486"/>
      <c r="AOU358" s="486"/>
      <c r="AOV358" s="487"/>
      <c r="AOW358" s="485"/>
      <c r="AOX358" s="486"/>
      <c r="AOY358" s="486"/>
      <c r="AOZ358" s="486"/>
      <c r="APA358" s="486"/>
      <c r="APB358" s="486"/>
      <c r="APC358" s="486"/>
      <c r="APD358" s="487"/>
      <c r="APE358" s="485"/>
      <c r="APF358" s="486"/>
      <c r="APG358" s="486"/>
      <c r="APH358" s="486"/>
      <c r="API358" s="486"/>
      <c r="APJ358" s="486"/>
      <c r="APK358" s="486"/>
      <c r="APL358" s="487"/>
      <c r="APM358" s="485"/>
      <c r="APN358" s="486"/>
      <c r="APO358" s="486"/>
      <c r="APP358" s="486"/>
      <c r="APQ358" s="486"/>
      <c r="APR358" s="486"/>
      <c r="APS358" s="486"/>
      <c r="APT358" s="487"/>
      <c r="APU358" s="485"/>
      <c r="APV358" s="486"/>
      <c r="APW358" s="486"/>
      <c r="APX358" s="486"/>
      <c r="APY358" s="486"/>
      <c r="APZ358" s="486"/>
      <c r="AQA358" s="486"/>
      <c r="AQB358" s="487"/>
      <c r="AQC358" s="485"/>
      <c r="AQD358" s="486"/>
      <c r="AQE358" s="486"/>
      <c r="AQF358" s="486"/>
      <c r="AQG358" s="486"/>
      <c r="AQH358" s="486"/>
      <c r="AQI358" s="486"/>
      <c r="AQJ358" s="487"/>
      <c r="AQK358" s="485"/>
      <c r="AQL358" s="486"/>
      <c r="AQM358" s="486"/>
      <c r="AQN358" s="486"/>
      <c r="AQO358" s="486"/>
      <c r="AQP358" s="486"/>
      <c r="AQQ358" s="486"/>
      <c r="AQR358" s="487"/>
      <c r="AQS358" s="485"/>
      <c r="AQT358" s="486"/>
      <c r="AQU358" s="486"/>
      <c r="AQV358" s="486"/>
      <c r="AQW358" s="486"/>
      <c r="AQX358" s="486"/>
      <c r="AQY358" s="486"/>
      <c r="AQZ358" s="487"/>
      <c r="ARA358" s="485"/>
      <c r="ARB358" s="486"/>
      <c r="ARC358" s="486"/>
      <c r="ARD358" s="486"/>
      <c r="ARE358" s="486"/>
      <c r="ARF358" s="486"/>
      <c r="ARG358" s="486"/>
      <c r="ARH358" s="487"/>
      <c r="ARI358" s="485"/>
      <c r="ARJ358" s="486"/>
      <c r="ARK358" s="486"/>
      <c r="ARL358" s="486"/>
      <c r="ARM358" s="486"/>
      <c r="ARN358" s="486"/>
      <c r="ARO358" s="486"/>
      <c r="ARP358" s="487"/>
      <c r="ARQ358" s="485"/>
      <c r="ARR358" s="486"/>
      <c r="ARS358" s="486"/>
      <c r="ART358" s="486"/>
      <c r="ARU358" s="486"/>
      <c r="ARV358" s="486"/>
      <c r="ARW358" s="486"/>
      <c r="ARX358" s="487"/>
      <c r="ARY358" s="485"/>
      <c r="ARZ358" s="486"/>
      <c r="ASA358" s="486"/>
      <c r="ASB358" s="486"/>
      <c r="ASC358" s="486"/>
      <c r="ASD358" s="486"/>
      <c r="ASE358" s="486"/>
      <c r="ASF358" s="487"/>
      <c r="ASG358" s="485"/>
      <c r="ASH358" s="486"/>
      <c r="ASI358" s="486"/>
      <c r="ASJ358" s="486"/>
      <c r="ASK358" s="486"/>
      <c r="ASL358" s="486"/>
      <c r="ASM358" s="486"/>
      <c r="ASN358" s="487"/>
      <c r="ASO358" s="485"/>
      <c r="ASP358" s="486"/>
      <c r="ASQ358" s="486"/>
      <c r="ASR358" s="486"/>
      <c r="ASS358" s="486"/>
      <c r="AST358" s="486"/>
      <c r="ASU358" s="486"/>
      <c r="ASV358" s="487"/>
      <c r="ASW358" s="485"/>
      <c r="ASX358" s="486"/>
      <c r="ASY358" s="486"/>
      <c r="ASZ358" s="486"/>
      <c r="ATA358" s="486"/>
      <c r="ATB358" s="486"/>
      <c r="ATC358" s="486"/>
      <c r="ATD358" s="487"/>
      <c r="ATE358" s="485"/>
      <c r="ATF358" s="486"/>
      <c r="ATG358" s="486"/>
      <c r="ATH358" s="486"/>
      <c r="ATI358" s="486"/>
      <c r="ATJ358" s="486"/>
      <c r="ATK358" s="486"/>
      <c r="ATL358" s="487"/>
      <c r="ATM358" s="485"/>
      <c r="ATN358" s="486"/>
      <c r="ATO358" s="486"/>
      <c r="ATP358" s="486"/>
      <c r="ATQ358" s="486"/>
      <c r="ATR358" s="486"/>
      <c r="ATS358" s="486"/>
      <c r="ATT358" s="487"/>
      <c r="ATU358" s="485"/>
      <c r="ATV358" s="486"/>
      <c r="ATW358" s="486"/>
      <c r="ATX358" s="486"/>
      <c r="ATY358" s="486"/>
      <c r="ATZ358" s="486"/>
      <c r="AUA358" s="486"/>
      <c r="AUB358" s="487"/>
      <c r="AUC358" s="485"/>
      <c r="AUD358" s="486"/>
      <c r="AUE358" s="486"/>
      <c r="AUF358" s="486"/>
      <c r="AUG358" s="486"/>
      <c r="AUH358" s="486"/>
      <c r="AUI358" s="486"/>
      <c r="AUJ358" s="487"/>
      <c r="AUK358" s="485"/>
      <c r="AUL358" s="486"/>
      <c r="AUM358" s="486"/>
      <c r="AUN358" s="486"/>
      <c r="AUO358" s="486"/>
      <c r="AUP358" s="486"/>
      <c r="AUQ358" s="486"/>
      <c r="AUR358" s="487"/>
      <c r="AUS358" s="485"/>
      <c r="AUT358" s="486"/>
      <c r="AUU358" s="486"/>
      <c r="AUV358" s="486"/>
      <c r="AUW358" s="486"/>
      <c r="AUX358" s="486"/>
      <c r="AUY358" s="486"/>
      <c r="AUZ358" s="487"/>
      <c r="AVA358" s="485"/>
      <c r="AVB358" s="486"/>
      <c r="AVC358" s="486"/>
      <c r="AVD358" s="486"/>
      <c r="AVE358" s="486"/>
      <c r="AVF358" s="486"/>
      <c r="AVG358" s="486"/>
      <c r="AVH358" s="487"/>
      <c r="AVI358" s="485"/>
      <c r="AVJ358" s="486"/>
      <c r="AVK358" s="486"/>
      <c r="AVL358" s="486"/>
      <c r="AVM358" s="486"/>
      <c r="AVN358" s="486"/>
      <c r="AVO358" s="486"/>
      <c r="AVP358" s="487"/>
      <c r="AVQ358" s="485"/>
      <c r="AVR358" s="486"/>
      <c r="AVS358" s="486"/>
      <c r="AVT358" s="486"/>
      <c r="AVU358" s="486"/>
      <c r="AVV358" s="486"/>
      <c r="AVW358" s="486"/>
      <c r="AVX358" s="487"/>
      <c r="AVY358" s="485"/>
      <c r="AVZ358" s="486"/>
      <c r="AWA358" s="486"/>
      <c r="AWB358" s="486"/>
      <c r="AWC358" s="486"/>
      <c r="AWD358" s="486"/>
      <c r="AWE358" s="486"/>
      <c r="AWF358" s="487"/>
      <c r="AWG358" s="485"/>
      <c r="AWH358" s="486"/>
      <c r="AWI358" s="486"/>
      <c r="AWJ358" s="486"/>
      <c r="AWK358" s="486"/>
      <c r="AWL358" s="486"/>
      <c r="AWM358" s="486"/>
      <c r="AWN358" s="487"/>
      <c r="AWO358" s="485"/>
      <c r="AWP358" s="486"/>
      <c r="AWQ358" s="486"/>
      <c r="AWR358" s="486"/>
      <c r="AWS358" s="486"/>
      <c r="AWT358" s="486"/>
      <c r="AWU358" s="486"/>
      <c r="AWV358" s="487"/>
      <c r="AWW358" s="485"/>
      <c r="AWX358" s="486"/>
      <c r="AWY358" s="486"/>
      <c r="AWZ358" s="486"/>
      <c r="AXA358" s="486"/>
      <c r="AXB358" s="486"/>
      <c r="AXC358" s="486"/>
      <c r="AXD358" s="487"/>
      <c r="AXE358" s="485"/>
      <c r="AXF358" s="486"/>
      <c r="AXG358" s="486"/>
      <c r="AXH358" s="486"/>
      <c r="AXI358" s="486"/>
      <c r="AXJ358" s="486"/>
      <c r="AXK358" s="486"/>
      <c r="AXL358" s="487"/>
      <c r="AXM358" s="485"/>
      <c r="AXN358" s="486"/>
      <c r="AXO358" s="486"/>
      <c r="AXP358" s="486"/>
      <c r="AXQ358" s="486"/>
      <c r="AXR358" s="486"/>
      <c r="AXS358" s="486"/>
      <c r="AXT358" s="487"/>
      <c r="AXU358" s="485"/>
      <c r="AXV358" s="486"/>
      <c r="AXW358" s="486"/>
      <c r="AXX358" s="486"/>
      <c r="AXY358" s="486"/>
      <c r="AXZ358" s="486"/>
      <c r="AYA358" s="486"/>
      <c r="AYB358" s="487"/>
      <c r="AYC358" s="485"/>
      <c r="AYD358" s="486"/>
      <c r="AYE358" s="486"/>
      <c r="AYF358" s="486"/>
      <c r="AYG358" s="486"/>
      <c r="AYH358" s="486"/>
      <c r="AYI358" s="486"/>
      <c r="AYJ358" s="487"/>
      <c r="AYK358" s="485"/>
      <c r="AYL358" s="486"/>
      <c r="AYM358" s="486"/>
      <c r="AYN358" s="486"/>
      <c r="AYO358" s="486"/>
      <c r="AYP358" s="486"/>
      <c r="AYQ358" s="486"/>
      <c r="AYR358" s="487"/>
      <c r="AYS358" s="485"/>
      <c r="AYT358" s="486"/>
      <c r="AYU358" s="486"/>
      <c r="AYV358" s="486"/>
      <c r="AYW358" s="486"/>
      <c r="AYX358" s="486"/>
      <c r="AYY358" s="486"/>
      <c r="AYZ358" s="487"/>
      <c r="AZA358" s="485"/>
      <c r="AZB358" s="486"/>
      <c r="AZC358" s="486"/>
      <c r="AZD358" s="486"/>
      <c r="AZE358" s="486"/>
      <c r="AZF358" s="486"/>
      <c r="AZG358" s="486"/>
      <c r="AZH358" s="487"/>
      <c r="AZI358" s="485"/>
      <c r="AZJ358" s="486"/>
      <c r="AZK358" s="486"/>
      <c r="AZL358" s="486"/>
      <c r="AZM358" s="486"/>
      <c r="AZN358" s="486"/>
      <c r="AZO358" s="486"/>
      <c r="AZP358" s="487"/>
      <c r="AZQ358" s="485"/>
      <c r="AZR358" s="486"/>
      <c r="AZS358" s="486"/>
      <c r="AZT358" s="486"/>
      <c r="AZU358" s="486"/>
      <c r="AZV358" s="486"/>
      <c r="AZW358" s="486"/>
      <c r="AZX358" s="487"/>
      <c r="AZY358" s="485"/>
      <c r="AZZ358" s="486"/>
      <c r="BAA358" s="486"/>
      <c r="BAB358" s="486"/>
      <c r="BAC358" s="486"/>
      <c r="BAD358" s="486"/>
      <c r="BAE358" s="486"/>
      <c r="BAF358" s="487"/>
      <c r="BAG358" s="485"/>
      <c r="BAH358" s="486"/>
      <c r="BAI358" s="486"/>
      <c r="BAJ358" s="486"/>
      <c r="BAK358" s="486"/>
      <c r="BAL358" s="486"/>
      <c r="BAM358" s="486"/>
      <c r="BAN358" s="487"/>
      <c r="BAO358" s="485"/>
      <c r="BAP358" s="486"/>
      <c r="BAQ358" s="486"/>
      <c r="BAR358" s="486"/>
      <c r="BAS358" s="486"/>
      <c r="BAT358" s="486"/>
      <c r="BAU358" s="486"/>
      <c r="BAV358" s="487"/>
      <c r="BAW358" s="485"/>
      <c r="BAX358" s="486"/>
      <c r="BAY358" s="486"/>
      <c r="BAZ358" s="486"/>
      <c r="BBA358" s="486"/>
      <c r="BBB358" s="486"/>
      <c r="BBC358" s="486"/>
      <c r="BBD358" s="487"/>
      <c r="BBE358" s="485"/>
      <c r="BBF358" s="486"/>
      <c r="BBG358" s="486"/>
      <c r="BBH358" s="486"/>
      <c r="BBI358" s="486"/>
      <c r="BBJ358" s="486"/>
      <c r="BBK358" s="486"/>
      <c r="BBL358" s="487"/>
      <c r="BBM358" s="485"/>
      <c r="BBN358" s="486"/>
      <c r="BBO358" s="486"/>
      <c r="BBP358" s="486"/>
      <c r="BBQ358" s="486"/>
      <c r="BBR358" s="486"/>
      <c r="BBS358" s="486"/>
      <c r="BBT358" s="487"/>
      <c r="BBU358" s="485"/>
      <c r="BBV358" s="486"/>
      <c r="BBW358" s="486"/>
      <c r="BBX358" s="486"/>
      <c r="BBY358" s="486"/>
      <c r="BBZ358" s="486"/>
      <c r="BCA358" s="486"/>
      <c r="BCB358" s="487"/>
      <c r="BCC358" s="485"/>
      <c r="BCD358" s="486"/>
      <c r="BCE358" s="486"/>
      <c r="BCF358" s="486"/>
      <c r="BCG358" s="486"/>
      <c r="BCH358" s="486"/>
      <c r="BCI358" s="486"/>
      <c r="BCJ358" s="487"/>
      <c r="BCK358" s="485"/>
      <c r="BCL358" s="486"/>
      <c r="BCM358" s="486"/>
      <c r="BCN358" s="486"/>
      <c r="BCO358" s="486"/>
      <c r="BCP358" s="486"/>
      <c r="BCQ358" s="486"/>
      <c r="BCR358" s="487"/>
      <c r="BCS358" s="485"/>
      <c r="BCT358" s="486"/>
      <c r="BCU358" s="486"/>
      <c r="BCV358" s="486"/>
      <c r="BCW358" s="486"/>
      <c r="BCX358" s="486"/>
      <c r="BCY358" s="486"/>
      <c r="BCZ358" s="487"/>
      <c r="BDA358" s="485"/>
      <c r="BDB358" s="486"/>
      <c r="BDC358" s="486"/>
      <c r="BDD358" s="486"/>
      <c r="BDE358" s="486"/>
      <c r="BDF358" s="486"/>
      <c r="BDG358" s="486"/>
      <c r="BDH358" s="487"/>
      <c r="BDI358" s="485"/>
      <c r="BDJ358" s="486"/>
      <c r="BDK358" s="486"/>
      <c r="BDL358" s="486"/>
      <c r="BDM358" s="486"/>
      <c r="BDN358" s="486"/>
      <c r="BDO358" s="486"/>
      <c r="BDP358" s="487"/>
      <c r="BDQ358" s="485"/>
      <c r="BDR358" s="486"/>
      <c r="BDS358" s="486"/>
      <c r="BDT358" s="486"/>
      <c r="BDU358" s="486"/>
      <c r="BDV358" s="486"/>
      <c r="BDW358" s="486"/>
      <c r="BDX358" s="487"/>
      <c r="BDY358" s="485"/>
      <c r="BDZ358" s="486"/>
      <c r="BEA358" s="486"/>
      <c r="BEB358" s="486"/>
      <c r="BEC358" s="486"/>
      <c r="BED358" s="486"/>
      <c r="BEE358" s="486"/>
      <c r="BEF358" s="487"/>
      <c r="BEG358" s="485"/>
      <c r="BEH358" s="486"/>
      <c r="BEI358" s="486"/>
      <c r="BEJ358" s="486"/>
      <c r="BEK358" s="486"/>
      <c r="BEL358" s="486"/>
      <c r="BEM358" s="486"/>
      <c r="BEN358" s="487"/>
      <c r="BEO358" s="485"/>
      <c r="BEP358" s="486"/>
      <c r="BEQ358" s="486"/>
      <c r="BER358" s="486"/>
      <c r="BES358" s="486"/>
      <c r="BET358" s="486"/>
      <c r="BEU358" s="486"/>
      <c r="BEV358" s="487"/>
      <c r="BEW358" s="485"/>
      <c r="BEX358" s="486"/>
      <c r="BEY358" s="486"/>
      <c r="BEZ358" s="486"/>
      <c r="BFA358" s="486"/>
      <c r="BFB358" s="486"/>
      <c r="BFC358" s="486"/>
      <c r="BFD358" s="487"/>
      <c r="BFE358" s="485"/>
      <c r="BFF358" s="486"/>
      <c r="BFG358" s="486"/>
      <c r="BFH358" s="486"/>
      <c r="BFI358" s="486"/>
      <c r="BFJ358" s="486"/>
      <c r="BFK358" s="486"/>
      <c r="BFL358" s="487"/>
      <c r="BFM358" s="485"/>
      <c r="BFN358" s="486"/>
      <c r="BFO358" s="486"/>
      <c r="BFP358" s="486"/>
      <c r="BFQ358" s="486"/>
      <c r="BFR358" s="486"/>
      <c r="BFS358" s="486"/>
      <c r="BFT358" s="487"/>
      <c r="BFU358" s="485"/>
      <c r="BFV358" s="486"/>
      <c r="BFW358" s="486"/>
      <c r="BFX358" s="486"/>
      <c r="BFY358" s="486"/>
      <c r="BFZ358" s="486"/>
      <c r="BGA358" s="486"/>
      <c r="BGB358" s="487"/>
      <c r="BGC358" s="485"/>
      <c r="BGD358" s="486"/>
      <c r="BGE358" s="486"/>
      <c r="BGF358" s="486"/>
      <c r="BGG358" s="486"/>
      <c r="BGH358" s="486"/>
      <c r="BGI358" s="486"/>
      <c r="BGJ358" s="487"/>
      <c r="BGK358" s="485"/>
      <c r="BGL358" s="486"/>
      <c r="BGM358" s="486"/>
      <c r="BGN358" s="486"/>
      <c r="BGO358" s="486"/>
      <c r="BGP358" s="486"/>
      <c r="BGQ358" s="486"/>
      <c r="BGR358" s="487"/>
      <c r="BGS358" s="485"/>
      <c r="BGT358" s="486"/>
      <c r="BGU358" s="486"/>
      <c r="BGV358" s="486"/>
      <c r="BGW358" s="486"/>
      <c r="BGX358" s="486"/>
      <c r="BGY358" s="486"/>
      <c r="BGZ358" s="487"/>
      <c r="BHA358" s="485"/>
      <c r="BHB358" s="486"/>
      <c r="BHC358" s="486"/>
      <c r="BHD358" s="486"/>
      <c r="BHE358" s="486"/>
      <c r="BHF358" s="486"/>
      <c r="BHG358" s="486"/>
      <c r="BHH358" s="487"/>
      <c r="BHI358" s="485"/>
      <c r="BHJ358" s="486"/>
      <c r="BHK358" s="486"/>
      <c r="BHL358" s="486"/>
      <c r="BHM358" s="486"/>
      <c r="BHN358" s="486"/>
      <c r="BHO358" s="486"/>
      <c r="BHP358" s="487"/>
      <c r="BHQ358" s="485"/>
      <c r="BHR358" s="486"/>
      <c r="BHS358" s="486"/>
      <c r="BHT358" s="486"/>
      <c r="BHU358" s="486"/>
      <c r="BHV358" s="486"/>
      <c r="BHW358" s="486"/>
      <c r="BHX358" s="487"/>
      <c r="BHY358" s="485"/>
      <c r="BHZ358" s="486"/>
      <c r="BIA358" s="486"/>
      <c r="BIB358" s="486"/>
      <c r="BIC358" s="486"/>
      <c r="BID358" s="486"/>
      <c r="BIE358" s="486"/>
      <c r="BIF358" s="487"/>
      <c r="BIG358" s="485"/>
      <c r="BIH358" s="486"/>
      <c r="BII358" s="486"/>
      <c r="BIJ358" s="486"/>
      <c r="BIK358" s="486"/>
      <c r="BIL358" s="486"/>
      <c r="BIM358" s="486"/>
      <c r="BIN358" s="487"/>
      <c r="BIO358" s="485"/>
      <c r="BIP358" s="486"/>
      <c r="BIQ358" s="486"/>
      <c r="BIR358" s="486"/>
      <c r="BIS358" s="486"/>
      <c r="BIT358" s="486"/>
      <c r="BIU358" s="486"/>
      <c r="BIV358" s="487"/>
      <c r="BIW358" s="485"/>
      <c r="BIX358" s="486"/>
      <c r="BIY358" s="486"/>
      <c r="BIZ358" s="486"/>
      <c r="BJA358" s="486"/>
      <c r="BJB358" s="486"/>
      <c r="BJC358" s="486"/>
      <c r="BJD358" s="487"/>
      <c r="BJE358" s="485"/>
      <c r="BJF358" s="486"/>
      <c r="BJG358" s="486"/>
      <c r="BJH358" s="486"/>
      <c r="BJI358" s="486"/>
      <c r="BJJ358" s="486"/>
      <c r="BJK358" s="486"/>
      <c r="BJL358" s="487"/>
      <c r="BJM358" s="485"/>
      <c r="BJN358" s="486"/>
      <c r="BJO358" s="486"/>
      <c r="BJP358" s="486"/>
      <c r="BJQ358" s="486"/>
      <c r="BJR358" s="486"/>
      <c r="BJS358" s="486"/>
      <c r="BJT358" s="487"/>
      <c r="BJU358" s="485"/>
      <c r="BJV358" s="486"/>
      <c r="BJW358" s="486"/>
      <c r="BJX358" s="486"/>
      <c r="BJY358" s="486"/>
      <c r="BJZ358" s="486"/>
      <c r="BKA358" s="486"/>
      <c r="BKB358" s="487"/>
      <c r="BKC358" s="485"/>
      <c r="BKD358" s="486"/>
      <c r="BKE358" s="486"/>
      <c r="BKF358" s="486"/>
      <c r="BKG358" s="486"/>
      <c r="BKH358" s="486"/>
      <c r="BKI358" s="486"/>
      <c r="BKJ358" s="487"/>
      <c r="BKK358" s="485"/>
      <c r="BKL358" s="486"/>
      <c r="BKM358" s="486"/>
      <c r="BKN358" s="486"/>
      <c r="BKO358" s="486"/>
      <c r="BKP358" s="486"/>
      <c r="BKQ358" s="486"/>
      <c r="BKR358" s="487"/>
      <c r="BKS358" s="485"/>
      <c r="BKT358" s="486"/>
      <c r="BKU358" s="486"/>
      <c r="BKV358" s="486"/>
      <c r="BKW358" s="486"/>
      <c r="BKX358" s="486"/>
      <c r="BKY358" s="486"/>
      <c r="BKZ358" s="487"/>
      <c r="BLA358" s="485"/>
      <c r="BLB358" s="486"/>
      <c r="BLC358" s="486"/>
      <c r="BLD358" s="486"/>
      <c r="BLE358" s="486"/>
      <c r="BLF358" s="486"/>
      <c r="BLG358" s="486"/>
      <c r="BLH358" s="487"/>
      <c r="BLI358" s="485"/>
      <c r="BLJ358" s="486"/>
      <c r="BLK358" s="486"/>
      <c r="BLL358" s="486"/>
      <c r="BLM358" s="486"/>
      <c r="BLN358" s="486"/>
      <c r="BLO358" s="486"/>
      <c r="BLP358" s="487"/>
      <c r="BLQ358" s="485"/>
      <c r="BLR358" s="486"/>
      <c r="BLS358" s="486"/>
      <c r="BLT358" s="486"/>
      <c r="BLU358" s="486"/>
      <c r="BLV358" s="486"/>
      <c r="BLW358" s="486"/>
      <c r="BLX358" s="487"/>
      <c r="BLY358" s="485"/>
      <c r="BLZ358" s="486"/>
      <c r="BMA358" s="486"/>
      <c r="BMB358" s="486"/>
      <c r="BMC358" s="486"/>
      <c r="BMD358" s="486"/>
      <c r="BME358" s="486"/>
      <c r="BMF358" s="487"/>
      <c r="BMG358" s="485"/>
      <c r="BMH358" s="486"/>
      <c r="BMI358" s="486"/>
      <c r="BMJ358" s="486"/>
      <c r="BMK358" s="486"/>
      <c r="BML358" s="486"/>
      <c r="BMM358" s="486"/>
      <c r="BMN358" s="487"/>
      <c r="BMO358" s="485"/>
      <c r="BMP358" s="486"/>
      <c r="BMQ358" s="486"/>
      <c r="BMR358" s="486"/>
      <c r="BMS358" s="486"/>
      <c r="BMT358" s="486"/>
      <c r="BMU358" s="486"/>
      <c r="BMV358" s="487"/>
      <c r="BMW358" s="485"/>
      <c r="BMX358" s="486"/>
      <c r="BMY358" s="486"/>
      <c r="BMZ358" s="486"/>
      <c r="BNA358" s="486"/>
      <c r="BNB358" s="486"/>
      <c r="BNC358" s="486"/>
      <c r="BND358" s="487"/>
      <c r="BNE358" s="485"/>
      <c r="BNF358" s="486"/>
      <c r="BNG358" s="486"/>
      <c r="BNH358" s="486"/>
      <c r="BNI358" s="486"/>
      <c r="BNJ358" s="486"/>
      <c r="BNK358" s="486"/>
      <c r="BNL358" s="487"/>
      <c r="BNM358" s="485"/>
      <c r="BNN358" s="486"/>
      <c r="BNO358" s="486"/>
      <c r="BNP358" s="486"/>
      <c r="BNQ358" s="486"/>
      <c r="BNR358" s="486"/>
      <c r="BNS358" s="486"/>
      <c r="BNT358" s="487"/>
      <c r="BNU358" s="485"/>
      <c r="BNV358" s="486"/>
      <c r="BNW358" s="486"/>
      <c r="BNX358" s="486"/>
      <c r="BNY358" s="486"/>
      <c r="BNZ358" s="486"/>
      <c r="BOA358" s="486"/>
      <c r="BOB358" s="487"/>
      <c r="BOC358" s="485"/>
      <c r="BOD358" s="486"/>
      <c r="BOE358" s="486"/>
      <c r="BOF358" s="486"/>
      <c r="BOG358" s="486"/>
      <c r="BOH358" s="486"/>
      <c r="BOI358" s="486"/>
      <c r="BOJ358" s="487"/>
      <c r="BOK358" s="485"/>
      <c r="BOL358" s="486"/>
      <c r="BOM358" s="486"/>
      <c r="BON358" s="486"/>
      <c r="BOO358" s="486"/>
      <c r="BOP358" s="486"/>
      <c r="BOQ358" s="486"/>
      <c r="BOR358" s="487"/>
      <c r="BOS358" s="485"/>
      <c r="BOT358" s="486"/>
      <c r="BOU358" s="486"/>
      <c r="BOV358" s="486"/>
      <c r="BOW358" s="486"/>
      <c r="BOX358" s="486"/>
      <c r="BOY358" s="486"/>
      <c r="BOZ358" s="487"/>
      <c r="BPA358" s="485"/>
      <c r="BPB358" s="486"/>
      <c r="BPC358" s="486"/>
      <c r="BPD358" s="486"/>
      <c r="BPE358" s="486"/>
      <c r="BPF358" s="486"/>
      <c r="BPG358" s="486"/>
      <c r="BPH358" s="487"/>
      <c r="BPI358" s="485"/>
      <c r="BPJ358" s="486"/>
      <c r="BPK358" s="486"/>
      <c r="BPL358" s="486"/>
      <c r="BPM358" s="486"/>
      <c r="BPN358" s="486"/>
      <c r="BPO358" s="486"/>
      <c r="BPP358" s="487"/>
      <c r="BPQ358" s="485"/>
      <c r="BPR358" s="486"/>
      <c r="BPS358" s="486"/>
      <c r="BPT358" s="486"/>
      <c r="BPU358" s="486"/>
      <c r="BPV358" s="486"/>
      <c r="BPW358" s="486"/>
      <c r="BPX358" s="487"/>
      <c r="BPY358" s="485"/>
      <c r="BPZ358" s="486"/>
      <c r="BQA358" s="486"/>
      <c r="BQB358" s="486"/>
      <c r="BQC358" s="486"/>
      <c r="BQD358" s="486"/>
      <c r="BQE358" s="486"/>
      <c r="BQF358" s="487"/>
      <c r="BQG358" s="485"/>
      <c r="BQH358" s="486"/>
      <c r="BQI358" s="486"/>
      <c r="BQJ358" s="486"/>
      <c r="BQK358" s="486"/>
      <c r="BQL358" s="486"/>
      <c r="BQM358" s="486"/>
      <c r="BQN358" s="487"/>
      <c r="BQO358" s="485"/>
      <c r="BQP358" s="486"/>
      <c r="BQQ358" s="486"/>
      <c r="BQR358" s="486"/>
      <c r="BQS358" s="486"/>
      <c r="BQT358" s="486"/>
      <c r="BQU358" s="486"/>
      <c r="BQV358" s="487"/>
      <c r="BQW358" s="485"/>
      <c r="BQX358" s="486"/>
      <c r="BQY358" s="486"/>
      <c r="BQZ358" s="486"/>
      <c r="BRA358" s="486"/>
      <c r="BRB358" s="486"/>
      <c r="BRC358" s="486"/>
      <c r="BRD358" s="487"/>
      <c r="BRE358" s="485"/>
      <c r="BRF358" s="486"/>
      <c r="BRG358" s="486"/>
      <c r="BRH358" s="486"/>
      <c r="BRI358" s="486"/>
      <c r="BRJ358" s="486"/>
      <c r="BRK358" s="486"/>
      <c r="BRL358" s="487"/>
      <c r="BRM358" s="485"/>
      <c r="BRN358" s="486"/>
      <c r="BRO358" s="486"/>
      <c r="BRP358" s="486"/>
      <c r="BRQ358" s="486"/>
      <c r="BRR358" s="486"/>
      <c r="BRS358" s="486"/>
      <c r="BRT358" s="487"/>
      <c r="BRU358" s="485"/>
      <c r="BRV358" s="486"/>
      <c r="BRW358" s="486"/>
      <c r="BRX358" s="486"/>
      <c r="BRY358" s="486"/>
      <c r="BRZ358" s="486"/>
      <c r="BSA358" s="486"/>
      <c r="BSB358" s="487"/>
      <c r="BSC358" s="485"/>
      <c r="BSD358" s="486"/>
      <c r="BSE358" s="486"/>
      <c r="BSF358" s="486"/>
      <c r="BSG358" s="486"/>
      <c r="BSH358" s="486"/>
      <c r="BSI358" s="486"/>
      <c r="BSJ358" s="487"/>
      <c r="BSK358" s="485"/>
      <c r="BSL358" s="486"/>
      <c r="BSM358" s="486"/>
      <c r="BSN358" s="486"/>
      <c r="BSO358" s="486"/>
      <c r="BSP358" s="486"/>
      <c r="BSQ358" s="486"/>
      <c r="BSR358" s="487"/>
      <c r="BSS358" s="485"/>
      <c r="BST358" s="486"/>
      <c r="BSU358" s="486"/>
      <c r="BSV358" s="486"/>
      <c r="BSW358" s="486"/>
      <c r="BSX358" s="486"/>
      <c r="BSY358" s="486"/>
      <c r="BSZ358" s="487"/>
      <c r="BTA358" s="485"/>
      <c r="BTB358" s="486"/>
      <c r="BTC358" s="486"/>
      <c r="BTD358" s="486"/>
      <c r="BTE358" s="486"/>
      <c r="BTF358" s="486"/>
      <c r="BTG358" s="486"/>
      <c r="BTH358" s="487"/>
      <c r="BTI358" s="485"/>
      <c r="BTJ358" s="486"/>
      <c r="BTK358" s="486"/>
      <c r="BTL358" s="486"/>
      <c r="BTM358" s="486"/>
      <c r="BTN358" s="486"/>
      <c r="BTO358" s="486"/>
      <c r="BTP358" s="487"/>
      <c r="BTQ358" s="485"/>
      <c r="BTR358" s="486"/>
      <c r="BTS358" s="486"/>
      <c r="BTT358" s="486"/>
      <c r="BTU358" s="486"/>
      <c r="BTV358" s="486"/>
      <c r="BTW358" s="486"/>
      <c r="BTX358" s="487"/>
      <c r="BTY358" s="485"/>
      <c r="BTZ358" s="486"/>
      <c r="BUA358" s="486"/>
      <c r="BUB358" s="486"/>
      <c r="BUC358" s="486"/>
      <c r="BUD358" s="486"/>
      <c r="BUE358" s="486"/>
      <c r="BUF358" s="487"/>
      <c r="BUG358" s="485"/>
      <c r="BUH358" s="486"/>
      <c r="BUI358" s="486"/>
      <c r="BUJ358" s="486"/>
      <c r="BUK358" s="486"/>
      <c r="BUL358" s="486"/>
      <c r="BUM358" s="486"/>
      <c r="BUN358" s="487"/>
      <c r="BUO358" s="485"/>
      <c r="BUP358" s="486"/>
      <c r="BUQ358" s="486"/>
      <c r="BUR358" s="486"/>
      <c r="BUS358" s="486"/>
      <c r="BUT358" s="486"/>
      <c r="BUU358" s="486"/>
      <c r="BUV358" s="487"/>
      <c r="BUW358" s="485"/>
      <c r="BUX358" s="486"/>
      <c r="BUY358" s="486"/>
      <c r="BUZ358" s="486"/>
      <c r="BVA358" s="486"/>
      <c r="BVB358" s="486"/>
      <c r="BVC358" s="486"/>
      <c r="BVD358" s="487"/>
      <c r="BVE358" s="485"/>
      <c r="BVF358" s="486"/>
      <c r="BVG358" s="486"/>
      <c r="BVH358" s="486"/>
      <c r="BVI358" s="486"/>
      <c r="BVJ358" s="486"/>
      <c r="BVK358" s="486"/>
      <c r="BVL358" s="487"/>
      <c r="BVM358" s="485"/>
      <c r="BVN358" s="486"/>
      <c r="BVO358" s="486"/>
      <c r="BVP358" s="486"/>
      <c r="BVQ358" s="486"/>
      <c r="BVR358" s="486"/>
      <c r="BVS358" s="486"/>
      <c r="BVT358" s="487"/>
      <c r="BVU358" s="485"/>
      <c r="BVV358" s="486"/>
      <c r="BVW358" s="486"/>
      <c r="BVX358" s="486"/>
      <c r="BVY358" s="486"/>
      <c r="BVZ358" s="486"/>
      <c r="BWA358" s="486"/>
      <c r="BWB358" s="487"/>
      <c r="BWC358" s="485"/>
      <c r="BWD358" s="486"/>
      <c r="BWE358" s="486"/>
      <c r="BWF358" s="486"/>
      <c r="BWG358" s="486"/>
      <c r="BWH358" s="486"/>
      <c r="BWI358" s="486"/>
      <c r="BWJ358" s="487"/>
      <c r="BWK358" s="485"/>
      <c r="BWL358" s="486"/>
      <c r="BWM358" s="486"/>
      <c r="BWN358" s="486"/>
      <c r="BWO358" s="486"/>
      <c r="BWP358" s="486"/>
      <c r="BWQ358" s="486"/>
      <c r="BWR358" s="487"/>
      <c r="BWS358" s="485"/>
      <c r="BWT358" s="486"/>
      <c r="BWU358" s="486"/>
      <c r="BWV358" s="486"/>
      <c r="BWW358" s="486"/>
      <c r="BWX358" s="486"/>
      <c r="BWY358" s="486"/>
      <c r="BWZ358" s="487"/>
      <c r="BXA358" s="485"/>
      <c r="BXB358" s="486"/>
      <c r="BXC358" s="486"/>
      <c r="BXD358" s="486"/>
      <c r="BXE358" s="486"/>
      <c r="BXF358" s="486"/>
      <c r="BXG358" s="486"/>
      <c r="BXH358" s="487"/>
      <c r="BXI358" s="485"/>
      <c r="BXJ358" s="486"/>
      <c r="BXK358" s="486"/>
      <c r="BXL358" s="486"/>
      <c r="BXM358" s="486"/>
      <c r="BXN358" s="486"/>
      <c r="BXO358" s="486"/>
      <c r="BXP358" s="487"/>
      <c r="BXQ358" s="485"/>
      <c r="BXR358" s="486"/>
      <c r="BXS358" s="486"/>
      <c r="BXT358" s="486"/>
      <c r="BXU358" s="486"/>
      <c r="BXV358" s="486"/>
      <c r="BXW358" s="486"/>
      <c r="BXX358" s="487"/>
      <c r="BXY358" s="485"/>
      <c r="BXZ358" s="486"/>
      <c r="BYA358" s="486"/>
      <c r="BYB358" s="486"/>
      <c r="BYC358" s="486"/>
      <c r="BYD358" s="486"/>
      <c r="BYE358" s="486"/>
      <c r="BYF358" s="487"/>
      <c r="BYG358" s="485"/>
      <c r="BYH358" s="486"/>
      <c r="BYI358" s="486"/>
      <c r="BYJ358" s="486"/>
      <c r="BYK358" s="486"/>
      <c r="BYL358" s="486"/>
      <c r="BYM358" s="486"/>
      <c r="BYN358" s="487"/>
      <c r="BYO358" s="485"/>
      <c r="BYP358" s="486"/>
      <c r="BYQ358" s="486"/>
      <c r="BYR358" s="486"/>
      <c r="BYS358" s="486"/>
      <c r="BYT358" s="486"/>
      <c r="BYU358" s="486"/>
      <c r="BYV358" s="487"/>
      <c r="BYW358" s="485"/>
      <c r="BYX358" s="486"/>
      <c r="BYY358" s="486"/>
      <c r="BYZ358" s="486"/>
      <c r="BZA358" s="486"/>
      <c r="BZB358" s="486"/>
      <c r="BZC358" s="486"/>
      <c r="BZD358" s="487"/>
      <c r="BZE358" s="485"/>
      <c r="BZF358" s="486"/>
      <c r="BZG358" s="486"/>
      <c r="BZH358" s="486"/>
      <c r="BZI358" s="486"/>
      <c r="BZJ358" s="486"/>
      <c r="BZK358" s="486"/>
      <c r="BZL358" s="487"/>
      <c r="BZM358" s="485"/>
      <c r="BZN358" s="486"/>
      <c r="BZO358" s="486"/>
      <c r="BZP358" s="486"/>
      <c r="BZQ358" s="486"/>
      <c r="BZR358" s="486"/>
      <c r="BZS358" s="486"/>
      <c r="BZT358" s="487"/>
      <c r="BZU358" s="485"/>
      <c r="BZV358" s="486"/>
      <c r="BZW358" s="486"/>
      <c r="BZX358" s="486"/>
      <c r="BZY358" s="486"/>
      <c r="BZZ358" s="486"/>
      <c r="CAA358" s="486"/>
      <c r="CAB358" s="487"/>
      <c r="CAC358" s="485"/>
      <c r="CAD358" s="486"/>
      <c r="CAE358" s="486"/>
      <c r="CAF358" s="486"/>
      <c r="CAG358" s="486"/>
      <c r="CAH358" s="486"/>
      <c r="CAI358" s="486"/>
      <c r="CAJ358" s="487"/>
      <c r="CAK358" s="485"/>
      <c r="CAL358" s="486"/>
      <c r="CAM358" s="486"/>
      <c r="CAN358" s="486"/>
      <c r="CAO358" s="486"/>
      <c r="CAP358" s="486"/>
      <c r="CAQ358" s="486"/>
      <c r="CAR358" s="487"/>
      <c r="CAS358" s="485"/>
      <c r="CAT358" s="486"/>
      <c r="CAU358" s="486"/>
      <c r="CAV358" s="486"/>
      <c r="CAW358" s="486"/>
      <c r="CAX358" s="486"/>
      <c r="CAY358" s="486"/>
      <c r="CAZ358" s="487"/>
      <c r="CBA358" s="485"/>
      <c r="CBB358" s="486"/>
      <c r="CBC358" s="486"/>
      <c r="CBD358" s="486"/>
      <c r="CBE358" s="486"/>
      <c r="CBF358" s="486"/>
      <c r="CBG358" s="486"/>
      <c r="CBH358" s="487"/>
      <c r="CBI358" s="485"/>
      <c r="CBJ358" s="486"/>
      <c r="CBK358" s="486"/>
      <c r="CBL358" s="486"/>
      <c r="CBM358" s="486"/>
      <c r="CBN358" s="486"/>
      <c r="CBO358" s="486"/>
      <c r="CBP358" s="487"/>
      <c r="CBQ358" s="485"/>
      <c r="CBR358" s="486"/>
      <c r="CBS358" s="486"/>
      <c r="CBT358" s="486"/>
      <c r="CBU358" s="486"/>
      <c r="CBV358" s="486"/>
      <c r="CBW358" s="486"/>
      <c r="CBX358" s="487"/>
      <c r="CBY358" s="485"/>
      <c r="CBZ358" s="486"/>
      <c r="CCA358" s="486"/>
      <c r="CCB358" s="486"/>
      <c r="CCC358" s="486"/>
      <c r="CCD358" s="486"/>
      <c r="CCE358" s="486"/>
      <c r="CCF358" s="487"/>
      <c r="CCG358" s="485"/>
      <c r="CCH358" s="486"/>
      <c r="CCI358" s="486"/>
      <c r="CCJ358" s="486"/>
      <c r="CCK358" s="486"/>
      <c r="CCL358" s="486"/>
      <c r="CCM358" s="486"/>
      <c r="CCN358" s="487"/>
      <c r="CCO358" s="485"/>
      <c r="CCP358" s="486"/>
      <c r="CCQ358" s="486"/>
      <c r="CCR358" s="486"/>
      <c r="CCS358" s="486"/>
      <c r="CCT358" s="486"/>
      <c r="CCU358" s="486"/>
      <c r="CCV358" s="487"/>
      <c r="CCW358" s="485"/>
      <c r="CCX358" s="486"/>
      <c r="CCY358" s="486"/>
      <c r="CCZ358" s="486"/>
      <c r="CDA358" s="486"/>
      <c r="CDB358" s="486"/>
      <c r="CDC358" s="486"/>
      <c r="CDD358" s="487"/>
      <c r="CDE358" s="485"/>
      <c r="CDF358" s="486"/>
      <c r="CDG358" s="486"/>
      <c r="CDH358" s="486"/>
      <c r="CDI358" s="486"/>
      <c r="CDJ358" s="486"/>
      <c r="CDK358" s="486"/>
      <c r="CDL358" s="487"/>
      <c r="CDM358" s="485"/>
      <c r="CDN358" s="486"/>
      <c r="CDO358" s="486"/>
      <c r="CDP358" s="486"/>
      <c r="CDQ358" s="486"/>
      <c r="CDR358" s="486"/>
      <c r="CDS358" s="486"/>
      <c r="CDT358" s="487"/>
      <c r="CDU358" s="485"/>
      <c r="CDV358" s="486"/>
      <c r="CDW358" s="486"/>
      <c r="CDX358" s="486"/>
      <c r="CDY358" s="486"/>
      <c r="CDZ358" s="486"/>
      <c r="CEA358" s="486"/>
      <c r="CEB358" s="487"/>
      <c r="CEC358" s="485"/>
      <c r="CED358" s="486"/>
      <c r="CEE358" s="486"/>
      <c r="CEF358" s="486"/>
      <c r="CEG358" s="486"/>
      <c r="CEH358" s="486"/>
      <c r="CEI358" s="486"/>
      <c r="CEJ358" s="487"/>
      <c r="CEK358" s="485"/>
      <c r="CEL358" s="486"/>
      <c r="CEM358" s="486"/>
      <c r="CEN358" s="486"/>
      <c r="CEO358" s="486"/>
      <c r="CEP358" s="486"/>
      <c r="CEQ358" s="486"/>
      <c r="CER358" s="487"/>
      <c r="CES358" s="485"/>
      <c r="CET358" s="486"/>
      <c r="CEU358" s="486"/>
      <c r="CEV358" s="486"/>
      <c r="CEW358" s="486"/>
      <c r="CEX358" s="486"/>
      <c r="CEY358" s="486"/>
      <c r="CEZ358" s="487"/>
      <c r="CFA358" s="485"/>
      <c r="CFB358" s="486"/>
      <c r="CFC358" s="486"/>
      <c r="CFD358" s="486"/>
      <c r="CFE358" s="486"/>
      <c r="CFF358" s="486"/>
      <c r="CFG358" s="486"/>
      <c r="CFH358" s="487"/>
      <c r="CFI358" s="485"/>
      <c r="CFJ358" s="486"/>
      <c r="CFK358" s="486"/>
      <c r="CFL358" s="486"/>
      <c r="CFM358" s="486"/>
      <c r="CFN358" s="486"/>
      <c r="CFO358" s="486"/>
      <c r="CFP358" s="487"/>
      <c r="CFQ358" s="485"/>
      <c r="CFR358" s="486"/>
      <c r="CFS358" s="486"/>
      <c r="CFT358" s="486"/>
      <c r="CFU358" s="486"/>
      <c r="CFV358" s="486"/>
      <c r="CFW358" s="486"/>
      <c r="CFX358" s="487"/>
      <c r="CFY358" s="485"/>
      <c r="CFZ358" s="486"/>
      <c r="CGA358" s="486"/>
      <c r="CGB358" s="486"/>
      <c r="CGC358" s="486"/>
      <c r="CGD358" s="486"/>
      <c r="CGE358" s="486"/>
      <c r="CGF358" s="487"/>
      <c r="CGG358" s="485"/>
      <c r="CGH358" s="486"/>
      <c r="CGI358" s="486"/>
      <c r="CGJ358" s="486"/>
      <c r="CGK358" s="486"/>
      <c r="CGL358" s="486"/>
      <c r="CGM358" s="486"/>
      <c r="CGN358" s="487"/>
      <c r="CGO358" s="485"/>
      <c r="CGP358" s="486"/>
      <c r="CGQ358" s="486"/>
      <c r="CGR358" s="486"/>
      <c r="CGS358" s="486"/>
      <c r="CGT358" s="486"/>
      <c r="CGU358" s="486"/>
      <c r="CGV358" s="487"/>
      <c r="CGW358" s="485"/>
      <c r="CGX358" s="486"/>
      <c r="CGY358" s="486"/>
      <c r="CGZ358" s="486"/>
      <c r="CHA358" s="486"/>
      <c r="CHB358" s="486"/>
      <c r="CHC358" s="486"/>
      <c r="CHD358" s="487"/>
      <c r="CHE358" s="485"/>
      <c r="CHF358" s="486"/>
      <c r="CHG358" s="486"/>
      <c r="CHH358" s="486"/>
      <c r="CHI358" s="486"/>
      <c r="CHJ358" s="486"/>
      <c r="CHK358" s="486"/>
      <c r="CHL358" s="487"/>
      <c r="CHM358" s="485"/>
      <c r="CHN358" s="486"/>
      <c r="CHO358" s="486"/>
      <c r="CHP358" s="486"/>
      <c r="CHQ358" s="486"/>
      <c r="CHR358" s="486"/>
      <c r="CHS358" s="486"/>
      <c r="CHT358" s="487"/>
      <c r="CHU358" s="485"/>
      <c r="CHV358" s="486"/>
      <c r="CHW358" s="486"/>
      <c r="CHX358" s="486"/>
      <c r="CHY358" s="486"/>
      <c r="CHZ358" s="486"/>
      <c r="CIA358" s="486"/>
      <c r="CIB358" s="487"/>
      <c r="CIC358" s="485"/>
      <c r="CID358" s="486"/>
      <c r="CIE358" s="486"/>
      <c r="CIF358" s="486"/>
      <c r="CIG358" s="486"/>
      <c r="CIH358" s="486"/>
      <c r="CII358" s="486"/>
      <c r="CIJ358" s="487"/>
      <c r="CIK358" s="485"/>
      <c r="CIL358" s="486"/>
      <c r="CIM358" s="486"/>
      <c r="CIN358" s="486"/>
      <c r="CIO358" s="486"/>
      <c r="CIP358" s="486"/>
      <c r="CIQ358" s="486"/>
      <c r="CIR358" s="487"/>
      <c r="CIS358" s="485"/>
      <c r="CIT358" s="486"/>
      <c r="CIU358" s="486"/>
      <c r="CIV358" s="486"/>
      <c r="CIW358" s="486"/>
      <c r="CIX358" s="486"/>
      <c r="CIY358" s="486"/>
      <c r="CIZ358" s="487"/>
      <c r="CJA358" s="485"/>
      <c r="CJB358" s="486"/>
      <c r="CJC358" s="486"/>
      <c r="CJD358" s="486"/>
      <c r="CJE358" s="486"/>
      <c r="CJF358" s="486"/>
      <c r="CJG358" s="486"/>
      <c r="CJH358" s="487"/>
      <c r="CJI358" s="485"/>
      <c r="CJJ358" s="486"/>
      <c r="CJK358" s="486"/>
      <c r="CJL358" s="486"/>
      <c r="CJM358" s="486"/>
      <c r="CJN358" s="486"/>
      <c r="CJO358" s="486"/>
      <c r="CJP358" s="487"/>
      <c r="CJQ358" s="485"/>
      <c r="CJR358" s="486"/>
      <c r="CJS358" s="486"/>
      <c r="CJT358" s="486"/>
      <c r="CJU358" s="486"/>
      <c r="CJV358" s="486"/>
      <c r="CJW358" s="486"/>
      <c r="CJX358" s="487"/>
      <c r="CJY358" s="485"/>
      <c r="CJZ358" s="486"/>
      <c r="CKA358" s="486"/>
      <c r="CKB358" s="486"/>
      <c r="CKC358" s="486"/>
      <c r="CKD358" s="486"/>
      <c r="CKE358" s="486"/>
      <c r="CKF358" s="487"/>
      <c r="CKG358" s="485"/>
      <c r="CKH358" s="486"/>
      <c r="CKI358" s="486"/>
      <c r="CKJ358" s="486"/>
      <c r="CKK358" s="486"/>
      <c r="CKL358" s="486"/>
      <c r="CKM358" s="486"/>
      <c r="CKN358" s="487"/>
      <c r="CKO358" s="485"/>
      <c r="CKP358" s="486"/>
      <c r="CKQ358" s="486"/>
      <c r="CKR358" s="486"/>
      <c r="CKS358" s="486"/>
      <c r="CKT358" s="486"/>
      <c r="CKU358" s="486"/>
      <c r="CKV358" s="487"/>
      <c r="CKW358" s="485"/>
      <c r="CKX358" s="486"/>
      <c r="CKY358" s="486"/>
      <c r="CKZ358" s="486"/>
      <c r="CLA358" s="486"/>
      <c r="CLB358" s="486"/>
      <c r="CLC358" s="486"/>
      <c r="CLD358" s="487"/>
      <c r="CLE358" s="485"/>
      <c r="CLF358" s="486"/>
      <c r="CLG358" s="486"/>
      <c r="CLH358" s="486"/>
      <c r="CLI358" s="486"/>
      <c r="CLJ358" s="486"/>
      <c r="CLK358" s="486"/>
      <c r="CLL358" s="487"/>
      <c r="CLM358" s="485"/>
      <c r="CLN358" s="486"/>
      <c r="CLO358" s="486"/>
      <c r="CLP358" s="486"/>
      <c r="CLQ358" s="486"/>
      <c r="CLR358" s="486"/>
      <c r="CLS358" s="486"/>
      <c r="CLT358" s="487"/>
      <c r="CLU358" s="485"/>
      <c r="CLV358" s="486"/>
      <c r="CLW358" s="486"/>
      <c r="CLX358" s="486"/>
      <c r="CLY358" s="486"/>
      <c r="CLZ358" s="486"/>
      <c r="CMA358" s="486"/>
      <c r="CMB358" s="487"/>
      <c r="CMC358" s="485"/>
      <c r="CMD358" s="486"/>
      <c r="CME358" s="486"/>
      <c r="CMF358" s="486"/>
      <c r="CMG358" s="486"/>
      <c r="CMH358" s="486"/>
      <c r="CMI358" s="486"/>
      <c r="CMJ358" s="487"/>
      <c r="CMK358" s="485"/>
      <c r="CML358" s="486"/>
      <c r="CMM358" s="486"/>
      <c r="CMN358" s="486"/>
      <c r="CMO358" s="486"/>
      <c r="CMP358" s="486"/>
      <c r="CMQ358" s="486"/>
      <c r="CMR358" s="487"/>
      <c r="CMS358" s="485"/>
      <c r="CMT358" s="486"/>
      <c r="CMU358" s="486"/>
      <c r="CMV358" s="486"/>
      <c r="CMW358" s="486"/>
      <c r="CMX358" s="486"/>
      <c r="CMY358" s="486"/>
      <c r="CMZ358" s="487"/>
      <c r="CNA358" s="485"/>
      <c r="CNB358" s="486"/>
      <c r="CNC358" s="486"/>
      <c r="CND358" s="486"/>
      <c r="CNE358" s="486"/>
      <c r="CNF358" s="486"/>
      <c r="CNG358" s="486"/>
      <c r="CNH358" s="487"/>
      <c r="CNI358" s="485"/>
      <c r="CNJ358" s="486"/>
      <c r="CNK358" s="486"/>
      <c r="CNL358" s="486"/>
      <c r="CNM358" s="486"/>
      <c r="CNN358" s="486"/>
      <c r="CNO358" s="486"/>
      <c r="CNP358" s="487"/>
      <c r="CNQ358" s="485"/>
      <c r="CNR358" s="486"/>
      <c r="CNS358" s="486"/>
      <c r="CNT358" s="486"/>
      <c r="CNU358" s="486"/>
      <c r="CNV358" s="486"/>
      <c r="CNW358" s="486"/>
      <c r="CNX358" s="487"/>
      <c r="CNY358" s="485"/>
      <c r="CNZ358" s="486"/>
      <c r="COA358" s="486"/>
      <c r="COB358" s="486"/>
      <c r="COC358" s="486"/>
      <c r="COD358" s="486"/>
      <c r="COE358" s="486"/>
      <c r="COF358" s="487"/>
      <c r="COG358" s="485"/>
      <c r="COH358" s="486"/>
      <c r="COI358" s="486"/>
      <c r="COJ358" s="486"/>
      <c r="COK358" s="486"/>
      <c r="COL358" s="486"/>
      <c r="COM358" s="486"/>
      <c r="CON358" s="487"/>
      <c r="COO358" s="485"/>
      <c r="COP358" s="486"/>
      <c r="COQ358" s="486"/>
      <c r="COR358" s="486"/>
      <c r="COS358" s="486"/>
      <c r="COT358" s="486"/>
      <c r="COU358" s="486"/>
      <c r="COV358" s="487"/>
      <c r="COW358" s="485"/>
      <c r="COX358" s="486"/>
      <c r="COY358" s="486"/>
      <c r="COZ358" s="486"/>
      <c r="CPA358" s="486"/>
      <c r="CPB358" s="486"/>
      <c r="CPC358" s="486"/>
      <c r="CPD358" s="487"/>
      <c r="CPE358" s="485"/>
      <c r="CPF358" s="486"/>
      <c r="CPG358" s="486"/>
      <c r="CPH358" s="486"/>
      <c r="CPI358" s="486"/>
      <c r="CPJ358" s="486"/>
      <c r="CPK358" s="486"/>
      <c r="CPL358" s="487"/>
      <c r="CPM358" s="485"/>
      <c r="CPN358" s="486"/>
      <c r="CPO358" s="486"/>
      <c r="CPP358" s="486"/>
      <c r="CPQ358" s="486"/>
      <c r="CPR358" s="486"/>
      <c r="CPS358" s="486"/>
      <c r="CPT358" s="487"/>
      <c r="CPU358" s="485"/>
      <c r="CPV358" s="486"/>
      <c r="CPW358" s="486"/>
      <c r="CPX358" s="486"/>
      <c r="CPY358" s="486"/>
      <c r="CPZ358" s="486"/>
      <c r="CQA358" s="486"/>
      <c r="CQB358" s="487"/>
      <c r="CQC358" s="485"/>
      <c r="CQD358" s="486"/>
      <c r="CQE358" s="486"/>
      <c r="CQF358" s="486"/>
      <c r="CQG358" s="486"/>
      <c r="CQH358" s="486"/>
      <c r="CQI358" s="486"/>
      <c r="CQJ358" s="487"/>
      <c r="CQK358" s="485"/>
      <c r="CQL358" s="486"/>
      <c r="CQM358" s="486"/>
      <c r="CQN358" s="486"/>
      <c r="CQO358" s="486"/>
      <c r="CQP358" s="486"/>
      <c r="CQQ358" s="486"/>
      <c r="CQR358" s="487"/>
      <c r="CQS358" s="485"/>
      <c r="CQT358" s="486"/>
      <c r="CQU358" s="486"/>
      <c r="CQV358" s="486"/>
      <c r="CQW358" s="486"/>
      <c r="CQX358" s="486"/>
      <c r="CQY358" s="486"/>
      <c r="CQZ358" s="487"/>
      <c r="CRA358" s="485"/>
      <c r="CRB358" s="486"/>
      <c r="CRC358" s="486"/>
      <c r="CRD358" s="486"/>
      <c r="CRE358" s="486"/>
      <c r="CRF358" s="486"/>
      <c r="CRG358" s="486"/>
      <c r="CRH358" s="487"/>
      <c r="CRI358" s="485"/>
      <c r="CRJ358" s="486"/>
      <c r="CRK358" s="486"/>
      <c r="CRL358" s="486"/>
      <c r="CRM358" s="486"/>
      <c r="CRN358" s="486"/>
      <c r="CRO358" s="486"/>
      <c r="CRP358" s="487"/>
      <c r="CRQ358" s="485"/>
      <c r="CRR358" s="486"/>
      <c r="CRS358" s="486"/>
      <c r="CRT358" s="486"/>
      <c r="CRU358" s="486"/>
      <c r="CRV358" s="486"/>
      <c r="CRW358" s="486"/>
      <c r="CRX358" s="487"/>
      <c r="CRY358" s="485"/>
      <c r="CRZ358" s="486"/>
      <c r="CSA358" s="486"/>
      <c r="CSB358" s="486"/>
      <c r="CSC358" s="486"/>
      <c r="CSD358" s="486"/>
      <c r="CSE358" s="486"/>
      <c r="CSF358" s="487"/>
      <c r="CSG358" s="485"/>
      <c r="CSH358" s="486"/>
      <c r="CSI358" s="486"/>
      <c r="CSJ358" s="486"/>
      <c r="CSK358" s="486"/>
      <c r="CSL358" s="486"/>
      <c r="CSM358" s="486"/>
      <c r="CSN358" s="487"/>
      <c r="CSO358" s="485"/>
      <c r="CSP358" s="486"/>
      <c r="CSQ358" s="486"/>
      <c r="CSR358" s="486"/>
      <c r="CSS358" s="486"/>
      <c r="CST358" s="486"/>
      <c r="CSU358" s="486"/>
      <c r="CSV358" s="487"/>
      <c r="CSW358" s="485"/>
      <c r="CSX358" s="486"/>
      <c r="CSY358" s="486"/>
      <c r="CSZ358" s="486"/>
      <c r="CTA358" s="486"/>
      <c r="CTB358" s="486"/>
      <c r="CTC358" s="486"/>
      <c r="CTD358" s="487"/>
      <c r="CTE358" s="485"/>
      <c r="CTF358" s="486"/>
      <c r="CTG358" s="486"/>
      <c r="CTH358" s="486"/>
      <c r="CTI358" s="486"/>
      <c r="CTJ358" s="486"/>
      <c r="CTK358" s="486"/>
      <c r="CTL358" s="487"/>
      <c r="CTM358" s="485"/>
      <c r="CTN358" s="486"/>
      <c r="CTO358" s="486"/>
      <c r="CTP358" s="486"/>
      <c r="CTQ358" s="486"/>
      <c r="CTR358" s="486"/>
      <c r="CTS358" s="486"/>
      <c r="CTT358" s="487"/>
      <c r="CTU358" s="485"/>
      <c r="CTV358" s="486"/>
      <c r="CTW358" s="486"/>
      <c r="CTX358" s="486"/>
      <c r="CTY358" s="486"/>
      <c r="CTZ358" s="486"/>
      <c r="CUA358" s="486"/>
      <c r="CUB358" s="487"/>
      <c r="CUC358" s="485"/>
      <c r="CUD358" s="486"/>
      <c r="CUE358" s="486"/>
      <c r="CUF358" s="486"/>
      <c r="CUG358" s="486"/>
      <c r="CUH358" s="486"/>
      <c r="CUI358" s="486"/>
      <c r="CUJ358" s="487"/>
      <c r="CUK358" s="485"/>
      <c r="CUL358" s="486"/>
      <c r="CUM358" s="486"/>
      <c r="CUN358" s="486"/>
      <c r="CUO358" s="486"/>
      <c r="CUP358" s="486"/>
      <c r="CUQ358" s="486"/>
      <c r="CUR358" s="487"/>
      <c r="CUS358" s="485"/>
      <c r="CUT358" s="486"/>
      <c r="CUU358" s="486"/>
      <c r="CUV358" s="486"/>
      <c r="CUW358" s="486"/>
      <c r="CUX358" s="486"/>
      <c r="CUY358" s="486"/>
      <c r="CUZ358" s="487"/>
      <c r="CVA358" s="485"/>
      <c r="CVB358" s="486"/>
      <c r="CVC358" s="486"/>
      <c r="CVD358" s="486"/>
      <c r="CVE358" s="486"/>
      <c r="CVF358" s="486"/>
      <c r="CVG358" s="486"/>
      <c r="CVH358" s="487"/>
      <c r="CVI358" s="485"/>
      <c r="CVJ358" s="486"/>
      <c r="CVK358" s="486"/>
      <c r="CVL358" s="486"/>
      <c r="CVM358" s="486"/>
      <c r="CVN358" s="486"/>
      <c r="CVO358" s="486"/>
      <c r="CVP358" s="487"/>
      <c r="CVQ358" s="485"/>
      <c r="CVR358" s="486"/>
      <c r="CVS358" s="486"/>
      <c r="CVT358" s="486"/>
      <c r="CVU358" s="486"/>
      <c r="CVV358" s="486"/>
      <c r="CVW358" s="486"/>
      <c r="CVX358" s="487"/>
      <c r="CVY358" s="485"/>
      <c r="CVZ358" s="486"/>
      <c r="CWA358" s="486"/>
      <c r="CWB358" s="486"/>
      <c r="CWC358" s="486"/>
      <c r="CWD358" s="486"/>
      <c r="CWE358" s="486"/>
      <c r="CWF358" s="487"/>
      <c r="CWG358" s="485"/>
      <c r="CWH358" s="486"/>
      <c r="CWI358" s="486"/>
      <c r="CWJ358" s="486"/>
      <c r="CWK358" s="486"/>
      <c r="CWL358" s="486"/>
      <c r="CWM358" s="486"/>
      <c r="CWN358" s="487"/>
      <c r="CWO358" s="485"/>
      <c r="CWP358" s="486"/>
      <c r="CWQ358" s="486"/>
      <c r="CWR358" s="486"/>
      <c r="CWS358" s="486"/>
      <c r="CWT358" s="486"/>
      <c r="CWU358" s="486"/>
      <c r="CWV358" s="487"/>
      <c r="CWW358" s="485"/>
      <c r="CWX358" s="486"/>
      <c r="CWY358" s="486"/>
      <c r="CWZ358" s="486"/>
      <c r="CXA358" s="486"/>
      <c r="CXB358" s="486"/>
      <c r="CXC358" s="486"/>
      <c r="CXD358" s="487"/>
      <c r="CXE358" s="485"/>
      <c r="CXF358" s="486"/>
      <c r="CXG358" s="486"/>
      <c r="CXH358" s="486"/>
      <c r="CXI358" s="486"/>
      <c r="CXJ358" s="486"/>
      <c r="CXK358" s="486"/>
      <c r="CXL358" s="487"/>
      <c r="CXM358" s="485"/>
      <c r="CXN358" s="486"/>
      <c r="CXO358" s="486"/>
      <c r="CXP358" s="486"/>
      <c r="CXQ358" s="486"/>
      <c r="CXR358" s="486"/>
      <c r="CXS358" s="486"/>
      <c r="CXT358" s="487"/>
      <c r="CXU358" s="485"/>
      <c r="CXV358" s="486"/>
      <c r="CXW358" s="486"/>
      <c r="CXX358" s="486"/>
      <c r="CXY358" s="486"/>
      <c r="CXZ358" s="486"/>
      <c r="CYA358" s="486"/>
      <c r="CYB358" s="487"/>
      <c r="CYC358" s="485"/>
      <c r="CYD358" s="486"/>
      <c r="CYE358" s="486"/>
      <c r="CYF358" s="486"/>
      <c r="CYG358" s="486"/>
      <c r="CYH358" s="486"/>
      <c r="CYI358" s="486"/>
      <c r="CYJ358" s="487"/>
      <c r="CYK358" s="485"/>
      <c r="CYL358" s="486"/>
      <c r="CYM358" s="486"/>
      <c r="CYN358" s="486"/>
      <c r="CYO358" s="486"/>
      <c r="CYP358" s="486"/>
      <c r="CYQ358" s="486"/>
      <c r="CYR358" s="487"/>
      <c r="CYS358" s="485"/>
      <c r="CYT358" s="486"/>
      <c r="CYU358" s="486"/>
      <c r="CYV358" s="486"/>
      <c r="CYW358" s="486"/>
      <c r="CYX358" s="486"/>
      <c r="CYY358" s="486"/>
      <c r="CYZ358" s="487"/>
      <c r="CZA358" s="485"/>
      <c r="CZB358" s="486"/>
      <c r="CZC358" s="486"/>
      <c r="CZD358" s="486"/>
      <c r="CZE358" s="486"/>
      <c r="CZF358" s="486"/>
      <c r="CZG358" s="486"/>
      <c r="CZH358" s="487"/>
      <c r="CZI358" s="485"/>
      <c r="CZJ358" s="486"/>
      <c r="CZK358" s="486"/>
      <c r="CZL358" s="486"/>
      <c r="CZM358" s="486"/>
      <c r="CZN358" s="486"/>
      <c r="CZO358" s="486"/>
      <c r="CZP358" s="487"/>
      <c r="CZQ358" s="485"/>
      <c r="CZR358" s="486"/>
      <c r="CZS358" s="486"/>
      <c r="CZT358" s="486"/>
      <c r="CZU358" s="486"/>
      <c r="CZV358" s="486"/>
      <c r="CZW358" s="486"/>
      <c r="CZX358" s="487"/>
      <c r="CZY358" s="485"/>
      <c r="CZZ358" s="486"/>
      <c r="DAA358" s="486"/>
      <c r="DAB358" s="486"/>
      <c r="DAC358" s="486"/>
      <c r="DAD358" s="486"/>
      <c r="DAE358" s="486"/>
      <c r="DAF358" s="487"/>
      <c r="DAG358" s="485"/>
      <c r="DAH358" s="486"/>
      <c r="DAI358" s="486"/>
      <c r="DAJ358" s="486"/>
      <c r="DAK358" s="486"/>
      <c r="DAL358" s="486"/>
      <c r="DAM358" s="486"/>
      <c r="DAN358" s="487"/>
      <c r="DAO358" s="485"/>
      <c r="DAP358" s="486"/>
      <c r="DAQ358" s="486"/>
      <c r="DAR358" s="486"/>
      <c r="DAS358" s="486"/>
      <c r="DAT358" s="486"/>
      <c r="DAU358" s="486"/>
      <c r="DAV358" s="487"/>
      <c r="DAW358" s="485"/>
      <c r="DAX358" s="486"/>
      <c r="DAY358" s="486"/>
      <c r="DAZ358" s="486"/>
      <c r="DBA358" s="486"/>
      <c r="DBB358" s="486"/>
      <c r="DBC358" s="486"/>
      <c r="DBD358" s="487"/>
      <c r="DBE358" s="485"/>
      <c r="DBF358" s="486"/>
      <c r="DBG358" s="486"/>
      <c r="DBH358" s="486"/>
      <c r="DBI358" s="486"/>
      <c r="DBJ358" s="486"/>
      <c r="DBK358" s="486"/>
      <c r="DBL358" s="487"/>
      <c r="DBM358" s="485"/>
      <c r="DBN358" s="486"/>
      <c r="DBO358" s="486"/>
      <c r="DBP358" s="486"/>
      <c r="DBQ358" s="486"/>
      <c r="DBR358" s="486"/>
      <c r="DBS358" s="486"/>
      <c r="DBT358" s="487"/>
      <c r="DBU358" s="485"/>
      <c r="DBV358" s="486"/>
      <c r="DBW358" s="486"/>
      <c r="DBX358" s="486"/>
      <c r="DBY358" s="486"/>
      <c r="DBZ358" s="486"/>
      <c r="DCA358" s="486"/>
      <c r="DCB358" s="487"/>
      <c r="DCC358" s="485"/>
      <c r="DCD358" s="486"/>
      <c r="DCE358" s="486"/>
      <c r="DCF358" s="486"/>
      <c r="DCG358" s="486"/>
      <c r="DCH358" s="486"/>
      <c r="DCI358" s="486"/>
      <c r="DCJ358" s="487"/>
      <c r="DCK358" s="485"/>
      <c r="DCL358" s="486"/>
      <c r="DCM358" s="486"/>
      <c r="DCN358" s="486"/>
      <c r="DCO358" s="486"/>
      <c r="DCP358" s="486"/>
      <c r="DCQ358" s="486"/>
      <c r="DCR358" s="487"/>
      <c r="DCS358" s="485"/>
      <c r="DCT358" s="486"/>
      <c r="DCU358" s="486"/>
      <c r="DCV358" s="486"/>
      <c r="DCW358" s="486"/>
      <c r="DCX358" s="486"/>
      <c r="DCY358" s="486"/>
      <c r="DCZ358" s="487"/>
      <c r="DDA358" s="485"/>
      <c r="DDB358" s="486"/>
      <c r="DDC358" s="486"/>
      <c r="DDD358" s="486"/>
      <c r="DDE358" s="486"/>
      <c r="DDF358" s="486"/>
      <c r="DDG358" s="486"/>
      <c r="DDH358" s="487"/>
      <c r="DDI358" s="485"/>
      <c r="DDJ358" s="486"/>
      <c r="DDK358" s="486"/>
      <c r="DDL358" s="486"/>
      <c r="DDM358" s="486"/>
      <c r="DDN358" s="486"/>
      <c r="DDO358" s="486"/>
      <c r="DDP358" s="487"/>
      <c r="DDQ358" s="485"/>
      <c r="DDR358" s="486"/>
      <c r="DDS358" s="486"/>
      <c r="DDT358" s="486"/>
      <c r="DDU358" s="486"/>
      <c r="DDV358" s="486"/>
      <c r="DDW358" s="486"/>
      <c r="DDX358" s="487"/>
      <c r="DDY358" s="485"/>
      <c r="DDZ358" s="486"/>
      <c r="DEA358" s="486"/>
      <c r="DEB358" s="486"/>
      <c r="DEC358" s="486"/>
      <c r="DED358" s="486"/>
      <c r="DEE358" s="486"/>
      <c r="DEF358" s="487"/>
      <c r="DEG358" s="485"/>
      <c r="DEH358" s="486"/>
      <c r="DEI358" s="486"/>
      <c r="DEJ358" s="486"/>
      <c r="DEK358" s="486"/>
      <c r="DEL358" s="486"/>
      <c r="DEM358" s="486"/>
      <c r="DEN358" s="487"/>
      <c r="DEO358" s="485"/>
      <c r="DEP358" s="486"/>
      <c r="DEQ358" s="486"/>
      <c r="DER358" s="486"/>
      <c r="DES358" s="486"/>
      <c r="DET358" s="486"/>
      <c r="DEU358" s="486"/>
      <c r="DEV358" s="487"/>
      <c r="DEW358" s="485"/>
      <c r="DEX358" s="486"/>
      <c r="DEY358" s="486"/>
      <c r="DEZ358" s="486"/>
      <c r="DFA358" s="486"/>
      <c r="DFB358" s="486"/>
      <c r="DFC358" s="486"/>
      <c r="DFD358" s="487"/>
      <c r="DFE358" s="485"/>
      <c r="DFF358" s="486"/>
      <c r="DFG358" s="486"/>
      <c r="DFH358" s="486"/>
      <c r="DFI358" s="486"/>
      <c r="DFJ358" s="486"/>
      <c r="DFK358" s="486"/>
      <c r="DFL358" s="487"/>
      <c r="DFM358" s="485"/>
      <c r="DFN358" s="486"/>
      <c r="DFO358" s="486"/>
      <c r="DFP358" s="486"/>
      <c r="DFQ358" s="486"/>
      <c r="DFR358" s="486"/>
      <c r="DFS358" s="486"/>
      <c r="DFT358" s="487"/>
      <c r="DFU358" s="485"/>
      <c r="DFV358" s="486"/>
      <c r="DFW358" s="486"/>
      <c r="DFX358" s="486"/>
      <c r="DFY358" s="486"/>
      <c r="DFZ358" s="486"/>
      <c r="DGA358" s="486"/>
      <c r="DGB358" s="487"/>
      <c r="DGC358" s="485"/>
      <c r="DGD358" s="486"/>
      <c r="DGE358" s="486"/>
      <c r="DGF358" s="486"/>
      <c r="DGG358" s="486"/>
      <c r="DGH358" s="486"/>
      <c r="DGI358" s="486"/>
      <c r="DGJ358" s="487"/>
      <c r="DGK358" s="485"/>
      <c r="DGL358" s="486"/>
      <c r="DGM358" s="486"/>
      <c r="DGN358" s="486"/>
      <c r="DGO358" s="486"/>
      <c r="DGP358" s="486"/>
      <c r="DGQ358" s="486"/>
      <c r="DGR358" s="487"/>
      <c r="DGS358" s="485"/>
      <c r="DGT358" s="486"/>
      <c r="DGU358" s="486"/>
      <c r="DGV358" s="486"/>
      <c r="DGW358" s="486"/>
      <c r="DGX358" s="486"/>
      <c r="DGY358" s="486"/>
      <c r="DGZ358" s="487"/>
      <c r="DHA358" s="485"/>
      <c r="DHB358" s="486"/>
      <c r="DHC358" s="486"/>
      <c r="DHD358" s="486"/>
      <c r="DHE358" s="486"/>
      <c r="DHF358" s="486"/>
      <c r="DHG358" s="486"/>
      <c r="DHH358" s="487"/>
      <c r="DHI358" s="485"/>
      <c r="DHJ358" s="486"/>
      <c r="DHK358" s="486"/>
      <c r="DHL358" s="486"/>
      <c r="DHM358" s="486"/>
      <c r="DHN358" s="486"/>
      <c r="DHO358" s="486"/>
      <c r="DHP358" s="487"/>
      <c r="DHQ358" s="485"/>
      <c r="DHR358" s="486"/>
      <c r="DHS358" s="486"/>
      <c r="DHT358" s="486"/>
      <c r="DHU358" s="486"/>
      <c r="DHV358" s="486"/>
      <c r="DHW358" s="486"/>
      <c r="DHX358" s="487"/>
      <c r="DHY358" s="485"/>
      <c r="DHZ358" s="486"/>
      <c r="DIA358" s="486"/>
      <c r="DIB358" s="486"/>
      <c r="DIC358" s="486"/>
      <c r="DID358" s="486"/>
      <c r="DIE358" s="486"/>
      <c r="DIF358" s="487"/>
      <c r="DIG358" s="485"/>
      <c r="DIH358" s="486"/>
      <c r="DII358" s="486"/>
      <c r="DIJ358" s="486"/>
      <c r="DIK358" s="486"/>
      <c r="DIL358" s="486"/>
      <c r="DIM358" s="486"/>
      <c r="DIN358" s="487"/>
      <c r="DIO358" s="485"/>
      <c r="DIP358" s="486"/>
      <c r="DIQ358" s="486"/>
      <c r="DIR358" s="486"/>
      <c r="DIS358" s="486"/>
      <c r="DIT358" s="486"/>
      <c r="DIU358" s="486"/>
      <c r="DIV358" s="487"/>
      <c r="DIW358" s="485"/>
      <c r="DIX358" s="486"/>
      <c r="DIY358" s="486"/>
      <c r="DIZ358" s="486"/>
      <c r="DJA358" s="486"/>
      <c r="DJB358" s="486"/>
      <c r="DJC358" s="486"/>
      <c r="DJD358" s="487"/>
      <c r="DJE358" s="485"/>
      <c r="DJF358" s="486"/>
      <c r="DJG358" s="486"/>
      <c r="DJH358" s="486"/>
      <c r="DJI358" s="486"/>
      <c r="DJJ358" s="486"/>
      <c r="DJK358" s="486"/>
      <c r="DJL358" s="487"/>
      <c r="DJM358" s="485"/>
      <c r="DJN358" s="486"/>
      <c r="DJO358" s="486"/>
      <c r="DJP358" s="486"/>
      <c r="DJQ358" s="486"/>
      <c r="DJR358" s="486"/>
      <c r="DJS358" s="486"/>
      <c r="DJT358" s="487"/>
      <c r="DJU358" s="485"/>
      <c r="DJV358" s="486"/>
      <c r="DJW358" s="486"/>
      <c r="DJX358" s="486"/>
      <c r="DJY358" s="486"/>
      <c r="DJZ358" s="486"/>
      <c r="DKA358" s="486"/>
      <c r="DKB358" s="487"/>
      <c r="DKC358" s="485"/>
      <c r="DKD358" s="486"/>
      <c r="DKE358" s="486"/>
      <c r="DKF358" s="486"/>
      <c r="DKG358" s="486"/>
      <c r="DKH358" s="486"/>
      <c r="DKI358" s="486"/>
      <c r="DKJ358" s="487"/>
      <c r="DKK358" s="485"/>
      <c r="DKL358" s="486"/>
      <c r="DKM358" s="486"/>
      <c r="DKN358" s="486"/>
      <c r="DKO358" s="486"/>
      <c r="DKP358" s="486"/>
      <c r="DKQ358" s="486"/>
      <c r="DKR358" s="487"/>
      <c r="DKS358" s="485"/>
      <c r="DKT358" s="486"/>
      <c r="DKU358" s="486"/>
      <c r="DKV358" s="486"/>
      <c r="DKW358" s="486"/>
      <c r="DKX358" s="486"/>
      <c r="DKY358" s="486"/>
      <c r="DKZ358" s="487"/>
      <c r="DLA358" s="485"/>
      <c r="DLB358" s="486"/>
      <c r="DLC358" s="486"/>
      <c r="DLD358" s="486"/>
      <c r="DLE358" s="486"/>
      <c r="DLF358" s="486"/>
      <c r="DLG358" s="486"/>
      <c r="DLH358" s="487"/>
      <c r="DLI358" s="485"/>
      <c r="DLJ358" s="486"/>
      <c r="DLK358" s="486"/>
      <c r="DLL358" s="486"/>
      <c r="DLM358" s="486"/>
      <c r="DLN358" s="486"/>
      <c r="DLO358" s="486"/>
      <c r="DLP358" s="487"/>
      <c r="DLQ358" s="485"/>
      <c r="DLR358" s="486"/>
      <c r="DLS358" s="486"/>
      <c r="DLT358" s="486"/>
      <c r="DLU358" s="486"/>
      <c r="DLV358" s="486"/>
      <c r="DLW358" s="486"/>
      <c r="DLX358" s="487"/>
      <c r="DLY358" s="485"/>
      <c r="DLZ358" s="486"/>
      <c r="DMA358" s="486"/>
      <c r="DMB358" s="486"/>
      <c r="DMC358" s="486"/>
      <c r="DMD358" s="486"/>
      <c r="DME358" s="486"/>
      <c r="DMF358" s="487"/>
      <c r="DMG358" s="485"/>
      <c r="DMH358" s="486"/>
      <c r="DMI358" s="486"/>
      <c r="DMJ358" s="486"/>
      <c r="DMK358" s="486"/>
      <c r="DML358" s="486"/>
      <c r="DMM358" s="486"/>
      <c r="DMN358" s="487"/>
      <c r="DMO358" s="485"/>
      <c r="DMP358" s="486"/>
      <c r="DMQ358" s="486"/>
      <c r="DMR358" s="486"/>
      <c r="DMS358" s="486"/>
      <c r="DMT358" s="486"/>
      <c r="DMU358" s="486"/>
      <c r="DMV358" s="487"/>
      <c r="DMW358" s="485"/>
      <c r="DMX358" s="486"/>
      <c r="DMY358" s="486"/>
      <c r="DMZ358" s="486"/>
      <c r="DNA358" s="486"/>
      <c r="DNB358" s="486"/>
      <c r="DNC358" s="486"/>
      <c r="DND358" s="487"/>
      <c r="DNE358" s="485"/>
      <c r="DNF358" s="486"/>
      <c r="DNG358" s="486"/>
      <c r="DNH358" s="486"/>
      <c r="DNI358" s="486"/>
      <c r="DNJ358" s="486"/>
      <c r="DNK358" s="486"/>
      <c r="DNL358" s="487"/>
      <c r="DNM358" s="485"/>
      <c r="DNN358" s="486"/>
      <c r="DNO358" s="486"/>
      <c r="DNP358" s="486"/>
      <c r="DNQ358" s="486"/>
      <c r="DNR358" s="486"/>
      <c r="DNS358" s="486"/>
      <c r="DNT358" s="487"/>
      <c r="DNU358" s="485"/>
      <c r="DNV358" s="486"/>
      <c r="DNW358" s="486"/>
      <c r="DNX358" s="486"/>
      <c r="DNY358" s="486"/>
      <c r="DNZ358" s="486"/>
      <c r="DOA358" s="486"/>
      <c r="DOB358" s="487"/>
      <c r="DOC358" s="485"/>
      <c r="DOD358" s="486"/>
      <c r="DOE358" s="486"/>
      <c r="DOF358" s="486"/>
      <c r="DOG358" s="486"/>
      <c r="DOH358" s="486"/>
      <c r="DOI358" s="486"/>
      <c r="DOJ358" s="487"/>
      <c r="DOK358" s="485"/>
      <c r="DOL358" s="486"/>
      <c r="DOM358" s="486"/>
      <c r="DON358" s="486"/>
      <c r="DOO358" s="486"/>
      <c r="DOP358" s="486"/>
      <c r="DOQ358" s="486"/>
      <c r="DOR358" s="487"/>
      <c r="DOS358" s="485"/>
      <c r="DOT358" s="486"/>
      <c r="DOU358" s="486"/>
      <c r="DOV358" s="486"/>
      <c r="DOW358" s="486"/>
      <c r="DOX358" s="486"/>
      <c r="DOY358" s="486"/>
      <c r="DOZ358" s="487"/>
      <c r="DPA358" s="485"/>
      <c r="DPB358" s="486"/>
      <c r="DPC358" s="486"/>
      <c r="DPD358" s="486"/>
      <c r="DPE358" s="486"/>
      <c r="DPF358" s="486"/>
      <c r="DPG358" s="486"/>
      <c r="DPH358" s="487"/>
      <c r="DPI358" s="485"/>
      <c r="DPJ358" s="486"/>
      <c r="DPK358" s="486"/>
      <c r="DPL358" s="486"/>
      <c r="DPM358" s="486"/>
      <c r="DPN358" s="486"/>
      <c r="DPO358" s="486"/>
      <c r="DPP358" s="487"/>
      <c r="DPQ358" s="485"/>
      <c r="DPR358" s="486"/>
      <c r="DPS358" s="486"/>
      <c r="DPT358" s="486"/>
      <c r="DPU358" s="486"/>
      <c r="DPV358" s="486"/>
      <c r="DPW358" s="486"/>
      <c r="DPX358" s="487"/>
      <c r="DPY358" s="485"/>
      <c r="DPZ358" s="486"/>
      <c r="DQA358" s="486"/>
      <c r="DQB358" s="486"/>
      <c r="DQC358" s="486"/>
      <c r="DQD358" s="486"/>
      <c r="DQE358" s="486"/>
      <c r="DQF358" s="487"/>
      <c r="DQG358" s="485"/>
      <c r="DQH358" s="486"/>
      <c r="DQI358" s="486"/>
      <c r="DQJ358" s="486"/>
      <c r="DQK358" s="486"/>
      <c r="DQL358" s="486"/>
      <c r="DQM358" s="486"/>
      <c r="DQN358" s="487"/>
      <c r="DQO358" s="485"/>
      <c r="DQP358" s="486"/>
      <c r="DQQ358" s="486"/>
      <c r="DQR358" s="486"/>
      <c r="DQS358" s="486"/>
      <c r="DQT358" s="486"/>
      <c r="DQU358" s="486"/>
      <c r="DQV358" s="487"/>
      <c r="DQW358" s="485"/>
      <c r="DQX358" s="486"/>
      <c r="DQY358" s="486"/>
      <c r="DQZ358" s="486"/>
      <c r="DRA358" s="486"/>
      <c r="DRB358" s="486"/>
      <c r="DRC358" s="486"/>
      <c r="DRD358" s="487"/>
      <c r="DRE358" s="485"/>
      <c r="DRF358" s="486"/>
      <c r="DRG358" s="486"/>
      <c r="DRH358" s="486"/>
      <c r="DRI358" s="486"/>
      <c r="DRJ358" s="486"/>
      <c r="DRK358" s="486"/>
      <c r="DRL358" s="487"/>
      <c r="DRM358" s="485"/>
      <c r="DRN358" s="486"/>
      <c r="DRO358" s="486"/>
      <c r="DRP358" s="486"/>
      <c r="DRQ358" s="486"/>
      <c r="DRR358" s="486"/>
      <c r="DRS358" s="486"/>
      <c r="DRT358" s="487"/>
      <c r="DRU358" s="485"/>
      <c r="DRV358" s="486"/>
      <c r="DRW358" s="486"/>
      <c r="DRX358" s="486"/>
      <c r="DRY358" s="486"/>
      <c r="DRZ358" s="486"/>
      <c r="DSA358" s="486"/>
      <c r="DSB358" s="487"/>
      <c r="DSC358" s="485"/>
      <c r="DSD358" s="486"/>
      <c r="DSE358" s="486"/>
      <c r="DSF358" s="486"/>
      <c r="DSG358" s="486"/>
      <c r="DSH358" s="486"/>
      <c r="DSI358" s="486"/>
      <c r="DSJ358" s="487"/>
      <c r="DSK358" s="485"/>
      <c r="DSL358" s="486"/>
      <c r="DSM358" s="486"/>
      <c r="DSN358" s="486"/>
      <c r="DSO358" s="486"/>
      <c r="DSP358" s="486"/>
      <c r="DSQ358" s="486"/>
      <c r="DSR358" s="487"/>
      <c r="DSS358" s="485"/>
      <c r="DST358" s="486"/>
      <c r="DSU358" s="486"/>
      <c r="DSV358" s="486"/>
      <c r="DSW358" s="486"/>
      <c r="DSX358" s="486"/>
      <c r="DSY358" s="486"/>
      <c r="DSZ358" s="487"/>
      <c r="DTA358" s="485"/>
      <c r="DTB358" s="486"/>
      <c r="DTC358" s="486"/>
      <c r="DTD358" s="486"/>
      <c r="DTE358" s="486"/>
      <c r="DTF358" s="486"/>
      <c r="DTG358" s="486"/>
      <c r="DTH358" s="487"/>
      <c r="DTI358" s="485"/>
      <c r="DTJ358" s="486"/>
      <c r="DTK358" s="486"/>
      <c r="DTL358" s="486"/>
      <c r="DTM358" s="486"/>
      <c r="DTN358" s="486"/>
      <c r="DTO358" s="486"/>
      <c r="DTP358" s="487"/>
      <c r="DTQ358" s="485"/>
      <c r="DTR358" s="486"/>
      <c r="DTS358" s="486"/>
      <c r="DTT358" s="486"/>
      <c r="DTU358" s="486"/>
      <c r="DTV358" s="486"/>
      <c r="DTW358" s="486"/>
      <c r="DTX358" s="487"/>
      <c r="DTY358" s="485"/>
      <c r="DTZ358" s="486"/>
      <c r="DUA358" s="486"/>
      <c r="DUB358" s="486"/>
      <c r="DUC358" s="486"/>
      <c r="DUD358" s="486"/>
      <c r="DUE358" s="486"/>
      <c r="DUF358" s="487"/>
      <c r="DUG358" s="485"/>
      <c r="DUH358" s="486"/>
      <c r="DUI358" s="486"/>
      <c r="DUJ358" s="486"/>
      <c r="DUK358" s="486"/>
      <c r="DUL358" s="486"/>
      <c r="DUM358" s="486"/>
      <c r="DUN358" s="487"/>
      <c r="DUO358" s="485"/>
      <c r="DUP358" s="486"/>
      <c r="DUQ358" s="486"/>
      <c r="DUR358" s="486"/>
      <c r="DUS358" s="486"/>
      <c r="DUT358" s="486"/>
      <c r="DUU358" s="486"/>
      <c r="DUV358" s="487"/>
      <c r="DUW358" s="485"/>
      <c r="DUX358" s="486"/>
      <c r="DUY358" s="486"/>
      <c r="DUZ358" s="486"/>
      <c r="DVA358" s="486"/>
      <c r="DVB358" s="486"/>
      <c r="DVC358" s="486"/>
      <c r="DVD358" s="487"/>
      <c r="DVE358" s="485"/>
      <c r="DVF358" s="486"/>
      <c r="DVG358" s="486"/>
      <c r="DVH358" s="486"/>
      <c r="DVI358" s="486"/>
      <c r="DVJ358" s="486"/>
      <c r="DVK358" s="486"/>
      <c r="DVL358" s="487"/>
      <c r="DVM358" s="485"/>
      <c r="DVN358" s="486"/>
      <c r="DVO358" s="486"/>
      <c r="DVP358" s="486"/>
      <c r="DVQ358" s="486"/>
      <c r="DVR358" s="486"/>
      <c r="DVS358" s="486"/>
      <c r="DVT358" s="487"/>
      <c r="DVU358" s="485"/>
      <c r="DVV358" s="486"/>
      <c r="DVW358" s="486"/>
      <c r="DVX358" s="486"/>
      <c r="DVY358" s="486"/>
      <c r="DVZ358" s="486"/>
      <c r="DWA358" s="486"/>
      <c r="DWB358" s="487"/>
      <c r="DWC358" s="485"/>
      <c r="DWD358" s="486"/>
      <c r="DWE358" s="486"/>
      <c r="DWF358" s="486"/>
      <c r="DWG358" s="486"/>
      <c r="DWH358" s="486"/>
      <c r="DWI358" s="486"/>
      <c r="DWJ358" s="487"/>
      <c r="DWK358" s="485"/>
      <c r="DWL358" s="486"/>
      <c r="DWM358" s="486"/>
      <c r="DWN358" s="486"/>
      <c r="DWO358" s="486"/>
      <c r="DWP358" s="486"/>
      <c r="DWQ358" s="486"/>
      <c r="DWR358" s="487"/>
      <c r="DWS358" s="485"/>
      <c r="DWT358" s="486"/>
      <c r="DWU358" s="486"/>
      <c r="DWV358" s="486"/>
      <c r="DWW358" s="486"/>
      <c r="DWX358" s="486"/>
      <c r="DWY358" s="486"/>
      <c r="DWZ358" s="487"/>
      <c r="DXA358" s="485"/>
      <c r="DXB358" s="486"/>
      <c r="DXC358" s="486"/>
      <c r="DXD358" s="486"/>
      <c r="DXE358" s="486"/>
      <c r="DXF358" s="486"/>
      <c r="DXG358" s="486"/>
      <c r="DXH358" s="487"/>
      <c r="DXI358" s="485"/>
      <c r="DXJ358" s="486"/>
      <c r="DXK358" s="486"/>
      <c r="DXL358" s="486"/>
      <c r="DXM358" s="486"/>
      <c r="DXN358" s="486"/>
      <c r="DXO358" s="486"/>
      <c r="DXP358" s="487"/>
      <c r="DXQ358" s="485"/>
      <c r="DXR358" s="486"/>
      <c r="DXS358" s="486"/>
      <c r="DXT358" s="486"/>
      <c r="DXU358" s="486"/>
      <c r="DXV358" s="486"/>
      <c r="DXW358" s="486"/>
      <c r="DXX358" s="487"/>
      <c r="DXY358" s="485"/>
      <c r="DXZ358" s="486"/>
      <c r="DYA358" s="486"/>
      <c r="DYB358" s="486"/>
      <c r="DYC358" s="486"/>
      <c r="DYD358" s="486"/>
      <c r="DYE358" s="486"/>
      <c r="DYF358" s="487"/>
      <c r="DYG358" s="485"/>
      <c r="DYH358" s="486"/>
      <c r="DYI358" s="486"/>
      <c r="DYJ358" s="486"/>
      <c r="DYK358" s="486"/>
      <c r="DYL358" s="486"/>
      <c r="DYM358" s="486"/>
      <c r="DYN358" s="487"/>
      <c r="DYO358" s="485"/>
      <c r="DYP358" s="486"/>
      <c r="DYQ358" s="486"/>
      <c r="DYR358" s="486"/>
      <c r="DYS358" s="486"/>
      <c r="DYT358" s="486"/>
      <c r="DYU358" s="486"/>
      <c r="DYV358" s="487"/>
      <c r="DYW358" s="485"/>
      <c r="DYX358" s="486"/>
      <c r="DYY358" s="486"/>
      <c r="DYZ358" s="486"/>
      <c r="DZA358" s="486"/>
      <c r="DZB358" s="486"/>
      <c r="DZC358" s="486"/>
      <c r="DZD358" s="487"/>
      <c r="DZE358" s="485"/>
      <c r="DZF358" s="486"/>
      <c r="DZG358" s="486"/>
      <c r="DZH358" s="486"/>
      <c r="DZI358" s="486"/>
      <c r="DZJ358" s="486"/>
      <c r="DZK358" s="486"/>
      <c r="DZL358" s="487"/>
      <c r="DZM358" s="485"/>
      <c r="DZN358" s="486"/>
      <c r="DZO358" s="486"/>
      <c r="DZP358" s="486"/>
      <c r="DZQ358" s="486"/>
      <c r="DZR358" s="486"/>
      <c r="DZS358" s="486"/>
      <c r="DZT358" s="487"/>
      <c r="DZU358" s="485"/>
      <c r="DZV358" s="486"/>
      <c r="DZW358" s="486"/>
      <c r="DZX358" s="486"/>
      <c r="DZY358" s="486"/>
      <c r="DZZ358" s="486"/>
      <c r="EAA358" s="486"/>
      <c r="EAB358" s="487"/>
      <c r="EAC358" s="485"/>
      <c r="EAD358" s="486"/>
      <c r="EAE358" s="486"/>
      <c r="EAF358" s="486"/>
      <c r="EAG358" s="486"/>
      <c r="EAH358" s="486"/>
      <c r="EAI358" s="486"/>
      <c r="EAJ358" s="487"/>
      <c r="EAK358" s="485"/>
      <c r="EAL358" s="486"/>
      <c r="EAM358" s="486"/>
      <c r="EAN358" s="486"/>
      <c r="EAO358" s="486"/>
      <c r="EAP358" s="486"/>
      <c r="EAQ358" s="486"/>
      <c r="EAR358" s="487"/>
      <c r="EAS358" s="485"/>
      <c r="EAT358" s="486"/>
      <c r="EAU358" s="486"/>
      <c r="EAV358" s="486"/>
      <c r="EAW358" s="486"/>
      <c r="EAX358" s="486"/>
      <c r="EAY358" s="486"/>
      <c r="EAZ358" s="487"/>
      <c r="EBA358" s="485"/>
      <c r="EBB358" s="486"/>
      <c r="EBC358" s="486"/>
      <c r="EBD358" s="486"/>
      <c r="EBE358" s="486"/>
      <c r="EBF358" s="486"/>
      <c r="EBG358" s="486"/>
      <c r="EBH358" s="487"/>
      <c r="EBI358" s="485"/>
      <c r="EBJ358" s="486"/>
      <c r="EBK358" s="486"/>
      <c r="EBL358" s="486"/>
      <c r="EBM358" s="486"/>
      <c r="EBN358" s="486"/>
      <c r="EBO358" s="486"/>
      <c r="EBP358" s="487"/>
      <c r="EBQ358" s="485"/>
      <c r="EBR358" s="486"/>
      <c r="EBS358" s="486"/>
      <c r="EBT358" s="486"/>
      <c r="EBU358" s="486"/>
      <c r="EBV358" s="486"/>
      <c r="EBW358" s="486"/>
      <c r="EBX358" s="487"/>
      <c r="EBY358" s="485"/>
      <c r="EBZ358" s="486"/>
      <c r="ECA358" s="486"/>
      <c r="ECB358" s="486"/>
      <c r="ECC358" s="486"/>
      <c r="ECD358" s="486"/>
      <c r="ECE358" s="486"/>
      <c r="ECF358" s="487"/>
      <c r="ECG358" s="485"/>
      <c r="ECH358" s="486"/>
      <c r="ECI358" s="486"/>
      <c r="ECJ358" s="486"/>
      <c r="ECK358" s="486"/>
      <c r="ECL358" s="486"/>
      <c r="ECM358" s="486"/>
      <c r="ECN358" s="487"/>
      <c r="ECO358" s="485"/>
      <c r="ECP358" s="486"/>
      <c r="ECQ358" s="486"/>
      <c r="ECR358" s="486"/>
      <c r="ECS358" s="486"/>
      <c r="ECT358" s="486"/>
      <c r="ECU358" s="486"/>
      <c r="ECV358" s="487"/>
      <c r="ECW358" s="485"/>
      <c r="ECX358" s="486"/>
      <c r="ECY358" s="486"/>
      <c r="ECZ358" s="486"/>
      <c r="EDA358" s="486"/>
      <c r="EDB358" s="486"/>
      <c r="EDC358" s="486"/>
      <c r="EDD358" s="487"/>
      <c r="EDE358" s="485"/>
      <c r="EDF358" s="486"/>
      <c r="EDG358" s="486"/>
      <c r="EDH358" s="486"/>
      <c r="EDI358" s="486"/>
      <c r="EDJ358" s="486"/>
      <c r="EDK358" s="486"/>
      <c r="EDL358" s="487"/>
      <c r="EDM358" s="485"/>
      <c r="EDN358" s="486"/>
      <c r="EDO358" s="486"/>
      <c r="EDP358" s="486"/>
      <c r="EDQ358" s="486"/>
      <c r="EDR358" s="486"/>
      <c r="EDS358" s="486"/>
      <c r="EDT358" s="487"/>
      <c r="EDU358" s="485"/>
      <c r="EDV358" s="486"/>
      <c r="EDW358" s="486"/>
      <c r="EDX358" s="486"/>
      <c r="EDY358" s="486"/>
      <c r="EDZ358" s="486"/>
      <c r="EEA358" s="486"/>
      <c r="EEB358" s="487"/>
      <c r="EEC358" s="485"/>
      <c r="EED358" s="486"/>
      <c r="EEE358" s="486"/>
      <c r="EEF358" s="486"/>
      <c r="EEG358" s="486"/>
      <c r="EEH358" s="486"/>
      <c r="EEI358" s="486"/>
      <c r="EEJ358" s="487"/>
      <c r="EEK358" s="485"/>
      <c r="EEL358" s="486"/>
      <c r="EEM358" s="486"/>
      <c r="EEN358" s="486"/>
      <c r="EEO358" s="486"/>
      <c r="EEP358" s="486"/>
      <c r="EEQ358" s="486"/>
      <c r="EER358" s="487"/>
      <c r="EES358" s="485"/>
      <c r="EET358" s="486"/>
      <c r="EEU358" s="486"/>
      <c r="EEV358" s="486"/>
      <c r="EEW358" s="486"/>
      <c r="EEX358" s="486"/>
      <c r="EEY358" s="486"/>
      <c r="EEZ358" s="487"/>
      <c r="EFA358" s="485"/>
      <c r="EFB358" s="486"/>
      <c r="EFC358" s="486"/>
      <c r="EFD358" s="486"/>
      <c r="EFE358" s="486"/>
      <c r="EFF358" s="486"/>
      <c r="EFG358" s="486"/>
      <c r="EFH358" s="487"/>
      <c r="EFI358" s="485"/>
      <c r="EFJ358" s="486"/>
      <c r="EFK358" s="486"/>
      <c r="EFL358" s="486"/>
      <c r="EFM358" s="486"/>
      <c r="EFN358" s="486"/>
      <c r="EFO358" s="486"/>
      <c r="EFP358" s="487"/>
      <c r="EFQ358" s="485"/>
      <c r="EFR358" s="486"/>
      <c r="EFS358" s="486"/>
      <c r="EFT358" s="486"/>
      <c r="EFU358" s="486"/>
      <c r="EFV358" s="486"/>
      <c r="EFW358" s="486"/>
      <c r="EFX358" s="487"/>
      <c r="EFY358" s="485"/>
      <c r="EFZ358" s="486"/>
      <c r="EGA358" s="486"/>
      <c r="EGB358" s="486"/>
      <c r="EGC358" s="486"/>
      <c r="EGD358" s="486"/>
      <c r="EGE358" s="486"/>
      <c r="EGF358" s="487"/>
      <c r="EGG358" s="485"/>
      <c r="EGH358" s="486"/>
      <c r="EGI358" s="486"/>
      <c r="EGJ358" s="486"/>
      <c r="EGK358" s="486"/>
      <c r="EGL358" s="486"/>
      <c r="EGM358" s="486"/>
      <c r="EGN358" s="487"/>
      <c r="EGO358" s="485"/>
      <c r="EGP358" s="486"/>
      <c r="EGQ358" s="486"/>
      <c r="EGR358" s="486"/>
      <c r="EGS358" s="486"/>
      <c r="EGT358" s="486"/>
      <c r="EGU358" s="486"/>
      <c r="EGV358" s="487"/>
      <c r="EGW358" s="485"/>
      <c r="EGX358" s="486"/>
      <c r="EGY358" s="486"/>
      <c r="EGZ358" s="486"/>
      <c r="EHA358" s="486"/>
      <c r="EHB358" s="486"/>
      <c r="EHC358" s="486"/>
      <c r="EHD358" s="487"/>
      <c r="EHE358" s="485"/>
      <c r="EHF358" s="486"/>
      <c r="EHG358" s="486"/>
      <c r="EHH358" s="486"/>
      <c r="EHI358" s="486"/>
      <c r="EHJ358" s="486"/>
      <c r="EHK358" s="486"/>
      <c r="EHL358" s="487"/>
      <c r="EHM358" s="485"/>
      <c r="EHN358" s="486"/>
      <c r="EHO358" s="486"/>
      <c r="EHP358" s="486"/>
      <c r="EHQ358" s="486"/>
      <c r="EHR358" s="486"/>
      <c r="EHS358" s="486"/>
      <c r="EHT358" s="487"/>
      <c r="EHU358" s="485"/>
      <c r="EHV358" s="486"/>
      <c r="EHW358" s="486"/>
      <c r="EHX358" s="486"/>
      <c r="EHY358" s="486"/>
      <c r="EHZ358" s="486"/>
      <c r="EIA358" s="486"/>
      <c r="EIB358" s="487"/>
      <c r="EIC358" s="485"/>
      <c r="EID358" s="486"/>
      <c r="EIE358" s="486"/>
      <c r="EIF358" s="486"/>
      <c r="EIG358" s="486"/>
      <c r="EIH358" s="486"/>
      <c r="EII358" s="486"/>
      <c r="EIJ358" s="487"/>
      <c r="EIK358" s="485"/>
      <c r="EIL358" s="486"/>
      <c r="EIM358" s="486"/>
      <c r="EIN358" s="486"/>
      <c r="EIO358" s="486"/>
      <c r="EIP358" s="486"/>
      <c r="EIQ358" s="486"/>
      <c r="EIR358" s="487"/>
      <c r="EIS358" s="485"/>
      <c r="EIT358" s="486"/>
      <c r="EIU358" s="486"/>
      <c r="EIV358" s="486"/>
      <c r="EIW358" s="486"/>
      <c r="EIX358" s="486"/>
      <c r="EIY358" s="486"/>
      <c r="EIZ358" s="487"/>
      <c r="EJA358" s="485"/>
      <c r="EJB358" s="486"/>
      <c r="EJC358" s="486"/>
      <c r="EJD358" s="486"/>
      <c r="EJE358" s="486"/>
      <c r="EJF358" s="486"/>
      <c r="EJG358" s="486"/>
      <c r="EJH358" s="487"/>
      <c r="EJI358" s="485"/>
      <c r="EJJ358" s="486"/>
      <c r="EJK358" s="486"/>
      <c r="EJL358" s="486"/>
      <c r="EJM358" s="486"/>
      <c r="EJN358" s="486"/>
      <c r="EJO358" s="486"/>
      <c r="EJP358" s="487"/>
      <c r="EJQ358" s="485"/>
      <c r="EJR358" s="486"/>
      <c r="EJS358" s="486"/>
      <c r="EJT358" s="486"/>
      <c r="EJU358" s="486"/>
      <c r="EJV358" s="486"/>
      <c r="EJW358" s="486"/>
      <c r="EJX358" s="487"/>
      <c r="EJY358" s="485"/>
      <c r="EJZ358" s="486"/>
      <c r="EKA358" s="486"/>
      <c r="EKB358" s="486"/>
      <c r="EKC358" s="486"/>
      <c r="EKD358" s="486"/>
      <c r="EKE358" s="486"/>
      <c r="EKF358" s="487"/>
      <c r="EKG358" s="485"/>
      <c r="EKH358" s="486"/>
      <c r="EKI358" s="486"/>
      <c r="EKJ358" s="486"/>
      <c r="EKK358" s="486"/>
      <c r="EKL358" s="486"/>
      <c r="EKM358" s="486"/>
      <c r="EKN358" s="487"/>
      <c r="EKO358" s="485"/>
      <c r="EKP358" s="486"/>
      <c r="EKQ358" s="486"/>
      <c r="EKR358" s="486"/>
      <c r="EKS358" s="486"/>
      <c r="EKT358" s="486"/>
      <c r="EKU358" s="486"/>
      <c r="EKV358" s="487"/>
      <c r="EKW358" s="485"/>
      <c r="EKX358" s="486"/>
      <c r="EKY358" s="486"/>
      <c r="EKZ358" s="486"/>
      <c r="ELA358" s="486"/>
      <c r="ELB358" s="486"/>
      <c r="ELC358" s="486"/>
      <c r="ELD358" s="487"/>
      <c r="ELE358" s="485"/>
      <c r="ELF358" s="486"/>
      <c r="ELG358" s="486"/>
      <c r="ELH358" s="486"/>
      <c r="ELI358" s="486"/>
      <c r="ELJ358" s="486"/>
      <c r="ELK358" s="486"/>
      <c r="ELL358" s="487"/>
      <c r="ELM358" s="485"/>
      <c r="ELN358" s="486"/>
      <c r="ELO358" s="486"/>
      <c r="ELP358" s="486"/>
      <c r="ELQ358" s="486"/>
      <c r="ELR358" s="486"/>
      <c r="ELS358" s="486"/>
      <c r="ELT358" s="487"/>
      <c r="ELU358" s="485"/>
      <c r="ELV358" s="486"/>
      <c r="ELW358" s="486"/>
      <c r="ELX358" s="486"/>
      <c r="ELY358" s="486"/>
      <c r="ELZ358" s="486"/>
      <c r="EMA358" s="486"/>
      <c r="EMB358" s="487"/>
      <c r="EMC358" s="485"/>
      <c r="EMD358" s="486"/>
      <c r="EME358" s="486"/>
      <c r="EMF358" s="486"/>
      <c r="EMG358" s="486"/>
      <c r="EMH358" s="486"/>
      <c r="EMI358" s="486"/>
      <c r="EMJ358" s="487"/>
      <c r="EMK358" s="485"/>
      <c r="EML358" s="486"/>
      <c r="EMM358" s="486"/>
      <c r="EMN358" s="486"/>
      <c r="EMO358" s="486"/>
      <c r="EMP358" s="486"/>
      <c r="EMQ358" s="486"/>
      <c r="EMR358" s="487"/>
      <c r="EMS358" s="485"/>
      <c r="EMT358" s="486"/>
      <c r="EMU358" s="486"/>
      <c r="EMV358" s="486"/>
      <c r="EMW358" s="486"/>
      <c r="EMX358" s="486"/>
      <c r="EMY358" s="486"/>
      <c r="EMZ358" s="487"/>
      <c r="ENA358" s="485"/>
      <c r="ENB358" s="486"/>
      <c r="ENC358" s="486"/>
      <c r="END358" s="486"/>
      <c r="ENE358" s="486"/>
      <c r="ENF358" s="486"/>
      <c r="ENG358" s="486"/>
      <c r="ENH358" s="487"/>
      <c r="ENI358" s="485"/>
      <c r="ENJ358" s="486"/>
      <c r="ENK358" s="486"/>
      <c r="ENL358" s="486"/>
      <c r="ENM358" s="486"/>
      <c r="ENN358" s="486"/>
      <c r="ENO358" s="486"/>
      <c r="ENP358" s="487"/>
      <c r="ENQ358" s="485"/>
      <c r="ENR358" s="486"/>
      <c r="ENS358" s="486"/>
      <c r="ENT358" s="486"/>
      <c r="ENU358" s="486"/>
      <c r="ENV358" s="486"/>
      <c r="ENW358" s="486"/>
      <c r="ENX358" s="487"/>
      <c r="ENY358" s="485"/>
      <c r="ENZ358" s="486"/>
      <c r="EOA358" s="486"/>
      <c r="EOB358" s="486"/>
      <c r="EOC358" s="486"/>
      <c r="EOD358" s="486"/>
      <c r="EOE358" s="486"/>
      <c r="EOF358" s="487"/>
      <c r="EOG358" s="485"/>
      <c r="EOH358" s="486"/>
      <c r="EOI358" s="486"/>
      <c r="EOJ358" s="486"/>
      <c r="EOK358" s="486"/>
      <c r="EOL358" s="486"/>
      <c r="EOM358" s="486"/>
      <c r="EON358" s="487"/>
      <c r="EOO358" s="485"/>
      <c r="EOP358" s="486"/>
      <c r="EOQ358" s="486"/>
      <c r="EOR358" s="486"/>
      <c r="EOS358" s="486"/>
      <c r="EOT358" s="486"/>
      <c r="EOU358" s="486"/>
      <c r="EOV358" s="487"/>
      <c r="EOW358" s="485"/>
      <c r="EOX358" s="486"/>
      <c r="EOY358" s="486"/>
      <c r="EOZ358" s="486"/>
      <c r="EPA358" s="486"/>
      <c r="EPB358" s="486"/>
      <c r="EPC358" s="486"/>
      <c r="EPD358" s="487"/>
      <c r="EPE358" s="485"/>
      <c r="EPF358" s="486"/>
      <c r="EPG358" s="486"/>
      <c r="EPH358" s="486"/>
      <c r="EPI358" s="486"/>
      <c r="EPJ358" s="486"/>
      <c r="EPK358" s="486"/>
      <c r="EPL358" s="487"/>
      <c r="EPM358" s="485"/>
      <c r="EPN358" s="486"/>
      <c r="EPO358" s="486"/>
      <c r="EPP358" s="486"/>
      <c r="EPQ358" s="486"/>
      <c r="EPR358" s="486"/>
      <c r="EPS358" s="486"/>
      <c r="EPT358" s="487"/>
      <c r="EPU358" s="485"/>
      <c r="EPV358" s="486"/>
      <c r="EPW358" s="486"/>
      <c r="EPX358" s="486"/>
      <c r="EPY358" s="486"/>
      <c r="EPZ358" s="486"/>
      <c r="EQA358" s="486"/>
      <c r="EQB358" s="487"/>
      <c r="EQC358" s="485"/>
      <c r="EQD358" s="486"/>
      <c r="EQE358" s="486"/>
      <c r="EQF358" s="486"/>
      <c r="EQG358" s="486"/>
      <c r="EQH358" s="486"/>
      <c r="EQI358" s="486"/>
      <c r="EQJ358" s="487"/>
      <c r="EQK358" s="485"/>
      <c r="EQL358" s="486"/>
      <c r="EQM358" s="486"/>
      <c r="EQN358" s="486"/>
      <c r="EQO358" s="486"/>
      <c r="EQP358" s="486"/>
      <c r="EQQ358" s="486"/>
      <c r="EQR358" s="487"/>
      <c r="EQS358" s="485"/>
      <c r="EQT358" s="486"/>
      <c r="EQU358" s="486"/>
      <c r="EQV358" s="486"/>
      <c r="EQW358" s="486"/>
      <c r="EQX358" s="486"/>
      <c r="EQY358" s="486"/>
      <c r="EQZ358" s="487"/>
      <c r="ERA358" s="485"/>
      <c r="ERB358" s="486"/>
      <c r="ERC358" s="486"/>
      <c r="ERD358" s="486"/>
      <c r="ERE358" s="486"/>
      <c r="ERF358" s="486"/>
      <c r="ERG358" s="486"/>
      <c r="ERH358" s="487"/>
      <c r="ERI358" s="485"/>
      <c r="ERJ358" s="486"/>
      <c r="ERK358" s="486"/>
      <c r="ERL358" s="486"/>
      <c r="ERM358" s="486"/>
      <c r="ERN358" s="486"/>
      <c r="ERO358" s="486"/>
      <c r="ERP358" s="487"/>
      <c r="ERQ358" s="485"/>
      <c r="ERR358" s="486"/>
      <c r="ERS358" s="486"/>
      <c r="ERT358" s="486"/>
      <c r="ERU358" s="486"/>
      <c r="ERV358" s="486"/>
      <c r="ERW358" s="486"/>
      <c r="ERX358" s="487"/>
      <c r="ERY358" s="485"/>
      <c r="ERZ358" s="486"/>
      <c r="ESA358" s="486"/>
      <c r="ESB358" s="486"/>
      <c r="ESC358" s="486"/>
      <c r="ESD358" s="486"/>
      <c r="ESE358" s="486"/>
      <c r="ESF358" s="487"/>
      <c r="ESG358" s="485"/>
      <c r="ESH358" s="486"/>
      <c r="ESI358" s="486"/>
      <c r="ESJ358" s="486"/>
      <c r="ESK358" s="486"/>
      <c r="ESL358" s="486"/>
      <c r="ESM358" s="486"/>
      <c r="ESN358" s="487"/>
      <c r="ESO358" s="485"/>
      <c r="ESP358" s="486"/>
      <c r="ESQ358" s="486"/>
      <c r="ESR358" s="486"/>
      <c r="ESS358" s="486"/>
      <c r="EST358" s="486"/>
      <c r="ESU358" s="486"/>
      <c r="ESV358" s="487"/>
      <c r="ESW358" s="485"/>
      <c r="ESX358" s="486"/>
      <c r="ESY358" s="486"/>
      <c r="ESZ358" s="486"/>
      <c r="ETA358" s="486"/>
      <c r="ETB358" s="486"/>
      <c r="ETC358" s="486"/>
      <c r="ETD358" s="487"/>
      <c r="ETE358" s="485"/>
      <c r="ETF358" s="486"/>
      <c r="ETG358" s="486"/>
      <c r="ETH358" s="486"/>
      <c r="ETI358" s="486"/>
      <c r="ETJ358" s="486"/>
      <c r="ETK358" s="486"/>
      <c r="ETL358" s="487"/>
      <c r="ETM358" s="485"/>
      <c r="ETN358" s="486"/>
      <c r="ETO358" s="486"/>
      <c r="ETP358" s="486"/>
      <c r="ETQ358" s="486"/>
      <c r="ETR358" s="486"/>
      <c r="ETS358" s="486"/>
      <c r="ETT358" s="487"/>
      <c r="ETU358" s="485"/>
      <c r="ETV358" s="486"/>
      <c r="ETW358" s="486"/>
      <c r="ETX358" s="486"/>
      <c r="ETY358" s="486"/>
      <c r="ETZ358" s="486"/>
      <c r="EUA358" s="486"/>
      <c r="EUB358" s="487"/>
      <c r="EUC358" s="485"/>
      <c r="EUD358" s="486"/>
      <c r="EUE358" s="486"/>
      <c r="EUF358" s="486"/>
      <c r="EUG358" s="486"/>
      <c r="EUH358" s="486"/>
      <c r="EUI358" s="486"/>
      <c r="EUJ358" s="487"/>
      <c r="EUK358" s="485"/>
      <c r="EUL358" s="486"/>
      <c r="EUM358" s="486"/>
      <c r="EUN358" s="486"/>
      <c r="EUO358" s="486"/>
      <c r="EUP358" s="486"/>
      <c r="EUQ358" s="486"/>
      <c r="EUR358" s="487"/>
      <c r="EUS358" s="485"/>
      <c r="EUT358" s="486"/>
      <c r="EUU358" s="486"/>
      <c r="EUV358" s="486"/>
      <c r="EUW358" s="486"/>
      <c r="EUX358" s="486"/>
      <c r="EUY358" s="486"/>
      <c r="EUZ358" s="487"/>
      <c r="EVA358" s="485"/>
      <c r="EVB358" s="486"/>
      <c r="EVC358" s="486"/>
      <c r="EVD358" s="486"/>
      <c r="EVE358" s="486"/>
      <c r="EVF358" s="486"/>
      <c r="EVG358" s="486"/>
      <c r="EVH358" s="487"/>
      <c r="EVI358" s="485"/>
      <c r="EVJ358" s="486"/>
      <c r="EVK358" s="486"/>
      <c r="EVL358" s="486"/>
      <c r="EVM358" s="486"/>
      <c r="EVN358" s="486"/>
      <c r="EVO358" s="486"/>
      <c r="EVP358" s="487"/>
      <c r="EVQ358" s="485"/>
      <c r="EVR358" s="486"/>
      <c r="EVS358" s="486"/>
      <c r="EVT358" s="486"/>
      <c r="EVU358" s="486"/>
      <c r="EVV358" s="486"/>
      <c r="EVW358" s="486"/>
      <c r="EVX358" s="487"/>
      <c r="EVY358" s="485"/>
      <c r="EVZ358" s="486"/>
      <c r="EWA358" s="486"/>
      <c r="EWB358" s="486"/>
      <c r="EWC358" s="486"/>
      <c r="EWD358" s="486"/>
      <c r="EWE358" s="486"/>
      <c r="EWF358" s="487"/>
      <c r="EWG358" s="485"/>
      <c r="EWH358" s="486"/>
      <c r="EWI358" s="486"/>
      <c r="EWJ358" s="486"/>
      <c r="EWK358" s="486"/>
      <c r="EWL358" s="486"/>
      <c r="EWM358" s="486"/>
      <c r="EWN358" s="487"/>
      <c r="EWO358" s="485"/>
      <c r="EWP358" s="486"/>
      <c r="EWQ358" s="486"/>
      <c r="EWR358" s="486"/>
      <c r="EWS358" s="486"/>
      <c r="EWT358" s="486"/>
      <c r="EWU358" s="486"/>
      <c r="EWV358" s="487"/>
      <c r="EWW358" s="485"/>
      <c r="EWX358" s="486"/>
      <c r="EWY358" s="486"/>
      <c r="EWZ358" s="486"/>
      <c r="EXA358" s="486"/>
      <c r="EXB358" s="486"/>
      <c r="EXC358" s="486"/>
      <c r="EXD358" s="487"/>
      <c r="EXE358" s="485"/>
      <c r="EXF358" s="486"/>
      <c r="EXG358" s="486"/>
      <c r="EXH358" s="486"/>
      <c r="EXI358" s="486"/>
      <c r="EXJ358" s="486"/>
      <c r="EXK358" s="486"/>
      <c r="EXL358" s="487"/>
      <c r="EXM358" s="485"/>
      <c r="EXN358" s="486"/>
      <c r="EXO358" s="486"/>
      <c r="EXP358" s="486"/>
      <c r="EXQ358" s="486"/>
      <c r="EXR358" s="486"/>
      <c r="EXS358" s="486"/>
      <c r="EXT358" s="487"/>
      <c r="EXU358" s="485"/>
      <c r="EXV358" s="486"/>
      <c r="EXW358" s="486"/>
      <c r="EXX358" s="486"/>
      <c r="EXY358" s="486"/>
      <c r="EXZ358" s="486"/>
      <c r="EYA358" s="486"/>
      <c r="EYB358" s="487"/>
      <c r="EYC358" s="485"/>
      <c r="EYD358" s="486"/>
      <c r="EYE358" s="486"/>
      <c r="EYF358" s="486"/>
      <c r="EYG358" s="486"/>
      <c r="EYH358" s="486"/>
      <c r="EYI358" s="486"/>
      <c r="EYJ358" s="487"/>
      <c r="EYK358" s="485"/>
      <c r="EYL358" s="486"/>
      <c r="EYM358" s="486"/>
      <c r="EYN358" s="486"/>
      <c r="EYO358" s="486"/>
      <c r="EYP358" s="486"/>
      <c r="EYQ358" s="486"/>
      <c r="EYR358" s="487"/>
      <c r="EYS358" s="485"/>
      <c r="EYT358" s="486"/>
      <c r="EYU358" s="486"/>
      <c r="EYV358" s="486"/>
      <c r="EYW358" s="486"/>
      <c r="EYX358" s="486"/>
      <c r="EYY358" s="486"/>
      <c r="EYZ358" s="487"/>
      <c r="EZA358" s="485"/>
      <c r="EZB358" s="486"/>
      <c r="EZC358" s="486"/>
      <c r="EZD358" s="486"/>
      <c r="EZE358" s="486"/>
      <c r="EZF358" s="486"/>
      <c r="EZG358" s="486"/>
      <c r="EZH358" s="487"/>
      <c r="EZI358" s="485"/>
      <c r="EZJ358" s="486"/>
      <c r="EZK358" s="486"/>
      <c r="EZL358" s="486"/>
      <c r="EZM358" s="486"/>
      <c r="EZN358" s="486"/>
      <c r="EZO358" s="486"/>
      <c r="EZP358" s="487"/>
      <c r="EZQ358" s="485"/>
      <c r="EZR358" s="486"/>
      <c r="EZS358" s="486"/>
      <c r="EZT358" s="486"/>
      <c r="EZU358" s="486"/>
      <c r="EZV358" s="486"/>
      <c r="EZW358" s="486"/>
      <c r="EZX358" s="487"/>
      <c r="EZY358" s="485"/>
      <c r="EZZ358" s="486"/>
      <c r="FAA358" s="486"/>
      <c r="FAB358" s="486"/>
      <c r="FAC358" s="486"/>
      <c r="FAD358" s="486"/>
      <c r="FAE358" s="486"/>
      <c r="FAF358" s="487"/>
      <c r="FAG358" s="485"/>
      <c r="FAH358" s="486"/>
      <c r="FAI358" s="486"/>
      <c r="FAJ358" s="486"/>
      <c r="FAK358" s="486"/>
      <c r="FAL358" s="486"/>
      <c r="FAM358" s="486"/>
      <c r="FAN358" s="487"/>
      <c r="FAO358" s="485"/>
      <c r="FAP358" s="486"/>
      <c r="FAQ358" s="486"/>
      <c r="FAR358" s="486"/>
      <c r="FAS358" s="486"/>
      <c r="FAT358" s="486"/>
      <c r="FAU358" s="486"/>
      <c r="FAV358" s="487"/>
      <c r="FAW358" s="485"/>
      <c r="FAX358" s="486"/>
      <c r="FAY358" s="486"/>
      <c r="FAZ358" s="486"/>
      <c r="FBA358" s="486"/>
      <c r="FBB358" s="486"/>
      <c r="FBC358" s="486"/>
      <c r="FBD358" s="487"/>
      <c r="FBE358" s="485"/>
      <c r="FBF358" s="486"/>
      <c r="FBG358" s="486"/>
      <c r="FBH358" s="486"/>
      <c r="FBI358" s="486"/>
      <c r="FBJ358" s="486"/>
      <c r="FBK358" s="486"/>
      <c r="FBL358" s="487"/>
      <c r="FBM358" s="485"/>
      <c r="FBN358" s="486"/>
      <c r="FBO358" s="486"/>
      <c r="FBP358" s="486"/>
      <c r="FBQ358" s="486"/>
      <c r="FBR358" s="486"/>
      <c r="FBS358" s="486"/>
      <c r="FBT358" s="487"/>
      <c r="FBU358" s="485"/>
      <c r="FBV358" s="486"/>
      <c r="FBW358" s="486"/>
      <c r="FBX358" s="486"/>
      <c r="FBY358" s="486"/>
      <c r="FBZ358" s="486"/>
      <c r="FCA358" s="486"/>
      <c r="FCB358" s="487"/>
      <c r="FCC358" s="485"/>
      <c r="FCD358" s="486"/>
      <c r="FCE358" s="486"/>
      <c r="FCF358" s="486"/>
      <c r="FCG358" s="486"/>
      <c r="FCH358" s="486"/>
      <c r="FCI358" s="486"/>
      <c r="FCJ358" s="487"/>
      <c r="FCK358" s="485"/>
      <c r="FCL358" s="486"/>
      <c r="FCM358" s="486"/>
      <c r="FCN358" s="486"/>
      <c r="FCO358" s="486"/>
      <c r="FCP358" s="486"/>
      <c r="FCQ358" s="486"/>
      <c r="FCR358" s="487"/>
      <c r="FCS358" s="485"/>
      <c r="FCT358" s="486"/>
      <c r="FCU358" s="486"/>
      <c r="FCV358" s="486"/>
      <c r="FCW358" s="486"/>
      <c r="FCX358" s="486"/>
      <c r="FCY358" s="486"/>
      <c r="FCZ358" s="487"/>
      <c r="FDA358" s="485"/>
      <c r="FDB358" s="486"/>
      <c r="FDC358" s="486"/>
      <c r="FDD358" s="486"/>
      <c r="FDE358" s="486"/>
      <c r="FDF358" s="486"/>
      <c r="FDG358" s="486"/>
      <c r="FDH358" s="487"/>
      <c r="FDI358" s="485"/>
      <c r="FDJ358" s="486"/>
      <c r="FDK358" s="486"/>
      <c r="FDL358" s="486"/>
      <c r="FDM358" s="486"/>
      <c r="FDN358" s="486"/>
      <c r="FDO358" s="486"/>
      <c r="FDP358" s="487"/>
      <c r="FDQ358" s="485"/>
      <c r="FDR358" s="486"/>
      <c r="FDS358" s="486"/>
      <c r="FDT358" s="486"/>
      <c r="FDU358" s="486"/>
      <c r="FDV358" s="486"/>
      <c r="FDW358" s="486"/>
      <c r="FDX358" s="487"/>
      <c r="FDY358" s="485"/>
      <c r="FDZ358" s="486"/>
      <c r="FEA358" s="486"/>
      <c r="FEB358" s="486"/>
      <c r="FEC358" s="486"/>
      <c r="FED358" s="486"/>
      <c r="FEE358" s="486"/>
      <c r="FEF358" s="487"/>
      <c r="FEG358" s="485"/>
      <c r="FEH358" s="486"/>
      <c r="FEI358" s="486"/>
      <c r="FEJ358" s="486"/>
      <c r="FEK358" s="486"/>
      <c r="FEL358" s="486"/>
      <c r="FEM358" s="486"/>
      <c r="FEN358" s="487"/>
      <c r="FEO358" s="485"/>
      <c r="FEP358" s="486"/>
      <c r="FEQ358" s="486"/>
      <c r="FER358" s="486"/>
      <c r="FES358" s="486"/>
      <c r="FET358" s="486"/>
      <c r="FEU358" s="486"/>
      <c r="FEV358" s="487"/>
      <c r="FEW358" s="485"/>
      <c r="FEX358" s="486"/>
      <c r="FEY358" s="486"/>
      <c r="FEZ358" s="486"/>
      <c r="FFA358" s="486"/>
      <c r="FFB358" s="486"/>
      <c r="FFC358" s="486"/>
      <c r="FFD358" s="487"/>
      <c r="FFE358" s="485"/>
      <c r="FFF358" s="486"/>
      <c r="FFG358" s="486"/>
      <c r="FFH358" s="486"/>
      <c r="FFI358" s="486"/>
      <c r="FFJ358" s="486"/>
      <c r="FFK358" s="486"/>
      <c r="FFL358" s="487"/>
      <c r="FFM358" s="485"/>
      <c r="FFN358" s="486"/>
      <c r="FFO358" s="486"/>
      <c r="FFP358" s="486"/>
      <c r="FFQ358" s="486"/>
      <c r="FFR358" s="486"/>
      <c r="FFS358" s="486"/>
      <c r="FFT358" s="487"/>
      <c r="FFU358" s="485"/>
      <c r="FFV358" s="486"/>
      <c r="FFW358" s="486"/>
      <c r="FFX358" s="486"/>
      <c r="FFY358" s="486"/>
      <c r="FFZ358" s="486"/>
      <c r="FGA358" s="486"/>
      <c r="FGB358" s="487"/>
      <c r="FGC358" s="485"/>
      <c r="FGD358" s="486"/>
      <c r="FGE358" s="486"/>
      <c r="FGF358" s="486"/>
      <c r="FGG358" s="486"/>
      <c r="FGH358" s="486"/>
      <c r="FGI358" s="486"/>
      <c r="FGJ358" s="487"/>
      <c r="FGK358" s="485"/>
      <c r="FGL358" s="486"/>
      <c r="FGM358" s="486"/>
      <c r="FGN358" s="486"/>
      <c r="FGO358" s="486"/>
      <c r="FGP358" s="486"/>
      <c r="FGQ358" s="486"/>
      <c r="FGR358" s="487"/>
      <c r="FGS358" s="485"/>
      <c r="FGT358" s="486"/>
      <c r="FGU358" s="486"/>
      <c r="FGV358" s="486"/>
      <c r="FGW358" s="486"/>
      <c r="FGX358" s="486"/>
      <c r="FGY358" s="486"/>
      <c r="FGZ358" s="487"/>
      <c r="FHA358" s="485"/>
      <c r="FHB358" s="486"/>
      <c r="FHC358" s="486"/>
      <c r="FHD358" s="486"/>
      <c r="FHE358" s="486"/>
      <c r="FHF358" s="486"/>
      <c r="FHG358" s="486"/>
      <c r="FHH358" s="487"/>
      <c r="FHI358" s="485"/>
      <c r="FHJ358" s="486"/>
      <c r="FHK358" s="486"/>
      <c r="FHL358" s="486"/>
      <c r="FHM358" s="486"/>
      <c r="FHN358" s="486"/>
      <c r="FHO358" s="486"/>
      <c r="FHP358" s="487"/>
      <c r="FHQ358" s="485"/>
      <c r="FHR358" s="486"/>
      <c r="FHS358" s="486"/>
      <c r="FHT358" s="486"/>
      <c r="FHU358" s="486"/>
      <c r="FHV358" s="486"/>
      <c r="FHW358" s="486"/>
      <c r="FHX358" s="487"/>
      <c r="FHY358" s="485"/>
      <c r="FHZ358" s="486"/>
      <c r="FIA358" s="486"/>
      <c r="FIB358" s="486"/>
      <c r="FIC358" s="486"/>
      <c r="FID358" s="486"/>
      <c r="FIE358" s="486"/>
      <c r="FIF358" s="487"/>
      <c r="FIG358" s="485"/>
      <c r="FIH358" s="486"/>
      <c r="FII358" s="486"/>
      <c r="FIJ358" s="486"/>
      <c r="FIK358" s="486"/>
      <c r="FIL358" s="486"/>
      <c r="FIM358" s="486"/>
      <c r="FIN358" s="487"/>
      <c r="FIO358" s="485"/>
      <c r="FIP358" s="486"/>
      <c r="FIQ358" s="486"/>
      <c r="FIR358" s="486"/>
      <c r="FIS358" s="486"/>
      <c r="FIT358" s="486"/>
      <c r="FIU358" s="486"/>
      <c r="FIV358" s="487"/>
      <c r="FIW358" s="485"/>
      <c r="FIX358" s="486"/>
      <c r="FIY358" s="486"/>
      <c r="FIZ358" s="486"/>
      <c r="FJA358" s="486"/>
      <c r="FJB358" s="486"/>
      <c r="FJC358" s="486"/>
      <c r="FJD358" s="487"/>
      <c r="FJE358" s="485"/>
      <c r="FJF358" s="486"/>
      <c r="FJG358" s="486"/>
      <c r="FJH358" s="486"/>
      <c r="FJI358" s="486"/>
      <c r="FJJ358" s="486"/>
      <c r="FJK358" s="486"/>
      <c r="FJL358" s="487"/>
      <c r="FJM358" s="485"/>
      <c r="FJN358" s="486"/>
      <c r="FJO358" s="486"/>
      <c r="FJP358" s="486"/>
      <c r="FJQ358" s="486"/>
      <c r="FJR358" s="486"/>
      <c r="FJS358" s="486"/>
      <c r="FJT358" s="487"/>
      <c r="FJU358" s="485"/>
      <c r="FJV358" s="486"/>
      <c r="FJW358" s="486"/>
      <c r="FJX358" s="486"/>
      <c r="FJY358" s="486"/>
      <c r="FJZ358" s="486"/>
      <c r="FKA358" s="486"/>
      <c r="FKB358" s="487"/>
      <c r="FKC358" s="485"/>
      <c r="FKD358" s="486"/>
      <c r="FKE358" s="486"/>
      <c r="FKF358" s="486"/>
      <c r="FKG358" s="486"/>
      <c r="FKH358" s="486"/>
      <c r="FKI358" s="486"/>
      <c r="FKJ358" s="487"/>
      <c r="FKK358" s="485"/>
      <c r="FKL358" s="486"/>
      <c r="FKM358" s="486"/>
      <c r="FKN358" s="486"/>
      <c r="FKO358" s="486"/>
      <c r="FKP358" s="486"/>
      <c r="FKQ358" s="486"/>
      <c r="FKR358" s="487"/>
      <c r="FKS358" s="485"/>
      <c r="FKT358" s="486"/>
      <c r="FKU358" s="486"/>
      <c r="FKV358" s="486"/>
      <c r="FKW358" s="486"/>
      <c r="FKX358" s="486"/>
      <c r="FKY358" s="486"/>
      <c r="FKZ358" s="487"/>
      <c r="FLA358" s="485"/>
      <c r="FLB358" s="486"/>
      <c r="FLC358" s="486"/>
      <c r="FLD358" s="486"/>
      <c r="FLE358" s="486"/>
      <c r="FLF358" s="486"/>
      <c r="FLG358" s="486"/>
      <c r="FLH358" s="487"/>
      <c r="FLI358" s="485"/>
      <c r="FLJ358" s="486"/>
      <c r="FLK358" s="486"/>
      <c r="FLL358" s="486"/>
      <c r="FLM358" s="486"/>
      <c r="FLN358" s="486"/>
      <c r="FLO358" s="486"/>
      <c r="FLP358" s="487"/>
      <c r="FLQ358" s="485"/>
      <c r="FLR358" s="486"/>
      <c r="FLS358" s="486"/>
      <c r="FLT358" s="486"/>
      <c r="FLU358" s="486"/>
      <c r="FLV358" s="486"/>
      <c r="FLW358" s="486"/>
      <c r="FLX358" s="487"/>
      <c r="FLY358" s="485"/>
      <c r="FLZ358" s="486"/>
      <c r="FMA358" s="486"/>
      <c r="FMB358" s="486"/>
      <c r="FMC358" s="486"/>
      <c r="FMD358" s="486"/>
      <c r="FME358" s="486"/>
      <c r="FMF358" s="487"/>
      <c r="FMG358" s="485"/>
      <c r="FMH358" s="486"/>
      <c r="FMI358" s="486"/>
      <c r="FMJ358" s="486"/>
      <c r="FMK358" s="486"/>
      <c r="FML358" s="486"/>
      <c r="FMM358" s="486"/>
      <c r="FMN358" s="487"/>
      <c r="FMO358" s="485"/>
      <c r="FMP358" s="486"/>
      <c r="FMQ358" s="486"/>
      <c r="FMR358" s="486"/>
      <c r="FMS358" s="486"/>
      <c r="FMT358" s="486"/>
      <c r="FMU358" s="486"/>
      <c r="FMV358" s="487"/>
      <c r="FMW358" s="485"/>
      <c r="FMX358" s="486"/>
      <c r="FMY358" s="486"/>
      <c r="FMZ358" s="486"/>
      <c r="FNA358" s="486"/>
      <c r="FNB358" s="486"/>
      <c r="FNC358" s="486"/>
      <c r="FND358" s="487"/>
      <c r="FNE358" s="485"/>
      <c r="FNF358" s="486"/>
      <c r="FNG358" s="486"/>
      <c r="FNH358" s="486"/>
      <c r="FNI358" s="486"/>
      <c r="FNJ358" s="486"/>
      <c r="FNK358" s="486"/>
      <c r="FNL358" s="487"/>
      <c r="FNM358" s="485"/>
      <c r="FNN358" s="486"/>
      <c r="FNO358" s="486"/>
      <c r="FNP358" s="486"/>
      <c r="FNQ358" s="486"/>
      <c r="FNR358" s="486"/>
      <c r="FNS358" s="486"/>
      <c r="FNT358" s="487"/>
      <c r="FNU358" s="485"/>
      <c r="FNV358" s="486"/>
      <c r="FNW358" s="486"/>
      <c r="FNX358" s="486"/>
      <c r="FNY358" s="486"/>
      <c r="FNZ358" s="486"/>
      <c r="FOA358" s="486"/>
      <c r="FOB358" s="487"/>
      <c r="FOC358" s="485"/>
      <c r="FOD358" s="486"/>
      <c r="FOE358" s="486"/>
      <c r="FOF358" s="486"/>
      <c r="FOG358" s="486"/>
      <c r="FOH358" s="486"/>
      <c r="FOI358" s="486"/>
      <c r="FOJ358" s="487"/>
      <c r="FOK358" s="485"/>
      <c r="FOL358" s="486"/>
      <c r="FOM358" s="486"/>
      <c r="FON358" s="486"/>
      <c r="FOO358" s="486"/>
      <c r="FOP358" s="486"/>
      <c r="FOQ358" s="486"/>
      <c r="FOR358" s="487"/>
      <c r="FOS358" s="485"/>
      <c r="FOT358" s="486"/>
      <c r="FOU358" s="486"/>
      <c r="FOV358" s="486"/>
      <c r="FOW358" s="486"/>
      <c r="FOX358" s="486"/>
      <c r="FOY358" s="486"/>
      <c r="FOZ358" s="487"/>
      <c r="FPA358" s="485"/>
      <c r="FPB358" s="486"/>
      <c r="FPC358" s="486"/>
      <c r="FPD358" s="486"/>
      <c r="FPE358" s="486"/>
      <c r="FPF358" s="486"/>
      <c r="FPG358" s="486"/>
      <c r="FPH358" s="487"/>
      <c r="FPI358" s="485"/>
      <c r="FPJ358" s="486"/>
      <c r="FPK358" s="486"/>
      <c r="FPL358" s="486"/>
      <c r="FPM358" s="486"/>
      <c r="FPN358" s="486"/>
      <c r="FPO358" s="486"/>
      <c r="FPP358" s="487"/>
      <c r="FPQ358" s="485"/>
      <c r="FPR358" s="486"/>
      <c r="FPS358" s="486"/>
      <c r="FPT358" s="486"/>
      <c r="FPU358" s="486"/>
      <c r="FPV358" s="486"/>
      <c r="FPW358" s="486"/>
      <c r="FPX358" s="487"/>
      <c r="FPY358" s="485"/>
      <c r="FPZ358" s="486"/>
      <c r="FQA358" s="486"/>
      <c r="FQB358" s="486"/>
      <c r="FQC358" s="486"/>
      <c r="FQD358" s="486"/>
      <c r="FQE358" s="486"/>
      <c r="FQF358" s="487"/>
      <c r="FQG358" s="485"/>
      <c r="FQH358" s="486"/>
      <c r="FQI358" s="486"/>
      <c r="FQJ358" s="486"/>
      <c r="FQK358" s="486"/>
      <c r="FQL358" s="486"/>
      <c r="FQM358" s="486"/>
      <c r="FQN358" s="487"/>
      <c r="FQO358" s="485"/>
      <c r="FQP358" s="486"/>
      <c r="FQQ358" s="486"/>
      <c r="FQR358" s="486"/>
      <c r="FQS358" s="486"/>
      <c r="FQT358" s="486"/>
      <c r="FQU358" s="486"/>
      <c r="FQV358" s="487"/>
      <c r="FQW358" s="485"/>
      <c r="FQX358" s="486"/>
      <c r="FQY358" s="486"/>
      <c r="FQZ358" s="486"/>
      <c r="FRA358" s="486"/>
      <c r="FRB358" s="486"/>
      <c r="FRC358" s="486"/>
      <c r="FRD358" s="487"/>
      <c r="FRE358" s="485"/>
      <c r="FRF358" s="486"/>
      <c r="FRG358" s="486"/>
      <c r="FRH358" s="486"/>
      <c r="FRI358" s="486"/>
      <c r="FRJ358" s="486"/>
      <c r="FRK358" s="486"/>
      <c r="FRL358" s="487"/>
      <c r="FRM358" s="485"/>
      <c r="FRN358" s="486"/>
      <c r="FRO358" s="486"/>
      <c r="FRP358" s="486"/>
      <c r="FRQ358" s="486"/>
      <c r="FRR358" s="486"/>
      <c r="FRS358" s="486"/>
      <c r="FRT358" s="487"/>
      <c r="FRU358" s="485"/>
      <c r="FRV358" s="486"/>
      <c r="FRW358" s="486"/>
      <c r="FRX358" s="486"/>
      <c r="FRY358" s="486"/>
      <c r="FRZ358" s="486"/>
      <c r="FSA358" s="486"/>
      <c r="FSB358" s="487"/>
      <c r="FSC358" s="485"/>
      <c r="FSD358" s="486"/>
      <c r="FSE358" s="486"/>
      <c r="FSF358" s="486"/>
      <c r="FSG358" s="486"/>
      <c r="FSH358" s="486"/>
      <c r="FSI358" s="486"/>
      <c r="FSJ358" s="487"/>
      <c r="FSK358" s="485"/>
      <c r="FSL358" s="486"/>
      <c r="FSM358" s="486"/>
      <c r="FSN358" s="486"/>
      <c r="FSO358" s="486"/>
      <c r="FSP358" s="486"/>
      <c r="FSQ358" s="486"/>
      <c r="FSR358" s="487"/>
      <c r="FSS358" s="485"/>
      <c r="FST358" s="486"/>
      <c r="FSU358" s="486"/>
      <c r="FSV358" s="486"/>
      <c r="FSW358" s="486"/>
      <c r="FSX358" s="486"/>
      <c r="FSY358" s="486"/>
      <c r="FSZ358" s="487"/>
      <c r="FTA358" s="485"/>
      <c r="FTB358" s="486"/>
      <c r="FTC358" s="486"/>
      <c r="FTD358" s="486"/>
      <c r="FTE358" s="486"/>
      <c r="FTF358" s="486"/>
      <c r="FTG358" s="486"/>
      <c r="FTH358" s="487"/>
      <c r="FTI358" s="485"/>
      <c r="FTJ358" s="486"/>
      <c r="FTK358" s="486"/>
      <c r="FTL358" s="486"/>
      <c r="FTM358" s="486"/>
      <c r="FTN358" s="486"/>
      <c r="FTO358" s="486"/>
      <c r="FTP358" s="487"/>
      <c r="FTQ358" s="485"/>
      <c r="FTR358" s="486"/>
      <c r="FTS358" s="486"/>
      <c r="FTT358" s="486"/>
      <c r="FTU358" s="486"/>
      <c r="FTV358" s="486"/>
      <c r="FTW358" s="486"/>
      <c r="FTX358" s="487"/>
      <c r="FTY358" s="485"/>
      <c r="FTZ358" s="486"/>
      <c r="FUA358" s="486"/>
      <c r="FUB358" s="486"/>
      <c r="FUC358" s="486"/>
      <c r="FUD358" s="486"/>
      <c r="FUE358" s="486"/>
      <c r="FUF358" s="487"/>
      <c r="FUG358" s="485"/>
      <c r="FUH358" s="486"/>
      <c r="FUI358" s="486"/>
      <c r="FUJ358" s="486"/>
      <c r="FUK358" s="486"/>
      <c r="FUL358" s="486"/>
      <c r="FUM358" s="486"/>
      <c r="FUN358" s="487"/>
      <c r="FUO358" s="485"/>
      <c r="FUP358" s="486"/>
      <c r="FUQ358" s="486"/>
      <c r="FUR358" s="486"/>
      <c r="FUS358" s="486"/>
      <c r="FUT358" s="486"/>
      <c r="FUU358" s="486"/>
      <c r="FUV358" s="487"/>
      <c r="FUW358" s="485"/>
      <c r="FUX358" s="486"/>
      <c r="FUY358" s="486"/>
      <c r="FUZ358" s="486"/>
      <c r="FVA358" s="486"/>
      <c r="FVB358" s="486"/>
      <c r="FVC358" s="486"/>
      <c r="FVD358" s="487"/>
      <c r="FVE358" s="485"/>
      <c r="FVF358" s="486"/>
      <c r="FVG358" s="486"/>
      <c r="FVH358" s="486"/>
      <c r="FVI358" s="486"/>
      <c r="FVJ358" s="486"/>
      <c r="FVK358" s="486"/>
      <c r="FVL358" s="487"/>
      <c r="FVM358" s="485"/>
      <c r="FVN358" s="486"/>
      <c r="FVO358" s="486"/>
      <c r="FVP358" s="486"/>
      <c r="FVQ358" s="486"/>
      <c r="FVR358" s="486"/>
      <c r="FVS358" s="486"/>
      <c r="FVT358" s="487"/>
      <c r="FVU358" s="485"/>
      <c r="FVV358" s="486"/>
      <c r="FVW358" s="486"/>
      <c r="FVX358" s="486"/>
      <c r="FVY358" s="486"/>
      <c r="FVZ358" s="486"/>
      <c r="FWA358" s="486"/>
      <c r="FWB358" s="487"/>
      <c r="FWC358" s="485"/>
      <c r="FWD358" s="486"/>
      <c r="FWE358" s="486"/>
      <c r="FWF358" s="486"/>
      <c r="FWG358" s="486"/>
      <c r="FWH358" s="486"/>
      <c r="FWI358" s="486"/>
      <c r="FWJ358" s="487"/>
      <c r="FWK358" s="485"/>
      <c r="FWL358" s="486"/>
      <c r="FWM358" s="486"/>
      <c r="FWN358" s="486"/>
      <c r="FWO358" s="486"/>
      <c r="FWP358" s="486"/>
      <c r="FWQ358" s="486"/>
      <c r="FWR358" s="487"/>
      <c r="FWS358" s="485"/>
      <c r="FWT358" s="486"/>
      <c r="FWU358" s="486"/>
      <c r="FWV358" s="486"/>
      <c r="FWW358" s="486"/>
      <c r="FWX358" s="486"/>
      <c r="FWY358" s="486"/>
      <c r="FWZ358" s="487"/>
      <c r="FXA358" s="485"/>
      <c r="FXB358" s="486"/>
      <c r="FXC358" s="486"/>
      <c r="FXD358" s="486"/>
      <c r="FXE358" s="486"/>
      <c r="FXF358" s="486"/>
      <c r="FXG358" s="486"/>
      <c r="FXH358" s="487"/>
      <c r="FXI358" s="485"/>
      <c r="FXJ358" s="486"/>
      <c r="FXK358" s="486"/>
      <c r="FXL358" s="486"/>
      <c r="FXM358" s="486"/>
      <c r="FXN358" s="486"/>
      <c r="FXO358" s="486"/>
      <c r="FXP358" s="487"/>
      <c r="FXQ358" s="485"/>
      <c r="FXR358" s="486"/>
      <c r="FXS358" s="486"/>
      <c r="FXT358" s="486"/>
      <c r="FXU358" s="486"/>
      <c r="FXV358" s="486"/>
      <c r="FXW358" s="486"/>
      <c r="FXX358" s="487"/>
      <c r="FXY358" s="485"/>
      <c r="FXZ358" s="486"/>
      <c r="FYA358" s="486"/>
      <c r="FYB358" s="486"/>
      <c r="FYC358" s="486"/>
      <c r="FYD358" s="486"/>
      <c r="FYE358" s="486"/>
      <c r="FYF358" s="487"/>
      <c r="FYG358" s="485"/>
      <c r="FYH358" s="486"/>
      <c r="FYI358" s="486"/>
      <c r="FYJ358" s="486"/>
      <c r="FYK358" s="486"/>
      <c r="FYL358" s="486"/>
      <c r="FYM358" s="486"/>
      <c r="FYN358" s="487"/>
      <c r="FYO358" s="485"/>
      <c r="FYP358" s="486"/>
      <c r="FYQ358" s="486"/>
      <c r="FYR358" s="486"/>
      <c r="FYS358" s="486"/>
      <c r="FYT358" s="486"/>
      <c r="FYU358" s="486"/>
      <c r="FYV358" s="487"/>
      <c r="FYW358" s="485"/>
      <c r="FYX358" s="486"/>
      <c r="FYY358" s="486"/>
      <c r="FYZ358" s="486"/>
      <c r="FZA358" s="486"/>
      <c r="FZB358" s="486"/>
      <c r="FZC358" s="486"/>
      <c r="FZD358" s="487"/>
      <c r="FZE358" s="485"/>
      <c r="FZF358" s="486"/>
      <c r="FZG358" s="486"/>
      <c r="FZH358" s="486"/>
      <c r="FZI358" s="486"/>
      <c r="FZJ358" s="486"/>
      <c r="FZK358" s="486"/>
      <c r="FZL358" s="487"/>
      <c r="FZM358" s="485"/>
      <c r="FZN358" s="486"/>
      <c r="FZO358" s="486"/>
      <c r="FZP358" s="486"/>
      <c r="FZQ358" s="486"/>
      <c r="FZR358" s="486"/>
      <c r="FZS358" s="486"/>
      <c r="FZT358" s="487"/>
      <c r="FZU358" s="485"/>
      <c r="FZV358" s="486"/>
      <c r="FZW358" s="486"/>
      <c r="FZX358" s="486"/>
      <c r="FZY358" s="486"/>
      <c r="FZZ358" s="486"/>
      <c r="GAA358" s="486"/>
      <c r="GAB358" s="487"/>
      <c r="GAC358" s="485"/>
      <c r="GAD358" s="486"/>
      <c r="GAE358" s="486"/>
      <c r="GAF358" s="486"/>
      <c r="GAG358" s="486"/>
      <c r="GAH358" s="486"/>
      <c r="GAI358" s="486"/>
      <c r="GAJ358" s="487"/>
      <c r="GAK358" s="485"/>
      <c r="GAL358" s="486"/>
      <c r="GAM358" s="486"/>
      <c r="GAN358" s="486"/>
      <c r="GAO358" s="486"/>
      <c r="GAP358" s="486"/>
      <c r="GAQ358" s="486"/>
      <c r="GAR358" s="487"/>
      <c r="GAS358" s="485"/>
      <c r="GAT358" s="486"/>
      <c r="GAU358" s="486"/>
      <c r="GAV358" s="486"/>
      <c r="GAW358" s="486"/>
      <c r="GAX358" s="486"/>
      <c r="GAY358" s="486"/>
      <c r="GAZ358" s="487"/>
      <c r="GBA358" s="485"/>
      <c r="GBB358" s="486"/>
      <c r="GBC358" s="486"/>
      <c r="GBD358" s="486"/>
      <c r="GBE358" s="486"/>
      <c r="GBF358" s="486"/>
      <c r="GBG358" s="486"/>
      <c r="GBH358" s="487"/>
      <c r="GBI358" s="485"/>
      <c r="GBJ358" s="486"/>
      <c r="GBK358" s="486"/>
      <c r="GBL358" s="486"/>
      <c r="GBM358" s="486"/>
      <c r="GBN358" s="486"/>
      <c r="GBO358" s="486"/>
      <c r="GBP358" s="487"/>
      <c r="GBQ358" s="485"/>
      <c r="GBR358" s="486"/>
      <c r="GBS358" s="486"/>
      <c r="GBT358" s="486"/>
      <c r="GBU358" s="486"/>
      <c r="GBV358" s="486"/>
      <c r="GBW358" s="486"/>
      <c r="GBX358" s="487"/>
      <c r="GBY358" s="485"/>
      <c r="GBZ358" s="486"/>
      <c r="GCA358" s="486"/>
      <c r="GCB358" s="486"/>
      <c r="GCC358" s="486"/>
      <c r="GCD358" s="486"/>
      <c r="GCE358" s="486"/>
      <c r="GCF358" s="487"/>
      <c r="GCG358" s="485"/>
      <c r="GCH358" s="486"/>
      <c r="GCI358" s="486"/>
      <c r="GCJ358" s="486"/>
      <c r="GCK358" s="486"/>
      <c r="GCL358" s="486"/>
      <c r="GCM358" s="486"/>
      <c r="GCN358" s="487"/>
      <c r="GCO358" s="485"/>
      <c r="GCP358" s="486"/>
      <c r="GCQ358" s="486"/>
      <c r="GCR358" s="486"/>
      <c r="GCS358" s="486"/>
      <c r="GCT358" s="486"/>
      <c r="GCU358" s="486"/>
      <c r="GCV358" s="487"/>
      <c r="GCW358" s="485"/>
      <c r="GCX358" s="486"/>
      <c r="GCY358" s="486"/>
      <c r="GCZ358" s="486"/>
      <c r="GDA358" s="486"/>
      <c r="GDB358" s="486"/>
      <c r="GDC358" s="486"/>
      <c r="GDD358" s="487"/>
      <c r="GDE358" s="485"/>
      <c r="GDF358" s="486"/>
      <c r="GDG358" s="486"/>
      <c r="GDH358" s="486"/>
      <c r="GDI358" s="486"/>
      <c r="GDJ358" s="486"/>
      <c r="GDK358" s="486"/>
      <c r="GDL358" s="487"/>
      <c r="GDM358" s="485"/>
      <c r="GDN358" s="486"/>
      <c r="GDO358" s="486"/>
      <c r="GDP358" s="486"/>
      <c r="GDQ358" s="486"/>
      <c r="GDR358" s="486"/>
      <c r="GDS358" s="486"/>
      <c r="GDT358" s="487"/>
      <c r="GDU358" s="485"/>
      <c r="GDV358" s="486"/>
      <c r="GDW358" s="486"/>
      <c r="GDX358" s="486"/>
      <c r="GDY358" s="486"/>
      <c r="GDZ358" s="486"/>
      <c r="GEA358" s="486"/>
      <c r="GEB358" s="487"/>
      <c r="GEC358" s="485"/>
      <c r="GED358" s="486"/>
      <c r="GEE358" s="486"/>
      <c r="GEF358" s="486"/>
      <c r="GEG358" s="486"/>
      <c r="GEH358" s="486"/>
      <c r="GEI358" s="486"/>
      <c r="GEJ358" s="487"/>
      <c r="GEK358" s="485"/>
      <c r="GEL358" s="486"/>
      <c r="GEM358" s="486"/>
      <c r="GEN358" s="486"/>
      <c r="GEO358" s="486"/>
      <c r="GEP358" s="486"/>
      <c r="GEQ358" s="486"/>
      <c r="GER358" s="487"/>
      <c r="GES358" s="485"/>
      <c r="GET358" s="486"/>
      <c r="GEU358" s="486"/>
      <c r="GEV358" s="486"/>
      <c r="GEW358" s="486"/>
      <c r="GEX358" s="486"/>
      <c r="GEY358" s="486"/>
      <c r="GEZ358" s="487"/>
      <c r="GFA358" s="485"/>
      <c r="GFB358" s="486"/>
      <c r="GFC358" s="486"/>
      <c r="GFD358" s="486"/>
      <c r="GFE358" s="486"/>
      <c r="GFF358" s="486"/>
      <c r="GFG358" s="486"/>
      <c r="GFH358" s="487"/>
      <c r="GFI358" s="485"/>
      <c r="GFJ358" s="486"/>
      <c r="GFK358" s="486"/>
      <c r="GFL358" s="486"/>
      <c r="GFM358" s="486"/>
      <c r="GFN358" s="486"/>
      <c r="GFO358" s="486"/>
      <c r="GFP358" s="487"/>
      <c r="GFQ358" s="485"/>
      <c r="GFR358" s="486"/>
      <c r="GFS358" s="486"/>
      <c r="GFT358" s="486"/>
      <c r="GFU358" s="486"/>
      <c r="GFV358" s="486"/>
      <c r="GFW358" s="486"/>
      <c r="GFX358" s="487"/>
      <c r="GFY358" s="485"/>
      <c r="GFZ358" s="486"/>
      <c r="GGA358" s="486"/>
      <c r="GGB358" s="486"/>
      <c r="GGC358" s="486"/>
      <c r="GGD358" s="486"/>
      <c r="GGE358" s="486"/>
      <c r="GGF358" s="487"/>
      <c r="GGG358" s="485"/>
      <c r="GGH358" s="486"/>
      <c r="GGI358" s="486"/>
      <c r="GGJ358" s="486"/>
      <c r="GGK358" s="486"/>
      <c r="GGL358" s="486"/>
      <c r="GGM358" s="486"/>
      <c r="GGN358" s="487"/>
      <c r="GGO358" s="485"/>
      <c r="GGP358" s="486"/>
      <c r="GGQ358" s="486"/>
      <c r="GGR358" s="486"/>
      <c r="GGS358" s="486"/>
      <c r="GGT358" s="486"/>
      <c r="GGU358" s="486"/>
      <c r="GGV358" s="487"/>
      <c r="GGW358" s="485"/>
      <c r="GGX358" s="486"/>
      <c r="GGY358" s="486"/>
      <c r="GGZ358" s="486"/>
      <c r="GHA358" s="486"/>
      <c r="GHB358" s="486"/>
      <c r="GHC358" s="486"/>
      <c r="GHD358" s="487"/>
      <c r="GHE358" s="485"/>
      <c r="GHF358" s="486"/>
      <c r="GHG358" s="486"/>
      <c r="GHH358" s="486"/>
      <c r="GHI358" s="486"/>
      <c r="GHJ358" s="486"/>
      <c r="GHK358" s="486"/>
      <c r="GHL358" s="487"/>
      <c r="GHM358" s="485"/>
      <c r="GHN358" s="486"/>
      <c r="GHO358" s="486"/>
      <c r="GHP358" s="486"/>
      <c r="GHQ358" s="486"/>
      <c r="GHR358" s="486"/>
      <c r="GHS358" s="486"/>
      <c r="GHT358" s="487"/>
      <c r="GHU358" s="485"/>
      <c r="GHV358" s="486"/>
      <c r="GHW358" s="486"/>
      <c r="GHX358" s="486"/>
      <c r="GHY358" s="486"/>
      <c r="GHZ358" s="486"/>
      <c r="GIA358" s="486"/>
      <c r="GIB358" s="487"/>
      <c r="GIC358" s="485"/>
      <c r="GID358" s="486"/>
      <c r="GIE358" s="486"/>
      <c r="GIF358" s="486"/>
      <c r="GIG358" s="486"/>
      <c r="GIH358" s="486"/>
      <c r="GII358" s="486"/>
      <c r="GIJ358" s="487"/>
      <c r="GIK358" s="485"/>
      <c r="GIL358" s="486"/>
      <c r="GIM358" s="486"/>
      <c r="GIN358" s="486"/>
      <c r="GIO358" s="486"/>
      <c r="GIP358" s="486"/>
      <c r="GIQ358" s="486"/>
      <c r="GIR358" s="487"/>
      <c r="GIS358" s="485"/>
      <c r="GIT358" s="486"/>
      <c r="GIU358" s="486"/>
      <c r="GIV358" s="486"/>
      <c r="GIW358" s="486"/>
      <c r="GIX358" s="486"/>
      <c r="GIY358" s="486"/>
      <c r="GIZ358" s="487"/>
      <c r="GJA358" s="485"/>
      <c r="GJB358" s="486"/>
      <c r="GJC358" s="486"/>
      <c r="GJD358" s="486"/>
      <c r="GJE358" s="486"/>
      <c r="GJF358" s="486"/>
      <c r="GJG358" s="486"/>
      <c r="GJH358" s="487"/>
      <c r="GJI358" s="485"/>
      <c r="GJJ358" s="486"/>
      <c r="GJK358" s="486"/>
      <c r="GJL358" s="486"/>
      <c r="GJM358" s="486"/>
      <c r="GJN358" s="486"/>
      <c r="GJO358" s="486"/>
      <c r="GJP358" s="487"/>
      <c r="GJQ358" s="485"/>
      <c r="GJR358" s="486"/>
      <c r="GJS358" s="486"/>
      <c r="GJT358" s="486"/>
      <c r="GJU358" s="486"/>
      <c r="GJV358" s="486"/>
      <c r="GJW358" s="486"/>
      <c r="GJX358" s="487"/>
      <c r="GJY358" s="485"/>
      <c r="GJZ358" s="486"/>
      <c r="GKA358" s="486"/>
      <c r="GKB358" s="486"/>
      <c r="GKC358" s="486"/>
      <c r="GKD358" s="486"/>
      <c r="GKE358" s="486"/>
      <c r="GKF358" s="487"/>
      <c r="GKG358" s="485"/>
      <c r="GKH358" s="486"/>
      <c r="GKI358" s="486"/>
      <c r="GKJ358" s="486"/>
      <c r="GKK358" s="486"/>
      <c r="GKL358" s="486"/>
      <c r="GKM358" s="486"/>
      <c r="GKN358" s="487"/>
      <c r="GKO358" s="485"/>
      <c r="GKP358" s="486"/>
      <c r="GKQ358" s="486"/>
      <c r="GKR358" s="486"/>
      <c r="GKS358" s="486"/>
      <c r="GKT358" s="486"/>
      <c r="GKU358" s="486"/>
      <c r="GKV358" s="487"/>
      <c r="GKW358" s="485"/>
      <c r="GKX358" s="486"/>
      <c r="GKY358" s="486"/>
      <c r="GKZ358" s="486"/>
      <c r="GLA358" s="486"/>
      <c r="GLB358" s="486"/>
      <c r="GLC358" s="486"/>
      <c r="GLD358" s="487"/>
      <c r="GLE358" s="485"/>
      <c r="GLF358" s="486"/>
      <c r="GLG358" s="486"/>
      <c r="GLH358" s="486"/>
      <c r="GLI358" s="486"/>
      <c r="GLJ358" s="486"/>
      <c r="GLK358" s="486"/>
      <c r="GLL358" s="487"/>
      <c r="GLM358" s="485"/>
      <c r="GLN358" s="486"/>
      <c r="GLO358" s="486"/>
      <c r="GLP358" s="486"/>
      <c r="GLQ358" s="486"/>
      <c r="GLR358" s="486"/>
      <c r="GLS358" s="486"/>
      <c r="GLT358" s="487"/>
      <c r="GLU358" s="485"/>
      <c r="GLV358" s="486"/>
      <c r="GLW358" s="486"/>
      <c r="GLX358" s="486"/>
      <c r="GLY358" s="486"/>
      <c r="GLZ358" s="486"/>
      <c r="GMA358" s="486"/>
      <c r="GMB358" s="487"/>
      <c r="GMC358" s="485"/>
      <c r="GMD358" s="486"/>
      <c r="GME358" s="486"/>
      <c r="GMF358" s="486"/>
      <c r="GMG358" s="486"/>
      <c r="GMH358" s="486"/>
      <c r="GMI358" s="486"/>
      <c r="GMJ358" s="487"/>
      <c r="GMK358" s="485"/>
      <c r="GML358" s="486"/>
      <c r="GMM358" s="486"/>
      <c r="GMN358" s="486"/>
      <c r="GMO358" s="486"/>
      <c r="GMP358" s="486"/>
      <c r="GMQ358" s="486"/>
      <c r="GMR358" s="487"/>
      <c r="GMS358" s="485"/>
      <c r="GMT358" s="486"/>
      <c r="GMU358" s="486"/>
      <c r="GMV358" s="486"/>
      <c r="GMW358" s="486"/>
      <c r="GMX358" s="486"/>
      <c r="GMY358" s="486"/>
      <c r="GMZ358" s="487"/>
      <c r="GNA358" s="485"/>
      <c r="GNB358" s="486"/>
      <c r="GNC358" s="486"/>
      <c r="GND358" s="486"/>
      <c r="GNE358" s="486"/>
      <c r="GNF358" s="486"/>
      <c r="GNG358" s="486"/>
      <c r="GNH358" s="487"/>
      <c r="GNI358" s="485"/>
      <c r="GNJ358" s="486"/>
      <c r="GNK358" s="486"/>
      <c r="GNL358" s="486"/>
      <c r="GNM358" s="486"/>
      <c r="GNN358" s="486"/>
      <c r="GNO358" s="486"/>
      <c r="GNP358" s="487"/>
      <c r="GNQ358" s="485"/>
      <c r="GNR358" s="486"/>
      <c r="GNS358" s="486"/>
      <c r="GNT358" s="486"/>
      <c r="GNU358" s="486"/>
      <c r="GNV358" s="486"/>
      <c r="GNW358" s="486"/>
      <c r="GNX358" s="487"/>
      <c r="GNY358" s="485"/>
      <c r="GNZ358" s="486"/>
      <c r="GOA358" s="486"/>
      <c r="GOB358" s="486"/>
      <c r="GOC358" s="486"/>
      <c r="GOD358" s="486"/>
      <c r="GOE358" s="486"/>
      <c r="GOF358" s="487"/>
      <c r="GOG358" s="485"/>
      <c r="GOH358" s="486"/>
      <c r="GOI358" s="486"/>
      <c r="GOJ358" s="486"/>
      <c r="GOK358" s="486"/>
      <c r="GOL358" s="486"/>
      <c r="GOM358" s="486"/>
      <c r="GON358" s="487"/>
      <c r="GOO358" s="485"/>
      <c r="GOP358" s="486"/>
      <c r="GOQ358" s="486"/>
      <c r="GOR358" s="486"/>
      <c r="GOS358" s="486"/>
      <c r="GOT358" s="486"/>
      <c r="GOU358" s="486"/>
      <c r="GOV358" s="487"/>
      <c r="GOW358" s="485"/>
      <c r="GOX358" s="486"/>
      <c r="GOY358" s="486"/>
      <c r="GOZ358" s="486"/>
      <c r="GPA358" s="486"/>
      <c r="GPB358" s="486"/>
      <c r="GPC358" s="486"/>
      <c r="GPD358" s="487"/>
      <c r="GPE358" s="485"/>
      <c r="GPF358" s="486"/>
      <c r="GPG358" s="486"/>
      <c r="GPH358" s="486"/>
      <c r="GPI358" s="486"/>
      <c r="GPJ358" s="486"/>
      <c r="GPK358" s="486"/>
      <c r="GPL358" s="487"/>
      <c r="GPM358" s="485"/>
      <c r="GPN358" s="486"/>
      <c r="GPO358" s="486"/>
      <c r="GPP358" s="486"/>
      <c r="GPQ358" s="486"/>
      <c r="GPR358" s="486"/>
      <c r="GPS358" s="486"/>
      <c r="GPT358" s="487"/>
      <c r="GPU358" s="485"/>
      <c r="GPV358" s="486"/>
      <c r="GPW358" s="486"/>
      <c r="GPX358" s="486"/>
      <c r="GPY358" s="486"/>
      <c r="GPZ358" s="486"/>
      <c r="GQA358" s="486"/>
      <c r="GQB358" s="487"/>
      <c r="GQC358" s="485"/>
      <c r="GQD358" s="486"/>
      <c r="GQE358" s="486"/>
      <c r="GQF358" s="486"/>
      <c r="GQG358" s="486"/>
      <c r="GQH358" s="486"/>
      <c r="GQI358" s="486"/>
      <c r="GQJ358" s="487"/>
      <c r="GQK358" s="485"/>
      <c r="GQL358" s="486"/>
      <c r="GQM358" s="486"/>
      <c r="GQN358" s="486"/>
      <c r="GQO358" s="486"/>
      <c r="GQP358" s="486"/>
      <c r="GQQ358" s="486"/>
      <c r="GQR358" s="487"/>
      <c r="GQS358" s="485"/>
      <c r="GQT358" s="486"/>
      <c r="GQU358" s="486"/>
      <c r="GQV358" s="486"/>
      <c r="GQW358" s="486"/>
      <c r="GQX358" s="486"/>
      <c r="GQY358" s="486"/>
      <c r="GQZ358" s="487"/>
      <c r="GRA358" s="485"/>
      <c r="GRB358" s="486"/>
      <c r="GRC358" s="486"/>
      <c r="GRD358" s="486"/>
      <c r="GRE358" s="486"/>
      <c r="GRF358" s="486"/>
      <c r="GRG358" s="486"/>
      <c r="GRH358" s="487"/>
      <c r="GRI358" s="485"/>
      <c r="GRJ358" s="486"/>
      <c r="GRK358" s="486"/>
      <c r="GRL358" s="486"/>
      <c r="GRM358" s="486"/>
      <c r="GRN358" s="486"/>
      <c r="GRO358" s="486"/>
      <c r="GRP358" s="487"/>
      <c r="GRQ358" s="485"/>
      <c r="GRR358" s="486"/>
      <c r="GRS358" s="486"/>
      <c r="GRT358" s="486"/>
      <c r="GRU358" s="486"/>
      <c r="GRV358" s="486"/>
      <c r="GRW358" s="486"/>
      <c r="GRX358" s="487"/>
      <c r="GRY358" s="485"/>
      <c r="GRZ358" s="486"/>
      <c r="GSA358" s="486"/>
      <c r="GSB358" s="486"/>
      <c r="GSC358" s="486"/>
      <c r="GSD358" s="486"/>
      <c r="GSE358" s="486"/>
      <c r="GSF358" s="487"/>
      <c r="GSG358" s="485"/>
      <c r="GSH358" s="486"/>
      <c r="GSI358" s="486"/>
      <c r="GSJ358" s="486"/>
      <c r="GSK358" s="486"/>
      <c r="GSL358" s="486"/>
      <c r="GSM358" s="486"/>
      <c r="GSN358" s="487"/>
      <c r="GSO358" s="485"/>
      <c r="GSP358" s="486"/>
      <c r="GSQ358" s="486"/>
      <c r="GSR358" s="486"/>
      <c r="GSS358" s="486"/>
      <c r="GST358" s="486"/>
      <c r="GSU358" s="486"/>
      <c r="GSV358" s="487"/>
      <c r="GSW358" s="485"/>
      <c r="GSX358" s="486"/>
      <c r="GSY358" s="486"/>
      <c r="GSZ358" s="486"/>
      <c r="GTA358" s="486"/>
      <c r="GTB358" s="486"/>
      <c r="GTC358" s="486"/>
      <c r="GTD358" s="487"/>
      <c r="GTE358" s="485"/>
      <c r="GTF358" s="486"/>
      <c r="GTG358" s="486"/>
      <c r="GTH358" s="486"/>
      <c r="GTI358" s="486"/>
      <c r="GTJ358" s="486"/>
      <c r="GTK358" s="486"/>
      <c r="GTL358" s="487"/>
      <c r="GTM358" s="485"/>
      <c r="GTN358" s="486"/>
      <c r="GTO358" s="486"/>
      <c r="GTP358" s="486"/>
      <c r="GTQ358" s="486"/>
      <c r="GTR358" s="486"/>
      <c r="GTS358" s="486"/>
      <c r="GTT358" s="487"/>
      <c r="GTU358" s="485"/>
      <c r="GTV358" s="486"/>
      <c r="GTW358" s="486"/>
      <c r="GTX358" s="486"/>
      <c r="GTY358" s="486"/>
      <c r="GTZ358" s="486"/>
      <c r="GUA358" s="486"/>
      <c r="GUB358" s="487"/>
      <c r="GUC358" s="485"/>
      <c r="GUD358" s="486"/>
      <c r="GUE358" s="486"/>
      <c r="GUF358" s="486"/>
      <c r="GUG358" s="486"/>
      <c r="GUH358" s="486"/>
      <c r="GUI358" s="486"/>
      <c r="GUJ358" s="487"/>
      <c r="GUK358" s="485"/>
      <c r="GUL358" s="486"/>
      <c r="GUM358" s="486"/>
      <c r="GUN358" s="486"/>
      <c r="GUO358" s="486"/>
      <c r="GUP358" s="486"/>
      <c r="GUQ358" s="486"/>
      <c r="GUR358" s="487"/>
      <c r="GUS358" s="485"/>
      <c r="GUT358" s="486"/>
      <c r="GUU358" s="486"/>
      <c r="GUV358" s="486"/>
      <c r="GUW358" s="486"/>
      <c r="GUX358" s="486"/>
      <c r="GUY358" s="486"/>
      <c r="GUZ358" s="487"/>
      <c r="GVA358" s="485"/>
      <c r="GVB358" s="486"/>
      <c r="GVC358" s="486"/>
      <c r="GVD358" s="486"/>
      <c r="GVE358" s="486"/>
      <c r="GVF358" s="486"/>
      <c r="GVG358" s="486"/>
      <c r="GVH358" s="487"/>
      <c r="GVI358" s="485"/>
      <c r="GVJ358" s="486"/>
      <c r="GVK358" s="486"/>
      <c r="GVL358" s="486"/>
      <c r="GVM358" s="486"/>
      <c r="GVN358" s="486"/>
      <c r="GVO358" s="486"/>
      <c r="GVP358" s="487"/>
      <c r="GVQ358" s="485"/>
      <c r="GVR358" s="486"/>
      <c r="GVS358" s="486"/>
      <c r="GVT358" s="486"/>
      <c r="GVU358" s="486"/>
      <c r="GVV358" s="486"/>
      <c r="GVW358" s="486"/>
      <c r="GVX358" s="487"/>
      <c r="GVY358" s="485"/>
      <c r="GVZ358" s="486"/>
      <c r="GWA358" s="486"/>
      <c r="GWB358" s="486"/>
      <c r="GWC358" s="486"/>
      <c r="GWD358" s="486"/>
      <c r="GWE358" s="486"/>
      <c r="GWF358" s="487"/>
      <c r="GWG358" s="485"/>
      <c r="GWH358" s="486"/>
      <c r="GWI358" s="486"/>
      <c r="GWJ358" s="486"/>
      <c r="GWK358" s="486"/>
      <c r="GWL358" s="486"/>
      <c r="GWM358" s="486"/>
      <c r="GWN358" s="487"/>
      <c r="GWO358" s="485"/>
      <c r="GWP358" s="486"/>
      <c r="GWQ358" s="486"/>
      <c r="GWR358" s="486"/>
      <c r="GWS358" s="486"/>
      <c r="GWT358" s="486"/>
      <c r="GWU358" s="486"/>
      <c r="GWV358" s="487"/>
      <c r="GWW358" s="485"/>
      <c r="GWX358" s="486"/>
      <c r="GWY358" s="486"/>
      <c r="GWZ358" s="486"/>
      <c r="GXA358" s="486"/>
      <c r="GXB358" s="486"/>
      <c r="GXC358" s="486"/>
      <c r="GXD358" s="487"/>
      <c r="GXE358" s="485"/>
      <c r="GXF358" s="486"/>
      <c r="GXG358" s="486"/>
      <c r="GXH358" s="486"/>
      <c r="GXI358" s="486"/>
      <c r="GXJ358" s="486"/>
      <c r="GXK358" s="486"/>
      <c r="GXL358" s="487"/>
      <c r="GXM358" s="485"/>
      <c r="GXN358" s="486"/>
      <c r="GXO358" s="486"/>
      <c r="GXP358" s="486"/>
      <c r="GXQ358" s="486"/>
      <c r="GXR358" s="486"/>
      <c r="GXS358" s="486"/>
      <c r="GXT358" s="487"/>
      <c r="GXU358" s="485"/>
      <c r="GXV358" s="486"/>
      <c r="GXW358" s="486"/>
      <c r="GXX358" s="486"/>
      <c r="GXY358" s="486"/>
      <c r="GXZ358" s="486"/>
      <c r="GYA358" s="486"/>
      <c r="GYB358" s="487"/>
      <c r="GYC358" s="485"/>
      <c r="GYD358" s="486"/>
      <c r="GYE358" s="486"/>
      <c r="GYF358" s="486"/>
      <c r="GYG358" s="486"/>
      <c r="GYH358" s="486"/>
      <c r="GYI358" s="486"/>
      <c r="GYJ358" s="487"/>
      <c r="GYK358" s="485"/>
      <c r="GYL358" s="486"/>
      <c r="GYM358" s="486"/>
      <c r="GYN358" s="486"/>
      <c r="GYO358" s="486"/>
      <c r="GYP358" s="486"/>
      <c r="GYQ358" s="486"/>
      <c r="GYR358" s="487"/>
      <c r="GYS358" s="485"/>
      <c r="GYT358" s="486"/>
      <c r="GYU358" s="486"/>
      <c r="GYV358" s="486"/>
      <c r="GYW358" s="486"/>
      <c r="GYX358" s="486"/>
      <c r="GYY358" s="486"/>
      <c r="GYZ358" s="487"/>
      <c r="GZA358" s="485"/>
      <c r="GZB358" s="486"/>
      <c r="GZC358" s="486"/>
      <c r="GZD358" s="486"/>
      <c r="GZE358" s="486"/>
      <c r="GZF358" s="486"/>
      <c r="GZG358" s="486"/>
      <c r="GZH358" s="487"/>
      <c r="GZI358" s="485"/>
      <c r="GZJ358" s="486"/>
      <c r="GZK358" s="486"/>
      <c r="GZL358" s="486"/>
      <c r="GZM358" s="486"/>
      <c r="GZN358" s="486"/>
      <c r="GZO358" s="486"/>
      <c r="GZP358" s="487"/>
      <c r="GZQ358" s="485"/>
      <c r="GZR358" s="486"/>
      <c r="GZS358" s="486"/>
      <c r="GZT358" s="486"/>
      <c r="GZU358" s="486"/>
      <c r="GZV358" s="486"/>
      <c r="GZW358" s="486"/>
      <c r="GZX358" s="487"/>
      <c r="GZY358" s="485"/>
      <c r="GZZ358" s="486"/>
      <c r="HAA358" s="486"/>
      <c r="HAB358" s="486"/>
      <c r="HAC358" s="486"/>
      <c r="HAD358" s="486"/>
      <c r="HAE358" s="486"/>
      <c r="HAF358" s="487"/>
      <c r="HAG358" s="485"/>
      <c r="HAH358" s="486"/>
      <c r="HAI358" s="486"/>
      <c r="HAJ358" s="486"/>
      <c r="HAK358" s="486"/>
      <c r="HAL358" s="486"/>
      <c r="HAM358" s="486"/>
      <c r="HAN358" s="487"/>
      <c r="HAO358" s="485"/>
      <c r="HAP358" s="486"/>
      <c r="HAQ358" s="486"/>
      <c r="HAR358" s="486"/>
      <c r="HAS358" s="486"/>
      <c r="HAT358" s="486"/>
      <c r="HAU358" s="486"/>
      <c r="HAV358" s="487"/>
      <c r="HAW358" s="485"/>
      <c r="HAX358" s="486"/>
      <c r="HAY358" s="486"/>
      <c r="HAZ358" s="486"/>
      <c r="HBA358" s="486"/>
      <c r="HBB358" s="486"/>
      <c r="HBC358" s="486"/>
      <c r="HBD358" s="487"/>
      <c r="HBE358" s="485"/>
      <c r="HBF358" s="486"/>
      <c r="HBG358" s="486"/>
      <c r="HBH358" s="486"/>
      <c r="HBI358" s="486"/>
      <c r="HBJ358" s="486"/>
      <c r="HBK358" s="486"/>
      <c r="HBL358" s="487"/>
      <c r="HBM358" s="485"/>
      <c r="HBN358" s="486"/>
      <c r="HBO358" s="486"/>
      <c r="HBP358" s="486"/>
      <c r="HBQ358" s="486"/>
      <c r="HBR358" s="486"/>
      <c r="HBS358" s="486"/>
      <c r="HBT358" s="487"/>
      <c r="HBU358" s="485"/>
      <c r="HBV358" s="486"/>
      <c r="HBW358" s="486"/>
      <c r="HBX358" s="486"/>
      <c r="HBY358" s="486"/>
      <c r="HBZ358" s="486"/>
      <c r="HCA358" s="486"/>
      <c r="HCB358" s="487"/>
      <c r="HCC358" s="485"/>
      <c r="HCD358" s="486"/>
      <c r="HCE358" s="486"/>
      <c r="HCF358" s="486"/>
      <c r="HCG358" s="486"/>
      <c r="HCH358" s="486"/>
      <c r="HCI358" s="486"/>
      <c r="HCJ358" s="487"/>
      <c r="HCK358" s="485"/>
      <c r="HCL358" s="486"/>
      <c r="HCM358" s="486"/>
      <c r="HCN358" s="486"/>
      <c r="HCO358" s="486"/>
      <c r="HCP358" s="486"/>
      <c r="HCQ358" s="486"/>
      <c r="HCR358" s="487"/>
      <c r="HCS358" s="485"/>
      <c r="HCT358" s="486"/>
      <c r="HCU358" s="486"/>
      <c r="HCV358" s="486"/>
      <c r="HCW358" s="486"/>
      <c r="HCX358" s="486"/>
      <c r="HCY358" s="486"/>
      <c r="HCZ358" s="487"/>
      <c r="HDA358" s="485"/>
      <c r="HDB358" s="486"/>
      <c r="HDC358" s="486"/>
      <c r="HDD358" s="486"/>
      <c r="HDE358" s="486"/>
      <c r="HDF358" s="486"/>
      <c r="HDG358" s="486"/>
      <c r="HDH358" s="487"/>
      <c r="HDI358" s="485"/>
      <c r="HDJ358" s="486"/>
      <c r="HDK358" s="486"/>
      <c r="HDL358" s="486"/>
      <c r="HDM358" s="486"/>
      <c r="HDN358" s="486"/>
      <c r="HDO358" s="486"/>
      <c r="HDP358" s="487"/>
      <c r="HDQ358" s="485"/>
      <c r="HDR358" s="486"/>
      <c r="HDS358" s="486"/>
      <c r="HDT358" s="486"/>
      <c r="HDU358" s="486"/>
      <c r="HDV358" s="486"/>
      <c r="HDW358" s="486"/>
      <c r="HDX358" s="487"/>
      <c r="HDY358" s="485"/>
      <c r="HDZ358" s="486"/>
      <c r="HEA358" s="486"/>
      <c r="HEB358" s="486"/>
      <c r="HEC358" s="486"/>
      <c r="HED358" s="486"/>
      <c r="HEE358" s="486"/>
      <c r="HEF358" s="487"/>
      <c r="HEG358" s="485"/>
      <c r="HEH358" s="486"/>
      <c r="HEI358" s="486"/>
      <c r="HEJ358" s="486"/>
      <c r="HEK358" s="486"/>
      <c r="HEL358" s="486"/>
      <c r="HEM358" s="486"/>
      <c r="HEN358" s="487"/>
      <c r="HEO358" s="485"/>
      <c r="HEP358" s="486"/>
      <c r="HEQ358" s="486"/>
      <c r="HER358" s="486"/>
      <c r="HES358" s="486"/>
      <c r="HET358" s="486"/>
      <c r="HEU358" s="486"/>
      <c r="HEV358" s="487"/>
      <c r="HEW358" s="485"/>
      <c r="HEX358" s="486"/>
      <c r="HEY358" s="486"/>
      <c r="HEZ358" s="486"/>
      <c r="HFA358" s="486"/>
      <c r="HFB358" s="486"/>
      <c r="HFC358" s="486"/>
      <c r="HFD358" s="487"/>
      <c r="HFE358" s="485"/>
      <c r="HFF358" s="486"/>
      <c r="HFG358" s="486"/>
      <c r="HFH358" s="486"/>
      <c r="HFI358" s="486"/>
      <c r="HFJ358" s="486"/>
      <c r="HFK358" s="486"/>
      <c r="HFL358" s="487"/>
      <c r="HFM358" s="485"/>
      <c r="HFN358" s="486"/>
      <c r="HFO358" s="486"/>
      <c r="HFP358" s="486"/>
      <c r="HFQ358" s="486"/>
      <c r="HFR358" s="486"/>
      <c r="HFS358" s="486"/>
      <c r="HFT358" s="487"/>
      <c r="HFU358" s="485"/>
      <c r="HFV358" s="486"/>
      <c r="HFW358" s="486"/>
      <c r="HFX358" s="486"/>
      <c r="HFY358" s="486"/>
      <c r="HFZ358" s="486"/>
      <c r="HGA358" s="486"/>
      <c r="HGB358" s="487"/>
      <c r="HGC358" s="485"/>
      <c r="HGD358" s="486"/>
      <c r="HGE358" s="486"/>
      <c r="HGF358" s="486"/>
      <c r="HGG358" s="486"/>
      <c r="HGH358" s="486"/>
      <c r="HGI358" s="486"/>
      <c r="HGJ358" s="487"/>
      <c r="HGK358" s="485"/>
      <c r="HGL358" s="486"/>
      <c r="HGM358" s="486"/>
      <c r="HGN358" s="486"/>
      <c r="HGO358" s="486"/>
      <c r="HGP358" s="486"/>
      <c r="HGQ358" s="486"/>
      <c r="HGR358" s="487"/>
      <c r="HGS358" s="485"/>
      <c r="HGT358" s="486"/>
      <c r="HGU358" s="486"/>
      <c r="HGV358" s="486"/>
      <c r="HGW358" s="486"/>
      <c r="HGX358" s="486"/>
      <c r="HGY358" s="486"/>
      <c r="HGZ358" s="487"/>
      <c r="HHA358" s="485"/>
      <c r="HHB358" s="486"/>
      <c r="HHC358" s="486"/>
      <c r="HHD358" s="486"/>
      <c r="HHE358" s="486"/>
      <c r="HHF358" s="486"/>
      <c r="HHG358" s="486"/>
      <c r="HHH358" s="487"/>
      <c r="HHI358" s="485"/>
      <c r="HHJ358" s="486"/>
      <c r="HHK358" s="486"/>
      <c r="HHL358" s="486"/>
      <c r="HHM358" s="486"/>
      <c r="HHN358" s="486"/>
      <c r="HHO358" s="486"/>
      <c r="HHP358" s="487"/>
      <c r="HHQ358" s="485"/>
      <c r="HHR358" s="486"/>
      <c r="HHS358" s="486"/>
      <c r="HHT358" s="486"/>
      <c r="HHU358" s="486"/>
      <c r="HHV358" s="486"/>
      <c r="HHW358" s="486"/>
      <c r="HHX358" s="487"/>
      <c r="HHY358" s="485"/>
      <c r="HHZ358" s="486"/>
      <c r="HIA358" s="486"/>
      <c r="HIB358" s="486"/>
      <c r="HIC358" s="486"/>
      <c r="HID358" s="486"/>
      <c r="HIE358" s="486"/>
      <c r="HIF358" s="487"/>
      <c r="HIG358" s="485"/>
      <c r="HIH358" s="486"/>
      <c r="HII358" s="486"/>
      <c r="HIJ358" s="486"/>
      <c r="HIK358" s="486"/>
      <c r="HIL358" s="486"/>
      <c r="HIM358" s="486"/>
      <c r="HIN358" s="487"/>
      <c r="HIO358" s="485"/>
      <c r="HIP358" s="486"/>
      <c r="HIQ358" s="486"/>
      <c r="HIR358" s="486"/>
      <c r="HIS358" s="486"/>
      <c r="HIT358" s="486"/>
      <c r="HIU358" s="486"/>
      <c r="HIV358" s="487"/>
      <c r="HIW358" s="485"/>
      <c r="HIX358" s="486"/>
      <c r="HIY358" s="486"/>
      <c r="HIZ358" s="486"/>
      <c r="HJA358" s="486"/>
      <c r="HJB358" s="486"/>
      <c r="HJC358" s="486"/>
      <c r="HJD358" s="487"/>
      <c r="HJE358" s="485"/>
      <c r="HJF358" s="486"/>
      <c r="HJG358" s="486"/>
      <c r="HJH358" s="486"/>
      <c r="HJI358" s="486"/>
      <c r="HJJ358" s="486"/>
      <c r="HJK358" s="486"/>
      <c r="HJL358" s="487"/>
      <c r="HJM358" s="485"/>
      <c r="HJN358" s="486"/>
      <c r="HJO358" s="486"/>
      <c r="HJP358" s="486"/>
      <c r="HJQ358" s="486"/>
      <c r="HJR358" s="486"/>
      <c r="HJS358" s="486"/>
      <c r="HJT358" s="487"/>
      <c r="HJU358" s="485"/>
      <c r="HJV358" s="486"/>
      <c r="HJW358" s="486"/>
      <c r="HJX358" s="486"/>
      <c r="HJY358" s="486"/>
      <c r="HJZ358" s="486"/>
      <c r="HKA358" s="486"/>
      <c r="HKB358" s="487"/>
      <c r="HKC358" s="485"/>
      <c r="HKD358" s="486"/>
      <c r="HKE358" s="486"/>
      <c r="HKF358" s="486"/>
      <c r="HKG358" s="486"/>
      <c r="HKH358" s="486"/>
      <c r="HKI358" s="486"/>
      <c r="HKJ358" s="487"/>
      <c r="HKK358" s="485"/>
      <c r="HKL358" s="486"/>
      <c r="HKM358" s="486"/>
      <c r="HKN358" s="486"/>
      <c r="HKO358" s="486"/>
      <c r="HKP358" s="486"/>
      <c r="HKQ358" s="486"/>
      <c r="HKR358" s="487"/>
      <c r="HKS358" s="485"/>
      <c r="HKT358" s="486"/>
      <c r="HKU358" s="486"/>
      <c r="HKV358" s="486"/>
      <c r="HKW358" s="486"/>
      <c r="HKX358" s="486"/>
      <c r="HKY358" s="486"/>
      <c r="HKZ358" s="487"/>
      <c r="HLA358" s="485"/>
      <c r="HLB358" s="486"/>
      <c r="HLC358" s="486"/>
      <c r="HLD358" s="486"/>
      <c r="HLE358" s="486"/>
      <c r="HLF358" s="486"/>
      <c r="HLG358" s="486"/>
      <c r="HLH358" s="487"/>
      <c r="HLI358" s="485"/>
      <c r="HLJ358" s="486"/>
      <c r="HLK358" s="486"/>
      <c r="HLL358" s="486"/>
      <c r="HLM358" s="486"/>
      <c r="HLN358" s="486"/>
      <c r="HLO358" s="486"/>
      <c r="HLP358" s="487"/>
      <c r="HLQ358" s="485"/>
      <c r="HLR358" s="486"/>
      <c r="HLS358" s="486"/>
      <c r="HLT358" s="486"/>
      <c r="HLU358" s="486"/>
      <c r="HLV358" s="486"/>
      <c r="HLW358" s="486"/>
      <c r="HLX358" s="487"/>
      <c r="HLY358" s="485"/>
      <c r="HLZ358" s="486"/>
      <c r="HMA358" s="486"/>
      <c r="HMB358" s="486"/>
      <c r="HMC358" s="486"/>
      <c r="HMD358" s="486"/>
      <c r="HME358" s="486"/>
      <c r="HMF358" s="487"/>
      <c r="HMG358" s="485"/>
      <c r="HMH358" s="486"/>
      <c r="HMI358" s="486"/>
      <c r="HMJ358" s="486"/>
      <c r="HMK358" s="486"/>
      <c r="HML358" s="486"/>
      <c r="HMM358" s="486"/>
      <c r="HMN358" s="487"/>
      <c r="HMO358" s="485"/>
      <c r="HMP358" s="486"/>
      <c r="HMQ358" s="486"/>
      <c r="HMR358" s="486"/>
      <c r="HMS358" s="486"/>
      <c r="HMT358" s="486"/>
      <c r="HMU358" s="486"/>
      <c r="HMV358" s="487"/>
      <c r="HMW358" s="485"/>
      <c r="HMX358" s="486"/>
      <c r="HMY358" s="486"/>
      <c r="HMZ358" s="486"/>
      <c r="HNA358" s="486"/>
      <c r="HNB358" s="486"/>
      <c r="HNC358" s="486"/>
      <c r="HND358" s="487"/>
      <c r="HNE358" s="485"/>
      <c r="HNF358" s="486"/>
      <c r="HNG358" s="486"/>
      <c r="HNH358" s="486"/>
      <c r="HNI358" s="486"/>
      <c r="HNJ358" s="486"/>
      <c r="HNK358" s="486"/>
      <c r="HNL358" s="487"/>
      <c r="HNM358" s="485"/>
      <c r="HNN358" s="486"/>
      <c r="HNO358" s="486"/>
      <c r="HNP358" s="486"/>
      <c r="HNQ358" s="486"/>
      <c r="HNR358" s="486"/>
      <c r="HNS358" s="486"/>
      <c r="HNT358" s="487"/>
      <c r="HNU358" s="485"/>
      <c r="HNV358" s="486"/>
      <c r="HNW358" s="486"/>
      <c r="HNX358" s="486"/>
      <c r="HNY358" s="486"/>
      <c r="HNZ358" s="486"/>
      <c r="HOA358" s="486"/>
      <c r="HOB358" s="487"/>
      <c r="HOC358" s="485"/>
      <c r="HOD358" s="486"/>
      <c r="HOE358" s="486"/>
      <c r="HOF358" s="486"/>
      <c r="HOG358" s="486"/>
      <c r="HOH358" s="486"/>
      <c r="HOI358" s="486"/>
      <c r="HOJ358" s="487"/>
      <c r="HOK358" s="485"/>
      <c r="HOL358" s="486"/>
      <c r="HOM358" s="486"/>
      <c r="HON358" s="486"/>
      <c r="HOO358" s="486"/>
      <c r="HOP358" s="486"/>
      <c r="HOQ358" s="486"/>
      <c r="HOR358" s="487"/>
      <c r="HOS358" s="485"/>
      <c r="HOT358" s="486"/>
      <c r="HOU358" s="486"/>
      <c r="HOV358" s="486"/>
      <c r="HOW358" s="486"/>
      <c r="HOX358" s="486"/>
      <c r="HOY358" s="486"/>
      <c r="HOZ358" s="487"/>
      <c r="HPA358" s="485"/>
      <c r="HPB358" s="486"/>
      <c r="HPC358" s="486"/>
      <c r="HPD358" s="486"/>
      <c r="HPE358" s="486"/>
      <c r="HPF358" s="486"/>
      <c r="HPG358" s="486"/>
      <c r="HPH358" s="487"/>
      <c r="HPI358" s="485"/>
      <c r="HPJ358" s="486"/>
      <c r="HPK358" s="486"/>
      <c r="HPL358" s="486"/>
      <c r="HPM358" s="486"/>
      <c r="HPN358" s="486"/>
      <c r="HPO358" s="486"/>
      <c r="HPP358" s="487"/>
      <c r="HPQ358" s="485"/>
      <c r="HPR358" s="486"/>
      <c r="HPS358" s="486"/>
      <c r="HPT358" s="486"/>
      <c r="HPU358" s="486"/>
      <c r="HPV358" s="486"/>
      <c r="HPW358" s="486"/>
      <c r="HPX358" s="487"/>
      <c r="HPY358" s="485"/>
      <c r="HPZ358" s="486"/>
      <c r="HQA358" s="486"/>
      <c r="HQB358" s="486"/>
      <c r="HQC358" s="486"/>
      <c r="HQD358" s="486"/>
      <c r="HQE358" s="486"/>
      <c r="HQF358" s="487"/>
      <c r="HQG358" s="485"/>
      <c r="HQH358" s="486"/>
      <c r="HQI358" s="486"/>
      <c r="HQJ358" s="486"/>
      <c r="HQK358" s="486"/>
      <c r="HQL358" s="486"/>
      <c r="HQM358" s="486"/>
      <c r="HQN358" s="487"/>
      <c r="HQO358" s="485"/>
      <c r="HQP358" s="486"/>
      <c r="HQQ358" s="486"/>
      <c r="HQR358" s="486"/>
      <c r="HQS358" s="486"/>
      <c r="HQT358" s="486"/>
      <c r="HQU358" s="486"/>
      <c r="HQV358" s="487"/>
      <c r="HQW358" s="485"/>
      <c r="HQX358" s="486"/>
      <c r="HQY358" s="486"/>
      <c r="HQZ358" s="486"/>
      <c r="HRA358" s="486"/>
      <c r="HRB358" s="486"/>
      <c r="HRC358" s="486"/>
      <c r="HRD358" s="487"/>
      <c r="HRE358" s="485"/>
      <c r="HRF358" s="486"/>
      <c r="HRG358" s="486"/>
      <c r="HRH358" s="486"/>
      <c r="HRI358" s="486"/>
      <c r="HRJ358" s="486"/>
      <c r="HRK358" s="486"/>
      <c r="HRL358" s="487"/>
      <c r="HRM358" s="485"/>
      <c r="HRN358" s="486"/>
      <c r="HRO358" s="486"/>
      <c r="HRP358" s="486"/>
      <c r="HRQ358" s="486"/>
      <c r="HRR358" s="486"/>
      <c r="HRS358" s="486"/>
      <c r="HRT358" s="487"/>
      <c r="HRU358" s="485"/>
      <c r="HRV358" s="486"/>
      <c r="HRW358" s="486"/>
      <c r="HRX358" s="486"/>
      <c r="HRY358" s="486"/>
      <c r="HRZ358" s="486"/>
      <c r="HSA358" s="486"/>
      <c r="HSB358" s="487"/>
      <c r="HSC358" s="485"/>
      <c r="HSD358" s="486"/>
      <c r="HSE358" s="486"/>
      <c r="HSF358" s="486"/>
      <c r="HSG358" s="486"/>
      <c r="HSH358" s="486"/>
      <c r="HSI358" s="486"/>
      <c r="HSJ358" s="487"/>
      <c r="HSK358" s="485"/>
      <c r="HSL358" s="486"/>
      <c r="HSM358" s="486"/>
      <c r="HSN358" s="486"/>
      <c r="HSO358" s="486"/>
      <c r="HSP358" s="486"/>
      <c r="HSQ358" s="486"/>
      <c r="HSR358" s="487"/>
      <c r="HSS358" s="485"/>
      <c r="HST358" s="486"/>
      <c r="HSU358" s="486"/>
      <c r="HSV358" s="486"/>
      <c r="HSW358" s="486"/>
      <c r="HSX358" s="486"/>
      <c r="HSY358" s="486"/>
      <c r="HSZ358" s="487"/>
      <c r="HTA358" s="485"/>
      <c r="HTB358" s="486"/>
      <c r="HTC358" s="486"/>
      <c r="HTD358" s="486"/>
      <c r="HTE358" s="486"/>
      <c r="HTF358" s="486"/>
      <c r="HTG358" s="486"/>
      <c r="HTH358" s="487"/>
      <c r="HTI358" s="485"/>
      <c r="HTJ358" s="486"/>
      <c r="HTK358" s="486"/>
      <c r="HTL358" s="486"/>
      <c r="HTM358" s="486"/>
      <c r="HTN358" s="486"/>
      <c r="HTO358" s="486"/>
      <c r="HTP358" s="487"/>
      <c r="HTQ358" s="485"/>
      <c r="HTR358" s="486"/>
      <c r="HTS358" s="486"/>
      <c r="HTT358" s="486"/>
      <c r="HTU358" s="486"/>
      <c r="HTV358" s="486"/>
      <c r="HTW358" s="486"/>
      <c r="HTX358" s="487"/>
      <c r="HTY358" s="485"/>
      <c r="HTZ358" s="486"/>
      <c r="HUA358" s="486"/>
      <c r="HUB358" s="486"/>
      <c r="HUC358" s="486"/>
      <c r="HUD358" s="486"/>
      <c r="HUE358" s="486"/>
      <c r="HUF358" s="487"/>
      <c r="HUG358" s="485"/>
      <c r="HUH358" s="486"/>
      <c r="HUI358" s="486"/>
      <c r="HUJ358" s="486"/>
      <c r="HUK358" s="486"/>
      <c r="HUL358" s="486"/>
      <c r="HUM358" s="486"/>
      <c r="HUN358" s="487"/>
      <c r="HUO358" s="485"/>
      <c r="HUP358" s="486"/>
      <c r="HUQ358" s="486"/>
      <c r="HUR358" s="486"/>
      <c r="HUS358" s="486"/>
      <c r="HUT358" s="486"/>
      <c r="HUU358" s="486"/>
      <c r="HUV358" s="487"/>
      <c r="HUW358" s="485"/>
      <c r="HUX358" s="486"/>
      <c r="HUY358" s="486"/>
      <c r="HUZ358" s="486"/>
      <c r="HVA358" s="486"/>
      <c r="HVB358" s="486"/>
      <c r="HVC358" s="486"/>
      <c r="HVD358" s="487"/>
      <c r="HVE358" s="485"/>
      <c r="HVF358" s="486"/>
      <c r="HVG358" s="486"/>
      <c r="HVH358" s="486"/>
      <c r="HVI358" s="486"/>
      <c r="HVJ358" s="486"/>
      <c r="HVK358" s="486"/>
      <c r="HVL358" s="487"/>
      <c r="HVM358" s="485"/>
      <c r="HVN358" s="486"/>
      <c r="HVO358" s="486"/>
      <c r="HVP358" s="486"/>
      <c r="HVQ358" s="486"/>
      <c r="HVR358" s="486"/>
      <c r="HVS358" s="486"/>
      <c r="HVT358" s="487"/>
      <c r="HVU358" s="485"/>
      <c r="HVV358" s="486"/>
      <c r="HVW358" s="486"/>
      <c r="HVX358" s="486"/>
      <c r="HVY358" s="486"/>
      <c r="HVZ358" s="486"/>
      <c r="HWA358" s="486"/>
      <c r="HWB358" s="487"/>
      <c r="HWC358" s="485"/>
      <c r="HWD358" s="486"/>
      <c r="HWE358" s="486"/>
      <c r="HWF358" s="486"/>
      <c r="HWG358" s="486"/>
      <c r="HWH358" s="486"/>
      <c r="HWI358" s="486"/>
      <c r="HWJ358" s="487"/>
      <c r="HWK358" s="485"/>
      <c r="HWL358" s="486"/>
      <c r="HWM358" s="486"/>
      <c r="HWN358" s="486"/>
      <c r="HWO358" s="486"/>
      <c r="HWP358" s="486"/>
      <c r="HWQ358" s="486"/>
      <c r="HWR358" s="487"/>
      <c r="HWS358" s="485"/>
      <c r="HWT358" s="486"/>
      <c r="HWU358" s="486"/>
      <c r="HWV358" s="486"/>
      <c r="HWW358" s="486"/>
      <c r="HWX358" s="486"/>
      <c r="HWY358" s="486"/>
      <c r="HWZ358" s="487"/>
      <c r="HXA358" s="485"/>
      <c r="HXB358" s="486"/>
      <c r="HXC358" s="486"/>
      <c r="HXD358" s="486"/>
      <c r="HXE358" s="486"/>
      <c r="HXF358" s="486"/>
      <c r="HXG358" s="486"/>
      <c r="HXH358" s="487"/>
      <c r="HXI358" s="485"/>
      <c r="HXJ358" s="486"/>
      <c r="HXK358" s="486"/>
      <c r="HXL358" s="486"/>
      <c r="HXM358" s="486"/>
      <c r="HXN358" s="486"/>
      <c r="HXO358" s="486"/>
      <c r="HXP358" s="487"/>
      <c r="HXQ358" s="485"/>
      <c r="HXR358" s="486"/>
      <c r="HXS358" s="486"/>
      <c r="HXT358" s="486"/>
      <c r="HXU358" s="486"/>
      <c r="HXV358" s="486"/>
      <c r="HXW358" s="486"/>
      <c r="HXX358" s="487"/>
      <c r="HXY358" s="485"/>
      <c r="HXZ358" s="486"/>
      <c r="HYA358" s="486"/>
      <c r="HYB358" s="486"/>
      <c r="HYC358" s="486"/>
      <c r="HYD358" s="486"/>
      <c r="HYE358" s="486"/>
      <c r="HYF358" s="487"/>
      <c r="HYG358" s="485"/>
      <c r="HYH358" s="486"/>
      <c r="HYI358" s="486"/>
      <c r="HYJ358" s="486"/>
      <c r="HYK358" s="486"/>
      <c r="HYL358" s="486"/>
      <c r="HYM358" s="486"/>
      <c r="HYN358" s="487"/>
      <c r="HYO358" s="485"/>
      <c r="HYP358" s="486"/>
      <c r="HYQ358" s="486"/>
      <c r="HYR358" s="486"/>
      <c r="HYS358" s="486"/>
      <c r="HYT358" s="486"/>
      <c r="HYU358" s="486"/>
      <c r="HYV358" s="487"/>
      <c r="HYW358" s="485"/>
      <c r="HYX358" s="486"/>
      <c r="HYY358" s="486"/>
      <c r="HYZ358" s="486"/>
      <c r="HZA358" s="486"/>
      <c r="HZB358" s="486"/>
      <c r="HZC358" s="486"/>
      <c r="HZD358" s="487"/>
      <c r="HZE358" s="485"/>
      <c r="HZF358" s="486"/>
      <c r="HZG358" s="486"/>
      <c r="HZH358" s="486"/>
      <c r="HZI358" s="486"/>
      <c r="HZJ358" s="486"/>
      <c r="HZK358" s="486"/>
      <c r="HZL358" s="487"/>
      <c r="HZM358" s="485"/>
      <c r="HZN358" s="486"/>
      <c r="HZO358" s="486"/>
      <c r="HZP358" s="486"/>
      <c r="HZQ358" s="486"/>
      <c r="HZR358" s="486"/>
      <c r="HZS358" s="486"/>
      <c r="HZT358" s="487"/>
      <c r="HZU358" s="485"/>
      <c r="HZV358" s="486"/>
      <c r="HZW358" s="486"/>
      <c r="HZX358" s="486"/>
      <c r="HZY358" s="486"/>
      <c r="HZZ358" s="486"/>
      <c r="IAA358" s="486"/>
      <c r="IAB358" s="487"/>
      <c r="IAC358" s="485"/>
      <c r="IAD358" s="486"/>
      <c r="IAE358" s="486"/>
      <c r="IAF358" s="486"/>
      <c r="IAG358" s="486"/>
      <c r="IAH358" s="486"/>
      <c r="IAI358" s="486"/>
      <c r="IAJ358" s="487"/>
      <c r="IAK358" s="485"/>
      <c r="IAL358" s="486"/>
      <c r="IAM358" s="486"/>
      <c r="IAN358" s="486"/>
      <c r="IAO358" s="486"/>
      <c r="IAP358" s="486"/>
      <c r="IAQ358" s="486"/>
      <c r="IAR358" s="487"/>
      <c r="IAS358" s="485"/>
      <c r="IAT358" s="486"/>
      <c r="IAU358" s="486"/>
      <c r="IAV358" s="486"/>
      <c r="IAW358" s="486"/>
      <c r="IAX358" s="486"/>
      <c r="IAY358" s="486"/>
      <c r="IAZ358" s="487"/>
      <c r="IBA358" s="485"/>
      <c r="IBB358" s="486"/>
      <c r="IBC358" s="486"/>
      <c r="IBD358" s="486"/>
      <c r="IBE358" s="486"/>
      <c r="IBF358" s="486"/>
      <c r="IBG358" s="486"/>
      <c r="IBH358" s="487"/>
      <c r="IBI358" s="485"/>
      <c r="IBJ358" s="486"/>
      <c r="IBK358" s="486"/>
      <c r="IBL358" s="486"/>
      <c r="IBM358" s="486"/>
      <c r="IBN358" s="486"/>
      <c r="IBO358" s="486"/>
      <c r="IBP358" s="487"/>
      <c r="IBQ358" s="485"/>
      <c r="IBR358" s="486"/>
      <c r="IBS358" s="486"/>
      <c r="IBT358" s="486"/>
      <c r="IBU358" s="486"/>
      <c r="IBV358" s="486"/>
      <c r="IBW358" s="486"/>
      <c r="IBX358" s="487"/>
      <c r="IBY358" s="485"/>
      <c r="IBZ358" s="486"/>
      <c r="ICA358" s="486"/>
      <c r="ICB358" s="486"/>
      <c r="ICC358" s="486"/>
      <c r="ICD358" s="486"/>
      <c r="ICE358" s="486"/>
      <c r="ICF358" s="487"/>
      <c r="ICG358" s="485"/>
      <c r="ICH358" s="486"/>
      <c r="ICI358" s="486"/>
      <c r="ICJ358" s="486"/>
      <c r="ICK358" s="486"/>
      <c r="ICL358" s="486"/>
      <c r="ICM358" s="486"/>
      <c r="ICN358" s="487"/>
      <c r="ICO358" s="485"/>
      <c r="ICP358" s="486"/>
      <c r="ICQ358" s="486"/>
      <c r="ICR358" s="486"/>
      <c r="ICS358" s="486"/>
      <c r="ICT358" s="486"/>
      <c r="ICU358" s="486"/>
      <c r="ICV358" s="487"/>
      <c r="ICW358" s="485"/>
      <c r="ICX358" s="486"/>
      <c r="ICY358" s="486"/>
      <c r="ICZ358" s="486"/>
      <c r="IDA358" s="486"/>
      <c r="IDB358" s="486"/>
      <c r="IDC358" s="486"/>
      <c r="IDD358" s="487"/>
      <c r="IDE358" s="485"/>
      <c r="IDF358" s="486"/>
      <c r="IDG358" s="486"/>
      <c r="IDH358" s="486"/>
      <c r="IDI358" s="486"/>
      <c r="IDJ358" s="486"/>
      <c r="IDK358" s="486"/>
      <c r="IDL358" s="487"/>
      <c r="IDM358" s="485"/>
      <c r="IDN358" s="486"/>
      <c r="IDO358" s="486"/>
      <c r="IDP358" s="486"/>
      <c r="IDQ358" s="486"/>
      <c r="IDR358" s="486"/>
      <c r="IDS358" s="486"/>
      <c r="IDT358" s="487"/>
      <c r="IDU358" s="485"/>
      <c r="IDV358" s="486"/>
      <c r="IDW358" s="486"/>
      <c r="IDX358" s="486"/>
      <c r="IDY358" s="486"/>
      <c r="IDZ358" s="486"/>
      <c r="IEA358" s="486"/>
      <c r="IEB358" s="487"/>
      <c r="IEC358" s="485"/>
      <c r="IED358" s="486"/>
      <c r="IEE358" s="486"/>
      <c r="IEF358" s="486"/>
      <c r="IEG358" s="486"/>
      <c r="IEH358" s="486"/>
      <c r="IEI358" s="486"/>
      <c r="IEJ358" s="487"/>
      <c r="IEK358" s="485"/>
      <c r="IEL358" s="486"/>
      <c r="IEM358" s="486"/>
      <c r="IEN358" s="486"/>
      <c r="IEO358" s="486"/>
      <c r="IEP358" s="486"/>
      <c r="IEQ358" s="486"/>
      <c r="IER358" s="487"/>
      <c r="IES358" s="485"/>
      <c r="IET358" s="486"/>
      <c r="IEU358" s="486"/>
      <c r="IEV358" s="486"/>
      <c r="IEW358" s="486"/>
      <c r="IEX358" s="486"/>
      <c r="IEY358" s="486"/>
      <c r="IEZ358" s="487"/>
      <c r="IFA358" s="485"/>
      <c r="IFB358" s="486"/>
      <c r="IFC358" s="486"/>
      <c r="IFD358" s="486"/>
      <c r="IFE358" s="486"/>
      <c r="IFF358" s="486"/>
      <c r="IFG358" s="486"/>
      <c r="IFH358" s="487"/>
      <c r="IFI358" s="485"/>
      <c r="IFJ358" s="486"/>
      <c r="IFK358" s="486"/>
      <c r="IFL358" s="486"/>
      <c r="IFM358" s="486"/>
      <c r="IFN358" s="486"/>
      <c r="IFO358" s="486"/>
      <c r="IFP358" s="487"/>
      <c r="IFQ358" s="485"/>
      <c r="IFR358" s="486"/>
      <c r="IFS358" s="486"/>
      <c r="IFT358" s="486"/>
      <c r="IFU358" s="486"/>
      <c r="IFV358" s="486"/>
      <c r="IFW358" s="486"/>
      <c r="IFX358" s="487"/>
      <c r="IFY358" s="485"/>
      <c r="IFZ358" s="486"/>
      <c r="IGA358" s="486"/>
      <c r="IGB358" s="486"/>
      <c r="IGC358" s="486"/>
      <c r="IGD358" s="486"/>
      <c r="IGE358" s="486"/>
      <c r="IGF358" s="487"/>
      <c r="IGG358" s="485"/>
      <c r="IGH358" s="486"/>
      <c r="IGI358" s="486"/>
      <c r="IGJ358" s="486"/>
      <c r="IGK358" s="486"/>
      <c r="IGL358" s="486"/>
      <c r="IGM358" s="486"/>
      <c r="IGN358" s="487"/>
      <c r="IGO358" s="485"/>
      <c r="IGP358" s="486"/>
      <c r="IGQ358" s="486"/>
      <c r="IGR358" s="486"/>
      <c r="IGS358" s="486"/>
      <c r="IGT358" s="486"/>
      <c r="IGU358" s="486"/>
      <c r="IGV358" s="487"/>
      <c r="IGW358" s="485"/>
      <c r="IGX358" s="486"/>
      <c r="IGY358" s="486"/>
      <c r="IGZ358" s="486"/>
      <c r="IHA358" s="486"/>
      <c r="IHB358" s="486"/>
      <c r="IHC358" s="486"/>
      <c r="IHD358" s="487"/>
      <c r="IHE358" s="485"/>
      <c r="IHF358" s="486"/>
      <c r="IHG358" s="486"/>
      <c r="IHH358" s="486"/>
      <c r="IHI358" s="486"/>
      <c r="IHJ358" s="486"/>
      <c r="IHK358" s="486"/>
      <c r="IHL358" s="487"/>
      <c r="IHM358" s="485"/>
      <c r="IHN358" s="486"/>
      <c r="IHO358" s="486"/>
      <c r="IHP358" s="486"/>
      <c r="IHQ358" s="486"/>
      <c r="IHR358" s="486"/>
      <c r="IHS358" s="486"/>
      <c r="IHT358" s="487"/>
      <c r="IHU358" s="485"/>
      <c r="IHV358" s="486"/>
      <c r="IHW358" s="486"/>
      <c r="IHX358" s="486"/>
      <c r="IHY358" s="486"/>
      <c r="IHZ358" s="486"/>
      <c r="IIA358" s="486"/>
      <c r="IIB358" s="487"/>
      <c r="IIC358" s="485"/>
      <c r="IID358" s="486"/>
      <c r="IIE358" s="486"/>
      <c r="IIF358" s="486"/>
      <c r="IIG358" s="486"/>
      <c r="IIH358" s="486"/>
      <c r="III358" s="486"/>
      <c r="IIJ358" s="487"/>
      <c r="IIK358" s="485"/>
      <c r="IIL358" s="486"/>
      <c r="IIM358" s="486"/>
      <c r="IIN358" s="486"/>
      <c r="IIO358" s="486"/>
      <c r="IIP358" s="486"/>
      <c r="IIQ358" s="486"/>
      <c r="IIR358" s="487"/>
      <c r="IIS358" s="485"/>
      <c r="IIT358" s="486"/>
      <c r="IIU358" s="486"/>
      <c r="IIV358" s="486"/>
      <c r="IIW358" s="486"/>
      <c r="IIX358" s="486"/>
      <c r="IIY358" s="486"/>
      <c r="IIZ358" s="487"/>
      <c r="IJA358" s="485"/>
      <c r="IJB358" s="486"/>
      <c r="IJC358" s="486"/>
      <c r="IJD358" s="486"/>
      <c r="IJE358" s="486"/>
      <c r="IJF358" s="486"/>
      <c r="IJG358" s="486"/>
      <c r="IJH358" s="487"/>
      <c r="IJI358" s="485"/>
      <c r="IJJ358" s="486"/>
      <c r="IJK358" s="486"/>
      <c r="IJL358" s="486"/>
      <c r="IJM358" s="486"/>
      <c r="IJN358" s="486"/>
      <c r="IJO358" s="486"/>
      <c r="IJP358" s="487"/>
      <c r="IJQ358" s="485"/>
      <c r="IJR358" s="486"/>
      <c r="IJS358" s="486"/>
      <c r="IJT358" s="486"/>
      <c r="IJU358" s="486"/>
      <c r="IJV358" s="486"/>
      <c r="IJW358" s="486"/>
      <c r="IJX358" s="487"/>
      <c r="IJY358" s="485"/>
      <c r="IJZ358" s="486"/>
      <c r="IKA358" s="486"/>
      <c r="IKB358" s="486"/>
      <c r="IKC358" s="486"/>
      <c r="IKD358" s="486"/>
      <c r="IKE358" s="486"/>
      <c r="IKF358" s="487"/>
      <c r="IKG358" s="485"/>
      <c r="IKH358" s="486"/>
      <c r="IKI358" s="486"/>
      <c r="IKJ358" s="486"/>
      <c r="IKK358" s="486"/>
      <c r="IKL358" s="486"/>
      <c r="IKM358" s="486"/>
      <c r="IKN358" s="487"/>
      <c r="IKO358" s="485"/>
      <c r="IKP358" s="486"/>
      <c r="IKQ358" s="486"/>
      <c r="IKR358" s="486"/>
      <c r="IKS358" s="486"/>
      <c r="IKT358" s="486"/>
      <c r="IKU358" s="486"/>
      <c r="IKV358" s="487"/>
      <c r="IKW358" s="485"/>
      <c r="IKX358" s="486"/>
      <c r="IKY358" s="486"/>
      <c r="IKZ358" s="486"/>
      <c r="ILA358" s="486"/>
      <c r="ILB358" s="486"/>
      <c r="ILC358" s="486"/>
      <c r="ILD358" s="487"/>
      <c r="ILE358" s="485"/>
      <c r="ILF358" s="486"/>
      <c r="ILG358" s="486"/>
      <c r="ILH358" s="486"/>
      <c r="ILI358" s="486"/>
      <c r="ILJ358" s="486"/>
      <c r="ILK358" s="486"/>
      <c r="ILL358" s="487"/>
      <c r="ILM358" s="485"/>
      <c r="ILN358" s="486"/>
      <c r="ILO358" s="486"/>
      <c r="ILP358" s="486"/>
      <c r="ILQ358" s="486"/>
      <c r="ILR358" s="486"/>
      <c r="ILS358" s="486"/>
      <c r="ILT358" s="487"/>
      <c r="ILU358" s="485"/>
      <c r="ILV358" s="486"/>
      <c r="ILW358" s="486"/>
      <c r="ILX358" s="486"/>
      <c r="ILY358" s="486"/>
      <c r="ILZ358" s="486"/>
      <c r="IMA358" s="486"/>
      <c r="IMB358" s="487"/>
      <c r="IMC358" s="485"/>
      <c r="IMD358" s="486"/>
      <c r="IME358" s="486"/>
      <c r="IMF358" s="486"/>
      <c r="IMG358" s="486"/>
      <c r="IMH358" s="486"/>
      <c r="IMI358" s="486"/>
      <c r="IMJ358" s="487"/>
      <c r="IMK358" s="485"/>
      <c r="IML358" s="486"/>
      <c r="IMM358" s="486"/>
      <c r="IMN358" s="486"/>
      <c r="IMO358" s="486"/>
      <c r="IMP358" s="486"/>
      <c r="IMQ358" s="486"/>
      <c r="IMR358" s="487"/>
      <c r="IMS358" s="485"/>
      <c r="IMT358" s="486"/>
      <c r="IMU358" s="486"/>
      <c r="IMV358" s="486"/>
      <c r="IMW358" s="486"/>
      <c r="IMX358" s="486"/>
      <c r="IMY358" s="486"/>
      <c r="IMZ358" s="487"/>
      <c r="INA358" s="485"/>
      <c r="INB358" s="486"/>
      <c r="INC358" s="486"/>
      <c r="IND358" s="486"/>
      <c r="INE358" s="486"/>
      <c r="INF358" s="486"/>
      <c r="ING358" s="486"/>
      <c r="INH358" s="487"/>
      <c r="INI358" s="485"/>
      <c r="INJ358" s="486"/>
      <c r="INK358" s="486"/>
      <c r="INL358" s="486"/>
      <c r="INM358" s="486"/>
      <c r="INN358" s="486"/>
      <c r="INO358" s="486"/>
      <c r="INP358" s="487"/>
      <c r="INQ358" s="485"/>
      <c r="INR358" s="486"/>
      <c r="INS358" s="486"/>
      <c r="INT358" s="486"/>
      <c r="INU358" s="486"/>
      <c r="INV358" s="486"/>
      <c r="INW358" s="486"/>
      <c r="INX358" s="487"/>
      <c r="INY358" s="485"/>
      <c r="INZ358" s="486"/>
      <c r="IOA358" s="486"/>
      <c r="IOB358" s="486"/>
      <c r="IOC358" s="486"/>
      <c r="IOD358" s="486"/>
      <c r="IOE358" s="486"/>
      <c r="IOF358" s="487"/>
      <c r="IOG358" s="485"/>
      <c r="IOH358" s="486"/>
      <c r="IOI358" s="486"/>
      <c r="IOJ358" s="486"/>
      <c r="IOK358" s="486"/>
      <c r="IOL358" s="486"/>
      <c r="IOM358" s="486"/>
      <c r="ION358" s="487"/>
      <c r="IOO358" s="485"/>
      <c r="IOP358" s="486"/>
      <c r="IOQ358" s="486"/>
      <c r="IOR358" s="486"/>
      <c r="IOS358" s="486"/>
      <c r="IOT358" s="486"/>
      <c r="IOU358" s="486"/>
      <c r="IOV358" s="487"/>
      <c r="IOW358" s="485"/>
      <c r="IOX358" s="486"/>
      <c r="IOY358" s="486"/>
      <c r="IOZ358" s="486"/>
      <c r="IPA358" s="486"/>
      <c r="IPB358" s="486"/>
      <c r="IPC358" s="486"/>
      <c r="IPD358" s="487"/>
      <c r="IPE358" s="485"/>
      <c r="IPF358" s="486"/>
      <c r="IPG358" s="486"/>
      <c r="IPH358" s="486"/>
      <c r="IPI358" s="486"/>
      <c r="IPJ358" s="486"/>
      <c r="IPK358" s="486"/>
      <c r="IPL358" s="487"/>
      <c r="IPM358" s="485"/>
      <c r="IPN358" s="486"/>
      <c r="IPO358" s="486"/>
      <c r="IPP358" s="486"/>
      <c r="IPQ358" s="486"/>
      <c r="IPR358" s="486"/>
      <c r="IPS358" s="486"/>
      <c r="IPT358" s="487"/>
      <c r="IPU358" s="485"/>
      <c r="IPV358" s="486"/>
      <c r="IPW358" s="486"/>
      <c r="IPX358" s="486"/>
      <c r="IPY358" s="486"/>
      <c r="IPZ358" s="486"/>
      <c r="IQA358" s="486"/>
      <c r="IQB358" s="487"/>
      <c r="IQC358" s="485"/>
      <c r="IQD358" s="486"/>
      <c r="IQE358" s="486"/>
      <c r="IQF358" s="486"/>
      <c r="IQG358" s="486"/>
      <c r="IQH358" s="486"/>
      <c r="IQI358" s="486"/>
      <c r="IQJ358" s="487"/>
      <c r="IQK358" s="485"/>
      <c r="IQL358" s="486"/>
      <c r="IQM358" s="486"/>
      <c r="IQN358" s="486"/>
      <c r="IQO358" s="486"/>
      <c r="IQP358" s="486"/>
      <c r="IQQ358" s="486"/>
      <c r="IQR358" s="487"/>
      <c r="IQS358" s="485"/>
      <c r="IQT358" s="486"/>
      <c r="IQU358" s="486"/>
      <c r="IQV358" s="486"/>
      <c r="IQW358" s="486"/>
      <c r="IQX358" s="486"/>
      <c r="IQY358" s="486"/>
      <c r="IQZ358" s="487"/>
      <c r="IRA358" s="485"/>
      <c r="IRB358" s="486"/>
      <c r="IRC358" s="486"/>
      <c r="IRD358" s="486"/>
      <c r="IRE358" s="486"/>
      <c r="IRF358" s="486"/>
      <c r="IRG358" s="486"/>
      <c r="IRH358" s="487"/>
      <c r="IRI358" s="485"/>
      <c r="IRJ358" s="486"/>
      <c r="IRK358" s="486"/>
      <c r="IRL358" s="486"/>
      <c r="IRM358" s="486"/>
      <c r="IRN358" s="486"/>
      <c r="IRO358" s="486"/>
      <c r="IRP358" s="487"/>
      <c r="IRQ358" s="485"/>
      <c r="IRR358" s="486"/>
      <c r="IRS358" s="486"/>
      <c r="IRT358" s="486"/>
      <c r="IRU358" s="486"/>
      <c r="IRV358" s="486"/>
      <c r="IRW358" s="486"/>
      <c r="IRX358" s="487"/>
      <c r="IRY358" s="485"/>
      <c r="IRZ358" s="486"/>
      <c r="ISA358" s="486"/>
      <c r="ISB358" s="486"/>
      <c r="ISC358" s="486"/>
      <c r="ISD358" s="486"/>
      <c r="ISE358" s="486"/>
      <c r="ISF358" s="487"/>
      <c r="ISG358" s="485"/>
      <c r="ISH358" s="486"/>
      <c r="ISI358" s="486"/>
      <c r="ISJ358" s="486"/>
      <c r="ISK358" s="486"/>
      <c r="ISL358" s="486"/>
      <c r="ISM358" s="486"/>
      <c r="ISN358" s="487"/>
      <c r="ISO358" s="485"/>
      <c r="ISP358" s="486"/>
      <c r="ISQ358" s="486"/>
      <c r="ISR358" s="486"/>
      <c r="ISS358" s="486"/>
      <c r="IST358" s="486"/>
      <c r="ISU358" s="486"/>
      <c r="ISV358" s="487"/>
      <c r="ISW358" s="485"/>
      <c r="ISX358" s="486"/>
      <c r="ISY358" s="486"/>
      <c r="ISZ358" s="486"/>
      <c r="ITA358" s="486"/>
      <c r="ITB358" s="486"/>
      <c r="ITC358" s="486"/>
      <c r="ITD358" s="487"/>
      <c r="ITE358" s="485"/>
      <c r="ITF358" s="486"/>
      <c r="ITG358" s="486"/>
      <c r="ITH358" s="486"/>
      <c r="ITI358" s="486"/>
      <c r="ITJ358" s="486"/>
      <c r="ITK358" s="486"/>
      <c r="ITL358" s="487"/>
      <c r="ITM358" s="485"/>
      <c r="ITN358" s="486"/>
      <c r="ITO358" s="486"/>
      <c r="ITP358" s="486"/>
      <c r="ITQ358" s="486"/>
      <c r="ITR358" s="486"/>
      <c r="ITS358" s="486"/>
      <c r="ITT358" s="487"/>
      <c r="ITU358" s="485"/>
      <c r="ITV358" s="486"/>
      <c r="ITW358" s="486"/>
      <c r="ITX358" s="486"/>
      <c r="ITY358" s="486"/>
      <c r="ITZ358" s="486"/>
      <c r="IUA358" s="486"/>
      <c r="IUB358" s="487"/>
      <c r="IUC358" s="485"/>
      <c r="IUD358" s="486"/>
      <c r="IUE358" s="486"/>
      <c r="IUF358" s="486"/>
      <c r="IUG358" s="486"/>
      <c r="IUH358" s="486"/>
      <c r="IUI358" s="486"/>
      <c r="IUJ358" s="487"/>
      <c r="IUK358" s="485"/>
      <c r="IUL358" s="486"/>
      <c r="IUM358" s="486"/>
      <c r="IUN358" s="486"/>
      <c r="IUO358" s="486"/>
      <c r="IUP358" s="486"/>
      <c r="IUQ358" s="486"/>
      <c r="IUR358" s="487"/>
      <c r="IUS358" s="485"/>
      <c r="IUT358" s="486"/>
      <c r="IUU358" s="486"/>
      <c r="IUV358" s="486"/>
      <c r="IUW358" s="486"/>
      <c r="IUX358" s="486"/>
      <c r="IUY358" s="486"/>
      <c r="IUZ358" s="487"/>
      <c r="IVA358" s="485"/>
      <c r="IVB358" s="486"/>
      <c r="IVC358" s="486"/>
      <c r="IVD358" s="486"/>
      <c r="IVE358" s="486"/>
      <c r="IVF358" s="486"/>
      <c r="IVG358" s="486"/>
      <c r="IVH358" s="487"/>
      <c r="IVI358" s="485"/>
      <c r="IVJ358" s="486"/>
      <c r="IVK358" s="486"/>
      <c r="IVL358" s="486"/>
      <c r="IVM358" s="486"/>
      <c r="IVN358" s="486"/>
      <c r="IVO358" s="486"/>
      <c r="IVP358" s="487"/>
      <c r="IVQ358" s="485"/>
      <c r="IVR358" s="486"/>
      <c r="IVS358" s="486"/>
      <c r="IVT358" s="486"/>
      <c r="IVU358" s="486"/>
      <c r="IVV358" s="486"/>
      <c r="IVW358" s="486"/>
      <c r="IVX358" s="487"/>
      <c r="IVY358" s="485"/>
      <c r="IVZ358" s="486"/>
      <c r="IWA358" s="486"/>
      <c r="IWB358" s="486"/>
      <c r="IWC358" s="486"/>
      <c r="IWD358" s="486"/>
      <c r="IWE358" s="486"/>
      <c r="IWF358" s="487"/>
      <c r="IWG358" s="485"/>
      <c r="IWH358" s="486"/>
      <c r="IWI358" s="486"/>
      <c r="IWJ358" s="486"/>
      <c r="IWK358" s="486"/>
      <c r="IWL358" s="486"/>
      <c r="IWM358" s="486"/>
      <c r="IWN358" s="487"/>
      <c r="IWO358" s="485"/>
      <c r="IWP358" s="486"/>
      <c r="IWQ358" s="486"/>
      <c r="IWR358" s="486"/>
      <c r="IWS358" s="486"/>
      <c r="IWT358" s="486"/>
      <c r="IWU358" s="486"/>
      <c r="IWV358" s="487"/>
      <c r="IWW358" s="485"/>
      <c r="IWX358" s="486"/>
      <c r="IWY358" s="486"/>
      <c r="IWZ358" s="486"/>
      <c r="IXA358" s="486"/>
      <c r="IXB358" s="486"/>
      <c r="IXC358" s="486"/>
      <c r="IXD358" s="487"/>
      <c r="IXE358" s="485"/>
      <c r="IXF358" s="486"/>
      <c r="IXG358" s="486"/>
      <c r="IXH358" s="486"/>
      <c r="IXI358" s="486"/>
      <c r="IXJ358" s="486"/>
      <c r="IXK358" s="486"/>
      <c r="IXL358" s="487"/>
      <c r="IXM358" s="485"/>
      <c r="IXN358" s="486"/>
      <c r="IXO358" s="486"/>
      <c r="IXP358" s="486"/>
      <c r="IXQ358" s="486"/>
      <c r="IXR358" s="486"/>
      <c r="IXS358" s="486"/>
      <c r="IXT358" s="487"/>
      <c r="IXU358" s="485"/>
      <c r="IXV358" s="486"/>
      <c r="IXW358" s="486"/>
      <c r="IXX358" s="486"/>
      <c r="IXY358" s="486"/>
      <c r="IXZ358" s="486"/>
      <c r="IYA358" s="486"/>
      <c r="IYB358" s="487"/>
      <c r="IYC358" s="485"/>
      <c r="IYD358" s="486"/>
      <c r="IYE358" s="486"/>
      <c r="IYF358" s="486"/>
      <c r="IYG358" s="486"/>
      <c r="IYH358" s="486"/>
      <c r="IYI358" s="486"/>
      <c r="IYJ358" s="487"/>
      <c r="IYK358" s="485"/>
      <c r="IYL358" s="486"/>
      <c r="IYM358" s="486"/>
      <c r="IYN358" s="486"/>
      <c r="IYO358" s="486"/>
      <c r="IYP358" s="486"/>
      <c r="IYQ358" s="486"/>
      <c r="IYR358" s="487"/>
      <c r="IYS358" s="485"/>
      <c r="IYT358" s="486"/>
      <c r="IYU358" s="486"/>
      <c r="IYV358" s="486"/>
      <c r="IYW358" s="486"/>
      <c r="IYX358" s="486"/>
      <c r="IYY358" s="486"/>
      <c r="IYZ358" s="487"/>
      <c r="IZA358" s="485"/>
      <c r="IZB358" s="486"/>
      <c r="IZC358" s="486"/>
      <c r="IZD358" s="486"/>
      <c r="IZE358" s="486"/>
      <c r="IZF358" s="486"/>
      <c r="IZG358" s="486"/>
      <c r="IZH358" s="487"/>
      <c r="IZI358" s="485"/>
      <c r="IZJ358" s="486"/>
      <c r="IZK358" s="486"/>
      <c r="IZL358" s="486"/>
      <c r="IZM358" s="486"/>
      <c r="IZN358" s="486"/>
      <c r="IZO358" s="486"/>
      <c r="IZP358" s="487"/>
      <c r="IZQ358" s="485"/>
      <c r="IZR358" s="486"/>
      <c r="IZS358" s="486"/>
      <c r="IZT358" s="486"/>
      <c r="IZU358" s="486"/>
      <c r="IZV358" s="486"/>
      <c r="IZW358" s="486"/>
      <c r="IZX358" s="487"/>
      <c r="IZY358" s="485"/>
      <c r="IZZ358" s="486"/>
      <c r="JAA358" s="486"/>
      <c r="JAB358" s="486"/>
      <c r="JAC358" s="486"/>
      <c r="JAD358" s="486"/>
      <c r="JAE358" s="486"/>
      <c r="JAF358" s="487"/>
      <c r="JAG358" s="485"/>
      <c r="JAH358" s="486"/>
      <c r="JAI358" s="486"/>
      <c r="JAJ358" s="486"/>
      <c r="JAK358" s="486"/>
      <c r="JAL358" s="486"/>
      <c r="JAM358" s="486"/>
      <c r="JAN358" s="487"/>
      <c r="JAO358" s="485"/>
      <c r="JAP358" s="486"/>
      <c r="JAQ358" s="486"/>
      <c r="JAR358" s="486"/>
      <c r="JAS358" s="486"/>
      <c r="JAT358" s="486"/>
      <c r="JAU358" s="486"/>
      <c r="JAV358" s="487"/>
      <c r="JAW358" s="485"/>
      <c r="JAX358" s="486"/>
      <c r="JAY358" s="486"/>
      <c r="JAZ358" s="486"/>
      <c r="JBA358" s="486"/>
      <c r="JBB358" s="486"/>
      <c r="JBC358" s="486"/>
      <c r="JBD358" s="487"/>
      <c r="JBE358" s="485"/>
      <c r="JBF358" s="486"/>
      <c r="JBG358" s="486"/>
      <c r="JBH358" s="486"/>
      <c r="JBI358" s="486"/>
      <c r="JBJ358" s="486"/>
      <c r="JBK358" s="486"/>
      <c r="JBL358" s="487"/>
      <c r="JBM358" s="485"/>
      <c r="JBN358" s="486"/>
      <c r="JBO358" s="486"/>
      <c r="JBP358" s="486"/>
      <c r="JBQ358" s="486"/>
      <c r="JBR358" s="486"/>
      <c r="JBS358" s="486"/>
      <c r="JBT358" s="487"/>
      <c r="JBU358" s="485"/>
      <c r="JBV358" s="486"/>
      <c r="JBW358" s="486"/>
      <c r="JBX358" s="486"/>
      <c r="JBY358" s="486"/>
      <c r="JBZ358" s="486"/>
      <c r="JCA358" s="486"/>
      <c r="JCB358" s="487"/>
      <c r="JCC358" s="485"/>
      <c r="JCD358" s="486"/>
      <c r="JCE358" s="486"/>
      <c r="JCF358" s="486"/>
      <c r="JCG358" s="486"/>
      <c r="JCH358" s="486"/>
      <c r="JCI358" s="486"/>
      <c r="JCJ358" s="487"/>
      <c r="JCK358" s="485"/>
      <c r="JCL358" s="486"/>
      <c r="JCM358" s="486"/>
      <c r="JCN358" s="486"/>
      <c r="JCO358" s="486"/>
      <c r="JCP358" s="486"/>
      <c r="JCQ358" s="486"/>
      <c r="JCR358" s="487"/>
      <c r="JCS358" s="485"/>
      <c r="JCT358" s="486"/>
      <c r="JCU358" s="486"/>
      <c r="JCV358" s="486"/>
      <c r="JCW358" s="486"/>
      <c r="JCX358" s="486"/>
      <c r="JCY358" s="486"/>
      <c r="JCZ358" s="487"/>
      <c r="JDA358" s="485"/>
      <c r="JDB358" s="486"/>
      <c r="JDC358" s="486"/>
      <c r="JDD358" s="486"/>
      <c r="JDE358" s="486"/>
      <c r="JDF358" s="486"/>
      <c r="JDG358" s="486"/>
      <c r="JDH358" s="487"/>
      <c r="JDI358" s="485"/>
      <c r="JDJ358" s="486"/>
      <c r="JDK358" s="486"/>
      <c r="JDL358" s="486"/>
      <c r="JDM358" s="486"/>
      <c r="JDN358" s="486"/>
      <c r="JDO358" s="486"/>
      <c r="JDP358" s="487"/>
      <c r="JDQ358" s="485"/>
      <c r="JDR358" s="486"/>
      <c r="JDS358" s="486"/>
      <c r="JDT358" s="486"/>
      <c r="JDU358" s="486"/>
      <c r="JDV358" s="486"/>
      <c r="JDW358" s="486"/>
      <c r="JDX358" s="487"/>
      <c r="JDY358" s="485"/>
      <c r="JDZ358" s="486"/>
      <c r="JEA358" s="486"/>
      <c r="JEB358" s="486"/>
      <c r="JEC358" s="486"/>
      <c r="JED358" s="486"/>
      <c r="JEE358" s="486"/>
      <c r="JEF358" s="487"/>
      <c r="JEG358" s="485"/>
      <c r="JEH358" s="486"/>
      <c r="JEI358" s="486"/>
      <c r="JEJ358" s="486"/>
      <c r="JEK358" s="486"/>
      <c r="JEL358" s="486"/>
      <c r="JEM358" s="486"/>
      <c r="JEN358" s="487"/>
      <c r="JEO358" s="485"/>
      <c r="JEP358" s="486"/>
      <c r="JEQ358" s="486"/>
      <c r="JER358" s="486"/>
      <c r="JES358" s="486"/>
      <c r="JET358" s="486"/>
      <c r="JEU358" s="486"/>
      <c r="JEV358" s="487"/>
      <c r="JEW358" s="485"/>
      <c r="JEX358" s="486"/>
      <c r="JEY358" s="486"/>
      <c r="JEZ358" s="486"/>
      <c r="JFA358" s="486"/>
      <c r="JFB358" s="486"/>
      <c r="JFC358" s="486"/>
      <c r="JFD358" s="487"/>
      <c r="JFE358" s="485"/>
      <c r="JFF358" s="486"/>
      <c r="JFG358" s="486"/>
      <c r="JFH358" s="486"/>
      <c r="JFI358" s="486"/>
      <c r="JFJ358" s="486"/>
      <c r="JFK358" s="486"/>
      <c r="JFL358" s="487"/>
      <c r="JFM358" s="485"/>
      <c r="JFN358" s="486"/>
      <c r="JFO358" s="486"/>
      <c r="JFP358" s="486"/>
      <c r="JFQ358" s="486"/>
      <c r="JFR358" s="486"/>
      <c r="JFS358" s="486"/>
      <c r="JFT358" s="487"/>
      <c r="JFU358" s="485"/>
      <c r="JFV358" s="486"/>
      <c r="JFW358" s="486"/>
      <c r="JFX358" s="486"/>
      <c r="JFY358" s="486"/>
      <c r="JFZ358" s="486"/>
      <c r="JGA358" s="486"/>
      <c r="JGB358" s="487"/>
      <c r="JGC358" s="485"/>
      <c r="JGD358" s="486"/>
      <c r="JGE358" s="486"/>
      <c r="JGF358" s="486"/>
      <c r="JGG358" s="486"/>
      <c r="JGH358" s="486"/>
      <c r="JGI358" s="486"/>
      <c r="JGJ358" s="487"/>
      <c r="JGK358" s="485"/>
      <c r="JGL358" s="486"/>
      <c r="JGM358" s="486"/>
      <c r="JGN358" s="486"/>
      <c r="JGO358" s="486"/>
      <c r="JGP358" s="486"/>
      <c r="JGQ358" s="486"/>
      <c r="JGR358" s="487"/>
      <c r="JGS358" s="485"/>
      <c r="JGT358" s="486"/>
      <c r="JGU358" s="486"/>
      <c r="JGV358" s="486"/>
      <c r="JGW358" s="486"/>
      <c r="JGX358" s="486"/>
      <c r="JGY358" s="486"/>
      <c r="JGZ358" s="487"/>
      <c r="JHA358" s="485"/>
      <c r="JHB358" s="486"/>
      <c r="JHC358" s="486"/>
      <c r="JHD358" s="486"/>
      <c r="JHE358" s="486"/>
      <c r="JHF358" s="486"/>
      <c r="JHG358" s="486"/>
      <c r="JHH358" s="487"/>
      <c r="JHI358" s="485"/>
      <c r="JHJ358" s="486"/>
      <c r="JHK358" s="486"/>
      <c r="JHL358" s="486"/>
      <c r="JHM358" s="486"/>
      <c r="JHN358" s="486"/>
      <c r="JHO358" s="486"/>
      <c r="JHP358" s="487"/>
      <c r="JHQ358" s="485"/>
      <c r="JHR358" s="486"/>
      <c r="JHS358" s="486"/>
      <c r="JHT358" s="486"/>
      <c r="JHU358" s="486"/>
      <c r="JHV358" s="486"/>
      <c r="JHW358" s="486"/>
      <c r="JHX358" s="487"/>
      <c r="JHY358" s="485"/>
      <c r="JHZ358" s="486"/>
      <c r="JIA358" s="486"/>
      <c r="JIB358" s="486"/>
      <c r="JIC358" s="486"/>
      <c r="JID358" s="486"/>
      <c r="JIE358" s="486"/>
      <c r="JIF358" s="487"/>
      <c r="JIG358" s="485"/>
      <c r="JIH358" s="486"/>
      <c r="JII358" s="486"/>
      <c r="JIJ358" s="486"/>
      <c r="JIK358" s="486"/>
      <c r="JIL358" s="486"/>
      <c r="JIM358" s="486"/>
      <c r="JIN358" s="487"/>
      <c r="JIO358" s="485"/>
      <c r="JIP358" s="486"/>
      <c r="JIQ358" s="486"/>
      <c r="JIR358" s="486"/>
      <c r="JIS358" s="486"/>
      <c r="JIT358" s="486"/>
      <c r="JIU358" s="486"/>
      <c r="JIV358" s="487"/>
      <c r="JIW358" s="485"/>
      <c r="JIX358" s="486"/>
      <c r="JIY358" s="486"/>
      <c r="JIZ358" s="486"/>
      <c r="JJA358" s="486"/>
      <c r="JJB358" s="486"/>
      <c r="JJC358" s="486"/>
      <c r="JJD358" s="487"/>
      <c r="JJE358" s="485"/>
      <c r="JJF358" s="486"/>
      <c r="JJG358" s="486"/>
      <c r="JJH358" s="486"/>
      <c r="JJI358" s="486"/>
      <c r="JJJ358" s="486"/>
      <c r="JJK358" s="486"/>
      <c r="JJL358" s="487"/>
      <c r="JJM358" s="485"/>
      <c r="JJN358" s="486"/>
      <c r="JJO358" s="486"/>
      <c r="JJP358" s="486"/>
      <c r="JJQ358" s="486"/>
      <c r="JJR358" s="486"/>
      <c r="JJS358" s="486"/>
      <c r="JJT358" s="487"/>
      <c r="JJU358" s="485"/>
      <c r="JJV358" s="486"/>
      <c r="JJW358" s="486"/>
      <c r="JJX358" s="486"/>
      <c r="JJY358" s="486"/>
      <c r="JJZ358" s="486"/>
      <c r="JKA358" s="486"/>
      <c r="JKB358" s="487"/>
      <c r="JKC358" s="485"/>
      <c r="JKD358" s="486"/>
      <c r="JKE358" s="486"/>
      <c r="JKF358" s="486"/>
      <c r="JKG358" s="486"/>
      <c r="JKH358" s="486"/>
      <c r="JKI358" s="486"/>
      <c r="JKJ358" s="487"/>
      <c r="JKK358" s="485"/>
      <c r="JKL358" s="486"/>
      <c r="JKM358" s="486"/>
      <c r="JKN358" s="486"/>
      <c r="JKO358" s="486"/>
      <c r="JKP358" s="486"/>
      <c r="JKQ358" s="486"/>
      <c r="JKR358" s="487"/>
      <c r="JKS358" s="485"/>
      <c r="JKT358" s="486"/>
      <c r="JKU358" s="486"/>
      <c r="JKV358" s="486"/>
      <c r="JKW358" s="486"/>
      <c r="JKX358" s="486"/>
      <c r="JKY358" s="486"/>
      <c r="JKZ358" s="487"/>
      <c r="JLA358" s="485"/>
      <c r="JLB358" s="486"/>
      <c r="JLC358" s="486"/>
      <c r="JLD358" s="486"/>
      <c r="JLE358" s="486"/>
      <c r="JLF358" s="486"/>
      <c r="JLG358" s="486"/>
      <c r="JLH358" s="487"/>
      <c r="JLI358" s="485"/>
      <c r="JLJ358" s="486"/>
      <c r="JLK358" s="486"/>
      <c r="JLL358" s="486"/>
      <c r="JLM358" s="486"/>
      <c r="JLN358" s="486"/>
      <c r="JLO358" s="486"/>
      <c r="JLP358" s="487"/>
      <c r="JLQ358" s="485"/>
      <c r="JLR358" s="486"/>
      <c r="JLS358" s="486"/>
      <c r="JLT358" s="486"/>
      <c r="JLU358" s="486"/>
      <c r="JLV358" s="486"/>
      <c r="JLW358" s="486"/>
      <c r="JLX358" s="487"/>
      <c r="JLY358" s="485"/>
      <c r="JLZ358" s="486"/>
      <c r="JMA358" s="486"/>
      <c r="JMB358" s="486"/>
      <c r="JMC358" s="486"/>
      <c r="JMD358" s="486"/>
      <c r="JME358" s="486"/>
      <c r="JMF358" s="487"/>
      <c r="JMG358" s="485"/>
      <c r="JMH358" s="486"/>
      <c r="JMI358" s="486"/>
      <c r="JMJ358" s="486"/>
      <c r="JMK358" s="486"/>
      <c r="JML358" s="486"/>
      <c r="JMM358" s="486"/>
      <c r="JMN358" s="487"/>
      <c r="JMO358" s="485"/>
      <c r="JMP358" s="486"/>
      <c r="JMQ358" s="486"/>
      <c r="JMR358" s="486"/>
      <c r="JMS358" s="486"/>
      <c r="JMT358" s="486"/>
      <c r="JMU358" s="486"/>
      <c r="JMV358" s="487"/>
      <c r="JMW358" s="485"/>
      <c r="JMX358" s="486"/>
      <c r="JMY358" s="486"/>
      <c r="JMZ358" s="486"/>
      <c r="JNA358" s="486"/>
      <c r="JNB358" s="486"/>
      <c r="JNC358" s="486"/>
      <c r="JND358" s="487"/>
      <c r="JNE358" s="485"/>
      <c r="JNF358" s="486"/>
      <c r="JNG358" s="486"/>
      <c r="JNH358" s="486"/>
      <c r="JNI358" s="486"/>
      <c r="JNJ358" s="486"/>
      <c r="JNK358" s="486"/>
      <c r="JNL358" s="487"/>
      <c r="JNM358" s="485"/>
      <c r="JNN358" s="486"/>
      <c r="JNO358" s="486"/>
      <c r="JNP358" s="486"/>
      <c r="JNQ358" s="486"/>
      <c r="JNR358" s="486"/>
      <c r="JNS358" s="486"/>
      <c r="JNT358" s="487"/>
      <c r="JNU358" s="485"/>
      <c r="JNV358" s="486"/>
      <c r="JNW358" s="486"/>
      <c r="JNX358" s="486"/>
      <c r="JNY358" s="486"/>
      <c r="JNZ358" s="486"/>
      <c r="JOA358" s="486"/>
      <c r="JOB358" s="487"/>
      <c r="JOC358" s="485"/>
      <c r="JOD358" s="486"/>
      <c r="JOE358" s="486"/>
      <c r="JOF358" s="486"/>
      <c r="JOG358" s="486"/>
      <c r="JOH358" s="486"/>
      <c r="JOI358" s="486"/>
      <c r="JOJ358" s="487"/>
      <c r="JOK358" s="485"/>
      <c r="JOL358" s="486"/>
      <c r="JOM358" s="486"/>
      <c r="JON358" s="486"/>
      <c r="JOO358" s="486"/>
      <c r="JOP358" s="486"/>
      <c r="JOQ358" s="486"/>
      <c r="JOR358" s="487"/>
      <c r="JOS358" s="485"/>
      <c r="JOT358" s="486"/>
      <c r="JOU358" s="486"/>
      <c r="JOV358" s="486"/>
      <c r="JOW358" s="486"/>
      <c r="JOX358" s="486"/>
      <c r="JOY358" s="486"/>
      <c r="JOZ358" s="487"/>
      <c r="JPA358" s="485"/>
      <c r="JPB358" s="486"/>
      <c r="JPC358" s="486"/>
      <c r="JPD358" s="486"/>
      <c r="JPE358" s="486"/>
      <c r="JPF358" s="486"/>
      <c r="JPG358" s="486"/>
      <c r="JPH358" s="487"/>
      <c r="JPI358" s="485"/>
      <c r="JPJ358" s="486"/>
      <c r="JPK358" s="486"/>
      <c r="JPL358" s="486"/>
      <c r="JPM358" s="486"/>
      <c r="JPN358" s="486"/>
      <c r="JPO358" s="486"/>
      <c r="JPP358" s="487"/>
      <c r="JPQ358" s="485"/>
      <c r="JPR358" s="486"/>
      <c r="JPS358" s="486"/>
      <c r="JPT358" s="486"/>
      <c r="JPU358" s="486"/>
      <c r="JPV358" s="486"/>
      <c r="JPW358" s="486"/>
      <c r="JPX358" s="487"/>
      <c r="JPY358" s="485"/>
      <c r="JPZ358" s="486"/>
      <c r="JQA358" s="486"/>
      <c r="JQB358" s="486"/>
      <c r="JQC358" s="486"/>
      <c r="JQD358" s="486"/>
      <c r="JQE358" s="486"/>
      <c r="JQF358" s="487"/>
      <c r="JQG358" s="485"/>
      <c r="JQH358" s="486"/>
      <c r="JQI358" s="486"/>
      <c r="JQJ358" s="486"/>
      <c r="JQK358" s="486"/>
      <c r="JQL358" s="486"/>
      <c r="JQM358" s="486"/>
      <c r="JQN358" s="487"/>
      <c r="JQO358" s="485"/>
      <c r="JQP358" s="486"/>
      <c r="JQQ358" s="486"/>
      <c r="JQR358" s="486"/>
      <c r="JQS358" s="486"/>
      <c r="JQT358" s="486"/>
      <c r="JQU358" s="486"/>
      <c r="JQV358" s="487"/>
      <c r="JQW358" s="485"/>
      <c r="JQX358" s="486"/>
      <c r="JQY358" s="486"/>
      <c r="JQZ358" s="486"/>
      <c r="JRA358" s="486"/>
      <c r="JRB358" s="486"/>
      <c r="JRC358" s="486"/>
      <c r="JRD358" s="487"/>
      <c r="JRE358" s="485"/>
      <c r="JRF358" s="486"/>
      <c r="JRG358" s="486"/>
      <c r="JRH358" s="486"/>
      <c r="JRI358" s="486"/>
      <c r="JRJ358" s="486"/>
      <c r="JRK358" s="486"/>
      <c r="JRL358" s="487"/>
      <c r="JRM358" s="485"/>
      <c r="JRN358" s="486"/>
      <c r="JRO358" s="486"/>
      <c r="JRP358" s="486"/>
      <c r="JRQ358" s="486"/>
      <c r="JRR358" s="486"/>
      <c r="JRS358" s="486"/>
      <c r="JRT358" s="487"/>
      <c r="JRU358" s="485"/>
      <c r="JRV358" s="486"/>
      <c r="JRW358" s="486"/>
      <c r="JRX358" s="486"/>
      <c r="JRY358" s="486"/>
      <c r="JRZ358" s="486"/>
      <c r="JSA358" s="486"/>
      <c r="JSB358" s="487"/>
      <c r="JSC358" s="485"/>
      <c r="JSD358" s="486"/>
      <c r="JSE358" s="486"/>
      <c r="JSF358" s="486"/>
      <c r="JSG358" s="486"/>
      <c r="JSH358" s="486"/>
      <c r="JSI358" s="486"/>
      <c r="JSJ358" s="487"/>
      <c r="JSK358" s="485"/>
      <c r="JSL358" s="486"/>
      <c r="JSM358" s="486"/>
      <c r="JSN358" s="486"/>
      <c r="JSO358" s="486"/>
      <c r="JSP358" s="486"/>
      <c r="JSQ358" s="486"/>
      <c r="JSR358" s="487"/>
      <c r="JSS358" s="485"/>
      <c r="JST358" s="486"/>
      <c r="JSU358" s="486"/>
      <c r="JSV358" s="486"/>
      <c r="JSW358" s="486"/>
      <c r="JSX358" s="486"/>
      <c r="JSY358" s="486"/>
      <c r="JSZ358" s="487"/>
      <c r="JTA358" s="485"/>
      <c r="JTB358" s="486"/>
      <c r="JTC358" s="486"/>
      <c r="JTD358" s="486"/>
      <c r="JTE358" s="486"/>
      <c r="JTF358" s="486"/>
      <c r="JTG358" s="486"/>
      <c r="JTH358" s="487"/>
      <c r="JTI358" s="485"/>
      <c r="JTJ358" s="486"/>
      <c r="JTK358" s="486"/>
      <c r="JTL358" s="486"/>
      <c r="JTM358" s="486"/>
      <c r="JTN358" s="486"/>
      <c r="JTO358" s="486"/>
      <c r="JTP358" s="487"/>
      <c r="JTQ358" s="485"/>
      <c r="JTR358" s="486"/>
      <c r="JTS358" s="486"/>
      <c r="JTT358" s="486"/>
      <c r="JTU358" s="486"/>
      <c r="JTV358" s="486"/>
      <c r="JTW358" s="486"/>
      <c r="JTX358" s="487"/>
      <c r="JTY358" s="485"/>
      <c r="JTZ358" s="486"/>
      <c r="JUA358" s="486"/>
      <c r="JUB358" s="486"/>
      <c r="JUC358" s="486"/>
      <c r="JUD358" s="486"/>
      <c r="JUE358" s="486"/>
      <c r="JUF358" s="487"/>
      <c r="JUG358" s="485"/>
      <c r="JUH358" s="486"/>
      <c r="JUI358" s="486"/>
      <c r="JUJ358" s="486"/>
      <c r="JUK358" s="486"/>
      <c r="JUL358" s="486"/>
      <c r="JUM358" s="486"/>
      <c r="JUN358" s="487"/>
      <c r="JUO358" s="485"/>
      <c r="JUP358" s="486"/>
      <c r="JUQ358" s="486"/>
      <c r="JUR358" s="486"/>
      <c r="JUS358" s="486"/>
      <c r="JUT358" s="486"/>
      <c r="JUU358" s="486"/>
      <c r="JUV358" s="487"/>
      <c r="JUW358" s="485"/>
      <c r="JUX358" s="486"/>
      <c r="JUY358" s="486"/>
      <c r="JUZ358" s="486"/>
      <c r="JVA358" s="486"/>
      <c r="JVB358" s="486"/>
      <c r="JVC358" s="486"/>
      <c r="JVD358" s="487"/>
      <c r="JVE358" s="485"/>
      <c r="JVF358" s="486"/>
      <c r="JVG358" s="486"/>
      <c r="JVH358" s="486"/>
      <c r="JVI358" s="486"/>
      <c r="JVJ358" s="486"/>
      <c r="JVK358" s="486"/>
      <c r="JVL358" s="487"/>
      <c r="JVM358" s="485"/>
      <c r="JVN358" s="486"/>
      <c r="JVO358" s="486"/>
      <c r="JVP358" s="486"/>
      <c r="JVQ358" s="486"/>
      <c r="JVR358" s="486"/>
      <c r="JVS358" s="486"/>
      <c r="JVT358" s="487"/>
      <c r="JVU358" s="485"/>
      <c r="JVV358" s="486"/>
      <c r="JVW358" s="486"/>
      <c r="JVX358" s="486"/>
      <c r="JVY358" s="486"/>
      <c r="JVZ358" s="486"/>
      <c r="JWA358" s="486"/>
      <c r="JWB358" s="487"/>
      <c r="JWC358" s="485"/>
      <c r="JWD358" s="486"/>
      <c r="JWE358" s="486"/>
      <c r="JWF358" s="486"/>
      <c r="JWG358" s="486"/>
      <c r="JWH358" s="486"/>
      <c r="JWI358" s="486"/>
      <c r="JWJ358" s="487"/>
      <c r="JWK358" s="485"/>
      <c r="JWL358" s="486"/>
      <c r="JWM358" s="486"/>
      <c r="JWN358" s="486"/>
      <c r="JWO358" s="486"/>
      <c r="JWP358" s="486"/>
      <c r="JWQ358" s="486"/>
      <c r="JWR358" s="487"/>
      <c r="JWS358" s="485"/>
      <c r="JWT358" s="486"/>
      <c r="JWU358" s="486"/>
      <c r="JWV358" s="486"/>
      <c r="JWW358" s="486"/>
      <c r="JWX358" s="486"/>
      <c r="JWY358" s="486"/>
      <c r="JWZ358" s="487"/>
      <c r="JXA358" s="485"/>
      <c r="JXB358" s="486"/>
      <c r="JXC358" s="486"/>
      <c r="JXD358" s="486"/>
      <c r="JXE358" s="486"/>
      <c r="JXF358" s="486"/>
      <c r="JXG358" s="486"/>
      <c r="JXH358" s="487"/>
      <c r="JXI358" s="485"/>
      <c r="JXJ358" s="486"/>
      <c r="JXK358" s="486"/>
      <c r="JXL358" s="486"/>
      <c r="JXM358" s="486"/>
      <c r="JXN358" s="486"/>
      <c r="JXO358" s="486"/>
      <c r="JXP358" s="487"/>
      <c r="JXQ358" s="485"/>
      <c r="JXR358" s="486"/>
      <c r="JXS358" s="486"/>
      <c r="JXT358" s="486"/>
      <c r="JXU358" s="486"/>
      <c r="JXV358" s="486"/>
      <c r="JXW358" s="486"/>
      <c r="JXX358" s="487"/>
      <c r="JXY358" s="485"/>
      <c r="JXZ358" s="486"/>
      <c r="JYA358" s="486"/>
      <c r="JYB358" s="486"/>
      <c r="JYC358" s="486"/>
      <c r="JYD358" s="486"/>
      <c r="JYE358" s="486"/>
      <c r="JYF358" s="487"/>
      <c r="JYG358" s="485"/>
      <c r="JYH358" s="486"/>
      <c r="JYI358" s="486"/>
      <c r="JYJ358" s="486"/>
      <c r="JYK358" s="486"/>
      <c r="JYL358" s="486"/>
      <c r="JYM358" s="486"/>
      <c r="JYN358" s="487"/>
      <c r="JYO358" s="485"/>
      <c r="JYP358" s="486"/>
      <c r="JYQ358" s="486"/>
      <c r="JYR358" s="486"/>
      <c r="JYS358" s="486"/>
      <c r="JYT358" s="486"/>
      <c r="JYU358" s="486"/>
      <c r="JYV358" s="487"/>
      <c r="JYW358" s="485"/>
      <c r="JYX358" s="486"/>
      <c r="JYY358" s="486"/>
      <c r="JYZ358" s="486"/>
      <c r="JZA358" s="486"/>
      <c r="JZB358" s="486"/>
      <c r="JZC358" s="486"/>
      <c r="JZD358" s="487"/>
      <c r="JZE358" s="485"/>
      <c r="JZF358" s="486"/>
      <c r="JZG358" s="486"/>
      <c r="JZH358" s="486"/>
      <c r="JZI358" s="486"/>
      <c r="JZJ358" s="486"/>
      <c r="JZK358" s="486"/>
      <c r="JZL358" s="487"/>
      <c r="JZM358" s="485"/>
      <c r="JZN358" s="486"/>
      <c r="JZO358" s="486"/>
      <c r="JZP358" s="486"/>
      <c r="JZQ358" s="486"/>
      <c r="JZR358" s="486"/>
      <c r="JZS358" s="486"/>
      <c r="JZT358" s="487"/>
      <c r="JZU358" s="485"/>
      <c r="JZV358" s="486"/>
      <c r="JZW358" s="486"/>
      <c r="JZX358" s="486"/>
      <c r="JZY358" s="486"/>
      <c r="JZZ358" s="486"/>
      <c r="KAA358" s="486"/>
      <c r="KAB358" s="487"/>
      <c r="KAC358" s="485"/>
      <c r="KAD358" s="486"/>
      <c r="KAE358" s="486"/>
      <c r="KAF358" s="486"/>
      <c r="KAG358" s="486"/>
      <c r="KAH358" s="486"/>
      <c r="KAI358" s="486"/>
      <c r="KAJ358" s="487"/>
      <c r="KAK358" s="485"/>
      <c r="KAL358" s="486"/>
      <c r="KAM358" s="486"/>
      <c r="KAN358" s="486"/>
      <c r="KAO358" s="486"/>
      <c r="KAP358" s="486"/>
      <c r="KAQ358" s="486"/>
      <c r="KAR358" s="487"/>
      <c r="KAS358" s="485"/>
      <c r="KAT358" s="486"/>
      <c r="KAU358" s="486"/>
      <c r="KAV358" s="486"/>
      <c r="KAW358" s="486"/>
      <c r="KAX358" s="486"/>
      <c r="KAY358" s="486"/>
      <c r="KAZ358" s="487"/>
      <c r="KBA358" s="485"/>
      <c r="KBB358" s="486"/>
      <c r="KBC358" s="486"/>
      <c r="KBD358" s="486"/>
      <c r="KBE358" s="486"/>
      <c r="KBF358" s="486"/>
      <c r="KBG358" s="486"/>
      <c r="KBH358" s="487"/>
      <c r="KBI358" s="485"/>
      <c r="KBJ358" s="486"/>
      <c r="KBK358" s="486"/>
      <c r="KBL358" s="486"/>
      <c r="KBM358" s="486"/>
      <c r="KBN358" s="486"/>
      <c r="KBO358" s="486"/>
      <c r="KBP358" s="487"/>
      <c r="KBQ358" s="485"/>
      <c r="KBR358" s="486"/>
      <c r="KBS358" s="486"/>
      <c r="KBT358" s="486"/>
      <c r="KBU358" s="486"/>
      <c r="KBV358" s="486"/>
      <c r="KBW358" s="486"/>
      <c r="KBX358" s="487"/>
      <c r="KBY358" s="485"/>
      <c r="KBZ358" s="486"/>
      <c r="KCA358" s="486"/>
      <c r="KCB358" s="486"/>
      <c r="KCC358" s="486"/>
      <c r="KCD358" s="486"/>
      <c r="KCE358" s="486"/>
      <c r="KCF358" s="487"/>
      <c r="KCG358" s="485"/>
      <c r="KCH358" s="486"/>
      <c r="KCI358" s="486"/>
      <c r="KCJ358" s="486"/>
      <c r="KCK358" s="486"/>
      <c r="KCL358" s="486"/>
      <c r="KCM358" s="486"/>
      <c r="KCN358" s="487"/>
      <c r="KCO358" s="485"/>
      <c r="KCP358" s="486"/>
      <c r="KCQ358" s="486"/>
      <c r="KCR358" s="486"/>
      <c r="KCS358" s="486"/>
      <c r="KCT358" s="486"/>
      <c r="KCU358" s="486"/>
      <c r="KCV358" s="487"/>
      <c r="KCW358" s="485"/>
      <c r="KCX358" s="486"/>
      <c r="KCY358" s="486"/>
      <c r="KCZ358" s="486"/>
      <c r="KDA358" s="486"/>
      <c r="KDB358" s="486"/>
      <c r="KDC358" s="486"/>
      <c r="KDD358" s="487"/>
      <c r="KDE358" s="485"/>
      <c r="KDF358" s="486"/>
      <c r="KDG358" s="486"/>
      <c r="KDH358" s="486"/>
      <c r="KDI358" s="486"/>
      <c r="KDJ358" s="486"/>
      <c r="KDK358" s="486"/>
      <c r="KDL358" s="487"/>
      <c r="KDM358" s="485"/>
      <c r="KDN358" s="486"/>
      <c r="KDO358" s="486"/>
      <c r="KDP358" s="486"/>
      <c r="KDQ358" s="486"/>
      <c r="KDR358" s="486"/>
      <c r="KDS358" s="486"/>
      <c r="KDT358" s="487"/>
      <c r="KDU358" s="485"/>
      <c r="KDV358" s="486"/>
      <c r="KDW358" s="486"/>
      <c r="KDX358" s="486"/>
      <c r="KDY358" s="486"/>
      <c r="KDZ358" s="486"/>
      <c r="KEA358" s="486"/>
      <c r="KEB358" s="487"/>
      <c r="KEC358" s="485"/>
      <c r="KED358" s="486"/>
      <c r="KEE358" s="486"/>
      <c r="KEF358" s="486"/>
      <c r="KEG358" s="486"/>
      <c r="KEH358" s="486"/>
      <c r="KEI358" s="486"/>
      <c r="KEJ358" s="487"/>
      <c r="KEK358" s="485"/>
      <c r="KEL358" s="486"/>
      <c r="KEM358" s="486"/>
      <c r="KEN358" s="486"/>
      <c r="KEO358" s="486"/>
      <c r="KEP358" s="486"/>
      <c r="KEQ358" s="486"/>
      <c r="KER358" s="487"/>
      <c r="KES358" s="485"/>
      <c r="KET358" s="486"/>
      <c r="KEU358" s="486"/>
      <c r="KEV358" s="486"/>
      <c r="KEW358" s="486"/>
      <c r="KEX358" s="486"/>
      <c r="KEY358" s="486"/>
      <c r="KEZ358" s="487"/>
      <c r="KFA358" s="485"/>
      <c r="KFB358" s="486"/>
      <c r="KFC358" s="486"/>
      <c r="KFD358" s="486"/>
      <c r="KFE358" s="486"/>
      <c r="KFF358" s="486"/>
      <c r="KFG358" s="486"/>
      <c r="KFH358" s="487"/>
      <c r="KFI358" s="485"/>
      <c r="KFJ358" s="486"/>
      <c r="KFK358" s="486"/>
      <c r="KFL358" s="486"/>
      <c r="KFM358" s="486"/>
      <c r="KFN358" s="486"/>
      <c r="KFO358" s="486"/>
      <c r="KFP358" s="487"/>
      <c r="KFQ358" s="485"/>
      <c r="KFR358" s="486"/>
      <c r="KFS358" s="486"/>
      <c r="KFT358" s="486"/>
      <c r="KFU358" s="486"/>
      <c r="KFV358" s="486"/>
      <c r="KFW358" s="486"/>
      <c r="KFX358" s="487"/>
      <c r="KFY358" s="485"/>
      <c r="KFZ358" s="486"/>
      <c r="KGA358" s="486"/>
      <c r="KGB358" s="486"/>
      <c r="KGC358" s="486"/>
      <c r="KGD358" s="486"/>
      <c r="KGE358" s="486"/>
      <c r="KGF358" s="487"/>
      <c r="KGG358" s="485"/>
      <c r="KGH358" s="486"/>
      <c r="KGI358" s="486"/>
      <c r="KGJ358" s="486"/>
      <c r="KGK358" s="486"/>
      <c r="KGL358" s="486"/>
      <c r="KGM358" s="486"/>
      <c r="KGN358" s="487"/>
      <c r="KGO358" s="485"/>
      <c r="KGP358" s="486"/>
      <c r="KGQ358" s="486"/>
      <c r="KGR358" s="486"/>
      <c r="KGS358" s="486"/>
      <c r="KGT358" s="486"/>
      <c r="KGU358" s="486"/>
      <c r="KGV358" s="487"/>
      <c r="KGW358" s="485"/>
      <c r="KGX358" s="486"/>
      <c r="KGY358" s="486"/>
      <c r="KGZ358" s="486"/>
      <c r="KHA358" s="486"/>
      <c r="KHB358" s="486"/>
      <c r="KHC358" s="486"/>
      <c r="KHD358" s="487"/>
      <c r="KHE358" s="485"/>
      <c r="KHF358" s="486"/>
      <c r="KHG358" s="486"/>
      <c r="KHH358" s="486"/>
      <c r="KHI358" s="486"/>
      <c r="KHJ358" s="486"/>
      <c r="KHK358" s="486"/>
      <c r="KHL358" s="487"/>
      <c r="KHM358" s="485"/>
      <c r="KHN358" s="486"/>
      <c r="KHO358" s="486"/>
      <c r="KHP358" s="486"/>
      <c r="KHQ358" s="486"/>
      <c r="KHR358" s="486"/>
      <c r="KHS358" s="486"/>
      <c r="KHT358" s="487"/>
      <c r="KHU358" s="485"/>
      <c r="KHV358" s="486"/>
      <c r="KHW358" s="486"/>
      <c r="KHX358" s="486"/>
      <c r="KHY358" s="486"/>
      <c r="KHZ358" s="486"/>
      <c r="KIA358" s="486"/>
      <c r="KIB358" s="487"/>
      <c r="KIC358" s="485"/>
      <c r="KID358" s="486"/>
      <c r="KIE358" s="486"/>
      <c r="KIF358" s="486"/>
      <c r="KIG358" s="486"/>
      <c r="KIH358" s="486"/>
      <c r="KII358" s="486"/>
      <c r="KIJ358" s="487"/>
      <c r="KIK358" s="485"/>
      <c r="KIL358" s="486"/>
      <c r="KIM358" s="486"/>
      <c r="KIN358" s="486"/>
      <c r="KIO358" s="486"/>
      <c r="KIP358" s="486"/>
      <c r="KIQ358" s="486"/>
      <c r="KIR358" s="487"/>
      <c r="KIS358" s="485"/>
      <c r="KIT358" s="486"/>
      <c r="KIU358" s="486"/>
      <c r="KIV358" s="486"/>
      <c r="KIW358" s="486"/>
      <c r="KIX358" s="486"/>
      <c r="KIY358" s="486"/>
      <c r="KIZ358" s="487"/>
      <c r="KJA358" s="485"/>
      <c r="KJB358" s="486"/>
      <c r="KJC358" s="486"/>
      <c r="KJD358" s="486"/>
      <c r="KJE358" s="486"/>
      <c r="KJF358" s="486"/>
      <c r="KJG358" s="486"/>
      <c r="KJH358" s="487"/>
      <c r="KJI358" s="485"/>
      <c r="KJJ358" s="486"/>
      <c r="KJK358" s="486"/>
      <c r="KJL358" s="486"/>
      <c r="KJM358" s="486"/>
      <c r="KJN358" s="486"/>
      <c r="KJO358" s="486"/>
      <c r="KJP358" s="487"/>
      <c r="KJQ358" s="485"/>
      <c r="KJR358" s="486"/>
      <c r="KJS358" s="486"/>
      <c r="KJT358" s="486"/>
      <c r="KJU358" s="486"/>
      <c r="KJV358" s="486"/>
      <c r="KJW358" s="486"/>
      <c r="KJX358" s="487"/>
      <c r="KJY358" s="485"/>
      <c r="KJZ358" s="486"/>
      <c r="KKA358" s="486"/>
      <c r="KKB358" s="486"/>
      <c r="KKC358" s="486"/>
      <c r="KKD358" s="486"/>
      <c r="KKE358" s="486"/>
      <c r="KKF358" s="487"/>
      <c r="KKG358" s="485"/>
      <c r="KKH358" s="486"/>
      <c r="KKI358" s="486"/>
      <c r="KKJ358" s="486"/>
      <c r="KKK358" s="486"/>
      <c r="KKL358" s="486"/>
      <c r="KKM358" s="486"/>
      <c r="KKN358" s="487"/>
      <c r="KKO358" s="485"/>
      <c r="KKP358" s="486"/>
      <c r="KKQ358" s="486"/>
      <c r="KKR358" s="486"/>
      <c r="KKS358" s="486"/>
      <c r="KKT358" s="486"/>
      <c r="KKU358" s="486"/>
      <c r="KKV358" s="487"/>
      <c r="KKW358" s="485"/>
      <c r="KKX358" s="486"/>
      <c r="KKY358" s="486"/>
      <c r="KKZ358" s="486"/>
      <c r="KLA358" s="486"/>
      <c r="KLB358" s="486"/>
      <c r="KLC358" s="486"/>
      <c r="KLD358" s="487"/>
      <c r="KLE358" s="485"/>
      <c r="KLF358" s="486"/>
      <c r="KLG358" s="486"/>
      <c r="KLH358" s="486"/>
      <c r="KLI358" s="486"/>
      <c r="KLJ358" s="486"/>
      <c r="KLK358" s="486"/>
      <c r="KLL358" s="487"/>
      <c r="KLM358" s="485"/>
      <c r="KLN358" s="486"/>
      <c r="KLO358" s="486"/>
      <c r="KLP358" s="486"/>
      <c r="KLQ358" s="486"/>
      <c r="KLR358" s="486"/>
      <c r="KLS358" s="486"/>
      <c r="KLT358" s="487"/>
      <c r="KLU358" s="485"/>
      <c r="KLV358" s="486"/>
      <c r="KLW358" s="486"/>
      <c r="KLX358" s="486"/>
      <c r="KLY358" s="486"/>
      <c r="KLZ358" s="486"/>
      <c r="KMA358" s="486"/>
      <c r="KMB358" s="487"/>
      <c r="KMC358" s="485"/>
      <c r="KMD358" s="486"/>
      <c r="KME358" s="486"/>
      <c r="KMF358" s="486"/>
      <c r="KMG358" s="486"/>
      <c r="KMH358" s="486"/>
      <c r="KMI358" s="486"/>
      <c r="KMJ358" s="487"/>
      <c r="KMK358" s="485"/>
      <c r="KML358" s="486"/>
      <c r="KMM358" s="486"/>
      <c r="KMN358" s="486"/>
      <c r="KMO358" s="486"/>
      <c r="KMP358" s="486"/>
      <c r="KMQ358" s="486"/>
      <c r="KMR358" s="487"/>
      <c r="KMS358" s="485"/>
      <c r="KMT358" s="486"/>
      <c r="KMU358" s="486"/>
      <c r="KMV358" s="486"/>
      <c r="KMW358" s="486"/>
      <c r="KMX358" s="486"/>
      <c r="KMY358" s="486"/>
      <c r="KMZ358" s="487"/>
      <c r="KNA358" s="485"/>
      <c r="KNB358" s="486"/>
      <c r="KNC358" s="486"/>
      <c r="KND358" s="486"/>
      <c r="KNE358" s="486"/>
      <c r="KNF358" s="486"/>
      <c r="KNG358" s="486"/>
      <c r="KNH358" s="487"/>
      <c r="KNI358" s="485"/>
      <c r="KNJ358" s="486"/>
      <c r="KNK358" s="486"/>
      <c r="KNL358" s="486"/>
      <c r="KNM358" s="486"/>
      <c r="KNN358" s="486"/>
      <c r="KNO358" s="486"/>
      <c r="KNP358" s="487"/>
      <c r="KNQ358" s="485"/>
      <c r="KNR358" s="486"/>
      <c r="KNS358" s="486"/>
      <c r="KNT358" s="486"/>
      <c r="KNU358" s="486"/>
      <c r="KNV358" s="486"/>
      <c r="KNW358" s="486"/>
      <c r="KNX358" s="487"/>
      <c r="KNY358" s="485"/>
      <c r="KNZ358" s="486"/>
      <c r="KOA358" s="486"/>
      <c r="KOB358" s="486"/>
      <c r="KOC358" s="486"/>
      <c r="KOD358" s="486"/>
      <c r="KOE358" s="486"/>
      <c r="KOF358" s="487"/>
      <c r="KOG358" s="485"/>
      <c r="KOH358" s="486"/>
      <c r="KOI358" s="486"/>
      <c r="KOJ358" s="486"/>
      <c r="KOK358" s="486"/>
      <c r="KOL358" s="486"/>
      <c r="KOM358" s="486"/>
      <c r="KON358" s="487"/>
      <c r="KOO358" s="485"/>
      <c r="KOP358" s="486"/>
      <c r="KOQ358" s="486"/>
      <c r="KOR358" s="486"/>
      <c r="KOS358" s="486"/>
      <c r="KOT358" s="486"/>
      <c r="KOU358" s="486"/>
      <c r="KOV358" s="487"/>
      <c r="KOW358" s="485"/>
      <c r="KOX358" s="486"/>
      <c r="KOY358" s="486"/>
      <c r="KOZ358" s="486"/>
      <c r="KPA358" s="486"/>
      <c r="KPB358" s="486"/>
      <c r="KPC358" s="486"/>
      <c r="KPD358" s="487"/>
      <c r="KPE358" s="485"/>
      <c r="KPF358" s="486"/>
      <c r="KPG358" s="486"/>
      <c r="KPH358" s="486"/>
      <c r="KPI358" s="486"/>
      <c r="KPJ358" s="486"/>
      <c r="KPK358" s="486"/>
      <c r="KPL358" s="487"/>
      <c r="KPM358" s="485"/>
      <c r="KPN358" s="486"/>
      <c r="KPO358" s="486"/>
      <c r="KPP358" s="486"/>
      <c r="KPQ358" s="486"/>
      <c r="KPR358" s="486"/>
      <c r="KPS358" s="486"/>
      <c r="KPT358" s="487"/>
      <c r="KPU358" s="485"/>
      <c r="KPV358" s="486"/>
      <c r="KPW358" s="486"/>
      <c r="KPX358" s="486"/>
      <c r="KPY358" s="486"/>
      <c r="KPZ358" s="486"/>
      <c r="KQA358" s="486"/>
      <c r="KQB358" s="487"/>
      <c r="KQC358" s="485"/>
      <c r="KQD358" s="486"/>
      <c r="KQE358" s="486"/>
      <c r="KQF358" s="486"/>
      <c r="KQG358" s="486"/>
      <c r="KQH358" s="486"/>
      <c r="KQI358" s="486"/>
      <c r="KQJ358" s="487"/>
      <c r="KQK358" s="485"/>
      <c r="KQL358" s="486"/>
      <c r="KQM358" s="486"/>
      <c r="KQN358" s="486"/>
      <c r="KQO358" s="486"/>
      <c r="KQP358" s="486"/>
      <c r="KQQ358" s="486"/>
      <c r="KQR358" s="487"/>
      <c r="KQS358" s="485"/>
      <c r="KQT358" s="486"/>
      <c r="KQU358" s="486"/>
      <c r="KQV358" s="486"/>
      <c r="KQW358" s="486"/>
      <c r="KQX358" s="486"/>
      <c r="KQY358" s="486"/>
      <c r="KQZ358" s="487"/>
      <c r="KRA358" s="485"/>
      <c r="KRB358" s="486"/>
      <c r="KRC358" s="486"/>
      <c r="KRD358" s="486"/>
      <c r="KRE358" s="486"/>
      <c r="KRF358" s="486"/>
      <c r="KRG358" s="486"/>
      <c r="KRH358" s="487"/>
      <c r="KRI358" s="485"/>
      <c r="KRJ358" s="486"/>
      <c r="KRK358" s="486"/>
      <c r="KRL358" s="486"/>
      <c r="KRM358" s="486"/>
      <c r="KRN358" s="486"/>
      <c r="KRO358" s="486"/>
      <c r="KRP358" s="487"/>
      <c r="KRQ358" s="485"/>
      <c r="KRR358" s="486"/>
      <c r="KRS358" s="486"/>
      <c r="KRT358" s="486"/>
      <c r="KRU358" s="486"/>
      <c r="KRV358" s="486"/>
      <c r="KRW358" s="486"/>
      <c r="KRX358" s="487"/>
      <c r="KRY358" s="485"/>
      <c r="KRZ358" s="486"/>
      <c r="KSA358" s="486"/>
      <c r="KSB358" s="486"/>
      <c r="KSC358" s="486"/>
      <c r="KSD358" s="486"/>
      <c r="KSE358" s="486"/>
      <c r="KSF358" s="487"/>
      <c r="KSG358" s="485"/>
      <c r="KSH358" s="486"/>
      <c r="KSI358" s="486"/>
      <c r="KSJ358" s="486"/>
      <c r="KSK358" s="486"/>
      <c r="KSL358" s="486"/>
      <c r="KSM358" s="486"/>
      <c r="KSN358" s="487"/>
      <c r="KSO358" s="485"/>
      <c r="KSP358" s="486"/>
      <c r="KSQ358" s="486"/>
      <c r="KSR358" s="486"/>
      <c r="KSS358" s="486"/>
      <c r="KST358" s="486"/>
      <c r="KSU358" s="486"/>
      <c r="KSV358" s="487"/>
      <c r="KSW358" s="485"/>
      <c r="KSX358" s="486"/>
      <c r="KSY358" s="486"/>
      <c r="KSZ358" s="486"/>
      <c r="KTA358" s="486"/>
      <c r="KTB358" s="486"/>
      <c r="KTC358" s="486"/>
      <c r="KTD358" s="487"/>
      <c r="KTE358" s="485"/>
      <c r="KTF358" s="486"/>
      <c r="KTG358" s="486"/>
      <c r="KTH358" s="486"/>
      <c r="KTI358" s="486"/>
      <c r="KTJ358" s="486"/>
      <c r="KTK358" s="486"/>
      <c r="KTL358" s="487"/>
      <c r="KTM358" s="485"/>
      <c r="KTN358" s="486"/>
      <c r="KTO358" s="486"/>
      <c r="KTP358" s="486"/>
      <c r="KTQ358" s="486"/>
      <c r="KTR358" s="486"/>
      <c r="KTS358" s="486"/>
      <c r="KTT358" s="487"/>
      <c r="KTU358" s="485"/>
      <c r="KTV358" s="486"/>
      <c r="KTW358" s="486"/>
      <c r="KTX358" s="486"/>
      <c r="KTY358" s="486"/>
      <c r="KTZ358" s="486"/>
      <c r="KUA358" s="486"/>
      <c r="KUB358" s="487"/>
      <c r="KUC358" s="485"/>
      <c r="KUD358" s="486"/>
      <c r="KUE358" s="486"/>
      <c r="KUF358" s="486"/>
      <c r="KUG358" s="486"/>
      <c r="KUH358" s="486"/>
      <c r="KUI358" s="486"/>
      <c r="KUJ358" s="487"/>
      <c r="KUK358" s="485"/>
      <c r="KUL358" s="486"/>
      <c r="KUM358" s="486"/>
      <c r="KUN358" s="486"/>
      <c r="KUO358" s="486"/>
      <c r="KUP358" s="486"/>
      <c r="KUQ358" s="486"/>
      <c r="KUR358" s="487"/>
      <c r="KUS358" s="485"/>
      <c r="KUT358" s="486"/>
      <c r="KUU358" s="486"/>
      <c r="KUV358" s="486"/>
      <c r="KUW358" s="486"/>
      <c r="KUX358" s="486"/>
      <c r="KUY358" s="486"/>
      <c r="KUZ358" s="487"/>
      <c r="KVA358" s="485"/>
      <c r="KVB358" s="486"/>
      <c r="KVC358" s="486"/>
      <c r="KVD358" s="486"/>
      <c r="KVE358" s="486"/>
      <c r="KVF358" s="486"/>
      <c r="KVG358" s="486"/>
      <c r="KVH358" s="487"/>
      <c r="KVI358" s="485"/>
      <c r="KVJ358" s="486"/>
      <c r="KVK358" s="486"/>
      <c r="KVL358" s="486"/>
      <c r="KVM358" s="486"/>
      <c r="KVN358" s="486"/>
      <c r="KVO358" s="486"/>
      <c r="KVP358" s="487"/>
      <c r="KVQ358" s="485"/>
      <c r="KVR358" s="486"/>
      <c r="KVS358" s="486"/>
      <c r="KVT358" s="486"/>
      <c r="KVU358" s="486"/>
      <c r="KVV358" s="486"/>
      <c r="KVW358" s="486"/>
      <c r="KVX358" s="487"/>
      <c r="KVY358" s="485"/>
      <c r="KVZ358" s="486"/>
      <c r="KWA358" s="486"/>
      <c r="KWB358" s="486"/>
      <c r="KWC358" s="486"/>
      <c r="KWD358" s="486"/>
      <c r="KWE358" s="486"/>
      <c r="KWF358" s="487"/>
      <c r="KWG358" s="485"/>
      <c r="KWH358" s="486"/>
      <c r="KWI358" s="486"/>
      <c r="KWJ358" s="486"/>
      <c r="KWK358" s="486"/>
      <c r="KWL358" s="486"/>
      <c r="KWM358" s="486"/>
      <c r="KWN358" s="487"/>
      <c r="KWO358" s="485"/>
      <c r="KWP358" s="486"/>
      <c r="KWQ358" s="486"/>
      <c r="KWR358" s="486"/>
      <c r="KWS358" s="486"/>
      <c r="KWT358" s="486"/>
      <c r="KWU358" s="486"/>
      <c r="KWV358" s="487"/>
      <c r="KWW358" s="485"/>
      <c r="KWX358" s="486"/>
      <c r="KWY358" s="486"/>
      <c r="KWZ358" s="486"/>
      <c r="KXA358" s="486"/>
      <c r="KXB358" s="486"/>
      <c r="KXC358" s="486"/>
      <c r="KXD358" s="487"/>
      <c r="KXE358" s="485"/>
      <c r="KXF358" s="486"/>
      <c r="KXG358" s="486"/>
      <c r="KXH358" s="486"/>
      <c r="KXI358" s="486"/>
      <c r="KXJ358" s="486"/>
      <c r="KXK358" s="486"/>
      <c r="KXL358" s="487"/>
      <c r="KXM358" s="485"/>
      <c r="KXN358" s="486"/>
      <c r="KXO358" s="486"/>
      <c r="KXP358" s="486"/>
      <c r="KXQ358" s="486"/>
      <c r="KXR358" s="486"/>
      <c r="KXS358" s="486"/>
      <c r="KXT358" s="487"/>
      <c r="KXU358" s="485"/>
      <c r="KXV358" s="486"/>
      <c r="KXW358" s="486"/>
      <c r="KXX358" s="486"/>
      <c r="KXY358" s="486"/>
      <c r="KXZ358" s="486"/>
      <c r="KYA358" s="486"/>
      <c r="KYB358" s="487"/>
      <c r="KYC358" s="485"/>
      <c r="KYD358" s="486"/>
      <c r="KYE358" s="486"/>
      <c r="KYF358" s="486"/>
      <c r="KYG358" s="486"/>
      <c r="KYH358" s="486"/>
      <c r="KYI358" s="486"/>
      <c r="KYJ358" s="487"/>
      <c r="KYK358" s="485"/>
      <c r="KYL358" s="486"/>
      <c r="KYM358" s="486"/>
      <c r="KYN358" s="486"/>
      <c r="KYO358" s="486"/>
      <c r="KYP358" s="486"/>
      <c r="KYQ358" s="486"/>
      <c r="KYR358" s="487"/>
      <c r="KYS358" s="485"/>
      <c r="KYT358" s="486"/>
      <c r="KYU358" s="486"/>
      <c r="KYV358" s="486"/>
      <c r="KYW358" s="486"/>
      <c r="KYX358" s="486"/>
      <c r="KYY358" s="486"/>
      <c r="KYZ358" s="487"/>
      <c r="KZA358" s="485"/>
      <c r="KZB358" s="486"/>
      <c r="KZC358" s="486"/>
      <c r="KZD358" s="486"/>
      <c r="KZE358" s="486"/>
      <c r="KZF358" s="486"/>
      <c r="KZG358" s="486"/>
      <c r="KZH358" s="487"/>
      <c r="KZI358" s="485"/>
      <c r="KZJ358" s="486"/>
      <c r="KZK358" s="486"/>
      <c r="KZL358" s="486"/>
      <c r="KZM358" s="486"/>
      <c r="KZN358" s="486"/>
      <c r="KZO358" s="486"/>
      <c r="KZP358" s="487"/>
      <c r="KZQ358" s="485"/>
      <c r="KZR358" s="486"/>
      <c r="KZS358" s="486"/>
      <c r="KZT358" s="486"/>
      <c r="KZU358" s="486"/>
      <c r="KZV358" s="486"/>
      <c r="KZW358" s="486"/>
      <c r="KZX358" s="487"/>
      <c r="KZY358" s="485"/>
      <c r="KZZ358" s="486"/>
      <c r="LAA358" s="486"/>
      <c r="LAB358" s="486"/>
      <c r="LAC358" s="486"/>
      <c r="LAD358" s="486"/>
      <c r="LAE358" s="486"/>
      <c r="LAF358" s="487"/>
      <c r="LAG358" s="485"/>
      <c r="LAH358" s="486"/>
      <c r="LAI358" s="486"/>
      <c r="LAJ358" s="486"/>
      <c r="LAK358" s="486"/>
      <c r="LAL358" s="486"/>
      <c r="LAM358" s="486"/>
      <c r="LAN358" s="487"/>
      <c r="LAO358" s="485"/>
      <c r="LAP358" s="486"/>
      <c r="LAQ358" s="486"/>
      <c r="LAR358" s="486"/>
      <c r="LAS358" s="486"/>
      <c r="LAT358" s="486"/>
      <c r="LAU358" s="486"/>
      <c r="LAV358" s="487"/>
      <c r="LAW358" s="485"/>
      <c r="LAX358" s="486"/>
      <c r="LAY358" s="486"/>
      <c r="LAZ358" s="486"/>
      <c r="LBA358" s="486"/>
      <c r="LBB358" s="486"/>
      <c r="LBC358" s="486"/>
      <c r="LBD358" s="487"/>
      <c r="LBE358" s="485"/>
      <c r="LBF358" s="486"/>
      <c r="LBG358" s="486"/>
      <c r="LBH358" s="486"/>
      <c r="LBI358" s="486"/>
      <c r="LBJ358" s="486"/>
      <c r="LBK358" s="486"/>
      <c r="LBL358" s="487"/>
      <c r="LBM358" s="485"/>
      <c r="LBN358" s="486"/>
      <c r="LBO358" s="486"/>
      <c r="LBP358" s="486"/>
      <c r="LBQ358" s="486"/>
      <c r="LBR358" s="486"/>
      <c r="LBS358" s="486"/>
      <c r="LBT358" s="487"/>
      <c r="LBU358" s="485"/>
      <c r="LBV358" s="486"/>
      <c r="LBW358" s="486"/>
      <c r="LBX358" s="486"/>
      <c r="LBY358" s="486"/>
      <c r="LBZ358" s="486"/>
      <c r="LCA358" s="486"/>
      <c r="LCB358" s="487"/>
      <c r="LCC358" s="485"/>
      <c r="LCD358" s="486"/>
      <c r="LCE358" s="486"/>
      <c r="LCF358" s="486"/>
      <c r="LCG358" s="486"/>
      <c r="LCH358" s="486"/>
      <c r="LCI358" s="486"/>
      <c r="LCJ358" s="487"/>
      <c r="LCK358" s="485"/>
      <c r="LCL358" s="486"/>
      <c r="LCM358" s="486"/>
      <c r="LCN358" s="486"/>
      <c r="LCO358" s="486"/>
      <c r="LCP358" s="486"/>
      <c r="LCQ358" s="486"/>
      <c r="LCR358" s="487"/>
      <c r="LCS358" s="485"/>
      <c r="LCT358" s="486"/>
      <c r="LCU358" s="486"/>
      <c r="LCV358" s="486"/>
      <c r="LCW358" s="486"/>
      <c r="LCX358" s="486"/>
      <c r="LCY358" s="486"/>
      <c r="LCZ358" s="487"/>
      <c r="LDA358" s="485"/>
      <c r="LDB358" s="486"/>
      <c r="LDC358" s="486"/>
      <c r="LDD358" s="486"/>
      <c r="LDE358" s="486"/>
      <c r="LDF358" s="486"/>
      <c r="LDG358" s="486"/>
      <c r="LDH358" s="487"/>
      <c r="LDI358" s="485"/>
      <c r="LDJ358" s="486"/>
      <c r="LDK358" s="486"/>
      <c r="LDL358" s="486"/>
      <c r="LDM358" s="486"/>
      <c r="LDN358" s="486"/>
      <c r="LDO358" s="486"/>
      <c r="LDP358" s="487"/>
      <c r="LDQ358" s="485"/>
      <c r="LDR358" s="486"/>
      <c r="LDS358" s="486"/>
      <c r="LDT358" s="486"/>
      <c r="LDU358" s="486"/>
      <c r="LDV358" s="486"/>
      <c r="LDW358" s="486"/>
      <c r="LDX358" s="487"/>
      <c r="LDY358" s="485"/>
      <c r="LDZ358" s="486"/>
      <c r="LEA358" s="486"/>
      <c r="LEB358" s="486"/>
      <c r="LEC358" s="486"/>
      <c r="LED358" s="486"/>
      <c r="LEE358" s="486"/>
      <c r="LEF358" s="487"/>
      <c r="LEG358" s="485"/>
      <c r="LEH358" s="486"/>
      <c r="LEI358" s="486"/>
      <c r="LEJ358" s="486"/>
      <c r="LEK358" s="486"/>
      <c r="LEL358" s="486"/>
      <c r="LEM358" s="486"/>
      <c r="LEN358" s="487"/>
      <c r="LEO358" s="485"/>
      <c r="LEP358" s="486"/>
      <c r="LEQ358" s="486"/>
      <c r="LER358" s="486"/>
      <c r="LES358" s="486"/>
      <c r="LET358" s="486"/>
      <c r="LEU358" s="486"/>
      <c r="LEV358" s="487"/>
      <c r="LEW358" s="485"/>
      <c r="LEX358" s="486"/>
      <c r="LEY358" s="486"/>
      <c r="LEZ358" s="486"/>
      <c r="LFA358" s="486"/>
      <c r="LFB358" s="486"/>
      <c r="LFC358" s="486"/>
      <c r="LFD358" s="487"/>
      <c r="LFE358" s="485"/>
      <c r="LFF358" s="486"/>
      <c r="LFG358" s="486"/>
      <c r="LFH358" s="486"/>
      <c r="LFI358" s="486"/>
      <c r="LFJ358" s="486"/>
      <c r="LFK358" s="486"/>
      <c r="LFL358" s="487"/>
      <c r="LFM358" s="485"/>
      <c r="LFN358" s="486"/>
      <c r="LFO358" s="486"/>
      <c r="LFP358" s="486"/>
      <c r="LFQ358" s="486"/>
      <c r="LFR358" s="486"/>
      <c r="LFS358" s="486"/>
      <c r="LFT358" s="487"/>
      <c r="LFU358" s="485"/>
      <c r="LFV358" s="486"/>
      <c r="LFW358" s="486"/>
      <c r="LFX358" s="486"/>
      <c r="LFY358" s="486"/>
      <c r="LFZ358" s="486"/>
      <c r="LGA358" s="486"/>
      <c r="LGB358" s="487"/>
      <c r="LGC358" s="485"/>
      <c r="LGD358" s="486"/>
      <c r="LGE358" s="486"/>
      <c r="LGF358" s="486"/>
      <c r="LGG358" s="486"/>
      <c r="LGH358" s="486"/>
      <c r="LGI358" s="486"/>
      <c r="LGJ358" s="487"/>
      <c r="LGK358" s="485"/>
      <c r="LGL358" s="486"/>
      <c r="LGM358" s="486"/>
      <c r="LGN358" s="486"/>
      <c r="LGO358" s="486"/>
      <c r="LGP358" s="486"/>
      <c r="LGQ358" s="486"/>
      <c r="LGR358" s="487"/>
      <c r="LGS358" s="485"/>
      <c r="LGT358" s="486"/>
      <c r="LGU358" s="486"/>
      <c r="LGV358" s="486"/>
      <c r="LGW358" s="486"/>
      <c r="LGX358" s="486"/>
      <c r="LGY358" s="486"/>
      <c r="LGZ358" s="487"/>
      <c r="LHA358" s="485"/>
      <c r="LHB358" s="486"/>
      <c r="LHC358" s="486"/>
      <c r="LHD358" s="486"/>
      <c r="LHE358" s="486"/>
      <c r="LHF358" s="486"/>
      <c r="LHG358" s="486"/>
      <c r="LHH358" s="487"/>
      <c r="LHI358" s="485"/>
      <c r="LHJ358" s="486"/>
      <c r="LHK358" s="486"/>
      <c r="LHL358" s="486"/>
      <c r="LHM358" s="486"/>
      <c r="LHN358" s="486"/>
      <c r="LHO358" s="486"/>
      <c r="LHP358" s="487"/>
      <c r="LHQ358" s="485"/>
      <c r="LHR358" s="486"/>
      <c r="LHS358" s="486"/>
      <c r="LHT358" s="486"/>
      <c r="LHU358" s="486"/>
      <c r="LHV358" s="486"/>
      <c r="LHW358" s="486"/>
      <c r="LHX358" s="487"/>
      <c r="LHY358" s="485"/>
      <c r="LHZ358" s="486"/>
      <c r="LIA358" s="486"/>
      <c r="LIB358" s="486"/>
      <c r="LIC358" s="486"/>
      <c r="LID358" s="486"/>
      <c r="LIE358" s="486"/>
      <c r="LIF358" s="487"/>
      <c r="LIG358" s="485"/>
      <c r="LIH358" s="486"/>
      <c r="LII358" s="486"/>
      <c r="LIJ358" s="486"/>
      <c r="LIK358" s="486"/>
      <c r="LIL358" s="486"/>
      <c r="LIM358" s="486"/>
      <c r="LIN358" s="487"/>
      <c r="LIO358" s="485"/>
      <c r="LIP358" s="486"/>
      <c r="LIQ358" s="486"/>
      <c r="LIR358" s="486"/>
      <c r="LIS358" s="486"/>
      <c r="LIT358" s="486"/>
      <c r="LIU358" s="486"/>
      <c r="LIV358" s="487"/>
      <c r="LIW358" s="485"/>
      <c r="LIX358" s="486"/>
      <c r="LIY358" s="486"/>
      <c r="LIZ358" s="486"/>
      <c r="LJA358" s="486"/>
      <c r="LJB358" s="486"/>
      <c r="LJC358" s="486"/>
      <c r="LJD358" s="487"/>
      <c r="LJE358" s="485"/>
      <c r="LJF358" s="486"/>
      <c r="LJG358" s="486"/>
      <c r="LJH358" s="486"/>
      <c r="LJI358" s="486"/>
      <c r="LJJ358" s="486"/>
      <c r="LJK358" s="486"/>
      <c r="LJL358" s="487"/>
      <c r="LJM358" s="485"/>
      <c r="LJN358" s="486"/>
      <c r="LJO358" s="486"/>
      <c r="LJP358" s="486"/>
      <c r="LJQ358" s="486"/>
      <c r="LJR358" s="486"/>
      <c r="LJS358" s="486"/>
      <c r="LJT358" s="487"/>
      <c r="LJU358" s="485"/>
      <c r="LJV358" s="486"/>
      <c r="LJW358" s="486"/>
      <c r="LJX358" s="486"/>
      <c r="LJY358" s="486"/>
      <c r="LJZ358" s="486"/>
      <c r="LKA358" s="486"/>
      <c r="LKB358" s="487"/>
      <c r="LKC358" s="485"/>
      <c r="LKD358" s="486"/>
      <c r="LKE358" s="486"/>
      <c r="LKF358" s="486"/>
      <c r="LKG358" s="486"/>
      <c r="LKH358" s="486"/>
      <c r="LKI358" s="486"/>
      <c r="LKJ358" s="487"/>
      <c r="LKK358" s="485"/>
      <c r="LKL358" s="486"/>
      <c r="LKM358" s="486"/>
      <c r="LKN358" s="486"/>
      <c r="LKO358" s="486"/>
      <c r="LKP358" s="486"/>
      <c r="LKQ358" s="486"/>
      <c r="LKR358" s="487"/>
      <c r="LKS358" s="485"/>
      <c r="LKT358" s="486"/>
      <c r="LKU358" s="486"/>
      <c r="LKV358" s="486"/>
      <c r="LKW358" s="486"/>
      <c r="LKX358" s="486"/>
      <c r="LKY358" s="486"/>
      <c r="LKZ358" s="487"/>
      <c r="LLA358" s="485"/>
      <c r="LLB358" s="486"/>
      <c r="LLC358" s="486"/>
      <c r="LLD358" s="486"/>
      <c r="LLE358" s="486"/>
      <c r="LLF358" s="486"/>
      <c r="LLG358" s="486"/>
      <c r="LLH358" s="487"/>
      <c r="LLI358" s="485"/>
      <c r="LLJ358" s="486"/>
      <c r="LLK358" s="486"/>
      <c r="LLL358" s="486"/>
      <c r="LLM358" s="486"/>
      <c r="LLN358" s="486"/>
      <c r="LLO358" s="486"/>
      <c r="LLP358" s="487"/>
      <c r="LLQ358" s="485"/>
      <c r="LLR358" s="486"/>
      <c r="LLS358" s="486"/>
      <c r="LLT358" s="486"/>
      <c r="LLU358" s="486"/>
      <c r="LLV358" s="486"/>
      <c r="LLW358" s="486"/>
      <c r="LLX358" s="487"/>
      <c r="LLY358" s="485"/>
      <c r="LLZ358" s="486"/>
      <c r="LMA358" s="486"/>
      <c r="LMB358" s="486"/>
      <c r="LMC358" s="486"/>
      <c r="LMD358" s="486"/>
      <c r="LME358" s="486"/>
      <c r="LMF358" s="487"/>
      <c r="LMG358" s="485"/>
      <c r="LMH358" s="486"/>
      <c r="LMI358" s="486"/>
      <c r="LMJ358" s="486"/>
      <c r="LMK358" s="486"/>
      <c r="LML358" s="486"/>
      <c r="LMM358" s="486"/>
      <c r="LMN358" s="487"/>
      <c r="LMO358" s="485"/>
      <c r="LMP358" s="486"/>
      <c r="LMQ358" s="486"/>
      <c r="LMR358" s="486"/>
      <c r="LMS358" s="486"/>
      <c r="LMT358" s="486"/>
      <c r="LMU358" s="486"/>
      <c r="LMV358" s="487"/>
      <c r="LMW358" s="485"/>
      <c r="LMX358" s="486"/>
      <c r="LMY358" s="486"/>
      <c r="LMZ358" s="486"/>
      <c r="LNA358" s="486"/>
      <c r="LNB358" s="486"/>
      <c r="LNC358" s="486"/>
      <c r="LND358" s="487"/>
      <c r="LNE358" s="485"/>
      <c r="LNF358" s="486"/>
      <c r="LNG358" s="486"/>
      <c r="LNH358" s="486"/>
      <c r="LNI358" s="486"/>
      <c r="LNJ358" s="486"/>
      <c r="LNK358" s="486"/>
      <c r="LNL358" s="487"/>
      <c r="LNM358" s="485"/>
      <c r="LNN358" s="486"/>
      <c r="LNO358" s="486"/>
      <c r="LNP358" s="486"/>
      <c r="LNQ358" s="486"/>
      <c r="LNR358" s="486"/>
      <c r="LNS358" s="486"/>
      <c r="LNT358" s="487"/>
      <c r="LNU358" s="485"/>
      <c r="LNV358" s="486"/>
      <c r="LNW358" s="486"/>
      <c r="LNX358" s="486"/>
      <c r="LNY358" s="486"/>
      <c r="LNZ358" s="486"/>
      <c r="LOA358" s="486"/>
      <c r="LOB358" s="487"/>
      <c r="LOC358" s="485"/>
      <c r="LOD358" s="486"/>
      <c r="LOE358" s="486"/>
      <c r="LOF358" s="486"/>
      <c r="LOG358" s="486"/>
      <c r="LOH358" s="486"/>
      <c r="LOI358" s="486"/>
      <c r="LOJ358" s="487"/>
      <c r="LOK358" s="485"/>
      <c r="LOL358" s="486"/>
      <c r="LOM358" s="486"/>
      <c r="LON358" s="486"/>
      <c r="LOO358" s="486"/>
      <c r="LOP358" s="486"/>
      <c r="LOQ358" s="486"/>
      <c r="LOR358" s="487"/>
      <c r="LOS358" s="485"/>
      <c r="LOT358" s="486"/>
      <c r="LOU358" s="486"/>
      <c r="LOV358" s="486"/>
      <c r="LOW358" s="486"/>
      <c r="LOX358" s="486"/>
      <c r="LOY358" s="486"/>
      <c r="LOZ358" s="487"/>
      <c r="LPA358" s="485"/>
      <c r="LPB358" s="486"/>
      <c r="LPC358" s="486"/>
      <c r="LPD358" s="486"/>
      <c r="LPE358" s="486"/>
      <c r="LPF358" s="486"/>
      <c r="LPG358" s="486"/>
      <c r="LPH358" s="487"/>
      <c r="LPI358" s="485"/>
      <c r="LPJ358" s="486"/>
      <c r="LPK358" s="486"/>
      <c r="LPL358" s="486"/>
      <c r="LPM358" s="486"/>
      <c r="LPN358" s="486"/>
      <c r="LPO358" s="486"/>
      <c r="LPP358" s="487"/>
      <c r="LPQ358" s="485"/>
      <c r="LPR358" s="486"/>
      <c r="LPS358" s="486"/>
      <c r="LPT358" s="486"/>
      <c r="LPU358" s="486"/>
      <c r="LPV358" s="486"/>
      <c r="LPW358" s="486"/>
      <c r="LPX358" s="487"/>
      <c r="LPY358" s="485"/>
      <c r="LPZ358" s="486"/>
      <c r="LQA358" s="486"/>
      <c r="LQB358" s="486"/>
      <c r="LQC358" s="486"/>
      <c r="LQD358" s="486"/>
      <c r="LQE358" s="486"/>
      <c r="LQF358" s="487"/>
      <c r="LQG358" s="485"/>
      <c r="LQH358" s="486"/>
      <c r="LQI358" s="486"/>
      <c r="LQJ358" s="486"/>
      <c r="LQK358" s="486"/>
      <c r="LQL358" s="486"/>
      <c r="LQM358" s="486"/>
      <c r="LQN358" s="487"/>
      <c r="LQO358" s="485"/>
      <c r="LQP358" s="486"/>
      <c r="LQQ358" s="486"/>
      <c r="LQR358" s="486"/>
      <c r="LQS358" s="486"/>
      <c r="LQT358" s="486"/>
      <c r="LQU358" s="486"/>
      <c r="LQV358" s="487"/>
      <c r="LQW358" s="485"/>
      <c r="LQX358" s="486"/>
      <c r="LQY358" s="486"/>
      <c r="LQZ358" s="486"/>
      <c r="LRA358" s="486"/>
      <c r="LRB358" s="486"/>
      <c r="LRC358" s="486"/>
      <c r="LRD358" s="487"/>
      <c r="LRE358" s="485"/>
      <c r="LRF358" s="486"/>
      <c r="LRG358" s="486"/>
      <c r="LRH358" s="486"/>
      <c r="LRI358" s="486"/>
      <c r="LRJ358" s="486"/>
      <c r="LRK358" s="486"/>
      <c r="LRL358" s="487"/>
      <c r="LRM358" s="485"/>
      <c r="LRN358" s="486"/>
      <c r="LRO358" s="486"/>
      <c r="LRP358" s="486"/>
      <c r="LRQ358" s="486"/>
      <c r="LRR358" s="486"/>
      <c r="LRS358" s="486"/>
      <c r="LRT358" s="487"/>
      <c r="LRU358" s="485"/>
      <c r="LRV358" s="486"/>
      <c r="LRW358" s="486"/>
      <c r="LRX358" s="486"/>
      <c r="LRY358" s="486"/>
      <c r="LRZ358" s="486"/>
      <c r="LSA358" s="486"/>
      <c r="LSB358" s="487"/>
      <c r="LSC358" s="485"/>
      <c r="LSD358" s="486"/>
      <c r="LSE358" s="486"/>
      <c r="LSF358" s="486"/>
      <c r="LSG358" s="486"/>
      <c r="LSH358" s="486"/>
      <c r="LSI358" s="486"/>
      <c r="LSJ358" s="487"/>
      <c r="LSK358" s="485"/>
      <c r="LSL358" s="486"/>
      <c r="LSM358" s="486"/>
      <c r="LSN358" s="486"/>
      <c r="LSO358" s="486"/>
      <c r="LSP358" s="486"/>
      <c r="LSQ358" s="486"/>
      <c r="LSR358" s="487"/>
      <c r="LSS358" s="485"/>
      <c r="LST358" s="486"/>
      <c r="LSU358" s="486"/>
      <c r="LSV358" s="486"/>
      <c r="LSW358" s="486"/>
      <c r="LSX358" s="486"/>
      <c r="LSY358" s="486"/>
      <c r="LSZ358" s="487"/>
      <c r="LTA358" s="485"/>
      <c r="LTB358" s="486"/>
      <c r="LTC358" s="486"/>
      <c r="LTD358" s="486"/>
      <c r="LTE358" s="486"/>
      <c r="LTF358" s="486"/>
      <c r="LTG358" s="486"/>
      <c r="LTH358" s="487"/>
      <c r="LTI358" s="485"/>
      <c r="LTJ358" s="486"/>
      <c r="LTK358" s="486"/>
      <c r="LTL358" s="486"/>
      <c r="LTM358" s="486"/>
      <c r="LTN358" s="486"/>
      <c r="LTO358" s="486"/>
      <c r="LTP358" s="487"/>
      <c r="LTQ358" s="485"/>
      <c r="LTR358" s="486"/>
      <c r="LTS358" s="486"/>
      <c r="LTT358" s="486"/>
      <c r="LTU358" s="486"/>
      <c r="LTV358" s="486"/>
      <c r="LTW358" s="486"/>
      <c r="LTX358" s="487"/>
      <c r="LTY358" s="485"/>
      <c r="LTZ358" s="486"/>
      <c r="LUA358" s="486"/>
      <c r="LUB358" s="486"/>
      <c r="LUC358" s="486"/>
      <c r="LUD358" s="486"/>
      <c r="LUE358" s="486"/>
      <c r="LUF358" s="487"/>
      <c r="LUG358" s="485"/>
      <c r="LUH358" s="486"/>
      <c r="LUI358" s="486"/>
      <c r="LUJ358" s="486"/>
      <c r="LUK358" s="486"/>
      <c r="LUL358" s="486"/>
      <c r="LUM358" s="486"/>
      <c r="LUN358" s="487"/>
      <c r="LUO358" s="485"/>
      <c r="LUP358" s="486"/>
      <c r="LUQ358" s="486"/>
      <c r="LUR358" s="486"/>
      <c r="LUS358" s="486"/>
      <c r="LUT358" s="486"/>
      <c r="LUU358" s="486"/>
      <c r="LUV358" s="487"/>
      <c r="LUW358" s="485"/>
      <c r="LUX358" s="486"/>
      <c r="LUY358" s="486"/>
      <c r="LUZ358" s="486"/>
      <c r="LVA358" s="486"/>
      <c r="LVB358" s="486"/>
      <c r="LVC358" s="486"/>
      <c r="LVD358" s="487"/>
      <c r="LVE358" s="485"/>
      <c r="LVF358" s="486"/>
      <c r="LVG358" s="486"/>
      <c r="LVH358" s="486"/>
      <c r="LVI358" s="486"/>
      <c r="LVJ358" s="486"/>
      <c r="LVK358" s="486"/>
      <c r="LVL358" s="487"/>
      <c r="LVM358" s="485"/>
      <c r="LVN358" s="486"/>
      <c r="LVO358" s="486"/>
      <c r="LVP358" s="486"/>
      <c r="LVQ358" s="486"/>
      <c r="LVR358" s="486"/>
      <c r="LVS358" s="486"/>
      <c r="LVT358" s="487"/>
      <c r="LVU358" s="485"/>
      <c r="LVV358" s="486"/>
      <c r="LVW358" s="486"/>
      <c r="LVX358" s="486"/>
      <c r="LVY358" s="486"/>
      <c r="LVZ358" s="486"/>
      <c r="LWA358" s="486"/>
      <c r="LWB358" s="487"/>
      <c r="LWC358" s="485"/>
      <c r="LWD358" s="486"/>
      <c r="LWE358" s="486"/>
      <c r="LWF358" s="486"/>
      <c r="LWG358" s="486"/>
      <c r="LWH358" s="486"/>
      <c r="LWI358" s="486"/>
      <c r="LWJ358" s="487"/>
      <c r="LWK358" s="485"/>
      <c r="LWL358" s="486"/>
      <c r="LWM358" s="486"/>
      <c r="LWN358" s="486"/>
      <c r="LWO358" s="486"/>
      <c r="LWP358" s="486"/>
      <c r="LWQ358" s="486"/>
      <c r="LWR358" s="487"/>
      <c r="LWS358" s="485"/>
      <c r="LWT358" s="486"/>
      <c r="LWU358" s="486"/>
      <c r="LWV358" s="486"/>
      <c r="LWW358" s="486"/>
      <c r="LWX358" s="486"/>
      <c r="LWY358" s="486"/>
      <c r="LWZ358" s="487"/>
      <c r="LXA358" s="485"/>
      <c r="LXB358" s="486"/>
      <c r="LXC358" s="486"/>
      <c r="LXD358" s="486"/>
      <c r="LXE358" s="486"/>
      <c r="LXF358" s="486"/>
      <c r="LXG358" s="486"/>
      <c r="LXH358" s="487"/>
      <c r="LXI358" s="485"/>
      <c r="LXJ358" s="486"/>
      <c r="LXK358" s="486"/>
      <c r="LXL358" s="486"/>
      <c r="LXM358" s="486"/>
      <c r="LXN358" s="486"/>
      <c r="LXO358" s="486"/>
      <c r="LXP358" s="487"/>
      <c r="LXQ358" s="485"/>
      <c r="LXR358" s="486"/>
      <c r="LXS358" s="486"/>
      <c r="LXT358" s="486"/>
      <c r="LXU358" s="486"/>
      <c r="LXV358" s="486"/>
      <c r="LXW358" s="486"/>
      <c r="LXX358" s="487"/>
      <c r="LXY358" s="485"/>
      <c r="LXZ358" s="486"/>
      <c r="LYA358" s="486"/>
      <c r="LYB358" s="486"/>
      <c r="LYC358" s="486"/>
      <c r="LYD358" s="486"/>
      <c r="LYE358" s="486"/>
      <c r="LYF358" s="487"/>
      <c r="LYG358" s="485"/>
      <c r="LYH358" s="486"/>
      <c r="LYI358" s="486"/>
      <c r="LYJ358" s="486"/>
      <c r="LYK358" s="486"/>
      <c r="LYL358" s="486"/>
      <c r="LYM358" s="486"/>
      <c r="LYN358" s="487"/>
      <c r="LYO358" s="485"/>
      <c r="LYP358" s="486"/>
      <c r="LYQ358" s="486"/>
      <c r="LYR358" s="486"/>
      <c r="LYS358" s="486"/>
      <c r="LYT358" s="486"/>
      <c r="LYU358" s="486"/>
      <c r="LYV358" s="487"/>
      <c r="LYW358" s="485"/>
      <c r="LYX358" s="486"/>
      <c r="LYY358" s="486"/>
      <c r="LYZ358" s="486"/>
      <c r="LZA358" s="486"/>
      <c r="LZB358" s="486"/>
      <c r="LZC358" s="486"/>
      <c r="LZD358" s="487"/>
      <c r="LZE358" s="485"/>
      <c r="LZF358" s="486"/>
      <c r="LZG358" s="486"/>
      <c r="LZH358" s="486"/>
      <c r="LZI358" s="486"/>
      <c r="LZJ358" s="486"/>
      <c r="LZK358" s="486"/>
      <c r="LZL358" s="487"/>
      <c r="LZM358" s="485"/>
      <c r="LZN358" s="486"/>
      <c r="LZO358" s="486"/>
      <c r="LZP358" s="486"/>
      <c r="LZQ358" s="486"/>
      <c r="LZR358" s="486"/>
      <c r="LZS358" s="486"/>
      <c r="LZT358" s="487"/>
      <c r="LZU358" s="485"/>
      <c r="LZV358" s="486"/>
      <c r="LZW358" s="486"/>
      <c r="LZX358" s="486"/>
      <c r="LZY358" s="486"/>
      <c r="LZZ358" s="486"/>
      <c r="MAA358" s="486"/>
      <c r="MAB358" s="487"/>
      <c r="MAC358" s="485"/>
      <c r="MAD358" s="486"/>
      <c r="MAE358" s="486"/>
      <c r="MAF358" s="486"/>
      <c r="MAG358" s="486"/>
      <c r="MAH358" s="486"/>
      <c r="MAI358" s="486"/>
      <c r="MAJ358" s="487"/>
      <c r="MAK358" s="485"/>
      <c r="MAL358" s="486"/>
      <c r="MAM358" s="486"/>
      <c r="MAN358" s="486"/>
      <c r="MAO358" s="486"/>
      <c r="MAP358" s="486"/>
      <c r="MAQ358" s="486"/>
      <c r="MAR358" s="487"/>
      <c r="MAS358" s="485"/>
      <c r="MAT358" s="486"/>
      <c r="MAU358" s="486"/>
      <c r="MAV358" s="486"/>
      <c r="MAW358" s="486"/>
      <c r="MAX358" s="486"/>
      <c r="MAY358" s="486"/>
      <c r="MAZ358" s="487"/>
      <c r="MBA358" s="485"/>
      <c r="MBB358" s="486"/>
      <c r="MBC358" s="486"/>
      <c r="MBD358" s="486"/>
      <c r="MBE358" s="486"/>
      <c r="MBF358" s="486"/>
      <c r="MBG358" s="486"/>
      <c r="MBH358" s="487"/>
      <c r="MBI358" s="485"/>
      <c r="MBJ358" s="486"/>
      <c r="MBK358" s="486"/>
      <c r="MBL358" s="486"/>
      <c r="MBM358" s="486"/>
      <c r="MBN358" s="486"/>
      <c r="MBO358" s="486"/>
      <c r="MBP358" s="487"/>
      <c r="MBQ358" s="485"/>
      <c r="MBR358" s="486"/>
      <c r="MBS358" s="486"/>
      <c r="MBT358" s="486"/>
      <c r="MBU358" s="486"/>
      <c r="MBV358" s="486"/>
      <c r="MBW358" s="486"/>
      <c r="MBX358" s="487"/>
      <c r="MBY358" s="485"/>
      <c r="MBZ358" s="486"/>
      <c r="MCA358" s="486"/>
      <c r="MCB358" s="486"/>
      <c r="MCC358" s="486"/>
      <c r="MCD358" s="486"/>
      <c r="MCE358" s="486"/>
      <c r="MCF358" s="487"/>
      <c r="MCG358" s="485"/>
      <c r="MCH358" s="486"/>
      <c r="MCI358" s="486"/>
      <c r="MCJ358" s="486"/>
      <c r="MCK358" s="486"/>
      <c r="MCL358" s="486"/>
      <c r="MCM358" s="486"/>
      <c r="MCN358" s="487"/>
      <c r="MCO358" s="485"/>
      <c r="MCP358" s="486"/>
      <c r="MCQ358" s="486"/>
      <c r="MCR358" s="486"/>
      <c r="MCS358" s="486"/>
      <c r="MCT358" s="486"/>
      <c r="MCU358" s="486"/>
      <c r="MCV358" s="487"/>
      <c r="MCW358" s="485"/>
      <c r="MCX358" s="486"/>
      <c r="MCY358" s="486"/>
      <c r="MCZ358" s="486"/>
      <c r="MDA358" s="486"/>
      <c r="MDB358" s="486"/>
      <c r="MDC358" s="486"/>
      <c r="MDD358" s="487"/>
      <c r="MDE358" s="485"/>
      <c r="MDF358" s="486"/>
      <c r="MDG358" s="486"/>
      <c r="MDH358" s="486"/>
      <c r="MDI358" s="486"/>
      <c r="MDJ358" s="486"/>
      <c r="MDK358" s="486"/>
      <c r="MDL358" s="487"/>
      <c r="MDM358" s="485"/>
      <c r="MDN358" s="486"/>
      <c r="MDO358" s="486"/>
      <c r="MDP358" s="486"/>
      <c r="MDQ358" s="486"/>
      <c r="MDR358" s="486"/>
      <c r="MDS358" s="486"/>
      <c r="MDT358" s="487"/>
      <c r="MDU358" s="485"/>
      <c r="MDV358" s="486"/>
      <c r="MDW358" s="486"/>
      <c r="MDX358" s="486"/>
      <c r="MDY358" s="486"/>
      <c r="MDZ358" s="486"/>
      <c r="MEA358" s="486"/>
      <c r="MEB358" s="487"/>
      <c r="MEC358" s="485"/>
      <c r="MED358" s="486"/>
      <c r="MEE358" s="486"/>
      <c r="MEF358" s="486"/>
      <c r="MEG358" s="486"/>
      <c r="MEH358" s="486"/>
      <c r="MEI358" s="486"/>
      <c r="MEJ358" s="487"/>
      <c r="MEK358" s="485"/>
      <c r="MEL358" s="486"/>
      <c r="MEM358" s="486"/>
      <c r="MEN358" s="486"/>
      <c r="MEO358" s="486"/>
      <c r="MEP358" s="486"/>
      <c r="MEQ358" s="486"/>
      <c r="MER358" s="487"/>
      <c r="MES358" s="485"/>
      <c r="MET358" s="486"/>
      <c r="MEU358" s="486"/>
      <c r="MEV358" s="486"/>
      <c r="MEW358" s="486"/>
      <c r="MEX358" s="486"/>
      <c r="MEY358" s="486"/>
      <c r="MEZ358" s="487"/>
      <c r="MFA358" s="485"/>
      <c r="MFB358" s="486"/>
      <c r="MFC358" s="486"/>
      <c r="MFD358" s="486"/>
      <c r="MFE358" s="486"/>
      <c r="MFF358" s="486"/>
      <c r="MFG358" s="486"/>
      <c r="MFH358" s="487"/>
      <c r="MFI358" s="485"/>
      <c r="MFJ358" s="486"/>
      <c r="MFK358" s="486"/>
      <c r="MFL358" s="486"/>
      <c r="MFM358" s="486"/>
      <c r="MFN358" s="486"/>
      <c r="MFO358" s="486"/>
      <c r="MFP358" s="487"/>
      <c r="MFQ358" s="485"/>
      <c r="MFR358" s="486"/>
      <c r="MFS358" s="486"/>
      <c r="MFT358" s="486"/>
      <c r="MFU358" s="486"/>
      <c r="MFV358" s="486"/>
      <c r="MFW358" s="486"/>
      <c r="MFX358" s="487"/>
      <c r="MFY358" s="485"/>
      <c r="MFZ358" s="486"/>
      <c r="MGA358" s="486"/>
      <c r="MGB358" s="486"/>
      <c r="MGC358" s="486"/>
      <c r="MGD358" s="486"/>
      <c r="MGE358" s="486"/>
      <c r="MGF358" s="487"/>
      <c r="MGG358" s="485"/>
      <c r="MGH358" s="486"/>
      <c r="MGI358" s="486"/>
      <c r="MGJ358" s="486"/>
      <c r="MGK358" s="486"/>
      <c r="MGL358" s="486"/>
      <c r="MGM358" s="486"/>
      <c r="MGN358" s="487"/>
      <c r="MGO358" s="485"/>
      <c r="MGP358" s="486"/>
      <c r="MGQ358" s="486"/>
      <c r="MGR358" s="486"/>
      <c r="MGS358" s="486"/>
      <c r="MGT358" s="486"/>
      <c r="MGU358" s="486"/>
      <c r="MGV358" s="487"/>
      <c r="MGW358" s="485"/>
      <c r="MGX358" s="486"/>
      <c r="MGY358" s="486"/>
      <c r="MGZ358" s="486"/>
      <c r="MHA358" s="486"/>
      <c r="MHB358" s="486"/>
      <c r="MHC358" s="486"/>
      <c r="MHD358" s="487"/>
      <c r="MHE358" s="485"/>
      <c r="MHF358" s="486"/>
      <c r="MHG358" s="486"/>
      <c r="MHH358" s="486"/>
      <c r="MHI358" s="486"/>
      <c r="MHJ358" s="486"/>
      <c r="MHK358" s="486"/>
      <c r="MHL358" s="487"/>
      <c r="MHM358" s="485"/>
      <c r="MHN358" s="486"/>
      <c r="MHO358" s="486"/>
      <c r="MHP358" s="486"/>
      <c r="MHQ358" s="486"/>
      <c r="MHR358" s="486"/>
      <c r="MHS358" s="486"/>
      <c r="MHT358" s="487"/>
      <c r="MHU358" s="485"/>
      <c r="MHV358" s="486"/>
      <c r="MHW358" s="486"/>
      <c r="MHX358" s="486"/>
      <c r="MHY358" s="486"/>
      <c r="MHZ358" s="486"/>
      <c r="MIA358" s="486"/>
      <c r="MIB358" s="487"/>
      <c r="MIC358" s="485"/>
      <c r="MID358" s="486"/>
      <c r="MIE358" s="486"/>
      <c r="MIF358" s="486"/>
      <c r="MIG358" s="486"/>
      <c r="MIH358" s="486"/>
      <c r="MII358" s="486"/>
      <c r="MIJ358" s="487"/>
      <c r="MIK358" s="485"/>
      <c r="MIL358" s="486"/>
      <c r="MIM358" s="486"/>
      <c r="MIN358" s="486"/>
      <c r="MIO358" s="486"/>
      <c r="MIP358" s="486"/>
      <c r="MIQ358" s="486"/>
      <c r="MIR358" s="487"/>
      <c r="MIS358" s="485"/>
      <c r="MIT358" s="486"/>
      <c r="MIU358" s="486"/>
      <c r="MIV358" s="486"/>
      <c r="MIW358" s="486"/>
      <c r="MIX358" s="486"/>
      <c r="MIY358" s="486"/>
      <c r="MIZ358" s="487"/>
      <c r="MJA358" s="485"/>
      <c r="MJB358" s="486"/>
      <c r="MJC358" s="486"/>
      <c r="MJD358" s="486"/>
      <c r="MJE358" s="486"/>
      <c r="MJF358" s="486"/>
      <c r="MJG358" s="486"/>
      <c r="MJH358" s="487"/>
      <c r="MJI358" s="485"/>
      <c r="MJJ358" s="486"/>
      <c r="MJK358" s="486"/>
      <c r="MJL358" s="486"/>
      <c r="MJM358" s="486"/>
      <c r="MJN358" s="486"/>
      <c r="MJO358" s="486"/>
      <c r="MJP358" s="487"/>
      <c r="MJQ358" s="485"/>
      <c r="MJR358" s="486"/>
      <c r="MJS358" s="486"/>
      <c r="MJT358" s="486"/>
      <c r="MJU358" s="486"/>
      <c r="MJV358" s="486"/>
      <c r="MJW358" s="486"/>
      <c r="MJX358" s="487"/>
      <c r="MJY358" s="485"/>
      <c r="MJZ358" s="486"/>
      <c r="MKA358" s="486"/>
      <c r="MKB358" s="486"/>
      <c r="MKC358" s="486"/>
      <c r="MKD358" s="486"/>
      <c r="MKE358" s="486"/>
      <c r="MKF358" s="487"/>
      <c r="MKG358" s="485"/>
      <c r="MKH358" s="486"/>
      <c r="MKI358" s="486"/>
      <c r="MKJ358" s="486"/>
      <c r="MKK358" s="486"/>
      <c r="MKL358" s="486"/>
      <c r="MKM358" s="486"/>
      <c r="MKN358" s="487"/>
      <c r="MKO358" s="485"/>
      <c r="MKP358" s="486"/>
      <c r="MKQ358" s="486"/>
      <c r="MKR358" s="486"/>
      <c r="MKS358" s="486"/>
      <c r="MKT358" s="486"/>
      <c r="MKU358" s="486"/>
      <c r="MKV358" s="487"/>
      <c r="MKW358" s="485"/>
      <c r="MKX358" s="486"/>
      <c r="MKY358" s="486"/>
      <c r="MKZ358" s="486"/>
      <c r="MLA358" s="486"/>
      <c r="MLB358" s="486"/>
      <c r="MLC358" s="486"/>
      <c r="MLD358" s="487"/>
      <c r="MLE358" s="485"/>
      <c r="MLF358" s="486"/>
      <c r="MLG358" s="486"/>
      <c r="MLH358" s="486"/>
      <c r="MLI358" s="486"/>
      <c r="MLJ358" s="486"/>
      <c r="MLK358" s="486"/>
      <c r="MLL358" s="487"/>
      <c r="MLM358" s="485"/>
      <c r="MLN358" s="486"/>
      <c r="MLO358" s="486"/>
      <c r="MLP358" s="486"/>
      <c r="MLQ358" s="486"/>
      <c r="MLR358" s="486"/>
      <c r="MLS358" s="486"/>
      <c r="MLT358" s="487"/>
      <c r="MLU358" s="485"/>
      <c r="MLV358" s="486"/>
      <c r="MLW358" s="486"/>
      <c r="MLX358" s="486"/>
      <c r="MLY358" s="486"/>
      <c r="MLZ358" s="486"/>
      <c r="MMA358" s="486"/>
      <c r="MMB358" s="487"/>
      <c r="MMC358" s="485"/>
      <c r="MMD358" s="486"/>
      <c r="MME358" s="486"/>
      <c r="MMF358" s="486"/>
      <c r="MMG358" s="486"/>
      <c r="MMH358" s="486"/>
      <c r="MMI358" s="486"/>
      <c r="MMJ358" s="487"/>
      <c r="MMK358" s="485"/>
      <c r="MML358" s="486"/>
      <c r="MMM358" s="486"/>
      <c r="MMN358" s="486"/>
      <c r="MMO358" s="486"/>
      <c r="MMP358" s="486"/>
      <c r="MMQ358" s="486"/>
      <c r="MMR358" s="487"/>
      <c r="MMS358" s="485"/>
      <c r="MMT358" s="486"/>
      <c r="MMU358" s="486"/>
      <c r="MMV358" s="486"/>
      <c r="MMW358" s="486"/>
      <c r="MMX358" s="486"/>
      <c r="MMY358" s="486"/>
      <c r="MMZ358" s="487"/>
      <c r="MNA358" s="485"/>
      <c r="MNB358" s="486"/>
      <c r="MNC358" s="486"/>
      <c r="MND358" s="486"/>
      <c r="MNE358" s="486"/>
      <c r="MNF358" s="486"/>
      <c r="MNG358" s="486"/>
      <c r="MNH358" s="487"/>
      <c r="MNI358" s="485"/>
      <c r="MNJ358" s="486"/>
      <c r="MNK358" s="486"/>
      <c r="MNL358" s="486"/>
      <c r="MNM358" s="486"/>
      <c r="MNN358" s="486"/>
      <c r="MNO358" s="486"/>
      <c r="MNP358" s="487"/>
      <c r="MNQ358" s="485"/>
      <c r="MNR358" s="486"/>
      <c r="MNS358" s="486"/>
      <c r="MNT358" s="486"/>
      <c r="MNU358" s="486"/>
      <c r="MNV358" s="486"/>
      <c r="MNW358" s="486"/>
      <c r="MNX358" s="487"/>
      <c r="MNY358" s="485"/>
      <c r="MNZ358" s="486"/>
      <c r="MOA358" s="486"/>
      <c r="MOB358" s="486"/>
      <c r="MOC358" s="486"/>
      <c r="MOD358" s="486"/>
      <c r="MOE358" s="486"/>
      <c r="MOF358" s="487"/>
      <c r="MOG358" s="485"/>
      <c r="MOH358" s="486"/>
      <c r="MOI358" s="486"/>
      <c r="MOJ358" s="486"/>
      <c r="MOK358" s="486"/>
      <c r="MOL358" s="486"/>
      <c r="MOM358" s="486"/>
      <c r="MON358" s="487"/>
      <c r="MOO358" s="485"/>
      <c r="MOP358" s="486"/>
      <c r="MOQ358" s="486"/>
      <c r="MOR358" s="486"/>
      <c r="MOS358" s="486"/>
      <c r="MOT358" s="486"/>
      <c r="MOU358" s="486"/>
      <c r="MOV358" s="487"/>
      <c r="MOW358" s="485"/>
      <c r="MOX358" s="486"/>
      <c r="MOY358" s="486"/>
      <c r="MOZ358" s="486"/>
      <c r="MPA358" s="486"/>
      <c r="MPB358" s="486"/>
      <c r="MPC358" s="486"/>
      <c r="MPD358" s="487"/>
      <c r="MPE358" s="485"/>
      <c r="MPF358" s="486"/>
      <c r="MPG358" s="486"/>
      <c r="MPH358" s="486"/>
      <c r="MPI358" s="486"/>
      <c r="MPJ358" s="486"/>
      <c r="MPK358" s="486"/>
      <c r="MPL358" s="487"/>
      <c r="MPM358" s="485"/>
      <c r="MPN358" s="486"/>
      <c r="MPO358" s="486"/>
      <c r="MPP358" s="486"/>
      <c r="MPQ358" s="486"/>
      <c r="MPR358" s="486"/>
      <c r="MPS358" s="486"/>
      <c r="MPT358" s="487"/>
      <c r="MPU358" s="485"/>
      <c r="MPV358" s="486"/>
      <c r="MPW358" s="486"/>
      <c r="MPX358" s="486"/>
      <c r="MPY358" s="486"/>
      <c r="MPZ358" s="486"/>
      <c r="MQA358" s="486"/>
      <c r="MQB358" s="487"/>
      <c r="MQC358" s="485"/>
      <c r="MQD358" s="486"/>
      <c r="MQE358" s="486"/>
      <c r="MQF358" s="486"/>
      <c r="MQG358" s="486"/>
      <c r="MQH358" s="486"/>
      <c r="MQI358" s="486"/>
      <c r="MQJ358" s="487"/>
      <c r="MQK358" s="485"/>
      <c r="MQL358" s="486"/>
      <c r="MQM358" s="486"/>
      <c r="MQN358" s="486"/>
      <c r="MQO358" s="486"/>
      <c r="MQP358" s="486"/>
      <c r="MQQ358" s="486"/>
      <c r="MQR358" s="487"/>
      <c r="MQS358" s="485"/>
      <c r="MQT358" s="486"/>
      <c r="MQU358" s="486"/>
      <c r="MQV358" s="486"/>
      <c r="MQW358" s="486"/>
      <c r="MQX358" s="486"/>
      <c r="MQY358" s="486"/>
      <c r="MQZ358" s="487"/>
      <c r="MRA358" s="485"/>
      <c r="MRB358" s="486"/>
      <c r="MRC358" s="486"/>
      <c r="MRD358" s="486"/>
      <c r="MRE358" s="486"/>
      <c r="MRF358" s="486"/>
      <c r="MRG358" s="486"/>
      <c r="MRH358" s="487"/>
      <c r="MRI358" s="485"/>
      <c r="MRJ358" s="486"/>
      <c r="MRK358" s="486"/>
      <c r="MRL358" s="486"/>
      <c r="MRM358" s="486"/>
      <c r="MRN358" s="486"/>
      <c r="MRO358" s="486"/>
      <c r="MRP358" s="487"/>
      <c r="MRQ358" s="485"/>
      <c r="MRR358" s="486"/>
      <c r="MRS358" s="486"/>
      <c r="MRT358" s="486"/>
      <c r="MRU358" s="486"/>
      <c r="MRV358" s="486"/>
      <c r="MRW358" s="486"/>
      <c r="MRX358" s="487"/>
      <c r="MRY358" s="485"/>
      <c r="MRZ358" s="486"/>
      <c r="MSA358" s="486"/>
      <c r="MSB358" s="486"/>
      <c r="MSC358" s="486"/>
      <c r="MSD358" s="486"/>
      <c r="MSE358" s="486"/>
      <c r="MSF358" s="487"/>
      <c r="MSG358" s="485"/>
      <c r="MSH358" s="486"/>
      <c r="MSI358" s="486"/>
      <c r="MSJ358" s="486"/>
      <c r="MSK358" s="486"/>
      <c r="MSL358" s="486"/>
      <c r="MSM358" s="486"/>
      <c r="MSN358" s="487"/>
      <c r="MSO358" s="485"/>
      <c r="MSP358" s="486"/>
      <c r="MSQ358" s="486"/>
      <c r="MSR358" s="486"/>
      <c r="MSS358" s="486"/>
      <c r="MST358" s="486"/>
      <c r="MSU358" s="486"/>
      <c r="MSV358" s="487"/>
      <c r="MSW358" s="485"/>
      <c r="MSX358" s="486"/>
      <c r="MSY358" s="486"/>
      <c r="MSZ358" s="486"/>
      <c r="MTA358" s="486"/>
      <c r="MTB358" s="486"/>
      <c r="MTC358" s="486"/>
      <c r="MTD358" s="487"/>
      <c r="MTE358" s="485"/>
      <c r="MTF358" s="486"/>
      <c r="MTG358" s="486"/>
      <c r="MTH358" s="486"/>
      <c r="MTI358" s="486"/>
      <c r="MTJ358" s="486"/>
      <c r="MTK358" s="486"/>
      <c r="MTL358" s="487"/>
      <c r="MTM358" s="485"/>
      <c r="MTN358" s="486"/>
      <c r="MTO358" s="486"/>
      <c r="MTP358" s="486"/>
      <c r="MTQ358" s="486"/>
      <c r="MTR358" s="486"/>
      <c r="MTS358" s="486"/>
      <c r="MTT358" s="487"/>
      <c r="MTU358" s="485"/>
      <c r="MTV358" s="486"/>
      <c r="MTW358" s="486"/>
      <c r="MTX358" s="486"/>
      <c r="MTY358" s="486"/>
      <c r="MTZ358" s="486"/>
      <c r="MUA358" s="486"/>
      <c r="MUB358" s="487"/>
      <c r="MUC358" s="485"/>
      <c r="MUD358" s="486"/>
      <c r="MUE358" s="486"/>
      <c r="MUF358" s="486"/>
      <c r="MUG358" s="486"/>
      <c r="MUH358" s="486"/>
      <c r="MUI358" s="486"/>
      <c r="MUJ358" s="487"/>
      <c r="MUK358" s="485"/>
      <c r="MUL358" s="486"/>
      <c r="MUM358" s="486"/>
      <c r="MUN358" s="486"/>
      <c r="MUO358" s="486"/>
      <c r="MUP358" s="486"/>
      <c r="MUQ358" s="486"/>
      <c r="MUR358" s="487"/>
      <c r="MUS358" s="485"/>
      <c r="MUT358" s="486"/>
      <c r="MUU358" s="486"/>
      <c r="MUV358" s="486"/>
      <c r="MUW358" s="486"/>
      <c r="MUX358" s="486"/>
      <c r="MUY358" s="486"/>
      <c r="MUZ358" s="487"/>
      <c r="MVA358" s="485"/>
      <c r="MVB358" s="486"/>
      <c r="MVC358" s="486"/>
      <c r="MVD358" s="486"/>
      <c r="MVE358" s="486"/>
      <c r="MVF358" s="486"/>
      <c r="MVG358" s="486"/>
      <c r="MVH358" s="487"/>
      <c r="MVI358" s="485"/>
      <c r="MVJ358" s="486"/>
      <c r="MVK358" s="486"/>
      <c r="MVL358" s="486"/>
      <c r="MVM358" s="486"/>
      <c r="MVN358" s="486"/>
      <c r="MVO358" s="486"/>
      <c r="MVP358" s="487"/>
      <c r="MVQ358" s="485"/>
      <c r="MVR358" s="486"/>
      <c r="MVS358" s="486"/>
      <c r="MVT358" s="486"/>
      <c r="MVU358" s="486"/>
      <c r="MVV358" s="486"/>
      <c r="MVW358" s="486"/>
      <c r="MVX358" s="487"/>
      <c r="MVY358" s="485"/>
      <c r="MVZ358" s="486"/>
      <c r="MWA358" s="486"/>
      <c r="MWB358" s="486"/>
      <c r="MWC358" s="486"/>
      <c r="MWD358" s="486"/>
      <c r="MWE358" s="486"/>
      <c r="MWF358" s="487"/>
      <c r="MWG358" s="485"/>
      <c r="MWH358" s="486"/>
      <c r="MWI358" s="486"/>
      <c r="MWJ358" s="486"/>
      <c r="MWK358" s="486"/>
      <c r="MWL358" s="486"/>
      <c r="MWM358" s="486"/>
      <c r="MWN358" s="487"/>
      <c r="MWO358" s="485"/>
      <c r="MWP358" s="486"/>
      <c r="MWQ358" s="486"/>
      <c r="MWR358" s="486"/>
      <c r="MWS358" s="486"/>
      <c r="MWT358" s="486"/>
      <c r="MWU358" s="486"/>
      <c r="MWV358" s="487"/>
      <c r="MWW358" s="485"/>
      <c r="MWX358" s="486"/>
      <c r="MWY358" s="486"/>
      <c r="MWZ358" s="486"/>
      <c r="MXA358" s="486"/>
      <c r="MXB358" s="486"/>
      <c r="MXC358" s="486"/>
      <c r="MXD358" s="487"/>
      <c r="MXE358" s="485"/>
      <c r="MXF358" s="486"/>
      <c r="MXG358" s="486"/>
      <c r="MXH358" s="486"/>
      <c r="MXI358" s="486"/>
      <c r="MXJ358" s="486"/>
      <c r="MXK358" s="486"/>
      <c r="MXL358" s="487"/>
      <c r="MXM358" s="485"/>
      <c r="MXN358" s="486"/>
      <c r="MXO358" s="486"/>
      <c r="MXP358" s="486"/>
      <c r="MXQ358" s="486"/>
      <c r="MXR358" s="486"/>
      <c r="MXS358" s="486"/>
      <c r="MXT358" s="487"/>
      <c r="MXU358" s="485"/>
      <c r="MXV358" s="486"/>
      <c r="MXW358" s="486"/>
      <c r="MXX358" s="486"/>
      <c r="MXY358" s="486"/>
      <c r="MXZ358" s="486"/>
      <c r="MYA358" s="486"/>
      <c r="MYB358" s="487"/>
      <c r="MYC358" s="485"/>
      <c r="MYD358" s="486"/>
      <c r="MYE358" s="486"/>
      <c r="MYF358" s="486"/>
      <c r="MYG358" s="486"/>
      <c r="MYH358" s="486"/>
      <c r="MYI358" s="486"/>
      <c r="MYJ358" s="487"/>
      <c r="MYK358" s="485"/>
      <c r="MYL358" s="486"/>
      <c r="MYM358" s="486"/>
      <c r="MYN358" s="486"/>
      <c r="MYO358" s="486"/>
      <c r="MYP358" s="486"/>
      <c r="MYQ358" s="486"/>
      <c r="MYR358" s="487"/>
      <c r="MYS358" s="485"/>
      <c r="MYT358" s="486"/>
      <c r="MYU358" s="486"/>
      <c r="MYV358" s="486"/>
      <c r="MYW358" s="486"/>
      <c r="MYX358" s="486"/>
      <c r="MYY358" s="486"/>
      <c r="MYZ358" s="487"/>
      <c r="MZA358" s="485"/>
      <c r="MZB358" s="486"/>
      <c r="MZC358" s="486"/>
      <c r="MZD358" s="486"/>
      <c r="MZE358" s="486"/>
      <c r="MZF358" s="486"/>
      <c r="MZG358" s="486"/>
      <c r="MZH358" s="487"/>
      <c r="MZI358" s="485"/>
      <c r="MZJ358" s="486"/>
      <c r="MZK358" s="486"/>
      <c r="MZL358" s="486"/>
      <c r="MZM358" s="486"/>
      <c r="MZN358" s="486"/>
      <c r="MZO358" s="486"/>
      <c r="MZP358" s="487"/>
      <c r="MZQ358" s="485"/>
      <c r="MZR358" s="486"/>
      <c r="MZS358" s="486"/>
      <c r="MZT358" s="486"/>
      <c r="MZU358" s="486"/>
      <c r="MZV358" s="486"/>
      <c r="MZW358" s="486"/>
      <c r="MZX358" s="487"/>
      <c r="MZY358" s="485"/>
      <c r="MZZ358" s="486"/>
      <c r="NAA358" s="486"/>
      <c r="NAB358" s="486"/>
      <c r="NAC358" s="486"/>
      <c r="NAD358" s="486"/>
      <c r="NAE358" s="486"/>
      <c r="NAF358" s="487"/>
      <c r="NAG358" s="485"/>
      <c r="NAH358" s="486"/>
      <c r="NAI358" s="486"/>
      <c r="NAJ358" s="486"/>
      <c r="NAK358" s="486"/>
      <c r="NAL358" s="486"/>
      <c r="NAM358" s="486"/>
      <c r="NAN358" s="487"/>
      <c r="NAO358" s="485"/>
      <c r="NAP358" s="486"/>
      <c r="NAQ358" s="486"/>
      <c r="NAR358" s="486"/>
      <c r="NAS358" s="486"/>
      <c r="NAT358" s="486"/>
      <c r="NAU358" s="486"/>
      <c r="NAV358" s="487"/>
      <c r="NAW358" s="485"/>
      <c r="NAX358" s="486"/>
      <c r="NAY358" s="486"/>
      <c r="NAZ358" s="486"/>
      <c r="NBA358" s="486"/>
      <c r="NBB358" s="486"/>
      <c r="NBC358" s="486"/>
      <c r="NBD358" s="487"/>
      <c r="NBE358" s="485"/>
      <c r="NBF358" s="486"/>
      <c r="NBG358" s="486"/>
      <c r="NBH358" s="486"/>
      <c r="NBI358" s="486"/>
      <c r="NBJ358" s="486"/>
      <c r="NBK358" s="486"/>
      <c r="NBL358" s="487"/>
      <c r="NBM358" s="485"/>
      <c r="NBN358" s="486"/>
      <c r="NBO358" s="486"/>
      <c r="NBP358" s="486"/>
      <c r="NBQ358" s="486"/>
      <c r="NBR358" s="486"/>
      <c r="NBS358" s="486"/>
      <c r="NBT358" s="487"/>
      <c r="NBU358" s="485"/>
      <c r="NBV358" s="486"/>
      <c r="NBW358" s="486"/>
      <c r="NBX358" s="486"/>
      <c r="NBY358" s="486"/>
      <c r="NBZ358" s="486"/>
      <c r="NCA358" s="486"/>
      <c r="NCB358" s="487"/>
      <c r="NCC358" s="485"/>
      <c r="NCD358" s="486"/>
      <c r="NCE358" s="486"/>
      <c r="NCF358" s="486"/>
      <c r="NCG358" s="486"/>
      <c r="NCH358" s="486"/>
      <c r="NCI358" s="486"/>
      <c r="NCJ358" s="487"/>
      <c r="NCK358" s="485"/>
      <c r="NCL358" s="486"/>
      <c r="NCM358" s="486"/>
      <c r="NCN358" s="486"/>
      <c r="NCO358" s="486"/>
      <c r="NCP358" s="486"/>
      <c r="NCQ358" s="486"/>
      <c r="NCR358" s="487"/>
      <c r="NCS358" s="485"/>
      <c r="NCT358" s="486"/>
      <c r="NCU358" s="486"/>
      <c r="NCV358" s="486"/>
      <c r="NCW358" s="486"/>
      <c r="NCX358" s="486"/>
      <c r="NCY358" s="486"/>
      <c r="NCZ358" s="487"/>
      <c r="NDA358" s="485"/>
      <c r="NDB358" s="486"/>
      <c r="NDC358" s="486"/>
      <c r="NDD358" s="486"/>
      <c r="NDE358" s="486"/>
      <c r="NDF358" s="486"/>
      <c r="NDG358" s="486"/>
      <c r="NDH358" s="487"/>
      <c r="NDI358" s="485"/>
      <c r="NDJ358" s="486"/>
      <c r="NDK358" s="486"/>
      <c r="NDL358" s="486"/>
      <c r="NDM358" s="486"/>
      <c r="NDN358" s="486"/>
      <c r="NDO358" s="486"/>
      <c r="NDP358" s="487"/>
      <c r="NDQ358" s="485"/>
      <c r="NDR358" s="486"/>
      <c r="NDS358" s="486"/>
      <c r="NDT358" s="486"/>
      <c r="NDU358" s="486"/>
      <c r="NDV358" s="486"/>
      <c r="NDW358" s="486"/>
      <c r="NDX358" s="487"/>
      <c r="NDY358" s="485"/>
      <c r="NDZ358" s="486"/>
      <c r="NEA358" s="486"/>
      <c r="NEB358" s="486"/>
      <c r="NEC358" s="486"/>
      <c r="NED358" s="486"/>
      <c r="NEE358" s="486"/>
      <c r="NEF358" s="487"/>
      <c r="NEG358" s="485"/>
      <c r="NEH358" s="486"/>
      <c r="NEI358" s="486"/>
      <c r="NEJ358" s="486"/>
      <c r="NEK358" s="486"/>
      <c r="NEL358" s="486"/>
      <c r="NEM358" s="486"/>
      <c r="NEN358" s="487"/>
      <c r="NEO358" s="485"/>
      <c r="NEP358" s="486"/>
      <c r="NEQ358" s="486"/>
      <c r="NER358" s="486"/>
      <c r="NES358" s="486"/>
      <c r="NET358" s="486"/>
      <c r="NEU358" s="486"/>
      <c r="NEV358" s="487"/>
      <c r="NEW358" s="485"/>
      <c r="NEX358" s="486"/>
      <c r="NEY358" s="486"/>
      <c r="NEZ358" s="486"/>
      <c r="NFA358" s="486"/>
      <c r="NFB358" s="486"/>
      <c r="NFC358" s="486"/>
      <c r="NFD358" s="487"/>
      <c r="NFE358" s="485"/>
      <c r="NFF358" s="486"/>
      <c r="NFG358" s="486"/>
      <c r="NFH358" s="486"/>
      <c r="NFI358" s="486"/>
      <c r="NFJ358" s="486"/>
      <c r="NFK358" s="486"/>
      <c r="NFL358" s="487"/>
      <c r="NFM358" s="485"/>
      <c r="NFN358" s="486"/>
      <c r="NFO358" s="486"/>
      <c r="NFP358" s="486"/>
      <c r="NFQ358" s="486"/>
      <c r="NFR358" s="486"/>
      <c r="NFS358" s="486"/>
      <c r="NFT358" s="487"/>
      <c r="NFU358" s="485"/>
      <c r="NFV358" s="486"/>
      <c r="NFW358" s="486"/>
      <c r="NFX358" s="486"/>
      <c r="NFY358" s="486"/>
      <c r="NFZ358" s="486"/>
      <c r="NGA358" s="486"/>
      <c r="NGB358" s="487"/>
      <c r="NGC358" s="485"/>
      <c r="NGD358" s="486"/>
      <c r="NGE358" s="486"/>
      <c r="NGF358" s="486"/>
      <c r="NGG358" s="486"/>
      <c r="NGH358" s="486"/>
      <c r="NGI358" s="486"/>
      <c r="NGJ358" s="487"/>
      <c r="NGK358" s="485"/>
      <c r="NGL358" s="486"/>
      <c r="NGM358" s="486"/>
      <c r="NGN358" s="486"/>
      <c r="NGO358" s="486"/>
      <c r="NGP358" s="486"/>
      <c r="NGQ358" s="486"/>
      <c r="NGR358" s="487"/>
      <c r="NGS358" s="485"/>
      <c r="NGT358" s="486"/>
      <c r="NGU358" s="486"/>
      <c r="NGV358" s="486"/>
      <c r="NGW358" s="486"/>
      <c r="NGX358" s="486"/>
      <c r="NGY358" s="486"/>
      <c r="NGZ358" s="487"/>
      <c r="NHA358" s="485"/>
      <c r="NHB358" s="486"/>
      <c r="NHC358" s="486"/>
      <c r="NHD358" s="486"/>
      <c r="NHE358" s="486"/>
      <c r="NHF358" s="486"/>
      <c r="NHG358" s="486"/>
      <c r="NHH358" s="487"/>
      <c r="NHI358" s="485"/>
      <c r="NHJ358" s="486"/>
      <c r="NHK358" s="486"/>
      <c r="NHL358" s="486"/>
      <c r="NHM358" s="486"/>
      <c r="NHN358" s="486"/>
      <c r="NHO358" s="486"/>
      <c r="NHP358" s="487"/>
      <c r="NHQ358" s="485"/>
      <c r="NHR358" s="486"/>
      <c r="NHS358" s="486"/>
      <c r="NHT358" s="486"/>
      <c r="NHU358" s="486"/>
      <c r="NHV358" s="486"/>
      <c r="NHW358" s="486"/>
      <c r="NHX358" s="487"/>
      <c r="NHY358" s="485"/>
      <c r="NHZ358" s="486"/>
      <c r="NIA358" s="486"/>
      <c r="NIB358" s="486"/>
      <c r="NIC358" s="486"/>
      <c r="NID358" s="486"/>
      <c r="NIE358" s="486"/>
      <c r="NIF358" s="487"/>
      <c r="NIG358" s="485"/>
      <c r="NIH358" s="486"/>
      <c r="NII358" s="486"/>
      <c r="NIJ358" s="486"/>
      <c r="NIK358" s="486"/>
      <c r="NIL358" s="486"/>
      <c r="NIM358" s="486"/>
      <c r="NIN358" s="487"/>
      <c r="NIO358" s="485"/>
      <c r="NIP358" s="486"/>
      <c r="NIQ358" s="486"/>
      <c r="NIR358" s="486"/>
      <c r="NIS358" s="486"/>
      <c r="NIT358" s="486"/>
      <c r="NIU358" s="486"/>
      <c r="NIV358" s="487"/>
      <c r="NIW358" s="485"/>
      <c r="NIX358" s="486"/>
      <c r="NIY358" s="486"/>
      <c r="NIZ358" s="486"/>
      <c r="NJA358" s="486"/>
      <c r="NJB358" s="486"/>
      <c r="NJC358" s="486"/>
      <c r="NJD358" s="487"/>
      <c r="NJE358" s="485"/>
      <c r="NJF358" s="486"/>
      <c r="NJG358" s="486"/>
      <c r="NJH358" s="486"/>
      <c r="NJI358" s="486"/>
      <c r="NJJ358" s="486"/>
      <c r="NJK358" s="486"/>
      <c r="NJL358" s="487"/>
      <c r="NJM358" s="485"/>
      <c r="NJN358" s="486"/>
      <c r="NJO358" s="486"/>
      <c r="NJP358" s="486"/>
      <c r="NJQ358" s="486"/>
      <c r="NJR358" s="486"/>
      <c r="NJS358" s="486"/>
      <c r="NJT358" s="487"/>
      <c r="NJU358" s="485"/>
      <c r="NJV358" s="486"/>
      <c r="NJW358" s="486"/>
      <c r="NJX358" s="486"/>
      <c r="NJY358" s="486"/>
      <c r="NJZ358" s="486"/>
      <c r="NKA358" s="486"/>
      <c r="NKB358" s="487"/>
      <c r="NKC358" s="485"/>
      <c r="NKD358" s="486"/>
      <c r="NKE358" s="486"/>
      <c r="NKF358" s="486"/>
      <c r="NKG358" s="486"/>
      <c r="NKH358" s="486"/>
      <c r="NKI358" s="486"/>
      <c r="NKJ358" s="487"/>
      <c r="NKK358" s="485"/>
      <c r="NKL358" s="486"/>
      <c r="NKM358" s="486"/>
      <c r="NKN358" s="486"/>
      <c r="NKO358" s="486"/>
      <c r="NKP358" s="486"/>
      <c r="NKQ358" s="486"/>
      <c r="NKR358" s="487"/>
      <c r="NKS358" s="485"/>
      <c r="NKT358" s="486"/>
      <c r="NKU358" s="486"/>
      <c r="NKV358" s="486"/>
      <c r="NKW358" s="486"/>
      <c r="NKX358" s="486"/>
      <c r="NKY358" s="486"/>
      <c r="NKZ358" s="487"/>
      <c r="NLA358" s="485"/>
      <c r="NLB358" s="486"/>
      <c r="NLC358" s="486"/>
      <c r="NLD358" s="486"/>
      <c r="NLE358" s="486"/>
      <c r="NLF358" s="486"/>
      <c r="NLG358" s="486"/>
      <c r="NLH358" s="487"/>
      <c r="NLI358" s="485"/>
      <c r="NLJ358" s="486"/>
      <c r="NLK358" s="486"/>
      <c r="NLL358" s="486"/>
      <c r="NLM358" s="486"/>
      <c r="NLN358" s="486"/>
      <c r="NLO358" s="486"/>
      <c r="NLP358" s="487"/>
      <c r="NLQ358" s="485"/>
      <c r="NLR358" s="486"/>
      <c r="NLS358" s="486"/>
      <c r="NLT358" s="486"/>
      <c r="NLU358" s="486"/>
      <c r="NLV358" s="486"/>
      <c r="NLW358" s="486"/>
      <c r="NLX358" s="487"/>
      <c r="NLY358" s="485"/>
      <c r="NLZ358" s="486"/>
      <c r="NMA358" s="486"/>
      <c r="NMB358" s="486"/>
      <c r="NMC358" s="486"/>
      <c r="NMD358" s="486"/>
      <c r="NME358" s="486"/>
      <c r="NMF358" s="487"/>
      <c r="NMG358" s="485"/>
      <c r="NMH358" s="486"/>
      <c r="NMI358" s="486"/>
      <c r="NMJ358" s="486"/>
      <c r="NMK358" s="486"/>
      <c r="NML358" s="486"/>
      <c r="NMM358" s="486"/>
      <c r="NMN358" s="487"/>
      <c r="NMO358" s="485"/>
      <c r="NMP358" s="486"/>
      <c r="NMQ358" s="486"/>
      <c r="NMR358" s="486"/>
      <c r="NMS358" s="486"/>
      <c r="NMT358" s="486"/>
      <c r="NMU358" s="486"/>
      <c r="NMV358" s="487"/>
      <c r="NMW358" s="485"/>
      <c r="NMX358" s="486"/>
      <c r="NMY358" s="486"/>
      <c r="NMZ358" s="486"/>
      <c r="NNA358" s="486"/>
      <c r="NNB358" s="486"/>
      <c r="NNC358" s="486"/>
      <c r="NND358" s="487"/>
      <c r="NNE358" s="485"/>
      <c r="NNF358" s="486"/>
      <c r="NNG358" s="486"/>
      <c r="NNH358" s="486"/>
      <c r="NNI358" s="486"/>
      <c r="NNJ358" s="486"/>
      <c r="NNK358" s="486"/>
      <c r="NNL358" s="487"/>
      <c r="NNM358" s="485"/>
      <c r="NNN358" s="486"/>
      <c r="NNO358" s="486"/>
      <c r="NNP358" s="486"/>
      <c r="NNQ358" s="486"/>
      <c r="NNR358" s="486"/>
      <c r="NNS358" s="486"/>
      <c r="NNT358" s="487"/>
      <c r="NNU358" s="485"/>
      <c r="NNV358" s="486"/>
      <c r="NNW358" s="486"/>
      <c r="NNX358" s="486"/>
      <c r="NNY358" s="486"/>
      <c r="NNZ358" s="486"/>
      <c r="NOA358" s="486"/>
      <c r="NOB358" s="487"/>
      <c r="NOC358" s="485"/>
      <c r="NOD358" s="486"/>
      <c r="NOE358" s="486"/>
      <c r="NOF358" s="486"/>
      <c r="NOG358" s="486"/>
      <c r="NOH358" s="486"/>
      <c r="NOI358" s="486"/>
      <c r="NOJ358" s="487"/>
      <c r="NOK358" s="485"/>
      <c r="NOL358" s="486"/>
      <c r="NOM358" s="486"/>
      <c r="NON358" s="486"/>
      <c r="NOO358" s="486"/>
      <c r="NOP358" s="486"/>
      <c r="NOQ358" s="486"/>
      <c r="NOR358" s="487"/>
      <c r="NOS358" s="485"/>
      <c r="NOT358" s="486"/>
      <c r="NOU358" s="486"/>
      <c r="NOV358" s="486"/>
      <c r="NOW358" s="486"/>
      <c r="NOX358" s="486"/>
      <c r="NOY358" s="486"/>
      <c r="NOZ358" s="487"/>
      <c r="NPA358" s="485"/>
      <c r="NPB358" s="486"/>
      <c r="NPC358" s="486"/>
      <c r="NPD358" s="486"/>
      <c r="NPE358" s="486"/>
      <c r="NPF358" s="486"/>
      <c r="NPG358" s="486"/>
      <c r="NPH358" s="487"/>
      <c r="NPI358" s="485"/>
      <c r="NPJ358" s="486"/>
      <c r="NPK358" s="486"/>
      <c r="NPL358" s="486"/>
      <c r="NPM358" s="486"/>
      <c r="NPN358" s="486"/>
      <c r="NPO358" s="486"/>
      <c r="NPP358" s="487"/>
      <c r="NPQ358" s="485"/>
      <c r="NPR358" s="486"/>
      <c r="NPS358" s="486"/>
      <c r="NPT358" s="486"/>
      <c r="NPU358" s="486"/>
      <c r="NPV358" s="486"/>
      <c r="NPW358" s="486"/>
      <c r="NPX358" s="487"/>
      <c r="NPY358" s="485"/>
      <c r="NPZ358" s="486"/>
      <c r="NQA358" s="486"/>
      <c r="NQB358" s="486"/>
      <c r="NQC358" s="486"/>
      <c r="NQD358" s="486"/>
      <c r="NQE358" s="486"/>
      <c r="NQF358" s="487"/>
      <c r="NQG358" s="485"/>
      <c r="NQH358" s="486"/>
      <c r="NQI358" s="486"/>
      <c r="NQJ358" s="486"/>
      <c r="NQK358" s="486"/>
      <c r="NQL358" s="486"/>
      <c r="NQM358" s="486"/>
      <c r="NQN358" s="487"/>
      <c r="NQO358" s="485"/>
      <c r="NQP358" s="486"/>
      <c r="NQQ358" s="486"/>
      <c r="NQR358" s="486"/>
      <c r="NQS358" s="486"/>
      <c r="NQT358" s="486"/>
      <c r="NQU358" s="486"/>
      <c r="NQV358" s="487"/>
      <c r="NQW358" s="485"/>
      <c r="NQX358" s="486"/>
      <c r="NQY358" s="486"/>
      <c r="NQZ358" s="486"/>
      <c r="NRA358" s="486"/>
      <c r="NRB358" s="486"/>
      <c r="NRC358" s="486"/>
      <c r="NRD358" s="487"/>
      <c r="NRE358" s="485"/>
      <c r="NRF358" s="486"/>
      <c r="NRG358" s="486"/>
      <c r="NRH358" s="486"/>
      <c r="NRI358" s="486"/>
      <c r="NRJ358" s="486"/>
      <c r="NRK358" s="486"/>
      <c r="NRL358" s="487"/>
      <c r="NRM358" s="485"/>
      <c r="NRN358" s="486"/>
      <c r="NRO358" s="486"/>
      <c r="NRP358" s="486"/>
      <c r="NRQ358" s="486"/>
      <c r="NRR358" s="486"/>
      <c r="NRS358" s="486"/>
      <c r="NRT358" s="487"/>
      <c r="NRU358" s="485"/>
      <c r="NRV358" s="486"/>
      <c r="NRW358" s="486"/>
      <c r="NRX358" s="486"/>
      <c r="NRY358" s="486"/>
      <c r="NRZ358" s="486"/>
      <c r="NSA358" s="486"/>
      <c r="NSB358" s="487"/>
      <c r="NSC358" s="485"/>
      <c r="NSD358" s="486"/>
      <c r="NSE358" s="486"/>
      <c r="NSF358" s="486"/>
      <c r="NSG358" s="486"/>
      <c r="NSH358" s="486"/>
      <c r="NSI358" s="486"/>
      <c r="NSJ358" s="487"/>
      <c r="NSK358" s="485"/>
      <c r="NSL358" s="486"/>
      <c r="NSM358" s="486"/>
      <c r="NSN358" s="486"/>
      <c r="NSO358" s="486"/>
      <c r="NSP358" s="486"/>
      <c r="NSQ358" s="486"/>
      <c r="NSR358" s="487"/>
      <c r="NSS358" s="485"/>
      <c r="NST358" s="486"/>
      <c r="NSU358" s="486"/>
      <c r="NSV358" s="486"/>
      <c r="NSW358" s="486"/>
      <c r="NSX358" s="486"/>
      <c r="NSY358" s="486"/>
      <c r="NSZ358" s="487"/>
      <c r="NTA358" s="485"/>
      <c r="NTB358" s="486"/>
      <c r="NTC358" s="486"/>
      <c r="NTD358" s="486"/>
      <c r="NTE358" s="486"/>
      <c r="NTF358" s="486"/>
      <c r="NTG358" s="486"/>
      <c r="NTH358" s="487"/>
      <c r="NTI358" s="485"/>
      <c r="NTJ358" s="486"/>
      <c r="NTK358" s="486"/>
      <c r="NTL358" s="486"/>
      <c r="NTM358" s="486"/>
      <c r="NTN358" s="486"/>
      <c r="NTO358" s="486"/>
      <c r="NTP358" s="487"/>
      <c r="NTQ358" s="485"/>
      <c r="NTR358" s="486"/>
      <c r="NTS358" s="486"/>
      <c r="NTT358" s="486"/>
      <c r="NTU358" s="486"/>
      <c r="NTV358" s="486"/>
      <c r="NTW358" s="486"/>
      <c r="NTX358" s="487"/>
      <c r="NTY358" s="485"/>
      <c r="NTZ358" s="486"/>
      <c r="NUA358" s="486"/>
      <c r="NUB358" s="486"/>
      <c r="NUC358" s="486"/>
      <c r="NUD358" s="486"/>
      <c r="NUE358" s="486"/>
      <c r="NUF358" s="487"/>
      <c r="NUG358" s="485"/>
      <c r="NUH358" s="486"/>
      <c r="NUI358" s="486"/>
      <c r="NUJ358" s="486"/>
      <c r="NUK358" s="486"/>
      <c r="NUL358" s="486"/>
      <c r="NUM358" s="486"/>
      <c r="NUN358" s="487"/>
      <c r="NUO358" s="485"/>
      <c r="NUP358" s="486"/>
      <c r="NUQ358" s="486"/>
      <c r="NUR358" s="486"/>
      <c r="NUS358" s="486"/>
      <c r="NUT358" s="486"/>
      <c r="NUU358" s="486"/>
      <c r="NUV358" s="487"/>
      <c r="NUW358" s="485"/>
      <c r="NUX358" s="486"/>
      <c r="NUY358" s="486"/>
      <c r="NUZ358" s="486"/>
      <c r="NVA358" s="486"/>
      <c r="NVB358" s="486"/>
      <c r="NVC358" s="486"/>
      <c r="NVD358" s="487"/>
      <c r="NVE358" s="485"/>
      <c r="NVF358" s="486"/>
      <c r="NVG358" s="486"/>
      <c r="NVH358" s="486"/>
      <c r="NVI358" s="486"/>
      <c r="NVJ358" s="486"/>
      <c r="NVK358" s="486"/>
      <c r="NVL358" s="487"/>
      <c r="NVM358" s="485"/>
      <c r="NVN358" s="486"/>
      <c r="NVO358" s="486"/>
      <c r="NVP358" s="486"/>
      <c r="NVQ358" s="486"/>
      <c r="NVR358" s="486"/>
      <c r="NVS358" s="486"/>
      <c r="NVT358" s="487"/>
      <c r="NVU358" s="485"/>
      <c r="NVV358" s="486"/>
      <c r="NVW358" s="486"/>
      <c r="NVX358" s="486"/>
      <c r="NVY358" s="486"/>
      <c r="NVZ358" s="486"/>
      <c r="NWA358" s="486"/>
      <c r="NWB358" s="487"/>
      <c r="NWC358" s="485"/>
      <c r="NWD358" s="486"/>
      <c r="NWE358" s="486"/>
      <c r="NWF358" s="486"/>
      <c r="NWG358" s="486"/>
      <c r="NWH358" s="486"/>
      <c r="NWI358" s="486"/>
      <c r="NWJ358" s="487"/>
      <c r="NWK358" s="485"/>
      <c r="NWL358" s="486"/>
      <c r="NWM358" s="486"/>
      <c r="NWN358" s="486"/>
      <c r="NWO358" s="486"/>
      <c r="NWP358" s="486"/>
      <c r="NWQ358" s="486"/>
      <c r="NWR358" s="487"/>
      <c r="NWS358" s="485"/>
      <c r="NWT358" s="486"/>
      <c r="NWU358" s="486"/>
      <c r="NWV358" s="486"/>
      <c r="NWW358" s="486"/>
      <c r="NWX358" s="486"/>
      <c r="NWY358" s="486"/>
      <c r="NWZ358" s="487"/>
      <c r="NXA358" s="485"/>
      <c r="NXB358" s="486"/>
      <c r="NXC358" s="486"/>
      <c r="NXD358" s="486"/>
      <c r="NXE358" s="486"/>
      <c r="NXF358" s="486"/>
      <c r="NXG358" s="486"/>
      <c r="NXH358" s="487"/>
      <c r="NXI358" s="485"/>
      <c r="NXJ358" s="486"/>
      <c r="NXK358" s="486"/>
      <c r="NXL358" s="486"/>
      <c r="NXM358" s="486"/>
      <c r="NXN358" s="486"/>
      <c r="NXO358" s="486"/>
      <c r="NXP358" s="487"/>
      <c r="NXQ358" s="485"/>
      <c r="NXR358" s="486"/>
      <c r="NXS358" s="486"/>
      <c r="NXT358" s="486"/>
      <c r="NXU358" s="486"/>
      <c r="NXV358" s="486"/>
      <c r="NXW358" s="486"/>
      <c r="NXX358" s="487"/>
      <c r="NXY358" s="485"/>
      <c r="NXZ358" s="486"/>
      <c r="NYA358" s="486"/>
      <c r="NYB358" s="486"/>
      <c r="NYC358" s="486"/>
      <c r="NYD358" s="486"/>
      <c r="NYE358" s="486"/>
      <c r="NYF358" s="487"/>
      <c r="NYG358" s="485"/>
      <c r="NYH358" s="486"/>
      <c r="NYI358" s="486"/>
      <c r="NYJ358" s="486"/>
      <c r="NYK358" s="486"/>
      <c r="NYL358" s="486"/>
      <c r="NYM358" s="486"/>
      <c r="NYN358" s="487"/>
      <c r="NYO358" s="485"/>
      <c r="NYP358" s="486"/>
      <c r="NYQ358" s="486"/>
      <c r="NYR358" s="486"/>
      <c r="NYS358" s="486"/>
      <c r="NYT358" s="486"/>
      <c r="NYU358" s="486"/>
      <c r="NYV358" s="487"/>
      <c r="NYW358" s="485"/>
      <c r="NYX358" s="486"/>
      <c r="NYY358" s="486"/>
      <c r="NYZ358" s="486"/>
      <c r="NZA358" s="486"/>
      <c r="NZB358" s="486"/>
      <c r="NZC358" s="486"/>
      <c r="NZD358" s="487"/>
      <c r="NZE358" s="485"/>
      <c r="NZF358" s="486"/>
      <c r="NZG358" s="486"/>
      <c r="NZH358" s="486"/>
      <c r="NZI358" s="486"/>
      <c r="NZJ358" s="486"/>
      <c r="NZK358" s="486"/>
      <c r="NZL358" s="487"/>
      <c r="NZM358" s="485"/>
      <c r="NZN358" s="486"/>
      <c r="NZO358" s="486"/>
      <c r="NZP358" s="486"/>
      <c r="NZQ358" s="486"/>
      <c r="NZR358" s="486"/>
      <c r="NZS358" s="486"/>
      <c r="NZT358" s="487"/>
      <c r="NZU358" s="485"/>
      <c r="NZV358" s="486"/>
      <c r="NZW358" s="486"/>
      <c r="NZX358" s="486"/>
      <c r="NZY358" s="486"/>
      <c r="NZZ358" s="486"/>
      <c r="OAA358" s="486"/>
      <c r="OAB358" s="487"/>
      <c r="OAC358" s="485"/>
      <c r="OAD358" s="486"/>
      <c r="OAE358" s="486"/>
      <c r="OAF358" s="486"/>
      <c r="OAG358" s="486"/>
      <c r="OAH358" s="486"/>
      <c r="OAI358" s="486"/>
      <c r="OAJ358" s="487"/>
      <c r="OAK358" s="485"/>
      <c r="OAL358" s="486"/>
      <c r="OAM358" s="486"/>
      <c r="OAN358" s="486"/>
      <c r="OAO358" s="486"/>
      <c r="OAP358" s="486"/>
      <c r="OAQ358" s="486"/>
      <c r="OAR358" s="487"/>
      <c r="OAS358" s="485"/>
      <c r="OAT358" s="486"/>
      <c r="OAU358" s="486"/>
      <c r="OAV358" s="486"/>
      <c r="OAW358" s="486"/>
      <c r="OAX358" s="486"/>
      <c r="OAY358" s="486"/>
      <c r="OAZ358" s="487"/>
      <c r="OBA358" s="485"/>
      <c r="OBB358" s="486"/>
      <c r="OBC358" s="486"/>
      <c r="OBD358" s="486"/>
      <c r="OBE358" s="486"/>
      <c r="OBF358" s="486"/>
      <c r="OBG358" s="486"/>
      <c r="OBH358" s="487"/>
      <c r="OBI358" s="485"/>
      <c r="OBJ358" s="486"/>
      <c r="OBK358" s="486"/>
      <c r="OBL358" s="486"/>
      <c r="OBM358" s="486"/>
      <c r="OBN358" s="486"/>
      <c r="OBO358" s="486"/>
      <c r="OBP358" s="487"/>
      <c r="OBQ358" s="485"/>
      <c r="OBR358" s="486"/>
      <c r="OBS358" s="486"/>
      <c r="OBT358" s="486"/>
      <c r="OBU358" s="486"/>
      <c r="OBV358" s="486"/>
      <c r="OBW358" s="486"/>
      <c r="OBX358" s="487"/>
      <c r="OBY358" s="485"/>
      <c r="OBZ358" s="486"/>
      <c r="OCA358" s="486"/>
      <c r="OCB358" s="486"/>
      <c r="OCC358" s="486"/>
      <c r="OCD358" s="486"/>
      <c r="OCE358" s="486"/>
      <c r="OCF358" s="487"/>
      <c r="OCG358" s="485"/>
      <c r="OCH358" s="486"/>
      <c r="OCI358" s="486"/>
      <c r="OCJ358" s="486"/>
      <c r="OCK358" s="486"/>
      <c r="OCL358" s="486"/>
      <c r="OCM358" s="486"/>
      <c r="OCN358" s="487"/>
      <c r="OCO358" s="485"/>
      <c r="OCP358" s="486"/>
      <c r="OCQ358" s="486"/>
      <c r="OCR358" s="486"/>
      <c r="OCS358" s="486"/>
      <c r="OCT358" s="486"/>
      <c r="OCU358" s="486"/>
      <c r="OCV358" s="487"/>
      <c r="OCW358" s="485"/>
      <c r="OCX358" s="486"/>
      <c r="OCY358" s="486"/>
      <c r="OCZ358" s="486"/>
      <c r="ODA358" s="486"/>
      <c r="ODB358" s="486"/>
      <c r="ODC358" s="486"/>
      <c r="ODD358" s="487"/>
      <c r="ODE358" s="485"/>
      <c r="ODF358" s="486"/>
      <c r="ODG358" s="486"/>
      <c r="ODH358" s="486"/>
      <c r="ODI358" s="486"/>
      <c r="ODJ358" s="486"/>
      <c r="ODK358" s="486"/>
      <c r="ODL358" s="487"/>
      <c r="ODM358" s="485"/>
      <c r="ODN358" s="486"/>
      <c r="ODO358" s="486"/>
      <c r="ODP358" s="486"/>
      <c r="ODQ358" s="486"/>
      <c r="ODR358" s="486"/>
      <c r="ODS358" s="486"/>
      <c r="ODT358" s="487"/>
      <c r="ODU358" s="485"/>
      <c r="ODV358" s="486"/>
      <c r="ODW358" s="486"/>
      <c r="ODX358" s="486"/>
      <c r="ODY358" s="486"/>
      <c r="ODZ358" s="486"/>
      <c r="OEA358" s="486"/>
      <c r="OEB358" s="487"/>
      <c r="OEC358" s="485"/>
      <c r="OED358" s="486"/>
      <c r="OEE358" s="486"/>
      <c r="OEF358" s="486"/>
      <c r="OEG358" s="486"/>
      <c r="OEH358" s="486"/>
      <c r="OEI358" s="486"/>
      <c r="OEJ358" s="487"/>
      <c r="OEK358" s="485"/>
      <c r="OEL358" s="486"/>
      <c r="OEM358" s="486"/>
      <c r="OEN358" s="486"/>
      <c r="OEO358" s="486"/>
      <c r="OEP358" s="486"/>
      <c r="OEQ358" s="486"/>
      <c r="OER358" s="487"/>
      <c r="OES358" s="485"/>
      <c r="OET358" s="486"/>
      <c r="OEU358" s="486"/>
      <c r="OEV358" s="486"/>
      <c r="OEW358" s="486"/>
      <c r="OEX358" s="486"/>
      <c r="OEY358" s="486"/>
      <c r="OEZ358" s="487"/>
      <c r="OFA358" s="485"/>
      <c r="OFB358" s="486"/>
      <c r="OFC358" s="486"/>
      <c r="OFD358" s="486"/>
      <c r="OFE358" s="486"/>
      <c r="OFF358" s="486"/>
      <c r="OFG358" s="486"/>
      <c r="OFH358" s="487"/>
      <c r="OFI358" s="485"/>
      <c r="OFJ358" s="486"/>
      <c r="OFK358" s="486"/>
      <c r="OFL358" s="486"/>
      <c r="OFM358" s="486"/>
      <c r="OFN358" s="486"/>
      <c r="OFO358" s="486"/>
      <c r="OFP358" s="487"/>
      <c r="OFQ358" s="485"/>
      <c r="OFR358" s="486"/>
      <c r="OFS358" s="486"/>
      <c r="OFT358" s="486"/>
      <c r="OFU358" s="486"/>
      <c r="OFV358" s="486"/>
      <c r="OFW358" s="486"/>
      <c r="OFX358" s="487"/>
      <c r="OFY358" s="485"/>
      <c r="OFZ358" s="486"/>
      <c r="OGA358" s="486"/>
      <c r="OGB358" s="486"/>
      <c r="OGC358" s="486"/>
      <c r="OGD358" s="486"/>
      <c r="OGE358" s="486"/>
      <c r="OGF358" s="487"/>
      <c r="OGG358" s="485"/>
      <c r="OGH358" s="486"/>
      <c r="OGI358" s="486"/>
      <c r="OGJ358" s="486"/>
      <c r="OGK358" s="486"/>
      <c r="OGL358" s="486"/>
      <c r="OGM358" s="486"/>
      <c r="OGN358" s="487"/>
      <c r="OGO358" s="485"/>
      <c r="OGP358" s="486"/>
      <c r="OGQ358" s="486"/>
      <c r="OGR358" s="486"/>
      <c r="OGS358" s="486"/>
      <c r="OGT358" s="486"/>
      <c r="OGU358" s="486"/>
      <c r="OGV358" s="487"/>
      <c r="OGW358" s="485"/>
      <c r="OGX358" s="486"/>
      <c r="OGY358" s="486"/>
      <c r="OGZ358" s="486"/>
      <c r="OHA358" s="486"/>
      <c r="OHB358" s="486"/>
      <c r="OHC358" s="486"/>
      <c r="OHD358" s="487"/>
      <c r="OHE358" s="485"/>
      <c r="OHF358" s="486"/>
      <c r="OHG358" s="486"/>
      <c r="OHH358" s="486"/>
      <c r="OHI358" s="486"/>
      <c r="OHJ358" s="486"/>
      <c r="OHK358" s="486"/>
      <c r="OHL358" s="487"/>
      <c r="OHM358" s="485"/>
      <c r="OHN358" s="486"/>
      <c r="OHO358" s="486"/>
      <c r="OHP358" s="486"/>
      <c r="OHQ358" s="486"/>
      <c r="OHR358" s="486"/>
      <c r="OHS358" s="486"/>
      <c r="OHT358" s="487"/>
      <c r="OHU358" s="485"/>
      <c r="OHV358" s="486"/>
      <c r="OHW358" s="486"/>
      <c r="OHX358" s="486"/>
      <c r="OHY358" s="486"/>
      <c r="OHZ358" s="486"/>
      <c r="OIA358" s="486"/>
      <c r="OIB358" s="487"/>
      <c r="OIC358" s="485"/>
      <c r="OID358" s="486"/>
      <c r="OIE358" s="486"/>
      <c r="OIF358" s="486"/>
      <c r="OIG358" s="486"/>
      <c r="OIH358" s="486"/>
      <c r="OII358" s="486"/>
      <c r="OIJ358" s="487"/>
      <c r="OIK358" s="485"/>
      <c r="OIL358" s="486"/>
      <c r="OIM358" s="486"/>
      <c r="OIN358" s="486"/>
      <c r="OIO358" s="486"/>
      <c r="OIP358" s="486"/>
      <c r="OIQ358" s="486"/>
      <c r="OIR358" s="487"/>
      <c r="OIS358" s="485"/>
      <c r="OIT358" s="486"/>
      <c r="OIU358" s="486"/>
      <c r="OIV358" s="486"/>
      <c r="OIW358" s="486"/>
      <c r="OIX358" s="486"/>
      <c r="OIY358" s="486"/>
      <c r="OIZ358" s="487"/>
      <c r="OJA358" s="485"/>
      <c r="OJB358" s="486"/>
      <c r="OJC358" s="486"/>
      <c r="OJD358" s="486"/>
      <c r="OJE358" s="486"/>
      <c r="OJF358" s="486"/>
      <c r="OJG358" s="486"/>
      <c r="OJH358" s="487"/>
      <c r="OJI358" s="485"/>
      <c r="OJJ358" s="486"/>
      <c r="OJK358" s="486"/>
      <c r="OJL358" s="486"/>
      <c r="OJM358" s="486"/>
      <c r="OJN358" s="486"/>
      <c r="OJO358" s="486"/>
      <c r="OJP358" s="487"/>
      <c r="OJQ358" s="485"/>
      <c r="OJR358" s="486"/>
      <c r="OJS358" s="486"/>
      <c r="OJT358" s="486"/>
      <c r="OJU358" s="486"/>
      <c r="OJV358" s="486"/>
      <c r="OJW358" s="486"/>
      <c r="OJX358" s="487"/>
      <c r="OJY358" s="485"/>
      <c r="OJZ358" s="486"/>
      <c r="OKA358" s="486"/>
      <c r="OKB358" s="486"/>
      <c r="OKC358" s="486"/>
      <c r="OKD358" s="486"/>
      <c r="OKE358" s="486"/>
      <c r="OKF358" s="487"/>
      <c r="OKG358" s="485"/>
      <c r="OKH358" s="486"/>
      <c r="OKI358" s="486"/>
      <c r="OKJ358" s="486"/>
      <c r="OKK358" s="486"/>
      <c r="OKL358" s="486"/>
      <c r="OKM358" s="486"/>
      <c r="OKN358" s="487"/>
      <c r="OKO358" s="485"/>
      <c r="OKP358" s="486"/>
      <c r="OKQ358" s="486"/>
      <c r="OKR358" s="486"/>
      <c r="OKS358" s="486"/>
      <c r="OKT358" s="486"/>
      <c r="OKU358" s="486"/>
      <c r="OKV358" s="487"/>
      <c r="OKW358" s="485"/>
      <c r="OKX358" s="486"/>
      <c r="OKY358" s="486"/>
      <c r="OKZ358" s="486"/>
      <c r="OLA358" s="486"/>
      <c r="OLB358" s="486"/>
      <c r="OLC358" s="486"/>
      <c r="OLD358" s="487"/>
      <c r="OLE358" s="485"/>
      <c r="OLF358" s="486"/>
      <c r="OLG358" s="486"/>
      <c r="OLH358" s="486"/>
      <c r="OLI358" s="486"/>
      <c r="OLJ358" s="486"/>
      <c r="OLK358" s="486"/>
      <c r="OLL358" s="487"/>
      <c r="OLM358" s="485"/>
      <c r="OLN358" s="486"/>
      <c r="OLO358" s="486"/>
      <c r="OLP358" s="486"/>
      <c r="OLQ358" s="486"/>
      <c r="OLR358" s="486"/>
      <c r="OLS358" s="486"/>
      <c r="OLT358" s="487"/>
      <c r="OLU358" s="485"/>
      <c r="OLV358" s="486"/>
      <c r="OLW358" s="486"/>
      <c r="OLX358" s="486"/>
      <c r="OLY358" s="486"/>
      <c r="OLZ358" s="486"/>
      <c r="OMA358" s="486"/>
      <c r="OMB358" s="487"/>
      <c r="OMC358" s="485"/>
      <c r="OMD358" s="486"/>
      <c r="OME358" s="486"/>
      <c r="OMF358" s="486"/>
      <c r="OMG358" s="486"/>
      <c r="OMH358" s="486"/>
      <c r="OMI358" s="486"/>
      <c r="OMJ358" s="487"/>
      <c r="OMK358" s="485"/>
      <c r="OML358" s="486"/>
      <c r="OMM358" s="486"/>
      <c r="OMN358" s="486"/>
      <c r="OMO358" s="486"/>
      <c r="OMP358" s="486"/>
      <c r="OMQ358" s="486"/>
      <c r="OMR358" s="487"/>
      <c r="OMS358" s="485"/>
      <c r="OMT358" s="486"/>
      <c r="OMU358" s="486"/>
      <c r="OMV358" s="486"/>
      <c r="OMW358" s="486"/>
      <c r="OMX358" s="486"/>
      <c r="OMY358" s="486"/>
      <c r="OMZ358" s="487"/>
      <c r="ONA358" s="485"/>
      <c r="ONB358" s="486"/>
      <c r="ONC358" s="486"/>
      <c r="OND358" s="486"/>
      <c r="ONE358" s="486"/>
      <c r="ONF358" s="486"/>
      <c r="ONG358" s="486"/>
      <c r="ONH358" s="487"/>
      <c r="ONI358" s="485"/>
      <c r="ONJ358" s="486"/>
      <c r="ONK358" s="486"/>
      <c r="ONL358" s="486"/>
      <c r="ONM358" s="486"/>
      <c r="ONN358" s="486"/>
      <c r="ONO358" s="486"/>
      <c r="ONP358" s="487"/>
      <c r="ONQ358" s="485"/>
      <c r="ONR358" s="486"/>
      <c r="ONS358" s="486"/>
      <c r="ONT358" s="486"/>
      <c r="ONU358" s="486"/>
      <c r="ONV358" s="486"/>
      <c r="ONW358" s="486"/>
      <c r="ONX358" s="487"/>
      <c r="ONY358" s="485"/>
      <c r="ONZ358" s="486"/>
      <c r="OOA358" s="486"/>
      <c r="OOB358" s="486"/>
      <c r="OOC358" s="486"/>
      <c r="OOD358" s="486"/>
      <c r="OOE358" s="486"/>
      <c r="OOF358" s="487"/>
      <c r="OOG358" s="485"/>
      <c r="OOH358" s="486"/>
      <c r="OOI358" s="486"/>
      <c r="OOJ358" s="486"/>
      <c r="OOK358" s="486"/>
      <c r="OOL358" s="486"/>
      <c r="OOM358" s="486"/>
      <c r="OON358" s="487"/>
      <c r="OOO358" s="485"/>
      <c r="OOP358" s="486"/>
      <c r="OOQ358" s="486"/>
      <c r="OOR358" s="486"/>
      <c r="OOS358" s="486"/>
      <c r="OOT358" s="486"/>
      <c r="OOU358" s="486"/>
      <c r="OOV358" s="487"/>
      <c r="OOW358" s="485"/>
      <c r="OOX358" s="486"/>
      <c r="OOY358" s="486"/>
      <c r="OOZ358" s="486"/>
      <c r="OPA358" s="486"/>
      <c r="OPB358" s="486"/>
      <c r="OPC358" s="486"/>
      <c r="OPD358" s="487"/>
      <c r="OPE358" s="485"/>
      <c r="OPF358" s="486"/>
      <c r="OPG358" s="486"/>
      <c r="OPH358" s="486"/>
      <c r="OPI358" s="486"/>
      <c r="OPJ358" s="486"/>
      <c r="OPK358" s="486"/>
      <c r="OPL358" s="487"/>
      <c r="OPM358" s="485"/>
      <c r="OPN358" s="486"/>
      <c r="OPO358" s="486"/>
      <c r="OPP358" s="486"/>
      <c r="OPQ358" s="486"/>
      <c r="OPR358" s="486"/>
      <c r="OPS358" s="486"/>
      <c r="OPT358" s="487"/>
      <c r="OPU358" s="485"/>
      <c r="OPV358" s="486"/>
      <c r="OPW358" s="486"/>
      <c r="OPX358" s="486"/>
      <c r="OPY358" s="486"/>
      <c r="OPZ358" s="486"/>
      <c r="OQA358" s="486"/>
      <c r="OQB358" s="487"/>
      <c r="OQC358" s="485"/>
      <c r="OQD358" s="486"/>
      <c r="OQE358" s="486"/>
      <c r="OQF358" s="486"/>
      <c r="OQG358" s="486"/>
      <c r="OQH358" s="486"/>
      <c r="OQI358" s="486"/>
      <c r="OQJ358" s="487"/>
      <c r="OQK358" s="485"/>
      <c r="OQL358" s="486"/>
      <c r="OQM358" s="486"/>
      <c r="OQN358" s="486"/>
      <c r="OQO358" s="486"/>
      <c r="OQP358" s="486"/>
      <c r="OQQ358" s="486"/>
      <c r="OQR358" s="487"/>
      <c r="OQS358" s="485"/>
      <c r="OQT358" s="486"/>
      <c r="OQU358" s="486"/>
      <c r="OQV358" s="486"/>
      <c r="OQW358" s="486"/>
      <c r="OQX358" s="486"/>
      <c r="OQY358" s="486"/>
      <c r="OQZ358" s="487"/>
      <c r="ORA358" s="485"/>
      <c r="ORB358" s="486"/>
      <c r="ORC358" s="486"/>
      <c r="ORD358" s="486"/>
      <c r="ORE358" s="486"/>
      <c r="ORF358" s="486"/>
      <c r="ORG358" s="486"/>
      <c r="ORH358" s="487"/>
      <c r="ORI358" s="485"/>
      <c r="ORJ358" s="486"/>
      <c r="ORK358" s="486"/>
      <c r="ORL358" s="486"/>
      <c r="ORM358" s="486"/>
      <c r="ORN358" s="486"/>
      <c r="ORO358" s="486"/>
      <c r="ORP358" s="487"/>
      <c r="ORQ358" s="485"/>
      <c r="ORR358" s="486"/>
      <c r="ORS358" s="486"/>
      <c r="ORT358" s="486"/>
      <c r="ORU358" s="486"/>
      <c r="ORV358" s="486"/>
      <c r="ORW358" s="486"/>
      <c r="ORX358" s="487"/>
      <c r="ORY358" s="485"/>
      <c r="ORZ358" s="486"/>
      <c r="OSA358" s="486"/>
      <c r="OSB358" s="486"/>
      <c r="OSC358" s="486"/>
      <c r="OSD358" s="486"/>
      <c r="OSE358" s="486"/>
      <c r="OSF358" s="487"/>
      <c r="OSG358" s="485"/>
      <c r="OSH358" s="486"/>
      <c r="OSI358" s="486"/>
      <c r="OSJ358" s="486"/>
      <c r="OSK358" s="486"/>
      <c r="OSL358" s="486"/>
      <c r="OSM358" s="486"/>
      <c r="OSN358" s="487"/>
      <c r="OSO358" s="485"/>
      <c r="OSP358" s="486"/>
      <c r="OSQ358" s="486"/>
      <c r="OSR358" s="486"/>
      <c r="OSS358" s="486"/>
      <c r="OST358" s="486"/>
      <c r="OSU358" s="486"/>
      <c r="OSV358" s="487"/>
      <c r="OSW358" s="485"/>
      <c r="OSX358" s="486"/>
      <c r="OSY358" s="486"/>
      <c r="OSZ358" s="486"/>
      <c r="OTA358" s="486"/>
      <c r="OTB358" s="486"/>
      <c r="OTC358" s="486"/>
      <c r="OTD358" s="487"/>
      <c r="OTE358" s="485"/>
      <c r="OTF358" s="486"/>
      <c r="OTG358" s="486"/>
      <c r="OTH358" s="486"/>
      <c r="OTI358" s="486"/>
      <c r="OTJ358" s="486"/>
      <c r="OTK358" s="486"/>
      <c r="OTL358" s="487"/>
      <c r="OTM358" s="485"/>
      <c r="OTN358" s="486"/>
      <c r="OTO358" s="486"/>
      <c r="OTP358" s="486"/>
      <c r="OTQ358" s="486"/>
      <c r="OTR358" s="486"/>
      <c r="OTS358" s="486"/>
      <c r="OTT358" s="487"/>
      <c r="OTU358" s="485"/>
      <c r="OTV358" s="486"/>
      <c r="OTW358" s="486"/>
      <c r="OTX358" s="486"/>
      <c r="OTY358" s="486"/>
      <c r="OTZ358" s="486"/>
      <c r="OUA358" s="486"/>
      <c r="OUB358" s="487"/>
      <c r="OUC358" s="485"/>
      <c r="OUD358" s="486"/>
      <c r="OUE358" s="486"/>
      <c r="OUF358" s="486"/>
      <c r="OUG358" s="486"/>
      <c r="OUH358" s="486"/>
      <c r="OUI358" s="486"/>
      <c r="OUJ358" s="487"/>
      <c r="OUK358" s="485"/>
      <c r="OUL358" s="486"/>
      <c r="OUM358" s="486"/>
      <c r="OUN358" s="486"/>
      <c r="OUO358" s="486"/>
      <c r="OUP358" s="486"/>
      <c r="OUQ358" s="486"/>
      <c r="OUR358" s="487"/>
      <c r="OUS358" s="485"/>
      <c r="OUT358" s="486"/>
      <c r="OUU358" s="486"/>
      <c r="OUV358" s="486"/>
      <c r="OUW358" s="486"/>
      <c r="OUX358" s="486"/>
      <c r="OUY358" s="486"/>
      <c r="OUZ358" s="487"/>
      <c r="OVA358" s="485"/>
      <c r="OVB358" s="486"/>
      <c r="OVC358" s="486"/>
      <c r="OVD358" s="486"/>
      <c r="OVE358" s="486"/>
      <c r="OVF358" s="486"/>
      <c r="OVG358" s="486"/>
      <c r="OVH358" s="487"/>
      <c r="OVI358" s="485"/>
      <c r="OVJ358" s="486"/>
      <c r="OVK358" s="486"/>
      <c r="OVL358" s="486"/>
      <c r="OVM358" s="486"/>
      <c r="OVN358" s="486"/>
      <c r="OVO358" s="486"/>
      <c r="OVP358" s="487"/>
      <c r="OVQ358" s="485"/>
      <c r="OVR358" s="486"/>
      <c r="OVS358" s="486"/>
      <c r="OVT358" s="486"/>
      <c r="OVU358" s="486"/>
      <c r="OVV358" s="486"/>
      <c r="OVW358" s="486"/>
      <c r="OVX358" s="487"/>
      <c r="OVY358" s="485"/>
      <c r="OVZ358" s="486"/>
      <c r="OWA358" s="486"/>
      <c r="OWB358" s="486"/>
      <c r="OWC358" s="486"/>
      <c r="OWD358" s="486"/>
      <c r="OWE358" s="486"/>
      <c r="OWF358" s="487"/>
      <c r="OWG358" s="485"/>
      <c r="OWH358" s="486"/>
      <c r="OWI358" s="486"/>
      <c r="OWJ358" s="486"/>
      <c r="OWK358" s="486"/>
      <c r="OWL358" s="486"/>
      <c r="OWM358" s="486"/>
      <c r="OWN358" s="487"/>
      <c r="OWO358" s="485"/>
      <c r="OWP358" s="486"/>
      <c r="OWQ358" s="486"/>
      <c r="OWR358" s="486"/>
      <c r="OWS358" s="486"/>
      <c r="OWT358" s="486"/>
      <c r="OWU358" s="486"/>
      <c r="OWV358" s="487"/>
      <c r="OWW358" s="485"/>
      <c r="OWX358" s="486"/>
      <c r="OWY358" s="486"/>
      <c r="OWZ358" s="486"/>
      <c r="OXA358" s="486"/>
      <c r="OXB358" s="486"/>
      <c r="OXC358" s="486"/>
      <c r="OXD358" s="487"/>
      <c r="OXE358" s="485"/>
      <c r="OXF358" s="486"/>
      <c r="OXG358" s="486"/>
      <c r="OXH358" s="486"/>
      <c r="OXI358" s="486"/>
      <c r="OXJ358" s="486"/>
      <c r="OXK358" s="486"/>
      <c r="OXL358" s="487"/>
      <c r="OXM358" s="485"/>
      <c r="OXN358" s="486"/>
      <c r="OXO358" s="486"/>
      <c r="OXP358" s="486"/>
      <c r="OXQ358" s="486"/>
      <c r="OXR358" s="486"/>
      <c r="OXS358" s="486"/>
      <c r="OXT358" s="487"/>
      <c r="OXU358" s="485"/>
      <c r="OXV358" s="486"/>
      <c r="OXW358" s="486"/>
      <c r="OXX358" s="486"/>
      <c r="OXY358" s="486"/>
      <c r="OXZ358" s="486"/>
      <c r="OYA358" s="486"/>
      <c r="OYB358" s="487"/>
      <c r="OYC358" s="485"/>
      <c r="OYD358" s="486"/>
      <c r="OYE358" s="486"/>
      <c r="OYF358" s="486"/>
      <c r="OYG358" s="486"/>
      <c r="OYH358" s="486"/>
      <c r="OYI358" s="486"/>
      <c r="OYJ358" s="487"/>
      <c r="OYK358" s="485"/>
      <c r="OYL358" s="486"/>
      <c r="OYM358" s="486"/>
      <c r="OYN358" s="486"/>
      <c r="OYO358" s="486"/>
      <c r="OYP358" s="486"/>
      <c r="OYQ358" s="486"/>
      <c r="OYR358" s="487"/>
      <c r="OYS358" s="485"/>
      <c r="OYT358" s="486"/>
      <c r="OYU358" s="486"/>
      <c r="OYV358" s="486"/>
      <c r="OYW358" s="486"/>
      <c r="OYX358" s="486"/>
      <c r="OYY358" s="486"/>
      <c r="OYZ358" s="487"/>
      <c r="OZA358" s="485"/>
      <c r="OZB358" s="486"/>
      <c r="OZC358" s="486"/>
      <c r="OZD358" s="486"/>
      <c r="OZE358" s="486"/>
      <c r="OZF358" s="486"/>
      <c r="OZG358" s="486"/>
      <c r="OZH358" s="487"/>
      <c r="OZI358" s="485"/>
      <c r="OZJ358" s="486"/>
      <c r="OZK358" s="486"/>
      <c r="OZL358" s="486"/>
      <c r="OZM358" s="486"/>
      <c r="OZN358" s="486"/>
      <c r="OZO358" s="486"/>
      <c r="OZP358" s="487"/>
      <c r="OZQ358" s="485"/>
      <c r="OZR358" s="486"/>
      <c r="OZS358" s="486"/>
      <c r="OZT358" s="486"/>
      <c r="OZU358" s="486"/>
      <c r="OZV358" s="486"/>
      <c r="OZW358" s="486"/>
      <c r="OZX358" s="487"/>
      <c r="OZY358" s="485"/>
      <c r="OZZ358" s="486"/>
      <c r="PAA358" s="486"/>
      <c r="PAB358" s="486"/>
      <c r="PAC358" s="486"/>
      <c r="PAD358" s="486"/>
      <c r="PAE358" s="486"/>
      <c r="PAF358" s="487"/>
      <c r="PAG358" s="485"/>
      <c r="PAH358" s="486"/>
      <c r="PAI358" s="486"/>
      <c r="PAJ358" s="486"/>
      <c r="PAK358" s="486"/>
      <c r="PAL358" s="486"/>
      <c r="PAM358" s="486"/>
      <c r="PAN358" s="487"/>
      <c r="PAO358" s="485"/>
      <c r="PAP358" s="486"/>
      <c r="PAQ358" s="486"/>
      <c r="PAR358" s="486"/>
      <c r="PAS358" s="486"/>
      <c r="PAT358" s="486"/>
      <c r="PAU358" s="486"/>
      <c r="PAV358" s="487"/>
      <c r="PAW358" s="485"/>
      <c r="PAX358" s="486"/>
      <c r="PAY358" s="486"/>
      <c r="PAZ358" s="486"/>
      <c r="PBA358" s="486"/>
      <c r="PBB358" s="486"/>
      <c r="PBC358" s="486"/>
      <c r="PBD358" s="487"/>
      <c r="PBE358" s="485"/>
      <c r="PBF358" s="486"/>
      <c r="PBG358" s="486"/>
      <c r="PBH358" s="486"/>
      <c r="PBI358" s="486"/>
      <c r="PBJ358" s="486"/>
      <c r="PBK358" s="486"/>
      <c r="PBL358" s="487"/>
      <c r="PBM358" s="485"/>
      <c r="PBN358" s="486"/>
      <c r="PBO358" s="486"/>
      <c r="PBP358" s="486"/>
      <c r="PBQ358" s="486"/>
      <c r="PBR358" s="486"/>
      <c r="PBS358" s="486"/>
      <c r="PBT358" s="487"/>
      <c r="PBU358" s="485"/>
      <c r="PBV358" s="486"/>
      <c r="PBW358" s="486"/>
      <c r="PBX358" s="486"/>
      <c r="PBY358" s="486"/>
      <c r="PBZ358" s="486"/>
      <c r="PCA358" s="486"/>
      <c r="PCB358" s="487"/>
      <c r="PCC358" s="485"/>
      <c r="PCD358" s="486"/>
      <c r="PCE358" s="486"/>
      <c r="PCF358" s="486"/>
      <c r="PCG358" s="486"/>
      <c r="PCH358" s="486"/>
      <c r="PCI358" s="486"/>
      <c r="PCJ358" s="487"/>
      <c r="PCK358" s="485"/>
      <c r="PCL358" s="486"/>
      <c r="PCM358" s="486"/>
      <c r="PCN358" s="486"/>
      <c r="PCO358" s="486"/>
      <c r="PCP358" s="486"/>
      <c r="PCQ358" s="486"/>
      <c r="PCR358" s="487"/>
      <c r="PCS358" s="485"/>
      <c r="PCT358" s="486"/>
      <c r="PCU358" s="486"/>
      <c r="PCV358" s="486"/>
      <c r="PCW358" s="486"/>
      <c r="PCX358" s="486"/>
      <c r="PCY358" s="486"/>
      <c r="PCZ358" s="487"/>
      <c r="PDA358" s="485"/>
      <c r="PDB358" s="486"/>
      <c r="PDC358" s="486"/>
      <c r="PDD358" s="486"/>
      <c r="PDE358" s="486"/>
      <c r="PDF358" s="486"/>
      <c r="PDG358" s="486"/>
      <c r="PDH358" s="487"/>
      <c r="PDI358" s="485"/>
      <c r="PDJ358" s="486"/>
      <c r="PDK358" s="486"/>
      <c r="PDL358" s="486"/>
      <c r="PDM358" s="486"/>
      <c r="PDN358" s="486"/>
      <c r="PDO358" s="486"/>
      <c r="PDP358" s="487"/>
      <c r="PDQ358" s="485"/>
      <c r="PDR358" s="486"/>
      <c r="PDS358" s="486"/>
      <c r="PDT358" s="486"/>
      <c r="PDU358" s="486"/>
      <c r="PDV358" s="486"/>
      <c r="PDW358" s="486"/>
      <c r="PDX358" s="487"/>
      <c r="PDY358" s="485"/>
      <c r="PDZ358" s="486"/>
      <c r="PEA358" s="486"/>
      <c r="PEB358" s="486"/>
      <c r="PEC358" s="486"/>
      <c r="PED358" s="486"/>
      <c r="PEE358" s="486"/>
      <c r="PEF358" s="487"/>
      <c r="PEG358" s="485"/>
      <c r="PEH358" s="486"/>
      <c r="PEI358" s="486"/>
      <c r="PEJ358" s="486"/>
      <c r="PEK358" s="486"/>
      <c r="PEL358" s="486"/>
      <c r="PEM358" s="486"/>
      <c r="PEN358" s="487"/>
      <c r="PEO358" s="485"/>
      <c r="PEP358" s="486"/>
      <c r="PEQ358" s="486"/>
      <c r="PER358" s="486"/>
      <c r="PES358" s="486"/>
      <c r="PET358" s="486"/>
      <c r="PEU358" s="486"/>
      <c r="PEV358" s="487"/>
      <c r="PEW358" s="485"/>
      <c r="PEX358" s="486"/>
      <c r="PEY358" s="486"/>
      <c r="PEZ358" s="486"/>
      <c r="PFA358" s="486"/>
      <c r="PFB358" s="486"/>
      <c r="PFC358" s="486"/>
      <c r="PFD358" s="487"/>
      <c r="PFE358" s="485"/>
      <c r="PFF358" s="486"/>
      <c r="PFG358" s="486"/>
      <c r="PFH358" s="486"/>
      <c r="PFI358" s="486"/>
      <c r="PFJ358" s="486"/>
      <c r="PFK358" s="486"/>
      <c r="PFL358" s="487"/>
      <c r="PFM358" s="485"/>
      <c r="PFN358" s="486"/>
      <c r="PFO358" s="486"/>
      <c r="PFP358" s="486"/>
      <c r="PFQ358" s="486"/>
      <c r="PFR358" s="486"/>
      <c r="PFS358" s="486"/>
      <c r="PFT358" s="487"/>
      <c r="PFU358" s="485"/>
      <c r="PFV358" s="486"/>
      <c r="PFW358" s="486"/>
      <c r="PFX358" s="486"/>
      <c r="PFY358" s="486"/>
      <c r="PFZ358" s="486"/>
      <c r="PGA358" s="486"/>
      <c r="PGB358" s="487"/>
      <c r="PGC358" s="485"/>
      <c r="PGD358" s="486"/>
      <c r="PGE358" s="486"/>
      <c r="PGF358" s="486"/>
      <c r="PGG358" s="486"/>
      <c r="PGH358" s="486"/>
      <c r="PGI358" s="486"/>
      <c r="PGJ358" s="487"/>
      <c r="PGK358" s="485"/>
      <c r="PGL358" s="486"/>
      <c r="PGM358" s="486"/>
      <c r="PGN358" s="486"/>
      <c r="PGO358" s="486"/>
      <c r="PGP358" s="486"/>
      <c r="PGQ358" s="486"/>
      <c r="PGR358" s="487"/>
      <c r="PGS358" s="485"/>
      <c r="PGT358" s="486"/>
      <c r="PGU358" s="486"/>
      <c r="PGV358" s="486"/>
      <c r="PGW358" s="486"/>
      <c r="PGX358" s="486"/>
      <c r="PGY358" s="486"/>
      <c r="PGZ358" s="487"/>
      <c r="PHA358" s="485"/>
      <c r="PHB358" s="486"/>
      <c r="PHC358" s="486"/>
      <c r="PHD358" s="486"/>
      <c r="PHE358" s="486"/>
      <c r="PHF358" s="486"/>
      <c r="PHG358" s="486"/>
      <c r="PHH358" s="487"/>
      <c r="PHI358" s="485"/>
      <c r="PHJ358" s="486"/>
      <c r="PHK358" s="486"/>
      <c r="PHL358" s="486"/>
      <c r="PHM358" s="486"/>
      <c r="PHN358" s="486"/>
      <c r="PHO358" s="486"/>
      <c r="PHP358" s="487"/>
      <c r="PHQ358" s="485"/>
      <c r="PHR358" s="486"/>
      <c r="PHS358" s="486"/>
      <c r="PHT358" s="486"/>
      <c r="PHU358" s="486"/>
      <c r="PHV358" s="486"/>
      <c r="PHW358" s="486"/>
      <c r="PHX358" s="487"/>
      <c r="PHY358" s="485"/>
      <c r="PHZ358" s="486"/>
      <c r="PIA358" s="486"/>
      <c r="PIB358" s="486"/>
      <c r="PIC358" s="486"/>
      <c r="PID358" s="486"/>
      <c r="PIE358" s="486"/>
      <c r="PIF358" s="487"/>
      <c r="PIG358" s="485"/>
      <c r="PIH358" s="486"/>
      <c r="PII358" s="486"/>
      <c r="PIJ358" s="486"/>
      <c r="PIK358" s="486"/>
      <c r="PIL358" s="486"/>
      <c r="PIM358" s="486"/>
      <c r="PIN358" s="487"/>
      <c r="PIO358" s="485"/>
      <c r="PIP358" s="486"/>
      <c r="PIQ358" s="486"/>
      <c r="PIR358" s="486"/>
      <c r="PIS358" s="486"/>
      <c r="PIT358" s="486"/>
      <c r="PIU358" s="486"/>
      <c r="PIV358" s="487"/>
      <c r="PIW358" s="485"/>
      <c r="PIX358" s="486"/>
      <c r="PIY358" s="486"/>
      <c r="PIZ358" s="486"/>
      <c r="PJA358" s="486"/>
      <c r="PJB358" s="486"/>
      <c r="PJC358" s="486"/>
      <c r="PJD358" s="487"/>
      <c r="PJE358" s="485"/>
      <c r="PJF358" s="486"/>
      <c r="PJG358" s="486"/>
      <c r="PJH358" s="486"/>
      <c r="PJI358" s="486"/>
      <c r="PJJ358" s="486"/>
      <c r="PJK358" s="486"/>
      <c r="PJL358" s="487"/>
      <c r="PJM358" s="485"/>
      <c r="PJN358" s="486"/>
      <c r="PJO358" s="486"/>
      <c r="PJP358" s="486"/>
      <c r="PJQ358" s="486"/>
      <c r="PJR358" s="486"/>
      <c r="PJS358" s="486"/>
      <c r="PJT358" s="487"/>
      <c r="PJU358" s="485"/>
      <c r="PJV358" s="486"/>
      <c r="PJW358" s="486"/>
      <c r="PJX358" s="486"/>
      <c r="PJY358" s="486"/>
      <c r="PJZ358" s="486"/>
      <c r="PKA358" s="486"/>
      <c r="PKB358" s="487"/>
      <c r="PKC358" s="485"/>
      <c r="PKD358" s="486"/>
      <c r="PKE358" s="486"/>
      <c r="PKF358" s="486"/>
      <c r="PKG358" s="486"/>
      <c r="PKH358" s="486"/>
      <c r="PKI358" s="486"/>
      <c r="PKJ358" s="487"/>
      <c r="PKK358" s="485"/>
      <c r="PKL358" s="486"/>
      <c r="PKM358" s="486"/>
      <c r="PKN358" s="486"/>
      <c r="PKO358" s="486"/>
      <c r="PKP358" s="486"/>
      <c r="PKQ358" s="486"/>
      <c r="PKR358" s="487"/>
      <c r="PKS358" s="485"/>
      <c r="PKT358" s="486"/>
      <c r="PKU358" s="486"/>
      <c r="PKV358" s="486"/>
      <c r="PKW358" s="486"/>
      <c r="PKX358" s="486"/>
      <c r="PKY358" s="486"/>
      <c r="PKZ358" s="487"/>
      <c r="PLA358" s="485"/>
      <c r="PLB358" s="486"/>
      <c r="PLC358" s="486"/>
      <c r="PLD358" s="486"/>
      <c r="PLE358" s="486"/>
      <c r="PLF358" s="486"/>
      <c r="PLG358" s="486"/>
      <c r="PLH358" s="487"/>
      <c r="PLI358" s="485"/>
      <c r="PLJ358" s="486"/>
      <c r="PLK358" s="486"/>
      <c r="PLL358" s="486"/>
      <c r="PLM358" s="486"/>
      <c r="PLN358" s="486"/>
      <c r="PLO358" s="486"/>
      <c r="PLP358" s="487"/>
      <c r="PLQ358" s="485"/>
      <c r="PLR358" s="486"/>
      <c r="PLS358" s="486"/>
      <c r="PLT358" s="486"/>
      <c r="PLU358" s="486"/>
      <c r="PLV358" s="486"/>
      <c r="PLW358" s="486"/>
      <c r="PLX358" s="487"/>
      <c r="PLY358" s="485"/>
      <c r="PLZ358" s="486"/>
      <c r="PMA358" s="486"/>
      <c r="PMB358" s="486"/>
      <c r="PMC358" s="486"/>
      <c r="PMD358" s="486"/>
      <c r="PME358" s="486"/>
      <c r="PMF358" s="487"/>
      <c r="PMG358" s="485"/>
      <c r="PMH358" s="486"/>
      <c r="PMI358" s="486"/>
      <c r="PMJ358" s="486"/>
      <c r="PMK358" s="486"/>
      <c r="PML358" s="486"/>
      <c r="PMM358" s="486"/>
      <c r="PMN358" s="487"/>
      <c r="PMO358" s="485"/>
      <c r="PMP358" s="486"/>
      <c r="PMQ358" s="486"/>
      <c r="PMR358" s="486"/>
      <c r="PMS358" s="486"/>
      <c r="PMT358" s="486"/>
      <c r="PMU358" s="486"/>
      <c r="PMV358" s="487"/>
      <c r="PMW358" s="485"/>
      <c r="PMX358" s="486"/>
      <c r="PMY358" s="486"/>
      <c r="PMZ358" s="486"/>
      <c r="PNA358" s="486"/>
      <c r="PNB358" s="486"/>
      <c r="PNC358" s="486"/>
      <c r="PND358" s="487"/>
      <c r="PNE358" s="485"/>
      <c r="PNF358" s="486"/>
      <c r="PNG358" s="486"/>
      <c r="PNH358" s="486"/>
      <c r="PNI358" s="486"/>
      <c r="PNJ358" s="486"/>
      <c r="PNK358" s="486"/>
      <c r="PNL358" s="487"/>
      <c r="PNM358" s="485"/>
      <c r="PNN358" s="486"/>
      <c r="PNO358" s="486"/>
      <c r="PNP358" s="486"/>
      <c r="PNQ358" s="486"/>
      <c r="PNR358" s="486"/>
      <c r="PNS358" s="486"/>
      <c r="PNT358" s="487"/>
      <c r="PNU358" s="485"/>
      <c r="PNV358" s="486"/>
      <c r="PNW358" s="486"/>
      <c r="PNX358" s="486"/>
      <c r="PNY358" s="486"/>
      <c r="PNZ358" s="486"/>
      <c r="POA358" s="486"/>
      <c r="POB358" s="487"/>
      <c r="POC358" s="485"/>
      <c r="POD358" s="486"/>
      <c r="POE358" s="486"/>
      <c r="POF358" s="486"/>
      <c r="POG358" s="486"/>
      <c r="POH358" s="486"/>
      <c r="POI358" s="486"/>
      <c r="POJ358" s="487"/>
      <c r="POK358" s="485"/>
      <c r="POL358" s="486"/>
      <c r="POM358" s="486"/>
      <c r="PON358" s="486"/>
      <c r="POO358" s="486"/>
      <c r="POP358" s="486"/>
      <c r="POQ358" s="486"/>
      <c r="POR358" s="487"/>
      <c r="POS358" s="485"/>
      <c r="POT358" s="486"/>
      <c r="POU358" s="486"/>
      <c r="POV358" s="486"/>
      <c r="POW358" s="486"/>
      <c r="POX358" s="486"/>
      <c r="POY358" s="486"/>
      <c r="POZ358" s="487"/>
      <c r="PPA358" s="485"/>
      <c r="PPB358" s="486"/>
      <c r="PPC358" s="486"/>
      <c r="PPD358" s="486"/>
      <c r="PPE358" s="486"/>
      <c r="PPF358" s="486"/>
      <c r="PPG358" s="486"/>
      <c r="PPH358" s="487"/>
      <c r="PPI358" s="485"/>
      <c r="PPJ358" s="486"/>
      <c r="PPK358" s="486"/>
      <c r="PPL358" s="486"/>
      <c r="PPM358" s="486"/>
      <c r="PPN358" s="486"/>
      <c r="PPO358" s="486"/>
      <c r="PPP358" s="487"/>
      <c r="PPQ358" s="485"/>
      <c r="PPR358" s="486"/>
      <c r="PPS358" s="486"/>
      <c r="PPT358" s="486"/>
      <c r="PPU358" s="486"/>
      <c r="PPV358" s="486"/>
      <c r="PPW358" s="486"/>
      <c r="PPX358" s="487"/>
      <c r="PPY358" s="485"/>
      <c r="PPZ358" s="486"/>
      <c r="PQA358" s="486"/>
      <c r="PQB358" s="486"/>
      <c r="PQC358" s="486"/>
      <c r="PQD358" s="486"/>
      <c r="PQE358" s="486"/>
      <c r="PQF358" s="487"/>
      <c r="PQG358" s="485"/>
      <c r="PQH358" s="486"/>
      <c r="PQI358" s="486"/>
      <c r="PQJ358" s="486"/>
      <c r="PQK358" s="486"/>
      <c r="PQL358" s="486"/>
      <c r="PQM358" s="486"/>
      <c r="PQN358" s="487"/>
      <c r="PQO358" s="485"/>
      <c r="PQP358" s="486"/>
      <c r="PQQ358" s="486"/>
      <c r="PQR358" s="486"/>
      <c r="PQS358" s="486"/>
      <c r="PQT358" s="486"/>
      <c r="PQU358" s="486"/>
      <c r="PQV358" s="487"/>
      <c r="PQW358" s="485"/>
      <c r="PQX358" s="486"/>
      <c r="PQY358" s="486"/>
      <c r="PQZ358" s="486"/>
      <c r="PRA358" s="486"/>
      <c r="PRB358" s="486"/>
      <c r="PRC358" s="486"/>
      <c r="PRD358" s="487"/>
      <c r="PRE358" s="485"/>
      <c r="PRF358" s="486"/>
      <c r="PRG358" s="486"/>
      <c r="PRH358" s="486"/>
      <c r="PRI358" s="486"/>
      <c r="PRJ358" s="486"/>
      <c r="PRK358" s="486"/>
      <c r="PRL358" s="487"/>
      <c r="PRM358" s="485"/>
      <c r="PRN358" s="486"/>
      <c r="PRO358" s="486"/>
      <c r="PRP358" s="486"/>
      <c r="PRQ358" s="486"/>
      <c r="PRR358" s="486"/>
      <c r="PRS358" s="486"/>
      <c r="PRT358" s="487"/>
      <c r="PRU358" s="485"/>
      <c r="PRV358" s="486"/>
      <c r="PRW358" s="486"/>
      <c r="PRX358" s="486"/>
      <c r="PRY358" s="486"/>
      <c r="PRZ358" s="486"/>
      <c r="PSA358" s="486"/>
      <c r="PSB358" s="487"/>
      <c r="PSC358" s="485"/>
      <c r="PSD358" s="486"/>
      <c r="PSE358" s="486"/>
      <c r="PSF358" s="486"/>
      <c r="PSG358" s="486"/>
      <c r="PSH358" s="486"/>
      <c r="PSI358" s="486"/>
      <c r="PSJ358" s="487"/>
      <c r="PSK358" s="485"/>
      <c r="PSL358" s="486"/>
      <c r="PSM358" s="486"/>
      <c r="PSN358" s="486"/>
      <c r="PSO358" s="486"/>
      <c r="PSP358" s="486"/>
      <c r="PSQ358" s="486"/>
      <c r="PSR358" s="487"/>
      <c r="PSS358" s="485"/>
      <c r="PST358" s="486"/>
      <c r="PSU358" s="486"/>
      <c r="PSV358" s="486"/>
      <c r="PSW358" s="486"/>
      <c r="PSX358" s="486"/>
      <c r="PSY358" s="486"/>
      <c r="PSZ358" s="487"/>
      <c r="PTA358" s="485"/>
      <c r="PTB358" s="486"/>
      <c r="PTC358" s="486"/>
      <c r="PTD358" s="486"/>
      <c r="PTE358" s="486"/>
      <c r="PTF358" s="486"/>
      <c r="PTG358" s="486"/>
      <c r="PTH358" s="487"/>
      <c r="PTI358" s="485"/>
      <c r="PTJ358" s="486"/>
      <c r="PTK358" s="486"/>
      <c r="PTL358" s="486"/>
      <c r="PTM358" s="486"/>
      <c r="PTN358" s="486"/>
      <c r="PTO358" s="486"/>
      <c r="PTP358" s="487"/>
      <c r="PTQ358" s="485"/>
      <c r="PTR358" s="486"/>
      <c r="PTS358" s="486"/>
      <c r="PTT358" s="486"/>
      <c r="PTU358" s="486"/>
      <c r="PTV358" s="486"/>
      <c r="PTW358" s="486"/>
      <c r="PTX358" s="487"/>
      <c r="PTY358" s="485"/>
      <c r="PTZ358" s="486"/>
      <c r="PUA358" s="486"/>
      <c r="PUB358" s="486"/>
      <c r="PUC358" s="486"/>
      <c r="PUD358" s="486"/>
      <c r="PUE358" s="486"/>
      <c r="PUF358" s="487"/>
      <c r="PUG358" s="485"/>
      <c r="PUH358" s="486"/>
      <c r="PUI358" s="486"/>
      <c r="PUJ358" s="486"/>
      <c r="PUK358" s="486"/>
      <c r="PUL358" s="486"/>
      <c r="PUM358" s="486"/>
      <c r="PUN358" s="487"/>
      <c r="PUO358" s="485"/>
      <c r="PUP358" s="486"/>
      <c r="PUQ358" s="486"/>
      <c r="PUR358" s="486"/>
      <c r="PUS358" s="486"/>
      <c r="PUT358" s="486"/>
      <c r="PUU358" s="486"/>
      <c r="PUV358" s="487"/>
      <c r="PUW358" s="485"/>
      <c r="PUX358" s="486"/>
      <c r="PUY358" s="486"/>
      <c r="PUZ358" s="486"/>
      <c r="PVA358" s="486"/>
      <c r="PVB358" s="486"/>
      <c r="PVC358" s="486"/>
      <c r="PVD358" s="487"/>
      <c r="PVE358" s="485"/>
      <c r="PVF358" s="486"/>
      <c r="PVG358" s="486"/>
      <c r="PVH358" s="486"/>
      <c r="PVI358" s="486"/>
      <c r="PVJ358" s="486"/>
      <c r="PVK358" s="486"/>
      <c r="PVL358" s="487"/>
      <c r="PVM358" s="485"/>
      <c r="PVN358" s="486"/>
      <c r="PVO358" s="486"/>
      <c r="PVP358" s="486"/>
      <c r="PVQ358" s="486"/>
      <c r="PVR358" s="486"/>
      <c r="PVS358" s="486"/>
      <c r="PVT358" s="487"/>
      <c r="PVU358" s="485"/>
      <c r="PVV358" s="486"/>
      <c r="PVW358" s="486"/>
      <c r="PVX358" s="486"/>
      <c r="PVY358" s="486"/>
      <c r="PVZ358" s="486"/>
      <c r="PWA358" s="486"/>
      <c r="PWB358" s="487"/>
      <c r="PWC358" s="485"/>
      <c r="PWD358" s="486"/>
      <c r="PWE358" s="486"/>
      <c r="PWF358" s="486"/>
      <c r="PWG358" s="486"/>
      <c r="PWH358" s="486"/>
      <c r="PWI358" s="486"/>
      <c r="PWJ358" s="487"/>
      <c r="PWK358" s="485"/>
      <c r="PWL358" s="486"/>
      <c r="PWM358" s="486"/>
      <c r="PWN358" s="486"/>
      <c r="PWO358" s="486"/>
      <c r="PWP358" s="486"/>
      <c r="PWQ358" s="486"/>
      <c r="PWR358" s="487"/>
      <c r="PWS358" s="485"/>
      <c r="PWT358" s="486"/>
      <c r="PWU358" s="486"/>
      <c r="PWV358" s="486"/>
      <c r="PWW358" s="486"/>
      <c r="PWX358" s="486"/>
      <c r="PWY358" s="486"/>
      <c r="PWZ358" s="487"/>
      <c r="PXA358" s="485"/>
      <c r="PXB358" s="486"/>
      <c r="PXC358" s="486"/>
      <c r="PXD358" s="486"/>
      <c r="PXE358" s="486"/>
      <c r="PXF358" s="486"/>
      <c r="PXG358" s="486"/>
      <c r="PXH358" s="487"/>
      <c r="PXI358" s="485"/>
      <c r="PXJ358" s="486"/>
      <c r="PXK358" s="486"/>
      <c r="PXL358" s="486"/>
      <c r="PXM358" s="486"/>
      <c r="PXN358" s="486"/>
      <c r="PXO358" s="486"/>
      <c r="PXP358" s="487"/>
      <c r="PXQ358" s="485"/>
      <c r="PXR358" s="486"/>
      <c r="PXS358" s="486"/>
      <c r="PXT358" s="486"/>
      <c r="PXU358" s="486"/>
      <c r="PXV358" s="486"/>
      <c r="PXW358" s="486"/>
      <c r="PXX358" s="487"/>
      <c r="PXY358" s="485"/>
      <c r="PXZ358" s="486"/>
      <c r="PYA358" s="486"/>
      <c r="PYB358" s="486"/>
      <c r="PYC358" s="486"/>
      <c r="PYD358" s="486"/>
      <c r="PYE358" s="486"/>
      <c r="PYF358" s="487"/>
      <c r="PYG358" s="485"/>
      <c r="PYH358" s="486"/>
      <c r="PYI358" s="486"/>
      <c r="PYJ358" s="486"/>
      <c r="PYK358" s="486"/>
      <c r="PYL358" s="486"/>
      <c r="PYM358" s="486"/>
      <c r="PYN358" s="487"/>
      <c r="PYO358" s="485"/>
      <c r="PYP358" s="486"/>
      <c r="PYQ358" s="486"/>
      <c r="PYR358" s="486"/>
      <c r="PYS358" s="486"/>
      <c r="PYT358" s="486"/>
      <c r="PYU358" s="486"/>
      <c r="PYV358" s="487"/>
      <c r="PYW358" s="485"/>
      <c r="PYX358" s="486"/>
      <c r="PYY358" s="486"/>
      <c r="PYZ358" s="486"/>
      <c r="PZA358" s="486"/>
      <c r="PZB358" s="486"/>
      <c r="PZC358" s="486"/>
      <c r="PZD358" s="487"/>
      <c r="PZE358" s="485"/>
      <c r="PZF358" s="486"/>
      <c r="PZG358" s="486"/>
      <c r="PZH358" s="486"/>
      <c r="PZI358" s="486"/>
      <c r="PZJ358" s="486"/>
      <c r="PZK358" s="486"/>
      <c r="PZL358" s="487"/>
      <c r="PZM358" s="485"/>
      <c r="PZN358" s="486"/>
      <c r="PZO358" s="486"/>
      <c r="PZP358" s="486"/>
      <c r="PZQ358" s="486"/>
      <c r="PZR358" s="486"/>
      <c r="PZS358" s="486"/>
      <c r="PZT358" s="487"/>
      <c r="PZU358" s="485"/>
      <c r="PZV358" s="486"/>
      <c r="PZW358" s="486"/>
      <c r="PZX358" s="486"/>
      <c r="PZY358" s="486"/>
      <c r="PZZ358" s="486"/>
      <c r="QAA358" s="486"/>
      <c r="QAB358" s="487"/>
      <c r="QAC358" s="485"/>
      <c r="QAD358" s="486"/>
      <c r="QAE358" s="486"/>
      <c r="QAF358" s="486"/>
      <c r="QAG358" s="486"/>
      <c r="QAH358" s="486"/>
      <c r="QAI358" s="486"/>
      <c r="QAJ358" s="487"/>
      <c r="QAK358" s="485"/>
      <c r="QAL358" s="486"/>
      <c r="QAM358" s="486"/>
      <c r="QAN358" s="486"/>
      <c r="QAO358" s="486"/>
      <c r="QAP358" s="486"/>
      <c r="QAQ358" s="486"/>
      <c r="QAR358" s="487"/>
      <c r="QAS358" s="485"/>
      <c r="QAT358" s="486"/>
      <c r="QAU358" s="486"/>
      <c r="QAV358" s="486"/>
      <c r="QAW358" s="486"/>
      <c r="QAX358" s="486"/>
      <c r="QAY358" s="486"/>
      <c r="QAZ358" s="487"/>
      <c r="QBA358" s="485"/>
      <c r="QBB358" s="486"/>
      <c r="QBC358" s="486"/>
      <c r="QBD358" s="486"/>
      <c r="QBE358" s="486"/>
      <c r="QBF358" s="486"/>
      <c r="QBG358" s="486"/>
      <c r="QBH358" s="487"/>
      <c r="QBI358" s="485"/>
      <c r="QBJ358" s="486"/>
      <c r="QBK358" s="486"/>
      <c r="QBL358" s="486"/>
      <c r="QBM358" s="486"/>
      <c r="QBN358" s="486"/>
      <c r="QBO358" s="486"/>
      <c r="QBP358" s="487"/>
      <c r="QBQ358" s="485"/>
      <c r="QBR358" s="486"/>
      <c r="QBS358" s="486"/>
      <c r="QBT358" s="486"/>
      <c r="QBU358" s="486"/>
      <c r="QBV358" s="486"/>
      <c r="QBW358" s="486"/>
      <c r="QBX358" s="487"/>
      <c r="QBY358" s="485"/>
      <c r="QBZ358" s="486"/>
      <c r="QCA358" s="486"/>
      <c r="QCB358" s="486"/>
      <c r="QCC358" s="486"/>
      <c r="QCD358" s="486"/>
      <c r="QCE358" s="486"/>
      <c r="QCF358" s="487"/>
      <c r="QCG358" s="485"/>
      <c r="QCH358" s="486"/>
      <c r="QCI358" s="486"/>
      <c r="QCJ358" s="486"/>
      <c r="QCK358" s="486"/>
      <c r="QCL358" s="486"/>
      <c r="QCM358" s="486"/>
      <c r="QCN358" s="487"/>
      <c r="QCO358" s="485"/>
      <c r="QCP358" s="486"/>
      <c r="QCQ358" s="486"/>
      <c r="QCR358" s="486"/>
      <c r="QCS358" s="486"/>
      <c r="QCT358" s="486"/>
      <c r="QCU358" s="486"/>
      <c r="QCV358" s="487"/>
      <c r="QCW358" s="485"/>
      <c r="QCX358" s="486"/>
      <c r="QCY358" s="486"/>
      <c r="QCZ358" s="486"/>
      <c r="QDA358" s="486"/>
      <c r="QDB358" s="486"/>
      <c r="QDC358" s="486"/>
      <c r="QDD358" s="487"/>
      <c r="QDE358" s="485"/>
      <c r="QDF358" s="486"/>
      <c r="QDG358" s="486"/>
      <c r="QDH358" s="486"/>
      <c r="QDI358" s="486"/>
      <c r="QDJ358" s="486"/>
      <c r="QDK358" s="486"/>
      <c r="QDL358" s="487"/>
      <c r="QDM358" s="485"/>
      <c r="QDN358" s="486"/>
      <c r="QDO358" s="486"/>
      <c r="QDP358" s="486"/>
      <c r="QDQ358" s="486"/>
      <c r="QDR358" s="486"/>
      <c r="QDS358" s="486"/>
      <c r="QDT358" s="487"/>
      <c r="QDU358" s="485"/>
      <c r="QDV358" s="486"/>
      <c r="QDW358" s="486"/>
      <c r="QDX358" s="486"/>
      <c r="QDY358" s="486"/>
      <c r="QDZ358" s="486"/>
      <c r="QEA358" s="486"/>
      <c r="QEB358" s="487"/>
      <c r="QEC358" s="485"/>
      <c r="QED358" s="486"/>
      <c r="QEE358" s="486"/>
      <c r="QEF358" s="486"/>
      <c r="QEG358" s="486"/>
      <c r="QEH358" s="486"/>
      <c r="QEI358" s="486"/>
      <c r="QEJ358" s="487"/>
      <c r="QEK358" s="485"/>
      <c r="QEL358" s="486"/>
      <c r="QEM358" s="486"/>
      <c r="QEN358" s="486"/>
      <c r="QEO358" s="486"/>
      <c r="QEP358" s="486"/>
      <c r="QEQ358" s="486"/>
      <c r="QER358" s="487"/>
      <c r="QES358" s="485"/>
      <c r="QET358" s="486"/>
      <c r="QEU358" s="486"/>
      <c r="QEV358" s="486"/>
      <c r="QEW358" s="486"/>
      <c r="QEX358" s="486"/>
      <c r="QEY358" s="486"/>
      <c r="QEZ358" s="487"/>
      <c r="QFA358" s="485"/>
      <c r="QFB358" s="486"/>
      <c r="QFC358" s="486"/>
      <c r="QFD358" s="486"/>
      <c r="QFE358" s="486"/>
      <c r="QFF358" s="486"/>
      <c r="QFG358" s="486"/>
      <c r="QFH358" s="487"/>
      <c r="QFI358" s="485"/>
      <c r="QFJ358" s="486"/>
      <c r="QFK358" s="486"/>
      <c r="QFL358" s="486"/>
      <c r="QFM358" s="486"/>
      <c r="QFN358" s="486"/>
      <c r="QFO358" s="486"/>
      <c r="QFP358" s="487"/>
      <c r="QFQ358" s="485"/>
      <c r="QFR358" s="486"/>
      <c r="QFS358" s="486"/>
      <c r="QFT358" s="486"/>
      <c r="QFU358" s="486"/>
      <c r="QFV358" s="486"/>
      <c r="QFW358" s="486"/>
      <c r="QFX358" s="487"/>
      <c r="QFY358" s="485"/>
      <c r="QFZ358" s="486"/>
      <c r="QGA358" s="486"/>
      <c r="QGB358" s="486"/>
      <c r="QGC358" s="486"/>
      <c r="QGD358" s="486"/>
      <c r="QGE358" s="486"/>
      <c r="QGF358" s="487"/>
      <c r="QGG358" s="485"/>
      <c r="QGH358" s="486"/>
      <c r="QGI358" s="486"/>
      <c r="QGJ358" s="486"/>
      <c r="QGK358" s="486"/>
      <c r="QGL358" s="486"/>
      <c r="QGM358" s="486"/>
      <c r="QGN358" s="487"/>
      <c r="QGO358" s="485"/>
      <c r="QGP358" s="486"/>
      <c r="QGQ358" s="486"/>
      <c r="QGR358" s="486"/>
      <c r="QGS358" s="486"/>
      <c r="QGT358" s="486"/>
      <c r="QGU358" s="486"/>
      <c r="QGV358" s="487"/>
      <c r="QGW358" s="485"/>
      <c r="QGX358" s="486"/>
      <c r="QGY358" s="486"/>
      <c r="QGZ358" s="486"/>
      <c r="QHA358" s="486"/>
      <c r="QHB358" s="486"/>
      <c r="QHC358" s="486"/>
      <c r="QHD358" s="487"/>
      <c r="QHE358" s="485"/>
      <c r="QHF358" s="486"/>
      <c r="QHG358" s="486"/>
      <c r="QHH358" s="486"/>
      <c r="QHI358" s="486"/>
      <c r="QHJ358" s="486"/>
      <c r="QHK358" s="486"/>
      <c r="QHL358" s="487"/>
      <c r="QHM358" s="485"/>
      <c r="QHN358" s="486"/>
      <c r="QHO358" s="486"/>
      <c r="QHP358" s="486"/>
      <c r="QHQ358" s="486"/>
      <c r="QHR358" s="486"/>
      <c r="QHS358" s="486"/>
      <c r="QHT358" s="487"/>
      <c r="QHU358" s="485"/>
      <c r="QHV358" s="486"/>
      <c r="QHW358" s="486"/>
      <c r="QHX358" s="486"/>
      <c r="QHY358" s="486"/>
      <c r="QHZ358" s="486"/>
      <c r="QIA358" s="486"/>
      <c r="QIB358" s="487"/>
      <c r="QIC358" s="485"/>
      <c r="QID358" s="486"/>
      <c r="QIE358" s="486"/>
      <c r="QIF358" s="486"/>
      <c r="QIG358" s="486"/>
      <c r="QIH358" s="486"/>
      <c r="QII358" s="486"/>
      <c r="QIJ358" s="487"/>
      <c r="QIK358" s="485"/>
      <c r="QIL358" s="486"/>
      <c r="QIM358" s="486"/>
      <c r="QIN358" s="486"/>
      <c r="QIO358" s="486"/>
      <c r="QIP358" s="486"/>
      <c r="QIQ358" s="486"/>
      <c r="QIR358" s="487"/>
      <c r="QIS358" s="485"/>
      <c r="QIT358" s="486"/>
      <c r="QIU358" s="486"/>
      <c r="QIV358" s="486"/>
      <c r="QIW358" s="486"/>
      <c r="QIX358" s="486"/>
      <c r="QIY358" s="486"/>
      <c r="QIZ358" s="487"/>
      <c r="QJA358" s="485"/>
      <c r="QJB358" s="486"/>
      <c r="QJC358" s="486"/>
      <c r="QJD358" s="486"/>
      <c r="QJE358" s="486"/>
      <c r="QJF358" s="486"/>
      <c r="QJG358" s="486"/>
      <c r="QJH358" s="487"/>
      <c r="QJI358" s="485"/>
      <c r="QJJ358" s="486"/>
      <c r="QJK358" s="486"/>
      <c r="QJL358" s="486"/>
      <c r="QJM358" s="486"/>
      <c r="QJN358" s="486"/>
      <c r="QJO358" s="486"/>
      <c r="QJP358" s="487"/>
      <c r="QJQ358" s="485"/>
      <c r="QJR358" s="486"/>
      <c r="QJS358" s="486"/>
      <c r="QJT358" s="486"/>
      <c r="QJU358" s="486"/>
      <c r="QJV358" s="486"/>
      <c r="QJW358" s="486"/>
      <c r="QJX358" s="487"/>
      <c r="QJY358" s="485"/>
      <c r="QJZ358" s="486"/>
      <c r="QKA358" s="486"/>
      <c r="QKB358" s="486"/>
      <c r="QKC358" s="486"/>
      <c r="QKD358" s="486"/>
      <c r="QKE358" s="486"/>
      <c r="QKF358" s="487"/>
      <c r="QKG358" s="485"/>
      <c r="QKH358" s="486"/>
      <c r="QKI358" s="486"/>
      <c r="QKJ358" s="486"/>
      <c r="QKK358" s="486"/>
      <c r="QKL358" s="486"/>
      <c r="QKM358" s="486"/>
      <c r="QKN358" s="487"/>
      <c r="QKO358" s="485"/>
      <c r="QKP358" s="486"/>
      <c r="QKQ358" s="486"/>
      <c r="QKR358" s="486"/>
      <c r="QKS358" s="486"/>
      <c r="QKT358" s="486"/>
      <c r="QKU358" s="486"/>
      <c r="QKV358" s="487"/>
      <c r="QKW358" s="485"/>
      <c r="QKX358" s="486"/>
      <c r="QKY358" s="486"/>
      <c r="QKZ358" s="486"/>
      <c r="QLA358" s="486"/>
      <c r="QLB358" s="486"/>
      <c r="QLC358" s="486"/>
      <c r="QLD358" s="487"/>
      <c r="QLE358" s="485"/>
      <c r="QLF358" s="486"/>
      <c r="QLG358" s="486"/>
      <c r="QLH358" s="486"/>
      <c r="QLI358" s="486"/>
      <c r="QLJ358" s="486"/>
      <c r="QLK358" s="486"/>
      <c r="QLL358" s="487"/>
      <c r="QLM358" s="485"/>
      <c r="QLN358" s="486"/>
      <c r="QLO358" s="486"/>
      <c r="QLP358" s="486"/>
      <c r="QLQ358" s="486"/>
      <c r="QLR358" s="486"/>
      <c r="QLS358" s="486"/>
      <c r="QLT358" s="487"/>
      <c r="QLU358" s="485"/>
      <c r="QLV358" s="486"/>
      <c r="QLW358" s="486"/>
      <c r="QLX358" s="486"/>
      <c r="QLY358" s="486"/>
      <c r="QLZ358" s="486"/>
      <c r="QMA358" s="486"/>
      <c r="QMB358" s="487"/>
      <c r="QMC358" s="485"/>
      <c r="QMD358" s="486"/>
      <c r="QME358" s="486"/>
      <c r="QMF358" s="486"/>
      <c r="QMG358" s="486"/>
      <c r="QMH358" s="486"/>
      <c r="QMI358" s="486"/>
      <c r="QMJ358" s="487"/>
      <c r="QMK358" s="485"/>
      <c r="QML358" s="486"/>
      <c r="QMM358" s="486"/>
      <c r="QMN358" s="486"/>
      <c r="QMO358" s="486"/>
      <c r="QMP358" s="486"/>
      <c r="QMQ358" s="486"/>
      <c r="QMR358" s="487"/>
      <c r="QMS358" s="485"/>
      <c r="QMT358" s="486"/>
      <c r="QMU358" s="486"/>
      <c r="QMV358" s="486"/>
      <c r="QMW358" s="486"/>
      <c r="QMX358" s="486"/>
      <c r="QMY358" s="486"/>
      <c r="QMZ358" s="487"/>
      <c r="QNA358" s="485"/>
      <c r="QNB358" s="486"/>
      <c r="QNC358" s="486"/>
      <c r="QND358" s="486"/>
      <c r="QNE358" s="486"/>
      <c r="QNF358" s="486"/>
      <c r="QNG358" s="486"/>
      <c r="QNH358" s="487"/>
      <c r="QNI358" s="485"/>
      <c r="QNJ358" s="486"/>
      <c r="QNK358" s="486"/>
      <c r="QNL358" s="486"/>
      <c r="QNM358" s="486"/>
      <c r="QNN358" s="486"/>
      <c r="QNO358" s="486"/>
      <c r="QNP358" s="487"/>
      <c r="QNQ358" s="485"/>
      <c r="QNR358" s="486"/>
      <c r="QNS358" s="486"/>
      <c r="QNT358" s="486"/>
      <c r="QNU358" s="486"/>
      <c r="QNV358" s="486"/>
      <c r="QNW358" s="486"/>
      <c r="QNX358" s="487"/>
      <c r="QNY358" s="485"/>
      <c r="QNZ358" s="486"/>
      <c r="QOA358" s="486"/>
      <c r="QOB358" s="486"/>
      <c r="QOC358" s="486"/>
      <c r="QOD358" s="486"/>
      <c r="QOE358" s="486"/>
      <c r="QOF358" s="487"/>
      <c r="QOG358" s="485"/>
      <c r="QOH358" s="486"/>
      <c r="QOI358" s="486"/>
      <c r="QOJ358" s="486"/>
      <c r="QOK358" s="486"/>
      <c r="QOL358" s="486"/>
      <c r="QOM358" s="486"/>
      <c r="QON358" s="487"/>
      <c r="QOO358" s="485"/>
      <c r="QOP358" s="486"/>
      <c r="QOQ358" s="486"/>
      <c r="QOR358" s="486"/>
      <c r="QOS358" s="486"/>
      <c r="QOT358" s="486"/>
      <c r="QOU358" s="486"/>
      <c r="QOV358" s="487"/>
      <c r="QOW358" s="485"/>
      <c r="QOX358" s="486"/>
      <c r="QOY358" s="486"/>
      <c r="QOZ358" s="486"/>
      <c r="QPA358" s="486"/>
      <c r="QPB358" s="486"/>
      <c r="QPC358" s="486"/>
      <c r="QPD358" s="487"/>
      <c r="QPE358" s="485"/>
      <c r="QPF358" s="486"/>
      <c r="QPG358" s="486"/>
      <c r="QPH358" s="486"/>
      <c r="QPI358" s="486"/>
      <c r="QPJ358" s="486"/>
      <c r="QPK358" s="486"/>
      <c r="QPL358" s="487"/>
      <c r="QPM358" s="485"/>
      <c r="QPN358" s="486"/>
      <c r="QPO358" s="486"/>
      <c r="QPP358" s="486"/>
      <c r="QPQ358" s="486"/>
      <c r="QPR358" s="486"/>
      <c r="QPS358" s="486"/>
      <c r="QPT358" s="487"/>
      <c r="QPU358" s="485"/>
      <c r="QPV358" s="486"/>
      <c r="QPW358" s="486"/>
      <c r="QPX358" s="486"/>
      <c r="QPY358" s="486"/>
      <c r="QPZ358" s="486"/>
      <c r="QQA358" s="486"/>
      <c r="QQB358" s="487"/>
      <c r="QQC358" s="485"/>
      <c r="QQD358" s="486"/>
      <c r="QQE358" s="486"/>
      <c r="QQF358" s="486"/>
      <c r="QQG358" s="486"/>
      <c r="QQH358" s="486"/>
      <c r="QQI358" s="486"/>
      <c r="QQJ358" s="487"/>
      <c r="QQK358" s="485"/>
      <c r="QQL358" s="486"/>
      <c r="QQM358" s="486"/>
      <c r="QQN358" s="486"/>
      <c r="QQO358" s="486"/>
      <c r="QQP358" s="486"/>
      <c r="QQQ358" s="486"/>
      <c r="QQR358" s="487"/>
      <c r="QQS358" s="485"/>
      <c r="QQT358" s="486"/>
      <c r="QQU358" s="486"/>
      <c r="QQV358" s="486"/>
      <c r="QQW358" s="486"/>
      <c r="QQX358" s="486"/>
      <c r="QQY358" s="486"/>
      <c r="QQZ358" s="487"/>
      <c r="QRA358" s="485"/>
      <c r="QRB358" s="486"/>
      <c r="QRC358" s="486"/>
      <c r="QRD358" s="486"/>
      <c r="QRE358" s="486"/>
      <c r="QRF358" s="486"/>
      <c r="QRG358" s="486"/>
      <c r="QRH358" s="487"/>
      <c r="QRI358" s="485"/>
      <c r="QRJ358" s="486"/>
      <c r="QRK358" s="486"/>
      <c r="QRL358" s="486"/>
      <c r="QRM358" s="486"/>
      <c r="QRN358" s="486"/>
      <c r="QRO358" s="486"/>
      <c r="QRP358" s="487"/>
      <c r="QRQ358" s="485"/>
      <c r="QRR358" s="486"/>
      <c r="QRS358" s="486"/>
      <c r="QRT358" s="486"/>
      <c r="QRU358" s="486"/>
      <c r="QRV358" s="486"/>
      <c r="QRW358" s="486"/>
      <c r="QRX358" s="487"/>
      <c r="QRY358" s="485"/>
      <c r="QRZ358" s="486"/>
      <c r="QSA358" s="486"/>
      <c r="QSB358" s="486"/>
      <c r="QSC358" s="486"/>
      <c r="QSD358" s="486"/>
      <c r="QSE358" s="486"/>
      <c r="QSF358" s="487"/>
      <c r="QSG358" s="485"/>
      <c r="QSH358" s="486"/>
      <c r="QSI358" s="486"/>
      <c r="QSJ358" s="486"/>
      <c r="QSK358" s="486"/>
      <c r="QSL358" s="486"/>
      <c r="QSM358" s="486"/>
      <c r="QSN358" s="487"/>
      <c r="QSO358" s="485"/>
      <c r="QSP358" s="486"/>
      <c r="QSQ358" s="486"/>
      <c r="QSR358" s="486"/>
      <c r="QSS358" s="486"/>
      <c r="QST358" s="486"/>
      <c r="QSU358" s="486"/>
      <c r="QSV358" s="487"/>
      <c r="QSW358" s="485"/>
      <c r="QSX358" s="486"/>
      <c r="QSY358" s="486"/>
      <c r="QSZ358" s="486"/>
      <c r="QTA358" s="486"/>
      <c r="QTB358" s="486"/>
      <c r="QTC358" s="486"/>
      <c r="QTD358" s="487"/>
      <c r="QTE358" s="485"/>
      <c r="QTF358" s="486"/>
      <c r="QTG358" s="486"/>
      <c r="QTH358" s="486"/>
      <c r="QTI358" s="486"/>
      <c r="QTJ358" s="486"/>
      <c r="QTK358" s="486"/>
      <c r="QTL358" s="487"/>
      <c r="QTM358" s="485"/>
      <c r="QTN358" s="486"/>
      <c r="QTO358" s="486"/>
      <c r="QTP358" s="486"/>
      <c r="QTQ358" s="486"/>
      <c r="QTR358" s="486"/>
      <c r="QTS358" s="486"/>
      <c r="QTT358" s="487"/>
      <c r="QTU358" s="485"/>
      <c r="QTV358" s="486"/>
      <c r="QTW358" s="486"/>
      <c r="QTX358" s="486"/>
      <c r="QTY358" s="486"/>
      <c r="QTZ358" s="486"/>
      <c r="QUA358" s="486"/>
      <c r="QUB358" s="487"/>
      <c r="QUC358" s="485"/>
      <c r="QUD358" s="486"/>
      <c r="QUE358" s="486"/>
      <c r="QUF358" s="486"/>
      <c r="QUG358" s="486"/>
      <c r="QUH358" s="486"/>
      <c r="QUI358" s="486"/>
      <c r="QUJ358" s="487"/>
      <c r="QUK358" s="485"/>
      <c r="QUL358" s="486"/>
      <c r="QUM358" s="486"/>
      <c r="QUN358" s="486"/>
      <c r="QUO358" s="486"/>
      <c r="QUP358" s="486"/>
      <c r="QUQ358" s="486"/>
      <c r="QUR358" s="487"/>
      <c r="QUS358" s="485"/>
      <c r="QUT358" s="486"/>
      <c r="QUU358" s="486"/>
      <c r="QUV358" s="486"/>
      <c r="QUW358" s="486"/>
      <c r="QUX358" s="486"/>
      <c r="QUY358" s="486"/>
      <c r="QUZ358" s="487"/>
      <c r="QVA358" s="485"/>
      <c r="QVB358" s="486"/>
      <c r="QVC358" s="486"/>
      <c r="QVD358" s="486"/>
      <c r="QVE358" s="486"/>
      <c r="QVF358" s="486"/>
      <c r="QVG358" s="486"/>
      <c r="QVH358" s="487"/>
      <c r="QVI358" s="485"/>
      <c r="QVJ358" s="486"/>
      <c r="QVK358" s="486"/>
      <c r="QVL358" s="486"/>
      <c r="QVM358" s="486"/>
      <c r="QVN358" s="486"/>
      <c r="QVO358" s="486"/>
      <c r="QVP358" s="487"/>
      <c r="QVQ358" s="485"/>
      <c r="QVR358" s="486"/>
      <c r="QVS358" s="486"/>
      <c r="QVT358" s="486"/>
      <c r="QVU358" s="486"/>
      <c r="QVV358" s="486"/>
      <c r="QVW358" s="486"/>
      <c r="QVX358" s="487"/>
      <c r="QVY358" s="485"/>
      <c r="QVZ358" s="486"/>
      <c r="QWA358" s="486"/>
      <c r="QWB358" s="486"/>
      <c r="QWC358" s="486"/>
      <c r="QWD358" s="486"/>
      <c r="QWE358" s="486"/>
      <c r="QWF358" s="487"/>
      <c r="QWG358" s="485"/>
      <c r="QWH358" s="486"/>
      <c r="QWI358" s="486"/>
      <c r="QWJ358" s="486"/>
      <c r="QWK358" s="486"/>
      <c r="QWL358" s="486"/>
      <c r="QWM358" s="486"/>
      <c r="QWN358" s="487"/>
      <c r="QWO358" s="485"/>
      <c r="QWP358" s="486"/>
      <c r="QWQ358" s="486"/>
      <c r="QWR358" s="486"/>
      <c r="QWS358" s="486"/>
      <c r="QWT358" s="486"/>
      <c r="QWU358" s="486"/>
      <c r="QWV358" s="487"/>
      <c r="QWW358" s="485"/>
      <c r="QWX358" s="486"/>
      <c r="QWY358" s="486"/>
      <c r="QWZ358" s="486"/>
      <c r="QXA358" s="486"/>
      <c r="QXB358" s="486"/>
      <c r="QXC358" s="486"/>
      <c r="QXD358" s="487"/>
      <c r="QXE358" s="485"/>
      <c r="QXF358" s="486"/>
      <c r="QXG358" s="486"/>
      <c r="QXH358" s="486"/>
      <c r="QXI358" s="486"/>
      <c r="QXJ358" s="486"/>
      <c r="QXK358" s="486"/>
      <c r="QXL358" s="487"/>
      <c r="QXM358" s="485"/>
      <c r="QXN358" s="486"/>
      <c r="QXO358" s="486"/>
      <c r="QXP358" s="486"/>
      <c r="QXQ358" s="486"/>
      <c r="QXR358" s="486"/>
      <c r="QXS358" s="486"/>
      <c r="QXT358" s="487"/>
      <c r="QXU358" s="485"/>
      <c r="QXV358" s="486"/>
      <c r="QXW358" s="486"/>
      <c r="QXX358" s="486"/>
      <c r="QXY358" s="486"/>
      <c r="QXZ358" s="486"/>
      <c r="QYA358" s="486"/>
      <c r="QYB358" s="487"/>
      <c r="QYC358" s="485"/>
      <c r="QYD358" s="486"/>
      <c r="QYE358" s="486"/>
      <c r="QYF358" s="486"/>
      <c r="QYG358" s="486"/>
      <c r="QYH358" s="486"/>
      <c r="QYI358" s="486"/>
      <c r="QYJ358" s="487"/>
      <c r="QYK358" s="485"/>
      <c r="QYL358" s="486"/>
      <c r="QYM358" s="486"/>
      <c r="QYN358" s="486"/>
      <c r="QYO358" s="486"/>
      <c r="QYP358" s="486"/>
      <c r="QYQ358" s="486"/>
      <c r="QYR358" s="487"/>
      <c r="QYS358" s="485"/>
      <c r="QYT358" s="486"/>
      <c r="QYU358" s="486"/>
      <c r="QYV358" s="486"/>
      <c r="QYW358" s="486"/>
      <c r="QYX358" s="486"/>
      <c r="QYY358" s="486"/>
      <c r="QYZ358" s="487"/>
      <c r="QZA358" s="485"/>
      <c r="QZB358" s="486"/>
      <c r="QZC358" s="486"/>
      <c r="QZD358" s="486"/>
      <c r="QZE358" s="486"/>
      <c r="QZF358" s="486"/>
      <c r="QZG358" s="486"/>
      <c r="QZH358" s="487"/>
      <c r="QZI358" s="485"/>
      <c r="QZJ358" s="486"/>
      <c r="QZK358" s="486"/>
      <c r="QZL358" s="486"/>
      <c r="QZM358" s="486"/>
      <c r="QZN358" s="486"/>
      <c r="QZO358" s="486"/>
      <c r="QZP358" s="487"/>
      <c r="QZQ358" s="485"/>
      <c r="QZR358" s="486"/>
      <c r="QZS358" s="486"/>
      <c r="QZT358" s="486"/>
      <c r="QZU358" s="486"/>
      <c r="QZV358" s="486"/>
      <c r="QZW358" s="486"/>
      <c r="QZX358" s="487"/>
      <c r="QZY358" s="485"/>
      <c r="QZZ358" s="486"/>
      <c r="RAA358" s="486"/>
      <c r="RAB358" s="486"/>
      <c r="RAC358" s="486"/>
      <c r="RAD358" s="486"/>
      <c r="RAE358" s="486"/>
      <c r="RAF358" s="487"/>
      <c r="RAG358" s="485"/>
      <c r="RAH358" s="486"/>
      <c r="RAI358" s="486"/>
      <c r="RAJ358" s="486"/>
      <c r="RAK358" s="486"/>
      <c r="RAL358" s="486"/>
      <c r="RAM358" s="486"/>
      <c r="RAN358" s="487"/>
      <c r="RAO358" s="485"/>
      <c r="RAP358" s="486"/>
      <c r="RAQ358" s="486"/>
      <c r="RAR358" s="486"/>
      <c r="RAS358" s="486"/>
      <c r="RAT358" s="486"/>
      <c r="RAU358" s="486"/>
      <c r="RAV358" s="487"/>
      <c r="RAW358" s="485"/>
      <c r="RAX358" s="486"/>
      <c r="RAY358" s="486"/>
      <c r="RAZ358" s="486"/>
      <c r="RBA358" s="486"/>
      <c r="RBB358" s="486"/>
      <c r="RBC358" s="486"/>
      <c r="RBD358" s="487"/>
      <c r="RBE358" s="485"/>
      <c r="RBF358" s="486"/>
      <c r="RBG358" s="486"/>
      <c r="RBH358" s="486"/>
      <c r="RBI358" s="486"/>
      <c r="RBJ358" s="486"/>
      <c r="RBK358" s="486"/>
      <c r="RBL358" s="487"/>
      <c r="RBM358" s="485"/>
      <c r="RBN358" s="486"/>
      <c r="RBO358" s="486"/>
      <c r="RBP358" s="486"/>
      <c r="RBQ358" s="486"/>
      <c r="RBR358" s="486"/>
      <c r="RBS358" s="486"/>
      <c r="RBT358" s="487"/>
      <c r="RBU358" s="485"/>
      <c r="RBV358" s="486"/>
      <c r="RBW358" s="486"/>
      <c r="RBX358" s="486"/>
      <c r="RBY358" s="486"/>
      <c r="RBZ358" s="486"/>
      <c r="RCA358" s="486"/>
      <c r="RCB358" s="487"/>
      <c r="RCC358" s="485"/>
      <c r="RCD358" s="486"/>
      <c r="RCE358" s="486"/>
      <c r="RCF358" s="486"/>
      <c r="RCG358" s="486"/>
      <c r="RCH358" s="486"/>
      <c r="RCI358" s="486"/>
      <c r="RCJ358" s="487"/>
      <c r="RCK358" s="485"/>
      <c r="RCL358" s="486"/>
      <c r="RCM358" s="486"/>
      <c r="RCN358" s="486"/>
      <c r="RCO358" s="486"/>
      <c r="RCP358" s="486"/>
      <c r="RCQ358" s="486"/>
      <c r="RCR358" s="487"/>
      <c r="RCS358" s="485"/>
      <c r="RCT358" s="486"/>
      <c r="RCU358" s="486"/>
      <c r="RCV358" s="486"/>
      <c r="RCW358" s="486"/>
      <c r="RCX358" s="486"/>
      <c r="RCY358" s="486"/>
      <c r="RCZ358" s="487"/>
      <c r="RDA358" s="485"/>
      <c r="RDB358" s="486"/>
      <c r="RDC358" s="486"/>
      <c r="RDD358" s="486"/>
      <c r="RDE358" s="486"/>
      <c r="RDF358" s="486"/>
      <c r="RDG358" s="486"/>
      <c r="RDH358" s="487"/>
      <c r="RDI358" s="485"/>
      <c r="RDJ358" s="486"/>
      <c r="RDK358" s="486"/>
      <c r="RDL358" s="486"/>
      <c r="RDM358" s="486"/>
      <c r="RDN358" s="486"/>
      <c r="RDO358" s="486"/>
      <c r="RDP358" s="487"/>
      <c r="RDQ358" s="485"/>
      <c r="RDR358" s="486"/>
      <c r="RDS358" s="486"/>
      <c r="RDT358" s="486"/>
      <c r="RDU358" s="486"/>
      <c r="RDV358" s="486"/>
      <c r="RDW358" s="486"/>
      <c r="RDX358" s="487"/>
      <c r="RDY358" s="485"/>
      <c r="RDZ358" s="486"/>
      <c r="REA358" s="486"/>
      <c r="REB358" s="486"/>
      <c r="REC358" s="486"/>
      <c r="RED358" s="486"/>
      <c r="REE358" s="486"/>
      <c r="REF358" s="487"/>
      <c r="REG358" s="485"/>
      <c r="REH358" s="486"/>
      <c r="REI358" s="486"/>
      <c r="REJ358" s="486"/>
      <c r="REK358" s="486"/>
      <c r="REL358" s="486"/>
      <c r="REM358" s="486"/>
      <c r="REN358" s="487"/>
      <c r="REO358" s="485"/>
      <c r="REP358" s="486"/>
      <c r="REQ358" s="486"/>
      <c r="RER358" s="486"/>
      <c r="RES358" s="486"/>
      <c r="RET358" s="486"/>
      <c r="REU358" s="486"/>
      <c r="REV358" s="487"/>
      <c r="REW358" s="485"/>
      <c r="REX358" s="486"/>
      <c r="REY358" s="486"/>
      <c r="REZ358" s="486"/>
      <c r="RFA358" s="486"/>
      <c r="RFB358" s="486"/>
      <c r="RFC358" s="486"/>
      <c r="RFD358" s="487"/>
      <c r="RFE358" s="485"/>
      <c r="RFF358" s="486"/>
      <c r="RFG358" s="486"/>
      <c r="RFH358" s="486"/>
      <c r="RFI358" s="486"/>
      <c r="RFJ358" s="486"/>
      <c r="RFK358" s="486"/>
      <c r="RFL358" s="487"/>
      <c r="RFM358" s="485"/>
      <c r="RFN358" s="486"/>
      <c r="RFO358" s="486"/>
      <c r="RFP358" s="486"/>
      <c r="RFQ358" s="486"/>
      <c r="RFR358" s="486"/>
      <c r="RFS358" s="486"/>
      <c r="RFT358" s="487"/>
      <c r="RFU358" s="485"/>
      <c r="RFV358" s="486"/>
      <c r="RFW358" s="486"/>
      <c r="RFX358" s="486"/>
      <c r="RFY358" s="486"/>
      <c r="RFZ358" s="486"/>
      <c r="RGA358" s="486"/>
      <c r="RGB358" s="487"/>
      <c r="RGC358" s="485"/>
      <c r="RGD358" s="486"/>
      <c r="RGE358" s="486"/>
      <c r="RGF358" s="486"/>
      <c r="RGG358" s="486"/>
      <c r="RGH358" s="486"/>
      <c r="RGI358" s="486"/>
      <c r="RGJ358" s="487"/>
      <c r="RGK358" s="485"/>
      <c r="RGL358" s="486"/>
      <c r="RGM358" s="486"/>
      <c r="RGN358" s="486"/>
      <c r="RGO358" s="486"/>
      <c r="RGP358" s="486"/>
      <c r="RGQ358" s="486"/>
      <c r="RGR358" s="487"/>
      <c r="RGS358" s="485"/>
      <c r="RGT358" s="486"/>
      <c r="RGU358" s="486"/>
      <c r="RGV358" s="486"/>
      <c r="RGW358" s="486"/>
      <c r="RGX358" s="486"/>
      <c r="RGY358" s="486"/>
      <c r="RGZ358" s="487"/>
      <c r="RHA358" s="485"/>
      <c r="RHB358" s="486"/>
      <c r="RHC358" s="486"/>
      <c r="RHD358" s="486"/>
      <c r="RHE358" s="486"/>
      <c r="RHF358" s="486"/>
      <c r="RHG358" s="486"/>
      <c r="RHH358" s="487"/>
      <c r="RHI358" s="485"/>
      <c r="RHJ358" s="486"/>
      <c r="RHK358" s="486"/>
      <c r="RHL358" s="486"/>
      <c r="RHM358" s="486"/>
      <c r="RHN358" s="486"/>
      <c r="RHO358" s="486"/>
      <c r="RHP358" s="487"/>
      <c r="RHQ358" s="485"/>
      <c r="RHR358" s="486"/>
      <c r="RHS358" s="486"/>
      <c r="RHT358" s="486"/>
      <c r="RHU358" s="486"/>
      <c r="RHV358" s="486"/>
      <c r="RHW358" s="486"/>
      <c r="RHX358" s="487"/>
      <c r="RHY358" s="485"/>
      <c r="RHZ358" s="486"/>
      <c r="RIA358" s="486"/>
      <c r="RIB358" s="486"/>
      <c r="RIC358" s="486"/>
      <c r="RID358" s="486"/>
      <c r="RIE358" s="486"/>
      <c r="RIF358" s="487"/>
      <c r="RIG358" s="485"/>
      <c r="RIH358" s="486"/>
      <c r="RII358" s="486"/>
      <c r="RIJ358" s="486"/>
      <c r="RIK358" s="486"/>
      <c r="RIL358" s="486"/>
      <c r="RIM358" s="486"/>
      <c r="RIN358" s="487"/>
      <c r="RIO358" s="485"/>
      <c r="RIP358" s="486"/>
      <c r="RIQ358" s="486"/>
      <c r="RIR358" s="486"/>
      <c r="RIS358" s="486"/>
      <c r="RIT358" s="486"/>
      <c r="RIU358" s="486"/>
      <c r="RIV358" s="487"/>
      <c r="RIW358" s="485"/>
      <c r="RIX358" s="486"/>
      <c r="RIY358" s="486"/>
      <c r="RIZ358" s="486"/>
      <c r="RJA358" s="486"/>
      <c r="RJB358" s="486"/>
      <c r="RJC358" s="486"/>
      <c r="RJD358" s="487"/>
      <c r="RJE358" s="485"/>
      <c r="RJF358" s="486"/>
      <c r="RJG358" s="486"/>
      <c r="RJH358" s="486"/>
      <c r="RJI358" s="486"/>
      <c r="RJJ358" s="486"/>
      <c r="RJK358" s="486"/>
      <c r="RJL358" s="487"/>
      <c r="RJM358" s="485"/>
      <c r="RJN358" s="486"/>
      <c r="RJO358" s="486"/>
      <c r="RJP358" s="486"/>
      <c r="RJQ358" s="486"/>
      <c r="RJR358" s="486"/>
      <c r="RJS358" s="486"/>
      <c r="RJT358" s="487"/>
      <c r="RJU358" s="485"/>
      <c r="RJV358" s="486"/>
      <c r="RJW358" s="486"/>
      <c r="RJX358" s="486"/>
      <c r="RJY358" s="486"/>
      <c r="RJZ358" s="486"/>
      <c r="RKA358" s="486"/>
      <c r="RKB358" s="487"/>
      <c r="RKC358" s="485"/>
      <c r="RKD358" s="486"/>
      <c r="RKE358" s="486"/>
      <c r="RKF358" s="486"/>
      <c r="RKG358" s="486"/>
      <c r="RKH358" s="486"/>
      <c r="RKI358" s="486"/>
      <c r="RKJ358" s="487"/>
      <c r="RKK358" s="485"/>
      <c r="RKL358" s="486"/>
      <c r="RKM358" s="486"/>
      <c r="RKN358" s="486"/>
      <c r="RKO358" s="486"/>
      <c r="RKP358" s="486"/>
      <c r="RKQ358" s="486"/>
      <c r="RKR358" s="487"/>
      <c r="RKS358" s="485"/>
      <c r="RKT358" s="486"/>
      <c r="RKU358" s="486"/>
      <c r="RKV358" s="486"/>
      <c r="RKW358" s="486"/>
      <c r="RKX358" s="486"/>
      <c r="RKY358" s="486"/>
      <c r="RKZ358" s="487"/>
      <c r="RLA358" s="485"/>
      <c r="RLB358" s="486"/>
      <c r="RLC358" s="486"/>
      <c r="RLD358" s="486"/>
      <c r="RLE358" s="486"/>
      <c r="RLF358" s="486"/>
      <c r="RLG358" s="486"/>
      <c r="RLH358" s="487"/>
      <c r="RLI358" s="485"/>
      <c r="RLJ358" s="486"/>
      <c r="RLK358" s="486"/>
      <c r="RLL358" s="486"/>
      <c r="RLM358" s="486"/>
      <c r="RLN358" s="486"/>
      <c r="RLO358" s="486"/>
      <c r="RLP358" s="487"/>
      <c r="RLQ358" s="485"/>
      <c r="RLR358" s="486"/>
      <c r="RLS358" s="486"/>
      <c r="RLT358" s="486"/>
      <c r="RLU358" s="486"/>
      <c r="RLV358" s="486"/>
      <c r="RLW358" s="486"/>
      <c r="RLX358" s="487"/>
      <c r="RLY358" s="485"/>
      <c r="RLZ358" s="486"/>
      <c r="RMA358" s="486"/>
      <c r="RMB358" s="486"/>
      <c r="RMC358" s="486"/>
      <c r="RMD358" s="486"/>
      <c r="RME358" s="486"/>
      <c r="RMF358" s="487"/>
      <c r="RMG358" s="485"/>
      <c r="RMH358" s="486"/>
      <c r="RMI358" s="486"/>
      <c r="RMJ358" s="486"/>
      <c r="RMK358" s="486"/>
      <c r="RML358" s="486"/>
      <c r="RMM358" s="486"/>
      <c r="RMN358" s="487"/>
      <c r="RMO358" s="485"/>
      <c r="RMP358" s="486"/>
      <c r="RMQ358" s="486"/>
      <c r="RMR358" s="486"/>
      <c r="RMS358" s="486"/>
      <c r="RMT358" s="486"/>
      <c r="RMU358" s="486"/>
      <c r="RMV358" s="487"/>
      <c r="RMW358" s="485"/>
      <c r="RMX358" s="486"/>
      <c r="RMY358" s="486"/>
      <c r="RMZ358" s="486"/>
      <c r="RNA358" s="486"/>
      <c r="RNB358" s="486"/>
      <c r="RNC358" s="486"/>
      <c r="RND358" s="487"/>
      <c r="RNE358" s="485"/>
      <c r="RNF358" s="486"/>
      <c r="RNG358" s="486"/>
      <c r="RNH358" s="486"/>
      <c r="RNI358" s="486"/>
      <c r="RNJ358" s="486"/>
      <c r="RNK358" s="486"/>
      <c r="RNL358" s="487"/>
      <c r="RNM358" s="485"/>
      <c r="RNN358" s="486"/>
      <c r="RNO358" s="486"/>
      <c r="RNP358" s="486"/>
      <c r="RNQ358" s="486"/>
      <c r="RNR358" s="486"/>
      <c r="RNS358" s="486"/>
      <c r="RNT358" s="487"/>
      <c r="RNU358" s="485"/>
      <c r="RNV358" s="486"/>
      <c r="RNW358" s="486"/>
      <c r="RNX358" s="486"/>
      <c r="RNY358" s="486"/>
      <c r="RNZ358" s="486"/>
      <c r="ROA358" s="486"/>
      <c r="ROB358" s="487"/>
      <c r="ROC358" s="485"/>
      <c r="ROD358" s="486"/>
      <c r="ROE358" s="486"/>
      <c r="ROF358" s="486"/>
      <c r="ROG358" s="486"/>
      <c r="ROH358" s="486"/>
      <c r="ROI358" s="486"/>
      <c r="ROJ358" s="487"/>
      <c r="ROK358" s="485"/>
      <c r="ROL358" s="486"/>
      <c r="ROM358" s="486"/>
      <c r="RON358" s="486"/>
      <c r="ROO358" s="486"/>
      <c r="ROP358" s="486"/>
      <c r="ROQ358" s="486"/>
      <c r="ROR358" s="487"/>
      <c r="ROS358" s="485"/>
      <c r="ROT358" s="486"/>
      <c r="ROU358" s="486"/>
      <c r="ROV358" s="486"/>
      <c r="ROW358" s="486"/>
      <c r="ROX358" s="486"/>
      <c r="ROY358" s="486"/>
      <c r="ROZ358" s="487"/>
      <c r="RPA358" s="485"/>
      <c r="RPB358" s="486"/>
      <c r="RPC358" s="486"/>
      <c r="RPD358" s="486"/>
      <c r="RPE358" s="486"/>
      <c r="RPF358" s="486"/>
      <c r="RPG358" s="486"/>
      <c r="RPH358" s="487"/>
      <c r="RPI358" s="485"/>
      <c r="RPJ358" s="486"/>
      <c r="RPK358" s="486"/>
      <c r="RPL358" s="486"/>
      <c r="RPM358" s="486"/>
      <c r="RPN358" s="486"/>
      <c r="RPO358" s="486"/>
      <c r="RPP358" s="487"/>
      <c r="RPQ358" s="485"/>
      <c r="RPR358" s="486"/>
      <c r="RPS358" s="486"/>
      <c r="RPT358" s="486"/>
      <c r="RPU358" s="486"/>
      <c r="RPV358" s="486"/>
      <c r="RPW358" s="486"/>
      <c r="RPX358" s="487"/>
      <c r="RPY358" s="485"/>
      <c r="RPZ358" s="486"/>
      <c r="RQA358" s="486"/>
      <c r="RQB358" s="486"/>
      <c r="RQC358" s="486"/>
      <c r="RQD358" s="486"/>
      <c r="RQE358" s="486"/>
      <c r="RQF358" s="487"/>
      <c r="RQG358" s="485"/>
      <c r="RQH358" s="486"/>
      <c r="RQI358" s="486"/>
      <c r="RQJ358" s="486"/>
      <c r="RQK358" s="486"/>
      <c r="RQL358" s="486"/>
      <c r="RQM358" s="486"/>
      <c r="RQN358" s="487"/>
      <c r="RQO358" s="485"/>
      <c r="RQP358" s="486"/>
      <c r="RQQ358" s="486"/>
      <c r="RQR358" s="486"/>
      <c r="RQS358" s="486"/>
      <c r="RQT358" s="486"/>
      <c r="RQU358" s="486"/>
      <c r="RQV358" s="487"/>
      <c r="RQW358" s="485"/>
      <c r="RQX358" s="486"/>
      <c r="RQY358" s="486"/>
      <c r="RQZ358" s="486"/>
      <c r="RRA358" s="486"/>
      <c r="RRB358" s="486"/>
      <c r="RRC358" s="486"/>
      <c r="RRD358" s="487"/>
      <c r="RRE358" s="485"/>
      <c r="RRF358" s="486"/>
      <c r="RRG358" s="486"/>
      <c r="RRH358" s="486"/>
      <c r="RRI358" s="486"/>
      <c r="RRJ358" s="486"/>
      <c r="RRK358" s="486"/>
      <c r="RRL358" s="487"/>
      <c r="RRM358" s="485"/>
      <c r="RRN358" s="486"/>
      <c r="RRO358" s="486"/>
      <c r="RRP358" s="486"/>
      <c r="RRQ358" s="486"/>
      <c r="RRR358" s="486"/>
      <c r="RRS358" s="486"/>
      <c r="RRT358" s="487"/>
      <c r="RRU358" s="485"/>
      <c r="RRV358" s="486"/>
      <c r="RRW358" s="486"/>
      <c r="RRX358" s="486"/>
      <c r="RRY358" s="486"/>
      <c r="RRZ358" s="486"/>
      <c r="RSA358" s="486"/>
      <c r="RSB358" s="487"/>
      <c r="RSC358" s="485"/>
      <c r="RSD358" s="486"/>
      <c r="RSE358" s="486"/>
      <c r="RSF358" s="486"/>
      <c r="RSG358" s="486"/>
      <c r="RSH358" s="486"/>
      <c r="RSI358" s="486"/>
      <c r="RSJ358" s="487"/>
      <c r="RSK358" s="485"/>
      <c r="RSL358" s="486"/>
      <c r="RSM358" s="486"/>
      <c r="RSN358" s="486"/>
      <c r="RSO358" s="486"/>
      <c r="RSP358" s="486"/>
      <c r="RSQ358" s="486"/>
      <c r="RSR358" s="487"/>
      <c r="RSS358" s="485"/>
      <c r="RST358" s="486"/>
      <c r="RSU358" s="486"/>
      <c r="RSV358" s="486"/>
      <c r="RSW358" s="486"/>
      <c r="RSX358" s="486"/>
      <c r="RSY358" s="486"/>
      <c r="RSZ358" s="487"/>
      <c r="RTA358" s="485"/>
      <c r="RTB358" s="486"/>
      <c r="RTC358" s="486"/>
      <c r="RTD358" s="486"/>
      <c r="RTE358" s="486"/>
      <c r="RTF358" s="486"/>
      <c r="RTG358" s="486"/>
      <c r="RTH358" s="487"/>
      <c r="RTI358" s="485"/>
      <c r="RTJ358" s="486"/>
      <c r="RTK358" s="486"/>
      <c r="RTL358" s="486"/>
      <c r="RTM358" s="486"/>
      <c r="RTN358" s="486"/>
      <c r="RTO358" s="486"/>
      <c r="RTP358" s="487"/>
      <c r="RTQ358" s="485"/>
      <c r="RTR358" s="486"/>
      <c r="RTS358" s="486"/>
      <c r="RTT358" s="486"/>
      <c r="RTU358" s="486"/>
      <c r="RTV358" s="486"/>
      <c r="RTW358" s="486"/>
      <c r="RTX358" s="487"/>
      <c r="RTY358" s="485"/>
      <c r="RTZ358" s="486"/>
      <c r="RUA358" s="486"/>
      <c r="RUB358" s="486"/>
      <c r="RUC358" s="486"/>
      <c r="RUD358" s="486"/>
      <c r="RUE358" s="486"/>
      <c r="RUF358" s="487"/>
      <c r="RUG358" s="485"/>
      <c r="RUH358" s="486"/>
      <c r="RUI358" s="486"/>
      <c r="RUJ358" s="486"/>
      <c r="RUK358" s="486"/>
      <c r="RUL358" s="486"/>
      <c r="RUM358" s="486"/>
      <c r="RUN358" s="487"/>
      <c r="RUO358" s="485"/>
      <c r="RUP358" s="486"/>
      <c r="RUQ358" s="486"/>
      <c r="RUR358" s="486"/>
      <c r="RUS358" s="486"/>
      <c r="RUT358" s="486"/>
      <c r="RUU358" s="486"/>
      <c r="RUV358" s="487"/>
      <c r="RUW358" s="485"/>
      <c r="RUX358" s="486"/>
      <c r="RUY358" s="486"/>
      <c r="RUZ358" s="486"/>
      <c r="RVA358" s="486"/>
      <c r="RVB358" s="486"/>
      <c r="RVC358" s="486"/>
      <c r="RVD358" s="487"/>
      <c r="RVE358" s="485"/>
      <c r="RVF358" s="486"/>
      <c r="RVG358" s="486"/>
      <c r="RVH358" s="486"/>
      <c r="RVI358" s="486"/>
      <c r="RVJ358" s="486"/>
      <c r="RVK358" s="486"/>
      <c r="RVL358" s="487"/>
      <c r="RVM358" s="485"/>
      <c r="RVN358" s="486"/>
      <c r="RVO358" s="486"/>
      <c r="RVP358" s="486"/>
      <c r="RVQ358" s="486"/>
      <c r="RVR358" s="486"/>
      <c r="RVS358" s="486"/>
      <c r="RVT358" s="487"/>
      <c r="RVU358" s="485"/>
      <c r="RVV358" s="486"/>
      <c r="RVW358" s="486"/>
      <c r="RVX358" s="486"/>
      <c r="RVY358" s="486"/>
      <c r="RVZ358" s="486"/>
      <c r="RWA358" s="486"/>
      <c r="RWB358" s="487"/>
      <c r="RWC358" s="485"/>
      <c r="RWD358" s="486"/>
      <c r="RWE358" s="486"/>
      <c r="RWF358" s="486"/>
      <c r="RWG358" s="486"/>
      <c r="RWH358" s="486"/>
      <c r="RWI358" s="486"/>
      <c r="RWJ358" s="487"/>
      <c r="RWK358" s="485"/>
      <c r="RWL358" s="486"/>
      <c r="RWM358" s="486"/>
      <c r="RWN358" s="486"/>
      <c r="RWO358" s="486"/>
      <c r="RWP358" s="486"/>
      <c r="RWQ358" s="486"/>
      <c r="RWR358" s="487"/>
      <c r="RWS358" s="485"/>
      <c r="RWT358" s="486"/>
      <c r="RWU358" s="486"/>
      <c r="RWV358" s="486"/>
      <c r="RWW358" s="486"/>
      <c r="RWX358" s="486"/>
      <c r="RWY358" s="486"/>
      <c r="RWZ358" s="487"/>
      <c r="RXA358" s="485"/>
      <c r="RXB358" s="486"/>
      <c r="RXC358" s="486"/>
      <c r="RXD358" s="486"/>
      <c r="RXE358" s="486"/>
      <c r="RXF358" s="486"/>
      <c r="RXG358" s="486"/>
      <c r="RXH358" s="487"/>
      <c r="RXI358" s="485"/>
      <c r="RXJ358" s="486"/>
      <c r="RXK358" s="486"/>
      <c r="RXL358" s="486"/>
      <c r="RXM358" s="486"/>
      <c r="RXN358" s="486"/>
      <c r="RXO358" s="486"/>
      <c r="RXP358" s="487"/>
      <c r="RXQ358" s="485"/>
      <c r="RXR358" s="486"/>
      <c r="RXS358" s="486"/>
      <c r="RXT358" s="486"/>
      <c r="RXU358" s="486"/>
      <c r="RXV358" s="486"/>
      <c r="RXW358" s="486"/>
      <c r="RXX358" s="487"/>
      <c r="RXY358" s="485"/>
      <c r="RXZ358" s="486"/>
      <c r="RYA358" s="486"/>
      <c r="RYB358" s="486"/>
      <c r="RYC358" s="486"/>
      <c r="RYD358" s="486"/>
      <c r="RYE358" s="486"/>
      <c r="RYF358" s="487"/>
      <c r="RYG358" s="485"/>
      <c r="RYH358" s="486"/>
      <c r="RYI358" s="486"/>
      <c r="RYJ358" s="486"/>
      <c r="RYK358" s="486"/>
      <c r="RYL358" s="486"/>
      <c r="RYM358" s="486"/>
      <c r="RYN358" s="487"/>
      <c r="RYO358" s="485"/>
      <c r="RYP358" s="486"/>
      <c r="RYQ358" s="486"/>
      <c r="RYR358" s="486"/>
      <c r="RYS358" s="486"/>
      <c r="RYT358" s="486"/>
      <c r="RYU358" s="486"/>
      <c r="RYV358" s="487"/>
      <c r="RYW358" s="485"/>
      <c r="RYX358" s="486"/>
      <c r="RYY358" s="486"/>
      <c r="RYZ358" s="486"/>
      <c r="RZA358" s="486"/>
      <c r="RZB358" s="486"/>
      <c r="RZC358" s="486"/>
      <c r="RZD358" s="487"/>
      <c r="RZE358" s="485"/>
      <c r="RZF358" s="486"/>
      <c r="RZG358" s="486"/>
      <c r="RZH358" s="486"/>
      <c r="RZI358" s="486"/>
      <c r="RZJ358" s="486"/>
      <c r="RZK358" s="486"/>
      <c r="RZL358" s="487"/>
      <c r="RZM358" s="485"/>
      <c r="RZN358" s="486"/>
      <c r="RZO358" s="486"/>
      <c r="RZP358" s="486"/>
      <c r="RZQ358" s="486"/>
      <c r="RZR358" s="486"/>
      <c r="RZS358" s="486"/>
      <c r="RZT358" s="487"/>
      <c r="RZU358" s="485"/>
      <c r="RZV358" s="486"/>
      <c r="RZW358" s="486"/>
      <c r="RZX358" s="486"/>
      <c r="RZY358" s="486"/>
      <c r="RZZ358" s="486"/>
      <c r="SAA358" s="486"/>
      <c r="SAB358" s="487"/>
      <c r="SAC358" s="485"/>
      <c r="SAD358" s="486"/>
      <c r="SAE358" s="486"/>
      <c r="SAF358" s="486"/>
      <c r="SAG358" s="486"/>
      <c r="SAH358" s="486"/>
      <c r="SAI358" s="486"/>
      <c r="SAJ358" s="487"/>
      <c r="SAK358" s="485"/>
      <c r="SAL358" s="486"/>
      <c r="SAM358" s="486"/>
      <c r="SAN358" s="486"/>
      <c r="SAO358" s="486"/>
      <c r="SAP358" s="486"/>
      <c r="SAQ358" s="486"/>
      <c r="SAR358" s="487"/>
      <c r="SAS358" s="485"/>
      <c r="SAT358" s="486"/>
      <c r="SAU358" s="486"/>
      <c r="SAV358" s="486"/>
      <c r="SAW358" s="486"/>
      <c r="SAX358" s="486"/>
      <c r="SAY358" s="486"/>
      <c r="SAZ358" s="487"/>
      <c r="SBA358" s="485"/>
      <c r="SBB358" s="486"/>
      <c r="SBC358" s="486"/>
      <c r="SBD358" s="486"/>
      <c r="SBE358" s="486"/>
      <c r="SBF358" s="486"/>
      <c r="SBG358" s="486"/>
      <c r="SBH358" s="487"/>
      <c r="SBI358" s="485"/>
      <c r="SBJ358" s="486"/>
      <c r="SBK358" s="486"/>
      <c r="SBL358" s="486"/>
      <c r="SBM358" s="486"/>
      <c r="SBN358" s="486"/>
      <c r="SBO358" s="486"/>
      <c r="SBP358" s="487"/>
      <c r="SBQ358" s="485"/>
      <c r="SBR358" s="486"/>
      <c r="SBS358" s="486"/>
      <c r="SBT358" s="486"/>
      <c r="SBU358" s="486"/>
      <c r="SBV358" s="486"/>
      <c r="SBW358" s="486"/>
      <c r="SBX358" s="487"/>
      <c r="SBY358" s="485"/>
      <c r="SBZ358" s="486"/>
      <c r="SCA358" s="486"/>
      <c r="SCB358" s="486"/>
      <c r="SCC358" s="486"/>
      <c r="SCD358" s="486"/>
      <c r="SCE358" s="486"/>
      <c r="SCF358" s="487"/>
      <c r="SCG358" s="485"/>
      <c r="SCH358" s="486"/>
      <c r="SCI358" s="486"/>
      <c r="SCJ358" s="486"/>
      <c r="SCK358" s="486"/>
      <c r="SCL358" s="486"/>
      <c r="SCM358" s="486"/>
      <c r="SCN358" s="487"/>
      <c r="SCO358" s="485"/>
      <c r="SCP358" s="486"/>
      <c r="SCQ358" s="486"/>
      <c r="SCR358" s="486"/>
      <c r="SCS358" s="486"/>
      <c r="SCT358" s="486"/>
      <c r="SCU358" s="486"/>
      <c r="SCV358" s="487"/>
      <c r="SCW358" s="485"/>
      <c r="SCX358" s="486"/>
      <c r="SCY358" s="486"/>
      <c r="SCZ358" s="486"/>
      <c r="SDA358" s="486"/>
      <c r="SDB358" s="486"/>
      <c r="SDC358" s="486"/>
      <c r="SDD358" s="487"/>
      <c r="SDE358" s="485"/>
      <c r="SDF358" s="486"/>
      <c r="SDG358" s="486"/>
      <c r="SDH358" s="486"/>
      <c r="SDI358" s="486"/>
      <c r="SDJ358" s="486"/>
      <c r="SDK358" s="486"/>
      <c r="SDL358" s="487"/>
      <c r="SDM358" s="485"/>
      <c r="SDN358" s="486"/>
      <c r="SDO358" s="486"/>
      <c r="SDP358" s="486"/>
      <c r="SDQ358" s="486"/>
      <c r="SDR358" s="486"/>
      <c r="SDS358" s="486"/>
      <c r="SDT358" s="487"/>
      <c r="SDU358" s="485"/>
      <c r="SDV358" s="486"/>
      <c r="SDW358" s="486"/>
      <c r="SDX358" s="486"/>
      <c r="SDY358" s="486"/>
      <c r="SDZ358" s="486"/>
      <c r="SEA358" s="486"/>
      <c r="SEB358" s="487"/>
      <c r="SEC358" s="485"/>
      <c r="SED358" s="486"/>
      <c r="SEE358" s="486"/>
      <c r="SEF358" s="486"/>
      <c r="SEG358" s="486"/>
      <c r="SEH358" s="486"/>
      <c r="SEI358" s="486"/>
      <c r="SEJ358" s="487"/>
      <c r="SEK358" s="485"/>
      <c r="SEL358" s="486"/>
      <c r="SEM358" s="486"/>
      <c r="SEN358" s="486"/>
      <c r="SEO358" s="486"/>
      <c r="SEP358" s="486"/>
      <c r="SEQ358" s="486"/>
      <c r="SER358" s="487"/>
      <c r="SES358" s="485"/>
      <c r="SET358" s="486"/>
      <c r="SEU358" s="486"/>
      <c r="SEV358" s="486"/>
      <c r="SEW358" s="486"/>
      <c r="SEX358" s="486"/>
      <c r="SEY358" s="486"/>
      <c r="SEZ358" s="487"/>
      <c r="SFA358" s="485"/>
      <c r="SFB358" s="486"/>
      <c r="SFC358" s="486"/>
      <c r="SFD358" s="486"/>
      <c r="SFE358" s="486"/>
      <c r="SFF358" s="486"/>
      <c r="SFG358" s="486"/>
      <c r="SFH358" s="487"/>
      <c r="SFI358" s="485"/>
      <c r="SFJ358" s="486"/>
      <c r="SFK358" s="486"/>
      <c r="SFL358" s="486"/>
      <c r="SFM358" s="486"/>
      <c r="SFN358" s="486"/>
      <c r="SFO358" s="486"/>
      <c r="SFP358" s="487"/>
      <c r="SFQ358" s="485"/>
      <c r="SFR358" s="486"/>
      <c r="SFS358" s="486"/>
      <c r="SFT358" s="486"/>
      <c r="SFU358" s="486"/>
      <c r="SFV358" s="486"/>
      <c r="SFW358" s="486"/>
      <c r="SFX358" s="487"/>
      <c r="SFY358" s="485"/>
      <c r="SFZ358" s="486"/>
      <c r="SGA358" s="486"/>
      <c r="SGB358" s="486"/>
      <c r="SGC358" s="486"/>
      <c r="SGD358" s="486"/>
      <c r="SGE358" s="486"/>
      <c r="SGF358" s="487"/>
      <c r="SGG358" s="485"/>
      <c r="SGH358" s="486"/>
      <c r="SGI358" s="486"/>
      <c r="SGJ358" s="486"/>
      <c r="SGK358" s="486"/>
      <c r="SGL358" s="486"/>
      <c r="SGM358" s="486"/>
      <c r="SGN358" s="487"/>
      <c r="SGO358" s="485"/>
      <c r="SGP358" s="486"/>
      <c r="SGQ358" s="486"/>
      <c r="SGR358" s="486"/>
      <c r="SGS358" s="486"/>
      <c r="SGT358" s="486"/>
      <c r="SGU358" s="486"/>
      <c r="SGV358" s="487"/>
      <c r="SGW358" s="485"/>
      <c r="SGX358" s="486"/>
      <c r="SGY358" s="486"/>
      <c r="SGZ358" s="486"/>
      <c r="SHA358" s="486"/>
      <c r="SHB358" s="486"/>
      <c r="SHC358" s="486"/>
      <c r="SHD358" s="487"/>
      <c r="SHE358" s="485"/>
      <c r="SHF358" s="486"/>
      <c r="SHG358" s="486"/>
      <c r="SHH358" s="486"/>
      <c r="SHI358" s="486"/>
      <c r="SHJ358" s="486"/>
      <c r="SHK358" s="486"/>
      <c r="SHL358" s="487"/>
      <c r="SHM358" s="485"/>
      <c r="SHN358" s="486"/>
      <c r="SHO358" s="486"/>
      <c r="SHP358" s="486"/>
      <c r="SHQ358" s="486"/>
      <c r="SHR358" s="486"/>
      <c r="SHS358" s="486"/>
      <c r="SHT358" s="487"/>
      <c r="SHU358" s="485"/>
      <c r="SHV358" s="486"/>
      <c r="SHW358" s="486"/>
      <c r="SHX358" s="486"/>
      <c r="SHY358" s="486"/>
      <c r="SHZ358" s="486"/>
      <c r="SIA358" s="486"/>
      <c r="SIB358" s="487"/>
      <c r="SIC358" s="485"/>
      <c r="SID358" s="486"/>
      <c r="SIE358" s="486"/>
      <c r="SIF358" s="486"/>
      <c r="SIG358" s="486"/>
      <c r="SIH358" s="486"/>
      <c r="SII358" s="486"/>
      <c r="SIJ358" s="487"/>
      <c r="SIK358" s="485"/>
      <c r="SIL358" s="486"/>
      <c r="SIM358" s="486"/>
      <c r="SIN358" s="486"/>
      <c r="SIO358" s="486"/>
      <c r="SIP358" s="486"/>
      <c r="SIQ358" s="486"/>
      <c r="SIR358" s="487"/>
      <c r="SIS358" s="485"/>
      <c r="SIT358" s="486"/>
      <c r="SIU358" s="486"/>
      <c r="SIV358" s="486"/>
      <c r="SIW358" s="486"/>
      <c r="SIX358" s="486"/>
      <c r="SIY358" s="486"/>
      <c r="SIZ358" s="487"/>
      <c r="SJA358" s="485"/>
      <c r="SJB358" s="486"/>
      <c r="SJC358" s="486"/>
      <c r="SJD358" s="486"/>
      <c r="SJE358" s="486"/>
      <c r="SJF358" s="486"/>
      <c r="SJG358" s="486"/>
      <c r="SJH358" s="487"/>
      <c r="SJI358" s="485"/>
      <c r="SJJ358" s="486"/>
      <c r="SJK358" s="486"/>
      <c r="SJL358" s="486"/>
      <c r="SJM358" s="486"/>
      <c r="SJN358" s="486"/>
      <c r="SJO358" s="486"/>
      <c r="SJP358" s="487"/>
      <c r="SJQ358" s="485"/>
      <c r="SJR358" s="486"/>
      <c r="SJS358" s="486"/>
      <c r="SJT358" s="486"/>
      <c r="SJU358" s="486"/>
      <c r="SJV358" s="486"/>
      <c r="SJW358" s="486"/>
      <c r="SJX358" s="487"/>
      <c r="SJY358" s="485"/>
      <c r="SJZ358" s="486"/>
      <c r="SKA358" s="486"/>
      <c r="SKB358" s="486"/>
      <c r="SKC358" s="486"/>
      <c r="SKD358" s="486"/>
      <c r="SKE358" s="486"/>
      <c r="SKF358" s="487"/>
      <c r="SKG358" s="485"/>
      <c r="SKH358" s="486"/>
      <c r="SKI358" s="486"/>
      <c r="SKJ358" s="486"/>
      <c r="SKK358" s="486"/>
      <c r="SKL358" s="486"/>
      <c r="SKM358" s="486"/>
      <c r="SKN358" s="487"/>
      <c r="SKO358" s="485"/>
      <c r="SKP358" s="486"/>
      <c r="SKQ358" s="486"/>
      <c r="SKR358" s="486"/>
      <c r="SKS358" s="486"/>
      <c r="SKT358" s="486"/>
      <c r="SKU358" s="486"/>
      <c r="SKV358" s="487"/>
      <c r="SKW358" s="485"/>
      <c r="SKX358" s="486"/>
      <c r="SKY358" s="486"/>
      <c r="SKZ358" s="486"/>
      <c r="SLA358" s="486"/>
      <c r="SLB358" s="486"/>
      <c r="SLC358" s="486"/>
      <c r="SLD358" s="487"/>
      <c r="SLE358" s="485"/>
      <c r="SLF358" s="486"/>
      <c r="SLG358" s="486"/>
      <c r="SLH358" s="486"/>
      <c r="SLI358" s="486"/>
      <c r="SLJ358" s="486"/>
      <c r="SLK358" s="486"/>
      <c r="SLL358" s="487"/>
      <c r="SLM358" s="485"/>
      <c r="SLN358" s="486"/>
      <c r="SLO358" s="486"/>
      <c r="SLP358" s="486"/>
      <c r="SLQ358" s="486"/>
      <c r="SLR358" s="486"/>
      <c r="SLS358" s="486"/>
      <c r="SLT358" s="487"/>
      <c r="SLU358" s="485"/>
      <c r="SLV358" s="486"/>
      <c r="SLW358" s="486"/>
      <c r="SLX358" s="486"/>
      <c r="SLY358" s="486"/>
      <c r="SLZ358" s="486"/>
      <c r="SMA358" s="486"/>
      <c r="SMB358" s="487"/>
      <c r="SMC358" s="485"/>
      <c r="SMD358" s="486"/>
      <c r="SME358" s="486"/>
      <c r="SMF358" s="486"/>
      <c r="SMG358" s="486"/>
      <c r="SMH358" s="486"/>
      <c r="SMI358" s="486"/>
      <c r="SMJ358" s="487"/>
      <c r="SMK358" s="485"/>
      <c r="SML358" s="486"/>
      <c r="SMM358" s="486"/>
      <c r="SMN358" s="486"/>
      <c r="SMO358" s="486"/>
      <c r="SMP358" s="486"/>
      <c r="SMQ358" s="486"/>
      <c r="SMR358" s="487"/>
      <c r="SMS358" s="485"/>
      <c r="SMT358" s="486"/>
      <c r="SMU358" s="486"/>
      <c r="SMV358" s="486"/>
      <c r="SMW358" s="486"/>
      <c r="SMX358" s="486"/>
      <c r="SMY358" s="486"/>
      <c r="SMZ358" s="487"/>
      <c r="SNA358" s="485"/>
      <c r="SNB358" s="486"/>
      <c r="SNC358" s="486"/>
      <c r="SND358" s="486"/>
      <c r="SNE358" s="486"/>
      <c r="SNF358" s="486"/>
      <c r="SNG358" s="486"/>
      <c r="SNH358" s="487"/>
      <c r="SNI358" s="485"/>
      <c r="SNJ358" s="486"/>
      <c r="SNK358" s="486"/>
      <c r="SNL358" s="486"/>
      <c r="SNM358" s="486"/>
      <c r="SNN358" s="486"/>
      <c r="SNO358" s="486"/>
      <c r="SNP358" s="487"/>
      <c r="SNQ358" s="485"/>
      <c r="SNR358" s="486"/>
      <c r="SNS358" s="486"/>
      <c r="SNT358" s="486"/>
      <c r="SNU358" s="486"/>
      <c r="SNV358" s="486"/>
      <c r="SNW358" s="486"/>
      <c r="SNX358" s="487"/>
      <c r="SNY358" s="485"/>
      <c r="SNZ358" s="486"/>
      <c r="SOA358" s="486"/>
      <c r="SOB358" s="486"/>
      <c r="SOC358" s="486"/>
      <c r="SOD358" s="486"/>
      <c r="SOE358" s="486"/>
      <c r="SOF358" s="487"/>
      <c r="SOG358" s="485"/>
      <c r="SOH358" s="486"/>
      <c r="SOI358" s="486"/>
      <c r="SOJ358" s="486"/>
      <c r="SOK358" s="486"/>
      <c r="SOL358" s="486"/>
      <c r="SOM358" s="486"/>
      <c r="SON358" s="487"/>
      <c r="SOO358" s="485"/>
      <c r="SOP358" s="486"/>
      <c r="SOQ358" s="486"/>
      <c r="SOR358" s="486"/>
      <c r="SOS358" s="486"/>
      <c r="SOT358" s="486"/>
      <c r="SOU358" s="486"/>
      <c r="SOV358" s="487"/>
      <c r="SOW358" s="485"/>
      <c r="SOX358" s="486"/>
      <c r="SOY358" s="486"/>
      <c r="SOZ358" s="486"/>
      <c r="SPA358" s="486"/>
      <c r="SPB358" s="486"/>
      <c r="SPC358" s="486"/>
      <c r="SPD358" s="487"/>
      <c r="SPE358" s="485"/>
      <c r="SPF358" s="486"/>
      <c r="SPG358" s="486"/>
      <c r="SPH358" s="486"/>
      <c r="SPI358" s="486"/>
      <c r="SPJ358" s="486"/>
      <c r="SPK358" s="486"/>
      <c r="SPL358" s="487"/>
      <c r="SPM358" s="485"/>
      <c r="SPN358" s="486"/>
      <c r="SPO358" s="486"/>
      <c r="SPP358" s="486"/>
      <c r="SPQ358" s="486"/>
      <c r="SPR358" s="486"/>
      <c r="SPS358" s="486"/>
      <c r="SPT358" s="487"/>
      <c r="SPU358" s="485"/>
      <c r="SPV358" s="486"/>
      <c r="SPW358" s="486"/>
      <c r="SPX358" s="486"/>
      <c r="SPY358" s="486"/>
      <c r="SPZ358" s="486"/>
      <c r="SQA358" s="486"/>
      <c r="SQB358" s="487"/>
      <c r="SQC358" s="485"/>
      <c r="SQD358" s="486"/>
      <c r="SQE358" s="486"/>
      <c r="SQF358" s="486"/>
      <c r="SQG358" s="486"/>
      <c r="SQH358" s="486"/>
      <c r="SQI358" s="486"/>
      <c r="SQJ358" s="487"/>
      <c r="SQK358" s="485"/>
      <c r="SQL358" s="486"/>
      <c r="SQM358" s="486"/>
      <c r="SQN358" s="486"/>
      <c r="SQO358" s="486"/>
      <c r="SQP358" s="486"/>
      <c r="SQQ358" s="486"/>
      <c r="SQR358" s="487"/>
      <c r="SQS358" s="485"/>
      <c r="SQT358" s="486"/>
      <c r="SQU358" s="486"/>
      <c r="SQV358" s="486"/>
      <c r="SQW358" s="486"/>
      <c r="SQX358" s="486"/>
      <c r="SQY358" s="486"/>
      <c r="SQZ358" s="487"/>
      <c r="SRA358" s="485"/>
      <c r="SRB358" s="486"/>
      <c r="SRC358" s="486"/>
      <c r="SRD358" s="486"/>
      <c r="SRE358" s="486"/>
      <c r="SRF358" s="486"/>
      <c r="SRG358" s="486"/>
      <c r="SRH358" s="487"/>
      <c r="SRI358" s="485"/>
      <c r="SRJ358" s="486"/>
      <c r="SRK358" s="486"/>
      <c r="SRL358" s="486"/>
      <c r="SRM358" s="486"/>
      <c r="SRN358" s="486"/>
      <c r="SRO358" s="486"/>
      <c r="SRP358" s="487"/>
      <c r="SRQ358" s="485"/>
      <c r="SRR358" s="486"/>
      <c r="SRS358" s="486"/>
      <c r="SRT358" s="486"/>
      <c r="SRU358" s="486"/>
      <c r="SRV358" s="486"/>
      <c r="SRW358" s="486"/>
      <c r="SRX358" s="487"/>
      <c r="SRY358" s="485"/>
      <c r="SRZ358" s="486"/>
      <c r="SSA358" s="486"/>
      <c r="SSB358" s="486"/>
      <c r="SSC358" s="486"/>
      <c r="SSD358" s="486"/>
      <c r="SSE358" s="486"/>
      <c r="SSF358" s="487"/>
      <c r="SSG358" s="485"/>
      <c r="SSH358" s="486"/>
      <c r="SSI358" s="486"/>
      <c r="SSJ358" s="486"/>
      <c r="SSK358" s="486"/>
      <c r="SSL358" s="486"/>
      <c r="SSM358" s="486"/>
      <c r="SSN358" s="487"/>
      <c r="SSO358" s="485"/>
      <c r="SSP358" s="486"/>
      <c r="SSQ358" s="486"/>
      <c r="SSR358" s="486"/>
      <c r="SSS358" s="486"/>
      <c r="SST358" s="486"/>
      <c r="SSU358" s="486"/>
      <c r="SSV358" s="487"/>
      <c r="SSW358" s="485"/>
      <c r="SSX358" s="486"/>
      <c r="SSY358" s="486"/>
      <c r="SSZ358" s="486"/>
      <c r="STA358" s="486"/>
      <c r="STB358" s="486"/>
      <c r="STC358" s="486"/>
      <c r="STD358" s="487"/>
      <c r="STE358" s="485"/>
      <c r="STF358" s="486"/>
      <c r="STG358" s="486"/>
      <c r="STH358" s="486"/>
      <c r="STI358" s="486"/>
      <c r="STJ358" s="486"/>
      <c r="STK358" s="486"/>
      <c r="STL358" s="487"/>
      <c r="STM358" s="485"/>
      <c r="STN358" s="486"/>
      <c r="STO358" s="486"/>
      <c r="STP358" s="486"/>
      <c r="STQ358" s="486"/>
      <c r="STR358" s="486"/>
      <c r="STS358" s="486"/>
      <c r="STT358" s="487"/>
      <c r="STU358" s="485"/>
      <c r="STV358" s="486"/>
      <c r="STW358" s="486"/>
      <c r="STX358" s="486"/>
      <c r="STY358" s="486"/>
      <c r="STZ358" s="486"/>
      <c r="SUA358" s="486"/>
      <c r="SUB358" s="487"/>
      <c r="SUC358" s="485"/>
      <c r="SUD358" s="486"/>
      <c r="SUE358" s="486"/>
      <c r="SUF358" s="486"/>
      <c r="SUG358" s="486"/>
      <c r="SUH358" s="486"/>
      <c r="SUI358" s="486"/>
      <c r="SUJ358" s="487"/>
      <c r="SUK358" s="485"/>
      <c r="SUL358" s="486"/>
      <c r="SUM358" s="486"/>
      <c r="SUN358" s="486"/>
      <c r="SUO358" s="486"/>
      <c r="SUP358" s="486"/>
      <c r="SUQ358" s="486"/>
      <c r="SUR358" s="487"/>
      <c r="SUS358" s="485"/>
      <c r="SUT358" s="486"/>
      <c r="SUU358" s="486"/>
      <c r="SUV358" s="486"/>
      <c r="SUW358" s="486"/>
      <c r="SUX358" s="486"/>
      <c r="SUY358" s="486"/>
      <c r="SUZ358" s="487"/>
      <c r="SVA358" s="485"/>
      <c r="SVB358" s="486"/>
      <c r="SVC358" s="486"/>
      <c r="SVD358" s="486"/>
      <c r="SVE358" s="486"/>
      <c r="SVF358" s="486"/>
      <c r="SVG358" s="486"/>
      <c r="SVH358" s="487"/>
      <c r="SVI358" s="485"/>
      <c r="SVJ358" s="486"/>
      <c r="SVK358" s="486"/>
      <c r="SVL358" s="486"/>
      <c r="SVM358" s="486"/>
      <c r="SVN358" s="486"/>
      <c r="SVO358" s="486"/>
      <c r="SVP358" s="487"/>
      <c r="SVQ358" s="485"/>
      <c r="SVR358" s="486"/>
      <c r="SVS358" s="486"/>
      <c r="SVT358" s="486"/>
      <c r="SVU358" s="486"/>
      <c r="SVV358" s="486"/>
      <c r="SVW358" s="486"/>
      <c r="SVX358" s="487"/>
      <c r="SVY358" s="485"/>
      <c r="SVZ358" s="486"/>
      <c r="SWA358" s="486"/>
      <c r="SWB358" s="486"/>
      <c r="SWC358" s="486"/>
      <c r="SWD358" s="486"/>
      <c r="SWE358" s="486"/>
      <c r="SWF358" s="487"/>
      <c r="SWG358" s="485"/>
      <c r="SWH358" s="486"/>
      <c r="SWI358" s="486"/>
      <c r="SWJ358" s="486"/>
      <c r="SWK358" s="486"/>
      <c r="SWL358" s="486"/>
      <c r="SWM358" s="486"/>
      <c r="SWN358" s="487"/>
      <c r="SWO358" s="485"/>
      <c r="SWP358" s="486"/>
      <c r="SWQ358" s="486"/>
      <c r="SWR358" s="486"/>
      <c r="SWS358" s="486"/>
      <c r="SWT358" s="486"/>
      <c r="SWU358" s="486"/>
      <c r="SWV358" s="487"/>
      <c r="SWW358" s="485"/>
      <c r="SWX358" s="486"/>
      <c r="SWY358" s="486"/>
      <c r="SWZ358" s="486"/>
      <c r="SXA358" s="486"/>
      <c r="SXB358" s="486"/>
      <c r="SXC358" s="486"/>
      <c r="SXD358" s="487"/>
      <c r="SXE358" s="485"/>
      <c r="SXF358" s="486"/>
      <c r="SXG358" s="486"/>
      <c r="SXH358" s="486"/>
      <c r="SXI358" s="486"/>
      <c r="SXJ358" s="486"/>
      <c r="SXK358" s="486"/>
      <c r="SXL358" s="487"/>
      <c r="SXM358" s="485"/>
      <c r="SXN358" s="486"/>
      <c r="SXO358" s="486"/>
      <c r="SXP358" s="486"/>
      <c r="SXQ358" s="486"/>
      <c r="SXR358" s="486"/>
      <c r="SXS358" s="486"/>
      <c r="SXT358" s="487"/>
      <c r="SXU358" s="485"/>
      <c r="SXV358" s="486"/>
      <c r="SXW358" s="486"/>
      <c r="SXX358" s="486"/>
      <c r="SXY358" s="486"/>
      <c r="SXZ358" s="486"/>
      <c r="SYA358" s="486"/>
      <c r="SYB358" s="487"/>
      <c r="SYC358" s="485"/>
      <c r="SYD358" s="486"/>
      <c r="SYE358" s="486"/>
      <c r="SYF358" s="486"/>
      <c r="SYG358" s="486"/>
      <c r="SYH358" s="486"/>
      <c r="SYI358" s="486"/>
      <c r="SYJ358" s="487"/>
      <c r="SYK358" s="485"/>
      <c r="SYL358" s="486"/>
      <c r="SYM358" s="486"/>
      <c r="SYN358" s="486"/>
      <c r="SYO358" s="486"/>
      <c r="SYP358" s="486"/>
      <c r="SYQ358" s="486"/>
      <c r="SYR358" s="487"/>
      <c r="SYS358" s="485"/>
      <c r="SYT358" s="486"/>
      <c r="SYU358" s="486"/>
      <c r="SYV358" s="486"/>
      <c r="SYW358" s="486"/>
      <c r="SYX358" s="486"/>
      <c r="SYY358" s="486"/>
      <c r="SYZ358" s="487"/>
      <c r="SZA358" s="485"/>
      <c r="SZB358" s="486"/>
      <c r="SZC358" s="486"/>
      <c r="SZD358" s="486"/>
      <c r="SZE358" s="486"/>
      <c r="SZF358" s="486"/>
      <c r="SZG358" s="486"/>
      <c r="SZH358" s="487"/>
      <c r="SZI358" s="485"/>
      <c r="SZJ358" s="486"/>
      <c r="SZK358" s="486"/>
      <c r="SZL358" s="486"/>
      <c r="SZM358" s="486"/>
      <c r="SZN358" s="486"/>
      <c r="SZO358" s="486"/>
      <c r="SZP358" s="487"/>
      <c r="SZQ358" s="485"/>
      <c r="SZR358" s="486"/>
      <c r="SZS358" s="486"/>
      <c r="SZT358" s="486"/>
      <c r="SZU358" s="486"/>
      <c r="SZV358" s="486"/>
      <c r="SZW358" s="486"/>
      <c r="SZX358" s="487"/>
      <c r="SZY358" s="485"/>
      <c r="SZZ358" s="486"/>
      <c r="TAA358" s="486"/>
      <c r="TAB358" s="486"/>
      <c r="TAC358" s="486"/>
      <c r="TAD358" s="486"/>
      <c r="TAE358" s="486"/>
      <c r="TAF358" s="487"/>
      <c r="TAG358" s="485"/>
      <c r="TAH358" s="486"/>
      <c r="TAI358" s="486"/>
      <c r="TAJ358" s="486"/>
      <c r="TAK358" s="486"/>
      <c r="TAL358" s="486"/>
      <c r="TAM358" s="486"/>
      <c r="TAN358" s="487"/>
      <c r="TAO358" s="485"/>
      <c r="TAP358" s="486"/>
      <c r="TAQ358" s="486"/>
      <c r="TAR358" s="486"/>
      <c r="TAS358" s="486"/>
      <c r="TAT358" s="486"/>
      <c r="TAU358" s="486"/>
      <c r="TAV358" s="487"/>
      <c r="TAW358" s="485"/>
      <c r="TAX358" s="486"/>
      <c r="TAY358" s="486"/>
      <c r="TAZ358" s="486"/>
      <c r="TBA358" s="486"/>
      <c r="TBB358" s="486"/>
      <c r="TBC358" s="486"/>
      <c r="TBD358" s="487"/>
      <c r="TBE358" s="485"/>
      <c r="TBF358" s="486"/>
      <c r="TBG358" s="486"/>
      <c r="TBH358" s="486"/>
      <c r="TBI358" s="486"/>
      <c r="TBJ358" s="486"/>
      <c r="TBK358" s="486"/>
      <c r="TBL358" s="487"/>
      <c r="TBM358" s="485"/>
      <c r="TBN358" s="486"/>
      <c r="TBO358" s="486"/>
      <c r="TBP358" s="486"/>
      <c r="TBQ358" s="486"/>
      <c r="TBR358" s="486"/>
      <c r="TBS358" s="486"/>
      <c r="TBT358" s="487"/>
      <c r="TBU358" s="485"/>
      <c r="TBV358" s="486"/>
      <c r="TBW358" s="486"/>
      <c r="TBX358" s="486"/>
      <c r="TBY358" s="486"/>
      <c r="TBZ358" s="486"/>
      <c r="TCA358" s="486"/>
      <c r="TCB358" s="487"/>
      <c r="TCC358" s="485"/>
      <c r="TCD358" s="486"/>
      <c r="TCE358" s="486"/>
      <c r="TCF358" s="486"/>
      <c r="TCG358" s="486"/>
      <c r="TCH358" s="486"/>
      <c r="TCI358" s="486"/>
      <c r="TCJ358" s="487"/>
      <c r="TCK358" s="485"/>
      <c r="TCL358" s="486"/>
      <c r="TCM358" s="486"/>
      <c r="TCN358" s="486"/>
      <c r="TCO358" s="486"/>
      <c r="TCP358" s="486"/>
      <c r="TCQ358" s="486"/>
      <c r="TCR358" s="487"/>
      <c r="TCS358" s="485"/>
      <c r="TCT358" s="486"/>
      <c r="TCU358" s="486"/>
      <c r="TCV358" s="486"/>
      <c r="TCW358" s="486"/>
      <c r="TCX358" s="486"/>
      <c r="TCY358" s="486"/>
      <c r="TCZ358" s="487"/>
      <c r="TDA358" s="485"/>
      <c r="TDB358" s="486"/>
      <c r="TDC358" s="486"/>
      <c r="TDD358" s="486"/>
      <c r="TDE358" s="486"/>
      <c r="TDF358" s="486"/>
      <c r="TDG358" s="486"/>
      <c r="TDH358" s="487"/>
      <c r="TDI358" s="485"/>
      <c r="TDJ358" s="486"/>
      <c r="TDK358" s="486"/>
      <c r="TDL358" s="486"/>
      <c r="TDM358" s="486"/>
      <c r="TDN358" s="486"/>
      <c r="TDO358" s="486"/>
      <c r="TDP358" s="487"/>
      <c r="TDQ358" s="485"/>
      <c r="TDR358" s="486"/>
      <c r="TDS358" s="486"/>
      <c r="TDT358" s="486"/>
      <c r="TDU358" s="486"/>
      <c r="TDV358" s="486"/>
      <c r="TDW358" s="486"/>
      <c r="TDX358" s="487"/>
      <c r="TDY358" s="485"/>
      <c r="TDZ358" s="486"/>
      <c r="TEA358" s="486"/>
      <c r="TEB358" s="486"/>
      <c r="TEC358" s="486"/>
      <c r="TED358" s="486"/>
      <c r="TEE358" s="486"/>
      <c r="TEF358" s="487"/>
      <c r="TEG358" s="485"/>
      <c r="TEH358" s="486"/>
      <c r="TEI358" s="486"/>
      <c r="TEJ358" s="486"/>
      <c r="TEK358" s="486"/>
      <c r="TEL358" s="486"/>
      <c r="TEM358" s="486"/>
      <c r="TEN358" s="487"/>
      <c r="TEO358" s="485"/>
      <c r="TEP358" s="486"/>
      <c r="TEQ358" s="486"/>
      <c r="TER358" s="486"/>
      <c r="TES358" s="486"/>
      <c r="TET358" s="486"/>
      <c r="TEU358" s="486"/>
      <c r="TEV358" s="487"/>
      <c r="TEW358" s="485"/>
      <c r="TEX358" s="486"/>
      <c r="TEY358" s="486"/>
      <c r="TEZ358" s="486"/>
      <c r="TFA358" s="486"/>
      <c r="TFB358" s="486"/>
      <c r="TFC358" s="486"/>
      <c r="TFD358" s="487"/>
      <c r="TFE358" s="485"/>
      <c r="TFF358" s="486"/>
      <c r="TFG358" s="486"/>
      <c r="TFH358" s="486"/>
      <c r="TFI358" s="486"/>
      <c r="TFJ358" s="486"/>
      <c r="TFK358" s="486"/>
      <c r="TFL358" s="487"/>
      <c r="TFM358" s="485"/>
      <c r="TFN358" s="486"/>
      <c r="TFO358" s="486"/>
      <c r="TFP358" s="486"/>
      <c r="TFQ358" s="486"/>
      <c r="TFR358" s="486"/>
      <c r="TFS358" s="486"/>
      <c r="TFT358" s="487"/>
      <c r="TFU358" s="485"/>
      <c r="TFV358" s="486"/>
      <c r="TFW358" s="486"/>
      <c r="TFX358" s="486"/>
      <c r="TFY358" s="486"/>
      <c r="TFZ358" s="486"/>
      <c r="TGA358" s="486"/>
      <c r="TGB358" s="487"/>
      <c r="TGC358" s="485"/>
      <c r="TGD358" s="486"/>
      <c r="TGE358" s="486"/>
      <c r="TGF358" s="486"/>
      <c r="TGG358" s="486"/>
      <c r="TGH358" s="486"/>
      <c r="TGI358" s="486"/>
      <c r="TGJ358" s="487"/>
      <c r="TGK358" s="485"/>
      <c r="TGL358" s="486"/>
      <c r="TGM358" s="486"/>
      <c r="TGN358" s="486"/>
      <c r="TGO358" s="486"/>
      <c r="TGP358" s="486"/>
      <c r="TGQ358" s="486"/>
      <c r="TGR358" s="487"/>
      <c r="TGS358" s="485"/>
      <c r="TGT358" s="486"/>
      <c r="TGU358" s="486"/>
      <c r="TGV358" s="486"/>
      <c r="TGW358" s="486"/>
      <c r="TGX358" s="486"/>
      <c r="TGY358" s="486"/>
      <c r="TGZ358" s="487"/>
      <c r="THA358" s="485"/>
      <c r="THB358" s="486"/>
      <c r="THC358" s="486"/>
      <c r="THD358" s="486"/>
      <c r="THE358" s="486"/>
      <c r="THF358" s="486"/>
      <c r="THG358" s="486"/>
      <c r="THH358" s="487"/>
      <c r="THI358" s="485"/>
      <c r="THJ358" s="486"/>
      <c r="THK358" s="486"/>
      <c r="THL358" s="486"/>
      <c r="THM358" s="486"/>
      <c r="THN358" s="486"/>
      <c r="THO358" s="486"/>
      <c r="THP358" s="487"/>
      <c r="THQ358" s="485"/>
      <c r="THR358" s="486"/>
      <c r="THS358" s="486"/>
      <c r="THT358" s="486"/>
      <c r="THU358" s="486"/>
      <c r="THV358" s="486"/>
      <c r="THW358" s="486"/>
      <c r="THX358" s="487"/>
      <c r="THY358" s="485"/>
      <c r="THZ358" s="486"/>
      <c r="TIA358" s="486"/>
      <c r="TIB358" s="486"/>
      <c r="TIC358" s="486"/>
      <c r="TID358" s="486"/>
      <c r="TIE358" s="486"/>
      <c r="TIF358" s="487"/>
      <c r="TIG358" s="485"/>
      <c r="TIH358" s="486"/>
      <c r="TII358" s="486"/>
      <c r="TIJ358" s="486"/>
      <c r="TIK358" s="486"/>
      <c r="TIL358" s="486"/>
      <c r="TIM358" s="486"/>
      <c r="TIN358" s="487"/>
      <c r="TIO358" s="485"/>
      <c r="TIP358" s="486"/>
      <c r="TIQ358" s="486"/>
      <c r="TIR358" s="486"/>
      <c r="TIS358" s="486"/>
      <c r="TIT358" s="486"/>
      <c r="TIU358" s="486"/>
      <c r="TIV358" s="487"/>
      <c r="TIW358" s="485"/>
      <c r="TIX358" s="486"/>
      <c r="TIY358" s="486"/>
      <c r="TIZ358" s="486"/>
      <c r="TJA358" s="486"/>
      <c r="TJB358" s="486"/>
      <c r="TJC358" s="486"/>
      <c r="TJD358" s="487"/>
      <c r="TJE358" s="485"/>
      <c r="TJF358" s="486"/>
      <c r="TJG358" s="486"/>
      <c r="TJH358" s="486"/>
      <c r="TJI358" s="486"/>
      <c r="TJJ358" s="486"/>
      <c r="TJK358" s="486"/>
      <c r="TJL358" s="487"/>
      <c r="TJM358" s="485"/>
      <c r="TJN358" s="486"/>
      <c r="TJO358" s="486"/>
      <c r="TJP358" s="486"/>
      <c r="TJQ358" s="486"/>
      <c r="TJR358" s="486"/>
      <c r="TJS358" s="486"/>
      <c r="TJT358" s="487"/>
      <c r="TJU358" s="485"/>
      <c r="TJV358" s="486"/>
      <c r="TJW358" s="486"/>
      <c r="TJX358" s="486"/>
      <c r="TJY358" s="486"/>
      <c r="TJZ358" s="486"/>
      <c r="TKA358" s="486"/>
      <c r="TKB358" s="487"/>
      <c r="TKC358" s="485"/>
      <c r="TKD358" s="486"/>
      <c r="TKE358" s="486"/>
      <c r="TKF358" s="486"/>
      <c r="TKG358" s="486"/>
      <c r="TKH358" s="486"/>
      <c r="TKI358" s="486"/>
      <c r="TKJ358" s="487"/>
      <c r="TKK358" s="485"/>
      <c r="TKL358" s="486"/>
      <c r="TKM358" s="486"/>
      <c r="TKN358" s="486"/>
      <c r="TKO358" s="486"/>
      <c r="TKP358" s="486"/>
      <c r="TKQ358" s="486"/>
      <c r="TKR358" s="487"/>
      <c r="TKS358" s="485"/>
      <c r="TKT358" s="486"/>
      <c r="TKU358" s="486"/>
      <c r="TKV358" s="486"/>
      <c r="TKW358" s="486"/>
      <c r="TKX358" s="486"/>
      <c r="TKY358" s="486"/>
      <c r="TKZ358" s="487"/>
      <c r="TLA358" s="485"/>
      <c r="TLB358" s="486"/>
      <c r="TLC358" s="486"/>
      <c r="TLD358" s="486"/>
      <c r="TLE358" s="486"/>
      <c r="TLF358" s="486"/>
      <c r="TLG358" s="486"/>
      <c r="TLH358" s="487"/>
      <c r="TLI358" s="485"/>
      <c r="TLJ358" s="486"/>
      <c r="TLK358" s="486"/>
      <c r="TLL358" s="486"/>
      <c r="TLM358" s="486"/>
      <c r="TLN358" s="486"/>
      <c r="TLO358" s="486"/>
      <c r="TLP358" s="487"/>
      <c r="TLQ358" s="485"/>
      <c r="TLR358" s="486"/>
      <c r="TLS358" s="486"/>
      <c r="TLT358" s="486"/>
      <c r="TLU358" s="486"/>
      <c r="TLV358" s="486"/>
      <c r="TLW358" s="486"/>
      <c r="TLX358" s="487"/>
      <c r="TLY358" s="485"/>
      <c r="TLZ358" s="486"/>
      <c r="TMA358" s="486"/>
      <c r="TMB358" s="486"/>
      <c r="TMC358" s="486"/>
      <c r="TMD358" s="486"/>
      <c r="TME358" s="486"/>
      <c r="TMF358" s="487"/>
      <c r="TMG358" s="485"/>
      <c r="TMH358" s="486"/>
      <c r="TMI358" s="486"/>
      <c r="TMJ358" s="486"/>
      <c r="TMK358" s="486"/>
      <c r="TML358" s="486"/>
      <c r="TMM358" s="486"/>
      <c r="TMN358" s="487"/>
      <c r="TMO358" s="485"/>
      <c r="TMP358" s="486"/>
      <c r="TMQ358" s="486"/>
      <c r="TMR358" s="486"/>
      <c r="TMS358" s="486"/>
      <c r="TMT358" s="486"/>
      <c r="TMU358" s="486"/>
      <c r="TMV358" s="487"/>
      <c r="TMW358" s="485"/>
      <c r="TMX358" s="486"/>
      <c r="TMY358" s="486"/>
      <c r="TMZ358" s="486"/>
      <c r="TNA358" s="486"/>
      <c r="TNB358" s="486"/>
      <c r="TNC358" s="486"/>
      <c r="TND358" s="487"/>
      <c r="TNE358" s="485"/>
      <c r="TNF358" s="486"/>
      <c r="TNG358" s="486"/>
      <c r="TNH358" s="486"/>
      <c r="TNI358" s="486"/>
      <c r="TNJ358" s="486"/>
      <c r="TNK358" s="486"/>
      <c r="TNL358" s="487"/>
      <c r="TNM358" s="485"/>
      <c r="TNN358" s="486"/>
      <c r="TNO358" s="486"/>
      <c r="TNP358" s="486"/>
      <c r="TNQ358" s="486"/>
      <c r="TNR358" s="486"/>
      <c r="TNS358" s="486"/>
      <c r="TNT358" s="487"/>
      <c r="TNU358" s="485"/>
      <c r="TNV358" s="486"/>
      <c r="TNW358" s="486"/>
      <c r="TNX358" s="486"/>
      <c r="TNY358" s="486"/>
      <c r="TNZ358" s="486"/>
      <c r="TOA358" s="486"/>
      <c r="TOB358" s="487"/>
      <c r="TOC358" s="485"/>
      <c r="TOD358" s="486"/>
      <c r="TOE358" s="486"/>
      <c r="TOF358" s="486"/>
      <c r="TOG358" s="486"/>
      <c r="TOH358" s="486"/>
      <c r="TOI358" s="486"/>
      <c r="TOJ358" s="487"/>
      <c r="TOK358" s="485"/>
      <c r="TOL358" s="486"/>
      <c r="TOM358" s="486"/>
      <c r="TON358" s="486"/>
      <c r="TOO358" s="486"/>
      <c r="TOP358" s="486"/>
      <c r="TOQ358" s="486"/>
      <c r="TOR358" s="487"/>
      <c r="TOS358" s="485"/>
      <c r="TOT358" s="486"/>
      <c r="TOU358" s="486"/>
      <c r="TOV358" s="486"/>
      <c r="TOW358" s="486"/>
      <c r="TOX358" s="486"/>
      <c r="TOY358" s="486"/>
      <c r="TOZ358" s="487"/>
      <c r="TPA358" s="485"/>
      <c r="TPB358" s="486"/>
      <c r="TPC358" s="486"/>
      <c r="TPD358" s="486"/>
      <c r="TPE358" s="486"/>
      <c r="TPF358" s="486"/>
      <c r="TPG358" s="486"/>
      <c r="TPH358" s="487"/>
      <c r="TPI358" s="485"/>
      <c r="TPJ358" s="486"/>
      <c r="TPK358" s="486"/>
      <c r="TPL358" s="486"/>
      <c r="TPM358" s="486"/>
      <c r="TPN358" s="486"/>
      <c r="TPO358" s="486"/>
      <c r="TPP358" s="487"/>
      <c r="TPQ358" s="485"/>
      <c r="TPR358" s="486"/>
      <c r="TPS358" s="486"/>
      <c r="TPT358" s="486"/>
      <c r="TPU358" s="486"/>
      <c r="TPV358" s="486"/>
      <c r="TPW358" s="486"/>
      <c r="TPX358" s="487"/>
      <c r="TPY358" s="485"/>
      <c r="TPZ358" s="486"/>
      <c r="TQA358" s="486"/>
      <c r="TQB358" s="486"/>
      <c r="TQC358" s="486"/>
      <c r="TQD358" s="486"/>
      <c r="TQE358" s="486"/>
      <c r="TQF358" s="487"/>
      <c r="TQG358" s="485"/>
      <c r="TQH358" s="486"/>
      <c r="TQI358" s="486"/>
      <c r="TQJ358" s="486"/>
      <c r="TQK358" s="486"/>
      <c r="TQL358" s="486"/>
      <c r="TQM358" s="486"/>
      <c r="TQN358" s="487"/>
      <c r="TQO358" s="485"/>
      <c r="TQP358" s="486"/>
      <c r="TQQ358" s="486"/>
      <c r="TQR358" s="486"/>
      <c r="TQS358" s="486"/>
      <c r="TQT358" s="486"/>
      <c r="TQU358" s="486"/>
      <c r="TQV358" s="487"/>
      <c r="TQW358" s="485"/>
      <c r="TQX358" s="486"/>
      <c r="TQY358" s="486"/>
      <c r="TQZ358" s="486"/>
      <c r="TRA358" s="486"/>
      <c r="TRB358" s="486"/>
      <c r="TRC358" s="486"/>
      <c r="TRD358" s="487"/>
      <c r="TRE358" s="485"/>
      <c r="TRF358" s="486"/>
      <c r="TRG358" s="486"/>
      <c r="TRH358" s="486"/>
      <c r="TRI358" s="486"/>
      <c r="TRJ358" s="486"/>
      <c r="TRK358" s="486"/>
      <c r="TRL358" s="487"/>
      <c r="TRM358" s="485"/>
      <c r="TRN358" s="486"/>
      <c r="TRO358" s="486"/>
      <c r="TRP358" s="486"/>
      <c r="TRQ358" s="486"/>
      <c r="TRR358" s="486"/>
      <c r="TRS358" s="486"/>
      <c r="TRT358" s="487"/>
      <c r="TRU358" s="485"/>
      <c r="TRV358" s="486"/>
      <c r="TRW358" s="486"/>
      <c r="TRX358" s="486"/>
      <c r="TRY358" s="486"/>
      <c r="TRZ358" s="486"/>
      <c r="TSA358" s="486"/>
      <c r="TSB358" s="487"/>
      <c r="TSC358" s="485"/>
      <c r="TSD358" s="486"/>
      <c r="TSE358" s="486"/>
      <c r="TSF358" s="486"/>
      <c r="TSG358" s="486"/>
      <c r="TSH358" s="486"/>
      <c r="TSI358" s="486"/>
      <c r="TSJ358" s="487"/>
      <c r="TSK358" s="485"/>
      <c r="TSL358" s="486"/>
      <c r="TSM358" s="486"/>
      <c r="TSN358" s="486"/>
      <c r="TSO358" s="486"/>
      <c r="TSP358" s="486"/>
      <c r="TSQ358" s="486"/>
      <c r="TSR358" s="487"/>
      <c r="TSS358" s="485"/>
      <c r="TST358" s="486"/>
      <c r="TSU358" s="486"/>
      <c r="TSV358" s="486"/>
      <c r="TSW358" s="486"/>
      <c r="TSX358" s="486"/>
      <c r="TSY358" s="486"/>
      <c r="TSZ358" s="487"/>
      <c r="TTA358" s="485"/>
      <c r="TTB358" s="486"/>
      <c r="TTC358" s="486"/>
      <c r="TTD358" s="486"/>
      <c r="TTE358" s="486"/>
      <c r="TTF358" s="486"/>
      <c r="TTG358" s="486"/>
      <c r="TTH358" s="487"/>
      <c r="TTI358" s="485"/>
      <c r="TTJ358" s="486"/>
      <c r="TTK358" s="486"/>
      <c r="TTL358" s="486"/>
      <c r="TTM358" s="486"/>
      <c r="TTN358" s="486"/>
      <c r="TTO358" s="486"/>
      <c r="TTP358" s="487"/>
      <c r="TTQ358" s="485"/>
      <c r="TTR358" s="486"/>
      <c r="TTS358" s="486"/>
      <c r="TTT358" s="486"/>
      <c r="TTU358" s="486"/>
      <c r="TTV358" s="486"/>
      <c r="TTW358" s="486"/>
      <c r="TTX358" s="487"/>
      <c r="TTY358" s="485"/>
      <c r="TTZ358" s="486"/>
      <c r="TUA358" s="486"/>
      <c r="TUB358" s="486"/>
      <c r="TUC358" s="486"/>
      <c r="TUD358" s="486"/>
      <c r="TUE358" s="486"/>
      <c r="TUF358" s="487"/>
      <c r="TUG358" s="485"/>
      <c r="TUH358" s="486"/>
      <c r="TUI358" s="486"/>
      <c r="TUJ358" s="486"/>
      <c r="TUK358" s="486"/>
      <c r="TUL358" s="486"/>
      <c r="TUM358" s="486"/>
      <c r="TUN358" s="487"/>
      <c r="TUO358" s="485"/>
      <c r="TUP358" s="486"/>
      <c r="TUQ358" s="486"/>
      <c r="TUR358" s="486"/>
      <c r="TUS358" s="486"/>
      <c r="TUT358" s="486"/>
      <c r="TUU358" s="486"/>
      <c r="TUV358" s="487"/>
      <c r="TUW358" s="485"/>
      <c r="TUX358" s="486"/>
      <c r="TUY358" s="486"/>
      <c r="TUZ358" s="486"/>
      <c r="TVA358" s="486"/>
      <c r="TVB358" s="486"/>
      <c r="TVC358" s="486"/>
      <c r="TVD358" s="487"/>
      <c r="TVE358" s="485"/>
      <c r="TVF358" s="486"/>
      <c r="TVG358" s="486"/>
      <c r="TVH358" s="486"/>
      <c r="TVI358" s="486"/>
      <c r="TVJ358" s="486"/>
      <c r="TVK358" s="486"/>
      <c r="TVL358" s="487"/>
      <c r="TVM358" s="485"/>
      <c r="TVN358" s="486"/>
      <c r="TVO358" s="486"/>
      <c r="TVP358" s="486"/>
      <c r="TVQ358" s="486"/>
      <c r="TVR358" s="486"/>
      <c r="TVS358" s="486"/>
      <c r="TVT358" s="487"/>
      <c r="TVU358" s="485"/>
      <c r="TVV358" s="486"/>
      <c r="TVW358" s="486"/>
      <c r="TVX358" s="486"/>
      <c r="TVY358" s="486"/>
      <c r="TVZ358" s="486"/>
      <c r="TWA358" s="486"/>
      <c r="TWB358" s="487"/>
      <c r="TWC358" s="485"/>
      <c r="TWD358" s="486"/>
      <c r="TWE358" s="486"/>
      <c r="TWF358" s="486"/>
      <c r="TWG358" s="486"/>
      <c r="TWH358" s="486"/>
      <c r="TWI358" s="486"/>
      <c r="TWJ358" s="487"/>
      <c r="TWK358" s="485"/>
      <c r="TWL358" s="486"/>
      <c r="TWM358" s="486"/>
      <c r="TWN358" s="486"/>
      <c r="TWO358" s="486"/>
      <c r="TWP358" s="486"/>
      <c r="TWQ358" s="486"/>
      <c r="TWR358" s="487"/>
      <c r="TWS358" s="485"/>
      <c r="TWT358" s="486"/>
      <c r="TWU358" s="486"/>
      <c r="TWV358" s="486"/>
      <c r="TWW358" s="486"/>
      <c r="TWX358" s="486"/>
      <c r="TWY358" s="486"/>
      <c r="TWZ358" s="487"/>
      <c r="TXA358" s="485"/>
      <c r="TXB358" s="486"/>
      <c r="TXC358" s="486"/>
      <c r="TXD358" s="486"/>
      <c r="TXE358" s="486"/>
      <c r="TXF358" s="486"/>
      <c r="TXG358" s="486"/>
      <c r="TXH358" s="487"/>
      <c r="TXI358" s="485"/>
      <c r="TXJ358" s="486"/>
      <c r="TXK358" s="486"/>
      <c r="TXL358" s="486"/>
      <c r="TXM358" s="486"/>
      <c r="TXN358" s="486"/>
      <c r="TXO358" s="486"/>
      <c r="TXP358" s="487"/>
      <c r="TXQ358" s="485"/>
      <c r="TXR358" s="486"/>
      <c r="TXS358" s="486"/>
      <c r="TXT358" s="486"/>
      <c r="TXU358" s="486"/>
      <c r="TXV358" s="486"/>
      <c r="TXW358" s="486"/>
      <c r="TXX358" s="487"/>
      <c r="TXY358" s="485"/>
      <c r="TXZ358" s="486"/>
      <c r="TYA358" s="486"/>
      <c r="TYB358" s="486"/>
      <c r="TYC358" s="486"/>
      <c r="TYD358" s="486"/>
      <c r="TYE358" s="486"/>
      <c r="TYF358" s="487"/>
      <c r="TYG358" s="485"/>
      <c r="TYH358" s="486"/>
      <c r="TYI358" s="486"/>
      <c r="TYJ358" s="486"/>
      <c r="TYK358" s="486"/>
      <c r="TYL358" s="486"/>
      <c r="TYM358" s="486"/>
      <c r="TYN358" s="487"/>
      <c r="TYO358" s="485"/>
      <c r="TYP358" s="486"/>
      <c r="TYQ358" s="486"/>
      <c r="TYR358" s="486"/>
      <c r="TYS358" s="486"/>
      <c r="TYT358" s="486"/>
      <c r="TYU358" s="486"/>
      <c r="TYV358" s="487"/>
      <c r="TYW358" s="485"/>
      <c r="TYX358" s="486"/>
      <c r="TYY358" s="486"/>
      <c r="TYZ358" s="486"/>
      <c r="TZA358" s="486"/>
      <c r="TZB358" s="486"/>
      <c r="TZC358" s="486"/>
      <c r="TZD358" s="487"/>
      <c r="TZE358" s="485"/>
      <c r="TZF358" s="486"/>
      <c r="TZG358" s="486"/>
      <c r="TZH358" s="486"/>
      <c r="TZI358" s="486"/>
      <c r="TZJ358" s="486"/>
      <c r="TZK358" s="486"/>
      <c r="TZL358" s="487"/>
      <c r="TZM358" s="485"/>
      <c r="TZN358" s="486"/>
      <c r="TZO358" s="486"/>
      <c r="TZP358" s="486"/>
      <c r="TZQ358" s="486"/>
      <c r="TZR358" s="486"/>
      <c r="TZS358" s="486"/>
      <c r="TZT358" s="487"/>
      <c r="TZU358" s="485"/>
      <c r="TZV358" s="486"/>
      <c r="TZW358" s="486"/>
      <c r="TZX358" s="486"/>
      <c r="TZY358" s="486"/>
      <c r="TZZ358" s="486"/>
      <c r="UAA358" s="486"/>
      <c r="UAB358" s="487"/>
      <c r="UAC358" s="485"/>
      <c r="UAD358" s="486"/>
      <c r="UAE358" s="486"/>
      <c r="UAF358" s="486"/>
      <c r="UAG358" s="486"/>
      <c r="UAH358" s="486"/>
      <c r="UAI358" s="486"/>
      <c r="UAJ358" s="487"/>
      <c r="UAK358" s="485"/>
      <c r="UAL358" s="486"/>
      <c r="UAM358" s="486"/>
      <c r="UAN358" s="486"/>
      <c r="UAO358" s="486"/>
      <c r="UAP358" s="486"/>
      <c r="UAQ358" s="486"/>
      <c r="UAR358" s="487"/>
      <c r="UAS358" s="485"/>
      <c r="UAT358" s="486"/>
      <c r="UAU358" s="486"/>
      <c r="UAV358" s="486"/>
      <c r="UAW358" s="486"/>
      <c r="UAX358" s="486"/>
      <c r="UAY358" s="486"/>
      <c r="UAZ358" s="487"/>
      <c r="UBA358" s="485"/>
      <c r="UBB358" s="486"/>
      <c r="UBC358" s="486"/>
      <c r="UBD358" s="486"/>
      <c r="UBE358" s="486"/>
      <c r="UBF358" s="486"/>
      <c r="UBG358" s="486"/>
      <c r="UBH358" s="487"/>
      <c r="UBI358" s="485"/>
      <c r="UBJ358" s="486"/>
      <c r="UBK358" s="486"/>
      <c r="UBL358" s="486"/>
      <c r="UBM358" s="486"/>
      <c r="UBN358" s="486"/>
      <c r="UBO358" s="486"/>
      <c r="UBP358" s="487"/>
      <c r="UBQ358" s="485"/>
      <c r="UBR358" s="486"/>
      <c r="UBS358" s="486"/>
      <c r="UBT358" s="486"/>
      <c r="UBU358" s="486"/>
      <c r="UBV358" s="486"/>
      <c r="UBW358" s="486"/>
      <c r="UBX358" s="487"/>
      <c r="UBY358" s="485"/>
      <c r="UBZ358" s="486"/>
      <c r="UCA358" s="486"/>
      <c r="UCB358" s="486"/>
      <c r="UCC358" s="486"/>
      <c r="UCD358" s="486"/>
      <c r="UCE358" s="486"/>
      <c r="UCF358" s="487"/>
      <c r="UCG358" s="485"/>
      <c r="UCH358" s="486"/>
      <c r="UCI358" s="486"/>
      <c r="UCJ358" s="486"/>
      <c r="UCK358" s="486"/>
      <c r="UCL358" s="486"/>
      <c r="UCM358" s="486"/>
      <c r="UCN358" s="487"/>
      <c r="UCO358" s="485"/>
      <c r="UCP358" s="486"/>
      <c r="UCQ358" s="486"/>
      <c r="UCR358" s="486"/>
      <c r="UCS358" s="486"/>
      <c r="UCT358" s="486"/>
      <c r="UCU358" s="486"/>
      <c r="UCV358" s="487"/>
      <c r="UCW358" s="485"/>
      <c r="UCX358" s="486"/>
      <c r="UCY358" s="486"/>
      <c r="UCZ358" s="486"/>
      <c r="UDA358" s="486"/>
      <c r="UDB358" s="486"/>
      <c r="UDC358" s="486"/>
      <c r="UDD358" s="487"/>
      <c r="UDE358" s="485"/>
      <c r="UDF358" s="486"/>
      <c r="UDG358" s="486"/>
      <c r="UDH358" s="486"/>
      <c r="UDI358" s="486"/>
      <c r="UDJ358" s="486"/>
      <c r="UDK358" s="486"/>
      <c r="UDL358" s="487"/>
      <c r="UDM358" s="485"/>
      <c r="UDN358" s="486"/>
      <c r="UDO358" s="486"/>
      <c r="UDP358" s="486"/>
      <c r="UDQ358" s="486"/>
      <c r="UDR358" s="486"/>
      <c r="UDS358" s="486"/>
      <c r="UDT358" s="487"/>
      <c r="UDU358" s="485"/>
      <c r="UDV358" s="486"/>
      <c r="UDW358" s="486"/>
      <c r="UDX358" s="486"/>
      <c r="UDY358" s="486"/>
      <c r="UDZ358" s="486"/>
      <c r="UEA358" s="486"/>
      <c r="UEB358" s="487"/>
      <c r="UEC358" s="485"/>
      <c r="UED358" s="486"/>
      <c r="UEE358" s="486"/>
      <c r="UEF358" s="486"/>
      <c r="UEG358" s="486"/>
      <c r="UEH358" s="486"/>
      <c r="UEI358" s="486"/>
      <c r="UEJ358" s="487"/>
      <c r="UEK358" s="485"/>
      <c r="UEL358" s="486"/>
      <c r="UEM358" s="486"/>
      <c r="UEN358" s="486"/>
      <c r="UEO358" s="486"/>
      <c r="UEP358" s="486"/>
      <c r="UEQ358" s="486"/>
      <c r="UER358" s="487"/>
      <c r="UES358" s="485"/>
      <c r="UET358" s="486"/>
      <c r="UEU358" s="486"/>
      <c r="UEV358" s="486"/>
      <c r="UEW358" s="486"/>
      <c r="UEX358" s="486"/>
      <c r="UEY358" s="486"/>
      <c r="UEZ358" s="487"/>
      <c r="UFA358" s="485"/>
      <c r="UFB358" s="486"/>
      <c r="UFC358" s="486"/>
      <c r="UFD358" s="486"/>
      <c r="UFE358" s="486"/>
      <c r="UFF358" s="486"/>
      <c r="UFG358" s="486"/>
      <c r="UFH358" s="487"/>
      <c r="UFI358" s="485"/>
      <c r="UFJ358" s="486"/>
      <c r="UFK358" s="486"/>
      <c r="UFL358" s="486"/>
      <c r="UFM358" s="486"/>
      <c r="UFN358" s="486"/>
      <c r="UFO358" s="486"/>
      <c r="UFP358" s="487"/>
      <c r="UFQ358" s="485"/>
      <c r="UFR358" s="486"/>
      <c r="UFS358" s="486"/>
      <c r="UFT358" s="486"/>
      <c r="UFU358" s="486"/>
      <c r="UFV358" s="486"/>
      <c r="UFW358" s="486"/>
      <c r="UFX358" s="487"/>
      <c r="UFY358" s="485"/>
      <c r="UFZ358" s="486"/>
      <c r="UGA358" s="486"/>
      <c r="UGB358" s="486"/>
      <c r="UGC358" s="486"/>
      <c r="UGD358" s="486"/>
      <c r="UGE358" s="486"/>
      <c r="UGF358" s="487"/>
      <c r="UGG358" s="485"/>
      <c r="UGH358" s="486"/>
      <c r="UGI358" s="486"/>
      <c r="UGJ358" s="486"/>
      <c r="UGK358" s="486"/>
      <c r="UGL358" s="486"/>
      <c r="UGM358" s="486"/>
      <c r="UGN358" s="487"/>
      <c r="UGO358" s="485"/>
      <c r="UGP358" s="486"/>
      <c r="UGQ358" s="486"/>
      <c r="UGR358" s="486"/>
      <c r="UGS358" s="486"/>
      <c r="UGT358" s="486"/>
      <c r="UGU358" s="486"/>
      <c r="UGV358" s="487"/>
      <c r="UGW358" s="485"/>
      <c r="UGX358" s="486"/>
      <c r="UGY358" s="486"/>
      <c r="UGZ358" s="486"/>
      <c r="UHA358" s="486"/>
      <c r="UHB358" s="486"/>
      <c r="UHC358" s="486"/>
      <c r="UHD358" s="487"/>
      <c r="UHE358" s="485"/>
      <c r="UHF358" s="486"/>
      <c r="UHG358" s="486"/>
      <c r="UHH358" s="486"/>
      <c r="UHI358" s="486"/>
      <c r="UHJ358" s="486"/>
      <c r="UHK358" s="486"/>
      <c r="UHL358" s="487"/>
      <c r="UHM358" s="485"/>
      <c r="UHN358" s="486"/>
      <c r="UHO358" s="486"/>
      <c r="UHP358" s="486"/>
      <c r="UHQ358" s="486"/>
      <c r="UHR358" s="486"/>
      <c r="UHS358" s="486"/>
      <c r="UHT358" s="487"/>
      <c r="UHU358" s="485"/>
      <c r="UHV358" s="486"/>
      <c r="UHW358" s="486"/>
      <c r="UHX358" s="486"/>
      <c r="UHY358" s="486"/>
      <c r="UHZ358" s="486"/>
      <c r="UIA358" s="486"/>
      <c r="UIB358" s="487"/>
      <c r="UIC358" s="485"/>
      <c r="UID358" s="486"/>
      <c r="UIE358" s="486"/>
      <c r="UIF358" s="486"/>
      <c r="UIG358" s="486"/>
      <c r="UIH358" s="486"/>
      <c r="UII358" s="486"/>
      <c r="UIJ358" s="487"/>
      <c r="UIK358" s="485"/>
      <c r="UIL358" s="486"/>
      <c r="UIM358" s="486"/>
      <c r="UIN358" s="486"/>
      <c r="UIO358" s="486"/>
      <c r="UIP358" s="486"/>
      <c r="UIQ358" s="486"/>
      <c r="UIR358" s="487"/>
      <c r="UIS358" s="485"/>
      <c r="UIT358" s="486"/>
      <c r="UIU358" s="486"/>
      <c r="UIV358" s="486"/>
      <c r="UIW358" s="486"/>
      <c r="UIX358" s="486"/>
      <c r="UIY358" s="486"/>
      <c r="UIZ358" s="487"/>
      <c r="UJA358" s="485"/>
      <c r="UJB358" s="486"/>
      <c r="UJC358" s="486"/>
      <c r="UJD358" s="486"/>
      <c r="UJE358" s="486"/>
      <c r="UJF358" s="486"/>
      <c r="UJG358" s="486"/>
      <c r="UJH358" s="487"/>
      <c r="UJI358" s="485"/>
      <c r="UJJ358" s="486"/>
      <c r="UJK358" s="486"/>
      <c r="UJL358" s="486"/>
      <c r="UJM358" s="486"/>
      <c r="UJN358" s="486"/>
      <c r="UJO358" s="486"/>
      <c r="UJP358" s="487"/>
      <c r="UJQ358" s="485"/>
      <c r="UJR358" s="486"/>
      <c r="UJS358" s="486"/>
      <c r="UJT358" s="486"/>
      <c r="UJU358" s="486"/>
      <c r="UJV358" s="486"/>
      <c r="UJW358" s="486"/>
      <c r="UJX358" s="487"/>
      <c r="UJY358" s="485"/>
      <c r="UJZ358" s="486"/>
      <c r="UKA358" s="486"/>
      <c r="UKB358" s="486"/>
      <c r="UKC358" s="486"/>
      <c r="UKD358" s="486"/>
      <c r="UKE358" s="486"/>
      <c r="UKF358" s="487"/>
      <c r="UKG358" s="485"/>
      <c r="UKH358" s="486"/>
      <c r="UKI358" s="486"/>
      <c r="UKJ358" s="486"/>
      <c r="UKK358" s="486"/>
      <c r="UKL358" s="486"/>
      <c r="UKM358" s="486"/>
      <c r="UKN358" s="487"/>
      <c r="UKO358" s="485"/>
      <c r="UKP358" s="486"/>
      <c r="UKQ358" s="486"/>
      <c r="UKR358" s="486"/>
      <c r="UKS358" s="486"/>
      <c r="UKT358" s="486"/>
      <c r="UKU358" s="486"/>
      <c r="UKV358" s="487"/>
      <c r="UKW358" s="485"/>
      <c r="UKX358" s="486"/>
      <c r="UKY358" s="486"/>
      <c r="UKZ358" s="486"/>
      <c r="ULA358" s="486"/>
      <c r="ULB358" s="486"/>
      <c r="ULC358" s="486"/>
      <c r="ULD358" s="487"/>
      <c r="ULE358" s="485"/>
      <c r="ULF358" s="486"/>
      <c r="ULG358" s="486"/>
      <c r="ULH358" s="486"/>
      <c r="ULI358" s="486"/>
      <c r="ULJ358" s="486"/>
      <c r="ULK358" s="486"/>
      <c r="ULL358" s="487"/>
      <c r="ULM358" s="485"/>
      <c r="ULN358" s="486"/>
      <c r="ULO358" s="486"/>
      <c r="ULP358" s="486"/>
      <c r="ULQ358" s="486"/>
      <c r="ULR358" s="486"/>
      <c r="ULS358" s="486"/>
      <c r="ULT358" s="487"/>
      <c r="ULU358" s="485"/>
      <c r="ULV358" s="486"/>
      <c r="ULW358" s="486"/>
      <c r="ULX358" s="486"/>
      <c r="ULY358" s="486"/>
      <c r="ULZ358" s="486"/>
      <c r="UMA358" s="486"/>
      <c r="UMB358" s="487"/>
      <c r="UMC358" s="485"/>
      <c r="UMD358" s="486"/>
      <c r="UME358" s="486"/>
      <c r="UMF358" s="486"/>
      <c r="UMG358" s="486"/>
      <c r="UMH358" s="486"/>
      <c r="UMI358" s="486"/>
      <c r="UMJ358" s="487"/>
      <c r="UMK358" s="485"/>
      <c r="UML358" s="486"/>
      <c r="UMM358" s="486"/>
      <c r="UMN358" s="486"/>
      <c r="UMO358" s="486"/>
      <c r="UMP358" s="486"/>
      <c r="UMQ358" s="486"/>
      <c r="UMR358" s="487"/>
      <c r="UMS358" s="485"/>
      <c r="UMT358" s="486"/>
      <c r="UMU358" s="486"/>
      <c r="UMV358" s="486"/>
      <c r="UMW358" s="486"/>
      <c r="UMX358" s="486"/>
      <c r="UMY358" s="486"/>
      <c r="UMZ358" s="487"/>
      <c r="UNA358" s="485"/>
      <c r="UNB358" s="486"/>
      <c r="UNC358" s="486"/>
      <c r="UND358" s="486"/>
      <c r="UNE358" s="486"/>
      <c r="UNF358" s="486"/>
      <c r="UNG358" s="486"/>
      <c r="UNH358" s="487"/>
      <c r="UNI358" s="485"/>
      <c r="UNJ358" s="486"/>
      <c r="UNK358" s="486"/>
      <c r="UNL358" s="486"/>
      <c r="UNM358" s="486"/>
      <c r="UNN358" s="486"/>
      <c r="UNO358" s="486"/>
      <c r="UNP358" s="487"/>
      <c r="UNQ358" s="485"/>
      <c r="UNR358" s="486"/>
      <c r="UNS358" s="486"/>
      <c r="UNT358" s="486"/>
      <c r="UNU358" s="486"/>
      <c r="UNV358" s="486"/>
      <c r="UNW358" s="486"/>
      <c r="UNX358" s="487"/>
      <c r="UNY358" s="485"/>
      <c r="UNZ358" s="486"/>
      <c r="UOA358" s="486"/>
      <c r="UOB358" s="486"/>
      <c r="UOC358" s="486"/>
      <c r="UOD358" s="486"/>
      <c r="UOE358" s="486"/>
      <c r="UOF358" s="487"/>
      <c r="UOG358" s="485"/>
      <c r="UOH358" s="486"/>
      <c r="UOI358" s="486"/>
      <c r="UOJ358" s="486"/>
      <c r="UOK358" s="486"/>
      <c r="UOL358" s="486"/>
      <c r="UOM358" s="486"/>
      <c r="UON358" s="487"/>
      <c r="UOO358" s="485"/>
      <c r="UOP358" s="486"/>
      <c r="UOQ358" s="486"/>
      <c r="UOR358" s="486"/>
      <c r="UOS358" s="486"/>
      <c r="UOT358" s="486"/>
      <c r="UOU358" s="486"/>
      <c r="UOV358" s="487"/>
      <c r="UOW358" s="485"/>
      <c r="UOX358" s="486"/>
      <c r="UOY358" s="486"/>
      <c r="UOZ358" s="486"/>
      <c r="UPA358" s="486"/>
      <c r="UPB358" s="486"/>
      <c r="UPC358" s="486"/>
      <c r="UPD358" s="487"/>
      <c r="UPE358" s="485"/>
      <c r="UPF358" s="486"/>
      <c r="UPG358" s="486"/>
      <c r="UPH358" s="486"/>
      <c r="UPI358" s="486"/>
      <c r="UPJ358" s="486"/>
      <c r="UPK358" s="486"/>
      <c r="UPL358" s="487"/>
      <c r="UPM358" s="485"/>
      <c r="UPN358" s="486"/>
      <c r="UPO358" s="486"/>
      <c r="UPP358" s="486"/>
      <c r="UPQ358" s="486"/>
      <c r="UPR358" s="486"/>
      <c r="UPS358" s="486"/>
      <c r="UPT358" s="487"/>
      <c r="UPU358" s="485"/>
      <c r="UPV358" s="486"/>
      <c r="UPW358" s="486"/>
      <c r="UPX358" s="486"/>
      <c r="UPY358" s="486"/>
      <c r="UPZ358" s="486"/>
      <c r="UQA358" s="486"/>
      <c r="UQB358" s="487"/>
      <c r="UQC358" s="485"/>
      <c r="UQD358" s="486"/>
      <c r="UQE358" s="486"/>
      <c r="UQF358" s="486"/>
      <c r="UQG358" s="486"/>
      <c r="UQH358" s="486"/>
      <c r="UQI358" s="486"/>
      <c r="UQJ358" s="487"/>
      <c r="UQK358" s="485"/>
      <c r="UQL358" s="486"/>
      <c r="UQM358" s="486"/>
      <c r="UQN358" s="486"/>
      <c r="UQO358" s="486"/>
      <c r="UQP358" s="486"/>
      <c r="UQQ358" s="486"/>
      <c r="UQR358" s="487"/>
      <c r="UQS358" s="485"/>
      <c r="UQT358" s="486"/>
      <c r="UQU358" s="486"/>
      <c r="UQV358" s="486"/>
      <c r="UQW358" s="486"/>
      <c r="UQX358" s="486"/>
      <c r="UQY358" s="486"/>
      <c r="UQZ358" s="487"/>
      <c r="URA358" s="485"/>
      <c r="URB358" s="486"/>
      <c r="URC358" s="486"/>
      <c r="URD358" s="486"/>
      <c r="URE358" s="486"/>
      <c r="URF358" s="486"/>
      <c r="URG358" s="486"/>
      <c r="URH358" s="487"/>
      <c r="URI358" s="485"/>
      <c r="URJ358" s="486"/>
      <c r="URK358" s="486"/>
      <c r="URL358" s="486"/>
      <c r="URM358" s="486"/>
      <c r="URN358" s="486"/>
      <c r="URO358" s="486"/>
      <c r="URP358" s="487"/>
      <c r="URQ358" s="485"/>
      <c r="URR358" s="486"/>
      <c r="URS358" s="486"/>
      <c r="URT358" s="486"/>
      <c r="URU358" s="486"/>
      <c r="URV358" s="486"/>
      <c r="URW358" s="486"/>
      <c r="URX358" s="487"/>
      <c r="URY358" s="485"/>
      <c r="URZ358" s="486"/>
      <c r="USA358" s="486"/>
      <c r="USB358" s="486"/>
      <c r="USC358" s="486"/>
      <c r="USD358" s="486"/>
      <c r="USE358" s="486"/>
      <c r="USF358" s="487"/>
      <c r="USG358" s="485"/>
      <c r="USH358" s="486"/>
      <c r="USI358" s="486"/>
      <c r="USJ358" s="486"/>
      <c r="USK358" s="486"/>
      <c r="USL358" s="486"/>
      <c r="USM358" s="486"/>
      <c r="USN358" s="487"/>
      <c r="USO358" s="485"/>
      <c r="USP358" s="486"/>
      <c r="USQ358" s="486"/>
      <c r="USR358" s="486"/>
      <c r="USS358" s="486"/>
      <c r="UST358" s="486"/>
      <c r="USU358" s="486"/>
      <c r="USV358" s="487"/>
      <c r="USW358" s="485"/>
      <c r="USX358" s="486"/>
      <c r="USY358" s="486"/>
      <c r="USZ358" s="486"/>
      <c r="UTA358" s="486"/>
      <c r="UTB358" s="486"/>
      <c r="UTC358" s="486"/>
      <c r="UTD358" s="487"/>
      <c r="UTE358" s="485"/>
      <c r="UTF358" s="486"/>
      <c r="UTG358" s="486"/>
      <c r="UTH358" s="486"/>
      <c r="UTI358" s="486"/>
      <c r="UTJ358" s="486"/>
      <c r="UTK358" s="486"/>
      <c r="UTL358" s="487"/>
      <c r="UTM358" s="485"/>
      <c r="UTN358" s="486"/>
      <c r="UTO358" s="486"/>
      <c r="UTP358" s="486"/>
      <c r="UTQ358" s="486"/>
      <c r="UTR358" s="486"/>
      <c r="UTS358" s="486"/>
      <c r="UTT358" s="487"/>
      <c r="UTU358" s="485"/>
      <c r="UTV358" s="486"/>
      <c r="UTW358" s="486"/>
      <c r="UTX358" s="486"/>
      <c r="UTY358" s="486"/>
      <c r="UTZ358" s="486"/>
      <c r="UUA358" s="486"/>
      <c r="UUB358" s="487"/>
      <c r="UUC358" s="485"/>
      <c r="UUD358" s="486"/>
      <c r="UUE358" s="486"/>
      <c r="UUF358" s="486"/>
      <c r="UUG358" s="486"/>
      <c r="UUH358" s="486"/>
      <c r="UUI358" s="486"/>
      <c r="UUJ358" s="487"/>
      <c r="UUK358" s="485"/>
      <c r="UUL358" s="486"/>
      <c r="UUM358" s="486"/>
      <c r="UUN358" s="486"/>
      <c r="UUO358" s="486"/>
      <c r="UUP358" s="486"/>
      <c r="UUQ358" s="486"/>
      <c r="UUR358" s="487"/>
      <c r="UUS358" s="485"/>
      <c r="UUT358" s="486"/>
      <c r="UUU358" s="486"/>
      <c r="UUV358" s="486"/>
      <c r="UUW358" s="486"/>
      <c r="UUX358" s="486"/>
      <c r="UUY358" s="486"/>
      <c r="UUZ358" s="487"/>
      <c r="UVA358" s="485"/>
      <c r="UVB358" s="486"/>
      <c r="UVC358" s="486"/>
      <c r="UVD358" s="486"/>
      <c r="UVE358" s="486"/>
      <c r="UVF358" s="486"/>
      <c r="UVG358" s="486"/>
      <c r="UVH358" s="487"/>
      <c r="UVI358" s="485"/>
      <c r="UVJ358" s="486"/>
      <c r="UVK358" s="486"/>
      <c r="UVL358" s="486"/>
      <c r="UVM358" s="486"/>
      <c r="UVN358" s="486"/>
      <c r="UVO358" s="486"/>
      <c r="UVP358" s="487"/>
      <c r="UVQ358" s="485"/>
      <c r="UVR358" s="486"/>
      <c r="UVS358" s="486"/>
      <c r="UVT358" s="486"/>
      <c r="UVU358" s="486"/>
      <c r="UVV358" s="486"/>
      <c r="UVW358" s="486"/>
      <c r="UVX358" s="487"/>
      <c r="UVY358" s="485"/>
      <c r="UVZ358" s="486"/>
      <c r="UWA358" s="486"/>
      <c r="UWB358" s="486"/>
      <c r="UWC358" s="486"/>
      <c r="UWD358" s="486"/>
      <c r="UWE358" s="486"/>
      <c r="UWF358" s="487"/>
      <c r="UWG358" s="485"/>
      <c r="UWH358" s="486"/>
      <c r="UWI358" s="486"/>
      <c r="UWJ358" s="486"/>
      <c r="UWK358" s="486"/>
      <c r="UWL358" s="486"/>
      <c r="UWM358" s="486"/>
      <c r="UWN358" s="487"/>
      <c r="UWO358" s="485"/>
      <c r="UWP358" s="486"/>
      <c r="UWQ358" s="486"/>
      <c r="UWR358" s="486"/>
      <c r="UWS358" s="486"/>
      <c r="UWT358" s="486"/>
      <c r="UWU358" s="486"/>
      <c r="UWV358" s="487"/>
      <c r="UWW358" s="485"/>
      <c r="UWX358" s="486"/>
      <c r="UWY358" s="486"/>
      <c r="UWZ358" s="486"/>
      <c r="UXA358" s="486"/>
      <c r="UXB358" s="486"/>
      <c r="UXC358" s="486"/>
      <c r="UXD358" s="487"/>
      <c r="UXE358" s="485"/>
      <c r="UXF358" s="486"/>
      <c r="UXG358" s="486"/>
      <c r="UXH358" s="486"/>
      <c r="UXI358" s="486"/>
      <c r="UXJ358" s="486"/>
      <c r="UXK358" s="486"/>
      <c r="UXL358" s="487"/>
      <c r="UXM358" s="485"/>
      <c r="UXN358" s="486"/>
      <c r="UXO358" s="486"/>
      <c r="UXP358" s="486"/>
      <c r="UXQ358" s="486"/>
      <c r="UXR358" s="486"/>
      <c r="UXS358" s="486"/>
      <c r="UXT358" s="487"/>
      <c r="UXU358" s="485"/>
      <c r="UXV358" s="486"/>
      <c r="UXW358" s="486"/>
      <c r="UXX358" s="486"/>
      <c r="UXY358" s="486"/>
      <c r="UXZ358" s="486"/>
      <c r="UYA358" s="486"/>
      <c r="UYB358" s="487"/>
      <c r="UYC358" s="485"/>
      <c r="UYD358" s="486"/>
      <c r="UYE358" s="486"/>
      <c r="UYF358" s="486"/>
      <c r="UYG358" s="486"/>
      <c r="UYH358" s="486"/>
      <c r="UYI358" s="486"/>
      <c r="UYJ358" s="487"/>
      <c r="UYK358" s="485"/>
      <c r="UYL358" s="486"/>
      <c r="UYM358" s="486"/>
      <c r="UYN358" s="486"/>
      <c r="UYO358" s="486"/>
      <c r="UYP358" s="486"/>
      <c r="UYQ358" s="486"/>
      <c r="UYR358" s="487"/>
      <c r="UYS358" s="485"/>
      <c r="UYT358" s="486"/>
      <c r="UYU358" s="486"/>
      <c r="UYV358" s="486"/>
      <c r="UYW358" s="486"/>
      <c r="UYX358" s="486"/>
      <c r="UYY358" s="486"/>
      <c r="UYZ358" s="487"/>
      <c r="UZA358" s="485"/>
      <c r="UZB358" s="486"/>
      <c r="UZC358" s="486"/>
      <c r="UZD358" s="486"/>
      <c r="UZE358" s="486"/>
      <c r="UZF358" s="486"/>
      <c r="UZG358" s="486"/>
      <c r="UZH358" s="487"/>
      <c r="UZI358" s="485"/>
      <c r="UZJ358" s="486"/>
      <c r="UZK358" s="486"/>
      <c r="UZL358" s="486"/>
      <c r="UZM358" s="486"/>
      <c r="UZN358" s="486"/>
      <c r="UZO358" s="486"/>
      <c r="UZP358" s="487"/>
      <c r="UZQ358" s="485"/>
      <c r="UZR358" s="486"/>
      <c r="UZS358" s="486"/>
      <c r="UZT358" s="486"/>
      <c r="UZU358" s="486"/>
      <c r="UZV358" s="486"/>
      <c r="UZW358" s="486"/>
      <c r="UZX358" s="487"/>
      <c r="UZY358" s="485"/>
      <c r="UZZ358" s="486"/>
      <c r="VAA358" s="486"/>
      <c r="VAB358" s="486"/>
      <c r="VAC358" s="486"/>
      <c r="VAD358" s="486"/>
      <c r="VAE358" s="486"/>
      <c r="VAF358" s="487"/>
      <c r="VAG358" s="485"/>
      <c r="VAH358" s="486"/>
      <c r="VAI358" s="486"/>
      <c r="VAJ358" s="486"/>
      <c r="VAK358" s="486"/>
      <c r="VAL358" s="486"/>
      <c r="VAM358" s="486"/>
      <c r="VAN358" s="487"/>
      <c r="VAO358" s="485"/>
      <c r="VAP358" s="486"/>
      <c r="VAQ358" s="486"/>
      <c r="VAR358" s="486"/>
      <c r="VAS358" s="486"/>
      <c r="VAT358" s="486"/>
      <c r="VAU358" s="486"/>
      <c r="VAV358" s="487"/>
      <c r="VAW358" s="485"/>
      <c r="VAX358" s="486"/>
      <c r="VAY358" s="486"/>
      <c r="VAZ358" s="486"/>
      <c r="VBA358" s="486"/>
      <c r="VBB358" s="486"/>
      <c r="VBC358" s="486"/>
      <c r="VBD358" s="487"/>
      <c r="VBE358" s="485"/>
      <c r="VBF358" s="486"/>
      <c r="VBG358" s="486"/>
      <c r="VBH358" s="486"/>
      <c r="VBI358" s="486"/>
      <c r="VBJ358" s="486"/>
      <c r="VBK358" s="486"/>
      <c r="VBL358" s="487"/>
      <c r="VBM358" s="485"/>
      <c r="VBN358" s="486"/>
      <c r="VBO358" s="486"/>
      <c r="VBP358" s="486"/>
      <c r="VBQ358" s="486"/>
      <c r="VBR358" s="486"/>
      <c r="VBS358" s="486"/>
      <c r="VBT358" s="487"/>
      <c r="VBU358" s="485"/>
      <c r="VBV358" s="486"/>
      <c r="VBW358" s="486"/>
      <c r="VBX358" s="486"/>
      <c r="VBY358" s="486"/>
      <c r="VBZ358" s="486"/>
      <c r="VCA358" s="486"/>
      <c r="VCB358" s="487"/>
      <c r="VCC358" s="485"/>
      <c r="VCD358" s="486"/>
      <c r="VCE358" s="486"/>
      <c r="VCF358" s="486"/>
      <c r="VCG358" s="486"/>
      <c r="VCH358" s="486"/>
      <c r="VCI358" s="486"/>
      <c r="VCJ358" s="487"/>
      <c r="VCK358" s="485"/>
      <c r="VCL358" s="486"/>
      <c r="VCM358" s="486"/>
      <c r="VCN358" s="486"/>
      <c r="VCO358" s="486"/>
      <c r="VCP358" s="486"/>
      <c r="VCQ358" s="486"/>
      <c r="VCR358" s="487"/>
      <c r="VCS358" s="485"/>
      <c r="VCT358" s="486"/>
      <c r="VCU358" s="486"/>
      <c r="VCV358" s="486"/>
      <c r="VCW358" s="486"/>
      <c r="VCX358" s="486"/>
      <c r="VCY358" s="486"/>
      <c r="VCZ358" s="487"/>
      <c r="VDA358" s="485"/>
      <c r="VDB358" s="486"/>
      <c r="VDC358" s="486"/>
      <c r="VDD358" s="486"/>
      <c r="VDE358" s="486"/>
      <c r="VDF358" s="486"/>
      <c r="VDG358" s="486"/>
      <c r="VDH358" s="487"/>
      <c r="VDI358" s="485"/>
      <c r="VDJ358" s="486"/>
      <c r="VDK358" s="486"/>
      <c r="VDL358" s="486"/>
      <c r="VDM358" s="486"/>
      <c r="VDN358" s="486"/>
      <c r="VDO358" s="486"/>
      <c r="VDP358" s="487"/>
      <c r="VDQ358" s="485"/>
      <c r="VDR358" s="486"/>
      <c r="VDS358" s="486"/>
      <c r="VDT358" s="486"/>
      <c r="VDU358" s="486"/>
      <c r="VDV358" s="486"/>
      <c r="VDW358" s="486"/>
      <c r="VDX358" s="487"/>
      <c r="VDY358" s="485"/>
      <c r="VDZ358" s="486"/>
      <c r="VEA358" s="486"/>
      <c r="VEB358" s="486"/>
      <c r="VEC358" s="486"/>
      <c r="VED358" s="486"/>
      <c r="VEE358" s="486"/>
      <c r="VEF358" s="487"/>
      <c r="VEG358" s="485"/>
      <c r="VEH358" s="486"/>
      <c r="VEI358" s="486"/>
      <c r="VEJ358" s="486"/>
      <c r="VEK358" s="486"/>
      <c r="VEL358" s="486"/>
      <c r="VEM358" s="486"/>
      <c r="VEN358" s="487"/>
      <c r="VEO358" s="485"/>
      <c r="VEP358" s="486"/>
      <c r="VEQ358" s="486"/>
      <c r="VER358" s="486"/>
      <c r="VES358" s="486"/>
      <c r="VET358" s="486"/>
      <c r="VEU358" s="486"/>
      <c r="VEV358" s="487"/>
      <c r="VEW358" s="485"/>
      <c r="VEX358" s="486"/>
      <c r="VEY358" s="486"/>
      <c r="VEZ358" s="486"/>
      <c r="VFA358" s="486"/>
      <c r="VFB358" s="486"/>
      <c r="VFC358" s="486"/>
      <c r="VFD358" s="487"/>
      <c r="VFE358" s="485"/>
      <c r="VFF358" s="486"/>
      <c r="VFG358" s="486"/>
      <c r="VFH358" s="486"/>
      <c r="VFI358" s="486"/>
      <c r="VFJ358" s="486"/>
      <c r="VFK358" s="486"/>
      <c r="VFL358" s="487"/>
      <c r="VFM358" s="485"/>
      <c r="VFN358" s="486"/>
      <c r="VFO358" s="486"/>
      <c r="VFP358" s="486"/>
      <c r="VFQ358" s="486"/>
      <c r="VFR358" s="486"/>
      <c r="VFS358" s="486"/>
      <c r="VFT358" s="487"/>
      <c r="VFU358" s="485"/>
      <c r="VFV358" s="486"/>
      <c r="VFW358" s="486"/>
      <c r="VFX358" s="486"/>
      <c r="VFY358" s="486"/>
      <c r="VFZ358" s="486"/>
      <c r="VGA358" s="486"/>
      <c r="VGB358" s="487"/>
      <c r="VGC358" s="485"/>
      <c r="VGD358" s="486"/>
      <c r="VGE358" s="486"/>
      <c r="VGF358" s="486"/>
      <c r="VGG358" s="486"/>
      <c r="VGH358" s="486"/>
      <c r="VGI358" s="486"/>
      <c r="VGJ358" s="487"/>
      <c r="VGK358" s="485"/>
      <c r="VGL358" s="486"/>
      <c r="VGM358" s="486"/>
      <c r="VGN358" s="486"/>
      <c r="VGO358" s="486"/>
      <c r="VGP358" s="486"/>
      <c r="VGQ358" s="486"/>
      <c r="VGR358" s="487"/>
      <c r="VGS358" s="485"/>
      <c r="VGT358" s="486"/>
      <c r="VGU358" s="486"/>
      <c r="VGV358" s="486"/>
      <c r="VGW358" s="486"/>
      <c r="VGX358" s="486"/>
      <c r="VGY358" s="486"/>
      <c r="VGZ358" s="487"/>
      <c r="VHA358" s="485"/>
      <c r="VHB358" s="486"/>
      <c r="VHC358" s="486"/>
      <c r="VHD358" s="486"/>
      <c r="VHE358" s="486"/>
      <c r="VHF358" s="486"/>
      <c r="VHG358" s="486"/>
      <c r="VHH358" s="487"/>
      <c r="VHI358" s="485"/>
      <c r="VHJ358" s="486"/>
      <c r="VHK358" s="486"/>
      <c r="VHL358" s="486"/>
      <c r="VHM358" s="486"/>
      <c r="VHN358" s="486"/>
      <c r="VHO358" s="486"/>
      <c r="VHP358" s="487"/>
      <c r="VHQ358" s="485"/>
      <c r="VHR358" s="486"/>
      <c r="VHS358" s="486"/>
      <c r="VHT358" s="486"/>
      <c r="VHU358" s="486"/>
      <c r="VHV358" s="486"/>
      <c r="VHW358" s="486"/>
      <c r="VHX358" s="487"/>
      <c r="VHY358" s="485"/>
      <c r="VHZ358" s="486"/>
      <c r="VIA358" s="486"/>
      <c r="VIB358" s="486"/>
      <c r="VIC358" s="486"/>
      <c r="VID358" s="486"/>
      <c r="VIE358" s="486"/>
      <c r="VIF358" s="487"/>
      <c r="VIG358" s="485"/>
      <c r="VIH358" s="486"/>
      <c r="VII358" s="486"/>
      <c r="VIJ358" s="486"/>
      <c r="VIK358" s="486"/>
      <c r="VIL358" s="486"/>
      <c r="VIM358" s="486"/>
      <c r="VIN358" s="487"/>
      <c r="VIO358" s="485"/>
      <c r="VIP358" s="486"/>
      <c r="VIQ358" s="486"/>
      <c r="VIR358" s="486"/>
      <c r="VIS358" s="486"/>
      <c r="VIT358" s="486"/>
      <c r="VIU358" s="486"/>
      <c r="VIV358" s="487"/>
      <c r="VIW358" s="485"/>
      <c r="VIX358" s="486"/>
      <c r="VIY358" s="486"/>
      <c r="VIZ358" s="486"/>
      <c r="VJA358" s="486"/>
      <c r="VJB358" s="486"/>
      <c r="VJC358" s="486"/>
      <c r="VJD358" s="487"/>
      <c r="VJE358" s="485"/>
      <c r="VJF358" s="486"/>
      <c r="VJG358" s="486"/>
      <c r="VJH358" s="486"/>
      <c r="VJI358" s="486"/>
      <c r="VJJ358" s="486"/>
      <c r="VJK358" s="486"/>
      <c r="VJL358" s="487"/>
      <c r="VJM358" s="485"/>
      <c r="VJN358" s="486"/>
      <c r="VJO358" s="486"/>
      <c r="VJP358" s="486"/>
      <c r="VJQ358" s="486"/>
      <c r="VJR358" s="486"/>
      <c r="VJS358" s="486"/>
      <c r="VJT358" s="487"/>
      <c r="VJU358" s="485"/>
      <c r="VJV358" s="486"/>
      <c r="VJW358" s="486"/>
      <c r="VJX358" s="486"/>
      <c r="VJY358" s="486"/>
      <c r="VJZ358" s="486"/>
      <c r="VKA358" s="486"/>
      <c r="VKB358" s="487"/>
      <c r="VKC358" s="485"/>
      <c r="VKD358" s="486"/>
      <c r="VKE358" s="486"/>
      <c r="VKF358" s="486"/>
      <c r="VKG358" s="486"/>
      <c r="VKH358" s="486"/>
      <c r="VKI358" s="486"/>
      <c r="VKJ358" s="487"/>
      <c r="VKK358" s="485"/>
      <c r="VKL358" s="486"/>
      <c r="VKM358" s="486"/>
      <c r="VKN358" s="486"/>
      <c r="VKO358" s="486"/>
      <c r="VKP358" s="486"/>
      <c r="VKQ358" s="486"/>
      <c r="VKR358" s="487"/>
      <c r="VKS358" s="485"/>
      <c r="VKT358" s="486"/>
      <c r="VKU358" s="486"/>
      <c r="VKV358" s="486"/>
      <c r="VKW358" s="486"/>
      <c r="VKX358" s="486"/>
      <c r="VKY358" s="486"/>
      <c r="VKZ358" s="487"/>
      <c r="VLA358" s="485"/>
      <c r="VLB358" s="486"/>
      <c r="VLC358" s="486"/>
      <c r="VLD358" s="486"/>
      <c r="VLE358" s="486"/>
      <c r="VLF358" s="486"/>
      <c r="VLG358" s="486"/>
      <c r="VLH358" s="487"/>
      <c r="VLI358" s="485"/>
      <c r="VLJ358" s="486"/>
      <c r="VLK358" s="486"/>
      <c r="VLL358" s="486"/>
      <c r="VLM358" s="486"/>
      <c r="VLN358" s="486"/>
      <c r="VLO358" s="486"/>
      <c r="VLP358" s="487"/>
      <c r="VLQ358" s="485"/>
      <c r="VLR358" s="486"/>
      <c r="VLS358" s="486"/>
      <c r="VLT358" s="486"/>
      <c r="VLU358" s="486"/>
      <c r="VLV358" s="486"/>
      <c r="VLW358" s="486"/>
      <c r="VLX358" s="487"/>
      <c r="VLY358" s="485"/>
      <c r="VLZ358" s="486"/>
      <c r="VMA358" s="486"/>
      <c r="VMB358" s="486"/>
      <c r="VMC358" s="486"/>
      <c r="VMD358" s="486"/>
      <c r="VME358" s="486"/>
      <c r="VMF358" s="487"/>
      <c r="VMG358" s="485"/>
      <c r="VMH358" s="486"/>
      <c r="VMI358" s="486"/>
      <c r="VMJ358" s="486"/>
      <c r="VMK358" s="486"/>
      <c r="VML358" s="486"/>
      <c r="VMM358" s="486"/>
      <c r="VMN358" s="487"/>
      <c r="VMO358" s="485"/>
      <c r="VMP358" s="486"/>
      <c r="VMQ358" s="486"/>
      <c r="VMR358" s="486"/>
      <c r="VMS358" s="486"/>
      <c r="VMT358" s="486"/>
      <c r="VMU358" s="486"/>
      <c r="VMV358" s="487"/>
      <c r="VMW358" s="485"/>
      <c r="VMX358" s="486"/>
      <c r="VMY358" s="486"/>
      <c r="VMZ358" s="486"/>
      <c r="VNA358" s="486"/>
      <c r="VNB358" s="486"/>
      <c r="VNC358" s="486"/>
      <c r="VND358" s="487"/>
      <c r="VNE358" s="485"/>
      <c r="VNF358" s="486"/>
      <c r="VNG358" s="486"/>
      <c r="VNH358" s="486"/>
      <c r="VNI358" s="486"/>
      <c r="VNJ358" s="486"/>
      <c r="VNK358" s="486"/>
      <c r="VNL358" s="487"/>
      <c r="VNM358" s="485"/>
      <c r="VNN358" s="486"/>
      <c r="VNO358" s="486"/>
      <c r="VNP358" s="486"/>
      <c r="VNQ358" s="486"/>
      <c r="VNR358" s="486"/>
      <c r="VNS358" s="486"/>
      <c r="VNT358" s="487"/>
      <c r="VNU358" s="485"/>
      <c r="VNV358" s="486"/>
      <c r="VNW358" s="486"/>
      <c r="VNX358" s="486"/>
      <c r="VNY358" s="486"/>
      <c r="VNZ358" s="486"/>
      <c r="VOA358" s="486"/>
      <c r="VOB358" s="487"/>
      <c r="VOC358" s="485"/>
      <c r="VOD358" s="486"/>
      <c r="VOE358" s="486"/>
      <c r="VOF358" s="486"/>
      <c r="VOG358" s="486"/>
      <c r="VOH358" s="486"/>
      <c r="VOI358" s="486"/>
      <c r="VOJ358" s="487"/>
      <c r="VOK358" s="485"/>
      <c r="VOL358" s="486"/>
      <c r="VOM358" s="486"/>
      <c r="VON358" s="486"/>
      <c r="VOO358" s="486"/>
      <c r="VOP358" s="486"/>
      <c r="VOQ358" s="486"/>
      <c r="VOR358" s="487"/>
      <c r="VOS358" s="485"/>
      <c r="VOT358" s="486"/>
      <c r="VOU358" s="486"/>
      <c r="VOV358" s="486"/>
      <c r="VOW358" s="486"/>
      <c r="VOX358" s="486"/>
      <c r="VOY358" s="486"/>
      <c r="VOZ358" s="487"/>
      <c r="VPA358" s="485"/>
      <c r="VPB358" s="486"/>
      <c r="VPC358" s="486"/>
      <c r="VPD358" s="486"/>
      <c r="VPE358" s="486"/>
      <c r="VPF358" s="486"/>
      <c r="VPG358" s="486"/>
      <c r="VPH358" s="487"/>
      <c r="VPI358" s="485"/>
      <c r="VPJ358" s="486"/>
      <c r="VPK358" s="486"/>
      <c r="VPL358" s="486"/>
      <c r="VPM358" s="486"/>
      <c r="VPN358" s="486"/>
      <c r="VPO358" s="486"/>
      <c r="VPP358" s="487"/>
      <c r="VPQ358" s="485"/>
      <c r="VPR358" s="486"/>
      <c r="VPS358" s="486"/>
      <c r="VPT358" s="486"/>
      <c r="VPU358" s="486"/>
      <c r="VPV358" s="486"/>
      <c r="VPW358" s="486"/>
      <c r="VPX358" s="487"/>
      <c r="VPY358" s="485"/>
      <c r="VPZ358" s="486"/>
      <c r="VQA358" s="486"/>
      <c r="VQB358" s="486"/>
      <c r="VQC358" s="486"/>
      <c r="VQD358" s="486"/>
      <c r="VQE358" s="486"/>
      <c r="VQF358" s="487"/>
      <c r="VQG358" s="485"/>
      <c r="VQH358" s="486"/>
      <c r="VQI358" s="486"/>
      <c r="VQJ358" s="486"/>
      <c r="VQK358" s="486"/>
      <c r="VQL358" s="486"/>
      <c r="VQM358" s="486"/>
      <c r="VQN358" s="487"/>
      <c r="VQO358" s="485"/>
      <c r="VQP358" s="486"/>
      <c r="VQQ358" s="486"/>
      <c r="VQR358" s="486"/>
      <c r="VQS358" s="486"/>
      <c r="VQT358" s="486"/>
      <c r="VQU358" s="486"/>
      <c r="VQV358" s="487"/>
      <c r="VQW358" s="485"/>
      <c r="VQX358" s="486"/>
      <c r="VQY358" s="486"/>
      <c r="VQZ358" s="486"/>
      <c r="VRA358" s="486"/>
      <c r="VRB358" s="486"/>
      <c r="VRC358" s="486"/>
      <c r="VRD358" s="487"/>
      <c r="VRE358" s="485"/>
      <c r="VRF358" s="486"/>
      <c r="VRG358" s="486"/>
      <c r="VRH358" s="486"/>
      <c r="VRI358" s="486"/>
      <c r="VRJ358" s="486"/>
      <c r="VRK358" s="486"/>
      <c r="VRL358" s="487"/>
      <c r="VRM358" s="485"/>
      <c r="VRN358" s="486"/>
      <c r="VRO358" s="486"/>
      <c r="VRP358" s="486"/>
      <c r="VRQ358" s="486"/>
      <c r="VRR358" s="486"/>
      <c r="VRS358" s="486"/>
      <c r="VRT358" s="487"/>
      <c r="VRU358" s="485"/>
      <c r="VRV358" s="486"/>
      <c r="VRW358" s="486"/>
      <c r="VRX358" s="486"/>
      <c r="VRY358" s="486"/>
      <c r="VRZ358" s="486"/>
      <c r="VSA358" s="486"/>
      <c r="VSB358" s="487"/>
      <c r="VSC358" s="485"/>
      <c r="VSD358" s="486"/>
      <c r="VSE358" s="486"/>
      <c r="VSF358" s="486"/>
      <c r="VSG358" s="486"/>
      <c r="VSH358" s="486"/>
      <c r="VSI358" s="486"/>
      <c r="VSJ358" s="487"/>
      <c r="VSK358" s="485"/>
      <c r="VSL358" s="486"/>
      <c r="VSM358" s="486"/>
      <c r="VSN358" s="486"/>
      <c r="VSO358" s="486"/>
      <c r="VSP358" s="486"/>
      <c r="VSQ358" s="486"/>
      <c r="VSR358" s="487"/>
      <c r="VSS358" s="485"/>
      <c r="VST358" s="486"/>
      <c r="VSU358" s="486"/>
      <c r="VSV358" s="486"/>
      <c r="VSW358" s="486"/>
      <c r="VSX358" s="486"/>
      <c r="VSY358" s="486"/>
      <c r="VSZ358" s="487"/>
      <c r="VTA358" s="485"/>
      <c r="VTB358" s="486"/>
      <c r="VTC358" s="486"/>
      <c r="VTD358" s="486"/>
      <c r="VTE358" s="486"/>
      <c r="VTF358" s="486"/>
      <c r="VTG358" s="486"/>
      <c r="VTH358" s="487"/>
      <c r="VTI358" s="485"/>
      <c r="VTJ358" s="486"/>
      <c r="VTK358" s="486"/>
      <c r="VTL358" s="486"/>
      <c r="VTM358" s="486"/>
      <c r="VTN358" s="486"/>
      <c r="VTO358" s="486"/>
      <c r="VTP358" s="487"/>
      <c r="VTQ358" s="485"/>
      <c r="VTR358" s="486"/>
      <c r="VTS358" s="486"/>
      <c r="VTT358" s="486"/>
      <c r="VTU358" s="486"/>
      <c r="VTV358" s="486"/>
      <c r="VTW358" s="486"/>
      <c r="VTX358" s="487"/>
      <c r="VTY358" s="485"/>
      <c r="VTZ358" s="486"/>
      <c r="VUA358" s="486"/>
      <c r="VUB358" s="486"/>
      <c r="VUC358" s="486"/>
      <c r="VUD358" s="486"/>
      <c r="VUE358" s="486"/>
      <c r="VUF358" s="487"/>
      <c r="VUG358" s="485"/>
      <c r="VUH358" s="486"/>
      <c r="VUI358" s="486"/>
      <c r="VUJ358" s="486"/>
      <c r="VUK358" s="486"/>
      <c r="VUL358" s="486"/>
      <c r="VUM358" s="486"/>
      <c r="VUN358" s="487"/>
      <c r="VUO358" s="485"/>
      <c r="VUP358" s="486"/>
      <c r="VUQ358" s="486"/>
      <c r="VUR358" s="486"/>
      <c r="VUS358" s="486"/>
      <c r="VUT358" s="486"/>
      <c r="VUU358" s="486"/>
      <c r="VUV358" s="487"/>
      <c r="VUW358" s="485"/>
      <c r="VUX358" s="486"/>
      <c r="VUY358" s="486"/>
      <c r="VUZ358" s="486"/>
      <c r="VVA358" s="486"/>
      <c r="VVB358" s="486"/>
      <c r="VVC358" s="486"/>
      <c r="VVD358" s="487"/>
      <c r="VVE358" s="485"/>
      <c r="VVF358" s="486"/>
      <c r="VVG358" s="486"/>
      <c r="VVH358" s="486"/>
      <c r="VVI358" s="486"/>
      <c r="VVJ358" s="486"/>
      <c r="VVK358" s="486"/>
      <c r="VVL358" s="487"/>
      <c r="VVM358" s="485"/>
      <c r="VVN358" s="486"/>
      <c r="VVO358" s="486"/>
      <c r="VVP358" s="486"/>
      <c r="VVQ358" s="486"/>
      <c r="VVR358" s="486"/>
      <c r="VVS358" s="486"/>
      <c r="VVT358" s="487"/>
      <c r="VVU358" s="485"/>
      <c r="VVV358" s="486"/>
      <c r="VVW358" s="486"/>
      <c r="VVX358" s="486"/>
      <c r="VVY358" s="486"/>
      <c r="VVZ358" s="486"/>
      <c r="VWA358" s="486"/>
      <c r="VWB358" s="487"/>
      <c r="VWC358" s="485"/>
      <c r="VWD358" s="486"/>
      <c r="VWE358" s="486"/>
      <c r="VWF358" s="486"/>
      <c r="VWG358" s="486"/>
      <c r="VWH358" s="486"/>
      <c r="VWI358" s="486"/>
      <c r="VWJ358" s="487"/>
      <c r="VWK358" s="485"/>
      <c r="VWL358" s="486"/>
      <c r="VWM358" s="486"/>
      <c r="VWN358" s="486"/>
      <c r="VWO358" s="486"/>
      <c r="VWP358" s="486"/>
      <c r="VWQ358" s="486"/>
      <c r="VWR358" s="487"/>
      <c r="VWS358" s="485"/>
      <c r="VWT358" s="486"/>
      <c r="VWU358" s="486"/>
      <c r="VWV358" s="486"/>
      <c r="VWW358" s="486"/>
      <c r="VWX358" s="486"/>
      <c r="VWY358" s="486"/>
      <c r="VWZ358" s="487"/>
      <c r="VXA358" s="485"/>
      <c r="VXB358" s="486"/>
      <c r="VXC358" s="486"/>
      <c r="VXD358" s="486"/>
      <c r="VXE358" s="486"/>
      <c r="VXF358" s="486"/>
      <c r="VXG358" s="486"/>
      <c r="VXH358" s="487"/>
      <c r="VXI358" s="485"/>
      <c r="VXJ358" s="486"/>
      <c r="VXK358" s="486"/>
      <c r="VXL358" s="486"/>
      <c r="VXM358" s="486"/>
      <c r="VXN358" s="486"/>
      <c r="VXO358" s="486"/>
      <c r="VXP358" s="487"/>
      <c r="VXQ358" s="485"/>
      <c r="VXR358" s="486"/>
      <c r="VXS358" s="486"/>
      <c r="VXT358" s="486"/>
      <c r="VXU358" s="486"/>
      <c r="VXV358" s="486"/>
      <c r="VXW358" s="486"/>
      <c r="VXX358" s="487"/>
      <c r="VXY358" s="485"/>
      <c r="VXZ358" s="486"/>
      <c r="VYA358" s="486"/>
      <c r="VYB358" s="486"/>
      <c r="VYC358" s="486"/>
      <c r="VYD358" s="486"/>
      <c r="VYE358" s="486"/>
      <c r="VYF358" s="487"/>
      <c r="VYG358" s="485"/>
      <c r="VYH358" s="486"/>
      <c r="VYI358" s="486"/>
      <c r="VYJ358" s="486"/>
      <c r="VYK358" s="486"/>
      <c r="VYL358" s="486"/>
      <c r="VYM358" s="486"/>
      <c r="VYN358" s="487"/>
      <c r="VYO358" s="485"/>
      <c r="VYP358" s="486"/>
      <c r="VYQ358" s="486"/>
      <c r="VYR358" s="486"/>
      <c r="VYS358" s="486"/>
      <c r="VYT358" s="486"/>
      <c r="VYU358" s="486"/>
      <c r="VYV358" s="487"/>
      <c r="VYW358" s="485"/>
      <c r="VYX358" s="486"/>
      <c r="VYY358" s="486"/>
      <c r="VYZ358" s="486"/>
      <c r="VZA358" s="486"/>
      <c r="VZB358" s="486"/>
      <c r="VZC358" s="486"/>
      <c r="VZD358" s="487"/>
      <c r="VZE358" s="485"/>
      <c r="VZF358" s="486"/>
      <c r="VZG358" s="486"/>
      <c r="VZH358" s="486"/>
      <c r="VZI358" s="486"/>
      <c r="VZJ358" s="486"/>
      <c r="VZK358" s="486"/>
      <c r="VZL358" s="487"/>
      <c r="VZM358" s="485"/>
      <c r="VZN358" s="486"/>
      <c r="VZO358" s="486"/>
      <c r="VZP358" s="486"/>
      <c r="VZQ358" s="486"/>
      <c r="VZR358" s="486"/>
      <c r="VZS358" s="486"/>
      <c r="VZT358" s="487"/>
      <c r="VZU358" s="485"/>
      <c r="VZV358" s="486"/>
      <c r="VZW358" s="486"/>
      <c r="VZX358" s="486"/>
      <c r="VZY358" s="486"/>
      <c r="VZZ358" s="486"/>
      <c r="WAA358" s="486"/>
      <c r="WAB358" s="487"/>
      <c r="WAC358" s="485"/>
      <c r="WAD358" s="486"/>
      <c r="WAE358" s="486"/>
      <c r="WAF358" s="486"/>
      <c r="WAG358" s="486"/>
      <c r="WAH358" s="486"/>
      <c r="WAI358" s="486"/>
      <c r="WAJ358" s="487"/>
      <c r="WAK358" s="485"/>
      <c r="WAL358" s="486"/>
      <c r="WAM358" s="486"/>
      <c r="WAN358" s="486"/>
      <c r="WAO358" s="486"/>
      <c r="WAP358" s="486"/>
      <c r="WAQ358" s="486"/>
      <c r="WAR358" s="487"/>
      <c r="WAS358" s="485"/>
      <c r="WAT358" s="486"/>
      <c r="WAU358" s="486"/>
      <c r="WAV358" s="486"/>
      <c r="WAW358" s="486"/>
      <c r="WAX358" s="486"/>
      <c r="WAY358" s="486"/>
      <c r="WAZ358" s="487"/>
      <c r="WBA358" s="485"/>
      <c r="WBB358" s="486"/>
      <c r="WBC358" s="486"/>
      <c r="WBD358" s="486"/>
      <c r="WBE358" s="486"/>
      <c r="WBF358" s="486"/>
      <c r="WBG358" s="486"/>
      <c r="WBH358" s="487"/>
      <c r="WBI358" s="485"/>
      <c r="WBJ358" s="486"/>
      <c r="WBK358" s="486"/>
      <c r="WBL358" s="486"/>
      <c r="WBM358" s="486"/>
      <c r="WBN358" s="486"/>
      <c r="WBO358" s="486"/>
      <c r="WBP358" s="487"/>
      <c r="WBQ358" s="485"/>
      <c r="WBR358" s="486"/>
      <c r="WBS358" s="486"/>
      <c r="WBT358" s="486"/>
      <c r="WBU358" s="486"/>
      <c r="WBV358" s="486"/>
      <c r="WBW358" s="486"/>
      <c r="WBX358" s="487"/>
      <c r="WBY358" s="485"/>
      <c r="WBZ358" s="486"/>
      <c r="WCA358" s="486"/>
      <c r="WCB358" s="486"/>
      <c r="WCC358" s="486"/>
      <c r="WCD358" s="486"/>
      <c r="WCE358" s="486"/>
      <c r="WCF358" s="487"/>
      <c r="WCG358" s="485"/>
      <c r="WCH358" s="486"/>
      <c r="WCI358" s="486"/>
      <c r="WCJ358" s="486"/>
      <c r="WCK358" s="486"/>
      <c r="WCL358" s="486"/>
      <c r="WCM358" s="486"/>
      <c r="WCN358" s="487"/>
      <c r="WCO358" s="485"/>
      <c r="WCP358" s="486"/>
      <c r="WCQ358" s="486"/>
      <c r="WCR358" s="486"/>
      <c r="WCS358" s="486"/>
      <c r="WCT358" s="486"/>
      <c r="WCU358" s="486"/>
      <c r="WCV358" s="487"/>
      <c r="WCW358" s="485"/>
      <c r="WCX358" s="486"/>
      <c r="WCY358" s="486"/>
      <c r="WCZ358" s="486"/>
      <c r="WDA358" s="486"/>
      <c r="WDB358" s="486"/>
      <c r="WDC358" s="486"/>
      <c r="WDD358" s="487"/>
      <c r="WDE358" s="485"/>
      <c r="WDF358" s="486"/>
      <c r="WDG358" s="486"/>
      <c r="WDH358" s="486"/>
      <c r="WDI358" s="486"/>
      <c r="WDJ358" s="486"/>
      <c r="WDK358" s="486"/>
      <c r="WDL358" s="487"/>
      <c r="WDM358" s="485"/>
      <c r="WDN358" s="486"/>
      <c r="WDO358" s="486"/>
      <c r="WDP358" s="486"/>
      <c r="WDQ358" s="486"/>
      <c r="WDR358" s="486"/>
      <c r="WDS358" s="486"/>
      <c r="WDT358" s="487"/>
      <c r="WDU358" s="485"/>
      <c r="WDV358" s="486"/>
      <c r="WDW358" s="486"/>
      <c r="WDX358" s="486"/>
      <c r="WDY358" s="486"/>
      <c r="WDZ358" s="486"/>
      <c r="WEA358" s="486"/>
      <c r="WEB358" s="487"/>
      <c r="WEC358" s="485"/>
      <c r="WED358" s="486"/>
      <c r="WEE358" s="486"/>
      <c r="WEF358" s="486"/>
      <c r="WEG358" s="486"/>
      <c r="WEH358" s="486"/>
      <c r="WEI358" s="486"/>
      <c r="WEJ358" s="487"/>
      <c r="WEK358" s="485"/>
      <c r="WEL358" s="486"/>
      <c r="WEM358" s="486"/>
      <c r="WEN358" s="486"/>
      <c r="WEO358" s="486"/>
      <c r="WEP358" s="486"/>
      <c r="WEQ358" s="486"/>
      <c r="WER358" s="487"/>
      <c r="WES358" s="485"/>
      <c r="WET358" s="486"/>
      <c r="WEU358" s="486"/>
      <c r="WEV358" s="486"/>
      <c r="WEW358" s="486"/>
      <c r="WEX358" s="486"/>
      <c r="WEY358" s="486"/>
      <c r="WEZ358" s="487"/>
      <c r="WFA358" s="485"/>
      <c r="WFB358" s="486"/>
      <c r="WFC358" s="486"/>
      <c r="WFD358" s="486"/>
      <c r="WFE358" s="486"/>
      <c r="WFF358" s="486"/>
      <c r="WFG358" s="486"/>
      <c r="WFH358" s="487"/>
      <c r="WFI358" s="485"/>
      <c r="WFJ358" s="486"/>
      <c r="WFK358" s="486"/>
      <c r="WFL358" s="486"/>
      <c r="WFM358" s="486"/>
      <c r="WFN358" s="486"/>
      <c r="WFO358" s="486"/>
      <c r="WFP358" s="487"/>
      <c r="WFQ358" s="485"/>
      <c r="WFR358" s="486"/>
      <c r="WFS358" s="486"/>
      <c r="WFT358" s="486"/>
      <c r="WFU358" s="486"/>
      <c r="WFV358" s="486"/>
      <c r="WFW358" s="486"/>
      <c r="WFX358" s="487"/>
      <c r="WFY358" s="485"/>
      <c r="WFZ358" s="486"/>
      <c r="WGA358" s="486"/>
      <c r="WGB358" s="486"/>
      <c r="WGC358" s="486"/>
      <c r="WGD358" s="486"/>
      <c r="WGE358" s="486"/>
      <c r="WGF358" s="487"/>
      <c r="WGG358" s="485"/>
      <c r="WGH358" s="486"/>
      <c r="WGI358" s="486"/>
      <c r="WGJ358" s="486"/>
      <c r="WGK358" s="486"/>
      <c r="WGL358" s="486"/>
      <c r="WGM358" s="486"/>
      <c r="WGN358" s="487"/>
      <c r="WGO358" s="485"/>
      <c r="WGP358" s="486"/>
      <c r="WGQ358" s="486"/>
      <c r="WGR358" s="486"/>
      <c r="WGS358" s="486"/>
      <c r="WGT358" s="486"/>
      <c r="WGU358" s="486"/>
      <c r="WGV358" s="487"/>
      <c r="WGW358" s="485"/>
      <c r="WGX358" s="486"/>
      <c r="WGY358" s="486"/>
      <c r="WGZ358" s="486"/>
      <c r="WHA358" s="486"/>
      <c r="WHB358" s="486"/>
      <c r="WHC358" s="486"/>
      <c r="WHD358" s="487"/>
      <c r="WHE358" s="485"/>
      <c r="WHF358" s="486"/>
      <c r="WHG358" s="486"/>
      <c r="WHH358" s="486"/>
      <c r="WHI358" s="486"/>
      <c r="WHJ358" s="486"/>
      <c r="WHK358" s="486"/>
      <c r="WHL358" s="487"/>
      <c r="WHM358" s="485"/>
      <c r="WHN358" s="486"/>
      <c r="WHO358" s="486"/>
      <c r="WHP358" s="486"/>
      <c r="WHQ358" s="486"/>
      <c r="WHR358" s="486"/>
      <c r="WHS358" s="486"/>
      <c r="WHT358" s="487"/>
      <c r="WHU358" s="485"/>
      <c r="WHV358" s="486"/>
      <c r="WHW358" s="486"/>
      <c r="WHX358" s="486"/>
      <c r="WHY358" s="486"/>
      <c r="WHZ358" s="486"/>
      <c r="WIA358" s="486"/>
      <c r="WIB358" s="487"/>
      <c r="WIC358" s="485"/>
      <c r="WID358" s="486"/>
      <c r="WIE358" s="486"/>
      <c r="WIF358" s="486"/>
      <c r="WIG358" s="486"/>
      <c r="WIH358" s="486"/>
      <c r="WII358" s="486"/>
      <c r="WIJ358" s="487"/>
      <c r="WIK358" s="485"/>
      <c r="WIL358" s="486"/>
      <c r="WIM358" s="486"/>
      <c r="WIN358" s="486"/>
      <c r="WIO358" s="486"/>
      <c r="WIP358" s="486"/>
      <c r="WIQ358" s="486"/>
      <c r="WIR358" s="487"/>
      <c r="WIS358" s="485"/>
      <c r="WIT358" s="486"/>
      <c r="WIU358" s="486"/>
      <c r="WIV358" s="486"/>
      <c r="WIW358" s="486"/>
      <c r="WIX358" s="486"/>
      <c r="WIY358" s="486"/>
      <c r="WIZ358" s="487"/>
      <c r="WJA358" s="485"/>
      <c r="WJB358" s="486"/>
      <c r="WJC358" s="486"/>
      <c r="WJD358" s="486"/>
      <c r="WJE358" s="486"/>
      <c r="WJF358" s="486"/>
      <c r="WJG358" s="486"/>
      <c r="WJH358" s="487"/>
      <c r="WJI358" s="485"/>
      <c r="WJJ358" s="486"/>
      <c r="WJK358" s="486"/>
      <c r="WJL358" s="486"/>
      <c r="WJM358" s="486"/>
      <c r="WJN358" s="486"/>
      <c r="WJO358" s="486"/>
      <c r="WJP358" s="487"/>
      <c r="WJQ358" s="485"/>
      <c r="WJR358" s="486"/>
      <c r="WJS358" s="486"/>
      <c r="WJT358" s="486"/>
      <c r="WJU358" s="486"/>
      <c r="WJV358" s="486"/>
      <c r="WJW358" s="486"/>
      <c r="WJX358" s="487"/>
      <c r="WJY358" s="485"/>
      <c r="WJZ358" s="486"/>
      <c r="WKA358" s="486"/>
      <c r="WKB358" s="486"/>
      <c r="WKC358" s="486"/>
      <c r="WKD358" s="486"/>
      <c r="WKE358" s="486"/>
      <c r="WKF358" s="487"/>
      <c r="WKG358" s="485"/>
      <c r="WKH358" s="486"/>
      <c r="WKI358" s="486"/>
      <c r="WKJ358" s="486"/>
      <c r="WKK358" s="486"/>
      <c r="WKL358" s="486"/>
      <c r="WKM358" s="486"/>
      <c r="WKN358" s="487"/>
      <c r="WKO358" s="485"/>
      <c r="WKP358" s="486"/>
      <c r="WKQ358" s="486"/>
      <c r="WKR358" s="486"/>
      <c r="WKS358" s="486"/>
      <c r="WKT358" s="486"/>
      <c r="WKU358" s="486"/>
      <c r="WKV358" s="487"/>
      <c r="WKW358" s="485"/>
      <c r="WKX358" s="486"/>
      <c r="WKY358" s="486"/>
      <c r="WKZ358" s="486"/>
      <c r="WLA358" s="486"/>
      <c r="WLB358" s="486"/>
      <c r="WLC358" s="486"/>
      <c r="WLD358" s="487"/>
      <c r="WLE358" s="485"/>
      <c r="WLF358" s="486"/>
      <c r="WLG358" s="486"/>
      <c r="WLH358" s="486"/>
      <c r="WLI358" s="486"/>
      <c r="WLJ358" s="486"/>
      <c r="WLK358" s="486"/>
      <c r="WLL358" s="487"/>
      <c r="WLM358" s="485"/>
      <c r="WLN358" s="486"/>
      <c r="WLO358" s="486"/>
      <c r="WLP358" s="486"/>
      <c r="WLQ358" s="486"/>
      <c r="WLR358" s="486"/>
      <c r="WLS358" s="486"/>
      <c r="WLT358" s="487"/>
      <c r="WLU358" s="485"/>
      <c r="WLV358" s="486"/>
      <c r="WLW358" s="486"/>
      <c r="WLX358" s="486"/>
      <c r="WLY358" s="486"/>
      <c r="WLZ358" s="486"/>
      <c r="WMA358" s="486"/>
      <c r="WMB358" s="487"/>
      <c r="WMC358" s="485"/>
      <c r="WMD358" s="486"/>
      <c r="WME358" s="486"/>
      <c r="WMF358" s="486"/>
      <c r="WMG358" s="486"/>
      <c r="WMH358" s="486"/>
      <c r="WMI358" s="486"/>
      <c r="WMJ358" s="487"/>
      <c r="WMK358" s="485"/>
      <c r="WML358" s="486"/>
      <c r="WMM358" s="486"/>
      <c r="WMN358" s="486"/>
      <c r="WMO358" s="486"/>
      <c r="WMP358" s="486"/>
      <c r="WMQ358" s="486"/>
      <c r="WMR358" s="487"/>
      <c r="WMS358" s="485"/>
      <c r="WMT358" s="486"/>
      <c r="WMU358" s="486"/>
      <c r="WMV358" s="486"/>
      <c r="WMW358" s="486"/>
      <c r="WMX358" s="486"/>
      <c r="WMY358" s="486"/>
      <c r="WMZ358" s="487"/>
      <c r="WNA358" s="485"/>
      <c r="WNB358" s="486"/>
      <c r="WNC358" s="486"/>
      <c r="WND358" s="486"/>
      <c r="WNE358" s="486"/>
      <c r="WNF358" s="486"/>
      <c r="WNG358" s="486"/>
      <c r="WNH358" s="487"/>
      <c r="WNI358" s="485"/>
      <c r="WNJ358" s="486"/>
      <c r="WNK358" s="486"/>
      <c r="WNL358" s="486"/>
      <c r="WNM358" s="486"/>
      <c r="WNN358" s="486"/>
      <c r="WNO358" s="486"/>
      <c r="WNP358" s="487"/>
      <c r="WNQ358" s="485"/>
      <c r="WNR358" s="486"/>
      <c r="WNS358" s="486"/>
      <c r="WNT358" s="486"/>
      <c r="WNU358" s="486"/>
      <c r="WNV358" s="486"/>
      <c r="WNW358" s="486"/>
      <c r="WNX358" s="487"/>
      <c r="WNY358" s="485"/>
      <c r="WNZ358" s="486"/>
      <c r="WOA358" s="486"/>
      <c r="WOB358" s="486"/>
      <c r="WOC358" s="486"/>
      <c r="WOD358" s="486"/>
      <c r="WOE358" s="486"/>
      <c r="WOF358" s="487"/>
      <c r="WOG358" s="485"/>
      <c r="WOH358" s="486"/>
      <c r="WOI358" s="486"/>
      <c r="WOJ358" s="486"/>
      <c r="WOK358" s="486"/>
      <c r="WOL358" s="486"/>
      <c r="WOM358" s="486"/>
      <c r="WON358" s="487"/>
      <c r="WOO358" s="485"/>
      <c r="WOP358" s="486"/>
      <c r="WOQ358" s="486"/>
      <c r="WOR358" s="486"/>
      <c r="WOS358" s="486"/>
      <c r="WOT358" s="486"/>
      <c r="WOU358" s="486"/>
      <c r="WOV358" s="487"/>
      <c r="WOW358" s="485"/>
      <c r="WOX358" s="486"/>
      <c r="WOY358" s="486"/>
      <c r="WOZ358" s="486"/>
      <c r="WPA358" s="486"/>
      <c r="WPB358" s="486"/>
      <c r="WPC358" s="486"/>
      <c r="WPD358" s="487"/>
      <c r="WPE358" s="485"/>
      <c r="WPF358" s="486"/>
      <c r="WPG358" s="486"/>
      <c r="WPH358" s="486"/>
      <c r="WPI358" s="486"/>
      <c r="WPJ358" s="486"/>
      <c r="WPK358" s="486"/>
      <c r="WPL358" s="487"/>
      <c r="WPM358" s="485"/>
      <c r="WPN358" s="486"/>
      <c r="WPO358" s="486"/>
      <c r="WPP358" s="486"/>
      <c r="WPQ358" s="486"/>
      <c r="WPR358" s="486"/>
      <c r="WPS358" s="486"/>
      <c r="WPT358" s="487"/>
      <c r="WPU358" s="485"/>
      <c r="WPV358" s="486"/>
      <c r="WPW358" s="486"/>
      <c r="WPX358" s="486"/>
      <c r="WPY358" s="486"/>
      <c r="WPZ358" s="486"/>
      <c r="WQA358" s="486"/>
      <c r="WQB358" s="487"/>
      <c r="WQC358" s="485"/>
      <c r="WQD358" s="486"/>
      <c r="WQE358" s="486"/>
      <c r="WQF358" s="486"/>
      <c r="WQG358" s="486"/>
      <c r="WQH358" s="486"/>
      <c r="WQI358" s="486"/>
      <c r="WQJ358" s="487"/>
      <c r="WQK358" s="485"/>
      <c r="WQL358" s="486"/>
      <c r="WQM358" s="486"/>
      <c r="WQN358" s="486"/>
      <c r="WQO358" s="486"/>
      <c r="WQP358" s="486"/>
      <c r="WQQ358" s="486"/>
      <c r="WQR358" s="487"/>
      <c r="WQS358" s="485"/>
      <c r="WQT358" s="486"/>
      <c r="WQU358" s="486"/>
      <c r="WQV358" s="486"/>
      <c r="WQW358" s="486"/>
      <c r="WQX358" s="486"/>
      <c r="WQY358" s="486"/>
      <c r="WQZ358" s="487"/>
      <c r="WRA358" s="485"/>
      <c r="WRB358" s="486"/>
      <c r="WRC358" s="486"/>
      <c r="WRD358" s="486"/>
      <c r="WRE358" s="486"/>
      <c r="WRF358" s="486"/>
      <c r="WRG358" s="486"/>
      <c r="WRH358" s="487"/>
      <c r="WRI358" s="485"/>
      <c r="WRJ358" s="486"/>
      <c r="WRK358" s="486"/>
      <c r="WRL358" s="486"/>
      <c r="WRM358" s="486"/>
      <c r="WRN358" s="486"/>
      <c r="WRO358" s="486"/>
      <c r="WRP358" s="487"/>
      <c r="WRQ358" s="485"/>
      <c r="WRR358" s="486"/>
      <c r="WRS358" s="486"/>
      <c r="WRT358" s="486"/>
      <c r="WRU358" s="486"/>
      <c r="WRV358" s="486"/>
      <c r="WRW358" s="486"/>
      <c r="WRX358" s="487"/>
      <c r="WRY358" s="485"/>
      <c r="WRZ358" s="486"/>
      <c r="WSA358" s="486"/>
      <c r="WSB358" s="486"/>
      <c r="WSC358" s="486"/>
      <c r="WSD358" s="486"/>
      <c r="WSE358" s="486"/>
      <c r="WSF358" s="487"/>
      <c r="WSG358" s="485"/>
      <c r="WSH358" s="486"/>
      <c r="WSI358" s="486"/>
      <c r="WSJ358" s="486"/>
      <c r="WSK358" s="486"/>
      <c r="WSL358" s="486"/>
      <c r="WSM358" s="486"/>
      <c r="WSN358" s="487"/>
      <c r="WSO358" s="485"/>
      <c r="WSP358" s="486"/>
      <c r="WSQ358" s="486"/>
      <c r="WSR358" s="486"/>
      <c r="WSS358" s="486"/>
      <c r="WST358" s="486"/>
      <c r="WSU358" s="486"/>
      <c r="WSV358" s="487"/>
      <c r="WSW358" s="485"/>
      <c r="WSX358" s="486"/>
      <c r="WSY358" s="486"/>
      <c r="WSZ358" s="486"/>
      <c r="WTA358" s="486"/>
      <c r="WTB358" s="486"/>
      <c r="WTC358" s="486"/>
      <c r="WTD358" s="487"/>
      <c r="WTE358" s="485"/>
      <c r="WTF358" s="486"/>
      <c r="WTG358" s="486"/>
      <c r="WTH358" s="486"/>
      <c r="WTI358" s="486"/>
      <c r="WTJ358" s="486"/>
      <c r="WTK358" s="486"/>
      <c r="WTL358" s="487"/>
      <c r="WTM358" s="485"/>
      <c r="WTN358" s="486"/>
      <c r="WTO358" s="486"/>
      <c r="WTP358" s="486"/>
      <c r="WTQ358" s="486"/>
      <c r="WTR358" s="486"/>
      <c r="WTS358" s="486"/>
      <c r="WTT358" s="487"/>
      <c r="WTU358" s="485"/>
      <c r="WTV358" s="486"/>
      <c r="WTW358" s="486"/>
      <c r="WTX358" s="486"/>
      <c r="WTY358" s="486"/>
      <c r="WTZ358" s="486"/>
      <c r="WUA358" s="486"/>
      <c r="WUB358" s="487"/>
      <c r="WUC358" s="485"/>
      <c r="WUD358" s="486"/>
      <c r="WUE358" s="486"/>
      <c r="WUF358" s="486"/>
      <c r="WUG358" s="486"/>
      <c r="WUH358" s="486"/>
      <c r="WUI358" s="486"/>
      <c r="WUJ358" s="487"/>
      <c r="WUK358" s="485"/>
      <c r="WUL358" s="486"/>
      <c r="WUM358" s="486"/>
      <c r="WUN358" s="486"/>
      <c r="WUO358" s="486"/>
      <c r="WUP358" s="486"/>
      <c r="WUQ358" s="486"/>
      <c r="WUR358" s="487"/>
      <c r="WUS358" s="485"/>
      <c r="WUT358" s="486"/>
      <c r="WUU358" s="486"/>
      <c r="WUV358" s="486"/>
      <c r="WUW358" s="486"/>
      <c r="WUX358" s="486"/>
      <c r="WUY358" s="486"/>
      <c r="WUZ358" s="487"/>
      <c r="WVA358" s="485"/>
      <c r="WVB358" s="486"/>
      <c r="WVC358" s="486"/>
      <c r="WVD358" s="486"/>
      <c r="WVE358" s="486"/>
      <c r="WVF358" s="486"/>
      <c r="WVG358" s="486"/>
      <c r="WVH358" s="487"/>
      <c r="WVI358" s="485"/>
      <c r="WVJ358" s="486"/>
      <c r="WVK358" s="486"/>
      <c r="WVL358" s="486"/>
      <c r="WVM358" s="486"/>
      <c r="WVN358" s="486"/>
      <c r="WVO358" s="486"/>
      <c r="WVP358" s="487"/>
      <c r="WVQ358" s="485"/>
      <c r="WVR358" s="486"/>
      <c r="WVS358" s="486"/>
      <c r="WVT358" s="486"/>
      <c r="WVU358" s="486"/>
      <c r="WVV358" s="486"/>
      <c r="WVW358" s="486"/>
      <c r="WVX358" s="487"/>
      <c r="WVY358" s="485"/>
      <c r="WVZ358" s="486"/>
      <c r="WWA358" s="486"/>
      <c r="WWB358" s="486"/>
      <c r="WWC358" s="486"/>
      <c r="WWD358" s="486"/>
      <c r="WWE358" s="486"/>
      <c r="WWF358" s="487"/>
      <c r="WWG358" s="485"/>
      <c r="WWH358" s="486"/>
      <c r="WWI358" s="486"/>
      <c r="WWJ358" s="486"/>
      <c r="WWK358" s="486"/>
      <c r="WWL358" s="486"/>
      <c r="WWM358" s="486"/>
      <c r="WWN358" s="487"/>
      <c r="WWO358" s="485"/>
      <c r="WWP358" s="486"/>
      <c r="WWQ358" s="486"/>
      <c r="WWR358" s="486"/>
      <c r="WWS358" s="486"/>
      <c r="WWT358" s="486"/>
      <c r="WWU358" s="486"/>
      <c r="WWV358" s="487"/>
      <c r="WWW358" s="485"/>
      <c r="WWX358" s="486"/>
      <c r="WWY358" s="486"/>
      <c r="WWZ358" s="486"/>
      <c r="WXA358" s="486"/>
      <c r="WXB358" s="486"/>
      <c r="WXC358" s="486"/>
      <c r="WXD358" s="487"/>
      <c r="WXE358" s="485"/>
      <c r="WXF358" s="486"/>
      <c r="WXG358" s="486"/>
      <c r="WXH358" s="486"/>
      <c r="WXI358" s="486"/>
      <c r="WXJ358" s="486"/>
      <c r="WXK358" s="486"/>
      <c r="WXL358" s="487"/>
      <c r="WXM358" s="485"/>
      <c r="WXN358" s="486"/>
      <c r="WXO358" s="486"/>
      <c r="WXP358" s="486"/>
      <c r="WXQ358" s="486"/>
      <c r="WXR358" s="486"/>
      <c r="WXS358" s="486"/>
      <c r="WXT358" s="487"/>
      <c r="WXU358" s="485"/>
      <c r="WXV358" s="486"/>
      <c r="WXW358" s="486"/>
      <c r="WXX358" s="486"/>
      <c r="WXY358" s="486"/>
      <c r="WXZ358" s="486"/>
      <c r="WYA358" s="486"/>
      <c r="WYB358" s="487"/>
      <c r="WYC358" s="485"/>
      <c r="WYD358" s="486"/>
      <c r="WYE358" s="486"/>
      <c r="WYF358" s="486"/>
      <c r="WYG358" s="486"/>
      <c r="WYH358" s="486"/>
      <c r="WYI358" s="486"/>
      <c r="WYJ358" s="487"/>
      <c r="WYK358" s="485"/>
      <c r="WYL358" s="486"/>
      <c r="WYM358" s="486"/>
      <c r="WYN358" s="486"/>
      <c r="WYO358" s="486"/>
      <c r="WYP358" s="486"/>
      <c r="WYQ358" s="486"/>
      <c r="WYR358" s="487"/>
      <c r="WYS358" s="485"/>
      <c r="WYT358" s="486"/>
      <c r="WYU358" s="486"/>
      <c r="WYV358" s="486"/>
      <c r="WYW358" s="486"/>
      <c r="WYX358" s="486"/>
      <c r="WYY358" s="486"/>
      <c r="WYZ358" s="487"/>
      <c r="WZA358" s="485"/>
      <c r="WZB358" s="486"/>
      <c r="WZC358" s="486"/>
      <c r="WZD358" s="486"/>
      <c r="WZE358" s="486"/>
      <c r="WZF358" s="486"/>
      <c r="WZG358" s="486"/>
      <c r="WZH358" s="487"/>
      <c r="WZI358" s="485"/>
      <c r="WZJ358" s="486"/>
      <c r="WZK358" s="486"/>
      <c r="WZL358" s="486"/>
      <c r="WZM358" s="486"/>
      <c r="WZN358" s="486"/>
      <c r="WZO358" s="486"/>
      <c r="WZP358" s="487"/>
      <c r="WZQ358" s="485"/>
      <c r="WZR358" s="486"/>
      <c r="WZS358" s="486"/>
      <c r="WZT358" s="486"/>
      <c r="WZU358" s="486"/>
      <c r="WZV358" s="486"/>
      <c r="WZW358" s="486"/>
      <c r="WZX358" s="487"/>
      <c r="WZY358" s="485"/>
      <c r="WZZ358" s="486"/>
      <c r="XAA358" s="486"/>
      <c r="XAB358" s="486"/>
      <c r="XAC358" s="486"/>
      <c r="XAD358" s="486"/>
      <c r="XAE358" s="486"/>
      <c r="XAF358" s="487"/>
      <c r="XAG358" s="485"/>
      <c r="XAH358" s="486"/>
      <c r="XAI358" s="486"/>
      <c r="XAJ358" s="486"/>
      <c r="XAK358" s="486"/>
      <c r="XAL358" s="486"/>
      <c r="XAM358" s="486"/>
      <c r="XAN358" s="487"/>
      <c r="XAO358" s="485"/>
      <c r="XAP358" s="486"/>
      <c r="XAQ358" s="486"/>
      <c r="XAR358" s="486"/>
      <c r="XAS358" s="486"/>
      <c r="XAT358" s="486"/>
      <c r="XAU358" s="486"/>
      <c r="XAV358" s="487"/>
      <c r="XAW358" s="485"/>
      <c r="XAX358" s="486"/>
      <c r="XAY358" s="486"/>
      <c r="XAZ358" s="486"/>
      <c r="XBA358" s="486"/>
      <c r="XBB358" s="486"/>
      <c r="XBC358" s="486"/>
      <c r="XBD358" s="487"/>
      <c r="XBE358" s="485"/>
      <c r="XBF358" s="486"/>
      <c r="XBG358" s="486"/>
      <c r="XBH358" s="486"/>
      <c r="XBI358" s="486"/>
      <c r="XBJ358" s="486"/>
      <c r="XBK358" s="486"/>
      <c r="XBL358" s="487"/>
      <c r="XBM358" s="485"/>
      <c r="XBN358" s="486"/>
      <c r="XBO358" s="486"/>
      <c r="XBP358" s="486"/>
      <c r="XBQ358" s="486"/>
      <c r="XBR358" s="486"/>
      <c r="XBS358" s="486"/>
      <c r="XBT358" s="487"/>
      <c r="XBU358" s="485"/>
      <c r="XBV358" s="486"/>
      <c r="XBW358" s="486"/>
      <c r="XBX358" s="486"/>
      <c r="XBY358" s="486"/>
      <c r="XBZ358" s="486"/>
      <c r="XCA358" s="486"/>
      <c r="XCB358" s="487"/>
      <c r="XCC358" s="485"/>
      <c r="XCD358" s="486"/>
      <c r="XCE358" s="486"/>
      <c r="XCF358" s="486"/>
      <c r="XCG358" s="486"/>
      <c r="XCH358" s="486"/>
      <c r="XCI358" s="486"/>
      <c r="XCJ358" s="487"/>
      <c r="XCK358" s="485"/>
      <c r="XCL358" s="486"/>
      <c r="XCM358" s="486"/>
      <c r="XCN358" s="486"/>
      <c r="XCO358" s="486"/>
      <c r="XCP358" s="486"/>
      <c r="XCQ358" s="486"/>
      <c r="XCR358" s="487"/>
      <c r="XCS358" s="485"/>
      <c r="XCT358" s="486"/>
      <c r="XCU358" s="486"/>
      <c r="XCV358" s="486"/>
      <c r="XCW358" s="486"/>
      <c r="XCX358" s="486"/>
      <c r="XCY358" s="486"/>
      <c r="XCZ358" s="487"/>
      <c r="XDA358" s="485"/>
      <c r="XDB358" s="486"/>
      <c r="XDC358" s="486"/>
      <c r="XDD358" s="486"/>
      <c r="XDE358" s="486"/>
      <c r="XDF358" s="486"/>
      <c r="XDG358" s="486"/>
      <c r="XDH358" s="487"/>
      <c r="XDI358" s="485"/>
      <c r="XDJ358" s="486"/>
      <c r="XDK358" s="486"/>
      <c r="XDL358" s="486"/>
      <c r="XDM358" s="486"/>
      <c r="XDN358" s="486"/>
      <c r="XDO358" s="486"/>
      <c r="XDP358" s="487"/>
      <c r="XDQ358" s="485"/>
      <c r="XDR358" s="486"/>
      <c r="XDS358" s="486"/>
      <c r="XDT358" s="486"/>
      <c r="XDU358" s="486"/>
      <c r="XDV358" s="486"/>
      <c r="XDW358" s="486"/>
      <c r="XDX358" s="487"/>
      <c r="XDY358" s="485"/>
      <c r="XDZ358" s="486"/>
      <c r="XEA358" s="486"/>
      <c r="XEB358" s="486"/>
      <c r="XEC358" s="486"/>
      <c r="XED358" s="486"/>
      <c r="XEE358" s="486"/>
      <c r="XEF358" s="487"/>
      <c r="XEG358" s="485"/>
      <c r="XEH358" s="486"/>
      <c r="XEI358" s="486"/>
      <c r="XEJ358" s="486"/>
      <c r="XEK358" s="486"/>
      <c r="XEL358" s="486"/>
      <c r="XEM358" s="486"/>
      <c r="XEN358" s="487"/>
      <c r="XEO358" s="485"/>
      <c r="XEP358" s="486"/>
      <c r="XEQ358" s="486"/>
      <c r="XER358" s="486"/>
      <c r="XES358" s="486"/>
      <c r="XET358" s="486"/>
      <c r="XEU358" s="486"/>
      <c r="XEV358" s="487"/>
      <c r="XEW358" s="485"/>
      <c r="XEX358" s="486"/>
      <c r="XEY358" s="486"/>
      <c r="XEZ358" s="486"/>
      <c r="XFA358" s="486"/>
      <c r="XFB358" s="486"/>
      <c r="XFC358" s="486"/>
      <c r="XFD358" s="487"/>
    </row>
    <row r="359" spans="1:16384" s="433" customFormat="1" ht="15" outlineLevel="1" x14ac:dyDescent="0.25">
      <c r="A359" s="699" t="s">
        <v>10061</v>
      </c>
      <c r="B359" s="700"/>
      <c r="C359" s="488"/>
      <c r="D359" s="488"/>
      <c r="E359" s="488"/>
      <c r="F359" s="488"/>
      <c r="G359" s="488"/>
      <c r="H359" s="488"/>
      <c r="I359" s="699" t="s">
        <v>10061</v>
      </c>
      <c r="J359" s="700"/>
      <c r="K359" s="488"/>
      <c r="L359" s="488"/>
      <c r="M359" s="488"/>
      <c r="N359" s="488"/>
      <c r="O359" s="488"/>
      <c r="P359" s="488"/>
      <c r="Q359" s="699" t="s">
        <v>10061</v>
      </c>
      <c r="R359" s="700"/>
      <c r="S359" s="488"/>
      <c r="T359" s="488"/>
      <c r="U359" s="488"/>
      <c r="V359" s="488"/>
      <c r="W359" s="488"/>
      <c r="X359" s="488"/>
      <c r="Y359" s="699" t="s">
        <v>10061</v>
      </c>
      <c r="Z359" s="700"/>
      <c r="AA359" s="488"/>
      <c r="AB359" s="488"/>
      <c r="AC359" s="488"/>
      <c r="AD359" s="488"/>
      <c r="AE359" s="488"/>
      <c r="AF359" s="488"/>
      <c r="AG359" s="699" t="s">
        <v>10061</v>
      </c>
      <c r="AH359" s="700"/>
      <c r="AI359" s="488"/>
      <c r="AJ359" s="488"/>
      <c r="AK359" s="488"/>
      <c r="AL359" s="488"/>
      <c r="AM359" s="488"/>
      <c r="AN359" s="488"/>
      <c r="AO359" s="699" t="s">
        <v>10061</v>
      </c>
      <c r="AP359" s="700"/>
      <c r="AQ359" s="488"/>
      <c r="AR359" s="488"/>
      <c r="AS359" s="488"/>
      <c r="AT359" s="488"/>
      <c r="AU359" s="488"/>
      <c r="AV359" s="488"/>
      <c r="AW359" s="699" t="s">
        <v>10061</v>
      </c>
      <c r="AX359" s="700"/>
      <c r="AY359" s="488"/>
      <c r="AZ359" s="488"/>
      <c r="BA359" s="488"/>
      <c r="BB359" s="488"/>
      <c r="BC359" s="488"/>
      <c r="BD359" s="488"/>
      <c r="BE359" s="699" t="s">
        <v>10061</v>
      </c>
      <c r="BF359" s="700"/>
      <c r="BG359" s="488"/>
      <c r="BH359" s="488"/>
      <c r="BI359" s="488"/>
      <c r="BJ359" s="488"/>
      <c r="BK359" s="488"/>
      <c r="BL359" s="488"/>
      <c r="BM359" s="699" t="s">
        <v>10061</v>
      </c>
      <c r="BN359" s="700"/>
      <c r="BO359" s="488"/>
      <c r="BP359" s="488"/>
      <c r="BQ359" s="488"/>
      <c r="BR359" s="488"/>
      <c r="BS359" s="488"/>
      <c r="BT359" s="488"/>
      <c r="BU359" s="699" t="s">
        <v>10061</v>
      </c>
      <c r="BV359" s="700"/>
      <c r="BW359" s="488"/>
      <c r="BX359" s="488"/>
      <c r="BY359" s="488"/>
      <c r="BZ359" s="488"/>
      <c r="CA359" s="488"/>
      <c r="CB359" s="488"/>
      <c r="CC359" s="699" t="s">
        <v>10061</v>
      </c>
      <c r="CD359" s="700"/>
      <c r="CE359" s="488"/>
      <c r="CF359" s="488"/>
      <c r="CG359" s="488"/>
      <c r="CH359" s="488"/>
      <c r="CI359" s="488"/>
      <c r="CJ359" s="488"/>
      <c r="CK359" s="699" t="s">
        <v>10061</v>
      </c>
      <c r="CL359" s="700"/>
      <c r="CM359" s="488"/>
      <c r="CN359" s="488"/>
      <c r="CO359" s="488"/>
      <c r="CP359" s="488"/>
      <c r="CQ359" s="488"/>
      <c r="CR359" s="488"/>
      <c r="CS359" s="699" t="s">
        <v>10061</v>
      </c>
      <c r="CT359" s="700"/>
      <c r="CU359" s="488"/>
      <c r="CV359" s="488"/>
      <c r="CW359" s="488"/>
      <c r="CX359" s="488"/>
      <c r="CY359" s="488"/>
      <c r="CZ359" s="488"/>
      <c r="DA359" s="699" t="s">
        <v>10061</v>
      </c>
      <c r="DB359" s="700"/>
      <c r="DC359" s="488"/>
      <c r="DD359" s="488"/>
      <c r="DE359" s="488"/>
      <c r="DF359" s="488"/>
      <c r="DG359" s="488"/>
      <c r="DH359" s="488"/>
      <c r="DI359" s="699" t="s">
        <v>10061</v>
      </c>
      <c r="DJ359" s="700"/>
      <c r="DK359" s="488"/>
      <c r="DL359" s="488"/>
      <c r="DM359" s="488"/>
      <c r="DN359" s="488"/>
      <c r="DO359" s="488"/>
      <c r="DP359" s="488"/>
      <c r="DQ359" s="699" t="s">
        <v>10061</v>
      </c>
      <c r="DR359" s="700"/>
      <c r="DS359" s="488"/>
      <c r="DT359" s="488"/>
      <c r="DU359" s="488"/>
      <c r="DV359" s="488"/>
      <c r="DW359" s="488"/>
      <c r="DX359" s="488"/>
      <c r="DY359" s="699" t="s">
        <v>10061</v>
      </c>
      <c r="DZ359" s="700"/>
      <c r="EA359" s="488"/>
      <c r="EB359" s="488"/>
      <c r="EC359" s="488"/>
      <c r="ED359" s="488"/>
      <c r="EE359" s="488"/>
      <c r="EF359" s="488"/>
      <c r="EG359" s="699" t="s">
        <v>10061</v>
      </c>
      <c r="EH359" s="700"/>
      <c r="EI359" s="488"/>
      <c r="EJ359" s="488"/>
      <c r="EK359" s="488"/>
      <c r="EL359" s="488"/>
      <c r="EM359" s="488"/>
      <c r="EN359" s="488"/>
      <c r="EO359" s="699" t="s">
        <v>10061</v>
      </c>
      <c r="EP359" s="700"/>
      <c r="EQ359" s="488"/>
      <c r="ER359" s="488"/>
      <c r="ES359" s="488"/>
      <c r="ET359" s="488"/>
      <c r="EU359" s="488"/>
      <c r="EV359" s="488"/>
      <c r="EW359" s="699" t="s">
        <v>10061</v>
      </c>
      <c r="EX359" s="700"/>
      <c r="EY359" s="488"/>
      <c r="EZ359" s="488"/>
      <c r="FA359" s="488"/>
      <c r="FB359" s="488"/>
      <c r="FC359" s="488"/>
      <c r="FD359" s="488"/>
      <c r="FE359" s="699" t="s">
        <v>10061</v>
      </c>
      <c r="FF359" s="700"/>
      <c r="FG359" s="488"/>
      <c r="FH359" s="488"/>
      <c r="FI359" s="488"/>
      <c r="FJ359" s="488"/>
      <c r="FK359" s="488"/>
      <c r="FL359" s="488"/>
      <c r="FM359" s="699" t="s">
        <v>10061</v>
      </c>
      <c r="FN359" s="700"/>
      <c r="FO359" s="488"/>
      <c r="FP359" s="488"/>
      <c r="FQ359" s="488"/>
      <c r="FR359" s="488"/>
      <c r="FS359" s="488"/>
      <c r="FT359" s="488"/>
      <c r="FU359" s="699" t="s">
        <v>10061</v>
      </c>
      <c r="FV359" s="700"/>
      <c r="FW359" s="488"/>
      <c r="FX359" s="488"/>
      <c r="FY359" s="488"/>
      <c r="FZ359" s="488"/>
      <c r="GA359" s="488"/>
      <c r="GB359" s="488"/>
      <c r="GC359" s="699" t="s">
        <v>10061</v>
      </c>
      <c r="GD359" s="700"/>
      <c r="GE359" s="488"/>
      <c r="GF359" s="488"/>
      <c r="GG359" s="488"/>
      <c r="GH359" s="488"/>
      <c r="GI359" s="488"/>
      <c r="GJ359" s="488"/>
      <c r="GK359" s="699" t="s">
        <v>10061</v>
      </c>
      <c r="GL359" s="700"/>
      <c r="GM359" s="488"/>
      <c r="GN359" s="488"/>
      <c r="GO359" s="488"/>
      <c r="GP359" s="488"/>
      <c r="GQ359" s="488"/>
      <c r="GR359" s="488"/>
      <c r="GS359" s="699" t="s">
        <v>10061</v>
      </c>
      <c r="GT359" s="700"/>
      <c r="GU359" s="488"/>
      <c r="GV359" s="488"/>
      <c r="GW359" s="488"/>
      <c r="GX359" s="488"/>
      <c r="GY359" s="488"/>
      <c r="GZ359" s="488"/>
      <c r="HA359" s="699" t="s">
        <v>10061</v>
      </c>
      <c r="HB359" s="700"/>
      <c r="HC359" s="488"/>
      <c r="HD359" s="488"/>
      <c r="HE359" s="488"/>
      <c r="HF359" s="488"/>
      <c r="HG359" s="488"/>
      <c r="HH359" s="488"/>
      <c r="HI359" s="699" t="s">
        <v>10061</v>
      </c>
      <c r="HJ359" s="700"/>
      <c r="HK359" s="488"/>
      <c r="HL359" s="488"/>
      <c r="HM359" s="488"/>
      <c r="HN359" s="488"/>
      <c r="HO359" s="488"/>
      <c r="HP359" s="488"/>
      <c r="HQ359" s="699" t="s">
        <v>10061</v>
      </c>
      <c r="HR359" s="700"/>
      <c r="HS359" s="488"/>
      <c r="HT359" s="488"/>
      <c r="HU359" s="488"/>
      <c r="HV359" s="488"/>
      <c r="HW359" s="488"/>
      <c r="HX359" s="488"/>
      <c r="HY359" s="699" t="s">
        <v>10061</v>
      </c>
      <c r="HZ359" s="700"/>
      <c r="IA359" s="488"/>
      <c r="IB359" s="488"/>
      <c r="IC359" s="488"/>
      <c r="ID359" s="488"/>
      <c r="IE359" s="488"/>
      <c r="IF359" s="488"/>
      <c r="IG359" s="699" t="s">
        <v>10061</v>
      </c>
      <c r="IH359" s="700"/>
      <c r="II359" s="488"/>
      <c r="IJ359" s="488"/>
      <c r="IK359" s="488"/>
      <c r="IL359" s="488"/>
      <c r="IM359" s="488"/>
      <c r="IN359" s="488"/>
      <c r="IO359" s="699" t="s">
        <v>10061</v>
      </c>
      <c r="IP359" s="700"/>
      <c r="IQ359" s="488"/>
      <c r="IR359" s="488"/>
      <c r="IS359" s="488"/>
      <c r="IT359" s="488"/>
      <c r="IU359" s="488"/>
      <c r="IV359" s="488"/>
      <c r="IW359" s="699" t="s">
        <v>10061</v>
      </c>
      <c r="IX359" s="700"/>
      <c r="IY359" s="488"/>
      <c r="IZ359" s="488"/>
      <c r="JA359" s="488"/>
      <c r="JB359" s="488"/>
      <c r="JC359" s="488"/>
      <c r="JD359" s="488"/>
      <c r="JE359" s="699" t="s">
        <v>10061</v>
      </c>
      <c r="JF359" s="700"/>
      <c r="JG359" s="488"/>
      <c r="JH359" s="488"/>
      <c r="JI359" s="488"/>
      <c r="JJ359" s="488"/>
      <c r="JK359" s="488"/>
      <c r="JL359" s="488"/>
      <c r="JM359" s="699" t="s">
        <v>10061</v>
      </c>
      <c r="JN359" s="700"/>
      <c r="JO359" s="488"/>
      <c r="JP359" s="488"/>
      <c r="JQ359" s="488"/>
      <c r="JR359" s="488"/>
      <c r="JS359" s="488"/>
      <c r="JT359" s="488"/>
      <c r="JU359" s="699" t="s">
        <v>10061</v>
      </c>
      <c r="JV359" s="700"/>
      <c r="JW359" s="488"/>
      <c r="JX359" s="488"/>
      <c r="JY359" s="488"/>
      <c r="JZ359" s="488"/>
      <c r="KA359" s="488"/>
      <c r="KB359" s="488"/>
      <c r="KC359" s="699" t="s">
        <v>10061</v>
      </c>
      <c r="KD359" s="700"/>
      <c r="KE359" s="488"/>
      <c r="KF359" s="488"/>
      <c r="KG359" s="488"/>
      <c r="KH359" s="488"/>
      <c r="KI359" s="488"/>
      <c r="KJ359" s="488"/>
      <c r="KK359" s="699" t="s">
        <v>10061</v>
      </c>
      <c r="KL359" s="700"/>
      <c r="KM359" s="488"/>
      <c r="KN359" s="488"/>
      <c r="KO359" s="488"/>
      <c r="KP359" s="488"/>
      <c r="KQ359" s="488"/>
      <c r="KR359" s="488"/>
      <c r="KS359" s="699" t="s">
        <v>10061</v>
      </c>
      <c r="KT359" s="700"/>
      <c r="KU359" s="488"/>
      <c r="KV359" s="488"/>
      <c r="KW359" s="488"/>
      <c r="KX359" s="488"/>
      <c r="KY359" s="488"/>
      <c r="KZ359" s="488"/>
      <c r="LA359" s="699" t="s">
        <v>10061</v>
      </c>
      <c r="LB359" s="700"/>
      <c r="LC359" s="488"/>
      <c r="LD359" s="488"/>
      <c r="LE359" s="488"/>
      <c r="LF359" s="488"/>
      <c r="LG359" s="488"/>
      <c r="LH359" s="488"/>
      <c r="LI359" s="699" t="s">
        <v>10061</v>
      </c>
      <c r="LJ359" s="700"/>
      <c r="LK359" s="488"/>
      <c r="LL359" s="488"/>
      <c r="LM359" s="488"/>
      <c r="LN359" s="488"/>
      <c r="LO359" s="488"/>
      <c r="LP359" s="488"/>
      <c r="LQ359" s="699" t="s">
        <v>10061</v>
      </c>
      <c r="LR359" s="700"/>
      <c r="LS359" s="488"/>
      <c r="LT359" s="488"/>
      <c r="LU359" s="488"/>
      <c r="LV359" s="488"/>
      <c r="LW359" s="488"/>
      <c r="LX359" s="488"/>
      <c r="LY359" s="699" t="s">
        <v>10061</v>
      </c>
      <c r="LZ359" s="700"/>
      <c r="MA359" s="488"/>
      <c r="MB359" s="488"/>
      <c r="MC359" s="488"/>
      <c r="MD359" s="488"/>
      <c r="ME359" s="488"/>
      <c r="MF359" s="488"/>
      <c r="MG359" s="699" t="s">
        <v>10061</v>
      </c>
      <c r="MH359" s="700"/>
      <c r="MI359" s="488"/>
      <c r="MJ359" s="488"/>
      <c r="MK359" s="488"/>
      <c r="ML359" s="488"/>
      <c r="MM359" s="488"/>
      <c r="MN359" s="488"/>
      <c r="MO359" s="699" t="s">
        <v>10061</v>
      </c>
      <c r="MP359" s="700"/>
      <c r="MQ359" s="488"/>
      <c r="MR359" s="488"/>
      <c r="MS359" s="488"/>
      <c r="MT359" s="488"/>
      <c r="MU359" s="488"/>
      <c r="MV359" s="488"/>
      <c r="MW359" s="699" t="s">
        <v>10061</v>
      </c>
      <c r="MX359" s="700"/>
      <c r="MY359" s="488"/>
      <c r="MZ359" s="488"/>
      <c r="NA359" s="488"/>
      <c r="NB359" s="488"/>
      <c r="NC359" s="488"/>
      <c r="ND359" s="488"/>
      <c r="NE359" s="699" t="s">
        <v>10061</v>
      </c>
      <c r="NF359" s="700"/>
      <c r="NG359" s="488"/>
      <c r="NH359" s="488"/>
      <c r="NI359" s="488"/>
      <c r="NJ359" s="488"/>
      <c r="NK359" s="488"/>
      <c r="NL359" s="488"/>
      <c r="NM359" s="699" t="s">
        <v>10061</v>
      </c>
      <c r="NN359" s="700"/>
      <c r="NO359" s="488"/>
      <c r="NP359" s="488"/>
      <c r="NQ359" s="488"/>
      <c r="NR359" s="488"/>
      <c r="NS359" s="488"/>
      <c r="NT359" s="488"/>
      <c r="NU359" s="699" t="s">
        <v>10061</v>
      </c>
      <c r="NV359" s="700"/>
      <c r="NW359" s="488"/>
      <c r="NX359" s="488"/>
      <c r="NY359" s="488"/>
      <c r="NZ359" s="488"/>
      <c r="OA359" s="488"/>
      <c r="OB359" s="488"/>
      <c r="OC359" s="699" t="s">
        <v>10061</v>
      </c>
      <c r="OD359" s="700"/>
      <c r="OE359" s="488"/>
      <c r="OF359" s="488"/>
      <c r="OG359" s="488"/>
      <c r="OH359" s="488"/>
      <c r="OI359" s="488"/>
      <c r="OJ359" s="488"/>
      <c r="OK359" s="699" t="s">
        <v>10061</v>
      </c>
      <c r="OL359" s="700"/>
      <c r="OM359" s="488"/>
      <c r="ON359" s="488"/>
      <c r="OO359" s="488"/>
      <c r="OP359" s="488"/>
      <c r="OQ359" s="488"/>
      <c r="OR359" s="488"/>
      <c r="OS359" s="699" t="s">
        <v>10061</v>
      </c>
      <c r="OT359" s="700"/>
      <c r="OU359" s="488"/>
      <c r="OV359" s="488"/>
      <c r="OW359" s="488"/>
      <c r="OX359" s="488"/>
      <c r="OY359" s="488"/>
      <c r="OZ359" s="488"/>
      <c r="PA359" s="699" t="s">
        <v>10061</v>
      </c>
      <c r="PB359" s="700"/>
      <c r="PC359" s="488"/>
      <c r="PD359" s="488"/>
      <c r="PE359" s="488"/>
      <c r="PF359" s="488"/>
      <c r="PG359" s="488"/>
      <c r="PH359" s="488"/>
      <c r="PI359" s="699" t="s">
        <v>10061</v>
      </c>
      <c r="PJ359" s="700"/>
      <c r="PK359" s="488"/>
      <c r="PL359" s="488"/>
      <c r="PM359" s="488"/>
      <c r="PN359" s="488"/>
      <c r="PO359" s="488"/>
      <c r="PP359" s="488"/>
      <c r="PQ359" s="699" t="s">
        <v>10061</v>
      </c>
      <c r="PR359" s="700"/>
      <c r="PS359" s="488"/>
      <c r="PT359" s="488"/>
      <c r="PU359" s="488"/>
      <c r="PV359" s="488"/>
      <c r="PW359" s="488"/>
      <c r="PX359" s="488"/>
      <c r="PY359" s="699" t="s">
        <v>10061</v>
      </c>
      <c r="PZ359" s="700"/>
      <c r="QA359" s="488"/>
      <c r="QB359" s="488"/>
      <c r="QC359" s="488"/>
      <c r="QD359" s="488"/>
      <c r="QE359" s="488"/>
      <c r="QF359" s="488"/>
      <c r="QG359" s="699" t="s">
        <v>10061</v>
      </c>
      <c r="QH359" s="700"/>
      <c r="QI359" s="488"/>
      <c r="QJ359" s="488"/>
      <c r="QK359" s="488"/>
      <c r="QL359" s="488"/>
      <c r="QM359" s="488"/>
      <c r="QN359" s="488"/>
      <c r="QO359" s="699" t="s">
        <v>10061</v>
      </c>
      <c r="QP359" s="700"/>
      <c r="QQ359" s="488"/>
      <c r="QR359" s="488"/>
      <c r="QS359" s="488"/>
      <c r="QT359" s="488"/>
      <c r="QU359" s="488"/>
      <c r="QV359" s="488"/>
      <c r="QW359" s="699" t="s">
        <v>10061</v>
      </c>
      <c r="QX359" s="700"/>
      <c r="QY359" s="488"/>
      <c r="QZ359" s="488"/>
      <c r="RA359" s="488"/>
      <c r="RB359" s="488"/>
      <c r="RC359" s="488"/>
      <c r="RD359" s="488"/>
      <c r="RE359" s="699" t="s">
        <v>10061</v>
      </c>
      <c r="RF359" s="700"/>
      <c r="RG359" s="488"/>
      <c r="RH359" s="488"/>
      <c r="RI359" s="488"/>
      <c r="RJ359" s="488"/>
      <c r="RK359" s="488"/>
      <c r="RL359" s="488"/>
      <c r="RM359" s="699" t="s">
        <v>10061</v>
      </c>
      <c r="RN359" s="700"/>
      <c r="RO359" s="488"/>
      <c r="RP359" s="488"/>
      <c r="RQ359" s="488"/>
      <c r="RR359" s="488"/>
      <c r="RS359" s="488"/>
      <c r="RT359" s="488"/>
      <c r="RU359" s="699" t="s">
        <v>10061</v>
      </c>
      <c r="RV359" s="700"/>
      <c r="RW359" s="488"/>
      <c r="RX359" s="488"/>
      <c r="RY359" s="488"/>
      <c r="RZ359" s="488"/>
      <c r="SA359" s="488"/>
      <c r="SB359" s="488"/>
      <c r="SC359" s="699" t="s">
        <v>10061</v>
      </c>
      <c r="SD359" s="700"/>
      <c r="SE359" s="488"/>
      <c r="SF359" s="488"/>
      <c r="SG359" s="488"/>
      <c r="SH359" s="488"/>
      <c r="SI359" s="488"/>
      <c r="SJ359" s="488"/>
      <c r="SK359" s="699" t="s">
        <v>10061</v>
      </c>
      <c r="SL359" s="700"/>
      <c r="SM359" s="488"/>
      <c r="SN359" s="488"/>
      <c r="SO359" s="488"/>
      <c r="SP359" s="488"/>
      <c r="SQ359" s="488"/>
      <c r="SR359" s="488"/>
      <c r="SS359" s="699" t="s">
        <v>10061</v>
      </c>
      <c r="ST359" s="700"/>
      <c r="SU359" s="488"/>
      <c r="SV359" s="488"/>
      <c r="SW359" s="488"/>
      <c r="SX359" s="488"/>
      <c r="SY359" s="488"/>
      <c r="SZ359" s="488"/>
      <c r="TA359" s="699" t="s">
        <v>10061</v>
      </c>
      <c r="TB359" s="700"/>
      <c r="TC359" s="488"/>
      <c r="TD359" s="488"/>
      <c r="TE359" s="488"/>
      <c r="TF359" s="488"/>
      <c r="TG359" s="488"/>
      <c r="TH359" s="488"/>
      <c r="TI359" s="699" t="s">
        <v>10061</v>
      </c>
      <c r="TJ359" s="700"/>
      <c r="TK359" s="488"/>
      <c r="TL359" s="488"/>
      <c r="TM359" s="488"/>
      <c r="TN359" s="488"/>
      <c r="TO359" s="488"/>
      <c r="TP359" s="488"/>
      <c r="TQ359" s="699" t="s">
        <v>10061</v>
      </c>
      <c r="TR359" s="700"/>
      <c r="TS359" s="488"/>
      <c r="TT359" s="488"/>
      <c r="TU359" s="488"/>
      <c r="TV359" s="488"/>
      <c r="TW359" s="488"/>
      <c r="TX359" s="488"/>
      <c r="TY359" s="699" t="s">
        <v>10061</v>
      </c>
      <c r="TZ359" s="700"/>
      <c r="UA359" s="488"/>
      <c r="UB359" s="488"/>
      <c r="UC359" s="488"/>
      <c r="UD359" s="488"/>
      <c r="UE359" s="488"/>
      <c r="UF359" s="488"/>
      <c r="UG359" s="699" t="s">
        <v>10061</v>
      </c>
      <c r="UH359" s="700"/>
      <c r="UI359" s="488"/>
      <c r="UJ359" s="488"/>
      <c r="UK359" s="488"/>
      <c r="UL359" s="488"/>
      <c r="UM359" s="488"/>
      <c r="UN359" s="488"/>
      <c r="UO359" s="699" t="s">
        <v>10061</v>
      </c>
      <c r="UP359" s="700"/>
      <c r="UQ359" s="488"/>
      <c r="UR359" s="488"/>
      <c r="US359" s="488"/>
      <c r="UT359" s="488"/>
      <c r="UU359" s="488"/>
      <c r="UV359" s="488"/>
      <c r="UW359" s="699" t="s">
        <v>10061</v>
      </c>
      <c r="UX359" s="700"/>
      <c r="UY359" s="488"/>
      <c r="UZ359" s="488"/>
      <c r="VA359" s="488"/>
      <c r="VB359" s="488"/>
      <c r="VC359" s="488"/>
      <c r="VD359" s="488"/>
      <c r="VE359" s="699" t="s">
        <v>10061</v>
      </c>
      <c r="VF359" s="700"/>
      <c r="VG359" s="488"/>
      <c r="VH359" s="488"/>
      <c r="VI359" s="488"/>
      <c r="VJ359" s="488"/>
      <c r="VK359" s="488"/>
      <c r="VL359" s="488"/>
      <c r="VM359" s="699" t="s">
        <v>10061</v>
      </c>
      <c r="VN359" s="700"/>
      <c r="VO359" s="488"/>
      <c r="VP359" s="488"/>
      <c r="VQ359" s="488"/>
      <c r="VR359" s="488"/>
      <c r="VS359" s="488"/>
      <c r="VT359" s="488"/>
      <c r="VU359" s="699" t="s">
        <v>10061</v>
      </c>
      <c r="VV359" s="700"/>
      <c r="VW359" s="488"/>
      <c r="VX359" s="488"/>
      <c r="VY359" s="488"/>
      <c r="VZ359" s="488"/>
      <c r="WA359" s="488"/>
      <c r="WB359" s="488"/>
      <c r="WC359" s="699" t="s">
        <v>10061</v>
      </c>
      <c r="WD359" s="700"/>
      <c r="WE359" s="488"/>
      <c r="WF359" s="488"/>
      <c r="WG359" s="488"/>
      <c r="WH359" s="488"/>
      <c r="WI359" s="488"/>
      <c r="WJ359" s="488"/>
      <c r="WK359" s="699" t="s">
        <v>10061</v>
      </c>
      <c r="WL359" s="700"/>
      <c r="WM359" s="488"/>
      <c r="WN359" s="488"/>
      <c r="WO359" s="488"/>
      <c r="WP359" s="488"/>
      <c r="WQ359" s="488"/>
      <c r="WR359" s="488"/>
      <c r="WS359" s="699" t="s">
        <v>10061</v>
      </c>
      <c r="WT359" s="700"/>
      <c r="WU359" s="488"/>
      <c r="WV359" s="488"/>
      <c r="WW359" s="488"/>
      <c r="WX359" s="488"/>
      <c r="WY359" s="488"/>
      <c r="WZ359" s="488"/>
      <c r="XA359" s="699" t="s">
        <v>10061</v>
      </c>
      <c r="XB359" s="700"/>
      <c r="XC359" s="488"/>
      <c r="XD359" s="488"/>
      <c r="XE359" s="488"/>
      <c r="XF359" s="488"/>
      <c r="XG359" s="488"/>
      <c r="XH359" s="488"/>
      <c r="XI359" s="699" t="s">
        <v>10061</v>
      </c>
      <c r="XJ359" s="700"/>
      <c r="XK359" s="488"/>
      <c r="XL359" s="488"/>
      <c r="XM359" s="488"/>
      <c r="XN359" s="488"/>
      <c r="XO359" s="488"/>
      <c r="XP359" s="488"/>
      <c r="XQ359" s="699" t="s">
        <v>10061</v>
      </c>
      <c r="XR359" s="700"/>
      <c r="XS359" s="488"/>
      <c r="XT359" s="488"/>
      <c r="XU359" s="488"/>
      <c r="XV359" s="488"/>
      <c r="XW359" s="488"/>
      <c r="XX359" s="488"/>
      <c r="XY359" s="699" t="s">
        <v>10061</v>
      </c>
      <c r="XZ359" s="700"/>
      <c r="YA359" s="488"/>
      <c r="YB359" s="488"/>
      <c r="YC359" s="488"/>
      <c r="YD359" s="488"/>
      <c r="YE359" s="488"/>
      <c r="YF359" s="488"/>
      <c r="YG359" s="699" t="s">
        <v>10061</v>
      </c>
      <c r="YH359" s="700"/>
      <c r="YI359" s="488"/>
      <c r="YJ359" s="488"/>
      <c r="YK359" s="488"/>
      <c r="YL359" s="488"/>
      <c r="YM359" s="488"/>
      <c r="YN359" s="488"/>
      <c r="YO359" s="699" t="s">
        <v>10061</v>
      </c>
      <c r="YP359" s="700"/>
      <c r="YQ359" s="488"/>
      <c r="YR359" s="488"/>
      <c r="YS359" s="488"/>
      <c r="YT359" s="488"/>
      <c r="YU359" s="488"/>
      <c r="YV359" s="488"/>
      <c r="YW359" s="699" t="s">
        <v>10061</v>
      </c>
      <c r="YX359" s="700"/>
      <c r="YY359" s="488"/>
      <c r="YZ359" s="488"/>
      <c r="ZA359" s="488"/>
      <c r="ZB359" s="488"/>
      <c r="ZC359" s="488"/>
      <c r="ZD359" s="488"/>
      <c r="ZE359" s="699" t="s">
        <v>10061</v>
      </c>
      <c r="ZF359" s="700"/>
      <c r="ZG359" s="488"/>
      <c r="ZH359" s="488"/>
      <c r="ZI359" s="488"/>
      <c r="ZJ359" s="488"/>
      <c r="ZK359" s="488"/>
      <c r="ZL359" s="488"/>
      <c r="ZM359" s="699" t="s">
        <v>10061</v>
      </c>
      <c r="ZN359" s="700"/>
      <c r="ZO359" s="488"/>
      <c r="ZP359" s="488"/>
      <c r="ZQ359" s="488"/>
      <c r="ZR359" s="488"/>
      <c r="ZS359" s="488"/>
      <c r="ZT359" s="488"/>
      <c r="ZU359" s="699" t="s">
        <v>10061</v>
      </c>
      <c r="ZV359" s="700"/>
      <c r="ZW359" s="488"/>
      <c r="ZX359" s="488"/>
      <c r="ZY359" s="488"/>
      <c r="ZZ359" s="488"/>
      <c r="AAA359" s="488"/>
      <c r="AAB359" s="488"/>
      <c r="AAC359" s="699" t="s">
        <v>10061</v>
      </c>
      <c r="AAD359" s="700"/>
      <c r="AAE359" s="488"/>
      <c r="AAF359" s="488"/>
      <c r="AAG359" s="488"/>
      <c r="AAH359" s="488"/>
      <c r="AAI359" s="488"/>
      <c r="AAJ359" s="488"/>
      <c r="AAK359" s="699" t="s">
        <v>10061</v>
      </c>
      <c r="AAL359" s="700"/>
      <c r="AAM359" s="488"/>
      <c r="AAN359" s="488"/>
      <c r="AAO359" s="488"/>
      <c r="AAP359" s="488"/>
      <c r="AAQ359" s="488"/>
      <c r="AAR359" s="488"/>
      <c r="AAS359" s="699" t="s">
        <v>10061</v>
      </c>
      <c r="AAT359" s="700"/>
      <c r="AAU359" s="488"/>
      <c r="AAV359" s="488"/>
      <c r="AAW359" s="488"/>
      <c r="AAX359" s="488"/>
      <c r="AAY359" s="488"/>
      <c r="AAZ359" s="488"/>
      <c r="ABA359" s="699" t="s">
        <v>10061</v>
      </c>
      <c r="ABB359" s="700"/>
      <c r="ABC359" s="488"/>
      <c r="ABD359" s="488"/>
      <c r="ABE359" s="488"/>
      <c r="ABF359" s="488"/>
      <c r="ABG359" s="488"/>
      <c r="ABH359" s="488"/>
      <c r="ABI359" s="699" t="s">
        <v>10061</v>
      </c>
      <c r="ABJ359" s="700"/>
      <c r="ABK359" s="488"/>
      <c r="ABL359" s="488"/>
      <c r="ABM359" s="488"/>
      <c r="ABN359" s="488"/>
      <c r="ABO359" s="488"/>
      <c r="ABP359" s="488"/>
      <c r="ABQ359" s="699" t="s">
        <v>10061</v>
      </c>
      <c r="ABR359" s="700"/>
      <c r="ABS359" s="488"/>
      <c r="ABT359" s="488"/>
      <c r="ABU359" s="488"/>
      <c r="ABV359" s="488"/>
      <c r="ABW359" s="488"/>
      <c r="ABX359" s="488"/>
      <c r="ABY359" s="699" t="s">
        <v>10061</v>
      </c>
      <c r="ABZ359" s="700"/>
      <c r="ACA359" s="488"/>
      <c r="ACB359" s="488"/>
      <c r="ACC359" s="488"/>
      <c r="ACD359" s="488"/>
      <c r="ACE359" s="488"/>
      <c r="ACF359" s="488"/>
      <c r="ACG359" s="699" t="s">
        <v>10061</v>
      </c>
      <c r="ACH359" s="700"/>
      <c r="ACI359" s="488"/>
      <c r="ACJ359" s="488"/>
      <c r="ACK359" s="488"/>
      <c r="ACL359" s="488"/>
      <c r="ACM359" s="488"/>
      <c r="ACN359" s="488"/>
      <c r="ACO359" s="699" t="s">
        <v>10061</v>
      </c>
      <c r="ACP359" s="700"/>
      <c r="ACQ359" s="488"/>
      <c r="ACR359" s="488"/>
      <c r="ACS359" s="488"/>
      <c r="ACT359" s="488"/>
      <c r="ACU359" s="488"/>
      <c r="ACV359" s="488"/>
      <c r="ACW359" s="699" t="s">
        <v>10061</v>
      </c>
      <c r="ACX359" s="700"/>
      <c r="ACY359" s="488"/>
      <c r="ACZ359" s="488"/>
      <c r="ADA359" s="488"/>
      <c r="ADB359" s="488"/>
      <c r="ADC359" s="488"/>
      <c r="ADD359" s="488"/>
      <c r="ADE359" s="699" t="s">
        <v>10061</v>
      </c>
      <c r="ADF359" s="700"/>
      <c r="ADG359" s="488"/>
      <c r="ADH359" s="488"/>
      <c r="ADI359" s="488"/>
      <c r="ADJ359" s="488"/>
      <c r="ADK359" s="488"/>
      <c r="ADL359" s="488"/>
      <c r="ADM359" s="699" t="s">
        <v>10061</v>
      </c>
      <c r="ADN359" s="700"/>
      <c r="ADO359" s="488"/>
      <c r="ADP359" s="488"/>
      <c r="ADQ359" s="488"/>
      <c r="ADR359" s="488"/>
      <c r="ADS359" s="488"/>
      <c r="ADT359" s="488"/>
      <c r="ADU359" s="699" t="s">
        <v>10061</v>
      </c>
      <c r="ADV359" s="700"/>
      <c r="ADW359" s="488"/>
      <c r="ADX359" s="488"/>
      <c r="ADY359" s="488"/>
      <c r="ADZ359" s="488"/>
      <c r="AEA359" s="488"/>
      <c r="AEB359" s="488"/>
      <c r="AEC359" s="699" t="s">
        <v>10061</v>
      </c>
      <c r="AED359" s="700"/>
      <c r="AEE359" s="488"/>
      <c r="AEF359" s="488"/>
      <c r="AEG359" s="488"/>
      <c r="AEH359" s="488"/>
      <c r="AEI359" s="488"/>
      <c r="AEJ359" s="488"/>
      <c r="AEK359" s="699" t="s">
        <v>10061</v>
      </c>
      <c r="AEL359" s="700"/>
      <c r="AEM359" s="488"/>
      <c r="AEN359" s="488"/>
      <c r="AEO359" s="488"/>
      <c r="AEP359" s="488"/>
      <c r="AEQ359" s="488"/>
      <c r="AER359" s="488"/>
      <c r="AES359" s="699" t="s">
        <v>10061</v>
      </c>
      <c r="AET359" s="700"/>
      <c r="AEU359" s="488"/>
      <c r="AEV359" s="488"/>
      <c r="AEW359" s="488"/>
      <c r="AEX359" s="488"/>
      <c r="AEY359" s="488"/>
      <c r="AEZ359" s="488"/>
      <c r="AFA359" s="699" t="s">
        <v>10061</v>
      </c>
      <c r="AFB359" s="700"/>
      <c r="AFC359" s="488"/>
      <c r="AFD359" s="488"/>
      <c r="AFE359" s="488"/>
      <c r="AFF359" s="488"/>
      <c r="AFG359" s="488"/>
      <c r="AFH359" s="488"/>
      <c r="AFI359" s="699" t="s">
        <v>10061</v>
      </c>
      <c r="AFJ359" s="700"/>
      <c r="AFK359" s="488"/>
      <c r="AFL359" s="488"/>
      <c r="AFM359" s="488"/>
      <c r="AFN359" s="488"/>
      <c r="AFO359" s="488"/>
      <c r="AFP359" s="488"/>
      <c r="AFQ359" s="699" t="s">
        <v>10061</v>
      </c>
      <c r="AFR359" s="700"/>
      <c r="AFS359" s="488"/>
      <c r="AFT359" s="488"/>
      <c r="AFU359" s="488"/>
      <c r="AFV359" s="488"/>
      <c r="AFW359" s="488"/>
      <c r="AFX359" s="488"/>
      <c r="AFY359" s="699" t="s">
        <v>10061</v>
      </c>
      <c r="AFZ359" s="700"/>
      <c r="AGA359" s="488"/>
      <c r="AGB359" s="488"/>
      <c r="AGC359" s="488"/>
      <c r="AGD359" s="488"/>
      <c r="AGE359" s="488"/>
      <c r="AGF359" s="488"/>
      <c r="AGG359" s="699" t="s">
        <v>10061</v>
      </c>
      <c r="AGH359" s="700"/>
      <c r="AGI359" s="488"/>
      <c r="AGJ359" s="488"/>
      <c r="AGK359" s="488"/>
      <c r="AGL359" s="488"/>
      <c r="AGM359" s="488"/>
      <c r="AGN359" s="488"/>
      <c r="AGO359" s="699" t="s">
        <v>10061</v>
      </c>
      <c r="AGP359" s="700"/>
      <c r="AGQ359" s="488"/>
      <c r="AGR359" s="488"/>
      <c r="AGS359" s="488"/>
      <c r="AGT359" s="488"/>
      <c r="AGU359" s="488"/>
      <c r="AGV359" s="488"/>
      <c r="AGW359" s="699" t="s">
        <v>10061</v>
      </c>
      <c r="AGX359" s="700"/>
      <c r="AGY359" s="488"/>
      <c r="AGZ359" s="488"/>
      <c r="AHA359" s="488"/>
      <c r="AHB359" s="488"/>
      <c r="AHC359" s="488"/>
      <c r="AHD359" s="488"/>
      <c r="AHE359" s="699" t="s">
        <v>10061</v>
      </c>
      <c r="AHF359" s="700"/>
      <c r="AHG359" s="488"/>
      <c r="AHH359" s="488"/>
      <c r="AHI359" s="488"/>
      <c r="AHJ359" s="488"/>
      <c r="AHK359" s="488"/>
      <c r="AHL359" s="488"/>
      <c r="AHM359" s="699" t="s">
        <v>10061</v>
      </c>
      <c r="AHN359" s="700"/>
      <c r="AHO359" s="488"/>
      <c r="AHP359" s="488"/>
      <c r="AHQ359" s="488"/>
      <c r="AHR359" s="488"/>
      <c r="AHS359" s="488"/>
      <c r="AHT359" s="488"/>
      <c r="AHU359" s="699" t="s">
        <v>10061</v>
      </c>
      <c r="AHV359" s="700"/>
      <c r="AHW359" s="488"/>
      <c r="AHX359" s="488"/>
      <c r="AHY359" s="488"/>
      <c r="AHZ359" s="488"/>
      <c r="AIA359" s="488"/>
      <c r="AIB359" s="488"/>
      <c r="AIC359" s="699" t="s">
        <v>10061</v>
      </c>
      <c r="AID359" s="700"/>
      <c r="AIE359" s="488"/>
      <c r="AIF359" s="488"/>
      <c r="AIG359" s="488"/>
      <c r="AIH359" s="488"/>
      <c r="AII359" s="488"/>
      <c r="AIJ359" s="488"/>
      <c r="AIK359" s="699" t="s">
        <v>10061</v>
      </c>
      <c r="AIL359" s="700"/>
      <c r="AIM359" s="488"/>
      <c r="AIN359" s="488"/>
      <c r="AIO359" s="488"/>
      <c r="AIP359" s="488"/>
      <c r="AIQ359" s="488"/>
      <c r="AIR359" s="488"/>
      <c r="AIS359" s="699" t="s">
        <v>10061</v>
      </c>
      <c r="AIT359" s="700"/>
      <c r="AIU359" s="488"/>
      <c r="AIV359" s="488"/>
      <c r="AIW359" s="488"/>
      <c r="AIX359" s="488"/>
      <c r="AIY359" s="488"/>
      <c r="AIZ359" s="488"/>
      <c r="AJA359" s="699" t="s">
        <v>10061</v>
      </c>
      <c r="AJB359" s="700"/>
      <c r="AJC359" s="488"/>
      <c r="AJD359" s="488"/>
      <c r="AJE359" s="488"/>
      <c r="AJF359" s="488"/>
      <c r="AJG359" s="488"/>
      <c r="AJH359" s="488"/>
      <c r="AJI359" s="699" t="s">
        <v>10061</v>
      </c>
      <c r="AJJ359" s="700"/>
      <c r="AJK359" s="488"/>
      <c r="AJL359" s="488"/>
      <c r="AJM359" s="488"/>
      <c r="AJN359" s="488"/>
      <c r="AJO359" s="488"/>
      <c r="AJP359" s="488"/>
      <c r="AJQ359" s="699" t="s">
        <v>10061</v>
      </c>
      <c r="AJR359" s="700"/>
      <c r="AJS359" s="488"/>
      <c r="AJT359" s="488"/>
      <c r="AJU359" s="488"/>
      <c r="AJV359" s="488"/>
      <c r="AJW359" s="488"/>
      <c r="AJX359" s="488"/>
      <c r="AJY359" s="699" t="s">
        <v>10061</v>
      </c>
      <c r="AJZ359" s="700"/>
      <c r="AKA359" s="488"/>
      <c r="AKB359" s="488"/>
      <c r="AKC359" s="488"/>
      <c r="AKD359" s="488"/>
      <c r="AKE359" s="488"/>
      <c r="AKF359" s="488"/>
      <c r="AKG359" s="699" t="s">
        <v>10061</v>
      </c>
      <c r="AKH359" s="700"/>
      <c r="AKI359" s="488"/>
      <c r="AKJ359" s="488"/>
      <c r="AKK359" s="488"/>
      <c r="AKL359" s="488"/>
      <c r="AKM359" s="488"/>
      <c r="AKN359" s="488"/>
      <c r="AKO359" s="699" t="s">
        <v>10061</v>
      </c>
      <c r="AKP359" s="700"/>
      <c r="AKQ359" s="488"/>
      <c r="AKR359" s="488"/>
      <c r="AKS359" s="488"/>
      <c r="AKT359" s="488"/>
      <c r="AKU359" s="488"/>
      <c r="AKV359" s="488"/>
      <c r="AKW359" s="699" t="s">
        <v>10061</v>
      </c>
      <c r="AKX359" s="700"/>
      <c r="AKY359" s="488"/>
      <c r="AKZ359" s="488"/>
      <c r="ALA359" s="488"/>
      <c r="ALB359" s="488"/>
      <c r="ALC359" s="488"/>
      <c r="ALD359" s="488"/>
      <c r="ALE359" s="699" t="s">
        <v>10061</v>
      </c>
      <c r="ALF359" s="700"/>
      <c r="ALG359" s="488"/>
      <c r="ALH359" s="488"/>
      <c r="ALI359" s="488"/>
      <c r="ALJ359" s="488"/>
      <c r="ALK359" s="488"/>
      <c r="ALL359" s="488"/>
      <c r="ALM359" s="699" t="s">
        <v>10061</v>
      </c>
      <c r="ALN359" s="700"/>
      <c r="ALO359" s="488"/>
      <c r="ALP359" s="488"/>
      <c r="ALQ359" s="488"/>
      <c r="ALR359" s="488"/>
      <c r="ALS359" s="488"/>
      <c r="ALT359" s="488"/>
      <c r="ALU359" s="699" t="s">
        <v>10061</v>
      </c>
      <c r="ALV359" s="700"/>
      <c r="ALW359" s="488"/>
      <c r="ALX359" s="488"/>
      <c r="ALY359" s="488"/>
      <c r="ALZ359" s="488"/>
      <c r="AMA359" s="488"/>
      <c r="AMB359" s="488"/>
      <c r="AMC359" s="699" t="s">
        <v>10061</v>
      </c>
      <c r="AMD359" s="700"/>
      <c r="AME359" s="488"/>
      <c r="AMF359" s="488"/>
      <c r="AMG359" s="488"/>
      <c r="AMH359" s="488"/>
      <c r="AMI359" s="488"/>
      <c r="AMJ359" s="488"/>
      <c r="AMK359" s="699" t="s">
        <v>10061</v>
      </c>
      <c r="AML359" s="700"/>
      <c r="AMM359" s="488"/>
      <c r="AMN359" s="488"/>
      <c r="AMO359" s="488"/>
      <c r="AMP359" s="488"/>
      <c r="AMQ359" s="488"/>
      <c r="AMR359" s="488"/>
      <c r="AMS359" s="699" t="s">
        <v>10061</v>
      </c>
      <c r="AMT359" s="700"/>
      <c r="AMU359" s="488"/>
      <c r="AMV359" s="488"/>
      <c r="AMW359" s="488"/>
      <c r="AMX359" s="488"/>
      <c r="AMY359" s="488"/>
      <c r="AMZ359" s="488"/>
      <c r="ANA359" s="699" t="s">
        <v>10061</v>
      </c>
      <c r="ANB359" s="700"/>
      <c r="ANC359" s="488"/>
      <c r="AND359" s="488"/>
      <c r="ANE359" s="488"/>
      <c r="ANF359" s="488"/>
      <c r="ANG359" s="488"/>
      <c r="ANH359" s="488"/>
      <c r="ANI359" s="699" t="s">
        <v>10061</v>
      </c>
      <c r="ANJ359" s="700"/>
      <c r="ANK359" s="488"/>
      <c r="ANL359" s="488"/>
      <c r="ANM359" s="488"/>
      <c r="ANN359" s="488"/>
      <c r="ANO359" s="488"/>
      <c r="ANP359" s="488"/>
      <c r="ANQ359" s="699" t="s">
        <v>10061</v>
      </c>
      <c r="ANR359" s="700"/>
      <c r="ANS359" s="488"/>
      <c r="ANT359" s="488"/>
      <c r="ANU359" s="488"/>
      <c r="ANV359" s="488"/>
      <c r="ANW359" s="488"/>
      <c r="ANX359" s="488"/>
      <c r="ANY359" s="699" t="s">
        <v>10061</v>
      </c>
      <c r="ANZ359" s="700"/>
      <c r="AOA359" s="488"/>
      <c r="AOB359" s="488"/>
      <c r="AOC359" s="488"/>
      <c r="AOD359" s="488"/>
      <c r="AOE359" s="488"/>
      <c r="AOF359" s="488"/>
      <c r="AOG359" s="699" t="s">
        <v>10061</v>
      </c>
      <c r="AOH359" s="700"/>
      <c r="AOI359" s="488"/>
      <c r="AOJ359" s="488"/>
      <c r="AOK359" s="488"/>
      <c r="AOL359" s="488"/>
      <c r="AOM359" s="488"/>
      <c r="AON359" s="488"/>
      <c r="AOO359" s="699" t="s">
        <v>10061</v>
      </c>
      <c r="AOP359" s="700"/>
      <c r="AOQ359" s="488"/>
      <c r="AOR359" s="488"/>
      <c r="AOS359" s="488"/>
      <c r="AOT359" s="488"/>
      <c r="AOU359" s="488"/>
      <c r="AOV359" s="488"/>
      <c r="AOW359" s="699" t="s">
        <v>10061</v>
      </c>
      <c r="AOX359" s="700"/>
      <c r="AOY359" s="488"/>
      <c r="AOZ359" s="488"/>
      <c r="APA359" s="488"/>
      <c r="APB359" s="488"/>
      <c r="APC359" s="488"/>
      <c r="APD359" s="488"/>
      <c r="APE359" s="699" t="s">
        <v>10061</v>
      </c>
      <c r="APF359" s="700"/>
      <c r="APG359" s="488"/>
      <c r="APH359" s="488"/>
      <c r="API359" s="488"/>
      <c r="APJ359" s="488"/>
      <c r="APK359" s="488"/>
      <c r="APL359" s="488"/>
      <c r="APM359" s="699" t="s">
        <v>10061</v>
      </c>
      <c r="APN359" s="700"/>
      <c r="APO359" s="488"/>
      <c r="APP359" s="488"/>
      <c r="APQ359" s="488"/>
      <c r="APR359" s="488"/>
      <c r="APS359" s="488"/>
      <c r="APT359" s="488"/>
      <c r="APU359" s="699" t="s">
        <v>10061</v>
      </c>
      <c r="APV359" s="700"/>
      <c r="APW359" s="488"/>
      <c r="APX359" s="488"/>
      <c r="APY359" s="488"/>
      <c r="APZ359" s="488"/>
      <c r="AQA359" s="488"/>
      <c r="AQB359" s="488"/>
      <c r="AQC359" s="699" t="s">
        <v>10061</v>
      </c>
      <c r="AQD359" s="700"/>
      <c r="AQE359" s="488"/>
      <c r="AQF359" s="488"/>
      <c r="AQG359" s="488"/>
      <c r="AQH359" s="488"/>
      <c r="AQI359" s="488"/>
      <c r="AQJ359" s="488"/>
      <c r="AQK359" s="699" t="s">
        <v>10061</v>
      </c>
      <c r="AQL359" s="700"/>
      <c r="AQM359" s="488"/>
      <c r="AQN359" s="488"/>
      <c r="AQO359" s="488"/>
      <c r="AQP359" s="488"/>
      <c r="AQQ359" s="488"/>
      <c r="AQR359" s="488"/>
      <c r="AQS359" s="699" t="s">
        <v>10061</v>
      </c>
      <c r="AQT359" s="700"/>
      <c r="AQU359" s="488"/>
      <c r="AQV359" s="488"/>
      <c r="AQW359" s="488"/>
      <c r="AQX359" s="488"/>
      <c r="AQY359" s="488"/>
      <c r="AQZ359" s="488"/>
      <c r="ARA359" s="699" t="s">
        <v>10061</v>
      </c>
      <c r="ARB359" s="700"/>
      <c r="ARC359" s="488"/>
      <c r="ARD359" s="488"/>
      <c r="ARE359" s="488"/>
      <c r="ARF359" s="488"/>
      <c r="ARG359" s="488"/>
      <c r="ARH359" s="488"/>
      <c r="ARI359" s="699" t="s">
        <v>10061</v>
      </c>
      <c r="ARJ359" s="700"/>
      <c r="ARK359" s="488"/>
      <c r="ARL359" s="488"/>
      <c r="ARM359" s="488"/>
      <c r="ARN359" s="488"/>
      <c r="ARO359" s="488"/>
      <c r="ARP359" s="488"/>
      <c r="ARQ359" s="699" t="s">
        <v>10061</v>
      </c>
      <c r="ARR359" s="700"/>
      <c r="ARS359" s="488"/>
      <c r="ART359" s="488"/>
      <c r="ARU359" s="488"/>
      <c r="ARV359" s="488"/>
      <c r="ARW359" s="488"/>
      <c r="ARX359" s="488"/>
      <c r="ARY359" s="699" t="s">
        <v>10061</v>
      </c>
      <c r="ARZ359" s="700"/>
      <c r="ASA359" s="488"/>
      <c r="ASB359" s="488"/>
      <c r="ASC359" s="488"/>
      <c r="ASD359" s="488"/>
      <c r="ASE359" s="488"/>
      <c r="ASF359" s="488"/>
      <c r="ASG359" s="699" t="s">
        <v>10061</v>
      </c>
      <c r="ASH359" s="700"/>
      <c r="ASI359" s="488"/>
      <c r="ASJ359" s="488"/>
      <c r="ASK359" s="488"/>
      <c r="ASL359" s="488"/>
      <c r="ASM359" s="488"/>
      <c r="ASN359" s="488"/>
      <c r="ASO359" s="699" t="s">
        <v>10061</v>
      </c>
      <c r="ASP359" s="700"/>
      <c r="ASQ359" s="488"/>
      <c r="ASR359" s="488"/>
      <c r="ASS359" s="488"/>
      <c r="AST359" s="488"/>
      <c r="ASU359" s="488"/>
      <c r="ASV359" s="488"/>
      <c r="ASW359" s="699" t="s">
        <v>10061</v>
      </c>
      <c r="ASX359" s="700"/>
      <c r="ASY359" s="488"/>
      <c r="ASZ359" s="488"/>
      <c r="ATA359" s="488"/>
      <c r="ATB359" s="488"/>
      <c r="ATC359" s="488"/>
      <c r="ATD359" s="488"/>
      <c r="ATE359" s="699" t="s">
        <v>10061</v>
      </c>
      <c r="ATF359" s="700"/>
      <c r="ATG359" s="488"/>
      <c r="ATH359" s="488"/>
      <c r="ATI359" s="488"/>
      <c r="ATJ359" s="488"/>
      <c r="ATK359" s="488"/>
      <c r="ATL359" s="488"/>
      <c r="ATM359" s="699" t="s">
        <v>10061</v>
      </c>
      <c r="ATN359" s="700"/>
      <c r="ATO359" s="488"/>
      <c r="ATP359" s="488"/>
      <c r="ATQ359" s="488"/>
      <c r="ATR359" s="488"/>
      <c r="ATS359" s="488"/>
      <c r="ATT359" s="488"/>
      <c r="ATU359" s="699" t="s">
        <v>10061</v>
      </c>
      <c r="ATV359" s="700"/>
      <c r="ATW359" s="488"/>
      <c r="ATX359" s="488"/>
      <c r="ATY359" s="488"/>
      <c r="ATZ359" s="488"/>
      <c r="AUA359" s="488"/>
      <c r="AUB359" s="488"/>
      <c r="AUC359" s="699" t="s">
        <v>10061</v>
      </c>
      <c r="AUD359" s="700"/>
      <c r="AUE359" s="488"/>
      <c r="AUF359" s="488"/>
      <c r="AUG359" s="488"/>
      <c r="AUH359" s="488"/>
      <c r="AUI359" s="488"/>
      <c r="AUJ359" s="488"/>
      <c r="AUK359" s="699" t="s">
        <v>10061</v>
      </c>
      <c r="AUL359" s="700"/>
      <c r="AUM359" s="488"/>
      <c r="AUN359" s="488"/>
      <c r="AUO359" s="488"/>
      <c r="AUP359" s="488"/>
      <c r="AUQ359" s="488"/>
      <c r="AUR359" s="488"/>
      <c r="AUS359" s="699" t="s">
        <v>10061</v>
      </c>
      <c r="AUT359" s="700"/>
      <c r="AUU359" s="488"/>
      <c r="AUV359" s="488"/>
      <c r="AUW359" s="488"/>
      <c r="AUX359" s="488"/>
      <c r="AUY359" s="488"/>
      <c r="AUZ359" s="488"/>
      <c r="AVA359" s="699" t="s">
        <v>10061</v>
      </c>
      <c r="AVB359" s="700"/>
      <c r="AVC359" s="488"/>
      <c r="AVD359" s="488"/>
      <c r="AVE359" s="488"/>
      <c r="AVF359" s="488"/>
      <c r="AVG359" s="488"/>
      <c r="AVH359" s="488"/>
      <c r="AVI359" s="699" t="s">
        <v>10061</v>
      </c>
      <c r="AVJ359" s="700"/>
      <c r="AVK359" s="488"/>
      <c r="AVL359" s="488"/>
      <c r="AVM359" s="488"/>
      <c r="AVN359" s="488"/>
      <c r="AVO359" s="488"/>
      <c r="AVP359" s="488"/>
      <c r="AVQ359" s="699" t="s">
        <v>10061</v>
      </c>
      <c r="AVR359" s="700"/>
      <c r="AVS359" s="488"/>
      <c r="AVT359" s="488"/>
      <c r="AVU359" s="488"/>
      <c r="AVV359" s="488"/>
      <c r="AVW359" s="488"/>
      <c r="AVX359" s="488"/>
      <c r="AVY359" s="699" t="s">
        <v>10061</v>
      </c>
      <c r="AVZ359" s="700"/>
      <c r="AWA359" s="488"/>
      <c r="AWB359" s="488"/>
      <c r="AWC359" s="488"/>
      <c r="AWD359" s="488"/>
      <c r="AWE359" s="488"/>
      <c r="AWF359" s="488"/>
      <c r="AWG359" s="699" t="s">
        <v>10061</v>
      </c>
      <c r="AWH359" s="700"/>
      <c r="AWI359" s="488"/>
      <c r="AWJ359" s="488"/>
      <c r="AWK359" s="488"/>
      <c r="AWL359" s="488"/>
      <c r="AWM359" s="488"/>
      <c r="AWN359" s="488"/>
      <c r="AWO359" s="699" t="s">
        <v>10061</v>
      </c>
      <c r="AWP359" s="700"/>
      <c r="AWQ359" s="488"/>
      <c r="AWR359" s="488"/>
      <c r="AWS359" s="488"/>
      <c r="AWT359" s="488"/>
      <c r="AWU359" s="488"/>
      <c r="AWV359" s="488"/>
      <c r="AWW359" s="699" t="s">
        <v>10061</v>
      </c>
      <c r="AWX359" s="700"/>
      <c r="AWY359" s="488"/>
      <c r="AWZ359" s="488"/>
      <c r="AXA359" s="488"/>
      <c r="AXB359" s="488"/>
      <c r="AXC359" s="488"/>
      <c r="AXD359" s="488"/>
      <c r="AXE359" s="699" t="s">
        <v>10061</v>
      </c>
      <c r="AXF359" s="700"/>
      <c r="AXG359" s="488"/>
      <c r="AXH359" s="488"/>
      <c r="AXI359" s="488"/>
      <c r="AXJ359" s="488"/>
      <c r="AXK359" s="488"/>
      <c r="AXL359" s="488"/>
      <c r="AXM359" s="699" t="s">
        <v>10061</v>
      </c>
      <c r="AXN359" s="700"/>
      <c r="AXO359" s="488"/>
      <c r="AXP359" s="488"/>
      <c r="AXQ359" s="488"/>
      <c r="AXR359" s="488"/>
      <c r="AXS359" s="488"/>
      <c r="AXT359" s="488"/>
      <c r="AXU359" s="699" t="s">
        <v>10061</v>
      </c>
      <c r="AXV359" s="700"/>
      <c r="AXW359" s="488"/>
      <c r="AXX359" s="488"/>
      <c r="AXY359" s="488"/>
      <c r="AXZ359" s="488"/>
      <c r="AYA359" s="488"/>
      <c r="AYB359" s="488"/>
      <c r="AYC359" s="699" t="s">
        <v>10061</v>
      </c>
      <c r="AYD359" s="700"/>
      <c r="AYE359" s="488"/>
      <c r="AYF359" s="488"/>
      <c r="AYG359" s="488"/>
      <c r="AYH359" s="488"/>
      <c r="AYI359" s="488"/>
      <c r="AYJ359" s="488"/>
      <c r="AYK359" s="699" t="s">
        <v>10061</v>
      </c>
      <c r="AYL359" s="700"/>
      <c r="AYM359" s="488"/>
      <c r="AYN359" s="488"/>
      <c r="AYO359" s="488"/>
      <c r="AYP359" s="488"/>
      <c r="AYQ359" s="488"/>
      <c r="AYR359" s="488"/>
      <c r="AYS359" s="699" t="s">
        <v>10061</v>
      </c>
      <c r="AYT359" s="700"/>
      <c r="AYU359" s="488"/>
      <c r="AYV359" s="488"/>
      <c r="AYW359" s="488"/>
      <c r="AYX359" s="488"/>
      <c r="AYY359" s="488"/>
      <c r="AYZ359" s="488"/>
      <c r="AZA359" s="699" t="s">
        <v>10061</v>
      </c>
      <c r="AZB359" s="700"/>
      <c r="AZC359" s="488"/>
      <c r="AZD359" s="488"/>
      <c r="AZE359" s="488"/>
      <c r="AZF359" s="488"/>
      <c r="AZG359" s="488"/>
      <c r="AZH359" s="488"/>
      <c r="AZI359" s="699" t="s">
        <v>10061</v>
      </c>
      <c r="AZJ359" s="700"/>
      <c r="AZK359" s="488"/>
      <c r="AZL359" s="488"/>
      <c r="AZM359" s="488"/>
      <c r="AZN359" s="488"/>
      <c r="AZO359" s="488"/>
      <c r="AZP359" s="488"/>
      <c r="AZQ359" s="699" t="s">
        <v>10061</v>
      </c>
      <c r="AZR359" s="700"/>
      <c r="AZS359" s="488"/>
      <c r="AZT359" s="488"/>
      <c r="AZU359" s="488"/>
      <c r="AZV359" s="488"/>
      <c r="AZW359" s="488"/>
      <c r="AZX359" s="488"/>
      <c r="AZY359" s="699" t="s">
        <v>10061</v>
      </c>
      <c r="AZZ359" s="700"/>
      <c r="BAA359" s="488"/>
      <c r="BAB359" s="488"/>
      <c r="BAC359" s="488"/>
      <c r="BAD359" s="488"/>
      <c r="BAE359" s="488"/>
      <c r="BAF359" s="488"/>
      <c r="BAG359" s="699" t="s">
        <v>10061</v>
      </c>
      <c r="BAH359" s="700"/>
      <c r="BAI359" s="488"/>
      <c r="BAJ359" s="488"/>
      <c r="BAK359" s="488"/>
      <c r="BAL359" s="488"/>
      <c r="BAM359" s="488"/>
      <c r="BAN359" s="488"/>
      <c r="BAO359" s="699" t="s">
        <v>10061</v>
      </c>
      <c r="BAP359" s="700"/>
      <c r="BAQ359" s="488"/>
      <c r="BAR359" s="488"/>
      <c r="BAS359" s="488"/>
      <c r="BAT359" s="488"/>
      <c r="BAU359" s="488"/>
      <c r="BAV359" s="488"/>
      <c r="BAW359" s="699" t="s">
        <v>10061</v>
      </c>
      <c r="BAX359" s="700"/>
      <c r="BAY359" s="488"/>
      <c r="BAZ359" s="488"/>
      <c r="BBA359" s="488"/>
      <c r="BBB359" s="488"/>
      <c r="BBC359" s="488"/>
      <c r="BBD359" s="488"/>
      <c r="BBE359" s="699" t="s">
        <v>10061</v>
      </c>
      <c r="BBF359" s="700"/>
      <c r="BBG359" s="488"/>
      <c r="BBH359" s="488"/>
      <c r="BBI359" s="488"/>
      <c r="BBJ359" s="488"/>
      <c r="BBK359" s="488"/>
      <c r="BBL359" s="488"/>
      <c r="BBM359" s="699" t="s">
        <v>10061</v>
      </c>
      <c r="BBN359" s="700"/>
      <c r="BBO359" s="488"/>
      <c r="BBP359" s="488"/>
      <c r="BBQ359" s="488"/>
      <c r="BBR359" s="488"/>
      <c r="BBS359" s="488"/>
      <c r="BBT359" s="488"/>
      <c r="BBU359" s="699" t="s">
        <v>10061</v>
      </c>
      <c r="BBV359" s="700"/>
      <c r="BBW359" s="488"/>
      <c r="BBX359" s="488"/>
      <c r="BBY359" s="488"/>
      <c r="BBZ359" s="488"/>
      <c r="BCA359" s="488"/>
      <c r="BCB359" s="488"/>
      <c r="BCC359" s="699" t="s">
        <v>10061</v>
      </c>
      <c r="BCD359" s="700"/>
      <c r="BCE359" s="488"/>
      <c r="BCF359" s="488"/>
      <c r="BCG359" s="488"/>
      <c r="BCH359" s="488"/>
      <c r="BCI359" s="488"/>
      <c r="BCJ359" s="488"/>
      <c r="BCK359" s="699" t="s">
        <v>10061</v>
      </c>
      <c r="BCL359" s="700"/>
      <c r="BCM359" s="488"/>
      <c r="BCN359" s="488"/>
      <c r="BCO359" s="488"/>
      <c r="BCP359" s="488"/>
      <c r="BCQ359" s="488"/>
      <c r="BCR359" s="488"/>
      <c r="BCS359" s="699" t="s">
        <v>10061</v>
      </c>
      <c r="BCT359" s="700"/>
      <c r="BCU359" s="488"/>
      <c r="BCV359" s="488"/>
      <c r="BCW359" s="488"/>
      <c r="BCX359" s="488"/>
      <c r="BCY359" s="488"/>
      <c r="BCZ359" s="488"/>
      <c r="BDA359" s="699" t="s">
        <v>10061</v>
      </c>
      <c r="BDB359" s="700"/>
      <c r="BDC359" s="488"/>
      <c r="BDD359" s="488"/>
      <c r="BDE359" s="488"/>
      <c r="BDF359" s="488"/>
      <c r="BDG359" s="488"/>
      <c r="BDH359" s="488"/>
      <c r="BDI359" s="699" t="s">
        <v>10061</v>
      </c>
      <c r="BDJ359" s="700"/>
      <c r="BDK359" s="488"/>
      <c r="BDL359" s="488"/>
      <c r="BDM359" s="488"/>
      <c r="BDN359" s="488"/>
      <c r="BDO359" s="488"/>
      <c r="BDP359" s="488"/>
      <c r="BDQ359" s="699" t="s">
        <v>10061</v>
      </c>
      <c r="BDR359" s="700"/>
      <c r="BDS359" s="488"/>
      <c r="BDT359" s="488"/>
      <c r="BDU359" s="488"/>
      <c r="BDV359" s="488"/>
      <c r="BDW359" s="488"/>
      <c r="BDX359" s="488"/>
      <c r="BDY359" s="699" t="s">
        <v>10061</v>
      </c>
      <c r="BDZ359" s="700"/>
      <c r="BEA359" s="488"/>
      <c r="BEB359" s="488"/>
      <c r="BEC359" s="488"/>
      <c r="BED359" s="488"/>
      <c r="BEE359" s="488"/>
      <c r="BEF359" s="488"/>
      <c r="BEG359" s="699" t="s">
        <v>10061</v>
      </c>
      <c r="BEH359" s="700"/>
      <c r="BEI359" s="488"/>
      <c r="BEJ359" s="488"/>
      <c r="BEK359" s="488"/>
      <c r="BEL359" s="488"/>
      <c r="BEM359" s="488"/>
      <c r="BEN359" s="488"/>
      <c r="BEO359" s="699" t="s">
        <v>10061</v>
      </c>
      <c r="BEP359" s="700"/>
      <c r="BEQ359" s="488"/>
      <c r="BER359" s="488"/>
      <c r="BES359" s="488"/>
      <c r="BET359" s="488"/>
      <c r="BEU359" s="488"/>
      <c r="BEV359" s="488"/>
      <c r="BEW359" s="699" t="s">
        <v>10061</v>
      </c>
      <c r="BEX359" s="700"/>
      <c r="BEY359" s="488"/>
      <c r="BEZ359" s="488"/>
      <c r="BFA359" s="488"/>
      <c r="BFB359" s="488"/>
      <c r="BFC359" s="488"/>
      <c r="BFD359" s="488"/>
      <c r="BFE359" s="699" t="s">
        <v>10061</v>
      </c>
      <c r="BFF359" s="700"/>
      <c r="BFG359" s="488"/>
      <c r="BFH359" s="488"/>
      <c r="BFI359" s="488"/>
      <c r="BFJ359" s="488"/>
      <c r="BFK359" s="488"/>
      <c r="BFL359" s="488"/>
      <c r="BFM359" s="699" t="s">
        <v>10061</v>
      </c>
      <c r="BFN359" s="700"/>
      <c r="BFO359" s="488"/>
      <c r="BFP359" s="488"/>
      <c r="BFQ359" s="488"/>
      <c r="BFR359" s="488"/>
      <c r="BFS359" s="488"/>
      <c r="BFT359" s="488"/>
      <c r="BFU359" s="699" t="s">
        <v>10061</v>
      </c>
      <c r="BFV359" s="700"/>
      <c r="BFW359" s="488"/>
      <c r="BFX359" s="488"/>
      <c r="BFY359" s="488"/>
      <c r="BFZ359" s="488"/>
      <c r="BGA359" s="488"/>
      <c r="BGB359" s="488"/>
      <c r="BGC359" s="699" t="s">
        <v>10061</v>
      </c>
      <c r="BGD359" s="700"/>
      <c r="BGE359" s="488"/>
      <c r="BGF359" s="488"/>
      <c r="BGG359" s="488"/>
      <c r="BGH359" s="488"/>
      <c r="BGI359" s="488"/>
      <c r="BGJ359" s="488"/>
      <c r="BGK359" s="699" t="s">
        <v>10061</v>
      </c>
      <c r="BGL359" s="700"/>
      <c r="BGM359" s="488"/>
      <c r="BGN359" s="488"/>
      <c r="BGO359" s="488"/>
      <c r="BGP359" s="488"/>
      <c r="BGQ359" s="488"/>
      <c r="BGR359" s="488"/>
      <c r="BGS359" s="699" t="s">
        <v>10061</v>
      </c>
      <c r="BGT359" s="700"/>
      <c r="BGU359" s="488"/>
      <c r="BGV359" s="488"/>
      <c r="BGW359" s="488"/>
      <c r="BGX359" s="488"/>
      <c r="BGY359" s="488"/>
      <c r="BGZ359" s="488"/>
      <c r="BHA359" s="699" t="s">
        <v>10061</v>
      </c>
      <c r="BHB359" s="700"/>
      <c r="BHC359" s="488"/>
      <c r="BHD359" s="488"/>
      <c r="BHE359" s="488"/>
      <c r="BHF359" s="488"/>
      <c r="BHG359" s="488"/>
      <c r="BHH359" s="488"/>
      <c r="BHI359" s="699" t="s">
        <v>10061</v>
      </c>
      <c r="BHJ359" s="700"/>
      <c r="BHK359" s="488"/>
      <c r="BHL359" s="488"/>
      <c r="BHM359" s="488"/>
      <c r="BHN359" s="488"/>
      <c r="BHO359" s="488"/>
      <c r="BHP359" s="488"/>
      <c r="BHQ359" s="699" t="s">
        <v>10061</v>
      </c>
      <c r="BHR359" s="700"/>
      <c r="BHS359" s="488"/>
      <c r="BHT359" s="488"/>
      <c r="BHU359" s="488"/>
      <c r="BHV359" s="488"/>
      <c r="BHW359" s="488"/>
      <c r="BHX359" s="488"/>
      <c r="BHY359" s="699" t="s">
        <v>10061</v>
      </c>
      <c r="BHZ359" s="700"/>
      <c r="BIA359" s="488"/>
      <c r="BIB359" s="488"/>
      <c r="BIC359" s="488"/>
      <c r="BID359" s="488"/>
      <c r="BIE359" s="488"/>
      <c r="BIF359" s="488"/>
      <c r="BIG359" s="699" t="s">
        <v>10061</v>
      </c>
      <c r="BIH359" s="700"/>
      <c r="BII359" s="488"/>
      <c r="BIJ359" s="488"/>
      <c r="BIK359" s="488"/>
      <c r="BIL359" s="488"/>
      <c r="BIM359" s="488"/>
      <c r="BIN359" s="488"/>
      <c r="BIO359" s="699" t="s">
        <v>10061</v>
      </c>
      <c r="BIP359" s="700"/>
      <c r="BIQ359" s="488"/>
      <c r="BIR359" s="488"/>
      <c r="BIS359" s="488"/>
      <c r="BIT359" s="488"/>
      <c r="BIU359" s="488"/>
      <c r="BIV359" s="488"/>
      <c r="BIW359" s="699" t="s">
        <v>10061</v>
      </c>
      <c r="BIX359" s="700"/>
      <c r="BIY359" s="488"/>
      <c r="BIZ359" s="488"/>
      <c r="BJA359" s="488"/>
      <c r="BJB359" s="488"/>
      <c r="BJC359" s="488"/>
      <c r="BJD359" s="488"/>
      <c r="BJE359" s="699" t="s">
        <v>10061</v>
      </c>
      <c r="BJF359" s="700"/>
      <c r="BJG359" s="488"/>
      <c r="BJH359" s="488"/>
      <c r="BJI359" s="488"/>
      <c r="BJJ359" s="488"/>
      <c r="BJK359" s="488"/>
      <c r="BJL359" s="488"/>
      <c r="BJM359" s="699" t="s">
        <v>10061</v>
      </c>
      <c r="BJN359" s="700"/>
      <c r="BJO359" s="488"/>
      <c r="BJP359" s="488"/>
      <c r="BJQ359" s="488"/>
      <c r="BJR359" s="488"/>
      <c r="BJS359" s="488"/>
      <c r="BJT359" s="488"/>
      <c r="BJU359" s="699" t="s">
        <v>10061</v>
      </c>
      <c r="BJV359" s="700"/>
      <c r="BJW359" s="488"/>
      <c r="BJX359" s="488"/>
      <c r="BJY359" s="488"/>
      <c r="BJZ359" s="488"/>
      <c r="BKA359" s="488"/>
      <c r="BKB359" s="488"/>
      <c r="BKC359" s="699" t="s">
        <v>10061</v>
      </c>
      <c r="BKD359" s="700"/>
      <c r="BKE359" s="488"/>
      <c r="BKF359" s="488"/>
      <c r="BKG359" s="488"/>
      <c r="BKH359" s="488"/>
      <c r="BKI359" s="488"/>
      <c r="BKJ359" s="488"/>
      <c r="BKK359" s="699" t="s">
        <v>10061</v>
      </c>
      <c r="BKL359" s="700"/>
      <c r="BKM359" s="488"/>
      <c r="BKN359" s="488"/>
      <c r="BKO359" s="488"/>
      <c r="BKP359" s="488"/>
      <c r="BKQ359" s="488"/>
      <c r="BKR359" s="488"/>
      <c r="BKS359" s="699" t="s">
        <v>10061</v>
      </c>
      <c r="BKT359" s="700"/>
      <c r="BKU359" s="488"/>
      <c r="BKV359" s="488"/>
      <c r="BKW359" s="488"/>
      <c r="BKX359" s="488"/>
      <c r="BKY359" s="488"/>
      <c r="BKZ359" s="488"/>
      <c r="BLA359" s="699" t="s">
        <v>10061</v>
      </c>
      <c r="BLB359" s="700"/>
      <c r="BLC359" s="488"/>
      <c r="BLD359" s="488"/>
      <c r="BLE359" s="488"/>
      <c r="BLF359" s="488"/>
      <c r="BLG359" s="488"/>
      <c r="BLH359" s="488"/>
      <c r="BLI359" s="699" t="s">
        <v>10061</v>
      </c>
      <c r="BLJ359" s="700"/>
      <c r="BLK359" s="488"/>
      <c r="BLL359" s="488"/>
      <c r="BLM359" s="488"/>
      <c r="BLN359" s="488"/>
      <c r="BLO359" s="488"/>
      <c r="BLP359" s="488"/>
      <c r="BLQ359" s="699" t="s">
        <v>10061</v>
      </c>
      <c r="BLR359" s="700"/>
      <c r="BLS359" s="488"/>
      <c r="BLT359" s="488"/>
      <c r="BLU359" s="488"/>
      <c r="BLV359" s="488"/>
      <c r="BLW359" s="488"/>
      <c r="BLX359" s="488"/>
      <c r="BLY359" s="699" t="s">
        <v>10061</v>
      </c>
      <c r="BLZ359" s="700"/>
      <c r="BMA359" s="488"/>
      <c r="BMB359" s="488"/>
      <c r="BMC359" s="488"/>
      <c r="BMD359" s="488"/>
      <c r="BME359" s="488"/>
      <c r="BMF359" s="488"/>
      <c r="BMG359" s="699" t="s">
        <v>10061</v>
      </c>
      <c r="BMH359" s="700"/>
      <c r="BMI359" s="488"/>
      <c r="BMJ359" s="488"/>
      <c r="BMK359" s="488"/>
      <c r="BML359" s="488"/>
      <c r="BMM359" s="488"/>
      <c r="BMN359" s="488"/>
      <c r="BMO359" s="699" t="s">
        <v>10061</v>
      </c>
      <c r="BMP359" s="700"/>
      <c r="BMQ359" s="488"/>
      <c r="BMR359" s="488"/>
      <c r="BMS359" s="488"/>
      <c r="BMT359" s="488"/>
      <c r="BMU359" s="488"/>
      <c r="BMV359" s="488"/>
      <c r="BMW359" s="699" t="s">
        <v>10061</v>
      </c>
      <c r="BMX359" s="700"/>
      <c r="BMY359" s="488"/>
      <c r="BMZ359" s="488"/>
      <c r="BNA359" s="488"/>
      <c r="BNB359" s="488"/>
      <c r="BNC359" s="488"/>
      <c r="BND359" s="488"/>
      <c r="BNE359" s="699" t="s">
        <v>10061</v>
      </c>
      <c r="BNF359" s="700"/>
      <c r="BNG359" s="488"/>
      <c r="BNH359" s="488"/>
      <c r="BNI359" s="488"/>
      <c r="BNJ359" s="488"/>
      <c r="BNK359" s="488"/>
      <c r="BNL359" s="488"/>
      <c r="BNM359" s="699" t="s">
        <v>10061</v>
      </c>
      <c r="BNN359" s="700"/>
      <c r="BNO359" s="488"/>
      <c r="BNP359" s="488"/>
      <c r="BNQ359" s="488"/>
      <c r="BNR359" s="488"/>
      <c r="BNS359" s="488"/>
      <c r="BNT359" s="488"/>
      <c r="BNU359" s="699" t="s">
        <v>10061</v>
      </c>
      <c r="BNV359" s="700"/>
      <c r="BNW359" s="488"/>
      <c r="BNX359" s="488"/>
      <c r="BNY359" s="488"/>
      <c r="BNZ359" s="488"/>
      <c r="BOA359" s="488"/>
      <c r="BOB359" s="488"/>
      <c r="BOC359" s="699" t="s">
        <v>10061</v>
      </c>
      <c r="BOD359" s="700"/>
      <c r="BOE359" s="488"/>
      <c r="BOF359" s="488"/>
      <c r="BOG359" s="488"/>
      <c r="BOH359" s="488"/>
      <c r="BOI359" s="488"/>
      <c r="BOJ359" s="488"/>
      <c r="BOK359" s="699" t="s">
        <v>10061</v>
      </c>
      <c r="BOL359" s="700"/>
      <c r="BOM359" s="488"/>
      <c r="BON359" s="488"/>
      <c r="BOO359" s="488"/>
      <c r="BOP359" s="488"/>
      <c r="BOQ359" s="488"/>
      <c r="BOR359" s="488"/>
      <c r="BOS359" s="699" t="s">
        <v>10061</v>
      </c>
      <c r="BOT359" s="700"/>
      <c r="BOU359" s="488"/>
      <c r="BOV359" s="488"/>
      <c r="BOW359" s="488"/>
      <c r="BOX359" s="488"/>
      <c r="BOY359" s="488"/>
      <c r="BOZ359" s="488"/>
      <c r="BPA359" s="699" t="s">
        <v>10061</v>
      </c>
      <c r="BPB359" s="700"/>
      <c r="BPC359" s="488"/>
      <c r="BPD359" s="488"/>
      <c r="BPE359" s="488"/>
      <c r="BPF359" s="488"/>
      <c r="BPG359" s="488"/>
      <c r="BPH359" s="488"/>
      <c r="BPI359" s="699" t="s">
        <v>10061</v>
      </c>
      <c r="BPJ359" s="700"/>
      <c r="BPK359" s="488"/>
      <c r="BPL359" s="488"/>
      <c r="BPM359" s="488"/>
      <c r="BPN359" s="488"/>
      <c r="BPO359" s="488"/>
      <c r="BPP359" s="488"/>
      <c r="BPQ359" s="699" t="s">
        <v>10061</v>
      </c>
      <c r="BPR359" s="700"/>
      <c r="BPS359" s="488"/>
      <c r="BPT359" s="488"/>
      <c r="BPU359" s="488"/>
      <c r="BPV359" s="488"/>
      <c r="BPW359" s="488"/>
      <c r="BPX359" s="488"/>
      <c r="BPY359" s="699" t="s">
        <v>10061</v>
      </c>
      <c r="BPZ359" s="700"/>
      <c r="BQA359" s="488"/>
      <c r="BQB359" s="488"/>
      <c r="BQC359" s="488"/>
      <c r="BQD359" s="488"/>
      <c r="BQE359" s="488"/>
      <c r="BQF359" s="488"/>
      <c r="BQG359" s="699" t="s">
        <v>10061</v>
      </c>
      <c r="BQH359" s="700"/>
      <c r="BQI359" s="488"/>
      <c r="BQJ359" s="488"/>
      <c r="BQK359" s="488"/>
      <c r="BQL359" s="488"/>
      <c r="BQM359" s="488"/>
      <c r="BQN359" s="488"/>
      <c r="BQO359" s="699" t="s">
        <v>10061</v>
      </c>
      <c r="BQP359" s="700"/>
      <c r="BQQ359" s="488"/>
      <c r="BQR359" s="488"/>
      <c r="BQS359" s="488"/>
      <c r="BQT359" s="488"/>
      <c r="BQU359" s="488"/>
      <c r="BQV359" s="488"/>
      <c r="BQW359" s="699" t="s">
        <v>10061</v>
      </c>
      <c r="BQX359" s="700"/>
      <c r="BQY359" s="488"/>
      <c r="BQZ359" s="488"/>
      <c r="BRA359" s="488"/>
      <c r="BRB359" s="488"/>
      <c r="BRC359" s="488"/>
      <c r="BRD359" s="488"/>
      <c r="BRE359" s="699" t="s">
        <v>10061</v>
      </c>
      <c r="BRF359" s="700"/>
      <c r="BRG359" s="488"/>
      <c r="BRH359" s="488"/>
      <c r="BRI359" s="488"/>
      <c r="BRJ359" s="488"/>
      <c r="BRK359" s="488"/>
      <c r="BRL359" s="488"/>
      <c r="BRM359" s="699" t="s">
        <v>10061</v>
      </c>
      <c r="BRN359" s="700"/>
      <c r="BRO359" s="488"/>
      <c r="BRP359" s="488"/>
      <c r="BRQ359" s="488"/>
      <c r="BRR359" s="488"/>
      <c r="BRS359" s="488"/>
      <c r="BRT359" s="488"/>
      <c r="BRU359" s="699" t="s">
        <v>10061</v>
      </c>
      <c r="BRV359" s="700"/>
      <c r="BRW359" s="488"/>
      <c r="BRX359" s="488"/>
      <c r="BRY359" s="488"/>
      <c r="BRZ359" s="488"/>
      <c r="BSA359" s="488"/>
      <c r="BSB359" s="488"/>
      <c r="BSC359" s="699" t="s">
        <v>10061</v>
      </c>
      <c r="BSD359" s="700"/>
      <c r="BSE359" s="488"/>
      <c r="BSF359" s="488"/>
      <c r="BSG359" s="488"/>
      <c r="BSH359" s="488"/>
      <c r="BSI359" s="488"/>
      <c r="BSJ359" s="488"/>
      <c r="BSK359" s="699" t="s">
        <v>10061</v>
      </c>
      <c r="BSL359" s="700"/>
      <c r="BSM359" s="488"/>
      <c r="BSN359" s="488"/>
      <c r="BSO359" s="488"/>
      <c r="BSP359" s="488"/>
      <c r="BSQ359" s="488"/>
      <c r="BSR359" s="488"/>
      <c r="BSS359" s="699" t="s">
        <v>10061</v>
      </c>
      <c r="BST359" s="700"/>
      <c r="BSU359" s="488"/>
      <c r="BSV359" s="488"/>
      <c r="BSW359" s="488"/>
      <c r="BSX359" s="488"/>
      <c r="BSY359" s="488"/>
      <c r="BSZ359" s="488"/>
      <c r="BTA359" s="699" t="s">
        <v>10061</v>
      </c>
      <c r="BTB359" s="700"/>
      <c r="BTC359" s="488"/>
      <c r="BTD359" s="488"/>
      <c r="BTE359" s="488"/>
      <c r="BTF359" s="488"/>
      <c r="BTG359" s="488"/>
      <c r="BTH359" s="488"/>
      <c r="BTI359" s="699" t="s">
        <v>10061</v>
      </c>
      <c r="BTJ359" s="700"/>
      <c r="BTK359" s="488"/>
      <c r="BTL359" s="488"/>
      <c r="BTM359" s="488"/>
      <c r="BTN359" s="488"/>
      <c r="BTO359" s="488"/>
      <c r="BTP359" s="488"/>
      <c r="BTQ359" s="699" t="s">
        <v>10061</v>
      </c>
      <c r="BTR359" s="700"/>
      <c r="BTS359" s="488"/>
      <c r="BTT359" s="488"/>
      <c r="BTU359" s="488"/>
      <c r="BTV359" s="488"/>
      <c r="BTW359" s="488"/>
      <c r="BTX359" s="488"/>
      <c r="BTY359" s="699" t="s">
        <v>10061</v>
      </c>
      <c r="BTZ359" s="700"/>
      <c r="BUA359" s="488"/>
      <c r="BUB359" s="488"/>
      <c r="BUC359" s="488"/>
      <c r="BUD359" s="488"/>
      <c r="BUE359" s="488"/>
      <c r="BUF359" s="488"/>
      <c r="BUG359" s="699" t="s">
        <v>10061</v>
      </c>
      <c r="BUH359" s="700"/>
      <c r="BUI359" s="488"/>
      <c r="BUJ359" s="488"/>
      <c r="BUK359" s="488"/>
      <c r="BUL359" s="488"/>
      <c r="BUM359" s="488"/>
      <c r="BUN359" s="488"/>
      <c r="BUO359" s="699" t="s">
        <v>10061</v>
      </c>
      <c r="BUP359" s="700"/>
      <c r="BUQ359" s="488"/>
      <c r="BUR359" s="488"/>
      <c r="BUS359" s="488"/>
      <c r="BUT359" s="488"/>
      <c r="BUU359" s="488"/>
      <c r="BUV359" s="488"/>
      <c r="BUW359" s="699" t="s">
        <v>10061</v>
      </c>
      <c r="BUX359" s="700"/>
      <c r="BUY359" s="488"/>
      <c r="BUZ359" s="488"/>
      <c r="BVA359" s="488"/>
      <c r="BVB359" s="488"/>
      <c r="BVC359" s="488"/>
      <c r="BVD359" s="488"/>
      <c r="BVE359" s="699" t="s">
        <v>10061</v>
      </c>
      <c r="BVF359" s="700"/>
      <c r="BVG359" s="488"/>
      <c r="BVH359" s="488"/>
      <c r="BVI359" s="488"/>
      <c r="BVJ359" s="488"/>
      <c r="BVK359" s="488"/>
      <c r="BVL359" s="488"/>
      <c r="BVM359" s="699" t="s">
        <v>10061</v>
      </c>
      <c r="BVN359" s="700"/>
      <c r="BVO359" s="488"/>
      <c r="BVP359" s="488"/>
      <c r="BVQ359" s="488"/>
      <c r="BVR359" s="488"/>
      <c r="BVS359" s="488"/>
      <c r="BVT359" s="488"/>
      <c r="BVU359" s="699" t="s">
        <v>10061</v>
      </c>
      <c r="BVV359" s="700"/>
      <c r="BVW359" s="488"/>
      <c r="BVX359" s="488"/>
      <c r="BVY359" s="488"/>
      <c r="BVZ359" s="488"/>
      <c r="BWA359" s="488"/>
      <c r="BWB359" s="488"/>
      <c r="BWC359" s="699" t="s">
        <v>10061</v>
      </c>
      <c r="BWD359" s="700"/>
      <c r="BWE359" s="488"/>
      <c r="BWF359" s="488"/>
      <c r="BWG359" s="488"/>
      <c r="BWH359" s="488"/>
      <c r="BWI359" s="488"/>
      <c r="BWJ359" s="488"/>
      <c r="BWK359" s="699" t="s">
        <v>10061</v>
      </c>
      <c r="BWL359" s="700"/>
      <c r="BWM359" s="488"/>
      <c r="BWN359" s="488"/>
      <c r="BWO359" s="488"/>
      <c r="BWP359" s="488"/>
      <c r="BWQ359" s="488"/>
      <c r="BWR359" s="488"/>
      <c r="BWS359" s="699" t="s">
        <v>10061</v>
      </c>
      <c r="BWT359" s="700"/>
      <c r="BWU359" s="488"/>
      <c r="BWV359" s="488"/>
      <c r="BWW359" s="488"/>
      <c r="BWX359" s="488"/>
      <c r="BWY359" s="488"/>
      <c r="BWZ359" s="488"/>
      <c r="BXA359" s="699" t="s">
        <v>10061</v>
      </c>
      <c r="BXB359" s="700"/>
      <c r="BXC359" s="488"/>
      <c r="BXD359" s="488"/>
      <c r="BXE359" s="488"/>
      <c r="BXF359" s="488"/>
      <c r="BXG359" s="488"/>
      <c r="BXH359" s="488"/>
      <c r="BXI359" s="699" t="s">
        <v>10061</v>
      </c>
      <c r="BXJ359" s="700"/>
      <c r="BXK359" s="488"/>
      <c r="BXL359" s="488"/>
      <c r="BXM359" s="488"/>
      <c r="BXN359" s="488"/>
      <c r="BXO359" s="488"/>
      <c r="BXP359" s="488"/>
      <c r="BXQ359" s="699" t="s">
        <v>10061</v>
      </c>
      <c r="BXR359" s="700"/>
      <c r="BXS359" s="488"/>
      <c r="BXT359" s="488"/>
      <c r="BXU359" s="488"/>
      <c r="BXV359" s="488"/>
      <c r="BXW359" s="488"/>
      <c r="BXX359" s="488"/>
      <c r="BXY359" s="699" t="s">
        <v>10061</v>
      </c>
      <c r="BXZ359" s="700"/>
      <c r="BYA359" s="488"/>
      <c r="BYB359" s="488"/>
      <c r="BYC359" s="488"/>
      <c r="BYD359" s="488"/>
      <c r="BYE359" s="488"/>
      <c r="BYF359" s="488"/>
      <c r="BYG359" s="699" t="s">
        <v>10061</v>
      </c>
      <c r="BYH359" s="700"/>
      <c r="BYI359" s="488"/>
      <c r="BYJ359" s="488"/>
      <c r="BYK359" s="488"/>
      <c r="BYL359" s="488"/>
      <c r="BYM359" s="488"/>
      <c r="BYN359" s="488"/>
      <c r="BYO359" s="699" t="s">
        <v>10061</v>
      </c>
      <c r="BYP359" s="700"/>
      <c r="BYQ359" s="488"/>
      <c r="BYR359" s="488"/>
      <c r="BYS359" s="488"/>
      <c r="BYT359" s="488"/>
      <c r="BYU359" s="488"/>
      <c r="BYV359" s="488"/>
      <c r="BYW359" s="699" t="s">
        <v>10061</v>
      </c>
      <c r="BYX359" s="700"/>
      <c r="BYY359" s="488"/>
      <c r="BYZ359" s="488"/>
      <c r="BZA359" s="488"/>
      <c r="BZB359" s="488"/>
      <c r="BZC359" s="488"/>
      <c r="BZD359" s="488"/>
      <c r="BZE359" s="699" t="s">
        <v>10061</v>
      </c>
      <c r="BZF359" s="700"/>
      <c r="BZG359" s="488"/>
      <c r="BZH359" s="488"/>
      <c r="BZI359" s="488"/>
      <c r="BZJ359" s="488"/>
      <c r="BZK359" s="488"/>
      <c r="BZL359" s="488"/>
      <c r="BZM359" s="699" t="s">
        <v>10061</v>
      </c>
      <c r="BZN359" s="700"/>
      <c r="BZO359" s="488"/>
      <c r="BZP359" s="488"/>
      <c r="BZQ359" s="488"/>
      <c r="BZR359" s="488"/>
      <c r="BZS359" s="488"/>
      <c r="BZT359" s="488"/>
      <c r="BZU359" s="699" t="s">
        <v>10061</v>
      </c>
      <c r="BZV359" s="700"/>
      <c r="BZW359" s="488"/>
      <c r="BZX359" s="488"/>
      <c r="BZY359" s="488"/>
      <c r="BZZ359" s="488"/>
      <c r="CAA359" s="488"/>
      <c r="CAB359" s="488"/>
      <c r="CAC359" s="699" t="s">
        <v>10061</v>
      </c>
      <c r="CAD359" s="700"/>
      <c r="CAE359" s="488"/>
      <c r="CAF359" s="488"/>
      <c r="CAG359" s="488"/>
      <c r="CAH359" s="488"/>
      <c r="CAI359" s="488"/>
      <c r="CAJ359" s="488"/>
      <c r="CAK359" s="699" t="s">
        <v>10061</v>
      </c>
      <c r="CAL359" s="700"/>
      <c r="CAM359" s="488"/>
      <c r="CAN359" s="488"/>
      <c r="CAO359" s="488"/>
      <c r="CAP359" s="488"/>
      <c r="CAQ359" s="488"/>
      <c r="CAR359" s="488"/>
      <c r="CAS359" s="699" t="s">
        <v>10061</v>
      </c>
      <c r="CAT359" s="700"/>
      <c r="CAU359" s="488"/>
      <c r="CAV359" s="488"/>
      <c r="CAW359" s="488"/>
      <c r="CAX359" s="488"/>
      <c r="CAY359" s="488"/>
      <c r="CAZ359" s="488"/>
      <c r="CBA359" s="699" t="s">
        <v>10061</v>
      </c>
      <c r="CBB359" s="700"/>
      <c r="CBC359" s="488"/>
      <c r="CBD359" s="488"/>
      <c r="CBE359" s="488"/>
      <c r="CBF359" s="488"/>
      <c r="CBG359" s="488"/>
      <c r="CBH359" s="488"/>
      <c r="CBI359" s="699" t="s">
        <v>10061</v>
      </c>
      <c r="CBJ359" s="700"/>
      <c r="CBK359" s="488"/>
      <c r="CBL359" s="488"/>
      <c r="CBM359" s="488"/>
      <c r="CBN359" s="488"/>
      <c r="CBO359" s="488"/>
      <c r="CBP359" s="488"/>
      <c r="CBQ359" s="699" t="s">
        <v>10061</v>
      </c>
      <c r="CBR359" s="700"/>
      <c r="CBS359" s="488"/>
      <c r="CBT359" s="488"/>
      <c r="CBU359" s="488"/>
      <c r="CBV359" s="488"/>
      <c r="CBW359" s="488"/>
      <c r="CBX359" s="488"/>
      <c r="CBY359" s="699" t="s">
        <v>10061</v>
      </c>
      <c r="CBZ359" s="700"/>
      <c r="CCA359" s="488"/>
      <c r="CCB359" s="488"/>
      <c r="CCC359" s="488"/>
      <c r="CCD359" s="488"/>
      <c r="CCE359" s="488"/>
      <c r="CCF359" s="488"/>
      <c r="CCG359" s="699" t="s">
        <v>10061</v>
      </c>
      <c r="CCH359" s="700"/>
      <c r="CCI359" s="488"/>
      <c r="CCJ359" s="488"/>
      <c r="CCK359" s="488"/>
      <c r="CCL359" s="488"/>
      <c r="CCM359" s="488"/>
      <c r="CCN359" s="488"/>
      <c r="CCO359" s="699" t="s">
        <v>10061</v>
      </c>
      <c r="CCP359" s="700"/>
      <c r="CCQ359" s="488"/>
      <c r="CCR359" s="488"/>
      <c r="CCS359" s="488"/>
      <c r="CCT359" s="488"/>
      <c r="CCU359" s="488"/>
      <c r="CCV359" s="488"/>
      <c r="CCW359" s="699" t="s">
        <v>10061</v>
      </c>
      <c r="CCX359" s="700"/>
      <c r="CCY359" s="488"/>
      <c r="CCZ359" s="488"/>
      <c r="CDA359" s="488"/>
      <c r="CDB359" s="488"/>
      <c r="CDC359" s="488"/>
      <c r="CDD359" s="488"/>
      <c r="CDE359" s="699" t="s">
        <v>10061</v>
      </c>
      <c r="CDF359" s="700"/>
      <c r="CDG359" s="488"/>
      <c r="CDH359" s="488"/>
      <c r="CDI359" s="488"/>
      <c r="CDJ359" s="488"/>
      <c r="CDK359" s="488"/>
      <c r="CDL359" s="488"/>
      <c r="CDM359" s="699" t="s">
        <v>10061</v>
      </c>
      <c r="CDN359" s="700"/>
      <c r="CDO359" s="488"/>
      <c r="CDP359" s="488"/>
      <c r="CDQ359" s="488"/>
      <c r="CDR359" s="488"/>
      <c r="CDS359" s="488"/>
      <c r="CDT359" s="488"/>
      <c r="CDU359" s="699" t="s">
        <v>10061</v>
      </c>
      <c r="CDV359" s="700"/>
      <c r="CDW359" s="488"/>
      <c r="CDX359" s="488"/>
      <c r="CDY359" s="488"/>
      <c r="CDZ359" s="488"/>
      <c r="CEA359" s="488"/>
      <c r="CEB359" s="488"/>
      <c r="CEC359" s="699" t="s">
        <v>10061</v>
      </c>
      <c r="CED359" s="700"/>
      <c r="CEE359" s="488"/>
      <c r="CEF359" s="488"/>
      <c r="CEG359" s="488"/>
      <c r="CEH359" s="488"/>
      <c r="CEI359" s="488"/>
      <c r="CEJ359" s="488"/>
      <c r="CEK359" s="699" t="s">
        <v>10061</v>
      </c>
      <c r="CEL359" s="700"/>
      <c r="CEM359" s="488"/>
      <c r="CEN359" s="488"/>
      <c r="CEO359" s="488"/>
      <c r="CEP359" s="488"/>
      <c r="CEQ359" s="488"/>
      <c r="CER359" s="488"/>
      <c r="CES359" s="699" t="s">
        <v>10061</v>
      </c>
      <c r="CET359" s="700"/>
      <c r="CEU359" s="488"/>
      <c r="CEV359" s="488"/>
      <c r="CEW359" s="488"/>
      <c r="CEX359" s="488"/>
      <c r="CEY359" s="488"/>
      <c r="CEZ359" s="488"/>
      <c r="CFA359" s="699" t="s">
        <v>10061</v>
      </c>
      <c r="CFB359" s="700"/>
      <c r="CFC359" s="488"/>
      <c r="CFD359" s="488"/>
      <c r="CFE359" s="488"/>
      <c r="CFF359" s="488"/>
      <c r="CFG359" s="488"/>
      <c r="CFH359" s="488"/>
      <c r="CFI359" s="699" t="s">
        <v>10061</v>
      </c>
      <c r="CFJ359" s="700"/>
      <c r="CFK359" s="488"/>
      <c r="CFL359" s="488"/>
      <c r="CFM359" s="488"/>
      <c r="CFN359" s="488"/>
      <c r="CFO359" s="488"/>
      <c r="CFP359" s="488"/>
      <c r="CFQ359" s="699" t="s">
        <v>10061</v>
      </c>
      <c r="CFR359" s="700"/>
      <c r="CFS359" s="488"/>
      <c r="CFT359" s="488"/>
      <c r="CFU359" s="488"/>
      <c r="CFV359" s="488"/>
      <c r="CFW359" s="488"/>
      <c r="CFX359" s="488"/>
      <c r="CFY359" s="699" t="s">
        <v>10061</v>
      </c>
      <c r="CFZ359" s="700"/>
      <c r="CGA359" s="488"/>
      <c r="CGB359" s="488"/>
      <c r="CGC359" s="488"/>
      <c r="CGD359" s="488"/>
      <c r="CGE359" s="488"/>
      <c r="CGF359" s="488"/>
      <c r="CGG359" s="699" t="s">
        <v>10061</v>
      </c>
      <c r="CGH359" s="700"/>
      <c r="CGI359" s="488"/>
      <c r="CGJ359" s="488"/>
      <c r="CGK359" s="488"/>
      <c r="CGL359" s="488"/>
      <c r="CGM359" s="488"/>
      <c r="CGN359" s="488"/>
      <c r="CGO359" s="699" t="s">
        <v>10061</v>
      </c>
      <c r="CGP359" s="700"/>
      <c r="CGQ359" s="488"/>
      <c r="CGR359" s="488"/>
      <c r="CGS359" s="488"/>
      <c r="CGT359" s="488"/>
      <c r="CGU359" s="488"/>
      <c r="CGV359" s="488"/>
      <c r="CGW359" s="699" t="s">
        <v>10061</v>
      </c>
      <c r="CGX359" s="700"/>
      <c r="CGY359" s="488"/>
      <c r="CGZ359" s="488"/>
      <c r="CHA359" s="488"/>
      <c r="CHB359" s="488"/>
      <c r="CHC359" s="488"/>
      <c r="CHD359" s="488"/>
      <c r="CHE359" s="699" t="s">
        <v>10061</v>
      </c>
      <c r="CHF359" s="700"/>
      <c r="CHG359" s="488"/>
      <c r="CHH359" s="488"/>
      <c r="CHI359" s="488"/>
      <c r="CHJ359" s="488"/>
      <c r="CHK359" s="488"/>
      <c r="CHL359" s="488"/>
      <c r="CHM359" s="699" t="s">
        <v>10061</v>
      </c>
      <c r="CHN359" s="700"/>
      <c r="CHO359" s="488"/>
      <c r="CHP359" s="488"/>
      <c r="CHQ359" s="488"/>
      <c r="CHR359" s="488"/>
      <c r="CHS359" s="488"/>
      <c r="CHT359" s="488"/>
      <c r="CHU359" s="699" t="s">
        <v>10061</v>
      </c>
      <c r="CHV359" s="700"/>
      <c r="CHW359" s="488"/>
      <c r="CHX359" s="488"/>
      <c r="CHY359" s="488"/>
      <c r="CHZ359" s="488"/>
      <c r="CIA359" s="488"/>
      <c r="CIB359" s="488"/>
      <c r="CIC359" s="699" t="s">
        <v>10061</v>
      </c>
      <c r="CID359" s="700"/>
      <c r="CIE359" s="488"/>
      <c r="CIF359" s="488"/>
      <c r="CIG359" s="488"/>
      <c r="CIH359" s="488"/>
      <c r="CII359" s="488"/>
      <c r="CIJ359" s="488"/>
      <c r="CIK359" s="699" t="s">
        <v>10061</v>
      </c>
      <c r="CIL359" s="700"/>
      <c r="CIM359" s="488"/>
      <c r="CIN359" s="488"/>
      <c r="CIO359" s="488"/>
      <c r="CIP359" s="488"/>
      <c r="CIQ359" s="488"/>
      <c r="CIR359" s="488"/>
      <c r="CIS359" s="699" t="s">
        <v>10061</v>
      </c>
      <c r="CIT359" s="700"/>
      <c r="CIU359" s="488"/>
      <c r="CIV359" s="488"/>
      <c r="CIW359" s="488"/>
      <c r="CIX359" s="488"/>
      <c r="CIY359" s="488"/>
      <c r="CIZ359" s="488"/>
      <c r="CJA359" s="699" t="s">
        <v>10061</v>
      </c>
      <c r="CJB359" s="700"/>
      <c r="CJC359" s="488"/>
      <c r="CJD359" s="488"/>
      <c r="CJE359" s="488"/>
      <c r="CJF359" s="488"/>
      <c r="CJG359" s="488"/>
      <c r="CJH359" s="488"/>
      <c r="CJI359" s="699" t="s">
        <v>10061</v>
      </c>
      <c r="CJJ359" s="700"/>
      <c r="CJK359" s="488"/>
      <c r="CJL359" s="488"/>
      <c r="CJM359" s="488"/>
      <c r="CJN359" s="488"/>
      <c r="CJO359" s="488"/>
      <c r="CJP359" s="488"/>
      <c r="CJQ359" s="699" t="s">
        <v>10061</v>
      </c>
      <c r="CJR359" s="700"/>
      <c r="CJS359" s="488"/>
      <c r="CJT359" s="488"/>
      <c r="CJU359" s="488"/>
      <c r="CJV359" s="488"/>
      <c r="CJW359" s="488"/>
      <c r="CJX359" s="488"/>
      <c r="CJY359" s="699" t="s">
        <v>10061</v>
      </c>
      <c r="CJZ359" s="700"/>
      <c r="CKA359" s="488"/>
      <c r="CKB359" s="488"/>
      <c r="CKC359" s="488"/>
      <c r="CKD359" s="488"/>
      <c r="CKE359" s="488"/>
      <c r="CKF359" s="488"/>
      <c r="CKG359" s="699" t="s">
        <v>10061</v>
      </c>
      <c r="CKH359" s="700"/>
      <c r="CKI359" s="488"/>
      <c r="CKJ359" s="488"/>
      <c r="CKK359" s="488"/>
      <c r="CKL359" s="488"/>
      <c r="CKM359" s="488"/>
      <c r="CKN359" s="488"/>
      <c r="CKO359" s="699" t="s">
        <v>10061</v>
      </c>
      <c r="CKP359" s="700"/>
      <c r="CKQ359" s="488"/>
      <c r="CKR359" s="488"/>
      <c r="CKS359" s="488"/>
      <c r="CKT359" s="488"/>
      <c r="CKU359" s="488"/>
      <c r="CKV359" s="488"/>
      <c r="CKW359" s="699" t="s">
        <v>10061</v>
      </c>
      <c r="CKX359" s="700"/>
      <c r="CKY359" s="488"/>
      <c r="CKZ359" s="488"/>
      <c r="CLA359" s="488"/>
      <c r="CLB359" s="488"/>
      <c r="CLC359" s="488"/>
      <c r="CLD359" s="488"/>
      <c r="CLE359" s="699" t="s">
        <v>10061</v>
      </c>
      <c r="CLF359" s="700"/>
      <c r="CLG359" s="488"/>
      <c r="CLH359" s="488"/>
      <c r="CLI359" s="488"/>
      <c r="CLJ359" s="488"/>
      <c r="CLK359" s="488"/>
      <c r="CLL359" s="488"/>
      <c r="CLM359" s="699" t="s">
        <v>10061</v>
      </c>
      <c r="CLN359" s="700"/>
      <c r="CLO359" s="488"/>
      <c r="CLP359" s="488"/>
      <c r="CLQ359" s="488"/>
      <c r="CLR359" s="488"/>
      <c r="CLS359" s="488"/>
      <c r="CLT359" s="488"/>
      <c r="CLU359" s="699" t="s">
        <v>10061</v>
      </c>
      <c r="CLV359" s="700"/>
      <c r="CLW359" s="488"/>
      <c r="CLX359" s="488"/>
      <c r="CLY359" s="488"/>
      <c r="CLZ359" s="488"/>
      <c r="CMA359" s="488"/>
      <c r="CMB359" s="488"/>
      <c r="CMC359" s="699" t="s">
        <v>10061</v>
      </c>
      <c r="CMD359" s="700"/>
      <c r="CME359" s="488"/>
      <c r="CMF359" s="488"/>
      <c r="CMG359" s="488"/>
      <c r="CMH359" s="488"/>
      <c r="CMI359" s="488"/>
      <c r="CMJ359" s="488"/>
      <c r="CMK359" s="699" t="s">
        <v>10061</v>
      </c>
      <c r="CML359" s="700"/>
      <c r="CMM359" s="488"/>
      <c r="CMN359" s="488"/>
      <c r="CMO359" s="488"/>
      <c r="CMP359" s="488"/>
      <c r="CMQ359" s="488"/>
      <c r="CMR359" s="488"/>
      <c r="CMS359" s="699" t="s">
        <v>10061</v>
      </c>
      <c r="CMT359" s="700"/>
      <c r="CMU359" s="488"/>
      <c r="CMV359" s="488"/>
      <c r="CMW359" s="488"/>
      <c r="CMX359" s="488"/>
      <c r="CMY359" s="488"/>
      <c r="CMZ359" s="488"/>
      <c r="CNA359" s="699" t="s">
        <v>10061</v>
      </c>
      <c r="CNB359" s="700"/>
      <c r="CNC359" s="488"/>
      <c r="CND359" s="488"/>
      <c r="CNE359" s="488"/>
      <c r="CNF359" s="488"/>
      <c r="CNG359" s="488"/>
      <c r="CNH359" s="488"/>
      <c r="CNI359" s="699" t="s">
        <v>10061</v>
      </c>
      <c r="CNJ359" s="700"/>
      <c r="CNK359" s="488"/>
      <c r="CNL359" s="488"/>
      <c r="CNM359" s="488"/>
      <c r="CNN359" s="488"/>
      <c r="CNO359" s="488"/>
      <c r="CNP359" s="488"/>
      <c r="CNQ359" s="699" t="s">
        <v>10061</v>
      </c>
      <c r="CNR359" s="700"/>
      <c r="CNS359" s="488"/>
      <c r="CNT359" s="488"/>
      <c r="CNU359" s="488"/>
      <c r="CNV359" s="488"/>
      <c r="CNW359" s="488"/>
      <c r="CNX359" s="488"/>
      <c r="CNY359" s="699" t="s">
        <v>10061</v>
      </c>
      <c r="CNZ359" s="700"/>
      <c r="COA359" s="488"/>
      <c r="COB359" s="488"/>
      <c r="COC359" s="488"/>
      <c r="COD359" s="488"/>
      <c r="COE359" s="488"/>
      <c r="COF359" s="488"/>
      <c r="COG359" s="699" t="s">
        <v>10061</v>
      </c>
      <c r="COH359" s="700"/>
      <c r="COI359" s="488"/>
      <c r="COJ359" s="488"/>
      <c r="COK359" s="488"/>
      <c r="COL359" s="488"/>
      <c r="COM359" s="488"/>
      <c r="CON359" s="488"/>
      <c r="COO359" s="699" t="s">
        <v>10061</v>
      </c>
      <c r="COP359" s="700"/>
      <c r="COQ359" s="488"/>
      <c r="COR359" s="488"/>
      <c r="COS359" s="488"/>
      <c r="COT359" s="488"/>
      <c r="COU359" s="488"/>
      <c r="COV359" s="488"/>
      <c r="COW359" s="699" t="s">
        <v>10061</v>
      </c>
      <c r="COX359" s="700"/>
      <c r="COY359" s="488"/>
      <c r="COZ359" s="488"/>
      <c r="CPA359" s="488"/>
      <c r="CPB359" s="488"/>
      <c r="CPC359" s="488"/>
      <c r="CPD359" s="488"/>
      <c r="CPE359" s="699" t="s">
        <v>10061</v>
      </c>
      <c r="CPF359" s="700"/>
      <c r="CPG359" s="488"/>
      <c r="CPH359" s="488"/>
      <c r="CPI359" s="488"/>
      <c r="CPJ359" s="488"/>
      <c r="CPK359" s="488"/>
      <c r="CPL359" s="488"/>
      <c r="CPM359" s="699" t="s">
        <v>10061</v>
      </c>
      <c r="CPN359" s="700"/>
      <c r="CPO359" s="488"/>
      <c r="CPP359" s="488"/>
      <c r="CPQ359" s="488"/>
      <c r="CPR359" s="488"/>
      <c r="CPS359" s="488"/>
      <c r="CPT359" s="488"/>
      <c r="CPU359" s="699" t="s">
        <v>10061</v>
      </c>
      <c r="CPV359" s="700"/>
      <c r="CPW359" s="488"/>
      <c r="CPX359" s="488"/>
      <c r="CPY359" s="488"/>
      <c r="CPZ359" s="488"/>
      <c r="CQA359" s="488"/>
      <c r="CQB359" s="488"/>
      <c r="CQC359" s="699" t="s">
        <v>10061</v>
      </c>
      <c r="CQD359" s="700"/>
      <c r="CQE359" s="488"/>
      <c r="CQF359" s="488"/>
      <c r="CQG359" s="488"/>
      <c r="CQH359" s="488"/>
      <c r="CQI359" s="488"/>
      <c r="CQJ359" s="488"/>
      <c r="CQK359" s="699" t="s">
        <v>10061</v>
      </c>
      <c r="CQL359" s="700"/>
      <c r="CQM359" s="488"/>
      <c r="CQN359" s="488"/>
      <c r="CQO359" s="488"/>
      <c r="CQP359" s="488"/>
      <c r="CQQ359" s="488"/>
      <c r="CQR359" s="488"/>
      <c r="CQS359" s="699" t="s">
        <v>10061</v>
      </c>
      <c r="CQT359" s="700"/>
      <c r="CQU359" s="488"/>
      <c r="CQV359" s="488"/>
      <c r="CQW359" s="488"/>
      <c r="CQX359" s="488"/>
      <c r="CQY359" s="488"/>
      <c r="CQZ359" s="488"/>
      <c r="CRA359" s="699" t="s">
        <v>10061</v>
      </c>
      <c r="CRB359" s="700"/>
      <c r="CRC359" s="488"/>
      <c r="CRD359" s="488"/>
      <c r="CRE359" s="488"/>
      <c r="CRF359" s="488"/>
      <c r="CRG359" s="488"/>
      <c r="CRH359" s="488"/>
      <c r="CRI359" s="699" t="s">
        <v>10061</v>
      </c>
      <c r="CRJ359" s="700"/>
      <c r="CRK359" s="488"/>
      <c r="CRL359" s="488"/>
      <c r="CRM359" s="488"/>
      <c r="CRN359" s="488"/>
      <c r="CRO359" s="488"/>
      <c r="CRP359" s="488"/>
      <c r="CRQ359" s="699" t="s">
        <v>10061</v>
      </c>
      <c r="CRR359" s="700"/>
      <c r="CRS359" s="488"/>
      <c r="CRT359" s="488"/>
      <c r="CRU359" s="488"/>
      <c r="CRV359" s="488"/>
      <c r="CRW359" s="488"/>
      <c r="CRX359" s="488"/>
      <c r="CRY359" s="699" t="s">
        <v>10061</v>
      </c>
      <c r="CRZ359" s="700"/>
      <c r="CSA359" s="488"/>
      <c r="CSB359" s="488"/>
      <c r="CSC359" s="488"/>
      <c r="CSD359" s="488"/>
      <c r="CSE359" s="488"/>
      <c r="CSF359" s="488"/>
      <c r="CSG359" s="699" t="s">
        <v>10061</v>
      </c>
      <c r="CSH359" s="700"/>
      <c r="CSI359" s="488"/>
      <c r="CSJ359" s="488"/>
      <c r="CSK359" s="488"/>
      <c r="CSL359" s="488"/>
      <c r="CSM359" s="488"/>
      <c r="CSN359" s="488"/>
      <c r="CSO359" s="699" t="s">
        <v>10061</v>
      </c>
      <c r="CSP359" s="700"/>
      <c r="CSQ359" s="488"/>
      <c r="CSR359" s="488"/>
      <c r="CSS359" s="488"/>
      <c r="CST359" s="488"/>
      <c r="CSU359" s="488"/>
      <c r="CSV359" s="488"/>
      <c r="CSW359" s="699" t="s">
        <v>10061</v>
      </c>
      <c r="CSX359" s="700"/>
      <c r="CSY359" s="488"/>
      <c r="CSZ359" s="488"/>
      <c r="CTA359" s="488"/>
      <c r="CTB359" s="488"/>
      <c r="CTC359" s="488"/>
      <c r="CTD359" s="488"/>
      <c r="CTE359" s="699" t="s">
        <v>10061</v>
      </c>
      <c r="CTF359" s="700"/>
      <c r="CTG359" s="488"/>
      <c r="CTH359" s="488"/>
      <c r="CTI359" s="488"/>
      <c r="CTJ359" s="488"/>
      <c r="CTK359" s="488"/>
      <c r="CTL359" s="488"/>
      <c r="CTM359" s="699" t="s">
        <v>10061</v>
      </c>
      <c r="CTN359" s="700"/>
      <c r="CTO359" s="488"/>
      <c r="CTP359" s="488"/>
      <c r="CTQ359" s="488"/>
      <c r="CTR359" s="488"/>
      <c r="CTS359" s="488"/>
      <c r="CTT359" s="488"/>
      <c r="CTU359" s="699" t="s">
        <v>10061</v>
      </c>
      <c r="CTV359" s="700"/>
      <c r="CTW359" s="488"/>
      <c r="CTX359" s="488"/>
      <c r="CTY359" s="488"/>
      <c r="CTZ359" s="488"/>
      <c r="CUA359" s="488"/>
      <c r="CUB359" s="488"/>
      <c r="CUC359" s="699" t="s">
        <v>10061</v>
      </c>
      <c r="CUD359" s="700"/>
      <c r="CUE359" s="488"/>
      <c r="CUF359" s="488"/>
      <c r="CUG359" s="488"/>
      <c r="CUH359" s="488"/>
      <c r="CUI359" s="488"/>
      <c r="CUJ359" s="488"/>
      <c r="CUK359" s="699" t="s">
        <v>10061</v>
      </c>
      <c r="CUL359" s="700"/>
      <c r="CUM359" s="488"/>
      <c r="CUN359" s="488"/>
      <c r="CUO359" s="488"/>
      <c r="CUP359" s="488"/>
      <c r="CUQ359" s="488"/>
      <c r="CUR359" s="488"/>
      <c r="CUS359" s="699" t="s">
        <v>10061</v>
      </c>
      <c r="CUT359" s="700"/>
      <c r="CUU359" s="488"/>
      <c r="CUV359" s="488"/>
      <c r="CUW359" s="488"/>
      <c r="CUX359" s="488"/>
      <c r="CUY359" s="488"/>
      <c r="CUZ359" s="488"/>
      <c r="CVA359" s="699" t="s">
        <v>10061</v>
      </c>
      <c r="CVB359" s="700"/>
      <c r="CVC359" s="488"/>
      <c r="CVD359" s="488"/>
      <c r="CVE359" s="488"/>
      <c r="CVF359" s="488"/>
      <c r="CVG359" s="488"/>
      <c r="CVH359" s="488"/>
      <c r="CVI359" s="699" t="s">
        <v>10061</v>
      </c>
      <c r="CVJ359" s="700"/>
      <c r="CVK359" s="488"/>
      <c r="CVL359" s="488"/>
      <c r="CVM359" s="488"/>
      <c r="CVN359" s="488"/>
      <c r="CVO359" s="488"/>
      <c r="CVP359" s="488"/>
      <c r="CVQ359" s="699" t="s">
        <v>10061</v>
      </c>
      <c r="CVR359" s="700"/>
      <c r="CVS359" s="488"/>
      <c r="CVT359" s="488"/>
      <c r="CVU359" s="488"/>
      <c r="CVV359" s="488"/>
      <c r="CVW359" s="488"/>
      <c r="CVX359" s="488"/>
      <c r="CVY359" s="699" t="s">
        <v>10061</v>
      </c>
      <c r="CVZ359" s="700"/>
      <c r="CWA359" s="488"/>
      <c r="CWB359" s="488"/>
      <c r="CWC359" s="488"/>
      <c r="CWD359" s="488"/>
      <c r="CWE359" s="488"/>
      <c r="CWF359" s="488"/>
      <c r="CWG359" s="699" t="s">
        <v>10061</v>
      </c>
      <c r="CWH359" s="700"/>
      <c r="CWI359" s="488"/>
      <c r="CWJ359" s="488"/>
      <c r="CWK359" s="488"/>
      <c r="CWL359" s="488"/>
      <c r="CWM359" s="488"/>
      <c r="CWN359" s="488"/>
      <c r="CWO359" s="699" t="s">
        <v>10061</v>
      </c>
      <c r="CWP359" s="700"/>
      <c r="CWQ359" s="488"/>
      <c r="CWR359" s="488"/>
      <c r="CWS359" s="488"/>
      <c r="CWT359" s="488"/>
      <c r="CWU359" s="488"/>
      <c r="CWV359" s="488"/>
      <c r="CWW359" s="699" t="s">
        <v>10061</v>
      </c>
      <c r="CWX359" s="700"/>
      <c r="CWY359" s="488"/>
      <c r="CWZ359" s="488"/>
      <c r="CXA359" s="488"/>
      <c r="CXB359" s="488"/>
      <c r="CXC359" s="488"/>
      <c r="CXD359" s="488"/>
      <c r="CXE359" s="699" t="s">
        <v>10061</v>
      </c>
      <c r="CXF359" s="700"/>
      <c r="CXG359" s="488"/>
      <c r="CXH359" s="488"/>
      <c r="CXI359" s="488"/>
      <c r="CXJ359" s="488"/>
      <c r="CXK359" s="488"/>
      <c r="CXL359" s="488"/>
      <c r="CXM359" s="699" t="s">
        <v>10061</v>
      </c>
      <c r="CXN359" s="700"/>
      <c r="CXO359" s="488"/>
      <c r="CXP359" s="488"/>
      <c r="CXQ359" s="488"/>
      <c r="CXR359" s="488"/>
      <c r="CXS359" s="488"/>
      <c r="CXT359" s="488"/>
      <c r="CXU359" s="699" t="s">
        <v>10061</v>
      </c>
      <c r="CXV359" s="700"/>
      <c r="CXW359" s="488"/>
      <c r="CXX359" s="488"/>
      <c r="CXY359" s="488"/>
      <c r="CXZ359" s="488"/>
      <c r="CYA359" s="488"/>
      <c r="CYB359" s="488"/>
      <c r="CYC359" s="699" t="s">
        <v>10061</v>
      </c>
      <c r="CYD359" s="700"/>
      <c r="CYE359" s="488"/>
      <c r="CYF359" s="488"/>
      <c r="CYG359" s="488"/>
      <c r="CYH359" s="488"/>
      <c r="CYI359" s="488"/>
      <c r="CYJ359" s="488"/>
      <c r="CYK359" s="699" t="s">
        <v>10061</v>
      </c>
      <c r="CYL359" s="700"/>
      <c r="CYM359" s="488"/>
      <c r="CYN359" s="488"/>
      <c r="CYO359" s="488"/>
      <c r="CYP359" s="488"/>
      <c r="CYQ359" s="488"/>
      <c r="CYR359" s="488"/>
      <c r="CYS359" s="699" t="s">
        <v>10061</v>
      </c>
      <c r="CYT359" s="700"/>
      <c r="CYU359" s="488"/>
      <c r="CYV359" s="488"/>
      <c r="CYW359" s="488"/>
      <c r="CYX359" s="488"/>
      <c r="CYY359" s="488"/>
      <c r="CYZ359" s="488"/>
      <c r="CZA359" s="699" t="s">
        <v>10061</v>
      </c>
      <c r="CZB359" s="700"/>
      <c r="CZC359" s="488"/>
      <c r="CZD359" s="488"/>
      <c r="CZE359" s="488"/>
      <c r="CZF359" s="488"/>
      <c r="CZG359" s="488"/>
      <c r="CZH359" s="488"/>
      <c r="CZI359" s="699" t="s">
        <v>10061</v>
      </c>
      <c r="CZJ359" s="700"/>
      <c r="CZK359" s="488"/>
      <c r="CZL359" s="488"/>
      <c r="CZM359" s="488"/>
      <c r="CZN359" s="488"/>
      <c r="CZO359" s="488"/>
      <c r="CZP359" s="488"/>
      <c r="CZQ359" s="699" t="s">
        <v>10061</v>
      </c>
      <c r="CZR359" s="700"/>
      <c r="CZS359" s="488"/>
      <c r="CZT359" s="488"/>
      <c r="CZU359" s="488"/>
      <c r="CZV359" s="488"/>
      <c r="CZW359" s="488"/>
      <c r="CZX359" s="488"/>
      <c r="CZY359" s="699" t="s">
        <v>10061</v>
      </c>
      <c r="CZZ359" s="700"/>
      <c r="DAA359" s="488"/>
      <c r="DAB359" s="488"/>
      <c r="DAC359" s="488"/>
      <c r="DAD359" s="488"/>
      <c r="DAE359" s="488"/>
      <c r="DAF359" s="488"/>
      <c r="DAG359" s="699" t="s">
        <v>10061</v>
      </c>
      <c r="DAH359" s="700"/>
      <c r="DAI359" s="488"/>
      <c r="DAJ359" s="488"/>
      <c r="DAK359" s="488"/>
      <c r="DAL359" s="488"/>
      <c r="DAM359" s="488"/>
      <c r="DAN359" s="488"/>
      <c r="DAO359" s="699" t="s">
        <v>10061</v>
      </c>
      <c r="DAP359" s="700"/>
      <c r="DAQ359" s="488"/>
      <c r="DAR359" s="488"/>
      <c r="DAS359" s="488"/>
      <c r="DAT359" s="488"/>
      <c r="DAU359" s="488"/>
      <c r="DAV359" s="488"/>
      <c r="DAW359" s="699" t="s">
        <v>10061</v>
      </c>
      <c r="DAX359" s="700"/>
      <c r="DAY359" s="488"/>
      <c r="DAZ359" s="488"/>
      <c r="DBA359" s="488"/>
      <c r="DBB359" s="488"/>
      <c r="DBC359" s="488"/>
      <c r="DBD359" s="488"/>
      <c r="DBE359" s="699" t="s">
        <v>10061</v>
      </c>
      <c r="DBF359" s="700"/>
      <c r="DBG359" s="488"/>
      <c r="DBH359" s="488"/>
      <c r="DBI359" s="488"/>
      <c r="DBJ359" s="488"/>
      <c r="DBK359" s="488"/>
      <c r="DBL359" s="488"/>
      <c r="DBM359" s="699" t="s">
        <v>10061</v>
      </c>
      <c r="DBN359" s="700"/>
      <c r="DBO359" s="488"/>
      <c r="DBP359" s="488"/>
      <c r="DBQ359" s="488"/>
      <c r="DBR359" s="488"/>
      <c r="DBS359" s="488"/>
      <c r="DBT359" s="488"/>
      <c r="DBU359" s="699" t="s">
        <v>10061</v>
      </c>
      <c r="DBV359" s="700"/>
      <c r="DBW359" s="488"/>
      <c r="DBX359" s="488"/>
      <c r="DBY359" s="488"/>
      <c r="DBZ359" s="488"/>
      <c r="DCA359" s="488"/>
      <c r="DCB359" s="488"/>
      <c r="DCC359" s="699" t="s">
        <v>10061</v>
      </c>
      <c r="DCD359" s="700"/>
      <c r="DCE359" s="488"/>
      <c r="DCF359" s="488"/>
      <c r="DCG359" s="488"/>
      <c r="DCH359" s="488"/>
      <c r="DCI359" s="488"/>
      <c r="DCJ359" s="488"/>
      <c r="DCK359" s="699" t="s">
        <v>10061</v>
      </c>
      <c r="DCL359" s="700"/>
      <c r="DCM359" s="488"/>
      <c r="DCN359" s="488"/>
      <c r="DCO359" s="488"/>
      <c r="DCP359" s="488"/>
      <c r="DCQ359" s="488"/>
      <c r="DCR359" s="488"/>
      <c r="DCS359" s="699" t="s">
        <v>10061</v>
      </c>
      <c r="DCT359" s="700"/>
      <c r="DCU359" s="488"/>
      <c r="DCV359" s="488"/>
      <c r="DCW359" s="488"/>
      <c r="DCX359" s="488"/>
      <c r="DCY359" s="488"/>
      <c r="DCZ359" s="488"/>
      <c r="DDA359" s="699" t="s">
        <v>10061</v>
      </c>
      <c r="DDB359" s="700"/>
      <c r="DDC359" s="488"/>
      <c r="DDD359" s="488"/>
      <c r="DDE359" s="488"/>
      <c r="DDF359" s="488"/>
      <c r="DDG359" s="488"/>
      <c r="DDH359" s="488"/>
      <c r="DDI359" s="699" t="s">
        <v>10061</v>
      </c>
      <c r="DDJ359" s="700"/>
      <c r="DDK359" s="488"/>
      <c r="DDL359" s="488"/>
      <c r="DDM359" s="488"/>
      <c r="DDN359" s="488"/>
      <c r="DDO359" s="488"/>
      <c r="DDP359" s="488"/>
      <c r="DDQ359" s="699" t="s">
        <v>10061</v>
      </c>
      <c r="DDR359" s="700"/>
      <c r="DDS359" s="488"/>
      <c r="DDT359" s="488"/>
      <c r="DDU359" s="488"/>
      <c r="DDV359" s="488"/>
      <c r="DDW359" s="488"/>
      <c r="DDX359" s="488"/>
      <c r="DDY359" s="699" t="s">
        <v>10061</v>
      </c>
      <c r="DDZ359" s="700"/>
      <c r="DEA359" s="488"/>
      <c r="DEB359" s="488"/>
      <c r="DEC359" s="488"/>
      <c r="DED359" s="488"/>
      <c r="DEE359" s="488"/>
      <c r="DEF359" s="488"/>
      <c r="DEG359" s="699" t="s">
        <v>10061</v>
      </c>
      <c r="DEH359" s="700"/>
      <c r="DEI359" s="488"/>
      <c r="DEJ359" s="488"/>
      <c r="DEK359" s="488"/>
      <c r="DEL359" s="488"/>
      <c r="DEM359" s="488"/>
      <c r="DEN359" s="488"/>
      <c r="DEO359" s="699" t="s">
        <v>10061</v>
      </c>
      <c r="DEP359" s="700"/>
      <c r="DEQ359" s="488"/>
      <c r="DER359" s="488"/>
      <c r="DES359" s="488"/>
      <c r="DET359" s="488"/>
      <c r="DEU359" s="488"/>
      <c r="DEV359" s="488"/>
      <c r="DEW359" s="699" t="s">
        <v>10061</v>
      </c>
      <c r="DEX359" s="700"/>
      <c r="DEY359" s="488"/>
      <c r="DEZ359" s="488"/>
      <c r="DFA359" s="488"/>
      <c r="DFB359" s="488"/>
      <c r="DFC359" s="488"/>
      <c r="DFD359" s="488"/>
      <c r="DFE359" s="699" t="s">
        <v>10061</v>
      </c>
      <c r="DFF359" s="700"/>
      <c r="DFG359" s="488"/>
      <c r="DFH359" s="488"/>
      <c r="DFI359" s="488"/>
      <c r="DFJ359" s="488"/>
      <c r="DFK359" s="488"/>
      <c r="DFL359" s="488"/>
      <c r="DFM359" s="699" t="s">
        <v>10061</v>
      </c>
      <c r="DFN359" s="700"/>
      <c r="DFO359" s="488"/>
      <c r="DFP359" s="488"/>
      <c r="DFQ359" s="488"/>
      <c r="DFR359" s="488"/>
      <c r="DFS359" s="488"/>
      <c r="DFT359" s="488"/>
      <c r="DFU359" s="699" t="s">
        <v>10061</v>
      </c>
      <c r="DFV359" s="700"/>
      <c r="DFW359" s="488"/>
      <c r="DFX359" s="488"/>
      <c r="DFY359" s="488"/>
      <c r="DFZ359" s="488"/>
      <c r="DGA359" s="488"/>
      <c r="DGB359" s="488"/>
      <c r="DGC359" s="699" t="s">
        <v>10061</v>
      </c>
      <c r="DGD359" s="700"/>
      <c r="DGE359" s="488"/>
      <c r="DGF359" s="488"/>
      <c r="DGG359" s="488"/>
      <c r="DGH359" s="488"/>
      <c r="DGI359" s="488"/>
      <c r="DGJ359" s="488"/>
      <c r="DGK359" s="699" t="s">
        <v>10061</v>
      </c>
      <c r="DGL359" s="700"/>
      <c r="DGM359" s="488"/>
      <c r="DGN359" s="488"/>
      <c r="DGO359" s="488"/>
      <c r="DGP359" s="488"/>
      <c r="DGQ359" s="488"/>
      <c r="DGR359" s="488"/>
      <c r="DGS359" s="699" t="s">
        <v>10061</v>
      </c>
      <c r="DGT359" s="700"/>
      <c r="DGU359" s="488"/>
      <c r="DGV359" s="488"/>
      <c r="DGW359" s="488"/>
      <c r="DGX359" s="488"/>
      <c r="DGY359" s="488"/>
      <c r="DGZ359" s="488"/>
      <c r="DHA359" s="699" t="s">
        <v>10061</v>
      </c>
      <c r="DHB359" s="700"/>
      <c r="DHC359" s="488"/>
      <c r="DHD359" s="488"/>
      <c r="DHE359" s="488"/>
      <c r="DHF359" s="488"/>
      <c r="DHG359" s="488"/>
      <c r="DHH359" s="488"/>
      <c r="DHI359" s="699" t="s">
        <v>10061</v>
      </c>
      <c r="DHJ359" s="700"/>
      <c r="DHK359" s="488"/>
      <c r="DHL359" s="488"/>
      <c r="DHM359" s="488"/>
      <c r="DHN359" s="488"/>
      <c r="DHO359" s="488"/>
      <c r="DHP359" s="488"/>
      <c r="DHQ359" s="699" t="s">
        <v>10061</v>
      </c>
      <c r="DHR359" s="700"/>
      <c r="DHS359" s="488"/>
      <c r="DHT359" s="488"/>
      <c r="DHU359" s="488"/>
      <c r="DHV359" s="488"/>
      <c r="DHW359" s="488"/>
      <c r="DHX359" s="488"/>
      <c r="DHY359" s="699" t="s">
        <v>10061</v>
      </c>
      <c r="DHZ359" s="700"/>
      <c r="DIA359" s="488"/>
      <c r="DIB359" s="488"/>
      <c r="DIC359" s="488"/>
      <c r="DID359" s="488"/>
      <c r="DIE359" s="488"/>
      <c r="DIF359" s="488"/>
      <c r="DIG359" s="699" t="s">
        <v>10061</v>
      </c>
      <c r="DIH359" s="700"/>
      <c r="DII359" s="488"/>
      <c r="DIJ359" s="488"/>
      <c r="DIK359" s="488"/>
      <c r="DIL359" s="488"/>
      <c r="DIM359" s="488"/>
      <c r="DIN359" s="488"/>
      <c r="DIO359" s="699" t="s">
        <v>10061</v>
      </c>
      <c r="DIP359" s="700"/>
      <c r="DIQ359" s="488"/>
      <c r="DIR359" s="488"/>
      <c r="DIS359" s="488"/>
      <c r="DIT359" s="488"/>
      <c r="DIU359" s="488"/>
      <c r="DIV359" s="488"/>
      <c r="DIW359" s="699" t="s">
        <v>10061</v>
      </c>
      <c r="DIX359" s="700"/>
      <c r="DIY359" s="488"/>
      <c r="DIZ359" s="488"/>
      <c r="DJA359" s="488"/>
      <c r="DJB359" s="488"/>
      <c r="DJC359" s="488"/>
      <c r="DJD359" s="488"/>
      <c r="DJE359" s="699" t="s">
        <v>10061</v>
      </c>
      <c r="DJF359" s="700"/>
      <c r="DJG359" s="488"/>
      <c r="DJH359" s="488"/>
      <c r="DJI359" s="488"/>
      <c r="DJJ359" s="488"/>
      <c r="DJK359" s="488"/>
      <c r="DJL359" s="488"/>
      <c r="DJM359" s="699" t="s">
        <v>10061</v>
      </c>
      <c r="DJN359" s="700"/>
      <c r="DJO359" s="488"/>
      <c r="DJP359" s="488"/>
      <c r="DJQ359" s="488"/>
      <c r="DJR359" s="488"/>
      <c r="DJS359" s="488"/>
      <c r="DJT359" s="488"/>
      <c r="DJU359" s="699" t="s">
        <v>10061</v>
      </c>
      <c r="DJV359" s="700"/>
      <c r="DJW359" s="488"/>
      <c r="DJX359" s="488"/>
      <c r="DJY359" s="488"/>
      <c r="DJZ359" s="488"/>
      <c r="DKA359" s="488"/>
      <c r="DKB359" s="488"/>
      <c r="DKC359" s="699" t="s">
        <v>10061</v>
      </c>
      <c r="DKD359" s="700"/>
      <c r="DKE359" s="488"/>
      <c r="DKF359" s="488"/>
      <c r="DKG359" s="488"/>
      <c r="DKH359" s="488"/>
      <c r="DKI359" s="488"/>
      <c r="DKJ359" s="488"/>
      <c r="DKK359" s="699" t="s">
        <v>10061</v>
      </c>
      <c r="DKL359" s="700"/>
      <c r="DKM359" s="488"/>
      <c r="DKN359" s="488"/>
      <c r="DKO359" s="488"/>
      <c r="DKP359" s="488"/>
      <c r="DKQ359" s="488"/>
      <c r="DKR359" s="488"/>
      <c r="DKS359" s="699" t="s">
        <v>10061</v>
      </c>
      <c r="DKT359" s="700"/>
      <c r="DKU359" s="488"/>
      <c r="DKV359" s="488"/>
      <c r="DKW359" s="488"/>
      <c r="DKX359" s="488"/>
      <c r="DKY359" s="488"/>
      <c r="DKZ359" s="488"/>
      <c r="DLA359" s="699" t="s">
        <v>10061</v>
      </c>
      <c r="DLB359" s="700"/>
      <c r="DLC359" s="488"/>
      <c r="DLD359" s="488"/>
      <c r="DLE359" s="488"/>
      <c r="DLF359" s="488"/>
      <c r="DLG359" s="488"/>
      <c r="DLH359" s="488"/>
      <c r="DLI359" s="699" t="s">
        <v>10061</v>
      </c>
      <c r="DLJ359" s="700"/>
      <c r="DLK359" s="488"/>
      <c r="DLL359" s="488"/>
      <c r="DLM359" s="488"/>
      <c r="DLN359" s="488"/>
      <c r="DLO359" s="488"/>
      <c r="DLP359" s="488"/>
      <c r="DLQ359" s="699" t="s">
        <v>10061</v>
      </c>
      <c r="DLR359" s="700"/>
      <c r="DLS359" s="488"/>
      <c r="DLT359" s="488"/>
      <c r="DLU359" s="488"/>
      <c r="DLV359" s="488"/>
      <c r="DLW359" s="488"/>
      <c r="DLX359" s="488"/>
      <c r="DLY359" s="699" t="s">
        <v>10061</v>
      </c>
      <c r="DLZ359" s="700"/>
      <c r="DMA359" s="488"/>
      <c r="DMB359" s="488"/>
      <c r="DMC359" s="488"/>
      <c r="DMD359" s="488"/>
      <c r="DME359" s="488"/>
      <c r="DMF359" s="488"/>
      <c r="DMG359" s="699" t="s">
        <v>10061</v>
      </c>
      <c r="DMH359" s="700"/>
      <c r="DMI359" s="488"/>
      <c r="DMJ359" s="488"/>
      <c r="DMK359" s="488"/>
      <c r="DML359" s="488"/>
      <c r="DMM359" s="488"/>
      <c r="DMN359" s="488"/>
      <c r="DMO359" s="699" t="s">
        <v>10061</v>
      </c>
      <c r="DMP359" s="700"/>
      <c r="DMQ359" s="488"/>
      <c r="DMR359" s="488"/>
      <c r="DMS359" s="488"/>
      <c r="DMT359" s="488"/>
      <c r="DMU359" s="488"/>
      <c r="DMV359" s="488"/>
      <c r="DMW359" s="699" t="s">
        <v>10061</v>
      </c>
      <c r="DMX359" s="700"/>
      <c r="DMY359" s="488"/>
      <c r="DMZ359" s="488"/>
      <c r="DNA359" s="488"/>
      <c r="DNB359" s="488"/>
      <c r="DNC359" s="488"/>
      <c r="DND359" s="488"/>
      <c r="DNE359" s="699" t="s">
        <v>10061</v>
      </c>
      <c r="DNF359" s="700"/>
      <c r="DNG359" s="488"/>
      <c r="DNH359" s="488"/>
      <c r="DNI359" s="488"/>
      <c r="DNJ359" s="488"/>
      <c r="DNK359" s="488"/>
      <c r="DNL359" s="488"/>
      <c r="DNM359" s="699" t="s">
        <v>10061</v>
      </c>
      <c r="DNN359" s="700"/>
      <c r="DNO359" s="488"/>
      <c r="DNP359" s="488"/>
      <c r="DNQ359" s="488"/>
      <c r="DNR359" s="488"/>
      <c r="DNS359" s="488"/>
      <c r="DNT359" s="488"/>
      <c r="DNU359" s="699" t="s">
        <v>10061</v>
      </c>
      <c r="DNV359" s="700"/>
      <c r="DNW359" s="488"/>
      <c r="DNX359" s="488"/>
      <c r="DNY359" s="488"/>
      <c r="DNZ359" s="488"/>
      <c r="DOA359" s="488"/>
      <c r="DOB359" s="488"/>
      <c r="DOC359" s="699" t="s">
        <v>10061</v>
      </c>
      <c r="DOD359" s="700"/>
      <c r="DOE359" s="488"/>
      <c r="DOF359" s="488"/>
      <c r="DOG359" s="488"/>
      <c r="DOH359" s="488"/>
      <c r="DOI359" s="488"/>
      <c r="DOJ359" s="488"/>
      <c r="DOK359" s="699" t="s">
        <v>10061</v>
      </c>
      <c r="DOL359" s="700"/>
      <c r="DOM359" s="488"/>
      <c r="DON359" s="488"/>
      <c r="DOO359" s="488"/>
      <c r="DOP359" s="488"/>
      <c r="DOQ359" s="488"/>
      <c r="DOR359" s="488"/>
      <c r="DOS359" s="699" t="s">
        <v>10061</v>
      </c>
      <c r="DOT359" s="700"/>
      <c r="DOU359" s="488"/>
      <c r="DOV359" s="488"/>
      <c r="DOW359" s="488"/>
      <c r="DOX359" s="488"/>
      <c r="DOY359" s="488"/>
      <c r="DOZ359" s="488"/>
      <c r="DPA359" s="699" t="s">
        <v>10061</v>
      </c>
      <c r="DPB359" s="700"/>
      <c r="DPC359" s="488"/>
      <c r="DPD359" s="488"/>
      <c r="DPE359" s="488"/>
      <c r="DPF359" s="488"/>
      <c r="DPG359" s="488"/>
      <c r="DPH359" s="488"/>
      <c r="DPI359" s="699" t="s">
        <v>10061</v>
      </c>
      <c r="DPJ359" s="700"/>
      <c r="DPK359" s="488"/>
      <c r="DPL359" s="488"/>
      <c r="DPM359" s="488"/>
      <c r="DPN359" s="488"/>
      <c r="DPO359" s="488"/>
      <c r="DPP359" s="488"/>
      <c r="DPQ359" s="699" t="s">
        <v>10061</v>
      </c>
      <c r="DPR359" s="700"/>
      <c r="DPS359" s="488"/>
      <c r="DPT359" s="488"/>
      <c r="DPU359" s="488"/>
      <c r="DPV359" s="488"/>
      <c r="DPW359" s="488"/>
      <c r="DPX359" s="488"/>
      <c r="DPY359" s="699" t="s">
        <v>10061</v>
      </c>
      <c r="DPZ359" s="700"/>
      <c r="DQA359" s="488"/>
      <c r="DQB359" s="488"/>
      <c r="DQC359" s="488"/>
      <c r="DQD359" s="488"/>
      <c r="DQE359" s="488"/>
      <c r="DQF359" s="488"/>
      <c r="DQG359" s="699" t="s">
        <v>10061</v>
      </c>
      <c r="DQH359" s="700"/>
      <c r="DQI359" s="488"/>
      <c r="DQJ359" s="488"/>
      <c r="DQK359" s="488"/>
      <c r="DQL359" s="488"/>
      <c r="DQM359" s="488"/>
      <c r="DQN359" s="488"/>
      <c r="DQO359" s="699" t="s">
        <v>10061</v>
      </c>
      <c r="DQP359" s="700"/>
      <c r="DQQ359" s="488"/>
      <c r="DQR359" s="488"/>
      <c r="DQS359" s="488"/>
      <c r="DQT359" s="488"/>
      <c r="DQU359" s="488"/>
      <c r="DQV359" s="488"/>
      <c r="DQW359" s="699" t="s">
        <v>10061</v>
      </c>
      <c r="DQX359" s="700"/>
      <c r="DQY359" s="488"/>
      <c r="DQZ359" s="488"/>
      <c r="DRA359" s="488"/>
      <c r="DRB359" s="488"/>
      <c r="DRC359" s="488"/>
      <c r="DRD359" s="488"/>
      <c r="DRE359" s="699" t="s">
        <v>10061</v>
      </c>
      <c r="DRF359" s="700"/>
      <c r="DRG359" s="488"/>
      <c r="DRH359" s="488"/>
      <c r="DRI359" s="488"/>
      <c r="DRJ359" s="488"/>
      <c r="DRK359" s="488"/>
      <c r="DRL359" s="488"/>
      <c r="DRM359" s="699" t="s">
        <v>10061</v>
      </c>
      <c r="DRN359" s="700"/>
      <c r="DRO359" s="488"/>
      <c r="DRP359" s="488"/>
      <c r="DRQ359" s="488"/>
      <c r="DRR359" s="488"/>
      <c r="DRS359" s="488"/>
      <c r="DRT359" s="488"/>
      <c r="DRU359" s="699" t="s">
        <v>10061</v>
      </c>
      <c r="DRV359" s="700"/>
      <c r="DRW359" s="488"/>
      <c r="DRX359" s="488"/>
      <c r="DRY359" s="488"/>
      <c r="DRZ359" s="488"/>
      <c r="DSA359" s="488"/>
      <c r="DSB359" s="488"/>
      <c r="DSC359" s="699" t="s">
        <v>10061</v>
      </c>
      <c r="DSD359" s="700"/>
      <c r="DSE359" s="488"/>
      <c r="DSF359" s="488"/>
      <c r="DSG359" s="488"/>
      <c r="DSH359" s="488"/>
      <c r="DSI359" s="488"/>
      <c r="DSJ359" s="488"/>
      <c r="DSK359" s="699" t="s">
        <v>10061</v>
      </c>
      <c r="DSL359" s="700"/>
      <c r="DSM359" s="488"/>
      <c r="DSN359" s="488"/>
      <c r="DSO359" s="488"/>
      <c r="DSP359" s="488"/>
      <c r="DSQ359" s="488"/>
      <c r="DSR359" s="488"/>
      <c r="DSS359" s="699" t="s">
        <v>10061</v>
      </c>
      <c r="DST359" s="700"/>
      <c r="DSU359" s="488"/>
      <c r="DSV359" s="488"/>
      <c r="DSW359" s="488"/>
      <c r="DSX359" s="488"/>
      <c r="DSY359" s="488"/>
      <c r="DSZ359" s="488"/>
      <c r="DTA359" s="699" t="s">
        <v>10061</v>
      </c>
      <c r="DTB359" s="700"/>
      <c r="DTC359" s="488"/>
      <c r="DTD359" s="488"/>
      <c r="DTE359" s="488"/>
      <c r="DTF359" s="488"/>
      <c r="DTG359" s="488"/>
      <c r="DTH359" s="488"/>
      <c r="DTI359" s="699" t="s">
        <v>10061</v>
      </c>
      <c r="DTJ359" s="700"/>
      <c r="DTK359" s="488"/>
      <c r="DTL359" s="488"/>
      <c r="DTM359" s="488"/>
      <c r="DTN359" s="488"/>
      <c r="DTO359" s="488"/>
      <c r="DTP359" s="488"/>
      <c r="DTQ359" s="699" t="s">
        <v>10061</v>
      </c>
      <c r="DTR359" s="700"/>
      <c r="DTS359" s="488"/>
      <c r="DTT359" s="488"/>
      <c r="DTU359" s="488"/>
      <c r="DTV359" s="488"/>
      <c r="DTW359" s="488"/>
      <c r="DTX359" s="488"/>
      <c r="DTY359" s="699" t="s">
        <v>10061</v>
      </c>
      <c r="DTZ359" s="700"/>
      <c r="DUA359" s="488"/>
      <c r="DUB359" s="488"/>
      <c r="DUC359" s="488"/>
      <c r="DUD359" s="488"/>
      <c r="DUE359" s="488"/>
      <c r="DUF359" s="488"/>
      <c r="DUG359" s="699" t="s">
        <v>10061</v>
      </c>
      <c r="DUH359" s="700"/>
      <c r="DUI359" s="488"/>
      <c r="DUJ359" s="488"/>
      <c r="DUK359" s="488"/>
      <c r="DUL359" s="488"/>
      <c r="DUM359" s="488"/>
      <c r="DUN359" s="488"/>
      <c r="DUO359" s="699" t="s">
        <v>10061</v>
      </c>
      <c r="DUP359" s="700"/>
      <c r="DUQ359" s="488"/>
      <c r="DUR359" s="488"/>
      <c r="DUS359" s="488"/>
      <c r="DUT359" s="488"/>
      <c r="DUU359" s="488"/>
      <c r="DUV359" s="488"/>
      <c r="DUW359" s="699" t="s">
        <v>10061</v>
      </c>
      <c r="DUX359" s="700"/>
      <c r="DUY359" s="488"/>
      <c r="DUZ359" s="488"/>
      <c r="DVA359" s="488"/>
      <c r="DVB359" s="488"/>
      <c r="DVC359" s="488"/>
      <c r="DVD359" s="488"/>
      <c r="DVE359" s="699" t="s">
        <v>10061</v>
      </c>
      <c r="DVF359" s="700"/>
      <c r="DVG359" s="488"/>
      <c r="DVH359" s="488"/>
      <c r="DVI359" s="488"/>
      <c r="DVJ359" s="488"/>
      <c r="DVK359" s="488"/>
      <c r="DVL359" s="488"/>
      <c r="DVM359" s="699" t="s">
        <v>10061</v>
      </c>
      <c r="DVN359" s="700"/>
      <c r="DVO359" s="488"/>
      <c r="DVP359" s="488"/>
      <c r="DVQ359" s="488"/>
      <c r="DVR359" s="488"/>
      <c r="DVS359" s="488"/>
      <c r="DVT359" s="488"/>
      <c r="DVU359" s="699" t="s">
        <v>10061</v>
      </c>
      <c r="DVV359" s="700"/>
      <c r="DVW359" s="488"/>
      <c r="DVX359" s="488"/>
      <c r="DVY359" s="488"/>
      <c r="DVZ359" s="488"/>
      <c r="DWA359" s="488"/>
      <c r="DWB359" s="488"/>
      <c r="DWC359" s="699" t="s">
        <v>10061</v>
      </c>
      <c r="DWD359" s="700"/>
      <c r="DWE359" s="488"/>
      <c r="DWF359" s="488"/>
      <c r="DWG359" s="488"/>
      <c r="DWH359" s="488"/>
      <c r="DWI359" s="488"/>
      <c r="DWJ359" s="488"/>
      <c r="DWK359" s="699" t="s">
        <v>10061</v>
      </c>
      <c r="DWL359" s="700"/>
      <c r="DWM359" s="488"/>
      <c r="DWN359" s="488"/>
      <c r="DWO359" s="488"/>
      <c r="DWP359" s="488"/>
      <c r="DWQ359" s="488"/>
      <c r="DWR359" s="488"/>
      <c r="DWS359" s="699" t="s">
        <v>10061</v>
      </c>
      <c r="DWT359" s="700"/>
      <c r="DWU359" s="488"/>
      <c r="DWV359" s="488"/>
      <c r="DWW359" s="488"/>
      <c r="DWX359" s="488"/>
      <c r="DWY359" s="488"/>
      <c r="DWZ359" s="488"/>
      <c r="DXA359" s="699" t="s">
        <v>10061</v>
      </c>
      <c r="DXB359" s="700"/>
      <c r="DXC359" s="488"/>
      <c r="DXD359" s="488"/>
      <c r="DXE359" s="488"/>
      <c r="DXF359" s="488"/>
      <c r="DXG359" s="488"/>
      <c r="DXH359" s="488"/>
      <c r="DXI359" s="699" t="s">
        <v>10061</v>
      </c>
      <c r="DXJ359" s="700"/>
      <c r="DXK359" s="488"/>
      <c r="DXL359" s="488"/>
      <c r="DXM359" s="488"/>
      <c r="DXN359" s="488"/>
      <c r="DXO359" s="488"/>
      <c r="DXP359" s="488"/>
      <c r="DXQ359" s="699" t="s">
        <v>10061</v>
      </c>
      <c r="DXR359" s="700"/>
      <c r="DXS359" s="488"/>
      <c r="DXT359" s="488"/>
      <c r="DXU359" s="488"/>
      <c r="DXV359" s="488"/>
      <c r="DXW359" s="488"/>
      <c r="DXX359" s="488"/>
      <c r="DXY359" s="699" t="s">
        <v>10061</v>
      </c>
      <c r="DXZ359" s="700"/>
      <c r="DYA359" s="488"/>
      <c r="DYB359" s="488"/>
      <c r="DYC359" s="488"/>
      <c r="DYD359" s="488"/>
      <c r="DYE359" s="488"/>
      <c r="DYF359" s="488"/>
      <c r="DYG359" s="699" t="s">
        <v>10061</v>
      </c>
      <c r="DYH359" s="700"/>
      <c r="DYI359" s="488"/>
      <c r="DYJ359" s="488"/>
      <c r="DYK359" s="488"/>
      <c r="DYL359" s="488"/>
      <c r="DYM359" s="488"/>
      <c r="DYN359" s="488"/>
      <c r="DYO359" s="699" t="s">
        <v>10061</v>
      </c>
      <c r="DYP359" s="700"/>
      <c r="DYQ359" s="488"/>
      <c r="DYR359" s="488"/>
      <c r="DYS359" s="488"/>
      <c r="DYT359" s="488"/>
      <c r="DYU359" s="488"/>
      <c r="DYV359" s="488"/>
      <c r="DYW359" s="699" t="s">
        <v>10061</v>
      </c>
      <c r="DYX359" s="700"/>
      <c r="DYY359" s="488"/>
      <c r="DYZ359" s="488"/>
      <c r="DZA359" s="488"/>
      <c r="DZB359" s="488"/>
      <c r="DZC359" s="488"/>
      <c r="DZD359" s="488"/>
      <c r="DZE359" s="699" t="s">
        <v>10061</v>
      </c>
      <c r="DZF359" s="700"/>
      <c r="DZG359" s="488"/>
      <c r="DZH359" s="488"/>
      <c r="DZI359" s="488"/>
      <c r="DZJ359" s="488"/>
      <c r="DZK359" s="488"/>
      <c r="DZL359" s="488"/>
      <c r="DZM359" s="699" t="s">
        <v>10061</v>
      </c>
      <c r="DZN359" s="700"/>
      <c r="DZO359" s="488"/>
      <c r="DZP359" s="488"/>
      <c r="DZQ359" s="488"/>
      <c r="DZR359" s="488"/>
      <c r="DZS359" s="488"/>
      <c r="DZT359" s="488"/>
      <c r="DZU359" s="699" t="s">
        <v>10061</v>
      </c>
      <c r="DZV359" s="700"/>
      <c r="DZW359" s="488"/>
      <c r="DZX359" s="488"/>
      <c r="DZY359" s="488"/>
      <c r="DZZ359" s="488"/>
      <c r="EAA359" s="488"/>
      <c r="EAB359" s="488"/>
      <c r="EAC359" s="699" t="s">
        <v>10061</v>
      </c>
      <c r="EAD359" s="700"/>
      <c r="EAE359" s="488"/>
      <c r="EAF359" s="488"/>
      <c r="EAG359" s="488"/>
      <c r="EAH359" s="488"/>
      <c r="EAI359" s="488"/>
      <c r="EAJ359" s="488"/>
      <c r="EAK359" s="699" t="s">
        <v>10061</v>
      </c>
      <c r="EAL359" s="700"/>
      <c r="EAM359" s="488"/>
      <c r="EAN359" s="488"/>
      <c r="EAO359" s="488"/>
      <c r="EAP359" s="488"/>
      <c r="EAQ359" s="488"/>
      <c r="EAR359" s="488"/>
      <c r="EAS359" s="699" t="s">
        <v>10061</v>
      </c>
      <c r="EAT359" s="700"/>
      <c r="EAU359" s="488"/>
      <c r="EAV359" s="488"/>
      <c r="EAW359" s="488"/>
      <c r="EAX359" s="488"/>
      <c r="EAY359" s="488"/>
      <c r="EAZ359" s="488"/>
      <c r="EBA359" s="699" t="s">
        <v>10061</v>
      </c>
      <c r="EBB359" s="700"/>
      <c r="EBC359" s="488"/>
      <c r="EBD359" s="488"/>
      <c r="EBE359" s="488"/>
      <c r="EBF359" s="488"/>
      <c r="EBG359" s="488"/>
      <c r="EBH359" s="488"/>
      <c r="EBI359" s="699" t="s">
        <v>10061</v>
      </c>
      <c r="EBJ359" s="700"/>
      <c r="EBK359" s="488"/>
      <c r="EBL359" s="488"/>
      <c r="EBM359" s="488"/>
      <c r="EBN359" s="488"/>
      <c r="EBO359" s="488"/>
      <c r="EBP359" s="488"/>
      <c r="EBQ359" s="699" t="s">
        <v>10061</v>
      </c>
      <c r="EBR359" s="700"/>
      <c r="EBS359" s="488"/>
      <c r="EBT359" s="488"/>
      <c r="EBU359" s="488"/>
      <c r="EBV359" s="488"/>
      <c r="EBW359" s="488"/>
      <c r="EBX359" s="488"/>
      <c r="EBY359" s="699" t="s">
        <v>10061</v>
      </c>
      <c r="EBZ359" s="700"/>
      <c r="ECA359" s="488"/>
      <c r="ECB359" s="488"/>
      <c r="ECC359" s="488"/>
      <c r="ECD359" s="488"/>
      <c r="ECE359" s="488"/>
      <c r="ECF359" s="488"/>
      <c r="ECG359" s="699" t="s">
        <v>10061</v>
      </c>
      <c r="ECH359" s="700"/>
      <c r="ECI359" s="488"/>
      <c r="ECJ359" s="488"/>
      <c r="ECK359" s="488"/>
      <c r="ECL359" s="488"/>
      <c r="ECM359" s="488"/>
      <c r="ECN359" s="488"/>
      <c r="ECO359" s="699" t="s">
        <v>10061</v>
      </c>
      <c r="ECP359" s="700"/>
      <c r="ECQ359" s="488"/>
      <c r="ECR359" s="488"/>
      <c r="ECS359" s="488"/>
      <c r="ECT359" s="488"/>
      <c r="ECU359" s="488"/>
      <c r="ECV359" s="488"/>
      <c r="ECW359" s="699" t="s">
        <v>10061</v>
      </c>
      <c r="ECX359" s="700"/>
      <c r="ECY359" s="488"/>
      <c r="ECZ359" s="488"/>
      <c r="EDA359" s="488"/>
      <c r="EDB359" s="488"/>
      <c r="EDC359" s="488"/>
      <c r="EDD359" s="488"/>
      <c r="EDE359" s="699" t="s">
        <v>10061</v>
      </c>
      <c r="EDF359" s="700"/>
      <c r="EDG359" s="488"/>
      <c r="EDH359" s="488"/>
      <c r="EDI359" s="488"/>
      <c r="EDJ359" s="488"/>
      <c r="EDK359" s="488"/>
      <c r="EDL359" s="488"/>
      <c r="EDM359" s="699" t="s">
        <v>10061</v>
      </c>
      <c r="EDN359" s="700"/>
      <c r="EDO359" s="488"/>
      <c r="EDP359" s="488"/>
      <c r="EDQ359" s="488"/>
      <c r="EDR359" s="488"/>
      <c r="EDS359" s="488"/>
      <c r="EDT359" s="488"/>
      <c r="EDU359" s="699" t="s">
        <v>10061</v>
      </c>
      <c r="EDV359" s="700"/>
      <c r="EDW359" s="488"/>
      <c r="EDX359" s="488"/>
      <c r="EDY359" s="488"/>
      <c r="EDZ359" s="488"/>
      <c r="EEA359" s="488"/>
      <c r="EEB359" s="488"/>
      <c r="EEC359" s="699" t="s">
        <v>10061</v>
      </c>
      <c r="EED359" s="700"/>
      <c r="EEE359" s="488"/>
      <c r="EEF359" s="488"/>
      <c r="EEG359" s="488"/>
      <c r="EEH359" s="488"/>
      <c r="EEI359" s="488"/>
      <c r="EEJ359" s="488"/>
      <c r="EEK359" s="699" t="s">
        <v>10061</v>
      </c>
      <c r="EEL359" s="700"/>
      <c r="EEM359" s="488"/>
      <c r="EEN359" s="488"/>
      <c r="EEO359" s="488"/>
      <c r="EEP359" s="488"/>
      <c r="EEQ359" s="488"/>
      <c r="EER359" s="488"/>
      <c r="EES359" s="699" t="s">
        <v>10061</v>
      </c>
      <c r="EET359" s="700"/>
      <c r="EEU359" s="488"/>
      <c r="EEV359" s="488"/>
      <c r="EEW359" s="488"/>
      <c r="EEX359" s="488"/>
      <c r="EEY359" s="488"/>
      <c r="EEZ359" s="488"/>
      <c r="EFA359" s="699" t="s">
        <v>10061</v>
      </c>
      <c r="EFB359" s="700"/>
      <c r="EFC359" s="488"/>
      <c r="EFD359" s="488"/>
      <c r="EFE359" s="488"/>
      <c r="EFF359" s="488"/>
      <c r="EFG359" s="488"/>
      <c r="EFH359" s="488"/>
      <c r="EFI359" s="699" t="s">
        <v>10061</v>
      </c>
      <c r="EFJ359" s="700"/>
      <c r="EFK359" s="488"/>
      <c r="EFL359" s="488"/>
      <c r="EFM359" s="488"/>
      <c r="EFN359" s="488"/>
      <c r="EFO359" s="488"/>
      <c r="EFP359" s="488"/>
      <c r="EFQ359" s="699" t="s">
        <v>10061</v>
      </c>
      <c r="EFR359" s="700"/>
      <c r="EFS359" s="488"/>
      <c r="EFT359" s="488"/>
      <c r="EFU359" s="488"/>
      <c r="EFV359" s="488"/>
      <c r="EFW359" s="488"/>
      <c r="EFX359" s="488"/>
      <c r="EFY359" s="699" t="s">
        <v>10061</v>
      </c>
      <c r="EFZ359" s="700"/>
      <c r="EGA359" s="488"/>
      <c r="EGB359" s="488"/>
      <c r="EGC359" s="488"/>
      <c r="EGD359" s="488"/>
      <c r="EGE359" s="488"/>
      <c r="EGF359" s="488"/>
      <c r="EGG359" s="699" t="s">
        <v>10061</v>
      </c>
      <c r="EGH359" s="700"/>
      <c r="EGI359" s="488"/>
      <c r="EGJ359" s="488"/>
      <c r="EGK359" s="488"/>
      <c r="EGL359" s="488"/>
      <c r="EGM359" s="488"/>
      <c r="EGN359" s="488"/>
      <c r="EGO359" s="699" t="s">
        <v>10061</v>
      </c>
      <c r="EGP359" s="700"/>
      <c r="EGQ359" s="488"/>
      <c r="EGR359" s="488"/>
      <c r="EGS359" s="488"/>
      <c r="EGT359" s="488"/>
      <c r="EGU359" s="488"/>
      <c r="EGV359" s="488"/>
      <c r="EGW359" s="699" t="s">
        <v>10061</v>
      </c>
      <c r="EGX359" s="700"/>
      <c r="EGY359" s="488"/>
      <c r="EGZ359" s="488"/>
      <c r="EHA359" s="488"/>
      <c r="EHB359" s="488"/>
      <c r="EHC359" s="488"/>
      <c r="EHD359" s="488"/>
      <c r="EHE359" s="699" t="s">
        <v>10061</v>
      </c>
      <c r="EHF359" s="700"/>
      <c r="EHG359" s="488"/>
      <c r="EHH359" s="488"/>
      <c r="EHI359" s="488"/>
      <c r="EHJ359" s="488"/>
      <c r="EHK359" s="488"/>
      <c r="EHL359" s="488"/>
      <c r="EHM359" s="699" t="s">
        <v>10061</v>
      </c>
      <c r="EHN359" s="700"/>
      <c r="EHO359" s="488"/>
      <c r="EHP359" s="488"/>
      <c r="EHQ359" s="488"/>
      <c r="EHR359" s="488"/>
      <c r="EHS359" s="488"/>
      <c r="EHT359" s="488"/>
      <c r="EHU359" s="699" t="s">
        <v>10061</v>
      </c>
      <c r="EHV359" s="700"/>
      <c r="EHW359" s="488"/>
      <c r="EHX359" s="488"/>
      <c r="EHY359" s="488"/>
      <c r="EHZ359" s="488"/>
      <c r="EIA359" s="488"/>
      <c r="EIB359" s="488"/>
      <c r="EIC359" s="699" t="s">
        <v>10061</v>
      </c>
      <c r="EID359" s="700"/>
      <c r="EIE359" s="488"/>
      <c r="EIF359" s="488"/>
      <c r="EIG359" s="488"/>
      <c r="EIH359" s="488"/>
      <c r="EII359" s="488"/>
      <c r="EIJ359" s="488"/>
      <c r="EIK359" s="699" t="s">
        <v>10061</v>
      </c>
      <c r="EIL359" s="700"/>
      <c r="EIM359" s="488"/>
      <c r="EIN359" s="488"/>
      <c r="EIO359" s="488"/>
      <c r="EIP359" s="488"/>
      <c r="EIQ359" s="488"/>
      <c r="EIR359" s="488"/>
      <c r="EIS359" s="699" t="s">
        <v>10061</v>
      </c>
      <c r="EIT359" s="700"/>
      <c r="EIU359" s="488"/>
      <c r="EIV359" s="488"/>
      <c r="EIW359" s="488"/>
      <c r="EIX359" s="488"/>
      <c r="EIY359" s="488"/>
      <c r="EIZ359" s="488"/>
      <c r="EJA359" s="699" t="s">
        <v>10061</v>
      </c>
      <c r="EJB359" s="700"/>
      <c r="EJC359" s="488"/>
      <c r="EJD359" s="488"/>
      <c r="EJE359" s="488"/>
      <c r="EJF359" s="488"/>
      <c r="EJG359" s="488"/>
      <c r="EJH359" s="488"/>
      <c r="EJI359" s="699" t="s">
        <v>10061</v>
      </c>
      <c r="EJJ359" s="700"/>
      <c r="EJK359" s="488"/>
      <c r="EJL359" s="488"/>
      <c r="EJM359" s="488"/>
      <c r="EJN359" s="488"/>
      <c r="EJO359" s="488"/>
      <c r="EJP359" s="488"/>
      <c r="EJQ359" s="699" t="s">
        <v>10061</v>
      </c>
      <c r="EJR359" s="700"/>
      <c r="EJS359" s="488"/>
      <c r="EJT359" s="488"/>
      <c r="EJU359" s="488"/>
      <c r="EJV359" s="488"/>
      <c r="EJW359" s="488"/>
      <c r="EJX359" s="488"/>
      <c r="EJY359" s="699" t="s">
        <v>10061</v>
      </c>
      <c r="EJZ359" s="700"/>
      <c r="EKA359" s="488"/>
      <c r="EKB359" s="488"/>
      <c r="EKC359" s="488"/>
      <c r="EKD359" s="488"/>
      <c r="EKE359" s="488"/>
      <c r="EKF359" s="488"/>
      <c r="EKG359" s="699" t="s">
        <v>10061</v>
      </c>
      <c r="EKH359" s="700"/>
      <c r="EKI359" s="488"/>
      <c r="EKJ359" s="488"/>
      <c r="EKK359" s="488"/>
      <c r="EKL359" s="488"/>
      <c r="EKM359" s="488"/>
      <c r="EKN359" s="488"/>
      <c r="EKO359" s="699" t="s">
        <v>10061</v>
      </c>
      <c r="EKP359" s="700"/>
      <c r="EKQ359" s="488"/>
      <c r="EKR359" s="488"/>
      <c r="EKS359" s="488"/>
      <c r="EKT359" s="488"/>
      <c r="EKU359" s="488"/>
      <c r="EKV359" s="488"/>
      <c r="EKW359" s="699" t="s">
        <v>10061</v>
      </c>
      <c r="EKX359" s="700"/>
      <c r="EKY359" s="488"/>
      <c r="EKZ359" s="488"/>
      <c r="ELA359" s="488"/>
      <c r="ELB359" s="488"/>
      <c r="ELC359" s="488"/>
      <c r="ELD359" s="488"/>
      <c r="ELE359" s="699" t="s">
        <v>10061</v>
      </c>
      <c r="ELF359" s="700"/>
      <c r="ELG359" s="488"/>
      <c r="ELH359" s="488"/>
      <c r="ELI359" s="488"/>
      <c r="ELJ359" s="488"/>
      <c r="ELK359" s="488"/>
      <c r="ELL359" s="488"/>
      <c r="ELM359" s="699" t="s">
        <v>10061</v>
      </c>
      <c r="ELN359" s="700"/>
      <c r="ELO359" s="488"/>
      <c r="ELP359" s="488"/>
      <c r="ELQ359" s="488"/>
      <c r="ELR359" s="488"/>
      <c r="ELS359" s="488"/>
      <c r="ELT359" s="488"/>
      <c r="ELU359" s="699" t="s">
        <v>10061</v>
      </c>
      <c r="ELV359" s="700"/>
      <c r="ELW359" s="488"/>
      <c r="ELX359" s="488"/>
      <c r="ELY359" s="488"/>
      <c r="ELZ359" s="488"/>
      <c r="EMA359" s="488"/>
      <c r="EMB359" s="488"/>
      <c r="EMC359" s="699" t="s">
        <v>10061</v>
      </c>
      <c r="EMD359" s="700"/>
      <c r="EME359" s="488"/>
      <c r="EMF359" s="488"/>
      <c r="EMG359" s="488"/>
      <c r="EMH359" s="488"/>
      <c r="EMI359" s="488"/>
      <c r="EMJ359" s="488"/>
      <c r="EMK359" s="699" t="s">
        <v>10061</v>
      </c>
      <c r="EML359" s="700"/>
      <c r="EMM359" s="488"/>
      <c r="EMN359" s="488"/>
      <c r="EMO359" s="488"/>
      <c r="EMP359" s="488"/>
      <c r="EMQ359" s="488"/>
      <c r="EMR359" s="488"/>
      <c r="EMS359" s="699" t="s">
        <v>10061</v>
      </c>
      <c r="EMT359" s="700"/>
      <c r="EMU359" s="488"/>
      <c r="EMV359" s="488"/>
      <c r="EMW359" s="488"/>
      <c r="EMX359" s="488"/>
      <c r="EMY359" s="488"/>
      <c r="EMZ359" s="488"/>
      <c r="ENA359" s="699" t="s">
        <v>10061</v>
      </c>
      <c r="ENB359" s="700"/>
      <c r="ENC359" s="488"/>
      <c r="END359" s="488"/>
      <c r="ENE359" s="488"/>
      <c r="ENF359" s="488"/>
      <c r="ENG359" s="488"/>
      <c r="ENH359" s="488"/>
      <c r="ENI359" s="699" t="s">
        <v>10061</v>
      </c>
      <c r="ENJ359" s="700"/>
      <c r="ENK359" s="488"/>
      <c r="ENL359" s="488"/>
      <c r="ENM359" s="488"/>
      <c r="ENN359" s="488"/>
      <c r="ENO359" s="488"/>
      <c r="ENP359" s="488"/>
      <c r="ENQ359" s="699" t="s">
        <v>10061</v>
      </c>
      <c r="ENR359" s="700"/>
      <c r="ENS359" s="488"/>
      <c r="ENT359" s="488"/>
      <c r="ENU359" s="488"/>
      <c r="ENV359" s="488"/>
      <c r="ENW359" s="488"/>
      <c r="ENX359" s="488"/>
      <c r="ENY359" s="699" t="s">
        <v>10061</v>
      </c>
      <c r="ENZ359" s="700"/>
      <c r="EOA359" s="488"/>
      <c r="EOB359" s="488"/>
      <c r="EOC359" s="488"/>
      <c r="EOD359" s="488"/>
      <c r="EOE359" s="488"/>
      <c r="EOF359" s="488"/>
      <c r="EOG359" s="699" t="s">
        <v>10061</v>
      </c>
      <c r="EOH359" s="700"/>
      <c r="EOI359" s="488"/>
      <c r="EOJ359" s="488"/>
      <c r="EOK359" s="488"/>
      <c r="EOL359" s="488"/>
      <c r="EOM359" s="488"/>
      <c r="EON359" s="488"/>
      <c r="EOO359" s="699" t="s">
        <v>10061</v>
      </c>
      <c r="EOP359" s="700"/>
      <c r="EOQ359" s="488"/>
      <c r="EOR359" s="488"/>
      <c r="EOS359" s="488"/>
      <c r="EOT359" s="488"/>
      <c r="EOU359" s="488"/>
      <c r="EOV359" s="488"/>
      <c r="EOW359" s="699" t="s">
        <v>10061</v>
      </c>
      <c r="EOX359" s="700"/>
      <c r="EOY359" s="488"/>
      <c r="EOZ359" s="488"/>
      <c r="EPA359" s="488"/>
      <c r="EPB359" s="488"/>
      <c r="EPC359" s="488"/>
      <c r="EPD359" s="488"/>
      <c r="EPE359" s="699" t="s">
        <v>10061</v>
      </c>
      <c r="EPF359" s="700"/>
      <c r="EPG359" s="488"/>
      <c r="EPH359" s="488"/>
      <c r="EPI359" s="488"/>
      <c r="EPJ359" s="488"/>
      <c r="EPK359" s="488"/>
      <c r="EPL359" s="488"/>
      <c r="EPM359" s="699" t="s">
        <v>10061</v>
      </c>
      <c r="EPN359" s="700"/>
      <c r="EPO359" s="488"/>
      <c r="EPP359" s="488"/>
      <c r="EPQ359" s="488"/>
      <c r="EPR359" s="488"/>
      <c r="EPS359" s="488"/>
      <c r="EPT359" s="488"/>
      <c r="EPU359" s="699" t="s">
        <v>10061</v>
      </c>
      <c r="EPV359" s="700"/>
      <c r="EPW359" s="488"/>
      <c r="EPX359" s="488"/>
      <c r="EPY359" s="488"/>
      <c r="EPZ359" s="488"/>
      <c r="EQA359" s="488"/>
      <c r="EQB359" s="488"/>
      <c r="EQC359" s="699" t="s">
        <v>10061</v>
      </c>
      <c r="EQD359" s="700"/>
      <c r="EQE359" s="488"/>
      <c r="EQF359" s="488"/>
      <c r="EQG359" s="488"/>
      <c r="EQH359" s="488"/>
      <c r="EQI359" s="488"/>
      <c r="EQJ359" s="488"/>
      <c r="EQK359" s="699" t="s">
        <v>10061</v>
      </c>
      <c r="EQL359" s="700"/>
      <c r="EQM359" s="488"/>
      <c r="EQN359" s="488"/>
      <c r="EQO359" s="488"/>
      <c r="EQP359" s="488"/>
      <c r="EQQ359" s="488"/>
      <c r="EQR359" s="488"/>
      <c r="EQS359" s="699" t="s">
        <v>10061</v>
      </c>
      <c r="EQT359" s="700"/>
      <c r="EQU359" s="488"/>
      <c r="EQV359" s="488"/>
      <c r="EQW359" s="488"/>
      <c r="EQX359" s="488"/>
      <c r="EQY359" s="488"/>
      <c r="EQZ359" s="488"/>
      <c r="ERA359" s="699" t="s">
        <v>10061</v>
      </c>
      <c r="ERB359" s="700"/>
      <c r="ERC359" s="488"/>
      <c r="ERD359" s="488"/>
      <c r="ERE359" s="488"/>
      <c r="ERF359" s="488"/>
      <c r="ERG359" s="488"/>
      <c r="ERH359" s="488"/>
      <c r="ERI359" s="699" t="s">
        <v>10061</v>
      </c>
      <c r="ERJ359" s="700"/>
      <c r="ERK359" s="488"/>
      <c r="ERL359" s="488"/>
      <c r="ERM359" s="488"/>
      <c r="ERN359" s="488"/>
      <c r="ERO359" s="488"/>
      <c r="ERP359" s="488"/>
      <c r="ERQ359" s="699" t="s">
        <v>10061</v>
      </c>
      <c r="ERR359" s="700"/>
      <c r="ERS359" s="488"/>
      <c r="ERT359" s="488"/>
      <c r="ERU359" s="488"/>
      <c r="ERV359" s="488"/>
      <c r="ERW359" s="488"/>
      <c r="ERX359" s="488"/>
      <c r="ERY359" s="699" t="s">
        <v>10061</v>
      </c>
      <c r="ERZ359" s="700"/>
      <c r="ESA359" s="488"/>
      <c r="ESB359" s="488"/>
      <c r="ESC359" s="488"/>
      <c r="ESD359" s="488"/>
      <c r="ESE359" s="488"/>
      <c r="ESF359" s="488"/>
      <c r="ESG359" s="699" t="s">
        <v>10061</v>
      </c>
      <c r="ESH359" s="700"/>
      <c r="ESI359" s="488"/>
      <c r="ESJ359" s="488"/>
      <c r="ESK359" s="488"/>
      <c r="ESL359" s="488"/>
      <c r="ESM359" s="488"/>
      <c r="ESN359" s="488"/>
      <c r="ESO359" s="699" t="s">
        <v>10061</v>
      </c>
      <c r="ESP359" s="700"/>
      <c r="ESQ359" s="488"/>
      <c r="ESR359" s="488"/>
      <c r="ESS359" s="488"/>
      <c r="EST359" s="488"/>
      <c r="ESU359" s="488"/>
      <c r="ESV359" s="488"/>
      <c r="ESW359" s="699" t="s">
        <v>10061</v>
      </c>
      <c r="ESX359" s="700"/>
      <c r="ESY359" s="488"/>
      <c r="ESZ359" s="488"/>
      <c r="ETA359" s="488"/>
      <c r="ETB359" s="488"/>
      <c r="ETC359" s="488"/>
      <c r="ETD359" s="488"/>
      <c r="ETE359" s="699" t="s">
        <v>10061</v>
      </c>
      <c r="ETF359" s="700"/>
      <c r="ETG359" s="488"/>
      <c r="ETH359" s="488"/>
      <c r="ETI359" s="488"/>
      <c r="ETJ359" s="488"/>
      <c r="ETK359" s="488"/>
      <c r="ETL359" s="488"/>
      <c r="ETM359" s="699" t="s">
        <v>10061</v>
      </c>
      <c r="ETN359" s="700"/>
      <c r="ETO359" s="488"/>
      <c r="ETP359" s="488"/>
      <c r="ETQ359" s="488"/>
      <c r="ETR359" s="488"/>
      <c r="ETS359" s="488"/>
      <c r="ETT359" s="488"/>
      <c r="ETU359" s="699" t="s">
        <v>10061</v>
      </c>
      <c r="ETV359" s="700"/>
      <c r="ETW359" s="488"/>
      <c r="ETX359" s="488"/>
      <c r="ETY359" s="488"/>
      <c r="ETZ359" s="488"/>
      <c r="EUA359" s="488"/>
      <c r="EUB359" s="488"/>
      <c r="EUC359" s="699" t="s">
        <v>10061</v>
      </c>
      <c r="EUD359" s="700"/>
      <c r="EUE359" s="488"/>
      <c r="EUF359" s="488"/>
      <c r="EUG359" s="488"/>
      <c r="EUH359" s="488"/>
      <c r="EUI359" s="488"/>
      <c r="EUJ359" s="488"/>
      <c r="EUK359" s="699" t="s">
        <v>10061</v>
      </c>
      <c r="EUL359" s="700"/>
      <c r="EUM359" s="488"/>
      <c r="EUN359" s="488"/>
      <c r="EUO359" s="488"/>
      <c r="EUP359" s="488"/>
      <c r="EUQ359" s="488"/>
      <c r="EUR359" s="488"/>
      <c r="EUS359" s="699" t="s">
        <v>10061</v>
      </c>
      <c r="EUT359" s="700"/>
      <c r="EUU359" s="488"/>
      <c r="EUV359" s="488"/>
      <c r="EUW359" s="488"/>
      <c r="EUX359" s="488"/>
      <c r="EUY359" s="488"/>
      <c r="EUZ359" s="488"/>
      <c r="EVA359" s="699" t="s">
        <v>10061</v>
      </c>
      <c r="EVB359" s="700"/>
      <c r="EVC359" s="488"/>
      <c r="EVD359" s="488"/>
      <c r="EVE359" s="488"/>
      <c r="EVF359" s="488"/>
      <c r="EVG359" s="488"/>
      <c r="EVH359" s="488"/>
      <c r="EVI359" s="699" t="s">
        <v>10061</v>
      </c>
      <c r="EVJ359" s="700"/>
      <c r="EVK359" s="488"/>
      <c r="EVL359" s="488"/>
      <c r="EVM359" s="488"/>
      <c r="EVN359" s="488"/>
      <c r="EVO359" s="488"/>
      <c r="EVP359" s="488"/>
      <c r="EVQ359" s="699" t="s">
        <v>10061</v>
      </c>
      <c r="EVR359" s="700"/>
      <c r="EVS359" s="488"/>
      <c r="EVT359" s="488"/>
      <c r="EVU359" s="488"/>
      <c r="EVV359" s="488"/>
      <c r="EVW359" s="488"/>
      <c r="EVX359" s="488"/>
      <c r="EVY359" s="699" t="s">
        <v>10061</v>
      </c>
      <c r="EVZ359" s="700"/>
      <c r="EWA359" s="488"/>
      <c r="EWB359" s="488"/>
      <c r="EWC359" s="488"/>
      <c r="EWD359" s="488"/>
      <c r="EWE359" s="488"/>
      <c r="EWF359" s="488"/>
      <c r="EWG359" s="699" t="s">
        <v>10061</v>
      </c>
      <c r="EWH359" s="700"/>
      <c r="EWI359" s="488"/>
      <c r="EWJ359" s="488"/>
      <c r="EWK359" s="488"/>
      <c r="EWL359" s="488"/>
      <c r="EWM359" s="488"/>
      <c r="EWN359" s="488"/>
      <c r="EWO359" s="699" t="s">
        <v>10061</v>
      </c>
      <c r="EWP359" s="700"/>
      <c r="EWQ359" s="488"/>
      <c r="EWR359" s="488"/>
      <c r="EWS359" s="488"/>
      <c r="EWT359" s="488"/>
      <c r="EWU359" s="488"/>
      <c r="EWV359" s="488"/>
      <c r="EWW359" s="699" t="s">
        <v>10061</v>
      </c>
      <c r="EWX359" s="700"/>
      <c r="EWY359" s="488"/>
      <c r="EWZ359" s="488"/>
      <c r="EXA359" s="488"/>
      <c r="EXB359" s="488"/>
      <c r="EXC359" s="488"/>
      <c r="EXD359" s="488"/>
      <c r="EXE359" s="699" t="s">
        <v>10061</v>
      </c>
      <c r="EXF359" s="700"/>
      <c r="EXG359" s="488"/>
      <c r="EXH359" s="488"/>
      <c r="EXI359" s="488"/>
      <c r="EXJ359" s="488"/>
      <c r="EXK359" s="488"/>
      <c r="EXL359" s="488"/>
      <c r="EXM359" s="699" t="s">
        <v>10061</v>
      </c>
      <c r="EXN359" s="700"/>
      <c r="EXO359" s="488"/>
      <c r="EXP359" s="488"/>
      <c r="EXQ359" s="488"/>
      <c r="EXR359" s="488"/>
      <c r="EXS359" s="488"/>
      <c r="EXT359" s="488"/>
      <c r="EXU359" s="699" t="s">
        <v>10061</v>
      </c>
      <c r="EXV359" s="700"/>
      <c r="EXW359" s="488"/>
      <c r="EXX359" s="488"/>
      <c r="EXY359" s="488"/>
      <c r="EXZ359" s="488"/>
      <c r="EYA359" s="488"/>
      <c r="EYB359" s="488"/>
      <c r="EYC359" s="699" t="s">
        <v>10061</v>
      </c>
      <c r="EYD359" s="700"/>
      <c r="EYE359" s="488"/>
      <c r="EYF359" s="488"/>
      <c r="EYG359" s="488"/>
      <c r="EYH359" s="488"/>
      <c r="EYI359" s="488"/>
      <c r="EYJ359" s="488"/>
      <c r="EYK359" s="699" t="s">
        <v>10061</v>
      </c>
      <c r="EYL359" s="700"/>
      <c r="EYM359" s="488"/>
      <c r="EYN359" s="488"/>
      <c r="EYO359" s="488"/>
      <c r="EYP359" s="488"/>
      <c r="EYQ359" s="488"/>
      <c r="EYR359" s="488"/>
      <c r="EYS359" s="699" t="s">
        <v>10061</v>
      </c>
      <c r="EYT359" s="700"/>
      <c r="EYU359" s="488"/>
      <c r="EYV359" s="488"/>
      <c r="EYW359" s="488"/>
      <c r="EYX359" s="488"/>
      <c r="EYY359" s="488"/>
      <c r="EYZ359" s="488"/>
      <c r="EZA359" s="699" t="s">
        <v>10061</v>
      </c>
      <c r="EZB359" s="700"/>
      <c r="EZC359" s="488"/>
      <c r="EZD359" s="488"/>
      <c r="EZE359" s="488"/>
      <c r="EZF359" s="488"/>
      <c r="EZG359" s="488"/>
      <c r="EZH359" s="488"/>
      <c r="EZI359" s="699" t="s">
        <v>10061</v>
      </c>
      <c r="EZJ359" s="700"/>
      <c r="EZK359" s="488"/>
      <c r="EZL359" s="488"/>
      <c r="EZM359" s="488"/>
      <c r="EZN359" s="488"/>
      <c r="EZO359" s="488"/>
      <c r="EZP359" s="488"/>
      <c r="EZQ359" s="699" t="s">
        <v>10061</v>
      </c>
      <c r="EZR359" s="700"/>
      <c r="EZS359" s="488"/>
      <c r="EZT359" s="488"/>
      <c r="EZU359" s="488"/>
      <c r="EZV359" s="488"/>
      <c r="EZW359" s="488"/>
      <c r="EZX359" s="488"/>
      <c r="EZY359" s="699" t="s">
        <v>10061</v>
      </c>
      <c r="EZZ359" s="700"/>
      <c r="FAA359" s="488"/>
      <c r="FAB359" s="488"/>
      <c r="FAC359" s="488"/>
      <c r="FAD359" s="488"/>
      <c r="FAE359" s="488"/>
      <c r="FAF359" s="488"/>
      <c r="FAG359" s="699" t="s">
        <v>10061</v>
      </c>
      <c r="FAH359" s="700"/>
      <c r="FAI359" s="488"/>
      <c r="FAJ359" s="488"/>
      <c r="FAK359" s="488"/>
      <c r="FAL359" s="488"/>
      <c r="FAM359" s="488"/>
      <c r="FAN359" s="488"/>
      <c r="FAO359" s="699" t="s">
        <v>10061</v>
      </c>
      <c r="FAP359" s="700"/>
      <c r="FAQ359" s="488"/>
      <c r="FAR359" s="488"/>
      <c r="FAS359" s="488"/>
      <c r="FAT359" s="488"/>
      <c r="FAU359" s="488"/>
      <c r="FAV359" s="488"/>
      <c r="FAW359" s="699" t="s">
        <v>10061</v>
      </c>
      <c r="FAX359" s="700"/>
      <c r="FAY359" s="488"/>
      <c r="FAZ359" s="488"/>
      <c r="FBA359" s="488"/>
      <c r="FBB359" s="488"/>
      <c r="FBC359" s="488"/>
      <c r="FBD359" s="488"/>
      <c r="FBE359" s="699" t="s">
        <v>10061</v>
      </c>
      <c r="FBF359" s="700"/>
      <c r="FBG359" s="488"/>
      <c r="FBH359" s="488"/>
      <c r="FBI359" s="488"/>
      <c r="FBJ359" s="488"/>
      <c r="FBK359" s="488"/>
      <c r="FBL359" s="488"/>
      <c r="FBM359" s="699" t="s">
        <v>10061</v>
      </c>
      <c r="FBN359" s="700"/>
      <c r="FBO359" s="488"/>
      <c r="FBP359" s="488"/>
      <c r="FBQ359" s="488"/>
      <c r="FBR359" s="488"/>
      <c r="FBS359" s="488"/>
      <c r="FBT359" s="488"/>
      <c r="FBU359" s="699" t="s">
        <v>10061</v>
      </c>
      <c r="FBV359" s="700"/>
      <c r="FBW359" s="488"/>
      <c r="FBX359" s="488"/>
      <c r="FBY359" s="488"/>
      <c r="FBZ359" s="488"/>
      <c r="FCA359" s="488"/>
      <c r="FCB359" s="488"/>
      <c r="FCC359" s="699" t="s">
        <v>10061</v>
      </c>
      <c r="FCD359" s="700"/>
      <c r="FCE359" s="488"/>
      <c r="FCF359" s="488"/>
      <c r="FCG359" s="488"/>
      <c r="FCH359" s="488"/>
      <c r="FCI359" s="488"/>
      <c r="FCJ359" s="488"/>
      <c r="FCK359" s="699" t="s">
        <v>10061</v>
      </c>
      <c r="FCL359" s="700"/>
      <c r="FCM359" s="488"/>
      <c r="FCN359" s="488"/>
      <c r="FCO359" s="488"/>
      <c r="FCP359" s="488"/>
      <c r="FCQ359" s="488"/>
      <c r="FCR359" s="488"/>
      <c r="FCS359" s="699" t="s">
        <v>10061</v>
      </c>
      <c r="FCT359" s="700"/>
      <c r="FCU359" s="488"/>
      <c r="FCV359" s="488"/>
      <c r="FCW359" s="488"/>
      <c r="FCX359" s="488"/>
      <c r="FCY359" s="488"/>
      <c r="FCZ359" s="488"/>
      <c r="FDA359" s="699" t="s">
        <v>10061</v>
      </c>
      <c r="FDB359" s="700"/>
      <c r="FDC359" s="488"/>
      <c r="FDD359" s="488"/>
      <c r="FDE359" s="488"/>
      <c r="FDF359" s="488"/>
      <c r="FDG359" s="488"/>
      <c r="FDH359" s="488"/>
      <c r="FDI359" s="699" t="s">
        <v>10061</v>
      </c>
      <c r="FDJ359" s="700"/>
      <c r="FDK359" s="488"/>
      <c r="FDL359" s="488"/>
      <c r="FDM359" s="488"/>
      <c r="FDN359" s="488"/>
      <c r="FDO359" s="488"/>
      <c r="FDP359" s="488"/>
      <c r="FDQ359" s="699" t="s">
        <v>10061</v>
      </c>
      <c r="FDR359" s="700"/>
      <c r="FDS359" s="488"/>
      <c r="FDT359" s="488"/>
      <c r="FDU359" s="488"/>
      <c r="FDV359" s="488"/>
      <c r="FDW359" s="488"/>
      <c r="FDX359" s="488"/>
      <c r="FDY359" s="699" t="s">
        <v>10061</v>
      </c>
      <c r="FDZ359" s="700"/>
      <c r="FEA359" s="488"/>
      <c r="FEB359" s="488"/>
      <c r="FEC359" s="488"/>
      <c r="FED359" s="488"/>
      <c r="FEE359" s="488"/>
      <c r="FEF359" s="488"/>
      <c r="FEG359" s="699" t="s">
        <v>10061</v>
      </c>
      <c r="FEH359" s="700"/>
      <c r="FEI359" s="488"/>
      <c r="FEJ359" s="488"/>
      <c r="FEK359" s="488"/>
      <c r="FEL359" s="488"/>
      <c r="FEM359" s="488"/>
      <c r="FEN359" s="488"/>
      <c r="FEO359" s="699" t="s">
        <v>10061</v>
      </c>
      <c r="FEP359" s="700"/>
      <c r="FEQ359" s="488"/>
      <c r="FER359" s="488"/>
      <c r="FES359" s="488"/>
      <c r="FET359" s="488"/>
      <c r="FEU359" s="488"/>
      <c r="FEV359" s="488"/>
      <c r="FEW359" s="699" t="s">
        <v>10061</v>
      </c>
      <c r="FEX359" s="700"/>
      <c r="FEY359" s="488"/>
      <c r="FEZ359" s="488"/>
      <c r="FFA359" s="488"/>
      <c r="FFB359" s="488"/>
      <c r="FFC359" s="488"/>
      <c r="FFD359" s="488"/>
      <c r="FFE359" s="699" t="s">
        <v>10061</v>
      </c>
      <c r="FFF359" s="700"/>
      <c r="FFG359" s="488"/>
      <c r="FFH359" s="488"/>
      <c r="FFI359" s="488"/>
      <c r="FFJ359" s="488"/>
      <c r="FFK359" s="488"/>
      <c r="FFL359" s="488"/>
      <c r="FFM359" s="699" t="s">
        <v>10061</v>
      </c>
      <c r="FFN359" s="700"/>
      <c r="FFO359" s="488"/>
      <c r="FFP359" s="488"/>
      <c r="FFQ359" s="488"/>
      <c r="FFR359" s="488"/>
      <c r="FFS359" s="488"/>
      <c r="FFT359" s="488"/>
      <c r="FFU359" s="699" t="s">
        <v>10061</v>
      </c>
      <c r="FFV359" s="700"/>
      <c r="FFW359" s="488"/>
      <c r="FFX359" s="488"/>
      <c r="FFY359" s="488"/>
      <c r="FFZ359" s="488"/>
      <c r="FGA359" s="488"/>
      <c r="FGB359" s="488"/>
      <c r="FGC359" s="699" t="s">
        <v>10061</v>
      </c>
      <c r="FGD359" s="700"/>
      <c r="FGE359" s="488"/>
      <c r="FGF359" s="488"/>
      <c r="FGG359" s="488"/>
      <c r="FGH359" s="488"/>
      <c r="FGI359" s="488"/>
      <c r="FGJ359" s="488"/>
      <c r="FGK359" s="699" t="s">
        <v>10061</v>
      </c>
      <c r="FGL359" s="700"/>
      <c r="FGM359" s="488"/>
      <c r="FGN359" s="488"/>
      <c r="FGO359" s="488"/>
      <c r="FGP359" s="488"/>
      <c r="FGQ359" s="488"/>
      <c r="FGR359" s="488"/>
      <c r="FGS359" s="699" t="s">
        <v>10061</v>
      </c>
      <c r="FGT359" s="700"/>
      <c r="FGU359" s="488"/>
      <c r="FGV359" s="488"/>
      <c r="FGW359" s="488"/>
      <c r="FGX359" s="488"/>
      <c r="FGY359" s="488"/>
      <c r="FGZ359" s="488"/>
      <c r="FHA359" s="699" t="s">
        <v>10061</v>
      </c>
      <c r="FHB359" s="700"/>
      <c r="FHC359" s="488"/>
      <c r="FHD359" s="488"/>
      <c r="FHE359" s="488"/>
      <c r="FHF359" s="488"/>
      <c r="FHG359" s="488"/>
      <c r="FHH359" s="488"/>
      <c r="FHI359" s="699" t="s">
        <v>10061</v>
      </c>
      <c r="FHJ359" s="700"/>
      <c r="FHK359" s="488"/>
      <c r="FHL359" s="488"/>
      <c r="FHM359" s="488"/>
      <c r="FHN359" s="488"/>
      <c r="FHO359" s="488"/>
      <c r="FHP359" s="488"/>
      <c r="FHQ359" s="699" t="s">
        <v>10061</v>
      </c>
      <c r="FHR359" s="700"/>
      <c r="FHS359" s="488"/>
      <c r="FHT359" s="488"/>
      <c r="FHU359" s="488"/>
      <c r="FHV359" s="488"/>
      <c r="FHW359" s="488"/>
      <c r="FHX359" s="488"/>
      <c r="FHY359" s="699" t="s">
        <v>10061</v>
      </c>
      <c r="FHZ359" s="700"/>
      <c r="FIA359" s="488"/>
      <c r="FIB359" s="488"/>
      <c r="FIC359" s="488"/>
      <c r="FID359" s="488"/>
      <c r="FIE359" s="488"/>
      <c r="FIF359" s="488"/>
      <c r="FIG359" s="699" t="s">
        <v>10061</v>
      </c>
      <c r="FIH359" s="700"/>
      <c r="FII359" s="488"/>
      <c r="FIJ359" s="488"/>
      <c r="FIK359" s="488"/>
      <c r="FIL359" s="488"/>
      <c r="FIM359" s="488"/>
      <c r="FIN359" s="488"/>
      <c r="FIO359" s="699" t="s">
        <v>10061</v>
      </c>
      <c r="FIP359" s="700"/>
      <c r="FIQ359" s="488"/>
      <c r="FIR359" s="488"/>
      <c r="FIS359" s="488"/>
      <c r="FIT359" s="488"/>
      <c r="FIU359" s="488"/>
      <c r="FIV359" s="488"/>
      <c r="FIW359" s="699" t="s">
        <v>10061</v>
      </c>
      <c r="FIX359" s="700"/>
      <c r="FIY359" s="488"/>
      <c r="FIZ359" s="488"/>
      <c r="FJA359" s="488"/>
      <c r="FJB359" s="488"/>
      <c r="FJC359" s="488"/>
      <c r="FJD359" s="488"/>
      <c r="FJE359" s="699" t="s">
        <v>10061</v>
      </c>
      <c r="FJF359" s="700"/>
      <c r="FJG359" s="488"/>
      <c r="FJH359" s="488"/>
      <c r="FJI359" s="488"/>
      <c r="FJJ359" s="488"/>
      <c r="FJK359" s="488"/>
      <c r="FJL359" s="488"/>
      <c r="FJM359" s="699" t="s">
        <v>10061</v>
      </c>
      <c r="FJN359" s="700"/>
      <c r="FJO359" s="488"/>
      <c r="FJP359" s="488"/>
      <c r="FJQ359" s="488"/>
      <c r="FJR359" s="488"/>
      <c r="FJS359" s="488"/>
      <c r="FJT359" s="488"/>
      <c r="FJU359" s="699" t="s">
        <v>10061</v>
      </c>
      <c r="FJV359" s="700"/>
      <c r="FJW359" s="488"/>
      <c r="FJX359" s="488"/>
      <c r="FJY359" s="488"/>
      <c r="FJZ359" s="488"/>
      <c r="FKA359" s="488"/>
      <c r="FKB359" s="488"/>
      <c r="FKC359" s="699" t="s">
        <v>10061</v>
      </c>
      <c r="FKD359" s="700"/>
      <c r="FKE359" s="488"/>
      <c r="FKF359" s="488"/>
      <c r="FKG359" s="488"/>
      <c r="FKH359" s="488"/>
      <c r="FKI359" s="488"/>
      <c r="FKJ359" s="488"/>
      <c r="FKK359" s="699" t="s">
        <v>10061</v>
      </c>
      <c r="FKL359" s="700"/>
      <c r="FKM359" s="488"/>
      <c r="FKN359" s="488"/>
      <c r="FKO359" s="488"/>
      <c r="FKP359" s="488"/>
      <c r="FKQ359" s="488"/>
      <c r="FKR359" s="488"/>
      <c r="FKS359" s="699" t="s">
        <v>10061</v>
      </c>
      <c r="FKT359" s="700"/>
      <c r="FKU359" s="488"/>
      <c r="FKV359" s="488"/>
      <c r="FKW359" s="488"/>
      <c r="FKX359" s="488"/>
      <c r="FKY359" s="488"/>
      <c r="FKZ359" s="488"/>
      <c r="FLA359" s="699" t="s">
        <v>10061</v>
      </c>
      <c r="FLB359" s="700"/>
      <c r="FLC359" s="488"/>
      <c r="FLD359" s="488"/>
      <c r="FLE359" s="488"/>
      <c r="FLF359" s="488"/>
      <c r="FLG359" s="488"/>
      <c r="FLH359" s="488"/>
      <c r="FLI359" s="699" t="s">
        <v>10061</v>
      </c>
      <c r="FLJ359" s="700"/>
      <c r="FLK359" s="488"/>
      <c r="FLL359" s="488"/>
      <c r="FLM359" s="488"/>
      <c r="FLN359" s="488"/>
      <c r="FLO359" s="488"/>
      <c r="FLP359" s="488"/>
      <c r="FLQ359" s="699" t="s">
        <v>10061</v>
      </c>
      <c r="FLR359" s="700"/>
      <c r="FLS359" s="488"/>
      <c r="FLT359" s="488"/>
      <c r="FLU359" s="488"/>
      <c r="FLV359" s="488"/>
      <c r="FLW359" s="488"/>
      <c r="FLX359" s="488"/>
      <c r="FLY359" s="699" t="s">
        <v>10061</v>
      </c>
      <c r="FLZ359" s="700"/>
      <c r="FMA359" s="488"/>
      <c r="FMB359" s="488"/>
      <c r="FMC359" s="488"/>
      <c r="FMD359" s="488"/>
      <c r="FME359" s="488"/>
      <c r="FMF359" s="488"/>
      <c r="FMG359" s="699" t="s">
        <v>10061</v>
      </c>
      <c r="FMH359" s="700"/>
      <c r="FMI359" s="488"/>
      <c r="FMJ359" s="488"/>
      <c r="FMK359" s="488"/>
      <c r="FML359" s="488"/>
      <c r="FMM359" s="488"/>
      <c r="FMN359" s="488"/>
      <c r="FMO359" s="699" t="s">
        <v>10061</v>
      </c>
      <c r="FMP359" s="700"/>
      <c r="FMQ359" s="488"/>
      <c r="FMR359" s="488"/>
      <c r="FMS359" s="488"/>
      <c r="FMT359" s="488"/>
      <c r="FMU359" s="488"/>
      <c r="FMV359" s="488"/>
      <c r="FMW359" s="699" t="s">
        <v>10061</v>
      </c>
      <c r="FMX359" s="700"/>
      <c r="FMY359" s="488"/>
      <c r="FMZ359" s="488"/>
      <c r="FNA359" s="488"/>
      <c r="FNB359" s="488"/>
      <c r="FNC359" s="488"/>
      <c r="FND359" s="488"/>
      <c r="FNE359" s="699" t="s">
        <v>10061</v>
      </c>
      <c r="FNF359" s="700"/>
      <c r="FNG359" s="488"/>
      <c r="FNH359" s="488"/>
      <c r="FNI359" s="488"/>
      <c r="FNJ359" s="488"/>
      <c r="FNK359" s="488"/>
      <c r="FNL359" s="488"/>
      <c r="FNM359" s="699" t="s">
        <v>10061</v>
      </c>
      <c r="FNN359" s="700"/>
      <c r="FNO359" s="488"/>
      <c r="FNP359" s="488"/>
      <c r="FNQ359" s="488"/>
      <c r="FNR359" s="488"/>
      <c r="FNS359" s="488"/>
      <c r="FNT359" s="488"/>
      <c r="FNU359" s="699" t="s">
        <v>10061</v>
      </c>
      <c r="FNV359" s="700"/>
      <c r="FNW359" s="488"/>
      <c r="FNX359" s="488"/>
      <c r="FNY359" s="488"/>
      <c r="FNZ359" s="488"/>
      <c r="FOA359" s="488"/>
      <c r="FOB359" s="488"/>
      <c r="FOC359" s="699" t="s">
        <v>10061</v>
      </c>
      <c r="FOD359" s="700"/>
      <c r="FOE359" s="488"/>
      <c r="FOF359" s="488"/>
      <c r="FOG359" s="488"/>
      <c r="FOH359" s="488"/>
      <c r="FOI359" s="488"/>
      <c r="FOJ359" s="488"/>
      <c r="FOK359" s="699" t="s">
        <v>10061</v>
      </c>
      <c r="FOL359" s="700"/>
      <c r="FOM359" s="488"/>
      <c r="FON359" s="488"/>
      <c r="FOO359" s="488"/>
      <c r="FOP359" s="488"/>
      <c r="FOQ359" s="488"/>
      <c r="FOR359" s="488"/>
      <c r="FOS359" s="699" t="s">
        <v>10061</v>
      </c>
      <c r="FOT359" s="700"/>
      <c r="FOU359" s="488"/>
      <c r="FOV359" s="488"/>
      <c r="FOW359" s="488"/>
      <c r="FOX359" s="488"/>
      <c r="FOY359" s="488"/>
      <c r="FOZ359" s="488"/>
      <c r="FPA359" s="699" t="s">
        <v>10061</v>
      </c>
      <c r="FPB359" s="700"/>
      <c r="FPC359" s="488"/>
      <c r="FPD359" s="488"/>
      <c r="FPE359" s="488"/>
      <c r="FPF359" s="488"/>
      <c r="FPG359" s="488"/>
      <c r="FPH359" s="488"/>
      <c r="FPI359" s="699" t="s">
        <v>10061</v>
      </c>
      <c r="FPJ359" s="700"/>
      <c r="FPK359" s="488"/>
      <c r="FPL359" s="488"/>
      <c r="FPM359" s="488"/>
      <c r="FPN359" s="488"/>
      <c r="FPO359" s="488"/>
      <c r="FPP359" s="488"/>
      <c r="FPQ359" s="699" t="s">
        <v>10061</v>
      </c>
      <c r="FPR359" s="700"/>
      <c r="FPS359" s="488"/>
      <c r="FPT359" s="488"/>
      <c r="FPU359" s="488"/>
      <c r="FPV359" s="488"/>
      <c r="FPW359" s="488"/>
      <c r="FPX359" s="488"/>
      <c r="FPY359" s="699" t="s">
        <v>10061</v>
      </c>
      <c r="FPZ359" s="700"/>
      <c r="FQA359" s="488"/>
      <c r="FQB359" s="488"/>
      <c r="FQC359" s="488"/>
      <c r="FQD359" s="488"/>
      <c r="FQE359" s="488"/>
      <c r="FQF359" s="488"/>
      <c r="FQG359" s="699" t="s">
        <v>10061</v>
      </c>
      <c r="FQH359" s="700"/>
      <c r="FQI359" s="488"/>
      <c r="FQJ359" s="488"/>
      <c r="FQK359" s="488"/>
      <c r="FQL359" s="488"/>
      <c r="FQM359" s="488"/>
      <c r="FQN359" s="488"/>
      <c r="FQO359" s="699" t="s">
        <v>10061</v>
      </c>
      <c r="FQP359" s="700"/>
      <c r="FQQ359" s="488"/>
      <c r="FQR359" s="488"/>
      <c r="FQS359" s="488"/>
      <c r="FQT359" s="488"/>
      <c r="FQU359" s="488"/>
      <c r="FQV359" s="488"/>
      <c r="FQW359" s="699" t="s">
        <v>10061</v>
      </c>
      <c r="FQX359" s="700"/>
      <c r="FQY359" s="488"/>
      <c r="FQZ359" s="488"/>
      <c r="FRA359" s="488"/>
      <c r="FRB359" s="488"/>
      <c r="FRC359" s="488"/>
      <c r="FRD359" s="488"/>
      <c r="FRE359" s="699" t="s">
        <v>10061</v>
      </c>
      <c r="FRF359" s="700"/>
      <c r="FRG359" s="488"/>
      <c r="FRH359" s="488"/>
      <c r="FRI359" s="488"/>
      <c r="FRJ359" s="488"/>
      <c r="FRK359" s="488"/>
      <c r="FRL359" s="488"/>
      <c r="FRM359" s="699" t="s">
        <v>10061</v>
      </c>
      <c r="FRN359" s="700"/>
      <c r="FRO359" s="488"/>
      <c r="FRP359" s="488"/>
      <c r="FRQ359" s="488"/>
      <c r="FRR359" s="488"/>
      <c r="FRS359" s="488"/>
      <c r="FRT359" s="488"/>
      <c r="FRU359" s="699" t="s">
        <v>10061</v>
      </c>
      <c r="FRV359" s="700"/>
      <c r="FRW359" s="488"/>
      <c r="FRX359" s="488"/>
      <c r="FRY359" s="488"/>
      <c r="FRZ359" s="488"/>
      <c r="FSA359" s="488"/>
      <c r="FSB359" s="488"/>
      <c r="FSC359" s="699" t="s">
        <v>10061</v>
      </c>
      <c r="FSD359" s="700"/>
      <c r="FSE359" s="488"/>
      <c r="FSF359" s="488"/>
      <c r="FSG359" s="488"/>
      <c r="FSH359" s="488"/>
      <c r="FSI359" s="488"/>
      <c r="FSJ359" s="488"/>
      <c r="FSK359" s="699" t="s">
        <v>10061</v>
      </c>
      <c r="FSL359" s="700"/>
      <c r="FSM359" s="488"/>
      <c r="FSN359" s="488"/>
      <c r="FSO359" s="488"/>
      <c r="FSP359" s="488"/>
      <c r="FSQ359" s="488"/>
      <c r="FSR359" s="488"/>
      <c r="FSS359" s="699" t="s">
        <v>10061</v>
      </c>
      <c r="FST359" s="700"/>
      <c r="FSU359" s="488"/>
      <c r="FSV359" s="488"/>
      <c r="FSW359" s="488"/>
      <c r="FSX359" s="488"/>
      <c r="FSY359" s="488"/>
      <c r="FSZ359" s="488"/>
      <c r="FTA359" s="699" t="s">
        <v>10061</v>
      </c>
      <c r="FTB359" s="700"/>
      <c r="FTC359" s="488"/>
      <c r="FTD359" s="488"/>
      <c r="FTE359" s="488"/>
      <c r="FTF359" s="488"/>
      <c r="FTG359" s="488"/>
      <c r="FTH359" s="488"/>
      <c r="FTI359" s="699" t="s">
        <v>10061</v>
      </c>
      <c r="FTJ359" s="700"/>
      <c r="FTK359" s="488"/>
      <c r="FTL359" s="488"/>
      <c r="FTM359" s="488"/>
      <c r="FTN359" s="488"/>
      <c r="FTO359" s="488"/>
      <c r="FTP359" s="488"/>
      <c r="FTQ359" s="699" t="s">
        <v>10061</v>
      </c>
      <c r="FTR359" s="700"/>
      <c r="FTS359" s="488"/>
      <c r="FTT359" s="488"/>
      <c r="FTU359" s="488"/>
      <c r="FTV359" s="488"/>
      <c r="FTW359" s="488"/>
      <c r="FTX359" s="488"/>
      <c r="FTY359" s="699" t="s">
        <v>10061</v>
      </c>
      <c r="FTZ359" s="700"/>
      <c r="FUA359" s="488"/>
      <c r="FUB359" s="488"/>
      <c r="FUC359" s="488"/>
      <c r="FUD359" s="488"/>
      <c r="FUE359" s="488"/>
      <c r="FUF359" s="488"/>
      <c r="FUG359" s="699" t="s">
        <v>10061</v>
      </c>
      <c r="FUH359" s="700"/>
      <c r="FUI359" s="488"/>
      <c r="FUJ359" s="488"/>
      <c r="FUK359" s="488"/>
      <c r="FUL359" s="488"/>
      <c r="FUM359" s="488"/>
      <c r="FUN359" s="488"/>
      <c r="FUO359" s="699" t="s">
        <v>10061</v>
      </c>
      <c r="FUP359" s="700"/>
      <c r="FUQ359" s="488"/>
      <c r="FUR359" s="488"/>
      <c r="FUS359" s="488"/>
      <c r="FUT359" s="488"/>
      <c r="FUU359" s="488"/>
      <c r="FUV359" s="488"/>
      <c r="FUW359" s="699" t="s">
        <v>10061</v>
      </c>
      <c r="FUX359" s="700"/>
      <c r="FUY359" s="488"/>
      <c r="FUZ359" s="488"/>
      <c r="FVA359" s="488"/>
      <c r="FVB359" s="488"/>
      <c r="FVC359" s="488"/>
      <c r="FVD359" s="488"/>
      <c r="FVE359" s="699" t="s">
        <v>10061</v>
      </c>
      <c r="FVF359" s="700"/>
      <c r="FVG359" s="488"/>
      <c r="FVH359" s="488"/>
      <c r="FVI359" s="488"/>
      <c r="FVJ359" s="488"/>
      <c r="FVK359" s="488"/>
      <c r="FVL359" s="488"/>
      <c r="FVM359" s="699" t="s">
        <v>10061</v>
      </c>
      <c r="FVN359" s="700"/>
      <c r="FVO359" s="488"/>
      <c r="FVP359" s="488"/>
      <c r="FVQ359" s="488"/>
      <c r="FVR359" s="488"/>
      <c r="FVS359" s="488"/>
      <c r="FVT359" s="488"/>
      <c r="FVU359" s="699" t="s">
        <v>10061</v>
      </c>
      <c r="FVV359" s="700"/>
      <c r="FVW359" s="488"/>
      <c r="FVX359" s="488"/>
      <c r="FVY359" s="488"/>
      <c r="FVZ359" s="488"/>
      <c r="FWA359" s="488"/>
      <c r="FWB359" s="488"/>
      <c r="FWC359" s="699" t="s">
        <v>10061</v>
      </c>
      <c r="FWD359" s="700"/>
      <c r="FWE359" s="488"/>
      <c r="FWF359" s="488"/>
      <c r="FWG359" s="488"/>
      <c r="FWH359" s="488"/>
      <c r="FWI359" s="488"/>
      <c r="FWJ359" s="488"/>
      <c r="FWK359" s="699" t="s">
        <v>10061</v>
      </c>
      <c r="FWL359" s="700"/>
      <c r="FWM359" s="488"/>
      <c r="FWN359" s="488"/>
      <c r="FWO359" s="488"/>
      <c r="FWP359" s="488"/>
      <c r="FWQ359" s="488"/>
      <c r="FWR359" s="488"/>
      <c r="FWS359" s="699" t="s">
        <v>10061</v>
      </c>
      <c r="FWT359" s="700"/>
      <c r="FWU359" s="488"/>
      <c r="FWV359" s="488"/>
      <c r="FWW359" s="488"/>
      <c r="FWX359" s="488"/>
      <c r="FWY359" s="488"/>
      <c r="FWZ359" s="488"/>
      <c r="FXA359" s="699" t="s">
        <v>10061</v>
      </c>
      <c r="FXB359" s="700"/>
      <c r="FXC359" s="488"/>
      <c r="FXD359" s="488"/>
      <c r="FXE359" s="488"/>
      <c r="FXF359" s="488"/>
      <c r="FXG359" s="488"/>
      <c r="FXH359" s="488"/>
      <c r="FXI359" s="699" t="s">
        <v>10061</v>
      </c>
      <c r="FXJ359" s="700"/>
      <c r="FXK359" s="488"/>
      <c r="FXL359" s="488"/>
      <c r="FXM359" s="488"/>
      <c r="FXN359" s="488"/>
      <c r="FXO359" s="488"/>
      <c r="FXP359" s="488"/>
      <c r="FXQ359" s="699" t="s">
        <v>10061</v>
      </c>
      <c r="FXR359" s="700"/>
      <c r="FXS359" s="488"/>
      <c r="FXT359" s="488"/>
      <c r="FXU359" s="488"/>
      <c r="FXV359" s="488"/>
      <c r="FXW359" s="488"/>
      <c r="FXX359" s="488"/>
      <c r="FXY359" s="699" t="s">
        <v>10061</v>
      </c>
      <c r="FXZ359" s="700"/>
      <c r="FYA359" s="488"/>
      <c r="FYB359" s="488"/>
      <c r="FYC359" s="488"/>
      <c r="FYD359" s="488"/>
      <c r="FYE359" s="488"/>
      <c r="FYF359" s="488"/>
      <c r="FYG359" s="699" t="s">
        <v>10061</v>
      </c>
      <c r="FYH359" s="700"/>
      <c r="FYI359" s="488"/>
      <c r="FYJ359" s="488"/>
      <c r="FYK359" s="488"/>
      <c r="FYL359" s="488"/>
      <c r="FYM359" s="488"/>
      <c r="FYN359" s="488"/>
      <c r="FYO359" s="699" t="s">
        <v>10061</v>
      </c>
      <c r="FYP359" s="700"/>
      <c r="FYQ359" s="488"/>
      <c r="FYR359" s="488"/>
      <c r="FYS359" s="488"/>
      <c r="FYT359" s="488"/>
      <c r="FYU359" s="488"/>
      <c r="FYV359" s="488"/>
      <c r="FYW359" s="699" t="s">
        <v>10061</v>
      </c>
      <c r="FYX359" s="700"/>
      <c r="FYY359" s="488"/>
      <c r="FYZ359" s="488"/>
      <c r="FZA359" s="488"/>
      <c r="FZB359" s="488"/>
      <c r="FZC359" s="488"/>
      <c r="FZD359" s="488"/>
      <c r="FZE359" s="699" t="s">
        <v>10061</v>
      </c>
      <c r="FZF359" s="700"/>
      <c r="FZG359" s="488"/>
      <c r="FZH359" s="488"/>
      <c r="FZI359" s="488"/>
      <c r="FZJ359" s="488"/>
      <c r="FZK359" s="488"/>
      <c r="FZL359" s="488"/>
      <c r="FZM359" s="699" t="s">
        <v>10061</v>
      </c>
      <c r="FZN359" s="700"/>
      <c r="FZO359" s="488"/>
      <c r="FZP359" s="488"/>
      <c r="FZQ359" s="488"/>
      <c r="FZR359" s="488"/>
      <c r="FZS359" s="488"/>
      <c r="FZT359" s="488"/>
      <c r="FZU359" s="699" t="s">
        <v>10061</v>
      </c>
      <c r="FZV359" s="700"/>
      <c r="FZW359" s="488"/>
      <c r="FZX359" s="488"/>
      <c r="FZY359" s="488"/>
      <c r="FZZ359" s="488"/>
      <c r="GAA359" s="488"/>
      <c r="GAB359" s="488"/>
      <c r="GAC359" s="699" t="s">
        <v>10061</v>
      </c>
      <c r="GAD359" s="700"/>
      <c r="GAE359" s="488"/>
      <c r="GAF359" s="488"/>
      <c r="GAG359" s="488"/>
      <c r="GAH359" s="488"/>
      <c r="GAI359" s="488"/>
      <c r="GAJ359" s="488"/>
      <c r="GAK359" s="699" t="s">
        <v>10061</v>
      </c>
      <c r="GAL359" s="700"/>
      <c r="GAM359" s="488"/>
      <c r="GAN359" s="488"/>
      <c r="GAO359" s="488"/>
      <c r="GAP359" s="488"/>
      <c r="GAQ359" s="488"/>
      <c r="GAR359" s="488"/>
      <c r="GAS359" s="699" t="s">
        <v>10061</v>
      </c>
      <c r="GAT359" s="700"/>
      <c r="GAU359" s="488"/>
      <c r="GAV359" s="488"/>
      <c r="GAW359" s="488"/>
      <c r="GAX359" s="488"/>
      <c r="GAY359" s="488"/>
      <c r="GAZ359" s="488"/>
      <c r="GBA359" s="699" t="s">
        <v>10061</v>
      </c>
      <c r="GBB359" s="700"/>
      <c r="GBC359" s="488"/>
      <c r="GBD359" s="488"/>
      <c r="GBE359" s="488"/>
      <c r="GBF359" s="488"/>
      <c r="GBG359" s="488"/>
      <c r="GBH359" s="488"/>
      <c r="GBI359" s="699" t="s">
        <v>10061</v>
      </c>
      <c r="GBJ359" s="700"/>
      <c r="GBK359" s="488"/>
      <c r="GBL359" s="488"/>
      <c r="GBM359" s="488"/>
      <c r="GBN359" s="488"/>
      <c r="GBO359" s="488"/>
      <c r="GBP359" s="488"/>
      <c r="GBQ359" s="699" t="s">
        <v>10061</v>
      </c>
      <c r="GBR359" s="700"/>
      <c r="GBS359" s="488"/>
      <c r="GBT359" s="488"/>
      <c r="GBU359" s="488"/>
      <c r="GBV359" s="488"/>
      <c r="GBW359" s="488"/>
      <c r="GBX359" s="488"/>
      <c r="GBY359" s="699" t="s">
        <v>10061</v>
      </c>
      <c r="GBZ359" s="700"/>
      <c r="GCA359" s="488"/>
      <c r="GCB359" s="488"/>
      <c r="GCC359" s="488"/>
      <c r="GCD359" s="488"/>
      <c r="GCE359" s="488"/>
      <c r="GCF359" s="488"/>
      <c r="GCG359" s="699" t="s">
        <v>10061</v>
      </c>
      <c r="GCH359" s="700"/>
      <c r="GCI359" s="488"/>
      <c r="GCJ359" s="488"/>
      <c r="GCK359" s="488"/>
      <c r="GCL359" s="488"/>
      <c r="GCM359" s="488"/>
      <c r="GCN359" s="488"/>
      <c r="GCO359" s="699" t="s">
        <v>10061</v>
      </c>
      <c r="GCP359" s="700"/>
      <c r="GCQ359" s="488"/>
      <c r="GCR359" s="488"/>
      <c r="GCS359" s="488"/>
      <c r="GCT359" s="488"/>
      <c r="GCU359" s="488"/>
      <c r="GCV359" s="488"/>
      <c r="GCW359" s="699" t="s">
        <v>10061</v>
      </c>
      <c r="GCX359" s="700"/>
      <c r="GCY359" s="488"/>
      <c r="GCZ359" s="488"/>
      <c r="GDA359" s="488"/>
      <c r="GDB359" s="488"/>
      <c r="GDC359" s="488"/>
      <c r="GDD359" s="488"/>
      <c r="GDE359" s="699" t="s">
        <v>10061</v>
      </c>
      <c r="GDF359" s="700"/>
      <c r="GDG359" s="488"/>
      <c r="GDH359" s="488"/>
      <c r="GDI359" s="488"/>
      <c r="GDJ359" s="488"/>
      <c r="GDK359" s="488"/>
      <c r="GDL359" s="488"/>
      <c r="GDM359" s="699" t="s">
        <v>10061</v>
      </c>
      <c r="GDN359" s="700"/>
      <c r="GDO359" s="488"/>
      <c r="GDP359" s="488"/>
      <c r="GDQ359" s="488"/>
      <c r="GDR359" s="488"/>
      <c r="GDS359" s="488"/>
      <c r="GDT359" s="488"/>
      <c r="GDU359" s="699" t="s">
        <v>10061</v>
      </c>
      <c r="GDV359" s="700"/>
      <c r="GDW359" s="488"/>
      <c r="GDX359" s="488"/>
      <c r="GDY359" s="488"/>
      <c r="GDZ359" s="488"/>
      <c r="GEA359" s="488"/>
      <c r="GEB359" s="488"/>
      <c r="GEC359" s="699" t="s">
        <v>10061</v>
      </c>
      <c r="GED359" s="700"/>
      <c r="GEE359" s="488"/>
      <c r="GEF359" s="488"/>
      <c r="GEG359" s="488"/>
      <c r="GEH359" s="488"/>
      <c r="GEI359" s="488"/>
      <c r="GEJ359" s="488"/>
      <c r="GEK359" s="699" t="s">
        <v>10061</v>
      </c>
      <c r="GEL359" s="700"/>
      <c r="GEM359" s="488"/>
      <c r="GEN359" s="488"/>
      <c r="GEO359" s="488"/>
      <c r="GEP359" s="488"/>
      <c r="GEQ359" s="488"/>
      <c r="GER359" s="488"/>
      <c r="GES359" s="699" t="s">
        <v>10061</v>
      </c>
      <c r="GET359" s="700"/>
      <c r="GEU359" s="488"/>
      <c r="GEV359" s="488"/>
      <c r="GEW359" s="488"/>
      <c r="GEX359" s="488"/>
      <c r="GEY359" s="488"/>
      <c r="GEZ359" s="488"/>
      <c r="GFA359" s="699" t="s">
        <v>10061</v>
      </c>
      <c r="GFB359" s="700"/>
      <c r="GFC359" s="488"/>
      <c r="GFD359" s="488"/>
      <c r="GFE359" s="488"/>
      <c r="GFF359" s="488"/>
      <c r="GFG359" s="488"/>
      <c r="GFH359" s="488"/>
      <c r="GFI359" s="699" t="s">
        <v>10061</v>
      </c>
      <c r="GFJ359" s="700"/>
      <c r="GFK359" s="488"/>
      <c r="GFL359" s="488"/>
      <c r="GFM359" s="488"/>
      <c r="GFN359" s="488"/>
      <c r="GFO359" s="488"/>
      <c r="GFP359" s="488"/>
      <c r="GFQ359" s="699" t="s">
        <v>10061</v>
      </c>
      <c r="GFR359" s="700"/>
      <c r="GFS359" s="488"/>
      <c r="GFT359" s="488"/>
      <c r="GFU359" s="488"/>
      <c r="GFV359" s="488"/>
      <c r="GFW359" s="488"/>
      <c r="GFX359" s="488"/>
      <c r="GFY359" s="699" t="s">
        <v>10061</v>
      </c>
      <c r="GFZ359" s="700"/>
      <c r="GGA359" s="488"/>
      <c r="GGB359" s="488"/>
      <c r="GGC359" s="488"/>
      <c r="GGD359" s="488"/>
      <c r="GGE359" s="488"/>
      <c r="GGF359" s="488"/>
      <c r="GGG359" s="699" t="s">
        <v>10061</v>
      </c>
      <c r="GGH359" s="700"/>
      <c r="GGI359" s="488"/>
      <c r="GGJ359" s="488"/>
      <c r="GGK359" s="488"/>
      <c r="GGL359" s="488"/>
      <c r="GGM359" s="488"/>
      <c r="GGN359" s="488"/>
      <c r="GGO359" s="699" t="s">
        <v>10061</v>
      </c>
      <c r="GGP359" s="700"/>
      <c r="GGQ359" s="488"/>
      <c r="GGR359" s="488"/>
      <c r="GGS359" s="488"/>
      <c r="GGT359" s="488"/>
      <c r="GGU359" s="488"/>
      <c r="GGV359" s="488"/>
      <c r="GGW359" s="699" t="s">
        <v>10061</v>
      </c>
      <c r="GGX359" s="700"/>
      <c r="GGY359" s="488"/>
      <c r="GGZ359" s="488"/>
      <c r="GHA359" s="488"/>
      <c r="GHB359" s="488"/>
      <c r="GHC359" s="488"/>
      <c r="GHD359" s="488"/>
      <c r="GHE359" s="699" t="s">
        <v>10061</v>
      </c>
      <c r="GHF359" s="700"/>
      <c r="GHG359" s="488"/>
      <c r="GHH359" s="488"/>
      <c r="GHI359" s="488"/>
      <c r="GHJ359" s="488"/>
      <c r="GHK359" s="488"/>
      <c r="GHL359" s="488"/>
      <c r="GHM359" s="699" t="s">
        <v>10061</v>
      </c>
      <c r="GHN359" s="700"/>
      <c r="GHO359" s="488"/>
      <c r="GHP359" s="488"/>
      <c r="GHQ359" s="488"/>
      <c r="GHR359" s="488"/>
      <c r="GHS359" s="488"/>
      <c r="GHT359" s="488"/>
      <c r="GHU359" s="699" t="s">
        <v>10061</v>
      </c>
      <c r="GHV359" s="700"/>
      <c r="GHW359" s="488"/>
      <c r="GHX359" s="488"/>
      <c r="GHY359" s="488"/>
      <c r="GHZ359" s="488"/>
      <c r="GIA359" s="488"/>
      <c r="GIB359" s="488"/>
      <c r="GIC359" s="699" t="s">
        <v>10061</v>
      </c>
      <c r="GID359" s="700"/>
      <c r="GIE359" s="488"/>
      <c r="GIF359" s="488"/>
      <c r="GIG359" s="488"/>
      <c r="GIH359" s="488"/>
      <c r="GII359" s="488"/>
      <c r="GIJ359" s="488"/>
      <c r="GIK359" s="699" t="s">
        <v>10061</v>
      </c>
      <c r="GIL359" s="700"/>
      <c r="GIM359" s="488"/>
      <c r="GIN359" s="488"/>
      <c r="GIO359" s="488"/>
      <c r="GIP359" s="488"/>
      <c r="GIQ359" s="488"/>
      <c r="GIR359" s="488"/>
      <c r="GIS359" s="699" t="s">
        <v>10061</v>
      </c>
      <c r="GIT359" s="700"/>
      <c r="GIU359" s="488"/>
      <c r="GIV359" s="488"/>
      <c r="GIW359" s="488"/>
      <c r="GIX359" s="488"/>
      <c r="GIY359" s="488"/>
      <c r="GIZ359" s="488"/>
      <c r="GJA359" s="699" t="s">
        <v>10061</v>
      </c>
      <c r="GJB359" s="700"/>
      <c r="GJC359" s="488"/>
      <c r="GJD359" s="488"/>
      <c r="GJE359" s="488"/>
      <c r="GJF359" s="488"/>
      <c r="GJG359" s="488"/>
      <c r="GJH359" s="488"/>
      <c r="GJI359" s="699" t="s">
        <v>10061</v>
      </c>
      <c r="GJJ359" s="700"/>
      <c r="GJK359" s="488"/>
      <c r="GJL359" s="488"/>
      <c r="GJM359" s="488"/>
      <c r="GJN359" s="488"/>
      <c r="GJO359" s="488"/>
      <c r="GJP359" s="488"/>
      <c r="GJQ359" s="699" t="s">
        <v>10061</v>
      </c>
      <c r="GJR359" s="700"/>
      <c r="GJS359" s="488"/>
      <c r="GJT359" s="488"/>
      <c r="GJU359" s="488"/>
      <c r="GJV359" s="488"/>
      <c r="GJW359" s="488"/>
      <c r="GJX359" s="488"/>
      <c r="GJY359" s="699" t="s">
        <v>10061</v>
      </c>
      <c r="GJZ359" s="700"/>
      <c r="GKA359" s="488"/>
      <c r="GKB359" s="488"/>
      <c r="GKC359" s="488"/>
      <c r="GKD359" s="488"/>
      <c r="GKE359" s="488"/>
      <c r="GKF359" s="488"/>
      <c r="GKG359" s="699" t="s">
        <v>10061</v>
      </c>
      <c r="GKH359" s="700"/>
      <c r="GKI359" s="488"/>
      <c r="GKJ359" s="488"/>
      <c r="GKK359" s="488"/>
      <c r="GKL359" s="488"/>
      <c r="GKM359" s="488"/>
      <c r="GKN359" s="488"/>
      <c r="GKO359" s="699" t="s">
        <v>10061</v>
      </c>
      <c r="GKP359" s="700"/>
      <c r="GKQ359" s="488"/>
      <c r="GKR359" s="488"/>
      <c r="GKS359" s="488"/>
      <c r="GKT359" s="488"/>
      <c r="GKU359" s="488"/>
      <c r="GKV359" s="488"/>
      <c r="GKW359" s="699" t="s">
        <v>10061</v>
      </c>
      <c r="GKX359" s="700"/>
      <c r="GKY359" s="488"/>
      <c r="GKZ359" s="488"/>
      <c r="GLA359" s="488"/>
      <c r="GLB359" s="488"/>
      <c r="GLC359" s="488"/>
      <c r="GLD359" s="488"/>
      <c r="GLE359" s="699" t="s">
        <v>10061</v>
      </c>
      <c r="GLF359" s="700"/>
      <c r="GLG359" s="488"/>
      <c r="GLH359" s="488"/>
      <c r="GLI359" s="488"/>
      <c r="GLJ359" s="488"/>
      <c r="GLK359" s="488"/>
      <c r="GLL359" s="488"/>
      <c r="GLM359" s="699" t="s">
        <v>10061</v>
      </c>
      <c r="GLN359" s="700"/>
      <c r="GLO359" s="488"/>
      <c r="GLP359" s="488"/>
      <c r="GLQ359" s="488"/>
      <c r="GLR359" s="488"/>
      <c r="GLS359" s="488"/>
      <c r="GLT359" s="488"/>
      <c r="GLU359" s="699" t="s">
        <v>10061</v>
      </c>
      <c r="GLV359" s="700"/>
      <c r="GLW359" s="488"/>
      <c r="GLX359" s="488"/>
      <c r="GLY359" s="488"/>
      <c r="GLZ359" s="488"/>
      <c r="GMA359" s="488"/>
      <c r="GMB359" s="488"/>
      <c r="GMC359" s="699" t="s">
        <v>10061</v>
      </c>
      <c r="GMD359" s="700"/>
      <c r="GME359" s="488"/>
      <c r="GMF359" s="488"/>
      <c r="GMG359" s="488"/>
      <c r="GMH359" s="488"/>
      <c r="GMI359" s="488"/>
      <c r="GMJ359" s="488"/>
      <c r="GMK359" s="699" t="s">
        <v>10061</v>
      </c>
      <c r="GML359" s="700"/>
      <c r="GMM359" s="488"/>
      <c r="GMN359" s="488"/>
      <c r="GMO359" s="488"/>
      <c r="GMP359" s="488"/>
      <c r="GMQ359" s="488"/>
      <c r="GMR359" s="488"/>
      <c r="GMS359" s="699" t="s">
        <v>10061</v>
      </c>
      <c r="GMT359" s="700"/>
      <c r="GMU359" s="488"/>
      <c r="GMV359" s="488"/>
      <c r="GMW359" s="488"/>
      <c r="GMX359" s="488"/>
      <c r="GMY359" s="488"/>
      <c r="GMZ359" s="488"/>
      <c r="GNA359" s="699" t="s">
        <v>10061</v>
      </c>
      <c r="GNB359" s="700"/>
      <c r="GNC359" s="488"/>
      <c r="GND359" s="488"/>
      <c r="GNE359" s="488"/>
      <c r="GNF359" s="488"/>
      <c r="GNG359" s="488"/>
      <c r="GNH359" s="488"/>
      <c r="GNI359" s="699" t="s">
        <v>10061</v>
      </c>
      <c r="GNJ359" s="700"/>
      <c r="GNK359" s="488"/>
      <c r="GNL359" s="488"/>
      <c r="GNM359" s="488"/>
      <c r="GNN359" s="488"/>
      <c r="GNO359" s="488"/>
      <c r="GNP359" s="488"/>
      <c r="GNQ359" s="699" t="s">
        <v>10061</v>
      </c>
      <c r="GNR359" s="700"/>
      <c r="GNS359" s="488"/>
      <c r="GNT359" s="488"/>
      <c r="GNU359" s="488"/>
      <c r="GNV359" s="488"/>
      <c r="GNW359" s="488"/>
      <c r="GNX359" s="488"/>
      <c r="GNY359" s="699" t="s">
        <v>10061</v>
      </c>
      <c r="GNZ359" s="700"/>
      <c r="GOA359" s="488"/>
      <c r="GOB359" s="488"/>
      <c r="GOC359" s="488"/>
      <c r="GOD359" s="488"/>
      <c r="GOE359" s="488"/>
      <c r="GOF359" s="488"/>
      <c r="GOG359" s="699" t="s">
        <v>10061</v>
      </c>
      <c r="GOH359" s="700"/>
      <c r="GOI359" s="488"/>
      <c r="GOJ359" s="488"/>
      <c r="GOK359" s="488"/>
      <c r="GOL359" s="488"/>
      <c r="GOM359" s="488"/>
      <c r="GON359" s="488"/>
      <c r="GOO359" s="699" t="s">
        <v>10061</v>
      </c>
      <c r="GOP359" s="700"/>
      <c r="GOQ359" s="488"/>
      <c r="GOR359" s="488"/>
      <c r="GOS359" s="488"/>
      <c r="GOT359" s="488"/>
      <c r="GOU359" s="488"/>
      <c r="GOV359" s="488"/>
      <c r="GOW359" s="699" t="s">
        <v>10061</v>
      </c>
      <c r="GOX359" s="700"/>
      <c r="GOY359" s="488"/>
      <c r="GOZ359" s="488"/>
      <c r="GPA359" s="488"/>
      <c r="GPB359" s="488"/>
      <c r="GPC359" s="488"/>
      <c r="GPD359" s="488"/>
      <c r="GPE359" s="699" t="s">
        <v>10061</v>
      </c>
      <c r="GPF359" s="700"/>
      <c r="GPG359" s="488"/>
      <c r="GPH359" s="488"/>
      <c r="GPI359" s="488"/>
      <c r="GPJ359" s="488"/>
      <c r="GPK359" s="488"/>
      <c r="GPL359" s="488"/>
      <c r="GPM359" s="699" t="s">
        <v>10061</v>
      </c>
      <c r="GPN359" s="700"/>
      <c r="GPO359" s="488"/>
      <c r="GPP359" s="488"/>
      <c r="GPQ359" s="488"/>
      <c r="GPR359" s="488"/>
      <c r="GPS359" s="488"/>
      <c r="GPT359" s="488"/>
      <c r="GPU359" s="699" t="s">
        <v>10061</v>
      </c>
      <c r="GPV359" s="700"/>
      <c r="GPW359" s="488"/>
      <c r="GPX359" s="488"/>
      <c r="GPY359" s="488"/>
      <c r="GPZ359" s="488"/>
      <c r="GQA359" s="488"/>
      <c r="GQB359" s="488"/>
      <c r="GQC359" s="699" t="s">
        <v>10061</v>
      </c>
      <c r="GQD359" s="700"/>
      <c r="GQE359" s="488"/>
      <c r="GQF359" s="488"/>
      <c r="GQG359" s="488"/>
      <c r="GQH359" s="488"/>
      <c r="GQI359" s="488"/>
      <c r="GQJ359" s="488"/>
      <c r="GQK359" s="699" t="s">
        <v>10061</v>
      </c>
      <c r="GQL359" s="700"/>
      <c r="GQM359" s="488"/>
      <c r="GQN359" s="488"/>
      <c r="GQO359" s="488"/>
      <c r="GQP359" s="488"/>
      <c r="GQQ359" s="488"/>
      <c r="GQR359" s="488"/>
      <c r="GQS359" s="699" t="s">
        <v>10061</v>
      </c>
      <c r="GQT359" s="700"/>
      <c r="GQU359" s="488"/>
      <c r="GQV359" s="488"/>
      <c r="GQW359" s="488"/>
      <c r="GQX359" s="488"/>
      <c r="GQY359" s="488"/>
      <c r="GQZ359" s="488"/>
      <c r="GRA359" s="699" t="s">
        <v>10061</v>
      </c>
      <c r="GRB359" s="700"/>
      <c r="GRC359" s="488"/>
      <c r="GRD359" s="488"/>
      <c r="GRE359" s="488"/>
      <c r="GRF359" s="488"/>
      <c r="GRG359" s="488"/>
      <c r="GRH359" s="488"/>
      <c r="GRI359" s="699" t="s">
        <v>10061</v>
      </c>
      <c r="GRJ359" s="700"/>
      <c r="GRK359" s="488"/>
      <c r="GRL359" s="488"/>
      <c r="GRM359" s="488"/>
      <c r="GRN359" s="488"/>
      <c r="GRO359" s="488"/>
      <c r="GRP359" s="488"/>
      <c r="GRQ359" s="699" t="s">
        <v>10061</v>
      </c>
      <c r="GRR359" s="700"/>
      <c r="GRS359" s="488"/>
      <c r="GRT359" s="488"/>
      <c r="GRU359" s="488"/>
      <c r="GRV359" s="488"/>
      <c r="GRW359" s="488"/>
      <c r="GRX359" s="488"/>
      <c r="GRY359" s="699" t="s">
        <v>10061</v>
      </c>
      <c r="GRZ359" s="700"/>
      <c r="GSA359" s="488"/>
      <c r="GSB359" s="488"/>
      <c r="GSC359" s="488"/>
      <c r="GSD359" s="488"/>
      <c r="GSE359" s="488"/>
      <c r="GSF359" s="488"/>
      <c r="GSG359" s="699" t="s">
        <v>10061</v>
      </c>
      <c r="GSH359" s="700"/>
      <c r="GSI359" s="488"/>
      <c r="GSJ359" s="488"/>
      <c r="GSK359" s="488"/>
      <c r="GSL359" s="488"/>
      <c r="GSM359" s="488"/>
      <c r="GSN359" s="488"/>
      <c r="GSO359" s="699" t="s">
        <v>10061</v>
      </c>
      <c r="GSP359" s="700"/>
      <c r="GSQ359" s="488"/>
      <c r="GSR359" s="488"/>
      <c r="GSS359" s="488"/>
      <c r="GST359" s="488"/>
      <c r="GSU359" s="488"/>
      <c r="GSV359" s="488"/>
      <c r="GSW359" s="699" t="s">
        <v>10061</v>
      </c>
      <c r="GSX359" s="700"/>
      <c r="GSY359" s="488"/>
      <c r="GSZ359" s="488"/>
      <c r="GTA359" s="488"/>
      <c r="GTB359" s="488"/>
      <c r="GTC359" s="488"/>
      <c r="GTD359" s="488"/>
      <c r="GTE359" s="699" t="s">
        <v>10061</v>
      </c>
      <c r="GTF359" s="700"/>
      <c r="GTG359" s="488"/>
      <c r="GTH359" s="488"/>
      <c r="GTI359" s="488"/>
      <c r="GTJ359" s="488"/>
      <c r="GTK359" s="488"/>
      <c r="GTL359" s="488"/>
      <c r="GTM359" s="699" t="s">
        <v>10061</v>
      </c>
      <c r="GTN359" s="700"/>
      <c r="GTO359" s="488"/>
      <c r="GTP359" s="488"/>
      <c r="GTQ359" s="488"/>
      <c r="GTR359" s="488"/>
      <c r="GTS359" s="488"/>
      <c r="GTT359" s="488"/>
      <c r="GTU359" s="699" t="s">
        <v>10061</v>
      </c>
      <c r="GTV359" s="700"/>
      <c r="GTW359" s="488"/>
      <c r="GTX359" s="488"/>
      <c r="GTY359" s="488"/>
      <c r="GTZ359" s="488"/>
      <c r="GUA359" s="488"/>
      <c r="GUB359" s="488"/>
      <c r="GUC359" s="699" t="s">
        <v>10061</v>
      </c>
      <c r="GUD359" s="700"/>
      <c r="GUE359" s="488"/>
      <c r="GUF359" s="488"/>
      <c r="GUG359" s="488"/>
      <c r="GUH359" s="488"/>
      <c r="GUI359" s="488"/>
      <c r="GUJ359" s="488"/>
      <c r="GUK359" s="699" t="s">
        <v>10061</v>
      </c>
      <c r="GUL359" s="700"/>
      <c r="GUM359" s="488"/>
      <c r="GUN359" s="488"/>
      <c r="GUO359" s="488"/>
      <c r="GUP359" s="488"/>
      <c r="GUQ359" s="488"/>
      <c r="GUR359" s="488"/>
      <c r="GUS359" s="699" t="s">
        <v>10061</v>
      </c>
      <c r="GUT359" s="700"/>
      <c r="GUU359" s="488"/>
      <c r="GUV359" s="488"/>
      <c r="GUW359" s="488"/>
      <c r="GUX359" s="488"/>
      <c r="GUY359" s="488"/>
      <c r="GUZ359" s="488"/>
      <c r="GVA359" s="699" t="s">
        <v>10061</v>
      </c>
      <c r="GVB359" s="700"/>
      <c r="GVC359" s="488"/>
      <c r="GVD359" s="488"/>
      <c r="GVE359" s="488"/>
      <c r="GVF359" s="488"/>
      <c r="GVG359" s="488"/>
      <c r="GVH359" s="488"/>
      <c r="GVI359" s="699" t="s">
        <v>10061</v>
      </c>
      <c r="GVJ359" s="700"/>
      <c r="GVK359" s="488"/>
      <c r="GVL359" s="488"/>
      <c r="GVM359" s="488"/>
      <c r="GVN359" s="488"/>
      <c r="GVO359" s="488"/>
      <c r="GVP359" s="488"/>
      <c r="GVQ359" s="699" t="s">
        <v>10061</v>
      </c>
      <c r="GVR359" s="700"/>
      <c r="GVS359" s="488"/>
      <c r="GVT359" s="488"/>
      <c r="GVU359" s="488"/>
      <c r="GVV359" s="488"/>
      <c r="GVW359" s="488"/>
      <c r="GVX359" s="488"/>
      <c r="GVY359" s="699" t="s">
        <v>10061</v>
      </c>
      <c r="GVZ359" s="700"/>
      <c r="GWA359" s="488"/>
      <c r="GWB359" s="488"/>
      <c r="GWC359" s="488"/>
      <c r="GWD359" s="488"/>
      <c r="GWE359" s="488"/>
      <c r="GWF359" s="488"/>
      <c r="GWG359" s="699" t="s">
        <v>10061</v>
      </c>
      <c r="GWH359" s="700"/>
      <c r="GWI359" s="488"/>
      <c r="GWJ359" s="488"/>
      <c r="GWK359" s="488"/>
      <c r="GWL359" s="488"/>
      <c r="GWM359" s="488"/>
      <c r="GWN359" s="488"/>
      <c r="GWO359" s="699" t="s">
        <v>10061</v>
      </c>
      <c r="GWP359" s="700"/>
      <c r="GWQ359" s="488"/>
      <c r="GWR359" s="488"/>
      <c r="GWS359" s="488"/>
      <c r="GWT359" s="488"/>
      <c r="GWU359" s="488"/>
      <c r="GWV359" s="488"/>
      <c r="GWW359" s="699" t="s">
        <v>10061</v>
      </c>
      <c r="GWX359" s="700"/>
      <c r="GWY359" s="488"/>
      <c r="GWZ359" s="488"/>
      <c r="GXA359" s="488"/>
      <c r="GXB359" s="488"/>
      <c r="GXC359" s="488"/>
      <c r="GXD359" s="488"/>
      <c r="GXE359" s="699" t="s">
        <v>10061</v>
      </c>
      <c r="GXF359" s="700"/>
      <c r="GXG359" s="488"/>
      <c r="GXH359" s="488"/>
      <c r="GXI359" s="488"/>
      <c r="GXJ359" s="488"/>
      <c r="GXK359" s="488"/>
      <c r="GXL359" s="488"/>
      <c r="GXM359" s="699" t="s">
        <v>10061</v>
      </c>
      <c r="GXN359" s="700"/>
      <c r="GXO359" s="488"/>
      <c r="GXP359" s="488"/>
      <c r="GXQ359" s="488"/>
      <c r="GXR359" s="488"/>
      <c r="GXS359" s="488"/>
      <c r="GXT359" s="488"/>
      <c r="GXU359" s="699" t="s">
        <v>10061</v>
      </c>
      <c r="GXV359" s="700"/>
      <c r="GXW359" s="488"/>
      <c r="GXX359" s="488"/>
      <c r="GXY359" s="488"/>
      <c r="GXZ359" s="488"/>
      <c r="GYA359" s="488"/>
      <c r="GYB359" s="488"/>
      <c r="GYC359" s="699" t="s">
        <v>10061</v>
      </c>
      <c r="GYD359" s="700"/>
      <c r="GYE359" s="488"/>
      <c r="GYF359" s="488"/>
      <c r="GYG359" s="488"/>
      <c r="GYH359" s="488"/>
      <c r="GYI359" s="488"/>
      <c r="GYJ359" s="488"/>
      <c r="GYK359" s="699" t="s">
        <v>10061</v>
      </c>
      <c r="GYL359" s="700"/>
      <c r="GYM359" s="488"/>
      <c r="GYN359" s="488"/>
      <c r="GYO359" s="488"/>
      <c r="GYP359" s="488"/>
      <c r="GYQ359" s="488"/>
      <c r="GYR359" s="488"/>
      <c r="GYS359" s="699" t="s">
        <v>10061</v>
      </c>
      <c r="GYT359" s="700"/>
      <c r="GYU359" s="488"/>
      <c r="GYV359" s="488"/>
      <c r="GYW359" s="488"/>
      <c r="GYX359" s="488"/>
      <c r="GYY359" s="488"/>
      <c r="GYZ359" s="488"/>
      <c r="GZA359" s="699" t="s">
        <v>10061</v>
      </c>
      <c r="GZB359" s="700"/>
      <c r="GZC359" s="488"/>
      <c r="GZD359" s="488"/>
      <c r="GZE359" s="488"/>
      <c r="GZF359" s="488"/>
      <c r="GZG359" s="488"/>
      <c r="GZH359" s="488"/>
      <c r="GZI359" s="699" t="s">
        <v>10061</v>
      </c>
      <c r="GZJ359" s="700"/>
      <c r="GZK359" s="488"/>
      <c r="GZL359" s="488"/>
      <c r="GZM359" s="488"/>
      <c r="GZN359" s="488"/>
      <c r="GZO359" s="488"/>
      <c r="GZP359" s="488"/>
      <c r="GZQ359" s="699" t="s">
        <v>10061</v>
      </c>
      <c r="GZR359" s="700"/>
      <c r="GZS359" s="488"/>
      <c r="GZT359" s="488"/>
      <c r="GZU359" s="488"/>
      <c r="GZV359" s="488"/>
      <c r="GZW359" s="488"/>
      <c r="GZX359" s="488"/>
      <c r="GZY359" s="699" t="s">
        <v>10061</v>
      </c>
      <c r="GZZ359" s="700"/>
      <c r="HAA359" s="488"/>
      <c r="HAB359" s="488"/>
      <c r="HAC359" s="488"/>
      <c r="HAD359" s="488"/>
      <c r="HAE359" s="488"/>
      <c r="HAF359" s="488"/>
      <c r="HAG359" s="699" t="s">
        <v>10061</v>
      </c>
      <c r="HAH359" s="700"/>
      <c r="HAI359" s="488"/>
      <c r="HAJ359" s="488"/>
      <c r="HAK359" s="488"/>
      <c r="HAL359" s="488"/>
      <c r="HAM359" s="488"/>
      <c r="HAN359" s="488"/>
      <c r="HAO359" s="699" t="s">
        <v>10061</v>
      </c>
      <c r="HAP359" s="700"/>
      <c r="HAQ359" s="488"/>
      <c r="HAR359" s="488"/>
      <c r="HAS359" s="488"/>
      <c r="HAT359" s="488"/>
      <c r="HAU359" s="488"/>
      <c r="HAV359" s="488"/>
      <c r="HAW359" s="699" t="s">
        <v>10061</v>
      </c>
      <c r="HAX359" s="700"/>
      <c r="HAY359" s="488"/>
      <c r="HAZ359" s="488"/>
      <c r="HBA359" s="488"/>
      <c r="HBB359" s="488"/>
      <c r="HBC359" s="488"/>
      <c r="HBD359" s="488"/>
      <c r="HBE359" s="699" t="s">
        <v>10061</v>
      </c>
      <c r="HBF359" s="700"/>
      <c r="HBG359" s="488"/>
      <c r="HBH359" s="488"/>
      <c r="HBI359" s="488"/>
      <c r="HBJ359" s="488"/>
      <c r="HBK359" s="488"/>
      <c r="HBL359" s="488"/>
      <c r="HBM359" s="699" t="s">
        <v>10061</v>
      </c>
      <c r="HBN359" s="700"/>
      <c r="HBO359" s="488"/>
      <c r="HBP359" s="488"/>
      <c r="HBQ359" s="488"/>
      <c r="HBR359" s="488"/>
      <c r="HBS359" s="488"/>
      <c r="HBT359" s="488"/>
      <c r="HBU359" s="699" t="s">
        <v>10061</v>
      </c>
      <c r="HBV359" s="700"/>
      <c r="HBW359" s="488"/>
      <c r="HBX359" s="488"/>
      <c r="HBY359" s="488"/>
      <c r="HBZ359" s="488"/>
      <c r="HCA359" s="488"/>
      <c r="HCB359" s="488"/>
      <c r="HCC359" s="699" t="s">
        <v>10061</v>
      </c>
      <c r="HCD359" s="700"/>
      <c r="HCE359" s="488"/>
      <c r="HCF359" s="488"/>
      <c r="HCG359" s="488"/>
      <c r="HCH359" s="488"/>
      <c r="HCI359" s="488"/>
      <c r="HCJ359" s="488"/>
      <c r="HCK359" s="699" t="s">
        <v>10061</v>
      </c>
      <c r="HCL359" s="700"/>
      <c r="HCM359" s="488"/>
      <c r="HCN359" s="488"/>
      <c r="HCO359" s="488"/>
      <c r="HCP359" s="488"/>
      <c r="HCQ359" s="488"/>
      <c r="HCR359" s="488"/>
      <c r="HCS359" s="699" t="s">
        <v>10061</v>
      </c>
      <c r="HCT359" s="700"/>
      <c r="HCU359" s="488"/>
      <c r="HCV359" s="488"/>
      <c r="HCW359" s="488"/>
      <c r="HCX359" s="488"/>
      <c r="HCY359" s="488"/>
      <c r="HCZ359" s="488"/>
      <c r="HDA359" s="699" t="s">
        <v>10061</v>
      </c>
      <c r="HDB359" s="700"/>
      <c r="HDC359" s="488"/>
      <c r="HDD359" s="488"/>
      <c r="HDE359" s="488"/>
      <c r="HDF359" s="488"/>
      <c r="HDG359" s="488"/>
      <c r="HDH359" s="488"/>
      <c r="HDI359" s="699" t="s">
        <v>10061</v>
      </c>
      <c r="HDJ359" s="700"/>
      <c r="HDK359" s="488"/>
      <c r="HDL359" s="488"/>
      <c r="HDM359" s="488"/>
      <c r="HDN359" s="488"/>
      <c r="HDO359" s="488"/>
      <c r="HDP359" s="488"/>
      <c r="HDQ359" s="699" t="s">
        <v>10061</v>
      </c>
      <c r="HDR359" s="700"/>
      <c r="HDS359" s="488"/>
      <c r="HDT359" s="488"/>
      <c r="HDU359" s="488"/>
      <c r="HDV359" s="488"/>
      <c r="HDW359" s="488"/>
      <c r="HDX359" s="488"/>
      <c r="HDY359" s="699" t="s">
        <v>10061</v>
      </c>
      <c r="HDZ359" s="700"/>
      <c r="HEA359" s="488"/>
      <c r="HEB359" s="488"/>
      <c r="HEC359" s="488"/>
      <c r="HED359" s="488"/>
      <c r="HEE359" s="488"/>
      <c r="HEF359" s="488"/>
      <c r="HEG359" s="699" t="s">
        <v>10061</v>
      </c>
      <c r="HEH359" s="700"/>
      <c r="HEI359" s="488"/>
      <c r="HEJ359" s="488"/>
      <c r="HEK359" s="488"/>
      <c r="HEL359" s="488"/>
      <c r="HEM359" s="488"/>
      <c r="HEN359" s="488"/>
      <c r="HEO359" s="699" t="s">
        <v>10061</v>
      </c>
      <c r="HEP359" s="700"/>
      <c r="HEQ359" s="488"/>
      <c r="HER359" s="488"/>
      <c r="HES359" s="488"/>
      <c r="HET359" s="488"/>
      <c r="HEU359" s="488"/>
      <c r="HEV359" s="488"/>
      <c r="HEW359" s="699" t="s">
        <v>10061</v>
      </c>
      <c r="HEX359" s="700"/>
      <c r="HEY359" s="488"/>
      <c r="HEZ359" s="488"/>
      <c r="HFA359" s="488"/>
      <c r="HFB359" s="488"/>
      <c r="HFC359" s="488"/>
      <c r="HFD359" s="488"/>
      <c r="HFE359" s="699" t="s">
        <v>10061</v>
      </c>
      <c r="HFF359" s="700"/>
      <c r="HFG359" s="488"/>
      <c r="HFH359" s="488"/>
      <c r="HFI359" s="488"/>
      <c r="HFJ359" s="488"/>
      <c r="HFK359" s="488"/>
      <c r="HFL359" s="488"/>
      <c r="HFM359" s="699" t="s">
        <v>10061</v>
      </c>
      <c r="HFN359" s="700"/>
      <c r="HFO359" s="488"/>
      <c r="HFP359" s="488"/>
      <c r="HFQ359" s="488"/>
      <c r="HFR359" s="488"/>
      <c r="HFS359" s="488"/>
      <c r="HFT359" s="488"/>
      <c r="HFU359" s="699" t="s">
        <v>10061</v>
      </c>
      <c r="HFV359" s="700"/>
      <c r="HFW359" s="488"/>
      <c r="HFX359" s="488"/>
      <c r="HFY359" s="488"/>
      <c r="HFZ359" s="488"/>
      <c r="HGA359" s="488"/>
      <c r="HGB359" s="488"/>
      <c r="HGC359" s="699" t="s">
        <v>10061</v>
      </c>
      <c r="HGD359" s="700"/>
      <c r="HGE359" s="488"/>
      <c r="HGF359" s="488"/>
      <c r="HGG359" s="488"/>
      <c r="HGH359" s="488"/>
      <c r="HGI359" s="488"/>
      <c r="HGJ359" s="488"/>
      <c r="HGK359" s="699" t="s">
        <v>10061</v>
      </c>
      <c r="HGL359" s="700"/>
      <c r="HGM359" s="488"/>
      <c r="HGN359" s="488"/>
      <c r="HGO359" s="488"/>
      <c r="HGP359" s="488"/>
      <c r="HGQ359" s="488"/>
      <c r="HGR359" s="488"/>
      <c r="HGS359" s="699" t="s">
        <v>10061</v>
      </c>
      <c r="HGT359" s="700"/>
      <c r="HGU359" s="488"/>
      <c r="HGV359" s="488"/>
      <c r="HGW359" s="488"/>
      <c r="HGX359" s="488"/>
      <c r="HGY359" s="488"/>
      <c r="HGZ359" s="488"/>
      <c r="HHA359" s="699" t="s">
        <v>10061</v>
      </c>
      <c r="HHB359" s="700"/>
      <c r="HHC359" s="488"/>
      <c r="HHD359" s="488"/>
      <c r="HHE359" s="488"/>
      <c r="HHF359" s="488"/>
      <c r="HHG359" s="488"/>
      <c r="HHH359" s="488"/>
      <c r="HHI359" s="699" t="s">
        <v>10061</v>
      </c>
      <c r="HHJ359" s="700"/>
      <c r="HHK359" s="488"/>
      <c r="HHL359" s="488"/>
      <c r="HHM359" s="488"/>
      <c r="HHN359" s="488"/>
      <c r="HHO359" s="488"/>
      <c r="HHP359" s="488"/>
      <c r="HHQ359" s="699" t="s">
        <v>10061</v>
      </c>
      <c r="HHR359" s="700"/>
      <c r="HHS359" s="488"/>
      <c r="HHT359" s="488"/>
      <c r="HHU359" s="488"/>
      <c r="HHV359" s="488"/>
      <c r="HHW359" s="488"/>
      <c r="HHX359" s="488"/>
      <c r="HHY359" s="699" t="s">
        <v>10061</v>
      </c>
      <c r="HHZ359" s="700"/>
      <c r="HIA359" s="488"/>
      <c r="HIB359" s="488"/>
      <c r="HIC359" s="488"/>
      <c r="HID359" s="488"/>
      <c r="HIE359" s="488"/>
      <c r="HIF359" s="488"/>
      <c r="HIG359" s="699" t="s">
        <v>10061</v>
      </c>
      <c r="HIH359" s="700"/>
      <c r="HII359" s="488"/>
      <c r="HIJ359" s="488"/>
      <c r="HIK359" s="488"/>
      <c r="HIL359" s="488"/>
      <c r="HIM359" s="488"/>
      <c r="HIN359" s="488"/>
      <c r="HIO359" s="699" t="s">
        <v>10061</v>
      </c>
      <c r="HIP359" s="700"/>
      <c r="HIQ359" s="488"/>
      <c r="HIR359" s="488"/>
      <c r="HIS359" s="488"/>
      <c r="HIT359" s="488"/>
      <c r="HIU359" s="488"/>
      <c r="HIV359" s="488"/>
      <c r="HIW359" s="699" t="s">
        <v>10061</v>
      </c>
      <c r="HIX359" s="700"/>
      <c r="HIY359" s="488"/>
      <c r="HIZ359" s="488"/>
      <c r="HJA359" s="488"/>
      <c r="HJB359" s="488"/>
      <c r="HJC359" s="488"/>
      <c r="HJD359" s="488"/>
      <c r="HJE359" s="699" t="s">
        <v>10061</v>
      </c>
      <c r="HJF359" s="700"/>
      <c r="HJG359" s="488"/>
      <c r="HJH359" s="488"/>
      <c r="HJI359" s="488"/>
      <c r="HJJ359" s="488"/>
      <c r="HJK359" s="488"/>
      <c r="HJL359" s="488"/>
      <c r="HJM359" s="699" t="s">
        <v>10061</v>
      </c>
      <c r="HJN359" s="700"/>
      <c r="HJO359" s="488"/>
      <c r="HJP359" s="488"/>
      <c r="HJQ359" s="488"/>
      <c r="HJR359" s="488"/>
      <c r="HJS359" s="488"/>
      <c r="HJT359" s="488"/>
      <c r="HJU359" s="699" t="s">
        <v>10061</v>
      </c>
      <c r="HJV359" s="700"/>
      <c r="HJW359" s="488"/>
      <c r="HJX359" s="488"/>
      <c r="HJY359" s="488"/>
      <c r="HJZ359" s="488"/>
      <c r="HKA359" s="488"/>
      <c r="HKB359" s="488"/>
      <c r="HKC359" s="699" t="s">
        <v>10061</v>
      </c>
      <c r="HKD359" s="700"/>
      <c r="HKE359" s="488"/>
      <c r="HKF359" s="488"/>
      <c r="HKG359" s="488"/>
      <c r="HKH359" s="488"/>
      <c r="HKI359" s="488"/>
      <c r="HKJ359" s="488"/>
      <c r="HKK359" s="699" t="s">
        <v>10061</v>
      </c>
      <c r="HKL359" s="700"/>
      <c r="HKM359" s="488"/>
      <c r="HKN359" s="488"/>
      <c r="HKO359" s="488"/>
      <c r="HKP359" s="488"/>
      <c r="HKQ359" s="488"/>
      <c r="HKR359" s="488"/>
      <c r="HKS359" s="699" t="s">
        <v>10061</v>
      </c>
      <c r="HKT359" s="700"/>
      <c r="HKU359" s="488"/>
      <c r="HKV359" s="488"/>
      <c r="HKW359" s="488"/>
      <c r="HKX359" s="488"/>
      <c r="HKY359" s="488"/>
      <c r="HKZ359" s="488"/>
      <c r="HLA359" s="699" t="s">
        <v>10061</v>
      </c>
      <c r="HLB359" s="700"/>
      <c r="HLC359" s="488"/>
      <c r="HLD359" s="488"/>
      <c r="HLE359" s="488"/>
      <c r="HLF359" s="488"/>
      <c r="HLG359" s="488"/>
      <c r="HLH359" s="488"/>
      <c r="HLI359" s="699" t="s">
        <v>10061</v>
      </c>
      <c r="HLJ359" s="700"/>
      <c r="HLK359" s="488"/>
      <c r="HLL359" s="488"/>
      <c r="HLM359" s="488"/>
      <c r="HLN359" s="488"/>
      <c r="HLO359" s="488"/>
      <c r="HLP359" s="488"/>
      <c r="HLQ359" s="699" t="s">
        <v>10061</v>
      </c>
      <c r="HLR359" s="700"/>
      <c r="HLS359" s="488"/>
      <c r="HLT359" s="488"/>
      <c r="HLU359" s="488"/>
      <c r="HLV359" s="488"/>
      <c r="HLW359" s="488"/>
      <c r="HLX359" s="488"/>
      <c r="HLY359" s="699" t="s">
        <v>10061</v>
      </c>
      <c r="HLZ359" s="700"/>
      <c r="HMA359" s="488"/>
      <c r="HMB359" s="488"/>
      <c r="HMC359" s="488"/>
      <c r="HMD359" s="488"/>
      <c r="HME359" s="488"/>
      <c r="HMF359" s="488"/>
      <c r="HMG359" s="699" t="s">
        <v>10061</v>
      </c>
      <c r="HMH359" s="700"/>
      <c r="HMI359" s="488"/>
      <c r="HMJ359" s="488"/>
      <c r="HMK359" s="488"/>
      <c r="HML359" s="488"/>
      <c r="HMM359" s="488"/>
      <c r="HMN359" s="488"/>
      <c r="HMO359" s="699" t="s">
        <v>10061</v>
      </c>
      <c r="HMP359" s="700"/>
      <c r="HMQ359" s="488"/>
      <c r="HMR359" s="488"/>
      <c r="HMS359" s="488"/>
      <c r="HMT359" s="488"/>
      <c r="HMU359" s="488"/>
      <c r="HMV359" s="488"/>
      <c r="HMW359" s="699" t="s">
        <v>10061</v>
      </c>
      <c r="HMX359" s="700"/>
      <c r="HMY359" s="488"/>
      <c r="HMZ359" s="488"/>
      <c r="HNA359" s="488"/>
      <c r="HNB359" s="488"/>
      <c r="HNC359" s="488"/>
      <c r="HND359" s="488"/>
      <c r="HNE359" s="699" t="s">
        <v>10061</v>
      </c>
      <c r="HNF359" s="700"/>
      <c r="HNG359" s="488"/>
      <c r="HNH359" s="488"/>
      <c r="HNI359" s="488"/>
      <c r="HNJ359" s="488"/>
      <c r="HNK359" s="488"/>
      <c r="HNL359" s="488"/>
      <c r="HNM359" s="699" t="s">
        <v>10061</v>
      </c>
      <c r="HNN359" s="700"/>
      <c r="HNO359" s="488"/>
      <c r="HNP359" s="488"/>
      <c r="HNQ359" s="488"/>
      <c r="HNR359" s="488"/>
      <c r="HNS359" s="488"/>
      <c r="HNT359" s="488"/>
      <c r="HNU359" s="699" t="s">
        <v>10061</v>
      </c>
      <c r="HNV359" s="700"/>
      <c r="HNW359" s="488"/>
      <c r="HNX359" s="488"/>
      <c r="HNY359" s="488"/>
      <c r="HNZ359" s="488"/>
      <c r="HOA359" s="488"/>
      <c r="HOB359" s="488"/>
      <c r="HOC359" s="699" t="s">
        <v>10061</v>
      </c>
      <c r="HOD359" s="700"/>
      <c r="HOE359" s="488"/>
      <c r="HOF359" s="488"/>
      <c r="HOG359" s="488"/>
      <c r="HOH359" s="488"/>
      <c r="HOI359" s="488"/>
      <c r="HOJ359" s="488"/>
      <c r="HOK359" s="699" t="s">
        <v>10061</v>
      </c>
      <c r="HOL359" s="700"/>
      <c r="HOM359" s="488"/>
      <c r="HON359" s="488"/>
      <c r="HOO359" s="488"/>
      <c r="HOP359" s="488"/>
      <c r="HOQ359" s="488"/>
      <c r="HOR359" s="488"/>
      <c r="HOS359" s="699" t="s">
        <v>10061</v>
      </c>
      <c r="HOT359" s="700"/>
      <c r="HOU359" s="488"/>
      <c r="HOV359" s="488"/>
      <c r="HOW359" s="488"/>
      <c r="HOX359" s="488"/>
      <c r="HOY359" s="488"/>
      <c r="HOZ359" s="488"/>
      <c r="HPA359" s="699" t="s">
        <v>10061</v>
      </c>
      <c r="HPB359" s="700"/>
      <c r="HPC359" s="488"/>
      <c r="HPD359" s="488"/>
      <c r="HPE359" s="488"/>
      <c r="HPF359" s="488"/>
      <c r="HPG359" s="488"/>
      <c r="HPH359" s="488"/>
      <c r="HPI359" s="699" t="s">
        <v>10061</v>
      </c>
      <c r="HPJ359" s="700"/>
      <c r="HPK359" s="488"/>
      <c r="HPL359" s="488"/>
      <c r="HPM359" s="488"/>
      <c r="HPN359" s="488"/>
      <c r="HPO359" s="488"/>
      <c r="HPP359" s="488"/>
      <c r="HPQ359" s="699" t="s">
        <v>10061</v>
      </c>
      <c r="HPR359" s="700"/>
      <c r="HPS359" s="488"/>
      <c r="HPT359" s="488"/>
      <c r="HPU359" s="488"/>
      <c r="HPV359" s="488"/>
      <c r="HPW359" s="488"/>
      <c r="HPX359" s="488"/>
      <c r="HPY359" s="699" t="s">
        <v>10061</v>
      </c>
      <c r="HPZ359" s="700"/>
      <c r="HQA359" s="488"/>
      <c r="HQB359" s="488"/>
      <c r="HQC359" s="488"/>
      <c r="HQD359" s="488"/>
      <c r="HQE359" s="488"/>
      <c r="HQF359" s="488"/>
      <c r="HQG359" s="699" t="s">
        <v>10061</v>
      </c>
      <c r="HQH359" s="700"/>
      <c r="HQI359" s="488"/>
      <c r="HQJ359" s="488"/>
      <c r="HQK359" s="488"/>
      <c r="HQL359" s="488"/>
      <c r="HQM359" s="488"/>
      <c r="HQN359" s="488"/>
      <c r="HQO359" s="699" t="s">
        <v>10061</v>
      </c>
      <c r="HQP359" s="700"/>
      <c r="HQQ359" s="488"/>
      <c r="HQR359" s="488"/>
      <c r="HQS359" s="488"/>
      <c r="HQT359" s="488"/>
      <c r="HQU359" s="488"/>
      <c r="HQV359" s="488"/>
      <c r="HQW359" s="699" t="s">
        <v>10061</v>
      </c>
      <c r="HQX359" s="700"/>
      <c r="HQY359" s="488"/>
      <c r="HQZ359" s="488"/>
      <c r="HRA359" s="488"/>
      <c r="HRB359" s="488"/>
      <c r="HRC359" s="488"/>
      <c r="HRD359" s="488"/>
      <c r="HRE359" s="699" t="s">
        <v>10061</v>
      </c>
      <c r="HRF359" s="700"/>
      <c r="HRG359" s="488"/>
      <c r="HRH359" s="488"/>
      <c r="HRI359" s="488"/>
      <c r="HRJ359" s="488"/>
      <c r="HRK359" s="488"/>
      <c r="HRL359" s="488"/>
      <c r="HRM359" s="699" t="s">
        <v>10061</v>
      </c>
      <c r="HRN359" s="700"/>
      <c r="HRO359" s="488"/>
      <c r="HRP359" s="488"/>
      <c r="HRQ359" s="488"/>
      <c r="HRR359" s="488"/>
      <c r="HRS359" s="488"/>
      <c r="HRT359" s="488"/>
      <c r="HRU359" s="699" t="s">
        <v>10061</v>
      </c>
      <c r="HRV359" s="700"/>
      <c r="HRW359" s="488"/>
      <c r="HRX359" s="488"/>
      <c r="HRY359" s="488"/>
      <c r="HRZ359" s="488"/>
      <c r="HSA359" s="488"/>
      <c r="HSB359" s="488"/>
      <c r="HSC359" s="699" t="s">
        <v>10061</v>
      </c>
      <c r="HSD359" s="700"/>
      <c r="HSE359" s="488"/>
      <c r="HSF359" s="488"/>
      <c r="HSG359" s="488"/>
      <c r="HSH359" s="488"/>
      <c r="HSI359" s="488"/>
      <c r="HSJ359" s="488"/>
      <c r="HSK359" s="699" t="s">
        <v>10061</v>
      </c>
      <c r="HSL359" s="700"/>
      <c r="HSM359" s="488"/>
      <c r="HSN359" s="488"/>
      <c r="HSO359" s="488"/>
      <c r="HSP359" s="488"/>
      <c r="HSQ359" s="488"/>
      <c r="HSR359" s="488"/>
      <c r="HSS359" s="699" t="s">
        <v>10061</v>
      </c>
      <c r="HST359" s="700"/>
      <c r="HSU359" s="488"/>
      <c r="HSV359" s="488"/>
      <c r="HSW359" s="488"/>
      <c r="HSX359" s="488"/>
      <c r="HSY359" s="488"/>
      <c r="HSZ359" s="488"/>
      <c r="HTA359" s="699" t="s">
        <v>10061</v>
      </c>
      <c r="HTB359" s="700"/>
      <c r="HTC359" s="488"/>
      <c r="HTD359" s="488"/>
      <c r="HTE359" s="488"/>
      <c r="HTF359" s="488"/>
      <c r="HTG359" s="488"/>
      <c r="HTH359" s="488"/>
      <c r="HTI359" s="699" t="s">
        <v>10061</v>
      </c>
      <c r="HTJ359" s="700"/>
      <c r="HTK359" s="488"/>
      <c r="HTL359" s="488"/>
      <c r="HTM359" s="488"/>
      <c r="HTN359" s="488"/>
      <c r="HTO359" s="488"/>
      <c r="HTP359" s="488"/>
      <c r="HTQ359" s="699" t="s">
        <v>10061</v>
      </c>
      <c r="HTR359" s="700"/>
      <c r="HTS359" s="488"/>
      <c r="HTT359" s="488"/>
      <c r="HTU359" s="488"/>
      <c r="HTV359" s="488"/>
      <c r="HTW359" s="488"/>
      <c r="HTX359" s="488"/>
      <c r="HTY359" s="699" t="s">
        <v>10061</v>
      </c>
      <c r="HTZ359" s="700"/>
      <c r="HUA359" s="488"/>
      <c r="HUB359" s="488"/>
      <c r="HUC359" s="488"/>
      <c r="HUD359" s="488"/>
      <c r="HUE359" s="488"/>
      <c r="HUF359" s="488"/>
      <c r="HUG359" s="699" t="s">
        <v>10061</v>
      </c>
      <c r="HUH359" s="700"/>
      <c r="HUI359" s="488"/>
      <c r="HUJ359" s="488"/>
      <c r="HUK359" s="488"/>
      <c r="HUL359" s="488"/>
      <c r="HUM359" s="488"/>
      <c r="HUN359" s="488"/>
      <c r="HUO359" s="699" t="s">
        <v>10061</v>
      </c>
      <c r="HUP359" s="700"/>
      <c r="HUQ359" s="488"/>
      <c r="HUR359" s="488"/>
      <c r="HUS359" s="488"/>
      <c r="HUT359" s="488"/>
      <c r="HUU359" s="488"/>
      <c r="HUV359" s="488"/>
      <c r="HUW359" s="699" t="s">
        <v>10061</v>
      </c>
      <c r="HUX359" s="700"/>
      <c r="HUY359" s="488"/>
      <c r="HUZ359" s="488"/>
      <c r="HVA359" s="488"/>
      <c r="HVB359" s="488"/>
      <c r="HVC359" s="488"/>
      <c r="HVD359" s="488"/>
      <c r="HVE359" s="699" t="s">
        <v>10061</v>
      </c>
      <c r="HVF359" s="700"/>
      <c r="HVG359" s="488"/>
      <c r="HVH359" s="488"/>
      <c r="HVI359" s="488"/>
      <c r="HVJ359" s="488"/>
      <c r="HVK359" s="488"/>
      <c r="HVL359" s="488"/>
      <c r="HVM359" s="699" t="s">
        <v>10061</v>
      </c>
      <c r="HVN359" s="700"/>
      <c r="HVO359" s="488"/>
      <c r="HVP359" s="488"/>
      <c r="HVQ359" s="488"/>
      <c r="HVR359" s="488"/>
      <c r="HVS359" s="488"/>
      <c r="HVT359" s="488"/>
      <c r="HVU359" s="699" t="s">
        <v>10061</v>
      </c>
      <c r="HVV359" s="700"/>
      <c r="HVW359" s="488"/>
      <c r="HVX359" s="488"/>
      <c r="HVY359" s="488"/>
      <c r="HVZ359" s="488"/>
      <c r="HWA359" s="488"/>
      <c r="HWB359" s="488"/>
      <c r="HWC359" s="699" t="s">
        <v>10061</v>
      </c>
      <c r="HWD359" s="700"/>
      <c r="HWE359" s="488"/>
      <c r="HWF359" s="488"/>
      <c r="HWG359" s="488"/>
      <c r="HWH359" s="488"/>
      <c r="HWI359" s="488"/>
      <c r="HWJ359" s="488"/>
      <c r="HWK359" s="699" t="s">
        <v>10061</v>
      </c>
      <c r="HWL359" s="700"/>
      <c r="HWM359" s="488"/>
      <c r="HWN359" s="488"/>
      <c r="HWO359" s="488"/>
      <c r="HWP359" s="488"/>
      <c r="HWQ359" s="488"/>
      <c r="HWR359" s="488"/>
      <c r="HWS359" s="699" t="s">
        <v>10061</v>
      </c>
      <c r="HWT359" s="700"/>
      <c r="HWU359" s="488"/>
      <c r="HWV359" s="488"/>
      <c r="HWW359" s="488"/>
      <c r="HWX359" s="488"/>
      <c r="HWY359" s="488"/>
      <c r="HWZ359" s="488"/>
      <c r="HXA359" s="699" t="s">
        <v>10061</v>
      </c>
      <c r="HXB359" s="700"/>
      <c r="HXC359" s="488"/>
      <c r="HXD359" s="488"/>
      <c r="HXE359" s="488"/>
      <c r="HXF359" s="488"/>
      <c r="HXG359" s="488"/>
      <c r="HXH359" s="488"/>
      <c r="HXI359" s="699" t="s">
        <v>10061</v>
      </c>
      <c r="HXJ359" s="700"/>
      <c r="HXK359" s="488"/>
      <c r="HXL359" s="488"/>
      <c r="HXM359" s="488"/>
      <c r="HXN359" s="488"/>
      <c r="HXO359" s="488"/>
      <c r="HXP359" s="488"/>
      <c r="HXQ359" s="699" t="s">
        <v>10061</v>
      </c>
      <c r="HXR359" s="700"/>
      <c r="HXS359" s="488"/>
      <c r="HXT359" s="488"/>
      <c r="HXU359" s="488"/>
      <c r="HXV359" s="488"/>
      <c r="HXW359" s="488"/>
      <c r="HXX359" s="488"/>
      <c r="HXY359" s="699" t="s">
        <v>10061</v>
      </c>
      <c r="HXZ359" s="700"/>
      <c r="HYA359" s="488"/>
      <c r="HYB359" s="488"/>
      <c r="HYC359" s="488"/>
      <c r="HYD359" s="488"/>
      <c r="HYE359" s="488"/>
      <c r="HYF359" s="488"/>
      <c r="HYG359" s="699" t="s">
        <v>10061</v>
      </c>
      <c r="HYH359" s="700"/>
      <c r="HYI359" s="488"/>
      <c r="HYJ359" s="488"/>
      <c r="HYK359" s="488"/>
      <c r="HYL359" s="488"/>
      <c r="HYM359" s="488"/>
      <c r="HYN359" s="488"/>
      <c r="HYO359" s="699" t="s">
        <v>10061</v>
      </c>
      <c r="HYP359" s="700"/>
      <c r="HYQ359" s="488"/>
      <c r="HYR359" s="488"/>
      <c r="HYS359" s="488"/>
      <c r="HYT359" s="488"/>
      <c r="HYU359" s="488"/>
      <c r="HYV359" s="488"/>
      <c r="HYW359" s="699" t="s">
        <v>10061</v>
      </c>
      <c r="HYX359" s="700"/>
      <c r="HYY359" s="488"/>
      <c r="HYZ359" s="488"/>
      <c r="HZA359" s="488"/>
      <c r="HZB359" s="488"/>
      <c r="HZC359" s="488"/>
      <c r="HZD359" s="488"/>
      <c r="HZE359" s="699" t="s">
        <v>10061</v>
      </c>
      <c r="HZF359" s="700"/>
      <c r="HZG359" s="488"/>
      <c r="HZH359" s="488"/>
      <c r="HZI359" s="488"/>
      <c r="HZJ359" s="488"/>
      <c r="HZK359" s="488"/>
      <c r="HZL359" s="488"/>
      <c r="HZM359" s="699" t="s">
        <v>10061</v>
      </c>
      <c r="HZN359" s="700"/>
      <c r="HZO359" s="488"/>
      <c r="HZP359" s="488"/>
      <c r="HZQ359" s="488"/>
      <c r="HZR359" s="488"/>
      <c r="HZS359" s="488"/>
      <c r="HZT359" s="488"/>
      <c r="HZU359" s="699" t="s">
        <v>10061</v>
      </c>
      <c r="HZV359" s="700"/>
      <c r="HZW359" s="488"/>
      <c r="HZX359" s="488"/>
      <c r="HZY359" s="488"/>
      <c r="HZZ359" s="488"/>
      <c r="IAA359" s="488"/>
      <c r="IAB359" s="488"/>
      <c r="IAC359" s="699" t="s">
        <v>10061</v>
      </c>
      <c r="IAD359" s="700"/>
      <c r="IAE359" s="488"/>
      <c r="IAF359" s="488"/>
      <c r="IAG359" s="488"/>
      <c r="IAH359" s="488"/>
      <c r="IAI359" s="488"/>
      <c r="IAJ359" s="488"/>
      <c r="IAK359" s="699" t="s">
        <v>10061</v>
      </c>
      <c r="IAL359" s="700"/>
      <c r="IAM359" s="488"/>
      <c r="IAN359" s="488"/>
      <c r="IAO359" s="488"/>
      <c r="IAP359" s="488"/>
      <c r="IAQ359" s="488"/>
      <c r="IAR359" s="488"/>
      <c r="IAS359" s="699" t="s">
        <v>10061</v>
      </c>
      <c r="IAT359" s="700"/>
      <c r="IAU359" s="488"/>
      <c r="IAV359" s="488"/>
      <c r="IAW359" s="488"/>
      <c r="IAX359" s="488"/>
      <c r="IAY359" s="488"/>
      <c r="IAZ359" s="488"/>
      <c r="IBA359" s="699" t="s">
        <v>10061</v>
      </c>
      <c r="IBB359" s="700"/>
      <c r="IBC359" s="488"/>
      <c r="IBD359" s="488"/>
      <c r="IBE359" s="488"/>
      <c r="IBF359" s="488"/>
      <c r="IBG359" s="488"/>
      <c r="IBH359" s="488"/>
      <c r="IBI359" s="699" t="s">
        <v>10061</v>
      </c>
      <c r="IBJ359" s="700"/>
      <c r="IBK359" s="488"/>
      <c r="IBL359" s="488"/>
      <c r="IBM359" s="488"/>
      <c r="IBN359" s="488"/>
      <c r="IBO359" s="488"/>
      <c r="IBP359" s="488"/>
      <c r="IBQ359" s="699" t="s">
        <v>10061</v>
      </c>
      <c r="IBR359" s="700"/>
      <c r="IBS359" s="488"/>
      <c r="IBT359" s="488"/>
      <c r="IBU359" s="488"/>
      <c r="IBV359" s="488"/>
      <c r="IBW359" s="488"/>
      <c r="IBX359" s="488"/>
      <c r="IBY359" s="699" t="s">
        <v>10061</v>
      </c>
      <c r="IBZ359" s="700"/>
      <c r="ICA359" s="488"/>
      <c r="ICB359" s="488"/>
      <c r="ICC359" s="488"/>
      <c r="ICD359" s="488"/>
      <c r="ICE359" s="488"/>
      <c r="ICF359" s="488"/>
      <c r="ICG359" s="699" t="s">
        <v>10061</v>
      </c>
      <c r="ICH359" s="700"/>
      <c r="ICI359" s="488"/>
      <c r="ICJ359" s="488"/>
      <c r="ICK359" s="488"/>
      <c r="ICL359" s="488"/>
      <c r="ICM359" s="488"/>
      <c r="ICN359" s="488"/>
      <c r="ICO359" s="699" t="s">
        <v>10061</v>
      </c>
      <c r="ICP359" s="700"/>
      <c r="ICQ359" s="488"/>
      <c r="ICR359" s="488"/>
      <c r="ICS359" s="488"/>
      <c r="ICT359" s="488"/>
      <c r="ICU359" s="488"/>
      <c r="ICV359" s="488"/>
      <c r="ICW359" s="699" t="s">
        <v>10061</v>
      </c>
      <c r="ICX359" s="700"/>
      <c r="ICY359" s="488"/>
      <c r="ICZ359" s="488"/>
      <c r="IDA359" s="488"/>
      <c r="IDB359" s="488"/>
      <c r="IDC359" s="488"/>
      <c r="IDD359" s="488"/>
      <c r="IDE359" s="699" t="s">
        <v>10061</v>
      </c>
      <c r="IDF359" s="700"/>
      <c r="IDG359" s="488"/>
      <c r="IDH359" s="488"/>
      <c r="IDI359" s="488"/>
      <c r="IDJ359" s="488"/>
      <c r="IDK359" s="488"/>
      <c r="IDL359" s="488"/>
      <c r="IDM359" s="699" t="s">
        <v>10061</v>
      </c>
      <c r="IDN359" s="700"/>
      <c r="IDO359" s="488"/>
      <c r="IDP359" s="488"/>
      <c r="IDQ359" s="488"/>
      <c r="IDR359" s="488"/>
      <c r="IDS359" s="488"/>
      <c r="IDT359" s="488"/>
      <c r="IDU359" s="699" t="s">
        <v>10061</v>
      </c>
      <c r="IDV359" s="700"/>
      <c r="IDW359" s="488"/>
      <c r="IDX359" s="488"/>
      <c r="IDY359" s="488"/>
      <c r="IDZ359" s="488"/>
      <c r="IEA359" s="488"/>
      <c r="IEB359" s="488"/>
      <c r="IEC359" s="699" t="s">
        <v>10061</v>
      </c>
      <c r="IED359" s="700"/>
      <c r="IEE359" s="488"/>
      <c r="IEF359" s="488"/>
      <c r="IEG359" s="488"/>
      <c r="IEH359" s="488"/>
      <c r="IEI359" s="488"/>
      <c r="IEJ359" s="488"/>
      <c r="IEK359" s="699" t="s">
        <v>10061</v>
      </c>
      <c r="IEL359" s="700"/>
      <c r="IEM359" s="488"/>
      <c r="IEN359" s="488"/>
      <c r="IEO359" s="488"/>
      <c r="IEP359" s="488"/>
      <c r="IEQ359" s="488"/>
      <c r="IER359" s="488"/>
      <c r="IES359" s="699" t="s">
        <v>10061</v>
      </c>
      <c r="IET359" s="700"/>
      <c r="IEU359" s="488"/>
      <c r="IEV359" s="488"/>
      <c r="IEW359" s="488"/>
      <c r="IEX359" s="488"/>
      <c r="IEY359" s="488"/>
      <c r="IEZ359" s="488"/>
      <c r="IFA359" s="699" t="s">
        <v>10061</v>
      </c>
      <c r="IFB359" s="700"/>
      <c r="IFC359" s="488"/>
      <c r="IFD359" s="488"/>
      <c r="IFE359" s="488"/>
      <c r="IFF359" s="488"/>
      <c r="IFG359" s="488"/>
      <c r="IFH359" s="488"/>
      <c r="IFI359" s="699" t="s">
        <v>10061</v>
      </c>
      <c r="IFJ359" s="700"/>
      <c r="IFK359" s="488"/>
      <c r="IFL359" s="488"/>
      <c r="IFM359" s="488"/>
      <c r="IFN359" s="488"/>
      <c r="IFO359" s="488"/>
      <c r="IFP359" s="488"/>
      <c r="IFQ359" s="699" t="s">
        <v>10061</v>
      </c>
      <c r="IFR359" s="700"/>
      <c r="IFS359" s="488"/>
      <c r="IFT359" s="488"/>
      <c r="IFU359" s="488"/>
      <c r="IFV359" s="488"/>
      <c r="IFW359" s="488"/>
      <c r="IFX359" s="488"/>
      <c r="IFY359" s="699" t="s">
        <v>10061</v>
      </c>
      <c r="IFZ359" s="700"/>
      <c r="IGA359" s="488"/>
      <c r="IGB359" s="488"/>
      <c r="IGC359" s="488"/>
      <c r="IGD359" s="488"/>
      <c r="IGE359" s="488"/>
      <c r="IGF359" s="488"/>
      <c r="IGG359" s="699" t="s">
        <v>10061</v>
      </c>
      <c r="IGH359" s="700"/>
      <c r="IGI359" s="488"/>
      <c r="IGJ359" s="488"/>
      <c r="IGK359" s="488"/>
      <c r="IGL359" s="488"/>
      <c r="IGM359" s="488"/>
      <c r="IGN359" s="488"/>
      <c r="IGO359" s="699" t="s">
        <v>10061</v>
      </c>
      <c r="IGP359" s="700"/>
      <c r="IGQ359" s="488"/>
      <c r="IGR359" s="488"/>
      <c r="IGS359" s="488"/>
      <c r="IGT359" s="488"/>
      <c r="IGU359" s="488"/>
      <c r="IGV359" s="488"/>
      <c r="IGW359" s="699" t="s">
        <v>10061</v>
      </c>
      <c r="IGX359" s="700"/>
      <c r="IGY359" s="488"/>
      <c r="IGZ359" s="488"/>
      <c r="IHA359" s="488"/>
      <c r="IHB359" s="488"/>
      <c r="IHC359" s="488"/>
      <c r="IHD359" s="488"/>
      <c r="IHE359" s="699" t="s">
        <v>10061</v>
      </c>
      <c r="IHF359" s="700"/>
      <c r="IHG359" s="488"/>
      <c r="IHH359" s="488"/>
      <c r="IHI359" s="488"/>
      <c r="IHJ359" s="488"/>
      <c r="IHK359" s="488"/>
      <c r="IHL359" s="488"/>
      <c r="IHM359" s="699" t="s">
        <v>10061</v>
      </c>
      <c r="IHN359" s="700"/>
      <c r="IHO359" s="488"/>
      <c r="IHP359" s="488"/>
      <c r="IHQ359" s="488"/>
      <c r="IHR359" s="488"/>
      <c r="IHS359" s="488"/>
      <c r="IHT359" s="488"/>
      <c r="IHU359" s="699" t="s">
        <v>10061</v>
      </c>
      <c r="IHV359" s="700"/>
      <c r="IHW359" s="488"/>
      <c r="IHX359" s="488"/>
      <c r="IHY359" s="488"/>
      <c r="IHZ359" s="488"/>
      <c r="IIA359" s="488"/>
      <c r="IIB359" s="488"/>
      <c r="IIC359" s="699" t="s">
        <v>10061</v>
      </c>
      <c r="IID359" s="700"/>
      <c r="IIE359" s="488"/>
      <c r="IIF359" s="488"/>
      <c r="IIG359" s="488"/>
      <c r="IIH359" s="488"/>
      <c r="III359" s="488"/>
      <c r="IIJ359" s="488"/>
      <c r="IIK359" s="699" t="s">
        <v>10061</v>
      </c>
      <c r="IIL359" s="700"/>
      <c r="IIM359" s="488"/>
      <c r="IIN359" s="488"/>
      <c r="IIO359" s="488"/>
      <c r="IIP359" s="488"/>
      <c r="IIQ359" s="488"/>
      <c r="IIR359" s="488"/>
      <c r="IIS359" s="699" t="s">
        <v>10061</v>
      </c>
      <c r="IIT359" s="700"/>
      <c r="IIU359" s="488"/>
      <c r="IIV359" s="488"/>
      <c r="IIW359" s="488"/>
      <c r="IIX359" s="488"/>
      <c r="IIY359" s="488"/>
      <c r="IIZ359" s="488"/>
      <c r="IJA359" s="699" t="s">
        <v>10061</v>
      </c>
      <c r="IJB359" s="700"/>
      <c r="IJC359" s="488"/>
      <c r="IJD359" s="488"/>
      <c r="IJE359" s="488"/>
      <c r="IJF359" s="488"/>
      <c r="IJG359" s="488"/>
      <c r="IJH359" s="488"/>
      <c r="IJI359" s="699" t="s">
        <v>10061</v>
      </c>
      <c r="IJJ359" s="700"/>
      <c r="IJK359" s="488"/>
      <c r="IJL359" s="488"/>
      <c r="IJM359" s="488"/>
      <c r="IJN359" s="488"/>
      <c r="IJO359" s="488"/>
      <c r="IJP359" s="488"/>
      <c r="IJQ359" s="699" t="s">
        <v>10061</v>
      </c>
      <c r="IJR359" s="700"/>
      <c r="IJS359" s="488"/>
      <c r="IJT359" s="488"/>
      <c r="IJU359" s="488"/>
      <c r="IJV359" s="488"/>
      <c r="IJW359" s="488"/>
      <c r="IJX359" s="488"/>
      <c r="IJY359" s="699" t="s">
        <v>10061</v>
      </c>
      <c r="IJZ359" s="700"/>
      <c r="IKA359" s="488"/>
      <c r="IKB359" s="488"/>
      <c r="IKC359" s="488"/>
      <c r="IKD359" s="488"/>
      <c r="IKE359" s="488"/>
      <c r="IKF359" s="488"/>
      <c r="IKG359" s="699" t="s">
        <v>10061</v>
      </c>
      <c r="IKH359" s="700"/>
      <c r="IKI359" s="488"/>
      <c r="IKJ359" s="488"/>
      <c r="IKK359" s="488"/>
      <c r="IKL359" s="488"/>
      <c r="IKM359" s="488"/>
      <c r="IKN359" s="488"/>
      <c r="IKO359" s="699" t="s">
        <v>10061</v>
      </c>
      <c r="IKP359" s="700"/>
      <c r="IKQ359" s="488"/>
      <c r="IKR359" s="488"/>
      <c r="IKS359" s="488"/>
      <c r="IKT359" s="488"/>
      <c r="IKU359" s="488"/>
      <c r="IKV359" s="488"/>
      <c r="IKW359" s="699" t="s">
        <v>10061</v>
      </c>
      <c r="IKX359" s="700"/>
      <c r="IKY359" s="488"/>
      <c r="IKZ359" s="488"/>
      <c r="ILA359" s="488"/>
      <c r="ILB359" s="488"/>
      <c r="ILC359" s="488"/>
      <c r="ILD359" s="488"/>
      <c r="ILE359" s="699" t="s">
        <v>10061</v>
      </c>
      <c r="ILF359" s="700"/>
      <c r="ILG359" s="488"/>
      <c r="ILH359" s="488"/>
      <c r="ILI359" s="488"/>
      <c r="ILJ359" s="488"/>
      <c r="ILK359" s="488"/>
      <c r="ILL359" s="488"/>
      <c r="ILM359" s="699" t="s">
        <v>10061</v>
      </c>
      <c r="ILN359" s="700"/>
      <c r="ILO359" s="488"/>
      <c r="ILP359" s="488"/>
      <c r="ILQ359" s="488"/>
      <c r="ILR359" s="488"/>
      <c r="ILS359" s="488"/>
      <c r="ILT359" s="488"/>
      <c r="ILU359" s="699" t="s">
        <v>10061</v>
      </c>
      <c r="ILV359" s="700"/>
      <c r="ILW359" s="488"/>
      <c r="ILX359" s="488"/>
      <c r="ILY359" s="488"/>
      <c r="ILZ359" s="488"/>
      <c r="IMA359" s="488"/>
      <c r="IMB359" s="488"/>
      <c r="IMC359" s="699" t="s">
        <v>10061</v>
      </c>
      <c r="IMD359" s="700"/>
      <c r="IME359" s="488"/>
      <c r="IMF359" s="488"/>
      <c r="IMG359" s="488"/>
      <c r="IMH359" s="488"/>
      <c r="IMI359" s="488"/>
      <c r="IMJ359" s="488"/>
      <c r="IMK359" s="699" t="s">
        <v>10061</v>
      </c>
      <c r="IML359" s="700"/>
      <c r="IMM359" s="488"/>
      <c r="IMN359" s="488"/>
      <c r="IMO359" s="488"/>
      <c r="IMP359" s="488"/>
      <c r="IMQ359" s="488"/>
      <c r="IMR359" s="488"/>
      <c r="IMS359" s="699" t="s">
        <v>10061</v>
      </c>
      <c r="IMT359" s="700"/>
      <c r="IMU359" s="488"/>
      <c r="IMV359" s="488"/>
      <c r="IMW359" s="488"/>
      <c r="IMX359" s="488"/>
      <c r="IMY359" s="488"/>
      <c r="IMZ359" s="488"/>
      <c r="INA359" s="699" t="s">
        <v>10061</v>
      </c>
      <c r="INB359" s="700"/>
      <c r="INC359" s="488"/>
      <c r="IND359" s="488"/>
      <c r="INE359" s="488"/>
      <c r="INF359" s="488"/>
      <c r="ING359" s="488"/>
      <c r="INH359" s="488"/>
      <c r="INI359" s="699" t="s">
        <v>10061</v>
      </c>
      <c r="INJ359" s="700"/>
      <c r="INK359" s="488"/>
      <c r="INL359" s="488"/>
      <c r="INM359" s="488"/>
      <c r="INN359" s="488"/>
      <c r="INO359" s="488"/>
      <c r="INP359" s="488"/>
      <c r="INQ359" s="699" t="s">
        <v>10061</v>
      </c>
      <c r="INR359" s="700"/>
      <c r="INS359" s="488"/>
      <c r="INT359" s="488"/>
      <c r="INU359" s="488"/>
      <c r="INV359" s="488"/>
      <c r="INW359" s="488"/>
      <c r="INX359" s="488"/>
      <c r="INY359" s="699" t="s">
        <v>10061</v>
      </c>
      <c r="INZ359" s="700"/>
      <c r="IOA359" s="488"/>
      <c r="IOB359" s="488"/>
      <c r="IOC359" s="488"/>
      <c r="IOD359" s="488"/>
      <c r="IOE359" s="488"/>
      <c r="IOF359" s="488"/>
      <c r="IOG359" s="699" t="s">
        <v>10061</v>
      </c>
      <c r="IOH359" s="700"/>
      <c r="IOI359" s="488"/>
      <c r="IOJ359" s="488"/>
      <c r="IOK359" s="488"/>
      <c r="IOL359" s="488"/>
      <c r="IOM359" s="488"/>
      <c r="ION359" s="488"/>
      <c r="IOO359" s="699" t="s">
        <v>10061</v>
      </c>
      <c r="IOP359" s="700"/>
      <c r="IOQ359" s="488"/>
      <c r="IOR359" s="488"/>
      <c r="IOS359" s="488"/>
      <c r="IOT359" s="488"/>
      <c r="IOU359" s="488"/>
      <c r="IOV359" s="488"/>
      <c r="IOW359" s="699" t="s">
        <v>10061</v>
      </c>
      <c r="IOX359" s="700"/>
      <c r="IOY359" s="488"/>
      <c r="IOZ359" s="488"/>
      <c r="IPA359" s="488"/>
      <c r="IPB359" s="488"/>
      <c r="IPC359" s="488"/>
      <c r="IPD359" s="488"/>
      <c r="IPE359" s="699" t="s">
        <v>10061</v>
      </c>
      <c r="IPF359" s="700"/>
      <c r="IPG359" s="488"/>
      <c r="IPH359" s="488"/>
      <c r="IPI359" s="488"/>
      <c r="IPJ359" s="488"/>
      <c r="IPK359" s="488"/>
      <c r="IPL359" s="488"/>
      <c r="IPM359" s="699" t="s">
        <v>10061</v>
      </c>
      <c r="IPN359" s="700"/>
      <c r="IPO359" s="488"/>
      <c r="IPP359" s="488"/>
      <c r="IPQ359" s="488"/>
      <c r="IPR359" s="488"/>
      <c r="IPS359" s="488"/>
      <c r="IPT359" s="488"/>
      <c r="IPU359" s="699" t="s">
        <v>10061</v>
      </c>
      <c r="IPV359" s="700"/>
      <c r="IPW359" s="488"/>
      <c r="IPX359" s="488"/>
      <c r="IPY359" s="488"/>
      <c r="IPZ359" s="488"/>
      <c r="IQA359" s="488"/>
      <c r="IQB359" s="488"/>
      <c r="IQC359" s="699" t="s">
        <v>10061</v>
      </c>
      <c r="IQD359" s="700"/>
      <c r="IQE359" s="488"/>
      <c r="IQF359" s="488"/>
      <c r="IQG359" s="488"/>
      <c r="IQH359" s="488"/>
      <c r="IQI359" s="488"/>
      <c r="IQJ359" s="488"/>
      <c r="IQK359" s="699" t="s">
        <v>10061</v>
      </c>
      <c r="IQL359" s="700"/>
      <c r="IQM359" s="488"/>
      <c r="IQN359" s="488"/>
      <c r="IQO359" s="488"/>
      <c r="IQP359" s="488"/>
      <c r="IQQ359" s="488"/>
      <c r="IQR359" s="488"/>
      <c r="IQS359" s="699" t="s">
        <v>10061</v>
      </c>
      <c r="IQT359" s="700"/>
      <c r="IQU359" s="488"/>
      <c r="IQV359" s="488"/>
      <c r="IQW359" s="488"/>
      <c r="IQX359" s="488"/>
      <c r="IQY359" s="488"/>
      <c r="IQZ359" s="488"/>
      <c r="IRA359" s="699" t="s">
        <v>10061</v>
      </c>
      <c r="IRB359" s="700"/>
      <c r="IRC359" s="488"/>
      <c r="IRD359" s="488"/>
      <c r="IRE359" s="488"/>
      <c r="IRF359" s="488"/>
      <c r="IRG359" s="488"/>
      <c r="IRH359" s="488"/>
      <c r="IRI359" s="699" t="s">
        <v>10061</v>
      </c>
      <c r="IRJ359" s="700"/>
      <c r="IRK359" s="488"/>
      <c r="IRL359" s="488"/>
      <c r="IRM359" s="488"/>
      <c r="IRN359" s="488"/>
      <c r="IRO359" s="488"/>
      <c r="IRP359" s="488"/>
      <c r="IRQ359" s="699" t="s">
        <v>10061</v>
      </c>
      <c r="IRR359" s="700"/>
      <c r="IRS359" s="488"/>
      <c r="IRT359" s="488"/>
      <c r="IRU359" s="488"/>
      <c r="IRV359" s="488"/>
      <c r="IRW359" s="488"/>
      <c r="IRX359" s="488"/>
      <c r="IRY359" s="699" t="s">
        <v>10061</v>
      </c>
      <c r="IRZ359" s="700"/>
      <c r="ISA359" s="488"/>
      <c r="ISB359" s="488"/>
      <c r="ISC359" s="488"/>
      <c r="ISD359" s="488"/>
      <c r="ISE359" s="488"/>
      <c r="ISF359" s="488"/>
      <c r="ISG359" s="699" t="s">
        <v>10061</v>
      </c>
      <c r="ISH359" s="700"/>
      <c r="ISI359" s="488"/>
      <c r="ISJ359" s="488"/>
      <c r="ISK359" s="488"/>
      <c r="ISL359" s="488"/>
      <c r="ISM359" s="488"/>
      <c r="ISN359" s="488"/>
      <c r="ISO359" s="699" t="s">
        <v>10061</v>
      </c>
      <c r="ISP359" s="700"/>
      <c r="ISQ359" s="488"/>
      <c r="ISR359" s="488"/>
      <c r="ISS359" s="488"/>
      <c r="IST359" s="488"/>
      <c r="ISU359" s="488"/>
      <c r="ISV359" s="488"/>
      <c r="ISW359" s="699" t="s">
        <v>10061</v>
      </c>
      <c r="ISX359" s="700"/>
      <c r="ISY359" s="488"/>
      <c r="ISZ359" s="488"/>
      <c r="ITA359" s="488"/>
      <c r="ITB359" s="488"/>
      <c r="ITC359" s="488"/>
      <c r="ITD359" s="488"/>
      <c r="ITE359" s="699" t="s">
        <v>10061</v>
      </c>
      <c r="ITF359" s="700"/>
      <c r="ITG359" s="488"/>
      <c r="ITH359" s="488"/>
      <c r="ITI359" s="488"/>
      <c r="ITJ359" s="488"/>
      <c r="ITK359" s="488"/>
      <c r="ITL359" s="488"/>
      <c r="ITM359" s="699" t="s">
        <v>10061</v>
      </c>
      <c r="ITN359" s="700"/>
      <c r="ITO359" s="488"/>
      <c r="ITP359" s="488"/>
      <c r="ITQ359" s="488"/>
      <c r="ITR359" s="488"/>
      <c r="ITS359" s="488"/>
      <c r="ITT359" s="488"/>
      <c r="ITU359" s="699" t="s">
        <v>10061</v>
      </c>
      <c r="ITV359" s="700"/>
      <c r="ITW359" s="488"/>
      <c r="ITX359" s="488"/>
      <c r="ITY359" s="488"/>
      <c r="ITZ359" s="488"/>
      <c r="IUA359" s="488"/>
      <c r="IUB359" s="488"/>
      <c r="IUC359" s="699" t="s">
        <v>10061</v>
      </c>
      <c r="IUD359" s="700"/>
      <c r="IUE359" s="488"/>
      <c r="IUF359" s="488"/>
      <c r="IUG359" s="488"/>
      <c r="IUH359" s="488"/>
      <c r="IUI359" s="488"/>
      <c r="IUJ359" s="488"/>
      <c r="IUK359" s="699" t="s">
        <v>10061</v>
      </c>
      <c r="IUL359" s="700"/>
      <c r="IUM359" s="488"/>
      <c r="IUN359" s="488"/>
      <c r="IUO359" s="488"/>
      <c r="IUP359" s="488"/>
      <c r="IUQ359" s="488"/>
      <c r="IUR359" s="488"/>
      <c r="IUS359" s="699" t="s">
        <v>10061</v>
      </c>
      <c r="IUT359" s="700"/>
      <c r="IUU359" s="488"/>
      <c r="IUV359" s="488"/>
      <c r="IUW359" s="488"/>
      <c r="IUX359" s="488"/>
      <c r="IUY359" s="488"/>
      <c r="IUZ359" s="488"/>
      <c r="IVA359" s="699" t="s">
        <v>10061</v>
      </c>
      <c r="IVB359" s="700"/>
      <c r="IVC359" s="488"/>
      <c r="IVD359" s="488"/>
      <c r="IVE359" s="488"/>
      <c r="IVF359" s="488"/>
      <c r="IVG359" s="488"/>
      <c r="IVH359" s="488"/>
      <c r="IVI359" s="699" t="s">
        <v>10061</v>
      </c>
      <c r="IVJ359" s="700"/>
      <c r="IVK359" s="488"/>
      <c r="IVL359" s="488"/>
      <c r="IVM359" s="488"/>
      <c r="IVN359" s="488"/>
      <c r="IVO359" s="488"/>
      <c r="IVP359" s="488"/>
      <c r="IVQ359" s="699" t="s">
        <v>10061</v>
      </c>
      <c r="IVR359" s="700"/>
      <c r="IVS359" s="488"/>
      <c r="IVT359" s="488"/>
      <c r="IVU359" s="488"/>
      <c r="IVV359" s="488"/>
      <c r="IVW359" s="488"/>
      <c r="IVX359" s="488"/>
      <c r="IVY359" s="699" t="s">
        <v>10061</v>
      </c>
      <c r="IVZ359" s="700"/>
      <c r="IWA359" s="488"/>
      <c r="IWB359" s="488"/>
      <c r="IWC359" s="488"/>
      <c r="IWD359" s="488"/>
      <c r="IWE359" s="488"/>
      <c r="IWF359" s="488"/>
      <c r="IWG359" s="699" t="s">
        <v>10061</v>
      </c>
      <c r="IWH359" s="700"/>
      <c r="IWI359" s="488"/>
      <c r="IWJ359" s="488"/>
      <c r="IWK359" s="488"/>
      <c r="IWL359" s="488"/>
      <c r="IWM359" s="488"/>
      <c r="IWN359" s="488"/>
      <c r="IWO359" s="699" t="s">
        <v>10061</v>
      </c>
      <c r="IWP359" s="700"/>
      <c r="IWQ359" s="488"/>
      <c r="IWR359" s="488"/>
      <c r="IWS359" s="488"/>
      <c r="IWT359" s="488"/>
      <c r="IWU359" s="488"/>
      <c r="IWV359" s="488"/>
      <c r="IWW359" s="699" t="s">
        <v>10061</v>
      </c>
      <c r="IWX359" s="700"/>
      <c r="IWY359" s="488"/>
      <c r="IWZ359" s="488"/>
      <c r="IXA359" s="488"/>
      <c r="IXB359" s="488"/>
      <c r="IXC359" s="488"/>
      <c r="IXD359" s="488"/>
      <c r="IXE359" s="699" t="s">
        <v>10061</v>
      </c>
      <c r="IXF359" s="700"/>
      <c r="IXG359" s="488"/>
      <c r="IXH359" s="488"/>
      <c r="IXI359" s="488"/>
      <c r="IXJ359" s="488"/>
      <c r="IXK359" s="488"/>
      <c r="IXL359" s="488"/>
      <c r="IXM359" s="699" t="s">
        <v>10061</v>
      </c>
      <c r="IXN359" s="700"/>
      <c r="IXO359" s="488"/>
      <c r="IXP359" s="488"/>
      <c r="IXQ359" s="488"/>
      <c r="IXR359" s="488"/>
      <c r="IXS359" s="488"/>
      <c r="IXT359" s="488"/>
      <c r="IXU359" s="699" t="s">
        <v>10061</v>
      </c>
      <c r="IXV359" s="700"/>
      <c r="IXW359" s="488"/>
      <c r="IXX359" s="488"/>
      <c r="IXY359" s="488"/>
      <c r="IXZ359" s="488"/>
      <c r="IYA359" s="488"/>
      <c r="IYB359" s="488"/>
      <c r="IYC359" s="699" t="s">
        <v>10061</v>
      </c>
      <c r="IYD359" s="700"/>
      <c r="IYE359" s="488"/>
      <c r="IYF359" s="488"/>
      <c r="IYG359" s="488"/>
      <c r="IYH359" s="488"/>
      <c r="IYI359" s="488"/>
      <c r="IYJ359" s="488"/>
      <c r="IYK359" s="699" t="s">
        <v>10061</v>
      </c>
      <c r="IYL359" s="700"/>
      <c r="IYM359" s="488"/>
      <c r="IYN359" s="488"/>
      <c r="IYO359" s="488"/>
      <c r="IYP359" s="488"/>
      <c r="IYQ359" s="488"/>
      <c r="IYR359" s="488"/>
      <c r="IYS359" s="699" t="s">
        <v>10061</v>
      </c>
      <c r="IYT359" s="700"/>
      <c r="IYU359" s="488"/>
      <c r="IYV359" s="488"/>
      <c r="IYW359" s="488"/>
      <c r="IYX359" s="488"/>
      <c r="IYY359" s="488"/>
      <c r="IYZ359" s="488"/>
      <c r="IZA359" s="699" t="s">
        <v>10061</v>
      </c>
      <c r="IZB359" s="700"/>
      <c r="IZC359" s="488"/>
      <c r="IZD359" s="488"/>
      <c r="IZE359" s="488"/>
      <c r="IZF359" s="488"/>
      <c r="IZG359" s="488"/>
      <c r="IZH359" s="488"/>
      <c r="IZI359" s="699" t="s">
        <v>10061</v>
      </c>
      <c r="IZJ359" s="700"/>
      <c r="IZK359" s="488"/>
      <c r="IZL359" s="488"/>
      <c r="IZM359" s="488"/>
      <c r="IZN359" s="488"/>
      <c r="IZO359" s="488"/>
      <c r="IZP359" s="488"/>
      <c r="IZQ359" s="699" t="s">
        <v>10061</v>
      </c>
      <c r="IZR359" s="700"/>
      <c r="IZS359" s="488"/>
      <c r="IZT359" s="488"/>
      <c r="IZU359" s="488"/>
      <c r="IZV359" s="488"/>
      <c r="IZW359" s="488"/>
      <c r="IZX359" s="488"/>
      <c r="IZY359" s="699" t="s">
        <v>10061</v>
      </c>
      <c r="IZZ359" s="700"/>
      <c r="JAA359" s="488"/>
      <c r="JAB359" s="488"/>
      <c r="JAC359" s="488"/>
      <c r="JAD359" s="488"/>
      <c r="JAE359" s="488"/>
      <c r="JAF359" s="488"/>
      <c r="JAG359" s="699" t="s">
        <v>10061</v>
      </c>
      <c r="JAH359" s="700"/>
      <c r="JAI359" s="488"/>
      <c r="JAJ359" s="488"/>
      <c r="JAK359" s="488"/>
      <c r="JAL359" s="488"/>
      <c r="JAM359" s="488"/>
      <c r="JAN359" s="488"/>
      <c r="JAO359" s="699" t="s">
        <v>10061</v>
      </c>
      <c r="JAP359" s="700"/>
      <c r="JAQ359" s="488"/>
      <c r="JAR359" s="488"/>
      <c r="JAS359" s="488"/>
      <c r="JAT359" s="488"/>
      <c r="JAU359" s="488"/>
      <c r="JAV359" s="488"/>
      <c r="JAW359" s="699" t="s">
        <v>10061</v>
      </c>
      <c r="JAX359" s="700"/>
      <c r="JAY359" s="488"/>
      <c r="JAZ359" s="488"/>
      <c r="JBA359" s="488"/>
      <c r="JBB359" s="488"/>
      <c r="JBC359" s="488"/>
      <c r="JBD359" s="488"/>
      <c r="JBE359" s="699" t="s">
        <v>10061</v>
      </c>
      <c r="JBF359" s="700"/>
      <c r="JBG359" s="488"/>
      <c r="JBH359" s="488"/>
      <c r="JBI359" s="488"/>
      <c r="JBJ359" s="488"/>
      <c r="JBK359" s="488"/>
      <c r="JBL359" s="488"/>
      <c r="JBM359" s="699" t="s">
        <v>10061</v>
      </c>
      <c r="JBN359" s="700"/>
      <c r="JBO359" s="488"/>
      <c r="JBP359" s="488"/>
      <c r="JBQ359" s="488"/>
      <c r="JBR359" s="488"/>
      <c r="JBS359" s="488"/>
      <c r="JBT359" s="488"/>
      <c r="JBU359" s="699" t="s">
        <v>10061</v>
      </c>
      <c r="JBV359" s="700"/>
      <c r="JBW359" s="488"/>
      <c r="JBX359" s="488"/>
      <c r="JBY359" s="488"/>
      <c r="JBZ359" s="488"/>
      <c r="JCA359" s="488"/>
      <c r="JCB359" s="488"/>
      <c r="JCC359" s="699" t="s">
        <v>10061</v>
      </c>
      <c r="JCD359" s="700"/>
      <c r="JCE359" s="488"/>
      <c r="JCF359" s="488"/>
      <c r="JCG359" s="488"/>
      <c r="JCH359" s="488"/>
      <c r="JCI359" s="488"/>
      <c r="JCJ359" s="488"/>
      <c r="JCK359" s="699" t="s">
        <v>10061</v>
      </c>
      <c r="JCL359" s="700"/>
      <c r="JCM359" s="488"/>
      <c r="JCN359" s="488"/>
      <c r="JCO359" s="488"/>
      <c r="JCP359" s="488"/>
      <c r="JCQ359" s="488"/>
      <c r="JCR359" s="488"/>
      <c r="JCS359" s="699" t="s">
        <v>10061</v>
      </c>
      <c r="JCT359" s="700"/>
      <c r="JCU359" s="488"/>
      <c r="JCV359" s="488"/>
      <c r="JCW359" s="488"/>
      <c r="JCX359" s="488"/>
      <c r="JCY359" s="488"/>
      <c r="JCZ359" s="488"/>
      <c r="JDA359" s="699" t="s">
        <v>10061</v>
      </c>
      <c r="JDB359" s="700"/>
      <c r="JDC359" s="488"/>
      <c r="JDD359" s="488"/>
      <c r="JDE359" s="488"/>
      <c r="JDF359" s="488"/>
      <c r="JDG359" s="488"/>
      <c r="JDH359" s="488"/>
      <c r="JDI359" s="699" t="s">
        <v>10061</v>
      </c>
      <c r="JDJ359" s="700"/>
      <c r="JDK359" s="488"/>
      <c r="JDL359" s="488"/>
      <c r="JDM359" s="488"/>
      <c r="JDN359" s="488"/>
      <c r="JDO359" s="488"/>
      <c r="JDP359" s="488"/>
      <c r="JDQ359" s="699" t="s">
        <v>10061</v>
      </c>
      <c r="JDR359" s="700"/>
      <c r="JDS359" s="488"/>
      <c r="JDT359" s="488"/>
      <c r="JDU359" s="488"/>
      <c r="JDV359" s="488"/>
      <c r="JDW359" s="488"/>
      <c r="JDX359" s="488"/>
      <c r="JDY359" s="699" t="s">
        <v>10061</v>
      </c>
      <c r="JDZ359" s="700"/>
      <c r="JEA359" s="488"/>
      <c r="JEB359" s="488"/>
      <c r="JEC359" s="488"/>
      <c r="JED359" s="488"/>
      <c r="JEE359" s="488"/>
      <c r="JEF359" s="488"/>
      <c r="JEG359" s="699" t="s">
        <v>10061</v>
      </c>
      <c r="JEH359" s="700"/>
      <c r="JEI359" s="488"/>
      <c r="JEJ359" s="488"/>
      <c r="JEK359" s="488"/>
      <c r="JEL359" s="488"/>
      <c r="JEM359" s="488"/>
      <c r="JEN359" s="488"/>
      <c r="JEO359" s="699" t="s">
        <v>10061</v>
      </c>
      <c r="JEP359" s="700"/>
      <c r="JEQ359" s="488"/>
      <c r="JER359" s="488"/>
      <c r="JES359" s="488"/>
      <c r="JET359" s="488"/>
      <c r="JEU359" s="488"/>
      <c r="JEV359" s="488"/>
      <c r="JEW359" s="699" t="s">
        <v>10061</v>
      </c>
      <c r="JEX359" s="700"/>
      <c r="JEY359" s="488"/>
      <c r="JEZ359" s="488"/>
      <c r="JFA359" s="488"/>
      <c r="JFB359" s="488"/>
      <c r="JFC359" s="488"/>
      <c r="JFD359" s="488"/>
      <c r="JFE359" s="699" t="s">
        <v>10061</v>
      </c>
      <c r="JFF359" s="700"/>
      <c r="JFG359" s="488"/>
      <c r="JFH359" s="488"/>
      <c r="JFI359" s="488"/>
      <c r="JFJ359" s="488"/>
      <c r="JFK359" s="488"/>
      <c r="JFL359" s="488"/>
      <c r="JFM359" s="699" t="s">
        <v>10061</v>
      </c>
      <c r="JFN359" s="700"/>
      <c r="JFO359" s="488"/>
      <c r="JFP359" s="488"/>
      <c r="JFQ359" s="488"/>
      <c r="JFR359" s="488"/>
      <c r="JFS359" s="488"/>
      <c r="JFT359" s="488"/>
      <c r="JFU359" s="699" t="s">
        <v>10061</v>
      </c>
      <c r="JFV359" s="700"/>
      <c r="JFW359" s="488"/>
      <c r="JFX359" s="488"/>
      <c r="JFY359" s="488"/>
      <c r="JFZ359" s="488"/>
      <c r="JGA359" s="488"/>
      <c r="JGB359" s="488"/>
      <c r="JGC359" s="699" t="s">
        <v>10061</v>
      </c>
      <c r="JGD359" s="700"/>
      <c r="JGE359" s="488"/>
      <c r="JGF359" s="488"/>
      <c r="JGG359" s="488"/>
      <c r="JGH359" s="488"/>
      <c r="JGI359" s="488"/>
      <c r="JGJ359" s="488"/>
      <c r="JGK359" s="699" t="s">
        <v>10061</v>
      </c>
      <c r="JGL359" s="700"/>
      <c r="JGM359" s="488"/>
      <c r="JGN359" s="488"/>
      <c r="JGO359" s="488"/>
      <c r="JGP359" s="488"/>
      <c r="JGQ359" s="488"/>
      <c r="JGR359" s="488"/>
      <c r="JGS359" s="699" t="s">
        <v>10061</v>
      </c>
      <c r="JGT359" s="700"/>
      <c r="JGU359" s="488"/>
      <c r="JGV359" s="488"/>
      <c r="JGW359" s="488"/>
      <c r="JGX359" s="488"/>
      <c r="JGY359" s="488"/>
      <c r="JGZ359" s="488"/>
      <c r="JHA359" s="699" t="s">
        <v>10061</v>
      </c>
      <c r="JHB359" s="700"/>
      <c r="JHC359" s="488"/>
      <c r="JHD359" s="488"/>
      <c r="JHE359" s="488"/>
      <c r="JHF359" s="488"/>
      <c r="JHG359" s="488"/>
      <c r="JHH359" s="488"/>
      <c r="JHI359" s="699" t="s">
        <v>10061</v>
      </c>
      <c r="JHJ359" s="700"/>
      <c r="JHK359" s="488"/>
      <c r="JHL359" s="488"/>
      <c r="JHM359" s="488"/>
      <c r="JHN359" s="488"/>
      <c r="JHO359" s="488"/>
      <c r="JHP359" s="488"/>
      <c r="JHQ359" s="699" t="s">
        <v>10061</v>
      </c>
      <c r="JHR359" s="700"/>
      <c r="JHS359" s="488"/>
      <c r="JHT359" s="488"/>
      <c r="JHU359" s="488"/>
      <c r="JHV359" s="488"/>
      <c r="JHW359" s="488"/>
      <c r="JHX359" s="488"/>
      <c r="JHY359" s="699" t="s">
        <v>10061</v>
      </c>
      <c r="JHZ359" s="700"/>
      <c r="JIA359" s="488"/>
      <c r="JIB359" s="488"/>
      <c r="JIC359" s="488"/>
      <c r="JID359" s="488"/>
      <c r="JIE359" s="488"/>
      <c r="JIF359" s="488"/>
      <c r="JIG359" s="699" t="s">
        <v>10061</v>
      </c>
      <c r="JIH359" s="700"/>
      <c r="JII359" s="488"/>
      <c r="JIJ359" s="488"/>
      <c r="JIK359" s="488"/>
      <c r="JIL359" s="488"/>
      <c r="JIM359" s="488"/>
      <c r="JIN359" s="488"/>
      <c r="JIO359" s="699" t="s">
        <v>10061</v>
      </c>
      <c r="JIP359" s="700"/>
      <c r="JIQ359" s="488"/>
      <c r="JIR359" s="488"/>
      <c r="JIS359" s="488"/>
      <c r="JIT359" s="488"/>
      <c r="JIU359" s="488"/>
      <c r="JIV359" s="488"/>
      <c r="JIW359" s="699" t="s">
        <v>10061</v>
      </c>
      <c r="JIX359" s="700"/>
      <c r="JIY359" s="488"/>
      <c r="JIZ359" s="488"/>
      <c r="JJA359" s="488"/>
      <c r="JJB359" s="488"/>
      <c r="JJC359" s="488"/>
      <c r="JJD359" s="488"/>
      <c r="JJE359" s="699" t="s">
        <v>10061</v>
      </c>
      <c r="JJF359" s="700"/>
      <c r="JJG359" s="488"/>
      <c r="JJH359" s="488"/>
      <c r="JJI359" s="488"/>
      <c r="JJJ359" s="488"/>
      <c r="JJK359" s="488"/>
      <c r="JJL359" s="488"/>
      <c r="JJM359" s="699" t="s">
        <v>10061</v>
      </c>
      <c r="JJN359" s="700"/>
      <c r="JJO359" s="488"/>
      <c r="JJP359" s="488"/>
      <c r="JJQ359" s="488"/>
      <c r="JJR359" s="488"/>
      <c r="JJS359" s="488"/>
      <c r="JJT359" s="488"/>
      <c r="JJU359" s="699" t="s">
        <v>10061</v>
      </c>
      <c r="JJV359" s="700"/>
      <c r="JJW359" s="488"/>
      <c r="JJX359" s="488"/>
      <c r="JJY359" s="488"/>
      <c r="JJZ359" s="488"/>
      <c r="JKA359" s="488"/>
      <c r="JKB359" s="488"/>
      <c r="JKC359" s="699" t="s">
        <v>10061</v>
      </c>
      <c r="JKD359" s="700"/>
      <c r="JKE359" s="488"/>
      <c r="JKF359" s="488"/>
      <c r="JKG359" s="488"/>
      <c r="JKH359" s="488"/>
      <c r="JKI359" s="488"/>
      <c r="JKJ359" s="488"/>
      <c r="JKK359" s="699" t="s">
        <v>10061</v>
      </c>
      <c r="JKL359" s="700"/>
      <c r="JKM359" s="488"/>
      <c r="JKN359" s="488"/>
      <c r="JKO359" s="488"/>
      <c r="JKP359" s="488"/>
      <c r="JKQ359" s="488"/>
      <c r="JKR359" s="488"/>
      <c r="JKS359" s="699" t="s">
        <v>10061</v>
      </c>
      <c r="JKT359" s="700"/>
      <c r="JKU359" s="488"/>
      <c r="JKV359" s="488"/>
      <c r="JKW359" s="488"/>
      <c r="JKX359" s="488"/>
      <c r="JKY359" s="488"/>
      <c r="JKZ359" s="488"/>
      <c r="JLA359" s="699" t="s">
        <v>10061</v>
      </c>
      <c r="JLB359" s="700"/>
      <c r="JLC359" s="488"/>
      <c r="JLD359" s="488"/>
      <c r="JLE359" s="488"/>
      <c r="JLF359" s="488"/>
      <c r="JLG359" s="488"/>
      <c r="JLH359" s="488"/>
      <c r="JLI359" s="699" t="s">
        <v>10061</v>
      </c>
      <c r="JLJ359" s="700"/>
      <c r="JLK359" s="488"/>
      <c r="JLL359" s="488"/>
      <c r="JLM359" s="488"/>
      <c r="JLN359" s="488"/>
      <c r="JLO359" s="488"/>
      <c r="JLP359" s="488"/>
      <c r="JLQ359" s="699" t="s">
        <v>10061</v>
      </c>
      <c r="JLR359" s="700"/>
      <c r="JLS359" s="488"/>
      <c r="JLT359" s="488"/>
      <c r="JLU359" s="488"/>
      <c r="JLV359" s="488"/>
      <c r="JLW359" s="488"/>
      <c r="JLX359" s="488"/>
      <c r="JLY359" s="699" t="s">
        <v>10061</v>
      </c>
      <c r="JLZ359" s="700"/>
      <c r="JMA359" s="488"/>
      <c r="JMB359" s="488"/>
      <c r="JMC359" s="488"/>
      <c r="JMD359" s="488"/>
      <c r="JME359" s="488"/>
      <c r="JMF359" s="488"/>
      <c r="JMG359" s="699" t="s">
        <v>10061</v>
      </c>
      <c r="JMH359" s="700"/>
      <c r="JMI359" s="488"/>
      <c r="JMJ359" s="488"/>
      <c r="JMK359" s="488"/>
      <c r="JML359" s="488"/>
      <c r="JMM359" s="488"/>
      <c r="JMN359" s="488"/>
      <c r="JMO359" s="699" t="s">
        <v>10061</v>
      </c>
      <c r="JMP359" s="700"/>
      <c r="JMQ359" s="488"/>
      <c r="JMR359" s="488"/>
      <c r="JMS359" s="488"/>
      <c r="JMT359" s="488"/>
      <c r="JMU359" s="488"/>
      <c r="JMV359" s="488"/>
      <c r="JMW359" s="699" t="s">
        <v>10061</v>
      </c>
      <c r="JMX359" s="700"/>
      <c r="JMY359" s="488"/>
      <c r="JMZ359" s="488"/>
      <c r="JNA359" s="488"/>
      <c r="JNB359" s="488"/>
      <c r="JNC359" s="488"/>
      <c r="JND359" s="488"/>
      <c r="JNE359" s="699" t="s">
        <v>10061</v>
      </c>
      <c r="JNF359" s="700"/>
      <c r="JNG359" s="488"/>
      <c r="JNH359" s="488"/>
      <c r="JNI359" s="488"/>
      <c r="JNJ359" s="488"/>
      <c r="JNK359" s="488"/>
      <c r="JNL359" s="488"/>
      <c r="JNM359" s="699" t="s">
        <v>10061</v>
      </c>
      <c r="JNN359" s="700"/>
      <c r="JNO359" s="488"/>
      <c r="JNP359" s="488"/>
      <c r="JNQ359" s="488"/>
      <c r="JNR359" s="488"/>
      <c r="JNS359" s="488"/>
      <c r="JNT359" s="488"/>
      <c r="JNU359" s="699" t="s">
        <v>10061</v>
      </c>
      <c r="JNV359" s="700"/>
      <c r="JNW359" s="488"/>
      <c r="JNX359" s="488"/>
      <c r="JNY359" s="488"/>
      <c r="JNZ359" s="488"/>
      <c r="JOA359" s="488"/>
      <c r="JOB359" s="488"/>
      <c r="JOC359" s="699" t="s">
        <v>10061</v>
      </c>
      <c r="JOD359" s="700"/>
      <c r="JOE359" s="488"/>
      <c r="JOF359" s="488"/>
      <c r="JOG359" s="488"/>
      <c r="JOH359" s="488"/>
      <c r="JOI359" s="488"/>
      <c r="JOJ359" s="488"/>
      <c r="JOK359" s="699" t="s">
        <v>10061</v>
      </c>
      <c r="JOL359" s="700"/>
      <c r="JOM359" s="488"/>
      <c r="JON359" s="488"/>
      <c r="JOO359" s="488"/>
      <c r="JOP359" s="488"/>
      <c r="JOQ359" s="488"/>
      <c r="JOR359" s="488"/>
      <c r="JOS359" s="699" t="s">
        <v>10061</v>
      </c>
      <c r="JOT359" s="700"/>
      <c r="JOU359" s="488"/>
      <c r="JOV359" s="488"/>
      <c r="JOW359" s="488"/>
      <c r="JOX359" s="488"/>
      <c r="JOY359" s="488"/>
      <c r="JOZ359" s="488"/>
      <c r="JPA359" s="699" t="s">
        <v>10061</v>
      </c>
      <c r="JPB359" s="700"/>
      <c r="JPC359" s="488"/>
      <c r="JPD359" s="488"/>
      <c r="JPE359" s="488"/>
      <c r="JPF359" s="488"/>
      <c r="JPG359" s="488"/>
      <c r="JPH359" s="488"/>
      <c r="JPI359" s="699" t="s">
        <v>10061</v>
      </c>
      <c r="JPJ359" s="700"/>
      <c r="JPK359" s="488"/>
      <c r="JPL359" s="488"/>
      <c r="JPM359" s="488"/>
      <c r="JPN359" s="488"/>
      <c r="JPO359" s="488"/>
      <c r="JPP359" s="488"/>
      <c r="JPQ359" s="699" t="s">
        <v>10061</v>
      </c>
      <c r="JPR359" s="700"/>
      <c r="JPS359" s="488"/>
      <c r="JPT359" s="488"/>
      <c r="JPU359" s="488"/>
      <c r="JPV359" s="488"/>
      <c r="JPW359" s="488"/>
      <c r="JPX359" s="488"/>
      <c r="JPY359" s="699" t="s">
        <v>10061</v>
      </c>
      <c r="JPZ359" s="700"/>
      <c r="JQA359" s="488"/>
      <c r="JQB359" s="488"/>
      <c r="JQC359" s="488"/>
      <c r="JQD359" s="488"/>
      <c r="JQE359" s="488"/>
      <c r="JQF359" s="488"/>
      <c r="JQG359" s="699" t="s">
        <v>10061</v>
      </c>
      <c r="JQH359" s="700"/>
      <c r="JQI359" s="488"/>
      <c r="JQJ359" s="488"/>
      <c r="JQK359" s="488"/>
      <c r="JQL359" s="488"/>
      <c r="JQM359" s="488"/>
      <c r="JQN359" s="488"/>
      <c r="JQO359" s="699" t="s">
        <v>10061</v>
      </c>
      <c r="JQP359" s="700"/>
      <c r="JQQ359" s="488"/>
      <c r="JQR359" s="488"/>
      <c r="JQS359" s="488"/>
      <c r="JQT359" s="488"/>
      <c r="JQU359" s="488"/>
      <c r="JQV359" s="488"/>
      <c r="JQW359" s="699" t="s">
        <v>10061</v>
      </c>
      <c r="JQX359" s="700"/>
      <c r="JQY359" s="488"/>
      <c r="JQZ359" s="488"/>
      <c r="JRA359" s="488"/>
      <c r="JRB359" s="488"/>
      <c r="JRC359" s="488"/>
      <c r="JRD359" s="488"/>
      <c r="JRE359" s="699" t="s">
        <v>10061</v>
      </c>
      <c r="JRF359" s="700"/>
      <c r="JRG359" s="488"/>
      <c r="JRH359" s="488"/>
      <c r="JRI359" s="488"/>
      <c r="JRJ359" s="488"/>
      <c r="JRK359" s="488"/>
      <c r="JRL359" s="488"/>
      <c r="JRM359" s="699" t="s">
        <v>10061</v>
      </c>
      <c r="JRN359" s="700"/>
      <c r="JRO359" s="488"/>
      <c r="JRP359" s="488"/>
      <c r="JRQ359" s="488"/>
      <c r="JRR359" s="488"/>
      <c r="JRS359" s="488"/>
      <c r="JRT359" s="488"/>
      <c r="JRU359" s="699" t="s">
        <v>10061</v>
      </c>
      <c r="JRV359" s="700"/>
      <c r="JRW359" s="488"/>
      <c r="JRX359" s="488"/>
      <c r="JRY359" s="488"/>
      <c r="JRZ359" s="488"/>
      <c r="JSA359" s="488"/>
      <c r="JSB359" s="488"/>
      <c r="JSC359" s="699" t="s">
        <v>10061</v>
      </c>
      <c r="JSD359" s="700"/>
      <c r="JSE359" s="488"/>
      <c r="JSF359" s="488"/>
      <c r="JSG359" s="488"/>
      <c r="JSH359" s="488"/>
      <c r="JSI359" s="488"/>
      <c r="JSJ359" s="488"/>
      <c r="JSK359" s="699" t="s">
        <v>10061</v>
      </c>
      <c r="JSL359" s="700"/>
      <c r="JSM359" s="488"/>
      <c r="JSN359" s="488"/>
      <c r="JSO359" s="488"/>
      <c r="JSP359" s="488"/>
      <c r="JSQ359" s="488"/>
      <c r="JSR359" s="488"/>
      <c r="JSS359" s="699" t="s">
        <v>10061</v>
      </c>
      <c r="JST359" s="700"/>
      <c r="JSU359" s="488"/>
      <c r="JSV359" s="488"/>
      <c r="JSW359" s="488"/>
      <c r="JSX359" s="488"/>
      <c r="JSY359" s="488"/>
      <c r="JSZ359" s="488"/>
      <c r="JTA359" s="699" t="s">
        <v>10061</v>
      </c>
      <c r="JTB359" s="700"/>
      <c r="JTC359" s="488"/>
      <c r="JTD359" s="488"/>
      <c r="JTE359" s="488"/>
      <c r="JTF359" s="488"/>
      <c r="JTG359" s="488"/>
      <c r="JTH359" s="488"/>
      <c r="JTI359" s="699" t="s">
        <v>10061</v>
      </c>
      <c r="JTJ359" s="700"/>
      <c r="JTK359" s="488"/>
      <c r="JTL359" s="488"/>
      <c r="JTM359" s="488"/>
      <c r="JTN359" s="488"/>
      <c r="JTO359" s="488"/>
      <c r="JTP359" s="488"/>
      <c r="JTQ359" s="699" t="s">
        <v>10061</v>
      </c>
      <c r="JTR359" s="700"/>
      <c r="JTS359" s="488"/>
      <c r="JTT359" s="488"/>
      <c r="JTU359" s="488"/>
      <c r="JTV359" s="488"/>
      <c r="JTW359" s="488"/>
      <c r="JTX359" s="488"/>
      <c r="JTY359" s="699" t="s">
        <v>10061</v>
      </c>
      <c r="JTZ359" s="700"/>
      <c r="JUA359" s="488"/>
      <c r="JUB359" s="488"/>
      <c r="JUC359" s="488"/>
      <c r="JUD359" s="488"/>
      <c r="JUE359" s="488"/>
      <c r="JUF359" s="488"/>
      <c r="JUG359" s="699" t="s">
        <v>10061</v>
      </c>
      <c r="JUH359" s="700"/>
      <c r="JUI359" s="488"/>
      <c r="JUJ359" s="488"/>
      <c r="JUK359" s="488"/>
      <c r="JUL359" s="488"/>
      <c r="JUM359" s="488"/>
      <c r="JUN359" s="488"/>
      <c r="JUO359" s="699" t="s">
        <v>10061</v>
      </c>
      <c r="JUP359" s="700"/>
      <c r="JUQ359" s="488"/>
      <c r="JUR359" s="488"/>
      <c r="JUS359" s="488"/>
      <c r="JUT359" s="488"/>
      <c r="JUU359" s="488"/>
      <c r="JUV359" s="488"/>
      <c r="JUW359" s="699" t="s">
        <v>10061</v>
      </c>
      <c r="JUX359" s="700"/>
      <c r="JUY359" s="488"/>
      <c r="JUZ359" s="488"/>
      <c r="JVA359" s="488"/>
      <c r="JVB359" s="488"/>
      <c r="JVC359" s="488"/>
      <c r="JVD359" s="488"/>
      <c r="JVE359" s="699" t="s">
        <v>10061</v>
      </c>
      <c r="JVF359" s="700"/>
      <c r="JVG359" s="488"/>
      <c r="JVH359" s="488"/>
      <c r="JVI359" s="488"/>
      <c r="JVJ359" s="488"/>
      <c r="JVK359" s="488"/>
      <c r="JVL359" s="488"/>
      <c r="JVM359" s="699" t="s">
        <v>10061</v>
      </c>
      <c r="JVN359" s="700"/>
      <c r="JVO359" s="488"/>
      <c r="JVP359" s="488"/>
      <c r="JVQ359" s="488"/>
      <c r="JVR359" s="488"/>
      <c r="JVS359" s="488"/>
      <c r="JVT359" s="488"/>
      <c r="JVU359" s="699" t="s">
        <v>10061</v>
      </c>
      <c r="JVV359" s="700"/>
      <c r="JVW359" s="488"/>
      <c r="JVX359" s="488"/>
      <c r="JVY359" s="488"/>
      <c r="JVZ359" s="488"/>
      <c r="JWA359" s="488"/>
      <c r="JWB359" s="488"/>
      <c r="JWC359" s="699" t="s">
        <v>10061</v>
      </c>
      <c r="JWD359" s="700"/>
      <c r="JWE359" s="488"/>
      <c r="JWF359" s="488"/>
      <c r="JWG359" s="488"/>
      <c r="JWH359" s="488"/>
      <c r="JWI359" s="488"/>
      <c r="JWJ359" s="488"/>
      <c r="JWK359" s="699" t="s">
        <v>10061</v>
      </c>
      <c r="JWL359" s="700"/>
      <c r="JWM359" s="488"/>
      <c r="JWN359" s="488"/>
      <c r="JWO359" s="488"/>
      <c r="JWP359" s="488"/>
      <c r="JWQ359" s="488"/>
      <c r="JWR359" s="488"/>
      <c r="JWS359" s="699" t="s">
        <v>10061</v>
      </c>
      <c r="JWT359" s="700"/>
      <c r="JWU359" s="488"/>
      <c r="JWV359" s="488"/>
      <c r="JWW359" s="488"/>
      <c r="JWX359" s="488"/>
      <c r="JWY359" s="488"/>
      <c r="JWZ359" s="488"/>
      <c r="JXA359" s="699" t="s">
        <v>10061</v>
      </c>
      <c r="JXB359" s="700"/>
      <c r="JXC359" s="488"/>
      <c r="JXD359" s="488"/>
      <c r="JXE359" s="488"/>
      <c r="JXF359" s="488"/>
      <c r="JXG359" s="488"/>
      <c r="JXH359" s="488"/>
      <c r="JXI359" s="699" t="s">
        <v>10061</v>
      </c>
      <c r="JXJ359" s="700"/>
      <c r="JXK359" s="488"/>
      <c r="JXL359" s="488"/>
      <c r="JXM359" s="488"/>
      <c r="JXN359" s="488"/>
      <c r="JXO359" s="488"/>
      <c r="JXP359" s="488"/>
      <c r="JXQ359" s="699" t="s">
        <v>10061</v>
      </c>
      <c r="JXR359" s="700"/>
      <c r="JXS359" s="488"/>
      <c r="JXT359" s="488"/>
      <c r="JXU359" s="488"/>
      <c r="JXV359" s="488"/>
      <c r="JXW359" s="488"/>
      <c r="JXX359" s="488"/>
      <c r="JXY359" s="699" t="s">
        <v>10061</v>
      </c>
      <c r="JXZ359" s="700"/>
      <c r="JYA359" s="488"/>
      <c r="JYB359" s="488"/>
      <c r="JYC359" s="488"/>
      <c r="JYD359" s="488"/>
      <c r="JYE359" s="488"/>
      <c r="JYF359" s="488"/>
      <c r="JYG359" s="699" t="s">
        <v>10061</v>
      </c>
      <c r="JYH359" s="700"/>
      <c r="JYI359" s="488"/>
      <c r="JYJ359" s="488"/>
      <c r="JYK359" s="488"/>
      <c r="JYL359" s="488"/>
      <c r="JYM359" s="488"/>
      <c r="JYN359" s="488"/>
      <c r="JYO359" s="699" t="s">
        <v>10061</v>
      </c>
      <c r="JYP359" s="700"/>
      <c r="JYQ359" s="488"/>
      <c r="JYR359" s="488"/>
      <c r="JYS359" s="488"/>
      <c r="JYT359" s="488"/>
      <c r="JYU359" s="488"/>
      <c r="JYV359" s="488"/>
      <c r="JYW359" s="699" t="s">
        <v>10061</v>
      </c>
      <c r="JYX359" s="700"/>
      <c r="JYY359" s="488"/>
      <c r="JYZ359" s="488"/>
      <c r="JZA359" s="488"/>
      <c r="JZB359" s="488"/>
      <c r="JZC359" s="488"/>
      <c r="JZD359" s="488"/>
      <c r="JZE359" s="699" t="s">
        <v>10061</v>
      </c>
      <c r="JZF359" s="700"/>
      <c r="JZG359" s="488"/>
      <c r="JZH359" s="488"/>
      <c r="JZI359" s="488"/>
      <c r="JZJ359" s="488"/>
      <c r="JZK359" s="488"/>
      <c r="JZL359" s="488"/>
      <c r="JZM359" s="699" t="s">
        <v>10061</v>
      </c>
      <c r="JZN359" s="700"/>
      <c r="JZO359" s="488"/>
      <c r="JZP359" s="488"/>
      <c r="JZQ359" s="488"/>
      <c r="JZR359" s="488"/>
      <c r="JZS359" s="488"/>
      <c r="JZT359" s="488"/>
      <c r="JZU359" s="699" t="s">
        <v>10061</v>
      </c>
      <c r="JZV359" s="700"/>
      <c r="JZW359" s="488"/>
      <c r="JZX359" s="488"/>
      <c r="JZY359" s="488"/>
      <c r="JZZ359" s="488"/>
      <c r="KAA359" s="488"/>
      <c r="KAB359" s="488"/>
      <c r="KAC359" s="699" t="s">
        <v>10061</v>
      </c>
      <c r="KAD359" s="700"/>
      <c r="KAE359" s="488"/>
      <c r="KAF359" s="488"/>
      <c r="KAG359" s="488"/>
      <c r="KAH359" s="488"/>
      <c r="KAI359" s="488"/>
      <c r="KAJ359" s="488"/>
      <c r="KAK359" s="699" t="s">
        <v>10061</v>
      </c>
      <c r="KAL359" s="700"/>
      <c r="KAM359" s="488"/>
      <c r="KAN359" s="488"/>
      <c r="KAO359" s="488"/>
      <c r="KAP359" s="488"/>
      <c r="KAQ359" s="488"/>
      <c r="KAR359" s="488"/>
      <c r="KAS359" s="699" t="s">
        <v>10061</v>
      </c>
      <c r="KAT359" s="700"/>
      <c r="KAU359" s="488"/>
      <c r="KAV359" s="488"/>
      <c r="KAW359" s="488"/>
      <c r="KAX359" s="488"/>
      <c r="KAY359" s="488"/>
      <c r="KAZ359" s="488"/>
      <c r="KBA359" s="699" t="s">
        <v>10061</v>
      </c>
      <c r="KBB359" s="700"/>
      <c r="KBC359" s="488"/>
      <c r="KBD359" s="488"/>
      <c r="KBE359" s="488"/>
      <c r="KBF359" s="488"/>
      <c r="KBG359" s="488"/>
      <c r="KBH359" s="488"/>
      <c r="KBI359" s="699" t="s">
        <v>10061</v>
      </c>
      <c r="KBJ359" s="700"/>
      <c r="KBK359" s="488"/>
      <c r="KBL359" s="488"/>
      <c r="KBM359" s="488"/>
      <c r="KBN359" s="488"/>
      <c r="KBO359" s="488"/>
      <c r="KBP359" s="488"/>
      <c r="KBQ359" s="699" t="s">
        <v>10061</v>
      </c>
      <c r="KBR359" s="700"/>
      <c r="KBS359" s="488"/>
      <c r="KBT359" s="488"/>
      <c r="KBU359" s="488"/>
      <c r="KBV359" s="488"/>
      <c r="KBW359" s="488"/>
      <c r="KBX359" s="488"/>
      <c r="KBY359" s="699" t="s">
        <v>10061</v>
      </c>
      <c r="KBZ359" s="700"/>
      <c r="KCA359" s="488"/>
      <c r="KCB359" s="488"/>
      <c r="KCC359" s="488"/>
      <c r="KCD359" s="488"/>
      <c r="KCE359" s="488"/>
      <c r="KCF359" s="488"/>
      <c r="KCG359" s="699" t="s">
        <v>10061</v>
      </c>
      <c r="KCH359" s="700"/>
      <c r="KCI359" s="488"/>
      <c r="KCJ359" s="488"/>
      <c r="KCK359" s="488"/>
      <c r="KCL359" s="488"/>
      <c r="KCM359" s="488"/>
      <c r="KCN359" s="488"/>
      <c r="KCO359" s="699" t="s">
        <v>10061</v>
      </c>
      <c r="KCP359" s="700"/>
      <c r="KCQ359" s="488"/>
      <c r="KCR359" s="488"/>
      <c r="KCS359" s="488"/>
      <c r="KCT359" s="488"/>
      <c r="KCU359" s="488"/>
      <c r="KCV359" s="488"/>
      <c r="KCW359" s="699" t="s">
        <v>10061</v>
      </c>
      <c r="KCX359" s="700"/>
      <c r="KCY359" s="488"/>
      <c r="KCZ359" s="488"/>
      <c r="KDA359" s="488"/>
      <c r="KDB359" s="488"/>
      <c r="KDC359" s="488"/>
      <c r="KDD359" s="488"/>
      <c r="KDE359" s="699" t="s">
        <v>10061</v>
      </c>
      <c r="KDF359" s="700"/>
      <c r="KDG359" s="488"/>
      <c r="KDH359" s="488"/>
      <c r="KDI359" s="488"/>
      <c r="KDJ359" s="488"/>
      <c r="KDK359" s="488"/>
      <c r="KDL359" s="488"/>
      <c r="KDM359" s="699" t="s">
        <v>10061</v>
      </c>
      <c r="KDN359" s="700"/>
      <c r="KDO359" s="488"/>
      <c r="KDP359" s="488"/>
      <c r="KDQ359" s="488"/>
      <c r="KDR359" s="488"/>
      <c r="KDS359" s="488"/>
      <c r="KDT359" s="488"/>
      <c r="KDU359" s="699" t="s">
        <v>10061</v>
      </c>
      <c r="KDV359" s="700"/>
      <c r="KDW359" s="488"/>
      <c r="KDX359" s="488"/>
      <c r="KDY359" s="488"/>
      <c r="KDZ359" s="488"/>
      <c r="KEA359" s="488"/>
      <c r="KEB359" s="488"/>
      <c r="KEC359" s="699" t="s">
        <v>10061</v>
      </c>
      <c r="KED359" s="700"/>
      <c r="KEE359" s="488"/>
      <c r="KEF359" s="488"/>
      <c r="KEG359" s="488"/>
      <c r="KEH359" s="488"/>
      <c r="KEI359" s="488"/>
      <c r="KEJ359" s="488"/>
      <c r="KEK359" s="699" t="s">
        <v>10061</v>
      </c>
      <c r="KEL359" s="700"/>
      <c r="KEM359" s="488"/>
      <c r="KEN359" s="488"/>
      <c r="KEO359" s="488"/>
      <c r="KEP359" s="488"/>
      <c r="KEQ359" s="488"/>
      <c r="KER359" s="488"/>
      <c r="KES359" s="699" t="s">
        <v>10061</v>
      </c>
      <c r="KET359" s="700"/>
      <c r="KEU359" s="488"/>
      <c r="KEV359" s="488"/>
      <c r="KEW359" s="488"/>
      <c r="KEX359" s="488"/>
      <c r="KEY359" s="488"/>
      <c r="KEZ359" s="488"/>
      <c r="KFA359" s="699" t="s">
        <v>10061</v>
      </c>
      <c r="KFB359" s="700"/>
      <c r="KFC359" s="488"/>
      <c r="KFD359" s="488"/>
      <c r="KFE359" s="488"/>
      <c r="KFF359" s="488"/>
      <c r="KFG359" s="488"/>
      <c r="KFH359" s="488"/>
      <c r="KFI359" s="699" t="s">
        <v>10061</v>
      </c>
      <c r="KFJ359" s="700"/>
      <c r="KFK359" s="488"/>
      <c r="KFL359" s="488"/>
      <c r="KFM359" s="488"/>
      <c r="KFN359" s="488"/>
      <c r="KFO359" s="488"/>
      <c r="KFP359" s="488"/>
      <c r="KFQ359" s="699" t="s">
        <v>10061</v>
      </c>
      <c r="KFR359" s="700"/>
      <c r="KFS359" s="488"/>
      <c r="KFT359" s="488"/>
      <c r="KFU359" s="488"/>
      <c r="KFV359" s="488"/>
      <c r="KFW359" s="488"/>
      <c r="KFX359" s="488"/>
      <c r="KFY359" s="699" t="s">
        <v>10061</v>
      </c>
      <c r="KFZ359" s="700"/>
      <c r="KGA359" s="488"/>
      <c r="KGB359" s="488"/>
      <c r="KGC359" s="488"/>
      <c r="KGD359" s="488"/>
      <c r="KGE359" s="488"/>
      <c r="KGF359" s="488"/>
      <c r="KGG359" s="699" t="s">
        <v>10061</v>
      </c>
      <c r="KGH359" s="700"/>
      <c r="KGI359" s="488"/>
      <c r="KGJ359" s="488"/>
      <c r="KGK359" s="488"/>
      <c r="KGL359" s="488"/>
      <c r="KGM359" s="488"/>
      <c r="KGN359" s="488"/>
      <c r="KGO359" s="699" t="s">
        <v>10061</v>
      </c>
      <c r="KGP359" s="700"/>
      <c r="KGQ359" s="488"/>
      <c r="KGR359" s="488"/>
      <c r="KGS359" s="488"/>
      <c r="KGT359" s="488"/>
      <c r="KGU359" s="488"/>
      <c r="KGV359" s="488"/>
      <c r="KGW359" s="699" t="s">
        <v>10061</v>
      </c>
      <c r="KGX359" s="700"/>
      <c r="KGY359" s="488"/>
      <c r="KGZ359" s="488"/>
      <c r="KHA359" s="488"/>
      <c r="KHB359" s="488"/>
      <c r="KHC359" s="488"/>
      <c r="KHD359" s="488"/>
      <c r="KHE359" s="699" t="s">
        <v>10061</v>
      </c>
      <c r="KHF359" s="700"/>
      <c r="KHG359" s="488"/>
      <c r="KHH359" s="488"/>
      <c r="KHI359" s="488"/>
      <c r="KHJ359" s="488"/>
      <c r="KHK359" s="488"/>
      <c r="KHL359" s="488"/>
      <c r="KHM359" s="699" t="s">
        <v>10061</v>
      </c>
      <c r="KHN359" s="700"/>
      <c r="KHO359" s="488"/>
      <c r="KHP359" s="488"/>
      <c r="KHQ359" s="488"/>
      <c r="KHR359" s="488"/>
      <c r="KHS359" s="488"/>
      <c r="KHT359" s="488"/>
      <c r="KHU359" s="699" t="s">
        <v>10061</v>
      </c>
      <c r="KHV359" s="700"/>
      <c r="KHW359" s="488"/>
      <c r="KHX359" s="488"/>
      <c r="KHY359" s="488"/>
      <c r="KHZ359" s="488"/>
      <c r="KIA359" s="488"/>
      <c r="KIB359" s="488"/>
      <c r="KIC359" s="699" t="s">
        <v>10061</v>
      </c>
      <c r="KID359" s="700"/>
      <c r="KIE359" s="488"/>
      <c r="KIF359" s="488"/>
      <c r="KIG359" s="488"/>
      <c r="KIH359" s="488"/>
      <c r="KII359" s="488"/>
      <c r="KIJ359" s="488"/>
      <c r="KIK359" s="699" t="s">
        <v>10061</v>
      </c>
      <c r="KIL359" s="700"/>
      <c r="KIM359" s="488"/>
      <c r="KIN359" s="488"/>
      <c r="KIO359" s="488"/>
      <c r="KIP359" s="488"/>
      <c r="KIQ359" s="488"/>
      <c r="KIR359" s="488"/>
      <c r="KIS359" s="699" t="s">
        <v>10061</v>
      </c>
      <c r="KIT359" s="700"/>
      <c r="KIU359" s="488"/>
      <c r="KIV359" s="488"/>
      <c r="KIW359" s="488"/>
      <c r="KIX359" s="488"/>
      <c r="KIY359" s="488"/>
      <c r="KIZ359" s="488"/>
      <c r="KJA359" s="699" t="s">
        <v>10061</v>
      </c>
      <c r="KJB359" s="700"/>
      <c r="KJC359" s="488"/>
      <c r="KJD359" s="488"/>
      <c r="KJE359" s="488"/>
      <c r="KJF359" s="488"/>
      <c r="KJG359" s="488"/>
      <c r="KJH359" s="488"/>
      <c r="KJI359" s="699" t="s">
        <v>10061</v>
      </c>
      <c r="KJJ359" s="700"/>
      <c r="KJK359" s="488"/>
      <c r="KJL359" s="488"/>
      <c r="KJM359" s="488"/>
      <c r="KJN359" s="488"/>
      <c r="KJO359" s="488"/>
      <c r="KJP359" s="488"/>
      <c r="KJQ359" s="699" t="s">
        <v>10061</v>
      </c>
      <c r="KJR359" s="700"/>
      <c r="KJS359" s="488"/>
      <c r="KJT359" s="488"/>
      <c r="KJU359" s="488"/>
      <c r="KJV359" s="488"/>
      <c r="KJW359" s="488"/>
      <c r="KJX359" s="488"/>
      <c r="KJY359" s="699" t="s">
        <v>10061</v>
      </c>
      <c r="KJZ359" s="700"/>
      <c r="KKA359" s="488"/>
      <c r="KKB359" s="488"/>
      <c r="KKC359" s="488"/>
      <c r="KKD359" s="488"/>
      <c r="KKE359" s="488"/>
      <c r="KKF359" s="488"/>
      <c r="KKG359" s="699" t="s">
        <v>10061</v>
      </c>
      <c r="KKH359" s="700"/>
      <c r="KKI359" s="488"/>
      <c r="KKJ359" s="488"/>
      <c r="KKK359" s="488"/>
      <c r="KKL359" s="488"/>
      <c r="KKM359" s="488"/>
      <c r="KKN359" s="488"/>
      <c r="KKO359" s="699" t="s">
        <v>10061</v>
      </c>
      <c r="KKP359" s="700"/>
      <c r="KKQ359" s="488"/>
      <c r="KKR359" s="488"/>
      <c r="KKS359" s="488"/>
      <c r="KKT359" s="488"/>
      <c r="KKU359" s="488"/>
      <c r="KKV359" s="488"/>
      <c r="KKW359" s="699" t="s">
        <v>10061</v>
      </c>
      <c r="KKX359" s="700"/>
      <c r="KKY359" s="488"/>
      <c r="KKZ359" s="488"/>
      <c r="KLA359" s="488"/>
      <c r="KLB359" s="488"/>
      <c r="KLC359" s="488"/>
      <c r="KLD359" s="488"/>
      <c r="KLE359" s="699" t="s">
        <v>10061</v>
      </c>
      <c r="KLF359" s="700"/>
      <c r="KLG359" s="488"/>
      <c r="KLH359" s="488"/>
      <c r="KLI359" s="488"/>
      <c r="KLJ359" s="488"/>
      <c r="KLK359" s="488"/>
      <c r="KLL359" s="488"/>
      <c r="KLM359" s="699" t="s">
        <v>10061</v>
      </c>
      <c r="KLN359" s="700"/>
      <c r="KLO359" s="488"/>
      <c r="KLP359" s="488"/>
      <c r="KLQ359" s="488"/>
      <c r="KLR359" s="488"/>
      <c r="KLS359" s="488"/>
      <c r="KLT359" s="488"/>
      <c r="KLU359" s="699" t="s">
        <v>10061</v>
      </c>
      <c r="KLV359" s="700"/>
      <c r="KLW359" s="488"/>
      <c r="KLX359" s="488"/>
      <c r="KLY359" s="488"/>
      <c r="KLZ359" s="488"/>
      <c r="KMA359" s="488"/>
      <c r="KMB359" s="488"/>
      <c r="KMC359" s="699" t="s">
        <v>10061</v>
      </c>
      <c r="KMD359" s="700"/>
      <c r="KME359" s="488"/>
      <c r="KMF359" s="488"/>
      <c r="KMG359" s="488"/>
      <c r="KMH359" s="488"/>
      <c r="KMI359" s="488"/>
      <c r="KMJ359" s="488"/>
      <c r="KMK359" s="699" t="s">
        <v>10061</v>
      </c>
      <c r="KML359" s="700"/>
      <c r="KMM359" s="488"/>
      <c r="KMN359" s="488"/>
      <c r="KMO359" s="488"/>
      <c r="KMP359" s="488"/>
      <c r="KMQ359" s="488"/>
      <c r="KMR359" s="488"/>
      <c r="KMS359" s="699" t="s">
        <v>10061</v>
      </c>
      <c r="KMT359" s="700"/>
      <c r="KMU359" s="488"/>
      <c r="KMV359" s="488"/>
      <c r="KMW359" s="488"/>
      <c r="KMX359" s="488"/>
      <c r="KMY359" s="488"/>
      <c r="KMZ359" s="488"/>
      <c r="KNA359" s="699" t="s">
        <v>10061</v>
      </c>
      <c r="KNB359" s="700"/>
      <c r="KNC359" s="488"/>
      <c r="KND359" s="488"/>
      <c r="KNE359" s="488"/>
      <c r="KNF359" s="488"/>
      <c r="KNG359" s="488"/>
      <c r="KNH359" s="488"/>
      <c r="KNI359" s="699" t="s">
        <v>10061</v>
      </c>
      <c r="KNJ359" s="700"/>
      <c r="KNK359" s="488"/>
      <c r="KNL359" s="488"/>
      <c r="KNM359" s="488"/>
      <c r="KNN359" s="488"/>
      <c r="KNO359" s="488"/>
      <c r="KNP359" s="488"/>
      <c r="KNQ359" s="699" t="s">
        <v>10061</v>
      </c>
      <c r="KNR359" s="700"/>
      <c r="KNS359" s="488"/>
      <c r="KNT359" s="488"/>
      <c r="KNU359" s="488"/>
      <c r="KNV359" s="488"/>
      <c r="KNW359" s="488"/>
      <c r="KNX359" s="488"/>
      <c r="KNY359" s="699" t="s">
        <v>10061</v>
      </c>
      <c r="KNZ359" s="700"/>
      <c r="KOA359" s="488"/>
      <c r="KOB359" s="488"/>
      <c r="KOC359" s="488"/>
      <c r="KOD359" s="488"/>
      <c r="KOE359" s="488"/>
      <c r="KOF359" s="488"/>
      <c r="KOG359" s="699" t="s">
        <v>10061</v>
      </c>
      <c r="KOH359" s="700"/>
      <c r="KOI359" s="488"/>
      <c r="KOJ359" s="488"/>
      <c r="KOK359" s="488"/>
      <c r="KOL359" s="488"/>
      <c r="KOM359" s="488"/>
      <c r="KON359" s="488"/>
      <c r="KOO359" s="699" t="s">
        <v>10061</v>
      </c>
      <c r="KOP359" s="700"/>
      <c r="KOQ359" s="488"/>
      <c r="KOR359" s="488"/>
      <c r="KOS359" s="488"/>
      <c r="KOT359" s="488"/>
      <c r="KOU359" s="488"/>
      <c r="KOV359" s="488"/>
      <c r="KOW359" s="699" t="s">
        <v>10061</v>
      </c>
      <c r="KOX359" s="700"/>
      <c r="KOY359" s="488"/>
      <c r="KOZ359" s="488"/>
      <c r="KPA359" s="488"/>
      <c r="KPB359" s="488"/>
      <c r="KPC359" s="488"/>
      <c r="KPD359" s="488"/>
      <c r="KPE359" s="699" t="s">
        <v>10061</v>
      </c>
      <c r="KPF359" s="700"/>
      <c r="KPG359" s="488"/>
      <c r="KPH359" s="488"/>
      <c r="KPI359" s="488"/>
      <c r="KPJ359" s="488"/>
      <c r="KPK359" s="488"/>
      <c r="KPL359" s="488"/>
      <c r="KPM359" s="699" t="s">
        <v>10061</v>
      </c>
      <c r="KPN359" s="700"/>
      <c r="KPO359" s="488"/>
      <c r="KPP359" s="488"/>
      <c r="KPQ359" s="488"/>
      <c r="KPR359" s="488"/>
      <c r="KPS359" s="488"/>
      <c r="KPT359" s="488"/>
      <c r="KPU359" s="699" t="s">
        <v>10061</v>
      </c>
      <c r="KPV359" s="700"/>
      <c r="KPW359" s="488"/>
      <c r="KPX359" s="488"/>
      <c r="KPY359" s="488"/>
      <c r="KPZ359" s="488"/>
      <c r="KQA359" s="488"/>
      <c r="KQB359" s="488"/>
      <c r="KQC359" s="699" t="s">
        <v>10061</v>
      </c>
      <c r="KQD359" s="700"/>
      <c r="KQE359" s="488"/>
      <c r="KQF359" s="488"/>
      <c r="KQG359" s="488"/>
      <c r="KQH359" s="488"/>
      <c r="KQI359" s="488"/>
      <c r="KQJ359" s="488"/>
      <c r="KQK359" s="699" t="s">
        <v>10061</v>
      </c>
      <c r="KQL359" s="700"/>
      <c r="KQM359" s="488"/>
      <c r="KQN359" s="488"/>
      <c r="KQO359" s="488"/>
      <c r="KQP359" s="488"/>
      <c r="KQQ359" s="488"/>
      <c r="KQR359" s="488"/>
      <c r="KQS359" s="699" t="s">
        <v>10061</v>
      </c>
      <c r="KQT359" s="700"/>
      <c r="KQU359" s="488"/>
      <c r="KQV359" s="488"/>
      <c r="KQW359" s="488"/>
      <c r="KQX359" s="488"/>
      <c r="KQY359" s="488"/>
      <c r="KQZ359" s="488"/>
      <c r="KRA359" s="699" t="s">
        <v>10061</v>
      </c>
      <c r="KRB359" s="700"/>
      <c r="KRC359" s="488"/>
      <c r="KRD359" s="488"/>
      <c r="KRE359" s="488"/>
      <c r="KRF359" s="488"/>
      <c r="KRG359" s="488"/>
      <c r="KRH359" s="488"/>
      <c r="KRI359" s="699" t="s">
        <v>10061</v>
      </c>
      <c r="KRJ359" s="700"/>
      <c r="KRK359" s="488"/>
      <c r="KRL359" s="488"/>
      <c r="KRM359" s="488"/>
      <c r="KRN359" s="488"/>
      <c r="KRO359" s="488"/>
      <c r="KRP359" s="488"/>
      <c r="KRQ359" s="699" t="s">
        <v>10061</v>
      </c>
      <c r="KRR359" s="700"/>
      <c r="KRS359" s="488"/>
      <c r="KRT359" s="488"/>
      <c r="KRU359" s="488"/>
      <c r="KRV359" s="488"/>
      <c r="KRW359" s="488"/>
      <c r="KRX359" s="488"/>
      <c r="KRY359" s="699" t="s">
        <v>10061</v>
      </c>
      <c r="KRZ359" s="700"/>
      <c r="KSA359" s="488"/>
      <c r="KSB359" s="488"/>
      <c r="KSC359" s="488"/>
      <c r="KSD359" s="488"/>
      <c r="KSE359" s="488"/>
      <c r="KSF359" s="488"/>
      <c r="KSG359" s="699" t="s">
        <v>10061</v>
      </c>
      <c r="KSH359" s="700"/>
      <c r="KSI359" s="488"/>
      <c r="KSJ359" s="488"/>
      <c r="KSK359" s="488"/>
      <c r="KSL359" s="488"/>
      <c r="KSM359" s="488"/>
      <c r="KSN359" s="488"/>
      <c r="KSO359" s="699" t="s">
        <v>10061</v>
      </c>
      <c r="KSP359" s="700"/>
      <c r="KSQ359" s="488"/>
      <c r="KSR359" s="488"/>
      <c r="KSS359" s="488"/>
      <c r="KST359" s="488"/>
      <c r="KSU359" s="488"/>
      <c r="KSV359" s="488"/>
      <c r="KSW359" s="699" t="s">
        <v>10061</v>
      </c>
      <c r="KSX359" s="700"/>
      <c r="KSY359" s="488"/>
      <c r="KSZ359" s="488"/>
      <c r="KTA359" s="488"/>
      <c r="KTB359" s="488"/>
      <c r="KTC359" s="488"/>
      <c r="KTD359" s="488"/>
      <c r="KTE359" s="699" t="s">
        <v>10061</v>
      </c>
      <c r="KTF359" s="700"/>
      <c r="KTG359" s="488"/>
      <c r="KTH359" s="488"/>
      <c r="KTI359" s="488"/>
      <c r="KTJ359" s="488"/>
      <c r="KTK359" s="488"/>
      <c r="KTL359" s="488"/>
      <c r="KTM359" s="699" t="s">
        <v>10061</v>
      </c>
      <c r="KTN359" s="700"/>
      <c r="KTO359" s="488"/>
      <c r="KTP359" s="488"/>
      <c r="KTQ359" s="488"/>
      <c r="KTR359" s="488"/>
      <c r="KTS359" s="488"/>
      <c r="KTT359" s="488"/>
      <c r="KTU359" s="699" t="s">
        <v>10061</v>
      </c>
      <c r="KTV359" s="700"/>
      <c r="KTW359" s="488"/>
      <c r="KTX359" s="488"/>
      <c r="KTY359" s="488"/>
      <c r="KTZ359" s="488"/>
      <c r="KUA359" s="488"/>
      <c r="KUB359" s="488"/>
      <c r="KUC359" s="699" t="s">
        <v>10061</v>
      </c>
      <c r="KUD359" s="700"/>
      <c r="KUE359" s="488"/>
      <c r="KUF359" s="488"/>
      <c r="KUG359" s="488"/>
      <c r="KUH359" s="488"/>
      <c r="KUI359" s="488"/>
      <c r="KUJ359" s="488"/>
      <c r="KUK359" s="699" t="s">
        <v>10061</v>
      </c>
      <c r="KUL359" s="700"/>
      <c r="KUM359" s="488"/>
      <c r="KUN359" s="488"/>
      <c r="KUO359" s="488"/>
      <c r="KUP359" s="488"/>
      <c r="KUQ359" s="488"/>
      <c r="KUR359" s="488"/>
      <c r="KUS359" s="699" t="s">
        <v>10061</v>
      </c>
      <c r="KUT359" s="700"/>
      <c r="KUU359" s="488"/>
      <c r="KUV359" s="488"/>
      <c r="KUW359" s="488"/>
      <c r="KUX359" s="488"/>
      <c r="KUY359" s="488"/>
      <c r="KUZ359" s="488"/>
      <c r="KVA359" s="699" t="s">
        <v>10061</v>
      </c>
      <c r="KVB359" s="700"/>
      <c r="KVC359" s="488"/>
      <c r="KVD359" s="488"/>
      <c r="KVE359" s="488"/>
      <c r="KVF359" s="488"/>
      <c r="KVG359" s="488"/>
      <c r="KVH359" s="488"/>
      <c r="KVI359" s="699" t="s">
        <v>10061</v>
      </c>
      <c r="KVJ359" s="700"/>
      <c r="KVK359" s="488"/>
      <c r="KVL359" s="488"/>
      <c r="KVM359" s="488"/>
      <c r="KVN359" s="488"/>
      <c r="KVO359" s="488"/>
      <c r="KVP359" s="488"/>
      <c r="KVQ359" s="699" t="s">
        <v>10061</v>
      </c>
      <c r="KVR359" s="700"/>
      <c r="KVS359" s="488"/>
      <c r="KVT359" s="488"/>
      <c r="KVU359" s="488"/>
      <c r="KVV359" s="488"/>
      <c r="KVW359" s="488"/>
      <c r="KVX359" s="488"/>
      <c r="KVY359" s="699" t="s">
        <v>10061</v>
      </c>
      <c r="KVZ359" s="700"/>
      <c r="KWA359" s="488"/>
      <c r="KWB359" s="488"/>
      <c r="KWC359" s="488"/>
      <c r="KWD359" s="488"/>
      <c r="KWE359" s="488"/>
      <c r="KWF359" s="488"/>
      <c r="KWG359" s="699" t="s">
        <v>10061</v>
      </c>
      <c r="KWH359" s="700"/>
      <c r="KWI359" s="488"/>
      <c r="KWJ359" s="488"/>
      <c r="KWK359" s="488"/>
      <c r="KWL359" s="488"/>
      <c r="KWM359" s="488"/>
      <c r="KWN359" s="488"/>
      <c r="KWO359" s="699" t="s">
        <v>10061</v>
      </c>
      <c r="KWP359" s="700"/>
      <c r="KWQ359" s="488"/>
      <c r="KWR359" s="488"/>
      <c r="KWS359" s="488"/>
      <c r="KWT359" s="488"/>
      <c r="KWU359" s="488"/>
      <c r="KWV359" s="488"/>
      <c r="KWW359" s="699" t="s">
        <v>10061</v>
      </c>
      <c r="KWX359" s="700"/>
      <c r="KWY359" s="488"/>
      <c r="KWZ359" s="488"/>
      <c r="KXA359" s="488"/>
      <c r="KXB359" s="488"/>
      <c r="KXC359" s="488"/>
      <c r="KXD359" s="488"/>
      <c r="KXE359" s="699" t="s">
        <v>10061</v>
      </c>
      <c r="KXF359" s="700"/>
      <c r="KXG359" s="488"/>
      <c r="KXH359" s="488"/>
      <c r="KXI359" s="488"/>
      <c r="KXJ359" s="488"/>
      <c r="KXK359" s="488"/>
      <c r="KXL359" s="488"/>
      <c r="KXM359" s="699" t="s">
        <v>10061</v>
      </c>
      <c r="KXN359" s="700"/>
      <c r="KXO359" s="488"/>
      <c r="KXP359" s="488"/>
      <c r="KXQ359" s="488"/>
      <c r="KXR359" s="488"/>
      <c r="KXS359" s="488"/>
      <c r="KXT359" s="488"/>
      <c r="KXU359" s="699" t="s">
        <v>10061</v>
      </c>
      <c r="KXV359" s="700"/>
      <c r="KXW359" s="488"/>
      <c r="KXX359" s="488"/>
      <c r="KXY359" s="488"/>
      <c r="KXZ359" s="488"/>
      <c r="KYA359" s="488"/>
      <c r="KYB359" s="488"/>
      <c r="KYC359" s="699" t="s">
        <v>10061</v>
      </c>
      <c r="KYD359" s="700"/>
      <c r="KYE359" s="488"/>
      <c r="KYF359" s="488"/>
      <c r="KYG359" s="488"/>
      <c r="KYH359" s="488"/>
      <c r="KYI359" s="488"/>
      <c r="KYJ359" s="488"/>
      <c r="KYK359" s="699" t="s">
        <v>10061</v>
      </c>
      <c r="KYL359" s="700"/>
      <c r="KYM359" s="488"/>
      <c r="KYN359" s="488"/>
      <c r="KYO359" s="488"/>
      <c r="KYP359" s="488"/>
      <c r="KYQ359" s="488"/>
      <c r="KYR359" s="488"/>
      <c r="KYS359" s="699" t="s">
        <v>10061</v>
      </c>
      <c r="KYT359" s="700"/>
      <c r="KYU359" s="488"/>
      <c r="KYV359" s="488"/>
      <c r="KYW359" s="488"/>
      <c r="KYX359" s="488"/>
      <c r="KYY359" s="488"/>
      <c r="KYZ359" s="488"/>
      <c r="KZA359" s="699" t="s">
        <v>10061</v>
      </c>
      <c r="KZB359" s="700"/>
      <c r="KZC359" s="488"/>
      <c r="KZD359" s="488"/>
      <c r="KZE359" s="488"/>
      <c r="KZF359" s="488"/>
      <c r="KZG359" s="488"/>
      <c r="KZH359" s="488"/>
      <c r="KZI359" s="699" t="s">
        <v>10061</v>
      </c>
      <c r="KZJ359" s="700"/>
      <c r="KZK359" s="488"/>
      <c r="KZL359" s="488"/>
      <c r="KZM359" s="488"/>
      <c r="KZN359" s="488"/>
      <c r="KZO359" s="488"/>
      <c r="KZP359" s="488"/>
      <c r="KZQ359" s="699" t="s">
        <v>10061</v>
      </c>
      <c r="KZR359" s="700"/>
      <c r="KZS359" s="488"/>
      <c r="KZT359" s="488"/>
      <c r="KZU359" s="488"/>
      <c r="KZV359" s="488"/>
      <c r="KZW359" s="488"/>
      <c r="KZX359" s="488"/>
      <c r="KZY359" s="699" t="s">
        <v>10061</v>
      </c>
      <c r="KZZ359" s="700"/>
      <c r="LAA359" s="488"/>
      <c r="LAB359" s="488"/>
      <c r="LAC359" s="488"/>
      <c r="LAD359" s="488"/>
      <c r="LAE359" s="488"/>
      <c r="LAF359" s="488"/>
      <c r="LAG359" s="699" t="s">
        <v>10061</v>
      </c>
      <c r="LAH359" s="700"/>
      <c r="LAI359" s="488"/>
      <c r="LAJ359" s="488"/>
      <c r="LAK359" s="488"/>
      <c r="LAL359" s="488"/>
      <c r="LAM359" s="488"/>
      <c r="LAN359" s="488"/>
      <c r="LAO359" s="699" t="s">
        <v>10061</v>
      </c>
      <c r="LAP359" s="700"/>
      <c r="LAQ359" s="488"/>
      <c r="LAR359" s="488"/>
      <c r="LAS359" s="488"/>
      <c r="LAT359" s="488"/>
      <c r="LAU359" s="488"/>
      <c r="LAV359" s="488"/>
      <c r="LAW359" s="699" t="s">
        <v>10061</v>
      </c>
      <c r="LAX359" s="700"/>
      <c r="LAY359" s="488"/>
      <c r="LAZ359" s="488"/>
      <c r="LBA359" s="488"/>
      <c r="LBB359" s="488"/>
      <c r="LBC359" s="488"/>
      <c r="LBD359" s="488"/>
      <c r="LBE359" s="699" t="s">
        <v>10061</v>
      </c>
      <c r="LBF359" s="700"/>
      <c r="LBG359" s="488"/>
      <c r="LBH359" s="488"/>
      <c r="LBI359" s="488"/>
      <c r="LBJ359" s="488"/>
      <c r="LBK359" s="488"/>
      <c r="LBL359" s="488"/>
      <c r="LBM359" s="699" t="s">
        <v>10061</v>
      </c>
      <c r="LBN359" s="700"/>
      <c r="LBO359" s="488"/>
      <c r="LBP359" s="488"/>
      <c r="LBQ359" s="488"/>
      <c r="LBR359" s="488"/>
      <c r="LBS359" s="488"/>
      <c r="LBT359" s="488"/>
      <c r="LBU359" s="699" t="s">
        <v>10061</v>
      </c>
      <c r="LBV359" s="700"/>
      <c r="LBW359" s="488"/>
      <c r="LBX359" s="488"/>
      <c r="LBY359" s="488"/>
      <c r="LBZ359" s="488"/>
      <c r="LCA359" s="488"/>
      <c r="LCB359" s="488"/>
      <c r="LCC359" s="699" t="s">
        <v>10061</v>
      </c>
      <c r="LCD359" s="700"/>
      <c r="LCE359" s="488"/>
      <c r="LCF359" s="488"/>
      <c r="LCG359" s="488"/>
      <c r="LCH359" s="488"/>
      <c r="LCI359" s="488"/>
      <c r="LCJ359" s="488"/>
      <c r="LCK359" s="699" t="s">
        <v>10061</v>
      </c>
      <c r="LCL359" s="700"/>
      <c r="LCM359" s="488"/>
      <c r="LCN359" s="488"/>
      <c r="LCO359" s="488"/>
      <c r="LCP359" s="488"/>
      <c r="LCQ359" s="488"/>
      <c r="LCR359" s="488"/>
      <c r="LCS359" s="699" t="s">
        <v>10061</v>
      </c>
      <c r="LCT359" s="700"/>
      <c r="LCU359" s="488"/>
      <c r="LCV359" s="488"/>
      <c r="LCW359" s="488"/>
      <c r="LCX359" s="488"/>
      <c r="LCY359" s="488"/>
      <c r="LCZ359" s="488"/>
      <c r="LDA359" s="699" t="s">
        <v>10061</v>
      </c>
      <c r="LDB359" s="700"/>
      <c r="LDC359" s="488"/>
      <c r="LDD359" s="488"/>
      <c r="LDE359" s="488"/>
      <c r="LDF359" s="488"/>
      <c r="LDG359" s="488"/>
      <c r="LDH359" s="488"/>
      <c r="LDI359" s="699" t="s">
        <v>10061</v>
      </c>
      <c r="LDJ359" s="700"/>
      <c r="LDK359" s="488"/>
      <c r="LDL359" s="488"/>
      <c r="LDM359" s="488"/>
      <c r="LDN359" s="488"/>
      <c r="LDO359" s="488"/>
      <c r="LDP359" s="488"/>
      <c r="LDQ359" s="699" t="s">
        <v>10061</v>
      </c>
      <c r="LDR359" s="700"/>
      <c r="LDS359" s="488"/>
      <c r="LDT359" s="488"/>
      <c r="LDU359" s="488"/>
      <c r="LDV359" s="488"/>
      <c r="LDW359" s="488"/>
      <c r="LDX359" s="488"/>
      <c r="LDY359" s="699" t="s">
        <v>10061</v>
      </c>
      <c r="LDZ359" s="700"/>
      <c r="LEA359" s="488"/>
      <c r="LEB359" s="488"/>
      <c r="LEC359" s="488"/>
      <c r="LED359" s="488"/>
      <c r="LEE359" s="488"/>
      <c r="LEF359" s="488"/>
      <c r="LEG359" s="699" t="s">
        <v>10061</v>
      </c>
      <c r="LEH359" s="700"/>
      <c r="LEI359" s="488"/>
      <c r="LEJ359" s="488"/>
      <c r="LEK359" s="488"/>
      <c r="LEL359" s="488"/>
      <c r="LEM359" s="488"/>
      <c r="LEN359" s="488"/>
      <c r="LEO359" s="699" t="s">
        <v>10061</v>
      </c>
      <c r="LEP359" s="700"/>
      <c r="LEQ359" s="488"/>
      <c r="LER359" s="488"/>
      <c r="LES359" s="488"/>
      <c r="LET359" s="488"/>
      <c r="LEU359" s="488"/>
      <c r="LEV359" s="488"/>
      <c r="LEW359" s="699" t="s">
        <v>10061</v>
      </c>
      <c r="LEX359" s="700"/>
      <c r="LEY359" s="488"/>
      <c r="LEZ359" s="488"/>
      <c r="LFA359" s="488"/>
      <c r="LFB359" s="488"/>
      <c r="LFC359" s="488"/>
      <c r="LFD359" s="488"/>
      <c r="LFE359" s="699" t="s">
        <v>10061</v>
      </c>
      <c r="LFF359" s="700"/>
      <c r="LFG359" s="488"/>
      <c r="LFH359" s="488"/>
      <c r="LFI359" s="488"/>
      <c r="LFJ359" s="488"/>
      <c r="LFK359" s="488"/>
      <c r="LFL359" s="488"/>
      <c r="LFM359" s="699" t="s">
        <v>10061</v>
      </c>
      <c r="LFN359" s="700"/>
      <c r="LFO359" s="488"/>
      <c r="LFP359" s="488"/>
      <c r="LFQ359" s="488"/>
      <c r="LFR359" s="488"/>
      <c r="LFS359" s="488"/>
      <c r="LFT359" s="488"/>
      <c r="LFU359" s="699" t="s">
        <v>10061</v>
      </c>
      <c r="LFV359" s="700"/>
      <c r="LFW359" s="488"/>
      <c r="LFX359" s="488"/>
      <c r="LFY359" s="488"/>
      <c r="LFZ359" s="488"/>
      <c r="LGA359" s="488"/>
      <c r="LGB359" s="488"/>
      <c r="LGC359" s="699" t="s">
        <v>10061</v>
      </c>
      <c r="LGD359" s="700"/>
      <c r="LGE359" s="488"/>
      <c r="LGF359" s="488"/>
      <c r="LGG359" s="488"/>
      <c r="LGH359" s="488"/>
      <c r="LGI359" s="488"/>
      <c r="LGJ359" s="488"/>
      <c r="LGK359" s="699" t="s">
        <v>10061</v>
      </c>
      <c r="LGL359" s="700"/>
      <c r="LGM359" s="488"/>
      <c r="LGN359" s="488"/>
      <c r="LGO359" s="488"/>
      <c r="LGP359" s="488"/>
      <c r="LGQ359" s="488"/>
      <c r="LGR359" s="488"/>
      <c r="LGS359" s="699" t="s">
        <v>10061</v>
      </c>
      <c r="LGT359" s="700"/>
      <c r="LGU359" s="488"/>
      <c r="LGV359" s="488"/>
      <c r="LGW359" s="488"/>
      <c r="LGX359" s="488"/>
      <c r="LGY359" s="488"/>
      <c r="LGZ359" s="488"/>
      <c r="LHA359" s="699" t="s">
        <v>10061</v>
      </c>
      <c r="LHB359" s="700"/>
      <c r="LHC359" s="488"/>
      <c r="LHD359" s="488"/>
      <c r="LHE359" s="488"/>
      <c r="LHF359" s="488"/>
      <c r="LHG359" s="488"/>
      <c r="LHH359" s="488"/>
      <c r="LHI359" s="699" t="s">
        <v>10061</v>
      </c>
      <c r="LHJ359" s="700"/>
      <c r="LHK359" s="488"/>
      <c r="LHL359" s="488"/>
      <c r="LHM359" s="488"/>
      <c r="LHN359" s="488"/>
      <c r="LHO359" s="488"/>
      <c r="LHP359" s="488"/>
      <c r="LHQ359" s="699" t="s">
        <v>10061</v>
      </c>
      <c r="LHR359" s="700"/>
      <c r="LHS359" s="488"/>
      <c r="LHT359" s="488"/>
      <c r="LHU359" s="488"/>
      <c r="LHV359" s="488"/>
      <c r="LHW359" s="488"/>
      <c r="LHX359" s="488"/>
      <c r="LHY359" s="699" t="s">
        <v>10061</v>
      </c>
      <c r="LHZ359" s="700"/>
      <c r="LIA359" s="488"/>
      <c r="LIB359" s="488"/>
      <c r="LIC359" s="488"/>
      <c r="LID359" s="488"/>
      <c r="LIE359" s="488"/>
      <c r="LIF359" s="488"/>
      <c r="LIG359" s="699" t="s">
        <v>10061</v>
      </c>
      <c r="LIH359" s="700"/>
      <c r="LII359" s="488"/>
      <c r="LIJ359" s="488"/>
      <c r="LIK359" s="488"/>
      <c r="LIL359" s="488"/>
      <c r="LIM359" s="488"/>
      <c r="LIN359" s="488"/>
      <c r="LIO359" s="699" t="s">
        <v>10061</v>
      </c>
      <c r="LIP359" s="700"/>
      <c r="LIQ359" s="488"/>
      <c r="LIR359" s="488"/>
      <c r="LIS359" s="488"/>
      <c r="LIT359" s="488"/>
      <c r="LIU359" s="488"/>
      <c r="LIV359" s="488"/>
      <c r="LIW359" s="699" t="s">
        <v>10061</v>
      </c>
      <c r="LIX359" s="700"/>
      <c r="LIY359" s="488"/>
      <c r="LIZ359" s="488"/>
      <c r="LJA359" s="488"/>
      <c r="LJB359" s="488"/>
      <c r="LJC359" s="488"/>
      <c r="LJD359" s="488"/>
      <c r="LJE359" s="699" t="s">
        <v>10061</v>
      </c>
      <c r="LJF359" s="700"/>
      <c r="LJG359" s="488"/>
      <c r="LJH359" s="488"/>
      <c r="LJI359" s="488"/>
      <c r="LJJ359" s="488"/>
      <c r="LJK359" s="488"/>
      <c r="LJL359" s="488"/>
      <c r="LJM359" s="699" t="s">
        <v>10061</v>
      </c>
      <c r="LJN359" s="700"/>
      <c r="LJO359" s="488"/>
      <c r="LJP359" s="488"/>
      <c r="LJQ359" s="488"/>
      <c r="LJR359" s="488"/>
      <c r="LJS359" s="488"/>
      <c r="LJT359" s="488"/>
      <c r="LJU359" s="699" t="s">
        <v>10061</v>
      </c>
      <c r="LJV359" s="700"/>
      <c r="LJW359" s="488"/>
      <c r="LJX359" s="488"/>
      <c r="LJY359" s="488"/>
      <c r="LJZ359" s="488"/>
      <c r="LKA359" s="488"/>
      <c r="LKB359" s="488"/>
      <c r="LKC359" s="699" t="s">
        <v>10061</v>
      </c>
      <c r="LKD359" s="700"/>
      <c r="LKE359" s="488"/>
      <c r="LKF359" s="488"/>
      <c r="LKG359" s="488"/>
      <c r="LKH359" s="488"/>
      <c r="LKI359" s="488"/>
      <c r="LKJ359" s="488"/>
      <c r="LKK359" s="699" t="s">
        <v>10061</v>
      </c>
      <c r="LKL359" s="700"/>
      <c r="LKM359" s="488"/>
      <c r="LKN359" s="488"/>
      <c r="LKO359" s="488"/>
      <c r="LKP359" s="488"/>
      <c r="LKQ359" s="488"/>
      <c r="LKR359" s="488"/>
      <c r="LKS359" s="699" t="s">
        <v>10061</v>
      </c>
      <c r="LKT359" s="700"/>
      <c r="LKU359" s="488"/>
      <c r="LKV359" s="488"/>
      <c r="LKW359" s="488"/>
      <c r="LKX359" s="488"/>
      <c r="LKY359" s="488"/>
      <c r="LKZ359" s="488"/>
      <c r="LLA359" s="699" t="s">
        <v>10061</v>
      </c>
      <c r="LLB359" s="700"/>
      <c r="LLC359" s="488"/>
      <c r="LLD359" s="488"/>
      <c r="LLE359" s="488"/>
      <c r="LLF359" s="488"/>
      <c r="LLG359" s="488"/>
      <c r="LLH359" s="488"/>
      <c r="LLI359" s="699" t="s">
        <v>10061</v>
      </c>
      <c r="LLJ359" s="700"/>
      <c r="LLK359" s="488"/>
      <c r="LLL359" s="488"/>
      <c r="LLM359" s="488"/>
      <c r="LLN359" s="488"/>
      <c r="LLO359" s="488"/>
      <c r="LLP359" s="488"/>
      <c r="LLQ359" s="699" t="s">
        <v>10061</v>
      </c>
      <c r="LLR359" s="700"/>
      <c r="LLS359" s="488"/>
      <c r="LLT359" s="488"/>
      <c r="LLU359" s="488"/>
      <c r="LLV359" s="488"/>
      <c r="LLW359" s="488"/>
      <c r="LLX359" s="488"/>
      <c r="LLY359" s="699" t="s">
        <v>10061</v>
      </c>
      <c r="LLZ359" s="700"/>
      <c r="LMA359" s="488"/>
      <c r="LMB359" s="488"/>
      <c r="LMC359" s="488"/>
      <c r="LMD359" s="488"/>
      <c r="LME359" s="488"/>
      <c r="LMF359" s="488"/>
      <c r="LMG359" s="699" t="s">
        <v>10061</v>
      </c>
      <c r="LMH359" s="700"/>
      <c r="LMI359" s="488"/>
      <c r="LMJ359" s="488"/>
      <c r="LMK359" s="488"/>
      <c r="LML359" s="488"/>
      <c r="LMM359" s="488"/>
      <c r="LMN359" s="488"/>
      <c r="LMO359" s="699" t="s">
        <v>10061</v>
      </c>
      <c r="LMP359" s="700"/>
      <c r="LMQ359" s="488"/>
      <c r="LMR359" s="488"/>
      <c r="LMS359" s="488"/>
      <c r="LMT359" s="488"/>
      <c r="LMU359" s="488"/>
      <c r="LMV359" s="488"/>
      <c r="LMW359" s="699" t="s">
        <v>10061</v>
      </c>
      <c r="LMX359" s="700"/>
      <c r="LMY359" s="488"/>
      <c r="LMZ359" s="488"/>
      <c r="LNA359" s="488"/>
      <c r="LNB359" s="488"/>
      <c r="LNC359" s="488"/>
      <c r="LND359" s="488"/>
      <c r="LNE359" s="699" t="s">
        <v>10061</v>
      </c>
      <c r="LNF359" s="700"/>
      <c r="LNG359" s="488"/>
      <c r="LNH359" s="488"/>
      <c r="LNI359" s="488"/>
      <c r="LNJ359" s="488"/>
      <c r="LNK359" s="488"/>
      <c r="LNL359" s="488"/>
      <c r="LNM359" s="699" t="s">
        <v>10061</v>
      </c>
      <c r="LNN359" s="700"/>
      <c r="LNO359" s="488"/>
      <c r="LNP359" s="488"/>
      <c r="LNQ359" s="488"/>
      <c r="LNR359" s="488"/>
      <c r="LNS359" s="488"/>
      <c r="LNT359" s="488"/>
      <c r="LNU359" s="699" t="s">
        <v>10061</v>
      </c>
      <c r="LNV359" s="700"/>
      <c r="LNW359" s="488"/>
      <c r="LNX359" s="488"/>
      <c r="LNY359" s="488"/>
      <c r="LNZ359" s="488"/>
      <c r="LOA359" s="488"/>
      <c r="LOB359" s="488"/>
      <c r="LOC359" s="699" t="s">
        <v>10061</v>
      </c>
      <c r="LOD359" s="700"/>
      <c r="LOE359" s="488"/>
      <c r="LOF359" s="488"/>
      <c r="LOG359" s="488"/>
      <c r="LOH359" s="488"/>
      <c r="LOI359" s="488"/>
      <c r="LOJ359" s="488"/>
      <c r="LOK359" s="699" t="s">
        <v>10061</v>
      </c>
      <c r="LOL359" s="700"/>
      <c r="LOM359" s="488"/>
      <c r="LON359" s="488"/>
      <c r="LOO359" s="488"/>
      <c r="LOP359" s="488"/>
      <c r="LOQ359" s="488"/>
      <c r="LOR359" s="488"/>
      <c r="LOS359" s="699" t="s">
        <v>10061</v>
      </c>
      <c r="LOT359" s="700"/>
      <c r="LOU359" s="488"/>
      <c r="LOV359" s="488"/>
      <c r="LOW359" s="488"/>
      <c r="LOX359" s="488"/>
      <c r="LOY359" s="488"/>
      <c r="LOZ359" s="488"/>
      <c r="LPA359" s="699" t="s">
        <v>10061</v>
      </c>
      <c r="LPB359" s="700"/>
      <c r="LPC359" s="488"/>
      <c r="LPD359" s="488"/>
      <c r="LPE359" s="488"/>
      <c r="LPF359" s="488"/>
      <c r="LPG359" s="488"/>
      <c r="LPH359" s="488"/>
      <c r="LPI359" s="699" t="s">
        <v>10061</v>
      </c>
      <c r="LPJ359" s="700"/>
      <c r="LPK359" s="488"/>
      <c r="LPL359" s="488"/>
      <c r="LPM359" s="488"/>
      <c r="LPN359" s="488"/>
      <c r="LPO359" s="488"/>
      <c r="LPP359" s="488"/>
      <c r="LPQ359" s="699" t="s">
        <v>10061</v>
      </c>
      <c r="LPR359" s="700"/>
      <c r="LPS359" s="488"/>
      <c r="LPT359" s="488"/>
      <c r="LPU359" s="488"/>
      <c r="LPV359" s="488"/>
      <c r="LPW359" s="488"/>
      <c r="LPX359" s="488"/>
      <c r="LPY359" s="699" t="s">
        <v>10061</v>
      </c>
      <c r="LPZ359" s="700"/>
      <c r="LQA359" s="488"/>
      <c r="LQB359" s="488"/>
      <c r="LQC359" s="488"/>
      <c r="LQD359" s="488"/>
      <c r="LQE359" s="488"/>
      <c r="LQF359" s="488"/>
      <c r="LQG359" s="699" t="s">
        <v>10061</v>
      </c>
      <c r="LQH359" s="700"/>
      <c r="LQI359" s="488"/>
      <c r="LQJ359" s="488"/>
      <c r="LQK359" s="488"/>
      <c r="LQL359" s="488"/>
      <c r="LQM359" s="488"/>
      <c r="LQN359" s="488"/>
      <c r="LQO359" s="699" t="s">
        <v>10061</v>
      </c>
      <c r="LQP359" s="700"/>
      <c r="LQQ359" s="488"/>
      <c r="LQR359" s="488"/>
      <c r="LQS359" s="488"/>
      <c r="LQT359" s="488"/>
      <c r="LQU359" s="488"/>
      <c r="LQV359" s="488"/>
      <c r="LQW359" s="699" t="s">
        <v>10061</v>
      </c>
      <c r="LQX359" s="700"/>
      <c r="LQY359" s="488"/>
      <c r="LQZ359" s="488"/>
      <c r="LRA359" s="488"/>
      <c r="LRB359" s="488"/>
      <c r="LRC359" s="488"/>
      <c r="LRD359" s="488"/>
      <c r="LRE359" s="699" t="s">
        <v>10061</v>
      </c>
      <c r="LRF359" s="700"/>
      <c r="LRG359" s="488"/>
      <c r="LRH359" s="488"/>
      <c r="LRI359" s="488"/>
      <c r="LRJ359" s="488"/>
      <c r="LRK359" s="488"/>
      <c r="LRL359" s="488"/>
      <c r="LRM359" s="699" t="s">
        <v>10061</v>
      </c>
      <c r="LRN359" s="700"/>
      <c r="LRO359" s="488"/>
      <c r="LRP359" s="488"/>
      <c r="LRQ359" s="488"/>
      <c r="LRR359" s="488"/>
      <c r="LRS359" s="488"/>
      <c r="LRT359" s="488"/>
      <c r="LRU359" s="699" t="s">
        <v>10061</v>
      </c>
      <c r="LRV359" s="700"/>
      <c r="LRW359" s="488"/>
      <c r="LRX359" s="488"/>
      <c r="LRY359" s="488"/>
      <c r="LRZ359" s="488"/>
      <c r="LSA359" s="488"/>
      <c r="LSB359" s="488"/>
      <c r="LSC359" s="699" t="s">
        <v>10061</v>
      </c>
      <c r="LSD359" s="700"/>
      <c r="LSE359" s="488"/>
      <c r="LSF359" s="488"/>
      <c r="LSG359" s="488"/>
      <c r="LSH359" s="488"/>
      <c r="LSI359" s="488"/>
      <c r="LSJ359" s="488"/>
      <c r="LSK359" s="699" t="s">
        <v>10061</v>
      </c>
      <c r="LSL359" s="700"/>
      <c r="LSM359" s="488"/>
      <c r="LSN359" s="488"/>
      <c r="LSO359" s="488"/>
      <c r="LSP359" s="488"/>
      <c r="LSQ359" s="488"/>
      <c r="LSR359" s="488"/>
      <c r="LSS359" s="699" t="s">
        <v>10061</v>
      </c>
      <c r="LST359" s="700"/>
      <c r="LSU359" s="488"/>
      <c r="LSV359" s="488"/>
      <c r="LSW359" s="488"/>
      <c r="LSX359" s="488"/>
      <c r="LSY359" s="488"/>
      <c r="LSZ359" s="488"/>
      <c r="LTA359" s="699" t="s">
        <v>10061</v>
      </c>
      <c r="LTB359" s="700"/>
      <c r="LTC359" s="488"/>
      <c r="LTD359" s="488"/>
      <c r="LTE359" s="488"/>
      <c r="LTF359" s="488"/>
      <c r="LTG359" s="488"/>
      <c r="LTH359" s="488"/>
      <c r="LTI359" s="699" t="s">
        <v>10061</v>
      </c>
      <c r="LTJ359" s="700"/>
      <c r="LTK359" s="488"/>
      <c r="LTL359" s="488"/>
      <c r="LTM359" s="488"/>
      <c r="LTN359" s="488"/>
      <c r="LTO359" s="488"/>
      <c r="LTP359" s="488"/>
      <c r="LTQ359" s="699" t="s">
        <v>10061</v>
      </c>
      <c r="LTR359" s="700"/>
      <c r="LTS359" s="488"/>
      <c r="LTT359" s="488"/>
      <c r="LTU359" s="488"/>
      <c r="LTV359" s="488"/>
      <c r="LTW359" s="488"/>
      <c r="LTX359" s="488"/>
      <c r="LTY359" s="699" t="s">
        <v>10061</v>
      </c>
      <c r="LTZ359" s="700"/>
      <c r="LUA359" s="488"/>
      <c r="LUB359" s="488"/>
      <c r="LUC359" s="488"/>
      <c r="LUD359" s="488"/>
      <c r="LUE359" s="488"/>
      <c r="LUF359" s="488"/>
      <c r="LUG359" s="699" t="s">
        <v>10061</v>
      </c>
      <c r="LUH359" s="700"/>
      <c r="LUI359" s="488"/>
      <c r="LUJ359" s="488"/>
      <c r="LUK359" s="488"/>
      <c r="LUL359" s="488"/>
      <c r="LUM359" s="488"/>
      <c r="LUN359" s="488"/>
      <c r="LUO359" s="699" t="s">
        <v>10061</v>
      </c>
      <c r="LUP359" s="700"/>
      <c r="LUQ359" s="488"/>
      <c r="LUR359" s="488"/>
      <c r="LUS359" s="488"/>
      <c r="LUT359" s="488"/>
      <c r="LUU359" s="488"/>
      <c r="LUV359" s="488"/>
      <c r="LUW359" s="699" t="s">
        <v>10061</v>
      </c>
      <c r="LUX359" s="700"/>
      <c r="LUY359" s="488"/>
      <c r="LUZ359" s="488"/>
      <c r="LVA359" s="488"/>
      <c r="LVB359" s="488"/>
      <c r="LVC359" s="488"/>
      <c r="LVD359" s="488"/>
      <c r="LVE359" s="699" t="s">
        <v>10061</v>
      </c>
      <c r="LVF359" s="700"/>
      <c r="LVG359" s="488"/>
      <c r="LVH359" s="488"/>
      <c r="LVI359" s="488"/>
      <c r="LVJ359" s="488"/>
      <c r="LVK359" s="488"/>
      <c r="LVL359" s="488"/>
      <c r="LVM359" s="699" t="s">
        <v>10061</v>
      </c>
      <c r="LVN359" s="700"/>
      <c r="LVO359" s="488"/>
      <c r="LVP359" s="488"/>
      <c r="LVQ359" s="488"/>
      <c r="LVR359" s="488"/>
      <c r="LVS359" s="488"/>
      <c r="LVT359" s="488"/>
      <c r="LVU359" s="699" t="s">
        <v>10061</v>
      </c>
      <c r="LVV359" s="700"/>
      <c r="LVW359" s="488"/>
      <c r="LVX359" s="488"/>
      <c r="LVY359" s="488"/>
      <c r="LVZ359" s="488"/>
      <c r="LWA359" s="488"/>
      <c r="LWB359" s="488"/>
      <c r="LWC359" s="699" t="s">
        <v>10061</v>
      </c>
      <c r="LWD359" s="700"/>
      <c r="LWE359" s="488"/>
      <c r="LWF359" s="488"/>
      <c r="LWG359" s="488"/>
      <c r="LWH359" s="488"/>
      <c r="LWI359" s="488"/>
      <c r="LWJ359" s="488"/>
      <c r="LWK359" s="699" t="s">
        <v>10061</v>
      </c>
      <c r="LWL359" s="700"/>
      <c r="LWM359" s="488"/>
      <c r="LWN359" s="488"/>
      <c r="LWO359" s="488"/>
      <c r="LWP359" s="488"/>
      <c r="LWQ359" s="488"/>
      <c r="LWR359" s="488"/>
      <c r="LWS359" s="699" t="s">
        <v>10061</v>
      </c>
      <c r="LWT359" s="700"/>
      <c r="LWU359" s="488"/>
      <c r="LWV359" s="488"/>
      <c r="LWW359" s="488"/>
      <c r="LWX359" s="488"/>
      <c r="LWY359" s="488"/>
      <c r="LWZ359" s="488"/>
      <c r="LXA359" s="699" t="s">
        <v>10061</v>
      </c>
      <c r="LXB359" s="700"/>
      <c r="LXC359" s="488"/>
      <c r="LXD359" s="488"/>
      <c r="LXE359" s="488"/>
      <c r="LXF359" s="488"/>
      <c r="LXG359" s="488"/>
      <c r="LXH359" s="488"/>
      <c r="LXI359" s="699" t="s">
        <v>10061</v>
      </c>
      <c r="LXJ359" s="700"/>
      <c r="LXK359" s="488"/>
      <c r="LXL359" s="488"/>
      <c r="LXM359" s="488"/>
      <c r="LXN359" s="488"/>
      <c r="LXO359" s="488"/>
      <c r="LXP359" s="488"/>
      <c r="LXQ359" s="699" t="s">
        <v>10061</v>
      </c>
      <c r="LXR359" s="700"/>
      <c r="LXS359" s="488"/>
      <c r="LXT359" s="488"/>
      <c r="LXU359" s="488"/>
      <c r="LXV359" s="488"/>
      <c r="LXW359" s="488"/>
      <c r="LXX359" s="488"/>
      <c r="LXY359" s="699" t="s">
        <v>10061</v>
      </c>
      <c r="LXZ359" s="700"/>
      <c r="LYA359" s="488"/>
      <c r="LYB359" s="488"/>
      <c r="LYC359" s="488"/>
      <c r="LYD359" s="488"/>
      <c r="LYE359" s="488"/>
      <c r="LYF359" s="488"/>
      <c r="LYG359" s="699" t="s">
        <v>10061</v>
      </c>
      <c r="LYH359" s="700"/>
      <c r="LYI359" s="488"/>
      <c r="LYJ359" s="488"/>
      <c r="LYK359" s="488"/>
      <c r="LYL359" s="488"/>
      <c r="LYM359" s="488"/>
      <c r="LYN359" s="488"/>
      <c r="LYO359" s="699" t="s">
        <v>10061</v>
      </c>
      <c r="LYP359" s="700"/>
      <c r="LYQ359" s="488"/>
      <c r="LYR359" s="488"/>
      <c r="LYS359" s="488"/>
      <c r="LYT359" s="488"/>
      <c r="LYU359" s="488"/>
      <c r="LYV359" s="488"/>
      <c r="LYW359" s="699" t="s">
        <v>10061</v>
      </c>
      <c r="LYX359" s="700"/>
      <c r="LYY359" s="488"/>
      <c r="LYZ359" s="488"/>
      <c r="LZA359" s="488"/>
      <c r="LZB359" s="488"/>
      <c r="LZC359" s="488"/>
      <c r="LZD359" s="488"/>
      <c r="LZE359" s="699" t="s">
        <v>10061</v>
      </c>
      <c r="LZF359" s="700"/>
      <c r="LZG359" s="488"/>
      <c r="LZH359" s="488"/>
      <c r="LZI359" s="488"/>
      <c r="LZJ359" s="488"/>
      <c r="LZK359" s="488"/>
      <c r="LZL359" s="488"/>
      <c r="LZM359" s="699" t="s">
        <v>10061</v>
      </c>
      <c r="LZN359" s="700"/>
      <c r="LZO359" s="488"/>
      <c r="LZP359" s="488"/>
      <c r="LZQ359" s="488"/>
      <c r="LZR359" s="488"/>
      <c r="LZS359" s="488"/>
      <c r="LZT359" s="488"/>
      <c r="LZU359" s="699" t="s">
        <v>10061</v>
      </c>
      <c r="LZV359" s="700"/>
      <c r="LZW359" s="488"/>
      <c r="LZX359" s="488"/>
      <c r="LZY359" s="488"/>
      <c r="LZZ359" s="488"/>
      <c r="MAA359" s="488"/>
      <c r="MAB359" s="488"/>
      <c r="MAC359" s="699" t="s">
        <v>10061</v>
      </c>
      <c r="MAD359" s="700"/>
      <c r="MAE359" s="488"/>
      <c r="MAF359" s="488"/>
      <c r="MAG359" s="488"/>
      <c r="MAH359" s="488"/>
      <c r="MAI359" s="488"/>
      <c r="MAJ359" s="488"/>
      <c r="MAK359" s="699" t="s">
        <v>10061</v>
      </c>
      <c r="MAL359" s="700"/>
      <c r="MAM359" s="488"/>
      <c r="MAN359" s="488"/>
      <c r="MAO359" s="488"/>
      <c r="MAP359" s="488"/>
      <c r="MAQ359" s="488"/>
      <c r="MAR359" s="488"/>
      <c r="MAS359" s="699" t="s">
        <v>10061</v>
      </c>
      <c r="MAT359" s="700"/>
      <c r="MAU359" s="488"/>
      <c r="MAV359" s="488"/>
      <c r="MAW359" s="488"/>
      <c r="MAX359" s="488"/>
      <c r="MAY359" s="488"/>
      <c r="MAZ359" s="488"/>
      <c r="MBA359" s="699" t="s">
        <v>10061</v>
      </c>
      <c r="MBB359" s="700"/>
      <c r="MBC359" s="488"/>
      <c r="MBD359" s="488"/>
      <c r="MBE359" s="488"/>
      <c r="MBF359" s="488"/>
      <c r="MBG359" s="488"/>
      <c r="MBH359" s="488"/>
      <c r="MBI359" s="699" t="s">
        <v>10061</v>
      </c>
      <c r="MBJ359" s="700"/>
      <c r="MBK359" s="488"/>
      <c r="MBL359" s="488"/>
      <c r="MBM359" s="488"/>
      <c r="MBN359" s="488"/>
      <c r="MBO359" s="488"/>
      <c r="MBP359" s="488"/>
      <c r="MBQ359" s="699" t="s">
        <v>10061</v>
      </c>
      <c r="MBR359" s="700"/>
      <c r="MBS359" s="488"/>
      <c r="MBT359" s="488"/>
      <c r="MBU359" s="488"/>
      <c r="MBV359" s="488"/>
      <c r="MBW359" s="488"/>
      <c r="MBX359" s="488"/>
      <c r="MBY359" s="699" t="s">
        <v>10061</v>
      </c>
      <c r="MBZ359" s="700"/>
      <c r="MCA359" s="488"/>
      <c r="MCB359" s="488"/>
      <c r="MCC359" s="488"/>
      <c r="MCD359" s="488"/>
      <c r="MCE359" s="488"/>
      <c r="MCF359" s="488"/>
      <c r="MCG359" s="699" t="s">
        <v>10061</v>
      </c>
      <c r="MCH359" s="700"/>
      <c r="MCI359" s="488"/>
      <c r="MCJ359" s="488"/>
      <c r="MCK359" s="488"/>
      <c r="MCL359" s="488"/>
      <c r="MCM359" s="488"/>
      <c r="MCN359" s="488"/>
      <c r="MCO359" s="699" t="s">
        <v>10061</v>
      </c>
      <c r="MCP359" s="700"/>
      <c r="MCQ359" s="488"/>
      <c r="MCR359" s="488"/>
      <c r="MCS359" s="488"/>
      <c r="MCT359" s="488"/>
      <c r="MCU359" s="488"/>
      <c r="MCV359" s="488"/>
      <c r="MCW359" s="699" t="s">
        <v>10061</v>
      </c>
      <c r="MCX359" s="700"/>
      <c r="MCY359" s="488"/>
      <c r="MCZ359" s="488"/>
      <c r="MDA359" s="488"/>
      <c r="MDB359" s="488"/>
      <c r="MDC359" s="488"/>
      <c r="MDD359" s="488"/>
      <c r="MDE359" s="699" t="s">
        <v>10061</v>
      </c>
      <c r="MDF359" s="700"/>
      <c r="MDG359" s="488"/>
      <c r="MDH359" s="488"/>
      <c r="MDI359" s="488"/>
      <c r="MDJ359" s="488"/>
      <c r="MDK359" s="488"/>
      <c r="MDL359" s="488"/>
      <c r="MDM359" s="699" t="s">
        <v>10061</v>
      </c>
      <c r="MDN359" s="700"/>
      <c r="MDO359" s="488"/>
      <c r="MDP359" s="488"/>
      <c r="MDQ359" s="488"/>
      <c r="MDR359" s="488"/>
      <c r="MDS359" s="488"/>
      <c r="MDT359" s="488"/>
      <c r="MDU359" s="699" t="s">
        <v>10061</v>
      </c>
      <c r="MDV359" s="700"/>
      <c r="MDW359" s="488"/>
      <c r="MDX359" s="488"/>
      <c r="MDY359" s="488"/>
      <c r="MDZ359" s="488"/>
      <c r="MEA359" s="488"/>
      <c r="MEB359" s="488"/>
      <c r="MEC359" s="699" t="s">
        <v>10061</v>
      </c>
      <c r="MED359" s="700"/>
      <c r="MEE359" s="488"/>
      <c r="MEF359" s="488"/>
      <c r="MEG359" s="488"/>
      <c r="MEH359" s="488"/>
      <c r="MEI359" s="488"/>
      <c r="MEJ359" s="488"/>
      <c r="MEK359" s="699" t="s">
        <v>10061</v>
      </c>
      <c r="MEL359" s="700"/>
      <c r="MEM359" s="488"/>
      <c r="MEN359" s="488"/>
      <c r="MEO359" s="488"/>
      <c r="MEP359" s="488"/>
      <c r="MEQ359" s="488"/>
      <c r="MER359" s="488"/>
      <c r="MES359" s="699" t="s">
        <v>10061</v>
      </c>
      <c r="MET359" s="700"/>
      <c r="MEU359" s="488"/>
      <c r="MEV359" s="488"/>
      <c r="MEW359" s="488"/>
      <c r="MEX359" s="488"/>
      <c r="MEY359" s="488"/>
      <c r="MEZ359" s="488"/>
      <c r="MFA359" s="699" t="s">
        <v>10061</v>
      </c>
      <c r="MFB359" s="700"/>
      <c r="MFC359" s="488"/>
      <c r="MFD359" s="488"/>
      <c r="MFE359" s="488"/>
      <c r="MFF359" s="488"/>
      <c r="MFG359" s="488"/>
      <c r="MFH359" s="488"/>
      <c r="MFI359" s="699" t="s">
        <v>10061</v>
      </c>
      <c r="MFJ359" s="700"/>
      <c r="MFK359" s="488"/>
      <c r="MFL359" s="488"/>
      <c r="MFM359" s="488"/>
      <c r="MFN359" s="488"/>
      <c r="MFO359" s="488"/>
      <c r="MFP359" s="488"/>
      <c r="MFQ359" s="699" t="s">
        <v>10061</v>
      </c>
      <c r="MFR359" s="700"/>
      <c r="MFS359" s="488"/>
      <c r="MFT359" s="488"/>
      <c r="MFU359" s="488"/>
      <c r="MFV359" s="488"/>
      <c r="MFW359" s="488"/>
      <c r="MFX359" s="488"/>
      <c r="MFY359" s="699" t="s">
        <v>10061</v>
      </c>
      <c r="MFZ359" s="700"/>
      <c r="MGA359" s="488"/>
      <c r="MGB359" s="488"/>
      <c r="MGC359" s="488"/>
      <c r="MGD359" s="488"/>
      <c r="MGE359" s="488"/>
      <c r="MGF359" s="488"/>
      <c r="MGG359" s="699" t="s">
        <v>10061</v>
      </c>
      <c r="MGH359" s="700"/>
      <c r="MGI359" s="488"/>
      <c r="MGJ359" s="488"/>
      <c r="MGK359" s="488"/>
      <c r="MGL359" s="488"/>
      <c r="MGM359" s="488"/>
      <c r="MGN359" s="488"/>
      <c r="MGO359" s="699" t="s">
        <v>10061</v>
      </c>
      <c r="MGP359" s="700"/>
      <c r="MGQ359" s="488"/>
      <c r="MGR359" s="488"/>
      <c r="MGS359" s="488"/>
      <c r="MGT359" s="488"/>
      <c r="MGU359" s="488"/>
      <c r="MGV359" s="488"/>
      <c r="MGW359" s="699" t="s">
        <v>10061</v>
      </c>
      <c r="MGX359" s="700"/>
      <c r="MGY359" s="488"/>
      <c r="MGZ359" s="488"/>
      <c r="MHA359" s="488"/>
      <c r="MHB359" s="488"/>
      <c r="MHC359" s="488"/>
      <c r="MHD359" s="488"/>
      <c r="MHE359" s="699" t="s">
        <v>10061</v>
      </c>
      <c r="MHF359" s="700"/>
      <c r="MHG359" s="488"/>
      <c r="MHH359" s="488"/>
      <c r="MHI359" s="488"/>
      <c r="MHJ359" s="488"/>
      <c r="MHK359" s="488"/>
      <c r="MHL359" s="488"/>
      <c r="MHM359" s="699" t="s">
        <v>10061</v>
      </c>
      <c r="MHN359" s="700"/>
      <c r="MHO359" s="488"/>
      <c r="MHP359" s="488"/>
      <c r="MHQ359" s="488"/>
      <c r="MHR359" s="488"/>
      <c r="MHS359" s="488"/>
      <c r="MHT359" s="488"/>
      <c r="MHU359" s="699" t="s">
        <v>10061</v>
      </c>
      <c r="MHV359" s="700"/>
      <c r="MHW359" s="488"/>
      <c r="MHX359" s="488"/>
      <c r="MHY359" s="488"/>
      <c r="MHZ359" s="488"/>
      <c r="MIA359" s="488"/>
      <c r="MIB359" s="488"/>
      <c r="MIC359" s="699" t="s">
        <v>10061</v>
      </c>
      <c r="MID359" s="700"/>
      <c r="MIE359" s="488"/>
      <c r="MIF359" s="488"/>
      <c r="MIG359" s="488"/>
      <c r="MIH359" s="488"/>
      <c r="MII359" s="488"/>
      <c r="MIJ359" s="488"/>
      <c r="MIK359" s="699" t="s">
        <v>10061</v>
      </c>
      <c r="MIL359" s="700"/>
      <c r="MIM359" s="488"/>
      <c r="MIN359" s="488"/>
      <c r="MIO359" s="488"/>
      <c r="MIP359" s="488"/>
      <c r="MIQ359" s="488"/>
      <c r="MIR359" s="488"/>
      <c r="MIS359" s="699" t="s">
        <v>10061</v>
      </c>
      <c r="MIT359" s="700"/>
      <c r="MIU359" s="488"/>
      <c r="MIV359" s="488"/>
      <c r="MIW359" s="488"/>
      <c r="MIX359" s="488"/>
      <c r="MIY359" s="488"/>
      <c r="MIZ359" s="488"/>
      <c r="MJA359" s="699" t="s">
        <v>10061</v>
      </c>
      <c r="MJB359" s="700"/>
      <c r="MJC359" s="488"/>
      <c r="MJD359" s="488"/>
      <c r="MJE359" s="488"/>
      <c r="MJF359" s="488"/>
      <c r="MJG359" s="488"/>
      <c r="MJH359" s="488"/>
      <c r="MJI359" s="699" t="s">
        <v>10061</v>
      </c>
      <c r="MJJ359" s="700"/>
      <c r="MJK359" s="488"/>
      <c r="MJL359" s="488"/>
      <c r="MJM359" s="488"/>
      <c r="MJN359" s="488"/>
      <c r="MJO359" s="488"/>
      <c r="MJP359" s="488"/>
      <c r="MJQ359" s="699" t="s">
        <v>10061</v>
      </c>
      <c r="MJR359" s="700"/>
      <c r="MJS359" s="488"/>
      <c r="MJT359" s="488"/>
      <c r="MJU359" s="488"/>
      <c r="MJV359" s="488"/>
      <c r="MJW359" s="488"/>
      <c r="MJX359" s="488"/>
      <c r="MJY359" s="699" t="s">
        <v>10061</v>
      </c>
      <c r="MJZ359" s="700"/>
      <c r="MKA359" s="488"/>
      <c r="MKB359" s="488"/>
      <c r="MKC359" s="488"/>
      <c r="MKD359" s="488"/>
      <c r="MKE359" s="488"/>
      <c r="MKF359" s="488"/>
      <c r="MKG359" s="699" t="s">
        <v>10061</v>
      </c>
      <c r="MKH359" s="700"/>
      <c r="MKI359" s="488"/>
      <c r="MKJ359" s="488"/>
      <c r="MKK359" s="488"/>
      <c r="MKL359" s="488"/>
      <c r="MKM359" s="488"/>
      <c r="MKN359" s="488"/>
      <c r="MKO359" s="699" t="s">
        <v>10061</v>
      </c>
      <c r="MKP359" s="700"/>
      <c r="MKQ359" s="488"/>
      <c r="MKR359" s="488"/>
      <c r="MKS359" s="488"/>
      <c r="MKT359" s="488"/>
      <c r="MKU359" s="488"/>
      <c r="MKV359" s="488"/>
      <c r="MKW359" s="699" t="s">
        <v>10061</v>
      </c>
      <c r="MKX359" s="700"/>
      <c r="MKY359" s="488"/>
      <c r="MKZ359" s="488"/>
      <c r="MLA359" s="488"/>
      <c r="MLB359" s="488"/>
      <c r="MLC359" s="488"/>
      <c r="MLD359" s="488"/>
      <c r="MLE359" s="699" t="s">
        <v>10061</v>
      </c>
      <c r="MLF359" s="700"/>
      <c r="MLG359" s="488"/>
      <c r="MLH359" s="488"/>
      <c r="MLI359" s="488"/>
      <c r="MLJ359" s="488"/>
      <c r="MLK359" s="488"/>
      <c r="MLL359" s="488"/>
      <c r="MLM359" s="699" t="s">
        <v>10061</v>
      </c>
      <c r="MLN359" s="700"/>
      <c r="MLO359" s="488"/>
      <c r="MLP359" s="488"/>
      <c r="MLQ359" s="488"/>
      <c r="MLR359" s="488"/>
      <c r="MLS359" s="488"/>
      <c r="MLT359" s="488"/>
      <c r="MLU359" s="699" t="s">
        <v>10061</v>
      </c>
      <c r="MLV359" s="700"/>
      <c r="MLW359" s="488"/>
      <c r="MLX359" s="488"/>
      <c r="MLY359" s="488"/>
      <c r="MLZ359" s="488"/>
      <c r="MMA359" s="488"/>
      <c r="MMB359" s="488"/>
      <c r="MMC359" s="699" t="s">
        <v>10061</v>
      </c>
      <c r="MMD359" s="700"/>
      <c r="MME359" s="488"/>
      <c r="MMF359" s="488"/>
      <c r="MMG359" s="488"/>
      <c r="MMH359" s="488"/>
      <c r="MMI359" s="488"/>
      <c r="MMJ359" s="488"/>
      <c r="MMK359" s="699" t="s">
        <v>10061</v>
      </c>
      <c r="MML359" s="700"/>
      <c r="MMM359" s="488"/>
      <c r="MMN359" s="488"/>
      <c r="MMO359" s="488"/>
      <c r="MMP359" s="488"/>
      <c r="MMQ359" s="488"/>
      <c r="MMR359" s="488"/>
      <c r="MMS359" s="699" t="s">
        <v>10061</v>
      </c>
      <c r="MMT359" s="700"/>
      <c r="MMU359" s="488"/>
      <c r="MMV359" s="488"/>
      <c r="MMW359" s="488"/>
      <c r="MMX359" s="488"/>
      <c r="MMY359" s="488"/>
      <c r="MMZ359" s="488"/>
      <c r="MNA359" s="699" t="s">
        <v>10061</v>
      </c>
      <c r="MNB359" s="700"/>
      <c r="MNC359" s="488"/>
      <c r="MND359" s="488"/>
      <c r="MNE359" s="488"/>
      <c r="MNF359" s="488"/>
      <c r="MNG359" s="488"/>
      <c r="MNH359" s="488"/>
      <c r="MNI359" s="699" t="s">
        <v>10061</v>
      </c>
      <c r="MNJ359" s="700"/>
      <c r="MNK359" s="488"/>
      <c r="MNL359" s="488"/>
      <c r="MNM359" s="488"/>
      <c r="MNN359" s="488"/>
      <c r="MNO359" s="488"/>
      <c r="MNP359" s="488"/>
      <c r="MNQ359" s="699" t="s">
        <v>10061</v>
      </c>
      <c r="MNR359" s="700"/>
      <c r="MNS359" s="488"/>
      <c r="MNT359" s="488"/>
      <c r="MNU359" s="488"/>
      <c r="MNV359" s="488"/>
      <c r="MNW359" s="488"/>
      <c r="MNX359" s="488"/>
      <c r="MNY359" s="699" t="s">
        <v>10061</v>
      </c>
      <c r="MNZ359" s="700"/>
      <c r="MOA359" s="488"/>
      <c r="MOB359" s="488"/>
      <c r="MOC359" s="488"/>
      <c r="MOD359" s="488"/>
      <c r="MOE359" s="488"/>
      <c r="MOF359" s="488"/>
      <c r="MOG359" s="699" t="s">
        <v>10061</v>
      </c>
      <c r="MOH359" s="700"/>
      <c r="MOI359" s="488"/>
      <c r="MOJ359" s="488"/>
      <c r="MOK359" s="488"/>
      <c r="MOL359" s="488"/>
      <c r="MOM359" s="488"/>
      <c r="MON359" s="488"/>
      <c r="MOO359" s="699" t="s">
        <v>10061</v>
      </c>
      <c r="MOP359" s="700"/>
      <c r="MOQ359" s="488"/>
      <c r="MOR359" s="488"/>
      <c r="MOS359" s="488"/>
      <c r="MOT359" s="488"/>
      <c r="MOU359" s="488"/>
      <c r="MOV359" s="488"/>
      <c r="MOW359" s="699" t="s">
        <v>10061</v>
      </c>
      <c r="MOX359" s="700"/>
      <c r="MOY359" s="488"/>
      <c r="MOZ359" s="488"/>
      <c r="MPA359" s="488"/>
      <c r="MPB359" s="488"/>
      <c r="MPC359" s="488"/>
      <c r="MPD359" s="488"/>
      <c r="MPE359" s="699" t="s">
        <v>10061</v>
      </c>
      <c r="MPF359" s="700"/>
      <c r="MPG359" s="488"/>
      <c r="MPH359" s="488"/>
      <c r="MPI359" s="488"/>
      <c r="MPJ359" s="488"/>
      <c r="MPK359" s="488"/>
      <c r="MPL359" s="488"/>
      <c r="MPM359" s="699" t="s">
        <v>10061</v>
      </c>
      <c r="MPN359" s="700"/>
      <c r="MPO359" s="488"/>
      <c r="MPP359" s="488"/>
      <c r="MPQ359" s="488"/>
      <c r="MPR359" s="488"/>
      <c r="MPS359" s="488"/>
      <c r="MPT359" s="488"/>
      <c r="MPU359" s="699" t="s">
        <v>10061</v>
      </c>
      <c r="MPV359" s="700"/>
      <c r="MPW359" s="488"/>
      <c r="MPX359" s="488"/>
      <c r="MPY359" s="488"/>
      <c r="MPZ359" s="488"/>
      <c r="MQA359" s="488"/>
      <c r="MQB359" s="488"/>
      <c r="MQC359" s="699" t="s">
        <v>10061</v>
      </c>
      <c r="MQD359" s="700"/>
      <c r="MQE359" s="488"/>
      <c r="MQF359" s="488"/>
      <c r="MQG359" s="488"/>
      <c r="MQH359" s="488"/>
      <c r="MQI359" s="488"/>
      <c r="MQJ359" s="488"/>
      <c r="MQK359" s="699" t="s">
        <v>10061</v>
      </c>
      <c r="MQL359" s="700"/>
      <c r="MQM359" s="488"/>
      <c r="MQN359" s="488"/>
      <c r="MQO359" s="488"/>
      <c r="MQP359" s="488"/>
      <c r="MQQ359" s="488"/>
      <c r="MQR359" s="488"/>
      <c r="MQS359" s="699" t="s">
        <v>10061</v>
      </c>
      <c r="MQT359" s="700"/>
      <c r="MQU359" s="488"/>
      <c r="MQV359" s="488"/>
      <c r="MQW359" s="488"/>
      <c r="MQX359" s="488"/>
      <c r="MQY359" s="488"/>
      <c r="MQZ359" s="488"/>
      <c r="MRA359" s="699" t="s">
        <v>10061</v>
      </c>
      <c r="MRB359" s="700"/>
      <c r="MRC359" s="488"/>
      <c r="MRD359" s="488"/>
      <c r="MRE359" s="488"/>
      <c r="MRF359" s="488"/>
      <c r="MRG359" s="488"/>
      <c r="MRH359" s="488"/>
      <c r="MRI359" s="699" t="s">
        <v>10061</v>
      </c>
      <c r="MRJ359" s="700"/>
      <c r="MRK359" s="488"/>
      <c r="MRL359" s="488"/>
      <c r="MRM359" s="488"/>
      <c r="MRN359" s="488"/>
      <c r="MRO359" s="488"/>
      <c r="MRP359" s="488"/>
      <c r="MRQ359" s="699" t="s">
        <v>10061</v>
      </c>
      <c r="MRR359" s="700"/>
      <c r="MRS359" s="488"/>
      <c r="MRT359" s="488"/>
      <c r="MRU359" s="488"/>
      <c r="MRV359" s="488"/>
      <c r="MRW359" s="488"/>
      <c r="MRX359" s="488"/>
      <c r="MRY359" s="699" t="s">
        <v>10061</v>
      </c>
      <c r="MRZ359" s="700"/>
      <c r="MSA359" s="488"/>
      <c r="MSB359" s="488"/>
      <c r="MSC359" s="488"/>
      <c r="MSD359" s="488"/>
      <c r="MSE359" s="488"/>
      <c r="MSF359" s="488"/>
      <c r="MSG359" s="699" t="s">
        <v>10061</v>
      </c>
      <c r="MSH359" s="700"/>
      <c r="MSI359" s="488"/>
      <c r="MSJ359" s="488"/>
      <c r="MSK359" s="488"/>
      <c r="MSL359" s="488"/>
      <c r="MSM359" s="488"/>
      <c r="MSN359" s="488"/>
      <c r="MSO359" s="699" t="s">
        <v>10061</v>
      </c>
      <c r="MSP359" s="700"/>
      <c r="MSQ359" s="488"/>
      <c r="MSR359" s="488"/>
      <c r="MSS359" s="488"/>
      <c r="MST359" s="488"/>
      <c r="MSU359" s="488"/>
      <c r="MSV359" s="488"/>
      <c r="MSW359" s="699" t="s">
        <v>10061</v>
      </c>
      <c r="MSX359" s="700"/>
      <c r="MSY359" s="488"/>
      <c r="MSZ359" s="488"/>
      <c r="MTA359" s="488"/>
      <c r="MTB359" s="488"/>
      <c r="MTC359" s="488"/>
      <c r="MTD359" s="488"/>
      <c r="MTE359" s="699" t="s">
        <v>10061</v>
      </c>
      <c r="MTF359" s="700"/>
      <c r="MTG359" s="488"/>
      <c r="MTH359" s="488"/>
      <c r="MTI359" s="488"/>
      <c r="MTJ359" s="488"/>
      <c r="MTK359" s="488"/>
      <c r="MTL359" s="488"/>
      <c r="MTM359" s="699" t="s">
        <v>10061</v>
      </c>
      <c r="MTN359" s="700"/>
      <c r="MTO359" s="488"/>
      <c r="MTP359" s="488"/>
      <c r="MTQ359" s="488"/>
      <c r="MTR359" s="488"/>
      <c r="MTS359" s="488"/>
      <c r="MTT359" s="488"/>
      <c r="MTU359" s="699" t="s">
        <v>10061</v>
      </c>
      <c r="MTV359" s="700"/>
      <c r="MTW359" s="488"/>
      <c r="MTX359" s="488"/>
      <c r="MTY359" s="488"/>
      <c r="MTZ359" s="488"/>
      <c r="MUA359" s="488"/>
      <c r="MUB359" s="488"/>
      <c r="MUC359" s="699" t="s">
        <v>10061</v>
      </c>
      <c r="MUD359" s="700"/>
      <c r="MUE359" s="488"/>
      <c r="MUF359" s="488"/>
      <c r="MUG359" s="488"/>
      <c r="MUH359" s="488"/>
      <c r="MUI359" s="488"/>
      <c r="MUJ359" s="488"/>
      <c r="MUK359" s="699" t="s">
        <v>10061</v>
      </c>
      <c r="MUL359" s="700"/>
      <c r="MUM359" s="488"/>
      <c r="MUN359" s="488"/>
      <c r="MUO359" s="488"/>
      <c r="MUP359" s="488"/>
      <c r="MUQ359" s="488"/>
      <c r="MUR359" s="488"/>
      <c r="MUS359" s="699" t="s">
        <v>10061</v>
      </c>
      <c r="MUT359" s="700"/>
      <c r="MUU359" s="488"/>
      <c r="MUV359" s="488"/>
      <c r="MUW359" s="488"/>
      <c r="MUX359" s="488"/>
      <c r="MUY359" s="488"/>
      <c r="MUZ359" s="488"/>
      <c r="MVA359" s="699" t="s">
        <v>10061</v>
      </c>
      <c r="MVB359" s="700"/>
      <c r="MVC359" s="488"/>
      <c r="MVD359" s="488"/>
      <c r="MVE359" s="488"/>
      <c r="MVF359" s="488"/>
      <c r="MVG359" s="488"/>
      <c r="MVH359" s="488"/>
      <c r="MVI359" s="699" t="s">
        <v>10061</v>
      </c>
      <c r="MVJ359" s="700"/>
      <c r="MVK359" s="488"/>
      <c r="MVL359" s="488"/>
      <c r="MVM359" s="488"/>
      <c r="MVN359" s="488"/>
      <c r="MVO359" s="488"/>
      <c r="MVP359" s="488"/>
      <c r="MVQ359" s="699" t="s">
        <v>10061</v>
      </c>
      <c r="MVR359" s="700"/>
      <c r="MVS359" s="488"/>
      <c r="MVT359" s="488"/>
      <c r="MVU359" s="488"/>
      <c r="MVV359" s="488"/>
      <c r="MVW359" s="488"/>
      <c r="MVX359" s="488"/>
      <c r="MVY359" s="699" t="s">
        <v>10061</v>
      </c>
      <c r="MVZ359" s="700"/>
      <c r="MWA359" s="488"/>
      <c r="MWB359" s="488"/>
      <c r="MWC359" s="488"/>
      <c r="MWD359" s="488"/>
      <c r="MWE359" s="488"/>
      <c r="MWF359" s="488"/>
      <c r="MWG359" s="699" t="s">
        <v>10061</v>
      </c>
      <c r="MWH359" s="700"/>
      <c r="MWI359" s="488"/>
      <c r="MWJ359" s="488"/>
      <c r="MWK359" s="488"/>
      <c r="MWL359" s="488"/>
      <c r="MWM359" s="488"/>
      <c r="MWN359" s="488"/>
      <c r="MWO359" s="699" t="s">
        <v>10061</v>
      </c>
      <c r="MWP359" s="700"/>
      <c r="MWQ359" s="488"/>
      <c r="MWR359" s="488"/>
      <c r="MWS359" s="488"/>
      <c r="MWT359" s="488"/>
      <c r="MWU359" s="488"/>
      <c r="MWV359" s="488"/>
      <c r="MWW359" s="699" t="s">
        <v>10061</v>
      </c>
      <c r="MWX359" s="700"/>
      <c r="MWY359" s="488"/>
      <c r="MWZ359" s="488"/>
      <c r="MXA359" s="488"/>
      <c r="MXB359" s="488"/>
      <c r="MXC359" s="488"/>
      <c r="MXD359" s="488"/>
      <c r="MXE359" s="699" t="s">
        <v>10061</v>
      </c>
      <c r="MXF359" s="700"/>
      <c r="MXG359" s="488"/>
      <c r="MXH359" s="488"/>
      <c r="MXI359" s="488"/>
      <c r="MXJ359" s="488"/>
      <c r="MXK359" s="488"/>
      <c r="MXL359" s="488"/>
      <c r="MXM359" s="699" t="s">
        <v>10061</v>
      </c>
      <c r="MXN359" s="700"/>
      <c r="MXO359" s="488"/>
      <c r="MXP359" s="488"/>
      <c r="MXQ359" s="488"/>
      <c r="MXR359" s="488"/>
      <c r="MXS359" s="488"/>
      <c r="MXT359" s="488"/>
      <c r="MXU359" s="699" t="s">
        <v>10061</v>
      </c>
      <c r="MXV359" s="700"/>
      <c r="MXW359" s="488"/>
      <c r="MXX359" s="488"/>
      <c r="MXY359" s="488"/>
      <c r="MXZ359" s="488"/>
      <c r="MYA359" s="488"/>
      <c r="MYB359" s="488"/>
      <c r="MYC359" s="699" t="s">
        <v>10061</v>
      </c>
      <c r="MYD359" s="700"/>
      <c r="MYE359" s="488"/>
      <c r="MYF359" s="488"/>
      <c r="MYG359" s="488"/>
      <c r="MYH359" s="488"/>
      <c r="MYI359" s="488"/>
      <c r="MYJ359" s="488"/>
      <c r="MYK359" s="699" t="s">
        <v>10061</v>
      </c>
      <c r="MYL359" s="700"/>
      <c r="MYM359" s="488"/>
      <c r="MYN359" s="488"/>
      <c r="MYO359" s="488"/>
      <c r="MYP359" s="488"/>
      <c r="MYQ359" s="488"/>
      <c r="MYR359" s="488"/>
      <c r="MYS359" s="699" t="s">
        <v>10061</v>
      </c>
      <c r="MYT359" s="700"/>
      <c r="MYU359" s="488"/>
      <c r="MYV359" s="488"/>
      <c r="MYW359" s="488"/>
      <c r="MYX359" s="488"/>
      <c r="MYY359" s="488"/>
      <c r="MYZ359" s="488"/>
      <c r="MZA359" s="699" t="s">
        <v>10061</v>
      </c>
      <c r="MZB359" s="700"/>
      <c r="MZC359" s="488"/>
      <c r="MZD359" s="488"/>
      <c r="MZE359" s="488"/>
      <c r="MZF359" s="488"/>
      <c r="MZG359" s="488"/>
      <c r="MZH359" s="488"/>
      <c r="MZI359" s="699" t="s">
        <v>10061</v>
      </c>
      <c r="MZJ359" s="700"/>
      <c r="MZK359" s="488"/>
      <c r="MZL359" s="488"/>
      <c r="MZM359" s="488"/>
      <c r="MZN359" s="488"/>
      <c r="MZO359" s="488"/>
      <c r="MZP359" s="488"/>
      <c r="MZQ359" s="699" t="s">
        <v>10061</v>
      </c>
      <c r="MZR359" s="700"/>
      <c r="MZS359" s="488"/>
      <c r="MZT359" s="488"/>
      <c r="MZU359" s="488"/>
      <c r="MZV359" s="488"/>
      <c r="MZW359" s="488"/>
      <c r="MZX359" s="488"/>
      <c r="MZY359" s="699" t="s">
        <v>10061</v>
      </c>
      <c r="MZZ359" s="700"/>
      <c r="NAA359" s="488"/>
      <c r="NAB359" s="488"/>
      <c r="NAC359" s="488"/>
      <c r="NAD359" s="488"/>
      <c r="NAE359" s="488"/>
      <c r="NAF359" s="488"/>
      <c r="NAG359" s="699" t="s">
        <v>10061</v>
      </c>
      <c r="NAH359" s="700"/>
      <c r="NAI359" s="488"/>
      <c r="NAJ359" s="488"/>
      <c r="NAK359" s="488"/>
      <c r="NAL359" s="488"/>
      <c r="NAM359" s="488"/>
      <c r="NAN359" s="488"/>
      <c r="NAO359" s="699" t="s">
        <v>10061</v>
      </c>
      <c r="NAP359" s="700"/>
      <c r="NAQ359" s="488"/>
      <c r="NAR359" s="488"/>
      <c r="NAS359" s="488"/>
      <c r="NAT359" s="488"/>
      <c r="NAU359" s="488"/>
      <c r="NAV359" s="488"/>
      <c r="NAW359" s="699" t="s">
        <v>10061</v>
      </c>
      <c r="NAX359" s="700"/>
      <c r="NAY359" s="488"/>
      <c r="NAZ359" s="488"/>
      <c r="NBA359" s="488"/>
      <c r="NBB359" s="488"/>
      <c r="NBC359" s="488"/>
      <c r="NBD359" s="488"/>
      <c r="NBE359" s="699" t="s">
        <v>10061</v>
      </c>
      <c r="NBF359" s="700"/>
      <c r="NBG359" s="488"/>
      <c r="NBH359" s="488"/>
      <c r="NBI359" s="488"/>
      <c r="NBJ359" s="488"/>
      <c r="NBK359" s="488"/>
      <c r="NBL359" s="488"/>
      <c r="NBM359" s="699" t="s">
        <v>10061</v>
      </c>
      <c r="NBN359" s="700"/>
      <c r="NBO359" s="488"/>
      <c r="NBP359" s="488"/>
      <c r="NBQ359" s="488"/>
      <c r="NBR359" s="488"/>
      <c r="NBS359" s="488"/>
      <c r="NBT359" s="488"/>
      <c r="NBU359" s="699" t="s">
        <v>10061</v>
      </c>
      <c r="NBV359" s="700"/>
      <c r="NBW359" s="488"/>
      <c r="NBX359" s="488"/>
      <c r="NBY359" s="488"/>
      <c r="NBZ359" s="488"/>
      <c r="NCA359" s="488"/>
      <c r="NCB359" s="488"/>
      <c r="NCC359" s="699" t="s">
        <v>10061</v>
      </c>
      <c r="NCD359" s="700"/>
      <c r="NCE359" s="488"/>
      <c r="NCF359" s="488"/>
      <c r="NCG359" s="488"/>
      <c r="NCH359" s="488"/>
      <c r="NCI359" s="488"/>
      <c r="NCJ359" s="488"/>
      <c r="NCK359" s="699" t="s">
        <v>10061</v>
      </c>
      <c r="NCL359" s="700"/>
      <c r="NCM359" s="488"/>
      <c r="NCN359" s="488"/>
      <c r="NCO359" s="488"/>
      <c r="NCP359" s="488"/>
      <c r="NCQ359" s="488"/>
      <c r="NCR359" s="488"/>
      <c r="NCS359" s="699" t="s">
        <v>10061</v>
      </c>
      <c r="NCT359" s="700"/>
      <c r="NCU359" s="488"/>
      <c r="NCV359" s="488"/>
      <c r="NCW359" s="488"/>
      <c r="NCX359" s="488"/>
      <c r="NCY359" s="488"/>
      <c r="NCZ359" s="488"/>
      <c r="NDA359" s="699" t="s">
        <v>10061</v>
      </c>
      <c r="NDB359" s="700"/>
      <c r="NDC359" s="488"/>
      <c r="NDD359" s="488"/>
      <c r="NDE359" s="488"/>
      <c r="NDF359" s="488"/>
      <c r="NDG359" s="488"/>
      <c r="NDH359" s="488"/>
      <c r="NDI359" s="699" t="s">
        <v>10061</v>
      </c>
      <c r="NDJ359" s="700"/>
      <c r="NDK359" s="488"/>
      <c r="NDL359" s="488"/>
      <c r="NDM359" s="488"/>
      <c r="NDN359" s="488"/>
      <c r="NDO359" s="488"/>
      <c r="NDP359" s="488"/>
      <c r="NDQ359" s="699" t="s">
        <v>10061</v>
      </c>
      <c r="NDR359" s="700"/>
      <c r="NDS359" s="488"/>
      <c r="NDT359" s="488"/>
      <c r="NDU359" s="488"/>
      <c r="NDV359" s="488"/>
      <c r="NDW359" s="488"/>
      <c r="NDX359" s="488"/>
      <c r="NDY359" s="699" t="s">
        <v>10061</v>
      </c>
      <c r="NDZ359" s="700"/>
      <c r="NEA359" s="488"/>
      <c r="NEB359" s="488"/>
      <c r="NEC359" s="488"/>
      <c r="NED359" s="488"/>
      <c r="NEE359" s="488"/>
      <c r="NEF359" s="488"/>
      <c r="NEG359" s="699" t="s">
        <v>10061</v>
      </c>
      <c r="NEH359" s="700"/>
      <c r="NEI359" s="488"/>
      <c r="NEJ359" s="488"/>
      <c r="NEK359" s="488"/>
      <c r="NEL359" s="488"/>
      <c r="NEM359" s="488"/>
      <c r="NEN359" s="488"/>
      <c r="NEO359" s="699" t="s">
        <v>10061</v>
      </c>
      <c r="NEP359" s="700"/>
      <c r="NEQ359" s="488"/>
      <c r="NER359" s="488"/>
      <c r="NES359" s="488"/>
      <c r="NET359" s="488"/>
      <c r="NEU359" s="488"/>
      <c r="NEV359" s="488"/>
      <c r="NEW359" s="699" t="s">
        <v>10061</v>
      </c>
      <c r="NEX359" s="700"/>
      <c r="NEY359" s="488"/>
      <c r="NEZ359" s="488"/>
      <c r="NFA359" s="488"/>
      <c r="NFB359" s="488"/>
      <c r="NFC359" s="488"/>
      <c r="NFD359" s="488"/>
      <c r="NFE359" s="699" t="s">
        <v>10061</v>
      </c>
      <c r="NFF359" s="700"/>
      <c r="NFG359" s="488"/>
      <c r="NFH359" s="488"/>
      <c r="NFI359" s="488"/>
      <c r="NFJ359" s="488"/>
      <c r="NFK359" s="488"/>
      <c r="NFL359" s="488"/>
      <c r="NFM359" s="699" t="s">
        <v>10061</v>
      </c>
      <c r="NFN359" s="700"/>
      <c r="NFO359" s="488"/>
      <c r="NFP359" s="488"/>
      <c r="NFQ359" s="488"/>
      <c r="NFR359" s="488"/>
      <c r="NFS359" s="488"/>
      <c r="NFT359" s="488"/>
      <c r="NFU359" s="699" t="s">
        <v>10061</v>
      </c>
      <c r="NFV359" s="700"/>
      <c r="NFW359" s="488"/>
      <c r="NFX359" s="488"/>
      <c r="NFY359" s="488"/>
      <c r="NFZ359" s="488"/>
      <c r="NGA359" s="488"/>
      <c r="NGB359" s="488"/>
      <c r="NGC359" s="699" t="s">
        <v>10061</v>
      </c>
      <c r="NGD359" s="700"/>
      <c r="NGE359" s="488"/>
      <c r="NGF359" s="488"/>
      <c r="NGG359" s="488"/>
      <c r="NGH359" s="488"/>
      <c r="NGI359" s="488"/>
      <c r="NGJ359" s="488"/>
      <c r="NGK359" s="699" t="s">
        <v>10061</v>
      </c>
      <c r="NGL359" s="700"/>
      <c r="NGM359" s="488"/>
      <c r="NGN359" s="488"/>
      <c r="NGO359" s="488"/>
      <c r="NGP359" s="488"/>
      <c r="NGQ359" s="488"/>
      <c r="NGR359" s="488"/>
      <c r="NGS359" s="699" t="s">
        <v>10061</v>
      </c>
      <c r="NGT359" s="700"/>
      <c r="NGU359" s="488"/>
      <c r="NGV359" s="488"/>
      <c r="NGW359" s="488"/>
      <c r="NGX359" s="488"/>
      <c r="NGY359" s="488"/>
      <c r="NGZ359" s="488"/>
      <c r="NHA359" s="699" t="s">
        <v>10061</v>
      </c>
      <c r="NHB359" s="700"/>
      <c r="NHC359" s="488"/>
      <c r="NHD359" s="488"/>
      <c r="NHE359" s="488"/>
      <c r="NHF359" s="488"/>
      <c r="NHG359" s="488"/>
      <c r="NHH359" s="488"/>
      <c r="NHI359" s="699" t="s">
        <v>10061</v>
      </c>
      <c r="NHJ359" s="700"/>
      <c r="NHK359" s="488"/>
      <c r="NHL359" s="488"/>
      <c r="NHM359" s="488"/>
      <c r="NHN359" s="488"/>
      <c r="NHO359" s="488"/>
      <c r="NHP359" s="488"/>
      <c r="NHQ359" s="699" t="s">
        <v>10061</v>
      </c>
      <c r="NHR359" s="700"/>
      <c r="NHS359" s="488"/>
      <c r="NHT359" s="488"/>
      <c r="NHU359" s="488"/>
      <c r="NHV359" s="488"/>
      <c r="NHW359" s="488"/>
      <c r="NHX359" s="488"/>
      <c r="NHY359" s="699" t="s">
        <v>10061</v>
      </c>
      <c r="NHZ359" s="700"/>
      <c r="NIA359" s="488"/>
      <c r="NIB359" s="488"/>
      <c r="NIC359" s="488"/>
      <c r="NID359" s="488"/>
      <c r="NIE359" s="488"/>
      <c r="NIF359" s="488"/>
      <c r="NIG359" s="699" t="s">
        <v>10061</v>
      </c>
      <c r="NIH359" s="700"/>
      <c r="NII359" s="488"/>
      <c r="NIJ359" s="488"/>
      <c r="NIK359" s="488"/>
      <c r="NIL359" s="488"/>
      <c r="NIM359" s="488"/>
      <c r="NIN359" s="488"/>
      <c r="NIO359" s="699" t="s">
        <v>10061</v>
      </c>
      <c r="NIP359" s="700"/>
      <c r="NIQ359" s="488"/>
      <c r="NIR359" s="488"/>
      <c r="NIS359" s="488"/>
      <c r="NIT359" s="488"/>
      <c r="NIU359" s="488"/>
      <c r="NIV359" s="488"/>
      <c r="NIW359" s="699" t="s">
        <v>10061</v>
      </c>
      <c r="NIX359" s="700"/>
      <c r="NIY359" s="488"/>
      <c r="NIZ359" s="488"/>
      <c r="NJA359" s="488"/>
      <c r="NJB359" s="488"/>
      <c r="NJC359" s="488"/>
      <c r="NJD359" s="488"/>
      <c r="NJE359" s="699" t="s">
        <v>10061</v>
      </c>
      <c r="NJF359" s="700"/>
      <c r="NJG359" s="488"/>
      <c r="NJH359" s="488"/>
      <c r="NJI359" s="488"/>
      <c r="NJJ359" s="488"/>
      <c r="NJK359" s="488"/>
      <c r="NJL359" s="488"/>
      <c r="NJM359" s="699" t="s">
        <v>10061</v>
      </c>
      <c r="NJN359" s="700"/>
      <c r="NJO359" s="488"/>
      <c r="NJP359" s="488"/>
      <c r="NJQ359" s="488"/>
      <c r="NJR359" s="488"/>
      <c r="NJS359" s="488"/>
      <c r="NJT359" s="488"/>
      <c r="NJU359" s="699" t="s">
        <v>10061</v>
      </c>
      <c r="NJV359" s="700"/>
      <c r="NJW359" s="488"/>
      <c r="NJX359" s="488"/>
      <c r="NJY359" s="488"/>
      <c r="NJZ359" s="488"/>
      <c r="NKA359" s="488"/>
      <c r="NKB359" s="488"/>
      <c r="NKC359" s="699" t="s">
        <v>10061</v>
      </c>
      <c r="NKD359" s="700"/>
      <c r="NKE359" s="488"/>
      <c r="NKF359" s="488"/>
      <c r="NKG359" s="488"/>
      <c r="NKH359" s="488"/>
      <c r="NKI359" s="488"/>
      <c r="NKJ359" s="488"/>
      <c r="NKK359" s="699" t="s">
        <v>10061</v>
      </c>
      <c r="NKL359" s="700"/>
      <c r="NKM359" s="488"/>
      <c r="NKN359" s="488"/>
      <c r="NKO359" s="488"/>
      <c r="NKP359" s="488"/>
      <c r="NKQ359" s="488"/>
      <c r="NKR359" s="488"/>
      <c r="NKS359" s="699" t="s">
        <v>10061</v>
      </c>
      <c r="NKT359" s="700"/>
      <c r="NKU359" s="488"/>
      <c r="NKV359" s="488"/>
      <c r="NKW359" s="488"/>
      <c r="NKX359" s="488"/>
      <c r="NKY359" s="488"/>
      <c r="NKZ359" s="488"/>
      <c r="NLA359" s="699" t="s">
        <v>10061</v>
      </c>
      <c r="NLB359" s="700"/>
      <c r="NLC359" s="488"/>
      <c r="NLD359" s="488"/>
      <c r="NLE359" s="488"/>
      <c r="NLF359" s="488"/>
      <c r="NLG359" s="488"/>
      <c r="NLH359" s="488"/>
      <c r="NLI359" s="699" t="s">
        <v>10061</v>
      </c>
      <c r="NLJ359" s="700"/>
      <c r="NLK359" s="488"/>
      <c r="NLL359" s="488"/>
      <c r="NLM359" s="488"/>
      <c r="NLN359" s="488"/>
      <c r="NLO359" s="488"/>
      <c r="NLP359" s="488"/>
      <c r="NLQ359" s="699" t="s">
        <v>10061</v>
      </c>
      <c r="NLR359" s="700"/>
      <c r="NLS359" s="488"/>
      <c r="NLT359" s="488"/>
      <c r="NLU359" s="488"/>
      <c r="NLV359" s="488"/>
      <c r="NLW359" s="488"/>
      <c r="NLX359" s="488"/>
      <c r="NLY359" s="699" t="s">
        <v>10061</v>
      </c>
      <c r="NLZ359" s="700"/>
      <c r="NMA359" s="488"/>
      <c r="NMB359" s="488"/>
      <c r="NMC359" s="488"/>
      <c r="NMD359" s="488"/>
      <c r="NME359" s="488"/>
      <c r="NMF359" s="488"/>
      <c r="NMG359" s="699" t="s">
        <v>10061</v>
      </c>
      <c r="NMH359" s="700"/>
      <c r="NMI359" s="488"/>
      <c r="NMJ359" s="488"/>
      <c r="NMK359" s="488"/>
      <c r="NML359" s="488"/>
      <c r="NMM359" s="488"/>
      <c r="NMN359" s="488"/>
      <c r="NMO359" s="699" t="s">
        <v>10061</v>
      </c>
      <c r="NMP359" s="700"/>
      <c r="NMQ359" s="488"/>
      <c r="NMR359" s="488"/>
      <c r="NMS359" s="488"/>
      <c r="NMT359" s="488"/>
      <c r="NMU359" s="488"/>
      <c r="NMV359" s="488"/>
      <c r="NMW359" s="699" t="s">
        <v>10061</v>
      </c>
      <c r="NMX359" s="700"/>
      <c r="NMY359" s="488"/>
      <c r="NMZ359" s="488"/>
      <c r="NNA359" s="488"/>
      <c r="NNB359" s="488"/>
      <c r="NNC359" s="488"/>
      <c r="NND359" s="488"/>
      <c r="NNE359" s="699" t="s">
        <v>10061</v>
      </c>
      <c r="NNF359" s="700"/>
      <c r="NNG359" s="488"/>
      <c r="NNH359" s="488"/>
      <c r="NNI359" s="488"/>
      <c r="NNJ359" s="488"/>
      <c r="NNK359" s="488"/>
      <c r="NNL359" s="488"/>
      <c r="NNM359" s="699" t="s">
        <v>10061</v>
      </c>
      <c r="NNN359" s="700"/>
      <c r="NNO359" s="488"/>
      <c r="NNP359" s="488"/>
      <c r="NNQ359" s="488"/>
      <c r="NNR359" s="488"/>
      <c r="NNS359" s="488"/>
      <c r="NNT359" s="488"/>
      <c r="NNU359" s="699" t="s">
        <v>10061</v>
      </c>
      <c r="NNV359" s="700"/>
      <c r="NNW359" s="488"/>
      <c r="NNX359" s="488"/>
      <c r="NNY359" s="488"/>
      <c r="NNZ359" s="488"/>
      <c r="NOA359" s="488"/>
      <c r="NOB359" s="488"/>
      <c r="NOC359" s="699" t="s">
        <v>10061</v>
      </c>
      <c r="NOD359" s="700"/>
      <c r="NOE359" s="488"/>
      <c r="NOF359" s="488"/>
      <c r="NOG359" s="488"/>
      <c r="NOH359" s="488"/>
      <c r="NOI359" s="488"/>
      <c r="NOJ359" s="488"/>
      <c r="NOK359" s="699" t="s">
        <v>10061</v>
      </c>
      <c r="NOL359" s="700"/>
      <c r="NOM359" s="488"/>
      <c r="NON359" s="488"/>
      <c r="NOO359" s="488"/>
      <c r="NOP359" s="488"/>
      <c r="NOQ359" s="488"/>
      <c r="NOR359" s="488"/>
      <c r="NOS359" s="699" t="s">
        <v>10061</v>
      </c>
      <c r="NOT359" s="700"/>
      <c r="NOU359" s="488"/>
      <c r="NOV359" s="488"/>
      <c r="NOW359" s="488"/>
      <c r="NOX359" s="488"/>
      <c r="NOY359" s="488"/>
      <c r="NOZ359" s="488"/>
      <c r="NPA359" s="699" t="s">
        <v>10061</v>
      </c>
      <c r="NPB359" s="700"/>
      <c r="NPC359" s="488"/>
      <c r="NPD359" s="488"/>
      <c r="NPE359" s="488"/>
      <c r="NPF359" s="488"/>
      <c r="NPG359" s="488"/>
      <c r="NPH359" s="488"/>
      <c r="NPI359" s="699" t="s">
        <v>10061</v>
      </c>
      <c r="NPJ359" s="700"/>
      <c r="NPK359" s="488"/>
      <c r="NPL359" s="488"/>
      <c r="NPM359" s="488"/>
      <c r="NPN359" s="488"/>
      <c r="NPO359" s="488"/>
      <c r="NPP359" s="488"/>
      <c r="NPQ359" s="699" t="s">
        <v>10061</v>
      </c>
      <c r="NPR359" s="700"/>
      <c r="NPS359" s="488"/>
      <c r="NPT359" s="488"/>
      <c r="NPU359" s="488"/>
      <c r="NPV359" s="488"/>
      <c r="NPW359" s="488"/>
      <c r="NPX359" s="488"/>
      <c r="NPY359" s="699" t="s">
        <v>10061</v>
      </c>
      <c r="NPZ359" s="700"/>
      <c r="NQA359" s="488"/>
      <c r="NQB359" s="488"/>
      <c r="NQC359" s="488"/>
      <c r="NQD359" s="488"/>
      <c r="NQE359" s="488"/>
      <c r="NQF359" s="488"/>
      <c r="NQG359" s="699" t="s">
        <v>10061</v>
      </c>
      <c r="NQH359" s="700"/>
      <c r="NQI359" s="488"/>
      <c r="NQJ359" s="488"/>
      <c r="NQK359" s="488"/>
      <c r="NQL359" s="488"/>
      <c r="NQM359" s="488"/>
      <c r="NQN359" s="488"/>
      <c r="NQO359" s="699" t="s">
        <v>10061</v>
      </c>
      <c r="NQP359" s="700"/>
      <c r="NQQ359" s="488"/>
      <c r="NQR359" s="488"/>
      <c r="NQS359" s="488"/>
      <c r="NQT359" s="488"/>
      <c r="NQU359" s="488"/>
      <c r="NQV359" s="488"/>
      <c r="NQW359" s="699" t="s">
        <v>10061</v>
      </c>
      <c r="NQX359" s="700"/>
      <c r="NQY359" s="488"/>
      <c r="NQZ359" s="488"/>
      <c r="NRA359" s="488"/>
      <c r="NRB359" s="488"/>
      <c r="NRC359" s="488"/>
      <c r="NRD359" s="488"/>
      <c r="NRE359" s="699" t="s">
        <v>10061</v>
      </c>
      <c r="NRF359" s="700"/>
      <c r="NRG359" s="488"/>
      <c r="NRH359" s="488"/>
      <c r="NRI359" s="488"/>
      <c r="NRJ359" s="488"/>
      <c r="NRK359" s="488"/>
      <c r="NRL359" s="488"/>
      <c r="NRM359" s="699" t="s">
        <v>10061</v>
      </c>
      <c r="NRN359" s="700"/>
      <c r="NRO359" s="488"/>
      <c r="NRP359" s="488"/>
      <c r="NRQ359" s="488"/>
      <c r="NRR359" s="488"/>
      <c r="NRS359" s="488"/>
      <c r="NRT359" s="488"/>
      <c r="NRU359" s="699" t="s">
        <v>10061</v>
      </c>
      <c r="NRV359" s="700"/>
      <c r="NRW359" s="488"/>
      <c r="NRX359" s="488"/>
      <c r="NRY359" s="488"/>
      <c r="NRZ359" s="488"/>
      <c r="NSA359" s="488"/>
      <c r="NSB359" s="488"/>
      <c r="NSC359" s="699" t="s">
        <v>10061</v>
      </c>
      <c r="NSD359" s="700"/>
      <c r="NSE359" s="488"/>
      <c r="NSF359" s="488"/>
      <c r="NSG359" s="488"/>
      <c r="NSH359" s="488"/>
      <c r="NSI359" s="488"/>
      <c r="NSJ359" s="488"/>
      <c r="NSK359" s="699" t="s">
        <v>10061</v>
      </c>
      <c r="NSL359" s="700"/>
      <c r="NSM359" s="488"/>
      <c r="NSN359" s="488"/>
      <c r="NSO359" s="488"/>
      <c r="NSP359" s="488"/>
      <c r="NSQ359" s="488"/>
      <c r="NSR359" s="488"/>
      <c r="NSS359" s="699" t="s">
        <v>10061</v>
      </c>
      <c r="NST359" s="700"/>
      <c r="NSU359" s="488"/>
      <c r="NSV359" s="488"/>
      <c r="NSW359" s="488"/>
      <c r="NSX359" s="488"/>
      <c r="NSY359" s="488"/>
      <c r="NSZ359" s="488"/>
      <c r="NTA359" s="699" t="s">
        <v>10061</v>
      </c>
      <c r="NTB359" s="700"/>
      <c r="NTC359" s="488"/>
      <c r="NTD359" s="488"/>
      <c r="NTE359" s="488"/>
      <c r="NTF359" s="488"/>
      <c r="NTG359" s="488"/>
      <c r="NTH359" s="488"/>
      <c r="NTI359" s="699" t="s">
        <v>10061</v>
      </c>
      <c r="NTJ359" s="700"/>
      <c r="NTK359" s="488"/>
      <c r="NTL359" s="488"/>
      <c r="NTM359" s="488"/>
      <c r="NTN359" s="488"/>
      <c r="NTO359" s="488"/>
      <c r="NTP359" s="488"/>
      <c r="NTQ359" s="699" t="s">
        <v>10061</v>
      </c>
      <c r="NTR359" s="700"/>
      <c r="NTS359" s="488"/>
      <c r="NTT359" s="488"/>
      <c r="NTU359" s="488"/>
      <c r="NTV359" s="488"/>
      <c r="NTW359" s="488"/>
      <c r="NTX359" s="488"/>
      <c r="NTY359" s="699" t="s">
        <v>10061</v>
      </c>
      <c r="NTZ359" s="700"/>
      <c r="NUA359" s="488"/>
      <c r="NUB359" s="488"/>
      <c r="NUC359" s="488"/>
      <c r="NUD359" s="488"/>
      <c r="NUE359" s="488"/>
      <c r="NUF359" s="488"/>
      <c r="NUG359" s="699" t="s">
        <v>10061</v>
      </c>
      <c r="NUH359" s="700"/>
      <c r="NUI359" s="488"/>
      <c r="NUJ359" s="488"/>
      <c r="NUK359" s="488"/>
      <c r="NUL359" s="488"/>
      <c r="NUM359" s="488"/>
      <c r="NUN359" s="488"/>
      <c r="NUO359" s="699" t="s">
        <v>10061</v>
      </c>
      <c r="NUP359" s="700"/>
      <c r="NUQ359" s="488"/>
      <c r="NUR359" s="488"/>
      <c r="NUS359" s="488"/>
      <c r="NUT359" s="488"/>
      <c r="NUU359" s="488"/>
      <c r="NUV359" s="488"/>
      <c r="NUW359" s="699" t="s">
        <v>10061</v>
      </c>
      <c r="NUX359" s="700"/>
      <c r="NUY359" s="488"/>
      <c r="NUZ359" s="488"/>
      <c r="NVA359" s="488"/>
      <c r="NVB359" s="488"/>
      <c r="NVC359" s="488"/>
      <c r="NVD359" s="488"/>
      <c r="NVE359" s="699" t="s">
        <v>10061</v>
      </c>
      <c r="NVF359" s="700"/>
      <c r="NVG359" s="488"/>
      <c r="NVH359" s="488"/>
      <c r="NVI359" s="488"/>
      <c r="NVJ359" s="488"/>
      <c r="NVK359" s="488"/>
      <c r="NVL359" s="488"/>
      <c r="NVM359" s="699" t="s">
        <v>10061</v>
      </c>
      <c r="NVN359" s="700"/>
      <c r="NVO359" s="488"/>
      <c r="NVP359" s="488"/>
      <c r="NVQ359" s="488"/>
      <c r="NVR359" s="488"/>
      <c r="NVS359" s="488"/>
      <c r="NVT359" s="488"/>
      <c r="NVU359" s="699" t="s">
        <v>10061</v>
      </c>
      <c r="NVV359" s="700"/>
      <c r="NVW359" s="488"/>
      <c r="NVX359" s="488"/>
      <c r="NVY359" s="488"/>
      <c r="NVZ359" s="488"/>
      <c r="NWA359" s="488"/>
      <c r="NWB359" s="488"/>
      <c r="NWC359" s="699" t="s">
        <v>10061</v>
      </c>
      <c r="NWD359" s="700"/>
      <c r="NWE359" s="488"/>
      <c r="NWF359" s="488"/>
      <c r="NWG359" s="488"/>
      <c r="NWH359" s="488"/>
      <c r="NWI359" s="488"/>
      <c r="NWJ359" s="488"/>
      <c r="NWK359" s="699" t="s">
        <v>10061</v>
      </c>
      <c r="NWL359" s="700"/>
      <c r="NWM359" s="488"/>
      <c r="NWN359" s="488"/>
      <c r="NWO359" s="488"/>
      <c r="NWP359" s="488"/>
      <c r="NWQ359" s="488"/>
      <c r="NWR359" s="488"/>
      <c r="NWS359" s="699" t="s">
        <v>10061</v>
      </c>
      <c r="NWT359" s="700"/>
      <c r="NWU359" s="488"/>
      <c r="NWV359" s="488"/>
      <c r="NWW359" s="488"/>
      <c r="NWX359" s="488"/>
      <c r="NWY359" s="488"/>
      <c r="NWZ359" s="488"/>
      <c r="NXA359" s="699" t="s">
        <v>10061</v>
      </c>
      <c r="NXB359" s="700"/>
      <c r="NXC359" s="488"/>
      <c r="NXD359" s="488"/>
      <c r="NXE359" s="488"/>
      <c r="NXF359" s="488"/>
      <c r="NXG359" s="488"/>
      <c r="NXH359" s="488"/>
      <c r="NXI359" s="699" t="s">
        <v>10061</v>
      </c>
      <c r="NXJ359" s="700"/>
      <c r="NXK359" s="488"/>
      <c r="NXL359" s="488"/>
      <c r="NXM359" s="488"/>
      <c r="NXN359" s="488"/>
      <c r="NXO359" s="488"/>
      <c r="NXP359" s="488"/>
      <c r="NXQ359" s="699" t="s">
        <v>10061</v>
      </c>
      <c r="NXR359" s="700"/>
      <c r="NXS359" s="488"/>
      <c r="NXT359" s="488"/>
      <c r="NXU359" s="488"/>
      <c r="NXV359" s="488"/>
      <c r="NXW359" s="488"/>
      <c r="NXX359" s="488"/>
      <c r="NXY359" s="699" t="s">
        <v>10061</v>
      </c>
      <c r="NXZ359" s="700"/>
      <c r="NYA359" s="488"/>
      <c r="NYB359" s="488"/>
      <c r="NYC359" s="488"/>
      <c r="NYD359" s="488"/>
      <c r="NYE359" s="488"/>
      <c r="NYF359" s="488"/>
      <c r="NYG359" s="699" t="s">
        <v>10061</v>
      </c>
      <c r="NYH359" s="700"/>
      <c r="NYI359" s="488"/>
      <c r="NYJ359" s="488"/>
      <c r="NYK359" s="488"/>
      <c r="NYL359" s="488"/>
      <c r="NYM359" s="488"/>
      <c r="NYN359" s="488"/>
      <c r="NYO359" s="699" t="s">
        <v>10061</v>
      </c>
      <c r="NYP359" s="700"/>
      <c r="NYQ359" s="488"/>
      <c r="NYR359" s="488"/>
      <c r="NYS359" s="488"/>
      <c r="NYT359" s="488"/>
      <c r="NYU359" s="488"/>
      <c r="NYV359" s="488"/>
      <c r="NYW359" s="699" t="s">
        <v>10061</v>
      </c>
      <c r="NYX359" s="700"/>
      <c r="NYY359" s="488"/>
      <c r="NYZ359" s="488"/>
      <c r="NZA359" s="488"/>
      <c r="NZB359" s="488"/>
      <c r="NZC359" s="488"/>
      <c r="NZD359" s="488"/>
      <c r="NZE359" s="699" t="s">
        <v>10061</v>
      </c>
      <c r="NZF359" s="700"/>
      <c r="NZG359" s="488"/>
      <c r="NZH359" s="488"/>
      <c r="NZI359" s="488"/>
      <c r="NZJ359" s="488"/>
      <c r="NZK359" s="488"/>
      <c r="NZL359" s="488"/>
      <c r="NZM359" s="699" t="s">
        <v>10061</v>
      </c>
      <c r="NZN359" s="700"/>
      <c r="NZO359" s="488"/>
      <c r="NZP359" s="488"/>
      <c r="NZQ359" s="488"/>
      <c r="NZR359" s="488"/>
      <c r="NZS359" s="488"/>
      <c r="NZT359" s="488"/>
      <c r="NZU359" s="699" t="s">
        <v>10061</v>
      </c>
      <c r="NZV359" s="700"/>
      <c r="NZW359" s="488"/>
      <c r="NZX359" s="488"/>
      <c r="NZY359" s="488"/>
      <c r="NZZ359" s="488"/>
      <c r="OAA359" s="488"/>
      <c r="OAB359" s="488"/>
      <c r="OAC359" s="699" t="s">
        <v>10061</v>
      </c>
      <c r="OAD359" s="700"/>
      <c r="OAE359" s="488"/>
      <c r="OAF359" s="488"/>
      <c r="OAG359" s="488"/>
      <c r="OAH359" s="488"/>
      <c r="OAI359" s="488"/>
      <c r="OAJ359" s="488"/>
      <c r="OAK359" s="699" t="s">
        <v>10061</v>
      </c>
      <c r="OAL359" s="700"/>
      <c r="OAM359" s="488"/>
      <c r="OAN359" s="488"/>
      <c r="OAO359" s="488"/>
      <c r="OAP359" s="488"/>
      <c r="OAQ359" s="488"/>
      <c r="OAR359" s="488"/>
      <c r="OAS359" s="699" t="s">
        <v>10061</v>
      </c>
      <c r="OAT359" s="700"/>
      <c r="OAU359" s="488"/>
      <c r="OAV359" s="488"/>
      <c r="OAW359" s="488"/>
      <c r="OAX359" s="488"/>
      <c r="OAY359" s="488"/>
      <c r="OAZ359" s="488"/>
      <c r="OBA359" s="699" t="s">
        <v>10061</v>
      </c>
      <c r="OBB359" s="700"/>
      <c r="OBC359" s="488"/>
      <c r="OBD359" s="488"/>
      <c r="OBE359" s="488"/>
      <c r="OBF359" s="488"/>
      <c r="OBG359" s="488"/>
      <c r="OBH359" s="488"/>
      <c r="OBI359" s="699" t="s">
        <v>10061</v>
      </c>
      <c r="OBJ359" s="700"/>
      <c r="OBK359" s="488"/>
      <c r="OBL359" s="488"/>
      <c r="OBM359" s="488"/>
      <c r="OBN359" s="488"/>
      <c r="OBO359" s="488"/>
      <c r="OBP359" s="488"/>
      <c r="OBQ359" s="699" t="s">
        <v>10061</v>
      </c>
      <c r="OBR359" s="700"/>
      <c r="OBS359" s="488"/>
      <c r="OBT359" s="488"/>
      <c r="OBU359" s="488"/>
      <c r="OBV359" s="488"/>
      <c r="OBW359" s="488"/>
      <c r="OBX359" s="488"/>
      <c r="OBY359" s="699" t="s">
        <v>10061</v>
      </c>
      <c r="OBZ359" s="700"/>
      <c r="OCA359" s="488"/>
      <c r="OCB359" s="488"/>
      <c r="OCC359" s="488"/>
      <c r="OCD359" s="488"/>
      <c r="OCE359" s="488"/>
      <c r="OCF359" s="488"/>
      <c r="OCG359" s="699" t="s">
        <v>10061</v>
      </c>
      <c r="OCH359" s="700"/>
      <c r="OCI359" s="488"/>
      <c r="OCJ359" s="488"/>
      <c r="OCK359" s="488"/>
      <c r="OCL359" s="488"/>
      <c r="OCM359" s="488"/>
      <c r="OCN359" s="488"/>
      <c r="OCO359" s="699" t="s">
        <v>10061</v>
      </c>
      <c r="OCP359" s="700"/>
      <c r="OCQ359" s="488"/>
      <c r="OCR359" s="488"/>
      <c r="OCS359" s="488"/>
      <c r="OCT359" s="488"/>
      <c r="OCU359" s="488"/>
      <c r="OCV359" s="488"/>
      <c r="OCW359" s="699" t="s">
        <v>10061</v>
      </c>
      <c r="OCX359" s="700"/>
      <c r="OCY359" s="488"/>
      <c r="OCZ359" s="488"/>
      <c r="ODA359" s="488"/>
      <c r="ODB359" s="488"/>
      <c r="ODC359" s="488"/>
      <c r="ODD359" s="488"/>
      <c r="ODE359" s="699" t="s">
        <v>10061</v>
      </c>
      <c r="ODF359" s="700"/>
      <c r="ODG359" s="488"/>
      <c r="ODH359" s="488"/>
      <c r="ODI359" s="488"/>
      <c r="ODJ359" s="488"/>
      <c r="ODK359" s="488"/>
      <c r="ODL359" s="488"/>
      <c r="ODM359" s="699" t="s">
        <v>10061</v>
      </c>
      <c r="ODN359" s="700"/>
      <c r="ODO359" s="488"/>
      <c r="ODP359" s="488"/>
      <c r="ODQ359" s="488"/>
      <c r="ODR359" s="488"/>
      <c r="ODS359" s="488"/>
      <c r="ODT359" s="488"/>
      <c r="ODU359" s="699" t="s">
        <v>10061</v>
      </c>
      <c r="ODV359" s="700"/>
      <c r="ODW359" s="488"/>
      <c r="ODX359" s="488"/>
      <c r="ODY359" s="488"/>
      <c r="ODZ359" s="488"/>
      <c r="OEA359" s="488"/>
      <c r="OEB359" s="488"/>
      <c r="OEC359" s="699" t="s">
        <v>10061</v>
      </c>
      <c r="OED359" s="700"/>
      <c r="OEE359" s="488"/>
      <c r="OEF359" s="488"/>
      <c r="OEG359" s="488"/>
      <c r="OEH359" s="488"/>
      <c r="OEI359" s="488"/>
      <c r="OEJ359" s="488"/>
      <c r="OEK359" s="699" t="s">
        <v>10061</v>
      </c>
      <c r="OEL359" s="700"/>
      <c r="OEM359" s="488"/>
      <c r="OEN359" s="488"/>
      <c r="OEO359" s="488"/>
      <c r="OEP359" s="488"/>
      <c r="OEQ359" s="488"/>
      <c r="OER359" s="488"/>
      <c r="OES359" s="699" t="s">
        <v>10061</v>
      </c>
      <c r="OET359" s="700"/>
      <c r="OEU359" s="488"/>
      <c r="OEV359" s="488"/>
      <c r="OEW359" s="488"/>
      <c r="OEX359" s="488"/>
      <c r="OEY359" s="488"/>
      <c r="OEZ359" s="488"/>
      <c r="OFA359" s="699" t="s">
        <v>10061</v>
      </c>
      <c r="OFB359" s="700"/>
      <c r="OFC359" s="488"/>
      <c r="OFD359" s="488"/>
      <c r="OFE359" s="488"/>
      <c r="OFF359" s="488"/>
      <c r="OFG359" s="488"/>
      <c r="OFH359" s="488"/>
      <c r="OFI359" s="699" t="s">
        <v>10061</v>
      </c>
      <c r="OFJ359" s="700"/>
      <c r="OFK359" s="488"/>
      <c r="OFL359" s="488"/>
      <c r="OFM359" s="488"/>
      <c r="OFN359" s="488"/>
      <c r="OFO359" s="488"/>
      <c r="OFP359" s="488"/>
      <c r="OFQ359" s="699" t="s">
        <v>10061</v>
      </c>
      <c r="OFR359" s="700"/>
      <c r="OFS359" s="488"/>
      <c r="OFT359" s="488"/>
      <c r="OFU359" s="488"/>
      <c r="OFV359" s="488"/>
      <c r="OFW359" s="488"/>
      <c r="OFX359" s="488"/>
      <c r="OFY359" s="699" t="s">
        <v>10061</v>
      </c>
      <c r="OFZ359" s="700"/>
      <c r="OGA359" s="488"/>
      <c r="OGB359" s="488"/>
      <c r="OGC359" s="488"/>
      <c r="OGD359" s="488"/>
      <c r="OGE359" s="488"/>
      <c r="OGF359" s="488"/>
      <c r="OGG359" s="699" t="s">
        <v>10061</v>
      </c>
      <c r="OGH359" s="700"/>
      <c r="OGI359" s="488"/>
      <c r="OGJ359" s="488"/>
      <c r="OGK359" s="488"/>
      <c r="OGL359" s="488"/>
      <c r="OGM359" s="488"/>
      <c r="OGN359" s="488"/>
      <c r="OGO359" s="699" t="s">
        <v>10061</v>
      </c>
      <c r="OGP359" s="700"/>
      <c r="OGQ359" s="488"/>
      <c r="OGR359" s="488"/>
      <c r="OGS359" s="488"/>
      <c r="OGT359" s="488"/>
      <c r="OGU359" s="488"/>
      <c r="OGV359" s="488"/>
      <c r="OGW359" s="699" t="s">
        <v>10061</v>
      </c>
      <c r="OGX359" s="700"/>
      <c r="OGY359" s="488"/>
      <c r="OGZ359" s="488"/>
      <c r="OHA359" s="488"/>
      <c r="OHB359" s="488"/>
      <c r="OHC359" s="488"/>
      <c r="OHD359" s="488"/>
      <c r="OHE359" s="699" t="s">
        <v>10061</v>
      </c>
      <c r="OHF359" s="700"/>
      <c r="OHG359" s="488"/>
      <c r="OHH359" s="488"/>
      <c r="OHI359" s="488"/>
      <c r="OHJ359" s="488"/>
      <c r="OHK359" s="488"/>
      <c r="OHL359" s="488"/>
      <c r="OHM359" s="699" t="s">
        <v>10061</v>
      </c>
      <c r="OHN359" s="700"/>
      <c r="OHO359" s="488"/>
      <c r="OHP359" s="488"/>
      <c r="OHQ359" s="488"/>
      <c r="OHR359" s="488"/>
      <c r="OHS359" s="488"/>
      <c r="OHT359" s="488"/>
      <c r="OHU359" s="699" t="s">
        <v>10061</v>
      </c>
      <c r="OHV359" s="700"/>
      <c r="OHW359" s="488"/>
      <c r="OHX359" s="488"/>
      <c r="OHY359" s="488"/>
      <c r="OHZ359" s="488"/>
      <c r="OIA359" s="488"/>
      <c r="OIB359" s="488"/>
      <c r="OIC359" s="699" t="s">
        <v>10061</v>
      </c>
      <c r="OID359" s="700"/>
      <c r="OIE359" s="488"/>
      <c r="OIF359" s="488"/>
      <c r="OIG359" s="488"/>
      <c r="OIH359" s="488"/>
      <c r="OII359" s="488"/>
      <c r="OIJ359" s="488"/>
      <c r="OIK359" s="699" t="s">
        <v>10061</v>
      </c>
      <c r="OIL359" s="700"/>
      <c r="OIM359" s="488"/>
      <c r="OIN359" s="488"/>
      <c r="OIO359" s="488"/>
      <c r="OIP359" s="488"/>
      <c r="OIQ359" s="488"/>
      <c r="OIR359" s="488"/>
      <c r="OIS359" s="699" t="s">
        <v>10061</v>
      </c>
      <c r="OIT359" s="700"/>
      <c r="OIU359" s="488"/>
      <c r="OIV359" s="488"/>
      <c r="OIW359" s="488"/>
      <c r="OIX359" s="488"/>
      <c r="OIY359" s="488"/>
      <c r="OIZ359" s="488"/>
      <c r="OJA359" s="699" t="s">
        <v>10061</v>
      </c>
      <c r="OJB359" s="700"/>
      <c r="OJC359" s="488"/>
      <c r="OJD359" s="488"/>
      <c r="OJE359" s="488"/>
      <c r="OJF359" s="488"/>
      <c r="OJG359" s="488"/>
      <c r="OJH359" s="488"/>
      <c r="OJI359" s="699" t="s">
        <v>10061</v>
      </c>
      <c r="OJJ359" s="700"/>
      <c r="OJK359" s="488"/>
      <c r="OJL359" s="488"/>
      <c r="OJM359" s="488"/>
      <c r="OJN359" s="488"/>
      <c r="OJO359" s="488"/>
      <c r="OJP359" s="488"/>
      <c r="OJQ359" s="699" t="s">
        <v>10061</v>
      </c>
      <c r="OJR359" s="700"/>
      <c r="OJS359" s="488"/>
      <c r="OJT359" s="488"/>
      <c r="OJU359" s="488"/>
      <c r="OJV359" s="488"/>
      <c r="OJW359" s="488"/>
      <c r="OJX359" s="488"/>
      <c r="OJY359" s="699" t="s">
        <v>10061</v>
      </c>
      <c r="OJZ359" s="700"/>
      <c r="OKA359" s="488"/>
      <c r="OKB359" s="488"/>
      <c r="OKC359" s="488"/>
      <c r="OKD359" s="488"/>
      <c r="OKE359" s="488"/>
      <c r="OKF359" s="488"/>
      <c r="OKG359" s="699" t="s">
        <v>10061</v>
      </c>
      <c r="OKH359" s="700"/>
      <c r="OKI359" s="488"/>
      <c r="OKJ359" s="488"/>
      <c r="OKK359" s="488"/>
      <c r="OKL359" s="488"/>
      <c r="OKM359" s="488"/>
      <c r="OKN359" s="488"/>
      <c r="OKO359" s="699" t="s">
        <v>10061</v>
      </c>
      <c r="OKP359" s="700"/>
      <c r="OKQ359" s="488"/>
      <c r="OKR359" s="488"/>
      <c r="OKS359" s="488"/>
      <c r="OKT359" s="488"/>
      <c r="OKU359" s="488"/>
      <c r="OKV359" s="488"/>
      <c r="OKW359" s="699" t="s">
        <v>10061</v>
      </c>
      <c r="OKX359" s="700"/>
      <c r="OKY359" s="488"/>
      <c r="OKZ359" s="488"/>
      <c r="OLA359" s="488"/>
      <c r="OLB359" s="488"/>
      <c r="OLC359" s="488"/>
      <c r="OLD359" s="488"/>
      <c r="OLE359" s="699" t="s">
        <v>10061</v>
      </c>
      <c r="OLF359" s="700"/>
      <c r="OLG359" s="488"/>
      <c r="OLH359" s="488"/>
      <c r="OLI359" s="488"/>
      <c r="OLJ359" s="488"/>
      <c r="OLK359" s="488"/>
      <c r="OLL359" s="488"/>
      <c r="OLM359" s="699" t="s">
        <v>10061</v>
      </c>
      <c r="OLN359" s="700"/>
      <c r="OLO359" s="488"/>
      <c r="OLP359" s="488"/>
      <c r="OLQ359" s="488"/>
      <c r="OLR359" s="488"/>
      <c r="OLS359" s="488"/>
      <c r="OLT359" s="488"/>
      <c r="OLU359" s="699" t="s">
        <v>10061</v>
      </c>
      <c r="OLV359" s="700"/>
      <c r="OLW359" s="488"/>
      <c r="OLX359" s="488"/>
      <c r="OLY359" s="488"/>
      <c r="OLZ359" s="488"/>
      <c r="OMA359" s="488"/>
      <c r="OMB359" s="488"/>
      <c r="OMC359" s="699" t="s">
        <v>10061</v>
      </c>
      <c r="OMD359" s="700"/>
      <c r="OME359" s="488"/>
      <c r="OMF359" s="488"/>
      <c r="OMG359" s="488"/>
      <c r="OMH359" s="488"/>
      <c r="OMI359" s="488"/>
      <c r="OMJ359" s="488"/>
      <c r="OMK359" s="699" t="s">
        <v>10061</v>
      </c>
      <c r="OML359" s="700"/>
      <c r="OMM359" s="488"/>
      <c r="OMN359" s="488"/>
      <c r="OMO359" s="488"/>
      <c r="OMP359" s="488"/>
      <c r="OMQ359" s="488"/>
      <c r="OMR359" s="488"/>
      <c r="OMS359" s="699" t="s">
        <v>10061</v>
      </c>
      <c r="OMT359" s="700"/>
      <c r="OMU359" s="488"/>
      <c r="OMV359" s="488"/>
      <c r="OMW359" s="488"/>
      <c r="OMX359" s="488"/>
      <c r="OMY359" s="488"/>
      <c r="OMZ359" s="488"/>
      <c r="ONA359" s="699" t="s">
        <v>10061</v>
      </c>
      <c r="ONB359" s="700"/>
      <c r="ONC359" s="488"/>
      <c r="OND359" s="488"/>
      <c r="ONE359" s="488"/>
      <c r="ONF359" s="488"/>
      <c r="ONG359" s="488"/>
      <c r="ONH359" s="488"/>
      <c r="ONI359" s="699" t="s">
        <v>10061</v>
      </c>
      <c r="ONJ359" s="700"/>
      <c r="ONK359" s="488"/>
      <c r="ONL359" s="488"/>
      <c r="ONM359" s="488"/>
      <c r="ONN359" s="488"/>
      <c r="ONO359" s="488"/>
      <c r="ONP359" s="488"/>
      <c r="ONQ359" s="699" t="s">
        <v>10061</v>
      </c>
      <c r="ONR359" s="700"/>
      <c r="ONS359" s="488"/>
      <c r="ONT359" s="488"/>
      <c r="ONU359" s="488"/>
      <c r="ONV359" s="488"/>
      <c r="ONW359" s="488"/>
      <c r="ONX359" s="488"/>
      <c r="ONY359" s="699" t="s">
        <v>10061</v>
      </c>
      <c r="ONZ359" s="700"/>
      <c r="OOA359" s="488"/>
      <c r="OOB359" s="488"/>
      <c r="OOC359" s="488"/>
      <c r="OOD359" s="488"/>
      <c r="OOE359" s="488"/>
      <c r="OOF359" s="488"/>
      <c r="OOG359" s="699" t="s">
        <v>10061</v>
      </c>
      <c r="OOH359" s="700"/>
      <c r="OOI359" s="488"/>
      <c r="OOJ359" s="488"/>
      <c r="OOK359" s="488"/>
      <c r="OOL359" s="488"/>
      <c r="OOM359" s="488"/>
      <c r="OON359" s="488"/>
      <c r="OOO359" s="699" t="s">
        <v>10061</v>
      </c>
      <c r="OOP359" s="700"/>
      <c r="OOQ359" s="488"/>
      <c r="OOR359" s="488"/>
      <c r="OOS359" s="488"/>
      <c r="OOT359" s="488"/>
      <c r="OOU359" s="488"/>
      <c r="OOV359" s="488"/>
      <c r="OOW359" s="699" t="s">
        <v>10061</v>
      </c>
      <c r="OOX359" s="700"/>
      <c r="OOY359" s="488"/>
      <c r="OOZ359" s="488"/>
      <c r="OPA359" s="488"/>
      <c r="OPB359" s="488"/>
      <c r="OPC359" s="488"/>
      <c r="OPD359" s="488"/>
      <c r="OPE359" s="699" t="s">
        <v>10061</v>
      </c>
      <c r="OPF359" s="700"/>
      <c r="OPG359" s="488"/>
      <c r="OPH359" s="488"/>
      <c r="OPI359" s="488"/>
      <c r="OPJ359" s="488"/>
      <c r="OPK359" s="488"/>
      <c r="OPL359" s="488"/>
      <c r="OPM359" s="699" t="s">
        <v>10061</v>
      </c>
      <c r="OPN359" s="700"/>
      <c r="OPO359" s="488"/>
      <c r="OPP359" s="488"/>
      <c r="OPQ359" s="488"/>
      <c r="OPR359" s="488"/>
      <c r="OPS359" s="488"/>
      <c r="OPT359" s="488"/>
      <c r="OPU359" s="699" t="s">
        <v>10061</v>
      </c>
      <c r="OPV359" s="700"/>
      <c r="OPW359" s="488"/>
      <c r="OPX359" s="488"/>
      <c r="OPY359" s="488"/>
      <c r="OPZ359" s="488"/>
      <c r="OQA359" s="488"/>
      <c r="OQB359" s="488"/>
      <c r="OQC359" s="699" t="s">
        <v>10061</v>
      </c>
      <c r="OQD359" s="700"/>
      <c r="OQE359" s="488"/>
      <c r="OQF359" s="488"/>
      <c r="OQG359" s="488"/>
      <c r="OQH359" s="488"/>
      <c r="OQI359" s="488"/>
      <c r="OQJ359" s="488"/>
      <c r="OQK359" s="699" t="s">
        <v>10061</v>
      </c>
      <c r="OQL359" s="700"/>
      <c r="OQM359" s="488"/>
      <c r="OQN359" s="488"/>
      <c r="OQO359" s="488"/>
      <c r="OQP359" s="488"/>
      <c r="OQQ359" s="488"/>
      <c r="OQR359" s="488"/>
      <c r="OQS359" s="699" t="s">
        <v>10061</v>
      </c>
      <c r="OQT359" s="700"/>
      <c r="OQU359" s="488"/>
      <c r="OQV359" s="488"/>
      <c r="OQW359" s="488"/>
      <c r="OQX359" s="488"/>
      <c r="OQY359" s="488"/>
      <c r="OQZ359" s="488"/>
      <c r="ORA359" s="699" t="s">
        <v>10061</v>
      </c>
      <c r="ORB359" s="700"/>
      <c r="ORC359" s="488"/>
      <c r="ORD359" s="488"/>
      <c r="ORE359" s="488"/>
      <c r="ORF359" s="488"/>
      <c r="ORG359" s="488"/>
      <c r="ORH359" s="488"/>
      <c r="ORI359" s="699" t="s">
        <v>10061</v>
      </c>
      <c r="ORJ359" s="700"/>
      <c r="ORK359" s="488"/>
      <c r="ORL359" s="488"/>
      <c r="ORM359" s="488"/>
      <c r="ORN359" s="488"/>
      <c r="ORO359" s="488"/>
      <c r="ORP359" s="488"/>
      <c r="ORQ359" s="699" t="s">
        <v>10061</v>
      </c>
      <c r="ORR359" s="700"/>
      <c r="ORS359" s="488"/>
      <c r="ORT359" s="488"/>
      <c r="ORU359" s="488"/>
      <c r="ORV359" s="488"/>
      <c r="ORW359" s="488"/>
      <c r="ORX359" s="488"/>
      <c r="ORY359" s="699" t="s">
        <v>10061</v>
      </c>
      <c r="ORZ359" s="700"/>
      <c r="OSA359" s="488"/>
      <c r="OSB359" s="488"/>
      <c r="OSC359" s="488"/>
      <c r="OSD359" s="488"/>
      <c r="OSE359" s="488"/>
      <c r="OSF359" s="488"/>
      <c r="OSG359" s="699" t="s">
        <v>10061</v>
      </c>
      <c r="OSH359" s="700"/>
      <c r="OSI359" s="488"/>
      <c r="OSJ359" s="488"/>
      <c r="OSK359" s="488"/>
      <c r="OSL359" s="488"/>
      <c r="OSM359" s="488"/>
      <c r="OSN359" s="488"/>
      <c r="OSO359" s="699" t="s">
        <v>10061</v>
      </c>
      <c r="OSP359" s="700"/>
      <c r="OSQ359" s="488"/>
      <c r="OSR359" s="488"/>
      <c r="OSS359" s="488"/>
      <c r="OST359" s="488"/>
      <c r="OSU359" s="488"/>
      <c r="OSV359" s="488"/>
      <c r="OSW359" s="699" t="s">
        <v>10061</v>
      </c>
      <c r="OSX359" s="700"/>
      <c r="OSY359" s="488"/>
      <c r="OSZ359" s="488"/>
      <c r="OTA359" s="488"/>
      <c r="OTB359" s="488"/>
      <c r="OTC359" s="488"/>
      <c r="OTD359" s="488"/>
      <c r="OTE359" s="699" t="s">
        <v>10061</v>
      </c>
      <c r="OTF359" s="700"/>
      <c r="OTG359" s="488"/>
      <c r="OTH359" s="488"/>
      <c r="OTI359" s="488"/>
      <c r="OTJ359" s="488"/>
      <c r="OTK359" s="488"/>
      <c r="OTL359" s="488"/>
      <c r="OTM359" s="699" t="s">
        <v>10061</v>
      </c>
      <c r="OTN359" s="700"/>
      <c r="OTO359" s="488"/>
      <c r="OTP359" s="488"/>
      <c r="OTQ359" s="488"/>
      <c r="OTR359" s="488"/>
      <c r="OTS359" s="488"/>
      <c r="OTT359" s="488"/>
      <c r="OTU359" s="699" t="s">
        <v>10061</v>
      </c>
      <c r="OTV359" s="700"/>
      <c r="OTW359" s="488"/>
      <c r="OTX359" s="488"/>
      <c r="OTY359" s="488"/>
      <c r="OTZ359" s="488"/>
      <c r="OUA359" s="488"/>
      <c r="OUB359" s="488"/>
      <c r="OUC359" s="699" t="s">
        <v>10061</v>
      </c>
      <c r="OUD359" s="700"/>
      <c r="OUE359" s="488"/>
      <c r="OUF359" s="488"/>
      <c r="OUG359" s="488"/>
      <c r="OUH359" s="488"/>
      <c r="OUI359" s="488"/>
      <c r="OUJ359" s="488"/>
      <c r="OUK359" s="699" t="s">
        <v>10061</v>
      </c>
      <c r="OUL359" s="700"/>
      <c r="OUM359" s="488"/>
      <c r="OUN359" s="488"/>
      <c r="OUO359" s="488"/>
      <c r="OUP359" s="488"/>
      <c r="OUQ359" s="488"/>
      <c r="OUR359" s="488"/>
      <c r="OUS359" s="699" t="s">
        <v>10061</v>
      </c>
      <c r="OUT359" s="700"/>
      <c r="OUU359" s="488"/>
      <c r="OUV359" s="488"/>
      <c r="OUW359" s="488"/>
      <c r="OUX359" s="488"/>
      <c r="OUY359" s="488"/>
      <c r="OUZ359" s="488"/>
      <c r="OVA359" s="699" t="s">
        <v>10061</v>
      </c>
      <c r="OVB359" s="700"/>
      <c r="OVC359" s="488"/>
      <c r="OVD359" s="488"/>
      <c r="OVE359" s="488"/>
      <c r="OVF359" s="488"/>
      <c r="OVG359" s="488"/>
      <c r="OVH359" s="488"/>
      <c r="OVI359" s="699" t="s">
        <v>10061</v>
      </c>
      <c r="OVJ359" s="700"/>
      <c r="OVK359" s="488"/>
      <c r="OVL359" s="488"/>
      <c r="OVM359" s="488"/>
      <c r="OVN359" s="488"/>
      <c r="OVO359" s="488"/>
      <c r="OVP359" s="488"/>
      <c r="OVQ359" s="699" t="s">
        <v>10061</v>
      </c>
      <c r="OVR359" s="700"/>
      <c r="OVS359" s="488"/>
      <c r="OVT359" s="488"/>
      <c r="OVU359" s="488"/>
      <c r="OVV359" s="488"/>
      <c r="OVW359" s="488"/>
      <c r="OVX359" s="488"/>
      <c r="OVY359" s="699" t="s">
        <v>10061</v>
      </c>
      <c r="OVZ359" s="700"/>
      <c r="OWA359" s="488"/>
      <c r="OWB359" s="488"/>
      <c r="OWC359" s="488"/>
      <c r="OWD359" s="488"/>
      <c r="OWE359" s="488"/>
      <c r="OWF359" s="488"/>
      <c r="OWG359" s="699" t="s">
        <v>10061</v>
      </c>
      <c r="OWH359" s="700"/>
      <c r="OWI359" s="488"/>
      <c r="OWJ359" s="488"/>
      <c r="OWK359" s="488"/>
      <c r="OWL359" s="488"/>
      <c r="OWM359" s="488"/>
      <c r="OWN359" s="488"/>
      <c r="OWO359" s="699" t="s">
        <v>10061</v>
      </c>
      <c r="OWP359" s="700"/>
      <c r="OWQ359" s="488"/>
      <c r="OWR359" s="488"/>
      <c r="OWS359" s="488"/>
      <c r="OWT359" s="488"/>
      <c r="OWU359" s="488"/>
      <c r="OWV359" s="488"/>
      <c r="OWW359" s="699" t="s">
        <v>10061</v>
      </c>
      <c r="OWX359" s="700"/>
      <c r="OWY359" s="488"/>
      <c r="OWZ359" s="488"/>
      <c r="OXA359" s="488"/>
      <c r="OXB359" s="488"/>
      <c r="OXC359" s="488"/>
      <c r="OXD359" s="488"/>
      <c r="OXE359" s="699" t="s">
        <v>10061</v>
      </c>
      <c r="OXF359" s="700"/>
      <c r="OXG359" s="488"/>
      <c r="OXH359" s="488"/>
      <c r="OXI359" s="488"/>
      <c r="OXJ359" s="488"/>
      <c r="OXK359" s="488"/>
      <c r="OXL359" s="488"/>
      <c r="OXM359" s="699" t="s">
        <v>10061</v>
      </c>
      <c r="OXN359" s="700"/>
      <c r="OXO359" s="488"/>
      <c r="OXP359" s="488"/>
      <c r="OXQ359" s="488"/>
      <c r="OXR359" s="488"/>
      <c r="OXS359" s="488"/>
      <c r="OXT359" s="488"/>
      <c r="OXU359" s="699" t="s">
        <v>10061</v>
      </c>
      <c r="OXV359" s="700"/>
      <c r="OXW359" s="488"/>
      <c r="OXX359" s="488"/>
      <c r="OXY359" s="488"/>
      <c r="OXZ359" s="488"/>
      <c r="OYA359" s="488"/>
      <c r="OYB359" s="488"/>
      <c r="OYC359" s="699" t="s">
        <v>10061</v>
      </c>
      <c r="OYD359" s="700"/>
      <c r="OYE359" s="488"/>
      <c r="OYF359" s="488"/>
      <c r="OYG359" s="488"/>
      <c r="OYH359" s="488"/>
      <c r="OYI359" s="488"/>
      <c r="OYJ359" s="488"/>
      <c r="OYK359" s="699" t="s">
        <v>10061</v>
      </c>
      <c r="OYL359" s="700"/>
      <c r="OYM359" s="488"/>
      <c r="OYN359" s="488"/>
      <c r="OYO359" s="488"/>
      <c r="OYP359" s="488"/>
      <c r="OYQ359" s="488"/>
      <c r="OYR359" s="488"/>
      <c r="OYS359" s="699" t="s">
        <v>10061</v>
      </c>
      <c r="OYT359" s="700"/>
      <c r="OYU359" s="488"/>
      <c r="OYV359" s="488"/>
      <c r="OYW359" s="488"/>
      <c r="OYX359" s="488"/>
      <c r="OYY359" s="488"/>
      <c r="OYZ359" s="488"/>
      <c r="OZA359" s="699" t="s">
        <v>10061</v>
      </c>
      <c r="OZB359" s="700"/>
      <c r="OZC359" s="488"/>
      <c r="OZD359" s="488"/>
      <c r="OZE359" s="488"/>
      <c r="OZF359" s="488"/>
      <c r="OZG359" s="488"/>
      <c r="OZH359" s="488"/>
      <c r="OZI359" s="699" t="s">
        <v>10061</v>
      </c>
      <c r="OZJ359" s="700"/>
      <c r="OZK359" s="488"/>
      <c r="OZL359" s="488"/>
      <c r="OZM359" s="488"/>
      <c r="OZN359" s="488"/>
      <c r="OZO359" s="488"/>
      <c r="OZP359" s="488"/>
      <c r="OZQ359" s="699" t="s">
        <v>10061</v>
      </c>
      <c r="OZR359" s="700"/>
      <c r="OZS359" s="488"/>
      <c r="OZT359" s="488"/>
      <c r="OZU359" s="488"/>
      <c r="OZV359" s="488"/>
      <c r="OZW359" s="488"/>
      <c r="OZX359" s="488"/>
      <c r="OZY359" s="699" t="s">
        <v>10061</v>
      </c>
      <c r="OZZ359" s="700"/>
      <c r="PAA359" s="488"/>
      <c r="PAB359" s="488"/>
      <c r="PAC359" s="488"/>
      <c r="PAD359" s="488"/>
      <c r="PAE359" s="488"/>
      <c r="PAF359" s="488"/>
      <c r="PAG359" s="699" t="s">
        <v>10061</v>
      </c>
      <c r="PAH359" s="700"/>
      <c r="PAI359" s="488"/>
      <c r="PAJ359" s="488"/>
      <c r="PAK359" s="488"/>
      <c r="PAL359" s="488"/>
      <c r="PAM359" s="488"/>
      <c r="PAN359" s="488"/>
      <c r="PAO359" s="699" t="s">
        <v>10061</v>
      </c>
      <c r="PAP359" s="700"/>
      <c r="PAQ359" s="488"/>
      <c r="PAR359" s="488"/>
      <c r="PAS359" s="488"/>
      <c r="PAT359" s="488"/>
      <c r="PAU359" s="488"/>
      <c r="PAV359" s="488"/>
      <c r="PAW359" s="699" t="s">
        <v>10061</v>
      </c>
      <c r="PAX359" s="700"/>
      <c r="PAY359" s="488"/>
      <c r="PAZ359" s="488"/>
      <c r="PBA359" s="488"/>
      <c r="PBB359" s="488"/>
      <c r="PBC359" s="488"/>
      <c r="PBD359" s="488"/>
      <c r="PBE359" s="699" t="s">
        <v>10061</v>
      </c>
      <c r="PBF359" s="700"/>
      <c r="PBG359" s="488"/>
      <c r="PBH359" s="488"/>
      <c r="PBI359" s="488"/>
      <c r="PBJ359" s="488"/>
      <c r="PBK359" s="488"/>
      <c r="PBL359" s="488"/>
      <c r="PBM359" s="699" t="s">
        <v>10061</v>
      </c>
      <c r="PBN359" s="700"/>
      <c r="PBO359" s="488"/>
      <c r="PBP359" s="488"/>
      <c r="PBQ359" s="488"/>
      <c r="PBR359" s="488"/>
      <c r="PBS359" s="488"/>
      <c r="PBT359" s="488"/>
      <c r="PBU359" s="699" t="s">
        <v>10061</v>
      </c>
      <c r="PBV359" s="700"/>
      <c r="PBW359" s="488"/>
      <c r="PBX359" s="488"/>
      <c r="PBY359" s="488"/>
      <c r="PBZ359" s="488"/>
      <c r="PCA359" s="488"/>
      <c r="PCB359" s="488"/>
      <c r="PCC359" s="699" t="s">
        <v>10061</v>
      </c>
      <c r="PCD359" s="700"/>
      <c r="PCE359" s="488"/>
      <c r="PCF359" s="488"/>
      <c r="PCG359" s="488"/>
      <c r="PCH359" s="488"/>
      <c r="PCI359" s="488"/>
      <c r="PCJ359" s="488"/>
      <c r="PCK359" s="699" t="s">
        <v>10061</v>
      </c>
      <c r="PCL359" s="700"/>
      <c r="PCM359" s="488"/>
      <c r="PCN359" s="488"/>
      <c r="PCO359" s="488"/>
      <c r="PCP359" s="488"/>
      <c r="PCQ359" s="488"/>
      <c r="PCR359" s="488"/>
      <c r="PCS359" s="699" t="s">
        <v>10061</v>
      </c>
      <c r="PCT359" s="700"/>
      <c r="PCU359" s="488"/>
      <c r="PCV359" s="488"/>
      <c r="PCW359" s="488"/>
      <c r="PCX359" s="488"/>
      <c r="PCY359" s="488"/>
      <c r="PCZ359" s="488"/>
      <c r="PDA359" s="699" t="s">
        <v>10061</v>
      </c>
      <c r="PDB359" s="700"/>
      <c r="PDC359" s="488"/>
      <c r="PDD359" s="488"/>
      <c r="PDE359" s="488"/>
      <c r="PDF359" s="488"/>
      <c r="PDG359" s="488"/>
      <c r="PDH359" s="488"/>
      <c r="PDI359" s="699" t="s">
        <v>10061</v>
      </c>
      <c r="PDJ359" s="700"/>
      <c r="PDK359" s="488"/>
      <c r="PDL359" s="488"/>
      <c r="PDM359" s="488"/>
      <c r="PDN359" s="488"/>
      <c r="PDO359" s="488"/>
      <c r="PDP359" s="488"/>
      <c r="PDQ359" s="699" t="s">
        <v>10061</v>
      </c>
      <c r="PDR359" s="700"/>
      <c r="PDS359" s="488"/>
      <c r="PDT359" s="488"/>
      <c r="PDU359" s="488"/>
      <c r="PDV359" s="488"/>
      <c r="PDW359" s="488"/>
      <c r="PDX359" s="488"/>
      <c r="PDY359" s="699" t="s">
        <v>10061</v>
      </c>
      <c r="PDZ359" s="700"/>
      <c r="PEA359" s="488"/>
      <c r="PEB359" s="488"/>
      <c r="PEC359" s="488"/>
      <c r="PED359" s="488"/>
      <c r="PEE359" s="488"/>
      <c r="PEF359" s="488"/>
      <c r="PEG359" s="699" t="s">
        <v>10061</v>
      </c>
      <c r="PEH359" s="700"/>
      <c r="PEI359" s="488"/>
      <c r="PEJ359" s="488"/>
      <c r="PEK359" s="488"/>
      <c r="PEL359" s="488"/>
      <c r="PEM359" s="488"/>
      <c r="PEN359" s="488"/>
      <c r="PEO359" s="699" t="s">
        <v>10061</v>
      </c>
      <c r="PEP359" s="700"/>
      <c r="PEQ359" s="488"/>
      <c r="PER359" s="488"/>
      <c r="PES359" s="488"/>
      <c r="PET359" s="488"/>
      <c r="PEU359" s="488"/>
      <c r="PEV359" s="488"/>
      <c r="PEW359" s="699" t="s">
        <v>10061</v>
      </c>
      <c r="PEX359" s="700"/>
      <c r="PEY359" s="488"/>
      <c r="PEZ359" s="488"/>
      <c r="PFA359" s="488"/>
      <c r="PFB359" s="488"/>
      <c r="PFC359" s="488"/>
      <c r="PFD359" s="488"/>
      <c r="PFE359" s="699" t="s">
        <v>10061</v>
      </c>
      <c r="PFF359" s="700"/>
      <c r="PFG359" s="488"/>
      <c r="PFH359" s="488"/>
      <c r="PFI359" s="488"/>
      <c r="PFJ359" s="488"/>
      <c r="PFK359" s="488"/>
      <c r="PFL359" s="488"/>
      <c r="PFM359" s="699" t="s">
        <v>10061</v>
      </c>
      <c r="PFN359" s="700"/>
      <c r="PFO359" s="488"/>
      <c r="PFP359" s="488"/>
      <c r="PFQ359" s="488"/>
      <c r="PFR359" s="488"/>
      <c r="PFS359" s="488"/>
      <c r="PFT359" s="488"/>
      <c r="PFU359" s="699" t="s">
        <v>10061</v>
      </c>
      <c r="PFV359" s="700"/>
      <c r="PFW359" s="488"/>
      <c r="PFX359" s="488"/>
      <c r="PFY359" s="488"/>
      <c r="PFZ359" s="488"/>
      <c r="PGA359" s="488"/>
      <c r="PGB359" s="488"/>
      <c r="PGC359" s="699" t="s">
        <v>10061</v>
      </c>
      <c r="PGD359" s="700"/>
      <c r="PGE359" s="488"/>
      <c r="PGF359" s="488"/>
      <c r="PGG359" s="488"/>
      <c r="PGH359" s="488"/>
      <c r="PGI359" s="488"/>
      <c r="PGJ359" s="488"/>
      <c r="PGK359" s="699" t="s">
        <v>10061</v>
      </c>
      <c r="PGL359" s="700"/>
      <c r="PGM359" s="488"/>
      <c r="PGN359" s="488"/>
      <c r="PGO359" s="488"/>
      <c r="PGP359" s="488"/>
      <c r="PGQ359" s="488"/>
      <c r="PGR359" s="488"/>
      <c r="PGS359" s="699" t="s">
        <v>10061</v>
      </c>
      <c r="PGT359" s="700"/>
      <c r="PGU359" s="488"/>
      <c r="PGV359" s="488"/>
      <c r="PGW359" s="488"/>
      <c r="PGX359" s="488"/>
      <c r="PGY359" s="488"/>
      <c r="PGZ359" s="488"/>
      <c r="PHA359" s="699" t="s">
        <v>10061</v>
      </c>
      <c r="PHB359" s="700"/>
      <c r="PHC359" s="488"/>
      <c r="PHD359" s="488"/>
      <c r="PHE359" s="488"/>
      <c r="PHF359" s="488"/>
      <c r="PHG359" s="488"/>
      <c r="PHH359" s="488"/>
      <c r="PHI359" s="699" t="s">
        <v>10061</v>
      </c>
      <c r="PHJ359" s="700"/>
      <c r="PHK359" s="488"/>
      <c r="PHL359" s="488"/>
      <c r="PHM359" s="488"/>
      <c r="PHN359" s="488"/>
      <c r="PHO359" s="488"/>
      <c r="PHP359" s="488"/>
      <c r="PHQ359" s="699" t="s">
        <v>10061</v>
      </c>
      <c r="PHR359" s="700"/>
      <c r="PHS359" s="488"/>
      <c r="PHT359" s="488"/>
      <c r="PHU359" s="488"/>
      <c r="PHV359" s="488"/>
      <c r="PHW359" s="488"/>
      <c r="PHX359" s="488"/>
      <c r="PHY359" s="699" t="s">
        <v>10061</v>
      </c>
      <c r="PHZ359" s="700"/>
      <c r="PIA359" s="488"/>
      <c r="PIB359" s="488"/>
      <c r="PIC359" s="488"/>
      <c r="PID359" s="488"/>
      <c r="PIE359" s="488"/>
      <c r="PIF359" s="488"/>
      <c r="PIG359" s="699" t="s">
        <v>10061</v>
      </c>
      <c r="PIH359" s="700"/>
      <c r="PII359" s="488"/>
      <c r="PIJ359" s="488"/>
      <c r="PIK359" s="488"/>
      <c r="PIL359" s="488"/>
      <c r="PIM359" s="488"/>
      <c r="PIN359" s="488"/>
      <c r="PIO359" s="699" t="s">
        <v>10061</v>
      </c>
      <c r="PIP359" s="700"/>
      <c r="PIQ359" s="488"/>
      <c r="PIR359" s="488"/>
      <c r="PIS359" s="488"/>
      <c r="PIT359" s="488"/>
      <c r="PIU359" s="488"/>
      <c r="PIV359" s="488"/>
      <c r="PIW359" s="699" t="s">
        <v>10061</v>
      </c>
      <c r="PIX359" s="700"/>
      <c r="PIY359" s="488"/>
      <c r="PIZ359" s="488"/>
      <c r="PJA359" s="488"/>
      <c r="PJB359" s="488"/>
      <c r="PJC359" s="488"/>
      <c r="PJD359" s="488"/>
      <c r="PJE359" s="699" t="s">
        <v>10061</v>
      </c>
      <c r="PJF359" s="700"/>
      <c r="PJG359" s="488"/>
      <c r="PJH359" s="488"/>
      <c r="PJI359" s="488"/>
      <c r="PJJ359" s="488"/>
      <c r="PJK359" s="488"/>
      <c r="PJL359" s="488"/>
      <c r="PJM359" s="699" t="s">
        <v>10061</v>
      </c>
      <c r="PJN359" s="700"/>
      <c r="PJO359" s="488"/>
      <c r="PJP359" s="488"/>
      <c r="PJQ359" s="488"/>
      <c r="PJR359" s="488"/>
      <c r="PJS359" s="488"/>
      <c r="PJT359" s="488"/>
      <c r="PJU359" s="699" t="s">
        <v>10061</v>
      </c>
      <c r="PJV359" s="700"/>
      <c r="PJW359" s="488"/>
      <c r="PJX359" s="488"/>
      <c r="PJY359" s="488"/>
      <c r="PJZ359" s="488"/>
      <c r="PKA359" s="488"/>
      <c r="PKB359" s="488"/>
      <c r="PKC359" s="699" t="s">
        <v>10061</v>
      </c>
      <c r="PKD359" s="700"/>
      <c r="PKE359" s="488"/>
      <c r="PKF359" s="488"/>
      <c r="PKG359" s="488"/>
      <c r="PKH359" s="488"/>
      <c r="PKI359" s="488"/>
      <c r="PKJ359" s="488"/>
      <c r="PKK359" s="699" t="s">
        <v>10061</v>
      </c>
      <c r="PKL359" s="700"/>
      <c r="PKM359" s="488"/>
      <c r="PKN359" s="488"/>
      <c r="PKO359" s="488"/>
      <c r="PKP359" s="488"/>
      <c r="PKQ359" s="488"/>
      <c r="PKR359" s="488"/>
      <c r="PKS359" s="699" t="s">
        <v>10061</v>
      </c>
      <c r="PKT359" s="700"/>
      <c r="PKU359" s="488"/>
      <c r="PKV359" s="488"/>
      <c r="PKW359" s="488"/>
      <c r="PKX359" s="488"/>
      <c r="PKY359" s="488"/>
      <c r="PKZ359" s="488"/>
      <c r="PLA359" s="699" t="s">
        <v>10061</v>
      </c>
      <c r="PLB359" s="700"/>
      <c r="PLC359" s="488"/>
      <c r="PLD359" s="488"/>
      <c r="PLE359" s="488"/>
      <c r="PLF359" s="488"/>
      <c r="PLG359" s="488"/>
      <c r="PLH359" s="488"/>
      <c r="PLI359" s="699" t="s">
        <v>10061</v>
      </c>
      <c r="PLJ359" s="700"/>
      <c r="PLK359" s="488"/>
      <c r="PLL359" s="488"/>
      <c r="PLM359" s="488"/>
      <c r="PLN359" s="488"/>
      <c r="PLO359" s="488"/>
      <c r="PLP359" s="488"/>
      <c r="PLQ359" s="699" t="s">
        <v>10061</v>
      </c>
      <c r="PLR359" s="700"/>
      <c r="PLS359" s="488"/>
      <c r="PLT359" s="488"/>
      <c r="PLU359" s="488"/>
      <c r="PLV359" s="488"/>
      <c r="PLW359" s="488"/>
      <c r="PLX359" s="488"/>
      <c r="PLY359" s="699" t="s">
        <v>10061</v>
      </c>
      <c r="PLZ359" s="700"/>
      <c r="PMA359" s="488"/>
      <c r="PMB359" s="488"/>
      <c r="PMC359" s="488"/>
      <c r="PMD359" s="488"/>
      <c r="PME359" s="488"/>
      <c r="PMF359" s="488"/>
      <c r="PMG359" s="699" t="s">
        <v>10061</v>
      </c>
      <c r="PMH359" s="700"/>
      <c r="PMI359" s="488"/>
      <c r="PMJ359" s="488"/>
      <c r="PMK359" s="488"/>
      <c r="PML359" s="488"/>
      <c r="PMM359" s="488"/>
      <c r="PMN359" s="488"/>
      <c r="PMO359" s="699" t="s">
        <v>10061</v>
      </c>
      <c r="PMP359" s="700"/>
      <c r="PMQ359" s="488"/>
      <c r="PMR359" s="488"/>
      <c r="PMS359" s="488"/>
      <c r="PMT359" s="488"/>
      <c r="PMU359" s="488"/>
      <c r="PMV359" s="488"/>
      <c r="PMW359" s="699" t="s">
        <v>10061</v>
      </c>
      <c r="PMX359" s="700"/>
      <c r="PMY359" s="488"/>
      <c r="PMZ359" s="488"/>
      <c r="PNA359" s="488"/>
      <c r="PNB359" s="488"/>
      <c r="PNC359" s="488"/>
      <c r="PND359" s="488"/>
      <c r="PNE359" s="699" t="s">
        <v>10061</v>
      </c>
      <c r="PNF359" s="700"/>
      <c r="PNG359" s="488"/>
      <c r="PNH359" s="488"/>
      <c r="PNI359" s="488"/>
      <c r="PNJ359" s="488"/>
      <c r="PNK359" s="488"/>
      <c r="PNL359" s="488"/>
      <c r="PNM359" s="699" t="s">
        <v>10061</v>
      </c>
      <c r="PNN359" s="700"/>
      <c r="PNO359" s="488"/>
      <c r="PNP359" s="488"/>
      <c r="PNQ359" s="488"/>
      <c r="PNR359" s="488"/>
      <c r="PNS359" s="488"/>
      <c r="PNT359" s="488"/>
      <c r="PNU359" s="699" t="s">
        <v>10061</v>
      </c>
      <c r="PNV359" s="700"/>
      <c r="PNW359" s="488"/>
      <c r="PNX359" s="488"/>
      <c r="PNY359" s="488"/>
      <c r="PNZ359" s="488"/>
      <c r="POA359" s="488"/>
      <c r="POB359" s="488"/>
      <c r="POC359" s="699" t="s">
        <v>10061</v>
      </c>
      <c r="POD359" s="700"/>
      <c r="POE359" s="488"/>
      <c r="POF359" s="488"/>
      <c r="POG359" s="488"/>
      <c r="POH359" s="488"/>
      <c r="POI359" s="488"/>
      <c r="POJ359" s="488"/>
      <c r="POK359" s="699" t="s">
        <v>10061</v>
      </c>
      <c r="POL359" s="700"/>
      <c r="POM359" s="488"/>
      <c r="PON359" s="488"/>
      <c r="POO359" s="488"/>
      <c r="POP359" s="488"/>
      <c r="POQ359" s="488"/>
      <c r="POR359" s="488"/>
      <c r="POS359" s="699" t="s">
        <v>10061</v>
      </c>
      <c r="POT359" s="700"/>
      <c r="POU359" s="488"/>
      <c r="POV359" s="488"/>
      <c r="POW359" s="488"/>
      <c r="POX359" s="488"/>
      <c r="POY359" s="488"/>
      <c r="POZ359" s="488"/>
      <c r="PPA359" s="699" t="s">
        <v>10061</v>
      </c>
      <c r="PPB359" s="700"/>
      <c r="PPC359" s="488"/>
      <c r="PPD359" s="488"/>
      <c r="PPE359" s="488"/>
      <c r="PPF359" s="488"/>
      <c r="PPG359" s="488"/>
      <c r="PPH359" s="488"/>
      <c r="PPI359" s="699" t="s">
        <v>10061</v>
      </c>
      <c r="PPJ359" s="700"/>
      <c r="PPK359" s="488"/>
      <c r="PPL359" s="488"/>
      <c r="PPM359" s="488"/>
      <c r="PPN359" s="488"/>
      <c r="PPO359" s="488"/>
      <c r="PPP359" s="488"/>
      <c r="PPQ359" s="699" t="s">
        <v>10061</v>
      </c>
      <c r="PPR359" s="700"/>
      <c r="PPS359" s="488"/>
      <c r="PPT359" s="488"/>
      <c r="PPU359" s="488"/>
      <c r="PPV359" s="488"/>
      <c r="PPW359" s="488"/>
      <c r="PPX359" s="488"/>
      <c r="PPY359" s="699" t="s">
        <v>10061</v>
      </c>
      <c r="PPZ359" s="700"/>
      <c r="PQA359" s="488"/>
      <c r="PQB359" s="488"/>
      <c r="PQC359" s="488"/>
      <c r="PQD359" s="488"/>
      <c r="PQE359" s="488"/>
      <c r="PQF359" s="488"/>
      <c r="PQG359" s="699" t="s">
        <v>10061</v>
      </c>
      <c r="PQH359" s="700"/>
      <c r="PQI359" s="488"/>
      <c r="PQJ359" s="488"/>
      <c r="PQK359" s="488"/>
      <c r="PQL359" s="488"/>
      <c r="PQM359" s="488"/>
      <c r="PQN359" s="488"/>
      <c r="PQO359" s="699" t="s">
        <v>10061</v>
      </c>
      <c r="PQP359" s="700"/>
      <c r="PQQ359" s="488"/>
      <c r="PQR359" s="488"/>
      <c r="PQS359" s="488"/>
      <c r="PQT359" s="488"/>
      <c r="PQU359" s="488"/>
      <c r="PQV359" s="488"/>
      <c r="PQW359" s="699" t="s">
        <v>10061</v>
      </c>
      <c r="PQX359" s="700"/>
      <c r="PQY359" s="488"/>
      <c r="PQZ359" s="488"/>
      <c r="PRA359" s="488"/>
      <c r="PRB359" s="488"/>
      <c r="PRC359" s="488"/>
      <c r="PRD359" s="488"/>
      <c r="PRE359" s="699" t="s">
        <v>10061</v>
      </c>
      <c r="PRF359" s="700"/>
      <c r="PRG359" s="488"/>
      <c r="PRH359" s="488"/>
      <c r="PRI359" s="488"/>
      <c r="PRJ359" s="488"/>
      <c r="PRK359" s="488"/>
      <c r="PRL359" s="488"/>
      <c r="PRM359" s="699" t="s">
        <v>10061</v>
      </c>
      <c r="PRN359" s="700"/>
      <c r="PRO359" s="488"/>
      <c r="PRP359" s="488"/>
      <c r="PRQ359" s="488"/>
      <c r="PRR359" s="488"/>
      <c r="PRS359" s="488"/>
      <c r="PRT359" s="488"/>
      <c r="PRU359" s="699" t="s">
        <v>10061</v>
      </c>
      <c r="PRV359" s="700"/>
      <c r="PRW359" s="488"/>
      <c r="PRX359" s="488"/>
      <c r="PRY359" s="488"/>
      <c r="PRZ359" s="488"/>
      <c r="PSA359" s="488"/>
      <c r="PSB359" s="488"/>
      <c r="PSC359" s="699" t="s">
        <v>10061</v>
      </c>
      <c r="PSD359" s="700"/>
      <c r="PSE359" s="488"/>
      <c r="PSF359" s="488"/>
      <c r="PSG359" s="488"/>
      <c r="PSH359" s="488"/>
      <c r="PSI359" s="488"/>
      <c r="PSJ359" s="488"/>
      <c r="PSK359" s="699" t="s">
        <v>10061</v>
      </c>
      <c r="PSL359" s="700"/>
      <c r="PSM359" s="488"/>
      <c r="PSN359" s="488"/>
      <c r="PSO359" s="488"/>
      <c r="PSP359" s="488"/>
      <c r="PSQ359" s="488"/>
      <c r="PSR359" s="488"/>
      <c r="PSS359" s="699" t="s">
        <v>10061</v>
      </c>
      <c r="PST359" s="700"/>
      <c r="PSU359" s="488"/>
      <c r="PSV359" s="488"/>
      <c r="PSW359" s="488"/>
      <c r="PSX359" s="488"/>
      <c r="PSY359" s="488"/>
      <c r="PSZ359" s="488"/>
      <c r="PTA359" s="699" t="s">
        <v>10061</v>
      </c>
      <c r="PTB359" s="700"/>
      <c r="PTC359" s="488"/>
      <c r="PTD359" s="488"/>
      <c r="PTE359" s="488"/>
      <c r="PTF359" s="488"/>
      <c r="PTG359" s="488"/>
      <c r="PTH359" s="488"/>
      <c r="PTI359" s="699" t="s">
        <v>10061</v>
      </c>
      <c r="PTJ359" s="700"/>
      <c r="PTK359" s="488"/>
      <c r="PTL359" s="488"/>
      <c r="PTM359" s="488"/>
      <c r="PTN359" s="488"/>
      <c r="PTO359" s="488"/>
      <c r="PTP359" s="488"/>
      <c r="PTQ359" s="699" t="s">
        <v>10061</v>
      </c>
      <c r="PTR359" s="700"/>
      <c r="PTS359" s="488"/>
      <c r="PTT359" s="488"/>
      <c r="PTU359" s="488"/>
      <c r="PTV359" s="488"/>
      <c r="PTW359" s="488"/>
      <c r="PTX359" s="488"/>
      <c r="PTY359" s="699" t="s">
        <v>10061</v>
      </c>
      <c r="PTZ359" s="700"/>
      <c r="PUA359" s="488"/>
      <c r="PUB359" s="488"/>
      <c r="PUC359" s="488"/>
      <c r="PUD359" s="488"/>
      <c r="PUE359" s="488"/>
      <c r="PUF359" s="488"/>
      <c r="PUG359" s="699" t="s">
        <v>10061</v>
      </c>
      <c r="PUH359" s="700"/>
      <c r="PUI359" s="488"/>
      <c r="PUJ359" s="488"/>
      <c r="PUK359" s="488"/>
      <c r="PUL359" s="488"/>
      <c r="PUM359" s="488"/>
      <c r="PUN359" s="488"/>
      <c r="PUO359" s="699" t="s">
        <v>10061</v>
      </c>
      <c r="PUP359" s="700"/>
      <c r="PUQ359" s="488"/>
      <c r="PUR359" s="488"/>
      <c r="PUS359" s="488"/>
      <c r="PUT359" s="488"/>
      <c r="PUU359" s="488"/>
      <c r="PUV359" s="488"/>
      <c r="PUW359" s="699" t="s">
        <v>10061</v>
      </c>
      <c r="PUX359" s="700"/>
      <c r="PUY359" s="488"/>
      <c r="PUZ359" s="488"/>
      <c r="PVA359" s="488"/>
      <c r="PVB359" s="488"/>
      <c r="PVC359" s="488"/>
      <c r="PVD359" s="488"/>
      <c r="PVE359" s="699" t="s">
        <v>10061</v>
      </c>
      <c r="PVF359" s="700"/>
      <c r="PVG359" s="488"/>
      <c r="PVH359" s="488"/>
      <c r="PVI359" s="488"/>
      <c r="PVJ359" s="488"/>
      <c r="PVK359" s="488"/>
      <c r="PVL359" s="488"/>
      <c r="PVM359" s="699" t="s">
        <v>10061</v>
      </c>
      <c r="PVN359" s="700"/>
      <c r="PVO359" s="488"/>
      <c r="PVP359" s="488"/>
      <c r="PVQ359" s="488"/>
      <c r="PVR359" s="488"/>
      <c r="PVS359" s="488"/>
      <c r="PVT359" s="488"/>
      <c r="PVU359" s="699" t="s">
        <v>10061</v>
      </c>
      <c r="PVV359" s="700"/>
      <c r="PVW359" s="488"/>
      <c r="PVX359" s="488"/>
      <c r="PVY359" s="488"/>
      <c r="PVZ359" s="488"/>
      <c r="PWA359" s="488"/>
      <c r="PWB359" s="488"/>
      <c r="PWC359" s="699" t="s">
        <v>10061</v>
      </c>
      <c r="PWD359" s="700"/>
      <c r="PWE359" s="488"/>
      <c r="PWF359" s="488"/>
      <c r="PWG359" s="488"/>
      <c r="PWH359" s="488"/>
      <c r="PWI359" s="488"/>
      <c r="PWJ359" s="488"/>
      <c r="PWK359" s="699" t="s">
        <v>10061</v>
      </c>
      <c r="PWL359" s="700"/>
      <c r="PWM359" s="488"/>
      <c r="PWN359" s="488"/>
      <c r="PWO359" s="488"/>
      <c r="PWP359" s="488"/>
      <c r="PWQ359" s="488"/>
      <c r="PWR359" s="488"/>
      <c r="PWS359" s="699" t="s">
        <v>10061</v>
      </c>
      <c r="PWT359" s="700"/>
      <c r="PWU359" s="488"/>
      <c r="PWV359" s="488"/>
      <c r="PWW359" s="488"/>
      <c r="PWX359" s="488"/>
      <c r="PWY359" s="488"/>
      <c r="PWZ359" s="488"/>
      <c r="PXA359" s="699" t="s">
        <v>10061</v>
      </c>
      <c r="PXB359" s="700"/>
      <c r="PXC359" s="488"/>
      <c r="PXD359" s="488"/>
      <c r="PXE359" s="488"/>
      <c r="PXF359" s="488"/>
      <c r="PXG359" s="488"/>
      <c r="PXH359" s="488"/>
      <c r="PXI359" s="699" t="s">
        <v>10061</v>
      </c>
      <c r="PXJ359" s="700"/>
      <c r="PXK359" s="488"/>
      <c r="PXL359" s="488"/>
      <c r="PXM359" s="488"/>
      <c r="PXN359" s="488"/>
      <c r="PXO359" s="488"/>
      <c r="PXP359" s="488"/>
      <c r="PXQ359" s="699" t="s">
        <v>10061</v>
      </c>
      <c r="PXR359" s="700"/>
      <c r="PXS359" s="488"/>
      <c r="PXT359" s="488"/>
      <c r="PXU359" s="488"/>
      <c r="PXV359" s="488"/>
      <c r="PXW359" s="488"/>
      <c r="PXX359" s="488"/>
      <c r="PXY359" s="699" t="s">
        <v>10061</v>
      </c>
      <c r="PXZ359" s="700"/>
      <c r="PYA359" s="488"/>
      <c r="PYB359" s="488"/>
      <c r="PYC359" s="488"/>
      <c r="PYD359" s="488"/>
      <c r="PYE359" s="488"/>
      <c r="PYF359" s="488"/>
      <c r="PYG359" s="699" t="s">
        <v>10061</v>
      </c>
      <c r="PYH359" s="700"/>
      <c r="PYI359" s="488"/>
      <c r="PYJ359" s="488"/>
      <c r="PYK359" s="488"/>
      <c r="PYL359" s="488"/>
      <c r="PYM359" s="488"/>
      <c r="PYN359" s="488"/>
      <c r="PYO359" s="699" t="s">
        <v>10061</v>
      </c>
      <c r="PYP359" s="700"/>
      <c r="PYQ359" s="488"/>
      <c r="PYR359" s="488"/>
      <c r="PYS359" s="488"/>
      <c r="PYT359" s="488"/>
      <c r="PYU359" s="488"/>
      <c r="PYV359" s="488"/>
      <c r="PYW359" s="699" t="s">
        <v>10061</v>
      </c>
      <c r="PYX359" s="700"/>
      <c r="PYY359" s="488"/>
      <c r="PYZ359" s="488"/>
      <c r="PZA359" s="488"/>
      <c r="PZB359" s="488"/>
      <c r="PZC359" s="488"/>
      <c r="PZD359" s="488"/>
      <c r="PZE359" s="699" t="s">
        <v>10061</v>
      </c>
      <c r="PZF359" s="700"/>
      <c r="PZG359" s="488"/>
      <c r="PZH359" s="488"/>
      <c r="PZI359" s="488"/>
      <c r="PZJ359" s="488"/>
      <c r="PZK359" s="488"/>
      <c r="PZL359" s="488"/>
      <c r="PZM359" s="699" t="s">
        <v>10061</v>
      </c>
      <c r="PZN359" s="700"/>
      <c r="PZO359" s="488"/>
      <c r="PZP359" s="488"/>
      <c r="PZQ359" s="488"/>
      <c r="PZR359" s="488"/>
      <c r="PZS359" s="488"/>
      <c r="PZT359" s="488"/>
      <c r="PZU359" s="699" t="s">
        <v>10061</v>
      </c>
      <c r="PZV359" s="700"/>
      <c r="PZW359" s="488"/>
      <c r="PZX359" s="488"/>
      <c r="PZY359" s="488"/>
      <c r="PZZ359" s="488"/>
      <c r="QAA359" s="488"/>
      <c r="QAB359" s="488"/>
      <c r="QAC359" s="699" t="s">
        <v>10061</v>
      </c>
      <c r="QAD359" s="700"/>
      <c r="QAE359" s="488"/>
      <c r="QAF359" s="488"/>
      <c r="QAG359" s="488"/>
      <c r="QAH359" s="488"/>
      <c r="QAI359" s="488"/>
      <c r="QAJ359" s="488"/>
      <c r="QAK359" s="699" t="s">
        <v>10061</v>
      </c>
      <c r="QAL359" s="700"/>
      <c r="QAM359" s="488"/>
      <c r="QAN359" s="488"/>
      <c r="QAO359" s="488"/>
      <c r="QAP359" s="488"/>
      <c r="QAQ359" s="488"/>
      <c r="QAR359" s="488"/>
      <c r="QAS359" s="699" t="s">
        <v>10061</v>
      </c>
      <c r="QAT359" s="700"/>
      <c r="QAU359" s="488"/>
      <c r="QAV359" s="488"/>
      <c r="QAW359" s="488"/>
      <c r="QAX359" s="488"/>
      <c r="QAY359" s="488"/>
      <c r="QAZ359" s="488"/>
      <c r="QBA359" s="699" t="s">
        <v>10061</v>
      </c>
      <c r="QBB359" s="700"/>
      <c r="QBC359" s="488"/>
      <c r="QBD359" s="488"/>
      <c r="QBE359" s="488"/>
      <c r="QBF359" s="488"/>
      <c r="QBG359" s="488"/>
      <c r="QBH359" s="488"/>
      <c r="QBI359" s="699" t="s">
        <v>10061</v>
      </c>
      <c r="QBJ359" s="700"/>
      <c r="QBK359" s="488"/>
      <c r="QBL359" s="488"/>
      <c r="QBM359" s="488"/>
      <c r="QBN359" s="488"/>
      <c r="QBO359" s="488"/>
      <c r="QBP359" s="488"/>
      <c r="QBQ359" s="699" t="s">
        <v>10061</v>
      </c>
      <c r="QBR359" s="700"/>
      <c r="QBS359" s="488"/>
      <c r="QBT359" s="488"/>
      <c r="QBU359" s="488"/>
      <c r="QBV359" s="488"/>
      <c r="QBW359" s="488"/>
      <c r="QBX359" s="488"/>
      <c r="QBY359" s="699" t="s">
        <v>10061</v>
      </c>
      <c r="QBZ359" s="700"/>
      <c r="QCA359" s="488"/>
      <c r="QCB359" s="488"/>
      <c r="QCC359" s="488"/>
      <c r="QCD359" s="488"/>
      <c r="QCE359" s="488"/>
      <c r="QCF359" s="488"/>
      <c r="QCG359" s="699" t="s">
        <v>10061</v>
      </c>
      <c r="QCH359" s="700"/>
      <c r="QCI359" s="488"/>
      <c r="QCJ359" s="488"/>
      <c r="QCK359" s="488"/>
      <c r="QCL359" s="488"/>
      <c r="QCM359" s="488"/>
      <c r="QCN359" s="488"/>
      <c r="QCO359" s="699" t="s">
        <v>10061</v>
      </c>
      <c r="QCP359" s="700"/>
      <c r="QCQ359" s="488"/>
      <c r="QCR359" s="488"/>
      <c r="QCS359" s="488"/>
      <c r="QCT359" s="488"/>
      <c r="QCU359" s="488"/>
      <c r="QCV359" s="488"/>
      <c r="QCW359" s="699" t="s">
        <v>10061</v>
      </c>
      <c r="QCX359" s="700"/>
      <c r="QCY359" s="488"/>
      <c r="QCZ359" s="488"/>
      <c r="QDA359" s="488"/>
      <c r="QDB359" s="488"/>
      <c r="QDC359" s="488"/>
      <c r="QDD359" s="488"/>
      <c r="QDE359" s="699" t="s">
        <v>10061</v>
      </c>
      <c r="QDF359" s="700"/>
      <c r="QDG359" s="488"/>
      <c r="QDH359" s="488"/>
      <c r="QDI359" s="488"/>
      <c r="QDJ359" s="488"/>
      <c r="QDK359" s="488"/>
      <c r="QDL359" s="488"/>
      <c r="QDM359" s="699" t="s">
        <v>10061</v>
      </c>
      <c r="QDN359" s="700"/>
      <c r="QDO359" s="488"/>
      <c r="QDP359" s="488"/>
      <c r="QDQ359" s="488"/>
      <c r="QDR359" s="488"/>
      <c r="QDS359" s="488"/>
      <c r="QDT359" s="488"/>
      <c r="QDU359" s="699" t="s">
        <v>10061</v>
      </c>
      <c r="QDV359" s="700"/>
      <c r="QDW359" s="488"/>
      <c r="QDX359" s="488"/>
      <c r="QDY359" s="488"/>
      <c r="QDZ359" s="488"/>
      <c r="QEA359" s="488"/>
      <c r="QEB359" s="488"/>
      <c r="QEC359" s="699" t="s">
        <v>10061</v>
      </c>
      <c r="QED359" s="700"/>
      <c r="QEE359" s="488"/>
      <c r="QEF359" s="488"/>
      <c r="QEG359" s="488"/>
      <c r="QEH359" s="488"/>
      <c r="QEI359" s="488"/>
      <c r="QEJ359" s="488"/>
      <c r="QEK359" s="699" t="s">
        <v>10061</v>
      </c>
      <c r="QEL359" s="700"/>
      <c r="QEM359" s="488"/>
      <c r="QEN359" s="488"/>
      <c r="QEO359" s="488"/>
      <c r="QEP359" s="488"/>
      <c r="QEQ359" s="488"/>
      <c r="QER359" s="488"/>
      <c r="QES359" s="699" t="s">
        <v>10061</v>
      </c>
      <c r="QET359" s="700"/>
      <c r="QEU359" s="488"/>
      <c r="QEV359" s="488"/>
      <c r="QEW359" s="488"/>
      <c r="QEX359" s="488"/>
      <c r="QEY359" s="488"/>
      <c r="QEZ359" s="488"/>
      <c r="QFA359" s="699" t="s">
        <v>10061</v>
      </c>
      <c r="QFB359" s="700"/>
      <c r="QFC359" s="488"/>
      <c r="QFD359" s="488"/>
      <c r="QFE359" s="488"/>
      <c r="QFF359" s="488"/>
      <c r="QFG359" s="488"/>
      <c r="QFH359" s="488"/>
      <c r="QFI359" s="699" t="s">
        <v>10061</v>
      </c>
      <c r="QFJ359" s="700"/>
      <c r="QFK359" s="488"/>
      <c r="QFL359" s="488"/>
      <c r="QFM359" s="488"/>
      <c r="QFN359" s="488"/>
      <c r="QFO359" s="488"/>
      <c r="QFP359" s="488"/>
      <c r="QFQ359" s="699" t="s">
        <v>10061</v>
      </c>
      <c r="QFR359" s="700"/>
      <c r="QFS359" s="488"/>
      <c r="QFT359" s="488"/>
      <c r="QFU359" s="488"/>
      <c r="QFV359" s="488"/>
      <c r="QFW359" s="488"/>
      <c r="QFX359" s="488"/>
      <c r="QFY359" s="699" t="s">
        <v>10061</v>
      </c>
      <c r="QFZ359" s="700"/>
      <c r="QGA359" s="488"/>
      <c r="QGB359" s="488"/>
      <c r="QGC359" s="488"/>
      <c r="QGD359" s="488"/>
      <c r="QGE359" s="488"/>
      <c r="QGF359" s="488"/>
      <c r="QGG359" s="699" t="s">
        <v>10061</v>
      </c>
      <c r="QGH359" s="700"/>
      <c r="QGI359" s="488"/>
      <c r="QGJ359" s="488"/>
      <c r="QGK359" s="488"/>
      <c r="QGL359" s="488"/>
      <c r="QGM359" s="488"/>
      <c r="QGN359" s="488"/>
      <c r="QGO359" s="699" t="s">
        <v>10061</v>
      </c>
      <c r="QGP359" s="700"/>
      <c r="QGQ359" s="488"/>
      <c r="QGR359" s="488"/>
      <c r="QGS359" s="488"/>
      <c r="QGT359" s="488"/>
      <c r="QGU359" s="488"/>
      <c r="QGV359" s="488"/>
      <c r="QGW359" s="699" t="s">
        <v>10061</v>
      </c>
      <c r="QGX359" s="700"/>
      <c r="QGY359" s="488"/>
      <c r="QGZ359" s="488"/>
      <c r="QHA359" s="488"/>
      <c r="QHB359" s="488"/>
      <c r="QHC359" s="488"/>
      <c r="QHD359" s="488"/>
      <c r="QHE359" s="699" t="s">
        <v>10061</v>
      </c>
      <c r="QHF359" s="700"/>
      <c r="QHG359" s="488"/>
      <c r="QHH359" s="488"/>
      <c r="QHI359" s="488"/>
      <c r="QHJ359" s="488"/>
      <c r="QHK359" s="488"/>
      <c r="QHL359" s="488"/>
      <c r="QHM359" s="699" t="s">
        <v>10061</v>
      </c>
      <c r="QHN359" s="700"/>
      <c r="QHO359" s="488"/>
      <c r="QHP359" s="488"/>
      <c r="QHQ359" s="488"/>
      <c r="QHR359" s="488"/>
      <c r="QHS359" s="488"/>
      <c r="QHT359" s="488"/>
      <c r="QHU359" s="699" t="s">
        <v>10061</v>
      </c>
      <c r="QHV359" s="700"/>
      <c r="QHW359" s="488"/>
      <c r="QHX359" s="488"/>
      <c r="QHY359" s="488"/>
      <c r="QHZ359" s="488"/>
      <c r="QIA359" s="488"/>
      <c r="QIB359" s="488"/>
      <c r="QIC359" s="699" t="s">
        <v>10061</v>
      </c>
      <c r="QID359" s="700"/>
      <c r="QIE359" s="488"/>
      <c r="QIF359" s="488"/>
      <c r="QIG359" s="488"/>
      <c r="QIH359" s="488"/>
      <c r="QII359" s="488"/>
      <c r="QIJ359" s="488"/>
      <c r="QIK359" s="699" t="s">
        <v>10061</v>
      </c>
      <c r="QIL359" s="700"/>
      <c r="QIM359" s="488"/>
      <c r="QIN359" s="488"/>
      <c r="QIO359" s="488"/>
      <c r="QIP359" s="488"/>
      <c r="QIQ359" s="488"/>
      <c r="QIR359" s="488"/>
      <c r="QIS359" s="699" t="s">
        <v>10061</v>
      </c>
      <c r="QIT359" s="700"/>
      <c r="QIU359" s="488"/>
      <c r="QIV359" s="488"/>
      <c r="QIW359" s="488"/>
      <c r="QIX359" s="488"/>
      <c r="QIY359" s="488"/>
      <c r="QIZ359" s="488"/>
      <c r="QJA359" s="699" t="s">
        <v>10061</v>
      </c>
      <c r="QJB359" s="700"/>
      <c r="QJC359" s="488"/>
      <c r="QJD359" s="488"/>
      <c r="QJE359" s="488"/>
      <c r="QJF359" s="488"/>
      <c r="QJG359" s="488"/>
      <c r="QJH359" s="488"/>
      <c r="QJI359" s="699" t="s">
        <v>10061</v>
      </c>
      <c r="QJJ359" s="700"/>
      <c r="QJK359" s="488"/>
      <c r="QJL359" s="488"/>
      <c r="QJM359" s="488"/>
      <c r="QJN359" s="488"/>
      <c r="QJO359" s="488"/>
      <c r="QJP359" s="488"/>
      <c r="QJQ359" s="699" t="s">
        <v>10061</v>
      </c>
      <c r="QJR359" s="700"/>
      <c r="QJS359" s="488"/>
      <c r="QJT359" s="488"/>
      <c r="QJU359" s="488"/>
      <c r="QJV359" s="488"/>
      <c r="QJW359" s="488"/>
      <c r="QJX359" s="488"/>
      <c r="QJY359" s="699" t="s">
        <v>10061</v>
      </c>
      <c r="QJZ359" s="700"/>
      <c r="QKA359" s="488"/>
      <c r="QKB359" s="488"/>
      <c r="QKC359" s="488"/>
      <c r="QKD359" s="488"/>
      <c r="QKE359" s="488"/>
      <c r="QKF359" s="488"/>
      <c r="QKG359" s="699" t="s">
        <v>10061</v>
      </c>
      <c r="QKH359" s="700"/>
      <c r="QKI359" s="488"/>
      <c r="QKJ359" s="488"/>
      <c r="QKK359" s="488"/>
      <c r="QKL359" s="488"/>
      <c r="QKM359" s="488"/>
      <c r="QKN359" s="488"/>
      <c r="QKO359" s="699" t="s">
        <v>10061</v>
      </c>
      <c r="QKP359" s="700"/>
      <c r="QKQ359" s="488"/>
      <c r="QKR359" s="488"/>
      <c r="QKS359" s="488"/>
      <c r="QKT359" s="488"/>
      <c r="QKU359" s="488"/>
      <c r="QKV359" s="488"/>
      <c r="QKW359" s="699" t="s">
        <v>10061</v>
      </c>
      <c r="QKX359" s="700"/>
      <c r="QKY359" s="488"/>
      <c r="QKZ359" s="488"/>
      <c r="QLA359" s="488"/>
      <c r="QLB359" s="488"/>
      <c r="QLC359" s="488"/>
      <c r="QLD359" s="488"/>
      <c r="QLE359" s="699" t="s">
        <v>10061</v>
      </c>
      <c r="QLF359" s="700"/>
      <c r="QLG359" s="488"/>
      <c r="QLH359" s="488"/>
      <c r="QLI359" s="488"/>
      <c r="QLJ359" s="488"/>
      <c r="QLK359" s="488"/>
      <c r="QLL359" s="488"/>
      <c r="QLM359" s="699" t="s">
        <v>10061</v>
      </c>
      <c r="QLN359" s="700"/>
      <c r="QLO359" s="488"/>
      <c r="QLP359" s="488"/>
      <c r="QLQ359" s="488"/>
      <c r="QLR359" s="488"/>
      <c r="QLS359" s="488"/>
      <c r="QLT359" s="488"/>
      <c r="QLU359" s="699" t="s">
        <v>10061</v>
      </c>
      <c r="QLV359" s="700"/>
      <c r="QLW359" s="488"/>
      <c r="QLX359" s="488"/>
      <c r="QLY359" s="488"/>
      <c r="QLZ359" s="488"/>
      <c r="QMA359" s="488"/>
      <c r="QMB359" s="488"/>
      <c r="QMC359" s="699" t="s">
        <v>10061</v>
      </c>
      <c r="QMD359" s="700"/>
      <c r="QME359" s="488"/>
      <c r="QMF359" s="488"/>
      <c r="QMG359" s="488"/>
      <c r="QMH359" s="488"/>
      <c r="QMI359" s="488"/>
      <c r="QMJ359" s="488"/>
      <c r="QMK359" s="699" t="s">
        <v>10061</v>
      </c>
      <c r="QML359" s="700"/>
      <c r="QMM359" s="488"/>
      <c r="QMN359" s="488"/>
      <c r="QMO359" s="488"/>
      <c r="QMP359" s="488"/>
      <c r="QMQ359" s="488"/>
      <c r="QMR359" s="488"/>
      <c r="QMS359" s="699" t="s">
        <v>10061</v>
      </c>
      <c r="QMT359" s="700"/>
      <c r="QMU359" s="488"/>
      <c r="QMV359" s="488"/>
      <c r="QMW359" s="488"/>
      <c r="QMX359" s="488"/>
      <c r="QMY359" s="488"/>
      <c r="QMZ359" s="488"/>
      <c r="QNA359" s="699" t="s">
        <v>10061</v>
      </c>
      <c r="QNB359" s="700"/>
      <c r="QNC359" s="488"/>
      <c r="QND359" s="488"/>
      <c r="QNE359" s="488"/>
      <c r="QNF359" s="488"/>
      <c r="QNG359" s="488"/>
      <c r="QNH359" s="488"/>
      <c r="QNI359" s="699" t="s">
        <v>10061</v>
      </c>
      <c r="QNJ359" s="700"/>
      <c r="QNK359" s="488"/>
      <c r="QNL359" s="488"/>
      <c r="QNM359" s="488"/>
      <c r="QNN359" s="488"/>
      <c r="QNO359" s="488"/>
      <c r="QNP359" s="488"/>
      <c r="QNQ359" s="699" t="s">
        <v>10061</v>
      </c>
      <c r="QNR359" s="700"/>
      <c r="QNS359" s="488"/>
      <c r="QNT359" s="488"/>
      <c r="QNU359" s="488"/>
      <c r="QNV359" s="488"/>
      <c r="QNW359" s="488"/>
      <c r="QNX359" s="488"/>
      <c r="QNY359" s="699" t="s">
        <v>10061</v>
      </c>
      <c r="QNZ359" s="700"/>
      <c r="QOA359" s="488"/>
      <c r="QOB359" s="488"/>
      <c r="QOC359" s="488"/>
      <c r="QOD359" s="488"/>
      <c r="QOE359" s="488"/>
      <c r="QOF359" s="488"/>
      <c r="QOG359" s="699" t="s">
        <v>10061</v>
      </c>
      <c r="QOH359" s="700"/>
      <c r="QOI359" s="488"/>
      <c r="QOJ359" s="488"/>
      <c r="QOK359" s="488"/>
      <c r="QOL359" s="488"/>
      <c r="QOM359" s="488"/>
      <c r="QON359" s="488"/>
      <c r="QOO359" s="699" t="s">
        <v>10061</v>
      </c>
      <c r="QOP359" s="700"/>
      <c r="QOQ359" s="488"/>
      <c r="QOR359" s="488"/>
      <c r="QOS359" s="488"/>
      <c r="QOT359" s="488"/>
      <c r="QOU359" s="488"/>
      <c r="QOV359" s="488"/>
      <c r="QOW359" s="699" t="s">
        <v>10061</v>
      </c>
      <c r="QOX359" s="700"/>
      <c r="QOY359" s="488"/>
      <c r="QOZ359" s="488"/>
      <c r="QPA359" s="488"/>
      <c r="QPB359" s="488"/>
      <c r="QPC359" s="488"/>
      <c r="QPD359" s="488"/>
      <c r="QPE359" s="699" t="s">
        <v>10061</v>
      </c>
      <c r="QPF359" s="700"/>
      <c r="QPG359" s="488"/>
      <c r="QPH359" s="488"/>
      <c r="QPI359" s="488"/>
      <c r="QPJ359" s="488"/>
      <c r="QPK359" s="488"/>
      <c r="QPL359" s="488"/>
      <c r="QPM359" s="699" t="s">
        <v>10061</v>
      </c>
      <c r="QPN359" s="700"/>
      <c r="QPO359" s="488"/>
      <c r="QPP359" s="488"/>
      <c r="QPQ359" s="488"/>
      <c r="QPR359" s="488"/>
      <c r="QPS359" s="488"/>
      <c r="QPT359" s="488"/>
      <c r="QPU359" s="699" t="s">
        <v>10061</v>
      </c>
      <c r="QPV359" s="700"/>
      <c r="QPW359" s="488"/>
      <c r="QPX359" s="488"/>
      <c r="QPY359" s="488"/>
      <c r="QPZ359" s="488"/>
      <c r="QQA359" s="488"/>
      <c r="QQB359" s="488"/>
      <c r="QQC359" s="699" t="s">
        <v>10061</v>
      </c>
      <c r="QQD359" s="700"/>
      <c r="QQE359" s="488"/>
      <c r="QQF359" s="488"/>
      <c r="QQG359" s="488"/>
      <c r="QQH359" s="488"/>
      <c r="QQI359" s="488"/>
      <c r="QQJ359" s="488"/>
      <c r="QQK359" s="699" t="s">
        <v>10061</v>
      </c>
      <c r="QQL359" s="700"/>
      <c r="QQM359" s="488"/>
      <c r="QQN359" s="488"/>
      <c r="QQO359" s="488"/>
      <c r="QQP359" s="488"/>
      <c r="QQQ359" s="488"/>
      <c r="QQR359" s="488"/>
      <c r="QQS359" s="699" t="s">
        <v>10061</v>
      </c>
      <c r="QQT359" s="700"/>
      <c r="QQU359" s="488"/>
      <c r="QQV359" s="488"/>
      <c r="QQW359" s="488"/>
      <c r="QQX359" s="488"/>
      <c r="QQY359" s="488"/>
      <c r="QQZ359" s="488"/>
      <c r="QRA359" s="699" t="s">
        <v>10061</v>
      </c>
      <c r="QRB359" s="700"/>
      <c r="QRC359" s="488"/>
      <c r="QRD359" s="488"/>
      <c r="QRE359" s="488"/>
      <c r="QRF359" s="488"/>
      <c r="QRG359" s="488"/>
      <c r="QRH359" s="488"/>
      <c r="QRI359" s="699" t="s">
        <v>10061</v>
      </c>
      <c r="QRJ359" s="700"/>
      <c r="QRK359" s="488"/>
      <c r="QRL359" s="488"/>
      <c r="QRM359" s="488"/>
      <c r="QRN359" s="488"/>
      <c r="QRO359" s="488"/>
      <c r="QRP359" s="488"/>
      <c r="QRQ359" s="699" t="s">
        <v>10061</v>
      </c>
      <c r="QRR359" s="700"/>
      <c r="QRS359" s="488"/>
      <c r="QRT359" s="488"/>
      <c r="QRU359" s="488"/>
      <c r="QRV359" s="488"/>
      <c r="QRW359" s="488"/>
      <c r="QRX359" s="488"/>
      <c r="QRY359" s="699" t="s">
        <v>10061</v>
      </c>
      <c r="QRZ359" s="700"/>
      <c r="QSA359" s="488"/>
      <c r="QSB359" s="488"/>
      <c r="QSC359" s="488"/>
      <c r="QSD359" s="488"/>
      <c r="QSE359" s="488"/>
      <c r="QSF359" s="488"/>
      <c r="QSG359" s="699" t="s">
        <v>10061</v>
      </c>
      <c r="QSH359" s="700"/>
      <c r="QSI359" s="488"/>
      <c r="QSJ359" s="488"/>
      <c r="QSK359" s="488"/>
      <c r="QSL359" s="488"/>
      <c r="QSM359" s="488"/>
      <c r="QSN359" s="488"/>
      <c r="QSO359" s="699" t="s">
        <v>10061</v>
      </c>
      <c r="QSP359" s="700"/>
      <c r="QSQ359" s="488"/>
      <c r="QSR359" s="488"/>
      <c r="QSS359" s="488"/>
      <c r="QST359" s="488"/>
      <c r="QSU359" s="488"/>
      <c r="QSV359" s="488"/>
      <c r="QSW359" s="699" t="s">
        <v>10061</v>
      </c>
      <c r="QSX359" s="700"/>
      <c r="QSY359" s="488"/>
      <c r="QSZ359" s="488"/>
      <c r="QTA359" s="488"/>
      <c r="QTB359" s="488"/>
      <c r="QTC359" s="488"/>
      <c r="QTD359" s="488"/>
      <c r="QTE359" s="699" t="s">
        <v>10061</v>
      </c>
      <c r="QTF359" s="700"/>
      <c r="QTG359" s="488"/>
      <c r="QTH359" s="488"/>
      <c r="QTI359" s="488"/>
      <c r="QTJ359" s="488"/>
      <c r="QTK359" s="488"/>
      <c r="QTL359" s="488"/>
      <c r="QTM359" s="699" t="s">
        <v>10061</v>
      </c>
      <c r="QTN359" s="700"/>
      <c r="QTO359" s="488"/>
      <c r="QTP359" s="488"/>
      <c r="QTQ359" s="488"/>
      <c r="QTR359" s="488"/>
      <c r="QTS359" s="488"/>
      <c r="QTT359" s="488"/>
      <c r="QTU359" s="699" t="s">
        <v>10061</v>
      </c>
      <c r="QTV359" s="700"/>
      <c r="QTW359" s="488"/>
      <c r="QTX359" s="488"/>
      <c r="QTY359" s="488"/>
      <c r="QTZ359" s="488"/>
      <c r="QUA359" s="488"/>
      <c r="QUB359" s="488"/>
      <c r="QUC359" s="699" t="s">
        <v>10061</v>
      </c>
      <c r="QUD359" s="700"/>
      <c r="QUE359" s="488"/>
      <c r="QUF359" s="488"/>
      <c r="QUG359" s="488"/>
      <c r="QUH359" s="488"/>
      <c r="QUI359" s="488"/>
      <c r="QUJ359" s="488"/>
      <c r="QUK359" s="699" t="s">
        <v>10061</v>
      </c>
      <c r="QUL359" s="700"/>
      <c r="QUM359" s="488"/>
      <c r="QUN359" s="488"/>
      <c r="QUO359" s="488"/>
      <c r="QUP359" s="488"/>
      <c r="QUQ359" s="488"/>
      <c r="QUR359" s="488"/>
      <c r="QUS359" s="699" t="s">
        <v>10061</v>
      </c>
      <c r="QUT359" s="700"/>
      <c r="QUU359" s="488"/>
      <c r="QUV359" s="488"/>
      <c r="QUW359" s="488"/>
      <c r="QUX359" s="488"/>
      <c r="QUY359" s="488"/>
      <c r="QUZ359" s="488"/>
      <c r="QVA359" s="699" t="s">
        <v>10061</v>
      </c>
      <c r="QVB359" s="700"/>
      <c r="QVC359" s="488"/>
      <c r="QVD359" s="488"/>
      <c r="QVE359" s="488"/>
      <c r="QVF359" s="488"/>
      <c r="QVG359" s="488"/>
      <c r="QVH359" s="488"/>
      <c r="QVI359" s="699" t="s">
        <v>10061</v>
      </c>
      <c r="QVJ359" s="700"/>
      <c r="QVK359" s="488"/>
      <c r="QVL359" s="488"/>
      <c r="QVM359" s="488"/>
      <c r="QVN359" s="488"/>
      <c r="QVO359" s="488"/>
      <c r="QVP359" s="488"/>
      <c r="QVQ359" s="699" t="s">
        <v>10061</v>
      </c>
      <c r="QVR359" s="700"/>
      <c r="QVS359" s="488"/>
      <c r="QVT359" s="488"/>
      <c r="QVU359" s="488"/>
      <c r="QVV359" s="488"/>
      <c r="QVW359" s="488"/>
      <c r="QVX359" s="488"/>
      <c r="QVY359" s="699" t="s">
        <v>10061</v>
      </c>
      <c r="QVZ359" s="700"/>
      <c r="QWA359" s="488"/>
      <c r="QWB359" s="488"/>
      <c r="QWC359" s="488"/>
      <c r="QWD359" s="488"/>
      <c r="QWE359" s="488"/>
      <c r="QWF359" s="488"/>
      <c r="QWG359" s="699" t="s">
        <v>10061</v>
      </c>
      <c r="QWH359" s="700"/>
      <c r="QWI359" s="488"/>
      <c r="QWJ359" s="488"/>
      <c r="QWK359" s="488"/>
      <c r="QWL359" s="488"/>
      <c r="QWM359" s="488"/>
      <c r="QWN359" s="488"/>
      <c r="QWO359" s="699" t="s">
        <v>10061</v>
      </c>
      <c r="QWP359" s="700"/>
      <c r="QWQ359" s="488"/>
      <c r="QWR359" s="488"/>
      <c r="QWS359" s="488"/>
      <c r="QWT359" s="488"/>
      <c r="QWU359" s="488"/>
      <c r="QWV359" s="488"/>
      <c r="QWW359" s="699" t="s">
        <v>10061</v>
      </c>
      <c r="QWX359" s="700"/>
      <c r="QWY359" s="488"/>
      <c r="QWZ359" s="488"/>
      <c r="QXA359" s="488"/>
      <c r="QXB359" s="488"/>
      <c r="QXC359" s="488"/>
      <c r="QXD359" s="488"/>
      <c r="QXE359" s="699" t="s">
        <v>10061</v>
      </c>
      <c r="QXF359" s="700"/>
      <c r="QXG359" s="488"/>
      <c r="QXH359" s="488"/>
      <c r="QXI359" s="488"/>
      <c r="QXJ359" s="488"/>
      <c r="QXK359" s="488"/>
      <c r="QXL359" s="488"/>
      <c r="QXM359" s="699" t="s">
        <v>10061</v>
      </c>
      <c r="QXN359" s="700"/>
      <c r="QXO359" s="488"/>
      <c r="QXP359" s="488"/>
      <c r="QXQ359" s="488"/>
      <c r="QXR359" s="488"/>
      <c r="QXS359" s="488"/>
      <c r="QXT359" s="488"/>
      <c r="QXU359" s="699" t="s">
        <v>10061</v>
      </c>
      <c r="QXV359" s="700"/>
      <c r="QXW359" s="488"/>
      <c r="QXX359" s="488"/>
      <c r="QXY359" s="488"/>
      <c r="QXZ359" s="488"/>
      <c r="QYA359" s="488"/>
      <c r="QYB359" s="488"/>
      <c r="QYC359" s="699" t="s">
        <v>10061</v>
      </c>
      <c r="QYD359" s="700"/>
      <c r="QYE359" s="488"/>
      <c r="QYF359" s="488"/>
      <c r="QYG359" s="488"/>
      <c r="QYH359" s="488"/>
      <c r="QYI359" s="488"/>
      <c r="QYJ359" s="488"/>
      <c r="QYK359" s="699" t="s">
        <v>10061</v>
      </c>
      <c r="QYL359" s="700"/>
      <c r="QYM359" s="488"/>
      <c r="QYN359" s="488"/>
      <c r="QYO359" s="488"/>
      <c r="QYP359" s="488"/>
      <c r="QYQ359" s="488"/>
      <c r="QYR359" s="488"/>
      <c r="QYS359" s="699" t="s">
        <v>10061</v>
      </c>
      <c r="QYT359" s="700"/>
      <c r="QYU359" s="488"/>
      <c r="QYV359" s="488"/>
      <c r="QYW359" s="488"/>
      <c r="QYX359" s="488"/>
      <c r="QYY359" s="488"/>
      <c r="QYZ359" s="488"/>
      <c r="QZA359" s="699" t="s">
        <v>10061</v>
      </c>
      <c r="QZB359" s="700"/>
      <c r="QZC359" s="488"/>
      <c r="QZD359" s="488"/>
      <c r="QZE359" s="488"/>
      <c r="QZF359" s="488"/>
      <c r="QZG359" s="488"/>
      <c r="QZH359" s="488"/>
      <c r="QZI359" s="699" t="s">
        <v>10061</v>
      </c>
      <c r="QZJ359" s="700"/>
      <c r="QZK359" s="488"/>
      <c r="QZL359" s="488"/>
      <c r="QZM359" s="488"/>
      <c r="QZN359" s="488"/>
      <c r="QZO359" s="488"/>
      <c r="QZP359" s="488"/>
      <c r="QZQ359" s="699" t="s">
        <v>10061</v>
      </c>
      <c r="QZR359" s="700"/>
      <c r="QZS359" s="488"/>
      <c r="QZT359" s="488"/>
      <c r="QZU359" s="488"/>
      <c r="QZV359" s="488"/>
      <c r="QZW359" s="488"/>
      <c r="QZX359" s="488"/>
      <c r="QZY359" s="699" t="s">
        <v>10061</v>
      </c>
      <c r="QZZ359" s="700"/>
      <c r="RAA359" s="488"/>
      <c r="RAB359" s="488"/>
      <c r="RAC359" s="488"/>
      <c r="RAD359" s="488"/>
      <c r="RAE359" s="488"/>
      <c r="RAF359" s="488"/>
      <c r="RAG359" s="699" t="s">
        <v>10061</v>
      </c>
      <c r="RAH359" s="700"/>
      <c r="RAI359" s="488"/>
      <c r="RAJ359" s="488"/>
      <c r="RAK359" s="488"/>
      <c r="RAL359" s="488"/>
      <c r="RAM359" s="488"/>
      <c r="RAN359" s="488"/>
      <c r="RAO359" s="699" t="s">
        <v>10061</v>
      </c>
      <c r="RAP359" s="700"/>
      <c r="RAQ359" s="488"/>
      <c r="RAR359" s="488"/>
      <c r="RAS359" s="488"/>
      <c r="RAT359" s="488"/>
      <c r="RAU359" s="488"/>
      <c r="RAV359" s="488"/>
      <c r="RAW359" s="699" t="s">
        <v>10061</v>
      </c>
      <c r="RAX359" s="700"/>
      <c r="RAY359" s="488"/>
      <c r="RAZ359" s="488"/>
      <c r="RBA359" s="488"/>
      <c r="RBB359" s="488"/>
      <c r="RBC359" s="488"/>
      <c r="RBD359" s="488"/>
      <c r="RBE359" s="699" t="s">
        <v>10061</v>
      </c>
      <c r="RBF359" s="700"/>
      <c r="RBG359" s="488"/>
      <c r="RBH359" s="488"/>
      <c r="RBI359" s="488"/>
      <c r="RBJ359" s="488"/>
      <c r="RBK359" s="488"/>
      <c r="RBL359" s="488"/>
      <c r="RBM359" s="699" t="s">
        <v>10061</v>
      </c>
      <c r="RBN359" s="700"/>
      <c r="RBO359" s="488"/>
      <c r="RBP359" s="488"/>
      <c r="RBQ359" s="488"/>
      <c r="RBR359" s="488"/>
      <c r="RBS359" s="488"/>
      <c r="RBT359" s="488"/>
      <c r="RBU359" s="699" t="s">
        <v>10061</v>
      </c>
      <c r="RBV359" s="700"/>
      <c r="RBW359" s="488"/>
      <c r="RBX359" s="488"/>
      <c r="RBY359" s="488"/>
      <c r="RBZ359" s="488"/>
      <c r="RCA359" s="488"/>
      <c r="RCB359" s="488"/>
      <c r="RCC359" s="699" t="s">
        <v>10061</v>
      </c>
      <c r="RCD359" s="700"/>
      <c r="RCE359" s="488"/>
      <c r="RCF359" s="488"/>
      <c r="RCG359" s="488"/>
      <c r="RCH359" s="488"/>
      <c r="RCI359" s="488"/>
      <c r="RCJ359" s="488"/>
      <c r="RCK359" s="699" t="s">
        <v>10061</v>
      </c>
      <c r="RCL359" s="700"/>
      <c r="RCM359" s="488"/>
      <c r="RCN359" s="488"/>
      <c r="RCO359" s="488"/>
      <c r="RCP359" s="488"/>
      <c r="RCQ359" s="488"/>
      <c r="RCR359" s="488"/>
      <c r="RCS359" s="699" t="s">
        <v>10061</v>
      </c>
      <c r="RCT359" s="700"/>
      <c r="RCU359" s="488"/>
      <c r="RCV359" s="488"/>
      <c r="RCW359" s="488"/>
      <c r="RCX359" s="488"/>
      <c r="RCY359" s="488"/>
      <c r="RCZ359" s="488"/>
      <c r="RDA359" s="699" t="s">
        <v>10061</v>
      </c>
      <c r="RDB359" s="700"/>
      <c r="RDC359" s="488"/>
      <c r="RDD359" s="488"/>
      <c r="RDE359" s="488"/>
      <c r="RDF359" s="488"/>
      <c r="RDG359" s="488"/>
      <c r="RDH359" s="488"/>
      <c r="RDI359" s="699" t="s">
        <v>10061</v>
      </c>
      <c r="RDJ359" s="700"/>
      <c r="RDK359" s="488"/>
      <c r="RDL359" s="488"/>
      <c r="RDM359" s="488"/>
      <c r="RDN359" s="488"/>
      <c r="RDO359" s="488"/>
      <c r="RDP359" s="488"/>
      <c r="RDQ359" s="699" t="s">
        <v>10061</v>
      </c>
      <c r="RDR359" s="700"/>
      <c r="RDS359" s="488"/>
      <c r="RDT359" s="488"/>
      <c r="RDU359" s="488"/>
      <c r="RDV359" s="488"/>
      <c r="RDW359" s="488"/>
      <c r="RDX359" s="488"/>
      <c r="RDY359" s="699" t="s">
        <v>10061</v>
      </c>
      <c r="RDZ359" s="700"/>
      <c r="REA359" s="488"/>
      <c r="REB359" s="488"/>
      <c r="REC359" s="488"/>
      <c r="RED359" s="488"/>
      <c r="REE359" s="488"/>
      <c r="REF359" s="488"/>
      <c r="REG359" s="699" t="s">
        <v>10061</v>
      </c>
      <c r="REH359" s="700"/>
      <c r="REI359" s="488"/>
      <c r="REJ359" s="488"/>
      <c r="REK359" s="488"/>
      <c r="REL359" s="488"/>
      <c r="REM359" s="488"/>
      <c r="REN359" s="488"/>
      <c r="REO359" s="699" t="s">
        <v>10061</v>
      </c>
      <c r="REP359" s="700"/>
      <c r="REQ359" s="488"/>
      <c r="RER359" s="488"/>
      <c r="RES359" s="488"/>
      <c r="RET359" s="488"/>
      <c r="REU359" s="488"/>
      <c r="REV359" s="488"/>
      <c r="REW359" s="699" t="s">
        <v>10061</v>
      </c>
      <c r="REX359" s="700"/>
      <c r="REY359" s="488"/>
      <c r="REZ359" s="488"/>
      <c r="RFA359" s="488"/>
      <c r="RFB359" s="488"/>
      <c r="RFC359" s="488"/>
      <c r="RFD359" s="488"/>
      <c r="RFE359" s="699" t="s">
        <v>10061</v>
      </c>
      <c r="RFF359" s="700"/>
      <c r="RFG359" s="488"/>
      <c r="RFH359" s="488"/>
      <c r="RFI359" s="488"/>
      <c r="RFJ359" s="488"/>
      <c r="RFK359" s="488"/>
      <c r="RFL359" s="488"/>
      <c r="RFM359" s="699" t="s">
        <v>10061</v>
      </c>
      <c r="RFN359" s="700"/>
      <c r="RFO359" s="488"/>
      <c r="RFP359" s="488"/>
      <c r="RFQ359" s="488"/>
      <c r="RFR359" s="488"/>
      <c r="RFS359" s="488"/>
      <c r="RFT359" s="488"/>
      <c r="RFU359" s="699" t="s">
        <v>10061</v>
      </c>
      <c r="RFV359" s="700"/>
      <c r="RFW359" s="488"/>
      <c r="RFX359" s="488"/>
      <c r="RFY359" s="488"/>
      <c r="RFZ359" s="488"/>
      <c r="RGA359" s="488"/>
      <c r="RGB359" s="488"/>
      <c r="RGC359" s="699" t="s">
        <v>10061</v>
      </c>
      <c r="RGD359" s="700"/>
      <c r="RGE359" s="488"/>
      <c r="RGF359" s="488"/>
      <c r="RGG359" s="488"/>
      <c r="RGH359" s="488"/>
      <c r="RGI359" s="488"/>
      <c r="RGJ359" s="488"/>
      <c r="RGK359" s="699" t="s">
        <v>10061</v>
      </c>
      <c r="RGL359" s="700"/>
      <c r="RGM359" s="488"/>
      <c r="RGN359" s="488"/>
      <c r="RGO359" s="488"/>
      <c r="RGP359" s="488"/>
      <c r="RGQ359" s="488"/>
      <c r="RGR359" s="488"/>
      <c r="RGS359" s="699" t="s">
        <v>10061</v>
      </c>
      <c r="RGT359" s="700"/>
      <c r="RGU359" s="488"/>
      <c r="RGV359" s="488"/>
      <c r="RGW359" s="488"/>
      <c r="RGX359" s="488"/>
      <c r="RGY359" s="488"/>
      <c r="RGZ359" s="488"/>
      <c r="RHA359" s="699" t="s">
        <v>10061</v>
      </c>
      <c r="RHB359" s="700"/>
      <c r="RHC359" s="488"/>
      <c r="RHD359" s="488"/>
      <c r="RHE359" s="488"/>
      <c r="RHF359" s="488"/>
      <c r="RHG359" s="488"/>
      <c r="RHH359" s="488"/>
      <c r="RHI359" s="699" t="s">
        <v>10061</v>
      </c>
      <c r="RHJ359" s="700"/>
      <c r="RHK359" s="488"/>
      <c r="RHL359" s="488"/>
      <c r="RHM359" s="488"/>
      <c r="RHN359" s="488"/>
      <c r="RHO359" s="488"/>
      <c r="RHP359" s="488"/>
      <c r="RHQ359" s="699" t="s">
        <v>10061</v>
      </c>
      <c r="RHR359" s="700"/>
      <c r="RHS359" s="488"/>
      <c r="RHT359" s="488"/>
      <c r="RHU359" s="488"/>
      <c r="RHV359" s="488"/>
      <c r="RHW359" s="488"/>
      <c r="RHX359" s="488"/>
      <c r="RHY359" s="699" t="s">
        <v>10061</v>
      </c>
      <c r="RHZ359" s="700"/>
      <c r="RIA359" s="488"/>
      <c r="RIB359" s="488"/>
      <c r="RIC359" s="488"/>
      <c r="RID359" s="488"/>
      <c r="RIE359" s="488"/>
      <c r="RIF359" s="488"/>
      <c r="RIG359" s="699" t="s">
        <v>10061</v>
      </c>
      <c r="RIH359" s="700"/>
      <c r="RII359" s="488"/>
      <c r="RIJ359" s="488"/>
      <c r="RIK359" s="488"/>
      <c r="RIL359" s="488"/>
      <c r="RIM359" s="488"/>
      <c r="RIN359" s="488"/>
      <c r="RIO359" s="699" t="s">
        <v>10061</v>
      </c>
      <c r="RIP359" s="700"/>
      <c r="RIQ359" s="488"/>
      <c r="RIR359" s="488"/>
      <c r="RIS359" s="488"/>
      <c r="RIT359" s="488"/>
      <c r="RIU359" s="488"/>
      <c r="RIV359" s="488"/>
      <c r="RIW359" s="699" t="s">
        <v>10061</v>
      </c>
      <c r="RIX359" s="700"/>
      <c r="RIY359" s="488"/>
      <c r="RIZ359" s="488"/>
      <c r="RJA359" s="488"/>
      <c r="RJB359" s="488"/>
      <c r="RJC359" s="488"/>
      <c r="RJD359" s="488"/>
      <c r="RJE359" s="699" t="s">
        <v>10061</v>
      </c>
      <c r="RJF359" s="700"/>
      <c r="RJG359" s="488"/>
      <c r="RJH359" s="488"/>
      <c r="RJI359" s="488"/>
      <c r="RJJ359" s="488"/>
      <c r="RJK359" s="488"/>
      <c r="RJL359" s="488"/>
      <c r="RJM359" s="699" t="s">
        <v>10061</v>
      </c>
      <c r="RJN359" s="700"/>
      <c r="RJO359" s="488"/>
      <c r="RJP359" s="488"/>
      <c r="RJQ359" s="488"/>
      <c r="RJR359" s="488"/>
      <c r="RJS359" s="488"/>
      <c r="RJT359" s="488"/>
      <c r="RJU359" s="699" t="s">
        <v>10061</v>
      </c>
      <c r="RJV359" s="700"/>
      <c r="RJW359" s="488"/>
      <c r="RJX359" s="488"/>
      <c r="RJY359" s="488"/>
      <c r="RJZ359" s="488"/>
      <c r="RKA359" s="488"/>
      <c r="RKB359" s="488"/>
      <c r="RKC359" s="699" t="s">
        <v>10061</v>
      </c>
      <c r="RKD359" s="700"/>
      <c r="RKE359" s="488"/>
      <c r="RKF359" s="488"/>
      <c r="RKG359" s="488"/>
      <c r="RKH359" s="488"/>
      <c r="RKI359" s="488"/>
      <c r="RKJ359" s="488"/>
      <c r="RKK359" s="699" t="s">
        <v>10061</v>
      </c>
      <c r="RKL359" s="700"/>
      <c r="RKM359" s="488"/>
      <c r="RKN359" s="488"/>
      <c r="RKO359" s="488"/>
      <c r="RKP359" s="488"/>
      <c r="RKQ359" s="488"/>
      <c r="RKR359" s="488"/>
      <c r="RKS359" s="699" t="s">
        <v>10061</v>
      </c>
      <c r="RKT359" s="700"/>
      <c r="RKU359" s="488"/>
      <c r="RKV359" s="488"/>
      <c r="RKW359" s="488"/>
      <c r="RKX359" s="488"/>
      <c r="RKY359" s="488"/>
      <c r="RKZ359" s="488"/>
      <c r="RLA359" s="699" t="s">
        <v>10061</v>
      </c>
      <c r="RLB359" s="700"/>
      <c r="RLC359" s="488"/>
      <c r="RLD359" s="488"/>
      <c r="RLE359" s="488"/>
      <c r="RLF359" s="488"/>
      <c r="RLG359" s="488"/>
      <c r="RLH359" s="488"/>
      <c r="RLI359" s="699" t="s">
        <v>10061</v>
      </c>
      <c r="RLJ359" s="700"/>
      <c r="RLK359" s="488"/>
      <c r="RLL359" s="488"/>
      <c r="RLM359" s="488"/>
      <c r="RLN359" s="488"/>
      <c r="RLO359" s="488"/>
      <c r="RLP359" s="488"/>
      <c r="RLQ359" s="699" t="s">
        <v>10061</v>
      </c>
      <c r="RLR359" s="700"/>
      <c r="RLS359" s="488"/>
      <c r="RLT359" s="488"/>
      <c r="RLU359" s="488"/>
      <c r="RLV359" s="488"/>
      <c r="RLW359" s="488"/>
      <c r="RLX359" s="488"/>
      <c r="RLY359" s="699" t="s">
        <v>10061</v>
      </c>
      <c r="RLZ359" s="700"/>
      <c r="RMA359" s="488"/>
      <c r="RMB359" s="488"/>
      <c r="RMC359" s="488"/>
      <c r="RMD359" s="488"/>
      <c r="RME359" s="488"/>
      <c r="RMF359" s="488"/>
      <c r="RMG359" s="699" t="s">
        <v>10061</v>
      </c>
      <c r="RMH359" s="700"/>
      <c r="RMI359" s="488"/>
      <c r="RMJ359" s="488"/>
      <c r="RMK359" s="488"/>
      <c r="RML359" s="488"/>
      <c r="RMM359" s="488"/>
      <c r="RMN359" s="488"/>
      <c r="RMO359" s="699" t="s">
        <v>10061</v>
      </c>
      <c r="RMP359" s="700"/>
      <c r="RMQ359" s="488"/>
      <c r="RMR359" s="488"/>
      <c r="RMS359" s="488"/>
      <c r="RMT359" s="488"/>
      <c r="RMU359" s="488"/>
      <c r="RMV359" s="488"/>
      <c r="RMW359" s="699" t="s">
        <v>10061</v>
      </c>
      <c r="RMX359" s="700"/>
      <c r="RMY359" s="488"/>
      <c r="RMZ359" s="488"/>
      <c r="RNA359" s="488"/>
      <c r="RNB359" s="488"/>
      <c r="RNC359" s="488"/>
      <c r="RND359" s="488"/>
      <c r="RNE359" s="699" t="s">
        <v>10061</v>
      </c>
      <c r="RNF359" s="700"/>
      <c r="RNG359" s="488"/>
      <c r="RNH359" s="488"/>
      <c r="RNI359" s="488"/>
      <c r="RNJ359" s="488"/>
      <c r="RNK359" s="488"/>
      <c r="RNL359" s="488"/>
      <c r="RNM359" s="699" t="s">
        <v>10061</v>
      </c>
      <c r="RNN359" s="700"/>
      <c r="RNO359" s="488"/>
      <c r="RNP359" s="488"/>
      <c r="RNQ359" s="488"/>
      <c r="RNR359" s="488"/>
      <c r="RNS359" s="488"/>
      <c r="RNT359" s="488"/>
      <c r="RNU359" s="699" t="s">
        <v>10061</v>
      </c>
      <c r="RNV359" s="700"/>
      <c r="RNW359" s="488"/>
      <c r="RNX359" s="488"/>
      <c r="RNY359" s="488"/>
      <c r="RNZ359" s="488"/>
      <c r="ROA359" s="488"/>
      <c r="ROB359" s="488"/>
      <c r="ROC359" s="699" t="s">
        <v>10061</v>
      </c>
      <c r="ROD359" s="700"/>
      <c r="ROE359" s="488"/>
      <c r="ROF359" s="488"/>
      <c r="ROG359" s="488"/>
      <c r="ROH359" s="488"/>
      <c r="ROI359" s="488"/>
      <c r="ROJ359" s="488"/>
      <c r="ROK359" s="699" t="s">
        <v>10061</v>
      </c>
      <c r="ROL359" s="700"/>
      <c r="ROM359" s="488"/>
      <c r="RON359" s="488"/>
      <c r="ROO359" s="488"/>
      <c r="ROP359" s="488"/>
      <c r="ROQ359" s="488"/>
      <c r="ROR359" s="488"/>
      <c r="ROS359" s="699" t="s">
        <v>10061</v>
      </c>
      <c r="ROT359" s="700"/>
      <c r="ROU359" s="488"/>
      <c r="ROV359" s="488"/>
      <c r="ROW359" s="488"/>
      <c r="ROX359" s="488"/>
      <c r="ROY359" s="488"/>
      <c r="ROZ359" s="488"/>
      <c r="RPA359" s="699" t="s">
        <v>10061</v>
      </c>
      <c r="RPB359" s="700"/>
      <c r="RPC359" s="488"/>
      <c r="RPD359" s="488"/>
      <c r="RPE359" s="488"/>
      <c r="RPF359" s="488"/>
      <c r="RPG359" s="488"/>
      <c r="RPH359" s="488"/>
      <c r="RPI359" s="699" t="s">
        <v>10061</v>
      </c>
      <c r="RPJ359" s="700"/>
      <c r="RPK359" s="488"/>
      <c r="RPL359" s="488"/>
      <c r="RPM359" s="488"/>
      <c r="RPN359" s="488"/>
      <c r="RPO359" s="488"/>
      <c r="RPP359" s="488"/>
      <c r="RPQ359" s="699" t="s">
        <v>10061</v>
      </c>
      <c r="RPR359" s="700"/>
      <c r="RPS359" s="488"/>
      <c r="RPT359" s="488"/>
      <c r="RPU359" s="488"/>
      <c r="RPV359" s="488"/>
      <c r="RPW359" s="488"/>
      <c r="RPX359" s="488"/>
      <c r="RPY359" s="699" t="s">
        <v>10061</v>
      </c>
      <c r="RPZ359" s="700"/>
      <c r="RQA359" s="488"/>
      <c r="RQB359" s="488"/>
      <c r="RQC359" s="488"/>
      <c r="RQD359" s="488"/>
      <c r="RQE359" s="488"/>
      <c r="RQF359" s="488"/>
      <c r="RQG359" s="699" t="s">
        <v>10061</v>
      </c>
      <c r="RQH359" s="700"/>
      <c r="RQI359" s="488"/>
      <c r="RQJ359" s="488"/>
      <c r="RQK359" s="488"/>
      <c r="RQL359" s="488"/>
      <c r="RQM359" s="488"/>
      <c r="RQN359" s="488"/>
      <c r="RQO359" s="699" t="s">
        <v>10061</v>
      </c>
      <c r="RQP359" s="700"/>
      <c r="RQQ359" s="488"/>
      <c r="RQR359" s="488"/>
      <c r="RQS359" s="488"/>
      <c r="RQT359" s="488"/>
      <c r="RQU359" s="488"/>
      <c r="RQV359" s="488"/>
      <c r="RQW359" s="699" t="s">
        <v>10061</v>
      </c>
      <c r="RQX359" s="700"/>
      <c r="RQY359" s="488"/>
      <c r="RQZ359" s="488"/>
      <c r="RRA359" s="488"/>
      <c r="RRB359" s="488"/>
      <c r="RRC359" s="488"/>
      <c r="RRD359" s="488"/>
      <c r="RRE359" s="699" t="s">
        <v>10061</v>
      </c>
      <c r="RRF359" s="700"/>
      <c r="RRG359" s="488"/>
      <c r="RRH359" s="488"/>
      <c r="RRI359" s="488"/>
      <c r="RRJ359" s="488"/>
      <c r="RRK359" s="488"/>
      <c r="RRL359" s="488"/>
      <c r="RRM359" s="699" t="s">
        <v>10061</v>
      </c>
      <c r="RRN359" s="700"/>
      <c r="RRO359" s="488"/>
      <c r="RRP359" s="488"/>
      <c r="RRQ359" s="488"/>
      <c r="RRR359" s="488"/>
      <c r="RRS359" s="488"/>
      <c r="RRT359" s="488"/>
      <c r="RRU359" s="699" t="s">
        <v>10061</v>
      </c>
      <c r="RRV359" s="700"/>
      <c r="RRW359" s="488"/>
      <c r="RRX359" s="488"/>
      <c r="RRY359" s="488"/>
      <c r="RRZ359" s="488"/>
      <c r="RSA359" s="488"/>
      <c r="RSB359" s="488"/>
      <c r="RSC359" s="699" t="s">
        <v>10061</v>
      </c>
      <c r="RSD359" s="700"/>
      <c r="RSE359" s="488"/>
      <c r="RSF359" s="488"/>
      <c r="RSG359" s="488"/>
      <c r="RSH359" s="488"/>
      <c r="RSI359" s="488"/>
      <c r="RSJ359" s="488"/>
      <c r="RSK359" s="699" t="s">
        <v>10061</v>
      </c>
      <c r="RSL359" s="700"/>
      <c r="RSM359" s="488"/>
      <c r="RSN359" s="488"/>
      <c r="RSO359" s="488"/>
      <c r="RSP359" s="488"/>
      <c r="RSQ359" s="488"/>
      <c r="RSR359" s="488"/>
      <c r="RSS359" s="699" t="s">
        <v>10061</v>
      </c>
      <c r="RST359" s="700"/>
      <c r="RSU359" s="488"/>
      <c r="RSV359" s="488"/>
      <c r="RSW359" s="488"/>
      <c r="RSX359" s="488"/>
      <c r="RSY359" s="488"/>
      <c r="RSZ359" s="488"/>
      <c r="RTA359" s="699" t="s">
        <v>10061</v>
      </c>
      <c r="RTB359" s="700"/>
      <c r="RTC359" s="488"/>
      <c r="RTD359" s="488"/>
      <c r="RTE359" s="488"/>
      <c r="RTF359" s="488"/>
      <c r="RTG359" s="488"/>
      <c r="RTH359" s="488"/>
      <c r="RTI359" s="699" t="s">
        <v>10061</v>
      </c>
      <c r="RTJ359" s="700"/>
      <c r="RTK359" s="488"/>
      <c r="RTL359" s="488"/>
      <c r="RTM359" s="488"/>
      <c r="RTN359" s="488"/>
      <c r="RTO359" s="488"/>
      <c r="RTP359" s="488"/>
      <c r="RTQ359" s="699" t="s">
        <v>10061</v>
      </c>
      <c r="RTR359" s="700"/>
      <c r="RTS359" s="488"/>
      <c r="RTT359" s="488"/>
      <c r="RTU359" s="488"/>
      <c r="RTV359" s="488"/>
      <c r="RTW359" s="488"/>
      <c r="RTX359" s="488"/>
      <c r="RTY359" s="699" t="s">
        <v>10061</v>
      </c>
      <c r="RTZ359" s="700"/>
      <c r="RUA359" s="488"/>
      <c r="RUB359" s="488"/>
      <c r="RUC359" s="488"/>
      <c r="RUD359" s="488"/>
      <c r="RUE359" s="488"/>
      <c r="RUF359" s="488"/>
      <c r="RUG359" s="699" t="s">
        <v>10061</v>
      </c>
      <c r="RUH359" s="700"/>
      <c r="RUI359" s="488"/>
      <c r="RUJ359" s="488"/>
      <c r="RUK359" s="488"/>
      <c r="RUL359" s="488"/>
      <c r="RUM359" s="488"/>
      <c r="RUN359" s="488"/>
      <c r="RUO359" s="699" t="s">
        <v>10061</v>
      </c>
      <c r="RUP359" s="700"/>
      <c r="RUQ359" s="488"/>
      <c r="RUR359" s="488"/>
      <c r="RUS359" s="488"/>
      <c r="RUT359" s="488"/>
      <c r="RUU359" s="488"/>
      <c r="RUV359" s="488"/>
      <c r="RUW359" s="699" t="s">
        <v>10061</v>
      </c>
      <c r="RUX359" s="700"/>
      <c r="RUY359" s="488"/>
      <c r="RUZ359" s="488"/>
      <c r="RVA359" s="488"/>
      <c r="RVB359" s="488"/>
      <c r="RVC359" s="488"/>
      <c r="RVD359" s="488"/>
      <c r="RVE359" s="699" t="s">
        <v>10061</v>
      </c>
      <c r="RVF359" s="700"/>
      <c r="RVG359" s="488"/>
      <c r="RVH359" s="488"/>
      <c r="RVI359" s="488"/>
      <c r="RVJ359" s="488"/>
      <c r="RVK359" s="488"/>
      <c r="RVL359" s="488"/>
      <c r="RVM359" s="699" t="s">
        <v>10061</v>
      </c>
      <c r="RVN359" s="700"/>
      <c r="RVO359" s="488"/>
      <c r="RVP359" s="488"/>
      <c r="RVQ359" s="488"/>
      <c r="RVR359" s="488"/>
      <c r="RVS359" s="488"/>
      <c r="RVT359" s="488"/>
      <c r="RVU359" s="699" t="s">
        <v>10061</v>
      </c>
      <c r="RVV359" s="700"/>
      <c r="RVW359" s="488"/>
      <c r="RVX359" s="488"/>
      <c r="RVY359" s="488"/>
      <c r="RVZ359" s="488"/>
      <c r="RWA359" s="488"/>
      <c r="RWB359" s="488"/>
      <c r="RWC359" s="699" t="s">
        <v>10061</v>
      </c>
      <c r="RWD359" s="700"/>
      <c r="RWE359" s="488"/>
      <c r="RWF359" s="488"/>
      <c r="RWG359" s="488"/>
      <c r="RWH359" s="488"/>
      <c r="RWI359" s="488"/>
      <c r="RWJ359" s="488"/>
      <c r="RWK359" s="699" t="s">
        <v>10061</v>
      </c>
      <c r="RWL359" s="700"/>
      <c r="RWM359" s="488"/>
      <c r="RWN359" s="488"/>
      <c r="RWO359" s="488"/>
      <c r="RWP359" s="488"/>
      <c r="RWQ359" s="488"/>
      <c r="RWR359" s="488"/>
      <c r="RWS359" s="699" t="s">
        <v>10061</v>
      </c>
      <c r="RWT359" s="700"/>
      <c r="RWU359" s="488"/>
      <c r="RWV359" s="488"/>
      <c r="RWW359" s="488"/>
      <c r="RWX359" s="488"/>
      <c r="RWY359" s="488"/>
      <c r="RWZ359" s="488"/>
      <c r="RXA359" s="699" t="s">
        <v>10061</v>
      </c>
      <c r="RXB359" s="700"/>
      <c r="RXC359" s="488"/>
      <c r="RXD359" s="488"/>
      <c r="RXE359" s="488"/>
      <c r="RXF359" s="488"/>
      <c r="RXG359" s="488"/>
      <c r="RXH359" s="488"/>
      <c r="RXI359" s="699" t="s">
        <v>10061</v>
      </c>
      <c r="RXJ359" s="700"/>
      <c r="RXK359" s="488"/>
      <c r="RXL359" s="488"/>
      <c r="RXM359" s="488"/>
      <c r="RXN359" s="488"/>
      <c r="RXO359" s="488"/>
      <c r="RXP359" s="488"/>
      <c r="RXQ359" s="699" t="s">
        <v>10061</v>
      </c>
      <c r="RXR359" s="700"/>
      <c r="RXS359" s="488"/>
      <c r="RXT359" s="488"/>
      <c r="RXU359" s="488"/>
      <c r="RXV359" s="488"/>
      <c r="RXW359" s="488"/>
      <c r="RXX359" s="488"/>
      <c r="RXY359" s="699" t="s">
        <v>10061</v>
      </c>
      <c r="RXZ359" s="700"/>
      <c r="RYA359" s="488"/>
      <c r="RYB359" s="488"/>
      <c r="RYC359" s="488"/>
      <c r="RYD359" s="488"/>
      <c r="RYE359" s="488"/>
      <c r="RYF359" s="488"/>
      <c r="RYG359" s="699" t="s">
        <v>10061</v>
      </c>
      <c r="RYH359" s="700"/>
      <c r="RYI359" s="488"/>
      <c r="RYJ359" s="488"/>
      <c r="RYK359" s="488"/>
      <c r="RYL359" s="488"/>
      <c r="RYM359" s="488"/>
      <c r="RYN359" s="488"/>
      <c r="RYO359" s="699" t="s">
        <v>10061</v>
      </c>
      <c r="RYP359" s="700"/>
      <c r="RYQ359" s="488"/>
      <c r="RYR359" s="488"/>
      <c r="RYS359" s="488"/>
      <c r="RYT359" s="488"/>
      <c r="RYU359" s="488"/>
      <c r="RYV359" s="488"/>
      <c r="RYW359" s="699" t="s">
        <v>10061</v>
      </c>
      <c r="RYX359" s="700"/>
      <c r="RYY359" s="488"/>
      <c r="RYZ359" s="488"/>
      <c r="RZA359" s="488"/>
      <c r="RZB359" s="488"/>
      <c r="RZC359" s="488"/>
      <c r="RZD359" s="488"/>
      <c r="RZE359" s="699" t="s">
        <v>10061</v>
      </c>
      <c r="RZF359" s="700"/>
      <c r="RZG359" s="488"/>
      <c r="RZH359" s="488"/>
      <c r="RZI359" s="488"/>
      <c r="RZJ359" s="488"/>
      <c r="RZK359" s="488"/>
      <c r="RZL359" s="488"/>
      <c r="RZM359" s="699" t="s">
        <v>10061</v>
      </c>
      <c r="RZN359" s="700"/>
      <c r="RZO359" s="488"/>
      <c r="RZP359" s="488"/>
      <c r="RZQ359" s="488"/>
      <c r="RZR359" s="488"/>
      <c r="RZS359" s="488"/>
      <c r="RZT359" s="488"/>
      <c r="RZU359" s="699" t="s">
        <v>10061</v>
      </c>
      <c r="RZV359" s="700"/>
      <c r="RZW359" s="488"/>
      <c r="RZX359" s="488"/>
      <c r="RZY359" s="488"/>
      <c r="RZZ359" s="488"/>
      <c r="SAA359" s="488"/>
      <c r="SAB359" s="488"/>
      <c r="SAC359" s="699" t="s">
        <v>10061</v>
      </c>
      <c r="SAD359" s="700"/>
      <c r="SAE359" s="488"/>
      <c r="SAF359" s="488"/>
      <c r="SAG359" s="488"/>
      <c r="SAH359" s="488"/>
      <c r="SAI359" s="488"/>
      <c r="SAJ359" s="488"/>
      <c r="SAK359" s="699" t="s">
        <v>10061</v>
      </c>
      <c r="SAL359" s="700"/>
      <c r="SAM359" s="488"/>
      <c r="SAN359" s="488"/>
      <c r="SAO359" s="488"/>
      <c r="SAP359" s="488"/>
      <c r="SAQ359" s="488"/>
      <c r="SAR359" s="488"/>
      <c r="SAS359" s="699" t="s">
        <v>10061</v>
      </c>
      <c r="SAT359" s="700"/>
      <c r="SAU359" s="488"/>
      <c r="SAV359" s="488"/>
      <c r="SAW359" s="488"/>
      <c r="SAX359" s="488"/>
      <c r="SAY359" s="488"/>
      <c r="SAZ359" s="488"/>
      <c r="SBA359" s="699" t="s">
        <v>10061</v>
      </c>
      <c r="SBB359" s="700"/>
      <c r="SBC359" s="488"/>
      <c r="SBD359" s="488"/>
      <c r="SBE359" s="488"/>
      <c r="SBF359" s="488"/>
      <c r="SBG359" s="488"/>
      <c r="SBH359" s="488"/>
      <c r="SBI359" s="699" t="s">
        <v>10061</v>
      </c>
      <c r="SBJ359" s="700"/>
      <c r="SBK359" s="488"/>
      <c r="SBL359" s="488"/>
      <c r="SBM359" s="488"/>
      <c r="SBN359" s="488"/>
      <c r="SBO359" s="488"/>
      <c r="SBP359" s="488"/>
      <c r="SBQ359" s="699" t="s">
        <v>10061</v>
      </c>
      <c r="SBR359" s="700"/>
      <c r="SBS359" s="488"/>
      <c r="SBT359" s="488"/>
      <c r="SBU359" s="488"/>
      <c r="SBV359" s="488"/>
      <c r="SBW359" s="488"/>
      <c r="SBX359" s="488"/>
      <c r="SBY359" s="699" t="s">
        <v>10061</v>
      </c>
      <c r="SBZ359" s="700"/>
      <c r="SCA359" s="488"/>
      <c r="SCB359" s="488"/>
      <c r="SCC359" s="488"/>
      <c r="SCD359" s="488"/>
      <c r="SCE359" s="488"/>
      <c r="SCF359" s="488"/>
      <c r="SCG359" s="699" t="s">
        <v>10061</v>
      </c>
      <c r="SCH359" s="700"/>
      <c r="SCI359" s="488"/>
      <c r="SCJ359" s="488"/>
      <c r="SCK359" s="488"/>
      <c r="SCL359" s="488"/>
      <c r="SCM359" s="488"/>
      <c r="SCN359" s="488"/>
      <c r="SCO359" s="699" t="s">
        <v>10061</v>
      </c>
      <c r="SCP359" s="700"/>
      <c r="SCQ359" s="488"/>
      <c r="SCR359" s="488"/>
      <c r="SCS359" s="488"/>
      <c r="SCT359" s="488"/>
      <c r="SCU359" s="488"/>
      <c r="SCV359" s="488"/>
      <c r="SCW359" s="699" t="s">
        <v>10061</v>
      </c>
      <c r="SCX359" s="700"/>
      <c r="SCY359" s="488"/>
      <c r="SCZ359" s="488"/>
      <c r="SDA359" s="488"/>
      <c r="SDB359" s="488"/>
      <c r="SDC359" s="488"/>
      <c r="SDD359" s="488"/>
      <c r="SDE359" s="699" t="s">
        <v>10061</v>
      </c>
      <c r="SDF359" s="700"/>
      <c r="SDG359" s="488"/>
      <c r="SDH359" s="488"/>
      <c r="SDI359" s="488"/>
      <c r="SDJ359" s="488"/>
      <c r="SDK359" s="488"/>
      <c r="SDL359" s="488"/>
      <c r="SDM359" s="699" t="s">
        <v>10061</v>
      </c>
      <c r="SDN359" s="700"/>
      <c r="SDO359" s="488"/>
      <c r="SDP359" s="488"/>
      <c r="SDQ359" s="488"/>
      <c r="SDR359" s="488"/>
      <c r="SDS359" s="488"/>
      <c r="SDT359" s="488"/>
      <c r="SDU359" s="699" t="s">
        <v>10061</v>
      </c>
      <c r="SDV359" s="700"/>
      <c r="SDW359" s="488"/>
      <c r="SDX359" s="488"/>
      <c r="SDY359" s="488"/>
      <c r="SDZ359" s="488"/>
      <c r="SEA359" s="488"/>
      <c r="SEB359" s="488"/>
      <c r="SEC359" s="699" t="s">
        <v>10061</v>
      </c>
      <c r="SED359" s="700"/>
      <c r="SEE359" s="488"/>
      <c r="SEF359" s="488"/>
      <c r="SEG359" s="488"/>
      <c r="SEH359" s="488"/>
      <c r="SEI359" s="488"/>
      <c r="SEJ359" s="488"/>
      <c r="SEK359" s="699" t="s">
        <v>10061</v>
      </c>
      <c r="SEL359" s="700"/>
      <c r="SEM359" s="488"/>
      <c r="SEN359" s="488"/>
      <c r="SEO359" s="488"/>
      <c r="SEP359" s="488"/>
      <c r="SEQ359" s="488"/>
      <c r="SER359" s="488"/>
      <c r="SES359" s="699" t="s">
        <v>10061</v>
      </c>
      <c r="SET359" s="700"/>
      <c r="SEU359" s="488"/>
      <c r="SEV359" s="488"/>
      <c r="SEW359" s="488"/>
      <c r="SEX359" s="488"/>
      <c r="SEY359" s="488"/>
      <c r="SEZ359" s="488"/>
      <c r="SFA359" s="699" t="s">
        <v>10061</v>
      </c>
      <c r="SFB359" s="700"/>
      <c r="SFC359" s="488"/>
      <c r="SFD359" s="488"/>
      <c r="SFE359" s="488"/>
      <c r="SFF359" s="488"/>
      <c r="SFG359" s="488"/>
      <c r="SFH359" s="488"/>
      <c r="SFI359" s="699" t="s">
        <v>10061</v>
      </c>
      <c r="SFJ359" s="700"/>
      <c r="SFK359" s="488"/>
      <c r="SFL359" s="488"/>
      <c r="SFM359" s="488"/>
      <c r="SFN359" s="488"/>
      <c r="SFO359" s="488"/>
      <c r="SFP359" s="488"/>
      <c r="SFQ359" s="699" t="s">
        <v>10061</v>
      </c>
      <c r="SFR359" s="700"/>
      <c r="SFS359" s="488"/>
      <c r="SFT359" s="488"/>
      <c r="SFU359" s="488"/>
      <c r="SFV359" s="488"/>
      <c r="SFW359" s="488"/>
      <c r="SFX359" s="488"/>
      <c r="SFY359" s="699" t="s">
        <v>10061</v>
      </c>
      <c r="SFZ359" s="700"/>
      <c r="SGA359" s="488"/>
      <c r="SGB359" s="488"/>
      <c r="SGC359" s="488"/>
      <c r="SGD359" s="488"/>
      <c r="SGE359" s="488"/>
      <c r="SGF359" s="488"/>
      <c r="SGG359" s="699" t="s">
        <v>10061</v>
      </c>
      <c r="SGH359" s="700"/>
      <c r="SGI359" s="488"/>
      <c r="SGJ359" s="488"/>
      <c r="SGK359" s="488"/>
      <c r="SGL359" s="488"/>
      <c r="SGM359" s="488"/>
      <c r="SGN359" s="488"/>
      <c r="SGO359" s="699" t="s">
        <v>10061</v>
      </c>
      <c r="SGP359" s="700"/>
      <c r="SGQ359" s="488"/>
      <c r="SGR359" s="488"/>
      <c r="SGS359" s="488"/>
      <c r="SGT359" s="488"/>
      <c r="SGU359" s="488"/>
      <c r="SGV359" s="488"/>
      <c r="SGW359" s="699" t="s">
        <v>10061</v>
      </c>
      <c r="SGX359" s="700"/>
      <c r="SGY359" s="488"/>
      <c r="SGZ359" s="488"/>
      <c r="SHA359" s="488"/>
      <c r="SHB359" s="488"/>
      <c r="SHC359" s="488"/>
      <c r="SHD359" s="488"/>
      <c r="SHE359" s="699" t="s">
        <v>10061</v>
      </c>
      <c r="SHF359" s="700"/>
      <c r="SHG359" s="488"/>
      <c r="SHH359" s="488"/>
      <c r="SHI359" s="488"/>
      <c r="SHJ359" s="488"/>
      <c r="SHK359" s="488"/>
      <c r="SHL359" s="488"/>
      <c r="SHM359" s="699" t="s">
        <v>10061</v>
      </c>
      <c r="SHN359" s="700"/>
      <c r="SHO359" s="488"/>
      <c r="SHP359" s="488"/>
      <c r="SHQ359" s="488"/>
      <c r="SHR359" s="488"/>
      <c r="SHS359" s="488"/>
      <c r="SHT359" s="488"/>
      <c r="SHU359" s="699" t="s">
        <v>10061</v>
      </c>
      <c r="SHV359" s="700"/>
      <c r="SHW359" s="488"/>
      <c r="SHX359" s="488"/>
      <c r="SHY359" s="488"/>
      <c r="SHZ359" s="488"/>
      <c r="SIA359" s="488"/>
      <c r="SIB359" s="488"/>
      <c r="SIC359" s="699" t="s">
        <v>10061</v>
      </c>
      <c r="SID359" s="700"/>
      <c r="SIE359" s="488"/>
      <c r="SIF359" s="488"/>
      <c r="SIG359" s="488"/>
      <c r="SIH359" s="488"/>
      <c r="SII359" s="488"/>
      <c r="SIJ359" s="488"/>
      <c r="SIK359" s="699" t="s">
        <v>10061</v>
      </c>
      <c r="SIL359" s="700"/>
      <c r="SIM359" s="488"/>
      <c r="SIN359" s="488"/>
      <c r="SIO359" s="488"/>
      <c r="SIP359" s="488"/>
      <c r="SIQ359" s="488"/>
      <c r="SIR359" s="488"/>
      <c r="SIS359" s="699" t="s">
        <v>10061</v>
      </c>
      <c r="SIT359" s="700"/>
      <c r="SIU359" s="488"/>
      <c r="SIV359" s="488"/>
      <c r="SIW359" s="488"/>
      <c r="SIX359" s="488"/>
      <c r="SIY359" s="488"/>
      <c r="SIZ359" s="488"/>
      <c r="SJA359" s="699" t="s">
        <v>10061</v>
      </c>
      <c r="SJB359" s="700"/>
      <c r="SJC359" s="488"/>
      <c r="SJD359" s="488"/>
      <c r="SJE359" s="488"/>
      <c r="SJF359" s="488"/>
      <c r="SJG359" s="488"/>
      <c r="SJH359" s="488"/>
      <c r="SJI359" s="699" t="s">
        <v>10061</v>
      </c>
      <c r="SJJ359" s="700"/>
      <c r="SJK359" s="488"/>
      <c r="SJL359" s="488"/>
      <c r="SJM359" s="488"/>
      <c r="SJN359" s="488"/>
      <c r="SJO359" s="488"/>
      <c r="SJP359" s="488"/>
      <c r="SJQ359" s="699" t="s">
        <v>10061</v>
      </c>
      <c r="SJR359" s="700"/>
      <c r="SJS359" s="488"/>
      <c r="SJT359" s="488"/>
      <c r="SJU359" s="488"/>
      <c r="SJV359" s="488"/>
      <c r="SJW359" s="488"/>
      <c r="SJX359" s="488"/>
      <c r="SJY359" s="699" t="s">
        <v>10061</v>
      </c>
      <c r="SJZ359" s="700"/>
      <c r="SKA359" s="488"/>
      <c r="SKB359" s="488"/>
      <c r="SKC359" s="488"/>
      <c r="SKD359" s="488"/>
      <c r="SKE359" s="488"/>
      <c r="SKF359" s="488"/>
      <c r="SKG359" s="699" t="s">
        <v>10061</v>
      </c>
      <c r="SKH359" s="700"/>
      <c r="SKI359" s="488"/>
      <c r="SKJ359" s="488"/>
      <c r="SKK359" s="488"/>
      <c r="SKL359" s="488"/>
      <c r="SKM359" s="488"/>
      <c r="SKN359" s="488"/>
      <c r="SKO359" s="699" t="s">
        <v>10061</v>
      </c>
      <c r="SKP359" s="700"/>
      <c r="SKQ359" s="488"/>
      <c r="SKR359" s="488"/>
      <c r="SKS359" s="488"/>
      <c r="SKT359" s="488"/>
      <c r="SKU359" s="488"/>
      <c r="SKV359" s="488"/>
      <c r="SKW359" s="699" t="s">
        <v>10061</v>
      </c>
      <c r="SKX359" s="700"/>
      <c r="SKY359" s="488"/>
      <c r="SKZ359" s="488"/>
      <c r="SLA359" s="488"/>
      <c r="SLB359" s="488"/>
      <c r="SLC359" s="488"/>
      <c r="SLD359" s="488"/>
      <c r="SLE359" s="699" t="s">
        <v>10061</v>
      </c>
      <c r="SLF359" s="700"/>
      <c r="SLG359" s="488"/>
      <c r="SLH359" s="488"/>
      <c r="SLI359" s="488"/>
      <c r="SLJ359" s="488"/>
      <c r="SLK359" s="488"/>
      <c r="SLL359" s="488"/>
      <c r="SLM359" s="699" t="s">
        <v>10061</v>
      </c>
      <c r="SLN359" s="700"/>
      <c r="SLO359" s="488"/>
      <c r="SLP359" s="488"/>
      <c r="SLQ359" s="488"/>
      <c r="SLR359" s="488"/>
      <c r="SLS359" s="488"/>
      <c r="SLT359" s="488"/>
      <c r="SLU359" s="699" t="s">
        <v>10061</v>
      </c>
      <c r="SLV359" s="700"/>
      <c r="SLW359" s="488"/>
      <c r="SLX359" s="488"/>
      <c r="SLY359" s="488"/>
      <c r="SLZ359" s="488"/>
      <c r="SMA359" s="488"/>
      <c r="SMB359" s="488"/>
      <c r="SMC359" s="699" t="s">
        <v>10061</v>
      </c>
      <c r="SMD359" s="700"/>
      <c r="SME359" s="488"/>
      <c r="SMF359" s="488"/>
      <c r="SMG359" s="488"/>
      <c r="SMH359" s="488"/>
      <c r="SMI359" s="488"/>
      <c r="SMJ359" s="488"/>
      <c r="SMK359" s="699" t="s">
        <v>10061</v>
      </c>
      <c r="SML359" s="700"/>
      <c r="SMM359" s="488"/>
      <c r="SMN359" s="488"/>
      <c r="SMO359" s="488"/>
      <c r="SMP359" s="488"/>
      <c r="SMQ359" s="488"/>
      <c r="SMR359" s="488"/>
      <c r="SMS359" s="699" t="s">
        <v>10061</v>
      </c>
      <c r="SMT359" s="700"/>
      <c r="SMU359" s="488"/>
      <c r="SMV359" s="488"/>
      <c r="SMW359" s="488"/>
      <c r="SMX359" s="488"/>
      <c r="SMY359" s="488"/>
      <c r="SMZ359" s="488"/>
      <c r="SNA359" s="699" t="s">
        <v>10061</v>
      </c>
      <c r="SNB359" s="700"/>
      <c r="SNC359" s="488"/>
      <c r="SND359" s="488"/>
      <c r="SNE359" s="488"/>
      <c r="SNF359" s="488"/>
      <c r="SNG359" s="488"/>
      <c r="SNH359" s="488"/>
      <c r="SNI359" s="699" t="s">
        <v>10061</v>
      </c>
      <c r="SNJ359" s="700"/>
      <c r="SNK359" s="488"/>
      <c r="SNL359" s="488"/>
      <c r="SNM359" s="488"/>
      <c r="SNN359" s="488"/>
      <c r="SNO359" s="488"/>
      <c r="SNP359" s="488"/>
      <c r="SNQ359" s="699" t="s">
        <v>10061</v>
      </c>
      <c r="SNR359" s="700"/>
      <c r="SNS359" s="488"/>
      <c r="SNT359" s="488"/>
      <c r="SNU359" s="488"/>
      <c r="SNV359" s="488"/>
      <c r="SNW359" s="488"/>
      <c r="SNX359" s="488"/>
      <c r="SNY359" s="699" t="s">
        <v>10061</v>
      </c>
      <c r="SNZ359" s="700"/>
      <c r="SOA359" s="488"/>
      <c r="SOB359" s="488"/>
      <c r="SOC359" s="488"/>
      <c r="SOD359" s="488"/>
      <c r="SOE359" s="488"/>
      <c r="SOF359" s="488"/>
      <c r="SOG359" s="699" t="s">
        <v>10061</v>
      </c>
      <c r="SOH359" s="700"/>
      <c r="SOI359" s="488"/>
      <c r="SOJ359" s="488"/>
      <c r="SOK359" s="488"/>
      <c r="SOL359" s="488"/>
      <c r="SOM359" s="488"/>
      <c r="SON359" s="488"/>
      <c r="SOO359" s="699" t="s">
        <v>10061</v>
      </c>
      <c r="SOP359" s="700"/>
      <c r="SOQ359" s="488"/>
      <c r="SOR359" s="488"/>
      <c r="SOS359" s="488"/>
      <c r="SOT359" s="488"/>
      <c r="SOU359" s="488"/>
      <c r="SOV359" s="488"/>
      <c r="SOW359" s="699" t="s">
        <v>10061</v>
      </c>
      <c r="SOX359" s="700"/>
      <c r="SOY359" s="488"/>
      <c r="SOZ359" s="488"/>
      <c r="SPA359" s="488"/>
      <c r="SPB359" s="488"/>
      <c r="SPC359" s="488"/>
      <c r="SPD359" s="488"/>
      <c r="SPE359" s="699" t="s">
        <v>10061</v>
      </c>
      <c r="SPF359" s="700"/>
      <c r="SPG359" s="488"/>
      <c r="SPH359" s="488"/>
      <c r="SPI359" s="488"/>
      <c r="SPJ359" s="488"/>
      <c r="SPK359" s="488"/>
      <c r="SPL359" s="488"/>
      <c r="SPM359" s="699" t="s">
        <v>10061</v>
      </c>
      <c r="SPN359" s="700"/>
      <c r="SPO359" s="488"/>
      <c r="SPP359" s="488"/>
      <c r="SPQ359" s="488"/>
      <c r="SPR359" s="488"/>
      <c r="SPS359" s="488"/>
      <c r="SPT359" s="488"/>
      <c r="SPU359" s="699" t="s">
        <v>10061</v>
      </c>
      <c r="SPV359" s="700"/>
      <c r="SPW359" s="488"/>
      <c r="SPX359" s="488"/>
      <c r="SPY359" s="488"/>
      <c r="SPZ359" s="488"/>
      <c r="SQA359" s="488"/>
      <c r="SQB359" s="488"/>
      <c r="SQC359" s="699" t="s">
        <v>10061</v>
      </c>
      <c r="SQD359" s="700"/>
      <c r="SQE359" s="488"/>
      <c r="SQF359" s="488"/>
      <c r="SQG359" s="488"/>
      <c r="SQH359" s="488"/>
      <c r="SQI359" s="488"/>
      <c r="SQJ359" s="488"/>
      <c r="SQK359" s="699" t="s">
        <v>10061</v>
      </c>
      <c r="SQL359" s="700"/>
      <c r="SQM359" s="488"/>
      <c r="SQN359" s="488"/>
      <c r="SQO359" s="488"/>
      <c r="SQP359" s="488"/>
      <c r="SQQ359" s="488"/>
      <c r="SQR359" s="488"/>
      <c r="SQS359" s="699" t="s">
        <v>10061</v>
      </c>
      <c r="SQT359" s="700"/>
      <c r="SQU359" s="488"/>
      <c r="SQV359" s="488"/>
      <c r="SQW359" s="488"/>
      <c r="SQX359" s="488"/>
      <c r="SQY359" s="488"/>
      <c r="SQZ359" s="488"/>
      <c r="SRA359" s="699" t="s">
        <v>10061</v>
      </c>
      <c r="SRB359" s="700"/>
      <c r="SRC359" s="488"/>
      <c r="SRD359" s="488"/>
      <c r="SRE359" s="488"/>
      <c r="SRF359" s="488"/>
      <c r="SRG359" s="488"/>
      <c r="SRH359" s="488"/>
      <c r="SRI359" s="699" t="s">
        <v>10061</v>
      </c>
      <c r="SRJ359" s="700"/>
      <c r="SRK359" s="488"/>
      <c r="SRL359" s="488"/>
      <c r="SRM359" s="488"/>
      <c r="SRN359" s="488"/>
      <c r="SRO359" s="488"/>
      <c r="SRP359" s="488"/>
      <c r="SRQ359" s="699" t="s">
        <v>10061</v>
      </c>
      <c r="SRR359" s="700"/>
      <c r="SRS359" s="488"/>
      <c r="SRT359" s="488"/>
      <c r="SRU359" s="488"/>
      <c r="SRV359" s="488"/>
      <c r="SRW359" s="488"/>
      <c r="SRX359" s="488"/>
      <c r="SRY359" s="699" t="s">
        <v>10061</v>
      </c>
      <c r="SRZ359" s="700"/>
      <c r="SSA359" s="488"/>
      <c r="SSB359" s="488"/>
      <c r="SSC359" s="488"/>
      <c r="SSD359" s="488"/>
      <c r="SSE359" s="488"/>
      <c r="SSF359" s="488"/>
      <c r="SSG359" s="699" t="s">
        <v>10061</v>
      </c>
      <c r="SSH359" s="700"/>
      <c r="SSI359" s="488"/>
      <c r="SSJ359" s="488"/>
      <c r="SSK359" s="488"/>
      <c r="SSL359" s="488"/>
      <c r="SSM359" s="488"/>
      <c r="SSN359" s="488"/>
      <c r="SSO359" s="699" t="s">
        <v>10061</v>
      </c>
      <c r="SSP359" s="700"/>
      <c r="SSQ359" s="488"/>
      <c r="SSR359" s="488"/>
      <c r="SSS359" s="488"/>
      <c r="SST359" s="488"/>
      <c r="SSU359" s="488"/>
      <c r="SSV359" s="488"/>
      <c r="SSW359" s="699" t="s">
        <v>10061</v>
      </c>
      <c r="SSX359" s="700"/>
      <c r="SSY359" s="488"/>
      <c r="SSZ359" s="488"/>
      <c r="STA359" s="488"/>
      <c r="STB359" s="488"/>
      <c r="STC359" s="488"/>
      <c r="STD359" s="488"/>
      <c r="STE359" s="699" t="s">
        <v>10061</v>
      </c>
      <c r="STF359" s="700"/>
      <c r="STG359" s="488"/>
      <c r="STH359" s="488"/>
      <c r="STI359" s="488"/>
      <c r="STJ359" s="488"/>
      <c r="STK359" s="488"/>
      <c r="STL359" s="488"/>
      <c r="STM359" s="699" t="s">
        <v>10061</v>
      </c>
      <c r="STN359" s="700"/>
      <c r="STO359" s="488"/>
      <c r="STP359" s="488"/>
      <c r="STQ359" s="488"/>
      <c r="STR359" s="488"/>
      <c r="STS359" s="488"/>
      <c r="STT359" s="488"/>
      <c r="STU359" s="699" t="s">
        <v>10061</v>
      </c>
      <c r="STV359" s="700"/>
      <c r="STW359" s="488"/>
      <c r="STX359" s="488"/>
      <c r="STY359" s="488"/>
      <c r="STZ359" s="488"/>
      <c r="SUA359" s="488"/>
      <c r="SUB359" s="488"/>
      <c r="SUC359" s="699" t="s">
        <v>10061</v>
      </c>
      <c r="SUD359" s="700"/>
      <c r="SUE359" s="488"/>
      <c r="SUF359" s="488"/>
      <c r="SUG359" s="488"/>
      <c r="SUH359" s="488"/>
      <c r="SUI359" s="488"/>
      <c r="SUJ359" s="488"/>
      <c r="SUK359" s="699" t="s">
        <v>10061</v>
      </c>
      <c r="SUL359" s="700"/>
      <c r="SUM359" s="488"/>
      <c r="SUN359" s="488"/>
      <c r="SUO359" s="488"/>
      <c r="SUP359" s="488"/>
      <c r="SUQ359" s="488"/>
      <c r="SUR359" s="488"/>
      <c r="SUS359" s="699" t="s">
        <v>10061</v>
      </c>
      <c r="SUT359" s="700"/>
      <c r="SUU359" s="488"/>
      <c r="SUV359" s="488"/>
      <c r="SUW359" s="488"/>
      <c r="SUX359" s="488"/>
      <c r="SUY359" s="488"/>
      <c r="SUZ359" s="488"/>
      <c r="SVA359" s="699" t="s">
        <v>10061</v>
      </c>
      <c r="SVB359" s="700"/>
      <c r="SVC359" s="488"/>
      <c r="SVD359" s="488"/>
      <c r="SVE359" s="488"/>
      <c r="SVF359" s="488"/>
      <c r="SVG359" s="488"/>
      <c r="SVH359" s="488"/>
      <c r="SVI359" s="699" t="s">
        <v>10061</v>
      </c>
      <c r="SVJ359" s="700"/>
      <c r="SVK359" s="488"/>
      <c r="SVL359" s="488"/>
      <c r="SVM359" s="488"/>
      <c r="SVN359" s="488"/>
      <c r="SVO359" s="488"/>
      <c r="SVP359" s="488"/>
      <c r="SVQ359" s="699" t="s">
        <v>10061</v>
      </c>
      <c r="SVR359" s="700"/>
      <c r="SVS359" s="488"/>
      <c r="SVT359" s="488"/>
      <c r="SVU359" s="488"/>
      <c r="SVV359" s="488"/>
      <c r="SVW359" s="488"/>
      <c r="SVX359" s="488"/>
      <c r="SVY359" s="699" t="s">
        <v>10061</v>
      </c>
      <c r="SVZ359" s="700"/>
      <c r="SWA359" s="488"/>
      <c r="SWB359" s="488"/>
      <c r="SWC359" s="488"/>
      <c r="SWD359" s="488"/>
      <c r="SWE359" s="488"/>
      <c r="SWF359" s="488"/>
      <c r="SWG359" s="699" t="s">
        <v>10061</v>
      </c>
      <c r="SWH359" s="700"/>
      <c r="SWI359" s="488"/>
      <c r="SWJ359" s="488"/>
      <c r="SWK359" s="488"/>
      <c r="SWL359" s="488"/>
      <c r="SWM359" s="488"/>
      <c r="SWN359" s="488"/>
      <c r="SWO359" s="699" t="s">
        <v>10061</v>
      </c>
      <c r="SWP359" s="700"/>
      <c r="SWQ359" s="488"/>
      <c r="SWR359" s="488"/>
      <c r="SWS359" s="488"/>
      <c r="SWT359" s="488"/>
      <c r="SWU359" s="488"/>
      <c r="SWV359" s="488"/>
      <c r="SWW359" s="699" t="s">
        <v>10061</v>
      </c>
      <c r="SWX359" s="700"/>
      <c r="SWY359" s="488"/>
      <c r="SWZ359" s="488"/>
      <c r="SXA359" s="488"/>
      <c r="SXB359" s="488"/>
      <c r="SXC359" s="488"/>
      <c r="SXD359" s="488"/>
      <c r="SXE359" s="699" t="s">
        <v>10061</v>
      </c>
      <c r="SXF359" s="700"/>
      <c r="SXG359" s="488"/>
      <c r="SXH359" s="488"/>
      <c r="SXI359" s="488"/>
      <c r="SXJ359" s="488"/>
      <c r="SXK359" s="488"/>
      <c r="SXL359" s="488"/>
      <c r="SXM359" s="699" t="s">
        <v>10061</v>
      </c>
      <c r="SXN359" s="700"/>
      <c r="SXO359" s="488"/>
      <c r="SXP359" s="488"/>
      <c r="SXQ359" s="488"/>
      <c r="SXR359" s="488"/>
      <c r="SXS359" s="488"/>
      <c r="SXT359" s="488"/>
      <c r="SXU359" s="699" t="s">
        <v>10061</v>
      </c>
      <c r="SXV359" s="700"/>
      <c r="SXW359" s="488"/>
      <c r="SXX359" s="488"/>
      <c r="SXY359" s="488"/>
      <c r="SXZ359" s="488"/>
      <c r="SYA359" s="488"/>
      <c r="SYB359" s="488"/>
      <c r="SYC359" s="699" t="s">
        <v>10061</v>
      </c>
      <c r="SYD359" s="700"/>
      <c r="SYE359" s="488"/>
      <c r="SYF359" s="488"/>
      <c r="SYG359" s="488"/>
      <c r="SYH359" s="488"/>
      <c r="SYI359" s="488"/>
      <c r="SYJ359" s="488"/>
      <c r="SYK359" s="699" t="s">
        <v>10061</v>
      </c>
      <c r="SYL359" s="700"/>
      <c r="SYM359" s="488"/>
      <c r="SYN359" s="488"/>
      <c r="SYO359" s="488"/>
      <c r="SYP359" s="488"/>
      <c r="SYQ359" s="488"/>
      <c r="SYR359" s="488"/>
      <c r="SYS359" s="699" t="s">
        <v>10061</v>
      </c>
      <c r="SYT359" s="700"/>
      <c r="SYU359" s="488"/>
      <c r="SYV359" s="488"/>
      <c r="SYW359" s="488"/>
      <c r="SYX359" s="488"/>
      <c r="SYY359" s="488"/>
      <c r="SYZ359" s="488"/>
      <c r="SZA359" s="699" t="s">
        <v>10061</v>
      </c>
      <c r="SZB359" s="700"/>
      <c r="SZC359" s="488"/>
      <c r="SZD359" s="488"/>
      <c r="SZE359" s="488"/>
      <c r="SZF359" s="488"/>
      <c r="SZG359" s="488"/>
      <c r="SZH359" s="488"/>
      <c r="SZI359" s="699" t="s">
        <v>10061</v>
      </c>
      <c r="SZJ359" s="700"/>
      <c r="SZK359" s="488"/>
      <c r="SZL359" s="488"/>
      <c r="SZM359" s="488"/>
      <c r="SZN359" s="488"/>
      <c r="SZO359" s="488"/>
      <c r="SZP359" s="488"/>
      <c r="SZQ359" s="699" t="s">
        <v>10061</v>
      </c>
      <c r="SZR359" s="700"/>
      <c r="SZS359" s="488"/>
      <c r="SZT359" s="488"/>
      <c r="SZU359" s="488"/>
      <c r="SZV359" s="488"/>
      <c r="SZW359" s="488"/>
      <c r="SZX359" s="488"/>
      <c r="SZY359" s="699" t="s">
        <v>10061</v>
      </c>
      <c r="SZZ359" s="700"/>
      <c r="TAA359" s="488"/>
      <c r="TAB359" s="488"/>
      <c r="TAC359" s="488"/>
      <c r="TAD359" s="488"/>
      <c r="TAE359" s="488"/>
      <c r="TAF359" s="488"/>
      <c r="TAG359" s="699" t="s">
        <v>10061</v>
      </c>
      <c r="TAH359" s="700"/>
      <c r="TAI359" s="488"/>
      <c r="TAJ359" s="488"/>
      <c r="TAK359" s="488"/>
      <c r="TAL359" s="488"/>
      <c r="TAM359" s="488"/>
      <c r="TAN359" s="488"/>
      <c r="TAO359" s="699" t="s">
        <v>10061</v>
      </c>
      <c r="TAP359" s="700"/>
      <c r="TAQ359" s="488"/>
      <c r="TAR359" s="488"/>
      <c r="TAS359" s="488"/>
      <c r="TAT359" s="488"/>
      <c r="TAU359" s="488"/>
      <c r="TAV359" s="488"/>
      <c r="TAW359" s="699" t="s">
        <v>10061</v>
      </c>
      <c r="TAX359" s="700"/>
      <c r="TAY359" s="488"/>
      <c r="TAZ359" s="488"/>
      <c r="TBA359" s="488"/>
      <c r="TBB359" s="488"/>
      <c r="TBC359" s="488"/>
      <c r="TBD359" s="488"/>
      <c r="TBE359" s="699" t="s">
        <v>10061</v>
      </c>
      <c r="TBF359" s="700"/>
      <c r="TBG359" s="488"/>
      <c r="TBH359" s="488"/>
      <c r="TBI359" s="488"/>
      <c r="TBJ359" s="488"/>
      <c r="TBK359" s="488"/>
      <c r="TBL359" s="488"/>
      <c r="TBM359" s="699" t="s">
        <v>10061</v>
      </c>
      <c r="TBN359" s="700"/>
      <c r="TBO359" s="488"/>
      <c r="TBP359" s="488"/>
      <c r="TBQ359" s="488"/>
      <c r="TBR359" s="488"/>
      <c r="TBS359" s="488"/>
      <c r="TBT359" s="488"/>
      <c r="TBU359" s="699" t="s">
        <v>10061</v>
      </c>
      <c r="TBV359" s="700"/>
      <c r="TBW359" s="488"/>
      <c r="TBX359" s="488"/>
      <c r="TBY359" s="488"/>
      <c r="TBZ359" s="488"/>
      <c r="TCA359" s="488"/>
      <c r="TCB359" s="488"/>
      <c r="TCC359" s="699" t="s">
        <v>10061</v>
      </c>
      <c r="TCD359" s="700"/>
      <c r="TCE359" s="488"/>
      <c r="TCF359" s="488"/>
      <c r="TCG359" s="488"/>
      <c r="TCH359" s="488"/>
      <c r="TCI359" s="488"/>
      <c r="TCJ359" s="488"/>
      <c r="TCK359" s="699" t="s">
        <v>10061</v>
      </c>
      <c r="TCL359" s="700"/>
      <c r="TCM359" s="488"/>
      <c r="TCN359" s="488"/>
      <c r="TCO359" s="488"/>
      <c r="TCP359" s="488"/>
      <c r="TCQ359" s="488"/>
      <c r="TCR359" s="488"/>
      <c r="TCS359" s="699" t="s">
        <v>10061</v>
      </c>
      <c r="TCT359" s="700"/>
      <c r="TCU359" s="488"/>
      <c r="TCV359" s="488"/>
      <c r="TCW359" s="488"/>
      <c r="TCX359" s="488"/>
      <c r="TCY359" s="488"/>
      <c r="TCZ359" s="488"/>
      <c r="TDA359" s="699" t="s">
        <v>10061</v>
      </c>
      <c r="TDB359" s="700"/>
      <c r="TDC359" s="488"/>
      <c r="TDD359" s="488"/>
      <c r="TDE359" s="488"/>
      <c r="TDF359" s="488"/>
      <c r="TDG359" s="488"/>
      <c r="TDH359" s="488"/>
      <c r="TDI359" s="699" t="s">
        <v>10061</v>
      </c>
      <c r="TDJ359" s="700"/>
      <c r="TDK359" s="488"/>
      <c r="TDL359" s="488"/>
      <c r="TDM359" s="488"/>
      <c r="TDN359" s="488"/>
      <c r="TDO359" s="488"/>
      <c r="TDP359" s="488"/>
      <c r="TDQ359" s="699" t="s">
        <v>10061</v>
      </c>
      <c r="TDR359" s="700"/>
      <c r="TDS359" s="488"/>
      <c r="TDT359" s="488"/>
      <c r="TDU359" s="488"/>
      <c r="TDV359" s="488"/>
      <c r="TDW359" s="488"/>
      <c r="TDX359" s="488"/>
      <c r="TDY359" s="699" t="s">
        <v>10061</v>
      </c>
      <c r="TDZ359" s="700"/>
      <c r="TEA359" s="488"/>
      <c r="TEB359" s="488"/>
      <c r="TEC359" s="488"/>
      <c r="TED359" s="488"/>
      <c r="TEE359" s="488"/>
      <c r="TEF359" s="488"/>
      <c r="TEG359" s="699" t="s">
        <v>10061</v>
      </c>
      <c r="TEH359" s="700"/>
      <c r="TEI359" s="488"/>
      <c r="TEJ359" s="488"/>
      <c r="TEK359" s="488"/>
      <c r="TEL359" s="488"/>
      <c r="TEM359" s="488"/>
      <c r="TEN359" s="488"/>
      <c r="TEO359" s="699" t="s">
        <v>10061</v>
      </c>
      <c r="TEP359" s="700"/>
      <c r="TEQ359" s="488"/>
      <c r="TER359" s="488"/>
      <c r="TES359" s="488"/>
      <c r="TET359" s="488"/>
      <c r="TEU359" s="488"/>
      <c r="TEV359" s="488"/>
      <c r="TEW359" s="699" t="s">
        <v>10061</v>
      </c>
      <c r="TEX359" s="700"/>
      <c r="TEY359" s="488"/>
      <c r="TEZ359" s="488"/>
      <c r="TFA359" s="488"/>
      <c r="TFB359" s="488"/>
      <c r="TFC359" s="488"/>
      <c r="TFD359" s="488"/>
      <c r="TFE359" s="699" t="s">
        <v>10061</v>
      </c>
      <c r="TFF359" s="700"/>
      <c r="TFG359" s="488"/>
      <c r="TFH359" s="488"/>
      <c r="TFI359" s="488"/>
      <c r="TFJ359" s="488"/>
      <c r="TFK359" s="488"/>
      <c r="TFL359" s="488"/>
      <c r="TFM359" s="699" t="s">
        <v>10061</v>
      </c>
      <c r="TFN359" s="700"/>
      <c r="TFO359" s="488"/>
      <c r="TFP359" s="488"/>
      <c r="TFQ359" s="488"/>
      <c r="TFR359" s="488"/>
      <c r="TFS359" s="488"/>
      <c r="TFT359" s="488"/>
      <c r="TFU359" s="699" t="s">
        <v>10061</v>
      </c>
      <c r="TFV359" s="700"/>
      <c r="TFW359" s="488"/>
      <c r="TFX359" s="488"/>
      <c r="TFY359" s="488"/>
      <c r="TFZ359" s="488"/>
      <c r="TGA359" s="488"/>
      <c r="TGB359" s="488"/>
      <c r="TGC359" s="699" t="s">
        <v>10061</v>
      </c>
      <c r="TGD359" s="700"/>
      <c r="TGE359" s="488"/>
      <c r="TGF359" s="488"/>
      <c r="TGG359" s="488"/>
      <c r="TGH359" s="488"/>
      <c r="TGI359" s="488"/>
      <c r="TGJ359" s="488"/>
      <c r="TGK359" s="699" t="s">
        <v>10061</v>
      </c>
      <c r="TGL359" s="700"/>
      <c r="TGM359" s="488"/>
      <c r="TGN359" s="488"/>
      <c r="TGO359" s="488"/>
      <c r="TGP359" s="488"/>
      <c r="TGQ359" s="488"/>
      <c r="TGR359" s="488"/>
      <c r="TGS359" s="699" t="s">
        <v>10061</v>
      </c>
      <c r="TGT359" s="700"/>
      <c r="TGU359" s="488"/>
      <c r="TGV359" s="488"/>
      <c r="TGW359" s="488"/>
      <c r="TGX359" s="488"/>
      <c r="TGY359" s="488"/>
      <c r="TGZ359" s="488"/>
      <c r="THA359" s="699" t="s">
        <v>10061</v>
      </c>
      <c r="THB359" s="700"/>
      <c r="THC359" s="488"/>
      <c r="THD359" s="488"/>
      <c r="THE359" s="488"/>
      <c r="THF359" s="488"/>
      <c r="THG359" s="488"/>
      <c r="THH359" s="488"/>
      <c r="THI359" s="699" t="s">
        <v>10061</v>
      </c>
      <c r="THJ359" s="700"/>
      <c r="THK359" s="488"/>
      <c r="THL359" s="488"/>
      <c r="THM359" s="488"/>
      <c r="THN359" s="488"/>
      <c r="THO359" s="488"/>
      <c r="THP359" s="488"/>
      <c r="THQ359" s="699" t="s">
        <v>10061</v>
      </c>
      <c r="THR359" s="700"/>
      <c r="THS359" s="488"/>
      <c r="THT359" s="488"/>
      <c r="THU359" s="488"/>
      <c r="THV359" s="488"/>
      <c r="THW359" s="488"/>
      <c r="THX359" s="488"/>
      <c r="THY359" s="699" t="s">
        <v>10061</v>
      </c>
      <c r="THZ359" s="700"/>
      <c r="TIA359" s="488"/>
      <c r="TIB359" s="488"/>
      <c r="TIC359" s="488"/>
      <c r="TID359" s="488"/>
      <c r="TIE359" s="488"/>
      <c r="TIF359" s="488"/>
      <c r="TIG359" s="699" t="s">
        <v>10061</v>
      </c>
      <c r="TIH359" s="700"/>
      <c r="TII359" s="488"/>
      <c r="TIJ359" s="488"/>
      <c r="TIK359" s="488"/>
      <c r="TIL359" s="488"/>
      <c r="TIM359" s="488"/>
      <c r="TIN359" s="488"/>
      <c r="TIO359" s="699" t="s">
        <v>10061</v>
      </c>
      <c r="TIP359" s="700"/>
      <c r="TIQ359" s="488"/>
      <c r="TIR359" s="488"/>
      <c r="TIS359" s="488"/>
      <c r="TIT359" s="488"/>
      <c r="TIU359" s="488"/>
      <c r="TIV359" s="488"/>
      <c r="TIW359" s="699" t="s">
        <v>10061</v>
      </c>
      <c r="TIX359" s="700"/>
      <c r="TIY359" s="488"/>
      <c r="TIZ359" s="488"/>
      <c r="TJA359" s="488"/>
      <c r="TJB359" s="488"/>
      <c r="TJC359" s="488"/>
      <c r="TJD359" s="488"/>
      <c r="TJE359" s="699" t="s">
        <v>10061</v>
      </c>
      <c r="TJF359" s="700"/>
      <c r="TJG359" s="488"/>
      <c r="TJH359" s="488"/>
      <c r="TJI359" s="488"/>
      <c r="TJJ359" s="488"/>
      <c r="TJK359" s="488"/>
      <c r="TJL359" s="488"/>
      <c r="TJM359" s="699" t="s">
        <v>10061</v>
      </c>
      <c r="TJN359" s="700"/>
      <c r="TJO359" s="488"/>
      <c r="TJP359" s="488"/>
      <c r="TJQ359" s="488"/>
      <c r="TJR359" s="488"/>
      <c r="TJS359" s="488"/>
      <c r="TJT359" s="488"/>
      <c r="TJU359" s="699" t="s">
        <v>10061</v>
      </c>
      <c r="TJV359" s="700"/>
      <c r="TJW359" s="488"/>
      <c r="TJX359" s="488"/>
      <c r="TJY359" s="488"/>
      <c r="TJZ359" s="488"/>
      <c r="TKA359" s="488"/>
      <c r="TKB359" s="488"/>
      <c r="TKC359" s="699" t="s">
        <v>10061</v>
      </c>
      <c r="TKD359" s="700"/>
      <c r="TKE359" s="488"/>
      <c r="TKF359" s="488"/>
      <c r="TKG359" s="488"/>
      <c r="TKH359" s="488"/>
      <c r="TKI359" s="488"/>
      <c r="TKJ359" s="488"/>
      <c r="TKK359" s="699" t="s">
        <v>10061</v>
      </c>
      <c r="TKL359" s="700"/>
      <c r="TKM359" s="488"/>
      <c r="TKN359" s="488"/>
      <c r="TKO359" s="488"/>
      <c r="TKP359" s="488"/>
      <c r="TKQ359" s="488"/>
      <c r="TKR359" s="488"/>
      <c r="TKS359" s="699" t="s">
        <v>10061</v>
      </c>
      <c r="TKT359" s="700"/>
      <c r="TKU359" s="488"/>
      <c r="TKV359" s="488"/>
      <c r="TKW359" s="488"/>
      <c r="TKX359" s="488"/>
      <c r="TKY359" s="488"/>
      <c r="TKZ359" s="488"/>
      <c r="TLA359" s="699" t="s">
        <v>10061</v>
      </c>
      <c r="TLB359" s="700"/>
      <c r="TLC359" s="488"/>
      <c r="TLD359" s="488"/>
      <c r="TLE359" s="488"/>
      <c r="TLF359" s="488"/>
      <c r="TLG359" s="488"/>
      <c r="TLH359" s="488"/>
      <c r="TLI359" s="699" t="s">
        <v>10061</v>
      </c>
      <c r="TLJ359" s="700"/>
      <c r="TLK359" s="488"/>
      <c r="TLL359" s="488"/>
      <c r="TLM359" s="488"/>
      <c r="TLN359" s="488"/>
      <c r="TLO359" s="488"/>
      <c r="TLP359" s="488"/>
      <c r="TLQ359" s="699" t="s">
        <v>10061</v>
      </c>
      <c r="TLR359" s="700"/>
      <c r="TLS359" s="488"/>
      <c r="TLT359" s="488"/>
      <c r="TLU359" s="488"/>
      <c r="TLV359" s="488"/>
      <c r="TLW359" s="488"/>
      <c r="TLX359" s="488"/>
      <c r="TLY359" s="699" t="s">
        <v>10061</v>
      </c>
      <c r="TLZ359" s="700"/>
      <c r="TMA359" s="488"/>
      <c r="TMB359" s="488"/>
      <c r="TMC359" s="488"/>
      <c r="TMD359" s="488"/>
      <c r="TME359" s="488"/>
      <c r="TMF359" s="488"/>
      <c r="TMG359" s="699" t="s">
        <v>10061</v>
      </c>
      <c r="TMH359" s="700"/>
      <c r="TMI359" s="488"/>
      <c r="TMJ359" s="488"/>
      <c r="TMK359" s="488"/>
      <c r="TML359" s="488"/>
      <c r="TMM359" s="488"/>
      <c r="TMN359" s="488"/>
      <c r="TMO359" s="699" t="s">
        <v>10061</v>
      </c>
      <c r="TMP359" s="700"/>
      <c r="TMQ359" s="488"/>
      <c r="TMR359" s="488"/>
      <c r="TMS359" s="488"/>
      <c r="TMT359" s="488"/>
      <c r="TMU359" s="488"/>
      <c r="TMV359" s="488"/>
      <c r="TMW359" s="699" t="s">
        <v>10061</v>
      </c>
      <c r="TMX359" s="700"/>
      <c r="TMY359" s="488"/>
      <c r="TMZ359" s="488"/>
      <c r="TNA359" s="488"/>
      <c r="TNB359" s="488"/>
      <c r="TNC359" s="488"/>
      <c r="TND359" s="488"/>
      <c r="TNE359" s="699" t="s">
        <v>10061</v>
      </c>
      <c r="TNF359" s="700"/>
      <c r="TNG359" s="488"/>
      <c r="TNH359" s="488"/>
      <c r="TNI359" s="488"/>
      <c r="TNJ359" s="488"/>
      <c r="TNK359" s="488"/>
      <c r="TNL359" s="488"/>
      <c r="TNM359" s="699" t="s">
        <v>10061</v>
      </c>
      <c r="TNN359" s="700"/>
      <c r="TNO359" s="488"/>
      <c r="TNP359" s="488"/>
      <c r="TNQ359" s="488"/>
      <c r="TNR359" s="488"/>
      <c r="TNS359" s="488"/>
      <c r="TNT359" s="488"/>
      <c r="TNU359" s="699" t="s">
        <v>10061</v>
      </c>
      <c r="TNV359" s="700"/>
      <c r="TNW359" s="488"/>
      <c r="TNX359" s="488"/>
      <c r="TNY359" s="488"/>
      <c r="TNZ359" s="488"/>
      <c r="TOA359" s="488"/>
      <c r="TOB359" s="488"/>
      <c r="TOC359" s="699" t="s">
        <v>10061</v>
      </c>
      <c r="TOD359" s="700"/>
      <c r="TOE359" s="488"/>
      <c r="TOF359" s="488"/>
      <c r="TOG359" s="488"/>
      <c r="TOH359" s="488"/>
      <c r="TOI359" s="488"/>
      <c r="TOJ359" s="488"/>
      <c r="TOK359" s="699" t="s">
        <v>10061</v>
      </c>
      <c r="TOL359" s="700"/>
      <c r="TOM359" s="488"/>
      <c r="TON359" s="488"/>
      <c r="TOO359" s="488"/>
      <c r="TOP359" s="488"/>
      <c r="TOQ359" s="488"/>
      <c r="TOR359" s="488"/>
      <c r="TOS359" s="699" t="s">
        <v>10061</v>
      </c>
      <c r="TOT359" s="700"/>
      <c r="TOU359" s="488"/>
      <c r="TOV359" s="488"/>
      <c r="TOW359" s="488"/>
      <c r="TOX359" s="488"/>
      <c r="TOY359" s="488"/>
      <c r="TOZ359" s="488"/>
      <c r="TPA359" s="699" t="s">
        <v>10061</v>
      </c>
      <c r="TPB359" s="700"/>
      <c r="TPC359" s="488"/>
      <c r="TPD359" s="488"/>
      <c r="TPE359" s="488"/>
      <c r="TPF359" s="488"/>
      <c r="TPG359" s="488"/>
      <c r="TPH359" s="488"/>
      <c r="TPI359" s="699" t="s">
        <v>10061</v>
      </c>
      <c r="TPJ359" s="700"/>
      <c r="TPK359" s="488"/>
      <c r="TPL359" s="488"/>
      <c r="TPM359" s="488"/>
      <c r="TPN359" s="488"/>
      <c r="TPO359" s="488"/>
      <c r="TPP359" s="488"/>
      <c r="TPQ359" s="699" t="s">
        <v>10061</v>
      </c>
      <c r="TPR359" s="700"/>
      <c r="TPS359" s="488"/>
      <c r="TPT359" s="488"/>
      <c r="TPU359" s="488"/>
      <c r="TPV359" s="488"/>
      <c r="TPW359" s="488"/>
      <c r="TPX359" s="488"/>
      <c r="TPY359" s="699" t="s">
        <v>10061</v>
      </c>
      <c r="TPZ359" s="700"/>
      <c r="TQA359" s="488"/>
      <c r="TQB359" s="488"/>
      <c r="TQC359" s="488"/>
      <c r="TQD359" s="488"/>
      <c r="TQE359" s="488"/>
      <c r="TQF359" s="488"/>
      <c r="TQG359" s="699" t="s">
        <v>10061</v>
      </c>
      <c r="TQH359" s="700"/>
      <c r="TQI359" s="488"/>
      <c r="TQJ359" s="488"/>
      <c r="TQK359" s="488"/>
      <c r="TQL359" s="488"/>
      <c r="TQM359" s="488"/>
      <c r="TQN359" s="488"/>
      <c r="TQO359" s="699" t="s">
        <v>10061</v>
      </c>
      <c r="TQP359" s="700"/>
      <c r="TQQ359" s="488"/>
      <c r="TQR359" s="488"/>
      <c r="TQS359" s="488"/>
      <c r="TQT359" s="488"/>
      <c r="TQU359" s="488"/>
      <c r="TQV359" s="488"/>
      <c r="TQW359" s="699" t="s">
        <v>10061</v>
      </c>
      <c r="TQX359" s="700"/>
      <c r="TQY359" s="488"/>
      <c r="TQZ359" s="488"/>
      <c r="TRA359" s="488"/>
      <c r="TRB359" s="488"/>
      <c r="TRC359" s="488"/>
      <c r="TRD359" s="488"/>
      <c r="TRE359" s="699" t="s">
        <v>10061</v>
      </c>
      <c r="TRF359" s="700"/>
      <c r="TRG359" s="488"/>
      <c r="TRH359" s="488"/>
      <c r="TRI359" s="488"/>
      <c r="TRJ359" s="488"/>
      <c r="TRK359" s="488"/>
      <c r="TRL359" s="488"/>
      <c r="TRM359" s="699" t="s">
        <v>10061</v>
      </c>
      <c r="TRN359" s="700"/>
      <c r="TRO359" s="488"/>
      <c r="TRP359" s="488"/>
      <c r="TRQ359" s="488"/>
      <c r="TRR359" s="488"/>
      <c r="TRS359" s="488"/>
      <c r="TRT359" s="488"/>
      <c r="TRU359" s="699" t="s">
        <v>10061</v>
      </c>
      <c r="TRV359" s="700"/>
      <c r="TRW359" s="488"/>
      <c r="TRX359" s="488"/>
      <c r="TRY359" s="488"/>
      <c r="TRZ359" s="488"/>
      <c r="TSA359" s="488"/>
      <c r="TSB359" s="488"/>
      <c r="TSC359" s="699" t="s">
        <v>10061</v>
      </c>
      <c r="TSD359" s="700"/>
      <c r="TSE359" s="488"/>
      <c r="TSF359" s="488"/>
      <c r="TSG359" s="488"/>
      <c r="TSH359" s="488"/>
      <c r="TSI359" s="488"/>
      <c r="TSJ359" s="488"/>
      <c r="TSK359" s="699" t="s">
        <v>10061</v>
      </c>
      <c r="TSL359" s="700"/>
      <c r="TSM359" s="488"/>
      <c r="TSN359" s="488"/>
      <c r="TSO359" s="488"/>
      <c r="TSP359" s="488"/>
      <c r="TSQ359" s="488"/>
      <c r="TSR359" s="488"/>
      <c r="TSS359" s="699" t="s">
        <v>10061</v>
      </c>
      <c r="TST359" s="700"/>
      <c r="TSU359" s="488"/>
      <c r="TSV359" s="488"/>
      <c r="TSW359" s="488"/>
      <c r="TSX359" s="488"/>
      <c r="TSY359" s="488"/>
      <c r="TSZ359" s="488"/>
      <c r="TTA359" s="699" t="s">
        <v>10061</v>
      </c>
      <c r="TTB359" s="700"/>
      <c r="TTC359" s="488"/>
      <c r="TTD359" s="488"/>
      <c r="TTE359" s="488"/>
      <c r="TTF359" s="488"/>
      <c r="TTG359" s="488"/>
      <c r="TTH359" s="488"/>
      <c r="TTI359" s="699" t="s">
        <v>10061</v>
      </c>
      <c r="TTJ359" s="700"/>
      <c r="TTK359" s="488"/>
      <c r="TTL359" s="488"/>
      <c r="TTM359" s="488"/>
      <c r="TTN359" s="488"/>
      <c r="TTO359" s="488"/>
      <c r="TTP359" s="488"/>
      <c r="TTQ359" s="699" t="s">
        <v>10061</v>
      </c>
      <c r="TTR359" s="700"/>
      <c r="TTS359" s="488"/>
      <c r="TTT359" s="488"/>
      <c r="TTU359" s="488"/>
      <c r="TTV359" s="488"/>
      <c r="TTW359" s="488"/>
      <c r="TTX359" s="488"/>
      <c r="TTY359" s="699" t="s">
        <v>10061</v>
      </c>
      <c r="TTZ359" s="700"/>
      <c r="TUA359" s="488"/>
      <c r="TUB359" s="488"/>
      <c r="TUC359" s="488"/>
      <c r="TUD359" s="488"/>
      <c r="TUE359" s="488"/>
      <c r="TUF359" s="488"/>
      <c r="TUG359" s="699" t="s">
        <v>10061</v>
      </c>
      <c r="TUH359" s="700"/>
      <c r="TUI359" s="488"/>
      <c r="TUJ359" s="488"/>
      <c r="TUK359" s="488"/>
      <c r="TUL359" s="488"/>
      <c r="TUM359" s="488"/>
      <c r="TUN359" s="488"/>
      <c r="TUO359" s="699" t="s">
        <v>10061</v>
      </c>
      <c r="TUP359" s="700"/>
      <c r="TUQ359" s="488"/>
      <c r="TUR359" s="488"/>
      <c r="TUS359" s="488"/>
      <c r="TUT359" s="488"/>
      <c r="TUU359" s="488"/>
      <c r="TUV359" s="488"/>
      <c r="TUW359" s="699" t="s">
        <v>10061</v>
      </c>
      <c r="TUX359" s="700"/>
      <c r="TUY359" s="488"/>
      <c r="TUZ359" s="488"/>
      <c r="TVA359" s="488"/>
      <c r="TVB359" s="488"/>
      <c r="TVC359" s="488"/>
      <c r="TVD359" s="488"/>
      <c r="TVE359" s="699" t="s">
        <v>10061</v>
      </c>
      <c r="TVF359" s="700"/>
      <c r="TVG359" s="488"/>
      <c r="TVH359" s="488"/>
      <c r="TVI359" s="488"/>
      <c r="TVJ359" s="488"/>
      <c r="TVK359" s="488"/>
      <c r="TVL359" s="488"/>
      <c r="TVM359" s="699" t="s">
        <v>10061</v>
      </c>
      <c r="TVN359" s="700"/>
      <c r="TVO359" s="488"/>
      <c r="TVP359" s="488"/>
      <c r="TVQ359" s="488"/>
      <c r="TVR359" s="488"/>
      <c r="TVS359" s="488"/>
      <c r="TVT359" s="488"/>
      <c r="TVU359" s="699" t="s">
        <v>10061</v>
      </c>
      <c r="TVV359" s="700"/>
      <c r="TVW359" s="488"/>
      <c r="TVX359" s="488"/>
      <c r="TVY359" s="488"/>
      <c r="TVZ359" s="488"/>
      <c r="TWA359" s="488"/>
      <c r="TWB359" s="488"/>
      <c r="TWC359" s="699" t="s">
        <v>10061</v>
      </c>
      <c r="TWD359" s="700"/>
      <c r="TWE359" s="488"/>
      <c r="TWF359" s="488"/>
      <c r="TWG359" s="488"/>
      <c r="TWH359" s="488"/>
      <c r="TWI359" s="488"/>
      <c r="TWJ359" s="488"/>
      <c r="TWK359" s="699" t="s">
        <v>10061</v>
      </c>
      <c r="TWL359" s="700"/>
      <c r="TWM359" s="488"/>
      <c r="TWN359" s="488"/>
      <c r="TWO359" s="488"/>
      <c r="TWP359" s="488"/>
      <c r="TWQ359" s="488"/>
      <c r="TWR359" s="488"/>
      <c r="TWS359" s="699" t="s">
        <v>10061</v>
      </c>
      <c r="TWT359" s="700"/>
      <c r="TWU359" s="488"/>
      <c r="TWV359" s="488"/>
      <c r="TWW359" s="488"/>
      <c r="TWX359" s="488"/>
      <c r="TWY359" s="488"/>
      <c r="TWZ359" s="488"/>
      <c r="TXA359" s="699" t="s">
        <v>10061</v>
      </c>
      <c r="TXB359" s="700"/>
      <c r="TXC359" s="488"/>
      <c r="TXD359" s="488"/>
      <c r="TXE359" s="488"/>
      <c r="TXF359" s="488"/>
      <c r="TXG359" s="488"/>
      <c r="TXH359" s="488"/>
      <c r="TXI359" s="699" t="s">
        <v>10061</v>
      </c>
      <c r="TXJ359" s="700"/>
      <c r="TXK359" s="488"/>
      <c r="TXL359" s="488"/>
      <c r="TXM359" s="488"/>
      <c r="TXN359" s="488"/>
      <c r="TXO359" s="488"/>
      <c r="TXP359" s="488"/>
      <c r="TXQ359" s="699" t="s">
        <v>10061</v>
      </c>
      <c r="TXR359" s="700"/>
      <c r="TXS359" s="488"/>
      <c r="TXT359" s="488"/>
      <c r="TXU359" s="488"/>
      <c r="TXV359" s="488"/>
      <c r="TXW359" s="488"/>
      <c r="TXX359" s="488"/>
      <c r="TXY359" s="699" t="s">
        <v>10061</v>
      </c>
      <c r="TXZ359" s="700"/>
      <c r="TYA359" s="488"/>
      <c r="TYB359" s="488"/>
      <c r="TYC359" s="488"/>
      <c r="TYD359" s="488"/>
      <c r="TYE359" s="488"/>
      <c r="TYF359" s="488"/>
      <c r="TYG359" s="699" t="s">
        <v>10061</v>
      </c>
      <c r="TYH359" s="700"/>
      <c r="TYI359" s="488"/>
      <c r="TYJ359" s="488"/>
      <c r="TYK359" s="488"/>
      <c r="TYL359" s="488"/>
      <c r="TYM359" s="488"/>
      <c r="TYN359" s="488"/>
      <c r="TYO359" s="699" t="s">
        <v>10061</v>
      </c>
      <c r="TYP359" s="700"/>
      <c r="TYQ359" s="488"/>
      <c r="TYR359" s="488"/>
      <c r="TYS359" s="488"/>
      <c r="TYT359" s="488"/>
      <c r="TYU359" s="488"/>
      <c r="TYV359" s="488"/>
      <c r="TYW359" s="699" t="s">
        <v>10061</v>
      </c>
      <c r="TYX359" s="700"/>
      <c r="TYY359" s="488"/>
      <c r="TYZ359" s="488"/>
      <c r="TZA359" s="488"/>
      <c r="TZB359" s="488"/>
      <c r="TZC359" s="488"/>
      <c r="TZD359" s="488"/>
      <c r="TZE359" s="699" t="s">
        <v>10061</v>
      </c>
      <c r="TZF359" s="700"/>
      <c r="TZG359" s="488"/>
      <c r="TZH359" s="488"/>
      <c r="TZI359" s="488"/>
      <c r="TZJ359" s="488"/>
      <c r="TZK359" s="488"/>
      <c r="TZL359" s="488"/>
      <c r="TZM359" s="699" t="s">
        <v>10061</v>
      </c>
      <c r="TZN359" s="700"/>
      <c r="TZO359" s="488"/>
      <c r="TZP359" s="488"/>
      <c r="TZQ359" s="488"/>
      <c r="TZR359" s="488"/>
      <c r="TZS359" s="488"/>
      <c r="TZT359" s="488"/>
      <c r="TZU359" s="699" t="s">
        <v>10061</v>
      </c>
      <c r="TZV359" s="700"/>
      <c r="TZW359" s="488"/>
      <c r="TZX359" s="488"/>
      <c r="TZY359" s="488"/>
      <c r="TZZ359" s="488"/>
      <c r="UAA359" s="488"/>
      <c r="UAB359" s="488"/>
      <c r="UAC359" s="699" t="s">
        <v>10061</v>
      </c>
      <c r="UAD359" s="700"/>
      <c r="UAE359" s="488"/>
      <c r="UAF359" s="488"/>
      <c r="UAG359" s="488"/>
      <c r="UAH359" s="488"/>
      <c r="UAI359" s="488"/>
      <c r="UAJ359" s="488"/>
      <c r="UAK359" s="699" t="s">
        <v>10061</v>
      </c>
      <c r="UAL359" s="700"/>
      <c r="UAM359" s="488"/>
      <c r="UAN359" s="488"/>
      <c r="UAO359" s="488"/>
      <c r="UAP359" s="488"/>
      <c r="UAQ359" s="488"/>
      <c r="UAR359" s="488"/>
      <c r="UAS359" s="699" t="s">
        <v>10061</v>
      </c>
      <c r="UAT359" s="700"/>
      <c r="UAU359" s="488"/>
      <c r="UAV359" s="488"/>
      <c r="UAW359" s="488"/>
      <c r="UAX359" s="488"/>
      <c r="UAY359" s="488"/>
      <c r="UAZ359" s="488"/>
      <c r="UBA359" s="699" t="s">
        <v>10061</v>
      </c>
      <c r="UBB359" s="700"/>
      <c r="UBC359" s="488"/>
      <c r="UBD359" s="488"/>
      <c r="UBE359" s="488"/>
      <c r="UBF359" s="488"/>
      <c r="UBG359" s="488"/>
      <c r="UBH359" s="488"/>
      <c r="UBI359" s="699" t="s">
        <v>10061</v>
      </c>
      <c r="UBJ359" s="700"/>
      <c r="UBK359" s="488"/>
      <c r="UBL359" s="488"/>
      <c r="UBM359" s="488"/>
      <c r="UBN359" s="488"/>
      <c r="UBO359" s="488"/>
      <c r="UBP359" s="488"/>
      <c r="UBQ359" s="699" t="s">
        <v>10061</v>
      </c>
      <c r="UBR359" s="700"/>
      <c r="UBS359" s="488"/>
      <c r="UBT359" s="488"/>
      <c r="UBU359" s="488"/>
      <c r="UBV359" s="488"/>
      <c r="UBW359" s="488"/>
      <c r="UBX359" s="488"/>
      <c r="UBY359" s="699" t="s">
        <v>10061</v>
      </c>
      <c r="UBZ359" s="700"/>
      <c r="UCA359" s="488"/>
      <c r="UCB359" s="488"/>
      <c r="UCC359" s="488"/>
      <c r="UCD359" s="488"/>
      <c r="UCE359" s="488"/>
      <c r="UCF359" s="488"/>
      <c r="UCG359" s="699" t="s">
        <v>10061</v>
      </c>
      <c r="UCH359" s="700"/>
      <c r="UCI359" s="488"/>
      <c r="UCJ359" s="488"/>
      <c r="UCK359" s="488"/>
      <c r="UCL359" s="488"/>
      <c r="UCM359" s="488"/>
      <c r="UCN359" s="488"/>
      <c r="UCO359" s="699" t="s">
        <v>10061</v>
      </c>
      <c r="UCP359" s="700"/>
      <c r="UCQ359" s="488"/>
      <c r="UCR359" s="488"/>
      <c r="UCS359" s="488"/>
      <c r="UCT359" s="488"/>
      <c r="UCU359" s="488"/>
      <c r="UCV359" s="488"/>
      <c r="UCW359" s="699" t="s">
        <v>10061</v>
      </c>
      <c r="UCX359" s="700"/>
      <c r="UCY359" s="488"/>
      <c r="UCZ359" s="488"/>
      <c r="UDA359" s="488"/>
      <c r="UDB359" s="488"/>
      <c r="UDC359" s="488"/>
      <c r="UDD359" s="488"/>
      <c r="UDE359" s="699" t="s">
        <v>10061</v>
      </c>
      <c r="UDF359" s="700"/>
      <c r="UDG359" s="488"/>
      <c r="UDH359" s="488"/>
      <c r="UDI359" s="488"/>
      <c r="UDJ359" s="488"/>
      <c r="UDK359" s="488"/>
      <c r="UDL359" s="488"/>
      <c r="UDM359" s="699" t="s">
        <v>10061</v>
      </c>
      <c r="UDN359" s="700"/>
      <c r="UDO359" s="488"/>
      <c r="UDP359" s="488"/>
      <c r="UDQ359" s="488"/>
      <c r="UDR359" s="488"/>
      <c r="UDS359" s="488"/>
      <c r="UDT359" s="488"/>
      <c r="UDU359" s="699" t="s">
        <v>10061</v>
      </c>
      <c r="UDV359" s="700"/>
      <c r="UDW359" s="488"/>
      <c r="UDX359" s="488"/>
      <c r="UDY359" s="488"/>
      <c r="UDZ359" s="488"/>
      <c r="UEA359" s="488"/>
      <c r="UEB359" s="488"/>
      <c r="UEC359" s="699" t="s">
        <v>10061</v>
      </c>
      <c r="UED359" s="700"/>
      <c r="UEE359" s="488"/>
      <c r="UEF359" s="488"/>
      <c r="UEG359" s="488"/>
      <c r="UEH359" s="488"/>
      <c r="UEI359" s="488"/>
      <c r="UEJ359" s="488"/>
      <c r="UEK359" s="699" t="s">
        <v>10061</v>
      </c>
      <c r="UEL359" s="700"/>
      <c r="UEM359" s="488"/>
      <c r="UEN359" s="488"/>
      <c r="UEO359" s="488"/>
      <c r="UEP359" s="488"/>
      <c r="UEQ359" s="488"/>
      <c r="UER359" s="488"/>
      <c r="UES359" s="699" t="s">
        <v>10061</v>
      </c>
      <c r="UET359" s="700"/>
      <c r="UEU359" s="488"/>
      <c r="UEV359" s="488"/>
      <c r="UEW359" s="488"/>
      <c r="UEX359" s="488"/>
      <c r="UEY359" s="488"/>
      <c r="UEZ359" s="488"/>
      <c r="UFA359" s="699" t="s">
        <v>10061</v>
      </c>
      <c r="UFB359" s="700"/>
      <c r="UFC359" s="488"/>
      <c r="UFD359" s="488"/>
      <c r="UFE359" s="488"/>
      <c r="UFF359" s="488"/>
      <c r="UFG359" s="488"/>
      <c r="UFH359" s="488"/>
      <c r="UFI359" s="699" t="s">
        <v>10061</v>
      </c>
      <c r="UFJ359" s="700"/>
      <c r="UFK359" s="488"/>
      <c r="UFL359" s="488"/>
      <c r="UFM359" s="488"/>
      <c r="UFN359" s="488"/>
      <c r="UFO359" s="488"/>
      <c r="UFP359" s="488"/>
      <c r="UFQ359" s="699" t="s">
        <v>10061</v>
      </c>
      <c r="UFR359" s="700"/>
      <c r="UFS359" s="488"/>
      <c r="UFT359" s="488"/>
      <c r="UFU359" s="488"/>
      <c r="UFV359" s="488"/>
      <c r="UFW359" s="488"/>
      <c r="UFX359" s="488"/>
      <c r="UFY359" s="699" t="s">
        <v>10061</v>
      </c>
      <c r="UFZ359" s="700"/>
      <c r="UGA359" s="488"/>
      <c r="UGB359" s="488"/>
      <c r="UGC359" s="488"/>
      <c r="UGD359" s="488"/>
      <c r="UGE359" s="488"/>
      <c r="UGF359" s="488"/>
      <c r="UGG359" s="699" t="s">
        <v>10061</v>
      </c>
      <c r="UGH359" s="700"/>
      <c r="UGI359" s="488"/>
      <c r="UGJ359" s="488"/>
      <c r="UGK359" s="488"/>
      <c r="UGL359" s="488"/>
      <c r="UGM359" s="488"/>
      <c r="UGN359" s="488"/>
      <c r="UGO359" s="699" t="s">
        <v>10061</v>
      </c>
      <c r="UGP359" s="700"/>
      <c r="UGQ359" s="488"/>
      <c r="UGR359" s="488"/>
      <c r="UGS359" s="488"/>
      <c r="UGT359" s="488"/>
      <c r="UGU359" s="488"/>
      <c r="UGV359" s="488"/>
      <c r="UGW359" s="699" t="s">
        <v>10061</v>
      </c>
      <c r="UGX359" s="700"/>
      <c r="UGY359" s="488"/>
      <c r="UGZ359" s="488"/>
      <c r="UHA359" s="488"/>
      <c r="UHB359" s="488"/>
      <c r="UHC359" s="488"/>
      <c r="UHD359" s="488"/>
      <c r="UHE359" s="699" t="s">
        <v>10061</v>
      </c>
      <c r="UHF359" s="700"/>
      <c r="UHG359" s="488"/>
      <c r="UHH359" s="488"/>
      <c r="UHI359" s="488"/>
      <c r="UHJ359" s="488"/>
      <c r="UHK359" s="488"/>
      <c r="UHL359" s="488"/>
      <c r="UHM359" s="699" t="s">
        <v>10061</v>
      </c>
      <c r="UHN359" s="700"/>
      <c r="UHO359" s="488"/>
      <c r="UHP359" s="488"/>
      <c r="UHQ359" s="488"/>
      <c r="UHR359" s="488"/>
      <c r="UHS359" s="488"/>
      <c r="UHT359" s="488"/>
      <c r="UHU359" s="699" t="s">
        <v>10061</v>
      </c>
      <c r="UHV359" s="700"/>
      <c r="UHW359" s="488"/>
      <c r="UHX359" s="488"/>
      <c r="UHY359" s="488"/>
      <c r="UHZ359" s="488"/>
      <c r="UIA359" s="488"/>
      <c r="UIB359" s="488"/>
      <c r="UIC359" s="699" t="s">
        <v>10061</v>
      </c>
      <c r="UID359" s="700"/>
      <c r="UIE359" s="488"/>
      <c r="UIF359" s="488"/>
      <c r="UIG359" s="488"/>
      <c r="UIH359" s="488"/>
      <c r="UII359" s="488"/>
      <c r="UIJ359" s="488"/>
      <c r="UIK359" s="699" t="s">
        <v>10061</v>
      </c>
      <c r="UIL359" s="700"/>
      <c r="UIM359" s="488"/>
      <c r="UIN359" s="488"/>
      <c r="UIO359" s="488"/>
      <c r="UIP359" s="488"/>
      <c r="UIQ359" s="488"/>
      <c r="UIR359" s="488"/>
      <c r="UIS359" s="699" t="s">
        <v>10061</v>
      </c>
      <c r="UIT359" s="700"/>
      <c r="UIU359" s="488"/>
      <c r="UIV359" s="488"/>
      <c r="UIW359" s="488"/>
      <c r="UIX359" s="488"/>
      <c r="UIY359" s="488"/>
      <c r="UIZ359" s="488"/>
      <c r="UJA359" s="699" t="s">
        <v>10061</v>
      </c>
      <c r="UJB359" s="700"/>
      <c r="UJC359" s="488"/>
      <c r="UJD359" s="488"/>
      <c r="UJE359" s="488"/>
      <c r="UJF359" s="488"/>
      <c r="UJG359" s="488"/>
      <c r="UJH359" s="488"/>
      <c r="UJI359" s="699" t="s">
        <v>10061</v>
      </c>
      <c r="UJJ359" s="700"/>
      <c r="UJK359" s="488"/>
      <c r="UJL359" s="488"/>
      <c r="UJM359" s="488"/>
      <c r="UJN359" s="488"/>
      <c r="UJO359" s="488"/>
      <c r="UJP359" s="488"/>
      <c r="UJQ359" s="699" t="s">
        <v>10061</v>
      </c>
      <c r="UJR359" s="700"/>
      <c r="UJS359" s="488"/>
      <c r="UJT359" s="488"/>
      <c r="UJU359" s="488"/>
      <c r="UJV359" s="488"/>
      <c r="UJW359" s="488"/>
      <c r="UJX359" s="488"/>
      <c r="UJY359" s="699" t="s">
        <v>10061</v>
      </c>
      <c r="UJZ359" s="700"/>
      <c r="UKA359" s="488"/>
      <c r="UKB359" s="488"/>
      <c r="UKC359" s="488"/>
      <c r="UKD359" s="488"/>
      <c r="UKE359" s="488"/>
      <c r="UKF359" s="488"/>
      <c r="UKG359" s="699" t="s">
        <v>10061</v>
      </c>
      <c r="UKH359" s="700"/>
      <c r="UKI359" s="488"/>
      <c r="UKJ359" s="488"/>
      <c r="UKK359" s="488"/>
      <c r="UKL359" s="488"/>
      <c r="UKM359" s="488"/>
      <c r="UKN359" s="488"/>
      <c r="UKO359" s="699" t="s">
        <v>10061</v>
      </c>
      <c r="UKP359" s="700"/>
      <c r="UKQ359" s="488"/>
      <c r="UKR359" s="488"/>
      <c r="UKS359" s="488"/>
      <c r="UKT359" s="488"/>
      <c r="UKU359" s="488"/>
      <c r="UKV359" s="488"/>
      <c r="UKW359" s="699" t="s">
        <v>10061</v>
      </c>
      <c r="UKX359" s="700"/>
      <c r="UKY359" s="488"/>
      <c r="UKZ359" s="488"/>
      <c r="ULA359" s="488"/>
      <c r="ULB359" s="488"/>
      <c r="ULC359" s="488"/>
      <c r="ULD359" s="488"/>
      <c r="ULE359" s="699" t="s">
        <v>10061</v>
      </c>
      <c r="ULF359" s="700"/>
      <c r="ULG359" s="488"/>
      <c r="ULH359" s="488"/>
      <c r="ULI359" s="488"/>
      <c r="ULJ359" s="488"/>
      <c r="ULK359" s="488"/>
      <c r="ULL359" s="488"/>
      <c r="ULM359" s="699" t="s">
        <v>10061</v>
      </c>
      <c r="ULN359" s="700"/>
      <c r="ULO359" s="488"/>
      <c r="ULP359" s="488"/>
      <c r="ULQ359" s="488"/>
      <c r="ULR359" s="488"/>
      <c r="ULS359" s="488"/>
      <c r="ULT359" s="488"/>
      <c r="ULU359" s="699" t="s">
        <v>10061</v>
      </c>
      <c r="ULV359" s="700"/>
      <c r="ULW359" s="488"/>
      <c r="ULX359" s="488"/>
      <c r="ULY359" s="488"/>
      <c r="ULZ359" s="488"/>
      <c r="UMA359" s="488"/>
      <c r="UMB359" s="488"/>
      <c r="UMC359" s="699" t="s">
        <v>10061</v>
      </c>
      <c r="UMD359" s="700"/>
      <c r="UME359" s="488"/>
      <c r="UMF359" s="488"/>
      <c r="UMG359" s="488"/>
      <c r="UMH359" s="488"/>
      <c r="UMI359" s="488"/>
      <c r="UMJ359" s="488"/>
      <c r="UMK359" s="699" t="s">
        <v>10061</v>
      </c>
      <c r="UML359" s="700"/>
      <c r="UMM359" s="488"/>
      <c r="UMN359" s="488"/>
      <c r="UMO359" s="488"/>
      <c r="UMP359" s="488"/>
      <c r="UMQ359" s="488"/>
      <c r="UMR359" s="488"/>
      <c r="UMS359" s="699" t="s">
        <v>10061</v>
      </c>
      <c r="UMT359" s="700"/>
      <c r="UMU359" s="488"/>
      <c r="UMV359" s="488"/>
      <c r="UMW359" s="488"/>
      <c r="UMX359" s="488"/>
      <c r="UMY359" s="488"/>
      <c r="UMZ359" s="488"/>
      <c r="UNA359" s="699" t="s">
        <v>10061</v>
      </c>
      <c r="UNB359" s="700"/>
      <c r="UNC359" s="488"/>
      <c r="UND359" s="488"/>
      <c r="UNE359" s="488"/>
      <c r="UNF359" s="488"/>
      <c r="UNG359" s="488"/>
      <c r="UNH359" s="488"/>
      <c r="UNI359" s="699" t="s">
        <v>10061</v>
      </c>
      <c r="UNJ359" s="700"/>
      <c r="UNK359" s="488"/>
      <c r="UNL359" s="488"/>
      <c r="UNM359" s="488"/>
      <c r="UNN359" s="488"/>
      <c r="UNO359" s="488"/>
      <c r="UNP359" s="488"/>
      <c r="UNQ359" s="699" t="s">
        <v>10061</v>
      </c>
      <c r="UNR359" s="700"/>
      <c r="UNS359" s="488"/>
      <c r="UNT359" s="488"/>
      <c r="UNU359" s="488"/>
      <c r="UNV359" s="488"/>
      <c r="UNW359" s="488"/>
      <c r="UNX359" s="488"/>
      <c r="UNY359" s="699" t="s">
        <v>10061</v>
      </c>
      <c r="UNZ359" s="700"/>
      <c r="UOA359" s="488"/>
      <c r="UOB359" s="488"/>
      <c r="UOC359" s="488"/>
      <c r="UOD359" s="488"/>
      <c r="UOE359" s="488"/>
      <c r="UOF359" s="488"/>
      <c r="UOG359" s="699" t="s">
        <v>10061</v>
      </c>
      <c r="UOH359" s="700"/>
      <c r="UOI359" s="488"/>
      <c r="UOJ359" s="488"/>
      <c r="UOK359" s="488"/>
      <c r="UOL359" s="488"/>
      <c r="UOM359" s="488"/>
      <c r="UON359" s="488"/>
      <c r="UOO359" s="699" t="s">
        <v>10061</v>
      </c>
      <c r="UOP359" s="700"/>
      <c r="UOQ359" s="488"/>
      <c r="UOR359" s="488"/>
      <c r="UOS359" s="488"/>
      <c r="UOT359" s="488"/>
      <c r="UOU359" s="488"/>
      <c r="UOV359" s="488"/>
      <c r="UOW359" s="699" t="s">
        <v>10061</v>
      </c>
      <c r="UOX359" s="700"/>
      <c r="UOY359" s="488"/>
      <c r="UOZ359" s="488"/>
      <c r="UPA359" s="488"/>
      <c r="UPB359" s="488"/>
      <c r="UPC359" s="488"/>
      <c r="UPD359" s="488"/>
      <c r="UPE359" s="699" t="s">
        <v>10061</v>
      </c>
      <c r="UPF359" s="700"/>
      <c r="UPG359" s="488"/>
      <c r="UPH359" s="488"/>
      <c r="UPI359" s="488"/>
      <c r="UPJ359" s="488"/>
      <c r="UPK359" s="488"/>
      <c r="UPL359" s="488"/>
      <c r="UPM359" s="699" t="s">
        <v>10061</v>
      </c>
      <c r="UPN359" s="700"/>
      <c r="UPO359" s="488"/>
      <c r="UPP359" s="488"/>
      <c r="UPQ359" s="488"/>
      <c r="UPR359" s="488"/>
      <c r="UPS359" s="488"/>
      <c r="UPT359" s="488"/>
      <c r="UPU359" s="699" t="s">
        <v>10061</v>
      </c>
      <c r="UPV359" s="700"/>
      <c r="UPW359" s="488"/>
      <c r="UPX359" s="488"/>
      <c r="UPY359" s="488"/>
      <c r="UPZ359" s="488"/>
      <c r="UQA359" s="488"/>
      <c r="UQB359" s="488"/>
      <c r="UQC359" s="699" t="s">
        <v>10061</v>
      </c>
      <c r="UQD359" s="700"/>
      <c r="UQE359" s="488"/>
      <c r="UQF359" s="488"/>
      <c r="UQG359" s="488"/>
      <c r="UQH359" s="488"/>
      <c r="UQI359" s="488"/>
      <c r="UQJ359" s="488"/>
      <c r="UQK359" s="699" t="s">
        <v>10061</v>
      </c>
      <c r="UQL359" s="700"/>
      <c r="UQM359" s="488"/>
      <c r="UQN359" s="488"/>
      <c r="UQO359" s="488"/>
      <c r="UQP359" s="488"/>
      <c r="UQQ359" s="488"/>
      <c r="UQR359" s="488"/>
      <c r="UQS359" s="699" t="s">
        <v>10061</v>
      </c>
      <c r="UQT359" s="700"/>
      <c r="UQU359" s="488"/>
      <c r="UQV359" s="488"/>
      <c r="UQW359" s="488"/>
      <c r="UQX359" s="488"/>
      <c r="UQY359" s="488"/>
      <c r="UQZ359" s="488"/>
      <c r="URA359" s="699" t="s">
        <v>10061</v>
      </c>
      <c r="URB359" s="700"/>
      <c r="URC359" s="488"/>
      <c r="URD359" s="488"/>
      <c r="URE359" s="488"/>
      <c r="URF359" s="488"/>
      <c r="URG359" s="488"/>
      <c r="URH359" s="488"/>
      <c r="URI359" s="699" t="s">
        <v>10061</v>
      </c>
      <c r="URJ359" s="700"/>
      <c r="URK359" s="488"/>
      <c r="URL359" s="488"/>
      <c r="URM359" s="488"/>
      <c r="URN359" s="488"/>
      <c r="URO359" s="488"/>
      <c r="URP359" s="488"/>
      <c r="URQ359" s="699" t="s">
        <v>10061</v>
      </c>
      <c r="URR359" s="700"/>
      <c r="URS359" s="488"/>
      <c r="URT359" s="488"/>
      <c r="URU359" s="488"/>
      <c r="URV359" s="488"/>
      <c r="URW359" s="488"/>
      <c r="URX359" s="488"/>
      <c r="URY359" s="699" t="s">
        <v>10061</v>
      </c>
      <c r="URZ359" s="700"/>
      <c r="USA359" s="488"/>
      <c r="USB359" s="488"/>
      <c r="USC359" s="488"/>
      <c r="USD359" s="488"/>
      <c r="USE359" s="488"/>
      <c r="USF359" s="488"/>
      <c r="USG359" s="699" t="s">
        <v>10061</v>
      </c>
      <c r="USH359" s="700"/>
      <c r="USI359" s="488"/>
      <c r="USJ359" s="488"/>
      <c r="USK359" s="488"/>
      <c r="USL359" s="488"/>
      <c r="USM359" s="488"/>
      <c r="USN359" s="488"/>
      <c r="USO359" s="699" t="s">
        <v>10061</v>
      </c>
      <c r="USP359" s="700"/>
      <c r="USQ359" s="488"/>
      <c r="USR359" s="488"/>
      <c r="USS359" s="488"/>
      <c r="UST359" s="488"/>
      <c r="USU359" s="488"/>
      <c r="USV359" s="488"/>
      <c r="USW359" s="699" t="s">
        <v>10061</v>
      </c>
      <c r="USX359" s="700"/>
      <c r="USY359" s="488"/>
      <c r="USZ359" s="488"/>
      <c r="UTA359" s="488"/>
      <c r="UTB359" s="488"/>
      <c r="UTC359" s="488"/>
      <c r="UTD359" s="488"/>
      <c r="UTE359" s="699" t="s">
        <v>10061</v>
      </c>
      <c r="UTF359" s="700"/>
      <c r="UTG359" s="488"/>
      <c r="UTH359" s="488"/>
      <c r="UTI359" s="488"/>
      <c r="UTJ359" s="488"/>
      <c r="UTK359" s="488"/>
      <c r="UTL359" s="488"/>
      <c r="UTM359" s="699" t="s">
        <v>10061</v>
      </c>
      <c r="UTN359" s="700"/>
      <c r="UTO359" s="488"/>
      <c r="UTP359" s="488"/>
      <c r="UTQ359" s="488"/>
      <c r="UTR359" s="488"/>
      <c r="UTS359" s="488"/>
      <c r="UTT359" s="488"/>
      <c r="UTU359" s="699" t="s">
        <v>10061</v>
      </c>
      <c r="UTV359" s="700"/>
      <c r="UTW359" s="488"/>
      <c r="UTX359" s="488"/>
      <c r="UTY359" s="488"/>
      <c r="UTZ359" s="488"/>
      <c r="UUA359" s="488"/>
      <c r="UUB359" s="488"/>
      <c r="UUC359" s="699" t="s">
        <v>10061</v>
      </c>
      <c r="UUD359" s="700"/>
      <c r="UUE359" s="488"/>
      <c r="UUF359" s="488"/>
      <c r="UUG359" s="488"/>
      <c r="UUH359" s="488"/>
      <c r="UUI359" s="488"/>
      <c r="UUJ359" s="488"/>
      <c r="UUK359" s="699" t="s">
        <v>10061</v>
      </c>
      <c r="UUL359" s="700"/>
      <c r="UUM359" s="488"/>
      <c r="UUN359" s="488"/>
      <c r="UUO359" s="488"/>
      <c r="UUP359" s="488"/>
      <c r="UUQ359" s="488"/>
      <c r="UUR359" s="488"/>
      <c r="UUS359" s="699" t="s">
        <v>10061</v>
      </c>
      <c r="UUT359" s="700"/>
      <c r="UUU359" s="488"/>
      <c r="UUV359" s="488"/>
      <c r="UUW359" s="488"/>
      <c r="UUX359" s="488"/>
      <c r="UUY359" s="488"/>
      <c r="UUZ359" s="488"/>
      <c r="UVA359" s="699" t="s">
        <v>10061</v>
      </c>
      <c r="UVB359" s="700"/>
      <c r="UVC359" s="488"/>
      <c r="UVD359" s="488"/>
      <c r="UVE359" s="488"/>
      <c r="UVF359" s="488"/>
      <c r="UVG359" s="488"/>
      <c r="UVH359" s="488"/>
      <c r="UVI359" s="699" t="s">
        <v>10061</v>
      </c>
      <c r="UVJ359" s="700"/>
      <c r="UVK359" s="488"/>
      <c r="UVL359" s="488"/>
      <c r="UVM359" s="488"/>
      <c r="UVN359" s="488"/>
      <c r="UVO359" s="488"/>
      <c r="UVP359" s="488"/>
      <c r="UVQ359" s="699" t="s">
        <v>10061</v>
      </c>
      <c r="UVR359" s="700"/>
      <c r="UVS359" s="488"/>
      <c r="UVT359" s="488"/>
      <c r="UVU359" s="488"/>
      <c r="UVV359" s="488"/>
      <c r="UVW359" s="488"/>
      <c r="UVX359" s="488"/>
      <c r="UVY359" s="699" t="s">
        <v>10061</v>
      </c>
      <c r="UVZ359" s="700"/>
      <c r="UWA359" s="488"/>
      <c r="UWB359" s="488"/>
      <c r="UWC359" s="488"/>
      <c r="UWD359" s="488"/>
      <c r="UWE359" s="488"/>
      <c r="UWF359" s="488"/>
      <c r="UWG359" s="699" t="s">
        <v>10061</v>
      </c>
      <c r="UWH359" s="700"/>
      <c r="UWI359" s="488"/>
      <c r="UWJ359" s="488"/>
      <c r="UWK359" s="488"/>
      <c r="UWL359" s="488"/>
      <c r="UWM359" s="488"/>
      <c r="UWN359" s="488"/>
      <c r="UWO359" s="699" t="s">
        <v>10061</v>
      </c>
      <c r="UWP359" s="700"/>
      <c r="UWQ359" s="488"/>
      <c r="UWR359" s="488"/>
      <c r="UWS359" s="488"/>
      <c r="UWT359" s="488"/>
      <c r="UWU359" s="488"/>
      <c r="UWV359" s="488"/>
      <c r="UWW359" s="699" t="s">
        <v>10061</v>
      </c>
      <c r="UWX359" s="700"/>
      <c r="UWY359" s="488"/>
      <c r="UWZ359" s="488"/>
      <c r="UXA359" s="488"/>
      <c r="UXB359" s="488"/>
      <c r="UXC359" s="488"/>
      <c r="UXD359" s="488"/>
      <c r="UXE359" s="699" t="s">
        <v>10061</v>
      </c>
      <c r="UXF359" s="700"/>
      <c r="UXG359" s="488"/>
      <c r="UXH359" s="488"/>
      <c r="UXI359" s="488"/>
      <c r="UXJ359" s="488"/>
      <c r="UXK359" s="488"/>
      <c r="UXL359" s="488"/>
      <c r="UXM359" s="699" t="s">
        <v>10061</v>
      </c>
      <c r="UXN359" s="700"/>
      <c r="UXO359" s="488"/>
      <c r="UXP359" s="488"/>
      <c r="UXQ359" s="488"/>
      <c r="UXR359" s="488"/>
      <c r="UXS359" s="488"/>
      <c r="UXT359" s="488"/>
      <c r="UXU359" s="699" t="s">
        <v>10061</v>
      </c>
      <c r="UXV359" s="700"/>
      <c r="UXW359" s="488"/>
      <c r="UXX359" s="488"/>
      <c r="UXY359" s="488"/>
      <c r="UXZ359" s="488"/>
      <c r="UYA359" s="488"/>
      <c r="UYB359" s="488"/>
      <c r="UYC359" s="699" t="s">
        <v>10061</v>
      </c>
      <c r="UYD359" s="700"/>
      <c r="UYE359" s="488"/>
      <c r="UYF359" s="488"/>
      <c r="UYG359" s="488"/>
      <c r="UYH359" s="488"/>
      <c r="UYI359" s="488"/>
      <c r="UYJ359" s="488"/>
      <c r="UYK359" s="699" t="s">
        <v>10061</v>
      </c>
      <c r="UYL359" s="700"/>
      <c r="UYM359" s="488"/>
      <c r="UYN359" s="488"/>
      <c r="UYO359" s="488"/>
      <c r="UYP359" s="488"/>
      <c r="UYQ359" s="488"/>
      <c r="UYR359" s="488"/>
      <c r="UYS359" s="699" t="s">
        <v>10061</v>
      </c>
      <c r="UYT359" s="700"/>
      <c r="UYU359" s="488"/>
      <c r="UYV359" s="488"/>
      <c r="UYW359" s="488"/>
      <c r="UYX359" s="488"/>
      <c r="UYY359" s="488"/>
      <c r="UYZ359" s="488"/>
      <c r="UZA359" s="699" t="s">
        <v>10061</v>
      </c>
      <c r="UZB359" s="700"/>
      <c r="UZC359" s="488"/>
      <c r="UZD359" s="488"/>
      <c r="UZE359" s="488"/>
      <c r="UZF359" s="488"/>
      <c r="UZG359" s="488"/>
      <c r="UZH359" s="488"/>
      <c r="UZI359" s="699" t="s">
        <v>10061</v>
      </c>
      <c r="UZJ359" s="700"/>
      <c r="UZK359" s="488"/>
      <c r="UZL359" s="488"/>
      <c r="UZM359" s="488"/>
      <c r="UZN359" s="488"/>
      <c r="UZO359" s="488"/>
      <c r="UZP359" s="488"/>
      <c r="UZQ359" s="699" t="s">
        <v>10061</v>
      </c>
      <c r="UZR359" s="700"/>
      <c r="UZS359" s="488"/>
      <c r="UZT359" s="488"/>
      <c r="UZU359" s="488"/>
      <c r="UZV359" s="488"/>
      <c r="UZW359" s="488"/>
      <c r="UZX359" s="488"/>
      <c r="UZY359" s="699" t="s">
        <v>10061</v>
      </c>
      <c r="UZZ359" s="700"/>
      <c r="VAA359" s="488"/>
      <c r="VAB359" s="488"/>
      <c r="VAC359" s="488"/>
      <c r="VAD359" s="488"/>
      <c r="VAE359" s="488"/>
      <c r="VAF359" s="488"/>
      <c r="VAG359" s="699" t="s">
        <v>10061</v>
      </c>
      <c r="VAH359" s="700"/>
      <c r="VAI359" s="488"/>
      <c r="VAJ359" s="488"/>
      <c r="VAK359" s="488"/>
      <c r="VAL359" s="488"/>
      <c r="VAM359" s="488"/>
      <c r="VAN359" s="488"/>
      <c r="VAO359" s="699" t="s">
        <v>10061</v>
      </c>
      <c r="VAP359" s="700"/>
      <c r="VAQ359" s="488"/>
      <c r="VAR359" s="488"/>
      <c r="VAS359" s="488"/>
      <c r="VAT359" s="488"/>
      <c r="VAU359" s="488"/>
      <c r="VAV359" s="488"/>
      <c r="VAW359" s="699" t="s">
        <v>10061</v>
      </c>
      <c r="VAX359" s="700"/>
      <c r="VAY359" s="488"/>
      <c r="VAZ359" s="488"/>
      <c r="VBA359" s="488"/>
      <c r="VBB359" s="488"/>
      <c r="VBC359" s="488"/>
      <c r="VBD359" s="488"/>
      <c r="VBE359" s="699" t="s">
        <v>10061</v>
      </c>
      <c r="VBF359" s="700"/>
      <c r="VBG359" s="488"/>
      <c r="VBH359" s="488"/>
      <c r="VBI359" s="488"/>
      <c r="VBJ359" s="488"/>
      <c r="VBK359" s="488"/>
      <c r="VBL359" s="488"/>
      <c r="VBM359" s="699" t="s">
        <v>10061</v>
      </c>
      <c r="VBN359" s="700"/>
      <c r="VBO359" s="488"/>
      <c r="VBP359" s="488"/>
      <c r="VBQ359" s="488"/>
      <c r="VBR359" s="488"/>
      <c r="VBS359" s="488"/>
      <c r="VBT359" s="488"/>
      <c r="VBU359" s="699" t="s">
        <v>10061</v>
      </c>
      <c r="VBV359" s="700"/>
      <c r="VBW359" s="488"/>
      <c r="VBX359" s="488"/>
      <c r="VBY359" s="488"/>
      <c r="VBZ359" s="488"/>
      <c r="VCA359" s="488"/>
      <c r="VCB359" s="488"/>
      <c r="VCC359" s="699" t="s">
        <v>10061</v>
      </c>
      <c r="VCD359" s="700"/>
      <c r="VCE359" s="488"/>
      <c r="VCF359" s="488"/>
      <c r="VCG359" s="488"/>
      <c r="VCH359" s="488"/>
      <c r="VCI359" s="488"/>
      <c r="VCJ359" s="488"/>
      <c r="VCK359" s="699" t="s">
        <v>10061</v>
      </c>
      <c r="VCL359" s="700"/>
      <c r="VCM359" s="488"/>
      <c r="VCN359" s="488"/>
      <c r="VCO359" s="488"/>
      <c r="VCP359" s="488"/>
      <c r="VCQ359" s="488"/>
      <c r="VCR359" s="488"/>
      <c r="VCS359" s="699" t="s">
        <v>10061</v>
      </c>
      <c r="VCT359" s="700"/>
      <c r="VCU359" s="488"/>
      <c r="VCV359" s="488"/>
      <c r="VCW359" s="488"/>
      <c r="VCX359" s="488"/>
      <c r="VCY359" s="488"/>
      <c r="VCZ359" s="488"/>
      <c r="VDA359" s="699" t="s">
        <v>10061</v>
      </c>
      <c r="VDB359" s="700"/>
      <c r="VDC359" s="488"/>
      <c r="VDD359" s="488"/>
      <c r="VDE359" s="488"/>
      <c r="VDF359" s="488"/>
      <c r="VDG359" s="488"/>
      <c r="VDH359" s="488"/>
      <c r="VDI359" s="699" t="s">
        <v>10061</v>
      </c>
      <c r="VDJ359" s="700"/>
      <c r="VDK359" s="488"/>
      <c r="VDL359" s="488"/>
      <c r="VDM359" s="488"/>
      <c r="VDN359" s="488"/>
      <c r="VDO359" s="488"/>
      <c r="VDP359" s="488"/>
      <c r="VDQ359" s="699" t="s">
        <v>10061</v>
      </c>
      <c r="VDR359" s="700"/>
      <c r="VDS359" s="488"/>
      <c r="VDT359" s="488"/>
      <c r="VDU359" s="488"/>
      <c r="VDV359" s="488"/>
      <c r="VDW359" s="488"/>
      <c r="VDX359" s="488"/>
      <c r="VDY359" s="699" t="s">
        <v>10061</v>
      </c>
      <c r="VDZ359" s="700"/>
      <c r="VEA359" s="488"/>
      <c r="VEB359" s="488"/>
      <c r="VEC359" s="488"/>
      <c r="VED359" s="488"/>
      <c r="VEE359" s="488"/>
      <c r="VEF359" s="488"/>
      <c r="VEG359" s="699" t="s">
        <v>10061</v>
      </c>
      <c r="VEH359" s="700"/>
      <c r="VEI359" s="488"/>
      <c r="VEJ359" s="488"/>
      <c r="VEK359" s="488"/>
      <c r="VEL359" s="488"/>
      <c r="VEM359" s="488"/>
      <c r="VEN359" s="488"/>
      <c r="VEO359" s="699" t="s">
        <v>10061</v>
      </c>
      <c r="VEP359" s="700"/>
      <c r="VEQ359" s="488"/>
      <c r="VER359" s="488"/>
      <c r="VES359" s="488"/>
      <c r="VET359" s="488"/>
      <c r="VEU359" s="488"/>
      <c r="VEV359" s="488"/>
      <c r="VEW359" s="699" t="s">
        <v>10061</v>
      </c>
      <c r="VEX359" s="700"/>
      <c r="VEY359" s="488"/>
      <c r="VEZ359" s="488"/>
      <c r="VFA359" s="488"/>
      <c r="VFB359" s="488"/>
      <c r="VFC359" s="488"/>
      <c r="VFD359" s="488"/>
      <c r="VFE359" s="699" t="s">
        <v>10061</v>
      </c>
      <c r="VFF359" s="700"/>
      <c r="VFG359" s="488"/>
      <c r="VFH359" s="488"/>
      <c r="VFI359" s="488"/>
      <c r="VFJ359" s="488"/>
      <c r="VFK359" s="488"/>
      <c r="VFL359" s="488"/>
      <c r="VFM359" s="699" t="s">
        <v>10061</v>
      </c>
      <c r="VFN359" s="700"/>
      <c r="VFO359" s="488"/>
      <c r="VFP359" s="488"/>
      <c r="VFQ359" s="488"/>
      <c r="VFR359" s="488"/>
      <c r="VFS359" s="488"/>
      <c r="VFT359" s="488"/>
      <c r="VFU359" s="699" t="s">
        <v>10061</v>
      </c>
      <c r="VFV359" s="700"/>
      <c r="VFW359" s="488"/>
      <c r="VFX359" s="488"/>
      <c r="VFY359" s="488"/>
      <c r="VFZ359" s="488"/>
      <c r="VGA359" s="488"/>
      <c r="VGB359" s="488"/>
      <c r="VGC359" s="699" t="s">
        <v>10061</v>
      </c>
      <c r="VGD359" s="700"/>
      <c r="VGE359" s="488"/>
      <c r="VGF359" s="488"/>
      <c r="VGG359" s="488"/>
      <c r="VGH359" s="488"/>
      <c r="VGI359" s="488"/>
      <c r="VGJ359" s="488"/>
      <c r="VGK359" s="699" t="s">
        <v>10061</v>
      </c>
      <c r="VGL359" s="700"/>
      <c r="VGM359" s="488"/>
      <c r="VGN359" s="488"/>
      <c r="VGO359" s="488"/>
      <c r="VGP359" s="488"/>
      <c r="VGQ359" s="488"/>
      <c r="VGR359" s="488"/>
      <c r="VGS359" s="699" t="s">
        <v>10061</v>
      </c>
      <c r="VGT359" s="700"/>
      <c r="VGU359" s="488"/>
      <c r="VGV359" s="488"/>
      <c r="VGW359" s="488"/>
      <c r="VGX359" s="488"/>
      <c r="VGY359" s="488"/>
      <c r="VGZ359" s="488"/>
      <c r="VHA359" s="699" t="s">
        <v>10061</v>
      </c>
      <c r="VHB359" s="700"/>
      <c r="VHC359" s="488"/>
      <c r="VHD359" s="488"/>
      <c r="VHE359" s="488"/>
      <c r="VHF359" s="488"/>
      <c r="VHG359" s="488"/>
      <c r="VHH359" s="488"/>
      <c r="VHI359" s="699" t="s">
        <v>10061</v>
      </c>
      <c r="VHJ359" s="700"/>
      <c r="VHK359" s="488"/>
      <c r="VHL359" s="488"/>
      <c r="VHM359" s="488"/>
      <c r="VHN359" s="488"/>
      <c r="VHO359" s="488"/>
      <c r="VHP359" s="488"/>
      <c r="VHQ359" s="699" t="s">
        <v>10061</v>
      </c>
      <c r="VHR359" s="700"/>
      <c r="VHS359" s="488"/>
      <c r="VHT359" s="488"/>
      <c r="VHU359" s="488"/>
      <c r="VHV359" s="488"/>
      <c r="VHW359" s="488"/>
      <c r="VHX359" s="488"/>
      <c r="VHY359" s="699" t="s">
        <v>10061</v>
      </c>
      <c r="VHZ359" s="700"/>
      <c r="VIA359" s="488"/>
      <c r="VIB359" s="488"/>
      <c r="VIC359" s="488"/>
      <c r="VID359" s="488"/>
      <c r="VIE359" s="488"/>
      <c r="VIF359" s="488"/>
      <c r="VIG359" s="699" t="s">
        <v>10061</v>
      </c>
      <c r="VIH359" s="700"/>
      <c r="VII359" s="488"/>
      <c r="VIJ359" s="488"/>
      <c r="VIK359" s="488"/>
      <c r="VIL359" s="488"/>
      <c r="VIM359" s="488"/>
      <c r="VIN359" s="488"/>
      <c r="VIO359" s="699" t="s">
        <v>10061</v>
      </c>
      <c r="VIP359" s="700"/>
      <c r="VIQ359" s="488"/>
      <c r="VIR359" s="488"/>
      <c r="VIS359" s="488"/>
      <c r="VIT359" s="488"/>
      <c r="VIU359" s="488"/>
      <c r="VIV359" s="488"/>
      <c r="VIW359" s="699" t="s">
        <v>10061</v>
      </c>
      <c r="VIX359" s="700"/>
      <c r="VIY359" s="488"/>
      <c r="VIZ359" s="488"/>
      <c r="VJA359" s="488"/>
      <c r="VJB359" s="488"/>
      <c r="VJC359" s="488"/>
      <c r="VJD359" s="488"/>
      <c r="VJE359" s="699" t="s">
        <v>10061</v>
      </c>
      <c r="VJF359" s="700"/>
      <c r="VJG359" s="488"/>
      <c r="VJH359" s="488"/>
      <c r="VJI359" s="488"/>
      <c r="VJJ359" s="488"/>
      <c r="VJK359" s="488"/>
      <c r="VJL359" s="488"/>
      <c r="VJM359" s="699" t="s">
        <v>10061</v>
      </c>
      <c r="VJN359" s="700"/>
      <c r="VJO359" s="488"/>
      <c r="VJP359" s="488"/>
      <c r="VJQ359" s="488"/>
      <c r="VJR359" s="488"/>
      <c r="VJS359" s="488"/>
      <c r="VJT359" s="488"/>
      <c r="VJU359" s="699" t="s">
        <v>10061</v>
      </c>
      <c r="VJV359" s="700"/>
      <c r="VJW359" s="488"/>
      <c r="VJX359" s="488"/>
      <c r="VJY359" s="488"/>
      <c r="VJZ359" s="488"/>
      <c r="VKA359" s="488"/>
      <c r="VKB359" s="488"/>
      <c r="VKC359" s="699" t="s">
        <v>10061</v>
      </c>
      <c r="VKD359" s="700"/>
      <c r="VKE359" s="488"/>
      <c r="VKF359" s="488"/>
      <c r="VKG359" s="488"/>
      <c r="VKH359" s="488"/>
      <c r="VKI359" s="488"/>
      <c r="VKJ359" s="488"/>
      <c r="VKK359" s="699" t="s">
        <v>10061</v>
      </c>
      <c r="VKL359" s="700"/>
      <c r="VKM359" s="488"/>
      <c r="VKN359" s="488"/>
      <c r="VKO359" s="488"/>
      <c r="VKP359" s="488"/>
      <c r="VKQ359" s="488"/>
      <c r="VKR359" s="488"/>
      <c r="VKS359" s="699" t="s">
        <v>10061</v>
      </c>
      <c r="VKT359" s="700"/>
      <c r="VKU359" s="488"/>
      <c r="VKV359" s="488"/>
      <c r="VKW359" s="488"/>
      <c r="VKX359" s="488"/>
      <c r="VKY359" s="488"/>
      <c r="VKZ359" s="488"/>
      <c r="VLA359" s="699" t="s">
        <v>10061</v>
      </c>
      <c r="VLB359" s="700"/>
      <c r="VLC359" s="488"/>
      <c r="VLD359" s="488"/>
      <c r="VLE359" s="488"/>
      <c r="VLF359" s="488"/>
      <c r="VLG359" s="488"/>
      <c r="VLH359" s="488"/>
      <c r="VLI359" s="699" t="s">
        <v>10061</v>
      </c>
      <c r="VLJ359" s="700"/>
      <c r="VLK359" s="488"/>
      <c r="VLL359" s="488"/>
      <c r="VLM359" s="488"/>
      <c r="VLN359" s="488"/>
      <c r="VLO359" s="488"/>
      <c r="VLP359" s="488"/>
      <c r="VLQ359" s="699" t="s">
        <v>10061</v>
      </c>
      <c r="VLR359" s="700"/>
      <c r="VLS359" s="488"/>
      <c r="VLT359" s="488"/>
      <c r="VLU359" s="488"/>
      <c r="VLV359" s="488"/>
      <c r="VLW359" s="488"/>
      <c r="VLX359" s="488"/>
      <c r="VLY359" s="699" t="s">
        <v>10061</v>
      </c>
      <c r="VLZ359" s="700"/>
      <c r="VMA359" s="488"/>
      <c r="VMB359" s="488"/>
      <c r="VMC359" s="488"/>
      <c r="VMD359" s="488"/>
      <c r="VME359" s="488"/>
      <c r="VMF359" s="488"/>
      <c r="VMG359" s="699" t="s">
        <v>10061</v>
      </c>
      <c r="VMH359" s="700"/>
      <c r="VMI359" s="488"/>
      <c r="VMJ359" s="488"/>
      <c r="VMK359" s="488"/>
      <c r="VML359" s="488"/>
      <c r="VMM359" s="488"/>
      <c r="VMN359" s="488"/>
      <c r="VMO359" s="699" t="s">
        <v>10061</v>
      </c>
      <c r="VMP359" s="700"/>
      <c r="VMQ359" s="488"/>
      <c r="VMR359" s="488"/>
      <c r="VMS359" s="488"/>
      <c r="VMT359" s="488"/>
      <c r="VMU359" s="488"/>
      <c r="VMV359" s="488"/>
      <c r="VMW359" s="699" t="s">
        <v>10061</v>
      </c>
      <c r="VMX359" s="700"/>
      <c r="VMY359" s="488"/>
      <c r="VMZ359" s="488"/>
      <c r="VNA359" s="488"/>
      <c r="VNB359" s="488"/>
      <c r="VNC359" s="488"/>
      <c r="VND359" s="488"/>
      <c r="VNE359" s="699" t="s">
        <v>10061</v>
      </c>
      <c r="VNF359" s="700"/>
      <c r="VNG359" s="488"/>
      <c r="VNH359" s="488"/>
      <c r="VNI359" s="488"/>
      <c r="VNJ359" s="488"/>
      <c r="VNK359" s="488"/>
      <c r="VNL359" s="488"/>
      <c r="VNM359" s="699" t="s">
        <v>10061</v>
      </c>
      <c r="VNN359" s="700"/>
      <c r="VNO359" s="488"/>
      <c r="VNP359" s="488"/>
      <c r="VNQ359" s="488"/>
      <c r="VNR359" s="488"/>
      <c r="VNS359" s="488"/>
      <c r="VNT359" s="488"/>
      <c r="VNU359" s="699" t="s">
        <v>10061</v>
      </c>
      <c r="VNV359" s="700"/>
      <c r="VNW359" s="488"/>
      <c r="VNX359" s="488"/>
      <c r="VNY359" s="488"/>
      <c r="VNZ359" s="488"/>
      <c r="VOA359" s="488"/>
      <c r="VOB359" s="488"/>
      <c r="VOC359" s="699" t="s">
        <v>10061</v>
      </c>
      <c r="VOD359" s="700"/>
      <c r="VOE359" s="488"/>
      <c r="VOF359" s="488"/>
      <c r="VOG359" s="488"/>
      <c r="VOH359" s="488"/>
      <c r="VOI359" s="488"/>
      <c r="VOJ359" s="488"/>
      <c r="VOK359" s="699" t="s">
        <v>10061</v>
      </c>
      <c r="VOL359" s="700"/>
      <c r="VOM359" s="488"/>
      <c r="VON359" s="488"/>
      <c r="VOO359" s="488"/>
      <c r="VOP359" s="488"/>
      <c r="VOQ359" s="488"/>
      <c r="VOR359" s="488"/>
      <c r="VOS359" s="699" t="s">
        <v>10061</v>
      </c>
      <c r="VOT359" s="700"/>
      <c r="VOU359" s="488"/>
      <c r="VOV359" s="488"/>
      <c r="VOW359" s="488"/>
      <c r="VOX359" s="488"/>
      <c r="VOY359" s="488"/>
      <c r="VOZ359" s="488"/>
      <c r="VPA359" s="699" t="s">
        <v>10061</v>
      </c>
      <c r="VPB359" s="700"/>
      <c r="VPC359" s="488"/>
      <c r="VPD359" s="488"/>
      <c r="VPE359" s="488"/>
      <c r="VPF359" s="488"/>
      <c r="VPG359" s="488"/>
      <c r="VPH359" s="488"/>
      <c r="VPI359" s="699" t="s">
        <v>10061</v>
      </c>
      <c r="VPJ359" s="700"/>
      <c r="VPK359" s="488"/>
      <c r="VPL359" s="488"/>
      <c r="VPM359" s="488"/>
      <c r="VPN359" s="488"/>
      <c r="VPO359" s="488"/>
      <c r="VPP359" s="488"/>
      <c r="VPQ359" s="699" t="s">
        <v>10061</v>
      </c>
      <c r="VPR359" s="700"/>
      <c r="VPS359" s="488"/>
      <c r="VPT359" s="488"/>
      <c r="VPU359" s="488"/>
      <c r="VPV359" s="488"/>
      <c r="VPW359" s="488"/>
      <c r="VPX359" s="488"/>
      <c r="VPY359" s="699" t="s">
        <v>10061</v>
      </c>
      <c r="VPZ359" s="700"/>
      <c r="VQA359" s="488"/>
      <c r="VQB359" s="488"/>
      <c r="VQC359" s="488"/>
      <c r="VQD359" s="488"/>
      <c r="VQE359" s="488"/>
      <c r="VQF359" s="488"/>
      <c r="VQG359" s="699" t="s">
        <v>10061</v>
      </c>
      <c r="VQH359" s="700"/>
      <c r="VQI359" s="488"/>
      <c r="VQJ359" s="488"/>
      <c r="VQK359" s="488"/>
      <c r="VQL359" s="488"/>
      <c r="VQM359" s="488"/>
      <c r="VQN359" s="488"/>
      <c r="VQO359" s="699" t="s">
        <v>10061</v>
      </c>
      <c r="VQP359" s="700"/>
      <c r="VQQ359" s="488"/>
      <c r="VQR359" s="488"/>
      <c r="VQS359" s="488"/>
      <c r="VQT359" s="488"/>
      <c r="VQU359" s="488"/>
      <c r="VQV359" s="488"/>
      <c r="VQW359" s="699" t="s">
        <v>10061</v>
      </c>
      <c r="VQX359" s="700"/>
      <c r="VQY359" s="488"/>
      <c r="VQZ359" s="488"/>
      <c r="VRA359" s="488"/>
      <c r="VRB359" s="488"/>
      <c r="VRC359" s="488"/>
      <c r="VRD359" s="488"/>
      <c r="VRE359" s="699" t="s">
        <v>10061</v>
      </c>
      <c r="VRF359" s="700"/>
      <c r="VRG359" s="488"/>
      <c r="VRH359" s="488"/>
      <c r="VRI359" s="488"/>
      <c r="VRJ359" s="488"/>
      <c r="VRK359" s="488"/>
      <c r="VRL359" s="488"/>
      <c r="VRM359" s="699" t="s">
        <v>10061</v>
      </c>
      <c r="VRN359" s="700"/>
      <c r="VRO359" s="488"/>
      <c r="VRP359" s="488"/>
      <c r="VRQ359" s="488"/>
      <c r="VRR359" s="488"/>
      <c r="VRS359" s="488"/>
      <c r="VRT359" s="488"/>
      <c r="VRU359" s="699" t="s">
        <v>10061</v>
      </c>
      <c r="VRV359" s="700"/>
      <c r="VRW359" s="488"/>
      <c r="VRX359" s="488"/>
      <c r="VRY359" s="488"/>
      <c r="VRZ359" s="488"/>
      <c r="VSA359" s="488"/>
      <c r="VSB359" s="488"/>
      <c r="VSC359" s="699" t="s">
        <v>10061</v>
      </c>
      <c r="VSD359" s="700"/>
      <c r="VSE359" s="488"/>
      <c r="VSF359" s="488"/>
      <c r="VSG359" s="488"/>
      <c r="VSH359" s="488"/>
      <c r="VSI359" s="488"/>
      <c r="VSJ359" s="488"/>
      <c r="VSK359" s="699" t="s">
        <v>10061</v>
      </c>
      <c r="VSL359" s="700"/>
      <c r="VSM359" s="488"/>
      <c r="VSN359" s="488"/>
      <c r="VSO359" s="488"/>
      <c r="VSP359" s="488"/>
      <c r="VSQ359" s="488"/>
      <c r="VSR359" s="488"/>
      <c r="VSS359" s="699" t="s">
        <v>10061</v>
      </c>
      <c r="VST359" s="700"/>
      <c r="VSU359" s="488"/>
      <c r="VSV359" s="488"/>
      <c r="VSW359" s="488"/>
      <c r="VSX359" s="488"/>
      <c r="VSY359" s="488"/>
      <c r="VSZ359" s="488"/>
      <c r="VTA359" s="699" t="s">
        <v>10061</v>
      </c>
      <c r="VTB359" s="700"/>
      <c r="VTC359" s="488"/>
      <c r="VTD359" s="488"/>
      <c r="VTE359" s="488"/>
      <c r="VTF359" s="488"/>
      <c r="VTG359" s="488"/>
      <c r="VTH359" s="488"/>
      <c r="VTI359" s="699" t="s">
        <v>10061</v>
      </c>
      <c r="VTJ359" s="700"/>
      <c r="VTK359" s="488"/>
      <c r="VTL359" s="488"/>
      <c r="VTM359" s="488"/>
      <c r="VTN359" s="488"/>
      <c r="VTO359" s="488"/>
      <c r="VTP359" s="488"/>
      <c r="VTQ359" s="699" t="s">
        <v>10061</v>
      </c>
      <c r="VTR359" s="700"/>
      <c r="VTS359" s="488"/>
      <c r="VTT359" s="488"/>
      <c r="VTU359" s="488"/>
      <c r="VTV359" s="488"/>
      <c r="VTW359" s="488"/>
      <c r="VTX359" s="488"/>
      <c r="VTY359" s="699" t="s">
        <v>10061</v>
      </c>
      <c r="VTZ359" s="700"/>
      <c r="VUA359" s="488"/>
      <c r="VUB359" s="488"/>
      <c r="VUC359" s="488"/>
      <c r="VUD359" s="488"/>
      <c r="VUE359" s="488"/>
      <c r="VUF359" s="488"/>
      <c r="VUG359" s="699" t="s">
        <v>10061</v>
      </c>
      <c r="VUH359" s="700"/>
      <c r="VUI359" s="488"/>
      <c r="VUJ359" s="488"/>
      <c r="VUK359" s="488"/>
      <c r="VUL359" s="488"/>
      <c r="VUM359" s="488"/>
      <c r="VUN359" s="488"/>
      <c r="VUO359" s="699" t="s">
        <v>10061</v>
      </c>
      <c r="VUP359" s="700"/>
      <c r="VUQ359" s="488"/>
      <c r="VUR359" s="488"/>
      <c r="VUS359" s="488"/>
      <c r="VUT359" s="488"/>
      <c r="VUU359" s="488"/>
      <c r="VUV359" s="488"/>
      <c r="VUW359" s="699" t="s">
        <v>10061</v>
      </c>
      <c r="VUX359" s="700"/>
      <c r="VUY359" s="488"/>
      <c r="VUZ359" s="488"/>
      <c r="VVA359" s="488"/>
      <c r="VVB359" s="488"/>
      <c r="VVC359" s="488"/>
      <c r="VVD359" s="488"/>
      <c r="VVE359" s="699" t="s">
        <v>10061</v>
      </c>
      <c r="VVF359" s="700"/>
      <c r="VVG359" s="488"/>
      <c r="VVH359" s="488"/>
      <c r="VVI359" s="488"/>
      <c r="VVJ359" s="488"/>
      <c r="VVK359" s="488"/>
      <c r="VVL359" s="488"/>
      <c r="VVM359" s="699" t="s">
        <v>10061</v>
      </c>
      <c r="VVN359" s="700"/>
      <c r="VVO359" s="488"/>
      <c r="VVP359" s="488"/>
      <c r="VVQ359" s="488"/>
      <c r="VVR359" s="488"/>
      <c r="VVS359" s="488"/>
      <c r="VVT359" s="488"/>
      <c r="VVU359" s="699" t="s">
        <v>10061</v>
      </c>
      <c r="VVV359" s="700"/>
      <c r="VVW359" s="488"/>
      <c r="VVX359" s="488"/>
      <c r="VVY359" s="488"/>
      <c r="VVZ359" s="488"/>
      <c r="VWA359" s="488"/>
      <c r="VWB359" s="488"/>
      <c r="VWC359" s="699" t="s">
        <v>10061</v>
      </c>
      <c r="VWD359" s="700"/>
      <c r="VWE359" s="488"/>
      <c r="VWF359" s="488"/>
      <c r="VWG359" s="488"/>
      <c r="VWH359" s="488"/>
      <c r="VWI359" s="488"/>
      <c r="VWJ359" s="488"/>
      <c r="VWK359" s="699" t="s">
        <v>10061</v>
      </c>
      <c r="VWL359" s="700"/>
      <c r="VWM359" s="488"/>
      <c r="VWN359" s="488"/>
      <c r="VWO359" s="488"/>
      <c r="VWP359" s="488"/>
      <c r="VWQ359" s="488"/>
      <c r="VWR359" s="488"/>
      <c r="VWS359" s="699" t="s">
        <v>10061</v>
      </c>
      <c r="VWT359" s="700"/>
      <c r="VWU359" s="488"/>
      <c r="VWV359" s="488"/>
      <c r="VWW359" s="488"/>
      <c r="VWX359" s="488"/>
      <c r="VWY359" s="488"/>
      <c r="VWZ359" s="488"/>
      <c r="VXA359" s="699" t="s">
        <v>10061</v>
      </c>
      <c r="VXB359" s="700"/>
      <c r="VXC359" s="488"/>
      <c r="VXD359" s="488"/>
      <c r="VXE359" s="488"/>
      <c r="VXF359" s="488"/>
      <c r="VXG359" s="488"/>
      <c r="VXH359" s="488"/>
      <c r="VXI359" s="699" t="s">
        <v>10061</v>
      </c>
      <c r="VXJ359" s="700"/>
      <c r="VXK359" s="488"/>
      <c r="VXL359" s="488"/>
      <c r="VXM359" s="488"/>
      <c r="VXN359" s="488"/>
      <c r="VXO359" s="488"/>
      <c r="VXP359" s="488"/>
      <c r="VXQ359" s="699" t="s">
        <v>10061</v>
      </c>
      <c r="VXR359" s="700"/>
      <c r="VXS359" s="488"/>
      <c r="VXT359" s="488"/>
      <c r="VXU359" s="488"/>
      <c r="VXV359" s="488"/>
      <c r="VXW359" s="488"/>
      <c r="VXX359" s="488"/>
      <c r="VXY359" s="699" t="s">
        <v>10061</v>
      </c>
      <c r="VXZ359" s="700"/>
      <c r="VYA359" s="488"/>
      <c r="VYB359" s="488"/>
      <c r="VYC359" s="488"/>
      <c r="VYD359" s="488"/>
      <c r="VYE359" s="488"/>
      <c r="VYF359" s="488"/>
      <c r="VYG359" s="699" t="s">
        <v>10061</v>
      </c>
      <c r="VYH359" s="700"/>
      <c r="VYI359" s="488"/>
      <c r="VYJ359" s="488"/>
      <c r="VYK359" s="488"/>
      <c r="VYL359" s="488"/>
      <c r="VYM359" s="488"/>
      <c r="VYN359" s="488"/>
      <c r="VYO359" s="699" t="s">
        <v>10061</v>
      </c>
      <c r="VYP359" s="700"/>
      <c r="VYQ359" s="488"/>
      <c r="VYR359" s="488"/>
      <c r="VYS359" s="488"/>
      <c r="VYT359" s="488"/>
      <c r="VYU359" s="488"/>
      <c r="VYV359" s="488"/>
      <c r="VYW359" s="699" t="s">
        <v>10061</v>
      </c>
      <c r="VYX359" s="700"/>
      <c r="VYY359" s="488"/>
      <c r="VYZ359" s="488"/>
      <c r="VZA359" s="488"/>
      <c r="VZB359" s="488"/>
      <c r="VZC359" s="488"/>
      <c r="VZD359" s="488"/>
      <c r="VZE359" s="699" t="s">
        <v>10061</v>
      </c>
      <c r="VZF359" s="700"/>
      <c r="VZG359" s="488"/>
      <c r="VZH359" s="488"/>
      <c r="VZI359" s="488"/>
      <c r="VZJ359" s="488"/>
      <c r="VZK359" s="488"/>
      <c r="VZL359" s="488"/>
      <c r="VZM359" s="699" t="s">
        <v>10061</v>
      </c>
      <c r="VZN359" s="700"/>
      <c r="VZO359" s="488"/>
      <c r="VZP359" s="488"/>
      <c r="VZQ359" s="488"/>
      <c r="VZR359" s="488"/>
      <c r="VZS359" s="488"/>
      <c r="VZT359" s="488"/>
      <c r="VZU359" s="699" t="s">
        <v>10061</v>
      </c>
      <c r="VZV359" s="700"/>
      <c r="VZW359" s="488"/>
      <c r="VZX359" s="488"/>
      <c r="VZY359" s="488"/>
      <c r="VZZ359" s="488"/>
      <c r="WAA359" s="488"/>
      <c r="WAB359" s="488"/>
      <c r="WAC359" s="699" t="s">
        <v>10061</v>
      </c>
      <c r="WAD359" s="700"/>
      <c r="WAE359" s="488"/>
      <c r="WAF359" s="488"/>
      <c r="WAG359" s="488"/>
      <c r="WAH359" s="488"/>
      <c r="WAI359" s="488"/>
      <c r="WAJ359" s="488"/>
      <c r="WAK359" s="699" t="s">
        <v>10061</v>
      </c>
      <c r="WAL359" s="700"/>
      <c r="WAM359" s="488"/>
      <c r="WAN359" s="488"/>
      <c r="WAO359" s="488"/>
      <c r="WAP359" s="488"/>
      <c r="WAQ359" s="488"/>
      <c r="WAR359" s="488"/>
      <c r="WAS359" s="699" t="s">
        <v>10061</v>
      </c>
      <c r="WAT359" s="700"/>
      <c r="WAU359" s="488"/>
      <c r="WAV359" s="488"/>
      <c r="WAW359" s="488"/>
      <c r="WAX359" s="488"/>
      <c r="WAY359" s="488"/>
      <c r="WAZ359" s="488"/>
      <c r="WBA359" s="699" t="s">
        <v>10061</v>
      </c>
      <c r="WBB359" s="700"/>
      <c r="WBC359" s="488"/>
      <c r="WBD359" s="488"/>
      <c r="WBE359" s="488"/>
      <c r="WBF359" s="488"/>
      <c r="WBG359" s="488"/>
      <c r="WBH359" s="488"/>
      <c r="WBI359" s="699" t="s">
        <v>10061</v>
      </c>
      <c r="WBJ359" s="700"/>
      <c r="WBK359" s="488"/>
      <c r="WBL359" s="488"/>
      <c r="WBM359" s="488"/>
      <c r="WBN359" s="488"/>
      <c r="WBO359" s="488"/>
      <c r="WBP359" s="488"/>
      <c r="WBQ359" s="699" t="s">
        <v>10061</v>
      </c>
      <c r="WBR359" s="700"/>
      <c r="WBS359" s="488"/>
      <c r="WBT359" s="488"/>
      <c r="WBU359" s="488"/>
      <c r="WBV359" s="488"/>
      <c r="WBW359" s="488"/>
      <c r="WBX359" s="488"/>
      <c r="WBY359" s="699" t="s">
        <v>10061</v>
      </c>
      <c r="WBZ359" s="700"/>
      <c r="WCA359" s="488"/>
      <c r="WCB359" s="488"/>
      <c r="WCC359" s="488"/>
      <c r="WCD359" s="488"/>
      <c r="WCE359" s="488"/>
      <c r="WCF359" s="488"/>
      <c r="WCG359" s="699" t="s">
        <v>10061</v>
      </c>
      <c r="WCH359" s="700"/>
      <c r="WCI359" s="488"/>
      <c r="WCJ359" s="488"/>
      <c r="WCK359" s="488"/>
      <c r="WCL359" s="488"/>
      <c r="WCM359" s="488"/>
      <c r="WCN359" s="488"/>
      <c r="WCO359" s="699" t="s">
        <v>10061</v>
      </c>
      <c r="WCP359" s="700"/>
      <c r="WCQ359" s="488"/>
      <c r="WCR359" s="488"/>
      <c r="WCS359" s="488"/>
      <c r="WCT359" s="488"/>
      <c r="WCU359" s="488"/>
      <c r="WCV359" s="488"/>
      <c r="WCW359" s="699" t="s">
        <v>10061</v>
      </c>
      <c r="WCX359" s="700"/>
      <c r="WCY359" s="488"/>
      <c r="WCZ359" s="488"/>
      <c r="WDA359" s="488"/>
      <c r="WDB359" s="488"/>
      <c r="WDC359" s="488"/>
      <c r="WDD359" s="488"/>
      <c r="WDE359" s="699" t="s">
        <v>10061</v>
      </c>
      <c r="WDF359" s="700"/>
      <c r="WDG359" s="488"/>
      <c r="WDH359" s="488"/>
      <c r="WDI359" s="488"/>
      <c r="WDJ359" s="488"/>
      <c r="WDK359" s="488"/>
      <c r="WDL359" s="488"/>
      <c r="WDM359" s="699" t="s">
        <v>10061</v>
      </c>
      <c r="WDN359" s="700"/>
      <c r="WDO359" s="488"/>
      <c r="WDP359" s="488"/>
      <c r="WDQ359" s="488"/>
      <c r="WDR359" s="488"/>
      <c r="WDS359" s="488"/>
      <c r="WDT359" s="488"/>
      <c r="WDU359" s="699" t="s">
        <v>10061</v>
      </c>
      <c r="WDV359" s="700"/>
      <c r="WDW359" s="488"/>
      <c r="WDX359" s="488"/>
      <c r="WDY359" s="488"/>
      <c r="WDZ359" s="488"/>
      <c r="WEA359" s="488"/>
      <c r="WEB359" s="488"/>
      <c r="WEC359" s="699" t="s">
        <v>10061</v>
      </c>
      <c r="WED359" s="700"/>
      <c r="WEE359" s="488"/>
      <c r="WEF359" s="488"/>
      <c r="WEG359" s="488"/>
      <c r="WEH359" s="488"/>
      <c r="WEI359" s="488"/>
      <c r="WEJ359" s="488"/>
      <c r="WEK359" s="699" t="s">
        <v>10061</v>
      </c>
      <c r="WEL359" s="700"/>
      <c r="WEM359" s="488"/>
      <c r="WEN359" s="488"/>
      <c r="WEO359" s="488"/>
      <c r="WEP359" s="488"/>
      <c r="WEQ359" s="488"/>
      <c r="WER359" s="488"/>
      <c r="WES359" s="699" t="s">
        <v>10061</v>
      </c>
      <c r="WET359" s="700"/>
      <c r="WEU359" s="488"/>
      <c r="WEV359" s="488"/>
      <c r="WEW359" s="488"/>
      <c r="WEX359" s="488"/>
      <c r="WEY359" s="488"/>
      <c r="WEZ359" s="488"/>
      <c r="WFA359" s="699" t="s">
        <v>10061</v>
      </c>
      <c r="WFB359" s="700"/>
      <c r="WFC359" s="488"/>
      <c r="WFD359" s="488"/>
      <c r="WFE359" s="488"/>
      <c r="WFF359" s="488"/>
      <c r="WFG359" s="488"/>
      <c r="WFH359" s="488"/>
      <c r="WFI359" s="699" t="s">
        <v>10061</v>
      </c>
      <c r="WFJ359" s="700"/>
      <c r="WFK359" s="488"/>
      <c r="WFL359" s="488"/>
      <c r="WFM359" s="488"/>
      <c r="WFN359" s="488"/>
      <c r="WFO359" s="488"/>
      <c r="WFP359" s="488"/>
      <c r="WFQ359" s="699" t="s">
        <v>10061</v>
      </c>
      <c r="WFR359" s="700"/>
      <c r="WFS359" s="488"/>
      <c r="WFT359" s="488"/>
      <c r="WFU359" s="488"/>
      <c r="WFV359" s="488"/>
      <c r="WFW359" s="488"/>
      <c r="WFX359" s="488"/>
      <c r="WFY359" s="699" t="s">
        <v>10061</v>
      </c>
      <c r="WFZ359" s="700"/>
      <c r="WGA359" s="488"/>
      <c r="WGB359" s="488"/>
      <c r="WGC359" s="488"/>
      <c r="WGD359" s="488"/>
      <c r="WGE359" s="488"/>
      <c r="WGF359" s="488"/>
      <c r="WGG359" s="699" t="s">
        <v>10061</v>
      </c>
      <c r="WGH359" s="700"/>
      <c r="WGI359" s="488"/>
      <c r="WGJ359" s="488"/>
      <c r="WGK359" s="488"/>
      <c r="WGL359" s="488"/>
      <c r="WGM359" s="488"/>
      <c r="WGN359" s="488"/>
      <c r="WGO359" s="699" t="s">
        <v>10061</v>
      </c>
      <c r="WGP359" s="700"/>
      <c r="WGQ359" s="488"/>
      <c r="WGR359" s="488"/>
      <c r="WGS359" s="488"/>
      <c r="WGT359" s="488"/>
      <c r="WGU359" s="488"/>
      <c r="WGV359" s="488"/>
      <c r="WGW359" s="699" t="s">
        <v>10061</v>
      </c>
      <c r="WGX359" s="700"/>
      <c r="WGY359" s="488"/>
      <c r="WGZ359" s="488"/>
      <c r="WHA359" s="488"/>
      <c r="WHB359" s="488"/>
      <c r="WHC359" s="488"/>
      <c r="WHD359" s="488"/>
      <c r="WHE359" s="699" t="s">
        <v>10061</v>
      </c>
      <c r="WHF359" s="700"/>
      <c r="WHG359" s="488"/>
      <c r="WHH359" s="488"/>
      <c r="WHI359" s="488"/>
      <c r="WHJ359" s="488"/>
      <c r="WHK359" s="488"/>
      <c r="WHL359" s="488"/>
      <c r="WHM359" s="699" t="s">
        <v>10061</v>
      </c>
      <c r="WHN359" s="700"/>
      <c r="WHO359" s="488"/>
      <c r="WHP359" s="488"/>
      <c r="WHQ359" s="488"/>
      <c r="WHR359" s="488"/>
      <c r="WHS359" s="488"/>
      <c r="WHT359" s="488"/>
      <c r="WHU359" s="699" t="s">
        <v>10061</v>
      </c>
      <c r="WHV359" s="700"/>
      <c r="WHW359" s="488"/>
      <c r="WHX359" s="488"/>
      <c r="WHY359" s="488"/>
      <c r="WHZ359" s="488"/>
      <c r="WIA359" s="488"/>
      <c r="WIB359" s="488"/>
      <c r="WIC359" s="699" t="s">
        <v>10061</v>
      </c>
      <c r="WID359" s="700"/>
      <c r="WIE359" s="488"/>
      <c r="WIF359" s="488"/>
      <c r="WIG359" s="488"/>
      <c r="WIH359" s="488"/>
      <c r="WII359" s="488"/>
      <c r="WIJ359" s="488"/>
      <c r="WIK359" s="699" t="s">
        <v>10061</v>
      </c>
      <c r="WIL359" s="700"/>
      <c r="WIM359" s="488"/>
      <c r="WIN359" s="488"/>
      <c r="WIO359" s="488"/>
      <c r="WIP359" s="488"/>
      <c r="WIQ359" s="488"/>
      <c r="WIR359" s="488"/>
      <c r="WIS359" s="699" t="s">
        <v>10061</v>
      </c>
      <c r="WIT359" s="700"/>
      <c r="WIU359" s="488"/>
      <c r="WIV359" s="488"/>
      <c r="WIW359" s="488"/>
      <c r="WIX359" s="488"/>
      <c r="WIY359" s="488"/>
      <c r="WIZ359" s="488"/>
      <c r="WJA359" s="699" t="s">
        <v>10061</v>
      </c>
      <c r="WJB359" s="700"/>
      <c r="WJC359" s="488"/>
      <c r="WJD359" s="488"/>
      <c r="WJE359" s="488"/>
      <c r="WJF359" s="488"/>
      <c r="WJG359" s="488"/>
      <c r="WJH359" s="488"/>
      <c r="WJI359" s="699" t="s">
        <v>10061</v>
      </c>
      <c r="WJJ359" s="700"/>
      <c r="WJK359" s="488"/>
      <c r="WJL359" s="488"/>
      <c r="WJM359" s="488"/>
      <c r="WJN359" s="488"/>
      <c r="WJO359" s="488"/>
      <c r="WJP359" s="488"/>
      <c r="WJQ359" s="699" t="s">
        <v>10061</v>
      </c>
      <c r="WJR359" s="700"/>
      <c r="WJS359" s="488"/>
      <c r="WJT359" s="488"/>
      <c r="WJU359" s="488"/>
      <c r="WJV359" s="488"/>
      <c r="WJW359" s="488"/>
      <c r="WJX359" s="488"/>
      <c r="WJY359" s="699" t="s">
        <v>10061</v>
      </c>
      <c r="WJZ359" s="700"/>
      <c r="WKA359" s="488"/>
      <c r="WKB359" s="488"/>
      <c r="WKC359" s="488"/>
      <c r="WKD359" s="488"/>
      <c r="WKE359" s="488"/>
      <c r="WKF359" s="488"/>
      <c r="WKG359" s="699" t="s">
        <v>10061</v>
      </c>
      <c r="WKH359" s="700"/>
      <c r="WKI359" s="488"/>
      <c r="WKJ359" s="488"/>
      <c r="WKK359" s="488"/>
      <c r="WKL359" s="488"/>
      <c r="WKM359" s="488"/>
      <c r="WKN359" s="488"/>
      <c r="WKO359" s="699" t="s">
        <v>10061</v>
      </c>
      <c r="WKP359" s="700"/>
      <c r="WKQ359" s="488"/>
      <c r="WKR359" s="488"/>
      <c r="WKS359" s="488"/>
      <c r="WKT359" s="488"/>
      <c r="WKU359" s="488"/>
      <c r="WKV359" s="488"/>
      <c r="WKW359" s="699" t="s">
        <v>10061</v>
      </c>
      <c r="WKX359" s="700"/>
      <c r="WKY359" s="488"/>
      <c r="WKZ359" s="488"/>
      <c r="WLA359" s="488"/>
      <c r="WLB359" s="488"/>
      <c r="WLC359" s="488"/>
      <c r="WLD359" s="488"/>
      <c r="WLE359" s="699" t="s">
        <v>10061</v>
      </c>
      <c r="WLF359" s="700"/>
      <c r="WLG359" s="488"/>
      <c r="WLH359" s="488"/>
      <c r="WLI359" s="488"/>
      <c r="WLJ359" s="488"/>
      <c r="WLK359" s="488"/>
      <c r="WLL359" s="488"/>
      <c r="WLM359" s="699" t="s">
        <v>10061</v>
      </c>
      <c r="WLN359" s="700"/>
      <c r="WLO359" s="488"/>
      <c r="WLP359" s="488"/>
      <c r="WLQ359" s="488"/>
      <c r="WLR359" s="488"/>
      <c r="WLS359" s="488"/>
      <c r="WLT359" s="488"/>
      <c r="WLU359" s="699" t="s">
        <v>10061</v>
      </c>
      <c r="WLV359" s="700"/>
      <c r="WLW359" s="488"/>
      <c r="WLX359" s="488"/>
      <c r="WLY359" s="488"/>
      <c r="WLZ359" s="488"/>
      <c r="WMA359" s="488"/>
      <c r="WMB359" s="488"/>
      <c r="WMC359" s="699" t="s">
        <v>10061</v>
      </c>
      <c r="WMD359" s="700"/>
      <c r="WME359" s="488"/>
      <c r="WMF359" s="488"/>
      <c r="WMG359" s="488"/>
      <c r="WMH359" s="488"/>
      <c r="WMI359" s="488"/>
      <c r="WMJ359" s="488"/>
      <c r="WMK359" s="699" t="s">
        <v>10061</v>
      </c>
      <c r="WML359" s="700"/>
      <c r="WMM359" s="488"/>
      <c r="WMN359" s="488"/>
      <c r="WMO359" s="488"/>
      <c r="WMP359" s="488"/>
      <c r="WMQ359" s="488"/>
      <c r="WMR359" s="488"/>
      <c r="WMS359" s="699" t="s">
        <v>10061</v>
      </c>
      <c r="WMT359" s="700"/>
      <c r="WMU359" s="488"/>
      <c r="WMV359" s="488"/>
      <c r="WMW359" s="488"/>
      <c r="WMX359" s="488"/>
      <c r="WMY359" s="488"/>
      <c r="WMZ359" s="488"/>
      <c r="WNA359" s="699" t="s">
        <v>10061</v>
      </c>
      <c r="WNB359" s="700"/>
      <c r="WNC359" s="488"/>
      <c r="WND359" s="488"/>
      <c r="WNE359" s="488"/>
      <c r="WNF359" s="488"/>
      <c r="WNG359" s="488"/>
      <c r="WNH359" s="488"/>
      <c r="WNI359" s="699" t="s">
        <v>10061</v>
      </c>
      <c r="WNJ359" s="700"/>
      <c r="WNK359" s="488"/>
      <c r="WNL359" s="488"/>
      <c r="WNM359" s="488"/>
      <c r="WNN359" s="488"/>
      <c r="WNO359" s="488"/>
      <c r="WNP359" s="488"/>
      <c r="WNQ359" s="699" t="s">
        <v>10061</v>
      </c>
      <c r="WNR359" s="700"/>
      <c r="WNS359" s="488"/>
      <c r="WNT359" s="488"/>
      <c r="WNU359" s="488"/>
      <c r="WNV359" s="488"/>
      <c r="WNW359" s="488"/>
      <c r="WNX359" s="488"/>
      <c r="WNY359" s="699" t="s">
        <v>10061</v>
      </c>
      <c r="WNZ359" s="700"/>
      <c r="WOA359" s="488"/>
      <c r="WOB359" s="488"/>
      <c r="WOC359" s="488"/>
      <c r="WOD359" s="488"/>
      <c r="WOE359" s="488"/>
      <c r="WOF359" s="488"/>
      <c r="WOG359" s="699" t="s">
        <v>10061</v>
      </c>
      <c r="WOH359" s="700"/>
      <c r="WOI359" s="488"/>
      <c r="WOJ359" s="488"/>
      <c r="WOK359" s="488"/>
      <c r="WOL359" s="488"/>
      <c r="WOM359" s="488"/>
      <c r="WON359" s="488"/>
      <c r="WOO359" s="699" t="s">
        <v>10061</v>
      </c>
      <c r="WOP359" s="700"/>
      <c r="WOQ359" s="488"/>
      <c r="WOR359" s="488"/>
      <c r="WOS359" s="488"/>
      <c r="WOT359" s="488"/>
      <c r="WOU359" s="488"/>
      <c r="WOV359" s="488"/>
      <c r="WOW359" s="699" t="s">
        <v>10061</v>
      </c>
      <c r="WOX359" s="700"/>
      <c r="WOY359" s="488"/>
      <c r="WOZ359" s="488"/>
      <c r="WPA359" s="488"/>
      <c r="WPB359" s="488"/>
      <c r="WPC359" s="488"/>
      <c r="WPD359" s="488"/>
      <c r="WPE359" s="699" t="s">
        <v>10061</v>
      </c>
      <c r="WPF359" s="700"/>
      <c r="WPG359" s="488"/>
      <c r="WPH359" s="488"/>
      <c r="WPI359" s="488"/>
      <c r="WPJ359" s="488"/>
      <c r="WPK359" s="488"/>
      <c r="WPL359" s="488"/>
      <c r="WPM359" s="699" t="s">
        <v>10061</v>
      </c>
      <c r="WPN359" s="700"/>
      <c r="WPO359" s="488"/>
      <c r="WPP359" s="488"/>
      <c r="WPQ359" s="488"/>
      <c r="WPR359" s="488"/>
      <c r="WPS359" s="488"/>
      <c r="WPT359" s="488"/>
      <c r="WPU359" s="699" t="s">
        <v>10061</v>
      </c>
      <c r="WPV359" s="700"/>
      <c r="WPW359" s="488"/>
      <c r="WPX359" s="488"/>
      <c r="WPY359" s="488"/>
      <c r="WPZ359" s="488"/>
      <c r="WQA359" s="488"/>
      <c r="WQB359" s="488"/>
      <c r="WQC359" s="699" t="s">
        <v>10061</v>
      </c>
      <c r="WQD359" s="700"/>
      <c r="WQE359" s="488"/>
      <c r="WQF359" s="488"/>
      <c r="WQG359" s="488"/>
      <c r="WQH359" s="488"/>
      <c r="WQI359" s="488"/>
      <c r="WQJ359" s="488"/>
      <c r="WQK359" s="699" t="s">
        <v>10061</v>
      </c>
      <c r="WQL359" s="700"/>
      <c r="WQM359" s="488"/>
      <c r="WQN359" s="488"/>
      <c r="WQO359" s="488"/>
      <c r="WQP359" s="488"/>
      <c r="WQQ359" s="488"/>
      <c r="WQR359" s="488"/>
      <c r="WQS359" s="699" t="s">
        <v>10061</v>
      </c>
      <c r="WQT359" s="700"/>
      <c r="WQU359" s="488"/>
      <c r="WQV359" s="488"/>
      <c r="WQW359" s="488"/>
      <c r="WQX359" s="488"/>
      <c r="WQY359" s="488"/>
      <c r="WQZ359" s="488"/>
      <c r="WRA359" s="699" t="s">
        <v>10061</v>
      </c>
      <c r="WRB359" s="700"/>
      <c r="WRC359" s="488"/>
      <c r="WRD359" s="488"/>
      <c r="WRE359" s="488"/>
      <c r="WRF359" s="488"/>
      <c r="WRG359" s="488"/>
      <c r="WRH359" s="488"/>
      <c r="WRI359" s="699" t="s">
        <v>10061</v>
      </c>
      <c r="WRJ359" s="700"/>
      <c r="WRK359" s="488"/>
      <c r="WRL359" s="488"/>
      <c r="WRM359" s="488"/>
      <c r="WRN359" s="488"/>
      <c r="WRO359" s="488"/>
      <c r="WRP359" s="488"/>
      <c r="WRQ359" s="699" t="s">
        <v>10061</v>
      </c>
      <c r="WRR359" s="700"/>
      <c r="WRS359" s="488"/>
      <c r="WRT359" s="488"/>
      <c r="WRU359" s="488"/>
      <c r="WRV359" s="488"/>
      <c r="WRW359" s="488"/>
      <c r="WRX359" s="488"/>
      <c r="WRY359" s="699" t="s">
        <v>10061</v>
      </c>
      <c r="WRZ359" s="700"/>
      <c r="WSA359" s="488"/>
      <c r="WSB359" s="488"/>
      <c r="WSC359" s="488"/>
      <c r="WSD359" s="488"/>
      <c r="WSE359" s="488"/>
      <c r="WSF359" s="488"/>
      <c r="WSG359" s="699" t="s">
        <v>10061</v>
      </c>
      <c r="WSH359" s="700"/>
      <c r="WSI359" s="488"/>
      <c r="WSJ359" s="488"/>
      <c r="WSK359" s="488"/>
      <c r="WSL359" s="488"/>
      <c r="WSM359" s="488"/>
      <c r="WSN359" s="488"/>
      <c r="WSO359" s="699" t="s">
        <v>10061</v>
      </c>
      <c r="WSP359" s="700"/>
      <c r="WSQ359" s="488"/>
      <c r="WSR359" s="488"/>
      <c r="WSS359" s="488"/>
      <c r="WST359" s="488"/>
      <c r="WSU359" s="488"/>
      <c r="WSV359" s="488"/>
      <c r="WSW359" s="699" t="s">
        <v>10061</v>
      </c>
      <c r="WSX359" s="700"/>
      <c r="WSY359" s="488"/>
      <c r="WSZ359" s="488"/>
      <c r="WTA359" s="488"/>
      <c r="WTB359" s="488"/>
      <c r="WTC359" s="488"/>
      <c r="WTD359" s="488"/>
      <c r="WTE359" s="699" t="s">
        <v>10061</v>
      </c>
      <c r="WTF359" s="700"/>
      <c r="WTG359" s="488"/>
      <c r="WTH359" s="488"/>
      <c r="WTI359" s="488"/>
      <c r="WTJ359" s="488"/>
      <c r="WTK359" s="488"/>
      <c r="WTL359" s="488"/>
      <c r="WTM359" s="699" t="s">
        <v>10061</v>
      </c>
      <c r="WTN359" s="700"/>
      <c r="WTO359" s="488"/>
      <c r="WTP359" s="488"/>
      <c r="WTQ359" s="488"/>
      <c r="WTR359" s="488"/>
      <c r="WTS359" s="488"/>
      <c r="WTT359" s="488"/>
      <c r="WTU359" s="699" t="s">
        <v>10061</v>
      </c>
      <c r="WTV359" s="700"/>
      <c r="WTW359" s="488"/>
      <c r="WTX359" s="488"/>
      <c r="WTY359" s="488"/>
      <c r="WTZ359" s="488"/>
      <c r="WUA359" s="488"/>
      <c r="WUB359" s="488"/>
      <c r="WUC359" s="699" t="s">
        <v>10061</v>
      </c>
      <c r="WUD359" s="700"/>
      <c r="WUE359" s="488"/>
      <c r="WUF359" s="488"/>
      <c r="WUG359" s="488"/>
      <c r="WUH359" s="488"/>
      <c r="WUI359" s="488"/>
      <c r="WUJ359" s="488"/>
      <c r="WUK359" s="699" t="s">
        <v>10061</v>
      </c>
      <c r="WUL359" s="700"/>
      <c r="WUM359" s="488"/>
      <c r="WUN359" s="488"/>
      <c r="WUO359" s="488"/>
      <c r="WUP359" s="488"/>
      <c r="WUQ359" s="488"/>
      <c r="WUR359" s="488"/>
      <c r="WUS359" s="699" t="s">
        <v>10061</v>
      </c>
      <c r="WUT359" s="700"/>
      <c r="WUU359" s="488"/>
      <c r="WUV359" s="488"/>
      <c r="WUW359" s="488"/>
      <c r="WUX359" s="488"/>
      <c r="WUY359" s="488"/>
      <c r="WUZ359" s="488"/>
      <c r="WVA359" s="699" t="s">
        <v>10061</v>
      </c>
      <c r="WVB359" s="700"/>
      <c r="WVC359" s="488"/>
      <c r="WVD359" s="488"/>
      <c r="WVE359" s="488"/>
      <c r="WVF359" s="488"/>
      <c r="WVG359" s="488"/>
      <c r="WVH359" s="488"/>
      <c r="WVI359" s="699" t="s">
        <v>10061</v>
      </c>
      <c r="WVJ359" s="700"/>
      <c r="WVK359" s="488"/>
      <c r="WVL359" s="488"/>
      <c r="WVM359" s="488"/>
      <c r="WVN359" s="488"/>
      <c r="WVO359" s="488"/>
      <c r="WVP359" s="488"/>
      <c r="WVQ359" s="699" t="s">
        <v>10061</v>
      </c>
      <c r="WVR359" s="700"/>
      <c r="WVS359" s="488"/>
      <c r="WVT359" s="488"/>
      <c r="WVU359" s="488"/>
      <c r="WVV359" s="488"/>
      <c r="WVW359" s="488"/>
      <c r="WVX359" s="488"/>
      <c r="WVY359" s="699" t="s">
        <v>10061</v>
      </c>
      <c r="WVZ359" s="700"/>
      <c r="WWA359" s="488"/>
      <c r="WWB359" s="488"/>
      <c r="WWC359" s="488"/>
      <c r="WWD359" s="488"/>
      <c r="WWE359" s="488"/>
      <c r="WWF359" s="488"/>
      <c r="WWG359" s="699" t="s">
        <v>10061</v>
      </c>
      <c r="WWH359" s="700"/>
      <c r="WWI359" s="488"/>
      <c r="WWJ359" s="488"/>
      <c r="WWK359" s="488"/>
      <c r="WWL359" s="488"/>
      <c r="WWM359" s="488"/>
      <c r="WWN359" s="488"/>
      <c r="WWO359" s="699" t="s">
        <v>10061</v>
      </c>
      <c r="WWP359" s="700"/>
      <c r="WWQ359" s="488"/>
      <c r="WWR359" s="488"/>
      <c r="WWS359" s="488"/>
      <c r="WWT359" s="488"/>
      <c r="WWU359" s="488"/>
      <c r="WWV359" s="488"/>
      <c r="WWW359" s="699" t="s">
        <v>10061</v>
      </c>
      <c r="WWX359" s="700"/>
      <c r="WWY359" s="488"/>
      <c r="WWZ359" s="488"/>
      <c r="WXA359" s="488"/>
      <c r="WXB359" s="488"/>
      <c r="WXC359" s="488"/>
      <c r="WXD359" s="488"/>
      <c r="WXE359" s="699" t="s">
        <v>10061</v>
      </c>
      <c r="WXF359" s="700"/>
      <c r="WXG359" s="488"/>
      <c r="WXH359" s="488"/>
      <c r="WXI359" s="488"/>
      <c r="WXJ359" s="488"/>
      <c r="WXK359" s="488"/>
      <c r="WXL359" s="488"/>
      <c r="WXM359" s="699" t="s">
        <v>10061</v>
      </c>
      <c r="WXN359" s="700"/>
      <c r="WXO359" s="488"/>
      <c r="WXP359" s="488"/>
      <c r="WXQ359" s="488"/>
      <c r="WXR359" s="488"/>
      <c r="WXS359" s="488"/>
      <c r="WXT359" s="488"/>
      <c r="WXU359" s="699" t="s">
        <v>10061</v>
      </c>
      <c r="WXV359" s="700"/>
      <c r="WXW359" s="488"/>
      <c r="WXX359" s="488"/>
      <c r="WXY359" s="488"/>
      <c r="WXZ359" s="488"/>
      <c r="WYA359" s="488"/>
      <c r="WYB359" s="488"/>
      <c r="WYC359" s="699" t="s">
        <v>10061</v>
      </c>
      <c r="WYD359" s="700"/>
      <c r="WYE359" s="488"/>
      <c r="WYF359" s="488"/>
      <c r="WYG359" s="488"/>
      <c r="WYH359" s="488"/>
      <c r="WYI359" s="488"/>
      <c r="WYJ359" s="488"/>
      <c r="WYK359" s="699" t="s">
        <v>10061</v>
      </c>
      <c r="WYL359" s="700"/>
      <c r="WYM359" s="488"/>
      <c r="WYN359" s="488"/>
      <c r="WYO359" s="488"/>
      <c r="WYP359" s="488"/>
      <c r="WYQ359" s="488"/>
      <c r="WYR359" s="488"/>
      <c r="WYS359" s="699" t="s">
        <v>10061</v>
      </c>
      <c r="WYT359" s="700"/>
      <c r="WYU359" s="488"/>
      <c r="WYV359" s="488"/>
      <c r="WYW359" s="488"/>
      <c r="WYX359" s="488"/>
      <c r="WYY359" s="488"/>
      <c r="WYZ359" s="488"/>
      <c r="WZA359" s="699" t="s">
        <v>10061</v>
      </c>
      <c r="WZB359" s="700"/>
      <c r="WZC359" s="488"/>
      <c r="WZD359" s="488"/>
      <c r="WZE359" s="488"/>
      <c r="WZF359" s="488"/>
      <c r="WZG359" s="488"/>
      <c r="WZH359" s="488"/>
      <c r="WZI359" s="699" t="s">
        <v>10061</v>
      </c>
      <c r="WZJ359" s="700"/>
      <c r="WZK359" s="488"/>
      <c r="WZL359" s="488"/>
      <c r="WZM359" s="488"/>
      <c r="WZN359" s="488"/>
      <c r="WZO359" s="488"/>
      <c r="WZP359" s="488"/>
      <c r="WZQ359" s="699" t="s">
        <v>10061</v>
      </c>
      <c r="WZR359" s="700"/>
      <c r="WZS359" s="488"/>
      <c r="WZT359" s="488"/>
      <c r="WZU359" s="488"/>
      <c r="WZV359" s="488"/>
      <c r="WZW359" s="488"/>
      <c r="WZX359" s="488"/>
      <c r="WZY359" s="699" t="s">
        <v>10061</v>
      </c>
      <c r="WZZ359" s="700"/>
      <c r="XAA359" s="488"/>
      <c r="XAB359" s="488"/>
      <c r="XAC359" s="488"/>
      <c r="XAD359" s="488"/>
      <c r="XAE359" s="488"/>
      <c r="XAF359" s="488"/>
      <c r="XAG359" s="699" t="s">
        <v>10061</v>
      </c>
      <c r="XAH359" s="700"/>
      <c r="XAI359" s="488"/>
      <c r="XAJ359" s="488"/>
      <c r="XAK359" s="488"/>
      <c r="XAL359" s="488"/>
      <c r="XAM359" s="488"/>
      <c r="XAN359" s="488"/>
      <c r="XAO359" s="699" t="s">
        <v>10061</v>
      </c>
      <c r="XAP359" s="700"/>
      <c r="XAQ359" s="488"/>
      <c r="XAR359" s="488"/>
      <c r="XAS359" s="488"/>
      <c r="XAT359" s="488"/>
      <c r="XAU359" s="488"/>
      <c r="XAV359" s="488"/>
      <c r="XAW359" s="699" t="s">
        <v>10061</v>
      </c>
      <c r="XAX359" s="700"/>
      <c r="XAY359" s="488"/>
      <c r="XAZ359" s="488"/>
      <c r="XBA359" s="488"/>
      <c r="XBB359" s="488"/>
      <c r="XBC359" s="488"/>
      <c r="XBD359" s="488"/>
      <c r="XBE359" s="699" t="s">
        <v>10061</v>
      </c>
      <c r="XBF359" s="700"/>
      <c r="XBG359" s="488"/>
      <c r="XBH359" s="488"/>
      <c r="XBI359" s="488"/>
      <c r="XBJ359" s="488"/>
      <c r="XBK359" s="488"/>
      <c r="XBL359" s="488"/>
      <c r="XBM359" s="699" t="s">
        <v>10061</v>
      </c>
      <c r="XBN359" s="700"/>
      <c r="XBO359" s="488"/>
      <c r="XBP359" s="488"/>
      <c r="XBQ359" s="488"/>
      <c r="XBR359" s="488"/>
      <c r="XBS359" s="488"/>
      <c r="XBT359" s="488"/>
      <c r="XBU359" s="699" t="s">
        <v>10061</v>
      </c>
      <c r="XBV359" s="700"/>
      <c r="XBW359" s="488"/>
      <c r="XBX359" s="488"/>
      <c r="XBY359" s="488"/>
      <c r="XBZ359" s="488"/>
      <c r="XCA359" s="488"/>
      <c r="XCB359" s="488"/>
      <c r="XCC359" s="699" t="s">
        <v>10061</v>
      </c>
      <c r="XCD359" s="700"/>
      <c r="XCE359" s="488"/>
      <c r="XCF359" s="488"/>
      <c r="XCG359" s="488"/>
      <c r="XCH359" s="488"/>
      <c r="XCI359" s="488"/>
      <c r="XCJ359" s="488"/>
      <c r="XCK359" s="699" t="s">
        <v>10061</v>
      </c>
      <c r="XCL359" s="700"/>
      <c r="XCM359" s="488"/>
      <c r="XCN359" s="488"/>
      <c r="XCO359" s="488"/>
      <c r="XCP359" s="488"/>
      <c r="XCQ359" s="488"/>
      <c r="XCR359" s="488"/>
      <c r="XCS359" s="699" t="s">
        <v>10061</v>
      </c>
      <c r="XCT359" s="700"/>
      <c r="XCU359" s="488"/>
      <c r="XCV359" s="488"/>
      <c r="XCW359" s="488"/>
      <c r="XCX359" s="488"/>
      <c r="XCY359" s="488"/>
      <c r="XCZ359" s="488"/>
      <c r="XDA359" s="699" t="s">
        <v>10061</v>
      </c>
      <c r="XDB359" s="700"/>
      <c r="XDC359" s="488"/>
      <c r="XDD359" s="488"/>
      <c r="XDE359" s="488"/>
      <c r="XDF359" s="488"/>
      <c r="XDG359" s="488"/>
      <c r="XDH359" s="488"/>
      <c r="XDI359" s="699" t="s">
        <v>10061</v>
      </c>
      <c r="XDJ359" s="700"/>
      <c r="XDK359" s="488"/>
      <c r="XDL359" s="488"/>
      <c r="XDM359" s="488"/>
      <c r="XDN359" s="488"/>
      <c r="XDO359" s="488"/>
      <c r="XDP359" s="488"/>
      <c r="XDQ359" s="699" t="s">
        <v>10061</v>
      </c>
      <c r="XDR359" s="700"/>
      <c r="XDS359" s="488"/>
      <c r="XDT359" s="488"/>
      <c r="XDU359" s="488"/>
      <c r="XDV359" s="488"/>
      <c r="XDW359" s="488"/>
      <c r="XDX359" s="488"/>
      <c r="XDY359" s="699" t="s">
        <v>10061</v>
      </c>
      <c r="XDZ359" s="700"/>
      <c r="XEA359" s="488"/>
      <c r="XEB359" s="488"/>
      <c r="XEC359" s="488"/>
      <c r="XED359" s="488"/>
      <c r="XEE359" s="488"/>
      <c r="XEF359" s="488"/>
      <c r="XEG359" s="699" t="s">
        <v>10061</v>
      </c>
      <c r="XEH359" s="700"/>
      <c r="XEI359" s="488"/>
      <c r="XEJ359" s="488"/>
      <c r="XEK359" s="488"/>
      <c r="XEL359" s="488"/>
      <c r="XEM359" s="488"/>
      <c r="XEN359" s="488"/>
      <c r="XEO359" s="699" t="s">
        <v>10061</v>
      </c>
      <c r="XEP359" s="700"/>
      <c r="XEQ359" s="488"/>
      <c r="XER359" s="488"/>
      <c r="XES359" s="488"/>
      <c r="XET359" s="488"/>
      <c r="XEU359" s="488"/>
      <c r="XEV359" s="488"/>
      <c r="XEW359" s="699" t="s">
        <v>10061</v>
      </c>
      <c r="XEX359" s="700"/>
      <c r="XEY359" s="488"/>
      <c r="XEZ359" s="488"/>
      <c r="XFA359" s="488"/>
      <c r="XFB359" s="488"/>
      <c r="XFC359" s="488"/>
      <c r="XFD359" s="488"/>
    </row>
    <row r="360" spans="1:16384" s="433" customFormat="1" ht="15" outlineLevel="1" x14ac:dyDescent="0.25">
      <c r="A360" s="489"/>
      <c r="B360" s="490"/>
      <c r="C360" s="488"/>
      <c r="D360" s="488"/>
      <c r="E360" s="488"/>
      <c r="F360" s="488"/>
      <c r="G360" s="488"/>
      <c r="H360" s="488"/>
      <c r="I360" s="489"/>
      <c r="J360" s="490"/>
      <c r="K360" s="488"/>
      <c r="L360" s="488"/>
      <c r="M360" s="488"/>
      <c r="N360" s="488"/>
      <c r="O360" s="488"/>
      <c r="P360" s="488"/>
      <c r="Q360" s="489"/>
      <c r="R360" s="490"/>
      <c r="S360" s="488"/>
      <c r="T360" s="488"/>
      <c r="U360" s="488"/>
      <c r="V360" s="488"/>
      <c r="W360" s="488"/>
      <c r="X360" s="488"/>
      <c r="Y360" s="489"/>
      <c r="Z360" s="490"/>
      <c r="AA360" s="488"/>
      <c r="AB360" s="488"/>
      <c r="AC360" s="488"/>
      <c r="AD360" s="488"/>
      <c r="AE360" s="488"/>
      <c r="AF360" s="488"/>
      <c r="AG360" s="489"/>
      <c r="AH360" s="490"/>
      <c r="AI360" s="488"/>
      <c r="AJ360" s="488"/>
      <c r="AK360" s="488"/>
      <c r="AL360" s="488"/>
      <c r="AM360" s="488"/>
      <c r="AN360" s="488"/>
      <c r="AO360" s="489"/>
      <c r="AP360" s="490"/>
      <c r="AQ360" s="488"/>
      <c r="AR360" s="488"/>
      <c r="AS360" s="488"/>
      <c r="AT360" s="488"/>
      <c r="AU360" s="488"/>
      <c r="AV360" s="488"/>
      <c r="AW360" s="489"/>
      <c r="AX360" s="490"/>
      <c r="AY360" s="488"/>
      <c r="AZ360" s="488"/>
      <c r="BA360" s="488"/>
      <c r="BB360" s="488"/>
      <c r="BC360" s="488"/>
      <c r="BD360" s="488"/>
      <c r="BE360" s="489"/>
      <c r="BF360" s="490"/>
      <c r="BG360" s="488"/>
      <c r="BH360" s="488"/>
      <c r="BI360" s="488"/>
      <c r="BJ360" s="488"/>
      <c r="BK360" s="488"/>
      <c r="BL360" s="488"/>
      <c r="BM360" s="489"/>
      <c r="BN360" s="490"/>
      <c r="BO360" s="488"/>
      <c r="BP360" s="488"/>
      <c r="BQ360" s="488"/>
      <c r="BR360" s="488"/>
      <c r="BS360" s="488"/>
      <c r="BT360" s="488"/>
      <c r="BU360" s="489"/>
      <c r="BV360" s="490"/>
      <c r="BW360" s="488"/>
      <c r="BX360" s="488"/>
      <c r="BY360" s="488"/>
      <c r="BZ360" s="488"/>
      <c r="CA360" s="488"/>
      <c r="CB360" s="488"/>
      <c r="CC360" s="489"/>
      <c r="CD360" s="490"/>
      <c r="CE360" s="488"/>
      <c r="CF360" s="488"/>
      <c r="CG360" s="488"/>
      <c r="CH360" s="488"/>
      <c r="CI360" s="488"/>
      <c r="CJ360" s="488"/>
      <c r="CK360" s="489"/>
      <c r="CL360" s="490"/>
      <c r="CM360" s="488"/>
      <c r="CN360" s="488"/>
      <c r="CO360" s="488"/>
      <c r="CP360" s="488"/>
      <c r="CQ360" s="488"/>
      <c r="CR360" s="488"/>
      <c r="CS360" s="489"/>
      <c r="CT360" s="490"/>
      <c r="CU360" s="488"/>
      <c r="CV360" s="488"/>
      <c r="CW360" s="488"/>
      <c r="CX360" s="488"/>
      <c r="CY360" s="488"/>
      <c r="CZ360" s="488"/>
      <c r="DA360" s="489"/>
      <c r="DB360" s="490"/>
      <c r="DC360" s="488"/>
      <c r="DD360" s="488"/>
      <c r="DE360" s="488"/>
      <c r="DF360" s="488"/>
      <c r="DG360" s="488"/>
      <c r="DH360" s="488"/>
      <c r="DI360" s="489"/>
      <c r="DJ360" s="490"/>
      <c r="DK360" s="488"/>
      <c r="DL360" s="488"/>
      <c r="DM360" s="488"/>
      <c r="DN360" s="488"/>
      <c r="DO360" s="488"/>
      <c r="DP360" s="488"/>
      <c r="DQ360" s="489"/>
      <c r="DR360" s="490"/>
      <c r="DS360" s="488"/>
      <c r="DT360" s="488"/>
      <c r="DU360" s="488"/>
      <c r="DV360" s="488"/>
      <c r="DW360" s="488"/>
      <c r="DX360" s="488"/>
      <c r="DY360" s="489"/>
      <c r="DZ360" s="490"/>
      <c r="EA360" s="488"/>
      <c r="EB360" s="488"/>
      <c r="EC360" s="488"/>
      <c r="ED360" s="488"/>
      <c r="EE360" s="488"/>
      <c r="EF360" s="488"/>
      <c r="EG360" s="489"/>
      <c r="EH360" s="490"/>
      <c r="EI360" s="488"/>
      <c r="EJ360" s="488"/>
      <c r="EK360" s="488"/>
      <c r="EL360" s="488"/>
      <c r="EM360" s="488"/>
      <c r="EN360" s="488"/>
      <c r="EO360" s="489"/>
      <c r="EP360" s="490"/>
      <c r="EQ360" s="488"/>
      <c r="ER360" s="488"/>
      <c r="ES360" s="488"/>
      <c r="ET360" s="488"/>
      <c r="EU360" s="488"/>
      <c r="EV360" s="488"/>
      <c r="EW360" s="489"/>
      <c r="EX360" s="490"/>
      <c r="EY360" s="488"/>
      <c r="EZ360" s="488"/>
      <c r="FA360" s="488"/>
      <c r="FB360" s="488"/>
      <c r="FC360" s="488"/>
      <c r="FD360" s="488"/>
      <c r="FE360" s="489"/>
      <c r="FF360" s="490"/>
      <c r="FG360" s="488"/>
      <c r="FH360" s="488"/>
      <c r="FI360" s="488"/>
      <c r="FJ360" s="488"/>
      <c r="FK360" s="488"/>
      <c r="FL360" s="488"/>
      <c r="FM360" s="489"/>
      <c r="FN360" s="490"/>
      <c r="FO360" s="488"/>
      <c r="FP360" s="488"/>
      <c r="FQ360" s="488"/>
      <c r="FR360" s="488"/>
      <c r="FS360" s="488"/>
      <c r="FT360" s="488"/>
      <c r="FU360" s="489"/>
      <c r="FV360" s="490"/>
      <c r="FW360" s="488"/>
      <c r="FX360" s="488"/>
      <c r="FY360" s="488"/>
      <c r="FZ360" s="488"/>
      <c r="GA360" s="488"/>
      <c r="GB360" s="488"/>
      <c r="GC360" s="489"/>
      <c r="GD360" s="490"/>
      <c r="GE360" s="488"/>
      <c r="GF360" s="488"/>
      <c r="GG360" s="488"/>
      <c r="GH360" s="488"/>
      <c r="GI360" s="488"/>
      <c r="GJ360" s="488"/>
      <c r="GK360" s="489"/>
      <c r="GL360" s="490"/>
      <c r="GM360" s="488"/>
      <c r="GN360" s="488"/>
      <c r="GO360" s="488"/>
      <c r="GP360" s="488"/>
      <c r="GQ360" s="488"/>
      <c r="GR360" s="488"/>
      <c r="GS360" s="489"/>
      <c r="GT360" s="490"/>
      <c r="GU360" s="488"/>
      <c r="GV360" s="488"/>
      <c r="GW360" s="488"/>
      <c r="GX360" s="488"/>
      <c r="GY360" s="488"/>
      <c r="GZ360" s="488"/>
      <c r="HA360" s="489"/>
      <c r="HB360" s="490"/>
      <c r="HC360" s="488"/>
      <c r="HD360" s="488"/>
      <c r="HE360" s="488"/>
      <c r="HF360" s="488"/>
      <c r="HG360" s="488"/>
      <c r="HH360" s="488"/>
      <c r="HI360" s="489"/>
      <c r="HJ360" s="490"/>
      <c r="HK360" s="488"/>
      <c r="HL360" s="488"/>
      <c r="HM360" s="488"/>
      <c r="HN360" s="488"/>
      <c r="HO360" s="488"/>
      <c r="HP360" s="488"/>
      <c r="HQ360" s="489"/>
      <c r="HR360" s="490"/>
      <c r="HS360" s="488"/>
      <c r="HT360" s="488"/>
      <c r="HU360" s="488"/>
      <c r="HV360" s="488"/>
      <c r="HW360" s="488"/>
      <c r="HX360" s="488"/>
      <c r="HY360" s="489"/>
      <c r="HZ360" s="490"/>
      <c r="IA360" s="488"/>
      <c r="IB360" s="488"/>
      <c r="IC360" s="488"/>
      <c r="ID360" s="488"/>
      <c r="IE360" s="488"/>
      <c r="IF360" s="488"/>
      <c r="IG360" s="489"/>
      <c r="IH360" s="490"/>
      <c r="II360" s="488"/>
      <c r="IJ360" s="488"/>
      <c r="IK360" s="488"/>
      <c r="IL360" s="488"/>
      <c r="IM360" s="488"/>
      <c r="IN360" s="488"/>
      <c r="IO360" s="489"/>
      <c r="IP360" s="490"/>
      <c r="IQ360" s="488"/>
      <c r="IR360" s="488"/>
      <c r="IS360" s="488"/>
      <c r="IT360" s="488"/>
      <c r="IU360" s="488"/>
      <c r="IV360" s="488"/>
      <c r="IW360" s="489"/>
      <c r="IX360" s="490"/>
      <c r="IY360" s="488"/>
      <c r="IZ360" s="488"/>
      <c r="JA360" s="488"/>
      <c r="JB360" s="488"/>
      <c r="JC360" s="488"/>
      <c r="JD360" s="488"/>
      <c r="JE360" s="489"/>
      <c r="JF360" s="490"/>
      <c r="JG360" s="488"/>
      <c r="JH360" s="488"/>
      <c r="JI360" s="488"/>
      <c r="JJ360" s="488"/>
      <c r="JK360" s="488"/>
      <c r="JL360" s="488"/>
      <c r="JM360" s="489"/>
      <c r="JN360" s="490"/>
      <c r="JO360" s="488"/>
      <c r="JP360" s="488"/>
      <c r="JQ360" s="488"/>
      <c r="JR360" s="488"/>
      <c r="JS360" s="488"/>
      <c r="JT360" s="488"/>
      <c r="JU360" s="489"/>
      <c r="JV360" s="490"/>
      <c r="JW360" s="488"/>
      <c r="JX360" s="488"/>
      <c r="JY360" s="488"/>
      <c r="JZ360" s="488"/>
      <c r="KA360" s="488"/>
      <c r="KB360" s="488"/>
      <c r="KC360" s="489"/>
      <c r="KD360" s="490"/>
      <c r="KE360" s="488"/>
      <c r="KF360" s="488"/>
      <c r="KG360" s="488"/>
      <c r="KH360" s="488"/>
      <c r="KI360" s="488"/>
      <c r="KJ360" s="488"/>
      <c r="KK360" s="489"/>
      <c r="KL360" s="490"/>
      <c r="KM360" s="488"/>
      <c r="KN360" s="488"/>
      <c r="KO360" s="488"/>
      <c r="KP360" s="488"/>
      <c r="KQ360" s="488"/>
      <c r="KR360" s="488"/>
      <c r="KS360" s="489"/>
      <c r="KT360" s="490"/>
      <c r="KU360" s="488"/>
      <c r="KV360" s="488"/>
      <c r="KW360" s="488"/>
      <c r="KX360" s="488"/>
      <c r="KY360" s="488"/>
      <c r="KZ360" s="488"/>
      <c r="LA360" s="489"/>
      <c r="LB360" s="490"/>
      <c r="LC360" s="488"/>
      <c r="LD360" s="488"/>
      <c r="LE360" s="488"/>
      <c r="LF360" s="488"/>
      <c r="LG360" s="488"/>
      <c r="LH360" s="488"/>
      <c r="LI360" s="489"/>
      <c r="LJ360" s="490"/>
      <c r="LK360" s="488"/>
      <c r="LL360" s="488"/>
      <c r="LM360" s="488"/>
      <c r="LN360" s="488"/>
      <c r="LO360" s="488"/>
      <c r="LP360" s="488"/>
      <c r="LQ360" s="489"/>
      <c r="LR360" s="490"/>
      <c r="LS360" s="488"/>
      <c r="LT360" s="488"/>
      <c r="LU360" s="488"/>
      <c r="LV360" s="488"/>
      <c r="LW360" s="488"/>
      <c r="LX360" s="488"/>
      <c r="LY360" s="489"/>
      <c r="LZ360" s="490"/>
      <c r="MA360" s="488"/>
      <c r="MB360" s="488"/>
      <c r="MC360" s="488"/>
      <c r="MD360" s="488"/>
      <c r="ME360" s="488"/>
      <c r="MF360" s="488"/>
      <c r="MG360" s="489"/>
      <c r="MH360" s="490"/>
      <c r="MI360" s="488"/>
      <c r="MJ360" s="488"/>
      <c r="MK360" s="488"/>
      <c r="ML360" s="488"/>
      <c r="MM360" s="488"/>
      <c r="MN360" s="488"/>
      <c r="MO360" s="489"/>
      <c r="MP360" s="490"/>
      <c r="MQ360" s="488"/>
      <c r="MR360" s="488"/>
      <c r="MS360" s="488"/>
      <c r="MT360" s="488"/>
      <c r="MU360" s="488"/>
      <c r="MV360" s="488"/>
      <c r="MW360" s="489"/>
      <c r="MX360" s="490"/>
      <c r="MY360" s="488"/>
      <c r="MZ360" s="488"/>
      <c r="NA360" s="488"/>
      <c r="NB360" s="488"/>
      <c r="NC360" s="488"/>
      <c r="ND360" s="488"/>
      <c r="NE360" s="489"/>
      <c r="NF360" s="490"/>
      <c r="NG360" s="488"/>
      <c r="NH360" s="488"/>
      <c r="NI360" s="488"/>
      <c r="NJ360" s="488"/>
      <c r="NK360" s="488"/>
      <c r="NL360" s="488"/>
      <c r="NM360" s="489"/>
      <c r="NN360" s="490"/>
      <c r="NO360" s="488"/>
      <c r="NP360" s="488"/>
      <c r="NQ360" s="488"/>
      <c r="NR360" s="488"/>
      <c r="NS360" s="488"/>
      <c r="NT360" s="488"/>
      <c r="NU360" s="489"/>
      <c r="NV360" s="490"/>
      <c r="NW360" s="488"/>
      <c r="NX360" s="488"/>
      <c r="NY360" s="488"/>
      <c r="NZ360" s="488"/>
      <c r="OA360" s="488"/>
      <c r="OB360" s="488"/>
      <c r="OC360" s="489"/>
      <c r="OD360" s="490"/>
      <c r="OE360" s="488"/>
      <c r="OF360" s="488"/>
      <c r="OG360" s="488"/>
      <c r="OH360" s="488"/>
      <c r="OI360" s="488"/>
      <c r="OJ360" s="488"/>
      <c r="OK360" s="489"/>
      <c r="OL360" s="490"/>
      <c r="OM360" s="488"/>
      <c r="ON360" s="488"/>
      <c r="OO360" s="488"/>
      <c r="OP360" s="488"/>
      <c r="OQ360" s="488"/>
      <c r="OR360" s="488"/>
      <c r="OS360" s="489"/>
      <c r="OT360" s="490"/>
      <c r="OU360" s="488"/>
      <c r="OV360" s="488"/>
      <c r="OW360" s="488"/>
      <c r="OX360" s="488"/>
      <c r="OY360" s="488"/>
      <c r="OZ360" s="488"/>
      <c r="PA360" s="489"/>
      <c r="PB360" s="490"/>
      <c r="PC360" s="488"/>
      <c r="PD360" s="488"/>
      <c r="PE360" s="488"/>
      <c r="PF360" s="488"/>
      <c r="PG360" s="488"/>
      <c r="PH360" s="488"/>
      <c r="PI360" s="489"/>
      <c r="PJ360" s="490"/>
      <c r="PK360" s="488"/>
      <c r="PL360" s="488"/>
      <c r="PM360" s="488"/>
      <c r="PN360" s="488"/>
      <c r="PO360" s="488"/>
      <c r="PP360" s="488"/>
      <c r="PQ360" s="489"/>
      <c r="PR360" s="490"/>
      <c r="PS360" s="488"/>
      <c r="PT360" s="488"/>
      <c r="PU360" s="488"/>
      <c r="PV360" s="488"/>
      <c r="PW360" s="488"/>
      <c r="PX360" s="488"/>
      <c r="PY360" s="489"/>
      <c r="PZ360" s="490"/>
      <c r="QA360" s="488"/>
      <c r="QB360" s="488"/>
      <c r="QC360" s="488"/>
      <c r="QD360" s="488"/>
      <c r="QE360" s="488"/>
      <c r="QF360" s="488"/>
      <c r="QG360" s="489"/>
      <c r="QH360" s="490"/>
      <c r="QI360" s="488"/>
      <c r="QJ360" s="488"/>
      <c r="QK360" s="488"/>
      <c r="QL360" s="488"/>
      <c r="QM360" s="488"/>
      <c r="QN360" s="488"/>
      <c r="QO360" s="489"/>
      <c r="QP360" s="490"/>
      <c r="QQ360" s="488"/>
      <c r="QR360" s="488"/>
      <c r="QS360" s="488"/>
      <c r="QT360" s="488"/>
      <c r="QU360" s="488"/>
      <c r="QV360" s="488"/>
      <c r="QW360" s="489"/>
      <c r="QX360" s="490"/>
      <c r="QY360" s="488"/>
      <c r="QZ360" s="488"/>
      <c r="RA360" s="488"/>
      <c r="RB360" s="488"/>
      <c r="RC360" s="488"/>
      <c r="RD360" s="488"/>
      <c r="RE360" s="489"/>
      <c r="RF360" s="490"/>
      <c r="RG360" s="488"/>
      <c r="RH360" s="488"/>
      <c r="RI360" s="488"/>
      <c r="RJ360" s="488"/>
      <c r="RK360" s="488"/>
      <c r="RL360" s="488"/>
      <c r="RM360" s="489"/>
      <c r="RN360" s="490"/>
      <c r="RO360" s="488"/>
      <c r="RP360" s="488"/>
      <c r="RQ360" s="488"/>
      <c r="RR360" s="488"/>
      <c r="RS360" s="488"/>
      <c r="RT360" s="488"/>
      <c r="RU360" s="489"/>
      <c r="RV360" s="490"/>
      <c r="RW360" s="488"/>
      <c r="RX360" s="488"/>
      <c r="RY360" s="488"/>
      <c r="RZ360" s="488"/>
      <c r="SA360" s="488"/>
      <c r="SB360" s="488"/>
      <c r="SC360" s="489"/>
      <c r="SD360" s="490"/>
      <c r="SE360" s="488"/>
      <c r="SF360" s="488"/>
      <c r="SG360" s="488"/>
      <c r="SH360" s="488"/>
      <c r="SI360" s="488"/>
      <c r="SJ360" s="488"/>
      <c r="SK360" s="489"/>
      <c r="SL360" s="490"/>
      <c r="SM360" s="488"/>
      <c r="SN360" s="488"/>
      <c r="SO360" s="488"/>
      <c r="SP360" s="488"/>
      <c r="SQ360" s="488"/>
      <c r="SR360" s="488"/>
      <c r="SS360" s="489"/>
      <c r="ST360" s="490"/>
      <c r="SU360" s="488"/>
      <c r="SV360" s="488"/>
      <c r="SW360" s="488"/>
      <c r="SX360" s="488"/>
      <c r="SY360" s="488"/>
      <c r="SZ360" s="488"/>
      <c r="TA360" s="489"/>
      <c r="TB360" s="490"/>
      <c r="TC360" s="488"/>
      <c r="TD360" s="488"/>
      <c r="TE360" s="488"/>
      <c r="TF360" s="488"/>
      <c r="TG360" s="488"/>
      <c r="TH360" s="488"/>
      <c r="TI360" s="489"/>
      <c r="TJ360" s="490"/>
      <c r="TK360" s="488"/>
      <c r="TL360" s="488"/>
      <c r="TM360" s="488"/>
      <c r="TN360" s="488"/>
      <c r="TO360" s="488"/>
      <c r="TP360" s="488"/>
      <c r="TQ360" s="489"/>
      <c r="TR360" s="490"/>
      <c r="TS360" s="488"/>
      <c r="TT360" s="488"/>
      <c r="TU360" s="488"/>
      <c r="TV360" s="488"/>
      <c r="TW360" s="488"/>
      <c r="TX360" s="488"/>
      <c r="TY360" s="489"/>
      <c r="TZ360" s="490"/>
      <c r="UA360" s="488"/>
      <c r="UB360" s="488"/>
      <c r="UC360" s="488"/>
      <c r="UD360" s="488"/>
      <c r="UE360" s="488"/>
      <c r="UF360" s="488"/>
      <c r="UG360" s="489"/>
      <c r="UH360" s="490"/>
      <c r="UI360" s="488"/>
      <c r="UJ360" s="488"/>
      <c r="UK360" s="488"/>
      <c r="UL360" s="488"/>
      <c r="UM360" s="488"/>
      <c r="UN360" s="488"/>
      <c r="UO360" s="489"/>
      <c r="UP360" s="490"/>
      <c r="UQ360" s="488"/>
      <c r="UR360" s="488"/>
      <c r="US360" s="488"/>
      <c r="UT360" s="488"/>
      <c r="UU360" s="488"/>
      <c r="UV360" s="488"/>
      <c r="UW360" s="489"/>
      <c r="UX360" s="490"/>
      <c r="UY360" s="488"/>
      <c r="UZ360" s="488"/>
      <c r="VA360" s="488"/>
      <c r="VB360" s="488"/>
      <c r="VC360" s="488"/>
      <c r="VD360" s="488"/>
      <c r="VE360" s="489"/>
      <c r="VF360" s="490"/>
      <c r="VG360" s="488"/>
      <c r="VH360" s="488"/>
      <c r="VI360" s="488"/>
      <c r="VJ360" s="488"/>
      <c r="VK360" s="488"/>
      <c r="VL360" s="488"/>
      <c r="VM360" s="489"/>
      <c r="VN360" s="490"/>
      <c r="VO360" s="488"/>
      <c r="VP360" s="488"/>
      <c r="VQ360" s="488"/>
      <c r="VR360" s="488"/>
      <c r="VS360" s="488"/>
      <c r="VT360" s="488"/>
      <c r="VU360" s="489"/>
      <c r="VV360" s="490"/>
      <c r="VW360" s="488"/>
      <c r="VX360" s="488"/>
      <c r="VY360" s="488"/>
      <c r="VZ360" s="488"/>
      <c r="WA360" s="488"/>
      <c r="WB360" s="488"/>
      <c r="WC360" s="489"/>
      <c r="WD360" s="490"/>
      <c r="WE360" s="488"/>
      <c r="WF360" s="488"/>
      <c r="WG360" s="488"/>
      <c r="WH360" s="488"/>
      <c r="WI360" s="488"/>
      <c r="WJ360" s="488"/>
      <c r="WK360" s="489"/>
      <c r="WL360" s="490"/>
      <c r="WM360" s="488"/>
      <c r="WN360" s="488"/>
      <c r="WO360" s="488"/>
      <c r="WP360" s="488"/>
      <c r="WQ360" s="488"/>
      <c r="WR360" s="488"/>
      <c r="WS360" s="489"/>
      <c r="WT360" s="490"/>
      <c r="WU360" s="488"/>
      <c r="WV360" s="488"/>
      <c r="WW360" s="488"/>
      <c r="WX360" s="488"/>
      <c r="WY360" s="488"/>
      <c r="WZ360" s="488"/>
      <c r="XA360" s="489"/>
      <c r="XB360" s="490"/>
      <c r="XC360" s="488"/>
      <c r="XD360" s="488"/>
      <c r="XE360" s="488"/>
      <c r="XF360" s="488"/>
      <c r="XG360" s="488"/>
      <c r="XH360" s="488"/>
      <c r="XI360" s="489"/>
      <c r="XJ360" s="490"/>
      <c r="XK360" s="488"/>
      <c r="XL360" s="488"/>
      <c r="XM360" s="488"/>
      <c r="XN360" s="488"/>
      <c r="XO360" s="488"/>
      <c r="XP360" s="488"/>
      <c r="XQ360" s="489"/>
      <c r="XR360" s="490"/>
      <c r="XS360" s="488"/>
      <c r="XT360" s="488"/>
      <c r="XU360" s="488"/>
      <c r="XV360" s="488"/>
      <c r="XW360" s="488"/>
      <c r="XX360" s="488"/>
      <c r="XY360" s="489"/>
      <c r="XZ360" s="490"/>
      <c r="YA360" s="488"/>
      <c r="YB360" s="488"/>
      <c r="YC360" s="488"/>
      <c r="YD360" s="488"/>
      <c r="YE360" s="488"/>
      <c r="YF360" s="488"/>
      <c r="YG360" s="489"/>
      <c r="YH360" s="490"/>
      <c r="YI360" s="488"/>
      <c r="YJ360" s="488"/>
      <c r="YK360" s="488"/>
      <c r="YL360" s="488"/>
      <c r="YM360" s="488"/>
      <c r="YN360" s="488"/>
      <c r="YO360" s="489"/>
      <c r="YP360" s="490"/>
      <c r="YQ360" s="488"/>
      <c r="YR360" s="488"/>
      <c r="YS360" s="488"/>
      <c r="YT360" s="488"/>
      <c r="YU360" s="488"/>
      <c r="YV360" s="488"/>
      <c r="YW360" s="489"/>
      <c r="YX360" s="490"/>
      <c r="YY360" s="488"/>
      <c r="YZ360" s="488"/>
      <c r="ZA360" s="488"/>
      <c r="ZB360" s="488"/>
      <c r="ZC360" s="488"/>
      <c r="ZD360" s="488"/>
      <c r="ZE360" s="489"/>
      <c r="ZF360" s="490"/>
      <c r="ZG360" s="488"/>
      <c r="ZH360" s="488"/>
      <c r="ZI360" s="488"/>
      <c r="ZJ360" s="488"/>
      <c r="ZK360" s="488"/>
      <c r="ZL360" s="488"/>
      <c r="ZM360" s="489"/>
      <c r="ZN360" s="490"/>
      <c r="ZO360" s="488"/>
      <c r="ZP360" s="488"/>
      <c r="ZQ360" s="488"/>
      <c r="ZR360" s="488"/>
      <c r="ZS360" s="488"/>
      <c r="ZT360" s="488"/>
      <c r="ZU360" s="489"/>
      <c r="ZV360" s="490"/>
      <c r="ZW360" s="488"/>
      <c r="ZX360" s="488"/>
      <c r="ZY360" s="488"/>
      <c r="ZZ360" s="488"/>
      <c r="AAA360" s="488"/>
      <c r="AAB360" s="488"/>
      <c r="AAC360" s="489"/>
      <c r="AAD360" s="490"/>
      <c r="AAE360" s="488"/>
      <c r="AAF360" s="488"/>
      <c r="AAG360" s="488"/>
      <c r="AAH360" s="488"/>
      <c r="AAI360" s="488"/>
      <c r="AAJ360" s="488"/>
      <c r="AAK360" s="489"/>
      <c r="AAL360" s="490"/>
      <c r="AAM360" s="488"/>
      <c r="AAN360" s="488"/>
      <c r="AAO360" s="488"/>
      <c r="AAP360" s="488"/>
      <c r="AAQ360" s="488"/>
      <c r="AAR360" s="488"/>
      <c r="AAS360" s="489"/>
      <c r="AAT360" s="490"/>
      <c r="AAU360" s="488"/>
      <c r="AAV360" s="488"/>
      <c r="AAW360" s="488"/>
      <c r="AAX360" s="488"/>
      <c r="AAY360" s="488"/>
      <c r="AAZ360" s="488"/>
      <c r="ABA360" s="489"/>
      <c r="ABB360" s="490"/>
      <c r="ABC360" s="488"/>
      <c r="ABD360" s="488"/>
      <c r="ABE360" s="488"/>
      <c r="ABF360" s="488"/>
      <c r="ABG360" s="488"/>
      <c r="ABH360" s="488"/>
      <c r="ABI360" s="489"/>
      <c r="ABJ360" s="490"/>
      <c r="ABK360" s="488"/>
      <c r="ABL360" s="488"/>
      <c r="ABM360" s="488"/>
      <c r="ABN360" s="488"/>
      <c r="ABO360" s="488"/>
      <c r="ABP360" s="488"/>
      <c r="ABQ360" s="489"/>
      <c r="ABR360" s="490"/>
      <c r="ABS360" s="488"/>
      <c r="ABT360" s="488"/>
      <c r="ABU360" s="488"/>
      <c r="ABV360" s="488"/>
      <c r="ABW360" s="488"/>
      <c r="ABX360" s="488"/>
      <c r="ABY360" s="489"/>
      <c r="ABZ360" s="490"/>
      <c r="ACA360" s="488"/>
      <c r="ACB360" s="488"/>
      <c r="ACC360" s="488"/>
      <c r="ACD360" s="488"/>
      <c r="ACE360" s="488"/>
      <c r="ACF360" s="488"/>
      <c r="ACG360" s="489"/>
      <c r="ACH360" s="490"/>
      <c r="ACI360" s="488"/>
      <c r="ACJ360" s="488"/>
      <c r="ACK360" s="488"/>
      <c r="ACL360" s="488"/>
      <c r="ACM360" s="488"/>
      <c r="ACN360" s="488"/>
      <c r="ACO360" s="489"/>
      <c r="ACP360" s="490"/>
      <c r="ACQ360" s="488"/>
      <c r="ACR360" s="488"/>
      <c r="ACS360" s="488"/>
      <c r="ACT360" s="488"/>
      <c r="ACU360" s="488"/>
      <c r="ACV360" s="488"/>
      <c r="ACW360" s="489"/>
      <c r="ACX360" s="490"/>
      <c r="ACY360" s="488"/>
      <c r="ACZ360" s="488"/>
      <c r="ADA360" s="488"/>
      <c r="ADB360" s="488"/>
      <c r="ADC360" s="488"/>
      <c r="ADD360" s="488"/>
      <c r="ADE360" s="489"/>
      <c r="ADF360" s="490"/>
      <c r="ADG360" s="488"/>
      <c r="ADH360" s="488"/>
      <c r="ADI360" s="488"/>
      <c r="ADJ360" s="488"/>
      <c r="ADK360" s="488"/>
      <c r="ADL360" s="488"/>
      <c r="ADM360" s="489"/>
      <c r="ADN360" s="490"/>
      <c r="ADO360" s="488"/>
      <c r="ADP360" s="488"/>
      <c r="ADQ360" s="488"/>
      <c r="ADR360" s="488"/>
      <c r="ADS360" s="488"/>
      <c r="ADT360" s="488"/>
      <c r="ADU360" s="489"/>
      <c r="ADV360" s="490"/>
      <c r="ADW360" s="488"/>
      <c r="ADX360" s="488"/>
      <c r="ADY360" s="488"/>
      <c r="ADZ360" s="488"/>
      <c r="AEA360" s="488"/>
      <c r="AEB360" s="488"/>
      <c r="AEC360" s="489"/>
      <c r="AED360" s="490"/>
      <c r="AEE360" s="488"/>
      <c r="AEF360" s="488"/>
      <c r="AEG360" s="488"/>
      <c r="AEH360" s="488"/>
      <c r="AEI360" s="488"/>
      <c r="AEJ360" s="488"/>
      <c r="AEK360" s="489"/>
      <c r="AEL360" s="490"/>
      <c r="AEM360" s="488"/>
      <c r="AEN360" s="488"/>
      <c r="AEO360" s="488"/>
      <c r="AEP360" s="488"/>
      <c r="AEQ360" s="488"/>
      <c r="AER360" s="488"/>
      <c r="AES360" s="489"/>
      <c r="AET360" s="490"/>
      <c r="AEU360" s="488"/>
      <c r="AEV360" s="488"/>
      <c r="AEW360" s="488"/>
      <c r="AEX360" s="488"/>
      <c r="AEY360" s="488"/>
      <c r="AEZ360" s="488"/>
      <c r="AFA360" s="489"/>
      <c r="AFB360" s="490"/>
      <c r="AFC360" s="488"/>
      <c r="AFD360" s="488"/>
      <c r="AFE360" s="488"/>
      <c r="AFF360" s="488"/>
      <c r="AFG360" s="488"/>
      <c r="AFH360" s="488"/>
      <c r="AFI360" s="489"/>
      <c r="AFJ360" s="490"/>
      <c r="AFK360" s="488"/>
      <c r="AFL360" s="488"/>
      <c r="AFM360" s="488"/>
      <c r="AFN360" s="488"/>
      <c r="AFO360" s="488"/>
      <c r="AFP360" s="488"/>
      <c r="AFQ360" s="489"/>
      <c r="AFR360" s="490"/>
      <c r="AFS360" s="488"/>
      <c r="AFT360" s="488"/>
      <c r="AFU360" s="488"/>
      <c r="AFV360" s="488"/>
      <c r="AFW360" s="488"/>
      <c r="AFX360" s="488"/>
      <c r="AFY360" s="489"/>
      <c r="AFZ360" s="490"/>
      <c r="AGA360" s="488"/>
      <c r="AGB360" s="488"/>
      <c r="AGC360" s="488"/>
      <c r="AGD360" s="488"/>
      <c r="AGE360" s="488"/>
      <c r="AGF360" s="488"/>
      <c r="AGG360" s="489"/>
      <c r="AGH360" s="490"/>
      <c r="AGI360" s="488"/>
      <c r="AGJ360" s="488"/>
      <c r="AGK360" s="488"/>
      <c r="AGL360" s="488"/>
      <c r="AGM360" s="488"/>
      <c r="AGN360" s="488"/>
      <c r="AGO360" s="489"/>
      <c r="AGP360" s="490"/>
      <c r="AGQ360" s="488"/>
      <c r="AGR360" s="488"/>
      <c r="AGS360" s="488"/>
      <c r="AGT360" s="488"/>
      <c r="AGU360" s="488"/>
      <c r="AGV360" s="488"/>
      <c r="AGW360" s="489"/>
      <c r="AGX360" s="490"/>
      <c r="AGY360" s="488"/>
      <c r="AGZ360" s="488"/>
      <c r="AHA360" s="488"/>
      <c r="AHB360" s="488"/>
      <c r="AHC360" s="488"/>
      <c r="AHD360" s="488"/>
      <c r="AHE360" s="489"/>
      <c r="AHF360" s="490"/>
      <c r="AHG360" s="488"/>
      <c r="AHH360" s="488"/>
      <c r="AHI360" s="488"/>
      <c r="AHJ360" s="488"/>
      <c r="AHK360" s="488"/>
      <c r="AHL360" s="488"/>
      <c r="AHM360" s="489"/>
      <c r="AHN360" s="490"/>
      <c r="AHO360" s="488"/>
      <c r="AHP360" s="488"/>
      <c r="AHQ360" s="488"/>
      <c r="AHR360" s="488"/>
      <c r="AHS360" s="488"/>
      <c r="AHT360" s="488"/>
      <c r="AHU360" s="489"/>
      <c r="AHV360" s="490"/>
      <c r="AHW360" s="488"/>
      <c r="AHX360" s="488"/>
      <c r="AHY360" s="488"/>
      <c r="AHZ360" s="488"/>
      <c r="AIA360" s="488"/>
      <c r="AIB360" s="488"/>
      <c r="AIC360" s="489"/>
      <c r="AID360" s="490"/>
      <c r="AIE360" s="488"/>
      <c r="AIF360" s="488"/>
      <c r="AIG360" s="488"/>
      <c r="AIH360" s="488"/>
      <c r="AII360" s="488"/>
      <c r="AIJ360" s="488"/>
      <c r="AIK360" s="489"/>
      <c r="AIL360" s="490"/>
      <c r="AIM360" s="488"/>
      <c r="AIN360" s="488"/>
      <c r="AIO360" s="488"/>
      <c r="AIP360" s="488"/>
      <c r="AIQ360" s="488"/>
      <c r="AIR360" s="488"/>
      <c r="AIS360" s="489"/>
      <c r="AIT360" s="490"/>
      <c r="AIU360" s="488"/>
      <c r="AIV360" s="488"/>
      <c r="AIW360" s="488"/>
      <c r="AIX360" s="488"/>
      <c r="AIY360" s="488"/>
      <c r="AIZ360" s="488"/>
      <c r="AJA360" s="489"/>
      <c r="AJB360" s="490"/>
      <c r="AJC360" s="488"/>
      <c r="AJD360" s="488"/>
      <c r="AJE360" s="488"/>
      <c r="AJF360" s="488"/>
      <c r="AJG360" s="488"/>
      <c r="AJH360" s="488"/>
      <c r="AJI360" s="489"/>
      <c r="AJJ360" s="490"/>
      <c r="AJK360" s="488"/>
      <c r="AJL360" s="488"/>
      <c r="AJM360" s="488"/>
      <c r="AJN360" s="488"/>
      <c r="AJO360" s="488"/>
      <c r="AJP360" s="488"/>
      <c r="AJQ360" s="489"/>
      <c r="AJR360" s="490"/>
      <c r="AJS360" s="488"/>
      <c r="AJT360" s="488"/>
      <c r="AJU360" s="488"/>
      <c r="AJV360" s="488"/>
      <c r="AJW360" s="488"/>
      <c r="AJX360" s="488"/>
      <c r="AJY360" s="489"/>
      <c r="AJZ360" s="490"/>
      <c r="AKA360" s="488"/>
      <c r="AKB360" s="488"/>
      <c r="AKC360" s="488"/>
      <c r="AKD360" s="488"/>
      <c r="AKE360" s="488"/>
      <c r="AKF360" s="488"/>
      <c r="AKG360" s="489"/>
      <c r="AKH360" s="490"/>
      <c r="AKI360" s="488"/>
      <c r="AKJ360" s="488"/>
      <c r="AKK360" s="488"/>
      <c r="AKL360" s="488"/>
      <c r="AKM360" s="488"/>
      <c r="AKN360" s="488"/>
      <c r="AKO360" s="489"/>
      <c r="AKP360" s="490"/>
      <c r="AKQ360" s="488"/>
      <c r="AKR360" s="488"/>
      <c r="AKS360" s="488"/>
      <c r="AKT360" s="488"/>
      <c r="AKU360" s="488"/>
      <c r="AKV360" s="488"/>
      <c r="AKW360" s="489"/>
      <c r="AKX360" s="490"/>
      <c r="AKY360" s="488"/>
      <c r="AKZ360" s="488"/>
      <c r="ALA360" s="488"/>
      <c r="ALB360" s="488"/>
      <c r="ALC360" s="488"/>
      <c r="ALD360" s="488"/>
      <c r="ALE360" s="489"/>
      <c r="ALF360" s="490"/>
      <c r="ALG360" s="488"/>
      <c r="ALH360" s="488"/>
      <c r="ALI360" s="488"/>
      <c r="ALJ360" s="488"/>
      <c r="ALK360" s="488"/>
      <c r="ALL360" s="488"/>
      <c r="ALM360" s="489"/>
      <c r="ALN360" s="490"/>
      <c r="ALO360" s="488"/>
      <c r="ALP360" s="488"/>
      <c r="ALQ360" s="488"/>
      <c r="ALR360" s="488"/>
      <c r="ALS360" s="488"/>
      <c r="ALT360" s="488"/>
      <c r="ALU360" s="489"/>
      <c r="ALV360" s="490"/>
      <c r="ALW360" s="488"/>
      <c r="ALX360" s="488"/>
      <c r="ALY360" s="488"/>
      <c r="ALZ360" s="488"/>
      <c r="AMA360" s="488"/>
      <c r="AMB360" s="488"/>
      <c r="AMC360" s="489"/>
      <c r="AMD360" s="490"/>
      <c r="AME360" s="488"/>
      <c r="AMF360" s="488"/>
      <c r="AMG360" s="488"/>
      <c r="AMH360" s="488"/>
      <c r="AMI360" s="488"/>
      <c r="AMJ360" s="488"/>
      <c r="AMK360" s="489"/>
      <c r="AML360" s="490"/>
      <c r="AMM360" s="488"/>
      <c r="AMN360" s="488"/>
      <c r="AMO360" s="488"/>
      <c r="AMP360" s="488"/>
      <c r="AMQ360" s="488"/>
      <c r="AMR360" s="488"/>
      <c r="AMS360" s="489"/>
      <c r="AMT360" s="490"/>
      <c r="AMU360" s="488"/>
      <c r="AMV360" s="488"/>
      <c r="AMW360" s="488"/>
      <c r="AMX360" s="488"/>
      <c r="AMY360" s="488"/>
      <c r="AMZ360" s="488"/>
      <c r="ANA360" s="489"/>
      <c r="ANB360" s="490"/>
      <c r="ANC360" s="488"/>
      <c r="AND360" s="488"/>
      <c r="ANE360" s="488"/>
      <c r="ANF360" s="488"/>
      <c r="ANG360" s="488"/>
      <c r="ANH360" s="488"/>
      <c r="ANI360" s="489"/>
      <c r="ANJ360" s="490"/>
      <c r="ANK360" s="488"/>
      <c r="ANL360" s="488"/>
      <c r="ANM360" s="488"/>
      <c r="ANN360" s="488"/>
      <c r="ANO360" s="488"/>
      <c r="ANP360" s="488"/>
      <c r="ANQ360" s="489"/>
      <c r="ANR360" s="490"/>
      <c r="ANS360" s="488"/>
      <c r="ANT360" s="488"/>
      <c r="ANU360" s="488"/>
      <c r="ANV360" s="488"/>
      <c r="ANW360" s="488"/>
      <c r="ANX360" s="488"/>
      <c r="ANY360" s="489"/>
      <c r="ANZ360" s="490"/>
      <c r="AOA360" s="488"/>
      <c r="AOB360" s="488"/>
      <c r="AOC360" s="488"/>
      <c r="AOD360" s="488"/>
      <c r="AOE360" s="488"/>
      <c r="AOF360" s="488"/>
      <c r="AOG360" s="489"/>
      <c r="AOH360" s="490"/>
      <c r="AOI360" s="488"/>
      <c r="AOJ360" s="488"/>
      <c r="AOK360" s="488"/>
      <c r="AOL360" s="488"/>
      <c r="AOM360" s="488"/>
      <c r="AON360" s="488"/>
      <c r="AOO360" s="489"/>
      <c r="AOP360" s="490"/>
      <c r="AOQ360" s="488"/>
      <c r="AOR360" s="488"/>
      <c r="AOS360" s="488"/>
      <c r="AOT360" s="488"/>
      <c r="AOU360" s="488"/>
      <c r="AOV360" s="488"/>
      <c r="AOW360" s="489"/>
      <c r="AOX360" s="490"/>
      <c r="AOY360" s="488"/>
      <c r="AOZ360" s="488"/>
      <c r="APA360" s="488"/>
      <c r="APB360" s="488"/>
      <c r="APC360" s="488"/>
      <c r="APD360" s="488"/>
      <c r="APE360" s="489"/>
      <c r="APF360" s="490"/>
      <c r="APG360" s="488"/>
      <c r="APH360" s="488"/>
      <c r="API360" s="488"/>
      <c r="APJ360" s="488"/>
      <c r="APK360" s="488"/>
      <c r="APL360" s="488"/>
      <c r="APM360" s="489"/>
      <c r="APN360" s="490"/>
      <c r="APO360" s="488"/>
      <c r="APP360" s="488"/>
      <c r="APQ360" s="488"/>
      <c r="APR360" s="488"/>
      <c r="APS360" s="488"/>
      <c r="APT360" s="488"/>
      <c r="APU360" s="489"/>
      <c r="APV360" s="490"/>
      <c r="APW360" s="488"/>
      <c r="APX360" s="488"/>
      <c r="APY360" s="488"/>
      <c r="APZ360" s="488"/>
      <c r="AQA360" s="488"/>
      <c r="AQB360" s="488"/>
      <c r="AQC360" s="489"/>
      <c r="AQD360" s="490"/>
      <c r="AQE360" s="488"/>
      <c r="AQF360" s="488"/>
      <c r="AQG360" s="488"/>
      <c r="AQH360" s="488"/>
      <c r="AQI360" s="488"/>
      <c r="AQJ360" s="488"/>
      <c r="AQK360" s="489"/>
      <c r="AQL360" s="490"/>
      <c r="AQM360" s="488"/>
      <c r="AQN360" s="488"/>
      <c r="AQO360" s="488"/>
      <c r="AQP360" s="488"/>
      <c r="AQQ360" s="488"/>
      <c r="AQR360" s="488"/>
      <c r="AQS360" s="489"/>
      <c r="AQT360" s="490"/>
      <c r="AQU360" s="488"/>
      <c r="AQV360" s="488"/>
      <c r="AQW360" s="488"/>
      <c r="AQX360" s="488"/>
      <c r="AQY360" s="488"/>
      <c r="AQZ360" s="488"/>
      <c r="ARA360" s="489"/>
      <c r="ARB360" s="490"/>
      <c r="ARC360" s="488"/>
      <c r="ARD360" s="488"/>
      <c r="ARE360" s="488"/>
      <c r="ARF360" s="488"/>
      <c r="ARG360" s="488"/>
      <c r="ARH360" s="488"/>
      <c r="ARI360" s="489"/>
      <c r="ARJ360" s="490"/>
      <c r="ARK360" s="488"/>
      <c r="ARL360" s="488"/>
      <c r="ARM360" s="488"/>
      <c r="ARN360" s="488"/>
      <c r="ARO360" s="488"/>
      <c r="ARP360" s="488"/>
      <c r="ARQ360" s="489"/>
      <c r="ARR360" s="490"/>
      <c r="ARS360" s="488"/>
      <c r="ART360" s="488"/>
      <c r="ARU360" s="488"/>
      <c r="ARV360" s="488"/>
      <c r="ARW360" s="488"/>
      <c r="ARX360" s="488"/>
      <c r="ARY360" s="489"/>
      <c r="ARZ360" s="490"/>
      <c r="ASA360" s="488"/>
      <c r="ASB360" s="488"/>
      <c r="ASC360" s="488"/>
      <c r="ASD360" s="488"/>
      <c r="ASE360" s="488"/>
      <c r="ASF360" s="488"/>
      <c r="ASG360" s="489"/>
      <c r="ASH360" s="490"/>
      <c r="ASI360" s="488"/>
      <c r="ASJ360" s="488"/>
      <c r="ASK360" s="488"/>
      <c r="ASL360" s="488"/>
      <c r="ASM360" s="488"/>
      <c r="ASN360" s="488"/>
      <c r="ASO360" s="489"/>
      <c r="ASP360" s="490"/>
      <c r="ASQ360" s="488"/>
      <c r="ASR360" s="488"/>
      <c r="ASS360" s="488"/>
      <c r="AST360" s="488"/>
      <c r="ASU360" s="488"/>
      <c r="ASV360" s="488"/>
      <c r="ASW360" s="489"/>
      <c r="ASX360" s="490"/>
      <c r="ASY360" s="488"/>
      <c r="ASZ360" s="488"/>
      <c r="ATA360" s="488"/>
      <c r="ATB360" s="488"/>
      <c r="ATC360" s="488"/>
      <c r="ATD360" s="488"/>
      <c r="ATE360" s="489"/>
      <c r="ATF360" s="490"/>
      <c r="ATG360" s="488"/>
      <c r="ATH360" s="488"/>
      <c r="ATI360" s="488"/>
      <c r="ATJ360" s="488"/>
      <c r="ATK360" s="488"/>
      <c r="ATL360" s="488"/>
      <c r="ATM360" s="489"/>
      <c r="ATN360" s="490"/>
      <c r="ATO360" s="488"/>
      <c r="ATP360" s="488"/>
      <c r="ATQ360" s="488"/>
      <c r="ATR360" s="488"/>
      <c r="ATS360" s="488"/>
      <c r="ATT360" s="488"/>
      <c r="ATU360" s="489"/>
      <c r="ATV360" s="490"/>
      <c r="ATW360" s="488"/>
      <c r="ATX360" s="488"/>
      <c r="ATY360" s="488"/>
      <c r="ATZ360" s="488"/>
      <c r="AUA360" s="488"/>
      <c r="AUB360" s="488"/>
      <c r="AUC360" s="489"/>
      <c r="AUD360" s="490"/>
      <c r="AUE360" s="488"/>
      <c r="AUF360" s="488"/>
      <c r="AUG360" s="488"/>
      <c r="AUH360" s="488"/>
      <c r="AUI360" s="488"/>
      <c r="AUJ360" s="488"/>
      <c r="AUK360" s="489"/>
      <c r="AUL360" s="490"/>
      <c r="AUM360" s="488"/>
      <c r="AUN360" s="488"/>
      <c r="AUO360" s="488"/>
      <c r="AUP360" s="488"/>
      <c r="AUQ360" s="488"/>
      <c r="AUR360" s="488"/>
      <c r="AUS360" s="489"/>
      <c r="AUT360" s="490"/>
      <c r="AUU360" s="488"/>
      <c r="AUV360" s="488"/>
      <c r="AUW360" s="488"/>
      <c r="AUX360" s="488"/>
      <c r="AUY360" s="488"/>
      <c r="AUZ360" s="488"/>
      <c r="AVA360" s="489"/>
      <c r="AVB360" s="490"/>
      <c r="AVC360" s="488"/>
      <c r="AVD360" s="488"/>
      <c r="AVE360" s="488"/>
      <c r="AVF360" s="488"/>
      <c r="AVG360" s="488"/>
      <c r="AVH360" s="488"/>
      <c r="AVI360" s="489"/>
      <c r="AVJ360" s="490"/>
      <c r="AVK360" s="488"/>
      <c r="AVL360" s="488"/>
      <c r="AVM360" s="488"/>
      <c r="AVN360" s="488"/>
      <c r="AVO360" s="488"/>
      <c r="AVP360" s="488"/>
      <c r="AVQ360" s="489"/>
      <c r="AVR360" s="490"/>
      <c r="AVS360" s="488"/>
      <c r="AVT360" s="488"/>
      <c r="AVU360" s="488"/>
      <c r="AVV360" s="488"/>
      <c r="AVW360" s="488"/>
      <c r="AVX360" s="488"/>
      <c r="AVY360" s="489"/>
      <c r="AVZ360" s="490"/>
      <c r="AWA360" s="488"/>
      <c r="AWB360" s="488"/>
      <c r="AWC360" s="488"/>
      <c r="AWD360" s="488"/>
      <c r="AWE360" s="488"/>
      <c r="AWF360" s="488"/>
      <c r="AWG360" s="489"/>
      <c r="AWH360" s="490"/>
      <c r="AWI360" s="488"/>
      <c r="AWJ360" s="488"/>
      <c r="AWK360" s="488"/>
      <c r="AWL360" s="488"/>
      <c r="AWM360" s="488"/>
      <c r="AWN360" s="488"/>
      <c r="AWO360" s="489"/>
      <c r="AWP360" s="490"/>
      <c r="AWQ360" s="488"/>
      <c r="AWR360" s="488"/>
      <c r="AWS360" s="488"/>
      <c r="AWT360" s="488"/>
      <c r="AWU360" s="488"/>
      <c r="AWV360" s="488"/>
      <c r="AWW360" s="489"/>
      <c r="AWX360" s="490"/>
      <c r="AWY360" s="488"/>
      <c r="AWZ360" s="488"/>
      <c r="AXA360" s="488"/>
      <c r="AXB360" s="488"/>
      <c r="AXC360" s="488"/>
      <c r="AXD360" s="488"/>
      <c r="AXE360" s="489"/>
      <c r="AXF360" s="490"/>
      <c r="AXG360" s="488"/>
      <c r="AXH360" s="488"/>
      <c r="AXI360" s="488"/>
      <c r="AXJ360" s="488"/>
      <c r="AXK360" s="488"/>
      <c r="AXL360" s="488"/>
      <c r="AXM360" s="489"/>
      <c r="AXN360" s="490"/>
      <c r="AXO360" s="488"/>
      <c r="AXP360" s="488"/>
      <c r="AXQ360" s="488"/>
      <c r="AXR360" s="488"/>
      <c r="AXS360" s="488"/>
      <c r="AXT360" s="488"/>
      <c r="AXU360" s="489"/>
      <c r="AXV360" s="490"/>
      <c r="AXW360" s="488"/>
      <c r="AXX360" s="488"/>
      <c r="AXY360" s="488"/>
      <c r="AXZ360" s="488"/>
      <c r="AYA360" s="488"/>
      <c r="AYB360" s="488"/>
      <c r="AYC360" s="489"/>
      <c r="AYD360" s="490"/>
      <c r="AYE360" s="488"/>
      <c r="AYF360" s="488"/>
      <c r="AYG360" s="488"/>
      <c r="AYH360" s="488"/>
      <c r="AYI360" s="488"/>
      <c r="AYJ360" s="488"/>
      <c r="AYK360" s="489"/>
      <c r="AYL360" s="490"/>
      <c r="AYM360" s="488"/>
      <c r="AYN360" s="488"/>
      <c r="AYO360" s="488"/>
      <c r="AYP360" s="488"/>
      <c r="AYQ360" s="488"/>
      <c r="AYR360" s="488"/>
      <c r="AYS360" s="489"/>
      <c r="AYT360" s="490"/>
      <c r="AYU360" s="488"/>
      <c r="AYV360" s="488"/>
      <c r="AYW360" s="488"/>
      <c r="AYX360" s="488"/>
      <c r="AYY360" s="488"/>
      <c r="AYZ360" s="488"/>
      <c r="AZA360" s="489"/>
      <c r="AZB360" s="490"/>
      <c r="AZC360" s="488"/>
      <c r="AZD360" s="488"/>
      <c r="AZE360" s="488"/>
      <c r="AZF360" s="488"/>
      <c r="AZG360" s="488"/>
      <c r="AZH360" s="488"/>
      <c r="AZI360" s="489"/>
      <c r="AZJ360" s="490"/>
      <c r="AZK360" s="488"/>
      <c r="AZL360" s="488"/>
      <c r="AZM360" s="488"/>
      <c r="AZN360" s="488"/>
      <c r="AZO360" s="488"/>
      <c r="AZP360" s="488"/>
      <c r="AZQ360" s="489"/>
      <c r="AZR360" s="490"/>
      <c r="AZS360" s="488"/>
      <c r="AZT360" s="488"/>
      <c r="AZU360" s="488"/>
      <c r="AZV360" s="488"/>
      <c r="AZW360" s="488"/>
      <c r="AZX360" s="488"/>
      <c r="AZY360" s="489"/>
      <c r="AZZ360" s="490"/>
      <c r="BAA360" s="488"/>
      <c r="BAB360" s="488"/>
      <c r="BAC360" s="488"/>
      <c r="BAD360" s="488"/>
      <c r="BAE360" s="488"/>
      <c r="BAF360" s="488"/>
      <c r="BAG360" s="489"/>
      <c r="BAH360" s="490"/>
      <c r="BAI360" s="488"/>
      <c r="BAJ360" s="488"/>
      <c r="BAK360" s="488"/>
      <c r="BAL360" s="488"/>
      <c r="BAM360" s="488"/>
      <c r="BAN360" s="488"/>
      <c r="BAO360" s="489"/>
      <c r="BAP360" s="490"/>
      <c r="BAQ360" s="488"/>
      <c r="BAR360" s="488"/>
      <c r="BAS360" s="488"/>
      <c r="BAT360" s="488"/>
      <c r="BAU360" s="488"/>
      <c r="BAV360" s="488"/>
      <c r="BAW360" s="489"/>
      <c r="BAX360" s="490"/>
      <c r="BAY360" s="488"/>
      <c r="BAZ360" s="488"/>
      <c r="BBA360" s="488"/>
      <c r="BBB360" s="488"/>
      <c r="BBC360" s="488"/>
      <c r="BBD360" s="488"/>
      <c r="BBE360" s="489"/>
      <c r="BBF360" s="490"/>
      <c r="BBG360" s="488"/>
      <c r="BBH360" s="488"/>
      <c r="BBI360" s="488"/>
      <c r="BBJ360" s="488"/>
      <c r="BBK360" s="488"/>
      <c r="BBL360" s="488"/>
      <c r="BBM360" s="489"/>
      <c r="BBN360" s="490"/>
      <c r="BBO360" s="488"/>
      <c r="BBP360" s="488"/>
      <c r="BBQ360" s="488"/>
      <c r="BBR360" s="488"/>
      <c r="BBS360" s="488"/>
      <c r="BBT360" s="488"/>
      <c r="BBU360" s="489"/>
      <c r="BBV360" s="490"/>
      <c r="BBW360" s="488"/>
      <c r="BBX360" s="488"/>
      <c r="BBY360" s="488"/>
      <c r="BBZ360" s="488"/>
      <c r="BCA360" s="488"/>
      <c r="BCB360" s="488"/>
      <c r="BCC360" s="489"/>
      <c r="BCD360" s="490"/>
      <c r="BCE360" s="488"/>
      <c r="BCF360" s="488"/>
      <c r="BCG360" s="488"/>
      <c r="BCH360" s="488"/>
      <c r="BCI360" s="488"/>
      <c r="BCJ360" s="488"/>
      <c r="BCK360" s="489"/>
      <c r="BCL360" s="490"/>
      <c r="BCM360" s="488"/>
      <c r="BCN360" s="488"/>
      <c r="BCO360" s="488"/>
      <c r="BCP360" s="488"/>
      <c r="BCQ360" s="488"/>
      <c r="BCR360" s="488"/>
      <c r="BCS360" s="489"/>
      <c r="BCT360" s="490"/>
      <c r="BCU360" s="488"/>
      <c r="BCV360" s="488"/>
      <c r="BCW360" s="488"/>
      <c r="BCX360" s="488"/>
      <c r="BCY360" s="488"/>
      <c r="BCZ360" s="488"/>
      <c r="BDA360" s="489"/>
      <c r="BDB360" s="490"/>
      <c r="BDC360" s="488"/>
      <c r="BDD360" s="488"/>
      <c r="BDE360" s="488"/>
      <c r="BDF360" s="488"/>
      <c r="BDG360" s="488"/>
      <c r="BDH360" s="488"/>
      <c r="BDI360" s="489"/>
      <c r="BDJ360" s="490"/>
      <c r="BDK360" s="488"/>
      <c r="BDL360" s="488"/>
      <c r="BDM360" s="488"/>
      <c r="BDN360" s="488"/>
      <c r="BDO360" s="488"/>
      <c r="BDP360" s="488"/>
      <c r="BDQ360" s="489"/>
      <c r="BDR360" s="490"/>
      <c r="BDS360" s="488"/>
      <c r="BDT360" s="488"/>
      <c r="BDU360" s="488"/>
      <c r="BDV360" s="488"/>
      <c r="BDW360" s="488"/>
      <c r="BDX360" s="488"/>
      <c r="BDY360" s="489"/>
      <c r="BDZ360" s="490"/>
      <c r="BEA360" s="488"/>
      <c r="BEB360" s="488"/>
      <c r="BEC360" s="488"/>
      <c r="BED360" s="488"/>
      <c r="BEE360" s="488"/>
      <c r="BEF360" s="488"/>
      <c r="BEG360" s="489"/>
      <c r="BEH360" s="490"/>
      <c r="BEI360" s="488"/>
      <c r="BEJ360" s="488"/>
      <c r="BEK360" s="488"/>
      <c r="BEL360" s="488"/>
      <c r="BEM360" s="488"/>
      <c r="BEN360" s="488"/>
      <c r="BEO360" s="489"/>
      <c r="BEP360" s="490"/>
      <c r="BEQ360" s="488"/>
      <c r="BER360" s="488"/>
      <c r="BES360" s="488"/>
      <c r="BET360" s="488"/>
      <c r="BEU360" s="488"/>
      <c r="BEV360" s="488"/>
      <c r="BEW360" s="489"/>
      <c r="BEX360" s="490"/>
      <c r="BEY360" s="488"/>
      <c r="BEZ360" s="488"/>
      <c r="BFA360" s="488"/>
      <c r="BFB360" s="488"/>
      <c r="BFC360" s="488"/>
      <c r="BFD360" s="488"/>
      <c r="BFE360" s="489"/>
      <c r="BFF360" s="490"/>
      <c r="BFG360" s="488"/>
      <c r="BFH360" s="488"/>
      <c r="BFI360" s="488"/>
      <c r="BFJ360" s="488"/>
      <c r="BFK360" s="488"/>
      <c r="BFL360" s="488"/>
      <c r="BFM360" s="489"/>
      <c r="BFN360" s="490"/>
      <c r="BFO360" s="488"/>
      <c r="BFP360" s="488"/>
      <c r="BFQ360" s="488"/>
      <c r="BFR360" s="488"/>
      <c r="BFS360" s="488"/>
      <c r="BFT360" s="488"/>
      <c r="BFU360" s="489"/>
      <c r="BFV360" s="490"/>
      <c r="BFW360" s="488"/>
      <c r="BFX360" s="488"/>
      <c r="BFY360" s="488"/>
      <c r="BFZ360" s="488"/>
      <c r="BGA360" s="488"/>
      <c r="BGB360" s="488"/>
      <c r="BGC360" s="489"/>
      <c r="BGD360" s="490"/>
      <c r="BGE360" s="488"/>
      <c r="BGF360" s="488"/>
      <c r="BGG360" s="488"/>
      <c r="BGH360" s="488"/>
      <c r="BGI360" s="488"/>
      <c r="BGJ360" s="488"/>
      <c r="BGK360" s="489"/>
      <c r="BGL360" s="490"/>
      <c r="BGM360" s="488"/>
      <c r="BGN360" s="488"/>
      <c r="BGO360" s="488"/>
      <c r="BGP360" s="488"/>
      <c r="BGQ360" s="488"/>
      <c r="BGR360" s="488"/>
      <c r="BGS360" s="489"/>
      <c r="BGT360" s="490"/>
      <c r="BGU360" s="488"/>
      <c r="BGV360" s="488"/>
      <c r="BGW360" s="488"/>
      <c r="BGX360" s="488"/>
      <c r="BGY360" s="488"/>
      <c r="BGZ360" s="488"/>
      <c r="BHA360" s="489"/>
      <c r="BHB360" s="490"/>
      <c r="BHC360" s="488"/>
      <c r="BHD360" s="488"/>
      <c r="BHE360" s="488"/>
      <c r="BHF360" s="488"/>
      <c r="BHG360" s="488"/>
      <c r="BHH360" s="488"/>
      <c r="BHI360" s="489"/>
      <c r="BHJ360" s="490"/>
      <c r="BHK360" s="488"/>
      <c r="BHL360" s="488"/>
      <c r="BHM360" s="488"/>
      <c r="BHN360" s="488"/>
      <c r="BHO360" s="488"/>
      <c r="BHP360" s="488"/>
      <c r="BHQ360" s="489"/>
      <c r="BHR360" s="490"/>
      <c r="BHS360" s="488"/>
      <c r="BHT360" s="488"/>
      <c r="BHU360" s="488"/>
      <c r="BHV360" s="488"/>
      <c r="BHW360" s="488"/>
      <c r="BHX360" s="488"/>
      <c r="BHY360" s="489"/>
      <c r="BHZ360" s="490"/>
      <c r="BIA360" s="488"/>
      <c r="BIB360" s="488"/>
      <c r="BIC360" s="488"/>
      <c r="BID360" s="488"/>
      <c r="BIE360" s="488"/>
      <c r="BIF360" s="488"/>
      <c r="BIG360" s="489"/>
      <c r="BIH360" s="490"/>
      <c r="BII360" s="488"/>
      <c r="BIJ360" s="488"/>
      <c r="BIK360" s="488"/>
      <c r="BIL360" s="488"/>
      <c r="BIM360" s="488"/>
      <c r="BIN360" s="488"/>
      <c r="BIO360" s="489"/>
      <c r="BIP360" s="490"/>
      <c r="BIQ360" s="488"/>
      <c r="BIR360" s="488"/>
      <c r="BIS360" s="488"/>
      <c r="BIT360" s="488"/>
      <c r="BIU360" s="488"/>
      <c r="BIV360" s="488"/>
      <c r="BIW360" s="489"/>
      <c r="BIX360" s="490"/>
      <c r="BIY360" s="488"/>
      <c r="BIZ360" s="488"/>
      <c r="BJA360" s="488"/>
      <c r="BJB360" s="488"/>
      <c r="BJC360" s="488"/>
      <c r="BJD360" s="488"/>
      <c r="BJE360" s="489"/>
      <c r="BJF360" s="490"/>
      <c r="BJG360" s="488"/>
      <c r="BJH360" s="488"/>
      <c r="BJI360" s="488"/>
      <c r="BJJ360" s="488"/>
      <c r="BJK360" s="488"/>
      <c r="BJL360" s="488"/>
      <c r="BJM360" s="489"/>
      <c r="BJN360" s="490"/>
      <c r="BJO360" s="488"/>
      <c r="BJP360" s="488"/>
      <c r="BJQ360" s="488"/>
      <c r="BJR360" s="488"/>
      <c r="BJS360" s="488"/>
      <c r="BJT360" s="488"/>
      <c r="BJU360" s="489"/>
      <c r="BJV360" s="490"/>
      <c r="BJW360" s="488"/>
      <c r="BJX360" s="488"/>
      <c r="BJY360" s="488"/>
      <c r="BJZ360" s="488"/>
      <c r="BKA360" s="488"/>
      <c r="BKB360" s="488"/>
      <c r="BKC360" s="489"/>
      <c r="BKD360" s="490"/>
      <c r="BKE360" s="488"/>
      <c r="BKF360" s="488"/>
      <c r="BKG360" s="488"/>
      <c r="BKH360" s="488"/>
      <c r="BKI360" s="488"/>
      <c r="BKJ360" s="488"/>
      <c r="BKK360" s="489"/>
      <c r="BKL360" s="490"/>
      <c r="BKM360" s="488"/>
      <c r="BKN360" s="488"/>
      <c r="BKO360" s="488"/>
      <c r="BKP360" s="488"/>
      <c r="BKQ360" s="488"/>
      <c r="BKR360" s="488"/>
      <c r="BKS360" s="489"/>
      <c r="BKT360" s="490"/>
      <c r="BKU360" s="488"/>
      <c r="BKV360" s="488"/>
      <c r="BKW360" s="488"/>
      <c r="BKX360" s="488"/>
      <c r="BKY360" s="488"/>
      <c r="BKZ360" s="488"/>
      <c r="BLA360" s="489"/>
      <c r="BLB360" s="490"/>
      <c r="BLC360" s="488"/>
      <c r="BLD360" s="488"/>
      <c r="BLE360" s="488"/>
      <c r="BLF360" s="488"/>
      <c r="BLG360" s="488"/>
      <c r="BLH360" s="488"/>
      <c r="BLI360" s="489"/>
      <c r="BLJ360" s="490"/>
      <c r="BLK360" s="488"/>
      <c r="BLL360" s="488"/>
      <c r="BLM360" s="488"/>
      <c r="BLN360" s="488"/>
      <c r="BLO360" s="488"/>
      <c r="BLP360" s="488"/>
      <c r="BLQ360" s="489"/>
      <c r="BLR360" s="490"/>
      <c r="BLS360" s="488"/>
      <c r="BLT360" s="488"/>
      <c r="BLU360" s="488"/>
      <c r="BLV360" s="488"/>
      <c r="BLW360" s="488"/>
      <c r="BLX360" s="488"/>
      <c r="BLY360" s="489"/>
      <c r="BLZ360" s="490"/>
      <c r="BMA360" s="488"/>
      <c r="BMB360" s="488"/>
      <c r="BMC360" s="488"/>
      <c r="BMD360" s="488"/>
      <c r="BME360" s="488"/>
      <c r="BMF360" s="488"/>
      <c r="BMG360" s="489"/>
      <c r="BMH360" s="490"/>
      <c r="BMI360" s="488"/>
      <c r="BMJ360" s="488"/>
      <c r="BMK360" s="488"/>
      <c r="BML360" s="488"/>
      <c r="BMM360" s="488"/>
      <c r="BMN360" s="488"/>
      <c r="BMO360" s="489"/>
      <c r="BMP360" s="490"/>
      <c r="BMQ360" s="488"/>
      <c r="BMR360" s="488"/>
      <c r="BMS360" s="488"/>
      <c r="BMT360" s="488"/>
      <c r="BMU360" s="488"/>
      <c r="BMV360" s="488"/>
      <c r="BMW360" s="489"/>
      <c r="BMX360" s="490"/>
      <c r="BMY360" s="488"/>
      <c r="BMZ360" s="488"/>
      <c r="BNA360" s="488"/>
      <c r="BNB360" s="488"/>
      <c r="BNC360" s="488"/>
      <c r="BND360" s="488"/>
      <c r="BNE360" s="489"/>
      <c r="BNF360" s="490"/>
      <c r="BNG360" s="488"/>
      <c r="BNH360" s="488"/>
      <c r="BNI360" s="488"/>
      <c r="BNJ360" s="488"/>
      <c r="BNK360" s="488"/>
      <c r="BNL360" s="488"/>
      <c r="BNM360" s="489"/>
      <c r="BNN360" s="490"/>
      <c r="BNO360" s="488"/>
      <c r="BNP360" s="488"/>
      <c r="BNQ360" s="488"/>
      <c r="BNR360" s="488"/>
      <c r="BNS360" s="488"/>
      <c r="BNT360" s="488"/>
      <c r="BNU360" s="489"/>
      <c r="BNV360" s="490"/>
      <c r="BNW360" s="488"/>
      <c r="BNX360" s="488"/>
      <c r="BNY360" s="488"/>
      <c r="BNZ360" s="488"/>
      <c r="BOA360" s="488"/>
      <c r="BOB360" s="488"/>
      <c r="BOC360" s="489"/>
      <c r="BOD360" s="490"/>
      <c r="BOE360" s="488"/>
      <c r="BOF360" s="488"/>
      <c r="BOG360" s="488"/>
      <c r="BOH360" s="488"/>
      <c r="BOI360" s="488"/>
      <c r="BOJ360" s="488"/>
      <c r="BOK360" s="489"/>
      <c r="BOL360" s="490"/>
      <c r="BOM360" s="488"/>
      <c r="BON360" s="488"/>
      <c r="BOO360" s="488"/>
      <c r="BOP360" s="488"/>
      <c r="BOQ360" s="488"/>
      <c r="BOR360" s="488"/>
      <c r="BOS360" s="489"/>
      <c r="BOT360" s="490"/>
      <c r="BOU360" s="488"/>
      <c r="BOV360" s="488"/>
      <c r="BOW360" s="488"/>
      <c r="BOX360" s="488"/>
      <c r="BOY360" s="488"/>
      <c r="BOZ360" s="488"/>
      <c r="BPA360" s="489"/>
      <c r="BPB360" s="490"/>
      <c r="BPC360" s="488"/>
      <c r="BPD360" s="488"/>
      <c r="BPE360" s="488"/>
      <c r="BPF360" s="488"/>
      <c r="BPG360" s="488"/>
      <c r="BPH360" s="488"/>
      <c r="BPI360" s="489"/>
      <c r="BPJ360" s="490"/>
      <c r="BPK360" s="488"/>
      <c r="BPL360" s="488"/>
      <c r="BPM360" s="488"/>
      <c r="BPN360" s="488"/>
      <c r="BPO360" s="488"/>
      <c r="BPP360" s="488"/>
      <c r="BPQ360" s="489"/>
      <c r="BPR360" s="490"/>
      <c r="BPS360" s="488"/>
      <c r="BPT360" s="488"/>
      <c r="BPU360" s="488"/>
      <c r="BPV360" s="488"/>
      <c r="BPW360" s="488"/>
      <c r="BPX360" s="488"/>
      <c r="BPY360" s="489"/>
      <c r="BPZ360" s="490"/>
      <c r="BQA360" s="488"/>
      <c r="BQB360" s="488"/>
      <c r="BQC360" s="488"/>
      <c r="BQD360" s="488"/>
      <c r="BQE360" s="488"/>
      <c r="BQF360" s="488"/>
      <c r="BQG360" s="489"/>
      <c r="BQH360" s="490"/>
      <c r="BQI360" s="488"/>
      <c r="BQJ360" s="488"/>
      <c r="BQK360" s="488"/>
      <c r="BQL360" s="488"/>
      <c r="BQM360" s="488"/>
      <c r="BQN360" s="488"/>
      <c r="BQO360" s="489"/>
      <c r="BQP360" s="490"/>
      <c r="BQQ360" s="488"/>
      <c r="BQR360" s="488"/>
      <c r="BQS360" s="488"/>
      <c r="BQT360" s="488"/>
      <c r="BQU360" s="488"/>
      <c r="BQV360" s="488"/>
      <c r="BQW360" s="489"/>
      <c r="BQX360" s="490"/>
      <c r="BQY360" s="488"/>
      <c r="BQZ360" s="488"/>
      <c r="BRA360" s="488"/>
      <c r="BRB360" s="488"/>
      <c r="BRC360" s="488"/>
      <c r="BRD360" s="488"/>
      <c r="BRE360" s="489"/>
      <c r="BRF360" s="490"/>
      <c r="BRG360" s="488"/>
      <c r="BRH360" s="488"/>
      <c r="BRI360" s="488"/>
      <c r="BRJ360" s="488"/>
      <c r="BRK360" s="488"/>
      <c r="BRL360" s="488"/>
      <c r="BRM360" s="489"/>
      <c r="BRN360" s="490"/>
      <c r="BRO360" s="488"/>
      <c r="BRP360" s="488"/>
      <c r="BRQ360" s="488"/>
      <c r="BRR360" s="488"/>
      <c r="BRS360" s="488"/>
      <c r="BRT360" s="488"/>
      <c r="BRU360" s="489"/>
      <c r="BRV360" s="490"/>
      <c r="BRW360" s="488"/>
      <c r="BRX360" s="488"/>
      <c r="BRY360" s="488"/>
      <c r="BRZ360" s="488"/>
      <c r="BSA360" s="488"/>
      <c r="BSB360" s="488"/>
      <c r="BSC360" s="489"/>
      <c r="BSD360" s="490"/>
      <c r="BSE360" s="488"/>
      <c r="BSF360" s="488"/>
      <c r="BSG360" s="488"/>
      <c r="BSH360" s="488"/>
      <c r="BSI360" s="488"/>
      <c r="BSJ360" s="488"/>
      <c r="BSK360" s="489"/>
      <c r="BSL360" s="490"/>
      <c r="BSM360" s="488"/>
      <c r="BSN360" s="488"/>
      <c r="BSO360" s="488"/>
      <c r="BSP360" s="488"/>
      <c r="BSQ360" s="488"/>
      <c r="BSR360" s="488"/>
      <c r="BSS360" s="489"/>
      <c r="BST360" s="490"/>
      <c r="BSU360" s="488"/>
      <c r="BSV360" s="488"/>
      <c r="BSW360" s="488"/>
      <c r="BSX360" s="488"/>
      <c r="BSY360" s="488"/>
      <c r="BSZ360" s="488"/>
      <c r="BTA360" s="489"/>
      <c r="BTB360" s="490"/>
      <c r="BTC360" s="488"/>
      <c r="BTD360" s="488"/>
      <c r="BTE360" s="488"/>
      <c r="BTF360" s="488"/>
      <c r="BTG360" s="488"/>
      <c r="BTH360" s="488"/>
      <c r="BTI360" s="489"/>
      <c r="BTJ360" s="490"/>
      <c r="BTK360" s="488"/>
      <c r="BTL360" s="488"/>
      <c r="BTM360" s="488"/>
      <c r="BTN360" s="488"/>
      <c r="BTO360" s="488"/>
      <c r="BTP360" s="488"/>
      <c r="BTQ360" s="489"/>
      <c r="BTR360" s="490"/>
      <c r="BTS360" s="488"/>
      <c r="BTT360" s="488"/>
      <c r="BTU360" s="488"/>
      <c r="BTV360" s="488"/>
      <c r="BTW360" s="488"/>
      <c r="BTX360" s="488"/>
      <c r="BTY360" s="489"/>
      <c r="BTZ360" s="490"/>
      <c r="BUA360" s="488"/>
      <c r="BUB360" s="488"/>
      <c r="BUC360" s="488"/>
      <c r="BUD360" s="488"/>
      <c r="BUE360" s="488"/>
      <c r="BUF360" s="488"/>
      <c r="BUG360" s="489"/>
      <c r="BUH360" s="490"/>
      <c r="BUI360" s="488"/>
      <c r="BUJ360" s="488"/>
      <c r="BUK360" s="488"/>
      <c r="BUL360" s="488"/>
      <c r="BUM360" s="488"/>
      <c r="BUN360" s="488"/>
      <c r="BUO360" s="489"/>
      <c r="BUP360" s="490"/>
      <c r="BUQ360" s="488"/>
      <c r="BUR360" s="488"/>
      <c r="BUS360" s="488"/>
      <c r="BUT360" s="488"/>
      <c r="BUU360" s="488"/>
      <c r="BUV360" s="488"/>
      <c r="BUW360" s="489"/>
      <c r="BUX360" s="490"/>
      <c r="BUY360" s="488"/>
      <c r="BUZ360" s="488"/>
      <c r="BVA360" s="488"/>
      <c r="BVB360" s="488"/>
      <c r="BVC360" s="488"/>
      <c r="BVD360" s="488"/>
      <c r="BVE360" s="489"/>
      <c r="BVF360" s="490"/>
      <c r="BVG360" s="488"/>
      <c r="BVH360" s="488"/>
      <c r="BVI360" s="488"/>
      <c r="BVJ360" s="488"/>
      <c r="BVK360" s="488"/>
      <c r="BVL360" s="488"/>
      <c r="BVM360" s="489"/>
      <c r="BVN360" s="490"/>
      <c r="BVO360" s="488"/>
      <c r="BVP360" s="488"/>
      <c r="BVQ360" s="488"/>
      <c r="BVR360" s="488"/>
      <c r="BVS360" s="488"/>
      <c r="BVT360" s="488"/>
      <c r="BVU360" s="489"/>
      <c r="BVV360" s="490"/>
      <c r="BVW360" s="488"/>
      <c r="BVX360" s="488"/>
      <c r="BVY360" s="488"/>
      <c r="BVZ360" s="488"/>
      <c r="BWA360" s="488"/>
      <c r="BWB360" s="488"/>
      <c r="BWC360" s="489"/>
      <c r="BWD360" s="490"/>
      <c r="BWE360" s="488"/>
      <c r="BWF360" s="488"/>
      <c r="BWG360" s="488"/>
      <c r="BWH360" s="488"/>
      <c r="BWI360" s="488"/>
      <c r="BWJ360" s="488"/>
      <c r="BWK360" s="489"/>
      <c r="BWL360" s="490"/>
      <c r="BWM360" s="488"/>
      <c r="BWN360" s="488"/>
      <c r="BWO360" s="488"/>
      <c r="BWP360" s="488"/>
      <c r="BWQ360" s="488"/>
      <c r="BWR360" s="488"/>
      <c r="BWS360" s="489"/>
      <c r="BWT360" s="490"/>
      <c r="BWU360" s="488"/>
      <c r="BWV360" s="488"/>
      <c r="BWW360" s="488"/>
      <c r="BWX360" s="488"/>
      <c r="BWY360" s="488"/>
      <c r="BWZ360" s="488"/>
      <c r="BXA360" s="489"/>
      <c r="BXB360" s="490"/>
      <c r="BXC360" s="488"/>
      <c r="BXD360" s="488"/>
      <c r="BXE360" s="488"/>
      <c r="BXF360" s="488"/>
      <c r="BXG360" s="488"/>
      <c r="BXH360" s="488"/>
      <c r="BXI360" s="489"/>
      <c r="BXJ360" s="490"/>
      <c r="BXK360" s="488"/>
      <c r="BXL360" s="488"/>
      <c r="BXM360" s="488"/>
      <c r="BXN360" s="488"/>
      <c r="BXO360" s="488"/>
      <c r="BXP360" s="488"/>
      <c r="BXQ360" s="489"/>
      <c r="BXR360" s="490"/>
      <c r="BXS360" s="488"/>
      <c r="BXT360" s="488"/>
      <c r="BXU360" s="488"/>
      <c r="BXV360" s="488"/>
      <c r="BXW360" s="488"/>
      <c r="BXX360" s="488"/>
      <c r="BXY360" s="489"/>
      <c r="BXZ360" s="490"/>
      <c r="BYA360" s="488"/>
      <c r="BYB360" s="488"/>
      <c r="BYC360" s="488"/>
      <c r="BYD360" s="488"/>
      <c r="BYE360" s="488"/>
      <c r="BYF360" s="488"/>
      <c r="BYG360" s="489"/>
      <c r="BYH360" s="490"/>
      <c r="BYI360" s="488"/>
      <c r="BYJ360" s="488"/>
      <c r="BYK360" s="488"/>
      <c r="BYL360" s="488"/>
      <c r="BYM360" s="488"/>
      <c r="BYN360" s="488"/>
      <c r="BYO360" s="489"/>
      <c r="BYP360" s="490"/>
      <c r="BYQ360" s="488"/>
      <c r="BYR360" s="488"/>
      <c r="BYS360" s="488"/>
      <c r="BYT360" s="488"/>
      <c r="BYU360" s="488"/>
      <c r="BYV360" s="488"/>
      <c r="BYW360" s="489"/>
      <c r="BYX360" s="490"/>
      <c r="BYY360" s="488"/>
      <c r="BYZ360" s="488"/>
      <c r="BZA360" s="488"/>
      <c r="BZB360" s="488"/>
      <c r="BZC360" s="488"/>
      <c r="BZD360" s="488"/>
      <c r="BZE360" s="489"/>
      <c r="BZF360" s="490"/>
      <c r="BZG360" s="488"/>
      <c r="BZH360" s="488"/>
      <c r="BZI360" s="488"/>
      <c r="BZJ360" s="488"/>
      <c r="BZK360" s="488"/>
      <c r="BZL360" s="488"/>
      <c r="BZM360" s="489"/>
      <c r="BZN360" s="490"/>
      <c r="BZO360" s="488"/>
      <c r="BZP360" s="488"/>
      <c r="BZQ360" s="488"/>
      <c r="BZR360" s="488"/>
      <c r="BZS360" s="488"/>
      <c r="BZT360" s="488"/>
      <c r="BZU360" s="489"/>
      <c r="BZV360" s="490"/>
      <c r="BZW360" s="488"/>
      <c r="BZX360" s="488"/>
      <c r="BZY360" s="488"/>
      <c r="BZZ360" s="488"/>
      <c r="CAA360" s="488"/>
      <c r="CAB360" s="488"/>
      <c r="CAC360" s="489"/>
      <c r="CAD360" s="490"/>
      <c r="CAE360" s="488"/>
      <c r="CAF360" s="488"/>
      <c r="CAG360" s="488"/>
      <c r="CAH360" s="488"/>
      <c r="CAI360" s="488"/>
      <c r="CAJ360" s="488"/>
      <c r="CAK360" s="489"/>
      <c r="CAL360" s="490"/>
      <c r="CAM360" s="488"/>
      <c r="CAN360" s="488"/>
      <c r="CAO360" s="488"/>
      <c r="CAP360" s="488"/>
      <c r="CAQ360" s="488"/>
      <c r="CAR360" s="488"/>
      <c r="CAS360" s="489"/>
      <c r="CAT360" s="490"/>
      <c r="CAU360" s="488"/>
      <c r="CAV360" s="488"/>
      <c r="CAW360" s="488"/>
      <c r="CAX360" s="488"/>
      <c r="CAY360" s="488"/>
      <c r="CAZ360" s="488"/>
      <c r="CBA360" s="489"/>
      <c r="CBB360" s="490"/>
      <c r="CBC360" s="488"/>
      <c r="CBD360" s="488"/>
      <c r="CBE360" s="488"/>
      <c r="CBF360" s="488"/>
      <c r="CBG360" s="488"/>
      <c r="CBH360" s="488"/>
      <c r="CBI360" s="489"/>
      <c r="CBJ360" s="490"/>
      <c r="CBK360" s="488"/>
      <c r="CBL360" s="488"/>
      <c r="CBM360" s="488"/>
      <c r="CBN360" s="488"/>
      <c r="CBO360" s="488"/>
      <c r="CBP360" s="488"/>
      <c r="CBQ360" s="489"/>
      <c r="CBR360" s="490"/>
      <c r="CBS360" s="488"/>
      <c r="CBT360" s="488"/>
      <c r="CBU360" s="488"/>
      <c r="CBV360" s="488"/>
      <c r="CBW360" s="488"/>
      <c r="CBX360" s="488"/>
      <c r="CBY360" s="489"/>
      <c r="CBZ360" s="490"/>
      <c r="CCA360" s="488"/>
      <c r="CCB360" s="488"/>
      <c r="CCC360" s="488"/>
      <c r="CCD360" s="488"/>
      <c r="CCE360" s="488"/>
      <c r="CCF360" s="488"/>
      <c r="CCG360" s="489"/>
      <c r="CCH360" s="490"/>
      <c r="CCI360" s="488"/>
      <c r="CCJ360" s="488"/>
      <c r="CCK360" s="488"/>
      <c r="CCL360" s="488"/>
      <c r="CCM360" s="488"/>
      <c r="CCN360" s="488"/>
      <c r="CCO360" s="489"/>
      <c r="CCP360" s="490"/>
      <c r="CCQ360" s="488"/>
      <c r="CCR360" s="488"/>
      <c r="CCS360" s="488"/>
      <c r="CCT360" s="488"/>
      <c r="CCU360" s="488"/>
      <c r="CCV360" s="488"/>
      <c r="CCW360" s="489"/>
      <c r="CCX360" s="490"/>
      <c r="CCY360" s="488"/>
      <c r="CCZ360" s="488"/>
      <c r="CDA360" s="488"/>
      <c r="CDB360" s="488"/>
      <c r="CDC360" s="488"/>
      <c r="CDD360" s="488"/>
      <c r="CDE360" s="489"/>
      <c r="CDF360" s="490"/>
      <c r="CDG360" s="488"/>
      <c r="CDH360" s="488"/>
      <c r="CDI360" s="488"/>
      <c r="CDJ360" s="488"/>
      <c r="CDK360" s="488"/>
      <c r="CDL360" s="488"/>
      <c r="CDM360" s="489"/>
      <c r="CDN360" s="490"/>
      <c r="CDO360" s="488"/>
      <c r="CDP360" s="488"/>
      <c r="CDQ360" s="488"/>
      <c r="CDR360" s="488"/>
      <c r="CDS360" s="488"/>
      <c r="CDT360" s="488"/>
      <c r="CDU360" s="489"/>
      <c r="CDV360" s="490"/>
      <c r="CDW360" s="488"/>
      <c r="CDX360" s="488"/>
      <c r="CDY360" s="488"/>
      <c r="CDZ360" s="488"/>
      <c r="CEA360" s="488"/>
      <c r="CEB360" s="488"/>
      <c r="CEC360" s="489"/>
      <c r="CED360" s="490"/>
      <c r="CEE360" s="488"/>
      <c r="CEF360" s="488"/>
      <c r="CEG360" s="488"/>
      <c r="CEH360" s="488"/>
      <c r="CEI360" s="488"/>
      <c r="CEJ360" s="488"/>
      <c r="CEK360" s="489"/>
      <c r="CEL360" s="490"/>
      <c r="CEM360" s="488"/>
      <c r="CEN360" s="488"/>
      <c r="CEO360" s="488"/>
      <c r="CEP360" s="488"/>
      <c r="CEQ360" s="488"/>
      <c r="CER360" s="488"/>
      <c r="CES360" s="489"/>
      <c r="CET360" s="490"/>
      <c r="CEU360" s="488"/>
      <c r="CEV360" s="488"/>
      <c r="CEW360" s="488"/>
      <c r="CEX360" s="488"/>
      <c r="CEY360" s="488"/>
      <c r="CEZ360" s="488"/>
      <c r="CFA360" s="489"/>
      <c r="CFB360" s="490"/>
      <c r="CFC360" s="488"/>
      <c r="CFD360" s="488"/>
      <c r="CFE360" s="488"/>
      <c r="CFF360" s="488"/>
      <c r="CFG360" s="488"/>
      <c r="CFH360" s="488"/>
      <c r="CFI360" s="489"/>
      <c r="CFJ360" s="490"/>
      <c r="CFK360" s="488"/>
      <c r="CFL360" s="488"/>
      <c r="CFM360" s="488"/>
      <c r="CFN360" s="488"/>
      <c r="CFO360" s="488"/>
      <c r="CFP360" s="488"/>
      <c r="CFQ360" s="489"/>
      <c r="CFR360" s="490"/>
      <c r="CFS360" s="488"/>
      <c r="CFT360" s="488"/>
      <c r="CFU360" s="488"/>
      <c r="CFV360" s="488"/>
      <c r="CFW360" s="488"/>
      <c r="CFX360" s="488"/>
      <c r="CFY360" s="489"/>
      <c r="CFZ360" s="490"/>
      <c r="CGA360" s="488"/>
      <c r="CGB360" s="488"/>
      <c r="CGC360" s="488"/>
      <c r="CGD360" s="488"/>
      <c r="CGE360" s="488"/>
      <c r="CGF360" s="488"/>
      <c r="CGG360" s="489"/>
      <c r="CGH360" s="490"/>
      <c r="CGI360" s="488"/>
      <c r="CGJ360" s="488"/>
      <c r="CGK360" s="488"/>
      <c r="CGL360" s="488"/>
      <c r="CGM360" s="488"/>
      <c r="CGN360" s="488"/>
      <c r="CGO360" s="489"/>
      <c r="CGP360" s="490"/>
      <c r="CGQ360" s="488"/>
      <c r="CGR360" s="488"/>
      <c r="CGS360" s="488"/>
      <c r="CGT360" s="488"/>
      <c r="CGU360" s="488"/>
      <c r="CGV360" s="488"/>
      <c r="CGW360" s="489"/>
      <c r="CGX360" s="490"/>
      <c r="CGY360" s="488"/>
      <c r="CGZ360" s="488"/>
      <c r="CHA360" s="488"/>
      <c r="CHB360" s="488"/>
      <c r="CHC360" s="488"/>
      <c r="CHD360" s="488"/>
      <c r="CHE360" s="489"/>
      <c r="CHF360" s="490"/>
      <c r="CHG360" s="488"/>
      <c r="CHH360" s="488"/>
      <c r="CHI360" s="488"/>
      <c r="CHJ360" s="488"/>
      <c r="CHK360" s="488"/>
      <c r="CHL360" s="488"/>
      <c r="CHM360" s="489"/>
      <c r="CHN360" s="490"/>
      <c r="CHO360" s="488"/>
      <c r="CHP360" s="488"/>
      <c r="CHQ360" s="488"/>
      <c r="CHR360" s="488"/>
      <c r="CHS360" s="488"/>
      <c r="CHT360" s="488"/>
      <c r="CHU360" s="489"/>
      <c r="CHV360" s="490"/>
      <c r="CHW360" s="488"/>
      <c r="CHX360" s="488"/>
      <c r="CHY360" s="488"/>
      <c r="CHZ360" s="488"/>
      <c r="CIA360" s="488"/>
      <c r="CIB360" s="488"/>
      <c r="CIC360" s="489"/>
      <c r="CID360" s="490"/>
      <c r="CIE360" s="488"/>
      <c r="CIF360" s="488"/>
      <c r="CIG360" s="488"/>
      <c r="CIH360" s="488"/>
      <c r="CII360" s="488"/>
      <c r="CIJ360" s="488"/>
      <c r="CIK360" s="489"/>
      <c r="CIL360" s="490"/>
      <c r="CIM360" s="488"/>
      <c r="CIN360" s="488"/>
      <c r="CIO360" s="488"/>
      <c r="CIP360" s="488"/>
      <c r="CIQ360" s="488"/>
      <c r="CIR360" s="488"/>
      <c r="CIS360" s="489"/>
      <c r="CIT360" s="490"/>
      <c r="CIU360" s="488"/>
      <c r="CIV360" s="488"/>
      <c r="CIW360" s="488"/>
      <c r="CIX360" s="488"/>
      <c r="CIY360" s="488"/>
      <c r="CIZ360" s="488"/>
      <c r="CJA360" s="489"/>
      <c r="CJB360" s="490"/>
      <c r="CJC360" s="488"/>
      <c r="CJD360" s="488"/>
      <c r="CJE360" s="488"/>
      <c r="CJF360" s="488"/>
      <c r="CJG360" s="488"/>
      <c r="CJH360" s="488"/>
      <c r="CJI360" s="489"/>
      <c r="CJJ360" s="490"/>
      <c r="CJK360" s="488"/>
      <c r="CJL360" s="488"/>
      <c r="CJM360" s="488"/>
      <c r="CJN360" s="488"/>
      <c r="CJO360" s="488"/>
      <c r="CJP360" s="488"/>
      <c r="CJQ360" s="489"/>
      <c r="CJR360" s="490"/>
      <c r="CJS360" s="488"/>
      <c r="CJT360" s="488"/>
      <c r="CJU360" s="488"/>
      <c r="CJV360" s="488"/>
      <c r="CJW360" s="488"/>
      <c r="CJX360" s="488"/>
      <c r="CJY360" s="489"/>
      <c r="CJZ360" s="490"/>
      <c r="CKA360" s="488"/>
      <c r="CKB360" s="488"/>
      <c r="CKC360" s="488"/>
      <c r="CKD360" s="488"/>
      <c r="CKE360" s="488"/>
      <c r="CKF360" s="488"/>
      <c r="CKG360" s="489"/>
      <c r="CKH360" s="490"/>
      <c r="CKI360" s="488"/>
      <c r="CKJ360" s="488"/>
      <c r="CKK360" s="488"/>
      <c r="CKL360" s="488"/>
      <c r="CKM360" s="488"/>
      <c r="CKN360" s="488"/>
      <c r="CKO360" s="489"/>
      <c r="CKP360" s="490"/>
      <c r="CKQ360" s="488"/>
      <c r="CKR360" s="488"/>
      <c r="CKS360" s="488"/>
      <c r="CKT360" s="488"/>
      <c r="CKU360" s="488"/>
      <c r="CKV360" s="488"/>
      <c r="CKW360" s="489"/>
      <c r="CKX360" s="490"/>
      <c r="CKY360" s="488"/>
      <c r="CKZ360" s="488"/>
      <c r="CLA360" s="488"/>
      <c r="CLB360" s="488"/>
      <c r="CLC360" s="488"/>
      <c r="CLD360" s="488"/>
      <c r="CLE360" s="489"/>
      <c r="CLF360" s="490"/>
      <c r="CLG360" s="488"/>
      <c r="CLH360" s="488"/>
      <c r="CLI360" s="488"/>
      <c r="CLJ360" s="488"/>
      <c r="CLK360" s="488"/>
      <c r="CLL360" s="488"/>
      <c r="CLM360" s="489"/>
      <c r="CLN360" s="490"/>
      <c r="CLO360" s="488"/>
      <c r="CLP360" s="488"/>
      <c r="CLQ360" s="488"/>
      <c r="CLR360" s="488"/>
      <c r="CLS360" s="488"/>
      <c r="CLT360" s="488"/>
      <c r="CLU360" s="489"/>
      <c r="CLV360" s="490"/>
      <c r="CLW360" s="488"/>
      <c r="CLX360" s="488"/>
      <c r="CLY360" s="488"/>
      <c r="CLZ360" s="488"/>
      <c r="CMA360" s="488"/>
      <c r="CMB360" s="488"/>
      <c r="CMC360" s="489"/>
      <c r="CMD360" s="490"/>
      <c r="CME360" s="488"/>
      <c r="CMF360" s="488"/>
      <c r="CMG360" s="488"/>
      <c r="CMH360" s="488"/>
      <c r="CMI360" s="488"/>
      <c r="CMJ360" s="488"/>
      <c r="CMK360" s="489"/>
      <c r="CML360" s="490"/>
      <c r="CMM360" s="488"/>
      <c r="CMN360" s="488"/>
      <c r="CMO360" s="488"/>
      <c r="CMP360" s="488"/>
      <c r="CMQ360" s="488"/>
      <c r="CMR360" s="488"/>
      <c r="CMS360" s="489"/>
      <c r="CMT360" s="490"/>
      <c r="CMU360" s="488"/>
      <c r="CMV360" s="488"/>
      <c r="CMW360" s="488"/>
      <c r="CMX360" s="488"/>
      <c r="CMY360" s="488"/>
      <c r="CMZ360" s="488"/>
      <c r="CNA360" s="489"/>
      <c r="CNB360" s="490"/>
      <c r="CNC360" s="488"/>
      <c r="CND360" s="488"/>
      <c r="CNE360" s="488"/>
      <c r="CNF360" s="488"/>
      <c r="CNG360" s="488"/>
      <c r="CNH360" s="488"/>
      <c r="CNI360" s="489"/>
      <c r="CNJ360" s="490"/>
      <c r="CNK360" s="488"/>
      <c r="CNL360" s="488"/>
      <c r="CNM360" s="488"/>
      <c r="CNN360" s="488"/>
      <c r="CNO360" s="488"/>
      <c r="CNP360" s="488"/>
      <c r="CNQ360" s="489"/>
      <c r="CNR360" s="490"/>
      <c r="CNS360" s="488"/>
      <c r="CNT360" s="488"/>
      <c r="CNU360" s="488"/>
      <c r="CNV360" s="488"/>
      <c r="CNW360" s="488"/>
      <c r="CNX360" s="488"/>
      <c r="CNY360" s="489"/>
      <c r="CNZ360" s="490"/>
      <c r="COA360" s="488"/>
      <c r="COB360" s="488"/>
      <c r="COC360" s="488"/>
      <c r="COD360" s="488"/>
      <c r="COE360" s="488"/>
      <c r="COF360" s="488"/>
      <c r="COG360" s="489"/>
      <c r="COH360" s="490"/>
      <c r="COI360" s="488"/>
      <c r="COJ360" s="488"/>
      <c r="COK360" s="488"/>
      <c r="COL360" s="488"/>
      <c r="COM360" s="488"/>
      <c r="CON360" s="488"/>
      <c r="COO360" s="489"/>
      <c r="COP360" s="490"/>
      <c r="COQ360" s="488"/>
      <c r="COR360" s="488"/>
      <c r="COS360" s="488"/>
      <c r="COT360" s="488"/>
      <c r="COU360" s="488"/>
      <c r="COV360" s="488"/>
      <c r="COW360" s="489"/>
      <c r="COX360" s="490"/>
      <c r="COY360" s="488"/>
      <c r="COZ360" s="488"/>
      <c r="CPA360" s="488"/>
      <c r="CPB360" s="488"/>
      <c r="CPC360" s="488"/>
      <c r="CPD360" s="488"/>
      <c r="CPE360" s="489"/>
      <c r="CPF360" s="490"/>
      <c r="CPG360" s="488"/>
      <c r="CPH360" s="488"/>
      <c r="CPI360" s="488"/>
      <c r="CPJ360" s="488"/>
      <c r="CPK360" s="488"/>
      <c r="CPL360" s="488"/>
      <c r="CPM360" s="489"/>
      <c r="CPN360" s="490"/>
      <c r="CPO360" s="488"/>
      <c r="CPP360" s="488"/>
      <c r="CPQ360" s="488"/>
      <c r="CPR360" s="488"/>
      <c r="CPS360" s="488"/>
      <c r="CPT360" s="488"/>
      <c r="CPU360" s="489"/>
      <c r="CPV360" s="490"/>
      <c r="CPW360" s="488"/>
      <c r="CPX360" s="488"/>
      <c r="CPY360" s="488"/>
      <c r="CPZ360" s="488"/>
      <c r="CQA360" s="488"/>
      <c r="CQB360" s="488"/>
      <c r="CQC360" s="489"/>
      <c r="CQD360" s="490"/>
      <c r="CQE360" s="488"/>
      <c r="CQF360" s="488"/>
      <c r="CQG360" s="488"/>
      <c r="CQH360" s="488"/>
      <c r="CQI360" s="488"/>
      <c r="CQJ360" s="488"/>
      <c r="CQK360" s="489"/>
      <c r="CQL360" s="490"/>
      <c r="CQM360" s="488"/>
      <c r="CQN360" s="488"/>
      <c r="CQO360" s="488"/>
      <c r="CQP360" s="488"/>
      <c r="CQQ360" s="488"/>
      <c r="CQR360" s="488"/>
      <c r="CQS360" s="489"/>
      <c r="CQT360" s="490"/>
      <c r="CQU360" s="488"/>
      <c r="CQV360" s="488"/>
      <c r="CQW360" s="488"/>
      <c r="CQX360" s="488"/>
      <c r="CQY360" s="488"/>
      <c r="CQZ360" s="488"/>
      <c r="CRA360" s="489"/>
      <c r="CRB360" s="490"/>
      <c r="CRC360" s="488"/>
      <c r="CRD360" s="488"/>
      <c r="CRE360" s="488"/>
      <c r="CRF360" s="488"/>
      <c r="CRG360" s="488"/>
      <c r="CRH360" s="488"/>
      <c r="CRI360" s="489"/>
      <c r="CRJ360" s="490"/>
      <c r="CRK360" s="488"/>
      <c r="CRL360" s="488"/>
      <c r="CRM360" s="488"/>
      <c r="CRN360" s="488"/>
      <c r="CRO360" s="488"/>
      <c r="CRP360" s="488"/>
      <c r="CRQ360" s="489"/>
      <c r="CRR360" s="490"/>
      <c r="CRS360" s="488"/>
      <c r="CRT360" s="488"/>
      <c r="CRU360" s="488"/>
      <c r="CRV360" s="488"/>
      <c r="CRW360" s="488"/>
      <c r="CRX360" s="488"/>
      <c r="CRY360" s="489"/>
      <c r="CRZ360" s="490"/>
      <c r="CSA360" s="488"/>
      <c r="CSB360" s="488"/>
      <c r="CSC360" s="488"/>
      <c r="CSD360" s="488"/>
      <c r="CSE360" s="488"/>
      <c r="CSF360" s="488"/>
      <c r="CSG360" s="489"/>
      <c r="CSH360" s="490"/>
      <c r="CSI360" s="488"/>
      <c r="CSJ360" s="488"/>
      <c r="CSK360" s="488"/>
      <c r="CSL360" s="488"/>
      <c r="CSM360" s="488"/>
      <c r="CSN360" s="488"/>
      <c r="CSO360" s="489"/>
      <c r="CSP360" s="490"/>
      <c r="CSQ360" s="488"/>
      <c r="CSR360" s="488"/>
      <c r="CSS360" s="488"/>
      <c r="CST360" s="488"/>
      <c r="CSU360" s="488"/>
      <c r="CSV360" s="488"/>
      <c r="CSW360" s="489"/>
      <c r="CSX360" s="490"/>
      <c r="CSY360" s="488"/>
      <c r="CSZ360" s="488"/>
      <c r="CTA360" s="488"/>
      <c r="CTB360" s="488"/>
      <c r="CTC360" s="488"/>
      <c r="CTD360" s="488"/>
      <c r="CTE360" s="489"/>
      <c r="CTF360" s="490"/>
      <c r="CTG360" s="488"/>
      <c r="CTH360" s="488"/>
      <c r="CTI360" s="488"/>
      <c r="CTJ360" s="488"/>
      <c r="CTK360" s="488"/>
      <c r="CTL360" s="488"/>
      <c r="CTM360" s="489"/>
      <c r="CTN360" s="490"/>
      <c r="CTO360" s="488"/>
      <c r="CTP360" s="488"/>
      <c r="CTQ360" s="488"/>
      <c r="CTR360" s="488"/>
      <c r="CTS360" s="488"/>
      <c r="CTT360" s="488"/>
      <c r="CTU360" s="489"/>
      <c r="CTV360" s="490"/>
      <c r="CTW360" s="488"/>
      <c r="CTX360" s="488"/>
      <c r="CTY360" s="488"/>
      <c r="CTZ360" s="488"/>
      <c r="CUA360" s="488"/>
      <c r="CUB360" s="488"/>
      <c r="CUC360" s="489"/>
      <c r="CUD360" s="490"/>
      <c r="CUE360" s="488"/>
      <c r="CUF360" s="488"/>
      <c r="CUG360" s="488"/>
      <c r="CUH360" s="488"/>
      <c r="CUI360" s="488"/>
      <c r="CUJ360" s="488"/>
      <c r="CUK360" s="489"/>
      <c r="CUL360" s="490"/>
      <c r="CUM360" s="488"/>
      <c r="CUN360" s="488"/>
      <c r="CUO360" s="488"/>
      <c r="CUP360" s="488"/>
      <c r="CUQ360" s="488"/>
      <c r="CUR360" s="488"/>
      <c r="CUS360" s="489"/>
      <c r="CUT360" s="490"/>
      <c r="CUU360" s="488"/>
      <c r="CUV360" s="488"/>
      <c r="CUW360" s="488"/>
      <c r="CUX360" s="488"/>
      <c r="CUY360" s="488"/>
      <c r="CUZ360" s="488"/>
      <c r="CVA360" s="489"/>
      <c r="CVB360" s="490"/>
      <c r="CVC360" s="488"/>
      <c r="CVD360" s="488"/>
      <c r="CVE360" s="488"/>
      <c r="CVF360" s="488"/>
      <c r="CVG360" s="488"/>
      <c r="CVH360" s="488"/>
      <c r="CVI360" s="489"/>
      <c r="CVJ360" s="490"/>
      <c r="CVK360" s="488"/>
      <c r="CVL360" s="488"/>
      <c r="CVM360" s="488"/>
      <c r="CVN360" s="488"/>
      <c r="CVO360" s="488"/>
      <c r="CVP360" s="488"/>
      <c r="CVQ360" s="489"/>
      <c r="CVR360" s="490"/>
      <c r="CVS360" s="488"/>
      <c r="CVT360" s="488"/>
      <c r="CVU360" s="488"/>
      <c r="CVV360" s="488"/>
      <c r="CVW360" s="488"/>
      <c r="CVX360" s="488"/>
      <c r="CVY360" s="489"/>
      <c r="CVZ360" s="490"/>
      <c r="CWA360" s="488"/>
      <c r="CWB360" s="488"/>
      <c r="CWC360" s="488"/>
      <c r="CWD360" s="488"/>
      <c r="CWE360" s="488"/>
      <c r="CWF360" s="488"/>
      <c r="CWG360" s="489"/>
      <c r="CWH360" s="490"/>
      <c r="CWI360" s="488"/>
      <c r="CWJ360" s="488"/>
      <c r="CWK360" s="488"/>
      <c r="CWL360" s="488"/>
      <c r="CWM360" s="488"/>
      <c r="CWN360" s="488"/>
      <c r="CWO360" s="489"/>
      <c r="CWP360" s="490"/>
      <c r="CWQ360" s="488"/>
      <c r="CWR360" s="488"/>
      <c r="CWS360" s="488"/>
      <c r="CWT360" s="488"/>
      <c r="CWU360" s="488"/>
      <c r="CWV360" s="488"/>
      <c r="CWW360" s="489"/>
      <c r="CWX360" s="490"/>
      <c r="CWY360" s="488"/>
      <c r="CWZ360" s="488"/>
      <c r="CXA360" s="488"/>
      <c r="CXB360" s="488"/>
      <c r="CXC360" s="488"/>
      <c r="CXD360" s="488"/>
      <c r="CXE360" s="489"/>
      <c r="CXF360" s="490"/>
      <c r="CXG360" s="488"/>
      <c r="CXH360" s="488"/>
      <c r="CXI360" s="488"/>
      <c r="CXJ360" s="488"/>
      <c r="CXK360" s="488"/>
      <c r="CXL360" s="488"/>
      <c r="CXM360" s="489"/>
      <c r="CXN360" s="490"/>
      <c r="CXO360" s="488"/>
      <c r="CXP360" s="488"/>
      <c r="CXQ360" s="488"/>
      <c r="CXR360" s="488"/>
      <c r="CXS360" s="488"/>
      <c r="CXT360" s="488"/>
      <c r="CXU360" s="489"/>
      <c r="CXV360" s="490"/>
      <c r="CXW360" s="488"/>
      <c r="CXX360" s="488"/>
      <c r="CXY360" s="488"/>
      <c r="CXZ360" s="488"/>
      <c r="CYA360" s="488"/>
      <c r="CYB360" s="488"/>
      <c r="CYC360" s="489"/>
      <c r="CYD360" s="490"/>
      <c r="CYE360" s="488"/>
      <c r="CYF360" s="488"/>
      <c r="CYG360" s="488"/>
      <c r="CYH360" s="488"/>
      <c r="CYI360" s="488"/>
      <c r="CYJ360" s="488"/>
      <c r="CYK360" s="489"/>
      <c r="CYL360" s="490"/>
      <c r="CYM360" s="488"/>
      <c r="CYN360" s="488"/>
      <c r="CYO360" s="488"/>
      <c r="CYP360" s="488"/>
      <c r="CYQ360" s="488"/>
      <c r="CYR360" s="488"/>
      <c r="CYS360" s="489"/>
      <c r="CYT360" s="490"/>
      <c r="CYU360" s="488"/>
      <c r="CYV360" s="488"/>
      <c r="CYW360" s="488"/>
      <c r="CYX360" s="488"/>
      <c r="CYY360" s="488"/>
      <c r="CYZ360" s="488"/>
      <c r="CZA360" s="489"/>
      <c r="CZB360" s="490"/>
      <c r="CZC360" s="488"/>
      <c r="CZD360" s="488"/>
      <c r="CZE360" s="488"/>
      <c r="CZF360" s="488"/>
      <c r="CZG360" s="488"/>
      <c r="CZH360" s="488"/>
      <c r="CZI360" s="489"/>
      <c r="CZJ360" s="490"/>
      <c r="CZK360" s="488"/>
      <c r="CZL360" s="488"/>
      <c r="CZM360" s="488"/>
      <c r="CZN360" s="488"/>
      <c r="CZO360" s="488"/>
      <c r="CZP360" s="488"/>
      <c r="CZQ360" s="489"/>
      <c r="CZR360" s="490"/>
      <c r="CZS360" s="488"/>
      <c r="CZT360" s="488"/>
      <c r="CZU360" s="488"/>
      <c r="CZV360" s="488"/>
      <c r="CZW360" s="488"/>
      <c r="CZX360" s="488"/>
      <c r="CZY360" s="489"/>
      <c r="CZZ360" s="490"/>
      <c r="DAA360" s="488"/>
      <c r="DAB360" s="488"/>
      <c r="DAC360" s="488"/>
      <c r="DAD360" s="488"/>
      <c r="DAE360" s="488"/>
      <c r="DAF360" s="488"/>
      <c r="DAG360" s="489"/>
      <c r="DAH360" s="490"/>
      <c r="DAI360" s="488"/>
      <c r="DAJ360" s="488"/>
      <c r="DAK360" s="488"/>
      <c r="DAL360" s="488"/>
      <c r="DAM360" s="488"/>
      <c r="DAN360" s="488"/>
      <c r="DAO360" s="489"/>
      <c r="DAP360" s="490"/>
      <c r="DAQ360" s="488"/>
      <c r="DAR360" s="488"/>
      <c r="DAS360" s="488"/>
      <c r="DAT360" s="488"/>
      <c r="DAU360" s="488"/>
      <c r="DAV360" s="488"/>
      <c r="DAW360" s="489"/>
      <c r="DAX360" s="490"/>
      <c r="DAY360" s="488"/>
      <c r="DAZ360" s="488"/>
      <c r="DBA360" s="488"/>
      <c r="DBB360" s="488"/>
      <c r="DBC360" s="488"/>
      <c r="DBD360" s="488"/>
      <c r="DBE360" s="489"/>
      <c r="DBF360" s="490"/>
      <c r="DBG360" s="488"/>
      <c r="DBH360" s="488"/>
      <c r="DBI360" s="488"/>
      <c r="DBJ360" s="488"/>
      <c r="DBK360" s="488"/>
      <c r="DBL360" s="488"/>
      <c r="DBM360" s="489"/>
      <c r="DBN360" s="490"/>
      <c r="DBO360" s="488"/>
      <c r="DBP360" s="488"/>
      <c r="DBQ360" s="488"/>
      <c r="DBR360" s="488"/>
      <c r="DBS360" s="488"/>
      <c r="DBT360" s="488"/>
      <c r="DBU360" s="489"/>
      <c r="DBV360" s="490"/>
      <c r="DBW360" s="488"/>
      <c r="DBX360" s="488"/>
      <c r="DBY360" s="488"/>
      <c r="DBZ360" s="488"/>
      <c r="DCA360" s="488"/>
      <c r="DCB360" s="488"/>
      <c r="DCC360" s="489"/>
      <c r="DCD360" s="490"/>
      <c r="DCE360" s="488"/>
      <c r="DCF360" s="488"/>
      <c r="DCG360" s="488"/>
      <c r="DCH360" s="488"/>
      <c r="DCI360" s="488"/>
      <c r="DCJ360" s="488"/>
      <c r="DCK360" s="489"/>
      <c r="DCL360" s="490"/>
      <c r="DCM360" s="488"/>
      <c r="DCN360" s="488"/>
      <c r="DCO360" s="488"/>
      <c r="DCP360" s="488"/>
      <c r="DCQ360" s="488"/>
      <c r="DCR360" s="488"/>
      <c r="DCS360" s="489"/>
      <c r="DCT360" s="490"/>
      <c r="DCU360" s="488"/>
      <c r="DCV360" s="488"/>
      <c r="DCW360" s="488"/>
      <c r="DCX360" s="488"/>
      <c r="DCY360" s="488"/>
      <c r="DCZ360" s="488"/>
      <c r="DDA360" s="489"/>
      <c r="DDB360" s="490"/>
      <c r="DDC360" s="488"/>
      <c r="DDD360" s="488"/>
      <c r="DDE360" s="488"/>
      <c r="DDF360" s="488"/>
      <c r="DDG360" s="488"/>
      <c r="DDH360" s="488"/>
      <c r="DDI360" s="489"/>
      <c r="DDJ360" s="490"/>
      <c r="DDK360" s="488"/>
      <c r="DDL360" s="488"/>
      <c r="DDM360" s="488"/>
      <c r="DDN360" s="488"/>
      <c r="DDO360" s="488"/>
      <c r="DDP360" s="488"/>
      <c r="DDQ360" s="489"/>
      <c r="DDR360" s="490"/>
      <c r="DDS360" s="488"/>
      <c r="DDT360" s="488"/>
      <c r="DDU360" s="488"/>
      <c r="DDV360" s="488"/>
      <c r="DDW360" s="488"/>
      <c r="DDX360" s="488"/>
      <c r="DDY360" s="489"/>
      <c r="DDZ360" s="490"/>
      <c r="DEA360" s="488"/>
      <c r="DEB360" s="488"/>
      <c r="DEC360" s="488"/>
      <c r="DED360" s="488"/>
      <c r="DEE360" s="488"/>
      <c r="DEF360" s="488"/>
      <c r="DEG360" s="489"/>
      <c r="DEH360" s="490"/>
      <c r="DEI360" s="488"/>
      <c r="DEJ360" s="488"/>
      <c r="DEK360" s="488"/>
      <c r="DEL360" s="488"/>
      <c r="DEM360" s="488"/>
      <c r="DEN360" s="488"/>
      <c r="DEO360" s="489"/>
      <c r="DEP360" s="490"/>
      <c r="DEQ360" s="488"/>
      <c r="DER360" s="488"/>
      <c r="DES360" s="488"/>
      <c r="DET360" s="488"/>
      <c r="DEU360" s="488"/>
      <c r="DEV360" s="488"/>
      <c r="DEW360" s="489"/>
      <c r="DEX360" s="490"/>
      <c r="DEY360" s="488"/>
      <c r="DEZ360" s="488"/>
      <c r="DFA360" s="488"/>
      <c r="DFB360" s="488"/>
      <c r="DFC360" s="488"/>
      <c r="DFD360" s="488"/>
      <c r="DFE360" s="489"/>
      <c r="DFF360" s="490"/>
      <c r="DFG360" s="488"/>
      <c r="DFH360" s="488"/>
      <c r="DFI360" s="488"/>
      <c r="DFJ360" s="488"/>
      <c r="DFK360" s="488"/>
      <c r="DFL360" s="488"/>
      <c r="DFM360" s="489"/>
      <c r="DFN360" s="490"/>
      <c r="DFO360" s="488"/>
      <c r="DFP360" s="488"/>
      <c r="DFQ360" s="488"/>
      <c r="DFR360" s="488"/>
      <c r="DFS360" s="488"/>
      <c r="DFT360" s="488"/>
      <c r="DFU360" s="489"/>
      <c r="DFV360" s="490"/>
      <c r="DFW360" s="488"/>
      <c r="DFX360" s="488"/>
      <c r="DFY360" s="488"/>
      <c r="DFZ360" s="488"/>
      <c r="DGA360" s="488"/>
      <c r="DGB360" s="488"/>
      <c r="DGC360" s="489"/>
      <c r="DGD360" s="490"/>
      <c r="DGE360" s="488"/>
      <c r="DGF360" s="488"/>
      <c r="DGG360" s="488"/>
      <c r="DGH360" s="488"/>
      <c r="DGI360" s="488"/>
      <c r="DGJ360" s="488"/>
      <c r="DGK360" s="489"/>
      <c r="DGL360" s="490"/>
      <c r="DGM360" s="488"/>
      <c r="DGN360" s="488"/>
      <c r="DGO360" s="488"/>
      <c r="DGP360" s="488"/>
      <c r="DGQ360" s="488"/>
      <c r="DGR360" s="488"/>
      <c r="DGS360" s="489"/>
      <c r="DGT360" s="490"/>
      <c r="DGU360" s="488"/>
      <c r="DGV360" s="488"/>
      <c r="DGW360" s="488"/>
      <c r="DGX360" s="488"/>
      <c r="DGY360" s="488"/>
      <c r="DGZ360" s="488"/>
      <c r="DHA360" s="489"/>
      <c r="DHB360" s="490"/>
      <c r="DHC360" s="488"/>
      <c r="DHD360" s="488"/>
      <c r="DHE360" s="488"/>
      <c r="DHF360" s="488"/>
      <c r="DHG360" s="488"/>
      <c r="DHH360" s="488"/>
      <c r="DHI360" s="489"/>
      <c r="DHJ360" s="490"/>
      <c r="DHK360" s="488"/>
      <c r="DHL360" s="488"/>
      <c r="DHM360" s="488"/>
      <c r="DHN360" s="488"/>
      <c r="DHO360" s="488"/>
      <c r="DHP360" s="488"/>
      <c r="DHQ360" s="489"/>
      <c r="DHR360" s="490"/>
      <c r="DHS360" s="488"/>
      <c r="DHT360" s="488"/>
      <c r="DHU360" s="488"/>
      <c r="DHV360" s="488"/>
      <c r="DHW360" s="488"/>
      <c r="DHX360" s="488"/>
      <c r="DHY360" s="489"/>
      <c r="DHZ360" s="490"/>
      <c r="DIA360" s="488"/>
      <c r="DIB360" s="488"/>
      <c r="DIC360" s="488"/>
      <c r="DID360" s="488"/>
      <c r="DIE360" s="488"/>
      <c r="DIF360" s="488"/>
      <c r="DIG360" s="489"/>
      <c r="DIH360" s="490"/>
      <c r="DII360" s="488"/>
      <c r="DIJ360" s="488"/>
      <c r="DIK360" s="488"/>
      <c r="DIL360" s="488"/>
      <c r="DIM360" s="488"/>
      <c r="DIN360" s="488"/>
      <c r="DIO360" s="489"/>
      <c r="DIP360" s="490"/>
      <c r="DIQ360" s="488"/>
      <c r="DIR360" s="488"/>
      <c r="DIS360" s="488"/>
      <c r="DIT360" s="488"/>
      <c r="DIU360" s="488"/>
      <c r="DIV360" s="488"/>
      <c r="DIW360" s="489"/>
      <c r="DIX360" s="490"/>
      <c r="DIY360" s="488"/>
      <c r="DIZ360" s="488"/>
      <c r="DJA360" s="488"/>
      <c r="DJB360" s="488"/>
      <c r="DJC360" s="488"/>
      <c r="DJD360" s="488"/>
      <c r="DJE360" s="489"/>
      <c r="DJF360" s="490"/>
      <c r="DJG360" s="488"/>
      <c r="DJH360" s="488"/>
      <c r="DJI360" s="488"/>
      <c r="DJJ360" s="488"/>
      <c r="DJK360" s="488"/>
      <c r="DJL360" s="488"/>
      <c r="DJM360" s="489"/>
      <c r="DJN360" s="490"/>
      <c r="DJO360" s="488"/>
      <c r="DJP360" s="488"/>
      <c r="DJQ360" s="488"/>
      <c r="DJR360" s="488"/>
      <c r="DJS360" s="488"/>
      <c r="DJT360" s="488"/>
      <c r="DJU360" s="489"/>
      <c r="DJV360" s="490"/>
      <c r="DJW360" s="488"/>
      <c r="DJX360" s="488"/>
      <c r="DJY360" s="488"/>
      <c r="DJZ360" s="488"/>
      <c r="DKA360" s="488"/>
      <c r="DKB360" s="488"/>
      <c r="DKC360" s="489"/>
      <c r="DKD360" s="490"/>
      <c r="DKE360" s="488"/>
      <c r="DKF360" s="488"/>
      <c r="DKG360" s="488"/>
      <c r="DKH360" s="488"/>
      <c r="DKI360" s="488"/>
      <c r="DKJ360" s="488"/>
      <c r="DKK360" s="489"/>
      <c r="DKL360" s="490"/>
      <c r="DKM360" s="488"/>
      <c r="DKN360" s="488"/>
      <c r="DKO360" s="488"/>
      <c r="DKP360" s="488"/>
      <c r="DKQ360" s="488"/>
      <c r="DKR360" s="488"/>
      <c r="DKS360" s="489"/>
      <c r="DKT360" s="490"/>
      <c r="DKU360" s="488"/>
      <c r="DKV360" s="488"/>
      <c r="DKW360" s="488"/>
      <c r="DKX360" s="488"/>
      <c r="DKY360" s="488"/>
      <c r="DKZ360" s="488"/>
      <c r="DLA360" s="489"/>
      <c r="DLB360" s="490"/>
      <c r="DLC360" s="488"/>
      <c r="DLD360" s="488"/>
      <c r="DLE360" s="488"/>
      <c r="DLF360" s="488"/>
      <c r="DLG360" s="488"/>
      <c r="DLH360" s="488"/>
      <c r="DLI360" s="489"/>
      <c r="DLJ360" s="490"/>
      <c r="DLK360" s="488"/>
      <c r="DLL360" s="488"/>
      <c r="DLM360" s="488"/>
      <c r="DLN360" s="488"/>
      <c r="DLO360" s="488"/>
      <c r="DLP360" s="488"/>
      <c r="DLQ360" s="489"/>
      <c r="DLR360" s="490"/>
      <c r="DLS360" s="488"/>
      <c r="DLT360" s="488"/>
      <c r="DLU360" s="488"/>
      <c r="DLV360" s="488"/>
      <c r="DLW360" s="488"/>
      <c r="DLX360" s="488"/>
      <c r="DLY360" s="489"/>
      <c r="DLZ360" s="490"/>
      <c r="DMA360" s="488"/>
      <c r="DMB360" s="488"/>
      <c r="DMC360" s="488"/>
      <c r="DMD360" s="488"/>
      <c r="DME360" s="488"/>
      <c r="DMF360" s="488"/>
      <c r="DMG360" s="489"/>
      <c r="DMH360" s="490"/>
      <c r="DMI360" s="488"/>
      <c r="DMJ360" s="488"/>
      <c r="DMK360" s="488"/>
      <c r="DML360" s="488"/>
      <c r="DMM360" s="488"/>
      <c r="DMN360" s="488"/>
      <c r="DMO360" s="489"/>
      <c r="DMP360" s="490"/>
      <c r="DMQ360" s="488"/>
      <c r="DMR360" s="488"/>
      <c r="DMS360" s="488"/>
      <c r="DMT360" s="488"/>
      <c r="DMU360" s="488"/>
      <c r="DMV360" s="488"/>
      <c r="DMW360" s="489"/>
      <c r="DMX360" s="490"/>
      <c r="DMY360" s="488"/>
      <c r="DMZ360" s="488"/>
      <c r="DNA360" s="488"/>
      <c r="DNB360" s="488"/>
      <c r="DNC360" s="488"/>
      <c r="DND360" s="488"/>
      <c r="DNE360" s="489"/>
      <c r="DNF360" s="490"/>
      <c r="DNG360" s="488"/>
      <c r="DNH360" s="488"/>
      <c r="DNI360" s="488"/>
      <c r="DNJ360" s="488"/>
      <c r="DNK360" s="488"/>
      <c r="DNL360" s="488"/>
      <c r="DNM360" s="489"/>
      <c r="DNN360" s="490"/>
      <c r="DNO360" s="488"/>
      <c r="DNP360" s="488"/>
      <c r="DNQ360" s="488"/>
      <c r="DNR360" s="488"/>
      <c r="DNS360" s="488"/>
      <c r="DNT360" s="488"/>
      <c r="DNU360" s="489"/>
      <c r="DNV360" s="490"/>
      <c r="DNW360" s="488"/>
      <c r="DNX360" s="488"/>
      <c r="DNY360" s="488"/>
      <c r="DNZ360" s="488"/>
      <c r="DOA360" s="488"/>
      <c r="DOB360" s="488"/>
      <c r="DOC360" s="489"/>
      <c r="DOD360" s="490"/>
      <c r="DOE360" s="488"/>
      <c r="DOF360" s="488"/>
      <c r="DOG360" s="488"/>
      <c r="DOH360" s="488"/>
      <c r="DOI360" s="488"/>
      <c r="DOJ360" s="488"/>
      <c r="DOK360" s="489"/>
      <c r="DOL360" s="490"/>
      <c r="DOM360" s="488"/>
      <c r="DON360" s="488"/>
      <c r="DOO360" s="488"/>
      <c r="DOP360" s="488"/>
      <c r="DOQ360" s="488"/>
      <c r="DOR360" s="488"/>
      <c r="DOS360" s="489"/>
      <c r="DOT360" s="490"/>
      <c r="DOU360" s="488"/>
      <c r="DOV360" s="488"/>
      <c r="DOW360" s="488"/>
      <c r="DOX360" s="488"/>
      <c r="DOY360" s="488"/>
      <c r="DOZ360" s="488"/>
      <c r="DPA360" s="489"/>
      <c r="DPB360" s="490"/>
      <c r="DPC360" s="488"/>
      <c r="DPD360" s="488"/>
      <c r="DPE360" s="488"/>
      <c r="DPF360" s="488"/>
      <c r="DPG360" s="488"/>
      <c r="DPH360" s="488"/>
      <c r="DPI360" s="489"/>
      <c r="DPJ360" s="490"/>
      <c r="DPK360" s="488"/>
      <c r="DPL360" s="488"/>
      <c r="DPM360" s="488"/>
      <c r="DPN360" s="488"/>
      <c r="DPO360" s="488"/>
      <c r="DPP360" s="488"/>
      <c r="DPQ360" s="489"/>
      <c r="DPR360" s="490"/>
      <c r="DPS360" s="488"/>
      <c r="DPT360" s="488"/>
      <c r="DPU360" s="488"/>
      <c r="DPV360" s="488"/>
      <c r="DPW360" s="488"/>
      <c r="DPX360" s="488"/>
      <c r="DPY360" s="489"/>
      <c r="DPZ360" s="490"/>
      <c r="DQA360" s="488"/>
      <c r="DQB360" s="488"/>
      <c r="DQC360" s="488"/>
      <c r="DQD360" s="488"/>
      <c r="DQE360" s="488"/>
      <c r="DQF360" s="488"/>
      <c r="DQG360" s="489"/>
      <c r="DQH360" s="490"/>
      <c r="DQI360" s="488"/>
      <c r="DQJ360" s="488"/>
      <c r="DQK360" s="488"/>
      <c r="DQL360" s="488"/>
      <c r="DQM360" s="488"/>
      <c r="DQN360" s="488"/>
      <c r="DQO360" s="489"/>
      <c r="DQP360" s="490"/>
      <c r="DQQ360" s="488"/>
      <c r="DQR360" s="488"/>
      <c r="DQS360" s="488"/>
      <c r="DQT360" s="488"/>
      <c r="DQU360" s="488"/>
      <c r="DQV360" s="488"/>
      <c r="DQW360" s="489"/>
      <c r="DQX360" s="490"/>
      <c r="DQY360" s="488"/>
      <c r="DQZ360" s="488"/>
      <c r="DRA360" s="488"/>
      <c r="DRB360" s="488"/>
      <c r="DRC360" s="488"/>
      <c r="DRD360" s="488"/>
      <c r="DRE360" s="489"/>
      <c r="DRF360" s="490"/>
      <c r="DRG360" s="488"/>
      <c r="DRH360" s="488"/>
      <c r="DRI360" s="488"/>
      <c r="DRJ360" s="488"/>
      <c r="DRK360" s="488"/>
      <c r="DRL360" s="488"/>
      <c r="DRM360" s="489"/>
      <c r="DRN360" s="490"/>
      <c r="DRO360" s="488"/>
      <c r="DRP360" s="488"/>
      <c r="DRQ360" s="488"/>
      <c r="DRR360" s="488"/>
      <c r="DRS360" s="488"/>
      <c r="DRT360" s="488"/>
      <c r="DRU360" s="489"/>
      <c r="DRV360" s="490"/>
      <c r="DRW360" s="488"/>
      <c r="DRX360" s="488"/>
      <c r="DRY360" s="488"/>
      <c r="DRZ360" s="488"/>
      <c r="DSA360" s="488"/>
      <c r="DSB360" s="488"/>
      <c r="DSC360" s="489"/>
      <c r="DSD360" s="490"/>
      <c r="DSE360" s="488"/>
      <c r="DSF360" s="488"/>
      <c r="DSG360" s="488"/>
      <c r="DSH360" s="488"/>
      <c r="DSI360" s="488"/>
      <c r="DSJ360" s="488"/>
      <c r="DSK360" s="489"/>
      <c r="DSL360" s="490"/>
      <c r="DSM360" s="488"/>
      <c r="DSN360" s="488"/>
      <c r="DSO360" s="488"/>
      <c r="DSP360" s="488"/>
      <c r="DSQ360" s="488"/>
      <c r="DSR360" s="488"/>
      <c r="DSS360" s="489"/>
      <c r="DST360" s="490"/>
      <c r="DSU360" s="488"/>
      <c r="DSV360" s="488"/>
      <c r="DSW360" s="488"/>
      <c r="DSX360" s="488"/>
      <c r="DSY360" s="488"/>
      <c r="DSZ360" s="488"/>
      <c r="DTA360" s="489"/>
      <c r="DTB360" s="490"/>
      <c r="DTC360" s="488"/>
      <c r="DTD360" s="488"/>
      <c r="DTE360" s="488"/>
      <c r="DTF360" s="488"/>
      <c r="DTG360" s="488"/>
      <c r="DTH360" s="488"/>
      <c r="DTI360" s="489"/>
      <c r="DTJ360" s="490"/>
      <c r="DTK360" s="488"/>
      <c r="DTL360" s="488"/>
      <c r="DTM360" s="488"/>
      <c r="DTN360" s="488"/>
      <c r="DTO360" s="488"/>
      <c r="DTP360" s="488"/>
      <c r="DTQ360" s="489"/>
      <c r="DTR360" s="490"/>
      <c r="DTS360" s="488"/>
      <c r="DTT360" s="488"/>
      <c r="DTU360" s="488"/>
      <c r="DTV360" s="488"/>
      <c r="DTW360" s="488"/>
      <c r="DTX360" s="488"/>
      <c r="DTY360" s="489"/>
      <c r="DTZ360" s="490"/>
      <c r="DUA360" s="488"/>
      <c r="DUB360" s="488"/>
      <c r="DUC360" s="488"/>
      <c r="DUD360" s="488"/>
      <c r="DUE360" s="488"/>
      <c r="DUF360" s="488"/>
      <c r="DUG360" s="489"/>
      <c r="DUH360" s="490"/>
      <c r="DUI360" s="488"/>
      <c r="DUJ360" s="488"/>
      <c r="DUK360" s="488"/>
      <c r="DUL360" s="488"/>
      <c r="DUM360" s="488"/>
      <c r="DUN360" s="488"/>
      <c r="DUO360" s="489"/>
      <c r="DUP360" s="490"/>
      <c r="DUQ360" s="488"/>
      <c r="DUR360" s="488"/>
      <c r="DUS360" s="488"/>
      <c r="DUT360" s="488"/>
      <c r="DUU360" s="488"/>
      <c r="DUV360" s="488"/>
      <c r="DUW360" s="489"/>
      <c r="DUX360" s="490"/>
      <c r="DUY360" s="488"/>
      <c r="DUZ360" s="488"/>
      <c r="DVA360" s="488"/>
      <c r="DVB360" s="488"/>
      <c r="DVC360" s="488"/>
      <c r="DVD360" s="488"/>
      <c r="DVE360" s="489"/>
      <c r="DVF360" s="490"/>
      <c r="DVG360" s="488"/>
      <c r="DVH360" s="488"/>
      <c r="DVI360" s="488"/>
      <c r="DVJ360" s="488"/>
      <c r="DVK360" s="488"/>
      <c r="DVL360" s="488"/>
      <c r="DVM360" s="489"/>
      <c r="DVN360" s="490"/>
      <c r="DVO360" s="488"/>
      <c r="DVP360" s="488"/>
      <c r="DVQ360" s="488"/>
      <c r="DVR360" s="488"/>
      <c r="DVS360" s="488"/>
      <c r="DVT360" s="488"/>
      <c r="DVU360" s="489"/>
      <c r="DVV360" s="490"/>
      <c r="DVW360" s="488"/>
      <c r="DVX360" s="488"/>
      <c r="DVY360" s="488"/>
      <c r="DVZ360" s="488"/>
      <c r="DWA360" s="488"/>
      <c r="DWB360" s="488"/>
      <c r="DWC360" s="489"/>
      <c r="DWD360" s="490"/>
      <c r="DWE360" s="488"/>
      <c r="DWF360" s="488"/>
      <c r="DWG360" s="488"/>
      <c r="DWH360" s="488"/>
      <c r="DWI360" s="488"/>
      <c r="DWJ360" s="488"/>
      <c r="DWK360" s="489"/>
      <c r="DWL360" s="490"/>
      <c r="DWM360" s="488"/>
      <c r="DWN360" s="488"/>
      <c r="DWO360" s="488"/>
      <c r="DWP360" s="488"/>
      <c r="DWQ360" s="488"/>
      <c r="DWR360" s="488"/>
      <c r="DWS360" s="489"/>
      <c r="DWT360" s="490"/>
      <c r="DWU360" s="488"/>
      <c r="DWV360" s="488"/>
      <c r="DWW360" s="488"/>
      <c r="DWX360" s="488"/>
      <c r="DWY360" s="488"/>
      <c r="DWZ360" s="488"/>
      <c r="DXA360" s="489"/>
      <c r="DXB360" s="490"/>
      <c r="DXC360" s="488"/>
      <c r="DXD360" s="488"/>
      <c r="DXE360" s="488"/>
      <c r="DXF360" s="488"/>
      <c r="DXG360" s="488"/>
      <c r="DXH360" s="488"/>
      <c r="DXI360" s="489"/>
      <c r="DXJ360" s="490"/>
      <c r="DXK360" s="488"/>
      <c r="DXL360" s="488"/>
      <c r="DXM360" s="488"/>
      <c r="DXN360" s="488"/>
      <c r="DXO360" s="488"/>
      <c r="DXP360" s="488"/>
      <c r="DXQ360" s="489"/>
      <c r="DXR360" s="490"/>
      <c r="DXS360" s="488"/>
      <c r="DXT360" s="488"/>
      <c r="DXU360" s="488"/>
      <c r="DXV360" s="488"/>
      <c r="DXW360" s="488"/>
      <c r="DXX360" s="488"/>
      <c r="DXY360" s="489"/>
      <c r="DXZ360" s="490"/>
      <c r="DYA360" s="488"/>
      <c r="DYB360" s="488"/>
      <c r="DYC360" s="488"/>
      <c r="DYD360" s="488"/>
      <c r="DYE360" s="488"/>
      <c r="DYF360" s="488"/>
      <c r="DYG360" s="489"/>
      <c r="DYH360" s="490"/>
      <c r="DYI360" s="488"/>
      <c r="DYJ360" s="488"/>
      <c r="DYK360" s="488"/>
      <c r="DYL360" s="488"/>
      <c r="DYM360" s="488"/>
      <c r="DYN360" s="488"/>
      <c r="DYO360" s="489"/>
      <c r="DYP360" s="490"/>
      <c r="DYQ360" s="488"/>
      <c r="DYR360" s="488"/>
      <c r="DYS360" s="488"/>
      <c r="DYT360" s="488"/>
      <c r="DYU360" s="488"/>
      <c r="DYV360" s="488"/>
      <c r="DYW360" s="489"/>
      <c r="DYX360" s="490"/>
      <c r="DYY360" s="488"/>
      <c r="DYZ360" s="488"/>
      <c r="DZA360" s="488"/>
      <c r="DZB360" s="488"/>
      <c r="DZC360" s="488"/>
      <c r="DZD360" s="488"/>
      <c r="DZE360" s="489"/>
      <c r="DZF360" s="490"/>
      <c r="DZG360" s="488"/>
      <c r="DZH360" s="488"/>
      <c r="DZI360" s="488"/>
      <c r="DZJ360" s="488"/>
      <c r="DZK360" s="488"/>
      <c r="DZL360" s="488"/>
      <c r="DZM360" s="489"/>
      <c r="DZN360" s="490"/>
      <c r="DZO360" s="488"/>
      <c r="DZP360" s="488"/>
      <c r="DZQ360" s="488"/>
      <c r="DZR360" s="488"/>
      <c r="DZS360" s="488"/>
      <c r="DZT360" s="488"/>
      <c r="DZU360" s="489"/>
      <c r="DZV360" s="490"/>
      <c r="DZW360" s="488"/>
      <c r="DZX360" s="488"/>
      <c r="DZY360" s="488"/>
      <c r="DZZ360" s="488"/>
      <c r="EAA360" s="488"/>
      <c r="EAB360" s="488"/>
      <c r="EAC360" s="489"/>
      <c r="EAD360" s="490"/>
      <c r="EAE360" s="488"/>
      <c r="EAF360" s="488"/>
      <c r="EAG360" s="488"/>
      <c r="EAH360" s="488"/>
      <c r="EAI360" s="488"/>
      <c r="EAJ360" s="488"/>
      <c r="EAK360" s="489"/>
      <c r="EAL360" s="490"/>
      <c r="EAM360" s="488"/>
      <c r="EAN360" s="488"/>
      <c r="EAO360" s="488"/>
      <c r="EAP360" s="488"/>
      <c r="EAQ360" s="488"/>
      <c r="EAR360" s="488"/>
      <c r="EAS360" s="489"/>
      <c r="EAT360" s="490"/>
      <c r="EAU360" s="488"/>
      <c r="EAV360" s="488"/>
      <c r="EAW360" s="488"/>
      <c r="EAX360" s="488"/>
      <c r="EAY360" s="488"/>
      <c r="EAZ360" s="488"/>
      <c r="EBA360" s="489"/>
      <c r="EBB360" s="490"/>
      <c r="EBC360" s="488"/>
      <c r="EBD360" s="488"/>
      <c r="EBE360" s="488"/>
      <c r="EBF360" s="488"/>
      <c r="EBG360" s="488"/>
      <c r="EBH360" s="488"/>
      <c r="EBI360" s="489"/>
      <c r="EBJ360" s="490"/>
      <c r="EBK360" s="488"/>
      <c r="EBL360" s="488"/>
      <c r="EBM360" s="488"/>
      <c r="EBN360" s="488"/>
      <c r="EBO360" s="488"/>
      <c r="EBP360" s="488"/>
      <c r="EBQ360" s="489"/>
      <c r="EBR360" s="490"/>
      <c r="EBS360" s="488"/>
      <c r="EBT360" s="488"/>
      <c r="EBU360" s="488"/>
      <c r="EBV360" s="488"/>
      <c r="EBW360" s="488"/>
      <c r="EBX360" s="488"/>
      <c r="EBY360" s="489"/>
      <c r="EBZ360" s="490"/>
      <c r="ECA360" s="488"/>
      <c r="ECB360" s="488"/>
      <c r="ECC360" s="488"/>
      <c r="ECD360" s="488"/>
      <c r="ECE360" s="488"/>
      <c r="ECF360" s="488"/>
      <c r="ECG360" s="489"/>
      <c r="ECH360" s="490"/>
      <c r="ECI360" s="488"/>
      <c r="ECJ360" s="488"/>
      <c r="ECK360" s="488"/>
      <c r="ECL360" s="488"/>
      <c r="ECM360" s="488"/>
      <c r="ECN360" s="488"/>
      <c r="ECO360" s="489"/>
      <c r="ECP360" s="490"/>
      <c r="ECQ360" s="488"/>
      <c r="ECR360" s="488"/>
      <c r="ECS360" s="488"/>
      <c r="ECT360" s="488"/>
      <c r="ECU360" s="488"/>
      <c r="ECV360" s="488"/>
      <c r="ECW360" s="489"/>
      <c r="ECX360" s="490"/>
      <c r="ECY360" s="488"/>
      <c r="ECZ360" s="488"/>
      <c r="EDA360" s="488"/>
      <c r="EDB360" s="488"/>
      <c r="EDC360" s="488"/>
      <c r="EDD360" s="488"/>
      <c r="EDE360" s="489"/>
      <c r="EDF360" s="490"/>
      <c r="EDG360" s="488"/>
      <c r="EDH360" s="488"/>
      <c r="EDI360" s="488"/>
      <c r="EDJ360" s="488"/>
      <c r="EDK360" s="488"/>
      <c r="EDL360" s="488"/>
      <c r="EDM360" s="489"/>
      <c r="EDN360" s="490"/>
      <c r="EDO360" s="488"/>
      <c r="EDP360" s="488"/>
      <c r="EDQ360" s="488"/>
      <c r="EDR360" s="488"/>
      <c r="EDS360" s="488"/>
      <c r="EDT360" s="488"/>
      <c r="EDU360" s="489"/>
      <c r="EDV360" s="490"/>
      <c r="EDW360" s="488"/>
      <c r="EDX360" s="488"/>
      <c r="EDY360" s="488"/>
      <c r="EDZ360" s="488"/>
      <c r="EEA360" s="488"/>
      <c r="EEB360" s="488"/>
      <c r="EEC360" s="489"/>
      <c r="EED360" s="490"/>
      <c r="EEE360" s="488"/>
      <c r="EEF360" s="488"/>
      <c r="EEG360" s="488"/>
      <c r="EEH360" s="488"/>
      <c r="EEI360" s="488"/>
      <c r="EEJ360" s="488"/>
      <c r="EEK360" s="489"/>
      <c r="EEL360" s="490"/>
      <c r="EEM360" s="488"/>
      <c r="EEN360" s="488"/>
      <c r="EEO360" s="488"/>
      <c r="EEP360" s="488"/>
      <c r="EEQ360" s="488"/>
      <c r="EER360" s="488"/>
      <c r="EES360" s="489"/>
      <c r="EET360" s="490"/>
      <c r="EEU360" s="488"/>
      <c r="EEV360" s="488"/>
      <c r="EEW360" s="488"/>
      <c r="EEX360" s="488"/>
      <c r="EEY360" s="488"/>
      <c r="EEZ360" s="488"/>
      <c r="EFA360" s="489"/>
      <c r="EFB360" s="490"/>
      <c r="EFC360" s="488"/>
      <c r="EFD360" s="488"/>
      <c r="EFE360" s="488"/>
      <c r="EFF360" s="488"/>
      <c r="EFG360" s="488"/>
      <c r="EFH360" s="488"/>
      <c r="EFI360" s="489"/>
      <c r="EFJ360" s="490"/>
      <c r="EFK360" s="488"/>
      <c r="EFL360" s="488"/>
      <c r="EFM360" s="488"/>
      <c r="EFN360" s="488"/>
      <c r="EFO360" s="488"/>
      <c r="EFP360" s="488"/>
      <c r="EFQ360" s="489"/>
      <c r="EFR360" s="490"/>
      <c r="EFS360" s="488"/>
      <c r="EFT360" s="488"/>
      <c r="EFU360" s="488"/>
      <c r="EFV360" s="488"/>
      <c r="EFW360" s="488"/>
      <c r="EFX360" s="488"/>
      <c r="EFY360" s="489"/>
      <c r="EFZ360" s="490"/>
      <c r="EGA360" s="488"/>
      <c r="EGB360" s="488"/>
      <c r="EGC360" s="488"/>
      <c r="EGD360" s="488"/>
      <c r="EGE360" s="488"/>
      <c r="EGF360" s="488"/>
      <c r="EGG360" s="489"/>
      <c r="EGH360" s="490"/>
      <c r="EGI360" s="488"/>
      <c r="EGJ360" s="488"/>
      <c r="EGK360" s="488"/>
      <c r="EGL360" s="488"/>
      <c r="EGM360" s="488"/>
      <c r="EGN360" s="488"/>
      <c r="EGO360" s="489"/>
      <c r="EGP360" s="490"/>
      <c r="EGQ360" s="488"/>
      <c r="EGR360" s="488"/>
      <c r="EGS360" s="488"/>
      <c r="EGT360" s="488"/>
      <c r="EGU360" s="488"/>
      <c r="EGV360" s="488"/>
      <c r="EGW360" s="489"/>
      <c r="EGX360" s="490"/>
      <c r="EGY360" s="488"/>
      <c r="EGZ360" s="488"/>
      <c r="EHA360" s="488"/>
      <c r="EHB360" s="488"/>
      <c r="EHC360" s="488"/>
      <c r="EHD360" s="488"/>
      <c r="EHE360" s="489"/>
      <c r="EHF360" s="490"/>
      <c r="EHG360" s="488"/>
      <c r="EHH360" s="488"/>
      <c r="EHI360" s="488"/>
      <c r="EHJ360" s="488"/>
      <c r="EHK360" s="488"/>
      <c r="EHL360" s="488"/>
      <c r="EHM360" s="489"/>
      <c r="EHN360" s="490"/>
      <c r="EHO360" s="488"/>
      <c r="EHP360" s="488"/>
      <c r="EHQ360" s="488"/>
      <c r="EHR360" s="488"/>
      <c r="EHS360" s="488"/>
      <c r="EHT360" s="488"/>
      <c r="EHU360" s="489"/>
      <c r="EHV360" s="490"/>
      <c r="EHW360" s="488"/>
      <c r="EHX360" s="488"/>
      <c r="EHY360" s="488"/>
      <c r="EHZ360" s="488"/>
      <c r="EIA360" s="488"/>
      <c r="EIB360" s="488"/>
      <c r="EIC360" s="489"/>
      <c r="EID360" s="490"/>
      <c r="EIE360" s="488"/>
      <c r="EIF360" s="488"/>
      <c r="EIG360" s="488"/>
      <c r="EIH360" s="488"/>
      <c r="EII360" s="488"/>
      <c r="EIJ360" s="488"/>
      <c r="EIK360" s="489"/>
      <c r="EIL360" s="490"/>
      <c r="EIM360" s="488"/>
      <c r="EIN360" s="488"/>
      <c r="EIO360" s="488"/>
      <c r="EIP360" s="488"/>
      <c r="EIQ360" s="488"/>
      <c r="EIR360" s="488"/>
      <c r="EIS360" s="489"/>
      <c r="EIT360" s="490"/>
      <c r="EIU360" s="488"/>
      <c r="EIV360" s="488"/>
      <c r="EIW360" s="488"/>
      <c r="EIX360" s="488"/>
      <c r="EIY360" s="488"/>
      <c r="EIZ360" s="488"/>
      <c r="EJA360" s="489"/>
      <c r="EJB360" s="490"/>
      <c r="EJC360" s="488"/>
      <c r="EJD360" s="488"/>
      <c r="EJE360" s="488"/>
      <c r="EJF360" s="488"/>
      <c r="EJG360" s="488"/>
      <c r="EJH360" s="488"/>
      <c r="EJI360" s="489"/>
      <c r="EJJ360" s="490"/>
      <c r="EJK360" s="488"/>
      <c r="EJL360" s="488"/>
      <c r="EJM360" s="488"/>
      <c r="EJN360" s="488"/>
      <c r="EJO360" s="488"/>
      <c r="EJP360" s="488"/>
      <c r="EJQ360" s="489"/>
      <c r="EJR360" s="490"/>
      <c r="EJS360" s="488"/>
      <c r="EJT360" s="488"/>
      <c r="EJU360" s="488"/>
      <c r="EJV360" s="488"/>
      <c r="EJW360" s="488"/>
      <c r="EJX360" s="488"/>
      <c r="EJY360" s="489"/>
      <c r="EJZ360" s="490"/>
      <c r="EKA360" s="488"/>
      <c r="EKB360" s="488"/>
      <c r="EKC360" s="488"/>
      <c r="EKD360" s="488"/>
      <c r="EKE360" s="488"/>
      <c r="EKF360" s="488"/>
      <c r="EKG360" s="489"/>
      <c r="EKH360" s="490"/>
      <c r="EKI360" s="488"/>
      <c r="EKJ360" s="488"/>
      <c r="EKK360" s="488"/>
      <c r="EKL360" s="488"/>
      <c r="EKM360" s="488"/>
      <c r="EKN360" s="488"/>
      <c r="EKO360" s="489"/>
      <c r="EKP360" s="490"/>
      <c r="EKQ360" s="488"/>
      <c r="EKR360" s="488"/>
      <c r="EKS360" s="488"/>
      <c r="EKT360" s="488"/>
      <c r="EKU360" s="488"/>
      <c r="EKV360" s="488"/>
      <c r="EKW360" s="489"/>
      <c r="EKX360" s="490"/>
      <c r="EKY360" s="488"/>
      <c r="EKZ360" s="488"/>
      <c r="ELA360" s="488"/>
      <c r="ELB360" s="488"/>
      <c r="ELC360" s="488"/>
      <c r="ELD360" s="488"/>
      <c r="ELE360" s="489"/>
      <c r="ELF360" s="490"/>
      <c r="ELG360" s="488"/>
      <c r="ELH360" s="488"/>
      <c r="ELI360" s="488"/>
      <c r="ELJ360" s="488"/>
      <c r="ELK360" s="488"/>
      <c r="ELL360" s="488"/>
      <c r="ELM360" s="489"/>
      <c r="ELN360" s="490"/>
      <c r="ELO360" s="488"/>
      <c r="ELP360" s="488"/>
      <c r="ELQ360" s="488"/>
      <c r="ELR360" s="488"/>
      <c r="ELS360" s="488"/>
      <c r="ELT360" s="488"/>
      <c r="ELU360" s="489"/>
      <c r="ELV360" s="490"/>
      <c r="ELW360" s="488"/>
      <c r="ELX360" s="488"/>
      <c r="ELY360" s="488"/>
      <c r="ELZ360" s="488"/>
      <c r="EMA360" s="488"/>
      <c r="EMB360" s="488"/>
      <c r="EMC360" s="489"/>
      <c r="EMD360" s="490"/>
      <c r="EME360" s="488"/>
      <c r="EMF360" s="488"/>
      <c r="EMG360" s="488"/>
      <c r="EMH360" s="488"/>
      <c r="EMI360" s="488"/>
      <c r="EMJ360" s="488"/>
      <c r="EMK360" s="489"/>
      <c r="EML360" s="490"/>
      <c r="EMM360" s="488"/>
      <c r="EMN360" s="488"/>
      <c r="EMO360" s="488"/>
      <c r="EMP360" s="488"/>
      <c r="EMQ360" s="488"/>
      <c r="EMR360" s="488"/>
      <c r="EMS360" s="489"/>
      <c r="EMT360" s="490"/>
      <c r="EMU360" s="488"/>
      <c r="EMV360" s="488"/>
      <c r="EMW360" s="488"/>
      <c r="EMX360" s="488"/>
      <c r="EMY360" s="488"/>
      <c r="EMZ360" s="488"/>
      <c r="ENA360" s="489"/>
      <c r="ENB360" s="490"/>
      <c r="ENC360" s="488"/>
      <c r="END360" s="488"/>
      <c r="ENE360" s="488"/>
      <c r="ENF360" s="488"/>
      <c r="ENG360" s="488"/>
      <c r="ENH360" s="488"/>
      <c r="ENI360" s="489"/>
      <c r="ENJ360" s="490"/>
      <c r="ENK360" s="488"/>
      <c r="ENL360" s="488"/>
      <c r="ENM360" s="488"/>
      <c r="ENN360" s="488"/>
      <c r="ENO360" s="488"/>
      <c r="ENP360" s="488"/>
      <c r="ENQ360" s="489"/>
      <c r="ENR360" s="490"/>
      <c r="ENS360" s="488"/>
      <c r="ENT360" s="488"/>
      <c r="ENU360" s="488"/>
      <c r="ENV360" s="488"/>
      <c r="ENW360" s="488"/>
      <c r="ENX360" s="488"/>
      <c r="ENY360" s="489"/>
      <c r="ENZ360" s="490"/>
      <c r="EOA360" s="488"/>
      <c r="EOB360" s="488"/>
      <c r="EOC360" s="488"/>
      <c r="EOD360" s="488"/>
      <c r="EOE360" s="488"/>
      <c r="EOF360" s="488"/>
      <c r="EOG360" s="489"/>
      <c r="EOH360" s="490"/>
      <c r="EOI360" s="488"/>
      <c r="EOJ360" s="488"/>
      <c r="EOK360" s="488"/>
      <c r="EOL360" s="488"/>
      <c r="EOM360" s="488"/>
      <c r="EON360" s="488"/>
      <c r="EOO360" s="489"/>
      <c r="EOP360" s="490"/>
      <c r="EOQ360" s="488"/>
      <c r="EOR360" s="488"/>
      <c r="EOS360" s="488"/>
      <c r="EOT360" s="488"/>
      <c r="EOU360" s="488"/>
      <c r="EOV360" s="488"/>
      <c r="EOW360" s="489"/>
      <c r="EOX360" s="490"/>
      <c r="EOY360" s="488"/>
      <c r="EOZ360" s="488"/>
      <c r="EPA360" s="488"/>
      <c r="EPB360" s="488"/>
      <c r="EPC360" s="488"/>
      <c r="EPD360" s="488"/>
      <c r="EPE360" s="489"/>
      <c r="EPF360" s="490"/>
      <c r="EPG360" s="488"/>
      <c r="EPH360" s="488"/>
      <c r="EPI360" s="488"/>
      <c r="EPJ360" s="488"/>
      <c r="EPK360" s="488"/>
      <c r="EPL360" s="488"/>
      <c r="EPM360" s="489"/>
      <c r="EPN360" s="490"/>
      <c r="EPO360" s="488"/>
      <c r="EPP360" s="488"/>
      <c r="EPQ360" s="488"/>
      <c r="EPR360" s="488"/>
      <c r="EPS360" s="488"/>
      <c r="EPT360" s="488"/>
      <c r="EPU360" s="489"/>
      <c r="EPV360" s="490"/>
      <c r="EPW360" s="488"/>
      <c r="EPX360" s="488"/>
      <c r="EPY360" s="488"/>
      <c r="EPZ360" s="488"/>
      <c r="EQA360" s="488"/>
      <c r="EQB360" s="488"/>
      <c r="EQC360" s="489"/>
      <c r="EQD360" s="490"/>
      <c r="EQE360" s="488"/>
      <c r="EQF360" s="488"/>
      <c r="EQG360" s="488"/>
      <c r="EQH360" s="488"/>
      <c r="EQI360" s="488"/>
      <c r="EQJ360" s="488"/>
      <c r="EQK360" s="489"/>
      <c r="EQL360" s="490"/>
      <c r="EQM360" s="488"/>
      <c r="EQN360" s="488"/>
      <c r="EQO360" s="488"/>
      <c r="EQP360" s="488"/>
      <c r="EQQ360" s="488"/>
      <c r="EQR360" s="488"/>
      <c r="EQS360" s="489"/>
      <c r="EQT360" s="490"/>
      <c r="EQU360" s="488"/>
      <c r="EQV360" s="488"/>
      <c r="EQW360" s="488"/>
      <c r="EQX360" s="488"/>
      <c r="EQY360" s="488"/>
      <c r="EQZ360" s="488"/>
      <c r="ERA360" s="489"/>
      <c r="ERB360" s="490"/>
      <c r="ERC360" s="488"/>
      <c r="ERD360" s="488"/>
      <c r="ERE360" s="488"/>
      <c r="ERF360" s="488"/>
      <c r="ERG360" s="488"/>
      <c r="ERH360" s="488"/>
      <c r="ERI360" s="489"/>
      <c r="ERJ360" s="490"/>
      <c r="ERK360" s="488"/>
      <c r="ERL360" s="488"/>
      <c r="ERM360" s="488"/>
      <c r="ERN360" s="488"/>
      <c r="ERO360" s="488"/>
      <c r="ERP360" s="488"/>
      <c r="ERQ360" s="489"/>
      <c r="ERR360" s="490"/>
      <c r="ERS360" s="488"/>
      <c r="ERT360" s="488"/>
      <c r="ERU360" s="488"/>
      <c r="ERV360" s="488"/>
      <c r="ERW360" s="488"/>
      <c r="ERX360" s="488"/>
      <c r="ERY360" s="489"/>
      <c r="ERZ360" s="490"/>
      <c r="ESA360" s="488"/>
      <c r="ESB360" s="488"/>
      <c r="ESC360" s="488"/>
      <c r="ESD360" s="488"/>
      <c r="ESE360" s="488"/>
      <c r="ESF360" s="488"/>
      <c r="ESG360" s="489"/>
      <c r="ESH360" s="490"/>
      <c r="ESI360" s="488"/>
      <c r="ESJ360" s="488"/>
      <c r="ESK360" s="488"/>
      <c r="ESL360" s="488"/>
      <c r="ESM360" s="488"/>
      <c r="ESN360" s="488"/>
      <c r="ESO360" s="489"/>
      <c r="ESP360" s="490"/>
      <c r="ESQ360" s="488"/>
      <c r="ESR360" s="488"/>
      <c r="ESS360" s="488"/>
      <c r="EST360" s="488"/>
      <c r="ESU360" s="488"/>
      <c r="ESV360" s="488"/>
      <c r="ESW360" s="489"/>
      <c r="ESX360" s="490"/>
      <c r="ESY360" s="488"/>
      <c r="ESZ360" s="488"/>
      <c r="ETA360" s="488"/>
      <c r="ETB360" s="488"/>
      <c r="ETC360" s="488"/>
      <c r="ETD360" s="488"/>
      <c r="ETE360" s="489"/>
      <c r="ETF360" s="490"/>
      <c r="ETG360" s="488"/>
      <c r="ETH360" s="488"/>
      <c r="ETI360" s="488"/>
      <c r="ETJ360" s="488"/>
      <c r="ETK360" s="488"/>
      <c r="ETL360" s="488"/>
      <c r="ETM360" s="489"/>
      <c r="ETN360" s="490"/>
      <c r="ETO360" s="488"/>
      <c r="ETP360" s="488"/>
      <c r="ETQ360" s="488"/>
      <c r="ETR360" s="488"/>
      <c r="ETS360" s="488"/>
      <c r="ETT360" s="488"/>
      <c r="ETU360" s="489"/>
      <c r="ETV360" s="490"/>
      <c r="ETW360" s="488"/>
      <c r="ETX360" s="488"/>
      <c r="ETY360" s="488"/>
      <c r="ETZ360" s="488"/>
      <c r="EUA360" s="488"/>
      <c r="EUB360" s="488"/>
      <c r="EUC360" s="489"/>
      <c r="EUD360" s="490"/>
      <c r="EUE360" s="488"/>
      <c r="EUF360" s="488"/>
      <c r="EUG360" s="488"/>
      <c r="EUH360" s="488"/>
      <c r="EUI360" s="488"/>
      <c r="EUJ360" s="488"/>
      <c r="EUK360" s="489"/>
      <c r="EUL360" s="490"/>
      <c r="EUM360" s="488"/>
      <c r="EUN360" s="488"/>
      <c r="EUO360" s="488"/>
      <c r="EUP360" s="488"/>
      <c r="EUQ360" s="488"/>
      <c r="EUR360" s="488"/>
      <c r="EUS360" s="489"/>
      <c r="EUT360" s="490"/>
      <c r="EUU360" s="488"/>
      <c r="EUV360" s="488"/>
      <c r="EUW360" s="488"/>
      <c r="EUX360" s="488"/>
      <c r="EUY360" s="488"/>
      <c r="EUZ360" s="488"/>
      <c r="EVA360" s="489"/>
      <c r="EVB360" s="490"/>
      <c r="EVC360" s="488"/>
      <c r="EVD360" s="488"/>
      <c r="EVE360" s="488"/>
      <c r="EVF360" s="488"/>
      <c r="EVG360" s="488"/>
      <c r="EVH360" s="488"/>
      <c r="EVI360" s="489"/>
      <c r="EVJ360" s="490"/>
      <c r="EVK360" s="488"/>
      <c r="EVL360" s="488"/>
      <c r="EVM360" s="488"/>
      <c r="EVN360" s="488"/>
      <c r="EVO360" s="488"/>
      <c r="EVP360" s="488"/>
      <c r="EVQ360" s="489"/>
      <c r="EVR360" s="490"/>
      <c r="EVS360" s="488"/>
      <c r="EVT360" s="488"/>
      <c r="EVU360" s="488"/>
      <c r="EVV360" s="488"/>
      <c r="EVW360" s="488"/>
      <c r="EVX360" s="488"/>
      <c r="EVY360" s="489"/>
      <c r="EVZ360" s="490"/>
      <c r="EWA360" s="488"/>
      <c r="EWB360" s="488"/>
      <c r="EWC360" s="488"/>
      <c r="EWD360" s="488"/>
      <c r="EWE360" s="488"/>
      <c r="EWF360" s="488"/>
      <c r="EWG360" s="489"/>
      <c r="EWH360" s="490"/>
      <c r="EWI360" s="488"/>
      <c r="EWJ360" s="488"/>
      <c r="EWK360" s="488"/>
      <c r="EWL360" s="488"/>
      <c r="EWM360" s="488"/>
      <c r="EWN360" s="488"/>
      <c r="EWO360" s="489"/>
      <c r="EWP360" s="490"/>
      <c r="EWQ360" s="488"/>
      <c r="EWR360" s="488"/>
      <c r="EWS360" s="488"/>
      <c r="EWT360" s="488"/>
      <c r="EWU360" s="488"/>
      <c r="EWV360" s="488"/>
      <c r="EWW360" s="489"/>
      <c r="EWX360" s="490"/>
      <c r="EWY360" s="488"/>
      <c r="EWZ360" s="488"/>
      <c r="EXA360" s="488"/>
      <c r="EXB360" s="488"/>
      <c r="EXC360" s="488"/>
      <c r="EXD360" s="488"/>
      <c r="EXE360" s="489"/>
      <c r="EXF360" s="490"/>
      <c r="EXG360" s="488"/>
      <c r="EXH360" s="488"/>
      <c r="EXI360" s="488"/>
      <c r="EXJ360" s="488"/>
      <c r="EXK360" s="488"/>
      <c r="EXL360" s="488"/>
      <c r="EXM360" s="489"/>
      <c r="EXN360" s="490"/>
      <c r="EXO360" s="488"/>
      <c r="EXP360" s="488"/>
      <c r="EXQ360" s="488"/>
      <c r="EXR360" s="488"/>
      <c r="EXS360" s="488"/>
      <c r="EXT360" s="488"/>
      <c r="EXU360" s="489"/>
      <c r="EXV360" s="490"/>
      <c r="EXW360" s="488"/>
      <c r="EXX360" s="488"/>
      <c r="EXY360" s="488"/>
      <c r="EXZ360" s="488"/>
      <c r="EYA360" s="488"/>
      <c r="EYB360" s="488"/>
      <c r="EYC360" s="489"/>
      <c r="EYD360" s="490"/>
      <c r="EYE360" s="488"/>
      <c r="EYF360" s="488"/>
      <c r="EYG360" s="488"/>
      <c r="EYH360" s="488"/>
      <c r="EYI360" s="488"/>
      <c r="EYJ360" s="488"/>
      <c r="EYK360" s="489"/>
      <c r="EYL360" s="490"/>
      <c r="EYM360" s="488"/>
      <c r="EYN360" s="488"/>
      <c r="EYO360" s="488"/>
      <c r="EYP360" s="488"/>
      <c r="EYQ360" s="488"/>
      <c r="EYR360" s="488"/>
      <c r="EYS360" s="489"/>
      <c r="EYT360" s="490"/>
      <c r="EYU360" s="488"/>
      <c r="EYV360" s="488"/>
      <c r="EYW360" s="488"/>
      <c r="EYX360" s="488"/>
      <c r="EYY360" s="488"/>
      <c r="EYZ360" s="488"/>
      <c r="EZA360" s="489"/>
      <c r="EZB360" s="490"/>
      <c r="EZC360" s="488"/>
      <c r="EZD360" s="488"/>
      <c r="EZE360" s="488"/>
      <c r="EZF360" s="488"/>
      <c r="EZG360" s="488"/>
      <c r="EZH360" s="488"/>
      <c r="EZI360" s="489"/>
      <c r="EZJ360" s="490"/>
      <c r="EZK360" s="488"/>
      <c r="EZL360" s="488"/>
      <c r="EZM360" s="488"/>
      <c r="EZN360" s="488"/>
      <c r="EZO360" s="488"/>
      <c r="EZP360" s="488"/>
      <c r="EZQ360" s="489"/>
      <c r="EZR360" s="490"/>
      <c r="EZS360" s="488"/>
      <c r="EZT360" s="488"/>
      <c r="EZU360" s="488"/>
      <c r="EZV360" s="488"/>
      <c r="EZW360" s="488"/>
      <c r="EZX360" s="488"/>
      <c r="EZY360" s="489"/>
      <c r="EZZ360" s="490"/>
      <c r="FAA360" s="488"/>
      <c r="FAB360" s="488"/>
      <c r="FAC360" s="488"/>
      <c r="FAD360" s="488"/>
      <c r="FAE360" s="488"/>
      <c r="FAF360" s="488"/>
      <c r="FAG360" s="489"/>
      <c r="FAH360" s="490"/>
      <c r="FAI360" s="488"/>
      <c r="FAJ360" s="488"/>
      <c r="FAK360" s="488"/>
      <c r="FAL360" s="488"/>
      <c r="FAM360" s="488"/>
      <c r="FAN360" s="488"/>
      <c r="FAO360" s="489"/>
      <c r="FAP360" s="490"/>
      <c r="FAQ360" s="488"/>
      <c r="FAR360" s="488"/>
      <c r="FAS360" s="488"/>
      <c r="FAT360" s="488"/>
      <c r="FAU360" s="488"/>
      <c r="FAV360" s="488"/>
      <c r="FAW360" s="489"/>
      <c r="FAX360" s="490"/>
      <c r="FAY360" s="488"/>
      <c r="FAZ360" s="488"/>
      <c r="FBA360" s="488"/>
      <c r="FBB360" s="488"/>
      <c r="FBC360" s="488"/>
      <c r="FBD360" s="488"/>
      <c r="FBE360" s="489"/>
      <c r="FBF360" s="490"/>
      <c r="FBG360" s="488"/>
      <c r="FBH360" s="488"/>
      <c r="FBI360" s="488"/>
      <c r="FBJ360" s="488"/>
      <c r="FBK360" s="488"/>
      <c r="FBL360" s="488"/>
      <c r="FBM360" s="489"/>
      <c r="FBN360" s="490"/>
      <c r="FBO360" s="488"/>
      <c r="FBP360" s="488"/>
      <c r="FBQ360" s="488"/>
      <c r="FBR360" s="488"/>
      <c r="FBS360" s="488"/>
      <c r="FBT360" s="488"/>
      <c r="FBU360" s="489"/>
      <c r="FBV360" s="490"/>
      <c r="FBW360" s="488"/>
      <c r="FBX360" s="488"/>
      <c r="FBY360" s="488"/>
      <c r="FBZ360" s="488"/>
      <c r="FCA360" s="488"/>
      <c r="FCB360" s="488"/>
      <c r="FCC360" s="489"/>
      <c r="FCD360" s="490"/>
      <c r="FCE360" s="488"/>
      <c r="FCF360" s="488"/>
      <c r="FCG360" s="488"/>
      <c r="FCH360" s="488"/>
      <c r="FCI360" s="488"/>
      <c r="FCJ360" s="488"/>
      <c r="FCK360" s="489"/>
      <c r="FCL360" s="490"/>
      <c r="FCM360" s="488"/>
      <c r="FCN360" s="488"/>
      <c r="FCO360" s="488"/>
      <c r="FCP360" s="488"/>
      <c r="FCQ360" s="488"/>
      <c r="FCR360" s="488"/>
      <c r="FCS360" s="489"/>
      <c r="FCT360" s="490"/>
      <c r="FCU360" s="488"/>
      <c r="FCV360" s="488"/>
      <c r="FCW360" s="488"/>
      <c r="FCX360" s="488"/>
      <c r="FCY360" s="488"/>
      <c r="FCZ360" s="488"/>
      <c r="FDA360" s="489"/>
      <c r="FDB360" s="490"/>
      <c r="FDC360" s="488"/>
      <c r="FDD360" s="488"/>
      <c r="FDE360" s="488"/>
      <c r="FDF360" s="488"/>
      <c r="FDG360" s="488"/>
      <c r="FDH360" s="488"/>
      <c r="FDI360" s="489"/>
      <c r="FDJ360" s="490"/>
      <c r="FDK360" s="488"/>
      <c r="FDL360" s="488"/>
      <c r="FDM360" s="488"/>
      <c r="FDN360" s="488"/>
      <c r="FDO360" s="488"/>
      <c r="FDP360" s="488"/>
      <c r="FDQ360" s="489"/>
      <c r="FDR360" s="490"/>
      <c r="FDS360" s="488"/>
      <c r="FDT360" s="488"/>
      <c r="FDU360" s="488"/>
      <c r="FDV360" s="488"/>
      <c r="FDW360" s="488"/>
      <c r="FDX360" s="488"/>
      <c r="FDY360" s="489"/>
      <c r="FDZ360" s="490"/>
      <c r="FEA360" s="488"/>
      <c r="FEB360" s="488"/>
      <c r="FEC360" s="488"/>
      <c r="FED360" s="488"/>
      <c r="FEE360" s="488"/>
      <c r="FEF360" s="488"/>
      <c r="FEG360" s="489"/>
      <c r="FEH360" s="490"/>
      <c r="FEI360" s="488"/>
      <c r="FEJ360" s="488"/>
      <c r="FEK360" s="488"/>
      <c r="FEL360" s="488"/>
      <c r="FEM360" s="488"/>
      <c r="FEN360" s="488"/>
      <c r="FEO360" s="489"/>
      <c r="FEP360" s="490"/>
      <c r="FEQ360" s="488"/>
      <c r="FER360" s="488"/>
      <c r="FES360" s="488"/>
      <c r="FET360" s="488"/>
      <c r="FEU360" s="488"/>
      <c r="FEV360" s="488"/>
      <c r="FEW360" s="489"/>
      <c r="FEX360" s="490"/>
      <c r="FEY360" s="488"/>
      <c r="FEZ360" s="488"/>
      <c r="FFA360" s="488"/>
      <c r="FFB360" s="488"/>
      <c r="FFC360" s="488"/>
      <c r="FFD360" s="488"/>
      <c r="FFE360" s="489"/>
      <c r="FFF360" s="490"/>
      <c r="FFG360" s="488"/>
      <c r="FFH360" s="488"/>
      <c r="FFI360" s="488"/>
      <c r="FFJ360" s="488"/>
      <c r="FFK360" s="488"/>
      <c r="FFL360" s="488"/>
      <c r="FFM360" s="489"/>
      <c r="FFN360" s="490"/>
      <c r="FFO360" s="488"/>
      <c r="FFP360" s="488"/>
      <c r="FFQ360" s="488"/>
      <c r="FFR360" s="488"/>
      <c r="FFS360" s="488"/>
      <c r="FFT360" s="488"/>
      <c r="FFU360" s="489"/>
      <c r="FFV360" s="490"/>
      <c r="FFW360" s="488"/>
      <c r="FFX360" s="488"/>
      <c r="FFY360" s="488"/>
      <c r="FFZ360" s="488"/>
      <c r="FGA360" s="488"/>
      <c r="FGB360" s="488"/>
      <c r="FGC360" s="489"/>
      <c r="FGD360" s="490"/>
      <c r="FGE360" s="488"/>
      <c r="FGF360" s="488"/>
      <c r="FGG360" s="488"/>
      <c r="FGH360" s="488"/>
      <c r="FGI360" s="488"/>
      <c r="FGJ360" s="488"/>
      <c r="FGK360" s="489"/>
      <c r="FGL360" s="490"/>
      <c r="FGM360" s="488"/>
      <c r="FGN360" s="488"/>
      <c r="FGO360" s="488"/>
      <c r="FGP360" s="488"/>
      <c r="FGQ360" s="488"/>
      <c r="FGR360" s="488"/>
      <c r="FGS360" s="489"/>
      <c r="FGT360" s="490"/>
      <c r="FGU360" s="488"/>
      <c r="FGV360" s="488"/>
      <c r="FGW360" s="488"/>
      <c r="FGX360" s="488"/>
      <c r="FGY360" s="488"/>
      <c r="FGZ360" s="488"/>
      <c r="FHA360" s="489"/>
      <c r="FHB360" s="490"/>
      <c r="FHC360" s="488"/>
      <c r="FHD360" s="488"/>
      <c r="FHE360" s="488"/>
      <c r="FHF360" s="488"/>
      <c r="FHG360" s="488"/>
      <c r="FHH360" s="488"/>
      <c r="FHI360" s="489"/>
      <c r="FHJ360" s="490"/>
      <c r="FHK360" s="488"/>
      <c r="FHL360" s="488"/>
      <c r="FHM360" s="488"/>
      <c r="FHN360" s="488"/>
      <c r="FHO360" s="488"/>
      <c r="FHP360" s="488"/>
      <c r="FHQ360" s="489"/>
      <c r="FHR360" s="490"/>
      <c r="FHS360" s="488"/>
      <c r="FHT360" s="488"/>
      <c r="FHU360" s="488"/>
      <c r="FHV360" s="488"/>
      <c r="FHW360" s="488"/>
      <c r="FHX360" s="488"/>
      <c r="FHY360" s="489"/>
      <c r="FHZ360" s="490"/>
      <c r="FIA360" s="488"/>
      <c r="FIB360" s="488"/>
      <c r="FIC360" s="488"/>
      <c r="FID360" s="488"/>
      <c r="FIE360" s="488"/>
      <c r="FIF360" s="488"/>
      <c r="FIG360" s="489"/>
      <c r="FIH360" s="490"/>
      <c r="FII360" s="488"/>
      <c r="FIJ360" s="488"/>
      <c r="FIK360" s="488"/>
      <c r="FIL360" s="488"/>
      <c r="FIM360" s="488"/>
      <c r="FIN360" s="488"/>
      <c r="FIO360" s="489"/>
      <c r="FIP360" s="490"/>
      <c r="FIQ360" s="488"/>
      <c r="FIR360" s="488"/>
      <c r="FIS360" s="488"/>
      <c r="FIT360" s="488"/>
      <c r="FIU360" s="488"/>
      <c r="FIV360" s="488"/>
      <c r="FIW360" s="489"/>
      <c r="FIX360" s="490"/>
      <c r="FIY360" s="488"/>
      <c r="FIZ360" s="488"/>
      <c r="FJA360" s="488"/>
      <c r="FJB360" s="488"/>
      <c r="FJC360" s="488"/>
      <c r="FJD360" s="488"/>
      <c r="FJE360" s="489"/>
      <c r="FJF360" s="490"/>
      <c r="FJG360" s="488"/>
      <c r="FJH360" s="488"/>
      <c r="FJI360" s="488"/>
      <c r="FJJ360" s="488"/>
      <c r="FJK360" s="488"/>
      <c r="FJL360" s="488"/>
      <c r="FJM360" s="489"/>
      <c r="FJN360" s="490"/>
      <c r="FJO360" s="488"/>
      <c r="FJP360" s="488"/>
      <c r="FJQ360" s="488"/>
      <c r="FJR360" s="488"/>
      <c r="FJS360" s="488"/>
      <c r="FJT360" s="488"/>
      <c r="FJU360" s="489"/>
      <c r="FJV360" s="490"/>
      <c r="FJW360" s="488"/>
      <c r="FJX360" s="488"/>
      <c r="FJY360" s="488"/>
      <c r="FJZ360" s="488"/>
      <c r="FKA360" s="488"/>
      <c r="FKB360" s="488"/>
      <c r="FKC360" s="489"/>
      <c r="FKD360" s="490"/>
      <c r="FKE360" s="488"/>
      <c r="FKF360" s="488"/>
      <c r="FKG360" s="488"/>
      <c r="FKH360" s="488"/>
      <c r="FKI360" s="488"/>
      <c r="FKJ360" s="488"/>
      <c r="FKK360" s="489"/>
      <c r="FKL360" s="490"/>
      <c r="FKM360" s="488"/>
      <c r="FKN360" s="488"/>
      <c r="FKO360" s="488"/>
      <c r="FKP360" s="488"/>
      <c r="FKQ360" s="488"/>
      <c r="FKR360" s="488"/>
      <c r="FKS360" s="489"/>
      <c r="FKT360" s="490"/>
      <c r="FKU360" s="488"/>
      <c r="FKV360" s="488"/>
      <c r="FKW360" s="488"/>
      <c r="FKX360" s="488"/>
      <c r="FKY360" s="488"/>
      <c r="FKZ360" s="488"/>
      <c r="FLA360" s="489"/>
      <c r="FLB360" s="490"/>
      <c r="FLC360" s="488"/>
      <c r="FLD360" s="488"/>
      <c r="FLE360" s="488"/>
      <c r="FLF360" s="488"/>
      <c r="FLG360" s="488"/>
      <c r="FLH360" s="488"/>
      <c r="FLI360" s="489"/>
      <c r="FLJ360" s="490"/>
      <c r="FLK360" s="488"/>
      <c r="FLL360" s="488"/>
      <c r="FLM360" s="488"/>
      <c r="FLN360" s="488"/>
      <c r="FLO360" s="488"/>
      <c r="FLP360" s="488"/>
      <c r="FLQ360" s="489"/>
      <c r="FLR360" s="490"/>
      <c r="FLS360" s="488"/>
      <c r="FLT360" s="488"/>
      <c r="FLU360" s="488"/>
      <c r="FLV360" s="488"/>
      <c r="FLW360" s="488"/>
      <c r="FLX360" s="488"/>
      <c r="FLY360" s="489"/>
      <c r="FLZ360" s="490"/>
      <c r="FMA360" s="488"/>
      <c r="FMB360" s="488"/>
      <c r="FMC360" s="488"/>
      <c r="FMD360" s="488"/>
      <c r="FME360" s="488"/>
      <c r="FMF360" s="488"/>
      <c r="FMG360" s="489"/>
      <c r="FMH360" s="490"/>
      <c r="FMI360" s="488"/>
      <c r="FMJ360" s="488"/>
      <c r="FMK360" s="488"/>
      <c r="FML360" s="488"/>
      <c r="FMM360" s="488"/>
      <c r="FMN360" s="488"/>
      <c r="FMO360" s="489"/>
      <c r="FMP360" s="490"/>
      <c r="FMQ360" s="488"/>
      <c r="FMR360" s="488"/>
      <c r="FMS360" s="488"/>
      <c r="FMT360" s="488"/>
      <c r="FMU360" s="488"/>
      <c r="FMV360" s="488"/>
      <c r="FMW360" s="489"/>
      <c r="FMX360" s="490"/>
      <c r="FMY360" s="488"/>
      <c r="FMZ360" s="488"/>
      <c r="FNA360" s="488"/>
      <c r="FNB360" s="488"/>
      <c r="FNC360" s="488"/>
      <c r="FND360" s="488"/>
      <c r="FNE360" s="489"/>
      <c r="FNF360" s="490"/>
      <c r="FNG360" s="488"/>
      <c r="FNH360" s="488"/>
      <c r="FNI360" s="488"/>
      <c r="FNJ360" s="488"/>
      <c r="FNK360" s="488"/>
      <c r="FNL360" s="488"/>
      <c r="FNM360" s="489"/>
      <c r="FNN360" s="490"/>
      <c r="FNO360" s="488"/>
      <c r="FNP360" s="488"/>
      <c r="FNQ360" s="488"/>
      <c r="FNR360" s="488"/>
      <c r="FNS360" s="488"/>
      <c r="FNT360" s="488"/>
      <c r="FNU360" s="489"/>
      <c r="FNV360" s="490"/>
      <c r="FNW360" s="488"/>
      <c r="FNX360" s="488"/>
      <c r="FNY360" s="488"/>
      <c r="FNZ360" s="488"/>
      <c r="FOA360" s="488"/>
      <c r="FOB360" s="488"/>
      <c r="FOC360" s="489"/>
      <c r="FOD360" s="490"/>
      <c r="FOE360" s="488"/>
      <c r="FOF360" s="488"/>
      <c r="FOG360" s="488"/>
      <c r="FOH360" s="488"/>
      <c r="FOI360" s="488"/>
      <c r="FOJ360" s="488"/>
      <c r="FOK360" s="489"/>
      <c r="FOL360" s="490"/>
      <c r="FOM360" s="488"/>
      <c r="FON360" s="488"/>
      <c r="FOO360" s="488"/>
      <c r="FOP360" s="488"/>
      <c r="FOQ360" s="488"/>
      <c r="FOR360" s="488"/>
      <c r="FOS360" s="489"/>
      <c r="FOT360" s="490"/>
      <c r="FOU360" s="488"/>
      <c r="FOV360" s="488"/>
      <c r="FOW360" s="488"/>
      <c r="FOX360" s="488"/>
      <c r="FOY360" s="488"/>
      <c r="FOZ360" s="488"/>
      <c r="FPA360" s="489"/>
      <c r="FPB360" s="490"/>
      <c r="FPC360" s="488"/>
      <c r="FPD360" s="488"/>
      <c r="FPE360" s="488"/>
      <c r="FPF360" s="488"/>
      <c r="FPG360" s="488"/>
      <c r="FPH360" s="488"/>
      <c r="FPI360" s="489"/>
      <c r="FPJ360" s="490"/>
      <c r="FPK360" s="488"/>
      <c r="FPL360" s="488"/>
      <c r="FPM360" s="488"/>
      <c r="FPN360" s="488"/>
      <c r="FPO360" s="488"/>
      <c r="FPP360" s="488"/>
      <c r="FPQ360" s="489"/>
      <c r="FPR360" s="490"/>
      <c r="FPS360" s="488"/>
      <c r="FPT360" s="488"/>
      <c r="FPU360" s="488"/>
      <c r="FPV360" s="488"/>
      <c r="FPW360" s="488"/>
      <c r="FPX360" s="488"/>
      <c r="FPY360" s="489"/>
      <c r="FPZ360" s="490"/>
      <c r="FQA360" s="488"/>
      <c r="FQB360" s="488"/>
      <c r="FQC360" s="488"/>
      <c r="FQD360" s="488"/>
      <c r="FQE360" s="488"/>
      <c r="FQF360" s="488"/>
      <c r="FQG360" s="489"/>
      <c r="FQH360" s="490"/>
      <c r="FQI360" s="488"/>
      <c r="FQJ360" s="488"/>
      <c r="FQK360" s="488"/>
      <c r="FQL360" s="488"/>
      <c r="FQM360" s="488"/>
      <c r="FQN360" s="488"/>
      <c r="FQO360" s="489"/>
      <c r="FQP360" s="490"/>
      <c r="FQQ360" s="488"/>
      <c r="FQR360" s="488"/>
      <c r="FQS360" s="488"/>
      <c r="FQT360" s="488"/>
      <c r="FQU360" s="488"/>
      <c r="FQV360" s="488"/>
      <c r="FQW360" s="489"/>
      <c r="FQX360" s="490"/>
      <c r="FQY360" s="488"/>
      <c r="FQZ360" s="488"/>
      <c r="FRA360" s="488"/>
      <c r="FRB360" s="488"/>
      <c r="FRC360" s="488"/>
      <c r="FRD360" s="488"/>
      <c r="FRE360" s="489"/>
      <c r="FRF360" s="490"/>
      <c r="FRG360" s="488"/>
      <c r="FRH360" s="488"/>
      <c r="FRI360" s="488"/>
      <c r="FRJ360" s="488"/>
      <c r="FRK360" s="488"/>
      <c r="FRL360" s="488"/>
      <c r="FRM360" s="489"/>
      <c r="FRN360" s="490"/>
      <c r="FRO360" s="488"/>
      <c r="FRP360" s="488"/>
      <c r="FRQ360" s="488"/>
      <c r="FRR360" s="488"/>
      <c r="FRS360" s="488"/>
      <c r="FRT360" s="488"/>
      <c r="FRU360" s="489"/>
      <c r="FRV360" s="490"/>
      <c r="FRW360" s="488"/>
      <c r="FRX360" s="488"/>
      <c r="FRY360" s="488"/>
      <c r="FRZ360" s="488"/>
      <c r="FSA360" s="488"/>
      <c r="FSB360" s="488"/>
      <c r="FSC360" s="489"/>
      <c r="FSD360" s="490"/>
      <c r="FSE360" s="488"/>
      <c r="FSF360" s="488"/>
      <c r="FSG360" s="488"/>
      <c r="FSH360" s="488"/>
      <c r="FSI360" s="488"/>
      <c r="FSJ360" s="488"/>
      <c r="FSK360" s="489"/>
      <c r="FSL360" s="490"/>
      <c r="FSM360" s="488"/>
      <c r="FSN360" s="488"/>
      <c r="FSO360" s="488"/>
      <c r="FSP360" s="488"/>
      <c r="FSQ360" s="488"/>
      <c r="FSR360" s="488"/>
      <c r="FSS360" s="489"/>
      <c r="FST360" s="490"/>
      <c r="FSU360" s="488"/>
      <c r="FSV360" s="488"/>
      <c r="FSW360" s="488"/>
      <c r="FSX360" s="488"/>
      <c r="FSY360" s="488"/>
      <c r="FSZ360" s="488"/>
      <c r="FTA360" s="489"/>
      <c r="FTB360" s="490"/>
      <c r="FTC360" s="488"/>
      <c r="FTD360" s="488"/>
      <c r="FTE360" s="488"/>
      <c r="FTF360" s="488"/>
      <c r="FTG360" s="488"/>
      <c r="FTH360" s="488"/>
      <c r="FTI360" s="489"/>
      <c r="FTJ360" s="490"/>
      <c r="FTK360" s="488"/>
      <c r="FTL360" s="488"/>
      <c r="FTM360" s="488"/>
      <c r="FTN360" s="488"/>
      <c r="FTO360" s="488"/>
      <c r="FTP360" s="488"/>
      <c r="FTQ360" s="489"/>
      <c r="FTR360" s="490"/>
      <c r="FTS360" s="488"/>
      <c r="FTT360" s="488"/>
      <c r="FTU360" s="488"/>
      <c r="FTV360" s="488"/>
      <c r="FTW360" s="488"/>
      <c r="FTX360" s="488"/>
      <c r="FTY360" s="489"/>
      <c r="FTZ360" s="490"/>
      <c r="FUA360" s="488"/>
      <c r="FUB360" s="488"/>
      <c r="FUC360" s="488"/>
      <c r="FUD360" s="488"/>
      <c r="FUE360" s="488"/>
      <c r="FUF360" s="488"/>
      <c r="FUG360" s="489"/>
      <c r="FUH360" s="490"/>
      <c r="FUI360" s="488"/>
      <c r="FUJ360" s="488"/>
      <c r="FUK360" s="488"/>
      <c r="FUL360" s="488"/>
      <c r="FUM360" s="488"/>
      <c r="FUN360" s="488"/>
      <c r="FUO360" s="489"/>
      <c r="FUP360" s="490"/>
      <c r="FUQ360" s="488"/>
      <c r="FUR360" s="488"/>
      <c r="FUS360" s="488"/>
      <c r="FUT360" s="488"/>
      <c r="FUU360" s="488"/>
      <c r="FUV360" s="488"/>
      <c r="FUW360" s="489"/>
      <c r="FUX360" s="490"/>
      <c r="FUY360" s="488"/>
      <c r="FUZ360" s="488"/>
      <c r="FVA360" s="488"/>
      <c r="FVB360" s="488"/>
      <c r="FVC360" s="488"/>
      <c r="FVD360" s="488"/>
      <c r="FVE360" s="489"/>
      <c r="FVF360" s="490"/>
      <c r="FVG360" s="488"/>
      <c r="FVH360" s="488"/>
      <c r="FVI360" s="488"/>
      <c r="FVJ360" s="488"/>
      <c r="FVK360" s="488"/>
      <c r="FVL360" s="488"/>
      <c r="FVM360" s="489"/>
      <c r="FVN360" s="490"/>
      <c r="FVO360" s="488"/>
      <c r="FVP360" s="488"/>
      <c r="FVQ360" s="488"/>
      <c r="FVR360" s="488"/>
      <c r="FVS360" s="488"/>
      <c r="FVT360" s="488"/>
      <c r="FVU360" s="489"/>
      <c r="FVV360" s="490"/>
      <c r="FVW360" s="488"/>
      <c r="FVX360" s="488"/>
      <c r="FVY360" s="488"/>
      <c r="FVZ360" s="488"/>
      <c r="FWA360" s="488"/>
      <c r="FWB360" s="488"/>
      <c r="FWC360" s="489"/>
      <c r="FWD360" s="490"/>
      <c r="FWE360" s="488"/>
      <c r="FWF360" s="488"/>
      <c r="FWG360" s="488"/>
      <c r="FWH360" s="488"/>
      <c r="FWI360" s="488"/>
      <c r="FWJ360" s="488"/>
      <c r="FWK360" s="489"/>
      <c r="FWL360" s="490"/>
      <c r="FWM360" s="488"/>
      <c r="FWN360" s="488"/>
      <c r="FWO360" s="488"/>
      <c r="FWP360" s="488"/>
      <c r="FWQ360" s="488"/>
      <c r="FWR360" s="488"/>
      <c r="FWS360" s="489"/>
      <c r="FWT360" s="490"/>
      <c r="FWU360" s="488"/>
      <c r="FWV360" s="488"/>
      <c r="FWW360" s="488"/>
      <c r="FWX360" s="488"/>
      <c r="FWY360" s="488"/>
      <c r="FWZ360" s="488"/>
      <c r="FXA360" s="489"/>
      <c r="FXB360" s="490"/>
      <c r="FXC360" s="488"/>
      <c r="FXD360" s="488"/>
      <c r="FXE360" s="488"/>
      <c r="FXF360" s="488"/>
      <c r="FXG360" s="488"/>
      <c r="FXH360" s="488"/>
      <c r="FXI360" s="489"/>
      <c r="FXJ360" s="490"/>
      <c r="FXK360" s="488"/>
      <c r="FXL360" s="488"/>
      <c r="FXM360" s="488"/>
      <c r="FXN360" s="488"/>
      <c r="FXO360" s="488"/>
      <c r="FXP360" s="488"/>
      <c r="FXQ360" s="489"/>
      <c r="FXR360" s="490"/>
      <c r="FXS360" s="488"/>
      <c r="FXT360" s="488"/>
      <c r="FXU360" s="488"/>
      <c r="FXV360" s="488"/>
      <c r="FXW360" s="488"/>
      <c r="FXX360" s="488"/>
      <c r="FXY360" s="489"/>
      <c r="FXZ360" s="490"/>
      <c r="FYA360" s="488"/>
      <c r="FYB360" s="488"/>
      <c r="FYC360" s="488"/>
      <c r="FYD360" s="488"/>
      <c r="FYE360" s="488"/>
      <c r="FYF360" s="488"/>
      <c r="FYG360" s="489"/>
      <c r="FYH360" s="490"/>
      <c r="FYI360" s="488"/>
      <c r="FYJ360" s="488"/>
      <c r="FYK360" s="488"/>
      <c r="FYL360" s="488"/>
      <c r="FYM360" s="488"/>
      <c r="FYN360" s="488"/>
      <c r="FYO360" s="489"/>
      <c r="FYP360" s="490"/>
      <c r="FYQ360" s="488"/>
      <c r="FYR360" s="488"/>
      <c r="FYS360" s="488"/>
      <c r="FYT360" s="488"/>
      <c r="FYU360" s="488"/>
      <c r="FYV360" s="488"/>
      <c r="FYW360" s="489"/>
      <c r="FYX360" s="490"/>
      <c r="FYY360" s="488"/>
      <c r="FYZ360" s="488"/>
      <c r="FZA360" s="488"/>
      <c r="FZB360" s="488"/>
      <c r="FZC360" s="488"/>
      <c r="FZD360" s="488"/>
      <c r="FZE360" s="489"/>
      <c r="FZF360" s="490"/>
      <c r="FZG360" s="488"/>
      <c r="FZH360" s="488"/>
      <c r="FZI360" s="488"/>
      <c r="FZJ360" s="488"/>
      <c r="FZK360" s="488"/>
      <c r="FZL360" s="488"/>
      <c r="FZM360" s="489"/>
      <c r="FZN360" s="490"/>
      <c r="FZO360" s="488"/>
      <c r="FZP360" s="488"/>
      <c r="FZQ360" s="488"/>
      <c r="FZR360" s="488"/>
      <c r="FZS360" s="488"/>
      <c r="FZT360" s="488"/>
      <c r="FZU360" s="489"/>
      <c r="FZV360" s="490"/>
      <c r="FZW360" s="488"/>
      <c r="FZX360" s="488"/>
      <c r="FZY360" s="488"/>
      <c r="FZZ360" s="488"/>
      <c r="GAA360" s="488"/>
      <c r="GAB360" s="488"/>
      <c r="GAC360" s="489"/>
      <c r="GAD360" s="490"/>
      <c r="GAE360" s="488"/>
      <c r="GAF360" s="488"/>
      <c r="GAG360" s="488"/>
      <c r="GAH360" s="488"/>
      <c r="GAI360" s="488"/>
      <c r="GAJ360" s="488"/>
      <c r="GAK360" s="489"/>
      <c r="GAL360" s="490"/>
      <c r="GAM360" s="488"/>
      <c r="GAN360" s="488"/>
      <c r="GAO360" s="488"/>
      <c r="GAP360" s="488"/>
      <c r="GAQ360" s="488"/>
      <c r="GAR360" s="488"/>
      <c r="GAS360" s="489"/>
      <c r="GAT360" s="490"/>
      <c r="GAU360" s="488"/>
      <c r="GAV360" s="488"/>
      <c r="GAW360" s="488"/>
      <c r="GAX360" s="488"/>
      <c r="GAY360" s="488"/>
      <c r="GAZ360" s="488"/>
      <c r="GBA360" s="489"/>
      <c r="GBB360" s="490"/>
      <c r="GBC360" s="488"/>
      <c r="GBD360" s="488"/>
      <c r="GBE360" s="488"/>
      <c r="GBF360" s="488"/>
      <c r="GBG360" s="488"/>
      <c r="GBH360" s="488"/>
      <c r="GBI360" s="489"/>
      <c r="GBJ360" s="490"/>
      <c r="GBK360" s="488"/>
      <c r="GBL360" s="488"/>
      <c r="GBM360" s="488"/>
      <c r="GBN360" s="488"/>
      <c r="GBO360" s="488"/>
      <c r="GBP360" s="488"/>
      <c r="GBQ360" s="489"/>
      <c r="GBR360" s="490"/>
      <c r="GBS360" s="488"/>
      <c r="GBT360" s="488"/>
      <c r="GBU360" s="488"/>
      <c r="GBV360" s="488"/>
      <c r="GBW360" s="488"/>
      <c r="GBX360" s="488"/>
      <c r="GBY360" s="489"/>
      <c r="GBZ360" s="490"/>
      <c r="GCA360" s="488"/>
      <c r="GCB360" s="488"/>
      <c r="GCC360" s="488"/>
      <c r="GCD360" s="488"/>
      <c r="GCE360" s="488"/>
      <c r="GCF360" s="488"/>
      <c r="GCG360" s="489"/>
      <c r="GCH360" s="490"/>
      <c r="GCI360" s="488"/>
      <c r="GCJ360" s="488"/>
      <c r="GCK360" s="488"/>
      <c r="GCL360" s="488"/>
      <c r="GCM360" s="488"/>
      <c r="GCN360" s="488"/>
      <c r="GCO360" s="489"/>
      <c r="GCP360" s="490"/>
      <c r="GCQ360" s="488"/>
      <c r="GCR360" s="488"/>
      <c r="GCS360" s="488"/>
      <c r="GCT360" s="488"/>
      <c r="GCU360" s="488"/>
      <c r="GCV360" s="488"/>
      <c r="GCW360" s="489"/>
      <c r="GCX360" s="490"/>
      <c r="GCY360" s="488"/>
      <c r="GCZ360" s="488"/>
      <c r="GDA360" s="488"/>
      <c r="GDB360" s="488"/>
      <c r="GDC360" s="488"/>
      <c r="GDD360" s="488"/>
      <c r="GDE360" s="489"/>
      <c r="GDF360" s="490"/>
      <c r="GDG360" s="488"/>
      <c r="GDH360" s="488"/>
      <c r="GDI360" s="488"/>
      <c r="GDJ360" s="488"/>
      <c r="GDK360" s="488"/>
      <c r="GDL360" s="488"/>
      <c r="GDM360" s="489"/>
      <c r="GDN360" s="490"/>
      <c r="GDO360" s="488"/>
      <c r="GDP360" s="488"/>
      <c r="GDQ360" s="488"/>
      <c r="GDR360" s="488"/>
      <c r="GDS360" s="488"/>
      <c r="GDT360" s="488"/>
      <c r="GDU360" s="489"/>
      <c r="GDV360" s="490"/>
      <c r="GDW360" s="488"/>
      <c r="GDX360" s="488"/>
      <c r="GDY360" s="488"/>
      <c r="GDZ360" s="488"/>
      <c r="GEA360" s="488"/>
      <c r="GEB360" s="488"/>
      <c r="GEC360" s="489"/>
      <c r="GED360" s="490"/>
      <c r="GEE360" s="488"/>
      <c r="GEF360" s="488"/>
      <c r="GEG360" s="488"/>
      <c r="GEH360" s="488"/>
      <c r="GEI360" s="488"/>
      <c r="GEJ360" s="488"/>
      <c r="GEK360" s="489"/>
      <c r="GEL360" s="490"/>
      <c r="GEM360" s="488"/>
      <c r="GEN360" s="488"/>
      <c r="GEO360" s="488"/>
      <c r="GEP360" s="488"/>
      <c r="GEQ360" s="488"/>
      <c r="GER360" s="488"/>
      <c r="GES360" s="489"/>
      <c r="GET360" s="490"/>
      <c r="GEU360" s="488"/>
      <c r="GEV360" s="488"/>
      <c r="GEW360" s="488"/>
      <c r="GEX360" s="488"/>
      <c r="GEY360" s="488"/>
      <c r="GEZ360" s="488"/>
      <c r="GFA360" s="489"/>
      <c r="GFB360" s="490"/>
      <c r="GFC360" s="488"/>
      <c r="GFD360" s="488"/>
      <c r="GFE360" s="488"/>
      <c r="GFF360" s="488"/>
      <c r="GFG360" s="488"/>
      <c r="GFH360" s="488"/>
      <c r="GFI360" s="489"/>
      <c r="GFJ360" s="490"/>
      <c r="GFK360" s="488"/>
      <c r="GFL360" s="488"/>
      <c r="GFM360" s="488"/>
      <c r="GFN360" s="488"/>
      <c r="GFO360" s="488"/>
      <c r="GFP360" s="488"/>
      <c r="GFQ360" s="489"/>
      <c r="GFR360" s="490"/>
      <c r="GFS360" s="488"/>
      <c r="GFT360" s="488"/>
      <c r="GFU360" s="488"/>
      <c r="GFV360" s="488"/>
      <c r="GFW360" s="488"/>
      <c r="GFX360" s="488"/>
      <c r="GFY360" s="489"/>
      <c r="GFZ360" s="490"/>
      <c r="GGA360" s="488"/>
      <c r="GGB360" s="488"/>
      <c r="GGC360" s="488"/>
      <c r="GGD360" s="488"/>
      <c r="GGE360" s="488"/>
      <c r="GGF360" s="488"/>
      <c r="GGG360" s="489"/>
      <c r="GGH360" s="490"/>
      <c r="GGI360" s="488"/>
      <c r="GGJ360" s="488"/>
      <c r="GGK360" s="488"/>
      <c r="GGL360" s="488"/>
      <c r="GGM360" s="488"/>
      <c r="GGN360" s="488"/>
      <c r="GGO360" s="489"/>
      <c r="GGP360" s="490"/>
      <c r="GGQ360" s="488"/>
      <c r="GGR360" s="488"/>
      <c r="GGS360" s="488"/>
      <c r="GGT360" s="488"/>
      <c r="GGU360" s="488"/>
      <c r="GGV360" s="488"/>
      <c r="GGW360" s="489"/>
      <c r="GGX360" s="490"/>
      <c r="GGY360" s="488"/>
      <c r="GGZ360" s="488"/>
      <c r="GHA360" s="488"/>
      <c r="GHB360" s="488"/>
      <c r="GHC360" s="488"/>
      <c r="GHD360" s="488"/>
      <c r="GHE360" s="489"/>
      <c r="GHF360" s="490"/>
      <c r="GHG360" s="488"/>
      <c r="GHH360" s="488"/>
      <c r="GHI360" s="488"/>
      <c r="GHJ360" s="488"/>
      <c r="GHK360" s="488"/>
      <c r="GHL360" s="488"/>
      <c r="GHM360" s="489"/>
      <c r="GHN360" s="490"/>
      <c r="GHO360" s="488"/>
      <c r="GHP360" s="488"/>
      <c r="GHQ360" s="488"/>
      <c r="GHR360" s="488"/>
      <c r="GHS360" s="488"/>
      <c r="GHT360" s="488"/>
      <c r="GHU360" s="489"/>
      <c r="GHV360" s="490"/>
      <c r="GHW360" s="488"/>
      <c r="GHX360" s="488"/>
      <c r="GHY360" s="488"/>
      <c r="GHZ360" s="488"/>
      <c r="GIA360" s="488"/>
      <c r="GIB360" s="488"/>
      <c r="GIC360" s="489"/>
      <c r="GID360" s="490"/>
      <c r="GIE360" s="488"/>
      <c r="GIF360" s="488"/>
      <c r="GIG360" s="488"/>
      <c r="GIH360" s="488"/>
      <c r="GII360" s="488"/>
      <c r="GIJ360" s="488"/>
      <c r="GIK360" s="489"/>
      <c r="GIL360" s="490"/>
      <c r="GIM360" s="488"/>
      <c r="GIN360" s="488"/>
      <c r="GIO360" s="488"/>
      <c r="GIP360" s="488"/>
      <c r="GIQ360" s="488"/>
      <c r="GIR360" s="488"/>
      <c r="GIS360" s="489"/>
      <c r="GIT360" s="490"/>
      <c r="GIU360" s="488"/>
      <c r="GIV360" s="488"/>
      <c r="GIW360" s="488"/>
      <c r="GIX360" s="488"/>
      <c r="GIY360" s="488"/>
      <c r="GIZ360" s="488"/>
      <c r="GJA360" s="489"/>
      <c r="GJB360" s="490"/>
      <c r="GJC360" s="488"/>
      <c r="GJD360" s="488"/>
      <c r="GJE360" s="488"/>
      <c r="GJF360" s="488"/>
      <c r="GJG360" s="488"/>
      <c r="GJH360" s="488"/>
      <c r="GJI360" s="489"/>
      <c r="GJJ360" s="490"/>
      <c r="GJK360" s="488"/>
      <c r="GJL360" s="488"/>
      <c r="GJM360" s="488"/>
      <c r="GJN360" s="488"/>
      <c r="GJO360" s="488"/>
      <c r="GJP360" s="488"/>
      <c r="GJQ360" s="489"/>
      <c r="GJR360" s="490"/>
      <c r="GJS360" s="488"/>
      <c r="GJT360" s="488"/>
      <c r="GJU360" s="488"/>
      <c r="GJV360" s="488"/>
      <c r="GJW360" s="488"/>
      <c r="GJX360" s="488"/>
      <c r="GJY360" s="489"/>
      <c r="GJZ360" s="490"/>
      <c r="GKA360" s="488"/>
      <c r="GKB360" s="488"/>
      <c r="GKC360" s="488"/>
      <c r="GKD360" s="488"/>
      <c r="GKE360" s="488"/>
      <c r="GKF360" s="488"/>
      <c r="GKG360" s="489"/>
      <c r="GKH360" s="490"/>
      <c r="GKI360" s="488"/>
      <c r="GKJ360" s="488"/>
      <c r="GKK360" s="488"/>
      <c r="GKL360" s="488"/>
      <c r="GKM360" s="488"/>
      <c r="GKN360" s="488"/>
      <c r="GKO360" s="489"/>
      <c r="GKP360" s="490"/>
      <c r="GKQ360" s="488"/>
      <c r="GKR360" s="488"/>
      <c r="GKS360" s="488"/>
      <c r="GKT360" s="488"/>
      <c r="GKU360" s="488"/>
      <c r="GKV360" s="488"/>
      <c r="GKW360" s="489"/>
      <c r="GKX360" s="490"/>
      <c r="GKY360" s="488"/>
      <c r="GKZ360" s="488"/>
      <c r="GLA360" s="488"/>
      <c r="GLB360" s="488"/>
      <c r="GLC360" s="488"/>
      <c r="GLD360" s="488"/>
      <c r="GLE360" s="489"/>
      <c r="GLF360" s="490"/>
      <c r="GLG360" s="488"/>
      <c r="GLH360" s="488"/>
      <c r="GLI360" s="488"/>
      <c r="GLJ360" s="488"/>
      <c r="GLK360" s="488"/>
      <c r="GLL360" s="488"/>
      <c r="GLM360" s="489"/>
      <c r="GLN360" s="490"/>
      <c r="GLO360" s="488"/>
      <c r="GLP360" s="488"/>
      <c r="GLQ360" s="488"/>
      <c r="GLR360" s="488"/>
      <c r="GLS360" s="488"/>
      <c r="GLT360" s="488"/>
      <c r="GLU360" s="489"/>
      <c r="GLV360" s="490"/>
      <c r="GLW360" s="488"/>
      <c r="GLX360" s="488"/>
      <c r="GLY360" s="488"/>
      <c r="GLZ360" s="488"/>
      <c r="GMA360" s="488"/>
      <c r="GMB360" s="488"/>
      <c r="GMC360" s="489"/>
      <c r="GMD360" s="490"/>
      <c r="GME360" s="488"/>
      <c r="GMF360" s="488"/>
      <c r="GMG360" s="488"/>
      <c r="GMH360" s="488"/>
      <c r="GMI360" s="488"/>
      <c r="GMJ360" s="488"/>
      <c r="GMK360" s="489"/>
      <c r="GML360" s="490"/>
      <c r="GMM360" s="488"/>
      <c r="GMN360" s="488"/>
      <c r="GMO360" s="488"/>
      <c r="GMP360" s="488"/>
      <c r="GMQ360" s="488"/>
      <c r="GMR360" s="488"/>
      <c r="GMS360" s="489"/>
      <c r="GMT360" s="490"/>
      <c r="GMU360" s="488"/>
      <c r="GMV360" s="488"/>
      <c r="GMW360" s="488"/>
      <c r="GMX360" s="488"/>
      <c r="GMY360" s="488"/>
      <c r="GMZ360" s="488"/>
      <c r="GNA360" s="489"/>
      <c r="GNB360" s="490"/>
      <c r="GNC360" s="488"/>
      <c r="GND360" s="488"/>
      <c r="GNE360" s="488"/>
      <c r="GNF360" s="488"/>
      <c r="GNG360" s="488"/>
      <c r="GNH360" s="488"/>
      <c r="GNI360" s="489"/>
      <c r="GNJ360" s="490"/>
      <c r="GNK360" s="488"/>
      <c r="GNL360" s="488"/>
      <c r="GNM360" s="488"/>
      <c r="GNN360" s="488"/>
      <c r="GNO360" s="488"/>
      <c r="GNP360" s="488"/>
      <c r="GNQ360" s="489"/>
      <c r="GNR360" s="490"/>
      <c r="GNS360" s="488"/>
      <c r="GNT360" s="488"/>
      <c r="GNU360" s="488"/>
      <c r="GNV360" s="488"/>
      <c r="GNW360" s="488"/>
      <c r="GNX360" s="488"/>
      <c r="GNY360" s="489"/>
      <c r="GNZ360" s="490"/>
      <c r="GOA360" s="488"/>
      <c r="GOB360" s="488"/>
      <c r="GOC360" s="488"/>
      <c r="GOD360" s="488"/>
      <c r="GOE360" s="488"/>
      <c r="GOF360" s="488"/>
      <c r="GOG360" s="489"/>
      <c r="GOH360" s="490"/>
      <c r="GOI360" s="488"/>
      <c r="GOJ360" s="488"/>
      <c r="GOK360" s="488"/>
      <c r="GOL360" s="488"/>
      <c r="GOM360" s="488"/>
      <c r="GON360" s="488"/>
      <c r="GOO360" s="489"/>
      <c r="GOP360" s="490"/>
      <c r="GOQ360" s="488"/>
      <c r="GOR360" s="488"/>
      <c r="GOS360" s="488"/>
      <c r="GOT360" s="488"/>
      <c r="GOU360" s="488"/>
      <c r="GOV360" s="488"/>
      <c r="GOW360" s="489"/>
      <c r="GOX360" s="490"/>
      <c r="GOY360" s="488"/>
      <c r="GOZ360" s="488"/>
      <c r="GPA360" s="488"/>
      <c r="GPB360" s="488"/>
      <c r="GPC360" s="488"/>
      <c r="GPD360" s="488"/>
      <c r="GPE360" s="489"/>
      <c r="GPF360" s="490"/>
      <c r="GPG360" s="488"/>
      <c r="GPH360" s="488"/>
      <c r="GPI360" s="488"/>
      <c r="GPJ360" s="488"/>
      <c r="GPK360" s="488"/>
      <c r="GPL360" s="488"/>
      <c r="GPM360" s="489"/>
      <c r="GPN360" s="490"/>
      <c r="GPO360" s="488"/>
      <c r="GPP360" s="488"/>
      <c r="GPQ360" s="488"/>
      <c r="GPR360" s="488"/>
      <c r="GPS360" s="488"/>
      <c r="GPT360" s="488"/>
      <c r="GPU360" s="489"/>
      <c r="GPV360" s="490"/>
      <c r="GPW360" s="488"/>
      <c r="GPX360" s="488"/>
      <c r="GPY360" s="488"/>
      <c r="GPZ360" s="488"/>
      <c r="GQA360" s="488"/>
      <c r="GQB360" s="488"/>
      <c r="GQC360" s="489"/>
      <c r="GQD360" s="490"/>
      <c r="GQE360" s="488"/>
      <c r="GQF360" s="488"/>
      <c r="GQG360" s="488"/>
      <c r="GQH360" s="488"/>
      <c r="GQI360" s="488"/>
      <c r="GQJ360" s="488"/>
      <c r="GQK360" s="489"/>
      <c r="GQL360" s="490"/>
      <c r="GQM360" s="488"/>
      <c r="GQN360" s="488"/>
      <c r="GQO360" s="488"/>
      <c r="GQP360" s="488"/>
      <c r="GQQ360" s="488"/>
      <c r="GQR360" s="488"/>
      <c r="GQS360" s="489"/>
      <c r="GQT360" s="490"/>
      <c r="GQU360" s="488"/>
      <c r="GQV360" s="488"/>
      <c r="GQW360" s="488"/>
      <c r="GQX360" s="488"/>
      <c r="GQY360" s="488"/>
      <c r="GQZ360" s="488"/>
      <c r="GRA360" s="489"/>
      <c r="GRB360" s="490"/>
      <c r="GRC360" s="488"/>
      <c r="GRD360" s="488"/>
      <c r="GRE360" s="488"/>
      <c r="GRF360" s="488"/>
      <c r="GRG360" s="488"/>
      <c r="GRH360" s="488"/>
      <c r="GRI360" s="489"/>
      <c r="GRJ360" s="490"/>
      <c r="GRK360" s="488"/>
      <c r="GRL360" s="488"/>
      <c r="GRM360" s="488"/>
      <c r="GRN360" s="488"/>
      <c r="GRO360" s="488"/>
      <c r="GRP360" s="488"/>
      <c r="GRQ360" s="489"/>
      <c r="GRR360" s="490"/>
      <c r="GRS360" s="488"/>
      <c r="GRT360" s="488"/>
      <c r="GRU360" s="488"/>
      <c r="GRV360" s="488"/>
      <c r="GRW360" s="488"/>
      <c r="GRX360" s="488"/>
      <c r="GRY360" s="489"/>
      <c r="GRZ360" s="490"/>
      <c r="GSA360" s="488"/>
      <c r="GSB360" s="488"/>
      <c r="GSC360" s="488"/>
      <c r="GSD360" s="488"/>
      <c r="GSE360" s="488"/>
      <c r="GSF360" s="488"/>
      <c r="GSG360" s="489"/>
      <c r="GSH360" s="490"/>
      <c r="GSI360" s="488"/>
      <c r="GSJ360" s="488"/>
      <c r="GSK360" s="488"/>
      <c r="GSL360" s="488"/>
      <c r="GSM360" s="488"/>
      <c r="GSN360" s="488"/>
      <c r="GSO360" s="489"/>
      <c r="GSP360" s="490"/>
      <c r="GSQ360" s="488"/>
      <c r="GSR360" s="488"/>
      <c r="GSS360" s="488"/>
      <c r="GST360" s="488"/>
      <c r="GSU360" s="488"/>
      <c r="GSV360" s="488"/>
      <c r="GSW360" s="489"/>
      <c r="GSX360" s="490"/>
      <c r="GSY360" s="488"/>
      <c r="GSZ360" s="488"/>
      <c r="GTA360" s="488"/>
      <c r="GTB360" s="488"/>
      <c r="GTC360" s="488"/>
      <c r="GTD360" s="488"/>
      <c r="GTE360" s="489"/>
      <c r="GTF360" s="490"/>
      <c r="GTG360" s="488"/>
      <c r="GTH360" s="488"/>
      <c r="GTI360" s="488"/>
      <c r="GTJ360" s="488"/>
      <c r="GTK360" s="488"/>
      <c r="GTL360" s="488"/>
      <c r="GTM360" s="489"/>
      <c r="GTN360" s="490"/>
      <c r="GTO360" s="488"/>
      <c r="GTP360" s="488"/>
      <c r="GTQ360" s="488"/>
      <c r="GTR360" s="488"/>
      <c r="GTS360" s="488"/>
      <c r="GTT360" s="488"/>
      <c r="GTU360" s="489"/>
      <c r="GTV360" s="490"/>
      <c r="GTW360" s="488"/>
      <c r="GTX360" s="488"/>
      <c r="GTY360" s="488"/>
      <c r="GTZ360" s="488"/>
      <c r="GUA360" s="488"/>
      <c r="GUB360" s="488"/>
      <c r="GUC360" s="489"/>
      <c r="GUD360" s="490"/>
      <c r="GUE360" s="488"/>
      <c r="GUF360" s="488"/>
      <c r="GUG360" s="488"/>
      <c r="GUH360" s="488"/>
      <c r="GUI360" s="488"/>
      <c r="GUJ360" s="488"/>
      <c r="GUK360" s="489"/>
      <c r="GUL360" s="490"/>
      <c r="GUM360" s="488"/>
      <c r="GUN360" s="488"/>
      <c r="GUO360" s="488"/>
      <c r="GUP360" s="488"/>
      <c r="GUQ360" s="488"/>
      <c r="GUR360" s="488"/>
      <c r="GUS360" s="489"/>
      <c r="GUT360" s="490"/>
      <c r="GUU360" s="488"/>
      <c r="GUV360" s="488"/>
      <c r="GUW360" s="488"/>
      <c r="GUX360" s="488"/>
      <c r="GUY360" s="488"/>
      <c r="GUZ360" s="488"/>
      <c r="GVA360" s="489"/>
      <c r="GVB360" s="490"/>
      <c r="GVC360" s="488"/>
      <c r="GVD360" s="488"/>
      <c r="GVE360" s="488"/>
      <c r="GVF360" s="488"/>
      <c r="GVG360" s="488"/>
      <c r="GVH360" s="488"/>
      <c r="GVI360" s="489"/>
      <c r="GVJ360" s="490"/>
      <c r="GVK360" s="488"/>
      <c r="GVL360" s="488"/>
      <c r="GVM360" s="488"/>
      <c r="GVN360" s="488"/>
      <c r="GVO360" s="488"/>
      <c r="GVP360" s="488"/>
      <c r="GVQ360" s="489"/>
      <c r="GVR360" s="490"/>
      <c r="GVS360" s="488"/>
      <c r="GVT360" s="488"/>
      <c r="GVU360" s="488"/>
      <c r="GVV360" s="488"/>
      <c r="GVW360" s="488"/>
      <c r="GVX360" s="488"/>
      <c r="GVY360" s="489"/>
      <c r="GVZ360" s="490"/>
      <c r="GWA360" s="488"/>
      <c r="GWB360" s="488"/>
      <c r="GWC360" s="488"/>
      <c r="GWD360" s="488"/>
      <c r="GWE360" s="488"/>
      <c r="GWF360" s="488"/>
      <c r="GWG360" s="489"/>
      <c r="GWH360" s="490"/>
      <c r="GWI360" s="488"/>
      <c r="GWJ360" s="488"/>
      <c r="GWK360" s="488"/>
      <c r="GWL360" s="488"/>
      <c r="GWM360" s="488"/>
      <c r="GWN360" s="488"/>
      <c r="GWO360" s="489"/>
      <c r="GWP360" s="490"/>
      <c r="GWQ360" s="488"/>
      <c r="GWR360" s="488"/>
      <c r="GWS360" s="488"/>
      <c r="GWT360" s="488"/>
      <c r="GWU360" s="488"/>
      <c r="GWV360" s="488"/>
      <c r="GWW360" s="489"/>
      <c r="GWX360" s="490"/>
      <c r="GWY360" s="488"/>
      <c r="GWZ360" s="488"/>
      <c r="GXA360" s="488"/>
      <c r="GXB360" s="488"/>
      <c r="GXC360" s="488"/>
      <c r="GXD360" s="488"/>
      <c r="GXE360" s="489"/>
      <c r="GXF360" s="490"/>
      <c r="GXG360" s="488"/>
      <c r="GXH360" s="488"/>
      <c r="GXI360" s="488"/>
      <c r="GXJ360" s="488"/>
      <c r="GXK360" s="488"/>
      <c r="GXL360" s="488"/>
      <c r="GXM360" s="489"/>
      <c r="GXN360" s="490"/>
      <c r="GXO360" s="488"/>
      <c r="GXP360" s="488"/>
      <c r="GXQ360" s="488"/>
      <c r="GXR360" s="488"/>
      <c r="GXS360" s="488"/>
      <c r="GXT360" s="488"/>
      <c r="GXU360" s="489"/>
      <c r="GXV360" s="490"/>
      <c r="GXW360" s="488"/>
      <c r="GXX360" s="488"/>
      <c r="GXY360" s="488"/>
      <c r="GXZ360" s="488"/>
      <c r="GYA360" s="488"/>
      <c r="GYB360" s="488"/>
      <c r="GYC360" s="489"/>
      <c r="GYD360" s="490"/>
      <c r="GYE360" s="488"/>
      <c r="GYF360" s="488"/>
      <c r="GYG360" s="488"/>
      <c r="GYH360" s="488"/>
      <c r="GYI360" s="488"/>
      <c r="GYJ360" s="488"/>
      <c r="GYK360" s="489"/>
      <c r="GYL360" s="490"/>
      <c r="GYM360" s="488"/>
      <c r="GYN360" s="488"/>
      <c r="GYO360" s="488"/>
      <c r="GYP360" s="488"/>
      <c r="GYQ360" s="488"/>
      <c r="GYR360" s="488"/>
      <c r="GYS360" s="489"/>
      <c r="GYT360" s="490"/>
      <c r="GYU360" s="488"/>
      <c r="GYV360" s="488"/>
      <c r="GYW360" s="488"/>
      <c r="GYX360" s="488"/>
      <c r="GYY360" s="488"/>
      <c r="GYZ360" s="488"/>
      <c r="GZA360" s="489"/>
      <c r="GZB360" s="490"/>
      <c r="GZC360" s="488"/>
      <c r="GZD360" s="488"/>
      <c r="GZE360" s="488"/>
      <c r="GZF360" s="488"/>
      <c r="GZG360" s="488"/>
      <c r="GZH360" s="488"/>
      <c r="GZI360" s="489"/>
      <c r="GZJ360" s="490"/>
      <c r="GZK360" s="488"/>
      <c r="GZL360" s="488"/>
      <c r="GZM360" s="488"/>
      <c r="GZN360" s="488"/>
      <c r="GZO360" s="488"/>
      <c r="GZP360" s="488"/>
      <c r="GZQ360" s="489"/>
      <c r="GZR360" s="490"/>
      <c r="GZS360" s="488"/>
      <c r="GZT360" s="488"/>
      <c r="GZU360" s="488"/>
      <c r="GZV360" s="488"/>
      <c r="GZW360" s="488"/>
      <c r="GZX360" s="488"/>
      <c r="GZY360" s="489"/>
      <c r="GZZ360" s="490"/>
      <c r="HAA360" s="488"/>
      <c r="HAB360" s="488"/>
      <c r="HAC360" s="488"/>
      <c r="HAD360" s="488"/>
      <c r="HAE360" s="488"/>
      <c r="HAF360" s="488"/>
      <c r="HAG360" s="489"/>
      <c r="HAH360" s="490"/>
      <c r="HAI360" s="488"/>
      <c r="HAJ360" s="488"/>
      <c r="HAK360" s="488"/>
      <c r="HAL360" s="488"/>
      <c r="HAM360" s="488"/>
      <c r="HAN360" s="488"/>
      <c r="HAO360" s="489"/>
      <c r="HAP360" s="490"/>
      <c r="HAQ360" s="488"/>
      <c r="HAR360" s="488"/>
      <c r="HAS360" s="488"/>
      <c r="HAT360" s="488"/>
      <c r="HAU360" s="488"/>
      <c r="HAV360" s="488"/>
      <c r="HAW360" s="489"/>
      <c r="HAX360" s="490"/>
      <c r="HAY360" s="488"/>
      <c r="HAZ360" s="488"/>
      <c r="HBA360" s="488"/>
      <c r="HBB360" s="488"/>
      <c r="HBC360" s="488"/>
      <c r="HBD360" s="488"/>
      <c r="HBE360" s="489"/>
      <c r="HBF360" s="490"/>
      <c r="HBG360" s="488"/>
      <c r="HBH360" s="488"/>
      <c r="HBI360" s="488"/>
      <c r="HBJ360" s="488"/>
      <c r="HBK360" s="488"/>
      <c r="HBL360" s="488"/>
      <c r="HBM360" s="489"/>
      <c r="HBN360" s="490"/>
      <c r="HBO360" s="488"/>
      <c r="HBP360" s="488"/>
      <c r="HBQ360" s="488"/>
      <c r="HBR360" s="488"/>
      <c r="HBS360" s="488"/>
      <c r="HBT360" s="488"/>
      <c r="HBU360" s="489"/>
      <c r="HBV360" s="490"/>
      <c r="HBW360" s="488"/>
      <c r="HBX360" s="488"/>
      <c r="HBY360" s="488"/>
      <c r="HBZ360" s="488"/>
      <c r="HCA360" s="488"/>
      <c r="HCB360" s="488"/>
      <c r="HCC360" s="489"/>
      <c r="HCD360" s="490"/>
      <c r="HCE360" s="488"/>
      <c r="HCF360" s="488"/>
      <c r="HCG360" s="488"/>
      <c r="HCH360" s="488"/>
      <c r="HCI360" s="488"/>
      <c r="HCJ360" s="488"/>
      <c r="HCK360" s="489"/>
      <c r="HCL360" s="490"/>
      <c r="HCM360" s="488"/>
      <c r="HCN360" s="488"/>
      <c r="HCO360" s="488"/>
      <c r="HCP360" s="488"/>
      <c r="HCQ360" s="488"/>
      <c r="HCR360" s="488"/>
      <c r="HCS360" s="489"/>
      <c r="HCT360" s="490"/>
      <c r="HCU360" s="488"/>
      <c r="HCV360" s="488"/>
      <c r="HCW360" s="488"/>
      <c r="HCX360" s="488"/>
      <c r="HCY360" s="488"/>
      <c r="HCZ360" s="488"/>
      <c r="HDA360" s="489"/>
      <c r="HDB360" s="490"/>
      <c r="HDC360" s="488"/>
      <c r="HDD360" s="488"/>
      <c r="HDE360" s="488"/>
      <c r="HDF360" s="488"/>
      <c r="HDG360" s="488"/>
      <c r="HDH360" s="488"/>
      <c r="HDI360" s="489"/>
      <c r="HDJ360" s="490"/>
      <c r="HDK360" s="488"/>
      <c r="HDL360" s="488"/>
      <c r="HDM360" s="488"/>
      <c r="HDN360" s="488"/>
      <c r="HDO360" s="488"/>
      <c r="HDP360" s="488"/>
      <c r="HDQ360" s="489"/>
      <c r="HDR360" s="490"/>
      <c r="HDS360" s="488"/>
      <c r="HDT360" s="488"/>
      <c r="HDU360" s="488"/>
      <c r="HDV360" s="488"/>
      <c r="HDW360" s="488"/>
      <c r="HDX360" s="488"/>
      <c r="HDY360" s="489"/>
      <c r="HDZ360" s="490"/>
      <c r="HEA360" s="488"/>
      <c r="HEB360" s="488"/>
      <c r="HEC360" s="488"/>
      <c r="HED360" s="488"/>
      <c r="HEE360" s="488"/>
      <c r="HEF360" s="488"/>
      <c r="HEG360" s="489"/>
      <c r="HEH360" s="490"/>
      <c r="HEI360" s="488"/>
      <c r="HEJ360" s="488"/>
      <c r="HEK360" s="488"/>
      <c r="HEL360" s="488"/>
      <c r="HEM360" s="488"/>
      <c r="HEN360" s="488"/>
      <c r="HEO360" s="489"/>
      <c r="HEP360" s="490"/>
      <c r="HEQ360" s="488"/>
      <c r="HER360" s="488"/>
      <c r="HES360" s="488"/>
      <c r="HET360" s="488"/>
      <c r="HEU360" s="488"/>
      <c r="HEV360" s="488"/>
      <c r="HEW360" s="489"/>
      <c r="HEX360" s="490"/>
      <c r="HEY360" s="488"/>
      <c r="HEZ360" s="488"/>
      <c r="HFA360" s="488"/>
      <c r="HFB360" s="488"/>
      <c r="HFC360" s="488"/>
      <c r="HFD360" s="488"/>
      <c r="HFE360" s="489"/>
      <c r="HFF360" s="490"/>
      <c r="HFG360" s="488"/>
      <c r="HFH360" s="488"/>
      <c r="HFI360" s="488"/>
      <c r="HFJ360" s="488"/>
      <c r="HFK360" s="488"/>
      <c r="HFL360" s="488"/>
      <c r="HFM360" s="489"/>
      <c r="HFN360" s="490"/>
      <c r="HFO360" s="488"/>
      <c r="HFP360" s="488"/>
      <c r="HFQ360" s="488"/>
      <c r="HFR360" s="488"/>
      <c r="HFS360" s="488"/>
      <c r="HFT360" s="488"/>
      <c r="HFU360" s="489"/>
      <c r="HFV360" s="490"/>
      <c r="HFW360" s="488"/>
      <c r="HFX360" s="488"/>
      <c r="HFY360" s="488"/>
      <c r="HFZ360" s="488"/>
      <c r="HGA360" s="488"/>
      <c r="HGB360" s="488"/>
      <c r="HGC360" s="489"/>
      <c r="HGD360" s="490"/>
      <c r="HGE360" s="488"/>
      <c r="HGF360" s="488"/>
      <c r="HGG360" s="488"/>
      <c r="HGH360" s="488"/>
      <c r="HGI360" s="488"/>
      <c r="HGJ360" s="488"/>
      <c r="HGK360" s="489"/>
      <c r="HGL360" s="490"/>
      <c r="HGM360" s="488"/>
      <c r="HGN360" s="488"/>
      <c r="HGO360" s="488"/>
      <c r="HGP360" s="488"/>
      <c r="HGQ360" s="488"/>
      <c r="HGR360" s="488"/>
      <c r="HGS360" s="489"/>
      <c r="HGT360" s="490"/>
      <c r="HGU360" s="488"/>
      <c r="HGV360" s="488"/>
      <c r="HGW360" s="488"/>
      <c r="HGX360" s="488"/>
      <c r="HGY360" s="488"/>
      <c r="HGZ360" s="488"/>
      <c r="HHA360" s="489"/>
      <c r="HHB360" s="490"/>
      <c r="HHC360" s="488"/>
      <c r="HHD360" s="488"/>
      <c r="HHE360" s="488"/>
      <c r="HHF360" s="488"/>
      <c r="HHG360" s="488"/>
      <c r="HHH360" s="488"/>
      <c r="HHI360" s="489"/>
      <c r="HHJ360" s="490"/>
      <c r="HHK360" s="488"/>
      <c r="HHL360" s="488"/>
      <c r="HHM360" s="488"/>
      <c r="HHN360" s="488"/>
      <c r="HHO360" s="488"/>
      <c r="HHP360" s="488"/>
      <c r="HHQ360" s="489"/>
      <c r="HHR360" s="490"/>
      <c r="HHS360" s="488"/>
      <c r="HHT360" s="488"/>
      <c r="HHU360" s="488"/>
      <c r="HHV360" s="488"/>
      <c r="HHW360" s="488"/>
      <c r="HHX360" s="488"/>
      <c r="HHY360" s="489"/>
      <c r="HHZ360" s="490"/>
      <c r="HIA360" s="488"/>
      <c r="HIB360" s="488"/>
      <c r="HIC360" s="488"/>
      <c r="HID360" s="488"/>
      <c r="HIE360" s="488"/>
      <c r="HIF360" s="488"/>
      <c r="HIG360" s="489"/>
      <c r="HIH360" s="490"/>
      <c r="HII360" s="488"/>
      <c r="HIJ360" s="488"/>
      <c r="HIK360" s="488"/>
      <c r="HIL360" s="488"/>
      <c r="HIM360" s="488"/>
      <c r="HIN360" s="488"/>
      <c r="HIO360" s="489"/>
      <c r="HIP360" s="490"/>
      <c r="HIQ360" s="488"/>
      <c r="HIR360" s="488"/>
      <c r="HIS360" s="488"/>
      <c r="HIT360" s="488"/>
      <c r="HIU360" s="488"/>
      <c r="HIV360" s="488"/>
      <c r="HIW360" s="489"/>
      <c r="HIX360" s="490"/>
      <c r="HIY360" s="488"/>
      <c r="HIZ360" s="488"/>
      <c r="HJA360" s="488"/>
      <c r="HJB360" s="488"/>
      <c r="HJC360" s="488"/>
      <c r="HJD360" s="488"/>
      <c r="HJE360" s="489"/>
      <c r="HJF360" s="490"/>
      <c r="HJG360" s="488"/>
      <c r="HJH360" s="488"/>
      <c r="HJI360" s="488"/>
      <c r="HJJ360" s="488"/>
      <c r="HJK360" s="488"/>
      <c r="HJL360" s="488"/>
      <c r="HJM360" s="489"/>
      <c r="HJN360" s="490"/>
      <c r="HJO360" s="488"/>
      <c r="HJP360" s="488"/>
      <c r="HJQ360" s="488"/>
      <c r="HJR360" s="488"/>
      <c r="HJS360" s="488"/>
      <c r="HJT360" s="488"/>
      <c r="HJU360" s="489"/>
      <c r="HJV360" s="490"/>
      <c r="HJW360" s="488"/>
      <c r="HJX360" s="488"/>
      <c r="HJY360" s="488"/>
      <c r="HJZ360" s="488"/>
      <c r="HKA360" s="488"/>
      <c r="HKB360" s="488"/>
      <c r="HKC360" s="489"/>
      <c r="HKD360" s="490"/>
      <c r="HKE360" s="488"/>
      <c r="HKF360" s="488"/>
      <c r="HKG360" s="488"/>
      <c r="HKH360" s="488"/>
      <c r="HKI360" s="488"/>
      <c r="HKJ360" s="488"/>
      <c r="HKK360" s="489"/>
      <c r="HKL360" s="490"/>
      <c r="HKM360" s="488"/>
      <c r="HKN360" s="488"/>
      <c r="HKO360" s="488"/>
      <c r="HKP360" s="488"/>
      <c r="HKQ360" s="488"/>
      <c r="HKR360" s="488"/>
      <c r="HKS360" s="489"/>
      <c r="HKT360" s="490"/>
      <c r="HKU360" s="488"/>
      <c r="HKV360" s="488"/>
      <c r="HKW360" s="488"/>
      <c r="HKX360" s="488"/>
      <c r="HKY360" s="488"/>
      <c r="HKZ360" s="488"/>
      <c r="HLA360" s="489"/>
      <c r="HLB360" s="490"/>
      <c r="HLC360" s="488"/>
      <c r="HLD360" s="488"/>
      <c r="HLE360" s="488"/>
      <c r="HLF360" s="488"/>
      <c r="HLG360" s="488"/>
      <c r="HLH360" s="488"/>
      <c r="HLI360" s="489"/>
      <c r="HLJ360" s="490"/>
      <c r="HLK360" s="488"/>
      <c r="HLL360" s="488"/>
      <c r="HLM360" s="488"/>
      <c r="HLN360" s="488"/>
      <c r="HLO360" s="488"/>
      <c r="HLP360" s="488"/>
      <c r="HLQ360" s="489"/>
      <c r="HLR360" s="490"/>
      <c r="HLS360" s="488"/>
      <c r="HLT360" s="488"/>
      <c r="HLU360" s="488"/>
      <c r="HLV360" s="488"/>
      <c r="HLW360" s="488"/>
      <c r="HLX360" s="488"/>
      <c r="HLY360" s="489"/>
      <c r="HLZ360" s="490"/>
      <c r="HMA360" s="488"/>
      <c r="HMB360" s="488"/>
      <c r="HMC360" s="488"/>
      <c r="HMD360" s="488"/>
      <c r="HME360" s="488"/>
      <c r="HMF360" s="488"/>
      <c r="HMG360" s="489"/>
      <c r="HMH360" s="490"/>
      <c r="HMI360" s="488"/>
      <c r="HMJ360" s="488"/>
      <c r="HMK360" s="488"/>
      <c r="HML360" s="488"/>
      <c r="HMM360" s="488"/>
      <c r="HMN360" s="488"/>
      <c r="HMO360" s="489"/>
      <c r="HMP360" s="490"/>
      <c r="HMQ360" s="488"/>
      <c r="HMR360" s="488"/>
      <c r="HMS360" s="488"/>
      <c r="HMT360" s="488"/>
      <c r="HMU360" s="488"/>
      <c r="HMV360" s="488"/>
      <c r="HMW360" s="489"/>
      <c r="HMX360" s="490"/>
      <c r="HMY360" s="488"/>
      <c r="HMZ360" s="488"/>
      <c r="HNA360" s="488"/>
      <c r="HNB360" s="488"/>
      <c r="HNC360" s="488"/>
      <c r="HND360" s="488"/>
      <c r="HNE360" s="489"/>
      <c r="HNF360" s="490"/>
      <c r="HNG360" s="488"/>
      <c r="HNH360" s="488"/>
      <c r="HNI360" s="488"/>
      <c r="HNJ360" s="488"/>
      <c r="HNK360" s="488"/>
      <c r="HNL360" s="488"/>
      <c r="HNM360" s="489"/>
      <c r="HNN360" s="490"/>
      <c r="HNO360" s="488"/>
      <c r="HNP360" s="488"/>
      <c r="HNQ360" s="488"/>
      <c r="HNR360" s="488"/>
      <c r="HNS360" s="488"/>
      <c r="HNT360" s="488"/>
      <c r="HNU360" s="489"/>
      <c r="HNV360" s="490"/>
      <c r="HNW360" s="488"/>
      <c r="HNX360" s="488"/>
      <c r="HNY360" s="488"/>
      <c r="HNZ360" s="488"/>
      <c r="HOA360" s="488"/>
      <c r="HOB360" s="488"/>
      <c r="HOC360" s="489"/>
      <c r="HOD360" s="490"/>
      <c r="HOE360" s="488"/>
      <c r="HOF360" s="488"/>
      <c r="HOG360" s="488"/>
      <c r="HOH360" s="488"/>
      <c r="HOI360" s="488"/>
      <c r="HOJ360" s="488"/>
      <c r="HOK360" s="489"/>
      <c r="HOL360" s="490"/>
      <c r="HOM360" s="488"/>
      <c r="HON360" s="488"/>
      <c r="HOO360" s="488"/>
      <c r="HOP360" s="488"/>
      <c r="HOQ360" s="488"/>
      <c r="HOR360" s="488"/>
      <c r="HOS360" s="489"/>
      <c r="HOT360" s="490"/>
      <c r="HOU360" s="488"/>
      <c r="HOV360" s="488"/>
      <c r="HOW360" s="488"/>
      <c r="HOX360" s="488"/>
      <c r="HOY360" s="488"/>
      <c r="HOZ360" s="488"/>
      <c r="HPA360" s="489"/>
      <c r="HPB360" s="490"/>
      <c r="HPC360" s="488"/>
      <c r="HPD360" s="488"/>
      <c r="HPE360" s="488"/>
      <c r="HPF360" s="488"/>
      <c r="HPG360" s="488"/>
      <c r="HPH360" s="488"/>
      <c r="HPI360" s="489"/>
      <c r="HPJ360" s="490"/>
      <c r="HPK360" s="488"/>
      <c r="HPL360" s="488"/>
      <c r="HPM360" s="488"/>
      <c r="HPN360" s="488"/>
      <c r="HPO360" s="488"/>
      <c r="HPP360" s="488"/>
      <c r="HPQ360" s="489"/>
      <c r="HPR360" s="490"/>
      <c r="HPS360" s="488"/>
      <c r="HPT360" s="488"/>
      <c r="HPU360" s="488"/>
      <c r="HPV360" s="488"/>
      <c r="HPW360" s="488"/>
      <c r="HPX360" s="488"/>
      <c r="HPY360" s="489"/>
      <c r="HPZ360" s="490"/>
      <c r="HQA360" s="488"/>
      <c r="HQB360" s="488"/>
      <c r="HQC360" s="488"/>
      <c r="HQD360" s="488"/>
      <c r="HQE360" s="488"/>
      <c r="HQF360" s="488"/>
      <c r="HQG360" s="489"/>
      <c r="HQH360" s="490"/>
      <c r="HQI360" s="488"/>
      <c r="HQJ360" s="488"/>
      <c r="HQK360" s="488"/>
      <c r="HQL360" s="488"/>
      <c r="HQM360" s="488"/>
      <c r="HQN360" s="488"/>
      <c r="HQO360" s="489"/>
      <c r="HQP360" s="490"/>
      <c r="HQQ360" s="488"/>
      <c r="HQR360" s="488"/>
      <c r="HQS360" s="488"/>
      <c r="HQT360" s="488"/>
      <c r="HQU360" s="488"/>
      <c r="HQV360" s="488"/>
      <c r="HQW360" s="489"/>
      <c r="HQX360" s="490"/>
      <c r="HQY360" s="488"/>
      <c r="HQZ360" s="488"/>
      <c r="HRA360" s="488"/>
      <c r="HRB360" s="488"/>
      <c r="HRC360" s="488"/>
      <c r="HRD360" s="488"/>
      <c r="HRE360" s="489"/>
      <c r="HRF360" s="490"/>
      <c r="HRG360" s="488"/>
      <c r="HRH360" s="488"/>
      <c r="HRI360" s="488"/>
      <c r="HRJ360" s="488"/>
      <c r="HRK360" s="488"/>
      <c r="HRL360" s="488"/>
      <c r="HRM360" s="489"/>
      <c r="HRN360" s="490"/>
      <c r="HRO360" s="488"/>
      <c r="HRP360" s="488"/>
      <c r="HRQ360" s="488"/>
      <c r="HRR360" s="488"/>
      <c r="HRS360" s="488"/>
      <c r="HRT360" s="488"/>
      <c r="HRU360" s="489"/>
      <c r="HRV360" s="490"/>
      <c r="HRW360" s="488"/>
      <c r="HRX360" s="488"/>
      <c r="HRY360" s="488"/>
      <c r="HRZ360" s="488"/>
      <c r="HSA360" s="488"/>
      <c r="HSB360" s="488"/>
      <c r="HSC360" s="489"/>
      <c r="HSD360" s="490"/>
      <c r="HSE360" s="488"/>
      <c r="HSF360" s="488"/>
      <c r="HSG360" s="488"/>
      <c r="HSH360" s="488"/>
      <c r="HSI360" s="488"/>
      <c r="HSJ360" s="488"/>
      <c r="HSK360" s="489"/>
      <c r="HSL360" s="490"/>
      <c r="HSM360" s="488"/>
      <c r="HSN360" s="488"/>
      <c r="HSO360" s="488"/>
      <c r="HSP360" s="488"/>
      <c r="HSQ360" s="488"/>
      <c r="HSR360" s="488"/>
      <c r="HSS360" s="489"/>
      <c r="HST360" s="490"/>
      <c r="HSU360" s="488"/>
      <c r="HSV360" s="488"/>
      <c r="HSW360" s="488"/>
      <c r="HSX360" s="488"/>
      <c r="HSY360" s="488"/>
      <c r="HSZ360" s="488"/>
      <c r="HTA360" s="489"/>
      <c r="HTB360" s="490"/>
      <c r="HTC360" s="488"/>
      <c r="HTD360" s="488"/>
      <c r="HTE360" s="488"/>
      <c r="HTF360" s="488"/>
      <c r="HTG360" s="488"/>
      <c r="HTH360" s="488"/>
      <c r="HTI360" s="489"/>
      <c r="HTJ360" s="490"/>
      <c r="HTK360" s="488"/>
      <c r="HTL360" s="488"/>
      <c r="HTM360" s="488"/>
      <c r="HTN360" s="488"/>
      <c r="HTO360" s="488"/>
      <c r="HTP360" s="488"/>
      <c r="HTQ360" s="489"/>
      <c r="HTR360" s="490"/>
      <c r="HTS360" s="488"/>
      <c r="HTT360" s="488"/>
      <c r="HTU360" s="488"/>
      <c r="HTV360" s="488"/>
      <c r="HTW360" s="488"/>
      <c r="HTX360" s="488"/>
      <c r="HTY360" s="489"/>
      <c r="HTZ360" s="490"/>
      <c r="HUA360" s="488"/>
      <c r="HUB360" s="488"/>
      <c r="HUC360" s="488"/>
      <c r="HUD360" s="488"/>
      <c r="HUE360" s="488"/>
      <c r="HUF360" s="488"/>
      <c r="HUG360" s="489"/>
      <c r="HUH360" s="490"/>
      <c r="HUI360" s="488"/>
      <c r="HUJ360" s="488"/>
      <c r="HUK360" s="488"/>
      <c r="HUL360" s="488"/>
      <c r="HUM360" s="488"/>
      <c r="HUN360" s="488"/>
      <c r="HUO360" s="489"/>
      <c r="HUP360" s="490"/>
      <c r="HUQ360" s="488"/>
      <c r="HUR360" s="488"/>
      <c r="HUS360" s="488"/>
      <c r="HUT360" s="488"/>
      <c r="HUU360" s="488"/>
      <c r="HUV360" s="488"/>
      <c r="HUW360" s="489"/>
      <c r="HUX360" s="490"/>
      <c r="HUY360" s="488"/>
      <c r="HUZ360" s="488"/>
      <c r="HVA360" s="488"/>
      <c r="HVB360" s="488"/>
      <c r="HVC360" s="488"/>
      <c r="HVD360" s="488"/>
      <c r="HVE360" s="489"/>
      <c r="HVF360" s="490"/>
      <c r="HVG360" s="488"/>
      <c r="HVH360" s="488"/>
      <c r="HVI360" s="488"/>
      <c r="HVJ360" s="488"/>
      <c r="HVK360" s="488"/>
      <c r="HVL360" s="488"/>
      <c r="HVM360" s="489"/>
      <c r="HVN360" s="490"/>
      <c r="HVO360" s="488"/>
      <c r="HVP360" s="488"/>
      <c r="HVQ360" s="488"/>
      <c r="HVR360" s="488"/>
      <c r="HVS360" s="488"/>
      <c r="HVT360" s="488"/>
      <c r="HVU360" s="489"/>
      <c r="HVV360" s="490"/>
      <c r="HVW360" s="488"/>
      <c r="HVX360" s="488"/>
      <c r="HVY360" s="488"/>
      <c r="HVZ360" s="488"/>
      <c r="HWA360" s="488"/>
      <c r="HWB360" s="488"/>
      <c r="HWC360" s="489"/>
      <c r="HWD360" s="490"/>
      <c r="HWE360" s="488"/>
      <c r="HWF360" s="488"/>
      <c r="HWG360" s="488"/>
      <c r="HWH360" s="488"/>
      <c r="HWI360" s="488"/>
      <c r="HWJ360" s="488"/>
      <c r="HWK360" s="489"/>
      <c r="HWL360" s="490"/>
      <c r="HWM360" s="488"/>
      <c r="HWN360" s="488"/>
      <c r="HWO360" s="488"/>
      <c r="HWP360" s="488"/>
      <c r="HWQ360" s="488"/>
      <c r="HWR360" s="488"/>
      <c r="HWS360" s="489"/>
      <c r="HWT360" s="490"/>
      <c r="HWU360" s="488"/>
      <c r="HWV360" s="488"/>
      <c r="HWW360" s="488"/>
      <c r="HWX360" s="488"/>
      <c r="HWY360" s="488"/>
      <c r="HWZ360" s="488"/>
      <c r="HXA360" s="489"/>
      <c r="HXB360" s="490"/>
      <c r="HXC360" s="488"/>
      <c r="HXD360" s="488"/>
      <c r="HXE360" s="488"/>
      <c r="HXF360" s="488"/>
      <c r="HXG360" s="488"/>
      <c r="HXH360" s="488"/>
      <c r="HXI360" s="489"/>
      <c r="HXJ360" s="490"/>
      <c r="HXK360" s="488"/>
      <c r="HXL360" s="488"/>
      <c r="HXM360" s="488"/>
      <c r="HXN360" s="488"/>
      <c r="HXO360" s="488"/>
      <c r="HXP360" s="488"/>
      <c r="HXQ360" s="489"/>
      <c r="HXR360" s="490"/>
      <c r="HXS360" s="488"/>
      <c r="HXT360" s="488"/>
      <c r="HXU360" s="488"/>
      <c r="HXV360" s="488"/>
      <c r="HXW360" s="488"/>
      <c r="HXX360" s="488"/>
      <c r="HXY360" s="489"/>
      <c r="HXZ360" s="490"/>
      <c r="HYA360" s="488"/>
      <c r="HYB360" s="488"/>
      <c r="HYC360" s="488"/>
      <c r="HYD360" s="488"/>
      <c r="HYE360" s="488"/>
      <c r="HYF360" s="488"/>
      <c r="HYG360" s="489"/>
      <c r="HYH360" s="490"/>
      <c r="HYI360" s="488"/>
      <c r="HYJ360" s="488"/>
      <c r="HYK360" s="488"/>
      <c r="HYL360" s="488"/>
      <c r="HYM360" s="488"/>
      <c r="HYN360" s="488"/>
      <c r="HYO360" s="489"/>
      <c r="HYP360" s="490"/>
      <c r="HYQ360" s="488"/>
      <c r="HYR360" s="488"/>
      <c r="HYS360" s="488"/>
      <c r="HYT360" s="488"/>
      <c r="HYU360" s="488"/>
      <c r="HYV360" s="488"/>
      <c r="HYW360" s="489"/>
      <c r="HYX360" s="490"/>
      <c r="HYY360" s="488"/>
      <c r="HYZ360" s="488"/>
      <c r="HZA360" s="488"/>
      <c r="HZB360" s="488"/>
      <c r="HZC360" s="488"/>
      <c r="HZD360" s="488"/>
      <c r="HZE360" s="489"/>
      <c r="HZF360" s="490"/>
      <c r="HZG360" s="488"/>
      <c r="HZH360" s="488"/>
      <c r="HZI360" s="488"/>
      <c r="HZJ360" s="488"/>
      <c r="HZK360" s="488"/>
      <c r="HZL360" s="488"/>
      <c r="HZM360" s="489"/>
      <c r="HZN360" s="490"/>
      <c r="HZO360" s="488"/>
      <c r="HZP360" s="488"/>
      <c r="HZQ360" s="488"/>
      <c r="HZR360" s="488"/>
      <c r="HZS360" s="488"/>
      <c r="HZT360" s="488"/>
      <c r="HZU360" s="489"/>
      <c r="HZV360" s="490"/>
      <c r="HZW360" s="488"/>
      <c r="HZX360" s="488"/>
      <c r="HZY360" s="488"/>
      <c r="HZZ360" s="488"/>
      <c r="IAA360" s="488"/>
      <c r="IAB360" s="488"/>
      <c r="IAC360" s="489"/>
      <c r="IAD360" s="490"/>
      <c r="IAE360" s="488"/>
      <c r="IAF360" s="488"/>
      <c r="IAG360" s="488"/>
      <c r="IAH360" s="488"/>
      <c r="IAI360" s="488"/>
      <c r="IAJ360" s="488"/>
      <c r="IAK360" s="489"/>
      <c r="IAL360" s="490"/>
      <c r="IAM360" s="488"/>
      <c r="IAN360" s="488"/>
      <c r="IAO360" s="488"/>
      <c r="IAP360" s="488"/>
      <c r="IAQ360" s="488"/>
      <c r="IAR360" s="488"/>
      <c r="IAS360" s="489"/>
      <c r="IAT360" s="490"/>
      <c r="IAU360" s="488"/>
      <c r="IAV360" s="488"/>
      <c r="IAW360" s="488"/>
      <c r="IAX360" s="488"/>
      <c r="IAY360" s="488"/>
      <c r="IAZ360" s="488"/>
      <c r="IBA360" s="489"/>
      <c r="IBB360" s="490"/>
      <c r="IBC360" s="488"/>
      <c r="IBD360" s="488"/>
      <c r="IBE360" s="488"/>
      <c r="IBF360" s="488"/>
      <c r="IBG360" s="488"/>
      <c r="IBH360" s="488"/>
      <c r="IBI360" s="489"/>
      <c r="IBJ360" s="490"/>
      <c r="IBK360" s="488"/>
      <c r="IBL360" s="488"/>
      <c r="IBM360" s="488"/>
      <c r="IBN360" s="488"/>
      <c r="IBO360" s="488"/>
      <c r="IBP360" s="488"/>
      <c r="IBQ360" s="489"/>
      <c r="IBR360" s="490"/>
      <c r="IBS360" s="488"/>
      <c r="IBT360" s="488"/>
      <c r="IBU360" s="488"/>
      <c r="IBV360" s="488"/>
      <c r="IBW360" s="488"/>
      <c r="IBX360" s="488"/>
      <c r="IBY360" s="489"/>
      <c r="IBZ360" s="490"/>
      <c r="ICA360" s="488"/>
      <c r="ICB360" s="488"/>
      <c r="ICC360" s="488"/>
      <c r="ICD360" s="488"/>
      <c r="ICE360" s="488"/>
      <c r="ICF360" s="488"/>
      <c r="ICG360" s="489"/>
      <c r="ICH360" s="490"/>
      <c r="ICI360" s="488"/>
      <c r="ICJ360" s="488"/>
      <c r="ICK360" s="488"/>
      <c r="ICL360" s="488"/>
      <c r="ICM360" s="488"/>
      <c r="ICN360" s="488"/>
      <c r="ICO360" s="489"/>
      <c r="ICP360" s="490"/>
      <c r="ICQ360" s="488"/>
      <c r="ICR360" s="488"/>
      <c r="ICS360" s="488"/>
      <c r="ICT360" s="488"/>
      <c r="ICU360" s="488"/>
      <c r="ICV360" s="488"/>
      <c r="ICW360" s="489"/>
      <c r="ICX360" s="490"/>
      <c r="ICY360" s="488"/>
      <c r="ICZ360" s="488"/>
      <c r="IDA360" s="488"/>
      <c r="IDB360" s="488"/>
      <c r="IDC360" s="488"/>
      <c r="IDD360" s="488"/>
      <c r="IDE360" s="489"/>
      <c r="IDF360" s="490"/>
      <c r="IDG360" s="488"/>
      <c r="IDH360" s="488"/>
      <c r="IDI360" s="488"/>
      <c r="IDJ360" s="488"/>
      <c r="IDK360" s="488"/>
      <c r="IDL360" s="488"/>
      <c r="IDM360" s="489"/>
      <c r="IDN360" s="490"/>
      <c r="IDO360" s="488"/>
      <c r="IDP360" s="488"/>
      <c r="IDQ360" s="488"/>
      <c r="IDR360" s="488"/>
      <c r="IDS360" s="488"/>
      <c r="IDT360" s="488"/>
      <c r="IDU360" s="489"/>
      <c r="IDV360" s="490"/>
      <c r="IDW360" s="488"/>
      <c r="IDX360" s="488"/>
      <c r="IDY360" s="488"/>
      <c r="IDZ360" s="488"/>
      <c r="IEA360" s="488"/>
      <c r="IEB360" s="488"/>
      <c r="IEC360" s="489"/>
      <c r="IED360" s="490"/>
      <c r="IEE360" s="488"/>
      <c r="IEF360" s="488"/>
      <c r="IEG360" s="488"/>
      <c r="IEH360" s="488"/>
      <c r="IEI360" s="488"/>
      <c r="IEJ360" s="488"/>
      <c r="IEK360" s="489"/>
      <c r="IEL360" s="490"/>
      <c r="IEM360" s="488"/>
      <c r="IEN360" s="488"/>
      <c r="IEO360" s="488"/>
      <c r="IEP360" s="488"/>
      <c r="IEQ360" s="488"/>
      <c r="IER360" s="488"/>
      <c r="IES360" s="489"/>
      <c r="IET360" s="490"/>
      <c r="IEU360" s="488"/>
      <c r="IEV360" s="488"/>
      <c r="IEW360" s="488"/>
      <c r="IEX360" s="488"/>
      <c r="IEY360" s="488"/>
      <c r="IEZ360" s="488"/>
      <c r="IFA360" s="489"/>
      <c r="IFB360" s="490"/>
      <c r="IFC360" s="488"/>
      <c r="IFD360" s="488"/>
      <c r="IFE360" s="488"/>
      <c r="IFF360" s="488"/>
      <c r="IFG360" s="488"/>
      <c r="IFH360" s="488"/>
      <c r="IFI360" s="489"/>
      <c r="IFJ360" s="490"/>
      <c r="IFK360" s="488"/>
      <c r="IFL360" s="488"/>
      <c r="IFM360" s="488"/>
      <c r="IFN360" s="488"/>
      <c r="IFO360" s="488"/>
      <c r="IFP360" s="488"/>
      <c r="IFQ360" s="489"/>
      <c r="IFR360" s="490"/>
      <c r="IFS360" s="488"/>
      <c r="IFT360" s="488"/>
      <c r="IFU360" s="488"/>
      <c r="IFV360" s="488"/>
      <c r="IFW360" s="488"/>
      <c r="IFX360" s="488"/>
      <c r="IFY360" s="489"/>
      <c r="IFZ360" s="490"/>
      <c r="IGA360" s="488"/>
      <c r="IGB360" s="488"/>
      <c r="IGC360" s="488"/>
      <c r="IGD360" s="488"/>
      <c r="IGE360" s="488"/>
      <c r="IGF360" s="488"/>
      <c r="IGG360" s="489"/>
      <c r="IGH360" s="490"/>
      <c r="IGI360" s="488"/>
      <c r="IGJ360" s="488"/>
      <c r="IGK360" s="488"/>
      <c r="IGL360" s="488"/>
      <c r="IGM360" s="488"/>
      <c r="IGN360" s="488"/>
      <c r="IGO360" s="489"/>
      <c r="IGP360" s="490"/>
      <c r="IGQ360" s="488"/>
      <c r="IGR360" s="488"/>
      <c r="IGS360" s="488"/>
      <c r="IGT360" s="488"/>
      <c r="IGU360" s="488"/>
      <c r="IGV360" s="488"/>
      <c r="IGW360" s="489"/>
      <c r="IGX360" s="490"/>
      <c r="IGY360" s="488"/>
      <c r="IGZ360" s="488"/>
      <c r="IHA360" s="488"/>
      <c r="IHB360" s="488"/>
      <c r="IHC360" s="488"/>
      <c r="IHD360" s="488"/>
      <c r="IHE360" s="489"/>
      <c r="IHF360" s="490"/>
      <c r="IHG360" s="488"/>
      <c r="IHH360" s="488"/>
      <c r="IHI360" s="488"/>
      <c r="IHJ360" s="488"/>
      <c r="IHK360" s="488"/>
      <c r="IHL360" s="488"/>
      <c r="IHM360" s="489"/>
      <c r="IHN360" s="490"/>
      <c r="IHO360" s="488"/>
      <c r="IHP360" s="488"/>
      <c r="IHQ360" s="488"/>
      <c r="IHR360" s="488"/>
      <c r="IHS360" s="488"/>
      <c r="IHT360" s="488"/>
      <c r="IHU360" s="489"/>
      <c r="IHV360" s="490"/>
      <c r="IHW360" s="488"/>
      <c r="IHX360" s="488"/>
      <c r="IHY360" s="488"/>
      <c r="IHZ360" s="488"/>
      <c r="IIA360" s="488"/>
      <c r="IIB360" s="488"/>
      <c r="IIC360" s="489"/>
      <c r="IID360" s="490"/>
      <c r="IIE360" s="488"/>
      <c r="IIF360" s="488"/>
      <c r="IIG360" s="488"/>
      <c r="IIH360" s="488"/>
      <c r="III360" s="488"/>
      <c r="IIJ360" s="488"/>
      <c r="IIK360" s="489"/>
      <c r="IIL360" s="490"/>
      <c r="IIM360" s="488"/>
      <c r="IIN360" s="488"/>
      <c r="IIO360" s="488"/>
      <c r="IIP360" s="488"/>
      <c r="IIQ360" s="488"/>
      <c r="IIR360" s="488"/>
      <c r="IIS360" s="489"/>
      <c r="IIT360" s="490"/>
      <c r="IIU360" s="488"/>
      <c r="IIV360" s="488"/>
      <c r="IIW360" s="488"/>
      <c r="IIX360" s="488"/>
      <c r="IIY360" s="488"/>
      <c r="IIZ360" s="488"/>
      <c r="IJA360" s="489"/>
      <c r="IJB360" s="490"/>
      <c r="IJC360" s="488"/>
      <c r="IJD360" s="488"/>
      <c r="IJE360" s="488"/>
      <c r="IJF360" s="488"/>
      <c r="IJG360" s="488"/>
      <c r="IJH360" s="488"/>
      <c r="IJI360" s="489"/>
      <c r="IJJ360" s="490"/>
      <c r="IJK360" s="488"/>
      <c r="IJL360" s="488"/>
      <c r="IJM360" s="488"/>
      <c r="IJN360" s="488"/>
      <c r="IJO360" s="488"/>
      <c r="IJP360" s="488"/>
      <c r="IJQ360" s="489"/>
      <c r="IJR360" s="490"/>
      <c r="IJS360" s="488"/>
      <c r="IJT360" s="488"/>
      <c r="IJU360" s="488"/>
      <c r="IJV360" s="488"/>
      <c r="IJW360" s="488"/>
      <c r="IJX360" s="488"/>
      <c r="IJY360" s="489"/>
      <c r="IJZ360" s="490"/>
      <c r="IKA360" s="488"/>
      <c r="IKB360" s="488"/>
      <c r="IKC360" s="488"/>
      <c r="IKD360" s="488"/>
      <c r="IKE360" s="488"/>
      <c r="IKF360" s="488"/>
      <c r="IKG360" s="489"/>
      <c r="IKH360" s="490"/>
      <c r="IKI360" s="488"/>
      <c r="IKJ360" s="488"/>
      <c r="IKK360" s="488"/>
      <c r="IKL360" s="488"/>
      <c r="IKM360" s="488"/>
      <c r="IKN360" s="488"/>
      <c r="IKO360" s="489"/>
      <c r="IKP360" s="490"/>
      <c r="IKQ360" s="488"/>
      <c r="IKR360" s="488"/>
      <c r="IKS360" s="488"/>
      <c r="IKT360" s="488"/>
      <c r="IKU360" s="488"/>
      <c r="IKV360" s="488"/>
      <c r="IKW360" s="489"/>
      <c r="IKX360" s="490"/>
      <c r="IKY360" s="488"/>
      <c r="IKZ360" s="488"/>
      <c r="ILA360" s="488"/>
      <c r="ILB360" s="488"/>
      <c r="ILC360" s="488"/>
      <c r="ILD360" s="488"/>
      <c r="ILE360" s="489"/>
      <c r="ILF360" s="490"/>
      <c r="ILG360" s="488"/>
      <c r="ILH360" s="488"/>
      <c r="ILI360" s="488"/>
      <c r="ILJ360" s="488"/>
      <c r="ILK360" s="488"/>
      <c r="ILL360" s="488"/>
      <c r="ILM360" s="489"/>
      <c r="ILN360" s="490"/>
      <c r="ILO360" s="488"/>
      <c r="ILP360" s="488"/>
      <c r="ILQ360" s="488"/>
      <c r="ILR360" s="488"/>
      <c r="ILS360" s="488"/>
      <c r="ILT360" s="488"/>
      <c r="ILU360" s="489"/>
      <c r="ILV360" s="490"/>
      <c r="ILW360" s="488"/>
      <c r="ILX360" s="488"/>
      <c r="ILY360" s="488"/>
      <c r="ILZ360" s="488"/>
      <c r="IMA360" s="488"/>
      <c r="IMB360" s="488"/>
      <c r="IMC360" s="489"/>
      <c r="IMD360" s="490"/>
      <c r="IME360" s="488"/>
      <c r="IMF360" s="488"/>
      <c r="IMG360" s="488"/>
      <c r="IMH360" s="488"/>
      <c r="IMI360" s="488"/>
      <c r="IMJ360" s="488"/>
      <c r="IMK360" s="489"/>
      <c r="IML360" s="490"/>
      <c r="IMM360" s="488"/>
      <c r="IMN360" s="488"/>
      <c r="IMO360" s="488"/>
      <c r="IMP360" s="488"/>
      <c r="IMQ360" s="488"/>
      <c r="IMR360" s="488"/>
      <c r="IMS360" s="489"/>
      <c r="IMT360" s="490"/>
      <c r="IMU360" s="488"/>
      <c r="IMV360" s="488"/>
      <c r="IMW360" s="488"/>
      <c r="IMX360" s="488"/>
      <c r="IMY360" s="488"/>
      <c r="IMZ360" s="488"/>
      <c r="INA360" s="489"/>
      <c r="INB360" s="490"/>
      <c r="INC360" s="488"/>
      <c r="IND360" s="488"/>
      <c r="INE360" s="488"/>
      <c r="INF360" s="488"/>
      <c r="ING360" s="488"/>
      <c r="INH360" s="488"/>
      <c r="INI360" s="489"/>
      <c r="INJ360" s="490"/>
      <c r="INK360" s="488"/>
      <c r="INL360" s="488"/>
      <c r="INM360" s="488"/>
      <c r="INN360" s="488"/>
      <c r="INO360" s="488"/>
      <c r="INP360" s="488"/>
      <c r="INQ360" s="489"/>
      <c r="INR360" s="490"/>
      <c r="INS360" s="488"/>
      <c r="INT360" s="488"/>
      <c r="INU360" s="488"/>
      <c r="INV360" s="488"/>
      <c r="INW360" s="488"/>
      <c r="INX360" s="488"/>
      <c r="INY360" s="489"/>
      <c r="INZ360" s="490"/>
      <c r="IOA360" s="488"/>
      <c r="IOB360" s="488"/>
      <c r="IOC360" s="488"/>
      <c r="IOD360" s="488"/>
      <c r="IOE360" s="488"/>
      <c r="IOF360" s="488"/>
      <c r="IOG360" s="489"/>
      <c r="IOH360" s="490"/>
      <c r="IOI360" s="488"/>
      <c r="IOJ360" s="488"/>
      <c r="IOK360" s="488"/>
      <c r="IOL360" s="488"/>
      <c r="IOM360" s="488"/>
      <c r="ION360" s="488"/>
      <c r="IOO360" s="489"/>
      <c r="IOP360" s="490"/>
      <c r="IOQ360" s="488"/>
      <c r="IOR360" s="488"/>
      <c r="IOS360" s="488"/>
      <c r="IOT360" s="488"/>
      <c r="IOU360" s="488"/>
      <c r="IOV360" s="488"/>
      <c r="IOW360" s="489"/>
      <c r="IOX360" s="490"/>
      <c r="IOY360" s="488"/>
      <c r="IOZ360" s="488"/>
      <c r="IPA360" s="488"/>
      <c r="IPB360" s="488"/>
      <c r="IPC360" s="488"/>
      <c r="IPD360" s="488"/>
      <c r="IPE360" s="489"/>
      <c r="IPF360" s="490"/>
      <c r="IPG360" s="488"/>
      <c r="IPH360" s="488"/>
      <c r="IPI360" s="488"/>
      <c r="IPJ360" s="488"/>
      <c r="IPK360" s="488"/>
      <c r="IPL360" s="488"/>
      <c r="IPM360" s="489"/>
      <c r="IPN360" s="490"/>
      <c r="IPO360" s="488"/>
      <c r="IPP360" s="488"/>
      <c r="IPQ360" s="488"/>
      <c r="IPR360" s="488"/>
      <c r="IPS360" s="488"/>
      <c r="IPT360" s="488"/>
      <c r="IPU360" s="489"/>
      <c r="IPV360" s="490"/>
      <c r="IPW360" s="488"/>
      <c r="IPX360" s="488"/>
      <c r="IPY360" s="488"/>
      <c r="IPZ360" s="488"/>
      <c r="IQA360" s="488"/>
      <c r="IQB360" s="488"/>
      <c r="IQC360" s="489"/>
      <c r="IQD360" s="490"/>
      <c r="IQE360" s="488"/>
      <c r="IQF360" s="488"/>
      <c r="IQG360" s="488"/>
      <c r="IQH360" s="488"/>
      <c r="IQI360" s="488"/>
      <c r="IQJ360" s="488"/>
      <c r="IQK360" s="489"/>
      <c r="IQL360" s="490"/>
      <c r="IQM360" s="488"/>
      <c r="IQN360" s="488"/>
      <c r="IQO360" s="488"/>
      <c r="IQP360" s="488"/>
      <c r="IQQ360" s="488"/>
      <c r="IQR360" s="488"/>
      <c r="IQS360" s="489"/>
      <c r="IQT360" s="490"/>
      <c r="IQU360" s="488"/>
      <c r="IQV360" s="488"/>
      <c r="IQW360" s="488"/>
      <c r="IQX360" s="488"/>
      <c r="IQY360" s="488"/>
      <c r="IQZ360" s="488"/>
      <c r="IRA360" s="489"/>
      <c r="IRB360" s="490"/>
      <c r="IRC360" s="488"/>
      <c r="IRD360" s="488"/>
      <c r="IRE360" s="488"/>
      <c r="IRF360" s="488"/>
      <c r="IRG360" s="488"/>
      <c r="IRH360" s="488"/>
      <c r="IRI360" s="489"/>
      <c r="IRJ360" s="490"/>
      <c r="IRK360" s="488"/>
      <c r="IRL360" s="488"/>
      <c r="IRM360" s="488"/>
      <c r="IRN360" s="488"/>
      <c r="IRO360" s="488"/>
      <c r="IRP360" s="488"/>
      <c r="IRQ360" s="489"/>
      <c r="IRR360" s="490"/>
      <c r="IRS360" s="488"/>
      <c r="IRT360" s="488"/>
      <c r="IRU360" s="488"/>
      <c r="IRV360" s="488"/>
      <c r="IRW360" s="488"/>
      <c r="IRX360" s="488"/>
      <c r="IRY360" s="489"/>
      <c r="IRZ360" s="490"/>
      <c r="ISA360" s="488"/>
      <c r="ISB360" s="488"/>
      <c r="ISC360" s="488"/>
      <c r="ISD360" s="488"/>
      <c r="ISE360" s="488"/>
      <c r="ISF360" s="488"/>
      <c r="ISG360" s="489"/>
      <c r="ISH360" s="490"/>
      <c r="ISI360" s="488"/>
      <c r="ISJ360" s="488"/>
      <c r="ISK360" s="488"/>
      <c r="ISL360" s="488"/>
      <c r="ISM360" s="488"/>
      <c r="ISN360" s="488"/>
      <c r="ISO360" s="489"/>
      <c r="ISP360" s="490"/>
      <c r="ISQ360" s="488"/>
      <c r="ISR360" s="488"/>
      <c r="ISS360" s="488"/>
      <c r="IST360" s="488"/>
      <c r="ISU360" s="488"/>
      <c r="ISV360" s="488"/>
      <c r="ISW360" s="489"/>
      <c r="ISX360" s="490"/>
      <c r="ISY360" s="488"/>
      <c r="ISZ360" s="488"/>
      <c r="ITA360" s="488"/>
      <c r="ITB360" s="488"/>
      <c r="ITC360" s="488"/>
      <c r="ITD360" s="488"/>
      <c r="ITE360" s="489"/>
      <c r="ITF360" s="490"/>
      <c r="ITG360" s="488"/>
      <c r="ITH360" s="488"/>
      <c r="ITI360" s="488"/>
      <c r="ITJ360" s="488"/>
      <c r="ITK360" s="488"/>
      <c r="ITL360" s="488"/>
      <c r="ITM360" s="489"/>
      <c r="ITN360" s="490"/>
      <c r="ITO360" s="488"/>
      <c r="ITP360" s="488"/>
      <c r="ITQ360" s="488"/>
      <c r="ITR360" s="488"/>
      <c r="ITS360" s="488"/>
      <c r="ITT360" s="488"/>
      <c r="ITU360" s="489"/>
      <c r="ITV360" s="490"/>
      <c r="ITW360" s="488"/>
      <c r="ITX360" s="488"/>
      <c r="ITY360" s="488"/>
      <c r="ITZ360" s="488"/>
      <c r="IUA360" s="488"/>
      <c r="IUB360" s="488"/>
      <c r="IUC360" s="489"/>
      <c r="IUD360" s="490"/>
      <c r="IUE360" s="488"/>
      <c r="IUF360" s="488"/>
      <c r="IUG360" s="488"/>
      <c r="IUH360" s="488"/>
      <c r="IUI360" s="488"/>
      <c r="IUJ360" s="488"/>
      <c r="IUK360" s="489"/>
      <c r="IUL360" s="490"/>
      <c r="IUM360" s="488"/>
      <c r="IUN360" s="488"/>
      <c r="IUO360" s="488"/>
      <c r="IUP360" s="488"/>
      <c r="IUQ360" s="488"/>
      <c r="IUR360" s="488"/>
      <c r="IUS360" s="489"/>
      <c r="IUT360" s="490"/>
      <c r="IUU360" s="488"/>
      <c r="IUV360" s="488"/>
      <c r="IUW360" s="488"/>
      <c r="IUX360" s="488"/>
      <c r="IUY360" s="488"/>
      <c r="IUZ360" s="488"/>
      <c r="IVA360" s="489"/>
      <c r="IVB360" s="490"/>
      <c r="IVC360" s="488"/>
      <c r="IVD360" s="488"/>
      <c r="IVE360" s="488"/>
      <c r="IVF360" s="488"/>
      <c r="IVG360" s="488"/>
      <c r="IVH360" s="488"/>
      <c r="IVI360" s="489"/>
      <c r="IVJ360" s="490"/>
      <c r="IVK360" s="488"/>
      <c r="IVL360" s="488"/>
      <c r="IVM360" s="488"/>
      <c r="IVN360" s="488"/>
      <c r="IVO360" s="488"/>
      <c r="IVP360" s="488"/>
      <c r="IVQ360" s="489"/>
      <c r="IVR360" s="490"/>
      <c r="IVS360" s="488"/>
      <c r="IVT360" s="488"/>
      <c r="IVU360" s="488"/>
      <c r="IVV360" s="488"/>
      <c r="IVW360" s="488"/>
      <c r="IVX360" s="488"/>
      <c r="IVY360" s="489"/>
      <c r="IVZ360" s="490"/>
      <c r="IWA360" s="488"/>
      <c r="IWB360" s="488"/>
      <c r="IWC360" s="488"/>
      <c r="IWD360" s="488"/>
      <c r="IWE360" s="488"/>
      <c r="IWF360" s="488"/>
      <c r="IWG360" s="489"/>
      <c r="IWH360" s="490"/>
      <c r="IWI360" s="488"/>
      <c r="IWJ360" s="488"/>
      <c r="IWK360" s="488"/>
      <c r="IWL360" s="488"/>
      <c r="IWM360" s="488"/>
      <c r="IWN360" s="488"/>
      <c r="IWO360" s="489"/>
      <c r="IWP360" s="490"/>
      <c r="IWQ360" s="488"/>
      <c r="IWR360" s="488"/>
      <c r="IWS360" s="488"/>
      <c r="IWT360" s="488"/>
      <c r="IWU360" s="488"/>
      <c r="IWV360" s="488"/>
      <c r="IWW360" s="489"/>
      <c r="IWX360" s="490"/>
      <c r="IWY360" s="488"/>
      <c r="IWZ360" s="488"/>
      <c r="IXA360" s="488"/>
      <c r="IXB360" s="488"/>
      <c r="IXC360" s="488"/>
      <c r="IXD360" s="488"/>
      <c r="IXE360" s="489"/>
      <c r="IXF360" s="490"/>
      <c r="IXG360" s="488"/>
      <c r="IXH360" s="488"/>
      <c r="IXI360" s="488"/>
      <c r="IXJ360" s="488"/>
      <c r="IXK360" s="488"/>
      <c r="IXL360" s="488"/>
      <c r="IXM360" s="489"/>
      <c r="IXN360" s="490"/>
      <c r="IXO360" s="488"/>
      <c r="IXP360" s="488"/>
      <c r="IXQ360" s="488"/>
      <c r="IXR360" s="488"/>
      <c r="IXS360" s="488"/>
      <c r="IXT360" s="488"/>
      <c r="IXU360" s="489"/>
      <c r="IXV360" s="490"/>
      <c r="IXW360" s="488"/>
      <c r="IXX360" s="488"/>
      <c r="IXY360" s="488"/>
      <c r="IXZ360" s="488"/>
      <c r="IYA360" s="488"/>
      <c r="IYB360" s="488"/>
      <c r="IYC360" s="489"/>
      <c r="IYD360" s="490"/>
      <c r="IYE360" s="488"/>
      <c r="IYF360" s="488"/>
      <c r="IYG360" s="488"/>
      <c r="IYH360" s="488"/>
      <c r="IYI360" s="488"/>
      <c r="IYJ360" s="488"/>
      <c r="IYK360" s="489"/>
      <c r="IYL360" s="490"/>
      <c r="IYM360" s="488"/>
      <c r="IYN360" s="488"/>
      <c r="IYO360" s="488"/>
      <c r="IYP360" s="488"/>
      <c r="IYQ360" s="488"/>
      <c r="IYR360" s="488"/>
      <c r="IYS360" s="489"/>
      <c r="IYT360" s="490"/>
      <c r="IYU360" s="488"/>
      <c r="IYV360" s="488"/>
      <c r="IYW360" s="488"/>
      <c r="IYX360" s="488"/>
      <c r="IYY360" s="488"/>
      <c r="IYZ360" s="488"/>
      <c r="IZA360" s="489"/>
      <c r="IZB360" s="490"/>
      <c r="IZC360" s="488"/>
      <c r="IZD360" s="488"/>
      <c r="IZE360" s="488"/>
      <c r="IZF360" s="488"/>
      <c r="IZG360" s="488"/>
      <c r="IZH360" s="488"/>
      <c r="IZI360" s="489"/>
      <c r="IZJ360" s="490"/>
      <c r="IZK360" s="488"/>
      <c r="IZL360" s="488"/>
      <c r="IZM360" s="488"/>
      <c r="IZN360" s="488"/>
      <c r="IZO360" s="488"/>
      <c r="IZP360" s="488"/>
      <c r="IZQ360" s="489"/>
      <c r="IZR360" s="490"/>
      <c r="IZS360" s="488"/>
      <c r="IZT360" s="488"/>
      <c r="IZU360" s="488"/>
      <c r="IZV360" s="488"/>
      <c r="IZW360" s="488"/>
      <c r="IZX360" s="488"/>
      <c r="IZY360" s="489"/>
      <c r="IZZ360" s="490"/>
      <c r="JAA360" s="488"/>
      <c r="JAB360" s="488"/>
      <c r="JAC360" s="488"/>
      <c r="JAD360" s="488"/>
      <c r="JAE360" s="488"/>
      <c r="JAF360" s="488"/>
      <c r="JAG360" s="489"/>
      <c r="JAH360" s="490"/>
      <c r="JAI360" s="488"/>
      <c r="JAJ360" s="488"/>
      <c r="JAK360" s="488"/>
      <c r="JAL360" s="488"/>
      <c r="JAM360" s="488"/>
      <c r="JAN360" s="488"/>
      <c r="JAO360" s="489"/>
      <c r="JAP360" s="490"/>
      <c r="JAQ360" s="488"/>
      <c r="JAR360" s="488"/>
      <c r="JAS360" s="488"/>
      <c r="JAT360" s="488"/>
      <c r="JAU360" s="488"/>
      <c r="JAV360" s="488"/>
      <c r="JAW360" s="489"/>
      <c r="JAX360" s="490"/>
      <c r="JAY360" s="488"/>
      <c r="JAZ360" s="488"/>
      <c r="JBA360" s="488"/>
      <c r="JBB360" s="488"/>
      <c r="JBC360" s="488"/>
      <c r="JBD360" s="488"/>
      <c r="JBE360" s="489"/>
      <c r="JBF360" s="490"/>
      <c r="JBG360" s="488"/>
      <c r="JBH360" s="488"/>
      <c r="JBI360" s="488"/>
      <c r="JBJ360" s="488"/>
      <c r="JBK360" s="488"/>
      <c r="JBL360" s="488"/>
      <c r="JBM360" s="489"/>
      <c r="JBN360" s="490"/>
      <c r="JBO360" s="488"/>
      <c r="JBP360" s="488"/>
      <c r="JBQ360" s="488"/>
      <c r="JBR360" s="488"/>
      <c r="JBS360" s="488"/>
      <c r="JBT360" s="488"/>
      <c r="JBU360" s="489"/>
      <c r="JBV360" s="490"/>
      <c r="JBW360" s="488"/>
      <c r="JBX360" s="488"/>
      <c r="JBY360" s="488"/>
      <c r="JBZ360" s="488"/>
      <c r="JCA360" s="488"/>
      <c r="JCB360" s="488"/>
      <c r="JCC360" s="489"/>
      <c r="JCD360" s="490"/>
      <c r="JCE360" s="488"/>
      <c r="JCF360" s="488"/>
      <c r="JCG360" s="488"/>
      <c r="JCH360" s="488"/>
      <c r="JCI360" s="488"/>
      <c r="JCJ360" s="488"/>
      <c r="JCK360" s="489"/>
      <c r="JCL360" s="490"/>
      <c r="JCM360" s="488"/>
      <c r="JCN360" s="488"/>
      <c r="JCO360" s="488"/>
      <c r="JCP360" s="488"/>
      <c r="JCQ360" s="488"/>
      <c r="JCR360" s="488"/>
      <c r="JCS360" s="489"/>
      <c r="JCT360" s="490"/>
      <c r="JCU360" s="488"/>
      <c r="JCV360" s="488"/>
      <c r="JCW360" s="488"/>
      <c r="JCX360" s="488"/>
      <c r="JCY360" s="488"/>
      <c r="JCZ360" s="488"/>
      <c r="JDA360" s="489"/>
      <c r="JDB360" s="490"/>
      <c r="JDC360" s="488"/>
      <c r="JDD360" s="488"/>
      <c r="JDE360" s="488"/>
      <c r="JDF360" s="488"/>
      <c r="JDG360" s="488"/>
      <c r="JDH360" s="488"/>
      <c r="JDI360" s="489"/>
      <c r="JDJ360" s="490"/>
      <c r="JDK360" s="488"/>
      <c r="JDL360" s="488"/>
      <c r="JDM360" s="488"/>
      <c r="JDN360" s="488"/>
      <c r="JDO360" s="488"/>
      <c r="JDP360" s="488"/>
      <c r="JDQ360" s="489"/>
      <c r="JDR360" s="490"/>
      <c r="JDS360" s="488"/>
      <c r="JDT360" s="488"/>
      <c r="JDU360" s="488"/>
      <c r="JDV360" s="488"/>
      <c r="JDW360" s="488"/>
      <c r="JDX360" s="488"/>
      <c r="JDY360" s="489"/>
      <c r="JDZ360" s="490"/>
      <c r="JEA360" s="488"/>
      <c r="JEB360" s="488"/>
      <c r="JEC360" s="488"/>
      <c r="JED360" s="488"/>
      <c r="JEE360" s="488"/>
      <c r="JEF360" s="488"/>
      <c r="JEG360" s="489"/>
      <c r="JEH360" s="490"/>
      <c r="JEI360" s="488"/>
      <c r="JEJ360" s="488"/>
      <c r="JEK360" s="488"/>
      <c r="JEL360" s="488"/>
      <c r="JEM360" s="488"/>
      <c r="JEN360" s="488"/>
      <c r="JEO360" s="489"/>
      <c r="JEP360" s="490"/>
      <c r="JEQ360" s="488"/>
      <c r="JER360" s="488"/>
      <c r="JES360" s="488"/>
      <c r="JET360" s="488"/>
      <c r="JEU360" s="488"/>
      <c r="JEV360" s="488"/>
      <c r="JEW360" s="489"/>
      <c r="JEX360" s="490"/>
      <c r="JEY360" s="488"/>
      <c r="JEZ360" s="488"/>
      <c r="JFA360" s="488"/>
      <c r="JFB360" s="488"/>
      <c r="JFC360" s="488"/>
      <c r="JFD360" s="488"/>
      <c r="JFE360" s="489"/>
      <c r="JFF360" s="490"/>
      <c r="JFG360" s="488"/>
      <c r="JFH360" s="488"/>
      <c r="JFI360" s="488"/>
      <c r="JFJ360" s="488"/>
      <c r="JFK360" s="488"/>
      <c r="JFL360" s="488"/>
      <c r="JFM360" s="489"/>
      <c r="JFN360" s="490"/>
      <c r="JFO360" s="488"/>
      <c r="JFP360" s="488"/>
      <c r="JFQ360" s="488"/>
      <c r="JFR360" s="488"/>
      <c r="JFS360" s="488"/>
      <c r="JFT360" s="488"/>
      <c r="JFU360" s="489"/>
      <c r="JFV360" s="490"/>
      <c r="JFW360" s="488"/>
      <c r="JFX360" s="488"/>
      <c r="JFY360" s="488"/>
      <c r="JFZ360" s="488"/>
      <c r="JGA360" s="488"/>
      <c r="JGB360" s="488"/>
      <c r="JGC360" s="489"/>
      <c r="JGD360" s="490"/>
      <c r="JGE360" s="488"/>
      <c r="JGF360" s="488"/>
      <c r="JGG360" s="488"/>
      <c r="JGH360" s="488"/>
      <c r="JGI360" s="488"/>
      <c r="JGJ360" s="488"/>
      <c r="JGK360" s="489"/>
      <c r="JGL360" s="490"/>
      <c r="JGM360" s="488"/>
      <c r="JGN360" s="488"/>
      <c r="JGO360" s="488"/>
      <c r="JGP360" s="488"/>
      <c r="JGQ360" s="488"/>
      <c r="JGR360" s="488"/>
      <c r="JGS360" s="489"/>
      <c r="JGT360" s="490"/>
      <c r="JGU360" s="488"/>
      <c r="JGV360" s="488"/>
      <c r="JGW360" s="488"/>
      <c r="JGX360" s="488"/>
      <c r="JGY360" s="488"/>
      <c r="JGZ360" s="488"/>
      <c r="JHA360" s="489"/>
      <c r="JHB360" s="490"/>
      <c r="JHC360" s="488"/>
      <c r="JHD360" s="488"/>
      <c r="JHE360" s="488"/>
      <c r="JHF360" s="488"/>
      <c r="JHG360" s="488"/>
      <c r="JHH360" s="488"/>
      <c r="JHI360" s="489"/>
      <c r="JHJ360" s="490"/>
      <c r="JHK360" s="488"/>
      <c r="JHL360" s="488"/>
      <c r="JHM360" s="488"/>
      <c r="JHN360" s="488"/>
      <c r="JHO360" s="488"/>
      <c r="JHP360" s="488"/>
      <c r="JHQ360" s="489"/>
      <c r="JHR360" s="490"/>
      <c r="JHS360" s="488"/>
      <c r="JHT360" s="488"/>
      <c r="JHU360" s="488"/>
      <c r="JHV360" s="488"/>
      <c r="JHW360" s="488"/>
      <c r="JHX360" s="488"/>
      <c r="JHY360" s="489"/>
      <c r="JHZ360" s="490"/>
      <c r="JIA360" s="488"/>
      <c r="JIB360" s="488"/>
      <c r="JIC360" s="488"/>
      <c r="JID360" s="488"/>
      <c r="JIE360" s="488"/>
      <c r="JIF360" s="488"/>
      <c r="JIG360" s="489"/>
      <c r="JIH360" s="490"/>
      <c r="JII360" s="488"/>
      <c r="JIJ360" s="488"/>
      <c r="JIK360" s="488"/>
      <c r="JIL360" s="488"/>
      <c r="JIM360" s="488"/>
      <c r="JIN360" s="488"/>
      <c r="JIO360" s="489"/>
      <c r="JIP360" s="490"/>
      <c r="JIQ360" s="488"/>
      <c r="JIR360" s="488"/>
      <c r="JIS360" s="488"/>
      <c r="JIT360" s="488"/>
      <c r="JIU360" s="488"/>
      <c r="JIV360" s="488"/>
      <c r="JIW360" s="489"/>
      <c r="JIX360" s="490"/>
      <c r="JIY360" s="488"/>
      <c r="JIZ360" s="488"/>
      <c r="JJA360" s="488"/>
      <c r="JJB360" s="488"/>
      <c r="JJC360" s="488"/>
      <c r="JJD360" s="488"/>
      <c r="JJE360" s="489"/>
      <c r="JJF360" s="490"/>
      <c r="JJG360" s="488"/>
      <c r="JJH360" s="488"/>
      <c r="JJI360" s="488"/>
      <c r="JJJ360" s="488"/>
      <c r="JJK360" s="488"/>
      <c r="JJL360" s="488"/>
      <c r="JJM360" s="489"/>
      <c r="JJN360" s="490"/>
      <c r="JJO360" s="488"/>
      <c r="JJP360" s="488"/>
      <c r="JJQ360" s="488"/>
      <c r="JJR360" s="488"/>
      <c r="JJS360" s="488"/>
      <c r="JJT360" s="488"/>
      <c r="JJU360" s="489"/>
      <c r="JJV360" s="490"/>
      <c r="JJW360" s="488"/>
      <c r="JJX360" s="488"/>
      <c r="JJY360" s="488"/>
      <c r="JJZ360" s="488"/>
      <c r="JKA360" s="488"/>
      <c r="JKB360" s="488"/>
      <c r="JKC360" s="489"/>
      <c r="JKD360" s="490"/>
      <c r="JKE360" s="488"/>
      <c r="JKF360" s="488"/>
      <c r="JKG360" s="488"/>
      <c r="JKH360" s="488"/>
      <c r="JKI360" s="488"/>
      <c r="JKJ360" s="488"/>
      <c r="JKK360" s="489"/>
      <c r="JKL360" s="490"/>
      <c r="JKM360" s="488"/>
      <c r="JKN360" s="488"/>
      <c r="JKO360" s="488"/>
      <c r="JKP360" s="488"/>
      <c r="JKQ360" s="488"/>
      <c r="JKR360" s="488"/>
      <c r="JKS360" s="489"/>
      <c r="JKT360" s="490"/>
      <c r="JKU360" s="488"/>
      <c r="JKV360" s="488"/>
      <c r="JKW360" s="488"/>
      <c r="JKX360" s="488"/>
      <c r="JKY360" s="488"/>
      <c r="JKZ360" s="488"/>
      <c r="JLA360" s="489"/>
      <c r="JLB360" s="490"/>
      <c r="JLC360" s="488"/>
      <c r="JLD360" s="488"/>
      <c r="JLE360" s="488"/>
      <c r="JLF360" s="488"/>
      <c r="JLG360" s="488"/>
      <c r="JLH360" s="488"/>
      <c r="JLI360" s="489"/>
      <c r="JLJ360" s="490"/>
      <c r="JLK360" s="488"/>
      <c r="JLL360" s="488"/>
      <c r="JLM360" s="488"/>
      <c r="JLN360" s="488"/>
      <c r="JLO360" s="488"/>
      <c r="JLP360" s="488"/>
      <c r="JLQ360" s="489"/>
      <c r="JLR360" s="490"/>
      <c r="JLS360" s="488"/>
      <c r="JLT360" s="488"/>
      <c r="JLU360" s="488"/>
      <c r="JLV360" s="488"/>
      <c r="JLW360" s="488"/>
      <c r="JLX360" s="488"/>
      <c r="JLY360" s="489"/>
      <c r="JLZ360" s="490"/>
      <c r="JMA360" s="488"/>
      <c r="JMB360" s="488"/>
      <c r="JMC360" s="488"/>
      <c r="JMD360" s="488"/>
      <c r="JME360" s="488"/>
      <c r="JMF360" s="488"/>
      <c r="JMG360" s="489"/>
      <c r="JMH360" s="490"/>
      <c r="JMI360" s="488"/>
      <c r="JMJ360" s="488"/>
      <c r="JMK360" s="488"/>
      <c r="JML360" s="488"/>
      <c r="JMM360" s="488"/>
      <c r="JMN360" s="488"/>
      <c r="JMO360" s="489"/>
      <c r="JMP360" s="490"/>
      <c r="JMQ360" s="488"/>
      <c r="JMR360" s="488"/>
      <c r="JMS360" s="488"/>
      <c r="JMT360" s="488"/>
      <c r="JMU360" s="488"/>
      <c r="JMV360" s="488"/>
      <c r="JMW360" s="489"/>
      <c r="JMX360" s="490"/>
      <c r="JMY360" s="488"/>
      <c r="JMZ360" s="488"/>
      <c r="JNA360" s="488"/>
      <c r="JNB360" s="488"/>
      <c r="JNC360" s="488"/>
      <c r="JND360" s="488"/>
      <c r="JNE360" s="489"/>
      <c r="JNF360" s="490"/>
      <c r="JNG360" s="488"/>
      <c r="JNH360" s="488"/>
      <c r="JNI360" s="488"/>
      <c r="JNJ360" s="488"/>
      <c r="JNK360" s="488"/>
      <c r="JNL360" s="488"/>
      <c r="JNM360" s="489"/>
      <c r="JNN360" s="490"/>
      <c r="JNO360" s="488"/>
      <c r="JNP360" s="488"/>
      <c r="JNQ360" s="488"/>
      <c r="JNR360" s="488"/>
      <c r="JNS360" s="488"/>
      <c r="JNT360" s="488"/>
      <c r="JNU360" s="489"/>
      <c r="JNV360" s="490"/>
      <c r="JNW360" s="488"/>
      <c r="JNX360" s="488"/>
      <c r="JNY360" s="488"/>
      <c r="JNZ360" s="488"/>
      <c r="JOA360" s="488"/>
      <c r="JOB360" s="488"/>
      <c r="JOC360" s="489"/>
      <c r="JOD360" s="490"/>
      <c r="JOE360" s="488"/>
      <c r="JOF360" s="488"/>
      <c r="JOG360" s="488"/>
      <c r="JOH360" s="488"/>
      <c r="JOI360" s="488"/>
      <c r="JOJ360" s="488"/>
      <c r="JOK360" s="489"/>
      <c r="JOL360" s="490"/>
      <c r="JOM360" s="488"/>
      <c r="JON360" s="488"/>
      <c r="JOO360" s="488"/>
      <c r="JOP360" s="488"/>
      <c r="JOQ360" s="488"/>
      <c r="JOR360" s="488"/>
      <c r="JOS360" s="489"/>
      <c r="JOT360" s="490"/>
      <c r="JOU360" s="488"/>
      <c r="JOV360" s="488"/>
      <c r="JOW360" s="488"/>
      <c r="JOX360" s="488"/>
      <c r="JOY360" s="488"/>
      <c r="JOZ360" s="488"/>
      <c r="JPA360" s="489"/>
      <c r="JPB360" s="490"/>
      <c r="JPC360" s="488"/>
      <c r="JPD360" s="488"/>
      <c r="JPE360" s="488"/>
      <c r="JPF360" s="488"/>
      <c r="JPG360" s="488"/>
      <c r="JPH360" s="488"/>
      <c r="JPI360" s="489"/>
      <c r="JPJ360" s="490"/>
      <c r="JPK360" s="488"/>
      <c r="JPL360" s="488"/>
      <c r="JPM360" s="488"/>
      <c r="JPN360" s="488"/>
      <c r="JPO360" s="488"/>
      <c r="JPP360" s="488"/>
      <c r="JPQ360" s="489"/>
      <c r="JPR360" s="490"/>
      <c r="JPS360" s="488"/>
      <c r="JPT360" s="488"/>
      <c r="JPU360" s="488"/>
      <c r="JPV360" s="488"/>
      <c r="JPW360" s="488"/>
      <c r="JPX360" s="488"/>
      <c r="JPY360" s="489"/>
      <c r="JPZ360" s="490"/>
      <c r="JQA360" s="488"/>
      <c r="JQB360" s="488"/>
      <c r="JQC360" s="488"/>
      <c r="JQD360" s="488"/>
      <c r="JQE360" s="488"/>
      <c r="JQF360" s="488"/>
      <c r="JQG360" s="489"/>
      <c r="JQH360" s="490"/>
      <c r="JQI360" s="488"/>
      <c r="JQJ360" s="488"/>
      <c r="JQK360" s="488"/>
      <c r="JQL360" s="488"/>
      <c r="JQM360" s="488"/>
      <c r="JQN360" s="488"/>
      <c r="JQO360" s="489"/>
      <c r="JQP360" s="490"/>
      <c r="JQQ360" s="488"/>
      <c r="JQR360" s="488"/>
      <c r="JQS360" s="488"/>
      <c r="JQT360" s="488"/>
      <c r="JQU360" s="488"/>
      <c r="JQV360" s="488"/>
      <c r="JQW360" s="489"/>
      <c r="JQX360" s="490"/>
      <c r="JQY360" s="488"/>
      <c r="JQZ360" s="488"/>
      <c r="JRA360" s="488"/>
      <c r="JRB360" s="488"/>
      <c r="JRC360" s="488"/>
      <c r="JRD360" s="488"/>
      <c r="JRE360" s="489"/>
      <c r="JRF360" s="490"/>
      <c r="JRG360" s="488"/>
      <c r="JRH360" s="488"/>
      <c r="JRI360" s="488"/>
      <c r="JRJ360" s="488"/>
      <c r="JRK360" s="488"/>
      <c r="JRL360" s="488"/>
      <c r="JRM360" s="489"/>
      <c r="JRN360" s="490"/>
      <c r="JRO360" s="488"/>
      <c r="JRP360" s="488"/>
      <c r="JRQ360" s="488"/>
      <c r="JRR360" s="488"/>
      <c r="JRS360" s="488"/>
      <c r="JRT360" s="488"/>
      <c r="JRU360" s="489"/>
      <c r="JRV360" s="490"/>
      <c r="JRW360" s="488"/>
      <c r="JRX360" s="488"/>
      <c r="JRY360" s="488"/>
      <c r="JRZ360" s="488"/>
      <c r="JSA360" s="488"/>
      <c r="JSB360" s="488"/>
      <c r="JSC360" s="489"/>
      <c r="JSD360" s="490"/>
      <c r="JSE360" s="488"/>
      <c r="JSF360" s="488"/>
      <c r="JSG360" s="488"/>
      <c r="JSH360" s="488"/>
      <c r="JSI360" s="488"/>
      <c r="JSJ360" s="488"/>
      <c r="JSK360" s="489"/>
      <c r="JSL360" s="490"/>
      <c r="JSM360" s="488"/>
      <c r="JSN360" s="488"/>
      <c r="JSO360" s="488"/>
      <c r="JSP360" s="488"/>
      <c r="JSQ360" s="488"/>
      <c r="JSR360" s="488"/>
      <c r="JSS360" s="489"/>
      <c r="JST360" s="490"/>
      <c r="JSU360" s="488"/>
      <c r="JSV360" s="488"/>
      <c r="JSW360" s="488"/>
      <c r="JSX360" s="488"/>
      <c r="JSY360" s="488"/>
      <c r="JSZ360" s="488"/>
      <c r="JTA360" s="489"/>
      <c r="JTB360" s="490"/>
      <c r="JTC360" s="488"/>
      <c r="JTD360" s="488"/>
      <c r="JTE360" s="488"/>
      <c r="JTF360" s="488"/>
      <c r="JTG360" s="488"/>
      <c r="JTH360" s="488"/>
      <c r="JTI360" s="489"/>
      <c r="JTJ360" s="490"/>
      <c r="JTK360" s="488"/>
      <c r="JTL360" s="488"/>
      <c r="JTM360" s="488"/>
      <c r="JTN360" s="488"/>
      <c r="JTO360" s="488"/>
      <c r="JTP360" s="488"/>
      <c r="JTQ360" s="489"/>
      <c r="JTR360" s="490"/>
      <c r="JTS360" s="488"/>
      <c r="JTT360" s="488"/>
      <c r="JTU360" s="488"/>
      <c r="JTV360" s="488"/>
      <c r="JTW360" s="488"/>
      <c r="JTX360" s="488"/>
      <c r="JTY360" s="489"/>
      <c r="JTZ360" s="490"/>
      <c r="JUA360" s="488"/>
      <c r="JUB360" s="488"/>
      <c r="JUC360" s="488"/>
      <c r="JUD360" s="488"/>
      <c r="JUE360" s="488"/>
      <c r="JUF360" s="488"/>
      <c r="JUG360" s="489"/>
      <c r="JUH360" s="490"/>
      <c r="JUI360" s="488"/>
      <c r="JUJ360" s="488"/>
      <c r="JUK360" s="488"/>
      <c r="JUL360" s="488"/>
      <c r="JUM360" s="488"/>
      <c r="JUN360" s="488"/>
      <c r="JUO360" s="489"/>
      <c r="JUP360" s="490"/>
      <c r="JUQ360" s="488"/>
      <c r="JUR360" s="488"/>
      <c r="JUS360" s="488"/>
      <c r="JUT360" s="488"/>
      <c r="JUU360" s="488"/>
      <c r="JUV360" s="488"/>
      <c r="JUW360" s="489"/>
      <c r="JUX360" s="490"/>
      <c r="JUY360" s="488"/>
      <c r="JUZ360" s="488"/>
      <c r="JVA360" s="488"/>
      <c r="JVB360" s="488"/>
      <c r="JVC360" s="488"/>
      <c r="JVD360" s="488"/>
      <c r="JVE360" s="489"/>
      <c r="JVF360" s="490"/>
      <c r="JVG360" s="488"/>
      <c r="JVH360" s="488"/>
      <c r="JVI360" s="488"/>
      <c r="JVJ360" s="488"/>
      <c r="JVK360" s="488"/>
      <c r="JVL360" s="488"/>
      <c r="JVM360" s="489"/>
      <c r="JVN360" s="490"/>
      <c r="JVO360" s="488"/>
      <c r="JVP360" s="488"/>
      <c r="JVQ360" s="488"/>
      <c r="JVR360" s="488"/>
      <c r="JVS360" s="488"/>
      <c r="JVT360" s="488"/>
      <c r="JVU360" s="489"/>
      <c r="JVV360" s="490"/>
      <c r="JVW360" s="488"/>
      <c r="JVX360" s="488"/>
      <c r="JVY360" s="488"/>
      <c r="JVZ360" s="488"/>
      <c r="JWA360" s="488"/>
      <c r="JWB360" s="488"/>
      <c r="JWC360" s="489"/>
      <c r="JWD360" s="490"/>
      <c r="JWE360" s="488"/>
      <c r="JWF360" s="488"/>
      <c r="JWG360" s="488"/>
      <c r="JWH360" s="488"/>
      <c r="JWI360" s="488"/>
      <c r="JWJ360" s="488"/>
      <c r="JWK360" s="489"/>
      <c r="JWL360" s="490"/>
      <c r="JWM360" s="488"/>
      <c r="JWN360" s="488"/>
      <c r="JWO360" s="488"/>
      <c r="JWP360" s="488"/>
      <c r="JWQ360" s="488"/>
      <c r="JWR360" s="488"/>
      <c r="JWS360" s="489"/>
      <c r="JWT360" s="490"/>
      <c r="JWU360" s="488"/>
      <c r="JWV360" s="488"/>
      <c r="JWW360" s="488"/>
      <c r="JWX360" s="488"/>
      <c r="JWY360" s="488"/>
      <c r="JWZ360" s="488"/>
      <c r="JXA360" s="489"/>
      <c r="JXB360" s="490"/>
      <c r="JXC360" s="488"/>
      <c r="JXD360" s="488"/>
      <c r="JXE360" s="488"/>
      <c r="JXF360" s="488"/>
      <c r="JXG360" s="488"/>
      <c r="JXH360" s="488"/>
      <c r="JXI360" s="489"/>
      <c r="JXJ360" s="490"/>
      <c r="JXK360" s="488"/>
      <c r="JXL360" s="488"/>
      <c r="JXM360" s="488"/>
      <c r="JXN360" s="488"/>
      <c r="JXO360" s="488"/>
      <c r="JXP360" s="488"/>
      <c r="JXQ360" s="489"/>
      <c r="JXR360" s="490"/>
      <c r="JXS360" s="488"/>
      <c r="JXT360" s="488"/>
      <c r="JXU360" s="488"/>
      <c r="JXV360" s="488"/>
      <c r="JXW360" s="488"/>
      <c r="JXX360" s="488"/>
      <c r="JXY360" s="489"/>
      <c r="JXZ360" s="490"/>
      <c r="JYA360" s="488"/>
      <c r="JYB360" s="488"/>
      <c r="JYC360" s="488"/>
      <c r="JYD360" s="488"/>
      <c r="JYE360" s="488"/>
      <c r="JYF360" s="488"/>
      <c r="JYG360" s="489"/>
      <c r="JYH360" s="490"/>
      <c r="JYI360" s="488"/>
      <c r="JYJ360" s="488"/>
      <c r="JYK360" s="488"/>
      <c r="JYL360" s="488"/>
      <c r="JYM360" s="488"/>
      <c r="JYN360" s="488"/>
      <c r="JYO360" s="489"/>
      <c r="JYP360" s="490"/>
      <c r="JYQ360" s="488"/>
      <c r="JYR360" s="488"/>
      <c r="JYS360" s="488"/>
      <c r="JYT360" s="488"/>
      <c r="JYU360" s="488"/>
      <c r="JYV360" s="488"/>
      <c r="JYW360" s="489"/>
      <c r="JYX360" s="490"/>
      <c r="JYY360" s="488"/>
      <c r="JYZ360" s="488"/>
      <c r="JZA360" s="488"/>
      <c r="JZB360" s="488"/>
      <c r="JZC360" s="488"/>
      <c r="JZD360" s="488"/>
      <c r="JZE360" s="489"/>
      <c r="JZF360" s="490"/>
      <c r="JZG360" s="488"/>
      <c r="JZH360" s="488"/>
      <c r="JZI360" s="488"/>
      <c r="JZJ360" s="488"/>
      <c r="JZK360" s="488"/>
      <c r="JZL360" s="488"/>
      <c r="JZM360" s="489"/>
      <c r="JZN360" s="490"/>
      <c r="JZO360" s="488"/>
      <c r="JZP360" s="488"/>
      <c r="JZQ360" s="488"/>
      <c r="JZR360" s="488"/>
      <c r="JZS360" s="488"/>
      <c r="JZT360" s="488"/>
      <c r="JZU360" s="489"/>
      <c r="JZV360" s="490"/>
      <c r="JZW360" s="488"/>
      <c r="JZX360" s="488"/>
      <c r="JZY360" s="488"/>
      <c r="JZZ360" s="488"/>
      <c r="KAA360" s="488"/>
      <c r="KAB360" s="488"/>
      <c r="KAC360" s="489"/>
      <c r="KAD360" s="490"/>
      <c r="KAE360" s="488"/>
      <c r="KAF360" s="488"/>
      <c r="KAG360" s="488"/>
      <c r="KAH360" s="488"/>
      <c r="KAI360" s="488"/>
      <c r="KAJ360" s="488"/>
      <c r="KAK360" s="489"/>
      <c r="KAL360" s="490"/>
      <c r="KAM360" s="488"/>
      <c r="KAN360" s="488"/>
      <c r="KAO360" s="488"/>
      <c r="KAP360" s="488"/>
      <c r="KAQ360" s="488"/>
      <c r="KAR360" s="488"/>
      <c r="KAS360" s="489"/>
      <c r="KAT360" s="490"/>
      <c r="KAU360" s="488"/>
      <c r="KAV360" s="488"/>
      <c r="KAW360" s="488"/>
      <c r="KAX360" s="488"/>
      <c r="KAY360" s="488"/>
      <c r="KAZ360" s="488"/>
      <c r="KBA360" s="489"/>
      <c r="KBB360" s="490"/>
      <c r="KBC360" s="488"/>
      <c r="KBD360" s="488"/>
      <c r="KBE360" s="488"/>
      <c r="KBF360" s="488"/>
      <c r="KBG360" s="488"/>
      <c r="KBH360" s="488"/>
      <c r="KBI360" s="489"/>
      <c r="KBJ360" s="490"/>
      <c r="KBK360" s="488"/>
      <c r="KBL360" s="488"/>
      <c r="KBM360" s="488"/>
      <c r="KBN360" s="488"/>
      <c r="KBO360" s="488"/>
      <c r="KBP360" s="488"/>
      <c r="KBQ360" s="489"/>
      <c r="KBR360" s="490"/>
      <c r="KBS360" s="488"/>
      <c r="KBT360" s="488"/>
      <c r="KBU360" s="488"/>
      <c r="KBV360" s="488"/>
      <c r="KBW360" s="488"/>
      <c r="KBX360" s="488"/>
      <c r="KBY360" s="489"/>
      <c r="KBZ360" s="490"/>
      <c r="KCA360" s="488"/>
      <c r="KCB360" s="488"/>
      <c r="KCC360" s="488"/>
      <c r="KCD360" s="488"/>
      <c r="KCE360" s="488"/>
      <c r="KCF360" s="488"/>
      <c r="KCG360" s="489"/>
      <c r="KCH360" s="490"/>
      <c r="KCI360" s="488"/>
      <c r="KCJ360" s="488"/>
      <c r="KCK360" s="488"/>
      <c r="KCL360" s="488"/>
      <c r="KCM360" s="488"/>
      <c r="KCN360" s="488"/>
      <c r="KCO360" s="489"/>
      <c r="KCP360" s="490"/>
      <c r="KCQ360" s="488"/>
      <c r="KCR360" s="488"/>
      <c r="KCS360" s="488"/>
      <c r="KCT360" s="488"/>
      <c r="KCU360" s="488"/>
      <c r="KCV360" s="488"/>
      <c r="KCW360" s="489"/>
      <c r="KCX360" s="490"/>
      <c r="KCY360" s="488"/>
      <c r="KCZ360" s="488"/>
      <c r="KDA360" s="488"/>
      <c r="KDB360" s="488"/>
      <c r="KDC360" s="488"/>
      <c r="KDD360" s="488"/>
      <c r="KDE360" s="489"/>
      <c r="KDF360" s="490"/>
      <c r="KDG360" s="488"/>
      <c r="KDH360" s="488"/>
      <c r="KDI360" s="488"/>
      <c r="KDJ360" s="488"/>
      <c r="KDK360" s="488"/>
      <c r="KDL360" s="488"/>
      <c r="KDM360" s="489"/>
      <c r="KDN360" s="490"/>
      <c r="KDO360" s="488"/>
      <c r="KDP360" s="488"/>
      <c r="KDQ360" s="488"/>
      <c r="KDR360" s="488"/>
      <c r="KDS360" s="488"/>
      <c r="KDT360" s="488"/>
      <c r="KDU360" s="489"/>
      <c r="KDV360" s="490"/>
      <c r="KDW360" s="488"/>
      <c r="KDX360" s="488"/>
      <c r="KDY360" s="488"/>
      <c r="KDZ360" s="488"/>
      <c r="KEA360" s="488"/>
      <c r="KEB360" s="488"/>
      <c r="KEC360" s="489"/>
      <c r="KED360" s="490"/>
      <c r="KEE360" s="488"/>
      <c r="KEF360" s="488"/>
      <c r="KEG360" s="488"/>
      <c r="KEH360" s="488"/>
      <c r="KEI360" s="488"/>
      <c r="KEJ360" s="488"/>
      <c r="KEK360" s="489"/>
      <c r="KEL360" s="490"/>
      <c r="KEM360" s="488"/>
      <c r="KEN360" s="488"/>
      <c r="KEO360" s="488"/>
      <c r="KEP360" s="488"/>
      <c r="KEQ360" s="488"/>
      <c r="KER360" s="488"/>
      <c r="KES360" s="489"/>
      <c r="KET360" s="490"/>
      <c r="KEU360" s="488"/>
      <c r="KEV360" s="488"/>
      <c r="KEW360" s="488"/>
      <c r="KEX360" s="488"/>
      <c r="KEY360" s="488"/>
      <c r="KEZ360" s="488"/>
      <c r="KFA360" s="489"/>
      <c r="KFB360" s="490"/>
      <c r="KFC360" s="488"/>
      <c r="KFD360" s="488"/>
      <c r="KFE360" s="488"/>
      <c r="KFF360" s="488"/>
      <c r="KFG360" s="488"/>
      <c r="KFH360" s="488"/>
      <c r="KFI360" s="489"/>
      <c r="KFJ360" s="490"/>
      <c r="KFK360" s="488"/>
      <c r="KFL360" s="488"/>
      <c r="KFM360" s="488"/>
      <c r="KFN360" s="488"/>
      <c r="KFO360" s="488"/>
      <c r="KFP360" s="488"/>
      <c r="KFQ360" s="489"/>
      <c r="KFR360" s="490"/>
      <c r="KFS360" s="488"/>
      <c r="KFT360" s="488"/>
      <c r="KFU360" s="488"/>
      <c r="KFV360" s="488"/>
      <c r="KFW360" s="488"/>
      <c r="KFX360" s="488"/>
      <c r="KFY360" s="489"/>
      <c r="KFZ360" s="490"/>
      <c r="KGA360" s="488"/>
      <c r="KGB360" s="488"/>
      <c r="KGC360" s="488"/>
      <c r="KGD360" s="488"/>
      <c r="KGE360" s="488"/>
      <c r="KGF360" s="488"/>
      <c r="KGG360" s="489"/>
      <c r="KGH360" s="490"/>
      <c r="KGI360" s="488"/>
      <c r="KGJ360" s="488"/>
      <c r="KGK360" s="488"/>
      <c r="KGL360" s="488"/>
      <c r="KGM360" s="488"/>
      <c r="KGN360" s="488"/>
      <c r="KGO360" s="489"/>
      <c r="KGP360" s="490"/>
      <c r="KGQ360" s="488"/>
      <c r="KGR360" s="488"/>
      <c r="KGS360" s="488"/>
      <c r="KGT360" s="488"/>
      <c r="KGU360" s="488"/>
      <c r="KGV360" s="488"/>
      <c r="KGW360" s="489"/>
      <c r="KGX360" s="490"/>
      <c r="KGY360" s="488"/>
      <c r="KGZ360" s="488"/>
      <c r="KHA360" s="488"/>
      <c r="KHB360" s="488"/>
      <c r="KHC360" s="488"/>
      <c r="KHD360" s="488"/>
      <c r="KHE360" s="489"/>
      <c r="KHF360" s="490"/>
      <c r="KHG360" s="488"/>
      <c r="KHH360" s="488"/>
      <c r="KHI360" s="488"/>
      <c r="KHJ360" s="488"/>
      <c r="KHK360" s="488"/>
      <c r="KHL360" s="488"/>
      <c r="KHM360" s="489"/>
      <c r="KHN360" s="490"/>
      <c r="KHO360" s="488"/>
      <c r="KHP360" s="488"/>
      <c r="KHQ360" s="488"/>
      <c r="KHR360" s="488"/>
      <c r="KHS360" s="488"/>
      <c r="KHT360" s="488"/>
      <c r="KHU360" s="489"/>
      <c r="KHV360" s="490"/>
      <c r="KHW360" s="488"/>
      <c r="KHX360" s="488"/>
      <c r="KHY360" s="488"/>
      <c r="KHZ360" s="488"/>
      <c r="KIA360" s="488"/>
      <c r="KIB360" s="488"/>
      <c r="KIC360" s="489"/>
      <c r="KID360" s="490"/>
      <c r="KIE360" s="488"/>
      <c r="KIF360" s="488"/>
      <c r="KIG360" s="488"/>
      <c r="KIH360" s="488"/>
      <c r="KII360" s="488"/>
      <c r="KIJ360" s="488"/>
      <c r="KIK360" s="489"/>
      <c r="KIL360" s="490"/>
      <c r="KIM360" s="488"/>
      <c r="KIN360" s="488"/>
      <c r="KIO360" s="488"/>
      <c r="KIP360" s="488"/>
      <c r="KIQ360" s="488"/>
      <c r="KIR360" s="488"/>
      <c r="KIS360" s="489"/>
      <c r="KIT360" s="490"/>
      <c r="KIU360" s="488"/>
      <c r="KIV360" s="488"/>
      <c r="KIW360" s="488"/>
      <c r="KIX360" s="488"/>
      <c r="KIY360" s="488"/>
      <c r="KIZ360" s="488"/>
      <c r="KJA360" s="489"/>
      <c r="KJB360" s="490"/>
      <c r="KJC360" s="488"/>
      <c r="KJD360" s="488"/>
      <c r="KJE360" s="488"/>
      <c r="KJF360" s="488"/>
      <c r="KJG360" s="488"/>
      <c r="KJH360" s="488"/>
      <c r="KJI360" s="489"/>
      <c r="KJJ360" s="490"/>
      <c r="KJK360" s="488"/>
      <c r="KJL360" s="488"/>
      <c r="KJM360" s="488"/>
      <c r="KJN360" s="488"/>
      <c r="KJO360" s="488"/>
      <c r="KJP360" s="488"/>
      <c r="KJQ360" s="489"/>
      <c r="KJR360" s="490"/>
      <c r="KJS360" s="488"/>
      <c r="KJT360" s="488"/>
      <c r="KJU360" s="488"/>
      <c r="KJV360" s="488"/>
      <c r="KJW360" s="488"/>
      <c r="KJX360" s="488"/>
      <c r="KJY360" s="489"/>
      <c r="KJZ360" s="490"/>
      <c r="KKA360" s="488"/>
      <c r="KKB360" s="488"/>
      <c r="KKC360" s="488"/>
      <c r="KKD360" s="488"/>
      <c r="KKE360" s="488"/>
      <c r="KKF360" s="488"/>
      <c r="KKG360" s="489"/>
      <c r="KKH360" s="490"/>
      <c r="KKI360" s="488"/>
      <c r="KKJ360" s="488"/>
      <c r="KKK360" s="488"/>
      <c r="KKL360" s="488"/>
      <c r="KKM360" s="488"/>
      <c r="KKN360" s="488"/>
      <c r="KKO360" s="489"/>
      <c r="KKP360" s="490"/>
      <c r="KKQ360" s="488"/>
      <c r="KKR360" s="488"/>
      <c r="KKS360" s="488"/>
      <c r="KKT360" s="488"/>
      <c r="KKU360" s="488"/>
      <c r="KKV360" s="488"/>
      <c r="KKW360" s="489"/>
      <c r="KKX360" s="490"/>
      <c r="KKY360" s="488"/>
      <c r="KKZ360" s="488"/>
      <c r="KLA360" s="488"/>
      <c r="KLB360" s="488"/>
      <c r="KLC360" s="488"/>
      <c r="KLD360" s="488"/>
      <c r="KLE360" s="489"/>
      <c r="KLF360" s="490"/>
      <c r="KLG360" s="488"/>
      <c r="KLH360" s="488"/>
      <c r="KLI360" s="488"/>
      <c r="KLJ360" s="488"/>
      <c r="KLK360" s="488"/>
      <c r="KLL360" s="488"/>
      <c r="KLM360" s="489"/>
      <c r="KLN360" s="490"/>
      <c r="KLO360" s="488"/>
      <c r="KLP360" s="488"/>
      <c r="KLQ360" s="488"/>
      <c r="KLR360" s="488"/>
      <c r="KLS360" s="488"/>
      <c r="KLT360" s="488"/>
      <c r="KLU360" s="489"/>
      <c r="KLV360" s="490"/>
      <c r="KLW360" s="488"/>
      <c r="KLX360" s="488"/>
      <c r="KLY360" s="488"/>
      <c r="KLZ360" s="488"/>
      <c r="KMA360" s="488"/>
      <c r="KMB360" s="488"/>
      <c r="KMC360" s="489"/>
      <c r="KMD360" s="490"/>
      <c r="KME360" s="488"/>
      <c r="KMF360" s="488"/>
      <c r="KMG360" s="488"/>
      <c r="KMH360" s="488"/>
      <c r="KMI360" s="488"/>
      <c r="KMJ360" s="488"/>
      <c r="KMK360" s="489"/>
      <c r="KML360" s="490"/>
      <c r="KMM360" s="488"/>
      <c r="KMN360" s="488"/>
      <c r="KMO360" s="488"/>
      <c r="KMP360" s="488"/>
      <c r="KMQ360" s="488"/>
      <c r="KMR360" s="488"/>
      <c r="KMS360" s="489"/>
      <c r="KMT360" s="490"/>
      <c r="KMU360" s="488"/>
      <c r="KMV360" s="488"/>
      <c r="KMW360" s="488"/>
      <c r="KMX360" s="488"/>
      <c r="KMY360" s="488"/>
      <c r="KMZ360" s="488"/>
      <c r="KNA360" s="489"/>
      <c r="KNB360" s="490"/>
      <c r="KNC360" s="488"/>
      <c r="KND360" s="488"/>
      <c r="KNE360" s="488"/>
      <c r="KNF360" s="488"/>
      <c r="KNG360" s="488"/>
      <c r="KNH360" s="488"/>
      <c r="KNI360" s="489"/>
      <c r="KNJ360" s="490"/>
      <c r="KNK360" s="488"/>
      <c r="KNL360" s="488"/>
      <c r="KNM360" s="488"/>
      <c r="KNN360" s="488"/>
      <c r="KNO360" s="488"/>
      <c r="KNP360" s="488"/>
      <c r="KNQ360" s="489"/>
      <c r="KNR360" s="490"/>
      <c r="KNS360" s="488"/>
      <c r="KNT360" s="488"/>
      <c r="KNU360" s="488"/>
      <c r="KNV360" s="488"/>
      <c r="KNW360" s="488"/>
      <c r="KNX360" s="488"/>
      <c r="KNY360" s="489"/>
      <c r="KNZ360" s="490"/>
      <c r="KOA360" s="488"/>
      <c r="KOB360" s="488"/>
      <c r="KOC360" s="488"/>
      <c r="KOD360" s="488"/>
      <c r="KOE360" s="488"/>
      <c r="KOF360" s="488"/>
      <c r="KOG360" s="489"/>
      <c r="KOH360" s="490"/>
      <c r="KOI360" s="488"/>
      <c r="KOJ360" s="488"/>
      <c r="KOK360" s="488"/>
      <c r="KOL360" s="488"/>
      <c r="KOM360" s="488"/>
      <c r="KON360" s="488"/>
      <c r="KOO360" s="489"/>
      <c r="KOP360" s="490"/>
      <c r="KOQ360" s="488"/>
      <c r="KOR360" s="488"/>
      <c r="KOS360" s="488"/>
      <c r="KOT360" s="488"/>
      <c r="KOU360" s="488"/>
      <c r="KOV360" s="488"/>
      <c r="KOW360" s="489"/>
      <c r="KOX360" s="490"/>
      <c r="KOY360" s="488"/>
      <c r="KOZ360" s="488"/>
      <c r="KPA360" s="488"/>
      <c r="KPB360" s="488"/>
      <c r="KPC360" s="488"/>
      <c r="KPD360" s="488"/>
      <c r="KPE360" s="489"/>
      <c r="KPF360" s="490"/>
      <c r="KPG360" s="488"/>
      <c r="KPH360" s="488"/>
      <c r="KPI360" s="488"/>
      <c r="KPJ360" s="488"/>
      <c r="KPK360" s="488"/>
      <c r="KPL360" s="488"/>
      <c r="KPM360" s="489"/>
      <c r="KPN360" s="490"/>
      <c r="KPO360" s="488"/>
      <c r="KPP360" s="488"/>
      <c r="KPQ360" s="488"/>
      <c r="KPR360" s="488"/>
      <c r="KPS360" s="488"/>
      <c r="KPT360" s="488"/>
      <c r="KPU360" s="489"/>
      <c r="KPV360" s="490"/>
      <c r="KPW360" s="488"/>
      <c r="KPX360" s="488"/>
      <c r="KPY360" s="488"/>
      <c r="KPZ360" s="488"/>
      <c r="KQA360" s="488"/>
      <c r="KQB360" s="488"/>
      <c r="KQC360" s="489"/>
      <c r="KQD360" s="490"/>
      <c r="KQE360" s="488"/>
      <c r="KQF360" s="488"/>
      <c r="KQG360" s="488"/>
      <c r="KQH360" s="488"/>
      <c r="KQI360" s="488"/>
      <c r="KQJ360" s="488"/>
      <c r="KQK360" s="489"/>
      <c r="KQL360" s="490"/>
      <c r="KQM360" s="488"/>
      <c r="KQN360" s="488"/>
      <c r="KQO360" s="488"/>
      <c r="KQP360" s="488"/>
      <c r="KQQ360" s="488"/>
      <c r="KQR360" s="488"/>
      <c r="KQS360" s="489"/>
      <c r="KQT360" s="490"/>
      <c r="KQU360" s="488"/>
      <c r="KQV360" s="488"/>
      <c r="KQW360" s="488"/>
      <c r="KQX360" s="488"/>
      <c r="KQY360" s="488"/>
      <c r="KQZ360" s="488"/>
      <c r="KRA360" s="489"/>
      <c r="KRB360" s="490"/>
      <c r="KRC360" s="488"/>
      <c r="KRD360" s="488"/>
      <c r="KRE360" s="488"/>
      <c r="KRF360" s="488"/>
      <c r="KRG360" s="488"/>
      <c r="KRH360" s="488"/>
      <c r="KRI360" s="489"/>
      <c r="KRJ360" s="490"/>
      <c r="KRK360" s="488"/>
      <c r="KRL360" s="488"/>
      <c r="KRM360" s="488"/>
      <c r="KRN360" s="488"/>
      <c r="KRO360" s="488"/>
      <c r="KRP360" s="488"/>
      <c r="KRQ360" s="489"/>
      <c r="KRR360" s="490"/>
      <c r="KRS360" s="488"/>
      <c r="KRT360" s="488"/>
      <c r="KRU360" s="488"/>
      <c r="KRV360" s="488"/>
      <c r="KRW360" s="488"/>
      <c r="KRX360" s="488"/>
      <c r="KRY360" s="489"/>
      <c r="KRZ360" s="490"/>
      <c r="KSA360" s="488"/>
      <c r="KSB360" s="488"/>
      <c r="KSC360" s="488"/>
      <c r="KSD360" s="488"/>
      <c r="KSE360" s="488"/>
      <c r="KSF360" s="488"/>
      <c r="KSG360" s="489"/>
      <c r="KSH360" s="490"/>
      <c r="KSI360" s="488"/>
      <c r="KSJ360" s="488"/>
      <c r="KSK360" s="488"/>
      <c r="KSL360" s="488"/>
      <c r="KSM360" s="488"/>
      <c r="KSN360" s="488"/>
      <c r="KSO360" s="489"/>
      <c r="KSP360" s="490"/>
      <c r="KSQ360" s="488"/>
      <c r="KSR360" s="488"/>
      <c r="KSS360" s="488"/>
      <c r="KST360" s="488"/>
      <c r="KSU360" s="488"/>
      <c r="KSV360" s="488"/>
      <c r="KSW360" s="489"/>
      <c r="KSX360" s="490"/>
      <c r="KSY360" s="488"/>
      <c r="KSZ360" s="488"/>
      <c r="KTA360" s="488"/>
      <c r="KTB360" s="488"/>
      <c r="KTC360" s="488"/>
      <c r="KTD360" s="488"/>
      <c r="KTE360" s="489"/>
      <c r="KTF360" s="490"/>
      <c r="KTG360" s="488"/>
      <c r="KTH360" s="488"/>
      <c r="KTI360" s="488"/>
      <c r="KTJ360" s="488"/>
      <c r="KTK360" s="488"/>
      <c r="KTL360" s="488"/>
      <c r="KTM360" s="489"/>
      <c r="KTN360" s="490"/>
      <c r="KTO360" s="488"/>
      <c r="KTP360" s="488"/>
      <c r="KTQ360" s="488"/>
      <c r="KTR360" s="488"/>
      <c r="KTS360" s="488"/>
      <c r="KTT360" s="488"/>
      <c r="KTU360" s="489"/>
      <c r="KTV360" s="490"/>
      <c r="KTW360" s="488"/>
      <c r="KTX360" s="488"/>
      <c r="KTY360" s="488"/>
      <c r="KTZ360" s="488"/>
      <c r="KUA360" s="488"/>
      <c r="KUB360" s="488"/>
      <c r="KUC360" s="489"/>
      <c r="KUD360" s="490"/>
      <c r="KUE360" s="488"/>
      <c r="KUF360" s="488"/>
      <c r="KUG360" s="488"/>
      <c r="KUH360" s="488"/>
      <c r="KUI360" s="488"/>
      <c r="KUJ360" s="488"/>
      <c r="KUK360" s="489"/>
      <c r="KUL360" s="490"/>
      <c r="KUM360" s="488"/>
      <c r="KUN360" s="488"/>
      <c r="KUO360" s="488"/>
      <c r="KUP360" s="488"/>
      <c r="KUQ360" s="488"/>
      <c r="KUR360" s="488"/>
      <c r="KUS360" s="489"/>
      <c r="KUT360" s="490"/>
      <c r="KUU360" s="488"/>
      <c r="KUV360" s="488"/>
      <c r="KUW360" s="488"/>
      <c r="KUX360" s="488"/>
      <c r="KUY360" s="488"/>
      <c r="KUZ360" s="488"/>
      <c r="KVA360" s="489"/>
      <c r="KVB360" s="490"/>
      <c r="KVC360" s="488"/>
      <c r="KVD360" s="488"/>
      <c r="KVE360" s="488"/>
      <c r="KVF360" s="488"/>
      <c r="KVG360" s="488"/>
      <c r="KVH360" s="488"/>
      <c r="KVI360" s="489"/>
      <c r="KVJ360" s="490"/>
      <c r="KVK360" s="488"/>
      <c r="KVL360" s="488"/>
      <c r="KVM360" s="488"/>
      <c r="KVN360" s="488"/>
      <c r="KVO360" s="488"/>
      <c r="KVP360" s="488"/>
      <c r="KVQ360" s="489"/>
      <c r="KVR360" s="490"/>
      <c r="KVS360" s="488"/>
      <c r="KVT360" s="488"/>
      <c r="KVU360" s="488"/>
      <c r="KVV360" s="488"/>
      <c r="KVW360" s="488"/>
      <c r="KVX360" s="488"/>
      <c r="KVY360" s="489"/>
      <c r="KVZ360" s="490"/>
      <c r="KWA360" s="488"/>
      <c r="KWB360" s="488"/>
      <c r="KWC360" s="488"/>
      <c r="KWD360" s="488"/>
      <c r="KWE360" s="488"/>
      <c r="KWF360" s="488"/>
      <c r="KWG360" s="489"/>
      <c r="KWH360" s="490"/>
      <c r="KWI360" s="488"/>
      <c r="KWJ360" s="488"/>
      <c r="KWK360" s="488"/>
      <c r="KWL360" s="488"/>
      <c r="KWM360" s="488"/>
      <c r="KWN360" s="488"/>
      <c r="KWO360" s="489"/>
      <c r="KWP360" s="490"/>
      <c r="KWQ360" s="488"/>
      <c r="KWR360" s="488"/>
      <c r="KWS360" s="488"/>
      <c r="KWT360" s="488"/>
      <c r="KWU360" s="488"/>
      <c r="KWV360" s="488"/>
      <c r="KWW360" s="489"/>
      <c r="KWX360" s="490"/>
      <c r="KWY360" s="488"/>
      <c r="KWZ360" s="488"/>
      <c r="KXA360" s="488"/>
      <c r="KXB360" s="488"/>
      <c r="KXC360" s="488"/>
      <c r="KXD360" s="488"/>
      <c r="KXE360" s="489"/>
      <c r="KXF360" s="490"/>
      <c r="KXG360" s="488"/>
      <c r="KXH360" s="488"/>
      <c r="KXI360" s="488"/>
      <c r="KXJ360" s="488"/>
      <c r="KXK360" s="488"/>
      <c r="KXL360" s="488"/>
      <c r="KXM360" s="489"/>
      <c r="KXN360" s="490"/>
      <c r="KXO360" s="488"/>
      <c r="KXP360" s="488"/>
      <c r="KXQ360" s="488"/>
      <c r="KXR360" s="488"/>
      <c r="KXS360" s="488"/>
      <c r="KXT360" s="488"/>
      <c r="KXU360" s="489"/>
      <c r="KXV360" s="490"/>
      <c r="KXW360" s="488"/>
      <c r="KXX360" s="488"/>
      <c r="KXY360" s="488"/>
      <c r="KXZ360" s="488"/>
      <c r="KYA360" s="488"/>
      <c r="KYB360" s="488"/>
      <c r="KYC360" s="489"/>
      <c r="KYD360" s="490"/>
      <c r="KYE360" s="488"/>
      <c r="KYF360" s="488"/>
      <c r="KYG360" s="488"/>
      <c r="KYH360" s="488"/>
      <c r="KYI360" s="488"/>
      <c r="KYJ360" s="488"/>
      <c r="KYK360" s="489"/>
      <c r="KYL360" s="490"/>
      <c r="KYM360" s="488"/>
      <c r="KYN360" s="488"/>
      <c r="KYO360" s="488"/>
      <c r="KYP360" s="488"/>
      <c r="KYQ360" s="488"/>
      <c r="KYR360" s="488"/>
      <c r="KYS360" s="489"/>
      <c r="KYT360" s="490"/>
      <c r="KYU360" s="488"/>
      <c r="KYV360" s="488"/>
      <c r="KYW360" s="488"/>
      <c r="KYX360" s="488"/>
      <c r="KYY360" s="488"/>
      <c r="KYZ360" s="488"/>
      <c r="KZA360" s="489"/>
      <c r="KZB360" s="490"/>
      <c r="KZC360" s="488"/>
      <c r="KZD360" s="488"/>
      <c r="KZE360" s="488"/>
      <c r="KZF360" s="488"/>
      <c r="KZG360" s="488"/>
      <c r="KZH360" s="488"/>
      <c r="KZI360" s="489"/>
      <c r="KZJ360" s="490"/>
      <c r="KZK360" s="488"/>
      <c r="KZL360" s="488"/>
      <c r="KZM360" s="488"/>
      <c r="KZN360" s="488"/>
      <c r="KZO360" s="488"/>
      <c r="KZP360" s="488"/>
      <c r="KZQ360" s="489"/>
      <c r="KZR360" s="490"/>
      <c r="KZS360" s="488"/>
      <c r="KZT360" s="488"/>
      <c r="KZU360" s="488"/>
      <c r="KZV360" s="488"/>
      <c r="KZW360" s="488"/>
      <c r="KZX360" s="488"/>
      <c r="KZY360" s="489"/>
      <c r="KZZ360" s="490"/>
      <c r="LAA360" s="488"/>
      <c r="LAB360" s="488"/>
      <c r="LAC360" s="488"/>
      <c r="LAD360" s="488"/>
      <c r="LAE360" s="488"/>
      <c r="LAF360" s="488"/>
      <c r="LAG360" s="489"/>
      <c r="LAH360" s="490"/>
      <c r="LAI360" s="488"/>
      <c r="LAJ360" s="488"/>
      <c r="LAK360" s="488"/>
      <c r="LAL360" s="488"/>
      <c r="LAM360" s="488"/>
      <c r="LAN360" s="488"/>
      <c r="LAO360" s="489"/>
      <c r="LAP360" s="490"/>
      <c r="LAQ360" s="488"/>
      <c r="LAR360" s="488"/>
      <c r="LAS360" s="488"/>
      <c r="LAT360" s="488"/>
      <c r="LAU360" s="488"/>
      <c r="LAV360" s="488"/>
      <c r="LAW360" s="489"/>
      <c r="LAX360" s="490"/>
      <c r="LAY360" s="488"/>
      <c r="LAZ360" s="488"/>
      <c r="LBA360" s="488"/>
      <c r="LBB360" s="488"/>
      <c r="LBC360" s="488"/>
      <c r="LBD360" s="488"/>
      <c r="LBE360" s="489"/>
      <c r="LBF360" s="490"/>
      <c r="LBG360" s="488"/>
      <c r="LBH360" s="488"/>
      <c r="LBI360" s="488"/>
      <c r="LBJ360" s="488"/>
      <c r="LBK360" s="488"/>
      <c r="LBL360" s="488"/>
      <c r="LBM360" s="489"/>
      <c r="LBN360" s="490"/>
      <c r="LBO360" s="488"/>
      <c r="LBP360" s="488"/>
      <c r="LBQ360" s="488"/>
      <c r="LBR360" s="488"/>
      <c r="LBS360" s="488"/>
      <c r="LBT360" s="488"/>
      <c r="LBU360" s="489"/>
      <c r="LBV360" s="490"/>
      <c r="LBW360" s="488"/>
      <c r="LBX360" s="488"/>
      <c r="LBY360" s="488"/>
      <c r="LBZ360" s="488"/>
      <c r="LCA360" s="488"/>
      <c r="LCB360" s="488"/>
      <c r="LCC360" s="489"/>
      <c r="LCD360" s="490"/>
      <c r="LCE360" s="488"/>
      <c r="LCF360" s="488"/>
      <c r="LCG360" s="488"/>
      <c r="LCH360" s="488"/>
      <c r="LCI360" s="488"/>
      <c r="LCJ360" s="488"/>
      <c r="LCK360" s="489"/>
      <c r="LCL360" s="490"/>
      <c r="LCM360" s="488"/>
      <c r="LCN360" s="488"/>
      <c r="LCO360" s="488"/>
      <c r="LCP360" s="488"/>
      <c r="LCQ360" s="488"/>
      <c r="LCR360" s="488"/>
      <c r="LCS360" s="489"/>
      <c r="LCT360" s="490"/>
      <c r="LCU360" s="488"/>
      <c r="LCV360" s="488"/>
      <c r="LCW360" s="488"/>
      <c r="LCX360" s="488"/>
      <c r="LCY360" s="488"/>
      <c r="LCZ360" s="488"/>
      <c r="LDA360" s="489"/>
      <c r="LDB360" s="490"/>
      <c r="LDC360" s="488"/>
      <c r="LDD360" s="488"/>
      <c r="LDE360" s="488"/>
      <c r="LDF360" s="488"/>
      <c r="LDG360" s="488"/>
      <c r="LDH360" s="488"/>
      <c r="LDI360" s="489"/>
      <c r="LDJ360" s="490"/>
      <c r="LDK360" s="488"/>
      <c r="LDL360" s="488"/>
      <c r="LDM360" s="488"/>
      <c r="LDN360" s="488"/>
      <c r="LDO360" s="488"/>
      <c r="LDP360" s="488"/>
      <c r="LDQ360" s="489"/>
      <c r="LDR360" s="490"/>
      <c r="LDS360" s="488"/>
      <c r="LDT360" s="488"/>
      <c r="LDU360" s="488"/>
      <c r="LDV360" s="488"/>
      <c r="LDW360" s="488"/>
      <c r="LDX360" s="488"/>
      <c r="LDY360" s="489"/>
      <c r="LDZ360" s="490"/>
      <c r="LEA360" s="488"/>
      <c r="LEB360" s="488"/>
      <c r="LEC360" s="488"/>
      <c r="LED360" s="488"/>
      <c r="LEE360" s="488"/>
      <c r="LEF360" s="488"/>
      <c r="LEG360" s="489"/>
      <c r="LEH360" s="490"/>
      <c r="LEI360" s="488"/>
      <c r="LEJ360" s="488"/>
      <c r="LEK360" s="488"/>
      <c r="LEL360" s="488"/>
      <c r="LEM360" s="488"/>
      <c r="LEN360" s="488"/>
      <c r="LEO360" s="489"/>
      <c r="LEP360" s="490"/>
      <c r="LEQ360" s="488"/>
      <c r="LER360" s="488"/>
      <c r="LES360" s="488"/>
      <c r="LET360" s="488"/>
      <c r="LEU360" s="488"/>
      <c r="LEV360" s="488"/>
      <c r="LEW360" s="489"/>
      <c r="LEX360" s="490"/>
      <c r="LEY360" s="488"/>
      <c r="LEZ360" s="488"/>
      <c r="LFA360" s="488"/>
      <c r="LFB360" s="488"/>
      <c r="LFC360" s="488"/>
      <c r="LFD360" s="488"/>
      <c r="LFE360" s="489"/>
      <c r="LFF360" s="490"/>
      <c r="LFG360" s="488"/>
      <c r="LFH360" s="488"/>
      <c r="LFI360" s="488"/>
      <c r="LFJ360" s="488"/>
      <c r="LFK360" s="488"/>
      <c r="LFL360" s="488"/>
      <c r="LFM360" s="489"/>
      <c r="LFN360" s="490"/>
      <c r="LFO360" s="488"/>
      <c r="LFP360" s="488"/>
      <c r="LFQ360" s="488"/>
      <c r="LFR360" s="488"/>
      <c r="LFS360" s="488"/>
      <c r="LFT360" s="488"/>
      <c r="LFU360" s="489"/>
      <c r="LFV360" s="490"/>
      <c r="LFW360" s="488"/>
      <c r="LFX360" s="488"/>
      <c r="LFY360" s="488"/>
      <c r="LFZ360" s="488"/>
      <c r="LGA360" s="488"/>
      <c r="LGB360" s="488"/>
      <c r="LGC360" s="489"/>
      <c r="LGD360" s="490"/>
      <c r="LGE360" s="488"/>
      <c r="LGF360" s="488"/>
      <c r="LGG360" s="488"/>
      <c r="LGH360" s="488"/>
      <c r="LGI360" s="488"/>
      <c r="LGJ360" s="488"/>
      <c r="LGK360" s="489"/>
      <c r="LGL360" s="490"/>
      <c r="LGM360" s="488"/>
      <c r="LGN360" s="488"/>
      <c r="LGO360" s="488"/>
      <c r="LGP360" s="488"/>
      <c r="LGQ360" s="488"/>
      <c r="LGR360" s="488"/>
      <c r="LGS360" s="489"/>
      <c r="LGT360" s="490"/>
      <c r="LGU360" s="488"/>
      <c r="LGV360" s="488"/>
      <c r="LGW360" s="488"/>
      <c r="LGX360" s="488"/>
      <c r="LGY360" s="488"/>
      <c r="LGZ360" s="488"/>
      <c r="LHA360" s="489"/>
      <c r="LHB360" s="490"/>
      <c r="LHC360" s="488"/>
      <c r="LHD360" s="488"/>
      <c r="LHE360" s="488"/>
      <c r="LHF360" s="488"/>
      <c r="LHG360" s="488"/>
      <c r="LHH360" s="488"/>
      <c r="LHI360" s="489"/>
      <c r="LHJ360" s="490"/>
      <c r="LHK360" s="488"/>
      <c r="LHL360" s="488"/>
      <c r="LHM360" s="488"/>
      <c r="LHN360" s="488"/>
      <c r="LHO360" s="488"/>
      <c r="LHP360" s="488"/>
      <c r="LHQ360" s="489"/>
      <c r="LHR360" s="490"/>
      <c r="LHS360" s="488"/>
      <c r="LHT360" s="488"/>
      <c r="LHU360" s="488"/>
      <c r="LHV360" s="488"/>
      <c r="LHW360" s="488"/>
      <c r="LHX360" s="488"/>
      <c r="LHY360" s="489"/>
      <c r="LHZ360" s="490"/>
      <c r="LIA360" s="488"/>
      <c r="LIB360" s="488"/>
      <c r="LIC360" s="488"/>
      <c r="LID360" s="488"/>
      <c r="LIE360" s="488"/>
      <c r="LIF360" s="488"/>
      <c r="LIG360" s="489"/>
      <c r="LIH360" s="490"/>
      <c r="LII360" s="488"/>
      <c r="LIJ360" s="488"/>
      <c r="LIK360" s="488"/>
      <c r="LIL360" s="488"/>
      <c r="LIM360" s="488"/>
      <c r="LIN360" s="488"/>
      <c r="LIO360" s="489"/>
      <c r="LIP360" s="490"/>
      <c r="LIQ360" s="488"/>
      <c r="LIR360" s="488"/>
      <c r="LIS360" s="488"/>
      <c r="LIT360" s="488"/>
      <c r="LIU360" s="488"/>
      <c r="LIV360" s="488"/>
      <c r="LIW360" s="489"/>
      <c r="LIX360" s="490"/>
      <c r="LIY360" s="488"/>
      <c r="LIZ360" s="488"/>
      <c r="LJA360" s="488"/>
      <c r="LJB360" s="488"/>
      <c r="LJC360" s="488"/>
      <c r="LJD360" s="488"/>
      <c r="LJE360" s="489"/>
      <c r="LJF360" s="490"/>
      <c r="LJG360" s="488"/>
      <c r="LJH360" s="488"/>
      <c r="LJI360" s="488"/>
      <c r="LJJ360" s="488"/>
      <c r="LJK360" s="488"/>
      <c r="LJL360" s="488"/>
      <c r="LJM360" s="489"/>
      <c r="LJN360" s="490"/>
      <c r="LJO360" s="488"/>
      <c r="LJP360" s="488"/>
      <c r="LJQ360" s="488"/>
      <c r="LJR360" s="488"/>
      <c r="LJS360" s="488"/>
      <c r="LJT360" s="488"/>
      <c r="LJU360" s="489"/>
      <c r="LJV360" s="490"/>
      <c r="LJW360" s="488"/>
      <c r="LJX360" s="488"/>
      <c r="LJY360" s="488"/>
      <c r="LJZ360" s="488"/>
      <c r="LKA360" s="488"/>
      <c r="LKB360" s="488"/>
      <c r="LKC360" s="489"/>
      <c r="LKD360" s="490"/>
      <c r="LKE360" s="488"/>
      <c r="LKF360" s="488"/>
      <c r="LKG360" s="488"/>
      <c r="LKH360" s="488"/>
      <c r="LKI360" s="488"/>
      <c r="LKJ360" s="488"/>
      <c r="LKK360" s="489"/>
      <c r="LKL360" s="490"/>
      <c r="LKM360" s="488"/>
      <c r="LKN360" s="488"/>
      <c r="LKO360" s="488"/>
      <c r="LKP360" s="488"/>
      <c r="LKQ360" s="488"/>
      <c r="LKR360" s="488"/>
      <c r="LKS360" s="489"/>
      <c r="LKT360" s="490"/>
      <c r="LKU360" s="488"/>
      <c r="LKV360" s="488"/>
      <c r="LKW360" s="488"/>
      <c r="LKX360" s="488"/>
      <c r="LKY360" s="488"/>
      <c r="LKZ360" s="488"/>
      <c r="LLA360" s="489"/>
      <c r="LLB360" s="490"/>
      <c r="LLC360" s="488"/>
      <c r="LLD360" s="488"/>
      <c r="LLE360" s="488"/>
      <c r="LLF360" s="488"/>
      <c r="LLG360" s="488"/>
      <c r="LLH360" s="488"/>
      <c r="LLI360" s="489"/>
      <c r="LLJ360" s="490"/>
      <c r="LLK360" s="488"/>
      <c r="LLL360" s="488"/>
      <c r="LLM360" s="488"/>
      <c r="LLN360" s="488"/>
      <c r="LLO360" s="488"/>
      <c r="LLP360" s="488"/>
      <c r="LLQ360" s="489"/>
      <c r="LLR360" s="490"/>
      <c r="LLS360" s="488"/>
      <c r="LLT360" s="488"/>
      <c r="LLU360" s="488"/>
      <c r="LLV360" s="488"/>
      <c r="LLW360" s="488"/>
      <c r="LLX360" s="488"/>
      <c r="LLY360" s="489"/>
      <c r="LLZ360" s="490"/>
      <c r="LMA360" s="488"/>
      <c r="LMB360" s="488"/>
      <c r="LMC360" s="488"/>
      <c r="LMD360" s="488"/>
      <c r="LME360" s="488"/>
      <c r="LMF360" s="488"/>
      <c r="LMG360" s="489"/>
      <c r="LMH360" s="490"/>
      <c r="LMI360" s="488"/>
      <c r="LMJ360" s="488"/>
      <c r="LMK360" s="488"/>
      <c r="LML360" s="488"/>
      <c r="LMM360" s="488"/>
      <c r="LMN360" s="488"/>
      <c r="LMO360" s="489"/>
      <c r="LMP360" s="490"/>
      <c r="LMQ360" s="488"/>
      <c r="LMR360" s="488"/>
      <c r="LMS360" s="488"/>
      <c r="LMT360" s="488"/>
      <c r="LMU360" s="488"/>
      <c r="LMV360" s="488"/>
      <c r="LMW360" s="489"/>
      <c r="LMX360" s="490"/>
      <c r="LMY360" s="488"/>
      <c r="LMZ360" s="488"/>
      <c r="LNA360" s="488"/>
      <c r="LNB360" s="488"/>
      <c r="LNC360" s="488"/>
      <c r="LND360" s="488"/>
      <c r="LNE360" s="489"/>
      <c r="LNF360" s="490"/>
      <c r="LNG360" s="488"/>
      <c r="LNH360" s="488"/>
      <c r="LNI360" s="488"/>
      <c r="LNJ360" s="488"/>
      <c r="LNK360" s="488"/>
      <c r="LNL360" s="488"/>
      <c r="LNM360" s="489"/>
      <c r="LNN360" s="490"/>
      <c r="LNO360" s="488"/>
      <c r="LNP360" s="488"/>
      <c r="LNQ360" s="488"/>
      <c r="LNR360" s="488"/>
      <c r="LNS360" s="488"/>
      <c r="LNT360" s="488"/>
      <c r="LNU360" s="489"/>
      <c r="LNV360" s="490"/>
      <c r="LNW360" s="488"/>
      <c r="LNX360" s="488"/>
      <c r="LNY360" s="488"/>
      <c r="LNZ360" s="488"/>
      <c r="LOA360" s="488"/>
      <c r="LOB360" s="488"/>
      <c r="LOC360" s="489"/>
      <c r="LOD360" s="490"/>
      <c r="LOE360" s="488"/>
      <c r="LOF360" s="488"/>
      <c r="LOG360" s="488"/>
      <c r="LOH360" s="488"/>
      <c r="LOI360" s="488"/>
      <c r="LOJ360" s="488"/>
      <c r="LOK360" s="489"/>
      <c r="LOL360" s="490"/>
      <c r="LOM360" s="488"/>
      <c r="LON360" s="488"/>
      <c r="LOO360" s="488"/>
      <c r="LOP360" s="488"/>
      <c r="LOQ360" s="488"/>
      <c r="LOR360" s="488"/>
      <c r="LOS360" s="489"/>
      <c r="LOT360" s="490"/>
      <c r="LOU360" s="488"/>
      <c r="LOV360" s="488"/>
      <c r="LOW360" s="488"/>
      <c r="LOX360" s="488"/>
      <c r="LOY360" s="488"/>
      <c r="LOZ360" s="488"/>
      <c r="LPA360" s="489"/>
      <c r="LPB360" s="490"/>
      <c r="LPC360" s="488"/>
      <c r="LPD360" s="488"/>
      <c r="LPE360" s="488"/>
      <c r="LPF360" s="488"/>
      <c r="LPG360" s="488"/>
      <c r="LPH360" s="488"/>
      <c r="LPI360" s="489"/>
      <c r="LPJ360" s="490"/>
      <c r="LPK360" s="488"/>
      <c r="LPL360" s="488"/>
      <c r="LPM360" s="488"/>
      <c r="LPN360" s="488"/>
      <c r="LPO360" s="488"/>
      <c r="LPP360" s="488"/>
      <c r="LPQ360" s="489"/>
      <c r="LPR360" s="490"/>
      <c r="LPS360" s="488"/>
      <c r="LPT360" s="488"/>
      <c r="LPU360" s="488"/>
      <c r="LPV360" s="488"/>
      <c r="LPW360" s="488"/>
      <c r="LPX360" s="488"/>
      <c r="LPY360" s="489"/>
      <c r="LPZ360" s="490"/>
      <c r="LQA360" s="488"/>
      <c r="LQB360" s="488"/>
      <c r="LQC360" s="488"/>
      <c r="LQD360" s="488"/>
      <c r="LQE360" s="488"/>
      <c r="LQF360" s="488"/>
      <c r="LQG360" s="489"/>
      <c r="LQH360" s="490"/>
      <c r="LQI360" s="488"/>
      <c r="LQJ360" s="488"/>
      <c r="LQK360" s="488"/>
      <c r="LQL360" s="488"/>
      <c r="LQM360" s="488"/>
      <c r="LQN360" s="488"/>
      <c r="LQO360" s="489"/>
      <c r="LQP360" s="490"/>
      <c r="LQQ360" s="488"/>
      <c r="LQR360" s="488"/>
      <c r="LQS360" s="488"/>
      <c r="LQT360" s="488"/>
      <c r="LQU360" s="488"/>
      <c r="LQV360" s="488"/>
      <c r="LQW360" s="489"/>
      <c r="LQX360" s="490"/>
      <c r="LQY360" s="488"/>
      <c r="LQZ360" s="488"/>
      <c r="LRA360" s="488"/>
      <c r="LRB360" s="488"/>
      <c r="LRC360" s="488"/>
      <c r="LRD360" s="488"/>
      <c r="LRE360" s="489"/>
      <c r="LRF360" s="490"/>
      <c r="LRG360" s="488"/>
      <c r="LRH360" s="488"/>
      <c r="LRI360" s="488"/>
      <c r="LRJ360" s="488"/>
      <c r="LRK360" s="488"/>
      <c r="LRL360" s="488"/>
      <c r="LRM360" s="489"/>
      <c r="LRN360" s="490"/>
      <c r="LRO360" s="488"/>
      <c r="LRP360" s="488"/>
      <c r="LRQ360" s="488"/>
      <c r="LRR360" s="488"/>
      <c r="LRS360" s="488"/>
      <c r="LRT360" s="488"/>
      <c r="LRU360" s="489"/>
      <c r="LRV360" s="490"/>
      <c r="LRW360" s="488"/>
      <c r="LRX360" s="488"/>
      <c r="LRY360" s="488"/>
      <c r="LRZ360" s="488"/>
      <c r="LSA360" s="488"/>
      <c r="LSB360" s="488"/>
      <c r="LSC360" s="489"/>
      <c r="LSD360" s="490"/>
      <c r="LSE360" s="488"/>
      <c r="LSF360" s="488"/>
      <c r="LSG360" s="488"/>
      <c r="LSH360" s="488"/>
      <c r="LSI360" s="488"/>
      <c r="LSJ360" s="488"/>
      <c r="LSK360" s="489"/>
      <c r="LSL360" s="490"/>
      <c r="LSM360" s="488"/>
      <c r="LSN360" s="488"/>
      <c r="LSO360" s="488"/>
      <c r="LSP360" s="488"/>
      <c r="LSQ360" s="488"/>
      <c r="LSR360" s="488"/>
      <c r="LSS360" s="489"/>
      <c r="LST360" s="490"/>
      <c r="LSU360" s="488"/>
      <c r="LSV360" s="488"/>
      <c r="LSW360" s="488"/>
      <c r="LSX360" s="488"/>
      <c r="LSY360" s="488"/>
      <c r="LSZ360" s="488"/>
      <c r="LTA360" s="489"/>
      <c r="LTB360" s="490"/>
      <c r="LTC360" s="488"/>
      <c r="LTD360" s="488"/>
      <c r="LTE360" s="488"/>
      <c r="LTF360" s="488"/>
      <c r="LTG360" s="488"/>
      <c r="LTH360" s="488"/>
      <c r="LTI360" s="489"/>
      <c r="LTJ360" s="490"/>
      <c r="LTK360" s="488"/>
      <c r="LTL360" s="488"/>
      <c r="LTM360" s="488"/>
      <c r="LTN360" s="488"/>
      <c r="LTO360" s="488"/>
      <c r="LTP360" s="488"/>
      <c r="LTQ360" s="489"/>
      <c r="LTR360" s="490"/>
      <c r="LTS360" s="488"/>
      <c r="LTT360" s="488"/>
      <c r="LTU360" s="488"/>
      <c r="LTV360" s="488"/>
      <c r="LTW360" s="488"/>
      <c r="LTX360" s="488"/>
      <c r="LTY360" s="489"/>
      <c r="LTZ360" s="490"/>
      <c r="LUA360" s="488"/>
      <c r="LUB360" s="488"/>
      <c r="LUC360" s="488"/>
      <c r="LUD360" s="488"/>
      <c r="LUE360" s="488"/>
      <c r="LUF360" s="488"/>
      <c r="LUG360" s="489"/>
      <c r="LUH360" s="490"/>
      <c r="LUI360" s="488"/>
      <c r="LUJ360" s="488"/>
      <c r="LUK360" s="488"/>
      <c r="LUL360" s="488"/>
      <c r="LUM360" s="488"/>
      <c r="LUN360" s="488"/>
      <c r="LUO360" s="489"/>
      <c r="LUP360" s="490"/>
      <c r="LUQ360" s="488"/>
      <c r="LUR360" s="488"/>
      <c r="LUS360" s="488"/>
      <c r="LUT360" s="488"/>
      <c r="LUU360" s="488"/>
      <c r="LUV360" s="488"/>
      <c r="LUW360" s="489"/>
      <c r="LUX360" s="490"/>
      <c r="LUY360" s="488"/>
      <c r="LUZ360" s="488"/>
      <c r="LVA360" s="488"/>
      <c r="LVB360" s="488"/>
      <c r="LVC360" s="488"/>
      <c r="LVD360" s="488"/>
      <c r="LVE360" s="489"/>
      <c r="LVF360" s="490"/>
      <c r="LVG360" s="488"/>
      <c r="LVH360" s="488"/>
      <c r="LVI360" s="488"/>
      <c r="LVJ360" s="488"/>
      <c r="LVK360" s="488"/>
      <c r="LVL360" s="488"/>
      <c r="LVM360" s="489"/>
      <c r="LVN360" s="490"/>
      <c r="LVO360" s="488"/>
      <c r="LVP360" s="488"/>
      <c r="LVQ360" s="488"/>
      <c r="LVR360" s="488"/>
      <c r="LVS360" s="488"/>
      <c r="LVT360" s="488"/>
      <c r="LVU360" s="489"/>
      <c r="LVV360" s="490"/>
      <c r="LVW360" s="488"/>
      <c r="LVX360" s="488"/>
      <c r="LVY360" s="488"/>
      <c r="LVZ360" s="488"/>
      <c r="LWA360" s="488"/>
      <c r="LWB360" s="488"/>
      <c r="LWC360" s="489"/>
      <c r="LWD360" s="490"/>
      <c r="LWE360" s="488"/>
      <c r="LWF360" s="488"/>
      <c r="LWG360" s="488"/>
      <c r="LWH360" s="488"/>
      <c r="LWI360" s="488"/>
      <c r="LWJ360" s="488"/>
      <c r="LWK360" s="489"/>
      <c r="LWL360" s="490"/>
      <c r="LWM360" s="488"/>
      <c r="LWN360" s="488"/>
      <c r="LWO360" s="488"/>
      <c r="LWP360" s="488"/>
      <c r="LWQ360" s="488"/>
      <c r="LWR360" s="488"/>
      <c r="LWS360" s="489"/>
      <c r="LWT360" s="490"/>
      <c r="LWU360" s="488"/>
      <c r="LWV360" s="488"/>
      <c r="LWW360" s="488"/>
      <c r="LWX360" s="488"/>
      <c r="LWY360" s="488"/>
      <c r="LWZ360" s="488"/>
      <c r="LXA360" s="489"/>
      <c r="LXB360" s="490"/>
      <c r="LXC360" s="488"/>
      <c r="LXD360" s="488"/>
      <c r="LXE360" s="488"/>
      <c r="LXF360" s="488"/>
      <c r="LXG360" s="488"/>
      <c r="LXH360" s="488"/>
      <c r="LXI360" s="489"/>
      <c r="LXJ360" s="490"/>
      <c r="LXK360" s="488"/>
      <c r="LXL360" s="488"/>
      <c r="LXM360" s="488"/>
      <c r="LXN360" s="488"/>
      <c r="LXO360" s="488"/>
      <c r="LXP360" s="488"/>
      <c r="LXQ360" s="489"/>
      <c r="LXR360" s="490"/>
      <c r="LXS360" s="488"/>
      <c r="LXT360" s="488"/>
      <c r="LXU360" s="488"/>
      <c r="LXV360" s="488"/>
      <c r="LXW360" s="488"/>
      <c r="LXX360" s="488"/>
      <c r="LXY360" s="489"/>
      <c r="LXZ360" s="490"/>
      <c r="LYA360" s="488"/>
      <c r="LYB360" s="488"/>
      <c r="LYC360" s="488"/>
      <c r="LYD360" s="488"/>
      <c r="LYE360" s="488"/>
      <c r="LYF360" s="488"/>
      <c r="LYG360" s="489"/>
      <c r="LYH360" s="490"/>
      <c r="LYI360" s="488"/>
      <c r="LYJ360" s="488"/>
      <c r="LYK360" s="488"/>
      <c r="LYL360" s="488"/>
      <c r="LYM360" s="488"/>
      <c r="LYN360" s="488"/>
      <c r="LYO360" s="489"/>
      <c r="LYP360" s="490"/>
      <c r="LYQ360" s="488"/>
      <c r="LYR360" s="488"/>
      <c r="LYS360" s="488"/>
      <c r="LYT360" s="488"/>
      <c r="LYU360" s="488"/>
      <c r="LYV360" s="488"/>
      <c r="LYW360" s="489"/>
      <c r="LYX360" s="490"/>
      <c r="LYY360" s="488"/>
      <c r="LYZ360" s="488"/>
      <c r="LZA360" s="488"/>
      <c r="LZB360" s="488"/>
      <c r="LZC360" s="488"/>
      <c r="LZD360" s="488"/>
      <c r="LZE360" s="489"/>
      <c r="LZF360" s="490"/>
      <c r="LZG360" s="488"/>
      <c r="LZH360" s="488"/>
      <c r="LZI360" s="488"/>
      <c r="LZJ360" s="488"/>
      <c r="LZK360" s="488"/>
      <c r="LZL360" s="488"/>
      <c r="LZM360" s="489"/>
      <c r="LZN360" s="490"/>
      <c r="LZO360" s="488"/>
      <c r="LZP360" s="488"/>
      <c r="LZQ360" s="488"/>
      <c r="LZR360" s="488"/>
      <c r="LZS360" s="488"/>
      <c r="LZT360" s="488"/>
      <c r="LZU360" s="489"/>
      <c r="LZV360" s="490"/>
      <c r="LZW360" s="488"/>
      <c r="LZX360" s="488"/>
      <c r="LZY360" s="488"/>
      <c r="LZZ360" s="488"/>
      <c r="MAA360" s="488"/>
      <c r="MAB360" s="488"/>
      <c r="MAC360" s="489"/>
      <c r="MAD360" s="490"/>
      <c r="MAE360" s="488"/>
      <c r="MAF360" s="488"/>
      <c r="MAG360" s="488"/>
      <c r="MAH360" s="488"/>
      <c r="MAI360" s="488"/>
      <c r="MAJ360" s="488"/>
      <c r="MAK360" s="489"/>
      <c r="MAL360" s="490"/>
      <c r="MAM360" s="488"/>
      <c r="MAN360" s="488"/>
      <c r="MAO360" s="488"/>
      <c r="MAP360" s="488"/>
      <c r="MAQ360" s="488"/>
      <c r="MAR360" s="488"/>
      <c r="MAS360" s="489"/>
      <c r="MAT360" s="490"/>
      <c r="MAU360" s="488"/>
      <c r="MAV360" s="488"/>
      <c r="MAW360" s="488"/>
      <c r="MAX360" s="488"/>
      <c r="MAY360" s="488"/>
      <c r="MAZ360" s="488"/>
      <c r="MBA360" s="489"/>
      <c r="MBB360" s="490"/>
      <c r="MBC360" s="488"/>
      <c r="MBD360" s="488"/>
      <c r="MBE360" s="488"/>
      <c r="MBF360" s="488"/>
      <c r="MBG360" s="488"/>
      <c r="MBH360" s="488"/>
      <c r="MBI360" s="489"/>
      <c r="MBJ360" s="490"/>
      <c r="MBK360" s="488"/>
      <c r="MBL360" s="488"/>
      <c r="MBM360" s="488"/>
      <c r="MBN360" s="488"/>
      <c r="MBO360" s="488"/>
      <c r="MBP360" s="488"/>
      <c r="MBQ360" s="489"/>
      <c r="MBR360" s="490"/>
      <c r="MBS360" s="488"/>
      <c r="MBT360" s="488"/>
      <c r="MBU360" s="488"/>
      <c r="MBV360" s="488"/>
      <c r="MBW360" s="488"/>
      <c r="MBX360" s="488"/>
      <c r="MBY360" s="489"/>
      <c r="MBZ360" s="490"/>
      <c r="MCA360" s="488"/>
      <c r="MCB360" s="488"/>
      <c r="MCC360" s="488"/>
      <c r="MCD360" s="488"/>
      <c r="MCE360" s="488"/>
      <c r="MCF360" s="488"/>
      <c r="MCG360" s="489"/>
      <c r="MCH360" s="490"/>
      <c r="MCI360" s="488"/>
      <c r="MCJ360" s="488"/>
      <c r="MCK360" s="488"/>
      <c r="MCL360" s="488"/>
      <c r="MCM360" s="488"/>
      <c r="MCN360" s="488"/>
      <c r="MCO360" s="489"/>
      <c r="MCP360" s="490"/>
      <c r="MCQ360" s="488"/>
      <c r="MCR360" s="488"/>
      <c r="MCS360" s="488"/>
      <c r="MCT360" s="488"/>
      <c r="MCU360" s="488"/>
      <c r="MCV360" s="488"/>
      <c r="MCW360" s="489"/>
      <c r="MCX360" s="490"/>
      <c r="MCY360" s="488"/>
      <c r="MCZ360" s="488"/>
      <c r="MDA360" s="488"/>
      <c r="MDB360" s="488"/>
      <c r="MDC360" s="488"/>
      <c r="MDD360" s="488"/>
      <c r="MDE360" s="489"/>
      <c r="MDF360" s="490"/>
      <c r="MDG360" s="488"/>
      <c r="MDH360" s="488"/>
      <c r="MDI360" s="488"/>
      <c r="MDJ360" s="488"/>
      <c r="MDK360" s="488"/>
      <c r="MDL360" s="488"/>
      <c r="MDM360" s="489"/>
      <c r="MDN360" s="490"/>
      <c r="MDO360" s="488"/>
      <c r="MDP360" s="488"/>
      <c r="MDQ360" s="488"/>
      <c r="MDR360" s="488"/>
      <c r="MDS360" s="488"/>
      <c r="MDT360" s="488"/>
      <c r="MDU360" s="489"/>
      <c r="MDV360" s="490"/>
      <c r="MDW360" s="488"/>
      <c r="MDX360" s="488"/>
      <c r="MDY360" s="488"/>
      <c r="MDZ360" s="488"/>
      <c r="MEA360" s="488"/>
      <c r="MEB360" s="488"/>
      <c r="MEC360" s="489"/>
      <c r="MED360" s="490"/>
      <c r="MEE360" s="488"/>
      <c r="MEF360" s="488"/>
      <c r="MEG360" s="488"/>
      <c r="MEH360" s="488"/>
      <c r="MEI360" s="488"/>
      <c r="MEJ360" s="488"/>
      <c r="MEK360" s="489"/>
      <c r="MEL360" s="490"/>
      <c r="MEM360" s="488"/>
      <c r="MEN360" s="488"/>
      <c r="MEO360" s="488"/>
      <c r="MEP360" s="488"/>
      <c r="MEQ360" s="488"/>
      <c r="MER360" s="488"/>
      <c r="MES360" s="489"/>
      <c r="MET360" s="490"/>
      <c r="MEU360" s="488"/>
      <c r="MEV360" s="488"/>
      <c r="MEW360" s="488"/>
      <c r="MEX360" s="488"/>
      <c r="MEY360" s="488"/>
      <c r="MEZ360" s="488"/>
      <c r="MFA360" s="489"/>
      <c r="MFB360" s="490"/>
      <c r="MFC360" s="488"/>
      <c r="MFD360" s="488"/>
      <c r="MFE360" s="488"/>
      <c r="MFF360" s="488"/>
      <c r="MFG360" s="488"/>
      <c r="MFH360" s="488"/>
      <c r="MFI360" s="489"/>
      <c r="MFJ360" s="490"/>
      <c r="MFK360" s="488"/>
      <c r="MFL360" s="488"/>
      <c r="MFM360" s="488"/>
      <c r="MFN360" s="488"/>
      <c r="MFO360" s="488"/>
      <c r="MFP360" s="488"/>
      <c r="MFQ360" s="489"/>
      <c r="MFR360" s="490"/>
      <c r="MFS360" s="488"/>
      <c r="MFT360" s="488"/>
      <c r="MFU360" s="488"/>
      <c r="MFV360" s="488"/>
      <c r="MFW360" s="488"/>
      <c r="MFX360" s="488"/>
      <c r="MFY360" s="489"/>
      <c r="MFZ360" s="490"/>
      <c r="MGA360" s="488"/>
      <c r="MGB360" s="488"/>
      <c r="MGC360" s="488"/>
      <c r="MGD360" s="488"/>
      <c r="MGE360" s="488"/>
      <c r="MGF360" s="488"/>
      <c r="MGG360" s="489"/>
      <c r="MGH360" s="490"/>
      <c r="MGI360" s="488"/>
      <c r="MGJ360" s="488"/>
      <c r="MGK360" s="488"/>
      <c r="MGL360" s="488"/>
      <c r="MGM360" s="488"/>
      <c r="MGN360" s="488"/>
      <c r="MGO360" s="489"/>
      <c r="MGP360" s="490"/>
      <c r="MGQ360" s="488"/>
      <c r="MGR360" s="488"/>
      <c r="MGS360" s="488"/>
      <c r="MGT360" s="488"/>
      <c r="MGU360" s="488"/>
      <c r="MGV360" s="488"/>
      <c r="MGW360" s="489"/>
      <c r="MGX360" s="490"/>
      <c r="MGY360" s="488"/>
      <c r="MGZ360" s="488"/>
      <c r="MHA360" s="488"/>
      <c r="MHB360" s="488"/>
      <c r="MHC360" s="488"/>
      <c r="MHD360" s="488"/>
      <c r="MHE360" s="489"/>
      <c r="MHF360" s="490"/>
      <c r="MHG360" s="488"/>
      <c r="MHH360" s="488"/>
      <c r="MHI360" s="488"/>
      <c r="MHJ360" s="488"/>
      <c r="MHK360" s="488"/>
      <c r="MHL360" s="488"/>
      <c r="MHM360" s="489"/>
      <c r="MHN360" s="490"/>
      <c r="MHO360" s="488"/>
      <c r="MHP360" s="488"/>
      <c r="MHQ360" s="488"/>
      <c r="MHR360" s="488"/>
      <c r="MHS360" s="488"/>
      <c r="MHT360" s="488"/>
      <c r="MHU360" s="489"/>
      <c r="MHV360" s="490"/>
      <c r="MHW360" s="488"/>
      <c r="MHX360" s="488"/>
      <c r="MHY360" s="488"/>
      <c r="MHZ360" s="488"/>
      <c r="MIA360" s="488"/>
      <c r="MIB360" s="488"/>
      <c r="MIC360" s="489"/>
      <c r="MID360" s="490"/>
      <c r="MIE360" s="488"/>
      <c r="MIF360" s="488"/>
      <c r="MIG360" s="488"/>
      <c r="MIH360" s="488"/>
      <c r="MII360" s="488"/>
      <c r="MIJ360" s="488"/>
      <c r="MIK360" s="489"/>
      <c r="MIL360" s="490"/>
      <c r="MIM360" s="488"/>
      <c r="MIN360" s="488"/>
      <c r="MIO360" s="488"/>
      <c r="MIP360" s="488"/>
      <c r="MIQ360" s="488"/>
      <c r="MIR360" s="488"/>
      <c r="MIS360" s="489"/>
      <c r="MIT360" s="490"/>
      <c r="MIU360" s="488"/>
      <c r="MIV360" s="488"/>
      <c r="MIW360" s="488"/>
      <c r="MIX360" s="488"/>
      <c r="MIY360" s="488"/>
      <c r="MIZ360" s="488"/>
      <c r="MJA360" s="489"/>
      <c r="MJB360" s="490"/>
      <c r="MJC360" s="488"/>
      <c r="MJD360" s="488"/>
      <c r="MJE360" s="488"/>
      <c r="MJF360" s="488"/>
      <c r="MJG360" s="488"/>
      <c r="MJH360" s="488"/>
      <c r="MJI360" s="489"/>
      <c r="MJJ360" s="490"/>
      <c r="MJK360" s="488"/>
      <c r="MJL360" s="488"/>
      <c r="MJM360" s="488"/>
      <c r="MJN360" s="488"/>
      <c r="MJO360" s="488"/>
      <c r="MJP360" s="488"/>
      <c r="MJQ360" s="489"/>
      <c r="MJR360" s="490"/>
      <c r="MJS360" s="488"/>
      <c r="MJT360" s="488"/>
      <c r="MJU360" s="488"/>
      <c r="MJV360" s="488"/>
      <c r="MJW360" s="488"/>
      <c r="MJX360" s="488"/>
      <c r="MJY360" s="489"/>
      <c r="MJZ360" s="490"/>
      <c r="MKA360" s="488"/>
      <c r="MKB360" s="488"/>
      <c r="MKC360" s="488"/>
      <c r="MKD360" s="488"/>
      <c r="MKE360" s="488"/>
      <c r="MKF360" s="488"/>
      <c r="MKG360" s="489"/>
      <c r="MKH360" s="490"/>
      <c r="MKI360" s="488"/>
      <c r="MKJ360" s="488"/>
      <c r="MKK360" s="488"/>
      <c r="MKL360" s="488"/>
      <c r="MKM360" s="488"/>
      <c r="MKN360" s="488"/>
      <c r="MKO360" s="489"/>
      <c r="MKP360" s="490"/>
      <c r="MKQ360" s="488"/>
      <c r="MKR360" s="488"/>
      <c r="MKS360" s="488"/>
      <c r="MKT360" s="488"/>
      <c r="MKU360" s="488"/>
      <c r="MKV360" s="488"/>
      <c r="MKW360" s="489"/>
      <c r="MKX360" s="490"/>
      <c r="MKY360" s="488"/>
      <c r="MKZ360" s="488"/>
      <c r="MLA360" s="488"/>
      <c r="MLB360" s="488"/>
      <c r="MLC360" s="488"/>
      <c r="MLD360" s="488"/>
      <c r="MLE360" s="489"/>
      <c r="MLF360" s="490"/>
      <c r="MLG360" s="488"/>
      <c r="MLH360" s="488"/>
      <c r="MLI360" s="488"/>
      <c r="MLJ360" s="488"/>
      <c r="MLK360" s="488"/>
      <c r="MLL360" s="488"/>
      <c r="MLM360" s="489"/>
      <c r="MLN360" s="490"/>
      <c r="MLO360" s="488"/>
      <c r="MLP360" s="488"/>
      <c r="MLQ360" s="488"/>
      <c r="MLR360" s="488"/>
      <c r="MLS360" s="488"/>
      <c r="MLT360" s="488"/>
      <c r="MLU360" s="489"/>
      <c r="MLV360" s="490"/>
      <c r="MLW360" s="488"/>
      <c r="MLX360" s="488"/>
      <c r="MLY360" s="488"/>
      <c r="MLZ360" s="488"/>
      <c r="MMA360" s="488"/>
      <c r="MMB360" s="488"/>
      <c r="MMC360" s="489"/>
      <c r="MMD360" s="490"/>
      <c r="MME360" s="488"/>
      <c r="MMF360" s="488"/>
      <c r="MMG360" s="488"/>
      <c r="MMH360" s="488"/>
      <c r="MMI360" s="488"/>
      <c r="MMJ360" s="488"/>
      <c r="MMK360" s="489"/>
      <c r="MML360" s="490"/>
      <c r="MMM360" s="488"/>
      <c r="MMN360" s="488"/>
      <c r="MMO360" s="488"/>
      <c r="MMP360" s="488"/>
      <c r="MMQ360" s="488"/>
      <c r="MMR360" s="488"/>
      <c r="MMS360" s="489"/>
      <c r="MMT360" s="490"/>
      <c r="MMU360" s="488"/>
      <c r="MMV360" s="488"/>
      <c r="MMW360" s="488"/>
      <c r="MMX360" s="488"/>
      <c r="MMY360" s="488"/>
      <c r="MMZ360" s="488"/>
      <c r="MNA360" s="489"/>
      <c r="MNB360" s="490"/>
      <c r="MNC360" s="488"/>
      <c r="MND360" s="488"/>
      <c r="MNE360" s="488"/>
      <c r="MNF360" s="488"/>
      <c r="MNG360" s="488"/>
      <c r="MNH360" s="488"/>
      <c r="MNI360" s="489"/>
      <c r="MNJ360" s="490"/>
      <c r="MNK360" s="488"/>
      <c r="MNL360" s="488"/>
      <c r="MNM360" s="488"/>
      <c r="MNN360" s="488"/>
      <c r="MNO360" s="488"/>
      <c r="MNP360" s="488"/>
      <c r="MNQ360" s="489"/>
      <c r="MNR360" s="490"/>
      <c r="MNS360" s="488"/>
      <c r="MNT360" s="488"/>
      <c r="MNU360" s="488"/>
      <c r="MNV360" s="488"/>
      <c r="MNW360" s="488"/>
      <c r="MNX360" s="488"/>
      <c r="MNY360" s="489"/>
      <c r="MNZ360" s="490"/>
      <c r="MOA360" s="488"/>
      <c r="MOB360" s="488"/>
      <c r="MOC360" s="488"/>
      <c r="MOD360" s="488"/>
      <c r="MOE360" s="488"/>
      <c r="MOF360" s="488"/>
      <c r="MOG360" s="489"/>
      <c r="MOH360" s="490"/>
      <c r="MOI360" s="488"/>
      <c r="MOJ360" s="488"/>
      <c r="MOK360" s="488"/>
      <c r="MOL360" s="488"/>
      <c r="MOM360" s="488"/>
      <c r="MON360" s="488"/>
      <c r="MOO360" s="489"/>
      <c r="MOP360" s="490"/>
      <c r="MOQ360" s="488"/>
      <c r="MOR360" s="488"/>
      <c r="MOS360" s="488"/>
      <c r="MOT360" s="488"/>
      <c r="MOU360" s="488"/>
      <c r="MOV360" s="488"/>
      <c r="MOW360" s="489"/>
      <c r="MOX360" s="490"/>
      <c r="MOY360" s="488"/>
      <c r="MOZ360" s="488"/>
      <c r="MPA360" s="488"/>
      <c r="MPB360" s="488"/>
      <c r="MPC360" s="488"/>
      <c r="MPD360" s="488"/>
      <c r="MPE360" s="489"/>
      <c r="MPF360" s="490"/>
      <c r="MPG360" s="488"/>
      <c r="MPH360" s="488"/>
      <c r="MPI360" s="488"/>
      <c r="MPJ360" s="488"/>
      <c r="MPK360" s="488"/>
      <c r="MPL360" s="488"/>
      <c r="MPM360" s="489"/>
      <c r="MPN360" s="490"/>
      <c r="MPO360" s="488"/>
      <c r="MPP360" s="488"/>
      <c r="MPQ360" s="488"/>
      <c r="MPR360" s="488"/>
      <c r="MPS360" s="488"/>
      <c r="MPT360" s="488"/>
      <c r="MPU360" s="489"/>
      <c r="MPV360" s="490"/>
      <c r="MPW360" s="488"/>
      <c r="MPX360" s="488"/>
      <c r="MPY360" s="488"/>
      <c r="MPZ360" s="488"/>
      <c r="MQA360" s="488"/>
      <c r="MQB360" s="488"/>
      <c r="MQC360" s="489"/>
      <c r="MQD360" s="490"/>
      <c r="MQE360" s="488"/>
      <c r="MQF360" s="488"/>
      <c r="MQG360" s="488"/>
      <c r="MQH360" s="488"/>
      <c r="MQI360" s="488"/>
      <c r="MQJ360" s="488"/>
      <c r="MQK360" s="489"/>
      <c r="MQL360" s="490"/>
      <c r="MQM360" s="488"/>
      <c r="MQN360" s="488"/>
      <c r="MQO360" s="488"/>
      <c r="MQP360" s="488"/>
      <c r="MQQ360" s="488"/>
      <c r="MQR360" s="488"/>
      <c r="MQS360" s="489"/>
      <c r="MQT360" s="490"/>
      <c r="MQU360" s="488"/>
      <c r="MQV360" s="488"/>
      <c r="MQW360" s="488"/>
      <c r="MQX360" s="488"/>
      <c r="MQY360" s="488"/>
      <c r="MQZ360" s="488"/>
      <c r="MRA360" s="489"/>
      <c r="MRB360" s="490"/>
      <c r="MRC360" s="488"/>
      <c r="MRD360" s="488"/>
      <c r="MRE360" s="488"/>
      <c r="MRF360" s="488"/>
      <c r="MRG360" s="488"/>
      <c r="MRH360" s="488"/>
      <c r="MRI360" s="489"/>
      <c r="MRJ360" s="490"/>
      <c r="MRK360" s="488"/>
      <c r="MRL360" s="488"/>
      <c r="MRM360" s="488"/>
      <c r="MRN360" s="488"/>
      <c r="MRO360" s="488"/>
      <c r="MRP360" s="488"/>
      <c r="MRQ360" s="489"/>
      <c r="MRR360" s="490"/>
      <c r="MRS360" s="488"/>
      <c r="MRT360" s="488"/>
      <c r="MRU360" s="488"/>
      <c r="MRV360" s="488"/>
      <c r="MRW360" s="488"/>
      <c r="MRX360" s="488"/>
      <c r="MRY360" s="489"/>
      <c r="MRZ360" s="490"/>
      <c r="MSA360" s="488"/>
      <c r="MSB360" s="488"/>
      <c r="MSC360" s="488"/>
      <c r="MSD360" s="488"/>
      <c r="MSE360" s="488"/>
      <c r="MSF360" s="488"/>
      <c r="MSG360" s="489"/>
      <c r="MSH360" s="490"/>
      <c r="MSI360" s="488"/>
      <c r="MSJ360" s="488"/>
      <c r="MSK360" s="488"/>
      <c r="MSL360" s="488"/>
      <c r="MSM360" s="488"/>
      <c r="MSN360" s="488"/>
      <c r="MSO360" s="489"/>
      <c r="MSP360" s="490"/>
      <c r="MSQ360" s="488"/>
      <c r="MSR360" s="488"/>
      <c r="MSS360" s="488"/>
      <c r="MST360" s="488"/>
      <c r="MSU360" s="488"/>
      <c r="MSV360" s="488"/>
      <c r="MSW360" s="489"/>
      <c r="MSX360" s="490"/>
      <c r="MSY360" s="488"/>
      <c r="MSZ360" s="488"/>
      <c r="MTA360" s="488"/>
      <c r="MTB360" s="488"/>
      <c r="MTC360" s="488"/>
      <c r="MTD360" s="488"/>
      <c r="MTE360" s="489"/>
      <c r="MTF360" s="490"/>
      <c r="MTG360" s="488"/>
      <c r="MTH360" s="488"/>
      <c r="MTI360" s="488"/>
      <c r="MTJ360" s="488"/>
      <c r="MTK360" s="488"/>
      <c r="MTL360" s="488"/>
      <c r="MTM360" s="489"/>
      <c r="MTN360" s="490"/>
      <c r="MTO360" s="488"/>
      <c r="MTP360" s="488"/>
      <c r="MTQ360" s="488"/>
      <c r="MTR360" s="488"/>
      <c r="MTS360" s="488"/>
      <c r="MTT360" s="488"/>
      <c r="MTU360" s="489"/>
      <c r="MTV360" s="490"/>
      <c r="MTW360" s="488"/>
      <c r="MTX360" s="488"/>
      <c r="MTY360" s="488"/>
      <c r="MTZ360" s="488"/>
      <c r="MUA360" s="488"/>
      <c r="MUB360" s="488"/>
      <c r="MUC360" s="489"/>
      <c r="MUD360" s="490"/>
      <c r="MUE360" s="488"/>
      <c r="MUF360" s="488"/>
      <c r="MUG360" s="488"/>
      <c r="MUH360" s="488"/>
      <c r="MUI360" s="488"/>
      <c r="MUJ360" s="488"/>
      <c r="MUK360" s="489"/>
      <c r="MUL360" s="490"/>
      <c r="MUM360" s="488"/>
      <c r="MUN360" s="488"/>
      <c r="MUO360" s="488"/>
      <c r="MUP360" s="488"/>
      <c r="MUQ360" s="488"/>
      <c r="MUR360" s="488"/>
      <c r="MUS360" s="489"/>
      <c r="MUT360" s="490"/>
      <c r="MUU360" s="488"/>
      <c r="MUV360" s="488"/>
      <c r="MUW360" s="488"/>
      <c r="MUX360" s="488"/>
      <c r="MUY360" s="488"/>
      <c r="MUZ360" s="488"/>
      <c r="MVA360" s="489"/>
      <c r="MVB360" s="490"/>
      <c r="MVC360" s="488"/>
      <c r="MVD360" s="488"/>
      <c r="MVE360" s="488"/>
      <c r="MVF360" s="488"/>
      <c r="MVG360" s="488"/>
      <c r="MVH360" s="488"/>
      <c r="MVI360" s="489"/>
      <c r="MVJ360" s="490"/>
      <c r="MVK360" s="488"/>
      <c r="MVL360" s="488"/>
      <c r="MVM360" s="488"/>
      <c r="MVN360" s="488"/>
      <c r="MVO360" s="488"/>
      <c r="MVP360" s="488"/>
      <c r="MVQ360" s="489"/>
      <c r="MVR360" s="490"/>
      <c r="MVS360" s="488"/>
      <c r="MVT360" s="488"/>
      <c r="MVU360" s="488"/>
      <c r="MVV360" s="488"/>
      <c r="MVW360" s="488"/>
      <c r="MVX360" s="488"/>
      <c r="MVY360" s="489"/>
      <c r="MVZ360" s="490"/>
      <c r="MWA360" s="488"/>
      <c r="MWB360" s="488"/>
      <c r="MWC360" s="488"/>
      <c r="MWD360" s="488"/>
      <c r="MWE360" s="488"/>
      <c r="MWF360" s="488"/>
      <c r="MWG360" s="489"/>
      <c r="MWH360" s="490"/>
      <c r="MWI360" s="488"/>
      <c r="MWJ360" s="488"/>
      <c r="MWK360" s="488"/>
      <c r="MWL360" s="488"/>
      <c r="MWM360" s="488"/>
      <c r="MWN360" s="488"/>
      <c r="MWO360" s="489"/>
      <c r="MWP360" s="490"/>
      <c r="MWQ360" s="488"/>
      <c r="MWR360" s="488"/>
      <c r="MWS360" s="488"/>
      <c r="MWT360" s="488"/>
      <c r="MWU360" s="488"/>
      <c r="MWV360" s="488"/>
      <c r="MWW360" s="489"/>
      <c r="MWX360" s="490"/>
      <c r="MWY360" s="488"/>
      <c r="MWZ360" s="488"/>
      <c r="MXA360" s="488"/>
      <c r="MXB360" s="488"/>
      <c r="MXC360" s="488"/>
      <c r="MXD360" s="488"/>
      <c r="MXE360" s="489"/>
      <c r="MXF360" s="490"/>
      <c r="MXG360" s="488"/>
      <c r="MXH360" s="488"/>
      <c r="MXI360" s="488"/>
      <c r="MXJ360" s="488"/>
      <c r="MXK360" s="488"/>
      <c r="MXL360" s="488"/>
      <c r="MXM360" s="489"/>
      <c r="MXN360" s="490"/>
      <c r="MXO360" s="488"/>
      <c r="MXP360" s="488"/>
      <c r="MXQ360" s="488"/>
      <c r="MXR360" s="488"/>
      <c r="MXS360" s="488"/>
      <c r="MXT360" s="488"/>
      <c r="MXU360" s="489"/>
      <c r="MXV360" s="490"/>
      <c r="MXW360" s="488"/>
      <c r="MXX360" s="488"/>
      <c r="MXY360" s="488"/>
      <c r="MXZ360" s="488"/>
      <c r="MYA360" s="488"/>
      <c r="MYB360" s="488"/>
      <c r="MYC360" s="489"/>
      <c r="MYD360" s="490"/>
      <c r="MYE360" s="488"/>
      <c r="MYF360" s="488"/>
      <c r="MYG360" s="488"/>
      <c r="MYH360" s="488"/>
      <c r="MYI360" s="488"/>
      <c r="MYJ360" s="488"/>
      <c r="MYK360" s="489"/>
      <c r="MYL360" s="490"/>
      <c r="MYM360" s="488"/>
      <c r="MYN360" s="488"/>
      <c r="MYO360" s="488"/>
      <c r="MYP360" s="488"/>
      <c r="MYQ360" s="488"/>
      <c r="MYR360" s="488"/>
      <c r="MYS360" s="489"/>
      <c r="MYT360" s="490"/>
      <c r="MYU360" s="488"/>
      <c r="MYV360" s="488"/>
      <c r="MYW360" s="488"/>
      <c r="MYX360" s="488"/>
      <c r="MYY360" s="488"/>
      <c r="MYZ360" s="488"/>
      <c r="MZA360" s="489"/>
      <c r="MZB360" s="490"/>
      <c r="MZC360" s="488"/>
      <c r="MZD360" s="488"/>
      <c r="MZE360" s="488"/>
      <c r="MZF360" s="488"/>
      <c r="MZG360" s="488"/>
      <c r="MZH360" s="488"/>
      <c r="MZI360" s="489"/>
      <c r="MZJ360" s="490"/>
      <c r="MZK360" s="488"/>
      <c r="MZL360" s="488"/>
      <c r="MZM360" s="488"/>
      <c r="MZN360" s="488"/>
      <c r="MZO360" s="488"/>
      <c r="MZP360" s="488"/>
      <c r="MZQ360" s="489"/>
      <c r="MZR360" s="490"/>
      <c r="MZS360" s="488"/>
      <c r="MZT360" s="488"/>
      <c r="MZU360" s="488"/>
      <c r="MZV360" s="488"/>
      <c r="MZW360" s="488"/>
      <c r="MZX360" s="488"/>
      <c r="MZY360" s="489"/>
      <c r="MZZ360" s="490"/>
      <c r="NAA360" s="488"/>
      <c r="NAB360" s="488"/>
      <c r="NAC360" s="488"/>
      <c r="NAD360" s="488"/>
      <c r="NAE360" s="488"/>
      <c r="NAF360" s="488"/>
      <c r="NAG360" s="489"/>
      <c r="NAH360" s="490"/>
      <c r="NAI360" s="488"/>
      <c r="NAJ360" s="488"/>
      <c r="NAK360" s="488"/>
      <c r="NAL360" s="488"/>
      <c r="NAM360" s="488"/>
      <c r="NAN360" s="488"/>
      <c r="NAO360" s="489"/>
      <c r="NAP360" s="490"/>
      <c r="NAQ360" s="488"/>
      <c r="NAR360" s="488"/>
      <c r="NAS360" s="488"/>
      <c r="NAT360" s="488"/>
      <c r="NAU360" s="488"/>
      <c r="NAV360" s="488"/>
      <c r="NAW360" s="489"/>
      <c r="NAX360" s="490"/>
      <c r="NAY360" s="488"/>
      <c r="NAZ360" s="488"/>
      <c r="NBA360" s="488"/>
      <c r="NBB360" s="488"/>
      <c r="NBC360" s="488"/>
      <c r="NBD360" s="488"/>
      <c r="NBE360" s="489"/>
      <c r="NBF360" s="490"/>
      <c r="NBG360" s="488"/>
      <c r="NBH360" s="488"/>
      <c r="NBI360" s="488"/>
      <c r="NBJ360" s="488"/>
      <c r="NBK360" s="488"/>
      <c r="NBL360" s="488"/>
      <c r="NBM360" s="489"/>
      <c r="NBN360" s="490"/>
      <c r="NBO360" s="488"/>
      <c r="NBP360" s="488"/>
      <c r="NBQ360" s="488"/>
      <c r="NBR360" s="488"/>
      <c r="NBS360" s="488"/>
      <c r="NBT360" s="488"/>
      <c r="NBU360" s="489"/>
      <c r="NBV360" s="490"/>
      <c r="NBW360" s="488"/>
      <c r="NBX360" s="488"/>
      <c r="NBY360" s="488"/>
      <c r="NBZ360" s="488"/>
      <c r="NCA360" s="488"/>
      <c r="NCB360" s="488"/>
      <c r="NCC360" s="489"/>
      <c r="NCD360" s="490"/>
      <c r="NCE360" s="488"/>
      <c r="NCF360" s="488"/>
      <c r="NCG360" s="488"/>
      <c r="NCH360" s="488"/>
      <c r="NCI360" s="488"/>
      <c r="NCJ360" s="488"/>
      <c r="NCK360" s="489"/>
      <c r="NCL360" s="490"/>
      <c r="NCM360" s="488"/>
      <c r="NCN360" s="488"/>
      <c r="NCO360" s="488"/>
      <c r="NCP360" s="488"/>
      <c r="NCQ360" s="488"/>
      <c r="NCR360" s="488"/>
      <c r="NCS360" s="489"/>
      <c r="NCT360" s="490"/>
      <c r="NCU360" s="488"/>
      <c r="NCV360" s="488"/>
      <c r="NCW360" s="488"/>
      <c r="NCX360" s="488"/>
      <c r="NCY360" s="488"/>
      <c r="NCZ360" s="488"/>
      <c r="NDA360" s="489"/>
      <c r="NDB360" s="490"/>
      <c r="NDC360" s="488"/>
      <c r="NDD360" s="488"/>
      <c r="NDE360" s="488"/>
      <c r="NDF360" s="488"/>
      <c r="NDG360" s="488"/>
      <c r="NDH360" s="488"/>
      <c r="NDI360" s="489"/>
      <c r="NDJ360" s="490"/>
      <c r="NDK360" s="488"/>
      <c r="NDL360" s="488"/>
      <c r="NDM360" s="488"/>
      <c r="NDN360" s="488"/>
      <c r="NDO360" s="488"/>
      <c r="NDP360" s="488"/>
      <c r="NDQ360" s="489"/>
      <c r="NDR360" s="490"/>
      <c r="NDS360" s="488"/>
      <c r="NDT360" s="488"/>
      <c r="NDU360" s="488"/>
      <c r="NDV360" s="488"/>
      <c r="NDW360" s="488"/>
      <c r="NDX360" s="488"/>
      <c r="NDY360" s="489"/>
      <c r="NDZ360" s="490"/>
      <c r="NEA360" s="488"/>
      <c r="NEB360" s="488"/>
      <c r="NEC360" s="488"/>
      <c r="NED360" s="488"/>
      <c r="NEE360" s="488"/>
      <c r="NEF360" s="488"/>
      <c r="NEG360" s="489"/>
      <c r="NEH360" s="490"/>
      <c r="NEI360" s="488"/>
      <c r="NEJ360" s="488"/>
      <c r="NEK360" s="488"/>
      <c r="NEL360" s="488"/>
      <c r="NEM360" s="488"/>
      <c r="NEN360" s="488"/>
      <c r="NEO360" s="489"/>
      <c r="NEP360" s="490"/>
      <c r="NEQ360" s="488"/>
      <c r="NER360" s="488"/>
      <c r="NES360" s="488"/>
      <c r="NET360" s="488"/>
      <c r="NEU360" s="488"/>
      <c r="NEV360" s="488"/>
      <c r="NEW360" s="489"/>
      <c r="NEX360" s="490"/>
      <c r="NEY360" s="488"/>
      <c r="NEZ360" s="488"/>
      <c r="NFA360" s="488"/>
      <c r="NFB360" s="488"/>
      <c r="NFC360" s="488"/>
      <c r="NFD360" s="488"/>
      <c r="NFE360" s="489"/>
      <c r="NFF360" s="490"/>
      <c r="NFG360" s="488"/>
      <c r="NFH360" s="488"/>
      <c r="NFI360" s="488"/>
      <c r="NFJ360" s="488"/>
      <c r="NFK360" s="488"/>
      <c r="NFL360" s="488"/>
      <c r="NFM360" s="489"/>
      <c r="NFN360" s="490"/>
      <c r="NFO360" s="488"/>
      <c r="NFP360" s="488"/>
      <c r="NFQ360" s="488"/>
      <c r="NFR360" s="488"/>
      <c r="NFS360" s="488"/>
      <c r="NFT360" s="488"/>
      <c r="NFU360" s="489"/>
      <c r="NFV360" s="490"/>
      <c r="NFW360" s="488"/>
      <c r="NFX360" s="488"/>
      <c r="NFY360" s="488"/>
      <c r="NFZ360" s="488"/>
      <c r="NGA360" s="488"/>
      <c r="NGB360" s="488"/>
      <c r="NGC360" s="489"/>
      <c r="NGD360" s="490"/>
      <c r="NGE360" s="488"/>
      <c r="NGF360" s="488"/>
      <c r="NGG360" s="488"/>
      <c r="NGH360" s="488"/>
      <c r="NGI360" s="488"/>
      <c r="NGJ360" s="488"/>
      <c r="NGK360" s="489"/>
      <c r="NGL360" s="490"/>
      <c r="NGM360" s="488"/>
      <c r="NGN360" s="488"/>
      <c r="NGO360" s="488"/>
      <c r="NGP360" s="488"/>
      <c r="NGQ360" s="488"/>
      <c r="NGR360" s="488"/>
      <c r="NGS360" s="489"/>
      <c r="NGT360" s="490"/>
      <c r="NGU360" s="488"/>
      <c r="NGV360" s="488"/>
      <c r="NGW360" s="488"/>
      <c r="NGX360" s="488"/>
      <c r="NGY360" s="488"/>
      <c r="NGZ360" s="488"/>
      <c r="NHA360" s="489"/>
      <c r="NHB360" s="490"/>
      <c r="NHC360" s="488"/>
      <c r="NHD360" s="488"/>
      <c r="NHE360" s="488"/>
      <c r="NHF360" s="488"/>
      <c r="NHG360" s="488"/>
      <c r="NHH360" s="488"/>
      <c r="NHI360" s="489"/>
      <c r="NHJ360" s="490"/>
      <c r="NHK360" s="488"/>
      <c r="NHL360" s="488"/>
      <c r="NHM360" s="488"/>
      <c r="NHN360" s="488"/>
      <c r="NHO360" s="488"/>
      <c r="NHP360" s="488"/>
      <c r="NHQ360" s="489"/>
      <c r="NHR360" s="490"/>
      <c r="NHS360" s="488"/>
      <c r="NHT360" s="488"/>
      <c r="NHU360" s="488"/>
      <c r="NHV360" s="488"/>
      <c r="NHW360" s="488"/>
      <c r="NHX360" s="488"/>
      <c r="NHY360" s="489"/>
      <c r="NHZ360" s="490"/>
      <c r="NIA360" s="488"/>
      <c r="NIB360" s="488"/>
      <c r="NIC360" s="488"/>
      <c r="NID360" s="488"/>
      <c r="NIE360" s="488"/>
      <c r="NIF360" s="488"/>
      <c r="NIG360" s="489"/>
      <c r="NIH360" s="490"/>
      <c r="NII360" s="488"/>
      <c r="NIJ360" s="488"/>
      <c r="NIK360" s="488"/>
      <c r="NIL360" s="488"/>
      <c r="NIM360" s="488"/>
      <c r="NIN360" s="488"/>
      <c r="NIO360" s="489"/>
      <c r="NIP360" s="490"/>
      <c r="NIQ360" s="488"/>
      <c r="NIR360" s="488"/>
      <c r="NIS360" s="488"/>
      <c r="NIT360" s="488"/>
      <c r="NIU360" s="488"/>
      <c r="NIV360" s="488"/>
      <c r="NIW360" s="489"/>
      <c r="NIX360" s="490"/>
      <c r="NIY360" s="488"/>
      <c r="NIZ360" s="488"/>
      <c r="NJA360" s="488"/>
      <c r="NJB360" s="488"/>
      <c r="NJC360" s="488"/>
      <c r="NJD360" s="488"/>
      <c r="NJE360" s="489"/>
      <c r="NJF360" s="490"/>
      <c r="NJG360" s="488"/>
      <c r="NJH360" s="488"/>
      <c r="NJI360" s="488"/>
      <c r="NJJ360" s="488"/>
      <c r="NJK360" s="488"/>
      <c r="NJL360" s="488"/>
      <c r="NJM360" s="489"/>
      <c r="NJN360" s="490"/>
      <c r="NJO360" s="488"/>
      <c r="NJP360" s="488"/>
      <c r="NJQ360" s="488"/>
      <c r="NJR360" s="488"/>
      <c r="NJS360" s="488"/>
      <c r="NJT360" s="488"/>
      <c r="NJU360" s="489"/>
      <c r="NJV360" s="490"/>
      <c r="NJW360" s="488"/>
      <c r="NJX360" s="488"/>
      <c r="NJY360" s="488"/>
      <c r="NJZ360" s="488"/>
      <c r="NKA360" s="488"/>
      <c r="NKB360" s="488"/>
      <c r="NKC360" s="489"/>
      <c r="NKD360" s="490"/>
      <c r="NKE360" s="488"/>
      <c r="NKF360" s="488"/>
      <c r="NKG360" s="488"/>
      <c r="NKH360" s="488"/>
      <c r="NKI360" s="488"/>
      <c r="NKJ360" s="488"/>
      <c r="NKK360" s="489"/>
      <c r="NKL360" s="490"/>
      <c r="NKM360" s="488"/>
      <c r="NKN360" s="488"/>
      <c r="NKO360" s="488"/>
      <c r="NKP360" s="488"/>
      <c r="NKQ360" s="488"/>
      <c r="NKR360" s="488"/>
      <c r="NKS360" s="489"/>
      <c r="NKT360" s="490"/>
      <c r="NKU360" s="488"/>
      <c r="NKV360" s="488"/>
      <c r="NKW360" s="488"/>
      <c r="NKX360" s="488"/>
      <c r="NKY360" s="488"/>
      <c r="NKZ360" s="488"/>
      <c r="NLA360" s="489"/>
      <c r="NLB360" s="490"/>
      <c r="NLC360" s="488"/>
      <c r="NLD360" s="488"/>
      <c r="NLE360" s="488"/>
      <c r="NLF360" s="488"/>
      <c r="NLG360" s="488"/>
      <c r="NLH360" s="488"/>
      <c r="NLI360" s="489"/>
      <c r="NLJ360" s="490"/>
      <c r="NLK360" s="488"/>
      <c r="NLL360" s="488"/>
      <c r="NLM360" s="488"/>
      <c r="NLN360" s="488"/>
      <c r="NLO360" s="488"/>
      <c r="NLP360" s="488"/>
      <c r="NLQ360" s="489"/>
      <c r="NLR360" s="490"/>
      <c r="NLS360" s="488"/>
      <c r="NLT360" s="488"/>
      <c r="NLU360" s="488"/>
      <c r="NLV360" s="488"/>
      <c r="NLW360" s="488"/>
      <c r="NLX360" s="488"/>
      <c r="NLY360" s="489"/>
      <c r="NLZ360" s="490"/>
      <c r="NMA360" s="488"/>
      <c r="NMB360" s="488"/>
      <c r="NMC360" s="488"/>
      <c r="NMD360" s="488"/>
      <c r="NME360" s="488"/>
      <c r="NMF360" s="488"/>
      <c r="NMG360" s="489"/>
      <c r="NMH360" s="490"/>
      <c r="NMI360" s="488"/>
      <c r="NMJ360" s="488"/>
      <c r="NMK360" s="488"/>
      <c r="NML360" s="488"/>
      <c r="NMM360" s="488"/>
      <c r="NMN360" s="488"/>
      <c r="NMO360" s="489"/>
      <c r="NMP360" s="490"/>
      <c r="NMQ360" s="488"/>
      <c r="NMR360" s="488"/>
      <c r="NMS360" s="488"/>
      <c r="NMT360" s="488"/>
      <c r="NMU360" s="488"/>
      <c r="NMV360" s="488"/>
      <c r="NMW360" s="489"/>
      <c r="NMX360" s="490"/>
      <c r="NMY360" s="488"/>
      <c r="NMZ360" s="488"/>
      <c r="NNA360" s="488"/>
      <c r="NNB360" s="488"/>
      <c r="NNC360" s="488"/>
      <c r="NND360" s="488"/>
      <c r="NNE360" s="489"/>
      <c r="NNF360" s="490"/>
      <c r="NNG360" s="488"/>
      <c r="NNH360" s="488"/>
      <c r="NNI360" s="488"/>
      <c r="NNJ360" s="488"/>
      <c r="NNK360" s="488"/>
      <c r="NNL360" s="488"/>
      <c r="NNM360" s="489"/>
      <c r="NNN360" s="490"/>
      <c r="NNO360" s="488"/>
      <c r="NNP360" s="488"/>
      <c r="NNQ360" s="488"/>
      <c r="NNR360" s="488"/>
      <c r="NNS360" s="488"/>
      <c r="NNT360" s="488"/>
      <c r="NNU360" s="489"/>
      <c r="NNV360" s="490"/>
      <c r="NNW360" s="488"/>
      <c r="NNX360" s="488"/>
      <c r="NNY360" s="488"/>
      <c r="NNZ360" s="488"/>
      <c r="NOA360" s="488"/>
      <c r="NOB360" s="488"/>
      <c r="NOC360" s="489"/>
      <c r="NOD360" s="490"/>
      <c r="NOE360" s="488"/>
      <c r="NOF360" s="488"/>
      <c r="NOG360" s="488"/>
      <c r="NOH360" s="488"/>
      <c r="NOI360" s="488"/>
      <c r="NOJ360" s="488"/>
      <c r="NOK360" s="489"/>
      <c r="NOL360" s="490"/>
      <c r="NOM360" s="488"/>
      <c r="NON360" s="488"/>
      <c r="NOO360" s="488"/>
      <c r="NOP360" s="488"/>
      <c r="NOQ360" s="488"/>
      <c r="NOR360" s="488"/>
      <c r="NOS360" s="489"/>
      <c r="NOT360" s="490"/>
      <c r="NOU360" s="488"/>
      <c r="NOV360" s="488"/>
      <c r="NOW360" s="488"/>
      <c r="NOX360" s="488"/>
      <c r="NOY360" s="488"/>
      <c r="NOZ360" s="488"/>
      <c r="NPA360" s="489"/>
      <c r="NPB360" s="490"/>
      <c r="NPC360" s="488"/>
      <c r="NPD360" s="488"/>
      <c r="NPE360" s="488"/>
      <c r="NPF360" s="488"/>
      <c r="NPG360" s="488"/>
      <c r="NPH360" s="488"/>
      <c r="NPI360" s="489"/>
      <c r="NPJ360" s="490"/>
      <c r="NPK360" s="488"/>
      <c r="NPL360" s="488"/>
      <c r="NPM360" s="488"/>
      <c r="NPN360" s="488"/>
      <c r="NPO360" s="488"/>
      <c r="NPP360" s="488"/>
      <c r="NPQ360" s="489"/>
      <c r="NPR360" s="490"/>
      <c r="NPS360" s="488"/>
      <c r="NPT360" s="488"/>
      <c r="NPU360" s="488"/>
      <c r="NPV360" s="488"/>
      <c r="NPW360" s="488"/>
      <c r="NPX360" s="488"/>
      <c r="NPY360" s="489"/>
      <c r="NPZ360" s="490"/>
      <c r="NQA360" s="488"/>
      <c r="NQB360" s="488"/>
      <c r="NQC360" s="488"/>
      <c r="NQD360" s="488"/>
      <c r="NQE360" s="488"/>
      <c r="NQF360" s="488"/>
      <c r="NQG360" s="489"/>
      <c r="NQH360" s="490"/>
      <c r="NQI360" s="488"/>
      <c r="NQJ360" s="488"/>
      <c r="NQK360" s="488"/>
      <c r="NQL360" s="488"/>
      <c r="NQM360" s="488"/>
      <c r="NQN360" s="488"/>
      <c r="NQO360" s="489"/>
      <c r="NQP360" s="490"/>
      <c r="NQQ360" s="488"/>
      <c r="NQR360" s="488"/>
      <c r="NQS360" s="488"/>
      <c r="NQT360" s="488"/>
      <c r="NQU360" s="488"/>
      <c r="NQV360" s="488"/>
      <c r="NQW360" s="489"/>
      <c r="NQX360" s="490"/>
      <c r="NQY360" s="488"/>
      <c r="NQZ360" s="488"/>
      <c r="NRA360" s="488"/>
      <c r="NRB360" s="488"/>
      <c r="NRC360" s="488"/>
      <c r="NRD360" s="488"/>
      <c r="NRE360" s="489"/>
      <c r="NRF360" s="490"/>
      <c r="NRG360" s="488"/>
      <c r="NRH360" s="488"/>
      <c r="NRI360" s="488"/>
      <c r="NRJ360" s="488"/>
      <c r="NRK360" s="488"/>
      <c r="NRL360" s="488"/>
      <c r="NRM360" s="489"/>
      <c r="NRN360" s="490"/>
      <c r="NRO360" s="488"/>
      <c r="NRP360" s="488"/>
      <c r="NRQ360" s="488"/>
      <c r="NRR360" s="488"/>
      <c r="NRS360" s="488"/>
      <c r="NRT360" s="488"/>
      <c r="NRU360" s="489"/>
      <c r="NRV360" s="490"/>
      <c r="NRW360" s="488"/>
      <c r="NRX360" s="488"/>
      <c r="NRY360" s="488"/>
      <c r="NRZ360" s="488"/>
      <c r="NSA360" s="488"/>
      <c r="NSB360" s="488"/>
      <c r="NSC360" s="489"/>
      <c r="NSD360" s="490"/>
      <c r="NSE360" s="488"/>
      <c r="NSF360" s="488"/>
      <c r="NSG360" s="488"/>
      <c r="NSH360" s="488"/>
      <c r="NSI360" s="488"/>
      <c r="NSJ360" s="488"/>
      <c r="NSK360" s="489"/>
      <c r="NSL360" s="490"/>
      <c r="NSM360" s="488"/>
      <c r="NSN360" s="488"/>
      <c r="NSO360" s="488"/>
      <c r="NSP360" s="488"/>
      <c r="NSQ360" s="488"/>
      <c r="NSR360" s="488"/>
      <c r="NSS360" s="489"/>
      <c r="NST360" s="490"/>
      <c r="NSU360" s="488"/>
      <c r="NSV360" s="488"/>
      <c r="NSW360" s="488"/>
      <c r="NSX360" s="488"/>
      <c r="NSY360" s="488"/>
      <c r="NSZ360" s="488"/>
      <c r="NTA360" s="489"/>
      <c r="NTB360" s="490"/>
      <c r="NTC360" s="488"/>
      <c r="NTD360" s="488"/>
      <c r="NTE360" s="488"/>
      <c r="NTF360" s="488"/>
      <c r="NTG360" s="488"/>
      <c r="NTH360" s="488"/>
      <c r="NTI360" s="489"/>
      <c r="NTJ360" s="490"/>
      <c r="NTK360" s="488"/>
      <c r="NTL360" s="488"/>
      <c r="NTM360" s="488"/>
      <c r="NTN360" s="488"/>
      <c r="NTO360" s="488"/>
      <c r="NTP360" s="488"/>
      <c r="NTQ360" s="489"/>
      <c r="NTR360" s="490"/>
      <c r="NTS360" s="488"/>
      <c r="NTT360" s="488"/>
      <c r="NTU360" s="488"/>
      <c r="NTV360" s="488"/>
      <c r="NTW360" s="488"/>
      <c r="NTX360" s="488"/>
      <c r="NTY360" s="489"/>
      <c r="NTZ360" s="490"/>
      <c r="NUA360" s="488"/>
      <c r="NUB360" s="488"/>
      <c r="NUC360" s="488"/>
      <c r="NUD360" s="488"/>
      <c r="NUE360" s="488"/>
      <c r="NUF360" s="488"/>
      <c r="NUG360" s="489"/>
      <c r="NUH360" s="490"/>
      <c r="NUI360" s="488"/>
      <c r="NUJ360" s="488"/>
      <c r="NUK360" s="488"/>
      <c r="NUL360" s="488"/>
      <c r="NUM360" s="488"/>
      <c r="NUN360" s="488"/>
      <c r="NUO360" s="489"/>
      <c r="NUP360" s="490"/>
      <c r="NUQ360" s="488"/>
      <c r="NUR360" s="488"/>
      <c r="NUS360" s="488"/>
      <c r="NUT360" s="488"/>
      <c r="NUU360" s="488"/>
      <c r="NUV360" s="488"/>
      <c r="NUW360" s="489"/>
      <c r="NUX360" s="490"/>
      <c r="NUY360" s="488"/>
      <c r="NUZ360" s="488"/>
      <c r="NVA360" s="488"/>
      <c r="NVB360" s="488"/>
      <c r="NVC360" s="488"/>
      <c r="NVD360" s="488"/>
      <c r="NVE360" s="489"/>
      <c r="NVF360" s="490"/>
      <c r="NVG360" s="488"/>
      <c r="NVH360" s="488"/>
      <c r="NVI360" s="488"/>
      <c r="NVJ360" s="488"/>
      <c r="NVK360" s="488"/>
      <c r="NVL360" s="488"/>
      <c r="NVM360" s="489"/>
      <c r="NVN360" s="490"/>
      <c r="NVO360" s="488"/>
      <c r="NVP360" s="488"/>
      <c r="NVQ360" s="488"/>
      <c r="NVR360" s="488"/>
      <c r="NVS360" s="488"/>
      <c r="NVT360" s="488"/>
      <c r="NVU360" s="489"/>
      <c r="NVV360" s="490"/>
      <c r="NVW360" s="488"/>
      <c r="NVX360" s="488"/>
      <c r="NVY360" s="488"/>
      <c r="NVZ360" s="488"/>
      <c r="NWA360" s="488"/>
      <c r="NWB360" s="488"/>
      <c r="NWC360" s="489"/>
      <c r="NWD360" s="490"/>
      <c r="NWE360" s="488"/>
      <c r="NWF360" s="488"/>
      <c r="NWG360" s="488"/>
      <c r="NWH360" s="488"/>
      <c r="NWI360" s="488"/>
      <c r="NWJ360" s="488"/>
      <c r="NWK360" s="489"/>
      <c r="NWL360" s="490"/>
      <c r="NWM360" s="488"/>
      <c r="NWN360" s="488"/>
      <c r="NWO360" s="488"/>
      <c r="NWP360" s="488"/>
      <c r="NWQ360" s="488"/>
      <c r="NWR360" s="488"/>
      <c r="NWS360" s="489"/>
      <c r="NWT360" s="490"/>
      <c r="NWU360" s="488"/>
      <c r="NWV360" s="488"/>
      <c r="NWW360" s="488"/>
      <c r="NWX360" s="488"/>
      <c r="NWY360" s="488"/>
      <c r="NWZ360" s="488"/>
      <c r="NXA360" s="489"/>
      <c r="NXB360" s="490"/>
      <c r="NXC360" s="488"/>
      <c r="NXD360" s="488"/>
      <c r="NXE360" s="488"/>
      <c r="NXF360" s="488"/>
      <c r="NXG360" s="488"/>
      <c r="NXH360" s="488"/>
      <c r="NXI360" s="489"/>
      <c r="NXJ360" s="490"/>
      <c r="NXK360" s="488"/>
      <c r="NXL360" s="488"/>
      <c r="NXM360" s="488"/>
      <c r="NXN360" s="488"/>
      <c r="NXO360" s="488"/>
      <c r="NXP360" s="488"/>
      <c r="NXQ360" s="489"/>
      <c r="NXR360" s="490"/>
      <c r="NXS360" s="488"/>
      <c r="NXT360" s="488"/>
      <c r="NXU360" s="488"/>
      <c r="NXV360" s="488"/>
      <c r="NXW360" s="488"/>
      <c r="NXX360" s="488"/>
      <c r="NXY360" s="489"/>
      <c r="NXZ360" s="490"/>
      <c r="NYA360" s="488"/>
      <c r="NYB360" s="488"/>
      <c r="NYC360" s="488"/>
      <c r="NYD360" s="488"/>
      <c r="NYE360" s="488"/>
      <c r="NYF360" s="488"/>
      <c r="NYG360" s="489"/>
      <c r="NYH360" s="490"/>
      <c r="NYI360" s="488"/>
      <c r="NYJ360" s="488"/>
      <c r="NYK360" s="488"/>
      <c r="NYL360" s="488"/>
      <c r="NYM360" s="488"/>
      <c r="NYN360" s="488"/>
      <c r="NYO360" s="489"/>
      <c r="NYP360" s="490"/>
      <c r="NYQ360" s="488"/>
      <c r="NYR360" s="488"/>
      <c r="NYS360" s="488"/>
      <c r="NYT360" s="488"/>
      <c r="NYU360" s="488"/>
      <c r="NYV360" s="488"/>
      <c r="NYW360" s="489"/>
      <c r="NYX360" s="490"/>
      <c r="NYY360" s="488"/>
      <c r="NYZ360" s="488"/>
      <c r="NZA360" s="488"/>
      <c r="NZB360" s="488"/>
      <c r="NZC360" s="488"/>
      <c r="NZD360" s="488"/>
      <c r="NZE360" s="489"/>
      <c r="NZF360" s="490"/>
      <c r="NZG360" s="488"/>
      <c r="NZH360" s="488"/>
      <c r="NZI360" s="488"/>
      <c r="NZJ360" s="488"/>
      <c r="NZK360" s="488"/>
      <c r="NZL360" s="488"/>
      <c r="NZM360" s="489"/>
      <c r="NZN360" s="490"/>
      <c r="NZO360" s="488"/>
      <c r="NZP360" s="488"/>
      <c r="NZQ360" s="488"/>
      <c r="NZR360" s="488"/>
      <c r="NZS360" s="488"/>
      <c r="NZT360" s="488"/>
      <c r="NZU360" s="489"/>
      <c r="NZV360" s="490"/>
      <c r="NZW360" s="488"/>
      <c r="NZX360" s="488"/>
      <c r="NZY360" s="488"/>
      <c r="NZZ360" s="488"/>
      <c r="OAA360" s="488"/>
      <c r="OAB360" s="488"/>
      <c r="OAC360" s="489"/>
      <c r="OAD360" s="490"/>
      <c r="OAE360" s="488"/>
      <c r="OAF360" s="488"/>
      <c r="OAG360" s="488"/>
      <c r="OAH360" s="488"/>
      <c r="OAI360" s="488"/>
      <c r="OAJ360" s="488"/>
      <c r="OAK360" s="489"/>
      <c r="OAL360" s="490"/>
      <c r="OAM360" s="488"/>
      <c r="OAN360" s="488"/>
      <c r="OAO360" s="488"/>
      <c r="OAP360" s="488"/>
      <c r="OAQ360" s="488"/>
      <c r="OAR360" s="488"/>
      <c r="OAS360" s="489"/>
      <c r="OAT360" s="490"/>
      <c r="OAU360" s="488"/>
      <c r="OAV360" s="488"/>
      <c r="OAW360" s="488"/>
      <c r="OAX360" s="488"/>
      <c r="OAY360" s="488"/>
      <c r="OAZ360" s="488"/>
      <c r="OBA360" s="489"/>
      <c r="OBB360" s="490"/>
      <c r="OBC360" s="488"/>
      <c r="OBD360" s="488"/>
      <c r="OBE360" s="488"/>
      <c r="OBF360" s="488"/>
      <c r="OBG360" s="488"/>
      <c r="OBH360" s="488"/>
      <c r="OBI360" s="489"/>
      <c r="OBJ360" s="490"/>
      <c r="OBK360" s="488"/>
      <c r="OBL360" s="488"/>
      <c r="OBM360" s="488"/>
      <c r="OBN360" s="488"/>
      <c r="OBO360" s="488"/>
      <c r="OBP360" s="488"/>
      <c r="OBQ360" s="489"/>
      <c r="OBR360" s="490"/>
      <c r="OBS360" s="488"/>
      <c r="OBT360" s="488"/>
      <c r="OBU360" s="488"/>
      <c r="OBV360" s="488"/>
      <c r="OBW360" s="488"/>
      <c r="OBX360" s="488"/>
      <c r="OBY360" s="489"/>
      <c r="OBZ360" s="490"/>
      <c r="OCA360" s="488"/>
      <c r="OCB360" s="488"/>
      <c r="OCC360" s="488"/>
      <c r="OCD360" s="488"/>
      <c r="OCE360" s="488"/>
      <c r="OCF360" s="488"/>
      <c r="OCG360" s="489"/>
      <c r="OCH360" s="490"/>
      <c r="OCI360" s="488"/>
      <c r="OCJ360" s="488"/>
      <c r="OCK360" s="488"/>
      <c r="OCL360" s="488"/>
      <c r="OCM360" s="488"/>
      <c r="OCN360" s="488"/>
      <c r="OCO360" s="489"/>
      <c r="OCP360" s="490"/>
      <c r="OCQ360" s="488"/>
      <c r="OCR360" s="488"/>
      <c r="OCS360" s="488"/>
      <c r="OCT360" s="488"/>
      <c r="OCU360" s="488"/>
      <c r="OCV360" s="488"/>
      <c r="OCW360" s="489"/>
      <c r="OCX360" s="490"/>
      <c r="OCY360" s="488"/>
      <c r="OCZ360" s="488"/>
      <c r="ODA360" s="488"/>
      <c r="ODB360" s="488"/>
      <c r="ODC360" s="488"/>
      <c r="ODD360" s="488"/>
      <c r="ODE360" s="489"/>
      <c r="ODF360" s="490"/>
      <c r="ODG360" s="488"/>
      <c r="ODH360" s="488"/>
      <c r="ODI360" s="488"/>
      <c r="ODJ360" s="488"/>
      <c r="ODK360" s="488"/>
      <c r="ODL360" s="488"/>
      <c r="ODM360" s="489"/>
      <c r="ODN360" s="490"/>
      <c r="ODO360" s="488"/>
      <c r="ODP360" s="488"/>
      <c r="ODQ360" s="488"/>
      <c r="ODR360" s="488"/>
      <c r="ODS360" s="488"/>
      <c r="ODT360" s="488"/>
      <c r="ODU360" s="489"/>
      <c r="ODV360" s="490"/>
      <c r="ODW360" s="488"/>
      <c r="ODX360" s="488"/>
      <c r="ODY360" s="488"/>
      <c r="ODZ360" s="488"/>
      <c r="OEA360" s="488"/>
      <c r="OEB360" s="488"/>
      <c r="OEC360" s="489"/>
      <c r="OED360" s="490"/>
      <c r="OEE360" s="488"/>
      <c r="OEF360" s="488"/>
      <c r="OEG360" s="488"/>
      <c r="OEH360" s="488"/>
      <c r="OEI360" s="488"/>
      <c r="OEJ360" s="488"/>
      <c r="OEK360" s="489"/>
      <c r="OEL360" s="490"/>
      <c r="OEM360" s="488"/>
      <c r="OEN360" s="488"/>
      <c r="OEO360" s="488"/>
      <c r="OEP360" s="488"/>
      <c r="OEQ360" s="488"/>
      <c r="OER360" s="488"/>
      <c r="OES360" s="489"/>
      <c r="OET360" s="490"/>
      <c r="OEU360" s="488"/>
      <c r="OEV360" s="488"/>
      <c r="OEW360" s="488"/>
      <c r="OEX360" s="488"/>
      <c r="OEY360" s="488"/>
      <c r="OEZ360" s="488"/>
      <c r="OFA360" s="489"/>
      <c r="OFB360" s="490"/>
      <c r="OFC360" s="488"/>
      <c r="OFD360" s="488"/>
      <c r="OFE360" s="488"/>
      <c r="OFF360" s="488"/>
      <c r="OFG360" s="488"/>
      <c r="OFH360" s="488"/>
      <c r="OFI360" s="489"/>
      <c r="OFJ360" s="490"/>
      <c r="OFK360" s="488"/>
      <c r="OFL360" s="488"/>
      <c r="OFM360" s="488"/>
      <c r="OFN360" s="488"/>
      <c r="OFO360" s="488"/>
      <c r="OFP360" s="488"/>
      <c r="OFQ360" s="489"/>
      <c r="OFR360" s="490"/>
      <c r="OFS360" s="488"/>
      <c r="OFT360" s="488"/>
      <c r="OFU360" s="488"/>
      <c r="OFV360" s="488"/>
      <c r="OFW360" s="488"/>
      <c r="OFX360" s="488"/>
      <c r="OFY360" s="489"/>
      <c r="OFZ360" s="490"/>
      <c r="OGA360" s="488"/>
      <c r="OGB360" s="488"/>
      <c r="OGC360" s="488"/>
      <c r="OGD360" s="488"/>
      <c r="OGE360" s="488"/>
      <c r="OGF360" s="488"/>
      <c r="OGG360" s="489"/>
      <c r="OGH360" s="490"/>
      <c r="OGI360" s="488"/>
      <c r="OGJ360" s="488"/>
      <c r="OGK360" s="488"/>
      <c r="OGL360" s="488"/>
      <c r="OGM360" s="488"/>
      <c r="OGN360" s="488"/>
      <c r="OGO360" s="489"/>
      <c r="OGP360" s="490"/>
      <c r="OGQ360" s="488"/>
      <c r="OGR360" s="488"/>
      <c r="OGS360" s="488"/>
      <c r="OGT360" s="488"/>
      <c r="OGU360" s="488"/>
      <c r="OGV360" s="488"/>
      <c r="OGW360" s="489"/>
      <c r="OGX360" s="490"/>
      <c r="OGY360" s="488"/>
      <c r="OGZ360" s="488"/>
      <c r="OHA360" s="488"/>
      <c r="OHB360" s="488"/>
      <c r="OHC360" s="488"/>
      <c r="OHD360" s="488"/>
      <c r="OHE360" s="489"/>
      <c r="OHF360" s="490"/>
      <c r="OHG360" s="488"/>
      <c r="OHH360" s="488"/>
      <c r="OHI360" s="488"/>
      <c r="OHJ360" s="488"/>
      <c r="OHK360" s="488"/>
      <c r="OHL360" s="488"/>
      <c r="OHM360" s="489"/>
      <c r="OHN360" s="490"/>
      <c r="OHO360" s="488"/>
      <c r="OHP360" s="488"/>
      <c r="OHQ360" s="488"/>
      <c r="OHR360" s="488"/>
      <c r="OHS360" s="488"/>
      <c r="OHT360" s="488"/>
      <c r="OHU360" s="489"/>
      <c r="OHV360" s="490"/>
      <c r="OHW360" s="488"/>
      <c r="OHX360" s="488"/>
      <c r="OHY360" s="488"/>
      <c r="OHZ360" s="488"/>
      <c r="OIA360" s="488"/>
      <c r="OIB360" s="488"/>
      <c r="OIC360" s="489"/>
      <c r="OID360" s="490"/>
      <c r="OIE360" s="488"/>
      <c r="OIF360" s="488"/>
      <c r="OIG360" s="488"/>
      <c r="OIH360" s="488"/>
      <c r="OII360" s="488"/>
      <c r="OIJ360" s="488"/>
      <c r="OIK360" s="489"/>
      <c r="OIL360" s="490"/>
      <c r="OIM360" s="488"/>
      <c r="OIN360" s="488"/>
      <c r="OIO360" s="488"/>
      <c r="OIP360" s="488"/>
      <c r="OIQ360" s="488"/>
      <c r="OIR360" s="488"/>
      <c r="OIS360" s="489"/>
      <c r="OIT360" s="490"/>
      <c r="OIU360" s="488"/>
      <c r="OIV360" s="488"/>
      <c r="OIW360" s="488"/>
      <c r="OIX360" s="488"/>
      <c r="OIY360" s="488"/>
      <c r="OIZ360" s="488"/>
      <c r="OJA360" s="489"/>
      <c r="OJB360" s="490"/>
      <c r="OJC360" s="488"/>
      <c r="OJD360" s="488"/>
      <c r="OJE360" s="488"/>
      <c r="OJF360" s="488"/>
      <c r="OJG360" s="488"/>
      <c r="OJH360" s="488"/>
      <c r="OJI360" s="489"/>
      <c r="OJJ360" s="490"/>
      <c r="OJK360" s="488"/>
      <c r="OJL360" s="488"/>
      <c r="OJM360" s="488"/>
      <c r="OJN360" s="488"/>
      <c r="OJO360" s="488"/>
      <c r="OJP360" s="488"/>
      <c r="OJQ360" s="489"/>
      <c r="OJR360" s="490"/>
      <c r="OJS360" s="488"/>
      <c r="OJT360" s="488"/>
      <c r="OJU360" s="488"/>
      <c r="OJV360" s="488"/>
      <c r="OJW360" s="488"/>
      <c r="OJX360" s="488"/>
      <c r="OJY360" s="489"/>
      <c r="OJZ360" s="490"/>
      <c r="OKA360" s="488"/>
      <c r="OKB360" s="488"/>
      <c r="OKC360" s="488"/>
      <c r="OKD360" s="488"/>
      <c r="OKE360" s="488"/>
      <c r="OKF360" s="488"/>
      <c r="OKG360" s="489"/>
      <c r="OKH360" s="490"/>
      <c r="OKI360" s="488"/>
      <c r="OKJ360" s="488"/>
      <c r="OKK360" s="488"/>
      <c r="OKL360" s="488"/>
      <c r="OKM360" s="488"/>
      <c r="OKN360" s="488"/>
      <c r="OKO360" s="489"/>
      <c r="OKP360" s="490"/>
      <c r="OKQ360" s="488"/>
      <c r="OKR360" s="488"/>
      <c r="OKS360" s="488"/>
      <c r="OKT360" s="488"/>
      <c r="OKU360" s="488"/>
      <c r="OKV360" s="488"/>
      <c r="OKW360" s="489"/>
      <c r="OKX360" s="490"/>
      <c r="OKY360" s="488"/>
      <c r="OKZ360" s="488"/>
      <c r="OLA360" s="488"/>
      <c r="OLB360" s="488"/>
      <c r="OLC360" s="488"/>
      <c r="OLD360" s="488"/>
      <c r="OLE360" s="489"/>
      <c r="OLF360" s="490"/>
      <c r="OLG360" s="488"/>
      <c r="OLH360" s="488"/>
      <c r="OLI360" s="488"/>
      <c r="OLJ360" s="488"/>
      <c r="OLK360" s="488"/>
      <c r="OLL360" s="488"/>
      <c r="OLM360" s="489"/>
      <c r="OLN360" s="490"/>
      <c r="OLO360" s="488"/>
      <c r="OLP360" s="488"/>
      <c r="OLQ360" s="488"/>
      <c r="OLR360" s="488"/>
      <c r="OLS360" s="488"/>
      <c r="OLT360" s="488"/>
      <c r="OLU360" s="489"/>
      <c r="OLV360" s="490"/>
      <c r="OLW360" s="488"/>
      <c r="OLX360" s="488"/>
      <c r="OLY360" s="488"/>
      <c r="OLZ360" s="488"/>
      <c r="OMA360" s="488"/>
      <c r="OMB360" s="488"/>
      <c r="OMC360" s="489"/>
      <c r="OMD360" s="490"/>
      <c r="OME360" s="488"/>
      <c r="OMF360" s="488"/>
      <c r="OMG360" s="488"/>
      <c r="OMH360" s="488"/>
      <c r="OMI360" s="488"/>
      <c r="OMJ360" s="488"/>
      <c r="OMK360" s="489"/>
      <c r="OML360" s="490"/>
      <c r="OMM360" s="488"/>
      <c r="OMN360" s="488"/>
      <c r="OMO360" s="488"/>
      <c r="OMP360" s="488"/>
      <c r="OMQ360" s="488"/>
      <c r="OMR360" s="488"/>
      <c r="OMS360" s="489"/>
      <c r="OMT360" s="490"/>
      <c r="OMU360" s="488"/>
      <c r="OMV360" s="488"/>
      <c r="OMW360" s="488"/>
      <c r="OMX360" s="488"/>
      <c r="OMY360" s="488"/>
      <c r="OMZ360" s="488"/>
      <c r="ONA360" s="489"/>
      <c r="ONB360" s="490"/>
      <c r="ONC360" s="488"/>
      <c r="OND360" s="488"/>
      <c r="ONE360" s="488"/>
      <c r="ONF360" s="488"/>
      <c r="ONG360" s="488"/>
      <c r="ONH360" s="488"/>
      <c r="ONI360" s="489"/>
      <c r="ONJ360" s="490"/>
      <c r="ONK360" s="488"/>
      <c r="ONL360" s="488"/>
      <c r="ONM360" s="488"/>
      <c r="ONN360" s="488"/>
      <c r="ONO360" s="488"/>
      <c r="ONP360" s="488"/>
      <c r="ONQ360" s="489"/>
      <c r="ONR360" s="490"/>
      <c r="ONS360" s="488"/>
      <c r="ONT360" s="488"/>
      <c r="ONU360" s="488"/>
      <c r="ONV360" s="488"/>
      <c r="ONW360" s="488"/>
      <c r="ONX360" s="488"/>
      <c r="ONY360" s="489"/>
      <c r="ONZ360" s="490"/>
      <c r="OOA360" s="488"/>
      <c r="OOB360" s="488"/>
      <c r="OOC360" s="488"/>
      <c r="OOD360" s="488"/>
      <c r="OOE360" s="488"/>
      <c r="OOF360" s="488"/>
      <c r="OOG360" s="489"/>
      <c r="OOH360" s="490"/>
      <c r="OOI360" s="488"/>
      <c r="OOJ360" s="488"/>
      <c r="OOK360" s="488"/>
      <c r="OOL360" s="488"/>
      <c r="OOM360" s="488"/>
      <c r="OON360" s="488"/>
      <c r="OOO360" s="489"/>
      <c r="OOP360" s="490"/>
      <c r="OOQ360" s="488"/>
      <c r="OOR360" s="488"/>
      <c r="OOS360" s="488"/>
      <c r="OOT360" s="488"/>
      <c r="OOU360" s="488"/>
      <c r="OOV360" s="488"/>
      <c r="OOW360" s="489"/>
      <c r="OOX360" s="490"/>
      <c r="OOY360" s="488"/>
      <c r="OOZ360" s="488"/>
      <c r="OPA360" s="488"/>
      <c r="OPB360" s="488"/>
      <c r="OPC360" s="488"/>
      <c r="OPD360" s="488"/>
      <c r="OPE360" s="489"/>
      <c r="OPF360" s="490"/>
      <c r="OPG360" s="488"/>
      <c r="OPH360" s="488"/>
      <c r="OPI360" s="488"/>
      <c r="OPJ360" s="488"/>
      <c r="OPK360" s="488"/>
      <c r="OPL360" s="488"/>
      <c r="OPM360" s="489"/>
      <c r="OPN360" s="490"/>
      <c r="OPO360" s="488"/>
      <c r="OPP360" s="488"/>
      <c r="OPQ360" s="488"/>
      <c r="OPR360" s="488"/>
      <c r="OPS360" s="488"/>
      <c r="OPT360" s="488"/>
      <c r="OPU360" s="489"/>
      <c r="OPV360" s="490"/>
      <c r="OPW360" s="488"/>
      <c r="OPX360" s="488"/>
      <c r="OPY360" s="488"/>
      <c r="OPZ360" s="488"/>
      <c r="OQA360" s="488"/>
      <c r="OQB360" s="488"/>
      <c r="OQC360" s="489"/>
      <c r="OQD360" s="490"/>
      <c r="OQE360" s="488"/>
      <c r="OQF360" s="488"/>
      <c r="OQG360" s="488"/>
      <c r="OQH360" s="488"/>
      <c r="OQI360" s="488"/>
      <c r="OQJ360" s="488"/>
      <c r="OQK360" s="489"/>
      <c r="OQL360" s="490"/>
      <c r="OQM360" s="488"/>
      <c r="OQN360" s="488"/>
      <c r="OQO360" s="488"/>
      <c r="OQP360" s="488"/>
      <c r="OQQ360" s="488"/>
      <c r="OQR360" s="488"/>
      <c r="OQS360" s="489"/>
      <c r="OQT360" s="490"/>
      <c r="OQU360" s="488"/>
      <c r="OQV360" s="488"/>
      <c r="OQW360" s="488"/>
      <c r="OQX360" s="488"/>
      <c r="OQY360" s="488"/>
      <c r="OQZ360" s="488"/>
      <c r="ORA360" s="489"/>
      <c r="ORB360" s="490"/>
      <c r="ORC360" s="488"/>
      <c r="ORD360" s="488"/>
      <c r="ORE360" s="488"/>
      <c r="ORF360" s="488"/>
      <c r="ORG360" s="488"/>
      <c r="ORH360" s="488"/>
      <c r="ORI360" s="489"/>
      <c r="ORJ360" s="490"/>
      <c r="ORK360" s="488"/>
      <c r="ORL360" s="488"/>
      <c r="ORM360" s="488"/>
      <c r="ORN360" s="488"/>
      <c r="ORO360" s="488"/>
      <c r="ORP360" s="488"/>
      <c r="ORQ360" s="489"/>
      <c r="ORR360" s="490"/>
      <c r="ORS360" s="488"/>
      <c r="ORT360" s="488"/>
      <c r="ORU360" s="488"/>
      <c r="ORV360" s="488"/>
      <c r="ORW360" s="488"/>
      <c r="ORX360" s="488"/>
      <c r="ORY360" s="489"/>
      <c r="ORZ360" s="490"/>
      <c r="OSA360" s="488"/>
      <c r="OSB360" s="488"/>
      <c r="OSC360" s="488"/>
      <c r="OSD360" s="488"/>
      <c r="OSE360" s="488"/>
      <c r="OSF360" s="488"/>
      <c r="OSG360" s="489"/>
      <c r="OSH360" s="490"/>
      <c r="OSI360" s="488"/>
      <c r="OSJ360" s="488"/>
      <c r="OSK360" s="488"/>
      <c r="OSL360" s="488"/>
      <c r="OSM360" s="488"/>
      <c r="OSN360" s="488"/>
      <c r="OSO360" s="489"/>
      <c r="OSP360" s="490"/>
      <c r="OSQ360" s="488"/>
      <c r="OSR360" s="488"/>
      <c r="OSS360" s="488"/>
      <c r="OST360" s="488"/>
      <c r="OSU360" s="488"/>
      <c r="OSV360" s="488"/>
      <c r="OSW360" s="489"/>
      <c r="OSX360" s="490"/>
      <c r="OSY360" s="488"/>
      <c r="OSZ360" s="488"/>
      <c r="OTA360" s="488"/>
      <c r="OTB360" s="488"/>
      <c r="OTC360" s="488"/>
      <c r="OTD360" s="488"/>
      <c r="OTE360" s="489"/>
      <c r="OTF360" s="490"/>
      <c r="OTG360" s="488"/>
      <c r="OTH360" s="488"/>
      <c r="OTI360" s="488"/>
      <c r="OTJ360" s="488"/>
      <c r="OTK360" s="488"/>
      <c r="OTL360" s="488"/>
      <c r="OTM360" s="489"/>
      <c r="OTN360" s="490"/>
      <c r="OTO360" s="488"/>
      <c r="OTP360" s="488"/>
      <c r="OTQ360" s="488"/>
      <c r="OTR360" s="488"/>
      <c r="OTS360" s="488"/>
      <c r="OTT360" s="488"/>
      <c r="OTU360" s="489"/>
      <c r="OTV360" s="490"/>
      <c r="OTW360" s="488"/>
      <c r="OTX360" s="488"/>
      <c r="OTY360" s="488"/>
      <c r="OTZ360" s="488"/>
      <c r="OUA360" s="488"/>
      <c r="OUB360" s="488"/>
      <c r="OUC360" s="489"/>
      <c r="OUD360" s="490"/>
      <c r="OUE360" s="488"/>
      <c r="OUF360" s="488"/>
      <c r="OUG360" s="488"/>
      <c r="OUH360" s="488"/>
      <c r="OUI360" s="488"/>
      <c r="OUJ360" s="488"/>
      <c r="OUK360" s="489"/>
      <c r="OUL360" s="490"/>
      <c r="OUM360" s="488"/>
      <c r="OUN360" s="488"/>
      <c r="OUO360" s="488"/>
      <c r="OUP360" s="488"/>
      <c r="OUQ360" s="488"/>
      <c r="OUR360" s="488"/>
      <c r="OUS360" s="489"/>
      <c r="OUT360" s="490"/>
      <c r="OUU360" s="488"/>
      <c r="OUV360" s="488"/>
      <c r="OUW360" s="488"/>
      <c r="OUX360" s="488"/>
      <c r="OUY360" s="488"/>
      <c r="OUZ360" s="488"/>
      <c r="OVA360" s="489"/>
      <c r="OVB360" s="490"/>
      <c r="OVC360" s="488"/>
      <c r="OVD360" s="488"/>
      <c r="OVE360" s="488"/>
      <c r="OVF360" s="488"/>
      <c r="OVG360" s="488"/>
      <c r="OVH360" s="488"/>
      <c r="OVI360" s="489"/>
      <c r="OVJ360" s="490"/>
      <c r="OVK360" s="488"/>
      <c r="OVL360" s="488"/>
      <c r="OVM360" s="488"/>
      <c r="OVN360" s="488"/>
      <c r="OVO360" s="488"/>
      <c r="OVP360" s="488"/>
      <c r="OVQ360" s="489"/>
      <c r="OVR360" s="490"/>
      <c r="OVS360" s="488"/>
      <c r="OVT360" s="488"/>
      <c r="OVU360" s="488"/>
      <c r="OVV360" s="488"/>
      <c r="OVW360" s="488"/>
      <c r="OVX360" s="488"/>
      <c r="OVY360" s="489"/>
      <c r="OVZ360" s="490"/>
      <c r="OWA360" s="488"/>
      <c r="OWB360" s="488"/>
      <c r="OWC360" s="488"/>
      <c r="OWD360" s="488"/>
      <c r="OWE360" s="488"/>
      <c r="OWF360" s="488"/>
      <c r="OWG360" s="489"/>
      <c r="OWH360" s="490"/>
      <c r="OWI360" s="488"/>
      <c r="OWJ360" s="488"/>
      <c r="OWK360" s="488"/>
      <c r="OWL360" s="488"/>
      <c r="OWM360" s="488"/>
      <c r="OWN360" s="488"/>
      <c r="OWO360" s="489"/>
      <c r="OWP360" s="490"/>
      <c r="OWQ360" s="488"/>
      <c r="OWR360" s="488"/>
      <c r="OWS360" s="488"/>
      <c r="OWT360" s="488"/>
      <c r="OWU360" s="488"/>
      <c r="OWV360" s="488"/>
      <c r="OWW360" s="489"/>
      <c r="OWX360" s="490"/>
      <c r="OWY360" s="488"/>
      <c r="OWZ360" s="488"/>
      <c r="OXA360" s="488"/>
      <c r="OXB360" s="488"/>
      <c r="OXC360" s="488"/>
      <c r="OXD360" s="488"/>
      <c r="OXE360" s="489"/>
      <c r="OXF360" s="490"/>
      <c r="OXG360" s="488"/>
      <c r="OXH360" s="488"/>
      <c r="OXI360" s="488"/>
      <c r="OXJ360" s="488"/>
      <c r="OXK360" s="488"/>
      <c r="OXL360" s="488"/>
      <c r="OXM360" s="489"/>
      <c r="OXN360" s="490"/>
      <c r="OXO360" s="488"/>
      <c r="OXP360" s="488"/>
      <c r="OXQ360" s="488"/>
      <c r="OXR360" s="488"/>
      <c r="OXS360" s="488"/>
      <c r="OXT360" s="488"/>
      <c r="OXU360" s="489"/>
      <c r="OXV360" s="490"/>
      <c r="OXW360" s="488"/>
      <c r="OXX360" s="488"/>
      <c r="OXY360" s="488"/>
      <c r="OXZ360" s="488"/>
      <c r="OYA360" s="488"/>
      <c r="OYB360" s="488"/>
      <c r="OYC360" s="489"/>
      <c r="OYD360" s="490"/>
      <c r="OYE360" s="488"/>
      <c r="OYF360" s="488"/>
      <c r="OYG360" s="488"/>
      <c r="OYH360" s="488"/>
      <c r="OYI360" s="488"/>
      <c r="OYJ360" s="488"/>
      <c r="OYK360" s="489"/>
      <c r="OYL360" s="490"/>
      <c r="OYM360" s="488"/>
      <c r="OYN360" s="488"/>
      <c r="OYO360" s="488"/>
      <c r="OYP360" s="488"/>
      <c r="OYQ360" s="488"/>
      <c r="OYR360" s="488"/>
      <c r="OYS360" s="489"/>
      <c r="OYT360" s="490"/>
      <c r="OYU360" s="488"/>
      <c r="OYV360" s="488"/>
      <c r="OYW360" s="488"/>
      <c r="OYX360" s="488"/>
      <c r="OYY360" s="488"/>
      <c r="OYZ360" s="488"/>
      <c r="OZA360" s="489"/>
      <c r="OZB360" s="490"/>
      <c r="OZC360" s="488"/>
      <c r="OZD360" s="488"/>
      <c r="OZE360" s="488"/>
      <c r="OZF360" s="488"/>
      <c r="OZG360" s="488"/>
      <c r="OZH360" s="488"/>
      <c r="OZI360" s="489"/>
      <c r="OZJ360" s="490"/>
      <c r="OZK360" s="488"/>
      <c r="OZL360" s="488"/>
      <c r="OZM360" s="488"/>
      <c r="OZN360" s="488"/>
      <c r="OZO360" s="488"/>
      <c r="OZP360" s="488"/>
      <c r="OZQ360" s="489"/>
      <c r="OZR360" s="490"/>
      <c r="OZS360" s="488"/>
      <c r="OZT360" s="488"/>
      <c r="OZU360" s="488"/>
      <c r="OZV360" s="488"/>
      <c r="OZW360" s="488"/>
      <c r="OZX360" s="488"/>
      <c r="OZY360" s="489"/>
      <c r="OZZ360" s="490"/>
      <c r="PAA360" s="488"/>
      <c r="PAB360" s="488"/>
      <c r="PAC360" s="488"/>
      <c r="PAD360" s="488"/>
      <c r="PAE360" s="488"/>
      <c r="PAF360" s="488"/>
      <c r="PAG360" s="489"/>
      <c r="PAH360" s="490"/>
      <c r="PAI360" s="488"/>
      <c r="PAJ360" s="488"/>
      <c r="PAK360" s="488"/>
      <c r="PAL360" s="488"/>
      <c r="PAM360" s="488"/>
      <c r="PAN360" s="488"/>
      <c r="PAO360" s="489"/>
      <c r="PAP360" s="490"/>
      <c r="PAQ360" s="488"/>
      <c r="PAR360" s="488"/>
      <c r="PAS360" s="488"/>
      <c r="PAT360" s="488"/>
      <c r="PAU360" s="488"/>
      <c r="PAV360" s="488"/>
      <c r="PAW360" s="489"/>
      <c r="PAX360" s="490"/>
      <c r="PAY360" s="488"/>
      <c r="PAZ360" s="488"/>
      <c r="PBA360" s="488"/>
      <c r="PBB360" s="488"/>
      <c r="PBC360" s="488"/>
      <c r="PBD360" s="488"/>
      <c r="PBE360" s="489"/>
      <c r="PBF360" s="490"/>
      <c r="PBG360" s="488"/>
      <c r="PBH360" s="488"/>
      <c r="PBI360" s="488"/>
      <c r="PBJ360" s="488"/>
      <c r="PBK360" s="488"/>
      <c r="PBL360" s="488"/>
      <c r="PBM360" s="489"/>
      <c r="PBN360" s="490"/>
      <c r="PBO360" s="488"/>
      <c r="PBP360" s="488"/>
      <c r="PBQ360" s="488"/>
      <c r="PBR360" s="488"/>
      <c r="PBS360" s="488"/>
      <c r="PBT360" s="488"/>
      <c r="PBU360" s="489"/>
      <c r="PBV360" s="490"/>
      <c r="PBW360" s="488"/>
      <c r="PBX360" s="488"/>
      <c r="PBY360" s="488"/>
      <c r="PBZ360" s="488"/>
      <c r="PCA360" s="488"/>
      <c r="PCB360" s="488"/>
      <c r="PCC360" s="489"/>
      <c r="PCD360" s="490"/>
      <c r="PCE360" s="488"/>
      <c r="PCF360" s="488"/>
      <c r="PCG360" s="488"/>
      <c r="PCH360" s="488"/>
      <c r="PCI360" s="488"/>
      <c r="PCJ360" s="488"/>
      <c r="PCK360" s="489"/>
      <c r="PCL360" s="490"/>
      <c r="PCM360" s="488"/>
      <c r="PCN360" s="488"/>
      <c r="PCO360" s="488"/>
      <c r="PCP360" s="488"/>
      <c r="PCQ360" s="488"/>
      <c r="PCR360" s="488"/>
      <c r="PCS360" s="489"/>
      <c r="PCT360" s="490"/>
      <c r="PCU360" s="488"/>
      <c r="PCV360" s="488"/>
      <c r="PCW360" s="488"/>
      <c r="PCX360" s="488"/>
      <c r="PCY360" s="488"/>
      <c r="PCZ360" s="488"/>
      <c r="PDA360" s="489"/>
      <c r="PDB360" s="490"/>
      <c r="PDC360" s="488"/>
      <c r="PDD360" s="488"/>
      <c r="PDE360" s="488"/>
      <c r="PDF360" s="488"/>
      <c r="PDG360" s="488"/>
      <c r="PDH360" s="488"/>
      <c r="PDI360" s="489"/>
      <c r="PDJ360" s="490"/>
      <c r="PDK360" s="488"/>
      <c r="PDL360" s="488"/>
      <c r="PDM360" s="488"/>
      <c r="PDN360" s="488"/>
      <c r="PDO360" s="488"/>
      <c r="PDP360" s="488"/>
      <c r="PDQ360" s="489"/>
      <c r="PDR360" s="490"/>
      <c r="PDS360" s="488"/>
      <c r="PDT360" s="488"/>
      <c r="PDU360" s="488"/>
      <c r="PDV360" s="488"/>
      <c r="PDW360" s="488"/>
      <c r="PDX360" s="488"/>
      <c r="PDY360" s="489"/>
      <c r="PDZ360" s="490"/>
      <c r="PEA360" s="488"/>
      <c r="PEB360" s="488"/>
      <c r="PEC360" s="488"/>
      <c r="PED360" s="488"/>
      <c r="PEE360" s="488"/>
      <c r="PEF360" s="488"/>
      <c r="PEG360" s="489"/>
      <c r="PEH360" s="490"/>
      <c r="PEI360" s="488"/>
      <c r="PEJ360" s="488"/>
      <c r="PEK360" s="488"/>
      <c r="PEL360" s="488"/>
      <c r="PEM360" s="488"/>
      <c r="PEN360" s="488"/>
      <c r="PEO360" s="489"/>
      <c r="PEP360" s="490"/>
      <c r="PEQ360" s="488"/>
      <c r="PER360" s="488"/>
      <c r="PES360" s="488"/>
      <c r="PET360" s="488"/>
      <c r="PEU360" s="488"/>
      <c r="PEV360" s="488"/>
      <c r="PEW360" s="489"/>
      <c r="PEX360" s="490"/>
      <c r="PEY360" s="488"/>
      <c r="PEZ360" s="488"/>
      <c r="PFA360" s="488"/>
      <c r="PFB360" s="488"/>
      <c r="PFC360" s="488"/>
      <c r="PFD360" s="488"/>
      <c r="PFE360" s="489"/>
      <c r="PFF360" s="490"/>
      <c r="PFG360" s="488"/>
      <c r="PFH360" s="488"/>
      <c r="PFI360" s="488"/>
      <c r="PFJ360" s="488"/>
      <c r="PFK360" s="488"/>
      <c r="PFL360" s="488"/>
      <c r="PFM360" s="489"/>
      <c r="PFN360" s="490"/>
      <c r="PFO360" s="488"/>
      <c r="PFP360" s="488"/>
      <c r="PFQ360" s="488"/>
      <c r="PFR360" s="488"/>
      <c r="PFS360" s="488"/>
      <c r="PFT360" s="488"/>
      <c r="PFU360" s="489"/>
      <c r="PFV360" s="490"/>
      <c r="PFW360" s="488"/>
      <c r="PFX360" s="488"/>
      <c r="PFY360" s="488"/>
      <c r="PFZ360" s="488"/>
      <c r="PGA360" s="488"/>
      <c r="PGB360" s="488"/>
      <c r="PGC360" s="489"/>
      <c r="PGD360" s="490"/>
      <c r="PGE360" s="488"/>
      <c r="PGF360" s="488"/>
      <c r="PGG360" s="488"/>
      <c r="PGH360" s="488"/>
      <c r="PGI360" s="488"/>
      <c r="PGJ360" s="488"/>
      <c r="PGK360" s="489"/>
      <c r="PGL360" s="490"/>
      <c r="PGM360" s="488"/>
      <c r="PGN360" s="488"/>
      <c r="PGO360" s="488"/>
      <c r="PGP360" s="488"/>
      <c r="PGQ360" s="488"/>
      <c r="PGR360" s="488"/>
      <c r="PGS360" s="489"/>
      <c r="PGT360" s="490"/>
      <c r="PGU360" s="488"/>
      <c r="PGV360" s="488"/>
      <c r="PGW360" s="488"/>
      <c r="PGX360" s="488"/>
      <c r="PGY360" s="488"/>
      <c r="PGZ360" s="488"/>
      <c r="PHA360" s="489"/>
      <c r="PHB360" s="490"/>
      <c r="PHC360" s="488"/>
      <c r="PHD360" s="488"/>
      <c r="PHE360" s="488"/>
      <c r="PHF360" s="488"/>
      <c r="PHG360" s="488"/>
      <c r="PHH360" s="488"/>
      <c r="PHI360" s="489"/>
      <c r="PHJ360" s="490"/>
      <c r="PHK360" s="488"/>
      <c r="PHL360" s="488"/>
      <c r="PHM360" s="488"/>
      <c r="PHN360" s="488"/>
      <c r="PHO360" s="488"/>
      <c r="PHP360" s="488"/>
      <c r="PHQ360" s="489"/>
      <c r="PHR360" s="490"/>
      <c r="PHS360" s="488"/>
      <c r="PHT360" s="488"/>
      <c r="PHU360" s="488"/>
      <c r="PHV360" s="488"/>
      <c r="PHW360" s="488"/>
      <c r="PHX360" s="488"/>
      <c r="PHY360" s="489"/>
      <c r="PHZ360" s="490"/>
      <c r="PIA360" s="488"/>
      <c r="PIB360" s="488"/>
      <c r="PIC360" s="488"/>
      <c r="PID360" s="488"/>
      <c r="PIE360" s="488"/>
      <c r="PIF360" s="488"/>
      <c r="PIG360" s="489"/>
      <c r="PIH360" s="490"/>
      <c r="PII360" s="488"/>
      <c r="PIJ360" s="488"/>
      <c r="PIK360" s="488"/>
      <c r="PIL360" s="488"/>
      <c r="PIM360" s="488"/>
      <c r="PIN360" s="488"/>
      <c r="PIO360" s="489"/>
      <c r="PIP360" s="490"/>
      <c r="PIQ360" s="488"/>
      <c r="PIR360" s="488"/>
      <c r="PIS360" s="488"/>
      <c r="PIT360" s="488"/>
      <c r="PIU360" s="488"/>
      <c r="PIV360" s="488"/>
      <c r="PIW360" s="489"/>
      <c r="PIX360" s="490"/>
      <c r="PIY360" s="488"/>
      <c r="PIZ360" s="488"/>
      <c r="PJA360" s="488"/>
      <c r="PJB360" s="488"/>
      <c r="PJC360" s="488"/>
      <c r="PJD360" s="488"/>
      <c r="PJE360" s="489"/>
      <c r="PJF360" s="490"/>
      <c r="PJG360" s="488"/>
      <c r="PJH360" s="488"/>
      <c r="PJI360" s="488"/>
      <c r="PJJ360" s="488"/>
      <c r="PJK360" s="488"/>
      <c r="PJL360" s="488"/>
      <c r="PJM360" s="489"/>
      <c r="PJN360" s="490"/>
      <c r="PJO360" s="488"/>
      <c r="PJP360" s="488"/>
      <c r="PJQ360" s="488"/>
      <c r="PJR360" s="488"/>
      <c r="PJS360" s="488"/>
      <c r="PJT360" s="488"/>
      <c r="PJU360" s="489"/>
      <c r="PJV360" s="490"/>
      <c r="PJW360" s="488"/>
      <c r="PJX360" s="488"/>
      <c r="PJY360" s="488"/>
      <c r="PJZ360" s="488"/>
      <c r="PKA360" s="488"/>
      <c r="PKB360" s="488"/>
      <c r="PKC360" s="489"/>
      <c r="PKD360" s="490"/>
      <c r="PKE360" s="488"/>
      <c r="PKF360" s="488"/>
      <c r="PKG360" s="488"/>
      <c r="PKH360" s="488"/>
      <c r="PKI360" s="488"/>
      <c r="PKJ360" s="488"/>
      <c r="PKK360" s="489"/>
      <c r="PKL360" s="490"/>
      <c r="PKM360" s="488"/>
      <c r="PKN360" s="488"/>
      <c r="PKO360" s="488"/>
      <c r="PKP360" s="488"/>
      <c r="PKQ360" s="488"/>
      <c r="PKR360" s="488"/>
      <c r="PKS360" s="489"/>
      <c r="PKT360" s="490"/>
      <c r="PKU360" s="488"/>
      <c r="PKV360" s="488"/>
      <c r="PKW360" s="488"/>
      <c r="PKX360" s="488"/>
      <c r="PKY360" s="488"/>
      <c r="PKZ360" s="488"/>
      <c r="PLA360" s="489"/>
      <c r="PLB360" s="490"/>
      <c r="PLC360" s="488"/>
      <c r="PLD360" s="488"/>
      <c r="PLE360" s="488"/>
      <c r="PLF360" s="488"/>
      <c r="PLG360" s="488"/>
      <c r="PLH360" s="488"/>
      <c r="PLI360" s="489"/>
      <c r="PLJ360" s="490"/>
      <c r="PLK360" s="488"/>
      <c r="PLL360" s="488"/>
      <c r="PLM360" s="488"/>
      <c r="PLN360" s="488"/>
      <c r="PLO360" s="488"/>
      <c r="PLP360" s="488"/>
      <c r="PLQ360" s="489"/>
      <c r="PLR360" s="490"/>
      <c r="PLS360" s="488"/>
      <c r="PLT360" s="488"/>
      <c r="PLU360" s="488"/>
      <c r="PLV360" s="488"/>
      <c r="PLW360" s="488"/>
      <c r="PLX360" s="488"/>
      <c r="PLY360" s="489"/>
      <c r="PLZ360" s="490"/>
      <c r="PMA360" s="488"/>
      <c r="PMB360" s="488"/>
      <c r="PMC360" s="488"/>
      <c r="PMD360" s="488"/>
      <c r="PME360" s="488"/>
      <c r="PMF360" s="488"/>
      <c r="PMG360" s="489"/>
      <c r="PMH360" s="490"/>
      <c r="PMI360" s="488"/>
      <c r="PMJ360" s="488"/>
      <c r="PMK360" s="488"/>
      <c r="PML360" s="488"/>
      <c r="PMM360" s="488"/>
      <c r="PMN360" s="488"/>
      <c r="PMO360" s="489"/>
      <c r="PMP360" s="490"/>
      <c r="PMQ360" s="488"/>
      <c r="PMR360" s="488"/>
      <c r="PMS360" s="488"/>
      <c r="PMT360" s="488"/>
      <c r="PMU360" s="488"/>
      <c r="PMV360" s="488"/>
      <c r="PMW360" s="489"/>
      <c r="PMX360" s="490"/>
      <c r="PMY360" s="488"/>
      <c r="PMZ360" s="488"/>
      <c r="PNA360" s="488"/>
      <c r="PNB360" s="488"/>
      <c r="PNC360" s="488"/>
      <c r="PND360" s="488"/>
      <c r="PNE360" s="489"/>
      <c r="PNF360" s="490"/>
      <c r="PNG360" s="488"/>
      <c r="PNH360" s="488"/>
      <c r="PNI360" s="488"/>
      <c r="PNJ360" s="488"/>
      <c r="PNK360" s="488"/>
      <c r="PNL360" s="488"/>
      <c r="PNM360" s="489"/>
      <c r="PNN360" s="490"/>
      <c r="PNO360" s="488"/>
      <c r="PNP360" s="488"/>
      <c r="PNQ360" s="488"/>
      <c r="PNR360" s="488"/>
      <c r="PNS360" s="488"/>
      <c r="PNT360" s="488"/>
      <c r="PNU360" s="489"/>
      <c r="PNV360" s="490"/>
      <c r="PNW360" s="488"/>
      <c r="PNX360" s="488"/>
      <c r="PNY360" s="488"/>
      <c r="PNZ360" s="488"/>
      <c r="POA360" s="488"/>
      <c r="POB360" s="488"/>
      <c r="POC360" s="489"/>
      <c r="POD360" s="490"/>
      <c r="POE360" s="488"/>
      <c r="POF360" s="488"/>
      <c r="POG360" s="488"/>
      <c r="POH360" s="488"/>
      <c r="POI360" s="488"/>
      <c r="POJ360" s="488"/>
      <c r="POK360" s="489"/>
      <c r="POL360" s="490"/>
      <c r="POM360" s="488"/>
      <c r="PON360" s="488"/>
      <c r="POO360" s="488"/>
      <c r="POP360" s="488"/>
      <c r="POQ360" s="488"/>
      <c r="POR360" s="488"/>
      <c r="POS360" s="489"/>
      <c r="POT360" s="490"/>
      <c r="POU360" s="488"/>
      <c r="POV360" s="488"/>
      <c r="POW360" s="488"/>
      <c r="POX360" s="488"/>
      <c r="POY360" s="488"/>
      <c r="POZ360" s="488"/>
      <c r="PPA360" s="489"/>
      <c r="PPB360" s="490"/>
      <c r="PPC360" s="488"/>
      <c r="PPD360" s="488"/>
      <c r="PPE360" s="488"/>
      <c r="PPF360" s="488"/>
      <c r="PPG360" s="488"/>
      <c r="PPH360" s="488"/>
      <c r="PPI360" s="489"/>
      <c r="PPJ360" s="490"/>
      <c r="PPK360" s="488"/>
      <c r="PPL360" s="488"/>
      <c r="PPM360" s="488"/>
      <c r="PPN360" s="488"/>
      <c r="PPO360" s="488"/>
      <c r="PPP360" s="488"/>
      <c r="PPQ360" s="489"/>
      <c r="PPR360" s="490"/>
      <c r="PPS360" s="488"/>
      <c r="PPT360" s="488"/>
      <c r="PPU360" s="488"/>
      <c r="PPV360" s="488"/>
      <c r="PPW360" s="488"/>
      <c r="PPX360" s="488"/>
      <c r="PPY360" s="489"/>
      <c r="PPZ360" s="490"/>
      <c r="PQA360" s="488"/>
      <c r="PQB360" s="488"/>
      <c r="PQC360" s="488"/>
      <c r="PQD360" s="488"/>
      <c r="PQE360" s="488"/>
      <c r="PQF360" s="488"/>
      <c r="PQG360" s="489"/>
      <c r="PQH360" s="490"/>
      <c r="PQI360" s="488"/>
      <c r="PQJ360" s="488"/>
      <c r="PQK360" s="488"/>
      <c r="PQL360" s="488"/>
      <c r="PQM360" s="488"/>
      <c r="PQN360" s="488"/>
      <c r="PQO360" s="489"/>
      <c r="PQP360" s="490"/>
      <c r="PQQ360" s="488"/>
      <c r="PQR360" s="488"/>
      <c r="PQS360" s="488"/>
      <c r="PQT360" s="488"/>
      <c r="PQU360" s="488"/>
      <c r="PQV360" s="488"/>
      <c r="PQW360" s="489"/>
      <c r="PQX360" s="490"/>
      <c r="PQY360" s="488"/>
      <c r="PQZ360" s="488"/>
      <c r="PRA360" s="488"/>
      <c r="PRB360" s="488"/>
      <c r="PRC360" s="488"/>
      <c r="PRD360" s="488"/>
      <c r="PRE360" s="489"/>
      <c r="PRF360" s="490"/>
      <c r="PRG360" s="488"/>
      <c r="PRH360" s="488"/>
      <c r="PRI360" s="488"/>
      <c r="PRJ360" s="488"/>
      <c r="PRK360" s="488"/>
      <c r="PRL360" s="488"/>
      <c r="PRM360" s="489"/>
      <c r="PRN360" s="490"/>
      <c r="PRO360" s="488"/>
      <c r="PRP360" s="488"/>
      <c r="PRQ360" s="488"/>
      <c r="PRR360" s="488"/>
      <c r="PRS360" s="488"/>
      <c r="PRT360" s="488"/>
      <c r="PRU360" s="489"/>
      <c r="PRV360" s="490"/>
      <c r="PRW360" s="488"/>
      <c r="PRX360" s="488"/>
      <c r="PRY360" s="488"/>
      <c r="PRZ360" s="488"/>
      <c r="PSA360" s="488"/>
      <c r="PSB360" s="488"/>
      <c r="PSC360" s="489"/>
      <c r="PSD360" s="490"/>
      <c r="PSE360" s="488"/>
      <c r="PSF360" s="488"/>
      <c r="PSG360" s="488"/>
      <c r="PSH360" s="488"/>
      <c r="PSI360" s="488"/>
      <c r="PSJ360" s="488"/>
      <c r="PSK360" s="489"/>
      <c r="PSL360" s="490"/>
      <c r="PSM360" s="488"/>
      <c r="PSN360" s="488"/>
      <c r="PSO360" s="488"/>
      <c r="PSP360" s="488"/>
      <c r="PSQ360" s="488"/>
      <c r="PSR360" s="488"/>
      <c r="PSS360" s="489"/>
      <c r="PST360" s="490"/>
      <c r="PSU360" s="488"/>
      <c r="PSV360" s="488"/>
      <c r="PSW360" s="488"/>
      <c r="PSX360" s="488"/>
      <c r="PSY360" s="488"/>
      <c r="PSZ360" s="488"/>
      <c r="PTA360" s="489"/>
      <c r="PTB360" s="490"/>
      <c r="PTC360" s="488"/>
      <c r="PTD360" s="488"/>
      <c r="PTE360" s="488"/>
      <c r="PTF360" s="488"/>
      <c r="PTG360" s="488"/>
      <c r="PTH360" s="488"/>
      <c r="PTI360" s="489"/>
      <c r="PTJ360" s="490"/>
      <c r="PTK360" s="488"/>
      <c r="PTL360" s="488"/>
      <c r="PTM360" s="488"/>
      <c r="PTN360" s="488"/>
      <c r="PTO360" s="488"/>
      <c r="PTP360" s="488"/>
      <c r="PTQ360" s="489"/>
      <c r="PTR360" s="490"/>
      <c r="PTS360" s="488"/>
      <c r="PTT360" s="488"/>
      <c r="PTU360" s="488"/>
      <c r="PTV360" s="488"/>
      <c r="PTW360" s="488"/>
      <c r="PTX360" s="488"/>
      <c r="PTY360" s="489"/>
      <c r="PTZ360" s="490"/>
      <c r="PUA360" s="488"/>
      <c r="PUB360" s="488"/>
      <c r="PUC360" s="488"/>
      <c r="PUD360" s="488"/>
      <c r="PUE360" s="488"/>
      <c r="PUF360" s="488"/>
      <c r="PUG360" s="489"/>
      <c r="PUH360" s="490"/>
      <c r="PUI360" s="488"/>
      <c r="PUJ360" s="488"/>
      <c r="PUK360" s="488"/>
      <c r="PUL360" s="488"/>
      <c r="PUM360" s="488"/>
      <c r="PUN360" s="488"/>
      <c r="PUO360" s="489"/>
      <c r="PUP360" s="490"/>
      <c r="PUQ360" s="488"/>
      <c r="PUR360" s="488"/>
      <c r="PUS360" s="488"/>
      <c r="PUT360" s="488"/>
      <c r="PUU360" s="488"/>
      <c r="PUV360" s="488"/>
      <c r="PUW360" s="489"/>
      <c r="PUX360" s="490"/>
      <c r="PUY360" s="488"/>
      <c r="PUZ360" s="488"/>
      <c r="PVA360" s="488"/>
      <c r="PVB360" s="488"/>
      <c r="PVC360" s="488"/>
      <c r="PVD360" s="488"/>
      <c r="PVE360" s="489"/>
      <c r="PVF360" s="490"/>
      <c r="PVG360" s="488"/>
      <c r="PVH360" s="488"/>
      <c r="PVI360" s="488"/>
      <c r="PVJ360" s="488"/>
      <c r="PVK360" s="488"/>
      <c r="PVL360" s="488"/>
      <c r="PVM360" s="489"/>
      <c r="PVN360" s="490"/>
      <c r="PVO360" s="488"/>
      <c r="PVP360" s="488"/>
      <c r="PVQ360" s="488"/>
      <c r="PVR360" s="488"/>
      <c r="PVS360" s="488"/>
      <c r="PVT360" s="488"/>
      <c r="PVU360" s="489"/>
      <c r="PVV360" s="490"/>
      <c r="PVW360" s="488"/>
      <c r="PVX360" s="488"/>
      <c r="PVY360" s="488"/>
      <c r="PVZ360" s="488"/>
      <c r="PWA360" s="488"/>
      <c r="PWB360" s="488"/>
      <c r="PWC360" s="489"/>
      <c r="PWD360" s="490"/>
      <c r="PWE360" s="488"/>
      <c r="PWF360" s="488"/>
      <c r="PWG360" s="488"/>
      <c r="PWH360" s="488"/>
      <c r="PWI360" s="488"/>
      <c r="PWJ360" s="488"/>
      <c r="PWK360" s="489"/>
      <c r="PWL360" s="490"/>
      <c r="PWM360" s="488"/>
      <c r="PWN360" s="488"/>
      <c r="PWO360" s="488"/>
      <c r="PWP360" s="488"/>
      <c r="PWQ360" s="488"/>
      <c r="PWR360" s="488"/>
      <c r="PWS360" s="489"/>
      <c r="PWT360" s="490"/>
      <c r="PWU360" s="488"/>
      <c r="PWV360" s="488"/>
      <c r="PWW360" s="488"/>
      <c r="PWX360" s="488"/>
      <c r="PWY360" s="488"/>
      <c r="PWZ360" s="488"/>
      <c r="PXA360" s="489"/>
      <c r="PXB360" s="490"/>
      <c r="PXC360" s="488"/>
      <c r="PXD360" s="488"/>
      <c r="PXE360" s="488"/>
      <c r="PXF360" s="488"/>
      <c r="PXG360" s="488"/>
      <c r="PXH360" s="488"/>
      <c r="PXI360" s="489"/>
      <c r="PXJ360" s="490"/>
      <c r="PXK360" s="488"/>
      <c r="PXL360" s="488"/>
      <c r="PXM360" s="488"/>
      <c r="PXN360" s="488"/>
      <c r="PXO360" s="488"/>
      <c r="PXP360" s="488"/>
      <c r="PXQ360" s="489"/>
      <c r="PXR360" s="490"/>
      <c r="PXS360" s="488"/>
      <c r="PXT360" s="488"/>
      <c r="PXU360" s="488"/>
      <c r="PXV360" s="488"/>
      <c r="PXW360" s="488"/>
      <c r="PXX360" s="488"/>
      <c r="PXY360" s="489"/>
      <c r="PXZ360" s="490"/>
      <c r="PYA360" s="488"/>
      <c r="PYB360" s="488"/>
      <c r="PYC360" s="488"/>
      <c r="PYD360" s="488"/>
      <c r="PYE360" s="488"/>
      <c r="PYF360" s="488"/>
      <c r="PYG360" s="489"/>
      <c r="PYH360" s="490"/>
      <c r="PYI360" s="488"/>
      <c r="PYJ360" s="488"/>
      <c r="PYK360" s="488"/>
      <c r="PYL360" s="488"/>
      <c r="PYM360" s="488"/>
      <c r="PYN360" s="488"/>
      <c r="PYO360" s="489"/>
      <c r="PYP360" s="490"/>
      <c r="PYQ360" s="488"/>
      <c r="PYR360" s="488"/>
      <c r="PYS360" s="488"/>
      <c r="PYT360" s="488"/>
      <c r="PYU360" s="488"/>
      <c r="PYV360" s="488"/>
      <c r="PYW360" s="489"/>
      <c r="PYX360" s="490"/>
      <c r="PYY360" s="488"/>
      <c r="PYZ360" s="488"/>
      <c r="PZA360" s="488"/>
      <c r="PZB360" s="488"/>
      <c r="PZC360" s="488"/>
      <c r="PZD360" s="488"/>
      <c r="PZE360" s="489"/>
      <c r="PZF360" s="490"/>
      <c r="PZG360" s="488"/>
      <c r="PZH360" s="488"/>
      <c r="PZI360" s="488"/>
      <c r="PZJ360" s="488"/>
      <c r="PZK360" s="488"/>
      <c r="PZL360" s="488"/>
      <c r="PZM360" s="489"/>
      <c r="PZN360" s="490"/>
      <c r="PZO360" s="488"/>
      <c r="PZP360" s="488"/>
      <c r="PZQ360" s="488"/>
      <c r="PZR360" s="488"/>
      <c r="PZS360" s="488"/>
      <c r="PZT360" s="488"/>
      <c r="PZU360" s="489"/>
      <c r="PZV360" s="490"/>
      <c r="PZW360" s="488"/>
      <c r="PZX360" s="488"/>
      <c r="PZY360" s="488"/>
      <c r="PZZ360" s="488"/>
      <c r="QAA360" s="488"/>
      <c r="QAB360" s="488"/>
      <c r="QAC360" s="489"/>
      <c r="QAD360" s="490"/>
      <c r="QAE360" s="488"/>
      <c r="QAF360" s="488"/>
      <c r="QAG360" s="488"/>
      <c r="QAH360" s="488"/>
      <c r="QAI360" s="488"/>
      <c r="QAJ360" s="488"/>
      <c r="QAK360" s="489"/>
      <c r="QAL360" s="490"/>
      <c r="QAM360" s="488"/>
      <c r="QAN360" s="488"/>
      <c r="QAO360" s="488"/>
      <c r="QAP360" s="488"/>
      <c r="QAQ360" s="488"/>
      <c r="QAR360" s="488"/>
      <c r="QAS360" s="489"/>
      <c r="QAT360" s="490"/>
      <c r="QAU360" s="488"/>
      <c r="QAV360" s="488"/>
      <c r="QAW360" s="488"/>
      <c r="QAX360" s="488"/>
      <c r="QAY360" s="488"/>
      <c r="QAZ360" s="488"/>
      <c r="QBA360" s="489"/>
      <c r="QBB360" s="490"/>
      <c r="QBC360" s="488"/>
      <c r="QBD360" s="488"/>
      <c r="QBE360" s="488"/>
      <c r="QBF360" s="488"/>
      <c r="QBG360" s="488"/>
      <c r="QBH360" s="488"/>
      <c r="QBI360" s="489"/>
      <c r="QBJ360" s="490"/>
      <c r="QBK360" s="488"/>
      <c r="QBL360" s="488"/>
      <c r="QBM360" s="488"/>
      <c r="QBN360" s="488"/>
      <c r="QBO360" s="488"/>
      <c r="QBP360" s="488"/>
      <c r="QBQ360" s="489"/>
      <c r="QBR360" s="490"/>
      <c r="QBS360" s="488"/>
      <c r="QBT360" s="488"/>
      <c r="QBU360" s="488"/>
      <c r="QBV360" s="488"/>
      <c r="QBW360" s="488"/>
      <c r="QBX360" s="488"/>
      <c r="QBY360" s="489"/>
      <c r="QBZ360" s="490"/>
      <c r="QCA360" s="488"/>
      <c r="QCB360" s="488"/>
      <c r="QCC360" s="488"/>
      <c r="QCD360" s="488"/>
      <c r="QCE360" s="488"/>
      <c r="QCF360" s="488"/>
      <c r="QCG360" s="489"/>
      <c r="QCH360" s="490"/>
      <c r="QCI360" s="488"/>
      <c r="QCJ360" s="488"/>
      <c r="QCK360" s="488"/>
      <c r="QCL360" s="488"/>
      <c r="QCM360" s="488"/>
      <c r="QCN360" s="488"/>
      <c r="QCO360" s="489"/>
      <c r="QCP360" s="490"/>
      <c r="QCQ360" s="488"/>
      <c r="QCR360" s="488"/>
      <c r="QCS360" s="488"/>
      <c r="QCT360" s="488"/>
      <c r="QCU360" s="488"/>
      <c r="QCV360" s="488"/>
      <c r="QCW360" s="489"/>
      <c r="QCX360" s="490"/>
      <c r="QCY360" s="488"/>
      <c r="QCZ360" s="488"/>
      <c r="QDA360" s="488"/>
      <c r="QDB360" s="488"/>
      <c r="QDC360" s="488"/>
      <c r="QDD360" s="488"/>
      <c r="QDE360" s="489"/>
      <c r="QDF360" s="490"/>
      <c r="QDG360" s="488"/>
      <c r="QDH360" s="488"/>
      <c r="QDI360" s="488"/>
      <c r="QDJ360" s="488"/>
      <c r="QDK360" s="488"/>
      <c r="QDL360" s="488"/>
      <c r="QDM360" s="489"/>
      <c r="QDN360" s="490"/>
      <c r="QDO360" s="488"/>
      <c r="QDP360" s="488"/>
      <c r="QDQ360" s="488"/>
      <c r="QDR360" s="488"/>
      <c r="QDS360" s="488"/>
      <c r="QDT360" s="488"/>
      <c r="QDU360" s="489"/>
      <c r="QDV360" s="490"/>
      <c r="QDW360" s="488"/>
      <c r="QDX360" s="488"/>
      <c r="QDY360" s="488"/>
      <c r="QDZ360" s="488"/>
      <c r="QEA360" s="488"/>
      <c r="QEB360" s="488"/>
      <c r="QEC360" s="489"/>
      <c r="QED360" s="490"/>
      <c r="QEE360" s="488"/>
      <c r="QEF360" s="488"/>
      <c r="QEG360" s="488"/>
      <c r="QEH360" s="488"/>
      <c r="QEI360" s="488"/>
      <c r="QEJ360" s="488"/>
      <c r="QEK360" s="489"/>
      <c r="QEL360" s="490"/>
      <c r="QEM360" s="488"/>
      <c r="QEN360" s="488"/>
      <c r="QEO360" s="488"/>
      <c r="QEP360" s="488"/>
      <c r="QEQ360" s="488"/>
      <c r="QER360" s="488"/>
      <c r="QES360" s="489"/>
      <c r="QET360" s="490"/>
      <c r="QEU360" s="488"/>
      <c r="QEV360" s="488"/>
      <c r="QEW360" s="488"/>
      <c r="QEX360" s="488"/>
      <c r="QEY360" s="488"/>
      <c r="QEZ360" s="488"/>
      <c r="QFA360" s="489"/>
      <c r="QFB360" s="490"/>
      <c r="QFC360" s="488"/>
      <c r="QFD360" s="488"/>
      <c r="QFE360" s="488"/>
      <c r="QFF360" s="488"/>
      <c r="QFG360" s="488"/>
      <c r="QFH360" s="488"/>
      <c r="QFI360" s="489"/>
      <c r="QFJ360" s="490"/>
      <c r="QFK360" s="488"/>
      <c r="QFL360" s="488"/>
      <c r="QFM360" s="488"/>
      <c r="QFN360" s="488"/>
      <c r="QFO360" s="488"/>
      <c r="QFP360" s="488"/>
      <c r="QFQ360" s="489"/>
      <c r="QFR360" s="490"/>
      <c r="QFS360" s="488"/>
      <c r="QFT360" s="488"/>
      <c r="QFU360" s="488"/>
      <c r="QFV360" s="488"/>
      <c r="QFW360" s="488"/>
      <c r="QFX360" s="488"/>
      <c r="QFY360" s="489"/>
      <c r="QFZ360" s="490"/>
      <c r="QGA360" s="488"/>
      <c r="QGB360" s="488"/>
      <c r="QGC360" s="488"/>
      <c r="QGD360" s="488"/>
      <c r="QGE360" s="488"/>
      <c r="QGF360" s="488"/>
      <c r="QGG360" s="489"/>
      <c r="QGH360" s="490"/>
      <c r="QGI360" s="488"/>
      <c r="QGJ360" s="488"/>
      <c r="QGK360" s="488"/>
      <c r="QGL360" s="488"/>
      <c r="QGM360" s="488"/>
      <c r="QGN360" s="488"/>
      <c r="QGO360" s="489"/>
      <c r="QGP360" s="490"/>
      <c r="QGQ360" s="488"/>
      <c r="QGR360" s="488"/>
      <c r="QGS360" s="488"/>
      <c r="QGT360" s="488"/>
      <c r="QGU360" s="488"/>
      <c r="QGV360" s="488"/>
      <c r="QGW360" s="489"/>
      <c r="QGX360" s="490"/>
      <c r="QGY360" s="488"/>
      <c r="QGZ360" s="488"/>
      <c r="QHA360" s="488"/>
      <c r="QHB360" s="488"/>
      <c r="QHC360" s="488"/>
      <c r="QHD360" s="488"/>
      <c r="QHE360" s="489"/>
      <c r="QHF360" s="490"/>
      <c r="QHG360" s="488"/>
      <c r="QHH360" s="488"/>
      <c r="QHI360" s="488"/>
      <c r="QHJ360" s="488"/>
      <c r="QHK360" s="488"/>
      <c r="QHL360" s="488"/>
      <c r="QHM360" s="489"/>
      <c r="QHN360" s="490"/>
      <c r="QHO360" s="488"/>
      <c r="QHP360" s="488"/>
      <c r="QHQ360" s="488"/>
      <c r="QHR360" s="488"/>
      <c r="QHS360" s="488"/>
      <c r="QHT360" s="488"/>
      <c r="QHU360" s="489"/>
      <c r="QHV360" s="490"/>
      <c r="QHW360" s="488"/>
      <c r="QHX360" s="488"/>
      <c r="QHY360" s="488"/>
      <c r="QHZ360" s="488"/>
      <c r="QIA360" s="488"/>
      <c r="QIB360" s="488"/>
      <c r="QIC360" s="489"/>
      <c r="QID360" s="490"/>
      <c r="QIE360" s="488"/>
      <c r="QIF360" s="488"/>
      <c r="QIG360" s="488"/>
      <c r="QIH360" s="488"/>
      <c r="QII360" s="488"/>
      <c r="QIJ360" s="488"/>
      <c r="QIK360" s="489"/>
      <c r="QIL360" s="490"/>
      <c r="QIM360" s="488"/>
      <c r="QIN360" s="488"/>
      <c r="QIO360" s="488"/>
      <c r="QIP360" s="488"/>
      <c r="QIQ360" s="488"/>
      <c r="QIR360" s="488"/>
      <c r="QIS360" s="489"/>
      <c r="QIT360" s="490"/>
      <c r="QIU360" s="488"/>
      <c r="QIV360" s="488"/>
      <c r="QIW360" s="488"/>
      <c r="QIX360" s="488"/>
      <c r="QIY360" s="488"/>
      <c r="QIZ360" s="488"/>
      <c r="QJA360" s="489"/>
      <c r="QJB360" s="490"/>
      <c r="QJC360" s="488"/>
      <c r="QJD360" s="488"/>
      <c r="QJE360" s="488"/>
      <c r="QJF360" s="488"/>
      <c r="QJG360" s="488"/>
      <c r="QJH360" s="488"/>
      <c r="QJI360" s="489"/>
      <c r="QJJ360" s="490"/>
      <c r="QJK360" s="488"/>
      <c r="QJL360" s="488"/>
      <c r="QJM360" s="488"/>
      <c r="QJN360" s="488"/>
      <c r="QJO360" s="488"/>
      <c r="QJP360" s="488"/>
      <c r="QJQ360" s="489"/>
      <c r="QJR360" s="490"/>
      <c r="QJS360" s="488"/>
      <c r="QJT360" s="488"/>
      <c r="QJU360" s="488"/>
      <c r="QJV360" s="488"/>
      <c r="QJW360" s="488"/>
      <c r="QJX360" s="488"/>
      <c r="QJY360" s="489"/>
      <c r="QJZ360" s="490"/>
      <c r="QKA360" s="488"/>
      <c r="QKB360" s="488"/>
      <c r="QKC360" s="488"/>
      <c r="QKD360" s="488"/>
      <c r="QKE360" s="488"/>
      <c r="QKF360" s="488"/>
      <c r="QKG360" s="489"/>
      <c r="QKH360" s="490"/>
      <c r="QKI360" s="488"/>
      <c r="QKJ360" s="488"/>
      <c r="QKK360" s="488"/>
      <c r="QKL360" s="488"/>
      <c r="QKM360" s="488"/>
      <c r="QKN360" s="488"/>
      <c r="QKO360" s="489"/>
      <c r="QKP360" s="490"/>
      <c r="QKQ360" s="488"/>
      <c r="QKR360" s="488"/>
      <c r="QKS360" s="488"/>
      <c r="QKT360" s="488"/>
      <c r="QKU360" s="488"/>
      <c r="QKV360" s="488"/>
      <c r="QKW360" s="489"/>
      <c r="QKX360" s="490"/>
      <c r="QKY360" s="488"/>
      <c r="QKZ360" s="488"/>
      <c r="QLA360" s="488"/>
      <c r="QLB360" s="488"/>
      <c r="QLC360" s="488"/>
      <c r="QLD360" s="488"/>
      <c r="QLE360" s="489"/>
      <c r="QLF360" s="490"/>
      <c r="QLG360" s="488"/>
      <c r="QLH360" s="488"/>
      <c r="QLI360" s="488"/>
      <c r="QLJ360" s="488"/>
      <c r="QLK360" s="488"/>
      <c r="QLL360" s="488"/>
      <c r="QLM360" s="489"/>
      <c r="QLN360" s="490"/>
      <c r="QLO360" s="488"/>
      <c r="QLP360" s="488"/>
      <c r="QLQ360" s="488"/>
      <c r="QLR360" s="488"/>
      <c r="QLS360" s="488"/>
      <c r="QLT360" s="488"/>
      <c r="QLU360" s="489"/>
      <c r="QLV360" s="490"/>
      <c r="QLW360" s="488"/>
      <c r="QLX360" s="488"/>
      <c r="QLY360" s="488"/>
      <c r="QLZ360" s="488"/>
      <c r="QMA360" s="488"/>
      <c r="QMB360" s="488"/>
      <c r="QMC360" s="489"/>
      <c r="QMD360" s="490"/>
      <c r="QME360" s="488"/>
      <c r="QMF360" s="488"/>
      <c r="QMG360" s="488"/>
      <c r="QMH360" s="488"/>
      <c r="QMI360" s="488"/>
      <c r="QMJ360" s="488"/>
      <c r="QMK360" s="489"/>
      <c r="QML360" s="490"/>
      <c r="QMM360" s="488"/>
      <c r="QMN360" s="488"/>
      <c r="QMO360" s="488"/>
      <c r="QMP360" s="488"/>
      <c r="QMQ360" s="488"/>
      <c r="QMR360" s="488"/>
      <c r="QMS360" s="489"/>
      <c r="QMT360" s="490"/>
      <c r="QMU360" s="488"/>
      <c r="QMV360" s="488"/>
      <c r="QMW360" s="488"/>
      <c r="QMX360" s="488"/>
      <c r="QMY360" s="488"/>
      <c r="QMZ360" s="488"/>
      <c r="QNA360" s="489"/>
      <c r="QNB360" s="490"/>
      <c r="QNC360" s="488"/>
      <c r="QND360" s="488"/>
      <c r="QNE360" s="488"/>
      <c r="QNF360" s="488"/>
      <c r="QNG360" s="488"/>
      <c r="QNH360" s="488"/>
      <c r="QNI360" s="489"/>
      <c r="QNJ360" s="490"/>
      <c r="QNK360" s="488"/>
      <c r="QNL360" s="488"/>
      <c r="QNM360" s="488"/>
      <c r="QNN360" s="488"/>
      <c r="QNO360" s="488"/>
      <c r="QNP360" s="488"/>
      <c r="QNQ360" s="489"/>
      <c r="QNR360" s="490"/>
      <c r="QNS360" s="488"/>
      <c r="QNT360" s="488"/>
      <c r="QNU360" s="488"/>
      <c r="QNV360" s="488"/>
      <c r="QNW360" s="488"/>
      <c r="QNX360" s="488"/>
      <c r="QNY360" s="489"/>
      <c r="QNZ360" s="490"/>
      <c r="QOA360" s="488"/>
      <c r="QOB360" s="488"/>
      <c r="QOC360" s="488"/>
      <c r="QOD360" s="488"/>
      <c r="QOE360" s="488"/>
      <c r="QOF360" s="488"/>
      <c r="QOG360" s="489"/>
      <c r="QOH360" s="490"/>
      <c r="QOI360" s="488"/>
      <c r="QOJ360" s="488"/>
      <c r="QOK360" s="488"/>
      <c r="QOL360" s="488"/>
      <c r="QOM360" s="488"/>
      <c r="QON360" s="488"/>
      <c r="QOO360" s="489"/>
      <c r="QOP360" s="490"/>
      <c r="QOQ360" s="488"/>
      <c r="QOR360" s="488"/>
      <c r="QOS360" s="488"/>
      <c r="QOT360" s="488"/>
      <c r="QOU360" s="488"/>
      <c r="QOV360" s="488"/>
      <c r="QOW360" s="489"/>
      <c r="QOX360" s="490"/>
      <c r="QOY360" s="488"/>
      <c r="QOZ360" s="488"/>
      <c r="QPA360" s="488"/>
      <c r="QPB360" s="488"/>
      <c r="QPC360" s="488"/>
      <c r="QPD360" s="488"/>
      <c r="QPE360" s="489"/>
      <c r="QPF360" s="490"/>
      <c r="QPG360" s="488"/>
      <c r="QPH360" s="488"/>
      <c r="QPI360" s="488"/>
      <c r="QPJ360" s="488"/>
      <c r="QPK360" s="488"/>
      <c r="QPL360" s="488"/>
      <c r="QPM360" s="489"/>
      <c r="QPN360" s="490"/>
      <c r="QPO360" s="488"/>
      <c r="QPP360" s="488"/>
      <c r="QPQ360" s="488"/>
      <c r="QPR360" s="488"/>
      <c r="QPS360" s="488"/>
      <c r="QPT360" s="488"/>
      <c r="QPU360" s="489"/>
      <c r="QPV360" s="490"/>
      <c r="QPW360" s="488"/>
      <c r="QPX360" s="488"/>
      <c r="QPY360" s="488"/>
      <c r="QPZ360" s="488"/>
      <c r="QQA360" s="488"/>
      <c r="QQB360" s="488"/>
      <c r="QQC360" s="489"/>
      <c r="QQD360" s="490"/>
      <c r="QQE360" s="488"/>
      <c r="QQF360" s="488"/>
      <c r="QQG360" s="488"/>
      <c r="QQH360" s="488"/>
      <c r="QQI360" s="488"/>
      <c r="QQJ360" s="488"/>
      <c r="QQK360" s="489"/>
      <c r="QQL360" s="490"/>
      <c r="QQM360" s="488"/>
      <c r="QQN360" s="488"/>
      <c r="QQO360" s="488"/>
      <c r="QQP360" s="488"/>
      <c r="QQQ360" s="488"/>
      <c r="QQR360" s="488"/>
      <c r="QQS360" s="489"/>
      <c r="QQT360" s="490"/>
      <c r="QQU360" s="488"/>
      <c r="QQV360" s="488"/>
      <c r="QQW360" s="488"/>
      <c r="QQX360" s="488"/>
      <c r="QQY360" s="488"/>
      <c r="QQZ360" s="488"/>
      <c r="QRA360" s="489"/>
      <c r="QRB360" s="490"/>
      <c r="QRC360" s="488"/>
      <c r="QRD360" s="488"/>
      <c r="QRE360" s="488"/>
      <c r="QRF360" s="488"/>
      <c r="QRG360" s="488"/>
      <c r="QRH360" s="488"/>
      <c r="QRI360" s="489"/>
      <c r="QRJ360" s="490"/>
      <c r="QRK360" s="488"/>
      <c r="QRL360" s="488"/>
      <c r="QRM360" s="488"/>
      <c r="QRN360" s="488"/>
      <c r="QRO360" s="488"/>
      <c r="QRP360" s="488"/>
      <c r="QRQ360" s="489"/>
      <c r="QRR360" s="490"/>
      <c r="QRS360" s="488"/>
      <c r="QRT360" s="488"/>
      <c r="QRU360" s="488"/>
      <c r="QRV360" s="488"/>
      <c r="QRW360" s="488"/>
      <c r="QRX360" s="488"/>
      <c r="QRY360" s="489"/>
      <c r="QRZ360" s="490"/>
      <c r="QSA360" s="488"/>
      <c r="QSB360" s="488"/>
      <c r="QSC360" s="488"/>
      <c r="QSD360" s="488"/>
      <c r="QSE360" s="488"/>
      <c r="QSF360" s="488"/>
      <c r="QSG360" s="489"/>
      <c r="QSH360" s="490"/>
      <c r="QSI360" s="488"/>
      <c r="QSJ360" s="488"/>
      <c r="QSK360" s="488"/>
      <c r="QSL360" s="488"/>
      <c r="QSM360" s="488"/>
      <c r="QSN360" s="488"/>
      <c r="QSO360" s="489"/>
      <c r="QSP360" s="490"/>
      <c r="QSQ360" s="488"/>
      <c r="QSR360" s="488"/>
      <c r="QSS360" s="488"/>
      <c r="QST360" s="488"/>
      <c r="QSU360" s="488"/>
      <c r="QSV360" s="488"/>
      <c r="QSW360" s="489"/>
      <c r="QSX360" s="490"/>
      <c r="QSY360" s="488"/>
      <c r="QSZ360" s="488"/>
      <c r="QTA360" s="488"/>
      <c r="QTB360" s="488"/>
      <c r="QTC360" s="488"/>
      <c r="QTD360" s="488"/>
      <c r="QTE360" s="489"/>
      <c r="QTF360" s="490"/>
      <c r="QTG360" s="488"/>
      <c r="QTH360" s="488"/>
      <c r="QTI360" s="488"/>
      <c r="QTJ360" s="488"/>
      <c r="QTK360" s="488"/>
      <c r="QTL360" s="488"/>
      <c r="QTM360" s="489"/>
      <c r="QTN360" s="490"/>
      <c r="QTO360" s="488"/>
      <c r="QTP360" s="488"/>
      <c r="QTQ360" s="488"/>
      <c r="QTR360" s="488"/>
      <c r="QTS360" s="488"/>
      <c r="QTT360" s="488"/>
      <c r="QTU360" s="489"/>
      <c r="QTV360" s="490"/>
      <c r="QTW360" s="488"/>
      <c r="QTX360" s="488"/>
      <c r="QTY360" s="488"/>
      <c r="QTZ360" s="488"/>
      <c r="QUA360" s="488"/>
      <c r="QUB360" s="488"/>
      <c r="QUC360" s="489"/>
      <c r="QUD360" s="490"/>
      <c r="QUE360" s="488"/>
      <c r="QUF360" s="488"/>
      <c r="QUG360" s="488"/>
      <c r="QUH360" s="488"/>
      <c r="QUI360" s="488"/>
      <c r="QUJ360" s="488"/>
      <c r="QUK360" s="489"/>
      <c r="QUL360" s="490"/>
      <c r="QUM360" s="488"/>
      <c r="QUN360" s="488"/>
      <c r="QUO360" s="488"/>
      <c r="QUP360" s="488"/>
      <c r="QUQ360" s="488"/>
      <c r="QUR360" s="488"/>
      <c r="QUS360" s="489"/>
      <c r="QUT360" s="490"/>
      <c r="QUU360" s="488"/>
      <c r="QUV360" s="488"/>
      <c r="QUW360" s="488"/>
      <c r="QUX360" s="488"/>
      <c r="QUY360" s="488"/>
      <c r="QUZ360" s="488"/>
      <c r="QVA360" s="489"/>
      <c r="QVB360" s="490"/>
      <c r="QVC360" s="488"/>
      <c r="QVD360" s="488"/>
      <c r="QVE360" s="488"/>
      <c r="QVF360" s="488"/>
      <c r="QVG360" s="488"/>
      <c r="QVH360" s="488"/>
      <c r="QVI360" s="489"/>
      <c r="QVJ360" s="490"/>
      <c r="QVK360" s="488"/>
      <c r="QVL360" s="488"/>
      <c r="QVM360" s="488"/>
      <c r="QVN360" s="488"/>
      <c r="QVO360" s="488"/>
      <c r="QVP360" s="488"/>
      <c r="QVQ360" s="489"/>
      <c r="QVR360" s="490"/>
      <c r="QVS360" s="488"/>
      <c r="QVT360" s="488"/>
      <c r="QVU360" s="488"/>
      <c r="QVV360" s="488"/>
      <c r="QVW360" s="488"/>
      <c r="QVX360" s="488"/>
      <c r="QVY360" s="489"/>
      <c r="QVZ360" s="490"/>
      <c r="QWA360" s="488"/>
      <c r="QWB360" s="488"/>
      <c r="QWC360" s="488"/>
      <c r="QWD360" s="488"/>
      <c r="QWE360" s="488"/>
      <c r="QWF360" s="488"/>
      <c r="QWG360" s="489"/>
      <c r="QWH360" s="490"/>
      <c r="QWI360" s="488"/>
      <c r="QWJ360" s="488"/>
      <c r="QWK360" s="488"/>
      <c r="QWL360" s="488"/>
      <c r="QWM360" s="488"/>
      <c r="QWN360" s="488"/>
      <c r="QWO360" s="489"/>
      <c r="QWP360" s="490"/>
      <c r="QWQ360" s="488"/>
      <c r="QWR360" s="488"/>
      <c r="QWS360" s="488"/>
      <c r="QWT360" s="488"/>
      <c r="QWU360" s="488"/>
      <c r="QWV360" s="488"/>
      <c r="QWW360" s="489"/>
      <c r="QWX360" s="490"/>
      <c r="QWY360" s="488"/>
      <c r="QWZ360" s="488"/>
      <c r="QXA360" s="488"/>
      <c r="QXB360" s="488"/>
      <c r="QXC360" s="488"/>
      <c r="QXD360" s="488"/>
      <c r="QXE360" s="489"/>
      <c r="QXF360" s="490"/>
      <c r="QXG360" s="488"/>
      <c r="QXH360" s="488"/>
      <c r="QXI360" s="488"/>
      <c r="QXJ360" s="488"/>
      <c r="QXK360" s="488"/>
      <c r="QXL360" s="488"/>
      <c r="QXM360" s="489"/>
      <c r="QXN360" s="490"/>
      <c r="QXO360" s="488"/>
      <c r="QXP360" s="488"/>
      <c r="QXQ360" s="488"/>
      <c r="QXR360" s="488"/>
      <c r="QXS360" s="488"/>
      <c r="QXT360" s="488"/>
      <c r="QXU360" s="489"/>
      <c r="QXV360" s="490"/>
      <c r="QXW360" s="488"/>
      <c r="QXX360" s="488"/>
      <c r="QXY360" s="488"/>
      <c r="QXZ360" s="488"/>
      <c r="QYA360" s="488"/>
      <c r="QYB360" s="488"/>
      <c r="QYC360" s="489"/>
      <c r="QYD360" s="490"/>
      <c r="QYE360" s="488"/>
      <c r="QYF360" s="488"/>
      <c r="QYG360" s="488"/>
      <c r="QYH360" s="488"/>
      <c r="QYI360" s="488"/>
      <c r="QYJ360" s="488"/>
      <c r="QYK360" s="489"/>
      <c r="QYL360" s="490"/>
      <c r="QYM360" s="488"/>
      <c r="QYN360" s="488"/>
      <c r="QYO360" s="488"/>
      <c r="QYP360" s="488"/>
      <c r="QYQ360" s="488"/>
      <c r="QYR360" s="488"/>
      <c r="QYS360" s="489"/>
      <c r="QYT360" s="490"/>
      <c r="QYU360" s="488"/>
      <c r="QYV360" s="488"/>
      <c r="QYW360" s="488"/>
      <c r="QYX360" s="488"/>
      <c r="QYY360" s="488"/>
      <c r="QYZ360" s="488"/>
      <c r="QZA360" s="489"/>
      <c r="QZB360" s="490"/>
      <c r="QZC360" s="488"/>
      <c r="QZD360" s="488"/>
      <c r="QZE360" s="488"/>
      <c r="QZF360" s="488"/>
      <c r="QZG360" s="488"/>
      <c r="QZH360" s="488"/>
      <c r="QZI360" s="489"/>
      <c r="QZJ360" s="490"/>
      <c r="QZK360" s="488"/>
      <c r="QZL360" s="488"/>
      <c r="QZM360" s="488"/>
      <c r="QZN360" s="488"/>
      <c r="QZO360" s="488"/>
      <c r="QZP360" s="488"/>
      <c r="QZQ360" s="489"/>
      <c r="QZR360" s="490"/>
      <c r="QZS360" s="488"/>
      <c r="QZT360" s="488"/>
      <c r="QZU360" s="488"/>
      <c r="QZV360" s="488"/>
      <c r="QZW360" s="488"/>
      <c r="QZX360" s="488"/>
      <c r="QZY360" s="489"/>
      <c r="QZZ360" s="490"/>
      <c r="RAA360" s="488"/>
      <c r="RAB360" s="488"/>
      <c r="RAC360" s="488"/>
      <c r="RAD360" s="488"/>
      <c r="RAE360" s="488"/>
      <c r="RAF360" s="488"/>
      <c r="RAG360" s="489"/>
      <c r="RAH360" s="490"/>
      <c r="RAI360" s="488"/>
      <c r="RAJ360" s="488"/>
      <c r="RAK360" s="488"/>
      <c r="RAL360" s="488"/>
      <c r="RAM360" s="488"/>
      <c r="RAN360" s="488"/>
      <c r="RAO360" s="489"/>
      <c r="RAP360" s="490"/>
      <c r="RAQ360" s="488"/>
      <c r="RAR360" s="488"/>
      <c r="RAS360" s="488"/>
      <c r="RAT360" s="488"/>
      <c r="RAU360" s="488"/>
      <c r="RAV360" s="488"/>
      <c r="RAW360" s="489"/>
      <c r="RAX360" s="490"/>
      <c r="RAY360" s="488"/>
      <c r="RAZ360" s="488"/>
      <c r="RBA360" s="488"/>
      <c r="RBB360" s="488"/>
      <c r="RBC360" s="488"/>
      <c r="RBD360" s="488"/>
      <c r="RBE360" s="489"/>
      <c r="RBF360" s="490"/>
      <c r="RBG360" s="488"/>
      <c r="RBH360" s="488"/>
      <c r="RBI360" s="488"/>
      <c r="RBJ360" s="488"/>
      <c r="RBK360" s="488"/>
      <c r="RBL360" s="488"/>
      <c r="RBM360" s="489"/>
      <c r="RBN360" s="490"/>
      <c r="RBO360" s="488"/>
      <c r="RBP360" s="488"/>
      <c r="RBQ360" s="488"/>
      <c r="RBR360" s="488"/>
      <c r="RBS360" s="488"/>
      <c r="RBT360" s="488"/>
      <c r="RBU360" s="489"/>
      <c r="RBV360" s="490"/>
      <c r="RBW360" s="488"/>
      <c r="RBX360" s="488"/>
      <c r="RBY360" s="488"/>
      <c r="RBZ360" s="488"/>
      <c r="RCA360" s="488"/>
      <c r="RCB360" s="488"/>
      <c r="RCC360" s="489"/>
      <c r="RCD360" s="490"/>
      <c r="RCE360" s="488"/>
      <c r="RCF360" s="488"/>
      <c r="RCG360" s="488"/>
      <c r="RCH360" s="488"/>
      <c r="RCI360" s="488"/>
      <c r="RCJ360" s="488"/>
      <c r="RCK360" s="489"/>
      <c r="RCL360" s="490"/>
      <c r="RCM360" s="488"/>
      <c r="RCN360" s="488"/>
      <c r="RCO360" s="488"/>
      <c r="RCP360" s="488"/>
      <c r="RCQ360" s="488"/>
      <c r="RCR360" s="488"/>
      <c r="RCS360" s="489"/>
      <c r="RCT360" s="490"/>
      <c r="RCU360" s="488"/>
      <c r="RCV360" s="488"/>
      <c r="RCW360" s="488"/>
      <c r="RCX360" s="488"/>
      <c r="RCY360" s="488"/>
      <c r="RCZ360" s="488"/>
      <c r="RDA360" s="489"/>
      <c r="RDB360" s="490"/>
      <c r="RDC360" s="488"/>
      <c r="RDD360" s="488"/>
      <c r="RDE360" s="488"/>
      <c r="RDF360" s="488"/>
      <c r="RDG360" s="488"/>
      <c r="RDH360" s="488"/>
      <c r="RDI360" s="489"/>
      <c r="RDJ360" s="490"/>
      <c r="RDK360" s="488"/>
      <c r="RDL360" s="488"/>
      <c r="RDM360" s="488"/>
      <c r="RDN360" s="488"/>
      <c r="RDO360" s="488"/>
      <c r="RDP360" s="488"/>
      <c r="RDQ360" s="489"/>
      <c r="RDR360" s="490"/>
      <c r="RDS360" s="488"/>
      <c r="RDT360" s="488"/>
      <c r="RDU360" s="488"/>
      <c r="RDV360" s="488"/>
      <c r="RDW360" s="488"/>
      <c r="RDX360" s="488"/>
      <c r="RDY360" s="489"/>
      <c r="RDZ360" s="490"/>
      <c r="REA360" s="488"/>
      <c r="REB360" s="488"/>
      <c r="REC360" s="488"/>
      <c r="RED360" s="488"/>
      <c r="REE360" s="488"/>
      <c r="REF360" s="488"/>
      <c r="REG360" s="489"/>
      <c r="REH360" s="490"/>
      <c r="REI360" s="488"/>
      <c r="REJ360" s="488"/>
      <c r="REK360" s="488"/>
      <c r="REL360" s="488"/>
      <c r="REM360" s="488"/>
      <c r="REN360" s="488"/>
      <c r="REO360" s="489"/>
      <c r="REP360" s="490"/>
      <c r="REQ360" s="488"/>
      <c r="RER360" s="488"/>
      <c r="RES360" s="488"/>
      <c r="RET360" s="488"/>
      <c r="REU360" s="488"/>
      <c r="REV360" s="488"/>
      <c r="REW360" s="489"/>
      <c r="REX360" s="490"/>
      <c r="REY360" s="488"/>
      <c r="REZ360" s="488"/>
      <c r="RFA360" s="488"/>
      <c r="RFB360" s="488"/>
      <c r="RFC360" s="488"/>
      <c r="RFD360" s="488"/>
      <c r="RFE360" s="489"/>
      <c r="RFF360" s="490"/>
      <c r="RFG360" s="488"/>
      <c r="RFH360" s="488"/>
      <c r="RFI360" s="488"/>
      <c r="RFJ360" s="488"/>
      <c r="RFK360" s="488"/>
      <c r="RFL360" s="488"/>
      <c r="RFM360" s="489"/>
      <c r="RFN360" s="490"/>
      <c r="RFO360" s="488"/>
      <c r="RFP360" s="488"/>
      <c r="RFQ360" s="488"/>
      <c r="RFR360" s="488"/>
      <c r="RFS360" s="488"/>
      <c r="RFT360" s="488"/>
      <c r="RFU360" s="489"/>
      <c r="RFV360" s="490"/>
      <c r="RFW360" s="488"/>
      <c r="RFX360" s="488"/>
      <c r="RFY360" s="488"/>
      <c r="RFZ360" s="488"/>
      <c r="RGA360" s="488"/>
      <c r="RGB360" s="488"/>
      <c r="RGC360" s="489"/>
      <c r="RGD360" s="490"/>
      <c r="RGE360" s="488"/>
      <c r="RGF360" s="488"/>
      <c r="RGG360" s="488"/>
      <c r="RGH360" s="488"/>
      <c r="RGI360" s="488"/>
      <c r="RGJ360" s="488"/>
      <c r="RGK360" s="489"/>
      <c r="RGL360" s="490"/>
      <c r="RGM360" s="488"/>
      <c r="RGN360" s="488"/>
      <c r="RGO360" s="488"/>
      <c r="RGP360" s="488"/>
      <c r="RGQ360" s="488"/>
      <c r="RGR360" s="488"/>
      <c r="RGS360" s="489"/>
      <c r="RGT360" s="490"/>
      <c r="RGU360" s="488"/>
      <c r="RGV360" s="488"/>
      <c r="RGW360" s="488"/>
      <c r="RGX360" s="488"/>
      <c r="RGY360" s="488"/>
      <c r="RGZ360" s="488"/>
      <c r="RHA360" s="489"/>
      <c r="RHB360" s="490"/>
      <c r="RHC360" s="488"/>
      <c r="RHD360" s="488"/>
      <c r="RHE360" s="488"/>
      <c r="RHF360" s="488"/>
      <c r="RHG360" s="488"/>
      <c r="RHH360" s="488"/>
      <c r="RHI360" s="489"/>
      <c r="RHJ360" s="490"/>
      <c r="RHK360" s="488"/>
      <c r="RHL360" s="488"/>
      <c r="RHM360" s="488"/>
      <c r="RHN360" s="488"/>
      <c r="RHO360" s="488"/>
      <c r="RHP360" s="488"/>
      <c r="RHQ360" s="489"/>
      <c r="RHR360" s="490"/>
      <c r="RHS360" s="488"/>
      <c r="RHT360" s="488"/>
      <c r="RHU360" s="488"/>
      <c r="RHV360" s="488"/>
      <c r="RHW360" s="488"/>
      <c r="RHX360" s="488"/>
      <c r="RHY360" s="489"/>
      <c r="RHZ360" s="490"/>
      <c r="RIA360" s="488"/>
      <c r="RIB360" s="488"/>
      <c r="RIC360" s="488"/>
      <c r="RID360" s="488"/>
      <c r="RIE360" s="488"/>
      <c r="RIF360" s="488"/>
      <c r="RIG360" s="489"/>
      <c r="RIH360" s="490"/>
      <c r="RII360" s="488"/>
      <c r="RIJ360" s="488"/>
      <c r="RIK360" s="488"/>
      <c r="RIL360" s="488"/>
      <c r="RIM360" s="488"/>
      <c r="RIN360" s="488"/>
      <c r="RIO360" s="489"/>
      <c r="RIP360" s="490"/>
      <c r="RIQ360" s="488"/>
      <c r="RIR360" s="488"/>
      <c r="RIS360" s="488"/>
      <c r="RIT360" s="488"/>
      <c r="RIU360" s="488"/>
      <c r="RIV360" s="488"/>
      <c r="RIW360" s="489"/>
      <c r="RIX360" s="490"/>
      <c r="RIY360" s="488"/>
      <c r="RIZ360" s="488"/>
      <c r="RJA360" s="488"/>
      <c r="RJB360" s="488"/>
      <c r="RJC360" s="488"/>
      <c r="RJD360" s="488"/>
      <c r="RJE360" s="489"/>
      <c r="RJF360" s="490"/>
      <c r="RJG360" s="488"/>
      <c r="RJH360" s="488"/>
      <c r="RJI360" s="488"/>
      <c r="RJJ360" s="488"/>
      <c r="RJK360" s="488"/>
      <c r="RJL360" s="488"/>
      <c r="RJM360" s="489"/>
      <c r="RJN360" s="490"/>
      <c r="RJO360" s="488"/>
      <c r="RJP360" s="488"/>
      <c r="RJQ360" s="488"/>
      <c r="RJR360" s="488"/>
      <c r="RJS360" s="488"/>
      <c r="RJT360" s="488"/>
      <c r="RJU360" s="489"/>
      <c r="RJV360" s="490"/>
      <c r="RJW360" s="488"/>
      <c r="RJX360" s="488"/>
      <c r="RJY360" s="488"/>
      <c r="RJZ360" s="488"/>
      <c r="RKA360" s="488"/>
      <c r="RKB360" s="488"/>
      <c r="RKC360" s="489"/>
      <c r="RKD360" s="490"/>
      <c r="RKE360" s="488"/>
      <c r="RKF360" s="488"/>
      <c r="RKG360" s="488"/>
      <c r="RKH360" s="488"/>
      <c r="RKI360" s="488"/>
      <c r="RKJ360" s="488"/>
      <c r="RKK360" s="489"/>
      <c r="RKL360" s="490"/>
      <c r="RKM360" s="488"/>
      <c r="RKN360" s="488"/>
      <c r="RKO360" s="488"/>
      <c r="RKP360" s="488"/>
      <c r="RKQ360" s="488"/>
      <c r="RKR360" s="488"/>
      <c r="RKS360" s="489"/>
      <c r="RKT360" s="490"/>
      <c r="RKU360" s="488"/>
      <c r="RKV360" s="488"/>
      <c r="RKW360" s="488"/>
      <c r="RKX360" s="488"/>
      <c r="RKY360" s="488"/>
      <c r="RKZ360" s="488"/>
      <c r="RLA360" s="489"/>
      <c r="RLB360" s="490"/>
      <c r="RLC360" s="488"/>
      <c r="RLD360" s="488"/>
      <c r="RLE360" s="488"/>
      <c r="RLF360" s="488"/>
      <c r="RLG360" s="488"/>
      <c r="RLH360" s="488"/>
      <c r="RLI360" s="489"/>
      <c r="RLJ360" s="490"/>
      <c r="RLK360" s="488"/>
      <c r="RLL360" s="488"/>
      <c r="RLM360" s="488"/>
      <c r="RLN360" s="488"/>
      <c r="RLO360" s="488"/>
      <c r="RLP360" s="488"/>
      <c r="RLQ360" s="489"/>
      <c r="RLR360" s="490"/>
      <c r="RLS360" s="488"/>
      <c r="RLT360" s="488"/>
      <c r="RLU360" s="488"/>
      <c r="RLV360" s="488"/>
      <c r="RLW360" s="488"/>
      <c r="RLX360" s="488"/>
      <c r="RLY360" s="489"/>
      <c r="RLZ360" s="490"/>
      <c r="RMA360" s="488"/>
      <c r="RMB360" s="488"/>
      <c r="RMC360" s="488"/>
      <c r="RMD360" s="488"/>
      <c r="RME360" s="488"/>
      <c r="RMF360" s="488"/>
      <c r="RMG360" s="489"/>
      <c r="RMH360" s="490"/>
      <c r="RMI360" s="488"/>
      <c r="RMJ360" s="488"/>
      <c r="RMK360" s="488"/>
      <c r="RML360" s="488"/>
      <c r="RMM360" s="488"/>
      <c r="RMN360" s="488"/>
      <c r="RMO360" s="489"/>
      <c r="RMP360" s="490"/>
      <c r="RMQ360" s="488"/>
      <c r="RMR360" s="488"/>
      <c r="RMS360" s="488"/>
      <c r="RMT360" s="488"/>
      <c r="RMU360" s="488"/>
      <c r="RMV360" s="488"/>
      <c r="RMW360" s="489"/>
      <c r="RMX360" s="490"/>
      <c r="RMY360" s="488"/>
      <c r="RMZ360" s="488"/>
      <c r="RNA360" s="488"/>
      <c r="RNB360" s="488"/>
      <c r="RNC360" s="488"/>
      <c r="RND360" s="488"/>
      <c r="RNE360" s="489"/>
      <c r="RNF360" s="490"/>
      <c r="RNG360" s="488"/>
      <c r="RNH360" s="488"/>
      <c r="RNI360" s="488"/>
      <c r="RNJ360" s="488"/>
      <c r="RNK360" s="488"/>
      <c r="RNL360" s="488"/>
      <c r="RNM360" s="489"/>
      <c r="RNN360" s="490"/>
      <c r="RNO360" s="488"/>
      <c r="RNP360" s="488"/>
      <c r="RNQ360" s="488"/>
      <c r="RNR360" s="488"/>
      <c r="RNS360" s="488"/>
      <c r="RNT360" s="488"/>
      <c r="RNU360" s="489"/>
      <c r="RNV360" s="490"/>
      <c r="RNW360" s="488"/>
      <c r="RNX360" s="488"/>
      <c r="RNY360" s="488"/>
      <c r="RNZ360" s="488"/>
      <c r="ROA360" s="488"/>
      <c r="ROB360" s="488"/>
      <c r="ROC360" s="489"/>
      <c r="ROD360" s="490"/>
      <c r="ROE360" s="488"/>
      <c r="ROF360" s="488"/>
      <c r="ROG360" s="488"/>
      <c r="ROH360" s="488"/>
      <c r="ROI360" s="488"/>
      <c r="ROJ360" s="488"/>
      <c r="ROK360" s="489"/>
      <c r="ROL360" s="490"/>
      <c r="ROM360" s="488"/>
      <c r="RON360" s="488"/>
      <c r="ROO360" s="488"/>
      <c r="ROP360" s="488"/>
      <c r="ROQ360" s="488"/>
      <c r="ROR360" s="488"/>
      <c r="ROS360" s="489"/>
      <c r="ROT360" s="490"/>
      <c r="ROU360" s="488"/>
      <c r="ROV360" s="488"/>
      <c r="ROW360" s="488"/>
      <c r="ROX360" s="488"/>
      <c r="ROY360" s="488"/>
      <c r="ROZ360" s="488"/>
      <c r="RPA360" s="489"/>
      <c r="RPB360" s="490"/>
      <c r="RPC360" s="488"/>
      <c r="RPD360" s="488"/>
      <c r="RPE360" s="488"/>
      <c r="RPF360" s="488"/>
      <c r="RPG360" s="488"/>
      <c r="RPH360" s="488"/>
      <c r="RPI360" s="489"/>
      <c r="RPJ360" s="490"/>
      <c r="RPK360" s="488"/>
      <c r="RPL360" s="488"/>
      <c r="RPM360" s="488"/>
      <c r="RPN360" s="488"/>
      <c r="RPO360" s="488"/>
      <c r="RPP360" s="488"/>
      <c r="RPQ360" s="489"/>
      <c r="RPR360" s="490"/>
      <c r="RPS360" s="488"/>
      <c r="RPT360" s="488"/>
      <c r="RPU360" s="488"/>
      <c r="RPV360" s="488"/>
      <c r="RPW360" s="488"/>
      <c r="RPX360" s="488"/>
      <c r="RPY360" s="489"/>
      <c r="RPZ360" s="490"/>
      <c r="RQA360" s="488"/>
      <c r="RQB360" s="488"/>
      <c r="RQC360" s="488"/>
      <c r="RQD360" s="488"/>
      <c r="RQE360" s="488"/>
      <c r="RQF360" s="488"/>
      <c r="RQG360" s="489"/>
      <c r="RQH360" s="490"/>
      <c r="RQI360" s="488"/>
      <c r="RQJ360" s="488"/>
      <c r="RQK360" s="488"/>
      <c r="RQL360" s="488"/>
      <c r="RQM360" s="488"/>
      <c r="RQN360" s="488"/>
      <c r="RQO360" s="489"/>
      <c r="RQP360" s="490"/>
      <c r="RQQ360" s="488"/>
      <c r="RQR360" s="488"/>
      <c r="RQS360" s="488"/>
      <c r="RQT360" s="488"/>
      <c r="RQU360" s="488"/>
      <c r="RQV360" s="488"/>
      <c r="RQW360" s="489"/>
      <c r="RQX360" s="490"/>
      <c r="RQY360" s="488"/>
      <c r="RQZ360" s="488"/>
      <c r="RRA360" s="488"/>
      <c r="RRB360" s="488"/>
      <c r="RRC360" s="488"/>
      <c r="RRD360" s="488"/>
      <c r="RRE360" s="489"/>
      <c r="RRF360" s="490"/>
      <c r="RRG360" s="488"/>
      <c r="RRH360" s="488"/>
      <c r="RRI360" s="488"/>
      <c r="RRJ360" s="488"/>
      <c r="RRK360" s="488"/>
      <c r="RRL360" s="488"/>
      <c r="RRM360" s="489"/>
      <c r="RRN360" s="490"/>
      <c r="RRO360" s="488"/>
      <c r="RRP360" s="488"/>
      <c r="RRQ360" s="488"/>
      <c r="RRR360" s="488"/>
      <c r="RRS360" s="488"/>
      <c r="RRT360" s="488"/>
      <c r="RRU360" s="489"/>
      <c r="RRV360" s="490"/>
      <c r="RRW360" s="488"/>
      <c r="RRX360" s="488"/>
      <c r="RRY360" s="488"/>
      <c r="RRZ360" s="488"/>
      <c r="RSA360" s="488"/>
      <c r="RSB360" s="488"/>
      <c r="RSC360" s="489"/>
      <c r="RSD360" s="490"/>
      <c r="RSE360" s="488"/>
      <c r="RSF360" s="488"/>
      <c r="RSG360" s="488"/>
      <c r="RSH360" s="488"/>
      <c r="RSI360" s="488"/>
      <c r="RSJ360" s="488"/>
      <c r="RSK360" s="489"/>
      <c r="RSL360" s="490"/>
      <c r="RSM360" s="488"/>
      <c r="RSN360" s="488"/>
      <c r="RSO360" s="488"/>
      <c r="RSP360" s="488"/>
      <c r="RSQ360" s="488"/>
      <c r="RSR360" s="488"/>
      <c r="RSS360" s="489"/>
      <c r="RST360" s="490"/>
      <c r="RSU360" s="488"/>
      <c r="RSV360" s="488"/>
      <c r="RSW360" s="488"/>
      <c r="RSX360" s="488"/>
      <c r="RSY360" s="488"/>
      <c r="RSZ360" s="488"/>
      <c r="RTA360" s="489"/>
      <c r="RTB360" s="490"/>
      <c r="RTC360" s="488"/>
      <c r="RTD360" s="488"/>
      <c r="RTE360" s="488"/>
      <c r="RTF360" s="488"/>
      <c r="RTG360" s="488"/>
      <c r="RTH360" s="488"/>
      <c r="RTI360" s="489"/>
      <c r="RTJ360" s="490"/>
      <c r="RTK360" s="488"/>
      <c r="RTL360" s="488"/>
      <c r="RTM360" s="488"/>
      <c r="RTN360" s="488"/>
      <c r="RTO360" s="488"/>
      <c r="RTP360" s="488"/>
      <c r="RTQ360" s="489"/>
      <c r="RTR360" s="490"/>
      <c r="RTS360" s="488"/>
      <c r="RTT360" s="488"/>
      <c r="RTU360" s="488"/>
      <c r="RTV360" s="488"/>
      <c r="RTW360" s="488"/>
      <c r="RTX360" s="488"/>
      <c r="RTY360" s="489"/>
      <c r="RTZ360" s="490"/>
      <c r="RUA360" s="488"/>
      <c r="RUB360" s="488"/>
      <c r="RUC360" s="488"/>
      <c r="RUD360" s="488"/>
      <c r="RUE360" s="488"/>
      <c r="RUF360" s="488"/>
      <c r="RUG360" s="489"/>
      <c r="RUH360" s="490"/>
      <c r="RUI360" s="488"/>
      <c r="RUJ360" s="488"/>
      <c r="RUK360" s="488"/>
      <c r="RUL360" s="488"/>
      <c r="RUM360" s="488"/>
      <c r="RUN360" s="488"/>
      <c r="RUO360" s="489"/>
      <c r="RUP360" s="490"/>
      <c r="RUQ360" s="488"/>
      <c r="RUR360" s="488"/>
      <c r="RUS360" s="488"/>
      <c r="RUT360" s="488"/>
      <c r="RUU360" s="488"/>
      <c r="RUV360" s="488"/>
      <c r="RUW360" s="489"/>
      <c r="RUX360" s="490"/>
      <c r="RUY360" s="488"/>
      <c r="RUZ360" s="488"/>
      <c r="RVA360" s="488"/>
      <c r="RVB360" s="488"/>
      <c r="RVC360" s="488"/>
      <c r="RVD360" s="488"/>
      <c r="RVE360" s="489"/>
      <c r="RVF360" s="490"/>
      <c r="RVG360" s="488"/>
      <c r="RVH360" s="488"/>
      <c r="RVI360" s="488"/>
      <c r="RVJ360" s="488"/>
      <c r="RVK360" s="488"/>
      <c r="RVL360" s="488"/>
      <c r="RVM360" s="489"/>
      <c r="RVN360" s="490"/>
      <c r="RVO360" s="488"/>
      <c r="RVP360" s="488"/>
      <c r="RVQ360" s="488"/>
      <c r="RVR360" s="488"/>
      <c r="RVS360" s="488"/>
      <c r="RVT360" s="488"/>
      <c r="RVU360" s="489"/>
      <c r="RVV360" s="490"/>
      <c r="RVW360" s="488"/>
      <c r="RVX360" s="488"/>
      <c r="RVY360" s="488"/>
      <c r="RVZ360" s="488"/>
      <c r="RWA360" s="488"/>
      <c r="RWB360" s="488"/>
      <c r="RWC360" s="489"/>
      <c r="RWD360" s="490"/>
      <c r="RWE360" s="488"/>
      <c r="RWF360" s="488"/>
      <c r="RWG360" s="488"/>
      <c r="RWH360" s="488"/>
      <c r="RWI360" s="488"/>
      <c r="RWJ360" s="488"/>
      <c r="RWK360" s="489"/>
      <c r="RWL360" s="490"/>
      <c r="RWM360" s="488"/>
      <c r="RWN360" s="488"/>
      <c r="RWO360" s="488"/>
      <c r="RWP360" s="488"/>
      <c r="RWQ360" s="488"/>
      <c r="RWR360" s="488"/>
      <c r="RWS360" s="489"/>
      <c r="RWT360" s="490"/>
      <c r="RWU360" s="488"/>
      <c r="RWV360" s="488"/>
      <c r="RWW360" s="488"/>
      <c r="RWX360" s="488"/>
      <c r="RWY360" s="488"/>
      <c r="RWZ360" s="488"/>
      <c r="RXA360" s="489"/>
      <c r="RXB360" s="490"/>
      <c r="RXC360" s="488"/>
      <c r="RXD360" s="488"/>
      <c r="RXE360" s="488"/>
      <c r="RXF360" s="488"/>
      <c r="RXG360" s="488"/>
      <c r="RXH360" s="488"/>
      <c r="RXI360" s="489"/>
      <c r="RXJ360" s="490"/>
      <c r="RXK360" s="488"/>
      <c r="RXL360" s="488"/>
      <c r="RXM360" s="488"/>
      <c r="RXN360" s="488"/>
      <c r="RXO360" s="488"/>
      <c r="RXP360" s="488"/>
      <c r="RXQ360" s="489"/>
      <c r="RXR360" s="490"/>
      <c r="RXS360" s="488"/>
      <c r="RXT360" s="488"/>
      <c r="RXU360" s="488"/>
      <c r="RXV360" s="488"/>
      <c r="RXW360" s="488"/>
      <c r="RXX360" s="488"/>
      <c r="RXY360" s="489"/>
      <c r="RXZ360" s="490"/>
      <c r="RYA360" s="488"/>
      <c r="RYB360" s="488"/>
      <c r="RYC360" s="488"/>
      <c r="RYD360" s="488"/>
      <c r="RYE360" s="488"/>
      <c r="RYF360" s="488"/>
      <c r="RYG360" s="489"/>
      <c r="RYH360" s="490"/>
      <c r="RYI360" s="488"/>
      <c r="RYJ360" s="488"/>
      <c r="RYK360" s="488"/>
      <c r="RYL360" s="488"/>
      <c r="RYM360" s="488"/>
      <c r="RYN360" s="488"/>
      <c r="RYO360" s="489"/>
      <c r="RYP360" s="490"/>
      <c r="RYQ360" s="488"/>
      <c r="RYR360" s="488"/>
      <c r="RYS360" s="488"/>
      <c r="RYT360" s="488"/>
      <c r="RYU360" s="488"/>
      <c r="RYV360" s="488"/>
      <c r="RYW360" s="489"/>
      <c r="RYX360" s="490"/>
      <c r="RYY360" s="488"/>
      <c r="RYZ360" s="488"/>
      <c r="RZA360" s="488"/>
      <c r="RZB360" s="488"/>
      <c r="RZC360" s="488"/>
      <c r="RZD360" s="488"/>
      <c r="RZE360" s="489"/>
      <c r="RZF360" s="490"/>
      <c r="RZG360" s="488"/>
      <c r="RZH360" s="488"/>
      <c r="RZI360" s="488"/>
      <c r="RZJ360" s="488"/>
      <c r="RZK360" s="488"/>
      <c r="RZL360" s="488"/>
      <c r="RZM360" s="489"/>
      <c r="RZN360" s="490"/>
      <c r="RZO360" s="488"/>
      <c r="RZP360" s="488"/>
      <c r="RZQ360" s="488"/>
      <c r="RZR360" s="488"/>
      <c r="RZS360" s="488"/>
      <c r="RZT360" s="488"/>
      <c r="RZU360" s="489"/>
      <c r="RZV360" s="490"/>
      <c r="RZW360" s="488"/>
      <c r="RZX360" s="488"/>
      <c r="RZY360" s="488"/>
      <c r="RZZ360" s="488"/>
      <c r="SAA360" s="488"/>
      <c r="SAB360" s="488"/>
      <c r="SAC360" s="489"/>
      <c r="SAD360" s="490"/>
      <c r="SAE360" s="488"/>
      <c r="SAF360" s="488"/>
      <c r="SAG360" s="488"/>
      <c r="SAH360" s="488"/>
      <c r="SAI360" s="488"/>
      <c r="SAJ360" s="488"/>
      <c r="SAK360" s="489"/>
      <c r="SAL360" s="490"/>
      <c r="SAM360" s="488"/>
      <c r="SAN360" s="488"/>
      <c r="SAO360" s="488"/>
      <c r="SAP360" s="488"/>
      <c r="SAQ360" s="488"/>
      <c r="SAR360" s="488"/>
      <c r="SAS360" s="489"/>
      <c r="SAT360" s="490"/>
      <c r="SAU360" s="488"/>
      <c r="SAV360" s="488"/>
      <c r="SAW360" s="488"/>
      <c r="SAX360" s="488"/>
      <c r="SAY360" s="488"/>
      <c r="SAZ360" s="488"/>
      <c r="SBA360" s="489"/>
      <c r="SBB360" s="490"/>
      <c r="SBC360" s="488"/>
      <c r="SBD360" s="488"/>
      <c r="SBE360" s="488"/>
      <c r="SBF360" s="488"/>
      <c r="SBG360" s="488"/>
      <c r="SBH360" s="488"/>
      <c r="SBI360" s="489"/>
      <c r="SBJ360" s="490"/>
      <c r="SBK360" s="488"/>
      <c r="SBL360" s="488"/>
      <c r="SBM360" s="488"/>
      <c r="SBN360" s="488"/>
      <c r="SBO360" s="488"/>
      <c r="SBP360" s="488"/>
      <c r="SBQ360" s="489"/>
      <c r="SBR360" s="490"/>
      <c r="SBS360" s="488"/>
      <c r="SBT360" s="488"/>
      <c r="SBU360" s="488"/>
      <c r="SBV360" s="488"/>
      <c r="SBW360" s="488"/>
      <c r="SBX360" s="488"/>
      <c r="SBY360" s="489"/>
      <c r="SBZ360" s="490"/>
      <c r="SCA360" s="488"/>
      <c r="SCB360" s="488"/>
      <c r="SCC360" s="488"/>
      <c r="SCD360" s="488"/>
      <c r="SCE360" s="488"/>
      <c r="SCF360" s="488"/>
      <c r="SCG360" s="489"/>
      <c r="SCH360" s="490"/>
      <c r="SCI360" s="488"/>
      <c r="SCJ360" s="488"/>
      <c r="SCK360" s="488"/>
      <c r="SCL360" s="488"/>
      <c r="SCM360" s="488"/>
      <c r="SCN360" s="488"/>
      <c r="SCO360" s="489"/>
      <c r="SCP360" s="490"/>
      <c r="SCQ360" s="488"/>
      <c r="SCR360" s="488"/>
      <c r="SCS360" s="488"/>
      <c r="SCT360" s="488"/>
      <c r="SCU360" s="488"/>
      <c r="SCV360" s="488"/>
      <c r="SCW360" s="489"/>
      <c r="SCX360" s="490"/>
      <c r="SCY360" s="488"/>
      <c r="SCZ360" s="488"/>
      <c r="SDA360" s="488"/>
      <c r="SDB360" s="488"/>
      <c r="SDC360" s="488"/>
      <c r="SDD360" s="488"/>
      <c r="SDE360" s="489"/>
      <c r="SDF360" s="490"/>
      <c r="SDG360" s="488"/>
      <c r="SDH360" s="488"/>
      <c r="SDI360" s="488"/>
      <c r="SDJ360" s="488"/>
      <c r="SDK360" s="488"/>
      <c r="SDL360" s="488"/>
      <c r="SDM360" s="489"/>
      <c r="SDN360" s="490"/>
      <c r="SDO360" s="488"/>
      <c r="SDP360" s="488"/>
      <c r="SDQ360" s="488"/>
      <c r="SDR360" s="488"/>
      <c r="SDS360" s="488"/>
      <c r="SDT360" s="488"/>
      <c r="SDU360" s="489"/>
      <c r="SDV360" s="490"/>
      <c r="SDW360" s="488"/>
      <c r="SDX360" s="488"/>
      <c r="SDY360" s="488"/>
      <c r="SDZ360" s="488"/>
      <c r="SEA360" s="488"/>
      <c r="SEB360" s="488"/>
      <c r="SEC360" s="489"/>
      <c r="SED360" s="490"/>
      <c r="SEE360" s="488"/>
      <c r="SEF360" s="488"/>
      <c r="SEG360" s="488"/>
      <c r="SEH360" s="488"/>
      <c r="SEI360" s="488"/>
      <c r="SEJ360" s="488"/>
      <c r="SEK360" s="489"/>
      <c r="SEL360" s="490"/>
      <c r="SEM360" s="488"/>
      <c r="SEN360" s="488"/>
      <c r="SEO360" s="488"/>
      <c r="SEP360" s="488"/>
      <c r="SEQ360" s="488"/>
      <c r="SER360" s="488"/>
      <c r="SES360" s="489"/>
      <c r="SET360" s="490"/>
      <c r="SEU360" s="488"/>
      <c r="SEV360" s="488"/>
      <c r="SEW360" s="488"/>
      <c r="SEX360" s="488"/>
      <c r="SEY360" s="488"/>
      <c r="SEZ360" s="488"/>
      <c r="SFA360" s="489"/>
      <c r="SFB360" s="490"/>
      <c r="SFC360" s="488"/>
      <c r="SFD360" s="488"/>
      <c r="SFE360" s="488"/>
      <c r="SFF360" s="488"/>
      <c r="SFG360" s="488"/>
      <c r="SFH360" s="488"/>
      <c r="SFI360" s="489"/>
      <c r="SFJ360" s="490"/>
      <c r="SFK360" s="488"/>
      <c r="SFL360" s="488"/>
      <c r="SFM360" s="488"/>
      <c r="SFN360" s="488"/>
      <c r="SFO360" s="488"/>
      <c r="SFP360" s="488"/>
      <c r="SFQ360" s="489"/>
      <c r="SFR360" s="490"/>
      <c r="SFS360" s="488"/>
      <c r="SFT360" s="488"/>
      <c r="SFU360" s="488"/>
      <c r="SFV360" s="488"/>
      <c r="SFW360" s="488"/>
      <c r="SFX360" s="488"/>
      <c r="SFY360" s="489"/>
      <c r="SFZ360" s="490"/>
      <c r="SGA360" s="488"/>
      <c r="SGB360" s="488"/>
      <c r="SGC360" s="488"/>
      <c r="SGD360" s="488"/>
      <c r="SGE360" s="488"/>
      <c r="SGF360" s="488"/>
      <c r="SGG360" s="489"/>
      <c r="SGH360" s="490"/>
      <c r="SGI360" s="488"/>
      <c r="SGJ360" s="488"/>
      <c r="SGK360" s="488"/>
      <c r="SGL360" s="488"/>
      <c r="SGM360" s="488"/>
      <c r="SGN360" s="488"/>
      <c r="SGO360" s="489"/>
      <c r="SGP360" s="490"/>
      <c r="SGQ360" s="488"/>
      <c r="SGR360" s="488"/>
      <c r="SGS360" s="488"/>
      <c r="SGT360" s="488"/>
      <c r="SGU360" s="488"/>
      <c r="SGV360" s="488"/>
      <c r="SGW360" s="489"/>
      <c r="SGX360" s="490"/>
      <c r="SGY360" s="488"/>
      <c r="SGZ360" s="488"/>
      <c r="SHA360" s="488"/>
      <c r="SHB360" s="488"/>
      <c r="SHC360" s="488"/>
      <c r="SHD360" s="488"/>
      <c r="SHE360" s="489"/>
      <c r="SHF360" s="490"/>
      <c r="SHG360" s="488"/>
      <c r="SHH360" s="488"/>
      <c r="SHI360" s="488"/>
      <c r="SHJ360" s="488"/>
      <c r="SHK360" s="488"/>
      <c r="SHL360" s="488"/>
      <c r="SHM360" s="489"/>
      <c r="SHN360" s="490"/>
      <c r="SHO360" s="488"/>
      <c r="SHP360" s="488"/>
      <c r="SHQ360" s="488"/>
      <c r="SHR360" s="488"/>
      <c r="SHS360" s="488"/>
      <c r="SHT360" s="488"/>
      <c r="SHU360" s="489"/>
      <c r="SHV360" s="490"/>
      <c r="SHW360" s="488"/>
      <c r="SHX360" s="488"/>
      <c r="SHY360" s="488"/>
      <c r="SHZ360" s="488"/>
      <c r="SIA360" s="488"/>
      <c r="SIB360" s="488"/>
      <c r="SIC360" s="489"/>
      <c r="SID360" s="490"/>
      <c r="SIE360" s="488"/>
      <c r="SIF360" s="488"/>
      <c r="SIG360" s="488"/>
      <c r="SIH360" s="488"/>
      <c r="SII360" s="488"/>
      <c r="SIJ360" s="488"/>
      <c r="SIK360" s="489"/>
      <c r="SIL360" s="490"/>
      <c r="SIM360" s="488"/>
      <c r="SIN360" s="488"/>
      <c r="SIO360" s="488"/>
      <c r="SIP360" s="488"/>
      <c r="SIQ360" s="488"/>
      <c r="SIR360" s="488"/>
      <c r="SIS360" s="489"/>
      <c r="SIT360" s="490"/>
      <c r="SIU360" s="488"/>
      <c r="SIV360" s="488"/>
      <c r="SIW360" s="488"/>
      <c r="SIX360" s="488"/>
      <c r="SIY360" s="488"/>
      <c r="SIZ360" s="488"/>
      <c r="SJA360" s="489"/>
      <c r="SJB360" s="490"/>
      <c r="SJC360" s="488"/>
      <c r="SJD360" s="488"/>
      <c r="SJE360" s="488"/>
      <c r="SJF360" s="488"/>
      <c r="SJG360" s="488"/>
      <c r="SJH360" s="488"/>
      <c r="SJI360" s="489"/>
      <c r="SJJ360" s="490"/>
      <c r="SJK360" s="488"/>
      <c r="SJL360" s="488"/>
      <c r="SJM360" s="488"/>
      <c r="SJN360" s="488"/>
      <c r="SJO360" s="488"/>
      <c r="SJP360" s="488"/>
      <c r="SJQ360" s="489"/>
      <c r="SJR360" s="490"/>
      <c r="SJS360" s="488"/>
      <c r="SJT360" s="488"/>
      <c r="SJU360" s="488"/>
      <c r="SJV360" s="488"/>
      <c r="SJW360" s="488"/>
      <c r="SJX360" s="488"/>
      <c r="SJY360" s="489"/>
      <c r="SJZ360" s="490"/>
      <c r="SKA360" s="488"/>
      <c r="SKB360" s="488"/>
      <c r="SKC360" s="488"/>
      <c r="SKD360" s="488"/>
      <c r="SKE360" s="488"/>
      <c r="SKF360" s="488"/>
      <c r="SKG360" s="489"/>
      <c r="SKH360" s="490"/>
      <c r="SKI360" s="488"/>
      <c r="SKJ360" s="488"/>
      <c r="SKK360" s="488"/>
      <c r="SKL360" s="488"/>
      <c r="SKM360" s="488"/>
      <c r="SKN360" s="488"/>
      <c r="SKO360" s="489"/>
      <c r="SKP360" s="490"/>
      <c r="SKQ360" s="488"/>
      <c r="SKR360" s="488"/>
      <c r="SKS360" s="488"/>
      <c r="SKT360" s="488"/>
      <c r="SKU360" s="488"/>
      <c r="SKV360" s="488"/>
      <c r="SKW360" s="489"/>
      <c r="SKX360" s="490"/>
      <c r="SKY360" s="488"/>
      <c r="SKZ360" s="488"/>
      <c r="SLA360" s="488"/>
      <c r="SLB360" s="488"/>
      <c r="SLC360" s="488"/>
      <c r="SLD360" s="488"/>
      <c r="SLE360" s="489"/>
      <c r="SLF360" s="490"/>
      <c r="SLG360" s="488"/>
      <c r="SLH360" s="488"/>
      <c r="SLI360" s="488"/>
      <c r="SLJ360" s="488"/>
      <c r="SLK360" s="488"/>
      <c r="SLL360" s="488"/>
      <c r="SLM360" s="489"/>
      <c r="SLN360" s="490"/>
      <c r="SLO360" s="488"/>
      <c r="SLP360" s="488"/>
      <c r="SLQ360" s="488"/>
      <c r="SLR360" s="488"/>
      <c r="SLS360" s="488"/>
      <c r="SLT360" s="488"/>
      <c r="SLU360" s="489"/>
      <c r="SLV360" s="490"/>
      <c r="SLW360" s="488"/>
      <c r="SLX360" s="488"/>
      <c r="SLY360" s="488"/>
      <c r="SLZ360" s="488"/>
      <c r="SMA360" s="488"/>
      <c r="SMB360" s="488"/>
      <c r="SMC360" s="489"/>
      <c r="SMD360" s="490"/>
      <c r="SME360" s="488"/>
      <c r="SMF360" s="488"/>
      <c r="SMG360" s="488"/>
      <c r="SMH360" s="488"/>
      <c r="SMI360" s="488"/>
      <c r="SMJ360" s="488"/>
      <c r="SMK360" s="489"/>
      <c r="SML360" s="490"/>
      <c r="SMM360" s="488"/>
      <c r="SMN360" s="488"/>
      <c r="SMO360" s="488"/>
      <c r="SMP360" s="488"/>
      <c r="SMQ360" s="488"/>
      <c r="SMR360" s="488"/>
      <c r="SMS360" s="489"/>
      <c r="SMT360" s="490"/>
      <c r="SMU360" s="488"/>
      <c r="SMV360" s="488"/>
      <c r="SMW360" s="488"/>
      <c r="SMX360" s="488"/>
      <c r="SMY360" s="488"/>
      <c r="SMZ360" s="488"/>
      <c r="SNA360" s="489"/>
      <c r="SNB360" s="490"/>
      <c r="SNC360" s="488"/>
      <c r="SND360" s="488"/>
      <c r="SNE360" s="488"/>
      <c r="SNF360" s="488"/>
      <c r="SNG360" s="488"/>
      <c r="SNH360" s="488"/>
      <c r="SNI360" s="489"/>
      <c r="SNJ360" s="490"/>
      <c r="SNK360" s="488"/>
      <c r="SNL360" s="488"/>
      <c r="SNM360" s="488"/>
      <c r="SNN360" s="488"/>
      <c r="SNO360" s="488"/>
      <c r="SNP360" s="488"/>
      <c r="SNQ360" s="489"/>
      <c r="SNR360" s="490"/>
      <c r="SNS360" s="488"/>
      <c r="SNT360" s="488"/>
      <c r="SNU360" s="488"/>
      <c r="SNV360" s="488"/>
      <c r="SNW360" s="488"/>
      <c r="SNX360" s="488"/>
      <c r="SNY360" s="489"/>
      <c r="SNZ360" s="490"/>
      <c r="SOA360" s="488"/>
      <c r="SOB360" s="488"/>
      <c r="SOC360" s="488"/>
      <c r="SOD360" s="488"/>
      <c r="SOE360" s="488"/>
      <c r="SOF360" s="488"/>
      <c r="SOG360" s="489"/>
      <c r="SOH360" s="490"/>
      <c r="SOI360" s="488"/>
      <c r="SOJ360" s="488"/>
      <c r="SOK360" s="488"/>
      <c r="SOL360" s="488"/>
      <c r="SOM360" s="488"/>
      <c r="SON360" s="488"/>
      <c r="SOO360" s="489"/>
      <c r="SOP360" s="490"/>
      <c r="SOQ360" s="488"/>
      <c r="SOR360" s="488"/>
      <c r="SOS360" s="488"/>
      <c r="SOT360" s="488"/>
      <c r="SOU360" s="488"/>
      <c r="SOV360" s="488"/>
      <c r="SOW360" s="489"/>
      <c r="SOX360" s="490"/>
      <c r="SOY360" s="488"/>
      <c r="SOZ360" s="488"/>
      <c r="SPA360" s="488"/>
      <c r="SPB360" s="488"/>
      <c r="SPC360" s="488"/>
      <c r="SPD360" s="488"/>
      <c r="SPE360" s="489"/>
      <c r="SPF360" s="490"/>
      <c r="SPG360" s="488"/>
      <c r="SPH360" s="488"/>
      <c r="SPI360" s="488"/>
      <c r="SPJ360" s="488"/>
      <c r="SPK360" s="488"/>
      <c r="SPL360" s="488"/>
      <c r="SPM360" s="489"/>
      <c r="SPN360" s="490"/>
      <c r="SPO360" s="488"/>
      <c r="SPP360" s="488"/>
      <c r="SPQ360" s="488"/>
      <c r="SPR360" s="488"/>
      <c r="SPS360" s="488"/>
      <c r="SPT360" s="488"/>
      <c r="SPU360" s="489"/>
      <c r="SPV360" s="490"/>
      <c r="SPW360" s="488"/>
      <c r="SPX360" s="488"/>
      <c r="SPY360" s="488"/>
      <c r="SPZ360" s="488"/>
      <c r="SQA360" s="488"/>
      <c r="SQB360" s="488"/>
      <c r="SQC360" s="489"/>
      <c r="SQD360" s="490"/>
      <c r="SQE360" s="488"/>
      <c r="SQF360" s="488"/>
      <c r="SQG360" s="488"/>
      <c r="SQH360" s="488"/>
      <c r="SQI360" s="488"/>
      <c r="SQJ360" s="488"/>
      <c r="SQK360" s="489"/>
      <c r="SQL360" s="490"/>
      <c r="SQM360" s="488"/>
      <c r="SQN360" s="488"/>
      <c r="SQO360" s="488"/>
      <c r="SQP360" s="488"/>
      <c r="SQQ360" s="488"/>
      <c r="SQR360" s="488"/>
      <c r="SQS360" s="489"/>
      <c r="SQT360" s="490"/>
      <c r="SQU360" s="488"/>
      <c r="SQV360" s="488"/>
      <c r="SQW360" s="488"/>
      <c r="SQX360" s="488"/>
      <c r="SQY360" s="488"/>
      <c r="SQZ360" s="488"/>
      <c r="SRA360" s="489"/>
      <c r="SRB360" s="490"/>
      <c r="SRC360" s="488"/>
      <c r="SRD360" s="488"/>
      <c r="SRE360" s="488"/>
      <c r="SRF360" s="488"/>
      <c r="SRG360" s="488"/>
      <c r="SRH360" s="488"/>
      <c r="SRI360" s="489"/>
      <c r="SRJ360" s="490"/>
      <c r="SRK360" s="488"/>
      <c r="SRL360" s="488"/>
      <c r="SRM360" s="488"/>
      <c r="SRN360" s="488"/>
      <c r="SRO360" s="488"/>
      <c r="SRP360" s="488"/>
      <c r="SRQ360" s="489"/>
      <c r="SRR360" s="490"/>
      <c r="SRS360" s="488"/>
      <c r="SRT360" s="488"/>
      <c r="SRU360" s="488"/>
      <c r="SRV360" s="488"/>
      <c r="SRW360" s="488"/>
      <c r="SRX360" s="488"/>
      <c r="SRY360" s="489"/>
      <c r="SRZ360" s="490"/>
      <c r="SSA360" s="488"/>
      <c r="SSB360" s="488"/>
      <c r="SSC360" s="488"/>
      <c r="SSD360" s="488"/>
      <c r="SSE360" s="488"/>
      <c r="SSF360" s="488"/>
      <c r="SSG360" s="489"/>
      <c r="SSH360" s="490"/>
      <c r="SSI360" s="488"/>
      <c r="SSJ360" s="488"/>
      <c r="SSK360" s="488"/>
      <c r="SSL360" s="488"/>
      <c r="SSM360" s="488"/>
      <c r="SSN360" s="488"/>
      <c r="SSO360" s="489"/>
      <c r="SSP360" s="490"/>
      <c r="SSQ360" s="488"/>
      <c r="SSR360" s="488"/>
      <c r="SSS360" s="488"/>
      <c r="SST360" s="488"/>
      <c r="SSU360" s="488"/>
      <c r="SSV360" s="488"/>
      <c r="SSW360" s="489"/>
      <c r="SSX360" s="490"/>
      <c r="SSY360" s="488"/>
      <c r="SSZ360" s="488"/>
      <c r="STA360" s="488"/>
      <c r="STB360" s="488"/>
      <c r="STC360" s="488"/>
      <c r="STD360" s="488"/>
      <c r="STE360" s="489"/>
      <c r="STF360" s="490"/>
      <c r="STG360" s="488"/>
      <c r="STH360" s="488"/>
      <c r="STI360" s="488"/>
      <c r="STJ360" s="488"/>
      <c r="STK360" s="488"/>
      <c r="STL360" s="488"/>
      <c r="STM360" s="489"/>
      <c r="STN360" s="490"/>
      <c r="STO360" s="488"/>
      <c r="STP360" s="488"/>
      <c r="STQ360" s="488"/>
      <c r="STR360" s="488"/>
      <c r="STS360" s="488"/>
      <c r="STT360" s="488"/>
      <c r="STU360" s="489"/>
      <c r="STV360" s="490"/>
      <c r="STW360" s="488"/>
      <c r="STX360" s="488"/>
      <c r="STY360" s="488"/>
      <c r="STZ360" s="488"/>
      <c r="SUA360" s="488"/>
      <c r="SUB360" s="488"/>
      <c r="SUC360" s="489"/>
      <c r="SUD360" s="490"/>
      <c r="SUE360" s="488"/>
      <c r="SUF360" s="488"/>
      <c r="SUG360" s="488"/>
      <c r="SUH360" s="488"/>
      <c r="SUI360" s="488"/>
      <c r="SUJ360" s="488"/>
      <c r="SUK360" s="489"/>
      <c r="SUL360" s="490"/>
      <c r="SUM360" s="488"/>
      <c r="SUN360" s="488"/>
      <c r="SUO360" s="488"/>
      <c r="SUP360" s="488"/>
      <c r="SUQ360" s="488"/>
      <c r="SUR360" s="488"/>
      <c r="SUS360" s="489"/>
      <c r="SUT360" s="490"/>
      <c r="SUU360" s="488"/>
      <c r="SUV360" s="488"/>
      <c r="SUW360" s="488"/>
      <c r="SUX360" s="488"/>
      <c r="SUY360" s="488"/>
      <c r="SUZ360" s="488"/>
      <c r="SVA360" s="489"/>
      <c r="SVB360" s="490"/>
      <c r="SVC360" s="488"/>
      <c r="SVD360" s="488"/>
      <c r="SVE360" s="488"/>
      <c r="SVF360" s="488"/>
      <c r="SVG360" s="488"/>
      <c r="SVH360" s="488"/>
      <c r="SVI360" s="489"/>
      <c r="SVJ360" s="490"/>
      <c r="SVK360" s="488"/>
      <c r="SVL360" s="488"/>
      <c r="SVM360" s="488"/>
      <c r="SVN360" s="488"/>
      <c r="SVO360" s="488"/>
      <c r="SVP360" s="488"/>
      <c r="SVQ360" s="489"/>
      <c r="SVR360" s="490"/>
      <c r="SVS360" s="488"/>
      <c r="SVT360" s="488"/>
      <c r="SVU360" s="488"/>
      <c r="SVV360" s="488"/>
      <c r="SVW360" s="488"/>
      <c r="SVX360" s="488"/>
      <c r="SVY360" s="489"/>
      <c r="SVZ360" s="490"/>
      <c r="SWA360" s="488"/>
      <c r="SWB360" s="488"/>
      <c r="SWC360" s="488"/>
      <c r="SWD360" s="488"/>
      <c r="SWE360" s="488"/>
      <c r="SWF360" s="488"/>
      <c r="SWG360" s="489"/>
      <c r="SWH360" s="490"/>
      <c r="SWI360" s="488"/>
      <c r="SWJ360" s="488"/>
      <c r="SWK360" s="488"/>
      <c r="SWL360" s="488"/>
      <c r="SWM360" s="488"/>
      <c r="SWN360" s="488"/>
      <c r="SWO360" s="489"/>
      <c r="SWP360" s="490"/>
      <c r="SWQ360" s="488"/>
      <c r="SWR360" s="488"/>
      <c r="SWS360" s="488"/>
      <c r="SWT360" s="488"/>
      <c r="SWU360" s="488"/>
      <c r="SWV360" s="488"/>
      <c r="SWW360" s="489"/>
      <c r="SWX360" s="490"/>
      <c r="SWY360" s="488"/>
      <c r="SWZ360" s="488"/>
      <c r="SXA360" s="488"/>
      <c r="SXB360" s="488"/>
      <c r="SXC360" s="488"/>
      <c r="SXD360" s="488"/>
      <c r="SXE360" s="489"/>
      <c r="SXF360" s="490"/>
      <c r="SXG360" s="488"/>
      <c r="SXH360" s="488"/>
      <c r="SXI360" s="488"/>
      <c r="SXJ360" s="488"/>
      <c r="SXK360" s="488"/>
      <c r="SXL360" s="488"/>
      <c r="SXM360" s="489"/>
      <c r="SXN360" s="490"/>
      <c r="SXO360" s="488"/>
      <c r="SXP360" s="488"/>
      <c r="SXQ360" s="488"/>
      <c r="SXR360" s="488"/>
      <c r="SXS360" s="488"/>
      <c r="SXT360" s="488"/>
      <c r="SXU360" s="489"/>
      <c r="SXV360" s="490"/>
      <c r="SXW360" s="488"/>
      <c r="SXX360" s="488"/>
      <c r="SXY360" s="488"/>
      <c r="SXZ360" s="488"/>
      <c r="SYA360" s="488"/>
      <c r="SYB360" s="488"/>
      <c r="SYC360" s="489"/>
      <c r="SYD360" s="490"/>
      <c r="SYE360" s="488"/>
      <c r="SYF360" s="488"/>
      <c r="SYG360" s="488"/>
      <c r="SYH360" s="488"/>
      <c r="SYI360" s="488"/>
      <c r="SYJ360" s="488"/>
      <c r="SYK360" s="489"/>
      <c r="SYL360" s="490"/>
      <c r="SYM360" s="488"/>
      <c r="SYN360" s="488"/>
      <c r="SYO360" s="488"/>
      <c r="SYP360" s="488"/>
      <c r="SYQ360" s="488"/>
      <c r="SYR360" s="488"/>
      <c r="SYS360" s="489"/>
      <c r="SYT360" s="490"/>
      <c r="SYU360" s="488"/>
      <c r="SYV360" s="488"/>
      <c r="SYW360" s="488"/>
      <c r="SYX360" s="488"/>
      <c r="SYY360" s="488"/>
      <c r="SYZ360" s="488"/>
      <c r="SZA360" s="489"/>
      <c r="SZB360" s="490"/>
      <c r="SZC360" s="488"/>
      <c r="SZD360" s="488"/>
      <c r="SZE360" s="488"/>
      <c r="SZF360" s="488"/>
      <c r="SZG360" s="488"/>
      <c r="SZH360" s="488"/>
      <c r="SZI360" s="489"/>
      <c r="SZJ360" s="490"/>
      <c r="SZK360" s="488"/>
      <c r="SZL360" s="488"/>
      <c r="SZM360" s="488"/>
      <c r="SZN360" s="488"/>
      <c r="SZO360" s="488"/>
      <c r="SZP360" s="488"/>
      <c r="SZQ360" s="489"/>
      <c r="SZR360" s="490"/>
      <c r="SZS360" s="488"/>
      <c r="SZT360" s="488"/>
      <c r="SZU360" s="488"/>
      <c r="SZV360" s="488"/>
      <c r="SZW360" s="488"/>
      <c r="SZX360" s="488"/>
      <c r="SZY360" s="489"/>
      <c r="SZZ360" s="490"/>
      <c r="TAA360" s="488"/>
      <c r="TAB360" s="488"/>
      <c r="TAC360" s="488"/>
      <c r="TAD360" s="488"/>
      <c r="TAE360" s="488"/>
      <c r="TAF360" s="488"/>
      <c r="TAG360" s="489"/>
      <c r="TAH360" s="490"/>
      <c r="TAI360" s="488"/>
      <c r="TAJ360" s="488"/>
      <c r="TAK360" s="488"/>
      <c r="TAL360" s="488"/>
      <c r="TAM360" s="488"/>
      <c r="TAN360" s="488"/>
      <c r="TAO360" s="489"/>
      <c r="TAP360" s="490"/>
      <c r="TAQ360" s="488"/>
      <c r="TAR360" s="488"/>
      <c r="TAS360" s="488"/>
      <c r="TAT360" s="488"/>
      <c r="TAU360" s="488"/>
      <c r="TAV360" s="488"/>
      <c r="TAW360" s="489"/>
      <c r="TAX360" s="490"/>
      <c r="TAY360" s="488"/>
      <c r="TAZ360" s="488"/>
      <c r="TBA360" s="488"/>
      <c r="TBB360" s="488"/>
      <c r="TBC360" s="488"/>
      <c r="TBD360" s="488"/>
      <c r="TBE360" s="489"/>
      <c r="TBF360" s="490"/>
      <c r="TBG360" s="488"/>
      <c r="TBH360" s="488"/>
      <c r="TBI360" s="488"/>
      <c r="TBJ360" s="488"/>
      <c r="TBK360" s="488"/>
      <c r="TBL360" s="488"/>
      <c r="TBM360" s="489"/>
      <c r="TBN360" s="490"/>
      <c r="TBO360" s="488"/>
      <c r="TBP360" s="488"/>
      <c r="TBQ360" s="488"/>
      <c r="TBR360" s="488"/>
      <c r="TBS360" s="488"/>
      <c r="TBT360" s="488"/>
      <c r="TBU360" s="489"/>
      <c r="TBV360" s="490"/>
      <c r="TBW360" s="488"/>
      <c r="TBX360" s="488"/>
      <c r="TBY360" s="488"/>
      <c r="TBZ360" s="488"/>
      <c r="TCA360" s="488"/>
      <c r="TCB360" s="488"/>
      <c r="TCC360" s="489"/>
      <c r="TCD360" s="490"/>
      <c r="TCE360" s="488"/>
      <c r="TCF360" s="488"/>
      <c r="TCG360" s="488"/>
      <c r="TCH360" s="488"/>
      <c r="TCI360" s="488"/>
      <c r="TCJ360" s="488"/>
      <c r="TCK360" s="489"/>
      <c r="TCL360" s="490"/>
      <c r="TCM360" s="488"/>
      <c r="TCN360" s="488"/>
      <c r="TCO360" s="488"/>
      <c r="TCP360" s="488"/>
      <c r="TCQ360" s="488"/>
      <c r="TCR360" s="488"/>
      <c r="TCS360" s="489"/>
      <c r="TCT360" s="490"/>
      <c r="TCU360" s="488"/>
      <c r="TCV360" s="488"/>
      <c r="TCW360" s="488"/>
      <c r="TCX360" s="488"/>
      <c r="TCY360" s="488"/>
      <c r="TCZ360" s="488"/>
      <c r="TDA360" s="489"/>
      <c r="TDB360" s="490"/>
      <c r="TDC360" s="488"/>
      <c r="TDD360" s="488"/>
      <c r="TDE360" s="488"/>
      <c r="TDF360" s="488"/>
      <c r="TDG360" s="488"/>
      <c r="TDH360" s="488"/>
      <c r="TDI360" s="489"/>
      <c r="TDJ360" s="490"/>
      <c r="TDK360" s="488"/>
      <c r="TDL360" s="488"/>
      <c r="TDM360" s="488"/>
      <c r="TDN360" s="488"/>
      <c r="TDO360" s="488"/>
      <c r="TDP360" s="488"/>
      <c r="TDQ360" s="489"/>
      <c r="TDR360" s="490"/>
      <c r="TDS360" s="488"/>
      <c r="TDT360" s="488"/>
      <c r="TDU360" s="488"/>
      <c r="TDV360" s="488"/>
      <c r="TDW360" s="488"/>
      <c r="TDX360" s="488"/>
      <c r="TDY360" s="489"/>
      <c r="TDZ360" s="490"/>
      <c r="TEA360" s="488"/>
      <c r="TEB360" s="488"/>
      <c r="TEC360" s="488"/>
      <c r="TED360" s="488"/>
      <c r="TEE360" s="488"/>
      <c r="TEF360" s="488"/>
      <c r="TEG360" s="489"/>
      <c r="TEH360" s="490"/>
      <c r="TEI360" s="488"/>
      <c r="TEJ360" s="488"/>
      <c r="TEK360" s="488"/>
      <c r="TEL360" s="488"/>
      <c r="TEM360" s="488"/>
      <c r="TEN360" s="488"/>
      <c r="TEO360" s="489"/>
      <c r="TEP360" s="490"/>
      <c r="TEQ360" s="488"/>
      <c r="TER360" s="488"/>
      <c r="TES360" s="488"/>
      <c r="TET360" s="488"/>
      <c r="TEU360" s="488"/>
      <c r="TEV360" s="488"/>
      <c r="TEW360" s="489"/>
      <c r="TEX360" s="490"/>
      <c r="TEY360" s="488"/>
      <c r="TEZ360" s="488"/>
      <c r="TFA360" s="488"/>
      <c r="TFB360" s="488"/>
      <c r="TFC360" s="488"/>
      <c r="TFD360" s="488"/>
      <c r="TFE360" s="489"/>
      <c r="TFF360" s="490"/>
      <c r="TFG360" s="488"/>
      <c r="TFH360" s="488"/>
      <c r="TFI360" s="488"/>
      <c r="TFJ360" s="488"/>
      <c r="TFK360" s="488"/>
      <c r="TFL360" s="488"/>
      <c r="TFM360" s="489"/>
      <c r="TFN360" s="490"/>
      <c r="TFO360" s="488"/>
      <c r="TFP360" s="488"/>
      <c r="TFQ360" s="488"/>
      <c r="TFR360" s="488"/>
      <c r="TFS360" s="488"/>
      <c r="TFT360" s="488"/>
      <c r="TFU360" s="489"/>
      <c r="TFV360" s="490"/>
      <c r="TFW360" s="488"/>
      <c r="TFX360" s="488"/>
      <c r="TFY360" s="488"/>
      <c r="TFZ360" s="488"/>
      <c r="TGA360" s="488"/>
      <c r="TGB360" s="488"/>
      <c r="TGC360" s="489"/>
      <c r="TGD360" s="490"/>
      <c r="TGE360" s="488"/>
      <c r="TGF360" s="488"/>
      <c r="TGG360" s="488"/>
      <c r="TGH360" s="488"/>
      <c r="TGI360" s="488"/>
      <c r="TGJ360" s="488"/>
      <c r="TGK360" s="489"/>
      <c r="TGL360" s="490"/>
      <c r="TGM360" s="488"/>
      <c r="TGN360" s="488"/>
      <c r="TGO360" s="488"/>
      <c r="TGP360" s="488"/>
      <c r="TGQ360" s="488"/>
      <c r="TGR360" s="488"/>
      <c r="TGS360" s="489"/>
      <c r="TGT360" s="490"/>
      <c r="TGU360" s="488"/>
      <c r="TGV360" s="488"/>
      <c r="TGW360" s="488"/>
      <c r="TGX360" s="488"/>
      <c r="TGY360" s="488"/>
      <c r="TGZ360" s="488"/>
      <c r="THA360" s="489"/>
      <c r="THB360" s="490"/>
      <c r="THC360" s="488"/>
      <c r="THD360" s="488"/>
      <c r="THE360" s="488"/>
      <c r="THF360" s="488"/>
      <c r="THG360" s="488"/>
      <c r="THH360" s="488"/>
      <c r="THI360" s="489"/>
      <c r="THJ360" s="490"/>
      <c r="THK360" s="488"/>
      <c r="THL360" s="488"/>
      <c r="THM360" s="488"/>
      <c r="THN360" s="488"/>
      <c r="THO360" s="488"/>
      <c r="THP360" s="488"/>
      <c r="THQ360" s="489"/>
      <c r="THR360" s="490"/>
      <c r="THS360" s="488"/>
      <c r="THT360" s="488"/>
      <c r="THU360" s="488"/>
      <c r="THV360" s="488"/>
      <c r="THW360" s="488"/>
      <c r="THX360" s="488"/>
      <c r="THY360" s="489"/>
      <c r="THZ360" s="490"/>
      <c r="TIA360" s="488"/>
      <c r="TIB360" s="488"/>
      <c r="TIC360" s="488"/>
      <c r="TID360" s="488"/>
      <c r="TIE360" s="488"/>
      <c r="TIF360" s="488"/>
      <c r="TIG360" s="489"/>
      <c r="TIH360" s="490"/>
      <c r="TII360" s="488"/>
      <c r="TIJ360" s="488"/>
      <c r="TIK360" s="488"/>
      <c r="TIL360" s="488"/>
      <c r="TIM360" s="488"/>
      <c r="TIN360" s="488"/>
      <c r="TIO360" s="489"/>
      <c r="TIP360" s="490"/>
      <c r="TIQ360" s="488"/>
      <c r="TIR360" s="488"/>
      <c r="TIS360" s="488"/>
      <c r="TIT360" s="488"/>
      <c r="TIU360" s="488"/>
      <c r="TIV360" s="488"/>
      <c r="TIW360" s="489"/>
      <c r="TIX360" s="490"/>
      <c r="TIY360" s="488"/>
      <c r="TIZ360" s="488"/>
      <c r="TJA360" s="488"/>
      <c r="TJB360" s="488"/>
      <c r="TJC360" s="488"/>
      <c r="TJD360" s="488"/>
      <c r="TJE360" s="489"/>
      <c r="TJF360" s="490"/>
      <c r="TJG360" s="488"/>
      <c r="TJH360" s="488"/>
      <c r="TJI360" s="488"/>
      <c r="TJJ360" s="488"/>
      <c r="TJK360" s="488"/>
      <c r="TJL360" s="488"/>
      <c r="TJM360" s="489"/>
      <c r="TJN360" s="490"/>
      <c r="TJO360" s="488"/>
      <c r="TJP360" s="488"/>
      <c r="TJQ360" s="488"/>
      <c r="TJR360" s="488"/>
      <c r="TJS360" s="488"/>
      <c r="TJT360" s="488"/>
      <c r="TJU360" s="489"/>
      <c r="TJV360" s="490"/>
      <c r="TJW360" s="488"/>
      <c r="TJX360" s="488"/>
      <c r="TJY360" s="488"/>
      <c r="TJZ360" s="488"/>
      <c r="TKA360" s="488"/>
      <c r="TKB360" s="488"/>
      <c r="TKC360" s="489"/>
      <c r="TKD360" s="490"/>
      <c r="TKE360" s="488"/>
      <c r="TKF360" s="488"/>
      <c r="TKG360" s="488"/>
      <c r="TKH360" s="488"/>
      <c r="TKI360" s="488"/>
      <c r="TKJ360" s="488"/>
      <c r="TKK360" s="489"/>
      <c r="TKL360" s="490"/>
      <c r="TKM360" s="488"/>
      <c r="TKN360" s="488"/>
      <c r="TKO360" s="488"/>
      <c r="TKP360" s="488"/>
      <c r="TKQ360" s="488"/>
      <c r="TKR360" s="488"/>
      <c r="TKS360" s="489"/>
      <c r="TKT360" s="490"/>
      <c r="TKU360" s="488"/>
      <c r="TKV360" s="488"/>
      <c r="TKW360" s="488"/>
      <c r="TKX360" s="488"/>
      <c r="TKY360" s="488"/>
      <c r="TKZ360" s="488"/>
      <c r="TLA360" s="489"/>
      <c r="TLB360" s="490"/>
      <c r="TLC360" s="488"/>
      <c r="TLD360" s="488"/>
      <c r="TLE360" s="488"/>
      <c r="TLF360" s="488"/>
      <c r="TLG360" s="488"/>
      <c r="TLH360" s="488"/>
      <c r="TLI360" s="489"/>
      <c r="TLJ360" s="490"/>
      <c r="TLK360" s="488"/>
      <c r="TLL360" s="488"/>
      <c r="TLM360" s="488"/>
      <c r="TLN360" s="488"/>
      <c r="TLO360" s="488"/>
      <c r="TLP360" s="488"/>
      <c r="TLQ360" s="489"/>
      <c r="TLR360" s="490"/>
      <c r="TLS360" s="488"/>
      <c r="TLT360" s="488"/>
      <c r="TLU360" s="488"/>
      <c r="TLV360" s="488"/>
      <c r="TLW360" s="488"/>
      <c r="TLX360" s="488"/>
      <c r="TLY360" s="489"/>
      <c r="TLZ360" s="490"/>
      <c r="TMA360" s="488"/>
      <c r="TMB360" s="488"/>
      <c r="TMC360" s="488"/>
      <c r="TMD360" s="488"/>
      <c r="TME360" s="488"/>
      <c r="TMF360" s="488"/>
      <c r="TMG360" s="489"/>
      <c r="TMH360" s="490"/>
      <c r="TMI360" s="488"/>
      <c r="TMJ360" s="488"/>
      <c r="TMK360" s="488"/>
      <c r="TML360" s="488"/>
      <c r="TMM360" s="488"/>
      <c r="TMN360" s="488"/>
      <c r="TMO360" s="489"/>
      <c r="TMP360" s="490"/>
      <c r="TMQ360" s="488"/>
      <c r="TMR360" s="488"/>
      <c r="TMS360" s="488"/>
      <c r="TMT360" s="488"/>
      <c r="TMU360" s="488"/>
      <c r="TMV360" s="488"/>
      <c r="TMW360" s="489"/>
      <c r="TMX360" s="490"/>
      <c r="TMY360" s="488"/>
      <c r="TMZ360" s="488"/>
      <c r="TNA360" s="488"/>
      <c r="TNB360" s="488"/>
      <c r="TNC360" s="488"/>
      <c r="TND360" s="488"/>
      <c r="TNE360" s="489"/>
      <c r="TNF360" s="490"/>
      <c r="TNG360" s="488"/>
      <c r="TNH360" s="488"/>
      <c r="TNI360" s="488"/>
      <c r="TNJ360" s="488"/>
      <c r="TNK360" s="488"/>
      <c r="TNL360" s="488"/>
      <c r="TNM360" s="489"/>
      <c r="TNN360" s="490"/>
      <c r="TNO360" s="488"/>
      <c r="TNP360" s="488"/>
      <c r="TNQ360" s="488"/>
      <c r="TNR360" s="488"/>
      <c r="TNS360" s="488"/>
      <c r="TNT360" s="488"/>
      <c r="TNU360" s="489"/>
      <c r="TNV360" s="490"/>
      <c r="TNW360" s="488"/>
      <c r="TNX360" s="488"/>
      <c r="TNY360" s="488"/>
      <c r="TNZ360" s="488"/>
      <c r="TOA360" s="488"/>
      <c r="TOB360" s="488"/>
      <c r="TOC360" s="489"/>
      <c r="TOD360" s="490"/>
      <c r="TOE360" s="488"/>
      <c r="TOF360" s="488"/>
      <c r="TOG360" s="488"/>
      <c r="TOH360" s="488"/>
      <c r="TOI360" s="488"/>
      <c r="TOJ360" s="488"/>
      <c r="TOK360" s="489"/>
      <c r="TOL360" s="490"/>
      <c r="TOM360" s="488"/>
      <c r="TON360" s="488"/>
      <c r="TOO360" s="488"/>
      <c r="TOP360" s="488"/>
      <c r="TOQ360" s="488"/>
      <c r="TOR360" s="488"/>
      <c r="TOS360" s="489"/>
      <c r="TOT360" s="490"/>
      <c r="TOU360" s="488"/>
      <c r="TOV360" s="488"/>
      <c r="TOW360" s="488"/>
      <c r="TOX360" s="488"/>
      <c r="TOY360" s="488"/>
      <c r="TOZ360" s="488"/>
      <c r="TPA360" s="489"/>
      <c r="TPB360" s="490"/>
      <c r="TPC360" s="488"/>
      <c r="TPD360" s="488"/>
      <c r="TPE360" s="488"/>
      <c r="TPF360" s="488"/>
      <c r="TPG360" s="488"/>
      <c r="TPH360" s="488"/>
      <c r="TPI360" s="489"/>
      <c r="TPJ360" s="490"/>
      <c r="TPK360" s="488"/>
      <c r="TPL360" s="488"/>
      <c r="TPM360" s="488"/>
      <c r="TPN360" s="488"/>
      <c r="TPO360" s="488"/>
      <c r="TPP360" s="488"/>
      <c r="TPQ360" s="489"/>
      <c r="TPR360" s="490"/>
      <c r="TPS360" s="488"/>
      <c r="TPT360" s="488"/>
      <c r="TPU360" s="488"/>
      <c r="TPV360" s="488"/>
      <c r="TPW360" s="488"/>
      <c r="TPX360" s="488"/>
      <c r="TPY360" s="489"/>
      <c r="TPZ360" s="490"/>
      <c r="TQA360" s="488"/>
      <c r="TQB360" s="488"/>
      <c r="TQC360" s="488"/>
      <c r="TQD360" s="488"/>
      <c r="TQE360" s="488"/>
      <c r="TQF360" s="488"/>
      <c r="TQG360" s="489"/>
      <c r="TQH360" s="490"/>
      <c r="TQI360" s="488"/>
      <c r="TQJ360" s="488"/>
      <c r="TQK360" s="488"/>
      <c r="TQL360" s="488"/>
      <c r="TQM360" s="488"/>
      <c r="TQN360" s="488"/>
      <c r="TQO360" s="489"/>
      <c r="TQP360" s="490"/>
      <c r="TQQ360" s="488"/>
      <c r="TQR360" s="488"/>
      <c r="TQS360" s="488"/>
      <c r="TQT360" s="488"/>
      <c r="TQU360" s="488"/>
      <c r="TQV360" s="488"/>
      <c r="TQW360" s="489"/>
      <c r="TQX360" s="490"/>
      <c r="TQY360" s="488"/>
      <c r="TQZ360" s="488"/>
      <c r="TRA360" s="488"/>
      <c r="TRB360" s="488"/>
      <c r="TRC360" s="488"/>
      <c r="TRD360" s="488"/>
      <c r="TRE360" s="489"/>
      <c r="TRF360" s="490"/>
      <c r="TRG360" s="488"/>
      <c r="TRH360" s="488"/>
      <c r="TRI360" s="488"/>
      <c r="TRJ360" s="488"/>
      <c r="TRK360" s="488"/>
      <c r="TRL360" s="488"/>
      <c r="TRM360" s="489"/>
      <c r="TRN360" s="490"/>
      <c r="TRO360" s="488"/>
      <c r="TRP360" s="488"/>
      <c r="TRQ360" s="488"/>
      <c r="TRR360" s="488"/>
      <c r="TRS360" s="488"/>
      <c r="TRT360" s="488"/>
      <c r="TRU360" s="489"/>
      <c r="TRV360" s="490"/>
      <c r="TRW360" s="488"/>
      <c r="TRX360" s="488"/>
      <c r="TRY360" s="488"/>
      <c r="TRZ360" s="488"/>
      <c r="TSA360" s="488"/>
      <c r="TSB360" s="488"/>
      <c r="TSC360" s="489"/>
      <c r="TSD360" s="490"/>
      <c r="TSE360" s="488"/>
      <c r="TSF360" s="488"/>
      <c r="TSG360" s="488"/>
      <c r="TSH360" s="488"/>
      <c r="TSI360" s="488"/>
      <c r="TSJ360" s="488"/>
      <c r="TSK360" s="489"/>
      <c r="TSL360" s="490"/>
      <c r="TSM360" s="488"/>
      <c r="TSN360" s="488"/>
      <c r="TSO360" s="488"/>
      <c r="TSP360" s="488"/>
      <c r="TSQ360" s="488"/>
      <c r="TSR360" s="488"/>
      <c r="TSS360" s="489"/>
      <c r="TST360" s="490"/>
      <c r="TSU360" s="488"/>
      <c r="TSV360" s="488"/>
      <c r="TSW360" s="488"/>
      <c r="TSX360" s="488"/>
      <c r="TSY360" s="488"/>
      <c r="TSZ360" s="488"/>
      <c r="TTA360" s="489"/>
      <c r="TTB360" s="490"/>
      <c r="TTC360" s="488"/>
      <c r="TTD360" s="488"/>
      <c r="TTE360" s="488"/>
      <c r="TTF360" s="488"/>
      <c r="TTG360" s="488"/>
      <c r="TTH360" s="488"/>
      <c r="TTI360" s="489"/>
      <c r="TTJ360" s="490"/>
      <c r="TTK360" s="488"/>
      <c r="TTL360" s="488"/>
      <c r="TTM360" s="488"/>
      <c r="TTN360" s="488"/>
      <c r="TTO360" s="488"/>
      <c r="TTP360" s="488"/>
      <c r="TTQ360" s="489"/>
      <c r="TTR360" s="490"/>
      <c r="TTS360" s="488"/>
      <c r="TTT360" s="488"/>
      <c r="TTU360" s="488"/>
      <c r="TTV360" s="488"/>
      <c r="TTW360" s="488"/>
      <c r="TTX360" s="488"/>
      <c r="TTY360" s="489"/>
      <c r="TTZ360" s="490"/>
      <c r="TUA360" s="488"/>
      <c r="TUB360" s="488"/>
      <c r="TUC360" s="488"/>
      <c r="TUD360" s="488"/>
      <c r="TUE360" s="488"/>
      <c r="TUF360" s="488"/>
      <c r="TUG360" s="489"/>
      <c r="TUH360" s="490"/>
      <c r="TUI360" s="488"/>
      <c r="TUJ360" s="488"/>
      <c r="TUK360" s="488"/>
      <c r="TUL360" s="488"/>
      <c r="TUM360" s="488"/>
      <c r="TUN360" s="488"/>
      <c r="TUO360" s="489"/>
      <c r="TUP360" s="490"/>
      <c r="TUQ360" s="488"/>
      <c r="TUR360" s="488"/>
      <c r="TUS360" s="488"/>
      <c r="TUT360" s="488"/>
      <c r="TUU360" s="488"/>
      <c r="TUV360" s="488"/>
      <c r="TUW360" s="489"/>
      <c r="TUX360" s="490"/>
      <c r="TUY360" s="488"/>
      <c r="TUZ360" s="488"/>
      <c r="TVA360" s="488"/>
      <c r="TVB360" s="488"/>
      <c r="TVC360" s="488"/>
      <c r="TVD360" s="488"/>
      <c r="TVE360" s="489"/>
      <c r="TVF360" s="490"/>
      <c r="TVG360" s="488"/>
      <c r="TVH360" s="488"/>
      <c r="TVI360" s="488"/>
      <c r="TVJ360" s="488"/>
      <c r="TVK360" s="488"/>
      <c r="TVL360" s="488"/>
      <c r="TVM360" s="489"/>
      <c r="TVN360" s="490"/>
      <c r="TVO360" s="488"/>
      <c r="TVP360" s="488"/>
      <c r="TVQ360" s="488"/>
      <c r="TVR360" s="488"/>
      <c r="TVS360" s="488"/>
      <c r="TVT360" s="488"/>
      <c r="TVU360" s="489"/>
      <c r="TVV360" s="490"/>
      <c r="TVW360" s="488"/>
      <c r="TVX360" s="488"/>
      <c r="TVY360" s="488"/>
      <c r="TVZ360" s="488"/>
      <c r="TWA360" s="488"/>
      <c r="TWB360" s="488"/>
      <c r="TWC360" s="489"/>
      <c r="TWD360" s="490"/>
      <c r="TWE360" s="488"/>
      <c r="TWF360" s="488"/>
      <c r="TWG360" s="488"/>
      <c r="TWH360" s="488"/>
      <c r="TWI360" s="488"/>
      <c r="TWJ360" s="488"/>
      <c r="TWK360" s="489"/>
      <c r="TWL360" s="490"/>
      <c r="TWM360" s="488"/>
      <c r="TWN360" s="488"/>
      <c r="TWO360" s="488"/>
      <c r="TWP360" s="488"/>
      <c r="TWQ360" s="488"/>
      <c r="TWR360" s="488"/>
      <c r="TWS360" s="489"/>
      <c r="TWT360" s="490"/>
      <c r="TWU360" s="488"/>
      <c r="TWV360" s="488"/>
      <c r="TWW360" s="488"/>
      <c r="TWX360" s="488"/>
      <c r="TWY360" s="488"/>
      <c r="TWZ360" s="488"/>
      <c r="TXA360" s="489"/>
      <c r="TXB360" s="490"/>
      <c r="TXC360" s="488"/>
      <c r="TXD360" s="488"/>
      <c r="TXE360" s="488"/>
      <c r="TXF360" s="488"/>
      <c r="TXG360" s="488"/>
      <c r="TXH360" s="488"/>
      <c r="TXI360" s="489"/>
      <c r="TXJ360" s="490"/>
      <c r="TXK360" s="488"/>
      <c r="TXL360" s="488"/>
      <c r="TXM360" s="488"/>
      <c r="TXN360" s="488"/>
      <c r="TXO360" s="488"/>
      <c r="TXP360" s="488"/>
      <c r="TXQ360" s="489"/>
      <c r="TXR360" s="490"/>
      <c r="TXS360" s="488"/>
      <c r="TXT360" s="488"/>
      <c r="TXU360" s="488"/>
      <c r="TXV360" s="488"/>
      <c r="TXW360" s="488"/>
      <c r="TXX360" s="488"/>
      <c r="TXY360" s="489"/>
      <c r="TXZ360" s="490"/>
      <c r="TYA360" s="488"/>
      <c r="TYB360" s="488"/>
      <c r="TYC360" s="488"/>
      <c r="TYD360" s="488"/>
      <c r="TYE360" s="488"/>
      <c r="TYF360" s="488"/>
      <c r="TYG360" s="489"/>
      <c r="TYH360" s="490"/>
      <c r="TYI360" s="488"/>
      <c r="TYJ360" s="488"/>
      <c r="TYK360" s="488"/>
      <c r="TYL360" s="488"/>
      <c r="TYM360" s="488"/>
      <c r="TYN360" s="488"/>
      <c r="TYO360" s="489"/>
      <c r="TYP360" s="490"/>
      <c r="TYQ360" s="488"/>
      <c r="TYR360" s="488"/>
      <c r="TYS360" s="488"/>
      <c r="TYT360" s="488"/>
      <c r="TYU360" s="488"/>
      <c r="TYV360" s="488"/>
      <c r="TYW360" s="489"/>
      <c r="TYX360" s="490"/>
      <c r="TYY360" s="488"/>
      <c r="TYZ360" s="488"/>
      <c r="TZA360" s="488"/>
      <c r="TZB360" s="488"/>
      <c r="TZC360" s="488"/>
      <c r="TZD360" s="488"/>
      <c r="TZE360" s="489"/>
      <c r="TZF360" s="490"/>
      <c r="TZG360" s="488"/>
      <c r="TZH360" s="488"/>
      <c r="TZI360" s="488"/>
      <c r="TZJ360" s="488"/>
      <c r="TZK360" s="488"/>
      <c r="TZL360" s="488"/>
      <c r="TZM360" s="489"/>
      <c r="TZN360" s="490"/>
      <c r="TZO360" s="488"/>
      <c r="TZP360" s="488"/>
      <c r="TZQ360" s="488"/>
      <c r="TZR360" s="488"/>
      <c r="TZS360" s="488"/>
      <c r="TZT360" s="488"/>
      <c r="TZU360" s="489"/>
      <c r="TZV360" s="490"/>
      <c r="TZW360" s="488"/>
      <c r="TZX360" s="488"/>
      <c r="TZY360" s="488"/>
      <c r="TZZ360" s="488"/>
      <c r="UAA360" s="488"/>
      <c r="UAB360" s="488"/>
      <c r="UAC360" s="489"/>
      <c r="UAD360" s="490"/>
      <c r="UAE360" s="488"/>
      <c r="UAF360" s="488"/>
      <c r="UAG360" s="488"/>
      <c r="UAH360" s="488"/>
      <c r="UAI360" s="488"/>
      <c r="UAJ360" s="488"/>
      <c r="UAK360" s="489"/>
      <c r="UAL360" s="490"/>
      <c r="UAM360" s="488"/>
      <c r="UAN360" s="488"/>
      <c r="UAO360" s="488"/>
      <c r="UAP360" s="488"/>
      <c r="UAQ360" s="488"/>
      <c r="UAR360" s="488"/>
      <c r="UAS360" s="489"/>
      <c r="UAT360" s="490"/>
      <c r="UAU360" s="488"/>
      <c r="UAV360" s="488"/>
      <c r="UAW360" s="488"/>
      <c r="UAX360" s="488"/>
      <c r="UAY360" s="488"/>
      <c r="UAZ360" s="488"/>
      <c r="UBA360" s="489"/>
      <c r="UBB360" s="490"/>
      <c r="UBC360" s="488"/>
      <c r="UBD360" s="488"/>
      <c r="UBE360" s="488"/>
      <c r="UBF360" s="488"/>
      <c r="UBG360" s="488"/>
      <c r="UBH360" s="488"/>
      <c r="UBI360" s="489"/>
      <c r="UBJ360" s="490"/>
      <c r="UBK360" s="488"/>
      <c r="UBL360" s="488"/>
      <c r="UBM360" s="488"/>
      <c r="UBN360" s="488"/>
      <c r="UBO360" s="488"/>
      <c r="UBP360" s="488"/>
      <c r="UBQ360" s="489"/>
      <c r="UBR360" s="490"/>
      <c r="UBS360" s="488"/>
      <c r="UBT360" s="488"/>
      <c r="UBU360" s="488"/>
      <c r="UBV360" s="488"/>
      <c r="UBW360" s="488"/>
      <c r="UBX360" s="488"/>
      <c r="UBY360" s="489"/>
      <c r="UBZ360" s="490"/>
      <c r="UCA360" s="488"/>
      <c r="UCB360" s="488"/>
      <c r="UCC360" s="488"/>
      <c r="UCD360" s="488"/>
      <c r="UCE360" s="488"/>
      <c r="UCF360" s="488"/>
      <c r="UCG360" s="489"/>
      <c r="UCH360" s="490"/>
      <c r="UCI360" s="488"/>
      <c r="UCJ360" s="488"/>
      <c r="UCK360" s="488"/>
      <c r="UCL360" s="488"/>
      <c r="UCM360" s="488"/>
      <c r="UCN360" s="488"/>
      <c r="UCO360" s="489"/>
      <c r="UCP360" s="490"/>
      <c r="UCQ360" s="488"/>
      <c r="UCR360" s="488"/>
      <c r="UCS360" s="488"/>
      <c r="UCT360" s="488"/>
      <c r="UCU360" s="488"/>
      <c r="UCV360" s="488"/>
      <c r="UCW360" s="489"/>
      <c r="UCX360" s="490"/>
      <c r="UCY360" s="488"/>
      <c r="UCZ360" s="488"/>
      <c r="UDA360" s="488"/>
      <c r="UDB360" s="488"/>
      <c r="UDC360" s="488"/>
      <c r="UDD360" s="488"/>
      <c r="UDE360" s="489"/>
      <c r="UDF360" s="490"/>
      <c r="UDG360" s="488"/>
      <c r="UDH360" s="488"/>
      <c r="UDI360" s="488"/>
      <c r="UDJ360" s="488"/>
      <c r="UDK360" s="488"/>
      <c r="UDL360" s="488"/>
      <c r="UDM360" s="489"/>
      <c r="UDN360" s="490"/>
      <c r="UDO360" s="488"/>
      <c r="UDP360" s="488"/>
      <c r="UDQ360" s="488"/>
      <c r="UDR360" s="488"/>
      <c r="UDS360" s="488"/>
      <c r="UDT360" s="488"/>
      <c r="UDU360" s="489"/>
      <c r="UDV360" s="490"/>
      <c r="UDW360" s="488"/>
      <c r="UDX360" s="488"/>
      <c r="UDY360" s="488"/>
      <c r="UDZ360" s="488"/>
      <c r="UEA360" s="488"/>
      <c r="UEB360" s="488"/>
      <c r="UEC360" s="489"/>
      <c r="UED360" s="490"/>
      <c r="UEE360" s="488"/>
      <c r="UEF360" s="488"/>
      <c r="UEG360" s="488"/>
      <c r="UEH360" s="488"/>
      <c r="UEI360" s="488"/>
      <c r="UEJ360" s="488"/>
      <c r="UEK360" s="489"/>
      <c r="UEL360" s="490"/>
      <c r="UEM360" s="488"/>
      <c r="UEN360" s="488"/>
      <c r="UEO360" s="488"/>
      <c r="UEP360" s="488"/>
      <c r="UEQ360" s="488"/>
      <c r="UER360" s="488"/>
      <c r="UES360" s="489"/>
      <c r="UET360" s="490"/>
      <c r="UEU360" s="488"/>
      <c r="UEV360" s="488"/>
      <c r="UEW360" s="488"/>
      <c r="UEX360" s="488"/>
      <c r="UEY360" s="488"/>
      <c r="UEZ360" s="488"/>
      <c r="UFA360" s="489"/>
      <c r="UFB360" s="490"/>
      <c r="UFC360" s="488"/>
      <c r="UFD360" s="488"/>
      <c r="UFE360" s="488"/>
      <c r="UFF360" s="488"/>
      <c r="UFG360" s="488"/>
      <c r="UFH360" s="488"/>
      <c r="UFI360" s="489"/>
      <c r="UFJ360" s="490"/>
      <c r="UFK360" s="488"/>
      <c r="UFL360" s="488"/>
      <c r="UFM360" s="488"/>
      <c r="UFN360" s="488"/>
      <c r="UFO360" s="488"/>
      <c r="UFP360" s="488"/>
      <c r="UFQ360" s="489"/>
      <c r="UFR360" s="490"/>
      <c r="UFS360" s="488"/>
      <c r="UFT360" s="488"/>
      <c r="UFU360" s="488"/>
      <c r="UFV360" s="488"/>
      <c r="UFW360" s="488"/>
      <c r="UFX360" s="488"/>
      <c r="UFY360" s="489"/>
      <c r="UFZ360" s="490"/>
      <c r="UGA360" s="488"/>
      <c r="UGB360" s="488"/>
      <c r="UGC360" s="488"/>
      <c r="UGD360" s="488"/>
      <c r="UGE360" s="488"/>
      <c r="UGF360" s="488"/>
      <c r="UGG360" s="489"/>
      <c r="UGH360" s="490"/>
      <c r="UGI360" s="488"/>
      <c r="UGJ360" s="488"/>
      <c r="UGK360" s="488"/>
      <c r="UGL360" s="488"/>
      <c r="UGM360" s="488"/>
      <c r="UGN360" s="488"/>
      <c r="UGO360" s="489"/>
      <c r="UGP360" s="490"/>
      <c r="UGQ360" s="488"/>
      <c r="UGR360" s="488"/>
      <c r="UGS360" s="488"/>
      <c r="UGT360" s="488"/>
      <c r="UGU360" s="488"/>
      <c r="UGV360" s="488"/>
      <c r="UGW360" s="489"/>
      <c r="UGX360" s="490"/>
      <c r="UGY360" s="488"/>
      <c r="UGZ360" s="488"/>
      <c r="UHA360" s="488"/>
      <c r="UHB360" s="488"/>
      <c r="UHC360" s="488"/>
      <c r="UHD360" s="488"/>
      <c r="UHE360" s="489"/>
      <c r="UHF360" s="490"/>
      <c r="UHG360" s="488"/>
      <c r="UHH360" s="488"/>
      <c r="UHI360" s="488"/>
      <c r="UHJ360" s="488"/>
      <c r="UHK360" s="488"/>
      <c r="UHL360" s="488"/>
      <c r="UHM360" s="489"/>
      <c r="UHN360" s="490"/>
      <c r="UHO360" s="488"/>
      <c r="UHP360" s="488"/>
      <c r="UHQ360" s="488"/>
      <c r="UHR360" s="488"/>
      <c r="UHS360" s="488"/>
      <c r="UHT360" s="488"/>
      <c r="UHU360" s="489"/>
      <c r="UHV360" s="490"/>
      <c r="UHW360" s="488"/>
      <c r="UHX360" s="488"/>
      <c r="UHY360" s="488"/>
      <c r="UHZ360" s="488"/>
      <c r="UIA360" s="488"/>
      <c r="UIB360" s="488"/>
      <c r="UIC360" s="489"/>
      <c r="UID360" s="490"/>
      <c r="UIE360" s="488"/>
      <c r="UIF360" s="488"/>
      <c r="UIG360" s="488"/>
      <c r="UIH360" s="488"/>
      <c r="UII360" s="488"/>
      <c r="UIJ360" s="488"/>
      <c r="UIK360" s="489"/>
      <c r="UIL360" s="490"/>
      <c r="UIM360" s="488"/>
      <c r="UIN360" s="488"/>
      <c r="UIO360" s="488"/>
      <c r="UIP360" s="488"/>
      <c r="UIQ360" s="488"/>
      <c r="UIR360" s="488"/>
      <c r="UIS360" s="489"/>
      <c r="UIT360" s="490"/>
      <c r="UIU360" s="488"/>
      <c r="UIV360" s="488"/>
      <c r="UIW360" s="488"/>
      <c r="UIX360" s="488"/>
      <c r="UIY360" s="488"/>
      <c r="UIZ360" s="488"/>
      <c r="UJA360" s="489"/>
      <c r="UJB360" s="490"/>
      <c r="UJC360" s="488"/>
      <c r="UJD360" s="488"/>
      <c r="UJE360" s="488"/>
      <c r="UJF360" s="488"/>
      <c r="UJG360" s="488"/>
      <c r="UJH360" s="488"/>
      <c r="UJI360" s="489"/>
      <c r="UJJ360" s="490"/>
      <c r="UJK360" s="488"/>
      <c r="UJL360" s="488"/>
      <c r="UJM360" s="488"/>
      <c r="UJN360" s="488"/>
      <c r="UJO360" s="488"/>
      <c r="UJP360" s="488"/>
      <c r="UJQ360" s="489"/>
      <c r="UJR360" s="490"/>
      <c r="UJS360" s="488"/>
      <c r="UJT360" s="488"/>
      <c r="UJU360" s="488"/>
      <c r="UJV360" s="488"/>
      <c r="UJW360" s="488"/>
      <c r="UJX360" s="488"/>
      <c r="UJY360" s="489"/>
      <c r="UJZ360" s="490"/>
      <c r="UKA360" s="488"/>
      <c r="UKB360" s="488"/>
      <c r="UKC360" s="488"/>
      <c r="UKD360" s="488"/>
      <c r="UKE360" s="488"/>
      <c r="UKF360" s="488"/>
      <c r="UKG360" s="489"/>
      <c r="UKH360" s="490"/>
      <c r="UKI360" s="488"/>
      <c r="UKJ360" s="488"/>
      <c r="UKK360" s="488"/>
      <c r="UKL360" s="488"/>
      <c r="UKM360" s="488"/>
      <c r="UKN360" s="488"/>
      <c r="UKO360" s="489"/>
      <c r="UKP360" s="490"/>
      <c r="UKQ360" s="488"/>
      <c r="UKR360" s="488"/>
      <c r="UKS360" s="488"/>
      <c r="UKT360" s="488"/>
      <c r="UKU360" s="488"/>
      <c r="UKV360" s="488"/>
      <c r="UKW360" s="489"/>
      <c r="UKX360" s="490"/>
      <c r="UKY360" s="488"/>
      <c r="UKZ360" s="488"/>
      <c r="ULA360" s="488"/>
      <c r="ULB360" s="488"/>
      <c r="ULC360" s="488"/>
      <c r="ULD360" s="488"/>
      <c r="ULE360" s="489"/>
      <c r="ULF360" s="490"/>
      <c r="ULG360" s="488"/>
      <c r="ULH360" s="488"/>
      <c r="ULI360" s="488"/>
      <c r="ULJ360" s="488"/>
      <c r="ULK360" s="488"/>
      <c r="ULL360" s="488"/>
      <c r="ULM360" s="489"/>
      <c r="ULN360" s="490"/>
      <c r="ULO360" s="488"/>
      <c r="ULP360" s="488"/>
      <c r="ULQ360" s="488"/>
      <c r="ULR360" s="488"/>
      <c r="ULS360" s="488"/>
      <c r="ULT360" s="488"/>
      <c r="ULU360" s="489"/>
      <c r="ULV360" s="490"/>
      <c r="ULW360" s="488"/>
      <c r="ULX360" s="488"/>
      <c r="ULY360" s="488"/>
      <c r="ULZ360" s="488"/>
      <c r="UMA360" s="488"/>
      <c r="UMB360" s="488"/>
      <c r="UMC360" s="489"/>
      <c r="UMD360" s="490"/>
      <c r="UME360" s="488"/>
      <c r="UMF360" s="488"/>
      <c r="UMG360" s="488"/>
      <c r="UMH360" s="488"/>
      <c r="UMI360" s="488"/>
      <c r="UMJ360" s="488"/>
      <c r="UMK360" s="489"/>
      <c r="UML360" s="490"/>
      <c r="UMM360" s="488"/>
      <c r="UMN360" s="488"/>
      <c r="UMO360" s="488"/>
      <c r="UMP360" s="488"/>
      <c r="UMQ360" s="488"/>
      <c r="UMR360" s="488"/>
      <c r="UMS360" s="489"/>
      <c r="UMT360" s="490"/>
      <c r="UMU360" s="488"/>
      <c r="UMV360" s="488"/>
      <c r="UMW360" s="488"/>
      <c r="UMX360" s="488"/>
      <c r="UMY360" s="488"/>
      <c r="UMZ360" s="488"/>
      <c r="UNA360" s="489"/>
      <c r="UNB360" s="490"/>
      <c r="UNC360" s="488"/>
      <c r="UND360" s="488"/>
      <c r="UNE360" s="488"/>
      <c r="UNF360" s="488"/>
      <c r="UNG360" s="488"/>
      <c r="UNH360" s="488"/>
      <c r="UNI360" s="489"/>
      <c r="UNJ360" s="490"/>
      <c r="UNK360" s="488"/>
      <c r="UNL360" s="488"/>
      <c r="UNM360" s="488"/>
      <c r="UNN360" s="488"/>
      <c r="UNO360" s="488"/>
      <c r="UNP360" s="488"/>
      <c r="UNQ360" s="489"/>
      <c r="UNR360" s="490"/>
      <c r="UNS360" s="488"/>
      <c r="UNT360" s="488"/>
      <c r="UNU360" s="488"/>
      <c r="UNV360" s="488"/>
      <c r="UNW360" s="488"/>
      <c r="UNX360" s="488"/>
      <c r="UNY360" s="489"/>
      <c r="UNZ360" s="490"/>
      <c r="UOA360" s="488"/>
      <c r="UOB360" s="488"/>
      <c r="UOC360" s="488"/>
      <c r="UOD360" s="488"/>
      <c r="UOE360" s="488"/>
      <c r="UOF360" s="488"/>
      <c r="UOG360" s="489"/>
      <c r="UOH360" s="490"/>
      <c r="UOI360" s="488"/>
      <c r="UOJ360" s="488"/>
      <c r="UOK360" s="488"/>
      <c r="UOL360" s="488"/>
      <c r="UOM360" s="488"/>
      <c r="UON360" s="488"/>
      <c r="UOO360" s="489"/>
      <c r="UOP360" s="490"/>
      <c r="UOQ360" s="488"/>
      <c r="UOR360" s="488"/>
      <c r="UOS360" s="488"/>
      <c r="UOT360" s="488"/>
      <c r="UOU360" s="488"/>
      <c r="UOV360" s="488"/>
      <c r="UOW360" s="489"/>
      <c r="UOX360" s="490"/>
      <c r="UOY360" s="488"/>
      <c r="UOZ360" s="488"/>
      <c r="UPA360" s="488"/>
      <c r="UPB360" s="488"/>
      <c r="UPC360" s="488"/>
      <c r="UPD360" s="488"/>
      <c r="UPE360" s="489"/>
      <c r="UPF360" s="490"/>
      <c r="UPG360" s="488"/>
      <c r="UPH360" s="488"/>
      <c r="UPI360" s="488"/>
      <c r="UPJ360" s="488"/>
      <c r="UPK360" s="488"/>
      <c r="UPL360" s="488"/>
      <c r="UPM360" s="489"/>
      <c r="UPN360" s="490"/>
      <c r="UPO360" s="488"/>
      <c r="UPP360" s="488"/>
      <c r="UPQ360" s="488"/>
      <c r="UPR360" s="488"/>
      <c r="UPS360" s="488"/>
      <c r="UPT360" s="488"/>
      <c r="UPU360" s="489"/>
      <c r="UPV360" s="490"/>
      <c r="UPW360" s="488"/>
      <c r="UPX360" s="488"/>
      <c r="UPY360" s="488"/>
      <c r="UPZ360" s="488"/>
      <c r="UQA360" s="488"/>
      <c r="UQB360" s="488"/>
      <c r="UQC360" s="489"/>
      <c r="UQD360" s="490"/>
      <c r="UQE360" s="488"/>
      <c r="UQF360" s="488"/>
      <c r="UQG360" s="488"/>
      <c r="UQH360" s="488"/>
      <c r="UQI360" s="488"/>
      <c r="UQJ360" s="488"/>
      <c r="UQK360" s="489"/>
      <c r="UQL360" s="490"/>
      <c r="UQM360" s="488"/>
      <c r="UQN360" s="488"/>
      <c r="UQO360" s="488"/>
      <c r="UQP360" s="488"/>
      <c r="UQQ360" s="488"/>
      <c r="UQR360" s="488"/>
      <c r="UQS360" s="489"/>
      <c r="UQT360" s="490"/>
      <c r="UQU360" s="488"/>
      <c r="UQV360" s="488"/>
      <c r="UQW360" s="488"/>
      <c r="UQX360" s="488"/>
      <c r="UQY360" s="488"/>
      <c r="UQZ360" s="488"/>
      <c r="URA360" s="489"/>
      <c r="URB360" s="490"/>
      <c r="URC360" s="488"/>
      <c r="URD360" s="488"/>
      <c r="URE360" s="488"/>
      <c r="URF360" s="488"/>
      <c r="URG360" s="488"/>
      <c r="URH360" s="488"/>
      <c r="URI360" s="489"/>
      <c r="URJ360" s="490"/>
      <c r="URK360" s="488"/>
      <c r="URL360" s="488"/>
      <c r="URM360" s="488"/>
      <c r="URN360" s="488"/>
      <c r="URO360" s="488"/>
      <c r="URP360" s="488"/>
      <c r="URQ360" s="489"/>
      <c r="URR360" s="490"/>
      <c r="URS360" s="488"/>
      <c r="URT360" s="488"/>
      <c r="URU360" s="488"/>
      <c r="URV360" s="488"/>
      <c r="URW360" s="488"/>
      <c r="URX360" s="488"/>
      <c r="URY360" s="489"/>
      <c r="URZ360" s="490"/>
      <c r="USA360" s="488"/>
      <c r="USB360" s="488"/>
      <c r="USC360" s="488"/>
      <c r="USD360" s="488"/>
      <c r="USE360" s="488"/>
      <c r="USF360" s="488"/>
      <c r="USG360" s="489"/>
      <c r="USH360" s="490"/>
      <c r="USI360" s="488"/>
      <c r="USJ360" s="488"/>
      <c r="USK360" s="488"/>
      <c r="USL360" s="488"/>
      <c r="USM360" s="488"/>
      <c r="USN360" s="488"/>
      <c r="USO360" s="489"/>
      <c r="USP360" s="490"/>
      <c r="USQ360" s="488"/>
      <c r="USR360" s="488"/>
      <c r="USS360" s="488"/>
      <c r="UST360" s="488"/>
      <c r="USU360" s="488"/>
      <c r="USV360" s="488"/>
      <c r="USW360" s="489"/>
      <c r="USX360" s="490"/>
      <c r="USY360" s="488"/>
      <c r="USZ360" s="488"/>
      <c r="UTA360" s="488"/>
      <c r="UTB360" s="488"/>
      <c r="UTC360" s="488"/>
      <c r="UTD360" s="488"/>
      <c r="UTE360" s="489"/>
      <c r="UTF360" s="490"/>
      <c r="UTG360" s="488"/>
      <c r="UTH360" s="488"/>
      <c r="UTI360" s="488"/>
      <c r="UTJ360" s="488"/>
      <c r="UTK360" s="488"/>
      <c r="UTL360" s="488"/>
      <c r="UTM360" s="489"/>
      <c r="UTN360" s="490"/>
      <c r="UTO360" s="488"/>
      <c r="UTP360" s="488"/>
      <c r="UTQ360" s="488"/>
      <c r="UTR360" s="488"/>
      <c r="UTS360" s="488"/>
      <c r="UTT360" s="488"/>
      <c r="UTU360" s="489"/>
      <c r="UTV360" s="490"/>
      <c r="UTW360" s="488"/>
      <c r="UTX360" s="488"/>
      <c r="UTY360" s="488"/>
      <c r="UTZ360" s="488"/>
      <c r="UUA360" s="488"/>
      <c r="UUB360" s="488"/>
      <c r="UUC360" s="489"/>
      <c r="UUD360" s="490"/>
      <c r="UUE360" s="488"/>
      <c r="UUF360" s="488"/>
      <c r="UUG360" s="488"/>
      <c r="UUH360" s="488"/>
      <c r="UUI360" s="488"/>
      <c r="UUJ360" s="488"/>
      <c r="UUK360" s="489"/>
      <c r="UUL360" s="490"/>
      <c r="UUM360" s="488"/>
      <c r="UUN360" s="488"/>
      <c r="UUO360" s="488"/>
      <c r="UUP360" s="488"/>
      <c r="UUQ360" s="488"/>
      <c r="UUR360" s="488"/>
      <c r="UUS360" s="489"/>
      <c r="UUT360" s="490"/>
      <c r="UUU360" s="488"/>
      <c r="UUV360" s="488"/>
      <c r="UUW360" s="488"/>
      <c r="UUX360" s="488"/>
      <c r="UUY360" s="488"/>
      <c r="UUZ360" s="488"/>
      <c r="UVA360" s="489"/>
      <c r="UVB360" s="490"/>
      <c r="UVC360" s="488"/>
      <c r="UVD360" s="488"/>
      <c r="UVE360" s="488"/>
      <c r="UVF360" s="488"/>
      <c r="UVG360" s="488"/>
      <c r="UVH360" s="488"/>
      <c r="UVI360" s="489"/>
      <c r="UVJ360" s="490"/>
      <c r="UVK360" s="488"/>
      <c r="UVL360" s="488"/>
      <c r="UVM360" s="488"/>
      <c r="UVN360" s="488"/>
      <c r="UVO360" s="488"/>
      <c r="UVP360" s="488"/>
      <c r="UVQ360" s="489"/>
      <c r="UVR360" s="490"/>
      <c r="UVS360" s="488"/>
      <c r="UVT360" s="488"/>
      <c r="UVU360" s="488"/>
      <c r="UVV360" s="488"/>
      <c r="UVW360" s="488"/>
      <c r="UVX360" s="488"/>
      <c r="UVY360" s="489"/>
      <c r="UVZ360" s="490"/>
      <c r="UWA360" s="488"/>
      <c r="UWB360" s="488"/>
      <c r="UWC360" s="488"/>
      <c r="UWD360" s="488"/>
      <c r="UWE360" s="488"/>
      <c r="UWF360" s="488"/>
      <c r="UWG360" s="489"/>
      <c r="UWH360" s="490"/>
      <c r="UWI360" s="488"/>
      <c r="UWJ360" s="488"/>
      <c r="UWK360" s="488"/>
      <c r="UWL360" s="488"/>
      <c r="UWM360" s="488"/>
      <c r="UWN360" s="488"/>
      <c r="UWO360" s="489"/>
      <c r="UWP360" s="490"/>
      <c r="UWQ360" s="488"/>
      <c r="UWR360" s="488"/>
      <c r="UWS360" s="488"/>
      <c r="UWT360" s="488"/>
      <c r="UWU360" s="488"/>
      <c r="UWV360" s="488"/>
      <c r="UWW360" s="489"/>
      <c r="UWX360" s="490"/>
      <c r="UWY360" s="488"/>
      <c r="UWZ360" s="488"/>
      <c r="UXA360" s="488"/>
      <c r="UXB360" s="488"/>
      <c r="UXC360" s="488"/>
      <c r="UXD360" s="488"/>
      <c r="UXE360" s="489"/>
      <c r="UXF360" s="490"/>
      <c r="UXG360" s="488"/>
      <c r="UXH360" s="488"/>
      <c r="UXI360" s="488"/>
      <c r="UXJ360" s="488"/>
      <c r="UXK360" s="488"/>
      <c r="UXL360" s="488"/>
      <c r="UXM360" s="489"/>
      <c r="UXN360" s="490"/>
      <c r="UXO360" s="488"/>
      <c r="UXP360" s="488"/>
      <c r="UXQ360" s="488"/>
      <c r="UXR360" s="488"/>
      <c r="UXS360" s="488"/>
      <c r="UXT360" s="488"/>
      <c r="UXU360" s="489"/>
      <c r="UXV360" s="490"/>
      <c r="UXW360" s="488"/>
      <c r="UXX360" s="488"/>
      <c r="UXY360" s="488"/>
      <c r="UXZ360" s="488"/>
      <c r="UYA360" s="488"/>
      <c r="UYB360" s="488"/>
      <c r="UYC360" s="489"/>
      <c r="UYD360" s="490"/>
      <c r="UYE360" s="488"/>
      <c r="UYF360" s="488"/>
      <c r="UYG360" s="488"/>
      <c r="UYH360" s="488"/>
      <c r="UYI360" s="488"/>
      <c r="UYJ360" s="488"/>
      <c r="UYK360" s="489"/>
      <c r="UYL360" s="490"/>
      <c r="UYM360" s="488"/>
      <c r="UYN360" s="488"/>
      <c r="UYO360" s="488"/>
      <c r="UYP360" s="488"/>
      <c r="UYQ360" s="488"/>
      <c r="UYR360" s="488"/>
      <c r="UYS360" s="489"/>
      <c r="UYT360" s="490"/>
      <c r="UYU360" s="488"/>
      <c r="UYV360" s="488"/>
      <c r="UYW360" s="488"/>
      <c r="UYX360" s="488"/>
      <c r="UYY360" s="488"/>
      <c r="UYZ360" s="488"/>
      <c r="UZA360" s="489"/>
      <c r="UZB360" s="490"/>
      <c r="UZC360" s="488"/>
      <c r="UZD360" s="488"/>
      <c r="UZE360" s="488"/>
      <c r="UZF360" s="488"/>
      <c r="UZG360" s="488"/>
      <c r="UZH360" s="488"/>
      <c r="UZI360" s="489"/>
      <c r="UZJ360" s="490"/>
      <c r="UZK360" s="488"/>
      <c r="UZL360" s="488"/>
      <c r="UZM360" s="488"/>
      <c r="UZN360" s="488"/>
      <c r="UZO360" s="488"/>
      <c r="UZP360" s="488"/>
      <c r="UZQ360" s="489"/>
      <c r="UZR360" s="490"/>
      <c r="UZS360" s="488"/>
      <c r="UZT360" s="488"/>
      <c r="UZU360" s="488"/>
      <c r="UZV360" s="488"/>
      <c r="UZW360" s="488"/>
      <c r="UZX360" s="488"/>
      <c r="UZY360" s="489"/>
      <c r="UZZ360" s="490"/>
      <c r="VAA360" s="488"/>
      <c r="VAB360" s="488"/>
      <c r="VAC360" s="488"/>
      <c r="VAD360" s="488"/>
      <c r="VAE360" s="488"/>
      <c r="VAF360" s="488"/>
      <c r="VAG360" s="489"/>
      <c r="VAH360" s="490"/>
      <c r="VAI360" s="488"/>
      <c r="VAJ360" s="488"/>
      <c r="VAK360" s="488"/>
      <c r="VAL360" s="488"/>
      <c r="VAM360" s="488"/>
      <c r="VAN360" s="488"/>
      <c r="VAO360" s="489"/>
      <c r="VAP360" s="490"/>
      <c r="VAQ360" s="488"/>
      <c r="VAR360" s="488"/>
      <c r="VAS360" s="488"/>
      <c r="VAT360" s="488"/>
      <c r="VAU360" s="488"/>
      <c r="VAV360" s="488"/>
      <c r="VAW360" s="489"/>
      <c r="VAX360" s="490"/>
      <c r="VAY360" s="488"/>
      <c r="VAZ360" s="488"/>
      <c r="VBA360" s="488"/>
      <c r="VBB360" s="488"/>
      <c r="VBC360" s="488"/>
      <c r="VBD360" s="488"/>
      <c r="VBE360" s="489"/>
      <c r="VBF360" s="490"/>
      <c r="VBG360" s="488"/>
      <c r="VBH360" s="488"/>
      <c r="VBI360" s="488"/>
      <c r="VBJ360" s="488"/>
      <c r="VBK360" s="488"/>
      <c r="VBL360" s="488"/>
      <c r="VBM360" s="489"/>
      <c r="VBN360" s="490"/>
      <c r="VBO360" s="488"/>
      <c r="VBP360" s="488"/>
      <c r="VBQ360" s="488"/>
      <c r="VBR360" s="488"/>
      <c r="VBS360" s="488"/>
      <c r="VBT360" s="488"/>
      <c r="VBU360" s="489"/>
      <c r="VBV360" s="490"/>
      <c r="VBW360" s="488"/>
      <c r="VBX360" s="488"/>
      <c r="VBY360" s="488"/>
      <c r="VBZ360" s="488"/>
      <c r="VCA360" s="488"/>
      <c r="VCB360" s="488"/>
      <c r="VCC360" s="489"/>
      <c r="VCD360" s="490"/>
      <c r="VCE360" s="488"/>
      <c r="VCF360" s="488"/>
      <c r="VCG360" s="488"/>
      <c r="VCH360" s="488"/>
      <c r="VCI360" s="488"/>
      <c r="VCJ360" s="488"/>
      <c r="VCK360" s="489"/>
      <c r="VCL360" s="490"/>
      <c r="VCM360" s="488"/>
      <c r="VCN360" s="488"/>
      <c r="VCO360" s="488"/>
      <c r="VCP360" s="488"/>
      <c r="VCQ360" s="488"/>
      <c r="VCR360" s="488"/>
      <c r="VCS360" s="489"/>
      <c r="VCT360" s="490"/>
      <c r="VCU360" s="488"/>
      <c r="VCV360" s="488"/>
      <c r="VCW360" s="488"/>
      <c r="VCX360" s="488"/>
      <c r="VCY360" s="488"/>
      <c r="VCZ360" s="488"/>
      <c r="VDA360" s="489"/>
      <c r="VDB360" s="490"/>
      <c r="VDC360" s="488"/>
      <c r="VDD360" s="488"/>
      <c r="VDE360" s="488"/>
      <c r="VDF360" s="488"/>
      <c r="VDG360" s="488"/>
      <c r="VDH360" s="488"/>
      <c r="VDI360" s="489"/>
      <c r="VDJ360" s="490"/>
      <c r="VDK360" s="488"/>
      <c r="VDL360" s="488"/>
      <c r="VDM360" s="488"/>
      <c r="VDN360" s="488"/>
      <c r="VDO360" s="488"/>
      <c r="VDP360" s="488"/>
      <c r="VDQ360" s="489"/>
      <c r="VDR360" s="490"/>
      <c r="VDS360" s="488"/>
      <c r="VDT360" s="488"/>
      <c r="VDU360" s="488"/>
      <c r="VDV360" s="488"/>
      <c r="VDW360" s="488"/>
      <c r="VDX360" s="488"/>
      <c r="VDY360" s="489"/>
      <c r="VDZ360" s="490"/>
      <c r="VEA360" s="488"/>
      <c r="VEB360" s="488"/>
      <c r="VEC360" s="488"/>
      <c r="VED360" s="488"/>
      <c r="VEE360" s="488"/>
      <c r="VEF360" s="488"/>
      <c r="VEG360" s="489"/>
      <c r="VEH360" s="490"/>
      <c r="VEI360" s="488"/>
      <c r="VEJ360" s="488"/>
      <c r="VEK360" s="488"/>
      <c r="VEL360" s="488"/>
      <c r="VEM360" s="488"/>
      <c r="VEN360" s="488"/>
      <c r="VEO360" s="489"/>
      <c r="VEP360" s="490"/>
      <c r="VEQ360" s="488"/>
      <c r="VER360" s="488"/>
      <c r="VES360" s="488"/>
      <c r="VET360" s="488"/>
      <c r="VEU360" s="488"/>
      <c r="VEV360" s="488"/>
      <c r="VEW360" s="489"/>
      <c r="VEX360" s="490"/>
      <c r="VEY360" s="488"/>
      <c r="VEZ360" s="488"/>
      <c r="VFA360" s="488"/>
      <c r="VFB360" s="488"/>
      <c r="VFC360" s="488"/>
      <c r="VFD360" s="488"/>
      <c r="VFE360" s="489"/>
      <c r="VFF360" s="490"/>
      <c r="VFG360" s="488"/>
      <c r="VFH360" s="488"/>
      <c r="VFI360" s="488"/>
      <c r="VFJ360" s="488"/>
      <c r="VFK360" s="488"/>
      <c r="VFL360" s="488"/>
      <c r="VFM360" s="489"/>
      <c r="VFN360" s="490"/>
      <c r="VFO360" s="488"/>
      <c r="VFP360" s="488"/>
      <c r="VFQ360" s="488"/>
      <c r="VFR360" s="488"/>
      <c r="VFS360" s="488"/>
      <c r="VFT360" s="488"/>
      <c r="VFU360" s="489"/>
      <c r="VFV360" s="490"/>
      <c r="VFW360" s="488"/>
      <c r="VFX360" s="488"/>
      <c r="VFY360" s="488"/>
      <c r="VFZ360" s="488"/>
      <c r="VGA360" s="488"/>
      <c r="VGB360" s="488"/>
      <c r="VGC360" s="489"/>
      <c r="VGD360" s="490"/>
      <c r="VGE360" s="488"/>
      <c r="VGF360" s="488"/>
      <c r="VGG360" s="488"/>
      <c r="VGH360" s="488"/>
      <c r="VGI360" s="488"/>
      <c r="VGJ360" s="488"/>
      <c r="VGK360" s="489"/>
      <c r="VGL360" s="490"/>
      <c r="VGM360" s="488"/>
      <c r="VGN360" s="488"/>
      <c r="VGO360" s="488"/>
      <c r="VGP360" s="488"/>
      <c r="VGQ360" s="488"/>
      <c r="VGR360" s="488"/>
      <c r="VGS360" s="489"/>
      <c r="VGT360" s="490"/>
      <c r="VGU360" s="488"/>
      <c r="VGV360" s="488"/>
      <c r="VGW360" s="488"/>
      <c r="VGX360" s="488"/>
      <c r="VGY360" s="488"/>
      <c r="VGZ360" s="488"/>
      <c r="VHA360" s="489"/>
      <c r="VHB360" s="490"/>
      <c r="VHC360" s="488"/>
      <c r="VHD360" s="488"/>
      <c r="VHE360" s="488"/>
      <c r="VHF360" s="488"/>
      <c r="VHG360" s="488"/>
      <c r="VHH360" s="488"/>
      <c r="VHI360" s="489"/>
      <c r="VHJ360" s="490"/>
      <c r="VHK360" s="488"/>
      <c r="VHL360" s="488"/>
      <c r="VHM360" s="488"/>
      <c r="VHN360" s="488"/>
      <c r="VHO360" s="488"/>
      <c r="VHP360" s="488"/>
      <c r="VHQ360" s="489"/>
      <c r="VHR360" s="490"/>
      <c r="VHS360" s="488"/>
      <c r="VHT360" s="488"/>
      <c r="VHU360" s="488"/>
      <c r="VHV360" s="488"/>
      <c r="VHW360" s="488"/>
      <c r="VHX360" s="488"/>
      <c r="VHY360" s="489"/>
      <c r="VHZ360" s="490"/>
      <c r="VIA360" s="488"/>
      <c r="VIB360" s="488"/>
      <c r="VIC360" s="488"/>
      <c r="VID360" s="488"/>
      <c r="VIE360" s="488"/>
      <c r="VIF360" s="488"/>
      <c r="VIG360" s="489"/>
      <c r="VIH360" s="490"/>
      <c r="VII360" s="488"/>
      <c r="VIJ360" s="488"/>
      <c r="VIK360" s="488"/>
      <c r="VIL360" s="488"/>
      <c r="VIM360" s="488"/>
      <c r="VIN360" s="488"/>
      <c r="VIO360" s="489"/>
      <c r="VIP360" s="490"/>
      <c r="VIQ360" s="488"/>
      <c r="VIR360" s="488"/>
      <c r="VIS360" s="488"/>
      <c r="VIT360" s="488"/>
      <c r="VIU360" s="488"/>
      <c r="VIV360" s="488"/>
      <c r="VIW360" s="489"/>
      <c r="VIX360" s="490"/>
      <c r="VIY360" s="488"/>
      <c r="VIZ360" s="488"/>
      <c r="VJA360" s="488"/>
      <c r="VJB360" s="488"/>
      <c r="VJC360" s="488"/>
      <c r="VJD360" s="488"/>
      <c r="VJE360" s="489"/>
      <c r="VJF360" s="490"/>
      <c r="VJG360" s="488"/>
      <c r="VJH360" s="488"/>
      <c r="VJI360" s="488"/>
      <c r="VJJ360" s="488"/>
      <c r="VJK360" s="488"/>
      <c r="VJL360" s="488"/>
      <c r="VJM360" s="489"/>
      <c r="VJN360" s="490"/>
      <c r="VJO360" s="488"/>
      <c r="VJP360" s="488"/>
      <c r="VJQ360" s="488"/>
      <c r="VJR360" s="488"/>
      <c r="VJS360" s="488"/>
      <c r="VJT360" s="488"/>
      <c r="VJU360" s="489"/>
      <c r="VJV360" s="490"/>
      <c r="VJW360" s="488"/>
      <c r="VJX360" s="488"/>
      <c r="VJY360" s="488"/>
      <c r="VJZ360" s="488"/>
      <c r="VKA360" s="488"/>
      <c r="VKB360" s="488"/>
      <c r="VKC360" s="489"/>
      <c r="VKD360" s="490"/>
      <c r="VKE360" s="488"/>
      <c r="VKF360" s="488"/>
      <c r="VKG360" s="488"/>
      <c r="VKH360" s="488"/>
      <c r="VKI360" s="488"/>
      <c r="VKJ360" s="488"/>
      <c r="VKK360" s="489"/>
      <c r="VKL360" s="490"/>
      <c r="VKM360" s="488"/>
      <c r="VKN360" s="488"/>
      <c r="VKO360" s="488"/>
      <c r="VKP360" s="488"/>
      <c r="VKQ360" s="488"/>
      <c r="VKR360" s="488"/>
      <c r="VKS360" s="489"/>
      <c r="VKT360" s="490"/>
      <c r="VKU360" s="488"/>
      <c r="VKV360" s="488"/>
      <c r="VKW360" s="488"/>
      <c r="VKX360" s="488"/>
      <c r="VKY360" s="488"/>
      <c r="VKZ360" s="488"/>
      <c r="VLA360" s="489"/>
      <c r="VLB360" s="490"/>
      <c r="VLC360" s="488"/>
      <c r="VLD360" s="488"/>
      <c r="VLE360" s="488"/>
      <c r="VLF360" s="488"/>
      <c r="VLG360" s="488"/>
      <c r="VLH360" s="488"/>
      <c r="VLI360" s="489"/>
      <c r="VLJ360" s="490"/>
      <c r="VLK360" s="488"/>
      <c r="VLL360" s="488"/>
      <c r="VLM360" s="488"/>
      <c r="VLN360" s="488"/>
      <c r="VLO360" s="488"/>
      <c r="VLP360" s="488"/>
      <c r="VLQ360" s="489"/>
      <c r="VLR360" s="490"/>
      <c r="VLS360" s="488"/>
      <c r="VLT360" s="488"/>
      <c r="VLU360" s="488"/>
      <c r="VLV360" s="488"/>
      <c r="VLW360" s="488"/>
      <c r="VLX360" s="488"/>
      <c r="VLY360" s="489"/>
      <c r="VLZ360" s="490"/>
      <c r="VMA360" s="488"/>
      <c r="VMB360" s="488"/>
      <c r="VMC360" s="488"/>
      <c r="VMD360" s="488"/>
      <c r="VME360" s="488"/>
      <c r="VMF360" s="488"/>
      <c r="VMG360" s="489"/>
      <c r="VMH360" s="490"/>
      <c r="VMI360" s="488"/>
      <c r="VMJ360" s="488"/>
      <c r="VMK360" s="488"/>
      <c r="VML360" s="488"/>
      <c r="VMM360" s="488"/>
      <c r="VMN360" s="488"/>
      <c r="VMO360" s="489"/>
      <c r="VMP360" s="490"/>
      <c r="VMQ360" s="488"/>
      <c r="VMR360" s="488"/>
      <c r="VMS360" s="488"/>
      <c r="VMT360" s="488"/>
      <c r="VMU360" s="488"/>
      <c r="VMV360" s="488"/>
      <c r="VMW360" s="489"/>
      <c r="VMX360" s="490"/>
      <c r="VMY360" s="488"/>
      <c r="VMZ360" s="488"/>
      <c r="VNA360" s="488"/>
      <c r="VNB360" s="488"/>
      <c r="VNC360" s="488"/>
      <c r="VND360" s="488"/>
      <c r="VNE360" s="489"/>
      <c r="VNF360" s="490"/>
      <c r="VNG360" s="488"/>
      <c r="VNH360" s="488"/>
      <c r="VNI360" s="488"/>
      <c r="VNJ360" s="488"/>
      <c r="VNK360" s="488"/>
      <c r="VNL360" s="488"/>
      <c r="VNM360" s="489"/>
      <c r="VNN360" s="490"/>
      <c r="VNO360" s="488"/>
      <c r="VNP360" s="488"/>
      <c r="VNQ360" s="488"/>
      <c r="VNR360" s="488"/>
      <c r="VNS360" s="488"/>
      <c r="VNT360" s="488"/>
      <c r="VNU360" s="489"/>
      <c r="VNV360" s="490"/>
      <c r="VNW360" s="488"/>
      <c r="VNX360" s="488"/>
      <c r="VNY360" s="488"/>
      <c r="VNZ360" s="488"/>
      <c r="VOA360" s="488"/>
      <c r="VOB360" s="488"/>
      <c r="VOC360" s="489"/>
      <c r="VOD360" s="490"/>
      <c r="VOE360" s="488"/>
      <c r="VOF360" s="488"/>
      <c r="VOG360" s="488"/>
      <c r="VOH360" s="488"/>
      <c r="VOI360" s="488"/>
      <c r="VOJ360" s="488"/>
      <c r="VOK360" s="489"/>
      <c r="VOL360" s="490"/>
      <c r="VOM360" s="488"/>
      <c r="VON360" s="488"/>
      <c r="VOO360" s="488"/>
      <c r="VOP360" s="488"/>
      <c r="VOQ360" s="488"/>
      <c r="VOR360" s="488"/>
      <c r="VOS360" s="489"/>
      <c r="VOT360" s="490"/>
      <c r="VOU360" s="488"/>
      <c r="VOV360" s="488"/>
      <c r="VOW360" s="488"/>
      <c r="VOX360" s="488"/>
      <c r="VOY360" s="488"/>
      <c r="VOZ360" s="488"/>
      <c r="VPA360" s="489"/>
      <c r="VPB360" s="490"/>
      <c r="VPC360" s="488"/>
      <c r="VPD360" s="488"/>
      <c r="VPE360" s="488"/>
      <c r="VPF360" s="488"/>
      <c r="VPG360" s="488"/>
      <c r="VPH360" s="488"/>
      <c r="VPI360" s="489"/>
      <c r="VPJ360" s="490"/>
      <c r="VPK360" s="488"/>
      <c r="VPL360" s="488"/>
      <c r="VPM360" s="488"/>
      <c r="VPN360" s="488"/>
      <c r="VPO360" s="488"/>
      <c r="VPP360" s="488"/>
      <c r="VPQ360" s="489"/>
      <c r="VPR360" s="490"/>
      <c r="VPS360" s="488"/>
      <c r="VPT360" s="488"/>
      <c r="VPU360" s="488"/>
      <c r="VPV360" s="488"/>
      <c r="VPW360" s="488"/>
      <c r="VPX360" s="488"/>
      <c r="VPY360" s="489"/>
      <c r="VPZ360" s="490"/>
      <c r="VQA360" s="488"/>
      <c r="VQB360" s="488"/>
      <c r="VQC360" s="488"/>
      <c r="VQD360" s="488"/>
      <c r="VQE360" s="488"/>
      <c r="VQF360" s="488"/>
      <c r="VQG360" s="489"/>
      <c r="VQH360" s="490"/>
      <c r="VQI360" s="488"/>
      <c r="VQJ360" s="488"/>
      <c r="VQK360" s="488"/>
      <c r="VQL360" s="488"/>
      <c r="VQM360" s="488"/>
      <c r="VQN360" s="488"/>
      <c r="VQO360" s="489"/>
      <c r="VQP360" s="490"/>
      <c r="VQQ360" s="488"/>
      <c r="VQR360" s="488"/>
      <c r="VQS360" s="488"/>
      <c r="VQT360" s="488"/>
      <c r="VQU360" s="488"/>
      <c r="VQV360" s="488"/>
      <c r="VQW360" s="489"/>
      <c r="VQX360" s="490"/>
      <c r="VQY360" s="488"/>
      <c r="VQZ360" s="488"/>
      <c r="VRA360" s="488"/>
      <c r="VRB360" s="488"/>
      <c r="VRC360" s="488"/>
      <c r="VRD360" s="488"/>
      <c r="VRE360" s="489"/>
      <c r="VRF360" s="490"/>
      <c r="VRG360" s="488"/>
      <c r="VRH360" s="488"/>
      <c r="VRI360" s="488"/>
      <c r="VRJ360" s="488"/>
      <c r="VRK360" s="488"/>
      <c r="VRL360" s="488"/>
      <c r="VRM360" s="489"/>
      <c r="VRN360" s="490"/>
      <c r="VRO360" s="488"/>
      <c r="VRP360" s="488"/>
      <c r="VRQ360" s="488"/>
      <c r="VRR360" s="488"/>
      <c r="VRS360" s="488"/>
      <c r="VRT360" s="488"/>
      <c r="VRU360" s="489"/>
      <c r="VRV360" s="490"/>
      <c r="VRW360" s="488"/>
      <c r="VRX360" s="488"/>
      <c r="VRY360" s="488"/>
      <c r="VRZ360" s="488"/>
      <c r="VSA360" s="488"/>
      <c r="VSB360" s="488"/>
      <c r="VSC360" s="489"/>
      <c r="VSD360" s="490"/>
      <c r="VSE360" s="488"/>
      <c r="VSF360" s="488"/>
      <c r="VSG360" s="488"/>
      <c r="VSH360" s="488"/>
      <c r="VSI360" s="488"/>
      <c r="VSJ360" s="488"/>
      <c r="VSK360" s="489"/>
      <c r="VSL360" s="490"/>
      <c r="VSM360" s="488"/>
      <c r="VSN360" s="488"/>
      <c r="VSO360" s="488"/>
      <c r="VSP360" s="488"/>
      <c r="VSQ360" s="488"/>
      <c r="VSR360" s="488"/>
      <c r="VSS360" s="489"/>
      <c r="VST360" s="490"/>
      <c r="VSU360" s="488"/>
      <c r="VSV360" s="488"/>
      <c r="VSW360" s="488"/>
      <c r="VSX360" s="488"/>
      <c r="VSY360" s="488"/>
      <c r="VSZ360" s="488"/>
      <c r="VTA360" s="489"/>
      <c r="VTB360" s="490"/>
      <c r="VTC360" s="488"/>
      <c r="VTD360" s="488"/>
      <c r="VTE360" s="488"/>
      <c r="VTF360" s="488"/>
      <c r="VTG360" s="488"/>
      <c r="VTH360" s="488"/>
      <c r="VTI360" s="489"/>
      <c r="VTJ360" s="490"/>
      <c r="VTK360" s="488"/>
      <c r="VTL360" s="488"/>
      <c r="VTM360" s="488"/>
      <c r="VTN360" s="488"/>
      <c r="VTO360" s="488"/>
      <c r="VTP360" s="488"/>
      <c r="VTQ360" s="489"/>
      <c r="VTR360" s="490"/>
      <c r="VTS360" s="488"/>
      <c r="VTT360" s="488"/>
      <c r="VTU360" s="488"/>
      <c r="VTV360" s="488"/>
      <c r="VTW360" s="488"/>
      <c r="VTX360" s="488"/>
      <c r="VTY360" s="489"/>
      <c r="VTZ360" s="490"/>
      <c r="VUA360" s="488"/>
      <c r="VUB360" s="488"/>
      <c r="VUC360" s="488"/>
      <c r="VUD360" s="488"/>
      <c r="VUE360" s="488"/>
      <c r="VUF360" s="488"/>
      <c r="VUG360" s="489"/>
      <c r="VUH360" s="490"/>
      <c r="VUI360" s="488"/>
      <c r="VUJ360" s="488"/>
      <c r="VUK360" s="488"/>
      <c r="VUL360" s="488"/>
      <c r="VUM360" s="488"/>
      <c r="VUN360" s="488"/>
      <c r="VUO360" s="489"/>
      <c r="VUP360" s="490"/>
      <c r="VUQ360" s="488"/>
      <c r="VUR360" s="488"/>
      <c r="VUS360" s="488"/>
      <c r="VUT360" s="488"/>
      <c r="VUU360" s="488"/>
      <c r="VUV360" s="488"/>
      <c r="VUW360" s="489"/>
      <c r="VUX360" s="490"/>
      <c r="VUY360" s="488"/>
      <c r="VUZ360" s="488"/>
      <c r="VVA360" s="488"/>
      <c r="VVB360" s="488"/>
      <c r="VVC360" s="488"/>
      <c r="VVD360" s="488"/>
      <c r="VVE360" s="489"/>
      <c r="VVF360" s="490"/>
      <c r="VVG360" s="488"/>
      <c r="VVH360" s="488"/>
      <c r="VVI360" s="488"/>
      <c r="VVJ360" s="488"/>
      <c r="VVK360" s="488"/>
      <c r="VVL360" s="488"/>
      <c r="VVM360" s="489"/>
      <c r="VVN360" s="490"/>
      <c r="VVO360" s="488"/>
      <c r="VVP360" s="488"/>
      <c r="VVQ360" s="488"/>
      <c r="VVR360" s="488"/>
      <c r="VVS360" s="488"/>
      <c r="VVT360" s="488"/>
      <c r="VVU360" s="489"/>
      <c r="VVV360" s="490"/>
      <c r="VVW360" s="488"/>
      <c r="VVX360" s="488"/>
      <c r="VVY360" s="488"/>
      <c r="VVZ360" s="488"/>
      <c r="VWA360" s="488"/>
      <c r="VWB360" s="488"/>
      <c r="VWC360" s="489"/>
      <c r="VWD360" s="490"/>
      <c r="VWE360" s="488"/>
      <c r="VWF360" s="488"/>
      <c r="VWG360" s="488"/>
      <c r="VWH360" s="488"/>
      <c r="VWI360" s="488"/>
      <c r="VWJ360" s="488"/>
      <c r="VWK360" s="489"/>
      <c r="VWL360" s="490"/>
      <c r="VWM360" s="488"/>
      <c r="VWN360" s="488"/>
      <c r="VWO360" s="488"/>
      <c r="VWP360" s="488"/>
      <c r="VWQ360" s="488"/>
      <c r="VWR360" s="488"/>
      <c r="VWS360" s="489"/>
      <c r="VWT360" s="490"/>
      <c r="VWU360" s="488"/>
      <c r="VWV360" s="488"/>
      <c r="VWW360" s="488"/>
      <c r="VWX360" s="488"/>
      <c r="VWY360" s="488"/>
      <c r="VWZ360" s="488"/>
      <c r="VXA360" s="489"/>
      <c r="VXB360" s="490"/>
      <c r="VXC360" s="488"/>
      <c r="VXD360" s="488"/>
      <c r="VXE360" s="488"/>
      <c r="VXF360" s="488"/>
      <c r="VXG360" s="488"/>
      <c r="VXH360" s="488"/>
      <c r="VXI360" s="489"/>
      <c r="VXJ360" s="490"/>
      <c r="VXK360" s="488"/>
      <c r="VXL360" s="488"/>
      <c r="VXM360" s="488"/>
      <c r="VXN360" s="488"/>
      <c r="VXO360" s="488"/>
      <c r="VXP360" s="488"/>
      <c r="VXQ360" s="489"/>
      <c r="VXR360" s="490"/>
      <c r="VXS360" s="488"/>
      <c r="VXT360" s="488"/>
      <c r="VXU360" s="488"/>
      <c r="VXV360" s="488"/>
      <c r="VXW360" s="488"/>
      <c r="VXX360" s="488"/>
      <c r="VXY360" s="489"/>
      <c r="VXZ360" s="490"/>
      <c r="VYA360" s="488"/>
      <c r="VYB360" s="488"/>
      <c r="VYC360" s="488"/>
      <c r="VYD360" s="488"/>
      <c r="VYE360" s="488"/>
      <c r="VYF360" s="488"/>
      <c r="VYG360" s="489"/>
      <c r="VYH360" s="490"/>
      <c r="VYI360" s="488"/>
      <c r="VYJ360" s="488"/>
      <c r="VYK360" s="488"/>
      <c r="VYL360" s="488"/>
      <c r="VYM360" s="488"/>
      <c r="VYN360" s="488"/>
      <c r="VYO360" s="489"/>
      <c r="VYP360" s="490"/>
      <c r="VYQ360" s="488"/>
      <c r="VYR360" s="488"/>
      <c r="VYS360" s="488"/>
      <c r="VYT360" s="488"/>
      <c r="VYU360" s="488"/>
      <c r="VYV360" s="488"/>
      <c r="VYW360" s="489"/>
      <c r="VYX360" s="490"/>
      <c r="VYY360" s="488"/>
      <c r="VYZ360" s="488"/>
      <c r="VZA360" s="488"/>
      <c r="VZB360" s="488"/>
      <c r="VZC360" s="488"/>
      <c r="VZD360" s="488"/>
      <c r="VZE360" s="489"/>
      <c r="VZF360" s="490"/>
      <c r="VZG360" s="488"/>
      <c r="VZH360" s="488"/>
      <c r="VZI360" s="488"/>
      <c r="VZJ360" s="488"/>
      <c r="VZK360" s="488"/>
      <c r="VZL360" s="488"/>
      <c r="VZM360" s="489"/>
      <c r="VZN360" s="490"/>
      <c r="VZO360" s="488"/>
      <c r="VZP360" s="488"/>
      <c r="VZQ360" s="488"/>
      <c r="VZR360" s="488"/>
      <c r="VZS360" s="488"/>
      <c r="VZT360" s="488"/>
      <c r="VZU360" s="489"/>
      <c r="VZV360" s="490"/>
      <c r="VZW360" s="488"/>
      <c r="VZX360" s="488"/>
      <c r="VZY360" s="488"/>
      <c r="VZZ360" s="488"/>
      <c r="WAA360" s="488"/>
      <c r="WAB360" s="488"/>
      <c r="WAC360" s="489"/>
      <c r="WAD360" s="490"/>
      <c r="WAE360" s="488"/>
      <c r="WAF360" s="488"/>
      <c r="WAG360" s="488"/>
      <c r="WAH360" s="488"/>
      <c r="WAI360" s="488"/>
      <c r="WAJ360" s="488"/>
      <c r="WAK360" s="489"/>
      <c r="WAL360" s="490"/>
      <c r="WAM360" s="488"/>
      <c r="WAN360" s="488"/>
      <c r="WAO360" s="488"/>
      <c r="WAP360" s="488"/>
      <c r="WAQ360" s="488"/>
      <c r="WAR360" s="488"/>
      <c r="WAS360" s="489"/>
      <c r="WAT360" s="490"/>
      <c r="WAU360" s="488"/>
      <c r="WAV360" s="488"/>
      <c r="WAW360" s="488"/>
      <c r="WAX360" s="488"/>
      <c r="WAY360" s="488"/>
      <c r="WAZ360" s="488"/>
      <c r="WBA360" s="489"/>
      <c r="WBB360" s="490"/>
      <c r="WBC360" s="488"/>
      <c r="WBD360" s="488"/>
      <c r="WBE360" s="488"/>
      <c r="WBF360" s="488"/>
      <c r="WBG360" s="488"/>
      <c r="WBH360" s="488"/>
      <c r="WBI360" s="489"/>
      <c r="WBJ360" s="490"/>
      <c r="WBK360" s="488"/>
      <c r="WBL360" s="488"/>
      <c r="WBM360" s="488"/>
      <c r="WBN360" s="488"/>
      <c r="WBO360" s="488"/>
      <c r="WBP360" s="488"/>
      <c r="WBQ360" s="489"/>
      <c r="WBR360" s="490"/>
      <c r="WBS360" s="488"/>
      <c r="WBT360" s="488"/>
      <c r="WBU360" s="488"/>
      <c r="WBV360" s="488"/>
      <c r="WBW360" s="488"/>
      <c r="WBX360" s="488"/>
      <c r="WBY360" s="489"/>
      <c r="WBZ360" s="490"/>
      <c r="WCA360" s="488"/>
      <c r="WCB360" s="488"/>
      <c r="WCC360" s="488"/>
      <c r="WCD360" s="488"/>
      <c r="WCE360" s="488"/>
      <c r="WCF360" s="488"/>
      <c r="WCG360" s="489"/>
      <c r="WCH360" s="490"/>
      <c r="WCI360" s="488"/>
      <c r="WCJ360" s="488"/>
      <c r="WCK360" s="488"/>
      <c r="WCL360" s="488"/>
      <c r="WCM360" s="488"/>
      <c r="WCN360" s="488"/>
      <c r="WCO360" s="489"/>
      <c r="WCP360" s="490"/>
      <c r="WCQ360" s="488"/>
      <c r="WCR360" s="488"/>
      <c r="WCS360" s="488"/>
      <c r="WCT360" s="488"/>
      <c r="WCU360" s="488"/>
      <c r="WCV360" s="488"/>
      <c r="WCW360" s="489"/>
      <c r="WCX360" s="490"/>
      <c r="WCY360" s="488"/>
      <c r="WCZ360" s="488"/>
      <c r="WDA360" s="488"/>
      <c r="WDB360" s="488"/>
      <c r="WDC360" s="488"/>
      <c r="WDD360" s="488"/>
      <c r="WDE360" s="489"/>
      <c r="WDF360" s="490"/>
      <c r="WDG360" s="488"/>
      <c r="WDH360" s="488"/>
      <c r="WDI360" s="488"/>
      <c r="WDJ360" s="488"/>
      <c r="WDK360" s="488"/>
      <c r="WDL360" s="488"/>
      <c r="WDM360" s="489"/>
      <c r="WDN360" s="490"/>
      <c r="WDO360" s="488"/>
      <c r="WDP360" s="488"/>
      <c r="WDQ360" s="488"/>
      <c r="WDR360" s="488"/>
      <c r="WDS360" s="488"/>
      <c r="WDT360" s="488"/>
      <c r="WDU360" s="489"/>
      <c r="WDV360" s="490"/>
      <c r="WDW360" s="488"/>
      <c r="WDX360" s="488"/>
      <c r="WDY360" s="488"/>
      <c r="WDZ360" s="488"/>
      <c r="WEA360" s="488"/>
      <c r="WEB360" s="488"/>
      <c r="WEC360" s="489"/>
      <c r="WED360" s="490"/>
      <c r="WEE360" s="488"/>
      <c r="WEF360" s="488"/>
      <c r="WEG360" s="488"/>
      <c r="WEH360" s="488"/>
      <c r="WEI360" s="488"/>
      <c r="WEJ360" s="488"/>
      <c r="WEK360" s="489"/>
      <c r="WEL360" s="490"/>
      <c r="WEM360" s="488"/>
      <c r="WEN360" s="488"/>
      <c r="WEO360" s="488"/>
      <c r="WEP360" s="488"/>
      <c r="WEQ360" s="488"/>
      <c r="WER360" s="488"/>
      <c r="WES360" s="489"/>
      <c r="WET360" s="490"/>
      <c r="WEU360" s="488"/>
      <c r="WEV360" s="488"/>
      <c r="WEW360" s="488"/>
      <c r="WEX360" s="488"/>
      <c r="WEY360" s="488"/>
      <c r="WEZ360" s="488"/>
      <c r="WFA360" s="489"/>
      <c r="WFB360" s="490"/>
      <c r="WFC360" s="488"/>
      <c r="WFD360" s="488"/>
      <c r="WFE360" s="488"/>
      <c r="WFF360" s="488"/>
      <c r="WFG360" s="488"/>
      <c r="WFH360" s="488"/>
      <c r="WFI360" s="489"/>
      <c r="WFJ360" s="490"/>
      <c r="WFK360" s="488"/>
      <c r="WFL360" s="488"/>
      <c r="WFM360" s="488"/>
      <c r="WFN360" s="488"/>
      <c r="WFO360" s="488"/>
      <c r="WFP360" s="488"/>
      <c r="WFQ360" s="489"/>
      <c r="WFR360" s="490"/>
      <c r="WFS360" s="488"/>
      <c r="WFT360" s="488"/>
      <c r="WFU360" s="488"/>
      <c r="WFV360" s="488"/>
      <c r="WFW360" s="488"/>
      <c r="WFX360" s="488"/>
      <c r="WFY360" s="489"/>
      <c r="WFZ360" s="490"/>
      <c r="WGA360" s="488"/>
      <c r="WGB360" s="488"/>
      <c r="WGC360" s="488"/>
      <c r="WGD360" s="488"/>
      <c r="WGE360" s="488"/>
      <c r="WGF360" s="488"/>
      <c r="WGG360" s="489"/>
      <c r="WGH360" s="490"/>
      <c r="WGI360" s="488"/>
      <c r="WGJ360" s="488"/>
      <c r="WGK360" s="488"/>
      <c r="WGL360" s="488"/>
      <c r="WGM360" s="488"/>
      <c r="WGN360" s="488"/>
      <c r="WGO360" s="489"/>
      <c r="WGP360" s="490"/>
      <c r="WGQ360" s="488"/>
      <c r="WGR360" s="488"/>
      <c r="WGS360" s="488"/>
      <c r="WGT360" s="488"/>
      <c r="WGU360" s="488"/>
      <c r="WGV360" s="488"/>
      <c r="WGW360" s="489"/>
      <c r="WGX360" s="490"/>
      <c r="WGY360" s="488"/>
      <c r="WGZ360" s="488"/>
      <c r="WHA360" s="488"/>
      <c r="WHB360" s="488"/>
      <c r="WHC360" s="488"/>
      <c r="WHD360" s="488"/>
      <c r="WHE360" s="489"/>
      <c r="WHF360" s="490"/>
      <c r="WHG360" s="488"/>
      <c r="WHH360" s="488"/>
      <c r="WHI360" s="488"/>
      <c r="WHJ360" s="488"/>
      <c r="WHK360" s="488"/>
      <c r="WHL360" s="488"/>
      <c r="WHM360" s="489"/>
      <c r="WHN360" s="490"/>
      <c r="WHO360" s="488"/>
      <c r="WHP360" s="488"/>
      <c r="WHQ360" s="488"/>
      <c r="WHR360" s="488"/>
      <c r="WHS360" s="488"/>
      <c r="WHT360" s="488"/>
      <c r="WHU360" s="489"/>
      <c r="WHV360" s="490"/>
      <c r="WHW360" s="488"/>
      <c r="WHX360" s="488"/>
      <c r="WHY360" s="488"/>
      <c r="WHZ360" s="488"/>
      <c r="WIA360" s="488"/>
      <c r="WIB360" s="488"/>
      <c r="WIC360" s="489"/>
      <c r="WID360" s="490"/>
      <c r="WIE360" s="488"/>
      <c r="WIF360" s="488"/>
      <c r="WIG360" s="488"/>
      <c r="WIH360" s="488"/>
      <c r="WII360" s="488"/>
      <c r="WIJ360" s="488"/>
      <c r="WIK360" s="489"/>
      <c r="WIL360" s="490"/>
      <c r="WIM360" s="488"/>
      <c r="WIN360" s="488"/>
      <c r="WIO360" s="488"/>
      <c r="WIP360" s="488"/>
      <c r="WIQ360" s="488"/>
      <c r="WIR360" s="488"/>
      <c r="WIS360" s="489"/>
      <c r="WIT360" s="490"/>
      <c r="WIU360" s="488"/>
      <c r="WIV360" s="488"/>
      <c r="WIW360" s="488"/>
      <c r="WIX360" s="488"/>
      <c r="WIY360" s="488"/>
      <c r="WIZ360" s="488"/>
      <c r="WJA360" s="489"/>
      <c r="WJB360" s="490"/>
      <c r="WJC360" s="488"/>
      <c r="WJD360" s="488"/>
      <c r="WJE360" s="488"/>
      <c r="WJF360" s="488"/>
      <c r="WJG360" s="488"/>
      <c r="WJH360" s="488"/>
      <c r="WJI360" s="489"/>
      <c r="WJJ360" s="490"/>
      <c r="WJK360" s="488"/>
      <c r="WJL360" s="488"/>
      <c r="WJM360" s="488"/>
      <c r="WJN360" s="488"/>
      <c r="WJO360" s="488"/>
      <c r="WJP360" s="488"/>
      <c r="WJQ360" s="489"/>
      <c r="WJR360" s="490"/>
      <c r="WJS360" s="488"/>
      <c r="WJT360" s="488"/>
      <c r="WJU360" s="488"/>
      <c r="WJV360" s="488"/>
      <c r="WJW360" s="488"/>
      <c r="WJX360" s="488"/>
      <c r="WJY360" s="489"/>
      <c r="WJZ360" s="490"/>
      <c r="WKA360" s="488"/>
      <c r="WKB360" s="488"/>
      <c r="WKC360" s="488"/>
      <c r="WKD360" s="488"/>
      <c r="WKE360" s="488"/>
      <c r="WKF360" s="488"/>
      <c r="WKG360" s="489"/>
      <c r="WKH360" s="490"/>
      <c r="WKI360" s="488"/>
      <c r="WKJ360" s="488"/>
      <c r="WKK360" s="488"/>
      <c r="WKL360" s="488"/>
      <c r="WKM360" s="488"/>
      <c r="WKN360" s="488"/>
      <c r="WKO360" s="489"/>
      <c r="WKP360" s="490"/>
      <c r="WKQ360" s="488"/>
      <c r="WKR360" s="488"/>
      <c r="WKS360" s="488"/>
      <c r="WKT360" s="488"/>
      <c r="WKU360" s="488"/>
      <c r="WKV360" s="488"/>
      <c r="WKW360" s="489"/>
      <c r="WKX360" s="490"/>
      <c r="WKY360" s="488"/>
      <c r="WKZ360" s="488"/>
      <c r="WLA360" s="488"/>
      <c r="WLB360" s="488"/>
      <c r="WLC360" s="488"/>
      <c r="WLD360" s="488"/>
      <c r="WLE360" s="489"/>
      <c r="WLF360" s="490"/>
      <c r="WLG360" s="488"/>
      <c r="WLH360" s="488"/>
      <c r="WLI360" s="488"/>
      <c r="WLJ360" s="488"/>
      <c r="WLK360" s="488"/>
      <c r="WLL360" s="488"/>
      <c r="WLM360" s="489"/>
      <c r="WLN360" s="490"/>
      <c r="WLO360" s="488"/>
      <c r="WLP360" s="488"/>
      <c r="WLQ360" s="488"/>
      <c r="WLR360" s="488"/>
      <c r="WLS360" s="488"/>
      <c r="WLT360" s="488"/>
      <c r="WLU360" s="489"/>
      <c r="WLV360" s="490"/>
      <c r="WLW360" s="488"/>
      <c r="WLX360" s="488"/>
      <c r="WLY360" s="488"/>
      <c r="WLZ360" s="488"/>
      <c r="WMA360" s="488"/>
      <c r="WMB360" s="488"/>
      <c r="WMC360" s="489"/>
      <c r="WMD360" s="490"/>
      <c r="WME360" s="488"/>
      <c r="WMF360" s="488"/>
      <c r="WMG360" s="488"/>
      <c r="WMH360" s="488"/>
      <c r="WMI360" s="488"/>
      <c r="WMJ360" s="488"/>
      <c r="WMK360" s="489"/>
      <c r="WML360" s="490"/>
      <c r="WMM360" s="488"/>
      <c r="WMN360" s="488"/>
      <c r="WMO360" s="488"/>
      <c r="WMP360" s="488"/>
      <c r="WMQ360" s="488"/>
      <c r="WMR360" s="488"/>
      <c r="WMS360" s="489"/>
      <c r="WMT360" s="490"/>
      <c r="WMU360" s="488"/>
      <c r="WMV360" s="488"/>
      <c r="WMW360" s="488"/>
      <c r="WMX360" s="488"/>
      <c r="WMY360" s="488"/>
      <c r="WMZ360" s="488"/>
      <c r="WNA360" s="489"/>
      <c r="WNB360" s="490"/>
      <c r="WNC360" s="488"/>
      <c r="WND360" s="488"/>
      <c r="WNE360" s="488"/>
      <c r="WNF360" s="488"/>
      <c r="WNG360" s="488"/>
      <c r="WNH360" s="488"/>
      <c r="WNI360" s="489"/>
      <c r="WNJ360" s="490"/>
      <c r="WNK360" s="488"/>
      <c r="WNL360" s="488"/>
      <c r="WNM360" s="488"/>
      <c r="WNN360" s="488"/>
      <c r="WNO360" s="488"/>
      <c r="WNP360" s="488"/>
      <c r="WNQ360" s="489"/>
      <c r="WNR360" s="490"/>
      <c r="WNS360" s="488"/>
      <c r="WNT360" s="488"/>
      <c r="WNU360" s="488"/>
      <c r="WNV360" s="488"/>
      <c r="WNW360" s="488"/>
      <c r="WNX360" s="488"/>
      <c r="WNY360" s="489"/>
      <c r="WNZ360" s="490"/>
      <c r="WOA360" s="488"/>
      <c r="WOB360" s="488"/>
      <c r="WOC360" s="488"/>
      <c r="WOD360" s="488"/>
      <c r="WOE360" s="488"/>
      <c r="WOF360" s="488"/>
      <c r="WOG360" s="489"/>
      <c r="WOH360" s="490"/>
      <c r="WOI360" s="488"/>
      <c r="WOJ360" s="488"/>
      <c r="WOK360" s="488"/>
      <c r="WOL360" s="488"/>
      <c r="WOM360" s="488"/>
      <c r="WON360" s="488"/>
      <c r="WOO360" s="489"/>
      <c r="WOP360" s="490"/>
      <c r="WOQ360" s="488"/>
      <c r="WOR360" s="488"/>
      <c r="WOS360" s="488"/>
      <c r="WOT360" s="488"/>
      <c r="WOU360" s="488"/>
      <c r="WOV360" s="488"/>
      <c r="WOW360" s="489"/>
      <c r="WOX360" s="490"/>
      <c r="WOY360" s="488"/>
      <c r="WOZ360" s="488"/>
      <c r="WPA360" s="488"/>
      <c r="WPB360" s="488"/>
      <c r="WPC360" s="488"/>
      <c r="WPD360" s="488"/>
      <c r="WPE360" s="489"/>
      <c r="WPF360" s="490"/>
      <c r="WPG360" s="488"/>
      <c r="WPH360" s="488"/>
      <c r="WPI360" s="488"/>
      <c r="WPJ360" s="488"/>
      <c r="WPK360" s="488"/>
      <c r="WPL360" s="488"/>
      <c r="WPM360" s="489"/>
      <c r="WPN360" s="490"/>
      <c r="WPO360" s="488"/>
      <c r="WPP360" s="488"/>
      <c r="WPQ360" s="488"/>
      <c r="WPR360" s="488"/>
      <c r="WPS360" s="488"/>
      <c r="WPT360" s="488"/>
      <c r="WPU360" s="489"/>
      <c r="WPV360" s="490"/>
      <c r="WPW360" s="488"/>
      <c r="WPX360" s="488"/>
      <c r="WPY360" s="488"/>
      <c r="WPZ360" s="488"/>
      <c r="WQA360" s="488"/>
      <c r="WQB360" s="488"/>
      <c r="WQC360" s="489"/>
      <c r="WQD360" s="490"/>
      <c r="WQE360" s="488"/>
      <c r="WQF360" s="488"/>
      <c r="WQG360" s="488"/>
      <c r="WQH360" s="488"/>
      <c r="WQI360" s="488"/>
      <c r="WQJ360" s="488"/>
      <c r="WQK360" s="489"/>
      <c r="WQL360" s="490"/>
      <c r="WQM360" s="488"/>
      <c r="WQN360" s="488"/>
      <c r="WQO360" s="488"/>
      <c r="WQP360" s="488"/>
      <c r="WQQ360" s="488"/>
      <c r="WQR360" s="488"/>
      <c r="WQS360" s="489"/>
      <c r="WQT360" s="490"/>
      <c r="WQU360" s="488"/>
      <c r="WQV360" s="488"/>
      <c r="WQW360" s="488"/>
      <c r="WQX360" s="488"/>
      <c r="WQY360" s="488"/>
      <c r="WQZ360" s="488"/>
      <c r="WRA360" s="489"/>
      <c r="WRB360" s="490"/>
      <c r="WRC360" s="488"/>
      <c r="WRD360" s="488"/>
      <c r="WRE360" s="488"/>
      <c r="WRF360" s="488"/>
      <c r="WRG360" s="488"/>
      <c r="WRH360" s="488"/>
      <c r="WRI360" s="489"/>
      <c r="WRJ360" s="490"/>
      <c r="WRK360" s="488"/>
      <c r="WRL360" s="488"/>
      <c r="WRM360" s="488"/>
      <c r="WRN360" s="488"/>
      <c r="WRO360" s="488"/>
      <c r="WRP360" s="488"/>
      <c r="WRQ360" s="489"/>
      <c r="WRR360" s="490"/>
      <c r="WRS360" s="488"/>
      <c r="WRT360" s="488"/>
      <c r="WRU360" s="488"/>
      <c r="WRV360" s="488"/>
      <c r="WRW360" s="488"/>
      <c r="WRX360" s="488"/>
      <c r="WRY360" s="489"/>
      <c r="WRZ360" s="490"/>
      <c r="WSA360" s="488"/>
      <c r="WSB360" s="488"/>
      <c r="WSC360" s="488"/>
      <c r="WSD360" s="488"/>
      <c r="WSE360" s="488"/>
      <c r="WSF360" s="488"/>
      <c r="WSG360" s="489"/>
      <c r="WSH360" s="490"/>
      <c r="WSI360" s="488"/>
      <c r="WSJ360" s="488"/>
      <c r="WSK360" s="488"/>
      <c r="WSL360" s="488"/>
      <c r="WSM360" s="488"/>
      <c r="WSN360" s="488"/>
      <c r="WSO360" s="489"/>
      <c r="WSP360" s="490"/>
      <c r="WSQ360" s="488"/>
      <c r="WSR360" s="488"/>
      <c r="WSS360" s="488"/>
      <c r="WST360" s="488"/>
      <c r="WSU360" s="488"/>
      <c r="WSV360" s="488"/>
      <c r="WSW360" s="489"/>
      <c r="WSX360" s="490"/>
      <c r="WSY360" s="488"/>
      <c r="WSZ360" s="488"/>
      <c r="WTA360" s="488"/>
      <c r="WTB360" s="488"/>
      <c r="WTC360" s="488"/>
      <c r="WTD360" s="488"/>
      <c r="WTE360" s="489"/>
      <c r="WTF360" s="490"/>
      <c r="WTG360" s="488"/>
      <c r="WTH360" s="488"/>
      <c r="WTI360" s="488"/>
      <c r="WTJ360" s="488"/>
      <c r="WTK360" s="488"/>
      <c r="WTL360" s="488"/>
      <c r="WTM360" s="489"/>
      <c r="WTN360" s="490"/>
      <c r="WTO360" s="488"/>
      <c r="WTP360" s="488"/>
      <c r="WTQ360" s="488"/>
      <c r="WTR360" s="488"/>
      <c r="WTS360" s="488"/>
      <c r="WTT360" s="488"/>
      <c r="WTU360" s="489"/>
      <c r="WTV360" s="490"/>
      <c r="WTW360" s="488"/>
      <c r="WTX360" s="488"/>
      <c r="WTY360" s="488"/>
      <c r="WTZ360" s="488"/>
      <c r="WUA360" s="488"/>
      <c r="WUB360" s="488"/>
      <c r="WUC360" s="489"/>
      <c r="WUD360" s="490"/>
      <c r="WUE360" s="488"/>
      <c r="WUF360" s="488"/>
      <c r="WUG360" s="488"/>
      <c r="WUH360" s="488"/>
      <c r="WUI360" s="488"/>
      <c r="WUJ360" s="488"/>
      <c r="WUK360" s="489"/>
      <c r="WUL360" s="490"/>
      <c r="WUM360" s="488"/>
      <c r="WUN360" s="488"/>
      <c r="WUO360" s="488"/>
      <c r="WUP360" s="488"/>
      <c r="WUQ360" s="488"/>
      <c r="WUR360" s="488"/>
      <c r="WUS360" s="489"/>
      <c r="WUT360" s="490"/>
      <c r="WUU360" s="488"/>
      <c r="WUV360" s="488"/>
      <c r="WUW360" s="488"/>
      <c r="WUX360" s="488"/>
      <c r="WUY360" s="488"/>
      <c r="WUZ360" s="488"/>
      <c r="WVA360" s="489"/>
      <c r="WVB360" s="490"/>
      <c r="WVC360" s="488"/>
      <c r="WVD360" s="488"/>
      <c r="WVE360" s="488"/>
      <c r="WVF360" s="488"/>
      <c r="WVG360" s="488"/>
      <c r="WVH360" s="488"/>
      <c r="WVI360" s="489"/>
      <c r="WVJ360" s="490"/>
      <c r="WVK360" s="488"/>
      <c r="WVL360" s="488"/>
      <c r="WVM360" s="488"/>
      <c r="WVN360" s="488"/>
      <c r="WVO360" s="488"/>
      <c r="WVP360" s="488"/>
      <c r="WVQ360" s="489"/>
      <c r="WVR360" s="490"/>
      <c r="WVS360" s="488"/>
      <c r="WVT360" s="488"/>
      <c r="WVU360" s="488"/>
      <c r="WVV360" s="488"/>
      <c r="WVW360" s="488"/>
      <c r="WVX360" s="488"/>
      <c r="WVY360" s="489"/>
      <c r="WVZ360" s="490"/>
      <c r="WWA360" s="488"/>
      <c r="WWB360" s="488"/>
      <c r="WWC360" s="488"/>
      <c r="WWD360" s="488"/>
      <c r="WWE360" s="488"/>
      <c r="WWF360" s="488"/>
      <c r="WWG360" s="489"/>
      <c r="WWH360" s="490"/>
      <c r="WWI360" s="488"/>
      <c r="WWJ360" s="488"/>
      <c r="WWK360" s="488"/>
      <c r="WWL360" s="488"/>
      <c r="WWM360" s="488"/>
      <c r="WWN360" s="488"/>
      <c r="WWO360" s="489"/>
      <c r="WWP360" s="490"/>
      <c r="WWQ360" s="488"/>
      <c r="WWR360" s="488"/>
      <c r="WWS360" s="488"/>
      <c r="WWT360" s="488"/>
      <c r="WWU360" s="488"/>
      <c r="WWV360" s="488"/>
      <c r="WWW360" s="489"/>
      <c r="WWX360" s="490"/>
      <c r="WWY360" s="488"/>
      <c r="WWZ360" s="488"/>
      <c r="WXA360" s="488"/>
      <c r="WXB360" s="488"/>
      <c r="WXC360" s="488"/>
      <c r="WXD360" s="488"/>
      <c r="WXE360" s="489"/>
      <c r="WXF360" s="490"/>
      <c r="WXG360" s="488"/>
      <c r="WXH360" s="488"/>
      <c r="WXI360" s="488"/>
      <c r="WXJ360" s="488"/>
      <c r="WXK360" s="488"/>
      <c r="WXL360" s="488"/>
      <c r="WXM360" s="489"/>
      <c r="WXN360" s="490"/>
      <c r="WXO360" s="488"/>
      <c r="WXP360" s="488"/>
      <c r="WXQ360" s="488"/>
      <c r="WXR360" s="488"/>
      <c r="WXS360" s="488"/>
      <c r="WXT360" s="488"/>
      <c r="WXU360" s="489"/>
      <c r="WXV360" s="490"/>
      <c r="WXW360" s="488"/>
      <c r="WXX360" s="488"/>
      <c r="WXY360" s="488"/>
      <c r="WXZ360" s="488"/>
      <c r="WYA360" s="488"/>
      <c r="WYB360" s="488"/>
      <c r="WYC360" s="489"/>
      <c r="WYD360" s="490"/>
      <c r="WYE360" s="488"/>
      <c r="WYF360" s="488"/>
      <c r="WYG360" s="488"/>
      <c r="WYH360" s="488"/>
      <c r="WYI360" s="488"/>
      <c r="WYJ360" s="488"/>
      <c r="WYK360" s="489"/>
      <c r="WYL360" s="490"/>
      <c r="WYM360" s="488"/>
      <c r="WYN360" s="488"/>
      <c r="WYO360" s="488"/>
      <c r="WYP360" s="488"/>
      <c r="WYQ360" s="488"/>
      <c r="WYR360" s="488"/>
      <c r="WYS360" s="489"/>
      <c r="WYT360" s="490"/>
      <c r="WYU360" s="488"/>
      <c r="WYV360" s="488"/>
      <c r="WYW360" s="488"/>
      <c r="WYX360" s="488"/>
      <c r="WYY360" s="488"/>
      <c r="WYZ360" s="488"/>
      <c r="WZA360" s="489"/>
      <c r="WZB360" s="490"/>
      <c r="WZC360" s="488"/>
      <c r="WZD360" s="488"/>
      <c r="WZE360" s="488"/>
      <c r="WZF360" s="488"/>
      <c r="WZG360" s="488"/>
      <c r="WZH360" s="488"/>
      <c r="WZI360" s="489"/>
      <c r="WZJ360" s="490"/>
      <c r="WZK360" s="488"/>
      <c r="WZL360" s="488"/>
      <c r="WZM360" s="488"/>
      <c r="WZN360" s="488"/>
      <c r="WZO360" s="488"/>
      <c r="WZP360" s="488"/>
      <c r="WZQ360" s="489"/>
      <c r="WZR360" s="490"/>
      <c r="WZS360" s="488"/>
      <c r="WZT360" s="488"/>
      <c r="WZU360" s="488"/>
      <c r="WZV360" s="488"/>
      <c r="WZW360" s="488"/>
      <c r="WZX360" s="488"/>
      <c r="WZY360" s="489"/>
      <c r="WZZ360" s="490"/>
      <c r="XAA360" s="488"/>
      <c r="XAB360" s="488"/>
      <c r="XAC360" s="488"/>
      <c r="XAD360" s="488"/>
      <c r="XAE360" s="488"/>
      <c r="XAF360" s="488"/>
      <c r="XAG360" s="489"/>
      <c r="XAH360" s="490"/>
      <c r="XAI360" s="488"/>
      <c r="XAJ360" s="488"/>
      <c r="XAK360" s="488"/>
      <c r="XAL360" s="488"/>
      <c r="XAM360" s="488"/>
      <c r="XAN360" s="488"/>
      <c r="XAO360" s="489"/>
      <c r="XAP360" s="490"/>
      <c r="XAQ360" s="488"/>
      <c r="XAR360" s="488"/>
      <c r="XAS360" s="488"/>
      <c r="XAT360" s="488"/>
      <c r="XAU360" s="488"/>
      <c r="XAV360" s="488"/>
      <c r="XAW360" s="489"/>
      <c r="XAX360" s="490"/>
      <c r="XAY360" s="488"/>
      <c r="XAZ360" s="488"/>
      <c r="XBA360" s="488"/>
      <c r="XBB360" s="488"/>
      <c r="XBC360" s="488"/>
      <c r="XBD360" s="488"/>
      <c r="XBE360" s="489"/>
      <c r="XBF360" s="490"/>
      <c r="XBG360" s="488"/>
      <c r="XBH360" s="488"/>
      <c r="XBI360" s="488"/>
      <c r="XBJ360" s="488"/>
      <c r="XBK360" s="488"/>
      <c r="XBL360" s="488"/>
      <c r="XBM360" s="489"/>
      <c r="XBN360" s="490"/>
      <c r="XBO360" s="488"/>
      <c r="XBP360" s="488"/>
      <c r="XBQ360" s="488"/>
      <c r="XBR360" s="488"/>
      <c r="XBS360" s="488"/>
      <c r="XBT360" s="488"/>
      <c r="XBU360" s="489"/>
      <c r="XBV360" s="490"/>
      <c r="XBW360" s="488"/>
      <c r="XBX360" s="488"/>
      <c r="XBY360" s="488"/>
      <c r="XBZ360" s="488"/>
      <c r="XCA360" s="488"/>
      <c r="XCB360" s="488"/>
      <c r="XCC360" s="489"/>
      <c r="XCD360" s="490"/>
      <c r="XCE360" s="488"/>
      <c r="XCF360" s="488"/>
      <c r="XCG360" s="488"/>
      <c r="XCH360" s="488"/>
      <c r="XCI360" s="488"/>
      <c r="XCJ360" s="488"/>
      <c r="XCK360" s="489"/>
      <c r="XCL360" s="490"/>
      <c r="XCM360" s="488"/>
      <c r="XCN360" s="488"/>
      <c r="XCO360" s="488"/>
      <c r="XCP360" s="488"/>
      <c r="XCQ360" s="488"/>
      <c r="XCR360" s="488"/>
      <c r="XCS360" s="489"/>
      <c r="XCT360" s="490"/>
      <c r="XCU360" s="488"/>
      <c r="XCV360" s="488"/>
      <c r="XCW360" s="488"/>
      <c r="XCX360" s="488"/>
      <c r="XCY360" s="488"/>
      <c r="XCZ360" s="488"/>
      <c r="XDA360" s="489"/>
      <c r="XDB360" s="490"/>
      <c r="XDC360" s="488"/>
      <c r="XDD360" s="488"/>
      <c r="XDE360" s="488"/>
      <c r="XDF360" s="488"/>
      <c r="XDG360" s="488"/>
      <c r="XDH360" s="488"/>
      <c r="XDI360" s="489"/>
      <c r="XDJ360" s="490"/>
      <c r="XDK360" s="488"/>
      <c r="XDL360" s="488"/>
      <c r="XDM360" s="488"/>
      <c r="XDN360" s="488"/>
      <c r="XDO360" s="488"/>
      <c r="XDP360" s="488"/>
      <c r="XDQ360" s="489"/>
      <c r="XDR360" s="490"/>
      <c r="XDS360" s="488"/>
      <c r="XDT360" s="488"/>
      <c r="XDU360" s="488"/>
      <c r="XDV360" s="488"/>
      <c r="XDW360" s="488"/>
      <c r="XDX360" s="488"/>
      <c r="XDY360" s="489"/>
      <c r="XDZ360" s="490"/>
      <c r="XEA360" s="488"/>
      <c r="XEB360" s="488"/>
      <c r="XEC360" s="488"/>
      <c r="XED360" s="488"/>
      <c r="XEE360" s="488"/>
      <c r="XEF360" s="488"/>
      <c r="XEG360" s="489"/>
      <c r="XEH360" s="490"/>
      <c r="XEI360" s="488"/>
      <c r="XEJ360" s="488"/>
      <c r="XEK360" s="488"/>
      <c r="XEL360" s="488"/>
      <c r="XEM360" s="488"/>
      <c r="XEN360" s="488"/>
      <c r="XEO360" s="489"/>
      <c r="XEP360" s="490"/>
      <c r="XEQ360" s="488"/>
      <c r="XER360" s="488"/>
      <c r="XES360" s="488"/>
      <c r="XET360" s="488"/>
      <c r="XEU360" s="488"/>
      <c r="XEV360" s="488"/>
      <c r="XEW360" s="489"/>
      <c r="XEX360" s="490"/>
      <c r="XEY360" s="488"/>
      <c r="XEZ360" s="488"/>
      <c r="XFA360" s="488"/>
      <c r="XFB360" s="488"/>
      <c r="XFC360" s="488"/>
      <c r="XFD360" s="488"/>
    </row>
    <row r="361" spans="1:16384" s="433" customFormat="1" ht="15" outlineLevel="1" x14ac:dyDescent="0.25">
      <c r="A361" s="488"/>
      <c r="B361" s="488"/>
      <c r="C361" s="488"/>
      <c r="D361" s="488"/>
      <c r="E361" s="488"/>
      <c r="F361" s="697" t="s">
        <v>9880</v>
      </c>
      <c r="G361" s="698"/>
      <c r="H361" s="698"/>
      <c r="I361" s="488"/>
      <c r="J361" s="488"/>
      <c r="K361" s="488"/>
      <c r="L361" s="488"/>
      <c r="M361" s="488"/>
      <c r="N361" s="697" t="s">
        <v>9880</v>
      </c>
      <c r="O361" s="698"/>
      <c r="P361" s="698"/>
      <c r="Q361" s="488"/>
      <c r="R361" s="488"/>
      <c r="S361" s="488"/>
      <c r="T361" s="488"/>
      <c r="U361" s="488"/>
      <c r="V361" s="697" t="s">
        <v>9880</v>
      </c>
      <c r="W361" s="698"/>
      <c r="X361" s="698"/>
      <c r="Y361" s="488"/>
      <c r="Z361" s="488"/>
      <c r="AA361" s="488"/>
      <c r="AB361" s="488"/>
      <c r="AC361" s="488"/>
      <c r="AD361" s="697" t="s">
        <v>9880</v>
      </c>
      <c r="AE361" s="698"/>
      <c r="AF361" s="698"/>
      <c r="AG361" s="488"/>
      <c r="AH361" s="488"/>
      <c r="AI361" s="488"/>
      <c r="AJ361" s="488"/>
      <c r="AK361" s="488"/>
      <c r="AL361" s="697" t="s">
        <v>9880</v>
      </c>
      <c r="AM361" s="698"/>
      <c r="AN361" s="698"/>
      <c r="AO361" s="488"/>
      <c r="AP361" s="488"/>
      <c r="AQ361" s="488"/>
      <c r="AR361" s="488"/>
      <c r="AS361" s="488"/>
      <c r="AT361" s="697" t="s">
        <v>9880</v>
      </c>
      <c r="AU361" s="698"/>
      <c r="AV361" s="698"/>
      <c r="AW361" s="488"/>
      <c r="AX361" s="488"/>
      <c r="AY361" s="488"/>
      <c r="AZ361" s="488"/>
      <c r="BA361" s="488"/>
      <c r="BB361" s="697" t="s">
        <v>9880</v>
      </c>
      <c r="BC361" s="698"/>
      <c r="BD361" s="698"/>
      <c r="BE361" s="488"/>
      <c r="BF361" s="488"/>
      <c r="BG361" s="488"/>
      <c r="BH361" s="488"/>
      <c r="BI361" s="488"/>
      <c r="BJ361" s="697" t="s">
        <v>9880</v>
      </c>
      <c r="BK361" s="698"/>
      <c r="BL361" s="698"/>
      <c r="BM361" s="488"/>
      <c r="BN361" s="488"/>
      <c r="BO361" s="488"/>
      <c r="BP361" s="488"/>
      <c r="BQ361" s="488"/>
      <c r="BR361" s="697" t="s">
        <v>9880</v>
      </c>
      <c r="BS361" s="698"/>
      <c r="BT361" s="698"/>
      <c r="BU361" s="488"/>
      <c r="BV361" s="488"/>
      <c r="BW361" s="488"/>
      <c r="BX361" s="488"/>
      <c r="BY361" s="488"/>
      <c r="BZ361" s="697" t="s">
        <v>9880</v>
      </c>
      <c r="CA361" s="698"/>
      <c r="CB361" s="698"/>
      <c r="CC361" s="488"/>
      <c r="CD361" s="488"/>
      <c r="CE361" s="488"/>
      <c r="CF361" s="488"/>
      <c r="CG361" s="488"/>
      <c r="CH361" s="697" t="s">
        <v>9880</v>
      </c>
      <c r="CI361" s="698"/>
      <c r="CJ361" s="698"/>
      <c r="CK361" s="488"/>
      <c r="CL361" s="488"/>
      <c r="CM361" s="488"/>
      <c r="CN361" s="488"/>
      <c r="CO361" s="488"/>
      <c r="CP361" s="697" t="s">
        <v>9880</v>
      </c>
      <c r="CQ361" s="698"/>
      <c r="CR361" s="698"/>
      <c r="CS361" s="488"/>
      <c r="CT361" s="488"/>
      <c r="CU361" s="488"/>
      <c r="CV361" s="488"/>
      <c r="CW361" s="488"/>
      <c r="CX361" s="697" t="s">
        <v>9880</v>
      </c>
      <c r="CY361" s="698"/>
      <c r="CZ361" s="698"/>
      <c r="DA361" s="488"/>
      <c r="DB361" s="488"/>
      <c r="DC361" s="488"/>
      <c r="DD361" s="488"/>
      <c r="DE361" s="488"/>
      <c r="DF361" s="697" t="s">
        <v>9880</v>
      </c>
      <c r="DG361" s="698"/>
      <c r="DH361" s="698"/>
      <c r="DI361" s="488"/>
      <c r="DJ361" s="488"/>
      <c r="DK361" s="488"/>
      <c r="DL361" s="488"/>
      <c r="DM361" s="488"/>
      <c r="DN361" s="697" t="s">
        <v>9880</v>
      </c>
      <c r="DO361" s="698"/>
      <c r="DP361" s="698"/>
      <c r="DQ361" s="488"/>
      <c r="DR361" s="488"/>
      <c r="DS361" s="488"/>
      <c r="DT361" s="488"/>
      <c r="DU361" s="488"/>
      <c r="DV361" s="697" t="s">
        <v>9880</v>
      </c>
      <c r="DW361" s="698"/>
      <c r="DX361" s="698"/>
      <c r="DY361" s="488"/>
      <c r="DZ361" s="488"/>
      <c r="EA361" s="488"/>
      <c r="EB361" s="488"/>
      <c r="EC361" s="488"/>
      <c r="ED361" s="697" t="s">
        <v>9880</v>
      </c>
      <c r="EE361" s="698"/>
      <c r="EF361" s="698"/>
      <c r="EG361" s="488"/>
      <c r="EH361" s="488"/>
      <c r="EI361" s="488"/>
      <c r="EJ361" s="488"/>
      <c r="EK361" s="488"/>
      <c r="EL361" s="697" t="s">
        <v>9880</v>
      </c>
      <c r="EM361" s="698"/>
      <c r="EN361" s="698"/>
      <c r="EO361" s="488"/>
      <c r="EP361" s="488"/>
      <c r="EQ361" s="488"/>
      <c r="ER361" s="488"/>
      <c r="ES361" s="488"/>
      <c r="ET361" s="697" t="s">
        <v>9880</v>
      </c>
      <c r="EU361" s="698"/>
      <c r="EV361" s="698"/>
      <c r="EW361" s="488"/>
      <c r="EX361" s="488"/>
      <c r="EY361" s="488"/>
      <c r="EZ361" s="488"/>
      <c r="FA361" s="488"/>
      <c r="FB361" s="697" t="s">
        <v>9880</v>
      </c>
      <c r="FC361" s="698"/>
      <c r="FD361" s="698"/>
      <c r="FE361" s="488"/>
      <c r="FF361" s="488"/>
      <c r="FG361" s="488"/>
      <c r="FH361" s="488"/>
      <c r="FI361" s="488"/>
      <c r="FJ361" s="697" t="s">
        <v>9880</v>
      </c>
      <c r="FK361" s="698"/>
      <c r="FL361" s="698"/>
      <c r="FM361" s="488"/>
      <c r="FN361" s="488"/>
      <c r="FO361" s="488"/>
      <c r="FP361" s="488"/>
      <c r="FQ361" s="488"/>
      <c r="FR361" s="697" t="s">
        <v>9880</v>
      </c>
      <c r="FS361" s="698"/>
      <c r="FT361" s="698"/>
      <c r="FU361" s="488"/>
      <c r="FV361" s="488"/>
      <c r="FW361" s="488"/>
      <c r="FX361" s="488"/>
      <c r="FY361" s="488"/>
      <c r="FZ361" s="697" t="s">
        <v>9880</v>
      </c>
      <c r="GA361" s="698"/>
      <c r="GB361" s="698"/>
      <c r="GC361" s="488"/>
      <c r="GD361" s="488"/>
      <c r="GE361" s="488"/>
      <c r="GF361" s="488"/>
      <c r="GG361" s="488"/>
      <c r="GH361" s="697" t="s">
        <v>9880</v>
      </c>
      <c r="GI361" s="698"/>
      <c r="GJ361" s="698"/>
      <c r="GK361" s="488"/>
      <c r="GL361" s="488"/>
      <c r="GM361" s="488"/>
      <c r="GN361" s="488"/>
      <c r="GO361" s="488"/>
      <c r="GP361" s="697" t="s">
        <v>9880</v>
      </c>
      <c r="GQ361" s="698"/>
      <c r="GR361" s="698"/>
      <c r="GS361" s="488"/>
      <c r="GT361" s="488"/>
      <c r="GU361" s="488"/>
      <c r="GV361" s="488"/>
      <c r="GW361" s="488"/>
      <c r="GX361" s="697" t="s">
        <v>9880</v>
      </c>
      <c r="GY361" s="698"/>
      <c r="GZ361" s="698"/>
      <c r="HA361" s="488"/>
      <c r="HB361" s="488"/>
      <c r="HC361" s="488"/>
      <c r="HD361" s="488"/>
      <c r="HE361" s="488"/>
      <c r="HF361" s="697" t="s">
        <v>9880</v>
      </c>
      <c r="HG361" s="698"/>
      <c r="HH361" s="698"/>
      <c r="HI361" s="488"/>
      <c r="HJ361" s="488"/>
      <c r="HK361" s="488"/>
      <c r="HL361" s="488"/>
      <c r="HM361" s="488"/>
      <c r="HN361" s="697" t="s">
        <v>9880</v>
      </c>
      <c r="HO361" s="698"/>
      <c r="HP361" s="698"/>
      <c r="HQ361" s="488"/>
      <c r="HR361" s="488"/>
      <c r="HS361" s="488"/>
      <c r="HT361" s="488"/>
      <c r="HU361" s="488"/>
      <c r="HV361" s="697" t="s">
        <v>9880</v>
      </c>
      <c r="HW361" s="698"/>
      <c r="HX361" s="698"/>
      <c r="HY361" s="488"/>
      <c r="HZ361" s="488"/>
      <c r="IA361" s="488"/>
      <c r="IB361" s="488"/>
      <c r="IC361" s="488"/>
      <c r="ID361" s="697" t="s">
        <v>9880</v>
      </c>
      <c r="IE361" s="698"/>
      <c r="IF361" s="698"/>
      <c r="IG361" s="488"/>
      <c r="IH361" s="488"/>
      <c r="II361" s="488"/>
      <c r="IJ361" s="488"/>
      <c r="IK361" s="488"/>
      <c r="IL361" s="697" t="s">
        <v>9880</v>
      </c>
      <c r="IM361" s="698"/>
      <c r="IN361" s="698"/>
      <c r="IO361" s="488"/>
      <c r="IP361" s="488"/>
      <c r="IQ361" s="488"/>
      <c r="IR361" s="488"/>
      <c r="IS361" s="488"/>
      <c r="IT361" s="697" t="s">
        <v>9880</v>
      </c>
      <c r="IU361" s="698"/>
      <c r="IV361" s="698"/>
      <c r="IW361" s="488"/>
      <c r="IX361" s="488"/>
      <c r="IY361" s="488"/>
      <c r="IZ361" s="488"/>
      <c r="JA361" s="488"/>
      <c r="JB361" s="697" t="s">
        <v>9880</v>
      </c>
      <c r="JC361" s="698"/>
      <c r="JD361" s="698"/>
      <c r="JE361" s="488"/>
      <c r="JF361" s="488"/>
      <c r="JG361" s="488"/>
      <c r="JH361" s="488"/>
      <c r="JI361" s="488"/>
      <c r="JJ361" s="697" t="s">
        <v>9880</v>
      </c>
      <c r="JK361" s="698"/>
      <c r="JL361" s="698"/>
      <c r="JM361" s="488"/>
      <c r="JN361" s="488"/>
      <c r="JO361" s="488"/>
      <c r="JP361" s="488"/>
      <c r="JQ361" s="488"/>
      <c r="JR361" s="697" t="s">
        <v>9880</v>
      </c>
      <c r="JS361" s="698"/>
      <c r="JT361" s="698"/>
      <c r="JU361" s="488"/>
      <c r="JV361" s="488"/>
      <c r="JW361" s="488"/>
      <c r="JX361" s="488"/>
      <c r="JY361" s="488"/>
      <c r="JZ361" s="697" t="s">
        <v>9880</v>
      </c>
      <c r="KA361" s="698"/>
      <c r="KB361" s="698"/>
      <c r="KC361" s="488"/>
      <c r="KD361" s="488"/>
      <c r="KE361" s="488"/>
      <c r="KF361" s="488"/>
      <c r="KG361" s="488"/>
      <c r="KH361" s="697" t="s">
        <v>9880</v>
      </c>
      <c r="KI361" s="698"/>
      <c r="KJ361" s="698"/>
      <c r="KK361" s="488"/>
      <c r="KL361" s="488"/>
      <c r="KM361" s="488"/>
      <c r="KN361" s="488"/>
      <c r="KO361" s="488"/>
      <c r="KP361" s="697" t="s">
        <v>9880</v>
      </c>
      <c r="KQ361" s="698"/>
      <c r="KR361" s="698"/>
      <c r="KS361" s="488"/>
      <c r="KT361" s="488"/>
      <c r="KU361" s="488"/>
      <c r="KV361" s="488"/>
      <c r="KW361" s="488"/>
      <c r="KX361" s="697" t="s">
        <v>9880</v>
      </c>
      <c r="KY361" s="698"/>
      <c r="KZ361" s="698"/>
      <c r="LA361" s="488"/>
      <c r="LB361" s="488"/>
      <c r="LC361" s="488"/>
      <c r="LD361" s="488"/>
      <c r="LE361" s="488"/>
      <c r="LF361" s="697" t="s">
        <v>9880</v>
      </c>
      <c r="LG361" s="698"/>
      <c r="LH361" s="698"/>
      <c r="LI361" s="488"/>
      <c r="LJ361" s="488"/>
      <c r="LK361" s="488"/>
      <c r="LL361" s="488"/>
      <c r="LM361" s="488"/>
      <c r="LN361" s="697" t="s">
        <v>9880</v>
      </c>
      <c r="LO361" s="698"/>
      <c r="LP361" s="698"/>
      <c r="LQ361" s="488"/>
      <c r="LR361" s="488"/>
      <c r="LS361" s="488"/>
      <c r="LT361" s="488"/>
      <c r="LU361" s="488"/>
      <c r="LV361" s="697" t="s">
        <v>9880</v>
      </c>
      <c r="LW361" s="698"/>
      <c r="LX361" s="698"/>
      <c r="LY361" s="488"/>
      <c r="LZ361" s="488"/>
      <c r="MA361" s="488"/>
      <c r="MB361" s="488"/>
      <c r="MC361" s="488"/>
      <c r="MD361" s="697" t="s">
        <v>9880</v>
      </c>
      <c r="ME361" s="698"/>
      <c r="MF361" s="698"/>
      <c r="MG361" s="488"/>
      <c r="MH361" s="488"/>
      <c r="MI361" s="488"/>
      <c r="MJ361" s="488"/>
      <c r="MK361" s="488"/>
      <c r="ML361" s="697" t="s">
        <v>9880</v>
      </c>
      <c r="MM361" s="698"/>
      <c r="MN361" s="698"/>
      <c r="MO361" s="488"/>
      <c r="MP361" s="488"/>
      <c r="MQ361" s="488"/>
      <c r="MR361" s="488"/>
      <c r="MS361" s="488"/>
      <c r="MT361" s="697" t="s">
        <v>9880</v>
      </c>
      <c r="MU361" s="698"/>
      <c r="MV361" s="698"/>
      <c r="MW361" s="488"/>
      <c r="MX361" s="488"/>
      <c r="MY361" s="488"/>
      <c r="MZ361" s="488"/>
      <c r="NA361" s="488"/>
      <c r="NB361" s="697" t="s">
        <v>9880</v>
      </c>
      <c r="NC361" s="698"/>
      <c r="ND361" s="698"/>
      <c r="NE361" s="488"/>
      <c r="NF361" s="488"/>
      <c r="NG361" s="488"/>
      <c r="NH361" s="488"/>
      <c r="NI361" s="488"/>
      <c r="NJ361" s="697" t="s">
        <v>9880</v>
      </c>
      <c r="NK361" s="698"/>
      <c r="NL361" s="698"/>
      <c r="NM361" s="488"/>
      <c r="NN361" s="488"/>
      <c r="NO361" s="488"/>
      <c r="NP361" s="488"/>
      <c r="NQ361" s="488"/>
      <c r="NR361" s="697" t="s">
        <v>9880</v>
      </c>
      <c r="NS361" s="698"/>
      <c r="NT361" s="698"/>
      <c r="NU361" s="488"/>
      <c r="NV361" s="488"/>
      <c r="NW361" s="488"/>
      <c r="NX361" s="488"/>
      <c r="NY361" s="488"/>
      <c r="NZ361" s="697" t="s">
        <v>9880</v>
      </c>
      <c r="OA361" s="698"/>
      <c r="OB361" s="698"/>
      <c r="OC361" s="488"/>
      <c r="OD361" s="488"/>
      <c r="OE361" s="488"/>
      <c r="OF361" s="488"/>
      <c r="OG361" s="488"/>
      <c r="OH361" s="697" t="s">
        <v>9880</v>
      </c>
      <c r="OI361" s="698"/>
      <c r="OJ361" s="698"/>
      <c r="OK361" s="488"/>
      <c r="OL361" s="488"/>
      <c r="OM361" s="488"/>
      <c r="ON361" s="488"/>
      <c r="OO361" s="488"/>
      <c r="OP361" s="697" t="s">
        <v>9880</v>
      </c>
      <c r="OQ361" s="698"/>
      <c r="OR361" s="698"/>
      <c r="OS361" s="488"/>
      <c r="OT361" s="488"/>
      <c r="OU361" s="488"/>
      <c r="OV361" s="488"/>
      <c r="OW361" s="488"/>
      <c r="OX361" s="697" t="s">
        <v>9880</v>
      </c>
      <c r="OY361" s="698"/>
      <c r="OZ361" s="698"/>
      <c r="PA361" s="488"/>
      <c r="PB361" s="488"/>
      <c r="PC361" s="488"/>
      <c r="PD361" s="488"/>
      <c r="PE361" s="488"/>
      <c r="PF361" s="697" t="s">
        <v>9880</v>
      </c>
      <c r="PG361" s="698"/>
      <c r="PH361" s="698"/>
      <c r="PI361" s="488"/>
      <c r="PJ361" s="488"/>
      <c r="PK361" s="488"/>
      <c r="PL361" s="488"/>
      <c r="PM361" s="488"/>
      <c r="PN361" s="697" t="s">
        <v>9880</v>
      </c>
      <c r="PO361" s="698"/>
      <c r="PP361" s="698"/>
      <c r="PQ361" s="488"/>
      <c r="PR361" s="488"/>
      <c r="PS361" s="488"/>
      <c r="PT361" s="488"/>
      <c r="PU361" s="488"/>
      <c r="PV361" s="697" t="s">
        <v>9880</v>
      </c>
      <c r="PW361" s="698"/>
      <c r="PX361" s="698"/>
      <c r="PY361" s="488"/>
      <c r="PZ361" s="488"/>
      <c r="QA361" s="488"/>
      <c r="QB361" s="488"/>
      <c r="QC361" s="488"/>
      <c r="QD361" s="697" t="s">
        <v>9880</v>
      </c>
      <c r="QE361" s="698"/>
      <c r="QF361" s="698"/>
      <c r="QG361" s="488"/>
      <c r="QH361" s="488"/>
      <c r="QI361" s="488"/>
      <c r="QJ361" s="488"/>
      <c r="QK361" s="488"/>
      <c r="QL361" s="697" t="s">
        <v>9880</v>
      </c>
      <c r="QM361" s="698"/>
      <c r="QN361" s="698"/>
      <c r="QO361" s="488"/>
      <c r="QP361" s="488"/>
      <c r="QQ361" s="488"/>
      <c r="QR361" s="488"/>
      <c r="QS361" s="488"/>
      <c r="QT361" s="697" t="s">
        <v>9880</v>
      </c>
      <c r="QU361" s="698"/>
      <c r="QV361" s="698"/>
      <c r="QW361" s="488"/>
      <c r="QX361" s="488"/>
      <c r="QY361" s="488"/>
      <c r="QZ361" s="488"/>
      <c r="RA361" s="488"/>
      <c r="RB361" s="697" t="s">
        <v>9880</v>
      </c>
      <c r="RC361" s="698"/>
      <c r="RD361" s="698"/>
      <c r="RE361" s="488"/>
      <c r="RF361" s="488"/>
      <c r="RG361" s="488"/>
      <c r="RH361" s="488"/>
      <c r="RI361" s="488"/>
      <c r="RJ361" s="697" t="s">
        <v>9880</v>
      </c>
      <c r="RK361" s="698"/>
      <c r="RL361" s="698"/>
      <c r="RM361" s="488"/>
      <c r="RN361" s="488"/>
      <c r="RO361" s="488"/>
      <c r="RP361" s="488"/>
      <c r="RQ361" s="488"/>
      <c r="RR361" s="697" t="s">
        <v>9880</v>
      </c>
      <c r="RS361" s="698"/>
      <c r="RT361" s="698"/>
      <c r="RU361" s="488"/>
      <c r="RV361" s="488"/>
      <c r="RW361" s="488"/>
      <c r="RX361" s="488"/>
      <c r="RY361" s="488"/>
      <c r="RZ361" s="697" t="s">
        <v>9880</v>
      </c>
      <c r="SA361" s="698"/>
      <c r="SB361" s="698"/>
      <c r="SC361" s="488"/>
      <c r="SD361" s="488"/>
      <c r="SE361" s="488"/>
      <c r="SF361" s="488"/>
      <c r="SG361" s="488"/>
      <c r="SH361" s="697" t="s">
        <v>9880</v>
      </c>
      <c r="SI361" s="698"/>
      <c r="SJ361" s="698"/>
      <c r="SK361" s="488"/>
      <c r="SL361" s="488"/>
      <c r="SM361" s="488"/>
      <c r="SN361" s="488"/>
      <c r="SO361" s="488"/>
      <c r="SP361" s="697" t="s">
        <v>9880</v>
      </c>
      <c r="SQ361" s="698"/>
      <c r="SR361" s="698"/>
      <c r="SS361" s="488"/>
      <c r="ST361" s="488"/>
      <c r="SU361" s="488"/>
      <c r="SV361" s="488"/>
      <c r="SW361" s="488"/>
      <c r="SX361" s="697" t="s">
        <v>9880</v>
      </c>
      <c r="SY361" s="698"/>
      <c r="SZ361" s="698"/>
      <c r="TA361" s="488"/>
      <c r="TB361" s="488"/>
      <c r="TC361" s="488"/>
      <c r="TD361" s="488"/>
      <c r="TE361" s="488"/>
      <c r="TF361" s="697" t="s">
        <v>9880</v>
      </c>
      <c r="TG361" s="698"/>
      <c r="TH361" s="698"/>
      <c r="TI361" s="488"/>
      <c r="TJ361" s="488"/>
      <c r="TK361" s="488"/>
      <c r="TL361" s="488"/>
      <c r="TM361" s="488"/>
      <c r="TN361" s="697" t="s">
        <v>9880</v>
      </c>
      <c r="TO361" s="698"/>
      <c r="TP361" s="698"/>
      <c r="TQ361" s="488"/>
      <c r="TR361" s="488"/>
      <c r="TS361" s="488"/>
      <c r="TT361" s="488"/>
      <c r="TU361" s="488"/>
      <c r="TV361" s="697" t="s">
        <v>9880</v>
      </c>
      <c r="TW361" s="698"/>
      <c r="TX361" s="698"/>
      <c r="TY361" s="488"/>
      <c r="TZ361" s="488"/>
      <c r="UA361" s="488"/>
      <c r="UB361" s="488"/>
      <c r="UC361" s="488"/>
      <c r="UD361" s="697" t="s">
        <v>9880</v>
      </c>
      <c r="UE361" s="698"/>
      <c r="UF361" s="698"/>
      <c r="UG361" s="488"/>
      <c r="UH361" s="488"/>
      <c r="UI361" s="488"/>
      <c r="UJ361" s="488"/>
      <c r="UK361" s="488"/>
      <c r="UL361" s="697" t="s">
        <v>9880</v>
      </c>
      <c r="UM361" s="698"/>
      <c r="UN361" s="698"/>
      <c r="UO361" s="488"/>
      <c r="UP361" s="488"/>
      <c r="UQ361" s="488"/>
      <c r="UR361" s="488"/>
      <c r="US361" s="488"/>
      <c r="UT361" s="697" t="s">
        <v>9880</v>
      </c>
      <c r="UU361" s="698"/>
      <c r="UV361" s="698"/>
      <c r="UW361" s="488"/>
      <c r="UX361" s="488"/>
      <c r="UY361" s="488"/>
      <c r="UZ361" s="488"/>
      <c r="VA361" s="488"/>
      <c r="VB361" s="697" t="s">
        <v>9880</v>
      </c>
      <c r="VC361" s="698"/>
      <c r="VD361" s="698"/>
      <c r="VE361" s="488"/>
      <c r="VF361" s="488"/>
      <c r="VG361" s="488"/>
      <c r="VH361" s="488"/>
      <c r="VI361" s="488"/>
      <c r="VJ361" s="697" t="s">
        <v>9880</v>
      </c>
      <c r="VK361" s="698"/>
      <c r="VL361" s="698"/>
      <c r="VM361" s="488"/>
      <c r="VN361" s="488"/>
      <c r="VO361" s="488"/>
      <c r="VP361" s="488"/>
      <c r="VQ361" s="488"/>
      <c r="VR361" s="697" t="s">
        <v>9880</v>
      </c>
      <c r="VS361" s="698"/>
      <c r="VT361" s="698"/>
      <c r="VU361" s="488"/>
      <c r="VV361" s="488"/>
      <c r="VW361" s="488"/>
      <c r="VX361" s="488"/>
      <c r="VY361" s="488"/>
      <c r="VZ361" s="697" t="s">
        <v>9880</v>
      </c>
      <c r="WA361" s="698"/>
      <c r="WB361" s="698"/>
      <c r="WC361" s="488"/>
      <c r="WD361" s="488"/>
      <c r="WE361" s="488"/>
      <c r="WF361" s="488"/>
      <c r="WG361" s="488"/>
      <c r="WH361" s="697" t="s">
        <v>9880</v>
      </c>
      <c r="WI361" s="698"/>
      <c r="WJ361" s="698"/>
      <c r="WK361" s="488"/>
      <c r="WL361" s="488"/>
      <c r="WM361" s="488"/>
      <c r="WN361" s="488"/>
      <c r="WO361" s="488"/>
      <c r="WP361" s="697" t="s">
        <v>9880</v>
      </c>
      <c r="WQ361" s="698"/>
      <c r="WR361" s="698"/>
      <c r="WS361" s="488"/>
      <c r="WT361" s="488"/>
      <c r="WU361" s="488"/>
      <c r="WV361" s="488"/>
      <c r="WW361" s="488"/>
      <c r="WX361" s="697" t="s">
        <v>9880</v>
      </c>
      <c r="WY361" s="698"/>
      <c r="WZ361" s="698"/>
      <c r="XA361" s="488"/>
      <c r="XB361" s="488"/>
      <c r="XC361" s="488"/>
      <c r="XD361" s="488"/>
      <c r="XE361" s="488"/>
      <c r="XF361" s="697" t="s">
        <v>9880</v>
      </c>
      <c r="XG361" s="698"/>
      <c r="XH361" s="698"/>
      <c r="XI361" s="488"/>
      <c r="XJ361" s="488"/>
      <c r="XK361" s="488"/>
      <c r="XL361" s="488"/>
      <c r="XM361" s="488"/>
      <c r="XN361" s="697" t="s">
        <v>9880</v>
      </c>
      <c r="XO361" s="698"/>
      <c r="XP361" s="698"/>
      <c r="XQ361" s="488"/>
      <c r="XR361" s="488"/>
      <c r="XS361" s="488"/>
      <c r="XT361" s="488"/>
      <c r="XU361" s="488"/>
      <c r="XV361" s="697" t="s">
        <v>9880</v>
      </c>
      <c r="XW361" s="698"/>
      <c r="XX361" s="698"/>
      <c r="XY361" s="488"/>
      <c r="XZ361" s="488"/>
      <c r="YA361" s="488"/>
      <c r="YB361" s="488"/>
      <c r="YC361" s="488"/>
      <c r="YD361" s="697" t="s">
        <v>9880</v>
      </c>
      <c r="YE361" s="698"/>
      <c r="YF361" s="698"/>
      <c r="YG361" s="488"/>
      <c r="YH361" s="488"/>
      <c r="YI361" s="488"/>
      <c r="YJ361" s="488"/>
      <c r="YK361" s="488"/>
      <c r="YL361" s="697" t="s">
        <v>9880</v>
      </c>
      <c r="YM361" s="698"/>
      <c r="YN361" s="698"/>
      <c r="YO361" s="488"/>
      <c r="YP361" s="488"/>
      <c r="YQ361" s="488"/>
      <c r="YR361" s="488"/>
      <c r="YS361" s="488"/>
      <c r="YT361" s="697" t="s">
        <v>9880</v>
      </c>
      <c r="YU361" s="698"/>
      <c r="YV361" s="698"/>
      <c r="YW361" s="488"/>
      <c r="YX361" s="488"/>
      <c r="YY361" s="488"/>
      <c r="YZ361" s="488"/>
      <c r="ZA361" s="488"/>
      <c r="ZB361" s="697" t="s">
        <v>9880</v>
      </c>
      <c r="ZC361" s="698"/>
      <c r="ZD361" s="698"/>
      <c r="ZE361" s="488"/>
      <c r="ZF361" s="488"/>
      <c r="ZG361" s="488"/>
      <c r="ZH361" s="488"/>
      <c r="ZI361" s="488"/>
      <c r="ZJ361" s="697" t="s">
        <v>9880</v>
      </c>
      <c r="ZK361" s="698"/>
      <c r="ZL361" s="698"/>
      <c r="ZM361" s="488"/>
      <c r="ZN361" s="488"/>
      <c r="ZO361" s="488"/>
      <c r="ZP361" s="488"/>
      <c r="ZQ361" s="488"/>
      <c r="ZR361" s="697" t="s">
        <v>9880</v>
      </c>
      <c r="ZS361" s="698"/>
      <c r="ZT361" s="698"/>
      <c r="ZU361" s="488"/>
      <c r="ZV361" s="488"/>
      <c r="ZW361" s="488"/>
      <c r="ZX361" s="488"/>
      <c r="ZY361" s="488"/>
      <c r="ZZ361" s="697" t="s">
        <v>9880</v>
      </c>
      <c r="AAA361" s="698"/>
      <c r="AAB361" s="698"/>
      <c r="AAC361" s="488"/>
      <c r="AAD361" s="488"/>
      <c r="AAE361" s="488"/>
      <c r="AAF361" s="488"/>
      <c r="AAG361" s="488"/>
      <c r="AAH361" s="697" t="s">
        <v>9880</v>
      </c>
      <c r="AAI361" s="698"/>
      <c r="AAJ361" s="698"/>
      <c r="AAK361" s="488"/>
      <c r="AAL361" s="488"/>
      <c r="AAM361" s="488"/>
      <c r="AAN361" s="488"/>
      <c r="AAO361" s="488"/>
      <c r="AAP361" s="697" t="s">
        <v>9880</v>
      </c>
      <c r="AAQ361" s="698"/>
      <c r="AAR361" s="698"/>
      <c r="AAS361" s="488"/>
      <c r="AAT361" s="488"/>
      <c r="AAU361" s="488"/>
      <c r="AAV361" s="488"/>
      <c r="AAW361" s="488"/>
      <c r="AAX361" s="697" t="s">
        <v>9880</v>
      </c>
      <c r="AAY361" s="698"/>
      <c r="AAZ361" s="698"/>
      <c r="ABA361" s="488"/>
      <c r="ABB361" s="488"/>
      <c r="ABC361" s="488"/>
      <c r="ABD361" s="488"/>
      <c r="ABE361" s="488"/>
      <c r="ABF361" s="697" t="s">
        <v>9880</v>
      </c>
      <c r="ABG361" s="698"/>
      <c r="ABH361" s="698"/>
      <c r="ABI361" s="488"/>
      <c r="ABJ361" s="488"/>
      <c r="ABK361" s="488"/>
      <c r="ABL361" s="488"/>
      <c r="ABM361" s="488"/>
      <c r="ABN361" s="697" t="s">
        <v>9880</v>
      </c>
      <c r="ABO361" s="698"/>
      <c r="ABP361" s="698"/>
      <c r="ABQ361" s="488"/>
      <c r="ABR361" s="488"/>
      <c r="ABS361" s="488"/>
      <c r="ABT361" s="488"/>
      <c r="ABU361" s="488"/>
      <c r="ABV361" s="697" t="s">
        <v>9880</v>
      </c>
      <c r="ABW361" s="698"/>
      <c r="ABX361" s="698"/>
      <c r="ABY361" s="488"/>
      <c r="ABZ361" s="488"/>
      <c r="ACA361" s="488"/>
      <c r="ACB361" s="488"/>
      <c r="ACC361" s="488"/>
      <c r="ACD361" s="697" t="s">
        <v>9880</v>
      </c>
      <c r="ACE361" s="698"/>
      <c r="ACF361" s="698"/>
      <c r="ACG361" s="488"/>
      <c r="ACH361" s="488"/>
      <c r="ACI361" s="488"/>
      <c r="ACJ361" s="488"/>
      <c r="ACK361" s="488"/>
      <c r="ACL361" s="697" t="s">
        <v>9880</v>
      </c>
      <c r="ACM361" s="698"/>
      <c r="ACN361" s="698"/>
      <c r="ACO361" s="488"/>
      <c r="ACP361" s="488"/>
      <c r="ACQ361" s="488"/>
      <c r="ACR361" s="488"/>
      <c r="ACS361" s="488"/>
      <c r="ACT361" s="697" t="s">
        <v>9880</v>
      </c>
      <c r="ACU361" s="698"/>
      <c r="ACV361" s="698"/>
      <c r="ACW361" s="488"/>
      <c r="ACX361" s="488"/>
      <c r="ACY361" s="488"/>
      <c r="ACZ361" s="488"/>
      <c r="ADA361" s="488"/>
      <c r="ADB361" s="697" t="s">
        <v>9880</v>
      </c>
      <c r="ADC361" s="698"/>
      <c r="ADD361" s="698"/>
      <c r="ADE361" s="488"/>
      <c r="ADF361" s="488"/>
      <c r="ADG361" s="488"/>
      <c r="ADH361" s="488"/>
      <c r="ADI361" s="488"/>
      <c r="ADJ361" s="697" t="s">
        <v>9880</v>
      </c>
      <c r="ADK361" s="698"/>
      <c r="ADL361" s="698"/>
      <c r="ADM361" s="488"/>
      <c r="ADN361" s="488"/>
      <c r="ADO361" s="488"/>
      <c r="ADP361" s="488"/>
      <c r="ADQ361" s="488"/>
      <c r="ADR361" s="697" t="s">
        <v>9880</v>
      </c>
      <c r="ADS361" s="698"/>
      <c r="ADT361" s="698"/>
      <c r="ADU361" s="488"/>
      <c r="ADV361" s="488"/>
      <c r="ADW361" s="488"/>
      <c r="ADX361" s="488"/>
      <c r="ADY361" s="488"/>
      <c r="ADZ361" s="697" t="s">
        <v>9880</v>
      </c>
      <c r="AEA361" s="698"/>
      <c r="AEB361" s="698"/>
      <c r="AEC361" s="488"/>
      <c r="AED361" s="488"/>
      <c r="AEE361" s="488"/>
      <c r="AEF361" s="488"/>
      <c r="AEG361" s="488"/>
      <c r="AEH361" s="697" t="s">
        <v>9880</v>
      </c>
      <c r="AEI361" s="698"/>
      <c r="AEJ361" s="698"/>
      <c r="AEK361" s="488"/>
      <c r="AEL361" s="488"/>
      <c r="AEM361" s="488"/>
      <c r="AEN361" s="488"/>
      <c r="AEO361" s="488"/>
      <c r="AEP361" s="697" t="s">
        <v>9880</v>
      </c>
      <c r="AEQ361" s="698"/>
      <c r="AER361" s="698"/>
      <c r="AES361" s="488"/>
      <c r="AET361" s="488"/>
      <c r="AEU361" s="488"/>
      <c r="AEV361" s="488"/>
      <c r="AEW361" s="488"/>
      <c r="AEX361" s="697" t="s">
        <v>9880</v>
      </c>
      <c r="AEY361" s="698"/>
      <c r="AEZ361" s="698"/>
      <c r="AFA361" s="488"/>
      <c r="AFB361" s="488"/>
      <c r="AFC361" s="488"/>
      <c r="AFD361" s="488"/>
      <c r="AFE361" s="488"/>
      <c r="AFF361" s="697" t="s">
        <v>9880</v>
      </c>
      <c r="AFG361" s="698"/>
      <c r="AFH361" s="698"/>
      <c r="AFI361" s="488"/>
      <c r="AFJ361" s="488"/>
      <c r="AFK361" s="488"/>
      <c r="AFL361" s="488"/>
      <c r="AFM361" s="488"/>
      <c r="AFN361" s="697" t="s">
        <v>9880</v>
      </c>
      <c r="AFO361" s="698"/>
      <c r="AFP361" s="698"/>
      <c r="AFQ361" s="488"/>
      <c r="AFR361" s="488"/>
      <c r="AFS361" s="488"/>
      <c r="AFT361" s="488"/>
      <c r="AFU361" s="488"/>
      <c r="AFV361" s="697" t="s">
        <v>9880</v>
      </c>
      <c r="AFW361" s="698"/>
      <c r="AFX361" s="698"/>
      <c r="AFY361" s="488"/>
      <c r="AFZ361" s="488"/>
      <c r="AGA361" s="488"/>
      <c r="AGB361" s="488"/>
      <c r="AGC361" s="488"/>
      <c r="AGD361" s="697" t="s">
        <v>9880</v>
      </c>
      <c r="AGE361" s="698"/>
      <c r="AGF361" s="698"/>
      <c r="AGG361" s="488"/>
      <c r="AGH361" s="488"/>
      <c r="AGI361" s="488"/>
      <c r="AGJ361" s="488"/>
      <c r="AGK361" s="488"/>
      <c r="AGL361" s="697" t="s">
        <v>9880</v>
      </c>
      <c r="AGM361" s="698"/>
      <c r="AGN361" s="698"/>
      <c r="AGO361" s="488"/>
      <c r="AGP361" s="488"/>
      <c r="AGQ361" s="488"/>
      <c r="AGR361" s="488"/>
      <c r="AGS361" s="488"/>
      <c r="AGT361" s="697" t="s">
        <v>9880</v>
      </c>
      <c r="AGU361" s="698"/>
      <c r="AGV361" s="698"/>
      <c r="AGW361" s="488"/>
      <c r="AGX361" s="488"/>
      <c r="AGY361" s="488"/>
      <c r="AGZ361" s="488"/>
      <c r="AHA361" s="488"/>
      <c r="AHB361" s="697" t="s">
        <v>9880</v>
      </c>
      <c r="AHC361" s="698"/>
      <c r="AHD361" s="698"/>
      <c r="AHE361" s="488"/>
      <c r="AHF361" s="488"/>
      <c r="AHG361" s="488"/>
      <c r="AHH361" s="488"/>
      <c r="AHI361" s="488"/>
      <c r="AHJ361" s="697" t="s">
        <v>9880</v>
      </c>
      <c r="AHK361" s="698"/>
      <c r="AHL361" s="698"/>
      <c r="AHM361" s="488"/>
      <c r="AHN361" s="488"/>
      <c r="AHO361" s="488"/>
      <c r="AHP361" s="488"/>
      <c r="AHQ361" s="488"/>
      <c r="AHR361" s="697" t="s">
        <v>9880</v>
      </c>
      <c r="AHS361" s="698"/>
      <c r="AHT361" s="698"/>
      <c r="AHU361" s="488"/>
      <c r="AHV361" s="488"/>
      <c r="AHW361" s="488"/>
      <c r="AHX361" s="488"/>
      <c r="AHY361" s="488"/>
      <c r="AHZ361" s="697" t="s">
        <v>9880</v>
      </c>
      <c r="AIA361" s="698"/>
      <c r="AIB361" s="698"/>
      <c r="AIC361" s="488"/>
      <c r="AID361" s="488"/>
      <c r="AIE361" s="488"/>
      <c r="AIF361" s="488"/>
      <c r="AIG361" s="488"/>
      <c r="AIH361" s="697" t="s">
        <v>9880</v>
      </c>
      <c r="AII361" s="698"/>
      <c r="AIJ361" s="698"/>
      <c r="AIK361" s="488"/>
      <c r="AIL361" s="488"/>
      <c r="AIM361" s="488"/>
      <c r="AIN361" s="488"/>
      <c r="AIO361" s="488"/>
      <c r="AIP361" s="697" t="s">
        <v>9880</v>
      </c>
      <c r="AIQ361" s="698"/>
      <c r="AIR361" s="698"/>
      <c r="AIS361" s="488"/>
      <c r="AIT361" s="488"/>
      <c r="AIU361" s="488"/>
      <c r="AIV361" s="488"/>
      <c r="AIW361" s="488"/>
      <c r="AIX361" s="697" t="s">
        <v>9880</v>
      </c>
      <c r="AIY361" s="698"/>
      <c r="AIZ361" s="698"/>
      <c r="AJA361" s="488"/>
      <c r="AJB361" s="488"/>
      <c r="AJC361" s="488"/>
      <c r="AJD361" s="488"/>
      <c r="AJE361" s="488"/>
      <c r="AJF361" s="697" t="s">
        <v>9880</v>
      </c>
      <c r="AJG361" s="698"/>
      <c r="AJH361" s="698"/>
      <c r="AJI361" s="488"/>
      <c r="AJJ361" s="488"/>
      <c r="AJK361" s="488"/>
      <c r="AJL361" s="488"/>
      <c r="AJM361" s="488"/>
      <c r="AJN361" s="697" t="s">
        <v>9880</v>
      </c>
      <c r="AJO361" s="698"/>
      <c r="AJP361" s="698"/>
      <c r="AJQ361" s="488"/>
      <c r="AJR361" s="488"/>
      <c r="AJS361" s="488"/>
      <c r="AJT361" s="488"/>
      <c r="AJU361" s="488"/>
      <c r="AJV361" s="697" t="s">
        <v>9880</v>
      </c>
      <c r="AJW361" s="698"/>
      <c r="AJX361" s="698"/>
      <c r="AJY361" s="488"/>
      <c r="AJZ361" s="488"/>
      <c r="AKA361" s="488"/>
      <c r="AKB361" s="488"/>
      <c r="AKC361" s="488"/>
      <c r="AKD361" s="697" t="s">
        <v>9880</v>
      </c>
      <c r="AKE361" s="698"/>
      <c r="AKF361" s="698"/>
      <c r="AKG361" s="488"/>
      <c r="AKH361" s="488"/>
      <c r="AKI361" s="488"/>
      <c r="AKJ361" s="488"/>
      <c r="AKK361" s="488"/>
      <c r="AKL361" s="697" t="s">
        <v>9880</v>
      </c>
      <c r="AKM361" s="698"/>
      <c r="AKN361" s="698"/>
      <c r="AKO361" s="488"/>
      <c r="AKP361" s="488"/>
      <c r="AKQ361" s="488"/>
      <c r="AKR361" s="488"/>
      <c r="AKS361" s="488"/>
      <c r="AKT361" s="697" t="s">
        <v>9880</v>
      </c>
      <c r="AKU361" s="698"/>
      <c r="AKV361" s="698"/>
      <c r="AKW361" s="488"/>
      <c r="AKX361" s="488"/>
      <c r="AKY361" s="488"/>
      <c r="AKZ361" s="488"/>
      <c r="ALA361" s="488"/>
      <c r="ALB361" s="697" t="s">
        <v>9880</v>
      </c>
      <c r="ALC361" s="698"/>
      <c r="ALD361" s="698"/>
      <c r="ALE361" s="488"/>
      <c r="ALF361" s="488"/>
      <c r="ALG361" s="488"/>
      <c r="ALH361" s="488"/>
      <c r="ALI361" s="488"/>
      <c r="ALJ361" s="697" t="s">
        <v>9880</v>
      </c>
      <c r="ALK361" s="698"/>
      <c r="ALL361" s="698"/>
      <c r="ALM361" s="488"/>
      <c r="ALN361" s="488"/>
      <c r="ALO361" s="488"/>
      <c r="ALP361" s="488"/>
      <c r="ALQ361" s="488"/>
      <c r="ALR361" s="697" t="s">
        <v>9880</v>
      </c>
      <c r="ALS361" s="698"/>
      <c r="ALT361" s="698"/>
      <c r="ALU361" s="488"/>
      <c r="ALV361" s="488"/>
      <c r="ALW361" s="488"/>
      <c r="ALX361" s="488"/>
      <c r="ALY361" s="488"/>
      <c r="ALZ361" s="697" t="s">
        <v>9880</v>
      </c>
      <c r="AMA361" s="698"/>
      <c r="AMB361" s="698"/>
      <c r="AMC361" s="488"/>
      <c r="AMD361" s="488"/>
      <c r="AME361" s="488"/>
      <c r="AMF361" s="488"/>
      <c r="AMG361" s="488"/>
      <c r="AMH361" s="697" t="s">
        <v>9880</v>
      </c>
      <c r="AMI361" s="698"/>
      <c r="AMJ361" s="698"/>
      <c r="AMK361" s="488"/>
      <c r="AML361" s="488"/>
      <c r="AMM361" s="488"/>
      <c r="AMN361" s="488"/>
      <c r="AMO361" s="488"/>
      <c r="AMP361" s="697" t="s">
        <v>9880</v>
      </c>
      <c r="AMQ361" s="698"/>
      <c r="AMR361" s="698"/>
      <c r="AMS361" s="488"/>
      <c r="AMT361" s="488"/>
      <c r="AMU361" s="488"/>
      <c r="AMV361" s="488"/>
      <c r="AMW361" s="488"/>
      <c r="AMX361" s="697" t="s">
        <v>9880</v>
      </c>
      <c r="AMY361" s="698"/>
      <c r="AMZ361" s="698"/>
      <c r="ANA361" s="488"/>
      <c r="ANB361" s="488"/>
      <c r="ANC361" s="488"/>
      <c r="AND361" s="488"/>
      <c r="ANE361" s="488"/>
      <c r="ANF361" s="697" t="s">
        <v>9880</v>
      </c>
      <c r="ANG361" s="698"/>
      <c r="ANH361" s="698"/>
      <c r="ANI361" s="488"/>
      <c r="ANJ361" s="488"/>
      <c r="ANK361" s="488"/>
      <c r="ANL361" s="488"/>
      <c r="ANM361" s="488"/>
      <c r="ANN361" s="697" t="s">
        <v>9880</v>
      </c>
      <c r="ANO361" s="698"/>
      <c r="ANP361" s="698"/>
      <c r="ANQ361" s="488"/>
      <c r="ANR361" s="488"/>
      <c r="ANS361" s="488"/>
      <c r="ANT361" s="488"/>
      <c r="ANU361" s="488"/>
      <c r="ANV361" s="697" t="s">
        <v>9880</v>
      </c>
      <c r="ANW361" s="698"/>
      <c r="ANX361" s="698"/>
      <c r="ANY361" s="488"/>
      <c r="ANZ361" s="488"/>
      <c r="AOA361" s="488"/>
      <c r="AOB361" s="488"/>
      <c r="AOC361" s="488"/>
      <c r="AOD361" s="697" t="s">
        <v>9880</v>
      </c>
      <c r="AOE361" s="698"/>
      <c r="AOF361" s="698"/>
      <c r="AOG361" s="488"/>
      <c r="AOH361" s="488"/>
      <c r="AOI361" s="488"/>
      <c r="AOJ361" s="488"/>
      <c r="AOK361" s="488"/>
      <c r="AOL361" s="697" t="s">
        <v>9880</v>
      </c>
      <c r="AOM361" s="698"/>
      <c r="AON361" s="698"/>
      <c r="AOO361" s="488"/>
      <c r="AOP361" s="488"/>
      <c r="AOQ361" s="488"/>
      <c r="AOR361" s="488"/>
      <c r="AOS361" s="488"/>
      <c r="AOT361" s="697" t="s">
        <v>9880</v>
      </c>
      <c r="AOU361" s="698"/>
      <c r="AOV361" s="698"/>
      <c r="AOW361" s="488"/>
      <c r="AOX361" s="488"/>
      <c r="AOY361" s="488"/>
      <c r="AOZ361" s="488"/>
      <c r="APA361" s="488"/>
      <c r="APB361" s="697" t="s">
        <v>9880</v>
      </c>
      <c r="APC361" s="698"/>
      <c r="APD361" s="698"/>
      <c r="APE361" s="488"/>
      <c r="APF361" s="488"/>
      <c r="APG361" s="488"/>
      <c r="APH361" s="488"/>
      <c r="API361" s="488"/>
      <c r="APJ361" s="697" t="s">
        <v>9880</v>
      </c>
      <c r="APK361" s="698"/>
      <c r="APL361" s="698"/>
      <c r="APM361" s="488"/>
      <c r="APN361" s="488"/>
      <c r="APO361" s="488"/>
      <c r="APP361" s="488"/>
      <c r="APQ361" s="488"/>
      <c r="APR361" s="697" t="s">
        <v>9880</v>
      </c>
      <c r="APS361" s="698"/>
      <c r="APT361" s="698"/>
      <c r="APU361" s="488"/>
      <c r="APV361" s="488"/>
      <c r="APW361" s="488"/>
      <c r="APX361" s="488"/>
      <c r="APY361" s="488"/>
      <c r="APZ361" s="697" t="s">
        <v>9880</v>
      </c>
      <c r="AQA361" s="698"/>
      <c r="AQB361" s="698"/>
      <c r="AQC361" s="488"/>
      <c r="AQD361" s="488"/>
      <c r="AQE361" s="488"/>
      <c r="AQF361" s="488"/>
      <c r="AQG361" s="488"/>
      <c r="AQH361" s="697" t="s">
        <v>9880</v>
      </c>
      <c r="AQI361" s="698"/>
      <c r="AQJ361" s="698"/>
      <c r="AQK361" s="488"/>
      <c r="AQL361" s="488"/>
      <c r="AQM361" s="488"/>
      <c r="AQN361" s="488"/>
      <c r="AQO361" s="488"/>
      <c r="AQP361" s="697" t="s">
        <v>9880</v>
      </c>
      <c r="AQQ361" s="698"/>
      <c r="AQR361" s="698"/>
      <c r="AQS361" s="488"/>
      <c r="AQT361" s="488"/>
      <c r="AQU361" s="488"/>
      <c r="AQV361" s="488"/>
      <c r="AQW361" s="488"/>
      <c r="AQX361" s="697" t="s">
        <v>9880</v>
      </c>
      <c r="AQY361" s="698"/>
      <c r="AQZ361" s="698"/>
      <c r="ARA361" s="488"/>
      <c r="ARB361" s="488"/>
      <c r="ARC361" s="488"/>
      <c r="ARD361" s="488"/>
      <c r="ARE361" s="488"/>
      <c r="ARF361" s="697" t="s">
        <v>9880</v>
      </c>
      <c r="ARG361" s="698"/>
      <c r="ARH361" s="698"/>
      <c r="ARI361" s="488"/>
      <c r="ARJ361" s="488"/>
      <c r="ARK361" s="488"/>
      <c r="ARL361" s="488"/>
      <c r="ARM361" s="488"/>
      <c r="ARN361" s="697" t="s">
        <v>9880</v>
      </c>
      <c r="ARO361" s="698"/>
      <c r="ARP361" s="698"/>
      <c r="ARQ361" s="488"/>
      <c r="ARR361" s="488"/>
      <c r="ARS361" s="488"/>
      <c r="ART361" s="488"/>
      <c r="ARU361" s="488"/>
      <c r="ARV361" s="697" t="s">
        <v>9880</v>
      </c>
      <c r="ARW361" s="698"/>
      <c r="ARX361" s="698"/>
      <c r="ARY361" s="488"/>
      <c r="ARZ361" s="488"/>
      <c r="ASA361" s="488"/>
      <c r="ASB361" s="488"/>
      <c r="ASC361" s="488"/>
      <c r="ASD361" s="697" t="s">
        <v>9880</v>
      </c>
      <c r="ASE361" s="698"/>
      <c r="ASF361" s="698"/>
      <c r="ASG361" s="488"/>
      <c r="ASH361" s="488"/>
      <c r="ASI361" s="488"/>
      <c r="ASJ361" s="488"/>
      <c r="ASK361" s="488"/>
      <c r="ASL361" s="697" t="s">
        <v>9880</v>
      </c>
      <c r="ASM361" s="698"/>
      <c r="ASN361" s="698"/>
      <c r="ASO361" s="488"/>
      <c r="ASP361" s="488"/>
      <c r="ASQ361" s="488"/>
      <c r="ASR361" s="488"/>
      <c r="ASS361" s="488"/>
      <c r="AST361" s="697" t="s">
        <v>9880</v>
      </c>
      <c r="ASU361" s="698"/>
      <c r="ASV361" s="698"/>
      <c r="ASW361" s="488"/>
      <c r="ASX361" s="488"/>
      <c r="ASY361" s="488"/>
      <c r="ASZ361" s="488"/>
      <c r="ATA361" s="488"/>
      <c r="ATB361" s="697" t="s">
        <v>9880</v>
      </c>
      <c r="ATC361" s="698"/>
      <c r="ATD361" s="698"/>
      <c r="ATE361" s="488"/>
      <c r="ATF361" s="488"/>
      <c r="ATG361" s="488"/>
      <c r="ATH361" s="488"/>
      <c r="ATI361" s="488"/>
      <c r="ATJ361" s="697" t="s">
        <v>9880</v>
      </c>
      <c r="ATK361" s="698"/>
      <c r="ATL361" s="698"/>
      <c r="ATM361" s="488"/>
      <c r="ATN361" s="488"/>
      <c r="ATO361" s="488"/>
      <c r="ATP361" s="488"/>
      <c r="ATQ361" s="488"/>
      <c r="ATR361" s="697" t="s">
        <v>9880</v>
      </c>
      <c r="ATS361" s="698"/>
      <c r="ATT361" s="698"/>
      <c r="ATU361" s="488"/>
      <c r="ATV361" s="488"/>
      <c r="ATW361" s="488"/>
      <c r="ATX361" s="488"/>
      <c r="ATY361" s="488"/>
      <c r="ATZ361" s="697" t="s">
        <v>9880</v>
      </c>
      <c r="AUA361" s="698"/>
      <c r="AUB361" s="698"/>
      <c r="AUC361" s="488"/>
      <c r="AUD361" s="488"/>
      <c r="AUE361" s="488"/>
      <c r="AUF361" s="488"/>
      <c r="AUG361" s="488"/>
      <c r="AUH361" s="697" t="s">
        <v>9880</v>
      </c>
      <c r="AUI361" s="698"/>
      <c r="AUJ361" s="698"/>
      <c r="AUK361" s="488"/>
      <c r="AUL361" s="488"/>
      <c r="AUM361" s="488"/>
      <c r="AUN361" s="488"/>
      <c r="AUO361" s="488"/>
      <c r="AUP361" s="697" t="s">
        <v>9880</v>
      </c>
      <c r="AUQ361" s="698"/>
      <c r="AUR361" s="698"/>
      <c r="AUS361" s="488"/>
      <c r="AUT361" s="488"/>
      <c r="AUU361" s="488"/>
      <c r="AUV361" s="488"/>
      <c r="AUW361" s="488"/>
      <c r="AUX361" s="697" t="s">
        <v>9880</v>
      </c>
      <c r="AUY361" s="698"/>
      <c r="AUZ361" s="698"/>
      <c r="AVA361" s="488"/>
      <c r="AVB361" s="488"/>
      <c r="AVC361" s="488"/>
      <c r="AVD361" s="488"/>
      <c r="AVE361" s="488"/>
      <c r="AVF361" s="697" t="s">
        <v>9880</v>
      </c>
      <c r="AVG361" s="698"/>
      <c r="AVH361" s="698"/>
      <c r="AVI361" s="488"/>
      <c r="AVJ361" s="488"/>
      <c r="AVK361" s="488"/>
      <c r="AVL361" s="488"/>
      <c r="AVM361" s="488"/>
      <c r="AVN361" s="697" t="s">
        <v>9880</v>
      </c>
      <c r="AVO361" s="698"/>
      <c r="AVP361" s="698"/>
      <c r="AVQ361" s="488"/>
      <c r="AVR361" s="488"/>
      <c r="AVS361" s="488"/>
      <c r="AVT361" s="488"/>
      <c r="AVU361" s="488"/>
      <c r="AVV361" s="697" t="s">
        <v>9880</v>
      </c>
      <c r="AVW361" s="698"/>
      <c r="AVX361" s="698"/>
      <c r="AVY361" s="488"/>
      <c r="AVZ361" s="488"/>
      <c r="AWA361" s="488"/>
      <c r="AWB361" s="488"/>
      <c r="AWC361" s="488"/>
      <c r="AWD361" s="697" t="s">
        <v>9880</v>
      </c>
      <c r="AWE361" s="698"/>
      <c r="AWF361" s="698"/>
      <c r="AWG361" s="488"/>
      <c r="AWH361" s="488"/>
      <c r="AWI361" s="488"/>
      <c r="AWJ361" s="488"/>
      <c r="AWK361" s="488"/>
      <c r="AWL361" s="697" t="s">
        <v>9880</v>
      </c>
      <c r="AWM361" s="698"/>
      <c r="AWN361" s="698"/>
      <c r="AWO361" s="488"/>
      <c r="AWP361" s="488"/>
      <c r="AWQ361" s="488"/>
      <c r="AWR361" s="488"/>
      <c r="AWS361" s="488"/>
      <c r="AWT361" s="697" t="s">
        <v>9880</v>
      </c>
      <c r="AWU361" s="698"/>
      <c r="AWV361" s="698"/>
      <c r="AWW361" s="488"/>
      <c r="AWX361" s="488"/>
      <c r="AWY361" s="488"/>
      <c r="AWZ361" s="488"/>
      <c r="AXA361" s="488"/>
      <c r="AXB361" s="697" t="s">
        <v>9880</v>
      </c>
      <c r="AXC361" s="698"/>
      <c r="AXD361" s="698"/>
      <c r="AXE361" s="488"/>
      <c r="AXF361" s="488"/>
      <c r="AXG361" s="488"/>
      <c r="AXH361" s="488"/>
      <c r="AXI361" s="488"/>
      <c r="AXJ361" s="697" t="s">
        <v>9880</v>
      </c>
      <c r="AXK361" s="698"/>
      <c r="AXL361" s="698"/>
      <c r="AXM361" s="488"/>
      <c r="AXN361" s="488"/>
      <c r="AXO361" s="488"/>
      <c r="AXP361" s="488"/>
      <c r="AXQ361" s="488"/>
      <c r="AXR361" s="697" t="s">
        <v>9880</v>
      </c>
      <c r="AXS361" s="698"/>
      <c r="AXT361" s="698"/>
      <c r="AXU361" s="488"/>
      <c r="AXV361" s="488"/>
      <c r="AXW361" s="488"/>
      <c r="AXX361" s="488"/>
      <c r="AXY361" s="488"/>
      <c r="AXZ361" s="697" t="s">
        <v>9880</v>
      </c>
      <c r="AYA361" s="698"/>
      <c r="AYB361" s="698"/>
      <c r="AYC361" s="488"/>
      <c r="AYD361" s="488"/>
      <c r="AYE361" s="488"/>
      <c r="AYF361" s="488"/>
      <c r="AYG361" s="488"/>
      <c r="AYH361" s="697" t="s">
        <v>9880</v>
      </c>
      <c r="AYI361" s="698"/>
      <c r="AYJ361" s="698"/>
      <c r="AYK361" s="488"/>
      <c r="AYL361" s="488"/>
      <c r="AYM361" s="488"/>
      <c r="AYN361" s="488"/>
      <c r="AYO361" s="488"/>
      <c r="AYP361" s="697" t="s">
        <v>9880</v>
      </c>
      <c r="AYQ361" s="698"/>
      <c r="AYR361" s="698"/>
      <c r="AYS361" s="488"/>
      <c r="AYT361" s="488"/>
      <c r="AYU361" s="488"/>
      <c r="AYV361" s="488"/>
      <c r="AYW361" s="488"/>
      <c r="AYX361" s="697" t="s">
        <v>9880</v>
      </c>
      <c r="AYY361" s="698"/>
      <c r="AYZ361" s="698"/>
      <c r="AZA361" s="488"/>
      <c r="AZB361" s="488"/>
      <c r="AZC361" s="488"/>
      <c r="AZD361" s="488"/>
      <c r="AZE361" s="488"/>
      <c r="AZF361" s="697" t="s">
        <v>9880</v>
      </c>
      <c r="AZG361" s="698"/>
      <c r="AZH361" s="698"/>
      <c r="AZI361" s="488"/>
      <c r="AZJ361" s="488"/>
      <c r="AZK361" s="488"/>
      <c r="AZL361" s="488"/>
      <c r="AZM361" s="488"/>
      <c r="AZN361" s="697" t="s">
        <v>9880</v>
      </c>
      <c r="AZO361" s="698"/>
      <c r="AZP361" s="698"/>
      <c r="AZQ361" s="488"/>
      <c r="AZR361" s="488"/>
      <c r="AZS361" s="488"/>
      <c r="AZT361" s="488"/>
      <c r="AZU361" s="488"/>
      <c r="AZV361" s="697" t="s">
        <v>9880</v>
      </c>
      <c r="AZW361" s="698"/>
      <c r="AZX361" s="698"/>
      <c r="AZY361" s="488"/>
      <c r="AZZ361" s="488"/>
      <c r="BAA361" s="488"/>
      <c r="BAB361" s="488"/>
      <c r="BAC361" s="488"/>
      <c r="BAD361" s="697" t="s">
        <v>9880</v>
      </c>
      <c r="BAE361" s="698"/>
      <c r="BAF361" s="698"/>
      <c r="BAG361" s="488"/>
      <c r="BAH361" s="488"/>
      <c r="BAI361" s="488"/>
      <c r="BAJ361" s="488"/>
      <c r="BAK361" s="488"/>
      <c r="BAL361" s="697" t="s">
        <v>9880</v>
      </c>
      <c r="BAM361" s="698"/>
      <c r="BAN361" s="698"/>
      <c r="BAO361" s="488"/>
      <c r="BAP361" s="488"/>
      <c r="BAQ361" s="488"/>
      <c r="BAR361" s="488"/>
      <c r="BAS361" s="488"/>
      <c r="BAT361" s="697" t="s">
        <v>9880</v>
      </c>
      <c r="BAU361" s="698"/>
      <c r="BAV361" s="698"/>
      <c r="BAW361" s="488"/>
      <c r="BAX361" s="488"/>
      <c r="BAY361" s="488"/>
      <c r="BAZ361" s="488"/>
      <c r="BBA361" s="488"/>
      <c r="BBB361" s="697" t="s">
        <v>9880</v>
      </c>
      <c r="BBC361" s="698"/>
      <c r="BBD361" s="698"/>
      <c r="BBE361" s="488"/>
      <c r="BBF361" s="488"/>
      <c r="BBG361" s="488"/>
      <c r="BBH361" s="488"/>
      <c r="BBI361" s="488"/>
      <c r="BBJ361" s="697" t="s">
        <v>9880</v>
      </c>
      <c r="BBK361" s="698"/>
      <c r="BBL361" s="698"/>
      <c r="BBM361" s="488"/>
      <c r="BBN361" s="488"/>
      <c r="BBO361" s="488"/>
      <c r="BBP361" s="488"/>
      <c r="BBQ361" s="488"/>
      <c r="BBR361" s="697" t="s">
        <v>9880</v>
      </c>
      <c r="BBS361" s="698"/>
      <c r="BBT361" s="698"/>
      <c r="BBU361" s="488"/>
      <c r="BBV361" s="488"/>
      <c r="BBW361" s="488"/>
      <c r="BBX361" s="488"/>
      <c r="BBY361" s="488"/>
      <c r="BBZ361" s="697" t="s">
        <v>9880</v>
      </c>
      <c r="BCA361" s="698"/>
      <c r="BCB361" s="698"/>
      <c r="BCC361" s="488"/>
      <c r="BCD361" s="488"/>
      <c r="BCE361" s="488"/>
      <c r="BCF361" s="488"/>
      <c r="BCG361" s="488"/>
      <c r="BCH361" s="697" t="s">
        <v>9880</v>
      </c>
      <c r="BCI361" s="698"/>
      <c r="BCJ361" s="698"/>
      <c r="BCK361" s="488"/>
      <c r="BCL361" s="488"/>
      <c r="BCM361" s="488"/>
      <c r="BCN361" s="488"/>
      <c r="BCO361" s="488"/>
      <c r="BCP361" s="697" t="s">
        <v>9880</v>
      </c>
      <c r="BCQ361" s="698"/>
      <c r="BCR361" s="698"/>
      <c r="BCS361" s="488"/>
      <c r="BCT361" s="488"/>
      <c r="BCU361" s="488"/>
      <c r="BCV361" s="488"/>
      <c r="BCW361" s="488"/>
      <c r="BCX361" s="697" t="s">
        <v>9880</v>
      </c>
      <c r="BCY361" s="698"/>
      <c r="BCZ361" s="698"/>
      <c r="BDA361" s="488"/>
      <c r="BDB361" s="488"/>
      <c r="BDC361" s="488"/>
      <c r="BDD361" s="488"/>
      <c r="BDE361" s="488"/>
      <c r="BDF361" s="697" t="s">
        <v>9880</v>
      </c>
      <c r="BDG361" s="698"/>
      <c r="BDH361" s="698"/>
      <c r="BDI361" s="488"/>
      <c r="BDJ361" s="488"/>
      <c r="BDK361" s="488"/>
      <c r="BDL361" s="488"/>
      <c r="BDM361" s="488"/>
      <c r="BDN361" s="697" t="s">
        <v>9880</v>
      </c>
      <c r="BDO361" s="698"/>
      <c r="BDP361" s="698"/>
      <c r="BDQ361" s="488"/>
      <c r="BDR361" s="488"/>
      <c r="BDS361" s="488"/>
      <c r="BDT361" s="488"/>
      <c r="BDU361" s="488"/>
      <c r="BDV361" s="697" t="s">
        <v>9880</v>
      </c>
      <c r="BDW361" s="698"/>
      <c r="BDX361" s="698"/>
      <c r="BDY361" s="488"/>
      <c r="BDZ361" s="488"/>
      <c r="BEA361" s="488"/>
      <c r="BEB361" s="488"/>
      <c r="BEC361" s="488"/>
      <c r="BED361" s="697" t="s">
        <v>9880</v>
      </c>
      <c r="BEE361" s="698"/>
      <c r="BEF361" s="698"/>
      <c r="BEG361" s="488"/>
      <c r="BEH361" s="488"/>
      <c r="BEI361" s="488"/>
      <c r="BEJ361" s="488"/>
      <c r="BEK361" s="488"/>
      <c r="BEL361" s="697" t="s">
        <v>9880</v>
      </c>
      <c r="BEM361" s="698"/>
      <c r="BEN361" s="698"/>
      <c r="BEO361" s="488"/>
      <c r="BEP361" s="488"/>
      <c r="BEQ361" s="488"/>
      <c r="BER361" s="488"/>
      <c r="BES361" s="488"/>
      <c r="BET361" s="697" t="s">
        <v>9880</v>
      </c>
      <c r="BEU361" s="698"/>
      <c r="BEV361" s="698"/>
      <c r="BEW361" s="488"/>
      <c r="BEX361" s="488"/>
      <c r="BEY361" s="488"/>
      <c r="BEZ361" s="488"/>
      <c r="BFA361" s="488"/>
      <c r="BFB361" s="697" t="s">
        <v>9880</v>
      </c>
      <c r="BFC361" s="698"/>
      <c r="BFD361" s="698"/>
      <c r="BFE361" s="488"/>
      <c r="BFF361" s="488"/>
      <c r="BFG361" s="488"/>
      <c r="BFH361" s="488"/>
      <c r="BFI361" s="488"/>
      <c r="BFJ361" s="697" t="s">
        <v>9880</v>
      </c>
      <c r="BFK361" s="698"/>
      <c r="BFL361" s="698"/>
      <c r="BFM361" s="488"/>
      <c r="BFN361" s="488"/>
      <c r="BFO361" s="488"/>
      <c r="BFP361" s="488"/>
      <c r="BFQ361" s="488"/>
      <c r="BFR361" s="697" t="s">
        <v>9880</v>
      </c>
      <c r="BFS361" s="698"/>
      <c r="BFT361" s="698"/>
      <c r="BFU361" s="488"/>
      <c r="BFV361" s="488"/>
      <c r="BFW361" s="488"/>
      <c r="BFX361" s="488"/>
      <c r="BFY361" s="488"/>
      <c r="BFZ361" s="697" t="s">
        <v>9880</v>
      </c>
      <c r="BGA361" s="698"/>
      <c r="BGB361" s="698"/>
      <c r="BGC361" s="488"/>
      <c r="BGD361" s="488"/>
      <c r="BGE361" s="488"/>
      <c r="BGF361" s="488"/>
      <c r="BGG361" s="488"/>
      <c r="BGH361" s="697" t="s">
        <v>9880</v>
      </c>
      <c r="BGI361" s="698"/>
      <c r="BGJ361" s="698"/>
      <c r="BGK361" s="488"/>
      <c r="BGL361" s="488"/>
      <c r="BGM361" s="488"/>
      <c r="BGN361" s="488"/>
      <c r="BGO361" s="488"/>
      <c r="BGP361" s="697" t="s">
        <v>9880</v>
      </c>
      <c r="BGQ361" s="698"/>
      <c r="BGR361" s="698"/>
      <c r="BGS361" s="488"/>
      <c r="BGT361" s="488"/>
      <c r="BGU361" s="488"/>
      <c r="BGV361" s="488"/>
      <c r="BGW361" s="488"/>
      <c r="BGX361" s="697" t="s">
        <v>9880</v>
      </c>
      <c r="BGY361" s="698"/>
      <c r="BGZ361" s="698"/>
      <c r="BHA361" s="488"/>
      <c r="BHB361" s="488"/>
      <c r="BHC361" s="488"/>
      <c r="BHD361" s="488"/>
      <c r="BHE361" s="488"/>
      <c r="BHF361" s="697" t="s">
        <v>9880</v>
      </c>
      <c r="BHG361" s="698"/>
      <c r="BHH361" s="698"/>
      <c r="BHI361" s="488"/>
      <c r="BHJ361" s="488"/>
      <c r="BHK361" s="488"/>
      <c r="BHL361" s="488"/>
      <c r="BHM361" s="488"/>
      <c r="BHN361" s="697" t="s">
        <v>9880</v>
      </c>
      <c r="BHO361" s="698"/>
      <c r="BHP361" s="698"/>
      <c r="BHQ361" s="488"/>
      <c r="BHR361" s="488"/>
      <c r="BHS361" s="488"/>
      <c r="BHT361" s="488"/>
      <c r="BHU361" s="488"/>
      <c r="BHV361" s="697" t="s">
        <v>9880</v>
      </c>
      <c r="BHW361" s="698"/>
      <c r="BHX361" s="698"/>
      <c r="BHY361" s="488"/>
      <c r="BHZ361" s="488"/>
      <c r="BIA361" s="488"/>
      <c r="BIB361" s="488"/>
      <c r="BIC361" s="488"/>
      <c r="BID361" s="697" t="s">
        <v>9880</v>
      </c>
      <c r="BIE361" s="698"/>
      <c r="BIF361" s="698"/>
      <c r="BIG361" s="488"/>
      <c r="BIH361" s="488"/>
      <c r="BII361" s="488"/>
      <c r="BIJ361" s="488"/>
      <c r="BIK361" s="488"/>
      <c r="BIL361" s="697" t="s">
        <v>9880</v>
      </c>
      <c r="BIM361" s="698"/>
      <c r="BIN361" s="698"/>
      <c r="BIO361" s="488"/>
      <c r="BIP361" s="488"/>
      <c r="BIQ361" s="488"/>
      <c r="BIR361" s="488"/>
      <c r="BIS361" s="488"/>
      <c r="BIT361" s="697" t="s">
        <v>9880</v>
      </c>
      <c r="BIU361" s="698"/>
      <c r="BIV361" s="698"/>
      <c r="BIW361" s="488"/>
      <c r="BIX361" s="488"/>
      <c r="BIY361" s="488"/>
      <c r="BIZ361" s="488"/>
      <c r="BJA361" s="488"/>
      <c r="BJB361" s="697" t="s">
        <v>9880</v>
      </c>
      <c r="BJC361" s="698"/>
      <c r="BJD361" s="698"/>
      <c r="BJE361" s="488"/>
      <c r="BJF361" s="488"/>
      <c r="BJG361" s="488"/>
      <c r="BJH361" s="488"/>
      <c r="BJI361" s="488"/>
      <c r="BJJ361" s="697" t="s">
        <v>9880</v>
      </c>
      <c r="BJK361" s="698"/>
      <c r="BJL361" s="698"/>
      <c r="BJM361" s="488"/>
      <c r="BJN361" s="488"/>
      <c r="BJO361" s="488"/>
      <c r="BJP361" s="488"/>
      <c r="BJQ361" s="488"/>
      <c r="BJR361" s="697" t="s">
        <v>9880</v>
      </c>
      <c r="BJS361" s="698"/>
      <c r="BJT361" s="698"/>
      <c r="BJU361" s="488"/>
      <c r="BJV361" s="488"/>
      <c r="BJW361" s="488"/>
      <c r="BJX361" s="488"/>
      <c r="BJY361" s="488"/>
      <c r="BJZ361" s="697" t="s">
        <v>9880</v>
      </c>
      <c r="BKA361" s="698"/>
      <c r="BKB361" s="698"/>
      <c r="BKC361" s="488"/>
      <c r="BKD361" s="488"/>
      <c r="BKE361" s="488"/>
      <c r="BKF361" s="488"/>
      <c r="BKG361" s="488"/>
      <c r="BKH361" s="697" t="s">
        <v>9880</v>
      </c>
      <c r="BKI361" s="698"/>
      <c r="BKJ361" s="698"/>
      <c r="BKK361" s="488"/>
      <c r="BKL361" s="488"/>
      <c r="BKM361" s="488"/>
      <c r="BKN361" s="488"/>
      <c r="BKO361" s="488"/>
      <c r="BKP361" s="697" t="s">
        <v>9880</v>
      </c>
      <c r="BKQ361" s="698"/>
      <c r="BKR361" s="698"/>
      <c r="BKS361" s="488"/>
      <c r="BKT361" s="488"/>
      <c r="BKU361" s="488"/>
      <c r="BKV361" s="488"/>
      <c r="BKW361" s="488"/>
      <c r="BKX361" s="697" t="s">
        <v>9880</v>
      </c>
      <c r="BKY361" s="698"/>
      <c r="BKZ361" s="698"/>
      <c r="BLA361" s="488"/>
      <c r="BLB361" s="488"/>
      <c r="BLC361" s="488"/>
      <c r="BLD361" s="488"/>
      <c r="BLE361" s="488"/>
      <c r="BLF361" s="697" t="s">
        <v>9880</v>
      </c>
      <c r="BLG361" s="698"/>
      <c r="BLH361" s="698"/>
      <c r="BLI361" s="488"/>
      <c r="BLJ361" s="488"/>
      <c r="BLK361" s="488"/>
      <c r="BLL361" s="488"/>
      <c r="BLM361" s="488"/>
      <c r="BLN361" s="697" t="s">
        <v>9880</v>
      </c>
      <c r="BLO361" s="698"/>
      <c r="BLP361" s="698"/>
      <c r="BLQ361" s="488"/>
      <c r="BLR361" s="488"/>
      <c r="BLS361" s="488"/>
      <c r="BLT361" s="488"/>
      <c r="BLU361" s="488"/>
      <c r="BLV361" s="697" t="s">
        <v>9880</v>
      </c>
      <c r="BLW361" s="698"/>
      <c r="BLX361" s="698"/>
      <c r="BLY361" s="488"/>
      <c r="BLZ361" s="488"/>
      <c r="BMA361" s="488"/>
      <c r="BMB361" s="488"/>
      <c r="BMC361" s="488"/>
      <c r="BMD361" s="697" t="s">
        <v>9880</v>
      </c>
      <c r="BME361" s="698"/>
      <c r="BMF361" s="698"/>
      <c r="BMG361" s="488"/>
      <c r="BMH361" s="488"/>
      <c r="BMI361" s="488"/>
      <c r="BMJ361" s="488"/>
      <c r="BMK361" s="488"/>
      <c r="BML361" s="697" t="s">
        <v>9880</v>
      </c>
      <c r="BMM361" s="698"/>
      <c r="BMN361" s="698"/>
      <c r="BMO361" s="488"/>
      <c r="BMP361" s="488"/>
      <c r="BMQ361" s="488"/>
      <c r="BMR361" s="488"/>
      <c r="BMS361" s="488"/>
      <c r="BMT361" s="697" t="s">
        <v>9880</v>
      </c>
      <c r="BMU361" s="698"/>
      <c r="BMV361" s="698"/>
      <c r="BMW361" s="488"/>
      <c r="BMX361" s="488"/>
      <c r="BMY361" s="488"/>
      <c r="BMZ361" s="488"/>
      <c r="BNA361" s="488"/>
      <c r="BNB361" s="697" t="s">
        <v>9880</v>
      </c>
      <c r="BNC361" s="698"/>
      <c r="BND361" s="698"/>
      <c r="BNE361" s="488"/>
      <c r="BNF361" s="488"/>
      <c r="BNG361" s="488"/>
      <c r="BNH361" s="488"/>
      <c r="BNI361" s="488"/>
      <c r="BNJ361" s="697" t="s">
        <v>9880</v>
      </c>
      <c r="BNK361" s="698"/>
      <c r="BNL361" s="698"/>
      <c r="BNM361" s="488"/>
      <c r="BNN361" s="488"/>
      <c r="BNO361" s="488"/>
      <c r="BNP361" s="488"/>
      <c r="BNQ361" s="488"/>
      <c r="BNR361" s="697" t="s">
        <v>9880</v>
      </c>
      <c r="BNS361" s="698"/>
      <c r="BNT361" s="698"/>
      <c r="BNU361" s="488"/>
      <c r="BNV361" s="488"/>
      <c r="BNW361" s="488"/>
      <c r="BNX361" s="488"/>
      <c r="BNY361" s="488"/>
      <c r="BNZ361" s="697" t="s">
        <v>9880</v>
      </c>
      <c r="BOA361" s="698"/>
      <c r="BOB361" s="698"/>
      <c r="BOC361" s="488"/>
      <c r="BOD361" s="488"/>
      <c r="BOE361" s="488"/>
      <c r="BOF361" s="488"/>
      <c r="BOG361" s="488"/>
      <c r="BOH361" s="697" t="s">
        <v>9880</v>
      </c>
      <c r="BOI361" s="698"/>
      <c r="BOJ361" s="698"/>
      <c r="BOK361" s="488"/>
      <c r="BOL361" s="488"/>
      <c r="BOM361" s="488"/>
      <c r="BON361" s="488"/>
      <c r="BOO361" s="488"/>
      <c r="BOP361" s="697" t="s">
        <v>9880</v>
      </c>
      <c r="BOQ361" s="698"/>
      <c r="BOR361" s="698"/>
      <c r="BOS361" s="488"/>
      <c r="BOT361" s="488"/>
      <c r="BOU361" s="488"/>
      <c r="BOV361" s="488"/>
      <c r="BOW361" s="488"/>
      <c r="BOX361" s="697" t="s">
        <v>9880</v>
      </c>
      <c r="BOY361" s="698"/>
      <c r="BOZ361" s="698"/>
      <c r="BPA361" s="488"/>
      <c r="BPB361" s="488"/>
      <c r="BPC361" s="488"/>
      <c r="BPD361" s="488"/>
      <c r="BPE361" s="488"/>
      <c r="BPF361" s="697" t="s">
        <v>9880</v>
      </c>
      <c r="BPG361" s="698"/>
      <c r="BPH361" s="698"/>
      <c r="BPI361" s="488"/>
      <c r="BPJ361" s="488"/>
      <c r="BPK361" s="488"/>
      <c r="BPL361" s="488"/>
      <c r="BPM361" s="488"/>
      <c r="BPN361" s="697" t="s">
        <v>9880</v>
      </c>
      <c r="BPO361" s="698"/>
      <c r="BPP361" s="698"/>
      <c r="BPQ361" s="488"/>
      <c r="BPR361" s="488"/>
      <c r="BPS361" s="488"/>
      <c r="BPT361" s="488"/>
      <c r="BPU361" s="488"/>
      <c r="BPV361" s="697" t="s">
        <v>9880</v>
      </c>
      <c r="BPW361" s="698"/>
      <c r="BPX361" s="698"/>
      <c r="BPY361" s="488"/>
      <c r="BPZ361" s="488"/>
      <c r="BQA361" s="488"/>
      <c r="BQB361" s="488"/>
      <c r="BQC361" s="488"/>
      <c r="BQD361" s="697" t="s">
        <v>9880</v>
      </c>
      <c r="BQE361" s="698"/>
      <c r="BQF361" s="698"/>
      <c r="BQG361" s="488"/>
      <c r="BQH361" s="488"/>
      <c r="BQI361" s="488"/>
      <c r="BQJ361" s="488"/>
      <c r="BQK361" s="488"/>
      <c r="BQL361" s="697" t="s">
        <v>9880</v>
      </c>
      <c r="BQM361" s="698"/>
      <c r="BQN361" s="698"/>
      <c r="BQO361" s="488"/>
      <c r="BQP361" s="488"/>
      <c r="BQQ361" s="488"/>
      <c r="BQR361" s="488"/>
      <c r="BQS361" s="488"/>
      <c r="BQT361" s="697" t="s">
        <v>9880</v>
      </c>
      <c r="BQU361" s="698"/>
      <c r="BQV361" s="698"/>
      <c r="BQW361" s="488"/>
      <c r="BQX361" s="488"/>
      <c r="BQY361" s="488"/>
      <c r="BQZ361" s="488"/>
      <c r="BRA361" s="488"/>
      <c r="BRB361" s="697" t="s">
        <v>9880</v>
      </c>
      <c r="BRC361" s="698"/>
      <c r="BRD361" s="698"/>
      <c r="BRE361" s="488"/>
      <c r="BRF361" s="488"/>
      <c r="BRG361" s="488"/>
      <c r="BRH361" s="488"/>
      <c r="BRI361" s="488"/>
      <c r="BRJ361" s="697" t="s">
        <v>9880</v>
      </c>
      <c r="BRK361" s="698"/>
      <c r="BRL361" s="698"/>
      <c r="BRM361" s="488"/>
      <c r="BRN361" s="488"/>
      <c r="BRO361" s="488"/>
      <c r="BRP361" s="488"/>
      <c r="BRQ361" s="488"/>
      <c r="BRR361" s="697" t="s">
        <v>9880</v>
      </c>
      <c r="BRS361" s="698"/>
      <c r="BRT361" s="698"/>
      <c r="BRU361" s="488"/>
      <c r="BRV361" s="488"/>
      <c r="BRW361" s="488"/>
      <c r="BRX361" s="488"/>
      <c r="BRY361" s="488"/>
      <c r="BRZ361" s="697" t="s">
        <v>9880</v>
      </c>
      <c r="BSA361" s="698"/>
      <c r="BSB361" s="698"/>
      <c r="BSC361" s="488"/>
      <c r="BSD361" s="488"/>
      <c r="BSE361" s="488"/>
      <c r="BSF361" s="488"/>
      <c r="BSG361" s="488"/>
      <c r="BSH361" s="697" t="s">
        <v>9880</v>
      </c>
      <c r="BSI361" s="698"/>
      <c r="BSJ361" s="698"/>
      <c r="BSK361" s="488"/>
      <c r="BSL361" s="488"/>
      <c r="BSM361" s="488"/>
      <c r="BSN361" s="488"/>
      <c r="BSO361" s="488"/>
      <c r="BSP361" s="697" t="s">
        <v>9880</v>
      </c>
      <c r="BSQ361" s="698"/>
      <c r="BSR361" s="698"/>
      <c r="BSS361" s="488"/>
      <c r="BST361" s="488"/>
      <c r="BSU361" s="488"/>
      <c r="BSV361" s="488"/>
      <c r="BSW361" s="488"/>
      <c r="BSX361" s="697" t="s">
        <v>9880</v>
      </c>
      <c r="BSY361" s="698"/>
      <c r="BSZ361" s="698"/>
      <c r="BTA361" s="488"/>
      <c r="BTB361" s="488"/>
      <c r="BTC361" s="488"/>
      <c r="BTD361" s="488"/>
      <c r="BTE361" s="488"/>
      <c r="BTF361" s="697" t="s">
        <v>9880</v>
      </c>
      <c r="BTG361" s="698"/>
      <c r="BTH361" s="698"/>
      <c r="BTI361" s="488"/>
      <c r="BTJ361" s="488"/>
      <c r="BTK361" s="488"/>
      <c r="BTL361" s="488"/>
      <c r="BTM361" s="488"/>
      <c r="BTN361" s="697" t="s">
        <v>9880</v>
      </c>
      <c r="BTO361" s="698"/>
      <c r="BTP361" s="698"/>
      <c r="BTQ361" s="488"/>
      <c r="BTR361" s="488"/>
      <c r="BTS361" s="488"/>
      <c r="BTT361" s="488"/>
      <c r="BTU361" s="488"/>
      <c r="BTV361" s="697" t="s">
        <v>9880</v>
      </c>
      <c r="BTW361" s="698"/>
      <c r="BTX361" s="698"/>
      <c r="BTY361" s="488"/>
      <c r="BTZ361" s="488"/>
      <c r="BUA361" s="488"/>
      <c r="BUB361" s="488"/>
      <c r="BUC361" s="488"/>
      <c r="BUD361" s="697" t="s">
        <v>9880</v>
      </c>
      <c r="BUE361" s="698"/>
      <c r="BUF361" s="698"/>
      <c r="BUG361" s="488"/>
      <c r="BUH361" s="488"/>
      <c r="BUI361" s="488"/>
      <c r="BUJ361" s="488"/>
      <c r="BUK361" s="488"/>
      <c r="BUL361" s="697" t="s">
        <v>9880</v>
      </c>
      <c r="BUM361" s="698"/>
      <c r="BUN361" s="698"/>
      <c r="BUO361" s="488"/>
      <c r="BUP361" s="488"/>
      <c r="BUQ361" s="488"/>
      <c r="BUR361" s="488"/>
      <c r="BUS361" s="488"/>
      <c r="BUT361" s="697" t="s">
        <v>9880</v>
      </c>
      <c r="BUU361" s="698"/>
      <c r="BUV361" s="698"/>
      <c r="BUW361" s="488"/>
      <c r="BUX361" s="488"/>
      <c r="BUY361" s="488"/>
      <c r="BUZ361" s="488"/>
      <c r="BVA361" s="488"/>
      <c r="BVB361" s="697" t="s">
        <v>9880</v>
      </c>
      <c r="BVC361" s="698"/>
      <c r="BVD361" s="698"/>
      <c r="BVE361" s="488"/>
      <c r="BVF361" s="488"/>
      <c r="BVG361" s="488"/>
      <c r="BVH361" s="488"/>
      <c r="BVI361" s="488"/>
      <c r="BVJ361" s="697" t="s">
        <v>9880</v>
      </c>
      <c r="BVK361" s="698"/>
      <c r="BVL361" s="698"/>
      <c r="BVM361" s="488"/>
      <c r="BVN361" s="488"/>
      <c r="BVO361" s="488"/>
      <c r="BVP361" s="488"/>
      <c r="BVQ361" s="488"/>
      <c r="BVR361" s="697" t="s">
        <v>9880</v>
      </c>
      <c r="BVS361" s="698"/>
      <c r="BVT361" s="698"/>
      <c r="BVU361" s="488"/>
      <c r="BVV361" s="488"/>
      <c r="BVW361" s="488"/>
      <c r="BVX361" s="488"/>
      <c r="BVY361" s="488"/>
      <c r="BVZ361" s="697" t="s">
        <v>9880</v>
      </c>
      <c r="BWA361" s="698"/>
      <c r="BWB361" s="698"/>
      <c r="BWC361" s="488"/>
      <c r="BWD361" s="488"/>
      <c r="BWE361" s="488"/>
      <c r="BWF361" s="488"/>
      <c r="BWG361" s="488"/>
      <c r="BWH361" s="697" t="s">
        <v>9880</v>
      </c>
      <c r="BWI361" s="698"/>
      <c r="BWJ361" s="698"/>
      <c r="BWK361" s="488"/>
      <c r="BWL361" s="488"/>
      <c r="BWM361" s="488"/>
      <c r="BWN361" s="488"/>
      <c r="BWO361" s="488"/>
      <c r="BWP361" s="697" t="s">
        <v>9880</v>
      </c>
      <c r="BWQ361" s="698"/>
      <c r="BWR361" s="698"/>
      <c r="BWS361" s="488"/>
      <c r="BWT361" s="488"/>
      <c r="BWU361" s="488"/>
      <c r="BWV361" s="488"/>
      <c r="BWW361" s="488"/>
      <c r="BWX361" s="697" t="s">
        <v>9880</v>
      </c>
      <c r="BWY361" s="698"/>
      <c r="BWZ361" s="698"/>
      <c r="BXA361" s="488"/>
      <c r="BXB361" s="488"/>
      <c r="BXC361" s="488"/>
      <c r="BXD361" s="488"/>
      <c r="BXE361" s="488"/>
      <c r="BXF361" s="697" t="s">
        <v>9880</v>
      </c>
      <c r="BXG361" s="698"/>
      <c r="BXH361" s="698"/>
      <c r="BXI361" s="488"/>
      <c r="BXJ361" s="488"/>
      <c r="BXK361" s="488"/>
      <c r="BXL361" s="488"/>
      <c r="BXM361" s="488"/>
      <c r="BXN361" s="697" t="s">
        <v>9880</v>
      </c>
      <c r="BXO361" s="698"/>
      <c r="BXP361" s="698"/>
      <c r="BXQ361" s="488"/>
      <c r="BXR361" s="488"/>
      <c r="BXS361" s="488"/>
      <c r="BXT361" s="488"/>
      <c r="BXU361" s="488"/>
      <c r="BXV361" s="697" t="s">
        <v>9880</v>
      </c>
      <c r="BXW361" s="698"/>
      <c r="BXX361" s="698"/>
      <c r="BXY361" s="488"/>
      <c r="BXZ361" s="488"/>
      <c r="BYA361" s="488"/>
      <c r="BYB361" s="488"/>
      <c r="BYC361" s="488"/>
      <c r="BYD361" s="697" t="s">
        <v>9880</v>
      </c>
      <c r="BYE361" s="698"/>
      <c r="BYF361" s="698"/>
      <c r="BYG361" s="488"/>
      <c r="BYH361" s="488"/>
      <c r="BYI361" s="488"/>
      <c r="BYJ361" s="488"/>
      <c r="BYK361" s="488"/>
      <c r="BYL361" s="697" t="s">
        <v>9880</v>
      </c>
      <c r="BYM361" s="698"/>
      <c r="BYN361" s="698"/>
      <c r="BYO361" s="488"/>
      <c r="BYP361" s="488"/>
      <c r="BYQ361" s="488"/>
      <c r="BYR361" s="488"/>
      <c r="BYS361" s="488"/>
      <c r="BYT361" s="697" t="s">
        <v>9880</v>
      </c>
      <c r="BYU361" s="698"/>
      <c r="BYV361" s="698"/>
      <c r="BYW361" s="488"/>
      <c r="BYX361" s="488"/>
      <c r="BYY361" s="488"/>
      <c r="BYZ361" s="488"/>
      <c r="BZA361" s="488"/>
      <c r="BZB361" s="697" t="s">
        <v>9880</v>
      </c>
      <c r="BZC361" s="698"/>
      <c r="BZD361" s="698"/>
      <c r="BZE361" s="488"/>
      <c r="BZF361" s="488"/>
      <c r="BZG361" s="488"/>
      <c r="BZH361" s="488"/>
      <c r="BZI361" s="488"/>
      <c r="BZJ361" s="697" t="s">
        <v>9880</v>
      </c>
      <c r="BZK361" s="698"/>
      <c r="BZL361" s="698"/>
      <c r="BZM361" s="488"/>
      <c r="BZN361" s="488"/>
      <c r="BZO361" s="488"/>
      <c r="BZP361" s="488"/>
      <c r="BZQ361" s="488"/>
      <c r="BZR361" s="697" t="s">
        <v>9880</v>
      </c>
      <c r="BZS361" s="698"/>
      <c r="BZT361" s="698"/>
      <c r="BZU361" s="488"/>
      <c r="BZV361" s="488"/>
      <c r="BZW361" s="488"/>
      <c r="BZX361" s="488"/>
      <c r="BZY361" s="488"/>
      <c r="BZZ361" s="697" t="s">
        <v>9880</v>
      </c>
      <c r="CAA361" s="698"/>
      <c r="CAB361" s="698"/>
      <c r="CAC361" s="488"/>
      <c r="CAD361" s="488"/>
      <c r="CAE361" s="488"/>
      <c r="CAF361" s="488"/>
      <c r="CAG361" s="488"/>
      <c r="CAH361" s="697" t="s">
        <v>9880</v>
      </c>
      <c r="CAI361" s="698"/>
      <c r="CAJ361" s="698"/>
      <c r="CAK361" s="488"/>
      <c r="CAL361" s="488"/>
      <c r="CAM361" s="488"/>
      <c r="CAN361" s="488"/>
      <c r="CAO361" s="488"/>
      <c r="CAP361" s="697" t="s">
        <v>9880</v>
      </c>
      <c r="CAQ361" s="698"/>
      <c r="CAR361" s="698"/>
      <c r="CAS361" s="488"/>
      <c r="CAT361" s="488"/>
      <c r="CAU361" s="488"/>
      <c r="CAV361" s="488"/>
      <c r="CAW361" s="488"/>
      <c r="CAX361" s="697" t="s">
        <v>9880</v>
      </c>
      <c r="CAY361" s="698"/>
      <c r="CAZ361" s="698"/>
      <c r="CBA361" s="488"/>
      <c r="CBB361" s="488"/>
      <c r="CBC361" s="488"/>
      <c r="CBD361" s="488"/>
      <c r="CBE361" s="488"/>
      <c r="CBF361" s="697" t="s">
        <v>9880</v>
      </c>
      <c r="CBG361" s="698"/>
      <c r="CBH361" s="698"/>
      <c r="CBI361" s="488"/>
      <c r="CBJ361" s="488"/>
      <c r="CBK361" s="488"/>
      <c r="CBL361" s="488"/>
      <c r="CBM361" s="488"/>
      <c r="CBN361" s="697" t="s">
        <v>9880</v>
      </c>
      <c r="CBO361" s="698"/>
      <c r="CBP361" s="698"/>
      <c r="CBQ361" s="488"/>
      <c r="CBR361" s="488"/>
      <c r="CBS361" s="488"/>
      <c r="CBT361" s="488"/>
      <c r="CBU361" s="488"/>
      <c r="CBV361" s="697" t="s">
        <v>9880</v>
      </c>
      <c r="CBW361" s="698"/>
      <c r="CBX361" s="698"/>
      <c r="CBY361" s="488"/>
      <c r="CBZ361" s="488"/>
      <c r="CCA361" s="488"/>
      <c r="CCB361" s="488"/>
      <c r="CCC361" s="488"/>
      <c r="CCD361" s="697" t="s">
        <v>9880</v>
      </c>
      <c r="CCE361" s="698"/>
      <c r="CCF361" s="698"/>
      <c r="CCG361" s="488"/>
      <c r="CCH361" s="488"/>
      <c r="CCI361" s="488"/>
      <c r="CCJ361" s="488"/>
      <c r="CCK361" s="488"/>
      <c r="CCL361" s="697" t="s">
        <v>9880</v>
      </c>
      <c r="CCM361" s="698"/>
      <c r="CCN361" s="698"/>
      <c r="CCO361" s="488"/>
      <c r="CCP361" s="488"/>
      <c r="CCQ361" s="488"/>
      <c r="CCR361" s="488"/>
      <c r="CCS361" s="488"/>
      <c r="CCT361" s="697" t="s">
        <v>9880</v>
      </c>
      <c r="CCU361" s="698"/>
      <c r="CCV361" s="698"/>
      <c r="CCW361" s="488"/>
      <c r="CCX361" s="488"/>
      <c r="CCY361" s="488"/>
      <c r="CCZ361" s="488"/>
      <c r="CDA361" s="488"/>
      <c r="CDB361" s="697" t="s">
        <v>9880</v>
      </c>
      <c r="CDC361" s="698"/>
      <c r="CDD361" s="698"/>
      <c r="CDE361" s="488"/>
      <c r="CDF361" s="488"/>
      <c r="CDG361" s="488"/>
      <c r="CDH361" s="488"/>
      <c r="CDI361" s="488"/>
      <c r="CDJ361" s="697" t="s">
        <v>9880</v>
      </c>
      <c r="CDK361" s="698"/>
      <c r="CDL361" s="698"/>
      <c r="CDM361" s="488"/>
      <c r="CDN361" s="488"/>
      <c r="CDO361" s="488"/>
      <c r="CDP361" s="488"/>
      <c r="CDQ361" s="488"/>
      <c r="CDR361" s="697" t="s">
        <v>9880</v>
      </c>
      <c r="CDS361" s="698"/>
      <c r="CDT361" s="698"/>
      <c r="CDU361" s="488"/>
      <c r="CDV361" s="488"/>
      <c r="CDW361" s="488"/>
      <c r="CDX361" s="488"/>
      <c r="CDY361" s="488"/>
      <c r="CDZ361" s="697" t="s">
        <v>9880</v>
      </c>
      <c r="CEA361" s="698"/>
      <c r="CEB361" s="698"/>
      <c r="CEC361" s="488"/>
      <c r="CED361" s="488"/>
      <c r="CEE361" s="488"/>
      <c r="CEF361" s="488"/>
      <c r="CEG361" s="488"/>
      <c r="CEH361" s="697" t="s">
        <v>9880</v>
      </c>
      <c r="CEI361" s="698"/>
      <c r="CEJ361" s="698"/>
      <c r="CEK361" s="488"/>
      <c r="CEL361" s="488"/>
      <c r="CEM361" s="488"/>
      <c r="CEN361" s="488"/>
      <c r="CEO361" s="488"/>
      <c r="CEP361" s="697" t="s">
        <v>9880</v>
      </c>
      <c r="CEQ361" s="698"/>
      <c r="CER361" s="698"/>
      <c r="CES361" s="488"/>
      <c r="CET361" s="488"/>
      <c r="CEU361" s="488"/>
      <c r="CEV361" s="488"/>
      <c r="CEW361" s="488"/>
      <c r="CEX361" s="697" t="s">
        <v>9880</v>
      </c>
      <c r="CEY361" s="698"/>
      <c r="CEZ361" s="698"/>
      <c r="CFA361" s="488"/>
      <c r="CFB361" s="488"/>
      <c r="CFC361" s="488"/>
      <c r="CFD361" s="488"/>
      <c r="CFE361" s="488"/>
      <c r="CFF361" s="697" t="s">
        <v>9880</v>
      </c>
      <c r="CFG361" s="698"/>
      <c r="CFH361" s="698"/>
      <c r="CFI361" s="488"/>
      <c r="CFJ361" s="488"/>
      <c r="CFK361" s="488"/>
      <c r="CFL361" s="488"/>
      <c r="CFM361" s="488"/>
      <c r="CFN361" s="697" t="s">
        <v>9880</v>
      </c>
      <c r="CFO361" s="698"/>
      <c r="CFP361" s="698"/>
      <c r="CFQ361" s="488"/>
      <c r="CFR361" s="488"/>
      <c r="CFS361" s="488"/>
      <c r="CFT361" s="488"/>
      <c r="CFU361" s="488"/>
      <c r="CFV361" s="697" t="s">
        <v>9880</v>
      </c>
      <c r="CFW361" s="698"/>
      <c r="CFX361" s="698"/>
      <c r="CFY361" s="488"/>
      <c r="CFZ361" s="488"/>
      <c r="CGA361" s="488"/>
      <c r="CGB361" s="488"/>
      <c r="CGC361" s="488"/>
      <c r="CGD361" s="697" t="s">
        <v>9880</v>
      </c>
      <c r="CGE361" s="698"/>
      <c r="CGF361" s="698"/>
      <c r="CGG361" s="488"/>
      <c r="CGH361" s="488"/>
      <c r="CGI361" s="488"/>
      <c r="CGJ361" s="488"/>
      <c r="CGK361" s="488"/>
      <c r="CGL361" s="697" t="s">
        <v>9880</v>
      </c>
      <c r="CGM361" s="698"/>
      <c r="CGN361" s="698"/>
      <c r="CGO361" s="488"/>
      <c r="CGP361" s="488"/>
      <c r="CGQ361" s="488"/>
      <c r="CGR361" s="488"/>
      <c r="CGS361" s="488"/>
      <c r="CGT361" s="697" t="s">
        <v>9880</v>
      </c>
      <c r="CGU361" s="698"/>
      <c r="CGV361" s="698"/>
      <c r="CGW361" s="488"/>
      <c r="CGX361" s="488"/>
      <c r="CGY361" s="488"/>
      <c r="CGZ361" s="488"/>
      <c r="CHA361" s="488"/>
      <c r="CHB361" s="697" t="s">
        <v>9880</v>
      </c>
      <c r="CHC361" s="698"/>
      <c r="CHD361" s="698"/>
      <c r="CHE361" s="488"/>
      <c r="CHF361" s="488"/>
      <c r="CHG361" s="488"/>
      <c r="CHH361" s="488"/>
      <c r="CHI361" s="488"/>
      <c r="CHJ361" s="697" t="s">
        <v>9880</v>
      </c>
      <c r="CHK361" s="698"/>
      <c r="CHL361" s="698"/>
      <c r="CHM361" s="488"/>
      <c r="CHN361" s="488"/>
      <c r="CHO361" s="488"/>
      <c r="CHP361" s="488"/>
      <c r="CHQ361" s="488"/>
      <c r="CHR361" s="697" t="s">
        <v>9880</v>
      </c>
      <c r="CHS361" s="698"/>
      <c r="CHT361" s="698"/>
      <c r="CHU361" s="488"/>
      <c r="CHV361" s="488"/>
      <c r="CHW361" s="488"/>
      <c r="CHX361" s="488"/>
      <c r="CHY361" s="488"/>
      <c r="CHZ361" s="697" t="s">
        <v>9880</v>
      </c>
      <c r="CIA361" s="698"/>
      <c r="CIB361" s="698"/>
      <c r="CIC361" s="488"/>
      <c r="CID361" s="488"/>
      <c r="CIE361" s="488"/>
      <c r="CIF361" s="488"/>
      <c r="CIG361" s="488"/>
      <c r="CIH361" s="697" t="s">
        <v>9880</v>
      </c>
      <c r="CII361" s="698"/>
      <c r="CIJ361" s="698"/>
      <c r="CIK361" s="488"/>
      <c r="CIL361" s="488"/>
      <c r="CIM361" s="488"/>
      <c r="CIN361" s="488"/>
      <c r="CIO361" s="488"/>
      <c r="CIP361" s="697" t="s">
        <v>9880</v>
      </c>
      <c r="CIQ361" s="698"/>
      <c r="CIR361" s="698"/>
      <c r="CIS361" s="488"/>
      <c r="CIT361" s="488"/>
      <c r="CIU361" s="488"/>
      <c r="CIV361" s="488"/>
      <c r="CIW361" s="488"/>
      <c r="CIX361" s="697" t="s">
        <v>9880</v>
      </c>
      <c r="CIY361" s="698"/>
      <c r="CIZ361" s="698"/>
      <c r="CJA361" s="488"/>
      <c r="CJB361" s="488"/>
      <c r="CJC361" s="488"/>
      <c r="CJD361" s="488"/>
      <c r="CJE361" s="488"/>
      <c r="CJF361" s="697" t="s">
        <v>9880</v>
      </c>
      <c r="CJG361" s="698"/>
      <c r="CJH361" s="698"/>
      <c r="CJI361" s="488"/>
      <c r="CJJ361" s="488"/>
      <c r="CJK361" s="488"/>
      <c r="CJL361" s="488"/>
      <c r="CJM361" s="488"/>
      <c r="CJN361" s="697" t="s">
        <v>9880</v>
      </c>
      <c r="CJO361" s="698"/>
      <c r="CJP361" s="698"/>
      <c r="CJQ361" s="488"/>
      <c r="CJR361" s="488"/>
      <c r="CJS361" s="488"/>
      <c r="CJT361" s="488"/>
      <c r="CJU361" s="488"/>
      <c r="CJV361" s="697" t="s">
        <v>9880</v>
      </c>
      <c r="CJW361" s="698"/>
      <c r="CJX361" s="698"/>
      <c r="CJY361" s="488"/>
      <c r="CJZ361" s="488"/>
      <c r="CKA361" s="488"/>
      <c r="CKB361" s="488"/>
      <c r="CKC361" s="488"/>
      <c r="CKD361" s="697" t="s">
        <v>9880</v>
      </c>
      <c r="CKE361" s="698"/>
      <c r="CKF361" s="698"/>
      <c r="CKG361" s="488"/>
      <c r="CKH361" s="488"/>
      <c r="CKI361" s="488"/>
      <c r="CKJ361" s="488"/>
      <c r="CKK361" s="488"/>
      <c r="CKL361" s="697" t="s">
        <v>9880</v>
      </c>
      <c r="CKM361" s="698"/>
      <c r="CKN361" s="698"/>
      <c r="CKO361" s="488"/>
      <c r="CKP361" s="488"/>
      <c r="CKQ361" s="488"/>
      <c r="CKR361" s="488"/>
      <c r="CKS361" s="488"/>
      <c r="CKT361" s="697" t="s">
        <v>9880</v>
      </c>
      <c r="CKU361" s="698"/>
      <c r="CKV361" s="698"/>
      <c r="CKW361" s="488"/>
      <c r="CKX361" s="488"/>
      <c r="CKY361" s="488"/>
      <c r="CKZ361" s="488"/>
      <c r="CLA361" s="488"/>
      <c r="CLB361" s="697" t="s">
        <v>9880</v>
      </c>
      <c r="CLC361" s="698"/>
      <c r="CLD361" s="698"/>
      <c r="CLE361" s="488"/>
      <c r="CLF361" s="488"/>
      <c r="CLG361" s="488"/>
      <c r="CLH361" s="488"/>
      <c r="CLI361" s="488"/>
      <c r="CLJ361" s="697" t="s">
        <v>9880</v>
      </c>
      <c r="CLK361" s="698"/>
      <c r="CLL361" s="698"/>
      <c r="CLM361" s="488"/>
      <c r="CLN361" s="488"/>
      <c r="CLO361" s="488"/>
      <c r="CLP361" s="488"/>
      <c r="CLQ361" s="488"/>
      <c r="CLR361" s="697" t="s">
        <v>9880</v>
      </c>
      <c r="CLS361" s="698"/>
      <c r="CLT361" s="698"/>
      <c r="CLU361" s="488"/>
      <c r="CLV361" s="488"/>
      <c r="CLW361" s="488"/>
      <c r="CLX361" s="488"/>
      <c r="CLY361" s="488"/>
      <c r="CLZ361" s="697" t="s">
        <v>9880</v>
      </c>
      <c r="CMA361" s="698"/>
      <c r="CMB361" s="698"/>
      <c r="CMC361" s="488"/>
      <c r="CMD361" s="488"/>
      <c r="CME361" s="488"/>
      <c r="CMF361" s="488"/>
      <c r="CMG361" s="488"/>
      <c r="CMH361" s="697" t="s">
        <v>9880</v>
      </c>
      <c r="CMI361" s="698"/>
      <c r="CMJ361" s="698"/>
      <c r="CMK361" s="488"/>
      <c r="CML361" s="488"/>
      <c r="CMM361" s="488"/>
      <c r="CMN361" s="488"/>
      <c r="CMO361" s="488"/>
      <c r="CMP361" s="697" t="s">
        <v>9880</v>
      </c>
      <c r="CMQ361" s="698"/>
      <c r="CMR361" s="698"/>
      <c r="CMS361" s="488"/>
      <c r="CMT361" s="488"/>
      <c r="CMU361" s="488"/>
      <c r="CMV361" s="488"/>
      <c r="CMW361" s="488"/>
      <c r="CMX361" s="697" t="s">
        <v>9880</v>
      </c>
      <c r="CMY361" s="698"/>
      <c r="CMZ361" s="698"/>
      <c r="CNA361" s="488"/>
      <c r="CNB361" s="488"/>
      <c r="CNC361" s="488"/>
      <c r="CND361" s="488"/>
      <c r="CNE361" s="488"/>
      <c r="CNF361" s="697" t="s">
        <v>9880</v>
      </c>
      <c r="CNG361" s="698"/>
      <c r="CNH361" s="698"/>
      <c r="CNI361" s="488"/>
      <c r="CNJ361" s="488"/>
      <c r="CNK361" s="488"/>
      <c r="CNL361" s="488"/>
      <c r="CNM361" s="488"/>
      <c r="CNN361" s="697" t="s">
        <v>9880</v>
      </c>
      <c r="CNO361" s="698"/>
      <c r="CNP361" s="698"/>
      <c r="CNQ361" s="488"/>
      <c r="CNR361" s="488"/>
      <c r="CNS361" s="488"/>
      <c r="CNT361" s="488"/>
      <c r="CNU361" s="488"/>
      <c r="CNV361" s="697" t="s">
        <v>9880</v>
      </c>
      <c r="CNW361" s="698"/>
      <c r="CNX361" s="698"/>
      <c r="CNY361" s="488"/>
      <c r="CNZ361" s="488"/>
      <c r="COA361" s="488"/>
      <c r="COB361" s="488"/>
      <c r="COC361" s="488"/>
      <c r="COD361" s="697" t="s">
        <v>9880</v>
      </c>
      <c r="COE361" s="698"/>
      <c r="COF361" s="698"/>
      <c r="COG361" s="488"/>
      <c r="COH361" s="488"/>
      <c r="COI361" s="488"/>
      <c r="COJ361" s="488"/>
      <c r="COK361" s="488"/>
      <c r="COL361" s="697" t="s">
        <v>9880</v>
      </c>
      <c r="COM361" s="698"/>
      <c r="CON361" s="698"/>
      <c r="COO361" s="488"/>
      <c r="COP361" s="488"/>
      <c r="COQ361" s="488"/>
      <c r="COR361" s="488"/>
      <c r="COS361" s="488"/>
      <c r="COT361" s="697" t="s">
        <v>9880</v>
      </c>
      <c r="COU361" s="698"/>
      <c r="COV361" s="698"/>
      <c r="COW361" s="488"/>
      <c r="COX361" s="488"/>
      <c r="COY361" s="488"/>
      <c r="COZ361" s="488"/>
      <c r="CPA361" s="488"/>
      <c r="CPB361" s="697" t="s">
        <v>9880</v>
      </c>
      <c r="CPC361" s="698"/>
      <c r="CPD361" s="698"/>
      <c r="CPE361" s="488"/>
      <c r="CPF361" s="488"/>
      <c r="CPG361" s="488"/>
      <c r="CPH361" s="488"/>
      <c r="CPI361" s="488"/>
      <c r="CPJ361" s="697" t="s">
        <v>9880</v>
      </c>
      <c r="CPK361" s="698"/>
      <c r="CPL361" s="698"/>
      <c r="CPM361" s="488"/>
      <c r="CPN361" s="488"/>
      <c r="CPO361" s="488"/>
      <c r="CPP361" s="488"/>
      <c r="CPQ361" s="488"/>
      <c r="CPR361" s="697" t="s">
        <v>9880</v>
      </c>
      <c r="CPS361" s="698"/>
      <c r="CPT361" s="698"/>
      <c r="CPU361" s="488"/>
      <c r="CPV361" s="488"/>
      <c r="CPW361" s="488"/>
      <c r="CPX361" s="488"/>
      <c r="CPY361" s="488"/>
      <c r="CPZ361" s="697" t="s">
        <v>9880</v>
      </c>
      <c r="CQA361" s="698"/>
      <c r="CQB361" s="698"/>
      <c r="CQC361" s="488"/>
      <c r="CQD361" s="488"/>
      <c r="CQE361" s="488"/>
      <c r="CQF361" s="488"/>
      <c r="CQG361" s="488"/>
      <c r="CQH361" s="697" t="s">
        <v>9880</v>
      </c>
      <c r="CQI361" s="698"/>
      <c r="CQJ361" s="698"/>
      <c r="CQK361" s="488"/>
      <c r="CQL361" s="488"/>
      <c r="CQM361" s="488"/>
      <c r="CQN361" s="488"/>
      <c r="CQO361" s="488"/>
      <c r="CQP361" s="697" t="s">
        <v>9880</v>
      </c>
      <c r="CQQ361" s="698"/>
      <c r="CQR361" s="698"/>
      <c r="CQS361" s="488"/>
      <c r="CQT361" s="488"/>
      <c r="CQU361" s="488"/>
      <c r="CQV361" s="488"/>
      <c r="CQW361" s="488"/>
      <c r="CQX361" s="697" t="s">
        <v>9880</v>
      </c>
      <c r="CQY361" s="698"/>
      <c r="CQZ361" s="698"/>
      <c r="CRA361" s="488"/>
      <c r="CRB361" s="488"/>
      <c r="CRC361" s="488"/>
      <c r="CRD361" s="488"/>
      <c r="CRE361" s="488"/>
      <c r="CRF361" s="697" t="s">
        <v>9880</v>
      </c>
      <c r="CRG361" s="698"/>
      <c r="CRH361" s="698"/>
      <c r="CRI361" s="488"/>
      <c r="CRJ361" s="488"/>
      <c r="CRK361" s="488"/>
      <c r="CRL361" s="488"/>
      <c r="CRM361" s="488"/>
      <c r="CRN361" s="697" t="s">
        <v>9880</v>
      </c>
      <c r="CRO361" s="698"/>
      <c r="CRP361" s="698"/>
      <c r="CRQ361" s="488"/>
      <c r="CRR361" s="488"/>
      <c r="CRS361" s="488"/>
      <c r="CRT361" s="488"/>
      <c r="CRU361" s="488"/>
      <c r="CRV361" s="697" t="s">
        <v>9880</v>
      </c>
      <c r="CRW361" s="698"/>
      <c r="CRX361" s="698"/>
      <c r="CRY361" s="488"/>
      <c r="CRZ361" s="488"/>
      <c r="CSA361" s="488"/>
      <c r="CSB361" s="488"/>
      <c r="CSC361" s="488"/>
      <c r="CSD361" s="697" t="s">
        <v>9880</v>
      </c>
      <c r="CSE361" s="698"/>
      <c r="CSF361" s="698"/>
      <c r="CSG361" s="488"/>
      <c r="CSH361" s="488"/>
      <c r="CSI361" s="488"/>
      <c r="CSJ361" s="488"/>
      <c r="CSK361" s="488"/>
      <c r="CSL361" s="697" t="s">
        <v>9880</v>
      </c>
      <c r="CSM361" s="698"/>
      <c r="CSN361" s="698"/>
      <c r="CSO361" s="488"/>
      <c r="CSP361" s="488"/>
      <c r="CSQ361" s="488"/>
      <c r="CSR361" s="488"/>
      <c r="CSS361" s="488"/>
      <c r="CST361" s="697" t="s">
        <v>9880</v>
      </c>
      <c r="CSU361" s="698"/>
      <c r="CSV361" s="698"/>
      <c r="CSW361" s="488"/>
      <c r="CSX361" s="488"/>
      <c r="CSY361" s="488"/>
      <c r="CSZ361" s="488"/>
      <c r="CTA361" s="488"/>
      <c r="CTB361" s="697" t="s">
        <v>9880</v>
      </c>
      <c r="CTC361" s="698"/>
      <c r="CTD361" s="698"/>
      <c r="CTE361" s="488"/>
      <c r="CTF361" s="488"/>
      <c r="CTG361" s="488"/>
      <c r="CTH361" s="488"/>
      <c r="CTI361" s="488"/>
      <c r="CTJ361" s="697" t="s">
        <v>9880</v>
      </c>
      <c r="CTK361" s="698"/>
      <c r="CTL361" s="698"/>
      <c r="CTM361" s="488"/>
      <c r="CTN361" s="488"/>
      <c r="CTO361" s="488"/>
      <c r="CTP361" s="488"/>
      <c r="CTQ361" s="488"/>
      <c r="CTR361" s="697" t="s">
        <v>9880</v>
      </c>
      <c r="CTS361" s="698"/>
      <c r="CTT361" s="698"/>
      <c r="CTU361" s="488"/>
      <c r="CTV361" s="488"/>
      <c r="CTW361" s="488"/>
      <c r="CTX361" s="488"/>
      <c r="CTY361" s="488"/>
      <c r="CTZ361" s="697" t="s">
        <v>9880</v>
      </c>
      <c r="CUA361" s="698"/>
      <c r="CUB361" s="698"/>
      <c r="CUC361" s="488"/>
      <c r="CUD361" s="488"/>
      <c r="CUE361" s="488"/>
      <c r="CUF361" s="488"/>
      <c r="CUG361" s="488"/>
      <c r="CUH361" s="697" t="s">
        <v>9880</v>
      </c>
      <c r="CUI361" s="698"/>
      <c r="CUJ361" s="698"/>
      <c r="CUK361" s="488"/>
      <c r="CUL361" s="488"/>
      <c r="CUM361" s="488"/>
      <c r="CUN361" s="488"/>
      <c r="CUO361" s="488"/>
      <c r="CUP361" s="697" t="s">
        <v>9880</v>
      </c>
      <c r="CUQ361" s="698"/>
      <c r="CUR361" s="698"/>
      <c r="CUS361" s="488"/>
      <c r="CUT361" s="488"/>
      <c r="CUU361" s="488"/>
      <c r="CUV361" s="488"/>
      <c r="CUW361" s="488"/>
      <c r="CUX361" s="697" t="s">
        <v>9880</v>
      </c>
      <c r="CUY361" s="698"/>
      <c r="CUZ361" s="698"/>
      <c r="CVA361" s="488"/>
      <c r="CVB361" s="488"/>
      <c r="CVC361" s="488"/>
      <c r="CVD361" s="488"/>
      <c r="CVE361" s="488"/>
      <c r="CVF361" s="697" t="s">
        <v>9880</v>
      </c>
      <c r="CVG361" s="698"/>
      <c r="CVH361" s="698"/>
      <c r="CVI361" s="488"/>
      <c r="CVJ361" s="488"/>
      <c r="CVK361" s="488"/>
      <c r="CVL361" s="488"/>
      <c r="CVM361" s="488"/>
      <c r="CVN361" s="697" t="s">
        <v>9880</v>
      </c>
      <c r="CVO361" s="698"/>
      <c r="CVP361" s="698"/>
      <c r="CVQ361" s="488"/>
      <c r="CVR361" s="488"/>
      <c r="CVS361" s="488"/>
      <c r="CVT361" s="488"/>
      <c r="CVU361" s="488"/>
      <c r="CVV361" s="697" t="s">
        <v>9880</v>
      </c>
      <c r="CVW361" s="698"/>
      <c r="CVX361" s="698"/>
      <c r="CVY361" s="488"/>
      <c r="CVZ361" s="488"/>
      <c r="CWA361" s="488"/>
      <c r="CWB361" s="488"/>
      <c r="CWC361" s="488"/>
      <c r="CWD361" s="697" t="s">
        <v>9880</v>
      </c>
      <c r="CWE361" s="698"/>
      <c r="CWF361" s="698"/>
      <c r="CWG361" s="488"/>
      <c r="CWH361" s="488"/>
      <c r="CWI361" s="488"/>
      <c r="CWJ361" s="488"/>
      <c r="CWK361" s="488"/>
      <c r="CWL361" s="697" t="s">
        <v>9880</v>
      </c>
      <c r="CWM361" s="698"/>
      <c r="CWN361" s="698"/>
      <c r="CWO361" s="488"/>
      <c r="CWP361" s="488"/>
      <c r="CWQ361" s="488"/>
      <c r="CWR361" s="488"/>
      <c r="CWS361" s="488"/>
      <c r="CWT361" s="697" t="s">
        <v>9880</v>
      </c>
      <c r="CWU361" s="698"/>
      <c r="CWV361" s="698"/>
      <c r="CWW361" s="488"/>
      <c r="CWX361" s="488"/>
      <c r="CWY361" s="488"/>
      <c r="CWZ361" s="488"/>
      <c r="CXA361" s="488"/>
      <c r="CXB361" s="697" t="s">
        <v>9880</v>
      </c>
      <c r="CXC361" s="698"/>
      <c r="CXD361" s="698"/>
      <c r="CXE361" s="488"/>
      <c r="CXF361" s="488"/>
      <c r="CXG361" s="488"/>
      <c r="CXH361" s="488"/>
      <c r="CXI361" s="488"/>
      <c r="CXJ361" s="697" t="s">
        <v>9880</v>
      </c>
      <c r="CXK361" s="698"/>
      <c r="CXL361" s="698"/>
      <c r="CXM361" s="488"/>
      <c r="CXN361" s="488"/>
      <c r="CXO361" s="488"/>
      <c r="CXP361" s="488"/>
      <c r="CXQ361" s="488"/>
      <c r="CXR361" s="697" t="s">
        <v>9880</v>
      </c>
      <c r="CXS361" s="698"/>
      <c r="CXT361" s="698"/>
      <c r="CXU361" s="488"/>
      <c r="CXV361" s="488"/>
      <c r="CXW361" s="488"/>
      <c r="CXX361" s="488"/>
      <c r="CXY361" s="488"/>
      <c r="CXZ361" s="697" t="s">
        <v>9880</v>
      </c>
      <c r="CYA361" s="698"/>
      <c r="CYB361" s="698"/>
      <c r="CYC361" s="488"/>
      <c r="CYD361" s="488"/>
      <c r="CYE361" s="488"/>
      <c r="CYF361" s="488"/>
      <c r="CYG361" s="488"/>
      <c r="CYH361" s="697" t="s">
        <v>9880</v>
      </c>
      <c r="CYI361" s="698"/>
      <c r="CYJ361" s="698"/>
      <c r="CYK361" s="488"/>
      <c r="CYL361" s="488"/>
      <c r="CYM361" s="488"/>
      <c r="CYN361" s="488"/>
      <c r="CYO361" s="488"/>
      <c r="CYP361" s="697" t="s">
        <v>9880</v>
      </c>
      <c r="CYQ361" s="698"/>
      <c r="CYR361" s="698"/>
      <c r="CYS361" s="488"/>
      <c r="CYT361" s="488"/>
      <c r="CYU361" s="488"/>
      <c r="CYV361" s="488"/>
      <c r="CYW361" s="488"/>
      <c r="CYX361" s="697" t="s">
        <v>9880</v>
      </c>
      <c r="CYY361" s="698"/>
      <c r="CYZ361" s="698"/>
      <c r="CZA361" s="488"/>
      <c r="CZB361" s="488"/>
      <c r="CZC361" s="488"/>
      <c r="CZD361" s="488"/>
      <c r="CZE361" s="488"/>
      <c r="CZF361" s="697" t="s">
        <v>9880</v>
      </c>
      <c r="CZG361" s="698"/>
      <c r="CZH361" s="698"/>
      <c r="CZI361" s="488"/>
      <c r="CZJ361" s="488"/>
      <c r="CZK361" s="488"/>
      <c r="CZL361" s="488"/>
      <c r="CZM361" s="488"/>
      <c r="CZN361" s="697" t="s">
        <v>9880</v>
      </c>
      <c r="CZO361" s="698"/>
      <c r="CZP361" s="698"/>
      <c r="CZQ361" s="488"/>
      <c r="CZR361" s="488"/>
      <c r="CZS361" s="488"/>
      <c r="CZT361" s="488"/>
      <c r="CZU361" s="488"/>
      <c r="CZV361" s="697" t="s">
        <v>9880</v>
      </c>
      <c r="CZW361" s="698"/>
      <c r="CZX361" s="698"/>
      <c r="CZY361" s="488"/>
      <c r="CZZ361" s="488"/>
      <c r="DAA361" s="488"/>
      <c r="DAB361" s="488"/>
      <c r="DAC361" s="488"/>
      <c r="DAD361" s="697" t="s">
        <v>9880</v>
      </c>
      <c r="DAE361" s="698"/>
      <c r="DAF361" s="698"/>
      <c r="DAG361" s="488"/>
      <c r="DAH361" s="488"/>
      <c r="DAI361" s="488"/>
      <c r="DAJ361" s="488"/>
      <c r="DAK361" s="488"/>
      <c r="DAL361" s="697" t="s">
        <v>9880</v>
      </c>
      <c r="DAM361" s="698"/>
      <c r="DAN361" s="698"/>
      <c r="DAO361" s="488"/>
      <c r="DAP361" s="488"/>
      <c r="DAQ361" s="488"/>
      <c r="DAR361" s="488"/>
      <c r="DAS361" s="488"/>
      <c r="DAT361" s="697" t="s">
        <v>9880</v>
      </c>
      <c r="DAU361" s="698"/>
      <c r="DAV361" s="698"/>
      <c r="DAW361" s="488"/>
      <c r="DAX361" s="488"/>
      <c r="DAY361" s="488"/>
      <c r="DAZ361" s="488"/>
      <c r="DBA361" s="488"/>
      <c r="DBB361" s="697" t="s">
        <v>9880</v>
      </c>
      <c r="DBC361" s="698"/>
      <c r="DBD361" s="698"/>
      <c r="DBE361" s="488"/>
      <c r="DBF361" s="488"/>
      <c r="DBG361" s="488"/>
      <c r="DBH361" s="488"/>
      <c r="DBI361" s="488"/>
      <c r="DBJ361" s="697" t="s">
        <v>9880</v>
      </c>
      <c r="DBK361" s="698"/>
      <c r="DBL361" s="698"/>
      <c r="DBM361" s="488"/>
      <c r="DBN361" s="488"/>
      <c r="DBO361" s="488"/>
      <c r="DBP361" s="488"/>
      <c r="DBQ361" s="488"/>
      <c r="DBR361" s="697" t="s">
        <v>9880</v>
      </c>
      <c r="DBS361" s="698"/>
      <c r="DBT361" s="698"/>
      <c r="DBU361" s="488"/>
      <c r="DBV361" s="488"/>
      <c r="DBW361" s="488"/>
      <c r="DBX361" s="488"/>
      <c r="DBY361" s="488"/>
      <c r="DBZ361" s="697" t="s">
        <v>9880</v>
      </c>
      <c r="DCA361" s="698"/>
      <c r="DCB361" s="698"/>
      <c r="DCC361" s="488"/>
      <c r="DCD361" s="488"/>
      <c r="DCE361" s="488"/>
      <c r="DCF361" s="488"/>
      <c r="DCG361" s="488"/>
      <c r="DCH361" s="697" t="s">
        <v>9880</v>
      </c>
      <c r="DCI361" s="698"/>
      <c r="DCJ361" s="698"/>
      <c r="DCK361" s="488"/>
      <c r="DCL361" s="488"/>
      <c r="DCM361" s="488"/>
      <c r="DCN361" s="488"/>
      <c r="DCO361" s="488"/>
      <c r="DCP361" s="697" t="s">
        <v>9880</v>
      </c>
      <c r="DCQ361" s="698"/>
      <c r="DCR361" s="698"/>
      <c r="DCS361" s="488"/>
      <c r="DCT361" s="488"/>
      <c r="DCU361" s="488"/>
      <c r="DCV361" s="488"/>
      <c r="DCW361" s="488"/>
      <c r="DCX361" s="697" t="s">
        <v>9880</v>
      </c>
      <c r="DCY361" s="698"/>
      <c r="DCZ361" s="698"/>
      <c r="DDA361" s="488"/>
      <c r="DDB361" s="488"/>
      <c r="DDC361" s="488"/>
      <c r="DDD361" s="488"/>
      <c r="DDE361" s="488"/>
      <c r="DDF361" s="697" t="s">
        <v>9880</v>
      </c>
      <c r="DDG361" s="698"/>
      <c r="DDH361" s="698"/>
      <c r="DDI361" s="488"/>
      <c r="DDJ361" s="488"/>
      <c r="DDK361" s="488"/>
      <c r="DDL361" s="488"/>
      <c r="DDM361" s="488"/>
      <c r="DDN361" s="697" t="s">
        <v>9880</v>
      </c>
      <c r="DDO361" s="698"/>
      <c r="DDP361" s="698"/>
      <c r="DDQ361" s="488"/>
      <c r="DDR361" s="488"/>
      <c r="DDS361" s="488"/>
      <c r="DDT361" s="488"/>
      <c r="DDU361" s="488"/>
      <c r="DDV361" s="697" t="s">
        <v>9880</v>
      </c>
      <c r="DDW361" s="698"/>
      <c r="DDX361" s="698"/>
      <c r="DDY361" s="488"/>
      <c r="DDZ361" s="488"/>
      <c r="DEA361" s="488"/>
      <c r="DEB361" s="488"/>
      <c r="DEC361" s="488"/>
      <c r="DED361" s="697" t="s">
        <v>9880</v>
      </c>
      <c r="DEE361" s="698"/>
      <c r="DEF361" s="698"/>
      <c r="DEG361" s="488"/>
      <c r="DEH361" s="488"/>
      <c r="DEI361" s="488"/>
      <c r="DEJ361" s="488"/>
      <c r="DEK361" s="488"/>
      <c r="DEL361" s="697" t="s">
        <v>9880</v>
      </c>
      <c r="DEM361" s="698"/>
      <c r="DEN361" s="698"/>
      <c r="DEO361" s="488"/>
      <c r="DEP361" s="488"/>
      <c r="DEQ361" s="488"/>
      <c r="DER361" s="488"/>
      <c r="DES361" s="488"/>
      <c r="DET361" s="697" t="s">
        <v>9880</v>
      </c>
      <c r="DEU361" s="698"/>
      <c r="DEV361" s="698"/>
      <c r="DEW361" s="488"/>
      <c r="DEX361" s="488"/>
      <c r="DEY361" s="488"/>
      <c r="DEZ361" s="488"/>
      <c r="DFA361" s="488"/>
      <c r="DFB361" s="697" t="s">
        <v>9880</v>
      </c>
      <c r="DFC361" s="698"/>
      <c r="DFD361" s="698"/>
      <c r="DFE361" s="488"/>
      <c r="DFF361" s="488"/>
      <c r="DFG361" s="488"/>
      <c r="DFH361" s="488"/>
      <c r="DFI361" s="488"/>
      <c r="DFJ361" s="697" t="s">
        <v>9880</v>
      </c>
      <c r="DFK361" s="698"/>
      <c r="DFL361" s="698"/>
      <c r="DFM361" s="488"/>
      <c r="DFN361" s="488"/>
      <c r="DFO361" s="488"/>
      <c r="DFP361" s="488"/>
      <c r="DFQ361" s="488"/>
      <c r="DFR361" s="697" t="s">
        <v>9880</v>
      </c>
      <c r="DFS361" s="698"/>
      <c r="DFT361" s="698"/>
      <c r="DFU361" s="488"/>
      <c r="DFV361" s="488"/>
      <c r="DFW361" s="488"/>
      <c r="DFX361" s="488"/>
      <c r="DFY361" s="488"/>
      <c r="DFZ361" s="697" t="s">
        <v>9880</v>
      </c>
      <c r="DGA361" s="698"/>
      <c r="DGB361" s="698"/>
      <c r="DGC361" s="488"/>
      <c r="DGD361" s="488"/>
      <c r="DGE361" s="488"/>
      <c r="DGF361" s="488"/>
      <c r="DGG361" s="488"/>
      <c r="DGH361" s="697" t="s">
        <v>9880</v>
      </c>
      <c r="DGI361" s="698"/>
      <c r="DGJ361" s="698"/>
      <c r="DGK361" s="488"/>
      <c r="DGL361" s="488"/>
      <c r="DGM361" s="488"/>
      <c r="DGN361" s="488"/>
      <c r="DGO361" s="488"/>
      <c r="DGP361" s="697" t="s">
        <v>9880</v>
      </c>
      <c r="DGQ361" s="698"/>
      <c r="DGR361" s="698"/>
      <c r="DGS361" s="488"/>
      <c r="DGT361" s="488"/>
      <c r="DGU361" s="488"/>
      <c r="DGV361" s="488"/>
      <c r="DGW361" s="488"/>
      <c r="DGX361" s="697" t="s">
        <v>9880</v>
      </c>
      <c r="DGY361" s="698"/>
      <c r="DGZ361" s="698"/>
      <c r="DHA361" s="488"/>
      <c r="DHB361" s="488"/>
      <c r="DHC361" s="488"/>
      <c r="DHD361" s="488"/>
      <c r="DHE361" s="488"/>
      <c r="DHF361" s="697" t="s">
        <v>9880</v>
      </c>
      <c r="DHG361" s="698"/>
      <c r="DHH361" s="698"/>
      <c r="DHI361" s="488"/>
      <c r="DHJ361" s="488"/>
      <c r="DHK361" s="488"/>
      <c r="DHL361" s="488"/>
      <c r="DHM361" s="488"/>
      <c r="DHN361" s="697" t="s">
        <v>9880</v>
      </c>
      <c r="DHO361" s="698"/>
      <c r="DHP361" s="698"/>
      <c r="DHQ361" s="488"/>
      <c r="DHR361" s="488"/>
      <c r="DHS361" s="488"/>
      <c r="DHT361" s="488"/>
      <c r="DHU361" s="488"/>
      <c r="DHV361" s="697" t="s">
        <v>9880</v>
      </c>
      <c r="DHW361" s="698"/>
      <c r="DHX361" s="698"/>
      <c r="DHY361" s="488"/>
      <c r="DHZ361" s="488"/>
      <c r="DIA361" s="488"/>
      <c r="DIB361" s="488"/>
      <c r="DIC361" s="488"/>
      <c r="DID361" s="697" t="s">
        <v>9880</v>
      </c>
      <c r="DIE361" s="698"/>
      <c r="DIF361" s="698"/>
      <c r="DIG361" s="488"/>
      <c r="DIH361" s="488"/>
      <c r="DII361" s="488"/>
      <c r="DIJ361" s="488"/>
      <c r="DIK361" s="488"/>
      <c r="DIL361" s="697" t="s">
        <v>9880</v>
      </c>
      <c r="DIM361" s="698"/>
      <c r="DIN361" s="698"/>
      <c r="DIO361" s="488"/>
      <c r="DIP361" s="488"/>
      <c r="DIQ361" s="488"/>
      <c r="DIR361" s="488"/>
      <c r="DIS361" s="488"/>
      <c r="DIT361" s="697" t="s">
        <v>9880</v>
      </c>
      <c r="DIU361" s="698"/>
      <c r="DIV361" s="698"/>
      <c r="DIW361" s="488"/>
      <c r="DIX361" s="488"/>
      <c r="DIY361" s="488"/>
      <c r="DIZ361" s="488"/>
      <c r="DJA361" s="488"/>
      <c r="DJB361" s="697" t="s">
        <v>9880</v>
      </c>
      <c r="DJC361" s="698"/>
      <c r="DJD361" s="698"/>
      <c r="DJE361" s="488"/>
      <c r="DJF361" s="488"/>
      <c r="DJG361" s="488"/>
      <c r="DJH361" s="488"/>
      <c r="DJI361" s="488"/>
      <c r="DJJ361" s="697" t="s">
        <v>9880</v>
      </c>
      <c r="DJK361" s="698"/>
      <c r="DJL361" s="698"/>
      <c r="DJM361" s="488"/>
      <c r="DJN361" s="488"/>
      <c r="DJO361" s="488"/>
      <c r="DJP361" s="488"/>
      <c r="DJQ361" s="488"/>
      <c r="DJR361" s="697" t="s">
        <v>9880</v>
      </c>
      <c r="DJS361" s="698"/>
      <c r="DJT361" s="698"/>
      <c r="DJU361" s="488"/>
      <c r="DJV361" s="488"/>
      <c r="DJW361" s="488"/>
      <c r="DJX361" s="488"/>
      <c r="DJY361" s="488"/>
      <c r="DJZ361" s="697" t="s">
        <v>9880</v>
      </c>
      <c r="DKA361" s="698"/>
      <c r="DKB361" s="698"/>
      <c r="DKC361" s="488"/>
      <c r="DKD361" s="488"/>
      <c r="DKE361" s="488"/>
      <c r="DKF361" s="488"/>
      <c r="DKG361" s="488"/>
      <c r="DKH361" s="697" t="s">
        <v>9880</v>
      </c>
      <c r="DKI361" s="698"/>
      <c r="DKJ361" s="698"/>
      <c r="DKK361" s="488"/>
      <c r="DKL361" s="488"/>
      <c r="DKM361" s="488"/>
      <c r="DKN361" s="488"/>
      <c r="DKO361" s="488"/>
      <c r="DKP361" s="697" t="s">
        <v>9880</v>
      </c>
      <c r="DKQ361" s="698"/>
      <c r="DKR361" s="698"/>
      <c r="DKS361" s="488"/>
      <c r="DKT361" s="488"/>
      <c r="DKU361" s="488"/>
      <c r="DKV361" s="488"/>
      <c r="DKW361" s="488"/>
      <c r="DKX361" s="697" t="s">
        <v>9880</v>
      </c>
      <c r="DKY361" s="698"/>
      <c r="DKZ361" s="698"/>
      <c r="DLA361" s="488"/>
      <c r="DLB361" s="488"/>
      <c r="DLC361" s="488"/>
      <c r="DLD361" s="488"/>
      <c r="DLE361" s="488"/>
      <c r="DLF361" s="697" t="s">
        <v>9880</v>
      </c>
      <c r="DLG361" s="698"/>
      <c r="DLH361" s="698"/>
      <c r="DLI361" s="488"/>
      <c r="DLJ361" s="488"/>
      <c r="DLK361" s="488"/>
      <c r="DLL361" s="488"/>
      <c r="DLM361" s="488"/>
      <c r="DLN361" s="697" t="s">
        <v>9880</v>
      </c>
      <c r="DLO361" s="698"/>
      <c r="DLP361" s="698"/>
      <c r="DLQ361" s="488"/>
      <c r="DLR361" s="488"/>
      <c r="DLS361" s="488"/>
      <c r="DLT361" s="488"/>
      <c r="DLU361" s="488"/>
      <c r="DLV361" s="697" t="s">
        <v>9880</v>
      </c>
      <c r="DLW361" s="698"/>
      <c r="DLX361" s="698"/>
      <c r="DLY361" s="488"/>
      <c r="DLZ361" s="488"/>
      <c r="DMA361" s="488"/>
      <c r="DMB361" s="488"/>
      <c r="DMC361" s="488"/>
      <c r="DMD361" s="697" t="s">
        <v>9880</v>
      </c>
      <c r="DME361" s="698"/>
      <c r="DMF361" s="698"/>
      <c r="DMG361" s="488"/>
      <c r="DMH361" s="488"/>
      <c r="DMI361" s="488"/>
      <c r="DMJ361" s="488"/>
      <c r="DMK361" s="488"/>
      <c r="DML361" s="697" t="s">
        <v>9880</v>
      </c>
      <c r="DMM361" s="698"/>
      <c r="DMN361" s="698"/>
      <c r="DMO361" s="488"/>
      <c r="DMP361" s="488"/>
      <c r="DMQ361" s="488"/>
      <c r="DMR361" s="488"/>
      <c r="DMS361" s="488"/>
      <c r="DMT361" s="697" t="s">
        <v>9880</v>
      </c>
      <c r="DMU361" s="698"/>
      <c r="DMV361" s="698"/>
      <c r="DMW361" s="488"/>
      <c r="DMX361" s="488"/>
      <c r="DMY361" s="488"/>
      <c r="DMZ361" s="488"/>
      <c r="DNA361" s="488"/>
      <c r="DNB361" s="697" t="s">
        <v>9880</v>
      </c>
      <c r="DNC361" s="698"/>
      <c r="DND361" s="698"/>
      <c r="DNE361" s="488"/>
      <c r="DNF361" s="488"/>
      <c r="DNG361" s="488"/>
      <c r="DNH361" s="488"/>
      <c r="DNI361" s="488"/>
      <c r="DNJ361" s="697" t="s">
        <v>9880</v>
      </c>
      <c r="DNK361" s="698"/>
      <c r="DNL361" s="698"/>
      <c r="DNM361" s="488"/>
      <c r="DNN361" s="488"/>
      <c r="DNO361" s="488"/>
      <c r="DNP361" s="488"/>
      <c r="DNQ361" s="488"/>
      <c r="DNR361" s="697" t="s">
        <v>9880</v>
      </c>
      <c r="DNS361" s="698"/>
      <c r="DNT361" s="698"/>
      <c r="DNU361" s="488"/>
      <c r="DNV361" s="488"/>
      <c r="DNW361" s="488"/>
      <c r="DNX361" s="488"/>
      <c r="DNY361" s="488"/>
      <c r="DNZ361" s="697" t="s">
        <v>9880</v>
      </c>
      <c r="DOA361" s="698"/>
      <c r="DOB361" s="698"/>
      <c r="DOC361" s="488"/>
      <c r="DOD361" s="488"/>
      <c r="DOE361" s="488"/>
      <c r="DOF361" s="488"/>
      <c r="DOG361" s="488"/>
      <c r="DOH361" s="697" t="s">
        <v>9880</v>
      </c>
      <c r="DOI361" s="698"/>
      <c r="DOJ361" s="698"/>
      <c r="DOK361" s="488"/>
      <c r="DOL361" s="488"/>
      <c r="DOM361" s="488"/>
      <c r="DON361" s="488"/>
      <c r="DOO361" s="488"/>
      <c r="DOP361" s="697" t="s">
        <v>9880</v>
      </c>
      <c r="DOQ361" s="698"/>
      <c r="DOR361" s="698"/>
      <c r="DOS361" s="488"/>
      <c r="DOT361" s="488"/>
      <c r="DOU361" s="488"/>
      <c r="DOV361" s="488"/>
      <c r="DOW361" s="488"/>
      <c r="DOX361" s="697" t="s">
        <v>9880</v>
      </c>
      <c r="DOY361" s="698"/>
      <c r="DOZ361" s="698"/>
      <c r="DPA361" s="488"/>
      <c r="DPB361" s="488"/>
      <c r="DPC361" s="488"/>
      <c r="DPD361" s="488"/>
      <c r="DPE361" s="488"/>
      <c r="DPF361" s="697" t="s">
        <v>9880</v>
      </c>
      <c r="DPG361" s="698"/>
      <c r="DPH361" s="698"/>
      <c r="DPI361" s="488"/>
      <c r="DPJ361" s="488"/>
      <c r="DPK361" s="488"/>
      <c r="DPL361" s="488"/>
      <c r="DPM361" s="488"/>
      <c r="DPN361" s="697" t="s">
        <v>9880</v>
      </c>
      <c r="DPO361" s="698"/>
      <c r="DPP361" s="698"/>
      <c r="DPQ361" s="488"/>
      <c r="DPR361" s="488"/>
      <c r="DPS361" s="488"/>
      <c r="DPT361" s="488"/>
      <c r="DPU361" s="488"/>
      <c r="DPV361" s="697" t="s">
        <v>9880</v>
      </c>
      <c r="DPW361" s="698"/>
      <c r="DPX361" s="698"/>
      <c r="DPY361" s="488"/>
      <c r="DPZ361" s="488"/>
      <c r="DQA361" s="488"/>
      <c r="DQB361" s="488"/>
      <c r="DQC361" s="488"/>
      <c r="DQD361" s="697" t="s">
        <v>9880</v>
      </c>
      <c r="DQE361" s="698"/>
      <c r="DQF361" s="698"/>
      <c r="DQG361" s="488"/>
      <c r="DQH361" s="488"/>
      <c r="DQI361" s="488"/>
      <c r="DQJ361" s="488"/>
      <c r="DQK361" s="488"/>
      <c r="DQL361" s="697" t="s">
        <v>9880</v>
      </c>
      <c r="DQM361" s="698"/>
      <c r="DQN361" s="698"/>
      <c r="DQO361" s="488"/>
      <c r="DQP361" s="488"/>
      <c r="DQQ361" s="488"/>
      <c r="DQR361" s="488"/>
      <c r="DQS361" s="488"/>
      <c r="DQT361" s="697" t="s">
        <v>9880</v>
      </c>
      <c r="DQU361" s="698"/>
      <c r="DQV361" s="698"/>
      <c r="DQW361" s="488"/>
      <c r="DQX361" s="488"/>
      <c r="DQY361" s="488"/>
      <c r="DQZ361" s="488"/>
      <c r="DRA361" s="488"/>
      <c r="DRB361" s="697" t="s">
        <v>9880</v>
      </c>
      <c r="DRC361" s="698"/>
      <c r="DRD361" s="698"/>
      <c r="DRE361" s="488"/>
      <c r="DRF361" s="488"/>
      <c r="DRG361" s="488"/>
      <c r="DRH361" s="488"/>
      <c r="DRI361" s="488"/>
      <c r="DRJ361" s="697" t="s">
        <v>9880</v>
      </c>
      <c r="DRK361" s="698"/>
      <c r="DRL361" s="698"/>
      <c r="DRM361" s="488"/>
      <c r="DRN361" s="488"/>
      <c r="DRO361" s="488"/>
      <c r="DRP361" s="488"/>
      <c r="DRQ361" s="488"/>
      <c r="DRR361" s="697" t="s">
        <v>9880</v>
      </c>
      <c r="DRS361" s="698"/>
      <c r="DRT361" s="698"/>
      <c r="DRU361" s="488"/>
      <c r="DRV361" s="488"/>
      <c r="DRW361" s="488"/>
      <c r="DRX361" s="488"/>
      <c r="DRY361" s="488"/>
      <c r="DRZ361" s="697" t="s">
        <v>9880</v>
      </c>
      <c r="DSA361" s="698"/>
      <c r="DSB361" s="698"/>
      <c r="DSC361" s="488"/>
      <c r="DSD361" s="488"/>
      <c r="DSE361" s="488"/>
      <c r="DSF361" s="488"/>
      <c r="DSG361" s="488"/>
      <c r="DSH361" s="697" t="s">
        <v>9880</v>
      </c>
      <c r="DSI361" s="698"/>
      <c r="DSJ361" s="698"/>
      <c r="DSK361" s="488"/>
      <c r="DSL361" s="488"/>
      <c r="DSM361" s="488"/>
      <c r="DSN361" s="488"/>
      <c r="DSO361" s="488"/>
      <c r="DSP361" s="697" t="s">
        <v>9880</v>
      </c>
      <c r="DSQ361" s="698"/>
      <c r="DSR361" s="698"/>
      <c r="DSS361" s="488"/>
      <c r="DST361" s="488"/>
      <c r="DSU361" s="488"/>
      <c r="DSV361" s="488"/>
      <c r="DSW361" s="488"/>
      <c r="DSX361" s="697" t="s">
        <v>9880</v>
      </c>
      <c r="DSY361" s="698"/>
      <c r="DSZ361" s="698"/>
      <c r="DTA361" s="488"/>
      <c r="DTB361" s="488"/>
      <c r="DTC361" s="488"/>
      <c r="DTD361" s="488"/>
      <c r="DTE361" s="488"/>
      <c r="DTF361" s="697" t="s">
        <v>9880</v>
      </c>
      <c r="DTG361" s="698"/>
      <c r="DTH361" s="698"/>
      <c r="DTI361" s="488"/>
      <c r="DTJ361" s="488"/>
      <c r="DTK361" s="488"/>
      <c r="DTL361" s="488"/>
      <c r="DTM361" s="488"/>
      <c r="DTN361" s="697" t="s">
        <v>9880</v>
      </c>
      <c r="DTO361" s="698"/>
      <c r="DTP361" s="698"/>
      <c r="DTQ361" s="488"/>
      <c r="DTR361" s="488"/>
      <c r="DTS361" s="488"/>
      <c r="DTT361" s="488"/>
      <c r="DTU361" s="488"/>
      <c r="DTV361" s="697" t="s">
        <v>9880</v>
      </c>
      <c r="DTW361" s="698"/>
      <c r="DTX361" s="698"/>
      <c r="DTY361" s="488"/>
      <c r="DTZ361" s="488"/>
      <c r="DUA361" s="488"/>
      <c r="DUB361" s="488"/>
      <c r="DUC361" s="488"/>
      <c r="DUD361" s="697" t="s">
        <v>9880</v>
      </c>
      <c r="DUE361" s="698"/>
      <c r="DUF361" s="698"/>
      <c r="DUG361" s="488"/>
      <c r="DUH361" s="488"/>
      <c r="DUI361" s="488"/>
      <c r="DUJ361" s="488"/>
      <c r="DUK361" s="488"/>
      <c r="DUL361" s="697" t="s">
        <v>9880</v>
      </c>
      <c r="DUM361" s="698"/>
      <c r="DUN361" s="698"/>
      <c r="DUO361" s="488"/>
      <c r="DUP361" s="488"/>
      <c r="DUQ361" s="488"/>
      <c r="DUR361" s="488"/>
      <c r="DUS361" s="488"/>
      <c r="DUT361" s="697" t="s">
        <v>9880</v>
      </c>
      <c r="DUU361" s="698"/>
      <c r="DUV361" s="698"/>
      <c r="DUW361" s="488"/>
      <c r="DUX361" s="488"/>
      <c r="DUY361" s="488"/>
      <c r="DUZ361" s="488"/>
      <c r="DVA361" s="488"/>
      <c r="DVB361" s="697" t="s">
        <v>9880</v>
      </c>
      <c r="DVC361" s="698"/>
      <c r="DVD361" s="698"/>
      <c r="DVE361" s="488"/>
      <c r="DVF361" s="488"/>
      <c r="DVG361" s="488"/>
      <c r="DVH361" s="488"/>
      <c r="DVI361" s="488"/>
      <c r="DVJ361" s="697" t="s">
        <v>9880</v>
      </c>
      <c r="DVK361" s="698"/>
      <c r="DVL361" s="698"/>
      <c r="DVM361" s="488"/>
      <c r="DVN361" s="488"/>
      <c r="DVO361" s="488"/>
      <c r="DVP361" s="488"/>
      <c r="DVQ361" s="488"/>
      <c r="DVR361" s="697" t="s">
        <v>9880</v>
      </c>
      <c r="DVS361" s="698"/>
      <c r="DVT361" s="698"/>
      <c r="DVU361" s="488"/>
      <c r="DVV361" s="488"/>
      <c r="DVW361" s="488"/>
      <c r="DVX361" s="488"/>
      <c r="DVY361" s="488"/>
      <c r="DVZ361" s="697" t="s">
        <v>9880</v>
      </c>
      <c r="DWA361" s="698"/>
      <c r="DWB361" s="698"/>
      <c r="DWC361" s="488"/>
      <c r="DWD361" s="488"/>
      <c r="DWE361" s="488"/>
      <c r="DWF361" s="488"/>
      <c r="DWG361" s="488"/>
      <c r="DWH361" s="697" t="s">
        <v>9880</v>
      </c>
      <c r="DWI361" s="698"/>
      <c r="DWJ361" s="698"/>
      <c r="DWK361" s="488"/>
      <c r="DWL361" s="488"/>
      <c r="DWM361" s="488"/>
      <c r="DWN361" s="488"/>
      <c r="DWO361" s="488"/>
      <c r="DWP361" s="697" t="s">
        <v>9880</v>
      </c>
      <c r="DWQ361" s="698"/>
      <c r="DWR361" s="698"/>
      <c r="DWS361" s="488"/>
      <c r="DWT361" s="488"/>
      <c r="DWU361" s="488"/>
      <c r="DWV361" s="488"/>
      <c r="DWW361" s="488"/>
      <c r="DWX361" s="697" t="s">
        <v>9880</v>
      </c>
      <c r="DWY361" s="698"/>
      <c r="DWZ361" s="698"/>
      <c r="DXA361" s="488"/>
      <c r="DXB361" s="488"/>
      <c r="DXC361" s="488"/>
      <c r="DXD361" s="488"/>
      <c r="DXE361" s="488"/>
      <c r="DXF361" s="697" t="s">
        <v>9880</v>
      </c>
      <c r="DXG361" s="698"/>
      <c r="DXH361" s="698"/>
      <c r="DXI361" s="488"/>
      <c r="DXJ361" s="488"/>
      <c r="DXK361" s="488"/>
      <c r="DXL361" s="488"/>
      <c r="DXM361" s="488"/>
      <c r="DXN361" s="697" t="s">
        <v>9880</v>
      </c>
      <c r="DXO361" s="698"/>
      <c r="DXP361" s="698"/>
      <c r="DXQ361" s="488"/>
      <c r="DXR361" s="488"/>
      <c r="DXS361" s="488"/>
      <c r="DXT361" s="488"/>
      <c r="DXU361" s="488"/>
      <c r="DXV361" s="697" t="s">
        <v>9880</v>
      </c>
      <c r="DXW361" s="698"/>
      <c r="DXX361" s="698"/>
      <c r="DXY361" s="488"/>
      <c r="DXZ361" s="488"/>
      <c r="DYA361" s="488"/>
      <c r="DYB361" s="488"/>
      <c r="DYC361" s="488"/>
      <c r="DYD361" s="697" t="s">
        <v>9880</v>
      </c>
      <c r="DYE361" s="698"/>
      <c r="DYF361" s="698"/>
      <c r="DYG361" s="488"/>
      <c r="DYH361" s="488"/>
      <c r="DYI361" s="488"/>
      <c r="DYJ361" s="488"/>
      <c r="DYK361" s="488"/>
      <c r="DYL361" s="697" t="s">
        <v>9880</v>
      </c>
      <c r="DYM361" s="698"/>
      <c r="DYN361" s="698"/>
      <c r="DYO361" s="488"/>
      <c r="DYP361" s="488"/>
      <c r="DYQ361" s="488"/>
      <c r="DYR361" s="488"/>
      <c r="DYS361" s="488"/>
      <c r="DYT361" s="697" t="s">
        <v>9880</v>
      </c>
      <c r="DYU361" s="698"/>
      <c r="DYV361" s="698"/>
      <c r="DYW361" s="488"/>
      <c r="DYX361" s="488"/>
      <c r="DYY361" s="488"/>
      <c r="DYZ361" s="488"/>
      <c r="DZA361" s="488"/>
      <c r="DZB361" s="697" t="s">
        <v>9880</v>
      </c>
      <c r="DZC361" s="698"/>
      <c r="DZD361" s="698"/>
      <c r="DZE361" s="488"/>
      <c r="DZF361" s="488"/>
      <c r="DZG361" s="488"/>
      <c r="DZH361" s="488"/>
      <c r="DZI361" s="488"/>
      <c r="DZJ361" s="697" t="s">
        <v>9880</v>
      </c>
      <c r="DZK361" s="698"/>
      <c r="DZL361" s="698"/>
      <c r="DZM361" s="488"/>
      <c r="DZN361" s="488"/>
      <c r="DZO361" s="488"/>
      <c r="DZP361" s="488"/>
      <c r="DZQ361" s="488"/>
      <c r="DZR361" s="697" t="s">
        <v>9880</v>
      </c>
      <c r="DZS361" s="698"/>
      <c r="DZT361" s="698"/>
      <c r="DZU361" s="488"/>
      <c r="DZV361" s="488"/>
      <c r="DZW361" s="488"/>
      <c r="DZX361" s="488"/>
      <c r="DZY361" s="488"/>
      <c r="DZZ361" s="697" t="s">
        <v>9880</v>
      </c>
      <c r="EAA361" s="698"/>
      <c r="EAB361" s="698"/>
      <c r="EAC361" s="488"/>
      <c r="EAD361" s="488"/>
      <c r="EAE361" s="488"/>
      <c r="EAF361" s="488"/>
      <c r="EAG361" s="488"/>
      <c r="EAH361" s="697" t="s">
        <v>9880</v>
      </c>
      <c r="EAI361" s="698"/>
      <c r="EAJ361" s="698"/>
      <c r="EAK361" s="488"/>
      <c r="EAL361" s="488"/>
      <c r="EAM361" s="488"/>
      <c r="EAN361" s="488"/>
      <c r="EAO361" s="488"/>
      <c r="EAP361" s="697" t="s">
        <v>9880</v>
      </c>
      <c r="EAQ361" s="698"/>
      <c r="EAR361" s="698"/>
      <c r="EAS361" s="488"/>
      <c r="EAT361" s="488"/>
      <c r="EAU361" s="488"/>
      <c r="EAV361" s="488"/>
      <c r="EAW361" s="488"/>
      <c r="EAX361" s="697" t="s">
        <v>9880</v>
      </c>
      <c r="EAY361" s="698"/>
      <c r="EAZ361" s="698"/>
      <c r="EBA361" s="488"/>
      <c r="EBB361" s="488"/>
      <c r="EBC361" s="488"/>
      <c r="EBD361" s="488"/>
      <c r="EBE361" s="488"/>
      <c r="EBF361" s="697" t="s">
        <v>9880</v>
      </c>
      <c r="EBG361" s="698"/>
      <c r="EBH361" s="698"/>
      <c r="EBI361" s="488"/>
      <c r="EBJ361" s="488"/>
      <c r="EBK361" s="488"/>
      <c r="EBL361" s="488"/>
      <c r="EBM361" s="488"/>
      <c r="EBN361" s="697" t="s">
        <v>9880</v>
      </c>
      <c r="EBO361" s="698"/>
      <c r="EBP361" s="698"/>
      <c r="EBQ361" s="488"/>
      <c r="EBR361" s="488"/>
      <c r="EBS361" s="488"/>
      <c r="EBT361" s="488"/>
      <c r="EBU361" s="488"/>
      <c r="EBV361" s="697" t="s">
        <v>9880</v>
      </c>
      <c r="EBW361" s="698"/>
      <c r="EBX361" s="698"/>
      <c r="EBY361" s="488"/>
      <c r="EBZ361" s="488"/>
      <c r="ECA361" s="488"/>
      <c r="ECB361" s="488"/>
      <c r="ECC361" s="488"/>
      <c r="ECD361" s="697" t="s">
        <v>9880</v>
      </c>
      <c r="ECE361" s="698"/>
      <c r="ECF361" s="698"/>
      <c r="ECG361" s="488"/>
      <c r="ECH361" s="488"/>
      <c r="ECI361" s="488"/>
      <c r="ECJ361" s="488"/>
      <c r="ECK361" s="488"/>
      <c r="ECL361" s="697" t="s">
        <v>9880</v>
      </c>
      <c r="ECM361" s="698"/>
      <c r="ECN361" s="698"/>
      <c r="ECO361" s="488"/>
      <c r="ECP361" s="488"/>
      <c r="ECQ361" s="488"/>
      <c r="ECR361" s="488"/>
      <c r="ECS361" s="488"/>
      <c r="ECT361" s="697" t="s">
        <v>9880</v>
      </c>
      <c r="ECU361" s="698"/>
      <c r="ECV361" s="698"/>
      <c r="ECW361" s="488"/>
      <c r="ECX361" s="488"/>
      <c r="ECY361" s="488"/>
      <c r="ECZ361" s="488"/>
      <c r="EDA361" s="488"/>
      <c r="EDB361" s="697" t="s">
        <v>9880</v>
      </c>
      <c r="EDC361" s="698"/>
      <c r="EDD361" s="698"/>
      <c r="EDE361" s="488"/>
      <c r="EDF361" s="488"/>
      <c r="EDG361" s="488"/>
      <c r="EDH361" s="488"/>
      <c r="EDI361" s="488"/>
      <c r="EDJ361" s="697" t="s">
        <v>9880</v>
      </c>
      <c r="EDK361" s="698"/>
      <c r="EDL361" s="698"/>
      <c r="EDM361" s="488"/>
      <c r="EDN361" s="488"/>
      <c r="EDO361" s="488"/>
      <c r="EDP361" s="488"/>
      <c r="EDQ361" s="488"/>
      <c r="EDR361" s="697" t="s">
        <v>9880</v>
      </c>
      <c r="EDS361" s="698"/>
      <c r="EDT361" s="698"/>
      <c r="EDU361" s="488"/>
      <c r="EDV361" s="488"/>
      <c r="EDW361" s="488"/>
      <c r="EDX361" s="488"/>
      <c r="EDY361" s="488"/>
      <c r="EDZ361" s="697" t="s">
        <v>9880</v>
      </c>
      <c r="EEA361" s="698"/>
      <c r="EEB361" s="698"/>
      <c r="EEC361" s="488"/>
      <c r="EED361" s="488"/>
      <c r="EEE361" s="488"/>
      <c r="EEF361" s="488"/>
      <c r="EEG361" s="488"/>
      <c r="EEH361" s="697" t="s">
        <v>9880</v>
      </c>
      <c r="EEI361" s="698"/>
      <c r="EEJ361" s="698"/>
      <c r="EEK361" s="488"/>
      <c r="EEL361" s="488"/>
      <c r="EEM361" s="488"/>
      <c r="EEN361" s="488"/>
      <c r="EEO361" s="488"/>
      <c r="EEP361" s="697" t="s">
        <v>9880</v>
      </c>
      <c r="EEQ361" s="698"/>
      <c r="EER361" s="698"/>
      <c r="EES361" s="488"/>
      <c r="EET361" s="488"/>
      <c r="EEU361" s="488"/>
      <c r="EEV361" s="488"/>
      <c r="EEW361" s="488"/>
      <c r="EEX361" s="697" t="s">
        <v>9880</v>
      </c>
      <c r="EEY361" s="698"/>
      <c r="EEZ361" s="698"/>
      <c r="EFA361" s="488"/>
      <c r="EFB361" s="488"/>
      <c r="EFC361" s="488"/>
      <c r="EFD361" s="488"/>
      <c r="EFE361" s="488"/>
      <c r="EFF361" s="697" t="s">
        <v>9880</v>
      </c>
      <c r="EFG361" s="698"/>
      <c r="EFH361" s="698"/>
      <c r="EFI361" s="488"/>
      <c r="EFJ361" s="488"/>
      <c r="EFK361" s="488"/>
      <c r="EFL361" s="488"/>
      <c r="EFM361" s="488"/>
      <c r="EFN361" s="697" t="s">
        <v>9880</v>
      </c>
      <c r="EFO361" s="698"/>
      <c r="EFP361" s="698"/>
      <c r="EFQ361" s="488"/>
      <c r="EFR361" s="488"/>
      <c r="EFS361" s="488"/>
      <c r="EFT361" s="488"/>
      <c r="EFU361" s="488"/>
      <c r="EFV361" s="697" t="s">
        <v>9880</v>
      </c>
      <c r="EFW361" s="698"/>
      <c r="EFX361" s="698"/>
      <c r="EFY361" s="488"/>
      <c r="EFZ361" s="488"/>
      <c r="EGA361" s="488"/>
      <c r="EGB361" s="488"/>
      <c r="EGC361" s="488"/>
      <c r="EGD361" s="697" t="s">
        <v>9880</v>
      </c>
      <c r="EGE361" s="698"/>
      <c r="EGF361" s="698"/>
      <c r="EGG361" s="488"/>
      <c r="EGH361" s="488"/>
      <c r="EGI361" s="488"/>
      <c r="EGJ361" s="488"/>
      <c r="EGK361" s="488"/>
      <c r="EGL361" s="697" t="s">
        <v>9880</v>
      </c>
      <c r="EGM361" s="698"/>
      <c r="EGN361" s="698"/>
      <c r="EGO361" s="488"/>
      <c r="EGP361" s="488"/>
      <c r="EGQ361" s="488"/>
      <c r="EGR361" s="488"/>
      <c r="EGS361" s="488"/>
      <c r="EGT361" s="697" t="s">
        <v>9880</v>
      </c>
      <c r="EGU361" s="698"/>
      <c r="EGV361" s="698"/>
      <c r="EGW361" s="488"/>
      <c r="EGX361" s="488"/>
      <c r="EGY361" s="488"/>
      <c r="EGZ361" s="488"/>
      <c r="EHA361" s="488"/>
      <c r="EHB361" s="697" t="s">
        <v>9880</v>
      </c>
      <c r="EHC361" s="698"/>
      <c r="EHD361" s="698"/>
      <c r="EHE361" s="488"/>
      <c r="EHF361" s="488"/>
      <c r="EHG361" s="488"/>
      <c r="EHH361" s="488"/>
      <c r="EHI361" s="488"/>
      <c r="EHJ361" s="697" t="s">
        <v>9880</v>
      </c>
      <c r="EHK361" s="698"/>
      <c r="EHL361" s="698"/>
      <c r="EHM361" s="488"/>
      <c r="EHN361" s="488"/>
      <c r="EHO361" s="488"/>
      <c r="EHP361" s="488"/>
      <c r="EHQ361" s="488"/>
      <c r="EHR361" s="697" t="s">
        <v>9880</v>
      </c>
      <c r="EHS361" s="698"/>
      <c r="EHT361" s="698"/>
      <c r="EHU361" s="488"/>
      <c r="EHV361" s="488"/>
      <c r="EHW361" s="488"/>
      <c r="EHX361" s="488"/>
      <c r="EHY361" s="488"/>
      <c r="EHZ361" s="697" t="s">
        <v>9880</v>
      </c>
      <c r="EIA361" s="698"/>
      <c r="EIB361" s="698"/>
      <c r="EIC361" s="488"/>
      <c r="EID361" s="488"/>
      <c r="EIE361" s="488"/>
      <c r="EIF361" s="488"/>
      <c r="EIG361" s="488"/>
      <c r="EIH361" s="697" t="s">
        <v>9880</v>
      </c>
      <c r="EII361" s="698"/>
      <c r="EIJ361" s="698"/>
      <c r="EIK361" s="488"/>
      <c r="EIL361" s="488"/>
      <c r="EIM361" s="488"/>
      <c r="EIN361" s="488"/>
      <c r="EIO361" s="488"/>
      <c r="EIP361" s="697" t="s">
        <v>9880</v>
      </c>
      <c r="EIQ361" s="698"/>
      <c r="EIR361" s="698"/>
      <c r="EIS361" s="488"/>
      <c r="EIT361" s="488"/>
      <c r="EIU361" s="488"/>
      <c r="EIV361" s="488"/>
      <c r="EIW361" s="488"/>
      <c r="EIX361" s="697" t="s">
        <v>9880</v>
      </c>
      <c r="EIY361" s="698"/>
      <c r="EIZ361" s="698"/>
      <c r="EJA361" s="488"/>
      <c r="EJB361" s="488"/>
      <c r="EJC361" s="488"/>
      <c r="EJD361" s="488"/>
      <c r="EJE361" s="488"/>
      <c r="EJF361" s="697" t="s">
        <v>9880</v>
      </c>
      <c r="EJG361" s="698"/>
      <c r="EJH361" s="698"/>
      <c r="EJI361" s="488"/>
      <c r="EJJ361" s="488"/>
      <c r="EJK361" s="488"/>
      <c r="EJL361" s="488"/>
      <c r="EJM361" s="488"/>
      <c r="EJN361" s="697" t="s">
        <v>9880</v>
      </c>
      <c r="EJO361" s="698"/>
      <c r="EJP361" s="698"/>
      <c r="EJQ361" s="488"/>
      <c r="EJR361" s="488"/>
      <c r="EJS361" s="488"/>
      <c r="EJT361" s="488"/>
      <c r="EJU361" s="488"/>
      <c r="EJV361" s="697" t="s">
        <v>9880</v>
      </c>
      <c r="EJW361" s="698"/>
      <c r="EJX361" s="698"/>
      <c r="EJY361" s="488"/>
      <c r="EJZ361" s="488"/>
      <c r="EKA361" s="488"/>
      <c r="EKB361" s="488"/>
      <c r="EKC361" s="488"/>
      <c r="EKD361" s="697" t="s">
        <v>9880</v>
      </c>
      <c r="EKE361" s="698"/>
      <c r="EKF361" s="698"/>
      <c r="EKG361" s="488"/>
      <c r="EKH361" s="488"/>
      <c r="EKI361" s="488"/>
      <c r="EKJ361" s="488"/>
      <c r="EKK361" s="488"/>
      <c r="EKL361" s="697" t="s">
        <v>9880</v>
      </c>
      <c r="EKM361" s="698"/>
      <c r="EKN361" s="698"/>
      <c r="EKO361" s="488"/>
      <c r="EKP361" s="488"/>
      <c r="EKQ361" s="488"/>
      <c r="EKR361" s="488"/>
      <c r="EKS361" s="488"/>
      <c r="EKT361" s="697" t="s">
        <v>9880</v>
      </c>
      <c r="EKU361" s="698"/>
      <c r="EKV361" s="698"/>
      <c r="EKW361" s="488"/>
      <c r="EKX361" s="488"/>
      <c r="EKY361" s="488"/>
      <c r="EKZ361" s="488"/>
      <c r="ELA361" s="488"/>
      <c r="ELB361" s="697" t="s">
        <v>9880</v>
      </c>
      <c r="ELC361" s="698"/>
      <c r="ELD361" s="698"/>
      <c r="ELE361" s="488"/>
      <c r="ELF361" s="488"/>
      <c r="ELG361" s="488"/>
      <c r="ELH361" s="488"/>
      <c r="ELI361" s="488"/>
      <c r="ELJ361" s="697" t="s">
        <v>9880</v>
      </c>
      <c r="ELK361" s="698"/>
      <c r="ELL361" s="698"/>
      <c r="ELM361" s="488"/>
      <c r="ELN361" s="488"/>
      <c r="ELO361" s="488"/>
      <c r="ELP361" s="488"/>
      <c r="ELQ361" s="488"/>
      <c r="ELR361" s="697" t="s">
        <v>9880</v>
      </c>
      <c r="ELS361" s="698"/>
      <c r="ELT361" s="698"/>
      <c r="ELU361" s="488"/>
      <c r="ELV361" s="488"/>
      <c r="ELW361" s="488"/>
      <c r="ELX361" s="488"/>
      <c r="ELY361" s="488"/>
      <c r="ELZ361" s="697" t="s">
        <v>9880</v>
      </c>
      <c r="EMA361" s="698"/>
      <c r="EMB361" s="698"/>
      <c r="EMC361" s="488"/>
      <c r="EMD361" s="488"/>
      <c r="EME361" s="488"/>
      <c r="EMF361" s="488"/>
      <c r="EMG361" s="488"/>
      <c r="EMH361" s="697" t="s">
        <v>9880</v>
      </c>
      <c r="EMI361" s="698"/>
      <c r="EMJ361" s="698"/>
      <c r="EMK361" s="488"/>
      <c r="EML361" s="488"/>
      <c r="EMM361" s="488"/>
      <c r="EMN361" s="488"/>
      <c r="EMO361" s="488"/>
      <c r="EMP361" s="697" t="s">
        <v>9880</v>
      </c>
      <c r="EMQ361" s="698"/>
      <c r="EMR361" s="698"/>
      <c r="EMS361" s="488"/>
      <c r="EMT361" s="488"/>
      <c r="EMU361" s="488"/>
      <c r="EMV361" s="488"/>
      <c r="EMW361" s="488"/>
      <c r="EMX361" s="697" t="s">
        <v>9880</v>
      </c>
      <c r="EMY361" s="698"/>
      <c r="EMZ361" s="698"/>
      <c r="ENA361" s="488"/>
      <c r="ENB361" s="488"/>
      <c r="ENC361" s="488"/>
      <c r="END361" s="488"/>
      <c r="ENE361" s="488"/>
      <c r="ENF361" s="697" t="s">
        <v>9880</v>
      </c>
      <c r="ENG361" s="698"/>
      <c r="ENH361" s="698"/>
      <c r="ENI361" s="488"/>
      <c r="ENJ361" s="488"/>
      <c r="ENK361" s="488"/>
      <c r="ENL361" s="488"/>
      <c r="ENM361" s="488"/>
      <c r="ENN361" s="697" t="s">
        <v>9880</v>
      </c>
      <c r="ENO361" s="698"/>
      <c r="ENP361" s="698"/>
      <c r="ENQ361" s="488"/>
      <c r="ENR361" s="488"/>
      <c r="ENS361" s="488"/>
      <c r="ENT361" s="488"/>
      <c r="ENU361" s="488"/>
      <c r="ENV361" s="697" t="s">
        <v>9880</v>
      </c>
      <c r="ENW361" s="698"/>
      <c r="ENX361" s="698"/>
      <c r="ENY361" s="488"/>
      <c r="ENZ361" s="488"/>
      <c r="EOA361" s="488"/>
      <c r="EOB361" s="488"/>
      <c r="EOC361" s="488"/>
      <c r="EOD361" s="697" t="s">
        <v>9880</v>
      </c>
      <c r="EOE361" s="698"/>
      <c r="EOF361" s="698"/>
      <c r="EOG361" s="488"/>
      <c r="EOH361" s="488"/>
      <c r="EOI361" s="488"/>
      <c r="EOJ361" s="488"/>
      <c r="EOK361" s="488"/>
      <c r="EOL361" s="697" t="s">
        <v>9880</v>
      </c>
      <c r="EOM361" s="698"/>
      <c r="EON361" s="698"/>
      <c r="EOO361" s="488"/>
      <c r="EOP361" s="488"/>
      <c r="EOQ361" s="488"/>
      <c r="EOR361" s="488"/>
      <c r="EOS361" s="488"/>
      <c r="EOT361" s="697" t="s">
        <v>9880</v>
      </c>
      <c r="EOU361" s="698"/>
      <c r="EOV361" s="698"/>
      <c r="EOW361" s="488"/>
      <c r="EOX361" s="488"/>
      <c r="EOY361" s="488"/>
      <c r="EOZ361" s="488"/>
      <c r="EPA361" s="488"/>
      <c r="EPB361" s="697" t="s">
        <v>9880</v>
      </c>
      <c r="EPC361" s="698"/>
      <c r="EPD361" s="698"/>
      <c r="EPE361" s="488"/>
      <c r="EPF361" s="488"/>
      <c r="EPG361" s="488"/>
      <c r="EPH361" s="488"/>
      <c r="EPI361" s="488"/>
      <c r="EPJ361" s="697" t="s">
        <v>9880</v>
      </c>
      <c r="EPK361" s="698"/>
      <c r="EPL361" s="698"/>
      <c r="EPM361" s="488"/>
      <c r="EPN361" s="488"/>
      <c r="EPO361" s="488"/>
      <c r="EPP361" s="488"/>
      <c r="EPQ361" s="488"/>
      <c r="EPR361" s="697" t="s">
        <v>9880</v>
      </c>
      <c r="EPS361" s="698"/>
      <c r="EPT361" s="698"/>
      <c r="EPU361" s="488"/>
      <c r="EPV361" s="488"/>
      <c r="EPW361" s="488"/>
      <c r="EPX361" s="488"/>
      <c r="EPY361" s="488"/>
      <c r="EPZ361" s="697" t="s">
        <v>9880</v>
      </c>
      <c r="EQA361" s="698"/>
      <c r="EQB361" s="698"/>
      <c r="EQC361" s="488"/>
      <c r="EQD361" s="488"/>
      <c r="EQE361" s="488"/>
      <c r="EQF361" s="488"/>
      <c r="EQG361" s="488"/>
      <c r="EQH361" s="697" t="s">
        <v>9880</v>
      </c>
      <c r="EQI361" s="698"/>
      <c r="EQJ361" s="698"/>
      <c r="EQK361" s="488"/>
      <c r="EQL361" s="488"/>
      <c r="EQM361" s="488"/>
      <c r="EQN361" s="488"/>
      <c r="EQO361" s="488"/>
      <c r="EQP361" s="697" t="s">
        <v>9880</v>
      </c>
      <c r="EQQ361" s="698"/>
      <c r="EQR361" s="698"/>
      <c r="EQS361" s="488"/>
      <c r="EQT361" s="488"/>
      <c r="EQU361" s="488"/>
      <c r="EQV361" s="488"/>
      <c r="EQW361" s="488"/>
      <c r="EQX361" s="697" t="s">
        <v>9880</v>
      </c>
      <c r="EQY361" s="698"/>
      <c r="EQZ361" s="698"/>
      <c r="ERA361" s="488"/>
      <c r="ERB361" s="488"/>
      <c r="ERC361" s="488"/>
      <c r="ERD361" s="488"/>
      <c r="ERE361" s="488"/>
      <c r="ERF361" s="697" t="s">
        <v>9880</v>
      </c>
      <c r="ERG361" s="698"/>
      <c r="ERH361" s="698"/>
      <c r="ERI361" s="488"/>
      <c r="ERJ361" s="488"/>
      <c r="ERK361" s="488"/>
      <c r="ERL361" s="488"/>
      <c r="ERM361" s="488"/>
      <c r="ERN361" s="697" t="s">
        <v>9880</v>
      </c>
      <c r="ERO361" s="698"/>
      <c r="ERP361" s="698"/>
      <c r="ERQ361" s="488"/>
      <c r="ERR361" s="488"/>
      <c r="ERS361" s="488"/>
      <c r="ERT361" s="488"/>
      <c r="ERU361" s="488"/>
      <c r="ERV361" s="697" t="s">
        <v>9880</v>
      </c>
      <c r="ERW361" s="698"/>
      <c r="ERX361" s="698"/>
      <c r="ERY361" s="488"/>
      <c r="ERZ361" s="488"/>
      <c r="ESA361" s="488"/>
      <c r="ESB361" s="488"/>
      <c r="ESC361" s="488"/>
      <c r="ESD361" s="697" t="s">
        <v>9880</v>
      </c>
      <c r="ESE361" s="698"/>
      <c r="ESF361" s="698"/>
      <c r="ESG361" s="488"/>
      <c r="ESH361" s="488"/>
      <c r="ESI361" s="488"/>
      <c r="ESJ361" s="488"/>
      <c r="ESK361" s="488"/>
      <c r="ESL361" s="697" t="s">
        <v>9880</v>
      </c>
      <c r="ESM361" s="698"/>
      <c r="ESN361" s="698"/>
      <c r="ESO361" s="488"/>
      <c r="ESP361" s="488"/>
      <c r="ESQ361" s="488"/>
      <c r="ESR361" s="488"/>
      <c r="ESS361" s="488"/>
      <c r="EST361" s="697" t="s">
        <v>9880</v>
      </c>
      <c r="ESU361" s="698"/>
      <c r="ESV361" s="698"/>
      <c r="ESW361" s="488"/>
      <c r="ESX361" s="488"/>
      <c r="ESY361" s="488"/>
      <c r="ESZ361" s="488"/>
      <c r="ETA361" s="488"/>
      <c r="ETB361" s="697" t="s">
        <v>9880</v>
      </c>
      <c r="ETC361" s="698"/>
      <c r="ETD361" s="698"/>
      <c r="ETE361" s="488"/>
      <c r="ETF361" s="488"/>
      <c r="ETG361" s="488"/>
      <c r="ETH361" s="488"/>
      <c r="ETI361" s="488"/>
      <c r="ETJ361" s="697" t="s">
        <v>9880</v>
      </c>
      <c r="ETK361" s="698"/>
      <c r="ETL361" s="698"/>
      <c r="ETM361" s="488"/>
      <c r="ETN361" s="488"/>
      <c r="ETO361" s="488"/>
      <c r="ETP361" s="488"/>
      <c r="ETQ361" s="488"/>
      <c r="ETR361" s="697" t="s">
        <v>9880</v>
      </c>
      <c r="ETS361" s="698"/>
      <c r="ETT361" s="698"/>
      <c r="ETU361" s="488"/>
      <c r="ETV361" s="488"/>
      <c r="ETW361" s="488"/>
      <c r="ETX361" s="488"/>
      <c r="ETY361" s="488"/>
      <c r="ETZ361" s="697" t="s">
        <v>9880</v>
      </c>
      <c r="EUA361" s="698"/>
      <c r="EUB361" s="698"/>
      <c r="EUC361" s="488"/>
      <c r="EUD361" s="488"/>
      <c r="EUE361" s="488"/>
      <c r="EUF361" s="488"/>
      <c r="EUG361" s="488"/>
      <c r="EUH361" s="697" t="s">
        <v>9880</v>
      </c>
      <c r="EUI361" s="698"/>
      <c r="EUJ361" s="698"/>
      <c r="EUK361" s="488"/>
      <c r="EUL361" s="488"/>
      <c r="EUM361" s="488"/>
      <c r="EUN361" s="488"/>
      <c r="EUO361" s="488"/>
      <c r="EUP361" s="697" t="s">
        <v>9880</v>
      </c>
      <c r="EUQ361" s="698"/>
      <c r="EUR361" s="698"/>
      <c r="EUS361" s="488"/>
      <c r="EUT361" s="488"/>
      <c r="EUU361" s="488"/>
      <c r="EUV361" s="488"/>
      <c r="EUW361" s="488"/>
      <c r="EUX361" s="697" t="s">
        <v>9880</v>
      </c>
      <c r="EUY361" s="698"/>
      <c r="EUZ361" s="698"/>
      <c r="EVA361" s="488"/>
      <c r="EVB361" s="488"/>
      <c r="EVC361" s="488"/>
      <c r="EVD361" s="488"/>
      <c r="EVE361" s="488"/>
      <c r="EVF361" s="697" t="s">
        <v>9880</v>
      </c>
      <c r="EVG361" s="698"/>
      <c r="EVH361" s="698"/>
      <c r="EVI361" s="488"/>
      <c r="EVJ361" s="488"/>
      <c r="EVK361" s="488"/>
      <c r="EVL361" s="488"/>
      <c r="EVM361" s="488"/>
      <c r="EVN361" s="697" t="s">
        <v>9880</v>
      </c>
      <c r="EVO361" s="698"/>
      <c r="EVP361" s="698"/>
      <c r="EVQ361" s="488"/>
      <c r="EVR361" s="488"/>
      <c r="EVS361" s="488"/>
      <c r="EVT361" s="488"/>
      <c r="EVU361" s="488"/>
      <c r="EVV361" s="697" t="s">
        <v>9880</v>
      </c>
      <c r="EVW361" s="698"/>
      <c r="EVX361" s="698"/>
      <c r="EVY361" s="488"/>
      <c r="EVZ361" s="488"/>
      <c r="EWA361" s="488"/>
      <c r="EWB361" s="488"/>
      <c r="EWC361" s="488"/>
      <c r="EWD361" s="697" t="s">
        <v>9880</v>
      </c>
      <c r="EWE361" s="698"/>
      <c r="EWF361" s="698"/>
      <c r="EWG361" s="488"/>
      <c r="EWH361" s="488"/>
      <c r="EWI361" s="488"/>
      <c r="EWJ361" s="488"/>
      <c r="EWK361" s="488"/>
      <c r="EWL361" s="697" t="s">
        <v>9880</v>
      </c>
      <c r="EWM361" s="698"/>
      <c r="EWN361" s="698"/>
      <c r="EWO361" s="488"/>
      <c r="EWP361" s="488"/>
      <c r="EWQ361" s="488"/>
      <c r="EWR361" s="488"/>
      <c r="EWS361" s="488"/>
      <c r="EWT361" s="697" t="s">
        <v>9880</v>
      </c>
      <c r="EWU361" s="698"/>
      <c r="EWV361" s="698"/>
      <c r="EWW361" s="488"/>
      <c r="EWX361" s="488"/>
      <c r="EWY361" s="488"/>
      <c r="EWZ361" s="488"/>
      <c r="EXA361" s="488"/>
      <c r="EXB361" s="697" t="s">
        <v>9880</v>
      </c>
      <c r="EXC361" s="698"/>
      <c r="EXD361" s="698"/>
      <c r="EXE361" s="488"/>
      <c r="EXF361" s="488"/>
      <c r="EXG361" s="488"/>
      <c r="EXH361" s="488"/>
      <c r="EXI361" s="488"/>
      <c r="EXJ361" s="697" t="s">
        <v>9880</v>
      </c>
      <c r="EXK361" s="698"/>
      <c r="EXL361" s="698"/>
      <c r="EXM361" s="488"/>
      <c r="EXN361" s="488"/>
      <c r="EXO361" s="488"/>
      <c r="EXP361" s="488"/>
      <c r="EXQ361" s="488"/>
      <c r="EXR361" s="697" t="s">
        <v>9880</v>
      </c>
      <c r="EXS361" s="698"/>
      <c r="EXT361" s="698"/>
      <c r="EXU361" s="488"/>
      <c r="EXV361" s="488"/>
      <c r="EXW361" s="488"/>
      <c r="EXX361" s="488"/>
      <c r="EXY361" s="488"/>
      <c r="EXZ361" s="697" t="s">
        <v>9880</v>
      </c>
      <c r="EYA361" s="698"/>
      <c r="EYB361" s="698"/>
      <c r="EYC361" s="488"/>
      <c r="EYD361" s="488"/>
      <c r="EYE361" s="488"/>
      <c r="EYF361" s="488"/>
      <c r="EYG361" s="488"/>
      <c r="EYH361" s="697" t="s">
        <v>9880</v>
      </c>
      <c r="EYI361" s="698"/>
      <c r="EYJ361" s="698"/>
      <c r="EYK361" s="488"/>
      <c r="EYL361" s="488"/>
      <c r="EYM361" s="488"/>
      <c r="EYN361" s="488"/>
      <c r="EYO361" s="488"/>
      <c r="EYP361" s="697" t="s">
        <v>9880</v>
      </c>
      <c r="EYQ361" s="698"/>
      <c r="EYR361" s="698"/>
      <c r="EYS361" s="488"/>
      <c r="EYT361" s="488"/>
      <c r="EYU361" s="488"/>
      <c r="EYV361" s="488"/>
      <c r="EYW361" s="488"/>
      <c r="EYX361" s="697" t="s">
        <v>9880</v>
      </c>
      <c r="EYY361" s="698"/>
      <c r="EYZ361" s="698"/>
      <c r="EZA361" s="488"/>
      <c r="EZB361" s="488"/>
      <c r="EZC361" s="488"/>
      <c r="EZD361" s="488"/>
      <c r="EZE361" s="488"/>
      <c r="EZF361" s="697" t="s">
        <v>9880</v>
      </c>
      <c r="EZG361" s="698"/>
      <c r="EZH361" s="698"/>
      <c r="EZI361" s="488"/>
      <c r="EZJ361" s="488"/>
      <c r="EZK361" s="488"/>
      <c r="EZL361" s="488"/>
      <c r="EZM361" s="488"/>
      <c r="EZN361" s="697" t="s">
        <v>9880</v>
      </c>
      <c r="EZO361" s="698"/>
      <c r="EZP361" s="698"/>
      <c r="EZQ361" s="488"/>
      <c r="EZR361" s="488"/>
      <c r="EZS361" s="488"/>
      <c r="EZT361" s="488"/>
      <c r="EZU361" s="488"/>
      <c r="EZV361" s="697" t="s">
        <v>9880</v>
      </c>
      <c r="EZW361" s="698"/>
      <c r="EZX361" s="698"/>
      <c r="EZY361" s="488"/>
      <c r="EZZ361" s="488"/>
      <c r="FAA361" s="488"/>
      <c r="FAB361" s="488"/>
      <c r="FAC361" s="488"/>
      <c r="FAD361" s="697" t="s">
        <v>9880</v>
      </c>
      <c r="FAE361" s="698"/>
      <c r="FAF361" s="698"/>
      <c r="FAG361" s="488"/>
      <c r="FAH361" s="488"/>
      <c r="FAI361" s="488"/>
      <c r="FAJ361" s="488"/>
      <c r="FAK361" s="488"/>
      <c r="FAL361" s="697" t="s">
        <v>9880</v>
      </c>
      <c r="FAM361" s="698"/>
      <c r="FAN361" s="698"/>
      <c r="FAO361" s="488"/>
      <c r="FAP361" s="488"/>
      <c r="FAQ361" s="488"/>
      <c r="FAR361" s="488"/>
      <c r="FAS361" s="488"/>
      <c r="FAT361" s="697" t="s">
        <v>9880</v>
      </c>
      <c r="FAU361" s="698"/>
      <c r="FAV361" s="698"/>
      <c r="FAW361" s="488"/>
      <c r="FAX361" s="488"/>
      <c r="FAY361" s="488"/>
      <c r="FAZ361" s="488"/>
      <c r="FBA361" s="488"/>
      <c r="FBB361" s="697" t="s">
        <v>9880</v>
      </c>
      <c r="FBC361" s="698"/>
      <c r="FBD361" s="698"/>
      <c r="FBE361" s="488"/>
      <c r="FBF361" s="488"/>
      <c r="FBG361" s="488"/>
      <c r="FBH361" s="488"/>
      <c r="FBI361" s="488"/>
      <c r="FBJ361" s="697" t="s">
        <v>9880</v>
      </c>
      <c r="FBK361" s="698"/>
      <c r="FBL361" s="698"/>
      <c r="FBM361" s="488"/>
      <c r="FBN361" s="488"/>
      <c r="FBO361" s="488"/>
      <c r="FBP361" s="488"/>
      <c r="FBQ361" s="488"/>
      <c r="FBR361" s="697" t="s">
        <v>9880</v>
      </c>
      <c r="FBS361" s="698"/>
      <c r="FBT361" s="698"/>
      <c r="FBU361" s="488"/>
      <c r="FBV361" s="488"/>
      <c r="FBW361" s="488"/>
      <c r="FBX361" s="488"/>
      <c r="FBY361" s="488"/>
      <c r="FBZ361" s="697" t="s">
        <v>9880</v>
      </c>
      <c r="FCA361" s="698"/>
      <c r="FCB361" s="698"/>
      <c r="FCC361" s="488"/>
      <c r="FCD361" s="488"/>
      <c r="FCE361" s="488"/>
      <c r="FCF361" s="488"/>
      <c r="FCG361" s="488"/>
      <c r="FCH361" s="697" t="s">
        <v>9880</v>
      </c>
      <c r="FCI361" s="698"/>
      <c r="FCJ361" s="698"/>
      <c r="FCK361" s="488"/>
      <c r="FCL361" s="488"/>
      <c r="FCM361" s="488"/>
      <c r="FCN361" s="488"/>
      <c r="FCO361" s="488"/>
      <c r="FCP361" s="697" t="s">
        <v>9880</v>
      </c>
      <c r="FCQ361" s="698"/>
      <c r="FCR361" s="698"/>
      <c r="FCS361" s="488"/>
      <c r="FCT361" s="488"/>
      <c r="FCU361" s="488"/>
      <c r="FCV361" s="488"/>
      <c r="FCW361" s="488"/>
      <c r="FCX361" s="697" t="s">
        <v>9880</v>
      </c>
      <c r="FCY361" s="698"/>
      <c r="FCZ361" s="698"/>
      <c r="FDA361" s="488"/>
      <c r="FDB361" s="488"/>
      <c r="FDC361" s="488"/>
      <c r="FDD361" s="488"/>
      <c r="FDE361" s="488"/>
      <c r="FDF361" s="697" t="s">
        <v>9880</v>
      </c>
      <c r="FDG361" s="698"/>
      <c r="FDH361" s="698"/>
      <c r="FDI361" s="488"/>
      <c r="FDJ361" s="488"/>
      <c r="FDK361" s="488"/>
      <c r="FDL361" s="488"/>
      <c r="FDM361" s="488"/>
      <c r="FDN361" s="697" t="s">
        <v>9880</v>
      </c>
      <c r="FDO361" s="698"/>
      <c r="FDP361" s="698"/>
      <c r="FDQ361" s="488"/>
      <c r="FDR361" s="488"/>
      <c r="FDS361" s="488"/>
      <c r="FDT361" s="488"/>
      <c r="FDU361" s="488"/>
      <c r="FDV361" s="697" t="s">
        <v>9880</v>
      </c>
      <c r="FDW361" s="698"/>
      <c r="FDX361" s="698"/>
      <c r="FDY361" s="488"/>
      <c r="FDZ361" s="488"/>
      <c r="FEA361" s="488"/>
      <c r="FEB361" s="488"/>
      <c r="FEC361" s="488"/>
      <c r="FED361" s="697" t="s">
        <v>9880</v>
      </c>
      <c r="FEE361" s="698"/>
      <c r="FEF361" s="698"/>
      <c r="FEG361" s="488"/>
      <c r="FEH361" s="488"/>
      <c r="FEI361" s="488"/>
      <c r="FEJ361" s="488"/>
      <c r="FEK361" s="488"/>
      <c r="FEL361" s="697" t="s">
        <v>9880</v>
      </c>
      <c r="FEM361" s="698"/>
      <c r="FEN361" s="698"/>
      <c r="FEO361" s="488"/>
      <c r="FEP361" s="488"/>
      <c r="FEQ361" s="488"/>
      <c r="FER361" s="488"/>
      <c r="FES361" s="488"/>
      <c r="FET361" s="697" t="s">
        <v>9880</v>
      </c>
      <c r="FEU361" s="698"/>
      <c r="FEV361" s="698"/>
      <c r="FEW361" s="488"/>
      <c r="FEX361" s="488"/>
      <c r="FEY361" s="488"/>
      <c r="FEZ361" s="488"/>
      <c r="FFA361" s="488"/>
      <c r="FFB361" s="697" t="s">
        <v>9880</v>
      </c>
      <c r="FFC361" s="698"/>
      <c r="FFD361" s="698"/>
      <c r="FFE361" s="488"/>
      <c r="FFF361" s="488"/>
      <c r="FFG361" s="488"/>
      <c r="FFH361" s="488"/>
      <c r="FFI361" s="488"/>
      <c r="FFJ361" s="697" t="s">
        <v>9880</v>
      </c>
      <c r="FFK361" s="698"/>
      <c r="FFL361" s="698"/>
      <c r="FFM361" s="488"/>
      <c r="FFN361" s="488"/>
      <c r="FFO361" s="488"/>
      <c r="FFP361" s="488"/>
      <c r="FFQ361" s="488"/>
      <c r="FFR361" s="697" t="s">
        <v>9880</v>
      </c>
      <c r="FFS361" s="698"/>
      <c r="FFT361" s="698"/>
      <c r="FFU361" s="488"/>
      <c r="FFV361" s="488"/>
      <c r="FFW361" s="488"/>
      <c r="FFX361" s="488"/>
      <c r="FFY361" s="488"/>
      <c r="FFZ361" s="697" t="s">
        <v>9880</v>
      </c>
      <c r="FGA361" s="698"/>
      <c r="FGB361" s="698"/>
      <c r="FGC361" s="488"/>
      <c r="FGD361" s="488"/>
      <c r="FGE361" s="488"/>
      <c r="FGF361" s="488"/>
      <c r="FGG361" s="488"/>
      <c r="FGH361" s="697" t="s">
        <v>9880</v>
      </c>
      <c r="FGI361" s="698"/>
      <c r="FGJ361" s="698"/>
      <c r="FGK361" s="488"/>
      <c r="FGL361" s="488"/>
      <c r="FGM361" s="488"/>
      <c r="FGN361" s="488"/>
      <c r="FGO361" s="488"/>
      <c r="FGP361" s="697" t="s">
        <v>9880</v>
      </c>
      <c r="FGQ361" s="698"/>
      <c r="FGR361" s="698"/>
      <c r="FGS361" s="488"/>
      <c r="FGT361" s="488"/>
      <c r="FGU361" s="488"/>
      <c r="FGV361" s="488"/>
      <c r="FGW361" s="488"/>
      <c r="FGX361" s="697" t="s">
        <v>9880</v>
      </c>
      <c r="FGY361" s="698"/>
      <c r="FGZ361" s="698"/>
      <c r="FHA361" s="488"/>
      <c r="FHB361" s="488"/>
      <c r="FHC361" s="488"/>
      <c r="FHD361" s="488"/>
      <c r="FHE361" s="488"/>
      <c r="FHF361" s="697" t="s">
        <v>9880</v>
      </c>
      <c r="FHG361" s="698"/>
      <c r="FHH361" s="698"/>
      <c r="FHI361" s="488"/>
      <c r="FHJ361" s="488"/>
      <c r="FHK361" s="488"/>
      <c r="FHL361" s="488"/>
      <c r="FHM361" s="488"/>
      <c r="FHN361" s="697" t="s">
        <v>9880</v>
      </c>
      <c r="FHO361" s="698"/>
      <c r="FHP361" s="698"/>
      <c r="FHQ361" s="488"/>
      <c r="FHR361" s="488"/>
      <c r="FHS361" s="488"/>
      <c r="FHT361" s="488"/>
      <c r="FHU361" s="488"/>
      <c r="FHV361" s="697" t="s">
        <v>9880</v>
      </c>
      <c r="FHW361" s="698"/>
      <c r="FHX361" s="698"/>
      <c r="FHY361" s="488"/>
      <c r="FHZ361" s="488"/>
      <c r="FIA361" s="488"/>
      <c r="FIB361" s="488"/>
      <c r="FIC361" s="488"/>
      <c r="FID361" s="697" t="s">
        <v>9880</v>
      </c>
      <c r="FIE361" s="698"/>
      <c r="FIF361" s="698"/>
      <c r="FIG361" s="488"/>
      <c r="FIH361" s="488"/>
      <c r="FII361" s="488"/>
      <c r="FIJ361" s="488"/>
      <c r="FIK361" s="488"/>
      <c r="FIL361" s="697" t="s">
        <v>9880</v>
      </c>
      <c r="FIM361" s="698"/>
      <c r="FIN361" s="698"/>
      <c r="FIO361" s="488"/>
      <c r="FIP361" s="488"/>
      <c r="FIQ361" s="488"/>
      <c r="FIR361" s="488"/>
      <c r="FIS361" s="488"/>
      <c r="FIT361" s="697" t="s">
        <v>9880</v>
      </c>
      <c r="FIU361" s="698"/>
      <c r="FIV361" s="698"/>
      <c r="FIW361" s="488"/>
      <c r="FIX361" s="488"/>
      <c r="FIY361" s="488"/>
      <c r="FIZ361" s="488"/>
      <c r="FJA361" s="488"/>
      <c r="FJB361" s="697" t="s">
        <v>9880</v>
      </c>
      <c r="FJC361" s="698"/>
      <c r="FJD361" s="698"/>
      <c r="FJE361" s="488"/>
      <c r="FJF361" s="488"/>
      <c r="FJG361" s="488"/>
      <c r="FJH361" s="488"/>
      <c r="FJI361" s="488"/>
      <c r="FJJ361" s="697" t="s">
        <v>9880</v>
      </c>
      <c r="FJK361" s="698"/>
      <c r="FJL361" s="698"/>
      <c r="FJM361" s="488"/>
      <c r="FJN361" s="488"/>
      <c r="FJO361" s="488"/>
      <c r="FJP361" s="488"/>
      <c r="FJQ361" s="488"/>
      <c r="FJR361" s="697" t="s">
        <v>9880</v>
      </c>
      <c r="FJS361" s="698"/>
      <c r="FJT361" s="698"/>
      <c r="FJU361" s="488"/>
      <c r="FJV361" s="488"/>
      <c r="FJW361" s="488"/>
      <c r="FJX361" s="488"/>
      <c r="FJY361" s="488"/>
      <c r="FJZ361" s="697" t="s">
        <v>9880</v>
      </c>
      <c r="FKA361" s="698"/>
      <c r="FKB361" s="698"/>
      <c r="FKC361" s="488"/>
      <c r="FKD361" s="488"/>
      <c r="FKE361" s="488"/>
      <c r="FKF361" s="488"/>
      <c r="FKG361" s="488"/>
      <c r="FKH361" s="697" t="s">
        <v>9880</v>
      </c>
      <c r="FKI361" s="698"/>
      <c r="FKJ361" s="698"/>
      <c r="FKK361" s="488"/>
      <c r="FKL361" s="488"/>
      <c r="FKM361" s="488"/>
      <c r="FKN361" s="488"/>
      <c r="FKO361" s="488"/>
      <c r="FKP361" s="697" t="s">
        <v>9880</v>
      </c>
      <c r="FKQ361" s="698"/>
      <c r="FKR361" s="698"/>
      <c r="FKS361" s="488"/>
      <c r="FKT361" s="488"/>
      <c r="FKU361" s="488"/>
      <c r="FKV361" s="488"/>
      <c r="FKW361" s="488"/>
      <c r="FKX361" s="697" t="s">
        <v>9880</v>
      </c>
      <c r="FKY361" s="698"/>
      <c r="FKZ361" s="698"/>
      <c r="FLA361" s="488"/>
      <c r="FLB361" s="488"/>
      <c r="FLC361" s="488"/>
      <c r="FLD361" s="488"/>
      <c r="FLE361" s="488"/>
      <c r="FLF361" s="697" t="s">
        <v>9880</v>
      </c>
      <c r="FLG361" s="698"/>
      <c r="FLH361" s="698"/>
      <c r="FLI361" s="488"/>
      <c r="FLJ361" s="488"/>
      <c r="FLK361" s="488"/>
      <c r="FLL361" s="488"/>
      <c r="FLM361" s="488"/>
      <c r="FLN361" s="697" t="s">
        <v>9880</v>
      </c>
      <c r="FLO361" s="698"/>
      <c r="FLP361" s="698"/>
      <c r="FLQ361" s="488"/>
      <c r="FLR361" s="488"/>
      <c r="FLS361" s="488"/>
      <c r="FLT361" s="488"/>
      <c r="FLU361" s="488"/>
      <c r="FLV361" s="697" t="s">
        <v>9880</v>
      </c>
      <c r="FLW361" s="698"/>
      <c r="FLX361" s="698"/>
      <c r="FLY361" s="488"/>
      <c r="FLZ361" s="488"/>
      <c r="FMA361" s="488"/>
      <c r="FMB361" s="488"/>
      <c r="FMC361" s="488"/>
      <c r="FMD361" s="697" t="s">
        <v>9880</v>
      </c>
      <c r="FME361" s="698"/>
      <c r="FMF361" s="698"/>
      <c r="FMG361" s="488"/>
      <c r="FMH361" s="488"/>
      <c r="FMI361" s="488"/>
      <c r="FMJ361" s="488"/>
      <c r="FMK361" s="488"/>
      <c r="FML361" s="697" t="s">
        <v>9880</v>
      </c>
      <c r="FMM361" s="698"/>
      <c r="FMN361" s="698"/>
      <c r="FMO361" s="488"/>
      <c r="FMP361" s="488"/>
      <c r="FMQ361" s="488"/>
      <c r="FMR361" s="488"/>
      <c r="FMS361" s="488"/>
      <c r="FMT361" s="697" t="s">
        <v>9880</v>
      </c>
      <c r="FMU361" s="698"/>
      <c r="FMV361" s="698"/>
      <c r="FMW361" s="488"/>
      <c r="FMX361" s="488"/>
      <c r="FMY361" s="488"/>
      <c r="FMZ361" s="488"/>
      <c r="FNA361" s="488"/>
      <c r="FNB361" s="697" t="s">
        <v>9880</v>
      </c>
      <c r="FNC361" s="698"/>
      <c r="FND361" s="698"/>
      <c r="FNE361" s="488"/>
      <c r="FNF361" s="488"/>
      <c r="FNG361" s="488"/>
      <c r="FNH361" s="488"/>
      <c r="FNI361" s="488"/>
      <c r="FNJ361" s="697" t="s">
        <v>9880</v>
      </c>
      <c r="FNK361" s="698"/>
      <c r="FNL361" s="698"/>
      <c r="FNM361" s="488"/>
      <c r="FNN361" s="488"/>
      <c r="FNO361" s="488"/>
      <c r="FNP361" s="488"/>
      <c r="FNQ361" s="488"/>
      <c r="FNR361" s="697" t="s">
        <v>9880</v>
      </c>
      <c r="FNS361" s="698"/>
      <c r="FNT361" s="698"/>
      <c r="FNU361" s="488"/>
      <c r="FNV361" s="488"/>
      <c r="FNW361" s="488"/>
      <c r="FNX361" s="488"/>
      <c r="FNY361" s="488"/>
      <c r="FNZ361" s="697" t="s">
        <v>9880</v>
      </c>
      <c r="FOA361" s="698"/>
      <c r="FOB361" s="698"/>
      <c r="FOC361" s="488"/>
      <c r="FOD361" s="488"/>
      <c r="FOE361" s="488"/>
      <c r="FOF361" s="488"/>
      <c r="FOG361" s="488"/>
      <c r="FOH361" s="697" t="s">
        <v>9880</v>
      </c>
      <c r="FOI361" s="698"/>
      <c r="FOJ361" s="698"/>
      <c r="FOK361" s="488"/>
      <c r="FOL361" s="488"/>
      <c r="FOM361" s="488"/>
      <c r="FON361" s="488"/>
      <c r="FOO361" s="488"/>
      <c r="FOP361" s="697" t="s">
        <v>9880</v>
      </c>
      <c r="FOQ361" s="698"/>
      <c r="FOR361" s="698"/>
      <c r="FOS361" s="488"/>
      <c r="FOT361" s="488"/>
      <c r="FOU361" s="488"/>
      <c r="FOV361" s="488"/>
      <c r="FOW361" s="488"/>
      <c r="FOX361" s="697" t="s">
        <v>9880</v>
      </c>
      <c r="FOY361" s="698"/>
      <c r="FOZ361" s="698"/>
      <c r="FPA361" s="488"/>
      <c r="FPB361" s="488"/>
      <c r="FPC361" s="488"/>
      <c r="FPD361" s="488"/>
      <c r="FPE361" s="488"/>
      <c r="FPF361" s="697" t="s">
        <v>9880</v>
      </c>
      <c r="FPG361" s="698"/>
      <c r="FPH361" s="698"/>
      <c r="FPI361" s="488"/>
      <c r="FPJ361" s="488"/>
      <c r="FPK361" s="488"/>
      <c r="FPL361" s="488"/>
      <c r="FPM361" s="488"/>
      <c r="FPN361" s="697" t="s">
        <v>9880</v>
      </c>
      <c r="FPO361" s="698"/>
      <c r="FPP361" s="698"/>
      <c r="FPQ361" s="488"/>
      <c r="FPR361" s="488"/>
      <c r="FPS361" s="488"/>
      <c r="FPT361" s="488"/>
      <c r="FPU361" s="488"/>
      <c r="FPV361" s="697" t="s">
        <v>9880</v>
      </c>
      <c r="FPW361" s="698"/>
      <c r="FPX361" s="698"/>
      <c r="FPY361" s="488"/>
      <c r="FPZ361" s="488"/>
      <c r="FQA361" s="488"/>
      <c r="FQB361" s="488"/>
      <c r="FQC361" s="488"/>
      <c r="FQD361" s="697" t="s">
        <v>9880</v>
      </c>
      <c r="FQE361" s="698"/>
      <c r="FQF361" s="698"/>
      <c r="FQG361" s="488"/>
      <c r="FQH361" s="488"/>
      <c r="FQI361" s="488"/>
      <c r="FQJ361" s="488"/>
      <c r="FQK361" s="488"/>
      <c r="FQL361" s="697" t="s">
        <v>9880</v>
      </c>
      <c r="FQM361" s="698"/>
      <c r="FQN361" s="698"/>
      <c r="FQO361" s="488"/>
      <c r="FQP361" s="488"/>
      <c r="FQQ361" s="488"/>
      <c r="FQR361" s="488"/>
      <c r="FQS361" s="488"/>
      <c r="FQT361" s="697" t="s">
        <v>9880</v>
      </c>
      <c r="FQU361" s="698"/>
      <c r="FQV361" s="698"/>
      <c r="FQW361" s="488"/>
      <c r="FQX361" s="488"/>
      <c r="FQY361" s="488"/>
      <c r="FQZ361" s="488"/>
      <c r="FRA361" s="488"/>
      <c r="FRB361" s="697" t="s">
        <v>9880</v>
      </c>
      <c r="FRC361" s="698"/>
      <c r="FRD361" s="698"/>
      <c r="FRE361" s="488"/>
      <c r="FRF361" s="488"/>
      <c r="FRG361" s="488"/>
      <c r="FRH361" s="488"/>
      <c r="FRI361" s="488"/>
      <c r="FRJ361" s="697" t="s">
        <v>9880</v>
      </c>
      <c r="FRK361" s="698"/>
      <c r="FRL361" s="698"/>
      <c r="FRM361" s="488"/>
      <c r="FRN361" s="488"/>
      <c r="FRO361" s="488"/>
      <c r="FRP361" s="488"/>
      <c r="FRQ361" s="488"/>
      <c r="FRR361" s="697" t="s">
        <v>9880</v>
      </c>
      <c r="FRS361" s="698"/>
      <c r="FRT361" s="698"/>
      <c r="FRU361" s="488"/>
      <c r="FRV361" s="488"/>
      <c r="FRW361" s="488"/>
      <c r="FRX361" s="488"/>
      <c r="FRY361" s="488"/>
      <c r="FRZ361" s="697" t="s">
        <v>9880</v>
      </c>
      <c r="FSA361" s="698"/>
      <c r="FSB361" s="698"/>
      <c r="FSC361" s="488"/>
      <c r="FSD361" s="488"/>
      <c r="FSE361" s="488"/>
      <c r="FSF361" s="488"/>
      <c r="FSG361" s="488"/>
      <c r="FSH361" s="697" t="s">
        <v>9880</v>
      </c>
      <c r="FSI361" s="698"/>
      <c r="FSJ361" s="698"/>
      <c r="FSK361" s="488"/>
      <c r="FSL361" s="488"/>
      <c r="FSM361" s="488"/>
      <c r="FSN361" s="488"/>
      <c r="FSO361" s="488"/>
      <c r="FSP361" s="697" t="s">
        <v>9880</v>
      </c>
      <c r="FSQ361" s="698"/>
      <c r="FSR361" s="698"/>
      <c r="FSS361" s="488"/>
      <c r="FST361" s="488"/>
      <c r="FSU361" s="488"/>
      <c r="FSV361" s="488"/>
      <c r="FSW361" s="488"/>
      <c r="FSX361" s="697" t="s">
        <v>9880</v>
      </c>
      <c r="FSY361" s="698"/>
      <c r="FSZ361" s="698"/>
      <c r="FTA361" s="488"/>
      <c r="FTB361" s="488"/>
      <c r="FTC361" s="488"/>
      <c r="FTD361" s="488"/>
      <c r="FTE361" s="488"/>
      <c r="FTF361" s="697" t="s">
        <v>9880</v>
      </c>
      <c r="FTG361" s="698"/>
      <c r="FTH361" s="698"/>
      <c r="FTI361" s="488"/>
      <c r="FTJ361" s="488"/>
      <c r="FTK361" s="488"/>
      <c r="FTL361" s="488"/>
      <c r="FTM361" s="488"/>
      <c r="FTN361" s="697" t="s">
        <v>9880</v>
      </c>
      <c r="FTO361" s="698"/>
      <c r="FTP361" s="698"/>
      <c r="FTQ361" s="488"/>
      <c r="FTR361" s="488"/>
      <c r="FTS361" s="488"/>
      <c r="FTT361" s="488"/>
      <c r="FTU361" s="488"/>
      <c r="FTV361" s="697" t="s">
        <v>9880</v>
      </c>
      <c r="FTW361" s="698"/>
      <c r="FTX361" s="698"/>
      <c r="FTY361" s="488"/>
      <c r="FTZ361" s="488"/>
      <c r="FUA361" s="488"/>
      <c r="FUB361" s="488"/>
      <c r="FUC361" s="488"/>
      <c r="FUD361" s="697" t="s">
        <v>9880</v>
      </c>
      <c r="FUE361" s="698"/>
      <c r="FUF361" s="698"/>
      <c r="FUG361" s="488"/>
      <c r="FUH361" s="488"/>
      <c r="FUI361" s="488"/>
      <c r="FUJ361" s="488"/>
      <c r="FUK361" s="488"/>
      <c r="FUL361" s="697" t="s">
        <v>9880</v>
      </c>
      <c r="FUM361" s="698"/>
      <c r="FUN361" s="698"/>
      <c r="FUO361" s="488"/>
      <c r="FUP361" s="488"/>
      <c r="FUQ361" s="488"/>
      <c r="FUR361" s="488"/>
      <c r="FUS361" s="488"/>
      <c r="FUT361" s="697" t="s">
        <v>9880</v>
      </c>
      <c r="FUU361" s="698"/>
      <c r="FUV361" s="698"/>
      <c r="FUW361" s="488"/>
      <c r="FUX361" s="488"/>
      <c r="FUY361" s="488"/>
      <c r="FUZ361" s="488"/>
      <c r="FVA361" s="488"/>
      <c r="FVB361" s="697" t="s">
        <v>9880</v>
      </c>
      <c r="FVC361" s="698"/>
      <c r="FVD361" s="698"/>
      <c r="FVE361" s="488"/>
      <c r="FVF361" s="488"/>
      <c r="FVG361" s="488"/>
      <c r="FVH361" s="488"/>
      <c r="FVI361" s="488"/>
      <c r="FVJ361" s="697" t="s">
        <v>9880</v>
      </c>
      <c r="FVK361" s="698"/>
      <c r="FVL361" s="698"/>
      <c r="FVM361" s="488"/>
      <c r="FVN361" s="488"/>
      <c r="FVO361" s="488"/>
      <c r="FVP361" s="488"/>
      <c r="FVQ361" s="488"/>
      <c r="FVR361" s="697" t="s">
        <v>9880</v>
      </c>
      <c r="FVS361" s="698"/>
      <c r="FVT361" s="698"/>
      <c r="FVU361" s="488"/>
      <c r="FVV361" s="488"/>
      <c r="FVW361" s="488"/>
      <c r="FVX361" s="488"/>
      <c r="FVY361" s="488"/>
      <c r="FVZ361" s="697" t="s">
        <v>9880</v>
      </c>
      <c r="FWA361" s="698"/>
      <c r="FWB361" s="698"/>
      <c r="FWC361" s="488"/>
      <c r="FWD361" s="488"/>
      <c r="FWE361" s="488"/>
      <c r="FWF361" s="488"/>
      <c r="FWG361" s="488"/>
      <c r="FWH361" s="697" t="s">
        <v>9880</v>
      </c>
      <c r="FWI361" s="698"/>
      <c r="FWJ361" s="698"/>
      <c r="FWK361" s="488"/>
      <c r="FWL361" s="488"/>
      <c r="FWM361" s="488"/>
      <c r="FWN361" s="488"/>
      <c r="FWO361" s="488"/>
      <c r="FWP361" s="697" t="s">
        <v>9880</v>
      </c>
      <c r="FWQ361" s="698"/>
      <c r="FWR361" s="698"/>
      <c r="FWS361" s="488"/>
      <c r="FWT361" s="488"/>
      <c r="FWU361" s="488"/>
      <c r="FWV361" s="488"/>
      <c r="FWW361" s="488"/>
      <c r="FWX361" s="697" t="s">
        <v>9880</v>
      </c>
      <c r="FWY361" s="698"/>
      <c r="FWZ361" s="698"/>
      <c r="FXA361" s="488"/>
      <c r="FXB361" s="488"/>
      <c r="FXC361" s="488"/>
      <c r="FXD361" s="488"/>
      <c r="FXE361" s="488"/>
      <c r="FXF361" s="697" t="s">
        <v>9880</v>
      </c>
      <c r="FXG361" s="698"/>
      <c r="FXH361" s="698"/>
      <c r="FXI361" s="488"/>
      <c r="FXJ361" s="488"/>
      <c r="FXK361" s="488"/>
      <c r="FXL361" s="488"/>
      <c r="FXM361" s="488"/>
      <c r="FXN361" s="697" t="s">
        <v>9880</v>
      </c>
      <c r="FXO361" s="698"/>
      <c r="FXP361" s="698"/>
      <c r="FXQ361" s="488"/>
      <c r="FXR361" s="488"/>
      <c r="FXS361" s="488"/>
      <c r="FXT361" s="488"/>
      <c r="FXU361" s="488"/>
      <c r="FXV361" s="697" t="s">
        <v>9880</v>
      </c>
      <c r="FXW361" s="698"/>
      <c r="FXX361" s="698"/>
      <c r="FXY361" s="488"/>
      <c r="FXZ361" s="488"/>
      <c r="FYA361" s="488"/>
      <c r="FYB361" s="488"/>
      <c r="FYC361" s="488"/>
      <c r="FYD361" s="697" t="s">
        <v>9880</v>
      </c>
      <c r="FYE361" s="698"/>
      <c r="FYF361" s="698"/>
      <c r="FYG361" s="488"/>
      <c r="FYH361" s="488"/>
      <c r="FYI361" s="488"/>
      <c r="FYJ361" s="488"/>
      <c r="FYK361" s="488"/>
      <c r="FYL361" s="697" t="s">
        <v>9880</v>
      </c>
      <c r="FYM361" s="698"/>
      <c r="FYN361" s="698"/>
      <c r="FYO361" s="488"/>
      <c r="FYP361" s="488"/>
      <c r="FYQ361" s="488"/>
      <c r="FYR361" s="488"/>
      <c r="FYS361" s="488"/>
      <c r="FYT361" s="697" t="s">
        <v>9880</v>
      </c>
      <c r="FYU361" s="698"/>
      <c r="FYV361" s="698"/>
      <c r="FYW361" s="488"/>
      <c r="FYX361" s="488"/>
      <c r="FYY361" s="488"/>
      <c r="FYZ361" s="488"/>
      <c r="FZA361" s="488"/>
      <c r="FZB361" s="697" t="s">
        <v>9880</v>
      </c>
      <c r="FZC361" s="698"/>
      <c r="FZD361" s="698"/>
      <c r="FZE361" s="488"/>
      <c r="FZF361" s="488"/>
      <c r="FZG361" s="488"/>
      <c r="FZH361" s="488"/>
      <c r="FZI361" s="488"/>
      <c r="FZJ361" s="697" t="s">
        <v>9880</v>
      </c>
      <c r="FZK361" s="698"/>
      <c r="FZL361" s="698"/>
      <c r="FZM361" s="488"/>
      <c r="FZN361" s="488"/>
      <c r="FZO361" s="488"/>
      <c r="FZP361" s="488"/>
      <c r="FZQ361" s="488"/>
      <c r="FZR361" s="697" t="s">
        <v>9880</v>
      </c>
      <c r="FZS361" s="698"/>
      <c r="FZT361" s="698"/>
      <c r="FZU361" s="488"/>
      <c r="FZV361" s="488"/>
      <c r="FZW361" s="488"/>
      <c r="FZX361" s="488"/>
      <c r="FZY361" s="488"/>
      <c r="FZZ361" s="697" t="s">
        <v>9880</v>
      </c>
      <c r="GAA361" s="698"/>
      <c r="GAB361" s="698"/>
      <c r="GAC361" s="488"/>
      <c r="GAD361" s="488"/>
      <c r="GAE361" s="488"/>
      <c r="GAF361" s="488"/>
      <c r="GAG361" s="488"/>
      <c r="GAH361" s="697" t="s">
        <v>9880</v>
      </c>
      <c r="GAI361" s="698"/>
      <c r="GAJ361" s="698"/>
      <c r="GAK361" s="488"/>
      <c r="GAL361" s="488"/>
      <c r="GAM361" s="488"/>
      <c r="GAN361" s="488"/>
      <c r="GAO361" s="488"/>
      <c r="GAP361" s="697" t="s">
        <v>9880</v>
      </c>
      <c r="GAQ361" s="698"/>
      <c r="GAR361" s="698"/>
      <c r="GAS361" s="488"/>
      <c r="GAT361" s="488"/>
      <c r="GAU361" s="488"/>
      <c r="GAV361" s="488"/>
      <c r="GAW361" s="488"/>
      <c r="GAX361" s="697" t="s">
        <v>9880</v>
      </c>
      <c r="GAY361" s="698"/>
      <c r="GAZ361" s="698"/>
      <c r="GBA361" s="488"/>
      <c r="GBB361" s="488"/>
      <c r="GBC361" s="488"/>
      <c r="GBD361" s="488"/>
      <c r="GBE361" s="488"/>
      <c r="GBF361" s="697" t="s">
        <v>9880</v>
      </c>
      <c r="GBG361" s="698"/>
      <c r="GBH361" s="698"/>
      <c r="GBI361" s="488"/>
      <c r="GBJ361" s="488"/>
      <c r="GBK361" s="488"/>
      <c r="GBL361" s="488"/>
      <c r="GBM361" s="488"/>
      <c r="GBN361" s="697" t="s">
        <v>9880</v>
      </c>
      <c r="GBO361" s="698"/>
      <c r="GBP361" s="698"/>
      <c r="GBQ361" s="488"/>
      <c r="GBR361" s="488"/>
      <c r="GBS361" s="488"/>
      <c r="GBT361" s="488"/>
      <c r="GBU361" s="488"/>
      <c r="GBV361" s="697" t="s">
        <v>9880</v>
      </c>
      <c r="GBW361" s="698"/>
      <c r="GBX361" s="698"/>
      <c r="GBY361" s="488"/>
      <c r="GBZ361" s="488"/>
      <c r="GCA361" s="488"/>
      <c r="GCB361" s="488"/>
      <c r="GCC361" s="488"/>
      <c r="GCD361" s="697" t="s">
        <v>9880</v>
      </c>
      <c r="GCE361" s="698"/>
      <c r="GCF361" s="698"/>
      <c r="GCG361" s="488"/>
      <c r="GCH361" s="488"/>
      <c r="GCI361" s="488"/>
      <c r="GCJ361" s="488"/>
      <c r="GCK361" s="488"/>
      <c r="GCL361" s="697" t="s">
        <v>9880</v>
      </c>
      <c r="GCM361" s="698"/>
      <c r="GCN361" s="698"/>
      <c r="GCO361" s="488"/>
      <c r="GCP361" s="488"/>
      <c r="GCQ361" s="488"/>
      <c r="GCR361" s="488"/>
      <c r="GCS361" s="488"/>
      <c r="GCT361" s="697" t="s">
        <v>9880</v>
      </c>
      <c r="GCU361" s="698"/>
      <c r="GCV361" s="698"/>
      <c r="GCW361" s="488"/>
      <c r="GCX361" s="488"/>
      <c r="GCY361" s="488"/>
      <c r="GCZ361" s="488"/>
      <c r="GDA361" s="488"/>
      <c r="GDB361" s="697" t="s">
        <v>9880</v>
      </c>
      <c r="GDC361" s="698"/>
      <c r="GDD361" s="698"/>
      <c r="GDE361" s="488"/>
      <c r="GDF361" s="488"/>
      <c r="GDG361" s="488"/>
      <c r="GDH361" s="488"/>
      <c r="GDI361" s="488"/>
      <c r="GDJ361" s="697" t="s">
        <v>9880</v>
      </c>
      <c r="GDK361" s="698"/>
      <c r="GDL361" s="698"/>
      <c r="GDM361" s="488"/>
      <c r="GDN361" s="488"/>
      <c r="GDO361" s="488"/>
      <c r="GDP361" s="488"/>
      <c r="GDQ361" s="488"/>
      <c r="GDR361" s="697" t="s">
        <v>9880</v>
      </c>
      <c r="GDS361" s="698"/>
      <c r="GDT361" s="698"/>
      <c r="GDU361" s="488"/>
      <c r="GDV361" s="488"/>
      <c r="GDW361" s="488"/>
      <c r="GDX361" s="488"/>
      <c r="GDY361" s="488"/>
      <c r="GDZ361" s="697" t="s">
        <v>9880</v>
      </c>
      <c r="GEA361" s="698"/>
      <c r="GEB361" s="698"/>
      <c r="GEC361" s="488"/>
      <c r="GED361" s="488"/>
      <c r="GEE361" s="488"/>
      <c r="GEF361" s="488"/>
      <c r="GEG361" s="488"/>
      <c r="GEH361" s="697" t="s">
        <v>9880</v>
      </c>
      <c r="GEI361" s="698"/>
      <c r="GEJ361" s="698"/>
      <c r="GEK361" s="488"/>
      <c r="GEL361" s="488"/>
      <c r="GEM361" s="488"/>
      <c r="GEN361" s="488"/>
      <c r="GEO361" s="488"/>
      <c r="GEP361" s="697" t="s">
        <v>9880</v>
      </c>
      <c r="GEQ361" s="698"/>
      <c r="GER361" s="698"/>
      <c r="GES361" s="488"/>
      <c r="GET361" s="488"/>
      <c r="GEU361" s="488"/>
      <c r="GEV361" s="488"/>
      <c r="GEW361" s="488"/>
      <c r="GEX361" s="697" t="s">
        <v>9880</v>
      </c>
      <c r="GEY361" s="698"/>
      <c r="GEZ361" s="698"/>
      <c r="GFA361" s="488"/>
      <c r="GFB361" s="488"/>
      <c r="GFC361" s="488"/>
      <c r="GFD361" s="488"/>
      <c r="GFE361" s="488"/>
      <c r="GFF361" s="697" t="s">
        <v>9880</v>
      </c>
      <c r="GFG361" s="698"/>
      <c r="GFH361" s="698"/>
      <c r="GFI361" s="488"/>
      <c r="GFJ361" s="488"/>
      <c r="GFK361" s="488"/>
      <c r="GFL361" s="488"/>
      <c r="GFM361" s="488"/>
      <c r="GFN361" s="697" t="s">
        <v>9880</v>
      </c>
      <c r="GFO361" s="698"/>
      <c r="GFP361" s="698"/>
      <c r="GFQ361" s="488"/>
      <c r="GFR361" s="488"/>
      <c r="GFS361" s="488"/>
      <c r="GFT361" s="488"/>
      <c r="GFU361" s="488"/>
      <c r="GFV361" s="697" t="s">
        <v>9880</v>
      </c>
      <c r="GFW361" s="698"/>
      <c r="GFX361" s="698"/>
      <c r="GFY361" s="488"/>
      <c r="GFZ361" s="488"/>
      <c r="GGA361" s="488"/>
      <c r="GGB361" s="488"/>
      <c r="GGC361" s="488"/>
      <c r="GGD361" s="697" t="s">
        <v>9880</v>
      </c>
      <c r="GGE361" s="698"/>
      <c r="GGF361" s="698"/>
      <c r="GGG361" s="488"/>
      <c r="GGH361" s="488"/>
      <c r="GGI361" s="488"/>
      <c r="GGJ361" s="488"/>
      <c r="GGK361" s="488"/>
      <c r="GGL361" s="697" t="s">
        <v>9880</v>
      </c>
      <c r="GGM361" s="698"/>
      <c r="GGN361" s="698"/>
      <c r="GGO361" s="488"/>
      <c r="GGP361" s="488"/>
      <c r="GGQ361" s="488"/>
      <c r="GGR361" s="488"/>
      <c r="GGS361" s="488"/>
      <c r="GGT361" s="697" t="s">
        <v>9880</v>
      </c>
      <c r="GGU361" s="698"/>
      <c r="GGV361" s="698"/>
      <c r="GGW361" s="488"/>
      <c r="GGX361" s="488"/>
      <c r="GGY361" s="488"/>
      <c r="GGZ361" s="488"/>
      <c r="GHA361" s="488"/>
      <c r="GHB361" s="697" t="s">
        <v>9880</v>
      </c>
      <c r="GHC361" s="698"/>
      <c r="GHD361" s="698"/>
      <c r="GHE361" s="488"/>
      <c r="GHF361" s="488"/>
      <c r="GHG361" s="488"/>
      <c r="GHH361" s="488"/>
      <c r="GHI361" s="488"/>
      <c r="GHJ361" s="697" t="s">
        <v>9880</v>
      </c>
      <c r="GHK361" s="698"/>
      <c r="GHL361" s="698"/>
      <c r="GHM361" s="488"/>
      <c r="GHN361" s="488"/>
      <c r="GHO361" s="488"/>
      <c r="GHP361" s="488"/>
      <c r="GHQ361" s="488"/>
      <c r="GHR361" s="697" t="s">
        <v>9880</v>
      </c>
      <c r="GHS361" s="698"/>
      <c r="GHT361" s="698"/>
      <c r="GHU361" s="488"/>
      <c r="GHV361" s="488"/>
      <c r="GHW361" s="488"/>
      <c r="GHX361" s="488"/>
      <c r="GHY361" s="488"/>
      <c r="GHZ361" s="697" t="s">
        <v>9880</v>
      </c>
      <c r="GIA361" s="698"/>
      <c r="GIB361" s="698"/>
      <c r="GIC361" s="488"/>
      <c r="GID361" s="488"/>
      <c r="GIE361" s="488"/>
      <c r="GIF361" s="488"/>
      <c r="GIG361" s="488"/>
      <c r="GIH361" s="697" t="s">
        <v>9880</v>
      </c>
      <c r="GII361" s="698"/>
      <c r="GIJ361" s="698"/>
      <c r="GIK361" s="488"/>
      <c r="GIL361" s="488"/>
      <c r="GIM361" s="488"/>
      <c r="GIN361" s="488"/>
      <c r="GIO361" s="488"/>
      <c r="GIP361" s="697" t="s">
        <v>9880</v>
      </c>
      <c r="GIQ361" s="698"/>
      <c r="GIR361" s="698"/>
      <c r="GIS361" s="488"/>
      <c r="GIT361" s="488"/>
      <c r="GIU361" s="488"/>
      <c r="GIV361" s="488"/>
      <c r="GIW361" s="488"/>
      <c r="GIX361" s="697" t="s">
        <v>9880</v>
      </c>
      <c r="GIY361" s="698"/>
      <c r="GIZ361" s="698"/>
      <c r="GJA361" s="488"/>
      <c r="GJB361" s="488"/>
      <c r="GJC361" s="488"/>
      <c r="GJD361" s="488"/>
      <c r="GJE361" s="488"/>
      <c r="GJF361" s="697" t="s">
        <v>9880</v>
      </c>
      <c r="GJG361" s="698"/>
      <c r="GJH361" s="698"/>
      <c r="GJI361" s="488"/>
      <c r="GJJ361" s="488"/>
      <c r="GJK361" s="488"/>
      <c r="GJL361" s="488"/>
      <c r="GJM361" s="488"/>
      <c r="GJN361" s="697" t="s">
        <v>9880</v>
      </c>
      <c r="GJO361" s="698"/>
      <c r="GJP361" s="698"/>
      <c r="GJQ361" s="488"/>
      <c r="GJR361" s="488"/>
      <c r="GJS361" s="488"/>
      <c r="GJT361" s="488"/>
      <c r="GJU361" s="488"/>
      <c r="GJV361" s="697" t="s">
        <v>9880</v>
      </c>
      <c r="GJW361" s="698"/>
      <c r="GJX361" s="698"/>
      <c r="GJY361" s="488"/>
      <c r="GJZ361" s="488"/>
      <c r="GKA361" s="488"/>
      <c r="GKB361" s="488"/>
      <c r="GKC361" s="488"/>
      <c r="GKD361" s="697" t="s">
        <v>9880</v>
      </c>
      <c r="GKE361" s="698"/>
      <c r="GKF361" s="698"/>
      <c r="GKG361" s="488"/>
      <c r="GKH361" s="488"/>
      <c r="GKI361" s="488"/>
      <c r="GKJ361" s="488"/>
      <c r="GKK361" s="488"/>
      <c r="GKL361" s="697" t="s">
        <v>9880</v>
      </c>
      <c r="GKM361" s="698"/>
      <c r="GKN361" s="698"/>
      <c r="GKO361" s="488"/>
      <c r="GKP361" s="488"/>
      <c r="GKQ361" s="488"/>
      <c r="GKR361" s="488"/>
      <c r="GKS361" s="488"/>
      <c r="GKT361" s="697" t="s">
        <v>9880</v>
      </c>
      <c r="GKU361" s="698"/>
      <c r="GKV361" s="698"/>
      <c r="GKW361" s="488"/>
      <c r="GKX361" s="488"/>
      <c r="GKY361" s="488"/>
      <c r="GKZ361" s="488"/>
      <c r="GLA361" s="488"/>
      <c r="GLB361" s="697" t="s">
        <v>9880</v>
      </c>
      <c r="GLC361" s="698"/>
      <c r="GLD361" s="698"/>
      <c r="GLE361" s="488"/>
      <c r="GLF361" s="488"/>
      <c r="GLG361" s="488"/>
      <c r="GLH361" s="488"/>
      <c r="GLI361" s="488"/>
      <c r="GLJ361" s="697" t="s">
        <v>9880</v>
      </c>
      <c r="GLK361" s="698"/>
      <c r="GLL361" s="698"/>
      <c r="GLM361" s="488"/>
      <c r="GLN361" s="488"/>
      <c r="GLO361" s="488"/>
      <c r="GLP361" s="488"/>
      <c r="GLQ361" s="488"/>
      <c r="GLR361" s="697" t="s">
        <v>9880</v>
      </c>
      <c r="GLS361" s="698"/>
      <c r="GLT361" s="698"/>
      <c r="GLU361" s="488"/>
      <c r="GLV361" s="488"/>
      <c r="GLW361" s="488"/>
      <c r="GLX361" s="488"/>
      <c r="GLY361" s="488"/>
      <c r="GLZ361" s="697" t="s">
        <v>9880</v>
      </c>
      <c r="GMA361" s="698"/>
      <c r="GMB361" s="698"/>
      <c r="GMC361" s="488"/>
      <c r="GMD361" s="488"/>
      <c r="GME361" s="488"/>
      <c r="GMF361" s="488"/>
      <c r="GMG361" s="488"/>
      <c r="GMH361" s="697" t="s">
        <v>9880</v>
      </c>
      <c r="GMI361" s="698"/>
      <c r="GMJ361" s="698"/>
      <c r="GMK361" s="488"/>
      <c r="GML361" s="488"/>
      <c r="GMM361" s="488"/>
      <c r="GMN361" s="488"/>
      <c r="GMO361" s="488"/>
      <c r="GMP361" s="697" t="s">
        <v>9880</v>
      </c>
      <c r="GMQ361" s="698"/>
      <c r="GMR361" s="698"/>
      <c r="GMS361" s="488"/>
      <c r="GMT361" s="488"/>
      <c r="GMU361" s="488"/>
      <c r="GMV361" s="488"/>
      <c r="GMW361" s="488"/>
      <c r="GMX361" s="697" t="s">
        <v>9880</v>
      </c>
      <c r="GMY361" s="698"/>
      <c r="GMZ361" s="698"/>
      <c r="GNA361" s="488"/>
      <c r="GNB361" s="488"/>
      <c r="GNC361" s="488"/>
      <c r="GND361" s="488"/>
      <c r="GNE361" s="488"/>
      <c r="GNF361" s="697" t="s">
        <v>9880</v>
      </c>
      <c r="GNG361" s="698"/>
      <c r="GNH361" s="698"/>
      <c r="GNI361" s="488"/>
      <c r="GNJ361" s="488"/>
      <c r="GNK361" s="488"/>
      <c r="GNL361" s="488"/>
      <c r="GNM361" s="488"/>
      <c r="GNN361" s="697" t="s">
        <v>9880</v>
      </c>
      <c r="GNO361" s="698"/>
      <c r="GNP361" s="698"/>
      <c r="GNQ361" s="488"/>
      <c r="GNR361" s="488"/>
      <c r="GNS361" s="488"/>
      <c r="GNT361" s="488"/>
      <c r="GNU361" s="488"/>
      <c r="GNV361" s="697" t="s">
        <v>9880</v>
      </c>
      <c r="GNW361" s="698"/>
      <c r="GNX361" s="698"/>
      <c r="GNY361" s="488"/>
      <c r="GNZ361" s="488"/>
      <c r="GOA361" s="488"/>
      <c r="GOB361" s="488"/>
      <c r="GOC361" s="488"/>
      <c r="GOD361" s="697" t="s">
        <v>9880</v>
      </c>
      <c r="GOE361" s="698"/>
      <c r="GOF361" s="698"/>
      <c r="GOG361" s="488"/>
      <c r="GOH361" s="488"/>
      <c r="GOI361" s="488"/>
      <c r="GOJ361" s="488"/>
      <c r="GOK361" s="488"/>
      <c r="GOL361" s="697" t="s">
        <v>9880</v>
      </c>
      <c r="GOM361" s="698"/>
      <c r="GON361" s="698"/>
      <c r="GOO361" s="488"/>
      <c r="GOP361" s="488"/>
      <c r="GOQ361" s="488"/>
      <c r="GOR361" s="488"/>
      <c r="GOS361" s="488"/>
      <c r="GOT361" s="697" t="s">
        <v>9880</v>
      </c>
      <c r="GOU361" s="698"/>
      <c r="GOV361" s="698"/>
      <c r="GOW361" s="488"/>
      <c r="GOX361" s="488"/>
      <c r="GOY361" s="488"/>
      <c r="GOZ361" s="488"/>
      <c r="GPA361" s="488"/>
      <c r="GPB361" s="697" t="s">
        <v>9880</v>
      </c>
      <c r="GPC361" s="698"/>
      <c r="GPD361" s="698"/>
      <c r="GPE361" s="488"/>
      <c r="GPF361" s="488"/>
      <c r="GPG361" s="488"/>
      <c r="GPH361" s="488"/>
      <c r="GPI361" s="488"/>
      <c r="GPJ361" s="697" t="s">
        <v>9880</v>
      </c>
      <c r="GPK361" s="698"/>
      <c r="GPL361" s="698"/>
      <c r="GPM361" s="488"/>
      <c r="GPN361" s="488"/>
      <c r="GPO361" s="488"/>
      <c r="GPP361" s="488"/>
      <c r="GPQ361" s="488"/>
      <c r="GPR361" s="697" t="s">
        <v>9880</v>
      </c>
      <c r="GPS361" s="698"/>
      <c r="GPT361" s="698"/>
      <c r="GPU361" s="488"/>
      <c r="GPV361" s="488"/>
      <c r="GPW361" s="488"/>
      <c r="GPX361" s="488"/>
      <c r="GPY361" s="488"/>
      <c r="GPZ361" s="697" t="s">
        <v>9880</v>
      </c>
      <c r="GQA361" s="698"/>
      <c r="GQB361" s="698"/>
      <c r="GQC361" s="488"/>
      <c r="GQD361" s="488"/>
      <c r="GQE361" s="488"/>
      <c r="GQF361" s="488"/>
      <c r="GQG361" s="488"/>
      <c r="GQH361" s="697" t="s">
        <v>9880</v>
      </c>
      <c r="GQI361" s="698"/>
      <c r="GQJ361" s="698"/>
      <c r="GQK361" s="488"/>
      <c r="GQL361" s="488"/>
      <c r="GQM361" s="488"/>
      <c r="GQN361" s="488"/>
      <c r="GQO361" s="488"/>
      <c r="GQP361" s="697" t="s">
        <v>9880</v>
      </c>
      <c r="GQQ361" s="698"/>
      <c r="GQR361" s="698"/>
      <c r="GQS361" s="488"/>
      <c r="GQT361" s="488"/>
      <c r="GQU361" s="488"/>
      <c r="GQV361" s="488"/>
      <c r="GQW361" s="488"/>
      <c r="GQX361" s="697" t="s">
        <v>9880</v>
      </c>
      <c r="GQY361" s="698"/>
      <c r="GQZ361" s="698"/>
      <c r="GRA361" s="488"/>
      <c r="GRB361" s="488"/>
      <c r="GRC361" s="488"/>
      <c r="GRD361" s="488"/>
      <c r="GRE361" s="488"/>
      <c r="GRF361" s="697" t="s">
        <v>9880</v>
      </c>
      <c r="GRG361" s="698"/>
      <c r="GRH361" s="698"/>
      <c r="GRI361" s="488"/>
      <c r="GRJ361" s="488"/>
      <c r="GRK361" s="488"/>
      <c r="GRL361" s="488"/>
      <c r="GRM361" s="488"/>
      <c r="GRN361" s="697" t="s">
        <v>9880</v>
      </c>
      <c r="GRO361" s="698"/>
      <c r="GRP361" s="698"/>
      <c r="GRQ361" s="488"/>
      <c r="GRR361" s="488"/>
      <c r="GRS361" s="488"/>
      <c r="GRT361" s="488"/>
      <c r="GRU361" s="488"/>
      <c r="GRV361" s="697" t="s">
        <v>9880</v>
      </c>
      <c r="GRW361" s="698"/>
      <c r="GRX361" s="698"/>
      <c r="GRY361" s="488"/>
      <c r="GRZ361" s="488"/>
      <c r="GSA361" s="488"/>
      <c r="GSB361" s="488"/>
      <c r="GSC361" s="488"/>
      <c r="GSD361" s="697" t="s">
        <v>9880</v>
      </c>
      <c r="GSE361" s="698"/>
      <c r="GSF361" s="698"/>
      <c r="GSG361" s="488"/>
      <c r="GSH361" s="488"/>
      <c r="GSI361" s="488"/>
      <c r="GSJ361" s="488"/>
      <c r="GSK361" s="488"/>
      <c r="GSL361" s="697" t="s">
        <v>9880</v>
      </c>
      <c r="GSM361" s="698"/>
      <c r="GSN361" s="698"/>
      <c r="GSO361" s="488"/>
      <c r="GSP361" s="488"/>
      <c r="GSQ361" s="488"/>
      <c r="GSR361" s="488"/>
      <c r="GSS361" s="488"/>
      <c r="GST361" s="697" t="s">
        <v>9880</v>
      </c>
      <c r="GSU361" s="698"/>
      <c r="GSV361" s="698"/>
      <c r="GSW361" s="488"/>
      <c r="GSX361" s="488"/>
      <c r="GSY361" s="488"/>
      <c r="GSZ361" s="488"/>
      <c r="GTA361" s="488"/>
      <c r="GTB361" s="697" t="s">
        <v>9880</v>
      </c>
      <c r="GTC361" s="698"/>
      <c r="GTD361" s="698"/>
      <c r="GTE361" s="488"/>
      <c r="GTF361" s="488"/>
      <c r="GTG361" s="488"/>
      <c r="GTH361" s="488"/>
      <c r="GTI361" s="488"/>
      <c r="GTJ361" s="697" t="s">
        <v>9880</v>
      </c>
      <c r="GTK361" s="698"/>
      <c r="GTL361" s="698"/>
      <c r="GTM361" s="488"/>
      <c r="GTN361" s="488"/>
      <c r="GTO361" s="488"/>
      <c r="GTP361" s="488"/>
      <c r="GTQ361" s="488"/>
      <c r="GTR361" s="697" t="s">
        <v>9880</v>
      </c>
      <c r="GTS361" s="698"/>
      <c r="GTT361" s="698"/>
      <c r="GTU361" s="488"/>
      <c r="GTV361" s="488"/>
      <c r="GTW361" s="488"/>
      <c r="GTX361" s="488"/>
      <c r="GTY361" s="488"/>
      <c r="GTZ361" s="697" t="s">
        <v>9880</v>
      </c>
      <c r="GUA361" s="698"/>
      <c r="GUB361" s="698"/>
      <c r="GUC361" s="488"/>
      <c r="GUD361" s="488"/>
      <c r="GUE361" s="488"/>
      <c r="GUF361" s="488"/>
      <c r="GUG361" s="488"/>
      <c r="GUH361" s="697" t="s">
        <v>9880</v>
      </c>
      <c r="GUI361" s="698"/>
      <c r="GUJ361" s="698"/>
      <c r="GUK361" s="488"/>
      <c r="GUL361" s="488"/>
      <c r="GUM361" s="488"/>
      <c r="GUN361" s="488"/>
      <c r="GUO361" s="488"/>
      <c r="GUP361" s="697" t="s">
        <v>9880</v>
      </c>
      <c r="GUQ361" s="698"/>
      <c r="GUR361" s="698"/>
      <c r="GUS361" s="488"/>
      <c r="GUT361" s="488"/>
      <c r="GUU361" s="488"/>
      <c r="GUV361" s="488"/>
      <c r="GUW361" s="488"/>
      <c r="GUX361" s="697" t="s">
        <v>9880</v>
      </c>
      <c r="GUY361" s="698"/>
      <c r="GUZ361" s="698"/>
      <c r="GVA361" s="488"/>
      <c r="GVB361" s="488"/>
      <c r="GVC361" s="488"/>
      <c r="GVD361" s="488"/>
      <c r="GVE361" s="488"/>
      <c r="GVF361" s="697" t="s">
        <v>9880</v>
      </c>
      <c r="GVG361" s="698"/>
      <c r="GVH361" s="698"/>
      <c r="GVI361" s="488"/>
      <c r="GVJ361" s="488"/>
      <c r="GVK361" s="488"/>
      <c r="GVL361" s="488"/>
      <c r="GVM361" s="488"/>
      <c r="GVN361" s="697" t="s">
        <v>9880</v>
      </c>
      <c r="GVO361" s="698"/>
      <c r="GVP361" s="698"/>
      <c r="GVQ361" s="488"/>
      <c r="GVR361" s="488"/>
      <c r="GVS361" s="488"/>
      <c r="GVT361" s="488"/>
      <c r="GVU361" s="488"/>
      <c r="GVV361" s="697" t="s">
        <v>9880</v>
      </c>
      <c r="GVW361" s="698"/>
      <c r="GVX361" s="698"/>
      <c r="GVY361" s="488"/>
      <c r="GVZ361" s="488"/>
      <c r="GWA361" s="488"/>
      <c r="GWB361" s="488"/>
      <c r="GWC361" s="488"/>
      <c r="GWD361" s="697" t="s">
        <v>9880</v>
      </c>
      <c r="GWE361" s="698"/>
      <c r="GWF361" s="698"/>
      <c r="GWG361" s="488"/>
      <c r="GWH361" s="488"/>
      <c r="GWI361" s="488"/>
      <c r="GWJ361" s="488"/>
      <c r="GWK361" s="488"/>
      <c r="GWL361" s="697" t="s">
        <v>9880</v>
      </c>
      <c r="GWM361" s="698"/>
      <c r="GWN361" s="698"/>
      <c r="GWO361" s="488"/>
      <c r="GWP361" s="488"/>
      <c r="GWQ361" s="488"/>
      <c r="GWR361" s="488"/>
      <c r="GWS361" s="488"/>
      <c r="GWT361" s="697" t="s">
        <v>9880</v>
      </c>
      <c r="GWU361" s="698"/>
      <c r="GWV361" s="698"/>
      <c r="GWW361" s="488"/>
      <c r="GWX361" s="488"/>
      <c r="GWY361" s="488"/>
      <c r="GWZ361" s="488"/>
      <c r="GXA361" s="488"/>
      <c r="GXB361" s="697" t="s">
        <v>9880</v>
      </c>
      <c r="GXC361" s="698"/>
      <c r="GXD361" s="698"/>
      <c r="GXE361" s="488"/>
      <c r="GXF361" s="488"/>
      <c r="GXG361" s="488"/>
      <c r="GXH361" s="488"/>
      <c r="GXI361" s="488"/>
      <c r="GXJ361" s="697" t="s">
        <v>9880</v>
      </c>
      <c r="GXK361" s="698"/>
      <c r="GXL361" s="698"/>
      <c r="GXM361" s="488"/>
      <c r="GXN361" s="488"/>
      <c r="GXO361" s="488"/>
      <c r="GXP361" s="488"/>
      <c r="GXQ361" s="488"/>
      <c r="GXR361" s="697" t="s">
        <v>9880</v>
      </c>
      <c r="GXS361" s="698"/>
      <c r="GXT361" s="698"/>
      <c r="GXU361" s="488"/>
      <c r="GXV361" s="488"/>
      <c r="GXW361" s="488"/>
      <c r="GXX361" s="488"/>
      <c r="GXY361" s="488"/>
      <c r="GXZ361" s="697" t="s">
        <v>9880</v>
      </c>
      <c r="GYA361" s="698"/>
      <c r="GYB361" s="698"/>
      <c r="GYC361" s="488"/>
      <c r="GYD361" s="488"/>
      <c r="GYE361" s="488"/>
      <c r="GYF361" s="488"/>
      <c r="GYG361" s="488"/>
      <c r="GYH361" s="697" t="s">
        <v>9880</v>
      </c>
      <c r="GYI361" s="698"/>
      <c r="GYJ361" s="698"/>
      <c r="GYK361" s="488"/>
      <c r="GYL361" s="488"/>
      <c r="GYM361" s="488"/>
      <c r="GYN361" s="488"/>
      <c r="GYO361" s="488"/>
      <c r="GYP361" s="697" t="s">
        <v>9880</v>
      </c>
      <c r="GYQ361" s="698"/>
      <c r="GYR361" s="698"/>
      <c r="GYS361" s="488"/>
      <c r="GYT361" s="488"/>
      <c r="GYU361" s="488"/>
      <c r="GYV361" s="488"/>
      <c r="GYW361" s="488"/>
      <c r="GYX361" s="697" t="s">
        <v>9880</v>
      </c>
      <c r="GYY361" s="698"/>
      <c r="GYZ361" s="698"/>
      <c r="GZA361" s="488"/>
      <c r="GZB361" s="488"/>
      <c r="GZC361" s="488"/>
      <c r="GZD361" s="488"/>
      <c r="GZE361" s="488"/>
      <c r="GZF361" s="697" t="s">
        <v>9880</v>
      </c>
      <c r="GZG361" s="698"/>
      <c r="GZH361" s="698"/>
      <c r="GZI361" s="488"/>
      <c r="GZJ361" s="488"/>
      <c r="GZK361" s="488"/>
      <c r="GZL361" s="488"/>
      <c r="GZM361" s="488"/>
      <c r="GZN361" s="697" t="s">
        <v>9880</v>
      </c>
      <c r="GZO361" s="698"/>
      <c r="GZP361" s="698"/>
      <c r="GZQ361" s="488"/>
      <c r="GZR361" s="488"/>
      <c r="GZS361" s="488"/>
      <c r="GZT361" s="488"/>
      <c r="GZU361" s="488"/>
      <c r="GZV361" s="697" t="s">
        <v>9880</v>
      </c>
      <c r="GZW361" s="698"/>
      <c r="GZX361" s="698"/>
      <c r="GZY361" s="488"/>
      <c r="GZZ361" s="488"/>
      <c r="HAA361" s="488"/>
      <c r="HAB361" s="488"/>
      <c r="HAC361" s="488"/>
      <c r="HAD361" s="697" t="s">
        <v>9880</v>
      </c>
      <c r="HAE361" s="698"/>
      <c r="HAF361" s="698"/>
      <c r="HAG361" s="488"/>
      <c r="HAH361" s="488"/>
      <c r="HAI361" s="488"/>
      <c r="HAJ361" s="488"/>
      <c r="HAK361" s="488"/>
      <c r="HAL361" s="697" t="s">
        <v>9880</v>
      </c>
      <c r="HAM361" s="698"/>
      <c r="HAN361" s="698"/>
      <c r="HAO361" s="488"/>
      <c r="HAP361" s="488"/>
      <c r="HAQ361" s="488"/>
      <c r="HAR361" s="488"/>
      <c r="HAS361" s="488"/>
      <c r="HAT361" s="697" t="s">
        <v>9880</v>
      </c>
      <c r="HAU361" s="698"/>
      <c r="HAV361" s="698"/>
      <c r="HAW361" s="488"/>
      <c r="HAX361" s="488"/>
      <c r="HAY361" s="488"/>
      <c r="HAZ361" s="488"/>
      <c r="HBA361" s="488"/>
      <c r="HBB361" s="697" t="s">
        <v>9880</v>
      </c>
      <c r="HBC361" s="698"/>
      <c r="HBD361" s="698"/>
      <c r="HBE361" s="488"/>
      <c r="HBF361" s="488"/>
      <c r="HBG361" s="488"/>
      <c r="HBH361" s="488"/>
      <c r="HBI361" s="488"/>
      <c r="HBJ361" s="697" t="s">
        <v>9880</v>
      </c>
      <c r="HBK361" s="698"/>
      <c r="HBL361" s="698"/>
      <c r="HBM361" s="488"/>
      <c r="HBN361" s="488"/>
      <c r="HBO361" s="488"/>
      <c r="HBP361" s="488"/>
      <c r="HBQ361" s="488"/>
      <c r="HBR361" s="697" t="s">
        <v>9880</v>
      </c>
      <c r="HBS361" s="698"/>
      <c r="HBT361" s="698"/>
      <c r="HBU361" s="488"/>
      <c r="HBV361" s="488"/>
      <c r="HBW361" s="488"/>
      <c r="HBX361" s="488"/>
      <c r="HBY361" s="488"/>
      <c r="HBZ361" s="697" t="s">
        <v>9880</v>
      </c>
      <c r="HCA361" s="698"/>
      <c r="HCB361" s="698"/>
      <c r="HCC361" s="488"/>
      <c r="HCD361" s="488"/>
      <c r="HCE361" s="488"/>
      <c r="HCF361" s="488"/>
      <c r="HCG361" s="488"/>
      <c r="HCH361" s="697" t="s">
        <v>9880</v>
      </c>
      <c r="HCI361" s="698"/>
      <c r="HCJ361" s="698"/>
      <c r="HCK361" s="488"/>
      <c r="HCL361" s="488"/>
      <c r="HCM361" s="488"/>
      <c r="HCN361" s="488"/>
      <c r="HCO361" s="488"/>
      <c r="HCP361" s="697" t="s">
        <v>9880</v>
      </c>
      <c r="HCQ361" s="698"/>
      <c r="HCR361" s="698"/>
      <c r="HCS361" s="488"/>
      <c r="HCT361" s="488"/>
      <c r="HCU361" s="488"/>
      <c r="HCV361" s="488"/>
      <c r="HCW361" s="488"/>
      <c r="HCX361" s="697" t="s">
        <v>9880</v>
      </c>
      <c r="HCY361" s="698"/>
      <c r="HCZ361" s="698"/>
      <c r="HDA361" s="488"/>
      <c r="HDB361" s="488"/>
      <c r="HDC361" s="488"/>
      <c r="HDD361" s="488"/>
      <c r="HDE361" s="488"/>
      <c r="HDF361" s="697" t="s">
        <v>9880</v>
      </c>
      <c r="HDG361" s="698"/>
      <c r="HDH361" s="698"/>
      <c r="HDI361" s="488"/>
      <c r="HDJ361" s="488"/>
      <c r="HDK361" s="488"/>
      <c r="HDL361" s="488"/>
      <c r="HDM361" s="488"/>
      <c r="HDN361" s="697" t="s">
        <v>9880</v>
      </c>
      <c r="HDO361" s="698"/>
      <c r="HDP361" s="698"/>
      <c r="HDQ361" s="488"/>
      <c r="HDR361" s="488"/>
      <c r="HDS361" s="488"/>
      <c r="HDT361" s="488"/>
      <c r="HDU361" s="488"/>
      <c r="HDV361" s="697" t="s">
        <v>9880</v>
      </c>
      <c r="HDW361" s="698"/>
      <c r="HDX361" s="698"/>
      <c r="HDY361" s="488"/>
      <c r="HDZ361" s="488"/>
      <c r="HEA361" s="488"/>
      <c r="HEB361" s="488"/>
      <c r="HEC361" s="488"/>
      <c r="HED361" s="697" t="s">
        <v>9880</v>
      </c>
      <c r="HEE361" s="698"/>
      <c r="HEF361" s="698"/>
      <c r="HEG361" s="488"/>
      <c r="HEH361" s="488"/>
      <c r="HEI361" s="488"/>
      <c r="HEJ361" s="488"/>
      <c r="HEK361" s="488"/>
      <c r="HEL361" s="697" t="s">
        <v>9880</v>
      </c>
      <c r="HEM361" s="698"/>
      <c r="HEN361" s="698"/>
      <c r="HEO361" s="488"/>
      <c r="HEP361" s="488"/>
      <c r="HEQ361" s="488"/>
      <c r="HER361" s="488"/>
      <c r="HES361" s="488"/>
      <c r="HET361" s="697" t="s">
        <v>9880</v>
      </c>
      <c r="HEU361" s="698"/>
      <c r="HEV361" s="698"/>
      <c r="HEW361" s="488"/>
      <c r="HEX361" s="488"/>
      <c r="HEY361" s="488"/>
      <c r="HEZ361" s="488"/>
      <c r="HFA361" s="488"/>
      <c r="HFB361" s="697" t="s">
        <v>9880</v>
      </c>
      <c r="HFC361" s="698"/>
      <c r="HFD361" s="698"/>
      <c r="HFE361" s="488"/>
      <c r="HFF361" s="488"/>
      <c r="HFG361" s="488"/>
      <c r="HFH361" s="488"/>
      <c r="HFI361" s="488"/>
      <c r="HFJ361" s="697" t="s">
        <v>9880</v>
      </c>
      <c r="HFK361" s="698"/>
      <c r="HFL361" s="698"/>
      <c r="HFM361" s="488"/>
      <c r="HFN361" s="488"/>
      <c r="HFO361" s="488"/>
      <c r="HFP361" s="488"/>
      <c r="HFQ361" s="488"/>
      <c r="HFR361" s="697" t="s">
        <v>9880</v>
      </c>
      <c r="HFS361" s="698"/>
      <c r="HFT361" s="698"/>
      <c r="HFU361" s="488"/>
      <c r="HFV361" s="488"/>
      <c r="HFW361" s="488"/>
      <c r="HFX361" s="488"/>
      <c r="HFY361" s="488"/>
      <c r="HFZ361" s="697" t="s">
        <v>9880</v>
      </c>
      <c r="HGA361" s="698"/>
      <c r="HGB361" s="698"/>
      <c r="HGC361" s="488"/>
      <c r="HGD361" s="488"/>
      <c r="HGE361" s="488"/>
      <c r="HGF361" s="488"/>
      <c r="HGG361" s="488"/>
      <c r="HGH361" s="697" t="s">
        <v>9880</v>
      </c>
      <c r="HGI361" s="698"/>
      <c r="HGJ361" s="698"/>
      <c r="HGK361" s="488"/>
      <c r="HGL361" s="488"/>
      <c r="HGM361" s="488"/>
      <c r="HGN361" s="488"/>
      <c r="HGO361" s="488"/>
      <c r="HGP361" s="697" t="s">
        <v>9880</v>
      </c>
      <c r="HGQ361" s="698"/>
      <c r="HGR361" s="698"/>
      <c r="HGS361" s="488"/>
      <c r="HGT361" s="488"/>
      <c r="HGU361" s="488"/>
      <c r="HGV361" s="488"/>
      <c r="HGW361" s="488"/>
      <c r="HGX361" s="697" t="s">
        <v>9880</v>
      </c>
      <c r="HGY361" s="698"/>
      <c r="HGZ361" s="698"/>
      <c r="HHA361" s="488"/>
      <c r="HHB361" s="488"/>
      <c r="HHC361" s="488"/>
      <c r="HHD361" s="488"/>
      <c r="HHE361" s="488"/>
      <c r="HHF361" s="697" t="s">
        <v>9880</v>
      </c>
      <c r="HHG361" s="698"/>
      <c r="HHH361" s="698"/>
      <c r="HHI361" s="488"/>
      <c r="HHJ361" s="488"/>
      <c r="HHK361" s="488"/>
      <c r="HHL361" s="488"/>
      <c r="HHM361" s="488"/>
      <c r="HHN361" s="697" t="s">
        <v>9880</v>
      </c>
      <c r="HHO361" s="698"/>
      <c r="HHP361" s="698"/>
      <c r="HHQ361" s="488"/>
      <c r="HHR361" s="488"/>
      <c r="HHS361" s="488"/>
      <c r="HHT361" s="488"/>
      <c r="HHU361" s="488"/>
      <c r="HHV361" s="697" t="s">
        <v>9880</v>
      </c>
      <c r="HHW361" s="698"/>
      <c r="HHX361" s="698"/>
      <c r="HHY361" s="488"/>
      <c r="HHZ361" s="488"/>
      <c r="HIA361" s="488"/>
      <c r="HIB361" s="488"/>
      <c r="HIC361" s="488"/>
      <c r="HID361" s="697" t="s">
        <v>9880</v>
      </c>
      <c r="HIE361" s="698"/>
      <c r="HIF361" s="698"/>
      <c r="HIG361" s="488"/>
      <c r="HIH361" s="488"/>
      <c r="HII361" s="488"/>
      <c r="HIJ361" s="488"/>
      <c r="HIK361" s="488"/>
      <c r="HIL361" s="697" t="s">
        <v>9880</v>
      </c>
      <c r="HIM361" s="698"/>
      <c r="HIN361" s="698"/>
      <c r="HIO361" s="488"/>
      <c r="HIP361" s="488"/>
      <c r="HIQ361" s="488"/>
      <c r="HIR361" s="488"/>
      <c r="HIS361" s="488"/>
      <c r="HIT361" s="697" t="s">
        <v>9880</v>
      </c>
      <c r="HIU361" s="698"/>
      <c r="HIV361" s="698"/>
      <c r="HIW361" s="488"/>
      <c r="HIX361" s="488"/>
      <c r="HIY361" s="488"/>
      <c r="HIZ361" s="488"/>
      <c r="HJA361" s="488"/>
      <c r="HJB361" s="697" t="s">
        <v>9880</v>
      </c>
      <c r="HJC361" s="698"/>
      <c r="HJD361" s="698"/>
      <c r="HJE361" s="488"/>
      <c r="HJF361" s="488"/>
      <c r="HJG361" s="488"/>
      <c r="HJH361" s="488"/>
      <c r="HJI361" s="488"/>
      <c r="HJJ361" s="697" t="s">
        <v>9880</v>
      </c>
      <c r="HJK361" s="698"/>
      <c r="HJL361" s="698"/>
      <c r="HJM361" s="488"/>
      <c r="HJN361" s="488"/>
      <c r="HJO361" s="488"/>
      <c r="HJP361" s="488"/>
      <c r="HJQ361" s="488"/>
      <c r="HJR361" s="697" t="s">
        <v>9880</v>
      </c>
      <c r="HJS361" s="698"/>
      <c r="HJT361" s="698"/>
      <c r="HJU361" s="488"/>
      <c r="HJV361" s="488"/>
      <c r="HJW361" s="488"/>
      <c r="HJX361" s="488"/>
      <c r="HJY361" s="488"/>
      <c r="HJZ361" s="697" t="s">
        <v>9880</v>
      </c>
      <c r="HKA361" s="698"/>
      <c r="HKB361" s="698"/>
      <c r="HKC361" s="488"/>
      <c r="HKD361" s="488"/>
      <c r="HKE361" s="488"/>
      <c r="HKF361" s="488"/>
      <c r="HKG361" s="488"/>
      <c r="HKH361" s="697" t="s">
        <v>9880</v>
      </c>
      <c r="HKI361" s="698"/>
      <c r="HKJ361" s="698"/>
      <c r="HKK361" s="488"/>
      <c r="HKL361" s="488"/>
      <c r="HKM361" s="488"/>
      <c r="HKN361" s="488"/>
      <c r="HKO361" s="488"/>
      <c r="HKP361" s="697" t="s">
        <v>9880</v>
      </c>
      <c r="HKQ361" s="698"/>
      <c r="HKR361" s="698"/>
      <c r="HKS361" s="488"/>
      <c r="HKT361" s="488"/>
      <c r="HKU361" s="488"/>
      <c r="HKV361" s="488"/>
      <c r="HKW361" s="488"/>
      <c r="HKX361" s="697" t="s">
        <v>9880</v>
      </c>
      <c r="HKY361" s="698"/>
      <c r="HKZ361" s="698"/>
      <c r="HLA361" s="488"/>
      <c r="HLB361" s="488"/>
      <c r="HLC361" s="488"/>
      <c r="HLD361" s="488"/>
      <c r="HLE361" s="488"/>
      <c r="HLF361" s="697" t="s">
        <v>9880</v>
      </c>
      <c r="HLG361" s="698"/>
      <c r="HLH361" s="698"/>
      <c r="HLI361" s="488"/>
      <c r="HLJ361" s="488"/>
      <c r="HLK361" s="488"/>
      <c r="HLL361" s="488"/>
      <c r="HLM361" s="488"/>
      <c r="HLN361" s="697" t="s">
        <v>9880</v>
      </c>
      <c r="HLO361" s="698"/>
      <c r="HLP361" s="698"/>
      <c r="HLQ361" s="488"/>
      <c r="HLR361" s="488"/>
      <c r="HLS361" s="488"/>
      <c r="HLT361" s="488"/>
      <c r="HLU361" s="488"/>
      <c r="HLV361" s="697" t="s">
        <v>9880</v>
      </c>
      <c r="HLW361" s="698"/>
      <c r="HLX361" s="698"/>
      <c r="HLY361" s="488"/>
      <c r="HLZ361" s="488"/>
      <c r="HMA361" s="488"/>
      <c r="HMB361" s="488"/>
      <c r="HMC361" s="488"/>
      <c r="HMD361" s="697" t="s">
        <v>9880</v>
      </c>
      <c r="HME361" s="698"/>
      <c r="HMF361" s="698"/>
      <c r="HMG361" s="488"/>
      <c r="HMH361" s="488"/>
      <c r="HMI361" s="488"/>
      <c r="HMJ361" s="488"/>
      <c r="HMK361" s="488"/>
      <c r="HML361" s="697" t="s">
        <v>9880</v>
      </c>
      <c r="HMM361" s="698"/>
      <c r="HMN361" s="698"/>
      <c r="HMO361" s="488"/>
      <c r="HMP361" s="488"/>
      <c r="HMQ361" s="488"/>
      <c r="HMR361" s="488"/>
      <c r="HMS361" s="488"/>
      <c r="HMT361" s="697" t="s">
        <v>9880</v>
      </c>
      <c r="HMU361" s="698"/>
      <c r="HMV361" s="698"/>
      <c r="HMW361" s="488"/>
      <c r="HMX361" s="488"/>
      <c r="HMY361" s="488"/>
      <c r="HMZ361" s="488"/>
      <c r="HNA361" s="488"/>
      <c r="HNB361" s="697" t="s">
        <v>9880</v>
      </c>
      <c r="HNC361" s="698"/>
      <c r="HND361" s="698"/>
      <c r="HNE361" s="488"/>
      <c r="HNF361" s="488"/>
      <c r="HNG361" s="488"/>
      <c r="HNH361" s="488"/>
      <c r="HNI361" s="488"/>
      <c r="HNJ361" s="697" t="s">
        <v>9880</v>
      </c>
      <c r="HNK361" s="698"/>
      <c r="HNL361" s="698"/>
      <c r="HNM361" s="488"/>
      <c r="HNN361" s="488"/>
      <c r="HNO361" s="488"/>
      <c r="HNP361" s="488"/>
      <c r="HNQ361" s="488"/>
      <c r="HNR361" s="697" t="s">
        <v>9880</v>
      </c>
      <c r="HNS361" s="698"/>
      <c r="HNT361" s="698"/>
      <c r="HNU361" s="488"/>
      <c r="HNV361" s="488"/>
      <c r="HNW361" s="488"/>
      <c r="HNX361" s="488"/>
      <c r="HNY361" s="488"/>
      <c r="HNZ361" s="697" t="s">
        <v>9880</v>
      </c>
      <c r="HOA361" s="698"/>
      <c r="HOB361" s="698"/>
      <c r="HOC361" s="488"/>
      <c r="HOD361" s="488"/>
      <c r="HOE361" s="488"/>
      <c r="HOF361" s="488"/>
      <c r="HOG361" s="488"/>
      <c r="HOH361" s="697" t="s">
        <v>9880</v>
      </c>
      <c r="HOI361" s="698"/>
      <c r="HOJ361" s="698"/>
      <c r="HOK361" s="488"/>
      <c r="HOL361" s="488"/>
      <c r="HOM361" s="488"/>
      <c r="HON361" s="488"/>
      <c r="HOO361" s="488"/>
      <c r="HOP361" s="697" t="s">
        <v>9880</v>
      </c>
      <c r="HOQ361" s="698"/>
      <c r="HOR361" s="698"/>
      <c r="HOS361" s="488"/>
      <c r="HOT361" s="488"/>
      <c r="HOU361" s="488"/>
      <c r="HOV361" s="488"/>
      <c r="HOW361" s="488"/>
      <c r="HOX361" s="697" t="s">
        <v>9880</v>
      </c>
      <c r="HOY361" s="698"/>
      <c r="HOZ361" s="698"/>
      <c r="HPA361" s="488"/>
      <c r="HPB361" s="488"/>
      <c r="HPC361" s="488"/>
      <c r="HPD361" s="488"/>
      <c r="HPE361" s="488"/>
      <c r="HPF361" s="697" t="s">
        <v>9880</v>
      </c>
      <c r="HPG361" s="698"/>
      <c r="HPH361" s="698"/>
      <c r="HPI361" s="488"/>
      <c r="HPJ361" s="488"/>
      <c r="HPK361" s="488"/>
      <c r="HPL361" s="488"/>
      <c r="HPM361" s="488"/>
      <c r="HPN361" s="697" t="s">
        <v>9880</v>
      </c>
      <c r="HPO361" s="698"/>
      <c r="HPP361" s="698"/>
      <c r="HPQ361" s="488"/>
      <c r="HPR361" s="488"/>
      <c r="HPS361" s="488"/>
      <c r="HPT361" s="488"/>
      <c r="HPU361" s="488"/>
      <c r="HPV361" s="697" t="s">
        <v>9880</v>
      </c>
      <c r="HPW361" s="698"/>
      <c r="HPX361" s="698"/>
      <c r="HPY361" s="488"/>
      <c r="HPZ361" s="488"/>
      <c r="HQA361" s="488"/>
      <c r="HQB361" s="488"/>
      <c r="HQC361" s="488"/>
      <c r="HQD361" s="697" t="s">
        <v>9880</v>
      </c>
      <c r="HQE361" s="698"/>
      <c r="HQF361" s="698"/>
      <c r="HQG361" s="488"/>
      <c r="HQH361" s="488"/>
      <c r="HQI361" s="488"/>
      <c r="HQJ361" s="488"/>
      <c r="HQK361" s="488"/>
      <c r="HQL361" s="697" t="s">
        <v>9880</v>
      </c>
      <c r="HQM361" s="698"/>
      <c r="HQN361" s="698"/>
      <c r="HQO361" s="488"/>
      <c r="HQP361" s="488"/>
      <c r="HQQ361" s="488"/>
      <c r="HQR361" s="488"/>
      <c r="HQS361" s="488"/>
      <c r="HQT361" s="697" t="s">
        <v>9880</v>
      </c>
      <c r="HQU361" s="698"/>
      <c r="HQV361" s="698"/>
      <c r="HQW361" s="488"/>
      <c r="HQX361" s="488"/>
      <c r="HQY361" s="488"/>
      <c r="HQZ361" s="488"/>
      <c r="HRA361" s="488"/>
      <c r="HRB361" s="697" t="s">
        <v>9880</v>
      </c>
      <c r="HRC361" s="698"/>
      <c r="HRD361" s="698"/>
      <c r="HRE361" s="488"/>
      <c r="HRF361" s="488"/>
      <c r="HRG361" s="488"/>
      <c r="HRH361" s="488"/>
      <c r="HRI361" s="488"/>
      <c r="HRJ361" s="697" t="s">
        <v>9880</v>
      </c>
      <c r="HRK361" s="698"/>
      <c r="HRL361" s="698"/>
      <c r="HRM361" s="488"/>
      <c r="HRN361" s="488"/>
      <c r="HRO361" s="488"/>
      <c r="HRP361" s="488"/>
      <c r="HRQ361" s="488"/>
      <c r="HRR361" s="697" t="s">
        <v>9880</v>
      </c>
      <c r="HRS361" s="698"/>
      <c r="HRT361" s="698"/>
      <c r="HRU361" s="488"/>
      <c r="HRV361" s="488"/>
      <c r="HRW361" s="488"/>
      <c r="HRX361" s="488"/>
      <c r="HRY361" s="488"/>
      <c r="HRZ361" s="697" t="s">
        <v>9880</v>
      </c>
      <c r="HSA361" s="698"/>
      <c r="HSB361" s="698"/>
      <c r="HSC361" s="488"/>
      <c r="HSD361" s="488"/>
      <c r="HSE361" s="488"/>
      <c r="HSF361" s="488"/>
      <c r="HSG361" s="488"/>
      <c r="HSH361" s="697" t="s">
        <v>9880</v>
      </c>
      <c r="HSI361" s="698"/>
      <c r="HSJ361" s="698"/>
      <c r="HSK361" s="488"/>
      <c r="HSL361" s="488"/>
      <c r="HSM361" s="488"/>
      <c r="HSN361" s="488"/>
      <c r="HSO361" s="488"/>
      <c r="HSP361" s="697" t="s">
        <v>9880</v>
      </c>
      <c r="HSQ361" s="698"/>
      <c r="HSR361" s="698"/>
      <c r="HSS361" s="488"/>
      <c r="HST361" s="488"/>
      <c r="HSU361" s="488"/>
      <c r="HSV361" s="488"/>
      <c r="HSW361" s="488"/>
      <c r="HSX361" s="697" t="s">
        <v>9880</v>
      </c>
      <c r="HSY361" s="698"/>
      <c r="HSZ361" s="698"/>
      <c r="HTA361" s="488"/>
      <c r="HTB361" s="488"/>
      <c r="HTC361" s="488"/>
      <c r="HTD361" s="488"/>
      <c r="HTE361" s="488"/>
      <c r="HTF361" s="697" t="s">
        <v>9880</v>
      </c>
      <c r="HTG361" s="698"/>
      <c r="HTH361" s="698"/>
      <c r="HTI361" s="488"/>
      <c r="HTJ361" s="488"/>
      <c r="HTK361" s="488"/>
      <c r="HTL361" s="488"/>
      <c r="HTM361" s="488"/>
      <c r="HTN361" s="697" t="s">
        <v>9880</v>
      </c>
      <c r="HTO361" s="698"/>
      <c r="HTP361" s="698"/>
      <c r="HTQ361" s="488"/>
      <c r="HTR361" s="488"/>
      <c r="HTS361" s="488"/>
      <c r="HTT361" s="488"/>
      <c r="HTU361" s="488"/>
      <c r="HTV361" s="697" t="s">
        <v>9880</v>
      </c>
      <c r="HTW361" s="698"/>
      <c r="HTX361" s="698"/>
      <c r="HTY361" s="488"/>
      <c r="HTZ361" s="488"/>
      <c r="HUA361" s="488"/>
      <c r="HUB361" s="488"/>
      <c r="HUC361" s="488"/>
      <c r="HUD361" s="697" t="s">
        <v>9880</v>
      </c>
      <c r="HUE361" s="698"/>
      <c r="HUF361" s="698"/>
      <c r="HUG361" s="488"/>
      <c r="HUH361" s="488"/>
      <c r="HUI361" s="488"/>
      <c r="HUJ361" s="488"/>
      <c r="HUK361" s="488"/>
      <c r="HUL361" s="697" t="s">
        <v>9880</v>
      </c>
      <c r="HUM361" s="698"/>
      <c r="HUN361" s="698"/>
      <c r="HUO361" s="488"/>
      <c r="HUP361" s="488"/>
      <c r="HUQ361" s="488"/>
      <c r="HUR361" s="488"/>
      <c r="HUS361" s="488"/>
      <c r="HUT361" s="697" t="s">
        <v>9880</v>
      </c>
      <c r="HUU361" s="698"/>
      <c r="HUV361" s="698"/>
      <c r="HUW361" s="488"/>
      <c r="HUX361" s="488"/>
      <c r="HUY361" s="488"/>
      <c r="HUZ361" s="488"/>
      <c r="HVA361" s="488"/>
      <c r="HVB361" s="697" t="s">
        <v>9880</v>
      </c>
      <c r="HVC361" s="698"/>
      <c r="HVD361" s="698"/>
      <c r="HVE361" s="488"/>
      <c r="HVF361" s="488"/>
      <c r="HVG361" s="488"/>
      <c r="HVH361" s="488"/>
      <c r="HVI361" s="488"/>
      <c r="HVJ361" s="697" t="s">
        <v>9880</v>
      </c>
      <c r="HVK361" s="698"/>
      <c r="HVL361" s="698"/>
      <c r="HVM361" s="488"/>
      <c r="HVN361" s="488"/>
      <c r="HVO361" s="488"/>
      <c r="HVP361" s="488"/>
      <c r="HVQ361" s="488"/>
      <c r="HVR361" s="697" t="s">
        <v>9880</v>
      </c>
      <c r="HVS361" s="698"/>
      <c r="HVT361" s="698"/>
      <c r="HVU361" s="488"/>
      <c r="HVV361" s="488"/>
      <c r="HVW361" s="488"/>
      <c r="HVX361" s="488"/>
      <c r="HVY361" s="488"/>
      <c r="HVZ361" s="697" t="s">
        <v>9880</v>
      </c>
      <c r="HWA361" s="698"/>
      <c r="HWB361" s="698"/>
      <c r="HWC361" s="488"/>
      <c r="HWD361" s="488"/>
      <c r="HWE361" s="488"/>
      <c r="HWF361" s="488"/>
      <c r="HWG361" s="488"/>
      <c r="HWH361" s="697" t="s">
        <v>9880</v>
      </c>
      <c r="HWI361" s="698"/>
      <c r="HWJ361" s="698"/>
      <c r="HWK361" s="488"/>
      <c r="HWL361" s="488"/>
      <c r="HWM361" s="488"/>
      <c r="HWN361" s="488"/>
      <c r="HWO361" s="488"/>
      <c r="HWP361" s="697" t="s">
        <v>9880</v>
      </c>
      <c r="HWQ361" s="698"/>
      <c r="HWR361" s="698"/>
      <c r="HWS361" s="488"/>
      <c r="HWT361" s="488"/>
      <c r="HWU361" s="488"/>
      <c r="HWV361" s="488"/>
      <c r="HWW361" s="488"/>
      <c r="HWX361" s="697" t="s">
        <v>9880</v>
      </c>
      <c r="HWY361" s="698"/>
      <c r="HWZ361" s="698"/>
      <c r="HXA361" s="488"/>
      <c r="HXB361" s="488"/>
      <c r="HXC361" s="488"/>
      <c r="HXD361" s="488"/>
      <c r="HXE361" s="488"/>
      <c r="HXF361" s="697" t="s">
        <v>9880</v>
      </c>
      <c r="HXG361" s="698"/>
      <c r="HXH361" s="698"/>
      <c r="HXI361" s="488"/>
      <c r="HXJ361" s="488"/>
      <c r="HXK361" s="488"/>
      <c r="HXL361" s="488"/>
      <c r="HXM361" s="488"/>
      <c r="HXN361" s="697" t="s">
        <v>9880</v>
      </c>
      <c r="HXO361" s="698"/>
      <c r="HXP361" s="698"/>
      <c r="HXQ361" s="488"/>
      <c r="HXR361" s="488"/>
      <c r="HXS361" s="488"/>
      <c r="HXT361" s="488"/>
      <c r="HXU361" s="488"/>
      <c r="HXV361" s="697" t="s">
        <v>9880</v>
      </c>
      <c r="HXW361" s="698"/>
      <c r="HXX361" s="698"/>
      <c r="HXY361" s="488"/>
      <c r="HXZ361" s="488"/>
      <c r="HYA361" s="488"/>
      <c r="HYB361" s="488"/>
      <c r="HYC361" s="488"/>
      <c r="HYD361" s="697" t="s">
        <v>9880</v>
      </c>
      <c r="HYE361" s="698"/>
      <c r="HYF361" s="698"/>
      <c r="HYG361" s="488"/>
      <c r="HYH361" s="488"/>
      <c r="HYI361" s="488"/>
      <c r="HYJ361" s="488"/>
      <c r="HYK361" s="488"/>
      <c r="HYL361" s="697" t="s">
        <v>9880</v>
      </c>
      <c r="HYM361" s="698"/>
      <c r="HYN361" s="698"/>
      <c r="HYO361" s="488"/>
      <c r="HYP361" s="488"/>
      <c r="HYQ361" s="488"/>
      <c r="HYR361" s="488"/>
      <c r="HYS361" s="488"/>
      <c r="HYT361" s="697" t="s">
        <v>9880</v>
      </c>
      <c r="HYU361" s="698"/>
      <c r="HYV361" s="698"/>
      <c r="HYW361" s="488"/>
      <c r="HYX361" s="488"/>
      <c r="HYY361" s="488"/>
      <c r="HYZ361" s="488"/>
      <c r="HZA361" s="488"/>
      <c r="HZB361" s="697" t="s">
        <v>9880</v>
      </c>
      <c r="HZC361" s="698"/>
      <c r="HZD361" s="698"/>
      <c r="HZE361" s="488"/>
      <c r="HZF361" s="488"/>
      <c r="HZG361" s="488"/>
      <c r="HZH361" s="488"/>
      <c r="HZI361" s="488"/>
      <c r="HZJ361" s="697" t="s">
        <v>9880</v>
      </c>
      <c r="HZK361" s="698"/>
      <c r="HZL361" s="698"/>
      <c r="HZM361" s="488"/>
      <c r="HZN361" s="488"/>
      <c r="HZO361" s="488"/>
      <c r="HZP361" s="488"/>
      <c r="HZQ361" s="488"/>
      <c r="HZR361" s="697" t="s">
        <v>9880</v>
      </c>
      <c r="HZS361" s="698"/>
      <c r="HZT361" s="698"/>
      <c r="HZU361" s="488"/>
      <c r="HZV361" s="488"/>
      <c r="HZW361" s="488"/>
      <c r="HZX361" s="488"/>
      <c r="HZY361" s="488"/>
      <c r="HZZ361" s="697" t="s">
        <v>9880</v>
      </c>
      <c r="IAA361" s="698"/>
      <c r="IAB361" s="698"/>
      <c r="IAC361" s="488"/>
      <c r="IAD361" s="488"/>
      <c r="IAE361" s="488"/>
      <c r="IAF361" s="488"/>
      <c r="IAG361" s="488"/>
      <c r="IAH361" s="697" t="s">
        <v>9880</v>
      </c>
      <c r="IAI361" s="698"/>
      <c r="IAJ361" s="698"/>
      <c r="IAK361" s="488"/>
      <c r="IAL361" s="488"/>
      <c r="IAM361" s="488"/>
      <c r="IAN361" s="488"/>
      <c r="IAO361" s="488"/>
      <c r="IAP361" s="697" t="s">
        <v>9880</v>
      </c>
      <c r="IAQ361" s="698"/>
      <c r="IAR361" s="698"/>
      <c r="IAS361" s="488"/>
      <c r="IAT361" s="488"/>
      <c r="IAU361" s="488"/>
      <c r="IAV361" s="488"/>
      <c r="IAW361" s="488"/>
      <c r="IAX361" s="697" t="s">
        <v>9880</v>
      </c>
      <c r="IAY361" s="698"/>
      <c r="IAZ361" s="698"/>
      <c r="IBA361" s="488"/>
      <c r="IBB361" s="488"/>
      <c r="IBC361" s="488"/>
      <c r="IBD361" s="488"/>
      <c r="IBE361" s="488"/>
      <c r="IBF361" s="697" t="s">
        <v>9880</v>
      </c>
      <c r="IBG361" s="698"/>
      <c r="IBH361" s="698"/>
      <c r="IBI361" s="488"/>
      <c r="IBJ361" s="488"/>
      <c r="IBK361" s="488"/>
      <c r="IBL361" s="488"/>
      <c r="IBM361" s="488"/>
      <c r="IBN361" s="697" t="s">
        <v>9880</v>
      </c>
      <c r="IBO361" s="698"/>
      <c r="IBP361" s="698"/>
      <c r="IBQ361" s="488"/>
      <c r="IBR361" s="488"/>
      <c r="IBS361" s="488"/>
      <c r="IBT361" s="488"/>
      <c r="IBU361" s="488"/>
      <c r="IBV361" s="697" t="s">
        <v>9880</v>
      </c>
      <c r="IBW361" s="698"/>
      <c r="IBX361" s="698"/>
      <c r="IBY361" s="488"/>
      <c r="IBZ361" s="488"/>
      <c r="ICA361" s="488"/>
      <c r="ICB361" s="488"/>
      <c r="ICC361" s="488"/>
      <c r="ICD361" s="697" t="s">
        <v>9880</v>
      </c>
      <c r="ICE361" s="698"/>
      <c r="ICF361" s="698"/>
      <c r="ICG361" s="488"/>
      <c r="ICH361" s="488"/>
      <c r="ICI361" s="488"/>
      <c r="ICJ361" s="488"/>
      <c r="ICK361" s="488"/>
      <c r="ICL361" s="697" t="s">
        <v>9880</v>
      </c>
      <c r="ICM361" s="698"/>
      <c r="ICN361" s="698"/>
      <c r="ICO361" s="488"/>
      <c r="ICP361" s="488"/>
      <c r="ICQ361" s="488"/>
      <c r="ICR361" s="488"/>
      <c r="ICS361" s="488"/>
      <c r="ICT361" s="697" t="s">
        <v>9880</v>
      </c>
      <c r="ICU361" s="698"/>
      <c r="ICV361" s="698"/>
      <c r="ICW361" s="488"/>
      <c r="ICX361" s="488"/>
      <c r="ICY361" s="488"/>
      <c r="ICZ361" s="488"/>
      <c r="IDA361" s="488"/>
      <c r="IDB361" s="697" t="s">
        <v>9880</v>
      </c>
      <c r="IDC361" s="698"/>
      <c r="IDD361" s="698"/>
      <c r="IDE361" s="488"/>
      <c r="IDF361" s="488"/>
      <c r="IDG361" s="488"/>
      <c r="IDH361" s="488"/>
      <c r="IDI361" s="488"/>
      <c r="IDJ361" s="697" t="s">
        <v>9880</v>
      </c>
      <c r="IDK361" s="698"/>
      <c r="IDL361" s="698"/>
      <c r="IDM361" s="488"/>
      <c r="IDN361" s="488"/>
      <c r="IDO361" s="488"/>
      <c r="IDP361" s="488"/>
      <c r="IDQ361" s="488"/>
      <c r="IDR361" s="697" t="s">
        <v>9880</v>
      </c>
      <c r="IDS361" s="698"/>
      <c r="IDT361" s="698"/>
      <c r="IDU361" s="488"/>
      <c r="IDV361" s="488"/>
      <c r="IDW361" s="488"/>
      <c r="IDX361" s="488"/>
      <c r="IDY361" s="488"/>
      <c r="IDZ361" s="697" t="s">
        <v>9880</v>
      </c>
      <c r="IEA361" s="698"/>
      <c r="IEB361" s="698"/>
      <c r="IEC361" s="488"/>
      <c r="IED361" s="488"/>
      <c r="IEE361" s="488"/>
      <c r="IEF361" s="488"/>
      <c r="IEG361" s="488"/>
      <c r="IEH361" s="697" t="s">
        <v>9880</v>
      </c>
      <c r="IEI361" s="698"/>
      <c r="IEJ361" s="698"/>
      <c r="IEK361" s="488"/>
      <c r="IEL361" s="488"/>
      <c r="IEM361" s="488"/>
      <c r="IEN361" s="488"/>
      <c r="IEO361" s="488"/>
      <c r="IEP361" s="697" t="s">
        <v>9880</v>
      </c>
      <c r="IEQ361" s="698"/>
      <c r="IER361" s="698"/>
      <c r="IES361" s="488"/>
      <c r="IET361" s="488"/>
      <c r="IEU361" s="488"/>
      <c r="IEV361" s="488"/>
      <c r="IEW361" s="488"/>
      <c r="IEX361" s="697" t="s">
        <v>9880</v>
      </c>
      <c r="IEY361" s="698"/>
      <c r="IEZ361" s="698"/>
      <c r="IFA361" s="488"/>
      <c r="IFB361" s="488"/>
      <c r="IFC361" s="488"/>
      <c r="IFD361" s="488"/>
      <c r="IFE361" s="488"/>
      <c r="IFF361" s="697" t="s">
        <v>9880</v>
      </c>
      <c r="IFG361" s="698"/>
      <c r="IFH361" s="698"/>
      <c r="IFI361" s="488"/>
      <c r="IFJ361" s="488"/>
      <c r="IFK361" s="488"/>
      <c r="IFL361" s="488"/>
      <c r="IFM361" s="488"/>
      <c r="IFN361" s="697" t="s">
        <v>9880</v>
      </c>
      <c r="IFO361" s="698"/>
      <c r="IFP361" s="698"/>
      <c r="IFQ361" s="488"/>
      <c r="IFR361" s="488"/>
      <c r="IFS361" s="488"/>
      <c r="IFT361" s="488"/>
      <c r="IFU361" s="488"/>
      <c r="IFV361" s="697" t="s">
        <v>9880</v>
      </c>
      <c r="IFW361" s="698"/>
      <c r="IFX361" s="698"/>
      <c r="IFY361" s="488"/>
      <c r="IFZ361" s="488"/>
      <c r="IGA361" s="488"/>
      <c r="IGB361" s="488"/>
      <c r="IGC361" s="488"/>
      <c r="IGD361" s="697" t="s">
        <v>9880</v>
      </c>
      <c r="IGE361" s="698"/>
      <c r="IGF361" s="698"/>
      <c r="IGG361" s="488"/>
      <c r="IGH361" s="488"/>
      <c r="IGI361" s="488"/>
      <c r="IGJ361" s="488"/>
      <c r="IGK361" s="488"/>
      <c r="IGL361" s="697" t="s">
        <v>9880</v>
      </c>
      <c r="IGM361" s="698"/>
      <c r="IGN361" s="698"/>
      <c r="IGO361" s="488"/>
      <c r="IGP361" s="488"/>
      <c r="IGQ361" s="488"/>
      <c r="IGR361" s="488"/>
      <c r="IGS361" s="488"/>
      <c r="IGT361" s="697" t="s">
        <v>9880</v>
      </c>
      <c r="IGU361" s="698"/>
      <c r="IGV361" s="698"/>
      <c r="IGW361" s="488"/>
      <c r="IGX361" s="488"/>
      <c r="IGY361" s="488"/>
      <c r="IGZ361" s="488"/>
      <c r="IHA361" s="488"/>
      <c r="IHB361" s="697" t="s">
        <v>9880</v>
      </c>
      <c r="IHC361" s="698"/>
      <c r="IHD361" s="698"/>
      <c r="IHE361" s="488"/>
      <c r="IHF361" s="488"/>
      <c r="IHG361" s="488"/>
      <c r="IHH361" s="488"/>
      <c r="IHI361" s="488"/>
      <c r="IHJ361" s="697" t="s">
        <v>9880</v>
      </c>
      <c r="IHK361" s="698"/>
      <c r="IHL361" s="698"/>
      <c r="IHM361" s="488"/>
      <c r="IHN361" s="488"/>
      <c r="IHO361" s="488"/>
      <c r="IHP361" s="488"/>
      <c r="IHQ361" s="488"/>
      <c r="IHR361" s="697" t="s">
        <v>9880</v>
      </c>
      <c r="IHS361" s="698"/>
      <c r="IHT361" s="698"/>
      <c r="IHU361" s="488"/>
      <c r="IHV361" s="488"/>
      <c r="IHW361" s="488"/>
      <c r="IHX361" s="488"/>
      <c r="IHY361" s="488"/>
      <c r="IHZ361" s="697" t="s">
        <v>9880</v>
      </c>
      <c r="IIA361" s="698"/>
      <c r="IIB361" s="698"/>
      <c r="IIC361" s="488"/>
      <c r="IID361" s="488"/>
      <c r="IIE361" s="488"/>
      <c r="IIF361" s="488"/>
      <c r="IIG361" s="488"/>
      <c r="IIH361" s="697" t="s">
        <v>9880</v>
      </c>
      <c r="III361" s="698"/>
      <c r="IIJ361" s="698"/>
      <c r="IIK361" s="488"/>
      <c r="IIL361" s="488"/>
      <c r="IIM361" s="488"/>
      <c r="IIN361" s="488"/>
      <c r="IIO361" s="488"/>
      <c r="IIP361" s="697" t="s">
        <v>9880</v>
      </c>
      <c r="IIQ361" s="698"/>
      <c r="IIR361" s="698"/>
      <c r="IIS361" s="488"/>
      <c r="IIT361" s="488"/>
      <c r="IIU361" s="488"/>
      <c r="IIV361" s="488"/>
      <c r="IIW361" s="488"/>
      <c r="IIX361" s="697" t="s">
        <v>9880</v>
      </c>
      <c r="IIY361" s="698"/>
      <c r="IIZ361" s="698"/>
      <c r="IJA361" s="488"/>
      <c r="IJB361" s="488"/>
      <c r="IJC361" s="488"/>
      <c r="IJD361" s="488"/>
      <c r="IJE361" s="488"/>
      <c r="IJF361" s="697" t="s">
        <v>9880</v>
      </c>
      <c r="IJG361" s="698"/>
      <c r="IJH361" s="698"/>
      <c r="IJI361" s="488"/>
      <c r="IJJ361" s="488"/>
      <c r="IJK361" s="488"/>
      <c r="IJL361" s="488"/>
      <c r="IJM361" s="488"/>
      <c r="IJN361" s="697" t="s">
        <v>9880</v>
      </c>
      <c r="IJO361" s="698"/>
      <c r="IJP361" s="698"/>
      <c r="IJQ361" s="488"/>
      <c r="IJR361" s="488"/>
      <c r="IJS361" s="488"/>
      <c r="IJT361" s="488"/>
      <c r="IJU361" s="488"/>
      <c r="IJV361" s="697" t="s">
        <v>9880</v>
      </c>
      <c r="IJW361" s="698"/>
      <c r="IJX361" s="698"/>
      <c r="IJY361" s="488"/>
      <c r="IJZ361" s="488"/>
      <c r="IKA361" s="488"/>
      <c r="IKB361" s="488"/>
      <c r="IKC361" s="488"/>
      <c r="IKD361" s="697" t="s">
        <v>9880</v>
      </c>
      <c r="IKE361" s="698"/>
      <c r="IKF361" s="698"/>
      <c r="IKG361" s="488"/>
      <c r="IKH361" s="488"/>
      <c r="IKI361" s="488"/>
      <c r="IKJ361" s="488"/>
      <c r="IKK361" s="488"/>
      <c r="IKL361" s="697" t="s">
        <v>9880</v>
      </c>
      <c r="IKM361" s="698"/>
      <c r="IKN361" s="698"/>
      <c r="IKO361" s="488"/>
      <c r="IKP361" s="488"/>
      <c r="IKQ361" s="488"/>
      <c r="IKR361" s="488"/>
      <c r="IKS361" s="488"/>
      <c r="IKT361" s="697" t="s">
        <v>9880</v>
      </c>
      <c r="IKU361" s="698"/>
      <c r="IKV361" s="698"/>
      <c r="IKW361" s="488"/>
      <c r="IKX361" s="488"/>
      <c r="IKY361" s="488"/>
      <c r="IKZ361" s="488"/>
      <c r="ILA361" s="488"/>
      <c r="ILB361" s="697" t="s">
        <v>9880</v>
      </c>
      <c r="ILC361" s="698"/>
      <c r="ILD361" s="698"/>
      <c r="ILE361" s="488"/>
      <c r="ILF361" s="488"/>
      <c r="ILG361" s="488"/>
      <c r="ILH361" s="488"/>
      <c r="ILI361" s="488"/>
      <c r="ILJ361" s="697" t="s">
        <v>9880</v>
      </c>
      <c r="ILK361" s="698"/>
      <c r="ILL361" s="698"/>
      <c r="ILM361" s="488"/>
      <c r="ILN361" s="488"/>
      <c r="ILO361" s="488"/>
      <c r="ILP361" s="488"/>
      <c r="ILQ361" s="488"/>
      <c r="ILR361" s="697" t="s">
        <v>9880</v>
      </c>
      <c r="ILS361" s="698"/>
      <c r="ILT361" s="698"/>
      <c r="ILU361" s="488"/>
      <c r="ILV361" s="488"/>
      <c r="ILW361" s="488"/>
      <c r="ILX361" s="488"/>
      <c r="ILY361" s="488"/>
      <c r="ILZ361" s="697" t="s">
        <v>9880</v>
      </c>
      <c r="IMA361" s="698"/>
      <c r="IMB361" s="698"/>
      <c r="IMC361" s="488"/>
      <c r="IMD361" s="488"/>
      <c r="IME361" s="488"/>
      <c r="IMF361" s="488"/>
      <c r="IMG361" s="488"/>
      <c r="IMH361" s="697" t="s">
        <v>9880</v>
      </c>
      <c r="IMI361" s="698"/>
      <c r="IMJ361" s="698"/>
      <c r="IMK361" s="488"/>
      <c r="IML361" s="488"/>
      <c r="IMM361" s="488"/>
      <c r="IMN361" s="488"/>
      <c r="IMO361" s="488"/>
      <c r="IMP361" s="697" t="s">
        <v>9880</v>
      </c>
      <c r="IMQ361" s="698"/>
      <c r="IMR361" s="698"/>
      <c r="IMS361" s="488"/>
      <c r="IMT361" s="488"/>
      <c r="IMU361" s="488"/>
      <c r="IMV361" s="488"/>
      <c r="IMW361" s="488"/>
      <c r="IMX361" s="697" t="s">
        <v>9880</v>
      </c>
      <c r="IMY361" s="698"/>
      <c r="IMZ361" s="698"/>
      <c r="INA361" s="488"/>
      <c r="INB361" s="488"/>
      <c r="INC361" s="488"/>
      <c r="IND361" s="488"/>
      <c r="INE361" s="488"/>
      <c r="INF361" s="697" t="s">
        <v>9880</v>
      </c>
      <c r="ING361" s="698"/>
      <c r="INH361" s="698"/>
      <c r="INI361" s="488"/>
      <c r="INJ361" s="488"/>
      <c r="INK361" s="488"/>
      <c r="INL361" s="488"/>
      <c r="INM361" s="488"/>
      <c r="INN361" s="697" t="s">
        <v>9880</v>
      </c>
      <c r="INO361" s="698"/>
      <c r="INP361" s="698"/>
      <c r="INQ361" s="488"/>
      <c r="INR361" s="488"/>
      <c r="INS361" s="488"/>
      <c r="INT361" s="488"/>
      <c r="INU361" s="488"/>
      <c r="INV361" s="697" t="s">
        <v>9880</v>
      </c>
      <c r="INW361" s="698"/>
      <c r="INX361" s="698"/>
      <c r="INY361" s="488"/>
      <c r="INZ361" s="488"/>
      <c r="IOA361" s="488"/>
      <c r="IOB361" s="488"/>
      <c r="IOC361" s="488"/>
      <c r="IOD361" s="697" t="s">
        <v>9880</v>
      </c>
      <c r="IOE361" s="698"/>
      <c r="IOF361" s="698"/>
      <c r="IOG361" s="488"/>
      <c r="IOH361" s="488"/>
      <c r="IOI361" s="488"/>
      <c r="IOJ361" s="488"/>
      <c r="IOK361" s="488"/>
      <c r="IOL361" s="697" t="s">
        <v>9880</v>
      </c>
      <c r="IOM361" s="698"/>
      <c r="ION361" s="698"/>
      <c r="IOO361" s="488"/>
      <c r="IOP361" s="488"/>
      <c r="IOQ361" s="488"/>
      <c r="IOR361" s="488"/>
      <c r="IOS361" s="488"/>
      <c r="IOT361" s="697" t="s">
        <v>9880</v>
      </c>
      <c r="IOU361" s="698"/>
      <c r="IOV361" s="698"/>
      <c r="IOW361" s="488"/>
      <c r="IOX361" s="488"/>
      <c r="IOY361" s="488"/>
      <c r="IOZ361" s="488"/>
      <c r="IPA361" s="488"/>
      <c r="IPB361" s="697" t="s">
        <v>9880</v>
      </c>
      <c r="IPC361" s="698"/>
      <c r="IPD361" s="698"/>
      <c r="IPE361" s="488"/>
      <c r="IPF361" s="488"/>
      <c r="IPG361" s="488"/>
      <c r="IPH361" s="488"/>
      <c r="IPI361" s="488"/>
      <c r="IPJ361" s="697" t="s">
        <v>9880</v>
      </c>
      <c r="IPK361" s="698"/>
      <c r="IPL361" s="698"/>
      <c r="IPM361" s="488"/>
      <c r="IPN361" s="488"/>
      <c r="IPO361" s="488"/>
      <c r="IPP361" s="488"/>
      <c r="IPQ361" s="488"/>
      <c r="IPR361" s="697" t="s">
        <v>9880</v>
      </c>
      <c r="IPS361" s="698"/>
      <c r="IPT361" s="698"/>
      <c r="IPU361" s="488"/>
      <c r="IPV361" s="488"/>
      <c r="IPW361" s="488"/>
      <c r="IPX361" s="488"/>
      <c r="IPY361" s="488"/>
      <c r="IPZ361" s="697" t="s">
        <v>9880</v>
      </c>
      <c r="IQA361" s="698"/>
      <c r="IQB361" s="698"/>
      <c r="IQC361" s="488"/>
      <c r="IQD361" s="488"/>
      <c r="IQE361" s="488"/>
      <c r="IQF361" s="488"/>
      <c r="IQG361" s="488"/>
      <c r="IQH361" s="697" t="s">
        <v>9880</v>
      </c>
      <c r="IQI361" s="698"/>
      <c r="IQJ361" s="698"/>
      <c r="IQK361" s="488"/>
      <c r="IQL361" s="488"/>
      <c r="IQM361" s="488"/>
      <c r="IQN361" s="488"/>
      <c r="IQO361" s="488"/>
      <c r="IQP361" s="697" t="s">
        <v>9880</v>
      </c>
      <c r="IQQ361" s="698"/>
      <c r="IQR361" s="698"/>
      <c r="IQS361" s="488"/>
      <c r="IQT361" s="488"/>
      <c r="IQU361" s="488"/>
      <c r="IQV361" s="488"/>
      <c r="IQW361" s="488"/>
      <c r="IQX361" s="697" t="s">
        <v>9880</v>
      </c>
      <c r="IQY361" s="698"/>
      <c r="IQZ361" s="698"/>
      <c r="IRA361" s="488"/>
      <c r="IRB361" s="488"/>
      <c r="IRC361" s="488"/>
      <c r="IRD361" s="488"/>
      <c r="IRE361" s="488"/>
      <c r="IRF361" s="697" t="s">
        <v>9880</v>
      </c>
      <c r="IRG361" s="698"/>
      <c r="IRH361" s="698"/>
      <c r="IRI361" s="488"/>
      <c r="IRJ361" s="488"/>
      <c r="IRK361" s="488"/>
      <c r="IRL361" s="488"/>
      <c r="IRM361" s="488"/>
      <c r="IRN361" s="697" t="s">
        <v>9880</v>
      </c>
      <c r="IRO361" s="698"/>
      <c r="IRP361" s="698"/>
      <c r="IRQ361" s="488"/>
      <c r="IRR361" s="488"/>
      <c r="IRS361" s="488"/>
      <c r="IRT361" s="488"/>
      <c r="IRU361" s="488"/>
      <c r="IRV361" s="697" t="s">
        <v>9880</v>
      </c>
      <c r="IRW361" s="698"/>
      <c r="IRX361" s="698"/>
      <c r="IRY361" s="488"/>
      <c r="IRZ361" s="488"/>
      <c r="ISA361" s="488"/>
      <c r="ISB361" s="488"/>
      <c r="ISC361" s="488"/>
      <c r="ISD361" s="697" t="s">
        <v>9880</v>
      </c>
      <c r="ISE361" s="698"/>
      <c r="ISF361" s="698"/>
      <c r="ISG361" s="488"/>
      <c r="ISH361" s="488"/>
      <c r="ISI361" s="488"/>
      <c r="ISJ361" s="488"/>
      <c r="ISK361" s="488"/>
      <c r="ISL361" s="697" t="s">
        <v>9880</v>
      </c>
      <c r="ISM361" s="698"/>
      <c r="ISN361" s="698"/>
      <c r="ISO361" s="488"/>
      <c r="ISP361" s="488"/>
      <c r="ISQ361" s="488"/>
      <c r="ISR361" s="488"/>
      <c r="ISS361" s="488"/>
      <c r="IST361" s="697" t="s">
        <v>9880</v>
      </c>
      <c r="ISU361" s="698"/>
      <c r="ISV361" s="698"/>
      <c r="ISW361" s="488"/>
      <c r="ISX361" s="488"/>
      <c r="ISY361" s="488"/>
      <c r="ISZ361" s="488"/>
      <c r="ITA361" s="488"/>
      <c r="ITB361" s="697" t="s">
        <v>9880</v>
      </c>
      <c r="ITC361" s="698"/>
      <c r="ITD361" s="698"/>
      <c r="ITE361" s="488"/>
      <c r="ITF361" s="488"/>
      <c r="ITG361" s="488"/>
      <c r="ITH361" s="488"/>
      <c r="ITI361" s="488"/>
      <c r="ITJ361" s="697" t="s">
        <v>9880</v>
      </c>
      <c r="ITK361" s="698"/>
      <c r="ITL361" s="698"/>
      <c r="ITM361" s="488"/>
      <c r="ITN361" s="488"/>
      <c r="ITO361" s="488"/>
      <c r="ITP361" s="488"/>
      <c r="ITQ361" s="488"/>
      <c r="ITR361" s="697" t="s">
        <v>9880</v>
      </c>
      <c r="ITS361" s="698"/>
      <c r="ITT361" s="698"/>
      <c r="ITU361" s="488"/>
      <c r="ITV361" s="488"/>
      <c r="ITW361" s="488"/>
      <c r="ITX361" s="488"/>
      <c r="ITY361" s="488"/>
      <c r="ITZ361" s="697" t="s">
        <v>9880</v>
      </c>
      <c r="IUA361" s="698"/>
      <c r="IUB361" s="698"/>
      <c r="IUC361" s="488"/>
      <c r="IUD361" s="488"/>
      <c r="IUE361" s="488"/>
      <c r="IUF361" s="488"/>
      <c r="IUG361" s="488"/>
      <c r="IUH361" s="697" t="s">
        <v>9880</v>
      </c>
      <c r="IUI361" s="698"/>
      <c r="IUJ361" s="698"/>
      <c r="IUK361" s="488"/>
      <c r="IUL361" s="488"/>
      <c r="IUM361" s="488"/>
      <c r="IUN361" s="488"/>
      <c r="IUO361" s="488"/>
      <c r="IUP361" s="697" t="s">
        <v>9880</v>
      </c>
      <c r="IUQ361" s="698"/>
      <c r="IUR361" s="698"/>
      <c r="IUS361" s="488"/>
      <c r="IUT361" s="488"/>
      <c r="IUU361" s="488"/>
      <c r="IUV361" s="488"/>
      <c r="IUW361" s="488"/>
      <c r="IUX361" s="697" t="s">
        <v>9880</v>
      </c>
      <c r="IUY361" s="698"/>
      <c r="IUZ361" s="698"/>
      <c r="IVA361" s="488"/>
      <c r="IVB361" s="488"/>
      <c r="IVC361" s="488"/>
      <c r="IVD361" s="488"/>
      <c r="IVE361" s="488"/>
      <c r="IVF361" s="697" t="s">
        <v>9880</v>
      </c>
      <c r="IVG361" s="698"/>
      <c r="IVH361" s="698"/>
      <c r="IVI361" s="488"/>
      <c r="IVJ361" s="488"/>
      <c r="IVK361" s="488"/>
      <c r="IVL361" s="488"/>
      <c r="IVM361" s="488"/>
      <c r="IVN361" s="697" t="s">
        <v>9880</v>
      </c>
      <c r="IVO361" s="698"/>
      <c r="IVP361" s="698"/>
      <c r="IVQ361" s="488"/>
      <c r="IVR361" s="488"/>
      <c r="IVS361" s="488"/>
      <c r="IVT361" s="488"/>
      <c r="IVU361" s="488"/>
      <c r="IVV361" s="697" t="s">
        <v>9880</v>
      </c>
      <c r="IVW361" s="698"/>
      <c r="IVX361" s="698"/>
      <c r="IVY361" s="488"/>
      <c r="IVZ361" s="488"/>
      <c r="IWA361" s="488"/>
      <c r="IWB361" s="488"/>
      <c r="IWC361" s="488"/>
      <c r="IWD361" s="697" t="s">
        <v>9880</v>
      </c>
      <c r="IWE361" s="698"/>
      <c r="IWF361" s="698"/>
      <c r="IWG361" s="488"/>
      <c r="IWH361" s="488"/>
      <c r="IWI361" s="488"/>
      <c r="IWJ361" s="488"/>
      <c r="IWK361" s="488"/>
      <c r="IWL361" s="697" t="s">
        <v>9880</v>
      </c>
      <c r="IWM361" s="698"/>
      <c r="IWN361" s="698"/>
      <c r="IWO361" s="488"/>
      <c r="IWP361" s="488"/>
      <c r="IWQ361" s="488"/>
      <c r="IWR361" s="488"/>
      <c r="IWS361" s="488"/>
      <c r="IWT361" s="697" t="s">
        <v>9880</v>
      </c>
      <c r="IWU361" s="698"/>
      <c r="IWV361" s="698"/>
      <c r="IWW361" s="488"/>
      <c r="IWX361" s="488"/>
      <c r="IWY361" s="488"/>
      <c r="IWZ361" s="488"/>
      <c r="IXA361" s="488"/>
      <c r="IXB361" s="697" t="s">
        <v>9880</v>
      </c>
      <c r="IXC361" s="698"/>
      <c r="IXD361" s="698"/>
      <c r="IXE361" s="488"/>
      <c r="IXF361" s="488"/>
      <c r="IXG361" s="488"/>
      <c r="IXH361" s="488"/>
      <c r="IXI361" s="488"/>
      <c r="IXJ361" s="697" t="s">
        <v>9880</v>
      </c>
      <c r="IXK361" s="698"/>
      <c r="IXL361" s="698"/>
      <c r="IXM361" s="488"/>
      <c r="IXN361" s="488"/>
      <c r="IXO361" s="488"/>
      <c r="IXP361" s="488"/>
      <c r="IXQ361" s="488"/>
      <c r="IXR361" s="697" t="s">
        <v>9880</v>
      </c>
      <c r="IXS361" s="698"/>
      <c r="IXT361" s="698"/>
      <c r="IXU361" s="488"/>
      <c r="IXV361" s="488"/>
      <c r="IXW361" s="488"/>
      <c r="IXX361" s="488"/>
      <c r="IXY361" s="488"/>
      <c r="IXZ361" s="697" t="s">
        <v>9880</v>
      </c>
      <c r="IYA361" s="698"/>
      <c r="IYB361" s="698"/>
      <c r="IYC361" s="488"/>
      <c r="IYD361" s="488"/>
      <c r="IYE361" s="488"/>
      <c r="IYF361" s="488"/>
      <c r="IYG361" s="488"/>
      <c r="IYH361" s="697" t="s">
        <v>9880</v>
      </c>
      <c r="IYI361" s="698"/>
      <c r="IYJ361" s="698"/>
      <c r="IYK361" s="488"/>
      <c r="IYL361" s="488"/>
      <c r="IYM361" s="488"/>
      <c r="IYN361" s="488"/>
      <c r="IYO361" s="488"/>
      <c r="IYP361" s="697" t="s">
        <v>9880</v>
      </c>
      <c r="IYQ361" s="698"/>
      <c r="IYR361" s="698"/>
      <c r="IYS361" s="488"/>
      <c r="IYT361" s="488"/>
      <c r="IYU361" s="488"/>
      <c r="IYV361" s="488"/>
      <c r="IYW361" s="488"/>
      <c r="IYX361" s="697" t="s">
        <v>9880</v>
      </c>
      <c r="IYY361" s="698"/>
      <c r="IYZ361" s="698"/>
      <c r="IZA361" s="488"/>
      <c r="IZB361" s="488"/>
      <c r="IZC361" s="488"/>
      <c r="IZD361" s="488"/>
      <c r="IZE361" s="488"/>
      <c r="IZF361" s="697" t="s">
        <v>9880</v>
      </c>
      <c r="IZG361" s="698"/>
      <c r="IZH361" s="698"/>
      <c r="IZI361" s="488"/>
      <c r="IZJ361" s="488"/>
      <c r="IZK361" s="488"/>
      <c r="IZL361" s="488"/>
      <c r="IZM361" s="488"/>
      <c r="IZN361" s="697" t="s">
        <v>9880</v>
      </c>
      <c r="IZO361" s="698"/>
      <c r="IZP361" s="698"/>
      <c r="IZQ361" s="488"/>
      <c r="IZR361" s="488"/>
      <c r="IZS361" s="488"/>
      <c r="IZT361" s="488"/>
      <c r="IZU361" s="488"/>
      <c r="IZV361" s="697" t="s">
        <v>9880</v>
      </c>
      <c r="IZW361" s="698"/>
      <c r="IZX361" s="698"/>
      <c r="IZY361" s="488"/>
      <c r="IZZ361" s="488"/>
      <c r="JAA361" s="488"/>
      <c r="JAB361" s="488"/>
      <c r="JAC361" s="488"/>
      <c r="JAD361" s="697" t="s">
        <v>9880</v>
      </c>
      <c r="JAE361" s="698"/>
      <c r="JAF361" s="698"/>
      <c r="JAG361" s="488"/>
      <c r="JAH361" s="488"/>
      <c r="JAI361" s="488"/>
      <c r="JAJ361" s="488"/>
      <c r="JAK361" s="488"/>
      <c r="JAL361" s="697" t="s">
        <v>9880</v>
      </c>
      <c r="JAM361" s="698"/>
      <c r="JAN361" s="698"/>
      <c r="JAO361" s="488"/>
      <c r="JAP361" s="488"/>
      <c r="JAQ361" s="488"/>
      <c r="JAR361" s="488"/>
      <c r="JAS361" s="488"/>
      <c r="JAT361" s="697" t="s">
        <v>9880</v>
      </c>
      <c r="JAU361" s="698"/>
      <c r="JAV361" s="698"/>
      <c r="JAW361" s="488"/>
      <c r="JAX361" s="488"/>
      <c r="JAY361" s="488"/>
      <c r="JAZ361" s="488"/>
      <c r="JBA361" s="488"/>
      <c r="JBB361" s="697" t="s">
        <v>9880</v>
      </c>
      <c r="JBC361" s="698"/>
      <c r="JBD361" s="698"/>
      <c r="JBE361" s="488"/>
      <c r="JBF361" s="488"/>
      <c r="JBG361" s="488"/>
      <c r="JBH361" s="488"/>
      <c r="JBI361" s="488"/>
      <c r="JBJ361" s="697" t="s">
        <v>9880</v>
      </c>
      <c r="JBK361" s="698"/>
      <c r="JBL361" s="698"/>
      <c r="JBM361" s="488"/>
      <c r="JBN361" s="488"/>
      <c r="JBO361" s="488"/>
      <c r="JBP361" s="488"/>
      <c r="JBQ361" s="488"/>
      <c r="JBR361" s="697" t="s">
        <v>9880</v>
      </c>
      <c r="JBS361" s="698"/>
      <c r="JBT361" s="698"/>
      <c r="JBU361" s="488"/>
      <c r="JBV361" s="488"/>
      <c r="JBW361" s="488"/>
      <c r="JBX361" s="488"/>
      <c r="JBY361" s="488"/>
      <c r="JBZ361" s="697" t="s">
        <v>9880</v>
      </c>
      <c r="JCA361" s="698"/>
      <c r="JCB361" s="698"/>
      <c r="JCC361" s="488"/>
      <c r="JCD361" s="488"/>
      <c r="JCE361" s="488"/>
      <c r="JCF361" s="488"/>
      <c r="JCG361" s="488"/>
      <c r="JCH361" s="697" t="s">
        <v>9880</v>
      </c>
      <c r="JCI361" s="698"/>
      <c r="JCJ361" s="698"/>
      <c r="JCK361" s="488"/>
      <c r="JCL361" s="488"/>
      <c r="JCM361" s="488"/>
      <c r="JCN361" s="488"/>
      <c r="JCO361" s="488"/>
      <c r="JCP361" s="697" t="s">
        <v>9880</v>
      </c>
      <c r="JCQ361" s="698"/>
      <c r="JCR361" s="698"/>
      <c r="JCS361" s="488"/>
      <c r="JCT361" s="488"/>
      <c r="JCU361" s="488"/>
      <c r="JCV361" s="488"/>
      <c r="JCW361" s="488"/>
      <c r="JCX361" s="697" t="s">
        <v>9880</v>
      </c>
      <c r="JCY361" s="698"/>
      <c r="JCZ361" s="698"/>
      <c r="JDA361" s="488"/>
      <c r="JDB361" s="488"/>
      <c r="JDC361" s="488"/>
      <c r="JDD361" s="488"/>
      <c r="JDE361" s="488"/>
      <c r="JDF361" s="697" t="s">
        <v>9880</v>
      </c>
      <c r="JDG361" s="698"/>
      <c r="JDH361" s="698"/>
      <c r="JDI361" s="488"/>
      <c r="JDJ361" s="488"/>
      <c r="JDK361" s="488"/>
      <c r="JDL361" s="488"/>
      <c r="JDM361" s="488"/>
      <c r="JDN361" s="697" t="s">
        <v>9880</v>
      </c>
      <c r="JDO361" s="698"/>
      <c r="JDP361" s="698"/>
      <c r="JDQ361" s="488"/>
      <c r="JDR361" s="488"/>
      <c r="JDS361" s="488"/>
      <c r="JDT361" s="488"/>
      <c r="JDU361" s="488"/>
      <c r="JDV361" s="697" t="s">
        <v>9880</v>
      </c>
      <c r="JDW361" s="698"/>
      <c r="JDX361" s="698"/>
      <c r="JDY361" s="488"/>
      <c r="JDZ361" s="488"/>
      <c r="JEA361" s="488"/>
      <c r="JEB361" s="488"/>
      <c r="JEC361" s="488"/>
      <c r="JED361" s="697" t="s">
        <v>9880</v>
      </c>
      <c r="JEE361" s="698"/>
      <c r="JEF361" s="698"/>
      <c r="JEG361" s="488"/>
      <c r="JEH361" s="488"/>
      <c r="JEI361" s="488"/>
      <c r="JEJ361" s="488"/>
      <c r="JEK361" s="488"/>
      <c r="JEL361" s="697" t="s">
        <v>9880</v>
      </c>
      <c r="JEM361" s="698"/>
      <c r="JEN361" s="698"/>
      <c r="JEO361" s="488"/>
      <c r="JEP361" s="488"/>
      <c r="JEQ361" s="488"/>
      <c r="JER361" s="488"/>
      <c r="JES361" s="488"/>
      <c r="JET361" s="697" t="s">
        <v>9880</v>
      </c>
      <c r="JEU361" s="698"/>
      <c r="JEV361" s="698"/>
      <c r="JEW361" s="488"/>
      <c r="JEX361" s="488"/>
      <c r="JEY361" s="488"/>
      <c r="JEZ361" s="488"/>
      <c r="JFA361" s="488"/>
      <c r="JFB361" s="697" t="s">
        <v>9880</v>
      </c>
      <c r="JFC361" s="698"/>
      <c r="JFD361" s="698"/>
      <c r="JFE361" s="488"/>
      <c r="JFF361" s="488"/>
      <c r="JFG361" s="488"/>
      <c r="JFH361" s="488"/>
      <c r="JFI361" s="488"/>
      <c r="JFJ361" s="697" t="s">
        <v>9880</v>
      </c>
      <c r="JFK361" s="698"/>
      <c r="JFL361" s="698"/>
      <c r="JFM361" s="488"/>
      <c r="JFN361" s="488"/>
      <c r="JFO361" s="488"/>
      <c r="JFP361" s="488"/>
      <c r="JFQ361" s="488"/>
      <c r="JFR361" s="697" t="s">
        <v>9880</v>
      </c>
      <c r="JFS361" s="698"/>
      <c r="JFT361" s="698"/>
      <c r="JFU361" s="488"/>
      <c r="JFV361" s="488"/>
      <c r="JFW361" s="488"/>
      <c r="JFX361" s="488"/>
      <c r="JFY361" s="488"/>
      <c r="JFZ361" s="697" t="s">
        <v>9880</v>
      </c>
      <c r="JGA361" s="698"/>
      <c r="JGB361" s="698"/>
      <c r="JGC361" s="488"/>
      <c r="JGD361" s="488"/>
      <c r="JGE361" s="488"/>
      <c r="JGF361" s="488"/>
      <c r="JGG361" s="488"/>
      <c r="JGH361" s="697" t="s">
        <v>9880</v>
      </c>
      <c r="JGI361" s="698"/>
      <c r="JGJ361" s="698"/>
      <c r="JGK361" s="488"/>
      <c r="JGL361" s="488"/>
      <c r="JGM361" s="488"/>
      <c r="JGN361" s="488"/>
      <c r="JGO361" s="488"/>
      <c r="JGP361" s="697" t="s">
        <v>9880</v>
      </c>
      <c r="JGQ361" s="698"/>
      <c r="JGR361" s="698"/>
      <c r="JGS361" s="488"/>
      <c r="JGT361" s="488"/>
      <c r="JGU361" s="488"/>
      <c r="JGV361" s="488"/>
      <c r="JGW361" s="488"/>
      <c r="JGX361" s="697" t="s">
        <v>9880</v>
      </c>
      <c r="JGY361" s="698"/>
      <c r="JGZ361" s="698"/>
      <c r="JHA361" s="488"/>
      <c r="JHB361" s="488"/>
      <c r="JHC361" s="488"/>
      <c r="JHD361" s="488"/>
      <c r="JHE361" s="488"/>
      <c r="JHF361" s="697" t="s">
        <v>9880</v>
      </c>
      <c r="JHG361" s="698"/>
      <c r="JHH361" s="698"/>
      <c r="JHI361" s="488"/>
      <c r="JHJ361" s="488"/>
      <c r="JHK361" s="488"/>
      <c r="JHL361" s="488"/>
      <c r="JHM361" s="488"/>
      <c r="JHN361" s="697" t="s">
        <v>9880</v>
      </c>
      <c r="JHO361" s="698"/>
      <c r="JHP361" s="698"/>
      <c r="JHQ361" s="488"/>
      <c r="JHR361" s="488"/>
      <c r="JHS361" s="488"/>
      <c r="JHT361" s="488"/>
      <c r="JHU361" s="488"/>
      <c r="JHV361" s="697" t="s">
        <v>9880</v>
      </c>
      <c r="JHW361" s="698"/>
      <c r="JHX361" s="698"/>
      <c r="JHY361" s="488"/>
      <c r="JHZ361" s="488"/>
      <c r="JIA361" s="488"/>
      <c r="JIB361" s="488"/>
      <c r="JIC361" s="488"/>
      <c r="JID361" s="697" t="s">
        <v>9880</v>
      </c>
      <c r="JIE361" s="698"/>
      <c r="JIF361" s="698"/>
      <c r="JIG361" s="488"/>
      <c r="JIH361" s="488"/>
      <c r="JII361" s="488"/>
      <c r="JIJ361" s="488"/>
      <c r="JIK361" s="488"/>
      <c r="JIL361" s="697" t="s">
        <v>9880</v>
      </c>
      <c r="JIM361" s="698"/>
      <c r="JIN361" s="698"/>
      <c r="JIO361" s="488"/>
      <c r="JIP361" s="488"/>
      <c r="JIQ361" s="488"/>
      <c r="JIR361" s="488"/>
      <c r="JIS361" s="488"/>
      <c r="JIT361" s="697" t="s">
        <v>9880</v>
      </c>
      <c r="JIU361" s="698"/>
      <c r="JIV361" s="698"/>
      <c r="JIW361" s="488"/>
      <c r="JIX361" s="488"/>
      <c r="JIY361" s="488"/>
      <c r="JIZ361" s="488"/>
      <c r="JJA361" s="488"/>
      <c r="JJB361" s="697" t="s">
        <v>9880</v>
      </c>
      <c r="JJC361" s="698"/>
      <c r="JJD361" s="698"/>
      <c r="JJE361" s="488"/>
      <c r="JJF361" s="488"/>
      <c r="JJG361" s="488"/>
      <c r="JJH361" s="488"/>
      <c r="JJI361" s="488"/>
      <c r="JJJ361" s="697" t="s">
        <v>9880</v>
      </c>
      <c r="JJK361" s="698"/>
      <c r="JJL361" s="698"/>
      <c r="JJM361" s="488"/>
      <c r="JJN361" s="488"/>
      <c r="JJO361" s="488"/>
      <c r="JJP361" s="488"/>
      <c r="JJQ361" s="488"/>
      <c r="JJR361" s="697" t="s">
        <v>9880</v>
      </c>
      <c r="JJS361" s="698"/>
      <c r="JJT361" s="698"/>
      <c r="JJU361" s="488"/>
      <c r="JJV361" s="488"/>
      <c r="JJW361" s="488"/>
      <c r="JJX361" s="488"/>
      <c r="JJY361" s="488"/>
      <c r="JJZ361" s="697" t="s">
        <v>9880</v>
      </c>
      <c r="JKA361" s="698"/>
      <c r="JKB361" s="698"/>
      <c r="JKC361" s="488"/>
      <c r="JKD361" s="488"/>
      <c r="JKE361" s="488"/>
      <c r="JKF361" s="488"/>
      <c r="JKG361" s="488"/>
      <c r="JKH361" s="697" t="s">
        <v>9880</v>
      </c>
      <c r="JKI361" s="698"/>
      <c r="JKJ361" s="698"/>
      <c r="JKK361" s="488"/>
      <c r="JKL361" s="488"/>
      <c r="JKM361" s="488"/>
      <c r="JKN361" s="488"/>
      <c r="JKO361" s="488"/>
      <c r="JKP361" s="697" t="s">
        <v>9880</v>
      </c>
      <c r="JKQ361" s="698"/>
      <c r="JKR361" s="698"/>
      <c r="JKS361" s="488"/>
      <c r="JKT361" s="488"/>
      <c r="JKU361" s="488"/>
      <c r="JKV361" s="488"/>
      <c r="JKW361" s="488"/>
      <c r="JKX361" s="697" t="s">
        <v>9880</v>
      </c>
      <c r="JKY361" s="698"/>
      <c r="JKZ361" s="698"/>
      <c r="JLA361" s="488"/>
      <c r="JLB361" s="488"/>
      <c r="JLC361" s="488"/>
      <c r="JLD361" s="488"/>
      <c r="JLE361" s="488"/>
      <c r="JLF361" s="697" t="s">
        <v>9880</v>
      </c>
      <c r="JLG361" s="698"/>
      <c r="JLH361" s="698"/>
      <c r="JLI361" s="488"/>
      <c r="JLJ361" s="488"/>
      <c r="JLK361" s="488"/>
      <c r="JLL361" s="488"/>
      <c r="JLM361" s="488"/>
      <c r="JLN361" s="697" t="s">
        <v>9880</v>
      </c>
      <c r="JLO361" s="698"/>
      <c r="JLP361" s="698"/>
      <c r="JLQ361" s="488"/>
      <c r="JLR361" s="488"/>
      <c r="JLS361" s="488"/>
      <c r="JLT361" s="488"/>
      <c r="JLU361" s="488"/>
      <c r="JLV361" s="697" t="s">
        <v>9880</v>
      </c>
      <c r="JLW361" s="698"/>
      <c r="JLX361" s="698"/>
      <c r="JLY361" s="488"/>
      <c r="JLZ361" s="488"/>
      <c r="JMA361" s="488"/>
      <c r="JMB361" s="488"/>
      <c r="JMC361" s="488"/>
      <c r="JMD361" s="697" t="s">
        <v>9880</v>
      </c>
      <c r="JME361" s="698"/>
      <c r="JMF361" s="698"/>
      <c r="JMG361" s="488"/>
      <c r="JMH361" s="488"/>
      <c r="JMI361" s="488"/>
      <c r="JMJ361" s="488"/>
      <c r="JMK361" s="488"/>
      <c r="JML361" s="697" t="s">
        <v>9880</v>
      </c>
      <c r="JMM361" s="698"/>
      <c r="JMN361" s="698"/>
      <c r="JMO361" s="488"/>
      <c r="JMP361" s="488"/>
      <c r="JMQ361" s="488"/>
      <c r="JMR361" s="488"/>
      <c r="JMS361" s="488"/>
      <c r="JMT361" s="697" t="s">
        <v>9880</v>
      </c>
      <c r="JMU361" s="698"/>
      <c r="JMV361" s="698"/>
      <c r="JMW361" s="488"/>
      <c r="JMX361" s="488"/>
      <c r="JMY361" s="488"/>
      <c r="JMZ361" s="488"/>
      <c r="JNA361" s="488"/>
      <c r="JNB361" s="697" t="s">
        <v>9880</v>
      </c>
      <c r="JNC361" s="698"/>
      <c r="JND361" s="698"/>
      <c r="JNE361" s="488"/>
      <c r="JNF361" s="488"/>
      <c r="JNG361" s="488"/>
      <c r="JNH361" s="488"/>
      <c r="JNI361" s="488"/>
      <c r="JNJ361" s="697" t="s">
        <v>9880</v>
      </c>
      <c r="JNK361" s="698"/>
      <c r="JNL361" s="698"/>
      <c r="JNM361" s="488"/>
      <c r="JNN361" s="488"/>
      <c r="JNO361" s="488"/>
      <c r="JNP361" s="488"/>
      <c r="JNQ361" s="488"/>
      <c r="JNR361" s="697" t="s">
        <v>9880</v>
      </c>
      <c r="JNS361" s="698"/>
      <c r="JNT361" s="698"/>
      <c r="JNU361" s="488"/>
      <c r="JNV361" s="488"/>
      <c r="JNW361" s="488"/>
      <c r="JNX361" s="488"/>
      <c r="JNY361" s="488"/>
      <c r="JNZ361" s="697" t="s">
        <v>9880</v>
      </c>
      <c r="JOA361" s="698"/>
      <c r="JOB361" s="698"/>
      <c r="JOC361" s="488"/>
      <c r="JOD361" s="488"/>
      <c r="JOE361" s="488"/>
      <c r="JOF361" s="488"/>
      <c r="JOG361" s="488"/>
      <c r="JOH361" s="697" t="s">
        <v>9880</v>
      </c>
      <c r="JOI361" s="698"/>
      <c r="JOJ361" s="698"/>
      <c r="JOK361" s="488"/>
      <c r="JOL361" s="488"/>
      <c r="JOM361" s="488"/>
      <c r="JON361" s="488"/>
      <c r="JOO361" s="488"/>
      <c r="JOP361" s="697" t="s">
        <v>9880</v>
      </c>
      <c r="JOQ361" s="698"/>
      <c r="JOR361" s="698"/>
      <c r="JOS361" s="488"/>
      <c r="JOT361" s="488"/>
      <c r="JOU361" s="488"/>
      <c r="JOV361" s="488"/>
      <c r="JOW361" s="488"/>
      <c r="JOX361" s="697" t="s">
        <v>9880</v>
      </c>
      <c r="JOY361" s="698"/>
      <c r="JOZ361" s="698"/>
      <c r="JPA361" s="488"/>
      <c r="JPB361" s="488"/>
      <c r="JPC361" s="488"/>
      <c r="JPD361" s="488"/>
      <c r="JPE361" s="488"/>
      <c r="JPF361" s="697" t="s">
        <v>9880</v>
      </c>
      <c r="JPG361" s="698"/>
      <c r="JPH361" s="698"/>
      <c r="JPI361" s="488"/>
      <c r="JPJ361" s="488"/>
      <c r="JPK361" s="488"/>
      <c r="JPL361" s="488"/>
      <c r="JPM361" s="488"/>
      <c r="JPN361" s="697" t="s">
        <v>9880</v>
      </c>
      <c r="JPO361" s="698"/>
      <c r="JPP361" s="698"/>
      <c r="JPQ361" s="488"/>
      <c r="JPR361" s="488"/>
      <c r="JPS361" s="488"/>
      <c r="JPT361" s="488"/>
      <c r="JPU361" s="488"/>
      <c r="JPV361" s="697" t="s">
        <v>9880</v>
      </c>
      <c r="JPW361" s="698"/>
      <c r="JPX361" s="698"/>
      <c r="JPY361" s="488"/>
      <c r="JPZ361" s="488"/>
      <c r="JQA361" s="488"/>
      <c r="JQB361" s="488"/>
      <c r="JQC361" s="488"/>
      <c r="JQD361" s="697" t="s">
        <v>9880</v>
      </c>
      <c r="JQE361" s="698"/>
      <c r="JQF361" s="698"/>
      <c r="JQG361" s="488"/>
      <c r="JQH361" s="488"/>
      <c r="JQI361" s="488"/>
      <c r="JQJ361" s="488"/>
      <c r="JQK361" s="488"/>
      <c r="JQL361" s="697" t="s">
        <v>9880</v>
      </c>
      <c r="JQM361" s="698"/>
      <c r="JQN361" s="698"/>
      <c r="JQO361" s="488"/>
      <c r="JQP361" s="488"/>
      <c r="JQQ361" s="488"/>
      <c r="JQR361" s="488"/>
      <c r="JQS361" s="488"/>
      <c r="JQT361" s="697" t="s">
        <v>9880</v>
      </c>
      <c r="JQU361" s="698"/>
      <c r="JQV361" s="698"/>
      <c r="JQW361" s="488"/>
      <c r="JQX361" s="488"/>
      <c r="JQY361" s="488"/>
      <c r="JQZ361" s="488"/>
      <c r="JRA361" s="488"/>
      <c r="JRB361" s="697" t="s">
        <v>9880</v>
      </c>
      <c r="JRC361" s="698"/>
      <c r="JRD361" s="698"/>
      <c r="JRE361" s="488"/>
      <c r="JRF361" s="488"/>
      <c r="JRG361" s="488"/>
      <c r="JRH361" s="488"/>
      <c r="JRI361" s="488"/>
      <c r="JRJ361" s="697" t="s">
        <v>9880</v>
      </c>
      <c r="JRK361" s="698"/>
      <c r="JRL361" s="698"/>
      <c r="JRM361" s="488"/>
      <c r="JRN361" s="488"/>
      <c r="JRO361" s="488"/>
      <c r="JRP361" s="488"/>
      <c r="JRQ361" s="488"/>
      <c r="JRR361" s="697" t="s">
        <v>9880</v>
      </c>
      <c r="JRS361" s="698"/>
      <c r="JRT361" s="698"/>
      <c r="JRU361" s="488"/>
      <c r="JRV361" s="488"/>
      <c r="JRW361" s="488"/>
      <c r="JRX361" s="488"/>
      <c r="JRY361" s="488"/>
      <c r="JRZ361" s="697" t="s">
        <v>9880</v>
      </c>
      <c r="JSA361" s="698"/>
      <c r="JSB361" s="698"/>
      <c r="JSC361" s="488"/>
      <c r="JSD361" s="488"/>
      <c r="JSE361" s="488"/>
      <c r="JSF361" s="488"/>
      <c r="JSG361" s="488"/>
      <c r="JSH361" s="697" t="s">
        <v>9880</v>
      </c>
      <c r="JSI361" s="698"/>
      <c r="JSJ361" s="698"/>
      <c r="JSK361" s="488"/>
      <c r="JSL361" s="488"/>
      <c r="JSM361" s="488"/>
      <c r="JSN361" s="488"/>
      <c r="JSO361" s="488"/>
      <c r="JSP361" s="697" t="s">
        <v>9880</v>
      </c>
      <c r="JSQ361" s="698"/>
      <c r="JSR361" s="698"/>
      <c r="JSS361" s="488"/>
      <c r="JST361" s="488"/>
      <c r="JSU361" s="488"/>
      <c r="JSV361" s="488"/>
      <c r="JSW361" s="488"/>
      <c r="JSX361" s="697" t="s">
        <v>9880</v>
      </c>
      <c r="JSY361" s="698"/>
      <c r="JSZ361" s="698"/>
      <c r="JTA361" s="488"/>
      <c r="JTB361" s="488"/>
      <c r="JTC361" s="488"/>
      <c r="JTD361" s="488"/>
      <c r="JTE361" s="488"/>
      <c r="JTF361" s="697" t="s">
        <v>9880</v>
      </c>
      <c r="JTG361" s="698"/>
      <c r="JTH361" s="698"/>
      <c r="JTI361" s="488"/>
      <c r="JTJ361" s="488"/>
      <c r="JTK361" s="488"/>
      <c r="JTL361" s="488"/>
      <c r="JTM361" s="488"/>
      <c r="JTN361" s="697" t="s">
        <v>9880</v>
      </c>
      <c r="JTO361" s="698"/>
      <c r="JTP361" s="698"/>
      <c r="JTQ361" s="488"/>
      <c r="JTR361" s="488"/>
      <c r="JTS361" s="488"/>
      <c r="JTT361" s="488"/>
      <c r="JTU361" s="488"/>
      <c r="JTV361" s="697" t="s">
        <v>9880</v>
      </c>
      <c r="JTW361" s="698"/>
      <c r="JTX361" s="698"/>
      <c r="JTY361" s="488"/>
      <c r="JTZ361" s="488"/>
      <c r="JUA361" s="488"/>
      <c r="JUB361" s="488"/>
      <c r="JUC361" s="488"/>
      <c r="JUD361" s="697" t="s">
        <v>9880</v>
      </c>
      <c r="JUE361" s="698"/>
      <c r="JUF361" s="698"/>
      <c r="JUG361" s="488"/>
      <c r="JUH361" s="488"/>
      <c r="JUI361" s="488"/>
      <c r="JUJ361" s="488"/>
      <c r="JUK361" s="488"/>
      <c r="JUL361" s="697" t="s">
        <v>9880</v>
      </c>
      <c r="JUM361" s="698"/>
      <c r="JUN361" s="698"/>
      <c r="JUO361" s="488"/>
      <c r="JUP361" s="488"/>
      <c r="JUQ361" s="488"/>
      <c r="JUR361" s="488"/>
      <c r="JUS361" s="488"/>
      <c r="JUT361" s="697" t="s">
        <v>9880</v>
      </c>
      <c r="JUU361" s="698"/>
      <c r="JUV361" s="698"/>
      <c r="JUW361" s="488"/>
      <c r="JUX361" s="488"/>
      <c r="JUY361" s="488"/>
      <c r="JUZ361" s="488"/>
      <c r="JVA361" s="488"/>
      <c r="JVB361" s="697" t="s">
        <v>9880</v>
      </c>
      <c r="JVC361" s="698"/>
      <c r="JVD361" s="698"/>
      <c r="JVE361" s="488"/>
      <c r="JVF361" s="488"/>
      <c r="JVG361" s="488"/>
      <c r="JVH361" s="488"/>
      <c r="JVI361" s="488"/>
      <c r="JVJ361" s="697" t="s">
        <v>9880</v>
      </c>
      <c r="JVK361" s="698"/>
      <c r="JVL361" s="698"/>
      <c r="JVM361" s="488"/>
      <c r="JVN361" s="488"/>
      <c r="JVO361" s="488"/>
      <c r="JVP361" s="488"/>
      <c r="JVQ361" s="488"/>
      <c r="JVR361" s="697" t="s">
        <v>9880</v>
      </c>
      <c r="JVS361" s="698"/>
      <c r="JVT361" s="698"/>
      <c r="JVU361" s="488"/>
      <c r="JVV361" s="488"/>
      <c r="JVW361" s="488"/>
      <c r="JVX361" s="488"/>
      <c r="JVY361" s="488"/>
      <c r="JVZ361" s="697" t="s">
        <v>9880</v>
      </c>
      <c r="JWA361" s="698"/>
      <c r="JWB361" s="698"/>
      <c r="JWC361" s="488"/>
      <c r="JWD361" s="488"/>
      <c r="JWE361" s="488"/>
      <c r="JWF361" s="488"/>
      <c r="JWG361" s="488"/>
      <c r="JWH361" s="697" t="s">
        <v>9880</v>
      </c>
      <c r="JWI361" s="698"/>
      <c r="JWJ361" s="698"/>
      <c r="JWK361" s="488"/>
      <c r="JWL361" s="488"/>
      <c r="JWM361" s="488"/>
      <c r="JWN361" s="488"/>
      <c r="JWO361" s="488"/>
      <c r="JWP361" s="697" t="s">
        <v>9880</v>
      </c>
      <c r="JWQ361" s="698"/>
      <c r="JWR361" s="698"/>
      <c r="JWS361" s="488"/>
      <c r="JWT361" s="488"/>
      <c r="JWU361" s="488"/>
      <c r="JWV361" s="488"/>
      <c r="JWW361" s="488"/>
      <c r="JWX361" s="697" t="s">
        <v>9880</v>
      </c>
      <c r="JWY361" s="698"/>
      <c r="JWZ361" s="698"/>
      <c r="JXA361" s="488"/>
      <c r="JXB361" s="488"/>
      <c r="JXC361" s="488"/>
      <c r="JXD361" s="488"/>
      <c r="JXE361" s="488"/>
      <c r="JXF361" s="697" t="s">
        <v>9880</v>
      </c>
      <c r="JXG361" s="698"/>
      <c r="JXH361" s="698"/>
      <c r="JXI361" s="488"/>
      <c r="JXJ361" s="488"/>
      <c r="JXK361" s="488"/>
      <c r="JXL361" s="488"/>
      <c r="JXM361" s="488"/>
      <c r="JXN361" s="697" t="s">
        <v>9880</v>
      </c>
      <c r="JXO361" s="698"/>
      <c r="JXP361" s="698"/>
      <c r="JXQ361" s="488"/>
      <c r="JXR361" s="488"/>
      <c r="JXS361" s="488"/>
      <c r="JXT361" s="488"/>
      <c r="JXU361" s="488"/>
      <c r="JXV361" s="697" t="s">
        <v>9880</v>
      </c>
      <c r="JXW361" s="698"/>
      <c r="JXX361" s="698"/>
      <c r="JXY361" s="488"/>
      <c r="JXZ361" s="488"/>
      <c r="JYA361" s="488"/>
      <c r="JYB361" s="488"/>
      <c r="JYC361" s="488"/>
      <c r="JYD361" s="697" t="s">
        <v>9880</v>
      </c>
      <c r="JYE361" s="698"/>
      <c r="JYF361" s="698"/>
      <c r="JYG361" s="488"/>
      <c r="JYH361" s="488"/>
      <c r="JYI361" s="488"/>
      <c r="JYJ361" s="488"/>
      <c r="JYK361" s="488"/>
      <c r="JYL361" s="697" t="s">
        <v>9880</v>
      </c>
      <c r="JYM361" s="698"/>
      <c r="JYN361" s="698"/>
      <c r="JYO361" s="488"/>
      <c r="JYP361" s="488"/>
      <c r="JYQ361" s="488"/>
      <c r="JYR361" s="488"/>
      <c r="JYS361" s="488"/>
      <c r="JYT361" s="697" t="s">
        <v>9880</v>
      </c>
      <c r="JYU361" s="698"/>
      <c r="JYV361" s="698"/>
      <c r="JYW361" s="488"/>
      <c r="JYX361" s="488"/>
      <c r="JYY361" s="488"/>
      <c r="JYZ361" s="488"/>
      <c r="JZA361" s="488"/>
      <c r="JZB361" s="697" t="s">
        <v>9880</v>
      </c>
      <c r="JZC361" s="698"/>
      <c r="JZD361" s="698"/>
      <c r="JZE361" s="488"/>
      <c r="JZF361" s="488"/>
      <c r="JZG361" s="488"/>
      <c r="JZH361" s="488"/>
      <c r="JZI361" s="488"/>
      <c r="JZJ361" s="697" t="s">
        <v>9880</v>
      </c>
      <c r="JZK361" s="698"/>
      <c r="JZL361" s="698"/>
      <c r="JZM361" s="488"/>
      <c r="JZN361" s="488"/>
      <c r="JZO361" s="488"/>
      <c r="JZP361" s="488"/>
      <c r="JZQ361" s="488"/>
      <c r="JZR361" s="697" t="s">
        <v>9880</v>
      </c>
      <c r="JZS361" s="698"/>
      <c r="JZT361" s="698"/>
      <c r="JZU361" s="488"/>
      <c r="JZV361" s="488"/>
      <c r="JZW361" s="488"/>
      <c r="JZX361" s="488"/>
      <c r="JZY361" s="488"/>
      <c r="JZZ361" s="697" t="s">
        <v>9880</v>
      </c>
      <c r="KAA361" s="698"/>
      <c r="KAB361" s="698"/>
      <c r="KAC361" s="488"/>
      <c r="KAD361" s="488"/>
      <c r="KAE361" s="488"/>
      <c r="KAF361" s="488"/>
      <c r="KAG361" s="488"/>
      <c r="KAH361" s="697" t="s">
        <v>9880</v>
      </c>
      <c r="KAI361" s="698"/>
      <c r="KAJ361" s="698"/>
      <c r="KAK361" s="488"/>
      <c r="KAL361" s="488"/>
      <c r="KAM361" s="488"/>
      <c r="KAN361" s="488"/>
      <c r="KAO361" s="488"/>
      <c r="KAP361" s="697" t="s">
        <v>9880</v>
      </c>
      <c r="KAQ361" s="698"/>
      <c r="KAR361" s="698"/>
      <c r="KAS361" s="488"/>
      <c r="KAT361" s="488"/>
      <c r="KAU361" s="488"/>
      <c r="KAV361" s="488"/>
      <c r="KAW361" s="488"/>
      <c r="KAX361" s="697" t="s">
        <v>9880</v>
      </c>
      <c r="KAY361" s="698"/>
      <c r="KAZ361" s="698"/>
      <c r="KBA361" s="488"/>
      <c r="KBB361" s="488"/>
      <c r="KBC361" s="488"/>
      <c r="KBD361" s="488"/>
      <c r="KBE361" s="488"/>
      <c r="KBF361" s="697" t="s">
        <v>9880</v>
      </c>
      <c r="KBG361" s="698"/>
      <c r="KBH361" s="698"/>
      <c r="KBI361" s="488"/>
      <c r="KBJ361" s="488"/>
      <c r="KBK361" s="488"/>
      <c r="KBL361" s="488"/>
      <c r="KBM361" s="488"/>
      <c r="KBN361" s="697" t="s">
        <v>9880</v>
      </c>
      <c r="KBO361" s="698"/>
      <c r="KBP361" s="698"/>
      <c r="KBQ361" s="488"/>
      <c r="KBR361" s="488"/>
      <c r="KBS361" s="488"/>
      <c r="KBT361" s="488"/>
      <c r="KBU361" s="488"/>
      <c r="KBV361" s="697" t="s">
        <v>9880</v>
      </c>
      <c r="KBW361" s="698"/>
      <c r="KBX361" s="698"/>
      <c r="KBY361" s="488"/>
      <c r="KBZ361" s="488"/>
      <c r="KCA361" s="488"/>
      <c r="KCB361" s="488"/>
      <c r="KCC361" s="488"/>
      <c r="KCD361" s="697" t="s">
        <v>9880</v>
      </c>
      <c r="KCE361" s="698"/>
      <c r="KCF361" s="698"/>
      <c r="KCG361" s="488"/>
      <c r="KCH361" s="488"/>
      <c r="KCI361" s="488"/>
      <c r="KCJ361" s="488"/>
      <c r="KCK361" s="488"/>
      <c r="KCL361" s="697" t="s">
        <v>9880</v>
      </c>
      <c r="KCM361" s="698"/>
      <c r="KCN361" s="698"/>
      <c r="KCO361" s="488"/>
      <c r="KCP361" s="488"/>
      <c r="KCQ361" s="488"/>
      <c r="KCR361" s="488"/>
      <c r="KCS361" s="488"/>
      <c r="KCT361" s="697" t="s">
        <v>9880</v>
      </c>
      <c r="KCU361" s="698"/>
      <c r="KCV361" s="698"/>
      <c r="KCW361" s="488"/>
      <c r="KCX361" s="488"/>
      <c r="KCY361" s="488"/>
      <c r="KCZ361" s="488"/>
      <c r="KDA361" s="488"/>
      <c r="KDB361" s="697" t="s">
        <v>9880</v>
      </c>
      <c r="KDC361" s="698"/>
      <c r="KDD361" s="698"/>
      <c r="KDE361" s="488"/>
      <c r="KDF361" s="488"/>
      <c r="KDG361" s="488"/>
      <c r="KDH361" s="488"/>
      <c r="KDI361" s="488"/>
      <c r="KDJ361" s="697" t="s">
        <v>9880</v>
      </c>
      <c r="KDK361" s="698"/>
      <c r="KDL361" s="698"/>
      <c r="KDM361" s="488"/>
      <c r="KDN361" s="488"/>
      <c r="KDO361" s="488"/>
      <c r="KDP361" s="488"/>
      <c r="KDQ361" s="488"/>
      <c r="KDR361" s="697" t="s">
        <v>9880</v>
      </c>
      <c r="KDS361" s="698"/>
      <c r="KDT361" s="698"/>
      <c r="KDU361" s="488"/>
      <c r="KDV361" s="488"/>
      <c r="KDW361" s="488"/>
      <c r="KDX361" s="488"/>
      <c r="KDY361" s="488"/>
      <c r="KDZ361" s="697" t="s">
        <v>9880</v>
      </c>
      <c r="KEA361" s="698"/>
      <c r="KEB361" s="698"/>
      <c r="KEC361" s="488"/>
      <c r="KED361" s="488"/>
      <c r="KEE361" s="488"/>
      <c r="KEF361" s="488"/>
      <c r="KEG361" s="488"/>
      <c r="KEH361" s="697" t="s">
        <v>9880</v>
      </c>
      <c r="KEI361" s="698"/>
      <c r="KEJ361" s="698"/>
      <c r="KEK361" s="488"/>
      <c r="KEL361" s="488"/>
      <c r="KEM361" s="488"/>
      <c r="KEN361" s="488"/>
      <c r="KEO361" s="488"/>
      <c r="KEP361" s="697" t="s">
        <v>9880</v>
      </c>
      <c r="KEQ361" s="698"/>
      <c r="KER361" s="698"/>
      <c r="KES361" s="488"/>
      <c r="KET361" s="488"/>
      <c r="KEU361" s="488"/>
      <c r="KEV361" s="488"/>
      <c r="KEW361" s="488"/>
      <c r="KEX361" s="697" t="s">
        <v>9880</v>
      </c>
      <c r="KEY361" s="698"/>
      <c r="KEZ361" s="698"/>
      <c r="KFA361" s="488"/>
      <c r="KFB361" s="488"/>
      <c r="KFC361" s="488"/>
      <c r="KFD361" s="488"/>
      <c r="KFE361" s="488"/>
      <c r="KFF361" s="697" t="s">
        <v>9880</v>
      </c>
      <c r="KFG361" s="698"/>
      <c r="KFH361" s="698"/>
      <c r="KFI361" s="488"/>
      <c r="KFJ361" s="488"/>
      <c r="KFK361" s="488"/>
      <c r="KFL361" s="488"/>
      <c r="KFM361" s="488"/>
      <c r="KFN361" s="697" t="s">
        <v>9880</v>
      </c>
      <c r="KFO361" s="698"/>
      <c r="KFP361" s="698"/>
      <c r="KFQ361" s="488"/>
      <c r="KFR361" s="488"/>
      <c r="KFS361" s="488"/>
      <c r="KFT361" s="488"/>
      <c r="KFU361" s="488"/>
      <c r="KFV361" s="697" t="s">
        <v>9880</v>
      </c>
      <c r="KFW361" s="698"/>
      <c r="KFX361" s="698"/>
      <c r="KFY361" s="488"/>
      <c r="KFZ361" s="488"/>
      <c r="KGA361" s="488"/>
      <c r="KGB361" s="488"/>
      <c r="KGC361" s="488"/>
      <c r="KGD361" s="697" t="s">
        <v>9880</v>
      </c>
      <c r="KGE361" s="698"/>
      <c r="KGF361" s="698"/>
      <c r="KGG361" s="488"/>
      <c r="KGH361" s="488"/>
      <c r="KGI361" s="488"/>
      <c r="KGJ361" s="488"/>
      <c r="KGK361" s="488"/>
      <c r="KGL361" s="697" t="s">
        <v>9880</v>
      </c>
      <c r="KGM361" s="698"/>
      <c r="KGN361" s="698"/>
      <c r="KGO361" s="488"/>
      <c r="KGP361" s="488"/>
      <c r="KGQ361" s="488"/>
      <c r="KGR361" s="488"/>
      <c r="KGS361" s="488"/>
      <c r="KGT361" s="697" t="s">
        <v>9880</v>
      </c>
      <c r="KGU361" s="698"/>
      <c r="KGV361" s="698"/>
      <c r="KGW361" s="488"/>
      <c r="KGX361" s="488"/>
      <c r="KGY361" s="488"/>
      <c r="KGZ361" s="488"/>
      <c r="KHA361" s="488"/>
      <c r="KHB361" s="697" t="s">
        <v>9880</v>
      </c>
      <c r="KHC361" s="698"/>
      <c r="KHD361" s="698"/>
      <c r="KHE361" s="488"/>
      <c r="KHF361" s="488"/>
      <c r="KHG361" s="488"/>
      <c r="KHH361" s="488"/>
      <c r="KHI361" s="488"/>
      <c r="KHJ361" s="697" t="s">
        <v>9880</v>
      </c>
      <c r="KHK361" s="698"/>
      <c r="KHL361" s="698"/>
      <c r="KHM361" s="488"/>
      <c r="KHN361" s="488"/>
      <c r="KHO361" s="488"/>
      <c r="KHP361" s="488"/>
      <c r="KHQ361" s="488"/>
      <c r="KHR361" s="697" t="s">
        <v>9880</v>
      </c>
      <c r="KHS361" s="698"/>
      <c r="KHT361" s="698"/>
      <c r="KHU361" s="488"/>
      <c r="KHV361" s="488"/>
      <c r="KHW361" s="488"/>
      <c r="KHX361" s="488"/>
      <c r="KHY361" s="488"/>
      <c r="KHZ361" s="697" t="s">
        <v>9880</v>
      </c>
      <c r="KIA361" s="698"/>
      <c r="KIB361" s="698"/>
      <c r="KIC361" s="488"/>
      <c r="KID361" s="488"/>
      <c r="KIE361" s="488"/>
      <c r="KIF361" s="488"/>
      <c r="KIG361" s="488"/>
      <c r="KIH361" s="697" t="s">
        <v>9880</v>
      </c>
      <c r="KII361" s="698"/>
      <c r="KIJ361" s="698"/>
      <c r="KIK361" s="488"/>
      <c r="KIL361" s="488"/>
      <c r="KIM361" s="488"/>
      <c r="KIN361" s="488"/>
      <c r="KIO361" s="488"/>
      <c r="KIP361" s="697" t="s">
        <v>9880</v>
      </c>
      <c r="KIQ361" s="698"/>
      <c r="KIR361" s="698"/>
      <c r="KIS361" s="488"/>
      <c r="KIT361" s="488"/>
      <c r="KIU361" s="488"/>
      <c r="KIV361" s="488"/>
      <c r="KIW361" s="488"/>
      <c r="KIX361" s="697" t="s">
        <v>9880</v>
      </c>
      <c r="KIY361" s="698"/>
      <c r="KIZ361" s="698"/>
      <c r="KJA361" s="488"/>
      <c r="KJB361" s="488"/>
      <c r="KJC361" s="488"/>
      <c r="KJD361" s="488"/>
      <c r="KJE361" s="488"/>
      <c r="KJF361" s="697" t="s">
        <v>9880</v>
      </c>
      <c r="KJG361" s="698"/>
      <c r="KJH361" s="698"/>
      <c r="KJI361" s="488"/>
      <c r="KJJ361" s="488"/>
      <c r="KJK361" s="488"/>
      <c r="KJL361" s="488"/>
      <c r="KJM361" s="488"/>
      <c r="KJN361" s="697" t="s">
        <v>9880</v>
      </c>
      <c r="KJO361" s="698"/>
      <c r="KJP361" s="698"/>
      <c r="KJQ361" s="488"/>
      <c r="KJR361" s="488"/>
      <c r="KJS361" s="488"/>
      <c r="KJT361" s="488"/>
      <c r="KJU361" s="488"/>
      <c r="KJV361" s="697" t="s">
        <v>9880</v>
      </c>
      <c r="KJW361" s="698"/>
      <c r="KJX361" s="698"/>
      <c r="KJY361" s="488"/>
      <c r="KJZ361" s="488"/>
      <c r="KKA361" s="488"/>
      <c r="KKB361" s="488"/>
      <c r="KKC361" s="488"/>
      <c r="KKD361" s="697" t="s">
        <v>9880</v>
      </c>
      <c r="KKE361" s="698"/>
      <c r="KKF361" s="698"/>
      <c r="KKG361" s="488"/>
      <c r="KKH361" s="488"/>
      <c r="KKI361" s="488"/>
      <c r="KKJ361" s="488"/>
      <c r="KKK361" s="488"/>
      <c r="KKL361" s="697" t="s">
        <v>9880</v>
      </c>
      <c r="KKM361" s="698"/>
      <c r="KKN361" s="698"/>
      <c r="KKO361" s="488"/>
      <c r="KKP361" s="488"/>
      <c r="KKQ361" s="488"/>
      <c r="KKR361" s="488"/>
      <c r="KKS361" s="488"/>
      <c r="KKT361" s="697" t="s">
        <v>9880</v>
      </c>
      <c r="KKU361" s="698"/>
      <c r="KKV361" s="698"/>
      <c r="KKW361" s="488"/>
      <c r="KKX361" s="488"/>
      <c r="KKY361" s="488"/>
      <c r="KKZ361" s="488"/>
      <c r="KLA361" s="488"/>
      <c r="KLB361" s="697" t="s">
        <v>9880</v>
      </c>
      <c r="KLC361" s="698"/>
      <c r="KLD361" s="698"/>
      <c r="KLE361" s="488"/>
      <c r="KLF361" s="488"/>
      <c r="KLG361" s="488"/>
      <c r="KLH361" s="488"/>
      <c r="KLI361" s="488"/>
      <c r="KLJ361" s="697" t="s">
        <v>9880</v>
      </c>
      <c r="KLK361" s="698"/>
      <c r="KLL361" s="698"/>
      <c r="KLM361" s="488"/>
      <c r="KLN361" s="488"/>
      <c r="KLO361" s="488"/>
      <c r="KLP361" s="488"/>
      <c r="KLQ361" s="488"/>
      <c r="KLR361" s="697" t="s">
        <v>9880</v>
      </c>
      <c r="KLS361" s="698"/>
      <c r="KLT361" s="698"/>
      <c r="KLU361" s="488"/>
      <c r="KLV361" s="488"/>
      <c r="KLW361" s="488"/>
      <c r="KLX361" s="488"/>
      <c r="KLY361" s="488"/>
      <c r="KLZ361" s="697" t="s">
        <v>9880</v>
      </c>
      <c r="KMA361" s="698"/>
      <c r="KMB361" s="698"/>
      <c r="KMC361" s="488"/>
      <c r="KMD361" s="488"/>
      <c r="KME361" s="488"/>
      <c r="KMF361" s="488"/>
      <c r="KMG361" s="488"/>
      <c r="KMH361" s="697" t="s">
        <v>9880</v>
      </c>
      <c r="KMI361" s="698"/>
      <c r="KMJ361" s="698"/>
      <c r="KMK361" s="488"/>
      <c r="KML361" s="488"/>
      <c r="KMM361" s="488"/>
      <c r="KMN361" s="488"/>
      <c r="KMO361" s="488"/>
      <c r="KMP361" s="697" t="s">
        <v>9880</v>
      </c>
      <c r="KMQ361" s="698"/>
      <c r="KMR361" s="698"/>
      <c r="KMS361" s="488"/>
      <c r="KMT361" s="488"/>
      <c r="KMU361" s="488"/>
      <c r="KMV361" s="488"/>
      <c r="KMW361" s="488"/>
      <c r="KMX361" s="697" t="s">
        <v>9880</v>
      </c>
      <c r="KMY361" s="698"/>
      <c r="KMZ361" s="698"/>
      <c r="KNA361" s="488"/>
      <c r="KNB361" s="488"/>
      <c r="KNC361" s="488"/>
      <c r="KND361" s="488"/>
      <c r="KNE361" s="488"/>
      <c r="KNF361" s="697" t="s">
        <v>9880</v>
      </c>
      <c r="KNG361" s="698"/>
      <c r="KNH361" s="698"/>
      <c r="KNI361" s="488"/>
      <c r="KNJ361" s="488"/>
      <c r="KNK361" s="488"/>
      <c r="KNL361" s="488"/>
      <c r="KNM361" s="488"/>
      <c r="KNN361" s="697" t="s">
        <v>9880</v>
      </c>
      <c r="KNO361" s="698"/>
      <c r="KNP361" s="698"/>
      <c r="KNQ361" s="488"/>
      <c r="KNR361" s="488"/>
      <c r="KNS361" s="488"/>
      <c r="KNT361" s="488"/>
      <c r="KNU361" s="488"/>
      <c r="KNV361" s="697" t="s">
        <v>9880</v>
      </c>
      <c r="KNW361" s="698"/>
      <c r="KNX361" s="698"/>
      <c r="KNY361" s="488"/>
      <c r="KNZ361" s="488"/>
      <c r="KOA361" s="488"/>
      <c r="KOB361" s="488"/>
      <c r="KOC361" s="488"/>
      <c r="KOD361" s="697" t="s">
        <v>9880</v>
      </c>
      <c r="KOE361" s="698"/>
      <c r="KOF361" s="698"/>
      <c r="KOG361" s="488"/>
      <c r="KOH361" s="488"/>
      <c r="KOI361" s="488"/>
      <c r="KOJ361" s="488"/>
      <c r="KOK361" s="488"/>
      <c r="KOL361" s="697" t="s">
        <v>9880</v>
      </c>
      <c r="KOM361" s="698"/>
      <c r="KON361" s="698"/>
      <c r="KOO361" s="488"/>
      <c r="KOP361" s="488"/>
      <c r="KOQ361" s="488"/>
      <c r="KOR361" s="488"/>
      <c r="KOS361" s="488"/>
      <c r="KOT361" s="697" t="s">
        <v>9880</v>
      </c>
      <c r="KOU361" s="698"/>
      <c r="KOV361" s="698"/>
      <c r="KOW361" s="488"/>
      <c r="KOX361" s="488"/>
      <c r="KOY361" s="488"/>
      <c r="KOZ361" s="488"/>
      <c r="KPA361" s="488"/>
      <c r="KPB361" s="697" t="s">
        <v>9880</v>
      </c>
      <c r="KPC361" s="698"/>
      <c r="KPD361" s="698"/>
      <c r="KPE361" s="488"/>
      <c r="KPF361" s="488"/>
      <c r="KPG361" s="488"/>
      <c r="KPH361" s="488"/>
      <c r="KPI361" s="488"/>
      <c r="KPJ361" s="697" t="s">
        <v>9880</v>
      </c>
      <c r="KPK361" s="698"/>
      <c r="KPL361" s="698"/>
      <c r="KPM361" s="488"/>
      <c r="KPN361" s="488"/>
      <c r="KPO361" s="488"/>
      <c r="KPP361" s="488"/>
      <c r="KPQ361" s="488"/>
      <c r="KPR361" s="697" t="s">
        <v>9880</v>
      </c>
      <c r="KPS361" s="698"/>
      <c r="KPT361" s="698"/>
      <c r="KPU361" s="488"/>
      <c r="KPV361" s="488"/>
      <c r="KPW361" s="488"/>
      <c r="KPX361" s="488"/>
      <c r="KPY361" s="488"/>
      <c r="KPZ361" s="697" t="s">
        <v>9880</v>
      </c>
      <c r="KQA361" s="698"/>
      <c r="KQB361" s="698"/>
      <c r="KQC361" s="488"/>
      <c r="KQD361" s="488"/>
      <c r="KQE361" s="488"/>
      <c r="KQF361" s="488"/>
      <c r="KQG361" s="488"/>
      <c r="KQH361" s="697" t="s">
        <v>9880</v>
      </c>
      <c r="KQI361" s="698"/>
      <c r="KQJ361" s="698"/>
      <c r="KQK361" s="488"/>
      <c r="KQL361" s="488"/>
      <c r="KQM361" s="488"/>
      <c r="KQN361" s="488"/>
      <c r="KQO361" s="488"/>
      <c r="KQP361" s="697" t="s">
        <v>9880</v>
      </c>
      <c r="KQQ361" s="698"/>
      <c r="KQR361" s="698"/>
      <c r="KQS361" s="488"/>
      <c r="KQT361" s="488"/>
      <c r="KQU361" s="488"/>
      <c r="KQV361" s="488"/>
      <c r="KQW361" s="488"/>
      <c r="KQX361" s="697" t="s">
        <v>9880</v>
      </c>
      <c r="KQY361" s="698"/>
      <c r="KQZ361" s="698"/>
      <c r="KRA361" s="488"/>
      <c r="KRB361" s="488"/>
      <c r="KRC361" s="488"/>
      <c r="KRD361" s="488"/>
      <c r="KRE361" s="488"/>
      <c r="KRF361" s="697" t="s">
        <v>9880</v>
      </c>
      <c r="KRG361" s="698"/>
      <c r="KRH361" s="698"/>
      <c r="KRI361" s="488"/>
      <c r="KRJ361" s="488"/>
      <c r="KRK361" s="488"/>
      <c r="KRL361" s="488"/>
      <c r="KRM361" s="488"/>
      <c r="KRN361" s="697" t="s">
        <v>9880</v>
      </c>
      <c r="KRO361" s="698"/>
      <c r="KRP361" s="698"/>
      <c r="KRQ361" s="488"/>
      <c r="KRR361" s="488"/>
      <c r="KRS361" s="488"/>
      <c r="KRT361" s="488"/>
      <c r="KRU361" s="488"/>
      <c r="KRV361" s="697" t="s">
        <v>9880</v>
      </c>
      <c r="KRW361" s="698"/>
      <c r="KRX361" s="698"/>
      <c r="KRY361" s="488"/>
      <c r="KRZ361" s="488"/>
      <c r="KSA361" s="488"/>
      <c r="KSB361" s="488"/>
      <c r="KSC361" s="488"/>
      <c r="KSD361" s="697" t="s">
        <v>9880</v>
      </c>
      <c r="KSE361" s="698"/>
      <c r="KSF361" s="698"/>
      <c r="KSG361" s="488"/>
      <c r="KSH361" s="488"/>
      <c r="KSI361" s="488"/>
      <c r="KSJ361" s="488"/>
      <c r="KSK361" s="488"/>
      <c r="KSL361" s="697" t="s">
        <v>9880</v>
      </c>
      <c r="KSM361" s="698"/>
      <c r="KSN361" s="698"/>
      <c r="KSO361" s="488"/>
      <c r="KSP361" s="488"/>
      <c r="KSQ361" s="488"/>
      <c r="KSR361" s="488"/>
      <c r="KSS361" s="488"/>
      <c r="KST361" s="697" t="s">
        <v>9880</v>
      </c>
      <c r="KSU361" s="698"/>
      <c r="KSV361" s="698"/>
      <c r="KSW361" s="488"/>
      <c r="KSX361" s="488"/>
      <c r="KSY361" s="488"/>
      <c r="KSZ361" s="488"/>
      <c r="KTA361" s="488"/>
      <c r="KTB361" s="697" t="s">
        <v>9880</v>
      </c>
      <c r="KTC361" s="698"/>
      <c r="KTD361" s="698"/>
      <c r="KTE361" s="488"/>
      <c r="KTF361" s="488"/>
      <c r="KTG361" s="488"/>
      <c r="KTH361" s="488"/>
      <c r="KTI361" s="488"/>
      <c r="KTJ361" s="697" t="s">
        <v>9880</v>
      </c>
      <c r="KTK361" s="698"/>
      <c r="KTL361" s="698"/>
      <c r="KTM361" s="488"/>
      <c r="KTN361" s="488"/>
      <c r="KTO361" s="488"/>
      <c r="KTP361" s="488"/>
      <c r="KTQ361" s="488"/>
      <c r="KTR361" s="697" t="s">
        <v>9880</v>
      </c>
      <c r="KTS361" s="698"/>
      <c r="KTT361" s="698"/>
      <c r="KTU361" s="488"/>
      <c r="KTV361" s="488"/>
      <c r="KTW361" s="488"/>
      <c r="KTX361" s="488"/>
      <c r="KTY361" s="488"/>
      <c r="KTZ361" s="697" t="s">
        <v>9880</v>
      </c>
      <c r="KUA361" s="698"/>
      <c r="KUB361" s="698"/>
      <c r="KUC361" s="488"/>
      <c r="KUD361" s="488"/>
      <c r="KUE361" s="488"/>
      <c r="KUF361" s="488"/>
      <c r="KUG361" s="488"/>
      <c r="KUH361" s="697" t="s">
        <v>9880</v>
      </c>
      <c r="KUI361" s="698"/>
      <c r="KUJ361" s="698"/>
      <c r="KUK361" s="488"/>
      <c r="KUL361" s="488"/>
      <c r="KUM361" s="488"/>
      <c r="KUN361" s="488"/>
      <c r="KUO361" s="488"/>
      <c r="KUP361" s="697" t="s">
        <v>9880</v>
      </c>
      <c r="KUQ361" s="698"/>
      <c r="KUR361" s="698"/>
      <c r="KUS361" s="488"/>
      <c r="KUT361" s="488"/>
      <c r="KUU361" s="488"/>
      <c r="KUV361" s="488"/>
      <c r="KUW361" s="488"/>
      <c r="KUX361" s="697" t="s">
        <v>9880</v>
      </c>
      <c r="KUY361" s="698"/>
      <c r="KUZ361" s="698"/>
      <c r="KVA361" s="488"/>
      <c r="KVB361" s="488"/>
      <c r="KVC361" s="488"/>
      <c r="KVD361" s="488"/>
      <c r="KVE361" s="488"/>
      <c r="KVF361" s="697" t="s">
        <v>9880</v>
      </c>
      <c r="KVG361" s="698"/>
      <c r="KVH361" s="698"/>
      <c r="KVI361" s="488"/>
      <c r="KVJ361" s="488"/>
      <c r="KVK361" s="488"/>
      <c r="KVL361" s="488"/>
      <c r="KVM361" s="488"/>
      <c r="KVN361" s="697" t="s">
        <v>9880</v>
      </c>
      <c r="KVO361" s="698"/>
      <c r="KVP361" s="698"/>
      <c r="KVQ361" s="488"/>
      <c r="KVR361" s="488"/>
      <c r="KVS361" s="488"/>
      <c r="KVT361" s="488"/>
      <c r="KVU361" s="488"/>
      <c r="KVV361" s="697" t="s">
        <v>9880</v>
      </c>
      <c r="KVW361" s="698"/>
      <c r="KVX361" s="698"/>
      <c r="KVY361" s="488"/>
      <c r="KVZ361" s="488"/>
      <c r="KWA361" s="488"/>
      <c r="KWB361" s="488"/>
      <c r="KWC361" s="488"/>
      <c r="KWD361" s="697" t="s">
        <v>9880</v>
      </c>
      <c r="KWE361" s="698"/>
      <c r="KWF361" s="698"/>
      <c r="KWG361" s="488"/>
      <c r="KWH361" s="488"/>
      <c r="KWI361" s="488"/>
      <c r="KWJ361" s="488"/>
      <c r="KWK361" s="488"/>
      <c r="KWL361" s="697" t="s">
        <v>9880</v>
      </c>
      <c r="KWM361" s="698"/>
      <c r="KWN361" s="698"/>
      <c r="KWO361" s="488"/>
      <c r="KWP361" s="488"/>
      <c r="KWQ361" s="488"/>
      <c r="KWR361" s="488"/>
      <c r="KWS361" s="488"/>
      <c r="KWT361" s="697" t="s">
        <v>9880</v>
      </c>
      <c r="KWU361" s="698"/>
      <c r="KWV361" s="698"/>
      <c r="KWW361" s="488"/>
      <c r="KWX361" s="488"/>
      <c r="KWY361" s="488"/>
      <c r="KWZ361" s="488"/>
      <c r="KXA361" s="488"/>
      <c r="KXB361" s="697" t="s">
        <v>9880</v>
      </c>
      <c r="KXC361" s="698"/>
      <c r="KXD361" s="698"/>
      <c r="KXE361" s="488"/>
      <c r="KXF361" s="488"/>
      <c r="KXG361" s="488"/>
      <c r="KXH361" s="488"/>
      <c r="KXI361" s="488"/>
      <c r="KXJ361" s="697" t="s">
        <v>9880</v>
      </c>
      <c r="KXK361" s="698"/>
      <c r="KXL361" s="698"/>
      <c r="KXM361" s="488"/>
      <c r="KXN361" s="488"/>
      <c r="KXO361" s="488"/>
      <c r="KXP361" s="488"/>
      <c r="KXQ361" s="488"/>
      <c r="KXR361" s="697" t="s">
        <v>9880</v>
      </c>
      <c r="KXS361" s="698"/>
      <c r="KXT361" s="698"/>
      <c r="KXU361" s="488"/>
      <c r="KXV361" s="488"/>
      <c r="KXW361" s="488"/>
      <c r="KXX361" s="488"/>
      <c r="KXY361" s="488"/>
      <c r="KXZ361" s="697" t="s">
        <v>9880</v>
      </c>
      <c r="KYA361" s="698"/>
      <c r="KYB361" s="698"/>
      <c r="KYC361" s="488"/>
      <c r="KYD361" s="488"/>
      <c r="KYE361" s="488"/>
      <c r="KYF361" s="488"/>
      <c r="KYG361" s="488"/>
      <c r="KYH361" s="697" t="s">
        <v>9880</v>
      </c>
      <c r="KYI361" s="698"/>
      <c r="KYJ361" s="698"/>
      <c r="KYK361" s="488"/>
      <c r="KYL361" s="488"/>
      <c r="KYM361" s="488"/>
      <c r="KYN361" s="488"/>
      <c r="KYO361" s="488"/>
      <c r="KYP361" s="697" t="s">
        <v>9880</v>
      </c>
      <c r="KYQ361" s="698"/>
      <c r="KYR361" s="698"/>
      <c r="KYS361" s="488"/>
      <c r="KYT361" s="488"/>
      <c r="KYU361" s="488"/>
      <c r="KYV361" s="488"/>
      <c r="KYW361" s="488"/>
      <c r="KYX361" s="697" t="s">
        <v>9880</v>
      </c>
      <c r="KYY361" s="698"/>
      <c r="KYZ361" s="698"/>
      <c r="KZA361" s="488"/>
      <c r="KZB361" s="488"/>
      <c r="KZC361" s="488"/>
      <c r="KZD361" s="488"/>
      <c r="KZE361" s="488"/>
      <c r="KZF361" s="697" t="s">
        <v>9880</v>
      </c>
      <c r="KZG361" s="698"/>
      <c r="KZH361" s="698"/>
      <c r="KZI361" s="488"/>
      <c r="KZJ361" s="488"/>
      <c r="KZK361" s="488"/>
      <c r="KZL361" s="488"/>
      <c r="KZM361" s="488"/>
      <c r="KZN361" s="697" t="s">
        <v>9880</v>
      </c>
      <c r="KZO361" s="698"/>
      <c r="KZP361" s="698"/>
      <c r="KZQ361" s="488"/>
      <c r="KZR361" s="488"/>
      <c r="KZS361" s="488"/>
      <c r="KZT361" s="488"/>
      <c r="KZU361" s="488"/>
      <c r="KZV361" s="697" t="s">
        <v>9880</v>
      </c>
      <c r="KZW361" s="698"/>
      <c r="KZX361" s="698"/>
      <c r="KZY361" s="488"/>
      <c r="KZZ361" s="488"/>
      <c r="LAA361" s="488"/>
      <c r="LAB361" s="488"/>
      <c r="LAC361" s="488"/>
      <c r="LAD361" s="697" t="s">
        <v>9880</v>
      </c>
      <c r="LAE361" s="698"/>
      <c r="LAF361" s="698"/>
      <c r="LAG361" s="488"/>
      <c r="LAH361" s="488"/>
      <c r="LAI361" s="488"/>
      <c r="LAJ361" s="488"/>
      <c r="LAK361" s="488"/>
      <c r="LAL361" s="697" t="s">
        <v>9880</v>
      </c>
      <c r="LAM361" s="698"/>
      <c r="LAN361" s="698"/>
      <c r="LAO361" s="488"/>
      <c r="LAP361" s="488"/>
      <c r="LAQ361" s="488"/>
      <c r="LAR361" s="488"/>
      <c r="LAS361" s="488"/>
      <c r="LAT361" s="697" t="s">
        <v>9880</v>
      </c>
      <c r="LAU361" s="698"/>
      <c r="LAV361" s="698"/>
      <c r="LAW361" s="488"/>
      <c r="LAX361" s="488"/>
      <c r="LAY361" s="488"/>
      <c r="LAZ361" s="488"/>
      <c r="LBA361" s="488"/>
      <c r="LBB361" s="697" t="s">
        <v>9880</v>
      </c>
      <c r="LBC361" s="698"/>
      <c r="LBD361" s="698"/>
      <c r="LBE361" s="488"/>
      <c r="LBF361" s="488"/>
      <c r="LBG361" s="488"/>
      <c r="LBH361" s="488"/>
      <c r="LBI361" s="488"/>
      <c r="LBJ361" s="697" t="s">
        <v>9880</v>
      </c>
      <c r="LBK361" s="698"/>
      <c r="LBL361" s="698"/>
      <c r="LBM361" s="488"/>
      <c r="LBN361" s="488"/>
      <c r="LBO361" s="488"/>
      <c r="LBP361" s="488"/>
      <c r="LBQ361" s="488"/>
      <c r="LBR361" s="697" t="s">
        <v>9880</v>
      </c>
      <c r="LBS361" s="698"/>
      <c r="LBT361" s="698"/>
      <c r="LBU361" s="488"/>
      <c r="LBV361" s="488"/>
      <c r="LBW361" s="488"/>
      <c r="LBX361" s="488"/>
      <c r="LBY361" s="488"/>
      <c r="LBZ361" s="697" t="s">
        <v>9880</v>
      </c>
      <c r="LCA361" s="698"/>
      <c r="LCB361" s="698"/>
      <c r="LCC361" s="488"/>
      <c r="LCD361" s="488"/>
      <c r="LCE361" s="488"/>
      <c r="LCF361" s="488"/>
      <c r="LCG361" s="488"/>
      <c r="LCH361" s="697" t="s">
        <v>9880</v>
      </c>
      <c r="LCI361" s="698"/>
      <c r="LCJ361" s="698"/>
      <c r="LCK361" s="488"/>
      <c r="LCL361" s="488"/>
      <c r="LCM361" s="488"/>
      <c r="LCN361" s="488"/>
      <c r="LCO361" s="488"/>
      <c r="LCP361" s="697" t="s">
        <v>9880</v>
      </c>
      <c r="LCQ361" s="698"/>
      <c r="LCR361" s="698"/>
      <c r="LCS361" s="488"/>
      <c r="LCT361" s="488"/>
      <c r="LCU361" s="488"/>
      <c r="LCV361" s="488"/>
      <c r="LCW361" s="488"/>
      <c r="LCX361" s="697" t="s">
        <v>9880</v>
      </c>
      <c r="LCY361" s="698"/>
      <c r="LCZ361" s="698"/>
      <c r="LDA361" s="488"/>
      <c r="LDB361" s="488"/>
      <c r="LDC361" s="488"/>
      <c r="LDD361" s="488"/>
      <c r="LDE361" s="488"/>
      <c r="LDF361" s="697" t="s">
        <v>9880</v>
      </c>
      <c r="LDG361" s="698"/>
      <c r="LDH361" s="698"/>
      <c r="LDI361" s="488"/>
      <c r="LDJ361" s="488"/>
      <c r="LDK361" s="488"/>
      <c r="LDL361" s="488"/>
      <c r="LDM361" s="488"/>
      <c r="LDN361" s="697" t="s">
        <v>9880</v>
      </c>
      <c r="LDO361" s="698"/>
      <c r="LDP361" s="698"/>
      <c r="LDQ361" s="488"/>
      <c r="LDR361" s="488"/>
      <c r="LDS361" s="488"/>
      <c r="LDT361" s="488"/>
      <c r="LDU361" s="488"/>
      <c r="LDV361" s="697" t="s">
        <v>9880</v>
      </c>
      <c r="LDW361" s="698"/>
      <c r="LDX361" s="698"/>
      <c r="LDY361" s="488"/>
      <c r="LDZ361" s="488"/>
      <c r="LEA361" s="488"/>
      <c r="LEB361" s="488"/>
      <c r="LEC361" s="488"/>
      <c r="LED361" s="697" t="s">
        <v>9880</v>
      </c>
      <c r="LEE361" s="698"/>
      <c r="LEF361" s="698"/>
      <c r="LEG361" s="488"/>
      <c r="LEH361" s="488"/>
      <c r="LEI361" s="488"/>
      <c r="LEJ361" s="488"/>
      <c r="LEK361" s="488"/>
      <c r="LEL361" s="697" t="s">
        <v>9880</v>
      </c>
      <c r="LEM361" s="698"/>
      <c r="LEN361" s="698"/>
      <c r="LEO361" s="488"/>
      <c r="LEP361" s="488"/>
      <c r="LEQ361" s="488"/>
      <c r="LER361" s="488"/>
      <c r="LES361" s="488"/>
      <c r="LET361" s="697" t="s">
        <v>9880</v>
      </c>
      <c r="LEU361" s="698"/>
      <c r="LEV361" s="698"/>
      <c r="LEW361" s="488"/>
      <c r="LEX361" s="488"/>
      <c r="LEY361" s="488"/>
      <c r="LEZ361" s="488"/>
      <c r="LFA361" s="488"/>
      <c r="LFB361" s="697" t="s">
        <v>9880</v>
      </c>
      <c r="LFC361" s="698"/>
      <c r="LFD361" s="698"/>
      <c r="LFE361" s="488"/>
      <c r="LFF361" s="488"/>
      <c r="LFG361" s="488"/>
      <c r="LFH361" s="488"/>
      <c r="LFI361" s="488"/>
      <c r="LFJ361" s="697" t="s">
        <v>9880</v>
      </c>
      <c r="LFK361" s="698"/>
      <c r="LFL361" s="698"/>
      <c r="LFM361" s="488"/>
      <c r="LFN361" s="488"/>
      <c r="LFO361" s="488"/>
      <c r="LFP361" s="488"/>
      <c r="LFQ361" s="488"/>
      <c r="LFR361" s="697" t="s">
        <v>9880</v>
      </c>
      <c r="LFS361" s="698"/>
      <c r="LFT361" s="698"/>
      <c r="LFU361" s="488"/>
      <c r="LFV361" s="488"/>
      <c r="LFW361" s="488"/>
      <c r="LFX361" s="488"/>
      <c r="LFY361" s="488"/>
      <c r="LFZ361" s="697" t="s">
        <v>9880</v>
      </c>
      <c r="LGA361" s="698"/>
      <c r="LGB361" s="698"/>
      <c r="LGC361" s="488"/>
      <c r="LGD361" s="488"/>
      <c r="LGE361" s="488"/>
      <c r="LGF361" s="488"/>
      <c r="LGG361" s="488"/>
      <c r="LGH361" s="697" t="s">
        <v>9880</v>
      </c>
      <c r="LGI361" s="698"/>
      <c r="LGJ361" s="698"/>
      <c r="LGK361" s="488"/>
      <c r="LGL361" s="488"/>
      <c r="LGM361" s="488"/>
      <c r="LGN361" s="488"/>
      <c r="LGO361" s="488"/>
      <c r="LGP361" s="697" t="s">
        <v>9880</v>
      </c>
      <c r="LGQ361" s="698"/>
      <c r="LGR361" s="698"/>
      <c r="LGS361" s="488"/>
      <c r="LGT361" s="488"/>
      <c r="LGU361" s="488"/>
      <c r="LGV361" s="488"/>
      <c r="LGW361" s="488"/>
      <c r="LGX361" s="697" t="s">
        <v>9880</v>
      </c>
      <c r="LGY361" s="698"/>
      <c r="LGZ361" s="698"/>
      <c r="LHA361" s="488"/>
      <c r="LHB361" s="488"/>
      <c r="LHC361" s="488"/>
      <c r="LHD361" s="488"/>
      <c r="LHE361" s="488"/>
      <c r="LHF361" s="697" t="s">
        <v>9880</v>
      </c>
      <c r="LHG361" s="698"/>
      <c r="LHH361" s="698"/>
      <c r="LHI361" s="488"/>
      <c r="LHJ361" s="488"/>
      <c r="LHK361" s="488"/>
      <c r="LHL361" s="488"/>
      <c r="LHM361" s="488"/>
      <c r="LHN361" s="697" t="s">
        <v>9880</v>
      </c>
      <c r="LHO361" s="698"/>
      <c r="LHP361" s="698"/>
      <c r="LHQ361" s="488"/>
      <c r="LHR361" s="488"/>
      <c r="LHS361" s="488"/>
      <c r="LHT361" s="488"/>
      <c r="LHU361" s="488"/>
      <c r="LHV361" s="697" t="s">
        <v>9880</v>
      </c>
      <c r="LHW361" s="698"/>
      <c r="LHX361" s="698"/>
      <c r="LHY361" s="488"/>
      <c r="LHZ361" s="488"/>
      <c r="LIA361" s="488"/>
      <c r="LIB361" s="488"/>
      <c r="LIC361" s="488"/>
      <c r="LID361" s="697" t="s">
        <v>9880</v>
      </c>
      <c r="LIE361" s="698"/>
      <c r="LIF361" s="698"/>
      <c r="LIG361" s="488"/>
      <c r="LIH361" s="488"/>
      <c r="LII361" s="488"/>
      <c r="LIJ361" s="488"/>
      <c r="LIK361" s="488"/>
      <c r="LIL361" s="697" t="s">
        <v>9880</v>
      </c>
      <c r="LIM361" s="698"/>
      <c r="LIN361" s="698"/>
      <c r="LIO361" s="488"/>
      <c r="LIP361" s="488"/>
      <c r="LIQ361" s="488"/>
      <c r="LIR361" s="488"/>
      <c r="LIS361" s="488"/>
      <c r="LIT361" s="697" t="s">
        <v>9880</v>
      </c>
      <c r="LIU361" s="698"/>
      <c r="LIV361" s="698"/>
      <c r="LIW361" s="488"/>
      <c r="LIX361" s="488"/>
      <c r="LIY361" s="488"/>
      <c r="LIZ361" s="488"/>
      <c r="LJA361" s="488"/>
      <c r="LJB361" s="697" t="s">
        <v>9880</v>
      </c>
      <c r="LJC361" s="698"/>
      <c r="LJD361" s="698"/>
      <c r="LJE361" s="488"/>
      <c r="LJF361" s="488"/>
      <c r="LJG361" s="488"/>
      <c r="LJH361" s="488"/>
      <c r="LJI361" s="488"/>
      <c r="LJJ361" s="697" t="s">
        <v>9880</v>
      </c>
      <c r="LJK361" s="698"/>
      <c r="LJL361" s="698"/>
      <c r="LJM361" s="488"/>
      <c r="LJN361" s="488"/>
      <c r="LJO361" s="488"/>
      <c r="LJP361" s="488"/>
      <c r="LJQ361" s="488"/>
      <c r="LJR361" s="697" t="s">
        <v>9880</v>
      </c>
      <c r="LJS361" s="698"/>
      <c r="LJT361" s="698"/>
      <c r="LJU361" s="488"/>
      <c r="LJV361" s="488"/>
      <c r="LJW361" s="488"/>
      <c r="LJX361" s="488"/>
      <c r="LJY361" s="488"/>
      <c r="LJZ361" s="697" t="s">
        <v>9880</v>
      </c>
      <c r="LKA361" s="698"/>
      <c r="LKB361" s="698"/>
      <c r="LKC361" s="488"/>
      <c r="LKD361" s="488"/>
      <c r="LKE361" s="488"/>
      <c r="LKF361" s="488"/>
      <c r="LKG361" s="488"/>
      <c r="LKH361" s="697" t="s">
        <v>9880</v>
      </c>
      <c r="LKI361" s="698"/>
      <c r="LKJ361" s="698"/>
      <c r="LKK361" s="488"/>
      <c r="LKL361" s="488"/>
      <c r="LKM361" s="488"/>
      <c r="LKN361" s="488"/>
      <c r="LKO361" s="488"/>
      <c r="LKP361" s="697" t="s">
        <v>9880</v>
      </c>
      <c r="LKQ361" s="698"/>
      <c r="LKR361" s="698"/>
      <c r="LKS361" s="488"/>
      <c r="LKT361" s="488"/>
      <c r="LKU361" s="488"/>
      <c r="LKV361" s="488"/>
      <c r="LKW361" s="488"/>
      <c r="LKX361" s="697" t="s">
        <v>9880</v>
      </c>
      <c r="LKY361" s="698"/>
      <c r="LKZ361" s="698"/>
      <c r="LLA361" s="488"/>
      <c r="LLB361" s="488"/>
      <c r="LLC361" s="488"/>
      <c r="LLD361" s="488"/>
      <c r="LLE361" s="488"/>
      <c r="LLF361" s="697" t="s">
        <v>9880</v>
      </c>
      <c r="LLG361" s="698"/>
      <c r="LLH361" s="698"/>
      <c r="LLI361" s="488"/>
      <c r="LLJ361" s="488"/>
      <c r="LLK361" s="488"/>
      <c r="LLL361" s="488"/>
      <c r="LLM361" s="488"/>
      <c r="LLN361" s="697" t="s">
        <v>9880</v>
      </c>
      <c r="LLO361" s="698"/>
      <c r="LLP361" s="698"/>
      <c r="LLQ361" s="488"/>
      <c r="LLR361" s="488"/>
      <c r="LLS361" s="488"/>
      <c r="LLT361" s="488"/>
      <c r="LLU361" s="488"/>
      <c r="LLV361" s="697" t="s">
        <v>9880</v>
      </c>
      <c r="LLW361" s="698"/>
      <c r="LLX361" s="698"/>
      <c r="LLY361" s="488"/>
      <c r="LLZ361" s="488"/>
      <c r="LMA361" s="488"/>
      <c r="LMB361" s="488"/>
      <c r="LMC361" s="488"/>
      <c r="LMD361" s="697" t="s">
        <v>9880</v>
      </c>
      <c r="LME361" s="698"/>
      <c r="LMF361" s="698"/>
      <c r="LMG361" s="488"/>
      <c r="LMH361" s="488"/>
      <c r="LMI361" s="488"/>
      <c r="LMJ361" s="488"/>
      <c r="LMK361" s="488"/>
      <c r="LML361" s="697" t="s">
        <v>9880</v>
      </c>
      <c r="LMM361" s="698"/>
      <c r="LMN361" s="698"/>
      <c r="LMO361" s="488"/>
      <c r="LMP361" s="488"/>
      <c r="LMQ361" s="488"/>
      <c r="LMR361" s="488"/>
      <c r="LMS361" s="488"/>
      <c r="LMT361" s="697" t="s">
        <v>9880</v>
      </c>
      <c r="LMU361" s="698"/>
      <c r="LMV361" s="698"/>
      <c r="LMW361" s="488"/>
      <c r="LMX361" s="488"/>
      <c r="LMY361" s="488"/>
      <c r="LMZ361" s="488"/>
      <c r="LNA361" s="488"/>
      <c r="LNB361" s="697" t="s">
        <v>9880</v>
      </c>
      <c r="LNC361" s="698"/>
      <c r="LND361" s="698"/>
      <c r="LNE361" s="488"/>
      <c r="LNF361" s="488"/>
      <c r="LNG361" s="488"/>
      <c r="LNH361" s="488"/>
      <c r="LNI361" s="488"/>
      <c r="LNJ361" s="697" t="s">
        <v>9880</v>
      </c>
      <c r="LNK361" s="698"/>
      <c r="LNL361" s="698"/>
      <c r="LNM361" s="488"/>
      <c r="LNN361" s="488"/>
      <c r="LNO361" s="488"/>
      <c r="LNP361" s="488"/>
      <c r="LNQ361" s="488"/>
      <c r="LNR361" s="697" t="s">
        <v>9880</v>
      </c>
      <c r="LNS361" s="698"/>
      <c r="LNT361" s="698"/>
      <c r="LNU361" s="488"/>
      <c r="LNV361" s="488"/>
      <c r="LNW361" s="488"/>
      <c r="LNX361" s="488"/>
      <c r="LNY361" s="488"/>
      <c r="LNZ361" s="697" t="s">
        <v>9880</v>
      </c>
      <c r="LOA361" s="698"/>
      <c r="LOB361" s="698"/>
      <c r="LOC361" s="488"/>
      <c r="LOD361" s="488"/>
      <c r="LOE361" s="488"/>
      <c r="LOF361" s="488"/>
      <c r="LOG361" s="488"/>
      <c r="LOH361" s="697" t="s">
        <v>9880</v>
      </c>
      <c r="LOI361" s="698"/>
      <c r="LOJ361" s="698"/>
      <c r="LOK361" s="488"/>
      <c r="LOL361" s="488"/>
      <c r="LOM361" s="488"/>
      <c r="LON361" s="488"/>
      <c r="LOO361" s="488"/>
      <c r="LOP361" s="697" t="s">
        <v>9880</v>
      </c>
      <c r="LOQ361" s="698"/>
      <c r="LOR361" s="698"/>
      <c r="LOS361" s="488"/>
      <c r="LOT361" s="488"/>
      <c r="LOU361" s="488"/>
      <c r="LOV361" s="488"/>
      <c r="LOW361" s="488"/>
      <c r="LOX361" s="697" t="s">
        <v>9880</v>
      </c>
      <c r="LOY361" s="698"/>
      <c r="LOZ361" s="698"/>
      <c r="LPA361" s="488"/>
      <c r="LPB361" s="488"/>
      <c r="LPC361" s="488"/>
      <c r="LPD361" s="488"/>
      <c r="LPE361" s="488"/>
      <c r="LPF361" s="697" t="s">
        <v>9880</v>
      </c>
      <c r="LPG361" s="698"/>
      <c r="LPH361" s="698"/>
      <c r="LPI361" s="488"/>
      <c r="LPJ361" s="488"/>
      <c r="LPK361" s="488"/>
      <c r="LPL361" s="488"/>
      <c r="LPM361" s="488"/>
      <c r="LPN361" s="697" t="s">
        <v>9880</v>
      </c>
      <c r="LPO361" s="698"/>
      <c r="LPP361" s="698"/>
      <c r="LPQ361" s="488"/>
      <c r="LPR361" s="488"/>
      <c r="LPS361" s="488"/>
      <c r="LPT361" s="488"/>
      <c r="LPU361" s="488"/>
      <c r="LPV361" s="697" t="s">
        <v>9880</v>
      </c>
      <c r="LPW361" s="698"/>
      <c r="LPX361" s="698"/>
      <c r="LPY361" s="488"/>
      <c r="LPZ361" s="488"/>
      <c r="LQA361" s="488"/>
      <c r="LQB361" s="488"/>
      <c r="LQC361" s="488"/>
      <c r="LQD361" s="697" t="s">
        <v>9880</v>
      </c>
      <c r="LQE361" s="698"/>
      <c r="LQF361" s="698"/>
      <c r="LQG361" s="488"/>
      <c r="LQH361" s="488"/>
      <c r="LQI361" s="488"/>
      <c r="LQJ361" s="488"/>
      <c r="LQK361" s="488"/>
      <c r="LQL361" s="697" t="s">
        <v>9880</v>
      </c>
      <c r="LQM361" s="698"/>
      <c r="LQN361" s="698"/>
      <c r="LQO361" s="488"/>
      <c r="LQP361" s="488"/>
      <c r="LQQ361" s="488"/>
      <c r="LQR361" s="488"/>
      <c r="LQS361" s="488"/>
      <c r="LQT361" s="697" t="s">
        <v>9880</v>
      </c>
      <c r="LQU361" s="698"/>
      <c r="LQV361" s="698"/>
      <c r="LQW361" s="488"/>
      <c r="LQX361" s="488"/>
      <c r="LQY361" s="488"/>
      <c r="LQZ361" s="488"/>
      <c r="LRA361" s="488"/>
      <c r="LRB361" s="697" t="s">
        <v>9880</v>
      </c>
      <c r="LRC361" s="698"/>
      <c r="LRD361" s="698"/>
      <c r="LRE361" s="488"/>
      <c r="LRF361" s="488"/>
      <c r="LRG361" s="488"/>
      <c r="LRH361" s="488"/>
      <c r="LRI361" s="488"/>
      <c r="LRJ361" s="697" t="s">
        <v>9880</v>
      </c>
      <c r="LRK361" s="698"/>
      <c r="LRL361" s="698"/>
      <c r="LRM361" s="488"/>
      <c r="LRN361" s="488"/>
      <c r="LRO361" s="488"/>
      <c r="LRP361" s="488"/>
      <c r="LRQ361" s="488"/>
      <c r="LRR361" s="697" t="s">
        <v>9880</v>
      </c>
      <c r="LRS361" s="698"/>
      <c r="LRT361" s="698"/>
      <c r="LRU361" s="488"/>
      <c r="LRV361" s="488"/>
      <c r="LRW361" s="488"/>
      <c r="LRX361" s="488"/>
      <c r="LRY361" s="488"/>
      <c r="LRZ361" s="697" t="s">
        <v>9880</v>
      </c>
      <c r="LSA361" s="698"/>
      <c r="LSB361" s="698"/>
      <c r="LSC361" s="488"/>
      <c r="LSD361" s="488"/>
      <c r="LSE361" s="488"/>
      <c r="LSF361" s="488"/>
      <c r="LSG361" s="488"/>
      <c r="LSH361" s="697" t="s">
        <v>9880</v>
      </c>
      <c r="LSI361" s="698"/>
      <c r="LSJ361" s="698"/>
      <c r="LSK361" s="488"/>
      <c r="LSL361" s="488"/>
      <c r="LSM361" s="488"/>
      <c r="LSN361" s="488"/>
      <c r="LSO361" s="488"/>
      <c r="LSP361" s="697" t="s">
        <v>9880</v>
      </c>
      <c r="LSQ361" s="698"/>
      <c r="LSR361" s="698"/>
      <c r="LSS361" s="488"/>
      <c r="LST361" s="488"/>
      <c r="LSU361" s="488"/>
      <c r="LSV361" s="488"/>
      <c r="LSW361" s="488"/>
      <c r="LSX361" s="697" t="s">
        <v>9880</v>
      </c>
      <c r="LSY361" s="698"/>
      <c r="LSZ361" s="698"/>
      <c r="LTA361" s="488"/>
      <c r="LTB361" s="488"/>
      <c r="LTC361" s="488"/>
      <c r="LTD361" s="488"/>
      <c r="LTE361" s="488"/>
      <c r="LTF361" s="697" t="s">
        <v>9880</v>
      </c>
      <c r="LTG361" s="698"/>
      <c r="LTH361" s="698"/>
      <c r="LTI361" s="488"/>
      <c r="LTJ361" s="488"/>
      <c r="LTK361" s="488"/>
      <c r="LTL361" s="488"/>
      <c r="LTM361" s="488"/>
      <c r="LTN361" s="697" t="s">
        <v>9880</v>
      </c>
      <c r="LTO361" s="698"/>
      <c r="LTP361" s="698"/>
      <c r="LTQ361" s="488"/>
      <c r="LTR361" s="488"/>
      <c r="LTS361" s="488"/>
      <c r="LTT361" s="488"/>
      <c r="LTU361" s="488"/>
      <c r="LTV361" s="697" t="s">
        <v>9880</v>
      </c>
      <c r="LTW361" s="698"/>
      <c r="LTX361" s="698"/>
      <c r="LTY361" s="488"/>
      <c r="LTZ361" s="488"/>
      <c r="LUA361" s="488"/>
      <c r="LUB361" s="488"/>
      <c r="LUC361" s="488"/>
      <c r="LUD361" s="697" t="s">
        <v>9880</v>
      </c>
      <c r="LUE361" s="698"/>
      <c r="LUF361" s="698"/>
      <c r="LUG361" s="488"/>
      <c r="LUH361" s="488"/>
      <c r="LUI361" s="488"/>
      <c r="LUJ361" s="488"/>
      <c r="LUK361" s="488"/>
      <c r="LUL361" s="697" t="s">
        <v>9880</v>
      </c>
      <c r="LUM361" s="698"/>
      <c r="LUN361" s="698"/>
      <c r="LUO361" s="488"/>
      <c r="LUP361" s="488"/>
      <c r="LUQ361" s="488"/>
      <c r="LUR361" s="488"/>
      <c r="LUS361" s="488"/>
      <c r="LUT361" s="697" t="s">
        <v>9880</v>
      </c>
      <c r="LUU361" s="698"/>
      <c r="LUV361" s="698"/>
      <c r="LUW361" s="488"/>
      <c r="LUX361" s="488"/>
      <c r="LUY361" s="488"/>
      <c r="LUZ361" s="488"/>
      <c r="LVA361" s="488"/>
      <c r="LVB361" s="697" t="s">
        <v>9880</v>
      </c>
      <c r="LVC361" s="698"/>
      <c r="LVD361" s="698"/>
      <c r="LVE361" s="488"/>
      <c r="LVF361" s="488"/>
      <c r="LVG361" s="488"/>
      <c r="LVH361" s="488"/>
      <c r="LVI361" s="488"/>
      <c r="LVJ361" s="697" t="s">
        <v>9880</v>
      </c>
      <c r="LVK361" s="698"/>
      <c r="LVL361" s="698"/>
      <c r="LVM361" s="488"/>
      <c r="LVN361" s="488"/>
      <c r="LVO361" s="488"/>
      <c r="LVP361" s="488"/>
      <c r="LVQ361" s="488"/>
      <c r="LVR361" s="697" t="s">
        <v>9880</v>
      </c>
      <c r="LVS361" s="698"/>
      <c r="LVT361" s="698"/>
      <c r="LVU361" s="488"/>
      <c r="LVV361" s="488"/>
      <c r="LVW361" s="488"/>
      <c r="LVX361" s="488"/>
      <c r="LVY361" s="488"/>
      <c r="LVZ361" s="697" t="s">
        <v>9880</v>
      </c>
      <c r="LWA361" s="698"/>
      <c r="LWB361" s="698"/>
      <c r="LWC361" s="488"/>
      <c r="LWD361" s="488"/>
      <c r="LWE361" s="488"/>
      <c r="LWF361" s="488"/>
      <c r="LWG361" s="488"/>
      <c r="LWH361" s="697" t="s">
        <v>9880</v>
      </c>
      <c r="LWI361" s="698"/>
      <c r="LWJ361" s="698"/>
      <c r="LWK361" s="488"/>
      <c r="LWL361" s="488"/>
      <c r="LWM361" s="488"/>
      <c r="LWN361" s="488"/>
      <c r="LWO361" s="488"/>
      <c r="LWP361" s="697" t="s">
        <v>9880</v>
      </c>
      <c r="LWQ361" s="698"/>
      <c r="LWR361" s="698"/>
      <c r="LWS361" s="488"/>
      <c r="LWT361" s="488"/>
      <c r="LWU361" s="488"/>
      <c r="LWV361" s="488"/>
      <c r="LWW361" s="488"/>
      <c r="LWX361" s="697" t="s">
        <v>9880</v>
      </c>
      <c r="LWY361" s="698"/>
      <c r="LWZ361" s="698"/>
      <c r="LXA361" s="488"/>
      <c r="LXB361" s="488"/>
      <c r="LXC361" s="488"/>
      <c r="LXD361" s="488"/>
      <c r="LXE361" s="488"/>
      <c r="LXF361" s="697" t="s">
        <v>9880</v>
      </c>
      <c r="LXG361" s="698"/>
      <c r="LXH361" s="698"/>
      <c r="LXI361" s="488"/>
      <c r="LXJ361" s="488"/>
      <c r="LXK361" s="488"/>
      <c r="LXL361" s="488"/>
      <c r="LXM361" s="488"/>
      <c r="LXN361" s="697" t="s">
        <v>9880</v>
      </c>
      <c r="LXO361" s="698"/>
      <c r="LXP361" s="698"/>
      <c r="LXQ361" s="488"/>
      <c r="LXR361" s="488"/>
      <c r="LXS361" s="488"/>
      <c r="LXT361" s="488"/>
      <c r="LXU361" s="488"/>
      <c r="LXV361" s="697" t="s">
        <v>9880</v>
      </c>
      <c r="LXW361" s="698"/>
      <c r="LXX361" s="698"/>
      <c r="LXY361" s="488"/>
      <c r="LXZ361" s="488"/>
      <c r="LYA361" s="488"/>
      <c r="LYB361" s="488"/>
      <c r="LYC361" s="488"/>
      <c r="LYD361" s="697" t="s">
        <v>9880</v>
      </c>
      <c r="LYE361" s="698"/>
      <c r="LYF361" s="698"/>
      <c r="LYG361" s="488"/>
      <c r="LYH361" s="488"/>
      <c r="LYI361" s="488"/>
      <c r="LYJ361" s="488"/>
      <c r="LYK361" s="488"/>
      <c r="LYL361" s="697" t="s">
        <v>9880</v>
      </c>
      <c r="LYM361" s="698"/>
      <c r="LYN361" s="698"/>
      <c r="LYO361" s="488"/>
      <c r="LYP361" s="488"/>
      <c r="LYQ361" s="488"/>
      <c r="LYR361" s="488"/>
      <c r="LYS361" s="488"/>
      <c r="LYT361" s="697" t="s">
        <v>9880</v>
      </c>
      <c r="LYU361" s="698"/>
      <c r="LYV361" s="698"/>
      <c r="LYW361" s="488"/>
      <c r="LYX361" s="488"/>
      <c r="LYY361" s="488"/>
      <c r="LYZ361" s="488"/>
      <c r="LZA361" s="488"/>
      <c r="LZB361" s="697" t="s">
        <v>9880</v>
      </c>
      <c r="LZC361" s="698"/>
      <c r="LZD361" s="698"/>
      <c r="LZE361" s="488"/>
      <c r="LZF361" s="488"/>
      <c r="LZG361" s="488"/>
      <c r="LZH361" s="488"/>
      <c r="LZI361" s="488"/>
      <c r="LZJ361" s="697" t="s">
        <v>9880</v>
      </c>
      <c r="LZK361" s="698"/>
      <c r="LZL361" s="698"/>
      <c r="LZM361" s="488"/>
      <c r="LZN361" s="488"/>
      <c r="LZO361" s="488"/>
      <c r="LZP361" s="488"/>
      <c r="LZQ361" s="488"/>
      <c r="LZR361" s="697" t="s">
        <v>9880</v>
      </c>
      <c r="LZS361" s="698"/>
      <c r="LZT361" s="698"/>
      <c r="LZU361" s="488"/>
      <c r="LZV361" s="488"/>
      <c r="LZW361" s="488"/>
      <c r="LZX361" s="488"/>
      <c r="LZY361" s="488"/>
      <c r="LZZ361" s="697" t="s">
        <v>9880</v>
      </c>
      <c r="MAA361" s="698"/>
      <c r="MAB361" s="698"/>
      <c r="MAC361" s="488"/>
      <c r="MAD361" s="488"/>
      <c r="MAE361" s="488"/>
      <c r="MAF361" s="488"/>
      <c r="MAG361" s="488"/>
      <c r="MAH361" s="697" t="s">
        <v>9880</v>
      </c>
      <c r="MAI361" s="698"/>
      <c r="MAJ361" s="698"/>
      <c r="MAK361" s="488"/>
      <c r="MAL361" s="488"/>
      <c r="MAM361" s="488"/>
      <c r="MAN361" s="488"/>
      <c r="MAO361" s="488"/>
      <c r="MAP361" s="697" t="s">
        <v>9880</v>
      </c>
      <c r="MAQ361" s="698"/>
      <c r="MAR361" s="698"/>
      <c r="MAS361" s="488"/>
      <c r="MAT361" s="488"/>
      <c r="MAU361" s="488"/>
      <c r="MAV361" s="488"/>
      <c r="MAW361" s="488"/>
      <c r="MAX361" s="697" t="s">
        <v>9880</v>
      </c>
      <c r="MAY361" s="698"/>
      <c r="MAZ361" s="698"/>
      <c r="MBA361" s="488"/>
      <c r="MBB361" s="488"/>
      <c r="MBC361" s="488"/>
      <c r="MBD361" s="488"/>
      <c r="MBE361" s="488"/>
      <c r="MBF361" s="697" t="s">
        <v>9880</v>
      </c>
      <c r="MBG361" s="698"/>
      <c r="MBH361" s="698"/>
      <c r="MBI361" s="488"/>
      <c r="MBJ361" s="488"/>
      <c r="MBK361" s="488"/>
      <c r="MBL361" s="488"/>
      <c r="MBM361" s="488"/>
      <c r="MBN361" s="697" t="s">
        <v>9880</v>
      </c>
      <c r="MBO361" s="698"/>
      <c r="MBP361" s="698"/>
      <c r="MBQ361" s="488"/>
      <c r="MBR361" s="488"/>
      <c r="MBS361" s="488"/>
      <c r="MBT361" s="488"/>
      <c r="MBU361" s="488"/>
      <c r="MBV361" s="697" t="s">
        <v>9880</v>
      </c>
      <c r="MBW361" s="698"/>
      <c r="MBX361" s="698"/>
      <c r="MBY361" s="488"/>
      <c r="MBZ361" s="488"/>
      <c r="MCA361" s="488"/>
      <c r="MCB361" s="488"/>
      <c r="MCC361" s="488"/>
      <c r="MCD361" s="697" t="s">
        <v>9880</v>
      </c>
      <c r="MCE361" s="698"/>
      <c r="MCF361" s="698"/>
      <c r="MCG361" s="488"/>
      <c r="MCH361" s="488"/>
      <c r="MCI361" s="488"/>
      <c r="MCJ361" s="488"/>
      <c r="MCK361" s="488"/>
      <c r="MCL361" s="697" t="s">
        <v>9880</v>
      </c>
      <c r="MCM361" s="698"/>
      <c r="MCN361" s="698"/>
      <c r="MCO361" s="488"/>
      <c r="MCP361" s="488"/>
      <c r="MCQ361" s="488"/>
      <c r="MCR361" s="488"/>
      <c r="MCS361" s="488"/>
      <c r="MCT361" s="697" t="s">
        <v>9880</v>
      </c>
      <c r="MCU361" s="698"/>
      <c r="MCV361" s="698"/>
      <c r="MCW361" s="488"/>
      <c r="MCX361" s="488"/>
      <c r="MCY361" s="488"/>
      <c r="MCZ361" s="488"/>
      <c r="MDA361" s="488"/>
      <c r="MDB361" s="697" t="s">
        <v>9880</v>
      </c>
      <c r="MDC361" s="698"/>
      <c r="MDD361" s="698"/>
      <c r="MDE361" s="488"/>
      <c r="MDF361" s="488"/>
      <c r="MDG361" s="488"/>
      <c r="MDH361" s="488"/>
      <c r="MDI361" s="488"/>
      <c r="MDJ361" s="697" t="s">
        <v>9880</v>
      </c>
      <c r="MDK361" s="698"/>
      <c r="MDL361" s="698"/>
      <c r="MDM361" s="488"/>
      <c r="MDN361" s="488"/>
      <c r="MDO361" s="488"/>
      <c r="MDP361" s="488"/>
      <c r="MDQ361" s="488"/>
      <c r="MDR361" s="697" t="s">
        <v>9880</v>
      </c>
      <c r="MDS361" s="698"/>
      <c r="MDT361" s="698"/>
      <c r="MDU361" s="488"/>
      <c r="MDV361" s="488"/>
      <c r="MDW361" s="488"/>
      <c r="MDX361" s="488"/>
      <c r="MDY361" s="488"/>
      <c r="MDZ361" s="697" t="s">
        <v>9880</v>
      </c>
      <c r="MEA361" s="698"/>
      <c r="MEB361" s="698"/>
      <c r="MEC361" s="488"/>
      <c r="MED361" s="488"/>
      <c r="MEE361" s="488"/>
      <c r="MEF361" s="488"/>
      <c r="MEG361" s="488"/>
      <c r="MEH361" s="697" t="s">
        <v>9880</v>
      </c>
      <c r="MEI361" s="698"/>
      <c r="MEJ361" s="698"/>
      <c r="MEK361" s="488"/>
      <c r="MEL361" s="488"/>
      <c r="MEM361" s="488"/>
      <c r="MEN361" s="488"/>
      <c r="MEO361" s="488"/>
      <c r="MEP361" s="697" t="s">
        <v>9880</v>
      </c>
      <c r="MEQ361" s="698"/>
      <c r="MER361" s="698"/>
      <c r="MES361" s="488"/>
      <c r="MET361" s="488"/>
      <c r="MEU361" s="488"/>
      <c r="MEV361" s="488"/>
      <c r="MEW361" s="488"/>
      <c r="MEX361" s="697" t="s">
        <v>9880</v>
      </c>
      <c r="MEY361" s="698"/>
      <c r="MEZ361" s="698"/>
      <c r="MFA361" s="488"/>
      <c r="MFB361" s="488"/>
      <c r="MFC361" s="488"/>
      <c r="MFD361" s="488"/>
      <c r="MFE361" s="488"/>
      <c r="MFF361" s="697" t="s">
        <v>9880</v>
      </c>
      <c r="MFG361" s="698"/>
      <c r="MFH361" s="698"/>
      <c r="MFI361" s="488"/>
      <c r="MFJ361" s="488"/>
      <c r="MFK361" s="488"/>
      <c r="MFL361" s="488"/>
      <c r="MFM361" s="488"/>
      <c r="MFN361" s="697" t="s">
        <v>9880</v>
      </c>
      <c r="MFO361" s="698"/>
      <c r="MFP361" s="698"/>
      <c r="MFQ361" s="488"/>
      <c r="MFR361" s="488"/>
      <c r="MFS361" s="488"/>
      <c r="MFT361" s="488"/>
      <c r="MFU361" s="488"/>
      <c r="MFV361" s="697" t="s">
        <v>9880</v>
      </c>
      <c r="MFW361" s="698"/>
      <c r="MFX361" s="698"/>
      <c r="MFY361" s="488"/>
      <c r="MFZ361" s="488"/>
      <c r="MGA361" s="488"/>
      <c r="MGB361" s="488"/>
      <c r="MGC361" s="488"/>
      <c r="MGD361" s="697" t="s">
        <v>9880</v>
      </c>
      <c r="MGE361" s="698"/>
      <c r="MGF361" s="698"/>
      <c r="MGG361" s="488"/>
      <c r="MGH361" s="488"/>
      <c r="MGI361" s="488"/>
      <c r="MGJ361" s="488"/>
      <c r="MGK361" s="488"/>
      <c r="MGL361" s="697" t="s">
        <v>9880</v>
      </c>
      <c r="MGM361" s="698"/>
      <c r="MGN361" s="698"/>
      <c r="MGO361" s="488"/>
      <c r="MGP361" s="488"/>
      <c r="MGQ361" s="488"/>
      <c r="MGR361" s="488"/>
      <c r="MGS361" s="488"/>
      <c r="MGT361" s="697" t="s">
        <v>9880</v>
      </c>
      <c r="MGU361" s="698"/>
      <c r="MGV361" s="698"/>
      <c r="MGW361" s="488"/>
      <c r="MGX361" s="488"/>
      <c r="MGY361" s="488"/>
      <c r="MGZ361" s="488"/>
      <c r="MHA361" s="488"/>
      <c r="MHB361" s="697" t="s">
        <v>9880</v>
      </c>
      <c r="MHC361" s="698"/>
      <c r="MHD361" s="698"/>
      <c r="MHE361" s="488"/>
      <c r="MHF361" s="488"/>
      <c r="MHG361" s="488"/>
      <c r="MHH361" s="488"/>
      <c r="MHI361" s="488"/>
      <c r="MHJ361" s="697" t="s">
        <v>9880</v>
      </c>
      <c r="MHK361" s="698"/>
      <c r="MHL361" s="698"/>
      <c r="MHM361" s="488"/>
      <c r="MHN361" s="488"/>
      <c r="MHO361" s="488"/>
      <c r="MHP361" s="488"/>
      <c r="MHQ361" s="488"/>
      <c r="MHR361" s="697" t="s">
        <v>9880</v>
      </c>
      <c r="MHS361" s="698"/>
      <c r="MHT361" s="698"/>
      <c r="MHU361" s="488"/>
      <c r="MHV361" s="488"/>
      <c r="MHW361" s="488"/>
      <c r="MHX361" s="488"/>
      <c r="MHY361" s="488"/>
      <c r="MHZ361" s="697" t="s">
        <v>9880</v>
      </c>
      <c r="MIA361" s="698"/>
      <c r="MIB361" s="698"/>
      <c r="MIC361" s="488"/>
      <c r="MID361" s="488"/>
      <c r="MIE361" s="488"/>
      <c r="MIF361" s="488"/>
      <c r="MIG361" s="488"/>
      <c r="MIH361" s="697" t="s">
        <v>9880</v>
      </c>
      <c r="MII361" s="698"/>
      <c r="MIJ361" s="698"/>
      <c r="MIK361" s="488"/>
      <c r="MIL361" s="488"/>
      <c r="MIM361" s="488"/>
      <c r="MIN361" s="488"/>
      <c r="MIO361" s="488"/>
      <c r="MIP361" s="697" t="s">
        <v>9880</v>
      </c>
      <c r="MIQ361" s="698"/>
      <c r="MIR361" s="698"/>
      <c r="MIS361" s="488"/>
      <c r="MIT361" s="488"/>
      <c r="MIU361" s="488"/>
      <c r="MIV361" s="488"/>
      <c r="MIW361" s="488"/>
      <c r="MIX361" s="697" t="s">
        <v>9880</v>
      </c>
      <c r="MIY361" s="698"/>
      <c r="MIZ361" s="698"/>
      <c r="MJA361" s="488"/>
      <c r="MJB361" s="488"/>
      <c r="MJC361" s="488"/>
      <c r="MJD361" s="488"/>
      <c r="MJE361" s="488"/>
      <c r="MJF361" s="697" t="s">
        <v>9880</v>
      </c>
      <c r="MJG361" s="698"/>
      <c r="MJH361" s="698"/>
      <c r="MJI361" s="488"/>
      <c r="MJJ361" s="488"/>
      <c r="MJK361" s="488"/>
      <c r="MJL361" s="488"/>
      <c r="MJM361" s="488"/>
      <c r="MJN361" s="697" t="s">
        <v>9880</v>
      </c>
      <c r="MJO361" s="698"/>
      <c r="MJP361" s="698"/>
      <c r="MJQ361" s="488"/>
      <c r="MJR361" s="488"/>
      <c r="MJS361" s="488"/>
      <c r="MJT361" s="488"/>
      <c r="MJU361" s="488"/>
      <c r="MJV361" s="697" t="s">
        <v>9880</v>
      </c>
      <c r="MJW361" s="698"/>
      <c r="MJX361" s="698"/>
      <c r="MJY361" s="488"/>
      <c r="MJZ361" s="488"/>
      <c r="MKA361" s="488"/>
      <c r="MKB361" s="488"/>
      <c r="MKC361" s="488"/>
      <c r="MKD361" s="697" t="s">
        <v>9880</v>
      </c>
      <c r="MKE361" s="698"/>
      <c r="MKF361" s="698"/>
      <c r="MKG361" s="488"/>
      <c r="MKH361" s="488"/>
      <c r="MKI361" s="488"/>
      <c r="MKJ361" s="488"/>
      <c r="MKK361" s="488"/>
      <c r="MKL361" s="697" t="s">
        <v>9880</v>
      </c>
      <c r="MKM361" s="698"/>
      <c r="MKN361" s="698"/>
      <c r="MKO361" s="488"/>
      <c r="MKP361" s="488"/>
      <c r="MKQ361" s="488"/>
      <c r="MKR361" s="488"/>
      <c r="MKS361" s="488"/>
      <c r="MKT361" s="697" t="s">
        <v>9880</v>
      </c>
      <c r="MKU361" s="698"/>
      <c r="MKV361" s="698"/>
      <c r="MKW361" s="488"/>
      <c r="MKX361" s="488"/>
      <c r="MKY361" s="488"/>
      <c r="MKZ361" s="488"/>
      <c r="MLA361" s="488"/>
      <c r="MLB361" s="697" t="s">
        <v>9880</v>
      </c>
      <c r="MLC361" s="698"/>
      <c r="MLD361" s="698"/>
      <c r="MLE361" s="488"/>
      <c r="MLF361" s="488"/>
      <c r="MLG361" s="488"/>
      <c r="MLH361" s="488"/>
      <c r="MLI361" s="488"/>
      <c r="MLJ361" s="697" t="s">
        <v>9880</v>
      </c>
      <c r="MLK361" s="698"/>
      <c r="MLL361" s="698"/>
      <c r="MLM361" s="488"/>
      <c r="MLN361" s="488"/>
      <c r="MLO361" s="488"/>
      <c r="MLP361" s="488"/>
      <c r="MLQ361" s="488"/>
      <c r="MLR361" s="697" t="s">
        <v>9880</v>
      </c>
      <c r="MLS361" s="698"/>
      <c r="MLT361" s="698"/>
      <c r="MLU361" s="488"/>
      <c r="MLV361" s="488"/>
      <c r="MLW361" s="488"/>
      <c r="MLX361" s="488"/>
      <c r="MLY361" s="488"/>
      <c r="MLZ361" s="697" t="s">
        <v>9880</v>
      </c>
      <c r="MMA361" s="698"/>
      <c r="MMB361" s="698"/>
      <c r="MMC361" s="488"/>
      <c r="MMD361" s="488"/>
      <c r="MME361" s="488"/>
      <c r="MMF361" s="488"/>
      <c r="MMG361" s="488"/>
      <c r="MMH361" s="697" t="s">
        <v>9880</v>
      </c>
      <c r="MMI361" s="698"/>
      <c r="MMJ361" s="698"/>
      <c r="MMK361" s="488"/>
      <c r="MML361" s="488"/>
      <c r="MMM361" s="488"/>
      <c r="MMN361" s="488"/>
      <c r="MMO361" s="488"/>
      <c r="MMP361" s="697" t="s">
        <v>9880</v>
      </c>
      <c r="MMQ361" s="698"/>
      <c r="MMR361" s="698"/>
      <c r="MMS361" s="488"/>
      <c r="MMT361" s="488"/>
      <c r="MMU361" s="488"/>
      <c r="MMV361" s="488"/>
      <c r="MMW361" s="488"/>
      <c r="MMX361" s="697" t="s">
        <v>9880</v>
      </c>
      <c r="MMY361" s="698"/>
      <c r="MMZ361" s="698"/>
      <c r="MNA361" s="488"/>
      <c r="MNB361" s="488"/>
      <c r="MNC361" s="488"/>
      <c r="MND361" s="488"/>
      <c r="MNE361" s="488"/>
      <c r="MNF361" s="697" t="s">
        <v>9880</v>
      </c>
      <c r="MNG361" s="698"/>
      <c r="MNH361" s="698"/>
      <c r="MNI361" s="488"/>
      <c r="MNJ361" s="488"/>
      <c r="MNK361" s="488"/>
      <c r="MNL361" s="488"/>
      <c r="MNM361" s="488"/>
      <c r="MNN361" s="697" t="s">
        <v>9880</v>
      </c>
      <c r="MNO361" s="698"/>
      <c r="MNP361" s="698"/>
      <c r="MNQ361" s="488"/>
      <c r="MNR361" s="488"/>
      <c r="MNS361" s="488"/>
      <c r="MNT361" s="488"/>
      <c r="MNU361" s="488"/>
      <c r="MNV361" s="697" t="s">
        <v>9880</v>
      </c>
      <c r="MNW361" s="698"/>
      <c r="MNX361" s="698"/>
      <c r="MNY361" s="488"/>
      <c r="MNZ361" s="488"/>
      <c r="MOA361" s="488"/>
      <c r="MOB361" s="488"/>
      <c r="MOC361" s="488"/>
      <c r="MOD361" s="697" t="s">
        <v>9880</v>
      </c>
      <c r="MOE361" s="698"/>
      <c r="MOF361" s="698"/>
      <c r="MOG361" s="488"/>
      <c r="MOH361" s="488"/>
      <c r="MOI361" s="488"/>
      <c r="MOJ361" s="488"/>
      <c r="MOK361" s="488"/>
      <c r="MOL361" s="697" t="s">
        <v>9880</v>
      </c>
      <c r="MOM361" s="698"/>
      <c r="MON361" s="698"/>
      <c r="MOO361" s="488"/>
      <c r="MOP361" s="488"/>
      <c r="MOQ361" s="488"/>
      <c r="MOR361" s="488"/>
      <c r="MOS361" s="488"/>
      <c r="MOT361" s="697" t="s">
        <v>9880</v>
      </c>
      <c r="MOU361" s="698"/>
      <c r="MOV361" s="698"/>
      <c r="MOW361" s="488"/>
      <c r="MOX361" s="488"/>
      <c r="MOY361" s="488"/>
      <c r="MOZ361" s="488"/>
      <c r="MPA361" s="488"/>
      <c r="MPB361" s="697" t="s">
        <v>9880</v>
      </c>
      <c r="MPC361" s="698"/>
      <c r="MPD361" s="698"/>
      <c r="MPE361" s="488"/>
      <c r="MPF361" s="488"/>
      <c r="MPG361" s="488"/>
      <c r="MPH361" s="488"/>
      <c r="MPI361" s="488"/>
      <c r="MPJ361" s="697" t="s">
        <v>9880</v>
      </c>
      <c r="MPK361" s="698"/>
      <c r="MPL361" s="698"/>
      <c r="MPM361" s="488"/>
      <c r="MPN361" s="488"/>
      <c r="MPO361" s="488"/>
      <c r="MPP361" s="488"/>
      <c r="MPQ361" s="488"/>
      <c r="MPR361" s="697" t="s">
        <v>9880</v>
      </c>
      <c r="MPS361" s="698"/>
      <c r="MPT361" s="698"/>
      <c r="MPU361" s="488"/>
      <c r="MPV361" s="488"/>
      <c r="MPW361" s="488"/>
      <c r="MPX361" s="488"/>
      <c r="MPY361" s="488"/>
      <c r="MPZ361" s="697" t="s">
        <v>9880</v>
      </c>
      <c r="MQA361" s="698"/>
      <c r="MQB361" s="698"/>
      <c r="MQC361" s="488"/>
      <c r="MQD361" s="488"/>
      <c r="MQE361" s="488"/>
      <c r="MQF361" s="488"/>
      <c r="MQG361" s="488"/>
      <c r="MQH361" s="697" t="s">
        <v>9880</v>
      </c>
      <c r="MQI361" s="698"/>
      <c r="MQJ361" s="698"/>
      <c r="MQK361" s="488"/>
      <c r="MQL361" s="488"/>
      <c r="MQM361" s="488"/>
      <c r="MQN361" s="488"/>
      <c r="MQO361" s="488"/>
      <c r="MQP361" s="697" t="s">
        <v>9880</v>
      </c>
      <c r="MQQ361" s="698"/>
      <c r="MQR361" s="698"/>
      <c r="MQS361" s="488"/>
      <c r="MQT361" s="488"/>
      <c r="MQU361" s="488"/>
      <c r="MQV361" s="488"/>
      <c r="MQW361" s="488"/>
      <c r="MQX361" s="697" t="s">
        <v>9880</v>
      </c>
      <c r="MQY361" s="698"/>
      <c r="MQZ361" s="698"/>
      <c r="MRA361" s="488"/>
      <c r="MRB361" s="488"/>
      <c r="MRC361" s="488"/>
      <c r="MRD361" s="488"/>
      <c r="MRE361" s="488"/>
      <c r="MRF361" s="697" t="s">
        <v>9880</v>
      </c>
      <c r="MRG361" s="698"/>
      <c r="MRH361" s="698"/>
      <c r="MRI361" s="488"/>
      <c r="MRJ361" s="488"/>
      <c r="MRK361" s="488"/>
      <c r="MRL361" s="488"/>
      <c r="MRM361" s="488"/>
      <c r="MRN361" s="697" t="s">
        <v>9880</v>
      </c>
      <c r="MRO361" s="698"/>
      <c r="MRP361" s="698"/>
      <c r="MRQ361" s="488"/>
      <c r="MRR361" s="488"/>
      <c r="MRS361" s="488"/>
      <c r="MRT361" s="488"/>
      <c r="MRU361" s="488"/>
      <c r="MRV361" s="697" t="s">
        <v>9880</v>
      </c>
      <c r="MRW361" s="698"/>
      <c r="MRX361" s="698"/>
      <c r="MRY361" s="488"/>
      <c r="MRZ361" s="488"/>
      <c r="MSA361" s="488"/>
      <c r="MSB361" s="488"/>
      <c r="MSC361" s="488"/>
      <c r="MSD361" s="697" t="s">
        <v>9880</v>
      </c>
      <c r="MSE361" s="698"/>
      <c r="MSF361" s="698"/>
      <c r="MSG361" s="488"/>
      <c r="MSH361" s="488"/>
      <c r="MSI361" s="488"/>
      <c r="MSJ361" s="488"/>
      <c r="MSK361" s="488"/>
      <c r="MSL361" s="697" t="s">
        <v>9880</v>
      </c>
      <c r="MSM361" s="698"/>
      <c r="MSN361" s="698"/>
      <c r="MSO361" s="488"/>
      <c r="MSP361" s="488"/>
      <c r="MSQ361" s="488"/>
      <c r="MSR361" s="488"/>
      <c r="MSS361" s="488"/>
      <c r="MST361" s="697" t="s">
        <v>9880</v>
      </c>
      <c r="MSU361" s="698"/>
      <c r="MSV361" s="698"/>
      <c r="MSW361" s="488"/>
      <c r="MSX361" s="488"/>
      <c r="MSY361" s="488"/>
      <c r="MSZ361" s="488"/>
      <c r="MTA361" s="488"/>
      <c r="MTB361" s="697" t="s">
        <v>9880</v>
      </c>
      <c r="MTC361" s="698"/>
      <c r="MTD361" s="698"/>
      <c r="MTE361" s="488"/>
      <c r="MTF361" s="488"/>
      <c r="MTG361" s="488"/>
      <c r="MTH361" s="488"/>
      <c r="MTI361" s="488"/>
      <c r="MTJ361" s="697" t="s">
        <v>9880</v>
      </c>
      <c r="MTK361" s="698"/>
      <c r="MTL361" s="698"/>
      <c r="MTM361" s="488"/>
      <c r="MTN361" s="488"/>
      <c r="MTO361" s="488"/>
      <c r="MTP361" s="488"/>
      <c r="MTQ361" s="488"/>
      <c r="MTR361" s="697" t="s">
        <v>9880</v>
      </c>
      <c r="MTS361" s="698"/>
      <c r="MTT361" s="698"/>
      <c r="MTU361" s="488"/>
      <c r="MTV361" s="488"/>
      <c r="MTW361" s="488"/>
      <c r="MTX361" s="488"/>
      <c r="MTY361" s="488"/>
      <c r="MTZ361" s="697" t="s">
        <v>9880</v>
      </c>
      <c r="MUA361" s="698"/>
      <c r="MUB361" s="698"/>
      <c r="MUC361" s="488"/>
      <c r="MUD361" s="488"/>
      <c r="MUE361" s="488"/>
      <c r="MUF361" s="488"/>
      <c r="MUG361" s="488"/>
      <c r="MUH361" s="697" t="s">
        <v>9880</v>
      </c>
      <c r="MUI361" s="698"/>
      <c r="MUJ361" s="698"/>
      <c r="MUK361" s="488"/>
      <c r="MUL361" s="488"/>
      <c r="MUM361" s="488"/>
      <c r="MUN361" s="488"/>
      <c r="MUO361" s="488"/>
      <c r="MUP361" s="697" t="s">
        <v>9880</v>
      </c>
      <c r="MUQ361" s="698"/>
      <c r="MUR361" s="698"/>
      <c r="MUS361" s="488"/>
      <c r="MUT361" s="488"/>
      <c r="MUU361" s="488"/>
      <c r="MUV361" s="488"/>
      <c r="MUW361" s="488"/>
      <c r="MUX361" s="697" t="s">
        <v>9880</v>
      </c>
      <c r="MUY361" s="698"/>
      <c r="MUZ361" s="698"/>
      <c r="MVA361" s="488"/>
      <c r="MVB361" s="488"/>
      <c r="MVC361" s="488"/>
      <c r="MVD361" s="488"/>
      <c r="MVE361" s="488"/>
      <c r="MVF361" s="697" t="s">
        <v>9880</v>
      </c>
      <c r="MVG361" s="698"/>
      <c r="MVH361" s="698"/>
      <c r="MVI361" s="488"/>
      <c r="MVJ361" s="488"/>
      <c r="MVK361" s="488"/>
      <c r="MVL361" s="488"/>
      <c r="MVM361" s="488"/>
      <c r="MVN361" s="697" t="s">
        <v>9880</v>
      </c>
      <c r="MVO361" s="698"/>
      <c r="MVP361" s="698"/>
      <c r="MVQ361" s="488"/>
      <c r="MVR361" s="488"/>
      <c r="MVS361" s="488"/>
      <c r="MVT361" s="488"/>
      <c r="MVU361" s="488"/>
      <c r="MVV361" s="697" t="s">
        <v>9880</v>
      </c>
      <c r="MVW361" s="698"/>
      <c r="MVX361" s="698"/>
      <c r="MVY361" s="488"/>
      <c r="MVZ361" s="488"/>
      <c r="MWA361" s="488"/>
      <c r="MWB361" s="488"/>
      <c r="MWC361" s="488"/>
      <c r="MWD361" s="697" t="s">
        <v>9880</v>
      </c>
      <c r="MWE361" s="698"/>
      <c r="MWF361" s="698"/>
      <c r="MWG361" s="488"/>
      <c r="MWH361" s="488"/>
      <c r="MWI361" s="488"/>
      <c r="MWJ361" s="488"/>
      <c r="MWK361" s="488"/>
      <c r="MWL361" s="697" t="s">
        <v>9880</v>
      </c>
      <c r="MWM361" s="698"/>
      <c r="MWN361" s="698"/>
      <c r="MWO361" s="488"/>
      <c r="MWP361" s="488"/>
      <c r="MWQ361" s="488"/>
      <c r="MWR361" s="488"/>
      <c r="MWS361" s="488"/>
      <c r="MWT361" s="697" t="s">
        <v>9880</v>
      </c>
      <c r="MWU361" s="698"/>
      <c r="MWV361" s="698"/>
      <c r="MWW361" s="488"/>
      <c r="MWX361" s="488"/>
      <c r="MWY361" s="488"/>
      <c r="MWZ361" s="488"/>
      <c r="MXA361" s="488"/>
      <c r="MXB361" s="697" t="s">
        <v>9880</v>
      </c>
      <c r="MXC361" s="698"/>
      <c r="MXD361" s="698"/>
      <c r="MXE361" s="488"/>
      <c r="MXF361" s="488"/>
      <c r="MXG361" s="488"/>
      <c r="MXH361" s="488"/>
      <c r="MXI361" s="488"/>
      <c r="MXJ361" s="697" t="s">
        <v>9880</v>
      </c>
      <c r="MXK361" s="698"/>
      <c r="MXL361" s="698"/>
      <c r="MXM361" s="488"/>
      <c r="MXN361" s="488"/>
      <c r="MXO361" s="488"/>
      <c r="MXP361" s="488"/>
      <c r="MXQ361" s="488"/>
      <c r="MXR361" s="697" t="s">
        <v>9880</v>
      </c>
      <c r="MXS361" s="698"/>
      <c r="MXT361" s="698"/>
      <c r="MXU361" s="488"/>
      <c r="MXV361" s="488"/>
      <c r="MXW361" s="488"/>
      <c r="MXX361" s="488"/>
      <c r="MXY361" s="488"/>
      <c r="MXZ361" s="697" t="s">
        <v>9880</v>
      </c>
      <c r="MYA361" s="698"/>
      <c r="MYB361" s="698"/>
      <c r="MYC361" s="488"/>
      <c r="MYD361" s="488"/>
      <c r="MYE361" s="488"/>
      <c r="MYF361" s="488"/>
      <c r="MYG361" s="488"/>
      <c r="MYH361" s="697" t="s">
        <v>9880</v>
      </c>
      <c r="MYI361" s="698"/>
      <c r="MYJ361" s="698"/>
      <c r="MYK361" s="488"/>
      <c r="MYL361" s="488"/>
      <c r="MYM361" s="488"/>
      <c r="MYN361" s="488"/>
      <c r="MYO361" s="488"/>
      <c r="MYP361" s="697" t="s">
        <v>9880</v>
      </c>
      <c r="MYQ361" s="698"/>
      <c r="MYR361" s="698"/>
      <c r="MYS361" s="488"/>
      <c r="MYT361" s="488"/>
      <c r="MYU361" s="488"/>
      <c r="MYV361" s="488"/>
      <c r="MYW361" s="488"/>
      <c r="MYX361" s="697" t="s">
        <v>9880</v>
      </c>
      <c r="MYY361" s="698"/>
      <c r="MYZ361" s="698"/>
      <c r="MZA361" s="488"/>
      <c r="MZB361" s="488"/>
      <c r="MZC361" s="488"/>
      <c r="MZD361" s="488"/>
      <c r="MZE361" s="488"/>
      <c r="MZF361" s="697" t="s">
        <v>9880</v>
      </c>
      <c r="MZG361" s="698"/>
      <c r="MZH361" s="698"/>
      <c r="MZI361" s="488"/>
      <c r="MZJ361" s="488"/>
      <c r="MZK361" s="488"/>
      <c r="MZL361" s="488"/>
      <c r="MZM361" s="488"/>
      <c r="MZN361" s="697" t="s">
        <v>9880</v>
      </c>
      <c r="MZO361" s="698"/>
      <c r="MZP361" s="698"/>
      <c r="MZQ361" s="488"/>
      <c r="MZR361" s="488"/>
      <c r="MZS361" s="488"/>
      <c r="MZT361" s="488"/>
      <c r="MZU361" s="488"/>
      <c r="MZV361" s="697" t="s">
        <v>9880</v>
      </c>
      <c r="MZW361" s="698"/>
      <c r="MZX361" s="698"/>
      <c r="MZY361" s="488"/>
      <c r="MZZ361" s="488"/>
      <c r="NAA361" s="488"/>
      <c r="NAB361" s="488"/>
      <c r="NAC361" s="488"/>
      <c r="NAD361" s="697" t="s">
        <v>9880</v>
      </c>
      <c r="NAE361" s="698"/>
      <c r="NAF361" s="698"/>
      <c r="NAG361" s="488"/>
      <c r="NAH361" s="488"/>
      <c r="NAI361" s="488"/>
      <c r="NAJ361" s="488"/>
      <c r="NAK361" s="488"/>
      <c r="NAL361" s="697" t="s">
        <v>9880</v>
      </c>
      <c r="NAM361" s="698"/>
      <c r="NAN361" s="698"/>
      <c r="NAO361" s="488"/>
      <c r="NAP361" s="488"/>
      <c r="NAQ361" s="488"/>
      <c r="NAR361" s="488"/>
      <c r="NAS361" s="488"/>
      <c r="NAT361" s="697" t="s">
        <v>9880</v>
      </c>
      <c r="NAU361" s="698"/>
      <c r="NAV361" s="698"/>
      <c r="NAW361" s="488"/>
      <c r="NAX361" s="488"/>
      <c r="NAY361" s="488"/>
      <c r="NAZ361" s="488"/>
      <c r="NBA361" s="488"/>
      <c r="NBB361" s="697" t="s">
        <v>9880</v>
      </c>
      <c r="NBC361" s="698"/>
      <c r="NBD361" s="698"/>
      <c r="NBE361" s="488"/>
      <c r="NBF361" s="488"/>
      <c r="NBG361" s="488"/>
      <c r="NBH361" s="488"/>
      <c r="NBI361" s="488"/>
      <c r="NBJ361" s="697" t="s">
        <v>9880</v>
      </c>
      <c r="NBK361" s="698"/>
      <c r="NBL361" s="698"/>
      <c r="NBM361" s="488"/>
      <c r="NBN361" s="488"/>
      <c r="NBO361" s="488"/>
      <c r="NBP361" s="488"/>
      <c r="NBQ361" s="488"/>
      <c r="NBR361" s="697" t="s">
        <v>9880</v>
      </c>
      <c r="NBS361" s="698"/>
      <c r="NBT361" s="698"/>
      <c r="NBU361" s="488"/>
      <c r="NBV361" s="488"/>
      <c r="NBW361" s="488"/>
      <c r="NBX361" s="488"/>
      <c r="NBY361" s="488"/>
      <c r="NBZ361" s="697" t="s">
        <v>9880</v>
      </c>
      <c r="NCA361" s="698"/>
      <c r="NCB361" s="698"/>
      <c r="NCC361" s="488"/>
      <c r="NCD361" s="488"/>
      <c r="NCE361" s="488"/>
      <c r="NCF361" s="488"/>
      <c r="NCG361" s="488"/>
      <c r="NCH361" s="697" t="s">
        <v>9880</v>
      </c>
      <c r="NCI361" s="698"/>
      <c r="NCJ361" s="698"/>
      <c r="NCK361" s="488"/>
      <c r="NCL361" s="488"/>
      <c r="NCM361" s="488"/>
      <c r="NCN361" s="488"/>
      <c r="NCO361" s="488"/>
      <c r="NCP361" s="697" t="s">
        <v>9880</v>
      </c>
      <c r="NCQ361" s="698"/>
      <c r="NCR361" s="698"/>
      <c r="NCS361" s="488"/>
      <c r="NCT361" s="488"/>
      <c r="NCU361" s="488"/>
      <c r="NCV361" s="488"/>
      <c r="NCW361" s="488"/>
      <c r="NCX361" s="697" t="s">
        <v>9880</v>
      </c>
      <c r="NCY361" s="698"/>
      <c r="NCZ361" s="698"/>
      <c r="NDA361" s="488"/>
      <c r="NDB361" s="488"/>
      <c r="NDC361" s="488"/>
      <c r="NDD361" s="488"/>
      <c r="NDE361" s="488"/>
      <c r="NDF361" s="697" t="s">
        <v>9880</v>
      </c>
      <c r="NDG361" s="698"/>
      <c r="NDH361" s="698"/>
      <c r="NDI361" s="488"/>
      <c r="NDJ361" s="488"/>
      <c r="NDK361" s="488"/>
      <c r="NDL361" s="488"/>
      <c r="NDM361" s="488"/>
      <c r="NDN361" s="697" t="s">
        <v>9880</v>
      </c>
      <c r="NDO361" s="698"/>
      <c r="NDP361" s="698"/>
      <c r="NDQ361" s="488"/>
      <c r="NDR361" s="488"/>
      <c r="NDS361" s="488"/>
      <c r="NDT361" s="488"/>
      <c r="NDU361" s="488"/>
      <c r="NDV361" s="697" t="s">
        <v>9880</v>
      </c>
      <c r="NDW361" s="698"/>
      <c r="NDX361" s="698"/>
      <c r="NDY361" s="488"/>
      <c r="NDZ361" s="488"/>
      <c r="NEA361" s="488"/>
      <c r="NEB361" s="488"/>
      <c r="NEC361" s="488"/>
      <c r="NED361" s="697" t="s">
        <v>9880</v>
      </c>
      <c r="NEE361" s="698"/>
      <c r="NEF361" s="698"/>
      <c r="NEG361" s="488"/>
      <c r="NEH361" s="488"/>
      <c r="NEI361" s="488"/>
      <c r="NEJ361" s="488"/>
      <c r="NEK361" s="488"/>
      <c r="NEL361" s="697" t="s">
        <v>9880</v>
      </c>
      <c r="NEM361" s="698"/>
      <c r="NEN361" s="698"/>
      <c r="NEO361" s="488"/>
      <c r="NEP361" s="488"/>
      <c r="NEQ361" s="488"/>
      <c r="NER361" s="488"/>
      <c r="NES361" s="488"/>
      <c r="NET361" s="697" t="s">
        <v>9880</v>
      </c>
      <c r="NEU361" s="698"/>
      <c r="NEV361" s="698"/>
      <c r="NEW361" s="488"/>
      <c r="NEX361" s="488"/>
      <c r="NEY361" s="488"/>
      <c r="NEZ361" s="488"/>
      <c r="NFA361" s="488"/>
      <c r="NFB361" s="697" t="s">
        <v>9880</v>
      </c>
      <c r="NFC361" s="698"/>
      <c r="NFD361" s="698"/>
      <c r="NFE361" s="488"/>
      <c r="NFF361" s="488"/>
      <c r="NFG361" s="488"/>
      <c r="NFH361" s="488"/>
      <c r="NFI361" s="488"/>
      <c r="NFJ361" s="697" t="s">
        <v>9880</v>
      </c>
      <c r="NFK361" s="698"/>
      <c r="NFL361" s="698"/>
      <c r="NFM361" s="488"/>
      <c r="NFN361" s="488"/>
      <c r="NFO361" s="488"/>
      <c r="NFP361" s="488"/>
      <c r="NFQ361" s="488"/>
      <c r="NFR361" s="697" t="s">
        <v>9880</v>
      </c>
      <c r="NFS361" s="698"/>
      <c r="NFT361" s="698"/>
      <c r="NFU361" s="488"/>
      <c r="NFV361" s="488"/>
      <c r="NFW361" s="488"/>
      <c r="NFX361" s="488"/>
      <c r="NFY361" s="488"/>
      <c r="NFZ361" s="697" t="s">
        <v>9880</v>
      </c>
      <c r="NGA361" s="698"/>
      <c r="NGB361" s="698"/>
      <c r="NGC361" s="488"/>
      <c r="NGD361" s="488"/>
      <c r="NGE361" s="488"/>
      <c r="NGF361" s="488"/>
      <c r="NGG361" s="488"/>
      <c r="NGH361" s="697" t="s">
        <v>9880</v>
      </c>
      <c r="NGI361" s="698"/>
      <c r="NGJ361" s="698"/>
      <c r="NGK361" s="488"/>
      <c r="NGL361" s="488"/>
      <c r="NGM361" s="488"/>
      <c r="NGN361" s="488"/>
      <c r="NGO361" s="488"/>
      <c r="NGP361" s="697" t="s">
        <v>9880</v>
      </c>
      <c r="NGQ361" s="698"/>
      <c r="NGR361" s="698"/>
      <c r="NGS361" s="488"/>
      <c r="NGT361" s="488"/>
      <c r="NGU361" s="488"/>
      <c r="NGV361" s="488"/>
      <c r="NGW361" s="488"/>
      <c r="NGX361" s="697" t="s">
        <v>9880</v>
      </c>
      <c r="NGY361" s="698"/>
      <c r="NGZ361" s="698"/>
      <c r="NHA361" s="488"/>
      <c r="NHB361" s="488"/>
      <c r="NHC361" s="488"/>
      <c r="NHD361" s="488"/>
      <c r="NHE361" s="488"/>
      <c r="NHF361" s="697" t="s">
        <v>9880</v>
      </c>
      <c r="NHG361" s="698"/>
      <c r="NHH361" s="698"/>
      <c r="NHI361" s="488"/>
      <c r="NHJ361" s="488"/>
      <c r="NHK361" s="488"/>
      <c r="NHL361" s="488"/>
      <c r="NHM361" s="488"/>
      <c r="NHN361" s="697" t="s">
        <v>9880</v>
      </c>
      <c r="NHO361" s="698"/>
      <c r="NHP361" s="698"/>
      <c r="NHQ361" s="488"/>
      <c r="NHR361" s="488"/>
      <c r="NHS361" s="488"/>
      <c r="NHT361" s="488"/>
      <c r="NHU361" s="488"/>
      <c r="NHV361" s="697" t="s">
        <v>9880</v>
      </c>
      <c r="NHW361" s="698"/>
      <c r="NHX361" s="698"/>
      <c r="NHY361" s="488"/>
      <c r="NHZ361" s="488"/>
      <c r="NIA361" s="488"/>
      <c r="NIB361" s="488"/>
      <c r="NIC361" s="488"/>
      <c r="NID361" s="697" t="s">
        <v>9880</v>
      </c>
      <c r="NIE361" s="698"/>
      <c r="NIF361" s="698"/>
      <c r="NIG361" s="488"/>
      <c r="NIH361" s="488"/>
      <c r="NII361" s="488"/>
      <c r="NIJ361" s="488"/>
      <c r="NIK361" s="488"/>
      <c r="NIL361" s="697" t="s">
        <v>9880</v>
      </c>
      <c r="NIM361" s="698"/>
      <c r="NIN361" s="698"/>
      <c r="NIO361" s="488"/>
      <c r="NIP361" s="488"/>
      <c r="NIQ361" s="488"/>
      <c r="NIR361" s="488"/>
      <c r="NIS361" s="488"/>
      <c r="NIT361" s="697" t="s">
        <v>9880</v>
      </c>
      <c r="NIU361" s="698"/>
      <c r="NIV361" s="698"/>
      <c r="NIW361" s="488"/>
      <c r="NIX361" s="488"/>
      <c r="NIY361" s="488"/>
      <c r="NIZ361" s="488"/>
      <c r="NJA361" s="488"/>
      <c r="NJB361" s="697" t="s">
        <v>9880</v>
      </c>
      <c r="NJC361" s="698"/>
      <c r="NJD361" s="698"/>
      <c r="NJE361" s="488"/>
      <c r="NJF361" s="488"/>
      <c r="NJG361" s="488"/>
      <c r="NJH361" s="488"/>
      <c r="NJI361" s="488"/>
      <c r="NJJ361" s="697" t="s">
        <v>9880</v>
      </c>
      <c r="NJK361" s="698"/>
      <c r="NJL361" s="698"/>
      <c r="NJM361" s="488"/>
      <c r="NJN361" s="488"/>
      <c r="NJO361" s="488"/>
      <c r="NJP361" s="488"/>
      <c r="NJQ361" s="488"/>
      <c r="NJR361" s="697" t="s">
        <v>9880</v>
      </c>
      <c r="NJS361" s="698"/>
      <c r="NJT361" s="698"/>
      <c r="NJU361" s="488"/>
      <c r="NJV361" s="488"/>
      <c r="NJW361" s="488"/>
      <c r="NJX361" s="488"/>
      <c r="NJY361" s="488"/>
      <c r="NJZ361" s="697" t="s">
        <v>9880</v>
      </c>
      <c r="NKA361" s="698"/>
      <c r="NKB361" s="698"/>
      <c r="NKC361" s="488"/>
      <c r="NKD361" s="488"/>
      <c r="NKE361" s="488"/>
      <c r="NKF361" s="488"/>
      <c r="NKG361" s="488"/>
      <c r="NKH361" s="697" t="s">
        <v>9880</v>
      </c>
      <c r="NKI361" s="698"/>
      <c r="NKJ361" s="698"/>
      <c r="NKK361" s="488"/>
      <c r="NKL361" s="488"/>
      <c r="NKM361" s="488"/>
      <c r="NKN361" s="488"/>
      <c r="NKO361" s="488"/>
      <c r="NKP361" s="697" t="s">
        <v>9880</v>
      </c>
      <c r="NKQ361" s="698"/>
      <c r="NKR361" s="698"/>
      <c r="NKS361" s="488"/>
      <c r="NKT361" s="488"/>
      <c r="NKU361" s="488"/>
      <c r="NKV361" s="488"/>
      <c r="NKW361" s="488"/>
      <c r="NKX361" s="697" t="s">
        <v>9880</v>
      </c>
      <c r="NKY361" s="698"/>
      <c r="NKZ361" s="698"/>
      <c r="NLA361" s="488"/>
      <c r="NLB361" s="488"/>
      <c r="NLC361" s="488"/>
      <c r="NLD361" s="488"/>
      <c r="NLE361" s="488"/>
      <c r="NLF361" s="697" t="s">
        <v>9880</v>
      </c>
      <c r="NLG361" s="698"/>
      <c r="NLH361" s="698"/>
      <c r="NLI361" s="488"/>
      <c r="NLJ361" s="488"/>
      <c r="NLK361" s="488"/>
      <c r="NLL361" s="488"/>
      <c r="NLM361" s="488"/>
      <c r="NLN361" s="697" t="s">
        <v>9880</v>
      </c>
      <c r="NLO361" s="698"/>
      <c r="NLP361" s="698"/>
      <c r="NLQ361" s="488"/>
      <c r="NLR361" s="488"/>
      <c r="NLS361" s="488"/>
      <c r="NLT361" s="488"/>
      <c r="NLU361" s="488"/>
      <c r="NLV361" s="697" t="s">
        <v>9880</v>
      </c>
      <c r="NLW361" s="698"/>
      <c r="NLX361" s="698"/>
      <c r="NLY361" s="488"/>
      <c r="NLZ361" s="488"/>
      <c r="NMA361" s="488"/>
      <c r="NMB361" s="488"/>
      <c r="NMC361" s="488"/>
      <c r="NMD361" s="697" t="s">
        <v>9880</v>
      </c>
      <c r="NME361" s="698"/>
      <c r="NMF361" s="698"/>
      <c r="NMG361" s="488"/>
      <c r="NMH361" s="488"/>
      <c r="NMI361" s="488"/>
      <c r="NMJ361" s="488"/>
      <c r="NMK361" s="488"/>
      <c r="NML361" s="697" t="s">
        <v>9880</v>
      </c>
      <c r="NMM361" s="698"/>
      <c r="NMN361" s="698"/>
      <c r="NMO361" s="488"/>
      <c r="NMP361" s="488"/>
      <c r="NMQ361" s="488"/>
      <c r="NMR361" s="488"/>
      <c r="NMS361" s="488"/>
      <c r="NMT361" s="697" t="s">
        <v>9880</v>
      </c>
      <c r="NMU361" s="698"/>
      <c r="NMV361" s="698"/>
      <c r="NMW361" s="488"/>
      <c r="NMX361" s="488"/>
      <c r="NMY361" s="488"/>
      <c r="NMZ361" s="488"/>
      <c r="NNA361" s="488"/>
      <c r="NNB361" s="697" t="s">
        <v>9880</v>
      </c>
      <c r="NNC361" s="698"/>
      <c r="NND361" s="698"/>
      <c r="NNE361" s="488"/>
      <c r="NNF361" s="488"/>
      <c r="NNG361" s="488"/>
      <c r="NNH361" s="488"/>
      <c r="NNI361" s="488"/>
      <c r="NNJ361" s="697" t="s">
        <v>9880</v>
      </c>
      <c r="NNK361" s="698"/>
      <c r="NNL361" s="698"/>
      <c r="NNM361" s="488"/>
      <c r="NNN361" s="488"/>
      <c r="NNO361" s="488"/>
      <c r="NNP361" s="488"/>
      <c r="NNQ361" s="488"/>
      <c r="NNR361" s="697" t="s">
        <v>9880</v>
      </c>
      <c r="NNS361" s="698"/>
      <c r="NNT361" s="698"/>
      <c r="NNU361" s="488"/>
      <c r="NNV361" s="488"/>
      <c r="NNW361" s="488"/>
      <c r="NNX361" s="488"/>
      <c r="NNY361" s="488"/>
      <c r="NNZ361" s="697" t="s">
        <v>9880</v>
      </c>
      <c r="NOA361" s="698"/>
      <c r="NOB361" s="698"/>
      <c r="NOC361" s="488"/>
      <c r="NOD361" s="488"/>
      <c r="NOE361" s="488"/>
      <c r="NOF361" s="488"/>
      <c r="NOG361" s="488"/>
      <c r="NOH361" s="697" t="s">
        <v>9880</v>
      </c>
      <c r="NOI361" s="698"/>
      <c r="NOJ361" s="698"/>
      <c r="NOK361" s="488"/>
      <c r="NOL361" s="488"/>
      <c r="NOM361" s="488"/>
      <c r="NON361" s="488"/>
      <c r="NOO361" s="488"/>
      <c r="NOP361" s="697" t="s">
        <v>9880</v>
      </c>
      <c r="NOQ361" s="698"/>
      <c r="NOR361" s="698"/>
      <c r="NOS361" s="488"/>
      <c r="NOT361" s="488"/>
      <c r="NOU361" s="488"/>
      <c r="NOV361" s="488"/>
      <c r="NOW361" s="488"/>
      <c r="NOX361" s="697" t="s">
        <v>9880</v>
      </c>
      <c r="NOY361" s="698"/>
      <c r="NOZ361" s="698"/>
      <c r="NPA361" s="488"/>
      <c r="NPB361" s="488"/>
      <c r="NPC361" s="488"/>
      <c r="NPD361" s="488"/>
      <c r="NPE361" s="488"/>
      <c r="NPF361" s="697" t="s">
        <v>9880</v>
      </c>
      <c r="NPG361" s="698"/>
      <c r="NPH361" s="698"/>
      <c r="NPI361" s="488"/>
      <c r="NPJ361" s="488"/>
      <c r="NPK361" s="488"/>
      <c r="NPL361" s="488"/>
      <c r="NPM361" s="488"/>
      <c r="NPN361" s="697" t="s">
        <v>9880</v>
      </c>
      <c r="NPO361" s="698"/>
      <c r="NPP361" s="698"/>
      <c r="NPQ361" s="488"/>
      <c r="NPR361" s="488"/>
      <c r="NPS361" s="488"/>
      <c r="NPT361" s="488"/>
      <c r="NPU361" s="488"/>
      <c r="NPV361" s="697" t="s">
        <v>9880</v>
      </c>
      <c r="NPW361" s="698"/>
      <c r="NPX361" s="698"/>
      <c r="NPY361" s="488"/>
      <c r="NPZ361" s="488"/>
      <c r="NQA361" s="488"/>
      <c r="NQB361" s="488"/>
      <c r="NQC361" s="488"/>
      <c r="NQD361" s="697" t="s">
        <v>9880</v>
      </c>
      <c r="NQE361" s="698"/>
      <c r="NQF361" s="698"/>
      <c r="NQG361" s="488"/>
      <c r="NQH361" s="488"/>
      <c r="NQI361" s="488"/>
      <c r="NQJ361" s="488"/>
      <c r="NQK361" s="488"/>
      <c r="NQL361" s="697" t="s">
        <v>9880</v>
      </c>
      <c r="NQM361" s="698"/>
      <c r="NQN361" s="698"/>
      <c r="NQO361" s="488"/>
      <c r="NQP361" s="488"/>
      <c r="NQQ361" s="488"/>
      <c r="NQR361" s="488"/>
      <c r="NQS361" s="488"/>
      <c r="NQT361" s="697" t="s">
        <v>9880</v>
      </c>
      <c r="NQU361" s="698"/>
      <c r="NQV361" s="698"/>
      <c r="NQW361" s="488"/>
      <c r="NQX361" s="488"/>
      <c r="NQY361" s="488"/>
      <c r="NQZ361" s="488"/>
      <c r="NRA361" s="488"/>
      <c r="NRB361" s="697" t="s">
        <v>9880</v>
      </c>
      <c r="NRC361" s="698"/>
      <c r="NRD361" s="698"/>
      <c r="NRE361" s="488"/>
      <c r="NRF361" s="488"/>
      <c r="NRG361" s="488"/>
      <c r="NRH361" s="488"/>
      <c r="NRI361" s="488"/>
      <c r="NRJ361" s="697" t="s">
        <v>9880</v>
      </c>
      <c r="NRK361" s="698"/>
      <c r="NRL361" s="698"/>
      <c r="NRM361" s="488"/>
      <c r="NRN361" s="488"/>
      <c r="NRO361" s="488"/>
      <c r="NRP361" s="488"/>
      <c r="NRQ361" s="488"/>
      <c r="NRR361" s="697" t="s">
        <v>9880</v>
      </c>
      <c r="NRS361" s="698"/>
      <c r="NRT361" s="698"/>
      <c r="NRU361" s="488"/>
      <c r="NRV361" s="488"/>
      <c r="NRW361" s="488"/>
      <c r="NRX361" s="488"/>
      <c r="NRY361" s="488"/>
      <c r="NRZ361" s="697" t="s">
        <v>9880</v>
      </c>
      <c r="NSA361" s="698"/>
      <c r="NSB361" s="698"/>
      <c r="NSC361" s="488"/>
      <c r="NSD361" s="488"/>
      <c r="NSE361" s="488"/>
      <c r="NSF361" s="488"/>
      <c r="NSG361" s="488"/>
      <c r="NSH361" s="697" t="s">
        <v>9880</v>
      </c>
      <c r="NSI361" s="698"/>
      <c r="NSJ361" s="698"/>
      <c r="NSK361" s="488"/>
      <c r="NSL361" s="488"/>
      <c r="NSM361" s="488"/>
      <c r="NSN361" s="488"/>
      <c r="NSO361" s="488"/>
      <c r="NSP361" s="697" t="s">
        <v>9880</v>
      </c>
      <c r="NSQ361" s="698"/>
      <c r="NSR361" s="698"/>
      <c r="NSS361" s="488"/>
      <c r="NST361" s="488"/>
      <c r="NSU361" s="488"/>
      <c r="NSV361" s="488"/>
      <c r="NSW361" s="488"/>
      <c r="NSX361" s="697" t="s">
        <v>9880</v>
      </c>
      <c r="NSY361" s="698"/>
      <c r="NSZ361" s="698"/>
      <c r="NTA361" s="488"/>
      <c r="NTB361" s="488"/>
      <c r="NTC361" s="488"/>
      <c r="NTD361" s="488"/>
      <c r="NTE361" s="488"/>
      <c r="NTF361" s="697" t="s">
        <v>9880</v>
      </c>
      <c r="NTG361" s="698"/>
      <c r="NTH361" s="698"/>
      <c r="NTI361" s="488"/>
      <c r="NTJ361" s="488"/>
      <c r="NTK361" s="488"/>
      <c r="NTL361" s="488"/>
      <c r="NTM361" s="488"/>
      <c r="NTN361" s="697" t="s">
        <v>9880</v>
      </c>
      <c r="NTO361" s="698"/>
      <c r="NTP361" s="698"/>
      <c r="NTQ361" s="488"/>
      <c r="NTR361" s="488"/>
      <c r="NTS361" s="488"/>
      <c r="NTT361" s="488"/>
      <c r="NTU361" s="488"/>
      <c r="NTV361" s="697" t="s">
        <v>9880</v>
      </c>
      <c r="NTW361" s="698"/>
      <c r="NTX361" s="698"/>
      <c r="NTY361" s="488"/>
      <c r="NTZ361" s="488"/>
      <c r="NUA361" s="488"/>
      <c r="NUB361" s="488"/>
      <c r="NUC361" s="488"/>
      <c r="NUD361" s="697" t="s">
        <v>9880</v>
      </c>
      <c r="NUE361" s="698"/>
      <c r="NUF361" s="698"/>
      <c r="NUG361" s="488"/>
      <c r="NUH361" s="488"/>
      <c r="NUI361" s="488"/>
      <c r="NUJ361" s="488"/>
      <c r="NUK361" s="488"/>
      <c r="NUL361" s="697" t="s">
        <v>9880</v>
      </c>
      <c r="NUM361" s="698"/>
      <c r="NUN361" s="698"/>
      <c r="NUO361" s="488"/>
      <c r="NUP361" s="488"/>
      <c r="NUQ361" s="488"/>
      <c r="NUR361" s="488"/>
      <c r="NUS361" s="488"/>
      <c r="NUT361" s="697" t="s">
        <v>9880</v>
      </c>
      <c r="NUU361" s="698"/>
      <c r="NUV361" s="698"/>
      <c r="NUW361" s="488"/>
      <c r="NUX361" s="488"/>
      <c r="NUY361" s="488"/>
      <c r="NUZ361" s="488"/>
      <c r="NVA361" s="488"/>
      <c r="NVB361" s="697" t="s">
        <v>9880</v>
      </c>
      <c r="NVC361" s="698"/>
      <c r="NVD361" s="698"/>
      <c r="NVE361" s="488"/>
      <c r="NVF361" s="488"/>
      <c r="NVG361" s="488"/>
      <c r="NVH361" s="488"/>
      <c r="NVI361" s="488"/>
      <c r="NVJ361" s="697" t="s">
        <v>9880</v>
      </c>
      <c r="NVK361" s="698"/>
      <c r="NVL361" s="698"/>
      <c r="NVM361" s="488"/>
      <c r="NVN361" s="488"/>
      <c r="NVO361" s="488"/>
      <c r="NVP361" s="488"/>
      <c r="NVQ361" s="488"/>
      <c r="NVR361" s="697" t="s">
        <v>9880</v>
      </c>
      <c r="NVS361" s="698"/>
      <c r="NVT361" s="698"/>
      <c r="NVU361" s="488"/>
      <c r="NVV361" s="488"/>
      <c r="NVW361" s="488"/>
      <c r="NVX361" s="488"/>
      <c r="NVY361" s="488"/>
      <c r="NVZ361" s="697" t="s">
        <v>9880</v>
      </c>
      <c r="NWA361" s="698"/>
      <c r="NWB361" s="698"/>
      <c r="NWC361" s="488"/>
      <c r="NWD361" s="488"/>
      <c r="NWE361" s="488"/>
      <c r="NWF361" s="488"/>
      <c r="NWG361" s="488"/>
      <c r="NWH361" s="697" t="s">
        <v>9880</v>
      </c>
      <c r="NWI361" s="698"/>
      <c r="NWJ361" s="698"/>
      <c r="NWK361" s="488"/>
      <c r="NWL361" s="488"/>
      <c r="NWM361" s="488"/>
      <c r="NWN361" s="488"/>
      <c r="NWO361" s="488"/>
      <c r="NWP361" s="697" t="s">
        <v>9880</v>
      </c>
      <c r="NWQ361" s="698"/>
      <c r="NWR361" s="698"/>
      <c r="NWS361" s="488"/>
      <c r="NWT361" s="488"/>
      <c r="NWU361" s="488"/>
      <c r="NWV361" s="488"/>
      <c r="NWW361" s="488"/>
      <c r="NWX361" s="697" t="s">
        <v>9880</v>
      </c>
      <c r="NWY361" s="698"/>
      <c r="NWZ361" s="698"/>
      <c r="NXA361" s="488"/>
      <c r="NXB361" s="488"/>
      <c r="NXC361" s="488"/>
      <c r="NXD361" s="488"/>
      <c r="NXE361" s="488"/>
      <c r="NXF361" s="697" t="s">
        <v>9880</v>
      </c>
      <c r="NXG361" s="698"/>
      <c r="NXH361" s="698"/>
      <c r="NXI361" s="488"/>
      <c r="NXJ361" s="488"/>
      <c r="NXK361" s="488"/>
      <c r="NXL361" s="488"/>
      <c r="NXM361" s="488"/>
      <c r="NXN361" s="697" t="s">
        <v>9880</v>
      </c>
      <c r="NXO361" s="698"/>
      <c r="NXP361" s="698"/>
      <c r="NXQ361" s="488"/>
      <c r="NXR361" s="488"/>
      <c r="NXS361" s="488"/>
      <c r="NXT361" s="488"/>
      <c r="NXU361" s="488"/>
      <c r="NXV361" s="697" t="s">
        <v>9880</v>
      </c>
      <c r="NXW361" s="698"/>
      <c r="NXX361" s="698"/>
      <c r="NXY361" s="488"/>
      <c r="NXZ361" s="488"/>
      <c r="NYA361" s="488"/>
      <c r="NYB361" s="488"/>
      <c r="NYC361" s="488"/>
      <c r="NYD361" s="697" t="s">
        <v>9880</v>
      </c>
      <c r="NYE361" s="698"/>
      <c r="NYF361" s="698"/>
      <c r="NYG361" s="488"/>
      <c r="NYH361" s="488"/>
      <c r="NYI361" s="488"/>
      <c r="NYJ361" s="488"/>
      <c r="NYK361" s="488"/>
      <c r="NYL361" s="697" t="s">
        <v>9880</v>
      </c>
      <c r="NYM361" s="698"/>
      <c r="NYN361" s="698"/>
      <c r="NYO361" s="488"/>
      <c r="NYP361" s="488"/>
      <c r="NYQ361" s="488"/>
      <c r="NYR361" s="488"/>
      <c r="NYS361" s="488"/>
      <c r="NYT361" s="697" t="s">
        <v>9880</v>
      </c>
      <c r="NYU361" s="698"/>
      <c r="NYV361" s="698"/>
      <c r="NYW361" s="488"/>
      <c r="NYX361" s="488"/>
      <c r="NYY361" s="488"/>
      <c r="NYZ361" s="488"/>
      <c r="NZA361" s="488"/>
      <c r="NZB361" s="697" t="s">
        <v>9880</v>
      </c>
      <c r="NZC361" s="698"/>
      <c r="NZD361" s="698"/>
      <c r="NZE361" s="488"/>
      <c r="NZF361" s="488"/>
      <c r="NZG361" s="488"/>
      <c r="NZH361" s="488"/>
      <c r="NZI361" s="488"/>
      <c r="NZJ361" s="697" t="s">
        <v>9880</v>
      </c>
      <c r="NZK361" s="698"/>
      <c r="NZL361" s="698"/>
      <c r="NZM361" s="488"/>
      <c r="NZN361" s="488"/>
      <c r="NZO361" s="488"/>
      <c r="NZP361" s="488"/>
      <c r="NZQ361" s="488"/>
      <c r="NZR361" s="697" t="s">
        <v>9880</v>
      </c>
      <c r="NZS361" s="698"/>
      <c r="NZT361" s="698"/>
      <c r="NZU361" s="488"/>
      <c r="NZV361" s="488"/>
      <c r="NZW361" s="488"/>
      <c r="NZX361" s="488"/>
      <c r="NZY361" s="488"/>
      <c r="NZZ361" s="697" t="s">
        <v>9880</v>
      </c>
      <c r="OAA361" s="698"/>
      <c r="OAB361" s="698"/>
      <c r="OAC361" s="488"/>
      <c r="OAD361" s="488"/>
      <c r="OAE361" s="488"/>
      <c r="OAF361" s="488"/>
      <c r="OAG361" s="488"/>
      <c r="OAH361" s="697" t="s">
        <v>9880</v>
      </c>
      <c r="OAI361" s="698"/>
      <c r="OAJ361" s="698"/>
      <c r="OAK361" s="488"/>
      <c r="OAL361" s="488"/>
      <c r="OAM361" s="488"/>
      <c r="OAN361" s="488"/>
      <c r="OAO361" s="488"/>
      <c r="OAP361" s="697" t="s">
        <v>9880</v>
      </c>
      <c r="OAQ361" s="698"/>
      <c r="OAR361" s="698"/>
      <c r="OAS361" s="488"/>
      <c r="OAT361" s="488"/>
      <c r="OAU361" s="488"/>
      <c r="OAV361" s="488"/>
      <c r="OAW361" s="488"/>
      <c r="OAX361" s="697" t="s">
        <v>9880</v>
      </c>
      <c r="OAY361" s="698"/>
      <c r="OAZ361" s="698"/>
      <c r="OBA361" s="488"/>
      <c r="OBB361" s="488"/>
      <c r="OBC361" s="488"/>
      <c r="OBD361" s="488"/>
      <c r="OBE361" s="488"/>
      <c r="OBF361" s="697" t="s">
        <v>9880</v>
      </c>
      <c r="OBG361" s="698"/>
      <c r="OBH361" s="698"/>
      <c r="OBI361" s="488"/>
      <c r="OBJ361" s="488"/>
      <c r="OBK361" s="488"/>
      <c r="OBL361" s="488"/>
      <c r="OBM361" s="488"/>
      <c r="OBN361" s="697" t="s">
        <v>9880</v>
      </c>
      <c r="OBO361" s="698"/>
      <c r="OBP361" s="698"/>
      <c r="OBQ361" s="488"/>
      <c r="OBR361" s="488"/>
      <c r="OBS361" s="488"/>
      <c r="OBT361" s="488"/>
      <c r="OBU361" s="488"/>
      <c r="OBV361" s="697" t="s">
        <v>9880</v>
      </c>
      <c r="OBW361" s="698"/>
      <c r="OBX361" s="698"/>
      <c r="OBY361" s="488"/>
      <c r="OBZ361" s="488"/>
      <c r="OCA361" s="488"/>
      <c r="OCB361" s="488"/>
      <c r="OCC361" s="488"/>
      <c r="OCD361" s="697" t="s">
        <v>9880</v>
      </c>
      <c r="OCE361" s="698"/>
      <c r="OCF361" s="698"/>
      <c r="OCG361" s="488"/>
      <c r="OCH361" s="488"/>
      <c r="OCI361" s="488"/>
      <c r="OCJ361" s="488"/>
      <c r="OCK361" s="488"/>
      <c r="OCL361" s="697" t="s">
        <v>9880</v>
      </c>
      <c r="OCM361" s="698"/>
      <c r="OCN361" s="698"/>
      <c r="OCO361" s="488"/>
      <c r="OCP361" s="488"/>
      <c r="OCQ361" s="488"/>
      <c r="OCR361" s="488"/>
      <c r="OCS361" s="488"/>
      <c r="OCT361" s="697" t="s">
        <v>9880</v>
      </c>
      <c r="OCU361" s="698"/>
      <c r="OCV361" s="698"/>
      <c r="OCW361" s="488"/>
      <c r="OCX361" s="488"/>
      <c r="OCY361" s="488"/>
      <c r="OCZ361" s="488"/>
      <c r="ODA361" s="488"/>
      <c r="ODB361" s="697" t="s">
        <v>9880</v>
      </c>
      <c r="ODC361" s="698"/>
      <c r="ODD361" s="698"/>
      <c r="ODE361" s="488"/>
      <c r="ODF361" s="488"/>
      <c r="ODG361" s="488"/>
      <c r="ODH361" s="488"/>
      <c r="ODI361" s="488"/>
      <c r="ODJ361" s="697" t="s">
        <v>9880</v>
      </c>
      <c r="ODK361" s="698"/>
      <c r="ODL361" s="698"/>
      <c r="ODM361" s="488"/>
      <c r="ODN361" s="488"/>
      <c r="ODO361" s="488"/>
      <c r="ODP361" s="488"/>
      <c r="ODQ361" s="488"/>
      <c r="ODR361" s="697" t="s">
        <v>9880</v>
      </c>
      <c r="ODS361" s="698"/>
      <c r="ODT361" s="698"/>
      <c r="ODU361" s="488"/>
      <c r="ODV361" s="488"/>
      <c r="ODW361" s="488"/>
      <c r="ODX361" s="488"/>
      <c r="ODY361" s="488"/>
      <c r="ODZ361" s="697" t="s">
        <v>9880</v>
      </c>
      <c r="OEA361" s="698"/>
      <c r="OEB361" s="698"/>
      <c r="OEC361" s="488"/>
      <c r="OED361" s="488"/>
      <c r="OEE361" s="488"/>
      <c r="OEF361" s="488"/>
      <c r="OEG361" s="488"/>
      <c r="OEH361" s="697" t="s">
        <v>9880</v>
      </c>
      <c r="OEI361" s="698"/>
      <c r="OEJ361" s="698"/>
      <c r="OEK361" s="488"/>
      <c r="OEL361" s="488"/>
      <c r="OEM361" s="488"/>
      <c r="OEN361" s="488"/>
      <c r="OEO361" s="488"/>
      <c r="OEP361" s="697" t="s">
        <v>9880</v>
      </c>
      <c r="OEQ361" s="698"/>
      <c r="OER361" s="698"/>
      <c r="OES361" s="488"/>
      <c r="OET361" s="488"/>
      <c r="OEU361" s="488"/>
      <c r="OEV361" s="488"/>
      <c r="OEW361" s="488"/>
      <c r="OEX361" s="697" t="s">
        <v>9880</v>
      </c>
      <c r="OEY361" s="698"/>
      <c r="OEZ361" s="698"/>
      <c r="OFA361" s="488"/>
      <c r="OFB361" s="488"/>
      <c r="OFC361" s="488"/>
      <c r="OFD361" s="488"/>
      <c r="OFE361" s="488"/>
      <c r="OFF361" s="697" t="s">
        <v>9880</v>
      </c>
      <c r="OFG361" s="698"/>
      <c r="OFH361" s="698"/>
      <c r="OFI361" s="488"/>
      <c r="OFJ361" s="488"/>
      <c r="OFK361" s="488"/>
      <c r="OFL361" s="488"/>
      <c r="OFM361" s="488"/>
      <c r="OFN361" s="697" t="s">
        <v>9880</v>
      </c>
      <c r="OFO361" s="698"/>
      <c r="OFP361" s="698"/>
      <c r="OFQ361" s="488"/>
      <c r="OFR361" s="488"/>
      <c r="OFS361" s="488"/>
      <c r="OFT361" s="488"/>
      <c r="OFU361" s="488"/>
      <c r="OFV361" s="697" t="s">
        <v>9880</v>
      </c>
      <c r="OFW361" s="698"/>
      <c r="OFX361" s="698"/>
      <c r="OFY361" s="488"/>
      <c r="OFZ361" s="488"/>
      <c r="OGA361" s="488"/>
      <c r="OGB361" s="488"/>
      <c r="OGC361" s="488"/>
      <c r="OGD361" s="697" t="s">
        <v>9880</v>
      </c>
      <c r="OGE361" s="698"/>
      <c r="OGF361" s="698"/>
      <c r="OGG361" s="488"/>
      <c r="OGH361" s="488"/>
      <c r="OGI361" s="488"/>
      <c r="OGJ361" s="488"/>
      <c r="OGK361" s="488"/>
      <c r="OGL361" s="697" t="s">
        <v>9880</v>
      </c>
      <c r="OGM361" s="698"/>
      <c r="OGN361" s="698"/>
      <c r="OGO361" s="488"/>
      <c r="OGP361" s="488"/>
      <c r="OGQ361" s="488"/>
      <c r="OGR361" s="488"/>
      <c r="OGS361" s="488"/>
      <c r="OGT361" s="697" t="s">
        <v>9880</v>
      </c>
      <c r="OGU361" s="698"/>
      <c r="OGV361" s="698"/>
      <c r="OGW361" s="488"/>
      <c r="OGX361" s="488"/>
      <c r="OGY361" s="488"/>
      <c r="OGZ361" s="488"/>
      <c r="OHA361" s="488"/>
      <c r="OHB361" s="697" t="s">
        <v>9880</v>
      </c>
      <c r="OHC361" s="698"/>
      <c r="OHD361" s="698"/>
      <c r="OHE361" s="488"/>
      <c r="OHF361" s="488"/>
      <c r="OHG361" s="488"/>
      <c r="OHH361" s="488"/>
      <c r="OHI361" s="488"/>
      <c r="OHJ361" s="697" t="s">
        <v>9880</v>
      </c>
      <c r="OHK361" s="698"/>
      <c r="OHL361" s="698"/>
      <c r="OHM361" s="488"/>
      <c r="OHN361" s="488"/>
      <c r="OHO361" s="488"/>
      <c r="OHP361" s="488"/>
      <c r="OHQ361" s="488"/>
      <c r="OHR361" s="697" t="s">
        <v>9880</v>
      </c>
      <c r="OHS361" s="698"/>
      <c r="OHT361" s="698"/>
      <c r="OHU361" s="488"/>
      <c r="OHV361" s="488"/>
      <c r="OHW361" s="488"/>
      <c r="OHX361" s="488"/>
      <c r="OHY361" s="488"/>
      <c r="OHZ361" s="697" t="s">
        <v>9880</v>
      </c>
      <c r="OIA361" s="698"/>
      <c r="OIB361" s="698"/>
      <c r="OIC361" s="488"/>
      <c r="OID361" s="488"/>
      <c r="OIE361" s="488"/>
      <c r="OIF361" s="488"/>
      <c r="OIG361" s="488"/>
      <c r="OIH361" s="697" t="s">
        <v>9880</v>
      </c>
      <c r="OII361" s="698"/>
      <c r="OIJ361" s="698"/>
      <c r="OIK361" s="488"/>
      <c r="OIL361" s="488"/>
      <c r="OIM361" s="488"/>
      <c r="OIN361" s="488"/>
      <c r="OIO361" s="488"/>
      <c r="OIP361" s="697" t="s">
        <v>9880</v>
      </c>
      <c r="OIQ361" s="698"/>
      <c r="OIR361" s="698"/>
      <c r="OIS361" s="488"/>
      <c r="OIT361" s="488"/>
      <c r="OIU361" s="488"/>
      <c r="OIV361" s="488"/>
      <c r="OIW361" s="488"/>
      <c r="OIX361" s="697" t="s">
        <v>9880</v>
      </c>
      <c r="OIY361" s="698"/>
      <c r="OIZ361" s="698"/>
      <c r="OJA361" s="488"/>
      <c r="OJB361" s="488"/>
      <c r="OJC361" s="488"/>
      <c r="OJD361" s="488"/>
      <c r="OJE361" s="488"/>
      <c r="OJF361" s="697" t="s">
        <v>9880</v>
      </c>
      <c r="OJG361" s="698"/>
      <c r="OJH361" s="698"/>
      <c r="OJI361" s="488"/>
      <c r="OJJ361" s="488"/>
      <c r="OJK361" s="488"/>
      <c r="OJL361" s="488"/>
      <c r="OJM361" s="488"/>
      <c r="OJN361" s="697" t="s">
        <v>9880</v>
      </c>
      <c r="OJO361" s="698"/>
      <c r="OJP361" s="698"/>
      <c r="OJQ361" s="488"/>
      <c r="OJR361" s="488"/>
      <c r="OJS361" s="488"/>
      <c r="OJT361" s="488"/>
      <c r="OJU361" s="488"/>
      <c r="OJV361" s="697" t="s">
        <v>9880</v>
      </c>
      <c r="OJW361" s="698"/>
      <c r="OJX361" s="698"/>
      <c r="OJY361" s="488"/>
      <c r="OJZ361" s="488"/>
      <c r="OKA361" s="488"/>
      <c r="OKB361" s="488"/>
      <c r="OKC361" s="488"/>
      <c r="OKD361" s="697" t="s">
        <v>9880</v>
      </c>
      <c r="OKE361" s="698"/>
      <c r="OKF361" s="698"/>
      <c r="OKG361" s="488"/>
      <c r="OKH361" s="488"/>
      <c r="OKI361" s="488"/>
      <c r="OKJ361" s="488"/>
      <c r="OKK361" s="488"/>
      <c r="OKL361" s="697" t="s">
        <v>9880</v>
      </c>
      <c r="OKM361" s="698"/>
      <c r="OKN361" s="698"/>
      <c r="OKO361" s="488"/>
      <c r="OKP361" s="488"/>
      <c r="OKQ361" s="488"/>
      <c r="OKR361" s="488"/>
      <c r="OKS361" s="488"/>
      <c r="OKT361" s="697" t="s">
        <v>9880</v>
      </c>
      <c r="OKU361" s="698"/>
      <c r="OKV361" s="698"/>
      <c r="OKW361" s="488"/>
      <c r="OKX361" s="488"/>
      <c r="OKY361" s="488"/>
      <c r="OKZ361" s="488"/>
      <c r="OLA361" s="488"/>
      <c r="OLB361" s="697" t="s">
        <v>9880</v>
      </c>
      <c r="OLC361" s="698"/>
      <c r="OLD361" s="698"/>
      <c r="OLE361" s="488"/>
      <c r="OLF361" s="488"/>
      <c r="OLG361" s="488"/>
      <c r="OLH361" s="488"/>
      <c r="OLI361" s="488"/>
      <c r="OLJ361" s="697" t="s">
        <v>9880</v>
      </c>
      <c r="OLK361" s="698"/>
      <c r="OLL361" s="698"/>
      <c r="OLM361" s="488"/>
      <c r="OLN361" s="488"/>
      <c r="OLO361" s="488"/>
      <c r="OLP361" s="488"/>
      <c r="OLQ361" s="488"/>
      <c r="OLR361" s="697" t="s">
        <v>9880</v>
      </c>
      <c r="OLS361" s="698"/>
      <c r="OLT361" s="698"/>
      <c r="OLU361" s="488"/>
      <c r="OLV361" s="488"/>
      <c r="OLW361" s="488"/>
      <c r="OLX361" s="488"/>
      <c r="OLY361" s="488"/>
      <c r="OLZ361" s="697" t="s">
        <v>9880</v>
      </c>
      <c r="OMA361" s="698"/>
      <c r="OMB361" s="698"/>
      <c r="OMC361" s="488"/>
      <c r="OMD361" s="488"/>
      <c r="OME361" s="488"/>
      <c r="OMF361" s="488"/>
      <c r="OMG361" s="488"/>
      <c r="OMH361" s="697" t="s">
        <v>9880</v>
      </c>
      <c r="OMI361" s="698"/>
      <c r="OMJ361" s="698"/>
      <c r="OMK361" s="488"/>
      <c r="OML361" s="488"/>
      <c r="OMM361" s="488"/>
      <c r="OMN361" s="488"/>
      <c r="OMO361" s="488"/>
      <c r="OMP361" s="697" t="s">
        <v>9880</v>
      </c>
      <c r="OMQ361" s="698"/>
      <c r="OMR361" s="698"/>
      <c r="OMS361" s="488"/>
      <c r="OMT361" s="488"/>
      <c r="OMU361" s="488"/>
      <c r="OMV361" s="488"/>
      <c r="OMW361" s="488"/>
      <c r="OMX361" s="697" t="s">
        <v>9880</v>
      </c>
      <c r="OMY361" s="698"/>
      <c r="OMZ361" s="698"/>
      <c r="ONA361" s="488"/>
      <c r="ONB361" s="488"/>
      <c r="ONC361" s="488"/>
      <c r="OND361" s="488"/>
      <c r="ONE361" s="488"/>
      <c r="ONF361" s="697" t="s">
        <v>9880</v>
      </c>
      <c r="ONG361" s="698"/>
      <c r="ONH361" s="698"/>
      <c r="ONI361" s="488"/>
      <c r="ONJ361" s="488"/>
      <c r="ONK361" s="488"/>
      <c r="ONL361" s="488"/>
      <c r="ONM361" s="488"/>
      <c r="ONN361" s="697" t="s">
        <v>9880</v>
      </c>
      <c r="ONO361" s="698"/>
      <c r="ONP361" s="698"/>
      <c r="ONQ361" s="488"/>
      <c r="ONR361" s="488"/>
      <c r="ONS361" s="488"/>
      <c r="ONT361" s="488"/>
      <c r="ONU361" s="488"/>
      <c r="ONV361" s="697" t="s">
        <v>9880</v>
      </c>
      <c r="ONW361" s="698"/>
      <c r="ONX361" s="698"/>
      <c r="ONY361" s="488"/>
      <c r="ONZ361" s="488"/>
      <c r="OOA361" s="488"/>
      <c r="OOB361" s="488"/>
      <c r="OOC361" s="488"/>
      <c r="OOD361" s="697" t="s">
        <v>9880</v>
      </c>
      <c r="OOE361" s="698"/>
      <c r="OOF361" s="698"/>
      <c r="OOG361" s="488"/>
      <c r="OOH361" s="488"/>
      <c r="OOI361" s="488"/>
      <c r="OOJ361" s="488"/>
      <c r="OOK361" s="488"/>
      <c r="OOL361" s="697" t="s">
        <v>9880</v>
      </c>
      <c r="OOM361" s="698"/>
      <c r="OON361" s="698"/>
      <c r="OOO361" s="488"/>
      <c r="OOP361" s="488"/>
      <c r="OOQ361" s="488"/>
      <c r="OOR361" s="488"/>
      <c r="OOS361" s="488"/>
      <c r="OOT361" s="697" t="s">
        <v>9880</v>
      </c>
      <c r="OOU361" s="698"/>
      <c r="OOV361" s="698"/>
      <c r="OOW361" s="488"/>
      <c r="OOX361" s="488"/>
      <c r="OOY361" s="488"/>
      <c r="OOZ361" s="488"/>
      <c r="OPA361" s="488"/>
      <c r="OPB361" s="697" t="s">
        <v>9880</v>
      </c>
      <c r="OPC361" s="698"/>
      <c r="OPD361" s="698"/>
      <c r="OPE361" s="488"/>
      <c r="OPF361" s="488"/>
      <c r="OPG361" s="488"/>
      <c r="OPH361" s="488"/>
      <c r="OPI361" s="488"/>
      <c r="OPJ361" s="697" t="s">
        <v>9880</v>
      </c>
      <c r="OPK361" s="698"/>
      <c r="OPL361" s="698"/>
      <c r="OPM361" s="488"/>
      <c r="OPN361" s="488"/>
      <c r="OPO361" s="488"/>
      <c r="OPP361" s="488"/>
      <c r="OPQ361" s="488"/>
      <c r="OPR361" s="697" t="s">
        <v>9880</v>
      </c>
      <c r="OPS361" s="698"/>
      <c r="OPT361" s="698"/>
      <c r="OPU361" s="488"/>
      <c r="OPV361" s="488"/>
      <c r="OPW361" s="488"/>
      <c r="OPX361" s="488"/>
      <c r="OPY361" s="488"/>
      <c r="OPZ361" s="697" t="s">
        <v>9880</v>
      </c>
      <c r="OQA361" s="698"/>
      <c r="OQB361" s="698"/>
      <c r="OQC361" s="488"/>
      <c r="OQD361" s="488"/>
      <c r="OQE361" s="488"/>
      <c r="OQF361" s="488"/>
      <c r="OQG361" s="488"/>
      <c r="OQH361" s="697" t="s">
        <v>9880</v>
      </c>
      <c r="OQI361" s="698"/>
      <c r="OQJ361" s="698"/>
      <c r="OQK361" s="488"/>
      <c r="OQL361" s="488"/>
      <c r="OQM361" s="488"/>
      <c r="OQN361" s="488"/>
      <c r="OQO361" s="488"/>
      <c r="OQP361" s="697" t="s">
        <v>9880</v>
      </c>
      <c r="OQQ361" s="698"/>
      <c r="OQR361" s="698"/>
      <c r="OQS361" s="488"/>
      <c r="OQT361" s="488"/>
      <c r="OQU361" s="488"/>
      <c r="OQV361" s="488"/>
      <c r="OQW361" s="488"/>
      <c r="OQX361" s="697" t="s">
        <v>9880</v>
      </c>
      <c r="OQY361" s="698"/>
      <c r="OQZ361" s="698"/>
      <c r="ORA361" s="488"/>
      <c r="ORB361" s="488"/>
      <c r="ORC361" s="488"/>
      <c r="ORD361" s="488"/>
      <c r="ORE361" s="488"/>
      <c r="ORF361" s="697" t="s">
        <v>9880</v>
      </c>
      <c r="ORG361" s="698"/>
      <c r="ORH361" s="698"/>
      <c r="ORI361" s="488"/>
      <c r="ORJ361" s="488"/>
      <c r="ORK361" s="488"/>
      <c r="ORL361" s="488"/>
      <c r="ORM361" s="488"/>
      <c r="ORN361" s="697" t="s">
        <v>9880</v>
      </c>
      <c r="ORO361" s="698"/>
      <c r="ORP361" s="698"/>
      <c r="ORQ361" s="488"/>
      <c r="ORR361" s="488"/>
      <c r="ORS361" s="488"/>
      <c r="ORT361" s="488"/>
      <c r="ORU361" s="488"/>
      <c r="ORV361" s="697" t="s">
        <v>9880</v>
      </c>
      <c r="ORW361" s="698"/>
      <c r="ORX361" s="698"/>
      <c r="ORY361" s="488"/>
      <c r="ORZ361" s="488"/>
      <c r="OSA361" s="488"/>
      <c r="OSB361" s="488"/>
      <c r="OSC361" s="488"/>
      <c r="OSD361" s="697" t="s">
        <v>9880</v>
      </c>
      <c r="OSE361" s="698"/>
      <c r="OSF361" s="698"/>
      <c r="OSG361" s="488"/>
      <c r="OSH361" s="488"/>
      <c r="OSI361" s="488"/>
      <c r="OSJ361" s="488"/>
      <c r="OSK361" s="488"/>
      <c r="OSL361" s="697" t="s">
        <v>9880</v>
      </c>
      <c r="OSM361" s="698"/>
      <c r="OSN361" s="698"/>
      <c r="OSO361" s="488"/>
      <c r="OSP361" s="488"/>
      <c r="OSQ361" s="488"/>
      <c r="OSR361" s="488"/>
      <c r="OSS361" s="488"/>
      <c r="OST361" s="697" t="s">
        <v>9880</v>
      </c>
      <c r="OSU361" s="698"/>
      <c r="OSV361" s="698"/>
      <c r="OSW361" s="488"/>
      <c r="OSX361" s="488"/>
      <c r="OSY361" s="488"/>
      <c r="OSZ361" s="488"/>
      <c r="OTA361" s="488"/>
      <c r="OTB361" s="697" t="s">
        <v>9880</v>
      </c>
      <c r="OTC361" s="698"/>
      <c r="OTD361" s="698"/>
      <c r="OTE361" s="488"/>
      <c r="OTF361" s="488"/>
      <c r="OTG361" s="488"/>
      <c r="OTH361" s="488"/>
      <c r="OTI361" s="488"/>
      <c r="OTJ361" s="697" t="s">
        <v>9880</v>
      </c>
      <c r="OTK361" s="698"/>
      <c r="OTL361" s="698"/>
      <c r="OTM361" s="488"/>
      <c r="OTN361" s="488"/>
      <c r="OTO361" s="488"/>
      <c r="OTP361" s="488"/>
      <c r="OTQ361" s="488"/>
      <c r="OTR361" s="697" t="s">
        <v>9880</v>
      </c>
      <c r="OTS361" s="698"/>
      <c r="OTT361" s="698"/>
      <c r="OTU361" s="488"/>
      <c r="OTV361" s="488"/>
      <c r="OTW361" s="488"/>
      <c r="OTX361" s="488"/>
      <c r="OTY361" s="488"/>
      <c r="OTZ361" s="697" t="s">
        <v>9880</v>
      </c>
      <c r="OUA361" s="698"/>
      <c r="OUB361" s="698"/>
      <c r="OUC361" s="488"/>
      <c r="OUD361" s="488"/>
      <c r="OUE361" s="488"/>
      <c r="OUF361" s="488"/>
      <c r="OUG361" s="488"/>
      <c r="OUH361" s="697" t="s">
        <v>9880</v>
      </c>
      <c r="OUI361" s="698"/>
      <c r="OUJ361" s="698"/>
      <c r="OUK361" s="488"/>
      <c r="OUL361" s="488"/>
      <c r="OUM361" s="488"/>
      <c r="OUN361" s="488"/>
      <c r="OUO361" s="488"/>
      <c r="OUP361" s="697" t="s">
        <v>9880</v>
      </c>
      <c r="OUQ361" s="698"/>
      <c r="OUR361" s="698"/>
      <c r="OUS361" s="488"/>
      <c r="OUT361" s="488"/>
      <c r="OUU361" s="488"/>
      <c r="OUV361" s="488"/>
      <c r="OUW361" s="488"/>
      <c r="OUX361" s="697" t="s">
        <v>9880</v>
      </c>
      <c r="OUY361" s="698"/>
      <c r="OUZ361" s="698"/>
      <c r="OVA361" s="488"/>
      <c r="OVB361" s="488"/>
      <c r="OVC361" s="488"/>
      <c r="OVD361" s="488"/>
      <c r="OVE361" s="488"/>
      <c r="OVF361" s="697" t="s">
        <v>9880</v>
      </c>
      <c r="OVG361" s="698"/>
      <c r="OVH361" s="698"/>
      <c r="OVI361" s="488"/>
      <c r="OVJ361" s="488"/>
      <c r="OVK361" s="488"/>
      <c r="OVL361" s="488"/>
      <c r="OVM361" s="488"/>
      <c r="OVN361" s="697" t="s">
        <v>9880</v>
      </c>
      <c r="OVO361" s="698"/>
      <c r="OVP361" s="698"/>
      <c r="OVQ361" s="488"/>
      <c r="OVR361" s="488"/>
      <c r="OVS361" s="488"/>
      <c r="OVT361" s="488"/>
      <c r="OVU361" s="488"/>
      <c r="OVV361" s="697" t="s">
        <v>9880</v>
      </c>
      <c r="OVW361" s="698"/>
      <c r="OVX361" s="698"/>
      <c r="OVY361" s="488"/>
      <c r="OVZ361" s="488"/>
      <c r="OWA361" s="488"/>
      <c r="OWB361" s="488"/>
      <c r="OWC361" s="488"/>
      <c r="OWD361" s="697" t="s">
        <v>9880</v>
      </c>
      <c r="OWE361" s="698"/>
      <c r="OWF361" s="698"/>
      <c r="OWG361" s="488"/>
      <c r="OWH361" s="488"/>
      <c r="OWI361" s="488"/>
      <c r="OWJ361" s="488"/>
      <c r="OWK361" s="488"/>
      <c r="OWL361" s="697" t="s">
        <v>9880</v>
      </c>
      <c r="OWM361" s="698"/>
      <c r="OWN361" s="698"/>
      <c r="OWO361" s="488"/>
      <c r="OWP361" s="488"/>
      <c r="OWQ361" s="488"/>
      <c r="OWR361" s="488"/>
      <c r="OWS361" s="488"/>
      <c r="OWT361" s="697" t="s">
        <v>9880</v>
      </c>
      <c r="OWU361" s="698"/>
      <c r="OWV361" s="698"/>
      <c r="OWW361" s="488"/>
      <c r="OWX361" s="488"/>
      <c r="OWY361" s="488"/>
      <c r="OWZ361" s="488"/>
      <c r="OXA361" s="488"/>
      <c r="OXB361" s="697" t="s">
        <v>9880</v>
      </c>
      <c r="OXC361" s="698"/>
      <c r="OXD361" s="698"/>
      <c r="OXE361" s="488"/>
      <c r="OXF361" s="488"/>
      <c r="OXG361" s="488"/>
      <c r="OXH361" s="488"/>
      <c r="OXI361" s="488"/>
      <c r="OXJ361" s="697" t="s">
        <v>9880</v>
      </c>
      <c r="OXK361" s="698"/>
      <c r="OXL361" s="698"/>
      <c r="OXM361" s="488"/>
      <c r="OXN361" s="488"/>
      <c r="OXO361" s="488"/>
      <c r="OXP361" s="488"/>
      <c r="OXQ361" s="488"/>
      <c r="OXR361" s="697" t="s">
        <v>9880</v>
      </c>
      <c r="OXS361" s="698"/>
      <c r="OXT361" s="698"/>
      <c r="OXU361" s="488"/>
      <c r="OXV361" s="488"/>
      <c r="OXW361" s="488"/>
      <c r="OXX361" s="488"/>
      <c r="OXY361" s="488"/>
      <c r="OXZ361" s="697" t="s">
        <v>9880</v>
      </c>
      <c r="OYA361" s="698"/>
      <c r="OYB361" s="698"/>
      <c r="OYC361" s="488"/>
      <c r="OYD361" s="488"/>
      <c r="OYE361" s="488"/>
      <c r="OYF361" s="488"/>
      <c r="OYG361" s="488"/>
      <c r="OYH361" s="697" t="s">
        <v>9880</v>
      </c>
      <c r="OYI361" s="698"/>
      <c r="OYJ361" s="698"/>
      <c r="OYK361" s="488"/>
      <c r="OYL361" s="488"/>
      <c r="OYM361" s="488"/>
      <c r="OYN361" s="488"/>
      <c r="OYO361" s="488"/>
      <c r="OYP361" s="697" t="s">
        <v>9880</v>
      </c>
      <c r="OYQ361" s="698"/>
      <c r="OYR361" s="698"/>
      <c r="OYS361" s="488"/>
      <c r="OYT361" s="488"/>
      <c r="OYU361" s="488"/>
      <c r="OYV361" s="488"/>
      <c r="OYW361" s="488"/>
      <c r="OYX361" s="697" t="s">
        <v>9880</v>
      </c>
      <c r="OYY361" s="698"/>
      <c r="OYZ361" s="698"/>
      <c r="OZA361" s="488"/>
      <c r="OZB361" s="488"/>
      <c r="OZC361" s="488"/>
      <c r="OZD361" s="488"/>
      <c r="OZE361" s="488"/>
      <c r="OZF361" s="697" t="s">
        <v>9880</v>
      </c>
      <c r="OZG361" s="698"/>
      <c r="OZH361" s="698"/>
      <c r="OZI361" s="488"/>
      <c r="OZJ361" s="488"/>
      <c r="OZK361" s="488"/>
      <c r="OZL361" s="488"/>
      <c r="OZM361" s="488"/>
      <c r="OZN361" s="697" t="s">
        <v>9880</v>
      </c>
      <c r="OZO361" s="698"/>
      <c r="OZP361" s="698"/>
      <c r="OZQ361" s="488"/>
      <c r="OZR361" s="488"/>
      <c r="OZS361" s="488"/>
      <c r="OZT361" s="488"/>
      <c r="OZU361" s="488"/>
      <c r="OZV361" s="697" t="s">
        <v>9880</v>
      </c>
      <c r="OZW361" s="698"/>
      <c r="OZX361" s="698"/>
      <c r="OZY361" s="488"/>
      <c r="OZZ361" s="488"/>
      <c r="PAA361" s="488"/>
      <c r="PAB361" s="488"/>
      <c r="PAC361" s="488"/>
      <c r="PAD361" s="697" t="s">
        <v>9880</v>
      </c>
      <c r="PAE361" s="698"/>
      <c r="PAF361" s="698"/>
      <c r="PAG361" s="488"/>
      <c r="PAH361" s="488"/>
      <c r="PAI361" s="488"/>
      <c r="PAJ361" s="488"/>
      <c r="PAK361" s="488"/>
      <c r="PAL361" s="697" t="s">
        <v>9880</v>
      </c>
      <c r="PAM361" s="698"/>
      <c r="PAN361" s="698"/>
      <c r="PAO361" s="488"/>
      <c r="PAP361" s="488"/>
      <c r="PAQ361" s="488"/>
      <c r="PAR361" s="488"/>
      <c r="PAS361" s="488"/>
      <c r="PAT361" s="697" t="s">
        <v>9880</v>
      </c>
      <c r="PAU361" s="698"/>
      <c r="PAV361" s="698"/>
      <c r="PAW361" s="488"/>
      <c r="PAX361" s="488"/>
      <c r="PAY361" s="488"/>
      <c r="PAZ361" s="488"/>
      <c r="PBA361" s="488"/>
      <c r="PBB361" s="697" t="s">
        <v>9880</v>
      </c>
      <c r="PBC361" s="698"/>
      <c r="PBD361" s="698"/>
      <c r="PBE361" s="488"/>
      <c r="PBF361" s="488"/>
      <c r="PBG361" s="488"/>
      <c r="PBH361" s="488"/>
      <c r="PBI361" s="488"/>
      <c r="PBJ361" s="697" t="s">
        <v>9880</v>
      </c>
      <c r="PBK361" s="698"/>
      <c r="PBL361" s="698"/>
      <c r="PBM361" s="488"/>
      <c r="PBN361" s="488"/>
      <c r="PBO361" s="488"/>
      <c r="PBP361" s="488"/>
      <c r="PBQ361" s="488"/>
      <c r="PBR361" s="697" t="s">
        <v>9880</v>
      </c>
      <c r="PBS361" s="698"/>
      <c r="PBT361" s="698"/>
      <c r="PBU361" s="488"/>
      <c r="PBV361" s="488"/>
      <c r="PBW361" s="488"/>
      <c r="PBX361" s="488"/>
      <c r="PBY361" s="488"/>
      <c r="PBZ361" s="697" t="s">
        <v>9880</v>
      </c>
      <c r="PCA361" s="698"/>
      <c r="PCB361" s="698"/>
      <c r="PCC361" s="488"/>
      <c r="PCD361" s="488"/>
      <c r="PCE361" s="488"/>
      <c r="PCF361" s="488"/>
      <c r="PCG361" s="488"/>
      <c r="PCH361" s="697" t="s">
        <v>9880</v>
      </c>
      <c r="PCI361" s="698"/>
      <c r="PCJ361" s="698"/>
      <c r="PCK361" s="488"/>
      <c r="PCL361" s="488"/>
      <c r="PCM361" s="488"/>
      <c r="PCN361" s="488"/>
      <c r="PCO361" s="488"/>
      <c r="PCP361" s="697" t="s">
        <v>9880</v>
      </c>
      <c r="PCQ361" s="698"/>
      <c r="PCR361" s="698"/>
      <c r="PCS361" s="488"/>
      <c r="PCT361" s="488"/>
      <c r="PCU361" s="488"/>
      <c r="PCV361" s="488"/>
      <c r="PCW361" s="488"/>
      <c r="PCX361" s="697" t="s">
        <v>9880</v>
      </c>
      <c r="PCY361" s="698"/>
      <c r="PCZ361" s="698"/>
      <c r="PDA361" s="488"/>
      <c r="PDB361" s="488"/>
      <c r="PDC361" s="488"/>
      <c r="PDD361" s="488"/>
      <c r="PDE361" s="488"/>
      <c r="PDF361" s="697" t="s">
        <v>9880</v>
      </c>
      <c r="PDG361" s="698"/>
      <c r="PDH361" s="698"/>
      <c r="PDI361" s="488"/>
      <c r="PDJ361" s="488"/>
      <c r="PDK361" s="488"/>
      <c r="PDL361" s="488"/>
      <c r="PDM361" s="488"/>
      <c r="PDN361" s="697" t="s">
        <v>9880</v>
      </c>
      <c r="PDO361" s="698"/>
      <c r="PDP361" s="698"/>
      <c r="PDQ361" s="488"/>
      <c r="PDR361" s="488"/>
      <c r="PDS361" s="488"/>
      <c r="PDT361" s="488"/>
      <c r="PDU361" s="488"/>
      <c r="PDV361" s="697" t="s">
        <v>9880</v>
      </c>
      <c r="PDW361" s="698"/>
      <c r="PDX361" s="698"/>
      <c r="PDY361" s="488"/>
      <c r="PDZ361" s="488"/>
      <c r="PEA361" s="488"/>
      <c r="PEB361" s="488"/>
      <c r="PEC361" s="488"/>
      <c r="PED361" s="697" t="s">
        <v>9880</v>
      </c>
      <c r="PEE361" s="698"/>
      <c r="PEF361" s="698"/>
      <c r="PEG361" s="488"/>
      <c r="PEH361" s="488"/>
      <c r="PEI361" s="488"/>
      <c r="PEJ361" s="488"/>
      <c r="PEK361" s="488"/>
      <c r="PEL361" s="697" t="s">
        <v>9880</v>
      </c>
      <c r="PEM361" s="698"/>
      <c r="PEN361" s="698"/>
      <c r="PEO361" s="488"/>
      <c r="PEP361" s="488"/>
      <c r="PEQ361" s="488"/>
      <c r="PER361" s="488"/>
      <c r="PES361" s="488"/>
      <c r="PET361" s="697" t="s">
        <v>9880</v>
      </c>
      <c r="PEU361" s="698"/>
      <c r="PEV361" s="698"/>
      <c r="PEW361" s="488"/>
      <c r="PEX361" s="488"/>
      <c r="PEY361" s="488"/>
      <c r="PEZ361" s="488"/>
      <c r="PFA361" s="488"/>
      <c r="PFB361" s="697" t="s">
        <v>9880</v>
      </c>
      <c r="PFC361" s="698"/>
      <c r="PFD361" s="698"/>
      <c r="PFE361" s="488"/>
      <c r="PFF361" s="488"/>
      <c r="PFG361" s="488"/>
      <c r="PFH361" s="488"/>
      <c r="PFI361" s="488"/>
      <c r="PFJ361" s="697" t="s">
        <v>9880</v>
      </c>
      <c r="PFK361" s="698"/>
      <c r="PFL361" s="698"/>
      <c r="PFM361" s="488"/>
      <c r="PFN361" s="488"/>
      <c r="PFO361" s="488"/>
      <c r="PFP361" s="488"/>
      <c r="PFQ361" s="488"/>
      <c r="PFR361" s="697" t="s">
        <v>9880</v>
      </c>
      <c r="PFS361" s="698"/>
      <c r="PFT361" s="698"/>
      <c r="PFU361" s="488"/>
      <c r="PFV361" s="488"/>
      <c r="PFW361" s="488"/>
      <c r="PFX361" s="488"/>
      <c r="PFY361" s="488"/>
      <c r="PFZ361" s="697" t="s">
        <v>9880</v>
      </c>
      <c r="PGA361" s="698"/>
      <c r="PGB361" s="698"/>
      <c r="PGC361" s="488"/>
      <c r="PGD361" s="488"/>
      <c r="PGE361" s="488"/>
      <c r="PGF361" s="488"/>
      <c r="PGG361" s="488"/>
      <c r="PGH361" s="697" t="s">
        <v>9880</v>
      </c>
      <c r="PGI361" s="698"/>
      <c r="PGJ361" s="698"/>
      <c r="PGK361" s="488"/>
      <c r="PGL361" s="488"/>
      <c r="PGM361" s="488"/>
      <c r="PGN361" s="488"/>
      <c r="PGO361" s="488"/>
      <c r="PGP361" s="697" t="s">
        <v>9880</v>
      </c>
      <c r="PGQ361" s="698"/>
      <c r="PGR361" s="698"/>
      <c r="PGS361" s="488"/>
      <c r="PGT361" s="488"/>
      <c r="PGU361" s="488"/>
      <c r="PGV361" s="488"/>
      <c r="PGW361" s="488"/>
      <c r="PGX361" s="697" t="s">
        <v>9880</v>
      </c>
      <c r="PGY361" s="698"/>
      <c r="PGZ361" s="698"/>
      <c r="PHA361" s="488"/>
      <c r="PHB361" s="488"/>
      <c r="PHC361" s="488"/>
      <c r="PHD361" s="488"/>
      <c r="PHE361" s="488"/>
      <c r="PHF361" s="697" t="s">
        <v>9880</v>
      </c>
      <c r="PHG361" s="698"/>
      <c r="PHH361" s="698"/>
      <c r="PHI361" s="488"/>
      <c r="PHJ361" s="488"/>
      <c r="PHK361" s="488"/>
      <c r="PHL361" s="488"/>
      <c r="PHM361" s="488"/>
      <c r="PHN361" s="697" t="s">
        <v>9880</v>
      </c>
      <c r="PHO361" s="698"/>
      <c r="PHP361" s="698"/>
      <c r="PHQ361" s="488"/>
      <c r="PHR361" s="488"/>
      <c r="PHS361" s="488"/>
      <c r="PHT361" s="488"/>
      <c r="PHU361" s="488"/>
      <c r="PHV361" s="697" t="s">
        <v>9880</v>
      </c>
      <c r="PHW361" s="698"/>
      <c r="PHX361" s="698"/>
      <c r="PHY361" s="488"/>
      <c r="PHZ361" s="488"/>
      <c r="PIA361" s="488"/>
      <c r="PIB361" s="488"/>
      <c r="PIC361" s="488"/>
      <c r="PID361" s="697" t="s">
        <v>9880</v>
      </c>
      <c r="PIE361" s="698"/>
      <c r="PIF361" s="698"/>
      <c r="PIG361" s="488"/>
      <c r="PIH361" s="488"/>
      <c r="PII361" s="488"/>
      <c r="PIJ361" s="488"/>
      <c r="PIK361" s="488"/>
      <c r="PIL361" s="697" t="s">
        <v>9880</v>
      </c>
      <c r="PIM361" s="698"/>
      <c r="PIN361" s="698"/>
      <c r="PIO361" s="488"/>
      <c r="PIP361" s="488"/>
      <c r="PIQ361" s="488"/>
      <c r="PIR361" s="488"/>
      <c r="PIS361" s="488"/>
      <c r="PIT361" s="697" t="s">
        <v>9880</v>
      </c>
      <c r="PIU361" s="698"/>
      <c r="PIV361" s="698"/>
      <c r="PIW361" s="488"/>
      <c r="PIX361" s="488"/>
      <c r="PIY361" s="488"/>
      <c r="PIZ361" s="488"/>
      <c r="PJA361" s="488"/>
      <c r="PJB361" s="697" t="s">
        <v>9880</v>
      </c>
      <c r="PJC361" s="698"/>
      <c r="PJD361" s="698"/>
      <c r="PJE361" s="488"/>
      <c r="PJF361" s="488"/>
      <c r="PJG361" s="488"/>
      <c r="PJH361" s="488"/>
      <c r="PJI361" s="488"/>
      <c r="PJJ361" s="697" t="s">
        <v>9880</v>
      </c>
      <c r="PJK361" s="698"/>
      <c r="PJL361" s="698"/>
      <c r="PJM361" s="488"/>
      <c r="PJN361" s="488"/>
      <c r="PJO361" s="488"/>
      <c r="PJP361" s="488"/>
      <c r="PJQ361" s="488"/>
      <c r="PJR361" s="697" t="s">
        <v>9880</v>
      </c>
      <c r="PJS361" s="698"/>
      <c r="PJT361" s="698"/>
      <c r="PJU361" s="488"/>
      <c r="PJV361" s="488"/>
      <c r="PJW361" s="488"/>
      <c r="PJX361" s="488"/>
      <c r="PJY361" s="488"/>
      <c r="PJZ361" s="697" t="s">
        <v>9880</v>
      </c>
      <c r="PKA361" s="698"/>
      <c r="PKB361" s="698"/>
      <c r="PKC361" s="488"/>
      <c r="PKD361" s="488"/>
      <c r="PKE361" s="488"/>
      <c r="PKF361" s="488"/>
      <c r="PKG361" s="488"/>
      <c r="PKH361" s="697" t="s">
        <v>9880</v>
      </c>
      <c r="PKI361" s="698"/>
      <c r="PKJ361" s="698"/>
      <c r="PKK361" s="488"/>
      <c r="PKL361" s="488"/>
      <c r="PKM361" s="488"/>
      <c r="PKN361" s="488"/>
      <c r="PKO361" s="488"/>
      <c r="PKP361" s="697" t="s">
        <v>9880</v>
      </c>
      <c r="PKQ361" s="698"/>
      <c r="PKR361" s="698"/>
      <c r="PKS361" s="488"/>
      <c r="PKT361" s="488"/>
      <c r="PKU361" s="488"/>
      <c r="PKV361" s="488"/>
      <c r="PKW361" s="488"/>
      <c r="PKX361" s="697" t="s">
        <v>9880</v>
      </c>
      <c r="PKY361" s="698"/>
      <c r="PKZ361" s="698"/>
      <c r="PLA361" s="488"/>
      <c r="PLB361" s="488"/>
      <c r="PLC361" s="488"/>
      <c r="PLD361" s="488"/>
      <c r="PLE361" s="488"/>
      <c r="PLF361" s="697" t="s">
        <v>9880</v>
      </c>
      <c r="PLG361" s="698"/>
      <c r="PLH361" s="698"/>
      <c r="PLI361" s="488"/>
      <c r="PLJ361" s="488"/>
      <c r="PLK361" s="488"/>
      <c r="PLL361" s="488"/>
      <c r="PLM361" s="488"/>
      <c r="PLN361" s="697" t="s">
        <v>9880</v>
      </c>
      <c r="PLO361" s="698"/>
      <c r="PLP361" s="698"/>
      <c r="PLQ361" s="488"/>
      <c r="PLR361" s="488"/>
      <c r="PLS361" s="488"/>
      <c r="PLT361" s="488"/>
      <c r="PLU361" s="488"/>
      <c r="PLV361" s="697" t="s">
        <v>9880</v>
      </c>
      <c r="PLW361" s="698"/>
      <c r="PLX361" s="698"/>
      <c r="PLY361" s="488"/>
      <c r="PLZ361" s="488"/>
      <c r="PMA361" s="488"/>
      <c r="PMB361" s="488"/>
      <c r="PMC361" s="488"/>
      <c r="PMD361" s="697" t="s">
        <v>9880</v>
      </c>
      <c r="PME361" s="698"/>
      <c r="PMF361" s="698"/>
      <c r="PMG361" s="488"/>
      <c r="PMH361" s="488"/>
      <c r="PMI361" s="488"/>
      <c r="PMJ361" s="488"/>
      <c r="PMK361" s="488"/>
      <c r="PML361" s="697" t="s">
        <v>9880</v>
      </c>
      <c r="PMM361" s="698"/>
      <c r="PMN361" s="698"/>
      <c r="PMO361" s="488"/>
      <c r="PMP361" s="488"/>
      <c r="PMQ361" s="488"/>
      <c r="PMR361" s="488"/>
      <c r="PMS361" s="488"/>
      <c r="PMT361" s="697" t="s">
        <v>9880</v>
      </c>
      <c r="PMU361" s="698"/>
      <c r="PMV361" s="698"/>
      <c r="PMW361" s="488"/>
      <c r="PMX361" s="488"/>
      <c r="PMY361" s="488"/>
      <c r="PMZ361" s="488"/>
      <c r="PNA361" s="488"/>
      <c r="PNB361" s="697" t="s">
        <v>9880</v>
      </c>
      <c r="PNC361" s="698"/>
      <c r="PND361" s="698"/>
      <c r="PNE361" s="488"/>
      <c r="PNF361" s="488"/>
      <c r="PNG361" s="488"/>
      <c r="PNH361" s="488"/>
      <c r="PNI361" s="488"/>
      <c r="PNJ361" s="697" t="s">
        <v>9880</v>
      </c>
      <c r="PNK361" s="698"/>
      <c r="PNL361" s="698"/>
      <c r="PNM361" s="488"/>
      <c r="PNN361" s="488"/>
      <c r="PNO361" s="488"/>
      <c r="PNP361" s="488"/>
      <c r="PNQ361" s="488"/>
      <c r="PNR361" s="697" t="s">
        <v>9880</v>
      </c>
      <c r="PNS361" s="698"/>
      <c r="PNT361" s="698"/>
      <c r="PNU361" s="488"/>
      <c r="PNV361" s="488"/>
      <c r="PNW361" s="488"/>
      <c r="PNX361" s="488"/>
      <c r="PNY361" s="488"/>
      <c r="PNZ361" s="697" t="s">
        <v>9880</v>
      </c>
      <c r="POA361" s="698"/>
      <c r="POB361" s="698"/>
      <c r="POC361" s="488"/>
      <c r="POD361" s="488"/>
      <c r="POE361" s="488"/>
      <c r="POF361" s="488"/>
      <c r="POG361" s="488"/>
      <c r="POH361" s="697" t="s">
        <v>9880</v>
      </c>
      <c r="POI361" s="698"/>
      <c r="POJ361" s="698"/>
      <c r="POK361" s="488"/>
      <c r="POL361" s="488"/>
      <c r="POM361" s="488"/>
      <c r="PON361" s="488"/>
      <c r="POO361" s="488"/>
      <c r="POP361" s="697" t="s">
        <v>9880</v>
      </c>
      <c r="POQ361" s="698"/>
      <c r="POR361" s="698"/>
      <c r="POS361" s="488"/>
      <c r="POT361" s="488"/>
      <c r="POU361" s="488"/>
      <c r="POV361" s="488"/>
      <c r="POW361" s="488"/>
      <c r="POX361" s="697" t="s">
        <v>9880</v>
      </c>
      <c r="POY361" s="698"/>
      <c r="POZ361" s="698"/>
      <c r="PPA361" s="488"/>
      <c r="PPB361" s="488"/>
      <c r="PPC361" s="488"/>
      <c r="PPD361" s="488"/>
      <c r="PPE361" s="488"/>
      <c r="PPF361" s="697" t="s">
        <v>9880</v>
      </c>
      <c r="PPG361" s="698"/>
      <c r="PPH361" s="698"/>
      <c r="PPI361" s="488"/>
      <c r="PPJ361" s="488"/>
      <c r="PPK361" s="488"/>
      <c r="PPL361" s="488"/>
      <c r="PPM361" s="488"/>
      <c r="PPN361" s="697" t="s">
        <v>9880</v>
      </c>
      <c r="PPO361" s="698"/>
      <c r="PPP361" s="698"/>
      <c r="PPQ361" s="488"/>
      <c r="PPR361" s="488"/>
      <c r="PPS361" s="488"/>
      <c r="PPT361" s="488"/>
      <c r="PPU361" s="488"/>
      <c r="PPV361" s="697" t="s">
        <v>9880</v>
      </c>
      <c r="PPW361" s="698"/>
      <c r="PPX361" s="698"/>
      <c r="PPY361" s="488"/>
      <c r="PPZ361" s="488"/>
      <c r="PQA361" s="488"/>
      <c r="PQB361" s="488"/>
      <c r="PQC361" s="488"/>
      <c r="PQD361" s="697" t="s">
        <v>9880</v>
      </c>
      <c r="PQE361" s="698"/>
      <c r="PQF361" s="698"/>
      <c r="PQG361" s="488"/>
      <c r="PQH361" s="488"/>
      <c r="PQI361" s="488"/>
      <c r="PQJ361" s="488"/>
      <c r="PQK361" s="488"/>
      <c r="PQL361" s="697" t="s">
        <v>9880</v>
      </c>
      <c r="PQM361" s="698"/>
      <c r="PQN361" s="698"/>
      <c r="PQO361" s="488"/>
      <c r="PQP361" s="488"/>
      <c r="PQQ361" s="488"/>
      <c r="PQR361" s="488"/>
      <c r="PQS361" s="488"/>
      <c r="PQT361" s="697" t="s">
        <v>9880</v>
      </c>
      <c r="PQU361" s="698"/>
      <c r="PQV361" s="698"/>
      <c r="PQW361" s="488"/>
      <c r="PQX361" s="488"/>
      <c r="PQY361" s="488"/>
      <c r="PQZ361" s="488"/>
      <c r="PRA361" s="488"/>
      <c r="PRB361" s="697" t="s">
        <v>9880</v>
      </c>
      <c r="PRC361" s="698"/>
      <c r="PRD361" s="698"/>
      <c r="PRE361" s="488"/>
      <c r="PRF361" s="488"/>
      <c r="PRG361" s="488"/>
      <c r="PRH361" s="488"/>
      <c r="PRI361" s="488"/>
      <c r="PRJ361" s="697" t="s">
        <v>9880</v>
      </c>
      <c r="PRK361" s="698"/>
      <c r="PRL361" s="698"/>
      <c r="PRM361" s="488"/>
      <c r="PRN361" s="488"/>
      <c r="PRO361" s="488"/>
      <c r="PRP361" s="488"/>
      <c r="PRQ361" s="488"/>
      <c r="PRR361" s="697" t="s">
        <v>9880</v>
      </c>
      <c r="PRS361" s="698"/>
      <c r="PRT361" s="698"/>
      <c r="PRU361" s="488"/>
      <c r="PRV361" s="488"/>
      <c r="PRW361" s="488"/>
      <c r="PRX361" s="488"/>
      <c r="PRY361" s="488"/>
      <c r="PRZ361" s="697" t="s">
        <v>9880</v>
      </c>
      <c r="PSA361" s="698"/>
      <c r="PSB361" s="698"/>
      <c r="PSC361" s="488"/>
      <c r="PSD361" s="488"/>
      <c r="PSE361" s="488"/>
      <c r="PSF361" s="488"/>
      <c r="PSG361" s="488"/>
      <c r="PSH361" s="697" t="s">
        <v>9880</v>
      </c>
      <c r="PSI361" s="698"/>
      <c r="PSJ361" s="698"/>
      <c r="PSK361" s="488"/>
      <c r="PSL361" s="488"/>
      <c r="PSM361" s="488"/>
      <c r="PSN361" s="488"/>
      <c r="PSO361" s="488"/>
      <c r="PSP361" s="697" t="s">
        <v>9880</v>
      </c>
      <c r="PSQ361" s="698"/>
      <c r="PSR361" s="698"/>
      <c r="PSS361" s="488"/>
      <c r="PST361" s="488"/>
      <c r="PSU361" s="488"/>
      <c r="PSV361" s="488"/>
      <c r="PSW361" s="488"/>
      <c r="PSX361" s="697" t="s">
        <v>9880</v>
      </c>
      <c r="PSY361" s="698"/>
      <c r="PSZ361" s="698"/>
      <c r="PTA361" s="488"/>
      <c r="PTB361" s="488"/>
      <c r="PTC361" s="488"/>
      <c r="PTD361" s="488"/>
      <c r="PTE361" s="488"/>
      <c r="PTF361" s="697" t="s">
        <v>9880</v>
      </c>
      <c r="PTG361" s="698"/>
      <c r="PTH361" s="698"/>
      <c r="PTI361" s="488"/>
      <c r="PTJ361" s="488"/>
      <c r="PTK361" s="488"/>
      <c r="PTL361" s="488"/>
      <c r="PTM361" s="488"/>
      <c r="PTN361" s="697" t="s">
        <v>9880</v>
      </c>
      <c r="PTO361" s="698"/>
      <c r="PTP361" s="698"/>
      <c r="PTQ361" s="488"/>
      <c r="PTR361" s="488"/>
      <c r="PTS361" s="488"/>
      <c r="PTT361" s="488"/>
      <c r="PTU361" s="488"/>
      <c r="PTV361" s="697" t="s">
        <v>9880</v>
      </c>
      <c r="PTW361" s="698"/>
      <c r="PTX361" s="698"/>
      <c r="PTY361" s="488"/>
      <c r="PTZ361" s="488"/>
      <c r="PUA361" s="488"/>
      <c r="PUB361" s="488"/>
      <c r="PUC361" s="488"/>
      <c r="PUD361" s="697" t="s">
        <v>9880</v>
      </c>
      <c r="PUE361" s="698"/>
      <c r="PUF361" s="698"/>
      <c r="PUG361" s="488"/>
      <c r="PUH361" s="488"/>
      <c r="PUI361" s="488"/>
      <c r="PUJ361" s="488"/>
      <c r="PUK361" s="488"/>
      <c r="PUL361" s="697" t="s">
        <v>9880</v>
      </c>
      <c r="PUM361" s="698"/>
      <c r="PUN361" s="698"/>
      <c r="PUO361" s="488"/>
      <c r="PUP361" s="488"/>
      <c r="PUQ361" s="488"/>
      <c r="PUR361" s="488"/>
      <c r="PUS361" s="488"/>
      <c r="PUT361" s="697" t="s">
        <v>9880</v>
      </c>
      <c r="PUU361" s="698"/>
      <c r="PUV361" s="698"/>
      <c r="PUW361" s="488"/>
      <c r="PUX361" s="488"/>
      <c r="PUY361" s="488"/>
      <c r="PUZ361" s="488"/>
      <c r="PVA361" s="488"/>
      <c r="PVB361" s="697" t="s">
        <v>9880</v>
      </c>
      <c r="PVC361" s="698"/>
      <c r="PVD361" s="698"/>
      <c r="PVE361" s="488"/>
      <c r="PVF361" s="488"/>
      <c r="PVG361" s="488"/>
      <c r="PVH361" s="488"/>
      <c r="PVI361" s="488"/>
      <c r="PVJ361" s="697" t="s">
        <v>9880</v>
      </c>
      <c r="PVK361" s="698"/>
      <c r="PVL361" s="698"/>
      <c r="PVM361" s="488"/>
      <c r="PVN361" s="488"/>
      <c r="PVO361" s="488"/>
      <c r="PVP361" s="488"/>
      <c r="PVQ361" s="488"/>
      <c r="PVR361" s="697" t="s">
        <v>9880</v>
      </c>
      <c r="PVS361" s="698"/>
      <c r="PVT361" s="698"/>
      <c r="PVU361" s="488"/>
      <c r="PVV361" s="488"/>
      <c r="PVW361" s="488"/>
      <c r="PVX361" s="488"/>
      <c r="PVY361" s="488"/>
      <c r="PVZ361" s="697" t="s">
        <v>9880</v>
      </c>
      <c r="PWA361" s="698"/>
      <c r="PWB361" s="698"/>
      <c r="PWC361" s="488"/>
      <c r="PWD361" s="488"/>
      <c r="PWE361" s="488"/>
      <c r="PWF361" s="488"/>
      <c r="PWG361" s="488"/>
      <c r="PWH361" s="697" t="s">
        <v>9880</v>
      </c>
      <c r="PWI361" s="698"/>
      <c r="PWJ361" s="698"/>
      <c r="PWK361" s="488"/>
      <c r="PWL361" s="488"/>
      <c r="PWM361" s="488"/>
      <c r="PWN361" s="488"/>
      <c r="PWO361" s="488"/>
      <c r="PWP361" s="697" t="s">
        <v>9880</v>
      </c>
      <c r="PWQ361" s="698"/>
      <c r="PWR361" s="698"/>
      <c r="PWS361" s="488"/>
      <c r="PWT361" s="488"/>
      <c r="PWU361" s="488"/>
      <c r="PWV361" s="488"/>
      <c r="PWW361" s="488"/>
      <c r="PWX361" s="697" t="s">
        <v>9880</v>
      </c>
      <c r="PWY361" s="698"/>
      <c r="PWZ361" s="698"/>
      <c r="PXA361" s="488"/>
      <c r="PXB361" s="488"/>
      <c r="PXC361" s="488"/>
      <c r="PXD361" s="488"/>
      <c r="PXE361" s="488"/>
      <c r="PXF361" s="697" t="s">
        <v>9880</v>
      </c>
      <c r="PXG361" s="698"/>
      <c r="PXH361" s="698"/>
      <c r="PXI361" s="488"/>
      <c r="PXJ361" s="488"/>
      <c r="PXK361" s="488"/>
      <c r="PXL361" s="488"/>
      <c r="PXM361" s="488"/>
      <c r="PXN361" s="697" t="s">
        <v>9880</v>
      </c>
      <c r="PXO361" s="698"/>
      <c r="PXP361" s="698"/>
      <c r="PXQ361" s="488"/>
      <c r="PXR361" s="488"/>
      <c r="PXS361" s="488"/>
      <c r="PXT361" s="488"/>
      <c r="PXU361" s="488"/>
      <c r="PXV361" s="697" t="s">
        <v>9880</v>
      </c>
      <c r="PXW361" s="698"/>
      <c r="PXX361" s="698"/>
      <c r="PXY361" s="488"/>
      <c r="PXZ361" s="488"/>
      <c r="PYA361" s="488"/>
      <c r="PYB361" s="488"/>
      <c r="PYC361" s="488"/>
      <c r="PYD361" s="697" t="s">
        <v>9880</v>
      </c>
      <c r="PYE361" s="698"/>
      <c r="PYF361" s="698"/>
      <c r="PYG361" s="488"/>
      <c r="PYH361" s="488"/>
      <c r="PYI361" s="488"/>
      <c r="PYJ361" s="488"/>
      <c r="PYK361" s="488"/>
      <c r="PYL361" s="697" t="s">
        <v>9880</v>
      </c>
      <c r="PYM361" s="698"/>
      <c r="PYN361" s="698"/>
      <c r="PYO361" s="488"/>
      <c r="PYP361" s="488"/>
      <c r="PYQ361" s="488"/>
      <c r="PYR361" s="488"/>
      <c r="PYS361" s="488"/>
      <c r="PYT361" s="697" t="s">
        <v>9880</v>
      </c>
      <c r="PYU361" s="698"/>
      <c r="PYV361" s="698"/>
      <c r="PYW361" s="488"/>
      <c r="PYX361" s="488"/>
      <c r="PYY361" s="488"/>
      <c r="PYZ361" s="488"/>
      <c r="PZA361" s="488"/>
      <c r="PZB361" s="697" t="s">
        <v>9880</v>
      </c>
      <c r="PZC361" s="698"/>
      <c r="PZD361" s="698"/>
      <c r="PZE361" s="488"/>
      <c r="PZF361" s="488"/>
      <c r="PZG361" s="488"/>
      <c r="PZH361" s="488"/>
      <c r="PZI361" s="488"/>
      <c r="PZJ361" s="697" t="s">
        <v>9880</v>
      </c>
      <c r="PZK361" s="698"/>
      <c r="PZL361" s="698"/>
      <c r="PZM361" s="488"/>
      <c r="PZN361" s="488"/>
      <c r="PZO361" s="488"/>
      <c r="PZP361" s="488"/>
      <c r="PZQ361" s="488"/>
      <c r="PZR361" s="697" t="s">
        <v>9880</v>
      </c>
      <c r="PZS361" s="698"/>
      <c r="PZT361" s="698"/>
      <c r="PZU361" s="488"/>
      <c r="PZV361" s="488"/>
      <c r="PZW361" s="488"/>
      <c r="PZX361" s="488"/>
      <c r="PZY361" s="488"/>
      <c r="PZZ361" s="697" t="s">
        <v>9880</v>
      </c>
      <c r="QAA361" s="698"/>
      <c r="QAB361" s="698"/>
      <c r="QAC361" s="488"/>
      <c r="QAD361" s="488"/>
      <c r="QAE361" s="488"/>
      <c r="QAF361" s="488"/>
      <c r="QAG361" s="488"/>
      <c r="QAH361" s="697" t="s">
        <v>9880</v>
      </c>
      <c r="QAI361" s="698"/>
      <c r="QAJ361" s="698"/>
      <c r="QAK361" s="488"/>
      <c r="QAL361" s="488"/>
      <c r="QAM361" s="488"/>
      <c r="QAN361" s="488"/>
      <c r="QAO361" s="488"/>
      <c r="QAP361" s="697" t="s">
        <v>9880</v>
      </c>
      <c r="QAQ361" s="698"/>
      <c r="QAR361" s="698"/>
      <c r="QAS361" s="488"/>
      <c r="QAT361" s="488"/>
      <c r="QAU361" s="488"/>
      <c r="QAV361" s="488"/>
      <c r="QAW361" s="488"/>
      <c r="QAX361" s="697" t="s">
        <v>9880</v>
      </c>
      <c r="QAY361" s="698"/>
      <c r="QAZ361" s="698"/>
      <c r="QBA361" s="488"/>
      <c r="QBB361" s="488"/>
      <c r="QBC361" s="488"/>
      <c r="QBD361" s="488"/>
      <c r="QBE361" s="488"/>
      <c r="QBF361" s="697" t="s">
        <v>9880</v>
      </c>
      <c r="QBG361" s="698"/>
      <c r="QBH361" s="698"/>
      <c r="QBI361" s="488"/>
      <c r="QBJ361" s="488"/>
      <c r="QBK361" s="488"/>
      <c r="QBL361" s="488"/>
      <c r="QBM361" s="488"/>
      <c r="QBN361" s="697" t="s">
        <v>9880</v>
      </c>
      <c r="QBO361" s="698"/>
      <c r="QBP361" s="698"/>
      <c r="QBQ361" s="488"/>
      <c r="QBR361" s="488"/>
      <c r="QBS361" s="488"/>
      <c r="QBT361" s="488"/>
      <c r="QBU361" s="488"/>
      <c r="QBV361" s="697" t="s">
        <v>9880</v>
      </c>
      <c r="QBW361" s="698"/>
      <c r="QBX361" s="698"/>
      <c r="QBY361" s="488"/>
      <c r="QBZ361" s="488"/>
      <c r="QCA361" s="488"/>
      <c r="QCB361" s="488"/>
      <c r="QCC361" s="488"/>
      <c r="QCD361" s="697" t="s">
        <v>9880</v>
      </c>
      <c r="QCE361" s="698"/>
      <c r="QCF361" s="698"/>
      <c r="QCG361" s="488"/>
      <c r="QCH361" s="488"/>
      <c r="QCI361" s="488"/>
      <c r="QCJ361" s="488"/>
      <c r="QCK361" s="488"/>
      <c r="QCL361" s="697" t="s">
        <v>9880</v>
      </c>
      <c r="QCM361" s="698"/>
      <c r="QCN361" s="698"/>
      <c r="QCO361" s="488"/>
      <c r="QCP361" s="488"/>
      <c r="QCQ361" s="488"/>
      <c r="QCR361" s="488"/>
      <c r="QCS361" s="488"/>
      <c r="QCT361" s="697" t="s">
        <v>9880</v>
      </c>
      <c r="QCU361" s="698"/>
      <c r="QCV361" s="698"/>
      <c r="QCW361" s="488"/>
      <c r="QCX361" s="488"/>
      <c r="QCY361" s="488"/>
      <c r="QCZ361" s="488"/>
      <c r="QDA361" s="488"/>
      <c r="QDB361" s="697" t="s">
        <v>9880</v>
      </c>
      <c r="QDC361" s="698"/>
      <c r="QDD361" s="698"/>
      <c r="QDE361" s="488"/>
      <c r="QDF361" s="488"/>
      <c r="QDG361" s="488"/>
      <c r="QDH361" s="488"/>
      <c r="QDI361" s="488"/>
      <c r="QDJ361" s="697" t="s">
        <v>9880</v>
      </c>
      <c r="QDK361" s="698"/>
      <c r="QDL361" s="698"/>
      <c r="QDM361" s="488"/>
      <c r="QDN361" s="488"/>
      <c r="QDO361" s="488"/>
      <c r="QDP361" s="488"/>
      <c r="QDQ361" s="488"/>
      <c r="QDR361" s="697" t="s">
        <v>9880</v>
      </c>
      <c r="QDS361" s="698"/>
      <c r="QDT361" s="698"/>
      <c r="QDU361" s="488"/>
      <c r="QDV361" s="488"/>
      <c r="QDW361" s="488"/>
      <c r="QDX361" s="488"/>
      <c r="QDY361" s="488"/>
      <c r="QDZ361" s="697" t="s">
        <v>9880</v>
      </c>
      <c r="QEA361" s="698"/>
      <c r="QEB361" s="698"/>
      <c r="QEC361" s="488"/>
      <c r="QED361" s="488"/>
      <c r="QEE361" s="488"/>
      <c r="QEF361" s="488"/>
      <c r="QEG361" s="488"/>
      <c r="QEH361" s="697" t="s">
        <v>9880</v>
      </c>
      <c r="QEI361" s="698"/>
      <c r="QEJ361" s="698"/>
      <c r="QEK361" s="488"/>
      <c r="QEL361" s="488"/>
      <c r="QEM361" s="488"/>
      <c r="QEN361" s="488"/>
      <c r="QEO361" s="488"/>
      <c r="QEP361" s="697" t="s">
        <v>9880</v>
      </c>
      <c r="QEQ361" s="698"/>
      <c r="QER361" s="698"/>
      <c r="QES361" s="488"/>
      <c r="QET361" s="488"/>
      <c r="QEU361" s="488"/>
      <c r="QEV361" s="488"/>
      <c r="QEW361" s="488"/>
      <c r="QEX361" s="697" t="s">
        <v>9880</v>
      </c>
      <c r="QEY361" s="698"/>
      <c r="QEZ361" s="698"/>
      <c r="QFA361" s="488"/>
      <c r="QFB361" s="488"/>
      <c r="QFC361" s="488"/>
      <c r="QFD361" s="488"/>
      <c r="QFE361" s="488"/>
      <c r="QFF361" s="697" t="s">
        <v>9880</v>
      </c>
      <c r="QFG361" s="698"/>
      <c r="QFH361" s="698"/>
      <c r="QFI361" s="488"/>
      <c r="QFJ361" s="488"/>
      <c r="QFK361" s="488"/>
      <c r="QFL361" s="488"/>
      <c r="QFM361" s="488"/>
      <c r="QFN361" s="697" t="s">
        <v>9880</v>
      </c>
      <c r="QFO361" s="698"/>
      <c r="QFP361" s="698"/>
      <c r="QFQ361" s="488"/>
      <c r="QFR361" s="488"/>
      <c r="QFS361" s="488"/>
      <c r="QFT361" s="488"/>
      <c r="QFU361" s="488"/>
      <c r="QFV361" s="697" t="s">
        <v>9880</v>
      </c>
      <c r="QFW361" s="698"/>
      <c r="QFX361" s="698"/>
      <c r="QFY361" s="488"/>
      <c r="QFZ361" s="488"/>
      <c r="QGA361" s="488"/>
      <c r="QGB361" s="488"/>
      <c r="QGC361" s="488"/>
      <c r="QGD361" s="697" t="s">
        <v>9880</v>
      </c>
      <c r="QGE361" s="698"/>
      <c r="QGF361" s="698"/>
      <c r="QGG361" s="488"/>
      <c r="QGH361" s="488"/>
      <c r="QGI361" s="488"/>
      <c r="QGJ361" s="488"/>
      <c r="QGK361" s="488"/>
      <c r="QGL361" s="697" t="s">
        <v>9880</v>
      </c>
      <c r="QGM361" s="698"/>
      <c r="QGN361" s="698"/>
      <c r="QGO361" s="488"/>
      <c r="QGP361" s="488"/>
      <c r="QGQ361" s="488"/>
      <c r="QGR361" s="488"/>
      <c r="QGS361" s="488"/>
      <c r="QGT361" s="697" t="s">
        <v>9880</v>
      </c>
      <c r="QGU361" s="698"/>
      <c r="QGV361" s="698"/>
      <c r="QGW361" s="488"/>
      <c r="QGX361" s="488"/>
      <c r="QGY361" s="488"/>
      <c r="QGZ361" s="488"/>
      <c r="QHA361" s="488"/>
      <c r="QHB361" s="697" t="s">
        <v>9880</v>
      </c>
      <c r="QHC361" s="698"/>
      <c r="QHD361" s="698"/>
      <c r="QHE361" s="488"/>
      <c r="QHF361" s="488"/>
      <c r="QHG361" s="488"/>
      <c r="QHH361" s="488"/>
      <c r="QHI361" s="488"/>
      <c r="QHJ361" s="697" t="s">
        <v>9880</v>
      </c>
      <c r="QHK361" s="698"/>
      <c r="QHL361" s="698"/>
      <c r="QHM361" s="488"/>
      <c r="QHN361" s="488"/>
      <c r="QHO361" s="488"/>
      <c r="QHP361" s="488"/>
      <c r="QHQ361" s="488"/>
      <c r="QHR361" s="697" t="s">
        <v>9880</v>
      </c>
      <c r="QHS361" s="698"/>
      <c r="QHT361" s="698"/>
      <c r="QHU361" s="488"/>
      <c r="QHV361" s="488"/>
      <c r="QHW361" s="488"/>
      <c r="QHX361" s="488"/>
      <c r="QHY361" s="488"/>
      <c r="QHZ361" s="697" t="s">
        <v>9880</v>
      </c>
      <c r="QIA361" s="698"/>
      <c r="QIB361" s="698"/>
      <c r="QIC361" s="488"/>
      <c r="QID361" s="488"/>
      <c r="QIE361" s="488"/>
      <c r="QIF361" s="488"/>
      <c r="QIG361" s="488"/>
      <c r="QIH361" s="697" t="s">
        <v>9880</v>
      </c>
      <c r="QII361" s="698"/>
      <c r="QIJ361" s="698"/>
      <c r="QIK361" s="488"/>
      <c r="QIL361" s="488"/>
      <c r="QIM361" s="488"/>
      <c r="QIN361" s="488"/>
      <c r="QIO361" s="488"/>
      <c r="QIP361" s="697" t="s">
        <v>9880</v>
      </c>
      <c r="QIQ361" s="698"/>
      <c r="QIR361" s="698"/>
      <c r="QIS361" s="488"/>
      <c r="QIT361" s="488"/>
      <c r="QIU361" s="488"/>
      <c r="QIV361" s="488"/>
      <c r="QIW361" s="488"/>
      <c r="QIX361" s="697" t="s">
        <v>9880</v>
      </c>
      <c r="QIY361" s="698"/>
      <c r="QIZ361" s="698"/>
      <c r="QJA361" s="488"/>
      <c r="QJB361" s="488"/>
      <c r="QJC361" s="488"/>
      <c r="QJD361" s="488"/>
      <c r="QJE361" s="488"/>
      <c r="QJF361" s="697" t="s">
        <v>9880</v>
      </c>
      <c r="QJG361" s="698"/>
      <c r="QJH361" s="698"/>
      <c r="QJI361" s="488"/>
      <c r="QJJ361" s="488"/>
      <c r="QJK361" s="488"/>
      <c r="QJL361" s="488"/>
      <c r="QJM361" s="488"/>
      <c r="QJN361" s="697" t="s">
        <v>9880</v>
      </c>
      <c r="QJO361" s="698"/>
      <c r="QJP361" s="698"/>
      <c r="QJQ361" s="488"/>
      <c r="QJR361" s="488"/>
      <c r="QJS361" s="488"/>
      <c r="QJT361" s="488"/>
      <c r="QJU361" s="488"/>
      <c r="QJV361" s="697" t="s">
        <v>9880</v>
      </c>
      <c r="QJW361" s="698"/>
      <c r="QJX361" s="698"/>
      <c r="QJY361" s="488"/>
      <c r="QJZ361" s="488"/>
      <c r="QKA361" s="488"/>
      <c r="QKB361" s="488"/>
      <c r="QKC361" s="488"/>
      <c r="QKD361" s="697" t="s">
        <v>9880</v>
      </c>
      <c r="QKE361" s="698"/>
      <c r="QKF361" s="698"/>
      <c r="QKG361" s="488"/>
      <c r="QKH361" s="488"/>
      <c r="QKI361" s="488"/>
      <c r="QKJ361" s="488"/>
      <c r="QKK361" s="488"/>
      <c r="QKL361" s="697" t="s">
        <v>9880</v>
      </c>
      <c r="QKM361" s="698"/>
      <c r="QKN361" s="698"/>
      <c r="QKO361" s="488"/>
      <c r="QKP361" s="488"/>
      <c r="QKQ361" s="488"/>
      <c r="QKR361" s="488"/>
      <c r="QKS361" s="488"/>
      <c r="QKT361" s="697" t="s">
        <v>9880</v>
      </c>
      <c r="QKU361" s="698"/>
      <c r="QKV361" s="698"/>
      <c r="QKW361" s="488"/>
      <c r="QKX361" s="488"/>
      <c r="QKY361" s="488"/>
      <c r="QKZ361" s="488"/>
      <c r="QLA361" s="488"/>
      <c r="QLB361" s="697" t="s">
        <v>9880</v>
      </c>
      <c r="QLC361" s="698"/>
      <c r="QLD361" s="698"/>
      <c r="QLE361" s="488"/>
      <c r="QLF361" s="488"/>
      <c r="QLG361" s="488"/>
      <c r="QLH361" s="488"/>
      <c r="QLI361" s="488"/>
      <c r="QLJ361" s="697" t="s">
        <v>9880</v>
      </c>
      <c r="QLK361" s="698"/>
      <c r="QLL361" s="698"/>
      <c r="QLM361" s="488"/>
      <c r="QLN361" s="488"/>
      <c r="QLO361" s="488"/>
      <c r="QLP361" s="488"/>
      <c r="QLQ361" s="488"/>
      <c r="QLR361" s="697" t="s">
        <v>9880</v>
      </c>
      <c r="QLS361" s="698"/>
      <c r="QLT361" s="698"/>
      <c r="QLU361" s="488"/>
      <c r="QLV361" s="488"/>
      <c r="QLW361" s="488"/>
      <c r="QLX361" s="488"/>
      <c r="QLY361" s="488"/>
      <c r="QLZ361" s="697" t="s">
        <v>9880</v>
      </c>
      <c r="QMA361" s="698"/>
      <c r="QMB361" s="698"/>
      <c r="QMC361" s="488"/>
      <c r="QMD361" s="488"/>
      <c r="QME361" s="488"/>
      <c r="QMF361" s="488"/>
      <c r="QMG361" s="488"/>
      <c r="QMH361" s="697" t="s">
        <v>9880</v>
      </c>
      <c r="QMI361" s="698"/>
      <c r="QMJ361" s="698"/>
      <c r="QMK361" s="488"/>
      <c r="QML361" s="488"/>
      <c r="QMM361" s="488"/>
      <c r="QMN361" s="488"/>
      <c r="QMO361" s="488"/>
      <c r="QMP361" s="697" t="s">
        <v>9880</v>
      </c>
      <c r="QMQ361" s="698"/>
      <c r="QMR361" s="698"/>
      <c r="QMS361" s="488"/>
      <c r="QMT361" s="488"/>
      <c r="QMU361" s="488"/>
      <c r="QMV361" s="488"/>
      <c r="QMW361" s="488"/>
      <c r="QMX361" s="697" t="s">
        <v>9880</v>
      </c>
      <c r="QMY361" s="698"/>
      <c r="QMZ361" s="698"/>
      <c r="QNA361" s="488"/>
      <c r="QNB361" s="488"/>
      <c r="QNC361" s="488"/>
      <c r="QND361" s="488"/>
      <c r="QNE361" s="488"/>
      <c r="QNF361" s="697" t="s">
        <v>9880</v>
      </c>
      <c r="QNG361" s="698"/>
      <c r="QNH361" s="698"/>
      <c r="QNI361" s="488"/>
      <c r="QNJ361" s="488"/>
      <c r="QNK361" s="488"/>
      <c r="QNL361" s="488"/>
      <c r="QNM361" s="488"/>
      <c r="QNN361" s="697" t="s">
        <v>9880</v>
      </c>
      <c r="QNO361" s="698"/>
      <c r="QNP361" s="698"/>
      <c r="QNQ361" s="488"/>
      <c r="QNR361" s="488"/>
      <c r="QNS361" s="488"/>
      <c r="QNT361" s="488"/>
      <c r="QNU361" s="488"/>
      <c r="QNV361" s="697" t="s">
        <v>9880</v>
      </c>
      <c r="QNW361" s="698"/>
      <c r="QNX361" s="698"/>
      <c r="QNY361" s="488"/>
      <c r="QNZ361" s="488"/>
      <c r="QOA361" s="488"/>
      <c r="QOB361" s="488"/>
      <c r="QOC361" s="488"/>
      <c r="QOD361" s="697" t="s">
        <v>9880</v>
      </c>
      <c r="QOE361" s="698"/>
      <c r="QOF361" s="698"/>
      <c r="QOG361" s="488"/>
      <c r="QOH361" s="488"/>
      <c r="QOI361" s="488"/>
      <c r="QOJ361" s="488"/>
      <c r="QOK361" s="488"/>
      <c r="QOL361" s="697" t="s">
        <v>9880</v>
      </c>
      <c r="QOM361" s="698"/>
      <c r="QON361" s="698"/>
      <c r="QOO361" s="488"/>
      <c r="QOP361" s="488"/>
      <c r="QOQ361" s="488"/>
      <c r="QOR361" s="488"/>
      <c r="QOS361" s="488"/>
      <c r="QOT361" s="697" t="s">
        <v>9880</v>
      </c>
      <c r="QOU361" s="698"/>
      <c r="QOV361" s="698"/>
      <c r="QOW361" s="488"/>
      <c r="QOX361" s="488"/>
      <c r="QOY361" s="488"/>
      <c r="QOZ361" s="488"/>
      <c r="QPA361" s="488"/>
      <c r="QPB361" s="697" t="s">
        <v>9880</v>
      </c>
      <c r="QPC361" s="698"/>
      <c r="QPD361" s="698"/>
      <c r="QPE361" s="488"/>
      <c r="QPF361" s="488"/>
      <c r="QPG361" s="488"/>
      <c r="QPH361" s="488"/>
      <c r="QPI361" s="488"/>
      <c r="QPJ361" s="697" t="s">
        <v>9880</v>
      </c>
      <c r="QPK361" s="698"/>
      <c r="QPL361" s="698"/>
      <c r="QPM361" s="488"/>
      <c r="QPN361" s="488"/>
      <c r="QPO361" s="488"/>
      <c r="QPP361" s="488"/>
      <c r="QPQ361" s="488"/>
      <c r="QPR361" s="697" t="s">
        <v>9880</v>
      </c>
      <c r="QPS361" s="698"/>
      <c r="QPT361" s="698"/>
      <c r="QPU361" s="488"/>
      <c r="QPV361" s="488"/>
      <c r="QPW361" s="488"/>
      <c r="QPX361" s="488"/>
      <c r="QPY361" s="488"/>
      <c r="QPZ361" s="697" t="s">
        <v>9880</v>
      </c>
      <c r="QQA361" s="698"/>
      <c r="QQB361" s="698"/>
      <c r="QQC361" s="488"/>
      <c r="QQD361" s="488"/>
      <c r="QQE361" s="488"/>
      <c r="QQF361" s="488"/>
      <c r="QQG361" s="488"/>
      <c r="QQH361" s="697" t="s">
        <v>9880</v>
      </c>
      <c r="QQI361" s="698"/>
      <c r="QQJ361" s="698"/>
      <c r="QQK361" s="488"/>
      <c r="QQL361" s="488"/>
      <c r="QQM361" s="488"/>
      <c r="QQN361" s="488"/>
      <c r="QQO361" s="488"/>
      <c r="QQP361" s="697" t="s">
        <v>9880</v>
      </c>
      <c r="QQQ361" s="698"/>
      <c r="QQR361" s="698"/>
      <c r="QQS361" s="488"/>
      <c r="QQT361" s="488"/>
      <c r="QQU361" s="488"/>
      <c r="QQV361" s="488"/>
      <c r="QQW361" s="488"/>
      <c r="QQX361" s="697" t="s">
        <v>9880</v>
      </c>
      <c r="QQY361" s="698"/>
      <c r="QQZ361" s="698"/>
      <c r="QRA361" s="488"/>
      <c r="QRB361" s="488"/>
      <c r="QRC361" s="488"/>
      <c r="QRD361" s="488"/>
      <c r="QRE361" s="488"/>
      <c r="QRF361" s="697" t="s">
        <v>9880</v>
      </c>
      <c r="QRG361" s="698"/>
      <c r="QRH361" s="698"/>
      <c r="QRI361" s="488"/>
      <c r="QRJ361" s="488"/>
      <c r="QRK361" s="488"/>
      <c r="QRL361" s="488"/>
      <c r="QRM361" s="488"/>
      <c r="QRN361" s="697" t="s">
        <v>9880</v>
      </c>
      <c r="QRO361" s="698"/>
      <c r="QRP361" s="698"/>
      <c r="QRQ361" s="488"/>
      <c r="QRR361" s="488"/>
      <c r="QRS361" s="488"/>
      <c r="QRT361" s="488"/>
      <c r="QRU361" s="488"/>
      <c r="QRV361" s="697" t="s">
        <v>9880</v>
      </c>
      <c r="QRW361" s="698"/>
      <c r="QRX361" s="698"/>
      <c r="QRY361" s="488"/>
      <c r="QRZ361" s="488"/>
      <c r="QSA361" s="488"/>
      <c r="QSB361" s="488"/>
      <c r="QSC361" s="488"/>
      <c r="QSD361" s="697" t="s">
        <v>9880</v>
      </c>
      <c r="QSE361" s="698"/>
      <c r="QSF361" s="698"/>
      <c r="QSG361" s="488"/>
      <c r="QSH361" s="488"/>
      <c r="QSI361" s="488"/>
      <c r="QSJ361" s="488"/>
      <c r="QSK361" s="488"/>
      <c r="QSL361" s="697" t="s">
        <v>9880</v>
      </c>
      <c r="QSM361" s="698"/>
      <c r="QSN361" s="698"/>
      <c r="QSO361" s="488"/>
      <c r="QSP361" s="488"/>
      <c r="QSQ361" s="488"/>
      <c r="QSR361" s="488"/>
      <c r="QSS361" s="488"/>
      <c r="QST361" s="697" t="s">
        <v>9880</v>
      </c>
      <c r="QSU361" s="698"/>
      <c r="QSV361" s="698"/>
      <c r="QSW361" s="488"/>
      <c r="QSX361" s="488"/>
      <c r="QSY361" s="488"/>
      <c r="QSZ361" s="488"/>
      <c r="QTA361" s="488"/>
      <c r="QTB361" s="697" t="s">
        <v>9880</v>
      </c>
      <c r="QTC361" s="698"/>
      <c r="QTD361" s="698"/>
      <c r="QTE361" s="488"/>
      <c r="QTF361" s="488"/>
      <c r="QTG361" s="488"/>
      <c r="QTH361" s="488"/>
      <c r="QTI361" s="488"/>
      <c r="QTJ361" s="697" t="s">
        <v>9880</v>
      </c>
      <c r="QTK361" s="698"/>
      <c r="QTL361" s="698"/>
      <c r="QTM361" s="488"/>
      <c r="QTN361" s="488"/>
      <c r="QTO361" s="488"/>
      <c r="QTP361" s="488"/>
      <c r="QTQ361" s="488"/>
      <c r="QTR361" s="697" t="s">
        <v>9880</v>
      </c>
      <c r="QTS361" s="698"/>
      <c r="QTT361" s="698"/>
      <c r="QTU361" s="488"/>
      <c r="QTV361" s="488"/>
      <c r="QTW361" s="488"/>
      <c r="QTX361" s="488"/>
      <c r="QTY361" s="488"/>
      <c r="QTZ361" s="697" t="s">
        <v>9880</v>
      </c>
      <c r="QUA361" s="698"/>
      <c r="QUB361" s="698"/>
      <c r="QUC361" s="488"/>
      <c r="QUD361" s="488"/>
      <c r="QUE361" s="488"/>
      <c r="QUF361" s="488"/>
      <c r="QUG361" s="488"/>
      <c r="QUH361" s="697" t="s">
        <v>9880</v>
      </c>
      <c r="QUI361" s="698"/>
      <c r="QUJ361" s="698"/>
      <c r="QUK361" s="488"/>
      <c r="QUL361" s="488"/>
      <c r="QUM361" s="488"/>
      <c r="QUN361" s="488"/>
      <c r="QUO361" s="488"/>
      <c r="QUP361" s="697" t="s">
        <v>9880</v>
      </c>
      <c r="QUQ361" s="698"/>
      <c r="QUR361" s="698"/>
      <c r="QUS361" s="488"/>
      <c r="QUT361" s="488"/>
      <c r="QUU361" s="488"/>
      <c r="QUV361" s="488"/>
      <c r="QUW361" s="488"/>
      <c r="QUX361" s="697" t="s">
        <v>9880</v>
      </c>
      <c r="QUY361" s="698"/>
      <c r="QUZ361" s="698"/>
      <c r="QVA361" s="488"/>
      <c r="QVB361" s="488"/>
      <c r="QVC361" s="488"/>
      <c r="QVD361" s="488"/>
      <c r="QVE361" s="488"/>
      <c r="QVF361" s="697" t="s">
        <v>9880</v>
      </c>
      <c r="QVG361" s="698"/>
      <c r="QVH361" s="698"/>
      <c r="QVI361" s="488"/>
      <c r="QVJ361" s="488"/>
      <c r="QVK361" s="488"/>
      <c r="QVL361" s="488"/>
      <c r="QVM361" s="488"/>
      <c r="QVN361" s="697" t="s">
        <v>9880</v>
      </c>
      <c r="QVO361" s="698"/>
      <c r="QVP361" s="698"/>
      <c r="QVQ361" s="488"/>
      <c r="QVR361" s="488"/>
      <c r="QVS361" s="488"/>
      <c r="QVT361" s="488"/>
      <c r="QVU361" s="488"/>
      <c r="QVV361" s="697" t="s">
        <v>9880</v>
      </c>
      <c r="QVW361" s="698"/>
      <c r="QVX361" s="698"/>
      <c r="QVY361" s="488"/>
      <c r="QVZ361" s="488"/>
      <c r="QWA361" s="488"/>
      <c r="QWB361" s="488"/>
      <c r="QWC361" s="488"/>
      <c r="QWD361" s="697" t="s">
        <v>9880</v>
      </c>
      <c r="QWE361" s="698"/>
      <c r="QWF361" s="698"/>
      <c r="QWG361" s="488"/>
      <c r="QWH361" s="488"/>
      <c r="QWI361" s="488"/>
      <c r="QWJ361" s="488"/>
      <c r="QWK361" s="488"/>
      <c r="QWL361" s="697" t="s">
        <v>9880</v>
      </c>
      <c r="QWM361" s="698"/>
      <c r="QWN361" s="698"/>
      <c r="QWO361" s="488"/>
      <c r="QWP361" s="488"/>
      <c r="QWQ361" s="488"/>
      <c r="QWR361" s="488"/>
      <c r="QWS361" s="488"/>
      <c r="QWT361" s="697" t="s">
        <v>9880</v>
      </c>
      <c r="QWU361" s="698"/>
      <c r="QWV361" s="698"/>
      <c r="QWW361" s="488"/>
      <c r="QWX361" s="488"/>
      <c r="QWY361" s="488"/>
      <c r="QWZ361" s="488"/>
      <c r="QXA361" s="488"/>
      <c r="QXB361" s="697" t="s">
        <v>9880</v>
      </c>
      <c r="QXC361" s="698"/>
      <c r="QXD361" s="698"/>
      <c r="QXE361" s="488"/>
      <c r="QXF361" s="488"/>
      <c r="QXG361" s="488"/>
      <c r="QXH361" s="488"/>
      <c r="QXI361" s="488"/>
      <c r="QXJ361" s="697" t="s">
        <v>9880</v>
      </c>
      <c r="QXK361" s="698"/>
      <c r="QXL361" s="698"/>
      <c r="QXM361" s="488"/>
      <c r="QXN361" s="488"/>
      <c r="QXO361" s="488"/>
      <c r="QXP361" s="488"/>
      <c r="QXQ361" s="488"/>
      <c r="QXR361" s="697" t="s">
        <v>9880</v>
      </c>
      <c r="QXS361" s="698"/>
      <c r="QXT361" s="698"/>
      <c r="QXU361" s="488"/>
      <c r="QXV361" s="488"/>
      <c r="QXW361" s="488"/>
      <c r="QXX361" s="488"/>
      <c r="QXY361" s="488"/>
      <c r="QXZ361" s="697" t="s">
        <v>9880</v>
      </c>
      <c r="QYA361" s="698"/>
      <c r="QYB361" s="698"/>
      <c r="QYC361" s="488"/>
      <c r="QYD361" s="488"/>
      <c r="QYE361" s="488"/>
      <c r="QYF361" s="488"/>
      <c r="QYG361" s="488"/>
      <c r="QYH361" s="697" t="s">
        <v>9880</v>
      </c>
      <c r="QYI361" s="698"/>
      <c r="QYJ361" s="698"/>
      <c r="QYK361" s="488"/>
      <c r="QYL361" s="488"/>
      <c r="QYM361" s="488"/>
      <c r="QYN361" s="488"/>
      <c r="QYO361" s="488"/>
      <c r="QYP361" s="697" t="s">
        <v>9880</v>
      </c>
      <c r="QYQ361" s="698"/>
      <c r="QYR361" s="698"/>
      <c r="QYS361" s="488"/>
      <c r="QYT361" s="488"/>
      <c r="QYU361" s="488"/>
      <c r="QYV361" s="488"/>
      <c r="QYW361" s="488"/>
      <c r="QYX361" s="697" t="s">
        <v>9880</v>
      </c>
      <c r="QYY361" s="698"/>
      <c r="QYZ361" s="698"/>
      <c r="QZA361" s="488"/>
      <c r="QZB361" s="488"/>
      <c r="QZC361" s="488"/>
      <c r="QZD361" s="488"/>
      <c r="QZE361" s="488"/>
      <c r="QZF361" s="697" t="s">
        <v>9880</v>
      </c>
      <c r="QZG361" s="698"/>
      <c r="QZH361" s="698"/>
      <c r="QZI361" s="488"/>
      <c r="QZJ361" s="488"/>
      <c r="QZK361" s="488"/>
      <c r="QZL361" s="488"/>
      <c r="QZM361" s="488"/>
      <c r="QZN361" s="697" t="s">
        <v>9880</v>
      </c>
      <c r="QZO361" s="698"/>
      <c r="QZP361" s="698"/>
      <c r="QZQ361" s="488"/>
      <c r="QZR361" s="488"/>
      <c r="QZS361" s="488"/>
      <c r="QZT361" s="488"/>
      <c r="QZU361" s="488"/>
      <c r="QZV361" s="697" t="s">
        <v>9880</v>
      </c>
      <c r="QZW361" s="698"/>
      <c r="QZX361" s="698"/>
      <c r="QZY361" s="488"/>
      <c r="QZZ361" s="488"/>
      <c r="RAA361" s="488"/>
      <c r="RAB361" s="488"/>
      <c r="RAC361" s="488"/>
      <c r="RAD361" s="697" t="s">
        <v>9880</v>
      </c>
      <c r="RAE361" s="698"/>
      <c r="RAF361" s="698"/>
      <c r="RAG361" s="488"/>
      <c r="RAH361" s="488"/>
      <c r="RAI361" s="488"/>
      <c r="RAJ361" s="488"/>
      <c r="RAK361" s="488"/>
      <c r="RAL361" s="697" t="s">
        <v>9880</v>
      </c>
      <c r="RAM361" s="698"/>
      <c r="RAN361" s="698"/>
      <c r="RAO361" s="488"/>
      <c r="RAP361" s="488"/>
      <c r="RAQ361" s="488"/>
      <c r="RAR361" s="488"/>
      <c r="RAS361" s="488"/>
      <c r="RAT361" s="697" t="s">
        <v>9880</v>
      </c>
      <c r="RAU361" s="698"/>
      <c r="RAV361" s="698"/>
      <c r="RAW361" s="488"/>
      <c r="RAX361" s="488"/>
      <c r="RAY361" s="488"/>
      <c r="RAZ361" s="488"/>
      <c r="RBA361" s="488"/>
      <c r="RBB361" s="697" t="s">
        <v>9880</v>
      </c>
      <c r="RBC361" s="698"/>
      <c r="RBD361" s="698"/>
      <c r="RBE361" s="488"/>
      <c r="RBF361" s="488"/>
      <c r="RBG361" s="488"/>
      <c r="RBH361" s="488"/>
      <c r="RBI361" s="488"/>
      <c r="RBJ361" s="697" t="s">
        <v>9880</v>
      </c>
      <c r="RBK361" s="698"/>
      <c r="RBL361" s="698"/>
      <c r="RBM361" s="488"/>
      <c r="RBN361" s="488"/>
      <c r="RBO361" s="488"/>
      <c r="RBP361" s="488"/>
      <c r="RBQ361" s="488"/>
      <c r="RBR361" s="697" t="s">
        <v>9880</v>
      </c>
      <c r="RBS361" s="698"/>
      <c r="RBT361" s="698"/>
      <c r="RBU361" s="488"/>
      <c r="RBV361" s="488"/>
      <c r="RBW361" s="488"/>
      <c r="RBX361" s="488"/>
      <c r="RBY361" s="488"/>
      <c r="RBZ361" s="697" t="s">
        <v>9880</v>
      </c>
      <c r="RCA361" s="698"/>
      <c r="RCB361" s="698"/>
      <c r="RCC361" s="488"/>
      <c r="RCD361" s="488"/>
      <c r="RCE361" s="488"/>
      <c r="RCF361" s="488"/>
      <c r="RCG361" s="488"/>
      <c r="RCH361" s="697" t="s">
        <v>9880</v>
      </c>
      <c r="RCI361" s="698"/>
      <c r="RCJ361" s="698"/>
      <c r="RCK361" s="488"/>
      <c r="RCL361" s="488"/>
      <c r="RCM361" s="488"/>
      <c r="RCN361" s="488"/>
      <c r="RCO361" s="488"/>
      <c r="RCP361" s="697" t="s">
        <v>9880</v>
      </c>
      <c r="RCQ361" s="698"/>
      <c r="RCR361" s="698"/>
      <c r="RCS361" s="488"/>
      <c r="RCT361" s="488"/>
      <c r="RCU361" s="488"/>
      <c r="RCV361" s="488"/>
      <c r="RCW361" s="488"/>
      <c r="RCX361" s="697" t="s">
        <v>9880</v>
      </c>
      <c r="RCY361" s="698"/>
      <c r="RCZ361" s="698"/>
      <c r="RDA361" s="488"/>
      <c r="RDB361" s="488"/>
      <c r="RDC361" s="488"/>
      <c r="RDD361" s="488"/>
      <c r="RDE361" s="488"/>
      <c r="RDF361" s="697" t="s">
        <v>9880</v>
      </c>
      <c r="RDG361" s="698"/>
      <c r="RDH361" s="698"/>
      <c r="RDI361" s="488"/>
      <c r="RDJ361" s="488"/>
      <c r="RDK361" s="488"/>
      <c r="RDL361" s="488"/>
      <c r="RDM361" s="488"/>
      <c r="RDN361" s="697" t="s">
        <v>9880</v>
      </c>
      <c r="RDO361" s="698"/>
      <c r="RDP361" s="698"/>
      <c r="RDQ361" s="488"/>
      <c r="RDR361" s="488"/>
      <c r="RDS361" s="488"/>
      <c r="RDT361" s="488"/>
      <c r="RDU361" s="488"/>
      <c r="RDV361" s="697" t="s">
        <v>9880</v>
      </c>
      <c r="RDW361" s="698"/>
      <c r="RDX361" s="698"/>
      <c r="RDY361" s="488"/>
      <c r="RDZ361" s="488"/>
      <c r="REA361" s="488"/>
      <c r="REB361" s="488"/>
      <c r="REC361" s="488"/>
      <c r="RED361" s="697" t="s">
        <v>9880</v>
      </c>
      <c r="REE361" s="698"/>
      <c r="REF361" s="698"/>
      <c r="REG361" s="488"/>
      <c r="REH361" s="488"/>
      <c r="REI361" s="488"/>
      <c r="REJ361" s="488"/>
      <c r="REK361" s="488"/>
      <c r="REL361" s="697" t="s">
        <v>9880</v>
      </c>
      <c r="REM361" s="698"/>
      <c r="REN361" s="698"/>
      <c r="REO361" s="488"/>
      <c r="REP361" s="488"/>
      <c r="REQ361" s="488"/>
      <c r="RER361" s="488"/>
      <c r="RES361" s="488"/>
      <c r="RET361" s="697" t="s">
        <v>9880</v>
      </c>
      <c r="REU361" s="698"/>
      <c r="REV361" s="698"/>
      <c r="REW361" s="488"/>
      <c r="REX361" s="488"/>
      <c r="REY361" s="488"/>
      <c r="REZ361" s="488"/>
      <c r="RFA361" s="488"/>
      <c r="RFB361" s="697" t="s">
        <v>9880</v>
      </c>
      <c r="RFC361" s="698"/>
      <c r="RFD361" s="698"/>
      <c r="RFE361" s="488"/>
      <c r="RFF361" s="488"/>
      <c r="RFG361" s="488"/>
      <c r="RFH361" s="488"/>
      <c r="RFI361" s="488"/>
      <c r="RFJ361" s="697" t="s">
        <v>9880</v>
      </c>
      <c r="RFK361" s="698"/>
      <c r="RFL361" s="698"/>
      <c r="RFM361" s="488"/>
      <c r="RFN361" s="488"/>
      <c r="RFO361" s="488"/>
      <c r="RFP361" s="488"/>
      <c r="RFQ361" s="488"/>
      <c r="RFR361" s="697" t="s">
        <v>9880</v>
      </c>
      <c r="RFS361" s="698"/>
      <c r="RFT361" s="698"/>
      <c r="RFU361" s="488"/>
      <c r="RFV361" s="488"/>
      <c r="RFW361" s="488"/>
      <c r="RFX361" s="488"/>
      <c r="RFY361" s="488"/>
      <c r="RFZ361" s="697" t="s">
        <v>9880</v>
      </c>
      <c r="RGA361" s="698"/>
      <c r="RGB361" s="698"/>
      <c r="RGC361" s="488"/>
      <c r="RGD361" s="488"/>
      <c r="RGE361" s="488"/>
      <c r="RGF361" s="488"/>
      <c r="RGG361" s="488"/>
      <c r="RGH361" s="697" t="s">
        <v>9880</v>
      </c>
      <c r="RGI361" s="698"/>
      <c r="RGJ361" s="698"/>
      <c r="RGK361" s="488"/>
      <c r="RGL361" s="488"/>
      <c r="RGM361" s="488"/>
      <c r="RGN361" s="488"/>
      <c r="RGO361" s="488"/>
      <c r="RGP361" s="697" t="s">
        <v>9880</v>
      </c>
      <c r="RGQ361" s="698"/>
      <c r="RGR361" s="698"/>
      <c r="RGS361" s="488"/>
      <c r="RGT361" s="488"/>
      <c r="RGU361" s="488"/>
      <c r="RGV361" s="488"/>
      <c r="RGW361" s="488"/>
      <c r="RGX361" s="697" t="s">
        <v>9880</v>
      </c>
      <c r="RGY361" s="698"/>
      <c r="RGZ361" s="698"/>
      <c r="RHA361" s="488"/>
      <c r="RHB361" s="488"/>
      <c r="RHC361" s="488"/>
      <c r="RHD361" s="488"/>
      <c r="RHE361" s="488"/>
      <c r="RHF361" s="697" t="s">
        <v>9880</v>
      </c>
      <c r="RHG361" s="698"/>
      <c r="RHH361" s="698"/>
      <c r="RHI361" s="488"/>
      <c r="RHJ361" s="488"/>
      <c r="RHK361" s="488"/>
      <c r="RHL361" s="488"/>
      <c r="RHM361" s="488"/>
      <c r="RHN361" s="697" t="s">
        <v>9880</v>
      </c>
      <c r="RHO361" s="698"/>
      <c r="RHP361" s="698"/>
      <c r="RHQ361" s="488"/>
      <c r="RHR361" s="488"/>
      <c r="RHS361" s="488"/>
      <c r="RHT361" s="488"/>
      <c r="RHU361" s="488"/>
      <c r="RHV361" s="697" t="s">
        <v>9880</v>
      </c>
      <c r="RHW361" s="698"/>
      <c r="RHX361" s="698"/>
      <c r="RHY361" s="488"/>
      <c r="RHZ361" s="488"/>
      <c r="RIA361" s="488"/>
      <c r="RIB361" s="488"/>
      <c r="RIC361" s="488"/>
      <c r="RID361" s="697" t="s">
        <v>9880</v>
      </c>
      <c r="RIE361" s="698"/>
      <c r="RIF361" s="698"/>
      <c r="RIG361" s="488"/>
      <c r="RIH361" s="488"/>
      <c r="RII361" s="488"/>
      <c r="RIJ361" s="488"/>
      <c r="RIK361" s="488"/>
      <c r="RIL361" s="697" t="s">
        <v>9880</v>
      </c>
      <c r="RIM361" s="698"/>
      <c r="RIN361" s="698"/>
      <c r="RIO361" s="488"/>
      <c r="RIP361" s="488"/>
      <c r="RIQ361" s="488"/>
      <c r="RIR361" s="488"/>
      <c r="RIS361" s="488"/>
      <c r="RIT361" s="697" t="s">
        <v>9880</v>
      </c>
      <c r="RIU361" s="698"/>
      <c r="RIV361" s="698"/>
      <c r="RIW361" s="488"/>
      <c r="RIX361" s="488"/>
      <c r="RIY361" s="488"/>
      <c r="RIZ361" s="488"/>
      <c r="RJA361" s="488"/>
      <c r="RJB361" s="697" t="s">
        <v>9880</v>
      </c>
      <c r="RJC361" s="698"/>
      <c r="RJD361" s="698"/>
      <c r="RJE361" s="488"/>
      <c r="RJF361" s="488"/>
      <c r="RJG361" s="488"/>
      <c r="RJH361" s="488"/>
      <c r="RJI361" s="488"/>
      <c r="RJJ361" s="697" t="s">
        <v>9880</v>
      </c>
      <c r="RJK361" s="698"/>
      <c r="RJL361" s="698"/>
      <c r="RJM361" s="488"/>
      <c r="RJN361" s="488"/>
      <c r="RJO361" s="488"/>
      <c r="RJP361" s="488"/>
      <c r="RJQ361" s="488"/>
      <c r="RJR361" s="697" t="s">
        <v>9880</v>
      </c>
      <c r="RJS361" s="698"/>
      <c r="RJT361" s="698"/>
      <c r="RJU361" s="488"/>
      <c r="RJV361" s="488"/>
      <c r="RJW361" s="488"/>
      <c r="RJX361" s="488"/>
      <c r="RJY361" s="488"/>
      <c r="RJZ361" s="697" t="s">
        <v>9880</v>
      </c>
      <c r="RKA361" s="698"/>
      <c r="RKB361" s="698"/>
      <c r="RKC361" s="488"/>
      <c r="RKD361" s="488"/>
      <c r="RKE361" s="488"/>
      <c r="RKF361" s="488"/>
      <c r="RKG361" s="488"/>
      <c r="RKH361" s="697" t="s">
        <v>9880</v>
      </c>
      <c r="RKI361" s="698"/>
      <c r="RKJ361" s="698"/>
      <c r="RKK361" s="488"/>
      <c r="RKL361" s="488"/>
      <c r="RKM361" s="488"/>
      <c r="RKN361" s="488"/>
      <c r="RKO361" s="488"/>
      <c r="RKP361" s="697" t="s">
        <v>9880</v>
      </c>
      <c r="RKQ361" s="698"/>
      <c r="RKR361" s="698"/>
      <c r="RKS361" s="488"/>
      <c r="RKT361" s="488"/>
      <c r="RKU361" s="488"/>
      <c r="RKV361" s="488"/>
      <c r="RKW361" s="488"/>
      <c r="RKX361" s="697" t="s">
        <v>9880</v>
      </c>
      <c r="RKY361" s="698"/>
      <c r="RKZ361" s="698"/>
      <c r="RLA361" s="488"/>
      <c r="RLB361" s="488"/>
      <c r="RLC361" s="488"/>
      <c r="RLD361" s="488"/>
      <c r="RLE361" s="488"/>
      <c r="RLF361" s="697" t="s">
        <v>9880</v>
      </c>
      <c r="RLG361" s="698"/>
      <c r="RLH361" s="698"/>
      <c r="RLI361" s="488"/>
      <c r="RLJ361" s="488"/>
      <c r="RLK361" s="488"/>
      <c r="RLL361" s="488"/>
      <c r="RLM361" s="488"/>
      <c r="RLN361" s="697" t="s">
        <v>9880</v>
      </c>
      <c r="RLO361" s="698"/>
      <c r="RLP361" s="698"/>
      <c r="RLQ361" s="488"/>
      <c r="RLR361" s="488"/>
      <c r="RLS361" s="488"/>
      <c r="RLT361" s="488"/>
      <c r="RLU361" s="488"/>
      <c r="RLV361" s="697" t="s">
        <v>9880</v>
      </c>
      <c r="RLW361" s="698"/>
      <c r="RLX361" s="698"/>
      <c r="RLY361" s="488"/>
      <c r="RLZ361" s="488"/>
      <c r="RMA361" s="488"/>
      <c r="RMB361" s="488"/>
      <c r="RMC361" s="488"/>
      <c r="RMD361" s="697" t="s">
        <v>9880</v>
      </c>
      <c r="RME361" s="698"/>
      <c r="RMF361" s="698"/>
      <c r="RMG361" s="488"/>
      <c r="RMH361" s="488"/>
      <c r="RMI361" s="488"/>
      <c r="RMJ361" s="488"/>
      <c r="RMK361" s="488"/>
      <c r="RML361" s="697" t="s">
        <v>9880</v>
      </c>
      <c r="RMM361" s="698"/>
      <c r="RMN361" s="698"/>
      <c r="RMO361" s="488"/>
      <c r="RMP361" s="488"/>
      <c r="RMQ361" s="488"/>
      <c r="RMR361" s="488"/>
      <c r="RMS361" s="488"/>
      <c r="RMT361" s="697" t="s">
        <v>9880</v>
      </c>
      <c r="RMU361" s="698"/>
      <c r="RMV361" s="698"/>
      <c r="RMW361" s="488"/>
      <c r="RMX361" s="488"/>
      <c r="RMY361" s="488"/>
      <c r="RMZ361" s="488"/>
      <c r="RNA361" s="488"/>
      <c r="RNB361" s="697" t="s">
        <v>9880</v>
      </c>
      <c r="RNC361" s="698"/>
      <c r="RND361" s="698"/>
      <c r="RNE361" s="488"/>
      <c r="RNF361" s="488"/>
      <c r="RNG361" s="488"/>
      <c r="RNH361" s="488"/>
      <c r="RNI361" s="488"/>
      <c r="RNJ361" s="697" t="s">
        <v>9880</v>
      </c>
      <c r="RNK361" s="698"/>
      <c r="RNL361" s="698"/>
      <c r="RNM361" s="488"/>
      <c r="RNN361" s="488"/>
      <c r="RNO361" s="488"/>
      <c r="RNP361" s="488"/>
      <c r="RNQ361" s="488"/>
      <c r="RNR361" s="697" t="s">
        <v>9880</v>
      </c>
      <c r="RNS361" s="698"/>
      <c r="RNT361" s="698"/>
      <c r="RNU361" s="488"/>
      <c r="RNV361" s="488"/>
      <c r="RNW361" s="488"/>
      <c r="RNX361" s="488"/>
      <c r="RNY361" s="488"/>
      <c r="RNZ361" s="697" t="s">
        <v>9880</v>
      </c>
      <c r="ROA361" s="698"/>
      <c r="ROB361" s="698"/>
      <c r="ROC361" s="488"/>
      <c r="ROD361" s="488"/>
      <c r="ROE361" s="488"/>
      <c r="ROF361" s="488"/>
      <c r="ROG361" s="488"/>
      <c r="ROH361" s="697" t="s">
        <v>9880</v>
      </c>
      <c r="ROI361" s="698"/>
      <c r="ROJ361" s="698"/>
      <c r="ROK361" s="488"/>
      <c r="ROL361" s="488"/>
      <c r="ROM361" s="488"/>
      <c r="RON361" s="488"/>
      <c r="ROO361" s="488"/>
      <c r="ROP361" s="697" t="s">
        <v>9880</v>
      </c>
      <c r="ROQ361" s="698"/>
      <c r="ROR361" s="698"/>
      <c r="ROS361" s="488"/>
      <c r="ROT361" s="488"/>
      <c r="ROU361" s="488"/>
      <c r="ROV361" s="488"/>
      <c r="ROW361" s="488"/>
      <c r="ROX361" s="697" t="s">
        <v>9880</v>
      </c>
      <c r="ROY361" s="698"/>
      <c r="ROZ361" s="698"/>
      <c r="RPA361" s="488"/>
      <c r="RPB361" s="488"/>
      <c r="RPC361" s="488"/>
      <c r="RPD361" s="488"/>
      <c r="RPE361" s="488"/>
      <c r="RPF361" s="697" t="s">
        <v>9880</v>
      </c>
      <c r="RPG361" s="698"/>
      <c r="RPH361" s="698"/>
      <c r="RPI361" s="488"/>
      <c r="RPJ361" s="488"/>
      <c r="RPK361" s="488"/>
      <c r="RPL361" s="488"/>
      <c r="RPM361" s="488"/>
      <c r="RPN361" s="697" t="s">
        <v>9880</v>
      </c>
      <c r="RPO361" s="698"/>
      <c r="RPP361" s="698"/>
      <c r="RPQ361" s="488"/>
      <c r="RPR361" s="488"/>
      <c r="RPS361" s="488"/>
      <c r="RPT361" s="488"/>
      <c r="RPU361" s="488"/>
      <c r="RPV361" s="697" t="s">
        <v>9880</v>
      </c>
      <c r="RPW361" s="698"/>
      <c r="RPX361" s="698"/>
      <c r="RPY361" s="488"/>
      <c r="RPZ361" s="488"/>
      <c r="RQA361" s="488"/>
      <c r="RQB361" s="488"/>
      <c r="RQC361" s="488"/>
      <c r="RQD361" s="697" t="s">
        <v>9880</v>
      </c>
      <c r="RQE361" s="698"/>
      <c r="RQF361" s="698"/>
      <c r="RQG361" s="488"/>
      <c r="RQH361" s="488"/>
      <c r="RQI361" s="488"/>
      <c r="RQJ361" s="488"/>
      <c r="RQK361" s="488"/>
      <c r="RQL361" s="697" t="s">
        <v>9880</v>
      </c>
      <c r="RQM361" s="698"/>
      <c r="RQN361" s="698"/>
      <c r="RQO361" s="488"/>
      <c r="RQP361" s="488"/>
      <c r="RQQ361" s="488"/>
      <c r="RQR361" s="488"/>
      <c r="RQS361" s="488"/>
      <c r="RQT361" s="697" t="s">
        <v>9880</v>
      </c>
      <c r="RQU361" s="698"/>
      <c r="RQV361" s="698"/>
      <c r="RQW361" s="488"/>
      <c r="RQX361" s="488"/>
      <c r="RQY361" s="488"/>
      <c r="RQZ361" s="488"/>
      <c r="RRA361" s="488"/>
      <c r="RRB361" s="697" t="s">
        <v>9880</v>
      </c>
      <c r="RRC361" s="698"/>
      <c r="RRD361" s="698"/>
      <c r="RRE361" s="488"/>
      <c r="RRF361" s="488"/>
      <c r="RRG361" s="488"/>
      <c r="RRH361" s="488"/>
      <c r="RRI361" s="488"/>
      <c r="RRJ361" s="697" t="s">
        <v>9880</v>
      </c>
      <c r="RRK361" s="698"/>
      <c r="RRL361" s="698"/>
      <c r="RRM361" s="488"/>
      <c r="RRN361" s="488"/>
      <c r="RRO361" s="488"/>
      <c r="RRP361" s="488"/>
      <c r="RRQ361" s="488"/>
      <c r="RRR361" s="697" t="s">
        <v>9880</v>
      </c>
      <c r="RRS361" s="698"/>
      <c r="RRT361" s="698"/>
      <c r="RRU361" s="488"/>
      <c r="RRV361" s="488"/>
      <c r="RRW361" s="488"/>
      <c r="RRX361" s="488"/>
      <c r="RRY361" s="488"/>
      <c r="RRZ361" s="697" t="s">
        <v>9880</v>
      </c>
      <c r="RSA361" s="698"/>
      <c r="RSB361" s="698"/>
      <c r="RSC361" s="488"/>
      <c r="RSD361" s="488"/>
      <c r="RSE361" s="488"/>
      <c r="RSF361" s="488"/>
      <c r="RSG361" s="488"/>
      <c r="RSH361" s="697" t="s">
        <v>9880</v>
      </c>
      <c r="RSI361" s="698"/>
      <c r="RSJ361" s="698"/>
      <c r="RSK361" s="488"/>
      <c r="RSL361" s="488"/>
      <c r="RSM361" s="488"/>
      <c r="RSN361" s="488"/>
      <c r="RSO361" s="488"/>
      <c r="RSP361" s="697" t="s">
        <v>9880</v>
      </c>
      <c r="RSQ361" s="698"/>
      <c r="RSR361" s="698"/>
      <c r="RSS361" s="488"/>
      <c r="RST361" s="488"/>
      <c r="RSU361" s="488"/>
      <c r="RSV361" s="488"/>
      <c r="RSW361" s="488"/>
      <c r="RSX361" s="697" t="s">
        <v>9880</v>
      </c>
      <c r="RSY361" s="698"/>
      <c r="RSZ361" s="698"/>
      <c r="RTA361" s="488"/>
      <c r="RTB361" s="488"/>
      <c r="RTC361" s="488"/>
      <c r="RTD361" s="488"/>
      <c r="RTE361" s="488"/>
      <c r="RTF361" s="697" t="s">
        <v>9880</v>
      </c>
      <c r="RTG361" s="698"/>
      <c r="RTH361" s="698"/>
      <c r="RTI361" s="488"/>
      <c r="RTJ361" s="488"/>
      <c r="RTK361" s="488"/>
      <c r="RTL361" s="488"/>
      <c r="RTM361" s="488"/>
      <c r="RTN361" s="697" t="s">
        <v>9880</v>
      </c>
      <c r="RTO361" s="698"/>
      <c r="RTP361" s="698"/>
      <c r="RTQ361" s="488"/>
      <c r="RTR361" s="488"/>
      <c r="RTS361" s="488"/>
      <c r="RTT361" s="488"/>
      <c r="RTU361" s="488"/>
      <c r="RTV361" s="697" t="s">
        <v>9880</v>
      </c>
      <c r="RTW361" s="698"/>
      <c r="RTX361" s="698"/>
      <c r="RTY361" s="488"/>
      <c r="RTZ361" s="488"/>
      <c r="RUA361" s="488"/>
      <c r="RUB361" s="488"/>
      <c r="RUC361" s="488"/>
      <c r="RUD361" s="697" t="s">
        <v>9880</v>
      </c>
      <c r="RUE361" s="698"/>
      <c r="RUF361" s="698"/>
      <c r="RUG361" s="488"/>
      <c r="RUH361" s="488"/>
      <c r="RUI361" s="488"/>
      <c r="RUJ361" s="488"/>
      <c r="RUK361" s="488"/>
      <c r="RUL361" s="697" t="s">
        <v>9880</v>
      </c>
      <c r="RUM361" s="698"/>
      <c r="RUN361" s="698"/>
      <c r="RUO361" s="488"/>
      <c r="RUP361" s="488"/>
      <c r="RUQ361" s="488"/>
      <c r="RUR361" s="488"/>
      <c r="RUS361" s="488"/>
      <c r="RUT361" s="697" t="s">
        <v>9880</v>
      </c>
      <c r="RUU361" s="698"/>
      <c r="RUV361" s="698"/>
      <c r="RUW361" s="488"/>
      <c r="RUX361" s="488"/>
      <c r="RUY361" s="488"/>
      <c r="RUZ361" s="488"/>
      <c r="RVA361" s="488"/>
      <c r="RVB361" s="697" t="s">
        <v>9880</v>
      </c>
      <c r="RVC361" s="698"/>
      <c r="RVD361" s="698"/>
      <c r="RVE361" s="488"/>
      <c r="RVF361" s="488"/>
      <c r="RVG361" s="488"/>
      <c r="RVH361" s="488"/>
      <c r="RVI361" s="488"/>
      <c r="RVJ361" s="697" t="s">
        <v>9880</v>
      </c>
      <c r="RVK361" s="698"/>
      <c r="RVL361" s="698"/>
      <c r="RVM361" s="488"/>
      <c r="RVN361" s="488"/>
      <c r="RVO361" s="488"/>
      <c r="RVP361" s="488"/>
      <c r="RVQ361" s="488"/>
      <c r="RVR361" s="697" t="s">
        <v>9880</v>
      </c>
      <c r="RVS361" s="698"/>
      <c r="RVT361" s="698"/>
      <c r="RVU361" s="488"/>
      <c r="RVV361" s="488"/>
      <c r="RVW361" s="488"/>
      <c r="RVX361" s="488"/>
      <c r="RVY361" s="488"/>
      <c r="RVZ361" s="697" t="s">
        <v>9880</v>
      </c>
      <c r="RWA361" s="698"/>
      <c r="RWB361" s="698"/>
      <c r="RWC361" s="488"/>
      <c r="RWD361" s="488"/>
      <c r="RWE361" s="488"/>
      <c r="RWF361" s="488"/>
      <c r="RWG361" s="488"/>
      <c r="RWH361" s="697" t="s">
        <v>9880</v>
      </c>
      <c r="RWI361" s="698"/>
      <c r="RWJ361" s="698"/>
      <c r="RWK361" s="488"/>
      <c r="RWL361" s="488"/>
      <c r="RWM361" s="488"/>
      <c r="RWN361" s="488"/>
      <c r="RWO361" s="488"/>
      <c r="RWP361" s="697" t="s">
        <v>9880</v>
      </c>
      <c r="RWQ361" s="698"/>
      <c r="RWR361" s="698"/>
      <c r="RWS361" s="488"/>
      <c r="RWT361" s="488"/>
      <c r="RWU361" s="488"/>
      <c r="RWV361" s="488"/>
      <c r="RWW361" s="488"/>
      <c r="RWX361" s="697" t="s">
        <v>9880</v>
      </c>
      <c r="RWY361" s="698"/>
      <c r="RWZ361" s="698"/>
      <c r="RXA361" s="488"/>
      <c r="RXB361" s="488"/>
      <c r="RXC361" s="488"/>
      <c r="RXD361" s="488"/>
      <c r="RXE361" s="488"/>
      <c r="RXF361" s="697" t="s">
        <v>9880</v>
      </c>
      <c r="RXG361" s="698"/>
      <c r="RXH361" s="698"/>
      <c r="RXI361" s="488"/>
      <c r="RXJ361" s="488"/>
      <c r="RXK361" s="488"/>
      <c r="RXL361" s="488"/>
      <c r="RXM361" s="488"/>
      <c r="RXN361" s="697" t="s">
        <v>9880</v>
      </c>
      <c r="RXO361" s="698"/>
      <c r="RXP361" s="698"/>
      <c r="RXQ361" s="488"/>
      <c r="RXR361" s="488"/>
      <c r="RXS361" s="488"/>
      <c r="RXT361" s="488"/>
      <c r="RXU361" s="488"/>
      <c r="RXV361" s="697" t="s">
        <v>9880</v>
      </c>
      <c r="RXW361" s="698"/>
      <c r="RXX361" s="698"/>
      <c r="RXY361" s="488"/>
      <c r="RXZ361" s="488"/>
      <c r="RYA361" s="488"/>
      <c r="RYB361" s="488"/>
      <c r="RYC361" s="488"/>
      <c r="RYD361" s="697" t="s">
        <v>9880</v>
      </c>
      <c r="RYE361" s="698"/>
      <c r="RYF361" s="698"/>
      <c r="RYG361" s="488"/>
      <c r="RYH361" s="488"/>
      <c r="RYI361" s="488"/>
      <c r="RYJ361" s="488"/>
      <c r="RYK361" s="488"/>
      <c r="RYL361" s="697" t="s">
        <v>9880</v>
      </c>
      <c r="RYM361" s="698"/>
      <c r="RYN361" s="698"/>
      <c r="RYO361" s="488"/>
      <c r="RYP361" s="488"/>
      <c r="RYQ361" s="488"/>
      <c r="RYR361" s="488"/>
      <c r="RYS361" s="488"/>
      <c r="RYT361" s="697" t="s">
        <v>9880</v>
      </c>
      <c r="RYU361" s="698"/>
      <c r="RYV361" s="698"/>
      <c r="RYW361" s="488"/>
      <c r="RYX361" s="488"/>
      <c r="RYY361" s="488"/>
      <c r="RYZ361" s="488"/>
      <c r="RZA361" s="488"/>
      <c r="RZB361" s="697" t="s">
        <v>9880</v>
      </c>
      <c r="RZC361" s="698"/>
      <c r="RZD361" s="698"/>
      <c r="RZE361" s="488"/>
      <c r="RZF361" s="488"/>
      <c r="RZG361" s="488"/>
      <c r="RZH361" s="488"/>
      <c r="RZI361" s="488"/>
      <c r="RZJ361" s="697" t="s">
        <v>9880</v>
      </c>
      <c r="RZK361" s="698"/>
      <c r="RZL361" s="698"/>
      <c r="RZM361" s="488"/>
      <c r="RZN361" s="488"/>
      <c r="RZO361" s="488"/>
      <c r="RZP361" s="488"/>
      <c r="RZQ361" s="488"/>
      <c r="RZR361" s="697" t="s">
        <v>9880</v>
      </c>
      <c r="RZS361" s="698"/>
      <c r="RZT361" s="698"/>
      <c r="RZU361" s="488"/>
      <c r="RZV361" s="488"/>
      <c r="RZW361" s="488"/>
      <c r="RZX361" s="488"/>
      <c r="RZY361" s="488"/>
      <c r="RZZ361" s="697" t="s">
        <v>9880</v>
      </c>
      <c r="SAA361" s="698"/>
      <c r="SAB361" s="698"/>
      <c r="SAC361" s="488"/>
      <c r="SAD361" s="488"/>
      <c r="SAE361" s="488"/>
      <c r="SAF361" s="488"/>
      <c r="SAG361" s="488"/>
      <c r="SAH361" s="697" t="s">
        <v>9880</v>
      </c>
      <c r="SAI361" s="698"/>
      <c r="SAJ361" s="698"/>
      <c r="SAK361" s="488"/>
      <c r="SAL361" s="488"/>
      <c r="SAM361" s="488"/>
      <c r="SAN361" s="488"/>
      <c r="SAO361" s="488"/>
      <c r="SAP361" s="697" t="s">
        <v>9880</v>
      </c>
      <c r="SAQ361" s="698"/>
      <c r="SAR361" s="698"/>
      <c r="SAS361" s="488"/>
      <c r="SAT361" s="488"/>
      <c r="SAU361" s="488"/>
      <c r="SAV361" s="488"/>
      <c r="SAW361" s="488"/>
      <c r="SAX361" s="697" t="s">
        <v>9880</v>
      </c>
      <c r="SAY361" s="698"/>
      <c r="SAZ361" s="698"/>
      <c r="SBA361" s="488"/>
      <c r="SBB361" s="488"/>
      <c r="SBC361" s="488"/>
      <c r="SBD361" s="488"/>
      <c r="SBE361" s="488"/>
      <c r="SBF361" s="697" t="s">
        <v>9880</v>
      </c>
      <c r="SBG361" s="698"/>
      <c r="SBH361" s="698"/>
      <c r="SBI361" s="488"/>
      <c r="SBJ361" s="488"/>
      <c r="SBK361" s="488"/>
      <c r="SBL361" s="488"/>
      <c r="SBM361" s="488"/>
      <c r="SBN361" s="697" t="s">
        <v>9880</v>
      </c>
      <c r="SBO361" s="698"/>
      <c r="SBP361" s="698"/>
      <c r="SBQ361" s="488"/>
      <c r="SBR361" s="488"/>
      <c r="SBS361" s="488"/>
      <c r="SBT361" s="488"/>
      <c r="SBU361" s="488"/>
      <c r="SBV361" s="697" t="s">
        <v>9880</v>
      </c>
      <c r="SBW361" s="698"/>
      <c r="SBX361" s="698"/>
      <c r="SBY361" s="488"/>
      <c r="SBZ361" s="488"/>
      <c r="SCA361" s="488"/>
      <c r="SCB361" s="488"/>
      <c r="SCC361" s="488"/>
      <c r="SCD361" s="697" t="s">
        <v>9880</v>
      </c>
      <c r="SCE361" s="698"/>
      <c r="SCF361" s="698"/>
      <c r="SCG361" s="488"/>
      <c r="SCH361" s="488"/>
      <c r="SCI361" s="488"/>
      <c r="SCJ361" s="488"/>
      <c r="SCK361" s="488"/>
      <c r="SCL361" s="697" t="s">
        <v>9880</v>
      </c>
      <c r="SCM361" s="698"/>
      <c r="SCN361" s="698"/>
      <c r="SCO361" s="488"/>
      <c r="SCP361" s="488"/>
      <c r="SCQ361" s="488"/>
      <c r="SCR361" s="488"/>
      <c r="SCS361" s="488"/>
      <c r="SCT361" s="697" t="s">
        <v>9880</v>
      </c>
      <c r="SCU361" s="698"/>
      <c r="SCV361" s="698"/>
      <c r="SCW361" s="488"/>
      <c r="SCX361" s="488"/>
      <c r="SCY361" s="488"/>
      <c r="SCZ361" s="488"/>
      <c r="SDA361" s="488"/>
      <c r="SDB361" s="697" t="s">
        <v>9880</v>
      </c>
      <c r="SDC361" s="698"/>
      <c r="SDD361" s="698"/>
      <c r="SDE361" s="488"/>
      <c r="SDF361" s="488"/>
      <c r="SDG361" s="488"/>
      <c r="SDH361" s="488"/>
      <c r="SDI361" s="488"/>
      <c r="SDJ361" s="697" t="s">
        <v>9880</v>
      </c>
      <c r="SDK361" s="698"/>
      <c r="SDL361" s="698"/>
      <c r="SDM361" s="488"/>
      <c r="SDN361" s="488"/>
      <c r="SDO361" s="488"/>
      <c r="SDP361" s="488"/>
      <c r="SDQ361" s="488"/>
      <c r="SDR361" s="697" t="s">
        <v>9880</v>
      </c>
      <c r="SDS361" s="698"/>
      <c r="SDT361" s="698"/>
      <c r="SDU361" s="488"/>
      <c r="SDV361" s="488"/>
      <c r="SDW361" s="488"/>
      <c r="SDX361" s="488"/>
      <c r="SDY361" s="488"/>
      <c r="SDZ361" s="697" t="s">
        <v>9880</v>
      </c>
      <c r="SEA361" s="698"/>
      <c r="SEB361" s="698"/>
      <c r="SEC361" s="488"/>
      <c r="SED361" s="488"/>
      <c r="SEE361" s="488"/>
      <c r="SEF361" s="488"/>
      <c r="SEG361" s="488"/>
      <c r="SEH361" s="697" t="s">
        <v>9880</v>
      </c>
      <c r="SEI361" s="698"/>
      <c r="SEJ361" s="698"/>
      <c r="SEK361" s="488"/>
      <c r="SEL361" s="488"/>
      <c r="SEM361" s="488"/>
      <c r="SEN361" s="488"/>
      <c r="SEO361" s="488"/>
      <c r="SEP361" s="697" t="s">
        <v>9880</v>
      </c>
      <c r="SEQ361" s="698"/>
      <c r="SER361" s="698"/>
      <c r="SES361" s="488"/>
      <c r="SET361" s="488"/>
      <c r="SEU361" s="488"/>
      <c r="SEV361" s="488"/>
      <c r="SEW361" s="488"/>
      <c r="SEX361" s="697" t="s">
        <v>9880</v>
      </c>
      <c r="SEY361" s="698"/>
      <c r="SEZ361" s="698"/>
      <c r="SFA361" s="488"/>
      <c r="SFB361" s="488"/>
      <c r="SFC361" s="488"/>
      <c r="SFD361" s="488"/>
      <c r="SFE361" s="488"/>
      <c r="SFF361" s="697" t="s">
        <v>9880</v>
      </c>
      <c r="SFG361" s="698"/>
      <c r="SFH361" s="698"/>
      <c r="SFI361" s="488"/>
      <c r="SFJ361" s="488"/>
      <c r="SFK361" s="488"/>
      <c r="SFL361" s="488"/>
      <c r="SFM361" s="488"/>
      <c r="SFN361" s="697" t="s">
        <v>9880</v>
      </c>
      <c r="SFO361" s="698"/>
      <c r="SFP361" s="698"/>
      <c r="SFQ361" s="488"/>
      <c r="SFR361" s="488"/>
      <c r="SFS361" s="488"/>
      <c r="SFT361" s="488"/>
      <c r="SFU361" s="488"/>
      <c r="SFV361" s="697" t="s">
        <v>9880</v>
      </c>
      <c r="SFW361" s="698"/>
      <c r="SFX361" s="698"/>
      <c r="SFY361" s="488"/>
      <c r="SFZ361" s="488"/>
      <c r="SGA361" s="488"/>
      <c r="SGB361" s="488"/>
      <c r="SGC361" s="488"/>
      <c r="SGD361" s="697" t="s">
        <v>9880</v>
      </c>
      <c r="SGE361" s="698"/>
      <c r="SGF361" s="698"/>
      <c r="SGG361" s="488"/>
      <c r="SGH361" s="488"/>
      <c r="SGI361" s="488"/>
      <c r="SGJ361" s="488"/>
      <c r="SGK361" s="488"/>
      <c r="SGL361" s="697" t="s">
        <v>9880</v>
      </c>
      <c r="SGM361" s="698"/>
      <c r="SGN361" s="698"/>
      <c r="SGO361" s="488"/>
      <c r="SGP361" s="488"/>
      <c r="SGQ361" s="488"/>
      <c r="SGR361" s="488"/>
      <c r="SGS361" s="488"/>
      <c r="SGT361" s="697" t="s">
        <v>9880</v>
      </c>
      <c r="SGU361" s="698"/>
      <c r="SGV361" s="698"/>
      <c r="SGW361" s="488"/>
      <c r="SGX361" s="488"/>
      <c r="SGY361" s="488"/>
      <c r="SGZ361" s="488"/>
      <c r="SHA361" s="488"/>
      <c r="SHB361" s="697" t="s">
        <v>9880</v>
      </c>
      <c r="SHC361" s="698"/>
      <c r="SHD361" s="698"/>
      <c r="SHE361" s="488"/>
      <c r="SHF361" s="488"/>
      <c r="SHG361" s="488"/>
      <c r="SHH361" s="488"/>
      <c r="SHI361" s="488"/>
      <c r="SHJ361" s="697" t="s">
        <v>9880</v>
      </c>
      <c r="SHK361" s="698"/>
      <c r="SHL361" s="698"/>
      <c r="SHM361" s="488"/>
      <c r="SHN361" s="488"/>
      <c r="SHO361" s="488"/>
      <c r="SHP361" s="488"/>
      <c r="SHQ361" s="488"/>
      <c r="SHR361" s="697" t="s">
        <v>9880</v>
      </c>
      <c r="SHS361" s="698"/>
      <c r="SHT361" s="698"/>
      <c r="SHU361" s="488"/>
      <c r="SHV361" s="488"/>
      <c r="SHW361" s="488"/>
      <c r="SHX361" s="488"/>
      <c r="SHY361" s="488"/>
      <c r="SHZ361" s="697" t="s">
        <v>9880</v>
      </c>
      <c r="SIA361" s="698"/>
      <c r="SIB361" s="698"/>
      <c r="SIC361" s="488"/>
      <c r="SID361" s="488"/>
      <c r="SIE361" s="488"/>
      <c r="SIF361" s="488"/>
      <c r="SIG361" s="488"/>
      <c r="SIH361" s="697" t="s">
        <v>9880</v>
      </c>
      <c r="SII361" s="698"/>
      <c r="SIJ361" s="698"/>
      <c r="SIK361" s="488"/>
      <c r="SIL361" s="488"/>
      <c r="SIM361" s="488"/>
      <c r="SIN361" s="488"/>
      <c r="SIO361" s="488"/>
      <c r="SIP361" s="697" t="s">
        <v>9880</v>
      </c>
      <c r="SIQ361" s="698"/>
      <c r="SIR361" s="698"/>
      <c r="SIS361" s="488"/>
      <c r="SIT361" s="488"/>
      <c r="SIU361" s="488"/>
      <c r="SIV361" s="488"/>
      <c r="SIW361" s="488"/>
      <c r="SIX361" s="697" t="s">
        <v>9880</v>
      </c>
      <c r="SIY361" s="698"/>
      <c r="SIZ361" s="698"/>
      <c r="SJA361" s="488"/>
      <c r="SJB361" s="488"/>
      <c r="SJC361" s="488"/>
      <c r="SJD361" s="488"/>
      <c r="SJE361" s="488"/>
      <c r="SJF361" s="697" t="s">
        <v>9880</v>
      </c>
      <c r="SJG361" s="698"/>
      <c r="SJH361" s="698"/>
      <c r="SJI361" s="488"/>
      <c r="SJJ361" s="488"/>
      <c r="SJK361" s="488"/>
      <c r="SJL361" s="488"/>
      <c r="SJM361" s="488"/>
      <c r="SJN361" s="697" t="s">
        <v>9880</v>
      </c>
      <c r="SJO361" s="698"/>
      <c r="SJP361" s="698"/>
      <c r="SJQ361" s="488"/>
      <c r="SJR361" s="488"/>
      <c r="SJS361" s="488"/>
      <c r="SJT361" s="488"/>
      <c r="SJU361" s="488"/>
      <c r="SJV361" s="697" t="s">
        <v>9880</v>
      </c>
      <c r="SJW361" s="698"/>
      <c r="SJX361" s="698"/>
      <c r="SJY361" s="488"/>
      <c r="SJZ361" s="488"/>
      <c r="SKA361" s="488"/>
      <c r="SKB361" s="488"/>
      <c r="SKC361" s="488"/>
      <c r="SKD361" s="697" t="s">
        <v>9880</v>
      </c>
      <c r="SKE361" s="698"/>
      <c r="SKF361" s="698"/>
      <c r="SKG361" s="488"/>
      <c r="SKH361" s="488"/>
      <c r="SKI361" s="488"/>
      <c r="SKJ361" s="488"/>
      <c r="SKK361" s="488"/>
      <c r="SKL361" s="697" t="s">
        <v>9880</v>
      </c>
      <c r="SKM361" s="698"/>
      <c r="SKN361" s="698"/>
      <c r="SKO361" s="488"/>
      <c r="SKP361" s="488"/>
      <c r="SKQ361" s="488"/>
      <c r="SKR361" s="488"/>
      <c r="SKS361" s="488"/>
      <c r="SKT361" s="697" t="s">
        <v>9880</v>
      </c>
      <c r="SKU361" s="698"/>
      <c r="SKV361" s="698"/>
      <c r="SKW361" s="488"/>
      <c r="SKX361" s="488"/>
      <c r="SKY361" s="488"/>
      <c r="SKZ361" s="488"/>
      <c r="SLA361" s="488"/>
      <c r="SLB361" s="697" t="s">
        <v>9880</v>
      </c>
      <c r="SLC361" s="698"/>
      <c r="SLD361" s="698"/>
      <c r="SLE361" s="488"/>
      <c r="SLF361" s="488"/>
      <c r="SLG361" s="488"/>
      <c r="SLH361" s="488"/>
      <c r="SLI361" s="488"/>
      <c r="SLJ361" s="697" t="s">
        <v>9880</v>
      </c>
      <c r="SLK361" s="698"/>
      <c r="SLL361" s="698"/>
      <c r="SLM361" s="488"/>
      <c r="SLN361" s="488"/>
      <c r="SLO361" s="488"/>
      <c r="SLP361" s="488"/>
      <c r="SLQ361" s="488"/>
      <c r="SLR361" s="697" t="s">
        <v>9880</v>
      </c>
      <c r="SLS361" s="698"/>
      <c r="SLT361" s="698"/>
      <c r="SLU361" s="488"/>
      <c r="SLV361" s="488"/>
      <c r="SLW361" s="488"/>
      <c r="SLX361" s="488"/>
      <c r="SLY361" s="488"/>
      <c r="SLZ361" s="697" t="s">
        <v>9880</v>
      </c>
      <c r="SMA361" s="698"/>
      <c r="SMB361" s="698"/>
      <c r="SMC361" s="488"/>
      <c r="SMD361" s="488"/>
      <c r="SME361" s="488"/>
      <c r="SMF361" s="488"/>
      <c r="SMG361" s="488"/>
      <c r="SMH361" s="697" t="s">
        <v>9880</v>
      </c>
      <c r="SMI361" s="698"/>
      <c r="SMJ361" s="698"/>
      <c r="SMK361" s="488"/>
      <c r="SML361" s="488"/>
      <c r="SMM361" s="488"/>
      <c r="SMN361" s="488"/>
      <c r="SMO361" s="488"/>
      <c r="SMP361" s="697" t="s">
        <v>9880</v>
      </c>
      <c r="SMQ361" s="698"/>
      <c r="SMR361" s="698"/>
      <c r="SMS361" s="488"/>
      <c r="SMT361" s="488"/>
      <c r="SMU361" s="488"/>
      <c r="SMV361" s="488"/>
      <c r="SMW361" s="488"/>
      <c r="SMX361" s="697" t="s">
        <v>9880</v>
      </c>
      <c r="SMY361" s="698"/>
      <c r="SMZ361" s="698"/>
      <c r="SNA361" s="488"/>
      <c r="SNB361" s="488"/>
      <c r="SNC361" s="488"/>
      <c r="SND361" s="488"/>
      <c r="SNE361" s="488"/>
      <c r="SNF361" s="697" t="s">
        <v>9880</v>
      </c>
      <c r="SNG361" s="698"/>
      <c r="SNH361" s="698"/>
      <c r="SNI361" s="488"/>
      <c r="SNJ361" s="488"/>
      <c r="SNK361" s="488"/>
      <c r="SNL361" s="488"/>
      <c r="SNM361" s="488"/>
      <c r="SNN361" s="697" t="s">
        <v>9880</v>
      </c>
      <c r="SNO361" s="698"/>
      <c r="SNP361" s="698"/>
      <c r="SNQ361" s="488"/>
      <c r="SNR361" s="488"/>
      <c r="SNS361" s="488"/>
      <c r="SNT361" s="488"/>
      <c r="SNU361" s="488"/>
      <c r="SNV361" s="697" t="s">
        <v>9880</v>
      </c>
      <c r="SNW361" s="698"/>
      <c r="SNX361" s="698"/>
      <c r="SNY361" s="488"/>
      <c r="SNZ361" s="488"/>
      <c r="SOA361" s="488"/>
      <c r="SOB361" s="488"/>
      <c r="SOC361" s="488"/>
      <c r="SOD361" s="697" t="s">
        <v>9880</v>
      </c>
      <c r="SOE361" s="698"/>
      <c r="SOF361" s="698"/>
      <c r="SOG361" s="488"/>
      <c r="SOH361" s="488"/>
      <c r="SOI361" s="488"/>
      <c r="SOJ361" s="488"/>
      <c r="SOK361" s="488"/>
      <c r="SOL361" s="697" t="s">
        <v>9880</v>
      </c>
      <c r="SOM361" s="698"/>
      <c r="SON361" s="698"/>
      <c r="SOO361" s="488"/>
      <c r="SOP361" s="488"/>
      <c r="SOQ361" s="488"/>
      <c r="SOR361" s="488"/>
      <c r="SOS361" s="488"/>
      <c r="SOT361" s="697" t="s">
        <v>9880</v>
      </c>
      <c r="SOU361" s="698"/>
      <c r="SOV361" s="698"/>
      <c r="SOW361" s="488"/>
      <c r="SOX361" s="488"/>
      <c r="SOY361" s="488"/>
      <c r="SOZ361" s="488"/>
      <c r="SPA361" s="488"/>
      <c r="SPB361" s="697" t="s">
        <v>9880</v>
      </c>
      <c r="SPC361" s="698"/>
      <c r="SPD361" s="698"/>
      <c r="SPE361" s="488"/>
      <c r="SPF361" s="488"/>
      <c r="SPG361" s="488"/>
      <c r="SPH361" s="488"/>
      <c r="SPI361" s="488"/>
      <c r="SPJ361" s="697" t="s">
        <v>9880</v>
      </c>
      <c r="SPK361" s="698"/>
      <c r="SPL361" s="698"/>
      <c r="SPM361" s="488"/>
      <c r="SPN361" s="488"/>
      <c r="SPO361" s="488"/>
      <c r="SPP361" s="488"/>
      <c r="SPQ361" s="488"/>
      <c r="SPR361" s="697" t="s">
        <v>9880</v>
      </c>
      <c r="SPS361" s="698"/>
      <c r="SPT361" s="698"/>
      <c r="SPU361" s="488"/>
      <c r="SPV361" s="488"/>
      <c r="SPW361" s="488"/>
      <c r="SPX361" s="488"/>
      <c r="SPY361" s="488"/>
      <c r="SPZ361" s="697" t="s">
        <v>9880</v>
      </c>
      <c r="SQA361" s="698"/>
      <c r="SQB361" s="698"/>
      <c r="SQC361" s="488"/>
      <c r="SQD361" s="488"/>
      <c r="SQE361" s="488"/>
      <c r="SQF361" s="488"/>
      <c r="SQG361" s="488"/>
      <c r="SQH361" s="697" t="s">
        <v>9880</v>
      </c>
      <c r="SQI361" s="698"/>
      <c r="SQJ361" s="698"/>
      <c r="SQK361" s="488"/>
      <c r="SQL361" s="488"/>
      <c r="SQM361" s="488"/>
      <c r="SQN361" s="488"/>
      <c r="SQO361" s="488"/>
      <c r="SQP361" s="697" t="s">
        <v>9880</v>
      </c>
      <c r="SQQ361" s="698"/>
      <c r="SQR361" s="698"/>
      <c r="SQS361" s="488"/>
      <c r="SQT361" s="488"/>
      <c r="SQU361" s="488"/>
      <c r="SQV361" s="488"/>
      <c r="SQW361" s="488"/>
      <c r="SQX361" s="697" t="s">
        <v>9880</v>
      </c>
      <c r="SQY361" s="698"/>
      <c r="SQZ361" s="698"/>
      <c r="SRA361" s="488"/>
      <c r="SRB361" s="488"/>
      <c r="SRC361" s="488"/>
      <c r="SRD361" s="488"/>
      <c r="SRE361" s="488"/>
      <c r="SRF361" s="697" t="s">
        <v>9880</v>
      </c>
      <c r="SRG361" s="698"/>
      <c r="SRH361" s="698"/>
      <c r="SRI361" s="488"/>
      <c r="SRJ361" s="488"/>
      <c r="SRK361" s="488"/>
      <c r="SRL361" s="488"/>
      <c r="SRM361" s="488"/>
      <c r="SRN361" s="697" t="s">
        <v>9880</v>
      </c>
      <c r="SRO361" s="698"/>
      <c r="SRP361" s="698"/>
      <c r="SRQ361" s="488"/>
      <c r="SRR361" s="488"/>
      <c r="SRS361" s="488"/>
      <c r="SRT361" s="488"/>
      <c r="SRU361" s="488"/>
      <c r="SRV361" s="697" t="s">
        <v>9880</v>
      </c>
      <c r="SRW361" s="698"/>
      <c r="SRX361" s="698"/>
      <c r="SRY361" s="488"/>
      <c r="SRZ361" s="488"/>
      <c r="SSA361" s="488"/>
      <c r="SSB361" s="488"/>
      <c r="SSC361" s="488"/>
      <c r="SSD361" s="697" t="s">
        <v>9880</v>
      </c>
      <c r="SSE361" s="698"/>
      <c r="SSF361" s="698"/>
      <c r="SSG361" s="488"/>
      <c r="SSH361" s="488"/>
      <c r="SSI361" s="488"/>
      <c r="SSJ361" s="488"/>
      <c r="SSK361" s="488"/>
      <c r="SSL361" s="697" t="s">
        <v>9880</v>
      </c>
      <c r="SSM361" s="698"/>
      <c r="SSN361" s="698"/>
      <c r="SSO361" s="488"/>
      <c r="SSP361" s="488"/>
      <c r="SSQ361" s="488"/>
      <c r="SSR361" s="488"/>
      <c r="SSS361" s="488"/>
      <c r="SST361" s="697" t="s">
        <v>9880</v>
      </c>
      <c r="SSU361" s="698"/>
      <c r="SSV361" s="698"/>
      <c r="SSW361" s="488"/>
      <c r="SSX361" s="488"/>
      <c r="SSY361" s="488"/>
      <c r="SSZ361" s="488"/>
      <c r="STA361" s="488"/>
      <c r="STB361" s="697" t="s">
        <v>9880</v>
      </c>
      <c r="STC361" s="698"/>
      <c r="STD361" s="698"/>
      <c r="STE361" s="488"/>
      <c r="STF361" s="488"/>
      <c r="STG361" s="488"/>
      <c r="STH361" s="488"/>
      <c r="STI361" s="488"/>
      <c r="STJ361" s="697" t="s">
        <v>9880</v>
      </c>
      <c r="STK361" s="698"/>
      <c r="STL361" s="698"/>
      <c r="STM361" s="488"/>
      <c r="STN361" s="488"/>
      <c r="STO361" s="488"/>
      <c r="STP361" s="488"/>
      <c r="STQ361" s="488"/>
      <c r="STR361" s="697" t="s">
        <v>9880</v>
      </c>
      <c r="STS361" s="698"/>
      <c r="STT361" s="698"/>
      <c r="STU361" s="488"/>
      <c r="STV361" s="488"/>
      <c r="STW361" s="488"/>
      <c r="STX361" s="488"/>
      <c r="STY361" s="488"/>
      <c r="STZ361" s="697" t="s">
        <v>9880</v>
      </c>
      <c r="SUA361" s="698"/>
      <c r="SUB361" s="698"/>
      <c r="SUC361" s="488"/>
      <c r="SUD361" s="488"/>
      <c r="SUE361" s="488"/>
      <c r="SUF361" s="488"/>
      <c r="SUG361" s="488"/>
      <c r="SUH361" s="697" t="s">
        <v>9880</v>
      </c>
      <c r="SUI361" s="698"/>
      <c r="SUJ361" s="698"/>
      <c r="SUK361" s="488"/>
      <c r="SUL361" s="488"/>
      <c r="SUM361" s="488"/>
      <c r="SUN361" s="488"/>
      <c r="SUO361" s="488"/>
      <c r="SUP361" s="697" t="s">
        <v>9880</v>
      </c>
      <c r="SUQ361" s="698"/>
      <c r="SUR361" s="698"/>
      <c r="SUS361" s="488"/>
      <c r="SUT361" s="488"/>
      <c r="SUU361" s="488"/>
      <c r="SUV361" s="488"/>
      <c r="SUW361" s="488"/>
      <c r="SUX361" s="697" t="s">
        <v>9880</v>
      </c>
      <c r="SUY361" s="698"/>
      <c r="SUZ361" s="698"/>
      <c r="SVA361" s="488"/>
      <c r="SVB361" s="488"/>
      <c r="SVC361" s="488"/>
      <c r="SVD361" s="488"/>
      <c r="SVE361" s="488"/>
      <c r="SVF361" s="697" t="s">
        <v>9880</v>
      </c>
      <c r="SVG361" s="698"/>
      <c r="SVH361" s="698"/>
      <c r="SVI361" s="488"/>
      <c r="SVJ361" s="488"/>
      <c r="SVK361" s="488"/>
      <c r="SVL361" s="488"/>
      <c r="SVM361" s="488"/>
      <c r="SVN361" s="697" t="s">
        <v>9880</v>
      </c>
      <c r="SVO361" s="698"/>
      <c r="SVP361" s="698"/>
      <c r="SVQ361" s="488"/>
      <c r="SVR361" s="488"/>
      <c r="SVS361" s="488"/>
      <c r="SVT361" s="488"/>
      <c r="SVU361" s="488"/>
      <c r="SVV361" s="697" t="s">
        <v>9880</v>
      </c>
      <c r="SVW361" s="698"/>
      <c r="SVX361" s="698"/>
      <c r="SVY361" s="488"/>
      <c r="SVZ361" s="488"/>
      <c r="SWA361" s="488"/>
      <c r="SWB361" s="488"/>
      <c r="SWC361" s="488"/>
      <c r="SWD361" s="697" t="s">
        <v>9880</v>
      </c>
      <c r="SWE361" s="698"/>
      <c r="SWF361" s="698"/>
      <c r="SWG361" s="488"/>
      <c r="SWH361" s="488"/>
      <c r="SWI361" s="488"/>
      <c r="SWJ361" s="488"/>
      <c r="SWK361" s="488"/>
      <c r="SWL361" s="697" t="s">
        <v>9880</v>
      </c>
      <c r="SWM361" s="698"/>
      <c r="SWN361" s="698"/>
      <c r="SWO361" s="488"/>
      <c r="SWP361" s="488"/>
      <c r="SWQ361" s="488"/>
      <c r="SWR361" s="488"/>
      <c r="SWS361" s="488"/>
      <c r="SWT361" s="697" t="s">
        <v>9880</v>
      </c>
      <c r="SWU361" s="698"/>
      <c r="SWV361" s="698"/>
      <c r="SWW361" s="488"/>
      <c r="SWX361" s="488"/>
      <c r="SWY361" s="488"/>
      <c r="SWZ361" s="488"/>
      <c r="SXA361" s="488"/>
      <c r="SXB361" s="697" t="s">
        <v>9880</v>
      </c>
      <c r="SXC361" s="698"/>
      <c r="SXD361" s="698"/>
      <c r="SXE361" s="488"/>
      <c r="SXF361" s="488"/>
      <c r="SXG361" s="488"/>
      <c r="SXH361" s="488"/>
      <c r="SXI361" s="488"/>
      <c r="SXJ361" s="697" t="s">
        <v>9880</v>
      </c>
      <c r="SXK361" s="698"/>
      <c r="SXL361" s="698"/>
      <c r="SXM361" s="488"/>
      <c r="SXN361" s="488"/>
      <c r="SXO361" s="488"/>
      <c r="SXP361" s="488"/>
      <c r="SXQ361" s="488"/>
      <c r="SXR361" s="697" t="s">
        <v>9880</v>
      </c>
      <c r="SXS361" s="698"/>
      <c r="SXT361" s="698"/>
      <c r="SXU361" s="488"/>
      <c r="SXV361" s="488"/>
      <c r="SXW361" s="488"/>
      <c r="SXX361" s="488"/>
      <c r="SXY361" s="488"/>
      <c r="SXZ361" s="697" t="s">
        <v>9880</v>
      </c>
      <c r="SYA361" s="698"/>
      <c r="SYB361" s="698"/>
      <c r="SYC361" s="488"/>
      <c r="SYD361" s="488"/>
      <c r="SYE361" s="488"/>
      <c r="SYF361" s="488"/>
      <c r="SYG361" s="488"/>
      <c r="SYH361" s="697" t="s">
        <v>9880</v>
      </c>
      <c r="SYI361" s="698"/>
      <c r="SYJ361" s="698"/>
      <c r="SYK361" s="488"/>
      <c r="SYL361" s="488"/>
      <c r="SYM361" s="488"/>
      <c r="SYN361" s="488"/>
      <c r="SYO361" s="488"/>
      <c r="SYP361" s="697" t="s">
        <v>9880</v>
      </c>
      <c r="SYQ361" s="698"/>
      <c r="SYR361" s="698"/>
      <c r="SYS361" s="488"/>
      <c r="SYT361" s="488"/>
      <c r="SYU361" s="488"/>
      <c r="SYV361" s="488"/>
      <c r="SYW361" s="488"/>
      <c r="SYX361" s="697" t="s">
        <v>9880</v>
      </c>
      <c r="SYY361" s="698"/>
      <c r="SYZ361" s="698"/>
      <c r="SZA361" s="488"/>
      <c r="SZB361" s="488"/>
      <c r="SZC361" s="488"/>
      <c r="SZD361" s="488"/>
      <c r="SZE361" s="488"/>
      <c r="SZF361" s="697" t="s">
        <v>9880</v>
      </c>
      <c r="SZG361" s="698"/>
      <c r="SZH361" s="698"/>
      <c r="SZI361" s="488"/>
      <c r="SZJ361" s="488"/>
      <c r="SZK361" s="488"/>
      <c r="SZL361" s="488"/>
      <c r="SZM361" s="488"/>
      <c r="SZN361" s="697" t="s">
        <v>9880</v>
      </c>
      <c r="SZO361" s="698"/>
      <c r="SZP361" s="698"/>
      <c r="SZQ361" s="488"/>
      <c r="SZR361" s="488"/>
      <c r="SZS361" s="488"/>
      <c r="SZT361" s="488"/>
      <c r="SZU361" s="488"/>
      <c r="SZV361" s="697" t="s">
        <v>9880</v>
      </c>
      <c r="SZW361" s="698"/>
      <c r="SZX361" s="698"/>
      <c r="SZY361" s="488"/>
      <c r="SZZ361" s="488"/>
      <c r="TAA361" s="488"/>
      <c r="TAB361" s="488"/>
      <c r="TAC361" s="488"/>
      <c r="TAD361" s="697" t="s">
        <v>9880</v>
      </c>
      <c r="TAE361" s="698"/>
      <c r="TAF361" s="698"/>
      <c r="TAG361" s="488"/>
      <c r="TAH361" s="488"/>
      <c r="TAI361" s="488"/>
      <c r="TAJ361" s="488"/>
      <c r="TAK361" s="488"/>
      <c r="TAL361" s="697" t="s">
        <v>9880</v>
      </c>
      <c r="TAM361" s="698"/>
      <c r="TAN361" s="698"/>
      <c r="TAO361" s="488"/>
      <c r="TAP361" s="488"/>
      <c r="TAQ361" s="488"/>
      <c r="TAR361" s="488"/>
      <c r="TAS361" s="488"/>
      <c r="TAT361" s="697" t="s">
        <v>9880</v>
      </c>
      <c r="TAU361" s="698"/>
      <c r="TAV361" s="698"/>
      <c r="TAW361" s="488"/>
      <c r="TAX361" s="488"/>
      <c r="TAY361" s="488"/>
      <c r="TAZ361" s="488"/>
      <c r="TBA361" s="488"/>
      <c r="TBB361" s="697" t="s">
        <v>9880</v>
      </c>
      <c r="TBC361" s="698"/>
      <c r="TBD361" s="698"/>
      <c r="TBE361" s="488"/>
      <c r="TBF361" s="488"/>
      <c r="TBG361" s="488"/>
      <c r="TBH361" s="488"/>
      <c r="TBI361" s="488"/>
      <c r="TBJ361" s="697" t="s">
        <v>9880</v>
      </c>
      <c r="TBK361" s="698"/>
      <c r="TBL361" s="698"/>
      <c r="TBM361" s="488"/>
      <c r="TBN361" s="488"/>
      <c r="TBO361" s="488"/>
      <c r="TBP361" s="488"/>
      <c r="TBQ361" s="488"/>
      <c r="TBR361" s="697" t="s">
        <v>9880</v>
      </c>
      <c r="TBS361" s="698"/>
      <c r="TBT361" s="698"/>
      <c r="TBU361" s="488"/>
      <c r="TBV361" s="488"/>
      <c r="TBW361" s="488"/>
      <c r="TBX361" s="488"/>
      <c r="TBY361" s="488"/>
      <c r="TBZ361" s="697" t="s">
        <v>9880</v>
      </c>
      <c r="TCA361" s="698"/>
      <c r="TCB361" s="698"/>
      <c r="TCC361" s="488"/>
      <c r="TCD361" s="488"/>
      <c r="TCE361" s="488"/>
      <c r="TCF361" s="488"/>
      <c r="TCG361" s="488"/>
      <c r="TCH361" s="697" t="s">
        <v>9880</v>
      </c>
      <c r="TCI361" s="698"/>
      <c r="TCJ361" s="698"/>
      <c r="TCK361" s="488"/>
      <c r="TCL361" s="488"/>
      <c r="TCM361" s="488"/>
      <c r="TCN361" s="488"/>
      <c r="TCO361" s="488"/>
      <c r="TCP361" s="697" t="s">
        <v>9880</v>
      </c>
      <c r="TCQ361" s="698"/>
      <c r="TCR361" s="698"/>
      <c r="TCS361" s="488"/>
      <c r="TCT361" s="488"/>
      <c r="TCU361" s="488"/>
      <c r="TCV361" s="488"/>
      <c r="TCW361" s="488"/>
      <c r="TCX361" s="697" t="s">
        <v>9880</v>
      </c>
      <c r="TCY361" s="698"/>
      <c r="TCZ361" s="698"/>
      <c r="TDA361" s="488"/>
      <c r="TDB361" s="488"/>
      <c r="TDC361" s="488"/>
      <c r="TDD361" s="488"/>
      <c r="TDE361" s="488"/>
      <c r="TDF361" s="697" t="s">
        <v>9880</v>
      </c>
      <c r="TDG361" s="698"/>
      <c r="TDH361" s="698"/>
      <c r="TDI361" s="488"/>
      <c r="TDJ361" s="488"/>
      <c r="TDK361" s="488"/>
      <c r="TDL361" s="488"/>
      <c r="TDM361" s="488"/>
      <c r="TDN361" s="697" t="s">
        <v>9880</v>
      </c>
      <c r="TDO361" s="698"/>
      <c r="TDP361" s="698"/>
      <c r="TDQ361" s="488"/>
      <c r="TDR361" s="488"/>
      <c r="TDS361" s="488"/>
      <c r="TDT361" s="488"/>
      <c r="TDU361" s="488"/>
      <c r="TDV361" s="697" t="s">
        <v>9880</v>
      </c>
      <c r="TDW361" s="698"/>
      <c r="TDX361" s="698"/>
      <c r="TDY361" s="488"/>
      <c r="TDZ361" s="488"/>
      <c r="TEA361" s="488"/>
      <c r="TEB361" s="488"/>
      <c r="TEC361" s="488"/>
      <c r="TED361" s="697" t="s">
        <v>9880</v>
      </c>
      <c r="TEE361" s="698"/>
      <c r="TEF361" s="698"/>
      <c r="TEG361" s="488"/>
      <c r="TEH361" s="488"/>
      <c r="TEI361" s="488"/>
      <c r="TEJ361" s="488"/>
      <c r="TEK361" s="488"/>
      <c r="TEL361" s="697" t="s">
        <v>9880</v>
      </c>
      <c r="TEM361" s="698"/>
      <c r="TEN361" s="698"/>
      <c r="TEO361" s="488"/>
      <c r="TEP361" s="488"/>
      <c r="TEQ361" s="488"/>
      <c r="TER361" s="488"/>
      <c r="TES361" s="488"/>
      <c r="TET361" s="697" t="s">
        <v>9880</v>
      </c>
      <c r="TEU361" s="698"/>
      <c r="TEV361" s="698"/>
      <c r="TEW361" s="488"/>
      <c r="TEX361" s="488"/>
      <c r="TEY361" s="488"/>
      <c r="TEZ361" s="488"/>
      <c r="TFA361" s="488"/>
      <c r="TFB361" s="697" t="s">
        <v>9880</v>
      </c>
      <c r="TFC361" s="698"/>
      <c r="TFD361" s="698"/>
      <c r="TFE361" s="488"/>
      <c r="TFF361" s="488"/>
      <c r="TFG361" s="488"/>
      <c r="TFH361" s="488"/>
      <c r="TFI361" s="488"/>
      <c r="TFJ361" s="697" t="s">
        <v>9880</v>
      </c>
      <c r="TFK361" s="698"/>
      <c r="TFL361" s="698"/>
      <c r="TFM361" s="488"/>
      <c r="TFN361" s="488"/>
      <c r="TFO361" s="488"/>
      <c r="TFP361" s="488"/>
      <c r="TFQ361" s="488"/>
      <c r="TFR361" s="697" t="s">
        <v>9880</v>
      </c>
      <c r="TFS361" s="698"/>
      <c r="TFT361" s="698"/>
      <c r="TFU361" s="488"/>
      <c r="TFV361" s="488"/>
      <c r="TFW361" s="488"/>
      <c r="TFX361" s="488"/>
      <c r="TFY361" s="488"/>
      <c r="TFZ361" s="697" t="s">
        <v>9880</v>
      </c>
      <c r="TGA361" s="698"/>
      <c r="TGB361" s="698"/>
      <c r="TGC361" s="488"/>
      <c r="TGD361" s="488"/>
      <c r="TGE361" s="488"/>
      <c r="TGF361" s="488"/>
      <c r="TGG361" s="488"/>
      <c r="TGH361" s="697" t="s">
        <v>9880</v>
      </c>
      <c r="TGI361" s="698"/>
      <c r="TGJ361" s="698"/>
      <c r="TGK361" s="488"/>
      <c r="TGL361" s="488"/>
      <c r="TGM361" s="488"/>
      <c r="TGN361" s="488"/>
      <c r="TGO361" s="488"/>
      <c r="TGP361" s="697" t="s">
        <v>9880</v>
      </c>
      <c r="TGQ361" s="698"/>
      <c r="TGR361" s="698"/>
      <c r="TGS361" s="488"/>
      <c r="TGT361" s="488"/>
      <c r="TGU361" s="488"/>
      <c r="TGV361" s="488"/>
      <c r="TGW361" s="488"/>
      <c r="TGX361" s="697" t="s">
        <v>9880</v>
      </c>
      <c r="TGY361" s="698"/>
      <c r="TGZ361" s="698"/>
      <c r="THA361" s="488"/>
      <c r="THB361" s="488"/>
      <c r="THC361" s="488"/>
      <c r="THD361" s="488"/>
      <c r="THE361" s="488"/>
      <c r="THF361" s="697" t="s">
        <v>9880</v>
      </c>
      <c r="THG361" s="698"/>
      <c r="THH361" s="698"/>
      <c r="THI361" s="488"/>
      <c r="THJ361" s="488"/>
      <c r="THK361" s="488"/>
      <c r="THL361" s="488"/>
      <c r="THM361" s="488"/>
      <c r="THN361" s="697" t="s">
        <v>9880</v>
      </c>
      <c r="THO361" s="698"/>
      <c r="THP361" s="698"/>
      <c r="THQ361" s="488"/>
      <c r="THR361" s="488"/>
      <c r="THS361" s="488"/>
      <c r="THT361" s="488"/>
      <c r="THU361" s="488"/>
      <c r="THV361" s="697" t="s">
        <v>9880</v>
      </c>
      <c r="THW361" s="698"/>
      <c r="THX361" s="698"/>
      <c r="THY361" s="488"/>
      <c r="THZ361" s="488"/>
      <c r="TIA361" s="488"/>
      <c r="TIB361" s="488"/>
      <c r="TIC361" s="488"/>
      <c r="TID361" s="697" t="s">
        <v>9880</v>
      </c>
      <c r="TIE361" s="698"/>
      <c r="TIF361" s="698"/>
      <c r="TIG361" s="488"/>
      <c r="TIH361" s="488"/>
      <c r="TII361" s="488"/>
      <c r="TIJ361" s="488"/>
      <c r="TIK361" s="488"/>
      <c r="TIL361" s="697" t="s">
        <v>9880</v>
      </c>
      <c r="TIM361" s="698"/>
      <c r="TIN361" s="698"/>
      <c r="TIO361" s="488"/>
      <c r="TIP361" s="488"/>
      <c r="TIQ361" s="488"/>
      <c r="TIR361" s="488"/>
      <c r="TIS361" s="488"/>
      <c r="TIT361" s="697" t="s">
        <v>9880</v>
      </c>
      <c r="TIU361" s="698"/>
      <c r="TIV361" s="698"/>
      <c r="TIW361" s="488"/>
      <c r="TIX361" s="488"/>
      <c r="TIY361" s="488"/>
      <c r="TIZ361" s="488"/>
      <c r="TJA361" s="488"/>
      <c r="TJB361" s="697" t="s">
        <v>9880</v>
      </c>
      <c r="TJC361" s="698"/>
      <c r="TJD361" s="698"/>
      <c r="TJE361" s="488"/>
      <c r="TJF361" s="488"/>
      <c r="TJG361" s="488"/>
      <c r="TJH361" s="488"/>
      <c r="TJI361" s="488"/>
      <c r="TJJ361" s="697" t="s">
        <v>9880</v>
      </c>
      <c r="TJK361" s="698"/>
      <c r="TJL361" s="698"/>
      <c r="TJM361" s="488"/>
      <c r="TJN361" s="488"/>
      <c r="TJO361" s="488"/>
      <c r="TJP361" s="488"/>
      <c r="TJQ361" s="488"/>
      <c r="TJR361" s="697" t="s">
        <v>9880</v>
      </c>
      <c r="TJS361" s="698"/>
      <c r="TJT361" s="698"/>
      <c r="TJU361" s="488"/>
      <c r="TJV361" s="488"/>
      <c r="TJW361" s="488"/>
      <c r="TJX361" s="488"/>
      <c r="TJY361" s="488"/>
      <c r="TJZ361" s="697" t="s">
        <v>9880</v>
      </c>
      <c r="TKA361" s="698"/>
      <c r="TKB361" s="698"/>
      <c r="TKC361" s="488"/>
      <c r="TKD361" s="488"/>
      <c r="TKE361" s="488"/>
      <c r="TKF361" s="488"/>
      <c r="TKG361" s="488"/>
      <c r="TKH361" s="697" t="s">
        <v>9880</v>
      </c>
      <c r="TKI361" s="698"/>
      <c r="TKJ361" s="698"/>
      <c r="TKK361" s="488"/>
      <c r="TKL361" s="488"/>
      <c r="TKM361" s="488"/>
      <c r="TKN361" s="488"/>
      <c r="TKO361" s="488"/>
      <c r="TKP361" s="697" t="s">
        <v>9880</v>
      </c>
      <c r="TKQ361" s="698"/>
      <c r="TKR361" s="698"/>
      <c r="TKS361" s="488"/>
      <c r="TKT361" s="488"/>
      <c r="TKU361" s="488"/>
      <c r="TKV361" s="488"/>
      <c r="TKW361" s="488"/>
      <c r="TKX361" s="697" t="s">
        <v>9880</v>
      </c>
      <c r="TKY361" s="698"/>
      <c r="TKZ361" s="698"/>
      <c r="TLA361" s="488"/>
      <c r="TLB361" s="488"/>
      <c r="TLC361" s="488"/>
      <c r="TLD361" s="488"/>
      <c r="TLE361" s="488"/>
      <c r="TLF361" s="697" t="s">
        <v>9880</v>
      </c>
      <c r="TLG361" s="698"/>
      <c r="TLH361" s="698"/>
      <c r="TLI361" s="488"/>
      <c r="TLJ361" s="488"/>
      <c r="TLK361" s="488"/>
      <c r="TLL361" s="488"/>
      <c r="TLM361" s="488"/>
      <c r="TLN361" s="697" t="s">
        <v>9880</v>
      </c>
      <c r="TLO361" s="698"/>
      <c r="TLP361" s="698"/>
      <c r="TLQ361" s="488"/>
      <c r="TLR361" s="488"/>
      <c r="TLS361" s="488"/>
      <c r="TLT361" s="488"/>
      <c r="TLU361" s="488"/>
      <c r="TLV361" s="697" t="s">
        <v>9880</v>
      </c>
      <c r="TLW361" s="698"/>
      <c r="TLX361" s="698"/>
      <c r="TLY361" s="488"/>
      <c r="TLZ361" s="488"/>
      <c r="TMA361" s="488"/>
      <c r="TMB361" s="488"/>
      <c r="TMC361" s="488"/>
      <c r="TMD361" s="697" t="s">
        <v>9880</v>
      </c>
      <c r="TME361" s="698"/>
      <c r="TMF361" s="698"/>
      <c r="TMG361" s="488"/>
      <c r="TMH361" s="488"/>
      <c r="TMI361" s="488"/>
      <c r="TMJ361" s="488"/>
      <c r="TMK361" s="488"/>
      <c r="TML361" s="697" t="s">
        <v>9880</v>
      </c>
      <c r="TMM361" s="698"/>
      <c r="TMN361" s="698"/>
      <c r="TMO361" s="488"/>
      <c r="TMP361" s="488"/>
      <c r="TMQ361" s="488"/>
      <c r="TMR361" s="488"/>
      <c r="TMS361" s="488"/>
      <c r="TMT361" s="697" t="s">
        <v>9880</v>
      </c>
      <c r="TMU361" s="698"/>
      <c r="TMV361" s="698"/>
      <c r="TMW361" s="488"/>
      <c r="TMX361" s="488"/>
      <c r="TMY361" s="488"/>
      <c r="TMZ361" s="488"/>
      <c r="TNA361" s="488"/>
      <c r="TNB361" s="697" t="s">
        <v>9880</v>
      </c>
      <c r="TNC361" s="698"/>
      <c r="TND361" s="698"/>
      <c r="TNE361" s="488"/>
      <c r="TNF361" s="488"/>
      <c r="TNG361" s="488"/>
      <c r="TNH361" s="488"/>
      <c r="TNI361" s="488"/>
      <c r="TNJ361" s="697" t="s">
        <v>9880</v>
      </c>
      <c r="TNK361" s="698"/>
      <c r="TNL361" s="698"/>
      <c r="TNM361" s="488"/>
      <c r="TNN361" s="488"/>
      <c r="TNO361" s="488"/>
      <c r="TNP361" s="488"/>
      <c r="TNQ361" s="488"/>
      <c r="TNR361" s="697" t="s">
        <v>9880</v>
      </c>
      <c r="TNS361" s="698"/>
      <c r="TNT361" s="698"/>
      <c r="TNU361" s="488"/>
      <c r="TNV361" s="488"/>
      <c r="TNW361" s="488"/>
      <c r="TNX361" s="488"/>
      <c r="TNY361" s="488"/>
      <c r="TNZ361" s="697" t="s">
        <v>9880</v>
      </c>
      <c r="TOA361" s="698"/>
      <c r="TOB361" s="698"/>
      <c r="TOC361" s="488"/>
      <c r="TOD361" s="488"/>
      <c r="TOE361" s="488"/>
      <c r="TOF361" s="488"/>
      <c r="TOG361" s="488"/>
      <c r="TOH361" s="697" t="s">
        <v>9880</v>
      </c>
      <c r="TOI361" s="698"/>
      <c r="TOJ361" s="698"/>
      <c r="TOK361" s="488"/>
      <c r="TOL361" s="488"/>
      <c r="TOM361" s="488"/>
      <c r="TON361" s="488"/>
      <c r="TOO361" s="488"/>
      <c r="TOP361" s="697" t="s">
        <v>9880</v>
      </c>
      <c r="TOQ361" s="698"/>
      <c r="TOR361" s="698"/>
      <c r="TOS361" s="488"/>
      <c r="TOT361" s="488"/>
      <c r="TOU361" s="488"/>
      <c r="TOV361" s="488"/>
      <c r="TOW361" s="488"/>
      <c r="TOX361" s="697" t="s">
        <v>9880</v>
      </c>
      <c r="TOY361" s="698"/>
      <c r="TOZ361" s="698"/>
      <c r="TPA361" s="488"/>
      <c r="TPB361" s="488"/>
      <c r="TPC361" s="488"/>
      <c r="TPD361" s="488"/>
      <c r="TPE361" s="488"/>
      <c r="TPF361" s="697" t="s">
        <v>9880</v>
      </c>
      <c r="TPG361" s="698"/>
      <c r="TPH361" s="698"/>
      <c r="TPI361" s="488"/>
      <c r="TPJ361" s="488"/>
      <c r="TPK361" s="488"/>
      <c r="TPL361" s="488"/>
      <c r="TPM361" s="488"/>
      <c r="TPN361" s="697" t="s">
        <v>9880</v>
      </c>
      <c r="TPO361" s="698"/>
      <c r="TPP361" s="698"/>
      <c r="TPQ361" s="488"/>
      <c r="TPR361" s="488"/>
      <c r="TPS361" s="488"/>
      <c r="TPT361" s="488"/>
      <c r="TPU361" s="488"/>
      <c r="TPV361" s="697" t="s">
        <v>9880</v>
      </c>
      <c r="TPW361" s="698"/>
      <c r="TPX361" s="698"/>
      <c r="TPY361" s="488"/>
      <c r="TPZ361" s="488"/>
      <c r="TQA361" s="488"/>
      <c r="TQB361" s="488"/>
      <c r="TQC361" s="488"/>
      <c r="TQD361" s="697" t="s">
        <v>9880</v>
      </c>
      <c r="TQE361" s="698"/>
      <c r="TQF361" s="698"/>
      <c r="TQG361" s="488"/>
      <c r="TQH361" s="488"/>
      <c r="TQI361" s="488"/>
      <c r="TQJ361" s="488"/>
      <c r="TQK361" s="488"/>
      <c r="TQL361" s="697" t="s">
        <v>9880</v>
      </c>
      <c r="TQM361" s="698"/>
      <c r="TQN361" s="698"/>
      <c r="TQO361" s="488"/>
      <c r="TQP361" s="488"/>
      <c r="TQQ361" s="488"/>
      <c r="TQR361" s="488"/>
      <c r="TQS361" s="488"/>
      <c r="TQT361" s="697" t="s">
        <v>9880</v>
      </c>
      <c r="TQU361" s="698"/>
      <c r="TQV361" s="698"/>
      <c r="TQW361" s="488"/>
      <c r="TQX361" s="488"/>
      <c r="TQY361" s="488"/>
      <c r="TQZ361" s="488"/>
      <c r="TRA361" s="488"/>
      <c r="TRB361" s="697" t="s">
        <v>9880</v>
      </c>
      <c r="TRC361" s="698"/>
      <c r="TRD361" s="698"/>
      <c r="TRE361" s="488"/>
      <c r="TRF361" s="488"/>
      <c r="TRG361" s="488"/>
      <c r="TRH361" s="488"/>
      <c r="TRI361" s="488"/>
      <c r="TRJ361" s="697" t="s">
        <v>9880</v>
      </c>
      <c r="TRK361" s="698"/>
      <c r="TRL361" s="698"/>
      <c r="TRM361" s="488"/>
      <c r="TRN361" s="488"/>
      <c r="TRO361" s="488"/>
      <c r="TRP361" s="488"/>
      <c r="TRQ361" s="488"/>
      <c r="TRR361" s="697" t="s">
        <v>9880</v>
      </c>
      <c r="TRS361" s="698"/>
      <c r="TRT361" s="698"/>
      <c r="TRU361" s="488"/>
      <c r="TRV361" s="488"/>
      <c r="TRW361" s="488"/>
      <c r="TRX361" s="488"/>
      <c r="TRY361" s="488"/>
      <c r="TRZ361" s="697" t="s">
        <v>9880</v>
      </c>
      <c r="TSA361" s="698"/>
      <c r="TSB361" s="698"/>
      <c r="TSC361" s="488"/>
      <c r="TSD361" s="488"/>
      <c r="TSE361" s="488"/>
      <c r="TSF361" s="488"/>
      <c r="TSG361" s="488"/>
      <c r="TSH361" s="697" t="s">
        <v>9880</v>
      </c>
      <c r="TSI361" s="698"/>
      <c r="TSJ361" s="698"/>
      <c r="TSK361" s="488"/>
      <c r="TSL361" s="488"/>
      <c r="TSM361" s="488"/>
      <c r="TSN361" s="488"/>
      <c r="TSO361" s="488"/>
      <c r="TSP361" s="697" t="s">
        <v>9880</v>
      </c>
      <c r="TSQ361" s="698"/>
      <c r="TSR361" s="698"/>
      <c r="TSS361" s="488"/>
      <c r="TST361" s="488"/>
      <c r="TSU361" s="488"/>
      <c r="TSV361" s="488"/>
      <c r="TSW361" s="488"/>
      <c r="TSX361" s="697" t="s">
        <v>9880</v>
      </c>
      <c r="TSY361" s="698"/>
      <c r="TSZ361" s="698"/>
      <c r="TTA361" s="488"/>
      <c r="TTB361" s="488"/>
      <c r="TTC361" s="488"/>
      <c r="TTD361" s="488"/>
      <c r="TTE361" s="488"/>
      <c r="TTF361" s="697" t="s">
        <v>9880</v>
      </c>
      <c r="TTG361" s="698"/>
      <c r="TTH361" s="698"/>
      <c r="TTI361" s="488"/>
      <c r="TTJ361" s="488"/>
      <c r="TTK361" s="488"/>
      <c r="TTL361" s="488"/>
      <c r="TTM361" s="488"/>
      <c r="TTN361" s="697" t="s">
        <v>9880</v>
      </c>
      <c r="TTO361" s="698"/>
      <c r="TTP361" s="698"/>
      <c r="TTQ361" s="488"/>
      <c r="TTR361" s="488"/>
      <c r="TTS361" s="488"/>
      <c r="TTT361" s="488"/>
      <c r="TTU361" s="488"/>
      <c r="TTV361" s="697" t="s">
        <v>9880</v>
      </c>
      <c r="TTW361" s="698"/>
      <c r="TTX361" s="698"/>
      <c r="TTY361" s="488"/>
      <c r="TTZ361" s="488"/>
      <c r="TUA361" s="488"/>
      <c r="TUB361" s="488"/>
      <c r="TUC361" s="488"/>
      <c r="TUD361" s="697" t="s">
        <v>9880</v>
      </c>
      <c r="TUE361" s="698"/>
      <c r="TUF361" s="698"/>
      <c r="TUG361" s="488"/>
      <c r="TUH361" s="488"/>
      <c r="TUI361" s="488"/>
      <c r="TUJ361" s="488"/>
      <c r="TUK361" s="488"/>
      <c r="TUL361" s="697" t="s">
        <v>9880</v>
      </c>
      <c r="TUM361" s="698"/>
      <c r="TUN361" s="698"/>
      <c r="TUO361" s="488"/>
      <c r="TUP361" s="488"/>
      <c r="TUQ361" s="488"/>
      <c r="TUR361" s="488"/>
      <c r="TUS361" s="488"/>
      <c r="TUT361" s="697" t="s">
        <v>9880</v>
      </c>
      <c r="TUU361" s="698"/>
      <c r="TUV361" s="698"/>
      <c r="TUW361" s="488"/>
      <c r="TUX361" s="488"/>
      <c r="TUY361" s="488"/>
      <c r="TUZ361" s="488"/>
      <c r="TVA361" s="488"/>
      <c r="TVB361" s="697" t="s">
        <v>9880</v>
      </c>
      <c r="TVC361" s="698"/>
      <c r="TVD361" s="698"/>
      <c r="TVE361" s="488"/>
      <c r="TVF361" s="488"/>
      <c r="TVG361" s="488"/>
      <c r="TVH361" s="488"/>
      <c r="TVI361" s="488"/>
      <c r="TVJ361" s="697" t="s">
        <v>9880</v>
      </c>
      <c r="TVK361" s="698"/>
      <c r="TVL361" s="698"/>
      <c r="TVM361" s="488"/>
      <c r="TVN361" s="488"/>
      <c r="TVO361" s="488"/>
      <c r="TVP361" s="488"/>
      <c r="TVQ361" s="488"/>
      <c r="TVR361" s="697" t="s">
        <v>9880</v>
      </c>
      <c r="TVS361" s="698"/>
      <c r="TVT361" s="698"/>
      <c r="TVU361" s="488"/>
      <c r="TVV361" s="488"/>
      <c r="TVW361" s="488"/>
      <c r="TVX361" s="488"/>
      <c r="TVY361" s="488"/>
      <c r="TVZ361" s="697" t="s">
        <v>9880</v>
      </c>
      <c r="TWA361" s="698"/>
      <c r="TWB361" s="698"/>
      <c r="TWC361" s="488"/>
      <c r="TWD361" s="488"/>
      <c r="TWE361" s="488"/>
      <c r="TWF361" s="488"/>
      <c r="TWG361" s="488"/>
      <c r="TWH361" s="697" t="s">
        <v>9880</v>
      </c>
      <c r="TWI361" s="698"/>
      <c r="TWJ361" s="698"/>
      <c r="TWK361" s="488"/>
      <c r="TWL361" s="488"/>
      <c r="TWM361" s="488"/>
      <c r="TWN361" s="488"/>
      <c r="TWO361" s="488"/>
      <c r="TWP361" s="697" t="s">
        <v>9880</v>
      </c>
      <c r="TWQ361" s="698"/>
      <c r="TWR361" s="698"/>
      <c r="TWS361" s="488"/>
      <c r="TWT361" s="488"/>
      <c r="TWU361" s="488"/>
      <c r="TWV361" s="488"/>
      <c r="TWW361" s="488"/>
      <c r="TWX361" s="697" t="s">
        <v>9880</v>
      </c>
      <c r="TWY361" s="698"/>
      <c r="TWZ361" s="698"/>
      <c r="TXA361" s="488"/>
      <c r="TXB361" s="488"/>
      <c r="TXC361" s="488"/>
      <c r="TXD361" s="488"/>
      <c r="TXE361" s="488"/>
      <c r="TXF361" s="697" t="s">
        <v>9880</v>
      </c>
      <c r="TXG361" s="698"/>
      <c r="TXH361" s="698"/>
      <c r="TXI361" s="488"/>
      <c r="TXJ361" s="488"/>
      <c r="TXK361" s="488"/>
      <c r="TXL361" s="488"/>
      <c r="TXM361" s="488"/>
      <c r="TXN361" s="697" t="s">
        <v>9880</v>
      </c>
      <c r="TXO361" s="698"/>
      <c r="TXP361" s="698"/>
      <c r="TXQ361" s="488"/>
      <c r="TXR361" s="488"/>
      <c r="TXS361" s="488"/>
      <c r="TXT361" s="488"/>
      <c r="TXU361" s="488"/>
      <c r="TXV361" s="697" t="s">
        <v>9880</v>
      </c>
      <c r="TXW361" s="698"/>
      <c r="TXX361" s="698"/>
      <c r="TXY361" s="488"/>
      <c r="TXZ361" s="488"/>
      <c r="TYA361" s="488"/>
      <c r="TYB361" s="488"/>
      <c r="TYC361" s="488"/>
      <c r="TYD361" s="697" t="s">
        <v>9880</v>
      </c>
      <c r="TYE361" s="698"/>
      <c r="TYF361" s="698"/>
      <c r="TYG361" s="488"/>
      <c r="TYH361" s="488"/>
      <c r="TYI361" s="488"/>
      <c r="TYJ361" s="488"/>
      <c r="TYK361" s="488"/>
      <c r="TYL361" s="697" t="s">
        <v>9880</v>
      </c>
      <c r="TYM361" s="698"/>
      <c r="TYN361" s="698"/>
      <c r="TYO361" s="488"/>
      <c r="TYP361" s="488"/>
      <c r="TYQ361" s="488"/>
      <c r="TYR361" s="488"/>
      <c r="TYS361" s="488"/>
      <c r="TYT361" s="697" t="s">
        <v>9880</v>
      </c>
      <c r="TYU361" s="698"/>
      <c r="TYV361" s="698"/>
      <c r="TYW361" s="488"/>
      <c r="TYX361" s="488"/>
      <c r="TYY361" s="488"/>
      <c r="TYZ361" s="488"/>
      <c r="TZA361" s="488"/>
      <c r="TZB361" s="697" t="s">
        <v>9880</v>
      </c>
      <c r="TZC361" s="698"/>
      <c r="TZD361" s="698"/>
      <c r="TZE361" s="488"/>
      <c r="TZF361" s="488"/>
      <c r="TZG361" s="488"/>
      <c r="TZH361" s="488"/>
      <c r="TZI361" s="488"/>
      <c r="TZJ361" s="697" t="s">
        <v>9880</v>
      </c>
      <c r="TZK361" s="698"/>
      <c r="TZL361" s="698"/>
      <c r="TZM361" s="488"/>
      <c r="TZN361" s="488"/>
      <c r="TZO361" s="488"/>
      <c r="TZP361" s="488"/>
      <c r="TZQ361" s="488"/>
      <c r="TZR361" s="697" t="s">
        <v>9880</v>
      </c>
      <c r="TZS361" s="698"/>
      <c r="TZT361" s="698"/>
      <c r="TZU361" s="488"/>
      <c r="TZV361" s="488"/>
      <c r="TZW361" s="488"/>
      <c r="TZX361" s="488"/>
      <c r="TZY361" s="488"/>
      <c r="TZZ361" s="697" t="s">
        <v>9880</v>
      </c>
      <c r="UAA361" s="698"/>
      <c r="UAB361" s="698"/>
      <c r="UAC361" s="488"/>
      <c r="UAD361" s="488"/>
      <c r="UAE361" s="488"/>
      <c r="UAF361" s="488"/>
      <c r="UAG361" s="488"/>
      <c r="UAH361" s="697" t="s">
        <v>9880</v>
      </c>
      <c r="UAI361" s="698"/>
      <c r="UAJ361" s="698"/>
      <c r="UAK361" s="488"/>
      <c r="UAL361" s="488"/>
      <c r="UAM361" s="488"/>
      <c r="UAN361" s="488"/>
      <c r="UAO361" s="488"/>
      <c r="UAP361" s="697" t="s">
        <v>9880</v>
      </c>
      <c r="UAQ361" s="698"/>
      <c r="UAR361" s="698"/>
      <c r="UAS361" s="488"/>
      <c r="UAT361" s="488"/>
      <c r="UAU361" s="488"/>
      <c r="UAV361" s="488"/>
      <c r="UAW361" s="488"/>
      <c r="UAX361" s="697" t="s">
        <v>9880</v>
      </c>
      <c r="UAY361" s="698"/>
      <c r="UAZ361" s="698"/>
      <c r="UBA361" s="488"/>
      <c r="UBB361" s="488"/>
      <c r="UBC361" s="488"/>
      <c r="UBD361" s="488"/>
      <c r="UBE361" s="488"/>
      <c r="UBF361" s="697" t="s">
        <v>9880</v>
      </c>
      <c r="UBG361" s="698"/>
      <c r="UBH361" s="698"/>
      <c r="UBI361" s="488"/>
      <c r="UBJ361" s="488"/>
      <c r="UBK361" s="488"/>
      <c r="UBL361" s="488"/>
      <c r="UBM361" s="488"/>
      <c r="UBN361" s="697" t="s">
        <v>9880</v>
      </c>
      <c r="UBO361" s="698"/>
      <c r="UBP361" s="698"/>
      <c r="UBQ361" s="488"/>
      <c r="UBR361" s="488"/>
      <c r="UBS361" s="488"/>
      <c r="UBT361" s="488"/>
      <c r="UBU361" s="488"/>
      <c r="UBV361" s="697" t="s">
        <v>9880</v>
      </c>
      <c r="UBW361" s="698"/>
      <c r="UBX361" s="698"/>
      <c r="UBY361" s="488"/>
      <c r="UBZ361" s="488"/>
      <c r="UCA361" s="488"/>
      <c r="UCB361" s="488"/>
      <c r="UCC361" s="488"/>
      <c r="UCD361" s="697" t="s">
        <v>9880</v>
      </c>
      <c r="UCE361" s="698"/>
      <c r="UCF361" s="698"/>
      <c r="UCG361" s="488"/>
      <c r="UCH361" s="488"/>
      <c r="UCI361" s="488"/>
      <c r="UCJ361" s="488"/>
      <c r="UCK361" s="488"/>
      <c r="UCL361" s="697" t="s">
        <v>9880</v>
      </c>
      <c r="UCM361" s="698"/>
      <c r="UCN361" s="698"/>
      <c r="UCO361" s="488"/>
      <c r="UCP361" s="488"/>
      <c r="UCQ361" s="488"/>
      <c r="UCR361" s="488"/>
      <c r="UCS361" s="488"/>
      <c r="UCT361" s="697" t="s">
        <v>9880</v>
      </c>
      <c r="UCU361" s="698"/>
      <c r="UCV361" s="698"/>
      <c r="UCW361" s="488"/>
      <c r="UCX361" s="488"/>
      <c r="UCY361" s="488"/>
      <c r="UCZ361" s="488"/>
      <c r="UDA361" s="488"/>
      <c r="UDB361" s="697" t="s">
        <v>9880</v>
      </c>
      <c r="UDC361" s="698"/>
      <c r="UDD361" s="698"/>
      <c r="UDE361" s="488"/>
      <c r="UDF361" s="488"/>
      <c r="UDG361" s="488"/>
      <c r="UDH361" s="488"/>
      <c r="UDI361" s="488"/>
      <c r="UDJ361" s="697" t="s">
        <v>9880</v>
      </c>
      <c r="UDK361" s="698"/>
      <c r="UDL361" s="698"/>
      <c r="UDM361" s="488"/>
      <c r="UDN361" s="488"/>
      <c r="UDO361" s="488"/>
      <c r="UDP361" s="488"/>
      <c r="UDQ361" s="488"/>
      <c r="UDR361" s="697" t="s">
        <v>9880</v>
      </c>
      <c r="UDS361" s="698"/>
      <c r="UDT361" s="698"/>
      <c r="UDU361" s="488"/>
      <c r="UDV361" s="488"/>
      <c r="UDW361" s="488"/>
      <c r="UDX361" s="488"/>
      <c r="UDY361" s="488"/>
      <c r="UDZ361" s="697" t="s">
        <v>9880</v>
      </c>
      <c r="UEA361" s="698"/>
      <c r="UEB361" s="698"/>
      <c r="UEC361" s="488"/>
      <c r="UED361" s="488"/>
      <c r="UEE361" s="488"/>
      <c r="UEF361" s="488"/>
      <c r="UEG361" s="488"/>
      <c r="UEH361" s="697" t="s">
        <v>9880</v>
      </c>
      <c r="UEI361" s="698"/>
      <c r="UEJ361" s="698"/>
      <c r="UEK361" s="488"/>
      <c r="UEL361" s="488"/>
      <c r="UEM361" s="488"/>
      <c r="UEN361" s="488"/>
      <c r="UEO361" s="488"/>
      <c r="UEP361" s="697" t="s">
        <v>9880</v>
      </c>
      <c r="UEQ361" s="698"/>
      <c r="UER361" s="698"/>
      <c r="UES361" s="488"/>
      <c r="UET361" s="488"/>
      <c r="UEU361" s="488"/>
      <c r="UEV361" s="488"/>
      <c r="UEW361" s="488"/>
      <c r="UEX361" s="697" t="s">
        <v>9880</v>
      </c>
      <c r="UEY361" s="698"/>
      <c r="UEZ361" s="698"/>
      <c r="UFA361" s="488"/>
      <c r="UFB361" s="488"/>
      <c r="UFC361" s="488"/>
      <c r="UFD361" s="488"/>
      <c r="UFE361" s="488"/>
      <c r="UFF361" s="697" t="s">
        <v>9880</v>
      </c>
      <c r="UFG361" s="698"/>
      <c r="UFH361" s="698"/>
      <c r="UFI361" s="488"/>
      <c r="UFJ361" s="488"/>
      <c r="UFK361" s="488"/>
      <c r="UFL361" s="488"/>
      <c r="UFM361" s="488"/>
      <c r="UFN361" s="697" t="s">
        <v>9880</v>
      </c>
      <c r="UFO361" s="698"/>
      <c r="UFP361" s="698"/>
      <c r="UFQ361" s="488"/>
      <c r="UFR361" s="488"/>
      <c r="UFS361" s="488"/>
      <c r="UFT361" s="488"/>
      <c r="UFU361" s="488"/>
      <c r="UFV361" s="697" t="s">
        <v>9880</v>
      </c>
      <c r="UFW361" s="698"/>
      <c r="UFX361" s="698"/>
      <c r="UFY361" s="488"/>
      <c r="UFZ361" s="488"/>
      <c r="UGA361" s="488"/>
      <c r="UGB361" s="488"/>
      <c r="UGC361" s="488"/>
      <c r="UGD361" s="697" t="s">
        <v>9880</v>
      </c>
      <c r="UGE361" s="698"/>
      <c r="UGF361" s="698"/>
      <c r="UGG361" s="488"/>
      <c r="UGH361" s="488"/>
      <c r="UGI361" s="488"/>
      <c r="UGJ361" s="488"/>
      <c r="UGK361" s="488"/>
      <c r="UGL361" s="697" t="s">
        <v>9880</v>
      </c>
      <c r="UGM361" s="698"/>
      <c r="UGN361" s="698"/>
      <c r="UGO361" s="488"/>
      <c r="UGP361" s="488"/>
      <c r="UGQ361" s="488"/>
      <c r="UGR361" s="488"/>
      <c r="UGS361" s="488"/>
      <c r="UGT361" s="697" t="s">
        <v>9880</v>
      </c>
      <c r="UGU361" s="698"/>
      <c r="UGV361" s="698"/>
      <c r="UGW361" s="488"/>
      <c r="UGX361" s="488"/>
      <c r="UGY361" s="488"/>
      <c r="UGZ361" s="488"/>
      <c r="UHA361" s="488"/>
      <c r="UHB361" s="697" t="s">
        <v>9880</v>
      </c>
      <c r="UHC361" s="698"/>
      <c r="UHD361" s="698"/>
      <c r="UHE361" s="488"/>
      <c r="UHF361" s="488"/>
      <c r="UHG361" s="488"/>
      <c r="UHH361" s="488"/>
      <c r="UHI361" s="488"/>
      <c r="UHJ361" s="697" t="s">
        <v>9880</v>
      </c>
      <c r="UHK361" s="698"/>
      <c r="UHL361" s="698"/>
      <c r="UHM361" s="488"/>
      <c r="UHN361" s="488"/>
      <c r="UHO361" s="488"/>
      <c r="UHP361" s="488"/>
      <c r="UHQ361" s="488"/>
      <c r="UHR361" s="697" t="s">
        <v>9880</v>
      </c>
      <c r="UHS361" s="698"/>
      <c r="UHT361" s="698"/>
      <c r="UHU361" s="488"/>
      <c r="UHV361" s="488"/>
      <c r="UHW361" s="488"/>
      <c r="UHX361" s="488"/>
      <c r="UHY361" s="488"/>
      <c r="UHZ361" s="697" t="s">
        <v>9880</v>
      </c>
      <c r="UIA361" s="698"/>
      <c r="UIB361" s="698"/>
      <c r="UIC361" s="488"/>
      <c r="UID361" s="488"/>
      <c r="UIE361" s="488"/>
      <c r="UIF361" s="488"/>
      <c r="UIG361" s="488"/>
      <c r="UIH361" s="697" t="s">
        <v>9880</v>
      </c>
      <c r="UII361" s="698"/>
      <c r="UIJ361" s="698"/>
      <c r="UIK361" s="488"/>
      <c r="UIL361" s="488"/>
      <c r="UIM361" s="488"/>
      <c r="UIN361" s="488"/>
      <c r="UIO361" s="488"/>
      <c r="UIP361" s="697" t="s">
        <v>9880</v>
      </c>
      <c r="UIQ361" s="698"/>
      <c r="UIR361" s="698"/>
      <c r="UIS361" s="488"/>
      <c r="UIT361" s="488"/>
      <c r="UIU361" s="488"/>
      <c r="UIV361" s="488"/>
      <c r="UIW361" s="488"/>
      <c r="UIX361" s="697" t="s">
        <v>9880</v>
      </c>
      <c r="UIY361" s="698"/>
      <c r="UIZ361" s="698"/>
      <c r="UJA361" s="488"/>
      <c r="UJB361" s="488"/>
      <c r="UJC361" s="488"/>
      <c r="UJD361" s="488"/>
      <c r="UJE361" s="488"/>
      <c r="UJF361" s="697" t="s">
        <v>9880</v>
      </c>
      <c r="UJG361" s="698"/>
      <c r="UJH361" s="698"/>
      <c r="UJI361" s="488"/>
      <c r="UJJ361" s="488"/>
      <c r="UJK361" s="488"/>
      <c r="UJL361" s="488"/>
      <c r="UJM361" s="488"/>
      <c r="UJN361" s="697" t="s">
        <v>9880</v>
      </c>
      <c r="UJO361" s="698"/>
      <c r="UJP361" s="698"/>
      <c r="UJQ361" s="488"/>
      <c r="UJR361" s="488"/>
      <c r="UJS361" s="488"/>
      <c r="UJT361" s="488"/>
      <c r="UJU361" s="488"/>
      <c r="UJV361" s="697" t="s">
        <v>9880</v>
      </c>
      <c r="UJW361" s="698"/>
      <c r="UJX361" s="698"/>
      <c r="UJY361" s="488"/>
      <c r="UJZ361" s="488"/>
      <c r="UKA361" s="488"/>
      <c r="UKB361" s="488"/>
      <c r="UKC361" s="488"/>
      <c r="UKD361" s="697" t="s">
        <v>9880</v>
      </c>
      <c r="UKE361" s="698"/>
      <c r="UKF361" s="698"/>
      <c r="UKG361" s="488"/>
      <c r="UKH361" s="488"/>
      <c r="UKI361" s="488"/>
      <c r="UKJ361" s="488"/>
      <c r="UKK361" s="488"/>
      <c r="UKL361" s="697" t="s">
        <v>9880</v>
      </c>
      <c r="UKM361" s="698"/>
      <c r="UKN361" s="698"/>
      <c r="UKO361" s="488"/>
      <c r="UKP361" s="488"/>
      <c r="UKQ361" s="488"/>
      <c r="UKR361" s="488"/>
      <c r="UKS361" s="488"/>
      <c r="UKT361" s="697" t="s">
        <v>9880</v>
      </c>
      <c r="UKU361" s="698"/>
      <c r="UKV361" s="698"/>
      <c r="UKW361" s="488"/>
      <c r="UKX361" s="488"/>
      <c r="UKY361" s="488"/>
      <c r="UKZ361" s="488"/>
      <c r="ULA361" s="488"/>
      <c r="ULB361" s="697" t="s">
        <v>9880</v>
      </c>
      <c r="ULC361" s="698"/>
      <c r="ULD361" s="698"/>
      <c r="ULE361" s="488"/>
      <c r="ULF361" s="488"/>
      <c r="ULG361" s="488"/>
      <c r="ULH361" s="488"/>
      <c r="ULI361" s="488"/>
      <c r="ULJ361" s="697" t="s">
        <v>9880</v>
      </c>
      <c r="ULK361" s="698"/>
      <c r="ULL361" s="698"/>
      <c r="ULM361" s="488"/>
      <c r="ULN361" s="488"/>
      <c r="ULO361" s="488"/>
      <c r="ULP361" s="488"/>
      <c r="ULQ361" s="488"/>
      <c r="ULR361" s="697" t="s">
        <v>9880</v>
      </c>
      <c r="ULS361" s="698"/>
      <c r="ULT361" s="698"/>
      <c r="ULU361" s="488"/>
      <c r="ULV361" s="488"/>
      <c r="ULW361" s="488"/>
      <c r="ULX361" s="488"/>
      <c r="ULY361" s="488"/>
      <c r="ULZ361" s="697" t="s">
        <v>9880</v>
      </c>
      <c r="UMA361" s="698"/>
      <c r="UMB361" s="698"/>
      <c r="UMC361" s="488"/>
      <c r="UMD361" s="488"/>
      <c r="UME361" s="488"/>
      <c r="UMF361" s="488"/>
      <c r="UMG361" s="488"/>
      <c r="UMH361" s="697" t="s">
        <v>9880</v>
      </c>
      <c r="UMI361" s="698"/>
      <c r="UMJ361" s="698"/>
      <c r="UMK361" s="488"/>
      <c r="UML361" s="488"/>
      <c r="UMM361" s="488"/>
      <c r="UMN361" s="488"/>
      <c r="UMO361" s="488"/>
      <c r="UMP361" s="697" t="s">
        <v>9880</v>
      </c>
      <c r="UMQ361" s="698"/>
      <c r="UMR361" s="698"/>
      <c r="UMS361" s="488"/>
      <c r="UMT361" s="488"/>
      <c r="UMU361" s="488"/>
      <c r="UMV361" s="488"/>
      <c r="UMW361" s="488"/>
      <c r="UMX361" s="697" t="s">
        <v>9880</v>
      </c>
      <c r="UMY361" s="698"/>
      <c r="UMZ361" s="698"/>
      <c r="UNA361" s="488"/>
      <c r="UNB361" s="488"/>
      <c r="UNC361" s="488"/>
      <c r="UND361" s="488"/>
      <c r="UNE361" s="488"/>
      <c r="UNF361" s="697" t="s">
        <v>9880</v>
      </c>
      <c r="UNG361" s="698"/>
      <c r="UNH361" s="698"/>
      <c r="UNI361" s="488"/>
      <c r="UNJ361" s="488"/>
      <c r="UNK361" s="488"/>
      <c r="UNL361" s="488"/>
      <c r="UNM361" s="488"/>
      <c r="UNN361" s="697" t="s">
        <v>9880</v>
      </c>
      <c r="UNO361" s="698"/>
      <c r="UNP361" s="698"/>
      <c r="UNQ361" s="488"/>
      <c r="UNR361" s="488"/>
      <c r="UNS361" s="488"/>
      <c r="UNT361" s="488"/>
      <c r="UNU361" s="488"/>
      <c r="UNV361" s="697" t="s">
        <v>9880</v>
      </c>
      <c r="UNW361" s="698"/>
      <c r="UNX361" s="698"/>
      <c r="UNY361" s="488"/>
      <c r="UNZ361" s="488"/>
      <c r="UOA361" s="488"/>
      <c r="UOB361" s="488"/>
      <c r="UOC361" s="488"/>
      <c r="UOD361" s="697" t="s">
        <v>9880</v>
      </c>
      <c r="UOE361" s="698"/>
      <c r="UOF361" s="698"/>
      <c r="UOG361" s="488"/>
      <c r="UOH361" s="488"/>
      <c r="UOI361" s="488"/>
      <c r="UOJ361" s="488"/>
      <c r="UOK361" s="488"/>
      <c r="UOL361" s="697" t="s">
        <v>9880</v>
      </c>
      <c r="UOM361" s="698"/>
      <c r="UON361" s="698"/>
      <c r="UOO361" s="488"/>
      <c r="UOP361" s="488"/>
      <c r="UOQ361" s="488"/>
      <c r="UOR361" s="488"/>
      <c r="UOS361" s="488"/>
      <c r="UOT361" s="697" t="s">
        <v>9880</v>
      </c>
      <c r="UOU361" s="698"/>
      <c r="UOV361" s="698"/>
      <c r="UOW361" s="488"/>
      <c r="UOX361" s="488"/>
      <c r="UOY361" s="488"/>
      <c r="UOZ361" s="488"/>
      <c r="UPA361" s="488"/>
      <c r="UPB361" s="697" t="s">
        <v>9880</v>
      </c>
      <c r="UPC361" s="698"/>
      <c r="UPD361" s="698"/>
      <c r="UPE361" s="488"/>
      <c r="UPF361" s="488"/>
      <c r="UPG361" s="488"/>
      <c r="UPH361" s="488"/>
      <c r="UPI361" s="488"/>
      <c r="UPJ361" s="697" t="s">
        <v>9880</v>
      </c>
      <c r="UPK361" s="698"/>
      <c r="UPL361" s="698"/>
      <c r="UPM361" s="488"/>
      <c r="UPN361" s="488"/>
      <c r="UPO361" s="488"/>
      <c r="UPP361" s="488"/>
      <c r="UPQ361" s="488"/>
      <c r="UPR361" s="697" t="s">
        <v>9880</v>
      </c>
      <c r="UPS361" s="698"/>
      <c r="UPT361" s="698"/>
      <c r="UPU361" s="488"/>
      <c r="UPV361" s="488"/>
      <c r="UPW361" s="488"/>
      <c r="UPX361" s="488"/>
      <c r="UPY361" s="488"/>
      <c r="UPZ361" s="697" t="s">
        <v>9880</v>
      </c>
      <c r="UQA361" s="698"/>
      <c r="UQB361" s="698"/>
      <c r="UQC361" s="488"/>
      <c r="UQD361" s="488"/>
      <c r="UQE361" s="488"/>
      <c r="UQF361" s="488"/>
      <c r="UQG361" s="488"/>
      <c r="UQH361" s="697" t="s">
        <v>9880</v>
      </c>
      <c r="UQI361" s="698"/>
      <c r="UQJ361" s="698"/>
      <c r="UQK361" s="488"/>
      <c r="UQL361" s="488"/>
      <c r="UQM361" s="488"/>
      <c r="UQN361" s="488"/>
      <c r="UQO361" s="488"/>
      <c r="UQP361" s="697" t="s">
        <v>9880</v>
      </c>
      <c r="UQQ361" s="698"/>
      <c r="UQR361" s="698"/>
      <c r="UQS361" s="488"/>
      <c r="UQT361" s="488"/>
      <c r="UQU361" s="488"/>
      <c r="UQV361" s="488"/>
      <c r="UQW361" s="488"/>
      <c r="UQX361" s="697" t="s">
        <v>9880</v>
      </c>
      <c r="UQY361" s="698"/>
      <c r="UQZ361" s="698"/>
      <c r="URA361" s="488"/>
      <c r="URB361" s="488"/>
      <c r="URC361" s="488"/>
      <c r="URD361" s="488"/>
      <c r="URE361" s="488"/>
      <c r="URF361" s="697" t="s">
        <v>9880</v>
      </c>
      <c r="URG361" s="698"/>
      <c r="URH361" s="698"/>
      <c r="URI361" s="488"/>
      <c r="URJ361" s="488"/>
      <c r="URK361" s="488"/>
      <c r="URL361" s="488"/>
      <c r="URM361" s="488"/>
      <c r="URN361" s="697" t="s">
        <v>9880</v>
      </c>
      <c r="URO361" s="698"/>
      <c r="URP361" s="698"/>
      <c r="URQ361" s="488"/>
      <c r="URR361" s="488"/>
      <c r="URS361" s="488"/>
      <c r="URT361" s="488"/>
      <c r="URU361" s="488"/>
      <c r="URV361" s="697" t="s">
        <v>9880</v>
      </c>
      <c r="URW361" s="698"/>
      <c r="URX361" s="698"/>
      <c r="URY361" s="488"/>
      <c r="URZ361" s="488"/>
      <c r="USA361" s="488"/>
      <c r="USB361" s="488"/>
      <c r="USC361" s="488"/>
      <c r="USD361" s="697" t="s">
        <v>9880</v>
      </c>
      <c r="USE361" s="698"/>
      <c r="USF361" s="698"/>
      <c r="USG361" s="488"/>
      <c r="USH361" s="488"/>
      <c r="USI361" s="488"/>
      <c r="USJ361" s="488"/>
      <c r="USK361" s="488"/>
      <c r="USL361" s="697" t="s">
        <v>9880</v>
      </c>
      <c r="USM361" s="698"/>
      <c r="USN361" s="698"/>
      <c r="USO361" s="488"/>
      <c r="USP361" s="488"/>
      <c r="USQ361" s="488"/>
      <c r="USR361" s="488"/>
      <c r="USS361" s="488"/>
      <c r="UST361" s="697" t="s">
        <v>9880</v>
      </c>
      <c r="USU361" s="698"/>
      <c r="USV361" s="698"/>
      <c r="USW361" s="488"/>
      <c r="USX361" s="488"/>
      <c r="USY361" s="488"/>
      <c r="USZ361" s="488"/>
      <c r="UTA361" s="488"/>
      <c r="UTB361" s="697" t="s">
        <v>9880</v>
      </c>
      <c r="UTC361" s="698"/>
      <c r="UTD361" s="698"/>
      <c r="UTE361" s="488"/>
      <c r="UTF361" s="488"/>
      <c r="UTG361" s="488"/>
      <c r="UTH361" s="488"/>
      <c r="UTI361" s="488"/>
      <c r="UTJ361" s="697" t="s">
        <v>9880</v>
      </c>
      <c r="UTK361" s="698"/>
      <c r="UTL361" s="698"/>
      <c r="UTM361" s="488"/>
      <c r="UTN361" s="488"/>
      <c r="UTO361" s="488"/>
      <c r="UTP361" s="488"/>
      <c r="UTQ361" s="488"/>
      <c r="UTR361" s="697" t="s">
        <v>9880</v>
      </c>
      <c r="UTS361" s="698"/>
      <c r="UTT361" s="698"/>
      <c r="UTU361" s="488"/>
      <c r="UTV361" s="488"/>
      <c r="UTW361" s="488"/>
      <c r="UTX361" s="488"/>
      <c r="UTY361" s="488"/>
      <c r="UTZ361" s="697" t="s">
        <v>9880</v>
      </c>
      <c r="UUA361" s="698"/>
      <c r="UUB361" s="698"/>
      <c r="UUC361" s="488"/>
      <c r="UUD361" s="488"/>
      <c r="UUE361" s="488"/>
      <c r="UUF361" s="488"/>
      <c r="UUG361" s="488"/>
      <c r="UUH361" s="697" t="s">
        <v>9880</v>
      </c>
      <c r="UUI361" s="698"/>
      <c r="UUJ361" s="698"/>
      <c r="UUK361" s="488"/>
      <c r="UUL361" s="488"/>
      <c r="UUM361" s="488"/>
      <c r="UUN361" s="488"/>
      <c r="UUO361" s="488"/>
      <c r="UUP361" s="697" t="s">
        <v>9880</v>
      </c>
      <c r="UUQ361" s="698"/>
      <c r="UUR361" s="698"/>
      <c r="UUS361" s="488"/>
      <c r="UUT361" s="488"/>
      <c r="UUU361" s="488"/>
      <c r="UUV361" s="488"/>
      <c r="UUW361" s="488"/>
      <c r="UUX361" s="697" t="s">
        <v>9880</v>
      </c>
      <c r="UUY361" s="698"/>
      <c r="UUZ361" s="698"/>
      <c r="UVA361" s="488"/>
      <c r="UVB361" s="488"/>
      <c r="UVC361" s="488"/>
      <c r="UVD361" s="488"/>
      <c r="UVE361" s="488"/>
      <c r="UVF361" s="697" t="s">
        <v>9880</v>
      </c>
      <c r="UVG361" s="698"/>
      <c r="UVH361" s="698"/>
      <c r="UVI361" s="488"/>
      <c r="UVJ361" s="488"/>
      <c r="UVK361" s="488"/>
      <c r="UVL361" s="488"/>
      <c r="UVM361" s="488"/>
      <c r="UVN361" s="697" t="s">
        <v>9880</v>
      </c>
      <c r="UVO361" s="698"/>
      <c r="UVP361" s="698"/>
      <c r="UVQ361" s="488"/>
      <c r="UVR361" s="488"/>
      <c r="UVS361" s="488"/>
      <c r="UVT361" s="488"/>
      <c r="UVU361" s="488"/>
      <c r="UVV361" s="697" t="s">
        <v>9880</v>
      </c>
      <c r="UVW361" s="698"/>
      <c r="UVX361" s="698"/>
      <c r="UVY361" s="488"/>
      <c r="UVZ361" s="488"/>
      <c r="UWA361" s="488"/>
      <c r="UWB361" s="488"/>
      <c r="UWC361" s="488"/>
      <c r="UWD361" s="697" t="s">
        <v>9880</v>
      </c>
      <c r="UWE361" s="698"/>
      <c r="UWF361" s="698"/>
      <c r="UWG361" s="488"/>
      <c r="UWH361" s="488"/>
      <c r="UWI361" s="488"/>
      <c r="UWJ361" s="488"/>
      <c r="UWK361" s="488"/>
      <c r="UWL361" s="697" t="s">
        <v>9880</v>
      </c>
      <c r="UWM361" s="698"/>
      <c r="UWN361" s="698"/>
      <c r="UWO361" s="488"/>
      <c r="UWP361" s="488"/>
      <c r="UWQ361" s="488"/>
      <c r="UWR361" s="488"/>
      <c r="UWS361" s="488"/>
      <c r="UWT361" s="697" t="s">
        <v>9880</v>
      </c>
      <c r="UWU361" s="698"/>
      <c r="UWV361" s="698"/>
      <c r="UWW361" s="488"/>
      <c r="UWX361" s="488"/>
      <c r="UWY361" s="488"/>
      <c r="UWZ361" s="488"/>
      <c r="UXA361" s="488"/>
      <c r="UXB361" s="697" t="s">
        <v>9880</v>
      </c>
      <c r="UXC361" s="698"/>
      <c r="UXD361" s="698"/>
      <c r="UXE361" s="488"/>
      <c r="UXF361" s="488"/>
      <c r="UXG361" s="488"/>
      <c r="UXH361" s="488"/>
      <c r="UXI361" s="488"/>
      <c r="UXJ361" s="697" t="s">
        <v>9880</v>
      </c>
      <c r="UXK361" s="698"/>
      <c r="UXL361" s="698"/>
      <c r="UXM361" s="488"/>
      <c r="UXN361" s="488"/>
      <c r="UXO361" s="488"/>
      <c r="UXP361" s="488"/>
      <c r="UXQ361" s="488"/>
      <c r="UXR361" s="697" t="s">
        <v>9880</v>
      </c>
      <c r="UXS361" s="698"/>
      <c r="UXT361" s="698"/>
      <c r="UXU361" s="488"/>
      <c r="UXV361" s="488"/>
      <c r="UXW361" s="488"/>
      <c r="UXX361" s="488"/>
      <c r="UXY361" s="488"/>
      <c r="UXZ361" s="697" t="s">
        <v>9880</v>
      </c>
      <c r="UYA361" s="698"/>
      <c r="UYB361" s="698"/>
      <c r="UYC361" s="488"/>
      <c r="UYD361" s="488"/>
      <c r="UYE361" s="488"/>
      <c r="UYF361" s="488"/>
      <c r="UYG361" s="488"/>
      <c r="UYH361" s="697" t="s">
        <v>9880</v>
      </c>
      <c r="UYI361" s="698"/>
      <c r="UYJ361" s="698"/>
      <c r="UYK361" s="488"/>
      <c r="UYL361" s="488"/>
      <c r="UYM361" s="488"/>
      <c r="UYN361" s="488"/>
      <c r="UYO361" s="488"/>
      <c r="UYP361" s="697" t="s">
        <v>9880</v>
      </c>
      <c r="UYQ361" s="698"/>
      <c r="UYR361" s="698"/>
      <c r="UYS361" s="488"/>
      <c r="UYT361" s="488"/>
      <c r="UYU361" s="488"/>
      <c r="UYV361" s="488"/>
      <c r="UYW361" s="488"/>
      <c r="UYX361" s="697" t="s">
        <v>9880</v>
      </c>
      <c r="UYY361" s="698"/>
      <c r="UYZ361" s="698"/>
      <c r="UZA361" s="488"/>
      <c r="UZB361" s="488"/>
      <c r="UZC361" s="488"/>
      <c r="UZD361" s="488"/>
      <c r="UZE361" s="488"/>
      <c r="UZF361" s="697" t="s">
        <v>9880</v>
      </c>
      <c r="UZG361" s="698"/>
      <c r="UZH361" s="698"/>
      <c r="UZI361" s="488"/>
      <c r="UZJ361" s="488"/>
      <c r="UZK361" s="488"/>
      <c r="UZL361" s="488"/>
      <c r="UZM361" s="488"/>
      <c r="UZN361" s="697" t="s">
        <v>9880</v>
      </c>
      <c r="UZO361" s="698"/>
      <c r="UZP361" s="698"/>
      <c r="UZQ361" s="488"/>
      <c r="UZR361" s="488"/>
      <c r="UZS361" s="488"/>
      <c r="UZT361" s="488"/>
      <c r="UZU361" s="488"/>
      <c r="UZV361" s="697" t="s">
        <v>9880</v>
      </c>
      <c r="UZW361" s="698"/>
      <c r="UZX361" s="698"/>
      <c r="UZY361" s="488"/>
      <c r="UZZ361" s="488"/>
      <c r="VAA361" s="488"/>
      <c r="VAB361" s="488"/>
      <c r="VAC361" s="488"/>
      <c r="VAD361" s="697" t="s">
        <v>9880</v>
      </c>
      <c r="VAE361" s="698"/>
      <c r="VAF361" s="698"/>
      <c r="VAG361" s="488"/>
      <c r="VAH361" s="488"/>
      <c r="VAI361" s="488"/>
      <c r="VAJ361" s="488"/>
      <c r="VAK361" s="488"/>
      <c r="VAL361" s="697" t="s">
        <v>9880</v>
      </c>
      <c r="VAM361" s="698"/>
      <c r="VAN361" s="698"/>
      <c r="VAO361" s="488"/>
      <c r="VAP361" s="488"/>
      <c r="VAQ361" s="488"/>
      <c r="VAR361" s="488"/>
      <c r="VAS361" s="488"/>
      <c r="VAT361" s="697" t="s">
        <v>9880</v>
      </c>
      <c r="VAU361" s="698"/>
      <c r="VAV361" s="698"/>
      <c r="VAW361" s="488"/>
      <c r="VAX361" s="488"/>
      <c r="VAY361" s="488"/>
      <c r="VAZ361" s="488"/>
      <c r="VBA361" s="488"/>
      <c r="VBB361" s="697" t="s">
        <v>9880</v>
      </c>
      <c r="VBC361" s="698"/>
      <c r="VBD361" s="698"/>
      <c r="VBE361" s="488"/>
      <c r="VBF361" s="488"/>
      <c r="VBG361" s="488"/>
      <c r="VBH361" s="488"/>
      <c r="VBI361" s="488"/>
      <c r="VBJ361" s="697" t="s">
        <v>9880</v>
      </c>
      <c r="VBK361" s="698"/>
      <c r="VBL361" s="698"/>
      <c r="VBM361" s="488"/>
      <c r="VBN361" s="488"/>
      <c r="VBO361" s="488"/>
      <c r="VBP361" s="488"/>
      <c r="VBQ361" s="488"/>
      <c r="VBR361" s="697" t="s">
        <v>9880</v>
      </c>
      <c r="VBS361" s="698"/>
      <c r="VBT361" s="698"/>
      <c r="VBU361" s="488"/>
      <c r="VBV361" s="488"/>
      <c r="VBW361" s="488"/>
      <c r="VBX361" s="488"/>
      <c r="VBY361" s="488"/>
      <c r="VBZ361" s="697" t="s">
        <v>9880</v>
      </c>
      <c r="VCA361" s="698"/>
      <c r="VCB361" s="698"/>
      <c r="VCC361" s="488"/>
      <c r="VCD361" s="488"/>
      <c r="VCE361" s="488"/>
      <c r="VCF361" s="488"/>
      <c r="VCG361" s="488"/>
      <c r="VCH361" s="697" t="s">
        <v>9880</v>
      </c>
      <c r="VCI361" s="698"/>
      <c r="VCJ361" s="698"/>
      <c r="VCK361" s="488"/>
      <c r="VCL361" s="488"/>
      <c r="VCM361" s="488"/>
      <c r="VCN361" s="488"/>
      <c r="VCO361" s="488"/>
      <c r="VCP361" s="697" t="s">
        <v>9880</v>
      </c>
      <c r="VCQ361" s="698"/>
      <c r="VCR361" s="698"/>
      <c r="VCS361" s="488"/>
      <c r="VCT361" s="488"/>
      <c r="VCU361" s="488"/>
      <c r="VCV361" s="488"/>
      <c r="VCW361" s="488"/>
      <c r="VCX361" s="697" t="s">
        <v>9880</v>
      </c>
      <c r="VCY361" s="698"/>
      <c r="VCZ361" s="698"/>
      <c r="VDA361" s="488"/>
      <c r="VDB361" s="488"/>
      <c r="VDC361" s="488"/>
      <c r="VDD361" s="488"/>
      <c r="VDE361" s="488"/>
      <c r="VDF361" s="697" t="s">
        <v>9880</v>
      </c>
      <c r="VDG361" s="698"/>
      <c r="VDH361" s="698"/>
      <c r="VDI361" s="488"/>
      <c r="VDJ361" s="488"/>
      <c r="VDK361" s="488"/>
      <c r="VDL361" s="488"/>
      <c r="VDM361" s="488"/>
      <c r="VDN361" s="697" t="s">
        <v>9880</v>
      </c>
      <c r="VDO361" s="698"/>
      <c r="VDP361" s="698"/>
      <c r="VDQ361" s="488"/>
      <c r="VDR361" s="488"/>
      <c r="VDS361" s="488"/>
      <c r="VDT361" s="488"/>
      <c r="VDU361" s="488"/>
      <c r="VDV361" s="697" t="s">
        <v>9880</v>
      </c>
      <c r="VDW361" s="698"/>
      <c r="VDX361" s="698"/>
      <c r="VDY361" s="488"/>
      <c r="VDZ361" s="488"/>
      <c r="VEA361" s="488"/>
      <c r="VEB361" s="488"/>
      <c r="VEC361" s="488"/>
      <c r="VED361" s="697" t="s">
        <v>9880</v>
      </c>
      <c r="VEE361" s="698"/>
      <c r="VEF361" s="698"/>
      <c r="VEG361" s="488"/>
      <c r="VEH361" s="488"/>
      <c r="VEI361" s="488"/>
      <c r="VEJ361" s="488"/>
      <c r="VEK361" s="488"/>
      <c r="VEL361" s="697" t="s">
        <v>9880</v>
      </c>
      <c r="VEM361" s="698"/>
      <c r="VEN361" s="698"/>
      <c r="VEO361" s="488"/>
      <c r="VEP361" s="488"/>
      <c r="VEQ361" s="488"/>
      <c r="VER361" s="488"/>
      <c r="VES361" s="488"/>
      <c r="VET361" s="697" t="s">
        <v>9880</v>
      </c>
      <c r="VEU361" s="698"/>
      <c r="VEV361" s="698"/>
      <c r="VEW361" s="488"/>
      <c r="VEX361" s="488"/>
      <c r="VEY361" s="488"/>
      <c r="VEZ361" s="488"/>
      <c r="VFA361" s="488"/>
      <c r="VFB361" s="697" t="s">
        <v>9880</v>
      </c>
      <c r="VFC361" s="698"/>
      <c r="VFD361" s="698"/>
      <c r="VFE361" s="488"/>
      <c r="VFF361" s="488"/>
      <c r="VFG361" s="488"/>
      <c r="VFH361" s="488"/>
      <c r="VFI361" s="488"/>
      <c r="VFJ361" s="697" t="s">
        <v>9880</v>
      </c>
      <c r="VFK361" s="698"/>
      <c r="VFL361" s="698"/>
      <c r="VFM361" s="488"/>
      <c r="VFN361" s="488"/>
      <c r="VFO361" s="488"/>
      <c r="VFP361" s="488"/>
      <c r="VFQ361" s="488"/>
      <c r="VFR361" s="697" t="s">
        <v>9880</v>
      </c>
      <c r="VFS361" s="698"/>
      <c r="VFT361" s="698"/>
      <c r="VFU361" s="488"/>
      <c r="VFV361" s="488"/>
      <c r="VFW361" s="488"/>
      <c r="VFX361" s="488"/>
      <c r="VFY361" s="488"/>
      <c r="VFZ361" s="697" t="s">
        <v>9880</v>
      </c>
      <c r="VGA361" s="698"/>
      <c r="VGB361" s="698"/>
      <c r="VGC361" s="488"/>
      <c r="VGD361" s="488"/>
      <c r="VGE361" s="488"/>
      <c r="VGF361" s="488"/>
      <c r="VGG361" s="488"/>
      <c r="VGH361" s="697" t="s">
        <v>9880</v>
      </c>
      <c r="VGI361" s="698"/>
      <c r="VGJ361" s="698"/>
      <c r="VGK361" s="488"/>
      <c r="VGL361" s="488"/>
      <c r="VGM361" s="488"/>
      <c r="VGN361" s="488"/>
      <c r="VGO361" s="488"/>
      <c r="VGP361" s="697" t="s">
        <v>9880</v>
      </c>
      <c r="VGQ361" s="698"/>
      <c r="VGR361" s="698"/>
      <c r="VGS361" s="488"/>
      <c r="VGT361" s="488"/>
      <c r="VGU361" s="488"/>
      <c r="VGV361" s="488"/>
      <c r="VGW361" s="488"/>
      <c r="VGX361" s="697" t="s">
        <v>9880</v>
      </c>
      <c r="VGY361" s="698"/>
      <c r="VGZ361" s="698"/>
      <c r="VHA361" s="488"/>
      <c r="VHB361" s="488"/>
      <c r="VHC361" s="488"/>
      <c r="VHD361" s="488"/>
      <c r="VHE361" s="488"/>
      <c r="VHF361" s="697" t="s">
        <v>9880</v>
      </c>
      <c r="VHG361" s="698"/>
      <c r="VHH361" s="698"/>
      <c r="VHI361" s="488"/>
      <c r="VHJ361" s="488"/>
      <c r="VHK361" s="488"/>
      <c r="VHL361" s="488"/>
      <c r="VHM361" s="488"/>
      <c r="VHN361" s="697" t="s">
        <v>9880</v>
      </c>
      <c r="VHO361" s="698"/>
      <c r="VHP361" s="698"/>
      <c r="VHQ361" s="488"/>
      <c r="VHR361" s="488"/>
      <c r="VHS361" s="488"/>
      <c r="VHT361" s="488"/>
      <c r="VHU361" s="488"/>
      <c r="VHV361" s="697" t="s">
        <v>9880</v>
      </c>
      <c r="VHW361" s="698"/>
      <c r="VHX361" s="698"/>
      <c r="VHY361" s="488"/>
      <c r="VHZ361" s="488"/>
      <c r="VIA361" s="488"/>
      <c r="VIB361" s="488"/>
      <c r="VIC361" s="488"/>
      <c r="VID361" s="697" t="s">
        <v>9880</v>
      </c>
      <c r="VIE361" s="698"/>
      <c r="VIF361" s="698"/>
      <c r="VIG361" s="488"/>
      <c r="VIH361" s="488"/>
      <c r="VII361" s="488"/>
      <c r="VIJ361" s="488"/>
      <c r="VIK361" s="488"/>
      <c r="VIL361" s="697" t="s">
        <v>9880</v>
      </c>
      <c r="VIM361" s="698"/>
      <c r="VIN361" s="698"/>
      <c r="VIO361" s="488"/>
      <c r="VIP361" s="488"/>
      <c r="VIQ361" s="488"/>
      <c r="VIR361" s="488"/>
      <c r="VIS361" s="488"/>
      <c r="VIT361" s="697" t="s">
        <v>9880</v>
      </c>
      <c r="VIU361" s="698"/>
      <c r="VIV361" s="698"/>
      <c r="VIW361" s="488"/>
      <c r="VIX361" s="488"/>
      <c r="VIY361" s="488"/>
      <c r="VIZ361" s="488"/>
      <c r="VJA361" s="488"/>
      <c r="VJB361" s="697" t="s">
        <v>9880</v>
      </c>
      <c r="VJC361" s="698"/>
      <c r="VJD361" s="698"/>
      <c r="VJE361" s="488"/>
      <c r="VJF361" s="488"/>
      <c r="VJG361" s="488"/>
      <c r="VJH361" s="488"/>
      <c r="VJI361" s="488"/>
      <c r="VJJ361" s="697" t="s">
        <v>9880</v>
      </c>
      <c r="VJK361" s="698"/>
      <c r="VJL361" s="698"/>
      <c r="VJM361" s="488"/>
      <c r="VJN361" s="488"/>
      <c r="VJO361" s="488"/>
      <c r="VJP361" s="488"/>
      <c r="VJQ361" s="488"/>
      <c r="VJR361" s="697" t="s">
        <v>9880</v>
      </c>
      <c r="VJS361" s="698"/>
      <c r="VJT361" s="698"/>
      <c r="VJU361" s="488"/>
      <c r="VJV361" s="488"/>
      <c r="VJW361" s="488"/>
      <c r="VJX361" s="488"/>
      <c r="VJY361" s="488"/>
      <c r="VJZ361" s="697" t="s">
        <v>9880</v>
      </c>
      <c r="VKA361" s="698"/>
      <c r="VKB361" s="698"/>
      <c r="VKC361" s="488"/>
      <c r="VKD361" s="488"/>
      <c r="VKE361" s="488"/>
      <c r="VKF361" s="488"/>
      <c r="VKG361" s="488"/>
      <c r="VKH361" s="697" t="s">
        <v>9880</v>
      </c>
      <c r="VKI361" s="698"/>
      <c r="VKJ361" s="698"/>
      <c r="VKK361" s="488"/>
      <c r="VKL361" s="488"/>
      <c r="VKM361" s="488"/>
      <c r="VKN361" s="488"/>
      <c r="VKO361" s="488"/>
      <c r="VKP361" s="697" t="s">
        <v>9880</v>
      </c>
      <c r="VKQ361" s="698"/>
      <c r="VKR361" s="698"/>
      <c r="VKS361" s="488"/>
      <c r="VKT361" s="488"/>
      <c r="VKU361" s="488"/>
      <c r="VKV361" s="488"/>
      <c r="VKW361" s="488"/>
      <c r="VKX361" s="697" t="s">
        <v>9880</v>
      </c>
      <c r="VKY361" s="698"/>
      <c r="VKZ361" s="698"/>
      <c r="VLA361" s="488"/>
      <c r="VLB361" s="488"/>
      <c r="VLC361" s="488"/>
      <c r="VLD361" s="488"/>
      <c r="VLE361" s="488"/>
      <c r="VLF361" s="697" t="s">
        <v>9880</v>
      </c>
      <c r="VLG361" s="698"/>
      <c r="VLH361" s="698"/>
      <c r="VLI361" s="488"/>
      <c r="VLJ361" s="488"/>
      <c r="VLK361" s="488"/>
      <c r="VLL361" s="488"/>
      <c r="VLM361" s="488"/>
      <c r="VLN361" s="697" t="s">
        <v>9880</v>
      </c>
      <c r="VLO361" s="698"/>
      <c r="VLP361" s="698"/>
      <c r="VLQ361" s="488"/>
      <c r="VLR361" s="488"/>
      <c r="VLS361" s="488"/>
      <c r="VLT361" s="488"/>
      <c r="VLU361" s="488"/>
      <c r="VLV361" s="697" t="s">
        <v>9880</v>
      </c>
      <c r="VLW361" s="698"/>
      <c r="VLX361" s="698"/>
      <c r="VLY361" s="488"/>
      <c r="VLZ361" s="488"/>
      <c r="VMA361" s="488"/>
      <c r="VMB361" s="488"/>
      <c r="VMC361" s="488"/>
      <c r="VMD361" s="697" t="s">
        <v>9880</v>
      </c>
      <c r="VME361" s="698"/>
      <c r="VMF361" s="698"/>
      <c r="VMG361" s="488"/>
      <c r="VMH361" s="488"/>
      <c r="VMI361" s="488"/>
      <c r="VMJ361" s="488"/>
      <c r="VMK361" s="488"/>
      <c r="VML361" s="697" t="s">
        <v>9880</v>
      </c>
      <c r="VMM361" s="698"/>
      <c r="VMN361" s="698"/>
      <c r="VMO361" s="488"/>
      <c r="VMP361" s="488"/>
      <c r="VMQ361" s="488"/>
      <c r="VMR361" s="488"/>
      <c r="VMS361" s="488"/>
      <c r="VMT361" s="697" t="s">
        <v>9880</v>
      </c>
      <c r="VMU361" s="698"/>
      <c r="VMV361" s="698"/>
      <c r="VMW361" s="488"/>
      <c r="VMX361" s="488"/>
      <c r="VMY361" s="488"/>
      <c r="VMZ361" s="488"/>
      <c r="VNA361" s="488"/>
      <c r="VNB361" s="697" t="s">
        <v>9880</v>
      </c>
      <c r="VNC361" s="698"/>
      <c r="VND361" s="698"/>
      <c r="VNE361" s="488"/>
      <c r="VNF361" s="488"/>
      <c r="VNG361" s="488"/>
      <c r="VNH361" s="488"/>
      <c r="VNI361" s="488"/>
      <c r="VNJ361" s="697" t="s">
        <v>9880</v>
      </c>
      <c r="VNK361" s="698"/>
      <c r="VNL361" s="698"/>
      <c r="VNM361" s="488"/>
      <c r="VNN361" s="488"/>
      <c r="VNO361" s="488"/>
      <c r="VNP361" s="488"/>
      <c r="VNQ361" s="488"/>
      <c r="VNR361" s="697" t="s">
        <v>9880</v>
      </c>
      <c r="VNS361" s="698"/>
      <c r="VNT361" s="698"/>
      <c r="VNU361" s="488"/>
      <c r="VNV361" s="488"/>
      <c r="VNW361" s="488"/>
      <c r="VNX361" s="488"/>
      <c r="VNY361" s="488"/>
      <c r="VNZ361" s="697" t="s">
        <v>9880</v>
      </c>
      <c r="VOA361" s="698"/>
      <c r="VOB361" s="698"/>
      <c r="VOC361" s="488"/>
      <c r="VOD361" s="488"/>
      <c r="VOE361" s="488"/>
      <c r="VOF361" s="488"/>
      <c r="VOG361" s="488"/>
      <c r="VOH361" s="697" t="s">
        <v>9880</v>
      </c>
      <c r="VOI361" s="698"/>
      <c r="VOJ361" s="698"/>
      <c r="VOK361" s="488"/>
      <c r="VOL361" s="488"/>
      <c r="VOM361" s="488"/>
      <c r="VON361" s="488"/>
      <c r="VOO361" s="488"/>
      <c r="VOP361" s="697" t="s">
        <v>9880</v>
      </c>
      <c r="VOQ361" s="698"/>
      <c r="VOR361" s="698"/>
      <c r="VOS361" s="488"/>
      <c r="VOT361" s="488"/>
      <c r="VOU361" s="488"/>
      <c r="VOV361" s="488"/>
      <c r="VOW361" s="488"/>
      <c r="VOX361" s="697" t="s">
        <v>9880</v>
      </c>
      <c r="VOY361" s="698"/>
      <c r="VOZ361" s="698"/>
      <c r="VPA361" s="488"/>
      <c r="VPB361" s="488"/>
      <c r="VPC361" s="488"/>
      <c r="VPD361" s="488"/>
      <c r="VPE361" s="488"/>
      <c r="VPF361" s="697" t="s">
        <v>9880</v>
      </c>
      <c r="VPG361" s="698"/>
      <c r="VPH361" s="698"/>
      <c r="VPI361" s="488"/>
      <c r="VPJ361" s="488"/>
      <c r="VPK361" s="488"/>
      <c r="VPL361" s="488"/>
      <c r="VPM361" s="488"/>
      <c r="VPN361" s="697" t="s">
        <v>9880</v>
      </c>
      <c r="VPO361" s="698"/>
      <c r="VPP361" s="698"/>
      <c r="VPQ361" s="488"/>
      <c r="VPR361" s="488"/>
      <c r="VPS361" s="488"/>
      <c r="VPT361" s="488"/>
      <c r="VPU361" s="488"/>
      <c r="VPV361" s="697" t="s">
        <v>9880</v>
      </c>
      <c r="VPW361" s="698"/>
      <c r="VPX361" s="698"/>
      <c r="VPY361" s="488"/>
      <c r="VPZ361" s="488"/>
      <c r="VQA361" s="488"/>
      <c r="VQB361" s="488"/>
      <c r="VQC361" s="488"/>
      <c r="VQD361" s="697" t="s">
        <v>9880</v>
      </c>
      <c r="VQE361" s="698"/>
      <c r="VQF361" s="698"/>
      <c r="VQG361" s="488"/>
      <c r="VQH361" s="488"/>
      <c r="VQI361" s="488"/>
      <c r="VQJ361" s="488"/>
      <c r="VQK361" s="488"/>
      <c r="VQL361" s="697" t="s">
        <v>9880</v>
      </c>
      <c r="VQM361" s="698"/>
      <c r="VQN361" s="698"/>
      <c r="VQO361" s="488"/>
      <c r="VQP361" s="488"/>
      <c r="VQQ361" s="488"/>
      <c r="VQR361" s="488"/>
      <c r="VQS361" s="488"/>
      <c r="VQT361" s="697" t="s">
        <v>9880</v>
      </c>
      <c r="VQU361" s="698"/>
      <c r="VQV361" s="698"/>
      <c r="VQW361" s="488"/>
      <c r="VQX361" s="488"/>
      <c r="VQY361" s="488"/>
      <c r="VQZ361" s="488"/>
      <c r="VRA361" s="488"/>
      <c r="VRB361" s="697" t="s">
        <v>9880</v>
      </c>
      <c r="VRC361" s="698"/>
      <c r="VRD361" s="698"/>
      <c r="VRE361" s="488"/>
      <c r="VRF361" s="488"/>
      <c r="VRG361" s="488"/>
      <c r="VRH361" s="488"/>
      <c r="VRI361" s="488"/>
      <c r="VRJ361" s="697" t="s">
        <v>9880</v>
      </c>
      <c r="VRK361" s="698"/>
      <c r="VRL361" s="698"/>
      <c r="VRM361" s="488"/>
      <c r="VRN361" s="488"/>
      <c r="VRO361" s="488"/>
      <c r="VRP361" s="488"/>
      <c r="VRQ361" s="488"/>
      <c r="VRR361" s="697" t="s">
        <v>9880</v>
      </c>
      <c r="VRS361" s="698"/>
      <c r="VRT361" s="698"/>
      <c r="VRU361" s="488"/>
      <c r="VRV361" s="488"/>
      <c r="VRW361" s="488"/>
      <c r="VRX361" s="488"/>
      <c r="VRY361" s="488"/>
      <c r="VRZ361" s="697" t="s">
        <v>9880</v>
      </c>
      <c r="VSA361" s="698"/>
      <c r="VSB361" s="698"/>
      <c r="VSC361" s="488"/>
      <c r="VSD361" s="488"/>
      <c r="VSE361" s="488"/>
      <c r="VSF361" s="488"/>
      <c r="VSG361" s="488"/>
      <c r="VSH361" s="697" t="s">
        <v>9880</v>
      </c>
      <c r="VSI361" s="698"/>
      <c r="VSJ361" s="698"/>
      <c r="VSK361" s="488"/>
      <c r="VSL361" s="488"/>
      <c r="VSM361" s="488"/>
      <c r="VSN361" s="488"/>
      <c r="VSO361" s="488"/>
      <c r="VSP361" s="697" t="s">
        <v>9880</v>
      </c>
      <c r="VSQ361" s="698"/>
      <c r="VSR361" s="698"/>
      <c r="VSS361" s="488"/>
      <c r="VST361" s="488"/>
      <c r="VSU361" s="488"/>
      <c r="VSV361" s="488"/>
      <c r="VSW361" s="488"/>
      <c r="VSX361" s="697" t="s">
        <v>9880</v>
      </c>
      <c r="VSY361" s="698"/>
      <c r="VSZ361" s="698"/>
      <c r="VTA361" s="488"/>
      <c r="VTB361" s="488"/>
      <c r="VTC361" s="488"/>
      <c r="VTD361" s="488"/>
      <c r="VTE361" s="488"/>
      <c r="VTF361" s="697" t="s">
        <v>9880</v>
      </c>
      <c r="VTG361" s="698"/>
      <c r="VTH361" s="698"/>
      <c r="VTI361" s="488"/>
      <c r="VTJ361" s="488"/>
      <c r="VTK361" s="488"/>
      <c r="VTL361" s="488"/>
      <c r="VTM361" s="488"/>
      <c r="VTN361" s="697" t="s">
        <v>9880</v>
      </c>
      <c r="VTO361" s="698"/>
      <c r="VTP361" s="698"/>
      <c r="VTQ361" s="488"/>
      <c r="VTR361" s="488"/>
      <c r="VTS361" s="488"/>
      <c r="VTT361" s="488"/>
      <c r="VTU361" s="488"/>
      <c r="VTV361" s="697" t="s">
        <v>9880</v>
      </c>
      <c r="VTW361" s="698"/>
      <c r="VTX361" s="698"/>
      <c r="VTY361" s="488"/>
      <c r="VTZ361" s="488"/>
      <c r="VUA361" s="488"/>
      <c r="VUB361" s="488"/>
      <c r="VUC361" s="488"/>
      <c r="VUD361" s="697" t="s">
        <v>9880</v>
      </c>
      <c r="VUE361" s="698"/>
      <c r="VUF361" s="698"/>
      <c r="VUG361" s="488"/>
      <c r="VUH361" s="488"/>
      <c r="VUI361" s="488"/>
      <c r="VUJ361" s="488"/>
      <c r="VUK361" s="488"/>
      <c r="VUL361" s="697" t="s">
        <v>9880</v>
      </c>
      <c r="VUM361" s="698"/>
      <c r="VUN361" s="698"/>
      <c r="VUO361" s="488"/>
      <c r="VUP361" s="488"/>
      <c r="VUQ361" s="488"/>
      <c r="VUR361" s="488"/>
      <c r="VUS361" s="488"/>
      <c r="VUT361" s="697" t="s">
        <v>9880</v>
      </c>
      <c r="VUU361" s="698"/>
      <c r="VUV361" s="698"/>
      <c r="VUW361" s="488"/>
      <c r="VUX361" s="488"/>
      <c r="VUY361" s="488"/>
      <c r="VUZ361" s="488"/>
      <c r="VVA361" s="488"/>
      <c r="VVB361" s="697" t="s">
        <v>9880</v>
      </c>
      <c r="VVC361" s="698"/>
      <c r="VVD361" s="698"/>
      <c r="VVE361" s="488"/>
      <c r="VVF361" s="488"/>
      <c r="VVG361" s="488"/>
      <c r="VVH361" s="488"/>
      <c r="VVI361" s="488"/>
      <c r="VVJ361" s="697" t="s">
        <v>9880</v>
      </c>
      <c r="VVK361" s="698"/>
      <c r="VVL361" s="698"/>
      <c r="VVM361" s="488"/>
      <c r="VVN361" s="488"/>
      <c r="VVO361" s="488"/>
      <c r="VVP361" s="488"/>
      <c r="VVQ361" s="488"/>
      <c r="VVR361" s="697" t="s">
        <v>9880</v>
      </c>
      <c r="VVS361" s="698"/>
      <c r="VVT361" s="698"/>
      <c r="VVU361" s="488"/>
      <c r="VVV361" s="488"/>
      <c r="VVW361" s="488"/>
      <c r="VVX361" s="488"/>
      <c r="VVY361" s="488"/>
      <c r="VVZ361" s="697" t="s">
        <v>9880</v>
      </c>
      <c r="VWA361" s="698"/>
      <c r="VWB361" s="698"/>
      <c r="VWC361" s="488"/>
      <c r="VWD361" s="488"/>
      <c r="VWE361" s="488"/>
      <c r="VWF361" s="488"/>
      <c r="VWG361" s="488"/>
      <c r="VWH361" s="697" t="s">
        <v>9880</v>
      </c>
      <c r="VWI361" s="698"/>
      <c r="VWJ361" s="698"/>
      <c r="VWK361" s="488"/>
      <c r="VWL361" s="488"/>
      <c r="VWM361" s="488"/>
      <c r="VWN361" s="488"/>
      <c r="VWO361" s="488"/>
      <c r="VWP361" s="697" t="s">
        <v>9880</v>
      </c>
      <c r="VWQ361" s="698"/>
      <c r="VWR361" s="698"/>
      <c r="VWS361" s="488"/>
      <c r="VWT361" s="488"/>
      <c r="VWU361" s="488"/>
      <c r="VWV361" s="488"/>
      <c r="VWW361" s="488"/>
      <c r="VWX361" s="697" t="s">
        <v>9880</v>
      </c>
      <c r="VWY361" s="698"/>
      <c r="VWZ361" s="698"/>
      <c r="VXA361" s="488"/>
      <c r="VXB361" s="488"/>
      <c r="VXC361" s="488"/>
      <c r="VXD361" s="488"/>
      <c r="VXE361" s="488"/>
      <c r="VXF361" s="697" t="s">
        <v>9880</v>
      </c>
      <c r="VXG361" s="698"/>
      <c r="VXH361" s="698"/>
      <c r="VXI361" s="488"/>
      <c r="VXJ361" s="488"/>
      <c r="VXK361" s="488"/>
      <c r="VXL361" s="488"/>
      <c r="VXM361" s="488"/>
      <c r="VXN361" s="697" t="s">
        <v>9880</v>
      </c>
      <c r="VXO361" s="698"/>
      <c r="VXP361" s="698"/>
      <c r="VXQ361" s="488"/>
      <c r="VXR361" s="488"/>
      <c r="VXS361" s="488"/>
      <c r="VXT361" s="488"/>
      <c r="VXU361" s="488"/>
      <c r="VXV361" s="697" t="s">
        <v>9880</v>
      </c>
      <c r="VXW361" s="698"/>
      <c r="VXX361" s="698"/>
      <c r="VXY361" s="488"/>
      <c r="VXZ361" s="488"/>
      <c r="VYA361" s="488"/>
      <c r="VYB361" s="488"/>
      <c r="VYC361" s="488"/>
      <c r="VYD361" s="697" t="s">
        <v>9880</v>
      </c>
      <c r="VYE361" s="698"/>
      <c r="VYF361" s="698"/>
      <c r="VYG361" s="488"/>
      <c r="VYH361" s="488"/>
      <c r="VYI361" s="488"/>
      <c r="VYJ361" s="488"/>
      <c r="VYK361" s="488"/>
      <c r="VYL361" s="697" t="s">
        <v>9880</v>
      </c>
      <c r="VYM361" s="698"/>
      <c r="VYN361" s="698"/>
      <c r="VYO361" s="488"/>
      <c r="VYP361" s="488"/>
      <c r="VYQ361" s="488"/>
      <c r="VYR361" s="488"/>
      <c r="VYS361" s="488"/>
      <c r="VYT361" s="697" t="s">
        <v>9880</v>
      </c>
      <c r="VYU361" s="698"/>
      <c r="VYV361" s="698"/>
      <c r="VYW361" s="488"/>
      <c r="VYX361" s="488"/>
      <c r="VYY361" s="488"/>
      <c r="VYZ361" s="488"/>
      <c r="VZA361" s="488"/>
      <c r="VZB361" s="697" t="s">
        <v>9880</v>
      </c>
      <c r="VZC361" s="698"/>
      <c r="VZD361" s="698"/>
      <c r="VZE361" s="488"/>
      <c r="VZF361" s="488"/>
      <c r="VZG361" s="488"/>
      <c r="VZH361" s="488"/>
      <c r="VZI361" s="488"/>
      <c r="VZJ361" s="697" t="s">
        <v>9880</v>
      </c>
      <c r="VZK361" s="698"/>
      <c r="VZL361" s="698"/>
      <c r="VZM361" s="488"/>
      <c r="VZN361" s="488"/>
      <c r="VZO361" s="488"/>
      <c r="VZP361" s="488"/>
      <c r="VZQ361" s="488"/>
      <c r="VZR361" s="697" t="s">
        <v>9880</v>
      </c>
      <c r="VZS361" s="698"/>
      <c r="VZT361" s="698"/>
      <c r="VZU361" s="488"/>
      <c r="VZV361" s="488"/>
      <c r="VZW361" s="488"/>
      <c r="VZX361" s="488"/>
      <c r="VZY361" s="488"/>
      <c r="VZZ361" s="697" t="s">
        <v>9880</v>
      </c>
      <c r="WAA361" s="698"/>
      <c r="WAB361" s="698"/>
      <c r="WAC361" s="488"/>
      <c r="WAD361" s="488"/>
      <c r="WAE361" s="488"/>
      <c r="WAF361" s="488"/>
      <c r="WAG361" s="488"/>
      <c r="WAH361" s="697" t="s">
        <v>9880</v>
      </c>
      <c r="WAI361" s="698"/>
      <c r="WAJ361" s="698"/>
      <c r="WAK361" s="488"/>
      <c r="WAL361" s="488"/>
      <c r="WAM361" s="488"/>
      <c r="WAN361" s="488"/>
      <c r="WAO361" s="488"/>
      <c r="WAP361" s="697" t="s">
        <v>9880</v>
      </c>
      <c r="WAQ361" s="698"/>
      <c r="WAR361" s="698"/>
      <c r="WAS361" s="488"/>
      <c r="WAT361" s="488"/>
      <c r="WAU361" s="488"/>
      <c r="WAV361" s="488"/>
      <c r="WAW361" s="488"/>
      <c r="WAX361" s="697" t="s">
        <v>9880</v>
      </c>
      <c r="WAY361" s="698"/>
      <c r="WAZ361" s="698"/>
      <c r="WBA361" s="488"/>
      <c r="WBB361" s="488"/>
      <c r="WBC361" s="488"/>
      <c r="WBD361" s="488"/>
      <c r="WBE361" s="488"/>
      <c r="WBF361" s="697" t="s">
        <v>9880</v>
      </c>
      <c r="WBG361" s="698"/>
      <c r="WBH361" s="698"/>
      <c r="WBI361" s="488"/>
      <c r="WBJ361" s="488"/>
      <c r="WBK361" s="488"/>
      <c r="WBL361" s="488"/>
      <c r="WBM361" s="488"/>
      <c r="WBN361" s="697" t="s">
        <v>9880</v>
      </c>
      <c r="WBO361" s="698"/>
      <c r="WBP361" s="698"/>
      <c r="WBQ361" s="488"/>
      <c r="WBR361" s="488"/>
      <c r="WBS361" s="488"/>
      <c r="WBT361" s="488"/>
      <c r="WBU361" s="488"/>
      <c r="WBV361" s="697" t="s">
        <v>9880</v>
      </c>
      <c r="WBW361" s="698"/>
      <c r="WBX361" s="698"/>
      <c r="WBY361" s="488"/>
      <c r="WBZ361" s="488"/>
      <c r="WCA361" s="488"/>
      <c r="WCB361" s="488"/>
      <c r="WCC361" s="488"/>
      <c r="WCD361" s="697" t="s">
        <v>9880</v>
      </c>
      <c r="WCE361" s="698"/>
      <c r="WCF361" s="698"/>
      <c r="WCG361" s="488"/>
      <c r="WCH361" s="488"/>
      <c r="WCI361" s="488"/>
      <c r="WCJ361" s="488"/>
      <c r="WCK361" s="488"/>
      <c r="WCL361" s="697" t="s">
        <v>9880</v>
      </c>
      <c r="WCM361" s="698"/>
      <c r="WCN361" s="698"/>
      <c r="WCO361" s="488"/>
      <c r="WCP361" s="488"/>
      <c r="WCQ361" s="488"/>
      <c r="WCR361" s="488"/>
      <c r="WCS361" s="488"/>
      <c r="WCT361" s="697" t="s">
        <v>9880</v>
      </c>
      <c r="WCU361" s="698"/>
      <c r="WCV361" s="698"/>
      <c r="WCW361" s="488"/>
      <c r="WCX361" s="488"/>
      <c r="WCY361" s="488"/>
      <c r="WCZ361" s="488"/>
      <c r="WDA361" s="488"/>
      <c r="WDB361" s="697" t="s">
        <v>9880</v>
      </c>
      <c r="WDC361" s="698"/>
      <c r="WDD361" s="698"/>
      <c r="WDE361" s="488"/>
      <c r="WDF361" s="488"/>
      <c r="WDG361" s="488"/>
      <c r="WDH361" s="488"/>
      <c r="WDI361" s="488"/>
      <c r="WDJ361" s="697" t="s">
        <v>9880</v>
      </c>
      <c r="WDK361" s="698"/>
      <c r="WDL361" s="698"/>
      <c r="WDM361" s="488"/>
      <c r="WDN361" s="488"/>
      <c r="WDO361" s="488"/>
      <c r="WDP361" s="488"/>
      <c r="WDQ361" s="488"/>
      <c r="WDR361" s="697" t="s">
        <v>9880</v>
      </c>
      <c r="WDS361" s="698"/>
      <c r="WDT361" s="698"/>
      <c r="WDU361" s="488"/>
      <c r="WDV361" s="488"/>
      <c r="WDW361" s="488"/>
      <c r="WDX361" s="488"/>
      <c r="WDY361" s="488"/>
      <c r="WDZ361" s="697" t="s">
        <v>9880</v>
      </c>
      <c r="WEA361" s="698"/>
      <c r="WEB361" s="698"/>
      <c r="WEC361" s="488"/>
      <c r="WED361" s="488"/>
      <c r="WEE361" s="488"/>
      <c r="WEF361" s="488"/>
      <c r="WEG361" s="488"/>
      <c r="WEH361" s="697" t="s">
        <v>9880</v>
      </c>
      <c r="WEI361" s="698"/>
      <c r="WEJ361" s="698"/>
      <c r="WEK361" s="488"/>
      <c r="WEL361" s="488"/>
      <c r="WEM361" s="488"/>
      <c r="WEN361" s="488"/>
      <c r="WEO361" s="488"/>
      <c r="WEP361" s="697" t="s">
        <v>9880</v>
      </c>
      <c r="WEQ361" s="698"/>
      <c r="WER361" s="698"/>
      <c r="WES361" s="488"/>
      <c r="WET361" s="488"/>
      <c r="WEU361" s="488"/>
      <c r="WEV361" s="488"/>
      <c r="WEW361" s="488"/>
      <c r="WEX361" s="697" t="s">
        <v>9880</v>
      </c>
      <c r="WEY361" s="698"/>
      <c r="WEZ361" s="698"/>
      <c r="WFA361" s="488"/>
      <c r="WFB361" s="488"/>
      <c r="WFC361" s="488"/>
      <c r="WFD361" s="488"/>
      <c r="WFE361" s="488"/>
      <c r="WFF361" s="697" t="s">
        <v>9880</v>
      </c>
      <c r="WFG361" s="698"/>
      <c r="WFH361" s="698"/>
      <c r="WFI361" s="488"/>
      <c r="WFJ361" s="488"/>
      <c r="WFK361" s="488"/>
      <c r="WFL361" s="488"/>
      <c r="WFM361" s="488"/>
      <c r="WFN361" s="697" t="s">
        <v>9880</v>
      </c>
      <c r="WFO361" s="698"/>
      <c r="WFP361" s="698"/>
      <c r="WFQ361" s="488"/>
      <c r="WFR361" s="488"/>
      <c r="WFS361" s="488"/>
      <c r="WFT361" s="488"/>
      <c r="WFU361" s="488"/>
      <c r="WFV361" s="697" t="s">
        <v>9880</v>
      </c>
      <c r="WFW361" s="698"/>
      <c r="WFX361" s="698"/>
      <c r="WFY361" s="488"/>
      <c r="WFZ361" s="488"/>
      <c r="WGA361" s="488"/>
      <c r="WGB361" s="488"/>
      <c r="WGC361" s="488"/>
      <c r="WGD361" s="697" t="s">
        <v>9880</v>
      </c>
      <c r="WGE361" s="698"/>
      <c r="WGF361" s="698"/>
      <c r="WGG361" s="488"/>
      <c r="WGH361" s="488"/>
      <c r="WGI361" s="488"/>
      <c r="WGJ361" s="488"/>
      <c r="WGK361" s="488"/>
      <c r="WGL361" s="697" t="s">
        <v>9880</v>
      </c>
      <c r="WGM361" s="698"/>
      <c r="WGN361" s="698"/>
      <c r="WGO361" s="488"/>
      <c r="WGP361" s="488"/>
      <c r="WGQ361" s="488"/>
      <c r="WGR361" s="488"/>
      <c r="WGS361" s="488"/>
      <c r="WGT361" s="697" t="s">
        <v>9880</v>
      </c>
      <c r="WGU361" s="698"/>
      <c r="WGV361" s="698"/>
      <c r="WGW361" s="488"/>
      <c r="WGX361" s="488"/>
      <c r="WGY361" s="488"/>
      <c r="WGZ361" s="488"/>
      <c r="WHA361" s="488"/>
      <c r="WHB361" s="697" t="s">
        <v>9880</v>
      </c>
      <c r="WHC361" s="698"/>
      <c r="WHD361" s="698"/>
      <c r="WHE361" s="488"/>
      <c r="WHF361" s="488"/>
      <c r="WHG361" s="488"/>
      <c r="WHH361" s="488"/>
      <c r="WHI361" s="488"/>
      <c r="WHJ361" s="697" t="s">
        <v>9880</v>
      </c>
      <c r="WHK361" s="698"/>
      <c r="WHL361" s="698"/>
      <c r="WHM361" s="488"/>
      <c r="WHN361" s="488"/>
      <c r="WHO361" s="488"/>
      <c r="WHP361" s="488"/>
      <c r="WHQ361" s="488"/>
      <c r="WHR361" s="697" t="s">
        <v>9880</v>
      </c>
      <c r="WHS361" s="698"/>
      <c r="WHT361" s="698"/>
      <c r="WHU361" s="488"/>
      <c r="WHV361" s="488"/>
      <c r="WHW361" s="488"/>
      <c r="WHX361" s="488"/>
      <c r="WHY361" s="488"/>
      <c r="WHZ361" s="697" t="s">
        <v>9880</v>
      </c>
      <c r="WIA361" s="698"/>
      <c r="WIB361" s="698"/>
      <c r="WIC361" s="488"/>
      <c r="WID361" s="488"/>
      <c r="WIE361" s="488"/>
      <c r="WIF361" s="488"/>
      <c r="WIG361" s="488"/>
      <c r="WIH361" s="697" t="s">
        <v>9880</v>
      </c>
      <c r="WII361" s="698"/>
      <c r="WIJ361" s="698"/>
      <c r="WIK361" s="488"/>
      <c r="WIL361" s="488"/>
      <c r="WIM361" s="488"/>
      <c r="WIN361" s="488"/>
      <c r="WIO361" s="488"/>
      <c r="WIP361" s="697" t="s">
        <v>9880</v>
      </c>
      <c r="WIQ361" s="698"/>
      <c r="WIR361" s="698"/>
      <c r="WIS361" s="488"/>
      <c r="WIT361" s="488"/>
      <c r="WIU361" s="488"/>
      <c r="WIV361" s="488"/>
      <c r="WIW361" s="488"/>
      <c r="WIX361" s="697" t="s">
        <v>9880</v>
      </c>
      <c r="WIY361" s="698"/>
      <c r="WIZ361" s="698"/>
      <c r="WJA361" s="488"/>
      <c r="WJB361" s="488"/>
      <c r="WJC361" s="488"/>
      <c r="WJD361" s="488"/>
      <c r="WJE361" s="488"/>
      <c r="WJF361" s="697" t="s">
        <v>9880</v>
      </c>
      <c r="WJG361" s="698"/>
      <c r="WJH361" s="698"/>
      <c r="WJI361" s="488"/>
      <c r="WJJ361" s="488"/>
      <c r="WJK361" s="488"/>
      <c r="WJL361" s="488"/>
      <c r="WJM361" s="488"/>
      <c r="WJN361" s="697" t="s">
        <v>9880</v>
      </c>
      <c r="WJO361" s="698"/>
      <c r="WJP361" s="698"/>
      <c r="WJQ361" s="488"/>
      <c r="WJR361" s="488"/>
      <c r="WJS361" s="488"/>
      <c r="WJT361" s="488"/>
      <c r="WJU361" s="488"/>
      <c r="WJV361" s="697" t="s">
        <v>9880</v>
      </c>
      <c r="WJW361" s="698"/>
      <c r="WJX361" s="698"/>
      <c r="WJY361" s="488"/>
      <c r="WJZ361" s="488"/>
      <c r="WKA361" s="488"/>
      <c r="WKB361" s="488"/>
      <c r="WKC361" s="488"/>
      <c r="WKD361" s="697" t="s">
        <v>9880</v>
      </c>
      <c r="WKE361" s="698"/>
      <c r="WKF361" s="698"/>
      <c r="WKG361" s="488"/>
      <c r="WKH361" s="488"/>
      <c r="WKI361" s="488"/>
      <c r="WKJ361" s="488"/>
      <c r="WKK361" s="488"/>
      <c r="WKL361" s="697" t="s">
        <v>9880</v>
      </c>
      <c r="WKM361" s="698"/>
      <c r="WKN361" s="698"/>
      <c r="WKO361" s="488"/>
      <c r="WKP361" s="488"/>
      <c r="WKQ361" s="488"/>
      <c r="WKR361" s="488"/>
      <c r="WKS361" s="488"/>
      <c r="WKT361" s="697" t="s">
        <v>9880</v>
      </c>
      <c r="WKU361" s="698"/>
      <c r="WKV361" s="698"/>
      <c r="WKW361" s="488"/>
      <c r="WKX361" s="488"/>
      <c r="WKY361" s="488"/>
      <c r="WKZ361" s="488"/>
      <c r="WLA361" s="488"/>
      <c r="WLB361" s="697" t="s">
        <v>9880</v>
      </c>
      <c r="WLC361" s="698"/>
      <c r="WLD361" s="698"/>
      <c r="WLE361" s="488"/>
      <c r="WLF361" s="488"/>
      <c r="WLG361" s="488"/>
      <c r="WLH361" s="488"/>
      <c r="WLI361" s="488"/>
      <c r="WLJ361" s="697" t="s">
        <v>9880</v>
      </c>
      <c r="WLK361" s="698"/>
      <c r="WLL361" s="698"/>
      <c r="WLM361" s="488"/>
      <c r="WLN361" s="488"/>
      <c r="WLO361" s="488"/>
      <c r="WLP361" s="488"/>
      <c r="WLQ361" s="488"/>
      <c r="WLR361" s="697" t="s">
        <v>9880</v>
      </c>
      <c r="WLS361" s="698"/>
      <c r="WLT361" s="698"/>
      <c r="WLU361" s="488"/>
      <c r="WLV361" s="488"/>
      <c r="WLW361" s="488"/>
      <c r="WLX361" s="488"/>
      <c r="WLY361" s="488"/>
      <c r="WLZ361" s="697" t="s">
        <v>9880</v>
      </c>
      <c r="WMA361" s="698"/>
      <c r="WMB361" s="698"/>
      <c r="WMC361" s="488"/>
      <c r="WMD361" s="488"/>
      <c r="WME361" s="488"/>
      <c r="WMF361" s="488"/>
      <c r="WMG361" s="488"/>
      <c r="WMH361" s="697" t="s">
        <v>9880</v>
      </c>
      <c r="WMI361" s="698"/>
      <c r="WMJ361" s="698"/>
      <c r="WMK361" s="488"/>
      <c r="WML361" s="488"/>
      <c r="WMM361" s="488"/>
      <c r="WMN361" s="488"/>
      <c r="WMO361" s="488"/>
      <c r="WMP361" s="697" t="s">
        <v>9880</v>
      </c>
      <c r="WMQ361" s="698"/>
      <c r="WMR361" s="698"/>
      <c r="WMS361" s="488"/>
      <c r="WMT361" s="488"/>
      <c r="WMU361" s="488"/>
      <c r="WMV361" s="488"/>
      <c r="WMW361" s="488"/>
      <c r="WMX361" s="697" t="s">
        <v>9880</v>
      </c>
      <c r="WMY361" s="698"/>
      <c r="WMZ361" s="698"/>
      <c r="WNA361" s="488"/>
      <c r="WNB361" s="488"/>
      <c r="WNC361" s="488"/>
      <c r="WND361" s="488"/>
      <c r="WNE361" s="488"/>
      <c r="WNF361" s="697" t="s">
        <v>9880</v>
      </c>
      <c r="WNG361" s="698"/>
      <c r="WNH361" s="698"/>
      <c r="WNI361" s="488"/>
      <c r="WNJ361" s="488"/>
      <c r="WNK361" s="488"/>
      <c r="WNL361" s="488"/>
      <c r="WNM361" s="488"/>
      <c r="WNN361" s="697" t="s">
        <v>9880</v>
      </c>
      <c r="WNO361" s="698"/>
      <c r="WNP361" s="698"/>
      <c r="WNQ361" s="488"/>
      <c r="WNR361" s="488"/>
      <c r="WNS361" s="488"/>
      <c r="WNT361" s="488"/>
      <c r="WNU361" s="488"/>
      <c r="WNV361" s="697" t="s">
        <v>9880</v>
      </c>
      <c r="WNW361" s="698"/>
      <c r="WNX361" s="698"/>
      <c r="WNY361" s="488"/>
      <c r="WNZ361" s="488"/>
      <c r="WOA361" s="488"/>
      <c r="WOB361" s="488"/>
      <c r="WOC361" s="488"/>
      <c r="WOD361" s="697" t="s">
        <v>9880</v>
      </c>
      <c r="WOE361" s="698"/>
      <c r="WOF361" s="698"/>
      <c r="WOG361" s="488"/>
      <c r="WOH361" s="488"/>
      <c r="WOI361" s="488"/>
      <c r="WOJ361" s="488"/>
      <c r="WOK361" s="488"/>
      <c r="WOL361" s="697" t="s">
        <v>9880</v>
      </c>
      <c r="WOM361" s="698"/>
      <c r="WON361" s="698"/>
      <c r="WOO361" s="488"/>
      <c r="WOP361" s="488"/>
      <c r="WOQ361" s="488"/>
      <c r="WOR361" s="488"/>
      <c r="WOS361" s="488"/>
      <c r="WOT361" s="697" t="s">
        <v>9880</v>
      </c>
      <c r="WOU361" s="698"/>
      <c r="WOV361" s="698"/>
      <c r="WOW361" s="488"/>
      <c r="WOX361" s="488"/>
      <c r="WOY361" s="488"/>
      <c r="WOZ361" s="488"/>
      <c r="WPA361" s="488"/>
      <c r="WPB361" s="697" t="s">
        <v>9880</v>
      </c>
      <c r="WPC361" s="698"/>
      <c r="WPD361" s="698"/>
      <c r="WPE361" s="488"/>
      <c r="WPF361" s="488"/>
      <c r="WPG361" s="488"/>
      <c r="WPH361" s="488"/>
      <c r="WPI361" s="488"/>
      <c r="WPJ361" s="697" t="s">
        <v>9880</v>
      </c>
      <c r="WPK361" s="698"/>
      <c r="WPL361" s="698"/>
      <c r="WPM361" s="488"/>
      <c r="WPN361" s="488"/>
      <c r="WPO361" s="488"/>
      <c r="WPP361" s="488"/>
      <c r="WPQ361" s="488"/>
      <c r="WPR361" s="697" t="s">
        <v>9880</v>
      </c>
      <c r="WPS361" s="698"/>
      <c r="WPT361" s="698"/>
      <c r="WPU361" s="488"/>
      <c r="WPV361" s="488"/>
      <c r="WPW361" s="488"/>
      <c r="WPX361" s="488"/>
      <c r="WPY361" s="488"/>
      <c r="WPZ361" s="697" t="s">
        <v>9880</v>
      </c>
      <c r="WQA361" s="698"/>
      <c r="WQB361" s="698"/>
      <c r="WQC361" s="488"/>
      <c r="WQD361" s="488"/>
      <c r="WQE361" s="488"/>
      <c r="WQF361" s="488"/>
      <c r="WQG361" s="488"/>
      <c r="WQH361" s="697" t="s">
        <v>9880</v>
      </c>
      <c r="WQI361" s="698"/>
      <c r="WQJ361" s="698"/>
      <c r="WQK361" s="488"/>
      <c r="WQL361" s="488"/>
      <c r="WQM361" s="488"/>
      <c r="WQN361" s="488"/>
      <c r="WQO361" s="488"/>
      <c r="WQP361" s="697" t="s">
        <v>9880</v>
      </c>
      <c r="WQQ361" s="698"/>
      <c r="WQR361" s="698"/>
      <c r="WQS361" s="488"/>
      <c r="WQT361" s="488"/>
      <c r="WQU361" s="488"/>
      <c r="WQV361" s="488"/>
      <c r="WQW361" s="488"/>
      <c r="WQX361" s="697" t="s">
        <v>9880</v>
      </c>
      <c r="WQY361" s="698"/>
      <c r="WQZ361" s="698"/>
      <c r="WRA361" s="488"/>
      <c r="WRB361" s="488"/>
      <c r="WRC361" s="488"/>
      <c r="WRD361" s="488"/>
      <c r="WRE361" s="488"/>
      <c r="WRF361" s="697" t="s">
        <v>9880</v>
      </c>
      <c r="WRG361" s="698"/>
      <c r="WRH361" s="698"/>
      <c r="WRI361" s="488"/>
      <c r="WRJ361" s="488"/>
      <c r="WRK361" s="488"/>
      <c r="WRL361" s="488"/>
      <c r="WRM361" s="488"/>
      <c r="WRN361" s="697" t="s">
        <v>9880</v>
      </c>
      <c r="WRO361" s="698"/>
      <c r="WRP361" s="698"/>
      <c r="WRQ361" s="488"/>
      <c r="WRR361" s="488"/>
      <c r="WRS361" s="488"/>
      <c r="WRT361" s="488"/>
      <c r="WRU361" s="488"/>
      <c r="WRV361" s="697" t="s">
        <v>9880</v>
      </c>
      <c r="WRW361" s="698"/>
      <c r="WRX361" s="698"/>
      <c r="WRY361" s="488"/>
      <c r="WRZ361" s="488"/>
      <c r="WSA361" s="488"/>
      <c r="WSB361" s="488"/>
      <c r="WSC361" s="488"/>
      <c r="WSD361" s="697" t="s">
        <v>9880</v>
      </c>
      <c r="WSE361" s="698"/>
      <c r="WSF361" s="698"/>
      <c r="WSG361" s="488"/>
      <c r="WSH361" s="488"/>
      <c r="WSI361" s="488"/>
      <c r="WSJ361" s="488"/>
      <c r="WSK361" s="488"/>
      <c r="WSL361" s="697" t="s">
        <v>9880</v>
      </c>
      <c r="WSM361" s="698"/>
      <c r="WSN361" s="698"/>
      <c r="WSO361" s="488"/>
      <c r="WSP361" s="488"/>
      <c r="WSQ361" s="488"/>
      <c r="WSR361" s="488"/>
      <c r="WSS361" s="488"/>
      <c r="WST361" s="697" t="s">
        <v>9880</v>
      </c>
      <c r="WSU361" s="698"/>
      <c r="WSV361" s="698"/>
      <c r="WSW361" s="488"/>
      <c r="WSX361" s="488"/>
      <c r="WSY361" s="488"/>
      <c r="WSZ361" s="488"/>
      <c r="WTA361" s="488"/>
      <c r="WTB361" s="697" t="s">
        <v>9880</v>
      </c>
      <c r="WTC361" s="698"/>
      <c r="WTD361" s="698"/>
      <c r="WTE361" s="488"/>
      <c r="WTF361" s="488"/>
      <c r="WTG361" s="488"/>
      <c r="WTH361" s="488"/>
      <c r="WTI361" s="488"/>
      <c r="WTJ361" s="697" t="s">
        <v>9880</v>
      </c>
      <c r="WTK361" s="698"/>
      <c r="WTL361" s="698"/>
      <c r="WTM361" s="488"/>
      <c r="WTN361" s="488"/>
      <c r="WTO361" s="488"/>
      <c r="WTP361" s="488"/>
      <c r="WTQ361" s="488"/>
      <c r="WTR361" s="697" t="s">
        <v>9880</v>
      </c>
      <c r="WTS361" s="698"/>
      <c r="WTT361" s="698"/>
      <c r="WTU361" s="488"/>
      <c r="WTV361" s="488"/>
      <c r="WTW361" s="488"/>
      <c r="WTX361" s="488"/>
      <c r="WTY361" s="488"/>
      <c r="WTZ361" s="697" t="s">
        <v>9880</v>
      </c>
      <c r="WUA361" s="698"/>
      <c r="WUB361" s="698"/>
      <c r="WUC361" s="488"/>
      <c r="WUD361" s="488"/>
      <c r="WUE361" s="488"/>
      <c r="WUF361" s="488"/>
      <c r="WUG361" s="488"/>
      <c r="WUH361" s="697" t="s">
        <v>9880</v>
      </c>
      <c r="WUI361" s="698"/>
      <c r="WUJ361" s="698"/>
      <c r="WUK361" s="488"/>
      <c r="WUL361" s="488"/>
      <c r="WUM361" s="488"/>
      <c r="WUN361" s="488"/>
      <c r="WUO361" s="488"/>
      <c r="WUP361" s="697" t="s">
        <v>9880</v>
      </c>
      <c r="WUQ361" s="698"/>
      <c r="WUR361" s="698"/>
      <c r="WUS361" s="488"/>
      <c r="WUT361" s="488"/>
      <c r="WUU361" s="488"/>
      <c r="WUV361" s="488"/>
      <c r="WUW361" s="488"/>
      <c r="WUX361" s="697" t="s">
        <v>9880</v>
      </c>
      <c r="WUY361" s="698"/>
      <c r="WUZ361" s="698"/>
      <c r="WVA361" s="488"/>
      <c r="WVB361" s="488"/>
      <c r="WVC361" s="488"/>
      <c r="WVD361" s="488"/>
      <c r="WVE361" s="488"/>
      <c r="WVF361" s="697" t="s">
        <v>9880</v>
      </c>
      <c r="WVG361" s="698"/>
      <c r="WVH361" s="698"/>
      <c r="WVI361" s="488"/>
      <c r="WVJ361" s="488"/>
      <c r="WVK361" s="488"/>
      <c r="WVL361" s="488"/>
      <c r="WVM361" s="488"/>
      <c r="WVN361" s="697" t="s">
        <v>9880</v>
      </c>
      <c r="WVO361" s="698"/>
      <c r="WVP361" s="698"/>
      <c r="WVQ361" s="488"/>
      <c r="WVR361" s="488"/>
      <c r="WVS361" s="488"/>
      <c r="WVT361" s="488"/>
      <c r="WVU361" s="488"/>
      <c r="WVV361" s="697" t="s">
        <v>9880</v>
      </c>
      <c r="WVW361" s="698"/>
      <c r="WVX361" s="698"/>
      <c r="WVY361" s="488"/>
      <c r="WVZ361" s="488"/>
      <c r="WWA361" s="488"/>
      <c r="WWB361" s="488"/>
      <c r="WWC361" s="488"/>
      <c r="WWD361" s="697" t="s">
        <v>9880</v>
      </c>
      <c r="WWE361" s="698"/>
      <c r="WWF361" s="698"/>
      <c r="WWG361" s="488"/>
      <c r="WWH361" s="488"/>
      <c r="WWI361" s="488"/>
      <c r="WWJ361" s="488"/>
      <c r="WWK361" s="488"/>
      <c r="WWL361" s="697" t="s">
        <v>9880</v>
      </c>
      <c r="WWM361" s="698"/>
      <c r="WWN361" s="698"/>
      <c r="WWO361" s="488"/>
      <c r="WWP361" s="488"/>
      <c r="WWQ361" s="488"/>
      <c r="WWR361" s="488"/>
      <c r="WWS361" s="488"/>
      <c r="WWT361" s="697" t="s">
        <v>9880</v>
      </c>
      <c r="WWU361" s="698"/>
      <c r="WWV361" s="698"/>
      <c r="WWW361" s="488"/>
      <c r="WWX361" s="488"/>
      <c r="WWY361" s="488"/>
      <c r="WWZ361" s="488"/>
      <c r="WXA361" s="488"/>
      <c r="WXB361" s="697" t="s">
        <v>9880</v>
      </c>
      <c r="WXC361" s="698"/>
      <c r="WXD361" s="698"/>
      <c r="WXE361" s="488"/>
      <c r="WXF361" s="488"/>
      <c r="WXG361" s="488"/>
      <c r="WXH361" s="488"/>
      <c r="WXI361" s="488"/>
      <c r="WXJ361" s="697" t="s">
        <v>9880</v>
      </c>
      <c r="WXK361" s="698"/>
      <c r="WXL361" s="698"/>
      <c r="WXM361" s="488"/>
      <c r="WXN361" s="488"/>
      <c r="WXO361" s="488"/>
      <c r="WXP361" s="488"/>
      <c r="WXQ361" s="488"/>
      <c r="WXR361" s="697" t="s">
        <v>9880</v>
      </c>
      <c r="WXS361" s="698"/>
      <c r="WXT361" s="698"/>
      <c r="WXU361" s="488"/>
      <c r="WXV361" s="488"/>
      <c r="WXW361" s="488"/>
      <c r="WXX361" s="488"/>
      <c r="WXY361" s="488"/>
      <c r="WXZ361" s="697" t="s">
        <v>9880</v>
      </c>
      <c r="WYA361" s="698"/>
      <c r="WYB361" s="698"/>
      <c r="WYC361" s="488"/>
      <c r="WYD361" s="488"/>
      <c r="WYE361" s="488"/>
      <c r="WYF361" s="488"/>
      <c r="WYG361" s="488"/>
      <c r="WYH361" s="697" t="s">
        <v>9880</v>
      </c>
      <c r="WYI361" s="698"/>
      <c r="WYJ361" s="698"/>
      <c r="WYK361" s="488"/>
      <c r="WYL361" s="488"/>
      <c r="WYM361" s="488"/>
      <c r="WYN361" s="488"/>
      <c r="WYO361" s="488"/>
      <c r="WYP361" s="697" t="s">
        <v>9880</v>
      </c>
      <c r="WYQ361" s="698"/>
      <c r="WYR361" s="698"/>
      <c r="WYS361" s="488"/>
      <c r="WYT361" s="488"/>
      <c r="WYU361" s="488"/>
      <c r="WYV361" s="488"/>
      <c r="WYW361" s="488"/>
      <c r="WYX361" s="697" t="s">
        <v>9880</v>
      </c>
      <c r="WYY361" s="698"/>
      <c r="WYZ361" s="698"/>
      <c r="WZA361" s="488"/>
      <c r="WZB361" s="488"/>
      <c r="WZC361" s="488"/>
      <c r="WZD361" s="488"/>
      <c r="WZE361" s="488"/>
      <c r="WZF361" s="697" t="s">
        <v>9880</v>
      </c>
      <c r="WZG361" s="698"/>
      <c r="WZH361" s="698"/>
      <c r="WZI361" s="488"/>
      <c r="WZJ361" s="488"/>
      <c r="WZK361" s="488"/>
      <c r="WZL361" s="488"/>
      <c r="WZM361" s="488"/>
      <c r="WZN361" s="697" t="s">
        <v>9880</v>
      </c>
      <c r="WZO361" s="698"/>
      <c r="WZP361" s="698"/>
      <c r="WZQ361" s="488"/>
      <c r="WZR361" s="488"/>
      <c r="WZS361" s="488"/>
      <c r="WZT361" s="488"/>
      <c r="WZU361" s="488"/>
      <c r="WZV361" s="697" t="s">
        <v>9880</v>
      </c>
      <c r="WZW361" s="698"/>
      <c r="WZX361" s="698"/>
      <c r="WZY361" s="488"/>
      <c r="WZZ361" s="488"/>
      <c r="XAA361" s="488"/>
      <c r="XAB361" s="488"/>
      <c r="XAC361" s="488"/>
      <c r="XAD361" s="697" t="s">
        <v>9880</v>
      </c>
      <c r="XAE361" s="698"/>
      <c r="XAF361" s="698"/>
      <c r="XAG361" s="488"/>
      <c r="XAH361" s="488"/>
      <c r="XAI361" s="488"/>
      <c r="XAJ361" s="488"/>
      <c r="XAK361" s="488"/>
      <c r="XAL361" s="697" t="s">
        <v>9880</v>
      </c>
      <c r="XAM361" s="698"/>
      <c r="XAN361" s="698"/>
      <c r="XAO361" s="488"/>
      <c r="XAP361" s="488"/>
      <c r="XAQ361" s="488"/>
      <c r="XAR361" s="488"/>
      <c r="XAS361" s="488"/>
      <c r="XAT361" s="697" t="s">
        <v>9880</v>
      </c>
      <c r="XAU361" s="698"/>
      <c r="XAV361" s="698"/>
      <c r="XAW361" s="488"/>
      <c r="XAX361" s="488"/>
      <c r="XAY361" s="488"/>
      <c r="XAZ361" s="488"/>
      <c r="XBA361" s="488"/>
      <c r="XBB361" s="697" t="s">
        <v>9880</v>
      </c>
      <c r="XBC361" s="698"/>
      <c r="XBD361" s="698"/>
      <c r="XBE361" s="488"/>
      <c r="XBF361" s="488"/>
      <c r="XBG361" s="488"/>
      <c r="XBH361" s="488"/>
      <c r="XBI361" s="488"/>
      <c r="XBJ361" s="697" t="s">
        <v>9880</v>
      </c>
      <c r="XBK361" s="698"/>
      <c r="XBL361" s="698"/>
      <c r="XBM361" s="488"/>
      <c r="XBN361" s="488"/>
      <c r="XBO361" s="488"/>
      <c r="XBP361" s="488"/>
      <c r="XBQ361" s="488"/>
      <c r="XBR361" s="697" t="s">
        <v>9880</v>
      </c>
      <c r="XBS361" s="698"/>
      <c r="XBT361" s="698"/>
      <c r="XBU361" s="488"/>
      <c r="XBV361" s="488"/>
      <c r="XBW361" s="488"/>
      <c r="XBX361" s="488"/>
      <c r="XBY361" s="488"/>
      <c r="XBZ361" s="697" t="s">
        <v>9880</v>
      </c>
      <c r="XCA361" s="698"/>
      <c r="XCB361" s="698"/>
      <c r="XCC361" s="488"/>
      <c r="XCD361" s="488"/>
      <c r="XCE361" s="488"/>
      <c r="XCF361" s="488"/>
      <c r="XCG361" s="488"/>
      <c r="XCH361" s="697" t="s">
        <v>9880</v>
      </c>
      <c r="XCI361" s="698"/>
      <c r="XCJ361" s="698"/>
      <c r="XCK361" s="488"/>
      <c r="XCL361" s="488"/>
      <c r="XCM361" s="488"/>
      <c r="XCN361" s="488"/>
      <c r="XCO361" s="488"/>
      <c r="XCP361" s="697" t="s">
        <v>9880</v>
      </c>
      <c r="XCQ361" s="698"/>
      <c r="XCR361" s="698"/>
      <c r="XCS361" s="488"/>
      <c r="XCT361" s="488"/>
      <c r="XCU361" s="488"/>
      <c r="XCV361" s="488"/>
      <c r="XCW361" s="488"/>
      <c r="XCX361" s="697" t="s">
        <v>9880</v>
      </c>
      <c r="XCY361" s="698"/>
      <c r="XCZ361" s="698"/>
      <c r="XDA361" s="488"/>
      <c r="XDB361" s="488"/>
      <c r="XDC361" s="488"/>
      <c r="XDD361" s="488"/>
      <c r="XDE361" s="488"/>
      <c r="XDF361" s="697" t="s">
        <v>9880</v>
      </c>
      <c r="XDG361" s="698"/>
      <c r="XDH361" s="698"/>
      <c r="XDI361" s="488"/>
      <c r="XDJ361" s="488"/>
      <c r="XDK361" s="488"/>
      <c r="XDL361" s="488"/>
      <c r="XDM361" s="488"/>
      <c r="XDN361" s="697" t="s">
        <v>9880</v>
      </c>
      <c r="XDO361" s="698"/>
      <c r="XDP361" s="698"/>
      <c r="XDQ361" s="488"/>
      <c r="XDR361" s="488"/>
      <c r="XDS361" s="488"/>
      <c r="XDT361" s="488"/>
      <c r="XDU361" s="488"/>
      <c r="XDV361" s="697" t="s">
        <v>9880</v>
      </c>
      <c r="XDW361" s="698"/>
      <c r="XDX361" s="698"/>
      <c r="XDY361" s="488"/>
      <c r="XDZ361" s="488"/>
      <c r="XEA361" s="488"/>
      <c r="XEB361" s="488"/>
      <c r="XEC361" s="488"/>
      <c r="XED361" s="697" t="s">
        <v>9880</v>
      </c>
      <c r="XEE361" s="698"/>
      <c r="XEF361" s="698"/>
      <c r="XEG361" s="488"/>
      <c r="XEH361" s="488"/>
      <c r="XEI361" s="488"/>
      <c r="XEJ361" s="488"/>
      <c r="XEK361" s="488"/>
      <c r="XEL361" s="697" t="s">
        <v>9880</v>
      </c>
      <c r="XEM361" s="698"/>
      <c r="XEN361" s="698"/>
      <c r="XEO361" s="488"/>
      <c r="XEP361" s="488"/>
      <c r="XEQ361" s="488"/>
      <c r="XER361" s="488"/>
      <c r="XES361" s="488"/>
      <c r="XET361" s="697" t="s">
        <v>9880</v>
      </c>
      <c r="XEU361" s="698"/>
      <c r="XEV361" s="698"/>
      <c r="XEW361" s="488"/>
      <c r="XEX361" s="488"/>
      <c r="XEY361" s="488"/>
      <c r="XEZ361" s="488"/>
      <c r="XFA361" s="488"/>
      <c r="XFB361" s="697" t="s">
        <v>9880</v>
      </c>
      <c r="XFC361" s="698"/>
      <c r="XFD361" s="698"/>
    </row>
    <row r="362" spans="1:16384" outlineLevel="1" x14ac:dyDescent="0.2"/>
    <row r="363" spans="1:16384" x14ac:dyDescent="0.2"/>
    <row r="364" spans="1:16384" ht="15" outlineLevel="1" x14ac:dyDescent="0.25">
      <c r="A364" s="378" t="str">
        <f>IF(Háttéradatok!$G$42&lt;&gt;"",(CONCATENATE("2a",VLOOKUP(Háttéradatok!$G$42,Háttéradatok!$I$32:$J$42,2,FALSE)," ","melléklet - Költségterv - "," ",Háttéradatok!$G$42," ","jogcímen nyújott támogatáshoz")),"")</f>
        <v/>
      </c>
      <c r="B364" s="378"/>
      <c r="C364" s="378"/>
      <c r="D364" s="378"/>
      <c r="E364" s="378"/>
      <c r="F364" s="378"/>
      <c r="G364" s="378"/>
      <c r="H364" s="379"/>
    </row>
    <row r="365" spans="1:16384" ht="14.25" outlineLevel="1" thickBot="1" x14ac:dyDescent="0.3">
      <c r="A365" s="426" t="s">
        <v>9798</v>
      </c>
    </row>
    <row r="366" spans="1:16384" s="427" customFormat="1" ht="64.5" outlineLevel="1" thickBot="1" x14ac:dyDescent="0.25">
      <c r="A366" s="375" t="s">
        <v>9799</v>
      </c>
      <c r="B366" s="394" t="s">
        <v>9768</v>
      </c>
      <c r="C366" s="394" t="s">
        <v>9770</v>
      </c>
      <c r="D366" s="394" t="s">
        <v>9771</v>
      </c>
      <c r="E366" s="394" t="s">
        <v>9800</v>
      </c>
      <c r="F366" s="394" t="s">
        <v>9775</v>
      </c>
      <c r="G366" s="394" t="s">
        <v>9777</v>
      </c>
      <c r="H366" s="376" t="s">
        <v>9758</v>
      </c>
    </row>
    <row r="367" spans="1:16384" ht="13.5" outlineLevel="1" x14ac:dyDescent="0.2">
      <c r="A367" s="428" t="s">
        <v>9767</v>
      </c>
      <c r="B367" s="395">
        <f>SUM(B368:B369)</f>
        <v>0</v>
      </c>
      <c r="C367" s="395">
        <f>SUM(C368:C369)</f>
        <v>0</v>
      </c>
      <c r="D367" s="395">
        <f>SUM(D368:D369)</f>
        <v>0</v>
      </c>
      <c r="E367" s="395">
        <f t="shared" ref="E367" si="140">SUM(E368:E369)</f>
        <v>0</v>
      </c>
      <c r="F367" s="396">
        <f>SUM(F368:F369)</f>
        <v>0</v>
      </c>
      <c r="G367" s="395">
        <f t="shared" ref="G367" si="141">SUM(G368:G369)</f>
        <v>0</v>
      </c>
      <c r="H367" s="397">
        <f>SUM(H368:H369)</f>
        <v>0</v>
      </c>
    </row>
    <row r="368" spans="1:16384" outlineLevel="1" x14ac:dyDescent="0.2">
      <c r="A368" s="429" t="s">
        <v>9762</v>
      </c>
      <c r="B368" s="318">
        <f>SUM(SUMIFS('6.Költségvetés'!$I$4:$I$103,'6.Költségvetés'!$D$4:$D$103,M02a!A368,'6.Költségvetés'!$C$4:$C$103,Háttéradatok!$D$2,'6.Költségvetés'!$L$4:$L$103,Háttéradatok!$G$42)+SUMIFS('6.Költségvetés'!$I$4:$I$103,'6.Költségvetés'!$D$4:$D$103,M02a!A368,'6.Költségvetés'!$C$4:$C$103,Háttéradatok!$D$3,'6.Költségvetés'!$L$4:$L$103,Háttéradatok!$G$42)+SUMIFS('6.Költségvetés'!$I$4:$I$103,'6.Költségvetés'!$D$4:$D$103,M02a!A368,'6.Költségvetés'!$C$4:$C$103,Háttéradatok!$D$4,'6.Költségvetés'!$L$4:$L$103,Háttéradatok!$G$42)+SUMIFS('6.Költségvetés'!$I$4:$I$103,'6.Költségvetés'!$D$4:$D$103,M02a!A368,'6.Költségvetés'!$C$4:$C$103,Háttéradatok!$D$5,'6.Költségvetés'!$L$4:$L$103,Háttéradatok!$G$42)+SUMIFS('6.Költségvetés'!$I$4:$I$103,'6.Költségvetés'!$D$4:$D$103,M02a!A368,'6.Költségvetés'!$C$4:$C$103,Háttéradatok!$D$6,'6.Költségvetés'!$L$4:$L$103,Háttéradatok!$G$42))</f>
        <v>0</v>
      </c>
      <c r="C368" s="318">
        <f>SUMIFS('6.Költségvetés'!$I$4:$I$103,'6.Költségvetés'!$D$4:$D$103,M02a!A368,'6.Költségvetés'!$C$4:$C$103,Háttéradatok!$D$7,'6.Költségvetés'!$L$4:$L$103,Háttéradatok!$G$42)</f>
        <v>0</v>
      </c>
      <c r="D368" s="318">
        <f>SUMIFS('6.Költségvetés'!$I$4:$I$103,'6.Költségvetés'!$D$4:$D$103,M02a!A368,'6.Költségvetés'!$C$4:$C$103,Háttéradatok!$D$8,'6.Költségvetés'!$L$4:$L$103,Háttéradatok!$G$42)</f>
        <v>0</v>
      </c>
      <c r="E368" s="318">
        <f>SUMIFS('6.Költségvetés'!$I$4:$I$103,'6.Költségvetés'!$D$4:$D$103,M02a!A368,'6.Költségvetés'!$C$4:$C$103,Háttéradatok!$D$9,'6.Költségvetés'!$L$4:$L$103,Háttéradatok!$G$42)</f>
        <v>0</v>
      </c>
      <c r="F368" s="380">
        <f>SUMIFS('6.Költségvetés'!$I$4:$I$103,'6.Költségvetés'!$D$4:$D$103,M02a!A368,'6.Költségvetés'!$C$4:$C$103,Háttéradatok!$D$10,'6.Költségvetés'!$L$4:$L$103,Háttéradatok!$G$42)</f>
        <v>0</v>
      </c>
      <c r="G368" s="318">
        <f>SUMIFS('6.Költségvetés'!$I$4:$I$103,'6.Költségvetés'!$D$4:$D$103,M02a!A368,'6.Költségvetés'!$C$4:$C$103,Háttéradatok!$D$11,'6.Költségvetés'!$L$4:$L$103,Háttéradatok!$G$42)</f>
        <v>0</v>
      </c>
      <c r="H368" s="381">
        <f>SUM(B368:G368)</f>
        <v>0</v>
      </c>
    </row>
    <row r="369" spans="1:8" outlineLevel="1" x14ac:dyDescent="0.2">
      <c r="A369" s="429" t="s">
        <v>9763</v>
      </c>
      <c r="B369" s="318">
        <f>SUM(SUMIFS('6.Költségvetés'!$I$4:$I$103,'6.Költségvetés'!$D$4:$D$103,M02a!A369,'6.Költségvetés'!$C$4:$C$103,Háttéradatok!$D$2,'6.Költségvetés'!$L$4:$L$103,Háttéradatok!$G$42)+SUMIFS('6.Költségvetés'!$I$4:$I$103,'6.Költségvetés'!$D$4:$D$103,M02a!A369,'6.Költségvetés'!$C$4:$C$103,Háttéradatok!$D$3,'6.Költségvetés'!$L$4:$L$103,Háttéradatok!$G$42)+SUMIFS('6.Költségvetés'!$I$4:$I$103,'6.Költségvetés'!$D$4:$D$103,M02a!A369,'6.Költségvetés'!$C$4:$C$103,Háttéradatok!$D$4,'6.Költségvetés'!$L$4:$L$103,Háttéradatok!$G$42)+SUMIFS('6.Költségvetés'!$I$4:$I$103,'6.Költségvetés'!$D$4:$D$103,M02a!A369,'6.Költségvetés'!$C$4:$C$103,Háttéradatok!$D$5,'6.Költségvetés'!$L$4:$L$103,Háttéradatok!$G$42)+SUMIFS('6.Költségvetés'!$I$4:$I$103,'6.Költségvetés'!$D$4:$D$103,M02a!A369,'6.Költségvetés'!$C$4:$C$103,Háttéradatok!$D$6,'6.Költségvetés'!$L$4:$L$103,Háttéradatok!$G$42))</f>
        <v>0</v>
      </c>
      <c r="C369" s="318">
        <f>SUMIFS('6.Költségvetés'!$I$4:$I$103,'6.Költségvetés'!$D$4:$D$103,M02a!A369,'6.Költségvetés'!$C$4:$C$103,Háttéradatok!$D$7,'6.Költségvetés'!$L$4:$L$103,Háttéradatok!$G$42)</f>
        <v>0</v>
      </c>
      <c r="D369" s="318">
        <f>SUMIFS('6.Költségvetés'!$I$4:$I$103,'6.Költségvetés'!$D$4:$D$103,M02a!A369,'6.Költségvetés'!$C$4:$C$103,Háttéradatok!$D$8,'6.Költségvetés'!$L$4:$L$103,Háttéradatok!$G$42)</f>
        <v>0</v>
      </c>
      <c r="E369" s="318">
        <f>SUMIFS('6.Költségvetés'!$I$4:$I$103,'6.Költségvetés'!$D$4:$D$103,M02a!A369,'6.Költségvetés'!$C$4:$C$103,Háttéradatok!$D$9,'6.Költségvetés'!$L$4:$L$103,Háttéradatok!$G$42)</f>
        <v>0</v>
      </c>
      <c r="F369" s="380">
        <f>SUMIFS('6.Költségvetés'!$I$4:$I$103,'6.Költségvetés'!$D$4:$D$103,M02a!A369,'6.Költségvetés'!$C$4:$C$103,Háttéradatok!$D$10,'6.Költségvetés'!$L$4:$L$103,Háttéradatok!$G$42)</f>
        <v>0</v>
      </c>
      <c r="G369" s="318">
        <f>SUMIFS('6.Költségvetés'!$I$4:$I$103,'6.Költségvetés'!$D$4:$D$103,M02a!A369,'6.Költségvetés'!$C$4:$C$103,Háttéradatok!$D$11,'6.Költségvetés'!$L$4:$L$103,Háttéradatok!$G$42)</f>
        <v>0</v>
      </c>
      <c r="H369" s="381">
        <f>SUM(B369:G369)</f>
        <v>0</v>
      </c>
    </row>
    <row r="370" spans="1:8" s="427" customFormat="1" ht="25.5" outlineLevel="1" x14ac:dyDescent="0.2">
      <c r="A370" s="430" t="s">
        <v>9769</v>
      </c>
      <c r="B370" s="385">
        <f>SUM(B371:B374)</f>
        <v>0</v>
      </c>
      <c r="C370" s="385">
        <f>SUM(C371:C374)</f>
        <v>0</v>
      </c>
      <c r="D370" s="385">
        <f>SUM(D371:D374)</f>
        <v>0</v>
      </c>
      <c r="E370" s="385">
        <f t="shared" ref="E370" si="142">SUM(E371:E374)</f>
        <v>0</v>
      </c>
      <c r="F370" s="386">
        <f>SUM(F371:F374)</f>
        <v>0</v>
      </c>
      <c r="G370" s="385">
        <f t="shared" ref="G370:H370" si="143">SUM(G371:G374)</f>
        <v>0</v>
      </c>
      <c r="H370" s="387">
        <f t="shared" si="143"/>
        <v>0</v>
      </c>
    </row>
    <row r="371" spans="1:8" outlineLevel="1" x14ac:dyDescent="0.2">
      <c r="A371" s="429" t="s">
        <v>9759</v>
      </c>
      <c r="B371" s="318">
        <f>SUM(SUMIFS('6.Költségvetés'!$I$4:$I$103,'6.Költségvetés'!$D$4:$D$103,M02a!A371,'6.Költségvetés'!$C$4:$C$103,Háttéradatok!$D$2,'6.Költségvetés'!$L$4:$L$103,Háttéradatok!$G$42)+SUMIFS('6.Költségvetés'!$I$4:$I$103,'6.Költségvetés'!$D$4:$D$103,M02a!A371,'6.Költségvetés'!$C$4:$C$103,Háttéradatok!$D$3,'6.Költségvetés'!$L$4:$L$103,Háttéradatok!$G$42)+SUMIFS('6.Költségvetés'!$I$4:$I$103,'6.Költségvetés'!$D$4:$D$103,M02a!A371,'6.Költségvetés'!$C$4:$C$103,Háttéradatok!$D$4,'6.Költségvetés'!$L$4:$L$103,Háttéradatok!$G$42)+SUMIFS('6.Költségvetés'!$I$4:$I$103,'6.Költségvetés'!$D$4:$D$103,M02a!A371,'6.Költségvetés'!$C$4:$C$103,Háttéradatok!$D$5,'6.Költségvetés'!$L$4:$L$103,Háttéradatok!$G$42)+SUMIFS('6.Költségvetés'!$I$4:$I$103,'6.Költségvetés'!$D$4:$D$103,M02a!A371,'6.Költségvetés'!$C$4:$C$103,Háttéradatok!$D$6,'6.Költségvetés'!$L$4:$L$103,Háttéradatok!$G$42))</f>
        <v>0</v>
      </c>
      <c r="C371" s="318">
        <f>SUMIFS('6.Költségvetés'!$I$4:$I$103,'6.Költségvetés'!$D$4:$D$103,M02a!A371,'6.Költségvetés'!$C$4:$C$103,Háttéradatok!$D$7,'6.Költségvetés'!$L$4:$L$103,Háttéradatok!$G$42)</f>
        <v>0</v>
      </c>
      <c r="D371" s="318">
        <f>SUMIFS('6.Költségvetés'!$I$4:$I$103,'6.Költségvetés'!$D$4:$D$103,M02a!A371,'6.Költségvetés'!$C$4:$C$103,Háttéradatok!$D$8,'6.Költségvetés'!$L$4:$L$103,Háttéradatok!$G$42)</f>
        <v>0</v>
      </c>
      <c r="E371" s="318">
        <f>SUMIFS('6.Költségvetés'!$I$4:$I$103,'6.Költségvetés'!$D$4:$D$103,M02a!A371,'6.Költségvetés'!$C$4:$C$103,Háttéradatok!$D$9,'6.Költségvetés'!$L$4:$L$103,Háttéradatok!$G$42)</f>
        <v>0</v>
      </c>
      <c r="F371" s="380">
        <f>SUMIFS('6.Költségvetés'!$I$4:$I$103,'6.Költségvetés'!$D$4:$D$103,M02a!A371,'6.Költségvetés'!$C$4:$C$103,Háttéradatok!$D$10,'6.Költségvetés'!$L$4:$L$103,Háttéradatok!$G$42)</f>
        <v>0</v>
      </c>
      <c r="G371" s="318">
        <f>SUMIFS('6.Költségvetés'!$I$4:$I$103,'6.Költségvetés'!$D$4:$D$103,M02a!A371,'6.Költségvetés'!$C$4:$C$103,Háttéradatok!$D$11,'6.Költségvetés'!$L$4:$L$103,Háttéradatok!$G$42)</f>
        <v>0</v>
      </c>
      <c r="H371" s="381">
        <f>SUM(B371:G371)</f>
        <v>0</v>
      </c>
    </row>
    <row r="372" spans="1:8" outlineLevel="1" x14ac:dyDescent="0.2">
      <c r="A372" s="429" t="s">
        <v>9760</v>
      </c>
      <c r="B372" s="318">
        <f>SUM(SUMIFS('6.Költségvetés'!$I$4:$I$103,'6.Költségvetés'!$D$4:$D$103,M02a!A372,'6.Költségvetés'!$C$4:$C$103,Háttéradatok!$D$2,'6.Költségvetés'!$L$4:$L$103,Háttéradatok!$G$42)+SUMIFS('6.Költségvetés'!$I$4:$I$103,'6.Költségvetés'!$D$4:$D$103,M02a!A372,'6.Költségvetés'!$C$4:$C$103,Háttéradatok!$D$3,'6.Költségvetés'!$L$4:$L$103,Háttéradatok!$G$42)+SUMIFS('6.Költségvetés'!$I$4:$I$103,'6.Költségvetés'!$D$4:$D$103,M02a!A372,'6.Költségvetés'!$C$4:$C$103,Háttéradatok!$D$4,'6.Költségvetés'!$L$4:$L$103,Háttéradatok!$G$42)+SUMIFS('6.Költségvetés'!$I$4:$I$103,'6.Költségvetés'!$D$4:$D$103,M02a!A372,'6.Költségvetés'!$C$4:$C$103,Háttéradatok!$D$5,'6.Költségvetés'!$L$4:$L$103,Háttéradatok!$G$42)+SUMIFS('6.Költségvetés'!$I$4:$I$103,'6.Költségvetés'!$D$4:$D$103,M02a!A372,'6.Költségvetés'!$C$4:$C$103,Háttéradatok!$D$6,'6.Költségvetés'!$L$4:$L$103,Háttéradatok!$G$42))</f>
        <v>0</v>
      </c>
      <c r="C372" s="318">
        <f>SUMIFS('6.Költségvetés'!$I$4:$I$103,'6.Költségvetés'!$D$4:$D$103,M02a!A372,'6.Költségvetés'!$C$4:$C$103,Háttéradatok!$D$7,'6.Költségvetés'!$L$4:$L$103,Háttéradatok!$G$42)</f>
        <v>0</v>
      </c>
      <c r="D372" s="318">
        <f>SUMIFS('6.Költségvetés'!$I$4:$I$103,'6.Költségvetés'!$D$4:$D$103,M02a!A372,'6.Költségvetés'!$C$4:$C$103,Háttéradatok!$D$8,'6.Költségvetés'!$L$4:$L$103,Háttéradatok!$G$42)</f>
        <v>0</v>
      </c>
      <c r="E372" s="318">
        <f>SUMIFS('6.Költségvetés'!$I$4:$I$103,'6.Költségvetés'!$D$4:$D$103,M02a!A372,'6.Költségvetés'!$C$4:$C$103,Háttéradatok!$D$9,'6.Költségvetés'!$L$4:$L$103,Háttéradatok!$G$42)</f>
        <v>0</v>
      </c>
      <c r="F372" s="380">
        <f>SUMIFS('6.Költségvetés'!$I$4:$I$103,'6.Költségvetés'!$D$4:$D$103,M02a!A372,'6.Költségvetés'!$C$4:$C$103,Háttéradatok!$D$10,'6.Költségvetés'!$L$4:$L$103,Háttéradatok!$G$42)</f>
        <v>0</v>
      </c>
      <c r="G372" s="318">
        <f>SUMIFS('6.Költségvetés'!$I$4:$I$103,'6.Költségvetés'!$D$4:$D$103,M02a!A372,'6.Költségvetés'!$C$4:$C$103,Háttéradatok!$D$11,'6.Költségvetés'!$L$4:$L$103,Háttéradatok!$G$42)</f>
        <v>0</v>
      </c>
      <c r="H372" s="381">
        <f>SUM(B372:G372)</f>
        <v>0</v>
      </c>
    </row>
    <row r="373" spans="1:8" outlineLevel="1" x14ac:dyDescent="0.2">
      <c r="A373" s="429" t="s">
        <v>9772</v>
      </c>
      <c r="B373" s="318">
        <f>SUM(SUMIFS('6.Költségvetés'!$I$4:$I$103,'6.Költségvetés'!$D$4:$D$103,M02a!A373,'6.Költségvetés'!$C$4:$C$103,Háttéradatok!$D$2,'6.Költségvetés'!$L$4:$L$103,Háttéradatok!$G$42)+SUMIFS('6.Költségvetés'!$I$4:$I$103,'6.Költségvetés'!$D$4:$D$103,M02a!A373,'6.Költségvetés'!$C$4:$C$103,Háttéradatok!$D$3,'6.Költségvetés'!$L$4:$L$103,Háttéradatok!$G$42)+SUMIFS('6.Költségvetés'!$I$4:$I$103,'6.Költségvetés'!$D$4:$D$103,M02a!A373,'6.Költségvetés'!$C$4:$C$103,Háttéradatok!$D$4,'6.Költségvetés'!$L$4:$L$103,Háttéradatok!$G$42)+SUMIFS('6.Költségvetés'!$I$4:$I$103,'6.Költségvetés'!$D$4:$D$103,M02a!A373,'6.Költségvetés'!$C$4:$C$103,Háttéradatok!$D$5,'6.Költségvetés'!$L$4:$L$103,Háttéradatok!$G$42)+SUMIFS('6.Költségvetés'!$I$4:$I$103,'6.Költségvetés'!$D$4:$D$103,M02a!A373,'6.Költségvetés'!$C$4:$C$103,Háttéradatok!$D$6,'6.Költségvetés'!$L$4:$L$103,Háttéradatok!$G$42))</f>
        <v>0</v>
      </c>
      <c r="C373" s="318">
        <f>SUMIFS('6.Költségvetés'!$I$4:$I$103,'6.Költségvetés'!$D$4:$D$103,M02a!A373,'6.Költségvetés'!$C$4:$C$103,Háttéradatok!$D$7,'6.Költségvetés'!$L$4:$L$103,Háttéradatok!$G$42)</f>
        <v>0</v>
      </c>
      <c r="D373" s="318">
        <f>SUMIFS('6.Költségvetés'!$I$4:$I$103,'6.Költségvetés'!$D$4:$D$103,M02a!A373,'6.Költségvetés'!$C$4:$C$103,Háttéradatok!$D$8,'6.Költségvetés'!$L$4:$L$103,Háttéradatok!$G$42)</f>
        <v>0</v>
      </c>
      <c r="E373" s="318">
        <f>SUMIFS('6.Költségvetés'!$I$4:$I$103,'6.Költségvetés'!$D$4:$D$103,M02a!A373,'6.Költségvetés'!$C$4:$C$103,Háttéradatok!$D$9,'6.Költségvetés'!$L$4:$L$103,Háttéradatok!$G$42)</f>
        <v>0</v>
      </c>
      <c r="F373" s="380">
        <f>SUMIFS('6.Költségvetés'!$I$4:$I$103,'6.Költségvetés'!$D$4:$D$103,M02a!A373,'6.Költségvetés'!$C$4:$C$103,Háttéradatok!$D$10,'6.Költségvetés'!$L$4:$L$103,Háttéradatok!$G$42)</f>
        <v>0</v>
      </c>
      <c r="G373" s="318">
        <f>SUMIFS('6.Költségvetés'!$I$4:$I$103,'6.Költségvetés'!$D$4:$D$103,M02a!A373,'6.Költségvetés'!$C$4:$C$103,Háttéradatok!$D$11,'6.Költségvetés'!$L$4:$L$103,Háttéradatok!$G$42)</f>
        <v>0</v>
      </c>
      <c r="H373" s="381">
        <f>SUM(B373:G373)</f>
        <v>0</v>
      </c>
    </row>
    <row r="374" spans="1:8" ht="25.5" outlineLevel="1" x14ac:dyDescent="0.2">
      <c r="A374" s="429" t="s">
        <v>9774</v>
      </c>
      <c r="B374" s="318">
        <f>SUM(SUMIFS('6.Költségvetés'!$I$4:$I$103,'6.Költségvetés'!$D$4:$D$103,M02a!A374,'6.Költségvetés'!$C$4:$C$103,Háttéradatok!$D$2,'6.Költségvetés'!$L$4:$L$103,Háttéradatok!$G$42)+SUMIFS('6.Költségvetés'!$I$4:$I$103,'6.Költségvetés'!$D$4:$D$103,M02a!A374,'6.Költségvetés'!$C$4:$C$103,Háttéradatok!$D$3,'6.Költségvetés'!$L$4:$L$103,Háttéradatok!$G$42)+SUMIFS('6.Költségvetés'!$I$4:$I$103,'6.Költségvetés'!$D$4:$D$103,M02a!A374,'6.Költségvetés'!$C$4:$C$103,Háttéradatok!$D$4,'6.Költségvetés'!$L$4:$L$103,Háttéradatok!$G$42)+SUMIFS('6.Költségvetés'!$I$4:$I$103,'6.Költségvetés'!$D$4:$D$103,M02a!A374,'6.Költségvetés'!$C$4:$C$103,Háttéradatok!$D$5,'6.Költségvetés'!$L$4:$L$103,Háttéradatok!$G$42)+SUMIFS('6.Költségvetés'!$I$4:$I$103,'6.Költségvetés'!$D$4:$D$103,M02a!A374,'6.Költségvetés'!$C$4:$C$103,Háttéradatok!$D$6,'6.Költségvetés'!$L$4:$L$103,Háttéradatok!$G$42))</f>
        <v>0</v>
      </c>
      <c r="C374" s="318">
        <f>SUMIFS('6.Költségvetés'!$I$4:$I$103,'6.Költségvetés'!$D$4:$D$103,M02a!A374,'6.Költségvetés'!$C$4:$C$103,Háttéradatok!$D$7,'6.Költségvetés'!$L$4:$L$103,Háttéradatok!$G$42)</f>
        <v>0</v>
      </c>
      <c r="D374" s="318">
        <f>SUMIFS('6.Költségvetés'!$I$4:$I$103,'6.Költségvetés'!$D$4:$D$103,M02a!A374,'6.Költségvetés'!$C$4:$C$103,Háttéradatok!$D$8,'6.Költségvetés'!$L$4:$L$103,Háttéradatok!$G$42)</f>
        <v>0</v>
      </c>
      <c r="E374" s="318">
        <f>SUMIFS('6.Költségvetés'!$I$4:$I$103,'6.Költségvetés'!$D$4:$D$103,M02a!A374,'6.Költségvetés'!$C$4:$C$103,Háttéradatok!$D$9,'6.Költségvetés'!$L$4:$L$103,Háttéradatok!$G$42)</f>
        <v>0</v>
      </c>
      <c r="F374" s="380">
        <f>SUMIFS('6.Költségvetés'!$I$4:$I$103,'6.Költségvetés'!$D$4:$D$103,M02a!A374,'6.Költségvetés'!$C$4:$C$103,Háttéradatok!$D$10,'6.Költségvetés'!$L$4:$L$103,Háttéradatok!$G$42)</f>
        <v>0</v>
      </c>
      <c r="G374" s="318">
        <f>SUMIFS('6.Költségvetés'!$I$4:$I$103,'6.Költségvetés'!$D$4:$D$103,M02a!A374,'6.Költségvetés'!$C$4:$C$103,Háttéradatok!$D$11,'6.Költségvetés'!$L$4:$L$103,Háttéradatok!$G$42)</f>
        <v>0</v>
      </c>
      <c r="H374" s="381">
        <f>SUM(B374:G374)</f>
        <v>0</v>
      </c>
    </row>
    <row r="375" spans="1:8" s="427" customFormat="1" ht="25.5" outlineLevel="1" x14ac:dyDescent="0.2">
      <c r="A375" s="430" t="s">
        <v>9776</v>
      </c>
      <c r="B375" s="385">
        <f>SUM(B376:B377)</f>
        <v>0</v>
      </c>
      <c r="C375" s="385">
        <f>SUM(C376:C377)</f>
        <v>0</v>
      </c>
      <c r="D375" s="385">
        <f>SUM(D376:D377)</f>
        <v>0</v>
      </c>
      <c r="E375" s="385">
        <f t="shared" ref="E375" si="144">SUM(E376:E377)</f>
        <v>0</v>
      </c>
      <c r="F375" s="386">
        <f>SUM(F376:F377)</f>
        <v>0</v>
      </c>
      <c r="G375" s="385">
        <f t="shared" ref="G375:H375" si="145">SUM(G376:G377)</f>
        <v>0</v>
      </c>
      <c r="H375" s="387">
        <f t="shared" si="145"/>
        <v>0</v>
      </c>
    </row>
    <row r="376" spans="1:8" ht="25.5" outlineLevel="1" x14ac:dyDescent="0.2">
      <c r="A376" s="429" t="s">
        <v>9778</v>
      </c>
      <c r="B376" s="318">
        <f>SUM(SUMIFS('6.Költségvetés'!$I$4:$I$103,'6.Költségvetés'!$D$4:$D$103,M02a!A376,'6.Költségvetés'!$C$4:$C$103,Háttéradatok!$D$2,'6.Költségvetés'!$L$4:$L$103,Háttéradatok!$G$42)+SUMIFS('6.Költségvetés'!$I$4:$I$103,'6.Költségvetés'!$D$4:$D$103,M02a!A376,'6.Költségvetés'!$C$4:$C$103,Háttéradatok!$D$3,'6.Költségvetés'!$L$4:$L$103,Háttéradatok!$G$42)+SUMIFS('6.Költségvetés'!$I$4:$I$103,'6.Költségvetés'!$D$4:$D$103,M02a!A376,'6.Költségvetés'!$C$4:$C$103,Háttéradatok!$D$4,'6.Költségvetés'!$L$4:$L$103,Háttéradatok!$G$42)+SUMIFS('6.Költségvetés'!$I$4:$I$103,'6.Költségvetés'!$D$4:$D$103,M02a!A376,'6.Költségvetés'!$C$4:$C$103,Háttéradatok!$D$5,'6.Költségvetés'!$L$4:$L$103,Háttéradatok!$G$42)+SUMIFS('6.Költségvetés'!$I$4:$I$103,'6.Költségvetés'!$D$4:$D$103,M02a!A376,'6.Költségvetés'!$C$4:$C$103,Háttéradatok!$D$6,'6.Költségvetés'!$L$4:$L$103,Háttéradatok!$G$42))</f>
        <v>0</v>
      </c>
      <c r="C376" s="318">
        <f>SUMIFS('6.Költségvetés'!$I$4:$I$103,'6.Költségvetés'!$D$4:$D$103,M02a!A376,'6.Költségvetés'!$C$4:$C$103,Háttéradatok!$D$7,'6.Költségvetés'!$L$4:$L$103,Háttéradatok!$G$42)</f>
        <v>0</v>
      </c>
      <c r="D376" s="318">
        <f>SUMIFS('6.Költségvetés'!$I$4:$I$103,'6.Költségvetés'!$D$4:$D$103,M02a!A376,'6.Költségvetés'!$C$4:$C$103,Háttéradatok!$D$8,'6.Költségvetés'!$L$4:$L$103,Háttéradatok!$G$42)</f>
        <v>0</v>
      </c>
      <c r="E376" s="318">
        <f>SUMIFS('6.Költségvetés'!$I$4:$I$103,'6.Költségvetés'!$D$4:$D$103,M02a!A376,'6.Költségvetés'!$C$4:$C$103,Háttéradatok!$D$9,'6.Költségvetés'!$L$4:$L$103,Háttéradatok!$G$42)</f>
        <v>0</v>
      </c>
      <c r="F376" s="380">
        <f>SUMIFS('6.Költségvetés'!$I$4:$I$103,'6.Költségvetés'!$D$4:$D$103,M02a!A376,'6.Költségvetés'!$C$4:$C$103,Háttéradatok!$D$10,'6.Költségvetés'!$L$4:$L$103,Háttéradatok!$G$42)</f>
        <v>0</v>
      </c>
      <c r="G376" s="318">
        <f>SUMIFS('6.Költségvetés'!$I$4:$I$103,'6.Költségvetés'!$D$4:$D$103,M02a!A376,'6.Költségvetés'!$C$4:$C$103,Háttéradatok!$D$11,'6.Költségvetés'!$L$4:$L$103,Háttéradatok!$G$42)</f>
        <v>0</v>
      </c>
      <c r="H376" s="381">
        <f>SUM(B376:G376)</f>
        <v>0</v>
      </c>
    </row>
    <row r="377" spans="1:8" outlineLevel="1" x14ac:dyDescent="0.2">
      <c r="A377" s="429" t="s">
        <v>9779</v>
      </c>
      <c r="B377" s="318">
        <f>SUM(SUMIFS('6.Költségvetés'!$I$4:$I$103,'6.Költségvetés'!$D$4:$D$103,M02a!A377,'6.Költségvetés'!$C$4:$C$103,Háttéradatok!$D$2,'6.Költségvetés'!$L$4:$L$103,Háttéradatok!$G$42)+SUMIFS('6.Költségvetés'!$I$4:$I$103,'6.Költségvetés'!$D$4:$D$103,M02a!A377,'6.Költségvetés'!$C$4:$C$103,Háttéradatok!$D$3,'6.Költségvetés'!$L$4:$L$103,Háttéradatok!$G$42)+SUMIFS('6.Költségvetés'!$I$4:$I$103,'6.Költségvetés'!$D$4:$D$103,M02a!A377,'6.Költségvetés'!$C$4:$C$103,Háttéradatok!$D$4,'6.Költségvetés'!$L$4:$L$103,Háttéradatok!$G$42)+SUMIFS('6.Költségvetés'!$I$4:$I$103,'6.Költségvetés'!$D$4:$D$103,M02a!A377,'6.Költségvetés'!$C$4:$C$103,Háttéradatok!$D$5,'6.Költségvetés'!$L$4:$L$103,Háttéradatok!$G$42)+SUMIFS('6.Költségvetés'!$I$4:$I$103,'6.Költségvetés'!$D$4:$D$103,M02a!A377,'6.Költségvetés'!$C$4:$C$103,Háttéradatok!$D$6,'6.Költségvetés'!$L$4:$L$103,Háttéradatok!$G$42))</f>
        <v>0</v>
      </c>
      <c r="C377" s="318">
        <f>SUMIFS('6.Költségvetés'!$I$4:$I$103,'6.Költségvetés'!$D$4:$D$103,M02a!A377,'6.Költségvetés'!$C$4:$C$103,Háttéradatok!$D$7,'6.Költségvetés'!$L$4:$L$103,Háttéradatok!$G$42)</f>
        <v>0</v>
      </c>
      <c r="D377" s="318">
        <f>SUMIFS('6.Költségvetés'!$I$4:$I$103,'6.Költségvetés'!$D$4:$D$103,M02a!A377,'6.Költségvetés'!$C$4:$C$103,Háttéradatok!$D$8,'6.Költségvetés'!$L$4:$L$103,Háttéradatok!$G$42)</f>
        <v>0</v>
      </c>
      <c r="E377" s="318">
        <f>SUMIFS('6.Költségvetés'!$I$4:$I$103,'6.Költségvetés'!$D$4:$D$103,M02a!A377,'6.Költségvetés'!$C$4:$C$103,Háttéradatok!$D$9,'6.Költségvetés'!$L$4:$L$103,Háttéradatok!$G$42)</f>
        <v>0</v>
      </c>
      <c r="F377" s="380">
        <f>SUMIFS('6.Költségvetés'!$I$4:$I$103,'6.Költségvetés'!$D$4:$D$103,M02a!A377,'6.Költségvetés'!$C$4:$C$103,Háttéradatok!$D$10,'6.Költségvetés'!$L$4:$L$103,Háttéradatok!$G$42)</f>
        <v>0</v>
      </c>
      <c r="G377" s="318">
        <f>SUMIFS('6.Költségvetés'!$I$4:$I$103,'6.Költségvetés'!$D$4:$D$103,M02a!A377,'6.Költségvetés'!$C$4:$C$103,Háttéradatok!$D$11,'6.Költségvetés'!$L$4:$L$103,Háttéradatok!$G$42)</f>
        <v>0</v>
      </c>
      <c r="H377" s="381">
        <f>SUM(B377:G377)</f>
        <v>0</v>
      </c>
    </row>
    <row r="378" spans="1:8" s="427" customFormat="1" ht="25.5" outlineLevel="1" x14ac:dyDescent="0.2">
      <c r="A378" s="430" t="s">
        <v>9780</v>
      </c>
      <c r="B378" s="385">
        <f>SUM(B379:B381)</f>
        <v>0</v>
      </c>
      <c r="C378" s="385">
        <f>SUM(C379:C381)</f>
        <v>0</v>
      </c>
      <c r="D378" s="385">
        <f>SUM(D379:D381)</f>
        <v>0</v>
      </c>
      <c r="E378" s="385">
        <f t="shared" ref="E378" si="146">SUM(E379:E381)</f>
        <v>0</v>
      </c>
      <c r="F378" s="386">
        <f>SUM(F379:F381)</f>
        <v>0</v>
      </c>
      <c r="G378" s="385">
        <f t="shared" ref="G378:H378" si="147">SUM(G379:G381)</f>
        <v>0</v>
      </c>
      <c r="H378" s="387">
        <f t="shared" si="147"/>
        <v>0</v>
      </c>
    </row>
    <row r="379" spans="1:8" ht="25.5" outlineLevel="1" x14ac:dyDescent="0.2">
      <c r="A379" s="429" t="s">
        <v>9782</v>
      </c>
      <c r="B379" s="318">
        <f>SUM(SUMIFS('6.Költségvetés'!$I$4:$I$103,'6.Költségvetés'!$D$4:$D$103,M02a!A379,'6.Költségvetés'!$C$4:$C$103,Háttéradatok!$D$2,'6.Költségvetés'!$L$4:$L$103,Háttéradatok!$G$42)+SUMIFS('6.Költségvetés'!$I$4:$I$103,'6.Költségvetés'!$D$4:$D$103,M02a!A379,'6.Költségvetés'!$C$4:$C$103,Háttéradatok!$D$3,'6.Költségvetés'!$L$4:$L$103,Háttéradatok!$G$42)+SUMIFS('6.Költségvetés'!$I$4:$I$103,'6.Költségvetés'!$D$4:$D$103,M02a!A379,'6.Költségvetés'!$C$4:$C$103,Háttéradatok!$D$4,'6.Költségvetés'!$L$4:$L$103,Háttéradatok!$G$42)+SUMIFS('6.Költségvetés'!$I$4:$I$103,'6.Költségvetés'!$D$4:$D$103,M02a!A379,'6.Költségvetés'!$C$4:$C$103,Háttéradatok!$D$5,'6.Költségvetés'!$L$4:$L$103,Háttéradatok!$G$42)+SUMIFS('6.Költségvetés'!$I$4:$I$103,'6.Költségvetés'!$D$4:$D$103,M02a!A379,'6.Költségvetés'!$C$4:$C$103,Háttéradatok!$D$6,'6.Költségvetés'!$L$4:$L$103,Háttéradatok!$G$42))</f>
        <v>0</v>
      </c>
      <c r="C379" s="318">
        <f>SUMIFS('6.Költségvetés'!$I$4:$I$103,'6.Költségvetés'!$D$4:$D$103,M02a!A379,'6.Költségvetés'!$C$4:$C$103,Háttéradatok!$D$7,'6.Költségvetés'!$L$4:$L$103,Háttéradatok!$G$42)</f>
        <v>0</v>
      </c>
      <c r="D379" s="318">
        <f>SUMIFS('6.Költségvetés'!$I$4:$I$103,'6.Költségvetés'!$D$4:$D$103,M02a!A379,'6.Költségvetés'!$C$4:$C$103,Háttéradatok!$D$8,'6.Költségvetés'!$L$4:$L$103,Háttéradatok!$G$42)</f>
        <v>0</v>
      </c>
      <c r="E379" s="318">
        <f>SUMIFS('6.Költségvetés'!$I$4:$I$103,'6.Költségvetés'!$D$4:$D$103,M02a!A379,'6.Költségvetés'!$C$4:$C$103,Háttéradatok!$D$9,'6.Költségvetés'!$L$4:$L$103,Háttéradatok!$G$42)</f>
        <v>0</v>
      </c>
      <c r="F379" s="380">
        <f>SUMIFS('6.Költségvetés'!$I$4:$I$103,'6.Költségvetés'!$D$4:$D$103,M02a!A379,'6.Költségvetés'!$C$4:$C$103,Háttéradatok!$D$10,'6.Költségvetés'!$L$4:$L$103,Háttéradatok!$G$42)</f>
        <v>0</v>
      </c>
      <c r="G379" s="318">
        <f>SUMIFS('6.Költségvetés'!$I$4:$I$103,'6.Költségvetés'!$D$4:$D$103,M02a!A379,'6.Költségvetés'!$C$4:$C$103,Háttéradatok!$D$11,'6.Költségvetés'!$L$4:$L$103,Háttéradatok!$G$42)</f>
        <v>0</v>
      </c>
      <c r="H379" s="381">
        <f>SUM(B379:G379)</f>
        <v>0</v>
      </c>
    </row>
    <row r="380" spans="1:8" ht="25.5" outlineLevel="1" x14ac:dyDescent="0.2">
      <c r="A380" s="429" t="s">
        <v>9783</v>
      </c>
      <c r="B380" s="318">
        <f>SUM(SUMIFS('6.Költségvetés'!$I$4:$I$103,'6.Költségvetés'!$D$4:$D$103,M02a!A380,'6.Költségvetés'!$C$4:$C$103,Háttéradatok!$D$2,'6.Költségvetés'!$L$4:$L$103,Háttéradatok!$G$42)+SUMIFS('6.Költségvetés'!$I$4:$I$103,'6.Költségvetés'!$D$4:$D$103,M02a!A380,'6.Költségvetés'!$C$4:$C$103,Háttéradatok!$D$3,'6.Költségvetés'!$L$4:$L$103,Háttéradatok!$G$42)+SUMIFS('6.Költségvetés'!$I$4:$I$103,'6.Költségvetés'!$D$4:$D$103,M02a!A380,'6.Költségvetés'!$C$4:$C$103,Háttéradatok!$D$4,'6.Költségvetés'!$L$4:$L$103,Háttéradatok!$G$42)+SUMIFS('6.Költségvetés'!$I$4:$I$103,'6.Költségvetés'!$D$4:$D$103,M02a!A380,'6.Költségvetés'!$C$4:$C$103,Háttéradatok!$D$5,'6.Költségvetés'!$L$4:$L$103,Háttéradatok!$G$42)+SUMIFS('6.Költségvetés'!$I$4:$I$103,'6.Költségvetés'!$D$4:$D$103,M02a!A380,'6.Költségvetés'!$C$4:$C$103,Háttéradatok!$D$6,'6.Költségvetés'!$L$4:$L$103,Háttéradatok!$G$42))</f>
        <v>0</v>
      </c>
      <c r="C380" s="318">
        <f>SUMIFS('6.Költségvetés'!$I$4:$I$103,'6.Költségvetés'!$D$4:$D$103,M02a!A380,'6.Költségvetés'!$C$4:$C$103,Háttéradatok!$D$7,'6.Költségvetés'!$L$4:$L$103,Háttéradatok!$G$42)</f>
        <v>0</v>
      </c>
      <c r="D380" s="318">
        <f>SUMIFS('6.Költségvetés'!$I$4:$I$103,'6.Költségvetés'!$D$4:$D$103,M02a!A380,'6.Költségvetés'!$C$4:$C$103,Háttéradatok!$D$8,'6.Költségvetés'!$L$4:$L$103,Háttéradatok!$G$42)</f>
        <v>0</v>
      </c>
      <c r="E380" s="318">
        <f>SUMIFS('6.Költségvetés'!$I$4:$I$103,'6.Költségvetés'!$D$4:$D$103,M02a!A380,'6.Költségvetés'!$C$4:$C$103,Háttéradatok!$D$9,'6.Költségvetés'!$L$4:$L$103,Háttéradatok!$G$42)</f>
        <v>0</v>
      </c>
      <c r="F380" s="380">
        <f>SUMIFS('6.Költségvetés'!$I$4:$I$103,'6.Költségvetés'!$D$4:$D$103,M02a!A380,'6.Költségvetés'!$C$4:$C$103,Háttéradatok!$D$10,'6.Költségvetés'!$L$4:$L$103,Háttéradatok!$G$42)</f>
        <v>0</v>
      </c>
      <c r="G380" s="318">
        <f>SUMIFS('6.Költségvetés'!$I$4:$I$103,'6.Költségvetés'!$D$4:$D$103,M02a!A380,'6.Költségvetés'!$C$4:$C$103,Háttéradatok!$D$11,'6.Költségvetés'!$L$4:$L$103,Háttéradatok!$G$42)</f>
        <v>0</v>
      </c>
      <c r="H380" s="381">
        <f>SUM(B380:G380)</f>
        <v>0</v>
      </c>
    </row>
    <row r="381" spans="1:8" outlineLevel="1" x14ac:dyDescent="0.2">
      <c r="A381" s="429" t="s">
        <v>9785</v>
      </c>
      <c r="B381" s="318">
        <f>SUM(SUMIFS('6.Költségvetés'!$I$4:$I$103,'6.Költségvetés'!$D$4:$D$103,M02a!A381,'6.Költségvetés'!$C$4:$C$103,Háttéradatok!$D$2,'6.Költségvetés'!$L$4:$L$103,Háttéradatok!$G$42)+SUMIFS('6.Költségvetés'!$I$4:$I$103,'6.Költségvetés'!$D$4:$D$103,M02a!A381,'6.Költségvetés'!$C$4:$C$103,Háttéradatok!$D$3,'6.Költségvetés'!$L$4:$L$103,Háttéradatok!$G$42)+SUMIFS('6.Költségvetés'!$I$4:$I$103,'6.Költségvetés'!$D$4:$D$103,M02a!A381,'6.Költségvetés'!$C$4:$C$103,Háttéradatok!$D$4,'6.Költségvetés'!$L$4:$L$103,Háttéradatok!$G$42)+SUMIFS('6.Költségvetés'!$I$4:$I$103,'6.Költségvetés'!$D$4:$D$103,M02a!A381,'6.Költségvetés'!$C$4:$C$103,Háttéradatok!$D$5,'6.Költségvetés'!$L$4:$L$103,Háttéradatok!$G$42)+SUMIFS('6.Költségvetés'!$I$4:$I$103,'6.Költségvetés'!$D$4:$D$103,M02a!A381,'6.Költségvetés'!$C$4:$C$103,Háttéradatok!$D$6,'6.Költségvetés'!$L$4:$L$103,Háttéradatok!$G$42))</f>
        <v>0</v>
      </c>
      <c r="C381" s="318">
        <f>SUMIFS('6.Költségvetés'!$I$4:$I$103,'6.Költségvetés'!$D$4:$D$103,M02a!A381,'6.Költségvetés'!$C$4:$C$103,Háttéradatok!$D$7,'6.Költségvetés'!$L$4:$L$103,Háttéradatok!$G$42)</f>
        <v>0</v>
      </c>
      <c r="D381" s="318">
        <f>SUMIFS('6.Költségvetés'!$I$4:$I$103,'6.Költségvetés'!$D$4:$D$103,M02a!A381,'6.Költségvetés'!$C$4:$C$103,Háttéradatok!$D$8,'6.Költségvetés'!$L$4:$L$103,Háttéradatok!$G$42)</f>
        <v>0</v>
      </c>
      <c r="E381" s="318">
        <f>SUMIFS('6.Költségvetés'!$I$4:$I$103,'6.Költségvetés'!$D$4:$D$103,M02a!A381,'6.Költségvetés'!$C$4:$C$103,Háttéradatok!$D$9,'6.Költségvetés'!$L$4:$L$103,Háttéradatok!$G$42)</f>
        <v>0</v>
      </c>
      <c r="F381" s="380">
        <f>SUMIFS('6.Költségvetés'!$I$4:$I$103,'6.Költségvetés'!$D$4:$D$103,M02a!A381,'6.Költségvetés'!$C$4:$C$103,Háttéradatok!$D$10,'6.Költségvetés'!$L$4:$L$103,Háttéradatok!$G$42)</f>
        <v>0</v>
      </c>
      <c r="G381" s="318">
        <f>SUMIFS('6.Költségvetés'!$I$4:$I$103,'6.Költségvetés'!$D$4:$D$103,M02a!A381,'6.Költségvetés'!$C$4:$C$103,Háttéradatok!$D$11,'6.Költségvetés'!$L$4:$L$103,Háttéradatok!$G$42)</f>
        <v>0</v>
      </c>
      <c r="H381" s="381">
        <f>SUM(B381:G381)</f>
        <v>0</v>
      </c>
    </row>
    <row r="382" spans="1:8" s="427" customFormat="1" ht="13.5" outlineLevel="1" x14ac:dyDescent="0.2">
      <c r="A382" s="430" t="s">
        <v>9786</v>
      </c>
      <c r="B382" s="385">
        <f>SUM(B383:B384)</f>
        <v>0</v>
      </c>
      <c r="C382" s="385">
        <f>SUM(C383:C384)</f>
        <v>0</v>
      </c>
      <c r="D382" s="385">
        <f>SUM(D383:D384)</f>
        <v>0</v>
      </c>
      <c r="E382" s="385">
        <f t="shared" ref="E382" si="148">SUM(E383:E384)</f>
        <v>0</v>
      </c>
      <c r="F382" s="386">
        <f>SUM(F383:F384)</f>
        <v>0</v>
      </c>
      <c r="G382" s="385">
        <f t="shared" ref="G382:H382" si="149">SUM(G383:G384)</f>
        <v>0</v>
      </c>
      <c r="H382" s="387">
        <f t="shared" si="149"/>
        <v>0</v>
      </c>
    </row>
    <row r="383" spans="1:8" outlineLevel="1" x14ac:dyDescent="0.2">
      <c r="A383" s="429" t="s">
        <v>9787</v>
      </c>
      <c r="B383" s="318">
        <f>SUM(SUMIFS('6.Költségvetés'!$I$4:$I$103,'6.Költségvetés'!$D$4:$D$103,M02a!A383,'6.Költségvetés'!$C$4:$C$103,Háttéradatok!$D$2,'6.Költségvetés'!$L$4:$L$103,Háttéradatok!$G$42)+SUMIFS('6.Költségvetés'!$I$4:$I$103,'6.Költségvetés'!$D$4:$D$103,M02a!A383,'6.Költségvetés'!$C$4:$C$103,Háttéradatok!$D$3,'6.Költségvetés'!$L$4:$L$103,Háttéradatok!$G$42)+SUMIFS('6.Költségvetés'!$I$4:$I$103,'6.Költségvetés'!$D$4:$D$103,M02a!A383,'6.Költségvetés'!$C$4:$C$103,Háttéradatok!$D$4,'6.Költségvetés'!$L$4:$L$103,Háttéradatok!$G$42)+SUMIFS('6.Költségvetés'!$I$4:$I$103,'6.Költségvetés'!$D$4:$D$103,M02a!A383,'6.Költségvetés'!$C$4:$C$103,Háttéradatok!$D$5,'6.Költségvetés'!$L$4:$L$103,Háttéradatok!$G$42)+SUMIFS('6.Költségvetés'!$I$4:$I$103,'6.Költségvetés'!$D$4:$D$103,M02a!A383,'6.Költségvetés'!$C$4:$C$103,Háttéradatok!$D$6,'6.Költségvetés'!$L$4:$L$103,Háttéradatok!$G$42))</f>
        <v>0</v>
      </c>
      <c r="C383" s="318">
        <f>SUMIFS('6.Költségvetés'!$I$4:$I$103,'6.Költségvetés'!$D$4:$D$103,M02a!A383,'6.Költségvetés'!$C$4:$C$103,Háttéradatok!$D$7,'6.Költségvetés'!$L$4:$L$103,Háttéradatok!$G$42)</f>
        <v>0</v>
      </c>
      <c r="D383" s="318">
        <f>SUMIFS('6.Költségvetés'!$I$4:$I$103,'6.Költségvetés'!$D$4:$D$103,M02a!A383,'6.Költségvetés'!$C$4:$C$103,Háttéradatok!$D$8,'6.Költségvetés'!$L$4:$L$103,Háttéradatok!$G$42)</f>
        <v>0</v>
      </c>
      <c r="E383" s="318">
        <f>SUMIFS('6.Költségvetés'!$I$4:$I$103,'6.Költségvetés'!$D$4:$D$103,M02a!A383,'6.Költségvetés'!$C$4:$C$103,Háttéradatok!$D$9,'6.Költségvetés'!$L$4:$L$103,Háttéradatok!$G$42)</f>
        <v>0</v>
      </c>
      <c r="F383" s="380">
        <f>SUMIFS('6.Költségvetés'!$I$4:$I$103,'6.Költségvetés'!$D$4:$D$103,M02a!A383,'6.Költségvetés'!$C$4:$C$103,Háttéradatok!$D$10,'6.Költségvetés'!$L$4:$L$103,Háttéradatok!$G$42)</f>
        <v>0</v>
      </c>
      <c r="G383" s="318">
        <f>SUMIFS('6.Költségvetés'!$I$4:$I$103,'6.Költségvetés'!$D$4:$D$103,M02a!A383,'6.Költségvetés'!$C$4:$C$103,Háttéradatok!$D$11,'6.Költségvetés'!$L$4:$L$103,Háttéradatok!$G$42)</f>
        <v>0</v>
      </c>
      <c r="H383" s="381">
        <f>SUM(B383:G383)</f>
        <v>0</v>
      </c>
    </row>
    <row r="384" spans="1:8" outlineLevel="1" x14ac:dyDescent="0.2">
      <c r="A384" s="429" t="s">
        <v>9788</v>
      </c>
      <c r="B384" s="318">
        <f>SUM(SUMIFS('6.Költségvetés'!$I$4:$I$103,'6.Költségvetés'!$D$4:$D$103,M02a!A384,'6.Költségvetés'!$C$4:$C$103,Háttéradatok!$D$2,'6.Költségvetés'!$L$4:$L$103,Háttéradatok!$G$42)+SUMIFS('6.Költségvetés'!$I$4:$I$103,'6.Költségvetés'!$D$4:$D$103,M02a!A384,'6.Költségvetés'!$C$4:$C$103,Háttéradatok!$D$3,'6.Költségvetés'!$L$4:$L$103,Háttéradatok!$G$42)+SUMIFS('6.Költségvetés'!$I$4:$I$103,'6.Költségvetés'!$D$4:$D$103,M02a!A384,'6.Költségvetés'!$C$4:$C$103,Háttéradatok!$D$4,'6.Költségvetés'!$L$4:$L$103,Háttéradatok!$G$42)+SUMIFS('6.Költségvetés'!$I$4:$I$103,'6.Költségvetés'!$D$4:$D$103,M02a!A384,'6.Költségvetés'!$C$4:$C$103,Háttéradatok!$D$5,'6.Költségvetés'!$L$4:$L$103,Háttéradatok!$G$42)+SUMIFS('6.Költségvetés'!$I$4:$I$103,'6.Költségvetés'!$D$4:$D$103,M02a!A384,'6.Költségvetés'!$C$4:$C$103,Háttéradatok!$D$6,'6.Költségvetés'!$L$4:$L$103,Háttéradatok!$G$42))</f>
        <v>0</v>
      </c>
      <c r="C384" s="318">
        <f>SUMIFS('6.Költségvetés'!$I$4:$I$103,'6.Költségvetés'!$D$4:$D$103,M02a!A384,'6.Költségvetés'!$C$4:$C$103,Háttéradatok!$D$7,'6.Költségvetés'!$L$4:$L$103,Háttéradatok!$G$42)</f>
        <v>0</v>
      </c>
      <c r="D384" s="318">
        <f>SUMIFS('6.Költségvetés'!$I$4:$I$103,'6.Költségvetés'!$D$4:$D$103,M02a!A384,'6.Költségvetés'!$C$4:$C$103,Háttéradatok!$D$8,'6.Költségvetés'!$L$4:$L$103,Háttéradatok!$G$42)</f>
        <v>0</v>
      </c>
      <c r="E384" s="318">
        <f>SUMIFS('6.Költségvetés'!$I$4:$I$103,'6.Költségvetés'!$D$4:$D$103,M02a!A384,'6.Költségvetés'!$C$4:$C$103,Háttéradatok!$D$9,'6.Költségvetés'!$L$4:$L$103,Háttéradatok!$G$42)</f>
        <v>0</v>
      </c>
      <c r="F384" s="380">
        <f>SUMIFS('6.Költségvetés'!$I$4:$I$103,'6.Költségvetés'!$D$4:$D$103,M02a!A384,'6.Költségvetés'!$C$4:$C$103,Háttéradatok!$D$10,'6.Költségvetés'!$L$4:$L$103,Háttéradatok!$G$42)</f>
        <v>0</v>
      </c>
      <c r="G384" s="318">
        <f>SUMIFS('6.Költségvetés'!$I$4:$I$103,'6.Költségvetés'!$D$4:$D$103,M02a!A384,'6.Költségvetés'!$C$4:$C$103,Háttéradatok!$D$11,'6.Költségvetés'!$L$4:$L$103,Háttéradatok!$G$42)</f>
        <v>0</v>
      </c>
      <c r="H384" s="381">
        <f>SUM(B384:G384)</f>
        <v>0</v>
      </c>
    </row>
    <row r="385" spans="1:16384" ht="25.5" outlineLevel="1" x14ac:dyDescent="0.2">
      <c r="A385" s="430" t="s">
        <v>9789</v>
      </c>
      <c r="B385" s="382">
        <f>SUM(B386:B390)</f>
        <v>0</v>
      </c>
      <c r="C385" s="382">
        <f>SUM(C386:C390)</f>
        <v>0</v>
      </c>
      <c r="D385" s="382">
        <f>SUM(D386:D390)</f>
        <v>0</v>
      </c>
      <c r="E385" s="382">
        <f t="shared" ref="E385" si="150">SUM(E386:E390)</f>
        <v>0</v>
      </c>
      <c r="F385" s="383">
        <f>SUM(F386:F390)</f>
        <v>0</v>
      </c>
      <c r="G385" s="382">
        <f t="shared" ref="G385:H385" si="151">SUM(G386:G390)</f>
        <v>0</v>
      </c>
      <c r="H385" s="384">
        <f t="shared" si="151"/>
        <v>0</v>
      </c>
    </row>
    <row r="386" spans="1:16384" outlineLevel="1" x14ac:dyDescent="0.2">
      <c r="A386" s="429" t="s">
        <v>9790</v>
      </c>
      <c r="B386" s="318">
        <f>SUM(SUMIFS('6.Költségvetés'!$I$4:$I$103,'6.Költségvetés'!$D$4:$D$103,M02a!A386,'6.Költségvetés'!$C$4:$C$103,Háttéradatok!$D$2,'6.Költségvetés'!$L$4:$L$103,Háttéradatok!$G$42)+SUMIFS('6.Költségvetés'!$I$4:$I$103,'6.Költségvetés'!$D$4:$D$103,M02a!A386,'6.Költségvetés'!$C$4:$C$103,Háttéradatok!$D$3,'6.Költségvetés'!$L$4:$L$103,Háttéradatok!$G$42)+SUMIFS('6.Költségvetés'!$I$4:$I$103,'6.Költségvetés'!$D$4:$D$103,M02a!A386,'6.Költségvetés'!$C$4:$C$103,Háttéradatok!$D$4,'6.Költségvetés'!$L$4:$L$103,Háttéradatok!$G$42)+SUMIFS('6.Költségvetés'!$I$4:$I$103,'6.Költségvetés'!$D$4:$D$103,M02a!A386,'6.Költségvetés'!$C$4:$C$103,Háttéradatok!$D$5,'6.Költségvetés'!$L$4:$L$103,Háttéradatok!$G$42)+SUMIFS('6.Költségvetés'!$I$4:$I$103,'6.Költségvetés'!$D$4:$D$103,M02a!A386,'6.Költségvetés'!$C$4:$C$103,Háttéradatok!$D$6,'6.Költségvetés'!$L$4:$L$103,Háttéradatok!$G$42))</f>
        <v>0</v>
      </c>
      <c r="C386" s="318">
        <f>SUMIFS('6.Költségvetés'!$I$4:$I$103,'6.Költségvetés'!$D$4:$D$103,M02a!A386,'6.Költségvetés'!$C$4:$C$103,Háttéradatok!$D$7,'6.Költségvetés'!$L$4:$L$103,Háttéradatok!$G$42)</f>
        <v>0</v>
      </c>
      <c r="D386" s="318">
        <f>SUMIFS('6.Költségvetés'!$I$4:$I$103,'6.Költségvetés'!$D$4:$D$103,M02a!A386,'6.Költségvetés'!$C$4:$C$103,Háttéradatok!$D$8,'6.Költségvetés'!$L$4:$L$103,Háttéradatok!$G$42)</f>
        <v>0</v>
      </c>
      <c r="E386" s="318">
        <f>SUMIFS('6.Költségvetés'!$I$4:$I$103,'6.Költségvetés'!$D$4:$D$103,M02a!A386,'6.Költségvetés'!$C$4:$C$103,Háttéradatok!$D$9,'6.Költségvetés'!$L$4:$L$103,Háttéradatok!$G$42)</f>
        <v>0</v>
      </c>
      <c r="F386" s="380">
        <f>SUMIFS('6.Költségvetés'!$I$4:$I$103,'6.Költségvetés'!$D$4:$D$103,M02a!A386,'6.Költségvetés'!$C$4:$C$103,Háttéradatok!$D$10,'6.Költségvetés'!$L$4:$L$103,Háttéradatok!$G$42)</f>
        <v>0</v>
      </c>
      <c r="G386" s="318">
        <f>SUMIFS('6.Költségvetés'!$I$4:$I$103,'6.Költségvetés'!$D$4:$D$103,M02a!A386,'6.Költségvetés'!$C$4:$C$103,Háttéradatok!$D$11,'6.Költségvetés'!$L$4:$L$103,Háttéradatok!$G$42)</f>
        <v>0</v>
      </c>
      <c r="H386" s="381">
        <f t="shared" ref="H386:H393" si="152">SUM(B386:G386)</f>
        <v>0</v>
      </c>
    </row>
    <row r="387" spans="1:16384" outlineLevel="1" x14ac:dyDescent="0.2">
      <c r="A387" s="429" t="s">
        <v>9791</v>
      </c>
      <c r="B387" s="318">
        <f>SUM(SUMIFS('6.Költségvetés'!$I$4:$I$103,'6.Költségvetés'!$D$4:$D$103,M02a!A387,'6.Költségvetés'!$C$4:$C$103,Háttéradatok!$D$2,'6.Költségvetés'!$L$4:$L$103,Háttéradatok!$G$42)+SUMIFS('6.Költségvetés'!$I$4:$I$103,'6.Költségvetés'!$D$4:$D$103,M02a!A387,'6.Költségvetés'!$C$4:$C$103,Háttéradatok!$D$3,'6.Költségvetés'!$L$4:$L$103,Háttéradatok!$G$42)+SUMIFS('6.Költségvetés'!$I$4:$I$103,'6.Költségvetés'!$D$4:$D$103,M02a!A387,'6.Költségvetés'!$C$4:$C$103,Háttéradatok!$D$4,'6.Költségvetés'!$L$4:$L$103,Háttéradatok!$G$42)+SUMIFS('6.Költségvetés'!$I$4:$I$103,'6.Költségvetés'!$D$4:$D$103,M02a!A387,'6.Költségvetés'!$C$4:$C$103,Háttéradatok!$D$5,'6.Költségvetés'!$L$4:$L$103,Háttéradatok!$G$42)+SUMIFS('6.Költségvetés'!$I$4:$I$103,'6.Költségvetés'!$D$4:$D$103,M02a!A387,'6.Költségvetés'!$C$4:$C$103,Háttéradatok!$D$6,'6.Költségvetés'!$L$4:$L$103,Háttéradatok!$G$42))</f>
        <v>0</v>
      </c>
      <c r="C387" s="318">
        <f>SUMIFS('6.Költségvetés'!$I$4:$I$103,'6.Költségvetés'!$D$4:$D$103,M02a!A387,'6.Költségvetés'!$C$4:$C$103,Háttéradatok!$D$7,'6.Költségvetés'!$L$4:$L$103,Háttéradatok!$G$42)</f>
        <v>0</v>
      </c>
      <c r="D387" s="318">
        <f>SUMIFS('6.Költségvetés'!$I$4:$I$103,'6.Költségvetés'!$D$4:$D$103,M02a!A387,'6.Költségvetés'!$C$4:$C$103,Háttéradatok!$D$8,'6.Költségvetés'!$L$4:$L$103,Háttéradatok!$G$42)</f>
        <v>0</v>
      </c>
      <c r="E387" s="318">
        <f>SUMIFS('6.Költségvetés'!$I$4:$I$103,'6.Költségvetés'!$D$4:$D$103,M02a!A387,'6.Költségvetés'!$C$4:$C$103,Háttéradatok!$D$9,'6.Költségvetés'!$L$4:$L$103,Háttéradatok!$G$42)</f>
        <v>0</v>
      </c>
      <c r="F387" s="380">
        <f>SUMIFS('6.Költségvetés'!$I$4:$I$103,'6.Költségvetés'!$D$4:$D$103,M02a!A387,'6.Költségvetés'!$C$4:$C$103,Háttéradatok!$D$10,'6.Költségvetés'!$L$4:$L$103,Háttéradatok!$G$42)</f>
        <v>0</v>
      </c>
      <c r="G387" s="318">
        <f>SUMIFS('6.Költségvetés'!$I$4:$I$103,'6.Költségvetés'!$D$4:$D$103,M02a!A387,'6.Költségvetés'!$C$4:$C$103,Háttéradatok!$D$11,'6.Költségvetés'!$L$4:$L$103,Háttéradatok!$G$42)</f>
        <v>0</v>
      </c>
      <c r="H387" s="381">
        <f t="shared" si="152"/>
        <v>0</v>
      </c>
    </row>
    <row r="388" spans="1:16384" ht="25.5" outlineLevel="1" x14ac:dyDescent="0.2">
      <c r="A388" s="429" t="s">
        <v>9792</v>
      </c>
      <c r="B388" s="318">
        <f>SUM(SUMIFS('6.Költségvetés'!$I$4:$I$103,'6.Költségvetés'!$D$4:$D$103,M02a!A388,'6.Költségvetés'!$C$4:$C$103,Háttéradatok!$D$2,'6.Költségvetés'!$L$4:$L$103,Háttéradatok!$G$42)+SUMIFS('6.Költségvetés'!$I$4:$I$103,'6.Költségvetés'!$D$4:$D$103,M02a!A388,'6.Költségvetés'!$C$4:$C$103,Háttéradatok!$D$3,'6.Költségvetés'!$L$4:$L$103,Háttéradatok!$G$42)+SUMIFS('6.Költségvetés'!$I$4:$I$103,'6.Költségvetés'!$D$4:$D$103,M02a!A388,'6.Költségvetés'!$C$4:$C$103,Háttéradatok!$D$4,'6.Költségvetés'!$L$4:$L$103,Háttéradatok!$G$42)+SUMIFS('6.Költségvetés'!$I$4:$I$103,'6.Költségvetés'!$D$4:$D$103,M02a!A388,'6.Költségvetés'!$C$4:$C$103,Háttéradatok!$D$5,'6.Költségvetés'!$L$4:$L$103,Háttéradatok!$G$42)+SUMIFS('6.Költségvetés'!$I$4:$I$103,'6.Költségvetés'!$D$4:$D$103,M02a!A388,'6.Költségvetés'!$C$4:$C$103,Háttéradatok!$D$6,'6.Költségvetés'!$L$4:$L$103,Háttéradatok!$G$42))</f>
        <v>0</v>
      </c>
      <c r="C388" s="318">
        <f>SUMIFS('6.Költségvetés'!$I$4:$I$103,'6.Költségvetés'!$D$4:$D$103,M02a!A388,'6.Költségvetés'!$C$4:$C$103,Háttéradatok!$D$7,'6.Költségvetés'!$L$4:$L$103,Háttéradatok!$G$42)</f>
        <v>0</v>
      </c>
      <c r="D388" s="318">
        <f>SUMIFS('6.Költségvetés'!$I$4:$I$103,'6.Költségvetés'!$D$4:$D$103,M02a!A388,'6.Költségvetés'!$C$4:$C$103,Háttéradatok!$D$8,'6.Költségvetés'!$L$4:$L$103,Háttéradatok!$G$42)</f>
        <v>0</v>
      </c>
      <c r="E388" s="318">
        <f>SUMIFS('6.Költségvetés'!$I$4:$I$103,'6.Költségvetés'!$D$4:$D$103,M02a!A388,'6.Költségvetés'!$C$4:$C$103,Háttéradatok!$D$9,'6.Költségvetés'!$L$4:$L$103,Háttéradatok!$G$42)</f>
        <v>0</v>
      </c>
      <c r="F388" s="380">
        <f>SUMIFS('6.Költségvetés'!$I$4:$I$103,'6.Költségvetés'!$D$4:$D$103,M02a!A388,'6.Költségvetés'!$C$4:$C$103,Háttéradatok!$D$10,'6.Költségvetés'!$L$4:$L$103,Háttéradatok!$G$42)</f>
        <v>0</v>
      </c>
      <c r="G388" s="318">
        <f>SUMIFS('6.Költségvetés'!$I$4:$I$103,'6.Költségvetés'!$D$4:$D$103,M02a!A388,'6.Költségvetés'!$C$4:$C$103,Háttéradatok!$D$11,'6.Költségvetés'!$L$4:$L$103,Háttéradatok!$G$42)</f>
        <v>0</v>
      </c>
      <c r="H388" s="381">
        <f t="shared" si="152"/>
        <v>0</v>
      </c>
    </row>
    <row r="389" spans="1:16384" outlineLevel="1" x14ac:dyDescent="0.2">
      <c r="A389" s="429" t="s">
        <v>9793</v>
      </c>
      <c r="B389" s="318">
        <f>SUM(SUMIFS('6.Költségvetés'!$I$4:$I$103,'6.Költségvetés'!$D$4:$D$103,M02a!A389,'6.Költségvetés'!$C$4:$C$103,Háttéradatok!$D$2,'6.Költségvetés'!$L$4:$L$103,Háttéradatok!$G$42)+SUMIFS('6.Költségvetés'!$I$4:$I$103,'6.Költségvetés'!$D$4:$D$103,M02a!A389,'6.Költségvetés'!$C$4:$C$103,Háttéradatok!$D$3,'6.Költségvetés'!$L$4:$L$103,Háttéradatok!$G$42)+SUMIFS('6.Költségvetés'!$I$4:$I$103,'6.Költségvetés'!$D$4:$D$103,M02a!A389,'6.Költségvetés'!$C$4:$C$103,Háttéradatok!$D$4,'6.Költségvetés'!$L$4:$L$103,Háttéradatok!$G$42)+SUMIFS('6.Költségvetés'!$I$4:$I$103,'6.Költségvetés'!$D$4:$D$103,M02a!A389,'6.Költségvetés'!$C$4:$C$103,Háttéradatok!$D$5,'6.Költségvetés'!$L$4:$L$103,Háttéradatok!$G$42)+SUMIFS('6.Költségvetés'!$I$4:$I$103,'6.Költségvetés'!$D$4:$D$103,M02a!A389,'6.Költségvetés'!$C$4:$C$103,Háttéradatok!$D$6,'6.Költségvetés'!$L$4:$L$103,Háttéradatok!$G$42))</f>
        <v>0</v>
      </c>
      <c r="C389" s="318">
        <f>SUMIFS('6.Költségvetés'!$I$4:$I$103,'6.Költségvetés'!$D$4:$D$103,M02a!A389,'6.Költségvetés'!$C$4:$C$103,Háttéradatok!$D$7,'6.Költségvetés'!$L$4:$L$103,Háttéradatok!$G$42)</f>
        <v>0</v>
      </c>
      <c r="D389" s="318">
        <f>SUMIFS('6.Költségvetés'!$I$4:$I$103,'6.Költségvetés'!$D$4:$D$103,M02a!A389,'6.Költségvetés'!$C$4:$C$103,Háttéradatok!$D$8,'6.Költségvetés'!$L$4:$L$103,Háttéradatok!$G$42)</f>
        <v>0</v>
      </c>
      <c r="E389" s="318">
        <f>SUMIFS('6.Költségvetés'!$I$4:$I$103,'6.Költségvetés'!$D$4:$D$103,M02a!A389,'6.Költségvetés'!$C$4:$C$103,Háttéradatok!$D$9,'6.Költségvetés'!$L$4:$L$103,Háttéradatok!$G$42)</f>
        <v>0</v>
      </c>
      <c r="F389" s="380">
        <f>SUMIFS('6.Költségvetés'!$I$4:$I$103,'6.Költségvetés'!$D$4:$D$103,M02a!A389,'6.Költségvetés'!$C$4:$C$103,Háttéradatok!$D$10,'6.Költségvetés'!$L$4:$L$103,Háttéradatok!$G$42)</f>
        <v>0</v>
      </c>
      <c r="G389" s="318">
        <f>SUMIFS('6.Költségvetés'!$I$4:$I$103,'6.Költségvetés'!$D$4:$D$103,M02a!A389,'6.Költségvetés'!$C$4:$C$103,Háttéradatok!$D$11,'6.Költségvetés'!$L$4:$L$103,Háttéradatok!$G$42)</f>
        <v>0</v>
      </c>
      <c r="H389" s="381">
        <f t="shared" si="152"/>
        <v>0</v>
      </c>
    </row>
    <row r="390" spans="1:16384" ht="25.5" outlineLevel="1" x14ac:dyDescent="0.2">
      <c r="A390" s="429" t="s">
        <v>9795</v>
      </c>
      <c r="B390" s="318">
        <f>SUM(SUMIFS('6.Költségvetés'!$I$4:$I$103,'6.Költségvetés'!$D$4:$D$103,M02a!A390,'6.Költségvetés'!$C$4:$C$103,Háttéradatok!$D$2,'6.Költségvetés'!$L$4:$L$103,Háttéradatok!$G$42)+SUMIFS('6.Költségvetés'!$I$4:$I$103,'6.Költségvetés'!$D$4:$D$103,M02a!A390,'6.Költségvetés'!$C$4:$C$103,Háttéradatok!$D$3,'6.Költségvetés'!$L$4:$L$103,Háttéradatok!$G$42)+SUMIFS('6.Költségvetés'!$I$4:$I$103,'6.Költségvetés'!$D$4:$D$103,M02a!A390,'6.Költségvetés'!$C$4:$C$103,Háttéradatok!$D$4,'6.Költségvetés'!$L$4:$L$103,Háttéradatok!$G$42)+SUMIFS('6.Költségvetés'!$I$4:$I$103,'6.Költségvetés'!$D$4:$D$103,M02a!A390,'6.Költségvetés'!$C$4:$C$103,Háttéradatok!$D$5,'6.Költségvetés'!$L$4:$L$103,Háttéradatok!$G$42)+SUMIFS('6.Költségvetés'!$I$4:$I$103,'6.Költségvetés'!$D$4:$D$103,M02a!A390,'6.Költségvetés'!$C$4:$C$103,Háttéradatok!$D$6,'6.Költségvetés'!$L$4:$L$103,Háttéradatok!$G$42))</f>
        <v>0</v>
      </c>
      <c r="C390" s="318">
        <f>SUMIFS('6.Költségvetés'!$I$4:$I$103,'6.Költségvetés'!$D$4:$D$103,M02a!A390,'6.Költségvetés'!$C$4:$C$103,Háttéradatok!$D$7,'6.Költségvetés'!$L$4:$L$103,Háttéradatok!$G$42)</f>
        <v>0</v>
      </c>
      <c r="D390" s="318">
        <f>SUMIFS('6.Költségvetés'!$I$4:$I$103,'6.Költségvetés'!$D$4:$D$103,M02a!A390,'6.Költségvetés'!$C$4:$C$103,Háttéradatok!$D$8,'6.Költségvetés'!$L$4:$L$103,Háttéradatok!$G$42)</f>
        <v>0</v>
      </c>
      <c r="E390" s="318">
        <f>SUMIFS('6.Költségvetés'!$I$4:$I$103,'6.Költségvetés'!$D$4:$D$103,M02a!A390,'6.Költségvetés'!$C$4:$C$103,Háttéradatok!$D$9,'6.Költségvetés'!$L$4:$L$103,Háttéradatok!$G$42)</f>
        <v>0</v>
      </c>
      <c r="F390" s="380">
        <f>SUMIFS('6.Költségvetés'!$I$4:$I$103,'6.Költségvetés'!$D$4:$D$103,M02a!A390,'6.Költségvetés'!$C$4:$C$103,Háttéradatok!$D$10,'6.Költségvetés'!$L$4:$L$103,Háttéradatok!$G$42)</f>
        <v>0</v>
      </c>
      <c r="G390" s="318">
        <f>SUMIFS('6.Költségvetés'!$I$4:$I$103,'6.Költségvetés'!$D$4:$D$103,M02a!A390,'6.Költségvetés'!$C$4:$C$103,Háttéradatok!$D$11,'6.Költségvetés'!$L$4:$L$103,Háttéradatok!$G$42)</f>
        <v>0</v>
      </c>
      <c r="H390" s="381">
        <f t="shared" si="152"/>
        <v>0</v>
      </c>
    </row>
    <row r="391" spans="1:16384" s="427" customFormat="1" outlineLevel="1" x14ac:dyDescent="0.2">
      <c r="A391" s="430" t="s">
        <v>9796</v>
      </c>
      <c r="B391" s="388">
        <f>SUM(SUMIFS('6.Költségvetés'!$I$4:$I$103,'6.Költségvetés'!$D$4:$D$103,M02a!A391,'6.Költségvetés'!$C$4:$C$103,Háttéradatok!$D$2,'6.Költségvetés'!$L$4:$L$103,Háttéradatok!$G$42)+SUMIFS('6.Költségvetés'!$I$4:$I$103,'6.Költségvetés'!$D$4:$D$103,M02a!A391,'6.Költségvetés'!$C$4:$C$103,Háttéradatok!$D$3,'6.Költségvetés'!$L$4:$L$103,Háttéradatok!$G$42)+SUMIFS('6.Költségvetés'!$I$4:$I$103,'6.Költségvetés'!$D$4:$D$103,M02a!A391,'6.Költségvetés'!$C$4:$C$103,Háttéradatok!$D$4,'6.Költségvetés'!$L$4:$L$103,Háttéradatok!$G$42)+SUMIFS('6.Költségvetés'!$I$4:$I$103,'6.Költségvetés'!$D$4:$D$103,M02a!A391,'6.Költségvetés'!$C$4:$C$103,Háttéradatok!$D$5,'6.Költségvetés'!$L$4:$L$103,Háttéradatok!$G$42)+SUMIFS('6.Költségvetés'!$I$4:$I$103,'6.Költségvetés'!$D$4:$D$103,M02a!A391,'6.Költségvetés'!$C$4:$C$103,Háttéradatok!$D$6,'6.Költségvetés'!$L$4:$L$103,Háttéradatok!$G$42))</f>
        <v>0</v>
      </c>
      <c r="C391" s="388">
        <f>SUMIFS('6.Költségvetés'!$I$4:$I$103,'6.Költségvetés'!$D$4:$D$103,M02a!A391,'6.Költségvetés'!$C$4:$C$103,Háttéradatok!$D$7,'6.Költségvetés'!$L$4:$L$103,Háttéradatok!$G$42)</f>
        <v>0</v>
      </c>
      <c r="D391" s="388">
        <f>SUMIFS('6.Költségvetés'!$I$4:$I$103,'6.Költségvetés'!$D$4:$D$103,M02a!A391,'6.Költségvetés'!$C$4:$C$103,Háttéradatok!$D$8,'6.Költségvetés'!$L$4:$L$103,Háttéradatok!$G$42)</f>
        <v>0</v>
      </c>
      <c r="E391" s="388">
        <f>SUMIFS('6.Költségvetés'!$I$4:$I$103,'6.Költségvetés'!$D$4:$D$103,M02a!A391,'6.Költségvetés'!$C$4:$C$103,Háttéradatok!$D$9,'6.Költségvetés'!$L$4:$L$103,Háttéradatok!$G$42)</f>
        <v>0</v>
      </c>
      <c r="F391" s="389">
        <f>SUMIFS('6.Költségvetés'!$I$4:$I$103,'6.Költségvetés'!$D$4:$D$103,M02a!A391,'6.Költségvetés'!$C$4:$C$103,Háttéradatok!$D$10,'6.Költségvetés'!$L$4:$L$103,Háttéradatok!$G$42)</f>
        <v>0</v>
      </c>
      <c r="G391" s="388">
        <f>SUMIFS('6.Költségvetés'!$I$4:$I$103,'6.Költségvetés'!$D$4:$D$103,M02a!A391,'6.Költségvetés'!$C$4:$C$103,Háttéradatok!$D$11,'6.Költségvetés'!$L$4:$L$103,Háttéradatok!$G$42)</f>
        <v>0</v>
      </c>
      <c r="H391" s="390">
        <f t="shared" si="152"/>
        <v>0</v>
      </c>
    </row>
    <row r="392" spans="1:16384" s="427" customFormat="1" ht="13.5" outlineLevel="1" thickBot="1" x14ac:dyDescent="0.25">
      <c r="A392" s="431" t="s">
        <v>9797</v>
      </c>
      <c r="B392" s="388">
        <f>SUM(SUMIFS('6.Költségvetés'!$I$4:$I$103,'6.Költségvetés'!$D$4:$D$103,M02a!A392,'6.Költségvetés'!$C$4:$C$103,Háttéradatok!$D$2,'6.Költségvetés'!$L$4:$L$103,Háttéradatok!$G$42)+SUMIFS('6.Költségvetés'!$I$4:$I$103,'6.Költségvetés'!$D$4:$D$103,M02a!A392,'6.Költségvetés'!$C$4:$C$103,Háttéradatok!$D$3,'6.Költségvetés'!$L$4:$L$103,Háttéradatok!$G$42)+SUMIFS('6.Költségvetés'!$I$4:$I$103,'6.Költségvetés'!$D$4:$D$103,M02a!A392,'6.Költségvetés'!$C$4:$C$103,Háttéradatok!$D$4,'6.Költségvetés'!$L$4:$L$103,Háttéradatok!$G$42)+SUMIFS('6.Költségvetés'!$I$4:$I$103,'6.Költségvetés'!$D$4:$D$103,M02a!A392,'6.Költségvetés'!$C$4:$C$103,Háttéradatok!$D$5,'6.Költségvetés'!$L$4:$L$103,Háttéradatok!$G$42)+SUMIFS('6.Költségvetés'!$I$4:$I$103,'6.Költségvetés'!$D$4:$D$103,M02a!A392,'6.Költségvetés'!$C$4:$C$103,Háttéradatok!$D$6,'6.Költségvetés'!$L$4:$L$103,Háttéradatok!$G$42))</f>
        <v>0</v>
      </c>
      <c r="C392" s="388">
        <f>SUMIFS('6.Költségvetés'!$I$4:$I$103,'6.Költségvetés'!$D$4:$D$103,M02a!A392,'6.Költségvetés'!$C$4:$C$103,Háttéradatok!$D$7,'6.Költségvetés'!$L$4:$L$103,Háttéradatok!$G$42)</f>
        <v>0</v>
      </c>
      <c r="D392" s="388">
        <f>SUMIFS('6.Költségvetés'!$I$4:$I$103,'6.Költségvetés'!$D$4:$D$103,M02a!A392,'6.Költségvetés'!$C$4:$C$103,Háttéradatok!$D$8,'6.Költségvetés'!$L$4:$L$103,Háttéradatok!$G$42)</f>
        <v>0</v>
      </c>
      <c r="E392" s="388">
        <f>SUMIFS('6.Költségvetés'!$I$4:$I$103,'6.Költségvetés'!$D$4:$D$103,M02a!A392,'6.Költségvetés'!$C$4:$C$103,Háttéradatok!$D$9,'6.Költségvetés'!$L$4:$L$103,Háttéradatok!$G$42)</f>
        <v>0</v>
      </c>
      <c r="F392" s="389">
        <f>SUMIFS('6.Költségvetés'!$I$4:$I$103,'6.Költségvetés'!$D$4:$D$103,M02a!A392,'6.Költségvetés'!$C$4:$C$103,Háttéradatok!$D$10,'6.Költségvetés'!$L$4:$L$103,Háttéradatok!$G$42)</f>
        <v>0</v>
      </c>
      <c r="G392" s="388">
        <f>SUMIFS('6.Költségvetés'!$I$4:$I$103,'6.Költségvetés'!$D$4:$D$103,M02a!A392,'6.Költségvetés'!$C$4:$C$103,Háttéradatok!$D$11,'6.Költségvetés'!$L$4:$L$103,Háttéradatok!$G$42)</f>
        <v>0</v>
      </c>
      <c r="H392" s="391">
        <f t="shared" si="152"/>
        <v>0</v>
      </c>
    </row>
    <row r="393" spans="1:16384" s="433" customFormat="1" ht="14.25" outlineLevel="1" thickBot="1" x14ac:dyDescent="0.3">
      <c r="A393" s="432" t="s">
        <v>9801</v>
      </c>
      <c r="B393" s="392">
        <f t="shared" ref="B393:G393" si="153">SUM(B367,B370,B375,B378,B382,B385,B391,B392)</f>
        <v>0</v>
      </c>
      <c r="C393" s="392">
        <f t="shared" si="153"/>
        <v>0</v>
      </c>
      <c r="D393" s="392">
        <f t="shared" si="153"/>
        <v>0</v>
      </c>
      <c r="E393" s="392">
        <f t="shared" si="153"/>
        <v>0</v>
      </c>
      <c r="F393" s="392">
        <f t="shared" si="153"/>
        <v>0</v>
      </c>
      <c r="G393" s="392">
        <f t="shared" si="153"/>
        <v>0</v>
      </c>
      <c r="H393" s="393">
        <f t="shared" si="152"/>
        <v>0</v>
      </c>
    </row>
    <row r="394" spans="1:16384" s="433" customFormat="1" ht="13.5" outlineLevel="1" x14ac:dyDescent="0.25">
      <c r="A394" s="485"/>
      <c r="B394" s="486"/>
      <c r="C394" s="486"/>
      <c r="D394" s="486"/>
      <c r="E394" s="486"/>
      <c r="F394" s="486"/>
      <c r="G394" s="486"/>
      <c r="H394" s="487"/>
      <c r="I394" s="485"/>
      <c r="J394" s="486"/>
      <c r="K394" s="486"/>
      <c r="L394" s="486"/>
      <c r="M394" s="486"/>
      <c r="N394" s="486"/>
      <c r="O394" s="486"/>
      <c r="P394" s="487"/>
      <c r="Q394" s="485"/>
      <c r="R394" s="486"/>
      <c r="S394" s="486"/>
      <c r="T394" s="486"/>
      <c r="U394" s="486"/>
      <c r="V394" s="486"/>
      <c r="W394" s="486"/>
      <c r="X394" s="487"/>
      <c r="Y394" s="485"/>
      <c r="Z394" s="486"/>
      <c r="AA394" s="486"/>
      <c r="AB394" s="486"/>
      <c r="AC394" s="486"/>
      <c r="AD394" s="486"/>
      <c r="AE394" s="486"/>
      <c r="AF394" s="487"/>
      <c r="AG394" s="485"/>
      <c r="AH394" s="486"/>
      <c r="AI394" s="486"/>
      <c r="AJ394" s="486"/>
      <c r="AK394" s="486"/>
      <c r="AL394" s="486"/>
      <c r="AM394" s="486"/>
      <c r="AN394" s="487"/>
      <c r="AO394" s="485"/>
      <c r="AP394" s="486"/>
      <c r="AQ394" s="486"/>
      <c r="AR394" s="486"/>
      <c r="AS394" s="486"/>
      <c r="AT394" s="486"/>
      <c r="AU394" s="486"/>
      <c r="AV394" s="487"/>
      <c r="AW394" s="485"/>
      <c r="AX394" s="486"/>
      <c r="AY394" s="486"/>
      <c r="AZ394" s="486"/>
      <c r="BA394" s="486"/>
      <c r="BB394" s="486"/>
      <c r="BC394" s="486"/>
      <c r="BD394" s="487"/>
      <c r="BE394" s="485"/>
      <c r="BF394" s="486"/>
      <c r="BG394" s="486"/>
      <c r="BH394" s="486"/>
      <c r="BI394" s="486"/>
      <c r="BJ394" s="486"/>
      <c r="BK394" s="486"/>
      <c r="BL394" s="487"/>
      <c r="BM394" s="485"/>
      <c r="BN394" s="486"/>
      <c r="BO394" s="486"/>
      <c r="BP394" s="486"/>
      <c r="BQ394" s="486"/>
      <c r="BR394" s="486"/>
      <c r="BS394" s="486"/>
      <c r="BT394" s="487"/>
      <c r="BU394" s="485"/>
      <c r="BV394" s="486"/>
      <c r="BW394" s="486"/>
      <c r="BX394" s="486"/>
      <c r="BY394" s="486"/>
      <c r="BZ394" s="486"/>
      <c r="CA394" s="486"/>
      <c r="CB394" s="487"/>
      <c r="CC394" s="485"/>
      <c r="CD394" s="486"/>
      <c r="CE394" s="486"/>
      <c r="CF394" s="486"/>
      <c r="CG394" s="486"/>
      <c r="CH394" s="486"/>
      <c r="CI394" s="486"/>
      <c r="CJ394" s="487"/>
      <c r="CK394" s="485"/>
      <c r="CL394" s="486"/>
      <c r="CM394" s="486"/>
      <c r="CN394" s="486"/>
      <c r="CO394" s="486"/>
      <c r="CP394" s="486"/>
      <c r="CQ394" s="486"/>
      <c r="CR394" s="487"/>
      <c r="CS394" s="485"/>
      <c r="CT394" s="486"/>
      <c r="CU394" s="486"/>
      <c r="CV394" s="486"/>
      <c r="CW394" s="486"/>
      <c r="CX394" s="486"/>
      <c r="CY394" s="486"/>
      <c r="CZ394" s="487"/>
      <c r="DA394" s="485"/>
      <c r="DB394" s="486"/>
      <c r="DC394" s="486"/>
      <c r="DD394" s="486"/>
      <c r="DE394" s="486"/>
      <c r="DF394" s="486"/>
      <c r="DG394" s="486"/>
      <c r="DH394" s="487"/>
      <c r="DI394" s="485"/>
      <c r="DJ394" s="486"/>
      <c r="DK394" s="486"/>
      <c r="DL394" s="486"/>
      <c r="DM394" s="486"/>
      <c r="DN394" s="486"/>
      <c r="DO394" s="486"/>
      <c r="DP394" s="487"/>
      <c r="DQ394" s="485"/>
      <c r="DR394" s="486"/>
      <c r="DS394" s="486"/>
      <c r="DT394" s="486"/>
      <c r="DU394" s="486"/>
      <c r="DV394" s="486"/>
      <c r="DW394" s="486"/>
      <c r="DX394" s="487"/>
      <c r="DY394" s="485"/>
      <c r="DZ394" s="486"/>
      <c r="EA394" s="486"/>
      <c r="EB394" s="486"/>
      <c r="EC394" s="486"/>
      <c r="ED394" s="486"/>
      <c r="EE394" s="486"/>
      <c r="EF394" s="487"/>
      <c r="EG394" s="485"/>
      <c r="EH394" s="486"/>
      <c r="EI394" s="486"/>
      <c r="EJ394" s="486"/>
      <c r="EK394" s="486"/>
      <c r="EL394" s="486"/>
      <c r="EM394" s="486"/>
      <c r="EN394" s="487"/>
      <c r="EO394" s="485"/>
      <c r="EP394" s="486"/>
      <c r="EQ394" s="486"/>
      <c r="ER394" s="486"/>
      <c r="ES394" s="486"/>
      <c r="ET394" s="486"/>
      <c r="EU394" s="486"/>
      <c r="EV394" s="487"/>
      <c r="EW394" s="485"/>
      <c r="EX394" s="486"/>
      <c r="EY394" s="486"/>
      <c r="EZ394" s="486"/>
      <c r="FA394" s="486"/>
      <c r="FB394" s="486"/>
      <c r="FC394" s="486"/>
      <c r="FD394" s="487"/>
      <c r="FE394" s="485"/>
      <c r="FF394" s="486"/>
      <c r="FG394" s="486"/>
      <c r="FH394" s="486"/>
      <c r="FI394" s="486"/>
      <c r="FJ394" s="486"/>
      <c r="FK394" s="486"/>
      <c r="FL394" s="487"/>
      <c r="FM394" s="485"/>
      <c r="FN394" s="486"/>
      <c r="FO394" s="486"/>
      <c r="FP394" s="486"/>
      <c r="FQ394" s="486"/>
      <c r="FR394" s="486"/>
      <c r="FS394" s="486"/>
      <c r="FT394" s="487"/>
      <c r="FU394" s="485"/>
      <c r="FV394" s="486"/>
      <c r="FW394" s="486"/>
      <c r="FX394" s="486"/>
      <c r="FY394" s="486"/>
      <c r="FZ394" s="486"/>
      <c r="GA394" s="486"/>
      <c r="GB394" s="487"/>
      <c r="GC394" s="485"/>
      <c r="GD394" s="486"/>
      <c r="GE394" s="486"/>
      <c r="GF394" s="486"/>
      <c r="GG394" s="486"/>
      <c r="GH394" s="486"/>
      <c r="GI394" s="486"/>
      <c r="GJ394" s="487"/>
      <c r="GK394" s="485"/>
      <c r="GL394" s="486"/>
      <c r="GM394" s="486"/>
      <c r="GN394" s="486"/>
      <c r="GO394" s="486"/>
      <c r="GP394" s="486"/>
      <c r="GQ394" s="486"/>
      <c r="GR394" s="487"/>
      <c r="GS394" s="485"/>
      <c r="GT394" s="486"/>
      <c r="GU394" s="486"/>
      <c r="GV394" s="486"/>
      <c r="GW394" s="486"/>
      <c r="GX394" s="486"/>
      <c r="GY394" s="486"/>
      <c r="GZ394" s="487"/>
      <c r="HA394" s="485"/>
      <c r="HB394" s="486"/>
      <c r="HC394" s="486"/>
      <c r="HD394" s="486"/>
      <c r="HE394" s="486"/>
      <c r="HF394" s="486"/>
      <c r="HG394" s="486"/>
      <c r="HH394" s="487"/>
      <c r="HI394" s="485"/>
      <c r="HJ394" s="486"/>
      <c r="HK394" s="486"/>
      <c r="HL394" s="486"/>
      <c r="HM394" s="486"/>
      <c r="HN394" s="486"/>
      <c r="HO394" s="486"/>
      <c r="HP394" s="487"/>
      <c r="HQ394" s="485"/>
      <c r="HR394" s="486"/>
      <c r="HS394" s="486"/>
      <c r="HT394" s="486"/>
      <c r="HU394" s="486"/>
      <c r="HV394" s="486"/>
      <c r="HW394" s="486"/>
      <c r="HX394" s="487"/>
      <c r="HY394" s="485"/>
      <c r="HZ394" s="486"/>
      <c r="IA394" s="486"/>
      <c r="IB394" s="486"/>
      <c r="IC394" s="486"/>
      <c r="ID394" s="486"/>
      <c r="IE394" s="486"/>
      <c r="IF394" s="487"/>
      <c r="IG394" s="485"/>
      <c r="IH394" s="486"/>
      <c r="II394" s="486"/>
      <c r="IJ394" s="486"/>
      <c r="IK394" s="486"/>
      <c r="IL394" s="486"/>
      <c r="IM394" s="486"/>
      <c r="IN394" s="487"/>
      <c r="IO394" s="485"/>
      <c r="IP394" s="486"/>
      <c r="IQ394" s="486"/>
      <c r="IR394" s="486"/>
      <c r="IS394" s="486"/>
      <c r="IT394" s="486"/>
      <c r="IU394" s="486"/>
      <c r="IV394" s="487"/>
      <c r="IW394" s="485"/>
      <c r="IX394" s="486"/>
      <c r="IY394" s="486"/>
      <c r="IZ394" s="486"/>
      <c r="JA394" s="486"/>
      <c r="JB394" s="486"/>
      <c r="JC394" s="486"/>
      <c r="JD394" s="487"/>
      <c r="JE394" s="485"/>
      <c r="JF394" s="486"/>
      <c r="JG394" s="486"/>
      <c r="JH394" s="486"/>
      <c r="JI394" s="486"/>
      <c r="JJ394" s="486"/>
      <c r="JK394" s="486"/>
      <c r="JL394" s="487"/>
      <c r="JM394" s="485"/>
      <c r="JN394" s="486"/>
      <c r="JO394" s="486"/>
      <c r="JP394" s="486"/>
      <c r="JQ394" s="486"/>
      <c r="JR394" s="486"/>
      <c r="JS394" s="486"/>
      <c r="JT394" s="487"/>
      <c r="JU394" s="485"/>
      <c r="JV394" s="486"/>
      <c r="JW394" s="486"/>
      <c r="JX394" s="486"/>
      <c r="JY394" s="486"/>
      <c r="JZ394" s="486"/>
      <c r="KA394" s="486"/>
      <c r="KB394" s="487"/>
      <c r="KC394" s="485"/>
      <c r="KD394" s="486"/>
      <c r="KE394" s="486"/>
      <c r="KF394" s="486"/>
      <c r="KG394" s="486"/>
      <c r="KH394" s="486"/>
      <c r="KI394" s="486"/>
      <c r="KJ394" s="487"/>
      <c r="KK394" s="485"/>
      <c r="KL394" s="486"/>
      <c r="KM394" s="486"/>
      <c r="KN394" s="486"/>
      <c r="KO394" s="486"/>
      <c r="KP394" s="486"/>
      <c r="KQ394" s="486"/>
      <c r="KR394" s="487"/>
      <c r="KS394" s="485"/>
      <c r="KT394" s="486"/>
      <c r="KU394" s="486"/>
      <c r="KV394" s="486"/>
      <c r="KW394" s="486"/>
      <c r="KX394" s="486"/>
      <c r="KY394" s="486"/>
      <c r="KZ394" s="487"/>
      <c r="LA394" s="485"/>
      <c r="LB394" s="486"/>
      <c r="LC394" s="486"/>
      <c r="LD394" s="486"/>
      <c r="LE394" s="486"/>
      <c r="LF394" s="486"/>
      <c r="LG394" s="486"/>
      <c r="LH394" s="487"/>
      <c r="LI394" s="485"/>
      <c r="LJ394" s="486"/>
      <c r="LK394" s="486"/>
      <c r="LL394" s="486"/>
      <c r="LM394" s="486"/>
      <c r="LN394" s="486"/>
      <c r="LO394" s="486"/>
      <c r="LP394" s="487"/>
      <c r="LQ394" s="485"/>
      <c r="LR394" s="486"/>
      <c r="LS394" s="486"/>
      <c r="LT394" s="486"/>
      <c r="LU394" s="486"/>
      <c r="LV394" s="486"/>
      <c r="LW394" s="486"/>
      <c r="LX394" s="487"/>
      <c r="LY394" s="485"/>
      <c r="LZ394" s="486"/>
      <c r="MA394" s="486"/>
      <c r="MB394" s="486"/>
      <c r="MC394" s="486"/>
      <c r="MD394" s="486"/>
      <c r="ME394" s="486"/>
      <c r="MF394" s="487"/>
      <c r="MG394" s="485"/>
      <c r="MH394" s="486"/>
      <c r="MI394" s="486"/>
      <c r="MJ394" s="486"/>
      <c r="MK394" s="486"/>
      <c r="ML394" s="486"/>
      <c r="MM394" s="486"/>
      <c r="MN394" s="487"/>
      <c r="MO394" s="485"/>
      <c r="MP394" s="486"/>
      <c r="MQ394" s="486"/>
      <c r="MR394" s="486"/>
      <c r="MS394" s="486"/>
      <c r="MT394" s="486"/>
      <c r="MU394" s="486"/>
      <c r="MV394" s="487"/>
      <c r="MW394" s="485"/>
      <c r="MX394" s="486"/>
      <c r="MY394" s="486"/>
      <c r="MZ394" s="486"/>
      <c r="NA394" s="486"/>
      <c r="NB394" s="486"/>
      <c r="NC394" s="486"/>
      <c r="ND394" s="487"/>
      <c r="NE394" s="485"/>
      <c r="NF394" s="486"/>
      <c r="NG394" s="486"/>
      <c r="NH394" s="486"/>
      <c r="NI394" s="486"/>
      <c r="NJ394" s="486"/>
      <c r="NK394" s="486"/>
      <c r="NL394" s="487"/>
      <c r="NM394" s="485"/>
      <c r="NN394" s="486"/>
      <c r="NO394" s="486"/>
      <c r="NP394" s="486"/>
      <c r="NQ394" s="486"/>
      <c r="NR394" s="486"/>
      <c r="NS394" s="486"/>
      <c r="NT394" s="487"/>
      <c r="NU394" s="485"/>
      <c r="NV394" s="486"/>
      <c r="NW394" s="486"/>
      <c r="NX394" s="486"/>
      <c r="NY394" s="486"/>
      <c r="NZ394" s="486"/>
      <c r="OA394" s="486"/>
      <c r="OB394" s="487"/>
      <c r="OC394" s="485"/>
      <c r="OD394" s="486"/>
      <c r="OE394" s="486"/>
      <c r="OF394" s="486"/>
      <c r="OG394" s="486"/>
      <c r="OH394" s="486"/>
      <c r="OI394" s="486"/>
      <c r="OJ394" s="487"/>
      <c r="OK394" s="485"/>
      <c r="OL394" s="486"/>
      <c r="OM394" s="486"/>
      <c r="ON394" s="486"/>
      <c r="OO394" s="486"/>
      <c r="OP394" s="486"/>
      <c r="OQ394" s="486"/>
      <c r="OR394" s="487"/>
      <c r="OS394" s="485"/>
      <c r="OT394" s="486"/>
      <c r="OU394" s="486"/>
      <c r="OV394" s="486"/>
      <c r="OW394" s="486"/>
      <c r="OX394" s="486"/>
      <c r="OY394" s="486"/>
      <c r="OZ394" s="487"/>
      <c r="PA394" s="485"/>
      <c r="PB394" s="486"/>
      <c r="PC394" s="486"/>
      <c r="PD394" s="486"/>
      <c r="PE394" s="486"/>
      <c r="PF394" s="486"/>
      <c r="PG394" s="486"/>
      <c r="PH394" s="487"/>
      <c r="PI394" s="485"/>
      <c r="PJ394" s="486"/>
      <c r="PK394" s="486"/>
      <c r="PL394" s="486"/>
      <c r="PM394" s="486"/>
      <c r="PN394" s="486"/>
      <c r="PO394" s="486"/>
      <c r="PP394" s="487"/>
      <c r="PQ394" s="485"/>
      <c r="PR394" s="486"/>
      <c r="PS394" s="486"/>
      <c r="PT394" s="486"/>
      <c r="PU394" s="486"/>
      <c r="PV394" s="486"/>
      <c r="PW394" s="486"/>
      <c r="PX394" s="487"/>
      <c r="PY394" s="485"/>
      <c r="PZ394" s="486"/>
      <c r="QA394" s="486"/>
      <c r="QB394" s="486"/>
      <c r="QC394" s="486"/>
      <c r="QD394" s="486"/>
      <c r="QE394" s="486"/>
      <c r="QF394" s="487"/>
      <c r="QG394" s="485"/>
      <c r="QH394" s="486"/>
      <c r="QI394" s="486"/>
      <c r="QJ394" s="486"/>
      <c r="QK394" s="486"/>
      <c r="QL394" s="486"/>
      <c r="QM394" s="486"/>
      <c r="QN394" s="487"/>
      <c r="QO394" s="485"/>
      <c r="QP394" s="486"/>
      <c r="QQ394" s="486"/>
      <c r="QR394" s="486"/>
      <c r="QS394" s="486"/>
      <c r="QT394" s="486"/>
      <c r="QU394" s="486"/>
      <c r="QV394" s="487"/>
      <c r="QW394" s="485"/>
      <c r="QX394" s="486"/>
      <c r="QY394" s="486"/>
      <c r="QZ394" s="486"/>
      <c r="RA394" s="486"/>
      <c r="RB394" s="486"/>
      <c r="RC394" s="486"/>
      <c r="RD394" s="487"/>
      <c r="RE394" s="485"/>
      <c r="RF394" s="486"/>
      <c r="RG394" s="486"/>
      <c r="RH394" s="486"/>
      <c r="RI394" s="486"/>
      <c r="RJ394" s="486"/>
      <c r="RK394" s="486"/>
      <c r="RL394" s="487"/>
      <c r="RM394" s="485"/>
      <c r="RN394" s="486"/>
      <c r="RO394" s="486"/>
      <c r="RP394" s="486"/>
      <c r="RQ394" s="486"/>
      <c r="RR394" s="486"/>
      <c r="RS394" s="486"/>
      <c r="RT394" s="487"/>
      <c r="RU394" s="485"/>
      <c r="RV394" s="486"/>
      <c r="RW394" s="486"/>
      <c r="RX394" s="486"/>
      <c r="RY394" s="486"/>
      <c r="RZ394" s="486"/>
      <c r="SA394" s="486"/>
      <c r="SB394" s="487"/>
      <c r="SC394" s="485"/>
      <c r="SD394" s="486"/>
      <c r="SE394" s="486"/>
      <c r="SF394" s="486"/>
      <c r="SG394" s="486"/>
      <c r="SH394" s="486"/>
      <c r="SI394" s="486"/>
      <c r="SJ394" s="487"/>
      <c r="SK394" s="485"/>
      <c r="SL394" s="486"/>
      <c r="SM394" s="486"/>
      <c r="SN394" s="486"/>
      <c r="SO394" s="486"/>
      <c r="SP394" s="486"/>
      <c r="SQ394" s="486"/>
      <c r="SR394" s="487"/>
      <c r="SS394" s="485"/>
      <c r="ST394" s="486"/>
      <c r="SU394" s="486"/>
      <c r="SV394" s="486"/>
      <c r="SW394" s="486"/>
      <c r="SX394" s="486"/>
      <c r="SY394" s="486"/>
      <c r="SZ394" s="487"/>
      <c r="TA394" s="485"/>
      <c r="TB394" s="486"/>
      <c r="TC394" s="486"/>
      <c r="TD394" s="486"/>
      <c r="TE394" s="486"/>
      <c r="TF394" s="486"/>
      <c r="TG394" s="486"/>
      <c r="TH394" s="487"/>
      <c r="TI394" s="485"/>
      <c r="TJ394" s="486"/>
      <c r="TK394" s="486"/>
      <c r="TL394" s="486"/>
      <c r="TM394" s="486"/>
      <c r="TN394" s="486"/>
      <c r="TO394" s="486"/>
      <c r="TP394" s="487"/>
      <c r="TQ394" s="485"/>
      <c r="TR394" s="486"/>
      <c r="TS394" s="486"/>
      <c r="TT394" s="486"/>
      <c r="TU394" s="486"/>
      <c r="TV394" s="486"/>
      <c r="TW394" s="486"/>
      <c r="TX394" s="487"/>
      <c r="TY394" s="485"/>
      <c r="TZ394" s="486"/>
      <c r="UA394" s="486"/>
      <c r="UB394" s="486"/>
      <c r="UC394" s="486"/>
      <c r="UD394" s="486"/>
      <c r="UE394" s="486"/>
      <c r="UF394" s="487"/>
      <c r="UG394" s="485"/>
      <c r="UH394" s="486"/>
      <c r="UI394" s="486"/>
      <c r="UJ394" s="486"/>
      <c r="UK394" s="486"/>
      <c r="UL394" s="486"/>
      <c r="UM394" s="486"/>
      <c r="UN394" s="487"/>
      <c r="UO394" s="485"/>
      <c r="UP394" s="486"/>
      <c r="UQ394" s="486"/>
      <c r="UR394" s="486"/>
      <c r="US394" s="486"/>
      <c r="UT394" s="486"/>
      <c r="UU394" s="486"/>
      <c r="UV394" s="487"/>
      <c r="UW394" s="485"/>
      <c r="UX394" s="486"/>
      <c r="UY394" s="486"/>
      <c r="UZ394" s="486"/>
      <c r="VA394" s="486"/>
      <c r="VB394" s="486"/>
      <c r="VC394" s="486"/>
      <c r="VD394" s="487"/>
      <c r="VE394" s="485"/>
      <c r="VF394" s="486"/>
      <c r="VG394" s="486"/>
      <c r="VH394" s="486"/>
      <c r="VI394" s="486"/>
      <c r="VJ394" s="486"/>
      <c r="VK394" s="486"/>
      <c r="VL394" s="487"/>
      <c r="VM394" s="485"/>
      <c r="VN394" s="486"/>
      <c r="VO394" s="486"/>
      <c r="VP394" s="486"/>
      <c r="VQ394" s="486"/>
      <c r="VR394" s="486"/>
      <c r="VS394" s="486"/>
      <c r="VT394" s="487"/>
      <c r="VU394" s="485"/>
      <c r="VV394" s="486"/>
      <c r="VW394" s="486"/>
      <c r="VX394" s="486"/>
      <c r="VY394" s="486"/>
      <c r="VZ394" s="486"/>
      <c r="WA394" s="486"/>
      <c r="WB394" s="487"/>
      <c r="WC394" s="485"/>
      <c r="WD394" s="486"/>
      <c r="WE394" s="486"/>
      <c r="WF394" s="486"/>
      <c r="WG394" s="486"/>
      <c r="WH394" s="486"/>
      <c r="WI394" s="486"/>
      <c r="WJ394" s="487"/>
      <c r="WK394" s="485"/>
      <c r="WL394" s="486"/>
      <c r="WM394" s="486"/>
      <c r="WN394" s="486"/>
      <c r="WO394" s="486"/>
      <c r="WP394" s="486"/>
      <c r="WQ394" s="486"/>
      <c r="WR394" s="487"/>
      <c r="WS394" s="485"/>
      <c r="WT394" s="486"/>
      <c r="WU394" s="486"/>
      <c r="WV394" s="486"/>
      <c r="WW394" s="486"/>
      <c r="WX394" s="486"/>
      <c r="WY394" s="486"/>
      <c r="WZ394" s="487"/>
      <c r="XA394" s="485"/>
      <c r="XB394" s="486"/>
      <c r="XC394" s="486"/>
      <c r="XD394" s="486"/>
      <c r="XE394" s="486"/>
      <c r="XF394" s="486"/>
      <c r="XG394" s="486"/>
      <c r="XH394" s="487"/>
      <c r="XI394" s="485"/>
      <c r="XJ394" s="486"/>
      <c r="XK394" s="486"/>
      <c r="XL394" s="486"/>
      <c r="XM394" s="486"/>
      <c r="XN394" s="486"/>
      <c r="XO394" s="486"/>
      <c r="XP394" s="487"/>
      <c r="XQ394" s="485"/>
      <c r="XR394" s="486"/>
      <c r="XS394" s="486"/>
      <c r="XT394" s="486"/>
      <c r="XU394" s="486"/>
      <c r="XV394" s="486"/>
      <c r="XW394" s="486"/>
      <c r="XX394" s="487"/>
      <c r="XY394" s="485"/>
      <c r="XZ394" s="486"/>
      <c r="YA394" s="486"/>
      <c r="YB394" s="486"/>
      <c r="YC394" s="486"/>
      <c r="YD394" s="486"/>
      <c r="YE394" s="486"/>
      <c r="YF394" s="487"/>
      <c r="YG394" s="485"/>
      <c r="YH394" s="486"/>
      <c r="YI394" s="486"/>
      <c r="YJ394" s="486"/>
      <c r="YK394" s="486"/>
      <c r="YL394" s="486"/>
      <c r="YM394" s="486"/>
      <c r="YN394" s="487"/>
      <c r="YO394" s="485"/>
      <c r="YP394" s="486"/>
      <c r="YQ394" s="486"/>
      <c r="YR394" s="486"/>
      <c r="YS394" s="486"/>
      <c r="YT394" s="486"/>
      <c r="YU394" s="486"/>
      <c r="YV394" s="487"/>
      <c r="YW394" s="485"/>
      <c r="YX394" s="486"/>
      <c r="YY394" s="486"/>
      <c r="YZ394" s="486"/>
      <c r="ZA394" s="486"/>
      <c r="ZB394" s="486"/>
      <c r="ZC394" s="486"/>
      <c r="ZD394" s="487"/>
      <c r="ZE394" s="485"/>
      <c r="ZF394" s="486"/>
      <c r="ZG394" s="486"/>
      <c r="ZH394" s="486"/>
      <c r="ZI394" s="486"/>
      <c r="ZJ394" s="486"/>
      <c r="ZK394" s="486"/>
      <c r="ZL394" s="487"/>
      <c r="ZM394" s="485"/>
      <c r="ZN394" s="486"/>
      <c r="ZO394" s="486"/>
      <c r="ZP394" s="486"/>
      <c r="ZQ394" s="486"/>
      <c r="ZR394" s="486"/>
      <c r="ZS394" s="486"/>
      <c r="ZT394" s="487"/>
      <c r="ZU394" s="485"/>
      <c r="ZV394" s="486"/>
      <c r="ZW394" s="486"/>
      <c r="ZX394" s="486"/>
      <c r="ZY394" s="486"/>
      <c r="ZZ394" s="486"/>
      <c r="AAA394" s="486"/>
      <c r="AAB394" s="487"/>
      <c r="AAC394" s="485"/>
      <c r="AAD394" s="486"/>
      <c r="AAE394" s="486"/>
      <c r="AAF394" s="486"/>
      <c r="AAG394" s="486"/>
      <c r="AAH394" s="486"/>
      <c r="AAI394" s="486"/>
      <c r="AAJ394" s="487"/>
      <c r="AAK394" s="485"/>
      <c r="AAL394" s="486"/>
      <c r="AAM394" s="486"/>
      <c r="AAN394" s="486"/>
      <c r="AAO394" s="486"/>
      <c r="AAP394" s="486"/>
      <c r="AAQ394" s="486"/>
      <c r="AAR394" s="487"/>
      <c r="AAS394" s="485"/>
      <c r="AAT394" s="486"/>
      <c r="AAU394" s="486"/>
      <c r="AAV394" s="486"/>
      <c r="AAW394" s="486"/>
      <c r="AAX394" s="486"/>
      <c r="AAY394" s="486"/>
      <c r="AAZ394" s="487"/>
      <c r="ABA394" s="485"/>
      <c r="ABB394" s="486"/>
      <c r="ABC394" s="486"/>
      <c r="ABD394" s="486"/>
      <c r="ABE394" s="486"/>
      <c r="ABF394" s="486"/>
      <c r="ABG394" s="486"/>
      <c r="ABH394" s="487"/>
      <c r="ABI394" s="485"/>
      <c r="ABJ394" s="486"/>
      <c r="ABK394" s="486"/>
      <c r="ABL394" s="486"/>
      <c r="ABM394" s="486"/>
      <c r="ABN394" s="486"/>
      <c r="ABO394" s="486"/>
      <c r="ABP394" s="487"/>
      <c r="ABQ394" s="485"/>
      <c r="ABR394" s="486"/>
      <c r="ABS394" s="486"/>
      <c r="ABT394" s="486"/>
      <c r="ABU394" s="486"/>
      <c r="ABV394" s="486"/>
      <c r="ABW394" s="486"/>
      <c r="ABX394" s="487"/>
      <c r="ABY394" s="485"/>
      <c r="ABZ394" s="486"/>
      <c r="ACA394" s="486"/>
      <c r="ACB394" s="486"/>
      <c r="ACC394" s="486"/>
      <c r="ACD394" s="486"/>
      <c r="ACE394" s="486"/>
      <c r="ACF394" s="487"/>
      <c r="ACG394" s="485"/>
      <c r="ACH394" s="486"/>
      <c r="ACI394" s="486"/>
      <c r="ACJ394" s="486"/>
      <c r="ACK394" s="486"/>
      <c r="ACL394" s="486"/>
      <c r="ACM394" s="486"/>
      <c r="ACN394" s="487"/>
      <c r="ACO394" s="485"/>
      <c r="ACP394" s="486"/>
      <c r="ACQ394" s="486"/>
      <c r="ACR394" s="486"/>
      <c r="ACS394" s="486"/>
      <c r="ACT394" s="486"/>
      <c r="ACU394" s="486"/>
      <c r="ACV394" s="487"/>
      <c r="ACW394" s="485"/>
      <c r="ACX394" s="486"/>
      <c r="ACY394" s="486"/>
      <c r="ACZ394" s="486"/>
      <c r="ADA394" s="486"/>
      <c r="ADB394" s="486"/>
      <c r="ADC394" s="486"/>
      <c r="ADD394" s="487"/>
      <c r="ADE394" s="485"/>
      <c r="ADF394" s="486"/>
      <c r="ADG394" s="486"/>
      <c r="ADH394" s="486"/>
      <c r="ADI394" s="486"/>
      <c r="ADJ394" s="486"/>
      <c r="ADK394" s="486"/>
      <c r="ADL394" s="487"/>
      <c r="ADM394" s="485"/>
      <c r="ADN394" s="486"/>
      <c r="ADO394" s="486"/>
      <c r="ADP394" s="486"/>
      <c r="ADQ394" s="486"/>
      <c r="ADR394" s="486"/>
      <c r="ADS394" s="486"/>
      <c r="ADT394" s="487"/>
      <c r="ADU394" s="485"/>
      <c r="ADV394" s="486"/>
      <c r="ADW394" s="486"/>
      <c r="ADX394" s="486"/>
      <c r="ADY394" s="486"/>
      <c r="ADZ394" s="486"/>
      <c r="AEA394" s="486"/>
      <c r="AEB394" s="487"/>
      <c r="AEC394" s="485"/>
      <c r="AED394" s="486"/>
      <c r="AEE394" s="486"/>
      <c r="AEF394" s="486"/>
      <c r="AEG394" s="486"/>
      <c r="AEH394" s="486"/>
      <c r="AEI394" s="486"/>
      <c r="AEJ394" s="487"/>
      <c r="AEK394" s="485"/>
      <c r="AEL394" s="486"/>
      <c r="AEM394" s="486"/>
      <c r="AEN394" s="486"/>
      <c r="AEO394" s="486"/>
      <c r="AEP394" s="486"/>
      <c r="AEQ394" s="486"/>
      <c r="AER394" s="487"/>
      <c r="AES394" s="485"/>
      <c r="AET394" s="486"/>
      <c r="AEU394" s="486"/>
      <c r="AEV394" s="486"/>
      <c r="AEW394" s="486"/>
      <c r="AEX394" s="486"/>
      <c r="AEY394" s="486"/>
      <c r="AEZ394" s="487"/>
      <c r="AFA394" s="485"/>
      <c r="AFB394" s="486"/>
      <c r="AFC394" s="486"/>
      <c r="AFD394" s="486"/>
      <c r="AFE394" s="486"/>
      <c r="AFF394" s="486"/>
      <c r="AFG394" s="486"/>
      <c r="AFH394" s="487"/>
      <c r="AFI394" s="485"/>
      <c r="AFJ394" s="486"/>
      <c r="AFK394" s="486"/>
      <c r="AFL394" s="486"/>
      <c r="AFM394" s="486"/>
      <c r="AFN394" s="486"/>
      <c r="AFO394" s="486"/>
      <c r="AFP394" s="487"/>
      <c r="AFQ394" s="485"/>
      <c r="AFR394" s="486"/>
      <c r="AFS394" s="486"/>
      <c r="AFT394" s="486"/>
      <c r="AFU394" s="486"/>
      <c r="AFV394" s="486"/>
      <c r="AFW394" s="486"/>
      <c r="AFX394" s="487"/>
      <c r="AFY394" s="485"/>
      <c r="AFZ394" s="486"/>
      <c r="AGA394" s="486"/>
      <c r="AGB394" s="486"/>
      <c r="AGC394" s="486"/>
      <c r="AGD394" s="486"/>
      <c r="AGE394" s="486"/>
      <c r="AGF394" s="487"/>
      <c r="AGG394" s="485"/>
      <c r="AGH394" s="486"/>
      <c r="AGI394" s="486"/>
      <c r="AGJ394" s="486"/>
      <c r="AGK394" s="486"/>
      <c r="AGL394" s="486"/>
      <c r="AGM394" s="486"/>
      <c r="AGN394" s="487"/>
      <c r="AGO394" s="485"/>
      <c r="AGP394" s="486"/>
      <c r="AGQ394" s="486"/>
      <c r="AGR394" s="486"/>
      <c r="AGS394" s="486"/>
      <c r="AGT394" s="486"/>
      <c r="AGU394" s="486"/>
      <c r="AGV394" s="487"/>
      <c r="AGW394" s="485"/>
      <c r="AGX394" s="486"/>
      <c r="AGY394" s="486"/>
      <c r="AGZ394" s="486"/>
      <c r="AHA394" s="486"/>
      <c r="AHB394" s="486"/>
      <c r="AHC394" s="486"/>
      <c r="AHD394" s="487"/>
      <c r="AHE394" s="485"/>
      <c r="AHF394" s="486"/>
      <c r="AHG394" s="486"/>
      <c r="AHH394" s="486"/>
      <c r="AHI394" s="486"/>
      <c r="AHJ394" s="486"/>
      <c r="AHK394" s="486"/>
      <c r="AHL394" s="487"/>
      <c r="AHM394" s="485"/>
      <c r="AHN394" s="486"/>
      <c r="AHO394" s="486"/>
      <c r="AHP394" s="486"/>
      <c r="AHQ394" s="486"/>
      <c r="AHR394" s="486"/>
      <c r="AHS394" s="486"/>
      <c r="AHT394" s="487"/>
      <c r="AHU394" s="485"/>
      <c r="AHV394" s="486"/>
      <c r="AHW394" s="486"/>
      <c r="AHX394" s="486"/>
      <c r="AHY394" s="486"/>
      <c r="AHZ394" s="486"/>
      <c r="AIA394" s="486"/>
      <c r="AIB394" s="487"/>
      <c r="AIC394" s="485"/>
      <c r="AID394" s="486"/>
      <c r="AIE394" s="486"/>
      <c r="AIF394" s="486"/>
      <c r="AIG394" s="486"/>
      <c r="AIH394" s="486"/>
      <c r="AII394" s="486"/>
      <c r="AIJ394" s="487"/>
      <c r="AIK394" s="485"/>
      <c r="AIL394" s="486"/>
      <c r="AIM394" s="486"/>
      <c r="AIN394" s="486"/>
      <c r="AIO394" s="486"/>
      <c r="AIP394" s="486"/>
      <c r="AIQ394" s="486"/>
      <c r="AIR394" s="487"/>
      <c r="AIS394" s="485"/>
      <c r="AIT394" s="486"/>
      <c r="AIU394" s="486"/>
      <c r="AIV394" s="486"/>
      <c r="AIW394" s="486"/>
      <c r="AIX394" s="486"/>
      <c r="AIY394" s="486"/>
      <c r="AIZ394" s="487"/>
      <c r="AJA394" s="485"/>
      <c r="AJB394" s="486"/>
      <c r="AJC394" s="486"/>
      <c r="AJD394" s="486"/>
      <c r="AJE394" s="486"/>
      <c r="AJF394" s="486"/>
      <c r="AJG394" s="486"/>
      <c r="AJH394" s="487"/>
      <c r="AJI394" s="485"/>
      <c r="AJJ394" s="486"/>
      <c r="AJK394" s="486"/>
      <c r="AJL394" s="486"/>
      <c r="AJM394" s="486"/>
      <c r="AJN394" s="486"/>
      <c r="AJO394" s="486"/>
      <c r="AJP394" s="487"/>
      <c r="AJQ394" s="485"/>
      <c r="AJR394" s="486"/>
      <c r="AJS394" s="486"/>
      <c r="AJT394" s="486"/>
      <c r="AJU394" s="486"/>
      <c r="AJV394" s="486"/>
      <c r="AJW394" s="486"/>
      <c r="AJX394" s="487"/>
      <c r="AJY394" s="485"/>
      <c r="AJZ394" s="486"/>
      <c r="AKA394" s="486"/>
      <c r="AKB394" s="486"/>
      <c r="AKC394" s="486"/>
      <c r="AKD394" s="486"/>
      <c r="AKE394" s="486"/>
      <c r="AKF394" s="487"/>
      <c r="AKG394" s="485"/>
      <c r="AKH394" s="486"/>
      <c r="AKI394" s="486"/>
      <c r="AKJ394" s="486"/>
      <c r="AKK394" s="486"/>
      <c r="AKL394" s="486"/>
      <c r="AKM394" s="486"/>
      <c r="AKN394" s="487"/>
      <c r="AKO394" s="485"/>
      <c r="AKP394" s="486"/>
      <c r="AKQ394" s="486"/>
      <c r="AKR394" s="486"/>
      <c r="AKS394" s="486"/>
      <c r="AKT394" s="486"/>
      <c r="AKU394" s="486"/>
      <c r="AKV394" s="487"/>
      <c r="AKW394" s="485"/>
      <c r="AKX394" s="486"/>
      <c r="AKY394" s="486"/>
      <c r="AKZ394" s="486"/>
      <c r="ALA394" s="486"/>
      <c r="ALB394" s="486"/>
      <c r="ALC394" s="486"/>
      <c r="ALD394" s="487"/>
      <c r="ALE394" s="485"/>
      <c r="ALF394" s="486"/>
      <c r="ALG394" s="486"/>
      <c r="ALH394" s="486"/>
      <c r="ALI394" s="486"/>
      <c r="ALJ394" s="486"/>
      <c r="ALK394" s="486"/>
      <c r="ALL394" s="487"/>
      <c r="ALM394" s="485"/>
      <c r="ALN394" s="486"/>
      <c r="ALO394" s="486"/>
      <c r="ALP394" s="486"/>
      <c r="ALQ394" s="486"/>
      <c r="ALR394" s="486"/>
      <c r="ALS394" s="486"/>
      <c r="ALT394" s="487"/>
      <c r="ALU394" s="485"/>
      <c r="ALV394" s="486"/>
      <c r="ALW394" s="486"/>
      <c r="ALX394" s="486"/>
      <c r="ALY394" s="486"/>
      <c r="ALZ394" s="486"/>
      <c r="AMA394" s="486"/>
      <c r="AMB394" s="487"/>
      <c r="AMC394" s="485"/>
      <c r="AMD394" s="486"/>
      <c r="AME394" s="486"/>
      <c r="AMF394" s="486"/>
      <c r="AMG394" s="486"/>
      <c r="AMH394" s="486"/>
      <c r="AMI394" s="486"/>
      <c r="AMJ394" s="487"/>
      <c r="AMK394" s="485"/>
      <c r="AML394" s="486"/>
      <c r="AMM394" s="486"/>
      <c r="AMN394" s="486"/>
      <c r="AMO394" s="486"/>
      <c r="AMP394" s="486"/>
      <c r="AMQ394" s="486"/>
      <c r="AMR394" s="487"/>
      <c r="AMS394" s="485"/>
      <c r="AMT394" s="486"/>
      <c r="AMU394" s="486"/>
      <c r="AMV394" s="486"/>
      <c r="AMW394" s="486"/>
      <c r="AMX394" s="486"/>
      <c r="AMY394" s="486"/>
      <c r="AMZ394" s="487"/>
      <c r="ANA394" s="485"/>
      <c r="ANB394" s="486"/>
      <c r="ANC394" s="486"/>
      <c r="AND394" s="486"/>
      <c r="ANE394" s="486"/>
      <c r="ANF394" s="486"/>
      <c r="ANG394" s="486"/>
      <c r="ANH394" s="487"/>
      <c r="ANI394" s="485"/>
      <c r="ANJ394" s="486"/>
      <c r="ANK394" s="486"/>
      <c r="ANL394" s="486"/>
      <c r="ANM394" s="486"/>
      <c r="ANN394" s="486"/>
      <c r="ANO394" s="486"/>
      <c r="ANP394" s="487"/>
      <c r="ANQ394" s="485"/>
      <c r="ANR394" s="486"/>
      <c r="ANS394" s="486"/>
      <c r="ANT394" s="486"/>
      <c r="ANU394" s="486"/>
      <c r="ANV394" s="486"/>
      <c r="ANW394" s="486"/>
      <c r="ANX394" s="487"/>
      <c r="ANY394" s="485"/>
      <c r="ANZ394" s="486"/>
      <c r="AOA394" s="486"/>
      <c r="AOB394" s="486"/>
      <c r="AOC394" s="486"/>
      <c r="AOD394" s="486"/>
      <c r="AOE394" s="486"/>
      <c r="AOF394" s="487"/>
      <c r="AOG394" s="485"/>
      <c r="AOH394" s="486"/>
      <c r="AOI394" s="486"/>
      <c r="AOJ394" s="486"/>
      <c r="AOK394" s="486"/>
      <c r="AOL394" s="486"/>
      <c r="AOM394" s="486"/>
      <c r="AON394" s="487"/>
      <c r="AOO394" s="485"/>
      <c r="AOP394" s="486"/>
      <c r="AOQ394" s="486"/>
      <c r="AOR394" s="486"/>
      <c r="AOS394" s="486"/>
      <c r="AOT394" s="486"/>
      <c r="AOU394" s="486"/>
      <c r="AOV394" s="487"/>
      <c r="AOW394" s="485"/>
      <c r="AOX394" s="486"/>
      <c r="AOY394" s="486"/>
      <c r="AOZ394" s="486"/>
      <c r="APA394" s="486"/>
      <c r="APB394" s="486"/>
      <c r="APC394" s="486"/>
      <c r="APD394" s="487"/>
      <c r="APE394" s="485"/>
      <c r="APF394" s="486"/>
      <c r="APG394" s="486"/>
      <c r="APH394" s="486"/>
      <c r="API394" s="486"/>
      <c r="APJ394" s="486"/>
      <c r="APK394" s="486"/>
      <c r="APL394" s="487"/>
      <c r="APM394" s="485"/>
      <c r="APN394" s="486"/>
      <c r="APO394" s="486"/>
      <c r="APP394" s="486"/>
      <c r="APQ394" s="486"/>
      <c r="APR394" s="486"/>
      <c r="APS394" s="486"/>
      <c r="APT394" s="487"/>
      <c r="APU394" s="485"/>
      <c r="APV394" s="486"/>
      <c r="APW394" s="486"/>
      <c r="APX394" s="486"/>
      <c r="APY394" s="486"/>
      <c r="APZ394" s="486"/>
      <c r="AQA394" s="486"/>
      <c r="AQB394" s="487"/>
      <c r="AQC394" s="485"/>
      <c r="AQD394" s="486"/>
      <c r="AQE394" s="486"/>
      <c r="AQF394" s="486"/>
      <c r="AQG394" s="486"/>
      <c r="AQH394" s="486"/>
      <c r="AQI394" s="486"/>
      <c r="AQJ394" s="487"/>
      <c r="AQK394" s="485"/>
      <c r="AQL394" s="486"/>
      <c r="AQM394" s="486"/>
      <c r="AQN394" s="486"/>
      <c r="AQO394" s="486"/>
      <c r="AQP394" s="486"/>
      <c r="AQQ394" s="486"/>
      <c r="AQR394" s="487"/>
      <c r="AQS394" s="485"/>
      <c r="AQT394" s="486"/>
      <c r="AQU394" s="486"/>
      <c r="AQV394" s="486"/>
      <c r="AQW394" s="486"/>
      <c r="AQX394" s="486"/>
      <c r="AQY394" s="486"/>
      <c r="AQZ394" s="487"/>
      <c r="ARA394" s="485"/>
      <c r="ARB394" s="486"/>
      <c r="ARC394" s="486"/>
      <c r="ARD394" s="486"/>
      <c r="ARE394" s="486"/>
      <c r="ARF394" s="486"/>
      <c r="ARG394" s="486"/>
      <c r="ARH394" s="487"/>
      <c r="ARI394" s="485"/>
      <c r="ARJ394" s="486"/>
      <c r="ARK394" s="486"/>
      <c r="ARL394" s="486"/>
      <c r="ARM394" s="486"/>
      <c r="ARN394" s="486"/>
      <c r="ARO394" s="486"/>
      <c r="ARP394" s="487"/>
      <c r="ARQ394" s="485"/>
      <c r="ARR394" s="486"/>
      <c r="ARS394" s="486"/>
      <c r="ART394" s="486"/>
      <c r="ARU394" s="486"/>
      <c r="ARV394" s="486"/>
      <c r="ARW394" s="486"/>
      <c r="ARX394" s="487"/>
      <c r="ARY394" s="485"/>
      <c r="ARZ394" s="486"/>
      <c r="ASA394" s="486"/>
      <c r="ASB394" s="486"/>
      <c r="ASC394" s="486"/>
      <c r="ASD394" s="486"/>
      <c r="ASE394" s="486"/>
      <c r="ASF394" s="487"/>
      <c r="ASG394" s="485"/>
      <c r="ASH394" s="486"/>
      <c r="ASI394" s="486"/>
      <c r="ASJ394" s="486"/>
      <c r="ASK394" s="486"/>
      <c r="ASL394" s="486"/>
      <c r="ASM394" s="486"/>
      <c r="ASN394" s="487"/>
      <c r="ASO394" s="485"/>
      <c r="ASP394" s="486"/>
      <c r="ASQ394" s="486"/>
      <c r="ASR394" s="486"/>
      <c r="ASS394" s="486"/>
      <c r="AST394" s="486"/>
      <c r="ASU394" s="486"/>
      <c r="ASV394" s="487"/>
      <c r="ASW394" s="485"/>
      <c r="ASX394" s="486"/>
      <c r="ASY394" s="486"/>
      <c r="ASZ394" s="486"/>
      <c r="ATA394" s="486"/>
      <c r="ATB394" s="486"/>
      <c r="ATC394" s="486"/>
      <c r="ATD394" s="487"/>
      <c r="ATE394" s="485"/>
      <c r="ATF394" s="486"/>
      <c r="ATG394" s="486"/>
      <c r="ATH394" s="486"/>
      <c r="ATI394" s="486"/>
      <c r="ATJ394" s="486"/>
      <c r="ATK394" s="486"/>
      <c r="ATL394" s="487"/>
      <c r="ATM394" s="485"/>
      <c r="ATN394" s="486"/>
      <c r="ATO394" s="486"/>
      <c r="ATP394" s="486"/>
      <c r="ATQ394" s="486"/>
      <c r="ATR394" s="486"/>
      <c r="ATS394" s="486"/>
      <c r="ATT394" s="487"/>
      <c r="ATU394" s="485"/>
      <c r="ATV394" s="486"/>
      <c r="ATW394" s="486"/>
      <c r="ATX394" s="486"/>
      <c r="ATY394" s="486"/>
      <c r="ATZ394" s="486"/>
      <c r="AUA394" s="486"/>
      <c r="AUB394" s="487"/>
      <c r="AUC394" s="485"/>
      <c r="AUD394" s="486"/>
      <c r="AUE394" s="486"/>
      <c r="AUF394" s="486"/>
      <c r="AUG394" s="486"/>
      <c r="AUH394" s="486"/>
      <c r="AUI394" s="486"/>
      <c r="AUJ394" s="487"/>
      <c r="AUK394" s="485"/>
      <c r="AUL394" s="486"/>
      <c r="AUM394" s="486"/>
      <c r="AUN394" s="486"/>
      <c r="AUO394" s="486"/>
      <c r="AUP394" s="486"/>
      <c r="AUQ394" s="486"/>
      <c r="AUR394" s="487"/>
      <c r="AUS394" s="485"/>
      <c r="AUT394" s="486"/>
      <c r="AUU394" s="486"/>
      <c r="AUV394" s="486"/>
      <c r="AUW394" s="486"/>
      <c r="AUX394" s="486"/>
      <c r="AUY394" s="486"/>
      <c r="AUZ394" s="487"/>
      <c r="AVA394" s="485"/>
      <c r="AVB394" s="486"/>
      <c r="AVC394" s="486"/>
      <c r="AVD394" s="486"/>
      <c r="AVE394" s="486"/>
      <c r="AVF394" s="486"/>
      <c r="AVG394" s="486"/>
      <c r="AVH394" s="487"/>
      <c r="AVI394" s="485"/>
      <c r="AVJ394" s="486"/>
      <c r="AVK394" s="486"/>
      <c r="AVL394" s="486"/>
      <c r="AVM394" s="486"/>
      <c r="AVN394" s="486"/>
      <c r="AVO394" s="486"/>
      <c r="AVP394" s="487"/>
      <c r="AVQ394" s="485"/>
      <c r="AVR394" s="486"/>
      <c r="AVS394" s="486"/>
      <c r="AVT394" s="486"/>
      <c r="AVU394" s="486"/>
      <c r="AVV394" s="486"/>
      <c r="AVW394" s="486"/>
      <c r="AVX394" s="487"/>
      <c r="AVY394" s="485"/>
      <c r="AVZ394" s="486"/>
      <c r="AWA394" s="486"/>
      <c r="AWB394" s="486"/>
      <c r="AWC394" s="486"/>
      <c r="AWD394" s="486"/>
      <c r="AWE394" s="486"/>
      <c r="AWF394" s="487"/>
      <c r="AWG394" s="485"/>
      <c r="AWH394" s="486"/>
      <c r="AWI394" s="486"/>
      <c r="AWJ394" s="486"/>
      <c r="AWK394" s="486"/>
      <c r="AWL394" s="486"/>
      <c r="AWM394" s="486"/>
      <c r="AWN394" s="487"/>
      <c r="AWO394" s="485"/>
      <c r="AWP394" s="486"/>
      <c r="AWQ394" s="486"/>
      <c r="AWR394" s="486"/>
      <c r="AWS394" s="486"/>
      <c r="AWT394" s="486"/>
      <c r="AWU394" s="486"/>
      <c r="AWV394" s="487"/>
      <c r="AWW394" s="485"/>
      <c r="AWX394" s="486"/>
      <c r="AWY394" s="486"/>
      <c r="AWZ394" s="486"/>
      <c r="AXA394" s="486"/>
      <c r="AXB394" s="486"/>
      <c r="AXC394" s="486"/>
      <c r="AXD394" s="487"/>
      <c r="AXE394" s="485"/>
      <c r="AXF394" s="486"/>
      <c r="AXG394" s="486"/>
      <c r="AXH394" s="486"/>
      <c r="AXI394" s="486"/>
      <c r="AXJ394" s="486"/>
      <c r="AXK394" s="486"/>
      <c r="AXL394" s="487"/>
      <c r="AXM394" s="485"/>
      <c r="AXN394" s="486"/>
      <c r="AXO394" s="486"/>
      <c r="AXP394" s="486"/>
      <c r="AXQ394" s="486"/>
      <c r="AXR394" s="486"/>
      <c r="AXS394" s="486"/>
      <c r="AXT394" s="487"/>
      <c r="AXU394" s="485"/>
      <c r="AXV394" s="486"/>
      <c r="AXW394" s="486"/>
      <c r="AXX394" s="486"/>
      <c r="AXY394" s="486"/>
      <c r="AXZ394" s="486"/>
      <c r="AYA394" s="486"/>
      <c r="AYB394" s="487"/>
      <c r="AYC394" s="485"/>
      <c r="AYD394" s="486"/>
      <c r="AYE394" s="486"/>
      <c r="AYF394" s="486"/>
      <c r="AYG394" s="486"/>
      <c r="AYH394" s="486"/>
      <c r="AYI394" s="486"/>
      <c r="AYJ394" s="487"/>
      <c r="AYK394" s="485"/>
      <c r="AYL394" s="486"/>
      <c r="AYM394" s="486"/>
      <c r="AYN394" s="486"/>
      <c r="AYO394" s="486"/>
      <c r="AYP394" s="486"/>
      <c r="AYQ394" s="486"/>
      <c r="AYR394" s="487"/>
      <c r="AYS394" s="485"/>
      <c r="AYT394" s="486"/>
      <c r="AYU394" s="486"/>
      <c r="AYV394" s="486"/>
      <c r="AYW394" s="486"/>
      <c r="AYX394" s="486"/>
      <c r="AYY394" s="486"/>
      <c r="AYZ394" s="487"/>
      <c r="AZA394" s="485"/>
      <c r="AZB394" s="486"/>
      <c r="AZC394" s="486"/>
      <c r="AZD394" s="486"/>
      <c r="AZE394" s="486"/>
      <c r="AZF394" s="486"/>
      <c r="AZG394" s="486"/>
      <c r="AZH394" s="487"/>
      <c r="AZI394" s="485"/>
      <c r="AZJ394" s="486"/>
      <c r="AZK394" s="486"/>
      <c r="AZL394" s="486"/>
      <c r="AZM394" s="486"/>
      <c r="AZN394" s="486"/>
      <c r="AZO394" s="486"/>
      <c r="AZP394" s="487"/>
      <c r="AZQ394" s="485"/>
      <c r="AZR394" s="486"/>
      <c r="AZS394" s="486"/>
      <c r="AZT394" s="486"/>
      <c r="AZU394" s="486"/>
      <c r="AZV394" s="486"/>
      <c r="AZW394" s="486"/>
      <c r="AZX394" s="487"/>
      <c r="AZY394" s="485"/>
      <c r="AZZ394" s="486"/>
      <c r="BAA394" s="486"/>
      <c r="BAB394" s="486"/>
      <c r="BAC394" s="486"/>
      <c r="BAD394" s="486"/>
      <c r="BAE394" s="486"/>
      <c r="BAF394" s="487"/>
      <c r="BAG394" s="485"/>
      <c r="BAH394" s="486"/>
      <c r="BAI394" s="486"/>
      <c r="BAJ394" s="486"/>
      <c r="BAK394" s="486"/>
      <c r="BAL394" s="486"/>
      <c r="BAM394" s="486"/>
      <c r="BAN394" s="487"/>
      <c r="BAO394" s="485"/>
      <c r="BAP394" s="486"/>
      <c r="BAQ394" s="486"/>
      <c r="BAR394" s="486"/>
      <c r="BAS394" s="486"/>
      <c r="BAT394" s="486"/>
      <c r="BAU394" s="486"/>
      <c r="BAV394" s="487"/>
      <c r="BAW394" s="485"/>
      <c r="BAX394" s="486"/>
      <c r="BAY394" s="486"/>
      <c r="BAZ394" s="486"/>
      <c r="BBA394" s="486"/>
      <c r="BBB394" s="486"/>
      <c r="BBC394" s="486"/>
      <c r="BBD394" s="487"/>
      <c r="BBE394" s="485"/>
      <c r="BBF394" s="486"/>
      <c r="BBG394" s="486"/>
      <c r="BBH394" s="486"/>
      <c r="BBI394" s="486"/>
      <c r="BBJ394" s="486"/>
      <c r="BBK394" s="486"/>
      <c r="BBL394" s="487"/>
      <c r="BBM394" s="485"/>
      <c r="BBN394" s="486"/>
      <c r="BBO394" s="486"/>
      <c r="BBP394" s="486"/>
      <c r="BBQ394" s="486"/>
      <c r="BBR394" s="486"/>
      <c r="BBS394" s="486"/>
      <c r="BBT394" s="487"/>
      <c r="BBU394" s="485"/>
      <c r="BBV394" s="486"/>
      <c r="BBW394" s="486"/>
      <c r="BBX394" s="486"/>
      <c r="BBY394" s="486"/>
      <c r="BBZ394" s="486"/>
      <c r="BCA394" s="486"/>
      <c r="BCB394" s="487"/>
      <c r="BCC394" s="485"/>
      <c r="BCD394" s="486"/>
      <c r="BCE394" s="486"/>
      <c r="BCF394" s="486"/>
      <c r="BCG394" s="486"/>
      <c r="BCH394" s="486"/>
      <c r="BCI394" s="486"/>
      <c r="BCJ394" s="487"/>
      <c r="BCK394" s="485"/>
      <c r="BCL394" s="486"/>
      <c r="BCM394" s="486"/>
      <c r="BCN394" s="486"/>
      <c r="BCO394" s="486"/>
      <c r="BCP394" s="486"/>
      <c r="BCQ394" s="486"/>
      <c r="BCR394" s="487"/>
      <c r="BCS394" s="485"/>
      <c r="BCT394" s="486"/>
      <c r="BCU394" s="486"/>
      <c r="BCV394" s="486"/>
      <c r="BCW394" s="486"/>
      <c r="BCX394" s="486"/>
      <c r="BCY394" s="486"/>
      <c r="BCZ394" s="487"/>
      <c r="BDA394" s="485"/>
      <c r="BDB394" s="486"/>
      <c r="BDC394" s="486"/>
      <c r="BDD394" s="486"/>
      <c r="BDE394" s="486"/>
      <c r="BDF394" s="486"/>
      <c r="BDG394" s="486"/>
      <c r="BDH394" s="487"/>
      <c r="BDI394" s="485"/>
      <c r="BDJ394" s="486"/>
      <c r="BDK394" s="486"/>
      <c r="BDL394" s="486"/>
      <c r="BDM394" s="486"/>
      <c r="BDN394" s="486"/>
      <c r="BDO394" s="486"/>
      <c r="BDP394" s="487"/>
      <c r="BDQ394" s="485"/>
      <c r="BDR394" s="486"/>
      <c r="BDS394" s="486"/>
      <c r="BDT394" s="486"/>
      <c r="BDU394" s="486"/>
      <c r="BDV394" s="486"/>
      <c r="BDW394" s="486"/>
      <c r="BDX394" s="487"/>
      <c r="BDY394" s="485"/>
      <c r="BDZ394" s="486"/>
      <c r="BEA394" s="486"/>
      <c r="BEB394" s="486"/>
      <c r="BEC394" s="486"/>
      <c r="BED394" s="486"/>
      <c r="BEE394" s="486"/>
      <c r="BEF394" s="487"/>
      <c r="BEG394" s="485"/>
      <c r="BEH394" s="486"/>
      <c r="BEI394" s="486"/>
      <c r="BEJ394" s="486"/>
      <c r="BEK394" s="486"/>
      <c r="BEL394" s="486"/>
      <c r="BEM394" s="486"/>
      <c r="BEN394" s="487"/>
      <c r="BEO394" s="485"/>
      <c r="BEP394" s="486"/>
      <c r="BEQ394" s="486"/>
      <c r="BER394" s="486"/>
      <c r="BES394" s="486"/>
      <c r="BET394" s="486"/>
      <c r="BEU394" s="486"/>
      <c r="BEV394" s="487"/>
      <c r="BEW394" s="485"/>
      <c r="BEX394" s="486"/>
      <c r="BEY394" s="486"/>
      <c r="BEZ394" s="486"/>
      <c r="BFA394" s="486"/>
      <c r="BFB394" s="486"/>
      <c r="BFC394" s="486"/>
      <c r="BFD394" s="487"/>
      <c r="BFE394" s="485"/>
      <c r="BFF394" s="486"/>
      <c r="BFG394" s="486"/>
      <c r="BFH394" s="486"/>
      <c r="BFI394" s="486"/>
      <c r="BFJ394" s="486"/>
      <c r="BFK394" s="486"/>
      <c r="BFL394" s="487"/>
      <c r="BFM394" s="485"/>
      <c r="BFN394" s="486"/>
      <c r="BFO394" s="486"/>
      <c r="BFP394" s="486"/>
      <c r="BFQ394" s="486"/>
      <c r="BFR394" s="486"/>
      <c r="BFS394" s="486"/>
      <c r="BFT394" s="487"/>
      <c r="BFU394" s="485"/>
      <c r="BFV394" s="486"/>
      <c r="BFW394" s="486"/>
      <c r="BFX394" s="486"/>
      <c r="BFY394" s="486"/>
      <c r="BFZ394" s="486"/>
      <c r="BGA394" s="486"/>
      <c r="BGB394" s="487"/>
      <c r="BGC394" s="485"/>
      <c r="BGD394" s="486"/>
      <c r="BGE394" s="486"/>
      <c r="BGF394" s="486"/>
      <c r="BGG394" s="486"/>
      <c r="BGH394" s="486"/>
      <c r="BGI394" s="486"/>
      <c r="BGJ394" s="487"/>
      <c r="BGK394" s="485"/>
      <c r="BGL394" s="486"/>
      <c r="BGM394" s="486"/>
      <c r="BGN394" s="486"/>
      <c r="BGO394" s="486"/>
      <c r="BGP394" s="486"/>
      <c r="BGQ394" s="486"/>
      <c r="BGR394" s="487"/>
      <c r="BGS394" s="485"/>
      <c r="BGT394" s="486"/>
      <c r="BGU394" s="486"/>
      <c r="BGV394" s="486"/>
      <c r="BGW394" s="486"/>
      <c r="BGX394" s="486"/>
      <c r="BGY394" s="486"/>
      <c r="BGZ394" s="487"/>
      <c r="BHA394" s="485"/>
      <c r="BHB394" s="486"/>
      <c r="BHC394" s="486"/>
      <c r="BHD394" s="486"/>
      <c r="BHE394" s="486"/>
      <c r="BHF394" s="486"/>
      <c r="BHG394" s="486"/>
      <c r="BHH394" s="487"/>
      <c r="BHI394" s="485"/>
      <c r="BHJ394" s="486"/>
      <c r="BHK394" s="486"/>
      <c r="BHL394" s="486"/>
      <c r="BHM394" s="486"/>
      <c r="BHN394" s="486"/>
      <c r="BHO394" s="486"/>
      <c r="BHP394" s="487"/>
      <c r="BHQ394" s="485"/>
      <c r="BHR394" s="486"/>
      <c r="BHS394" s="486"/>
      <c r="BHT394" s="486"/>
      <c r="BHU394" s="486"/>
      <c r="BHV394" s="486"/>
      <c r="BHW394" s="486"/>
      <c r="BHX394" s="487"/>
      <c r="BHY394" s="485"/>
      <c r="BHZ394" s="486"/>
      <c r="BIA394" s="486"/>
      <c r="BIB394" s="486"/>
      <c r="BIC394" s="486"/>
      <c r="BID394" s="486"/>
      <c r="BIE394" s="486"/>
      <c r="BIF394" s="487"/>
      <c r="BIG394" s="485"/>
      <c r="BIH394" s="486"/>
      <c r="BII394" s="486"/>
      <c r="BIJ394" s="486"/>
      <c r="BIK394" s="486"/>
      <c r="BIL394" s="486"/>
      <c r="BIM394" s="486"/>
      <c r="BIN394" s="487"/>
      <c r="BIO394" s="485"/>
      <c r="BIP394" s="486"/>
      <c r="BIQ394" s="486"/>
      <c r="BIR394" s="486"/>
      <c r="BIS394" s="486"/>
      <c r="BIT394" s="486"/>
      <c r="BIU394" s="486"/>
      <c r="BIV394" s="487"/>
      <c r="BIW394" s="485"/>
      <c r="BIX394" s="486"/>
      <c r="BIY394" s="486"/>
      <c r="BIZ394" s="486"/>
      <c r="BJA394" s="486"/>
      <c r="BJB394" s="486"/>
      <c r="BJC394" s="486"/>
      <c r="BJD394" s="487"/>
      <c r="BJE394" s="485"/>
      <c r="BJF394" s="486"/>
      <c r="BJG394" s="486"/>
      <c r="BJH394" s="486"/>
      <c r="BJI394" s="486"/>
      <c r="BJJ394" s="486"/>
      <c r="BJK394" s="486"/>
      <c r="BJL394" s="487"/>
      <c r="BJM394" s="485"/>
      <c r="BJN394" s="486"/>
      <c r="BJO394" s="486"/>
      <c r="BJP394" s="486"/>
      <c r="BJQ394" s="486"/>
      <c r="BJR394" s="486"/>
      <c r="BJS394" s="486"/>
      <c r="BJT394" s="487"/>
      <c r="BJU394" s="485"/>
      <c r="BJV394" s="486"/>
      <c r="BJW394" s="486"/>
      <c r="BJX394" s="486"/>
      <c r="BJY394" s="486"/>
      <c r="BJZ394" s="486"/>
      <c r="BKA394" s="486"/>
      <c r="BKB394" s="487"/>
      <c r="BKC394" s="485"/>
      <c r="BKD394" s="486"/>
      <c r="BKE394" s="486"/>
      <c r="BKF394" s="486"/>
      <c r="BKG394" s="486"/>
      <c r="BKH394" s="486"/>
      <c r="BKI394" s="486"/>
      <c r="BKJ394" s="487"/>
      <c r="BKK394" s="485"/>
      <c r="BKL394" s="486"/>
      <c r="BKM394" s="486"/>
      <c r="BKN394" s="486"/>
      <c r="BKO394" s="486"/>
      <c r="BKP394" s="486"/>
      <c r="BKQ394" s="486"/>
      <c r="BKR394" s="487"/>
      <c r="BKS394" s="485"/>
      <c r="BKT394" s="486"/>
      <c r="BKU394" s="486"/>
      <c r="BKV394" s="486"/>
      <c r="BKW394" s="486"/>
      <c r="BKX394" s="486"/>
      <c r="BKY394" s="486"/>
      <c r="BKZ394" s="487"/>
      <c r="BLA394" s="485"/>
      <c r="BLB394" s="486"/>
      <c r="BLC394" s="486"/>
      <c r="BLD394" s="486"/>
      <c r="BLE394" s="486"/>
      <c r="BLF394" s="486"/>
      <c r="BLG394" s="486"/>
      <c r="BLH394" s="487"/>
      <c r="BLI394" s="485"/>
      <c r="BLJ394" s="486"/>
      <c r="BLK394" s="486"/>
      <c r="BLL394" s="486"/>
      <c r="BLM394" s="486"/>
      <c r="BLN394" s="486"/>
      <c r="BLO394" s="486"/>
      <c r="BLP394" s="487"/>
      <c r="BLQ394" s="485"/>
      <c r="BLR394" s="486"/>
      <c r="BLS394" s="486"/>
      <c r="BLT394" s="486"/>
      <c r="BLU394" s="486"/>
      <c r="BLV394" s="486"/>
      <c r="BLW394" s="486"/>
      <c r="BLX394" s="487"/>
      <c r="BLY394" s="485"/>
      <c r="BLZ394" s="486"/>
      <c r="BMA394" s="486"/>
      <c r="BMB394" s="486"/>
      <c r="BMC394" s="486"/>
      <c r="BMD394" s="486"/>
      <c r="BME394" s="486"/>
      <c r="BMF394" s="487"/>
      <c r="BMG394" s="485"/>
      <c r="BMH394" s="486"/>
      <c r="BMI394" s="486"/>
      <c r="BMJ394" s="486"/>
      <c r="BMK394" s="486"/>
      <c r="BML394" s="486"/>
      <c r="BMM394" s="486"/>
      <c r="BMN394" s="487"/>
      <c r="BMO394" s="485"/>
      <c r="BMP394" s="486"/>
      <c r="BMQ394" s="486"/>
      <c r="BMR394" s="486"/>
      <c r="BMS394" s="486"/>
      <c r="BMT394" s="486"/>
      <c r="BMU394" s="486"/>
      <c r="BMV394" s="487"/>
      <c r="BMW394" s="485"/>
      <c r="BMX394" s="486"/>
      <c r="BMY394" s="486"/>
      <c r="BMZ394" s="486"/>
      <c r="BNA394" s="486"/>
      <c r="BNB394" s="486"/>
      <c r="BNC394" s="486"/>
      <c r="BND394" s="487"/>
      <c r="BNE394" s="485"/>
      <c r="BNF394" s="486"/>
      <c r="BNG394" s="486"/>
      <c r="BNH394" s="486"/>
      <c r="BNI394" s="486"/>
      <c r="BNJ394" s="486"/>
      <c r="BNK394" s="486"/>
      <c r="BNL394" s="487"/>
      <c r="BNM394" s="485"/>
      <c r="BNN394" s="486"/>
      <c r="BNO394" s="486"/>
      <c r="BNP394" s="486"/>
      <c r="BNQ394" s="486"/>
      <c r="BNR394" s="486"/>
      <c r="BNS394" s="486"/>
      <c r="BNT394" s="487"/>
      <c r="BNU394" s="485"/>
      <c r="BNV394" s="486"/>
      <c r="BNW394" s="486"/>
      <c r="BNX394" s="486"/>
      <c r="BNY394" s="486"/>
      <c r="BNZ394" s="486"/>
      <c r="BOA394" s="486"/>
      <c r="BOB394" s="487"/>
      <c r="BOC394" s="485"/>
      <c r="BOD394" s="486"/>
      <c r="BOE394" s="486"/>
      <c r="BOF394" s="486"/>
      <c r="BOG394" s="486"/>
      <c r="BOH394" s="486"/>
      <c r="BOI394" s="486"/>
      <c r="BOJ394" s="487"/>
      <c r="BOK394" s="485"/>
      <c r="BOL394" s="486"/>
      <c r="BOM394" s="486"/>
      <c r="BON394" s="486"/>
      <c r="BOO394" s="486"/>
      <c r="BOP394" s="486"/>
      <c r="BOQ394" s="486"/>
      <c r="BOR394" s="487"/>
      <c r="BOS394" s="485"/>
      <c r="BOT394" s="486"/>
      <c r="BOU394" s="486"/>
      <c r="BOV394" s="486"/>
      <c r="BOW394" s="486"/>
      <c r="BOX394" s="486"/>
      <c r="BOY394" s="486"/>
      <c r="BOZ394" s="487"/>
      <c r="BPA394" s="485"/>
      <c r="BPB394" s="486"/>
      <c r="BPC394" s="486"/>
      <c r="BPD394" s="486"/>
      <c r="BPE394" s="486"/>
      <c r="BPF394" s="486"/>
      <c r="BPG394" s="486"/>
      <c r="BPH394" s="487"/>
      <c r="BPI394" s="485"/>
      <c r="BPJ394" s="486"/>
      <c r="BPK394" s="486"/>
      <c r="BPL394" s="486"/>
      <c r="BPM394" s="486"/>
      <c r="BPN394" s="486"/>
      <c r="BPO394" s="486"/>
      <c r="BPP394" s="487"/>
      <c r="BPQ394" s="485"/>
      <c r="BPR394" s="486"/>
      <c r="BPS394" s="486"/>
      <c r="BPT394" s="486"/>
      <c r="BPU394" s="486"/>
      <c r="BPV394" s="486"/>
      <c r="BPW394" s="486"/>
      <c r="BPX394" s="487"/>
      <c r="BPY394" s="485"/>
      <c r="BPZ394" s="486"/>
      <c r="BQA394" s="486"/>
      <c r="BQB394" s="486"/>
      <c r="BQC394" s="486"/>
      <c r="BQD394" s="486"/>
      <c r="BQE394" s="486"/>
      <c r="BQF394" s="487"/>
      <c r="BQG394" s="485"/>
      <c r="BQH394" s="486"/>
      <c r="BQI394" s="486"/>
      <c r="BQJ394" s="486"/>
      <c r="BQK394" s="486"/>
      <c r="BQL394" s="486"/>
      <c r="BQM394" s="486"/>
      <c r="BQN394" s="487"/>
      <c r="BQO394" s="485"/>
      <c r="BQP394" s="486"/>
      <c r="BQQ394" s="486"/>
      <c r="BQR394" s="486"/>
      <c r="BQS394" s="486"/>
      <c r="BQT394" s="486"/>
      <c r="BQU394" s="486"/>
      <c r="BQV394" s="487"/>
      <c r="BQW394" s="485"/>
      <c r="BQX394" s="486"/>
      <c r="BQY394" s="486"/>
      <c r="BQZ394" s="486"/>
      <c r="BRA394" s="486"/>
      <c r="BRB394" s="486"/>
      <c r="BRC394" s="486"/>
      <c r="BRD394" s="487"/>
      <c r="BRE394" s="485"/>
      <c r="BRF394" s="486"/>
      <c r="BRG394" s="486"/>
      <c r="BRH394" s="486"/>
      <c r="BRI394" s="486"/>
      <c r="BRJ394" s="486"/>
      <c r="BRK394" s="486"/>
      <c r="BRL394" s="487"/>
      <c r="BRM394" s="485"/>
      <c r="BRN394" s="486"/>
      <c r="BRO394" s="486"/>
      <c r="BRP394" s="486"/>
      <c r="BRQ394" s="486"/>
      <c r="BRR394" s="486"/>
      <c r="BRS394" s="486"/>
      <c r="BRT394" s="487"/>
      <c r="BRU394" s="485"/>
      <c r="BRV394" s="486"/>
      <c r="BRW394" s="486"/>
      <c r="BRX394" s="486"/>
      <c r="BRY394" s="486"/>
      <c r="BRZ394" s="486"/>
      <c r="BSA394" s="486"/>
      <c r="BSB394" s="487"/>
      <c r="BSC394" s="485"/>
      <c r="BSD394" s="486"/>
      <c r="BSE394" s="486"/>
      <c r="BSF394" s="486"/>
      <c r="BSG394" s="486"/>
      <c r="BSH394" s="486"/>
      <c r="BSI394" s="486"/>
      <c r="BSJ394" s="487"/>
      <c r="BSK394" s="485"/>
      <c r="BSL394" s="486"/>
      <c r="BSM394" s="486"/>
      <c r="BSN394" s="486"/>
      <c r="BSO394" s="486"/>
      <c r="BSP394" s="486"/>
      <c r="BSQ394" s="486"/>
      <c r="BSR394" s="487"/>
      <c r="BSS394" s="485"/>
      <c r="BST394" s="486"/>
      <c r="BSU394" s="486"/>
      <c r="BSV394" s="486"/>
      <c r="BSW394" s="486"/>
      <c r="BSX394" s="486"/>
      <c r="BSY394" s="486"/>
      <c r="BSZ394" s="487"/>
      <c r="BTA394" s="485"/>
      <c r="BTB394" s="486"/>
      <c r="BTC394" s="486"/>
      <c r="BTD394" s="486"/>
      <c r="BTE394" s="486"/>
      <c r="BTF394" s="486"/>
      <c r="BTG394" s="486"/>
      <c r="BTH394" s="487"/>
      <c r="BTI394" s="485"/>
      <c r="BTJ394" s="486"/>
      <c r="BTK394" s="486"/>
      <c r="BTL394" s="486"/>
      <c r="BTM394" s="486"/>
      <c r="BTN394" s="486"/>
      <c r="BTO394" s="486"/>
      <c r="BTP394" s="487"/>
      <c r="BTQ394" s="485"/>
      <c r="BTR394" s="486"/>
      <c r="BTS394" s="486"/>
      <c r="BTT394" s="486"/>
      <c r="BTU394" s="486"/>
      <c r="BTV394" s="486"/>
      <c r="BTW394" s="486"/>
      <c r="BTX394" s="487"/>
      <c r="BTY394" s="485"/>
      <c r="BTZ394" s="486"/>
      <c r="BUA394" s="486"/>
      <c r="BUB394" s="486"/>
      <c r="BUC394" s="486"/>
      <c r="BUD394" s="486"/>
      <c r="BUE394" s="486"/>
      <c r="BUF394" s="487"/>
      <c r="BUG394" s="485"/>
      <c r="BUH394" s="486"/>
      <c r="BUI394" s="486"/>
      <c r="BUJ394" s="486"/>
      <c r="BUK394" s="486"/>
      <c r="BUL394" s="486"/>
      <c r="BUM394" s="486"/>
      <c r="BUN394" s="487"/>
      <c r="BUO394" s="485"/>
      <c r="BUP394" s="486"/>
      <c r="BUQ394" s="486"/>
      <c r="BUR394" s="486"/>
      <c r="BUS394" s="486"/>
      <c r="BUT394" s="486"/>
      <c r="BUU394" s="486"/>
      <c r="BUV394" s="487"/>
      <c r="BUW394" s="485"/>
      <c r="BUX394" s="486"/>
      <c r="BUY394" s="486"/>
      <c r="BUZ394" s="486"/>
      <c r="BVA394" s="486"/>
      <c r="BVB394" s="486"/>
      <c r="BVC394" s="486"/>
      <c r="BVD394" s="487"/>
      <c r="BVE394" s="485"/>
      <c r="BVF394" s="486"/>
      <c r="BVG394" s="486"/>
      <c r="BVH394" s="486"/>
      <c r="BVI394" s="486"/>
      <c r="BVJ394" s="486"/>
      <c r="BVK394" s="486"/>
      <c r="BVL394" s="487"/>
      <c r="BVM394" s="485"/>
      <c r="BVN394" s="486"/>
      <c r="BVO394" s="486"/>
      <c r="BVP394" s="486"/>
      <c r="BVQ394" s="486"/>
      <c r="BVR394" s="486"/>
      <c r="BVS394" s="486"/>
      <c r="BVT394" s="487"/>
      <c r="BVU394" s="485"/>
      <c r="BVV394" s="486"/>
      <c r="BVW394" s="486"/>
      <c r="BVX394" s="486"/>
      <c r="BVY394" s="486"/>
      <c r="BVZ394" s="486"/>
      <c r="BWA394" s="486"/>
      <c r="BWB394" s="487"/>
      <c r="BWC394" s="485"/>
      <c r="BWD394" s="486"/>
      <c r="BWE394" s="486"/>
      <c r="BWF394" s="486"/>
      <c r="BWG394" s="486"/>
      <c r="BWH394" s="486"/>
      <c r="BWI394" s="486"/>
      <c r="BWJ394" s="487"/>
      <c r="BWK394" s="485"/>
      <c r="BWL394" s="486"/>
      <c r="BWM394" s="486"/>
      <c r="BWN394" s="486"/>
      <c r="BWO394" s="486"/>
      <c r="BWP394" s="486"/>
      <c r="BWQ394" s="486"/>
      <c r="BWR394" s="487"/>
      <c r="BWS394" s="485"/>
      <c r="BWT394" s="486"/>
      <c r="BWU394" s="486"/>
      <c r="BWV394" s="486"/>
      <c r="BWW394" s="486"/>
      <c r="BWX394" s="486"/>
      <c r="BWY394" s="486"/>
      <c r="BWZ394" s="487"/>
      <c r="BXA394" s="485"/>
      <c r="BXB394" s="486"/>
      <c r="BXC394" s="486"/>
      <c r="BXD394" s="486"/>
      <c r="BXE394" s="486"/>
      <c r="BXF394" s="486"/>
      <c r="BXG394" s="486"/>
      <c r="BXH394" s="487"/>
      <c r="BXI394" s="485"/>
      <c r="BXJ394" s="486"/>
      <c r="BXK394" s="486"/>
      <c r="BXL394" s="486"/>
      <c r="BXM394" s="486"/>
      <c r="BXN394" s="486"/>
      <c r="BXO394" s="486"/>
      <c r="BXP394" s="487"/>
      <c r="BXQ394" s="485"/>
      <c r="BXR394" s="486"/>
      <c r="BXS394" s="486"/>
      <c r="BXT394" s="486"/>
      <c r="BXU394" s="486"/>
      <c r="BXV394" s="486"/>
      <c r="BXW394" s="486"/>
      <c r="BXX394" s="487"/>
      <c r="BXY394" s="485"/>
      <c r="BXZ394" s="486"/>
      <c r="BYA394" s="486"/>
      <c r="BYB394" s="486"/>
      <c r="BYC394" s="486"/>
      <c r="BYD394" s="486"/>
      <c r="BYE394" s="486"/>
      <c r="BYF394" s="487"/>
      <c r="BYG394" s="485"/>
      <c r="BYH394" s="486"/>
      <c r="BYI394" s="486"/>
      <c r="BYJ394" s="486"/>
      <c r="BYK394" s="486"/>
      <c r="BYL394" s="486"/>
      <c r="BYM394" s="486"/>
      <c r="BYN394" s="487"/>
      <c r="BYO394" s="485"/>
      <c r="BYP394" s="486"/>
      <c r="BYQ394" s="486"/>
      <c r="BYR394" s="486"/>
      <c r="BYS394" s="486"/>
      <c r="BYT394" s="486"/>
      <c r="BYU394" s="486"/>
      <c r="BYV394" s="487"/>
      <c r="BYW394" s="485"/>
      <c r="BYX394" s="486"/>
      <c r="BYY394" s="486"/>
      <c r="BYZ394" s="486"/>
      <c r="BZA394" s="486"/>
      <c r="BZB394" s="486"/>
      <c r="BZC394" s="486"/>
      <c r="BZD394" s="487"/>
      <c r="BZE394" s="485"/>
      <c r="BZF394" s="486"/>
      <c r="BZG394" s="486"/>
      <c r="BZH394" s="486"/>
      <c r="BZI394" s="486"/>
      <c r="BZJ394" s="486"/>
      <c r="BZK394" s="486"/>
      <c r="BZL394" s="487"/>
      <c r="BZM394" s="485"/>
      <c r="BZN394" s="486"/>
      <c r="BZO394" s="486"/>
      <c r="BZP394" s="486"/>
      <c r="BZQ394" s="486"/>
      <c r="BZR394" s="486"/>
      <c r="BZS394" s="486"/>
      <c r="BZT394" s="487"/>
      <c r="BZU394" s="485"/>
      <c r="BZV394" s="486"/>
      <c r="BZW394" s="486"/>
      <c r="BZX394" s="486"/>
      <c r="BZY394" s="486"/>
      <c r="BZZ394" s="486"/>
      <c r="CAA394" s="486"/>
      <c r="CAB394" s="487"/>
      <c r="CAC394" s="485"/>
      <c r="CAD394" s="486"/>
      <c r="CAE394" s="486"/>
      <c r="CAF394" s="486"/>
      <c r="CAG394" s="486"/>
      <c r="CAH394" s="486"/>
      <c r="CAI394" s="486"/>
      <c r="CAJ394" s="487"/>
      <c r="CAK394" s="485"/>
      <c r="CAL394" s="486"/>
      <c r="CAM394" s="486"/>
      <c r="CAN394" s="486"/>
      <c r="CAO394" s="486"/>
      <c r="CAP394" s="486"/>
      <c r="CAQ394" s="486"/>
      <c r="CAR394" s="487"/>
      <c r="CAS394" s="485"/>
      <c r="CAT394" s="486"/>
      <c r="CAU394" s="486"/>
      <c r="CAV394" s="486"/>
      <c r="CAW394" s="486"/>
      <c r="CAX394" s="486"/>
      <c r="CAY394" s="486"/>
      <c r="CAZ394" s="487"/>
      <c r="CBA394" s="485"/>
      <c r="CBB394" s="486"/>
      <c r="CBC394" s="486"/>
      <c r="CBD394" s="486"/>
      <c r="CBE394" s="486"/>
      <c r="CBF394" s="486"/>
      <c r="CBG394" s="486"/>
      <c r="CBH394" s="487"/>
      <c r="CBI394" s="485"/>
      <c r="CBJ394" s="486"/>
      <c r="CBK394" s="486"/>
      <c r="CBL394" s="486"/>
      <c r="CBM394" s="486"/>
      <c r="CBN394" s="486"/>
      <c r="CBO394" s="486"/>
      <c r="CBP394" s="487"/>
      <c r="CBQ394" s="485"/>
      <c r="CBR394" s="486"/>
      <c r="CBS394" s="486"/>
      <c r="CBT394" s="486"/>
      <c r="CBU394" s="486"/>
      <c r="CBV394" s="486"/>
      <c r="CBW394" s="486"/>
      <c r="CBX394" s="487"/>
      <c r="CBY394" s="485"/>
      <c r="CBZ394" s="486"/>
      <c r="CCA394" s="486"/>
      <c r="CCB394" s="486"/>
      <c r="CCC394" s="486"/>
      <c r="CCD394" s="486"/>
      <c r="CCE394" s="486"/>
      <c r="CCF394" s="487"/>
      <c r="CCG394" s="485"/>
      <c r="CCH394" s="486"/>
      <c r="CCI394" s="486"/>
      <c r="CCJ394" s="486"/>
      <c r="CCK394" s="486"/>
      <c r="CCL394" s="486"/>
      <c r="CCM394" s="486"/>
      <c r="CCN394" s="487"/>
      <c r="CCO394" s="485"/>
      <c r="CCP394" s="486"/>
      <c r="CCQ394" s="486"/>
      <c r="CCR394" s="486"/>
      <c r="CCS394" s="486"/>
      <c r="CCT394" s="486"/>
      <c r="CCU394" s="486"/>
      <c r="CCV394" s="487"/>
      <c r="CCW394" s="485"/>
      <c r="CCX394" s="486"/>
      <c r="CCY394" s="486"/>
      <c r="CCZ394" s="486"/>
      <c r="CDA394" s="486"/>
      <c r="CDB394" s="486"/>
      <c r="CDC394" s="486"/>
      <c r="CDD394" s="487"/>
      <c r="CDE394" s="485"/>
      <c r="CDF394" s="486"/>
      <c r="CDG394" s="486"/>
      <c r="CDH394" s="486"/>
      <c r="CDI394" s="486"/>
      <c r="CDJ394" s="486"/>
      <c r="CDK394" s="486"/>
      <c r="CDL394" s="487"/>
      <c r="CDM394" s="485"/>
      <c r="CDN394" s="486"/>
      <c r="CDO394" s="486"/>
      <c r="CDP394" s="486"/>
      <c r="CDQ394" s="486"/>
      <c r="CDR394" s="486"/>
      <c r="CDS394" s="486"/>
      <c r="CDT394" s="487"/>
      <c r="CDU394" s="485"/>
      <c r="CDV394" s="486"/>
      <c r="CDW394" s="486"/>
      <c r="CDX394" s="486"/>
      <c r="CDY394" s="486"/>
      <c r="CDZ394" s="486"/>
      <c r="CEA394" s="486"/>
      <c r="CEB394" s="487"/>
      <c r="CEC394" s="485"/>
      <c r="CED394" s="486"/>
      <c r="CEE394" s="486"/>
      <c r="CEF394" s="486"/>
      <c r="CEG394" s="486"/>
      <c r="CEH394" s="486"/>
      <c r="CEI394" s="486"/>
      <c r="CEJ394" s="487"/>
      <c r="CEK394" s="485"/>
      <c r="CEL394" s="486"/>
      <c r="CEM394" s="486"/>
      <c r="CEN394" s="486"/>
      <c r="CEO394" s="486"/>
      <c r="CEP394" s="486"/>
      <c r="CEQ394" s="486"/>
      <c r="CER394" s="487"/>
      <c r="CES394" s="485"/>
      <c r="CET394" s="486"/>
      <c r="CEU394" s="486"/>
      <c r="CEV394" s="486"/>
      <c r="CEW394" s="486"/>
      <c r="CEX394" s="486"/>
      <c r="CEY394" s="486"/>
      <c r="CEZ394" s="487"/>
      <c r="CFA394" s="485"/>
      <c r="CFB394" s="486"/>
      <c r="CFC394" s="486"/>
      <c r="CFD394" s="486"/>
      <c r="CFE394" s="486"/>
      <c r="CFF394" s="486"/>
      <c r="CFG394" s="486"/>
      <c r="CFH394" s="487"/>
      <c r="CFI394" s="485"/>
      <c r="CFJ394" s="486"/>
      <c r="CFK394" s="486"/>
      <c r="CFL394" s="486"/>
      <c r="CFM394" s="486"/>
      <c r="CFN394" s="486"/>
      <c r="CFO394" s="486"/>
      <c r="CFP394" s="487"/>
      <c r="CFQ394" s="485"/>
      <c r="CFR394" s="486"/>
      <c r="CFS394" s="486"/>
      <c r="CFT394" s="486"/>
      <c r="CFU394" s="486"/>
      <c r="CFV394" s="486"/>
      <c r="CFW394" s="486"/>
      <c r="CFX394" s="487"/>
      <c r="CFY394" s="485"/>
      <c r="CFZ394" s="486"/>
      <c r="CGA394" s="486"/>
      <c r="CGB394" s="486"/>
      <c r="CGC394" s="486"/>
      <c r="CGD394" s="486"/>
      <c r="CGE394" s="486"/>
      <c r="CGF394" s="487"/>
      <c r="CGG394" s="485"/>
      <c r="CGH394" s="486"/>
      <c r="CGI394" s="486"/>
      <c r="CGJ394" s="486"/>
      <c r="CGK394" s="486"/>
      <c r="CGL394" s="486"/>
      <c r="CGM394" s="486"/>
      <c r="CGN394" s="487"/>
      <c r="CGO394" s="485"/>
      <c r="CGP394" s="486"/>
      <c r="CGQ394" s="486"/>
      <c r="CGR394" s="486"/>
      <c r="CGS394" s="486"/>
      <c r="CGT394" s="486"/>
      <c r="CGU394" s="486"/>
      <c r="CGV394" s="487"/>
      <c r="CGW394" s="485"/>
      <c r="CGX394" s="486"/>
      <c r="CGY394" s="486"/>
      <c r="CGZ394" s="486"/>
      <c r="CHA394" s="486"/>
      <c r="CHB394" s="486"/>
      <c r="CHC394" s="486"/>
      <c r="CHD394" s="487"/>
      <c r="CHE394" s="485"/>
      <c r="CHF394" s="486"/>
      <c r="CHG394" s="486"/>
      <c r="CHH394" s="486"/>
      <c r="CHI394" s="486"/>
      <c r="CHJ394" s="486"/>
      <c r="CHK394" s="486"/>
      <c r="CHL394" s="487"/>
      <c r="CHM394" s="485"/>
      <c r="CHN394" s="486"/>
      <c r="CHO394" s="486"/>
      <c r="CHP394" s="486"/>
      <c r="CHQ394" s="486"/>
      <c r="CHR394" s="486"/>
      <c r="CHS394" s="486"/>
      <c r="CHT394" s="487"/>
      <c r="CHU394" s="485"/>
      <c r="CHV394" s="486"/>
      <c r="CHW394" s="486"/>
      <c r="CHX394" s="486"/>
      <c r="CHY394" s="486"/>
      <c r="CHZ394" s="486"/>
      <c r="CIA394" s="486"/>
      <c r="CIB394" s="487"/>
      <c r="CIC394" s="485"/>
      <c r="CID394" s="486"/>
      <c r="CIE394" s="486"/>
      <c r="CIF394" s="486"/>
      <c r="CIG394" s="486"/>
      <c r="CIH394" s="486"/>
      <c r="CII394" s="486"/>
      <c r="CIJ394" s="487"/>
      <c r="CIK394" s="485"/>
      <c r="CIL394" s="486"/>
      <c r="CIM394" s="486"/>
      <c r="CIN394" s="486"/>
      <c r="CIO394" s="486"/>
      <c r="CIP394" s="486"/>
      <c r="CIQ394" s="486"/>
      <c r="CIR394" s="487"/>
      <c r="CIS394" s="485"/>
      <c r="CIT394" s="486"/>
      <c r="CIU394" s="486"/>
      <c r="CIV394" s="486"/>
      <c r="CIW394" s="486"/>
      <c r="CIX394" s="486"/>
      <c r="CIY394" s="486"/>
      <c r="CIZ394" s="487"/>
      <c r="CJA394" s="485"/>
      <c r="CJB394" s="486"/>
      <c r="CJC394" s="486"/>
      <c r="CJD394" s="486"/>
      <c r="CJE394" s="486"/>
      <c r="CJF394" s="486"/>
      <c r="CJG394" s="486"/>
      <c r="CJH394" s="487"/>
      <c r="CJI394" s="485"/>
      <c r="CJJ394" s="486"/>
      <c r="CJK394" s="486"/>
      <c r="CJL394" s="486"/>
      <c r="CJM394" s="486"/>
      <c r="CJN394" s="486"/>
      <c r="CJO394" s="486"/>
      <c r="CJP394" s="487"/>
      <c r="CJQ394" s="485"/>
      <c r="CJR394" s="486"/>
      <c r="CJS394" s="486"/>
      <c r="CJT394" s="486"/>
      <c r="CJU394" s="486"/>
      <c r="CJV394" s="486"/>
      <c r="CJW394" s="486"/>
      <c r="CJX394" s="487"/>
      <c r="CJY394" s="485"/>
      <c r="CJZ394" s="486"/>
      <c r="CKA394" s="486"/>
      <c r="CKB394" s="486"/>
      <c r="CKC394" s="486"/>
      <c r="CKD394" s="486"/>
      <c r="CKE394" s="486"/>
      <c r="CKF394" s="487"/>
      <c r="CKG394" s="485"/>
      <c r="CKH394" s="486"/>
      <c r="CKI394" s="486"/>
      <c r="CKJ394" s="486"/>
      <c r="CKK394" s="486"/>
      <c r="CKL394" s="486"/>
      <c r="CKM394" s="486"/>
      <c r="CKN394" s="487"/>
      <c r="CKO394" s="485"/>
      <c r="CKP394" s="486"/>
      <c r="CKQ394" s="486"/>
      <c r="CKR394" s="486"/>
      <c r="CKS394" s="486"/>
      <c r="CKT394" s="486"/>
      <c r="CKU394" s="486"/>
      <c r="CKV394" s="487"/>
      <c r="CKW394" s="485"/>
      <c r="CKX394" s="486"/>
      <c r="CKY394" s="486"/>
      <c r="CKZ394" s="486"/>
      <c r="CLA394" s="486"/>
      <c r="CLB394" s="486"/>
      <c r="CLC394" s="486"/>
      <c r="CLD394" s="487"/>
      <c r="CLE394" s="485"/>
      <c r="CLF394" s="486"/>
      <c r="CLG394" s="486"/>
      <c r="CLH394" s="486"/>
      <c r="CLI394" s="486"/>
      <c r="CLJ394" s="486"/>
      <c r="CLK394" s="486"/>
      <c r="CLL394" s="487"/>
      <c r="CLM394" s="485"/>
      <c r="CLN394" s="486"/>
      <c r="CLO394" s="486"/>
      <c r="CLP394" s="486"/>
      <c r="CLQ394" s="486"/>
      <c r="CLR394" s="486"/>
      <c r="CLS394" s="486"/>
      <c r="CLT394" s="487"/>
      <c r="CLU394" s="485"/>
      <c r="CLV394" s="486"/>
      <c r="CLW394" s="486"/>
      <c r="CLX394" s="486"/>
      <c r="CLY394" s="486"/>
      <c r="CLZ394" s="486"/>
      <c r="CMA394" s="486"/>
      <c r="CMB394" s="487"/>
      <c r="CMC394" s="485"/>
      <c r="CMD394" s="486"/>
      <c r="CME394" s="486"/>
      <c r="CMF394" s="486"/>
      <c r="CMG394" s="486"/>
      <c r="CMH394" s="486"/>
      <c r="CMI394" s="486"/>
      <c r="CMJ394" s="487"/>
      <c r="CMK394" s="485"/>
      <c r="CML394" s="486"/>
      <c r="CMM394" s="486"/>
      <c r="CMN394" s="486"/>
      <c r="CMO394" s="486"/>
      <c r="CMP394" s="486"/>
      <c r="CMQ394" s="486"/>
      <c r="CMR394" s="487"/>
      <c r="CMS394" s="485"/>
      <c r="CMT394" s="486"/>
      <c r="CMU394" s="486"/>
      <c r="CMV394" s="486"/>
      <c r="CMW394" s="486"/>
      <c r="CMX394" s="486"/>
      <c r="CMY394" s="486"/>
      <c r="CMZ394" s="487"/>
      <c r="CNA394" s="485"/>
      <c r="CNB394" s="486"/>
      <c r="CNC394" s="486"/>
      <c r="CND394" s="486"/>
      <c r="CNE394" s="486"/>
      <c r="CNF394" s="486"/>
      <c r="CNG394" s="486"/>
      <c r="CNH394" s="487"/>
      <c r="CNI394" s="485"/>
      <c r="CNJ394" s="486"/>
      <c r="CNK394" s="486"/>
      <c r="CNL394" s="486"/>
      <c r="CNM394" s="486"/>
      <c r="CNN394" s="486"/>
      <c r="CNO394" s="486"/>
      <c r="CNP394" s="487"/>
      <c r="CNQ394" s="485"/>
      <c r="CNR394" s="486"/>
      <c r="CNS394" s="486"/>
      <c r="CNT394" s="486"/>
      <c r="CNU394" s="486"/>
      <c r="CNV394" s="486"/>
      <c r="CNW394" s="486"/>
      <c r="CNX394" s="487"/>
      <c r="CNY394" s="485"/>
      <c r="CNZ394" s="486"/>
      <c r="COA394" s="486"/>
      <c r="COB394" s="486"/>
      <c r="COC394" s="486"/>
      <c r="COD394" s="486"/>
      <c r="COE394" s="486"/>
      <c r="COF394" s="487"/>
      <c r="COG394" s="485"/>
      <c r="COH394" s="486"/>
      <c r="COI394" s="486"/>
      <c r="COJ394" s="486"/>
      <c r="COK394" s="486"/>
      <c r="COL394" s="486"/>
      <c r="COM394" s="486"/>
      <c r="CON394" s="487"/>
      <c r="COO394" s="485"/>
      <c r="COP394" s="486"/>
      <c r="COQ394" s="486"/>
      <c r="COR394" s="486"/>
      <c r="COS394" s="486"/>
      <c r="COT394" s="486"/>
      <c r="COU394" s="486"/>
      <c r="COV394" s="487"/>
      <c r="COW394" s="485"/>
      <c r="COX394" s="486"/>
      <c r="COY394" s="486"/>
      <c r="COZ394" s="486"/>
      <c r="CPA394" s="486"/>
      <c r="CPB394" s="486"/>
      <c r="CPC394" s="486"/>
      <c r="CPD394" s="487"/>
      <c r="CPE394" s="485"/>
      <c r="CPF394" s="486"/>
      <c r="CPG394" s="486"/>
      <c r="CPH394" s="486"/>
      <c r="CPI394" s="486"/>
      <c r="CPJ394" s="486"/>
      <c r="CPK394" s="486"/>
      <c r="CPL394" s="487"/>
      <c r="CPM394" s="485"/>
      <c r="CPN394" s="486"/>
      <c r="CPO394" s="486"/>
      <c r="CPP394" s="486"/>
      <c r="CPQ394" s="486"/>
      <c r="CPR394" s="486"/>
      <c r="CPS394" s="486"/>
      <c r="CPT394" s="487"/>
      <c r="CPU394" s="485"/>
      <c r="CPV394" s="486"/>
      <c r="CPW394" s="486"/>
      <c r="CPX394" s="486"/>
      <c r="CPY394" s="486"/>
      <c r="CPZ394" s="486"/>
      <c r="CQA394" s="486"/>
      <c r="CQB394" s="487"/>
      <c r="CQC394" s="485"/>
      <c r="CQD394" s="486"/>
      <c r="CQE394" s="486"/>
      <c r="CQF394" s="486"/>
      <c r="CQG394" s="486"/>
      <c r="CQH394" s="486"/>
      <c r="CQI394" s="486"/>
      <c r="CQJ394" s="487"/>
      <c r="CQK394" s="485"/>
      <c r="CQL394" s="486"/>
      <c r="CQM394" s="486"/>
      <c r="CQN394" s="486"/>
      <c r="CQO394" s="486"/>
      <c r="CQP394" s="486"/>
      <c r="CQQ394" s="486"/>
      <c r="CQR394" s="487"/>
      <c r="CQS394" s="485"/>
      <c r="CQT394" s="486"/>
      <c r="CQU394" s="486"/>
      <c r="CQV394" s="486"/>
      <c r="CQW394" s="486"/>
      <c r="CQX394" s="486"/>
      <c r="CQY394" s="486"/>
      <c r="CQZ394" s="487"/>
      <c r="CRA394" s="485"/>
      <c r="CRB394" s="486"/>
      <c r="CRC394" s="486"/>
      <c r="CRD394" s="486"/>
      <c r="CRE394" s="486"/>
      <c r="CRF394" s="486"/>
      <c r="CRG394" s="486"/>
      <c r="CRH394" s="487"/>
      <c r="CRI394" s="485"/>
      <c r="CRJ394" s="486"/>
      <c r="CRK394" s="486"/>
      <c r="CRL394" s="486"/>
      <c r="CRM394" s="486"/>
      <c r="CRN394" s="486"/>
      <c r="CRO394" s="486"/>
      <c r="CRP394" s="487"/>
      <c r="CRQ394" s="485"/>
      <c r="CRR394" s="486"/>
      <c r="CRS394" s="486"/>
      <c r="CRT394" s="486"/>
      <c r="CRU394" s="486"/>
      <c r="CRV394" s="486"/>
      <c r="CRW394" s="486"/>
      <c r="CRX394" s="487"/>
      <c r="CRY394" s="485"/>
      <c r="CRZ394" s="486"/>
      <c r="CSA394" s="486"/>
      <c r="CSB394" s="486"/>
      <c r="CSC394" s="486"/>
      <c r="CSD394" s="486"/>
      <c r="CSE394" s="486"/>
      <c r="CSF394" s="487"/>
      <c r="CSG394" s="485"/>
      <c r="CSH394" s="486"/>
      <c r="CSI394" s="486"/>
      <c r="CSJ394" s="486"/>
      <c r="CSK394" s="486"/>
      <c r="CSL394" s="486"/>
      <c r="CSM394" s="486"/>
      <c r="CSN394" s="487"/>
      <c r="CSO394" s="485"/>
      <c r="CSP394" s="486"/>
      <c r="CSQ394" s="486"/>
      <c r="CSR394" s="486"/>
      <c r="CSS394" s="486"/>
      <c r="CST394" s="486"/>
      <c r="CSU394" s="486"/>
      <c r="CSV394" s="487"/>
      <c r="CSW394" s="485"/>
      <c r="CSX394" s="486"/>
      <c r="CSY394" s="486"/>
      <c r="CSZ394" s="486"/>
      <c r="CTA394" s="486"/>
      <c r="CTB394" s="486"/>
      <c r="CTC394" s="486"/>
      <c r="CTD394" s="487"/>
      <c r="CTE394" s="485"/>
      <c r="CTF394" s="486"/>
      <c r="CTG394" s="486"/>
      <c r="CTH394" s="486"/>
      <c r="CTI394" s="486"/>
      <c r="CTJ394" s="486"/>
      <c r="CTK394" s="486"/>
      <c r="CTL394" s="487"/>
      <c r="CTM394" s="485"/>
      <c r="CTN394" s="486"/>
      <c r="CTO394" s="486"/>
      <c r="CTP394" s="486"/>
      <c r="CTQ394" s="486"/>
      <c r="CTR394" s="486"/>
      <c r="CTS394" s="486"/>
      <c r="CTT394" s="487"/>
      <c r="CTU394" s="485"/>
      <c r="CTV394" s="486"/>
      <c r="CTW394" s="486"/>
      <c r="CTX394" s="486"/>
      <c r="CTY394" s="486"/>
      <c r="CTZ394" s="486"/>
      <c r="CUA394" s="486"/>
      <c r="CUB394" s="487"/>
      <c r="CUC394" s="485"/>
      <c r="CUD394" s="486"/>
      <c r="CUE394" s="486"/>
      <c r="CUF394" s="486"/>
      <c r="CUG394" s="486"/>
      <c r="CUH394" s="486"/>
      <c r="CUI394" s="486"/>
      <c r="CUJ394" s="487"/>
      <c r="CUK394" s="485"/>
      <c r="CUL394" s="486"/>
      <c r="CUM394" s="486"/>
      <c r="CUN394" s="486"/>
      <c r="CUO394" s="486"/>
      <c r="CUP394" s="486"/>
      <c r="CUQ394" s="486"/>
      <c r="CUR394" s="487"/>
      <c r="CUS394" s="485"/>
      <c r="CUT394" s="486"/>
      <c r="CUU394" s="486"/>
      <c r="CUV394" s="486"/>
      <c r="CUW394" s="486"/>
      <c r="CUX394" s="486"/>
      <c r="CUY394" s="486"/>
      <c r="CUZ394" s="487"/>
      <c r="CVA394" s="485"/>
      <c r="CVB394" s="486"/>
      <c r="CVC394" s="486"/>
      <c r="CVD394" s="486"/>
      <c r="CVE394" s="486"/>
      <c r="CVF394" s="486"/>
      <c r="CVG394" s="486"/>
      <c r="CVH394" s="487"/>
      <c r="CVI394" s="485"/>
      <c r="CVJ394" s="486"/>
      <c r="CVK394" s="486"/>
      <c r="CVL394" s="486"/>
      <c r="CVM394" s="486"/>
      <c r="CVN394" s="486"/>
      <c r="CVO394" s="486"/>
      <c r="CVP394" s="487"/>
      <c r="CVQ394" s="485"/>
      <c r="CVR394" s="486"/>
      <c r="CVS394" s="486"/>
      <c r="CVT394" s="486"/>
      <c r="CVU394" s="486"/>
      <c r="CVV394" s="486"/>
      <c r="CVW394" s="486"/>
      <c r="CVX394" s="487"/>
      <c r="CVY394" s="485"/>
      <c r="CVZ394" s="486"/>
      <c r="CWA394" s="486"/>
      <c r="CWB394" s="486"/>
      <c r="CWC394" s="486"/>
      <c r="CWD394" s="486"/>
      <c r="CWE394" s="486"/>
      <c r="CWF394" s="487"/>
      <c r="CWG394" s="485"/>
      <c r="CWH394" s="486"/>
      <c r="CWI394" s="486"/>
      <c r="CWJ394" s="486"/>
      <c r="CWK394" s="486"/>
      <c r="CWL394" s="486"/>
      <c r="CWM394" s="486"/>
      <c r="CWN394" s="487"/>
      <c r="CWO394" s="485"/>
      <c r="CWP394" s="486"/>
      <c r="CWQ394" s="486"/>
      <c r="CWR394" s="486"/>
      <c r="CWS394" s="486"/>
      <c r="CWT394" s="486"/>
      <c r="CWU394" s="486"/>
      <c r="CWV394" s="487"/>
      <c r="CWW394" s="485"/>
      <c r="CWX394" s="486"/>
      <c r="CWY394" s="486"/>
      <c r="CWZ394" s="486"/>
      <c r="CXA394" s="486"/>
      <c r="CXB394" s="486"/>
      <c r="CXC394" s="486"/>
      <c r="CXD394" s="487"/>
      <c r="CXE394" s="485"/>
      <c r="CXF394" s="486"/>
      <c r="CXG394" s="486"/>
      <c r="CXH394" s="486"/>
      <c r="CXI394" s="486"/>
      <c r="CXJ394" s="486"/>
      <c r="CXK394" s="486"/>
      <c r="CXL394" s="487"/>
      <c r="CXM394" s="485"/>
      <c r="CXN394" s="486"/>
      <c r="CXO394" s="486"/>
      <c r="CXP394" s="486"/>
      <c r="CXQ394" s="486"/>
      <c r="CXR394" s="486"/>
      <c r="CXS394" s="486"/>
      <c r="CXT394" s="487"/>
      <c r="CXU394" s="485"/>
      <c r="CXV394" s="486"/>
      <c r="CXW394" s="486"/>
      <c r="CXX394" s="486"/>
      <c r="CXY394" s="486"/>
      <c r="CXZ394" s="486"/>
      <c r="CYA394" s="486"/>
      <c r="CYB394" s="487"/>
      <c r="CYC394" s="485"/>
      <c r="CYD394" s="486"/>
      <c r="CYE394" s="486"/>
      <c r="CYF394" s="486"/>
      <c r="CYG394" s="486"/>
      <c r="CYH394" s="486"/>
      <c r="CYI394" s="486"/>
      <c r="CYJ394" s="487"/>
      <c r="CYK394" s="485"/>
      <c r="CYL394" s="486"/>
      <c r="CYM394" s="486"/>
      <c r="CYN394" s="486"/>
      <c r="CYO394" s="486"/>
      <c r="CYP394" s="486"/>
      <c r="CYQ394" s="486"/>
      <c r="CYR394" s="487"/>
      <c r="CYS394" s="485"/>
      <c r="CYT394" s="486"/>
      <c r="CYU394" s="486"/>
      <c r="CYV394" s="486"/>
      <c r="CYW394" s="486"/>
      <c r="CYX394" s="486"/>
      <c r="CYY394" s="486"/>
      <c r="CYZ394" s="487"/>
      <c r="CZA394" s="485"/>
      <c r="CZB394" s="486"/>
      <c r="CZC394" s="486"/>
      <c r="CZD394" s="486"/>
      <c r="CZE394" s="486"/>
      <c r="CZF394" s="486"/>
      <c r="CZG394" s="486"/>
      <c r="CZH394" s="487"/>
      <c r="CZI394" s="485"/>
      <c r="CZJ394" s="486"/>
      <c r="CZK394" s="486"/>
      <c r="CZL394" s="486"/>
      <c r="CZM394" s="486"/>
      <c r="CZN394" s="486"/>
      <c r="CZO394" s="486"/>
      <c r="CZP394" s="487"/>
      <c r="CZQ394" s="485"/>
      <c r="CZR394" s="486"/>
      <c r="CZS394" s="486"/>
      <c r="CZT394" s="486"/>
      <c r="CZU394" s="486"/>
      <c r="CZV394" s="486"/>
      <c r="CZW394" s="486"/>
      <c r="CZX394" s="487"/>
      <c r="CZY394" s="485"/>
      <c r="CZZ394" s="486"/>
      <c r="DAA394" s="486"/>
      <c r="DAB394" s="486"/>
      <c r="DAC394" s="486"/>
      <c r="DAD394" s="486"/>
      <c r="DAE394" s="486"/>
      <c r="DAF394" s="487"/>
      <c r="DAG394" s="485"/>
      <c r="DAH394" s="486"/>
      <c r="DAI394" s="486"/>
      <c r="DAJ394" s="486"/>
      <c r="DAK394" s="486"/>
      <c r="DAL394" s="486"/>
      <c r="DAM394" s="486"/>
      <c r="DAN394" s="487"/>
      <c r="DAO394" s="485"/>
      <c r="DAP394" s="486"/>
      <c r="DAQ394" s="486"/>
      <c r="DAR394" s="486"/>
      <c r="DAS394" s="486"/>
      <c r="DAT394" s="486"/>
      <c r="DAU394" s="486"/>
      <c r="DAV394" s="487"/>
      <c r="DAW394" s="485"/>
      <c r="DAX394" s="486"/>
      <c r="DAY394" s="486"/>
      <c r="DAZ394" s="486"/>
      <c r="DBA394" s="486"/>
      <c r="DBB394" s="486"/>
      <c r="DBC394" s="486"/>
      <c r="DBD394" s="487"/>
      <c r="DBE394" s="485"/>
      <c r="DBF394" s="486"/>
      <c r="DBG394" s="486"/>
      <c r="DBH394" s="486"/>
      <c r="DBI394" s="486"/>
      <c r="DBJ394" s="486"/>
      <c r="DBK394" s="486"/>
      <c r="DBL394" s="487"/>
      <c r="DBM394" s="485"/>
      <c r="DBN394" s="486"/>
      <c r="DBO394" s="486"/>
      <c r="DBP394" s="486"/>
      <c r="DBQ394" s="486"/>
      <c r="DBR394" s="486"/>
      <c r="DBS394" s="486"/>
      <c r="DBT394" s="487"/>
      <c r="DBU394" s="485"/>
      <c r="DBV394" s="486"/>
      <c r="DBW394" s="486"/>
      <c r="DBX394" s="486"/>
      <c r="DBY394" s="486"/>
      <c r="DBZ394" s="486"/>
      <c r="DCA394" s="486"/>
      <c r="DCB394" s="487"/>
      <c r="DCC394" s="485"/>
      <c r="DCD394" s="486"/>
      <c r="DCE394" s="486"/>
      <c r="DCF394" s="486"/>
      <c r="DCG394" s="486"/>
      <c r="DCH394" s="486"/>
      <c r="DCI394" s="486"/>
      <c r="DCJ394" s="487"/>
      <c r="DCK394" s="485"/>
      <c r="DCL394" s="486"/>
      <c r="DCM394" s="486"/>
      <c r="DCN394" s="486"/>
      <c r="DCO394" s="486"/>
      <c r="DCP394" s="486"/>
      <c r="DCQ394" s="486"/>
      <c r="DCR394" s="487"/>
      <c r="DCS394" s="485"/>
      <c r="DCT394" s="486"/>
      <c r="DCU394" s="486"/>
      <c r="DCV394" s="486"/>
      <c r="DCW394" s="486"/>
      <c r="DCX394" s="486"/>
      <c r="DCY394" s="486"/>
      <c r="DCZ394" s="487"/>
      <c r="DDA394" s="485"/>
      <c r="DDB394" s="486"/>
      <c r="DDC394" s="486"/>
      <c r="DDD394" s="486"/>
      <c r="DDE394" s="486"/>
      <c r="DDF394" s="486"/>
      <c r="DDG394" s="486"/>
      <c r="DDH394" s="487"/>
      <c r="DDI394" s="485"/>
      <c r="DDJ394" s="486"/>
      <c r="DDK394" s="486"/>
      <c r="DDL394" s="486"/>
      <c r="DDM394" s="486"/>
      <c r="DDN394" s="486"/>
      <c r="DDO394" s="486"/>
      <c r="DDP394" s="487"/>
      <c r="DDQ394" s="485"/>
      <c r="DDR394" s="486"/>
      <c r="DDS394" s="486"/>
      <c r="DDT394" s="486"/>
      <c r="DDU394" s="486"/>
      <c r="DDV394" s="486"/>
      <c r="DDW394" s="486"/>
      <c r="DDX394" s="487"/>
      <c r="DDY394" s="485"/>
      <c r="DDZ394" s="486"/>
      <c r="DEA394" s="486"/>
      <c r="DEB394" s="486"/>
      <c r="DEC394" s="486"/>
      <c r="DED394" s="486"/>
      <c r="DEE394" s="486"/>
      <c r="DEF394" s="487"/>
      <c r="DEG394" s="485"/>
      <c r="DEH394" s="486"/>
      <c r="DEI394" s="486"/>
      <c r="DEJ394" s="486"/>
      <c r="DEK394" s="486"/>
      <c r="DEL394" s="486"/>
      <c r="DEM394" s="486"/>
      <c r="DEN394" s="487"/>
      <c r="DEO394" s="485"/>
      <c r="DEP394" s="486"/>
      <c r="DEQ394" s="486"/>
      <c r="DER394" s="486"/>
      <c r="DES394" s="486"/>
      <c r="DET394" s="486"/>
      <c r="DEU394" s="486"/>
      <c r="DEV394" s="487"/>
      <c r="DEW394" s="485"/>
      <c r="DEX394" s="486"/>
      <c r="DEY394" s="486"/>
      <c r="DEZ394" s="486"/>
      <c r="DFA394" s="486"/>
      <c r="DFB394" s="486"/>
      <c r="DFC394" s="486"/>
      <c r="DFD394" s="487"/>
      <c r="DFE394" s="485"/>
      <c r="DFF394" s="486"/>
      <c r="DFG394" s="486"/>
      <c r="DFH394" s="486"/>
      <c r="DFI394" s="486"/>
      <c r="DFJ394" s="486"/>
      <c r="DFK394" s="486"/>
      <c r="DFL394" s="487"/>
      <c r="DFM394" s="485"/>
      <c r="DFN394" s="486"/>
      <c r="DFO394" s="486"/>
      <c r="DFP394" s="486"/>
      <c r="DFQ394" s="486"/>
      <c r="DFR394" s="486"/>
      <c r="DFS394" s="486"/>
      <c r="DFT394" s="487"/>
      <c r="DFU394" s="485"/>
      <c r="DFV394" s="486"/>
      <c r="DFW394" s="486"/>
      <c r="DFX394" s="486"/>
      <c r="DFY394" s="486"/>
      <c r="DFZ394" s="486"/>
      <c r="DGA394" s="486"/>
      <c r="DGB394" s="487"/>
      <c r="DGC394" s="485"/>
      <c r="DGD394" s="486"/>
      <c r="DGE394" s="486"/>
      <c r="DGF394" s="486"/>
      <c r="DGG394" s="486"/>
      <c r="DGH394" s="486"/>
      <c r="DGI394" s="486"/>
      <c r="DGJ394" s="487"/>
      <c r="DGK394" s="485"/>
      <c r="DGL394" s="486"/>
      <c r="DGM394" s="486"/>
      <c r="DGN394" s="486"/>
      <c r="DGO394" s="486"/>
      <c r="DGP394" s="486"/>
      <c r="DGQ394" s="486"/>
      <c r="DGR394" s="487"/>
      <c r="DGS394" s="485"/>
      <c r="DGT394" s="486"/>
      <c r="DGU394" s="486"/>
      <c r="DGV394" s="486"/>
      <c r="DGW394" s="486"/>
      <c r="DGX394" s="486"/>
      <c r="DGY394" s="486"/>
      <c r="DGZ394" s="487"/>
      <c r="DHA394" s="485"/>
      <c r="DHB394" s="486"/>
      <c r="DHC394" s="486"/>
      <c r="DHD394" s="486"/>
      <c r="DHE394" s="486"/>
      <c r="DHF394" s="486"/>
      <c r="DHG394" s="486"/>
      <c r="DHH394" s="487"/>
      <c r="DHI394" s="485"/>
      <c r="DHJ394" s="486"/>
      <c r="DHK394" s="486"/>
      <c r="DHL394" s="486"/>
      <c r="DHM394" s="486"/>
      <c r="DHN394" s="486"/>
      <c r="DHO394" s="486"/>
      <c r="DHP394" s="487"/>
      <c r="DHQ394" s="485"/>
      <c r="DHR394" s="486"/>
      <c r="DHS394" s="486"/>
      <c r="DHT394" s="486"/>
      <c r="DHU394" s="486"/>
      <c r="DHV394" s="486"/>
      <c r="DHW394" s="486"/>
      <c r="DHX394" s="487"/>
      <c r="DHY394" s="485"/>
      <c r="DHZ394" s="486"/>
      <c r="DIA394" s="486"/>
      <c r="DIB394" s="486"/>
      <c r="DIC394" s="486"/>
      <c r="DID394" s="486"/>
      <c r="DIE394" s="486"/>
      <c r="DIF394" s="487"/>
      <c r="DIG394" s="485"/>
      <c r="DIH394" s="486"/>
      <c r="DII394" s="486"/>
      <c r="DIJ394" s="486"/>
      <c r="DIK394" s="486"/>
      <c r="DIL394" s="486"/>
      <c r="DIM394" s="486"/>
      <c r="DIN394" s="487"/>
      <c r="DIO394" s="485"/>
      <c r="DIP394" s="486"/>
      <c r="DIQ394" s="486"/>
      <c r="DIR394" s="486"/>
      <c r="DIS394" s="486"/>
      <c r="DIT394" s="486"/>
      <c r="DIU394" s="486"/>
      <c r="DIV394" s="487"/>
      <c r="DIW394" s="485"/>
      <c r="DIX394" s="486"/>
      <c r="DIY394" s="486"/>
      <c r="DIZ394" s="486"/>
      <c r="DJA394" s="486"/>
      <c r="DJB394" s="486"/>
      <c r="DJC394" s="486"/>
      <c r="DJD394" s="487"/>
      <c r="DJE394" s="485"/>
      <c r="DJF394" s="486"/>
      <c r="DJG394" s="486"/>
      <c r="DJH394" s="486"/>
      <c r="DJI394" s="486"/>
      <c r="DJJ394" s="486"/>
      <c r="DJK394" s="486"/>
      <c r="DJL394" s="487"/>
      <c r="DJM394" s="485"/>
      <c r="DJN394" s="486"/>
      <c r="DJO394" s="486"/>
      <c r="DJP394" s="486"/>
      <c r="DJQ394" s="486"/>
      <c r="DJR394" s="486"/>
      <c r="DJS394" s="486"/>
      <c r="DJT394" s="487"/>
      <c r="DJU394" s="485"/>
      <c r="DJV394" s="486"/>
      <c r="DJW394" s="486"/>
      <c r="DJX394" s="486"/>
      <c r="DJY394" s="486"/>
      <c r="DJZ394" s="486"/>
      <c r="DKA394" s="486"/>
      <c r="DKB394" s="487"/>
      <c r="DKC394" s="485"/>
      <c r="DKD394" s="486"/>
      <c r="DKE394" s="486"/>
      <c r="DKF394" s="486"/>
      <c r="DKG394" s="486"/>
      <c r="DKH394" s="486"/>
      <c r="DKI394" s="486"/>
      <c r="DKJ394" s="487"/>
      <c r="DKK394" s="485"/>
      <c r="DKL394" s="486"/>
      <c r="DKM394" s="486"/>
      <c r="DKN394" s="486"/>
      <c r="DKO394" s="486"/>
      <c r="DKP394" s="486"/>
      <c r="DKQ394" s="486"/>
      <c r="DKR394" s="487"/>
      <c r="DKS394" s="485"/>
      <c r="DKT394" s="486"/>
      <c r="DKU394" s="486"/>
      <c r="DKV394" s="486"/>
      <c r="DKW394" s="486"/>
      <c r="DKX394" s="486"/>
      <c r="DKY394" s="486"/>
      <c r="DKZ394" s="487"/>
      <c r="DLA394" s="485"/>
      <c r="DLB394" s="486"/>
      <c r="DLC394" s="486"/>
      <c r="DLD394" s="486"/>
      <c r="DLE394" s="486"/>
      <c r="DLF394" s="486"/>
      <c r="DLG394" s="486"/>
      <c r="DLH394" s="487"/>
      <c r="DLI394" s="485"/>
      <c r="DLJ394" s="486"/>
      <c r="DLK394" s="486"/>
      <c r="DLL394" s="486"/>
      <c r="DLM394" s="486"/>
      <c r="DLN394" s="486"/>
      <c r="DLO394" s="486"/>
      <c r="DLP394" s="487"/>
      <c r="DLQ394" s="485"/>
      <c r="DLR394" s="486"/>
      <c r="DLS394" s="486"/>
      <c r="DLT394" s="486"/>
      <c r="DLU394" s="486"/>
      <c r="DLV394" s="486"/>
      <c r="DLW394" s="486"/>
      <c r="DLX394" s="487"/>
      <c r="DLY394" s="485"/>
      <c r="DLZ394" s="486"/>
      <c r="DMA394" s="486"/>
      <c r="DMB394" s="486"/>
      <c r="DMC394" s="486"/>
      <c r="DMD394" s="486"/>
      <c r="DME394" s="486"/>
      <c r="DMF394" s="487"/>
      <c r="DMG394" s="485"/>
      <c r="DMH394" s="486"/>
      <c r="DMI394" s="486"/>
      <c r="DMJ394" s="486"/>
      <c r="DMK394" s="486"/>
      <c r="DML394" s="486"/>
      <c r="DMM394" s="486"/>
      <c r="DMN394" s="487"/>
      <c r="DMO394" s="485"/>
      <c r="DMP394" s="486"/>
      <c r="DMQ394" s="486"/>
      <c r="DMR394" s="486"/>
      <c r="DMS394" s="486"/>
      <c r="DMT394" s="486"/>
      <c r="DMU394" s="486"/>
      <c r="DMV394" s="487"/>
      <c r="DMW394" s="485"/>
      <c r="DMX394" s="486"/>
      <c r="DMY394" s="486"/>
      <c r="DMZ394" s="486"/>
      <c r="DNA394" s="486"/>
      <c r="DNB394" s="486"/>
      <c r="DNC394" s="486"/>
      <c r="DND394" s="487"/>
      <c r="DNE394" s="485"/>
      <c r="DNF394" s="486"/>
      <c r="DNG394" s="486"/>
      <c r="DNH394" s="486"/>
      <c r="DNI394" s="486"/>
      <c r="DNJ394" s="486"/>
      <c r="DNK394" s="486"/>
      <c r="DNL394" s="487"/>
      <c r="DNM394" s="485"/>
      <c r="DNN394" s="486"/>
      <c r="DNO394" s="486"/>
      <c r="DNP394" s="486"/>
      <c r="DNQ394" s="486"/>
      <c r="DNR394" s="486"/>
      <c r="DNS394" s="486"/>
      <c r="DNT394" s="487"/>
      <c r="DNU394" s="485"/>
      <c r="DNV394" s="486"/>
      <c r="DNW394" s="486"/>
      <c r="DNX394" s="486"/>
      <c r="DNY394" s="486"/>
      <c r="DNZ394" s="486"/>
      <c r="DOA394" s="486"/>
      <c r="DOB394" s="487"/>
      <c r="DOC394" s="485"/>
      <c r="DOD394" s="486"/>
      <c r="DOE394" s="486"/>
      <c r="DOF394" s="486"/>
      <c r="DOG394" s="486"/>
      <c r="DOH394" s="486"/>
      <c r="DOI394" s="486"/>
      <c r="DOJ394" s="487"/>
      <c r="DOK394" s="485"/>
      <c r="DOL394" s="486"/>
      <c r="DOM394" s="486"/>
      <c r="DON394" s="486"/>
      <c r="DOO394" s="486"/>
      <c r="DOP394" s="486"/>
      <c r="DOQ394" s="486"/>
      <c r="DOR394" s="487"/>
      <c r="DOS394" s="485"/>
      <c r="DOT394" s="486"/>
      <c r="DOU394" s="486"/>
      <c r="DOV394" s="486"/>
      <c r="DOW394" s="486"/>
      <c r="DOX394" s="486"/>
      <c r="DOY394" s="486"/>
      <c r="DOZ394" s="487"/>
      <c r="DPA394" s="485"/>
      <c r="DPB394" s="486"/>
      <c r="DPC394" s="486"/>
      <c r="DPD394" s="486"/>
      <c r="DPE394" s="486"/>
      <c r="DPF394" s="486"/>
      <c r="DPG394" s="486"/>
      <c r="DPH394" s="487"/>
      <c r="DPI394" s="485"/>
      <c r="DPJ394" s="486"/>
      <c r="DPK394" s="486"/>
      <c r="DPL394" s="486"/>
      <c r="DPM394" s="486"/>
      <c r="DPN394" s="486"/>
      <c r="DPO394" s="486"/>
      <c r="DPP394" s="487"/>
      <c r="DPQ394" s="485"/>
      <c r="DPR394" s="486"/>
      <c r="DPS394" s="486"/>
      <c r="DPT394" s="486"/>
      <c r="DPU394" s="486"/>
      <c r="DPV394" s="486"/>
      <c r="DPW394" s="486"/>
      <c r="DPX394" s="487"/>
      <c r="DPY394" s="485"/>
      <c r="DPZ394" s="486"/>
      <c r="DQA394" s="486"/>
      <c r="DQB394" s="486"/>
      <c r="DQC394" s="486"/>
      <c r="DQD394" s="486"/>
      <c r="DQE394" s="486"/>
      <c r="DQF394" s="487"/>
      <c r="DQG394" s="485"/>
      <c r="DQH394" s="486"/>
      <c r="DQI394" s="486"/>
      <c r="DQJ394" s="486"/>
      <c r="DQK394" s="486"/>
      <c r="DQL394" s="486"/>
      <c r="DQM394" s="486"/>
      <c r="DQN394" s="487"/>
      <c r="DQO394" s="485"/>
      <c r="DQP394" s="486"/>
      <c r="DQQ394" s="486"/>
      <c r="DQR394" s="486"/>
      <c r="DQS394" s="486"/>
      <c r="DQT394" s="486"/>
      <c r="DQU394" s="486"/>
      <c r="DQV394" s="487"/>
      <c r="DQW394" s="485"/>
      <c r="DQX394" s="486"/>
      <c r="DQY394" s="486"/>
      <c r="DQZ394" s="486"/>
      <c r="DRA394" s="486"/>
      <c r="DRB394" s="486"/>
      <c r="DRC394" s="486"/>
      <c r="DRD394" s="487"/>
      <c r="DRE394" s="485"/>
      <c r="DRF394" s="486"/>
      <c r="DRG394" s="486"/>
      <c r="DRH394" s="486"/>
      <c r="DRI394" s="486"/>
      <c r="DRJ394" s="486"/>
      <c r="DRK394" s="486"/>
      <c r="DRL394" s="487"/>
      <c r="DRM394" s="485"/>
      <c r="DRN394" s="486"/>
      <c r="DRO394" s="486"/>
      <c r="DRP394" s="486"/>
      <c r="DRQ394" s="486"/>
      <c r="DRR394" s="486"/>
      <c r="DRS394" s="486"/>
      <c r="DRT394" s="487"/>
      <c r="DRU394" s="485"/>
      <c r="DRV394" s="486"/>
      <c r="DRW394" s="486"/>
      <c r="DRX394" s="486"/>
      <c r="DRY394" s="486"/>
      <c r="DRZ394" s="486"/>
      <c r="DSA394" s="486"/>
      <c r="DSB394" s="487"/>
      <c r="DSC394" s="485"/>
      <c r="DSD394" s="486"/>
      <c r="DSE394" s="486"/>
      <c r="DSF394" s="486"/>
      <c r="DSG394" s="486"/>
      <c r="DSH394" s="486"/>
      <c r="DSI394" s="486"/>
      <c r="DSJ394" s="487"/>
      <c r="DSK394" s="485"/>
      <c r="DSL394" s="486"/>
      <c r="DSM394" s="486"/>
      <c r="DSN394" s="486"/>
      <c r="DSO394" s="486"/>
      <c r="DSP394" s="486"/>
      <c r="DSQ394" s="486"/>
      <c r="DSR394" s="487"/>
      <c r="DSS394" s="485"/>
      <c r="DST394" s="486"/>
      <c r="DSU394" s="486"/>
      <c r="DSV394" s="486"/>
      <c r="DSW394" s="486"/>
      <c r="DSX394" s="486"/>
      <c r="DSY394" s="486"/>
      <c r="DSZ394" s="487"/>
      <c r="DTA394" s="485"/>
      <c r="DTB394" s="486"/>
      <c r="DTC394" s="486"/>
      <c r="DTD394" s="486"/>
      <c r="DTE394" s="486"/>
      <c r="DTF394" s="486"/>
      <c r="DTG394" s="486"/>
      <c r="DTH394" s="487"/>
      <c r="DTI394" s="485"/>
      <c r="DTJ394" s="486"/>
      <c r="DTK394" s="486"/>
      <c r="DTL394" s="486"/>
      <c r="DTM394" s="486"/>
      <c r="DTN394" s="486"/>
      <c r="DTO394" s="486"/>
      <c r="DTP394" s="487"/>
      <c r="DTQ394" s="485"/>
      <c r="DTR394" s="486"/>
      <c r="DTS394" s="486"/>
      <c r="DTT394" s="486"/>
      <c r="DTU394" s="486"/>
      <c r="DTV394" s="486"/>
      <c r="DTW394" s="486"/>
      <c r="DTX394" s="487"/>
      <c r="DTY394" s="485"/>
      <c r="DTZ394" s="486"/>
      <c r="DUA394" s="486"/>
      <c r="DUB394" s="486"/>
      <c r="DUC394" s="486"/>
      <c r="DUD394" s="486"/>
      <c r="DUE394" s="486"/>
      <c r="DUF394" s="487"/>
      <c r="DUG394" s="485"/>
      <c r="DUH394" s="486"/>
      <c r="DUI394" s="486"/>
      <c r="DUJ394" s="486"/>
      <c r="DUK394" s="486"/>
      <c r="DUL394" s="486"/>
      <c r="DUM394" s="486"/>
      <c r="DUN394" s="487"/>
      <c r="DUO394" s="485"/>
      <c r="DUP394" s="486"/>
      <c r="DUQ394" s="486"/>
      <c r="DUR394" s="486"/>
      <c r="DUS394" s="486"/>
      <c r="DUT394" s="486"/>
      <c r="DUU394" s="486"/>
      <c r="DUV394" s="487"/>
      <c r="DUW394" s="485"/>
      <c r="DUX394" s="486"/>
      <c r="DUY394" s="486"/>
      <c r="DUZ394" s="486"/>
      <c r="DVA394" s="486"/>
      <c r="DVB394" s="486"/>
      <c r="DVC394" s="486"/>
      <c r="DVD394" s="487"/>
      <c r="DVE394" s="485"/>
      <c r="DVF394" s="486"/>
      <c r="DVG394" s="486"/>
      <c r="DVH394" s="486"/>
      <c r="DVI394" s="486"/>
      <c r="DVJ394" s="486"/>
      <c r="DVK394" s="486"/>
      <c r="DVL394" s="487"/>
      <c r="DVM394" s="485"/>
      <c r="DVN394" s="486"/>
      <c r="DVO394" s="486"/>
      <c r="DVP394" s="486"/>
      <c r="DVQ394" s="486"/>
      <c r="DVR394" s="486"/>
      <c r="DVS394" s="486"/>
      <c r="DVT394" s="487"/>
      <c r="DVU394" s="485"/>
      <c r="DVV394" s="486"/>
      <c r="DVW394" s="486"/>
      <c r="DVX394" s="486"/>
      <c r="DVY394" s="486"/>
      <c r="DVZ394" s="486"/>
      <c r="DWA394" s="486"/>
      <c r="DWB394" s="487"/>
      <c r="DWC394" s="485"/>
      <c r="DWD394" s="486"/>
      <c r="DWE394" s="486"/>
      <c r="DWF394" s="486"/>
      <c r="DWG394" s="486"/>
      <c r="DWH394" s="486"/>
      <c r="DWI394" s="486"/>
      <c r="DWJ394" s="487"/>
      <c r="DWK394" s="485"/>
      <c r="DWL394" s="486"/>
      <c r="DWM394" s="486"/>
      <c r="DWN394" s="486"/>
      <c r="DWO394" s="486"/>
      <c r="DWP394" s="486"/>
      <c r="DWQ394" s="486"/>
      <c r="DWR394" s="487"/>
      <c r="DWS394" s="485"/>
      <c r="DWT394" s="486"/>
      <c r="DWU394" s="486"/>
      <c r="DWV394" s="486"/>
      <c r="DWW394" s="486"/>
      <c r="DWX394" s="486"/>
      <c r="DWY394" s="486"/>
      <c r="DWZ394" s="487"/>
      <c r="DXA394" s="485"/>
      <c r="DXB394" s="486"/>
      <c r="DXC394" s="486"/>
      <c r="DXD394" s="486"/>
      <c r="DXE394" s="486"/>
      <c r="DXF394" s="486"/>
      <c r="DXG394" s="486"/>
      <c r="DXH394" s="487"/>
      <c r="DXI394" s="485"/>
      <c r="DXJ394" s="486"/>
      <c r="DXK394" s="486"/>
      <c r="DXL394" s="486"/>
      <c r="DXM394" s="486"/>
      <c r="DXN394" s="486"/>
      <c r="DXO394" s="486"/>
      <c r="DXP394" s="487"/>
      <c r="DXQ394" s="485"/>
      <c r="DXR394" s="486"/>
      <c r="DXS394" s="486"/>
      <c r="DXT394" s="486"/>
      <c r="DXU394" s="486"/>
      <c r="DXV394" s="486"/>
      <c r="DXW394" s="486"/>
      <c r="DXX394" s="487"/>
      <c r="DXY394" s="485"/>
      <c r="DXZ394" s="486"/>
      <c r="DYA394" s="486"/>
      <c r="DYB394" s="486"/>
      <c r="DYC394" s="486"/>
      <c r="DYD394" s="486"/>
      <c r="DYE394" s="486"/>
      <c r="DYF394" s="487"/>
      <c r="DYG394" s="485"/>
      <c r="DYH394" s="486"/>
      <c r="DYI394" s="486"/>
      <c r="DYJ394" s="486"/>
      <c r="DYK394" s="486"/>
      <c r="DYL394" s="486"/>
      <c r="DYM394" s="486"/>
      <c r="DYN394" s="487"/>
      <c r="DYO394" s="485"/>
      <c r="DYP394" s="486"/>
      <c r="DYQ394" s="486"/>
      <c r="DYR394" s="486"/>
      <c r="DYS394" s="486"/>
      <c r="DYT394" s="486"/>
      <c r="DYU394" s="486"/>
      <c r="DYV394" s="487"/>
      <c r="DYW394" s="485"/>
      <c r="DYX394" s="486"/>
      <c r="DYY394" s="486"/>
      <c r="DYZ394" s="486"/>
      <c r="DZA394" s="486"/>
      <c r="DZB394" s="486"/>
      <c r="DZC394" s="486"/>
      <c r="DZD394" s="487"/>
      <c r="DZE394" s="485"/>
      <c r="DZF394" s="486"/>
      <c r="DZG394" s="486"/>
      <c r="DZH394" s="486"/>
      <c r="DZI394" s="486"/>
      <c r="DZJ394" s="486"/>
      <c r="DZK394" s="486"/>
      <c r="DZL394" s="487"/>
      <c r="DZM394" s="485"/>
      <c r="DZN394" s="486"/>
      <c r="DZO394" s="486"/>
      <c r="DZP394" s="486"/>
      <c r="DZQ394" s="486"/>
      <c r="DZR394" s="486"/>
      <c r="DZS394" s="486"/>
      <c r="DZT394" s="487"/>
      <c r="DZU394" s="485"/>
      <c r="DZV394" s="486"/>
      <c r="DZW394" s="486"/>
      <c r="DZX394" s="486"/>
      <c r="DZY394" s="486"/>
      <c r="DZZ394" s="486"/>
      <c r="EAA394" s="486"/>
      <c r="EAB394" s="487"/>
      <c r="EAC394" s="485"/>
      <c r="EAD394" s="486"/>
      <c r="EAE394" s="486"/>
      <c r="EAF394" s="486"/>
      <c r="EAG394" s="486"/>
      <c r="EAH394" s="486"/>
      <c r="EAI394" s="486"/>
      <c r="EAJ394" s="487"/>
      <c r="EAK394" s="485"/>
      <c r="EAL394" s="486"/>
      <c r="EAM394" s="486"/>
      <c r="EAN394" s="486"/>
      <c r="EAO394" s="486"/>
      <c r="EAP394" s="486"/>
      <c r="EAQ394" s="486"/>
      <c r="EAR394" s="487"/>
      <c r="EAS394" s="485"/>
      <c r="EAT394" s="486"/>
      <c r="EAU394" s="486"/>
      <c r="EAV394" s="486"/>
      <c r="EAW394" s="486"/>
      <c r="EAX394" s="486"/>
      <c r="EAY394" s="486"/>
      <c r="EAZ394" s="487"/>
      <c r="EBA394" s="485"/>
      <c r="EBB394" s="486"/>
      <c r="EBC394" s="486"/>
      <c r="EBD394" s="486"/>
      <c r="EBE394" s="486"/>
      <c r="EBF394" s="486"/>
      <c r="EBG394" s="486"/>
      <c r="EBH394" s="487"/>
      <c r="EBI394" s="485"/>
      <c r="EBJ394" s="486"/>
      <c r="EBK394" s="486"/>
      <c r="EBL394" s="486"/>
      <c r="EBM394" s="486"/>
      <c r="EBN394" s="486"/>
      <c r="EBO394" s="486"/>
      <c r="EBP394" s="487"/>
      <c r="EBQ394" s="485"/>
      <c r="EBR394" s="486"/>
      <c r="EBS394" s="486"/>
      <c r="EBT394" s="486"/>
      <c r="EBU394" s="486"/>
      <c r="EBV394" s="486"/>
      <c r="EBW394" s="486"/>
      <c r="EBX394" s="487"/>
      <c r="EBY394" s="485"/>
      <c r="EBZ394" s="486"/>
      <c r="ECA394" s="486"/>
      <c r="ECB394" s="486"/>
      <c r="ECC394" s="486"/>
      <c r="ECD394" s="486"/>
      <c r="ECE394" s="486"/>
      <c r="ECF394" s="487"/>
      <c r="ECG394" s="485"/>
      <c r="ECH394" s="486"/>
      <c r="ECI394" s="486"/>
      <c r="ECJ394" s="486"/>
      <c r="ECK394" s="486"/>
      <c r="ECL394" s="486"/>
      <c r="ECM394" s="486"/>
      <c r="ECN394" s="487"/>
      <c r="ECO394" s="485"/>
      <c r="ECP394" s="486"/>
      <c r="ECQ394" s="486"/>
      <c r="ECR394" s="486"/>
      <c r="ECS394" s="486"/>
      <c r="ECT394" s="486"/>
      <c r="ECU394" s="486"/>
      <c r="ECV394" s="487"/>
      <c r="ECW394" s="485"/>
      <c r="ECX394" s="486"/>
      <c r="ECY394" s="486"/>
      <c r="ECZ394" s="486"/>
      <c r="EDA394" s="486"/>
      <c r="EDB394" s="486"/>
      <c r="EDC394" s="486"/>
      <c r="EDD394" s="487"/>
      <c r="EDE394" s="485"/>
      <c r="EDF394" s="486"/>
      <c r="EDG394" s="486"/>
      <c r="EDH394" s="486"/>
      <c r="EDI394" s="486"/>
      <c r="EDJ394" s="486"/>
      <c r="EDK394" s="486"/>
      <c r="EDL394" s="487"/>
      <c r="EDM394" s="485"/>
      <c r="EDN394" s="486"/>
      <c r="EDO394" s="486"/>
      <c r="EDP394" s="486"/>
      <c r="EDQ394" s="486"/>
      <c r="EDR394" s="486"/>
      <c r="EDS394" s="486"/>
      <c r="EDT394" s="487"/>
      <c r="EDU394" s="485"/>
      <c r="EDV394" s="486"/>
      <c r="EDW394" s="486"/>
      <c r="EDX394" s="486"/>
      <c r="EDY394" s="486"/>
      <c r="EDZ394" s="486"/>
      <c r="EEA394" s="486"/>
      <c r="EEB394" s="487"/>
      <c r="EEC394" s="485"/>
      <c r="EED394" s="486"/>
      <c r="EEE394" s="486"/>
      <c r="EEF394" s="486"/>
      <c r="EEG394" s="486"/>
      <c r="EEH394" s="486"/>
      <c r="EEI394" s="486"/>
      <c r="EEJ394" s="487"/>
      <c r="EEK394" s="485"/>
      <c r="EEL394" s="486"/>
      <c r="EEM394" s="486"/>
      <c r="EEN394" s="486"/>
      <c r="EEO394" s="486"/>
      <c r="EEP394" s="486"/>
      <c r="EEQ394" s="486"/>
      <c r="EER394" s="487"/>
      <c r="EES394" s="485"/>
      <c r="EET394" s="486"/>
      <c r="EEU394" s="486"/>
      <c r="EEV394" s="486"/>
      <c r="EEW394" s="486"/>
      <c r="EEX394" s="486"/>
      <c r="EEY394" s="486"/>
      <c r="EEZ394" s="487"/>
      <c r="EFA394" s="485"/>
      <c r="EFB394" s="486"/>
      <c r="EFC394" s="486"/>
      <c r="EFD394" s="486"/>
      <c r="EFE394" s="486"/>
      <c r="EFF394" s="486"/>
      <c r="EFG394" s="486"/>
      <c r="EFH394" s="487"/>
      <c r="EFI394" s="485"/>
      <c r="EFJ394" s="486"/>
      <c r="EFK394" s="486"/>
      <c r="EFL394" s="486"/>
      <c r="EFM394" s="486"/>
      <c r="EFN394" s="486"/>
      <c r="EFO394" s="486"/>
      <c r="EFP394" s="487"/>
      <c r="EFQ394" s="485"/>
      <c r="EFR394" s="486"/>
      <c r="EFS394" s="486"/>
      <c r="EFT394" s="486"/>
      <c r="EFU394" s="486"/>
      <c r="EFV394" s="486"/>
      <c r="EFW394" s="486"/>
      <c r="EFX394" s="487"/>
      <c r="EFY394" s="485"/>
      <c r="EFZ394" s="486"/>
      <c r="EGA394" s="486"/>
      <c r="EGB394" s="486"/>
      <c r="EGC394" s="486"/>
      <c r="EGD394" s="486"/>
      <c r="EGE394" s="486"/>
      <c r="EGF394" s="487"/>
      <c r="EGG394" s="485"/>
      <c r="EGH394" s="486"/>
      <c r="EGI394" s="486"/>
      <c r="EGJ394" s="486"/>
      <c r="EGK394" s="486"/>
      <c r="EGL394" s="486"/>
      <c r="EGM394" s="486"/>
      <c r="EGN394" s="487"/>
      <c r="EGO394" s="485"/>
      <c r="EGP394" s="486"/>
      <c r="EGQ394" s="486"/>
      <c r="EGR394" s="486"/>
      <c r="EGS394" s="486"/>
      <c r="EGT394" s="486"/>
      <c r="EGU394" s="486"/>
      <c r="EGV394" s="487"/>
      <c r="EGW394" s="485"/>
      <c r="EGX394" s="486"/>
      <c r="EGY394" s="486"/>
      <c r="EGZ394" s="486"/>
      <c r="EHA394" s="486"/>
      <c r="EHB394" s="486"/>
      <c r="EHC394" s="486"/>
      <c r="EHD394" s="487"/>
      <c r="EHE394" s="485"/>
      <c r="EHF394" s="486"/>
      <c r="EHG394" s="486"/>
      <c r="EHH394" s="486"/>
      <c r="EHI394" s="486"/>
      <c r="EHJ394" s="486"/>
      <c r="EHK394" s="486"/>
      <c r="EHL394" s="487"/>
      <c r="EHM394" s="485"/>
      <c r="EHN394" s="486"/>
      <c r="EHO394" s="486"/>
      <c r="EHP394" s="486"/>
      <c r="EHQ394" s="486"/>
      <c r="EHR394" s="486"/>
      <c r="EHS394" s="486"/>
      <c r="EHT394" s="487"/>
      <c r="EHU394" s="485"/>
      <c r="EHV394" s="486"/>
      <c r="EHW394" s="486"/>
      <c r="EHX394" s="486"/>
      <c r="EHY394" s="486"/>
      <c r="EHZ394" s="486"/>
      <c r="EIA394" s="486"/>
      <c r="EIB394" s="487"/>
      <c r="EIC394" s="485"/>
      <c r="EID394" s="486"/>
      <c r="EIE394" s="486"/>
      <c r="EIF394" s="486"/>
      <c r="EIG394" s="486"/>
      <c r="EIH394" s="486"/>
      <c r="EII394" s="486"/>
      <c r="EIJ394" s="487"/>
      <c r="EIK394" s="485"/>
      <c r="EIL394" s="486"/>
      <c r="EIM394" s="486"/>
      <c r="EIN394" s="486"/>
      <c r="EIO394" s="486"/>
      <c r="EIP394" s="486"/>
      <c r="EIQ394" s="486"/>
      <c r="EIR394" s="487"/>
      <c r="EIS394" s="485"/>
      <c r="EIT394" s="486"/>
      <c r="EIU394" s="486"/>
      <c r="EIV394" s="486"/>
      <c r="EIW394" s="486"/>
      <c r="EIX394" s="486"/>
      <c r="EIY394" s="486"/>
      <c r="EIZ394" s="487"/>
      <c r="EJA394" s="485"/>
      <c r="EJB394" s="486"/>
      <c r="EJC394" s="486"/>
      <c r="EJD394" s="486"/>
      <c r="EJE394" s="486"/>
      <c r="EJF394" s="486"/>
      <c r="EJG394" s="486"/>
      <c r="EJH394" s="487"/>
      <c r="EJI394" s="485"/>
      <c r="EJJ394" s="486"/>
      <c r="EJK394" s="486"/>
      <c r="EJL394" s="486"/>
      <c r="EJM394" s="486"/>
      <c r="EJN394" s="486"/>
      <c r="EJO394" s="486"/>
      <c r="EJP394" s="487"/>
      <c r="EJQ394" s="485"/>
      <c r="EJR394" s="486"/>
      <c r="EJS394" s="486"/>
      <c r="EJT394" s="486"/>
      <c r="EJU394" s="486"/>
      <c r="EJV394" s="486"/>
      <c r="EJW394" s="486"/>
      <c r="EJX394" s="487"/>
      <c r="EJY394" s="485"/>
      <c r="EJZ394" s="486"/>
      <c r="EKA394" s="486"/>
      <c r="EKB394" s="486"/>
      <c r="EKC394" s="486"/>
      <c r="EKD394" s="486"/>
      <c r="EKE394" s="486"/>
      <c r="EKF394" s="487"/>
      <c r="EKG394" s="485"/>
      <c r="EKH394" s="486"/>
      <c r="EKI394" s="486"/>
      <c r="EKJ394" s="486"/>
      <c r="EKK394" s="486"/>
      <c r="EKL394" s="486"/>
      <c r="EKM394" s="486"/>
      <c r="EKN394" s="487"/>
      <c r="EKO394" s="485"/>
      <c r="EKP394" s="486"/>
      <c r="EKQ394" s="486"/>
      <c r="EKR394" s="486"/>
      <c r="EKS394" s="486"/>
      <c r="EKT394" s="486"/>
      <c r="EKU394" s="486"/>
      <c r="EKV394" s="487"/>
      <c r="EKW394" s="485"/>
      <c r="EKX394" s="486"/>
      <c r="EKY394" s="486"/>
      <c r="EKZ394" s="486"/>
      <c r="ELA394" s="486"/>
      <c r="ELB394" s="486"/>
      <c r="ELC394" s="486"/>
      <c r="ELD394" s="487"/>
      <c r="ELE394" s="485"/>
      <c r="ELF394" s="486"/>
      <c r="ELG394" s="486"/>
      <c r="ELH394" s="486"/>
      <c r="ELI394" s="486"/>
      <c r="ELJ394" s="486"/>
      <c r="ELK394" s="486"/>
      <c r="ELL394" s="487"/>
      <c r="ELM394" s="485"/>
      <c r="ELN394" s="486"/>
      <c r="ELO394" s="486"/>
      <c r="ELP394" s="486"/>
      <c r="ELQ394" s="486"/>
      <c r="ELR394" s="486"/>
      <c r="ELS394" s="486"/>
      <c r="ELT394" s="487"/>
      <c r="ELU394" s="485"/>
      <c r="ELV394" s="486"/>
      <c r="ELW394" s="486"/>
      <c r="ELX394" s="486"/>
      <c r="ELY394" s="486"/>
      <c r="ELZ394" s="486"/>
      <c r="EMA394" s="486"/>
      <c r="EMB394" s="487"/>
      <c r="EMC394" s="485"/>
      <c r="EMD394" s="486"/>
      <c r="EME394" s="486"/>
      <c r="EMF394" s="486"/>
      <c r="EMG394" s="486"/>
      <c r="EMH394" s="486"/>
      <c r="EMI394" s="486"/>
      <c r="EMJ394" s="487"/>
      <c r="EMK394" s="485"/>
      <c r="EML394" s="486"/>
      <c r="EMM394" s="486"/>
      <c r="EMN394" s="486"/>
      <c r="EMO394" s="486"/>
      <c r="EMP394" s="486"/>
      <c r="EMQ394" s="486"/>
      <c r="EMR394" s="487"/>
      <c r="EMS394" s="485"/>
      <c r="EMT394" s="486"/>
      <c r="EMU394" s="486"/>
      <c r="EMV394" s="486"/>
      <c r="EMW394" s="486"/>
      <c r="EMX394" s="486"/>
      <c r="EMY394" s="486"/>
      <c r="EMZ394" s="487"/>
      <c r="ENA394" s="485"/>
      <c r="ENB394" s="486"/>
      <c r="ENC394" s="486"/>
      <c r="END394" s="486"/>
      <c r="ENE394" s="486"/>
      <c r="ENF394" s="486"/>
      <c r="ENG394" s="486"/>
      <c r="ENH394" s="487"/>
      <c r="ENI394" s="485"/>
      <c r="ENJ394" s="486"/>
      <c r="ENK394" s="486"/>
      <c r="ENL394" s="486"/>
      <c r="ENM394" s="486"/>
      <c r="ENN394" s="486"/>
      <c r="ENO394" s="486"/>
      <c r="ENP394" s="487"/>
      <c r="ENQ394" s="485"/>
      <c r="ENR394" s="486"/>
      <c r="ENS394" s="486"/>
      <c r="ENT394" s="486"/>
      <c r="ENU394" s="486"/>
      <c r="ENV394" s="486"/>
      <c r="ENW394" s="486"/>
      <c r="ENX394" s="487"/>
      <c r="ENY394" s="485"/>
      <c r="ENZ394" s="486"/>
      <c r="EOA394" s="486"/>
      <c r="EOB394" s="486"/>
      <c r="EOC394" s="486"/>
      <c r="EOD394" s="486"/>
      <c r="EOE394" s="486"/>
      <c r="EOF394" s="487"/>
      <c r="EOG394" s="485"/>
      <c r="EOH394" s="486"/>
      <c r="EOI394" s="486"/>
      <c r="EOJ394" s="486"/>
      <c r="EOK394" s="486"/>
      <c r="EOL394" s="486"/>
      <c r="EOM394" s="486"/>
      <c r="EON394" s="487"/>
      <c r="EOO394" s="485"/>
      <c r="EOP394" s="486"/>
      <c r="EOQ394" s="486"/>
      <c r="EOR394" s="486"/>
      <c r="EOS394" s="486"/>
      <c r="EOT394" s="486"/>
      <c r="EOU394" s="486"/>
      <c r="EOV394" s="487"/>
      <c r="EOW394" s="485"/>
      <c r="EOX394" s="486"/>
      <c r="EOY394" s="486"/>
      <c r="EOZ394" s="486"/>
      <c r="EPA394" s="486"/>
      <c r="EPB394" s="486"/>
      <c r="EPC394" s="486"/>
      <c r="EPD394" s="487"/>
      <c r="EPE394" s="485"/>
      <c r="EPF394" s="486"/>
      <c r="EPG394" s="486"/>
      <c r="EPH394" s="486"/>
      <c r="EPI394" s="486"/>
      <c r="EPJ394" s="486"/>
      <c r="EPK394" s="486"/>
      <c r="EPL394" s="487"/>
      <c r="EPM394" s="485"/>
      <c r="EPN394" s="486"/>
      <c r="EPO394" s="486"/>
      <c r="EPP394" s="486"/>
      <c r="EPQ394" s="486"/>
      <c r="EPR394" s="486"/>
      <c r="EPS394" s="486"/>
      <c r="EPT394" s="487"/>
      <c r="EPU394" s="485"/>
      <c r="EPV394" s="486"/>
      <c r="EPW394" s="486"/>
      <c r="EPX394" s="486"/>
      <c r="EPY394" s="486"/>
      <c r="EPZ394" s="486"/>
      <c r="EQA394" s="486"/>
      <c r="EQB394" s="487"/>
      <c r="EQC394" s="485"/>
      <c r="EQD394" s="486"/>
      <c r="EQE394" s="486"/>
      <c r="EQF394" s="486"/>
      <c r="EQG394" s="486"/>
      <c r="EQH394" s="486"/>
      <c r="EQI394" s="486"/>
      <c r="EQJ394" s="487"/>
      <c r="EQK394" s="485"/>
      <c r="EQL394" s="486"/>
      <c r="EQM394" s="486"/>
      <c r="EQN394" s="486"/>
      <c r="EQO394" s="486"/>
      <c r="EQP394" s="486"/>
      <c r="EQQ394" s="486"/>
      <c r="EQR394" s="487"/>
      <c r="EQS394" s="485"/>
      <c r="EQT394" s="486"/>
      <c r="EQU394" s="486"/>
      <c r="EQV394" s="486"/>
      <c r="EQW394" s="486"/>
      <c r="EQX394" s="486"/>
      <c r="EQY394" s="486"/>
      <c r="EQZ394" s="487"/>
      <c r="ERA394" s="485"/>
      <c r="ERB394" s="486"/>
      <c r="ERC394" s="486"/>
      <c r="ERD394" s="486"/>
      <c r="ERE394" s="486"/>
      <c r="ERF394" s="486"/>
      <c r="ERG394" s="486"/>
      <c r="ERH394" s="487"/>
      <c r="ERI394" s="485"/>
      <c r="ERJ394" s="486"/>
      <c r="ERK394" s="486"/>
      <c r="ERL394" s="486"/>
      <c r="ERM394" s="486"/>
      <c r="ERN394" s="486"/>
      <c r="ERO394" s="486"/>
      <c r="ERP394" s="487"/>
      <c r="ERQ394" s="485"/>
      <c r="ERR394" s="486"/>
      <c r="ERS394" s="486"/>
      <c r="ERT394" s="486"/>
      <c r="ERU394" s="486"/>
      <c r="ERV394" s="486"/>
      <c r="ERW394" s="486"/>
      <c r="ERX394" s="487"/>
      <c r="ERY394" s="485"/>
      <c r="ERZ394" s="486"/>
      <c r="ESA394" s="486"/>
      <c r="ESB394" s="486"/>
      <c r="ESC394" s="486"/>
      <c r="ESD394" s="486"/>
      <c r="ESE394" s="486"/>
      <c r="ESF394" s="487"/>
      <c r="ESG394" s="485"/>
      <c r="ESH394" s="486"/>
      <c r="ESI394" s="486"/>
      <c r="ESJ394" s="486"/>
      <c r="ESK394" s="486"/>
      <c r="ESL394" s="486"/>
      <c r="ESM394" s="486"/>
      <c r="ESN394" s="487"/>
      <c r="ESO394" s="485"/>
      <c r="ESP394" s="486"/>
      <c r="ESQ394" s="486"/>
      <c r="ESR394" s="486"/>
      <c r="ESS394" s="486"/>
      <c r="EST394" s="486"/>
      <c r="ESU394" s="486"/>
      <c r="ESV394" s="487"/>
      <c r="ESW394" s="485"/>
      <c r="ESX394" s="486"/>
      <c r="ESY394" s="486"/>
      <c r="ESZ394" s="486"/>
      <c r="ETA394" s="486"/>
      <c r="ETB394" s="486"/>
      <c r="ETC394" s="486"/>
      <c r="ETD394" s="487"/>
      <c r="ETE394" s="485"/>
      <c r="ETF394" s="486"/>
      <c r="ETG394" s="486"/>
      <c r="ETH394" s="486"/>
      <c r="ETI394" s="486"/>
      <c r="ETJ394" s="486"/>
      <c r="ETK394" s="486"/>
      <c r="ETL394" s="487"/>
      <c r="ETM394" s="485"/>
      <c r="ETN394" s="486"/>
      <c r="ETO394" s="486"/>
      <c r="ETP394" s="486"/>
      <c r="ETQ394" s="486"/>
      <c r="ETR394" s="486"/>
      <c r="ETS394" s="486"/>
      <c r="ETT394" s="487"/>
      <c r="ETU394" s="485"/>
      <c r="ETV394" s="486"/>
      <c r="ETW394" s="486"/>
      <c r="ETX394" s="486"/>
      <c r="ETY394" s="486"/>
      <c r="ETZ394" s="486"/>
      <c r="EUA394" s="486"/>
      <c r="EUB394" s="487"/>
      <c r="EUC394" s="485"/>
      <c r="EUD394" s="486"/>
      <c r="EUE394" s="486"/>
      <c r="EUF394" s="486"/>
      <c r="EUG394" s="486"/>
      <c r="EUH394" s="486"/>
      <c r="EUI394" s="486"/>
      <c r="EUJ394" s="487"/>
      <c r="EUK394" s="485"/>
      <c r="EUL394" s="486"/>
      <c r="EUM394" s="486"/>
      <c r="EUN394" s="486"/>
      <c r="EUO394" s="486"/>
      <c r="EUP394" s="486"/>
      <c r="EUQ394" s="486"/>
      <c r="EUR394" s="487"/>
      <c r="EUS394" s="485"/>
      <c r="EUT394" s="486"/>
      <c r="EUU394" s="486"/>
      <c r="EUV394" s="486"/>
      <c r="EUW394" s="486"/>
      <c r="EUX394" s="486"/>
      <c r="EUY394" s="486"/>
      <c r="EUZ394" s="487"/>
      <c r="EVA394" s="485"/>
      <c r="EVB394" s="486"/>
      <c r="EVC394" s="486"/>
      <c r="EVD394" s="486"/>
      <c r="EVE394" s="486"/>
      <c r="EVF394" s="486"/>
      <c r="EVG394" s="486"/>
      <c r="EVH394" s="487"/>
      <c r="EVI394" s="485"/>
      <c r="EVJ394" s="486"/>
      <c r="EVK394" s="486"/>
      <c r="EVL394" s="486"/>
      <c r="EVM394" s="486"/>
      <c r="EVN394" s="486"/>
      <c r="EVO394" s="486"/>
      <c r="EVP394" s="487"/>
      <c r="EVQ394" s="485"/>
      <c r="EVR394" s="486"/>
      <c r="EVS394" s="486"/>
      <c r="EVT394" s="486"/>
      <c r="EVU394" s="486"/>
      <c r="EVV394" s="486"/>
      <c r="EVW394" s="486"/>
      <c r="EVX394" s="487"/>
      <c r="EVY394" s="485"/>
      <c r="EVZ394" s="486"/>
      <c r="EWA394" s="486"/>
      <c r="EWB394" s="486"/>
      <c r="EWC394" s="486"/>
      <c r="EWD394" s="486"/>
      <c r="EWE394" s="486"/>
      <c r="EWF394" s="487"/>
      <c r="EWG394" s="485"/>
      <c r="EWH394" s="486"/>
      <c r="EWI394" s="486"/>
      <c r="EWJ394" s="486"/>
      <c r="EWK394" s="486"/>
      <c r="EWL394" s="486"/>
      <c r="EWM394" s="486"/>
      <c r="EWN394" s="487"/>
      <c r="EWO394" s="485"/>
      <c r="EWP394" s="486"/>
      <c r="EWQ394" s="486"/>
      <c r="EWR394" s="486"/>
      <c r="EWS394" s="486"/>
      <c r="EWT394" s="486"/>
      <c r="EWU394" s="486"/>
      <c r="EWV394" s="487"/>
      <c r="EWW394" s="485"/>
      <c r="EWX394" s="486"/>
      <c r="EWY394" s="486"/>
      <c r="EWZ394" s="486"/>
      <c r="EXA394" s="486"/>
      <c r="EXB394" s="486"/>
      <c r="EXC394" s="486"/>
      <c r="EXD394" s="487"/>
      <c r="EXE394" s="485"/>
      <c r="EXF394" s="486"/>
      <c r="EXG394" s="486"/>
      <c r="EXH394" s="486"/>
      <c r="EXI394" s="486"/>
      <c r="EXJ394" s="486"/>
      <c r="EXK394" s="486"/>
      <c r="EXL394" s="487"/>
      <c r="EXM394" s="485"/>
      <c r="EXN394" s="486"/>
      <c r="EXO394" s="486"/>
      <c r="EXP394" s="486"/>
      <c r="EXQ394" s="486"/>
      <c r="EXR394" s="486"/>
      <c r="EXS394" s="486"/>
      <c r="EXT394" s="487"/>
      <c r="EXU394" s="485"/>
      <c r="EXV394" s="486"/>
      <c r="EXW394" s="486"/>
      <c r="EXX394" s="486"/>
      <c r="EXY394" s="486"/>
      <c r="EXZ394" s="486"/>
      <c r="EYA394" s="486"/>
      <c r="EYB394" s="487"/>
      <c r="EYC394" s="485"/>
      <c r="EYD394" s="486"/>
      <c r="EYE394" s="486"/>
      <c r="EYF394" s="486"/>
      <c r="EYG394" s="486"/>
      <c r="EYH394" s="486"/>
      <c r="EYI394" s="486"/>
      <c r="EYJ394" s="487"/>
      <c r="EYK394" s="485"/>
      <c r="EYL394" s="486"/>
      <c r="EYM394" s="486"/>
      <c r="EYN394" s="486"/>
      <c r="EYO394" s="486"/>
      <c r="EYP394" s="486"/>
      <c r="EYQ394" s="486"/>
      <c r="EYR394" s="487"/>
      <c r="EYS394" s="485"/>
      <c r="EYT394" s="486"/>
      <c r="EYU394" s="486"/>
      <c r="EYV394" s="486"/>
      <c r="EYW394" s="486"/>
      <c r="EYX394" s="486"/>
      <c r="EYY394" s="486"/>
      <c r="EYZ394" s="487"/>
      <c r="EZA394" s="485"/>
      <c r="EZB394" s="486"/>
      <c r="EZC394" s="486"/>
      <c r="EZD394" s="486"/>
      <c r="EZE394" s="486"/>
      <c r="EZF394" s="486"/>
      <c r="EZG394" s="486"/>
      <c r="EZH394" s="487"/>
      <c r="EZI394" s="485"/>
      <c r="EZJ394" s="486"/>
      <c r="EZK394" s="486"/>
      <c r="EZL394" s="486"/>
      <c r="EZM394" s="486"/>
      <c r="EZN394" s="486"/>
      <c r="EZO394" s="486"/>
      <c r="EZP394" s="487"/>
      <c r="EZQ394" s="485"/>
      <c r="EZR394" s="486"/>
      <c r="EZS394" s="486"/>
      <c r="EZT394" s="486"/>
      <c r="EZU394" s="486"/>
      <c r="EZV394" s="486"/>
      <c r="EZW394" s="486"/>
      <c r="EZX394" s="487"/>
      <c r="EZY394" s="485"/>
      <c r="EZZ394" s="486"/>
      <c r="FAA394" s="486"/>
      <c r="FAB394" s="486"/>
      <c r="FAC394" s="486"/>
      <c r="FAD394" s="486"/>
      <c r="FAE394" s="486"/>
      <c r="FAF394" s="487"/>
      <c r="FAG394" s="485"/>
      <c r="FAH394" s="486"/>
      <c r="FAI394" s="486"/>
      <c r="FAJ394" s="486"/>
      <c r="FAK394" s="486"/>
      <c r="FAL394" s="486"/>
      <c r="FAM394" s="486"/>
      <c r="FAN394" s="487"/>
      <c r="FAO394" s="485"/>
      <c r="FAP394" s="486"/>
      <c r="FAQ394" s="486"/>
      <c r="FAR394" s="486"/>
      <c r="FAS394" s="486"/>
      <c r="FAT394" s="486"/>
      <c r="FAU394" s="486"/>
      <c r="FAV394" s="487"/>
      <c r="FAW394" s="485"/>
      <c r="FAX394" s="486"/>
      <c r="FAY394" s="486"/>
      <c r="FAZ394" s="486"/>
      <c r="FBA394" s="486"/>
      <c r="FBB394" s="486"/>
      <c r="FBC394" s="486"/>
      <c r="FBD394" s="487"/>
      <c r="FBE394" s="485"/>
      <c r="FBF394" s="486"/>
      <c r="FBG394" s="486"/>
      <c r="FBH394" s="486"/>
      <c r="FBI394" s="486"/>
      <c r="FBJ394" s="486"/>
      <c r="FBK394" s="486"/>
      <c r="FBL394" s="487"/>
      <c r="FBM394" s="485"/>
      <c r="FBN394" s="486"/>
      <c r="FBO394" s="486"/>
      <c r="FBP394" s="486"/>
      <c r="FBQ394" s="486"/>
      <c r="FBR394" s="486"/>
      <c r="FBS394" s="486"/>
      <c r="FBT394" s="487"/>
      <c r="FBU394" s="485"/>
      <c r="FBV394" s="486"/>
      <c r="FBW394" s="486"/>
      <c r="FBX394" s="486"/>
      <c r="FBY394" s="486"/>
      <c r="FBZ394" s="486"/>
      <c r="FCA394" s="486"/>
      <c r="FCB394" s="487"/>
      <c r="FCC394" s="485"/>
      <c r="FCD394" s="486"/>
      <c r="FCE394" s="486"/>
      <c r="FCF394" s="486"/>
      <c r="FCG394" s="486"/>
      <c r="FCH394" s="486"/>
      <c r="FCI394" s="486"/>
      <c r="FCJ394" s="487"/>
      <c r="FCK394" s="485"/>
      <c r="FCL394" s="486"/>
      <c r="FCM394" s="486"/>
      <c r="FCN394" s="486"/>
      <c r="FCO394" s="486"/>
      <c r="FCP394" s="486"/>
      <c r="FCQ394" s="486"/>
      <c r="FCR394" s="487"/>
      <c r="FCS394" s="485"/>
      <c r="FCT394" s="486"/>
      <c r="FCU394" s="486"/>
      <c r="FCV394" s="486"/>
      <c r="FCW394" s="486"/>
      <c r="FCX394" s="486"/>
      <c r="FCY394" s="486"/>
      <c r="FCZ394" s="487"/>
      <c r="FDA394" s="485"/>
      <c r="FDB394" s="486"/>
      <c r="FDC394" s="486"/>
      <c r="FDD394" s="486"/>
      <c r="FDE394" s="486"/>
      <c r="FDF394" s="486"/>
      <c r="FDG394" s="486"/>
      <c r="FDH394" s="487"/>
      <c r="FDI394" s="485"/>
      <c r="FDJ394" s="486"/>
      <c r="FDK394" s="486"/>
      <c r="FDL394" s="486"/>
      <c r="FDM394" s="486"/>
      <c r="FDN394" s="486"/>
      <c r="FDO394" s="486"/>
      <c r="FDP394" s="487"/>
      <c r="FDQ394" s="485"/>
      <c r="FDR394" s="486"/>
      <c r="FDS394" s="486"/>
      <c r="FDT394" s="486"/>
      <c r="FDU394" s="486"/>
      <c r="FDV394" s="486"/>
      <c r="FDW394" s="486"/>
      <c r="FDX394" s="487"/>
      <c r="FDY394" s="485"/>
      <c r="FDZ394" s="486"/>
      <c r="FEA394" s="486"/>
      <c r="FEB394" s="486"/>
      <c r="FEC394" s="486"/>
      <c r="FED394" s="486"/>
      <c r="FEE394" s="486"/>
      <c r="FEF394" s="487"/>
      <c r="FEG394" s="485"/>
      <c r="FEH394" s="486"/>
      <c r="FEI394" s="486"/>
      <c r="FEJ394" s="486"/>
      <c r="FEK394" s="486"/>
      <c r="FEL394" s="486"/>
      <c r="FEM394" s="486"/>
      <c r="FEN394" s="487"/>
      <c r="FEO394" s="485"/>
      <c r="FEP394" s="486"/>
      <c r="FEQ394" s="486"/>
      <c r="FER394" s="486"/>
      <c r="FES394" s="486"/>
      <c r="FET394" s="486"/>
      <c r="FEU394" s="486"/>
      <c r="FEV394" s="487"/>
      <c r="FEW394" s="485"/>
      <c r="FEX394" s="486"/>
      <c r="FEY394" s="486"/>
      <c r="FEZ394" s="486"/>
      <c r="FFA394" s="486"/>
      <c r="FFB394" s="486"/>
      <c r="FFC394" s="486"/>
      <c r="FFD394" s="487"/>
      <c r="FFE394" s="485"/>
      <c r="FFF394" s="486"/>
      <c r="FFG394" s="486"/>
      <c r="FFH394" s="486"/>
      <c r="FFI394" s="486"/>
      <c r="FFJ394" s="486"/>
      <c r="FFK394" s="486"/>
      <c r="FFL394" s="487"/>
      <c r="FFM394" s="485"/>
      <c r="FFN394" s="486"/>
      <c r="FFO394" s="486"/>
      <c r="FFP394" s="486"/>
      <c r="FFQ394" s="486"/>
      <c r="FFR394" s="486"/>
      <c r="FFS394" s="486"/>
      <c r="FFT394" s="487"/>
      <c r="FFU394" s="485"/>
      <c r="FFV394" s="486"/>
      <c r="FFW394" s="486"/>
      <c r="FFX394" s="486"/>
      <c r="FFY394" s="486"/>
      <c r="FFZ394" s="486"/>
      <c r="FGA394" s="486"/>
      <c r="FGB394" s="487"/>
      <c r="FGC394" s="485"/>
      <c r="FGD394" s="486"/>
      <c r="FGE394" s="486"/>
      <c r="FGF394" s="486"/>
      <c r="FGG394" s="486"/>
      <c r="FGH394" s="486"/>
      <c r="FGI394" s="486"/>
      <c r="FGJ394" s="487"/>
      <c r="FGK394" s="485"/>
      <c r="FGL394" s="486"/>
      <c r="FGM394" s="486"/>
      <c r="FGN394" s="486"/>
      <c r="FGO394" s="486"/>
      <c r="FGP394" s="486"/>
      <c r="FGQ394" s="486"/>
      <c r="FGR394" s="487"/>
      <c r="FGS394" s="485"/>
      <c r="FGT394" s="486"/>
      <c r="FGU394" s="486"/>
      <c r="FGV394" s="486"/>
      <c r="FGW394" s="486"/>
      <c r="FGX394" s="486"/>
      <c r="FGY394" s="486"/>
      <c r="FGZ394" s="487"/>
      <c r="FHA394" s="485"/>
      <c r="FHB394" s="486"/>
      <c r="FHC394" s="486"/>
      <c r="FHD394" s="486"/>
      <c r="FHE394" s="486"/>
      <c r="FHF394" s="486"/>
      <c r="FHG394" s="486"/>
      <c r="FHH394" s="487"/>
      <c r="FHI394" s="485"/>
      <c r="FHJ394" s="486"/>
      <c r="FHK394" s="486"/>
      <c r="FHL394" s="486"/>
      <c r="FHM394" s="486"/>
      <c r="FHN394" s="486"/>
      <c r="FHO394" s="486"/>
      <c r="FHP394" s="487"/>
      <c r="FHQ394" s="485"/>
      <c r="FHR394" s="486"/>
      <c r="FHS394" s="486"/>
      <c r="FHT394" s="486"/>
      <c r="FHU394" s="486"/>
      <c r="FHV394" s="486"/>
      <c r="FHW394" s="486"/>
      <c r="FHX394" s="487"/>
      <c r="FHY394" s="485"/>
      <c r="FHZ394" s="486"/>
      <c r="FIA394" s="486"/>
      <c r="FIB394" s="486"/>
      <c r="FIC394" s="486"/>
      <c r="FID394" s="486"/>
      <c r="FIE394" s="486"/>
      <c r="FIF394" s="487"/>
      <c r="FIG394" s="485"/>
      <c r="FIH394" s="486"/>
      <c r="FII394" s="486"/>
      <c r="FIJ394" s="486"/>
      <c r="FIK394" s="486"/>
      <c r="FIL394" s="486"/>
      <c r="FIM394" s="486"/>
      <c r="FIN394" s="487"/>
      <c r="FIO394" s="485"/>
      <c r="FIP394" s="486"/>
      <c r="FIQ394" s="486"/>
      <c r="FIR394" s="486"/>
      <c r="FIS394" s="486"/>
      <c r="FIT394" s="486"/>
      <c r="FIU394" s="486"/>
      <c r="FIV394" s="487"/>
      <c r="FIW394" s="485"/>
      <c r="FIX394" s="486"/>
      <c r="FIY394" s="486"/>
      <c r="FIZ394" s="486"/>
      <c r="FJA394" s="486"/>
      <c r="FJB394" s="486"/>
      <c r="FJC394" s="486"/>
      <c r="FJD394" s="487"/>
      <c r="FJE394" s="485"/>
      <c r="FJF394" s="486"/>
      <c r="FJG394" s="486"/>
      <c r="FJH394" s="486"/>
      <c r="FJI394" s="486"/>
      <c r="FJJ394" s="486"/>
      <c r="FJK394" s="486"/>
      <c r="FJL394" s="487"/>
      <c r="FJM394" s="485"/>
      <c r="FJN394" s="486"/>
      <c r="FJO394" s="486"/>
      <c r="FJP394" s="486"/>
      <c r="FJQ394" s="486"/>
      <c r="FJR394" s="486"/>
      <c r="FJS394" s="486"/>
      <c r="FJT394" s="487"/>
      <c r="FJU394" s="485"/>
      <c r="FJV394" s="486"/>
      <c r="FJW394" s="486"/>
      <c r="FJX394" s="486"/>
      <c r="FJY394" s="486"/>
      <c r="FJZ394" s="486"/>
      <c r="FKA394" s="486"/>
      <c r="FKB394" s="487"/>
      <c r="FKC394" s="485"/>
      <c r="FKD394" s="486"/>
      <c r="FKE394" s="486"/>
      <c r="FKF394" s="486"/>
      <c r="FKG394" s="486"/>
      <c r="FKH394" s="486"/>
      <c r="FKI394" s="486"/>
      <c r="FKJ394" s="487"/>
      <c r="FKK394" s="485"/>
      <c r="FKL394" s="486"/>
      <c r="FKM394" s="486"/>
      <c r="FKN394" s="486"/>
      <c r="FKO394" s="486"/>
      <c r="FKP394" s="486"/>
      <c r="FKQ394" s="486"/>
      <c r="FKR394" s="487"/>
      <c r="FKS394" s="485"/>
      <c r="FKT394" s="486"/>
      <c r="FKU394" s="486"/>
      <c r="FKV394" s="486"/>
      <c r="FKW394" s="486"/>
      <c r="FKX394" s="486"/>
      <c r="FKY394" s="486"/>
      <c r="FKZ394" s="487"/>
      <c r="FLA394" s="485"/>
      <c r="FLB394" s="486"/>
      <c r="FLC394" s="486"/>
      <c r="FLD394" s="486"/>
      <c r="FLE394" s="486"/>
      <c r="FLF394" s="486"/>
      <c r="FLG394" s="486"/>
      <c r="FLH394" s="487"/>
      <c r="FLI394" s="485"/>
      <c r="FLJ394" s="486"/>
      <c r="FLK394" s="486"/>
      <c r="FLL394" s="486"/>
      <c r="FLM394" s="486"/>
      <c r="FLN394" s="486"/>
      <c r="FLO394" s="486"/>
      <c r="FLP394" s="487"/>
      <c r="FLQ394" s="485"/>
      <c r="FLR394" s="486"/>
      <c r="FLS394" s="486"/>
      <c r="FLT394" s="486"/>
      <c r="FLU394" s="486"/>
      <c r="FLV394" s="486"/>
      <c r="FLW394" s="486"/>
      <c r="FLX394" s="487"/>
      <c r="FLY394" s="485"/>
      <c r="FLZ394" s="486"/>
      <c r="FMA394" s="486"/>
      <c r="FMB394" s="486"/>
      <c r="FMC394" s="486"/>
      <c r="FMD394" s="486"/>
      <c r="FME394" s="486"/>
      <c r="FMF394" s="487"/>
      <c r="FMG394" s="485"/>
      <c r="FMH394" s="486"/>
      <c r="FMI394" s="486"/>
      <c r="FMJ394" s="486"/>
      <c r="FMK394" s="486"/>
      <c r="FML394" s="486"/>
      <c r="FMM394" s="486"/>
      <c r="FMN394" s="487"/>
      <c r="FMO394" s="485"/>
      <c r="FMP394" s="486"/>
      <c r="FMQ394" s="486"/>
      <c r="FMR394" s="486"/>
      <c r="FMS394" s="486"/>
      <c r="FMT394" s="486"/>
      <c r="FMU394" s="486"/>
      <c r="FMV394" s="487"/>
      <c r="FMW394" s="485"/>
      <c r="FMX394" s="486"/>
      <c r="FMY394" s="486"/>
      <c r="FMZ394" s="486"/>
      <c r="FNA394" s="486"/>
      <c r="FNB394" s="486"/>
      <c r="FNC394" s="486"/>
      <c r="FND394" s="487"/>
      <c r="FNE394" s="485"/>
      <c r="FNF394" s="486"/>
      <c r="FNG394" s="486"/>
      <c r="FNH394" s="486"/>
      <c r="FNI394" s="486"/>
      <c r="FNJ394" s="486"/>
      <c r="FNK394" s="486"/>
      <c r="FNL394" s="487"/>
      <c r="FNM394" s="485"/>
      <c r="FNN394" s="486"/>
      <c r="FNO394" s="486"/>
      <c r="FNP394" s="486"/>
      <c r="FNQ394" s="486"/>
      <c r="FNR394" s="486"/>
      <c r="FNS394" s="486"/>
      <c r="FNT394" s="487"/>
      <c r="FNU394" s="485"/>
      <c r="FNV394" s="486"/>
      <c r="FNW394" s="486"/>
      <c r="FNX394" s="486"/>
      <c r="FNY394" s="486"/>
      <c r="FNZ394" s="486"/>
      <c r="FOA394" s="486"/>
      <c r="FOB394" s="487"/>
      <c r="FOC394" s="485"/>
      <c r="FOD394" s="486"/>
      <c r="FOE394" s="486"/>
      <c r="FOF394" s="486"/>
      <c r="FOG394" s="486"/>
      <c r="FOH394" s="486"/>
      <c r="FOI394" s="486"/>
      <c r="FOJ394" s="487"/>
      <c r="FOK394" s="485"/>
      <c r="FOL394" s="486"/>
      <c r="FOM394" s="486"/>
      <c r="FON394" s="486"/>
      <c r="FOO394" s="486"/>
      <c r="FOP394" s="486"/>
      <c r="FOQ394" s="486"/>
      <c r="FOR394" s="487"/>
      <c r="FOS394" s="485"/>
      <c r="FOT394" s="486"/>
      <c r="FOU394" s="486"/>
      <c r="FOV394" s="486"/>
      <c r="FOW394" s="486"/>
      <c r="FOX394" s="486"/>
      <c r="FOY394" s="486"/>
      <c r="FOZ394" s="487"/>
      <c r="FPA394" s="485"/>
      <c r="FPB394" s="486"/>
      <c r="FPC394" s="486"/>
      <c r="FPD394" s="486"/>
      <c r="FPE394" s="486"/>
      <c r="FPF394" s="486"/>
      <c r="FPG394" s="486"/>
      <c r="FPH394" s="487"/>
      <c r="FPI394" s="485"/>
      <c r="FPJ394" s="486"/>
      <c r="FPK394" s="486"/>
      <c r="FPL394" s="486"/>
      <c r="FPM394" s="486"/>
      <c r="FPN394" s="486"/>
      <c r="FPO394" s="486"/>
      <c r="FPP394" s="487"/>
      <c r="FPQ394" s="485"/>
      <c r="FPR394" s="486"/>
      <c r="FPS394" s="486"/>
      <c r="FPT394" s="486"/>
      <c r="FPU394" s="486"/>
      <c r="FPV394" s="486"/>
      <c r="FPW394" s="486"/>
      <c r="FPX394" s="487"/>
      <c r="FPY394" s="485"/>
      <c r="FPZ394" s="486"/>
      <c r="FQA394" s="486"/>
      <c r="FQB394" s="486"/>
      <c r="FQC394" s="486"/>
      <c r="FQD394" s="486"/>
      <c r="FQE394" s="486"/>
      <c r="FQF394" s="487"/>
      <c r="FQG394" s="485"/>
      <c r="FQH394" s="486"/>
      <c r="FQI394" s="486"/>
      <c r="FQJ394" s="486"/>
      <c r="FQK394" s="486"/>
      <c r="FQL394" s="486"/>
      <c r="FQM394" s="486"/>
      <c r="FQN394" s="487"/>
      <c r="FQO394" s="485"/>
      <c r="FQP394" s="486"/>
      <c r="FQQ394" s="486"/>
      <c r="FQR394" s="486"/>
      <c r="FQS394" s="486"/>
      <c r="FQT394" s="486"/>
      <c r="FQU394" s="486"/>
      <c r="FQV394" s="487"/>
      <c r="FQW394" s="485"/>
      <c r="FQX394" s="486"/>
      <c r="FQY394" s="486"/>
      <c r="FQZ394" s="486"/>
      <c r="FRA394" s="486"/>
      <c r="FRB394" s="486"/>
      <c r="FRC394" s="486"/>
      <c r="FRD394" s="487"/>
      <c r="FRE394" s="485"/>
      <c r="FRF394" s="486"/>
      <c r="FRG394" s="486"/>
      <c r="FRH394" s="486"/>
      <c r="FRI394" s="486"/>
      <c r="FRJ394" s="486"/>
      <c r="FRK394" s="486"/>
      <c r="FRL394" s="487"/>
      <c r="FRM394" s="485"/>
      <c r="FRN394" s="486"/>
      <c r="FRO394" s="486"/>
      <c r="FRP394" s="486"/>
      <c r="FRQ394" s="486"/>
      <c r="FRR394" s="486"/>
      <c r="FRS394" s="486"/>
      <c r="FRT394" s="487"/>
      <c r="FRU394" s="485"/>
      <c r="FRV394" s="486"/>
      <c r="FRW394" s="486"/>
      <c r="FRX394" s="486"/>
      <c r="FRY394" s="486"/>
      <c r="FRZ394" s="486"/>
      <c r="FSA394" s="486"/>
      <c r="FSB394" s="487"/>
      <c r="FSC394" s="485"/>
      <c r="FSD394" s="486"/>
      <c r="FSE394" s="486"/>
      <c r="FSF394" s="486"/>
      <c r="FSG394" s="486"/>
      <c r="FSH394" s="486"/>
      <c r="FSI394" s="486"/>
      <c r="FSJ394" s="487"/>
      <c r="FSK394" s="485"/>
      <c r="FSL394" s="486"/>
      <c r="FSM394" s="486"/>
      <c r="FSN394" s="486"/>
      <c r="FSO394" s="486"/>
      <c r="FSP394" s="486"/>
      <c r="FSQ394" s="486"/>
      <c r="FSR394" s="487"/>
      <c r="FSS394" s="485"/>
      <c r="FST394" s="486"/>
      <c r="FSU394" s="486"/>
      <c r="FSV394" s="486"/>
      <c r="FSW394" s="486"/>
      <c r="FSX394" s="486"/>
      <c r="FSY394" s="486"/>
      <c r="FSZ394" s="487"/>
      <c r="FTA394" s="485"/>
      <c r="FTB394" s="486"/>
      <c r="FTC394" s="486"/>
      <c r="FTD394" s="486"/>
      <c r="FTE394" s="486"/>
      <c r="FTF394" s="486"/>
      <c r="FTG394" s="486"/>
      <c r="FTH394" s="487"/>
      <c r="FTI394" s="485"/>
      <c r="FTJ394" s="486"/>
      <c r="FTK394" s="486"/>
      <c r="FTL394" s="486"/>
      <c r="FTM394" s="486"/>
      <c r="FTN394" s="486"/>
      <c r="FTO394" s="486"/>
      <c r="FTP394" s="487"/>
      <c r="FTQ394" s="485"/>
      <c r="FTR394" s="486"/>
      <c r="FTS394" s="486"/>
      <c r="FTT394" s="486"/>
      <c r="FTU394" s="486"/>
      <c r="FTV394" s="486"/>
      <c r="FTW394" s="486"/>
      <c r="FTX394" s="487"/>
      <c r="FTY394" s="485"/>
      <c r="FTZ394" s="486"/>
      <c r="FUA394" s="486"/>
      <c r="FUB394" s="486"/>
      <c r="FUC394" s="486"/>
      <c r="FUD394" s="486"/>
      <c r="FUE394" s="486"/>
      <c r="FUF394" s="487"/>
      <c r="FUG394" s="485"/>
      <c r="FUH394" s="486"/>
      <c r="FUI394" s="486"/>
      <c r="FUJ394" s="486"/>
      <c r="FUK394" s="486"/>
      <c r="FUL394" s="486"/>
      <c r="FUM394" s="486"/>
      <c r="FUN394" s="487"/>
      <c r="FUO394" s="485"/>
      <c r="FUP394" s="486"/>
      <c r="FUQ394" s="486"/>
      <c r="FUR394" s="486"/>
      <c r="FUS394" s="486"/>
      <c r="FUT394" s="486"/>
      <c r="FUU394" s="486"/>
      <c r="FUV394" s="487"/>
      <c r="FUW394" s="485"/>
      <c r="FUX394" s="486"/>
      <c r="FUY394" s="486"/>
      <c r="FUZ394" s="486"/>
      <c r="FVA394" s="486"/>
      <c r="FVB394" s="486"/>
      <c r="FVC394" s="486"/>
      <c r="FVD394" s="487"/>
      <c r="FVE394" s="485"/>
      <c r="FVF394" s="486"/>
      <c r="FVG394" s="486"/>
      <c r="FVH394" s="486"/>
      <c r="FVI394" s="486"/>
      <c r="FVJ394" s="486"/>
      <c r="FVK394" s="486"/>
      <c r="FVL394" s="487"/>
      <c r="FVM394" s="485"/>
      <c r="FVN394" s="486"/>
      <c r="FVO394" s="486"/>
      <c r="FVP394" s="486"/>
      <c r="FVQ394" s="486"/>
      <c r="FVR394" s="486"/>
      <c r="FVS394" s="486"/>
      <c r="FVT394" s="487"/>
      <c r="FVU394" s="485"/>
      <c r="FVV394" s="486"/>
      <c r="FVW394" s="486"/>
      <c r="FVX394" s="486"/>
      <c r="FVY394" s="486"/>
      <c r="FVZ394" s="486"/>
      <c r="FWA394" s="486"/>
      <c r="FWB394" s="487"/>
      <c r="FWC394" s="485"/>
      <c r="FWD394" s="486"/>
      <c r="FWE394" s="486"/>
      <c r="FWF394" s="486"/>
      <c r="FWG394" s="486"/>
      <c r="FWH394" s="486"/>
      <c r="FWI394" s="486"/>
      <c r="FWJ394" s="487"/>
      <c r="FWK394" s="485"/>
      <c r="FWL394" s="486"/>
      <c r="FWM394" s="486"/>
      <c r="FWN394" s="486"/>
      <c r="FWO394" s="486"/>
      <c r="FWP394" s="486"/>
      <c r="FWQ394" s="486"/>
      <c r="FWR394" s="487"/>
      <c r="FWS394" s="485"/>
      <c r="FWT394" s="486"/>
      <c r="FWU394" s="486"/>
      <c r="FWV394" s="486"/>
      <c r="FWW394" s="486"/>
      <c r="FWX394" s="486"/>
      <c r="FWY394" s="486"/>
      <c r="FWZ394" s="487"/>
      <c r="FXA394" s="485"/>
      <c r="FXB394" s="486"/>
      <c r="FXC394" s="486"/>
      <c r="FXD394" s="486"/>
      <c r="FXE394" s="486"/>
      <c r="FXF394" s="486"/>
      <c r="FXG394" s="486"/>
      <c r="FXH394" s="487"/>
      <c r="FXI394" s="485"/>
      <c r="FXJ394" s="486"/>
      <c r="FXK394" s="486"/>
      <c r="FXL394" s="486"/>
      <c r="FXM394" s="486"/>
      <c r="FXN394" s="486"/>
      <c r="FXO394" s="486"/>
      <c r="FXP394" s="487"/>
      <c r="FXQ394" s="485"/>
      <c r="FXR394" s="486"/>
      <c r="FXS394" s="486"/>
      <c r="FXT394" s="486"/>
      <c r="FXU394" s="486"/>
      <c r="FXV394" s="486"/>
      <c r="FXW394" s="486"/>
      <c r="FXX394" s="487"/>
      <c r="FXY394" s="485"/>
      <c r="FXZ394" s="486"/>
      <c r="FYA394" s="486"/>
      <c r="FYB394" s="486"/>
      <c r="FYC394" s="486"/>
      <c r="FYD394" s="486"/>
      <c r="FYE394" s="486"/>
      <c r="FYF394" s="487"/>
      <c r="FYG394" s="485"/>
      <c r="FYH394" s="486"/>
      <c r="FYI394" s="486"/>
      <c r="FYJ394" s="486"/>
      <c r="FYK394" s="486"/>
      <c r="FYL394" s="486"/>
      <c r="FYM394" s="486"/>
      <c r="FYN394" s="487"/>
      <c r="FYO394" s="485"/>
      <c r="FYP394" s="486"/>
      <c r="FYQ394" s="486"/>
      <c r="FYR394" s="486"/>
      <c r="FYS394" s="486"/>
      <c r="FYT394" s="486"/>
      <c r="FYU394" s="486"/>
      <c r="FYV394" s="487"/>
      <c r="FYW394" s="485"/>
      <c r="FYX394" s="486"/>
      <c r="FYY394" s="486"/>
      <c r="FYZ394" s="486"/>
      <c r="FZA394" s="486"/>
      <c r="FZB394" s="486"/>
      <c r="FZC394" s="486"/>
      <c r="FZD394" s="487"/>
      <c r="FZE394" s="485"/>
      <c r="FZF394" s="486"/>
      <c r="FZG394" s="486"/>
      <c r="FZH394" s="486"/>
      <c r="FZI394" s="486"/>
      <c r="FZJ394" s="486"/>
      <c r="FZK394" s="486"/>
      <c r="FZL394" s="487"/>
      <c r="FZM394" s="485"/>
      <c r="FZN394" s="486"/>
      <c r="FZO394" s="486"/>
      <c r="FZP394" s="486"/>
      <c r="FZQ394" s="486"/>
      <c r="FZR394" s="486"/>
      <c r="FZS394" s="486"/>
      <c r="FZT394" s="487"/>
      <c r="FZU394" s="485"/>
      <c r="FZV394" s="486"/>
      <c r="FZW394" s="486"/>
      <c r="FZX394" s="486"/>
      <c r="FZY394" s="486"/>
      <c r="FZZ394" s="486"/>
      <c r="GAA394" s="486"/>
      <c r="GAB394" s="487"/>
      <c r="GAC394" s="485"/>
      <c r="GAD394" s="486"/>
      <c r="GAE394" s="486"/>
      <c r="GAF394" s="486"/>
      <c r="GAG394" s="486"/>
      <c r="GAH394" s="486"/>
      <c r="GAI394" s="486"/>
      <c r="GAJ394" s="487"/>
      <c r="GAK394" s="485"/>
      <c r="GAL394" s="486"/>
      <c r="GAM394" s="486"/>
      <c r="GAN394" s="486"/>
      <c r="GAO394" s="486"/>
      <c r="GAP394" s="486"/>
      <c r="GAQ394" s="486"/>
      <c r="GAR394" s="487"/>
      <c r="GAS394" s="485"/>
      <c r="GAT394" s="486"/>
      <c r="GAU394" s="486"/>
      <c r="GAV394" s="486"/>
      <c r="GAW394" s="486"/>
      <c r="GAX394" s="486"/>
      <c r="GAY394" s="486"/>
      <c r="GAZ394" s="487"/>
      <c r="GBA394" s="485"/>
      <c r="GBB394" s="486"/>
      <c r="GBC394" s="486"/>
      <c r="GBD394" s="486"/>
      <c r="GBE394" s="486"/>
      <c r="GBF394" s="486"/>
      <c r="GBG394" s="486"/>
      <c r="GBH394" s="487"/>
      <c r="GBI394" s="485"/>
      <c r="GBJ394" s="486"/>
      <c r="GBK394" s="486"/>
      <c r="GBL394" s="486"/>
      <c r="GBM394" s="486"/>
      <c r="GBN394" s="486"/>
      <c r="GBO394" s="486"/>
      <c r="GBP394" s="487"/>
      <c r="GBQ394" s="485"/>
      <c r="GBR394" s="486"/>
      <c r="GBS394" s="486"/>
      <c r="GBT394" s="486"/>
      <c r="GBU394" s="486"/>
      <c r="GBV394" s="486"/>
      <c r="GBW394" s="486"/>
      <c r="GBX394" s="487"/>
      <c r="GBY394" s="485"/>
      <c r="GBZ394" s="486"/>
      <c r="GCA394" s="486"/>
      <c r="GCB394" s="486"/>
      <c r="GCC394" s="486"/>
      <c r="GCD394" s="486"/>
      <c r="GCE394" s="486"/>
      <c r="GCF394" s="487"/>
      <c r="GCG394" s="485"/>
      <c r="GCH394" s="486"/>
      <c r="GCI394" s="486"/>
      <c r="GCJ394" s="486"/>
      <c r="GCK394" s="486"/>
      <c r="GCL394" s="486"/>
      <c r="GCM394" s="486"/>
      <c r="GCN394" s="487"/>
      <c r="GCO394" s="485"/>
      <c r="GCP394" s="486"/>
      <c r="GCQ394" s="486"/>
      <c r="GCR394" s="486"/>
      <c r="GCS394" s="486"/>
      <c r="GCT394" s="486"/>
      <c r="GCU394" s="486"/>
      <c r="GCV394" s="487"/>
      <c r="GCW394" s="485"/>
      <c r="GCX394" s="486"/>
      <c r="GCY394" s="486"/>
      <c r="GCZ394" s="486"/>
      <c r="GDA394" s="486"/>
      <c r="GDB394" s="486"/>
      <c r="GDC394" s="486"/>
      <c r="GDD394" s="487"/>
      <c r="GDE394" s="485"/>
      <c r="GDF394" s="486"/>
      <c r="GDG394" s="486"/>
      <c r="GDH394" s="486"/>
      <c r="GDI394" s="486"/>
      <c r="GDJ394" s="486"/>
      <c r="GDK394" s="486"/>
      <c r="GDL394" s="487"/>
      <c r="GDM394" s="485"/>
      <c r="GDN394" s="486"/>
      <c r="GDO394" s="486"/>
      <c r="GDP394" s="486"/>
      <c r="GDQ394" s="486"/>
      <c r="GDR394" s="486"/>
      <c r="GDS394" s="486"/>
      <c r="GDT394" s="487"/>
      <c r="GDU394" s="485"/>
      <c r="GDV394" s="486"/>
      <c r="GDW394" s="486"/>
      <c r="GDX394" s="486"/>
      <c r="GDY394" s="486"/>
      <c r="GDZ394" s="486"/>
      <c r="GEA394" s="486"/>
      <c r="GEB394" s="487"/>
      <c r="GEC394" s="485"/>
      <c r="GED394" s="486"/>
      <c r="GEE394" s="486"/>
      <c r="GEF394" s="486"/>
      <c r="GEG394" s="486"/>
      <c r="GEH394" s="486"/>
      <c r="GEI394" s="486"/>
      <c r="GEJ394" s="487"/>
      <c r="GEK394" s="485"/>
      <c r="GEL394" s="486"/>
      <c r="GEM394" s="486"/>
      <c r="GEN394" s="486"/>
      <c r="GEO394" s="486"/>
      <c r="GEP394" s="486"/>
      <c r="GEQ394" s="486"/>
      <c r="GER394" s="487"/>
      <c r="GES394" s="485"/>
      <c r="GET394" s="486"/>
      <c r="GEU394" s="486"/>
      <c r="GEV394" s="486"/>
      <c r="GEW394" s="486"/>
      <c r="GEX394" s="486"/>
      <c r="GEY394" s="486"/>
      <c r="GEZ394" s="487"/>
      <c r="GFA394" s="485"/>
      <c r="GFB394" s="486"/>
      <c r="GFC394" s="486"/>
      <c r="GFD394" s="486"/>
      <c r="GFE394" s="486"/>
      <c r="GFF394" s="486"/>
      <c r="GFG394" s="486"/>
      <c r="GFH394" s="487"/>
      <c r="GFI394" s="485"/>
      <c r="GFJ394" s="486"/>
      <c r="GFK394" s="486"/>
      <c r="GFL394" s="486"/>
      <c r="GFM394" s="486"/>
      <c r="GFN394" s="486"/>
      <c r="GFO394" s="486"/>
      <c r="GFP394" s="487"/>
      <c r="GFQ394" s="485"/>
      <c r="GFR394" s="486"/>
      <c r="GFS394" s="486"/>
      <c r="GFT394" s="486"/>
      <c r="GFU394" s="486"/>
      <c r="GFV394" s="486"/>
      <c r="GFW394" s="486"/>
      <c r="GFX394" s="487"/>
      <c r="GFY394" s="485"/>
      <c r="GFZ394" s="486"/>
      <c r="GGA394" s="486"/>
      <c r="GGB394" s="486"/>
      <c r="GGC394" s="486"/>
      <c r="GGD394" s="486"/>
      <c r="GGE394" s="486"/>
      <c r="GGF394" s="487"/>
      <c r="GGG394" s="485"/>
      <c r="GGH394" s="486"/>
      <c r="GGI394" s="486"/>
      <c r="GGJ394" s="486"/>
      <c r="GGK394" s="486"/>
      <c r="GGL394" s="486"/>
      <c r="GGM394" s="486"/>
      <c r="GGN394" s="487"/>
      <c r="GGO394" s="485"/>
      <c r="GGP394" s="486"/>
      <c r="GGQ394" s="486"/>
      <c r="GGR394" s="486"/>
      <c r="GGS394" s="486"/>
      <c r="GGT394" s="486"/>
      <c r="GGU394" s="486"/>
      <c r="GGV394" s="487"/>
      <c r="GGW394" s="485"/>
      <c r="GGX394" s="486"/>
      <c r="GGY394" s="486"/>
      <c r="GGZ394" s="486"/>
      <c r="GHA394" s="486"/>
      <c r="GHB394" s="486"/>
      <c r="GHC394" s="486"/>
      <c r="GHD394" s="487"/>
      <c r="GHE394" s="485"/>
      <c r="GHF394" s="486"/>
      <c r="GHG394" s="486"/>
      <c r="GHH394" s="486"/>
      <c r="GHI394" s="486"/>
      <c r="GHJ394" s="486"/>
      <c r="GHK394" s="486"/>
      <c r="GHL394" s="487"/>
      <c r="GHM394" s="485"/>
      <c r="GHN394" s="486"/>
      <c r="GHO394" s="486"/>
      <c r="GHP394" s="486"/>
      <c r="GHQ394" s="486"/>
      <c r="GHR394" s="486"/>
      <c r="GHS394" s="486"/>
      <c r="GHT394" s="487"/>
      <c r="GHU394" s="485"/>
      <c r="GHV394" s="486"/>
      <c r="GHW394" s="486"/>
      <c r="GHX394" s="486"/>
      <c r="GHY394" s="486"/>
      <c r="GHZ394" s="486"/>
      <c r="GIA394" s="486"/>
      <c r="GIB394" s="487"/>
      <c r="GIC394" s="485"/>
      <c r="GID394" s="486"/>
      <c r="GIE394" s="486"/>
      <c r="GIF394" s="486"/>
      <c r="GIG394" s="486"/>
      <c r="GIH394" s="486"/>
      <c r="GII394" s="486"/>
      <c r="GIJ394" s="487"/>
      <c r="GIK394" s="485"/>
      <c r="GIL394" s="486"/>
      <c r="GIM394" s="486"/>
      <c r="GIN394" s="486"/>
      <c r="GIO394" s="486"/>
      <c r="GIP394" s="486"/>
      <c r="GIQ394" s="486"/>
      <c r="GIR394" s="487"/>
      <c r="GIS394" s="485"/>
      <c r="GIT394" s="486"/>
      <c r="GIU394" s="486"/>
      <c r="GIV394" s="486"/>
      <c r="GIW394" s="486"/>
      <c r="GIX394" s="486"/>
      <c r="GIY394" s="486"/>
      <c r="GIZ394" s="487"/>
      <c r="GJA394" s="485"/>
      <c r="GJB394" s="486"/>
      <c r="GJC394" s="486"/>
      <c r="GJD394" s="486"/>
      <c r="GJE394" s="486"/>
      <c r="GJF394" s="486"/>
      <c r="GJG394" s="486"/>
      <c r="GJH394" s="487"/>
      <c r="GJI394" s="485"/>
      <c r="GJJ394" s="486"/>
      <c r="GJK394" s="486"/>
      <c r="GJL394" s="486"/>
      <c r="GJM394" s="486"/>
      <c r="GJN394" s="486"/>
      <c r="GJO394" s="486"/>
      <c r="GJP394" s="487"/>
      <c r="GJQ394" s="485"/>
      <c r="GJR394" s="486"/>
      <c r="GJS394" s="486"/>
      <c r="GJT394" s="486"/>
      <c r="GJU394" s="486"/>
      <c r="GJV394" s="486"/>
      <c r="GJW394" s="486"/>
      <c r="GJX394" s="487"/>
      <c r="GJY394" s="485"/>
      <c r="GJZ394" s="486"/>
      <c r="GKA394" s="486"/>
      <c r="GKB394" s="486"/>
      <c r="GKC394" s="486"/>
      <c r="GKD394" s="486"/>
      <c r="GKE394" s="486"/>
      <c r="GKF394" s="487"/>
      <c r="GKG394" s="485"/>
      <c r="GKH394" s="486"/>
      <c r="GKI394" s="486"/>
      <c r="GKJ394" s="486"/>
      <c r="GKK394" s="486"/>
      <c r="GKL394" s="486"/>
      <c r="GKM394" s="486"/>
      <c r="GKN394" s="487"/>
      <c r="GKO394" s="485"/>
      <c r="GKP394" s="486"/>
      <c r="GKQ394" s="486"/>
      <c r="GKR394" s="486"/>
      <c r="GKS394" s="486"/>
      <c r="GKT394" s="486"/>
      <c r="GKU394" s="486"/>
      <c r="GKV394" s="487"/>
      <c r="GKW394" s="485"/>
      <c r="GKX394" s="486"/>
      <c r="GKY394" s="486"/>
      <c r="GKZ394" s="486"/>
      <c r="GLA394" s="486"/>
      <c r="GLB394" s="486"/>
      <c r="GLC394" s="486"/>
      <c r="GLD394" s="487"/>
      <c r="GLE394" s="485"/>
      <c r="GLF394" s="486"/>
      <c r="GLG394" s="486"/>
      <c r="GLH394" s="486"/>
      <c r="GLI394" s="486"/>
      <c r="GLJ394" s="486"/>
      <c r="GLK394" s="486"/>
      <c r="GLL394" s="487"/>
      <c r="GLM394" s="485"/>
      <c r="GLN394" s="486"/>
      <c r="GLO394" s="486"/>
      <c r="GLP394" s="486"/>
      <c r="GLQ394" s="486"/>
      <c r="GLR394" s="486"/>
      <c r="GLS394" s="486"/>
      <c r="GLT394" s="487"/>
      <c r="GLU394" s="485"/>
      <c r="GLV394" s="486"/>
      <c r="GLW394" s="486"/>
      <c r="GLX394" s="486"/>
      <c r="GLY394" s="486"/>
      <c r="GLZ394" s="486"/>
      <c r="GMA394" s="486"/>
      <c r="GMB394" s="487"/>
      <c r="GMC394" s="485"/>
      <c r="GMD394" s="486"/>
      <c r="GME394" s="486"/>
      <c r="GMF394" s="486"/>
      <c r="GMG394" s="486"/>
      <c r="GMH394" s="486"/>
      <c r="GMI394" s="486"/>
      <c r="GMJ394" s="487"/>
      <c r="GMK394" s="485"/>
      <c r="GML394" s="486"/>
      <c r="GMM394" s="486"/>
      <c r="GMN394" s="486"/>
      <c r="GMO394" s="486"/>
      <c r="GMP394" s="486"/>
      <c r="GMQ394" s="486"/>
      <c r="GMR394" s="487"/>
      <c r="GMS394" s="485"/>
      <c r="GMT394" s="486"/>
      <c r="GMU394" s="486"/>
      <c r="GMV394" s="486"/>
      <c r="GMW394" s="486"/>
      <c r="GMX394" s="486"/>
      <c r="GMY394" s="486"/>
      <c r="GMZ394" s="487"/>
      <c r="GNA394" s="485"/>
      <c r="GNB394" s="486"/>
      <c r="GNC394" s="486"/>
      <c r="GND394" s="486"/>
      <c r="GNE394" s="486"/>
      <c r="GNF394" s="486"/>
      <c r="GNG394" s="486"/>
      <c r="GNH394" s="487"/>
      <c r="GNI394" s="485"/>
      <c r="GNJ394" s="486"/>
      <c r="GNK394" s="486"/>
      <c r="GNL394" s="486"/>
      <c r="GNM394" s="486"/>
      <c r="GNN394" s="486"/>
      <c r="GNO394" s="486"/>
      <c r="GNP394" s="487"/>
      <c r="GNQ394" s="485"/>
      <c r="GNR394" s="486"/>
      <c r="GNS394" s="486"/>
      <c r="GNT394" s="486"/>
      <c r="GNU394" s="486"/>
      <c r="GNV394" s="486"/>
      <c r="GNW394" s="486"/>
      <c r="GNX394" s="487"/>
      <c r="GNY394" s="485"/>
      <c r="GNZ394" s="486"/>
      <c r="GOA394" s="486"/>
      <c r="GOB394" s="486"/>
      <c r="GOC394" s="486"/>
      <c r="GOD394" s="486"/>
      <c r="GOE394" s="486"/>
      <c r="GOF394" s="487"/>
      <c r="GOG394" s="485"/>
      <c r="GOH394" s="486"/>
      <c r="GOI394" s="486"/>
      <c r="GOJ394" s="486"/>
      <c r="GOK394" s="486"/>
      <c r="GOL394" s="486"/>
      <c r="GOM394" s="486"/>
      <c r="GON394" s="487"/>
      <c r="GOO394" s="485"/>
      <c r="GOP394" s="486"/>
      <c r="GOQ394" s="486"/>
      <c r="GOR394" s="486"/>
      <c r="GOS394" s="486"/>
      <c r="GOT394" s="486"/>
      <c r="GOU394" s="486"/>
      <c r="GOV394" s="487"/>
      <c r="GOW394" s="485"/>
      <c r="GOX394" s="486"/>
      <c r="GOY394" s="486"/>
      <c r="GOZ394" s="486"/>
      <c r="GPA394" s="486"/>
      <c r="GPB394" s="486"/>
      <c r="GPC394" s="486"/>
      <c r="GPD394" s="487"/>
      <c r="GPE394" s="485"/>
      <c r="GPF394" s="486"/>
      <c r="GPG394" s="486"/>
      <c r="GPH394" s="486"/>
      <c r="GPI394" s="486"/>
      <c r="GPJ394" s="486"/>
      <c r="GPK394" s="486"/>
      <c r="GPL394" s="487"/>
      <c r="GPM394" s="485"/>
      <c r="GPN394" s="486"/>
      <c r="GPO394" s="486"/>
      <c r="GPP394" s="486"/>
      <c r="GPQ394" s="486"/>
      <c r="GPR394" s="486"/>
      <c r="GPS394" s="486"/>
      <c r="GPT394" s="487"/>
      <c r="GPU394" s="485"/>
      <c r="GPV394" s="486"/>
      <c r="GPW394" s="486"/>
      <c r="GPX394" s="486"/>
      <c r="GPY394" s="486"/>
      <c r="GPZ394" s="486"/>
      <c r="GQA394" s="486"/>
      <c r="GQB394" s="487"/>
      <c r="GQC394" s="485"/>
      <c r="GQD394" s="486"/>
      <c r="GQE394" s="486"/>
      <c r="GQF394" s="486"/>
      <c r="GQG394" s="486"/>
      <c r="GQH394" s="486"/>
      <c r="GQI394" s="486"/>
      <c r="GQJ394" s="487"/>
      <c r="GQK394" s="485"/>
      <c r="GQL394" s="486"/>
      <c r="GQM394" s="486"/>
      <c r="GQN394" s="486"/>
      <c r="GQO394" s="486"/>
      <c r="GQP394" s="486"/>
      <c r="GQQ394" s="486"/>
      <c r="GQR394" s="487"/>
      <c r="GQS394" s="485"/>
      <c r="GQT394" s="486"/>
      <c r="GQU394" s="486"/>
      <c r="GQV394" s="486"/>
      <c r="GQW394" s="486"/>
      <c r="GQX394" s="486"/>
      <c r="GQY394" s="486"/>
      <c r="GQZ394" s="487"/>
      <c r="GRA394" s="485"/>
      <c r="GRB394" s="486"/>
      <c r="GRC394" s="486"/>
      <c r="GRD394" s="486"/>
      <c r="GRE394" s="486"/>
      <c r="GRF394" s="486"/>
      <c r="GRG394" s="486"/>
      <c r="GRH394" s="487"/>
      <c r="GRI394" s="485"/>
      <c r="GRJ394" s="486"/>
      <c r="GRK394" s="486"/>
      <c r="GRL394" s="486"/>
      <c r="GRM394" s="486"/>
      <c r="GRN394" s="486"/>
      <c r="GRO394" s="486"/>
      <c r="GRP394" s="487"/>
      <c r="GRQ394" s="485"/>
      <c r="GRR394" s="486"/>
      <c r="GRS394" s="486"/>
      <c r="GRT394" s="486"/>
      <c r="GRU394" s="486"/>
      <c r="GRV394" s="486"/>
      <c r="GRW394" s="486"/>
      <c r="GRX394" s="487"/>
      <c r="GRY394" s="485"/>
      <c r="GRZ394" s="486"/>
      <c r="GSA394" s="486"/>
      <c r="GSB394" s="486"/>
      <c r="GSC394" s="486"/>
      <c r="GSD394" s="486"/>
      <c r="GSE394" s="486"/>
      <c r="GSF394" s="487"/>
      <c r="GSG394" s="485"/>
      <c r="GSH394" s="486"/>
      <c r="GSI394" s="486"/>
      <c r="GSJ394" s="486"/>
      <c r="GSK394" s="486"/>
      <c r="GSL394" s="486"/>
      <c r="GSM394" s="486"/>
      <c r="GSN394" s="487"/>
      <c r="GSO394" s="485"/>
      <c r="GSP394" s="486"/>
      <c r="GSQ394" s="486"/>
      <c r="GSR394" s="486"/>
      <c r="GSS394" s="486"/>
      <c r="GST394" s="486"/>
      <c r="GSU394" s="486"/>
      <c r="GSV394" s="487"/>
      <c r="GSW394" s="485"/>
      <c r="GSX394" s="486"/>
      <c r="GSY394" s="486"/>
      <c r="GSZ394" s="486"/>
      <c r="GTA394" s="486"/>
      <c r="GTB394" s="486"/>
      <c r="GTC394" s="486"/>
      <c r="GTD394" s="487"/>
      <c r="GTE394" s="485"/>
      <c r="GTF394" s="486"/>
      <c r="GTG394" s="486"/>
      <c r="GTH394" s="486"/>
      <c r="GTI394" s="486"/>
      <c r="GTJ394" s="486"/>
      <c r="GTK394" s="486"/>
      <c r="GTL394" s="487"/>
      <c r="GTM394" s="485"/>
      <c r="GTN394" s="486"/>
      <c r="GTO394" s="486"/>
      <c r="GTP394" s="486"/>
      <c r="GTQ394" s="486"/>
      <c r="GTR394" s="486"/>
      <c r="GTS394" s="486"/>
      <c r="GTT394" s="487"/>
      <c r="GTU394" s="485"/>
      <c r="GTV394" s="486"/>
      <c r="GTW394" s="486"/>
      <c r="GTX394" s="486"/>
      <c r="GTY394" s="486"/>
      <c r="GTZ394" s="486"/>
      <c r="GUA394" s="486"/>
      <c r="GUB394" s="487"/>
      <c r="GUC394" s="485"/>
      <c r="GUD394" s="486"/>
      <c r="GUE394" s="486"/>
      <c r="GUF394" s="486"/>
      <c r="GUG394" s="486"/>
      <c r="GUH394" s="486"/>
      <c r="GUI394" s="486"/>
      <c r="GUJ394" s="487"/>
      <c r="GUK394" s="485"/>
      <c r="GUL394" s="486"/>
      <c r="GUM394" s="486"/>
      <c r="GUN394" s="486"/>
      <c r="GUO394" s="486"/>
      <c r="GUP394" s="486"/>
      <c r="GUQ394" s="486"/>
      <c r="GUR394" s="487"/>
      <c r="GUS394" s="485"/>
      <c r="GUT394" s="486"/>
      <c r="GUU394" s="486"/>
      <c r="GUV394" s="486"/>
      <c r="GUW394" s="486"/>
      <c r="GUX394" s="486"/>
      <c r="GUY394" s="486"/>
      <c r="GUZ394" s="487"/>
      <c r="GVA394" s="485"/>
      <c r="GVB394" s="486"/>
      <c r="GVC394" s="486"/>
      <c r="GVD394" s="486"/>
      <c r="GVE394" s="486"/>
      <c r="GVF394" s="486"/>
      <c r="GVG394" s="486"/>
      <c r="GVH394" s="487"/>
      <c r="GVI394" s="485"/>
      <c r="GVJ394" s="486"/>
      <c r="GVK394" s="486"/>
      <c r="GVL394" s="486"/>
      <c r="GVM394" s="486"/>
      <c r="GVN394" s="486"/>
      <c r="GVO394" s="486"/>
      <c r="GVP394" s="487"/>
      <c r="GVQ394" s="485"/>
      <c r="GVR394" s="486"/>
      <c r="GVS394" s="486"/>
      <c r="GVT394" s="486"/>
      <c r="GVU394" s="486"/>
      <c r="GVV394" s="486"/>
      <c r="GVW394" s="486"/>
      <c r="GVX394" s="487"/>
      <c r="GVY394" s="485"/>
      <c r="GVZ394" s="486"/>
      <c r="GWA394" s="486"/>
      <c r="GWB394" s="486"/>
      <c r="GWC394" s="486"/>
      <c r="GWD394" s="486"/>
      <c r="GWE394" s="486"/>
      <c r="GWF394" s="487"/>
      <c r="GWG394" s="485"/>
      <c r="GWH394" s="486"/>
      <c r="GWI394" s="486"/>
      <c r="GWJ394" s="486"/>
      <c r="GWK394" s="486"/>
      <c r="GWL394" s="486"/>
      <c r="GWM394" s="486"/>
      <c r="GWN394" s="487"/>
      <c r="GWO394" s="485"/>
      <c r="GWP394" s="486"/>
      <c r="GWQ394" s="486"/>
      <c r="GWR394" s="486"/>
      <c r="GWS394" s="486"/>
      <c r="GWT394" s="486"/>
      <c r="GWU394" s="486"/>
      <c r="GWV394" s="487"/>
      <c r="GWW394" s="485"/>
      <c r="GWX394" s="486"/>
      <c r="GWY394" s="486"/>
      <c r="GWZ394" s="486"/>
      <c r="GXA394" s="486"/>
      <c r="GXB394" s="486"/>
      <c r="GXC394" s="486"/>
      <c r="GXD394" s="487"/>
      <c r="GXE394" s="485"/>
      <c r="GXF394" s="486"/>
      <c r="GXG394" s="486"/>
      <c r="GXH394" s="486"/>
      <c r="GXI394" s="486"/>
      <c r="GXJ394" s="486"/>
      <c r="GXK394" s="486"/>
      <c r="GXL394" s="487"/>
      <c r="GXM394" s="485"/>
      <c r="GXN394" s="486"/>
      <c r="GXO394" s="486"/>
      <c r="GXP394" s="486"/>
      <c r="GXQ394" s="486"/>
      <c r="GXR394" s="486"/>
      <c r="GXS394" s="486"/>
      <c r="GXT394" s="487"/>
      <c r="GXU394" s="485"/>
      <c r="GXV394" s="486"/>
      <c r="GXW394" s="486"/>
      <c r="GXX394" s="486"/>
      <c r="GXY394" s="486"/>
      <c r="GXZ394" s="486"/>
      <c r="GYA394" s="486"/>
      <c r="GYB394" s="487"/>
      <c r="GYC394" s="485"/>
      <c r="GYD394" s="486"/>
      <c r="GYE394" s="486"/>
      <c r="GYF394" s="486"/>
      <c r="GYG394" s="486"/>
      <c r="GYH394" s="486"/>
      <c r="GYI394" s="486"/>
      <c r="GYJ394" s="487"/>
      <c r="GYK394" s="485"/>
      <c r="GYL394" s="486"/>
      <c r="GYM394" s="486"/>
      <c r="GYN394" s="486"/>
      <c r="GYO394" s="486"/>
      <c r="GYP394" s="486"/>
      <c r="GYQ394" s="486"/>
      <c r="GYR394" s="487"/>
      <c r="GYS394" s="485"/>
      <c r="GYT394" s="486"/>
      <c r="GYU394" s="486"/>
      <c r="GYV394" s="486"/>
      <c r="GYW394" s="486"/>
      <c r="GYX394" s="486"/>
      <c r="GYY394" s="486"/>
      <c r="GYZ394" s="487"/>
      <c r="GZA394" s="485"/>
      <c r="GZB394" s="486"/>
      <c r="GZC394" s="486"/>
      <c r="GZD394" s="486"/>
      <c r="GZE394" s="486"/>
      <c r="GZF394" s="486"/>
      <c r="GZG394" s="486"/>
      <c r="GZH394" s="487"/>
      <c r="GZI394" s="485"/>
      <c r="GZJ394" s="486"/>
      <c r="GZK394" s="486"/>
      <c r="GZL394" s="486"/>
      <c r="GZM394" s="486"/>
      <c r="GZN394" s="486"/>
      <c r="GZO394" s="486"/>
      <c r="GZP394" s="487"/>
      <c r="GZQ394" s="485"/>
      <c r="GZR394" s="486"/>
      <c r="GZS394" s="486"/>
      <c r="GZT394" s="486"/>
      <c r="GZU394" s="486"/>
      <c r="GZV394" s="486"/>
      <c r="GZW394" s="486"/>
      <c r="GZX394" s="487"/>
      <c r="GZY394" s="485"/>
      <c r="GZZ394" s="486"/>
      <c r="HAA394" s="486"/>
      <c r="HAB394" s="486"/>
      <c r="HAC394" s="486"/>
      <c r="HAD394" s="486"/>
      <c r="HAE394" s="486"/>
      <c r="HAF394" s="487"/>
      <c r="HAG394" s="485"/>
      <c r="HAH394" s="486"/>
      <c r="HAI394" s="486"/>
      <c r="HAJ394" s="486"/>
      <c r="HAK394" s="486"/>
      <c r="HAL394" s="486"/>
      <c r="HAM394" s="486"/>
      <c r="HAN394" s="487"/>
      <c r="HAO394" s="485"/>
      <c r="HAP394" s="486"/>
      <c r="HAQ394" s="486"/>
      <c r="HAR394" s="486"/>
      <c r="HAS394" s="486"/>
      <c r="HAT394" s="486"/>
      <c r="HAU394" s="486"/>
      <c r="HAV394" s="487"/>
      <c r="HAW394" s="485"/>
      <c r="HAX394" s="486"/>
      <c r="HAY394" s="486"/>
      <c r="HAZ394" s="486"/>
      <c r="HBA394" s="486"/>
      <c r="HBB394" s="486"/>
      <c r="HBC394" s="486"/>
      <c r="HBD394" s="487"/>
      <c r="HBE394" s="485"/>
      <c r="HBF394" s="486"/>
      <c r="HBG394" s="486"/>
      <c r="HBH394" s="486"/>
      <c r="HBI394" s="486"/>
      <c r="HBJ394" s="486"/>
      <c r="HBK394" s="486"/>
      <c r="HBL394" s="487"/>
      <c r="HBM394" s="485"/>
      <c r="HBN394" s="486"/>
      <c r="HBO394" s="486"/>
      <c r="HBP394" s="486"/>
      <c r="HBQ394" s="486"/>
      <c r="HBR394" s="486"/>
      <c r="HBS394" s="486"/>
      <c r="HBT394" s="487"/>
      <c r="HBU394" s="485"/>
      <c r="HBV394" s="486"/>
      <c r="HBW394" s="486"/>
      <c r="HBX394" s="486"/>
      <c r="HBY394" s="486"/>
      <c r="HBZ394" s="486"/>
      <c r="HCA394" s="486"/>
      <c r="HCB394" s="487"/>
      <c r="HCC394" s="485"/>
      <c r="HCD394" s="486"/>
      <c r="HCE394" s="486"/>
      <c r="HCF394" s="486"/>
      <c r="HCG394" s="486"/>
      <c r="HCH394" s="486"/>
      <c r="HCI394" s="486"/>
      <c r="HCJ394" s="487"/>
      <c r="HCK394" s="485"/>
      <c r="HCL394" s="486"/>
      <c r="HCM394" s="486"/>
      <c r="HCN394" s="486"/>
      <c r="HCO394" s="486"/>
      <c r="HCP394" s="486"/>
      <c r="HCQ394" s="486"/>
      <c r="HCR394" s="487"/>
      <c r="HCS394" s="485"/>
      <c r="HCT394" s="486"/>
      <c r="HCU394" s="486"/>
      <c r="HCV394" s="486"/>
      <c r="HCW394" s="486"/>
      <c r="HCX394" s="486"/>
      <c r="HCY394" s="486"/>
      <c r="HCZ394" s="487"/>
      <c r="HDA394" s="485"/>
      <c r="HDB394" s="486"/>
      <c r="HDC394" s="486"/>
      <c r="HDD394" s="486"/>
      <c r="HDE394" s="486"/>
      <c r="HDF394" s="486"/>
      <c r="HDG394" s="486"/>
      <c r="HDH394" s="487"/>
      <c r="HDI394" s="485"/>
      <c r="HDJ394" s="486"/>
      <c r="HDK394" s="486"/>
      <c r="HDL394" s="486"/>
      <c r="HDM394" s="486"/>
      <c r="HDN394" s="486"/>
      <c r="HDO394" s="486"/>
      <c r="HDP394" s="487"/>
      <c r="HDQ394" s="485"/>
      <c r="HDR394" s="486"/>
      <c r="HDS394" s="486"/>
      <c r="HDT394" s="486"/>
      <c r="HDU394" s="486"/>
      <c r="HDV394" s="486"/>
      <c r="HDW394" s="486"/>
      <c r="HDX394" s="487"/>
      <c r="HDY394" s="485"/>
      <c r="HDZ394" s="486"/>
      <c r="HEA394" s="486"/>
      <c r="HEB394" s="486"/>
      <c r="HEC394" s="486"/>
      <c r="HED394" s="486"/>
      <c r="HEE394" s="486"/>
      <c r="HEF394" s="487"/>
      <c r="HEG394" s="485"/>
      <c r="HEH394" s="486"/>
      <c r="HEI394" s="486"/>
      <c r="HEJ394" s="486"/>
      <c r="HEK394" s="486"/>
      <c r="HEL394" s="486"/>
      <c r="HEM394" s="486"/>
      <c r="HEN394" s="487"/>
      <c r="HEO394" s="485"/>
      <c r="HEP394" s="486"/>
      <c r="HEQ394" s="486"/>
      <c r="HER394" s="486"/>
      <c r="HES394" s="486"/>
      <c r="HET394" s="486"/>
      <c r="HEU394" s="486"/>
      <c r="HEV394" s="487"/>
      <c r="HEW394" s="485"/>
      <c r="HEX394" s="486"/>
      <c r="HEY394" s="486"/>
      <c r="HEZ394" s="486"/>
      <c r="HFA394" s="486"/>
      <c r="HFB394" s="486"/>
      <c r="HFC394" s="486"/>
      <c r="HFD394" s="487"/>
      <c r="HFE394" s="485"/>
      <c r="HFF394" s="486"/>
      <c r="HFG394" s="486"/>
      <c r="HFH394" s="486"/>
      <c r="HFI394" s="486"/>
      <c r="HFJ394" s="486"/>
      <c r="HFK394" s="486"/>
      <c r="HFL394" s="487"/>
      <c r="HFM394" s="485"/>
      <c r="HFN394" s="486"/>
      <c r="HFO394" s="486"/>
      <c r="HFP394" s="486"/>
      <c r="HFQ394" s="486"/>
      <c r="HFR394" s="486"/>
      <c r="HFS394" s="486"/>
      <c r="HFT394" s="487"/>
      <c r="HFU394" s="485"/>
      <c r="HFV394" s="486"/>
      <c r="HFW394" s="486"/>
      <c r="HFX394" s="486"/>
      <c r="HFY394" s="486"/>
      <c r="HFZ394" s="486"/>
      <c r="HGA394" s="486"/>
      <c r="HGB394" s="487"/>
      <c r="HGC394" s="485"/>
      <c r="HGD394" s="486"/>
      <c r="HGE394" s="486"/>
      <c r="HGF394" s="486"/>
      <c r="HGG394" s="486"/>
      <c r="HGH394" s="486"/>
      <c r="HGI394" s="486"/>
      <c r="HGJ394" s="487"/>
      <c r="HGK394" s="485"/>
      <c r="HGL394" s="486"/>
      <c r="HGM394" s="486"/>
      <c r="HGN394" s="486"/>
      <c r="HGO394" s="486"/>
      <c r="HGP394" s="486"/>
      <c r="HGQ394" s="486"/>
      <c r="HGR394" s="487"/>
      <c r="HGS394" s="485"/>
      <c r="HGT394" s="486"/>
      <c r="HGU394" s="486"/>
      <c r="HGV394" s="486"/>
      <c r="HGW394" s="486"/>
      <c r="HGX394" s="486"/>
      <c r="HGY394" s="486"/>
      <c r="HGZ394" s="487"/>
      <c r="HHA394" s="485"/>
      <c r="HHB394" s="486"/>
      <c r="HHC394" s="486"/>
      <c r="HHD394" s="486"/>
      <c r="HHE394" s="486"/>
      <c r="HHF394" s="486"/>
      <c r="HHG394" s="486"/>
      <c r="HHH394" s="487"/>
      <c r="HHI394" s="485"/>
      <c r="HHJ394" s="486"/>
      <c r="HHK394" s="486"/>
      <c r="HHL394" s="486"/>
      <c r="HHM394" s="486"/>
      <c r="HHN394" s="486"/>
      <c r="HHO394" s="486"/>
      <c r="HHP394" s="487"/>
      <c r="HHQ394" s="485"/>
      <c r="HHR394" s="486"/>
      <c r="HHS394" s="486"/>
      <c r="HHT394" s="486"/>
      <c r="HHU394" s="486"/>
      <c r="HHV394" s="486"/>
      <c r="HHW394" s="486"/>
      <c r="HHX394" s="487"/>
      <c r="HHY394" s="485"/>
      <c r="HHZ394" s="486"/>
      <c r="HIA394" s="486"/>
      <c r="HIB394" s="486"/>
      <c r="HIC394" s="486"/>
      <c r="HID394" s="486"/>
      <c r="HIE394" s="486"/>
      <c r="HIF394" s="487"/>
      <c r="HIG394" s="485"/>
      <c r="HIH394" s="486"/>
      <c r="HII394" s="486"/>
      <c r="HIJ394" s="486"/>
      <c r="HIK394" s="486"/>
      <c r="HIL394" s="486"/>
      <c r="HIM394" s="486"/>
      <c r="HIN394" s="487"/>
      <c r="HIO394" s="485"/>
      <c r="HIP394" s="486"/>
      <c r="HIQ394" s="486"/>
      <c r="HIR394" s="486"/>
      <c r="HIS394" s="486"/>
      <c r="HIT394" s="486"/>
      <c r="HIU394" s="486"/>
      <c r="HIV394" s="487"/>
      <c r="HIW394" s="485"/>
      <c r="HIX394" s="486"/>
      <c r="HIY394" s="486"/>
      <c r="HIZ394" s="486"/>
      <c r="HJA394" s="486"/>
      <c r="HJB394" s="486"/>
      <c r="HJC394" s="486"/>
      <c r="HJD394" s="487"/>
      <c r="HJE394" s="485"/>
      <c r="HJF394" s="486"/>
      <c r="HJG394" s="486"/>
      <c r="HJH394" s="486"/>
      <c r="HJI394" s="486"/>
      <c r="HJJ394" s="486"/>
      <c r="HJK394" s="486"/>
      <c r="HJL394" s="487"/>
      <c r="HJM394" s="485"/>
      <c r="HJN394" s="486"/>
      <c r="HJO394" s="486"/>
      <c r="HJP394" s="486"/>
      <c r="HJQ394" s="486"/>
      <c r="HJR394" s="486"/>
      <c r="HJS394" s="486"/>
      <c r="HJT394" s="487"/>
      <c r="HJU394" s="485"/>
      <c r="HJV394" s="486"/>
      <c r="HJW394" s="486"/>
      <c r="HJX394" s="486"/>
      <c r="HJY394" s="486"/>
      <c r="HJZ394" s="486"/>
      <c r="HKA394" s="486"/>
      <c r="HKB394" s="487"/>
      <c r="HKC394" s="485"/>
      <c r="HKD394" s="486"/>
      <c r="HKE394" s="486"/>
      <c r="HKF394" s="486"/>
      <c r="HKG394" s="486"/>
      <c r="HKH394" s="486"/>
      <c r="HKI394" s="486"/>
      <c r="HKJ394" s="487"/>
      <c r="HKK394" s="485"/>
      <c r="HKL394" s="486"/>
      <c r="HKM394" s="486"/>
      <c r="HKN394" s="486"/>
      <c r="HKO394" s="486"/>
      <c r="HKP394" s="486"/>
      <c r="HKQ394" s="486"/>
      <c r="HKR394" s="487"/>
      <c r="HKS394" s="485"/>
      <c r="HKT394" s="486"/>
      <c r="HKU394" s="486"/>
      <c r="HKV394" s="486"/>
      <c r="HKW394" s="486"/>
      <c r="HKX394" s="486"/>
      <c r="HKY394" s="486"/>
      <c r="HKZ394" s="487"/>
      <c r="HLA394" s="485"/>
      <c r="HLB394" s="486"/>
      <c r="HLC394" s="486"/>
      <c r="HLD394" s="486"/>
      <c r="HLE394" s="486"/>
      <c r="HLF394" s="486"/>
      <c r="HLG394" s="486"/>
      <c r="HLH394" s="487"/>
      <c r="HLI394" s="485"/>
      <c r="HLJ394" s="486"/>
      <c r="HLK394" s="486"/>
      <c r="HLL394" s="486"/>
      <c r="HLM394" s="486"/>
      <c r="HLN394" s="486"/>
      <c r="HLO394" s="486"/>
      <c r="HLP394" s="487"/>
      <c r="HLQ394" s="485"/>
      <c r="HLR394" s="486"/>
      <c r="HLS394" s="486"/>
      <c r="HLT394" s="486"/>
      <c r="HLU394" s="486"/>
      <c r="HLV394" s="486"/>
      <c r="HLW394" s="486"/>
      <c r="HLX394" s="487"/>
      <c r="HLY394" s="485"/>
      <c r="HLZ394" s="486"/>
      <c r="HMA394" s="486"/>
      <c r="HMB394" s="486"/>
      <c r="HMC394" s="486"/>
      <c r="HMD394" s="486"/>
      <c r="HME394" s="486"/>
      <c r="HMF394" s="487"/>
      <c r="HMG394" s="485"/>
      <c r="HMH394" s="486"/>
      <c r="HMI394" s="486"/>
      <c r="HMJ394" s="486"/>
      <c r="HMK394" s="486"/>
      <c r="HML394" s="486"/>
      <c r="HMM394" s="486"/>
      <c r="HMN394" s="487"/>
      <c r="HMO394" s="485"/>
      <c r="HMP394" s="486"/>
      <c r="HMQ394" s="486"/>
      <c r="HMR394" s="486"/>
      <c r="HMS394" s="486"/>
      <c r="HMT394" s="486"/>
      <c r="HMU394" s="486"/>
      <c r="HMV394" s="487"/>
      <c r="HMW394" s="485"/>
      <c r="HMX394" s="486"/>
      <c r="HMY394" s="486"/>
      <c r="HMZ394" s="486"/>
      <c r="HNA394" s="486"/>
      <c r="HNB394" s="486"/>
      <c r="HNC394" s="486"/>
      <c r="HND394" s="487"/>
      <c r="HNE394" s="485"/>
      <c r="HNF394" s="486"/>
      <c r="HNG394" s="486"/>
      <c r="HNH394" s="486"/>
      <c r="HNI394" s="486"/>
      <c r="HNJ394" s="486"/>
      <c r="HNK394" s="486"/>
      <c r="HNL394" s="487"/>
      <c r="HNM394" s="485"/>
      <c r="HNN394" s="486"/>
      <c r="HNO394" s="486"/>
      <c r="HNP394" s="486"/>
      <c r="HNQ394" s="486"/>
      <c r="HNR394" s="486"/>
      <c r="HNS394" s="486"/>
      <c r="HNT394" s="487"/>
      <c r="HNU394" s="485"/>
      <c r="HNV394" s="486"/>
      <c r="HNW394" s="486"/>
      <c r="HNX394" s="486"/>
      <c r="HNY394" s="486"/>
      <c r="HNZ394" s="486"/>
      <c r="HOA394" s="486"/>
      <c r="HOB394" s="487"/>
      <c r="HOC394" s="485"/>
      <c r="HOD394" s="486"/>
      <c r="HOE394" s="486"/>
      <c r="HOF394" s="486"/>
      <c r="HOG394" s="486"/>
      <c r="HOH394" s="486"/>
      <c r="HOI394" s="486"/>
      <c r="HOJ394" s="487"/>
      <c r="HOK394" s="485"/>
      <c r="HOL394" s="486"/>
      <c r="HOM394" s="486"/>
      <c r="HON394" s="486"/>
      <c r="HOO394" s="486"/>
      <c r="HOP394" s="486"/>
      <c r="HOQ394" s="486"/>
      <c r="HOR394" s="487"/>
      <c r="HOS394" s="485"/>
      <c r="HOT394" s="486"/>
      <c r="HOU394" s="486"/>
      <c r="HOV394" s="486"/>
      <c r="HOW394" s="486"/>
      <c r="HOX394" s="486"/>
      <c r="HOY394" s="486"/>
      <c r="HOZ394" s="487"/>
      <c r="HPA394" s="485"/>
      <c r="HPB394" s="486"/>
      <c r="HPC394" s="486"/>
      <c r="HPD394" s="486"/>
      <c r="HPE394" s="486"/>
      <c r="HPF394" s="486"/>
      <c r="HPG394" s="486"/>
      <c r="HPH394" s="487"/>
      <c r="HPI394" s="485"/>
      <c r="HPJ394" s="486"/>
      <c r="HPK394" s="486"/>
      <c r="HPL394" s="486"/>
      <c r="HPM394" s="486"/>
      <c r="HPN394" s="486"/>
      <c r="HPO394" s="486"/>
      <c r="HPP394" s="487"/>
      <c r="HPQ394" s="485"/>
      <c r="HPR394" s="486"/>
      <c r="HPS394" s="486"/>
      <c r="HPT394" s="486"/>
      <c r="HPU394" s="486"/>
      <c r="HPV394" s="486"/>
      <c r="HPW394" s="486"/>
      <c r="HPX394" s="487"/>
      <c r="HPY394" s="485"/>
      <c r="HPZ394" s="486"/>
      <c r="HQA394" s="486"/>
      <c r="HQB394" s="486"/>
      <c r="HQC394" s="486"/>
      <c r="HQD394" s="486"/>
      <c r="HQE394" s="486"/>
      <c r="HQF394" s="487"/>
      <c r="HQG394" s="485"/>
      <c r="HQH394" s="486"/>
      <c r="HQI394" s="486"/>
      <c r="HQJ394" s="486"/>
      <c r="HQK394" s="486"/>
      <c r="HQL394" s="486"/>
      <c r="HQM394" s="486"/>
      <c r="HQN394" s="487"/>
      <c r="HQO394" s="485"/>
      <c r="HQP394" s="486"/>
      <c r="HQQ394" s="486"/>
      <c r="HQR394" s="486"/>
      <c r="HQS394" s="486"/>
      <c r="HQT394" s="486"/>
      <c r="HQU394" s="486"/>
      <c r="HQV394" s="487"/>
      <c r="HQW394" s="485"/>
      <c r="HQX394" s="486"/>
      <c r="HQY394" s="486"/>
      <c r="HQZ394" s="486"/>
      <c r="HRA394" s="486"/>
      <c r="HRB394" s="486"/>
      <c r="HRC394" s="486"/>
      <c r="HRD394" s="487"/>
      <c r="HRE394" s="485"/>
      <c r="HRF394" s="486"/>
      <c r="HRG394" s="486"/>
      <c r="HRH394" s="486"/>
      <c r="HRI394" s="486"/>
      <c r="HRJ394" s="486"/>
      <c r="HRK394" s="486"/>
      <c r="HRL394" s="487"/>
      <c r="HRM394" s="485"/>
      <c r="HRN394" s="486"/>
      <c r="HRO394" s="486"/>
      <c r="HRP394" s="486"/>
      <c r="HRQ394" s="486"/>
      <c r="HRR394" s="486"/>
      <c r="HRS394" s="486"/>
      <c r="HRT394" s="487"/>
      <c r="HRU394" s="485"/>
      <c r="HRV394" s="486"/>
      <c r="HRW394" s="486"/>
      <c r="HRX394" s="486"/>
      <c r="HRY394" s="486"/>
      <c r="HRZ394" s="486"/>
      <c r="HSA394" s="486"/>
      <c r="HSB394" s="487"/>
      <c r="HSC394" s="485"/>
      <c r="HSD394" s="486"/>
      <c r="HSE394" s="486"/>
      <c r="HSF394" s="486"/>
      <c r="HSG394" s="486"/>
      <c r="HSH394" s="486"/>
      <c r="HSI394" s="486"/>
      <c r="HSJ394" s="487"/>
      <c r="HSK394" s="485"/>
      <c r="HSL394" s="486"/>
      <c r="HSM394" s="486"/>
      <c r="HSN394" s="486"/>
      <c r="HSO394" s="486"/>
      <c r="HSP394" s="486"/>
      <c r="HSQ394" s="486"/>
      <c r="HSR394" s="487"/>
      <c r="HSS394" s="485"/>
      <c r="HST394" s="486"/>
      <c r="HSU394" s="486"/>
      <c r="HSV394" s="486"/>
      <c r="HSW394" s="486"/>
      <c r="HSX394" s="486"/>
      <c r="HSY394" s="486"/>
      <c r="HSZ394" s="487"/>
      <c r="HTA394" s="485"/>
      <c r="HTB394" s="486"/>
      <c r="HTC394" s="486"/>
      <c r="HTD394" s="486"/>
      <c r="HTE394" s="486"/>
      <c r="HTF394" s="486"/>
      <c r="HTG394" s="486"/>
      <c r="HTH394" s="487"/>
      <c r="HTI394" s="485"/>
      <c r="HTJ394" s="486"/>
      <c r="HTK394" s="486"/>
      <c r="HTL394" s="486"/>
      <c r="HTM394" s="486"/>
      <c r="HTN394" s="486"/>
      <c r="HTO394" s="486"/>
      <c r="HTP394" s="487"/>
      <c r="HTQ394" s="485"/>
      <c r="HTR394" s="486"/>
      <c r="HTS394" s="486"/>
      <c r="HTT394" s="486"/>
      <c r="HTU394" s="486"/>
      <c r="HTV394" s="486"/>
      <c r="HTW394" s="486"/>
      <c r="HTX394" s="487"/>
      <c r="HTY394" s="485"/>
      <c r="HTZ394" s="486"/>
      <c r="HUA394" s="486"/>
      <c r="HUB394" s="486"/>
      <c r="HUC394" s="486"/>
      <c r="HUD394" s="486"/>
      <c r="HUE394" s="486"/>
      <c r="HUF394" s="487"/>
      <c r="HUG394" s="485"/>
      <c r="HUH394" s="486"/>
      <c r="HUI394" s="486"/>
      <c r="HUJ394" s="486"/>
      <c r="HUK394" s="486"/>
      <c r="HUL394" s="486"/>
      <c r="HUM394" s="486"/>
      <c r="HUN394" s="487"/>
      <c r="HUO394" s="485"/>
      <c r="HUP394" s="486"/>
      <c r="HUQ394" s="486"/>
      <c r="HUR394" s="486"/>
      <c r="HUS394" s="486"/>
      <c r="HUT394" s="486"/>
      <c r="HUU394" s="486"/>
      <c r="HUV394" s="487"/>
      <c r="HUW394" s="485"/>
      <c r="HUX394" s="486"/>
      <c r="HUY394" s="486"/>
      <c r="HUZ394" s="486"/>
      <c r="HVA394" s="486"/>
      <c r="HVB394" s="486"/>
      <c r="HVC394" s="486"/>
      <c r="HVD394" s="487"/>
      <c r="HVE394" s="485"/>
      <c r="HVF394" s="486"/>
      <c r="HVG394" s="486"/>
      <c r="HVH394" s="486"/>
      <c r="HVI394" s="486"/>
      <c r="HVJ394" s="486"/>
      <c r="HVK394" s="486"/>
      <c r="HVL394" s="487"/>
      <c r="HVM394" s="485"/>
      <c r="HVN394" s="486"/>
      <c r="HVO394" s="486"/>
      <c r="HVP394" s="486"/>
      <c r="HVQ394" s="486"/>
      <c r="HVR394" s="486"/>
      <c r="HVS394" s="486"/>
      <c r="HVT394" s="487"/>
      <c r="HVU394" s="485"/>
      <c r="HVV394" s="486"/>
      <c r="HVW394" s="486"/>
      <c r="HVX394" s="486"/>
      <c r="HVY394" s="486"/>
      <c r="HVZ394" s="486"/>
      <c r="HWA394" s="486"/>
      <c r="HWB394" s="487"/>
      <c r="HWC394" s="485"/>
      <c r="HWD394" s="486"/>
      <c r="HWE394" s="486"/>
      <c r="HWF394" s="486"/>
      <c r="HWG394" s="486"/>
      <c r="HWH394" s="486"/>
      <c r="HWI394" s="486"/>
      <c r="HWJ394" s="487"/>
      <c r="HWK394" s="485"/>
      <c r="HWL394" s="486"/>
      <c r="HWM394" s="486"/>
      <c r="HWN394" s="486"/>
      <c r="HWO394" s="486"/>
      <c r="HWP394" s="486"/>
      <c r="HWQ394" s="486"/>
      <c r="HWR394" s="487"/>
      <c r="HWS394" s="485"/>
      <c r="HWT394" s="486"/>
      <c r="HWU394" s="486"/>
      <c r="HWV394" s="486"/>
      <c r="HWW394" s="486"/>
      <c r="HWX394" s="486"/>
      <c r="HWY394" s="486"/>
      <c r="HWZ394" s="487"/>
      <c r="HXA394" s="485"/>
      <c r="HXB394" s="486"/>
      <c r="HXC394" s="486"/>
      <c r="HXD394" s="486"/>
      <c r="HXE394" s="486"/>
      <c r="HXF394" s="486"/>
      <c r="HXG394" s="486"/>
      <c r="HXH394" s="487"/>
      <c r="HXI394" s="485"/>
      <c r="HXJ394" s="486"/>
      <c r="HXK394" s="486"/>
      <c r="HXL394" s="486"/>
      <c r="HXM394" s="486"/>
      <c r="HXN394" s="486"/>
      <c r="HXO394" s="486"/>
      <c r="HXP394" s="487"/>
      <c r="HXQ394" s="485"/>
      <c r="HXR394" s="486"/>
      <c r="HXS394" s="486"/>
      <c r="HXT394" s="486"/>
      <c r="HXU394" s="486"/>
      <c r="HXV394" s="486"/>
      <c r="HXW394" s="486"/>
      <c r="HXX394" s="487"/>
      <c r="HXY394" s="485"/>
      <c r="HXZ394" s="486"/>
      <c r="HYA394" s="486"/>
      <c r="HYB394" s="486"/>
      <c r="HYC394" s="486"/>
      <c r="HYD394" s="486"/>
      <c r="HYE394" s="486"/>
      <c r="HYF394" s="487"/>
      <c r="HYG394" s="485"/>
      <c r="HYH394" s="486"/>
      <c r="HYI394" s="486"/>
      <c r="HYJ394" s="486"/>
      <c r="HYK394" s="486"/>
      <c r="HYL394" s="486"/>
      <c r="HYM394" s="486"/>
      <c r="HYN394" s="487"/>
      <c r="HYO394" s="485"/>
      <c r="HYP394" s="486"/>
      <c r="HYQ394" s="486"/>
      <c r="HYR394" s="486"/>
      <c r="HYS394" s="486"/>
      <c r="HYT394" s="486"/>
      <c r="HYU394" s="486"/>
      <c r="HYV394" s="487"/>
      <c r="HYW394" s="485"/>
      <c r="HYX394" s="486"/>
      <c r="HYY394" s="486"/>
      <c r="HYZ394" s="486"/>
      <c r="HZA394" s="486"/>
      <c r="HZB394" s="486"/>
      <c r="HZC394" s="486"/>
      <c r="HZD394" s="487"/>
      <c r="HZE394" s="485"/>
      <c r="HZF394" s="486"/>
      <c r="HZG394" s="486"/>
      <c r="HZH394" s="486"/>
      <c r="HZI394" s="486"/>
      <c r="HZJ394" s="486"/>
      <c r="HZK394" s="486"/>
      <c r="HZL394" s="487"/>
      <c r="HZM394" s="485"/>
      <c r="HZN394" s="486"/>
      <c r="HZO394" s="486"/>
      <c r="HZP394" s="486"/>
      <c r="HZQ394" s="486"/>
      <c r="HZR394" s="486"/>
      <c r="HZS394" s="486"/>
      <c r="HZT394" s="487"/>
      <c r="HZU394" s="485"/>
      <c r="HZV394" s="486"/>
      <c r="HZW394" s="486"/>
      <c r="HZX394" s="486"/>
      <c r="HZY394" s="486"/>
      <c r="HZZ394" s="486"/>
      <c r="IAA394" s="486"/>
      <c r="IAB394" s="487"/>
      <c r="IAC394" s="485"/>
      <c r="IAD394" s="486"/>
      <c r="IAE394" s="486"/>
      <c r="IAF394" s="486"/>
      <c r="IAG394" s="486"/>
      <c r="IAH394" s="486"/>
      <c r="IAI394" s="486"/>
      <c r="IAJ394" s="487"/>
      <c r="IAK394" s="485"/>
      <c r="IAL394" s="486"/>
      <c r="IAM394" s="486"/>
      <c r="IAN394" s="486"/>
      <c r="IAO394" s="486"/>
      <c r="IAP394" s="486"/>
      <c r="IAQ394" s="486"/>
      <c r="IAR394" s="487"/>
      <c r="IAS394" s="485"/>
      <c r="IAT394" s="486"/>
      <c r="IAU394" s="486"/>
      <c r="IAV394" s="486"/>
      <c r="IAW394" s="486"/>
      <c r="IAX394" s="486"/>
      <c r="IAY394" s="486"/>
      <c r="IAZ394" s="487"/>
      <c r="IBA394" s="485"/>
      <c r="IBB394" s="486"/>
      <c r="IBC394" s="486"/>
      <c r="IBD394" s="486"/>
      <c r="IBE394" s="486"/>
      <c r="IBF394" s="486"/>
      <c r="IBG394" s="486"/>
      <c r="IBH394" s="487"/>
      <c r="IBI394" s="485"/>
      <c r="IBJ394" s="486"/>
      <c r="IBK394" s="486"/>
      <c r="IBL394" s="486"/>
      <c r="IBM394" s="486"/>
      <c r="IBN394" s="486"/>
      <c r="IBO394" s="486"/>
      <c r="IBP394" s="487"/>
      <c r="IBQ394" s="485"/>
      <c r="IBR394" s="486"/>
      <c r="IBS394" s="486"/>
      <c r="IBT394" s="486"/>
      <c r="IBU394" s="486"/>
      <c r="IBV394" s="486"/>
      <c r="IBW394" s="486"/>
      <c r="IBX394" s="487"/>
      <c r="IBY394" s="485"/>
      <c r="IBZ394" s="486"/>
      <c r="ICA394" s="486"/>
      <c r="ICB394" s="486"/>
      <c r="ICC394" s="486"/>
      <c r="ICD394" s="486"/>
      <c r="ICE394" s="486"/>
      <c r="ICF394" s="487"/>
      <c r="ICG394" s="485"/>
      <c r="ICH394" s="486"/>
      <c r="ICI394" s="486"/>
      <c r="ICJ394" s="486"/>
      <c r="ICK394" s="486"/>
      <c r="ICL394" s="486"/>
      <c r="ICM394" s="486"/>
      <c r="ICN394" s="487"/>
      <c r="ICO394" s="485"/>
      <c r="ICP394" s="486"/>
      <c r="ICQ394" s="486"/>
      <c r="ICR394" s="486"/>
      <c r="ICS394" s="486"/>
      <c r="ICT394" s="486"/>
      <c r="ICU394" s="486"/>
      <c r="ICV394" s="487"/>
      <c r="ICW394" s="485"/>
      <c r="ICX394" s="486"/>
      <c r="ICY394" s="486"/>
      <c r="ICZ394" s="486"/>
      <c r="IDA394" s="486"/>
      <c r="IDB394" s="486"/>
      <c r="IDC394" s="486"/>
      <c r="IDD394" s="487"/>
      <c r="IDE394" s="485"/>
      <c r="IDF394" s="486"/>
      <c r="IDG394" s="486"/>
      <c r="IDH394" s="486"/>
      <c r="IDI394" s="486"/>
      <c r="IDJ394" s="486"/>
      <c r="IDK394" s="486"/>
      <c r="IDL394" s="487"/>
      <c r="IDM394" s="485"/>
      <c r="IDN394" s="486"/>
      <c r="IDO394" s="486"/>
      <c r="IDP394" s="486"/>
      <c r="IDQ394" s="486"/>
      <c r="IDR394" s="486"/>
      <c r="IDS394" s="486"/>
      <c r="IDT394" s="487"/>
      <c r="IDU394" s="485"/>
      <c r="IDV394" s="486"/>
      <c r="IDW394" s="486"/>
      <c r="IDX394" s="486"/>
      <c r="IDY394" s="486"/>
      <c r="IDZ394" s="486"/>
      <c r="IEA394" s="486"/>
      <c r="IEB394" s="487"/>
      <c r="IEC394" s="485"/>
      <c r="IED394" s="486"/>
      <c r="IEE394" s="486"/>
      <c r="IEF394" s="486"/>
      <c r="IEG394" s="486"/>
      <c r="IEH394" s="486"/>
      <c r="IEI394" s="486"/>
      <c r="IEJ394" s="487"/>
      <c r="IEK394" s="485"/>
      <c r="IEL394" s="486"/>
      <c r="IEM394" s="486"/>
      <c r="IEN394" s="486"/>
      <c r="IEO394" s="486"/>
      <c r="IEP394" s="486"/>
      <c r="IEQ394" s="486"/>
      <c r="IER394" s="487"/>
      <c r="IES394" s="485"/>
      <c r="IET394" s="486"/>
      <c r="IEU394" s="486"/>
      <c r="IEV394" s="486"/>
      <c r="IEW394" s="486"/>
      <c r="IEX394" s="486"/>
      <c r="IEY394" s="486"/>
      <c r="IEZ394" s="487"/>
      <c r="IFA394" s="485"/>
      <c r="IFB394" s="486"/>
      <c r="IFC394" s="486"/>
      <c r="IFD394" s="486"/>
      <c r="IFE394" s="486"/>
      <c r="IFF394" s="486"/>
      <c r="IFG394" s="486"/>
      <c r="IFH394" s="487"/>
      <c r="IFI394" s="485"/>
      <c r="IFJ394" s="486"/>
      <c r="IFK394" s="486"/>
      <c r="IFL394" s="486"/>
      <c r="IFM394" s="486"/>
      <c r="IFN394" s="486"/>
      <c r="IFO394" s="486"/>
      <c r="IFP394" s="487"/>
      <c r="IFQ394" s="485"/>
      <c r="IFR394" s="486"/>
      <c r="IFS394" s="486"/>
      <c r="IFT394" s="486"/>
      <c r="IFU394" s="486"/>
      <c r="IFV394" s="486"/>
      <c r="IFW394" s="486"/>
      <c r="IFX394" s="487"/>
      <c r="IFY394" s="485"/>
      <c r="IFZ394" s="486"/>
      <c r="IGA394" s="486"/>
      <c r="IGB394" s="486"/>
      <c r="IGC394" s="486"/>
      <c r="IGD394" s="486"/>
      <c r="IGE394" s="486"/>
      <c r="IGF394" s="487"/>
      <c r="IGG394" s="485"/>
      <c r="IGH394" s="486"/>
      <c r="IGI394" s="486"/>
      <c r="IGJ394" s="486"/>
      <c r="IGK394" s="486"/>
      <c r="IGL394" s="486"/>
      <c r="IGM394" s="486"/>
      <c r="IGN394" s="487"/>
      <c r="IGO394" s="485"/>
      <c r="IGP394" s="486"/>
      <c r="IGQ394" s="486"/>
      <c r="IGR394" s="486"/>
      <c r="IGS394" s="486"/>
      <c r="IGT394" s="486"/>
      <c r="IGU394" s="486"/>
      <c r="IGV394" s="487"/>
      <c r="IGW394" s="485"/>
      <c r="IGX394" s="486"/>
      <c r="IGY394" s="486"/>
      <c r="IGZ394" s="486"/>
      <c r="IHA394" s="486"/>
      <c r="IHB394" s="486"/>
      <c r="IHC394" s="486"/>
      <c r="IHD394" s="487"/>
      <c r="IHE394" s="485"/>
      <c r="IHF394" s="486"/>
      <c r="IHG394" s="486"/>
      <c r="IHH394" s="486"/>
      <c r="IHI394" s="486"/>
      <c r="IHJ394" s="486"/>
      <c r="IHK394" s="486"/>
      <c r="IHL394" s="487"/>
      <c r="IHM394" s="485"/>
      <c r="IHN394" s="486"/>
      <c r="IHO394" s="486"/>
      <c r="IHP394" s="486"/>
      <c r="IHQ394" s="486"/>
      <c r="IHR394" s="486"/>
      <c r="IHS394" s="486"/>
      <c r="IHT394" s="487"/>
      <c r="IHU394" s="485"/>
      <c r="IHV394" s="486"/>
      <c r="IHW394" s="486"/>
      <c r="IHX394" s="486"/>
      <c r="IHY394" s="486"/>
      <c r="IHZ394" s="486"/>
      <c r="IIA394" s="486"/>
      <c r="IIB394" s="487"/>
      <c r="IIC394" s="485"/>
      <c r="IID394" s="486"/>
      <c r="IIE394" s="486"/>
      <c r="IIF394" s="486"/>
      <c r="IIG394" s="486"/>
      <c r="IIH394" s="486"/>
      <c r="III394" s="486"/>
      <c r="IIJ394" s="487"/>
      <c r="IIK394" s="485"/>
      <c r="IIL394" s="486"/>
      <c r="IIM394" s="486"/>
      <c r="IIN394" s="486"/>
      <c r="IIO394" s="486"/>
      <c r="IIP394" s="486"/>
      <c r="IIQ394" s="486"/>
      <c r="IIR394" s="487"/>
      <c r="IIS394" s="485"/>
      <c r="IIT394" s="486"/>
      <c r="IIU394" s="486"/>
      <c r="IIV394" s="486"/>
      <c r="IIW394" s="486"/>
      <c r="IIX394" s="486"/>
      <c r="IIY394" s="486"/>
      <c r="IIZ394" s="487"/>
      <c r="IJA394" s="485"/>
      <c r="IJB394" s="486"/>
      <c r="IJC394" s="486"/>
      <c r="IJD394" s="486"/>
      <c r="IJE394" s="486"/>
      <c r="IJF394" s="486"/>
      <c r="IJG394" s="486"/>
      <c r="IJH394" s="487"/>
      <c r="IJI394" s="485"/>
      <c r="IJJ394" s="486"/>
      <c r="IJK394" s="486"/>
      <c r="IJL394" s="486"/>
      <c r="IJM394" s="486"/>
      <c r="IJN394" s="486"/>
      <c r="IJO394" s="486"/>
      <c r="IJP394" s="487"/>
      <c r="IJQ394" s="485"/>
      <c r="IJR394" s="486"/>
      <c r="IJS394" s="486"/>
      <c r="IJT394" s="486"/>
      <c r="IJU394" s="486"/>
      <c r="IJV394" s="486"/>
      <c r="IJW394" s="486"/>
      <c r="IJX394" s="487"/>
      <c r="IJY394" s="485"/>
      <c r="IJZ394" s="486"/>
      <c r="IKA394" s="486"/>
      <c r="IKB394" s="486"/>
      <c r="IKC394" s="486"/>
      <c r="IKD394" s="486"/>
      <c r="IKE394" s="486"/>
      <c r="IKF394" s="487"/>
      <c r="IKG394" s="485"/>
      <c r="IKH394" s="486"/>
      <c r="IKI394" s="486"/>
      <c r="IKJ394" s="486"/>
      <c r="IKK394" s="486"/>
      <c r="IKL394" s="486"/>
      <c r="IKM394" s="486"/>
      <c r="IKN394" s="487"/>
      <c r="IKO394" s="485"/>
      <c r="IKP394" s="486"/>
      <c r="IKQ394" s="486"/>
      <c r="IKR394" s="486"/>
      <c r="IKS394" s="486"/>
      <c r="IKT394" s="486"/>
      <c r="IKU394" s="486"/>
      <c r="IKV394" s="487"/>
      <c r="IKW394" s="485"/>
      <c r="IKX394" s="486"/>
      <c r="IKY394" s="486"/>
      <c r="IKZ394" s="486"/>
      <c r="ILA394" s="486"/>
      <c r="ILB394" s="486"/>
      <c r="ILC394" s="486"/>
      <c r="ILD394" s="487"/>
      <c r="ILE394" s="485"/>
      <c r="ILF394" s="486"/>
      <c r="ILG394" s="486"/>
      <c r="ILH394" s="486"/>
      <c r="ILI394" s="486"/>
      <c r="ILJ394" s="486"/>
      <c r="ILK394" s="486"/>
      <c r="ILL394" s="487"/>
      <c r="ILM394" s="485"/>
      <c r="ILN394" s="486"/>
      <c r="ILO394" s="486"/>
      <c r="ILP394" s="486"/>
      <c r="ILQ394" s="486"/>
      <c r="ILR394" s="486"/>
      <c r="ILS394" s="486"/>
      <c r="ILT394" s="487"/>
      <c r="ILU394" s="485"/>
      <c r="ILV394" s="486"/>
      <c r="ILW394" s="486"/>
      <c r="ILX394" s="486"/>
      <c r="ILY394" s="486"/>
      <c r="ILZ394" s="486"/>
      <c r="IMA394" s="486"/>
      <c r="IMB394" s="487"/>
      <c r="IMC394" s="485"/>
      <c r="IMD394" s="486"/>
      <c r="IME394" s="486"/>
      <c r="IMF394" s="486"/>
      <c r="IMG394" s="486"/>
      <c r="IMH394" s="486"/>
      <c r="IMI394" s="486"/>
      <c r="IMJ394" s="487"/>
      <c r="IMK394" s="485"/>
      <c r="IML394" s="486"/>
      <c r="IMM394" s="486"/>
      <c r="IMN394" s="486"/>
      <c r="IMO394" s="486"/>
      <c r="IMP394" s="486"/>
      <c r="IMQ394" s="486"/>
      <c r="IMR394" s="487"/>
      <c r="IMS394" s="485"/>
      <c r="IMT394" s="486"/>
      <c r="IMU394" s="486"/>
      <c r="IMV394" s="486"/>
      <c r="IMW394" s="486"/>
      <c r="IMX394" s="486"/>
      <c r="IMY394" s="486"/>
      <c r="IMZ394" s="487"/>
      <c r="INA394" s="485"/>
      <c r="INB394" s="486"/>
      <c r="INC394" s="486"/>
      <c r="IND394" s="486"/>
      <c r="INE394" s="486"/>
      <c r="INF394" s="486"/>
      <c r="ING394" s="486"/>
      <c r="INH394" s="487"/>
      <c r="INI394" s="485"/>
      <c r="INJ394" s="486"/>
      <c r="INK394" s="486"/>
      <c r="INL394" s="486"/>
      <c r="INM394" s="486"/>
      <c r="INN394" s="486"/>
      <c r="INO394" s="486"/>
      <c r="INP394" s="487"/>
      <c r="INQ394" s="485"/>
      <c r="INR394" s="486"/>
      <c r="INS394" s="486"/>
      <c r="INT394" s="486"/>
      <c r="INU394" s="486"/>
      <c r="INV394" s="486"/>
      <c r="INW394" s="486"/>
      <c r="INX394" s="487"/>
      <c r="INY394" s="485"/>
      <c r="INZ394" s="486"/>
      <c r="IOA394" s="486"/>
      <c r="IOB394" s="486"/>
      <c r="IOC394" s="486"/>
      <c r="IOD394" s="486"/>
      <c r="IOE394" s="486"/>
      <c r="IOF394" s="487"/>
      <c r="IOG394" s="485"/>
      <c r="IOH394" s="486"/>
      <c r="IOI394" s="486"/>
      <c r="IOJ394" s="486"/>
      <c r="IOK394" s="486"/>
      <c r="IOL394" s="486"/>
      <c r="IOM394" s="486"/>
      <c r="ION394" s="487"/>
      <c r="IOO394" s="485"/>
      <c r="IOP394" s="486"/>
      <c r="IOQ394" s="486"/>
      <c r="IOR394" s="486"/>
      <c r="IOS394" s="486"/>
      <c r="IOT394" s="486"/>
      <c r="IOU394" s="486"/>
      <c r="IOV394" s="487"/>
      <c r="IOW394" s="485"/>
      <c r="IOX394" s="486"/>
      <c r="IOY394" s="486"/>
      <c r="IOZ394" s="486"/>
      <c r="IPA394" s="486"/>
      <c r="IPB394" s="486"/>
      <c r="IPC394" s="486"/>
      <c r="IPD394" s="487"/>
      <c r="IPE394" s="485"/>
      <c r="IPF394" s="486"/>
      <c r="IPG394" s="486"/>
      <c r="IPH394" s="486"/>
      <c r="IPI394" s="486"/>
      <c r="IPJ394" s="486"/>
      <c r="IPK394" s="486"/>
      <c r="IPL394" s="487"/>
      <c r="IPM394" s="485"/>
      <c r="IPN394" s="486"/>
      <c r="IPO394" s="486"/>
      <c r="IPP394" s="486"/>
      <c r="IPQ394" s="486"/>
      <c r="IPR394" s="486"/>
      <c r="IPS394" s="486"/>
      <c r="IPT394" s="487"/>
      <c r="IPU394" s="485"/>
      <c r="IPV394" s="486"/>
      <c r="IPW394" s="486"/>
      <c r="IPX394" s="486"/>
      <c r="IPY394" s="486"/>
      <c r="IPZ394" s="486"/>
      <c r="IQA394" s="486"/>
      <c r="IQB394" s="487"/>
      <c r="IQC394" s="485"/>
      <c r="IQD394" s="486"/>
      <c r="IQE394" s="486"/>
      <c r="IQF394" s="486"/>
      <c r="IQG394" s="486"/>
      <c r="IQH394" s="486"/>
      <c r="IQI394" s="486"/>
      <c r="IQJ394" s="487"/>
      <c r="IQK394" s="485"/>
      <c r="IQL394" s="486"/>
      <c r="IQM394" s="486"/>
      <c r="IQN394" s="486"/>
      <c r="IQO394" s="486"/>
      <c r="IQP394" s="486"/>
      <c r="IQQ394" s="486"/>
      <c r="IQR394" s="487"/>
      <c r="IQS394" s="485"/>
      <c r="IQT394" s="486"/>
      <c r="IQU394" s="486"/>
      <c r="IQV394" s="486"/>
      <c r="IQW394" s="486"/>
      <c r="IQX394" s="486"/>
      <c r="IQY394" s="486"/>
      <c r="IQZ394" s="487"/>
      <c r="IRA394" s="485"/>
      <c r="IRB394" s="486"/>
      <c r="IRC394" s="486"/>
      <c r="IRD394" s="486"/>
      <c r="IRE394" s="486"/>
      <c r="IRF394" s="486"/>
      <c r="IRG394" s="486"/>
      <c r="IRH394" s="487"/>
      <c r="IRI394" s="485"/>
      <c r="IRJ394" s="486"/>
      <c r="IRK394" s="486"/>
      <c r="IRL394" s="486"/>
      <c r="IRM394" s="486"/>
      <c r="IRN394" s="486"/>
      <c r="IRO394" s="486"/>
      <c r="IRP394" s="487"/>
      <c r="IRQ394" s="485"/>
      <c r="IRR394" s="486"/>
      <c r="IRS394" s="486"/>
      <c r="IRT394" s="486"/>
      <c r="IRU394" s="486"/>
      <c r="IRV394" s="486"/>
      <c r="IRW394" s="486"/>
      <c r="IRX394" s="487"/>
      <c r="IRY394" s="485"/>
      <c r="IRZ394" s="486"/>
      <c r="ISA394" s="486"/>
      <c r="ISB394" s="486"/>
      <c r="ISC394" s="486"/>
      <c r="ISD394" s="486"/>
      <c r="ISE394" s="486"/>
      <c r="ISF394" s="487"/>
      <c r="ISG394" s="485"/>
      <c r="ISH394" s="486"/>
      <c r="ISI394" s="486"/>
      <c r="ISJ394" s="486"/>
      <c r="ISK394" s="486"/>
      <c r="ISL394" s="486"/>
      <c r="ISM394" s="486"/>
      <c r="ISN394" s="487"/>
      <c r="ISO394" s="485"/>
      <c r="ISP394" s="486"/>
      <c r="ISQ394" s="486"/>
      <c r="ISR394" s="486"/>
      <c r="ISS394" s="486"/>
      <c r="IST394" s="486"/>
      <c r="ISU394" s="486"/>
      <c r="ISV394" s="487"/>
      <c r="ISW394" s="485"/>
      <c r="ISX394" s="486"/>
      <c r="ISY394" s="486"/>
      <c r="ISZ394" s="486"/>
      <c r="ITA394" s="486"/>
      <c r="ITB394" s="486"/>
      <c r="ITC394" s="486"/>
      <c r="ITD394" s="487"/>
      <c r="ITE394" s="485"/>
      <c r="ITF394" s="486"/>
      <c r="ITG394" s="486"/>
      <c r="ITH394" s="486"/>
      <c r="ITI394" s="486"/>
      <c r="ITJ394" s="486"/>
      <c r="ITK394" s="486"/>
      <c r="ITL394" s="487"/>
      <c r="ITM394" s="485"/>
      <c r="ITN394" s="486"/>
      <c r="ITO394" s="486"/>
      <c r="ITP394" s="486"/>
      <c r="ITQ394" s="486"/>
      <c r="ITR394" s="486"/>
      <c r="ITS394" s="486"/>
      <c r="ITT394" s="487"/>
      <c r="ITU394" s="485"/>
      <c r="ITV394" s="486"/>
      <c r="ITW394" s="486"/>
      <c r="ITX394" s="486"/>
      <c r="ITY394" s="486"/>
      <c r="ITZ394" s="486"/>
      <c r="IUA394" s="486"/>
      <c r="IUB394" s="487"/>
      <c r="IUC394" s="485"/>
      <c r="IUD394" s="486"/>
      <c r="IUE394" s="486"/>
      <c r="IUF394" s="486"/>
      <c r="IUG394" s="486"/>
      <c r="IUH394" s="486"/>
      <c r="IUI394" s="486"/>
      <c r="IUJ394" s="487"/>
      <c r="IUK394" s="485"/>
      <c r="IUL394" s="486"/>
      <c r="IUM394" s="486"/>
      <c r="IUN394" s="486"/>
      <c r="IUO394" s="486"/>
      <c r="IUP394" s="486"/>
      <c r="IUQ394" s="486"/>
      <c r="IUR394" s="487"/>
      <c r="IUS394" s="485"/>
      <c r="IUT394" s="486"/>
      <c r="IUU394" s="486"/>
      <c r="IUV394" s="486"/>
      <c r="IUW394" s="486"/>
      <c r="IUX394" s="486"/>
      <c r="IUY394" s="486"/>
      <c r="IUZ394" s="487"/>
      <c r="IVA394" s="485"/>
      <c r="IVB394" s="486"/>
      <c r="IVC394" s="486"/>
      <c r="IVD394" s="486"/>
      <c r="IVE394" s="486"/>
      <c r="IVF394" s="486"/>
      <c r="IVG394" s="486"/>
      <c r="IVH394" s="487"/>
      <c r="IVI394" s="485"/>
      <c r="IVJ394" s="486"/>
      <c r="IVK394" s="486"/>
      <c r="IVL394" s="486"/>
      <c r="IVM394" s="486"/>
      <c r="IVN394" s="486"/>
      <c r="IVO394" s="486"/>
      <c r="IVP394" s="487"/>
      <c r="IVQ394" s="485"/>
      <c r="IVR394" s="486"/>
      <c r="IVS394" s="486"/>
      <c r="IVT394" s="486"/>
      <c r="IVU394" s="486"/>
      <c r="IVV394" s="486"/>
      <c r="IVW394" s="486"/>
      <c r="IVX394" s="487"/>
      <c r="IVY394" s="485"/>
      <c r="IVZ394" s="486"/>
      <c r="IWA394" s="486"/>
      <c r="IWB394" s="486"/>
      <c r="IWC394" s="486"/>
      <c r="IWD394" s="486"/>
      <c r="IWE394" s="486"/>
      <c r="IWF394" s="487"/>
      <c r="IWG394" s="485"/>
      <c r="IWH394" s="486"/>
      <c r="IWI394" s="486"/>
      <c r="IWJ394" s="486"/>
      <c r="IWK394" s="486"/>
      <c r="IWL394" s="486"/>
      <c r="IWM394" s="486"/>
      <c r="IWN394" s="487"/>
      <c r="IWO394" s="485"/>
      <c r="IWP394" s="486"/>
      <c r="IWQ394" s="486"/>
      <c r="IWR394" s="486"/>
      <c r="IWS394" s="486"/>
      <c r="IWT394" s="486"/>
      <c r="IWU394" s="486"/>
      <c r="IWV394" s="487"/>
      <c r="IWW394" s="485"/>
      <c r="IWX394" s="486"/>
      <c r="IWY394" s="486"/>
      <c r="IWZ394" s="486"/>
      <c r="IXA394" s="486"/>
      <c r="IXB394" s="486"/>
      <c r="IXC394" s="486"/>
      <c r="IXD394" s="487"/>
      <c r="IXE394" s="485"/>
      <c r="IXF394" s="486"/>
      <c r="IXG394" s="486"/>
      <c r="IXH394" s="486"/>
      <c r="IXI394" s="486"/>
      <c r="IXJ394" s="486"/>
      <c r="IXK394" s="486"/>
      <c r="IXL394" s="487"/>
      <c r="IXM394" s="485"/>
      <c r="IXN394" s="486"/>
      <c r="IXO394" s="486"/>
      <c r="IXP394" s="486"/>
      <c r="IXQ394" s="486"/>
      <c r="IXR394" s="486"/>
      <c r="IXS394" s="486"/>
      <c r="IXT394" s="487"/>
      <c r="IXU394" s="485"/>
      <c r="IXV394" s="486"/>
      <c r="IXW394" s="486"/>
      <c r="IXX394" s="486"/>
      <c r="IXY394" s="486"/>
      <c r="IXZ394" s="486"/>
      <c r="IYA394" s="486"/>
      <c r="IYB394" s="487"/>
      <c r="IYC394" s="485"/>
      <c r="IYD394" s="486"/>
      <c r="IYE394" s="486"/>
      <c r="IYF394" s="486"/>
      <c r="IYG394" s="486"/>
      <c r="IYH394" s="486"/>
      <c r="IYI394" s="486"/>
      <c r="IYJ394" s="487"/>
      <c r="IYK394" s="485"/>
      <c r="IYL394" s="486"/>
      <c r="IYM394" s="486"/>
      <c r="IYN394" s="486"/>
      <c r="IYO394" s="486"/>
      <c r="IYP394" s="486"/>
      <c r="IYQ394" s="486"/>
      <c r="IYR394" s="487"/>
      <c r="IYS394" s="485"/>
      <c r="IYT394" s="486"/>
      <c r="IYU394" s="486"/>
      <c r="IYV394" s="486"/>
      <c r="IYW394" s="486"/>
      <c r="IYX394" s="486"/>
      <c r="IYY394" s="486"/>
      <c r="IYZ394" s="487"/>
      <c r="IZA394" s="485"/>
      <c r="IZB394" s="486"/>
      <c r="IZC394" s="486"/>
      <c r="IZD394" s="486"/>
      <c r="IZE394" s="486"/>
      <c r="IZF394" s="486"/>
      <c r="IZG394" s="486"/>
      <c r="IZH394" s="487"/>
      <c r="IZI394" s="485"/>
      <c r="IZJ394" s="486"/>
      <c r="IZK394" s="486"/>
      <c r="IZL394" s="486"/>
      <c r="IZM394" s="486"/>
      <c r="IZN394" s="486"/>
      <c r="IZO394" s="486"/>
      <c r="IZP394" s="487"/>
      <c r="IZQ394" s="485"/>
      <c r="IZR394" s="486"/>
      <c r="IZS394" s="486"/>
      <c r="IZT394" s="486"/>
      <c r="IZU394" s="486"/>
      <c r="IZV394" s="486"/>
      <c r="IZW394" s="486"/>
      <c r="IZX394" s="487"/>
      <c r="IZY394" s="485"/>
      <c r="IZZ394" s="486"/>
      <c r="JAA394" s="486"/>
      <c r="JAB394" s="486"/>
      <c r="JAC394" s="486"/>
      <c r="JAD394" s="486"/>
      <c r="JAE394" s="486"/>
      <c r="JAF394" s="487"/>
      <c r="JAG394" s="485"/>
      <c r="JAH394" s="486"/>
      <c r="JAI394" s="486"/>
      <c r="JAJ394" s="486"/>
      <c r="JAK394" s="486"/>
      <c r="JAL394" s="486"/>
      <c r="JAM394" s="486"/>
      <c r="JAN394" s="487"/>
      <c r="JAO394" s="485"/>
      <c r="JAP394" s="486"/>
      <c r="JAQ394" s="486"/>
      <c r="JAR394" s="486"/>
      <c r="JAS394" s="486"/>
      <c r="JAT394" s="486"/>
      <c r="JAU394" s="486"/>
      <c r="JAV394" s="487"/>
      <c r="JAW394" s="485"/>
      <c r="JAX394" s="486"/>
      <c r="JAY394" s="486"/>
      <c r="JAZ394" s="486"/>
      <c r="JBA394" s="486"/>
      <c r="JBB394" s="486"/>
      <c r="JBC394" s="486"/>
      <c r="JBD394" s="487"/>
      <c r="JBE394" s="485"/>
      <c r="JBF394" s="486"/>
      <c r="JBG394" s="486"/>
      <c r="JBH394" s="486"/>
      <c r="JBI394" s="486"/>
      <c r="JBJ394" s="486"/>
      <c r="JBK394" s="486"/>
      <c r="JBL394" s="487"/>
      <c r="JBM394" s="485"/>
      <c r="JBN394" s="486"/>
      <c r="JBO394" s="486"/>
      <c r="JBP394" s="486"/>
      <c r="JBQ394" s="486"/>
      <c r="JBR394" s="486"/>
      <c r="JBS394" s="486"/>
      <c r="JBT394" s="487"/>
      <c r="JBU394" s="485"/>
      <c r="JBV394" s="486"/>
      <c r="JBW394" s="486"/>
      <c r="JBX394" s="486"/>
      <c r="JBY394" s="486"/>
      <c r="JBZ394" s="486"/>
      <c r="JCA394" s="486"/>
      <c r="JCB394" s="487"/>
      <c r="JCC394" s="485"/>
      <c r="JCD394" s="486"/>
      <c r="JCE394" s="486"/>
      <c r="JCF394" s="486"/>
      <c r="JCG394" s="486"/>
      <c r="JCH394" s="486"/>
      <c r="JCI394" s="486"/>
      <c r="JCJ394" s="487"/>
      <c r="JCK394" s="485"/>
      <c r="JCL394" s="486"/>
      <c r="JCM394" s="486"/>
      <c r="JCN394" s="486"/>
      <c r="JCO394" s="486"/>
      <c r="JCP394" s="486"/>
      <c r="JCQ394" s="486"/>
      <c r="JCR394" s="487"/>
      <c r="JCS394" s="485"/>
      <c r="JCT394" s="486"/>
      <c r="JCU394" s="486"/>
      <c r="JCV394" s="486"/>
      <c r="JCW394" s="486"/>
      <c r="JCX394" s="486"/>
      <c r="JCY394" s="486"/>
      <c r="JCZ394" s="487"/>
      <c r="JDA394" s="485"/>
      <c r="JDB394" s="486"/>
      <c r="JDC394" s="486"/>
      <c r="JDD394" s="486"/>
      <c r="JDE394" s="486"/>
      <c r="JDF394" s="486"/>
      <c r="JDG394" s="486"/>
      <c r="JDH394" s="487"/>
      <c r="JDI394" s="485"/>
      <c r="JDJ394" s="486"/>
      <c r="JDK394" s="486"/>
      <c r="JDL394" s="486"/>
      <c r="JDM394" s="486"/>
      <c r="JDN394" s="486"/>
      <c r="JDO394" s="486"/>
      <c r="JDP394" s="487"/>
      <c r="JDQ394" s="485"/>
      <c r="JDR394" s="486"/>
      <c r="JDS394" s="486"/>
      <c r="JDT394" s="486"/>
      <c r="JDU394" s="486"/>
      <c r="JDV394" s="486"/>
      <c r="JDW394" s="486"/>
      <c r="JDX394" s="487"/>
      <c r="JDY394" s="485"/>
      <c r="JDZ394" s="486"/>
      <c r="JEA394" s="486"/>
      <c r="JEB394" s="486"/>
      <c r="JEC394" s="486"/>
      <c r="JED394" s="486"/>
      <c r="JEE394" s="486"/>
      <c r="JEF394" s="487"/>
      <c r="JEG394" s="485"/>
      <c r="JEH394" s="486"/>
      <c r="JEI394" s="486"/>
      <c r="JEJ394" s="486"/>
      <c r="JEK394" s="486"/>
      <c r="JEL394" s="486"/>
      <c r="JEM394" s="486"/>
      <c r="JEN394" s="487"/>
      <c r="JEO394" s="485"/>
      <c r="JEP394" s="486"/>
      <c r="JEQ394" s="486"/>
      <c r="JER394" s="486"/>
      <c r="JES394" s="486"/>
      <c r="JET394" s="486"/>
      <c r="JEU394" s="486"/>
      <c r="JEV394" s="487"/>
      <c r="JEW394" s="485"/>
      <c r="JEX394" s="486"/>
      <c r="JEY394" s="486"/>
      <c r="JEZ394" s="486"/>
      <c r="JFA394" s="486"/>
      <c r="JFB394" s="486"/>
      <c r="JFC394" s="486"/>
      <c r="JFD394" s="487"/>
      <c r="JFE394" s="485"/>
      <c r="JFF394" s="486"/>
      <c r="JFG394" s="486"/>
      <c r="JFH394" s="486"/>
      <c r="JFI394" s="486"/>
      <c r="JFJ394" s="486"/>
      <c r="JFK394" s="486"/>
      <c r="JFL394" s="487"/>
      <c r="JFM394" s="485"/>
      <c r="JFN394" s="486"/>
      <c r="JFO394" s="486"/>
      <c r="JFP394" s="486"/>
      <c r="JFQ394" s="486"/>
      <c r="JFR394" s="486"/>
      <c r="JFS394" s="486"/>
      <c r="JFT394" s="487"/>
      <c r="JFU394" s="485"/>
      <c r="JFV394" s="486"/>
      <c r="JFW394" s="486"/>
      <c r="JFX394" s="486"/>
      <c r="JFY394" s="486"/>
      <c r="JFZ394" s="486"/>
      <c r="JGA394" s="486"/>
      <c r="JGB394" s="487"/>
      <c r="JGC394" s="485"/>
      <c r="JGD394" s="486"/>
      <c r="JGE394" s="486"/>
      <c r="JGF394" s="486"/>
      <c r="JGG394" s="486"/>
      <c r="JGH394" s="486"/>
      <c r="JGI394" s="486"/>
      <c r="JGJ394" s="487"/>
      <c r="JGK394" s="485"/>
      <c r="JGL394" s="486"/>
      <c r="JGM394" s="486"/>
      <c r="JGN394" s="486"/>
      <c r="JGO394" s="486"/>
      <c r="JGP394" s="486"/>
      <c r="JGQ394" s="486"/>
      <c r="JGR394" s="487"/>
      <c r="JGS394" s="485"/>
      <c r="JGT394" s="486"/>
      <c r="JGU394" s="486"/>
      <c r="JGV394" s="486"/>
      <c r="JGW394" s="486"/>
      <c r="JGX394" s="486"/>
      <c r="JGY394" s="486"/>
      <c r="JGZ394" s="487"/>
      <c r="JHA394" s="485"/>
      <c r="JHB394" s="486"/>
      <c r="JHC394" s="486"/>
      <c r="JHD394" s="486"/>
      <c r="JHE394" s="486"/>
      <c r="JHF394" s="486"/>
      <c r="JHG394" s="486"/>
      <c r="JHH394" s="487"/>
      <c r="JHI394" s="485"/>
      <c r="JHJ394" s="486"/>
      <c r="JHK394" s="486"/>
      <c r="JHL394" s="486"/>
      <c r="JHM394" s="486"/>
      <c r="JHN394" s="486"/>
      <c r="JHO394" s="486"/>
      <c r="JHP394" s="487"/>
      <c r="JHQ394" s="485"/>
      <c r="JHR394" s="486"/>
      <c r="JHS394" s="486"/>
      <c r="JHT394" s="486"/>
      <c r="JHU394" s="486"/>
      <c r="JHV394" s="486"/>
      <c r="JHW394" s="486"/>
      <c r="JHX394" s="487"/>
      <c r="JHY394" s="485"/>
      <c r="JHZ394" s="486"/>
      <c r="JIA394" s="486"/>
      <c r="JIB394" s="486"/>
      <c r="JIC394" s="486"/>
      <c r="JID394" s="486"/>
      <c r="JIE394" s="486"/>
      <c r="JIF394" s="487"/>
      <c r="JIG394" s="485"/>
      <c r="JIH394" s="486"/>
      <c r="JII394" s="486"/>
      <c r="JIJ394" s="486"/>
      <c r="JIK394" s="486"/>
      <c r="JIL394" s="486"/>
      <c r="JIM394" s="486"/>
      <c r="JIN394" s="487"/>
      <c r="JIO394" s="485"/>
      <c r="JIP394" s="486"/>
      <c r="JIQ394" s="486"/>
      <c r="JIR394" s="486"/>
      <c r="JIS394" s="486"/>
      <c r="JIT394" s="486"/>
      <c r="JIU394" s="486"/>
      <c r="JIV394" s="487"/>
      <c r="JIW394" s="485"/>
      <c r="JIX394" s="486"/>
      <c r="JIY394" s="486"/>
      <c r="JIZ394" s="486"/>
      <c r="JJA394" s="486"/>
      <c r="JJB394" s="486"/>
      <c r="JJC394" s="486"/>
      <c r="JJD394" s="487"/>
      <c r="JJE394" s="485"/>
      <c r="JJF394" s="486"/>
      <c r="JJG394" s="486"/>
      <c r="JJH394" s="486"/>
      <c r="JJI394" s="486"/>
      <c r="JJJ394" s="486"/>
      <c r="JJK394" s="486"/>
      <c r="JJL394" s="487"/>
      <c r="JJM394" s="485"/>
      <c r="JJN394" s="486"/>
      <c r="JJO394" s="486"/>
      <c r="JJP394" s="486"/>
      <c r="JJQ394" s="486"/>
      <c r="JJR394" s="486"/>
      <c r="JJS394" s="486"/>
      <c r="JJT394" s="487"/>
      <c r="JJU394" s="485"/>
      <c r="JJV394" s="486"/>
      <c r="JJW394" s="486"/>
      <c r="JJX394" s="486"/>
      <c r="JJY394" s="486"/>
      <c r="JJZ394" s="486"/>
      <c r="JKA394" s="486"/>
      <c r="JKB394" s="487"/>
      <c r="JKC394" s="485"/>
      <c r="JKD394" s="486"/>
      <c r="JKE394" s="486"/>
      <c r="JKF394" s="486"/>
      <c r="JKG394" s="486"/>
      <c r="JKH394" s="486"/>
      <c r="JKI394" s="486"/>
      <c r="JKJ394" s="487"/>
      <c r="JKK394" s="485"/>
      <c r="JKL394" s="486"/>
      <c r="JKM394" s="486"/>
      <c r="JKN394" s="486"/>
      <c r="JKO394" s="486"/>
      <c r="JKP394" s="486"/>
      <c r="JKQ394" s="486"/>
      <c r="JKR394" s="487"/>
      <c r="JKS394" s="485"/>
      <c r="JKT394" s="486"/>
      <c r="JKU394" s="486"/>
      <c r="JKV394" s="486"/>
      <c r="JKW394" s="486"/>
      <c r="JKX394" s="486"/>
      <c r="JKY394" s="486"/>
      <c r="JKZ394" s="487"/>
      <c r="JLA394" s="485"/>
      <c r="JLB394" s="486"/>
      <c r="JLC394" s="486"/>
      <c r="JLD394" s="486"/>
      <c r="JLE394" s="486"/>
      <c r="JLF394" s="486"/>
      <c r="JLG394" s="486"/>
      <c r="JLH394" s="487"/>
      <c r="JLI394" s="485"/>
      <c r="JLJ394" s="486"/>
      <c r="JLK394" s="486"/>
      <c r="JLL394" s="486"/>
      <c r="JLM394" s="486"/>
      <c r="JLN394" s="486"/>
      <c r="JLO394" s="486"/>
      <c r="JLP394" s="487"/>
      <c r="JLQ394" s="485"/>
      <c r="JLR394" s="486"/>
      <c r="JLS394" s="486"/>
      <c r="JLT394" s="486"/>
      <c r="JLU394" s="486"/>
      <c r="JLV394" s="486"/>
      <c r="JLW394" s="486"/>
      <c r="JLX394" s="487"/>
      <c r="JLY394" s="485"/>
      <c r="JLZ394" s="486"/>
      <c r="JMA394" s="486"/>
      <c r="JMB394" s="486"/>
      <c r="JMC394" s="486"/>
      <c r="JMD394" s="486"/>
      <c r="JME394" s="486"/>
      <c r="JMF394" s="487"/>
      <c r="JMG394" s="485"/>
      <c r="JMH394" s="486"/>
      <c r="JMI394" s="486"/>
      <c r="JMJ394" s="486"/>
      <c r="JMK394" s="486"/>
      <c r="JML394" s="486"/>
      <c r="JMM394" s="486"/>
      <c r="JMN394" s="487"/>
      <c r="JMO394" s="485"/>
      <c r="JMP394" s="486"/>
      <c r="JMQ394" s="486"/>
      <c r="JMR394" s="486"/>
      <c r="JMS394" s="486"/>
      <c r="JMT394" s="486"/>
      <c r="JMU394" s="486"/>
      <c r="JMV394" s="487"/>
      <c r="JMW394" s="485"/>
      <c r="JMX394" s="486"/>
      <c r="JMY394" s="486"/>
      <c r="JMZ394" s="486"/>
      <c r="JNA394" s="486"/>
      <c r="JNB394" s="486"/>
      <c r="JNC394" s="486"/>
      <c r="JND394" s="487"/>
      <c r="JNE394" s="485"/>
      <c r="JNF394" s="486"/>
      <c r="JNG394" s="486"/>
      <c r="JNH394" s="486"/>
      <c r="JNI394" s="486"/>
      <c r="JNJ394" s="486"/>
      <c r="JNK394" s="486"/>
      <c r="JNL394" s="487"/>
      <c r="JNM394" s="485"/>
      <c r="JNN394" s="486"/>
      <c r="JNO394" s="486"/>
      <c r="JNP394" s="486"/>
      <c r="JNQ394" s="486"/>
      <c r="JNR394" s="486"/>
      <c r="JNS394" s="486"/>
      <c r="JNT394" s="487"/>
      <c r="JNU394" s="485"/>
      <c r="JNV394" s="486"/>
      <c r="JNW394" s="486"/>
      <c r="JNX394" s="486"/>
      <c r="JNY394" s="486"/>
      <c r="JNZ394" s="486"/>
      <c r="JOA394" s="486"/>
      <c r="JOB394" s="487"/>
      <c r="JOC394" s="485"/>
      <c r="JOD394" s="486"/>
      <c r="JOE394" s="486"/>
      <c r="JOF394" s="486"/>
      <c r="JOG394" s="486"/>
      <c r="JOH394" s="486"/>
      <c r="JOI394" s="486"/>
      <c r="JOJ394" s="487"/>
      <c r="JOK394" s="485"/>
      <c r="JOL394" s="486"/>
      <c r="JOM394" s="486"/>
      <c r="JON394" s="486"/>
      <c r="JOO394" s="486"/>
      <c r="JOP394" s="486"/>
      <c r="JOQ394" s="486"/>
      <c r="JOR394" s="487"/>
      <c r="JOS394" s="485"/>
      <c r="JOT394" s="486"/>
      <c r="JOU394" s="486"/>
      <c r="JOV394" s="486"/>
      <c r="JOW394" s="486"/>
      <c r="JOX394" s="486"/>
      <c r="JOY394" s="486"/>
      <c r="JOZ394" s="487"/>
      <c r="JPA394" s="485"/>
      <c r="JPB394" s="486"/>
      <c r="JPC394" s="486"/>
      <c r="JPD394" s="486"/>
      <c r="JPE394" s="486"/>
      <c r="JPF394" s="486"/>
      <c r="JPG394" s="486"/>
      <c r="JPH394" s="487"/>
      <c r="JPI394" s="485"/>
      <c r="JPJ394" s="486"/>
      <c r="JPK394" s="486"/>
      <c r="JPL394" s="486"/>
      <c r="JPM394" s="486"/>
      <c r="JPN394" s="486"/>
      <c r="JPO394" s="486"/>
      <c r="JPP394" s="487"/>
      <c r="JPQ394" s="485"/>
      <c r="JPR394" s="486"/>
      <c r="JPS394" s="486"/>
      <c r="JPT394" s="486"/>
      <c r="JPU394" s="486"/>
      <c r="JPV394" s="486"/>
      <c r="JPW394" s="486"/>
      <c r="JPX394" s="487"/>
      <c r="JPY394" s="485"/>
      <c r="JPZ394" s="486"/>
      <c r="JQA394" s="486"/>
      <c r="JQB394" s="486"/>
      <c r="JQC394" s="486"/>
      <c r="JQD394" s="486"/>
      <c r="JQE394" s="486"/>
      <c r="JQF394" s="487"/>
      <c r="JQG394" s="485"/>
      <c r="JQH394" s="486"/>
      <c r="JQI394" s="486"/>
      <c r="JQJ394" s="486"/>
      <c r="JQK394" s="486"/>
      <c r="JQL394" s="486"/>
      <c r="JQM394" s="486"/>
      <c r="JQN394" s="487"/>
      <c r="JQO394" s="485"/>
      <c r="JQP394" s="486"/>
      <c r="JQQ394" s="486"/>
      <c r="JQR394" s="486"/>
      <c r="JQS394" s="486"/>
      <c r="JQT394" s="486"/>
      <c r="JQU394" s="486"/>
      <c r="JQV394" s="487"/>
      <c r="JQW394" s="485"/>
      <c r="JQX394" s="486"/>
      <c r="JQY394" s="486"/>
      <c r="JQZ394" s="486"/>
      <c r="JRA394" s="486"/>
      <c r="JRB394" s="486"/>
      <c r="JRC394" s="486"/>
      <c r="JRD394" s="487"/>
      <c r="JRE394" s="485"/>
      <c r="JRF394" s="486"/>
      <c r="JRG394" s="486"/>
      <c r="JRH394" s="486"/>
      <c r="JRI394" s="486"/>
      <c r="JRJ394" s="486"/>
      <c r="JRK394" s="486"/>
      <c r="JRL394" s="487"/>
      <c r="JRM394" s="485"/>
      <c r="JRN394" s="486"/>
      <c r="JRO394" s="486"/>
      <c r="JRP394" s="486"/>
      <c r="JRQ394" s="486"/>
      <c r="JRR394" s="486"/>
      <c r="JRS394" s="486"/>
      <c r="JRT394" s="487"/>
      <c r="JRU394" s="485"/>
      <c r="JRV394" s="486"/>
      <c r="JRW394" s="486"/>
      <c r="JRX394" s="486"/>
      <c r="JRY394" s="486"/>
      <c r="JRZ394" s="486"/>
      <c r="JSA394" s="486"/>
      <c r="JSB394" s="487"/>
      <c r="JSC394" s="485"/>
      <c r="JSD394" s="486"/>
      <c r="JSE394" s="486"/>
      <c r="JSF394" s="486"/>
      <c r="JSG394" s="486"/>
      <c r="JSH394" s="486"/>
      <c r="JSI394" s="486"/>
      <c r="JSJ394" s="487"/>
      <c r="JSK394" s="485"/>
      <c r="JSL394" s="486"/>
      <c r="JSM394" s="486"/>
      <c r="JSN394" s="486"/>
      <c r="JSO394" s="486"/>
      <c r="JSP394" s="486"/>
      <c r="JSQ394" s="486"/>
      <c r="JSR394" s="487"/>
      <c r="JSS394" s="485"/>
      <c r="JST394" s="486"/>
      <c r="JSU394" s="486"/>
      <c r="JSV394" s="486"/>
      <c r="JSW394" s="486"/>
      <c r="JSX394" s="486"/>
      <c r="JSY394" s="486"/>
      <c r="JSZ394" s="487"/>
      <c r="JTA394" s="485"/>
      <c r="JTB394" s="486"/>
      <c r="JTC394" s="486"/>
      <c r="JTD394" s="486"/>
      <c r="JTE394" s="486"/>
      <c r="JTF394" s="486"/>
      <c r="JTG394" s="486"/>
      <c r="JTH394" s="487"/>
      <c r="JTI394" s="485"/>
      <c r="JTJ394" s="486"/>
      <c r="JTK394" s="486"/>
      <c r="JTL394" s="486"/>
      <c r="JTM394" s="486"/>
      <c r="JTN394" s="486"/>
      <c r="JTO394" s="486"/>
      <c r="JTP394" s="487"/>
      <c r="JTQ394" s="485"/>
      <c r="JTR394" s="486"/>
      <c r="JTS394" s="486"/>
      <c r="JTT394" s="486"/>
      <c r="JTU394" s="486"/>
      <c r="JTV394" s="486"/>
      <c r="JTW394" s="486"/>
      <c r="JTX394" s="487"/>
      <c r="JTY394" s="485"/>
      <c r="JTZ394" s="486"/>
      <c r="JUA394" s="486"/>
      <c r="JUB394" s="486"/>
      <c r="JUC394" s="486"/>
      <c r="JUD394" s="486"/>
      <c r="JUE394" s="486"/>
      <c r="JUF394" s="487"/>
      <c r="JUG394" s="485"/>
      <c r="JUH394" s="486"/>
      <c r="JUI394" s="486"/>
      <c r="JUJ394" s="486"/>
      <c r="JUK394" s="486"/>
      <c r="JUL394" s="486"/>
      <c r="JUM394" s="486"/>
      <c r="JUN394" s="487"/>
      <c r="JUO394" s="485"/>
      <c r="JUP394" s="486"/>
      <c r="JUQ394" s="486"/>
      <c r="JUR394" s="486"/>
      <c r="JUS394" s="486"/>
      <c r="JUT394" s="486"/>
      <c r="JUU394" s="486"/>
      <c r="JUV394" s="487"/>
      <c r="JUW394" s="485"/>
      <c r="JUX394" s="486"/>
      <c r="JUY394" s="486"/>
      <c r="JUZ394" s="486"/>
      <c r="JVA394" s="486"/>
      <c r="JVB394" s="486"/>
      <c r="JVC394" s="486"/>
      <c r="JVD394" s="487"/>
      <c r="JVE394" s="485"/>
      <c r="JVF394" s="486"/>
      <c r="JVG394" s="486"/>
      <c r="JVH394" s="486"/>
      <c r="JVI394" s="486"/>
      <c r="JVJ394" s="486"/>
      <c r="JVK394" s="486"/>
      <c r="JVL394" s="487"/>
      <c r="JVM394" s="485"/>
      <c r="JVN394" s="486"/>
      <c r="JVO394" s="486"/>
      <c r="JVP394" s="486"/>
      <c r="JVQ394" s="486"/>
      <c r="JVR394" s="486"/>
      <c r="JVS394" s="486"/>
      <c r="JVT394" s="487"/>
      <c r="JVU394" s="485"/>
      <c r="JVV394" s="486"/>
      <c r="JVW394" s="486"/>
      <c r="JVX394" s="486"/>
      <c r="JVY394" s="486"/>
      <c r="JVZ394" s="486"/>
      <c r="JWA394" s="486"/>
      <c r="JWB394" s="487"/>
      <c r="JWC394" s="485"/>
      <c r="JWD394" s="486"/>
      <c r="JWE394" s="486"/>
      <c r="JWF394" s="486"/>
      <c r="JWG394" s="486"/>
      <c r="JWH394" s="486"/>
      <c r="JWI394" s="486"/>
      <c r="JWJ394" s="487"/>
      <c r="JWK394" s="485"/>
      <c r="JWL394" s="486"/>
      <c r="JWM394" s="486"/>
      <c r="JWN394" s="486"/>
      <c r="JWO394" s="486"/>
      <c r="JWP394" s="486"/>
      <c r="JWQ394" s="486"/>
      <c r="JWR394" s="487"/>
      <c r="JWS394" s="485"/>
      <c r="JWT394" s="486"/>
      <c r="JWU394" s="486"/>
      <c r="JWV394" s="486"/>
      <c r="JWW394" s="486"/>
      <c r="JWX394" s="486"/>
      <c r="JWY394" s="486"/>
      <c r="JWZ394" s="487"/>
      <c r="JXA394" s="485"/>
      <c r="JXB394" s="486"/>
      <c r="JXC394" s="486"/>
      <c r="JXD394" s="486"/>
      <c r="JXE394" s="486"/>
      <c r="JXF394" s="486"/>
      <c r="JXG394" s="486"/>
      <c r="JXH394" s="487"/>
      <c r="JXI394" s="485"/>
      <c r="JXJ394" s="486"/>
      <c r="JXK394" s="486"/>
      <c r="JXL394" s="486"/>
      <c r="JXM394" s="486"/>
      <c r="JXN394" s="486"/>
      <c r="JXO394" s="486"/>
      <c r="JXP394" s="487"/>
      <c r="JXQ394" s="485"/>
      <c r="JXR394" s="486"/>
      <c r="JXS394" s="486"/>
      <c r="JXT394" s="486"/>
      <c r="JXU394" s="486"/>
      <c r="JXV394" s="486"/>
      <c r="JXW394" s="486"/>
      <c r="JXX394" s="487"/>
      <c r="JXY394" s="485"/>
      <c r="JXZ394" s="486"/>
      <c r="JYA394" s="486"/>
      <c r="JYB394" s="486"/>
      <c r="JYC394" s="486"/>
      <c r="JYD394" s="486"/>
      <c r="JYE394" s="486"/>
      <c r="JYF394" s="487"/>
      <c r="JYG394" s="485"/>
      <c r="JYH394" s="486"/>
      <c r="JYI394" s="486"/>
      <c r="JYJ394" s="486"/>
      <c r="JYK394" s="486"/>
      <c r="JYL394" s="486"/>
      <c r="JYM394" s="486"/>
      <c r="JYN394" s="487"/>
      <c r="JYO394" s="485"/>
      <c r="JYP394" s="486"/>
      <c r="JYQ394" s="486"/>
      <c r="JYR394" s="486"/>
      <c r="JYS394" s="486"/>
      <c r="JYT394" s="486"/>
      <c r="JYU394" s="486"/>
      <c r="JYV394" s="487"/>
      <c r="JYW394" s="485"/>
      <c r="JYX394" s="486"/>
      <c r="JYY394" s="486"/>
      <c r="JYZ394" s="486"/>
      <c r="JZA394" s="486"/>
      <c r="JZB394" s="486"/>
      <c r="JZC394" s="486"/>
      <c r="JZD394" s="487"/>
      <c r="JZE394" s="485"/>
      <c r="JZF394" s="486"/>
      <c r="JZG394" s="486"/>
      <c r="JZH394" s="486"/>
      <c r="JZI394" s="486"/>
      <c r="JZJ394" s="486"/>
      <c r="JZK394" s="486"/>
      <c r="JZL394" s="487"/>
      <c r="JZM394" s="485"/>
      <c r="JZN394" s="486"/>
      <c r="JZO394" s="486"/>
      <c r="JZP394" s="486"/>
      <c r="JZQ394" s="486"/>
      <c r="JZR394" s="486"/>
      <c r="JZS394" s="486"/>
      <c r="JZT394" s="487"/>
      <c r="JZU394" s="485"/>
      <c r="JZV394" s="486"/>
      <c r="JZW394" s="486"/>
      <c r="JZX394" s="486"/>
      <c r="JZY394" s="486"/>
      <c r="JZZ394" s="486"/>
      <c r="KAA394" s="486"/>
      <c r="KAB394" s="487"/>
      <c r="KAC394" s="485"/>
      <c r="KAD394" s="486"/>
      <c r="KAE394" s="486"/>
      <c r="KAF394" s="486"/>
      <c r="KAG394" s="486"/>
      <c r="KAH394" s="486"/>
      <c r="KAI394" s="486"/>
      <c r="KAJ394" s="487"/>
      <c r="KAK394" s="485"/>
      <c r="KAL394" s="486"/>
      <c r="KAM394" s="486"/>
      <c r="KAN394" s="486"/>
      <c r="KAO394" s="486"/>
      <c r="KAP394" s="486"/>
      <c r="KAQ394" s="486"/>
      <c r="KAR394" s="487"/>
      <c r="KAS394" s="485"/>
      <c r="KAT394" s="486"/>
      <c r="KAU394" s="486"/>
      <c r="KAV394" s="486"/>
      <c r="KAW394" s="486"/>
      <c r="KAX394" s="486"/>
      <c r="KAY394" s="486"/>
      <c r="KAZ394" s="487"/>
      <c r="KBA394" s="485"/>
      <c r="KBB394" s="486"/>
      <c r="KBC394" s="486"/>
      <c r="KBD394" s="486"/>
      <c r="KBE394" s="486"/>
      <c r="KBF394" s="486"/>
      <c r="KBG394" s="486"/>
      <c r="KBH394" s="487"/>
      <c r="KBI394" s="485"/>
      <c r="KBJ394" s="486"/>
      <c r="KBK394" s="486"/>
      <c r="KBL394" s="486"/>
      <c r="KBM394" s="486"/>
      <c r="KBN394" s="486"/>
      <c r="KBO394" s="486"/>
      <c r="KBP394" s="487"/>
      <c r="KBQ394" s="485"/>
      <c r="KBR394" s="486"/>
      <c r="KBS394" s="486"/>
      <c r="KBT394" s="486"/>
      <c r="KBU394" s="486"/>
      <c r="KBV394" s="486"/>
      <c r="KBW394" s="486"/>
      <c r="KBX394" s="487"/>
      <c r="KBY394" s="485"/>
      <c r="KBZ394" s="486"/>
      <c r="KCA394" s="486"/>
      <c r="KCB394" s="486"/>
      <c r="KCC394" s="486"/>
      <c r="KCD394" s="486"/>
      <c r="KCE394" s="486"/>
      <c r="KCF394" s="487"/>
      <c r="KCG394" s="485"/>
      <c r="KCH394" s="486"/>
      <c r="KCI394" s="486"/>
      <c r="KCJ394" s="486"/>
      <c r="KCK394" s="486"/>
      <c r="KCL394" s="486"/>
      <c r="KCM394" s="486"/>
      <c r="KCN394" s="487"/>
      <c r="KCO394" s="485"/>
      <c r="KCP394" s="486"/>
      <c r="KCQ394" s="486"/>
      <c r="KCR394" s="486"/>
      <c r="KCS394" s="486"/>
      <c r="KCT394" s="486"/>
      <c r="KCU394" s="486"/>
      <c r="KCV394" s="487"/>
      <c r="KCW394" s="485"/>
      <c r="KCX394" s="486"/>
      <c r="KCY394" s="486"/>
      <c r="KCZ394" s="486"/>
      <c r="KDA394" s="486"/>
      <c r="KDB394" s="486"/>
      <c r="KDC394" s="486"/>
      <c r="KDD394" s="487"/>
      <c r="KDE394" s="485"/>
      <c r="KDF394" s="486"/>
      <c r="KDG394" s="486"/>
      <c r="KDH394" s="486"/>
      <c r="KDI394" s="486"/>
      <c r="KDJ394" s="486"/>
      <c r="KDK394" s="486"/>
      <c r="KDL394" s="487"/>
      <c r="KDM394" s="485"/>
      <c r="KDN394" s="486"/>
      <c r="KDO394" s="486"/>
      <c r="KDP394" s="486"/>
      <c r="KDQ394" s="486"/>
      <c r="KDR394" s="486"/>
      <c r="KDS394" s="486"/>
      <c r="KDT394" s="487"/>
      <c r="KDU394" s="485"/>
      <c r="KDV394" s="486"/>
      <c r="KDW394" s="486"/>
      <c r="KDX394" s="486"/>
      <c r="KDY394" s="486"/>
      <c r="KDZ394" s="486"/>
      <c r="KEA394" s="486"/>
      <c r="KEB394" s="487"/>
      <c r="KEC394" s="485"/>
      <c r="KED394" s="486"/>
      <c r="KEE394" s="486"/>
      <c r="KEF394" s="486"/>
      <c r="KEG394" s="486"/>
      <c r="KEH394" s="486"/>
      <c r="KEI394" s="486"/>
      <c r="KEJ394" s="487"/>
      <c r="KEK394" s="485"/>
      <c r="KEL394" s="486"/>
      <c r="KEM394" s="486"/>
      <c r="KEN394" s="486"/>
      <c r="KEO394" s="486"/>
      <c r="KEP394" s="486"/>
      <c r="KEQ394" s="486"/>
      <c r="KER394" s="487"/>
      <c r="KES394" s="485"/>
      <c r="KET394" s="486"/>
      <c r="KEU394" s="486"/>
      <c r="KEV394" s="486"/>
      <c r="KEW394" s="486"/>
      <c r="KEX394" s="486"/>
      <c r="KEY394" s="486"/>
      <c r="KEZ394" s="487"/>
      <c r="KFA394" s="485"/>
      <c r="KFB394" s="486"/>
      <c r="KFC394" s="486"/>
      <c r="KFD394" s="486"/>
      <c r="KFE394" s="486"/>
      <c r="KFF394" s="486"/>
      <c r="KFG394" s="486"/>
      <c r="KFH394" s="487"/>
      <c r="KFI394" s="485"/>
      <c r="KFJ394" s="486"/>
      <c r="KFK394" s="486"/>
      <c r="KFL394" s="486"/>
      <c r="KFM394" s="486"/>
      <c r="KFN394" s="486"/>
      <c r="KFO394" s="486"/>
      <c r="KFP394" s="487"/>
      <c r="KFQ394" s="485"/>
      <c r="KFR394" s="486"/>
      <c r="KFS394" s="486"/>
      <c r="KFT394" s="486"/>
      <c r="KFU394" s="486"/>
      <c r="KFV394" s="486"/>
      <c r="KFW394" s="486"/>
      <c r="KFX394" s="487"/>
      <c r="KFY394" s="485"/>
      <c r="KFZ394" s="486"/>
      <c r="KGA394" s="486"/>
      <c r="KGB394" s="486"/>
      <c r="KGC394" s="486"/>
      <c r="KGD394" s="486"/>
      <c r="KGE394" s="486"/>
      <c r="KGF394" s="487"/>
      <c r="KGG394" s="485"/>
      <c r="KGH394" s="486"/>
      <c r="KGI394" s="486"/>
      <c r="KGJ394" s="486"/>
      <c r="KGK394" s="486"/>
      <c r="KGL394" s="486"/>
      <c r="KGM394" s="486"/>
      <c r="KGN394" s="487"/>
      <c r="KGO394" s="485"/>
      <c r="KGP394" s="486"/>
      <c r="KGQ394" s="486"/>
      <c r="KGR394" s="486"/>
      <c r="KGS394" s="486"/>
      <c r="KGT394" s="486"/>
      <c r="KGU394" s="486"/>
      <c r="KGV394" s="487"/>
      <c r="KGW394" s="485"/>
      <c r="KGX394" s="486"/>
      <c r="KGY394" s="486"/>
      <c r="KGZ394" s="486"/>
      <c r="KHA394" s="486"/>
      <c r="KHB394" s="486"/>
      <c r="KHC394" s="486"/>
      <c r="KHD394" s="487"/>
      <c r="KHE394" s="485"/>
      <c r="KHF394" s="486"/>
      <c r="KHG394" s="486"/>
      <c r="KHH394" s="486"/>
      <c r="KHI394" s="486"/>
      <c r="KHJ394" s="486"/>
      <c r="KHK394" s="486"/>
      <c r="KHL394" s="487"/>
      <c r="KHM394" s="485"/>
      <c r="KHN394" s="486"/>
      <c r="KHO394" s="486"/>
      <c r="KHP394" s="486"/>
      <c r="KHQ394" s="486"/>
      <c r="KHR394" s="486"/>
      <c r="KHS394" s="486"/>
      <c r="KHT394" s="487"/>
      <c r="KHU394" s="485"/>
      <c r="KHV394" s="486"/>
      <c r="KHW394" s="486"/>
      <c r="KHX394" s="486"/>
      <c r="KHY394" s="486"/>
      <c r="KHZ394" s="486"/>
      <c r="KIA394" s="486"/>
      <c r="KIB394" s="487"/>
      <c r="KIC394" s="485"/>
      <c r="KID394" s="486"/>
      <c r="KIE394" s="486"/>
      <c r="KIF394" s="486"/>
      <c r="KIG394" s="486"/>
      <c r="KIH394" s="486"/>
      <c r="KII394" s="486"/>
      <c r="KIJ394" s="487"/>
      <c r="KIK394" s="485"/>
      <c r="KIL394" s="486"/>
      <c r="KIM394" s="486"/>
      <c r="KIN394" s="486"/>
      <c r="KIO394" s="486"/>
      <c r="KIP394" s="486"/>
      <c r="KIQ394" s="486"/>
      <c r="KIR394" s="487"/>
      <c r="KIS394" s="485"/>
      <c r="KIT394" s="486"/>
      <c r="KIU394" s="486"/>
      <c r="KIV394" s="486"/>
      <c r="KIW394" s="486"/>
      <c r="KIX394" s="486"/>
      <c r="KIY394" s="486"/>
      <c r="KIZ394" s="487"/>
      <c r="KJA394" s="485"/>
      <c r="KJB394" s="486"/>
      <c r="KJC394" s="486"/>
      <c r="KJD394" s="486"/>
      <c r="KJE394" s="486"/>
      <c r="KJF394" s="486"/>
      <c r="KJG394" s="486"/>
      <c r="KJH394" s="487"/>
      <c r="KJI394" s="485"/>
      <c r="KJJ394" s="486"/>
      <c r="KJK394" s="486"/>
      <c r="KJL394" s="486"/>
      <c r="KJM394" s="486"/>
      <c r="KJN394" s="486"/>
      <c r="KJO394" s="486"/>
      <c r="KJP394" s="487"/>
      <c r="KJQ394" s="485"/>
      <c r="KJR394" s="486"/>
      <c r="KJS394" s="486"/>
      <c r="KJT394" s="486"/>
      <c r="KJU394" s="486"/>
      <c r="KJV394" s="486"/>
      <c r="KJW394" s="486"/>
      <c r="KJX394" s="487"/>
      <c r="KJY394" s="485"/>
      <c r="KJZ394" s="486"/>
      <c r="KKA394" s="486"/>
      <c r="KKB394" s="486"/>
      <c r="KKC394" s="486"/>
      <c r="KKD394" s="486"/>
      <c r="KKE394" s="486"/>
      <c r="KKF394" s="487"/>
      <c r="KKG394" s="485"/>
      <c r="KKH394" s="486"/>
      <c r="KKI394" s="486"/>
      <c r="KKJ394" s="486"/>
      <c r="KKK394" s="486"/>
      <c r="KKL394" s="486"/>
      <c r="KKM394" s="486"/>
      <c r="KKN394" s="487"/>
      <c r="KKO394" s="485"/>
      <c r="KKP394" s="486"/>
      <c r="KKQ394" s="486"/>
      <c r="KKR394" s="486"/>
      <c r="KKS394" s="486"/>
      <c r="KKT394" s="486"/>
      <c r="KKU394" s="486"/>
      <c r="KKV394" s="487"/>
      <c r="KKW394" s="485"/>
      <c r="KKX394" s="486"/>
      <c r="KKY394" s="486"/>
      <c r="KKZ394" s="486"/>
      <c r="KLA394" s="486"/>
      <c r="KLB394" s="486"/>
      <c r="KLC394" s="486"/>
      <c r="KLD394" s="487"/>
      <c r="KLE394" s="485"/>
      <c r="KLF394" s="486"/>
      <c r="KLG394" s="486"/>
      <c r="KLH394" s="486"/>
      <c r="KLI394" s="486"/>
      <c r="KLJ394" s="486"/>
      <c r="KLK394" s="486"/>
      <c r="KLL394" s="487"/>
      <c r="KLM394" s="485"/>
      <c r="KLN394" s="486"/>
      <c r="KLO394" s="486"/>
      <c r="KLP394" s="486"/>
      <c r="KLQ394" s="486"/>
      <c r="KLR394" s="486"/>
      <c r="KLS394" s="486"/>
      <c r="KLT394" s="487"/>
      <c r="KLU394" s="485"/>
      <c r="KLV394" s="486"/>
      <c r="KLW394" s="486"/>
      <c r="KLX394" s="486"/>
      <c r="KLY394" s="486"/>
      <c r="KLZ394" s="486"/>
      <c r="KMA394" s="486"/>
      <c r="KMB394" s="487"/>
      <c r="KMC394" s="485"/>
      <c r="KMD394" s="486"/>
      <c r="KME394" s="486"/>
      <c r="KMF394" s="486"/>
      <c r="KMG394" s="486"/>
      <c r="KMH394" s="486"/>
      <c r="KMI394" s="486"/>
      <c r="KMJ394" s="487"/>
      <c r="KMK394" s="485"/>
      <c r="KML394" s="486"/>
      <c r="KMM394" s="486"/>
      <c r="KMN394" s="486"/>
      <c r="KMO394" s="486"/>
      <c r="KMP394" s="486"/>
      <c r="KMQ394" s="486"/>
      <c r="KMR394" s="487"/>
      <c r="KMS394" s="485"/>
      <c r="KMT394" s="486"/>
      <c r="KMU394" s="486"/>
      <c r="KMV394" s="486"/>
      <c r="KMW394" s="486"/>
      <c r="KMX394" s="486"/>
      <c r="KMY394" s="486"/>
      <c r="KMZ394" s="487"/>
      <c r="KNA394" s="485"/>
      <c r="KNB394" s="486"/>
      <c r="KNC394" s="486"/>
      <c r="KND394" s="486"/>
      <c r="KNE394" s="486"/>
      <c r="KNF394" s="486"/>
      <c r="KNG394" s="486"/>
      <c r="KNH394" s="487"/>
      <c r="KNI394" s="485"/>
      <c r="KNJ394" s="486"/>
      <c r="KNK394" s="486"/>
      <c r="KNL394" s="486"/>
      <c r="KNM394" s="486"/>
      <c r="KNN394" s="486"/>
      <c r="KNO394" s="486"/>
      <c r="KNP394" s="487"/>
      <c r="KNQ394" s="485"/>
      <c r="KNR394" s="486"/>
      <c r="KNS394" s="486"/>
      <c r="KNT394" s="486"/>
      <c r="KNU394" s="486"/>
      <c r="KNV394" s="486"/>
      <c r="KNW394" s="486"/>
      <c r="KNX394" s="487"/>
      <c r="KNY394" s="485"/>
      <c r="KNZ394" s="486"/>
      <c r="KOA394" s="486"/>
      <c r="KOB394" s="486"/>
      <c r="KOC394" s="486"/>
      <c r="KOD394" s="486"/>
      <c r="KOE394" s="486"/>
      <c r="KOF394" s="487"/>
      <c r="KOG394" s="485"/>
      <c r="KOH394" s="486"/>
      <c r="KOI394" s="486"/>
      <c r="KOJ394" s="486"/>
      <c r="KOK394" s="486"/>
      <c r="KOL394" s="486"/>
      <c r="KOM394" s="486"/>
      <c r="KON394" s="487"/>
      <c r="KOO394" s="485"/>
      <c r="KOP394" s="486"/>
      <c r="KOQ394" s="486"/>
      <c r="KOR394" s="486"/>
      <c r="KOS394" s="486"/>
      <c r="KOT394" s="486"/>
      <c r="KOU394" s="486"/>
      <c r="KOV394" s="487"/>
      <c r="KOW394" s="485"/>
      <c r="KOX394" s="486"/>
      <c r="KOY394" s="486"/>
      <c r="KOZ394" s="486"/>
      <c r="KPA394" s="486"/>
      <c r="KPB394" s="486"/>
      <c r="KPC394" s="486"/>
      <c r="KPD394" s="487"/>
      <c r="KPE394" s="485"/>
      <c r="KPF394" s="486"/>
      <c r="KPG394" s="486"/>
      <c r="KPH394" s="486"/>
      <c r="KPI394" s="486"/>
      <c r="KPJ394" s="486"/>
      <c r="KPK394" s="486"/>
      <c r="KPL394" s="487"/>
      <c r="KPM394" s="485"/>
      <c r="KPN394" s="486"/>
      <c r="KPO394" s="486"/>
      <c r="KPP394" s="486"/>
      <c r="KPQ394" s="486"/>
      <c r="KPR394" s="486"/>
      <c r="KPS394" s="486"/>
      <c r="KPT394" s="487"/>
      <c r="KPU394" s="485"/>
      <c r="KPV394" s="486"/>
      <c r="KPW394" s="486"/>
      <c r="KPX394" s="486"/>
      <c r="KPY394" s="486"/>
      <c r="KPZ394" s="486"/>
      <c r="KQA394" s="486"/>
      <c r="KQB394" s="487"/>
      <c r="KQC394" s="485"/>
      <c r="KQD394" s="486"/>
      <c r="KQE394" s="486"/>
      <c r="KQF394" s="486"/>
      <c r="KQG394" s="486"/>
      <c r="KQH394" s="486"/>
      <c r="KQI394" s="486"/>
      <c r="KQJ394" s="487"/>
      <c r="KQK394" s="485"/>
      <c r="KQL394" s="486"/>
      <c r="KQM394" s="486"/>
      <c r="KQN394" s="486"/>
      <c r="KQO394" s="486"/>
      <c r="KQP394" s="486"/>
      <c r="KQQ394" s="486"/>
      <c r="KQR394" s="487"/>
      <c r="KQS394" s="485"/>
      <c r="KQT394" s="486"/>
      <c r="KQU394" s="486"/>
      <c r="KQV394" s="486"/>
      <c r="KQW394" s="486"/>
      <c r="KQX394" s="486"/>
      <c r="KQY394" s="486"/>
      <c r="KQZ394" s="487"/>
      <c r="KRA394" s="485"/>
      <c r="KRB394" s="486"/>
      <c r="KRC394" s="486"/>
      <c r="KRD394" s="486"/>
      <c r="KRE394" s="486"/>
      <c r="KRF394" s="486"/>
      <c r="KRG394" s="486"/>
      <c r="KRH394" s="487"/>
      <c r="KRI394" s="485"/>
      <c r="KRJ394" s="486"/>
      <c r="KRK394" s="486"/>
      <c r="KRL394" s="486"/>
      <c r="KRM394" s="486"/>
      <c r="KRN394" s="486"/>
      <c r="KRO394" s="486"/>
      <c r="KRP394" s="487"/>
      <c r="KRQ394" s="485"/>
      <c r="KRR394" s="486"/>
      <c r="KRS394" s="486"/>
      <c r="KRT394" s="486"/>
      <c r="KRU394" s="486"/>
      <c r="KRV394" s="486"/>
      <c r="KRW394" s="486"/>
      <c r="KRX394" s="487"/>
      <c r="KRY394" s="485"/>
      <c r="KRZ394" s="486"/>
      <c r="KSA394" s="486"/>
      <c r="KSB394" s="486"/>
      <c r="KSC394" s="486"/>
      <c r="KSD394" s="486"/>
      <c r="KSE394" s="486"/>
      <c r="KSF394" s="487"/>
      <c r="KSG394" s="485"/>
      <c r="KSH394" s="486"/>
      <c r="KSI394" s="486"/>
      <c r="KSJ394" s="486"/>
      <c r="KSK394" s="486"/>
      <c r="KSL394" s="486"/>
      <c r="KSM394" s="486"/>
      <c r="KSN394" s="487"/>
      <c r="KSO394" s="485"/>
      <c r="KSP394" s="486"/>
      <c r="KSQ394" s="486"/>
      <c r="KSR394" s="486"/>
      <c r="KSS394" s="486"/>
      <c r="KST394" s="486"/>
      <c r="KSU394" s="486"/>
      <c r="KSV394" s="487"/>
      <c r="KSW394" s="485"/>
      <c r="KSX394" s="486"/>
      <c r="KSY394" s="486"/>
      <c r="KSZ394" s="486"/>
      <c r="KTA394" s="486"/>
      <c r="KTB394" s="486"/>
      <c r="KTC394" s="486"/>
      <c r="KTD394" s="487"/>
      <c r="KTE394" s="485"/>
      <c r="KTF394" s="486"/>
      <c r="KTG394" s="486"/>
      <c r="KTH394" s="486"/>
      <c r="KTI394" s="486"/>
      <c r="KTJ394" s="486"/>
      <c r="KTK394" s="486"/>
      <c r="KTL394" s="487"/>
      <c r="KTM394" s="485"/>
      <c r="KTN394" s="486"/>
      <c r="KTO394" s="486"/>
      <c r="KTP394" s="486"/>
      <c r="KTQ394" s="486"/>
      <c r="KTR394" s="486"/>
      <c r="KTS394" s="486"/>
      <c r="KTT394" s="487"/>
      <c r="KTU394" s="485"/>
      <c r="KTV394" s="486"/>
      <c r="KTW394" s="486"/>
      <c r="KTX394" s="486"/>
      <c r="KTY394" s="486"/>
      <c r="KTZ394" s="486"/>
      <c r="KUA394" s="486"/>
      <c r="KUB394" s="487"/>
      <c r="KUC394" s="485"/>
      <c r="KUD394" s="486"/>
      <c r="KUE394" s="486"/>
      <c r="KUF394" s="486"/>
      <c r="KUG394" s="486"/>
      <c r="KUH394" s="486"/>
      <c r="KUI394" s="486"/>
      <c r="KUJ394" s="487"/>
      <c r="KUK394" s="485"/>
      <c r="KUL394" s="486"/>
      <c r="KUM394" s="486"/>
      <c r="KUN394" s="486"/>
      <c r="KUO394" s="486"/>
      <c r="KUP394" s="486"/>
      <c r="KUQ394" s="486"/>
      <c r="KUR394" s="487"/>
      <c r="KUS394" s="485"/>
      <c r="KUT394" s="486"/>
      <c r="KUU394" s="486"/>
      <c r="KUV394" s="486"/>
      <c r="KUW394" s="486"/>
      <c r="KUX394" s="486"/>
      <c r="KUY394" s="486"/>
      <c r="KUZ394" s="487"/>
      <c r="KVA394" s="485"/>
      <c r="KVB394" s="486"/>
      <c r="KVC394" s="486"/>
      <c r="KVD394" s="486"/>
      <c r="KVE394" s="486"/>
      <c r="KVF394" s="486"/>
      <c r="KVG394" s="486"/>
      <c r="KVH394" s="487"/>
      <c r="KVI394" s="485"/>
      <c r="KVJ394" s="486"/>
      <c r="KVK394" s="486"/>
      <c r="KVL394" s="486"/>
      <c r="KVM394" s="486"/>
      <c r="KVN394" s="486"/>
      <c r="KVO394" s="486"/>
      <c r="KVP394" s="487"/>
      <c r="KVQ394" s="485"/>
      <c r="KVR394" s="486"/>
      <c r="KVS394" s="486"/>
      <c r="KVT394" s="486"/>
      <c r="KVU394" s="486"/>
      <c r="KVV394" s="486"/>
      <c r="KVW394" s="486"/>
      <c r="KVX394" s="487"/>
      <c r="KVY394" s="485"/>
      <c r="KVZ394" s="486"/>
      <c r="KWA394" s="486"/>
      <c r="KWB394" s="486"/>
      <c r="KWC394" s="486"/>
      <c r="KWD394" s="486"/>
      <c r="KWE394" s="486"/>
      <c r="KWF394" s="487"/>
      <c r="KWG394" s="485"/>
      <c r="KWH394" s="486"/>
      <c r="KWI394" s="486"/>
      <c r="KWJ394" s="486"/>
      <c r="KWK394" s="486"/>
      <c r="KWL394" s="486"/>
      <c r="KWM394" s="486"/>
      <c r="KWN394" s="487"/>
      <c r="KWO394" s="485"/>
      <c r="KWP394" s="486"/>
      <c r="KWQ394" s="486"/>
      <c r="KWR394" s="486"/>
      <c r="KWS394" s="486"/>
      <c r="KWT394" s="486"/>
      <c r="KWU394" s="486"/>
      <c r="KWV394" s="487"/>
      <c r="KWW394" s="485"/>
      <c r="KWX394" s="486"/>
      <c r="KWY394" s="486"/>
      <c r="KWZ394" s="486"/>
      <c r="KXA394" s="486"/>
      <c r="KXB394" s="486"/>
      <c r="KXC394" s="486"/>
      <c r="KXD394" s="487"/>
      <c r="KXE394" s="485"/>
      <c r="KXF394" s="486"/>
      <c r="KXG394" s="486"/>
      <c r="KXH394" s="486"/>
      <c r="KXI394" s="486"/>
      <c r="KXJ394" s="486"/>
      <c r="KXK394" s="486"/>
      <c r="KXL394" s="487"/>
      <c r="KXM394" s="485"/>
      <c r="KXN394" s="486"/>
      <c r="KXO394" s="486"/>
      <c r="KXP394" s="486"/>
      <c r="KXQ394" s="486"/>
      <c r="KXR394" s="486"/>
      <c r="KXS394" s="486"/>
      <c r="KXT394" s="487"/>
      <c r="KXU394" s="485"/>
      <c r="KXV394" s="486"/>
      <c r="KXW394" s="486"/>
      <c r="KXX394" s="486"/>
      <c r="KXY394" s="486"/>
      <c r="KXZ394" s="486"/>
      <c r="KYA394" s="486"/>
      <c r="KYB394" s="487"/>
      <c r="KYC394" s="485"/>
      <c r="KYD394" s="486"/>
      <c r="KYE394" s="486"/>
      <c r="KYF394" s="486"/>
      <c r="KYG394" s="486"/>
      <c r="KYH394" s="486"/>
      <c r="KYI394" s="486"/>
      <c r="KYJ394" s="487"/>
      <c r="KYK394" s="485"/>
      <c r="KYL394" s="486"/>
      <c r="KYM394" s="486"/>
      <c r="KYN394" s="486"/>
      <c r="KYO394" s="486"/>
      <c r="KYP394" s="486"/>
      <c r="KYQ394" s="486"/>
      <c r="KYR394" s="487"/>
      <c r="KYS394" s="485"/>
      <c r="KYT394" s="486"/>
      <c r="KYU394" s="486"/>
      <c r="KYV394" s="486"/>
      <c r="KYW394" s="486"/>
      <c r="KYX394" s="486"/>
      <c r="KYY394" s="486"/>
      <c r="KYZ394" s="487"/>
      <c r="KZA394" s="485"/>
      <c r="KZB394" s="486"/>
      <c r="KZC394" s="486"/>
      <c r="KZD394" s="486"/>
      <c r="KZE394" s="486"/>
      <c r="KZF394" s="486"/>
      <c r="KZG394" s="486"/>
      <c r="KZH394" s="487"/>
      <c r="KZI394" s="485"/>
      <c r="KZJ394" s="486"/>
      <c r="KZK394" s="486"/>
      <c r="KZL394" s="486"/>
      <c r="KZM394" s="486"/>
      <c r="KZN394" s="486"/>
      <c r="KZO394" s="486"/>
      <c r="KZP394" s="487"/>
      <c r="KZQ394" s="485"/>
      <c r="KZR394" s="486"/>
      <c r="KZS394" s="486"/>
      <c r="KZT394" s="486"/>
      <c r="KZU394" s="486"/>
      <c r="KZV394" s="486"/>
      <c r="KZW394" s="486"/>
      <c r="KZX394" s="487"/>
      <c r="KZY394" s="485"/>
      <c r="KZZ394" s="486"/>
      <c r="LAA394" s="486"/>
      <c r="LAB394" s="486"/>
      <c r="LAC394" s="486"/>
      <c r="LAD394" s="486"/>
      <c r="LAE394" s="486"/>
      <c r="LAF394" s="487"/>
      <c r="LAG394" s="485"/>
      <c r="LAH394" s="486"/>
      <c r="LAI394" s="486"/>
      <c r="LAJ394" s="486"/>
      <c r="LAK394" s="486"/>
      <c r="LAL394" s="486"/>
      <c r="LAM394" s="486"/>
      <c r="LAN394" s="487"/>
      <c r="LAO394" s="485"/>
      <c r="LAP394" s="486"/>
      <c r="LAQ394" s="486"/>
      <c r="LAR394" s="486"/>
      <c r="LAS394" s="486"/>
      <c r="LAT394" s="486"/>
      <c r="LAU394" s="486"/>
      <c r="LAV394" s="487"/>
      <c r="LAW394" s="485"/>
      <c r="LAX394" s="486"/>
      <c r="LAY394" s="486"/>
      <c r="LAZ394" s="486"/>
      <c r="LBA394" s="486"/>
      <c r="LBB394" s="486"/>
      <c r="LBC394" s="486"/>
      <c r="LBD394" s="487"/>
      <c r="LBE394" s="485"/>
      <c r="LBF394" s="486"/>
      <c r="LBG394" s="486"/>
      <c r="LBH394" s="486"/>
      <c r="LBI394" s="486"/>
      <c r="LBJ394" s="486"/>
      <c r="LBK394" s="486"/>
      <c r="LBL394" s="487"/>
      <c r="LBM394" s="485"/>
      <c r="LBN394" s="486"/>
      <c r="LBO394" s="486"/>
      <c r="LBP394" s="486"/>
      <c r="LBQ394" s="486"/>
      <c r="LBR394" s="486"/>
      <c r="LBS394" s="486"/>
      <c r="LBT394" s="487"/>
      <c r="LBU394" s="485"/>
      <c r="LBV394" s="486"/>
      <c r="LBW394" s="486"/>
      <c r="LBX394" s="486"/>
      <c r="LBY394" s="486"/>
      <c r="LBZ394" s="486"/>
      <c r="LCA394" s="486"/>
      <c r="LCB394" s="487"/>
      <c r="LCC394" s="485"/>
      <c r="LCD394" s="486"/>
      <c r="LCE394" s="486"/>
      <c r="LCF394" s="486"/>
      <c r="LCG394" s="486"/>
      <c r="LCH394" s="486"/>
      <c r="LCI394" s="486"/>
      <c r="LCJ394" s="487"/>
      <c r="LCK394" s="485"/>
      <c r="LCL394" s="486"/>
      <c r="LCM394" s="486"/>
      <c r="LCN394" s="486"/>
      <c r="LCO394" s="486"/>
      <c r="LCP394" s="486"/>
      <c r="LCQ394" s="486"/>
      <c r="LCR394" s="487"/>
      <c r="LCS394" s="485"/>
      <c r="LCT394" s="486"/>
      <c r="LCU394" s="486"/>
      <c r="LCV394" s="486"/>
      <c r="LCW394" s="486"/>
      <c r="LCX394" s="486"/>
      <c r="LCY394" s="486"/>
      <c r="LCZ394" s="487"/>
      <c r="LDA394" s="485"/>
      <c r="LDB394" s="486"/>
      <c r="LDC394" s="486"/>
      <c r="LDD394" s="486"/>
      <c r="LDE394" s="486"/>
      <c r="LDF394" s="486"/>
      <c r="LDG394" s="486"/>
      <c r="LDH394" s="487"/>
      <c r="LDI394" s="485"/>
      <c r="LDJ394" s="486"/>
      <c r="LDK394" s="486"/>
      <c r="LDL394" s="486"/>
      <c r="LDM394" s="486"/>
      <c r="LDN394" s="486"/>
      <c r="LDO394" s="486"/>
      <c r="LDP394" s="487"/>
      <c r="LDQ394" s="485"/>
      <c r="LDR394" s="486"/>
      <c r="LDS394" s="486"/>
      <c r="LDT394" s="486"/>
      <c r="LDU394" s="486"/>
      <c r="LDV394" s="486"/>
      <c r="LDW394" s="486"/>
      <c r="LDX394" s="487"/>
      <c r="LDY394" s="485"/>
      <c r="LDZ394" s="486"/>
      <c r="LEA394" s="486"/>
      <c r="LEB394" s="486"/>
      <c r="LEC394" s="486"/>
      <c r="LED394" s="486"/>
      <c r="LEE394" s="486"/>
      <c r="LEF394" s="487"/>
      <c r="LEG394" s="485"/>
      <c r="LEH394" s="486"/>
      <c r="LEI394" s="486"/>
      <c r="LEJ394" s="486"/>
      <c r="LEK394" s="486"/>
      <c r="LEL394" s="486"/>
      <c r="LEM394" s="486"/>
      <c r="LEN394" s="487"/>
      <c r="LEO394" s="485"/>
      <c r="LEP394" s="486"/>
      <c r="LEQ394" s="486"/>
      <c r="LER394" s="486"/>
      <c r="LES394" s="486"/>
      <c r="LET394" s="486"/>
      <c r="LEU394" s="486"/>
      <c r="LEV394" s="487"/>
      <c r="LEW394" s="485"/>
      <c r="LEX394" s="486"/>
      <c r="LEY394" s="486"/>
      <c r="LEZ394" s="486"/>
      <c r="LFA394" s="486"/>
      <c r="LFB394" s="486"/>
      <c r="LFC394" s="486"/>
      <c r="LFD394" s="487"/>
      <c r="LFE394" s="485"/>
      <c r="LFF394" s="486"/>
      <c r="LFG394" s="486"/>
      <c r="LFH394" s="486"/>
      <c r="LFI394" s="486"/>
      <c r="LFJ394" s="486"/>
      <c r="LFK394" s="486"/>
      <c r="LFL394" s="487"/>
      <c r="LFM394" s="485"/>
      <c r="LFN394" s="486"/>
      <c r="LFO394" s="486"/>
      <c r="LFP394" s="486"/>
      <c r="LFQ394" s="486"/>
      <c r="LFR394" s="486"/>
      <c r="LFS394" s="486"/>
      <c r="LFT394" s="487"/>
      <c r="LFU394" s="485"/>
      <c r="LFV394" s="486"/>
      <c r="LFW394" s="486"/>
      <c r="LFX394" s="486"/>
      <c r="LFY394" s="486"/>
      <c r="LFZ394" s="486"/>
      <c r="LGA394" s="486"/>
      <c r="LGB394" s="487"/>
      <c r="LGC394" s="485"/>
      <c r="LGD394" s="486"/>
      <c r="LGE394" s="486"/>
      <c r="LGF394" s="486"/>
      <c r="LGG394" s="486"/>
      <c r="LGH394" s="486"/>
      <c r="LGI394" s="486"/>
      <c r="LGJ394" s="487"/>
      <c r="LGK394" s="485"/>
      <c r="LGL394" s="486"/>
      <c r="LGM394" s="486"/>
      <c r="LGN394" s="486"/>
      <c r="LGO394" s="486"/>
      <c r="LGP394" s="486"/>
      <c r="LGQ394" s="486"/>
      <c r="LGR394" s="487"/>
      <c r="LGS394" s="485"/>
      <c r="LGT394" s="486"/>
      <c r="LGU394" s="486"/>
      <c r="LGV394" s="486"/>
      <c r="LGW394" s="486"/>
      <c r="LGX394" s="486"/>
      <c r="LGY394" s="486"/>
      <c r="LGZ394" s="487"/>
      <c r="LHA394" s="485"/>
      <c r="LHB394" s="486"/>
      <c r="LHC394" s="486"/>
      <c r="LHD394" s="486"/>
      <c r="LHE394" s="486"/>
      <c r="LHF394" s="486"/>
      <c r="LHG394" s="486"/>
      <c r="LHH394" s="487"/>
      <c r="LHI394" s="485"/>
      <c r="LHJ394" s="486"/>
      <c r="LHK394" s="486"/>
      <c r="LHL394" s="486"/>
      <c r="LHM394" s="486"/>
      <c r="LHN394" s="486"/>
      <c r="LHO394" s="486"/>
      <c r="LHP394" s="487"/>
      <c r="LHQ394" s="485"/>
      <c r="LHR394" s="486"/>
      <c r="LHS394" s="486"/>
      <c r="LHT394" s="486"/>
      <c r="LHU394" s="486"/>
      <c r="LHV394" s="486"/>
      <c r="LHW394" s="486"/>
      <c r="LHX394" s="487"/>
      <c r="LHY394" s="485"/>
      <c r="LHZ394" s="486"/>
      <c r="LIA394" s="486"/>
      <c r="LIB394" s="486"/>
      <c r="LIC394" s="486"/>
      <c r="LID394" s="486"/>
      <c r="LIE394" s="486"/>
      <c r="LIF394" s="487"/>
      <c r="LIG394" s="485"/>
      <c r="LIH394" s="486"/>
      <c r="LII394" s="486"/>
      <c r="LIJ394" s="486"/>
      <c r="LIK394" s="486"/>
      <c r="LIL394" s="486"/>
      <c r="LIM394" s="486"/>
      <c r="LIN394" s="487"/>
      <c r="LIO394" s="485"/>
      <c r="LIP394" s="486"/>
      <c r="LIQ394" s="486"/>
      <c r="LIR394" s="486"/>
      <c r="LIS394" s="486"/>
      <c r="LIT394" s="486"/>
      <c r="LIU394" s="486"/>
      <c r="LIV394" s="487"/>
      <c r="LIW394" s="485"/>
      <c r="LIX394" s="486"/>
      <c r="LIY394" s="486"/>
      <c r="LIZ394" s="486"/>
      <c r="LJA394" s="486"/>
      <c r="LJB394" s="486"/>
      <c r="LJC394" s="486"/>
      <c r="LJD394" s="487"/>
      <c r="LJE394" s="485"/>
      <c r="LJF394" s="486"/>
      <c r="LJG394" s="486"/>
      <c r="LJH394" s="486"/>
      <c r="LJI394" s="486"/>
      <c r="LJJ394" s="486"/>
      <c r="LJK394" s="486"/>
      <c r="LJL394" s="487"/>
      <c r="LJM394" s="485"/>
      <c r="LJN394" s="486"/>
      <c r="LJO394" s="486"/>
      <c r="LJP394" s="486"/>
      <c r="LJQ394" s="486"/>
      <c r="LJR394" s="486"/>
      <c r="LJS394" s="486"/>
      <c r="LJT394" s="487"/>
      <c r="LJU394" s="485"/>
      <c r="LJV394" s="486"/>
      <c r="LJW394" s="486"/>
      <c r="LJX394" s="486"/>
      <c r="LJY394" s="486"/>
      <c r="LJZ394" s="486"/>
      <c r="LKA394" s="486"/>
      <c r="LKB394" s="487"/>
      <c r="LKC394" s="485"/>
      <c r="LKD394" s="486"/>
      <c r="LKE394" s="486"/>
      <c r="LKF394" s="486"/>
      <c r="LKG394" s="486"/>
      <c r="LKH394" s="486"/>
      <c r="LKI394" s="486"/>
      <c r="LKJ394" s="487"/>
      <c r="LKK394" s="485"/>
      <c r="LKL394" s="486"/>
      <c r="LKM394" s="486"/>
      <c r="LKN394" s="486"/>
      <c r="LKO394" s="486"/>
      <c r="LKP394" s="486"/>
      <c r="LKQ394" s="486"/>
      <c r="LKR394" s="487"/>
      <c r="LKS394" s="485"/>
      <c r="LKT394" s="486"/>
      <c r="LKU394" s="486"/>
      <c r="LKV394" s="486"/>
      <c r="LKW394" s="486"/>
      <c r="LKX394" s="486"/>
      <c r="LKY394" s="486"/>
      <c r="LKZ394" s="487"/>
      <c r="LLA394" s="485"/>
      <c r="LLB394" s="486"/>
      <c r="LLC394" s="486"/>
      <c r="LLD394" s="486"/>
      <c r="LLE394" s="486"/>
      <c r="LLF394" s="486"/>
      <c r="LLG394" s="486"/>
      <c r="LLH394" s="487"/>
      <c r="LLI394" s="485"/>
      <c r="LLJ394" s="486"/>
      <c r="LLK394" s="486"/>
      <c r="LLL394" s="486"/>
      <c r="LLM394" s="486"/>
      <c r="LLN394" s="486"/>
      <c r="LLO394" s="486"/>
      <c r="LLP394" s="487"/>
      <c r="LLQ394" s="485"/>
      <c r="LLR394" s="486"/>
      <c r="LLS394" s="486"/>
      <c r="LLT394" s="486"/>
      <c r="LLU394" s="486"/>
      <c r="LLV394" s="486"/>
      <c r="LLW394" s="486"/>
      <c r="LLX394" s="487"/>
      <c r="LLY394" s="485"/>
      <c r="LLZ394" s="486"/>
      <c r="LMA394" s="486"/>
      <c r="LMB394" s="486"/>
      <c r="LMC394" s="486"/>
      <c r="LMD394" s="486"/>
      <c r="LME394" s="486"/>
      <c r="LMF394" s="487"/>
      <c r="LMG394" s="485"/>
      <c r="LMH394" s="486"/>
      <c r="LMI394" s="486"/>
      <c r="LMJ394" s="486"/>
      <c r="LMK394" s="486"/>
      <c r="LML394" s="486"/>
      <c r="LMM394" s="486"/>
      <c r="LMN394" s="487"/>
      <c r="LMO394" s="485"/>
      <c r="LMP394" s="486"/>
      <c r="LMQ394" s="486"/>
      <c r="LMR394" s="486"/>
      <c r="LMS394" s="486"/>
      <c r="LMT394" s="486"/>
      <c r="LMU394" s="486"/>
      <c r="LMV394" s="487"/>
      <c r="LMW394" s="485"/>
      <c r="LMX394" s="486"/>
      <c r="LMY394" s="486"/>
      <c r="LMZ394" s="486"/>
      <c r="LNA394" s="486"/>
      <c r="LNB394" s="486"/>
      <c r="LNC394" s="486"/>
      <c r="LND394" s="487"/>
      <c r="LNE394" s="485"/>
      <c r="LNF394" s="486"/>
      <c r="LNG394" s="486"/>
      <c r="LNH394" s="486"/>
      <c r="LNI394" s="486"/>
      <c r="LNJ394" s="486"/>
      <c r="LNK394" s="486"/>
      <c r="LNL394" s="487"/>
      <c r="LNM394" s="485"/>
      <c r="LNN394" s="486"/>
      <c r="LNO394" s="486"/>
      <c r="LNP394" s="486"/>
      <c r="LNQ394" s="486"/>
      <c r="LNR394" s="486"/>
      <c r="LNS394" s="486"/>
      <c r="LNT394" s="487"/>
      <c r="LNU394" s="485"/>
      <c r="LNV394" s="486"/>
      <c r="LNW394" s="486"/>
      <c r="LNX394" s="486"/>
      <c r="LNY394" s="486"/>
      <c r="LNZ394" s="486"/>
      <c r="LOA394" s="486"/>
      <c r="LOB394" s="487"/>
      <c r="LOC394" s="485"/>
      <c r="LOD394" s="486"/>
      <c r="LOE394" s="486"/>
      <c r="LOF394" s="486"/>
      <c r="LOG394" s="486"/>
      <c r="LOH394" s="486"/>
      <c r="LOI394" s="486"/>
      <c r="LOJ394" s="487"/>
      <c r="LOK394" s="485"/>
      <c r="LOL394" s="486"/>
      <c r="LOM394" s="486"/>
      <c r="LON394" s="486"/>
      <c r="LOO394" s="486"/>
      <c r="LOP394" s="486"/>
      <c r="LOQ394" s="486"/>
      <c r="LOR394" s="487"/>
      <c r="LOS394" s="485"/>
      <c r="LOT394" s="486"/>
      <c r="LOU394" s="486"/>
      <c r="LOV394" s="486"/>
      <c r="LOW394" s="486"/>
      <c r="LOX394" s="486"/>
      <c r="LOY394" s="486"/>
      <c r="LOZ394" s="487"/>
      <c r="LPA394" s="485"/>
      <c r="LPB394" s="486"/>
      <c r="LPC394" s="486"/>
      <c r="LPD394" s="486"/>
      <c r="LPE394" s="486"/>
      <c r="LPF394" s="486"/>
      <c r="LPG394" s="486"/>
      <c r="LPH394" s="487"/>
      <c r="LPI394" s="485"/>
      <c r="LPJ394" s="486"/>
      <c r="LPK394" s="486"/>
      <c r="LPL394" s="486"/>
      <c r="LPM394" s="486"/>
      <c r="LPN394" s="486"/>
      <c r="LPO394" s="486"/>
      <c r="LPP394" s="487"/>
      <c r="LPQ394" s="485"/>
      <c r="LPR394" s="486"/>
      <c r="LPS394" s="486"/>
      <c r="LPT394" s="486"/>
      <c r="LPU394" s="486"/>
      <c r="LPV394" s="486"/>
      <c r="LPW394" s="486"/>
      <c r="LPX394" s="487"/>
      <c r="LPY394" s="485"/>
      <c r="LPZ394" s="486"/>
      <c r="LQA394" s="486"/>
      <c r="LQB394" s="486"/>
      <c r="LQC394" s="486"/>
      <c r="LQD394" s="486"/>
      <c r="LQE394" s="486"/>
      <c r="LQF394" s="487"/>
      <c r="LQG394" s="485"/>
      <c r="LQH394" s="486"/>
      <c r="LQI394" s="486"/>
      <c r="LQJ394" s="486"/>
      <c r="LQK394" s="486"/>
      <c r="LQL394" s="486"/>
      <c r="LQM394" s="486"/>
      <c r="LQN394" s="487"/>
      <c r="LQO394" s="485"/>
      <c r="LQP394" s="486"/>
      <c r="LQQ394" s="486"/>
      <c r="LQR394" s="486"/>
      <c r="LQS394" s="486"/>
      <c r="LQT394" s="486"/>
      <c r="LQU394" s="486"/>
      <c r="LQV394" s="487"/>
      <c r="LQW394" s="485"/>
      <c r="LQX394" s="486"/>
      <c r="LQY394" s="486"/>
      <c r="LQZ394" s="486"/>
      <c r="LRA394" s="486"/>
      <c r="LRB394" s="486"/>
      <c r="LRC394" s="486"/>
      <c r="LRD394" s="487"/>
      <c r="LRE394" s="485"/>
      <c r="LRF394" s="486"/>
      <c r="LRG394" s="486"/>
      <c r="LRH394" s="486"/>
      <c r="LRI394" s="486"/>
      <c r="LRJ394" s="486"/>
      <c r="LRK394" s="486"/>
      <c r="LRL394" s="487"/>
      <c r="LRM394" s="485"/>
      <c r="LRN394" s="486"/>
      <c r="LRO394" s="486"/>
      <c r="LRP394" s="486"/>
      <c r="LRQ394" s="486"/>
      <c r="LRR394" s="486"/>
      <c r="LRS394" s="486"/>
      <c r="LRT394" s="487"/>
      <c r="LRU394" s="485"/>
      <c r="LRV394" s="486"/>
      <c r="LRW394" s="486"/>
      <c r="LRX394" s="486"/>
      <c r="LRY394" s="486"/>
      <c r="LRZ394" s="486"/>
      <c r="LSA394" s="486"/>
      <c r="LSB394" s="487"/>
      <c r="LSC394" s="485"/>
      <c r="LSD394" s="486"/>
      <c r="LSE394" s="486"/>
      <c r="LSF394" s="486"/>
      <c r="LSG394" s="486"/>
      <c r="LSH394" s="486"/>
      <c r="LSI394" s="486"/>
      <c r="LSJ394" s="487"/>
      <c r="LSK394" s="485"/>
      <c r="LSL394" s="486"/>
      <c r="LSM394" s="486"/>
      <c r="LSN394" s="486"/>
      <c r="LSO394" s="486"/>
      <c r="LSP394" s="486"/>
      <c r="LSQ394" s="486"/>
      <c r="LSR394" s="487"/>
      <c r="LSS394" s="485"/>
      <c r="LST394" s="486"/>
      <c r="LSU394" s="486"/>
      <c r="LSV394" s="486"/>
      <c r="LSW394" s="486"/>
      <c r="LSX394" s="486"/>
      <c r="LSY394" s="486"/>
      <c r="LSZ394" s="487"/>
      <c r="LTA394" s="485"/>
      <c r="LTB394" s="486"/>
      <c r="LTC394" s="486"/>
      <c r="LTD394" s="486"/>
      <c r="LTE394" s="486"/>
      <c r="LTF394" s="486"/>
      <c r="LTG394" s="486"/>
      <c r="LTH394" s="487"/>
      <c r="LTI394" s="485"/>
      <c r="LTJ394" s="486"/>
      <c r="LTK394" s="486"/>
      <c r="LTL394" s="486"/>
      <c r="LTM394" s="486"/>
      <c r="LTN394" s="486"/>
      <c r="LTO394" s="486"/>
      <c r="LTP394" s="487"/>
      <c r="LTQ394" s="485"/>
      <c r="LTR394" s="486"/>
      <c r="LTS394" s="486"/>
      <c r="LTT394" s="486"/>
      <c r="LTU394" s="486"/>
      <c r="LTV394" s="486"/>
      <c r="LTW394" s="486"/>
      <c r="LTX394" s="487"/>
      <c r="LTY394" s="485"/>
      <c r="LTZ394" s="486"/>
      <c r="LUA394" s="486"/>
      <c r="LUB394" s="486"/>
      <c r="LUC394" s="486"/>
      <c r="LUD394" s="486"/>
      <c r="LUE394" s="486"/>
      <c r="LUF394" s="487"/>
      <c r="LUG394" s="485"/>
      <c r="LUH394" s="486"/>
      <c r="LUI394" s="486"/>
      <c r="LUJ394" s="486"/>
      <c r="LUK394" s="486"/>
      <c r="LUL394" s="486"/>
      <c r="LUM394" s="486"/>
      <c r="LUN394" s="487"/>
      <c r="LUO394" s="485"/>
      <c r="LUP394" s="486"/>
      <c r="LUQ394" s="486"/>
      <c r="LUR394" s="486"/>
      <c r="LUS394" s="486"/>
      <c r="LUT394" s="486"/>
      <c r="LUU394" s="486"/>
      <c r="LUV394" s="487"/>
      <c r="LUW394" s="485"/>
      <c r="LUX394" s="486"/>
      <c r="LUY394" s="486"/>
      <c r="LUZ394" s="486"/>
      <c r="LVA394" s="486"/>
      <c r="LVB394" s="486"/>
      <c r="LVC394" s="486"/>
      <c r="LVD394" s="487"/>
      <c r="LVE394" s="485"/>
      <c r="LVF394" s="486"/>
      <c r="LVG394" s="486"/>
      <c r="LVH394" s="486"/>
      <c r="LVI394" s="486"/>
      <c r="LVJ394" s="486"/>
      <c r="LVK394" s="486"/>
      <c r="LVL394" s="487"/>
      <c r="LVM394" s="485"/>
      <c r="LVN394" s="486"/>
      <c r="LVO394" s="486"/>
      <c r="LVP394" s="486"/>
      <c r="LVQ394" s="486"/>
      <c r="LVR394" s="486"/>
      <c r="LVS394" s="486"/>
      <c r="LVT394" s="487"/>
      <c r="LVU394" s="485"/>
      <c r="LVV394" s="486"/>
      <c r="LVW394" s="486"/>
      <c r="LVX394" s="486"/>
      <c r="LVY394" s="486"/>
      <c r="LVZ394" s="486"/>
      <c r="LWA394" s="486"/>
      <c r="LWB394" s="487"/>
      <c r="LWC394" s="485"/>
      <c r="LWD394" s="486"/>
      <c r="LWE394" s="486"/>
      <c r="LWF394" s="486"/>
      <c r="LWG394" s="486"/>
      <c r="LWH394" s="486"/>
      <c r="LWI394" s="486"/>
      <c r="LWJ394" s="487"/>
      <c r="LWK394" s="485"/>
      <c r="LWL394" s="486"/>
      <c r="LWM394" s="486"/>
      <c r="LWN394" s="486"/>
      <c r="LWO394" s="486"/>
      <c r="LWP394" s="486"/>
      <c r="LWQ394" s="486"/>
      <c r="LWR394" s="487"/>
      <c r="LWS394" s="485"/>
      <c r="LWT394" s="486"/>
      <c r="LWU394" s="486"/>
      <c r="LWV394" s="486"/>
      <c r="LWW394" s="486"/>
      <c r="LWX394" s="486"/>
      <c r="LWY394" s="486"/>
      <c r="LWZ394" s="487"/>
      <c r="LXA394" s="485"/>
      <c r="LXB394" s="486"/>
      <c r="LXC394" s="486"/>
      <c r="LXD394" s="486"/>
      <c r="LXE394" s="486"/>
      <c r="LXF394" s="486"/>
      <c r="LXG394" s="486"/>
      <c r="LXH394" s="487"/>
      <c r="LXI394" s="485"/>
      <c r="LXJ394" s="486"/>
      <c r="LXK394" s="486"/>
      <c r="LXL394" s="486"/>
      <c r="LXM394" s="486"/>
      <c r="LXN394" s="486"/>
      <c r="LXO394" s="486"/>
      <c r="LXP394" s="487"/>
      <c r="LXQ394" s="485"/>
      <c r="LXR394" s="486"/>
      <c r="LXS394" s="486"/>
      <c r="LXT394" s="486"/>
      <c r="LXU394" s="486"/>
      <c r="LXV394" s="486"/>
      <c r="LXW394" s="486"/>
      <c r="LXX394" s="487"/>
      <c r="LXY394" s="485"/>
      <c r="LXZ394" s="486"/>
      <c r="LYA394" s="486"/>
      <c r="LYB394" s="486"/>
      <c r="LYC394" s="486"/>
      <c r="LYD394" s="486"/>
      <c r="LYE394" s="486"/>
      <c r="LYF394" s="487"/>
      <c r="LYG394" s="485"/>
      <c r="LYH394" s="486"/>
      <c r="LYI394" s="486"/>
      <c r="LYJ394" s="486"/>
      <c r="LYK394" s="486"/>
      <c r="LYL394" s="486"/>
      <c r="LYM394" s="486"/>
      <c r="LYN394" s="487"/>
      <c r="LYO394" s="485"/>
      <c r="LYP394" s="486"/>
      <c r="LYQ394" s="486"/>
      <c r="LYR394" s="486"/>
      <c r="LYS394" s="486"/>
      <c r="LYT394" s="486"/>
      <c r="LYU394" s="486"/>
      <c r="LYV394" s="487"/>
      <c r="LYW394" s="485"/>
      <c r="LYX394" s="486"/>
      <c r="LYY394" s="486"/>
      <c r="LYZ394" s="486"/>
      <c r="LZA394" s="486"/>
      <c r="LZB394" s="486"/>
      <c r="LZC394" s="486"/>
      <c r="LZD394" s="487"/>
      <c r="LZE394" s="485"/>
      <c r="LZF394" s="486"/>
      <c r="LZG394" s="486"/>
      <c r="LZH394" s="486"/>
      <c r="LZI394" s="486"/>
      <c r="LZJ394" s="486"/>
      <c r="LZK394" s="486"/>
      <c r="LZL394" s="487"/>
      <c r="LZM394" s="485"/>
      <c r="LZN394" s="486"/>
      <c r="LZO394" s="486"/>
      <c r="LZP394" s="486"/>
      <c r="LZQ394" s="486"/>
      <c r="LZR394" s="486"/>
      <c r="LZS394" s="486"/>
      <c r="LZT394" s="487"/>
      <c r="LZU394" s="485"/>
      <c r="LZV394" s="486"/>
      <c r="LZW394" s="486"/>
      <c r="LZX394" s="486"/>
      <c r="LZY394" s="486"/>
      <c r="LZZ394" s="486"/>
      <c r="MAA394" s="486"/>
      <c r="MAB394" s="487"/>
      <c r="MAC394" s="485"/>
      <c r="MAD394" s="486"/>
      <c r="MAE394" s="486"/>
      <c r="MAF394" s="486"/>
      <c r="MAG394" s="486"/>
      <c r="MAH394" s="486"/>
      <c r="MAI394" s="486"/>
      <c r="MAJ394" s="487"/>
      <c r="MAK394" s="485"/>
      <c r="MAL394" s="486"/>
      <c r="MAM394" s="486"/>
      <c r="MAN394" s="486"/>
      <c r="MAO394" s="486"/>
      <c r="MAP394" s="486"/>
      <c r="MAQ394" s="486"/>
      <c r="MAR394" s="487"/>
      <c r="MAS394" s="485"/>
      <c r="MAT394" s="486"/>
      <c r="MAU394" s="486"/>
      <c r="MAV394" s="486"/>
      <c r="MAW394" s="486"/>
      <c r="MAX394" s="486"/>
      <c r="MAY394" s="486"/>
      <c r="MAZ394" s="487"/>
      <c r="MBA394" s="485"/>
      <c r="MBB394" s="486"/>
      <c r="MBC394" s="486"/>
      <c r="MBD394" s="486"/>
      <c r="MBE394" s="486"/>
      <c r="MBF394" s="486"/>
      <c r="MBG394" s="486"/>
      <c r="MBH394" s="487"/>
      <c r="MBI394" s="485"/>
      <c r="MBJ394" s="486"/>
      <c r="MBK394" s="486"/>
      <c r="MBL394" s="486"/>
      <c r="MBM394" s="486"/>
      <c r="MBN394" s="486"/>
      <c r="MBO394" s="486"/>
      <c r="MBP394" s="487"/>
      <c r="MBQ394" s="485"/>
      <c r="MBR394" s="486"/>
      <c r="MBS394" s="486"/>
      <c r="MBT394" s="486"/>
      <c r="MBU394" s="486"/>
      <c r="MBV394" s="486"/>
      <c r="MBW394" s="486"/>
      <c r="MBX394" s="487"/>
      <c r="MBY394" s="485"/>
      <c r="MBZ394" s="486"/>
      <c r="MCA394" s="486"/>
      <c r="MCB394" s="486"/>
      <c r="MCC394" s="486"/>
      <c r="MCD394" s="486"/>
      <c r="MCE394" s="486"/>
      <c r="MCF394" s="487"/>
      <c r="MCG394" s="485"/>
      <c r="MCH394" s="486"/>
      <c r="MCI394" s="486"/>
      <c r="MCJ394" s="486"/>
      <c r="MCK394" s="486"/>
      <c r="MCL394" s="486"/>
      <c r="MCM394" s="486"/>
      <c r="MCN394" s="487"/>
      <c r="MCO394" s="485"/>
      <c r="MCP394" s="486"/>
      <c r="MCQ394" s="486"/>
      <c r="MCR394" s="486"/>
      <c r="MCS394" s="486"/>
      <c r="MCT394" s="486"/>
      <c r="MCU394" s="486"/>
      <c r="MCV394" s="487"/>
      <c r="MCW394" s="485"/>
      <c r="MCX394" s="486"/>
      <c r="MCY394" s="486"/>
      <c r="MCZ394" s="486"/>
      <c r="MDA394" s="486"/>
      <c r="MDB394" s="486"/>
      <c r="MDC394" s="486"/>
      <c r="MDD394" s="487"/>
      <c r="MDE394" s="485"/>
      <c r="MDF394" s="486"/>
      <c r="MDG394" s="486"/>
      <c r="MDH394" s="486"/>
      <c r="MDI394" s="486"/>
      <c r="MDJ394" s="486"/>
      <c r="MDK394" s="486"/>
      <c r="MDL394" s="487"/>
      <c r="MDM394" s="485"/>
      <c r="MDN394" s="486"/>
      <c r="MDO394" s="486"/>
      <c r="MDP394" s="486"/>
      <c r="MDQ394" s="486"/>
      <c r="MDR394" s="486"/>
      <c r="MDS394" s="486"/>
      <c r="MDT394" s="487"/>
      <c r="MDU394" s="485"/>
      <c r="MDV394" s="486"/>
      <c r="MDW394" s="486"/>
      <c r="MDX394" s="486"/>
      <c r="MDY394" s="486"/>
      <c r="MDZ394" s="486"/>
      <c r="MEA394" s="486"/>
      <c r="MEB394" s="487"/>
      <c r="MEC394" s="485"/>
      <c r="MED394" s="486"/>
      <c r="MEE394" s="486"/>
      <c r="MEF394" s="486"/>
      <c r="MEG394" s="486"/>
      <c r="MEH394" s="486"/>
      <c r="MEI394" s="486"/>
      <c r="MEJ394" s="487"/>
      <c r="MEK394" s="485"/>
      <c r="MEL394" s="486"/>
      <c r="MEM394" s="486"/>
      <c r="MEN394" s="486"/>
      <c r="MEO394" s="486"/>
      <c r="MEP394" s="486"/>
      <c r="MEQ394" s="486"/>
      <c r="MER394" s="487"/>
      <c r="MES394" s="485"/>
      <c r="MET394" s="486"/>
      <c r="MEU394" s="486"/>
      <c r="MEV394" s="486"/>
      <c r="MEW394" s="486"/>
      <c r="MEX394" s="486"/>
      <c r="MEY394" s="486"/>
      <c r="MEZ394" s="487"/>
      <c r="MFA394" s="485"/>
      <c r="MFB394" s="486"/>
      <c r="MFC394" s="486"/>
      <c r="MFD394" s="486"/>
      <c r="MFE394" s="486"/>
      <c r="MFF394" s="486"/>
      <c r="MFG394" s="486"/>
      <c r="MFH394" s="487"/>
      <c r="MFI394" s="485"/>
      <c r="MFJ394" s="486"/>
      <c r="MFK394" s="486"/>
      <c r="MFL394" s="486"/>
      <c r="MFM394" s="486"/>
      <c r="MFN394" s="486"/>
      <c r="MFO394" s="486"/>
      <c r="MFP394" s="487"/>
      <c r="MFQ394" s="485"/>
      <c r="MFR394" s="486"/>
      <c r="MFS394" s="486"/>
      <c r="MFT394" s="486"/>
      <c r="MFU394" s="486"/>
      <c r="MFV394" s="486"/>
      <c r="MFW394" s="486"/>
      <c r="MFX394" s="487"/>
      <c r="MFY394" s="485"/>
      <c r="MFZ394" s="486"/>
      <c r="MGA394" s="486"/>
      <c r="MGB394" s="486"/>
      <c r="MGC394" s="486"/>
      <c r="MGD394" s="486"/>
      <c r="MGE394" s="486"/>
      <c r="MGF394" s="487"/>
      <c r="MGG394" s="485"/>
      <c r="MGH394" s="486"/>
      <c r="MGI394" s="486"/>
      <c r="MGJ394" s="486"/>
      <c r="MGK394" s="486"/>
      <c r="MGL394" s="486"/>
      <c r="MGM394" s="486"/>
      <c r="MGN394" s="487"/>
      <c r="MGO394" s="485"/>
      <c r="MGP394" s="486"/>
      <c r="MGQ394" s="486"/>
      <c r="MGR394" s="486"/>
      <c r="MGS394" s="486"/>
      <c r="MGT394" s="486"/>
      <c r="MGU394" s="486"/>
      <c r="MGV394" s="487"/>
      <c r="MGW394" s="485"/>
      <c r="MGX394" s="486"/>
      <c r="MGY394" s="486"/>
      <c r="MGZ394" s="486"/>
      <c r="MHA394" s="486"/>
      <c r="MHB394" s="486"/>
      <c r="MHC394" s="486"/>
      <c r="MHD394" s="487"/>
      <c r="MHE394" s="485"/>
      <c r="MHF394" s="486"/>
      <c r="MHG394" s="486"/>
      <c r="MHH394" s="486"/>
      <c r="MHI394" s="486"/>
      <c r="MHJ394" s="486"/>
      <c r="MHK394" s="486"/>
      <c r="MHL394" s="487"/>
      <c r="MHM394" s="485"/>
      <c r="MHN394" s="486"/>
      <c r="MHO394" s="486"/>
      <c r="MHP394" s="486"/>
      <c r="MHQ394" s="486"/>
      <c r="MHR394" s="486"/>
      <c r="MHS394" s="486"/>
      <c r="MHT394" s="487"/>
      <c r="MHU394" s="485"/>
      <c r="MHV394" s="486"/>
      <c r="MHW394" s="486"/>
      <c r="MHX394" s="486"/>
      <c r="MHY394" s="486"/>
      <c r="MHZ394" s="486"/>
      <c r="MIA394" s="486"/>
      <c r="MIB394" s="487"/>
      <c r="MIC394" s="485"/>
      <c r="MID394" s="486"/>
      <c r="MIE394" s="486"/>
      <c r="MIF394" s="486"/>
      <c r="MIG394" s="486"/>
      <c r="MIH394" s="486"/>
      <c r="MII394" s="486"/>
      <c r="MIJ394" s="487"/>
      <c r="MIK394" s="485"/>
      <c r="MIL394" s="486"/>
      <c r="MIM394" s="486"/>
      <c r="MIN394" s="486"/>
      <c r="MIO394" s="486"/>
      <c r="MIP394" s="486"/>
      <c r="MIQ394" s="486"/>
      <c r="MIR394" s="487"/>
      <c r="MIS394" s="485"/>
      <c r="MIT394" s="486"/>
      <c r="MIU394" s="486"/>
      <c r="MIV394" s="486"/>
      <c r="MIW394" s="486"/>
      <c r="MIX394" s="486"/>
      <c r="MIY394" s="486"/>
      <c r="MIZ394" s="487"/>
      <c r="MJA394" s="485"/>
      <c r="MJB394" s="486"/>
      <c r="MJC394" s="486"/>
      <c r="MJD394" s="486"/>
      <c r="MJE394" s="486"/>
      <c r="MJF394" s="486"/>
      <c r="MJG394" s="486"/>
      <c r="MJH394" s="487"/>
      <c r="MJI394" s="485"/>
      <c r="MJJ394" s="486"/>
      <c r="MJK394" s="486"/>
      <c r="MJL394" s="486"/>
      <c r="MJM394" s="486"/>
      <c r="MJN394" s="486"/>
      <c r="MJO394" s="486"/>
      <c r="MJP394" s="487"/>
      <c r="MJQ394" s="485"/>
      <c r="MJR394" s="486"/>
      <c r="MJS394" s="486"/>
      <c r="MJT394" s="486"/>
      <c r="MJU394" s="486"/>
      <c r="MJV394" s="486"/>
      <c r="MJW394" s="486"/>
      <c r="MJX394" s="487"/>
      <c r="MJY394" s="485"/>
      <c r="MJZ394" s="486"/>
      <c r="MKA394" s="486"/>
      <c r="MKB394" s="486"/>
      <c r="MKC394" s="486"/>
      <c r="MKD394" s="486"/>
      <c r="MKE394" s="486"/>
      <c r="MKF394" s="487"/>
      <c r="MKG394" s="485"/>
      <c r="MKH394" s="486"/>
      <c r="MKI394" s="486"/>
      <c r="MKJ394" s="486"/>
      <c r="MKK394" s="486"/>
      <c r="MKL394" s="486"/>
      <c r="MKM394" s="486"/>
      <c r="MKN394" s="487"/>
      <c r="MKO394" s="485"/>
      <c r="MKP394" s="486"/>
      <c r="MKQ394" s="486"/>
      <c r="MKR394" s="486"/>
      <c r="MKS394" s="486"/>
      <c r="MKT394" s="486"/>
      <c r="MKU394" s="486"/>
      <c r="MKV394" s="487"/>
      <c r="MKW394" s="485"/>
      <c r="MKX394" s="486"/>
      <c r="MKY394" s="486"/>
      <c r="MKZ394" s="486"/>
      <c r="MLA394" s="486"/>
      <c r="MLB394" s="486"/>
      <c r="MLC394" s="486"/>
      <c r="MLD394" s="487"/>
      <c r="MLE394" s="485"/>
      <c r="MLF394" s="486"/>
      <c r="MLG394" s="486"/>
      <c r="MLH394" s="486"/>
      <c r="MLI394" s="486"/>
      <c r="MLJ394" s="486"/>
      <c r="MLK394" s="486"/>
      <c r="MLL394" s="487"/>
      <c r="MLM394" s="485"/>
      <c r="MLN394" s="486"/>
      <c r="MLO394" s="486"/>
      <c r="MLP394" s="486"/>
      <c r="MLQ394" s="486"/>
      <c r="MLR394" s="486"/>
      <c r="MLS394" s="486"/>
      <c r="MLT394" s="487"/>
      <c r="MLU394" s="485"/>
      <c r="MLV394" s="486"/>
      <c r="MLW394" s="486"/>
      <c r="MLX394" s="486"/>
      <c r="MLY394" s="486"/>
      <c r="MLZ394" s="486"/>
      <c r="MMA394" s="486"/>
      <c r="MMB394" s="487"/>
      <c r="MMC394" s="485"/>
      <c r="MMD394" s="486"/>
      <c r="MME394" s="486"/>
      <c r="MMF394" s="486"/>
      <c r="MMG394" s="486"/>
      <c r="MMH394" s="486"/>
      <c r="MMI394" s="486"/>
      <c r="MMJ394" s="487"/>
      <c r="MMK394" s="485"/>
      <c r="MML394" s="486"/>
      <c r="MMM394" s="486"/>
      <c r="MMN394" s="486"/>
      <c r="MMO394" s="486"/>
      <c r="MMP394" s="486"/>
      <c r="MMQ394" s="486"/>
      <c r="MMR394" s="487"/>
      <c r="MMS394" s="485"/>
      <c r="MMT394" s="486"/>
      <c r="MMU394" s="486"/>
      <c r="MMV394" s="486"/>
      <c r="MMW394" s="486"/>
      <c r="MMX394" s="486"/>
      <c r="MMY394" s="486"/>
      <c r="MMZ394" s="487"/>
      <c r="MNA394" s="485"/>
      <c r="MNB394" s="486"/>
      <c r="MNC394" s="486"/>
      <c r="MND394" s="486"/>
      <c r="MNE394" s="486"/>
      <c r="MNF394" s="486"/>
      <c r="MNG394" s="486"/>
      <c r="MNH394" s="487"/>
      <c r="MNI394" s="485"/>
      <c r="MNJ394" s="486"/>
      <c r="MNK394" s="486"/>
      <c r="MNL394" s="486"/>
      <c r="MNM394" s="486"/>
      <c r="MNN394" s="486"/>
      <c r="MNO394" s="486"/>
      <c r="MNP394" s="487"/>
      <c r="MNQ394" s="485"/>
      <c r="MNR394" s="486"/>
      <c r="MNS394" s="486"/>
      <c r="MNT394" s="486"/>
      <c r="MNU394" s="486"/>
      <c r="MNV394" s="486"/>
      <c r="MNW394" s="486"/>
      <c r="MNX394" s="487"/>
      <c r="MNY394" s="485"/>
      <c r="MNZ394" s="486"/>
      <c r="MOA394" s="486"/>
      <c r="MOB394" s="486"/>
      <c r="MOC394" s="486"/>
      <c r="MOD394" s="486"/>
      <c r="MOE394" s="486"/>
      <c r="MOF394" s="487"/>
      <c r="MOG394" s="485"/>
      <c r="MOH394" s="486"/>
      <c r="MOI394" s="486"/>
      <c r="MOJ394" s="486"/>
      <c r="MOK394" s="486"/>
      <c r="MOL394" s="486"/>
      <c r="MOM394" s="486"/>
      <c r="MON394" s="487"/>
      <c r="MOO394" s="485"/>
      <c r="MOP394" s="486"/>
      <c r="MOQ394" s="486"/>
      <c r="MOR394" s="486"/>
      <c r="MOS394" s="486"/>
      <c r="MOT394" s="486"/>
      <c r="MOU394" s="486"/>
      <c r="MOV394" s="487"/>
      <c r="MOW394" s="485"/>
      <c r="MOX394" s="486"/>
      <c r="MOY394" s="486"/>
      <c r="MOZ394" s="486"/>
      <c r="MPA394" s="486"/>
      <c r="MPB394" s="486"/>
      <c r="MPC394" s="486"/>
      <c r="MPD394" s="487"/>
      <c r="MPE394" s="485"/>
      <c r="MPF394" s="486"/>
      <c r="MPG394" s="486"/>
      <c r="MPH394" s="486"/>
      <c r="MPI394" s="486"/>
      <c r="MPJ394" s="486"/>
      <c r="MPK394" s="486"/>
      <c r="MPL394" s="487"/>
      <c r="MPM394" s="485"/>
      <c r="MPN394" s="486"/>
      <c r="MPO394" s="486"/>
      <c r="MPP394" s="486"/>
      <c r="MPQ394" s="486"/>
      <c r="MPR394" s="486"/>
      <c r="MPS394" s="486"/>
      <c r="MPT394" s="487"/>
      <c r="MPU394" s="485"/>
      <c r="MPV394" s="486"/>
      <c r="MPW394" s="486"/>
      <c r="MPX394" s="486"/>
      <c r="MPY394" s="486"/>
      <c r="MPZ394" s="486"/>
      <c r="MQA394" s="486"/>
      <c r="MQB394" s="487"/>
      <c r="MQC394" s="485"/>
      <c r="MQD394" s="486"/>
      <c r="MQE394" s="486"/>
      <c r="MQF394" s="486"/>
      <c r="MQG394" s="486"/>
      <c r="MQH394" s="486"/>
      <c r="MQI394" s="486"/>
      <c r="MQJ394" s="487"/>
      <c r="MQK394" s="485"/>
      <c r="MQL394" s="486"/>
      <c r="MQM394" s="486"/>
      <c r="MQN394" s="486"/>
      <c r="MQO394" s="486"/>
      <c r="MQP394" s="486"/>
      <c r="MQQ394" s="486"/>
      <c r="MQR394" s="487"/>
      <c r="MQS394" s="485"/>
      <c r="MQT394" s="486"/>
      <c r="MQU394" s="486"/>
      <c r="MQV394" s="486"/>
      <c r="MQW394" s="486"/>
      <c r="MQX394" s="486"/>
      <c r="MQY394" s="486"/>
      <c r="MQZ394" s="487"/>
      <c r="MRA394" s="485"/>
      <c r="MRB394" s="486"/>
      <c r="MRC394" s="486"/>
      <c r="MRD394" s="486"/>
      <c r="MRE394" s="486"/>
      <c r="MRF394" s="486"/>
      <c r="MRG394" s="486"/>
      <c r="MRH394" s="487"/>
      <c r="MRI394" s="485"/>
      <c r="MRJ394" s="486"/>
      <c r="MRK394" s="486"/>
      <c r="MRL394" s="486"/>
      <c r="MRM394" s="486"/>
      <c r="MRN394" s="486"/>
      <c r="MRO394" s="486"/>
      <c r="MRP394" s="487"/>
      <c r="MRQ394" s="485"/>
      <c r="MRR394" s="486"/>
      <c r="MRS394" s="486"/>
      <c r="MRT394" s="486"/>
      <c r="MRU394" s="486"/>
      <c r="MRV394" s="486"/>
      <c r="MRW394" s="486"/>
      <c r="MRX394" s="487"/>
      <c r="MRY394" s="485"/>
      <c r="MRZ394" s="486"/>
      <c r="MSA394" s="486"/>
      <c r="MSB394" s="486"/>
      <c r="MSC394" s="486"/>
      <c r="MSD394" s="486"/>
      <c r="MSE394" s="486"/>
      <c r="MSF394" s="487"/>
      <c r="MSG394" s="485"/>
      <c r="MSH394" s="486"/>
      <c r="MSI394" s="486"/>
      <c r="MSJ394" s="486"/>
      <c r="MSK394" s="486"/>
      <c r="MSL394" s="486"/>
      <c r="MSM394" s="486"/>
      <c r="MSN394" s="487"/>
      <c r="MSO394" s="485"/>
      <c r="MSP394" s="486"/>
      <c r="MSQ394" s="486"/>
      <c r="MSR394" s="486"/>
      <c r="MSS394" s="486"/>
      <c r="MST394" s="486"/>
      <c r="MSU394" s="486"/>
      <c r="MSV394" s="487"/>
      <c r="MSW394" s="485"/>
      <c r="MSX394" s="486"/>
      <c r="MSY394" s="486"/>
      <c r="MSZ394" s="486"/>
      <c r="MTA394" s="486"/>
      <c r="MTB394" s="486"/>
      <c r="MTC394" s="486"/>
      <c r="MTD394" s="487"/>
      <c r="MTE394" s="485"/>
      <c r="MTF394" s="486"/>
      <c r="MTG394" s="486"/>
      <c r="MTH394" s="486"/>
      <c r="MTI394" s="486"/>
      <c r="MTJ394" s="486"/>
      <c r="MTK394" s="486"/>
      <c r="MTL394" s="487"/>
      <c r="MTM394" s="485"/>
      <c r="MTN394" s="486"/>
      <c r="MTO394" s="486"/>
      <c r="MTP394" s="486"/>
      <c r="MTQ394" s="486"/>
      <c r="MTR394" s="486"/>
      <c r="MTS394" s="486"/>
      <c r="MTT394" s="487"/>
      <c r="MTU394" s="485"/>
      <c r="MTV394" s="486"/>
      <c r="MTW394" s="486"/>
      <c r="MTX394" s="486"/>
      <c r="MTY394" s="486"/>
      <c r="MTZ394" s="486"/>
      <c r="MUA394" s="486"/>
      <c r="MUB394" s="487"/>
      <c r="MUC394" s="485"/>
      <c r="MUD394" s="486"/>
      <c r="MUE394" s="486"/>
      <c r="MUF394" s="486"/>
      <c r="MUG394" s="486"/>
      <c r="MUH394" s="486"/>
      <c r="MUI394" s="486"/>
      <c r="MUJ394" s="487"/>
      <c r="MUK394" s="485"/>
      <c r="MUL394" s="486"/>
      <c r="MUM394" s="486"/>
      <c r="MUN394" s="486"/>
      <c r="MUO394" s="486"/>
      <c r="MUP394" s="486"/>
      <c r="MUQ394" s="486"/>
      <c r="MUR394" s="487"/>
      <c r="MUS394" s="485"/>
      <c r="MUT394" s="486"/>
      <c r="MUU394" s="486"/>
      <c r="MUV394" s="486"/>
      <c r="MUW394" s="486"/>
      <c r="MUX394" s="486"/>
      <c r="MUY394" s="486"/>
      <c r="MUZ394" s="487"/>
      <c r="MVA394" s="485"/>
      <c r="MVB394" s="486"/>
      <c r="MVC394" s="486"/>
      <c r="MVD394" s="486"/>
      <c r="MVE394" s="486"/>
      <c r="MVF394" s="486"/>
      <c r="MVG394" s="486"/>
      <c r="MVH394" s="487"/>
      <c r="MVI394" s="485"/>
      <c r="MVJ394" s="486"/>
      <c r="MVK394" s="486"/>
      <c r="MVL394" s="486"/>
      <c r="MVM394" s="486"/>
      <c r="MVN394" s="486"/>
      <c r="MVO394" s="486"/>
      <c r="MVP394" s="487"/>
      <c r="MVQ394" s="485"/>
      <c r="MVR394" s="486"/>
      <c r="MVS394" s="486"/>
      <c r="MVT394" s="486"/>
      <c r="MVU394" s="486"/>
      <c r="MVV394" s="486"/>
      <c r="MVW394" s="486"/>
      <c r="MVX394" s="487"/>
      <c r="MVY394" s="485"/>
      <c r="MVZ394" s="486"/>
      <c r="MWA394" s="486"/>
      <c r="MWB394" s="486"/>
      <c r="MWC394" s="486"/>
      <c r="MWD394" s="486"/>
      <c r="MWE394" s="486"/>
      <c r="MWF394" s="487"/>
      <c r="MWG394" s="485"/>
      <c r="MWH394" s="486"/>
      <c r="MWI394" s="486"/>
      <c r="MWJ394" s="486"/>
      <c r="MWK394" s="486"/>
      <c r="MWL394" s="486"/>
      <c r="MWM394" s="486"/>
      <c r="MWN394" s="487"/>
      <c r="MWO394" s="485"/>
      <c r="MWP394" s="486"/>
      <c r="MWQ394" s="486"/>
      <c r="MWR394" s="486"/>
      <c r="MWS394" s="486"/>
      <c r="MWT394" s="486"/>
      <c r="MWU394" s="486"/>
      <c r="MWV394" s="487"/>
      <c r="MWW394" s="485"/>
      <c r="MWX394" s="486"/>
      <c r="MWY394" s="486"/>
      <c r="MWZ394" s="486"/>
      <c r="MXA394" s="486"/>
      <c r="MXB394" s="486"/>
      <c r="MXC394" s="486"/>
      <c r="MXD394" s="487"/>
      <c r="MXE394" s="485"/>
      <c r="MXF394" s="486"/>
      <c r="MXG394" s="486"/>
      <c r="MXH394" s="486"/>
      <c r="MXI394" s="486"/>
      <c r="MXJ394" s="486"/>
      <c r="MXK394" s="486"/>
      <c r="MXL394" s="487"/>
      <c r="MXM394" s="485"/>
      <c r="MXN394" s="486"/>
      <c r="MXO394" s="486"/>
      <c r="MXP394" s="486"/>
      <c r="MXQ394" s="486"/>
      <c r="MXR394" s="486"/>
      <c r="MXS394" s="486"/>
      <c r="MXT394" s="487"/>
      <c r="MXU394" s="485"/>
      <c r="MXV394" s="486"/>
      <c r="MXW394" s="486"/>
      <c r="MXX394" s="486"/>
      <c r="MXY394" s="486"/>
      <c r="MXZ394" s="486"/>
      <c r="MYA394" s="486"/>
      <c r="MYB394" s="487"/>
      <c r="MYC394" s="485"/>
      <c r="MYD394" s="486"/>
      <c r="MYE394" s="486"/>
      <c r="MYF394" s="486"/>
      <c r="MYG394" s="486"/>
      <c r="MYH394" s="486"/>
      <c r="MYI394" s="486"/>
      <c r="MYJ394" s="487"/>
      <c r="MYK394" s="485"/>
      <c r="MYL394" s="486"/>
      <c r="MYM394" s="486"/>
      <c r="MYN394" s="486"/>
      <c r="MYO394" s="486"/>
      <c r="MYP394" s="486"/>
      <c r="MYQ394" s="486"/>
      <c r="MYR394" s="487"/>
      <c r="MYS394" s="485"/>
      <c r="MYT394" s="486"/>
      <c r="MYU394" s="486"/>
      <c r="MYV394" s="486"/>
      <c r="MYW394" s="486"/>
      <c r="MYX394" s="486"/>
      <c r="MYY394" s="486"/>
      <c r="MYZ394" s="487"/>
      <c r="MZA394" s="485"/>
      <c r="MZB394" s="486"/>
      <c r="MZC394" s="486"/>
      <c r="MZD394" s="486"/>
      <c r="MZE394" s="486"/>
      <c r="MZF394" s="486"/>
      <c r="MZG394" s="486"/>
      <c r="MZH394" s="487"/>
      <c r="MZI394" s="485"/>
      <c r="MZJ394" s="486"/>
      <c r="MZK394" s="486"/>
      <c r="MZL394" s="486"/>
      <c r="MZM394" s="486"/>
      <c r="MZN394" s="486"/>
      <c r="MZO394" s="486"/>
      <c r="MZP394" s="487"/>
      <c r="MZQ394" s="485"/>
      <c r="MZR394" s="486"/>
      <c r="MZS394" s="486"/>
      <c r="MZT394" s="486"/>
      <c r="MZU394" s="486"/>
      <c r="MZV394" s="486"/>
      <c r="MZW394" s="486"/>
      <c r="MZX394" s="487"/>
      <c r="MZY394" s="485"/>
      <c r="MZZ394" s="486"/>
      <c r="NAA394" s="486"/>
      <c r="NAB394" s="486"/>
      <c r="NAC394" s="486"/>
      <c r="NAD394" s="486"/>
      <c r="NAE394" s="486"/>
      <c r="NAF394" s="487"/>
      <c r="NAG394" s="485"/>
      <c r="NAH394" s="486"/>
      <c r="NAI394" s="486"/>
      <c r="NAJ394" s="486"/>
      <c r="NAK394" s="486"/>
      <c r="NAL394" s="486"/>
      <c r="NAM394" s="486"/>
      <c r="NAN394" s="487"/>
      <c r="NAO394" s="485"/>
      <c r="NAP394" s="486"/>
      <c r="NAQ394" s="486"/>
      <c r="NAR394" s="486"/>
      <c r="NAS394" s="486"/>
      <c r="NAT394" s="486"/>
      <c r="NAU394" s="486"/>
      <c r="NAV394" s="487"/>
      <c r="NAW394" s="485"/>
      <c r="NAX394" s="486"/>
      <c r="NAY394" s="486"/>
      <c r="NAZ394" s="486"/>
      <c r="NBA394" s="486"/>
      <c r="NBB394" s="486"/>
      <c r="NBC394" s="486"/>
      <c r="NBD394" s="487"/>
      <c r="NBE394" s="485"/>
      <c r="NBF394" s="486"/>
      <c r="NBG394" s="486"/>
      <c r="NBH394" s="486"/>
      <c r="NBI394" s="486"/>
      <c r="NBJ394" s="486"/>
      <c r="NBK394" s="486"/>
      <c r="NBL394" s="487"/>
      <c r="NBM394" s="485"/>
      <c r="NBN394" s="486"/>
      <c r="NBO394" s="486"/>
      <c r="NBP394" s="486"/>
      <c r="NBQ394" s="486"/>
      <c r="NBR394" s="486"/>
      <c r="NBS394" s="486"/>
      <c r="NBT394" s="487"/>
      <c r="NBU394" s="485"/>
      <c r="NBV394" s="486"/>
      <c r="NBW394" s="486"/>
      <c r="NBX394" s="486"/>
      <c r="NBY394" s="486"/>
      <c r="NBZ394" s="486"/>
      <c r="NCA394" s="486"/>
      <c r="NCB394" s="487"/>
      <c r="NCC394" s="485"/>
      <c r="NCD394" s="486"/>
      <c r="NCE394" s="486"/>
      <c r="NCF394" s="486"/>
      <c r="NCG394" s="486"/>
      <c r="NCH394" s="486"/>
      <c r="NCI394" s="486"/>
      <c r="NCJ394" s="487"/>
      <c r="NCK394" s="485"/>
      <c r="NCL394" s="486"/>
      <c r="NCM394" s="486"/>
      <c r="NCN394" s="486"/>
      <c r="NCO394" s="486"/>
      <c r="NCP394" s="486"/>
      <c r="NCQ394" s="486"/>
      <c r="NCR394" s="487"/>
      <c r="NCS394" s="485"/>
      <c r="NCT394" s="486"/>
      <c r="NCU394" s="486"/>
      <c r="NCV394" s="486"/>
      <c r="NCW394" s="486"/>
      <c r="NCX394" s="486"/>
      <c r="NCY394" s="486"/>
      <c r="NCZ394" s="487"/>
      <c r="NDA394" s="485"/>
      <c r="NDB394" s="486"/>
      <c r="NDC394" s="486"/>
      <c r="NDD394" s="486"/>
      <c r="NDE394" s="486"/>
      <c r="NDF394" s="486"/>
      <c r="NDG394" s="486"/>
      <c r="NDH394" s="487"/>
      <c r="NDI394" s="485"/>
      <c r="NDJ394" s="486"/>
      <c r="NDK394" s="486"/>
      <c r="NDL394" s="486"/>
      <c r="NDM394" s="486"/>
      <c r="NDN394" s="486"/>
      <c r="NDO394" s="486"/>
      <c r="NDP394" s="487"/>
      <c r="NDQ394" s="485"/>
      <c r="NDR394" s="486"/>
      <c r="NDS394" s="486"/>
      <c r="NDT394" s="486"/>
      <c r="NDU394" s="486"/>
      <c r="NDV394" s="486"/>
      <c r="NDW394" s="486"/>
      <c r="NDX394" s="487"/>
      <c r="NDY394" s="485"/>
      <c r="NDZ394" s="486"/>
      <c r="NEA394" s="486"/>
      <c r="NEB394" s="486"/>
      <c r="NEC394" s="486"/>
      <c r="NED394" s="486"/>
      <c r="NEE394" s="486"/>
      <c r="NEF394" s="487"/>
      <c r="NEG394" s="485"/>
      <c r="NEH394" s="486"/>
      <c r="NEI394" s="486"/>
      <c r="NEJ394" s="486"/>
      <c r="NEK394" s="486"/>
      <c r="NEL394" s="486"/>
      <c r="NEM394" s="486"/>
      <c r="NEN394" s="487"/>
      <c r="NEO394" s="485"/>
      <c r="NEP394" s="486"/>
      <c r="NEQ394" s="486"/>
      <c r="NER394" s="486"/>
      <c r="NES394" s="486"/>
      <c r="NET394" s="486"/>
      <c r="NEU394" s="486"/>
      <c r="NEV394" s="487"/>
      <c r="NEW394" s="485"/>
      <c r="NEX394" s="486"/>
      <c r="NEY394" s="486"/>
      <c r="NEZ394" s="486"/>
      <c r="NFA394" s="486"/>
      <c r="NFB394" s="486"/>
      <c r="NFC394" s="486"/>
      <c r="NFD394" s="487"/>
      <c r="NFE394" s="485"/>
      <c r="NFF394" s="486"/>
      <c r="NFG394" s="486"/>
      <c r="NFH394" s="486"/>
      <c r="NFI394" s="486"/>
      <c r="NFJ394" s="486"/>
      <c r="NFK394" s="486"/>
      <c r="NFL394" s="487"/>
      <c r="NFM394" s="485"/>
      <c r="NFN394" s="486"/>
      <c r="NFO394" s="486"/>
      <c r="NFP394" s="486"/>
      <c r="NFQ394" s="486"/>
      <c r="NFR394" s="486"/>
      <c r="NFS394" s="486"/>
      <c r="NFT394" s="487"/>
      <c r="NFU394" s="485"/>
      <c r="NFV394" s="486"/>
      <c r="NFW394" s="486"/>
      <c r="NFX394" s="486"/>
      <c r="NFY394" s="486"/>
      <c r="NFZ394" s="486"/>
      <c r="NGA394" s="486"/>
      <c r="NGB394" s="487"/>
      <c r="NGC394" s="485"/>
      <c r="NGD394" s="486"/>
      <c r="NGE394" s="486"/>
      <c r="NGF394" s="486"/>
      <c r="NGG394" s="486"/>
      <c r="NGH394" s="486"/>
      <c r="NGI394" s="486"/>
      <c r="NGJ394" s="487"/>
      <c r="NGK394" s="485"/>
      <c r="NGL394" s="486"/>
      <c r="NGM394" s="486"/>
      <c r="NGN394" s="486"/>
      <c r="NGO394" s="486"/>
      <c r="NGP394" s="486"/>
      <c r="NGQ394" s="486"/>
      <c r="NGR394" s="487"/>
      <c r="NGS394" s="485"/>
      <c r="NGT394" s="486"/>
      <c r="NGU394" s="486"/>
      <c r="NGV394" s="486"/>
      <c r="NGW394" s="486"/>
      <c r="NGX394" s="486"/>
      <c r="NGY394" s="486"/>
      <c r="NGZ394" s="487"/>
      <c r="NHA394" s="485"/>
      <c r="NHB394" s="486"/>
      <c r="NHC394" s="486"/>
      <c r="NHD394" s="486"/>
      <c r="NHE394" s="486"/>
      <c r="NHF394" s="486"/>
      <c r="NHG394" s="486"/>
      <c r="NHH394" s="487"/>
      <c r="NHI394" s="485"/>
      <c r="NHJ394" s="486"/>
      <c r="NHK394" s="486"/>
      <c r="NHL394" s="486"/>
      <c r="NHM394" s="486"/>
      <c r="NHN394" s="486"/>
      <c r="NHO394" s="486"/>
      <c r="NHP394" s="487"/>
      <c r="NHQ394" s="485"/>
      <c r="NHR394" s="486"/>
      <c r="NHS394" s="486"/>
      <c r="NHT394" s="486"/>
      <c r="NHU394" s="486"/>
      <c r="NHV394" s="486"/>
      <c r="NHW394" s="486"/>
      <c r="NHX394" s="487"/>
      <c r="NHY394" s="485"/>
      <c r="NHZ394" s="486"/>
      <c r="NIA394" s="486"/>
      <c r="NIB394" s="486"/>
      <c r="NIC394" s="486"/>
      <c r="NID394" s="486"/>
      <c r="NIE394" s="486"/>
      <c r="NIF394" s="487"/>
      <c r="NIG394" s="485"/>
      <c r="NIH394" s="486"/>
      <c r="NII394" s="486"/>
      <c r="NIJ394" s="486"/>
      <c r="NIK394" s="486"/>
      <c r="NIL394" s="486"/>
      <c r="NIM394" s="486"/>
      <c r="NIN394" s="487"/>
      <c r="NIO394" s="485"/>
      <c r="NIP394" s="486"/>
      <c r="NIQ394" s="486"/>
      <c r="NIR394" s="486"/>
      <c r="NIS394" s="486"/>
      <c r="NIT394" s="486"/>
      <c r="NIU394" s="486"/>
      <c r="NIV394" s="487"/>
      <c r="NIW394" s="485"/>
      <c r="NIX394" s="486"/>
      <c r="NIY394" s="486"/>
      <c r="NIZ394" s="486"/>
      <c r="NJA394" s="486"/>
      <c r="NJB394" s="486"/>
      <c r="NJC394" s="486"/>
      <c r="NJD394" s="487"/>
      <c r="NJE394" s="485"/>
      <c r="NJF394" s="486"/>
      <c r="NJG394" s="486"/>
      <c r="NJH394" s="486"/>
      <c r="NJI394" s="486"/>
      <c r="NJJ394" s="486"/>
      <c r="NJK394" s="486"/>
      <c r="NJL394" s="487"/>
      <c r="NJM394" s="485"/>
      <c r="NJN394" s="486"/>
      <c r="NJO394" s="486"/>
      <c r="NJP394" s="486"/>
      <c r="NJQ394" s="486"/>
      <c r="NJR394" s="486"/>
      <c r="NJS394" s="486"/>
      <c r="NJT394" s="487"/>
      <c r="NJU394" s="485"/>
      <c r="NJV394" s="486"/>
      <c r="NJW394" s="486"/>
      <c r="NJX394" s="486"/>
      <c r="NJY394" s="486"/>
      <c r="NJZ394" s="486"/>
      <c r="NKA394" s="486"/>
      <c r="NKB394" s="487"/>
      <c r="NKC394" s="485"/>
      <c r="NKD394" s="486"/>
      <c r="NKE394" s="486"/>
      <c r="NKF394" s="486"/>
      <c r="NKG394" s="486"/>
      <c r="NKH394" s="486"/>
      <c r="NKI394" s="486"/>
      <c r="NKJ394" s="487"/>
      <c r="NKK394" s="485"/>
      <c r="NKL394" s="486"/>
      <c r="NKM394" s="486"/>
      <c r="NKN394" s="486"/>
      <c r="NKO394" s="486"/>
      <c r="NKP394" s="486"/>
      <c r="NKQ394" s="486"/>
      <c r="NKR394" s="487"/>
      <c r="NKS394" s="485"/>
      <c r="NKT394" s="486"/>
      <c r="NKU394" s="486"/>
      <c r="NKV394" s="486"/>
      <c r="NKW394" s="486"/>
      <c r="NKX394" s="486"/>
      <c r="NKY394" s="486"/>
      <c r="NKZ394" s="487"/>
      <c r="NLA394" s="485"/>
      <c r="NLB394" s="486"/>
      <c r="NLC394" s="486"/>
      <c r="NLD394" s="486"/>
      <c r="NLE394" s="486"/>
      <c r="NLF394" s="486"/>
      <c r="NLG394" s="486"/>
      <c r="NLH394" s="487"/>
      <c r="NLI394" s="485"/>
      <c r="NLJ394" s="486"/>
      <c r="NLK394" s="486"/>
      <c r="NLL394" s="486"/>
      <c r="NLM394" s="486"/>
      <c r="NLN394" s="486"/>
      <c r="NLO394" s="486"/>
      <c r="NLP394" s="487"/>
      <c r="NLQ394" s="485"/>
      <c r="NLR394" s="486"/>
      <c r="NLS394" s="486"/>
      <c r="NLT394" s="486"/>
      <c r="NLU394" s="486"/>
      <c r="NLV394" s="486"/>
      <c r="NLW394" s="486"/>
      <c r="NLX394" s="487"/>
      <c r="NLY394" s="485"/>
      <c r="NLZ394" s="486"/>
      <c r="NMA394" s="486"/>
      <c r="NMB394" s="486"/>
      <c r="NMC394" s="486"/>
      <c r="NMD394" s="486"/>
      <c r="NME394" s="486"/>
      <c r="NMF394" s="487"/>
      <c r="NMG394" s="485"/>
      <c r="NMH394" s="486"/>
      <c r="NMI394" s="486"/>
      <c r="NMJ394" s="486"/>
      <c r="NMK394" s="486"/>
      <c r="NML394" s="486"/>
      <c r="NMM394" s="486"/>
      <c r="NMN394" s="487"/>
      <c r="NMO394" s="485"/>
      <c r="NMP394" s="486"/>
      <c r="NMQ394" s="486"/>
      <c r="NMR394" s="486"/>
      <c r="NMS394" s="486"/>
      <c r="NMT394" s="486"/>
      <c r="NMU394" s="486"/>
      <c r="NMV394" s="487"/>
      <c r="NMW394" s="485"/>
      <c r="NMX394" s="486"/>
      <c r="NMY394" s="486"/>
      <c r="NMZ394" s="486"/>
      <c r="NNA394" s="486"/>
      <c r="NNB394" s="486"/>
      <c r="NNC394" s="486"/>
      <c r="NND394" s="487"/>
      <c r="NNE394" s="485"/>
      <c r="NNF394" s="486"/>
      <c r="NNG394" s="486"/>
      <c r="NNH394" s="486"/>
      <c r="NNI394" s="486"/>
      <c r="NNJ394" s="486"/>
      <c r="NNK394" s="486"/>
      <c r="NNL394" s="487"/>
      <c r="NNM394" s="485"/>
      <c r="NNN394" s="486"/>
      <c r="NNO394" s="486"/>
      <c r="NNP394" s="486"/>
      <c r="NNQ394" s="486"/>
      <c r="NNR394" s="486"/>
      <c r="NNS394" s="486"/>
      <c r="NNT394" s="487"/>
      <c r="NNU394" s="485"/>
      <c r="NNV394" s="486"/>
      <c r="NNW394" s="486"/>
      <c r="NNX394" s="486"/>
      <c r="NNY394" s="486"/>
      <c r="NNZ394" s="486"/>
      <c r="NOA394" s="486"/>
      <c r="NOB394" s="487"/>
      <c r="NOC394" s="485"/>
      <c r="NOD394" s="486"/>
      <c r="NOE394" s="486"/>
      <c r="NOF394" s="486"/>
      <c r="NOG394" s="486"/>
      <c r="NOH394" s="486"/>
      <c r="NOI394" s="486"/>
      <c r="NOJ394" s="487"/>
      <c r="NOK394" s="485"/>
      <c r="NOL394" s="486"/>
      <c r="NOM394" s="486"/>
      <c r="NON394" s="486"/>
      <c r="NOO394" s="486"/>
      <c r="NOP394" s="486"/>
      <c r="NOQ394" s="486"/>
      <c r="NOR394" s="487"/>
      <c r="NOS394" s="485"/>
      <c r="NOT394" s="486"/>
      <c r="NOU394" s="486"/>
      <c r="NOV394" s="486"/>
      <c r="NOW394" s="486"/>
      <c r="NOX394" s="486"/>
      <c r="NOY394" s="486"/>
      <c r="NOZ394" s="487"/>
      <c r="NPA394" s="485"/>
      <c r="NPB394" s="486"/>
      <c r="NPC394" s="486"/>
      <c r="NPD394" s="486"/>
      <c r="NPE394" s="486"/>
      <c r="NPF394" s="486"/>
      <c r="NPG394" s="486"/>
      <c r="NPH394" s="487"/>
      <c r="NPI394" s="485"/>
      <c r="NPJ394" s="486"/>
      <c r="NPK394" s="486"/>
      <c r="NPL394" s="486"/>
      <c r="NPM394" s="486"/>
      <c r="NPN394" s="486"/>
      <c r="NPO394" s="486"/>
      <c r="NPP394" s="487"/>
      <c r="NPQ394" s="485"/>
      <c r="NPR394" s="486"/>
      <c r="NPS394" s="486"/>
      <c r="NPT394" s="486"/>
      <c r="NPU394" s="486"/>
      <c r="NPV394" s="486"/>
      <c r="NPW394" s="486"/>
      <c r="NPX394" s="487"/>
      <c r="NPY394" s="485"/>
      <c r="NPZ394" s="486"/>
      <c r="NQA394" s="486"/>
      <c r="NQB394" s="486"/>
      <c r="NQC394" s="486"/>
      <c r="NQD394" s="486"/>
      <c r="NQE394" s="486"/>
      <c r="NQF394" s="487"/>
      <c r="NQG394" s="485"/>
      <c r="NQH394" s="486"/>
      <c r="NQI394" s="486"/>
      <c r="NQJ394" s="486"/>
      <c r="NQK394" s="486"/>
      <c r="NQL394" s="486"/>
      <c r="NQM394" s="486"/>
      <c r="NQN394" s="487"/>
      <c r="NQO394" s="485"/>
      <c r="NQP394" s="486"/>
      <c r="NQQ394" s="486"/>
      <c r="NQR394" s="486"/>
      <c r="NQS394" s="486"/>
      <c r="NQT394" s="486"/>
      <c r="NQU394" s="486"/>
      <c r="NQV394" s="487"/>
      <c r="NQW394" s="485"/>
      <c r="NQX394" s="486"/>
      <c r="NQY394" s="486"/>
      <c r="NQZ394" s="486"/>
      <c r="NRA394" s="486"/>
      <c r="NRB394" s="486"/>
      <c r="NRC394" s="486"/>
      <c r="NRD394" s="487"/>
      <c r="NRE394" s="485"/>
      <c r="NRF394" s="486"/>
      <c r="NRG394" s="486"/>
      <c r="NRH394" s="486"/>
      <c r="NRI394" s="486"/>
      <c r="NRJ394" s="486"/>
      <c r="NRK394" s="486"/>
      <c r="NRL394" s="487"/>
      <c r="NRM394" s="485"/>
      <c r="NRN394" s="486"/>
      <c r="NRO394" s="486"/>
      <c r="NRP394" s="486"/>
      <c r="NRQ394" s="486"/>
      <c r="NRR394" s="486"/>
      <c r="NRS394" s="486"/>
      <c r="NRT394" s="487"/>
      <c r="NRU394" s="485"/>
      <c r="NRV394" s="486"/>
      <c r="NRW394" s="486"/>
      <c r="NRX394" s="486"/>
      <c r="NRY394" s="486"/>
      <c r="NRZ394" s="486"/>
      <c r="NSA394" s="486"/>
      <c r="NSB394" s="487"/>
      <c r="NSC394" s="485"/>
      <c r="NSD394" s="486"/>
      <c r="NSE394" s="486"/>
      <c r="NSF394" s="486"/>
      <c r="NSG394" s="486"/>
      <c r="NSH394" s="486"/>
      <c r="NSI394" s="486"/>
      <c r="NSJ394" s="487"/>
      <c r="NSK394" s="485"/>
      <c r="NSL394" s="486"/>
      <c r="NSM394" s="486"/>
      <c r="NSN394" s="486"/>
      <c r="NSO394" s="486"/>
      <c r="NSP394" s="486"/>
      <c r="NSQ394" s="486"/>
      <c r="NSR394" s="487"/>
      <c r="NSS394" s="485"/>
      <c r="NST394" s="486"/>
      <c r="NSU394" s="486"/>
      <c r="NSV394" s="486"/>
      <c r="NSW394" s="486"/>
      <c r="NSX394" s="486"/>
      <c r="NSY394" s="486"/>
      <c r="NSZ394" s="487"/>
      <c r="NTA394" s="485"/>
      <c r="NTB394" s="486"/>
      <c r="NTC394" s="486"/>
      <c r="NTD394" s="486"/>
      <c r="NTE394" s="486"/>
      <c r="NTF394" s="486"/>
      <c r="NTG394" s="486"/>
      <c r="NTH394" s="487"/>
      <c r="NTI394" s="485"/>
      <c r="NTJ394" s="486"/>
      <c r="NTK394" s="486"/>
      <c r="NTL394" s="486"/>
      <c r="NTM394" s="486"/>
      <c r="NTN394" s="486"/>
      <c r="NTO394" s="486"/>
      <c r="NTP394" s="487"/>
      <c r="NTQ394" s="485"/>
      <c r="NTR394" s="486"/>
      <c r="NTS394" s="486"/>
      <c r="NTT394" s="486"/>
      <c r="NTU394" s="486"/>
      <c r="NTV394" s="486"/>
      <c r="NTW394" s="486"/>
      <c r="NTX394" s="487"/>
      <c r="NTY394" s="485"/>
      <c r="NTZ394" s="486"/>
      <c r="NUA394" s="486"/>
      <c r="NUB394" s="486"/>
      <c r="NUC394" s="486"/>
      <c r="NUD394" s="486"/>
      <c r="NUE394" s="486"/>
      <c r="NUF394" s="487"/>
      <c r="NUG394" s="485"/>
      <c r="NUH394" s="486"/>
      <c r="NUI394" s="486"/>
      <c r="NUJ394" s="486"/>
      <c r="NUK394" s="486"/>
      <c r="NUL394" s="486"/>
      <c r="NUM394" s="486"/>
      <c r="NUN394" s="487"/>
      <c r="NUO394" s="485"/>
      <c r="NUP394" s="486"/>
      <c r="NUQ394" s="486"/>
      <c r="NUR394" s="486"/>
      <c r="NUS394" s="486"/>
      <c r="NUT394" s="486"/>
      <c r="NUU394" s="486"/>
      <c r="NUV394" s="487"/>
      <c r="NUW394" s="485"/>
      <c r="NUX394" s="486"/>
      <c r="NUY394" s="486"/>
      <c r="NUZ394" s="486"/>
      <c r="NVA394" s="486"/>
      <c r="NVB394" s="486"/>
      <c r="NVC394" s="486"/>
      <c r="NVD394" s="487"/>
      <c r="NVE394" s="485"/>
      <c r="NVF394" s="486"/>
      <c r="NVG394" s="486"/>
      <c r="NVH394" s="486"/>
      <c r="NVI394" s="486"/>
      <c r="NVJ394" s="486"/>
      <c r="NVK394" s="486"/>
      <c r="NVL394" s="487"/>
      <c r="NVM394" s="485"/>
      <c r="NVN394" s="486"/>
      <c r="NVO394" s="486"/>
      <c r="NVP394" s="486"/>
      <c r="NVQ394" s="486"/>
      <c r="NVR394" s="486"/>
      <c r="NVS394" s="486"/>
      <c r="NVT394" s="487"/>
      <c r="NVU394" s="485"/>
      <c r="NVV394" s="486"/>
      <c r="NVW394" s="486"/>
      <c r="NVX394" s="486"/>
      <c r="NVY394" s="486"/>
      <c r="NVZ394" s="486"/>
      <c r="NWA394" s="486"/>
      <c r="NWB394" s="487"/>
      <c r="NWC394" s="485"/>
      <c r="NWD394" s="486"/>
      <c r="NWE394" s="486"/>
      <c r="NWF394" s="486"/>
      <c r="NWG394" s="486"/>
      <c r="NWH394" s="486"/>
      <c r="NWI394" s="486"/>
      <c r="NWJ394" s="487"/>
      <c r="NWK394" s="485"/>
      <c r="NWL394" s="486"/>
      <c r="NWM394" s="486"/>
      <c r="NWN394" s="486"/>
      <c r="NWO394" s="486"/>
      <c r="NWP394" s="486"/>
      <c r="NWQ394" s="486"/>
      <c r="NWR394" s="487"/>
      <c r="NWS394" s="485"/>
      <c r="NWT394" s="486"/>
      <c r="NWU394" s="486"/>
      <c r="NWV394" s="486"/>
      <c r="NWW394" s="486"/>
      <c r="NWX394" s="486"/>
      <c r="NWY394" s="486"/>
      <c r="NWZ394" s="487"/>
      <c r="NXA394" s="485"/>
      <c r="NXB394" s="486"/>
      <c r="NXC394" s="486"/>
      <c r="NXD394" s="486"/>
      <c r="NXE394" s="486"/>
      <c r="NXF394" s="486"/>
      <c r="NXG394" s="486"/>
      <c r="NXH394" s="487"/>
      <c r="NXI394" s="485"/>
      <c r="NXJ394" s="486"/>
      <c r="NXK394" s="486"/>
      <c r="NXL394" s="486"/>
      <c r="NXM394" s="486"/>
      <c r="NXN394" s="486"/>
      <c r="NXO394" s="486"/>
      <c r="NXP394" s="487"/>
      <c r="NXQ394" s="485"/>
      <c r="NXR394" s="486"/>
      <c r="NXS394" s="486"/>
      <c r="NXT394" s="486"/>
      <c r="NXU394" s="486"/>
      <c r="NXV394" s="486"/>
      <c r="NXW394" s="486"/>
      <c r="NXX394" s="487"/>
      <c r="NXY394" s="485"/>
      <c r="NXZ394" s="486"/>
      <c r="NYA394" s="486"/>
      <c r="NYB394" s="486"/>
      <c r="NYC394" s="486"/>
      <c r="NYD394" s="486"/>
      <c r="NYE394" s="486"/>
      <c r="NYF394" s="487"/>
      <c r="NYG394" s="485"/>
      <c r="NYH394" s="486"/>
      <c r="NYI394" s="486"/>
      <c r="NYJ394" s="486"/>
      <c r="NYK394" s="486"/>
      <c r="NYL394" s="486"/>
      <c r="NYM394" s="486"/>
      <c r="NYN394" s="487"/>
      <c r="NYO394" s="485"/>
      <c r="NYP394" s="486"/>
      <c r="NYQ394" s="486"/>
      <c r="NYR394" s="486"/>
      <c r="NYS394" s="486"/>
      <c r="NYT394" s="486"/>
      <c r="NYU394" s="486"/>
      <c r="NYV394" s="487"/>
      <c r="NYW394" s="485"/>
      <c r="NYX394" s="486"/>
      <c r="NYY394" s="486"/>
      <c r="NYZ394" s="486"/>
      <c r="NZA394" s="486"/>
      <c r="NZB394" s="486"/>
      <c r="NZC394" s="486"/>
      <c r="NZD394" s="487"/>
      <c r="NZE394" s="485"/>
      <c r="NZF394" s="486"/>
      <c r="NZG394" s="486"/>
      <c r="NZH394" s="486"/>
      <c r="NZI394" s="486"/>
      <c r="NZJ394" s="486"/>
      <c r="NZK394" s="486"/>
      <c r="NZL394" s="487"/>
      <c r="NZM394" s="485"/>
      <c r="NZN394" s="486"/>
      <c r="NZO394" s="486"/>
      <c r="NZP394" s="486"/>
      <c r="NZQ394" s="486"/>
      <c r="NZR394" s="486"/>
      <c r="NZS394" s="486"/>
      <c r="NZT394" s="487"/>
      <c r="NZU394" s="485"/>
      <c r="NZV394" s="486"/>
      <c r="NZW394" s="486"/>
      <c r="NZX394" s="486"/>
      <c r="NZY394" s="486"/>
      <c r="NZZ394" s="486"/>
      <c r="OAA394" s="486"/>
      <c r="OAB394" s="487"/>
      <c r="OAC394" s="485"/>
      <c r="OAD394" s="486"/>
      <c r="OAE394" s="486"/>
      <c r="OAF394" s="486"/>
      <c r="OAG394" s="486"/>
      <c r="OAH394" s="486"/>
      <c r="OAI394" s="486"/>
      <c r="OAJ394" s="487"/>
      <c r="OAK394" s="485"/>
      <c r="OAL394" s="486"/>
      <c r="OAM394" s="486"/>
      <c r="OAN394" s="486"/>
      <c r="OAO394" s="486"/>
      <c r="OAP394" s="486"/>
      <c r="OAQ394" s="486"/>
      <c r="OAR394" s="487"/>
      <c r="OAS394" s="485"/>
      <c r="OAT394" s="486"/>
      <c r="OAU394" s="486"/>
      <c r="OAV394" s="486"/>
      <c r="OAW394" s="486"/>
      <c r="OAX394" s="486"/>
      <c r="OAY394" s="486"/>
      <c r="OAZ394" s="487"/>
      <c r="OBA394" s="485"/>
      <c r="OBB394" s="486"/>
      <c r="OBC394" s="486"/>
      <c r="OBD394" s="486"/>
      <c r="OBE394" s="486"/>
      <c r="OBF394" s="486"/>
      <c r="OBG394" s="486"/>
      <c r="OBH394" s="487"/>
      <c r="OBI394" s="485"/>
      <c r="OBJ394" s="486"/>
      <c r="OBK394" s="486"/>
      <c r="OBL394" s="486"/>
      <c r="OBM394" s="486"/>
      <c r="OBN394" s="486"/>
      <c r="OBO394" s="486"/>
      <c r="OBP394" s="487"/>
      <c r="OBQ394" s="485"/>
      <c r="OBR394" s="486"/>
      <c r="OBS394" s="486"/>
      <c r="OBT394" s="486"/>
      <c r="OBU394" s="486"/>
      <c r="OBV394" s="486"/>
      <c r="OBW394" s="486"/>
      <c r="OBX394" s="487"/>
      <c r="OBY394" s="485"/>
      <c r="OBZ394" s="486"/>
      <c r="OCA394" s="486"/>
      <c r="OCB394" s="486"/>
      <c r="OCC394" s="486"/>
      <c r="OCD394" s="486"/>
      <c r="OCE394" s="486"/>
      <c r="OCF394" s="487"/>
      <c r="OCG394" s="485"/>
      <c r="OCH394" s="486"/>
      <c r="OCI394" s="486"/>
      <c r="OCJ394" s="486"/>
      <c r="OCK394" s="486"/>
      <c r="OCL394" s="486"/>
      <c r="OCM394" s="486"/>
      <c r="OCN394" s="487"/>
      <c r="OCO394" s="485"/>
      <c r="OCP394" s="486"/>
      <c r="OCQ394" s="486"/>
      <c r="OCR394" s="486"/>
      <c r="OCS394" s="486"/>
      <c r="OCT394" s="486"/>
      <c r="OCU394" s="486"/>
      <c r="OCV394" s="487"/>
      <c r="OCW394" s="485"/>
      <c r="OCX394" s="486"/>
      <c r="OCY394" s="486"/>
      <c r="OCZ394" s="486"/>
      <c r="ODA394" s="486"/>
      <c r="ODB394" s="486"/>
      <c r="ODC394" s="486"/>
      <c r="ODD394" s="487"/>
      <c r="ODE394" s="485"/>
      <c r="ODF394" s="486"/>
      <c r="ODG394" s="486"/>
      <c r="ODH394" s="486"/>
      <c r="ODI394" s="486"/>
      <c r="ODJ394" s="486"/>
      <c r="ODK394" s="486"/>
      <c r="ODL394" s="487"/>
      <c r="ODM394" s="485"/>
      <c r="ODN394" s="486"/>
      <c r="ODO394" s="486"/>
      <c r="ODP394" s="486"/>
      <c r="ODQ394" s="486"/>
      <c r="ODR394" s="486"/>
      <c r="ODS394" s="486"/>
      <c r="ODT394" s="487"/>
      <c r="ODU394" s="485"/>
      <c r="ODV394" s="486"/>
      <c r="ODW394" s="486"/>
      <c r="ODX394" s="486"/>
      <c r="ODY394" s="486"/>
      <c r="ODZ394" s="486"/>
      <c r="OEA394" s="486"/>
      <c r="OEB394" s="487"/>
      <c r="OEC394" s="485"/>
      <c r="OED394" s="486"/>
      <c r="OEE394" s="486"/>
      <c r="OEF394" s="486"/>
      <c r="OEG394" s="486"/>
      <c r="OEH394" s="486"/>
      <c r="OEI394" s="486"/>
      <c r="OEJ394" s="487"/>
      <c r="OEK394" s="485"/>
      <c r="OEL394" s="486"/>
      <c r="OEM394" s="486"/>
      <c r="OEN394" s="486"/>
      <c r="OEO394" s="486"/>
      <c r="OEP394" s="486"/>
      <c r="OEQ394" s="486"/>
      <c r="OER394" s="487"/>
      <c r="OES394" s="485"/>
      <c r="OET394" s="486"/>
      <c r="OEU394" s="486"/>
      <c r="OEV394" s="486"/>
      <c r="OEW394" s="486"/>
      <c r="OEX394" s="486"/>
      <c r="OEY394" s="486"/>
      <c r="OEZ394" s="487"/>
      <c r="OFA394" s="485"/>
      <c r="OFB394" s="486"/>
      <c r="OFC394" s="486"/>
      <c r="OFD394" s="486"/>
      <c r="OFE394" s="486"/>
      <c r="OFF394" s="486"/>
      <c r="OFG394" s="486"/>
      <c r="OFH394" s="487"/>
      <c r="OFI394" s="485"/>
      <c r="OFJ394" s="486"/>
      <c r="OFK394" s="486"/>
      <c r="OFL394" s="486"/>
      <c r="OFM394" s="486"/>
      <c r="OFN394" s="486"/>
      <c r="OFO394" s="486"/>
      <c r="OFP394" s="487"/>
      <c r="OFQ394" s="485"/>
      <c r="OFR394" s="486"/>
      <c r="OFS394" s="486"/>
      <c r="OFT394" s="486"/>
      <c r="OFU394" s="486"/>
      <c r="OFV394" s="486"/>
      <c r="OFW394" s="486"/>
      <c r="OFX394" s="487"/>
      <c r="OFY394" s="485"/>
      <c r="OFZ394" s="486"/>
      <c r="OGA394" s="486"/>
      <c r="OGB394" s="486"/>
      <c r="OGC394" s="486"/>
      <c r="OGD394" s="486"/>
      <c r="OGE394" s="486"/>
      <c r="OGF394" s="487"/>
      <c r="OGG394" s="485"/>
      <c r="OGH394" s="486"/>
      <c r="OGI394" s="486"/>
      <c r="OGJ394" s="486"/>
      <c r="OGK394" s="486"/>
      <c r="OGL394" s="486"/>
      <c r="OGM394" s="486"/>
      <c r="OGN394" s="487"/>
      <c r="OGO394" s="485"/>
      <c r="OGP394" s="486"/>
      <c r="OGQ394" s="486"/>
      <c r="OGR394" s="486"/>
      <c r="OGS394" s="486"/>
      <c r="OGT394" s="486"/>
      <c r="OGU394" s="486"/>
      <c r="OGV394" s="487"/>
      <c r="OGW394" s="485"/>
      <c r="OGX394" s="486"/>
      <c r="OGY394" s="486"/>
      <c r="OGZ394" s="486"/>
      <c r="OHA394" s="486"/>
      <c r="OHB394" s="486"/>
      <c r="OHC394" s="486"/>
      <c r="OHD394" s="487"/>
      <c r="OHE394" s="485"/>
      <c r="OHF394" s="486"/>
      <c r="OHG394" s="486"/>
      <c r="OHH394" s="486"/>
      <c r="OHI394" s="486"/>
      <c r="OHJ394" s="486"/>
      <c r="OHK394" s="486"/>
      <c r="OHL394" s="487"/>
      <c r="OHM394" s="485"/>
      <c r="OHN394" s="486"/>
      <c r="OHO394" s="486"/>
      <c r="OHP394" s="486"/>
      <c r="OHQ394" s="486"/>
      <c r="OHR394" s="486"/>
      <c r="OHS394" s="486"/>
      <c r="OHT394" s="487"/>
      <c r="OHU394" s="485"/>
      <c r="OHV394" s="486"/>
      <c r="OHW394" s="486"/>
      <c r="OHX394" s="486"/>
      <c r="OHY394" s="486"/>
      <c r="OHZ394" s="486"/>
      <c r="OIA394" s="486"/>
      <c r="OIB394" s="487"/>
      <c r="OIC394" s="485"/>
      <c r="OID394" s="486"/>
      <c r="OIE394" s="486"/>
      <c r="OIF394" s="486"/>
      <c r="OIG394" s="486"/>
      <c r="OIH394" s="486"/>
      <c r="OII394" s="486"/>
      <c r="OIJ394" s="487"/>
      <c r="OIK394" s="485"/>
      <c r="OIL394" s="486"/>
      <c r="OIM394" s="486"/>
      <c r="OIN394" s="486"/>
      <c r="OIO394" s="486"/>
      <c r="OIP394" s="486"/>
      <c r="OIQ394" s="486"/>
      <c r="OIR394" s="487"/>
      <c r="OIS394" s="485"/>
      <c r="OIT394" s="486"/>
      <c r="OIU394" s="486"/>
      <c r="OIV394" s="486"/>
      <c r="OIW394" s="486"/>
      <c r="OIX394" s="486"/>
      <c r="OIY394" s="486"/>
      <c r="OIZ394" s="487"/>
      <c r="OJA394" s="485"/>
      <c r="OJB394" s="486"/>
      <c r="OJC394" s="486"/>
      <c r="OJD394" s="486"/>
      <c r="OJE394" s="486"/>
      <c r="OJF394" s="486"/>
      <c r="OJG394" s="486"/>
      <c r="OJH394" s="487"/>
      <c r="OJI394" s="485"/>
      <c r="OJJ394" s="486"/>
      <c r="OJK394" s="486"/>
      <c r="OJL394" s="486"/>
      <c r="OJM394" s="486"/>
      <c r="OJN394" s="486"/>
      <c r="OJO394" s="486"/>
      <c r="OJP394" s="487"/>
      <c r="OJQ394" s="485"/>
      <c r="OJR394" s="486"/>
      <c r="OJS394" s="486"/>
      <c r="OJT394" s="486"/>
      <c r="OJU394" s="486"/>
      <c r="OJV394" s="486"/>
      <c r="OJW394" s="486"/>
      <c r="OJX394" s="487"/>
      <c r="OJY394" s="485"/>
      <c r="OJZ394" s="486"/>
      <c r="OKA394" s="486"/>
      <c r="OKB394" s="486"/>
      <c r="OKC394" s="486"/>
      <c r="OKD394" s="486"/>
      <c r="OKE394" s="486"/>
      <c r="OKF394" s="487"/>
      <c r="OKG394" s="485"/>
      <c r="OKH394" s="486"/>
      <c r="OKI394" s="486"/>
      <c r="OKJ394" s="486"/>
      <c r="OKK394" s="486"/>
      <c r="OKL394" s="486"/>
      <c r="OKM394" s="486"/>
      <c r="OKN394" s="487"/>
      <c r="OKO394" s="485"/>
      <c r="OKP394" s="486"/>
      <c r="OKQ394" s="486"/>
      <c r="OKR394" s="486"/>
      <c r="OKS394" s="486"/>
      <c r="OKT394" s="486"/>
      <c r="OKU394" s="486"/>
      <c r="OKV394" s="487"/>
      <c r="OKW394" s="485"/>
      <c r="OKX394" s="486"/>
      <c r="OKY394" s="486"/>
      <c r="OKZ394" s="486"/>
      <c r="OLA394" s="486"/>
      <c r="OLB394" s="486"/>
      <c r="OLC394" s="486"/>
      <c r="OLD394" s="487"/>
      <c r="OLE394" s="485"/>
      <c r="OLF394" s="486"/>
      <c r="OLG394" s="486"/>
      <c r="OLH394" s="486"/>
      <c r="OLI394" s="486"/>
      <c r="OLJ394" s="486"/>
      <c r="OLK394" s="486"/>
      <c r="OLL394" s="487"/>
      <c r="OLM394" s="485"/>
      <c r="OLN394" s="486"/>
      <c r="OLO394" s="486"/>
      <c r="OLP394" s="486"/>
      <c r="OLQ394" s="486"/>
      <c r="OLR394" s="486"/>
      <c r="OLS394" s="486"/>
      <c r="OLT394" s="487"/>
      <c r="OLU394" s="485"/>
      <c r="OLV394" s="486"/>
      <c r="OLW394" s="486"/>
      <c r="OLX394" s="486"/>
      <c r="OLY394" s="486"/>
      <c r="OLZ394" s="486"/>
      <c r="OMA394" s="486"/>
      <c r="OMB394" s="487"/>
      <c r="OMC394" s="485"/>
      <c r="OMD394" s="486"/>
      <c r="OME394" s="486"/>
      <c r="OMF394" s="486"/>
      <c r="OMG394" s="486"/>
      <c r="OMH394" s="486"/>
      <c r="OMI394" s="486"/>
      <c r="OMJ394" s="487"/>
      <c r="OMK394" s="485"/>
      <c r="OML394" s="486"/>
      <c r="OMM394" s="486"/>
      <c r="OMN394" s="486"/>
      <c r="OMO394" s="486"/>
      <c r="OMP394" s="486"/>
      <c r="OMQ394" s="486"/>
      <c r="OMR394" s="487"/>
      <c r="OMS394" s="485"/>
      <c r="OMT394" s="486"/>
      <c r="OMU394" s="486"/>
      <c r="OMV394" s="486"/>
      <c r="OMW394" s="486"/>
      <c r="OMX394" s="486"/>
      <c r="OMY394" s="486"/>
      <c r="OMZ394" s="487"/>
      <c r="ONA394" s="485"/>
      <c r="ONB394" s="486"/>
      <c r="ONC394" s="486"/>
      <c r="OND394" s="486"/>
      <c r="ONE394" s="486"/>
      <c r="ONF394" s="486"/>
      <c r="ONG394" s="486"/>
      <c r="ONH394" s="487"/>
      <c r="ONI394" s="485"/>
      <c r="ONJ394" s="486"/>
      <c r="ONK394" s="486"/>
      <c r="ONL394" s="486"/>
      <c r="ONM394" s="486"/>
      <c r="ONN394" s="486"/>
      <c r="ONO394" s="486"/>
      <c r="ONP394" s="487"/>
      <c r="ONQ394" s="485"/>
      <c r="ONR394" s="486"/>
      <c r="ONS394" s="486"/>
      <c r="ONT394" s="486"/>
      <c r="ONU394" s="486"/>
      <c r="ONV394" s="486"/>
      <c r="ONW394" s="486"/>
      <c r="ONX394" s="487"/>
      <c r="ONY394" s="485"/>
      <c r="ONZ394" s="486"/>
      <c r="OOA394" s="486"/>
      <c r="OOB394" s="486"/>
      <c r="OOC394" s="486"/>
      <c r="OOD394" s="486"/>
      <c r="OOE394" s="486"/>
      <c r="OOF394" s="487"/>
      <c r="OOG394" s="485"/>
      <c r="OOH394" s="486"/>
      <c r="OOI394" s="486"/>
      <c r="OOJ394" s="486"/>
      <c r="OOK394" s="486"/>
      <c r="OOL394" s="486"/>
      <c r="OOM394" s="486"/>
      <c r="OON394" s="487"/>
      <c r="OOO394" s="485"/>
      <c r="OOP394" s="486"/>
      <c r="OOQ394" s="486"/>
      <c r="OOR394" s="486"/>
      <c r="OOS394" s="486"/>
      <c r="OOT394" s="486"/>
      <c r="OOU394" s="486"/>
      <c r="OOV394" s="487"/>
      <c r="OOW394" s="485"/>
      <c r="OOX394" s="486"/>
      <c r="OOY394" s="486"/>
      <c r="OOZ394" s="486"/>
      <c r="OPA394" s="486"/>
      <c r="OPB394" s="486"/>
      <c r="OPC394" s="486"/>
      <c r="OPD394" s="487"/>
      <c r="OPE394" s="485"/>
      <c r="OPF394" s="486"/>
      <c r="OPG394" s="486"/>
      <c r="OPH394" s="486"/>
      <c r="OPI394" s="486"/>
      <c r="OPJ394" s="486"/>
      <c r="OPK394" s="486"/>
      <c r="OPL394" s="487"/>
      <c r="OPM394" s="485"/>
      <c r="OPN394" s="486"/>
      <c r="OPO394" s="486"/>
      <c r="OPP394" s="486"/>
      <c r="OPQ394" s="486"/>
      <c r="OPR394" s="486"/>
      <c r="OPS394" s="486"/>
      <c r="OPT394" s="487"/>
      <c r="OPU394" s="485"/>
      <c r="OPV394" s="486"/>
      <c r="OPW394" s="486"/>
      <c r="OPX394" s="486"/>
      <c r="OPY394" s="486"/>
      <c r="OPZ394" s="486"/>
      <c r="OQA394" s="486"/>
      <c r="OQB394" s="487"/>
      <c r="OQC394" s="485"/>
      <c r="OQD394" s="486"/>
      <c r="OQE394" s="486"/>
      <c r="OQF394" s="486"/>
      <c r="OQG394" s="486"/>
      <c r="OQH394" s="486"/>
      <c r="OQI394" s="486"/>
      <c r="OQJ394" s="487"/>
      <c r="OQK394" s="485"/>
      <c r="OQL394" s="486"/>
      <c r="OQM394" s="486"/>
      <c r="OQN394" s="486"/>
      <c r="OQO394" s="486"/>
      <c r="OQP394" s="486"/>
      <c r="OQQ394" s="486"/>
      <c r="OQR394" s="487"/>
      <c r="OQS394" s="485"/>
      <c r="OQT394" s="486"/>
      <c r="OQU394" s="486"/>
      <c r="OQV394" s="486"/>
      <c r="OQW394" s="486"/>
      <c r="OQX394" s="486"/>
      <c r="OQY394" s="486"/>
      <c r="OQZ394" s="487"/>
      <c r="ORA394" s="485"/>
      <c r="ORB394" s="486"/>
      <c r="ORC394" s="486"/>
      <c r="ORD394" s="486"/>
      <c r="ORE394" s="486"/>
      <c r="ORF394" s="486"/>
      <c r="ORG394" s="486"/>
      <c r="ORH394" s="487"/>
      <c r="ORI394" s="485"/>
      <c r="ORJ394" s="486"/>
      <c r="ORK394" s="486"/>
      <c r="ORL394" s="486"/>
      <c r="ORM394" s="486"/>
      <c r="ORN394" s="486"/>
      <c r="ORO394" s="486"/>
      <c r="ORP394" s="487"/>
      <c r="ORQ394" s="485"/>
      <c r="ORR394" s="486"/>
      <c r="ORS394" s="486"/>
      <c r="ORT394" s="486"/>
      <c r="ORU394" s="486"/>
      <c r="ORV394" s="486"/>
      <c r="ORW394" s="486"/>
      <c r="ORX394" s="487"/>
      <c r="ORY394" s="485"/>
      <c r="ORZ394" s="486"/>
      <c r="OSA394" s="486"/>
      <c r="OSB394" s="486"/>
      <c r="OSC394" s="486"/>
      <c r="OSD394" s="486"/>
      <c r="OSE394" s="486"/>
      <c r="OSF394" s="487"/>
      <c r="OSG394" s="485"/>
      <c r="OSH394" s="486"/>
      <c r="OSI394" s="486"/>
      <c r="OSJ394" s="486"/>
      <c r="OSK394" s="486"/>
      <c r="OSL394" s="486"/>
      <c r="OSM394" s="486"/>
      <c r="OSN394" s="487"/>
      <c r="OSO394" s="485"/>
      <c r="OSP394" s="486"/>
      <c r="OSQ394" s="486"/>
      <c r="OSR394" s="486"/>
      <c r="OSS394" s="486"/>
      <c r="OST394" s="486"/>
      <c r="OSU394" s="486"/>
      <c r="OSV394" s="487"/>
      <c r="OSW394" s="485"/>
      <c r="OSX394" s="486"/>
      <c r="OSY394" s="486"/>
      <c r="OSZ394" s="486"/>
      <c r="OTA394" s="486"/>
      <c r="OTB394" s="486"/>
      <c r="OTC394" s="486"/>
      <c r="OTD394" s="487"/>
      <c r="OTE394" s="485"/>
      <c r="OTF394" s="486"/>
      <c r="OTG394" s="486"/>
      <c r="OTH394" s="486"/>
      <c r="OTI394" s="486"/>
      <c r="OTJ394" s="486"/>
      <c r="OTK394" s="486"/>
      <c r="OTL394" s="487"/>
      <c r="OTM394" s="485"/>
      <c r="OTN394" s="486"/>
      <c r="OTO394" s="486"/>
      <c r="OTP394" s="486"/>
      <c r="OTQ394" s="486"/>
      <c r="OTR394" s="486"/>
      <c r="OTS394" s="486"/>
      <c r="OTT394" s="487"/>
      <c r="OTU394" s="485"/>
      <c r="OTV394" s="486"/>
      <c r="OTW394" s="486"/>
      <c r="OTX394" s="486"/>
      <c r="OTY394" s="486"/>
      <c r="OTZ394" s="486"/>
      <c r="OUA394" s="486"/>
      <c r="OUB394" s="487"/>
      <c r="OUC394" s="485"/>
      <c r="OUD394" s="486"/>
      <c r="OUE394" s="486"/>
      <c r="OUF394" s="486"/>
      <c r="OUG394" s="486"/>
      <c r="OUH394" s="486"/>
      <c r="OUI394" s="486"/>
      <c r="OUJ394" s="487"/>
      <c r="OUK394" s="485"/>
      <c r="OUL394" s="486"/>
      <c r="OUM394" s="486"/>
      <c r="OUN394" s="486"/>
      <c r="OUO394" s="486"/>
      <c r="OUP394" s="486"/>
      <c r="OUQ394" s="486"/>
      <c r="OUR394" s="487"/>
      <c r="OUS394" s="485"/>
      <c r="OUT394" s="486"/>
      <c r="OUU394" s="486"/>
      <c r="OUV394" s="486"/>
      <c r="OUW394" s="486"/>
      <c r="OUX394" s="486"/>
      <c r="OUY394" s="486"/>
      <c r="OUZ394" s="487"/>
      <c r="OVA394" s="485"/>
      <c r="OVB394" s="486"/>
      <c r="OVC394" s="486"/>
      <c r="OVD394" s="486"/>
      <c r="OVE394" s="486"/>
      <c r="OVF394" s="486"/>
      <c r="OVG394" s="486"/>
      <c r="OVH394" s="487"/>
      <c r="OVI394" s="485"/>
      <c r="OVJ394" s="486"/>
      <c r="OVK394" s="486"/>
      <c r="OVL394" s="486"/>
      <c r="OVM394" s="486"/>
      <c r="OVN394" s="486"/>
      <c r="OVO394" s="486"/>
      <c r="OVP394" s="487"/>
      <c r="OVQ394" s="485"/>
      <c r="OVR394" s="486"/>
      <c r="OVS394" s="486"/>
      <c r="OVT394" s="486"/>
      <c r="OVU394" s="486"/>
      <c r="OVV394" s="486"/>
      <c r="OVW394" s="486"/>
      <c r="OVX394" s="487"/>
      <c r="OVY394" s="485"/>
      <c r="OVZ394" s="486"/>
      <c r="OWA394" s="486"/>
      <c r="OWB394" s="486"/>
      <c r="OWC394" s="486"/>
      <c r="OWD394" s="486"/>
      <c r="OWE394" s="486"/>
      <c r="OWF394" s="487"/>
      <c r="OWG394" s="485"/>
      <c r="OWH394" s="486"/>
      <c r="OWI394" s="486"/>
      <c r="OWJ394" s="486"/>
      <c r="OWK394" s="486"/>
      <c r="OWL394" s="486"/>
      <c r="OWM394" s="486"/>
      <c r="OWN394" s="487"/>
      <c r="OWO394" s="485"/>
      <c r="OWP394" s="486"/>
      <c r="OWQ394" s="486"/>
      <c r="OWR394" s="486"/>
      <c r="OWS394" s="486"/>
      <c r="OWT394" s="486"/>
      <c r="OWU394" s="486"/>
      <c r="OWV394" s="487"/>
      <c r="OWW394" s="485"/>
      <c r="OWX394" s="486"/>
      <c r="OWY394" s="486"/>
      <c r="OWZ394" s="486"/>
      <c r="OXA394" s="486"/>
      <c r="OXB394" s="486"/>
      <c r="OXC394" s="486"/>
      <c r="OXD394" s="487"/>
      <c r="OXE394" s="485"/>
      <c r="OXF394" s="486"/>
      <c r="OXG394" s="486"/>
      <c r="OXH394" s="486"/>
      <c r="OXI394" s="486"/>
      <c r="OXJ394" s="486"/>
      <c r="OXK394" s="486"/>
      <c r="OXL394" s="487"/>
      <c r="OXM394" s="485"/>
      <c r="OXN394" s="486"/>
      <c r="OXO394" s="486"/>
      <c r="OXP394" s="486"/>
      <c r="OXQ394" s="486"/>
      <c r="OXR394" s="486"/>
      <c r="OXS394" s="486"/>
      <c r="OXT394" s="487"/>
      <c r="OXU394" s="485"/>
      <c r="OXV394" s="486"/>
      <c r="OXW394" s="486"/>
      <c r="OXX394" s="486"/>
      <c r="OXY394" s="486"/>
      <c r="OXZ394" s="486"/>
      <c r="OYA394" s="486"/>
      <c r="OYB394" s="487"/>
      <c r="OYC394" s="485"/>
      <c r="OYD394" s="486"/>
      <c r="OYE394" s="486"/>
      <c r="OYF394" s="486"/>
      <c r="OYG394" s="486"/>
      <c r="OYH394" s="486"/>
      <c r="OYI394" s="486"/>
      <c r="OYJ394" s="487"/>
      <c r="OYK394" s="485"/>
      <c r="OYL394" s="486"/>
      <c r="OYM394" s="486"/>
      <c r="OYN394" s="486"/>
      <c r="OYO394" s="486"/>
      <c r="OYP394" s="486"/>
      <c r="OYQ394" s="486"/>
      <c r="OYR394" s="487"/>
      <c r="OYS394" s="485"/>
      <c r="OYT394" s="486"/>
      <c r="OYU394" s="486"/>
      <c r="OYV394" s="486"/>
      <c r="OYW394" s="486"/>
      <c r="OYX394" s="486"/>
      <c r="OYY394" s="486"/>
      <c r="OYZ394" s="487"/>
      <c r="OZA394" s="485"/>
      <c r="OZB394" s="486"/>
      <c r="OZC394" s="486"/>
      <c r="OZD394" s="486"/>
      <c r="OZE394" s="486"/>
      <c r="OZF394" s="486"/>
      <c r="OZG394" s="486"/>
      <c r="OZH394" s="487"/>
      <c r="OZI394" s="485"/>
      <c r="OZJ394" s="486"/>
      <c r="OZK394" s="486"/>
      <c r="OZL394" s="486"/>
      <c r="OZM394" s="486"/>
      <c r="OZN394" s="486"/>
      <c r="OZO394" s="486"/>
      <c r="OZP394" s="487"/>
      <c r="OZQ394" s="485"/>
      <c r="OZR394" s="486"/>
      <c r="OZS394" s="486"/>
      <c r="OZT394" s="486"/>
      <c r="OZU394" s="486"/>
      <c r="OZV394" s="486"/>
      <c r="OZW394" s="486"/>
      <c r="OZX394" s="487"/>
      <c r="OZY394" s="485"/>
      <c r="OZZ394" s="486"/>
      <c r="PAA394" s="486"/>
      <c r="PAB394" s="486"/>
      <c r="PAC394" s="486"/>
      <c r="PAD394" s="486"/>
      <c r="PAE394" s="486"/>
      <c r="PAF394" s="487"/>
      <c r="PAG394" s="485"/>
      <c r="PAH394" s="486"/>
      <c r="PAI394" s="486"/>
      <c r="PAJ394" s="486"/>
      <c r="PAK394" s="486"/>
      <c r="PAL394" s="486"/>
      <c r="PAM394" s="486"/>
      <c r="PAN394" s="487"/>
      <c r="PAO394" s="485"/>
      <c r="PAP394" s="486"/>
      <c r="PAQ394" s="486"/>
      <c r="PAR394" s="486"/>
      <c r="PAS394" s="486"/>
      <c r="PAT394" s="486"/>
      <c r="PAU394" s="486"/>
      <c r="PAV394" s="487"/>
      <c r="PAW394" s="485"/>
      <c r="PAX394" s="486"/>
      <c r="PAY394" s="486"/>
      <c r="PAZ394" s="486"/>
      <c r="PBA394" s="486"/>
      <c r="PBB394" s="486"/>
      <c r="PBC394" s="486"/>
      <c r="PBD394" s="487"/>
      <c r="PBE394" s="485"/>
      <c r="PBF394" s="486"/>
      <c r="PBG394" s="486"/>
      <c r="PBH394" s="486"/>
      <c r="PBI394" s="486"/>
      <c r="PBJ394" s="486"/>
      <c r="PBK394" s="486"/>
      <c r="PBL394" s="487"/>
      <c r="PBM394" s="485"/>
      <c r="PBN394" s="486"/>
      <c r="PBO394" s="486"/>
      <c r="PBP394" s="486"/>
      <c r="PBQ394" s="486"/>
      <c r="PBR394" s="486"/>
      <c r="PBS394" s="486"/>
      <c r="PBT394" s="487"/>
      <c r="PBU394" s="485"/>
      <c r="PBV394" s="486"/>
      <c r="PBW394" s="486"/>
      <c r="PBX394" s="486"/>
      <c r="PBY394" s="486"/>
      <c r="PBZ394" s="486"/>
      <c r="PCA394" s="486"/>
      <c r="PCB394" s="487"/>
      <c r="PCC394" s="485"/>
      <c r="PCD394" s="486"/>
      <c r="PCE394" s="486"/>
      <c r="PCF394" s="486"/>
      <c r="PCG394" s="486"/>
      <c r="PCH394" s="486"/>
      <c r="PCI394" s="486"/>
      <c r="PCJ394" s="487"/>
      <c r="PCK394" s="485"/>
      <c r="PCL394" s="486"/>
      <c r="PCM394" s="486"/>
      <c r="PCN394" s="486"/>
      <c r="PCO394" s="486"/>
      <c r="PCP394" s="486"/>
      <c r="PCQ394" s="486"/>
      <c r="PCR394" s="487"/>
      <c r="PCS394" s="485"/>
      <c r="PCT394" s="486"/>
      <c r="PCU394" s="486"/>
      <c r="PCV394" s="486"/>
      <c r="PCW394" s="486"/>
      <c r="PCX394" s="486"/>
      <c r="PCY394" s="486"/>
      <c r="PCZ394" s="487"/>
      <c r="PDA394" s="485"/>
      <c r="PDB394" s="486"/>
      <c r="PDC394" s="486"/>
      <c r="PDD394" s="486"/>
      <c r="PDE394" s="486"/>
      <c r="PDF394" s="486"/>
      <c r="PDG394" s="486"/>
      <c r="PDH394" s="487"/>
      <c r="PDI394" s="485"/>
      <c r="PDJ394" s="486"/>
      <c r="PDK394" s="486"/>
      <c r="PDL394" s="486"/>
      <c r="PDM394" s="486"/>
      <c r="PDN394" s="486"/>
      <c r="PDO394" s="486"/>
      <c r="PDP394" s="487"/>
      <c r="PDQ394" s="485"/>
      <c r="PDR394" s="486"/>
      <c r="PDS394" s="486"/>
      <c r="PDT394" s="486"/>
      <c r="PDU394" s="486"/>
      <c r="PDV394" s="486"/>
      <c r="PDW394" s="486"/>
      <c r="PDX394" s="487"/>
      <c r="PDY394" s="485"/>
      <c r="PDZ394" s="486"/>
      <c r="PEA394" s="486"/>
      <c r="PEB394" s="486"/>
      <c r="PEC394" s="486"/>
      <c r="PED394" s="486"/>
      <c r="PEE394" s="486"/>
      <c r="PEF394" s="487"/>
      <c r="PEG394" s="485"/>
      <c r="PEH394" s="486"/>
      <c r="PEI394" s="486"/>
      <c r="PEJ394" s="486"/>
      <c r="PEK394" s="486"/>
      <c r="PEL394" s="486"/>
      <c r="PEM394" s="486"/>
      <c r="PEN394" s="487"/>
      <c r="PEO394" s="485"/>
      <c r="PEP394" s="486"/>
      <c r="PEQ394" s="486"/>
      <c r="PER394" s="486"/>
      <c r="PES394" s="486"/>
      <c r="PET394" s="486"/>
      <c r="PEU394" s="486"/>
      <c r="PEV394" s="487"/>
      <c r="PEW394" s="485"/>
      <c r="PEX394" s="486"/>
      <c r="PEY394" s="486"/>
      <c r="PEZ394" s="486"/>
      <c r="PFA394" s="486"/>
      <c r="PFB394" s="486"/>
      <c r="PFC394" s="486"/>
      <c r="PFD394" s="487"/>
      <c r="PFE394" s="485"/>
      <c r="PFF394" s="486"/>
      <c r="PFG394" s="486"/>
      <c r="PFH394" s="486"/>
      <c r="PFI394" s="486"/>
      <c r="PFJ394" s="486"/>
      <c r="PFK394" s="486"/>
      <c r="PFL394" s="487"/>
      <c r="PFM394" s="485"/>
      <c r="PFN394" s="486"/>
      <c r="PFO394" s="486"/>
      <c r="PFP394" s="486"/>
      <c r="PFQ394" s="486"/>
      <c r="PFR394" s="486"/>
      <c r="PFS394" s="486"/>
      <c r="PFT394" s="487"/>
      <c r="PFU394" s="485"/>
      <c r="PFV394" s="486"/>
      <c r="PFW394" s="486"/>
      <c r="PFX394" s="486"/>
      <c r="PFY394" s="486"/>
      <c r="PFZ394" s="486"/>
      <c r="PGA394" s="486"/>
      <c r="PGB394" s="487"/>
      <c r="PGC394" s="485"/>
      <c r="PGD394" s="486"/>
      <c r="PGE394" s="486"/>
      <c r="PGF394" s="486"/>
      <c r="PGG394" s="486"/>
      <c r="PGH394" s="486"/>
      <c r="PGI394" s="486"/>
      <c r="PGJ394" s="487"/>
      <c r="PGK394" s="485"/>
      <c r="PGL394" s="486"/>
      <c r="PGM394" s="486"/>
      <c r="PGN394" s="486"/>
      <c r="PGO394" s="486"/>
      <c r="PGP394" s="486"/>
      <c r="PGQ394" s="486"/>
      <c r="PGR394" s="487"/>
      <c r="PGS394" s="485"/>
      <c r="PGT394" s="486"/>
      <c r="PGU394" s="486"/>
      <c r="PGV394" s="486"/>
      <c r="PGW394" s="486"/>
      <c r="PGX394" s="486"/>
      <c r="PGY394" s="486"/>
      <c r="PGZ394" s="487"/>
      <c r="PHA394" s="485"/>
      <c r="PHB394" s="486"/>
      <c r="PHC394" s="486"/>
      <c r="PHD394" s="486"/>
      <c r="PHE394" s="486"/>
      <c r="PHF394" s="486"/>
      <c r="PHG394" s="486"/>
      <c r="PHH394" s="487"/>
      <c r="PHI394" s="485"/>
      <c r="PHJ394" s="486"/>
      <c r="PHK394" s="486"/>
      <c r="PHL394" s="486"/>
      <c r="PHM394" s="486"/>
      <c r="PHN394" s="486"/>
      <c r="PHO394" s="486"/>
      <c r="PHP394" s="487"/>
      <c r="PHQ394" s="485"/>
      <c r="PHR394" s="486"/>
      <c r="PHS394" s="486"/>
      <c r="PHT394" s="486"/>
      <c r="PHU394" s="486"/>
      <c r="PHV394" s="486"/>
      <c r="PHW394" s="486"/>
      <c r="PHX394" s="487"/>
      <c r="PHY394" s="485"/>
      <c r="PHZ394" s="486"/>
      <c r="PIA394" s="486"/>
      <c r="PIB394" s="486"/>
      <c r="PIC394" s="486"/>
      <c r="PID394" s="486"/>
      <c r="PIE394" s="486"/>
      <c r="PIF394" s="487"/>
      <c r="PIG394" s="485"/>
      <c r="PIH394" s="486"/>
      <c r="PII394" s="486"/>
      <c r="PIJ394" s="486"/>
      <c r="PIK394" s="486"/>
      <c r="PIL394" s="486"/>
      <c r="PIM394" s="486"/>
      <c r="PIN394" s="487"/>
      <c r="PIO394" s="485"/>
      <c r="PIP394" s="486"/>
      <c r="PIQ394" s="486"/>
      <c r="PIR394" s="486"/>
      <c r="PIS394" s="486"/>
      <c r="PIT394" s="486"/>
      <c r="PIU394" s="486"/>
      <c r="PIV394" s="487"/>
      <c r="PIW394" s="485"/>
      <c r="PIX394" s="486"/>
      <c r="PIY394" s="486"/>
      <c r="PIZ394" s="486"/>
      <c r="PJA394" s="486"/>
      <c r="PJB394" s="486"/>
      <c r="PJC394" s="486"/>
      <c r="PJD394" s="487"/>
      <c r="PJE394" s="485"/>
      <c r="PJF394" s="486"/>
      <c r="PJG394" s="486"/>
      <c r="PJH394" s="486"/>
      <c r="PJI394" s="486"/>
      <c r="PJJ394" s="486"/>
      <c r="PJK394" s="486"/>
      <c r="PJL394" s="487"/>
      <c r="PJM394" s="485"/>
      <c r="PJN394" s="486"/>
      <c r="PJO394" s="486"/>
      <c r="PJP394" s="486"/>
      <c r="PJQ394" s="486"/>
      <c r="PJR394" s="486"/>
      <c r="PJS394" s="486"/>
      <c r="PJT394" s="487"/>
      <c r="PJU394" s="485"/>
      <c r="PJV394" s="486"/>
      <c r="PJW394" s="486"/>
      <c r="PJX394" s="486"/>
      <c r="PJY394" s="486"/>
      <c r="PJZ394" s="486"/>
      <c r="PKA394" s="486"/>
      <c r="PKB394" s="487"/>
      <c r="PKC394" s="485"/>
      <c r="PKD394" s="486"/>
      <c r="PKE394" s="486"/>
      <c r="PKF394" s="486"/>
      <c r="PKG394" s="486"/>
      <c r="PKH394" s="486"/>
      <c r="PKI394" s="486"/>
      <c r="PKJ394" s="487"/>
      <c r="PKK394" s="485"/>
      <c r="PKL394" s="486"/>
      <c r="PKM394" s="486"/>
      <c r="PKN394" s="486"/>
      <c r="PKO394" s="486"/>
      <c r="PKP394" s="486"/>
      <c r="PKQ394" s="486"/>
      <c r="PKR394" s="487"/>
      <c r="PKS394" s="485"/>
      <c r="PKT394" s="486"/>
      <c r="PKU394" s="486"/>
      <c r="PKV394" s="486"/>
      <c r="PKW394" s="486"/>
      <c r="PKX394" s="486"/>
      <c r="PKY394" s="486"/>
      <c r="PKZ394" s="487"/>
      <c r="PLA394" s="485"/>
      <c r="PLB394" s="486"/>
      <c r="PLC394" s="486"/>
      <c r="PLD394" s="486"/>
      <c r="PLE394" s="486"/>
      <c r="PLF394" s="486"/>
      <c r="PLG394" s="486"/>
      <c r="PLH394" s="487"/>
      <c r="PLI394" s="485"/>
      <c r="PLJ394" s="486"/>
      <c r="PLK394" s="486"/>
      <c r="PLL394" s="486"/>
      <c r="PLM394" s="486"/>
      <c r="PLN394" s="486"/>
      <c r="PLO394" s="486"/>
      <c r="PLP394" s="487"/>
      <c r="PLQ394" s="485"/>
      <c r="PLR394" s="486"/>
      <c r="PLS394" s="486"/>
      <c r="PLT394" s="486"/>
      <c r="PLU394" s="486"/>
      <c r="PLV394" s="486"/>
      <c r="PLW394" s="486"/>
      <c r="PLX394" s="487"/>
      <c r="PLY394" s="485"/>
      <c r="PLZ394" s="486"/>
      <c r="PMA394" s="486"/>
      <c r="PMB394" s="486"/>
      <c r="PMC394" s="486"/>
      <c r="PMD394" s="486"/>
      <c r="PME394" s="486"/>
      <c r="PMF394" s="487"/>
      <c r="PMG394" s="485"/>
      <c r="PMH394" s="486"/>
      <c r="PMI394" s="486"/>
      <c r="PMJ394" s="486"/>
      <c r="PMK394" s="486"/>
      <c r="PML394" s="486"/>
      <c r="PMM394" s="486"/>
      <c r="PMN394" s="487"/>
      <c r="PMO394" s="485"/>
      <c r="PMP394" s="486"/>
      <c r="PMQ394" s="486"/>
      <c r="PMR394" s="486"/>
      <c r="PMS394" s="486"/>
      <c r="PMT394" s="486"/>
      <c r="PMU394" s="486"/>
      <c r="PMV394" s="487"/>
      <c r="PMW394" s="485"/>
      <c r="PMX394" s="486"/>
      <c r="PMY394" s="486"/>
      <c r="PMZ394" s="486"/>
      <c r="PNA394" s="486"/>
      <c r="PNB394" s="486"/>
      <c r="PNC394" s="486"/>
      <c r="PND394" s="487"/>
      <c r="PNE394" s="485"/>
      <c r="PNF394" s="486"/>
      <c r="PNG394" s="486"/>
      <c r="PNH394" s="486"/>
      <c r="PNI394" s="486"/>
      <c r="PNJ394" s="486"/>
      <c r="PNK394" s="486"/>
      <c r="PNL394" s="487"/>
      <c r="PNM394" s="485"/>
      <c r="PNN394" s="486"/>
      <c r="PNO394" s="486"/>
      <c r="PNP394" s="486"/>
      <c r="PNQ394" s="486"/>
      <c r="PNR394" s="486"/>
      <c r="PNS394" s="486"/>
      <c r="PNT394" s="487"/>
      <c r="PNU394" s="485"/>
      <c r="PNV394" s="486"/>
      <c r="PNW394" s="486"/>
      <c r="PNX394" s="486"/>
      <c r="PNY394" s="486"/>
      <c r="PNZ394" s="486"/>
      <c r="POA394" s="486"/>
      <c r="POB394" s="487"/>
      <c r="POC394" s="485"/>
      <c r="POD394" s="486"/>
      <c r="POE394" s="486"/>
      <c r="POF394" s="486"/>
      <c r="POG394" s="486"/>
      <c r="POH394" s="486"/>
      <c r="POI394" s="486"/>
      <c r="POJ394" s="487"/>
      <c r="POK394" s="485"/>
      <c r="POL394" s="486"/>
      <c r="POM394" s="486"/>
      <c r="PON394" s="486"/>
      <c r="POO394" s="486"/>
      <c r="POP394" s="486"/>
      <c r="POQ394" s="486"/>
      <c r="POR394" s="487"/>
      <c r="POS394" s="485"/>
      <c r="POT394" s="486"/>
      <c r="POU394" s="486"/>
      <c r="POV394" s="486"/>
      <c r="POW394" s="486"/>
      <c r="POX394" s="486"/>
      <c r="POY394" s="486"/>
      <c r="POZ394" s="487"/>
      <c r="PPA394" s="485"/>
      <c r="PPB394" s="486"/>
      <c r="PPC394" s="486"/>
      <c r="PPD394" s="486"/>
      <c r="PPE394" s="486"/>
      <c r="PPF394" s="486"/>
      <c r="PPG394" s="486"/>
      <c r="PPH394" s="487"/>
      <c r="PPI394" s="485"/>
      <c r="PPJ394" s="486"/>
      <c r="PPK394" s="486"/>
      <c r="PPL394" s="486"/>
      <c r="PPM394" s="486"/>
      <c r="PPN394" s="486"/>
      <c r="PPO394" s="486"/>
      <c r="PPP394" s="487"/>
      <c r="PPQ394" s="485"/>
      <c r="PPR394" s="486"/>
      <c r="PPS394" s="486"/>
      <c r="PPT394" s="486"/>
      <c r="PPU394" s="486"/>
      <c r="PPV394" s="486"/>
      <c r="PPW394" s="486"/>
      <c r="PPX394" s="487"/>
      <c r="PPY394" s="485"/>
      <c r="PPZ394" s="486"/>
      <c r="PQA394" s="486"/>
      <c r="PQB394" s="486"/>
      <c r="PQC394" s="486"/>
      <c r="PQD394" s="486"/>
      <c r="PQE394" s="486"/>
      <c r="PQF394" s="487"/>
      <c r="PQG394" s="485"/>
      <c r="PQH394" s="486"/>
      <c r="PQI394" s="486"/>
      <c r="PQJ394" s="486"/>
      <c r="PQK394" s="486"/>
      <c r="PQL394" s="486"/>
      <c r="PQM394" s="486"/>
      <c r="PQN394" s="487"/>
      <c r="PQO394" s="485"/>
      <c r="PQP394" s="486"/>
      <c r="PQQ394" s="486"/>
      <c r="PQR394" s="486"/>
      <c r="PQS394" s="486"/>
      <c r="PQT394" s="486"/>
      <c r="PQU394" s="486"/>
      <c r="PQV394" s="487"/>
      <c r="PQW394" s="485"/>
      <c r="PQX394" s="486"/>
      <c r="PQY394" s="486"/>
      <c r="PQZ394" s="486"/>
      <c r="PRA394" s="486"/>
      <c r="PRB394" s="486"/>
      <c r="PRC394" s="486"/>
      <c r="PRD394" s="487"/>
      <c r="PRE394" s="485"/>
      <c r="PRF394" s="486"/>
      <c r="PRG394" s="486"/>
      <c r="PRH394" s="486"/>
      <c r="PRI394" s="486"/>
      <c r="PRJ394" s="486"/>
      <c r="PRK394" s="486"/>
      <c r="PRL394" s="487"/>
      <c r="PRM394" s="485"/>
      <c r="PRN394" s="486"/>
      <c r="PRO394" s="486"/>
      <c r="PRP394" s="486"/>
      <c r="PRQ394" s="486"/>
      <c r="PRR394" s="486"/>
      <c r="PRS394" s="486"/>
      <c r="PRT394" s="487"/>
      <c r="PRU394" s="485"/>
      <c r="PRV394" s="486"/>
      <c r="PRW394" s="486"/>
      <c r="PRX394" s="486"/>
      <c r="PRY394" s="486"/>
      <c r="PRZ394" s="486"/>
      <c r="PSA394" s="486"/>
      <c r="PSB394" s="487"/>
      <c r="PSC394" s="485"/>
      <c r="PSD394" s="486"/>
      <c r="PSE394" s="486"/>
      <c r="PSF394" s="486"/>
      <c r="PSG394" s="486"/>
      <c r="PSH394" s="486"/>
      <c r="PSI394" s="486"/>
      <c r="PSJ394" s="487"/>
      <c r="PSK394" s="485"/>
      <c r="PSL394" s="486"/>
      <c r="PSM394" s="486"/>
      <c r="PSN394" s="486"/>
      <c r="PSO394" s="486"/>
      <c r="PSP394" s="486"/>
      <c r="PSQ394" s="486"/>
      <c r="PSR394" s="487"/>
      <c r="PSS394" s="485"/>
      <c r="PST394" s="486"/>
      <c r="PSU394" s="486"/>
      <c r="PSV394" s="486"/>
      <c r="PSW394" s="486"/>
      <c r="PSX394" s="486"/>
      <c r="PSY394" s="486"/>
      <c r="PSZ394" s="487"/>
      <c r="PTA394" s="485"/>
      <c r="PTB394" s="486"/>
      <c r="PTC394" s="486"/>
      <c r="PTD394" s="486"/>
      <c r="PTE394" s="486"/>
      <c r="PTF394" s="486"/>
      <c r="PTG394" s="486"/>
      <c r="PTH394" s="487"/>
      <c r="PTI394" s="485"/>
      <c r="PTJ394" s="486"/>
      <c r="PTK394" s="486"/>
      <c r="PTL394" s="486"/>
      <c r="PTM394" s="486"/>
      <c r="PTN394" s="486"/>
      <c r="PTO394" s="486"/>
      <c r="PTP394" s="487"/>
      <c r="PTQ394" s="485"/>
      <c r="PTR394" s="486"/>
      <c r="PTS394" s="486"/>
      <c r="PTT394" s="486"/>
      <c r="PTU394" s="486"/>
      <c r="PTV394" s="486"/>
      <c r="PTW394" s="486"/>
      <c r="PTX394" s="487"/>
      <c r="PTY394" s="485"/>
      <c r="PTZ394" s="486"/>
      <c r="PUA394" s="486"/>
      <c r="PUB394" s="486"/>
      <c r="PUC394" s="486"/>
      <c r="PUD394" s="486"/>
      <c r="PUE394" s="486"/>
      <c r="PUF394" s="487"/>
      <c r="PUG394" s="485"/>
      <c r="PUH394" s="486"/>
      <c r="PUI394" s="486"/>
      <c r="PUJ394" s="486"/>
      <c r="PUK394" s="486"/>
      <c r="PUL394" s="486"/>
      <c r="PUM394" s="486"/>
      <c r="PUN394" s="487"/>
      <c r="PUO394" s="485"/>
      <c r="PUP394" s="486"/>
      <c r="PUQ394" s="486"/>
      <c r="PUR394" s="486"/>
      <c r="PUS394" s="486"/>
      <c r="PUT394" s="486"/>
      <c r="PUU394" s="486"/>
      <c r="PUV394" s="487"/>
      <c r="PUW394" s="485"/>
      <c r="PUX394" s="486"/>
      <c r="PUY394" s="486"/>
      <c r="PUZ394" s="486"/>
      <c r="PVA394" s="486"/>
      <c r="PVB394" s="486"/>
      <c r="PVC394" s="486"/>
      <c r="PVD394" s="487"/>
      <c r="PVE394" s="485"/>
      <c r="PVF394" s="486"/>
      <c r="PVG394" s="486"/>
      <c r="PVH394" s="486"/>
      <c r="PVI394" s="486"/>
      <c r="PVJ394" s="486"/>
      <c r="PVK394" s="486"/>
      <c r="PVL394" s="487"/>
      <c r="PVM394" s="485"/>
      <c r="PVN394" s="486"/>
      <c r="PVO394" s="486"/>
      <c r="PVP394" s="486"/>
      <c r="PVQ394" s="486"/>
      <c r="PVR394" s="486"/>
      <c r="PVS394" s="486"/>
      <c r="PVT394" s="487"/>
      <c r="PVU394" s="485"/>
      <c r="PVV394" s="486"/>
      <c r="PVW394" s="486"/>
      <c r="PVX394" s="486"/>
      <c r="PVY394" s="486"/>
      <c r="PVZ394" s="486"/>
      <c r="PWA394" s="486"/>
      <c r="PWB394" s="487"/>
      <c r="PWC394" s="485"/>
      <c r="PWD394" s="486"/>
      <c r="PWE394" s="486"/>
      <c r="PWF394" s="486"/>
      <c r="PWG394" s="486"/>
      <c r="PWH394" s="486"/>
      <c r="PWI394" s="486"/>
      <c r="PWJ394" s="487"/>
      <c r="PWK394" s="485"/>
      <c r="PWL394" s="486"/>
      <c r="PWM394" s="486"/>
      <c r="PWN394" s="486"/>
      <c r="PWO394" s="486"/>
      <c r="PWP394" s="486"/>
      <c r="PWQ394" s="486"/>
      <c r="PWR394" s="487"/>
      <c r="PWS394" s="485"/>
      <c r="PWT394" s="486"/>
      <c r="PWU394" s="486"/>
      <c r="PWV394" s="486"/>
      <c r="PWW394" s="486"/>
      <c r="PWX394" s="486"/>
      <c r="PWY394" s="486"/>
      <c r="PWZ394" s="487"/>
      <c r="PXA394" s="485"/>
      <c r="PXB394" s="486"/>
      <c r="PXC394" s="486"/>
      <c r="PXD394" s="486"/>
      <c r="PXE394" s="486"/>
      <c r="PXF394" s="486"/>
      <c r="PXG394" s="486"/>
      <c r="PXH394" s="487"/>
      <c r="PXI394" s="485"/>
      <c r="PXJ394" s="486"/>
      <c r="PXK394" s="486"/>
      <c r="PXL394" s="486"/>
      <c r="PXM394" s="486"/>
      <c r="PXN394" s="486"/>
      <c r="PXO394" s="486"/>
      <c r="PXP394" s="487"/>
      <c r="PXQ394" s="485"/>
      <c r="PXR394" s="486"/>
      <c r="PXS394" s="486"/>
      <c r="PXT394" s="486"/>
      <c r="PXU394" s="486"/>
      <c r="PXV394" s="486"/>
      <c r="PXW394" s="486"/>
      <c r="PXX394" s="487"/>
      <c r="PXY394" s="485"/>
      <c r="PXZ394" s="486"/>
      <c r="PYA394" s="486"/>
      <c r="PYB394" s="486"/>
      <c r="PYC394" s="486"/>
      <c r="PYD394" s="486"/>
      <c r="PYE394" s="486"/>
      <c r="PYF394" s="487"/>
      <c r="PYG394" s="485"/>
      <c r="PYH394" s="486"/>
      <c r="PYI394" s="486"/>
      <c r="PYJ394" s="486"/>
      <c r="PYK394" s="486"/>
      <c r="PYL394" s="486"/>
      <c r="PYM394" s="486"/>
      <c r="PYN394" s="487"/>
      <c r="PYO394" s="485"/>
      <c r="PYP394" s="486"/>
      <c r="PYQ394" s="486"/>
      <c r="PYR394" s="486"/>
      <c r="PYS394" s="486"/>
      <c r="PYT394" s="486"/>
      <c r="PYU394" s="486"/>
      <c r="PYV394" s="487"/>
      <c r="PYW394" s="485"/>
      <c r="PYX394" s="486"/>
      <c r="PYY394" s="486"/>
      <c r="PYZ394" s="486"/>
      <c r="PZA394" s="486"/>
      <c r="PZB394" s="486"/>
      <c r="PZC394" s="486"/>
      <c r="PZD394" s="487"/>
      <c r="PZE394" s="485"/>
      <c r="PZF394" s="486"/>
      <c r="PZG394" s="486"/>
      <c r="PZH394" s="486"/>
      <c r="PZI394" s="486"/>
      <c r="PZJ394" s="486"/>
      <c r="PZK394" s="486"/>
      <c r="PZL394" s="487"/>
      <c r="PZM394" s="485"/>
      <c r="PZN394" s="486"/>
      <c r="PZO394" s="486"/>
      <c r="PZP394" s="486"/>
      <c r="PZQ394" s="486"/>
      <c r="PZR394" s="486"/>
      <c r="PZS394" s="486"/>
      <c r="PZT394" s="487"/>
      <c r="PZU394" s="485"/>
      <c r="PZV394" s="486"/>
      <c r="PZW394" s="486"/>
      <c r="PZX394" s="486"/>
      <c r="PZY394" s="486"/>
      <c r="PZZ394" s="486"/>
      <c r="QAA394" s="486"/>
      <c r="QAB394" s="487"/>
      <c r="QAC394" s="485"/>
      <c r="QAD394" s="486"/>
      <c r="QAE394" s="486"/>
      <c r="QAF394" s="486"/>
      <c r="QAG394" s="486"/>
      <c r="QAH394" s="486"/>
      <c r="QAI394" s="486"/>
      <c r="QAJ394" s="487"/>
      <c r="QAK394" s="485"/>
      <c r="QAL394" s="486"/>
      <c r="QAM394" s="486"/>
      <c r="QAN394" s="486"/>
      <c r="QAO394" s="486"/>
      <c r="QAP394" s="486"/>
      <c r="QAQ394" s="486"/>
      <c r="QAR394" s="487"/>
      <c r="QAS394" s="485"/>
      <c r="QAT394" s="486"/>
      <c r="QAU394" s="486"/>
      <c r="QAV394" s="486"/>
      <c r="QAW394" s="486"/>
      <c r="QAX394" s="486"/>
      <c r="QAY394" s="486"/>
      <c r="QAZ394" s="487"/>
      <c r="QBA394" s="485"/>
      <c r="QBB394" s="486"/>
      <c r="QBC394" s="486"/>
      <c r="QBD394" s="486"/>
      <c r="QBE394" s="486"/>
      <c r="QBF394" s="486"/>
      <c r="QBG394" s="486"/>
      <c r="QBH394" s="487"/>
      <c r="QBI394" s="485"/>
      <c r="QBJ394" s="486"/>
      <c r="QBK394" s="486"/>
      <c r="QBL394" s="486"/>
      <c r="QBM394" s="486"/>
      <c r="QBN394" s="486"/>
      <c r="QBO394" s="486"/>
      <c r="QBP394" s="487"/>
      <c r="QBQ394" s="485"/>
      <c r="QBR394" s="486"/>
      <c r="QBS394" s="486"/>
      <c r="QBT394" s="486"/>
      <c r="QBU394" s="486"/>
      <c r="QBV394" s="486"/>
      <c r="QBW394" s="486"/>
      <c r="QBX394" s="487"/>
      <c r="QBY394" s="485"/>
      <c r="QBZ394" s="486"/>
      <c r="QCA394" s="486"/>
      <c r="QCB394" s="486"/>
      <c r="QCC394" s="486"/>
      <c r="QCD394" s="486"/>
      <c r="QCE394" s="486"/>
      <c r="QCF394" s="487"/>
      <c r="QCG394" s="485"/>
      <c r="QCH394" s="486"/>
      <c r="QCI394" s="486"/>
      <c r="QCJ394" s="486"/>
      <c r="QCK394" s="486"/>
      <c r="QCL394" s="486"/>
      <c r="QCM394" s="486"/>
      <c r="QCN394" s="487"/>
      <c r="QCO394" s="485"/>
      <c r="QCP394" s="486"/>
      <c r="QCQ394" s="486"/>
      <c r="QCR394" s="486"/>
      <c r="QCS394" s="486"/>
      <c r="QCT394" s="486"/>
      <c r="QCU394" s="486"/>
      <c r="QCV394" s="487"/>
      <c r="QCW394" s="485"/>
      <c r="QCX394" s="486"/>
      <c r="QCY394" s="486"/>
      <c r="QCZ394" s="486"/>
      <c r="QDA394" s="486"/>
      <c r="QDB394" s="486"/>
      <c r="QDC394" s="486"/>
      <c r="QDD394" s="487"/>
      <c r="QDE394" s="485"/>
      <c r="QDF394" s="486"/>
      <c r="QDG394" s="486"/>
      <c r="QDH394" s="486"/>
      <c r="QDI394" s="486"/>
      <c r="QDJ394" s="486"/>
      <c r="QDK394" s="486"/>
      <c r="QDL394" s="487"/>
      <c r="QDM394" s="485"/>
      <c r="QDN394" s="486"/>
      <c r="QDO394" s="486"/>
      <c r="QDP394" s="486"/>
      <c r="QDQ394" s="486"/>
      <c r="QDR394" s="486"/>
      <c r="QDS394" s="486"/>
      <c r="QDT394" s="487"/>
      <c r="QDU394" s="485"/>
      <c r="QDV394" s="486"/>
      <c r="QDW394" s="486"/>
      <c r="QDX394" s="486"/>
      <c r="QDY394" s="486"/>
      <c r="QDZ394" s="486"/>
      <c r="QEA394" s="486"/>
      <c r="QEB394" s="487"/>
      <c r="QEC394" s="485"/>
      <c r="QED394" s="486"/>
      <c r="QEE394" s="486"/>
      <c r="QEF394" s="486"/>
      <c r="QEG394" s="486"/>
      <c r="QEH394" s="486"/>
      <c r="QEI394" s="486"/>
      <c r="QEJ394" s="487"/>
      <c r="QEK394" s="485"/>
      <c r="QEL394" s="486"/>
      <c r="QEM394" s="486"/>
      <c r="QEN394" s="486"/>
      <c r="QEO394" s="486"/>
      <c r="QEP394" s="486"/>
      <c r="QEQ394" s="486"/>
      <c r="QER394" s="487"/>
      <c r="QES394" s="485"/>
      <c r="QET394" s="486"/>
      <c r="QEU394" s="486"/>
      <c r="QEV394" s="486"/>
      <c r="QEW394" s="486"/>
      <c r="QEX394" s="486"/>
      <c r="QEY394" s="486"/>
      <c r="QEZ394" s="487"/>
      <c r="QFA394" s="485"/>
      <c r="QFB394" s="486"/>
      <c r="QFC394" s="486"/>
      <c r="QFD394" s="486"/>
      <c r="QFE394" s="486"/>
      <c r="QFF394" s="486"/>
      <c r="QFG394" s="486"/>
      <c r="QFH394" s="487"/>
      <c r="QFI394" s="485"/>
      <c r="QFJ394" s="486"/>
      <c r="QFK394" s="486"/>
      <c r="QFL394" s="486"/>
      <c r="QFM394" s="486"/>
      <c r="QFN394" s="486"/>
      <c r="QFO394" s="486"/>
      <c r="QFP394" s="487"/>
      <c r="QFQ394" s="485"/>
      <c r="QFR394" s="486"/>
      <c r="QFS394" s="486"/>
      <c r="QFT394" s="486"/>
      <c r="QFU394" s="486"/>
      <c r="QFV394" s="486"/>
      <c r="QFW394" s="486"/>
      <c r="QFX394" s="487"/>
      <c r="QFY394" s="485"/>
      <c r="QFZ394" s="486"/>
      <c r="QGA394" s="486"/>
      <c r="QGB394" s="486"/>
      <c r="QGC394" s="486"/>
      <c r="QGD394" s="486"/>
      <c r="QGE394" s="486"/>
      <c r="QGF394" s="487"/>
      <c r="QGG394" s="485"/>
      <c r="QGH394" s="486"/>
      <c r="QGI394" s="486"/>
      <c r="QGJ394" s="486"/>
      <c r="QGK394" s="486"/>
      <c r="QGL394" s="486"/>
      <c r="QGM394" s="486"/>
      <c r="QGN394" s="487"/>
      <c r="QGO394" s="485"/>
      <c r="QGP394" s="486"/>
      <c r="QGQ394" s="486"/>
      <c r="QGR394" s="486"/>
      <c r="QGS394" s="486"/>
      <c r="QGT394" s="486"/>
      <c r="QGU394" s="486"/>
      <c r="QGV394" s="487"/>
      <c r="QGW394" s="485"/>
      <c r="QGX394" s="486"/>
      <c r="QGY394" s="486"/>
      <c r="QGZ394" s="486"/>
      <c r="QHA394" s="486"/>
      <c r="QHB394" s="486"/>
      <c r="QHC394" s="486"/>
      <c r="QHD394" s="487"/>
      <c r="QHE394" s="485"/>
      <c r="QHF394" s="486"/>
      <c r="QHG394" s="486"/>
      <c r="QHH394" s="486"/>
      <c r="QHI394" s="486"/>
      <c r="QHJ394" s="486"/>
      <c r="QHK394" s="486"/>
      <c r="QHL394" s="487"/>
      <c r="QHM394" s="485"/>
      <c r="QHN394" s="486"/>
      <c r="QHO394" s="486"/>
      <c r="QHP394" s="486"/>
      <c r="QHQ394" s="486"/>
      <c r="QHR394" s="486"/>
      <c r="QHS394" s="486"/>
      <c r="QHT394" s="487"/>
      <c r="QHU394" s="485"/>
      <c r="QHV394" s="486"/>
      <c r="QHW394" s="486"/>
      <c r="QHX394" s="486"/>
      <c r="QHY394" s="486"/>
      <c r="QHZ394" s="486"/>
      <c r="QIA394" s="486"/>
      <c r="QIB394" s="487"/>
      <c r="QIC394" s="485"/>
      <c r="QID394" s="486"/>
      <c r="QIE394" s="486"/>
      <c r="QIF394" s="486"/>
      <c r="QIG394" s="486"/>
      <c r="QIH394" s="486"/>
      <c r="QII394" s="486"/>
      <c r="QIJ394" s="487"/>
      <c r="QIK394" s="485"/>
      <c r="QIL394" s="486"/>
      <c r="QIM394" s="486"/>
      <c r="QIN394" s="486"/>
      <c r="QIO394" s="486"/>
      <c r="QIP394" s="486"/>
      <c r="QIQ394" s="486"/>
      <c r="QIR394" s="487"/>
      <c r="QIS394" s="485"/>
      <c r="QIT394" s="486"/>
      <c r="QIU394" s="486"/>
      <c r="QIV394" s="486"/>
      <c r="QIW394" s="486"/>
      <c r="QIX394" s="486"/>
      <c r="QIY394" s="486"/>
      <c r="QIZ394" s="487"/>
      <c r="QJA394" s="485"/>
      <c r="QJB394" s="486"/>
      <c r="QJC394" s="486"/>
      <c r="QJD394" s="486"/>
      <c r="QJE394" s="486"/>
      <c r="QJF394" s="486"/>
      <c r="QJG394" s="486"/>
      <c r="QJH394" s="487"/>
      <c r="QJI394" s="485"/>
      <c r="QJJ394" s="486"/>
      <c r="QJK394" s="486"/>
      <c r="QJL394" s="486"/>
      <c r="QJM394" s="486"/>
      <c r="QJN394" s="486"/>
      <c r="QJO394" s="486"/>
      <c r="QJP394" s="487"/>
      <c r="QJQ394" s="485"/>
      <c r="QJR394" s="486"/>
      <c r="QJS394" s="486"/>
      <c r="QJT394" s="486"/>
      <c r="QJU394" s="486"/>
      <c r="QJV394" s="486"/>
      <c r="QJW394" s="486"/>
      <c r="QJX394" s="487"/>
      <c r="QJY394" s="485"/>
      <c r="QJZ394" s="486"/>
      <c r="QKA394" s="486"/>
      <c r="QKB394" s="486"/>
      <c r="QKC394" s="486"/>
      <c r="QKD394" s="486"/>
      <c r="QKE394" s="486"/>
      <c r="QKF394" s="487"/>
      <c r="QKG394" s="485"/>
      <c r="QKH394" s="486"/>
      <c r="QKI394" s="486"/>
      <c r="QKJ394" s="486"/>
      <c r="QKK394" s="486"/>
      <c r="QKL394" s="486"/>
      <c r="QKM394" s="486"/>
      <c r="QKN394" s="487"/>
      <c r="QKO394" s="485"/>
      <c r="QKP394" s="486"/>
      <c r="QKQ394" s="486"/>
      <c r="QKR394" s="486"/>
      <c r="QKS394" s="486"/>
      <c r="QKT394" s="486"/>
      <c r="QKU394" s="486"/>
      <c r="QKV394" s="487"/>
      <c r="QKW394" s="485"/>
      <c r="QKX394" s="486"/>
      <c r="QKY394" s="486"/>
      <c r="QKZ394" s="486"/>
      <c r="QLA394" s="486"/>
      <c r="QLB394" s="486"/>
      <c r="QLC394" s="486"/>
      <c r="QLD394" s="487"/>
      <c r="QLE394" s="485"/>
      <c r="QLF394" s="486"/>
      <c r="QLG394" s="486"/>
      <c r="QLH394" s="486"/>
      <c r="QLI394" s="486"/>
      <c r="QLJ394" s="486"/>
      <c r="QLK394" s="486"/>
      <c r="QLL394" s="487"/>
      <c r="QLM394" s="485"/>
      <c r="QLN394" s="486"/>
      <c r="QLO394" s="486"/>
      <c r="QLP394" s="486"/>
      <c r="QLQ394" s="486"/>
      <c r="QLR394" s="486"/>
      <c r="QLS394" s="486"/>
      <c r="QLT394" s="487"/>
      <c r="QLU394" s="485"/>
      <c r="QLV394" s="486"/>
      <c r="QLW394" s="486"/>
      <c r="QLX394" s="486"/>
      <c r="QLY394" s="486"/>
      <c r="QLZ394" s="486"/>
      <c r="QMA394" s="486"/>
      <c r="QMB394" s="487"/>
      <c r="QMC394" s="485"/>
      <c r="QMD394" s="486"/>
      <c r="QME394" s="486"/>
      <c r="QMF394" s="486"/>
      <c r="QMG394" s="486"/>
      <c r="QMH394" s="486"/>
      <c r="QMI394" s="486"/>
      <c r="QMJ394" s="487"/>
      <c r="QMK394" s="485"/>
      <c r="QML394" s="486"/>
      <c r="QMM394" s="486"/>
      <c r="QMN394" s="486"/>
      <c r="QMO394" s="486"/>
      <c r="QMP394" s="486"/>
      <c r="QMQ394" s="486"/>
      <c r="QMR394" s="487"/>
      <c r="QMS394" s="485"/>
      <c r="QMT394" s="486"/>
      <c r="QMU394" s="486"/>
      <c r="QMV394" s="486"/>
      <c r="QMW394" s="486"/>
      <c r="QMX394" s="486"/>
      <c r="QMY394" s="486"/>
      <c r="QMZ394" s="487"/>
      <c r="QNA394" s="485"/>
      <c r="QNB394" s="486"/>
      <c r="QNC394" s="486"/>
      <c r="QND394" s="486"/>
      <c r="QNE394" s="486"/>
      <c r="QNF394" s="486"/>
      <c r="QNG394" s="486"/>
      <c r="QNH394" s="487"/>
      <c r="QNI394" s="485"/>
      <c r="QNJ394" s="486"/>
      <c r="QNK394" s="486"/>
      <c r="QNL394" s="486"/>
      <c r="QNM394" s="486"/>
      <c r="QNN394" s="486"/>
      <c r="QNO394" s="486"/>
      <c r="QNP394" s="487"/>
      <c r="QNQ394" s="485"/>
      <c r="QNR394" s="486"/>
      <c r="QNS394" s="486"/>
      <c r="QNT394" s="486"/>
      <c r="QNU394" s="486"/>
      <c r="QNV394" s="486"/>
      <c r="QNW394" s="486"/>
      <c r="QNX394" s="487"/>
      <c r="QNY394" s="485"/>
      <c r="QNZ394" s="486"/>
      <c r="QOA394" s="486"/>
      <c r="QOB394" s="486"/>
      <c r="QOC394" s="486"/>
      <c r="QOD394" s="486"/>
      <c r="QOE394" s="486"/>
      <c r="QOF394" s="487"/>
      <c r="QOG394" s="485"/>
      <c r="QOH394" s="486"/>
      <c r="QOI394" s="486"/>
      <c r="QOJ394" s="486"/>
      <c r="QOK394" s="486"/>
      <c r="QOL394" s="486"/>
      <c r="QOM394" s="486"/>
      <c r="QON394" s="487"/>
      <c r="QOO394" s="485"/>
      <c r="QOP394" s="486"/>
      <c r="QOQ394" s="486"/>
      <c r="QOR394" s="486"/>
      <c r="QOS394" s="486"/>
      <c r="QOT394" s="486"/>
      <c r="QOU394" s="486"/>
      <c r="QOV394" s="487"/>
      <c r="QOW394" s="485"/>
      <c r="QOX394" s="486"/>
      <c r="QOY394" s="486"/>
      <c r="QOZ394" s="486"/>
      <c r="QPA394" s="486"/>
      <c r="QPB394" s="486"/>
      <c r="QPC394" s="486"/>
      <c r="QPD394" s="487"/>
      <c r="QPE394" s="485"/>
      <c r="QPF394" s="486"/>
      <c r="QPG394" s="486"/>
      <c r="QPH394" s="486"/>
      <c r="QPI394" s="486"/>
      <c r="QPJ394" s="486"/>
      <c r="QPK394" s="486"/>
      <c r="QPL394" s="487"/>
      <c r="QPM394" s="485"/>
      <c r="QPN394" s="486"/>
      <c r="QPO394" s="486"/>
      <c r="QPP394" s="486"/>
      <c r="QPQ394" s="486"/>
      <c r="QPR394" s="486"/>
      <c r="QPS394" s="486"/>
      <c r="QPT394" s="487"/>
      <c r="QPU394" s="485"/>
      <c r="QPV394" s="486"/>
      <c r="QPW394" s="486"/>
      <c r="QPX394" s="486"/>
      <c r="QPY394" s="486"/>
      <c r="QPZ394" s="486"/>
      <c r="QQA394" s="486"/>
      <c r="QQB394" s="487"/>
      <c r="QQC394" s="485"/>
      <c r="QQD394" s="486"/>
      <c r="QQE394" s="486"/>
      <c r="QQF394" s="486"/>
      <c r="QQG394" s="486"/>
      <c r="QQH394" s="486"/>
      <c r="QQI394" s="486"/>
      <c r="QQJ394" s="487"/>
      <c r="QQK394" s="485"/>
      <c r="QQL394" s="486"/>
      <c r="QQM394" s="486"/>
      <c r="QQN394" s="486"/>
      <c r="QQO394" s="486"/>
      <c r="QQP394" s="486"/>
      <c r="QQQ394" s="486"/>
      <c r="QQR394" s="487"/>
      <c r="QQS394" s="485"/>
      <c r="QQT394" s="486"/>
      <c r="QQU394" s="486"/>
      <c r="QQV394" s="486"/>
      <c r="QQW394" s="486"/>
      <c r="QQX394" s="486"/>
      <c r="QQY394" s="486"/>
      <c r="QQZ394" s="487"/>
      <c r="QRA394" s="485"/>
      <c r="QRB394" s="486"/>
      <c r="QRC394" s="486"/>
      <c r="QRD394" s="486"/>
      <c r="QRE394" s="486"/>
      <c r="QRF394" s="486"/>
      <c r="QRG394" s="486"/>
      <c r="QRH394" s="487"/>
      <c r="QRI394" s="485"/>
      <c r="QRJ394" s="486"/>
      <c r="QRK394" s="486"/>
      <c r="QRL394" s="486"/>
      <c r="QRM394" s="486"/>
      <c r="QRN394" s="486"/>
      <c r="QRO394" s="486"/>
      <c r="QRP394" s="487"/>
      <c r="QRQ394" s="485"/>
      <c r="QRR394" s="486"/>
      <c r="QRS394" s="486"/>
      <c r="QRT394" s="486"/>
      <c r="QRU394" s="486"/>
      <c r="QRV394" s="486"/>
      <c r="QRW394" s="486"/>
      <c r="QRX394" s="487"/>
      <c r="QRY394" s="485"/>
      <c r="QRZ394" s="486"/>
      <c r="QSA394" s="486"/>
      <c r="QSB394" s="486"/>
      <c r="QSC394" s="486"/>
      <c r="QSD394" s="486"/>
      <c r="QSE394" s="486"/>
      <c r="QSF394" s="487"/>
      <c r="QSG394" s="485"/>
      <c r="QSH394" s="486"/>
      <c r="QSI394" s="486"/>
      <c r="QSJ394" s="486"/>
      <c r="QSK394" s="486"/>
      <c r="QSL394" s="486"/>
      <c r="QSM394" s="486"/>
      <c r="QSN394" s="487"/>
      <c r="QSO394" s="485"/>
      <c r="QSP394" s="486"/>
      <c r="QSQ394" s="486"/>
      <c r="QSR394" s="486"/>
      <c r="QSS394" s="486"/>
      <c r="QST394" s="486"/>
      <c r="QSU394" s="486"/>
      <c r="QSV394" s="487"/>
      <c r="QSW394" s="485"/>
      <c r="QSX394" s="486"/>
      <c r="QSY394" s="486"/>
      <c r="QSZ394" s="486"/>
      <c r="QTA394" s="486"/>
      <c r="QTB394" s="486"/>
      <c r="QTC394" s="486"/>
      <c r="QTD394" s="487"/>
      <c r="QTE394" s="485"/>
      <c r="QTF394" s="486"/>
      <c r="QTG394" s="486"/>
      <c r="QTH394" s="486"/>
      <c r="QTI394" s="486"/>
      <c r="QTJ394" s="486"/>
      <c r="QTK394" s="486"/>
      <c r="QTL394" s="487"/>
      <c r="QTM394" s="485"/>
      <c r="QTN394" s="486"/>
      <c r="QTO394" s="486"/>
      <c r="QTP394" s="486"/>
      <c r="QTQ394" s="486"/>
      <c r="QTR394" s="486"/>
      <c r="QTS394" s="486"/>
      <c r="QTT394" s="487"/>
      <c r="QTU394" s="485"/>
      <c r="QTV394" s="486"/>
      <c r="QTW394" s="486"/>
      <c r="QTX394" s="486"/>
      <c r="QTY394" s="486"/>
      <c r="QTZ394" s="486"/>
      <c r="QUA394" s="486"/>
      <c r="QUB394" s="487"/>
      <c r="QUC394" s="485"/>
      <c r="QUD394" s="486"/>
      <c r="QUE394" s="486"/>
      <c r="QUF394" s="486"/>
      <c r="QUG394" s="486"/>
      <c r="QUH394" s="486"/>
      <c r="QUI394" s="486"/>
      <c r="QUJ394" s="487"/>
      <c r="QUK394" s="485"/>
      <c r="QUL394" s="486"/>
      <c r="QUM394" s="486"/>
      <c r="QUN394" s="486"/>
      <c r="QUO394" s="486"/>
      <c r="QUP394" s="486"/>
      <c r="QUQ394" s="486"/>
      <c r="QUR394" s="487"/>
      <c r="QUS394" s="485"/>
      <c r="QUT394" s="486"/>
      <c r="QUU394" s="486"/>
      <c r="QUV394" s="486"/>
      <c r="QUW394" s="486"/>
      <c r="QUX394" s="486"/>
      <c r="QUY394" s="486"/>
      <c r="QUZ394" s="487"/>
      <c r="QVA394" s="485"/>
      <c r="QVB394" s="486"/>
      <c r="QVC394" s="486"/>
      <c r="QVD394" s="486"/>
      <c r="QVE394" s="486"/>
      <c r="QVF394" s="486"/>
      <c r="QVG394" s="486"/>
      <c r="QVH394" s="487"/>
      <c r="QVI394" s="485"/>
      <c r="QVJ394" s="486"/>
      <c r="QVK394" s="486"/>
      <c r="QVL394" s="486"/>
      <c r="QVM394" s="486"/>
      <c r="QVN394" s="486"/>
      <c r="QVO394" s="486"/>
      <c r="QVP394" s="487"/>
      <c r="QVQ394" s="485"/>
      <c r="QVR394" s="486"/>
      <c r="QVS394" s="486"/>
      <c r="QVT394" s="486"/>
      <c r="QVU394" s="486"/>
      <c r="QVV394" s="486"/>
      <c r="QVW394" s="486"/>
      <c r="QVX394" s="487"/>
      <c r="QVY394" s="485"/>
      <c r="QVZ394" s="486"/>
      <c r="QWA394" s="486"/>
      <c r="QWB394" s="486"/>
      <c r="QWC394" s="486"/>
      <c r="QWD394" s="486"/>
      <c r="QWE394" s="486"/>
      <c r="QWF394" s="487"/>
      <c r="QWG394" s="485"/>
      <c r="QWH394" s="486"/>
      <c r="QWI394" s="486"/>
      <c r="QWJ394" s="486"/>
      <c r="QWK394" s="486"/>
      <c r="QWL394" s="486"/>
      <c r="QWM394" s="486"/>
      <c r="QWN394" s="487"/>
      <c r="QWO394" s="485"/>
      <c r="QWP394" s="486"/>
      <c r="QWQ394" s="486"/>
      <c r="QWR394" s="486"/>
      <c r="QWS394" s="486"/>
      <c r="QWT394" s="486"/>
      <c r="QWU394" s="486"/>
      <c r="QWV394" s="487"/>
      <c r="QWW394" s="485"/>
      <c r="QWX394" s="486"/>
      <c r="QWY394" s="486"/>
      <c r="QWZ394" s="486"/>
      <c r="QXA394" s="486"/>
      <c r="QXB394" s="486"/>
      <c r="QXC394" s="486"/>
      <c r="QXD394" s="487"/>
      <c r="QXE394" s="485"/>
      <c r="QXF394" s="486"/>
      <c r="QXG394" s="486"/>
      <c r="QXH394" s="486"/>
      <c r="QXI394" s="486"/>
      <c r="QXJ394" s="486"/>
      <c r="QXK394" s="486"/>
      <c r="QXL394" s="487"/>
      <c r="QXM394" s="485"/>
      <c r="QXN394" s="486"/>
      <c r="QXO394" s="486"/>
      <c r="QXP394" s="486"/>
      <c r="QXQ394" s="486"/>
      <c r="QXR394" s="486"/>
      <c r="QXS394" s="486"/>
      <c r="QXT394" s="487"/>
      <c r="QXU394" s="485"/>
      <c r="QXV394" s="486"/>
      <c r="QXW394" s="486"/>
      <c r="QXX394" s="486"/>
      <c r="QXY394" s="486"/>
      <c r="QXZ394" s="486"/>
      <c r="QYA394" s="486"/>
      <c r="QYB394" s="487"/>
      <c r="QYC394" s="485"/>
      <c r="QYD394" s="486"/>
      <c r="QYE394" s="486"/>
      <c r="QYF394" s="486"/>
      <c r="QYG394" s="486"/>
      <c r="QYH394" s="486"/>
      <c r="QYI394" s="486"/>
      <c r="QYJ394" s="487"/>
      <c r="QYK394" s="485"/>
      <c r="QYL394" s="486"/>
      <c r="QYM394" s="486"/>
      <c r="QYN394" s="486"/>
      <c r="QYO394" s="486"/>
      <c r="QYP394" s="486"/>
      <c r="QYQ394" s="486"/>
      <c r="QYR394" s="487"/>
      <c r="QYS394" s="485"/>
      <c r="QYT394" s="486"/>
      <c r="QYU394" s="486"/>
      <c r="QYV394" s="486"/>
      <c r="QYW394" s="486"/>
      <c r="QYX394" s="486"/>
      <c r="QYY394" s="486"/>
      <c r="QYZ394" s="487"/>
      <c r="QZA394" s="485"/>
      <c r="QZB394" s="486"/>
      <c r="QZC394" s="486"/>
      <c r="QZD394" s="486"/>
      <c r="QZE394" s="486"/>
      <c r="QZF394" s="486"/>
      <c r="QZG394" s="486"/>
      <c r="QZH394" s="487"/>
      <c r="QZI394" s="485"/>
      <c r="QZJ394" s="486"/>
      <c r="QZK394" s="486"/>
      <c r="QZL394" s="486"/>
      <c r="QZM394" s="486"/>
      <c r="QZN394" s="486"/>
      <c r="QZO394" s="486"/>
      <c r="QZP394" s="487"/>
      <c r="QZQ394" s="485"/>
      <c r="QZR394" s="486"/>
      <c r="QZS394" s="486"/>
      <c r="QZT394" s="486"/>
      <c r="QZU394" s="486"/>
      <c r="QZV394" s="486"/>
      <c r="QZW394" s="486"/>
      <c r="QZX394" s="487"/>
      <c r="QZY394" s="485"/>
      <c r="QZZ394" s="486"/>
      <c r="RAA394" s="486"/>
      <c r="RAB394" s="486"/>
      <c r="RAC394" s="486"/>
      <c r="RAD394" s="486"/>
      <c r="RAE394" s="486"/>
      <c r="RAF394" s="487"/>
      <c r="RAG394" s="485"/>
      <c r="RAH394" s="486"/>
      <c r="RAI394" s="486"/>
      <c r="RAJ394" s="486"/>
      <c r="RAK394" s="486"/>
      <c r="RAL394" s="486"/>
      <c r="RAM394" s="486"/>
      <c r="RAN394" s="487"/>
      <c r="RAO394" s="485"/>
      <c r="RAP394" s="486"/>
      <c r="RAQ394" s="486"/>
      <c r="RAR394" s="486"/>
      <c r="RAS394" s="486"/>
      <c r="RAT394" s="486"/>
      <c r="RAU394" s="486"/>
      <c r="RAV394" s="487"/>
      <c r="RAW394" s="485"/>
      <c r="RAX394" s="486"/>
      <c r="RAY394" s="486"/>
      <c r="RAZ394" s="486"/>
      <c r="RBA394" s="486"/>
      <c r="RBB394" s="486"/>
      <c r="RBC394" s="486"/>
      <c r="RBD394" s="487"/>
      <c r="RBE394" s="485"/>
      <c r="RBF394" s="486"/>
      <c r="RBG394" s="486"/>
      <c r="RBH394" s="486"/>
      <c r="RBI394" s="486"/>
      <c r="RBJ394" s="486"/>
      <c r="RBK394" s="486"/>
      <c r="RBL394" s="487"/>
      <c r="RBM394" s="485"/>
      <c r="RBN394" s="486"/>
      <c r="RBO394" s="486"/>
      <c r="RBP394" s="486"/>
      <c r="RBQ394" s="486"/>
      <c r="RBR394" s="486"/>
      <c r="RBS394" s="486"/>
      <c r="RBT394" s="487"/>
      <c r="RBU394" s="485"/>
      <c r="RBV394" s="486"/>
      <c r="RBW394" s="486"/>
      <c r="RBX394" s="486"/>
      <c r="RBY394" s="486"/>
      <c r="RBZ394" s="486"/>
      <c r="RCA394" s="486"/>
      <c r="RCB394" s="487"/>
      <c r="RCC394" s="485"/>
      <c r="RCD394" s="486"/>
      <c r="RCE394" s="486"/>
      <c r="RCF394" s="486"/>
      <c r="RCG394" s="486"/>
      <c r="RCH394" s="486"/>
      <c r="RCI394" s="486"/>
      <c r="RCJ394" s="487"/>
      <c r="RCK394" s="485"/>
      <c r="RCL394" s="486"/>
      <c r="RCM394" s="486"/>
      <c r="RCN394" s="486"/>
      <c r="RCO394" s="486"/>
      <c r="RCP394" s="486"/>
      <c r="RCQ394" s="486"/>
      <c r="RCR394" s="487"/>
      <c r="RCS394" s="485"/>
      <c r="RCT394" s="486"/>
      <c r="RCU394" s="486"/>
      <c r="RCV394" s="486"/>
      <c r="RCW394" s="486"/>
      <c r="RCX394" s="486"/>
      <c r="RCY394" s="486"/>
      <c r="RCZ394" s="487"/>
      <c r="RDA394" s="485"/>
      <c r="RDB394" s="486"/>
      <c r="RDC394" s="486"/>
      <c r="RDD394" s="486"/>
      <c r="RDE394" s="486"/>
      <c r="RDF394" s="486"/>
      <c r="RDG394" s="486"/>
      <c r="RDH394" s="487"/>
      <c r="RDI394" s="485"/>
      <c r="RDJ394" s="486"/>
      <c r="RDK394" s="486"/>
      <c r="RDL394" s="486"/>
      <c r="RDM394" s="486"/>
      <c r="RDN394" s="486"/>
      <c r="RDO394" s="486"/>
      <c r="RDP394" s="487"/>
      <c r="RDQ394" s="485"/>
      <c r="RDR394" s="486"/>
      <c r="RDS394" s="486"/>
      <c r="RDT394" s="486"/>
      <c r="RDU394" s="486"/>
      <c r="RDV394" s="486"/>
      <c r="RDW394" s="486"/>
      <c r="RDX394" s="487"/>
      <c r="RDY394" s="485"/>
      <c r="RDZ394" s="486"/>
      <c r="REA394" s="486"/>
      <c r="REB394" s="486"/>
      <c r="REC394" s="486"/>
      <c r="RED394" s="486"/>
      <c r="REE394" s="486"/>
      <c r="REF394" s="487"/>
      <c r="REG394" s="485"/>
      <c r="REH394" s="486"/>
      <c r="REI394" s="486"/>
      <c r="REJ394" s="486"/>
      <c r="REK394" s="486"/>
      <c r="REL394" s="486"/>
      <c r="REM394" s="486"/>
      <c r="REN394" s="487"/>
      <c r="REO394" s="485"/>
      <c r="REP394" s="486"/>
      <c r="REQ394" s="486"/>
      <c r="RER394" s="486"/>
      <c r="RES394" s="486"/>
      <c r="RET394" s="486"/>
      <c r="REU394" s="486"/>
      <c r="REV394" s="487"/>
      <c r="REW394" s="485"/>
      <c r="REX394" s="486"/>
      <c r="REY394" s="486"/>
      <c r="REZ394" s="486"/>
      <c r="RFA394" s="486"/>
      <c r="RFB394" s="486"/>
      <c r="RFC394" s="486"/>
      <c r="RFD394" s="487"/>
      <c r="RFE394" s="485"/>
      <c r="RFF394" s="486"/>
      <c r="RFG394" s="486"/>
      <c r="RFH394" s="486"/>
      <c r="RFI394" s="486"/>
      <c r="RFJ394" s="486"/>
      <c r="RFK394" s="486"/>
      <c r="RFL394" s="487"/>
      <c r="RFM394" s="485"/>
      <c r="RFN394" s="486"/>
      <c r="RFO394" s="486"/>
      <c r="RFP394" s="486"/>
      <c r="RFQ394" s="486"/>
      <c r="RFR394" s="486"/>
      <c r="RFS394" s="486"/>
      <c r="RFT394" s="487"/>
      <c r="RFU394" s="485"/>
      <c r="RFV394" s="486"/>
      <c r="RFW394" s="486"/>
      <c r="RFX394" s="486"/>
      <c r="RFY394" s="486"/>
      <c r="RFZ394" s="486"/>
      <c r="RGA394" s="486"/>
      <c r="RGB394" s="487"/>
      <c r="RGC394" s="485"/>
      <c r="RGD394" s="486"/>
      <c r="RGE394" s="486"/>
      <c r="RGF394" s="486"/>
      <c r="RGG394" s="486"/>
      <c r="RGH394" s="486"/>
      <c r="RGI394" s="486"/>
      <c r="RGJ394" s="487"/>
      <c r="RGK394" s="485"/>
      <c r="RGL394" s="486"/>
      <c r="RGM394" s="486"/>
      <c r="RGN394" s="486"/>
      <c r="RGO394" s="486"/>
      <c r="RGP394" s="486"/>
      <c r="RGQ394" s="486"/>
      <c r="RGR394" s="487"/>
      <c r="RGS394" s="485"/>
      <c r="RGT394" s="486"/>
      <c r="RGU394" s="486"/>
      <c r="RGV394" s="486"/>
      <c r="RGW394" s="486"/>
      <c r="RGX394" s="486"/>
      <c r="RGY394" s="486"/>
      <c r="RGZ394" s="487"/>
      <c r="RHA394" s="485"/>
      <c r="RHB394" s="486"/>
      <c r="RHC394" s="486"/>
      <c r="RHD394" s="486"/>
      <c r="RHE394" s="486"/>
      <c r="RHF394" s="486"/>
      <c r="RHG394" s="486"/>
      <c r="RHH394" s="487"/>
      <c r="RHI394" s="485"/>
      <c r="RHJ394" s="486"/>
      <c r="RHK394" s="486"/>
      <c r="RHL394" s="486"/>
      <c r="RHM394" s="486"/>
      <c r="RHN394" s="486"/>
      <c r="RHO394" s="486"/>
      <c r="RHP394" s="487"/>
      <c r="RHQ394" s="485"/>
      <c r="RHR394" s="486"/>
      <c r="RHS394" s="486"/>
      <c r="RHT394" s="486"/>
      <c r="RHU394" s="486"/>
      <c r="RHV394" s="486"/>
      <c r="RHW394" s="486"/>
      <c r="RHX394" s="487"/>
      <c r="RHY394" s="485"/>
      <c r="RHZ394" s="486"/>
      <c r="RIA394" s="486"/>
      <c r="RIB394" s="486"/>
      <c r="RIC394" s="486"/>
      <c r="RID394" s="486"/>
      <c r="RIE394" s="486"/>
      <c r="RIF394" s="487"/>
      <c r="RIG394" s="485"/>
      <c r="RIH394" s="486"/>
      <c r="RII394" s="486"/>
      <c r="RIJ394" s="486"/>
      <c r="RIK394" s="486"/>
      <c r="RIL394" s="486"/>
      <c r="RIM394" s="486"/>
      <c r="RIN394" s="487"/>
      <c r="RIO394" s="485"/>
      <c r="RIP394" s="486"/>
      <c r="RIQ394" s="486"/>
      <c r="RIR394" s="486"/>
      <c r="RIS394" s="486"/>
      <c r="RIT394" s="486"/>
      <c r="RIU394" s="486"/>
      <c r="RIV394" s="487"/>
      <c r="RIW394" s="485"/>
      <c r="RIX394" s="486"/>
      <c r="RIY394" s="486"/>
      <c r="RIZ394" s="486"/>
      <c r="RJA394" s="486"/>
      <c r="RJB394" s="486"/>
      <c r="RJC394" s="486"/>
      <c r="RJD394" s="487"/>
      <c r="RJE394" s="485"/>
      <c r="RJF394" s="486"/>
      <c r="RJG394" s="486"/>
      <c r="RJH394" s="486"/>
      <c r="RJI394" s="486"/>
      <c r="RJJ394" s="486"/>
      <c r="RJK394" s="486"/>
      <c r="RJL394" s="487"/>
      <c r="RJM394" s="485"/>
      <c r="RJN394" s="486"/>
      <c r="RJO394" s="486"/>
      <c r="RJP394" s="486"/>
      <c r="RJQ394" s="486"/>
      <c r="RJR394" s="486"/>
      <c r="RJS394" s="486"/>
      <c r="RJT394" s="487"/>
      <c r="RJU394" s="485"/>
      <c r="RJV394" s="486"/>
      <c r="RJW394" s="486"/>
      <c r="RJX394" s="486"/>
      <c r="RJY394" s="486"/>
      <c r="RJZ394" s="486"/>
      <c r="RKA394" s="486"/>
      <c r="RKB394" s="487"/>
      <c r="RKC394" s="485"/>
      <c r="RKD394" s="486"/>
      <c r="RKE394" s="486"/>
      <c r="RKF394" s="486"/>
      <c r="RKG394" s="486"/>
      <c r="RKH394" s="486"/>
      <c r="RKI394" s="486"/>
      <c r="RKJ394" s="487"/>
      <c r="RKK394" s="485"/>
      <c r="RKL394" s="486"/>
      <c r="RKM394" s="486"/>
      <c r="RKN394" s="486"/>
      <c r="RKO394" s="486"/>
      <c r="RKP394" s="486"/>
      <c r="RKQ394" s="486"/>
      <c r="RKR394" s="487"/>
      <c r="RKS394" s="485"/>
      <c r="RKT394" s="486"/>
      <c r="RKU394" s="486"/>
      <c r="RKV394" s="486"/>
      <c r="RKW394" s="486"/>
      <c r="RKX394" s="486"/>
      <c r="RKY394" s="486"/>
      <c r="RKZ394" s="487"/>
      <c r="RLA394" s="485"/>
      <c r="RLB394" s="486"/>
      <c r="RLC394" s="486"/>
      <c r="RLD394" s="486"/>
      <c r="RLE394" s="486"/>
      <c r="RLF394" s="486"/>
      <c r="RLG394" s="486"/>
      <c r="RLH394" s="487"/>
      <c r="RLI394" s="485"/>
      <c r="RLJ394" s="486"/>
      <c r="RLK394" s="486"/>
      <c r="RLL394" s="486"/>
      <c r="RLM394" s="486"/>
      <c r="RLN394" s="486"/>
      <c r="RLO394" s="486"/>
      <c r="RLP394" s="487"/>
      <c r="RLQ394" s="485"/>
      <c r="RLR394" s="486"/>
      <c r="RLS394" s="486"/>
      <c r="RLT394" s="486"/>
      <c r="RLU394" s="486"/>
      <c r="RLV394" s="486"/>
      <c r="RLW394" s="486"/>
      <c r="RLX394" s="487"/>
      <c r="RLY394" s="485"/>
      <c r="RLZ394" s="486"/>
      <c r="RMA394" s="486"/>
      <c r="RMB394" s="486"/>
      <c r="RMC394" s="486"/>
      <c r="RMD394" s="486"/>
      <c r="RME394" s="486"/>
      <c r="RMF394" s="487"/>
      <c r="RMG394" s="485"/>
      <c r="RMH394" s="486"/>
      <c r="RMI394" s="486"/>
      <c r="RMJ394" s="486"/>
      <c r="RMK394" s="486"/>
      <c r="RML394" s="486"/>
      <c r="RMM394" s="486"/>
      <c r="RMN394" s="487"/>
      <c r="RMO394" s="485"/>
      <c r="RMP394" s="486"/>
      <c r="RMQ394" s="486"/>
      <c r="RMR394" s="486"/>
      <c r="RMS394" s="486"/>
      <c r="RMT394" s="486"/>
      <c r="RMU394" s="486"/>
      <c r="RMV394" s="487"/>
      <c r="RMW394" s="485"/>
      <c r="RMX394" s="486"/>
      <c r="RMY394" s="486"/>
      <c r="RMZ394" s="486"/>
      <c r="RNA394" s="486"/>
      <c r="RNB394" s="486"/>
      <c r="RNC394" s="486"/>
      <c r="RND394" s="487"/>
      <c r="RNE394" s="485"/>
      <c r="RNF394" s="486"/>
      <c r="RNG394" s="486"/>
      <c r="RNH394" s="486"/>
      <c r="RNI394" s="486"/>
      <c r="RNJ394" s="486"/>
      <c r="RNK394" s="486"/>
      <c r="RNL394" s="487"/>
      <c r="RNM394" s="485"/>
      <c r="RNN394" s="486"/>
      <c r="RNO394" s="486"/>
      <c r="RNP394" s="486"/>
      <c r="RNQ394" s="486"/>
      <c r="RNR394" s="486"/>
      <c r="RNS394" s="486"/>
      <c r="RNT394" s="487"/>
      <c r="RNU394" s="485"/>
      <c r="RNV394" s="486"/>
      <c r="RNW394" s="486"/>
      <c r="RNX394" s="486"/>
      <c r="RNY394" s="486"/>
      <c r="RNZ394" s="486"/>
      <c r="ROA394" s="486"/>
      <c r="ROB394" s="487"/>
      <c r="ROC394" s="485"/>
      <c r="ROD394" s="486"/>
      <c r="ROE394" s="486"/>
      <c r="ROF394" s="486"/>
      <c r="ROG394" s="486"/>
      <c r="ROH394" s="486"/>
      <c r="ROI394" s="486"/>
      <c r="ROJ394" s="487"/>
      <c r="ROK394" s="485"/>
      <c r="ROL394" s="486"/>
      <c r="ROM394" s="486"/>
      <c r="RON394" s="486"/>
      <c r="ROO394" s="486"/>
      <c r="ROP394" s="486"/>
      <c r="ROQ394" s="486"/>
      <c r="ROR394" s="487"/>
      <c r="ROS394" s="485"/>
      <c r="ROT394" s="486"/>
      <c r="ROU394" s="486"/>
      <c r="ROV394" s="486"/>
      <c r="ROW394" s="486"/>
      <c r="ROX394" s="486"/>
      <c r="ROY394" s="486"/>
      <c r="ROZ394" s="487"/>
      <c r="RPA394" s="485"/>
      <c r="RPB394" s="486"/>
      <c r="RPC394" s="486"/>
      <c r="RPD394" s="486"/>
      <c r="RPE394" s="486"/>
      <c r="RPF394" s="486"/>
      <c r="RPG394" s="486"/>
      <c r="RPH394" s="487"/>
      <c r="RPI394" s="485"/>
      <c r="RPJ394" s="486"/>
      <c r="RPK394" s="486"/>
      <c r="RPL394" s="486"/>
      <c r="RPM394" s="486"/>
      <c r="RPN394" s="486"/>
      <c r="RPO394" s="486"/>
      <c r="RPP394" s="487"/>
      <c r="RPQ394" s="485"/>
      <c r="RPR394" s="486"/>
      <c r="RPS394" s="486"/>
      <c r="RPT394" s="486"/>
      <c r="RPU394" s="486"/>
      <c r="RPV394" s="486"/>
      <c r="RPW394" s="486"/>
      <c r="RPX394" s="487"/>
      <c r="RPY394" s="485"/>
      <c r="RPZ394" s="486"/>
      <c r="RQA394" s="486"/>
      <c r="RQB394" s="486"/>
      <c r="RQC394" s="486"/>
      <c r="RQD394" s="486"/>
      <c r="RQE394" s="486"/>
      <c r="RQF394" s="487"/>
      <c r="RQG394" s="485"/>
      <c r="RQH394" s="486"/>
      <c r="RQI394" s="486"/>
      <c r="RQJ394" s="486"/>
      <c r="RQK394" s="486"/>
      <c r="RQL394" s="486"/>
      <c r="RQM394" s="486"/>
      <c r="RQN394" s="487"/>
      <c r="RQO394" s="485"/>
      <c r="RQP394" s="486"/>
      <c r="RQQ394" s="486"/>
      <c r="RQR394" s="486"/>
      <c r="RQS394" s="486"/>
      <c r="RQT394" s="486"/>
      <c r="RQU394" s="486"/>
      <c r="RQV394" s="487"/>
      <c r="RQW394" s="485"/>
      <c r="RQX394" s="486"/>
      <c r="RQY394" s="486"/>
      <c r="RQZ394" s="486"/>
      <c r="RRA394" s="486"/>
      <c r="RRB394" s="486"/>
      <c r="RRC394" s="486"/>
      <c r="RRD394" s="487"/>
      <c r="RRE394" s="485"/>
      <c r="RRF394" s="486"/>
      <c r="RRG394" s="486"/>
      <c r="RRH394" s="486"/>
      <c r="RRI394" s="486"/>
      <c r="RRJ394" s="486"/>
      <c r="RRK394" s="486"/>
      <c r="RRL394" s="487"/>
      <c r="RRM394" s="485"/>
      <c r="RRN394" s="486"/>
      <c r="RRO394" s="486"/>
      <c r="RRP394" s="486"/>
      <c r="RRQ394" s="486"/>
      <c r="RRR394" s="486"/>
      <c r="RRS394" s="486"/>
      <c r="RRT394" s="487"/>
      <c r="RRU394" s="485"/>
      <c r="RRV394" s="486"/>
      <c r="RRW394" s="486"/>
      <c r="RRX394" s="486"/>
      <c r="RRY394" s="486"/>
      <c r="RRZ394" s="486"/>
      <c r="RSA394" s="486"/>
      <c r="RSB394" s="487"/>
      <c r="RSC394" s="485"/>
      <c r="RSD394" s="486"/>
      <c r="RSE394" s="486"/>
      <c r="RSF394" s="486"/>
      <c r="RSG394" s="486"/>
      <c r="RSH394" s="486"/>
      <c r="RSI394" s="486"/>
      <c r="RSJ394" s="487"/>
      <c r="RSK394" s="485"/>
      <c r="RSL394" s="486"/>
      <c r="RSM394" s="486"/>
      <c r="RSN394" s="486"/>
      <c r="RSO394" s="486"/>
      <c r="RSP394" s="486"/>
      <c r="RSQ394" s="486"/>
      <c r="RSR394" s="487"/>
      <c r="RSS394" s="485"/>
      <c r="RST394" s="486"/>
      <c r="RSU394" s="486"/>
      <c r="RSV394" s="486"/>
      <c r="RSW394" s="486"/>
      <c r="RSX394" s="486"/>
      <c r="RSY394" s="486"/>
      <c r="RSZ394" s="487"/>
      <c r="RTA394" s="485"/>
      <c r="RTB394" s="486"/>
      <c r="RTC394" s="486"/>
      <c r="RTD394" s="486"/>
      <c r="RTE394" s="486"/>
      <c r="RTF394" s="486"/>
      <c r="RTG394" s="486"/>
      <c r="RTH394" s="487"/>
      <c r="RTI394" s="485"/>
      <c r="RTJ394" s="486"/>
      <c r="RTK394" s="486"/>
      <c r="RTL394" s="486"/>
      <c r="RTM394" s="486"/>
      <c r="RTN394" s="486"/>
      <c r="RTO394" s="486"/>
      <c r="RTP394" s="487"/>
      <c r="RTQ394" s="485"/>
      <c r="RTR394" s="486"/>
      <c r="RTS394" s="486"/>
      <c r="RTT394" s="486"/>
      <c r="RTU394" s="486"/>
      <c r="RTV394" s="486"/>
      <c r="RTW394" s="486"/>
      <c r="RTX394" s="487"/>
      <c r="RTY394" s="485"/>
      <c r="RTZ394" s="486"/>
      <c r="RUA394" s="486"/>
      <c r="RUB394" s="486"/>
      <c r="RUC394" s="486"/>
      <c r="RUD394" s="486"/>
      <c r="RUE394" s="486"/>
      <c r="RUF394" s="487"/>
      <c r="RUG394" s="485"/>
      <c r="RUH394" s="486"/>
      <c r="RUI394" s="486"/>
      <c r="RUJ394" s="486"/>
      <c r="RUK394" s="486"/>
      <c r="RUL394" s="486"/>
      <c r="RUM394" s="486"/>
      <c r="RUN394" s="487"/>
      <c r="RUO394" s="485"/>
      <c r="RUP394" s="486"/>
      <c r="RUQ394" s="486"/>
      <c r="RUR394" s="486"/>
      <c r="RUS394" s="486"/>
      <c r="RUT394" s="486"/>
      <c r="RUU394" s="486"/>
      <c r="RUV394" s="487"/>
      <c r="RUW394" s="485"/>
      <c r="RUX394" s="486"/>
      <c r="RUY394" s="486"/>
      <c r="RUZ394" s="486"/>
      <c r="RVA394" s="486"/>
      <c r="RVB394" s="486"/>
      <c r="RVC394" s="486"/>
      <c r="RVD394" s="487"/>
      <c r="RVE394" s="485"/>
      <c r="RVF394" s="486"/>
      <c r="RVG394" s="486"/>
      <c r="RVH394" s="486"/>
      <c r="RVI394" s="486"/>
      <c r="RVJ394" s="486"/>
      <c r="RVK394" s="486"/>
      <c r="RVL394" s="487"/>
      <c r="RVM394" s="485"/>
      <c r="RVN394" s="486"/>
      <c r="RVO394" s="486"/>
      <c r="RVP394" s="486"/>
      <c r="RVQ394" s="486"/>
      <c r="RVR394" s="486"/>
      <c r="RVS394" s="486"/>
      <c r="RVT394" s="487"/>
      <c r="RVU394" s="485"/>
      <c r="RVV394" s="486"/>
      <c r="RVW394" s="486"/>
      <c r="RVX394" s="486"/>
      <c r="RVY394" s="486"/>
      <c r="RVZ394" s="486"/>
      <c r="RWA394" s="486"/>
      <c r="RWB394" s="487"/>
      <c r="RWC394" s="485"/>
      <c r="RWD394" s="486"/>
      <c r="RWE394" s="486"/>
      <c r="RWF394" s="486"/>
      <c r="RWG394" s="486"/>
      <c r="RWH394" s="486"/>
      <c r="RWI394" s="486"/>
      <c r="RWJ394" s="487"/>
      <c r="RWK394" s="485"/>
      <c r="RWL394" s="486"/>
      <c r="RWM394" s="486"/>
      <c r="RWN394" s="486"/>
      <c r="RWO394" s="486"/>
      <c r="RWP394" s="486"/>
      <c r="RWQ394" s="486"/>
      <c r="RWR394" s="487"/>
      <c r="RWS394" s="485"/>
      <c r="RWT394" s="486"/>
      <c r="RWU394" s="486"/>
      <c r="RWV394" s="486"/>
      <c r="RWW394" s="486"/>
      <c r="RWX394" s="486"/>
      <c r="RWY394" s="486"/>
      <c r="RWZ394" s="487"/>
      <c r="RXA394" s="485"/>
      <c r="RXB394" s="486"/>
      <c r="RXC394" s="486"/>
      <c r="RXD394" s="486"/>
      <c r="RXE394" s="486"/>
      <c r="RXF394" s="486"/>
      <c r="RXG394" s="486"/>
      <c r="RXH394" s="487"/>
      <c r="RXI394" s="485"/>
      <c r="RXJ394" s="486"/>
      <c r="RXK394" s="486"/>
      <c r="RXL394" s="486"/>
      <c r="RXM394" s="486"/>
      <c r="RXN394" s="486"/>
      <c r="RXO394" s="486"/>
      <c r="RXP394" s="487"/>
      <c r="RXQ394" s="485"/>
      <c r="RXR394" s="486"/>
      <c r="RXS394" s="486"/>
      <c r="RXT394" s="486"/>
      <c r="RXU394" s="486"/>
      <c r="RXV394" s="486"/>
      <c r="RXW394" s="486"/>
      <c r="RXX394" s="487"/>
      <c r="RXY394" s="485"/>
      <c r="RXZ394" s="486"/>
      <c r="RYA394" s="486"/>
      <c r="RYB394" s="486"/>
      <c r="RYC394" s="486"/>
      <c r="RYD394" s="486"/>
      <c r="RYE394" s="486"/>
      <c r="RYF394" s="487"/>
      <c r="RYG394" s="485"/>
      <c r="RYH394" s="486"/>
      <c r="RYI394" s="486"/>
      <c r="RYJ394" s="486"/>
      <c r="RYK394" s="486"/>
      <c r="RYL394" s="486"/>
      <c r="RYM394" s="486"/>
      <c r="RYN394" s="487"/>
      <c r="RYO394" s="485"/>
      <c r="RYP394" s="486"/>
      <c r="RYQ394" s="486"/>
      <c r="RYR394" s="486"/>
      <c r="RYS394" s="486"/>
      <c r="RYT394" s="486"/>
      <c r="RYU394" s="486"/>
      <c r="RYV394" s="487"/>
      <c r="RYW394" s="485"/>
      <c r="RYX394" s="486"/>
      <c r="RYY394" s="486"/>
      <c r="RYZ394" s="486"/>
      <c r="RZA394" s="486"/>
      <c r="RZB394" s="486"/>
      <c r="RZC394" s="486"/>
      <c r="RZD394" s="487"/>
      <c r="RZE394" s="485"/>
      <c r="RZF394" s="486"/>
      <c r="RZG394" s="486"/>
      <c r="RZH394" s="486"/>
      <c r="RZI394" s="486"/>
      <c r="RZJ394" s="486"/>
      <c r="RZK394" s="486"/>
      <c r="RZL394" s="487"/>
      <c r="RZM394" s="485"/>
      <c r="RZN394" s="486"/>
      <c r="RZO394" s="486"/>
      <c r="RZP394" s="486"/>
      <c r="RZQ394" s="486"/>
      <c r="RZR394" s="486"/>
      <c r="RZS394" s="486"/>
      <c r="RZT394" s="487"/>
      <c r="RZU394" s="485"/>
      <c r="RZV394" s="486"/>
      <c r="RZW394" s="486"/>
      <c r="RZX394" s="486"/>
      <c r="RZY394" s="486"/>
      <c r="RZZ394" s="486"/>
      <c r="SAA394" s="486"/>
      <c r="SAB394" s="487"/>
      <c r="SAC394" s="485"/>
      <c r="SAD394" s="486"/>
      <c r="SAE394" s="486"/>
      <c r="SAF394" s="486"/>
      <c r="SAG394" s="486"/>
      <c r="SAH394" s="486"/>
      <c r="SAI394" s="486"/>
      <c r="SAJ394" s="487"/>
      <c r="SAK394" s="485"/>
      <c r="SAL394" s="486"/>
      <c r="SAM394" s="486"/>
      <c r="SAN394" s="486"/>
      <c r="SAO394" s="486"/>
      <c r="SAP394" s="486"/>
      <c r="SAQ394" s="486"/>
      <c r="SAR394" s="487"/>
      <c r="SAS394" s="485"/>
      <c r="SAT394" s="486"/>
      <c r="SAU394" s="486"/>
      <c r="SAV394" s="486"/>
      <c r="SAW394" s="486"/>
      <c r="SAX394" s="486"/>
      <c r="SAY394" s="486"/>
      <c r="SAZ394" s="487"/>
      <c r="SBA394" s="485"/>
      <c r="SBB394" s="486"/>
      <c r="SBC394" s="486"/>
      <c r="SBD394" s="486"/>
      <c r="SBE394" s="486"/>
      <c r="SBF394" s="486"/>
      <c r="SBG394" s="486"/>
      <c r="SBH394" s="487"/>
      <c r="SBI394" s="485"/>
      <c r="SBJ394" s="486"/>
      <c r="SBK394" s="486"/>
      <c r="SBL394" s="486"/>
      <c r="SBM394" s="486"/>
      <c r="SBN394" s="486"/>
      <c r="SBO394" s="486"/>
      <c r="SBP394" s="487"/>
      <c r="SBQ394" s="485"/>
      <c r="SBR394" s="486"/>
      <c r="SBS394" s="486"/>
      <c r="SBT394" s="486"/>
      <c r="SBU394" s="486"/>
      <c r="SBV394" s="486"/>
      <c r="SBW394" s="486"/>
      <c r="SBX394" s="487"/>
      <c r="SBY394" s="485"/>
      <c r="SBZ394" s="486"/>
      <c r="SCA394" s="486"/>
      <c r="SCB394" s="486"/>
      <c r="SCC394" s="486"/>
      <c r="SCD394" s="486"/>
      <c r="SCE394" s="486"/>
      <c r="SCF394" s="487"/>
      <c r="SCG394" s="485"/>
      <c r="SCH394" s="486"/>
      <c r="SCI394" s="486"/>
      <c r="SCJ394" s="486"/>
      <c r="SCK394" s="486"/>
      <c r="SCL394" s="486"/>
      <c r="SCM394" s="486"/>
      <c r="SCN394" s="487"/>
      <c r="SCO394" s="485"/>
      <c r="SCP394" s="486"/>
      <c r="SCQ394" s="486"/>
      <c r="SCR394" s="486"/>
      <c r="SCS394" s="486"/>
      <c r="SCT394" s="486"/>
      <c r="SCU394" s="486"/>
      <c r="SCV394" s="487"/>
      <c r="SCW394" s="485"/>
      <c r="SCX394" s="486"/>
      <c r="SCY394" s="486"/>
      <c r="SCZ394" s="486"/>
      <c r="SDA394" s="486"/>
      <c r="SDB394" s="486"/>
      <c r="SDC394" s="486"/>
      <c r="SDD394" s="487"/>
      <c r="SDE394" s="485"/>
      <c r="SDF394" s="486"/>
      <c r="SDG394" s="486"/>
      <c r="SDH394" s="486"/>
      <c r="SDI394" s="486"/>
      <c r="SDJ394" s="486"/>
      <c r="SDK394" s="486"/>
      <c r="SDL394" s="487"/>
      <c r="SDM394" s="485"/>
      <c r="SDN394" s="486"/>
      <c r="SDO394" s="486"/>
      <c r="SDP394" s="486"/>
      <c r="SDQ394" s="486"/>
      <c r="SDR394" s="486"/>
      <c r="SDS394" s="486"/>
      <c r="SDT394" s="487"/>
      <c r="SDU394" s="485"/>
      <c r="SDV394" s="486"/>
      <c r="SDW394" s="486"/>
      <c r="SDX394" s="486"/>
      <c r="SDY394" s="486"/>
      <c r="SDZ394" s="486"/>
      <c r="SEA394" s="486"/>
      <c r="SEB394" s="487"/>
      <c r="SEC394" s="485"/>
      <c r="SED394" s="486"/>
      <c r="SEE394" s="486"/>
      <c r="SEF394" s="486"/>
      <c r="SEG394" s="486"/>
      <c r="SEH394" s="486"/>
      <c r="SEI394" s="486"/>
      <c r="SEJ394" s="487"/>
      <c r="SEK394" s="485"/>
      <c r="SEL394" s="486"/>
      <c r="SEM394" s="486"/>
      <c r="SEN394" s="486"/>
      <c r="SEO394" s="486"/>
      <c r="SEP394" s="486"/>
      <c r="SEQ394" s="486"/>
      <c r="SER394" s="487"/>
      <c r="SES394" s="485"/>
      <c r="SET394" s="486"/>
      <c r="SEU394" s="486"/>
      <c r="SEV394" s="486"/>
      <c r="SEW394" s="486"/>
      <c r="SEX394" s="486"/>
      <c r="SEY394" s="486"/>
      <c r="SEZ394" s="487"/>
      <c r="SFA394" s="485"/>
      <c r="SFB394" s="486"/>
      <c r="SFC394" s="486"/>
      <c r="SFD394" s="486"/>
      <c r="SFE394" s="486"/>
      <c r="SFF394" s="486"/>
      <c r="SFG394" s="486"/>
      <c r="SFH394" s="487"/>
      <c r="SFI394" s="485"/>
      <c r="SFJ394" s="486"/>
      <c r="SFK394" s="486"/>
      <c r="SFL394" s="486"/>
      <c r="SFM394" s="486"/>
      <c r="SFN394" s="486"/>
      <c r="SFO394" s="486"/>
      <c r="SFP394" s="487"/>
      <c r="SFQ394" s="485"/>
      <c r="SFR394" s="486"/>
      <c r="SFS394" s="486"/>
      <c r="SFT394" s="486"/>
      <c r="SFU394" s="486"/>
      <c r="SFV394" s="486"/>
      <c r="SFW394" s="486"/>
      <c r="SFX394" s="487"/>
      <c r="SFY394" s="485"/>
      <c r="SFZ394" s="486"/>
      <c r="SGA394" s="486"/>
      <c r="SGB394" s="486"/>
      <c r="SGC394" s="486"/>
      <c r="SGD394" s="486"/>
      <c r="SGE394" s="486"/>
      <c r="SGF394" s="487"/>
      <c r="SGG394" s="485"/>
      <c r="SGH394" s="486"/>
      <c r="SGI394" s="486"/>
      <c r="SGJ394" s="486"/>
      <c r="SGK394" s="486"/>
      <c r="SGL394" s="486"/>
      <c r="SGM394" s="486"/>
      <c r="SGN394" s="487"/>
      <c r="SGO394" s="485"/>
      <c r="SGP394" s="486"/>
      <c r="SGQ394" s="486"/>
      <c r="SGR394" s="486"/>
      <c r="SGS394" s="486"/>
      <c r="SGT394" s="486"/>
      <c r="SGU394" s="486"/>
      <c r="SGV394" s="487"/>
      <c r="SGW394" s="485"/>
      <c r="SGX394" s="486"/>
      <c r="SGY394" s="486"/>
      <c r="SGZ394" s="486"/>
      <c r="SHA394" s="486"/>
      <c r="SHB394" s="486"/>
      <c r="SHC394" s="486"/>
      <c r="SHD394" s="487"/>
      <c r="SHE394" s="485"/>
      <c r="SHF394" s="486"/>
      <c r="SHG394" s="486"/>
      <c r="SHH394" s="486"/>
      <c r="SHI394" s="486"/>
      <c r="SHJ394" s="486"/>
      <c r="SHK394" s="486"/>
      <c r="SHL394" s="487"/>
      <c r="SHM394" s="485"/>
      <c r="SHN394" s="486"/>
      <c r="SHO394" s="486"/>
      <c r="SHP394" s="486"/>
      <c r="SHQ394" s="486"/>
      <c r="SHR394" s="486"/>
      <c r="SHS394" s="486"/>
      <c r="SHT394" s="487"/>
      <c r="SHU394" s="485"/>
      <c r="SHV394" s="486"/>
      <c r="SHW394" s="486"/>
      <c r="SHX394" s="486"/>
      <c r="SHY394" s="486"/>
      <c r="SHZ394" s="486"/>
      <c r="SIA394" s="486"/>
      <c r="SIB394" s="487"/>
      <c r="SIC394" s="485"/>
      <c r="SID394" s="486"/>
      <c r="SIE394" s="486"/>
      <c r="SIF394" s="486"/>
      <c r="SIG394" s="486"/>
      <c r="SIH394" s="486"/>
      <c r="SII394" s="486"/>
      <c r="SIJ394" s="487"/>
      <c r="SIK394" s="485"/>
      <c r="SIL394" s="486"/>
      <c r="SIM394" s="486"/>
      <c r="SIN394" s="486"/>
      <c r="SIO394" s="486"/>
      <c r="SIP394" s="486"/>
      <c r="SIQ394" s="486"/>
      <c r="SIR394" s="487"/>
      <c r="SIS394" s="485"/>
      <c r="SIT394" s="486"/>
      <c r="SIU394" s="486"/>
      <c r="SIV394" s="486"/>
      <c r="SIW394" s="486"/>
      <c r="SIX394" s="486"/>
      <c r="SIY394" s="486"/>
      <c r="SIZ394" s="487"/>
      <c r="SJA394" s="485"/>
      <c r="SJB394" s="486"/>
      <c r="SJC394" s="486"/>
      <c r="SJD394" s="486"/>
      <c r="SJE394" s="486"/>
      <c r="SJF394" s="486"/>
      <c r="SJG394" s="486"/>
      <c r="SJH394" s="487"/>
      <c r="SJI394" s="485"/>
      <c r="SJJ394" s="486"/>
      <c r="SJK394" s="486"/>
      <c r="SJL394" s="486"/>
      <c r="SJM394" s="486"/>
      <c r="SJN394" s="486"/>
      <c r="SJO394" s="486"/>
      <c r="SJP394" s="487"/>
      <c r="SJQ394" s="485"/>
      <c r="SJR394" s="486"/>
      <c r="SJS394" s="486"/>
      <c r="SJT394" s="486"/>
      <c r="SJU394" s="486"/>
      <c r="SJV394" s="486"/>
      <c r="SJW394" s="486"/>
      <c r="SJX394" s="487"/>
      <c r="SJY394" s="485"/>
      <c r="SJZ394" s="486"/>
      <c r="SKA394" s="486"/>
      <c r="SKB394" s="486"/>
      <c r="SKC394" s="486"/>
      <c r="SKD394" s="486"/>
      <c r="SKE394" s="486"/>
      <c r="SKF394" s="487"/>
      <c r="SKG394" s="485"/>
      <c r="SKH394" s="486"/>
      <c r="SKI394" s="486"/>
      <c r="SKJ394" s="486"/>
      <c r="SKK394" s="486"/>
      <c r="SKL394" s="486"/>
      <c r="SKM394" s="486"/>
      <c r="SKN394" s="487"/>
      <c r="SKO394" s="485"/>
      <c r="SKP394" s="486"/>
      <c r="SKQ394" s="486"/>
      <c r="SKR394" s="486"/>
      <c r="SKS394" s="486"/>
      <c r="SKT394" s="486"/>
      <c r="SKU394" s="486"/>
      <c r="SKV394" s="487"/>
      <c r="SKW394" s="485"/>
      <c r="SKX394" s="486"/>
      <c r="SKY394" s="486"/>
      <c r="SKZ394" s="486"/>
      <c r="SLA394" s="486"/>
      <c r="SLB394" s="486"/>
      <c r="SLC394" s="486"/>
      <c r="SLD394" s="487"/>
      <c r="SLE394" s="485"/>
      <c r="SLF394" s="486"/>
      <c r="SLG394" s="486"/>
      <c r="SLH394" s="486"/>
      <c r="SLI394" s="486"/>
      <c r="SLJ394" s="486"/>
      <c r="SLK394" s="486"/>
      <c r="SLL394" s="487"/>
      <c r="SLM394" s="485"/>
      <c r="SLN394" s="486"/>
      <c r="SLO394" s="486"/>
      <c r="SLP394" s="486"/>
      <c r="SLQ394" s="486"/>
      <c r="SLR394" s="486"/>
      <c r="SLS394" s="486"/>
      <c r="SLT394" s="487"/>
      <c r="SLU394" s="485"/>
      <c r="SLV394" s="486"/>
      <c r="SLW394" s="486"/>
      <c r="SLX394" s="486"/>
      <c r="SLY394" s="486"/>
      <c r="SLZ394" s="486"/>
      <c r="SMA394" s="486"/>
      <c r="SMB394" s="487"/>
      <c r="SMC394" s="485"/>
      <c r="SMD394" s="486"/>
      <c r="SME394" s="486"/>
      <c r="SMF394" s="486"/>
      <c r="SMG394" s="486"/>
      <c r="SMH394" s="486"/>
      <c r="SMI394" s="486"/>
      <c r="SMJ394" s="487"/>
      <c r="SMK394" s="485"/>
      <c r="SML394" s="486"/>
      <c r="SMM394" s="486"/>
      <c r="SMN394" s="486"/>
      <c r="SMO394" s="486"/>
      <c r="SMP394" s="486"/>
      <c r="SMQ394" s="486"/>
      <c r="SMR394" s="487"/>
      <c r="SMS394" s="485"/>
      <c r="SMT394" s="486"/>
      <c r="SMU394" s="486"/>
      <c r="SMV394" s="486"/>
      <c r="SMW394" s="486"/>
      <c r="SMX394" s="486"/>
      <c r="SMY394" s="486"/>
      <c r="SMZ394" s="487"/>
      <c r="SNA394" s="485"/>
      <c r="SNB394" s="486"/>
      <c r="SNC394" s="486"/>
      <c r="SND394" s="486"/>
      <c r="SNE394" s="486"/>
      <c r="SNF394" s="486"/>
      <c r="SNG394" s="486"/>
      <c r="SNH394" s="487"/>
      <c r="SNI394" s="485"/>
      <c r="SNJ394" s="486"/>
      <c r="SNK394" s="486"/>
      <c r="SNL394" s="486"/>
      <c r="SNM394" s="486"/>
      <c r="SNN394" s="486"/>
      <c r="SNO394" s="486"/>
      <c r="SNP394" s="487"/>
      <c r="SNQ394" s="485"/>
      <c r="SNR394" s="486"/>
      <c r="SNS394" s="486"/>
      <c r="SNT394" s="486"/>
      <c r="SNU394" s="486"/>
      <c r="SNV394" s="486"/>
      <c r="SNW394" s="486"/>
      <c r="SNX394" s="487"/>
      <c r="SNY394" s="485"/>
      <c r="SNZ394" s="486"/>
      <c r="SOA394" s="486"/>
      <c r="SOB394" s="486"/>
      <c r="SOC394" s="486"/>
      <c r="SOD394" s="486"/>
      <c r="SOE394" s="486"/>
      <c r="SOF394" s="487"/>
      <c r="SOG394" s="485"/>
      <c r="SOH394" s="486"/>
      <c r="SOI394" s="486"/>
      <c r="SOJ394" s="486"/>
      <c r="SOK394" s="486"/>
      <c r="SOL394" s="486"/>
      <c r="SOM394" s="486"/>
      <c r="SON394" s="487"/>
      <c r="SOO394" s="485"/>
      <c r="SOP394" s="486"/>
      <c r="SOQ394" s="486"/>
      <c r="SOR394" s="486"/>
      <c r="SOS394" s="486"/>
      <c r="SOT394" s="486"/>
      <c r="SOU394" s="486"/>
      <c r="SOV394" s="487"/>
      <c r="SOW394" s="485"/>
      <c r="SOX394" s="486"/>
      <c r="SOY394" s="486"/>
      <c r="SOZ394" s="486"/>
      <c r="SPA394" s="486"/>
      <c r="SPB394" s="486"/>
      <c r="SPC394" s="486"/>
      <c r="SPD394" s="487"/>
      <c r="SPE394" s="485"/>
      <c r="SPF394" s="486"/>
      <c r="SPG394" s="486"/>
      <c r="SPH394" s="486"/>
      <c r="SPI394" s="486"/>
      <c r="SPJ394" s="486"/>
      <c r="SPK394" s="486"/>
      <c r="SPL394" s="487"/>
      <c r="SPM394" s="485"/>
      <c r="SPN394" s="486"/>
      <c r="SPO394" s="486"/>
      <c r="SPP394" s="486"/>
      <c r="SPQ394" s="486"/>
      <c r="SPR394" s="486"/>
      <c r="SPS394" s="486"/>
      <c r="SPT394" s="487"/>
      <c r="SPU394" s="485"/>
      <c r="SPV394" s="486"/>
      <c r="SPW394" s="486"/>
      <c r="SPX394" s="486"/>
      <c r="SPY394" s="486"/>
      <c r="SPZ394" s="486"/>
      <c r="SQA394" s="486"/>
      <c r="SQB394" s="487"/>
      <c r="SQC394" s="485"/>
      <c r="SQD394" s="486"/>
      <c r="SQE394" s="486"/>
      <c r="SQF394" s="486"/>
      <c r="SQG394" s="486"/>
      <c r="SQH394" s="486"/>
      <c r="SQI394" s="486"/>
      <c r="SQJ394" s="487"/>
      <c r="SQK394" s="485"/>
      <c r="SQL394" s="486"/>
      <c r="SQM394" s="486"/>
      <c r="SQN394" s="486"/>
      <c r="SQO394" s="486"/>
      <c r="SQP394" s="486"/>
      <c r="SQQ394" s="486"/>
      <c r="SQR394" s="487"/>
      <c r="SQS394" s="485"/>
      <c r="SQT394" s="486"/>
      <c r="SQU394" s="486"/>
      <c r="SQV394" s="486"/>
      <c r="SQW394" s="486"/>
      <c r="SQX394" s="486"/>
      <c r="SQY394" s="486"/>
      <c r="SQZ394" s="487"/>
      <c r="SRA394" s="485"/>
      <c r="SRB394" s="486"/>
      <c r="SRC394" s="486"/>
      <c r="SRD394" s="486"/>
      <c r="SRE394" s="486"/>
      <c r="SRF394" s="486"/>
      <c r="SRG394" s="486"/>
      <c r="SRH394" s="487"/>
      <c r="SRI394" s="485"/>
      <c r="SRJ394" s="486"/>
      <c r="SRK394" s="486"/>
      <c r="SRL394" s="486"/>
      <c r="SRM394" s="486"/>
      <c r="SRN394" s="486"/>
      <c r="SRO394" s="486"/>
      <c r="SRP394" s="487"/>
      <c r="SRQ394" s="485"/>
      <c r="SRR394" s="486"/>
      <c r="SRS394" s="486"/>
      <c r="SRT394" s="486"/>
      <c r="SRU394" s="486"/>
      <c r="SRV394" s="486"/>
      <c r="SRW394" s="486"/>
      <c r="SRX394" s="487"/>
      <c r="SRY394" s="485"/>
      <c r="SRZ394" s="486"/>
      <c r="SSA394" s="486"/>
      <c r="SSB394" s="486"/>
      <c r="SSC394" s="486"/>
      <c r="SSD394" s="486"/>
      <c r="SSE394" s="486"/>
      <c r="SSF394" s="487"/>
      <c r="SSG394" s="485"/>
      <c r="SSH394" s="486"/>
      <c r="SSI394" s="486"/>
      <c r="SSJ394" s="486"/>
      <c r="SSK394" s="486"/>
      <c r="SSL394" s="486"/>
      <c r="SSM394" s="486"/>
      <c r="SSN394" s="487"/>
      <c r="SSO394" s="485"/>
      <c r="SSP394" s="486"/>
      <c r="SSQ394" s="486"/>
      <c r="SSR394" s="486"/>
      <c r="SSS394" s="486"/>
      <c r="SST394" s="486"/>
      <c r="SSU394" s="486"/>
      <c r="SSV394" s="487"/>
      <c r="SSW394" s="485"/>
      <c r="SSX394" s="486"/>
      <c r="SSY394" s="486"/>
      <c r="SSZ394" s="486"/>
      <c r="STA394" s="486"/>
      <c r="STB394" s="486"/>
      <c r="STC394" s="486"/>
      <c r="STD394" s="487"/>
      <c r="STE394" s="485"/>
      <c r="STF394" s="486"/>
      <c r="STG394" s="486"/>
      <c r="STH394" s="486"/>
      <c r="STI394" s="486"/>
      <c r="STJ394" s="486"/>
      <c r="STK394" s="486"/>
      <c r="STL394" s="487"/>
      <c r="STM394" s="485"/>
      <c r="STN394" s="486"/>
      <c r="STO394" s="486"/>
      <c r="STP394" s="486"/>
      <c r="STQ394" s="486"/>
      <c r="STR394" s="486"/>
      <c r="STS394" s="486"/>
      <c r="STT394" s="487"/>
      <c r="STU394" s="485"/>
      <c r="STV394" s="486"/>
      <c r="STW394" s="486"/>
      <c r="STX394" s="486"/>
      <c r="STY394" s="486"/>
      <c r="STZ394" s="486"/>
      <c r="SUA394" s="486"/>
      <c r="SUB394" s="487"/>
      <c r="SUC394" s="485"/>
      <c r="SUD394" s="486"/>
      <c r="SUE394" s="486"/>
      <c r="SUF394" s="486"/>
      <c r="SUG394" s="486"/>
      <c r="SUH394" s="486"/>
      <c r="SUI394" s="486"/>
      <c r="SUJ394" s="487"/>
      <c r="SUK394" s="485"/>
      <c r="SUL394" s="486"/>
      <c r="SUM394" s="486"/>
      <c r="SUN394" s="486"/>
      <c r="SUO394" s="486"/>
      <c r="SUP394" s="486"/>
      <c r="SUQ394" s="486"/>
      <c r="SUR394" s="487"/>
      <c r="SUS394" s="485"/>
      <c r="SUT394" s="486"/>
      <c r="SUU394" s="486"/>
      <c r="SUV394" s="486"/>
      <c r="SUW394" s="486"/>
      <c r="SUX394" s="486"/>
      <c r="SUY394" s="486"/>
      <c r="SUZ394" s="487"/>
      <c r="SVA394" s="485"/>
      <c r="SVB394" s="486"/>
      <c r="SVC394" s="486"/>
      <c r="SVD394" s="486"/>
      <c r="SVE394" s="486"/>
      <c r="SVF394" s="486"/>
      <c r="SVG394" s="486"/>
      <c r="SVH394" s="487"/>
      <c r="SVI394" s="485"/>
      <c r="SVJ394" s="486"/>
      <c r="SVK394" s="486"/>
      <c r="SVL394" s="486"/>
      <c r="SVM394" s="486"/>
      <c r="SVN394" s="486"/>
      <c r="SVO394" s="486"/>
      <c r="SVP394" s="487"/>
      <c r="SVQ394" s="485"/>
      <c r="SVR394" s="486"/>
      <c r="SVS394" s="486"/>
      <c r="SVT394" s="486"/>
      <c r="SVU394" s="486"/>
      <c r="SVV394" s="486"/>
      <c r="SVW394" s="486"/>
      <c r="SVX394" s="487"/>
      <c r="SVY394" s="485"/>
      <c r="SVZ394" s="486"/>
      <c r="SWA394" s="486"/>
      <c r="SWB394" s="486"/>
      <c r="SWC394" s="486"/>
      <c r="SWD394" s="486"/>
      <c r="SWE394" s="486"/>
      <c r="SWF394" s="487"/>
      <c r="SWG394" s="485"/>
      <c r="SWH394" s="486"/>
      <c r="SWI394" s="486"/>
      <c r="SWJ394" s="486"/>
      <c r="SWK394" s="486"/>
      <c r="SWL394" s="486"/>
      <c r="SWM394" s="486"/>
      <c r="SWN394" s="487"/>
      <c r="SWO394" s="485"/>
      <c r="SWP394" s="486"/>
      <c r="SWQ394" s="486"/>
      <c r="SWR394" s="486"/>
      <c r="SWS394" s="486"/>
      <c r="SWT394" s="486"/>
      <c r="SWU394" s="486"/>
      <c r="SWV394" s="487"/>
      <c r="SWW394" s="485"/>
      <c r="SWX394" s="486"/>
      <c r="SWY394" s="486"/>
      <c r="SWZ394" s="486"/>
      <c r="SXA394" s="486"/>
      <c r="SXB394" s="486"/>
      <c r="SXC394" s="486"/>
      <c r="SXD394" s="487"/>
      <c r="SXE394" s="485"/>
      <c r="SXF394" s="486"/>
      <c r="SXG394" s="486"/>
      <c r="SXH394" s="486"/>
      <c r="SXI394" s="486"/>
      <c r="SXJ394" s="486"/>
      <c r="SXK394" s="486"/>
      <c r="SXL394" s="487"/>
      <c r="SXM394" s="485"/>
      <c r="SXN394" s="486"/>
      <c r="SXO394" s="486"/>
      <c r="SXP394" s="486"/>
      <c r="SXQ394" s="486"/>
      <c r="SXR394" s="486"/>
      <c r="SXS394" s="486"/>
      <c r="SXT394" s="487"/>
      <c r="SXU394" s="485"/>
      <c r="SXV394" s="486"/>
      <c r="SXW394" s="486"/>
      <c r="SXX394" s="486"/>
      <c r="SXY394" s="486"/>
      <c r="SXZ394" s="486"/>
      <c r="SYA394" s="486"/>
      <c r="SYB394" s="487"/>
      <c r="SYC394" s="485"/>
      <c r="SYD394" s="486"/>
      <c r="SYE394" s="486"/>
      <c r="SYF394" s="486"/>
      <c r="SYG394" s="486"/>
      <c r="SYH394" s="486"/>
      <c r="SYI394" s="486"/>
      <c r="SYJ394" s="487"/>
      <c r="SYK394" s="485"/>
      <c r="SYL394" s="486"/>
      <c r="SYM394" s="486"/>
      <c r="SYN394" s="486"/>
      <c r="SYO394" s="486"/>
      <c r="SYP394" s="486"/>
      <c r="SYQ394" s="486"/>
      <c r="SYR394" s="487"/>
      <c r="SYS394" s="485"/>
      <c r="SYT394" s="486"/>
      <c r="SYU394" s="486"/>
      <c r="SYV394" s="486"/>
      <c r="SYW394" s="486"/>
      <c r="SYX394" s="486"/>
      <c r="SYY394" s="486"/>
      <c r="SYZ394" s="487"/>
      <c r="SZA394" s="485"/>
      <c r="SZB394" s="486"/>
      <c r="SZC394" s="486"/>
      <c r="SZD394" s="486"/>
      <c r="SZE394" s="486"/>
      <c r="SZF394" s="486"/>
      <c r="SZG394" s="486"/>
      <c r="SZH394" s="487"/>
      <c r="SZI394" s="485"/>
      <c r="SZJ394" s="486"/>
      <c r="SZK394" s="486"/>
      <c r="SZL394" s="486"/>
      <c r="SZM394" s="486"/>
      <c r="SZN394" s="486"/>
      <c r="SZO394" s="486"/>
      <c r="SZP394" s="487"/>
      <c r="SZQ394" s="485"/>
      <c r="SZR394" s="486"/>
      <c r="SZS394" s="486"/>
      <c r="SZT394" s="486"/>
      <c r="SZU394" s="486"/>
      <c r="SZV394" s="486"/>
      <c r="SZW394" s="486"/>
      <c r="SZX394" s="487"/>
      <c r="SZY394" s="485"/>
      <c r="SZZ394" s="486"/>
      <c r="TAA394" s="486"/>
      <c r="TAB394" s="486"/>
      <c r="TAC394" s="486"/>
      <c r="TAD394" s="486"/>
      <c r="TAE394" s="486"/>
      <c r="TAF394" s="487"/>
      <c r="TAG394" s="485"/>
      <c r="TAH394" s="486"/>
      <c r="TAI394" s="486"/>
      <c r="TAJ394" s="486"/>
      <c r="TAK394" s="486"/>
      <c r="TAL394" s="486"/>
      <c r="TAM394" s="486"/>
      <c r="TAN394" s="487"/>
      <c r="TAO394" s="485"/>
      <c r="TAP394" s="486"/>
      <c r="TAQ394" s="486"/>
      <c r="TAR394" s="486"/>
      <c r="TAS394" s="486"/>
      <c r="TAT394" s="486"/>
      <c r="TAU394" s="486"/>
      <c r="TAV394" s="487"/>
      <c r="TAW394" s="485"/>
      <c r="TAX394" s="486"/>
      <c r="TAY394" s="486"/>
      <c r="TAZ394" s="486"/>
      <c r="TBA394" s="486"/>
      <c r="TBB394" s="486"/>
      <c r="TBC394" s="486"/>
      <c r="TBD394" s="487"/>
      <c r="TBE394" s="485"/>
      <c r="TBF394" s="486"/>
      <c r="TBG394" s="486"/>
      <c r="TBH394" s="486"/>
      <c r="TBI394" s="486"/>
      <c r="TBJ394" s="486"/>
      <c r="TBK394" s="486"/>
      <c r="TBL394" s="487"/>
      <c r="TBM394" s="485"/>
      <c r="TBN394" s="486"/>
      <c r="TBO394" s="486"/>
      <c r="TBP394" s="486"/>
      <c r="TBQ394" s="486"/>
      <c r="TBR394" s="486"/>
      <c r="TBS394" s="486"/>
      <c r="TBT394" s="487"/>
      <c r="TBU394" s="485"/>
      <c r="TBV394" s="486"/>
      <c r="TBW394" s="486"/>
      <c r="TBX394" s="486"/>
      <c r="TBY394" s="486"/>
      <c r="TBZ394" s="486"/>
      <c r="TCA394" s="486"/>
      <c r="TCB394" s="487"/>
      <c r="TCC394" s="485"/>
      <c r="TCD394" s="486"/>
      <c r="TCE394" s="486"/>
      <c r="TCF394" s="486"/>
      <c r="TCG394" s="486"/>
      <c r="TCH394" s="486"/>
      <c r="TCI394" s="486"/>
      <c r="TCJ394" s="487"/>
      <c r="TCK394" s="485"/>
      <c r="TCL394" s="486"/>
      <c r="TCM394" s="486"/>
      <c r="TCN394" s="486"/>
      <c r="TCO394" s="486"/>
      <c r="TCP394" s="486"/>
      <c r="TCQ394" s="486"/>
      <c r="TCR394" s="487"/>
      <c r="TCS394" s="485"/>
      <c r="TCT394" s="486"/>
      <c r="TCU394" s="486"/>
      <c r="TCV394" s="486"/>
      <c r="TCW394" s="486"/>
      <c r="TCX394" s="486"/>
      <c r="TCY394" s="486"/>
      <c r="TCZ394" s="487"/>
      <c r="TDA394" s="485"/>
      <c r="TDB394" s="486"/>
      <c r="TDC394" s="486"/>
      <c r="TDD394" s="486"/>
      <c r="TDE394" s="486"/>
      <c r="TDF394" s="486"/>
      <c r="TDG394" s="486"/>
      <c r="TDH394" s="487"/>
      <c r="TDI394" s="485"/>
      <c r="TDJ394" s="486"/>
      <c r="TDK394" s="486"/>
      <c r="TDL394" s="486"/>
      <c r="TDM394" s="486"/>
      <c r="TDN394" s="486"/>
      <c r="TDO394" s="486"/>
      <c r="TDP394" s="487"/>
      <c r="TDQ394" s="485"/>
      <c r="TDR394" s="486"/>
      <c r="TDS394" s="486"/>
      <c r="TDT394" s="486"/>
      <c r="TDU394" s="486"/>
      <c r="TDV394" s="486"/>
      <c r="TDW394" s="486"/>
      <c r="TDX394" s="487"/>
      <c r="TDY394" s="485"/>
      <c r="TDZ394" s="486"/>
      <c r="TEA394" s="486"/>
      <c r="TEB394" s="486"/>
      <c r="TEC394" s="486"/>
      <c r="TED394" s="486"/>
      <c r="TEE394" s="486"/>
      <c r="TEF394" s="487"/>
      <c r="TEG394" s="485"/>
      <c r="TEH394" s="486"/>
      <c r="TEI394" s="486"/>
      <c r="TEJ394" s="486"/>
      <c r="TEK394" s="486"/>
      <c r="TEL394" s="486"/>
      <c r="TEM394" s="486"/>
      <c r="TEN394" s="487"/>
      <c r="TEO394" s="485"/>
      <c r="TEP394" s="486"/>
      <c r="TEQ394" s="486"/>
      <c r="TER394" s="486"/>
      <c r="TES394" s="486"/>
      <c r="TET394" s="486"/>
      <c r="TEU394" s="486"/>
      <c r="TEV394" s="487"/>
      <c r="TEW394" s="485"/>
      <c r="TEX394" s="486"/>
      <c r="TEY394" s="486"/>
      <c r="TEZ394" s="486"/>
      <c r="TFA394" s="486"/>
      <c r="TFB394" s="486"/>
      <c r="TFC394" s="486"/>
      <c r="TFD394" s="487"/>
      <c r="TFE394" s="485"/>
      <c r="TFF394" s="486"/>
      <c r="TFG394" s="486"/>
      <c r="TFH394" s="486"/>
      <c r="TFI394" s="486"/>
      <c r="TFJ394" s="486"/>
      <c r="TFK394" s="486"/>
      <c r="TFL394" s="487"/>
      <c r="TFM394" s="485"/>
      <c r="TFN394" s="486"/>
      <c r="TFO394" s="486"/>
      <c r="TFP394" s="486"/>
      <c r="TFQ394" s="486"/>
      <c r="TFR394" s="486"/>
      <c r="TFS394" s="486"/>
      <c r="TFT394" s="487"/>
      <c r="TFU394" s="485"/>
      <c r="TFV394" s="486"/>
      <c r="TFW394" s="486"/>
      <c r="TFX394" s="486"/>
      <c r="TFY394" s="486"/>
      <c r="TFZ394" s="486"/>
      <c r="TGA394" s="486"/>
      <c r="TGB394" s="487"/>
      <c r="TGC394" s="485"/>
      <c r="TGD394" s="486"/>
      <c r="TGE394" s="486"/>
      <c r="TGF394" s="486"/>
      <c r="TGG394" s="486"/>
      <c r="TGH394" s="486"/>
      <c r="TGI394" s="486"/>
      <c r="TGJ394" s="487"/>
      <c r="TGK394" s="485"/>
      <c r="TGL394" s="486"/>
      <c r="TGM394" s="486"/>
      <c r="TGN394" s="486"/>
      <c r="TGO394" s="486"/>
      <c r="TGP394" s="486"/>
      <c r="TGQ394" s="486"/>
      <c r="TGR394" s="487"/>
      <c r="TGS394" s="485"/>
      <c r="TGT394" s="486"/>
      <c r="TGU394" s="486"/>
      <c r="TGV394" s="486"/>
      <c r="TGW394" s="486"/>
      <c r="TGX394" s="486"/>
      <c r="TGY394" s="486"/>
      <c r="TGZ394" s="487"/>
      <c r="THA394" s="485"/>
      <c r="THB394" s="486"/>
      <c r="THC394" s="486"/>
      <c r="THD394" s="486"/>
      <c r="THE394" s="486"/>
      <c r="THF394" s="486"/>
      <c r="THG394" s="486"/>
      <c r="THH394" s="487"/>
      <c r="THI394" s="485"/>
      <c r="THJ394" s="486"/>
      <c r="THK394" s="486"/>
      <c r="THL394" s="486"/>
      <c r="THM394" s="486"/>
      <c r="THN394" s="486"/>
      <c r="THO394" s="486"/>
      <c r="THP394" s="487"/>
      <c r="THQ394" s="485"/>
      <c r="THR394" s="486"/>
      <c r="THS394" s="486"/>
      <c r="THT394" s="486"/>
      <c r="THU394" s="486"/>
      <c r="THV394" s="486"/>
      <c r="THW394" s="486"/>
      <c r="THX394" s="487"/>
      <c r="THY394" s="485"/>
      <c r="THZ394" s="486"/>
      <c r="TIA394" s="486"/>
      <c r="TIB394" s="486"/>
      <c r="TIC394" s="486"/>
      <c r="TID394" s="486"/>
      <c r="TIE394" s="486"/>
      <c r="TIF394" s="487"/>
      <c r="TIG394" s="485"/>
      <c r="TIH394" s="486"/>
      <c r="TII394" s="486"/>
      <c r="TIJ394" s="486"/>
      <c r="TIK394" s="486"/>
      <c r="TIL394" s="486"/>
      <c r="TIM394" s="486"/>
      <c r="TIN394" s="487"/>
      <c r="TIO394" s="485"/>
      <c r="TIP394" s="486"/>
      <c r="TIQ394" s="486"/>
      <c r="TIR394" s="486"/>
      <c r="TIS394" s="486"/>
      <c r="TIT394" s="486"/>
      <c r="TIU394" s="486"/>
      <c r="TIV394" s="487"/>
      <c r="TIW394" s="485"/>
      <c r="TIX394" s="486"/>
      <c r="TIY394" s="486"/>
      <c r="TIZ394" s="486"/>
      <c r="TJA394" s="486"/>
      <c r="TJB394" s="486"/>
      <c r="TJC394" s="486"/>
      <c r="TJD394" s="487"/>
      <c r="TJE394" s="485"/>
      <c r="TJF394" s="486"/>
      <c r="TJG394" s="486"/>
      <c r="TJH394" s="486"/>
      <c r="TJI394" s="486"/>
      <c r="TJJ394" s="486"/>
      <c r="TJK394" s="486"/>
      <c r="TJL394" s="487"/>
      <c r="TJM394" s="485"/>
      <c r="TJN394" s="486"/>
      <c r="TJO394" s="486"/>
      <c r="TJP394" s="486"/>
      <c r="TJQ394" s="486"/>
      <c r="TJR394" s="486"/>
      <c r="TJS394" s="486"/>
      <c r="TJT394" s="487"/>
      <c r="TJU394" s="485"/>
      <c r="TJV394" s="486"/>
      <c r="TJW394" s="486"/>
      <c r="TJX394" s="486"/>
      <c r="TJY394" s="486"/>
      <c r="TJZ394" s="486"/>
      <c r="TKA394" s="486"/>
      <c r="TKB394" s="487"/>
      <c r="TKC394" s="485"/>
      <c r="TKD394" s="486"/>
      <c r="TKE394" s="486"/>
      <c r="TKF394" s="486"/>
      <c r="TKG394" s="486"/>
      <c r="TKH394" s="486"/>
      <c r="TKI394" s="486"/>
      <c r="TKJ394" s="487"/>
      <c r="TKK394" s="485"/>
      <c r="TKL394" s="486"/>
      <c r="TKM394" s="486"/>
      <c r="TKN394" s="486"/>
      <c r="TKO394" s="486"/>
      <c r="TKP394" s="486"/>
      <c r="TKQ394" s="486"/>
      <c r="TKR394" s="487"/>
      <c r="TKS394" s="485"/>
      <c r="TKT394" s="486"/>
      <c r="TKU394" s="486"/>
      <c r="TKV394" s="486"/>
      <c r="TKW394" s="486"/>
      <c r="TKX394" s="486"/>
      <c r="TKY394" s="486"/>
      <c r="TKZ394" s="487"/>
      <c r="TLA394" s="485"/>
      <c r="TLB394" s="486"/>
      <c r="TLC394" s="486"/>
      <c r="TLD394" s="486"/>
      <c r="TLE394" s="486"/>
      <c r="TLF394" s="486"/>
      <c r="TLG394" s="486"/>
      <c r="TLH394" s="487"/>
      <c r="TLI394" s="485"/>
      <c r="TLJ394" s="486"/>
      <c r="TLK394" s="486"/>
      <c r="TLL394" s="486"/>
      <c r="TLM394" s="486"/>
      <c r="TLN394" s="486"/>
      <c r="TLO394" s="486"/>
      <c r="TLP394" s="487"/>
      <c r="TLQ394" s="485"/>
      <c r="TLR394" s="486"/>
      <c r="TLS394" s="486"/>
      <c r="TLT394" s="486"/>
      <c r="TLU394" s="486"/>
      <c r="TLV394" s="486"/>
      <c r="TLW394" s="486"/>
      <c r="TLX394" s="487"/>
      <c r="TLY394" s="485"/>
      <c r="TLZ394" s="486"/>
      <c r="TMA394" s="486"/>
      <c r="TMB394" s="486"/>
      <c r="TMC394" s="486"/>
      <c r="TMD394" s="486"/>
      <c r="TME394" s="486"/>
      <c r="TMF394" s="487"/>
      <c r="TMG394" s="485"/>
      <c r="TMH394" s="486"/>
      <c r="TMI394" s="486"/>
      <c r="TMJ394" s="486"/>
      <c r="TMK394" s="486"/>
      <c r="TML394" s="486"/>
      <c r="TMM394" s="486"/>
      <c r="TMN394" s="487"/>
      <c r="TMO394" s="485"/>
      <c r="TMP394" s="486"/>
      <c r="TMQ394" s="486"/>
      <c r="TMR394" s="486"/>
      <c r="TMS394" s="486"/>
      <c r="TMT394" s="486"/>
      <c r="TMU394" s="486"/>
      <c r="TMV394" s="487"/>
      <c r="TMW394" s="485"/>
      <c r="TMX394" s="486"/>
      <c r="TMY394" s="486"/>
      <c r="TMZ394" s="486"/>
      <c r="TNA394" s="486"/>
      <c r="TNB394" s="486"/>
      <c r="TNC394" s="486"/>
      <c r="TND394" s="487"/>
      <c r="TNE394" s="485"/>
      <c r="TNF394" s="486"/>
      <c r="TNG394" s="486"/>
      <c r="TNH394" s="486"/>
      <c r="TNI394" s="486"/>
      <c r="TNJ394" s="486"/>
      <c r="TNK394" s="486"/>
      <c r="TNL394" s="487"/>
      <c r="TNM394" s="485"/>
      <c r="TNN394" s="486"/>
      <c r="TNO394" s="486"/>
      <c r="TNP394" s="486"/>
      <c r="TNQ394" s="486"/>
      <c r="TNR394" s="486"/>
      <c r="TNS394" s="486"/>
      <c r="TNT394" s="487"/>
      <c r="TNU394" s="485"/>
      <c r="TNV394" s="486"/>
      <c r="TNW394" s="486"/>
      <c r="TNX394" s="486"/>
      <c r="TNY394" s="486"/>
      <c r="TNZ394" s="486"/>
      <c r="TOA394" s="486"/>
      <c r="TOB394" s="487"/>
      <c r="TOC394" s="485"/>
      <c r="TOD394" s="486"/>
      <c r="TOE394" s="486"/>
      <c r="TOF394" s="486"/>
      <c r="TOG394" s="486"/>
      <c r="TOH394" s="486"/>
      <c r="TOI394" s="486"/>
      <c r="TOJ394" s="487"/>
      <c r="TOK394" s="485"/>
      <c r="TOL394" s="486"/>
      <c r="TOM394" s="486"/>
      <c r="TON394" s="486"/>
      <c r="TOO394" s="486"/>
      <c r="TOP394" s="486"/>
      <c r="TOQ394" s="486"/>
      <c r="TOR394" s="487"/>
      <c r="TOS394" s="485"/>
      <c r="TOT394" s="486"/>
      <c r="TOU394" s="486"/>
      <c r="TOV394" s="486"/>
      <c r="TOW394" s="486"/>
      <c r="TOX394" s="486"/>
      <c r="TOY394" s="486"/>
      <c r="TOZ394" s="487"/>
      <c r="TPA394" s="485"/>
      <c r="TPB394" s="486"/>
      <c r="TPC394" s="486"/>
      <c r="TPD394" s="486"/>
      <c r="TPE394" s="486"/>
      <c r="TPF394" s="486"/>
      <c r="TPG394" s="486"/>
      <c r="TPH394" s="487"/>
      <c r="TPI394" s="485"/>
      <c r="TPJ394" s="486"/>
      <c r="TPK394" s="486"/>
      <c r="TPL394" s="486"/>
      <c r="TPM394" s="486"/>
      <c r="TPN394" s="486"/>
      <c r="TPO394" s="486"/>
      <c r="TPP394" s="487"/>
      <c r="TPQ394" s="485"/>
      <c r="TPR394" s="486"/>
      <c r="TPS394" s="486"/>
      <c r="TPT394" s="486"/>
      <c r="TPU394" s="486"/>
      <c r="TPV394" s="486"/>
      <c r="TPW394" s="486"/>
      <c r="TPX394" s="487"/>
      <c r="TPY394" s="485"/>
      <c r="TPZ394" s="486"/>
      <c r="TQA394" s="486"/>
      <c r="TQB394" s="486"/>
      <c r="TQC394" s="486"/>
      <c r="TQD394" s="486"/>
      <c r="TQE394" s="486"/>
      <c r="TQF394" s="487"/>
      <c r="TQG394" s="485"/>
      <c r="TQH394" s="486"/>
      <c r="TQI394" s="486"/>
      <c r="TQJ394" s="486"/>
      <c r="TQK394" s="486"/>
      <c r="TQL394" s="486"/>
      <c r="TQM394" s="486"/>
      <c r="TQN394" s="487"/>
      <c r="TQO394" s="485"/>
      <c r="TQP394" s="486"/>
      <c r="TQQ394" s="486"/>
      <c r="TQR394" s="486"/>
      <c r="TQS394" s="486"/>
      <c r="TQT394" s="486"/>
      <c r="TQU394" s="486"/>
      <c r="TQV394" s="487"/>
      <c r="TQW394" s="485"/>
      <c r="TQX394" s="486"/>
      <c r="TQY394" s="486"/>
      <c r="TQZ394" s="486"/>
      <c r="TRA394" s="486"/>
      <c r="TRB394" s="486"/>
      <c r="TRC394" s="486"/>
      <c r="TRD394" s="487"/>
      <c r="TRE394" s="485"/>
      <c r="TRF394" s="486"/>
      <c r="TRG394" s="486"/>
      <c r="TRH394" s="486"/>
      <c r="TRI394" s="486"/>
      <c r="TRJ394" s="486"/>
      <c r="TRK394" s="486"/>
      <c r="TRL394" s="487"/>
      <c r="TRM394" s="485"/>
      <c r="TRN394" s="486"/>
      <c r="TRO394" s="486"/>
      <c r="TRP394" s="486"/>
      <c r="TRQ394" s="486"/>
      <c r="TRR394" s="486"/>
      <c r="TRS394" s="486"/>
      <c r="TRT394" s="487"/>
      <c r="TRU394" s="485"/>
      <c r="TRV394" s="486"/>
      <c r="TRW394" s="486"/>
      <c r="TRX394" s="486"/>
      <c r="TRY394" s="486"/>
      <c r="TRZ394" s="486"/>
      <c r="TSA394" s="486"/>
      <c r="TSB394" s="487"/>
      <c r="TSC394" s="485"/>
      <c r="TSD394" s="486"/>
      <c r="TSE394" s="486"/>
      <c r="TSF394" s="486"/>
      <c r="TSG394" s="486"/>
      <c r="TSH394" s="486"/>
      <c r="TSI394" s="486"/>
      <c r="TSJ394" s="487"/>
      <c r="TSK394" s="485"/>
      <c r="TSL394" s="486"/>
      <c r="TSM394" s="486"/>
      <c r="TSN394" s="486"/>
      <c r="TSO394" s="486"/>
      <c r="TSP394" s="486"/>
      <c r="TSQ394" s="486"/>
      <c r="TSR394" s="487"/>
      <c r="TSS394" s="485"/>
      <c r="TST394" s="486"/>
      <c r="TSU394" s="486"/>
      <c r="TSV394" s="486"/>
      <c r="TSW394" s="486"/>
      <c r="TSX394" s="486"/>
      <c r="TSY394" s="486"/>
      <c r="TSZ394" s="487"/>
      <c r="TTA394" s="485"/>
      <c r="TTB394" s="486"/>
      <c r="TTC394" s="486"/>
      <c r="TTD394" s="486"/>
      <c r="TTE394" s="486"/>
      <c r="TTF394" s="486"/>
      <c r="TTG394" s="486"/>
      <c r="TTH394" s="487"/>
      <c r="TTI394" s="485"/>
      <c r="TTJ394" s="486"/>
      <c r="TTK394" s="486"/>
      <c r="TTL394" s="486"/>
      <c r="TTM394" s="486"/>
      <c r="TTN394" s="486"/>
      <c r="TTO394" s="486"/>
      <c r="TTP394" s="487"/>
      <c r="TTQ394" s="485"/>
      <c r="TTR394" s="486"/>
      <c r="TTS394" s="486"/>
      <c r="TTT394" s="486"/>
      <c r="TTU394" s="486"/>
      <c r="TTV394" s="486"/>
      <c r="TTW394" s="486"/>
      <c r="TTX394" s="487"/>
      <c r="TTY394" s="485"/>
      <c r="TTZ394" s="486"/>
      <c r="TUA394" s="486"/>
      <c r="TUB394" s="486"/>
      <c r="TUC394" s="486"/>
      <c r="TUD394" s="486"/>
      <c r="TUE394" s="486"/>
      <c r="TUF394" s="487"/>
      <c r="TUG394" s="485"/>
      <c r="TUH394" s="486"/>
      <c r="TUI394" s="486"/>
      <c r="TUJ394" s="486"/>
      <c r="TUK394" s="486"/>
      <c r="TUL394" s="486"/>
      <c r="TUM394" s="486"/>
      <c r="TUN394" s="487"/>
      <c r="TUO394" s="485"/>
      <c r="TUP394" s="486"/>
      <c r="TUQ394" s="486"/>
      <c r="TUR394" s="486"/>
      <c r="TUS394" s="486"/>
      <c r="TUT394" s="486"/>
      <c r="TUU394" s="486"/>
      <c r="TUV394" s="487"/>
      <c r="TUW394" s="485"/>
      <c r="TUX394" s="486"/>
      <c r="TUY394" s="486"/>
      <c r="TUZ394" s="486"/>
      <c r="TVA394" s="486"/>
      <c r="TVB394" s="486"/>
      <c r="TVC394" s="486"/>
      <c r="TVD394" s="487"/>
      <c r="TVE394" s="485"/>
      <c r="TVF394" s="486"/>
      <c r="TVG394" s="486"/>
      <c r="TVH394" s="486"/>
      <c r="TVI394" s="486"/>
      <c r="TVJ394" s="486"/>
      <c r="TVK394" s="486"/>
      <c r="TVL394" s="487"/>
      <c r="TVM394" s="485"/>
      <c r="TVN394" s="486"/>
      <c r="TVO394" s="486"/>
      <c r="TVP394" s="486"/>
      <c r="TVQ394" s="486"/>
      <c r="TVR394" s="486"/>
      <c r="TVS394" s="486"/>
      <c r="TVT394" s="487"/>
      <c r="TVU394" s="485"/>
      <c r="TVV394" s="486"/>
      <c r="TVW394" s="486"/>
      <c r="TVX394" s="486"/>
      <c r="TVY394" s="486"/>
      <c r="TVZ394" s="486"/>
      <c r="TWA394" s="486"/>
      <c r="TWB394" s="487"/>
      <c r="TWC394" s="485"/>
      <c r="TWD394" s="486"/>
      <c r="TWE394" s="486"/>
      <c r="TWF394" s="486"/>
      <c r="TWG394" s="486"/>
      <c r="TWH394" s="486"/>
      <c r="TWI394" s="486"/>
      <c r="TWJ394" s="487"/>
      <c r="TWK394" s="485"/>
      <c r="TWL394" s="486"/>
      <c r="TWM394" s="486"/>
      <c r="TWN394" s="486"/>
      <c r="TWO394" s="486"/>
      <c r="TWP394" s="486"/>
      <c r="TWQ394" s="486"/>
      <c r="TWR394" s="487"/>
      <c r="TWS394" s="485"/>
      <c r="TWT394" s="486"/>
      <c r="TWU394" s="486"/>
      <c r="TWV394" s="486"/>
      <c r="TWW394" s="486"/>
      <c r="TWX394" s="486"/>
      <c r="TWY394" s="486"/>
      <c r="TWZ394" s="487"/>
      <c r="TXA394" s="485"/>
      <c r="TXB394" s="486"/>
      <c r="TXC394" s="486"/>
      <c r="TXD394" s="486"/>
      <c r="TXE394" s="486"/>
      <c r="TXF394" s="486"/>
      <c r="TXG394" s="486"/>
      <c r="TXH394" s="487"/>
      <c r="TXI394" s="485"/>
      <c r="TXJ394" s="486"/>
      <c r="TXK394" s="486"/>
      <c r="TXL394" s="486"/>
      <c r="TXM394" s="486"/>
      <c r="TXN394" s="486"/>
      <c r="TXO394" s="486"/>
      <c r="TXP394" s="487"/>
      <c r="TXQ394" s="485"/>
      <c r="TXR394" s="486"/>
      <c r="TXS394" s="486"/>
      <c r="TXT394" s="486"/>
      <c r="TXU394" s="486"/>
      <c r="TXV394" s="486"/>
      <c r="TXW394" s="486"/>
      <c r="TXX394" s="487"/>
      <c r="TXY394" s="485"/>
      <c r="TXZ394" s="486"/>
      <c r="TYA394" s="486"/>
      <c r="TYB394" s="486"/>
      <c r="TYC394" s="486"/>
      <c r="TYD394" s="486"/>
      <c r="TYE394" s="486"/>
      <c r="TYF394" s="487"/>
      <c r="TYG394" s="485"/>
      <c r="TYH394" s="486"/>
      <c r="TYI394" s="486"/>
      <c r="TYJ394" s="486"/>
      <c r="TYK394" s="486"/>
      <c r="TYL394" s="486"/>
      <c r="TYM394" s="486"/>
      <c r="TYN394" s="487"/>
      <c r="TYO394" s="485"/>
      <c r="TYP394" s="486"/>
      <c r="TYQ394" s="486"/>
      <c r="TYR394" s="486"/>
      <c r="TYS394" s="486"/>
      <c r="TYT394" s="486"/>
      <c r="TYU394" s="486"/>
      <c r="TYV394" s="487"/>
      <c r="TYW394" s="485"/>
      <c r="TYX394" s="486"/>
      <c r="TYY394" s="486"/>
      <c r="TYZ394" s="486"/>
      <c r="TZA394" s="486"/>
      <c r="TZB394" s="486"/>
      <c r="TZC394" s="486"/>
      <c r="TZD394" s="487"/>
      <c r="TZE394" s="485"/>
      <c r="TZF394" s="486"/>
      <c r="TZG394" s="486"/>
      <c r="TZH394" s="486"/>
      <c r="TZI394" s="486"/>
      <c r="TZJ394" s="486"/>
      <c r="TZK394" s="486"/>
      <c r="TZL394" s="487"/>
      <c r="TZM394" s="485"/>
      <c r="TZN394" s="486"/>
      <c r="TZO394" s="486"/>
      <c r="TZP394" s="486"/>
      <c r="TZQ394" s="486"/>
      <c r="TZR394" s="486"/>
      <c r="TZS394" s="486"/>
      <c r="TZT394" s="487"/>
      <c r="TZU394" s="485"/>
      <c r="TZV394" s="486"/>
      <c r="TZW394" s="486"/>
      <c r="TZX394" s="486"/>
      <c r="TZY394" s="486"/>
      <c r="TZZ394" s="486"/>
      <c r="UAA394" s="486"/>
      <c r="UAB394" s="487"/>
      <c r="UAC394" s="485"/>
      <c r="UAD394" s="486"/>
      <c r="UAE394" s="486"/>
      <c r="UAF394" s="486"/>
      <c r="UAG394" s="486"/>
      <c r="UAH394" s="486"/>
      <c r="UAI394" s="486"/>
      <c r="UAJ394" s="487"/>
      <c r="UAK394" s="485"/>
      <c r="UAL394" s="486"/>
      <c r="UAM394" s="486"/>
      <c r="UAN394" s="486"/>
      <c r="UAO394" s="486"/>
      <c r="UAP394" s="486"/>
      <c r="UAQ394" s="486"/>
      <c r="UAR394" s="487"/>
      <c r="UAS394" s="485"/>
      <c r="UAT394" s="486"/>
      <c r="UAU394" s="486"/>
      <c r="UAV394" s="486"/>
      <c r="UAW394" s="486"/>
      <c r="UAX394" s="486"/>
      <c r="UAY394" s="486"/>
      <c r="UAZ394" s="487"/>
      <c r="UBA394" s="485"/>
      <c r="UBB394" s="486"/>
      <c r="UBC394" s="486"/>
      <c r="UBD394" s="486"/>
      <c r="UBE394" s="486"/>
      <c r="UBF394" s="486"/>
      <c r="UBG394" s="486"/>
      <c r="UBH394" s="487"/>
      <c r="UBI394" s="485"/>
      <c r="UBJ394" s="486"/>
      <c r="UBK394" s="486"/>
      <c r="UBL394" s="486"/>
      <c r="UBM394" s="486"/>
      <c r="UBN394" s="486"/>
      <c r="UBO394" s="486"/>
      <c r="UBP394" s="487"/>
      <c r="UBQ394" s="485"/>
      <c r="UBR394" s="486"/>
      <c r="UBS394" s="486"/>
      <c r="UBT394" s="486"/>
      <c r="UBU394" s="486"/>
      <c r="UBV394" s="486"/>
      <c r="UBW394" s="486"/>
      <c r="UBX394" s="487"/>
      <c r="UBY394" s="485"/>
      <c r="UBZ394" s="486"/>
      <c r="UCA394" s="486"/>
      <c r="UCB394" s="486"/>
      <c r="UCC394" s="486"/>
      <c r="UCD394" s="486"/>
      <c r="UCE394" s="486"/>
      <c r="UCF394" s="487"/>
      <c r="UCG394" s="485"/>
      <c r="UCH394" s="486"/>
      <c r="UCI394" s="486"/>
      <c r="UCJ394" s="486"/>
      <c r="UCK394" s="486"/>
      <c r="UCL394" s="486"/>
      <c r="UCM394" s="486"/>
      <c r="UCN394" s="487"/>
      <c r="UCO394" s="485"/>
      <c r="UCP394" s="486"/>
      <c r="UCQ394" s="486"/>
      <c r="UCR394" s="486"/>
      <c r="UCS394" s="486"/>
      <c r="UCT394" s="486"/>
      <c r="UCU394" s="486"/>
      <c r="UCV394" s="487"/>
      <c r="UCW394" s="485"/>
      <c r="UCX394" s="486"/>
      <c r="UCY394" s="486"/>
      <c r="UCZ394" s="486"/>
      <c r="UDA394" s="486"/>
      <c r="UDB394" s="486"/>
      <c r="UDC394" s="486"/>
      <c r="UDD394" s="487"/>
      <c r="UDE394" s="485"/>
      <c r="UDF394" s="486"/>
      <c r="UDG394" s="486"/>
      <c r="UDH394" s="486"/>
      <c r="UDI394" s="486"/>
      <c r="UDJ394" s="486"/>
      <c r="UDK394" s="486"/>
      <c r="UDL394" s="487"/>
      <c r="UDM394" s="485"/>
      <c r="UDN394" s="486"/>
      <c r="UDO394" s="486"/>
      <c r="UDP394" s="486"/>
      <c r="UDQ394" s="486"/>
      <c r="UDR394" s="486"/>
      <c r="UDS394" s="486"/>
      <c r="UDT394" s="487"/>
      <c r="UDU394" s="485"/>
      <c r="UDV394" s="486"/>
      <c r="UDW394" s="486"/>
      <c r="UDX394" s="486"/>
      <c r="UDY394" s="486"/>
      <c r="UDZ394" s="486"/>
      <c r="UEA394" s="486"/>
      <c r="UEB394" s="487"/>
      <c r="UEC394" s="485"/>
      <c r="UED394" s="486"/>
      <c r="UEE394" s="486"/>
      <c r="UEF394" s="486"/>
      <c r="UEG394" s="486"/>
      <c r="UEH394" s="486"/>
      <c r="UEI394" s="486"/>
      <c r="UEJ394" s="487"/>
      <c r="UEK394" s="485"/>
      <c r="UEL394" s="486"/>
      <c r="UEM394" s="486"/>
      <c r="UEN394" s="486"/>
      <c r="UEO394" s="486"/>
      <c r="UEP394" s="486"/>
      <c r="UEQ394" s="486"/>
      <c r="UER394" s="487"/>
      <c r="UES394" s="485"/>
      <c r="UET394" s="486"/>
      <c r="UEU394" s="486"/>
      <c r="UEV394" s="486"/>
      <c r="UEW394" s="486"/>
      <c r="UEX394" s="486"/>
      <c r="UEY394" s="486"/>
      <c r="UEZ394" s="487"/>
      <c r="UFA394" s="485"/>
      <c r="UFB394" s="486"/>
      <c r="UFC394" s="486"/>
      <c r="UFD394" s="486"/>
      <c r="UFE394" s="486"/>
      <c r="UFF394" s="486"/>
      <c r="UFG394" s="486"/>
      <c r="UFH394" s="487"/>
      <c r="UFI394" s="485"/>
      <c r="UFJ394" s="486"/>
      <c r="UFK394" s="486"/>
      <c r="UFL394" s="486"/>
      <c r="UFM394" s="486"/>
      <c r="UFN394" s="486"/>
      <c r="UFO394" s="486"/>
      <c r="UFP394" s="487"/>
      <c r="UFQ394" s="485"/>
      <c r="UFR394" s="486"/>
      <c r="UFS394" s="486"/>
      <c r="UFT394" s="486"/>
      <c r="UFU394" s="486"/>
      <c r="UFV394" s="486"/>
      <c r="UFW394" s="486"/>
      <c r="UFX394" s="487"/>
      <c r="UFY394" s="485"/>
      <c r="UFZ394" s="486"/>
      <c r="UGA394" s="486"/>
      <c r="UGB394" s="486"/>
      <c r="UGC394" s="486"/>
      <c r="UGD394" s="486"/>
      <c r="UGE394" s="486"/>
      <c r="UGF394" s="487"/>
      <c r="UGG394" s="485"/>
      <c r="UGH394" s="486"/>
      <c r="UGI394" s="486"/>
      <c r="UGJ394" s="486"/>
      <c r="UGK394" s="486"/>
      <c r="UGL394" s="486"/>
      <c r="UGM394" s="486"/>
      <c r="UGN394" s="487"/>
      <c r="UGO394" s="485"/>
      <c r="UGP394" s="486"/>
      <c r="UGQ394" s="486"/>
      <c r="UGR394" s="486"/>
      <c r="UGS394" s="486"/>
      <c r="UGT394" s="486"/>
      <c r="UGU394" s="486"/>
      <c r="UGV394" s="487"/>
      <c r="UGW394" s="485"/>
      <c r="UGX394" s="486"/>
      <c r="UGY394" s="486"/>
      <c r="UGZ394" s="486"/>
      <c r="UHA394" s="486"/>
      <c r="UHB394" s="486"/>
      <c r="UHC394" s="486"/>
      <c r="UHD394" s="487"/>
      <c r="UHE394" s="485"/>
      <c r="UHF394" s="486"/>
      <c r="UHG394" s="486"/>
      <c r="UHH394" s="486"/>
      <c r="UHI394" s="486"/>
      <c r="UHJ394" s="486"/>
      <c r="UHK394" s="486"/>
      <c r="UHL394" s="487"/>
      <c r="UHM394" s="485"/>
      <c r="UHN394" s="486"/>
      <c r="UHO394" s="486"/>
      <c r="UHP394" s="486"/>
      <c r="UHQ394" s="486"/>
      <c r="UHR394" s="486"/>
      <c r="UHS394" s="486"/>
      <c r="UHT394" s="487"/>
      <c r="UHU394" s="485"/>
      <c r="UHV394" s="486"/>
      <c r="UHW394" s="486"/>
      <c r="UHX394" s="486"/>
      <c r="UHY394" s="486"/>
      <c r="UHZ394" s="486"/>
      <c r="UIA394" s="486"/>
      <c r="UIB394" s="487"/>
      <c r="UIC394" s="485"/>
      <c r="UID394" s="486"/>
      <c r="UIE394" s="486"/>
      <c r="UIF394" s="486"/>
      <c r="UIG394" s="486"/>
      <c r="UIH394" s="486"/>
      <c r="UII394" s="486"/>
      <c r="UIJ394" s="487"/>
      <c r="UIK394" s="485"/>
      <c r="UIL394" s="486"/>
      <c r="UIM394" s="486"/>
      <c r="UIN394" s="486"/>
      <c r="UIO394" s="486"/>
      <c r="UIP394" s="486"/>
      <c r="UIQ394" s="486"/>
      <c r="UIR394" s="487"/>
      <c r="UIS394" s="485"/>
      <c r="UIT394" s="486"/>
      <c r="UIU394" s="486"/>
      <c r="UIV394" s="486"/>
      <c r="UIW394" s="486"/>
      <c r="UIX394" s="486"/>
      <c r="UIY394" s="486"/>
      <c r="UIZ394" s="487"/>
      <c r="UJA394" s="485"/>
      <c r="UJB394" s="486"/>
      <c r="UJC394" s="486"/>
      <c r="UJD394" s="486"/>
      <c r="UJE394" s="486"/>
      <c r="UJF394" s="486"/>
      <c r="UJG394" s="486"/>
      <c r="UJH394" s="487"/>
      <c r="UJI394" s="485"/>
      <c r="UJJ394" s="486"/>
      <c r="UJK394" s="486"/>
      <c r="UJL394" s="486"/>
      <c r="UJM394" s="486"/>
      <c r="UJN394" s="486"/>
      <c r="UJO394" s="486"/>
      <c r="UJP394" s="487"/>
      <c r="UJQ394" s="485"/>
      <c r="UJR394" s="486"/>
      <c r="UJS394" s="486"/>
      <c r="UJT394" s="486"/>
      <c r="UJU394" s="486"/>
      <c r="UJV394" s="486"/>
      <c r="UJW394" s="486"/>
      <c r="UJX394" s="487"/>
      <c r="UJY394" s="485"/>
      <c r="UJZ394" s="486"/>
      <c r="UKA394" s="486"/>
      <c r="UKB394" s="486"/>
      <c r="UKC394" s="486"/>
      <c r="UKD394" s="486"/>
      <c r="UKE394" s="486"/>
      <c r="UKF394" s="487"/>
      <c r="UKG394" s="485"/>
      <c r="UKH394" s="486"/>
      <c r="UKI394" s="486"/>
      <c r="UKJ394" s="486"/>
      <c r="UKK394" s="486"/>
      <c r="UKL394" s="486"/>
      <c r="UKM394" s="486"/>
      <c r="UKN394" s="487"/>
      <c r="UKO394" s="485"/>
      <c r="UKP394" s="486"/>
      <c r="UKQ394" s="486"/>
      <c r="UKR394" s="486"/>
      <c r="UKS394" s="486"/>
      <c r="UKT394" s="486"/>
      <c r="UKU394" s="486"/>
      <c r="UKV394" s="487"/>
      <c r="UKW394" s="485"/>
      <c r="UKX394" s="486"/>
      <c r="UKY394" s="486"/>
      <c r="UKZ394" s="486"/>
      <c r="ULA394" s="486"/>
      <c r="ULB394" s="486"/>
      <c r="ULC394" s="486"/>
      <c r="ULD394" s="487"/>
      <c r="ULE394" s="485"/>
      <c r="ULF394" s="486"/>
      <c r="ULG394" s="486"/>
      <c r="ULH394" s="486"/>
      <c r="ULI394" s="486"/>
      <c r="ULJ394" s="486"/>
      <c r="ULK394" s="486"/>
      <c r="ULL394" s="487"/>
      <c r="ULM394" s="485"/>
      <c r="ULN394" s="486"/>
      <c r="ULO394" s="486"/>
      <c r="ULP394" s="486"/>
      <c r="ULQ394" s="486"/>
      <c r="ULR394" s="486"/>
      <c r="ULS394" s="486"/>
      <c r="ULT394" s="487"/>
      <c r="ULU394" s="485"/>
      <c r="ULV394" s="486"/>
      <c r="ULW394" s="486"/>
      <c r="ULX394" s="486"/>
      <c r="ULY394" s="486"/>
      <c r="ULZ394" s="486"/>
      <c r="UMA394" s="486"/>
      <c r="UMB394" s="487"/>
      <c r="UMC394" s="485"/>
      <c r="UMD394" s="486"/>
      <c r="UME394" s="486"/>
      <c r="UMF394" s="486"/>
      <c r="UMG394" s="486"/>
      <c r="UMH394" s="486"/>
      <c r="UMI394" s="486"/>
      <c r="UMJ394" s="487"/>
      <c r="UMK394" s="485"/>
      <c r="UML394" s="486"/>
      <c r="UMM394" s="486"/>
      <c r="UMN394" s="486"/>
      <c r="UMO394" s="486"/>
      <c r="UMP394" s="486"/>
      <c r="UMQ394" s="486"/>
      <c r="UMR394" s="487"/>
      <c r="UMS394" s="485"/>
      <c r="UMT394" s="486"/>
      <c r="UMU394" s="486"/>
      <c r="UMV394" s="486"/>
      <c r="UMW394" s="486"/>
      <c r="UMX394" s="486"/>
      <c r="UMY394" s="486"/>
      <c r="UMZ394" s="487"/>
      <c r="UNA394" s="485"/>
      <c r="UNB394" s="486"/>
      <c r="UNC394" s="486"/>
      <c r="UND394" s="486"/>
      <c r="UNE394" s="486"/>
      <c r="UNF394" s="486"/>
      <c r="UNG394" s="486"/>
      <c r="UNH394" s="487"/>
      <c r="UNI394" s="485"/>
      <c r="UNJ394" s="486"/>
      <c r="UNK394" s="486"/>
      <c r="UNL394" s="486"/>
      <c r="UNM394" s="486"/>
      <c r="UNN394" s="486"/>
      <c r="UNO394" s="486"/>
      <c r="UNP394" s="487"/>
      <c r="UNQ394" s="485"/>
      <c r="UNR394" s="486"/>
      <c r="UNS394" s="486"/>
      <c r="UNT394" s="486"/>
      <c r="UNU394" s="486"/>
      <c r="UNV394" s="486"/>
      <c r="UNW394" s="486"/>
      <c r="UNX394" s="487"/>
      <c r="UNY394" s="485"/>
      <c r="UNZ394" s="486"/>
      <c r="UOA394" s="486"/>
      <c r="UOB394" s="486"/>
      <c r="UOC394" s="486"/>
      <c r="UOD394" s="486"/>
      <c r="UOE394" s="486"/>
      <c r="UOF394" s="487"/>
      <c r="UOG394" s="485"/>
      <c r="UOH394" s="486"/>
      <c r="UOI394" s="486"/>
      <c r="UOJ394" s="486"/>
      <c r="UOK394" s="486"/>
      <c r="UOL394" s="486"/>
      <c r="UOM394" s="486"/>
      <c r="UON394" s="487"/>
      <c r="UOO394" s="485"/>
      <c r="UOP394" s="486"/>
      <c r="UOQ394" s="486"/>
      <c r="UOR394" s="486"/>
      <c r="UOS394" s="486"/>
      <c r="UOT394" s="486"/>
      <c r="UOU394" s="486"/>
      <c r="UOV394" s="487"/>
      <c r="UOW394" s="485"/>
      <c r="UOX394" s="486"/>
      <c r="UOY394" s="486"/>
      <c r="UOZ394" s="486"/>
      <c r="UPA394" s="486"/>
      <c r="UPB394" s="486"/>
      <c r="UPC394" s="486"/>
      <c r="UPD394" s="487"/>
      <c r="UPE394" s="485"/>
      <c r="UPF394" s="486"/>
      <c r="UPG394" s="486"/>
      <c r="UPH394" s="486"/>
      <c r="UPI394" s="486"/>
      <c r="UPJ394" s="486"/>
      <c r="UPK394" s="486"/>
      <c r="UPL394" s="487"/>
      <c r="UPM394" s="485"/>
      <c r="UPN394" s="486"/>
      <c r="UPO394" s="486"/>
      <c r="UPP394" s="486"/>
      <c r="UPQ394" s="486"/>
      <c r="UPR394" s="486"/>
      <c r="UPS394" s="486"/>
      <c r="UPT394" s="487"/>
      <c r="UPU394" s="485"/>
      <c r="UPV394" s="486"/>
      <c r="UPW394" s="486"/>
      <c r="UPX394" s="486"/>
      <c r="UPY394" s="486"/>
      <c r="UPZ394" s="486"/>
      <c r="UQA394" s="486"/>
      <c r="UQB394" s="487"/>
      <c r="UQC394" s="485"/>
      <c r="UQD394" s="486"/>
      <c r="UQE394" s="486"/>
      <c r="UQF394" s="486"/>
      <c r="UQG394" s="486"/>
      <c r="UQH394" s="486"/>
      <c r="UQI394" s="486"/>
      <c r="UQJ394" s="487"/>
      <c r="UQK394" s="485"/>
      <c r="UQL394" s="486"/>
      <c r="UQM394" s="486"/>
      <c r="UQN394" s="486"/>
      <c r="UQO394" s="486"/>
      <c r="UQP394" s="486"/>
      <c r="UQQ394" s="486"/>
      <c r="UQR394" s="487"/>
      <c r="UQS394" s="485"/>
      <c r="UQT394" s="486"/>
      <c r="UQU394" s="486"/>
      <c r="UQV394" s="486"/>
      <c r="UQW394" s="486"/>
      <c r="UQX394" s="486"/>
      <c r="UQY394" s="486"/>
      <c r="UQZ394" s="487"/>
      <c r="URA394" s="485"/>
      <c r="URB394" s="486"/>
      <c r="URC394" s="486"/>
      <c r="URD394" s="486"/>
      <c r="URE394" s="486"/>
      <c r="URF394" s="486"/>
      <c r="URG394" s="486"/>
      <c r="URH394" s="487"/>
      <c r="URI394" s="485"/>
      <c r="URJ394" s="486"/>
      <c r="URK394" s="486"/>
      <c r="URL394" s="486"/>
      <c r="URM394" s="486"/>
      <c r="URN394" s="486"/>
      <c r="URO394" s="486"/>
      <c r="URP394" s="487"/>
      <c r="URQ394" s="485"/>
      <c r="URR394" s="486"/>
      <c r="URS394" s="486"/>
      <c r="URT394" s="486"/>
      <c r="URU394" s="486"/>
      <c r="URV394" s="486"/>
      <c r="URW394" s="486"/>
      <c r="URX394" s="487"/>
      <c r="URY394" s="485"/>
      <c r="URZ394" s="486"/>
      <c r="USA394" s="486"/>
      <c r="USB394" s="486"/>
      <c r="USC394" s="486"/>
      <c r="USD394" s="486"/>
      <c r="USE394" s="486"/>
      <c r="USF394" s="487"/>
      <c r="USG394" s="485"/>
      <c r="USH394" s="486"/>
      <c r="USI394" s="486"/>
      <c r="USJ394" s="486"/>
      <c r="USK394" s="486"/>
      <c r="USL394" s="486"/>
      <c r="USM394" s="486"/>
      <c r="USN394" s="487"/>
      <c r="USO394" s="485"/>
      <c r="USP394" s="486"/>
      <c r="USQ394" s="486"/>
      <c r="USR394" s="486"/>
      <c r="USS394" s="486"/>
      <c r="UST394" s="486"/>
      <c r="USU394" s="486"/>
      <c r="USV394" s="487"/>
      <c r="USW394" s="485"/>
      <c r="USX394" s="486"/>
      <c r="USY394" s="486"/>
      <c r="USZ394" s="486"/>
      <c r="UTA394" s="486"/>
      <c r="UTB394" s="486"/>
      <c r="UTC394" s="486"/>
      <c r="UTD394" s="487"/>
      <c r="UTE394" s="485"/>
      <c r="UTF394" s="486"/>
      <c r="UTG394" s="486"/>
      <c r="UTH394" s="486"/>
      <c r="UTI394" s="486"/>
      <c r="UTJ394" s="486"/>
      <c r="UTK394" s="486"/>
      <c r="UTL394" s="487"/>
      <c r="UTM394" s="485"/>
      <c r="UTN394" s="486"/>
      <c r="UTO394" s="486"/>
      <c r="UTP394" s="486"/>
      <c r="UTQ394" s="486"/>
      <c r="UTR394" s="486"/>
      <c r="UTS394" s="486"/>
      <c r="UTT394" s="487"/>
      <c r="UTU394" s="485"/>
      <c r="UTV394" s="486"/>
      <c r="UTW394" s="486"/>
      <c r="UTX394" s="486"/>
      <c r="UTY394" s="486"/>
      <c r="UTZ394" s="486"/>
      <c r="UUA394" s="486"/>
      <c r="UUB394" s="487"/>
      <c r="UUC394" s="485"/>
      <c r="UUD394" s="486"/>
      <c r="UUE394" s="486"/>
      <c r="UUF394" s="486"/>
      <c r="UUG394" s="486"/>
      <c r="UUH394" s="486"/>
      <c r="UUI394" s="486"/>
      <c r="UUJ394" s="487"/>
      <c r="UUK394" s="485"/>
      <c r="UUL394" s="486"/>
      <c r="UUM394" s="486"/>
      <c r="UUN394" s="486"/>
      <c r="UUO394" s="486"/>
      <c r="UUP394" s="486"/>
      <c r="UUQ394" s="486"/>
      <c r="UUR394" s="487"/>
      <c r="UUS394" s="485"/>
      <c r="UUT394" s="486"/>
      <c r="UUU394" s="486"/>
      <c r="UUV394" s="486"/>
      <c r="UUW394" s="486"/>
      <c r="UUX394" s="486"/>
      <c r="UUY394" s="486"/>
      <c r="UUZ394" s="487"/>
      <c r="UVA394" s="485"/>
      <c r="UVB394" s="486"/>
      <c r="UVC394" s="486"/>
      <c r="UVD394" s="486"/>
      <c r="UVE394" s="486"/>
      <c r="UVF394" s="486"/>
      <c r="UVG394" s="486"/>
      <c r="UVH394" s="487"/>
      <c r="UVI394" s="485"/>
      <c r="UVJ394" s="486"/>
      <c r="UVK394" s="486"/>
      <c r="UVL394" s="486"/>
      <c r="UVM394" s="486"/>
      <c r="UVN394" s="486"/>
      <c r="UVO394" s="486"/>
      <c r="UVP394" s="487"/>
      <c r="UVQ394" s="485"/>
      <c r="UVR394" s="486"/>
      <c r="UVS394" s="486"/>
      <c r="UVT394" s="486"/>
      <c r="UVU394" s="486"/>
      <c r="UVV394" s="486"/>
      <c r="UVW394" s="486"/>
      <c r="UVX394" s="487"/>
      <c r="UVY394" s="485"/>
      <c r="UVZ394" s="486"/>
      <c r="UWA394" s="486"/>
      <c r="UWB394" s="486"/>
      <c r="UWC394" s="486"/>
      <c r="UWD394" s="486"/>
      <c r="UWE394" s="486"/>
      <c r="UWF394" s="487"/>
      <c r="UWG394" s="485"/>
      <c r="UWH394" s="486"/>
      <c r="UWI394" s="486"/>
      <c r="UWJ394" s="486"/>
      <c r="UWK394" s="486"/>
      <c r="UWL394" s="486"/>
      <c r="UWM394" s="486"/>
      <c r="UWN394" s="487"/>
      <c r="UWO394" s="485"/>
      <c r="UWP394" s="486"/>
      <c r="UWQ394" s="486"/>
      <c r="UWR394" s="486"/>
      <c r="UWS394" s="486"/>
      <c r="UWT394" s="486"/>
      <c r="UWU394" s="486"/>
      <c r="UWV394" s="487"/>
      <c r="UWW394" s="485"/>
      <c r="UWX394" s="486"/>
      <c r="UWY394" s="486"/>
      <c r="UWZ394" s="486"/>
      <c r="UXA394" s="486"/>
      <c r="UXB394" s="486"/>
      <c r="UXC394" s="486"/>
      <c r="UXD394" s="487"/>
      <c r="UXE394" s="485"/>
      <c r="UXF394" s="486"/>
      <c r="UXG394" s="486"/>
      <c r="UXH394" s="486"/>
      <c r="UXI394" s="486"/>
      <c r="UXJ394" s="486"/>
      <c r="UXK394" s="486"/>
      <c r="UXL394" s="487"/>
      <c r="UXM394" s="485"/>
      <c r="UXN394" s="486"/>
      <c r="UXO394" s="486"/>
      <c r="UXP394" s="486"/>
      <c r="UXQ394" s="486"/>
      <c r="UXR394" s="486"/>
      <c r="UXS394" s="486"/>
      <c r="UXT394" s="487"/>
      <c r="UXU394" s="485"/>
      <c r="UXV394" s="486"/>
      <c r="UXW394" s="486"/>
      <c r="UXX394" s="486"/>
      <c r="UXY394" s="486"/>
      <c r="UXZ394" s="486"/>
      <c r="UYA394" s="486"/>
      <c r="UYB394" s="487"/>
      <c r="UYC394" s="485"/>
      <c r="UYD394" s="486"/>
      <c r="UYE394" s="486"/>
      <c r="UYF394" s="486"/>
      <c r="UYG394" s="486"/>
      <c r="UYH394" s="486"/>
      <c r="UYI394" s="486"/>
      <c r="UYJ394" s="487"/>
      <c r="UYK394" s="485"/>
      <c r="UYL394" s="486"/>
      <c r="UYM394" s="486"/>
      <c r="UYN394" s="486"/>
      <c r="UYO394" s="486"/>
      <c r="UYP394" s="486"/>
      <c r="UYQ394" s="486"/>
      <c r="UYR394" s="487"/>
      <c r="UYS394" s="485"/>
      <c r="UYT394" s="486"/>
      <c r="UYU394" s="486"/>
      <c r="UYV394" s="486"/>
      <c r="UYW394" s="486"/>
      <c r="UYX394" s="486"/>
      <c r="UYY394" s="486"/>
      <c r="UYZ394" s="487"/>
      <c r="UZA394" s="485"/>
      <c r="UZB394" s="486"/>
      <c r="UZC394" s="486"/>
      <c r="UZD394" s="486"/>
      <c r="UZE394" s="486"/>
      <c r="UZF394" s="486"/>
      <c r="UZG394" s="486"/>
      <c r="UZH394" s="487"/>
      <c r="UZI394" s="485"/>
      <c r="UZJ394" s="486"/>
      <c r="UZK394" s="486"/>
      <c r="UZL394" s="486"/>
      <c r="UZM394" s="486"/>
      <c r="UZN394" s="486"/>
      <c r="UZO394" s="486"/>
      <c r="UZP394" s="487"/>
      <c r="UZQ394" s="485"/>
      <c r="UZR394" s="486"/>
      <c r="UZS394" s="486"/>
      <c r="UZT394" s="486"/>
      <c r="UZU394" s="486"/>
      <c r="UZV394" s="486"/>
      <c r="UZW394" s="486"/>
      <c r="UZX394" s="487"/>
      <c r="UZY394" s="485"/>
      <c r="UZZ394" s="486"/>
      <c r="VAA394" s="486"/>
      <c r="VAB394" s="486"/>
      <c r="VAC394" s="486"/>
      <c r="VAD394" s="486"/>
      <c r="VAE394" s="486"/>
      <c r="VAF394" s="487"/>
      <c r="VAG394" s="485"/>
      <c r="VAH394" s="486"/>
      <c r="VAI394" s="486"/>
      <c r="VAJ394" s="486"/>
      <c r="VAK394" s="486"/>
      <c r="VAL394" s="486"/>
      <c r="VAM394" s="486"/>
      <c r="VAN394" s="487"/>
      <c r="VAO394" s="485"/>
      <c r="VAP394" s="486"/>
      <c r="VAQ394" s="486"/>
      <c r="VAR394" s="486"/>
      <c r="VAS394" s="486"/>
      <c r="VAT394" s="486"/>
      <c r="VAU394" s="486"/>
      <c r="VAV394" s="487"/>
      <c r="VAW394" s="485"/>
      <c r="VAX394" s="486"/>
      <c r="VAY394" s="486"/>
      <c r="VAZ394" s="486"/>
      <c r="VBA394" s="486"/>
      <c r="VBB394" s="486"/>
      <c r="VBC394" s="486"/>
      <c r="VBD394" s="487"/>
      <c r="VBE394" s="485"/>
      <c r="VBF394" s="486"/>
      <c r="VBG394" s="486"/>
      <c r="VBH394" s="486"/>
      <c r="VBI394" s="486"/>
      <c r="VBJ394" s="486"/>
      <c r="VBK394" s="486"/>
      <c r="VBL394" s="487"/>
      <c r="VBM394" s="485"/>
      <c r="VBN394" s="486"/>
      <c r="VBO394" s="486"/>
      <c r="VBP394" s="486"/>
      <c r="VBQ394" s="486"/>
      <c r="VBR394" s="486"/>
      <c r="VBS394" s="486"/>
      <c r="VBT394" s="487"/>
      <c r="VBU394" s="485"/>
      <c r="VBV394" s="486"/>
      <c r="VBW394" s="486"/>
      <c r="VBX394" s="486"/>
      <c r="VBY394" s="486"/>
      <c r="VBZ394" s="486"/>
      <c r="VCA394" s="486"/>
      <c r="VCB394" s="487"/>
      <c r="VCC394" s="485"/>
      <c r="VCD394" s="486"/>
      <c r="VCE394" s="486"/>
      <c r="VCF394" s="486"/>
      <c r="VCG394" s="486"/>
      <c r="VCH394" s="486"/>
      <c r="VCI394" s="486"/>
      <c r="VCJ394" s="487"/>
      <c r="VCK394" s="485"/>
      <c r="VCL394" s="486"/>
      <c r="VCM394" s="486"/>
      <c r="VCN394" s="486"/>
      <c r="VCO394" s="486"/>
      <c r="VCP394" s="486"/>
      <c r="VCQ394" s="486"/>
      <c r="VCR394" s="487"/>
      <c r="VCS394" s="485"/>
      <c r="VCT394" s="486"/>
      <c r="VCU394" s="486"/>
      <c r="VCV394" s="486"/>
      <c r="VCW394" s="486"/>
      <c r="VCX394" s="486"/>
      <c r="VCY394" s="486"/>
      <c r="VCZ394" s="487"/>
      <c r="VDA394" s="485"/>
      <c r="VDB394" s="486"/>
      <c r="VDC394" s="486"/>
      <c r="VDD394" s="486"/>
      <c r="VDE394" s="486"/>
      <c r="VDF394" s="486"/>
      <c r="VDG394" s="486"/>
      <c r="VDH394" s="487"/>
      <c r="VDI394" s="485"/>
      <c r="VDJ394" s="486"/>
      <c r="VDK394" s="486"/>
      <c r="VDL394" s="486"/>
      <c r="VDM394" s="486"/>
      <c r="VDN394" s="486"/>
      <c r="VDO394" s="486"/>
      <c r="VDP394" s="487"/>
      <c r="VDQ394" s="485"/>
      <c r="VDR394" s="486"/>
      <c r="VDS394" s="486"/>
      <c r="VDT394" s="486"/>
      <c r="VDU394" s="486"/>
      <c r="VDV394" s="486"/>
      <c r="VDW394" s="486"/>
      <c r="VDX394" s="487"/>
      <c r="VDY394" s="485"/>
      <c r="VDZ394" s="486"/>
      <c r="VEA394" s="486"/>
      <c r="VEB394" s="486"/>
      <c r="VEC394" s="486"/>
      <c r="VED394" s="486"/>
      <c r="VEE394" s="486"/>
      <c r="VEF394" s="487"/>
      <c r="VEG394" s="485"/>
      <c r="VEH394" s="486"/>
      <c r="VEI394" s="486"/>
      <c r="VEJ394" s="486"/>
      <c r="VEK394" s="486"/>
      <c r="VEL394" s="486"/>
      <c r="VEM394" s="486"/>
      <c r="VEN394" s="487"/>
      <c r="VEO394" s="485"/>
      <c r="VEP394" s="486"/>
      <c r="VEQ394" s="486"/>
      <c r="VER394" s="486"/>
      <c r="VES394" s="486"/>
      <c r="VET394" s="486"/>
      <c r="VEU394" s="486"/>
      <c r="VEV394" s="487"/>
      <c r="VEW394" s="485"/>
      <c r="VEX394" s="486"/>
      <c r="VEY394" s="486"/>
      <c r="VEZ394" s="486"/>
      <c r="VFA394" s="486"/>
      <c r="VFB394" s="486"/>
      <c r="VFC394" s="486"/>
      <c r="VFD394" s="487"/>
      <c r="VFE394" s="485"/>
      <c r="VFF394" s="486"/>
      <c r="VFG394" s="486"/>
      <c r="VFH394" s="486"/>
      <c r="VFI394" s="486"/>
      <c r="VFJ394" s="486"/>
      <c r="VFK394" s="486"/>
      <c r="VFL394" s="487"/>
      <c r="VFM394" s="485"/>
      <c r="VFN394" s="486"/>
      <c r="VFO394" s="486"/>
      <c r="VFP394" s="486"/>
      <c r="VFQ394" s="486"/>
      <c r="VFR394" s="486"/>
      <c r="VFS394" s="486"/>
      <c r="VFT394" s="487"/>
      <c r="VFU394" s="485"/>
      <c r="VFV394" s="486"/>
      <c r="VFW394" s="486"/>
      <c r="VFX394" s="486"/>
      <c r="VFY394" s="486"/>
      <c r="VFZ394" s="486"/>
      <c r="VGA394" s="486"/>
      <c r="VGB394" s="487"/>
      <c r="VGC394" s="485"/>
      <c r="VGD394" s="486"/>
      <c r="VGE394" s="486"/>
      <c r="VGF394" s="486"/>
      <c r="VGG394" s="486"/>
      <c r="VGH394" s="486"/>
      <c r="VGI394" s="486"/>
      <c r="VGJ394" s="487"/>
      <c r="VGK394" s="485"/>
      <c r="VGL394" s="486"/>
      <c r="VGM394" s="486"/>
      <c r="VGN394" s="486"/>
      <c r="VGO394" s="486"/>
      <c r="VGP394" s="486"/>
      <c r="VGQ394" s="486"/>
      <c r="VGR394" s="487"/>
      <c r="VGS394" s="485"/>
      <c r="VGT394" s="486"/>
      <c r="VGU394" s="486"/>
      <c r="VGV394" s="486"/>
      <c r="VGW394" s="486"/>
      <c r="VGX394" s="486"/>
      <c r="VGY394" s="486"/>
      <c r="VGZ394" s="487"/>
      <c r="VHA394" s="485"/>
      <c r="VHB394" s="486"/>
      <c r="VHC394" s="486"/>
      <c r="VHD394" s="486"/>
      <c r="VHE394" s="486"/>
      <c r="VHF394" s="486"/>
      <c r="VHG394" s="486"/>
      <c r="VHH394" s="487"/>
      <c r="VHI394" s="485"/>
      <c r="VHJ394" s="486"/>
      <c r="VHK394" s="486"/>
      <c r="VHL394" s="486"/>
      <c r="VHM394" s="486"/>
      <c r="VHN394" s="486"/>
      <c r="VHO394" s="486"/>
      <c r="VHP394" s="487"/>
      <c r="VHQ394" s="485"/>
      <c r="VHR394" s="486"/>
      <c r="VHS394" s="486"/>
      <c r="VHT394" s="486"/>
      <c r="VHU394" s="486"/>
      <c r="VHV394" s="486"/>
      <c r="VHW394" s="486"/>
      <c r="VHX394" s="487"/>
      <c r="VHY394" s="485"/>
      <c r="VHZ394" s="486"/>
      <c r="VIA394" s="486"/>
      <c r="VIB394" s="486"/>
      <c r="VIC394" s="486"/>
      <c r="VID394" s="486"/>
      <c r="VIE394" s="486"/>
      <c r="VIF394" s="487"/>
      <c r="VIG394" s="485"/>
      <c r="VIH394" s="486"/>
      <c r="VII394" s="486"/>
      <c r="VIJ394" s="486"/>
      <c r="VIK394" s="486"/>
      <c r="VIL394" s="486"/>
      <c r="VIM394" s="486"/>
      <c r="VIN394" s="487"/>
      <c r="VIO394" s="485"/>
      <c r="VIP394" s="486"/>
      <c r="VIQ394" s="486"/>
      <c r="VIR394" s="486"/>
      <c r="VIS394" s="486"/>
      <c r="VIT394" s="486"/>
      <c r="VIU394" s="486"/>
      <c r="VIV394" s="487"/>
      <c r="VIW394" s="485"/>
      <c r="VIX394" s="486"/>
      <c r="VIY394" s="486"/>
      <c r="VIZ394" s="486"/>
      <c r="VJA394" s="486"/>
      <c r="VJB394" s="486"/>
      <c r="VJC394" s="486"/>
      <c r="VJD394" s="487"/>
      <c r="VJE394" s="485"/>
      <c r="VJF394" s="486"/>
      <c r="VJG394" s="486"/>
      <c r="VJH394" s="486"/>
      <c r="VJI394" s="486"/>
      <c r="VJJ394" s="486"/>
      <c r="VJK394" s="486"/>
      <c r="VJL394" s="487"/>
      <c r="VJM394" s="485"/>
      <c r="VJN394" s="486"/>
      <c r="VJO394" s="486"/>
      <c r="VJP394" s="486"/>
      <c r="VJQ394" s="486"/>
      <c r="VJR394" s="486"/>
      <c r="VJS394" s="486"/>
      <c r="VJT394" s="487"/>
      <c r="VJU394" s="485"/>
      <c r="VJV394" s="486"/>
      <c r="VJW394" s="486"/>
      <c r="VJX394" s="486"/>
      <c r="VJY394" s="486"/>
      <c r="VJZ394" s="486"/>
      <c r="VKA394" s="486"/>
      <c r="VKB394" s="487"/>
      <c r="VKC394" s="485"/>
      <c r="VKD394" s="486"/>
      <c r="VKE394" s="486"/>
      <c r="VKF394" s="486"/>
      <c r="VKG394" s="486"/>
      <c r="VKH394" s="486"/>
      <c r="VKI394" s="486"/>
      <c r="VKJ394" s="487"/>
      <c r="VKK394" s="485"/>
      <c r="VKL394" s="486"/>
      <c r="VKM394" s="486"/>
      <c r="VKN394" s="486"/>
      <c r="VKO394" s="486"/>
      <c r="VKP394" s="486"/>
      <c r="VKQ394" s="486"/>
      <c r="VKR394" s="487"/>
      <c r="VKS394" s="485"/>
      <c r="VKT394" s="486"/>
      <c r="VKU394" s="486"/>
      <c r="VKV394" s="486"/>
      <c r="VKW394" s="486"/>
      <c r="VKX394" s="486"/>
      <c r="VKY394" s="486"/>
      <c r="VKZ394" s="487"/>
      <c r="VLA394" s="485"/>
      <c r="VLB394" s="486"/>
      <c r="VLC394" s="486"/>
      <c r="VLD394" s="486"/>
      <c r="VLE394" s="486"/>
      <c r="VLF394" s="486"/>
      <c r="VLG394" s="486"/>
      <c r="VLH394" s="487"/>
      <c r="VLI394" s="485"/>
      <c r="VLJ394" s="486"/>
      <c r="VLK394" s="486"/>
      <c r="VLL394" s="486"/>
      <c r="VLM394" s="486"/>
      <c r="VLN394" s="486"/>
      <c r="VLO394" s="486"/>
      <c r="VLP394" s="487"/>
      <c r="VLQ394" s="485"/>
      <c r="VLR394" s="486"/>
      <c r="VLS394" s="486"/>
      <c r="VLT394" s="486"/>
      <c r="VLU394" s="486"/>
      <c r="VLV394" s="486"/>
      <c r="VLW394" s="486"/>
      <c r="VLX394" s="487"/>
      <c r="VLY394" s="485"/>
      <c r="VLZ394" s="486"/>
      <c r="VMA394" s="486"/>
      <c r="VMB394" s="486"/>
      <c r="VMC394" s="486"/>
      <c r="VMD394" s="486"/>
      <c r="VME394" s="486"/>
      <c r="VMF394" s="487"/>
      <c r="VMG394" s="485"/>
      <c r="VMH394" s="486"/>
      <c r="VMI394" s="486"/>
      <c r="VMJ394" s="486"/>
      <c r="VMK394" s="486"/>
      <c r="VML394" s="486"/>
      <c r="VMM394" s="486"/>
      <c r="VMN394" s="487"/>
      <c r="VMO394" s="485"/>
      <c r="VMP394" s="486"/>
      <c r="VMQ394" s="486"/>
      <c r="VMR394" s="486"/>
      <c r="VMS394" s="486"/>
      <c r="VMT394" s="486"/>
      <c r="VMU394" s="486"/>
      <c r="VMV394" s="487"/>
      <c r="VMW394" s="485"/>
      <c r="VMX394" s="486"/>
      <c r="VMY394" s="486"/>
      <c r="VMZ394" s="486"/>
      <c r="VNA394" s="486"/>
      <c r="VNB394" s="486"/>
      <c r="VNC394" s="486"/>
      <c r="VND394" s="487"/>
      <c r="VNE394" s="485"/>
      <c r="VNF394" s="486"/>
      <c r="VNG394" s="486"/>
      <c r="VNH394" s="486"/>
      <c r="VNI394" s="486"/>
      <c r="VNJ394" s="486"/>
      <c r="VNK394" s="486"/>
      <c r="VNL394" s="487"/>
      <c r="VNM394" s="485"/>
      <c r="VNN394" s="486"/>
      <c r="VNO394" s="486"/>
      <c r="VNP394" s="486"/>
      <c r="VNQ394" s="486"/>
      <c r="VNR394" s="486"/>
      <c r="VNS394" s="486"/>
      <c r="VNT394" s="487"/>
      <c r="VNU394" s="485"/>
      <c r="VNV394" s="486"/>
      <c r="VNW394" s="486"/>
      <c r="VNX394" s="486"/>
      <c r="VNY394" s="486"/>
      <c r="VNZ394" s="486"/>
      <c r="VOA394" s="486"/>
      <c r="VOB394" s="487"/>
      <c r="VOC394" s="485"/>
      <c r="VOD394" s="486"/>
      <c r="VOE394" s="486"/>
      <c r="VOF394" s="486"/>
      <c r="VOG394" s="486"/>
      <c r="VOH394" s="486"/>
      <c r="VOI394" s="486"/>
      <c r="VOJ394" s="487"/>
      <c r="VOK394" s="485"/>
      <c r="VOL394" s="486"/>
      <c r="VOM394" s="486"/>
      <c r="VON394" s="486"/>
      <c r="VOO394" s="486"/>
      <c r="VOP394" s="486"/>
      <c r="VOQ394" s="486"/>
      <c r="VOR394" s="487"/>
      <c r="VOS394" s="485"/>
      <c r="VOT394" s="486"/>
      <c r="VOU394" s="486"/>
      <c r="VOV394" s="486"/>
      <c r="VOW394" s="486"/>
      <c r="VOX394" s="486"/>
      <c r="VOY394" s="486"/>
      <c r="VOZ394" s="487"/>
      <c r="VPA394" s="485"/>
      <c r="VPB394" s="486"/>
      <c r="VPC394" s="486"/>
      <c r="VPD394" s="486"/>
      <c r="VPE394" s="486"/>
      <c r="VPF394" s="486"/>
      <c r="VPG394" s="486"/>
      <c r="VPH394" s="487"/>
      <c r="VPI394" s="485"/>
      <c r="VPJ394" s="486"/>
      <c r="VPK394" s="486"/>
      <c r="VPL394" s="486"/>
      <c r="VPM394" s="486"/>
      <c r="VPN394" s="486"/>
      <c r="VPO394" s="486"/>
      <c r="VPP394" s="487"/>
      <c r="VPQ394" s="485"/>
      <c r="VPR394" s="486"/>
      <c r="VPS394" s="486"/>
      <c r="VPT394" s="486"/>
      <c r="VPU394" s="486"/>
      <c r="VPV394" s="486"/>
      <c r="VPW394" s="486"/>
      <c r="VPX394" s="487"/>
      <c r="VPY394" s="485"/>
      <c r="VPZ394" s="486"/>
      <c r="VQA394" s="486"/>
      <c r="VQB394" s="486"/>
      <c r="VQC394" s="486"/>
      <c r="VQD394" s="486"/>
      <c r="VQE394" s="486"/>
      <c r="VQF394" s="487"/>
      <c r="VQG394" s="485"/>
      <c r="VQH394" s="486"/>
      <c r="VQI394" s="486"/>
      <c r="VQJ394" s="486"/>
      <c r="VQK394" s="486"/>
      <c r="VQL394" s="486"/>
      <c r="VQM394" s="486"/>
      <c r="VQN394" s="487"/>
      <c r="VQO394" s="485"/>
      <c r="VQP394" s="486"/>
      <c r="VQQ394" s="486"/>
      <c r="VQR394" s="486"/>
      <c r="VQS394" s="486"/>
      <c r="VQT394" s="486"/>
      <c r="VQU394" s="486"/>
      <c r="VQV394" s="487"/>
      <c r="VQW394" s="485"/>
      <c r="VQX394" s="486"/>
      <c r="VQY394" s="486"/>
      <c r="VQZ394" s="486"/>
      <c r="VRA394" s="486"/>
      <c r="VRB394" s="486"/>
      <c r="VRC394" s="486"/>
      <c r="VRD394" s="487"/>
      <c r="VRE394" s="485"/>
      <c r="VRF394" s="486"/>
      <c r="VRG394" s="486"/>
      <c r="VRH394" s="486"/>
      <c r="VRI394" s="486"/>
      <c r="VRJ394" s="486"/>
      <c r="VRK394" s="486"/>
      <c r="VRL394" s="487"/>
      <c r="VRM394" s="485"/>
      <c r="VRN394" s="486"/>
      <c r="VRO394" s="486"/>
      <c r="VRP394" s="486"/>
      <c r="VRQ394" s="486"/>
      <c r="VRR394" s="486"/>
      <c r="VRS394" s="486"/>
      <c r="VRT394" s="487"/>
      <c r="VRU394" s="485"/>
      <c r="VRV394" s="486"/>
      <c r="VRW394" s="486"/>
      <c r="VRX394" s="486"/>
      <c r="VRY394" s="486"/>
      <c r="VRZ394" s="486"/>
      <c r="VSA394" s="486"/>
      <c r="VSB394" s="487"/>
      <c r="VSC394" s="485"/>
      <c r="VSD394" s="486"/>
      <c r="VSE394" s="486"/>
      <c r="VSF394" s="486"/>
      <c r="VSG394" s="486"/>
      <c r="VSH394" s="486"/>
      <c r="VSI394" s="486"/>
      <c r="VSJ394" s="487"/>
      <c r="VSK394" s="485"/>
      <c r="VSL394" s="486"/>
      <c r="VSM394" s="486"/>
      <c r="VSN394" s="486"/>
      <c r="VSO394" s="486"/>
      <c r="VSP394" s="486"/>
      <c r="VSQ394" s="486"/>
      <c r="VSR394" s="487"/>
      <c r="VSS394" s="485"/>
      <c r="VST394" s="486"/>
      <c r="VSU394" s="486"/>
      <c r="VSV394" s="486"/>
      <c r="VSW394" s="486"/>
      <c r="VSX394" s="486"/>
      <c r="VSY394" s="486"/>
      <c r="VSZ394" s="487"/>
      <c r="VTA394" s="485"/>
      <c r="VTB394" s="486"/>
      <c r="VTC394" s="486"/>
      <c r="VTD394" s="486"/>
      <c r="VTE394" s="486"/>
      <c r="VTF394" s="486"/>
      <c r="VTG394" s="486"/>
      <c r="VTH394" s="487"/>
      <c r="VTI394" s="485"/>
      <c r="VTJ394" s="486"/>
      <c r="VTK394" s="486"/>
      <c r="VTL394" s="486"/>
      <c r="VTM394" s="486"/>
      <c r="VTN394" s="486"/>
      <c r="VTO394" s="486"/>
      <c r="VTP394" s="487"/>
      <c r="VTQ394" s="485"/>
      <c r="VTR394" s="486"/>
      <c r="VTS394" s="486"/>
      <c r="VTT394" s="486"/>
      <c r="VTU394" s="486"/>
      <c r="VTV394" s="486"/>
      <c r="VTW394" s="486"/>
      <c r="VTX394" s="487"/>
      <c r="VTY394" s="485"/>
      <c r="VTZ394" s="486"/>
      <c r="VUA394" s="486"/>
      <c r="VUB394" s="486"/>
      <c r="VUC394" s="486"/>
      <c r="VUD394" s="486"/>
      <c r="VUE394" s="486"/>
      <c r="VUF394" s="487"/>
      <c r="VUG394" s="485"/>
      <c r="VUH394" s="486"/>
      <c r="VUI394" s="486"/>
      <c r="VUJ394" s="486"/>
      <c r="VUK394" s="486"/>
      <c r="VUL394" s="486"/>
      <c r="VUM394" s="486"/>
      <c r="VUN394" s="487"/>
      <c r="VUO394" s="485"/>
      <c r="VUP394" s="486"/>
      <c r="VUQ394" s="486"/>
      <c r="VUR394" s="486"/>
      <c r="VUS394" s="486"/>
      <c r="VUT394" s="486"/>
      <c r="VUU394" s="486"/>
      <c r="VUV394" s="487"/>
      <c r="VUW394" s="485"/>
      <c r="VUX394" s="486"/>
      <c r="VUY394" s="486"/>
      <c r="VUZ394" s="486"/>
      <c r="VVA394" s="486"/>
      <c r="VVB394" s="486"/>
      <c r="VVC394" s="486"/>
      <c r="VVD394" s="487"/>
      <c r="VVE394" s="485"/>
      <c r="VVF394" s="486"/>
      <c r="VVG394" s="486"/>
      <c r="VVH394" s="486"/>
      <c r="VVI394" s="486"/>
      <c r="VVJ394" s="486"/>
      <c r="VVK394" s="486"/>
      <c r="VVL394" s="487"/>
      <c r="VVM394" s="485"/>
      <c r="VVN394" s="486"/>
      <c r="VVO394" s="486"/>
      <c r="VVP394" s="486"/>
      <c r="VVQ394" s="486"/>
      <c r="VVR394" s="486"/>
      <c r="VVS394" s="486"/>
      <c r="VVT394" s="487"/>
      <c r="VVU394" s="485"/>
      <c r="VVV394" s="486"/>
      <c r="VVW394" s="486"/>
      <c r="VVX394" s="486"/>
      <c r="VVY394" s="486"/>
      <c r="VVZ394" s="486"/>
      <c r="VWA394" s="486"/>
      <c r="VWB394" s="487"/>
      <c r="VWC394" s="485"/>
      <c r="VWD394" s="486"/>
      <c r="VWE394" s="486"/>
      <c r="VWF394" s="486"/>
      <c r="VWG394" s="486"/>
      <c r="VWH394" s="486"/>
      <c r="VWI394" s="486"/>
      <c r="VWJ394" s="487"/>
      <c r="VWK394" s="485"/>
      <c r="VWL394" s="486"/>
      <c r="VWM394" s="486"/>
      <c r="VWN394" s="486"/>
      <c r="VWO394" s="486"/>
      <c r="VWP394" s="486"/>
      <c r="VWQ394" s="486"/>
      <c r="VWR394" s="487"/>
      <c r="VWS394" s="485"/>
      <c r="VWT394" s="486"/>
      <c r="VWU394" s="486"/>
      <c r="VWV394" s="486"/>
      <c r="VWW394" s="486"/>
      <c r="VWX394" s="486"/>
      <c r="VWY394" s="486"/>
      <c r="VWZ394" s="487"/>
      <c r="VXA394" s="485"/>
      <c r="VXB394" s="486"/>
      <c r="VXC394" s="486"/>
      <c r="VXD394" s="486"/>
      <c r="VXE394" s="486"/>
      <c r="VXF394" s="486"/>
      <c r="VXG394" s="486"/>
      <c r="VXH394" s="487"/>
      <c r="VXI394" s="485"/>
      <c r="VXJ394" s="486"/>
      <c r="VXK394" s="486"/>
      <c r="VXL394" s="486"/>
      <c r="VXM394" s="486"/>
      <c r="VXN394" s="486"/>
      <c r="VXO394" s="486"/>
      <c r="VXP394" s="487"/>
      <c r="VXQ394" s="485"/>
      <c r="VXR394" s="486"/>
      <c r="VXS394" s="486"/>
      <c r="VXT394" s="486"/>
      <c r="VXU394" s="486"/>
      <c r="VXV394" s="486"/>
      <c r="VXW394" s="486"/>
      <c r="VXX394" s="487"/>
      <c r="VXY394" s="485"/>
      <c r="VXZ394" s="486"/>
      <c r="VYA394" s="486"/>
      <c r="VYB394" s="486"/>
      <c r="VYC394" s="486"/>
      <c r="VYD394" s="486"/>
      <c r="VYE394" s="486"/>
      <c r="VYF394" s="487"/>
      <c r="VYG394" s="485"/>
      <c r="VYH394" s="486"/>
      <c r="VYI394" s="486"/>
      <c r="VYJ394" s="486"/>
      <c r="VYK394" s="486"/>
      <c r="VYL394" s="486"/>
      <c r="VYM394" s="486"/>
      <c r="VYN394" s="487"/>
      <c r="VYO394" s="485"/>
      <c r="VYP394" s="486"/>
      <c r="VYQ394" s="486"/>
      <c r="VYR394" s="486"/>
      <c r="VYS394" s="486"/>
      <c r="VYT394" s="486"/>
      <c r="VYU394" s="486"/>
      <c r="VYV394" s="487"/>
      <c r="VYW394" s="485"/>
      <c r="VYX394" s="486"/>
      <c r="VYY394" s="486"/>
      <c r="VYZ394" s="486"/>
      <c r="VZA394" s="486"/>
      <c r="VZB394" s="486"/>
      <c r="VZC394" s="486"/>
      <c r="VZD394" s="487"/>
      <c r="VZE394" s="485"/>
      <c r="VZF394" s="486"/>
      <c r="VZG394" s="486"/>
      <c r="VZH394" s="486"/>
      <c r="VZI394" s="486"/>
      <c r="VZJ394" s="486"/>
      <c r="VZK394" s="486"/>
      <c r="VZL394" s="487"/>
      <c r="VZM394" s="485"/>
      <c r="VZN394" s="486"/>
      <c r="VZO394" s="486"/>
      <c r="VZP394" s="486"/>
      <c r="VZQ394" s="486"/>
      <c r="VZR394" s="486"/>
      <c r="VZS394" s="486"/>
      <c r="VZT394" s="487"/>
      <c r="VZU394" s="485"/>
      <c r="VZV394" s="486"/>
      <c r="VZW394" s="486"/>
      <c r="VZX394" s="486"/>
      <c r="VZY394" s="486"/>
      <c r="VZZ394" s="486"/>
      <c r="WAA394" s="486"/>
      <c r="WAB394" s="487"/>
      <c r="WAC394" s="485"/>
      <c r="WAD394" s="486"/>
      <c r="WAE394" s="486"/>
      <c r="WAF394" s="486"/>
      <c r="WAG394" s="486"/>
      <c r="WAH394" s="486"/>
      <c r="WAI394" s="486"/>
      <c r="WAJ394" s="487"/>
      <c r="WAK394" s="485"/>
      <c r="WAL394" s="486"/>
      <c r="WAM394" s="486"/>
      <c r="WAN394" s="486"/>
      <c r="WAO394" s="486"/>
      <c r="WAP394" s="486"/>
      <c r="WAQ394" s="486"/>
      <c r="WAR394" s="487"/>
      <c r="WAS394" s="485"/>
      <c r="WAT394" s="486"/>
      <c r="WAU394" s="486"/>
      <c r="WAV394" s="486"/>
      <c r="WAW394" s="486"/>
      <c r="WAX394" s="486"/>
      <c r="WAY394" s="486"/>
      <c r="WAZ394" s="487"/>
      <c r="WBA394" s="485"/>
      <c r="WBB394" s="486"/>
      <c r="WBC394" s="486"/>
      <c r="WBD394" s="486"/>
      <c r="WBE394" s="486"/>
      <c r="WBF394" s="486"/>
      <c r="WBG394" s="486"/>
      <c r="WBH394" s="487"/>
      <c r="WBI394" s="485"/>
      <c r="WBJ394" s="486"/>
      <c r="WBK394" s="486"/>
      <c r="WBL394" s="486"/>
      <c r="WBM394" s="486"/>
      <c r="WBN394" s="486"/>
      <c r="WBO394" s="486"/>
      <c r="WBP394" s="487"/>
      <c r="WBQ394" s="485"/>
      <c r="WBR394" s="486"/>
      <c r="WBS394" s="486"/>
      <c r="WBT394" s="486"/>
      <c r="WBU394" s="486"/>
      <c r="WBV394" s="486"/>
      <c r="WBW394" s="486"/>
      <c r="WBX394" s="487"/>
      <c r="WBY394" s="485"/>
      <c r="WBZ394" s="486"/>
      <c r="WCA394" s="486"/>
      <c r="WCB394" s="486"/>
      <c r="WCC394" s="486"/>
      <c r="WCD394" s="486"/>
      <c r="WCE394" s="486"/>
      <c r="WCF394" s="487"/>
      <c r="WCG394" s="485"/>
      <c r="WCH394" s="486"/>
      <c r="WCI394" s="486"/>
      <c r="WCJ394" s="486"/>
      <c r="WCK394" s="486"/>
      <c r="WCL394" s="486"/>
      <c r="WCM394" s="486"/>
      <c r="WCN394" s="487"/>
      <c r="WCO394" s="485"/>
      <c r="WCP394" s="486"/>
      <c r="WCQ394" s="486"/>
      <c r="WCR394" s="486"/>
      <c r="WCS394" s="486"/>
      <c r="WCT394" s="486"/>
      <c r="WCU394" s="486"/>
      <c r="WCV394" s="487"/>
      <c r="WCW394" s="485"/>
      <c r="WCX394" s="486"/>
      <c r="WCY394" s="486"/>
      <c r="WCZ394" s="486"/>
      <c r="WDA394" s="486"/>
      <c r="WDB394" s="486"/>
      <c r="WDC394" s="486"/>
      <c r="WDD394" s="487"/>
      <c r="WDE394" s="485"/>
      <c r="WDF394" s="486"/>
      <c r="WDG394" s="486"/>
      <c r="WDH394" s="486"/>
      <c r="WDI394" s="486"/>
      <c r="WDJ394" s="486"/>
      <c r="WDK394" s="486"/>
      <c r="WDL394" s="487"/>
      <c r="WDM394" s="485"/>
      <c r="WDN394" s="486"/>
      <c r="WDO394" s="486"/>
      <c r="WDP394" s="486"/>
      <c r="WDQ394" s="486"/>
      <c r="WDR394" s="486"/>
      <c r="WDS394" s="486"/>
      <c r="WDT394" s="487"/>
      <c r="WDU394" s="485"/>
      <c r="WDV394" s="486"/>
      <c r="WDW394" s="486"/>
      <c r="WDX394" s="486"/>
      <c r="WDY394" s="486"/>
      <c r="WDZ394" s="486"/>
      <c r="WEA394" s="486"/>
      <c r="WEB394" s="487"/>
      <c r="WEC394" s="485"/>
      <c r="WED394" s="486"/>
      <c r="WEE394" s="486"/>
      <c r="WEF394" s="486"/>
      <c r="WEG394" s="486"/>
      <c r="WEH394" s="486"/>
      <c r="WEI394" s="486"/>
      <c r="WEJ394" s="487"/>
      <c r="WEK394" s="485"/>
      <c r="WEL394" s="486"/>
      <c r="WEM394" s="486"/>
      <c r="WEN394" s="486"/>
      <c r="WEO394" s="486"/>
      <c r="WEP394" s="486"/>
      <c r="WEQ394" s="486"/>
      <c r="WER394" s="487"/>
      <c r="WES394" s="485"/>
      <c r="WET394" s="486"/>
      <c r="WEU394" s="486"/>
      <c r="WEV394" s="486"/>
      <c r="WEW394" s="486"/>
      <c r="WEX394" s="486"/>
      <c r="WEY394" s="486"/>
      <c r="WEZ394" s="487"/>
      <c r="WFA394" s="485"/>
      <c r="WFB394" s="486"/>
      <c r="WFC394" s="486"/>
      <c r="WFD394" s="486"/>
      <c r="WFE394" s="486"/>
      <c r="WFF394" s="486"/>
      <c r="WFG394" s="486"/>
      <c r="WFH394" s="487"/>
      <c r="WFI394" s="485"/>
      <c r="WFJ394" s="486"/>
      <c r="WFK394" s="486"/>
      <c r="WFL394" s="486"/>
      <c r="WFM394" s="486"/>
      <c r="WFN394" s="486"/>
      <c r="WFO394" s="486"/>
      <c r="WFP394" s="487"/>
      <c r="WFQ394" s="485"/>
      <c r="WFR394" s="486"/>
      <c r="WFS394" s="486"/>
      <c r="WFT394" s="486"/>
      <c r="WFU394" s="486"/>
      <c r="WFV394" s="486"/>
      <c r="WFW394" s="486"/>
      <c r="WFX394" s="487"/>
      <c r="WFY394" s="485"/>
      <c r="WFZ394" s="486"/>
      <c r="WGA394" s="486"/>
      <c r="WGB394" s="486"/>
      <c r="WGC394" s="486"/>
      <c r="WGD394" s="486"/>
      <c r="WGE394" s="486"/>
      <c r="WGF394" s="487"/>
      <c r="WGG394" s="485"/>
      <c r="WGH394" s="486"/>
      <c r="WGI394" s="486"/>
      <c r="WGJ394" s="486"/>
      <c r="WGK394" s="486"/>
      <c r="WGL394" s="486"/>
      <c r="WGM394" s="486"/>
      <c r="WGN394" s="487"/>
      <c r="WGO394" s="485"/>
      <c r="WGP394" s="486"/>
      <c r="WGQ394" s="486"/>
      <c r="WGR394" s="486"/>
      <c r="WGS394" s="486"/>
      <c r="WGT394" s="486"/>
      <c r="WGU394" s="486"/>
      <c r="WGV394" s="487"/>
      <c r="WGW394" s="485"/>
      <c r="WGX394" s="486"/>
      <c r="WGY394" s="486"/>
      <c r="WGZ394" s="486"/>
      <c r="WHA394" s="486"/>
      <c r="WHB394" s="486"/>
      <c r="WHC394" s="486"/>
      <c r="WHD394" s="487"/>
      <c r="WHE394" s="485"/>
      <c r="WHF394" s="486"/>
      <c r="WHG394" s="486"/>
      <c r="WHH394" s="486"/>
      <c r="WHI394" s="486"/>
      <c r="WHJ394" s="486"/>
      <c r="WHK394" s="486"/>
      <c r="WHL394" s="487"/>
      <c r="WHM394" s="485"/>
      <c r="WHN394" s="486"/>
      <c r="WHO394" s="486"/>
      <c r="WHP394" s="486"/>
      <c r="WHQ394" s="486"/>
      <c r="WHR394" s="486"/>
      <c r="WHS394" s="486"/>
      <c r="WHT394" s="487"/>
      <c r="WHU394" s="485"/>
      <c r="WHV394" s="486"/>
      <c r="WHW394" s="486"/>
      <c r="WHX394" s="486"/>
      <c r="WHY394" s="486"/>
      <c r="WHZ394" s="486"/>
      <c r="WIA394" s="486"/>
      <c r="WIB394" s="487"/>
      <c r="WIC394" s="485"/>
      <c r="WID394" s="486"/>
      <c r="WIE394" s="486"/>
      <c r="WIF394" s="486"/>
      <c r="WIG394" s="486"/>
      <c r="WIH394" s="486"/>
      <c r="WII394" s="486"/>
      <c r="WIJ394" s="487"/>
      <c r="WIK394" s="485"/>
      <c r="WIL394" s="486"/>
      <c r="WIM394" s="486"/>
      <c r="WIN394" s="486"/>
      <c r="WIO394" s="486"/>
      <c r="WIP394" s="486"/>
      <c r="WIQ394" s="486"/>
      <c r="WIR394" s="487"/>
      <c r="WIS394" s="485"/>
      <c r="WIT394" s="486"/>
      <c r="WIU394" s="486"/>
      <c r="WIV394" s="486"/>
      <c r="WIW394" s="486"/>
      <c r="WIX394" s="486"/>
      <c r="WIY394" s="486"/>
      <c r="WIZ394" s="487"/>
      <c r="WJA394" s="485"/>
      <c r="WJB394" s="486"/>
      <c r="WJC394" s="486"/>
      <c r="WJD394" s="486"/>
      <c r="WJE394" s="486"/>
      <c r="WJF394" s="486"/>
      <c r="WJG394" s="486"/>
      <c r="WJH394" s="487"/>
      <c r="WJI394" s="485"/>
      <c r="WJJ394" s="486"/>
      <c r="WJK394" s="486"/>
      <c r="WJL394" s="486"/>
      <c r="WJM394" s="486"/>
      <c r="WJN394" s="486"/>
      <c r="WJO394" s="486"/>
      <c r="WJP394" s="487"/>
      <c r="WJQ394" s="485"/>
      <c r="WJR394" s="486"/>
      <c r="WJS394" s="486"/>
      <c r="WJT394" s="486"/>
      <c r="WJU394" s="486"/>
      <c r="WJV394" s="486"/>
      <c r="WJW394" s="486"/>
      <c r="WJX394" s="487"/>
      <c r="WJY394" s="485"/>
      <c r="WJZ394" s="486"/>
      <c r="WKA394" s="486"/>
      <c r="WKB394" s="486"/>
      <c r="WKC394" s="486"/>
      <c r="WKD394" s="486"/>
      <c r="WKE394" s="486"/>
      <c r="WKF394" s="487"/>
      <c r="WKG394" s="485"/>
      <c r="WKH394" s="486"/>
      <c r="WKI394" s="486"/>
      <c r="WKJ394" s="486"/>
      <c r="WKK394" s="486"/>
      <c r="WKL394" s="486"/>
      <c r="WKM394" s="486"/>
      <c r="WKN394" s="487"/>
      <c r="WKO394" s="485"/>
      <c r="WKP394" s="486"/>
      <c r="WKQ394" s="486"/>
      <c r="WKR394" s="486"/>
      <c r="WKS394" s="486"/>
      <c r="WKT394" s="486"/>
      <c r="WKU394" s="486"/>
      <c r="WKV394" s="487"/>
      <c r="WKW394" s="485"/>
      <c r="WKX394" s="486"/>
      <c r="WKY394" s="486"/>
      <c r="WKZ394" s="486"/>
      <c r="WLA394" s="486"/>
      <c r="WLB394" s="486"/>
      <c r="WLC394" s="486"/>
      <c r="WLD394" s="487"/>
      <c r="WLE394" s="485"/>
      <c r="WLF394" s="486"/>
      <c r="WLG394" s="486"/>
      <c r="WLH394" s="486"/>
      <c r="WLI394" s="486"/>
      <c r="WLJ394" s="486"/>
      <c r="WLK394" s="486"/>
      <c r="WLL394" s="487"/>
      <c r="WLM394" s="485"/>
      <c r="WLN394" s="486"/>
      <c r="WLO394" s="486"/>
      <c r="WLP394" s="486"/>
      <c r="WLQ394" s="486"/>
      <c r="WLR394" s="486"/>
      <c r="WLS394" s="486"/>
      <c r="WLT394" s="487"/>
      <c r="WLU394" s="485"/>
      <c r="WLV394" s="486"/>
      <c r="WLW394" s="486"/>
      <c r="WLX394" s="486"/>
      <c r="WLY394" s="486"/>
      <c r="WLZ394" s="486"/>
      <c r="WMA394" s="486"/>
      <c r="WMB394" s="487"/>
      <c r="WMC394" s="485"/>
      <c r="WMD394" s="486"/>
      <c r="WME394" s="486"/>
      <c r="WMF394" s="486"/>
      <c r="WMG394" s="486"/>
      <c r="WMH394" s="486"/>
      <c r="WMI394" s="486"/>
      <c r="WMJ394" s="487"/>
      <c r="WMK394" s="485"/>
      <c r="WML394" s="486"/>
      <c r="WMM394" s="486"/>
      <c r="WMN394" s="486"/>
      <c r="WMO394" s="486"/>
      <c r="WMP394" s="486"/>
      <c r="WMQ394" s="486"/>
      <c r="WMR394" s="487"/>
      <c r="WMS394" s="485"/>
      <c r="WMT394" s="486"/>
      <c r="WMU394" s="486"/>
      <c r="WMV394" s="486"/>
      <c r="WMW394" s="486"/>
      <c r="WMX394" s="486"/>
      <c r="WMY394" s="486"/>
      <c r="WMZ394" s="487"/>
      <c r="WNA394" s="485"/>
      <c r="WNB394" s="486"/>
      <c r="WNC394" s="486"/>
      <c r="WND394" s="486"/>
      <c r="WNE394" s="486"/>
      <c r="WNF394" s="486"/>
      <c r="WNG394" s="486"/>
      <c r="WNH394" s="487"/>
      <c r="WNI394" s="485"/>
      <c r="WNJ394" s="486"/>
      <c r="WNK394" s="486"/>
      <c r="WNL394" s="486"/>
      <c r="WNM394" s="486"/>
      <c r="WNN394" s="486"/>
      <c r="WNO394" s="486"/>
      <c r="WNP394" s="487"/>
      <c r="WNQ394" s="485"/>
      <c r="WNR394" s="486"/>
      <c r="WNS394" s="486"/>
      <c r="WNT394" s="486"/>
      <c r="WNU394" s="486"/>
      <c r="WNV394" s="486"/>
      <c r="WNW394" s="486"/>
      <c r="WNX394" s="487"/>
      <c r="WNY394" s="485"/>
      <c r="WNZ394" s="486"/>
      <c r="WOA394" s="486"/>
      <c r="WOB394" s="486"/>
      <c r="WOC394" s="486"/>
      <c r="WOD394" s="486"/>
      <c r="WOE394" s="486"/>
      <c r="WOF394" s="487"/>
      <c r="WOG394" s="485"/>
      <c r="WOH394" s="486"/>
      <c r="WOI394" s="486"/>
      <c r="WOJ394" s="486"/>
      <c r="WOK394" s="486"/>
      <c r="WOL394" s="486"/>
      <c r="WOM394" s="486"/>
      <c r="WON394" s="487"/>
      <c r="WOO394" s="485"/>
      <c r="WOP394" s="486"/>
      <c r="WOQ394" s="486"/>
      <c r="WOR394" s="486"/>
      <c r="WOS394" s="486"/>
      <c r="WOT394" s="486"/>
      <c r="WOU394" s="486"/>
      <c r="WOV394" s="487"/>
      <c r="WOW394" s="485"/>
      <c r="WOX394" s="486"/>
      <c r="WOY394" s="486"/>
      <c r="WOZ394" s="486"/>
      <c r="WPA394" s="486"/>
      <c r="WPB394" s="486"/>
      <c r="WPC394" s="486"/>
      <c r="WPD394" s="487"/>
      <c r="WPE394" s="485"/>
      <c r="WPF394" s="486"/>
      <c r="WPG394" s="486"/>
      <c r="WPH394" s="486"/>
      <c r="WPI394" s="486"/>
      <c r="WPJ394" s="486"/>
      <c r="WPK394" s="486"/>
      <c r="WPL394" s="487"/>
      <c r="WPM394" s="485"/>
      <c r="WPN394" s="486"/>
      <c r="WPO394" s="486"/>
      <c r="WPP394" s="486"/>
      <c r="WPQ394" s="486"/>
      <c r="WPR394" s="486"/>
      <c r="WPS394" s="486"/>
      <c r="WPT394" s="487"/>
      <c r="WPU394" s="485"/>
      <c r="WPV394" s="486"/>
      <c r="WPW394" s="486"/>
      <c r="WPX394" s="486"/>
      <c r="WPY394" s="486"/>
      <c r="WPZ394" s="486"/>
      <c r="WQA394" s="486"/>
      <c r="WQB394" s="487"/>
      <c r="WQC394" s="485"/>
      <c r="WQD394" s="486"/>
      <c r="WQE394" s="486"/>
      <c r="WQF394" s="486"/>
      <c r="WQG394" s="486"/>
      <c r="WQH394" s="486"/>
      <c r="WQI394" s="486"/>
      <c r="WQJ394" s="487"/>
      <c r="WQK394" s="485"/>
      <c r="WQL394" s="486"/>
      <c r="WQM394" s="486"/>
      <c r="WQN394" s="486"/>
      <c r="WQO394" s="486"/>
      <c r="WQP394" s="486"/>
      <c r="WQQ394" s="486"/>
      <c r="WQR394" s="487"/>
      <c r="WQS394" s="485"/>
      <c r="WQT394" s="486"/>
      <c r="WQU394" s="486"/>
      <c r="WQV394" s="486"/>
      <c r="WQW394" s="486"/>
      <c r="WQX394" s="486"/>
      <c r="WQY394" s="486"/>
      <c r="WQZ394" s="487"/>
      <c r="WRA394" s="485"/>
      <c r="WRB394" s="486"/>
      <c r="WRC394" s="486"/>
      <c r="WRD394" s="486"/>
      <c r="WRE394" s="486"/>
      <c r="WRF394" s="486"/>
      <c r="WRG394" s="486"/>
      <c r="WRH394" s="487"/>
      <c r="WRI394" s="485"/>
      <c r="WRJ394" s="486"/>
      <c r="WRK394" s="486"/>
      <c r="WRL394" s="486"/>
      <c r="WRM394" s="486"/>
      <c r="WRN394" s="486"/>
      <c r="WRO394" s="486"/>
      <c r="WRP394" s="487"/>
      <c r="WRQ394" s="485"/>
      <c r="WRR394" s="486"/>
      <c r="WRS394" s="486"/>
      <c r="WRT394" s="486"/>
      <c r="WRU394" s="486"/>
      <c r="WRV394" s="486"/>
      <c r="WRW394" s="486"/>
      <c r="WRX394" s="487"/>
      <c r="WRY394" s="485"/>
      <c r="WRZ394" s="486"/>
      <c r="WSA394" s="486"/>
      <c r="WSB394" s="486"/>
      <c r="WSC394" s="486"/>
      <c r="WSD394" s="486"/>
      <c r="WSE394" s="486"/>
      <c r="WSF394" s="487"/>
      <c r="WSG394" s="485"/>
      <c r="WSH394" s="486"/>
      <c r="WSI394" s="486"/>
      <c r="WSJ394" s="486"/>
      <c r="WSK394" s="486"/>
      <c r="WSL394" s="486"/>
      <c r="WSM394" s="486"/>
      <c r="WSN394" s="487"/>
      <c r="WSO394" s="485"/>
      <c r="WSP394" s="486"/>
      <c r="WSQ394" s="486"/>
      <c r="WSR394" s="486"/>
      <c r="WSS394" s="486"/>
      <c r="WST394" s="486"/>
      <c r="WSU394" s="486"/>
      <c r="WSV394" s="487"/>
      <c r="WSW394" s="485"/>
      <c r="WSX394" s="486"/>
      <c r="WSY394" s="486"/>
      <c r="WSZ394" s="486"/>
      <c r="WTA394" s="486"/>
      <c r="WTB394" s="486"/>
      <c r="WTC394" s="486"/>
      <c r="WTD394" s="487"/>
      <c r="WTE394" s="485"/>
      <c r="WTF394" s="486"/>
      <c r="WTG394" s="486"/>
      <c r="WTH394" s="486"/>
      <c r="WTI394" s="486"/>
      <c r="WTJ394" s="486"/>
      <c r="WTK394" s="486"/>
      <c r="WTL394" s="487"/>
      <c r="WTM394" s="485"/>
      <c r="WTN394" s="486"/>
      <c r="WTO394" s="486"/>
      <c r="WTP394" s="486"/>
      <c r="WTQ394" s="486"/>
      <c r="WTR394" s="486"/>
      <c r="WTS394" s="486"/>
      <c r="WTT394" s="487"/>
      <c r="WTU394" s="485"/>
      <c r="WTV394" s="486"/>
      <c r="WTW394" s="486"/>
      <c r="WTX394" s="486"/>
      <c r="WTY394" s="486"/>
      <c r="WTZ394" s="486"/>
      <c r="WUA394" s="486"/>
      <c r="WUB394" s="487"/>
      <c r="WUC394" s="485"/>
      <c r="WUD394" s="486"/>
      <c r="WUE394" s="486"/>
      <c r="WUF394" s="486"/>
      <c r="WUG394" s="486"/>
      <c r="WUH394" s="486"/>
      <c r="WUI394" s="486"/>
      <c r="WUJ394" s="487"/>
      <c r="WUK394" s="485"/>
      <c r="WUL394" s="486"/>
      <c r="WUM394" s="486"/>
      <c r="WUN394" s="486"/>
      <c r="WUO394" s="486"/>
      <c r="WUP394" s="486"/>
      <c r="WUQ394" s="486"/>
      <c r="WUR394" s="487"/>
      <c r="WUS394" s="485"/>
      <c r="WUT394" s="486"/>
      <c r="WUU394" s="486"/>
      <c r="WUV394" s="486"/>
      <c r="WUW394" s="486"/>
      <c r="WUX394" s="486"/>
      <c r="WUY394" s="486"/>
      <c r="WUZ394" s="487"/>
      <c r="WVA394" s="485"/>
      <c r="WVB394" s="486"/>
      <c r="WVC394" s="486"/>
      <c r="WVD394" s="486"/>
      <c r="WVE394" s="486"/>
      <c r="WVF394" s="486"/>
      <c r="WVG394" s="486"/>
      <c r="WVH394" s="487"/>
      <c r="WVI394" s="485"/>
      <c r="WVJ394" s="486"/>
      <c r="WVK394" s="486"/>
      <c r="WVL394" s="486"/>
      <c r="WVM394" s="486"/>
      <c r="WVN394" s="486"/>
      <c r="WVO394" s="486"/>
      <c r="WVP394" s="487"/>
      <c r="WVQ394" s="485"/>
      <c r="WVR394" s="486"/>
      <c r="WVS394" s="486"/>
      <c r="WVT394" s="486"/>
      <c r="WVU394" s="486"/>
      <c r="WVV394" s="486"/>
      <c r="WVW394" s="486"/>
      <c r="WVX394" s="487"/>
      <c r="WVY394" s="485"/>
      <c r="WVZ394" s="486"/>
      <c r="WWA394" s="486"/>
      <c r="WWB394" s="486"/>
      <c r="WWC394" s="486"/>
      <c r="WWD394" s="486"/>
      <c r="WWE394" s="486"/>
      <c r="WWF394" s="487"/>
      <c r="WWG394" s="485"/>
      <c r="WWH394" s="486"/>
      <c r="WWI394" s="486"/>
      <c r="WWJ394" s="486"/>
      <c r="WWK394" s="486"/>
      <c r="WWL394" s="486"/>
      <c r="WWM394" s="486"/>
      <c r="WWN394" s="487"/>
      <c r="WWO394" s="485"/>
      <c r="WWP394" s="486"/>
      <c r="WWQ394" s="486"/>
      <c r="WWR394" s="486"/>
      <c r="WWS394" s="486"/>
      <c r="WWT394" s="486"/>
      <c r="WWU394" s="486"/>
      <c r="WWV394" s="487"/>
      <c r="WWW394" s="485"/>
      <c r="WWX394" s="486"/>
      <c r="WWY394" s="486"/>
      <c r="WWZ394" s="486"/>
      <c r="WXA394" s="486"/>
      <c r="WXB394" s="486"/>
      <c r="WXC394" s="486"/>
      <c r="WXD394" s="487"/>
      <c r="WXE394" s="485"/>
      <c r="WXF394" s="486"/>
      <c r="WXG394" s="486"/>
      <c r="WXH394" s="486"/>
      <c r="WXI394" s="486"/>
      <c r="WXJ394" s="486"/>
      <c r="WXK394" s="486"/>
      <c r="WXL394" s="487"/>
      <c r="WXM394" s="485"/>
      <c r="WXN394" s="486"/>
      <c r="WXO394" s="486"/>
      <c r="WXP394" s="486"/>
      <c r="WXQ394" s="486"/>
      <c r="WXR394" s="486"/>
      <c r="WXS394" s="486"/>
      <c r="WXT394" s="487"/>
      <c r="WXU394" s="485"/>
      <c r="WXV394" s="486"/>
      <c r="WXW394" s="486"/>
      <c r="WXX394" s="486"/>
      <c r="WXY394" s="486"/>
      <c r="WXZ394" s="486"/>
      <c r="WYA394" s="486"/>
      <c r="WYB394" s="487"/>
      <c r="WYC394" s="485"/>
      <c r="WYD394" s="486"/>
      <c r="WYE394" s="486"/>
      <c r="WYF394" s="486"/>
      <c r="WYG394" s="486"/>
      <c r="WYH394" s="486"/>
      <c r="WYI394" s="486"/>
      <c r="WYJ394" s="487"/>
      <c r="WYK394" s="485"/>
      <c r="WYL394" s="486"/>
      <c r="WYM394" s="486"/>
      <c r="WYN394" s="486"/>
      <c r="WYO394" s="486"/>
      <c r="WYP394" s="486"/>
      <c r="WYQ394" s="486"/>
      <c r="WYR394" s="487"/>
      <c r="WYS394" s="485"/>
      <c r="WYT394" s="486"/>
      <c r="WYU394" s="486"/>
      <c r="WYV394" s="486"/>
      <c r="WYW394" s="486"/>
      <c r="WYX394" s="486"/>
      <c r="WYY394" s="486"/>
      <c r="WYZ394" s="487"/>
      <c r="WZA394" s="485"/>
      <c r="WZB394" s="486"/>
      <c r="WZC394" s="486"/>
      <c r="WZD394" s="486"/>
      <c r="WZE394" s="486"/>
      <c r="WZF394" s="486"/>
      <c r="WZG394" s="486"/>
      <c r="WZH394" s="487"/>
      <c r="WZI394" s="485"/>
      <c r="WZJ394" s="486"/>
      <c r="WZK394" s="486"/>
      <c r="WZL394" s="486"/>
      <c r="WZM394" s="486"/>
      <c r="WZN394" s="486"/>
      <c r="WZO394" s="486"/>
      <c r="WZP394" s="487"/>
      <c r="WZQ394" s="485"/>
      <c r="WZR394" s="486"/>
      <c r="WZS394" s="486"/>
      <c r="WZT394" s="486"/>
      <c r="WZU394" s="486"/>
      <c r="WZV394" s="486"/>
      <c r="WZW394" s="486"/>
      <c r="WZX394" s="487"/>
      <c r="WZY394" s="485"/>
      <c r="WZZ394" s="486"/>
      <c r="XAA394" s="486"/>
      <c r="XAB394" s="486"/>
      <c r="XAC394" s="486"/>
      <c r="XAD394" s="486"/>
      <c r="XAE394" s="486"/>
      <c r="XAF394" s="487"/>
      <c r="XAG394" s="485"/>
      <c r="XAH394" s="486"/>
      <c r="XAI394" s="486"/>
      <c r="XAJ394" s="486"/>
      <c r="XAK394" s="486"/>
      <c r="XAL394" s="486"/>
      <c r="XAM394" s="486"/>
      <c r="XAN394" s="487"/>
      <c r="XAO394" s="485"/>
      <c r="XAP394" s="486"/>
      <c r="XAQ394" s="486"/>
      <c r="XAR394" s="486"/>
      <c r="XAS394" s="486"/>
      <c r="XAT394" s="486"/>
      <c r="XAU394" s="486"/>
      <c r="XAV394" s="487"/>
      <c r="XAW394" s="485"/>
      <c r="XAX394" s="486"/>
      <c r="XAY394" s="486"/>
      <c r="XAZ394" s="486"/>
      <c r="XBA394" s="486"/>
      <c r="XBB394" s="486"/>
      <c r="XBC394" s="486"/>
      <c r="XBD394" s="487"/>
      <c r="XBE394" s="485"/>
      <c r="XBF394" s="486"/>
      <c r="XBG394" s="486"/>
      <c r="XBH394" s="486"/>
      <c r="XBI394" s="486"/>
      <c r="XBJ394" s="486"/>
      <c r="XBK394" s="486"/>
      <c r="XBL394" s="487"/>
      <c r="XBM394" s="485"/>
      <c r="XBN394" s="486"/>
      <c r="XBO394" s="486"/>
      <c r="XBP394" s="486"/>
      <c r="XBQ394" s="486"/>
      <c r="XBR394" s="486"/>
      <c r="XBS394" s="486"/>
      <c r="XBT394" s="487"/>
      <c r="XBU394" s="485"/>
      <c r="XBV394" s="486"/>
      <c r="XBW394" s="486"/>
      <c r="XBX394" s="486"/>
      <c r="XBY394" s="486"/>
      <c r="XBZ394" s="486"/>
      <c r="XCA394" s="486"/>
      <c r="XCB394" s="487"/>
      <c r="XCC394" s="485"/>
      <c r="XCD394" s="486"/>
      <c r="XCE394" s="486"/>
      <c r="XCF394" s="486"/>
      <c r="XCG394" s="486"/>
      <c r="XCH394" s="486"/>
      <c r="XCI394" s="486"/>
      <c r="XCJ394" s="487"/>
      <c r="XCK394" s="485"/>
      <c r="XCL394" s="486"/>
      <c r="XCM394" s="486"/>
      <c r="XCN394" s="486"/>
      <c r="XCO394" s="486"/>
      <c r="XCP394" s="486"/>
      <c r="XCQ394" s="486"/>
      <c r="XCR394" s="487"/>
      <c r="XCS394" s="485"/>
      <c r="XCT394" s="486"/>
      <c r="XCU394" s="486"/>
      <c r="XCV394" s="486"/>
      <c r="XCW394" s="486"/>
      <c r="XCX394" s="486"/>
      <c r="XCY394" s="486"/>
      <c r="XCZ394" s="487"/>
      <c r="XDA394" s="485"/>
      <c r="XDB394" s="486"/>
      <c r="XDC394" s="486"/>
      <c r="XDD394" s="486"/>
      <c r="XDE394" s="486"/>
      <c r="XDF394" s="486"/>
      <c r="XDG394" s="486"/>
      <c r="XDH394" s="487"/>
      <c r="XDI394" s="485"/>
      <c r="XDJ394" s="486"/>
      <c r="XDK394" s="486"/>
      <c r="XDL394" s="486"/>
      <c r="XDM394" s="486"/>
      <c r="XDN394" s="486"/>
      <c r="XDO394" s="486"/>
      <c r="XDP394" s="487"/>
      <c r="XDQ394" s="485"/>
      <c r="XDR394" s="486"/>
      <c r="XDS394" s="486"/>
      <c r="XDT394" s="486"/>
      <c r="XDU394" s="486"/>
      <c r="XDV394" s="486"/>
      <c r="XDW394" s="486"/>
      <c r="XDX394" s="487"/>
      <c r="XDY394" s="485"/>
      <c r="XDZ394" s="486"/>
      <c r="XEA394" s="486"/>
      <c r="XEB394" s="486"/>
      <c r="XEC394" s="486"/>
      <c r="XED394" s="486"/>
      <c r="XEE394" s="486"/>
      <c r="XEF394" s="487"/>
      <c r="XEG394" s="485"/>
      <c r="XEH394" s="486"/>
      <c r="XEI394" s="486"/>
      <c r="XEJ394" s="486"/>
      <c r="XEK394" s="486"/>
      <c r="XEL394" s="486"/>
      <c r="XEM394" s="486"/>
      <c r="XEN394" s="487"/>
      <c r="XEO394" s="485"/>
      <c r="XEP394" s="486"/>
      <c r="XEQ394" s="486"/>
      <c r="XER394" s="486"/>
      <c r="XES394" s="486"/>
      <c r="XET394" s="486"/>
      <c r="XEU394" s="486"/>
      <c r="XEV394" s="487"/>
      <c r="XEW394" s="485"/>
      <c r="XEX394" s="486"/>
      <c r="XEY394" s="486"/>
      <c r="XEZ394" s="486"/>
      <c r="XFA394" s="486"/>
      <c r="XFB394" s="486"/>
      <c r="XFC394" s="486"/>
      <c r="XFD394" s="487"/>
    </row>
    <row r="395" spans="1:16384" s="433" customFormat="1" ht="15" outlineLevel="1" x14ac:dyDescent="0.25">
      <c r="A395" s="699" t="s">
        <v>10061</v>
      </c>
      <c r="B395" s="700"/>
      <c r="C395" s="488"/>
      <c r="D395" s="488"/>
      <c r="E395" s="488"/>
      <c r="F395" s="488"/>
      <c r="G395" s="488"/>
      <c r="H395" s="488"/>
      <c r="I395" s="699" t="s">
        <v>10061</v>
      </c>
      <c r="J395" s="700"/>
      <c r="K395" s="488"/>
      <c r="L395" s="488"/>
      <c r="M395" s="488"/>
      <c r="N395" s="488"/>
      <c r="O395" s="488"/>
      <c r="P395" s="488"/>
      <c r="Q395" s="699" t="s">
        <v>10061</v>
      </c>
      <c r="R395" s="700"/>
      <c r="S395" s="488"/>
      <c r="T395" s="488"/>
      <c r="U395" s="488"/>
      <c r="V395" s="488"/>
      <c r="W395" s="488"/>
      <c r="X395" s="488"/>
      <c r="Y395" s="699" t="s">
        <v>10061</v>
      </c>
      <c r="Z395" s="700"/>
      <c r="AA395" s="488"/>
      <c r="AB395" s="488"/>
      <c r="AC395" s="488"/>
      <c r="AD395" s="488"/>
      <c r="AE395" s="488"/>
      <c r="AF395" s="488"/>
      <c r="AG395" s="699" t="s">
        <v>10061</v>
      </c>
      <c r="AH395" s="700"/>
      <c r="AI395" s="488"/>
      <c r="AJ395" s="488"/>
      <c r="AK395" s="488"/>
      <c r="AL395" s="488"/>
      <c r="AM395" s="488"/>
      <c r="AN395" s="488"/>
      <c r="AO395" s="699" t="s">
        <v>10061</v>
      </c>
      <c r="AP395" s="700"/>
      <c r="AQ395" s="488"/>
      <c r="AR395" s="488"/>
      <c r="AS395" s="488"/>
      <c r="AT395" s="488"/>
      <c r="AU395" s="488"/>
      <c r="AV395" s="488"/>
      <c r="AW395" s="699" t="s">
        <v>10061</v>
      </c>
      <c r="AX395" s="700"/>
      <c r="AY395" s="488"/>
      <c r="AZ395" s="488"/>
      <c r="BA395" s="488"/>
      <c r="BB395" s="488"/>
      <c r="BC395" s="488"/>
      <c r="BD395" s="488"/>
      <c r="BE395" s="699" t="s">
        <v>10061</v>
      </c>
      <c r="BF395" s="700"/>
      <c r="BG395" s="488"/>
      <c r="BH395" s="488"/>
      <c r="BI395" s="488"/>
      <c r="BJ395" s="488"/>
      <c r="BK395" s="488"/>
      <c r="BL395" s="488"/>
      <c r="BM395" s="699" t="s">
        <v>10061</v>
      </c>
      <c r="BN395" s="700"/>
      <c r="BO395" s="488"/>
      <c r="BP395" s="488"/>
      <c r="BQ395" s="488"/>
      <c r="BR395" s="488"/>
      <c r="BS395" s="488"/>
      <c r="BT395" s="488"/>
      <c r="BU395" s="699" t="s">
        <v>10061</v>
      </c>
      <c r="BV395" s="700"/>
      <c r="BW395" s="488"/>
      <c r="BX395" s="488"/>
      <c r="BY395" s="488"/>
      <c r="BZ395" s="488"/>
      <c r="CA395" s="488"/>
      <c r="CB395" s="488"/>
      <c r="CC395" s="699" t="s">
        <v>10061</v>
      </c>
      <c r="CD395" s="700"/>
      <c r="CE395" s="488"/>
      <c r="CF395" s="488"/>
      <c r="CG395" s="488"/>
      <c r="CH395" s="488"/>
      <c r="CI395" s="488"/>
      <c r="CJ395" s="488"/>
      <c r="CK395" s="699" t="s">
        <v>10061</v>
      </c>
      <c r="CL395" s="700"/>
      <c r="CM395" s="488"/>
      <c r="CN395" s="488"/>
      <c r="CO395" s="488"/>
      <c r="CP395" s="488"/>
      <c r="CQ395" s="488"/>
      <c r="CR395" s="488"/>
      <c r="CS395" s="699" t="s">
        <v>10061</v>
      </c>
      <c r="CT395" s="700"/>
      <c r="CU395" s="488"/>
      <c r="CV395" s="488"/>
      <c r="CW395" s="488"/>
      <c r="CX395" s="488"/>
      <c r="CY395" s="488"/>
      <c r="CZ395" s="488"/>
      <c r="DA395" s="699" t="s">
        <v>10061</v>
      </c>
      <c r="DB395" s="700"/>
      <c r="DC395" s="488"/>
      <c r="DD395" s="488"/>
      <c r="DE395" s="488"/>
      <c r="DF395" s="488"/>
      <c r="DG395" s="488"/>
      <c r="DH395" s="488"/>
      <c r="DI395" s="699" t="s">
        <v>10061</v>
      </c>
      <c r="DJ395" s="700"/>
      <c r="DK395" s="488"/>
      <c r="DL395" s="488"/>
      <c r="DM395" s="488"/>
      <c r="DN395" s="488"/>
      <c r="DO395" s="488"/>
      <c r="DP395" s="488"/>
      <c r="DQ395" s="699" t="s">
        <v>10061</v>
      </c>
      <c r="DR395" s="700"/>
      <c r="DS395" s="488"/>
      <c r="DT395" s="488"/>
      <c r="DU395" s="488"/>
      <c r="DV395" s="488"/>
      <c r="DW395" s="488"/>
      <c r="DX395" s="488"/>
      <c r="DY395" s="699" t="s">
        <v>10061</v>
      </c>
      <c r="DZ395" s="700"/>
      <c r="EA395" s="488"/>
      <c r="EB395" s="488"/>
      <c r="EC395" s="488"/>
      <c r="ED395" s="488"/>
      <c r="EE395" s="488"/>
      <c r="EF395" s="488"/>
      <c r="EG395" s="699" t="s">
        <v>10061</v>
      </c>
      <c r="EH395" s="700"/>
      <c r="EI395" s="488"/>
      <c r="EJ395" s="488"/>
      <c r="EK395" s="488"/>
      <c r="EL395" s="488"/>
      <c r="EM395" s="488"/>
      <c r="EN395" s="488"/>
      <c r="EO395" s="699" t="s">
        <v>10061</v>
      </c>
      <c r="EP395" s="700"/>
      <c r="EQ395" s="488"/>
      <c r="ER395" s="488"/>
      <c r="ES395" s="488"/>
      <c r="ET395" s="488"/>
      <c r="EU395" s="488"/>
      <c r="EV395" s="488"/>
      <c r="EW395" s="699" t="s">
        <v>10061</v>
      </c>
      <c r="EX395" s="700"/>
      <c r="EY395" s="488"/>
      <c r="EZ395" s="488"/>
      <c r="FA395" s="488"/>
      <c r="FB395" s="488"/>
      <c r="FC395" s="488"/>
      <c r="FD395" s="488"/>
      <c r="FE395" s="699" t="s">
        <v>10061</v>
      </c>
      <c r="FF395" s="700"/>
      <c r="FG395" s="488"/>
      <c r="FH395" s="488"/>
      <c r="FI395" s="488"/>
      <c r="FJ395" s="488"/>
      <c r="FK395" s="488"/>
      <c r="FL395" s="488"/>
      <c r="FM395" s="699" t="s">
        <v>10061</v>
      </c>
      <c r="FN395" s="700"/>
      <c r="FO395" s="488"/>
      <c r="FP395" s="488"/>
      <c r="FQ395" s="488"/>
      <c r="FR395" s="488"/>
      <c r="FS395" s="488"/>
      <c r="FT395" s="488"/>
      <c r="FU395" s="699" t="s">
        <v>10061</v>
      </c>
      <c r="FV395" s="700"/>
      <c r="FW395" s="488"/>
      <c r="FX395" s="488"/>
      <c r="FY395" s="488"/>
      <c r="FZ395" s="488"/>
      <c r="GA395" s="488"/>
      <c r="GB395" s="488"/>
      <c r="GC395" s="699" t="s">
        <v>10061</v>
      </c>
      <c r="GD395" s="700"/>
      <c r="GE395" s="488"/>
      <c r="GF395" s="488"/>
      <c r="GG395" s="488"/>
      <c r="GH395" s="488"/>
      <c r="GI395" s="488"/>
      <c r="GJ395" s="488"/>
      <c r="GK395" s="699" t="s">
        <v>10061</v>
      </c>
      <c r="GL395" s="700"/>
      <c r="GM395" s="488"/>
      <c r="GN395" s="488"/>
      <c r="GO395" s="488"/>
      <c r="GP395" s="488"/>
      <c r="GQ395" s="488"/>
      <c r="GR395" s="488"/>
      <c r="GS395" s="699" t="s">
        <v>10061</v>
      </c>
      <c r="GT395" s="700"/>
      <c r="GU395" s="488"/>
      <c r="GV395" s="488"/>
      <c r="GW395" s="488"/>
      <c r="GX395" s="488"/>
      <c r="GY395" s="488"/>
      <c r="GZ395" s="488"/>
      <c r="HA395" s="699" t="s">
        <v>10061</v>
      </c>
      <c r="HB395" s="700"/>
      <c r="HC395" s="488"/>
      <c r="HD395" s="488"/>
      <c r="HE395" s="488"/>
      <c r="HF395" s="488"/>
      <c r="HG395" s="488"/>
      <c r="HH395" s="488"/>
      <c r="HI395" s="699" t="s">
        <v>10061</v>
      </c>
      <c r="HJ395" s="700"/>
      <c r="HK395" s="488"/>
      <c r="HL395" s="488"/>
      <c r="HM395" s="488"/>
      <c r="HN395" s="488"/>
      <c r="HO395" s="488"/>
      <c r="HP395" s="488"/>
      <c r="HQ395" s="699" t="s">
        <v>10061</v>
      </c>
      <c r="HR395" s="700"/>
      <c r="HS395" s="488"/>
      <c r="HT395" s="488"/>
      <c r="HU395" s="488"/>
      <c r="HV395" s="488"/>
      <c r="HW395" s="488"/>
      <c r="HX395" s="488"/>
      <c r="HY395" s="699" t="s">
        <v>10061</v>
      </c>
      <c r="HZ395" s="700"/>
      <c r="IA395" s="488"/>
      <c r="IB395" s="488"/>
      <c r="IC395" s="488"/>
      <c r="ID395" s="488"/>
      <c r="IE395" s="488"/>
      <c r="IF395" s="488"/>
      <c r="IG395" s="699" t="s">
        <v>10061</v>
      </c>
      <c r="IH395" s="700"/>
      <c r="II395" s="488"/>
      <c r="IJ395" s="488"/>
      <c r="IK395" s="488"/>
      <c r="IL395" s="488"/>
      <c r="IM395" s="488"/>
      <c r="IN395" s="488"/>
      <c r="IO395" s="699" t="s">
        <v>10061</v>
      </c>
      <c r="IP395" s="700"/>
      <c r="IQ395" s="488"/>
      <c r="IR395" s="488"/>
      <c r="IS395" s="488"/>
      <c r="IT395" s="488"/>
      <c r="IU395" s="488"/>
      <c r="IV395" s="488"/>
      <c r="IW395" s="699" t="s">
        <v>10061</v>
      </c>
      <c r="IX395" s="700"/>
      <c r="IY395" s="488"/>
      <c r="IZ395" s="488"/>
      <c r="JA395" s="488"/>
      <c r="JB395" s="488"/>
      <c r="JC395" s="488"/>
      <c r="JD395" s="488"/>
      <c r="JE395" s="699" t="s">
        <v>10061</v>
      </c>
      <c r="JF395" s="700"/>
      <c r="JG395" s="488"/>
      <c r="JH395" s="488"/>
      <c r="JI395" s="488"/>
      <c r="JJ395" s="488"/>
      <c r="JK395" s="488"/>
      <c r="JL395" s="488"/>
      <c r="JM395" s="699" t="s">
        <v>10061</v>
      </c>
      <c r="JN395" s="700"/>
      <c r="JO395" s="488"/>
      <c r="JP395" s="488"/>
      <c r="JQ395" s="488"/>
      <c r="JR395" s="488"/>
      <c r="JS395" s="488"/>
      <c r="JT395" s="488"/>
      <c r="JU395" s="699" t="s">
        <v>10061</v>
      </c>
      <c r="JV395" s="700"/>
      <c r="JW395" s="488"/>
      <c r="JX395" s="488"/>
      <c r="JY395" s="488"/>
      <c r="JZ395" s="488"/>
      <c r="KA395" s="488"/>
      <c r="KB395" s="488"/>
      <c r="KC395" s="699" t="s">
        <v>10061</v>
      </c>
      <c r="KD395" s="700"/>
      <c r="KE395" s="488"/>
      <c r="KF395" s="488"/>
      <c r="KG395" s="488"/>
      <c r="KH395" s="488"/>
      <c r="KI395" s="488"/>
      <c r="KJ395" s="488"/>
      <c r="KK395" s="699" t="s">
        <v>10061</v>
      </c>
      <c r="KL395" s="700"/>
      <c r="KM395" s="488"/>
      <c r="KN395" s="488"/>
      <c r="KO395" s="488"/>
      <c r="KP395" s="488"/>
      <c r="KQ395" s="488"/>
      <c r="KR395" s="488"/>
      <c r="KS395" s="699" t="s">
        <v>10061</v>
      </c>
      <c r="KT395" s="700"/>
      <c r="KU395" s="488"/>
      <c r="KV395" s="488"/>
      <c r="KW395" s="488"/>
      <c r="KX395" s="488"/>
      <c r="KY395" s="488"/>
      <c r="KZ395" s="488"/>
      <c r="LA395" s="699" t="s">
        <v>10061</v>
      </c>
      <c r="LB395" s="700"/>
      <c r="LC395" s="488"/>
      <c r="LD395" s="488"/>
      <c r="LE395" s="488"/>
      <c r="LF395" s="488"/>
      <c r="LG395" s="488"/>
      <c r="LH395" s="488"/>
      <c r="LI395" s="699" t="s">
        <v>10061</v>
      </c>
      <c r="LJ395" s="700"/>
      <c r="LK395" s="488"/>
      <c r="LL395" s="488"/>
      <c r="LM395" s="488"/>
      <c r="LN395" s="488"/>
      <c r="LO395" s="488"/>
      <c r="LP395" s="488"/>
      <c r="LQ395" s="699" t="s">
        <v>10061</v>
      </c>
      <c r="LR395" s="700"/>
      <c r="LS395" s="488"/>
      <c r="LT395" s="488"/>
      <c r="LU395" s="488"/>
      <c r="LV395" s="488"/>
      <c r="LW395" s="488"/>
      <c r="LX395" s="488"/>
      <c r="LY395" s="699" t="s">
        <v>10061</v>
      </c>
      <c r="LZ395" s="700"/>
      <c r="MA395" s="488"/>
      <c r="MB395" s="488"/>
      <c r="MC395" s="488"/>
      <c r="MD395" s="488"/>
      <c r="ME395" s="488"/>
      <c r="MF395" s="488"/>
      <c r="MG395" s="699" t="s">
        <v>10061</v>
      </c>
      <c r="MH395" s="700"/>
      <c r="MI395" s="488"/>
      <c r="MJ395" s="488"/>
      <c r="MK395" s="488"/>
      <c r="ML395" s="488"/>
      <c r="MM395" s="488"/>
      <c r="MN395" s="488"/>
      <c r="MO395" s="699" t="s">
        <v>10061</v>
      </c>
      <c r="MP395" s="700"/>
      <c r="MQ395" s="488"/>
      <c r="MR395" s="488"/>
      <c r="MS395" s="488"/>
      <c r="MT395" s="488"/>
      <c r="MU395" s="488"/>
      <c r="MV395" s="488"/>
      <c r="MW395" s="699" t="s">
        <v>10061</v>
      </c>
      <c r="MX395" s="700"/>
      <c r="MY395" s="488"/>
      <c r="MZ395" s="488"/>
      <c r="NA395" s="488"/>
      <c r="NB395" s="488"/>
      <c r="NC395" s="488"/>
      <c r="ND395" s="488"/>
      <c r="NE395" s="699" t="s">
        <v>10061</v>
      </c>
      <c r="NF395" s="700"/>
      <c r="NG395" s="488"/>
      <c r="NH395" s="488"/>
      <c r="NI395" s="488"/>
      <c r="NJ395" s="488"/>
      <c r="NK395" s="488"/>
      <c r="NL395" s="488"/>
      <c r="NM395" s="699" t="s">
        <v>10061</v>
      </c>
      <c r="NN395" s="700"/>
      <c r="NO395" s="488"/>
      <c r="NP395" s="488"/>
      <c r="NQ395" s="488"/>
      <c r="NR395" s="488"/>
      <c r="NS395" s="488"/>
      <c r="NT395" s="488"/>
      <c r="NU395" s="699" t="s">
        <v>10061</v>
      </c>
      <c r="NV395" s="700"/>
      <c r="NW395" s="488"/>
      <c r="NX395" s="488"/>
      <c r="NY395" s="488"/>
      <c r="NZ395" s="488"/>
      <c r="OA395" s="488"/>
      <c r="OB395" s="488"/>
      <c r="OC395" s="699" t="s">
        <v>10061</v>
      </c>
      <c r="OD395" s="700"/>
      <c r="OE395" s="488"/>
      <c r="OF395" s="488"/>
      <c r="OG395" s="488"/>
      <c r="OH395" s="488"/>
      <c r="OI395" s="488"/>
      <c r="OJ395" s="488"/>
      <c r="OK395" s="699" t="s">
        <v>10061</v>
      </c>
      <c r="OL395" s="700"/>
      <c r="OM395" s="488"/>
      <c r="ON395" s="488"/>
      <c r="OO395" s="488"/>
      <c r="OP395" s="488"/>
      <c r="OQ395" s="488"/>
      <c r="OR395" s="488"/>
      <c r="OS395" s="699" t="s">
        <v>10061</v>
      </c>
      <c r="OT395" s="700"/>
      <c r="OU395" s="488"/>
      <c r="OV395" s="488"/>
      <c r="OW395" s="488"/>
      <c r="OX395" s="488"/>
      <c r="OY395" s="488"/>
      <c r="OZ395" s="488"/>
      <c r="PA395" s="699" t="s">
        <v>10061</v>
      </c>
      <c r="PB395" s="700"/>
      <c r="PC395" s="488"/>
      <c r="PD395" s="488"/>
      <c r="PE395" s="488"/>
      <c r="PF395" s="488"/>
      <c r="PG395" s="488"/>
      <c r="PH395" s="488"/>
      <c r="PI395" s="699" t="s">
        <v>10061</v>
      </c>
      <c r="PJ395" s="700"/>
      <c r="PK395" s="488"/>
      <c r="PL395" s="488"/>
      <c r="PM395" s="488"/>
      <c r="PN395" s="488"/>
      <c r="PO395" s="488"/>
      <c r="PP395" s="488"/>
      <c r="PQ395" s="699" t="s">
        <v>10061</v>
      </c>
      <c r="PR395" s="700"/>
      <c r="PS395" s="488"/>
      <c r="PT395" s="488"/>
      <c r="PU395" s="488"/>
      <c r="PV395" s="488"/>
      <c r="PW395" s="488"/>
      <c r="PX395" s="488"/>
      <c r="PY395" s="699" t="s">
        <v>10061</v>
      </c>
      <c r="PZ395" s="700"/>
      <c r="QA395" s="488"/>
      <c r="QB395" s="488"/>
      <c r="QC395" s="488"/>
      <c r="QD395" s="488"/>
      <c r="QE395" s="488"/>
      <c r="QF395" s="488"/>
      <c r="QG395" s="699" t="s">
        <v>10061</v>
      </c>
      <c r="QH395" s="700"/>
      <c r="QI395" s="488"/>
      <c r="QJ395" s="488"/>
      <c r="QK395" s="488"/>
      <c r="QL395" s="488"/>
      <c r="QM395" s="488"/>
      <c r="QN395" s="488"/>
      <c r="QO395" s="699" t="s">
        <v>10061</v>
      </c>
      <c r="QP395" s="700"/>
      <c r="QQ395" s="488"/>
      <c r="QR395" s="488"/>
      <c r="QS395" s="488"/>
      <c r="QT395" s="488"/>
      <c r="QU395" s="488"/>
      <c r="QV395" s="488"/>
      <c r="QW395" s="699" t="s">
        <v>10061</v>
      </c>
      <c r="QX395" s="700"/>
      <c r="QY395" s="488"/>
      <c r="QZ395" s="488"/>
      <c r="RA395" s="488"/>
      <c r="RB395" s="488"/>
      <c r="RC395" s="488"/>
      <c r="RD395" s="488"/>
      <c r="RE395" s="699" t="s">
        <v>10061</v>
      </c>
      <c r="RF395" s="700"/>
      <c r="RG395" s="488"/>
      <c r="RH395" s="488"/>
      <c r="RI395" s="488"/>
      <c r="RJ395" s="488"/>
      <c r="RK395" s="488"/>
      <c r="RL395" s="488"/>
      <c r="RM395" s="699" t="s">
        <v>10061</v>
      </c>
      <c r="RN395" s="700"/>
      <c r="RO395" s="488"/>
      <c r="RP395" s="488"/>
      <c r="RQ395" s="488"/>
      <c r="RR395" s="488"/>
      <c r="RS395" s="488"/>
      <c r="RT395" s="488"/>
      <c r="RU395" s="699" t="s">
        <v>10061</v>
      </c>
      <c r="RV395" s="700"/>
      <c r="RW395" s="488"/>
      <c r="RX395" s="488"/>
      <c r="RY395" s="488"/>
      <c r="RZ395" s="488"/>
      <c r="SA395" s="488"/>
      <c r="SB395" s="488"/>
      <c r="SC395" s="699" t="s">
        <v>10061</v>
      </c>
      <c r="SD395" s="700"/>
      <c r="SE395" s="488"/>
      <c r="SF395" s="488"/>
      <c r="SG395" s="488"/>
      <c r="SH395" s="488"/>
      <c r="SI395" s="488"/>
      <c r="SJ395" s="488"/>
      <c r="SK395" s="699" t="s">
        <v>10061</v>
      </c>
      <c r="SL395" s="700"/>
      <c r="SM395" s="488"/>
      <c r="SN395" s="488"/>
      <c r="SO395" s="488"/>
      <c r="SP395" s="488"/>
      <c r="SQ395" s="488"/>
      <c r="SR395" s="488"/>
      <c r="SS395" s="699" t="s">
        <v>10061</v>
      </c>
      <c r="ST395" s="700"/>
      <c r="SU395" s="488"/>
      <c r="SV395" s="488"/>
      <c r="SW395" s="488"/>
      <c r="SX395" s="488"/>
      <c r="SY395" s="488"/>
      <c r="SZ395" s="488"/>
      <c r="TA395" s="699" t="s">
        <v>10061</v>
      </c>
      <c r="TB395" s="700"/>
      <c r="TC395" s="488"/>
      <c r="TD395" s="488"/>
      <c r="TE395" s="488"/>
      <c r="TF395" s="488"/>
      <c r="TG395" s="488"/>
      <c r="TH395" s="488"/>
      <c r="TI395" s="699" t="s">
        <v>10061</v>
      </c>
      <c r="TJ395" s="700"/>
      <c r="TK395" s="488"/>
      <c r="TL395" s="488"/>
      <c r="TM395" s="488"/>
      <c r="TN395" s="488"/>
      <c r="TO395" s="488"/>
      <c r="TP395" s="488"/>
      <c r="TQ395" s="699" t="s">
        <v>10061</v>
      </c>
      <c r="TR395" s="700"/>
      <c r="TS395" s="488"/>
      <c r="TT395" s="488"/>
      <c r="TU395" s="488"/>
      <c r="TV395" s="488"/>
      <c r="TW395" s="488"/>
      <c r="TX395" s="488"/>
      <c r="TY395" s="699" t="s">
        <v>10061</v>
      </c>
      <c r="TZ395" s="700"/>
      <c r="UA395" s="488"/>
      <c r="UB395" s="488"/>
      <c r="UC395" s="488"/>
      <c r="UD395" s="488"/>
      <c r="UE395" s="488"/>
      <c r="UF395" s="488"/>
      <c r="UG395" s="699" t="s">
        <v>10061</v>
      </c>
      <c r="UH395" s="700"/>
      <c r="UI395" s="488"/>
      <c r="UJ395" s="488"/>
      <c r="UK395" s="488"/>
      <c r="UL395" s="488"/>
      <c r="UM395" s="488"/>
      <c r="UN395" s="488"/>
      <c r="UO395" s="699" t="s">
        <v>10061</v>
      </c>
      <c r="UP395" s="700"/>
      <c r="UQ395" s="488"/>
      <c r="UR395" s="488"/>
      <c r="US395" s="488"/>
      <c r="UT395" s="488"/>
      <c r="UU395" s="488"/>
      <c r="UV395" s="488"/>
      <c r="UW395" s="699" t="s">
        <v>10061</v>
      </c>
      <c r="UX395" s="700"/>
      <c r="UY395" s="488"/>
      <c r="UZ395" s="488"/>
      <c r="VA395" s="488"/>
      <c r="VB395" s="488"/>
      <c r="VC395" s="488"/>
      <c r="VD395" s="488"/>
      <c r="VE395" s="699" t="s">
        <v>10061</v>
      </c>
      <c r="VF395" s="700"/>
      <c r="VG395" s="488"/>
      <c r="VH395" s="488"/>
      <c r="VI395" s="488"/>
      <c r="VJ395" s="488"/>
      <c r="VK395" s="488"/>
      <c r="VL395" s="488"/>
      <c r="VM395" s="699" t="s">
        <v>10061</v>
      </c>
      <c r="VN395" s="700"/>
      <c r="VO395" s="488"/>
      <c r="VP395" s="488"/>
      <c r="VQ395" s="488"/>
      <c r="VR395" s="488"/>
      <c r="VS395" s="488"/>
      <c r="VT395" s="488"/>
      <c r="VU395" s="699" t="s">
        <v>10061</v>
      </c>
      <c r="VV395" s="700"/>
      <c r="VW395" s="488"/>
      <c r="VX395" s="488"/>
      <c r="VY395" s="488"/>
      <c r="VZ395" s="488"/>
      <c r="WA395" s="488"/>
      <c r="WB395" s="488"/>
      <c r="WC395" s="699" t="s">
        <v>10061</v>
      </c>
      <c r="WD395" s="700"/>
      <c r="WE395" s="488"/>
      <c r="WF395" s="488"/>
      <c r="WG395" s="488"/>
      <c r="WH395" s="488"/>
      <c r="WI395" s="488"/>
      <c r="WJ395" s="488"/>
      <c r="WK395" s="699" t="s">
        <v>10061</v>
      </c>
      <c r="WL395" s="700"/>
      <c r="WM395" s="488"/>
      <c r="WN395" s="488"/>
      <c r="WO395" s="488"/>
      <c r="WP395" s="488"/>
      <c r="WQ395" s="488"/>
      <c r="WR395" s="488"/>
      <c r="WS395" s="699" t="s">
        <v>10061</v>
      </c>
      <c r="WT395" s="700"/>
      <c r="WU395" s="488"/>
      <c r="WV395" s="488"/>
      <c r="WW395" s="488"/>
      <c r="WX395" s="488"/>
      <c r="WY395" s="488"/>
      <c r="WZ395" s="488"/>
      <c r="XA395" s="699" t="s">
        <v>10061</v>
      </c>
      <c r="XB395" s="700"/>
      <c r="XC395" s="488"/>
      <c r="XD395" s="488"/>
      <c r="XE395" s="488"/>
      <c r="XF395" s="488"/>
      <c r="XG395" s="488"/>
      <c r="XH395" s="488"/>
      <c r="XI395" s="699" t="s">
        <v>10061</v>
      </c>
      <c r="XJ395" s="700"/>
      <c r="XK395" s="488"/>
      <c r="XL395" s="488"/>
      <c r="XM395" s="488"/>
      <c r="XN395" s="488"/>
      <c r="XO395" s="488"/>
      <c r="XP395" s="488"/>
      <c r="XQ395" s="699" t="s">
        <v>10061</v>
      </c>
      <c r="XR395" s="700"/>
      <c r="XS395" s="488"/>
      <c r="XT395" s="488"/>
      <c r="XU395" s="488"/>
      <c r="XV395" s="488"/>
      <c r="XW395" s="488"/>
      <c r="XX395" s="488"/>
      <c r="XY395" s="699" t="s">
        <v>10061</v>
      </c>
      <c r="XZ395" s="700"/>
      <c r="YA395" s="488"/>
      <c r="YB395" s="488"/>
      <c r="YC395" s="488"/>
      <c r="YD395" s="488"/>
      <c r="YE395" s="488"/>
      <c r="YF395" s="488"/>
      <c r="YG395" s="699" t="s">
        <v>10061</v>
      </c>
      <c r="YH395" s="700"/>
      <c r="YI395" s="488"/>
      <c r="YJ395" s="488"/>
      <c r="YK395" s="488"/>
      <c r="YL395" s="488"/>
      <c r="YM395" s="488"/>
      <c r="YN395" s="488"/>
      <c r="YO395" s="699" t="s">
        <v>10061</v>
      </c>
      <c r="YP395" s="700"/>
      <c r="YQ395" s="488"/>
      <c r="YR395" s="488"/>
      <c r="YS395" s="488"/>
      <c r="YT395" s="488"/>
      <c r="YU395" s="488"/>
      <c r="YV395" s="488"/>
      <c r="YW395" s="699" t="s">
        <v>10061</v>
      </c>
      <c r="YX395" s="700"/>
      <c r="YY395" s="488"/>
      <c r="YZ395" s="488"/>
      <c r="ZA395" s="488"/>
      <c r="ZB395" s="488"/>
      <c r="ZC395" s="488"/>
      <c r="ZD395" s="488"/>
      <c r="ZE395" s="699" t="s">
        <v>10061</v>
      </c>
      <c r="ZF395" s="700"/>
      <c r="ZG395" s="488"/>
      <c r="ZH395" s="488"/>
      <c r="ZI395" s="488"/>
      <c r="ZJ395" s="488"/>
      <c r="ZK395" s="488"/>
      <c r="ZL395" s="488"/>
      <c r="ZM395" s="699" t="s">
        <v>10061</v>
      </c>
      <c r="ZN395" s="700"/>
      <c r="ZO395" s="488"/>
      <c r="ZP395" s="488"/>
      <c r="ZQ395" s="488"/>
      <c r="ZR395" s="488"/>
      <c r="ZS395" s="488"/>
      <c r="ZT395" s="488"/>
      <c r="ZU395" s="699" t="s">
        <v>10061</v>
      </c>
      <c r="ZV395" s="700"/>
      <c r="ZW395" s="488"/>
      <c r="ZX395" s="488"/>
      <c r="ZY395" s="488"/>
      <c r="ZZ395" s="488"/>
      <c r="AAA395" s="488"/>
      <c r="AAB395" s="488"/>
      <c r="AAC395" s="699" t="s">
        <v>10061</v>
      </c>
      <c r="AAD395" s="700"/>
      <c r="AAE395" s="488"/>
      <c r="AAF395" s="488"/>
      <c r="AAG395" s="488"/>
      <c r="AAH395" s="488"/>
      <c r="AAI395" s="488"/>
      <c r="AAJ395" s="488"/>
      <c r="AAK395" s="699" t="s">
        <v>10061</v>
      </c>
      <c r="AAL395" s="700"/>
      <c r="AAM395" s="488"/>
      <c r="AAN395" s="488"/>
      <c r="AAO395" s="488"/>
      <c r="AAP395" s="488"/>
      <c r="AAQ395" s="488"/>
      <c r="AAR395" s="488"/>
      <c r="AAS395" s="699" t="s">
        <v>10061</v>
      </c>
      <c r="AAT395" s="700"/>
      <c r="AAU395" s="488"/>
      <c r="AAV395" s="488"/>
      <c r="AAW395" s="488"/>
      <c r="AAX395" s="488"/>
      <c r="AAY395" s="488"/>
      <c r="AAZ395" s="488"/>
      <c r="ABA395" s="699" t="s">
        <v>10061</v>
      </c>
      <c r="ABB395" s="700"/>
      <c r="ABC395" s="488"/>
      <c r="ABD395" s="488"/>
      <c r="ABE395" s="488"/>
      <c r="ABF395" s="488"/>
      <c r="ABG395" s="488"/>
      <c r="ABH395" s="488"/>
      <c r="ABI395" s="699" t="s">
        <v>10061</v>
      </c>
      <c r="ABJ395" s="700"/>
      <c r="ABK395" s="488"/>
      <c r="ABL395" s="488"/>
      <c r="ABM395" s="488"/>
      <c r="ABN395" s="488"/>
      <c r="ABO395" s="488"/>
      <c r="ABP395" s="488"/>
      <c r="ABQ395" s="699" t="s">
        <v>10061</v>
      </c>
      <c r="ABR395" s="700"/>
      <c r="ABS395" s="488"/>
      <c r="ABT395" s="488"/>
      <c r="ABU395" s="488"/>
      <c r="ABV395" s="488"/>
      <c r="ABW395" s="488"/>
      <c r="ABX395" s="488"/>
      <c r="ABY395" s="699" t="s">
        <v>10061</v>
      </c>
      <c r="ABZ395" s="700"/>
      <c r="ACA395" s="488"/>
      <c r="ACB395" s="488"/>
      <c r="ACC395" s="488"/>
      <c r="ACD395" s="488"/>
      <c r="ACE395" s="488"/>
      <c r="ACF395" s="488"/>
      <c r="ACG395" s="699" t="s">
        <v>10061</v>
      </c>
      <c r="ACH395" s="700"/>
      <c r="ACI395" s="488"/>
      <c r="ACJ395" s="488"/>
      <c r="ACK395" s="488"/>
      <c r="ACL395" s="488"/>
      <c r="ACM395" s="488"/>
      <c r="ACN395" s="488"/>
      <c r="ACO395" s="699" t="s">
        <v>10061</v>
      </c>
      <c r="ACP395" s="700"/>
      <c r="ACQ395" s="488"/>
      <c r="ACR395" s="488"/>
      <c r="ACS395" s="488"/>
      <c r="ACT395" s="488"/>
      <c r="ACU395" s="488"/>
      <c r="ACV395" s="488"/>
      <c r="ACW395" s="699" t="s">
        <v>10061</v>
      </c>
      <c r="ACX395" s="700"/>
      <c r="ACY395" s="488"/>
      <c r="ACZ395" s="488"/>
      <c r="ADA395" s="488"/>
      <c r="ADB395" s="488"/>
      <c r="ADC395" s="488"/>
      <c r="ADD395" s="488"/>
      <c r="ADE395" s="699" t="s">
        <v>10061</v>
      </c>
      <c r="ADF395" s="700"/>
      <c r="ADG395" s="488"/>
      <c r="ADH395" s="488"/>
      <c r="ADI395" s="488"/>
      <c r="ADJ395" s="488"/>
      <c r="ADK395" s="488"/>
      <c r="ADL395" s="488"/>
      <c r="ADM395" s="699" t="s">
        <v>10061</v>
      </c>
      <c r="ADN395" s="700"/>
      <c r="ADO395" s="488"/>
      <c r="ADP395" s="488"/>
      <c r="ADQ395" s="488"/>
      <c r="ADR395" s="488"/>
      <c r="ADS395" s="488"/>
      <c r="ADT395" s="488"/>
      <c r="ADU395" s="699" t="s">
        <v>10061</v>
      </c>
      <c r="ADV395" s="700"/>
      <c r="ADW395" s="488"/>
      <c r="ADX395" s="488"/>
      <c r="ADY395" s="488"/>
      <c r="ADZ395" s="488"/>
      <c r="AEA395" s="488"/>
      <c r="AEB395" s="488"/>
      <c r="AEC395" s="699" t="s">
        <v>10061</v>
      </c>
      <c r="AED395" s="700"/>
      <c r="AEE395" s="488"/>
      <c r="AEF395" s="488"/>
      <c r="AEG395" s="488"/>
      <c r="AEH395" s="488"/>
      <c r="AEI395" s="488"/>
      <c r="AEJ395" s="488"/>
      <c r="AEK395" s="699" t="s">
        <v>10061</v>
      </c>
      <c r="AEL395" s="700"/>
      <c r="AEM395" s="488"/>
      <c r="AEN395" s="488"/>
      <c r="AEO395" s="488"/>
      <c r="AEP395" s="488"/>
      <c r="AEQ395" s="488"/>
      <c r="AER395" s="488"/>
      <c r="AES395" s="699" t="s">
        <v>10061</v>
      </c>
      <c r="AET395" s="700"/>
      <c r="AEU395" s="488"/>
      <c r="AEV395" s="488"/>
      <c r="AEW395" s="488"/>
      <c r="AEX395" s="488"/>
      <c r="AEY395" s="488"/>
      <c r="AEZ395" s="488"/>
      <c r="AFA395" s="699" t="s">
        <v>10061</v>
      </c>
      <c r="AFB395" s="700"/>
      <c r="AFC395" s="488"/>
      <c r="AFD395" s="488"/>
      <c r="AFE395" s="488"/>
      <c r="AFF395" s="488"/>
      <c r="AFG395" s="488"/>
      <c r="AFH395" s="488"/>
      <c r="AFI395" s="699" t="s">
        <v>10061</v>
      </c>
      <c r="AFJ395" s="700"/>
      <c r="AFK395" s="488"/>
      <c r="AFL395" s="488"/>
      <c r="AFM395" s="488"/>
      <c r="AFN395" s="488"/>
      <c r="AFO395" s="488"/>
      <c r="AFP395" s="488"/>
      <c r="AFQ395" s="699" t="s">
        <v>10061</v>
      </c>
      <c r="AFR395" s="700"/>
      <c r="AFS395" s="488"/>
      <c r="AFT395" s="488"/>
      <c r="AFU395" s="488"/>
      <c r="AFV395" s="488"/>
      <c r="AFW395" s="488"/>
      <c r="AFX395" s="488"/>
      <c r="AFY395" s="699" t="s">
        <v>10061</v>
      </c>
      <c r="AFZ395" s="700"/>
      <c r="AGA395" s="488"/>
      <c r="AGB395" s="488"/>
      <c r="AGC395" s="488"/>
      <c r="AGD395" s="488"/>
      <c r="AGE395" s="488"/>
      <c r="AGF395" s="488"/>
      <c r="AGG395" s="699" t="s">
        <v>10061</v>
      </c>
      <c r="AGH395" s="700"/>
      <c r="AGI395" s="488"/>
      <c r="AGJ395" s="488"/>
      <c r="AGK395" s="488"/>
      <c r="AGL395" s="488"/>
      <c r="AGM395" s="488"/>
      <c r="AGN395" s="488"/>
      <c r="AGO395" s="699" t="s">
        <v>10061</v>
      </c>
      <c r="AGP395" s="700"/>
      <c r="AGQ395" s="488"/>
      <c r="AGR395" s="488"/>
      <c r="AGS395" s="488"/>
      <c r="AGT395" s="488"/>
      <c r="AGU395" s="488"/>
      <c r="AGV395" s="488"/>
      <c r="AGW395" s="699" t="s">
        <v>10061</v>
      </c>
      <c r="AGX395" s="700"/>
      <c r="AGY395" s="488"/>
      <c r="AGZ395" s="488"/>
      <c r="AHA395" s="488"/>
      <c r="AHB395" s="488"/>
      <c r="AHC395" s="488"/>
      <c r="AHD395" s="488"/>
      <c r="AHE395" s="699" t="s">
        <v>10061</v>
      </c>
      <c r="AHF395" s="700"/>
      <c r="AHG395" s="488"/>
      <c r="AHH395" s="488"/>
      <c r="AHI395" s="488"/>
      <c r="AHJ395" s="488"/>
      <c r="AHK395" s="488"/>
      <c r="AHL395" s="488"/>
      <c r="AHM395" s="699" t="s">
        <v>10061</v>
      </c>
      <c r="AHN395" s="700"/>
      <c r="AHO395" s="488"/>
      <c r="AHP395" s="488"/>
      <c r="AHQ395" s="488"/>
      <c r="AHR395" s="488"/>
      <c r="AHS395" s="488"/>
      <c r="AHT395" s="488"/>
      <c r="AHU395" s="699" t="s">
        <v>10061</v>
      </c>
      <c r="AHV395" s="700"/>
      <c r="AHW395" s="488"/>
      <c r="AHX395" s="488"/>
      <c r="AHY395" s="488"/>
      <c r="AHZ395" s="488"/>
      <c r="AIA395" s="488"/>
      <c r="AIB395" s="488"/>
      <c r="AIC395" s="699" t="s">
        <v>10061</v>
      </c>
      <c r="AID395" s="700"/>
      <c r="AIE395" s="488"/>
      <c r="AIF395" s="488"/>
      <c r="AIG395" s="488"/>
      <c r="AIH395" s="488"/>
      <c r="AII395" s="488"/>
      <c r="AIJ395" s="488"/>
      <c r="AIK395" s="699" t="s">
        <v>10061</v>
      </c>
      <c r="AIL395" s="700"/>
      <c r="AIM395" s="488"/>
      <c r="AIN395" s="488"/>
      <c r="AIO395" s="488"/>
      <c r="AIP395" s="488"/>
      <c r="AIQ395" s="488"/>
      <c r="AIR395" s="488"/>
      <c r="AIS395" s="699" t="s">
        <v>10061</v>
      </c>
      <c r="AIT395" s="700"/>
      <c r="AIU395" s="488"/>
      <c r="AIV395" s="488"/>
      <c r="AIW395" s="488"/>
      <c r="AIX395" s="488"/>
      <c r="AIY395" s="488"/>
      <c r="AIZ395" s="488"/>
      <c r="AJA395" s="699" t="s">
        <v>10061</v>
      </c>
      <c r="AJB395" s="700"/>
      <c r="AJC395" s="488"/>
      <c r="AJD395" s="488"/>
      <c r="AJE395" s="488"/>
      <c r="AJF395" s="488"/>
      <c r="AJG395" s="488"/>
      <c r="AJH395" s="488"/>
      <c r="AJI395" s="699" t="s">
        <v>10061</v>
      </c>
      <c r="AJJ395" s="700"/>
      <c r="AJK395" s="488"/>
      <c r="AJL395" s="488"/>
      <c r="AJM395" s="488"/>
      <c r="AJN395" s="488"/>
      <c r="AJO395" s="488"/>
      <c r="AJP395" s="488"/>
      <c r="AJQ395" s="699" t="s">
        <v>10061</v>
      </c>
      <c r="AJR395" s="700"/>
      <c r="AJS395" s="488"/>
      <c r="AJT395" s="488"/>
      <c r="AJU395" s="488"/>
      <c r="AJV395" s="488"/>
      <c r="AJW395" s="488"/>
      <c r="AJX395" s="488"/>
      <c r="AJY395" s="699" t="s">
        <v>10061</v>
      </c>
      <c r="AJZ395" s="700"/>
      <c r="AKA395" s="488"/>
      <c r="AKB395" s="488"/>
      <c r="AKC395" s="488"/>
      <c r="AKD395" s="488"/>
      <c r="AKE395" s="488"/>
      <c r="AKF395" s="488"/>
      <c r="AKG395" s="699" t="s">
        <v>10061</v>
      </c>
      <c r="AKH395" s="700"/>
      <c r="AKI395" s="488"/>
      <c r="AKJ395" s="488"/>
      <c r="AKK395" s="488"/>
      <c r="AKL395" s="488"/>
      <c r="AKM395" s="488"/>
      <c r="AKN395" s="488"/>
      <c r="AKO395" s="699" t="s">
        <v>10061</v>
      </c>
      <c r="AKP395" s="700"/>
      <c r="AKQ395" s="488"/>
      <c r="AKR395" s="488"/>
      <c r="AKS395" s="488"/>
      <c r="AKT395" s="488"/>
      <c r="AKU395" s="488"/>
      <c r="AKV395" s="488"/>
      <c r="AKW395" s="699" t="s">
        <v>10061</v>
      </c>
      <c r="AKX395" s="700"/>
      <c r="AKY395" s="488"/>
      <c r="AKZ395" s="488"/>
      <c r="ALA395" s="488"/>
      <c r="ALB395" s="488"/>
      <c r="ALC395" s="488"/>
      <c r="ALD395" s="488"/>
      <c r="ALE395" s="699" t="s">
        <v>10061</v>
      </c>
      <c r="ALF395" s="700"/>
      <c r="ALG395" s="488"/>
      <c r="ALH395" s="488"/>
      <c r="ALI395" s="488"/>
      <c r="ALJ395" s="488"/>
      <c r="ALK395" s="488"/>
      <c r="ALL395" s="488"/>
      <c r="ALM395" s="699" t="s">
        <v>10061</v>
      </c>
      <c r="ALN395" s="700"/>
      <c r="ALO395" s="488"/>
      <c r="ALP395" s="488"/>
      <c r="ALQ395" s="488"/>
      <c r="ALR395" s="488"/>
      <c r="ALS395" s="488"/>
      <c r="ALT395" s="488"/>
      <c r="ALU395" s="699" t="s">
        <v>10061</v>
      </c>
      <c r="ALV395" s="700"/>
      <c r="ALW395" s="488"/>
      <c r="ALX395" s="488"/>
      <c r="ALY395" s="488"/>
      <c r="ALZ395" s="488"/>
      <c r="AMA395" s="488"/>
      <c r="AMB395" s="488"/>
      <c r="AMC395" s="699" t="s">
        <v>10061</v>
      </c>
      <c r="AMD395" s="700"/>
      <c r="AME395" s="488"/>
      <c r="AMF395" s="488"/>
      <c r="AMG395" s="488"/>
      <c r="AMH395" s="488"/>
      <c r="AMI395" s="488"/>
      <c r="AMJ395" s="488"/>
      <c r="AMK395" s="699" t="s">
        <v>10061</v>
      </c>
      <c r="AML395" s="700"/>
      <c r="AMM395" s="488"/>
      <c r="AMN395" s="488"/>
      <c r="AMO395" s="488"/>
      <c r="AMP395" s="488"/>
      <c r="AMQ395" s="488"/>
      <c r="AMR395" s="488"/>
      <c r="AMS395" s="699" t="s">
        <v>10061</v>
      </c>
      <c r="AMT395" s="700"/>
      <c r="AMU395" s="488"/>
      <c r="AMV395" s="488"/>
      <c r="AMW395" s="488"/>
      <c r="AMX395" s="488"/>
      <c r="AMY395" s="488"/>
      <c r="AMZ395" s="488"/>
      <c r="ANA395" s="699" t="s">
        <v>10061</v>
      </c>
      <c r="ANB395" s="700"/>
      <c r="ANC395" s="488"/>
      <c r="AND395" s="488"/>
      <c r="ANE395" s="488"/>
      <c r="ANF395" s="488"/>
      <c r="ANG395" s="488"/>
      <c r="ANH395" s="488"/>
      <c r="ANI395" s="699" t="s">
        <v>10061</v>
      </c>
      <c r="ANJ395" s="700"/>
      <c r="ANK395" s="488"/>
      <c r="ANL395" s="488"/>
      <c r="ANM395" s="488"/>
      <c r="ANN395" s="488"/>
      <c r="ANO395" s="488"/>
      <c r="ANP395" s="488"/>
      <c r="ANQ395" s="699" t="s">
        <v>10061</v>
      </c>
      <c r="ANR395" s="700"/>
      <c r="ANS395" s="488"/>
      <c r="ANT395" s="488"/>
      <c r="ANU395" s="488"/>
      <c r="ANV395" s="488"/>
      <c r="ANW395" s="488"/>
      <c r="ANX395" s="488"/>
      <c r="ANY395" s="699" t="s">
        <v>10061</v>
      </c>
      <c r="ANZ395" s="700"/>
      <c r="AOA395" s="488"/>
      <c r="AOB395" s="488"/>
      <c r="AOC395" s="488"/>
      <c r="AOD395" s="488"/>
      <c r="AOE395" s="488"/>
      <c r="AOF395" s="488"/>
      <c r="AOG395" s="699" t="s">
        <v>10061</v>
      </c>
      <c r="AOH395" s="700"/>
      <c r="AOI395" s="488"/>
      <c r="AOJ395" s="488"/>
      <c r="AOK395" s="488"/>
      <c r="AOL395" s="488"/>
      <c r="AOM395" s="488"/>
      <c r="AON395" s="488"/>
      <c r="AOO395" s="699" t="s">
        <v>10061</v>
      </c>
      <c r="AOP395" s="700"/>
      <c r="AOQ395" s="488"/>
      <c r="AOR395" s="488"/>
      <c r="AOS395" s="488"/>
      <c r="AOT395" s="488"/>
      <c r="AOU395" s="488"/>
      <c r="AOV395" s="488"/>
      <c r="AOW395" s="699" t="s">
        <v>10061</v>
      </c>
      <c r="AOX395" s="700"/>
      <c r="AOY395" s="488"/>
      <c r="AOZ395" s="488"/>
      <c r="APA395" s="488"/>
      <c r="APB395" s="488"/>
      <c r="APC395" s="488"/>
      <c r="APD395" s="488"/>
      <c r="APE395" s="699" t="s">
        <v>10061</v>
      </c>
      <c r="APF395" s="700"/>
      <c r="APG395" s="488"/>
      <c r="APH395" s="488"/>
      <c r="API395" s="488"/>
      <c r="APJ395" s="488"/>
      <c r="APK395" s="488"/>
      <c r="APL395" s="488"/>
      <c r="APM395" s="699" t="s">
        <v>10061</v>
      </c>
      <c r="APN395" s="700"/>
      <c r="APO395" s="488"/>
      <c r="APP395" s="488"/>
      <c r="APQ395" s="488"/>
      <c r="APR395" s="488"/>
      <c r="APS395" s="488"/>
      <c r="APT395" s="488"/>
      <c r="APU395" s="699" t="s">
        <v>10061</v>
      </c>
      <c r="APV395" s="700"/>
      <c r="APW395" s="488"/>
      <c r="APX395" s="488"/>
      <c r="APY395" s="488"/>
      <c r="APZ395" s="488"/>
      <c r="AQA395" s="488"/>
      <c r="AQB395" s="488"/>
      <c r="AQC395" s="699" t="s">
        <v>10061</v>
      </c>
      <c r="AQD395" s="700"/>
      <c r="AQE395" s="488"/>
      <c r="AQF395" s="488"/>
      <c r="AQG395" s="488"/>
      <c r="AQH395" s="488"/>
      <c r="AQI395" s="488"/>
      <c r="AQJ395" s="488"/>
      <c r="AQK395" s="699" t="s">
        <v>10061</v>
      </c>
      <c r="AQL395" s="700"/>
      <c r="AQM395" s="488"/>
      <c r="AQN395" s="488"/>
      <c r="AQO395" s="488"/>
      <c r="AQP395" s="488"/>
      <c r="AQQ395" s="488"/>
      <c r="AQR395" s="488"/>
      <c r="AQS395" s="699" t="s">
        <v>10061</v>
      </c>
      <c r="AQT395" s="700"/>
      <c r="AQU395" s="488"/>
      <c r="AQV395" s="488"/>
      <c r="AQW395" s="488"/>
      <c r="AQX395" s="488"/>
      <c r="AQY395" s="488"/>
      <c r="AQZ395" s="488"/>
      <c r="ARA395" s="699" t="s">
        <v>10061</v>
      </c>
      <c r="ARB395" s="700"/>
      <c r="ARC395" s="488"/>
      <c r="ARD395" s="488"/>
      <c r="ARE395" s="488"/>
      <c r="ARF395" s="488"/>
      <c r="ARG395" s="488"/>
      <c r="ARH395" s="488"/>
      <c r="ARI395" s="699" t="s">
        <v>10061</v>
      </c>
      <c r="ARJ395" s="700"/>
      <c r="ARK395" s="488"/>
      <c r="ARL395" s="488"/>
      <c r="ARM395" s="488"/>
      <c r="ARN395" s="488"/>
      <c r="ARO395" s="488"/>
      <c r="ARP395" s="488"/>
      <c r="ARQ395" s="699" t="s">
        <v>10061</v>
      </c>
      <c r="ARR395" s="700"/>
      <c r="ARS395" s="488"/>
      <c r="ART395" s="488"/>
      <c r="ARU395" s="488"/>
      <c r="ARV395" s="488"/>
      <c r="ARW395" s="488"/>
      <c r="ARX395" s="488"/>
      <c r="ARY395" s="699" t="s">
        <v>10061</v>
      </c>
      <c r="ARZ395" s="700"/>
      <c r="ASA395" s="488"/>
      <c r="ASB395" s="488"/>
      <c r="ASC395" s="488"/>
      <c r="ASD395" s="488"/>
      <c r="ASE395" s="488"/>
      <c r="ASF395" s="488"/>
      <c r="ASG395" s="699" t="s">
        <v>10061</v>
      </c>
      <c r="ASH395" s="700"/>
      <c r="ASI395" s="488"/>
      <c r="ASJ395" s="488"/>
      <c r="ASK395" s="488"/>
      <c r="ASL395" s="488"/>
      <c r="ASM395" s="488"/>
      <c r="ASN395" s="488"/>
      <c r="ASO395" s="699" t="s">
        <v>10061</v>
      </c>
      <c r="ASP395" s="700"/>
      <c r="ASQ395" s="488"/>
      <c r="ASR395" s="488"/>
      <c r="ASS395" s="488"/>
      <c r="AST395" s="488"/>
      <c r="ASU395" s="488"/>
      <c r="ASV395" s="488"/>
      <c r="ASW395" s="699" t="s">
        <v>10061</v>
      </c>
      <c r="ASX395" s="700"/>
      <c r="ASY395" s="488"/>
      <c r="ASZ395" s="488"/>
      <c r="ATA395" s="488"/>
      <c r="ATB395" s="488"/>
      <c r="ATC395" s="488"/>
      <c r="ATD395" s="488"/>
      <c r="ATE395" s="699" t="s">
        <v>10061</v>
      </c>
      <c r="ATF395" s="700"/>
      <c r="ATG395" s="488"/>
      <c r="ATH395" s="488"/>
      <c r="ATI395" s="488"/>
      <c r="ATJ395" s="488"/>
      <c r="ATK395" s="488"/>
      <c r="ATL395" s="488"/>
      <c r="ATM395" s="699" t="s">
        <v>10061</v>
      </c>
      <c r="ATN395" s="700"/>
      <c r="ATO395" s="488"/>
      <c r="ATP395" s="488"/>
      <c r="ATQ395" s="488"/>
      <c r="ATR395" s="488"/>
      <c r="ATS395" s="488"/>
      <c r="ATT395" s="488"/>
      <c r="ATU395" s="699" t="s">
        <v>10061</v>
      </c>
      <c r="ATV395" s="700"/>
      <c r="ATW395" s="488"/>
      <c r="ATX395" s="488"/>
      <c r="ATY395" s="488"/>
      <c r="ATZ395" s="488"/>
      <c r="AUA395" s="488"/>
      <c r="AUB395" s="488"/>
      <c r="AUC395" s="699" t="s">
        <v>10061</v>
      </c>
      <c r="AUD395" s="700"/>
      <c r="AUE395" s="488"/>
      <c r="AUF395" s="488"/>
      <c r="AUG395" s="488"/>
      <c r="AUH395" s="488"/>
      <c r="AUI395" s="488"/>
      <c r="AUJ395" s="488"/>
      <c r="AUK395" s="699" t="s">
        <v>10061</v>
      </c>
      <c r="AUL395" s="700"/>
      <c r="AUM395" s="488"/>
      <c r="AUN395" s="488"/>
      <c r="AUO395" s="488"/>
      <c r="AUP395" s="488"/>
      <c r="AUQ395" s="488"/>
      <c r="AUR395" s="488"/>
      <c r="AUS395" s="699" t="s">
        <v>10061</v>
      </c>
      <c r="AUT395" s="700"/>
      <c r="AUU395" s="488"/>
      <c r="AUV395" s="488"/>
      <c r="AUW395" s="488"/>
      <c r="AUX395" s="488"/>
      <c r="AUY395" s="488"/>
      <c r="AUZ395" s="488"/>
      <c r="AVA395" s="699" t="s">
        <v>10061</v>
      </c>
      <c r="AVB395" s="700"/>
      <c r="AVC395" s="488"/>
      <c r="AVD395" s="488"/>
      <c r="AVE395" s="488"/>
      <c r="AVF395" s="488"/>
      <c r="AVG395" s="488"/>
      <c r="AVH395" s="488"/>
      <c r="AVI395" s="699" t="s">
        <v>10061</v>
      </c>
      <c r="AVJ395" s="700"/>
      <c r="AVK395" s="488"/>
      <c r="AVL395" s="488"/>
      <c r="AVM395" s="488"/>
      <c r="AVN395" s="488"/>
      <c r="AVO395" s="488"/>
      <c r="AVP395" s="488"/>
      <c r="AVQ395" s="699" t="s">
        <v>10061</v>
      </c>
      <c r="AVR395" s="700"/>
      <c r="AVS395" s="488"/>
      <c r="AVT395" s="488"/>
      <c r="AVU395" s="488"/>
      <c r="AVV395" s="488"/>
      <c r="AVW395" s="488"/>
      <c r="AVX395" s="488"/>
      <c r="AVY395" s="699" t="s">
        <v>10061</v>
      </c>
      <c r="AVZ395" s="700"/>
      <c r="AWA395" s="488"/>
      <c r="AWB395" s="488"/>
      <c r="AWC395" s="488"/>
      <c r="AWD395" s="488"/>
      <c r="AWE395" s="488"/>
      <c r="AWF395" s="488"/>
      <c r="AWG395" s="699" t="s">
        <v>10061</v>
      </c>
      <c r="AWH395" s="700"/>
      <c r="AWI395" s="488"/>
      <c r="AWJ395" s="488"/>
      <c r="AWK395" s="488"/>
      <c r="AWL395" s="488"/>
      <c r="AWM395" s="488"/>
      <c r="AWN395" s="488"/>
      <c r="AWO395" s="699" t="s">
        <v>10061</v>
      </c>
      <c r="AWP395" s="700"/>
      <c r="AWQ395" s="488"/>
      <c r="AWR395" s="488"/>
      <c r="AWS395" s="488"/>
      <c r="AWT395" s="488"/>
      <c r="AWU395" s="488"/>
      <c r="AWV395" s="488"/>
      <c r="AWW395" s="699" t="s">
        <v>10061</v>
      </c>
      <c r="AWX395" s="700"/>
      <c r="AWY395" s="488"/>
      <c r="AWZ395" s="488"/>
      <c r="AXA395" s="488"/>
      <c r="AXB395" s="488"/>
      <c r="AXC395" s="488"/>
      <c r="AXD395" s="488"/>
      <c r="AXE395" s="699" t="s">
        <v>10061</v>
      </c>
      <c r="AXF395" s="700"/>
      <c r="AXG395" s="488"/>
      <c r="AXH395" s="488"/>
      <c r="AXI395" s="488"/>
      <c r="AXJ395" s="488"/>
      <c r="AXK395" s="488"/>
      <c r="AXL395" s="488"/>
      <c r="AXM395" s="699" t="s">
        <v>10061</v>
      </c>
      <c r="AXN395" s="700"/>
      <c r="AXO395" s="488"/>
      <c r="AXP395" s="488"/>
      <c r="AXQ395" s="488"/>
      <c r="AXR395" s="488"/>
      <c r="AXS395" s="488"/>
      <c r="AXT395" s="488"/>
      <c r="AXU395" s="699" t="s">
        <v>10061</v>
      </c>
      <c r="AXV395" s="700"/>
      <c r="AXW395" s="488"/>
      <c r="AXX395" s="488"/>
      <c r="AXY395" s="488"/>
      <c r="AXZ395" s="488"/>
      <c r="AYA395" s="488"/>
      <c r="AYB395" s="488"/>
      <c r="AYC395" s="699" t="s">
        <v>10061</v>
      </c>
      <c r="AYD395" s="700"/>
      <c r="AYE395" s="488"/>
      <c r="AYF395" s="488"/>
      <c r="AYG395" s="488"/>
      <c r="AYH395" s="488"/>
      <c r="AYI395" s="488"/>
      <c r="AYJ395" s="488"/>
      <c r="AYK395" s="699" t="s">
        <v>10061</v>
      </c>
      <c r="AYL395" s="700"/>
      <c r="AYM395" s="488"/>
      <c r="AYN395" s="488"/>
      <c r="AYO395" s="488"/>
      <c r="AYP395" s="488"/>
      <c r="AYQ395" s="488"/>
      <c r="AYR395" s="488"/>
      <c r="AYS395" s="699" t="s">
        <v>10061</v>
      </c>
      <c r="AYT395" s="700"/>
      <c r="AYU395" s="488"/>
      <c r="AYV395" s="488"/>
      <c r="AYW395" s="488"/>
      <c r="AYX395" s="488"/>
      <c r="AYY395" s="488"/>
      <c r="AYZ395" s="488"/>
      <c r="AZA395" s="699" t="s">
        <v>10061</v>
      </c>
      <c r="AZB395" s="700"/>
      <c r="AZC395" s="488"/>
      <c r="AZD395" s="488"/>
      <c r="AZE395" s="488"/>
      <c r="AZF395" s="488"/>
      <c r="AZG395" s="488"/>
      <c r="AZH395" s="488"/>
      <c r="AZI395" s="699" t="s">
        <v>10061</v>
      </c>
      <c r="AZJ395" s="700"/>
      <c r="AZK395" s="488"/>
      <c r="AZL395" s="488"/>
      <c r="AZM395" s="488"/>
      <c r="AZN395" s="488"/>
      <c r="AZO395" s="488"/>
      <c r="AZP395" s="488"/>
      <c r="AZQ395" s="699" t="s">
        <v>10061</v>
      </c>
      <c r="AZR395" s="700"/>
      <c r="AZS395" s="488"/>
      <c r="AZT395" s="488"/>
      <c r="AZU395" s="488"/>
      <c r="AZV395" s="488"/>
      <c r="AZW395" s="488"/>
      <c r="AZX395" s="488"/>
      <c r="AZY395" s="699" t="s">
        <v>10061</v>
      </c>
      <c r="AZZ395" s="700"/>
      <c r="BAA395" s="488"/>
      <c r="BAB395" s="488"/>
      <c r="BAC395" s="488"/>
      <c r="BAD395" s="488"/>
      <c r="BAE395" s="488"/>
      <c r="BAF395" s="488"/>
      <c r="BAG395" s="699" t="s">
        <v>10061</v>
      </c>
      <c r="BAH395" s="700"/>
      <c r="BAI395" s="488"/>
      <c r="BAJ395" s="488"/>
      <c r="BAK395" s="488"/>
      <c r="BAL395" s="488"/>
      <c r="BAM395" s="488"/>
      <c r="BAN395" s="488"/>
      <c r="BAO395" s="699" t="s">
        <v>10061</v>
      </c>
      <c r="BAP395" s="700"/>
      <c r="BAQ395" s="488"/>
      <c r="BAR395" s="488"/>
      <c r="BAS395" s="488"/>
      <c r="BAT395" s="488"/>
      <c r="BAU395" s="488"/>
      <c r="BAV395" s="488"/>
      <c r="BAW395" s="699" t="s">
        <v>10061</v>
      </c>
      <c r="BAX395" s="700"/>
      <c r="BAY395" s="488"/>
      <c r="BAZ395" s="488"/>
      <c r="BBA395" s="488"/>
      <c r="BBB395" s="488"/>
      <c r="BBC395" s="488"/>
      <c r="BBD395" s="488"/>
      <c r="BBE395" s="699" t="s">
        <v>10061</v>
      </c>
      <c r="BBF395" s="700"/>
      <c r="BBG395" s="488"/>
      <c r="BBH395" s="488"/>
      <c r="BBI395" s="488"/>
      <c r="BBJ395" s="488"/>
      <c r="BBK395" s="488"/>
      <c r="BBL395" s="488"/>
      <c r="BBM395" s="699" t="s">
        <v>10061</v>
      </c>
      <c r="BBN395" s="700"/>
      <c r="BBO395" s="488"/>
      <c r="BBP395" s="488"/>
      <c r="BBQ395" s="488"/>
      <c r="BBR395" s="488"/>
      <c r="BBS395" s="488"/>
      <c r="BBT395" s="488"/>
      <c r="BBU395" s="699" t="s">
        <v>10061</v>
      </c>
      <c r="BBV395" s="700"/>
      <c r="BBW395" s="488"/>
      <c r="BBX395" s="488"/>
      <c r="BBY395" s="488"/>
      <c r="BBZ395" s="488"/>
      <c r="BCA395" s="488"/>
      <c r="BCB395" s="488"/>
      <c r="BCC395" s="699" t="s">
        <v>10061</v>
      </c>
      <c r="BCD395" s="700"/>
      <c r="BCE395" s="488"/>
      <c r="BCF395" s="488"/>
      <c r="BCG395" s="488"/>
      <c r="BCH395" s="488"/>
      <c r="BCI395" s="488"/>
      <c r="BCJ395" s="488"/>
      <c r="BCK395" s="699" t="s">
        <v>10061</v>
      </c>
      <c r="BCL395" s="700"/>
      <c r="BCM395" s="488"/>
      <c r="BCN395" s="488"/>
      <c r="BCO395" s="488"/>
      <c r="BCP395" s="488"/>
      <c r="BCQ395" s="488"/>
      <c r="BCR395" s="488"/>
      <c r="BCS395" s="699" t="s">
        <v>10061</v>
      </c>
      <c r="BCT395" s="700"/>
      <c r="BCU395" s="488"/>
      <c r="BCV395" s="488"/>
      <c r="BCW395" s="488"/>
      <c r="BCX395" s="488"/>
      <c r="BCY395" s="488"/>
      <c r="BCZ395" s="488"/>
      <c r="BDA395" s="699" t="s">
        <v>10061</v>
      </c>
      <c r="BDB395" s="700"/>
      <c r="BDC395" s="488"/>
      <c r="BDD395" s="488"/>
      <c r="BDE395" s="488"/>
      <c r="BDF395" s="488"/>
      <c r="BDG395" s="488"/>
      <c r="BDH395" s="488"/>
      <c r="BDI395" s="699" t="s">
        <v>10061</v>
      </c>
      <c r="BDJ395" s="700"/>
      <c r="BDK395" s="488"/>
      <c r="BDL395" s="488"/>
      <c r="BDM395" s="488"/>
      <c r="BDN395" s="488"/>
      <c r="BDO395" s="488"/>
      <c r="BDP395" s="488"/>
      <c r="BDQ395" s="699" t="s">
        <v>10061</v>
      </c>
      <c r="BDR395" s="700"/>
      <c r="BDS395" s="488"/>
      <c r="BDT395" s="488"/>
      <c r="BDU395" s="488"/>
      <c r="BDV395" s="488"/>
      <c r="BDW395" s="488"/>
      <c r="BDX395" s="488"/>
      <c r="BDY395" s="699" t="s">
        <v>10061</v>
      </c>
      <c r="BDZ395" s="700"/>
      <c r="BEA395" s="488"/>
      <c r="BEB395" s="488"/>
      <c r="BEC395" s="488"/>
      <c r="BED395" s="488"/>
      <c r="BEE395" s="488"/>
      <c r="BEF395" s="488"/>
      <c r="BEG395" s="699" t="s">
        <v>10061</v>
      </c>
      <c r="BEH395" s="700"/>
      <c r="BEI395" s="488"/>
      <c r="BEJ395" s="488"/>
      <c r="BEK395" s="488"/>
      <c r="BEL395" s="488"/>
      <c r="BEM395" s="488"/>
      <c r="BEN395" s="488"/>
      <c r="BEO395" s="699" t="s">
        <v>10061</v>
      </c>
      <c r="BEP395" s="700"/>
      <c r="BEQ395" s="488"/>
      <c r="BER395" s="488"/>
      <c r="BES395" s="488"/>
      <c r="BET395" s="488"/>
      <c r="BEU395" s="488"/>
      <c r="BEV395" s="488"/>
      <c r="BEW395" s="699" t="s">
        <v>10061</v>
      </c>
      <c r="BEX395" s="700"/>
      <c r="BEY395" s="488"/>
      <c r="BEZ395" s="488"/>
      <c r="BFA395" s="488"/>
      <c r="BFB395" s="488"/>
      <c r="BFC395" s="488"/>
      <c r="BFD395" s="488"/>
      <c r="BFE395" s="699" t="s">
        <v>10061</v>
      </c>
      <c r="BFF395" s="700"/>
      <c r="BFG395" s="488"/>
      <c r="BFH395" s="488"/>
      <c r="BFI395" s="488"/>
      <c r="BFJ395" s="488"/>
      <c r="BFK395" s="488"/>
      <c r="BFL395" s="488"/>
      <c r="BFM395" s="699" t="s">
        <v>10061</v>
      </c>
      <c r="BFN395" s="700"/>
      <c r="BFO395" s="488"/>
      <c r="BFP395" s="488"/>
      <c r="BFQ395" s="488"/>
      <c r="BFR395" s="488"/>
      <c r="BFS395" s="488"/>
      <c r="BFT395" s="488"/>
      <c r="BFU395" s="699" t="s">
        <v>10061</v>
      </c>
      <c r="BFV395" s="700"/>
      <c r="BFW395" s="488"/>
      <c r="BFX395" s="488"/>
      <c r="BFY395" s="488"/>
      <c r="BFZ395" s="488"/>
      <c r="BGA395" s="488"/>
      <c r="BGB395" s="488"/>
      <c r="BGC395" s="699" t="s">
        <v>10061</v>
      </c>
      <c r="BGD395" s="700"/>
      <c r="BGE395" s="488"/>
      <c r="BGF395" s="488"/>
      <c r="BGG395" s="488"/>
      <c r="BGH395" s="488"/>
      <c r="BGI395" s="488"/>
      <c r="BGJ395" s="488"/>
      <c r="BGK395" s="699" t="s">
        <v>10061</v>
      </c>
      <c r="BGL395" s="700"/>
      <c r="BGM395" s="488"/>
      <c r="BGN395" s="488"/>
      <c r="BGO395" s="488"/>
      <c r="BGP395" s="488"/>
      <c r="BGQ395" s="488"/>
      <c r="BGR395" s="488"/>
      <c r="BGS395" s="699" t="s">
        <v>10061</v>
      </c>
      <c r="BGT395" s="700"/>
      <c r="BGU395" s="488"/>
      <c r="BGV395" s="488"/>
      <c r="BGW395" s="488"/>
      <c r="BGX395" s="488"/>
      <c r="BGY395" s="488"/>
      <c r="BGZ395" s="488"/>
      <c r="BHA395" s="699" t="s">
        <v>10061</v>
      </c>
      <c r="BHB395" s="700"/>
      <c r="BHC395" s="488"/>
      <c r="BHD395" s="488"/>
      <c r="BHE395" s="488"/>
      <c r="BHF395" s="488"/>
      <c r="BHG395" s="488"/>
      <c r="BHH395" s="488"/>
      <c r="BHI395" s="699" t="s">
        <v>10061</v>
      </c>
      <c r="BHJ395" s="700"/>
      <c r="BHK395" s="488"/>
      <c r="BHL395" s="488"/>
      <c r="BHM395" s="488"/>
      <c r="BHN395" s="488"/>
      <c r="BHO395" s="488"/>
      <c r="BHP395" s="488"/>
      <c r="BHQ395" s="699" t="s">
        <v>10061</v>
      </c>
      <c r="BHR395" s="700"/>
      <c r="BHS395" s="488"/>
      <c r="BHT395" s="488"/>
      <c r="BHU395" s="488"/>
      <c r="BHV395" s="488"/>
      <c r="BHW395" s="488"/>
      <c r="BHX395" s="488"/>
      <c r="BHY395" s="699" t="s">
        <v>10061</v>
      </c>
      <c r="BHZ395" s="700"/>
      <c r="BIA395" s="488"/>
      <c r="BIB395" s="488"/>
      <c r="BIC395" s="488"/>
      <c r="BID395" s="488"/>
      <c r="BIE395" s="488"/>
      <c r="BIF395" s="488"/>
      <c r="BIG395" s="699" t="s">
        <v>10061</v>
      </c>
      <c r="BIH395" s="700"/>
      <c r="BII395" s="488"/>
      <c r="BIJ395" s="488"/>
      <c r="BIK395" s="488"/>
      <c r="BIL395" s="488"/>
      <c r="BIM395" s="488"/>
      <c r="BIN395" s="488"/>
      <c r="BIO395" s="699" t="s">
        <v>10061</v>
      </c>
      <c r="BIP395" s="700"/>
      <c r="BIQ395" s="488"/>
      <c r="BIR395" s="488"/>
      <c r="BIS395" s="488"/>
      <c r="BIT395" s="488"/>
      <c r="BIU395" s="488"/>
      <c r="BIV395" s="488"/>
      <c r="BIW395" s="699" t="s">
        <v>10061</v>
      </c>
      <c r="BIX395" s="700"/>
      <c r="BIY395" s="488"/>
      <c r="BIZ395" s="488"/>
      <c r="BJA395" s="488"/>
      <c r="BJB395" s="488"/>
      <c r="BJC395" s="488"/>
      <c r="BJD395" s="488"/>
      <c r="BJE395" s="699" t="s">
        <v>10061</v>
      </c>
      <c r="BJF395" s="700"/>
      <c r="BJG395" s="488"/>
      <c r="BJH395" s="488"/>
      <c r="BJI395" s="488"/>
      <c r="BJJ395" s="488"/>
      <c r="BJK395" s="488"/>
      <c r="BJL395" s="488"/>
      <c r="BJM395" s="699" t="s">
        <v>10061</v>
      </c>
      <c r="BJN395" s="700"/>
      <c r="BJO395" s="488"/>
      <c r="BJP395" s="488"/>
      <c r="BJQ395" s="488"/>
      <c r="BJR395" s="488"/>
      <c r="BJS395" s="488"/>
      <c r="BJT395" s="488"/>
      <c r="BJU395" s="699" t="s">
        <v>10061</v>
      </c>
      <c r="BJV395" s="700"/>
      <c r="BJW395" s="488"/>
      <c r="BJX395" s="488"/>
      <c r="BJY395" s="488"/>
      <c r="BJZ395" s="488"/>
      <c r="BKA395" s="488"/>
      <c r="BKB395" s="488"/>
      <c r="BKC395" s="699" t="s">
        <v>10061</v>
      </c>
      <c r="BKD395" s="700"/>
      <c r="BKE395" s="488"/>
      <c r="BKF395" s="488"/>
      <c r="BKG395" s="488"/>
      <c r="BKH395" s="488"/>
      <c r="BKI395" s="488"/>
      <c r="BKJ395" s="488"/>
      <c r="BKK395" s="699" t="s">
        <v>10061</v>
      </c>
      <c r="BKL395" s="700"/>
      <c r="BKM395" s="488"/>
      <c r="BKN395" s="488"/>
      <c r="BKO395" s="488"/>
      <c r="BKP395" s="488"/>
      <c r="BKQ395" s="488"/>
      <c r="BKR395" s="488"/>
      <c r="BKS395" s="699" t="s">
        <v>10061</v>
      </c>
      <c r="BKT395" s="700"/>
      <c r="BKU395" s="488"/>
      <c r="BKV395" s="488"/>
      <c r="BKW395" s="488"/>
      <c r="BKX395" s="488"/>
      <c r="BKY395" s="488"/>
      <c r="BKZ395" s="488"/>
      <c r="BLA395" s="699" t="s">
        <v>10061</v>
      </c>
      <c r="BLB395" s="700"/>
      <c r="BLC395" s="488"/>
      <c r="BLD395" s="488"/>
      <c r="BLE395" s="488"/>
      <c r="BLF395" s="488"/>
      <c r="BLG395" s="488"/>
      <c r="BLH395" s="488"/>
      <c r="BLI395" s="699" t="s">
        <v>10061</v>
      </c>
      <c r="BLJ395" s="700"/>
      <c r="BLK395" s="488"/>
      <c r="BLL395" s="488"/>
      <c r="BLM395" s="488"/>
      <c r="BLN395" s="488"/>
      <c r="BLO395" s="488"/>
      <c r="BLP395" s="488"/>
      <c r="BLQ395" s="699" t="s">
        <v>10061</v>
      </c>
      <c r="BLR395" s="700"/>
      <c r="BLS395" s="488"/>
      <c r="BLT395" s="488"/>
      <c r="BLU395" s="488"/>
      <c r="BLV395" s="488"/>
      <c r="BLW395" s="488"/>
      <c r="BLX395" s="488"/>
      <c r="BLY395" s="699" t="s">
        <v>10061</v>
      </c>
      <c r="BLZ395" s="700"/>
      <c r="BMA395" s="488"/>
      <c r="BMB395" s="488"/>
      <c r="BMC395" s="488"/>
      <c r="BMD395" s="488"/>
      <c r="BME395" s="488"/>
      <c r="BMF395" s="488"/>
      <c r="BMG395" s="699" t="s">
        <v>10061</v>
      </c>
      <c r="BMH395" s="700"/>
      <c r="BMI395" s="488"/>
      <c r="BMJ395" s="488"/>
      <c r="BMK395" s="488"/>
      <c r="BML395" s="488"/>
      <c r="BMM395" s="488"/>
      <c r="BMN395" s="488"/>
      <c r="BMO395" s="699" t="s">
        <v>10061</v>
      </c>
      <c r="BMP395" s="700"/>
      <c r="BMQ395" s="488"/>
      <c r="BMR395" s="488"/>
      <c r="BMS395" s="488"/>
      <c r="BMT395" s="488"/>
      <c r="BMU395" s="488"/>
      <c r="BMV395" s="488"/>
      <c r="BMW395" s="699" t="s">
        <v>10061</v>
      </c>
      <c r="BMX395" s="700"/>
      <c r="BMY395" s="488"/>
      <c r="BMZ395" s="488"/>
      <c r="BNA395" s="488"/>
      <c r="BNB395" s="488"/>
      <c r="BNC395" s="488"/>
      <c r="BND395" s="488"/>
      <c r="BNE395" s="699" t="s">
        <v>10061</v>
      </c>
      <c r="BNF395" s="700"/>
      <c r="BNG395" s="488"/>
      <c r="BNH395" s="488"/>
      <c r="BNI395" s="488"/>
      <c r="BNJ395" s="488"/>
      <c r="BNK395" s="488"/>
      <c r="BNL395" s="488"/>
      <c r="BNM395" s="699" t="s">
        <v>10061</v>
      </c>
      <c r="BNN395" s="700"/>
      <c r="BNO395" s="488"/>
      <c r="BNP395" s="488"/>
      <c r="BNQ395" s="488"/>
      <c r="BNR395" s="488"/>
      <c r="BNS395" s="488"/>
      <c r="BNT395" s="488"/>
      <c r="BNU395" s="699" t="s">
        <v>10061</v>
      </c>
      <c r="BNV395" s="700"/>
      <c r="BNW395" s="488"/>
      <c r="BNX395" s="488"/>
      <c r="BNY395" s="488"/>
      <c r="BNZ395" s="488"/>
      <c r="BOA395" s="488"/>
      <c r="BOB395" s="488"/>
      <c r="BOC395" s="699" t="s">
        <v>10061</v>
      </c>
      <c r="BOD395" s="700"/>
      <c r="BOE395" s="488"/>
      <c r="BOF395" s="488"/>
      <c r="BOG395" s="488"/>
      <c r="BOH395" s="488"/>
      <c r="BOI395" s="488"/>
      <c r="BOJ395" s="488"/>
      <c r="BOK395" s="699" t="s">
        <v>10061</v>
      </c>
      <c r="BOL395" s="700"/>
      <c r="BOM395" s="488"/>
      <c r="BON395" s="488"/>
      <c r="BOO395" s="488"/>
      <c r="BOP395" s="488"/>
      <c r="BOQ395" s="488"/>
      <c r="BOR395" s="488"/>
      <c r="BOS395" s="699" t="s">
        <v>10061</v>
      </c>
      <c r="BOT395" s="700"/>
      <c r="BOU395" s="488"/>
      <c r="BOV395" s="488"/>
      <c r="BOW395" s="488"/>
      <c r="BOX395" s="488"/>
      <c r="BOY395" s="488"/>
      <c r="BOZ395" s="488"/>
      <c r="BPA395" s="699" t="s">
        <v>10061</v>
      </c>
      <c r="BPB395" s="700"/>
      <c r="BPC395" s="488"/>
      <c r="BPD395" s="488"/>
      <c r="BPE395" s="488"/>
      <c r="BPF395" s="488"/>
      <c r="BPG395" s="488"/>
      <c r="BPH395" s="488"/>
      <c r="BPI395" s="699" t="s">
        <v>10061</v>
      </c>
      <c r="BPJ395" s="700"/>
      <c r="BPK395" s="488"/>
      <c r="BPL395" s="488"/>
      <c r="BPM395" s="488"/>
      <c r="BPN395" s="488"/>
      <c r="BPO395" s="488"/>
      <c r="BPP395" s="488"/>
      <c r="BPQ395" s="699" t="s">
        <v>10061</v>
      </c>
      <c r="BPR395" s="700"/>
      <c r="BPS395" s="488"/>
      <c r="BPT395" s="488"/>
      <c r="BPU395" s="488"/>
      <c r="BPV395" s="488"/>
      <c r="BPW395" s="488"/>
      <c r="BPX395" s="488"/>
      <c r="BPY395" s="699" t="s">
        <v>10061</v>
      </c>
      <c r="BPZ395" s="700"/>
      <c r="BQA395" s="488"/>
      <c r="BQB395" s="488"/>
      <c r="BQC395" s="488"/>
      <c r="BQD395" s="488"/>
      <c r="BQE395" s="488"/>
      <c r="BQF395" s="488"/>
      <c r="BQG395" s="699" t="s">
        <v>10061</v>
      </c>
      <c r="BQH395" s="700"/>
      <c r="BQI395" s="488"/>
      <c r="BQJ395" s="488"/>
      <c r="BQK395" s="488"/>
      <c r="BQL395" s="488"/>
      <c r="BQM395" s="488"/>
      <c r="BQN395" s="488"/>
      <c r="BQO395" s="699" t="s">
        <v>10061</v>
      </c>
      <c r="BQP395" s="700"/>
      <c r="BQQ395" s="488"/>
      <c r="BQR395" s="488"/>
      <c r="BQS395" s="488"/>
      <c r="BQT395" s="488"/>
      <c r="BQU395" s="488"/>
      <c r="BQV395" s="488"/>
      <c r="BQW395" s="699" t="s">
        <v>10061</v>
      </c>
      <c r="BQX395" s="700"/>
      <c r="BQY395" s="488"/>
      <c r="BQZ395" s="488"/>
      <c r="BRA395" s="488"/>
      <c r="BRB395" s="488"/>
      <c r="BRC395" s="488"/>
      <c r="BRD395" s="488"/>
      <c r="BRE395" s="699" t="s">
        <v>10061</v>
      </c>
      <c r="BRF395" s="700"/>
      <c r="BRG395" s="488"/>
      <c r="BRH395" s="488"/>
      <c r="BRI395" s="488"/>
      <c r="BRJ395" s="488"/>
      <c r="BRK395" s="488"/>
      <c r="BRL395" s="488"/>
      <c r="BRM395" s="699" t="s">
        <v>10061</v>
      </c>
      <c r="BRN395" s="700"/>
      <c r="BRO395" s="488"/>
      <c r="BRP395" s="488"/>
      <c r="BRQ395" s="488"/>
      <c r="BRR395" s="488"/>
      <c r="BRS395" s="488"/>
      <c r="BRT395" s="488"/>
      <c r="BRU395" s="699" t="s">
        <v>10061</v>
      </c>
      <c r="BRV395" s="700"/>
      <c r="BRW395" s="488"/>
      <c r="BRX395" s="488"/>
      <c r="BRY395" s="488"/>
      <c r="BRZ395" s="488"/>
      <c r="BSA395" s="488"/>
      <c r="BSB395" s="488"/>
      <c r="BSC395" s="699" t="s">
        <v>10061</v>
      </c>
      <c r="BSD395" s="700"/>
      <c r="BSE395" s="488"/>
      <c r="BSF395" s="488"/>
      <c r="BSG395" s="488"/>
      <c r="BSH395" s="488"/>
      <c r="BSI395" s="488"/>
      <c r="BSJ395" s="488"/>
      <c r="BSK395" s="699" t="s">
        <v>10061</v>
      </c>
      <c r="BSL395" s="700"/>
      <c r="BSM395" s="488"/>
      <c r="BSN395" s="488"/>
      <c r="BSO395" s="488"/>
      <c r="BSP395" s="488"/>
      <c r="BSQ395" s="488"/>
      <c r="BSR395" s="488"/>
      <c r="BSS395" s="699" t="s">
        <v>10061</v>
      </c>
      <c r="BST395" s="700"/>
      <c r="BSU395" s="488"/>
      <c r="BSV395" s="488"/>
      <c r="BSW395" s="488"/>
      <c r="BSX395" s="488"/>
      <c r="BSY395" s="488"/>
      <c r="BSZ395" s="488"/>
      <c r="BTA395" s="699" t="s">
        <v>10061</v>
      </c>
      <c r="BTB395" s="700"/>
      <c r="BTC395" s="488"/>
      <c r="BTD395" s="488"/>
      <c r="BTE395" s="488"/>
      <c r="BTF395" s="488"/>
      <c r="BTG395" s="488"/>
      <c r="BTH395" s="488"/>
      <c r="BTI395" s="699" t="s">
        <v>10061</v>
      </c>
      <c r="BTJ395" s="700"/>
      <c r="BTK395" s="488"/>
      <c r="BTL395" s="488"/>
      <c r="BTM395" s="488"/>
      <c r="BTN395" s="488"/>
      <c r="BTO395" s="488"/>
      <c r="BTP395" s="488"/>
      <c r="BTQ395" s="699" t="s">
        <v>10061</v>
      </c>
      <c r="BTR395" s="700"/>
      <c r="BTS395" s="488"/>
      <c r="BTT395" s="488"/>
      <c r="BTU395" s="488"/>
      <c r="BTV395" s="488"/>
      <c r="BTW395" s="488"/>
      <c r="BTX395" s="488"/>
      <c r="BTY395" s="699" t="s">
        <v>10061</v>
      </c>
      <c r="BTZ395" s="700"/>
      <c r="BUA395" s="488"/>
      <c r="BUB395" s="488"/>
      <c r="BUC395" s="488"/>
      <c r="BUD395" s="488"/>
      <c r="BUE395" s="488"/>
      <c r="BUF395" s="488"/>
      <c r="BUG395" s="699" t="s">
        <v>10061</v>
      </c>
      <c r="BUH395" s="700"/>
      <c r="BUI395" s="488"/>
      <c r="BUJ395" s="488"/>
      <c r="BUK395" s="488"/>
      <c r="BUL395" s="488"/>
      <c r="BUM395" s="488"/>
      <c r="BUN395" s="488"/>
      <c r="BUO395" s="699" t="s">
        <v>10061</v>
      </c>
      <c r="BUP395" s="700"/>
      <c r="BUQ395" s="488"/>
      <c r="BUR395" s="488"/>
      <c r="BUS395" s="488"/>
      <c r="BUT395" s="488"/>
      <c r="BUU395" s="488"/>
      <c r="BUV395" s="488"/>
      <c r="BUW395" s="699" t="s">
        <v>10061</v>
      </c>
      <c r="BUX395" s="700"/>
      <c r="BUY395" s="488"/>
      <c r="BUZ395" s="488"/>
      <c r="BVA395" s="488"/>
      <c r="BVB395" s="488"/>
      <c r="BVC395" s="488"/>
      <c r="BVD395" s="488"/>
      <c r="BVE395" s="699" t="s">
        <v>10061</v>
      </c>
      <c r="BVF395" s="700"/>
      <c r="BVG395" s="488"/>
      <c r="BVH395" s="488"/>
      <c r="BVI395" s="488"/>
      <c r="BVJ395" s="488"/>
      <c r="BVK395" s="488"/>
      <c r="BVL395" s="488"/>
      <c r="BVM395" s="699" t="s">
        <v>10061</v>
      </c>
      <c r="BVN395" s="700"/>
      <c r="BVO395" s="488"/>
      <c r="BVP395" s="488"/>
      <c r="BVQ395" s="488"/>
      <c r="BVR395" s="488"/>
      <c r="BVS395" s="488"/>
      <c r="BVT395" s="488"/>
      <c r="BVU395" s="699" t="s">
        <v>10061</v>
      </c>
      <c r="BVV395" s="700"/>
      <c r="BVW395" s="488"/>
      <c r="BVX395" s="488"/>
      <c r="BVY395" s="488"/>
      <c r="BVZ395" s="488"/>
      <c r="BWA395" s="488"/>
      <c r="BWB395" s="488"/>
      <c r="BWC395" s="699" t="s">
        <v>10061</v>
      </c>
      <c r="BWD395" s="700"/>
      <c r="BWE395" s="488"/>
      <c r="BWF395" s="488"/>
      <c r="BWG395" s="488"/>
      <c r="BWH395" s="488"/>
      <c r="BWI395" s="488"/>
      <c r="BWJ395" s="488"/>
      <c r="BWK395" s="699" t="s">
        <v>10061</v>
      </c>
      <c r="BWL395" s="700"/>
      <c r="BWM395" s="488"/>
      <c r="BWN395" s="488"/>
      <c r="BWO395" s="488"/>
      <c r="BWP395" s="488"/>
      <c r="BWQ395" s="488"/>
      <c r="BWR395" s="488"/>
      <c r="BWS395" s="699" t="s">
        <v>10061</v>
      </c>
      <c r="BWT395" s="700"/>
      <c r="BWU395" s="488"/>
      <c r="BWV395" s="488"/>
      <c r="BWW395" s="488"/>
      <c r="BWX395" s="488"/>
      <c r="BWY395" s="488"/>
      <c r="BWZ395" s="488"/>
      <c r="BXA395" s="699" t="s">
        <v>10061</v>
      </c>
      <c r="BXB395" s="700"/>
      <c r="BXC395" s="488"/>
      <c r="BXD395" s="488"/>
      <c r="BXE395" s="488"/>
      <c r="BXF395" s="488"/>
      <c r="BXG395" s="488"/>
      <c r="BXH395" s="488"/>
      <c r="BXI395" s="699" t="s">
        <v>10061</v>
      </c>
      <c r="BXJ395" s="700"/>
      <c r="BXK395" s="488"/>
      <c r="BXL395" s="488"/>
      <c r="BXM395" s="488"/>
      <c r="BXN395" s="488"/>
      <c r="BXO395" s="488"/>
      <c r="BXP395" s="488"/>
      <c r="BXQ395" s="699" t="s">
        <v>10061</v>
      </c>
      <c r="BXR395" s="700"/>
      <c r="BXS395" s="488"/>
      <c r="BXT395" s="488"/>
      <c r="BXU395" s="488"/>
      <c r="BXV395" s="488"/>
      <c r="BXW395" s="488"/>
      <c r="BXX395" s="488"/>
      <c r="BXY395" s="699" t="s">
        <v>10061</v>
      </c>
      <c r="BXZ395" s="700"/>
      <c r="BYA395" s="488"/>
      <c r="BYB395" s="488"/>
      <c r="BYC395" s="488"/>
      <c r="BYD395" s="488"/>
      <c r="BYE395" s="488"/>
      <c r="BYF395" s="488"/>
      <c r="BYG395" s="699" t="s">
        <v>10061</v>
      </c>
      <c r="BYH395" s="700"/>
      <c r="BYI395" s="488"/>
      <c r="BYJ395" s="488"/>
      <c r="BYK395" s="488"/>
      <c r="BYL395" s="488"/>
      <c r="BYM395" s="488"/>
      <c r="BYN395" s="488"/>
      <c r="BYO395" s="699" t="s">
        <v>10061</v>
      </c>
      <c r="BYP395" s="700"/>
      <c r="BYQ395" s="488"/>
      <c r="BYR395" s="488"/>
      <c r="BYS395" s="488"/>
      <c r="BYT395" s="488"/>
      <c r="BYU395" s="488"/>
      <c r="BYV395" s="488"/>
      <c r="BYW395" s="699" t="s">
        <v>10061</v>
      </c>
      <c r="BYX395" s="700"/>
      <c r="BYY395" s="488"/>
      <c r="BYZ395" s="488"/>
      <c r="BZA395" s="488"/>
      <c r="BZB395" s="488"/>
      <c r="BZC395" s="488"/>
      <c r="BZD395" s="488"/>
      <c r="BZE395" s="699" t="s">
        <v>10061</v>
      </c>
      <c r="BZF395" s="700"/>
      <c r="BZG395" s="488"/>
      <c r="BZH395" s="488"/>
      <c r="BZI395" s="488"/>
      <c r="BZJ395" s="488"/>
      <c r="BZK395" s="488"/>
      <c r="BZL395" s="488"/>
      <c r="BZM395" s="699" t="s">
        <v>10061</v>
      </c>
      <c r="BZN395" s="700"/>
      <c r="BZO395" s="488"/>
      <c r="BZP395" s="488"/>
      <c r="BZQ395" s="488"/>
      <c r="BZR395" s="488"/>
      <c r="BZS395" s="488"/>
      <c r="BZT395" s="488"/>
      <c r="BZU395" s="699" t="s">
        <v>10061</v>
      </c>
      <c r="BZV395" s="700"/>
      <c r="BZW395" s="488"/>
      <c r="BZX395" s="488"/>
      <c r="BZY395" s="488"/>
      <c r="BZZ395" s="488"/>
      <c r="CAA395" s="488"/>
      <c r="CAB395" s="488"/>
      <c r="CAC395" s="699" t="s">
        <v>10061</v>
      </c>
      <c r="CAD395" s="700"/>
      <c r="CAE395" s="488"/>
      <c r="CAF395" s="488"/>
      <c r="CAG395" s="488"/>
      <c r="CAH395" s="488"/>
      <c r="CAI395" s="488"/>
      <c r="CAJ395" s="488"/>
      <c r="CAK395" s="699" t="s">
        <v>10061</v>
      </c>
      <c r="CAL395" s="700"/>
      <c r="CAM395" s="488"/>
      <c r="CAN395" s="488"/>
      <c r="CAO395" s="488"/>
      <c r="CAP395" s="488"/>
      <c r="CAQ395" s="488"/>
      <c r="CAR395" s="488"/>
      <c r="CAS395" s="699" t="s">
        <v>10061</v>
      </c>
      <c r="CAT395" s="700"/>
      <c r="CAU395" s="488"/>
      <c r="CAV395" s="488"/>
      <c r="CAW395" s="488"/>
      <c r="CAX395" s="488"/>
      <c r="CAY395" s="488"/>
      <c r="CAZ395" s="488"/>
      <c r="CBA395" s="699" t="s">
        <v>10061</v>
      </c>
      <c r="CBB395" s="700"/>
      <c r="CBC395" s="488"/>
      <c r="CBD395" s="488"/>
      <c r="CBE395" s="488"/>
      <c r="CBF395" s="488"/>
      <c r="CBG395" s="488"/>
      <c r="CBH395" s="488"/>
      <c r="CBI395" s="699" t="s">
        <v>10061</v>
      </c>
      <c r="CBJ395" s="700"/>
      <c r="CBK395" s="488"/>
      <c r="CBL395" s="488"/>
      <c r="CBM395" s="488"/>
      <c r="CBN395" s="488"/>
      <c r="CBO395" s="488"/>
      <c r="CBP395" s="488"/>
      <c r="CBQ395" s="699" t="s">
        <v>10061</v>
      </c>
      <c r="CBR395" s="700"/>
      <c r="CBS395" s="488"/>
      <c r="CBT395" s="488"/>
      <c r="CBU395" s="488"/>
      <c r="CBV395" s="488"/>
      <c r="CBW395" s="488"/>
      <c r="CBX395" s="488"/>
      <c r="CBY395" s="699" t="s">
        <v>10061</v>
      </c>
      <c r="CBZ395" s="700"/>
      <c r="CCA395" s="488"/>
      <c r="CCB395" s="488"/>
      <c r="CCC395" s="488"/>
      <c r="CCD395" s="488"/>
      <c r="CCE395" s="488"/>
      <c r="CCF395" s="488"/>
      <c r="CCG395" s="699" t="s">
        <v>10061</v>
      </c>
      <c r="CCH395" s="700"/>
      <c r="CCI395" s="488"/>
      <c r="CCJ395" s="488"/>
      <c r="CCK395" s="488"/>
      <c r="CCL395" s="488"/>
      <c r="CCM395" s="488"/>
      <c r="CCN395" s="488"/>
      <c r="CCO395" s="699" t="s">
        <v>10061</v>
      </c>
      <c r="CCP395" s="700"/>
      <c r="CCQ395" s="488"/>
      <c r="CCR395" s="488"/>
      <c r="CCS395" s="488"/>
      <c r="CCT395" s="488"/>
      <c r="CCU395" s="488"/>
      <c r="CCV395" s="488"/>
      <c r="CCW395" s="699" t="s">
        <v>10061</v>
      </c>
      <c r="CCX395" s="700"/>
      <c r="CCY395" s="488"/>
      <c r="CCZ395" s="488"/>
      <c r="CDA395" s="488"/>
      <c r="CDB395" s="488"/>
      <c r="CDC395" s="488"/>
      <c r="CDD395" s="488"/>
      <c r="CDE395" s="699" t="s">
        <v>10061</v>
      </c>
      <c r="CDF395" s="700"/>
      <c r="CDG395" s="488"/>
      <c r="CDH395" s="488"/>
      <c r="CDI395" s="488"/>
      <c r="CDJ395" s="488"/>
      <c r="CDK395" s="488"/>
      <c r="CDL395" s="488"/>
      <c r="CDM395" s="699" t="s">
        <v>10061</v>
      </c>
      <c r="CDN395" s="700"/>
      <c r="CDO395" s="488"/>
      <c r="CDP395" s="488"/>
      <c r="CDQ395" s="488"/>
      <c r="CDR395" s="488"/>
      <c r="CDS395" s="488"/>
      <c r="CDT395" s="488"/>
      <c r="CDU395" s="699" t="s">
        <v>10061</v>
      </c>
      <c r="CDV395" s="700"/>
      <c r="CDW395" s="488"/>
      <c r="CDX395" s="488"/>
      <c r="CDY395" s="488"/>
      <c r="CDZ395" s="488"/>
      <c r="CEA395" s="488"/>
      <c r="CEB395" s="488"/>
      <c r="CEC395" s="699" t="s">
        <v>10061</v>
      </c>
      <c r="CED395" s="700"/>
      <c r="CEE395" s="488"/>
      <c r="CEF395" s="488"/>
      <c r="CEG395" s="488"/>
      <c r="CEH395" s="488"/>
      <c r="CEI395" s="488"/>
      <c r="CEJ395" s="488"/>
      <c r="CEK395" s="699" t="s">
        <v>10061</v>
      </c>
      <c r="CEL395" s="700"/>
      <c r="CEM395" s="488"/>
      <c r="CEN395" s="488"/>
      <c r="CEO395" s="488"/>
      <c r="CEP395" s="488"/>
      <c r="CEQ395" s="488"/>
      <c r="CER395" s="488"/>
      <c r="CES395" s="699" t="s">
        <v>10061</v>
      </c>
      <c r="CET395" s="700"/>
      <c r="CEU395" s="488"/>
      <c r="CEV395" s="488"/>
      <c r="CEW395" s="488"/>
      <c r="CEX395" s="488"/>
      <c r="CEY395" s="488"/>
      <c r="CEZ395" s="488"/>
      <c r="CFA395" s="699" t="s">
        <v>10061</v>
      </c>
      <c r="CFB395" s="700"/>
      <c r="CFC395" s="488"/>
      <c r="CFD395" s="488"/>
      <c r="CFE395" s="488"/>
      <c r="CFF395" s="488"/>
      <c r="CFG395" s="488"/>
      <c r="CFH395" s="488"/>
      <c r="CFI395" s="699" t="s">
        <v>10061</v>
      </c>
      <c r="CFJ395" s="700"/>
      <c r="CFK395" s="488"/>
      <c r="CFL395" s="488"/>
      <c r="CFM395" s="488"/>
      <c r="CFN395" s="488"/>
      <c r="CFO395" s="488"/>
      <c r="CFP395" s="488"/>
      <c r="CFQ395" s="699" t="s">
        <v>10061</v>
      </c>
      <c r="CFR395" s="700"/>
      <c r="CFS395" s="488"/>
      <c r="CFT395" s="488"/>
      <c r="CFU395" s="488"/>
      <c r="CFV395" s="488"/>
      <c r="CFW395" s="488"/>
      <c r="CFX395" s="488"/>
      <c r="CFY395" s="699" t="s">
        <v>10061</v>
      </c>
      <c r="CFZ395" s="700"/>
      <c r="CGA395" s="488"/>
      <c r="CGB395" s="488"/>
      <c r="CGC395" s="488"/>
      <c r="CGD395" s="488"/>
      <c r="CGE395" s="488"/>
      <c r="CGF395" s="488"/>
      <c r="CGG395" s="699" t="s">
        <v>10061</v>
      </c>
      <c r="CGH395" s="700"/>
      <c r="CGI395" s="488"/>
      <c r="CGJ395" s="488"/>
      <c r="CGK395" s="488"/>
      <c r="CGL395" s="488"/>
      <c r="CGM395" s="488"/>
      <c r="CGN395" s="488"/>
      <c r="CGO395" s="699" t="s">
        <v>10061</v>
      </c>
      <c r="CGP395" s="700"/>
      <c r="CGQ395" s="488"/>
      <c r="CGR395" s="488"/>
      <c r="CGS395" s="488"/>
      <c r="CGT395" s="488"/>
      <c r="CGU395" s="488"/>
      <c r="CGV395" s="488"/>
      <c r="CGW395" s="699" t="s">
        <v>10061</v>
      </c>
      <c r="CGX395" s="700"/>
      <c r="CGY395" s="488"/>
      <c r="CGZ395" s="488"/>
      <c r="CHA395" s="488"/>
      <c r="CHB395" s="488"/>
      <c r="CHC395" s="488"/>
      <c r="CHD395" s="488"/>
      <c r="CHE395" s="699" t="s">
        <v>10061</v>
      </c>
      <c r="CHF395" s="700"/>
      <c r="CHG395" s="488"/>
      <c r="CHH395" s="488"/>
      <c r="CHI395" s="488"/>
      <c r="CHJ395" s="488"/>
      <c r="CHK395" s="488"/>
      <c r="CHL395" s="488"/>
      <c r="CHM395" s="699" t="s">
        <v>10061</v>
      </c>
      <c r="CHN395" s="700"/>
      <c r="CHO395" s="488"/>
      <c r="CHP395" s="488"/>
      <c r="CHQ395" s="488"/>
      <c r="CHR395" s="488"/>
      <c r="CHS395" s="488"/>
      <c r="CHT395" s="488"/>
      <c r="CHU395" s="699" t="s">
        <v>10061</v>
      </c>
      <c r="CHV395" s="700"/>
      <c r="CHW395" s="488"/>
      <c r="CHX395" s="488"/>
      <c r="CHY395" s="488"/>
      <c r="CHZ395" s="488"/>
      <c r="CIA395" s="488"/>
      <c r="CIB395" s="488"/>
      <c r="CIC395" s="699" t="s">
        <v>10061</v>
      </c>
      <c r="CID395" s="700"/>
      <c r="CIE395" s="488"/>
      <c r="CIF395" s="488"/>
      <c r="CIG395" s="488"/>
      <c r="CIH395" s="488"/>
      <c r="CII395" s="488"/>
      <c r="CIJ395" s="488"/>
      <c r="CIK395" s="699" t="s">
        <v>10061</v>
      </c>
      <c r="CIL395" s="700"/>
      <c r="CIM395" s="488"/>
      <c r="CIN395" s="488"/>
      <c r="CIO395" s="488"/>
      <c r="CIP395" s="488"/>
      <c r="CIQ395" s="488"/>
      <c r="CIR395" s="488"/>
      <c r="CIS395" s="699" t="s">
        <v>10061</v>
      </c>
      <c r="CIT395" s="700"/>
      <c r="CIU395" s="488"/>
      <c r="CIV395" s="488"/>
      <c r="CIW395" s="488"/>
      <c r="CIX395" s="488"/>
      <c r="CIY395" s="488"/>
      <c r="CIZ395" s="488"/>
      <c r="CJA395" s="699" t="s">
        <v>10061</v>
      </c>
      <c r="CJB395" s="700"/>
      <c r="CJC395" s="488"/>
      <c r="CJD395" s="488"/>
      <c r="CJE395" s="488"/>
      <c r="CJF395" s="488"/>
      <c r="CJG395" s="488"/>
      <c r="CJH395" s="488"/>
      <c r="CJI395" s="699" t="s">
        <v>10061</v>
      </c>
      <c r="CJJ395" s="700"/>
      <c r="CJK395" s="488"/>
      <c r="CJL395" s="488"/>
      <c r="CJM395" s="488"/>
      <c r="CJN395" s="488"/>
      <c r="CJO395" s="488"/>
      <c r="CJP395" s="488"/>
      <c r="CJQ395" s="699" t="s">
        <v>10061</v>
      </c>
      <c r="CJR395" s="700"/>
      <c r="CJS395" s="488"/>
      <c r="CJT395" s="488"/>
      <c r="CJU395" s="488"/>
      <c r="CJV395" s="488"/>
      <c r="CJW395" s="488"/>
      <c r="CJX395" s="488"/>
      <c r="CJY395" s="699" t="s">
        <v>10061</v>
      </c>
      <c r="CJZ395" s="700"/>
      <c r="CKA395" s="488"/>
      <c r="CKB395" s="488"/>
      <c r="CKC395" s="488"/>
      <c r="CKD395" s="488"/>
      <c r="CKE395" s="488"/>
      <c r="CKF395" s="488"/>
      <c r="CKG395" s="699" t="s">
        <v>10061</v>
      </c>
      <c r="CKH395" s="700"/>
      <c r="CKI395" s="488"/>
      <c r="CKJ395" s="488"/>
      <c r="CKK395" s="488"/>
      <c r="CKL395" s="488"/>
      <c r="CKM395" s="488"/>
      <c r="CKN395" s="488"/>
      <c r="CKO395" s="699" t="s">
        <v>10061</v>
      </c>
      <c r="CKP395" s="700"/>
      <c r="CKQ395" s="488"/>
      <c r="CKR395" s="488"/>
      <c r="CKS395" s="488"/>
      <c r="CKT395" s="488"/>
      <c r="CKU395" s="488"/>
      <c r="CKV395" s="488"/>
      <c r="CKW395" s="699" t="s">
        <v>10061</v>
      </c>
      <c r="CKX395" s="700"/>
      <c r="CKY395" s="488"/>
      <c r="CKZ395" s="488"/>
      <c r="CLA395" s="488"/>
      <c r="CLB395" s="488"/>
      <c r="CLC395" s="488"/>
      <c r="CLD395" s="488"/>
      <c r="CLE395" s="699" t="s">
        <v>10061</v>
      </c>
      <c r="CLF395" s="700"/>
      <c r="CLG395" s="488"/>
      <c r="CLH395" s="488"/>
      <c r="CLI395" s="488"/>
      <c r="CLJ395" s="488"/>
      <c r="CLK395" s="488"/>
      <c r="CLL395" s="488"/>
      <c r="CLM395" s="699" t="s">
        <v>10061</v>
      </c>
      <c r="CLN395" s="700"/>
      <c r="CLO395" s="488"/>
      <c r="CLP395" s="488"/>
      <c r="CLQ395" s="488"/>
      <c r="CLR395" s="488"/>
      <c r="CLS395" s="488"/>
      <c r="CLT395" s="488"/>
      <c r="CLU395" s="699" t="s">
        <v>10061</v>
      </c>
      <c r="CLV395" s="700"/>
      <c r="CLW395" s="488"/>
      <c r="CLX395" s="488"/>
      <c r="CLY395" s="488"/>
      <c r="CLZ395" s="488"/>
      <c r="CMA395" s="488"/>
      <c r="CMB395" s="488"/>
      <c r="CMC395" s="699" t="s">
        <v>10061</v>
      </c>
      <c r="CMD395" s="700"/>
      <c r="CME395" s="488"/>
      <c r="CMF395" s="488"/>
      <c r="CMG395" s="488"/>
      <c r="CMH395" s="488"/>
      <c r="CMI395" s="488"/>
      <c r="CMJ395" s="488"/>
      <c r="CMK395" s="699" t="s">
        <v>10061</v>
      </c>
      <c r="CML395" s="700"/>
      <c r="CMM395" s="488"/>
      <c r="CMN395" s="488"/>
      <c r="CMO395" s="488"/>
      <c r="CMP395" s="488"/>
      <c r="CMQ395" s="488"/>
      <c r="CMR395" s="488"/>
      <c r="CMS395" s="699" t="s">
        <v>10061</v>
      </c>
      <c r="CMT395" s="700"/>
      <c r="CMU395" s="488"/>
      <c r="CMV395" s="488"/>
      <c r="CMW395" s="488"/>
      <c r="CMX395" s="488"/>
      <c r="CMY395" s="488"/>
      <c r="CMZ395" s="488"/>
      <c r="CNA395" s="699" t="s">
        <v>10061</v>
      </c>
      <c r="CNB395" s="700"/>
      <c r="CNC395" s="488"/>
      <c r="CND395" s="488"/>
      <c r="CNE395" s="488"/>
      <c r="CNF395" s="488"/>
      <c r="CNG395" s="488"/>
      <c r="CNH395" s="488"/>
      <c r="CNI395" s="699" t="s">
        <v>10061</v>
      </c>
      <c r="CNJ395" s="700"/>
      <c r="CNK395" s="488"/>
      <c r="CNL395" s="488"/>
      <c r="CNM395" s="488"/>
      <c r="CNN395" s="488"/>
      <c r="CNO395" s="488"/>
      <c r="CNP395" s="488"/>
      <c r="CNQ395" s="699" t="s">
        <v>10061</v>
      </c>
      <c r="CNR395" s="700"/>
      <c r="CNS395" s="488"/>
      <c r="CNT395" s="488"/>
      <c r="CNU395" s="488"/>
      <c r="CNV395" s="488"/>
      <c r="CNW395" s="488"/>
      <c r="CNX395" s="488"/>
      <c r="CNY395" s="699" t="s">
        <v>10061</v>
      </c>
      <c r="CNZ395" s="700"/>
      <c r="COA395" s="488"/>
      <c r="COB395" s="488"/>
      <c r="COC395" s="488"/>
      <c r="COD395" s="488"/>
      <c r="COE395" s="488"/>
      <c r="COF395" s="488"/>
      <c r="COG395" s="699" t="s">
        <v>10061</v>
      </c>
      <c r="COH395" s="700"/>
      <c r="COI395" s="488"/>
      <c r="COJ395" s="488"/>
      <c r="COK395" s="488"/>
      <c r="COL395" s="488"/>
      <c r="COM395" s="488"/>
      <c r="CON395" s="488"/>
      <c r="COO395" s="699" t="s">
        <v>10061</v>
      </c>
      <c r="COP395" s="700"/>
      <c r="COQ395" s="488"/>
      <c r="COR395" s="488"/>
      <c r="COS395" s="488"/>
      <c r="COT395" s="488"/>
      <c r="COU395" s="488"/>
      <c r="COV395" s="488"/>
      <c r="COW395" s="699" t="s">
        <v>10061</v>
      </c>
      <c r="COX395" s="700"/>
      <c r="COY395" s="488"/>
      <c r="COZ395" s="488"/>
      <c r="CPA395" s="488"/>
      <c r="CPB395" s="488"/>
      <c r="CPC395" s="488"/>
      <c r="CPD395" s="488"/>
      <c r="CPE395" s="699" t="s">
        <v>10061</v>
      </c>
      <c r="CPF395" s="700"/>
      <c r="CPG395" s="488"/>
      <c r="CPH395" s="488"/>
      <c r="CPI395" s="488"/>
      <c r="CPJ395" s="488"/>
      <c r="CPK395" s="488"/>
      <c r="CPL395" s="488"/>
      <c r="CPM395" s="699" t="s">
        <v>10061</v>
      </c>
      <c r="CPN395" s="700"/>
      <c r="CPO395" s="488"/>
      <c r="CPP395" s="488"/>
      <c r="CPQ395" s="488"/>
      <c r="CPR395" s="488"/>
      <c r="CPS395" s="488"/>
      <c r="CPT395" s="488"/>
      <c r="CPU395" s="699" t="s">
        <v>10061</v>
      </c>
      <c r="CPV395" s="700"/>
      <c r="CPW395" s="488"/>
      <c r="CPX395" s="488"/>
      <c r="CPY395" s="488"/>
      <c r="CPZ395" s="488"/>
      <c r="CQA395" s="488"/>
      <c r="CQB395" s="488"/>
      <c r="CQC395" s="699" t="s">
        <v>10061</v>
      </c>
      <c r="CQD395" s="700"/>
      <c r="CQE395" s="488"/>
      <c r="CQF395" s="488"/>
      <c r="CQG395" s="488"/>
      <c r="CQH395" s="488"/>
      <c r="CQI395" s="488"/>
      <c r="CQJ395" s="488"/>
      <c r="CQK395" s="699" t="s">
        <v>10061</v>
      </c>
      <c r="CQL395" s="700"/>
      <c r="CQM395" s="488"/>
      <c r="CQN395" s="488"/>
      <c r="CQO395" s="488"/>
      <c r="CQP395" s="488"/>
      <c r="CQQ395" s="488"/>
      <c r="CQR395" s="488"/>
      <c r="CQS395" s="699" t="s">
        <v>10061</v>
      </c>
      <c r="CQT395" s="700"/>
      <c r="CQU395" s="488"/>
      <c r="CQV395" s="488"/>
      <c r="CQW395" s="488"/>
      <c r="CQX395" s="488"/>
      <c r="CQY395" s="488"/>
      <c r="CQZ395" s="488"/>
      <c r="CRA395" s="699" t="s">
        <v>10061</v>
      </c>
      <c r="CRB395" s="700"/>
      <c r="CRC395" s="488"/>
      <c r="CRD395" s="488"/>
      <c r="CRE395" s="488"/>
      <c r="CRF395" s="488"/>
      <c r="CRG395" s="488"/>
      <c r="CRH395" s="488"/>
      <c r="CRI395" s="699" t="s">
        <v>10061</v>
      </c>
      <c r="CRJ395" s="700"/>
      <c r="CRK395" s="488"/>
      <c r="CRL395" s="488"/>
      <c r="CRM395" s="488"/>
      <c r="CRN395" s="488"/>
      <c r="CRO395" s="488"/>
      <c r="CRP395" s="488"/>
      <c r="CRQ395" s="699" t="s">
        <v>10061</v>
      </c>
      <c r="CRR395" s="700"/>
      <c r="CRS395" s="488"/>
      <c r="CRT395" s="488"/>
      <c r="CRU395" s="488"/>
      <c r="CRV395" s="488"/>
      <c r="CRW395" s="488"/>
      <c r="CRX395" s="488"/>
      <c r="CRY395" s="699" t="s">
        <v>10061</v>
      </c>
      <c r="CRZ395" s="700"/>
      <c r="CSA395" s="488"/>
      <c r="CSB395" s="488"/>
      <c r="CSC395" s="488"/>
      <c r="CSD395" s="488"/>
      <c r="CSE395" s="488"/>
      <c r="CSF395" s="488"/>
      <c r="CSG395" s="699" t="s">
        <v>10061</v>
      </c>
      <c r="CSH395" s="700"/>
      <c r="CSI395" s="488"/>
      <c r="CSJ395" s="488"/>
      <c r="CSK395" s="488"/>
      <c r="CSL395" s="488"/>
      <c r="CSM395" s="488"/>
      <c r="CSN395" s="488"/>
      <c r="CSO395" s="699" t="s">
        <v>10061</v>
      </c>
      <c r="CSP395" s="700"/>
      <c r="CSQ395" s="488"/>
      <c r="CSR395" s="488"/>
      <c r="CSS395" s="488"/>
      <c r="CST395" s="488"/>
      <c r="CSU395" s="488"/>
      <c r="CSV395" s="488"/>
      <c r="CSW395" s="699" t="s">
        <v>10061</v>
      </c>
      <c r="CSX395" s="700"/>
      <c r="CSY395" s="488"/>
      <c r="CSZ395" s="488"/>
      <c r="CTA395" s="488"/>
      <c r="CTB395" s="488"/>
      <c r="CTC395" s="488"/>
      <c r="CTD395" s="488"/>
      <c r="CTE395" s="699" t="s">
        <v>10061</v>
      </c>
      <c r="CTF395" s="700"/>
      <c r="CTG395" s="488"/>
      <c r="CTH395" s="488"/>
      <c r="CTI395" s="488"/>
      <c r="CTJ395" s="488"/>
      <c r="CTK395" s="488"/>
      <c r="CTL395" s="488"/>
      <c r="CTM395" s="699" t="s">
        <v>10061</v>
      </c>
      <c r="CTN395" s="700"/>
      <c r="CTO395" s="488"/>
      <c r="CTP395" s="488"/>
      <c r="CTQ395" s="488"/>
      <c r="CTR395" s="488"/>
      <c r="CTS395" s="488"/>
      <c r="CTT395" s="488"/>
      <c r="CTU395" s="699" t="s">
        <v>10061</v>
      </c>
      <c r="CTV395" s="700"/>
      <c r="CTW395" s="488"/>
      <c r="CTX395" s="488"/>
      <c r="CTY395" s="488"/>
      <c r="CTZ395" s="488"/>
      <c r="CUA395" s="488"/>
      <c r="CUB395" s="488"/>
      <c r="CUC395" s="699" t="s">
        <v>10061</v>
      </c>
      <c r="CUD395" s="700"/>
      <c r="CUE395" s="488"/>
      <c r="CUF395" s="488"/>
      <c r="CUG395" s="488"/>
      <c r="CUH395" s="488"/>
      <c r="CUI395" s="488"/>
      <c r="CUJ395" s="488"/>
      <c r="CUK395" s="699" t="s">
        <v>10061</v>
      </c>
      <c r="CUL395" s="700"/>
      <c r="CUM395" s="488"/>
      <c r="CUN395" s="488"/>
      <c r="CUO395" s="488"/>
      <c r="CUP395" s="488"/>
      <c r="CUQ395" s="488"/>
      <c r="CUR395" s="488"/>
      <c r="CUS395" s="699" t="s">
        <v>10061</v>
      </c>
      <c r="CUT395" s="700"/>
      <c r="CUU395" s="488"/>
      <c r="CUV395" s="488"/>
      <c r="CUW395" s="488"/>
      <c r="CUX395" s="488"/>
      <c r="CUY395" s="488"/>
      <c r="CUZ395" s="488"/>
      <c r="CVA395" s="699" t="s">
        <v>10061</v>
      </c>
      <c r="CVB395" s="700"/>
      <c r="CVC395" s="488"/>
      <c r="CVD395" s="488"/>
      <c r="CVE395" s="488"/>
      <c r="CVF395" s="488"/>
      <c r="CVG395" s="488"/>
      <c r="CVH395" s="488"/>
      <c r="CVI395" s="699" t="s">
        <v>10061</v>
      </c>
      <c r="CVJ395" s="700"/>
      <c r="CVK395" s="488"/>
      <c r="CVL395" s="488"/>
      <c r="CVM395" s="488"/>
      <c r="CVN395" s="488"/>
      <c r="CVO395" s="488"/>
      <c r="CVP395" s="488"/>
      <c r="CVQ395" s="699" t="s">
        <v>10061</v>
      </c>
      <c r="CVR395" s="700"/>
      <c r="CVS395" s="488"/>
      <c r="CVT395" s="488"/>
      <c r="CVU395" s="488"/>
      <c r="CVV395" s="488"/>
      <c r="CVW395" s="488"/>
      <c r="CVX395" s="488"/>
      <c r="CVY395" s="699" t="s">
        <v>10061</v>
      </c>
      <c r="CVZ395" s="700"/>
      <c r="CWA395" s="488"/>
      <c r="CWB395" s="488"/>
      <c r="CWC395" s="488"/>
      <c r="CWD395" s="488"/>
      <c r="CWE395" s="488"/>
      <c r="CWF395" s="488"/>
      <c r="CWG395" s="699" t="s">
        <v>10061</v>
      </c>
      <c r="CWH395" s="700"/>
      <c r="CWI395" s="488"/>
      <c r="CWJ395" s="488"/>
      <c r="CWK395" s="488"/>
      <c r="CWL395" s="488"/>
      <c r="CWM395" s="488"/>
      <c r="CWN395" s="488"/>
      <c r="CWO395" s="699" t="s">
        <v>10061</v>
      </c>
      <c r="CWP395" s="700"/>
      <c r="CWQ395" s="488"/>
      <c r="CWR395" s="488"/>
      <c r="CWS395" s="488"/>
      <c r="CWT395" s="488"/>
      <c r="CWU395" s="488"/>
      <c r="CWV395" s="488"/>
      <c r="CWW395" s="699" t="s">
        <v>10061</v>
      </c>
      <c r="CWX395" s="700"/>
      <c r="CWY395" s="488"/>
      <c r="CWZ395" s="488"/>
      <c r="CXA395" s="488"/>
      <c r="CXB395" s="488"/>
      <c r="CXC395" s="488"/>
      <c r="CXD395" s="488"/>
      <c r="CXE395" s="699" t="s">
        <v>10061</v>
      </c>
      <c r="CXF395" s="700"/>
      <c r="CXG395" s="488"/>
      <c r="CXH395" s="488"/>
      <c r="CXI395" s="488"/>
      <c r="CXJ395" s="488"/>
      <c r="CXK395" s="488"/>
      <c r="CXL395" s="488"/>
      <c r="CXM395" s="699" t="s">
        <v>10061</v>
      </c>
      <c r="CXN395" s="700"/>
      <c r="CXO395" s="488"/>
      <c r="CXP395" s="488"/>
      <c r="CXQ395" s="488"/>
      <c r="CXR395" s="488"/>
      <c r="CXS395" s="488"/>
      <c r="CXT395" s="488"/>
      <c r="CXU395" s="699" t="s">
        <v>10061</v>
      </c>
      <c r="CXV395" s="700"/>
      <c r="CXW395" s="488"/>
      <c r="CXX395" s="488"/>
      <c r="CXY395" s="488"/>
      <c r="CXZ395" s="488"/>
      <c r="CYA395" s="488"/>
      <c r="CYB395" s="488"/>
      <c r="CYC395" s="699" t="s">
        <v>10061</v>
      </c>
      <c r="CYD395" s="700"/>
      <c r="CYE395" s="488"/>
      <c r="CYF395" s="488"/>
      <c r="CYG395" s="488"/>
      <c r="CYH395" s="488"/>
      <c r="CYI395" s="488"/>
      <c r="CYJ395" s="488"/>
      <c r="CYK395" s="699" t="s">
        <v>10061</v>
      </c>
      <c r="CYL395" s="700"/>
      <c r="CYM395" s="488"/>
      <c r="CYN395" s="488"/>
      <c r="CYO395" s="488"/>
      <c r="CYP395" s="488"/>
      <c r="CYQ395" s="488"/>
      <c r="CYR395" s="488"/>
      <c r="CYS395" s="699" t="s">
        <v>10061</v>
      </c>
      <c r="CYT395" s="700"/>
      <c r="CYU395" s="488"/>
      <c r="CYV395" s="488"/>
      <c r="CYW395" s="488"/>
      <c r="CYX395" s="488"/>
      <c r="CYY395" s="488"/>
      <c r="CYZ395" s="488"/>
      <c r="CZA395" s="699" t="s">
        <v>10061</v>
      </c>
      <c r="CZB395" s="700"/>
      <c r="CZC395" s="488"/>
      <c r="CZD395" s="488"/>
      <c r="CZE395" s="488"/>
      <c r="CZF395" s="488"/>
      <c r="CZG395" s="488"/>
      <c r="CZH395" s="488"/>
      <c r="CZI395" s="699" t="s">
        <v>10061</v>
      </c>
      <c r="CZJ395" s="700"/>
      <c r="CZK395" s="488"/>
      <c r="CZL395" s="488"/>
      <c r="CZM395" s="488"/>
      <c r="CZN395" s="488"/>
      <c r="CZO395" s="488"/>
      <c r="CZP395" s="488"/>
      <c r="CZQ395" s="699" t="s">
        <v>10061</v>
      </c>
      <c r="CZR395" s="700"/>
      <c r="CZS395" s="488"/>
      <c r="CZT395" s="488"/>
      <c r="CZU395" s="488"/>
      <c r="CZV395" s="488"/>
      <c r="CZW395" s="488"/>
      <c r="CZX395" s="488"/>
      <c r="CZY395" s="699" t="s">
        <v>10061</v>
      </c>
      <c r="CZZ395" s="700"/>
      <c r="DAA395" s="488"/>
      <c r="DAB395" s="488"/>
      <c r="DAC395" s="488"/>
      <c r="DAD395" s="488"/>
      <c r="DAE395" s="488"/>
      <c r="DAF395" s="488"/>
      <c r="DAG395" s="699" t="s">
        <v>10061</v>
      </c>
      <c r="DAH395" s="700"/>
      <c r="DAI395" s="488"/>
      <c r="DAJ395" s="488"/>
      <c r="DAK395" s="488"/>
      <c r="DAL395" s="488"/>
      <c r="DAM395" s="488"/>
      <c r="DAN395" s="488"/>
      <c r="DAO395" s="699" t="s">
        <v>10061</v>
      </c>
      <c r="DAP395" s="700"/>
      <c r="DAQ395" s="488"/>
      <c r="DAR395" s="488"/>
      <c r="DAS395" s="488"/>
      <c r="DAT395" s="488"/>
      <c r="DAU395" s="488"/>
      <c r="DAV395" s="488"/>
      <c r="DAW395" s="699" t="s">
        <v>10061</v>
      </c>
      <c r="DAX395" s="700"/>
      <c r="DAY395" s="488"/>
      <c r="DAZ395" s="488"/>
      <c r="DBA395" s="488"/>
      <c r="DBB395" s="488"/>
      <c r="DBC395" s="488"/>
      <c r="DBD395" s="488"/>
      <c r="DBE395" s="699" t="s">
        <v>10061</v>
      </c>
      <c r="DBF395" s="700"/>
      <c r="DBG395" s="488"/>
      <c r="DBH395" s="488"/>
      <c r="DBI395" s="488"/>
      <c r="DBJ395" s="488"/>
      <c r="DBK395" s="488"/>
      <c r="DBL395" s="488"/>
      <c r="DBM395" s="699" t="s">
        <v>10061</v>
      </c>
      <c r="DBN395" s="700"/>
      <c r="DBO395" s="488"/>
      <c r="DBP395" s="488"/>
      <c r="DBQ395" s="488"/>
      <c r="DBR395" s="488"/>
      <c r="DBS395" s="488"/>
      <c r="DBT395" s="488"/>
      <c r="DBU395" s="699" t="s">
        <v>10061</v>
      </c>
      <c r="DBV395" s="700"/>
      <c r="DBW395" s="488"/>
      <c r="DBX395" s="488"/>
      <c r="DBY395" s="488"/>
      <c r="DBZ395" s="488"/>
      <c r="DCA395" s="488"/>
      <c r="DCB395" s="488"/>
      <c r="DCC395" s="699" t="s">
        <v>10061</v>
      </c>
      <c r="DCD395" s="700"/>
      <c r="DCE395" s="488"/>
      <c r="DCF395" s="488"/>
      <c r="DCG395" s="488"/>
      <c r="DCH395" s="488"/>
      <c r="DCI395" s="488"/>
      <c r="DCJ395" s="488"/>
      <c r="DCK395" s="699" t="s">
        <v>10061</v>
      </c>
      <c r="DCL395" s="700"/>
      <c r="DCM395" s="488"/>
      <c r="DCN395" s="488"/>
      <c r="DCO395" s="488"/>
      <c r="DCP395" s="488"/>
      <c r="DCQ395" s="488"/>
      <c r="DCR395" s="488"/>
      <c r="DCS395" s="699" t="s">
        <v>10061</v>
      </c>
      <c r="DCT395" s="700"/>
      <c r="DCU395" s="488"/>
      <c r="DCV395" s="488"/>
      <c r="DCW395" s="488"/>
      <c r="DCX395" s="488"/>
      <c r="DCY395" s="488"/>
      <c r="DCZ395" s="488"/>
      <c r="DDA395" s="699" t="s">
        <v>10061</v>
      </c>
      <c r="DDB395" s="700"/>
      <c r="DDC395" s="488"/>
      <c r="DDD395" s="488"/>
      <c r="DDE395" s="488"/>
      <c r="DDF395" s="488"/>
      <c r="DDG395" s="488"/>
      <c r="DDH395" s="488"/>
      <c r="DDI395" s="699" t="s">
        <v>10061</v>
      </c>
      <c r="DDJ395" s="700"/>
      <c r="DDK395" s="488"/>
      <c r="DDL395" s="488"/>
      <c r="DDM395" s="488"/>
      <c r="DDN395" s="488"/>
      <c r="DDO395" s="488"/>
      <c r="DDP395" s="488"/>
      <c r="DDQ395" s="699" t="s">
        <v>10061</v>
      </c>
      <c r="DDR395" s="700"/>
      <c r="DDS395" s="488"/>
      <c r="DDT395" s="488"/>
      <c r="DDU395" s="488"/>
      <c r="DDV395" s="488"/>
      <c r="DDW395" s="488"/>
      <c r="DDX395" s="488"/>
      <c r="DDY395" s="699" t="s">
        <v>10061</v>
      </c>
      <c r="DDZ395" s="700"/>
      <c r="DEA395" s="488"/>
      <c r="DEB395" s="488"/>
      <c r="DEC395" s="488"/>
      <c r="DED395" s="488"/>
      <c r="DEE395" s="488"/>
      <c r="DEF395" s="488"/>
      <c r="DEG395" s="699" t="s">
        <v>10061</v>
      </c>
      <c r="DEH395" s="700"/>
      <c r="DEI395" s="488"/>
      <c r="DEJ395" s="488"/>
      <c r="DEK395" s="488"/>
      <c r="DEL395" s="488"/>
      <c r="DEM395" s="488"/>
      <c r="DEN395" s="488"/>
      <c r="DEO395" s="699" t="s">
        <v>10061</v>
      </c>
      <c r="DEP395" s="700"/>
      <c r="DEQ395" s="488"/>
      <c r="DER395" s="488"/>
      <c r="DES395" s="488"/>
      <c r="DET395" s="488"/>
      <c r="DEU395" s="488"/>
      <c r="DEV395" s="488"/>
      <c r="DEW395" s="699" t="s">
        <v>10061</v>
      </c>
      <c r="DEX395" s="700"/>
      <c r="DEY395" s="488"/>
      <c r="DEZ395" s="488"/>
      <c r="DFA395" s="488"/>
      <c r="DFB395" s="488"/>
      <c r="DFC395" s="488"/>
      <c r="DFD395" s="488"/>
      <c r="DFE395" s="699" t="s">
        <v>10061</v>
      </c>
      <c r="DFF395" s="700"/>
      <c r="DFG395" s="488"/>
      <c r="DFH395" s="488"/>
      <c r="DFI395" s="488"/>
      <c r="DFJ395" s="488"/>
      <c r="DFK395" s="488"/>
      <c r="DFL395" s="488"/>
      <c r="DFM395" s="699" t="s">
        <v>10061</v>
      </c>
      <c r="DFN395" s="700"/>
      <c r="DFO395" s="488"/>
      <c r="DFP395" s="488"/>
      <c r="DFQ395" s="488"/>
      <c r="DFR395" s="488"/>
      <c r="DFS395" s="488"/>
      <c r="DFT395" s="488"/>
      <c r="DFU395" s="699" t="s">
        <v>10061</v>
      </c>
      <c r="DFV395" s="700"/>
      <c r="DFW395" s="488"/>
      <c r="DFX395" s="488"/>
      <c r="DFY395" s="488"/>
      <c r="DFZ395" s="488"/>
      <c r="DGA395" s="488"/>
      <c r="DGB395" s="488"/>
      <c r="DGC395" s="699" t="s">
        <v>10061</v>
      </c>
      <c r="DGD395" s="700"/>
      <c r="DGE395" s="488"/>
      <c r="DGF395" s="488"/>
      <c r="DGG395" s="488"/>
      <c r="DGH395" s="488"/>
      <c r="DGI395" s="488"/>
      <c r="DGJ395" s="488"/>
      <c r="DGK395" s="699" t="s">
        <v>10061</v>
      </c>
      <c r="DGL395" s="700"/>
      <c r="DGM395" s="488"/>
      <c r="DGN395" s="488"/>
      <c r="DGO395" s="488"/>
      <c r="DGP395" s="488"/>
      <c r="DGQ395" s="488"/>
      <c r="DGR395" s="488"/>
      <c r="DGS395" s="699" t="s">
        <v>10061</v>
      </c>
      <c r="DGT395" s="700"/>
      <c r="DGU395" s="488"/>
      <c r="DGV395" s="488"/>
      <c r="DGW395" s="488"/>
      <c r="DGX395" s="488"/>
      <c r="DGY395" s="488"/>
      <c r="DGZ395" s="488"/>
      <c r="DHA395" s="699" t="s">
        <v>10061</v>
      </c>
      <c r="DHB395" s="700"/>
      <c r="DHC395" s="488"/>
      <c r="DHD395" s="488"/>
      <c r="DHE395" s="488"/>
      <c r="DHF395" s="488"/>
      <c r="DHG395" s="488"/>
      <c r="DHH395" s="488"/>
      <c r="DHI395" s="699" t="s">
        <v>10061</v>
      </c>
      <c r="DHJ395" s="700"/>
      <c r="DHK395" s="488"/>
      <c r="DHL395" s="488"/>
      <c r="DHM395" s="488"/>
      <c r="DHN395" s="488"/>
      <c r="DHO395" s="488"/>
      <c r="DHP395" s="488"/>
      <c r="DHQ395" s="699" t="s">
        <v>10061</v>
      </c>
      <c r="DHR395" s="700"/>
      <c r="DHS395" s="488"/>
      <c r="DHT395" s="488"/>
      <c r="DHU395" s="488"/>
      <c r="DHV395" s="488"/>
      <c r="DHW395" s="488"/>
      <c r="DHX395" s="488"/>
      <c r="DHY395" s="699" t="s">
        <v>10061</v>
      </c>
      <c r="DHZ395" s="700"/>
      <c r="DIA395" s="488"/>
      <c r="DIB395" s="488"/>
      <c r="DIC395" s="488"/>
      <c r="DID395" s="488"/>
      <c r="DIE395" s="488"/>
      <c r="DIF395" s="488"/>
      <c r="DIG395" s="699" t="s">
        <v>10061</v>
      </c>
      <c r="DIH395" s="700"/>
      <c r="DII395" s="488"/>
      <c r="DIJ395" s="488"/>
      <c r="DIK395" s="488"/>
      <c r="DIL395" s="488"/>
      <c r="DIM395" s="488"/>
      <c r="DIN395" s="488"/>
      <c r="DIO395" s="699" t="s">
        <v>10061</v>
      </c>
      <c r="DIP395" s="700"/>
      <c r="DIQ395" s="488"/>
      <c r="DIR395" s="488"/>
      <c r="DIS395" s="488"/>
      <c r="DIT395" s="488"/>
      <c r="DIU395" s="488"/>
      <c r="DIV395" s="488"/>
      <c r="DIW395" s="699" t="s">
        <v>10061</v>
      </c>
      <c r="DIX395" s="700"/>
      <c r="DIY395" s="488"/>
      <c r="DIZ395" s="488"/>
      <c r="DJA395" s="488"/>
      <c r="DJB395" s="488"/>
      <c r="DJC395" s="488"/>
      <c r="DJD395" s="488"/>
      <c r="DJE395" s="699" t="s">
        <v>10061</v>
      </c>
      <c r="DJF395" s="700"/>
      <c r="DJG395" s="488"/>
      <c r="DJH395" s="488"/>
      <c r="DJI395" s="488"/>
      <c r="DJJ395" s="488"/>
      <c r="DJK395" s="488"/>
      <c r="DJL395" s="488"/>
      <c r="DJM395" s="699" t="s">
        <v>10061</v>
      </c>
      <c r="DJN395" s="700"/>
      <c r="DJO395" s="488"/>
      <c r="DJP395" s="488"/>
      <c r="DJQ395" s="488"/>
      <c r="DJR395" s="488"/>
      <c r="DJS395" s="488"/>
      <c r="DJT395" s="488"/>
      <c r="DJU395" s="699" t="s">
        <v>10061</v>
      </c>
      <c r="DJV395" s="700"/>
      <c r="DJW395" s="488"/>
      <c r="DJX395" s="488"/>
      <c r="DJY395" s="488"/>
      <c r="DJZ395" s="488"/>
      <c r="DKA395" s="488"/>
      <c r="DKB395" s="488"/>
      <c r="DKC395" s="699" t="s">
        <v>10061</v>
      </c>
      <c r="DKD395" s="700"/>
      <c r="DKE395" s="488"/>
      <c r="DKF395" s="488"/>
      <c r="DKG395" s="488"/>
      <c r="DKH395" s="488"/>
      <c r="DKI395" s="488"/>
      <c r="DKJ395" s="488"/>
      <c r="DKK395" s="699" t="s">
        <v>10061</v>
      </c>
      <c r="DKL395" s="700"/>
      <c r="DKM395" s="488"/>
      <c r="DKN395" s="488"/>
      <c r="DKO395" s="488"/>
      <c r="DKP395" s="488"/>
      <c r="DKQ395" s="488"/>
      <c r="DKR395" s="488"/>
      <c r="DKS395" s="699" t="s">
        <v>10061</v>
      </c>
      <c r="DKT395" s="700"/>
      <c r="DKU395" s="488"/>
      <c r="DKV395" s="488"/>
      <c r="DKW395" s="488"/>
      <c r="DKX395" s="488"/>
      <c r="DKY395" s="488"/>
      <c r="DKZ395" s="488"/>
      <c r="DLA395" s="699" t="s">
        <v>10061</v>
      </c>
      <c r="DLB395" s="700"/>
      <c r="DLC395" s="488"/>
      <c r="DLD395" s="488"/>
      <c r="DLE395" s="488"/>
      <c r="DLF395" s="488"/>
      <c r="DLG395" s="488"/>
      <c r="DLH395" s="488"/>
      <c r="DLI395" s="699" t="s">
        <v>10061</v>
      </c>
      <c r="DLJ395" s="700"/>
      <c r="DLK395" s="488"/>
      <c r="DLL395" s="488"/>
      <c r="DLM395" s="488"/>
      <c r="DLN395" s="488"/>
      <c r="DLO395" s="488"/>
      <c r="DLP395" s="488"/>
      <c r="DLQ395" s="699" t="s">
        <v>10061</v>
      </c>
      <c r="DLR395" s="700"/>
      <c r="DLS395" s="488"/>
      <c r="DLT395" s="488"/>
      <c r="DLU395" s="488"/>
      <c r="DLV395" s="488"/>
      <c r="DLW395" s="488"/>
      <c r="DLX395" s="488"/>
      <c r="DLY395" s="699" t="s">
        <v>10061</v>
      </c>
      <c r="DLZ395" s="700"/>
      <c r="DMA395" s="488"/>
      <c r="DMB395" s="488"/>
      <c r="DMC395" s="488"/>
      <c r="DMD395" s="488"/>
      <c r="DME395" s="488"/>
      <c r="DMF395" s="488"/>
      <c r="DMG395" s="699" t="s">
        <v>10061</v>
      </c>
      <c r="DMH395" s="700"/>
      <c r="DMI395" s="488"/>
      <c r="DMJ395" s="488"/>
      <c r="DMK395" s="488"/>
      <c r="DML395" s="488"/>
      <c r="DMM395" s="488"/>
      <c r="DMN395" s="488"/>
      <c r="DMO395" s="699" t="s">
        <v>10061</v>
      </c>
      <c r="DMP395" s="700"/>
      <c r="DMQ395" s="488"/>
      <c r="DMR395" s="488"/>
      <c r="DMS395" s="488"/>
      <c r="DMT395" s="488"/>
      <c r="DMU395" s="488"/>
      <c r="DMV395" s="488"/>
      <c r="DMW395" s="699" t="s">
        <v>10061</v>
      </c>
      <c r="DMX395" s="700"/>
      <c r="DMY395" s="488"/>
      <c r="DMZ395" s="488"/>
      <c r="DNA395" s="488"/>
      <c r="DNB395" s="488"/>
      <c r="DNC395" s="488"/>
      <c r="DND395" s="488"/>
      <c r="DNE395" s="699" t="s">
        <v>10061</v>
      </c>
      <c r="DNF395" s="700"/>
      <c r="DNG395" s="488"/>
      <c r="DNH395" s="488"/>
      <c r="DNI395" s="488"/>
      <c r="DNJ395" s="488"/>
      <c r="DNK395" s="488"/>
      <c r="DNL395" s="488"/>
      <c r="DNM395" s="699" t="s">
        <v>10061</v>
      </c>
      <c r="DNN395" s="700"/>
      <c r="DNO395" s="488"/>
      <c r="DNP395" s="488"/>
      <c r="DNQ395" s="488"/>
      <c r="DNR395" s="488"/>
      <c r="DNS395" s="488"/>
      <c r="DNT395" s="488"/>
      <c r="DNU395" s="699" t="s">
        <v>10061</v>
      </c>
      <c r="DNV395" s="700"/>
      <c r="DNW395" s="488"/>
      <c r="DNX395" s="488"/>
      <c r="DNY395" s="488"/>
      <c r="DNZ395" s="488"/>
      <c r="DOA395" s="488"/>
      <c r="DOB395" s="488"/>
      <c r="DOC395" s="699" t="s">
        <v>10061</v>
      </c>
      <c r="DOD395" s="700"/>
      <c r="DOE395" s="488"/>
      <c r="DOF395" s="488"/>
      <c r="DOG395" s="488"/>
      <c r="DOH395" s="488"/>
      <c r="DOI395" s="488"/>
      <c r="DOJ395" s="488"/>
      <c r="DOK395" s="699" t="s">
        <v>10061</v>
      </c>
      <c r="DOL395" s="700"/>
      <c r="DOM395" s="488"/>
      <c r="DON395" s="488"/>
      <c r="DOO395" s="488"/>
      <c r="DOP395" s="488"/>
      <c r="DOQ395" s="488"/>
      <c r="DOR395" s="488"/>
      <c r="DOS395" s="699" t="s">
        <v>10061</v>
      </c>
      <c r="DOT395" s="700"/>
      <c r="DOU395" s="488"/>
      <c r="DOV395" s="488"/>
      <c r="DOW395" s="488"/>
      <c r="DOX395" s="488"/>
      <c r="DOY395" s="488"/>
      <c r="DOZ395" s="488"/>
      <c r="DPA395" s="699" t="s">
        <v>10061</v>
      </c>
      <c r="DPB395" s="700"/>
      <c r="DPC395" s="488"/>
      <c r="DPD395" s="488"/>
      <c r="DPE395" s="488"/>
      <c r="DPF395" s="488"/>
      <c r="DPG395" s="488"/>
      <c r="DPH395" s="488"/>
      <c r="DPI395" s="699" t="s">
        <v>10061</v>
      </c>
      <c r="DPJ395" s="700"/>
      <c r="DPK395" s="488"/>
      <c r="DPL395" s="488"/>
      <c r="DPM395" s="488"/>
      <c r="DPN395" s="488"/>
      <c r="DPO395" s="488"/>
      <c r="DPP395" s="488"/>
      <c r="DPQ395" s="699" t="s">
        <v>10061</v>
      </c>
      <c r="DPR395" s="700"/>
      <c r="DPS395" s="488"/>
      <c r="DPT395" s="488"/>
      <c r="DPU395" s="488"/>
      <c r="DPV395" s="488"/>
      <c r="DPW395" s="488"/>
      <c r="DPX395" s="488"/>
      <c r="DPY395" s="699" t="s">
        <v>10061</v>
      </c>
      <c r="DPZ395" s="700"/>
      <c r="DQA395" s="488"/>
      <c r="DQB395" s="488"/>
      <c r="DQC395" s="488"/>
      <c r="DQD395" s="488"/>
      <c r="DQE395" s="488"/>
      <c r="DQF395" s="488"/>
      <c r="DQG395" s="699" t="s">
        <v>10061</v>
      </c>
      <c r="DQH395" s="700"/>
      <c r="DQI395" s="488"/>
      <c r="DQJ395" s="488"/>
      <c r="DQK395" s="488"/>
      <c r="DQL395" s="488"/>
      <c r="DQM395" s="488"/>
      <c r="DQN395" s="488"/>
      <c r="DQO395" s="699" t="s">
        <v>10061</v>
      </c>
      <c r="DQP395" s="700"/>
      <c r="DQQ395" s="488"/>
      <c r="DQR395" s="488"/>
      <c r="DQS395" s="488"/>
      <c r="DQT395" s="488"/>
      <c r="DQU395" s="488"/>
      <c r="DQV395" s="488"/>
      <c r="DQW395" s="699" t="s">
        <v>10061</v>
      </c>
      <c r="DQX395" s="700"/>
      <c r="DQY395" s="488"/>
      <c r="DQZ395" s="488"/>
      <c r="DRA395" s="488"/>
      <c r="DRB395" s="488"/>
      <c r="DRC395" s="488"/>
      <c r="DRD395" s="488"/>
      <c r="DRE395" s="699" t="s">
        <v>10061</v>
      </c>
      <c r="DRF395" s="700"/>
      <c r="DRG395" s="488"/>
      <c r="DRH395" s="488"/>
      <c r="DRI395" s="488"/>
      <c r="DRJ395" s="488"/>
      <c r="DRK395" s="488"/>
      <c r="DRL395" s="488"/>
      <c r="DRM395" s="699" t="s">
        <v>10061</v>
      </c>
      <c r="DRN395" s="700"/>
      <c r="DRO395" s="488"/>
      <c r="DRP395" s="488"/>
      <c r="DRQ395" s="488"/>
      <c r="DRR395" s="488"/>
      <c r="DRS395" s="488"/>
      <c r="DRT395" s="488"/>
      <c r="DRU395" s="699" t="s">
        <v>10061</v>
      </c>
      <c r="DRV395" s="700"/>
      <c r="DRW395" s="488"/>
      <c r="DRX395" s="488"/>
      <c r="DRY395" s="488"/>
      <c r="DRZ395" s="488"/>
      <c r="DSA395" s="488"/>
      <c r="DSB395" s="488"/>
      <c r="DSC395" s="699" t="s">
        <v>10061</v>
      </c>
      <c r="DSD395" s="700"/>
      <c r="DSE395" s="488"/>
      <c r="DSF395" s="488"/>
      <c r="DSG395" s="488"/>
      <c r="DSH395" s="488"/>
      <c r="DSI395" s="488"/>
      <c r="DSJ395" s="488"/>
      <c r="DSK395" s="699" t="s">
        <v>10061</v>
      </c>
      <c r="DSL395" s="700"/>
      <c r="DSM395" s="488"/>
      <c r="DSN395" s="488"/>
      <c r="DSO395" s="488"/>
      <c r="DSP395" s="488"/>
      <c r="DSQ395" s="488"/>
      <c r="DSR395" s="488"/>
      <c r="DSS395" s="699" t="s">
        <v>10061</v>
      </c>
      <c r="DST395" s="700"/>
      <c r="DSU395" s="488"/>
      <c r="DSV395" s="488"/>
      <c r="DSW395" s="488"/>
      <c r="DSX395" s="488"/>
      <c r="DSY395" s="488"/>
      <c r="DSZ395" s="488"/>
      <c r="DTA395" s="699" t="s">
        <v>10061</v>
      </c>
      <c r="DTB395" s="700"/>
      <c r="DTC395" s="488"/>
      <c r="DTD395" s="488"/>
      <c r="DTE395" s="488"/>
      <c r="DTF395" s="488"/>
      <c r="DTG395" s="488"/>
      <c r="DTH395" s="488"/>
      <c r="DTI395" s="699" t="s">
        <v>10061</v>
      </c>
      <c r="DTJ395" s="700"/>
      <c r="DTK395" s="488"/>
      <c r="DTL395" s="488"/>
      <c r="DTM395" s="488"/>
      <c r="DTN395" s="488"/>
      <c r="DTO395" s="488"/>
      <c r="DTP395" s="488"/>
      <c r="DTQ395" s="699" t="s">
        <v>10061</v>
      </c>
      <c r="DTR395" s="700"/>
      <c r="DTS395" s="488"/>
      <c r="DTT395" s="488"/>
      <c r="DTU395" s="488"/>
      <c r="DTV395" s="488"/>
      <c r="DTW395" s="488"/>
      <c r="DTX395" s="488"/>
      <c r="DTY395" s="699" t="s">
        <v>10061</v>
      </c>
      <c r="DTZ395" s="700"/>
      <c r="DUA395" s="488"/>
      <c r="DUB395" s="488"/>
      <c r="DUC395" s="488"/>
      <c r="DUD395" s="488"/>
      <c r="DUE395" s="488"/>
      <c r="DUF395" s="488"/>
      <c r="DUG395" s="699" t="s">
        <v>10061</v>
      </c>
      <c r="DUH395" s="700"/>
      <c r="DUI395" s="488"/>
      <c r="DUJ395" s="488"/>
      <c r="DUK395" s="488"/>
      <c r="DUL395" s="488"/>
      <c r="DUM395" s="488"/>
      <c r="DUN395" s="488"/>
      <c r="DUO395" s="699" t="s">
        <v>10061</v>
      </c>
      <c r="DUP395" s="700"/>
      <c r="DUQ395" s="488"/>
      <c r="DUR395" s="488"/>
      <c r="DUS395" s="488"/>
      <c r="DUT395" s="488"/>
      <c r="DUU395" s="488"/>
      <c r="DUV395" s="488"/>
      <c r="DUW395" s="699" t="s">
        <v>10061</v>
      </c>
      <c r="DUX395" s="700"/>
      <c r="DUY395" s="488"/>
      <c r="DUZ395" s="488"/>
      <c r="DVA395" s="488"/>
      <c r="DVB395" s="488"/>
      <c r="DVC395" s="488"/>
      <c r="DVD395" s="488"/>
      <c r="DVE395" s="699" t="s">
        <v>10061</v>
      </c>
      <c r="DVF395" s="700"/>
      <c r="DVG395" s="488"/>
      <c r="DVH395" s="488"/>
      <c r="DVI395" s="488"/>
      <c r="DVJ395" s="488"/>
      <c r="DVK395" s="488"/>
      <c r="DVL395" s="488"/>
      <c r="DVM395" s="699" t="s">
        <v>10061</v>
      </c>
      <c r="DVN395" s="700"/>
      <c r="DVO395" s="488"/>
      <c r="DVP395" s="488"/>
      <c r="DVQ395" s="488"/>
      <c r="DVR395" s="488"/>
      <c r="DVS395" s="488"/>
      <c r="DVT395" s="488"/>
      <c r="DVU395" s="699" t="s">
        <v>10061</v>
      </c>
      <c r="DVV395" s="700"/>
      <c r="DVW395" s="488"/>
      <c r="DVX395" s="488"/>
      <c r="DVY395" s="488"/>
      <c r="DVZ395" s="488"/>
      <c r="DWA395" s="488"/>
      <c r="DWB395" s="488"/>
      <c r="DWC395" s="699" t="s">
        <v>10061</v>
      </c>
      <c r="DWD395" s="700"/>
      <c r="DWE395" s="488"/>
      <c r="DWF395" s="488"/>
      <c r="DWG395" s="488"/>
      <c r="DWH395" s="488"/>
      <c r="DWI395" s="488"/>
      <c r="DWJ395" s="488"/>
      <c r="DWK395" s="699" t="s">
        <v>10061</v>
      </c>
      <c r="DWL395" s="700"/>
      <c r="DWM395" s="488"/>
      <c r="DWN395" s="488"/>
      <c r="DWO395" s="488"/>
      <c r="DWP395" s="488"/>
      <c r="DWQ395" s="488"/>
      <c r="DWR395" s="488"/>
      <c r="DWS395" s="699" t="s">
        <v>10061</v>
      </c>
      <c r="DWT395" s="700"/>
      <c r="DWU395" s="488"/>
      <c r="DWV395" s="488"/>
      <c r="DWW395" s="488"/>
      <c r="DWX395" s="488"/>
      <c r="DWY395" s="488"/>
      <c r="DWZ395" s="488"/>
      <c r="DXA395" s="699" t="s">
        <v>10061</v>
      </c>
      <c r="DXB395" s="700"/>
      <c r="DXC395" s="488"/>
      <c r="DXD395" s="488"/>
      <c r="DXE395" s="488"/>
      <c r="DXF395" s="488"/>
      <c r="DXG395" s="488"/>
      <c r="DXH395" s="488"/>
      <c r="DXI395" s="699" t="s">
        <v>10061</v>
      </c>
      <c r="DXJ395" s="700"/>
      <c r="DXK395" s="488"/>
      <c r="DXL395" s="488"/>
      <c r="DXM395" s="488"/>
      <c r="DXN395" s="488"/>
      <c r="DXO395" s="488"/>
      <c r="DXP395" s="488"/>
      <c r="DXQ395" s="699" t="s">
        <v>10061</v>
      </c>
      <c r="DXR395" s="700"/>
      <c r="DXS395" s="488"/>
      <c r="DXT395" s="488"/>
      <c r="DXU395" s="488"/>
      <c r="DXV395" s="488"/>
      <c r="DXW395" s="488"/>
      <c r="DXX395" s="488"/>
      <c r="DXY395" s="699" t="s">
        <v>10061</v>
      </c>
      <c r="DXZ395" s="700"/>
      <c r="DYA395" s="488"/>
      <c r="DYB395" s="488"/>
      <c r="DYC395" s="488"/>
      <c r="DYD395" s="488"/>
      <c r="DYE395" s="488"/>
      <c r="DYF395" s="488"/>
      <c r="DYG395" s="699" t="s">
        <v>10061</v>
      </c>
      <c r="DYH395" s="700"/>
      <c r="DYI395" s="488"/>
      <c r="DYJ395" s="488"/>
      <c r="DYK395" s="488"/>
      <c r="DYL395" s="488"/>
      <c r="DYM395" s="488"/>
      <c r="DYN395" s="488"/>
      <c r="DYO395" s="699" t="s">
        <v>10061</v>
      </c>
      <c r="DYP395" s="700"/>
      <c r="DYQ395" s="488"/>
      <c r="DYR395" s="488"/>
      <c r="DYS395" s="488"/>
      <c r="DYT395" s="488"/>
      <c r="DYU395" s="488"/>
      <c r="DYV395" s="488"/>
      <c r="DYW395" s="699" t="s">
        <v>10061</v>
      </c>
      <c r="DYX395" s="700"/>
      <c r="DYY395" s="488"/>
      <c r="DYZ395" s="488"/>
      <c r="DZA395" s="488"/>
      <c r="DZB395" s="488"/>
      <c r="DZC395" s="488"/>
      <c r="DZD395" s="488"/>
      <c r="DZE395" s="699" t="s">
        <v>10061</v>
      </c>
      <c r="DZF395" s="700"/>
      <c r="DZG395" s="488"/>
      <c r="DZH395" s="488"/>
      <c r="DZI395" s="488"/>
      <c r="DZJ395" s="488"/>
      <c r="DZK395" s="488"/>
      <c r="DZL395" s="488"/>
      <c r="DZM395" s="699" t="s">
        <v>10061</v>
      </c>
      <c r="DZN395" s="700"/>
      <c r="DZO395" s="488"/>
      <c r="DZP395" s="488"/>
      <c r="DZQ395" s="488"/>
      <c r="DZR395" s="488"/>
      <c r="DZS395" s="488"/>
      <c r="DZT395" s="488"/>
      <c r="DZU395" s="699" t="s">
        <v>10061</v>
      </c>
      <c r="DZV395" s="700"/>
      <c r="DZW395" s="488"/>
      <c r="DZX395" s="488"/>
      <c r="DZY395" s="488"/>
      <c r="DZZ395" s="488"/>
      <c r="EAA395" s="488"/>
      <c r="EAB395" s="488"/>
      <c r="EAC395" s="699" t="s">
        <v>10061</v>
      </c>
      <c r="EAD395" s="700"/>
      <c r="EAE395" s="488"/>
      <c r="EAF395" s="488"/>
      <c r="EAG395" s="488"/>
      <c r="EAH395" s="488"/>
      <c r="EAI395" s="488"/>
      <c r="EAJ395" s="488"/>
      <c r="EAK395" s="699" t="s">
        <v>10061</v>
      </c>
      <c r="EAL395" s="700"/>
      <c r="EAM395" s="488"/>
      <c r="EAN395" s="488"/>
      <c r="EAO395" s="488"/>
      <c r="EAP395" s="488"/>
      <c r="EAQ395" s="488"/>
      <c r="EAR395" s="488"/>
      <c r="EAS395" s="699" t="s">
        <v>10061</v>
      </c>
      <c r="EAT395" s="700"/>
      <c r="EAU395" s="488"/>
      <c r="EAV395" s="488"/>
      <c r="EAW395" s="488"/>
      <c r="EAX395" s="488"/>
      <c r="EAY395" s="488"/>
      <c r="EAZ395" s="488"/>
      <c r="EBA395" s="699" t="s">
        <v>10061</v>
      </c>
      <c r="EBB395" s="700"/>
      <c r="EBC395" s="488"/>
      <c r="EBD395" s="488"/>
      <c r="EBE395" s="488"/>
      <c r="EBF395" s="488"/>
      <c r="EBG395" s="488"/>
      <c r="EBH395" s="488"/>
      <c r="EBI395" s="699" t="s">
        <v>10061</v>
      </c>
      <c r="EBJ395" s="700"/>
      <c r="EBK395" s="488"/>
      <c r="EBL395" s="488"/>
      <c r="EBM395" s="488"/>
      <c r="EBN395" s="488"/>
      <c r="EBO395" s="488"/>
      <c r="EBP395" s="488"/>
      <c r="EBQ395" s="699" t="s">
        <v>10061</v>
      </c>
      <c r="EBR395" s="700"/>
      <c r="EBS395" s="488"/>
      <c r="EBT395" s="488"/>
      <c r="EBU395" s="488"/>
      <c r="EBV395" s="488"/>
      <c r="EBW395" s="488"/>
      <c r="EBX395" s="488"/>
      <c r="EBY395" s="699" t="s">
        <v>10061</v>
      </c>
      <c r="EBZ395" s="700"/>
      <c r="ECA395" s="488"/>
      <c r="ECB395" s="488"/>
      <c r="ECC395" s="488"/>
      <c r="ECD395" s="488"/>
      <c r="ECE395" s="488"/>
      <c r="ECF395" s="488"/>
      <c r="ECG395" s="699" t="s">
        <v>10061</v>
      </c>
      <c r="ECH395" s="700"/>
      <c r="ECI395" s="488"/>
      <c r="ECJ395" s="488"/>
      <c r="ECK395" s="488"/>
      <c r="ECL395" s="488"/>
      <c r="ECM395" s="488"/>
      <c r="ECN395" s="488"/>
      <c r="ECO395" s="699" t="s">
        <v>10061</v>
      </c>
      <c r="ECP395" s="700"/>
      <c r="ECQ395" s="488"/>
      <c r="ECR395" s="488"/>
      <c r="ECS395" s="488"/>
      <c r="ECT395" s="488"/>
      <c r="ECU395" s="488"/>
      <c r="ECV395" s="488"/>
      <c r="ECW395" s="699" t="s">
        <v>10061</v>
      </c>
      <c r="ECX395" s="700"/>
      <c r="ECY395" s="488"/>
      <c r="ECZ395" s="488"/>
      <c r="EDA395" s="488"/>
      <c r="EDB395" s="488"/>
      <c r="EDC395" s="488"/>
      <c r="EDD395" s="488"/>
      <c r="EDE395" s="699" t="s">
        <v>10061</v>
      </c>
      <c r="EDF395" s="700"/>
      <c r="EDG395" s="488"/>
      <c r="EDH395" s="488"/>
      <c r="EDI395" s="488"/>
      <c r="EDJ395" s="488"/>
      <c r="EDK395" s="488"/>
      <c r="EDL395" s="488"/>
      <c r="EDM395" s="699" t="s">
        <v>10061</v>
      </c>
      <c r="EDN395" s="700"/>
      <c r="EDO395" s="488"/>
      <c r="EDP395" s="488"/>
      <c r="EDQ395" s="488"/>
      <c r="EDR395" s="488"/>
      <c r="EDS395" s="488"/>
      <c r="EDT395" s="488"/>
      <c r="EDU395" s="699" t="s">
        <v>10061</v>
      </c>
      <c r="EDV395" s="700"/>
      <c r="EDW395" s="488"/>
      <c r="EDX395" s="488"/>
      <c r="EDY395" s="488"/>
      <c r="EDZ395" s="488"/>
      <c r="EEA395" s="488"/>
      <c r="EEB395" s="488"/>
      <c r="EEC395" s="699" t="s">
        <v>10061</v>
      </c>
      <c r="EED395" s="700"/>
      <c r="EEE395" s="488"/>
      <c r="EEF395" s="488"/>
      <c r="EEG395" s="488"/>
      <c r="EEH395" s="488"/>
      <c r="EEI395" s="488"/>
      <c r="EEJ395" s="488"/>
      <c r="EEK395" s="699" t="s">
        <v>10061</v>
      </c>
      <c r="EEL395" s="700"/>
      <c r="EEM395" s="488"/>
      <c r="EEN395" s="488"/>
      <c r="EEO395" s="488"/>
      <c r="EEP395" s="488"/>
      <c r="EEQ395" s="488"/>
      <c r="EER395" s="488"/>
      <c r="EES395" s="699" t="s">
        <v>10061</v>
      </c>
      <c r="EET395" s="700"/>
      <c r="EEU395" s="488"/>
      <c r="EEV395" s="488"/>
      <c r="EEW395" s="488"/>
      <c r="EEX395" s="488"/>
      <c r="EEY395" s="488"/>
      <c r="EEZ395" s="488"/>
      <c r="EFA395" s="699" t="s">
        <v>10061</v>
      </c>
      <c r="EFB395" s="700"/>
      <c r="EFC395" s="488"/>
      <c r="EFD395" s="488"/>
      <c r="EFE395" s="488"/>
      <c r="EFF395" s="488"/>
      <c r="EFG395" s="488"/>
      <c r="EFH395" s="488"/>
      <c r="EFI395" s="699" t="s">
        <v>10061</v>
      </c>
      <c r="EFJ395" s="700"/>
      <c r="EFK395" s="488"/>
      <c r="EFL395" s="488"/>
      <c r="EFM395" s="488"/>
      <c r="EFN395" s="488"/>
      <c r="EFO395" s="488"/>
      <c r="EFP395" s="488"/>
      <c r="EFQ395" s="699" t="s">
        <v>10061</v>
      </c>
      <c r="EFR395" s="700"/>
      <c r="EFS395" s="488"/>
      <c r="EFT395" s="488"/>
      <c r="EFU395" s="488"/>
      <c r="EFV395" s="488"/>
      <c r="EFW395" s="488"/>
      <c r="EFX395" s="488"/>
      <c r="EFY395" s="699" t="s">
        <v>10061</v>
      </c>
      <c r="EFZ395" s="700"/>
      <c r="EGA395" s="488"/>
      <c r="EGB395" s="488"/>
      <c r="EGC395" s="488"/>
      <c r="EGD395" s="488"/>
      <c r="EGE395" s="488"/>
      <c r="EGF395" s="488"/>
      <c r="EGG395" s="699" t="s">
        <v>10061</v>
      </c>
      <c r="EGH395" s="700"/>
      <c r="EGI395" s="488"/>
      <c r="EGJ395" s="488"/>
      <c r="EGK395" s="488"/>
      <c r="EGL395" s="488"/>
      <c r="EGM395" s="488"/>
      <c r="EGN395" s="488"/>
      <c r="EGO395" s="699" t="s">
        <v>10061</v>
      </c>
      <c r="EGP395" s="700"/>
      <c r="EGQ395" s="488"/>
      <c r="EGR395" s="488"/>
      <c r="EGS395" s="488"/>
      <c r="EGT395" s="488"/>
      <c r="EGU395" s="488"/>
      <c r="EGV395" s="488"/>
      <c r="EGW395" s="699" t="s">
        <v>10061</v>
      </c>
      <c r="EGX395" s="700"/>
      <c r="EGY395" s="488"/>
      <c r="EGZ395" s="488"/>
      <c r="EHA395" s="488"/>
      <c r="EHB395" s="488"/>
      <c r="EHC395" s="488"/>
      <c r="EHD395" s="488"/>
      <c r="EHE395" s="699" t="s">
        <v>10061</v>
      </c>
      <c r="EHF395" s="700"/>
      <c r="EHG395" s="488"/>
      <c r="EHH395" s="488"/>
      <c r="EHI395" s="488"/>
      <c r="EHJ395" s="488"/>
      <c r="EHK395" s="488"/>
      <c r="EHL395" s="488"/>
      <c r="EHM395" s="699" t="s">
        <v>10061</v>
      </c>
      <c r="EHN395" s="700"/>
      <c r="EHO395" s="488"/>
      <c r="EHP395" s="488"/>
      <c r="EHQ395" s="488"/>
      <c r="EHR395" s="488"/>
      <c r="EHS395" s="488"/>
      <c r="EHT395" s="488"/>
      <c r="EHU395" s="699" t="s">
        <v>10061</v>
      </c>
      <c r="EHV395" s="700"/>
      <c r="EHW395" s="488"/>
      <c r="EHX395" s="488"/>
      <c r="EHY395" s="488"/>
      <c r="EHZ395" s="488"/>
      <c r="EIA395" s="488"/>
      <c r="EIB395" s="488"/>
      <c r="EIC395" s="699" t="s">
        <v>10061</v>
      </c>
      <c r="EID395" s="700"/>
      <c r="EIE395" s="488"/>
      <c r="EIF395" s="488"/>
      <c r="EIG395" s="488"/>
      <c r="EIH395" s="488"/>
      <c r="EII395" s="488"/>
      <c r="EIJ395" s="488"/>
      <c r="EIK395" s="699" t="s">
        <v>10061</v>
      </c>
      <c r="EIL395" s="700"/>
      <c r="EIM395" s="488"/>
      <c r="EIN395" s="488"/>
      <c r="EIO395" s="488"/>
      <c r="EIP395" s="488"/>
      <c r="EIQ395" s="488"/>
      <c r="EIR395" s="488"/>
      <c r="EIS395" s="699" t="s">
        <v>10061</v>
      </c>
      <c r="EIT395" s="700"/>
      <c r="EIU395" s="488"/>
      <c r="EIV395" s="488"/>
      <c r="EIW395" s="488"/>
      <c r="EIX395" s="488"/>
      <c r="EIY395" s="488"/>
      <c r="EIZ395" s="488"/>
      <c r="EJA395" s="699" t="s">
        <v>10061</v>
      </c>
      <c r="EJB395" s="700"/>
      <c r="EJC395" s="488"/>
      <c r="EJD395" s="488"/>
      <c r="EJE395" s="488"/>
      <c r="EJF395" s="488"/>
      <c r="EJG395" s="488"/>
      <c r="EJH395" s="488"/>
      <c r="EJI395" s="699" t="s">
        <v>10061</v>
      </c>
      <c r="EJJ395" s="700"/>
      <c r="EJK395" s="488"/>
      <c r="EJL395" s="488"/>
      <c r="EJM395" s="488"/>
      <c r="EJN395" s="488"/>
      <c r="EJO395" s="488"/>
      <c r="EJP395" s="488"/>
      <c r="EJQ395" s="699" t="s">
        <v>10061</v>
      </c>
      <c r="EJR395" s="700"/>
      <c r="EJS395" s="488"/>
      <c r="EJT395" s="488"/>
      <c r="EJU395" s="488"/>
      <c r="EJV395" s="488"/>
      <c r="EJW395" s="488"/>
      <c r="EJX395" s="488"/>
      <c r="EJY395" s="699" t="s">
        <v>10061</v>
      </c>
      <c r="EJZ395" s="700"/>
      <c r="EKA395" s="488"/>
      <c r="EKB395" s="488"/>
      <c r="EKC395" s="488"/>
      <c r="EKD395" s="488"/>
      <c r="EKE395" s="488"/>
      <c r="EKF395" s="488"/>
      <c r="EKG395" s="699" t="s">
        <v>10061</v>
      </c>
      <c r="EKH395" s="700"/>
      <c r="EKI395" s="488"/>
      <c r="EKJ395" s="488"/>
      <c r="EKK395" s="488"/>
      <c r="EKL395" s="488"/>
      <c r="EKM395" s="488"/>
      <c r="EKN395" s="488"/>
      <c r="EKO395" s="699" t="s">
        <v>10061</v>
      </c>
      <c r="EKP395" s="700"/>
      <c r="EKQ395" s="488"/>
      <c r="EKR395" s="488"/>
      <c r="EKS395" s="488"/>
      <c r="EKT395" s="488"/>
      <c r="EKU395" s="488"/>
      <c r="EKV395" s="488"/>
      <c r="EKW395" s="699" t="s">
        <v>10061</v>
      </c>
      <c r="EKX395" s="700"/>
      <c r="EKY395" s="488"/>
      <c r="EKZ395" s="488"/>
      <c r="ELA395" s="488"/>
      <c r="ELB395" s="488"/>
      <c r="ELC395" s="488"/>
      <c r="ELD395" s="488"/>
      <c r="ELE395" s="699" t="s">
        <v>10061</v>
      </c>
      <c r="ELF395" s="700"/>
      <c r="ELG395" s="488"/>
      <c r="ELH395" s="488"/>
      <c r="ELI395" s="488"/>
      <c r="ELJ395" s="488"/>
      <c r="ELK395" s="488"/>
      <c r="ELL395" s="488"/>
      <c r="ELM395" s="699" t="s">
        <v>10061</v>
      </c>
      <c r="ELN395" s="700"/>
      <c r="ELO395" s="488"/>
      <c r="ELP395" s="488"/>
      <c r="ELQ395" s="488"/>
      <c r="ELR395" s="488"/>
      <c r="ELS395" s="488"/>
      <c r="ELT395" s="488"/>
      <c r="ELU395" s="699" t="s">
        <v>10061</v>
      </c>
      <c r="ELV395" s="700"/>
      <c r="ELW395" s="488"/>
      <c r="ELX395" s="488"/>
      <c r="ELY395" s="488"/>
      <c r="ELZ395" s="488"/>
      <c r="EMA395" s="488"/>
      <c r="EMB395" s="488"/>
      <c r="EMC395" s="699" t="s">
        <v>10061</v>
      </c>
      <c r="EMD395" s="700"/>
      <c r="EME395" s="488"/>
      <c r="EMF395" s="488"/>
      <c r="EMG395" s="488"/>
      <c r="EMH395" s="488"/>
      <c r="EMI395" s="488"/>
      <c r="EMJ395" s="488"/>
      <c r="EMK395" s="699" t="s">
        <v>10061</v>
      </c>
      <c r="EML395" s="700"/>
      <c r="EMM395" s="488"/>
      <c r="EMN395" s="488"/>
      <c r="EMO395" s="488"/>
      <c r="EMP395" s="488"/>
      <c r="EMQ395" s="488"/>
      <c r="EMR395" s="488"/>
      <c r="EMS395" s="699" t="s">
        <v>10061</v>
      </c>
      <c r="EMT395" s="700"/>
      <c r="EMU395" s="488"/>
      <c r="EMV395" s="488"/>
      <c r="EMW395" s="488"/>
      <c r="EMX395" s="488"/>
      <c r="EMY395" s="488"/>
      <c r="EMZ395" s="488"/>
      <c r="ENA395" s="699" t="s">
        <v>10061</v>
      </c>
      <c r="ENB395" s="700"/>
      <c r="ENC395" s="488"/>
      <c r="END395" s="488"/>
      <c r="ENE395" s="488"/>
      <c r="ENF395" s="488"/>
      <c r="ENG395" s="488"/>
      <c r="ENH395" s="488"/>
      <c r="ENI395" s="699" t="s">
        <v>10061</v>
      </c>
      <c r="ENJ395" s="700"/>
      <c r="ENK395" s="488"/>
      <c r="ENL395" s="488"/>
      <c r="ENM395" s="488"/>
      <c r="ENN395" s="488"/>
      <c r="ENO395" s="488"/>
      <c r="ENP395" s="488"/>
      <c r="ENQ395" s="699" t="s">
        <v>10061</v>
      </c>
      <c r="ENR395" s="700"/>
      <c r="ENS395" s="488"/>
      <c r="ENT395" s="488"/>
      <c r="ENU395" s="488"/>
      <c r="ENV395" s="488"/>
      <c r="ENW395" s="488"/>
      <c r="ENX395" s="488"/>
      <c r="ENY395" s="699" t="s">
        <v>10061</v>
      </c>
      <c r="ENZ395" s="700"/>
      <c r="EOA395" s="488"/>
      <c r="EOB395" s="488"/>
      <c r="EOC395" s="488"/>
      <c r="EOD395" s="488"/>
      <c r="EOE395" s="488"/>
      <c r="EOF395" s="488"/>
      <c r="EOG395" s="699" t="s">
        <v>10061</v>
      </c>
      <c r="EOH395" s="700"/>
      <c r="EOI395" s="488"/>
      <c r="EOJ395" s="488"/>
      <c r="EOK395" s="488"/>
      <c r="EOL395" s="488"/>
      <c r="EOM395" s="488"/>
      <c r="EON395" s="488"/>
      <c r="EOO395" s="699" t="s">
        <v>10061</v>
      </c>
      <c r="EOP395" s="700"/>
      <c r="EOQ395" s="488"/>
      <c r="EOR395" s="488"/>
      <c r="EOS395" s="488"/>
      <c r="EOT395" s="488"/>
      <c r="EOU395" s="488"/>
      <c r="EOV395" s="488"/>
      <c r="EOW395" s="699" t="s">
        <v>10061</v>
      </c>
      <c r="EOX395" s="700"/>
      <c r="EOY395" s="488"/>
      <c r="EOZ395" s="488"/>
      <c r="EPA395" s="488"/>
      <c r="EPB395" s="488"/>
      <c r="EPC395" s="488"/>
      <c r="EPD395" s="488"/>
      <c r="EPE395" s="699" t="s">
        <v>10061</v>
      </c>
      <c r="EPF395" s="700"/>
      <c r="EPG395" s="488"/>
      <c r="EPH395" s="488"/>
      <c r="EPI395" s="488"/>
      <c r="EPJ395" s="488"/>
      <c r="EPK395" s="488"/>
      <c r="EPL395" s="488"/>
      <c r="EPM395" s="699" t="s">
        <v>10061</v>
      </c>
      <c r="EPN395" s="700"/>
      <c r="EPO395" s="488"/>
      <c r="EPP395" s="488"/>
      <c r="EPQ395" s="488"/>
      <c r="EPR395" s="488"/>
      <c r="EPS395" s="488"/>
      <c r="EPT395" s="488"/>
      <c r="EPU395" s="699" t="s">
        <v>10061</v>
      </c>
      <c r="EPV395" s="700"/>
      <c r="EPW395" s="488"/>
      <c r="EPX395" s="488"/>
      <c r="EPY395" s="488"/>
      <c r="EPZ395" s="488"/>
      <c r="EQA395" s="488"/>
      <c r="EQB395" s="488"/>
      <c r="EQC395" s="699" t="s">
        <v>10061</v>
      </c>
      <c r="EQD395" s="700"/>
      <c r="EQE395" s="488"/>
      <c r="EQF395" s="488"/>
      <c r="EQG395" s="488"/>
      <c r="EQH395" s="488"/>
      <c r="EQI395" s="488"/>
      <c r="EQJ395" s="488"/>
      <c r="EQK395" s="699" t="s">
        <v>10061</v>
      </c>
      <c r="EQL395" s="700"/>
      <c r="EQM395" s="488"/>
      <c r="EQN395" s="488"/>
      <c r="EQO395" s="488"/>
      <c r="EQP395" s="488"/>
      <c r="EQQ395" s="488"/>
      <c r="EQR395" s="488"/>
      <c r="EQS395" s="699" t="s">
        <v>10061</v>
      </c>
      <c r="EQT395" s="700"/>
      <c r="EQU395" s="488"/>
      <c r="EQV395" s="488"/>
      <c r="EQW395" s="488"/>
      <c r="EQX395" s="488"/>
      <c r="EQY395" s="488"/>
      <c r="EQZ395" s="488"/>
      <c r="ERA395" s="699" t="s">
        <v>10061</v>
      </c>
      <c r="ERB395" s="700"/>
      <c r="ERC395" s="488"/>
      <c r="ERD395" s="488"/>
      <c r="ERE395" s="488"/>
      <c r="ERF395" s="488"/>
      <c r="ERG395" s="488"/>
      <c r="ERH395" s="488"/>
      <c r="ERI395" s="699" t="s">
        <v>10061</v>
      </c>
      <c r="ERJ395" s="700"/>
      <c r="ERK395" s="488"/>
      <c r="ERL395" s="488"/>
      <c r="ERM395" s="488"/>
      <c r="ERN395" s="488"/>
      <c r="ERO395" s="488"/>
      <c r="ERP395" s="488"/>
      <c r="ERQ395" s="699" t="s">
        <v>10061</v>
      </c>
      <c r="ERR395" s="700"/>
      <c r="ERS395" s="488"/>
      <c r="ERT395" s="488"/>
      <c r="ERU395" s="488"/>
      <c r="ERV395" s="488"/>
      <c r="ERW395" s="488"/>
      <c r="ERX395" s="488"/>
      <c r="ERY395" s="699" t="s">
        <v>10061</v>
      </c>
      <c r="ERZ395" s="700"/>
      <c r="ESA395" s="488"/>
      <c r="ESB395" s="488"/>
      <c r="ESC395" s="488"/>
      <c r="ESD395" s="488"/>
      <c r="ESE395" s="488"/>
      <c r="ESF395" s="488"/>
      <c r="ESG395" s="699" t="s">
        <v>10061</v>
      </c>
      <c r="ESH395" s="700"/>
      <c r="ESI395" s="488"/>
      <c r="ESJ395" s="488"/>
      <c r="ESK395" s="488"/>
      <c r="ESL395" s="488"/>
      <c r="ESM395" s="488"/>
      <c r="ESN395" s="488"/>
      <c r="ESO395" s="699" t="s">
        <v>10061</v>
      </c>
      <c r="ESP395" s="700"/>
      <c r="ESQ395" s="488"/>
      <c r="ESR395" s="488"/>
      <c r="ESS395" s="488"/>
      <c r="EST395" s="488"/>
      <c r="ESU395" s="488"/>
      <c r="ESV395" s="488"/>
      <c r="ESW395" s="699" t="s">
        <v>10061</v>
      </c>
      <c r="ESX395" s="700"/>
      <c r="ESY395" s="488"/>
      <c r="ESZ395" s="488"/>
      <c r="ETA395" s="488"/>
      <c r="ETB395" s="488"/>
      <c r="ETC395" s="488"/>
      <c r="ETD395" s="488"/>
      <c r="ETE395" s="699" t="s">
        <v>10061</v>
      </c>
      <c r="ETF395" s="700"/>
      <c r="ETG395" s="488"/>
      <c r="ETH395" s="488"/>
      <c r="ETI395" s="488"/>
      <c r="ETJ395" s="488"/>
      <c r="ETK395" s="488"/>
      <c r="ETL395" s="488"/>
      <c r="ETM395" s="699" t="s">
        <v>10061</v>
      </c>
      <c r="ETN395" s="700"/>
      <c r="ETO395" s="488"/>
      <c r="ETP395" s="488"/>
      <c r="ETQ395" s="488"/>
      <c r="ETR395" s="488"/>
      <c r="ETS395" s="488"/>
      <c r="ETT395" s="488"/>
      <c r="ETU395" s="699" t="s">
        <v>10061</v>
      </c>
      <c r="ETV395" s="700"/>
      <c r="ETW395" s="488"/>
      <c r="ETX395" s="488"/>
      <c r="ETY395" s="488"/>
      <c r="ETZ395" s="488"/>
      <c r="EUA395" s="488"/>
      <c r="EUB395" s="488"/>
      <c r="EUC395" s="699" t="s">
        <v>10061</v>
      </c>
      <c r="EUD395" s="700"/>
      <c r="EUE395" s="488"/>
      <c r="EUF395" s="488"/>
      <c r="EUG395" s="488"/>
      <c r="EUH395" s="488"/>
      <c r="EUI395" s="488"/>
      <c r="EUJ395" s="488"/>
      <c r="EUK395" s="699" t="s">
        <v>10061</v>
      </c>
      <c r="EUL395" s="700"/>
      <c r="EUM395" s="488"/>
      <c r="EUN395" s="488"/>
      <c r="EUO395" s="488"/>
      <c r="EUP395" s="488"/>
      <c r="EUQ395" s="488"/>
      <c r="EUR395" s="488"/>
      <c r="EUS395" s="699" t="s">
        <v>10061</v>
      </c>
      <c r="EUT395" s="700"/>
      <c r="EUU395" s="488"/>
      <c r="EUV395" s="488"/>
      <c r="EUW395" s="488"/>
      <c r="EUX395" s="488"/>
      <c r="EUY395" s="488"/>
      <c r="EUZ395" s="488"/>
      <c r="EVA395" s="699" t="s">
        <v>10061</v>
      </c>
      <c r="EVB395" s="700"/>
      <c r="EVC395" s="488"/>
      <c r="EVD395" s="488"/>
      <c r="EVE395" s="488"/>
      <c r="EVF395" s="488"/>
      <c r="EVG395" s="488"/>
      <c r="EVH395" s="488"/>
      <c r="EVI395" s="699" t="s">
        <v>10061</v>
      </c>
      <c r="EVJ395" s="700"/>
      <c r="EVK395" s="488"/>
      <c r="EVL395" s="488"/>
      <c r="EVM395" s="488"/>
      <c r="EVN395" s="488"/>
      <c r="EVO395" s="488"/>
      <c r="EVP395" s="488"/>
      <c r="EVQ395" s="699" t="s">
        <v>10061</v>
      </c>
      <c r="EVR395" s="700"/>
      <c r="EVS395" s="488"/>
      <c r="EVT395" s="488"/>
      <c r="EVU395" s="488"/>
      <c r="EVV395" s="488"/>
      <c r="EVW395" s="488"/>
      <c r="EVX395" s="488"/>
      <c r="EVY395" s="699" t="s">
        <v>10061</v>
      </c>
      <c r="EVZ395" s="700"/>
      <c r="EWA395" s="488"/>
      <c r="EWB395" s="488"/>
      <c r="EWC395" s="488"/>
      <c r="EWD395" s="488"/>
      <c r="EWE395" s="488"/>
      <c r="EWF395" s="488"/>
      <c r="EWG395" s="699" t="s">
        <v>10061</v>
      </c>
      <c r="EWH395" s="700"/>
      <c r="EWI395" s="488"/>
      <c r="EWJ395" s="488"/>
      <c r="EWK395" s="488"/>
      <c r="EWL395" s="488"/>
      <c r="EWM395" s="488"/>
      <c r="EWN395" s="488"/>
      <c r="EWO395" s="699" t="s">
        <v>10061</v>
      </c>
      <c r="EWP395" s="700"/>
      <c r="EWQ395" s="488"/>
      <c r="EWR395" s="488"/>
      <c r="EWS395" s="488"/>
      <c r="EWT395" s="488"/>
      <c r="EWU395" s="488"/>
      <c r="EWV395" s="488"/>
      <c r="EWW395" s="699" t="s">
        <v>10061</v>
      </c>
      <c r="EWX395" s="700"/>
      <c r="EWY395" s="488"/>
      <c r="EWZ395" s="488"/>
      <c r="EXA395" s="488"/>
      <c r="EXB395" s="488"/>
      <c r="EXC395" s="488"/>
      <c r="EXD395" s="488"/>
      <c r="EXE395" s="699" t="s">
        <v>10061</v>
      </c>
      <c r="EXF395" s="700"/>
      <c r="EXG395" s="488"/>
      <c r="EXH395" s="488"/>
      <c r="EXI395" s="488"/>
      <c r="EXJ395" s="488"/>
      <c r="EXK395" s="488"/>
      <c r="EXL395" s="488"/>
      <c r="EXM395" s="699" t="s">
        <v>10061</v>
      </c>
      <c r="EXN395" s="700"/>
      <c r="EXO395" s="488"/>
      <c r="EXP395" s="488"/>
      <c r="EXQ395" s="488"/>
      <c r="EXR395" s="488"/>
      <c r="EXS395" s="488"/>
      <c r="EXT395" s="488"/>
      <c r="EXU395" s="699" t="s">
        <v>10061</v>
      </c>
      <c r="EXV395" s="700"/>
      <c r="EXW395" s="488"/>
      <c r="EXX395" s="488"/>
      <c r="EXY395" s="488"/>
      <c r="EXZ395" s="488"/>
      <c r="EYA395" s="488"/>
      <c r="EYB395" s="488"/>
      <c r="EYC395" s="699" t="s">
        <v>10061</v>
      </c>
      <c r="EYD395" s="700"/>
      <c r="EYE395" s="488"/>
      <c r="EYF395" s="488"/>
      <c r="EYG395" s="488"/>
      <c r="EYH395" s="488"/>
      <c r="EYI395" s="488"/>
      <c r="EYJ395" s="488"/>
      <c r="EYK395" s="699" t="s">
        <v>10061</v>
      </c>
      <c r="EYL395" s="700"/>
      <c r="EYM395" s="488"/>
      <c r="EYN395" s="488"/>
      <c r="EYO395" s="488"/>
      <c r="EYP395" s="488"/>
      <c r="EYQ395" s="488"/>
      <c r="EYR395" s="488"/>
      <c r="EYS395" s="699" t="s">
        <v>10061</v>
      </c>
      <c r="EYT395" s="700"/>
      <c r="EYU395" s="488"/>
      <c r="EYV395" s="488"/>
      <c r="EYW395" s="488"/>
      <c r="EYX395" s="488"/>
      <c r="EYY395" s="488"/>
      <c r="EYZ395" s="488"/>
      <c r="EZA395" s="699" t="s">
        <v>10061</v>
      </c>
      <c r="EZB395" s="700"/>
      <c r="EZC395" s="488"/>
      <c r="EZD395" s="488"/>
      <c r="EZE395" s="488"/>
      <c r="EZF395" s="488"/>
      <c r="EZG395" s="488"/>
      <c r="EZH395" s="488"/>
      <c r="EZI395" s="699" t="s">
        <v>10061</v>
      </c>
      <c r="EZJ395" s="700"/>
      <c r="EZK395" s="488"/>
      <c r="EZL395" s="488"/>
      <c r="EZM395" s="488"/>
      <c r="EZN395" s="488"/>
      <c r="EZO395" s="488"/>
      <c r="EZP395" s="488"/>
      <c r="EZQ395" s="699" t="s">
        <v>10061</v>
      </c>
      <c r="EZR395" s="700"/>
      <c r="EZS395" s="488"/>
      <c r="EZT395" s="488"/>
      <c r="EZU395" s="488"/>
      <c r="EZV395" s="488"/>
      <c r="EZW395" s="488"/>
      <c r="EZX395" s="488"/>
      <c r="EZY395" s="699" t="s">
        <v>10061</v>
      </c>
      <c r="EZZ395" s="700"/>
      <c r="FAA395" s="488"/>
      <c r="FAB395" s="488"/>
      <c r="FAC395" s="488"/>
      <c r="FAD395" s="488"/>
      <c r="FAE395" s="488"/>
      <c r="FAF395" s="488"/>
      <c r="FAG395" s="699" t="s">
        <v>10061</v>
      </c>
      <c r="FAH395" s="700"/>
      <c r="FAI395" s="488"/>
      <c r="FAJ395" s="488"/>
      <c r="FAK395" s="488"/>
      <c r="FAL395" s="488"/>
      <c r="FAM395" s="488"/>
      <c r="FAN395" s="488"/>
      <c r="FAO395" s="699" t="s">
        <v>10061</v>
      </c>
      <c r="FAP395" s="700"/>
      <c r="FAQ395" s="488"/>
      <c r="FAR395" s="488"/>
      <c r="FAS395" s="488"/>
      <c r="FAT395" s="488"/>
      <c r="FAU395" s="488"/>
      <c r="FAV395" s="488"/>
      <c r="FAW395" s="699" t="s">
        <v>10061</v>
      </c>
      <c r="FAX395" s="700"/>
      <c r="FAY395" s="488"/>
      <c r="FAZ395" s="488"/>
      <c r="FBA395" s="488"/>
      <c r="FBB395" s="488"/>
      <c r="FBC395" s="488"/>
      <c r="FBD395" s="488"/>
      <c r="FBE395" s="699" t="s">
        <v>10061</v>
      </c>
      <c r="FBF395" s="700"/>
      <c r="FBG395" s="488"/>
      <c r="FBH395" s="488"/>
      <c r="FBI395" s="488"/>
      <c r="FBJ395" s="488"/>
      <c r="FBK395" s="488"/>
      <c r="FBL395" s="488"/>
      <c r="FBM395" s="699" t="s">
        <v>10061</v>
      </c>
      <c r="FBN395" s="700"/>
      <c r="FBO395" s="488"/>
      <c r="FBP395" s="488"/>
      <c r="FBQ395" s="488"/>
      <c r="FBR395" s="488"/>
      <c r="FBS395" s="488"/>
      <c r="FBT395" s="488"/>
      <c r="FBU395" s="699" t="s">
        <v>10061</v>
      </c>
      <c r="FBV395" s="700"/>
      <c r="FBW395" s="488"/>
      <c r="FBX395" s="488"/>
      <c r="FBY395" s="488"/>
      <c r="FBZ395" s="488"/>
      <c r="FCA395" s="488"/>
      <c r="FCB395" s="488"/>
      <c r="FCC395" s="699" t="s">
        <v>10061</v>
      </c>
      <c r="FCD395" s="700"/>
      <c r="FCE395" s="488"/>
      <c r="FCF395" s="488"/>
      <c r="FCG395" s="488"/>
      <c r="FCH395" s="488"/>
      <c r="FCI395" s="488"/>
      <c r="FCJ395" s="488"/>
      <c r="FCK395" s="699" t="s">
        <v>10061</v>
      </c>
      <c r="FCL395" s="700"/>
      <c r="FCM395" s="488"/>
      <c r="FCN395" s="488"/>
      <c r="FCO395" s="488"/>
      <c r="FCP395" s="488"/>
      <c r="FCQ395" s="488"/>
      <c r="FCR395" s="488"/>
      <c r="FCS395" s="699" t="s">
        <v>10061</v>
      </c>
      <c r="FCT395" s="700"/>
      <c r="FCU395" s="488"/>
      <c r="FCV395" s="488"/>
      <c r="FCW395" s="488"/>
      <c r="FCX395" s="488"/>
      <c r="FCY395" s="488"/>
      <c r="FCZ395" s="488"/>
      <c r="FDA395" s="699" t="s">
        <v>10061</v>
      </c>
      <c r="FDB395" s="700"/>
      <c r="FDC395" s="488"/>
      <c r="FDD395" s="488"/>
      <c r="FDE395" s="488"/>
      <c r="FDF395" s="488"/>
      <c r="FDG395" s="488"/>
      <c r="FDH395" s="488"/>
      <c r="FDI395" s="699" t="s">
        <v>10061</v>
      </c>
      <c r="FDJ395" s="700"/>
      <c r="FDK395" s="488"/>
      <c r="FDL395" s="488"/>
      <c r="FDM395" s="488"/>
      <c r="FDN395" s="488"/>
      <c r="FDO395" s="488"/>
      <c r="FDP395" s="488"/>
      <c r="FDQ395" s="699" t="s">
        <v>10061</v>
      </c>
      <c r="FDR395" s="700"/>
      <c r="FDS395" s="488"/>
      <c r="FDT395" s="488"/>
      <c r="FDU395" s="488"/>
      <c r="FDV395" s="488"/>
      <c r="FDW395" s="488"/>
      <c r="FDX395" s="488"/>
      <c r="FDY395" s="699" t="s">
        <v>10061</v>
      </c>
      <c r="FDZ395" s="700"/>
      <c r="FEA395" s="488"/>
      <c r="FEB395" s="488"/>
      <c r="FEC395" s="488"/>
      <c r="FED395" s="488"/>
      <c r="FEE395" s="488"/>
      <c r="FEF395" s="488"/>
      <c r="FEG395" s="699" t="s">
        <v>10061</v>
      </c>
      <c r="FEH395" s="700"/>
      <c r="FEI395" s="488"/>
      <c r="FEJ395" s="488"/>
      <c r="FEK395" s="488"/>
      <c r="FEL395" s="488"/>
      <c r="FEM395" s="488"/>
      <c r="FEN395" s="488"/>
      <c r="FEO395" s="699" t="s">
        <v>10061</v>
      </c>
      <c r="FEP395" s="700"/>
      <c r="FEQ395" s="488"/>
      <c r="FER395" s="488"/>
      <c r="FES395" s="488"/>
      <c r="FET395" s="488"/>
      <c r="FEU395" s="488"/>
      <c r="FEV395" s="488"/>
      <c r="FEW395" s="699" t="s">
        <v>10061</v>
      </c>
      <c r="FEX395" s="700"/>
      <c r="FEY395" s="488"/>
      <c r="FEZ395" s="488"/>
      <c r="FFA395" s="488"/>
      <c r="FFB395" s="488"/>
      <c r="FFC395" s="488"/>
      <c r="FFD395" s="488"/>
      <c r="FFE395" s="699" t="s">
        <v>10061</v>
      </c>
      <c r="FFF395" s="700"/>
      <c r="FFG395" s="488"/>
      <c r="FFH395" s="488"/>
      <c r="FFI395" s="488"/>
      <c r="FFJ395" s="488"/>
      <c r="FFK395" s="488"/>
      <c r="FFL395" s="488"/>
      <c r="FFM395" s="699" t="s">
        <v>10061</v>
      </c>
      <c r="FFN395" s="700"/>
      <c r="FFO395" s="488"/>
      <c r="FFP395" s="488"/>
      <c r="FFQ395" s="488"/>
      <c r="FFR395" s="488"/>
      <c r="FFS395" s="488"/>
      <c r="FFT395" s="488"/>
      <c r="FFU395" s="699" t="s">
        <v>10061</v>
      </c>
      <c r="FFV395" s="700"/>
      <c r="FFW395" s="488"/>
      <c r="FFX395" s="488"/>
      <c r="FFY395" s="488"/>
      <c r="FFZ395" s="488"/>
      <c r="FGA395" s="488"/>
      <c r="FGB395" s="488"/>
      <c r="FGC395" s="699" t="s">
        <v>10061</v>
      </c>
      <c r="FGD395" s="700"/>
      <c r="FGE395" s="488"/>
      <c r="FGF395" s="488"/>
      <c r="FGG395" s="488"/>
      <c r="FGH395" s="488"/>
      <c r="FGI395" s="488"/>
      <c r="FGJ395" s="488"/>
      <c r="FGK395" s="699" t="s">
        <v>10061</v>
      </c>
      <c r="FGL395" s="700"/>
      <c r="FGM395" s="488"/>
      <c r="FGN395" s="488"/>
      <c r="FGO395" s="488"/>
      <c r="FGP395" s="488"/>
      <c r="FGQ395" s="488"/>
      <c r="FGR395" s="488"/>
      <c r="FGS395" s="699" t="s">
        <v>10061</v>
      </c>
      <c r="FGT395" s="700"/>
      <c r="FGU395" s="488"/>
      <c r="FGV395" s="488"/>
      <c r="FGW395" s="488"/>
      <c r="FGX395" s="488"/>
      <c r="FGY395" s="488"/>
      <c r="FGZ395" s="488"/>
      <c r="FHA395" s="699" t="s">
        <v>10061</v>
      </c>
      <c r="FHB395" s="700"/>
      <c r="FHC395" s="488"/>
      <c r="FHD395" s="488"/>
      <c r="FHE395" s="488"/>
      <c r="FHF395" s="488"/>
      <c r="FHG395" s="488"/>
      <c r="FHH395" s="488"/>
      <c r="FHI395" s="699" t="s">
        <v>10061</v>
      </c>
      <c r="FHJ395" s="700"/>
      <c r="FHK395" s="488"/>
      <c r="FHL395" s="488"/>
      <c r="FHM395" s="488"/>
      <c r="FHN395" s="488"/>
      <c r="FHO395" s="488"/>
      <c r="FHP395" s="488"/>
      <c r="FHQ395" s="699" t="s">
        <v>10061</v>
      </c>
      <c r="FHR395" s="700"/>
      <c r="FHS395" s="488"/>
      <c r="FHT395" s="488"/>
      <c r="FHU395" s="488"/>
      <c r="FHV395" s="488"/>
      <c r="FHW395" s="488"/>
      <c r="FHX395" s="488"/>
      <c r="FHY395" s="699" t="s">
        <v>10061</v>
      </c>
      <c r="FHZ395" s="700"/>
      <c r="FIA395" s="488"/>
      <c r="FIB395" s="488"/>
      <c r="FIC395" s="488"/>
      <c r="FID395" s="488"/>
      <c r="FIE395" s="488"/>
      <c r="FIF395" s="488"/>
      <c r="FIG395" s="699" t="s">
        <v>10061</v>
      </c>
      <c r="FIH395" s="700"/>
      <c r="FII395" s="488"/>
      <c r="FIJ395" s="488"/>
      <c r="FIK395" s="488"/>
      <c r="FIL395" s="488"/>
      <c r="FIM395" s="488"/>
      <c r="FIN395" s="488"/>
      <c r="FIO395" s="699" t="s">
        <v>10061</v>
      </c>
      <c r="FIP395" s="700"/>
      <c r="FIQ395" s="488"/>
      <c r="FIR395" s="488"/>
      <c r="FIS395" s="488"/>
      <c r="FIT395" s="488"/>
      <c r="FIU395" s="488"/>
      <c r="FIV395" s="488"/>
      <c r="FIW395" s="699" t="s">
        <v>10061</v>
      </c>
      <c r="FIX395" s="700"/>
      <c r="FIY395" s="488"/>
      <c r="FIZ395" s="488"/>
      <c r="FJA395" s="488"/>
      <c r="FJB395" s="488"/>
      <c r="FJC395" s="488"/>
      <c r="FJD395" s="488"/>
      <c r="FJE395" s="699" t="s">
        <v>10061</v>
      </c>
      <c r="FJF395" s="700"/>
      <c r="FJG395" s="488"/>
      <c r="FJH395" s="488"/>
      <c r="FJI395" s="488"/>
      <c r="FJJ395" s="488"/>
      <c r="FJK395" s="488"/>
      <c r="FJL395" s="488"/>
      <c r="FJM395" s="699" t="s">
        <v>10061</v>
      </c>
      <c r="FJN395" s="700"/>
      <c r="FJO395" s="488"/>
      <c r="FJP395" s="488"/>
      <c r="FJQ395" s="488"/>
      <c r="FJR395" s="488"/>
      <c r="FJS395" s="488"/>
      <c r="FJT395" s="488"/>
      <c r="FJU395" s="699" t="s">
        <v>10061</v>
      </c>
      <c r="FJV395" s="700"/>
      <c r="FJW395" s="488"/>
      <c r="FJX395" s="488"/>
      <c r="FJY395" s="488"/>
      <c r="FJZ395" s="488"/>
      <c r="FKA395" s="488"/>
      <c r="FKB395" s="488"/>
      <c r="FKC395" s="699" t="s">
        <v>10061</v>
      </c>
      <c r="FKD395" s="700"/>
      <c r="FKE395" s="488"/>
      <c r="FKF395" s="488"/>
      <c r="FKG395" s="488"/>
      <c r="FKH395" s="488"/>
      <c r="FKI395" s="488"/>
      <c r="FKJ395" s="488"/>
      <c r="FKK395" s="699" t="s">
        <v>10061</v>
      </c>
      <c r="FKL395" s="700"/>
      <c r="FKM395" s="488"/>
      <c r="FKN395" s="488"/>
      <c r="FKO395" s="488"/>
      <c r="FKP395" s="488"/>
      <c r="FKQ395" s="488"/>
      <c r="FKR395" s="488"/>
      <c r="FKS395" s="699" t="s">
        <v>10061</v>
      </c>
      <c r="FKT395" s="700"/>
      <c r="FKU395" s="488"/>
      <c r="FKV395" s="488"/>
      <c r="FKW395" s="488"/>
      <c r="FKX395" s="488"/>
      <c r="FKY395" s="488"/>
      <c r="FKZ395" s="488"/>
      <c r="FLA395" s="699" t="s">
        <v>10061</v>
      </c>
      <c r="FLB395" s="700"/>
      <c r="FLC395" s="488"/>
      <c r="FLD395" s="488"/>
      <c r="FLE395" s="488"/>
      <c r="FLF395" s="488"/>
      <c r="FLG395" s="488"/>
      <c r="FLH395" s="488"/>
      <c r="FLI395" s="699" t="s">
        <v>10061</v>
      </c>
      <c r="FLJ395" s="700"/>
      <c r="FLK395" s="488"/>
      <c r="FLL395" s="488"/>
      <c r="FLM395" s="488"/>
      <c r="FLN395" s="488"/>
      <c r="FLO395" s="488"/>
      <c r="FLP395" s="488"/>
      <c r="FLQ395" s="699" t="s">
        <v>10061</v>
      </c>
      <c r="FLR395" s="700"/>
      <c r="FLS395" s="488"/>
      <c r="FLT395" s="488"/>
      <c r="FLU395" s="488"/>
      <c r="FLV395" s="488"/>
      <c r="FLW395" s="488"/>
      <c r="FLX395" s="488"/>
      <c r="FLY395" s="699" t="s">
        <v>10061</v>
      </c>
      <c r="FLZ395" s="700"/>
      <c r="FMA395" s="488"/>
      <c r="FMB395" s="488"/>
      <c r="FMC395" s="488"/>
      <c r="FMD395" s="488"/>
      <c r="FME395" s="488"/>
      <c r="FMF395" s="488"/>
      <c r="FMG395" s="699" t="s">
        <v>10061</v>
      </c>
      <c r="FMH395" s="700"/>
      <c r="FMI395" s="488"/>
      <c r="FMJ395" s="488"/>
      <c r="FMK395" s="488"/>
      <c r="FML395" s="488"/>
      <c r="FMM395" s="488"/>
      <c r="FMN395" s="488"/>
      <c r="FMO395" s="699" t="s">
        <v>10061</v>
      </c>
      <c r="FMP395" s="700"/>
      <c r="FMQ395" s="488"/>
      <c r="FMR395" s="488"/>
      <c r="FMS395" s="488"/>
      <c r="FMT395" s="488"/>
      <c r="FMU395" s="488"/>
      <c r="FMV395" s="488"/>
      <c r="FMW395" s="699" t="s">
        <v>10061</v>
      </c>
      <c r="FMX395" s="700"/>
      <c r="FMY395" s="488"/>
      <c r="FMZ395" s="488"/>
      <c r="FNA395" s="488"/>
      <c r="FNB395" s="488"/>
      <c r="FNC395" s="488"/>
      <c r="FND395" s="488"/>
      <c r="FNE395" s="699" t="s">
        <v>10061</v>
      </c>
      <c r="FNF395" s="700"/>
      <c r="FNG395" s="488"/>
      <c r="FNH395" s="488"/>
      <c r="FNI395" s="488"/>
      <c r="FNJ395" s="488"/>
      <c r="FNK395" s="488"/>
      <c r="FNL395" s="488"/>
      <c r="FNM395" s="699" t="s">
        <v>10061</v>
      </c>
      <c r="FNN395" s="700"/>
      <c r="FNO395" s="488"/>
      <c r="FNP395" s="488"/>
      <c r="FNQ395" s="488"/>
      <c r="FNR395" s="488"/>
      <c r="FNS395" s="488"/>
      <c r="FNT395" s="488"/>
      <c r="FNU395" s="699" t="s">
        <v>10061</v>
      </c>
      <c r="FNV395" s="700"/>
      <c r="FNW395" s="488"/>
      <c r="FNX395" s="488"/>
      <c r="FNY395" s="488"/>
      <c r="FNZ395" s="488"/>
      <c r="FOA395" s="488"/>
      <c r="FOB395" s="488"/>
      <c r="FOC395" s="699" t="s">
        <v>10061</v>
      </c>
      <c r="FOD395" s="700"/>
      <c r="FOE395" s="488"/>
      <c r="FOF395" s="488"/>
      <c r="FOG395" s="488"/>
      <c r="FOH395" s="488"/>
      <c r="FOI395" s="488"/>
      <c r="FOJ395" s="488"/>
      <c r="FOK395" s="699" t="s">
        <v>10061</v>
      </c>
      <c r="FOL395" s="700"/>
      <c r="FOM395" s="488"/>
      <c r="FON395" s="488"/>
      <c r="FOO395" s="488"/>
      <c r="FOP395" s="488"/>
      <c r="FOQ395" s="488"/>
      <c r="FOR395" s="488"/>
      <c r="FOS395" s="699" t="s">
        <v>10061</v>
      </c>
      <c r="FOT395" s="700"/>
      <c r="FOU395" s="488"/>
      <c r="FOV395" s="488"/>
      <c r="FOW395" s="488"/>
      <c r="FOX395" s="488"/>
      <c r="FOY395" s="488"/>
      <c r="FOZ395" s="488"/>
      <c r="FPA395" s="699" t="s">
        <v>10061</v>
      </c>
      <c r="FPB395" s="700"/>
      <c r="FPC395" s="488"/>
      <c r="FPD395" s="488"/>
      <c r="FPE395" s="488"/>
      <c r="FPF395" s="488"/>
      <c r="FPG395" s="488"/>
      <c r="FPH395" s="488"/>
      <c r="FPI395" s="699" t="s">
        <v>10061</v>
      </c>
      <c r="FPJ395" s="700"/>
      <c r="FPK395" s="488"/>
      <c r="FPL395" s="488"/>
      <c r="FPM395" s="488"/>
      <c r="FPN395" s="488"/>
      <c r="FPO395" s="488"/>
      <c r="FPP395" s="488"/>
      <c r="FPQ395" s="699" t="s">
        <v>10061</v>
      </c>
      <c r="FPR395" s="700"/>
      <c r="FPS395" s="488"/>
      <c r="FPT395" s="488"/>
      <c r="FPU395" s="488"/>
      <c r="FPV395" s="488"/>
      <c r="FPW395" s="488"/>
      <c r="FPX395" s="488"/>
      <c r="FPY395" s="699" t="s">
        <v>10061</v>
      </c>
      <c r="FPZ395" s="700"/>
      <c r="FQA395" s="488"/>
      <c r="FQB395" s="488"/>
      <c r="FQC395" s="488"/>
      <c r="FQD395" s="488"/>
      <c r="FQE395" s="488"/>
      <c r="FQF395" s="488"/>
      <c r="FQG395" s="699" t="s">
        <v>10061</v>
      </c>
      <c r="FQH395" s="700"/>
      <c r="FQI395" s="488"/>
      <c r="FQJ395" s="488"/>
      <c r="FQK395" s="488"/>
      <c r="FQL395" s="488"/>
      <c r="FQM395" s="488"/>
      <c r="FQN395" s="488"/>
      <c r="FQO395" s="699" t="s">
        <v>10061</v>
      </c>
      <c r="FQP395" s="700"/>
      <c r="FQQ395" s="488"/>
      <c r="FQR395" s="488"/>
      <c r="FQS395" s="488"/>
      <c r="FQT395" s="488"/>
      <c r="FQU395" s="488"/>
      <c r="FQV395" s="488"/>
      <c r="FQW395" s="699" t="s">
        <v>10061</v>
      </c>
      <c r="FQX395" s="700"/>
      <c r="FQY395" s="488"/>
      <c r="FQZ395" s="488"/>
      <c r="FRA395" s="488"/>
      <c r="FRB395" s="488"/>
      <c r="FRC395" s="488"/>
      <c r="FRD395" s="488"/>
      <c r="FRE395" s="699" t="s">
        <v>10061</v>
      </c>
      <c r="FRF395" s="700"/>
      <c r="FRG395" s="488"/>
      <c r="FRH395" s="488"/>
      <c r="FRI395" s="488"/>
      <c r="FRJ395" s="488"/>
      <c r="FRK395" s="488"/>
      <c r="FRL395" s="488"/>
      <c r="FRM395" s="699" t="s">
        <v>10061</v>
      </c>
      <c r="FRN395" s="700"/>
      <c r="FRO395" s="488"/>
      <c r="FRP395" s="488"/>
      <c r="FRQ395" s="488"/>
      <c r="FRR395" s="488"/>
      <c r="FRS395" s="488"/>
      <c r="FRT395" s="488"/>
      <c r="FRU395" s="699" t="s">
        <v>10061</v>
      </c>
      <c r="FRV395" s="700"/>
      <c r="FRW395" s="488"/>
      <c r="FRX395" s="488"/>
      <c r="FRY395" s="488"/>
      <c r="FRZ395" s="488"/>
      <c r="FSA395" s="488"/>
      <c r="FSB395" s="488"/>
      <c r="FSC395" s="699" t="s">
        <v>10061</v>
      </c>
      <c r="FSD395" s="700"/>
      <c r="FSE395" s="488"/>
      <c r="FSF395" s="488"/>
      <c r="FSG395" s="488"/>
      <c r="FSH395" s="488"/>
      <c r="FSI395" s="488"/>
      <c r="FSJ395" s="488"/>
      <c r="FSK395" s="699" t="s">
        <v>10061</v>
      </c>
      <c r="FSL395" s="700"/>
      <c r="FSM395" s="488"/>
      <c r="FSN395" s="488"/>
      <c r="FSO395" s="488"/>
      <c r="FSP395" s="488"/>
      <c r="FSQ395" s="488"/>
      <c r="FSR395" s="488"/>
      <c r="FSS395" s="699" t="s">
        <v>10061</v>
      </c>
      <c r="FST395" s="700"/>
      <c r="FSU395" s="488"/>
      <c r="FSV395" s="488"/>
      <c r="FSW395" s="488"/>
      <c r="FSX395" s="488"/>
      <c r="FSY395" s="488"/>
      <c r="FSZ395" s="488"/>
      <c r="FTA395" s="699" t="s">
        <v>10061</v>
      </c>
      <c r="FTB395" s="700"/>
      <c r="FTC395" s="488"/>
      <c r="FTD395" s="488"/>
      <c r="FTE395" s="488"/>
      <c r="FTF395" s="488"/>
      <c r="FTG395" s="488"/>
      <c r="FTH395" s="488"/>
      <c r="FTI395" s="699" t="s">
        <v>10061</v>
      </c>
      <c r="FTJ395" s="700"/>
      <c r="FTK395" s="488"/>
      <c r="FTL395" s="488"/>
      <c r="FTM395" s="488"/>
      <c r="FTN395" s="488"/>
      <c r="FTO395" s="488"/>
      <c r="FTP395" s="488"/>
      <c r="FTQ395" s="699" t="s">
        <v>10061</v>
      </c>
      <c r="FTR395" s="700"/>
      <c r="FTS395" s="488"/>
      <c r="FTT395" s="488"/>
      <c r="FTU395" s="488"/>
      <c r="FTV395" s="488"/>
      <c r="FTW395" s="488"/>
      <c r="FTX395" s="488"/>
      <c r="FTY395" s="699" t="s">
        <v>10061</v>
      </c>
      <c r="FTZ395" s="700"/>
      <c r="FUA395" s="488"/>
      <c r="FUB395" s="488"/>
      <c r="FUC395" s="488"/>
      <c r="FUD395" s="488"/>
      <c r="FUE395" s="488"/>
      <c r="FUF395" s="488"/>
      <c r="FUG395" s="699" t="s">
        <v>10061</v>
      </c>
      <c r="FUH395" s="700"/>
      <c r="FUI395" s="488"/>
      <c r="FUJ395" s="488"/>
      <c r="FUK395" s="488"/>
      <c r="FUL395" s="488"/>
      <c r="FUM395" s="488"/>
      <c r="FUN395" s="488"/>
      <c r="FUO395" s="699" t="s">
        <v>10061</v>
      </c>
      <c r="FUP395" s="700"/>
      <c r="FUQ395" s="488"/>
      <c r="FUR395" s="488"/>
      <c r="FUS395" s="488"/>
      <c r="FUT395" s="488"/>
      <c r="FUU395" s="488"/>
      <c r="FUV395" s="488"/>
      <c r="FUW395" s="699" t="s">
        <v>10061</v>
      </c>
      <c r="FUX395" s="700"/>
      <c r="FUY395" s="488"/>
      <c r="FUZ395" s="488"/>
      <c r="FVA395" s="488"/>
      <c r="FVB395" s="488"/>
      <c r="FVC395" s="488"/>
      <c r="FVD395" s="488"/>
      <c r="FVE395" s="699" t="s">
        <v>10061</v>
      </c>
      <c r="FVF395" s="700"/>
      <c r="FVG395" s="488"/>
      <c r="FVH395" s="488"/>
      <c r="FVI395" s="488"/>
      <c r="FVJ395" s="488"/>
      <c r="FVK395" s="488"/>
      <c r="FVL395" s="488"/>
      <c r="FVM395" s="699" t="s">
        <v>10061</v>
      </c>
      <c r="FVN395" s="700"/>
      <c r="FVO395" s="488"/>
      <c r="FVP395" s="488"/>
      <c r="FVQ395" s="488"/>
      <c r="FVR395" s="488"/>
      <c r="FVS395" s="488"/>
      <c r="FVT395" s="488"/>
      <c r="FVU395" s="699" t="s">
        <v>10061</v>
      </c>
      <c r="FVV395" s="700"/>
      <c r="FVW395" s="488"/>
      <c r="FVX395" s="488"/>
      <c r="FVY395" s="488"/>
      <c r="FVZ395" s="488"/>
      <c r="FWA395" s="488"/>
      <c r="FWB395" s="488"/>
      <c r="FWC395" s="699" t="s">
        <v>10061</v>
      </c>
      <c r="FWD395" s="700"/>
      <c r="FWE395" s="488"/>
      <c r="FWF395" s="488"/>
      <c r="FWG395" s="488"/>
      <c r="FWH395" s="488"/>
      <c r="FWI395" s="488"/>
      <c r="FWJ395" s="488"/>
      <c r="FWK395" s="699" t="s">
        <v>10061</v>
      </c>
      <c r="FWL395" s="700"/>
      <c r="FWM395" s="488"/>
      <c r="FWN395" s="488"/>
      <c r="FWO395" s="488"/>
      <c r="FWP395" s="488"/>
      <c r="FWQ395" s="488"/>
      <c r="FWR395" s="488"/>
      <c r="FWS395" s="699" t="s">
        <v>10061</v>
      </c>
      <c r="FWT395" s="700"/>
      <c r="FWU395" s="488"/>
      <c r="FWV395" s="488"/>
      <c r="FWW395" s="488"/>
      <c r="FWX395" s="488"/>
      <c r="FWY395" s="488"/>
      <c r="FWZ395" s="488"/>
      <c r="FXA395" s="699" t="s">
        <v>10061</v>
      </c>
      <c r="FXB395" s="700"/>
      <c r="FXC395" s="488"/>
      <c r="FXD395" s="488"/>
      <c r="FXE395" s="488"/>
      <c r="FXF395" s="488"/>
      <c r="FXG395" s="488"/>
      <c r="FXH395" s="488"/>
      <c r="FXI395" s="699" t="s">
        <v>10061</v>
      </c>
      <c r="FXJ395" s="700"/>
      <c r="FXK395" s="488"/>
      <c r="FXL395" s="488"/>
      <c r="FXM395" s="488"/>
      <c r="FXN395" s="488"/>
      <c r="FXO395" s="488"/>
      <c r="FXP395" s="488"/>
      <c r="FXQ395" s="699" t="s">
        <v>10061</v>
      </c>
      <c r="FXR395" s="700"/>
      <c r="FXS395" s="488"/>
      <c r="FXT395" s="488"/>
      <c r="FXU395" s="488"/>
      <c r="FXV395" s="488"/>
      <c r="FXW395" s="488"/>
      <c r="FXX395" s="488"/>
      <c r="FXY395" s="699" t="s">
        <v>10061</v>
      </c>
      <c r="FXZ395" s="700"/>
      <c r="FYA395" s="488"/>
      <c r="FYB395" s="488"/>
      <c r="FYC395" s="488"/>
      <c r="FYD395" s="488"/>
      <c r="FYE395" s="488"/>
      <c r="FYF395" s="488"/>
      <c r="FYG395" s="699" t="s">
        <v>10061</v>
      </c>
      <c r="FYH395" s="700"/>
      <c r="FYI395" s="488"/>
      <c r="FYJ395" s="488"/>
      <c r="FYK395" s="488"/>
      <c r="FYL395" s="488"/>
      <c r="FYM395" s="488"/>
      <c r="FYN395" s="488"/>
      <c r="FYO395" s="699" t="s">
        <v>10061</v>
      </c>
      <c r="FYP395" s="700"/>
      <c r="FYQ395" s="488"/>
      <c r="FYR395" s="488"/>
      <c r="FYS395" s="488"/>
      <c r="FYT395" s="488"/>
      <c r="FYU395" s="488"/>
      <c r="FYV395" s="488"/>
      <c r="FYW395" s="699" t="s">
        <v>10061</v>
      </c>
      <c r="FYX395" s="700"/>
      <c r="FYY395" s="488"/>
      <c r="FYZ395" s="488"/>
      <c r="FZA395" s="488"/>
      <c r="FZB395" s="488"/>
      <c r="FZC395" s="488"/>
      <c r="FZD395" s="488"/>
      <c r="FZE395" s="699" t="s">
        <v>10061</v>
      </c>
      <c r="FZF395" s="700"/>
      <c r="FZG395" s="488"/>
      <c r="FZH395" s="488"/>
      <c r="FZI395" s="488"/>
      <c r="FZJ395" s="488"/>
      <c r="FZK395" s="488"/>
      <c r="FZL395" s="488"/>
      <c r="FZM395" s="699" t="s">
        <v>10061</v>
      </c>
      <c r="FZN395" s="700"/>
      <c r="FZO395" s="488"/>
      <c r="FZP395" s="488"/>
      <c r="FZQ395" s="488"/>
      <c r="FZR395" s="488"/>
      <c r="FZS395" s="488"/>
      <c r="FZT395" s="488"/>
      <c r="FZU395" s="699" t="s">
        <v>10061</v>
      </c>
      <c r="FZV395" s="700"/>
      <c r="FZW395" s="488"/>
      <c r="FZX395" s="488"/>
      <c r="FZY395" s="488"/>
      <c r="FZZ395" s="488"/>
      <c r="GAA395" s="488"/>
      <c r="GAB395" s="488"/>
      <c r="GAC395" s="699" t="s">
        <v>10061</v>
      </c>
      <c r="GAD395" s="700"/>
      <c r="GAE395" s="488"/>
      <c r="GAF395" s="488"/>
      <c r="GAG395" s="488"/>
      <c r="GAH395" s="488"/>
      <c r="GAI395" s="488"/>
      <c r="GAJ395" s="488"/>
      <c r="GAK395" s="699" t="s">
        <v>10061</v>
      </c>
      <c r="GAL395" s="700"/>
      <c r="GAM395" s="488"/>
      <c r="GAN395" s="488"/>
      <c r="GAO395" s="488"/>
      <c r="GAP395" s="488"/>
      <c r="GAQ395" s="488"/>
      <c r="GAR395" s="488"/>
      <c r="GAS395" s="699" t="s">
        <v>10061</v>
      </c>
      <c r="GAT395" s="700"/>
      <c r="GAU395" s="488"/>
      <c r="GAV395" s="488"/>
      <c r="GAW395" s="488"/>
      <c r="GAX395" s="488"/>
      <c r="GAY395" s="488"/>
      <c r="GAZ395" s="488"/>
      <c r="GBA395" s="699" t="s">
        <v>10061</v>
      </c>
      <c r="GBB395" s="700"/>
      <c r="GBC395" s="488"/>
      <c r="GBD395" s="488"/>
      <c r="GBE395" s="488"/>
      <c r="GBF395" s="488"/>
      <c r="GBG395" s="488"/>
      <c r="GBH395" s="488"/>
      <c r="GBI395" s="699" t="s">
        <v>10061</v>
      </c>
      <c r="GBJ395" s="700"/>
      <c r="GBK395" s="488"/>
      <c r="GBL395" s="488"/>
      <c r="GBM395" s="488"/>
      <c r="GBN395" s="488"/>
      <c r="GBO395" s="488"/>
      <c r="GBP395" s="488"/>
      <c r="GBQ395" s="699" t="s">
        <v>10061</v>
      </c>
      <c r="GBR395" s="700"/>
      <c r="GBS395" s="488"/>
      <c r="GBT395" s="488"/>
      <c r="GBU395" s="488"/>
      <c r="GBV395" s="488"/>
      <c r="GBW395" s="488"/>
      <c r="GBX395" s="488"/>
      <c r="GBY395" s="699" t="s">
        <v>10061</v>
      </c>
      <c r="GBZ395" s="700"/>
      <c r="GCA395" s="488"/>
      <c r="GCB395" s="488"/>
      <c r="GCC395" s="488"/>
      <c r="GCD395" s="488"/>
      <c r="GCE395" s="488"/>
      <c r="GCF395" s="488"/>
      <c r="GCG395" s="699" t="s">
        <v>10061</v>
      </c>
      <c r="GCH395" s="700"/>
      <c r="GCI395" s="488"/>
      <c r="GCJ395" s="488"/>
      <c r="GCK395" s="488"/>
      <c r="GCL395" s="488"/>
      <c r="GCM395" s="488"/>
      <c r="GCN395" s="488"/>
      <c r="GCO395" s="699" t="s">
        <v>10061</v>
      </c>
      <c r="GCP395" s="700"/>
      <c r="GCQ395" s="488"/>
      <c r="GCR395" s="488"/>
      <c r="GCS395" s="488"/>
      <c r="GCT395" s="488"/>
      <c r="GCU395" s="488"/>
      <c r="GCV395" s="488"/>
      <c r="GCW395" s="699" t="s">
        <v>10061</v>
      </c>
      <c r="GCX395" s="700"/>
      <c r="GCY395" s="488"/>
      <c r="GCZ395" s="488"/>
      <c r="GDA395" s="488"/>
      <c r="GDB395" s="488"/>
      <c r="GDC395" s="488"/>
      <c r="GDD395" s="488"/>
      <c r="GDE395" s="699" t="s">
        <v>10061</v>
      </c>
      <c r="GDF395" s="700"/>
      <c r="GDG395" s="488"/>
      <c r="GDH395" s="488"/>
      <c r="GDI395" s="488"/>
      <c r="GDJ395" s="488"/>
      <c r="GDK395" s="488"/>
      <c r="GDL395" s="488"/>
      <c r="GDM395" s="699" t="s">
        <v>10061</v>
      </c>
      <c r="GDN395" s="700"/>
      <c r="GDO395" s="488"/>
      <c r="GDP395" s="488"/>
      <c r="GDQ395" s="488"/>
      <c r="GDR395" s="488"/>
      <c r="GDS395" s="488"/>
      <c r="GDT395" s="488"/>
      <c r="GDU395" s="699" t="s">
        <v>10061</v>
      </c>
      <c r="GDV395" s="700"/>
      <c r="GDW395" s="488"/>
      <c r="GDX395" s="488"/>
      <c r="GDY395" s="488"/>
      <c r="GDZ395" s="488"/>
      <c r="GEA395" s="488"/>
      <c r="GEB395" s="488"/>
      <c r="GEC395" s="699" t="s">
        <v>10061</v>
      </c>
      <c r="GED395" s="700"/>
      <c r="GEE395" s="488"/>
      <c r="GEF395" s="488"/>
      <c r="GEG395" s="488"/>
      <c r="GEH395" s="488"/>
      <c r="GEI395" s="488"/>
      <c r="GEJ395" s="488"/>
      <c r="GEK395" s="699" t="s">
        <v>10061</v>
      </c>
      <c r="GEL395" s="700"/>
      <c r="GEM395" s="488"/>
      <c r="GEN395" s="488"/>
      <c r="GEO395" s="488"/>
      <c r="GEP395" s="488"/>
      <c r="GEQ395" s="488"/>
      <c r="GER395" s="488"/>
      <c r="GES395" s="699" t="s">
        <v>10061</v>
      </c>
      <c r="GET395" s="700"/>
      <c r="GEU395" s="488"/>
      <c r="GEV395" s="488"/>
      <c r="GEW395" s="488"/>
      <c r="GEX395" s="488"/>
      <c r="GEY395" s="488"/>
      <c r="GEZ395" s="488"/>
      <c r="GFA395" s="699" t="s">
        <v>10061</v>
      </c>
      <c r="GFB395" s="700"/>
      <c r="GFC395" s="488"/>
      <c r="GFD395" s="488"/>
      <c r="GFE395" s="488"/>
      <c r="GFF395" s="488"/>
      <c r="GFG395" s="488"/>
      <c r="GFH395" s="488"/>
      <c r="GFI395" s="699" t="s">
        <v>10061</v>
      </c>
      <c r="GFJ395" s="700"/>
      <c r="GFK395" s="488"/>
      <c r="GFL395" s="488"/>
      <c r="GFM395" s="488"/>
      <c r="GFN395" s="488"/>
      <c r="GFO395" s="488"/>
      <c r="GFP395" s="488"/>
      <c r="GFQ395" s="699" t="s">
        <v>10061</v>
      </c>
      <c r="GFR395" s="700"/>
      <c r="GFS395" s="488"/>
      <c r="GFT395" s="488"/>
      <c r="GFU395" s="488"/>
      <c r="GFV395" s="488"/>
      <c r="GFW395" s="488"/>
      <c r="GFX395" s="488"/>
      <c r="GFY395" s="699" t="s">
        <v>10061</v>
      </c>
      <c r="GFZ395" s="700"/>
      <c r="GGA395" s="488"/>
      <c r="GGB395" s="488"/>
      <c r="GGC395" s="488"/>
      <c r="GGD395" s="488"/>
      <c r="GGE395" s="488"/>
      <c r="GGF395" s="488"/>
      <c r="GGG395" s="699" t="s">
        <v>10061</v>
      </c>
      <c r="GGH395" s="700"/>
      <c r="GGI395" s="488"/>
      <c r="GGJ395" s="488"/>
      <c r="GGK395" s="488"/>
      <c r="GGL395" s="488"/>
      <c r="GGM395" s="488"/>
      <c r="GGN395" s="488"/>
      <c r="GGO395" s="699" t="s">
        <v>10061</v>
      </c>
      <c r="GGP395" s="700"/>
      <c r="GGQ395" s="488"/>
      <c r="GGR395" s="488"/>
      <c r="GGS395" s="488"/>
      <c r="GGT395" s="488"/>
      <c r="GGU395" s="488"/>
      <c r="GGV395" s="488"/>
      <c r="GGW395" s="699" t="s">
        <v>10061</v>
      </c>
      <c r="GGX395" s="700"/>
      <c r="GGY395" s="488"/>
      <c r="GGZ395" s="488"/>
      <c r="GHA395" s="488"/>
      <c r="GHB395" s="488"/>
      <c r="GHC395" s="488"/>
      <c r="GHD395" s="488"/>
      <c r="GHE395" s="699" t="s">
        <v>10061</v>
      </c>
      <c r="GHF395" s="700"/>
      <c r="GHG395" s="488"/>
      <c r="GHH395" s="488"/>
      <c r="GHI395" s="488"/>
      <c r="GHJ395" s="488"/>
      <c r="GHK395" s="488"/>
      <c r="GHL395" s="488"/>
      <c r="GHM395" s="699" t="s">
        <v>10061</v>
      </c>
      <c r="GHN395" s="700"/>
      <c r="GHO395" s="488"/>
      <c r="GHP395" s="488"/>
      <c r="GHQ395" s="488"/>
      <c r="GHR395" s="488"/>
      <c r="GHS395" s="488"/>
      <c r="GHT395" s="488"/>
      <c r="GHU395" s="699" t="s">
        <v>10061</v>
      </c>
      <c r="GHV395" s="700"/>
      <c r="GHW395" s="488"/>
      <c r="GHX395" s="488"/>
      <c r="GHY395" s="488"/>
      <c r="GHZ395" s="488"/>
      <c r="GIA395" s="488"/>
      <c r="GIB395" s="488"/>
      <c r="GIC395" s="699" t="s">
        <v>10061</v>
      </c>
      <c r="GID395" s="700"/>
      <c r="GIE395" s="488"/>
      <c r="GIF395" s="488"/>
      <c r="GIG395" s="488"/>
      <c r="GIH395" s="488"/>
      <c r="GII395" s="488"/>
      <c r="GIJ395" s="488"/>
      <c r="GIK395" s="699" t="s">
        <v>10061</v>
      </c>
      <c r="GIL395" s="700"/>
      <c r="GIM395" s="488"/>
      <c r="GIN395" s="488"/>
      <c r="GIO395" s="488"/>
      <c r="GIP395" s="488"/>
      <c r="GIQ395" s="488"/>
      <c r="GIR395" s="488"/>
      <c r="GIS395" s="699" t="s">
        <v>10061</v>
      </c>
      <c r="GIT395" s="700"/>
      <c r="GIU395" s="488"/>
      <c r="GIV395" s="488"/>
      <c r="GIW395" s="488"/>
      <c r="GIX395" s="488"/>
      <c r="GIY395" s="488"/>
      <c r="GIZ395" s="488"/>
      <c r="GJA395" s="699" t="s">
        <v>10061</v>
      </c>
      <c r="GJB395" s="700"/>
      <c r="GJC395" s="488"/>
      <c r="GJD395" s="488"/>
      <c r="GJE395" s="488"/>
      <c r="GJF395" s="488"/>
      <c r="GJG395" s="488"/>
      <c r="GJH395" s="488"/>
      <c r="GJI395" s="699" t="s">
        <v>10061</v>
      </c>
      <c r="GJJ395" s="700"/>
      <c r="GJK395" s="488"/>
      <c r="GJL395" s="488"/>
      <c r="GJM395" s="488"/>
      <c r="GJN395" s="488"/>
      <c r="GJO395" s="488"/>
      <c r="GJP395" s="488"/>
      <c r="GJQ395" s="699" t="s">
        <v>10061</v>
      </c>
      <c r="GJR395" s="700"/>
      <c r="GJS395" s="488"/>
      <c r="GJT395" s="488"/>
      <c r="GJU395" s="488"/>
      <c r="GJV395" s="488"/>
      <c r="GJW395" s="488"/>
      <c r="GJX395" s="488"/>
      <c r="GJY395" s="699" t="s">
        <v>10061</v>
      </c>
      <c r="GJZ395" s="700"/>
      <c r="GKA395" s="488"/>
      <c r="GKB395" s="488"/>
      <c r="GKC395" s="488"/>
      <c r="GKD395" s="488"/>
      <c r="GKE395" s="488"/>
      <c r="GKF395" s="488"/>
      <c r="GKG395" s="699" t="s">
        <v>10061</v>
      </c>
      <c r="GKH395" s="700"/>
      <c r="GKI395" s="488"/>
      <c r="GKJ395" s="488"/>
      <c r="GKK395" s="488"/>
      <c r="GKL395" s="488"/>
      <c r="GKM395" s="488"/>
      <c r="GKN395" s="488"/>
      <c r="GKO395" s="699" t="s">
        <v>10061</v>
      </c>
      <c r="GKP395" s="700"/>
      <c r="GKQ395" s="488"/>
      <c r="GKR395" s="488"/>
      <c r="GKS395" s="488"/>
      <c r="GKT395" s="488"/>
      <c r="GKU395" s="488"/>
      <c r="GKV395" s="488"/>
      <c r="GKW395" s="699" t="s">
        <v>10061</v>
      </c>
      <c r="GKX395" s="700"/>
      <c r="GKY395" s="488"/>
      <c r="GKZ395" s="488"/>
      <c r="GLA395" s="488"/>
      <c r="GLB395" s="488"/>
      <c r="GLC395" s="488"/>
      <c r="GLD395" s="488"/>
      <c r="GLE395" s="699" t="s">
        <v>10061</v>
      </c>
      <c r="GLF395" s="700"/>
      <c r="GLG395" s="488"/>
      <c r="GLH395" s="488"/>
      <c r="GLI395" s="488"/>
      <c r="GLJ395" s="488"/>
      <c r="GLK395" s="488"/>
      <c r="GLL395" s="488"/>
      <c r="GLM395" s="699" t="s">
        <v>10061</v>
      </c>
      <c r="GLN395" s="700"/>
      <c r="GLO395" s="488"/>
      <c r="GLP395" s="488"/>
      <c r="GLQ395" s="488"/>
      <c r="GLR395" s="488"/>
      <c r="GLS395" s="488"/>
      <c r="GLT395" s="488"/>
      <c r="GLU395" s="699" t="s">
        <v>10061</v>
      </c>
      <c r="GLV395" s="700"/>
      <c r="GLW395" s="488"/>
      <c r="GLX395" s="488"/>
      <c r="GLY395" s="488"/>
      <c r="GLZ395" s="488"/>
      <c r="GMA395" s="488"/>
      <c r="GMB395" s="488"/>
      <c r="GMC395" s="699" t="s">
        <v>10061</v>
      </c>
      <c r="GMD395" s="700"/>
      <c r="GME395" s="488"/>
      <c r="GMF395" s="488"/>
      <c r="GMG395" s="488"/>
      <c r="GMH395" s="488"/>
      <c r="GMI395" s="488"/>
      <c r="GMJ395" s="488"/>
      <c r="GMK395" s="699" t="s">
        <v>10061</v>
      </c>
      <c r="GML395" s="700"/>
      <c r="GMM395" s="488"/>
      <c r="GMN395" s="488"/>
      <c r="GMO395" s="488"/>
      <c r="GMP395" s="488"/>
      <c r="GMQ395" s="488"/>
      <c r="GMR395" s="488"/>
      <c r="GMS395" s="699" t="s">
        <v>10061</v>
      </c>
      <c r="GMT395" s="700"/>
      <c r="GMU395" s="488"/>
      <c r="GMV395" s="488"/>
      <c r="GMW395" s="488"/>
      <c r="GMX395" s="488"/>
      <c r="GMY395" s="488"/>
      <c r="GMZ395" s="488"/>
      <c r="GNA395" s="699" t="s">
        <v>10061</v>
      </c>
      <c r="GNB395" s="700"/>
      <c r="GNC395" s="488"/>
      <c r="GND395" s="488"/>
      <c r="GNE395" s="488"/>
      <c r="GNF395" s="488"/>
      <c r="GNG395" s="488"/>
      <c r="GNH395" s="488"/>
      <c r="GNI395" s="699" t="s">
        <v>10061</v>
      </c>
      <c r="GNJ395" s="700"/>
      <c r="GNK395" s="488"/>
      <c r="GNL395" s="488"/>
      <c r="GNM395" s="488"/>
      <c r="GNN395" s="488"/>
      <c r="GNO395" s="488"/>
      <c r="GNP395" s="488"/>
      <c r="GNQ395" s="699" t="s">
        <v>10061</v>
      </c>
      <c r="GNR395" s="700"/>
      <c r="GNS395" s="488"/>
      <c r="GNT395" s="488"/>
      <c r="GNU395" s="488"/>
      <c r="GNV395" s="488"/>
      <c r="GNW395" s="488"/>
      <c r="GNX395" s="488"/>
      <c r="GNY395" s="699" t="s">
        <v>10061</v>
      </c>
      <c r="GNZ395" s="700"/>
      <c r="GOA395" s="488"/>
      <c r="GOB395" s="488"/>
      <c r="GOC395" s="488"/>
      <c r="GOD395" s="488"/>
      <c r="GOE395" s="488"/>
      <c r="GOF395" s="488"/>
      <c r="GOG395" s="699" t="s">
        <v>10061</v>
      </c>
      <c r="GOH395" s="700"/>
      <c r="GOI395" s="488"/>
      <c r="GOJ395" s="488"/>
      <c r="GOK395" s="488"/>
      <c r="GOL395" s="488"/>
      <c r="GOM395" s="488"/>
      <c r="GON395" s="488"/>
      <c r="GOO395" s="699" t="s">
        <v>10061</v>
      </c>
      <c r="GOP395" s="700"/>
      <c r="GOQ395" s="488"/>
      <c r="GOR395" s="488"/>
      <c r="GOS395" s="488"/>
      <c r="GOT395" s="488"/>
      <c r="GOU395" s="488"/>
      <c r="GOV395" s="488"/>
      <c r="GOW395" s="699" t="s">
        <v>10061</v>
      </c>
      <c r="GOX395" s="700"/>
      <c r="GOY395" s="488"/>
      <c r="GOZ395" s="488"/>
      <c r="GPA395" s="488"/>
      <c r="GPB395" s="488"/>
      <c r="GPC395" s="488"/>
      <c r="GPD395" s="488"/>
      <c r="GPE395" s="699" t="s">
        <v>10061</v>
      </c>
      <c r="GPF395" s="700"/>
      <c r="GPG395" s="488"/>
      <c r="GPH395" s="488"/>
      <c r="GPI395" s="488"/>
      <c r="GPJ395" s="488"/>
      <c r="GPK395" s="488"/>
      <c r="GPL395" s="488"/>
      <c r="GPM395" s="699" t="s">
        <v>10061</v>
      </c>
      <c r="GPN395" s="700"/>
      <c r="GPO395" s="488"/>
      <c r="GPP395" s="488"/>
      <c r="GPQ395" s="488"/>
      <c r="GPR395" s="488"/>
      <c r="GPS395" s="488"/>
      <c r="GPT395" s="488"/>
      <c r="GPU395" s="699" t="s">
        <v>10061</v>
      </c>
      <c r="GPV395" s="700"/>
      <c r="GPW395" s="488"/>
      <c r="GPX395" s="488"/>
      <c r="GPY395" s="488"/>
      <c r="GPZ395" s="488"/>
      <c r="GQA395" s="488"/>
      <c r="GQB395" s="488"/>
      <c r="GQC395" s="699" t="s">
        <v>10061</v>
      </c>
      <c r="GQD395" s="700"/>
      <c r="GQE395" s="488"/>
      <c r="GQF395" s="488"/>
      <c r="GQG395" s="488"/>
      <c r="GQH395" s="488"/>
      <c r="GQI395" s="488"/>
      <c r="GQJ395" s="488"/>
      <c r="GQK395" s="699" t="s">
        <v>10061</v>
      </c>
      <c r="GQL395" s="700"/>
      <c r="GQM395" s="488"/>
      <c r="GQN395" s="488"/>
      <c r="GQO395" s="488"/>
      <c r="GQP395" s="488"/>
      <c r="GQQ395" s="488"/>
      <c r="GQR395" s="488"/>
      <c r="GQS395" s="699" t="s">
        <v>10061</v>
      </c>
      <c r="GQT395" s="700"/>
      <c r="GQU395" s="488"/>
      <c r="GQV395" s="488"/>
      <c r="GQW395" s="488"/>
      <c r="GQX395" s="488"/>
      <c r="GQY395" s="488"/>
      <c r="GQZ395" s="488"/>
      <c r="GRA395" s="699" t="s">
        <v>10061</v>
      </c>
      <c r="GRB395" s="700"/>
      <c r="GRC395" s="488"/>
      <c r="GRD395" s="488"/>
      <c r="GRE395" s="488"/>
      <c r="GRF395" s="488"/>
      <c r="GRG395" s="488"/>
      <c r="GRH395" s="488"/>
      <c r="GRI395" s="699" t="s">
        <v>10061</v>
      </c>
      <c r="GRJ395" s="700"/>
      <c r="GRK395" s="488"/>
      <c r="GRL395" s="488"/>
      <c r="GRM395" s="488"/>
      <c r="GRN395" s="488"/>
      <c r="GRO395" s="488"/>
      <c r="GRP395" s="488"/>
      <c r="GRQ395" s="699" t="s">
        <v>10061</v>
      </c>
      <c r="GRR395" s="700"/>
      <c r="GRS395" s="488"/>
      <c r="GRT395" s="488"/>
      <c r="GRU395" s="488"/>
      <c r="GRV395" s="488"/>
      <c r="GRW395" s="488"/>
      <c r="GRX395" s="488"/>
      <c r="GRY395" s="699" t="s">
        <v>10061</v>
      </c>
      <c r="GRZ395" s="700"/>
      <c r="GSA395" s="488"/>
      <c r="GSB395" s="488"/>
      <c r="GSC395" s="488"/>
      <c r="GSD395" s="488"/>
      <c r="GSE395" s="488"/>
      <c r="GSF395" s="488"/>
      <c r="GSG395" s="699" t="s">
        <v>10061</v>
      </c>
      <c r="GSH395" s="700"/>
      <c r="GSI395" s="488"/>
      <c r="GSJ395" s="488"/>
      <c r="GSK395" s="488"/>
      <c r="GSL395" s="488"/>
      <c r="GSM395" s="488"/>
      <c r="GSN395" s="488"/>
      <c r="GSO395" s="699" t="s">
        <v>10061</v>
      </c>
      <c r="GSP395" s="700"/>
      <c r="GSQ395" s="488"/>
      <c r="GSR395" s="488"/>
      <c r="GSS395" s="488"/>
      <c r="GST395" s="488"/>
      <c r="GSU395" s="488"/>
      <c r="GSV395" s="488"/>
      <c r="GSW395" s="699" t="s">
        <v>10061</v>
      </c>
      <c r="GSX395" s="700"/>
      <c r="GSY395" s="488"/>
      <c r="GSZ395" s="488"/>
      <c r="GTA395" s="488"/>
      <c r="GTB395" s="488"/>
      <c r="GTC395" s="488"/>
      <c r="GTD395" s="488"/>
      <c r="GTE395" s="699" t="s">
        <v>10061</v>
      </c>
      <c r="GTF395" s="700"/>
      <c r="GTG395" s="488"/>
      <c r="GTH395" s="488"/>
      <c r="GTI395" s="488"/>
      <c r="GTJ395" s="488"/>
      <c r="GTK395" s="488"/>
      <c r="GTL395" s="488"/>
      <c r="GTM395" s="699" t="s">
        <v>10061</v>
      </c>
      <c r="GTN395" s="700"/>
      <c r="GTO395" s="488"/>
      <c r="GTP395" s="488"/>
      <c r="GTQ395" s="488"/>
      <c r="GTR395" s="488"/>
      <c r="GTS395" s="488"/>
      <c r="GTT395" s="488"/>
      <c r="GTU395" s="699" t="s">
        <v>10061</v>
      </c>
      <c r="GTV395" s="700"/>
      <c r="GTW395" s="488"/>
      <c r="GTX395" s="488"/>
      <c r="GTY395" s="488"/>
      <c r="GTZ395" s="488"/>
      <c r="GUA395" s="488"/>
      <c r="GUB395" s="488"/>
      <c r="GUC395" s="699" t="s">
        <v>10061</v>
      </c>
      <c r="GUD395" s="700"/>
      <c r="GUE395" s="488"/>
      <c r="GUF395" s="488"/>
      <c r="GUG395" s="488"/>
      <c r="GUH395" s="488"/>
      <c r="GUI395" s="488"/>
      <c r="GUJ395" s="488"/>
      <c r="GUK395" s="699" t="s">
        <v>10061</v>
      </c>
      <c r="GUL395" s="700"/>
      <c r="GUM395" s="488"/>
      <c r="GUN395" s="488"/>
      <c r="GUO395" s="488"/>
      <c r="GUP395" s="488"/>
      <c r="GUQ395" s="488"/>
      <c r="GUR395" s="488"/>
      <c r="GUS395" s="699" t="s">
        <v>10061</v>
      </c>
      <c r="GUT395" s="700"/>
      <c r="GUU395" s="488"/>
      <c r="GUV395" s="488"/>
      <c r="GUW395" s="488"/>
      <c r="GUX395" s="488"/>
      <c r="GUY395" s="488"/>
      <c r="GUZ395" s="488"/>
      <c r="GVA395" s="699" t="s">
        <v>10061</v>
      </c>
      <c r="GVB395" s="700"/>
      <c r="GVC395" s="488"/>
      <c r="GVD395" s="488"/>
      <c r="GVE395" s="488"/>
      <c r="GVF395" s="488"/>
      <c r="GVG395" s="488"/>
      <c r="GVH395" s="488"/>
      <c r="GVI395" s="699" t="s">
        <v>10061</v>
      </c>
      <c r="GVJ395" s="700"/>
      <c r="GVK395" s="488"/>
      <c r="GVL395" s="488"/>
      <c r="GVM395" s="488"/>
      <c r="GVN395" s="488"/>
      <c r="GVO395" s="488"/>
      <c r="GVP395" s="488"/>
      <c r="GVQ395" s="699" t="s">
        <v>10061</v>
      </c>
      <c r="GVR395" s="700"/>
      <c r="GVS395" s="488"/>
      <c r="GVT395" s="488"/>
      <c r="GVU395" s="488"/>
      <c r="GVV395" s="488"/>
      <c r="GVW395" s="488"/>
      <c r="GVX395" s="488"/>
      <c r="GVY395" s="699" t="s">
        <v>10061</v>
      </c>
      <c r="GVZ395" s="700"/>
      <c r="GWA395" s="488"/>
      <c r="GWB395" s="488"/>
      <c r="GWC395" s="488"/>
      <c r="GWD395" s="488"/>
      <c r="GWE395" s="488"/>
      <c r="GWF395" s="488"/>
      <c r="GWG395" s="699" t="s">
        <v>10061</v>
      </c>
      <c r="GWH395" s="700"/>
      <c r="GWI395" s="488"/>
      <c r="GWJ395" s="488"/>
      <c r="GWK395" s="488"/>
      <c r="GWL395" s="488"/>
      <c r="GWM395" s="488"/>
      <c r="GWN395" s="488"/>
      <c r="GWO395" s="699" t="s">
        <v>10061</v>
      </c>
      <c r="GWP395" s="700"/>
      <c r="GWQ395" s="488"/>
      <c r="GWR395" s="488"/>
      <c r="GWS395" s="488"/>
      <c r="GWT395" s="488"/>
      <c r="GWU395" s="488"/>
      <c r="GWV395" s="488"/>
      <c r="GWW395" s="699" t="s">
        <v>10061</v>
      </c>
      <c r="GWX395" s="700"/>
      <c r="GWY395" s="488"/>
      <c r="GWZ395" s="488"/>
      <c r="GXA395" s="488"/>
      <c r="GXB395" s="488"/>
      <c r="GXC395" s="488"/>
      <c r="GXD395" s="488"/>
      <c r="GXE395" s="699" t="s">
        <v>10061</v>
      </c>
      <c r="GXF395" s="700"/>
      <c r="GXG395" s="488"/>
      <c r="GXH395" s="488"/>
      <c r="GXI395" s="488"/>
      <c r="GXJ395" s="488"/>
      <c r="GXK395" s="488"/>
      <c r="GXL395" s="488"/>
      <c r="GXM395" s="699" t="s">
        <v>10061</v>
      </c>
      <c r="GXN395" s="700"/>
      <c r="GXO395" s="488"/>
      <c r="GXP395" s="488"/>
      <c r="GXQ395" s="488"/>
      <c r="GXR395" s="488"/>
      <c r="GXS395" s="488"/>
      <c r="GXT395" s="488"/>
      <c r="GXU395" s="699" t="s">
        <v>10061</v>
      </c>
      <c r="GXV395" s="700"/>
      <c r="GXW395" s="488"/>
      <c r="GXX395" s="488"/>
      <c r="GXY395" s="488"/>
      <c r="GXZ395" s="488"/>
      <c r="GYA395" s="488"/>
      <c r="GYB395" s="488"/>
      <c r="GYC395" s="699" t="s">
        <v>10061</v>
      </c>
      <c r="GYD395" s="700"/>
      <c r="GYE395" s="488"/>
      <c r="GYF395" s="488"/>
      <c r="GYG395" s="488"/>
      <c r="GYH395" s="488"/>
      <c r="GYI395" s="488"/>
      <c r="GYJ395" s="488"/>
      <c r="GYK395" s="699" t="s">
        <v>10061</v>
      </c>
      <c r="GYL395" s="700"/>
      <c r="GYM395" s="488"/>
      <c r="GYN395" s="488"/>
      <c r="GYO395" s="488"/>
      <c r="GYP395" s="488"/>
      <c r="GYQ395" s="488"/>
      <c r="GYR395" s="488"/>
      <c r="GYS395" s="699" t="s">
        <v>10061</v>
      </c>
      <c r="GYT395" s="700"/>
      <c r="GYU395" s="488"/>
      <c r="GYV395" s="488"/>
      <c r="GYW395" s="488"/>
      <c r="GYX395" s="488"/>
      <c r="GYY395" s="488"/>
      <c r="GYZ395" s="488"/>
      <c r="GZA395" s="699" t="s">
        <v>10061</v>
      </c>
      <c r="GZB395" s="700"/>
      <c r="GZC395" s="488"/>
      <c r="GZD395" s="488"/>
      <c r="GZE395" s="488"/>
      <c r="GZF395" s="488"/>
      <c r="GZG395" s="488"/>
      <c r="GZH395" s="488"/>
      <c r="GZI395" s="699" t="s">
        <v>10061</v>
      </c>
      <c r="GZJ395" s="700"/>
      <c r="GZK395" s="488"/>
      <c r="GZL395" s="488"/>
      <c r="GZM395" s="488"/>
      <c r="GZN395" s="488"/>
      <c r="GZO395" s="488"/>
      <c r="GZP395" s="488"/>
      <c r="GZQ395" s="699" t="s">
        <v>10061</v>
      </c>
      <c r="GZR395" s="700"/>
      <c r="GZS395" s="488"/>
      <c r="GZT395" s="488"/>
      <c r="GZU395" s="488"/>
      <c r="GZV395" s="488"/>
      <c r="GZW395" s="488"/>
      <c r="GZX395" s="488"/>
      <c r="GZY395" s="699" t="s">
        <v>10061</v>
      </c>
      <c r="GZZ395" s="700"/>
      <c r="HAA395" s="488"/>
      <c r="HAB395" s="488"/>
      <c r="HAC395" s="488"/>
      <c r="HAD395" s="488"/>
      <c r="HAE395" s="488"/>
      <c r="HAF395" s="488"/>
      <c r="HAG395" s="699" t="s">
        <v>10061</v>
      </c>
      <c r="HAH395" s="700"/>
      <c r="HAI395" s="488"/>
      <c r="HAJ395" s="488"/>
      <c r="HAK395" s="488"/>
      <c r="HAL395" s="488"/>
      <c r="HAM395" s="488"/>
      <c r="HAN395" s="488"/>
      <c r="HAO395" s="699" t="s">
        <v>10061</v>
      </c>
      <c r="HAP395" s="700"/>
      <c r="HAQ395" s="488"/>
      <c r="HAR395" s="488"/>
      <c r="HAS395" s="488"/>
      <c r="HAT395" s="488"/>
      <c r="HAU395" s="488"/>
      <c r="HAV395" s="488"/>
      <c r="HAW395" s="699" t="s">
        <v>10061</v>
      </c>
      <c r="HAX395" s="700"/>
      <c r="HAY395" s="488"/>
      <c r="HAZ395" s="488"/>
      <c r="HBA395" s="488"/>
      <c r="HBB395" s="488"/>
      <c r="HBC395" s="488"/>
      <c r="HBD395" s="488"/>
      <c r="HBE395" s="699" t="s">
        <v>10061</v>
      </c>
      <c r="HBF395" s="700"/>
      <c r="HBG395" s="488"/>
      <c r="HBH395" s="488"/>
      <c r="HBI395" s="488"/>
      <c r="HBJ395" s="488"/>
      <c r="HBK395" s="488"/>
      <c r="HBL395" s="488"/>
      <c r="HBM395" s="699" t="s">
        <v>10061</v>
      </c>
      <c r="HBN395" s="700"/>
      <c r="HBO395" s="488"/>
      <c r="HBP395" s="488"/>
      <c r="HBQ395" s="488"/>
      <c r="HBR395" s="488"/>
      <c r="HBS395" s="488"/>
      <c r="HBT395" s="488"/>
      <c r="HBU395" s="699" t="s">
        <v>10061</v>
      </c>
      <c r="HBV395" s="700"/>
      <c r="HBW395" s="488"/>
      <c r="HBX395" s="488"/>
      <c r="HBY395" s="488"/>
      <c r="HBZ395" s="488"/>
      <c r="HCA395" s="488"/>
      <c r="HCB395" s="488"/>
      <c r="HCC395" s="699" t="s">
        <v>10061</v>
      </c>
      <c r="HCD395" s="700"/>
      <c r="HCE395" s="488"/>
      <c r="HCF395" s="488"/>
      <c r="HCG395" s="488"/>
      <c r="HCH395" s="488"/>
      <c r="HCI395" s="488"/>
      <c r="HCJ395" s="488"/>
      <c r="HCK395" s="699" t="s">
        <v>10061</v>
      </c>
      <c r="HCL395" s="700"/>
      <c r="HCM395" s="488"/>
      <c r="HCN395" s="488"/>
      <c r="HCO395" s="488"/>
      <c r="HCP395" s="488"/>
      <c r="HCQ395" s="488"/>
      <c r="HCR395" s="488"/>
      <c r="HCS395" s="699" t="s">
        <v>10061</v>
      </c>
      <c r="HCT395" s="700"/>
      <c r="HCU395" s="488"/>
      <c r="HCV395" s="488"/>
      <c r="HCW395" s="488"/>
      <c r="HCX395" s="488"/>
      <c r="HCY395" s="488"/>
      <c r="HCZ395" s="488"/>
      <c r="HDA395" s="699" t="s">
        <v>10061</v>
      </c>
      <c r="HDB395" s="700"/>
      <c r="HDC395" s="488"/>
      <c r="HDD395" s="488"/>
      <c r="HDE395" s="488"/>
      <c r="HDF395" s="488"/>
      <c r="HDG395" s="488"/>
      <c r="HDH395" s="488"/>
      <c r="HDI395" s="699" t="s">
        <v>10061</v>
      </c>
      <c r="HDJ395" s="700"/>
      <c r="HDK395" s="488"/>
      <c r="HDL395" s="488"/>
      <c r="HDM395" s="488"/>
      <c r="HDN395" s="488"/>
      <c r="HDO395" s="488"/>
      <c r="HDP395" s="488"/>
      <c r="HDQ395" s="699" t="s">
        <v>10061</v>
      </c>
      <c r="HDR395" s="700"/>
      <c r="HDS395" s="488"/>
      <c r="HDT395" s="488"/>
      <c r="HDU395" s="488"/>
      <c r="HDV395" s="488"/>
      <c r="HDW395" s="488"/>
      <c r="HDX395" s="488"/>
      <c r="HDY395" s="699" t="s">
        <v>10061</v>
      </c>
      <c r="HDZ395" s="700"/>
      <c r="HEA395" s="488"/>
      <c r="HEB395" s="488"/>
      <c r="HEC395" s="488"/>
      <c r="HED395" s="488"/>
      <c r="HEE395" s="488"/>
      <c r="HEF395" s="488"/>
      <c r="HEG395" s="699" t="s">
        <v>10061</v>
      </c>
      <c r="HEH395" s="700"/>
      <c r="HEI395" s="488"/>
      <c r="HEJ395" s="488"/>
      <c r="HEK395" s="488"/>
      <c r="HEL395" s="488"/>
      <c r="HEM395" s="488"/>
      <c r="HEN395" s="488"/>
      <c r="HEO395" s="699" t="s">
        <v>10061</v>
      </c>
      <c r="HEP395" s="700"/>
      <c r="HEQ395" s="488"/>
      <c r="HER395" s="488"/>
      <c r="HES395" s="488"/>
      <c r="HET395" s="488"/>
      <c r="HEU395" s="488"/>
      <c r="HEV395" s="488"/>
      <c r="HEW395" s="699" t="s">
        <v>10061</v>
      </c>
      <c r="HEX395" s="700"/>
      <c r="HEY395" s="488"/>
      <c r="HEZ395" s="488"/>
      <c r="HFA395" s="488"/>
      <c r="HFB395" s="488"/>
      <c r="HFC395" s="488"/>
      <c r="HFD395" s="488"/>
      <c r="HFE395" s="699" t="s">
        <v>10061</v>
      </c>
      <c r="HFF395" s="700"/>
      <c r="HFG395" s="488"/>
      <c r="HFH395" s="488"/>
      <c r="HFI395" s="488"/>
      <c r="HFJ395" s="488"/>
      <c r="HFK395" s="488"/>
      <c r="HFL395" s="488"/>
      <c r="HFM395" s="699" t="s">
        <v>10061</v>
      </c>
      <c r="HFN395" s="700"/>
      <c r="HFO395" s="488"/>
      <c r="HFP395" s="488"/>
      <c r="HFQ395" s="488"/>
      <c r="HFR395" s="488"/>
      <c r="HFS395" s="488"/>
      <c r="HFT395" s="488"/>
      <c r="HFU395" s="699" t="s">
        <v>10061</v>
      </c>
      <c r="HFV395" s="700"/>
      <c r="HFW395" s="488"/>
      <c r="HFX395" s="488"/>
      <c r="HFY395" s="488"/>
      <c r="HFZ395" s="488"/>
      <c r="HGA395" s="488"/>
      <c r="HGB395" s="488"/>
      <c r="HGC395" s="699" t="s">
        <v>10061</v>
      </c>
      <c r="HGD395" s="700"/>
      <c r="HGE395" s="488"/>
      <c r="HGF395" s="488"/>
      <c r="HGG395" s="488"/>
      <c r="HGH395" s="488"/>
      <c r="HGI395" s="488"/>
      <c r="HGJ395" s="488"/>
      <c r="HGK395" s="699" t="s">
        <v>10061</v>
      </c>
      <c r="HGL395" s="700"/>
      <c r="HGM395" s="488"/>
      <c r="HGN395" s="488"/>
      <c r="HGO395" s="488"/>
      <c r="HGP395" s="488"/>
      <c r="HGQ395" s="488"/>
      <c r="HGR395" s="488"/>
      <c r="HGS395" s="699" t="s">
        <v>10061</v>
      </c>
      <c r="HGT395" s="700"/>
      <c r="HGU395" s="488"/>
      <c r="HGV395" s="488"/>
      <c r="HGW395" s="488"/>
      <c r="HGX395" s="488"/>
      <c r="HGY395" s="488"/>
      <c r="HGZ395" s="488"/>
      <c r="HHA395" s="699" t="s">
        <v>10061</v>
      </c>
      <c r="HHB395" s="700"/>
      <c r="HHC395" s="488"/>
      <c r="HHD395" s="488"/>
      <c r="HHE395" s="488"/>
      <c r="HHF395" s="488"/>
      <c r="HHG395" s="488"/>
      <c r="HHH395" s="488"/>
      <c r="HHI395" s="699" t="s">
        <v>10061</v>
      </c>
      <c r="HHJ395" s="700"/>
      <c r="HHK395" s="488"/>
      <c r="HHL395" s="488"/>
      <c r="HHM395" s="488"/>
      <c r="HHN395" s="488"/>
      <c r="HHO395" s="488"/>
      <c r="HHP395" s="488"/>
      <c r="HHQ395" s="699" t="s">
        <v>10061</v>
      </c>
      <c r="HHR395" s="700"/>
      <c r="HHS395" s="488"/>
      <c r="HHT395" s="488"/>
      <c r="HHU395" s="488"/>
      <c r="HHV395" s="488"/>
      <c r="HHW395" s="488"/>
      <c r="HHX395" s="488"/>
      <c r="HHY395" s="699" t="s">
        <v>10061</v>
      </c>
      <c r="HHZ395" s="700"/>
      <c r="HIA395" s="488"/>
      <c r="HIB395" s="488"/>
      <c r="HIC395" s="488"/>
      <c r="HID395" s="488"/>
      <c r="HIE395" s="488"/>
      <c r="HIF395" s="488"/>
      <c r="HIG395" s="699" t="s">
        <v>10061</v>
      </c>
      <c r="HIH395" s="700"/>
      <c r="HII395" s="488"/>
      <c r="HIJ395" s="488"/>
      <c r="HIK395" s="488"/>
      <c r="HIL395" s="488"/>
      <c r="HIM395" s="488"/>
      <c r="HIN395" s="488"/>
      <c r="HIO395" s="699" t="s">
        <v>10061</v>
      </c>
      <c r="HIP395" s="700"/>
      <c r="HIQ395" s="488"/>
      <c r="HIR395" s="488"/>
      <c r="HIS395" s="488"/>
      <c r="HIT395" s="488"/>
      <c r="HIU395" s="488"/>
      <c r="HIV395" s="488"/>
      <c r="HIW395" s="699" t="s">
        <v>10061</v>
      </c>
      <c r="HIX395" s="700"/>
      <c r="HIY395" s="488"/>
      <c r="HIZ395" s="488"/>
      <c r="HJA395" s="488"/>
      <c r="HJB395" s="488"/>
      <c r="HJC395" s="488"/>
      <c r="HJD395" s="488"/>
      <c r="HJE395" s="699" t="s">
        <v>10061</v>
      </c>
      <c r="HJF395" s="700"/>
      <c r="HJG395" s="488"/>
      <c r="HJH395" s="488"/>
      <c r="HJI395" s="488"/>
      <c r="HJJ395" s="488"/>
      <c r="HJK395" s="488"/>
      <c r="HJL395" s="488"/>
      <c r="HJM395" s="699" t="s">
        <v>10061</v>
      </c>
      <c r="HJN395" s="700"/>
      <c r="HJO395" s="488"/>
      <c r="HJP395" s="488"/>
      <c r="HJQ395" s="488"/>
      <c r="HJR395" s="488"/>
      <c r="HJS395" s="488"/>
      <c r="HJT395" s="488"/>
      <c r="HJU395" s="699" t="s">
        <v>10061</v>
      </c>
      <c r="HJV395" s="700"/>
      <c r="HJW395" s="488"/>
      <c r="HJX395" s="488"/>
      <c r="HJY395" s="488"/>
      <c r="HJZ395" s="488"/>
      <c r="HKA395" s="488"/>
      <c r="HKB395" s="488"/>
      <c r="HKC395" s="699" t="s">
        <v>10061</v>
      </c>
      <c r="HKD395" s="700"/>
      <c r="HKE395" s="488"/>
      <c r="HKF395" s="488"/>
      <c r="HKG395" s="488"/>
      <c r="HKH395" s="488"/>
      <c r="HKI395" s="488"/>
      <c r="HKJ395" s="488"/>
      <c r="HKK395" s="699" t="s">
        <v>10061</v>
      </c>
      <c r="HKL395" s="700"/>
      <c r="HKM395" s="488"/>
      <c r="HKN395" s="488"/>
      <c r="HKO395" s="488"/>
      <c r="HKP395" s="488"/>
      <c r="HKQ395" s="488"/>
      <c r="HKR395" s="488"/>
      <c r="HKS395" s="699" t="s">
        <v>10061</v>
      </c>
      <c r="HKT395" s="700"/>
      <c r="HKU395" s="488"/>
      <c r="HKV395" s="488"/>
      <c r="HKW395" s="488"/>
      <c r="HKX395" s="488"/>
      <c r="HKY395" s="488"/>
      <c r="HKZ395" s="488"/>
      <c r="HLA395" s="699" t="s">
        <v>10061</v>
      </c>
      <c r="HLB395" s="700"/>
      <c r="HLC395" s="488"/>
      <c r="HLD395" s="488"/>
      <c r="HLE395" s="488"/>
      <c r="HLF395" s="488"/>
      <c r="HLG395" s="488"/>
      <c r="HLH395" s="488"/>
      <c r="HLI395" s="699" t="s">
        <v>10061</v>
      </c>
      <c r="HLJ395" s="700"/>
      <c r="HLK395" s="488"/>
      <c r="HLL395" s="488"/>
      <c r="HLM395" s="488"/>
      <c r="HLN395" s="488"/>
      <c r="HLO395" s="488"/>
      <c r="HLP395" s="488"/>
      <c r="HLQ395" s="699" t="s">
        <v>10061</v>
      </c>
      <c r="HLR395" s="700"/>
      <c r="HLS395" s="488"/>
      <c r="HLT395" s="488"/>
      <c r="HLU395" s="488"/>
      <c r="HLV395" s="488"/>
      <c r="HLW395" s="488"/>
      <c r="HLX395" s="488"/>
      <c r="HLY395" s="699" t="s">
        <v>10061</v>
      </c>
      <c r="HLZ395" s="700"/>
      <c r="HMA395" s="488"/>
      <c r="HMB395" s="488"/>
      <c r="HMC395" s="488"/>
      <c r="HMD395" s="488"/>
      <c r="HME395" s="488"/>
      <c r="HMF395" s="488"/>
      <c r="HMG395" s="699" t="s">
        <v>10061</v>
      </c>
      <c r="HMH395" s="700"/>
      <c r="HMI395" s="488"/>
      <c r="HMJ395" s="488"/>
      <c r="HMK395" s="488"/>
      <c r="HML395" s="488"/>
      <c r="HMM395" s="488"/>
      <c r="HMN395" s="488"/>
      <c r="HMO395" s="699" t="s">
        <v>10061</v>
      </c>
      <c r="HMP395" s="700"/>
      <c r="HMQ395" s="488"/>
      <c r="HMR395" s="488"/>
      <c r="HMS395" s="488"/>
      <c r="HMT395" s="488"/>
      <c r="HMU395" s="488"/>
      <c r="HMV395" s="488"/>
      <c r="HMW395" s="699" t="s">
        <v>10061</v>
      </c>
      <c r="HMX395" s="700"/>
      <c r="HMY395" s="488"/>
      <c r="HMZ395" s="488"/>
      <c r="HNA395" s="488"/>
      <c r="HNB395" s="488"/>
      <c r="HNC395" s="488"/>
      <c r="HND395" s="488"/>
      <c r="HNE395" s="699" t="s">
        <v>10061</v>
      </c>
      <c r="HNF395" s="700"/>
      <c r="HNG395" s="488"/>
      <c r="HNH395" s="488"/>
      <c r="HNI395" s="488"/>
      <c r="HNJ395" s="488"/>
      <c r="HNK395" s="488"/>
      <c r="HNL395" s="488"/>
      <c r="HNM395" s="699" t="s">
        <v>10061</v>
      </c>
      <c r="HNN395" s="700"/>
      <c r="HNO395" s="488"/>
      <c r="HNP395" s="488"/>
      <c r="HNQ395" s="488"/>
      <c r="HNR395" s="488"/>
      <c r="HNS395" s="488"/>
      <c r="HNT395" s="488"/>
      <c r="HNU395" s="699" t="s">
        <v>10061</v>
      </c>
      <c r="HNV395" s="700"/>
      <c r="HNW395" s="488"/>
      <c r="HNX395" s="488"/>
      <c r="HNY395" s="488"/>
      <c r="HNZ395" s="488"/>
      <c r="HOA395" s="488"/>
      <c r="HOB395" s="488"/>
      <c r="HOC395" s="699" t="s">
        <v>10061</v>
      </c>
      <c r="HOD395" s="700"/>
      <c r="HOE395" s="488"/>
      <c r="HOF395" s="488"/>
      <c r="HOG395" s="488"/>
      <c r="HOH395" s="488"/>
      <c r="HOI395" s="488"/>
      <c r="HOJ395" s="488"/>
      <c r="HOK395" s="699" t="s">
        <v>10061</v>
      </c>
      <c r="HOL395" s="700"/>
      <c r="HOM395" s="488"/>
      <c r="HON395" s="488"/>
      <c r="HOO395" s="488"/>
      <c r="HOP395" s="488"/>
      <c r="HOQ395" s="488"/>
      <c r="HOR395" s="488"/>
      <c r="HOS395" s="699" t="s">
        <v>10061</v>
      </c>
      <c r="HOT395" s="700"/>
      <c r="HOU395" s="488"/>
      <c r="HOV395" s="488"/>
      <c r="HOW395" s="488"/>
      <c r="HOX395" s="488"/>
      <c r="HOY395" s="488"/>
      <c r="HOZ395" s="488"/>
      <c r="HPA395" s="699" t="s">
        <v>10061</v>
      </c>
      <c r="HPB395" s="700"/>
      <c r="HPC395" s="488"/>
      <c r="HPD395" s="488"/>
      <c r="HPE395" s="488"/>
      <c r="HPF395" s="488"/>
      <c r="HPG395" s="488"/>
      <c r="HPH395" s="488"/>
      <c r="HPI395" s="699" t="s">
        <v>10061</v>
      </c>
      <c r="HPJ395" s="700"/>
      <c r="HPK395" s="488"/>
      <c r="HPL395" s="488"/>
      <c r="HPM395" s="488"/>
      <c r="HPN395" s="488"/>
      <c r="HPO395" s="488"/>
      <c r="HPP395" s="488"/>
      <c r="HPQ395" s="699" t="s">
        <v>10061</v>
      </c>
      <c r="HPR395" s="700"/>
      <c r="HPS395" s="488"/>
      <c r="HPT395" s="488"/>
      <c r="HPU395" s="488"/>
      <c r="HPV395" s="488"/>
      <c r="HPW395" s="488"/>
      <c r="HPX395" s="488"/>
      <c r="HPY395" s="699" t="s">
        <v>10061</v>
      </c>
      <c r="HPZ395" s="700"/>
      <c r="HQA395" s="488"/>
      <c r="HQB395" s="488"/>
      <c r="HQC395" s="488"/>
      <c r="HQD395" s="488"/>
      <c r="HQE395" s="488"/>
      <c r="HQF395" s="488"/>
      <c r="HQG395" s="699" t="s">
        <v>10061</v>
      </c>
      <c r="HQH395" s="700"/>
      <c r="HQI395" s="488"/>
      <c r="HQJ395" s="488"/>
      <c r="HQK395" s="488"/>
      <c r="HQL395" s="488"/>
      <c r="HQM395" s="488"/>
      <c r="HQN395" s="488"/>
      <c r="HQO395" s="699" t="s">
        <v>10061</v>
      </c>
      <c r="HQP395" s="700"/>
      <c r="HQQ395" s="488"/>
      <c r="HQR395" s="488"/>
      <c r="HQS395" s="488"/>
      <c r="HQT395" s="488"/>
      <c r="HQU395" s="488"/>
      <c r="HQV395" s="488"/>
      <c r="HQW395" s="699" t="s">
        <v>10061</v>
      </c>
      <c r="HQX395" s="700"/>
      <c r="HQY395" s="488"/>
      <c r="HQZ395" s="488"/>
      <c r="HRA395" s="488"/>
      <c r="HRB395" s="488"/>
      <c r="HRC395" s="488"/>
      <c r="HRD395" s="488"/>
      <c r="HRE395" s="699" t="s">
        <v>10061</v>
      </c>
      <c r="HRF395" s="700"/>
      <c r="HRG395" s="488"/>
      <c r="HRH395" s="488"/>
      <c r="HRI395" s="488"/>
      <c r="HRJ395" s="488"/>
      <c r="HRK395" s="488"/>
      <c r="HRL395" s="488"/>
      <c r="HRM395" s="699" t="s">
        <v>10061</v>
      </c>
      <c r="HRN395" s="700"/>
      <c r="HRO395" s="488"/>
      <c r="HRP395" s="488"/>
      <c r="HRQ395" s="488"/>
      <c r="HRR395" s="488"/>
      <c r="HRS395" s="488"/>
      <c r="HRT395" s="488"/>
      <c r="HRU395" s="699" t="s">
        <v>10061</v>
      </c>
      <c r="HRV395" s="700"/>
      <c r="HRW395" s="488"/>
      <c r="HRX395" s="488"/>
      <c r="HRY395" s="488"/>
      <c r="HRZ395" s="488"/>
      <c r="HSA395" s="488"/>
      <c r="HSB395" s="488"/>
      <c r="HSC395" s="699" t="s">
        <v>10061</v>
      </c>
      <c r="HSD395" s="700"/>
      <c r="HSE395" s="488"/>
      <c r="HSF395" s="488"/>
      <c r="HSG395" s="488"/>
      <c r="HSH395" s="488"/>
      <c r="HSI395" s="488"/>
      <c r="HSJ395" s="488"/>
      <c r="HSK395" s="699" t="s">
        <v>10061</v>
      </c>
      <c r="HSL395" s="700"/>
      <c r="HSM395" s="488"/>
      <c r="HSN395" s="488"/>
      <c r="HSO395" s="488"/>
      <c r="HSP395" s="488"/>
      <c r="HSQ395" s="488"/>
      <c r="HSR395" s="488"/>
      <c r="HSS395" s="699" t="s">
        <v>10061</v>
      </c>
      <c r="HST395" s="700"/>
      <c r="HSU395" s="488"/>
      <c r="HSV395" s="488"/>
      <c r="HSW395" s="488"/>
      <c r="HSX395" s="488"/>
      <c r="HSY395" s="488"/>
      <c r="HSZ395" s="488"/>
      <c r="HTA395" s="699" t="s">
        <v>10061</v>
      </c>
      <c r="HTB395" s="700"/>
      <c r="HTC395" s="488"/>
      <c r="HTD395" s="488"/>
      <c r="HTE395" s="488"/>
      <c r="HTF395" s="488"/>
      <c r="HTG395" s="488"/>
      <c r="HTH395" s="488"/>
      <c r="HTI395" s="699" t="s">
        <v>10061</v>
      </c>
      <c r="HTJ395" s="700"/>
      <c r="HTK395" s="488"/>
      <c r="HTL395" s="488"/>
      <c r="HTM395" s="488"/>
      <c r="HTN395" s="488"/>
      <c r="HTO395" s="488"/>
      <c r="HTP395" s="488"/>
      <c r="HTQ395" s="699" t="s">
        <v>10061</v>
      </c>
      <c r="HTR395" s="700"/>
      <c r="HTS395" s="488"/>
      <c r="HTT395" s="488"/>
      <c r="HTU395" s="488"/>
      <c r="HTV395" s="488"/>
      <c r="HTW395" s="488"/>
      <c r="HTX395" s="488"/>
      <c r="HTY395" s="699" t="s">
        <v>10061</v>
      </c>
      <c r="HTZ395" s="700"/>
      <c r="HUA395" s="488"/>
      <c r="HUB395" s="488"/>
      <c r="HUC395" s="488"/>
      <c r="HUD395" s="488"/>
      <c r="HUE395" s="488"/>
      <c r="HUF395" s="488"/>
      <c r="HUG395" s="699" t="s">
        <v>10061</v>
      </c>
      <c r="HUH395" s="700"/>
      <c r="HUI395" s="488"/>
      <c r="HUJ395" s="488"/>
      <c r="HUK395" s="488"/>
      <c r="HUL395" s="488"/>
      <c r="HUM395" s="488"/>
      <c r="HUN395" s="488"/>
      <c r="HUO395" s="699" t="s">
        <v>10061</v>
      </c>
      <c r="HUP395" s="700"/>
      <c r="HUQ395" s="488"/>
      <c r="HUR395" s="488"/>
      <c r="HUS395" s="488"/>
      <c r="HUT395" s="488"/>
      <c r="HUU395" s="488"/>
      <c r="HUV395" s="488"/>
      <c r="HUW395" s="699" t="s">
        <v>10061</v>
      </c>
      <c r="HUX395" s="700"/>
      <c r="HUY395" s="488"/>
      <c r="HUZ395" s="488"/>
      <c r="HVA395" s="488"/>
      <c r="HVB395" s="488"/>
      <c r="HVC395" s="488"/>
      <c r="HVD395" s="488"/>
      <c r="HVE395" s="699" t="s">
        <v>10061</v>
      </c>
      <c r="HVF395" s="700"/>
      <c r="HVG395" s="488"/>
      <c r="HVH395" s="488"/>
      <c r="HVI395" s="488"/>
      <c r="HVJ395" s="488"/>
      <c r="HVK395" s="488"/>
      <c r="HVL395" s="488"/>
      <c r="HVM395" s="699" t="s">
        <v>10061</v>
      </c>
      <c r="HVN395" s="700"/>
      <c r="HVO395" s="488"/>
      <c r="HVP395" s="488"/>
      <c r="HVQ395" s="488"/>
      <c r="HVR395" s="488"/>
      <c r="HVS395" s="488"/>
      <c r="HVT395" s="488"/>
      <c r="HVU395" s="699" t="s">
        <v>10061</v>
      </c>
      <c r="HVV395" s="700"/>
      <c r="HVW395" s="488"/>
      <c r="HVX395" s="488"/>
      <c r="HVY395" s="488"/>
      <c r="HVZ395" s="488"/>
      <c r="HWA395" s="488"/>
      <c r="HWB395" s="488"/>
      <c r="HWC395" s="699" t="s">
        <v>10061</v>
      </c>
      <c r="HWD395" s="700"/>
      <c r="HWE395" s="488"/>
      <c r="HWF395" s="488"/>
      <c r="HWG395" s="488"/>
      <c r="HWH395" s="488"/>
      <c r="HWI395" s="488"/>
      <c r="HWJ395" s="488"/>
      <c r="HWK395" s="699" t="s">
        <v>10061</v>
      </c>
      <c r="HWL395" s="700"/>
      <c r="HWM395" s="488"/>
      <c r="HWN395" s="488"/>
      <c r="HWO395" s="488"/>
      <c r="HWP395" s="488"/>
      <c r="HWQ395" s="488"/>
      <c r="HWR395" s="488"/>
      <c r="HWS395" s="699" t="s">
        <v>10061</v>
      </c>
      <c r="HWT395" s="700"/>
      <c r="HWU395" s="488"/>
      <c r="HWV395" s="488"/>
      <c r="HWW395" s="488"/>
      <c r="HWX395" s="488"/>
      <c r="HWY395" s="488"/>
      <c r="HWZ395" s="488"/>
      <c r="HXA395" s="699" t="s">
        <v>10061</v>
      </c>
      <c r="HXB395" s="700"/>
      <c r="HXC395" s="488"/>
      <c r="HXD395" s="488"/>
      <c r="HXE395" s="488"/>
      <c r="HXF395" s="488"/>
      <c r="HXG395" s="488"/>
      <c r="HXH395" s="488"/>
      <c r="HXI395" s="699" t="s">
        <v>10061</v>
      </c>
      <c r="HXJ395" s="700"/>
      <c r="HXK395" s="488"/>
      <c r="HXL395" s="488"/>
      <c r="HXM395" s="488"/>
      <c r="HXN395" s="488"/>
      <c r="HXO395" s="488"/>
      <c r="HXP395" s="488"/>
      <c r="HXQ395" s="699" t="s">
        <v>10061</v>
      </c>
      <c r="HXR395" s="700"/>
      <c r="HXS395" s="488"/>
      <c r="HXT395" s="488"/>
      <c r="HXU395" s="488"/>
      <c r="HXV395" s="488"/>
      <c r="HXW395" s="488"/>
      <c r="HXX395" s="488"/>
      <c r="HXY395" s="699" t="s">
        <v>10061</v>
      </c>
      <c r="HXZ395" s="700"/>
      <c r="HYA395" s="488"/>
      <c r="HYB395" s="488"/>
      <c r="HYC395" s="488"/>
      <c r="HYD395" s="488"/>
      <c r="HYE395" s="488"/>
      <c r="HYF395" s="488"/>
      <c r="HYG395" s="699" t="s">
        <v>10061</v>
      </c>
      <c r="HYH395" s="700"/>
      <c r="HYI395" s="488"/>
      <c r="HYJ395" s="488"/>
      <c r="HYK395" s="488"/>
      <c r="HYL395" s="488"/>
      <c r="HYM395" s="488"/>
      <c r="HYN395" s="488"/>
      <c r="HYO395" s="699" t="s">
        <v>10061</v>
      </c>
      <c r="HYP395" s="700"/>
      <c r="HYQ395" s="488"/>
      <c r="HYR395" s="488"/>
      <c r="HYS395" s="488"/>
      <c r="HYT395" s="488"/>
      <c r="HYU395" s="488"/>
      <c r="HYV395" s="488"/>
      <c r="HYW395" s="699" t="s">
        <v>10061</v>
      </c>
      <c r="HYX395" s="700"/>
      <c r="HYY395" s="488"/>
      <c r="HYZ395" s="488"/>
      <c r="HZA395" s="488"/>
      <c r="HZB395" s="488"/>
      <c r="HZC395" s="488"/>
      <c r="HZD395" s="488"/>
      <c r="HZE395" s="699" t="s">
        <v>10061</v>
      </c>
      <c r="HZF395" s="700"/>
      <c r="HZG395" s="488"/>
      <c r="HZH395" s="488"/>
      <c r="HZI395" s="488"/>
      <c r="HZJ395" s="488"/>
      <c r="HZK395" s="488"/>
      <c r="HZL395" s="488"/>
      <c r="HZM395" s="699" t="s">
        <v>10061</v>
      </c>
      <c r="HZN395" s="700"/>
      <c r="HZO395" s="488"/>
      <c r="HZP395" s="488"/>
      <c r="HZQ395" s="488"/>
      <c r="HZR395" s="488"/>
      <c r="HZS395" s="488"/>
      <c r="HZT395" s="488"/>
      <c r="HZU395" s="699" t="s">
        <v>10061</v>
      </c>
      <c r="HZV395" s="700"/>
      <c r="HZW395" s="488"/>
      <c r="HZX395" s="488"/>
      <c r="HZY395" s="488"/>
      <c r="HZZ395" s="488"/>
      <c r="IAA395" s="488"/>
      <c r="IAB395" s="488"/>
      <c r="IAC395" s="699" t="s">
        <v>10061</v>
      </c>
      <c r="IAD395" s="700"/>
      <c r="IAE395" s="488"/>
      <c r="IAF395" s="488"/>
      <c r="IAG395" s="488"/>
      <c r="IAH395" s="488"/>
      <c r="IAI395" s="488"/>
      <c r="IAJ395" s="488"/>
      <c r="IAK395" s="699" t="s">
        <v>10061</v>
      </c>
      <c r="IAL395" s="700"/>
      <c r="IAM395" s="488"/>
      <c r="IAN395" s="488"/>
      <c r="IAO395" s="488"/>
      <c r="IAP395" s="488"/>
      <c r="IAQ395" s="488"/>
      <c r="IAR395" s="488"/>
      <c r="IAS395" s="699" t="s">
        <v>10061</v>
      </c>
      <c r="IAT395" s="700"/>
      <c r="IAU395" s="488"/>
      <c r="IAV395" s="488"/>
      <c r="IAW395" s="488"/>
      <c r="IAX395" s="488"/>
      <c r="IAY395" s="488"/>
      <c r="IAZ395" s="488"/>
      <c r="IBA395" s="699" t="s">
        <v>10061</v>
      </c>
      <c r="IBB395" s="700"/>
      <c r="IBC395" s="488"/>
      <c r="IBD395" s="488"/>
      <c r="IBE395" s="488"/>
      <c r="IBF395" s="488"/>
      <c r="IBG395" s="488"/>
      <c r="IBH395" s="488"/>
      <c r="IBI395" s="699" t="s">
        <v>10061</v>
      </c>
      <c r="IBJ395" s="700"/>
      <c r="IBK395" s="488"/>
      <c r="IBL395" s="488"/>
      <c r="IBM395" s="488"/>
      <c r="IBN395" s="488"/>
      <c r="IBO395" s="488"/>
      <c r="IBP395" s="488"/>
      <c r="IBQ395" s="699" t="s">
        <v>10061</v>
      </c>
      <c r="IBR395" s="700"/>
      <c r="IBS395" s="488"/>
      <c r="IBT395" s="488"/>
      <c r="IBU395" s="488"/>
      <c r="IBV395" s="488"/>
      <c r="IBW395" s="488"/>
      <c r="IBX395" s="488"/>
      <c r="IBY395" s="699" t="s">
        <v>10061</v>
      </c>
      <c r="IBZ395" s="700"/>
      <c r="ICA395" s="488"/>
      <c r="ICB395" s="488"/>
      <c r="ICC395" s="488"/>
      <c r="ICD395" s="488"/>
      <c r="ICE395" s="488"/>
      <c r="ICF395" s="488"/>
      <c r="ICG395" s="699" t="s">
        <v>10061</v>
      </c>
      <c r="ICH395" s="700"/>
      <c r="ICI395" s="488"/>
      <c r="ICJ395" s="488"/>
      <c r="ICK395" s="488"/>
      <c r="ICL395" s="488"/>
      <c r="ICM395" s="488"/>
      <c r="ICN395" s="488"/>
      <c r="ICO395" s="699" t="s">
        <v>10061</v>
      </c>
      <c r="ICP395" s="700"/>
      <c r="ICQ395" s="488"/>
      <c r="ICR395" s="488"/>
      <c r="ICS395" s="488"/>
      <c r="ICT395" s="488"/>
      <c r="ICU395" s="488"/>
      <c r="ICV395" s="488"/>
      <c r="ICW395" s="699" t="s">
        <v>10061</v>
      </c>
      <c r="ICX395" s="700"/>
      <c r="ICY395" s="488"/>
      <c r="ICZ395" s="488"/>
      <c r="IDA395" s="488"/>
      <c r="IDB395" s="488"/>
      <c r="IDC395" s="488"/>
      <c r="IDD395" s="488"/>
      <c r="IDE395" s="699" t="s">
        <v>10061</v>
      </c>
      <c r="IDF395" s="700"/>
      <c r="IDG395" s="488"/>
      <c r="IDH395" s="488"/>
      <c r="IDI395" s="488"/>
      <c r="IDJ395" s="488"/>
      <c r="IDK395" s="488"/>
      <c r="IDL395" s="488"/>
      <c r="IDM395" s="699" t="s">
        <v>10061</v>
      </c>
      <c r="IDN395" s="700"/>
      <c r="IDO395" s="488"/>
      <c r="IDP395" s="488"/>
      <c r="IDQ395" s="488"/>
      <c r="IDR395" s="488"/>
      <c r="IDS395" s="488"/>
      <c r="IDT395" s="488"/>
      <c r="IDU395" s="699" t="s">
        <v>10061</v>
      </c>
      <c r="IDV395" s="700"/>
      <c r="IDW395" s="488"/>
      <c r="IDX395" s="488"/>
      <c r="IDY395" s="488"/>
      <c r="IDZ395" s="488"/>
      <c r="IEA395" s="488"/>
      <c r="IEB395" s="488"/>
      <c r="IEC395" s="699" t="s">
        <v>10061</v>
      </c>
      <c r="IED395" s="700"/>
      <c r="IEE395" s="488"/>
      <c r="IEF395" s="488"/>
      <c r="IEG395" s="488"/>
      <c r="IEH395" s="488"/>
      <c r="IEI395" s="488"/>
      <c r="IEJ395" s="488"/>
      <c r="IEK395" s="699" t="s">
        <v>10061</v>
      </c>
      <c r="IEL395" s="700"/>
      <c r="IEM395" s="488"/>
      <c r="IEN395" s="488"/>
      <c r="IEO395" s="488"/>
      <c r="IEP395" s="488"/>
      <c r="IEQ395" s="488"/>
      <c r="IER395" s="488"/>
      <c r="IES395" s="699" t="s">
        <v>10061</v>
      </c>
      <c r="IET395" s="700"/>
      <c r="IEU395" s="488"/>
      <c r="IEV395" s="488"/>
      <c r="IEW395" s="488"/>
      <c r="IEX395" s="488"/>
      <c r="IEY395" s="488"/>
      <c r="IEZ395" s="488"/>
      <c r="IFA395" s="699" t="s">
        <v>10061</v>
      </c>
      <c r="IFB395" s="700"/>
      <c r="IFC395" s="488"/>
      <c r="IFD395" s="488"/>
      <c r="IFE395" s="488"/>
      <c r="IFF395" s="488"/>
      <c r="IFG395" s="488"/>
      <c r="IFH395" s="488"/>
      <c r="IFI395" s="699" t="s">
        <v>10061</v>
      </c>
      <c r="IFJ395" s="700"/>
      <c r="IFK395" s="488"/>
      <c r="IFL395" s="488"/>
      <c r="IFM395" s="488"/>
      <c r="IFN395" s="488"/>
      <c r="IFO395" s="488"/>
      <c r="IFP395" s="488"/>
      <c r="IFQ395" s="699" t="s">
        <v>10061</v>
      </c>
      <c r="IFR395" s="700"/>
      <c r="IFS395" s="488"/>
      <c r="IFT395" s="488"/>
      <c r="IFU395" s="488"/>
      <c r="IFV395" s="488"/>
      <c r="IFW395" s="488"/>
      <c r="IFX395" s="488"/>
      <c r="IFY395" s="699" t="s">
        <v>10061</v>
      </c>
      <c r="IFZ395" s="700"/>
      <c r="IGA395" s="488"/>
      <c r="IGB395" s="488"/>
      <c r="IGC395" s="488"/>
      <c r="IGD395" s="488"/>
      <c r="IGE395" s="488"/>
      <c r="IGF395" s="488"/>
      <c r="IGG395" s="699" t="s">
        <v>10061</v>
      </c>
      <c r="IGH395" s="700"/>
      <c r="IGI395" s="488"/>
      <c r="IGJ395" s="488"/>
      <c r="IGK395" s="488"/>
      <c r="IGL395" s="488"/>
      <c r="IGM395" s="488"/>
      <c r="IGN395" s="488"/>
      <c r="IGO395" s="699" t="s">
        <v>10061</v>
      </c>
      <c r="IGP395" s="700"/>
      <c r="IGQ395" s="488"/>
      <c r="IGR395" s="488"/>
      <c r="IGS395" s="488"/>
      <c r="IGT395" s="488"/>
      <c r="IGU395" s="488"/>
      <c r="IGV395" s="488"/>
      <c r="IGW395" s="699" t="s">
        <v>10061</v>
      </c>
      <c r="IGX395" s="700"/>
      <c r="IGY395" s="488"/>
      <c r="IGZ395" s="488"/>
      <c r="IHA395" s="488"/>
      <c r="IHB395" s="488"/>
      <c r="IHC395" s="488"/>
      <c r="IHD395" s="488"/>
      <c r="IHE395" s="699" t="s">
        <v>10061</v>
      </c>
      <c r="IHF395" s="700"/>
      <c r="IHG395" s="488"/>
      <c r="IHH395" s="488"/>
      <c r="IHI395" s="488"/>
      <c r="IHJ395" s="488"/>
      <c r="IHK395" s="488"/>
      <c r="IHL395" s="488"/>
      <c r="IHM395" s="699" t="s">
        <v>10061</v>
      </c>
      <c r="IHN395" s="700"/>
      <c r="IHO395" s="488"/>
      <c r="IHP395" s="488"/>
      <c r="IHQ395" s="488"/>
      <c r="IHR395" s="488"/>
      <c r="IHS395" s="488"/>
      <c r="IHT395" s="488"/>
      <c r="IHU395" s="699" t="s">
        <v>10061</v>
      </c>
      <c r="IHV395" s="700"/>
      <c r="IHW395" s="488"/>
      <c r="IHX395" s="488"/>
      <c r="IHY395" s="488"/>
      <c r="IHZ395" s="488"/>
      <c r="IIA395" s="488"/>
      <c r="IIB395" s="488"/>
      <c r="IIC395" s="699" t="s">
        <v>10061</v>
      </c>
      <c r="IID395" s="700"/>
      <c r="IIE395" s="488"/>
      <c r="IIF395" s="488"/>
      <c r="IIG395" s="488"/>
      <c r="IIH395" s="488"/>
      <c r="III395" s="488"/>
      <c r="IIJ395" s="488"/>
      <c r="IIK395" s="699" t="s">
        <v>10061</v>
      </c>
      <c r="IIL395" s="700"/>
      <c r="IIM395" s="488"/>
      <c r="IIN395" s="488"/>
      <c r="IIO395" s="488"/>
      <c r="IIP395" s="488"/>
      <c r="IIQ395" s="488"/>
      <c r="IIR395" s="488"/>
      <c r="IIS395" s="699" t="s">
        <v>10061</v>
      </c>
      <c r="IIT395" s="700"/>
      <c r="IIU395" s="488"/>
      <c r="IIV395" s="488"/>
      <c r="IIW395" s="488"/>
      <c r="IIX395" s="488"/>
      <c r="IIY395" s="488"/>
      <c r="IIZ395" s="488"/>
      <c r="IJA395" s="699" t="s">
        <v>10061</v>
      </c>
      <c r="IJB395" s="700"/>
      <c r="IJC395" s="488"/>
      <c r="IJD395" s="488"/>
      <c r="IJE395" s="488"/>
      <c r="IJF395" s="488"/>
      <c r="IJG395" s="488"/>
      <c r="IJH395" s="488"/>
      <c r="IJI395" s="699" t="s">
        <v>10061</v>
      </c>
      <c r="IJJ395" s="700"/>
      <c r="IJK395" s="488"/>
      <c r="IJL395" s="488"/>
      <c r="IJM395" s="488"/>
      <c r="IJN395" s="488"/>
      <c r="IJO395" s="488"/>
      <c r="IJP395" s="488"/>
      <c r="IJQ395" s="699" t="s">
        <v>10061</v>
      </c>
      <c r="IJR395" s="700"/>
      <c r="IJS395" s="488"/>
      <c r="IJT395" s="488"/>
      <c r="IJU395" s="488"/>
      <c r="IJV395" s="488"/>
      <c r="IJW395" s="488"/>
      <c r="IJX395" s="488"/>
      <c r="IJY395" s="699" t="s">
        <v>10061</v>
      </c>
      <c r="IJZ395" s="700"/>
      <c r="IKA395" s="488"/>
      <c r="IKB395" s="488"/>
      <c r="IKC395" s="488"/>
      <c r="IKD395" s="488"/>
      <c r="IKE395" s="488"/>
      <c r="IKF395" s="488"/>
      <c r="IKG395" s="699" t="s">
        <v>10061</v>
      </c>
      <c r="IKH395" s="700"/>
      <c r="IKI395" s="488"/>
      <c r="IKJ395" s="488"/>
      <c r="IKK395" s="488"/>
      <c r="IKL395" s="488"/>
      <c r="IKM395" s="488"/>
      <c r="IKN395" s="488"/>
      <c r="IKO395" s="699" t="s">
        <v>10061</v>
      </c>
      <c r="IKP395" s="700"/>
      <c r="IKQ395" s="488"/>
      <c r="IKR395" s="488"/>
      <c r="IKS395" s="488"/>
      <c r="IKT395" s="488"/>
      <c r="IKU395" s="488"/>
      <c r="IKV395" s="488"/>
      <c r="IKW395" s="699" t="s">
        <v>10061</v>
      </c>
      <c r="IKX395" s="700"/>
      <c r="IKY395" s="488"/>
      <c r="IKZ395" s="488"/>
      <c r="ILA395" s="488"/>
      <c r="ILB395" s="488"/>
      <c r="ILC395" s="488"/>
      <c r="ILD395" s="488"/>
      <c r="ILE395" s="699" t="s">
        <v>10061</v>
      </c>
      <c r="ILF395" s="700"/>
      <c r="ILG395" s="488"/>
      <c r="ILH395" s="488"/>
      <c r="ILI395" s="488"/>
      <c r="ILJ395" s="488"/>
      <c r="ILK395" s="488"/>
      <c r="ILL395" s="488"/>
      <c r="ILM395" s="699" t="s">
        <v>10061</v>
      </c>
      <c r="ILN395" s="700"/>
      <c r="ILO395" s="488"/>
      <c r="ILP395" s="488"/>
      <c r="ILQ395" s="488"/>
      <c r="ILR395" s="488"/>
      <c r="ILS395" s="488"/>
      <c r="ILT395" s="488"/>
      <c r="ILU395" s="699" t="s">
        <v>10061</v>
      </c>
      <c r="ILV395" s="700"/>
      <c r="ILW395" s="488"/>
      <c r="ILX395" s="488"/>
      <c r="ILY395" s="488"/>
      <c r="ILZ395" s="488"/>
      <c r="IMA395" s="488"/>
      <c r="IMB395" s="488"/>
      <c r="IMC395" s="699" t="s">
        <v>10061</v>
      </c>
      <c r="IMD395" s="700"/>
      <c r="IME395" s="488"/>
      <c r="IMF395" s="488"/>
      <c r="IMG395" s="488"/>
      <c r="IMH395" s="488"/>
      <c r="IMI395" s="488"/>
      <c r="IMJ395" s="488"/>
      <c r="IMK395" s="699" t="s">
        <v>10061</v>
      </c>
      <c r="IML395" s="700"/>
      <c r="IMM395" s="488"/>
      <c r="IMN395" s="488"/>
      <c r="IMO395" s="488"/>
      <c r="IMP395" s="488"/>
      <c r="IMQ395" s="488"/>
      <c r="IMR395" s="488"/>
      <c r="IMS395" s="699" t="s">
        <v>10061</v>
      </c>
      <c r="IMT395" s="700"/>
      <c r="IMU395" s="488"/>
      <c r="IMV395" s="488"/>
      <c r="IMW395" s="488"/>
      <c r="IMX395" s="488"/>
      <c r="IMY395" s="488"/>
      <c r="IMZ395" s="488"/>
      <c r="INA395" s="699" t="s">
        <v>10061</v>
      </c>
      <c r="INB395" s="700"/>
      <c r="INC395" s="488"/>
      <c r="IND395" s="488"/>
      <c r="INE395" s="488"/>
      <c r="INF395" s="488"/>
      <c r="ING395" s="488"/>
      <c r="INH395" s="488"/>
      <c r="INI395" s="699" t="s">
        <v>10061</v>
      </c>
      <c r="INJ395" s="700"/>
      <c r="INK395" s="488"/>
      <c r="INL395" s="488"/>
      <c r="INM395" s="488"/>
      <c r="INN395" s="488"/>
      <c r="INO395" s="488"/>
      <c r="INP395" s="488"/>
      <c r="INQ395" s="699" t="s">
        <v>10061</v>
      </c>
      <c r="INR395" s="700"/>
      <c r="INS395" s="488"/>
      <c r="INT395" s="488"/>
      <c r="INU395" s="488"/>
      <c r="INV395" s="488"/>
      <c r="INW395" s="488"/>
      <c r="INX395" s="488"/>
      <c r="INY395" s="699" t="s">
        <v>10061</v>
      </c>
      <c r="INZ395" s="700"/>
      <c r="IOA395" s="488"/>
      <c r="IOB395" s="488"/>
      <c r="IOC395" s="488"/>
      <c r="IOD395" s="488"/>
      <c r="IOE395" s="488"/>
      <c r="IOF395" s="488"/>
      <c r="IOG395" s="699" t="s">
        <v>10061</v>
      </c>
      <c r="IOH395" s="700"/>
      <c r="IOI395" s="488"/>
      <c r="IOJ395" s="488"/>
      <c r="IOK395" s="488"/>
      <c r="IOL395" s="488"/>
      <c r="IOM395" s="488"/>
      <c r="ION395" s="488"/>
      <c r="IOO395" s="699" t="s">
        <v>10061</v>
      </c>
      <c r="IOP395" s="700"/>
      <c r="IOQ395" s="488"/>
      <c r="IOR395" s="488"/>
      <c r="IOS395" s="488"/>
      <c r="IOT395" s="488"/>
      <c r="IOU395" s="488"/>
      <c r="IOV395" s="488"/>
      <c r="IOW395" s="699" t="s">
        <v>10061</v>
      </c>
      <c r="IOX395" s="700"/>
      <c r="IOY395" s="488"/>
      <c r="IOZ395" s="488"/>
      <c r="IPA395" s="488"/>
      <c r="IPB395" s="488"/>
      <c r="IPC395" s="488"/>
      <c r="IPD395" s="488"/>
      <c r="IPE395" s="699" t="s">
        <v>10061</v>
      </c>
      <c r="IPF395" s="700"/>
      <c r="IPG395" s="488"/>
      <c r="IPH395" s="488"/>
      <c r="IPI395" s="488"/>
      <c r="IPJ395" s="488"/>
      <c r="IPK395" s="488"/>
      <c r="IPL395" s="488"/>
      <c r="IPM395" s="699" t="s">
        <v>10061</v>
      </c>
      <c r="IPN395" s="700"/>
      <c r="IPO395" s="488"/>
      <c r="IPP395" s="488"/>
      <c r="IPQ395" s="488"/>
      <c r="IPR395" s="488"/>
      <c r="IPS395" s="488"/>
      <c r="IPT395" s="488"/>
      <c r="IPU395" s="699" t="s">
        <v>10061</v>
      </c>
      <c r="IPV395" s="700"/>
      <c r="IPW395" s="488"/>
      <c r="IPX395" s="488"/>
      <c r="IPY395" s="488"/>
      <c r="IPZ395" s="488"/>
      <c r="IQA395" s="488"/>
      <c r="IQB395" s="488"/>
      <c r="IQC395" s="699" t="s">
        <v>10061</v>
      </c>
      <c r="IQD395" s="700"/>
      <c r="IQE395" s="488"/>
      <c r="IQF395" s="488"/>
      <c r="IQG395" s="488"/>
      <c r="IQH395" s="488"/>
      <c r="IQI395" s="488"/>
      <c r="IQJ395" s="488"/>
      <c r="IQK395" s="699" t="s">
        <v>10061</v>
      </c>
      <c r="IQL395" s="700"/>
      <c r="IQM395" s="488"/>
      <c r="IQN395" s="488"/>
      <c r="IQO395" s="488"/>
      <c r="IQP395" s="488"/>
      <c r="IQQ395" s="488"/>
      <c r="IQR395" s="488"/>
      <c r="IQS395" s="699" t="s">
        <v>10061</v>
      </c>
      <c r="IQT395" s="700"/>
      <c r="IQU395" s="488"/>
      <c r="IQV395" s="488"/>
      <c r="IQW395" s="488"/>
      <c r="IQX395" s="488"/>
      <c r="IQY395" s="488"/>
      <c r="IQZ395" s="488"/>
      <c r="IRA395" s="699" t="s">
        <v>10061</v>
      </c>
      <c r="IRB395" s="700"/>
      <c r="IRC395" s="488"/>
      <c r="IRD395" s="488"/>
      <c r="IRE395" s="488"/>
      <c r="IRF395" s="488"/>
      <c r="IRG395" s="488"/>
      <c r="IRH395" s="488"/>
      <c r="IRI395" s="699" t="s">
        <v>10061</v>
      </c>
      <c r="IRJ395" s="700"/>
      <c r="IRK395" s="488"/>
      <c r="IRL395" s="488"/>
      <c r="IRM395" s="488"/>
      <c r="IRN395" s="488"/>
      <c r="IRO395" s="488"/>
      <c r="IRP395" s="488"/>
      <c r="IRQ395" s="699" t="s">
        <v>10061</v>
      </c>
      <c r="IRR395" s="700"/>
      <c r="IRS395" s="488"/>
      <c r="IRT395" s="488"/>
      <c r="IRU395" s="488"/>
      <c r="IRV395" s="488"/>
      <c r="IRW395" s="488"/>
      <c r="IRX395" s="488"/>
      <c r="IRY395" s="699" t="s">
        <v>10061</v>
      </c>
      <c r="IRZ395" s="700"/>
      <c r="ISA395" s="488"/>
      <c r="ISB395" s="488"/>
      <c r="ISC395" s="488"/>
      <c r="ISD395" s="488"/>
      <c r="ISE395" s="488"/>
      <c r="ISF395" s="488"/>
      <c r="ISG395" s="699" t="s">
        <v>10061</v>
      </c>
      <c r="ISH395" s="700"/>
      <c r="ISI395" s="488"/>
      <c r="ISJ395" s="488"/>
      <c r="ISK395" s="488"/>
      <c r="ISL395" s="488"/>
      <c r="ISM395" s="488"/>
      <c r="ISN395" s="488"/>
      <c r="ISO395" s="699" t="s">
        <v>10061</v>
      </c>
      <c r="ISP395" s="700"/>
      <c r="ISQ395" s="488"/>
      <c r="ISR395" s="488"/>
      <c r="ISS395" s="488"/>
      <c r="IST395" s="488"/>
      <c r="ISU395" s="488"/>
      <c r="ISV395" s="488"/>
      <c r="ISW395" s="699" t="s">
        <v>10061</v>
      </c>
      <c r="ISX395" s="700"/>
      <c r="ISY395" s="488"/>
      <c r="ISZ395" s="488"/>
      <c r="ITA395" s="488"/>
      <c r="ITB395" s="488"/>
      <c r="ITC395" s="488"/>
      <c r="ITD395" s="488"/>
      <c r="ITE395" s="699" t="s">
        <v>10061</v>
      </c>
      <c r="ITF395" s="700"/>
      <c r="ITG395" s="488"/>
      <c r="ITH395" s="488"/>
      <c r="ITI395" s="488"/>
      <c r="ITJ395" s="488"/>
      <c r="ITK395" s="488"/>
      <c r="ITL395" s="488"/>
      <c r="ITM395" s="699" t="s">
        <v>10061</v>
      </c>
      <c r="ITN395" s="700"/>
      <c r="ITO395" s="488"/>
      <c r="ITP395" s="488"/>
      <c r="ITQ395" s="488"/>
      <c r="ITR395" s="488"/>
      <c r="ITS395" s="488"/>
      <c r="ITT395" s="488"/>
      <c r="ITU395" s="699" t="s">
        <v>10061</v>
      </c>
      <c r="ITV395" s="700"/>
      <c r="ITW395" s="488"/>
      <c r="ITX395" s="488"/>
      <c r="ITY395" s="488"/>
      <c r="ITZ395" s="488"/>
      <c r="IUA395" s="488"/>
      <c r="IUB395" s="488"/>
      <c r="IUC395" s="699" t="s">
        <v>10061</v>
      </c>
      <c r="IUD395" s="700"/>
      <c r="IUE395" s="488"/>
      <c r="IUF395" s="488"/>
      <c r="IUG395" s="488"/>
      <c r="IUH395" s="488"/>
      <c r="IUI395" s="488"/>
      <c r="IUJ395" s="488"/>
      <c r="IUK395" s="699" t="s">
        <v>10061</v>
      </c>
      <c r="IUL395" s="700"/>
      <c r="IUM395" s="488"/>
      <c r="IUN395" s="488"/>
      <c r="IUO395" s="488"/>
      <c r="IUP395" s="488"/>
      <c r="IUQ395" s="488"/>
      <c r="IUR395" s="488"/>
      <c r="IUS395" s="699" t="s">
        <v>10061</v>
      </c>
      <c r="IUT395" s="700"/>
      <c r="IUU395" s="488"/>
      <c r="IUV395" s="488"/>
      <c r="IUW395" s="488"/>
      <c r="IUX395" s="488"/>
      <c r="IUY395" s="488"/>
      <c r="IUZ395" s="488"/>
      <c r="IVA395" s="699" t="s">
        <v>10061</v>
      </c>
      <c r="IVB395" s="700"/>
      <c r="IVC395" s="488"/>
      <c r="IVD395" s="488"/>
      <c r="IVE395" s="488"/>
      <c r="IVF395" s="488"/>
      <c r="IVG395" s="488"/>
      <c r="IVH395" s="488"/>
      <c r="IVI395" s="699" t="s">
        <v>10061</v>
      </c>
      <c r="IVJ395" s="700"/>
      <c r="IVK395" s="488"/>
      <c r="IVL395" s="488"/>
      <c r="IVM395" s="488"/>
      <c r="IVN395" s="488"/>
      <c r="IVO395" s="488"/>
      <c r="IVP395" s="488"/>
      <c r="IVQ395" s="699" t="s">
        <v>10061</v>
      </c>
      <c r="IVR395" s="700"/>
      <c r="IVS395" s="488"/>
      <c r="IVT395" s="488"/>
      <c r="IVU395" s="488"/>
      <c r="IVV395" s="488"/>
      <c r="IVW395" s="488"/>
      <c r="IVX395" s="488"/>
      <c r="IVY395" s="699" t="s">
        <v>10061</v>
      </c>
      <c r="IVZ395" s="700"/>
      <c r="IWA395" s="488"/>
      <c r="IWB395" s="488"/>
      <c r="IWC395" s="488"/>
      <c r="IWD395" s="488"/>
      <c r="IWE395" s="488"/>
      <c r="IWF395" s="488"/>
      <c r="IWG395" s="699" t="s">
        <v>10061</v>
      </c>
      <c r="IWH395" s="700"/>
      <c r="IWI395" s="488"/>
      <c r="IWJ395" s="488"/>
      <c r="IWK395" s="488"/>
      <c r="IWL395" s="488"/>
      <c r="IWM395" s="488"/>
      <c r="IWN395" s="488"/>
      <c r="IWO395" s="699" t="s">
        <v>10061</v>
      </c>
      <c r="IWP395" s="700"/>
      <c r="IWQ395" s="488"/>
      <c r="IWR395" s="488"/>
      <c r="IWS395" s="488"/>
      <c r="IWT395" s="488"/>
      <c r="IWU395" s="488"/>
      <c r="IWV395" s="488"/>
      <c r="IWW395" s="699" t="s">
        <v>10061</v>
      </c>
      <c r="IWX395" s="700"/>
      <c r="IWY395" s="488"/>
      <c r="IWZ395" s="488"/>
      <c r="IXA395" s="488"/>
      <c r="IXB395" s="488"/>
      <c r="IXC395" s="488"/>
      <c r="IXD395" s="488"/>
      <c r="IXE395" s="699" t="s">
        <v>10061</v>
      </c>
      <c r="IXF395" s="700"/>
      <c r="IXG395" s="488"/>
      <c r="IXH395" s="488"/>
      <c r="IXI395" s="488"/>
      <c r="IXJ395" s="488"/>
      <c r="IXK395" s="488"/>
      <c r="IXL395" s="488"/>
      <c r="IXM395" s="699" t="s">
        <v>10061</v>
      </c>
      <c r="IXN395" s="700"/>
      <c r="IXO395" s="488"/>
      <c r="IXP395" s="488"/>
      <c r="IXQ395" s="488"/>
      <c r="IXR395" s="488"/>
      <c r="IXS395" s="488"/>
      <c r="IXT395" s="488"/>
      <c r="IXU395" s="699" t="s">
        <v>10061</v>
      </c>
      <c r="IXV395" s="700"/>
      <c r="IXW395" s="488"/>
      <c r="IXX395" s="488"/>
      <c r="IXY395" s="488"/>
      <c r="IXZ395" s="488"/>
      <c r="IYA395" s="488"/>
      <c r="IYB395" s="488"/>
      <c r="IYC395" s="699" t="s">
        <v>10061</v>
      </c>
      <c r="IYD395" s="700"/>
      <c r="IYE395" s="488"/>
      <c r="IYF395" s="488"/>
      <c r="IYG395" s="488"/>
      <c r="IYH395" s="488"/>
      <c r="IYI395" s="488"/>
      <c r="IYJ395" s="488"/>
      <c r="IYK395" s="699" t="s">
        <v>10061</v>
      </c>
      <c r="IYL395" s="700"/>
      <c r="IYM395" s="488"/>
      <c r="IYN395" s="488"/>
      <c r="IYO395" s="488"/>
      <c r="IYP395" s="488"/>
      <c r="IYQ395" s="488"/>
      <c r="IYR395" s="488"/>
      <c r="IYS395" s="699" t="s">
        <v>10061</v>
      </c>
      <c r="IYT395" s="700"/>
      <c r="IYU395" s="488"/>
      <c r="IYV395" s="488"/>
      <c r="IYW395" s="488"/>
      <c r="IYX395" s="488"/>
      <c r="IYY395" s="488"/>
      <c r="IYZ395" s="488"/>
      <c r="IZA395" s="699" t="s">
        <v>10061</v>
      </c>
      <c r="IZB395" s="700"/>
      <c r="IZC395" s="488"/>
      <c r="IZD395" s="488"/>
      <c r="IZE395" s="488"/>
      <c r="IZF395" s="488"/>
      <c r="IZG395" s="488"/>
      <c r="IZH395" s="488"/>
      <c r="IZI395" s="699" t="s">
        <v>10061</v>
      </c>
      <c r="IZJ395" s="700"/>
      <c r="IZK395" s="488"/>
      <c r="IZL395" s="488"/>
      <c r="IZM395" s="488"/>
      <c r="IZN395" s="488"/>
      <c r="IZO395" s="488"/>
      <c r="IZP395" s="488"/>
      <c r="IZQ395" s="699" t="s">
        <v>10061</v>
      </c>
      <c r="IZR395" s="700"/>
      <c r="IZS395" s="488"/>
      <c r="IZT395" s="488"/>
      <c r="IZU395" s="488"/>
      <c r="IZV395" s="488"/>
      <c r="IZW395" s="488"/>
      <c r="IZX395" s="488"/>
      <c r="IZY395" s="699" t="s">
        <v>10061</v>
      </c>
      <c r="IZZ395" s="700"/>
      <c r="JAA395" s="488"/>
      <c r="JAB395" s="488"/>
      <c r="JAC395" s="488"/>
      <c r="JAD395" s="488"/>
      <c r="JAE395" s="488"/>
      <c r="JAF395" s="488"/>
      <c r="JAG395" s="699" t="s">
        <v>10061</v>
      </c>
      <c r="JAH395" s="700"/>
      <c r="JAI395" s="488"/>
      <c r="JAJ395" s="488"/>
      <c r="JAK395" s="488"/>
      <c r="JAL395" s="488"/>
      <c r="JAM395" s="488"/>
      <c r="JAN395" s="488"/>
      <c r="JAO395" s="699" t="s">
        <v>10061</v>
      </c>
      <c r="JAP395" s="700"/>
      <c r="JAQ395" s="488"/>
      <c r="JAR395" s="488"/>
      <c r="JAS395" s="488"/>
      <c r="JAT395" s="488"/>
      <c r="JAU395" s="488"/>
      <c r="JAV395" s="488"/>
      <c r="JAW395" s="699" t="s">
        <v>10061</v>
      </c>
      <c r="JAX395" s="700"/>
      <c r="JAY395" s="488"/>
      <c r="JAZ395" s="488"/>
      <c r="JBA395" s="488"/>
      <c r="JBB395" s="488"/>
      <c r="JBC395" s="488"/>
      <c r="JBD395" s="488"/>
      <c r="JBE395" s="699" t="s">
        <v>10061</v>
      </c>
      <c r="JBF395" s="700"/>
      <c r="JBG395" s="488"/>
      <c r="JBH395" s="488"/>
      <c r="JBI395" s="488"/>
      <c r="JBJ395" s="488"/>
      <c r="JBK395" s="488"/>
      <c r="JBL395" s="488"/>
      <c r="JBM395" s="699" t="s">
        <v>10061</v>
      </c>
      <c r="JBN395" s="700"/>
      <c r="JBO395" s="488"/>
      <c r="JBP395" s="488"/>
      <c r="JBQ395" s="488"/>
      <c r="JBR395" s="488"/>
      <c r="JBS395" s="488"/>
      <c r="JBT395" s="488"/>
      <c r="JBU395" s="699" t="s">
        <v>10061</v>
      </c>
      <c r="JBV395" s="700"/>
      <c r="JBW395" s="488"/>
      <c r="JBX395" s="488"/>
      <c r="JBY395" s="488"/>
      <c r="JBZ395" s="488"/>
      <c r="JCA395" s="488"/>
      <c r="JCB395" s="488"/>
      <c r="JCC395" s="699" t="s">
        <v>10061</v>
      </c>
      <c r="JCD395" s="700"/>
      <c r="JCE395" s="488"/>
      <c r="JCF395" s="488"/>
      <c r="JCG395" s="488"/>
      <c r="JCH395" s="488"/>
      <c r="JCI395" s="488"/>
      <c r="JCJ395" s="488"/>
      <c r="JCK395" s="699" t="s">
        <v>10061</v>
      </c>
      <c r="JCL395" s="700"/>
      <c r="JCM395" s="488"/>
      <c r="JCN395" s="488"/>
      <c r="JCO395" s="488"/>
      <c r="JCP395" s="488"/>
      <c r="JCQ395" s="488"/>
      <c r="JCR395" s="488"/>
      <c r="JCS395" s="699" t="s">
        <v>10061</v>
      </c>
      <c r="JCT395" s="700"/>
      <c r="JCU395" s="488"/>
      <c r="JCV395" s="488"/>
      <c r="JCW395" s="488"/>
      <c r="JCX395" s="488"/>
      <c r="JCY395" s="488"/>
      <c r="JCZ395" s="488"/>
      <c r="JDA395" s="699" t="s">
        <v>10061</v>
      </c>
      <c r="JDB395" s="700"/>
      <c r="JDC395" s="488"/>
      <c r="JDD395" s="488"/>
      <c r="JDE395" s="488"/>
      <c r="JDF395" s="488"/>
      <c r="JDG395" s="488"/>
      <c r="JDH395" s="488"/>
      <c r="JDI395" s="699" t="s">
        <v>10061</v>
      </c>
      <c r="JDJ395" s="700"/>
      <c r="JDK395" s="488"/>
      <c r="JDL395" s="488"/>
      <c r="JDM395" s="488"/>
      <c r="JDN395" s="488"/>
      <c r="JDO395" s="488"/>
      <c r="JDP395" s="488"/>
      <c r="JDQ395" s="699" t="s">
        <v>10061</v>
      </c>
      <c r="JDR395" s="700"/>
      <c r="JDS395" s="488"/>
      <c r="JDT395" s="488"/>
      <c r="JDU395" s="488"/>
      <c r="JDV395" s="488"/>
      <c r="JDW395" s="488"/>
      <c r="JDX395" s="488"/>
      <c r="JDY395" s="699" t="s">
        <v>10061</v>
      </c>
      <c r="JDZ395" s="700"/>
      <c r="JEA395" s="488"/>
      <c r="JEB395" s="488"/>
      <c r="JEC395" s="488"/>
      <c r="JED395" s="488"/>
      <c r="JEE395" s="488"/>
      <c r="JEF395" s="488"/>
      <c r="JEG395" s="699" t="s">
        <v>10061</v>
      </c>
      <c r="JEH395" s="700"/>
      <c r="JEI395" s="488"/>
      <c r="JEJ395" s="488"/>
      <c r="JEK395" s="488"/>
      <c r="JEL395" s="488"/>
      <c r="JEM395" s="488"/>
      <c r="JEN395" s="488"/>
      <c r="JEO395" s="699" t="s">
        <v>10061</v>
      </c>
      <c r="JEP395" s="700"/>
      <c r="JEQ395" s="488"/>
      <c r="JER395" s="488"/>
      <c r="JES395" s="488"/>
      <c r="JET395" s="488"/>
      <c r="JEU395" s="488"/>
      <c r="JEV395" s="488"/>
      <c r="JEW395" s="699" t="s">
        <v>10061</v>
      </c>
      <c r="JEX395" s="700"/>
      <c r="JEY395" s="488"/>
      <c r="JEZ395" s="488"/>
      <c r="JFA395" s="488"/>
      <c r="JFB395" s="488"/>
      <c r="JFC395" s="488"/>
      <c r="JFD395" s="488"/>
      <c r="JFE395" s="699" t="s">
        <v>10061</v>
      </c>
      <c r="JFF395" s="700"/>
      <c r="JFG395" s="488"/>
      <c r="JFH395" s="488"/>
      <c r="JFI395" s="488"/>
      <c r="JFJ395" s="488"/>
      <c r="JFK395" s="488"/>
      <c r="JFL395" s="488"/>
      <c r="JFM395" s="699" t="s">
        <v>10061</v>
      </c>
      <c r="JFN395" s="700"/>
      <c r="JFO395" s="488"/>
      <c r="JFP395" s="488"/>
      <c r="JFQ395" s="488"/>
      <c r="JFR395" s="488"/>
      <c r="JFS395" s="488"/>
      <c r="JFT395" s="488"/>
      <c r="JFU395" s="699" t="s">
        <v>10061</v>
      </c>
      <c r="JFV395" s="700"/>
      <c r="JFW395" s="488"/>
      <c r="JFX395" s="488"/>
      <c r="JFY395" s="488"/>
      <c r="JFZ395" s="488"/>
      <c r="JGA395" s="488"/>
      <c r="JGB395" s="488"/>
      <c r="JGC395" s="699" t="s">
        <v>10061</v>
      </c>
      <c r="JGD395" s="700"/>
      <c r="JGE395" s="488"/>
      <c r="JGF395" s="488"/>
      <c r="JGG395" s="488"/>
      <c r="JGH395" s="488"/>
      <c r="JGI395" s="488"/>
      <c r="JGJ395" s="488"/>
      <c r="JGK395" s="699" t="s">
        <v>10061</v>
      </c>
      <c r="JGL395" s="700"/>
      <c r="JGM395" s="488"/>
      <c r="JGN395" s="488"/>
      <c r="JGO395" s="488"/>
      <c r="JGP395" s="488"/>
      <c r="JGQ395" s="488"/>
      <c r="JGR395" s="488"/>
      <c r="JGS395" s="699" t="s">
        <v>10061</v>
      </c>
      <c r="JGT395" s="700"/>
      <c r="JGU395" s="488"/>
      <c r="JGV395" s="488"/>
      <c r="JGW395" s="488"/>
      <c r="JGX395" s="488"/>
      <c r="JGY395" s="488"/>
      <c r="JGZ395" s="488"/>
      <c r="JHA395" s="699" t="s">
        <v>10061</v>
      </c>
      <c r="JHB395" s="700"/>
      <c r="JHC395" s="488"/>
      <c r="JHD395" s="488"/>
      <c r="JHE395" s="488"/>
      <c r="JHF395" s="488"/>
      <c r="JHG395" s="488"/>
      <c r="JHH395" s="488"/>
      <c r="JHI395" s="699" t="s">
        <v>10061</v>
      </c>
      <c r="JHJ395" s="700"/>
      <c r="JHK395" s="488"/>
      <c r="JHL395" s="488"/>
      <c r="JHM395" s="488"/>
      <c r="JHN395" s="488"/>
      <c r="JHO395" s="488"/>
      <c r="JHP395" s="488"/>
      <c r="JHQ395" s="699" t="s">
        <v>10061</v>
      </c>
      <c r="JHR395" s="700"/>
      <c r="JHS395" s="488"/>
      <c r="JHT395" s="488"/>
      <c r="JHU395" s="488"/>
      <c r="JHV395" s="488"/>
      <c r="JHW395" s="488"/>
      <c r="JHX395" s="488"/>
      <c r="JHY395" s="699" t="s">
        <v>10061</v>
      </c>
      <c r="JHZ395" s="700"/>
      <c r="JIA395" s="488"/>
      <c r="JIB395" s="488"/>
      <c r="JIC395" s="488"/>
      <c r="JID395" s="488"/>
      <c r="JIE395" s="488"/>
      <c r="JIF395" s="488"/>
      <c r="JIG395" s="699" t="s">
        <v>10061</v>
      </c>
      <c r="JIH395" s="700"/>
      <c r="JII395" s="488"/>
      <c r="JIJ395" s="488"/>
      <c r="JIK395" s="488"/>
      <c r="JIL395" s="488"/>
      <c r="JIM395" s="488"/>
      <c r="JIN395" s="488"/>
      <c r="JIO395" s="699" t="s">
        <v>10061</v>
      </c>
      <c r="JIP395" s="700"/>
      <c r="JIQ395" s="488"/>
      <c r="JIR395" s="488"/>
      <c r="JIS395" s="488"/>
      <c r="JIT395" s="488"/>
      <c r="JIU395" s="488"/>
      <c r="JIV395" s="488"/>
      <c r="JIW395" s="699" t="s">
        <v>10061</v>
      </c>
      <c r="JIX395" s="700"/>
      <c r="JIY395" s="488"/>
      <c r="JIZ395" s="488"/>
      <c r="JJA395" s="488"/>
      <c r="JJB395" s="488"/>
      <c r="JJC395" s="488"/>
      <c r="JJD395" s="488"/>
      <c r="JJE395" s="699" t="s">
        <v>10061</v>
      </c>
      <c r="JJF395" s="700"/>
      <c r="JJG395" s="488"/>
      <c r="JJH395" s="488"/>
      <c r="JJI395" s="488"/>
      <c r="JJJ395" s="488"/>
      <c r="JJK395" s="488"/>
      <c r="JJL395" s="488"/>
      <c r="JJM395" s="699" t="s">
        <v>10061</v>
      </c>
      <c r="JJN395" s="700"/>
      <c r="JJO395" s="488"/>
      <c r="JJP395" s="488"/>
      <c r="JJQ395" s="488"/>
      <c r="JJR395" s="488"/>
      <c r="JJS395" s="488"/>
      <c r="JJT395" s="488"/>
      <c r="JJU395" s="699" t="s">
        <v>10061</v>
      </c>
      <c r="JJV395" s="700"/>
      <c r="JJW395" s="488"/>
      <c r="JJX395" s="488"/>
      <c r="JJY395" s="488"/>
      <c r="JJZ395" s="488"/>
      <c r="JKA395" s="488"/>
      <c r="JKB395" s="488"/>
      <c r="JKC395" s="699" t="s">
        <v>10061</v>
      </c>
      <c r="JKD395" s="700"/>
      <c r="JKE395" s="488"/>
      <c r="JKF395" s="488"/>
      <c r="JKG395" s="488"/>
      <c r="JKH395" s="488"/>
      <c r="JKI395" s="488"/>
      <c r="JKJ395" s="488"/>
      <c r="JKK395" s="699" t="s">
        <v>10061</v>
      </c>
      <c r="JKL395" s="700"/>
      <c r="JKM395" s="488"/>
      <c r="JKN395" s="488"/>
      <c r="JKO395" s="488"/>
      <c r="JKP395" s="488"/>
      <c r="JKQ395" s="488"/>
      <c r="JKR395" s="488"/>
      <c r="JKS395" s="699" t="s">
        <v>10061</v>
      </c>
      <c r="JKT395" s="700"/>
      <c r="JKU395" s="488"/>
      <c r="JKV395" s="488"/>
      <c r="JKW395" s="488"/>
      <c r="JKX395" s="488"/>
      <c r="JKY395" s="488"/>
      <c r="JKZ395" s="488"/>
      <c r="JLA395" s="699" t="s">
        <v>10061</v>
      </c>
      <c r="JLB395" s="700"/>
      <c r="JLC395" s="488"/>
      <c r="JLD395" s="488"/>
      <c r="JLE395" s="488"/>
      <c r="JLF395" s="488"/>
      <c r="JLG395" s="488"/>
      <c r="JLH395" s="488"/>
      <c r="JLI395" s="699" t="s">
        <v>10061</v>
      </c>
      <c r="JLJ395" s="700"/>
      <c r="JLK395" s="488"/>
      <c r="JLL395" s="488"/>
      <c r="JLM395" s="488"/>
      <c r="JLN395" s="488"/>
      <c r="JLO395" s="488"/>
      <c r="JLP395" s="488"/>
      <c r="JLQ395" s="699" t="s">
        <v>10061</v>
      </c>
      <c r="JLR395" s="700"/>
      <c r="JLS395" s="488"/>
      <c r="JLT395" s="488"/>
      <c r="JLU395" s="488"/>
      <c r="JLV395" s="488"/>
      <c r="JLW395" s="488"/>
      <c r="JLX395" s="488"/>
      <c r="JLY395" s="699" t="s">
        <v>10061</v>
      </c>
      <c r="JLZ395" s="700"/>
      <c r="JMA395" s="488"/>
      <c r="JMB395" s="488"/>
      <c r="JMC395" s="488"/>
      <c r="JMD395" s="488"/>
      <c r="JME395" s="488"/>
      <c r="JMF395" s="488"/>
      <c r="JMG395" s="699" t="s">
        <v>10061</v>
      </c>
      <c r="JMH395" s="700"/>
      <c r="JMI395" s="488"/>
      <c r="JMJ395" s="488"/>
      <c r="JMK395" s="488"/>
      <c r="JML395" s="488"/>
      <c r="JMM395" s="488"/>
      <c r="JMN395" s="488"/>
      <c r="JMO395" s="699" t="s">
        <v>10061</v>
      </c>
      <c r="JMP395" s="700"/>
      <c r="JMQ395" s="488"/>
      <c r="JMR395" s="488"/>
      <c r="JMS395" s="488"/>
      <c r="JMT395" s="488"/>
      <c r="JMU395" s="488"/>
      <c r="JMV395" s="488"/>
      <c r="JMW395" s="699" t="s">
        <v>10061</v>
      </c>
      <c r="JMX395" s="700"/>
      <c r="JMY395" s="488"/>
      <c r="JMZ395" s="488"/>
      <c r="JNA395" s="488"/>
      <c r="JNB395" s="488"/>
      <c r="JNC395" s="488"/>
      <c r="JND395" s="488"/>
      <c r="JNE395" s="699" t="s">
        <v>10061</v>
      </c>
      <c r="JNF395" s="700"/>
      <c r="JNG395" s="488"/>
      <c r="JNH395" s="488"/>
      <c r="JNI395" s="488"/>
      <c r="JNJ395" s="488"/>
      <c r="JNK395" s="488"/>
      <c r="JNL395" s="488"/>
      <c r="JNM395" s="699" t="s">
        <v>10061</v>
      </c>
      <c r="JNN395" s="700"/>
      <c r="JNO395" s="488"/>
      <c r="JNP395" s="488"/>
      <c r="JNQ395" s="488"/>
      <c r="JNR395" s="488"/>
      <c r="JNS395" s="488"/>
      <c r="JNT395" s="488"/>
      <c r="JNU395" s="699" t="s">
        <v>10061</v>
      </c>
      <c r="JNV395" s="700"/>
      <c r="JNW395" s="488"/>
      <c r="JNX395" s="488"/>
      <c r="JNY395" s="488"/>
      <c r="JNZ395" s="488"/>
      <c r="JOA395" s="488"/>
      <c r="JOB395" s="488"/>
      <c r="JOC395" s="699" t="s">
        <v>10061</v>
      </c>
      <c r="JOD395" s="700"/>
      <c r="JOE395" s="488"/>
      <c r="JOF395" s="488"/>
      <c r="JOG395" s="488"/>
      <c r="JOH395" s="488"/>
      <c r="JOI395" s="488"/>
      <c r="JOJ395" s="488"/>
      <c r="JOK395" s="699" t="s">
        <v>10061</v>
      </c>
      <c r="JOL395" s="700"/>
      <c r="JOM395" s="488"/>
      <c r="JON395" s="488"/>
      <c r="JOO395" s="488"/>
      <c r="JOP395" s="488"/>
      <c r="JOQ395" s="488"/>
      <c r="JOR395" s="488"/>
      <c r="JOS395" s="699" t="s">
        <v>10061</v>
      </c>
      <c r="JOT395" s="700"/>
      <c r="JOU395" s="488"/>
      <c r="JOV395" s="488"/>
      <c r="JOW395" s="488"/>
      <c r="JOX395" s="488"/>
      <c r="JOY395" s="488"/>
      <c r="JOZ395" s="488"/>
      <c r="JPA395" s="699" t="s">
        <v>10061</v>
      </c>
      <c r="JPB395" s="700"/>
      <c r="JPC395" s="488"/>
      <c r="JPD395" s="488"/>
      <c r="JPE395" s="488"/>
      <c r="JPF395" s="488"/>
      <c r="JPG395" s="488"/>
      <c r="JPH395" s="488"/>
      <c r="JPI395" s="699" t="s">
        <v>10061</v>
      </c>
      <c r="JPJ395" s="700"/>
      <c r="JPK395" s="488"/>
      <c r="JPL395" s="488"/>
      <c r="JPM395" s="488"/>
      <c r="JPN395" s="488"/>
      <c r="JPO395" s="488"/>
      <c r="JPP395" s="488"/>
      <c r="JPQ395" s="699" t="s">
        <v>10061</v>
      </c>
      <c r="JPR395" s="700"/>
      <c r="JPS395" s="488"/>
      <c r="JPT395" s="488"/>
      <c r="JPU395" s="488"/>
      <c r="JPV395" s="488"/>
      <c r="JPW395" s="488"/>
      <c r="JPX395" s="488"/>
      <c r="JPY395" s="699" t="s">
        <v>10061</v>
      </c>
      <c r="JPZ395" s="700"/>
      <c r="JQA395" s="488"/>
      <c r="JQB395" s="488"/>
      <c r="JQC395" s="488"/>
      <c r="JQD395" s="488"/>
      <c r="JQE395" s="488"/>
      <c r="JQF395" s="488"/>
      <c r="JQG395" s="699" t="s">
        <v>10061</v>
      </c>
      <c r="JQH395" s="700"/>
      <c r="JQI395" s="488"/>
      <c r="JQJ395" s="488"/>
      <c r="JQK395" s="488"/>
      <c r="JQL395" s="488"/>
      <c r="JQM395" s="488"/>
      <c r="JQN395" s="488"/>
      <c r="JQO395" s="699" t="s">
        <v>10061</v>
      </c>
      <c r="JQP395" s="700"/>
      <c r="JQQ395" s="488"/>
      <c r="JQR395" s="488"/>
      <c r="JQS395" s="488"/>
      <c r="JQT395" s="488"/>
      <c r="JQU395" s="488"/>
      <c r="JQV395" s="488"/>
      <c r="JQW395" s="699" t="s">
        <v>10061</v>
      </c>
      <c r="JQX395" s="700"/>
      <c r="JQY395" s="488"/>
      <c r="JQZ395" s="488"/>
      <c r="JRA395" s="488"/>
      <c r="JRB395" s="488"/>
      <c r="JRC395" s="488"/>
      <c r="JRD395" s="488"/>
      <c r="JRE395" s="699" t="s">
        <v>10061</v>
      </c>
      <c r="JRF395" s="700"/>
      <c r="JRG395" s="488"/>
      <c r="JRH395" s="488"/>
      <c r="JRI395" s="488"/>
      <c r="JRJ395" s="488"/>
      <c r="JRK395" s="488"/>
      <c r="JRL395" s="488"/>
      <c r="JRM395" s="699" t="s">
        <v>10061</v>
      </c>
      <c r="JRN395" s="700"/>
      <c r="JRO395" s="488"/>
      <c r="JRP395" s="488"/>
      <c r="JRQ395" s="488"/>
      <c r="JRR395" s="488"/>
      <c r="JRS395" s="488"/>
      <c r="JRT395" s="488"/>
      <c r="JRU395" s="699" t="s">
        <v>10061</v>
      </c>
      <c r="JRV395" s="700"/>
      <c r="JRW395" s="488"/>
      <c r="JRX395" s="488"/>
      <c r="JRY395" s="488"/>
      <c r="JRZ395" s="488"/>
      <c r="JSA395" s="488"/>
      <c r="JSB395" s="488"/>
      <c r="JSC395" s="699" t="s">
        <v>10061</v>
      </c>
      <c r="JSD395" s="700"/>
      <c r="JSE395" s="488"/>
      <c r="JSF395" s="488"/>
      <c r="JSG395" s="488"/>
      <c r="JSH395" s="488"/>
      <c r="JSI395" s="488"/>
      <c r="JSJ395" s="488"/>
      <c r="JSK395" s="699" t="s">
        <v>10061</v>
      </c>
      <c r="JSL395" s="700"/>
      <c r="JSM395" s="488"/>
      <c r="JSN395" s="488"/>
      <c r="JSO395" s="488"/>
      <c r="JSP395" s="488"/>
      <c r="JSQ395" s="488"/>
      <c r="JSR395" s="488"/>
      <c r="JSS395" s="699" t="s">
        <v>10061</v>
      </c>
      <c r="JST395" s="700"/>
      <c r="JSU395" s="488"/>
      <c r="JSV395" s="488"/>
      <c r="JSW395" s="488"/>
      <c r="JSX395" s="488"/>
      <c r="JSY395" s="488"/>
      <c r="JSZ395" s="488"/>
      <c r="JTA395" s="699" t="s">
        <v>10061</v>
      </c>
      <c r="JTB395" s="700"/>
      <c r="JTC395" s="488"/>
      <c r="JTD395" s="488"/>
      <c r="JTE395" s="488"/>
      <c r="JTF395" s="488"/>
      <c r="JTG395" s="488"/>
      <c r="JTH395" s="488"/>
      <c r="JTI395" s="699" t="s">
        <v>10061</v>
      </c>
      <c r="JTJ395" s="700"/>
      <c r="JTK395" s="488"/>
      <c r="JTL395" s="488"/>
      <c r="JTM395" s="488"/>
      <c r="JTN395" s="488"/>
      <c r="JTO395" s="488"/>
      <c r="JTP395" s="488"/>
      <c r="JTQ395" s="699" t="s">
        <v>10061</v>
      </c>
      <c r="JTR395" s="700"/>
      <c r="JTS395" s="488"/>
      <c r="JTT395" s="488"/>
      <c r="JTU395" s="488"/>
      <c r="JTV395" s="488"/>
      <c r="JTW395" s="488"/>
      <c r="JTX395" s="488"/>
      <c r="JTY395" s="699" t="s">
        <v>10061</v>
      </c>
      <c r="JTZ395" s="700"/>
      <c r="JUA395" s="488"/>
      <c r="JUB395" s="488"/>
      <c r="JUC395" s="488"/>
      <c r="JUD395" s="488"/>
      <c r="JUE395" s="488"/>
      <c r="JUF395" s="488"/>
      <c r="JUG395" s="699" t="s">
        <v>10061</v>
      </c>
      <c r="JUH395" s="700"/>
      <c r="JUI395" s="488"/>
      <c r="JUJ395" s="488"/>
      <c r="JUK395" s="488"/>
      <c r="JUL395" s="488"/>
      <c r="JUM395" s="488"/>
      <c r="JUN395" s="488"/>
      <c r="JUO395" s="699" t="s">
        <v>10061</v>
      </c>
      <c r="JUP395" s="700"/>
      <c r="JUQ395" s="488"/>
      <c r="JUR395" s="488"/>
      <c r="JUS395" s="488"/>
      <c r="JUT395" s="488"/>
      <c r="JUU395" s="488"/>
      <c r="JUV395" s="488"/>
      <c r="JUW395" s="699" t="s">
        <v>10061</v>
      </c>
      <c r="JUX395" s="700"/>
      <c r="JUY395" s="488"/>
      <c r="JUZ395" s="488"/>
      <c r="JVA395" s="488"/>
      <c r="JVB395" s="488"/>
      <c r="JVC395" s="488"/>
      <c r="JVD395" s="488"/>
      <c r="JVE395" s="699" t="s">
        <v>10061</v>
      </c>
      <c r="JVF395" s="700"/>
      <c r="JVG395" s="488"/>
      <c r="JVH395" s="488"/>
      <c r="JVI395" s="488"/>
      <c r="JVJ395" s="488"/>
      <c r="JVK395" s="488"/>
      <c r="JVL395" s="488"/>
      <c r="JVM395" s="699" t="s">
        <v>10061</v>
      </c>
      <c r="JVN395" s="700"/>
      <c r="JVO395" s="488"/>
      <c r="JVP395" s="488"/>
      <c r="JVQ395" s="488"/>
      <c r="JVR395" s="488"/>
      <c r="JVS395" s="488"/>
      <c r="JVT395" s="488"/>
      <c r="JVU395" s="699" t="s">
        <v>10061</v>
      </c>
      <c r="JVV395" s="700"/>
      <c r="JVW395" s="488"/>
      <c r="JVX395" s="488"/>
      <c r="JVY395" s="488"/>
      <c r="JVZ395" s="488"/>
      <c r="JWA395" s="488"/>
      <c r="JWB395" s="488"/>
      <c r="JWC395" s="699" t="s">
        <v>10061</v>
      </c>
      <c r="JWD395" s="700"/>
      <c r="JWE395" s="488"/>
      <c r="JWF395" s="488"/>
      <c r="JWG395" s="488"/>
      <c r="JWH395" s="488"/>
      <c r="JWI395" s="488"/>
      <c r="JWJ395" s="488"/>
      <c r="JWK395" s="699" t="s">
        <v>10061</v>
      </c>
      <c r="JWL395" s="700"/>
      <c r="JWM395" s="488"/>
      <c r="JWN395" s="488"/>
      <c r="JWO395" s="488"/>
      <c r="JWP395" s="488"/>
      <c r="JWQ395" s="488"/>
      <c r="JWR395" s="488"/>
      <c r="JWS395" s="699" t="s">
        <v>10061</v>
      </c>
      <c r="JWT395" s="700"/>
      <c r="JWU395" s="488"/>
      <c r="JWV395" s="488"/>
      <c r="JWW395" s="488"/>
      <c r="JWX395" s="488"/>
      <c r="JWY395" s="488"/>
      <c r="JWZ395" s="488"/>
      <c r="JXA395" s="699" t="s">
        <v>10061</v>
      </c>
      <c r="JXB395" s="700"/>
      <c r="JXC395" s="488"/>
      <c r="JXD395" s="488"/>
      <c r="JXE395" s="488"/>
      <c r="JXF395" s="488"/>
      <c r="JXG395" s="488"/>
      <c r="JXH395" s="488"/>
      <c r="JXI395" s="699" t="s">
        <v>10061</v>
      </c>
      <c r="JXJ395" s="700"/>
      <c r="JXK395" s="488"/>
      <c r="JXL395" s="488"/>
      <c r="JXM395" s="488"/>
      <c r="JXN395" s="488"/>
      <c r="JXO395" s="488"/>
      <c r="JXP395" s="488"/>
      <c r="JXQ395" s="699" t="s">
        <v>10061</v>
      </c>
      <c r="JXR395" s="700"/>
      <c r="JXS395" s="488"/>
      <c r="JXT395" s="488"/>
      <c r="JXU395" s="488"/>
      <c r="JXV395" s="488"/>
      <c r="JXW395" s="488"/>
      <c r="JXX395" s="488"/>
      <c r="JXY395" s="699" t="s">
        <v>10061</v>
      </c>
      <c r="JXZ395" s="700"/>
      <c r="JYA395" s="488"/>
      <c r="JYB395" s="488"/>
      <c r="JYC395" s="488"/>
      <c r="JYD395" s="488"/>
      <c r="JYE395" s="488"/>
      <c r="JYF395" s="488"/>
      <c r="JYG395" s="699" t="s">
        <v>10061</v>
      </c>
      <c r="JYH395" s="700"/>
      <c r="JYI395" s="488"/>
      <c r="JYJ395" s="488"/>
      <c r="JYK395" s="488"/>
      <c r="JYL395" s="488"/>
      <c r="JYM395" s="488"/>
      <c r="JYN395" s="488"/>
      <c r="JYO395" s="699" t="s">
        <v>10061</v>
      </c>
      <c r="JYP395" s="700"/>
      <c r="JYQ395" s="488"/>
      <c r="JYR395" s="488"/>
      <c r="JYS395" s="488"/>
      <c r="JYT395" s="488"/>
      <c r="JYU395" s="488"/>
      <c r="JYV395" s="488"/>
      <c r="JYW395" s="699" t="s">
        <v>10061</v>
      </c>
      <c r="JYX395" s="700"/>
      <c r="JYY395" s="488"/>
      <c r="JYZ395" s="488"/>
      <c r="JZA395" s="488"/>
      <c r="JZB395" s="488"/>
      <c r="JZC395" s="488"/>
      <c r="JZD395" s="488"/>
      <c r="JZE395" s="699" t="s">
        <v>10061</v>
      </c>
      <c r="JZF395" s="700"/>
      <c r="JZG395" s="488"/>
      <c r="JZH395" s="488"/>
      <c r="JZI395" s="488"/>
      <c r="JZJ395" s="488"/>
      <c r="JZK395" s="488"/>
      <c r="JZL395" s="488"/>
      <c r="JZM395" s="699" t="s">
        <v>10061</v>
      </c>
      <c r="JZN395" s="700"/>
      <c r="JZO395" s="488"/>
      <c r="JZP395" s="488"/>
      <c r="JZQ395" s="488"/>
      <c r="JZR395" s="488"/>
      <c r="JZS395" s="488"/>
      <c r="JZT395" s="488"/>
      <c r="JZU395" s="699" t="s">
        <v>10061</v>
      </c>
      <c r="JZV395" s="700"/>
      <c r="JZW395" s="488"/>
      <c r="JZX395" s="488"/>
      <c r="JZY395" s="488"/>
      <c r="JZZ395" s="488"/>
      <c r="KAA395" s="488"/>
      <c r="KAB395" s="488"/>
      <c r="KAC395" s="699" t="s">
        <v>10061</v>
      </c>
      <c r="KAD395" s="700"/>
      <c r="KAE395" s="488"/>
      <c r="KAF395" s="488"/>
      <c r="KAG395" s="488"/>
      <c r="KAH395" s="488"/>
      <c r="KAI395" s="488"/>
      <c r="KAJ395" s="488"/>
      <c r="KAK395" s="699" t="s">
        <v>10061</v>
      </c>
      <c r="KAL395" s="700"/>
      <c r="KAM395" s="488"/>
      <c r="KAN395" s="488"/>
      <c r="KAO395" s="488"/>
      <c r="KAP395" s="488"/>
      <c r="KAQ395" s="488"/>
      <c r="KAR395" s="488"/>
      <c r="KAS395" s="699" t="s">
        <v>10061</v>
      </c>
      <c r="KAT395" s="700"/>
      <c r="KAU395" s="488"/>
      <c r="KAV395" s="488"/>
      <c r="KAW395" s="488"/>
      <c r="KAX395" s="488"/>
      <c r="KAY395" s="488"/>
      <c r="KAZ395" s="488"/>
      <c r="KBA395" s="699" t="s">
        <v>10061</v>
      </c>
      <c r="KBB395" s="700"/>
      <c r="KBC395" s="488"/>
      <c r="KBD395" s="488"/>
      <c r="KBE395" s="488"/>
      <c r="KBF395" s="488"/>
      <c r="KBG395" s="488"/>
      <c r="KBH395" s="488"/>
      <c r="KBI395" s="699" t="s">
        <v>10061</v>
      </c>
      <c r="KBJ395" s="700"/>
      <c r="KBK395" s="488"/>
      <c r="KBL395" s="488"/>
      <c r="KBM395" s="488"/>
      <c r="KBN395" s="488"/>
      <c r="KBO395" s="488"/>
      <c r="KBP395" s="488"/>
      <c r="KBQ395" s="699" t="s">
        <v>10061</v>
      </c>
      <c r="KBR395" s="700"/>
      <c r="KBS395" s="488"/>
      <c r="KBT395" s="488"/>
      <c r="KBU395" s="488"/>
      <c r="KBV395" s="488"/>
      <c r="KBW395" s="488"/>
      <c r="KBX395" s="488"/>
      <c r="KBY395" s="699" t="s">
        <v>10061</v>
      </c>
      <c r="KBZ395" s="700"/>
      <c r="KCA395" s="488"/>
      <c r="KCB395" s="488"/>
      <c r="KCC395" s="488"/>
      <c r="KCD395" s="488"/>
      <c r="KCE395" s="488"/>
      <c r="KCF395" s="488"/>
      <c r="KCG395" s="699" t="s">
        <v>10061</v>
      </c>
      <c r="KCH395" s="700"/>
      <c r="KCI395" s="488"/>
      <c r="KCJ395" s="488"/>
      <c r="KCK395" s="488"/>
      <c r="KCL395" s="488"/>
      <c r="KCM395" s="488"/>
      <c r="KCN395" s="488"/>
      <c r="KCO395" s="699" t="s">
        <v>10061</v>
      </c>
      <c r="KCP395" s="700"/>
      <c r="KCQ395" s="488"/>
      <c r="KCR395" s="488"/>
      <c r="KCS395" s="488"/>
      <c r="KCT395" s="488"/>
      <c r="KCU395" s="488"/>
      <c r="KCV395" s="488"/>
      <c r="KCW395" s="699" t="s">
        <v>10061</v>
      </c>
      <c r="KCX395" s="700"/>
      <c r="KCY395" s="488"/>
      <c r="KCZ395" s="488"/>
      <c r="KDA395" s="488"/>
      <c r="KDB395" s="488"/>
      <c r="KDC395" s="488"/>
      <c r="KDD395" s="488"/>
      <c r="KDE395" s="699" t="s">
        <v>10061</v>
      </c>
      <c r="KDF395" s="700"/>
      <c r="KDG395" s="488"/>
      <c r="KDH395" s="488"/>
      <c r="KDI395" s="488"/>
      <c r="KDJ395" s="488"/>
      <c r="KDK395" s="488"/>
      <c r="KDL395" s="488"/>
      <c r="KDM395" s="699" t="s">
        <v>10061</v>
      </c>
      <c r="KDN395" s="700"/>
      <c r="KDO395" s="488"/>
      <c r="KDP395" s="488"/>
      <c r="KDQ395" s="488"/>
      <c r="KDR395" s="488"/>
      <c r="KDS395" s="488"/>
      <c r="KDT395" s="488"/>
      <c r="KDU395" s="699" t="s">
        <v>10061</v>
      </c>
      <c r="KDV395" s="700"/>
      <c r="KDW395" s="488"/>
      <c r="KDX395" s="488"/>
      <c r="KDY395" s="488"/>
      <c r="KDZ395" s="488"/>
      <c r="KEA395" s="488"/>
      <c r="KEB395" s="488"/>
      <c r="KEC395" s="699" t="s">
        <v>10061</v>
      </c>
      <c r="KED395" s="700"/>
      <c r="KEE395" s="488"/>
      <c r="KEF395" s="488"/>
      <c r="KEG395" s="488"/>
      <c r="KEH395" s="488"/>
      <c r="KEI395" s="488"/>
      <c r="KEJ395" s="488"/>
      <c r="KEK395" s="699" t="s">
        <v>10061</v>
      </c>
      <c r="KEL395" s="700"/>
      <c r="KEM395" s="488"/>
      <c r="KEN395" s="488"/>
      <c r="KEO395" s="488"/>
      <c r="KEP395" s="488"/>
      <c r="KEQ395" s="488"/>
      <c r="KER395" s="488"/>
      <c r="KES395" s="699" t="s">
        <v>10061</v>
      </c>
      <c r="KET395" s="700"/>
      <c r="KEU395" s="488"/>
      <c r="KEV395" s="488"/>
      <c r="KEW395" s="488"/>
      <c r="KEX395" s="488"/>
      <c r="KEY395" s="488"/>
      <c r="KEZ395" s="488"/>
      <c r="KFA395" s="699" t="s">
        <v>10061</v>
      </c>
      <c r="KFB395" s="700"/>
      <c r="KFC395" s="488"/>
      <c r="KFD395" s="488"/>
      <c r="KFE395" s="488"/>
      <c r="KFF395" s="488"/>
      <c r="KFG395" s="488"/>
      <c r="KFH395" s="488"/>
      <c r="KFI395" s="699" t="s">
        <v>10061</v>
      </c>
      <c r="KFJ395" s="700"/>
      <c r="KFK395" s="488"/>
      <c r="KFL395" s="488"/>
      <c r="KFM395" s="488"/>
      <c r="KFN395" s="488"/>
      <c r="KFO395" s="488"/>
      <c r="KFP395" s="488"/>
      <c r="KFQ395" s="699" t="s">
        <v>10061</v>
      </c>
      <c r="KFR395" s="700"/>
      <c r="KFS395" s="488"/>
      <c r="KFT395" s="488"/>
      <c r="KFU395" s="488"/>
      <c r="KFV395" s="488"/>
      <c r="KFW395" s="488"/>
      <c r="KFX395" s="488"/>
      <c r="KFY395" s="699" t="s">
        <v>10061</v>
      </c>
      <c r="KFZ395" s="700"/>
      <c r="KGA395" s="488"/>
      <c r="KGB395" s="488"/>
      <c r="KGC395" s="488"/>
      <c r="KGD395" s="488"/>
      <c r="KGE395" s="488"/>
      <c r="KGF395" s="488"/>
      <c r="KGG395" s="699" t="s">
        <v>10061</v>
      </c>
      <c r="KGH395" s="700"/>
      <c r="KGI395" s="488"/>
      <c r="KGJ395" s="488"/>
      <c r="KGK395" s="488"/>
      <c r="KGL395" s="488"/>
      <c r="KGM395" s="488"/>
      <c r="KGN395" s="488"/>
      <c r="KGO395" s="699" t="s">
        <v>10061</v>
      </c>
      <c r="KGP395" s="700"/>
      <c r="KGQ395" s="488"/>
      <c r="KGR395" s="488"/>
      <c r="KGS395" s="488"/>
      <c r="KGT395" s="488"/>
      <c r="KGU395" s="488"/>
      <c r="KGV395" s="488"/>
      <c r="KGW395" s="699" t="s">
        <v>10061</v>
      </c>
      <c r="KGX395" s="700"/>
      <c r="KGY395" s="488"/>
      <c r="KGZ395" s="488"/>
      <c r="KHA395" s="488"/>
      <c r="KHB395" s="488"/>
      <c r="KHC395" s="488"/>
      <c r="KHD395" s="488"/>
      <c r="KHE395" s="699" t="s">
        <v>10061</v>
      </c>
      <c r="KHF395" s="700"/>
      <c r="KHG395" s="488"/>
      <c r="KHH395" s="488"/>
      <c r="KHI395" s="488"/>
      <c r="KHJ395" s="488"/>
      <c r="KHK395" s="488"/>
      <c r="KHL395" s="488"/>
      <c r="KHM395" s="699" t="s">
        <v>10061</v>
      </c>
      <c r="KHN395" s="700"/>
      <c r="KHO395" s="488"/>
      <c r="KHP395" s="488"/>
      <c r="KHQ395" s="488"/>
      <c r="KHR395" s="488"/>
      <c r="KHS395" s="488"/>
      <c r="KHT395" s="488"/>
      <c r="KHU395" s="699" t="s">
        <v>10061</v>
      </c>
      <c r="KHV395" s="700"/>
      <c r="KHW395" s="488"/>
      <c r="KHX395" s="488"/>
      <c r="KHY395" s="488"/>
      <c r="KHZ395" s="488"/>
      <c r="KIA395" s="488"/>
      <c r="KIB395" s="488"/>
      <c r="KIC395" s="699" t="s">
        <v>10061</v>
      </c>
      <c r="KID395" s="700"/>
      <c r="KIE395" s="488"/>
      <c r="KIF395" s="488"/>
      <c r="KIG395" s="488"/>
      <c r="KIH395" s="488"/>
      <c r="KII395" s="488"/>
      <c r="KIJ395" s="488"/>
      <c r="KIK395" s="699" t="s">
        <v>10061</v>
      </c>
      <c r="KIL395" s="700"/>
      <c r="KIM395" s="488"/>
      <c r="KIN395" s="488"/>
      <c r="KIO395" s="488"/>
      <c r="KIP395" s="488"/>
      <c r="KIQ395" s="488"/>
      <c r="KIR395" s="488"/>
      <c r="KIS395" s="699" t="s">
        <v>10061</v>
      </c>
      <c r="KIT395" s="700"/>
      <c r="KIU395" s="488"/>
      <c r="KIV395" s="488"/>
      <c r="KIW395" s="488"/>
      <c r="KIX395" s="488"/>
      <c r="KIY395" s="488"/>
      <c r="KIZ395" s="488"/>
      <c r="KJA395" s="699" t="s">
        <v>10061</v>
      </c>
      <c r="KJB395" s="700"/>
      <c r="KJC395" s="488"/>
      <c r="KJD395" s="488"/>
      <c r="KJE395" s="488"/>
      <c r="KJF395" s="488"/>
      <c r="KJG395" s="488"/>
      <c r="KJH395" s="488"/>
      <c r="KJI395" s="699" t="s">
        <v>10061</v>
      </c>
      <c r="KJJ395" s="700"/>
      <c r="KJK395" s="488"/>
      <c r="KJL395" s="488"/>
      <c r="KJM395" s="488"/>
      <c r="KJN395" s="488"/>
      <c r="KJO395" s="488"/>
      <c r="KJP395" s="488"/>
      <c r="KJQ395" s="699" t="s">
        <v>10061</v>
      </c>
      <c r="KJR395" s="700"/>
      <c r="KJS395" s="488"/>
      <c r="KJT395" s="488"/>
      <c r="KJU395" s="488"/>
      <c r="KJV395" s="488"/>
      <c r="KJW395" s="488"/>
      <c r="KJX395" s="488"/>
      <c r="KJY395" s="699" t="s">
        <v>10061</v>
      </c>
      <c r="KJZ395" s="700"/>
      <c r="KKA395" s="488"/>
      <c r="KKB395" s="488"/>
      <c r="KKC395" s="488"/>
      <c r="KKD395" s="488"/>
      <c r="KKE395" s="488"/>
      <c r="KKF395" s="488"/>
      <c r="KKG395" s="699" t="s">
        <v>10061</v>
      </c>
      <c r="KKH395" s="700"/>
      <c r="KKI395" s="488"/>
      <c r="KKJ395" s="488"/>
      <c r="KKK395" s="488"/>
      <c r="KKL395" s="488"/>
      <c r="KKM395" s="488"/>
      <c r="KKN395" s="488"/>
      <c r="KKO395" s="699" t="s">
        <v>10061</v>
      </c>
      <c r="KKP395" s="700"/>
      <c r="KKQ395" s="488"/>
      <c r="KKR395" s="488"/>
      <c r="KKS395" s="488"/>
      <c r="KKT395" s="488"/>
      <c r="KKU395" s="488"/>
      <c r="KKV395" s="488"/>
      <c r="KKW395" s="699" t="s">
        <v>10061</v>
      </c>
      <c r="KKX395" s="700"/>
      <c r="KKY395" s="488"/>
      <c r="KKZ395" s="488"/>
      <c r="KLA395" s="488"/>
      <c r="KLB395" s="488"/>
      <c r="KLC395" s="488"/>
      <c r="KLD395" s="488"/>
      <c r="KLE395" s="699" t="s">
        <v>10061</v>
      </c>
      <c r="KLF395" s="700"/>
      <c r="KLG395" s="488"/>
      <c r="KLH395" s="488"/>
      <c r="KLI395" s="488"/>
      <c r="KLJ395" s="488"/>
      <c r="KLK395" s="488"/>
      <c r="KLL395" s="488"/>
      <c r="KLM395" s="699" t="s">
        <v>10061</v>
      </c>
      <c r="KLN395" s="700"/>
      <c r="KLO395" s="488"/>
      <c r="KLP395" s="488"/>
      <c r="KLQ395" s="488"/>
      <c r="KLR395" s="488"/>
      <c r="KLS395" s="488"/>
      <c r="KLT395" s="488"/>
      <c r="KLU395" s="699" t="s">
        <v>10061</v>
      </c>
      <c r="KLV395" s="700"/>
      <c r="KLW395" s="488"/>
      <c r="KLX395" s="488"/>
      <c r="KLY395" s="488"/>
      <c r="KLZ395" s="488"/>
      <c r="KMA395" s="488"/>
      <c r="KMB395" s="488"/>
      <c r="KMC395" s="699" t="s">
        <v>10061</v>
      </c>
      <c r="KMD395" s="700"/>
      <c r="KME395" s="488"/>
      <c r="KMF395" s="488"/>
      <c r="KMG395" s="488"/>
      <c r="KMH395" s="488"/>
      <c r="KMI395" s="488"/>
      <c r="KMJ395" s="488"/>
      <c r="KMK395" s="699" t="s">
        <v>10061</v>
      </c>
      <c r="KML395" s="700"/>
      <c r="KMM395" s="488"/>
      <c r="KMN395" s="488"/>
      <c r="KMO395" s="488"/>
      <c r="KMP395" s="488"/>
      <c r="KMQ395" s="488"/>
      <c r="KMR395" s="488"/>
      <c r="KMS395" s="699" t="s">
        <v>10061</v>
      </c>
      <c r="KMT395" s="700"/>
      <c r="KMU395" s="488"/>
      <c r="KMV395" s="488"/>
      <c r="KMW395" s="488"/>
      <c r="KMX395" s="488"/>
      <c r="KMY395" s="488"/>
      <c r="KMZ395" s="488"/>
      <c r="KNA395" s="699" t="s">
        <v>10061</v>
      </c>
      <c r="KNB395" s="700"/>
      <c r="KNC395" s="488"/>
      <c r="KND395" s="488"/>
      <c r="KNE395" s="488"/>
      <c r="KNF395" s="488"/>
      <c r="KNG395" s="488"/>
      <c r="KNH395" s="488"/>
      <c r="KNI395" s="699" t="s">
        <v>10061</v>
      </c>
      <c r="KNJ395" s="700"/>
      <c r="KNK395" s="488"/>
      <c r="KNL395" s="488"/>
      <c r="KNM395" s="488"/>
      <c r="KNN395" s="488"/>
      <c r="KNO395" s="488"/>
      <c r="KNP395" s="488"/>
      <c r="KNQ395" s="699" t="s">
        <v>10061</v>
      </c>
      <c r="KNR395" s="700"/>
      <c r="KNS395" s="488"/>
      <c r="KNT395" s="488"/>
      <c r="KNU395" s="488"/>
      <c r="KNV395" s="488"/>
      <c r="KNW395" s="488"/>
      <c r="KNX395" s="488"/>
      <c r="KNY395" s="699" t="s">
        <v>10061</v>
      </c>
      <c r="KNZ395" s="700"/>
      <c r="KOA395" s="488"/>
      <c r="KOB395" s="488"/>
      <c r="KOC395" s="488"/>
      <c r="KOD395" s="488"/>
      <c r="KOE395" s="488"/>
      <c r="KOF395" s="488"/>
      <c r="KOG395" s="699" t="s">
        <v>10061</v>
      </c>
      <c r="KOH395" s="700"/>
      <c r="KOI395" s="488"/>
      <c r="KOJ395" s="488"/>
      <c r="KOK395" s="488"/>
      <c r="KOL395" s="488"/>
      <c r="KOM395" s="488"/>
      <c r="KON395" s="488"/>
      <c r="KOO395" s="699" t="s">
        <v>10061</v>
      </c>
      <c r="KOP395" s="700"/>
      <c r="KOQ395" s="488"/>
      <c r="KOR395" s="488"/>
      <c r="KOS395" s="488"/>
      <c r="KOT395" s="488"/>
      <c r="KOU395" s="488"/>
      <c r="KOV395" s="488"/>
      <c r="KOW395" s="699" t="s">
        <v>10061</v>
      </c>
      <c r="KOX395" s="700"/>
      <c r="KOY395" s="488"/>
      <c r="KOZ395" s="488"/>
      <c r="KPA395" s="488"/>
      <c r="KPB395" s="488"/>
      <c r="KPC395" s="488"/>
      <c r="KPD395" s="488"/>
      <c r="KPE395" s="699" t="s">
        <v>10061</v>
      </c>
      <c r="KPF395" s="700"/>
      <c r="KPG395" s="488"/>
      <c r="KPH395" s="488"/>
      <c r="KPI395" s="488"/>
      <c r="KPJ395" s="488"/>
      <c r="KPK395" s="488"/>
      <c r="KPL395" s="488"/>
      <c r="KPM395" s="699" t="s">
        <v>10061</v>
      </c>
      <c r="KPN395" s="700"/>
      <c r="KPO395" s="488"/>
      <c r="KPP395" s="488"/>
      <c r="KPQ395" s="488"/>
      <c r="KPR395" s="488"/>
      <c r="KPS395" s="488"/>
      <c r="KPT395" s="488"/>
      <c r="KPU395" s="699" t="s">
        <v>10061</v>
      </c>
      <c r="KPV395" s="700"/>
      <c r="KPW395" s="488"/>
      <c r="KPX395" s="488"/>
      <c r="KPY395" s="488"/>
      <c r="KPZ395" s="488"/>
      <c r="KQA395" s="488"/>
      <c r="KQB395" s="488"/>
      <c r="KQC395" s="699" t="s">
        <v>10061</v>
      </c>
      <c r="KQD395" s="700"/>
      <c r="KQE395" s="488"/>
      <c r="KQF395" s="488"/>
      <c r="KQG395" s="488"/>
      <c r="KQH395" s="488"/>
      <c r="KQI395" s="488"/>
      <c r="KQJ395" s="488"/>
      <c r="KQK395" s="699" t="s">
        <v>10061</v>
      </c>
      <c r="KQL395" s="700"/>
      <c r="KQM395" s="488"/>
      <c r="KQN395" s="488"/>
      <c r="KQO395" s="488"/>
      <c r="KQP395" s="488"/>
      <c r="KQQ395" s="488"/>
      <c r="KQR395" s="488"/>
      <c r="KQS395" s="699" t="s">
        <v>10061</v>
      </c>
      <c r="KQT395" s="700"/>
      <c r="KQU395" s="488"/>
      <c r="KQV395" s="488"/>
      <c r="KQW395" s="488"/>
      <c r="KQX395" s="488"/>
      <c r="KQY395" s="488"/>
      <c r="KQZ395" s="488"/>
      <c r="KRA395" s="699" t="s">
        <v>10061</v>
      </c>
      <c r="KRB395" s="700"/>
      <c r="KRC395" s="488"/>
      <c r="KRD395" s="488"/>
      <c r="KRE395" s="488"/>
      <c r="KRF395" s="488"/>
      <c r="KRG395" s="488"/>
      <c r="KRH395" s="488"/>
      <c r="KRI395" s="699" t="s">
        <v>10061</v>
      </c>
      <c r="KRJ395" s="700"/>
      <c r="KRK395" s="488"/>
      <c r="KRL395" s="488"/>
      <c r="KRM395" s="488"/>
      <c r="KRN395" s="488"/>
      <c r="KRO395" s="488"/>
      <c r="KRP395" s="488"/>
      <c r="KRQ395" s="699" t="s">
        <v>10061</v>
      </c>
      <c r="KRR395" s="700"/>
      <c r="KRS395" s="488"/>
      <c r="KRT395" s="488"/>
      <c r="KRU395" s="488"/>
      <c r="KRV395" s="488"/>
      <c r="KRW395" s="488"/>
      <c r="KRX395" s="488"/>
      <c r="KRY395" s="699" t="s">
        <v>10061</v>
      </c>
      <c r="KRZ395" s="700"/>
      <c r="KSA395" s="488"/>
      <c r="KSB395" s="488"/>
      <c r="KSC395" s="488"/>
      <c r="KSD395" s="488"/>
      <c r="KSE395" s="488"/>
      <c r="KSF395" s="488"/>
      <c r="KSG395" s="699" t="s">
        <v>10061</v>
      </c>
      <c r="KSH395" s="700"/>
      <c r="KSI395" s="488"/>
      <c r="KSJ395" s="488"/>
      <c r="KSK395" s="488"/>
      <c r="KSL395" s="488"/>
      <c r="KSM395" s="488"/>
      <c r="KSN395" s="488"/>
      <c r="KSO395" s="699" t="s">
        <v>10061</v>
      </c>
      <c r="KSP395" s="700"/>
      <c r="KSQ395" s="488"/>
      <c r="KSR395" s="488"/>
      <c r="KSS395" s="488"/>
      <c r="KST395" s="488"/>
      <c r="KSU395" s="488"/>
      <c r="KSV395" s="488"/>
      <c r="KSW395" s="699" t="s">
        <v>10061</v>
      </c>
      <c r="KSX395" s="700"/>
      <c r="KSY395" s="488"/>
      <c r="KSZ395" s="488"/>
      <c r="KTA395" s="488"/>
      <c r="KTB395" s="488"/>
      <c r="KTC395" s="488"/>
      <c r="KTD395" s="488"/>
      <c r="KTE395" s="699" t="s">
        <v>10061</v>
      </c>
      <c r="KTF395" s="700"/>
      <c r="KTG395" s="488"/>
      <c r="KTH395" s="488"/>
      <c r="KTI395" s="488"/>
      <c r="KTJ395" s="488"/>
      <c r="KTK395" s="488"/>
      <c r="KTL395" s="488"/>
      <c r="KTM395" s="699" t="s">
        <v>10061</v>
      </c>
      <c r="KTN395" s="700"/>
      <c r="KTO395" s="488"/>
      <c r="KTP395" s="488"/>
      <c r="KTQ395" s="488"/>
      <c r="KTR395" s="488"/>
      <c r="KTS395" s="488"/>
      <c r="KTT395" s="488"/>
      <c r="KTU395" s="699" t="s">
        <v>10061</v>
      </c>
      <c r="KTV395" s="700"/>
      <c r="KTW395" s="488"/>
      <c r="KTX395" s="488"/>
      <c r="KTY395" s="488"/>
      <c r="KTZ395" s="488"/>
      <c r="KUA395" s="488"/>
      <c r="KUB395" s="488"/>
      <c r="KUC395" s="699" t="s">
        <v>10061</v>
      </c>
      <c r="KUD395" s="700"/>
      <c r="KUE395" s="488"/>
      <c r="KUF395" s="488"/>
      <c r="KUG395" s="488"/>
      <c r="KUH395" s="488"/>
      <c r="KUI395" s="488"/>
      <c r="KUJ395" s="488"/>
      <c r="KUK395" s="699" t="s">
        <v>10061</v>
      </c>
      <c r="KUL395" s="700"/>
      <c r="KUM395" s="488"/>
      <c r="KUN395" s="488"/>
      <c r="KUO395" s="488"/>
      <c r="KUP395" s="488"/>
      <c r="KUQ395" s="488"/>
      <c r="KUR395" s="488"/>
      <c r="KUS395" s="699" t="s">
        <v>10061</v>
      </c>
      <c r="KUT395" s="700"/>
      <c r="KUU395" s="488"/>
      <c r="KUV395" s="488"/>
      <c r="KUW395" s="488"/>
      <c r="KUX395" s="488"/>
      <c r="KUY395" s="488"/>
      <c r="KUZ395" s="488"/>
      <c r="KVA395" s="699" t="s">
        <v>10061</v>
      </c>
      <c r="KVB395" s="700"/>
      <c r="KVC395" s="488"/>
      <c r="KVD395" s="488"/>
      <c r="KVE395" s="488"/>
      <c r="KVF395" s="488"/>
      <c r="KVG395" s="488"/>
      <c r="KVH395" s="488"/>
      <c r="KVI395" s="699" t="s">
        <v>10061</v>
      </c>
      <c r="KVJ395" s="700"/>
      <c r="KVK395" s="488"/>
      <c r="KVL395" s="488"/>
      <c r="KVM395" s="488"/>
      <c r="KVN395" s="488"/>
      <c r="KVO395" s="488"/>
      <c r="KVP395" s="488"/>
      <c r="KVQ395" s="699" t="s">
        <v>10061</v>
      </c>
      <c r="KVR395" s="700"/>
      <c r="KVS395" s="488"/>
      <c r="KVT395" s="488"/>
      <c r="KVU395" s="488"/>
      <c r="KVV395" s="488"/>
      <c r="KVW395" s="488"/>
      <c r="KVX395" s="488"/>
      <c r="KVY395" s="699" t="s">
        <v>10061</v>
      </c>
      <c r="KVZ395" s="700"/>
      <c r="KWA395" s="488"/>
      <c r="KWB395" s="488"/>
      <c r="KWC395" s="488"/>
      <c r="KWD395" s="488"/>
      <c r="KWE395" s="488"/>
      <c r="KWF395" s="488"/>
      <c r="KWG395" s="699" t="s">
        <v>10061</v>
      </c>
      <c r="KWH395" s="700"/>
      <c r="KWI395" s="488"/>
      <c r="KWJ395" s="488"/>
      <c r="KWK395" s="488"/>
      <c r="KWL395" s="488"/>
      <c r="KWM395" s="488"/>
      <c r="KWN395" s="488"/>
      <c r="KWO395" s="699" t="s">
        <v>10061</v>
      </c>
      <c r="KWP395" s="700"/>
      <c r="KWQ395" s="488"/>
      <c r="KWR395" s="488"/>
      <c r="KWS395" s="488"/>
      <c r="KWT395" s="488"/>
      <c r="KWU395" s="488"/>
      <c r="KWV395" s="488"/>
      <c r="KWW395" s="699" t="s">
        <v>10061</v>
      </c>
      <c r="KWX395" s="700"/>
      <c r="KWY395" s="488"/>
      <c r="KWZ395" s="488"/>
      <c r="KXA395" s="488"/>
      <c r="KXB395" s="488"/>
      <c r="KXC395" s="488"/>
      <c r="KXD395" s="488"/>
      <c r="KXE395" s="699" t="s">
        <v>10061</v>
      </c>
      <c r="KXF395" s="700"/>
      <c r="KXG395" s="488"/>
      <c r="KXH395" s="488"/>
      <c r="KXI395" s="488"/>
      <c r="KXJ395" s="488"/>
      <c r="KXK395" s="488"/>
      <c r="KXL395" s="488"/>
      <c r="KXM395" s="699" t="s">
        <v>10061</v>
      </c>
      <c r="KXN395" s="700"/>
      <c r="KXO395" s="488"/>
      <c r="KXP395" s="488"/>
      <c r="KXQ395" s="488"/>
      <c r="KXR395" s="488"/>
      <c r="KXS395" s="488"/>
      <c r="KXT395" s="488"/>
      <c r="KXU395" s="699" t="s">
        <v>10061</v>
      </c>
      <c r="KXV395" s="700"/>
      <c r="KXW395" s="488"/>
      <c r="KXX395" s="488"/>
      <c r="KXY395" s="488"/>
      <c r="KXZ395" s="488"/>
      <c r="KYA395" s="488"/>
      <c r="KYB395" s="488"/>
      <c r="KYC395" s="699" t="s">
        <v>10061</v>
      </c>
      <c r="KYD395" s="700"/>
      <c r="KYE395" s="488"/>
      <c r="KYF395" s="488"/>
      <c r="KYG395" s="488"/>
      <c r="KYH395" s="488"/>
      <c r="KYI395" s="488"/>
      <c r="KYJ395" s="488"/>
      <c r="KYK395" s="699" t="s">
        <v>10061</v>
      </c>
      <c r="KYL395" s="700"/>
      <c r="KYM395" s="488"/>
      <c r="KYN395" s="488"/>
      <c r="KYO395" s="488"/>
      <c r="KYP395" s="488"/>
      <c r="KYQ395" s="488"/>
      <c r="KYR395" s="488"/>
      <c r="KYS395" s="699" t="s">
        <v>10061</v>
      </c>
      <c r="KYT395" s="700"/>
      <c r="KYU395" s="488"/>
      <c r="KYV395" s="488"/>
      <c r="KYW395" s="488"/>
      <c r="KYX395" s="488"/>
      <c r="KYY395" s="488"/>
      <c r="KYZ395" s="488"/>
      <c r="KZA395" s="699" t="s">
        <v>10061</v>
      </c>
      <c r="KZB395" s="700"/>
      <c r="KZC395" s="488"/>
      <c r="KZD395" s="488"/>
      <c r="KZE395" s="488"/>
      <c r="KZF395" s="488"/>
      <c r="KZG395" s="488"/>
      <c r="KZH395" s="488"/>
      <c r="KZI395" s="699" t="s">
        <v>10061</v>
      </c>
      <c r="KZJ395" s="700"/>
      <c r="KZK395" s="488"/>
      <c r="KZL395" s="488"/>
      <c r="KZM395" s="488"/>
      <c r="KZN395" s="488"/>
      <c r="KZO395" s="488"/>
      <c r="KZP395" s="488"/>
      <c r="KZQ395" s="699" t="s">
        <v>10061</v>
      </c>
      <c r="KZR395" s="700"/>
      <c r="KZS395" s="488"/>
      <c r="KZT395" s="488"/>
      <c r="KZU395" s="488"/>
      <c r="KZV395" s="488"/>
      <c r="KZW395" s="488"/>
      <c r="KZX395" s="488"/>
      <c r="KZY395" s="699" t="s">
        <v>10061</v>
      </c>
      <c r="KZZ395" s="700"/>
      <c r="LAA395" s="488"/>
      <c r="LAB395" s="488"/>
      <c r="LAC395" s="488"/>
      <c r="LAD395" s="488"/>
      <c r="LAE395" s="488"/>
      <c r="LAF395" s="488"/>
      <c r="LAG395" s="699" t="s">
        <v>10061</v>
      </c>
      <c r="LAH395" s="700"/>
      <c r="LAI395" s="488"/>
      <c r="LAJ395" s="488"/>
      <c r="LAK395" s="488"/>
      <c r="LAL395" s="488"/>
      <c r="LAM395" s="488"/>
      <c r="LAN395" s="488"/>
      <c r="LAO395" s="699" t="s">
        <v>10061</v>
      </c>
      <c r="LAP395" s="700"/>
      <c r="LAQ395" s="488"/>
      <c r="LAR395" s="488"/>
      <c r="LAS395" s="488"/>
      <c r="LAT395" s="488"/>
      <c r="LAU395" s="488"/>
      <c r="LAV395" s="488"/>
      <c r="LAW395" s="699" t="s">
        <v>10061</v>
      </c>
      <c r="LAX395" s="700"/>
      <c r="LAY395" s="488"/>
      <c r="LAZ395" s="488"/>
      <c r="LBA395" s="488"/>
      <c r="LBB395" s="488"/>
      <c r="LBC395" s="488"/>
      <c r="LBD395" s="488"/>
      <c r="LBE395" s="699" t="s">
        <v>10061</v>
      </c>
      <c r="LBF395" s="700"/>
      <c r="LBG395" s="488"/>
      <c r="LBH395" s="488"/>
      <c r="LBI395" s="488"/>
      <c r="LBJ395" s="488"/>
      <c r="LBK395" s="488"/>
      <c r="LBL395" s="488"/>
      <c r="LBM395" s="699" t="s">
        <v>10061</v>
      </c>
      <c r="LBN395" s="700"/>
      <c r="LBO395" s="488"/>
      <c r="LBP395" s="488"/>
      <c r="LBQ395" s="488"/>
      <c r="LBR395" s="488"/>
      <c r="LBS395" s="488"/>
      <c r="LBT395" s="488"/>
      <c r="LBU395" s="699" t="s">
        <v>10061</v>
      </c>
      <c r="LBV395" s="700"/>
      <c r="LBW395" s="488"/>
      <c r="LBX395" s="488"/>
      <c r="LBY395" s="488"/>
      <c r="LBZ395" s="488"/>
      <c r="LCA395" s="488"/>
      <c r="LCB395" s="488"/>
      <c r="LCC395" s="699" t="s">
        <v>10061</v>
      </c>
      <c r="LCD395" s="700"/>
      <c r="LCE395" s="488"/>
      <c r="LCF395" s="488"/>
      <c r="LCG395" s="488"/>
      <c r="LCH395" s="488"/>
      <c r="LCI395" s="488"/>
      <c r="LCJ395" s="488"/>
      <c r="LCK395" s="699" t="s">
        <v>10061</v>
      </c>
      <c r="LCL395" s="700"/>
      <c r="LCM395" s="488"/>
      <c r="LCN395" s="488"/>
      <c r="LCO395" s="488"/>
      <c r="LCP395" s="488"/>
      <c r="LCQ395" s="488"/>
      <c r="LCR395" s="488"/>
      <c r="LCS395" s="699" t="s">
        <v>10061</v>
      </c>
      <c r="LCT395" s="700"/>
      <c r="LCU395" s="488"/>
      <c r="LCV395" s="488"/>
      <c r="LCW395" s="488"/>
      <c r="LCX395" s="488"/>
      <c r="LCY395" s="488"/>
      <c r="LCZ395" s="488"/>
      <c r="LDA395" s="699" t="s">
        <v>10061</v>
      </c>
      <c r="LDB395" s="700"/>
      <c r="LDC395" s="488"/>
      <c r="LDD395" s="488"/>
      <c r="LDE395" s="488"/>
      <c r="LDF395" s="488"/>
      <c r="LDG395" s="488"/>
      <c r="LDH395" s="488"/>
      <c r="LDI395" s="699" t="s">
        <v>10061</v>
      </c>
      <c r="LDJ395" s="700"/>
      <c r="LDK395" s="488"/>
      <c r="LDL395" s="488"/>
      <c r="LDM395" s="488"/>
      <c r="LDN395" s="488"/>
      <c r="LDO395" s="488"/>
      <c r="LDP395" s="488"/>
      <c r="LDQ395" s="699" t="s">
        <v>10061</v>
      </c>
      <c r="LDR395" s="700"/>
      <c r="LDS395" s="488"/>
      <c r="LDT395" s="488"/>
      <c r="LDU395" s="488"/>
      <c r="LDV395" s="488"/>
      <c r="LDW395" s="488"/>
      <c r="LDX395" s="488"/>
      <c r="LDY395" s="699" t="s">
        <v>10061</v>
      </c>
      <c r="LDZ395" s="700"/>
      <c r="LEA395" s="488"/>
      <c r="LEB395" s="488"/>
      <c r="LEC395" s="488"/>
      <c r="LED395" s="488"/>
      <c r="LEE395" s="488"/>
      <c r="LEF395" s="488"/>
      <c r="LEG395" s="699" t="s">
        <v>10061</v>
      </c>
      <c r="LEH395" s="700"/>
      <c r="LEI395" s="488"/>
      <c r="LEJ395" s="488"/>
      <c r="LEK395" s="488"/>
      <c r="LEL395" s="488"/>
      <c r="LEM395" s="488"/>
      <c r="LEN395" s="488"/>
      <c r="LEO395" s="699" t="s">
        <v>10061</v>
      </c>
      <c r="LEP395" s="700"/>
      <c r="LEQ395" s="488"/>
      <c r="LER395" s="488"/>
      <c r="LES395" s="488"/>
      <c r="LET395" s="488"/>
      <c r="LEU395" s="488"/>
      <c r="LEV395" s="488"/>
      <c r="LEW395" s="699" t="s">
        <v>10061</v>
      </c>
      <c r="LEX395" s="700"/>
      <c r="LEY395" s="488"/>
      <c r="LEZ395" s="488"/>
      <c r="LFA395" s="488"/>
      <c r="LFB395" s="488"/>
      <c r="LFC395" s="488"/>
      <c r="LFD395" s="488"/>
      <c r="LFE395" s="699" t="s">
        <v>10061</v>
      </c>
      <c r="LFF395" s="700"/>
      <c r="LFG395" s="488"/>
      <c r="LFH395" s="488"/>
      <c r="LFI395" s="488"/>
      <c r="LFJ395" s="488"/>
      <c r="LFK395" s="488"/>
      <c r="LFL395" s="488"/>
      <c r="LFM395" s="699" t="s">
        <v>10061</v>
      </c>
      <c r="LFN395" s="700"/>
      <c r="LFO395" s="488"/>
      <c r="LFP395" s="488"/>
      <c r="LFQ395" s="488"/>
      <c r="LFR395" s="488"/>
      <c r="LFS395" s="488"/>
      <c r="LFT395" s="488"/>
      <c r="LFU395" s="699" t="s">
        <v>10061</v>
      </c>
      <c r="LFV395" s="700"/>
      <c r="LFW395" s="488"/>
      <c r="LFX395" s="488"/>
      <c r="LFY395" s="488"/>
      <c r="LFZ395" s="488"/>
      <c r="LGA395" s="488"/>
      <c r="LGB395" s="488"/>
      <c r="LGC395" s="699" t="s">
        <v>10061</v>
      </c>
      <c r="LGD395" s="700"/>
      <c r="LGE395" s="488"/>
      <c r="LGF395" s="488"/>
      <c r="LGG395" s="488"/>
      <c r="LGH395" s="488"/>
      <c r="LGI395" s="488"/>
      <c r="LGJ395" s="488"/>
      <c r="LGK395" s="699" t="s">
        <v>10061</v>
      </c>
      <c r="LGL395" s="700"/>
      <c r="LGM395" s="488"/>
      <c r="LGN395" s="488"/>
      <c r="LGO395" s="488"/>
      <c r="LGP395" s="488"/>
      <c r="LGQ395" s="488"/>
      <c r="LGR395" s="488"/>
      <c r="LGS395" s="699" t="s">
        <v>10061</v>
      </c>
      <c r="LGT395" s="700"/>
      <c r="LGU395" s="488"/>
      <c r="LGV395" s="488"/>
      <c r="LGW395" s="488"/>
      <c r="LGX395" s="488"/>
      <c r="LGY395" s="488"/>
      <c r="LGZ395" s="488"/>
      <c r="LHA395" s="699" t="s">
        <v>10061</v>
      </c>
      <c r="LHB395" s="700"/>
      <c r="LHC395" s="488"/>
      <c r="LHD395" s="488"/>
      <c r="LHE395" s="488"/>
      <c r="LHF395" s="488"/>
      <c r="LHG395" s="488"/>
      <c r="LHH395" s="488"/>
      <c r="LHI395" s="699" t="s">
        <v>10061</v>
      </c>
      <c r="LHJ395" s="700"/>
      <c r="LHK395" s="488"/>
      <c r="LHL395" s="488"/>
      <c r="LHM395" s="488"/>
      <c r="LHN395" s="488"/>
      <c r="LHO395" s="488"/>
      <c r="LHP395" s="488"/>
      <c r="LHQ395" s="699" t="s">
        <v>10061</v>
      </c>
      <c r="LHR395" s="700"/>
      <c r="LHS395" s="488"/>
      <c r="LHT395" s="488"/>
      <c r="LHU395" s="488"/>
      <c r="LHV395" s="488"/>
      <c r="LHW395" s="488"/>
      <c r="LHX395" s="488"/>
      <c r="LHY395" s="699" t="s">
        <v>10061</v>
      </c>
      <c r="LHZ395" s="700"/>
      <c r="LIA395" s="488"/>
      <c r="LIB395" s="488"/>
      <c r="LIC395" s="488"/>
      <c r="LID395" s="488"/>
      <c r="LIE395" s="488"/>
      <c r="LIF395" s="488"/>
      <c r="LIG395" s="699" t="s">
        <v>10061</v>
      </c>
      <c r="LIH395" s="700"/>
      <c r="LII395" s="488"/>
      <c r="LIJ395" s="488"/>
      <c r="LIK395" s="488"/>
      <c r="LIL395" s="488"/>
      <c r="LIM395" s="488"/>
      <c r="LIN395" s="488"/>
      <c r="LIO395" s="699" t="s">
        <v>10061</v>
      </c>
      <c r="LIP395" s="700"/>
      <c r="LIQ395" s="488"/>
      <c r="LIR395" s="488"/>
      <c r="LIS395" s="488"/>
      <c r="LIT395" s="488"/>
      <c r="LIU395" s="488"/>
      <c r="LIV395" s="488"/>
      <c r="LIW395" s="699" t="s">
        <v>10061</v>
      </c>
      <c r="LIX395" s="700"/>
      <c r="LIY395" s="488"/>
      <c r="LIZ395" s="488"/>
      <c r="LJA395" s="488"/>
      <c r="LJB395" s="488"/>
      <c r="LJC395" s="488"/>
      <c r="LJD395" s="488"/>
      <c r="LJE395" s="699" t="s">
        <v>10061</v>
      </c>
      <c r="LJF395" s="700"/>
      <c r="LJG395" s="488"/>
      <c r="LJH395" s="488"/>
      <c r="LJI395" s="488"/>
      <c r="LJJ395" s="488"/>
      <c r="LJK395" s="488"/>
      <c r="LJL395" s="488"/>
      <c r="LJM395" s="699" t="s">
        <v>10061</v>
      </c>
      <c r="LJN395" s="700"/>
      <c r="LJO395" s="488"/>
      <c r="LJP395" s="488"/>
      <c r="LJQ395" s="488"/>
      <c r="LJR395" s="488"/>
      <c r="LJS395" s="488"/>
      <c r="LJT395" s="488"/>
      <c r="LJU395" s="699" t="s">
        <v>10061</v>
      </c>
      <c r="LJV395" s="700"/>
      <c r="LJW395" s="488"/>
      <c r="LJX395" s="488"/>
      <c r="LJY395" s="488"/>
      <c r="LJZ395" s="488"/>
      <c r="LKA395" s="488"/>
      <c r="LKB395" s="488"/>
      <c r="LKC395" s="699" t="s">
        <v>10061</v>
      </c>
      <c r="LKD395" s="700"/>
      <c r="LKE395" s="488"/>
      <c r="LKF395" s="488"/>
      <c r="LKG395" s="488"/>
      <c r="LKH395" s="488"/>
      <c r="LKI395" s="488"/>
      <c r="LKJ395" s="488"/>
      <c r="LKK395" s="699" t="s">
        <v>10061</v>
      </c>
      <c r="LKL395" s="700"/>
      <c r="LKM395" s="488"/>
      <c r="LKN395" s="488"/>
      <c r="LKO395" s="488"/>
      <c r="LKP395" s="488"/>
      <c r="LKQ395" s="488"/>
      <c r="LKR395" s="488"/>
      <c r="LKS395" s="699" t="s">
        <v>10061</v>
      </c>
      <c r="LKT395" s="700"/>
      <c r="LKU395" s="488"/>
      <c r="LKV395" s="488"/>
      <c r="LKW395" s="488"/>
      <c r="LKX395" s="488"/>
      <c r="LKY395" s="488"/>
      <c r="LKZ395" s="488"/>
      <c r="LLA395" s="699" t="s">
        <v>10061</v>
      </c>
      <c r="LLB395" s="700"/>
      <c r="LLC395" s="488"/>
      <c r="LLD395" s="488"/>
      <c r="LLE395" s="488"/>
      <c r="LLF395" s="488"/>
      <c r="LLG395" s="488"/>
      <c r="LLH395" s="488"/>
      <c r="LLI395" s="699" t="s">
        <v>10061</v>
      </c>
      <c r="LLJ395" s="700"/>
      <c r="LLK395" s="488"/>
      <c r="LLL395" s="488"/>
      <c r="LLM395" s="488"/>
      <c r="LLN395" s="488"/>
      <c r="LLO395" s="488"/>
      <c r="LLP395" s="488"/>
      <c r="LLQ395" s="699" t="s">
        <v>10061</v>
      </c>
      <c r="LLR395" s="700"/>
      <c r="LLS395" s="488"/>
      <c r="LLT395" s="488"/>
      <c r="LLU395" s="488"/>
      <c r="LLV395" s="488"/>
      <c r="LLW395" s="488"/>
      <c r="LLX395" s="488"/>
      <c r="LLY395" s="699" t="s">
        <v>10061</v>
      </c>
      <c r="LLZ395" s="700"/>
      <c r="LMA395" s="488"/>
      <c r="LMB395" s="488"/>
      <c r="LMC395" s="488"/>
      <c r="LMD395" s="488"/>
      <c r="LME395" s="488"/>
      <c r="LMF395" s="488"/>
      <c r="LMG395" s="699" t="s">
        <v>10061</v>
      </c>
      <c r="LMH395" s="700"/>
      <c r="LMI395" s="488"/>
      <c r="LMJ395" s="488"/>
      <c r="LMK395" s="488"/>
      <c r="LML395" s="488"/>
      <c r="LMM395" s="488"/>
      <c r="LMN395" s="488"/>
      <c r="LMO395" s="699" t="s">
        <v>10061</v>
      </c>
      <c r="LMP395" s="700"/>
      <c r="LMQ395" s="488"/>
      <c r="LMR395" s="488"/>
      <c r="LMS395" s="488"/>
      <c r="LMT395" s="488"/>
      <c r="LMU395" s="488"/>
      <c r="LMV395" s="488"/>
      <c r="LMW395" s="699" t="s">
        <v>10061</v>
      </c>
      <c r="LMX395" s="700"/>
      <c r="LMY395" s="488"/>
      <c r="LMZ395" s="488"/>
      <c r="LNA395" s="488"/>
      <c r="LNB395" s="488"/>
      <c r="LNC395" s="488"/>
      <c r="LND395" s="488"/>
      <c r="LNE395" s="699" t="s">
        <v>10061</v>
      </c>
      <c r="LNF395" s="700"/>
      <c r="LNG395" s="488"/>
      <c r="LNH395" s="488"/>
      <c r="LNI395" s="488"/>
      <c r="LNJ395" s="488"/>
      <c r="LNK395" s="488"/>
      <c r="LNL395" s="488"/>
      <c r="LNM395" s="699" t="s">
        <v>10061</v>
      </c>
      <c r="LNN395" s="700"/>
      <c r="LNO395" s="488"/>
      <c r="LNP395" s="488"/>
      <c r="LNQ395" s="488"/>
      <c r="LNR395" s="488"/>
      <c r="LNS395" s="488"/>
      <c r="LNT395" s="488"/>
      <c r="LNU395" s="699" t="s">
        <v>10061</v>
      </c>
      <c r="LNV395" s="700"/>
      <c r="LNW395" s="488"/>
      <c r="LNX395" s="488"/>
      <c r="LNY395" s="488"/>
      <c r="LNZ395" s="488"/>
      <c r="LOA395" s="488"/>
      <c r="LOB395" s="488"/>
      <c r="LOC395" s="699" t="s">
        <v>10061</v>
      </c>
      <c r="LOD395" s="700"/>
      <c r="LOE395" s="488"/>
      <c r="LOF395" s="488"/>
      <c r="LOG395" s="488"/>
      <c r="LOH395" s="488"/>
      <c r="LOI395" s="488"/>
      <c r="LOJ395" s="488"/>
      <c r="LOK395" s="699" t="s">
        <v>10061</v>
      </c>
      <c r="LOL395" s="700"/>
      <c r="LOM395" s="488"/>
      <c r="LON395" s="488"/>
      <c r="LOO395" s="488"/>
      <c r="LOP395" s="488"/>
      <c r="LOQ395" s="488"/>
      <c r="LOR395" s="488"/>
      <c r="LOS395" s="699" t="s">
        <v>10061</v>
      </c>
      <c r="LOT395" s="700"/>
      <c r="LOU395" s="488"/>
      <c r="LOV395" s="488"/>
      <c r="LOW395" s="488"/>
      <c r="LOX395" s="488"/>
      <c r="LOY395" s="488"/>
      <c r="LOZ395" s="488"/>
      <c r="LPA395" s="699" t="s">
        <v>10061</v>
      </c>
      <c r="LPB395" s="700"/>
      <c r="LPC395" s="488"/>
      <c r="LPD395" s="488"/>
      <c r="LPE395" s="488"/>
      <c r="LPF395" s="488"/>
      <c r="LPG395" s="488"/>
      <c r="LPH395" s="488"/>
      <c r="LPI395" s="699" t="s">
        <v>10061</v>
      </c>
      <c r="LPJ395" s="700"/>
      <c r="LPK395" s="488"/>
      <c r="LPL395" s="488"/>
      <c r="LPM395" s="488"/>
      <c r="LPN395" s="488"/>
      <c r="LPO395" s="488"/>
      <c r="LPP395" s="488"/>
      <c r="LPQ395" s="699" t="s">
        <v>10061</v>
      </c>
      <c r="LPR395" s="700"/>
      <c r="LPS395" s="488"/>
      <c r="LPT395" s="488"/>
      <c r="LPU395" s="488"/>
      <c r="LPV395" s="488"/>
      <c r="LPW395" s="488"/>
      <c r="LPX395" s="488"/>
      <c r="LPY395" s="699" t="s">
        <v>10061</v>
      </c>
      <c r="LPZ395" s="700"/>
      <c r="LQA395" s="488"/>
      <c r="LQB395" s="488"/>
      <c r="LQC395" s="488"/>
      <c r="LQD395" s="488"/>
      <c r="LQE395" s="488"/>
      <c r="LQF395" s="488"/>
      <c r="LQG395" s="699" t="s">
        <v>10061</v>
      </c>
      <c r="LQH395" s="700"/>
      <c r="LQI395" s="488"/>
      <c r="LQJ395" s="488"/>
      <c r="LQK395" s="488"/>
      <c r="LQL395" s="488"/>
      <c r="LQM395" s="488"/>
      <c r="LQN395" s="488"/>
      <c r="LQO395" s="699" t="s">
        <v>10061</v>
      </c>
      <c r="LQP395" s="700"/>
      <c r="LQQ395" s="488"/>
      <c r="LQR395" s="488"/>
      <c r="LQS395" s="488"/>
      <c r="LQT395" s="488"/>
      <c r="LQU395" s="488"/>
      <c r="LQV395" s="488"/>
      <c r="LQW395" s="699" t="s">
        <v>10061</v>
      </c>
      <c r="LQX395" s="700"/>
      <c r="LQY395" s="488"/>
      <c r="LQZ395" s="488"/>
      <c r="LRA395" s="488"/>
      <c r="LRB395" s="488"/>
      <c r="LRC395" s="488"/>
      <c r="LRD395" s="488"/>
      <c r="LRE395" s="699" t="s">
        <v>10061</v>
      </c>
      <c r="LRF395" s="700"/>
      <c r="LRG395" s="488"/>
      <c r="LRH395" s="488"/>
      <c r="LRI395" s="488"/>
      <c r="LRJ395" s="488"/>
      <c r="LRK395" s="488"/>
      <c r="LRL395" s="488"/>
      <c r="LRM395" s="699" t="s">
        <v>10061</v>
      </c>
      <c r="LRN395" s="700"/>
      <c r="LRO395" s="488"/>
      <c r="LRP395" s="488"/>
      <c r="LRQ395" s="488"/>
      <c r="LRR395" s="488"/>
      <c r="LRS395" s="488"/>
      <c r="LRT395" s="488"/>
      <c r="LRU395" s="699" t="s">
        <v>10061</v>
      </c>
      <c r="LRV395" s="700"/>
      <c r="LRW395" s="488"/>
      <c r="LRX395" s="488"/>
      <c r="LRY395" s="488"/>
      <c r="LRZ395" s="488"/>
      <c r="LSA395" s="488"/>
      <c r="LSB395" s="488"/>
      <c r="LSC395" s="699" t="s">
        <v>10061</v>
      </c>
      <c r="LSD395" s="700"/>
      <c r="LSE395" s="488"/>
      <c r="LSF395" s="488"/>
      <c r="LSG395" s="488"/>
      <c r="LSH395" s="488"/>
      <c r="LSI395" s="488"/>
      <c r="LSJ395" s="488"/>
      <c r="LSK395" s="699" t="s">
        <v>10061</v>
      </c>
      <c r="LSL395" s="700"/>
      <c r="LSM395" s="488"/>
      <c r="LSN395" s="488"/>
      <c r="LSO395" s="488"/>
      <c r="LSP395" s="488"/>
      <c r="LSQ395" s="488"/>
      <c r="LSR395" s="488"/>
      <c r="LSS395" s="699" t="s">
        <v>10061</v>
      </c>
      <c r="LST395" s="700"/>
      <c r="LSU395" s="488"/>
      <c r="LSV395" s="488"/>
      <c r="LSW395" s="488"/>
      <c r="LSX395" s="488"/>
      <c r="LSY395" s="488"/>
      <c r="LSZ395" s="488"/>
      <c r="LTA395" s="699" t="s">
        <v>10061</v>
      </c>
      <c r="LTB395" s="700"/>
      <c r="LTC395" s="488"/>
      <c r="LTD395" s="488"/>
      <c r="LTE395" s="488"/>
      <c r="LTF395" s="488"/>
      <c r="LTG395" s="488"/>
      <c r="LTH395" s="488"/>
      <c r="LTI395" s="699" t="s">
        <v>10061</v>
      </c>
      <c r="LTJ395" s="700"/>
      <c r="LTK395" s="488"/>
      <c r="LTL395" s="488"/>
      <c r="LTM395" s="488"/>
      <c r="LTN395" s="488"/>
      <c r="LTO395" s="488"/>
      <c r="LTP395" s="488"/>
      <c r="LTQ395" s="699" t="s">
        <v>10061</v>
      </c>
      <c r="LTR395" s="700"/>
      <c r="LTS395" s="488"/>
      <c r="LTT395" s="488"/>
      <c r="LTU395" s="488"/>
      <c r="LTV395" s="488"/>
      <c r="LTW395" s="488"/>
      <c r="LTX395" s="488"/>
      <c r="LTY395" s="699" t="s">
        <v>10061</v>
      </c>
      <c r="LTZ395" s="700"/>
      <c r="LUA395" s="488"/>
      <c r="LUB395" s="488"/>
      <c r="LUC395" s="488"/>
      <c r="LUD395" s="488"/>
      <c r="LUE395" s="488"/>
      <c r="LUF395" s="488"/>
      <c r="LUG395" s="699" t="s">
        <v>10061</v>
      </c>
      <c r="LUH395" s="700"/>
      <c r="LUI395" s="488"/>
      <c r="LUJ395" s="488"/>
      <c r="LUK395" s="488"/>
      <c r="LUL395" s="488"/>
      <c r="LUM395" s="488"/>
      <c r="LUN395" s="488"/>
      <c r="LUO395" s="699" t="s">
        <v>10061</v>
      </c>
      <c r="LUP395" s="700"/>
      <c r="LUQ395" s="488"/>
      <c r="LUR395" s="488"/>
      <c r="LUS395" s="488"/>
      <c r="LUT395" s="488"/>
      <c r="LUU395" s="488"/>
      <c r="LUV395" s="488"/>
      <c r="LUW395" s="699" t="s">
        <v>10061</v>
      </c>
      <c r="LUX395" s="700"/>
      <c r="LUY395" s="488"/>
      <c r="LUZ395" s="488"/>
      <c r="LVA395" s="488"/>
      <c r="LVB395" s="488"/>
      <c r="LVC395" s="488"/>
      <c r="LVD395" s="488"/>
      <c r="LVE395" s="699" t="s">
        <v>10061</v>
      </c>
      <c r="LVF395" s="700"/>
      <c r="LVG395" s="488"/>
      <c r="LVH395" s="488"/>
      <c r="LVI395" s="488"/>
      <c r="LVJ395" s="488"/>
      <c r="LVK395" s="488"/>
      <c r="LVL395" s="488"/>
      <c r="LVM395" s="699" t="s">
        <v>10061</v>
      </c>
      <c r="LVN395" s="700"/>
      <c r="LVO395" s="488"/>
      <c r="LVP395" s="488"/>
      <c r="LVQ395" s="488"/>
      <c r="LVR395" s="488"/>
      <c r="LVS395" s="488"/>
      <c r="LVT395" s="488"/>
      <c r="LVU395" s="699" t="s">
        <v>10061</v>
      </c>
      <c r="LVV395" s="700"/>
      <c r="LVW395" s="488"/>
      <c r="LVX395" s="488"/>
      <c r="LVY395" s="488"/>
      <c r="LVZ395" s="488"/>
      <c r="LWA395" s="488"/>
      <c r="LWB395" s="488"/>
      <c r="LWC395" s="699" t="s">
        <v>10061</v>
      </c>
      <c r="LWD395" s="700"/>
      <c r="LWE395" s="488"/>
      <c r="LWF395" s="488"/>
      <c r="LWG395" s="488"/>
      <c r="LWH395" s="488"/>
      <c r="LWI395" s="488"/>
      <c r="LWJ395" s="488"/>
      <c r="LWK395" s="699" t="s">
        <v>10061</v>
      </c>
      <c r="LWL395" s="700"/>
      <c r="LWM395" s="488"/>
      <c r="LWN395" s="488"/>
      <c r="LWO395" s="488"/>
      <c r="LWP395" s="488"/>
      <c r="LWQ395" s="488"/>
      <c r="LWR395" s="488"/>
      <c r="LWS395" s="699" t="s">
        <v>10061</v>
      </c>
      <c r="LWT395" s="700"/>
      <c r="LWU395" s="488"/>
      <c r="LWV395" s="488"/>
      <c r="LWW395" s="488"/>
      <c r="LWX395" s="488"/>
      <c r="LWY395" s="488"/>
      <c r="LWZ395" s="488"/>
      <c r="LXA395" s="699" t="s">
        <v>10061</v>
      </c>
      <c r="LXB395" s="700"/>
      <c r="LXC395" s="488"/>
      <c r="LXD395" s="488"/>
      <c r="LXE395" s="488"/>
      <c r="LXF395" s="488"/>
      <c r="LXG395" s="488"/>
      <c r="LXH395" s="488"/>
      <c r="LXI395" s="699" t="s">
        <v>10061</v>
      </c>
      <c r="LXJ395" s="700"/>
      <c r="LXK395" s="488"/>
      <c r="LXL395" s="488"/>
      <c r="LXM395" s="488"/>
      <c r="LXN395" s="488"/>
      <c r="LXO395" s="488"/>
      <c r="LXP395" s="488"/>
      <c r="LXQ395" s="699" t="s">
        <v>10061</v>
      </c>
      <c r="LXR395" s="700"/>
      <c r="LXS395" s="488"/>
      <c r="LXT395" s="488"/>
      <c r="LXU395" s="488"/>
      <c r="LXV395" s="488"/>
      <c r="LXW395" s="488"/>
      <c r="LXX395" s="488"/>
      <c r="LXY395" s="699" t="s">
        <v>10061</v>
      </c>
      <c r="LXZ395" s="700"/>
      <c r="LYA395" s="488"/>
      <c r="LYB395" s="488"/>
      <c r="LYC395" s="488"/>
      <c r="LYD395" s="488"/>
      <c r="LYE395" s="488"/>
      <c r="LYF395" s="488"/>
      <c r="LYG395" s="699" t="s">
        <v>10061</v>
      </c>
      <c r="LYH395" s="700"/>
      <c r="LYI395" s="488"/>
      <c r="LYJ395" s="488"/>
      <c r="LYK395" s="488"/>
      <c r="LYL395" s="488"/>
      <c r="LYM395" s="488"/>
      <c r="LYN395" s="488"/>
      <c r="LYO395" s="699" t="s">
        <v>10061</v>
      </c>
      <c r="LYP395" s="700"/>
      <c r="LYQ395" s="488"/>
      <c r="LYR395" s="488"/>
      <c r="LYS395" s="488"/>
      <c r="LYT395" s="488"/>
      <c r="LYU395" s="488"/>
      <c r="LYV395" s="488"/>
      <c r="LYW395" s="699" t="s">
        <v>10061</v>
      </c>
      <c r="LYX395" s="700"/>
      <c r="LYY395" s="488"/>
      <c r="LYZ395" s="488"/>
      <c r="LZA395" s="488"/>
      <c r="LZB395" s="488"/>
      <c r="LZC395" s="488"/>
      <c r="LZD395" s="488"/>
      <c r="LZE395" s="699" t="s">
        <v>10061</v>
      </c>
      <c r="LZF395" s="700"/>
      <c r="LZG395" s="488"/>
      <c r="LZH395" s="488"/>
      <c r="LZI395" s="488"/>
      <c r="LZJ395" s="488"/>
      <c r="LZK395" s="488"/>
      <c r="LZL395" s="488"/>
      <c r="LZM395" s="699" t="s">
        <v>10061</v>
      </c>
      <c r="LZN395" s="700"/>
      <c r="LZO395" s="488"/>
      <c r="LZP395" s="488"/>
      <c r="LZQ395" s="488"/>
      <c r="LZR395" s="488"/>
      <c r="LZS395" s="488"/>
      <c r="LZT395" s="488"/>
      <c r="LZU395" s="699" t="s">
        <v>10061</v>
      </c>
      <c r="LZV395" s="700"/>
      <c r="LZW395" s="488"/>
      <c r="LZX395" s="488"/>
      <c r="LZY395" s="488"/>
      <c r="LZZ395" s="488"/>
      <c r="MAA395" s="488"/>
      <c r="MAB395" s="488"/>
      <c r="MAC395" s="699" t="s">
        <v>10061</v>
      </c>
      <c r="MAD395" s="700"/>
      <c r="MAE395" s="488"/>
      <c r="MAF395" s="488"/>
      <c r="MAG395" s="488"/>
      <c r="MAH395" s="488"/>
      <c r="MAI395" s="488"/>
      <c r="MAJ395" s="488"/>
      <c r="MAK395" s="699" t="s">
        <v>10061</v>
      </c>
      <c r="MAL395" s="700"/>
      <c r="MAM395" s="488"/>
      <c r="MAN395" s="488"/>
      <c r="MAO395" s="488"/>
      <c r="MAP395" s="488"/>
      <c r="MAQ395" s="488"/>
      <c r="MAR395" s="488"/>
      <c r="MAS395" s="699" t="s">
        <v>10061</v>
      </c>
      <c r="MAT395" s="700"/>
      <c r="MAU395" s="488"/>
      <c r="MAV395" s="488"/>
      <c r="MAW395" s="488"/>
      <c r="MAX395" s="488"/>
      <c r="MAY395" s="488"/>
      <c r="MAZ395" s="488"/>
      <c r="MBA395" s="699" t="s">
        <v>10061</v>
      </c>
      <c r="MBB395" s="700"/>
      <c r="MBC395" s="488"/>
      <c r="MBD395" s="488"/>
      <c r="MBE395" s="488"/>
      <c r="MBF395" s="488"/>
      <c r="MBG395" s="488"/>
      <c r="MBH395" s="488"/>
      <c r="MBI395" s="699" t="s">
        <v>10061</v>
      </c>
      <c r="MBJ395" s="700"/>
      <c r="MBK395" s="488"/>
      <c r="MBL395" s="488"/>
      <c r="MBM395" s="488"/>
      <c r="MBN395" s="488"/>
      <c r="MBO395" s="488"/>
      <c r="MBP395" s="488"/>
      <c r="MBQ395" s="699" t="s">
        <v>10061</v>
      </c>
      <c r="MBR395" s="700"/>
      <c r="MBS395" s="488"/>
      <c r="MBT395" s="488"/>
      <c r="MBU395" s="488"/>
      <c r="MBV395" s="488"/>
      <c r="MBW395" s="488"/>
      <c r="MBX395" s="488"/>
      <c r="MBY395" s="699" t="s">
        <v>10061</v>
      </c>
      <c r="MBZ395" s="700"/>
      <c r="MCA395" s="488"/>
      <c r="MCB395" s="488"/>
      <c r="MCC395" s="488"/>
      <c r="MCD395" s="488"/>
      <c r="MCE395" s="488"/>
      <c r="MCF395" s="488"/>
      <c r="MCG395" s="699" t="s">
        <v>10061</v>
      </c>
      <c r="MCH395" s="700"/>
      <c r="MCI395" s="488"/>
      <c r="MCJ395" s="488"/>
      <c r="MCK395" s="488"/>
      <c r="MCL395" s="488"/>
      <c r="MCM395" s="488"/>
      <c r="MCN395" s="488"/>
      <c r="MCO395" s="699" t="s">
        <v>10061</v>
      </c>
      <c r="MCP395" s="700"/>
      <c r="MCQ395" s="488"/>
      <c r="MCR395" s="488"/>
      <c r="MCS395" s="488"/>
      <c r="MCT395" s="488"/>
      <c r="MCU395" s="488"/>
      <c r="MCV395" s="488"/>
      <c r="MCW395" s="699" t="s">
        <v>10061</v>
      </c>
      <c r="MCX395" s="700"/>
      <c r="MCY395" s="488"/>
      <c r="MCZ395" s="488"/>
      <c r="MDA395" s="488"/>
      <c r="MDB395" s="488"/>
      <c r="MDC395" s="488"/>
      <c r="MDD395" s="488"/>
      <c r="MDE395" s="699" t="s">
        <v>10061</v>
      </c>
      <c r="MDF395" s="700"/>
      <c r="MDG395" s="488"/>
      <c r="MDH395" s="488"/>
      <c r="MDI395" s="488"/>
      <c r="MDJ395" s="488"/>
      <c r="MDK395" s="488"/>
      <c r="MDL395" s="488"/>
      <c r="MDM395" s="699" t="s">
        <v>10061</v>
      </c>
      <c r="MDN395" s="700"/>
      <c r="MDO395" s="488"/>
      <c r="MDP395" s="488"/>
      <c r="MDQ395" s="488"/>
      <c r="MDR395" s="488"/>
      <c r="MDS395" s="488"/>
      <c r="MDT395" s="488"/>
      <c r="MDU395" s="699" t="s">
        <v>10061</v>
      </c>
      <c r="MDV395" s="700"/>
      <c r="MDW395" s="488"/>
      <c r="MDX395" s="488"/>
      <c r="MDY395" s="488"/>
      <c r="MDZ395" s="488"/>
      <c r="MEA395" s="488"/>
      <c r="MEB395" s="488"/>
      <c r="MEC395" s="699" t="s">
        <v>10061</v>
      </c>
      <c r="MED395" s="700"/>
      <c r="MEE395" s="488"/>
      <c r="MEF395" s="488"/>
      <c r="MEG395" s="488"/>
      <c r="MEH395" s="488"/>
      <c r="MEI395" s="488"/>
      <c r="MEJ395" s="488"/>
      <c r="MEK395" s="699" t="s">
        <v>10061</v>
      </c>
      <c r="MEL395" s="700"/>
      <c r="MEM395" s="488"/>
      <c r="MEN395" s="488"/>
      <c r="MEO395" s="488"/>
      <c r="MEP395" s="488"/>
      <c r="MEQ395" s="488"/>
      <c r="MER395" s="488"/>
      <c r="MES395" s="699" t="s">
        <v>10061</v>
      </c>
      <c r="MET395" s="700"/>
      <c r="MEU395" s="488"/>
      <c r="MEV395" s="488"/>
      <c r="MEW395" s="488"/>
      <c r="MEX395" s="488"/>
      <c r="MEY395" s="488"/>
      <c r="MEZ395" s="488"/>
      <c r="MFA395" s="699" t="s">
        <v>10061</v>
      </c>
      <c r="MFB395" s="700"/>
      <c r="MFC395" s="488"/>
      <c r="MFD395" s="488"/>
      <c r="MFE395" s="488"/>
      <c r="MFF395" s="488"/>
      <c r="MFG395" s="488"/>
      <c r="MFH395" s="488"/>
      <c r="MFI395" s="699" t="s">
        <v>10061</v>
      </c>
      <c r="MFJ395" s="700"/>
      <c r="MFK395" s="488"/>
      <c r="MFL395" s="488"/>
      <c r="MFM395" s="488"/>
      <c r="MFN395" s="488"/>
      <c r="MFO395" s="488"/>
      <c r="MFP395" s="488"/>
      <c r="MFQ395" s="699" t="s">
        <v>10061</v>
      </c>
      <c r="MFR395" s="700"/>
      <c r="MFS395" s="488"/>
      <c r="MFT395" s="488"/>
      <c r="MFU395" s="488"/>
      <c r="MFV395" s="488"/>
      <c r="MFW395" s="488"/>
      <c r="MFX395" s="488"/>
      <c r="MFY395" s="699" t="s">
        <v>10061</v>
      </c>
      <c r="MFZ395" s="700"/>
      <c r="MGA395" s="488"/>
      <c r="MGB395" s="488"/>
      <c r="MGC395" s="488"/>
      <c r="MGD395" s="488"/>
      <c r="MGE395" s="488"/>
      <c r="MGF395" s="488"/>
      <c r="MGG395" s="699" t="s">
        <v>10061</v>
      </c>
      <c r="MGH395" s="700"/>
      <c r="MGI395" s="488"/>
      <c r="MGJ395" s="488"/>
      <c r="MGK395" s="488"/>
      <c r="MGL395" s="488"/>
      <c r="MGM395" s="488"/>
      <c r="MGN395" s="488"/>
      <c r="MGO395" s="699" t="s">
        <v>10061</v>
      </c>
      <c r="MGP395" s="700"/>
      <c r="MGQ395" s="488"/>
      <c r="MGR395" s="488"/>
      <c r="MGS395" s="488"/>
      <c r="MGT395" s="488"/>
      <c r="MGU395" s="488"/>
      <c r="MGV395" s="488"/>
      <c r="MGW395" s="699" t="s">
        <v>10061</v>
      </c>
      <c r="MGX395" s="700"/>
      <c r="MGY395" s="488"/>
      <c r="MGZ395" s="488"/>
      <c r="MHA395" s="488"/>
      <c r="MHB395" s="488"/>
      <c r="MHC395" s="488"/>
      <c r="MHD395" s="488"/>
      <c r="MHE395" s="699" t="s">
        <v>10061</v>
      </c>
      <c r="MHF395" s="700"/>
      <c r="MHG395" s="488"/>
      <c r="MHH395" s="488"/>
      <c r="MHI395" s="488"/>
      <c r="MHJ395" s="488"/>
      <c r="MHK395" s="488"/>
      <c r="MHL395" s="488"/>
      <c r="MHM395" s="699" t="s">
        <v>10061</v>
      </c>
      <c r="MHN395" s="700"/>
      <c r="MHO395" s="488"/>
      <c r="MHP395" s="488"/>
      <c r="MHQ395" s="488"/>
      <c r="MHR395" s="488"/>
      <c r="MHS395" s="488"/>
      <c r="MHT395" s="488"/>
      <c r="MHU395" s="699" t="s">
        <v>10061</v>
      </c>
      <c r="MHV395" s="700"/>
      <c r="MHW395" s="488"/>
      <c r="MHX395" s="488"/>
      <c r="MHY395" s="488"/>
      <c r="MHZ395" s="488"/>
      <c r="MIA395" s="488"/>
      <c r="MIB395" s="488"/>
      <c r="MIC395" s="699" t="s">
        <v>10061</v>
      </c>
      <c r="MID395" s="700"/>
      <c r="MIE395" s="488"/>
      <c r="MIF395" s="488"/>
      <c r="MIG395" s="488"/>
      <c r="MIH395" s="488"/>
      <c r="MII395" s="488"/>
      <c r="MIJ395" s="488"/>
      <c r="MIK395" s="699" t="s">
        <v>10061</v>
      </c>
      <c r="MIL395" s="700"/>
      <c r="MIM395" s="488"/>
      <c r="MIN395" s="488"/>
      <c r="MIO395" s="488"/>
      <c r="MIP395" s="488"/>
      <c r="MIQ395" s="488"/>
      <c r="MIR395" s="488"/>
      <c r="MIS395" s="699" t="s">
        <v>10061</v>
      </c>
      <c r="MIT395" s="700"/>
      <c r="MIU395" s="488"/>
      <c r="MIV395" s="488"/>
      <c r="MIW395" s="488"/>
      <c r="MIX395" s="488"/>
      <c r="MIY395" s="488"/>
      <c r="MIZ395" s="488"/>
      <c r="MJA395" s="699" t="s">
        <v>10061</v>
      </c>
      <c r="MJB395" s="700"/>
      <c r="MJC395" s="488"/>
      <c r="MJD395" s="488"/>
      <c r="MJE395" s="488"/>
      <c r="MJF395" s="488"/>
      <c r="MJG395" s="488"/>
      <c r="MJH395" s="488"/>
      <c r="MJI395" s="699" t="s">
        <v>10061</v>
      </c>
      <c r="MJJ395" s="700"/>
      <c r="MJK395" s="488"/>
      <c r="MJL395" s="488"/>
      <c r="MJM395" s="488"/>
      <c r="MJN395" s="488"/>
      <c r="MJO395" s="488"/>
      <c r="MJP395" s="488"/>
      <c r="MJQ395" s="699" t="s">
        <v>10061</v>
      </c>
      <c r="MJR395" s="700"/>
      <c r="MJS395" s="488"/>
      <c r="MJT395" s="488"/>
      <c r="MJU395" s="488"/>
      <c r="MJV395" s="488"/>
      <c r="MJW395" s="488"/>
      <c r="MJX395" s="488"/>
      <c r="MJY395" s="699" t="s">
        <v>10061</v>
      </c>
      <c r="MJZ395" s="700"/>
      <c r="MKA395" s="488"/>
      <c r="MKB395" s="488"/>
      <c r="MKC395" s="488"/>
      <c r="MKD395" s="488"/>
      <c r="MKE395" s="488"/>
      <c r="MKF395" s="488"/>
      <c r="MKG395" s="699" t="s">
        <v>10061</v>
      </c>
      <c r="MKH395" s="700"/>
      <c r="MKI395" s="488"/>
      <c r="MKJ395" s="488"/>
      <c r="MKK395" s="488"/>
      <c r="MKL395" s="488"/>
      <c r="MKM395" s="488"/>
      <c r="MKN395" s="488"/>
      <c r="MKO395" s="699" t="s">
        <v>10061</v>
      </c>
      <c r="MKP395" s="700"/>
      <c r="MKQ395" s="488"/>
      <c r="MKR395" s="488"/>
      <c r="MKS395" s="488"/>
      <c r="MKT395" s="488"/>
      <c r="MKU395" s="488"/>
      <c r="MKV395" s="488"/>
      <c r="MKW395" s="699" t="s">
        <v>10061</v>
      </c>
      <c r="MKX395" s="700"/>
      <c r="MKY395" s="488"/>
      <c r="MKZ395" s="488"/>
      <c r="MLA395" s="488"/>
      <c r="MLB395" s="488"/>
      <c r="MLC395" s="488"/>
      <c r="MLD395" s="488"/>
      <c r="MLE395" s="699" t="s">
        <v>10061</v>
      </c>
      <c r="MLF395" s="700"/>
      <c r="MLG395" s="488"/>
      <c r="MLH395" s="488"/>
      <c r="MLI395" s="488"/>
      <c r="MLJ395" s="488"/>
      <c r="MLK395" s="488"/>
      <c r="MLL395" s="488"/>
      <c r="MLM395" s="699" t="s">
        <v>10061</v>
      </c>
      <c r="MLN395" s="700"/>
      <c r="MLO395" s="488"/>
      <c r="MLP395" s="488"/>
      <c r="MLQ395" s="488"/>
      <c r="MLR395" s="488"/>
      <c r="MLS395" s="488"/>
      <c r="MLT395" s="488"/>
      <c r="MLU395" s="699" t="s">
        <v>10061</v>
      </c>
      <c r="MLV395" s="700"/>
      <c r="MLW395" s="488"/>
      <c r="MLX395" s="488"/>
      <c r="MLY395" s="488"/>
      <c r="MLZ395" s="488"/>
      <c r="MMA395" s="488"/>
      <c r="MMB395" s="488"/>
      <c r="MMC395" s="699" t="s">
        <v>10061</v>
      </c>
      <c r="MMD395" s="700"/>
      <c r="MME395" s="488"/>
      <c r="MMF395" s="488"/>
      <c r="MMG395" s="488"/>
      <c r="MMH395" s="488"/>
      <c r="MMI395" s="488"/>
      <c r="MMJ395" s="488"/>
      <c r="MMK395" s="699" t="s">
        <v>10061</v>
      </c>
      <c r="MML395" s="700"/>
      <c r="MMM395" s="488"/>
      <c r="MMN395" s="488"/>
      <c r="MMO395" s="488"/>
      <c r="MMP395" s="488"/>
      <c r="MMQ395" s="488"/>
      <c r="MMR395" s="488"/>
      <c r="MMS395" s="699" t="s">
        <v>10061</v>
      </c>
      <c r="MMT395" s="700"/>
      <c r="MMU395" s="488"/>
      <c r="MMV395" s="488"/>
      <c r="MMW395" s="488"/>
      <c r="MMX395" s="488"/>
      <c r="MMY395" s="488"/>
      <c r="MMZ395" s="488"/>
      <c r="MNA395" s="699" t="s">
        <v>10061</v>
      </c>
      <c r="MNB395" s="700"/>
      <c r="MNC395" s="488"/>
      <c r="MND395" s="488"/>
      <c r="MNE395" s="488"/>
      <c r="MNF395" s="488"/>
      <c r="MNG395" s="488"/>
      <c r="MNH395" s="488"/>
      <c r="MNI395" s="699" t="s">
        <v>10061</v>
      </c>
      <c r="MNJ395" s="700"/>
      <c r="MNK395" s="488"/>
      <c r="MNL395" s="488"/>
      <c r="MNM395" s="488"/>
      <c r="MNN395" s="488"/>
      <c r="MNO395" s="488"/>
      <c r="MNP395" s="488"/>
      <c r="MNQ395" s="699" t="s">
        <v>10061</v>
      </c>
      <c r="MNR395" s="700"/>
      <c r="MNS395" s="488"/>
      <c r="MNT395" s="488"/>
      <c r="MNU395" s="488"/>
      <c r="MNV395" s="488"/>
      <c r="MNW395" s="488"/>
      <c r="MNX395" s="488"/>
      <c r="MNY395" s="699" t="s">
        <v>10061</v>
      </c>
      <c r="MNZ395" s="700"/>
      <c r="MOA395" s="488"/>
      <c r="MOB395" s="488"/>
      <c r="MOC395" s="488"/>
      <c r="MOD395" s="488"/>
      <c r="MOE395" s="488"/>
      <c r="MOF395" s="488"/>
      <c r="MOG395" s="699" t="s">
        <v>10061</v>
      </c>
      <c r="MOH395" s="700"/>
      <c r="MOI395" s="488"/>
      <c r="MOJ395" s="488"/>
      <c r="MOK395" s="488"/>
      <c r="MOL395" s="488"/>
      <c r="MOM395" s="488"/>
      <c r="MON395" s="488"/>
      <c r="MOO395" s="699" t="s">
        <v>10061</v>
      </c>
      <c r="MOP395" s="700"/>
      <c r="MOQ395" s="488"/>
      <c r="MOR395" s="488"/>
      <c r="MOS395" s="488"/>
      <c r="MOT395" s="488"/>
      <c r="MOU395" s="488"/>
      <c r="MOV395" s="488"/>
      <c r="MOW395" s="699" t="s">
        <v>10061</v>
      </c>
      <c r="MOX395" s="700"/>
      <c r="MOY395" s="488"/>
      <c r="MOZ395" s="488"/>
      <c r="MPA395" s="488"/>
      <c r="MPB395" s="488"/>
      <c r="MPC395" s="488"/>
      <c r="MPD395" s="488"/>
      <c r="MPE395" s="699" t="s">
        <v>10061</v>
      </c>
      <c r="MPF395" s="700"/>
      <c r="MPG395" s="488"/>
      <c r="MPH395" s="488"/>
      <c r="MPI395" s="488"/>
      <c r="MPJ395" s="488"/>
      <c r="MPK395" s="488"/>
      <c r="MPL395" s="488"/>
      <c r="MPM395" s="699" t="s">
        <v>10061</v>
      </c>
      <c r="MPN395" s="700"/>
      <c r="MPO395" s="488"/>
      <c r="MPP395" s="488"/>
      <c r="MPQ395" s="488"/>
      <c r="MPR395" s="488"/>
      <c r="MPS395" s="488"/>
      <c r="MPT395" s="488"/>
      <c r="MPU395" s="699" t="s">
        <v>10061</v>
      </c>
      <c r="MPV395" s="700"/>
      <c r="MPW395" s="488"/>
      <c r="MPX395" s="488"/>
      <c r="MPY395" s="488"/>
      <c r="MPZ395" s="488"/>
      <c r="MQA395" s="488"/>
      <c r="MQB395" s="488"/>
      <c r="MQC395" s="699" t="s">
        <v>10061</v>
      </c>
      <c r="MQD395" s="700"/>
      <c r="MQE395" s="488"/>
      <c r="MQF395" s="488"/>
      <c r="MQG395" s="488"/>
      <c r="MQH395" s="488"/>
      <c r="MQI395" s="488"/>
      <c r="MQJ395" s="488"/>
      <c r="MQK395" s="699" t="s">
        <v>10061</v>
      </c>
      <c r="MQL395" s="700"/>
      <c r="MQM395" s="488"/>
      <c r="MQN395" s="488"/>
      <c r="MQO395" s="488"/>
      <c r="MQP395" s="488"/>
      <c r="MQQ395" s="488"/>
      <c r="MQR395" s="488"/>
      <c r="MQS395" s="699" t="s">
        <v>10061</v>
      </c>
      <c r="MQT395" s="700"/>
      <c r="MQU395" s="488"/>
      <c r="MQV395" s="488"/>
      <c r="MQW395" s="488"/>
      <c r="MQX395" s="488"/>
      <c r="MQY395" s="488"/>
      <c r="MQZ395" s="488"/>
      <c r="MRA395" s="699" t="s">
        <v>10061</v>
      </c>
      <c r="MRB395" s="700"/>
      <c r="MRC395" s="488"/>
      <c r="MRD395" s="488"/>
      <c r="MRE395" s="488"/>
      <c r="MRF395" s="488"/>
      <c r="MRG395" s="488"/>
      <c r="MRH395" s="488"/>
      <c r="MRI395" s="699" t="s">
        <v>10061</v>
      </c>
      <c r="MRJ395" s="700"/>
      <c r="MRK395" s="488"/>
      <c r="MRL395" s="488"/>
      <c r="MRM395" s="488"/>
      <c r="MRN395" s="488"/>
      <c r="MRO395" s="488"/>
      <c r="MRP395" s="488"/>
      <c r="MRQ395" s="699" t="s">
        <v>10061</v>
      </c>
      <c r="MRR395" s="700"/>
      <c r="MRS395" s="488"/>
      <c r="MRT395" s="488"/>
      <c r="MRU395" s="488"/>
      <c r="MRV395" s="488"/>
      <c r="MRW395" s="488"/>
      <c r="MRX395" s="488"/>
      <c r="MRY395" s="699" t="s">
        <v>10061</v>
      </c>
      <c r="MRZ395" s="700"/>
      <c r="MSA395" s="488"/>
      <c r="MSB395" s="488"/>
      <c r="MSC395" s="488"/>
      <c r="MSD395" s="488"/>
      <c r="MSE395" s="488"/>
      <c r="MSF395" s="488"/>
      <c r="MSG395" s="699" t="s">
        <v>10061</v>
      </c>
      <c r="MSH395" s="700"/>
      <c r="MSI395" s="488"/>
      <c r="MSJ395" s="488"/>
      <c r="MSK395" s="488"/>
      <c r="MSL395" s="488"/>
      <c r="MSM395" s="488"/>
      <c r="MSN395" s="488"/>
      <c r="MSO395" s="699" t="s">
        <v>10061</v>
      </c>
      <c r="MSP395" s="700"/>
      <c r="MSQ395" s="488"/>
      <c r="MSR395" s="488"/>
      <c r="MSS395" s="488"/>
      <c r="MST395" s="488"/>
      <c r="MSU395" s="488"/>
      <c r="MSV395" s="488"/>
      <c r="MSW395" s="699" t="s">
        <v>10061</v>
      </c>
      <c r="MSX395" s="700"/>
      <c r="MSY395" s="488"/>
      <c r="MSZ395" s="488"/>
      <c r="MTA395" s="488"/>
      <c r="MTB395" s="488"/>
      <c r="MTC395" s="488"/>
      <c r="MTD395" s="488"/>
      <c r="MTE395" s="699" t="s">
        <v>10061</v>
      </c>
      <c r="MTF395" s="700"/>
      <c r="MTG395" s="488"/>
      <c r="MTH395" s="488"/>
      <c r="MTI395" s="488"/>
      <c r="MTJ395" s="488"/>
      <c r="MTK395" s="488"/>
      <c r="MTL395" s="488"/>
      <c r="MTM395" s="699" t="s">
        <v>10061</v>
      </c>
      <c r="MTN395" s="700"/>
      <c r="MTO395" s="488"/>
      <c r="MTP395" s="488"/>
      <c r="MTQ395" s="488"/>
      <c r="MTR395" s="488"/>
      <c r="MTS395" s="488"/>
      <c r="MTT395" s="488"/>
      <c r="MTU395" s="699" t="s">
        <v>10061</v>
      </c>
      <c r="MTV395" s="700"/>
      <c r="MTW395" s="488"/>
      <c r="MTX395" s="488"/>
      <c r="MTY395" s="488"/>
      <c r="MTZ395" s="488"/>
      <c r="MUA395" s="488"/>
      <c r="MUB395" s="488"/>
      <c r="MUC395" s="699" t="s">
        <v>10061</v>
      </c>
      <c r="MUD395" s="700"/>
      <c r="MUE395" s="488"/>
      <c r="MUF395" s="488"/>
      <c r="MUG395" s="488"/>
      <c r="MUH395" s="488"/>
      <c r="MUI395" s="488"/>
      <c r="MUJ395" s="488"/>
      <c r="MUK395" s="699" t="s">
        <v>10061</v>
      </c>
      <c r="MUL395" s="700"/>
      <c r="MUM395" s="488"/>
      <c r="MUN395" s="488"/>
      <c r="MUO395" s="488"/>
      <c r="MUP395" s="488"/>
      <c r="MUQ395" s="488"/>
      <c r="MUR395" s="488"/>
      <c r="MUS395" s="699" t="s">
        <v>10061</v>
      </c>
      <c r="MUT395" s="700"/>
      <c r="MUU395" s="488"/>
      <c r="MUV395" s="488"/>
      <c r="MUW395" s="488"/>
      <c r="MUX395" s="488"/>
      <c r="MUY395" s="488"/>
      <c r="MUZ395" s="488"/>
      <c r="MVA395" s="699" t="s">
        <v>10061</v>
      </c>
      <c r="MVB395" s="700"/>
      <c r="MVC395" s="488"/>
      <c r="MVD395" s="488"/>
      <c r="MVE395" s="488"/>
      <c r="MVF395" s="488"/>
      <c r="MVG395" s="488"/>
      <c r="MVH395" s="488"/>
      <c r="MVI395" s="699" t="s">
        <v>10061</v>
      </c>
      <c r="MVJ395" s="700"/>
      <c r="MVK395" s="488"/>
      <c r="MVL395" s="488"/>
      <c r="MVM395" s="488"/>
      <c r="MVN395" s="488"/>
      <c r="MVO395" s="488"/>
      <c r="MVP395" s="488"/>
      <c r="MVQ395" s="699" t="s">
        <v>10061</v>
      </c>
      <c r="MVR395" s="700"/>
      <c r="MVS395" s="488"/>
      <c r="MVT395" s="488"/>
      <c r="MVU395" s="488"/>
      <c r="MVV395" s="488"/>
      <c r="MVW395" s="488"/>
      <c r="MVX395" s="488"/>
      <c r="MVY395" s="699" t="s">
        <v>10061</v>
      </c>
      <c r="MVZ395" s="700"/>
      <c r="MWA395" s="488"/>
      <c r="MWB395" s="488"/>
      <c r="MWC395" s="488"/>
      <c r="MWD395" s="488"/>
      <c r="MWE395" s="488"/>
      <c r="MWF395" s="488"/>
      <c r="MWG395" s="699" t="s">
        <v>10061</v>
      </c>
      <c r="MWH395" s="700"/>
      <c r="MWI395" s="488"/>
      <c r="MWJ395" s="488"/>
      <c r="MWK395" s="488"/>
      <c r="MWL395" s="488"/>
      <c r="MWM395" s="488"/>
      <c r="MWN395" s="488"/>
      <c r="MWO395" s="699" t="s">
        <v>10061</v>
      </c>
      <c r="MWP395" s="700"/>
      <c r="MWQ395" s="488"/>
      <c r="MWR395" s="488"/>
      <c r="MWS395" s="488"/>
      <c r="MWT395" s="488"/>
      <c r="MWU395" s="488"/>
      <c r="MWV395" s="488"/>
      <c r="MWW395" s="699" t="s">
        <v>10061</v>
      </c>
      <c r="MWX395" s="700"/>
      <c r="MWY395" s="488"/>
      <c r="MWZ395" s="488"/>
      <c r="MXA395" s="488"/>
      <c r="MXB395" s="488"/>
      <c r="MXC395" s="488"/>
      <c r="MXD395" s="488"/>
      <c r="MXE395" s="699" t="s">
        <v>10061</v>
      </c>
      <c r="MXF395" s="700"/>
      <c r="MXG395" s="488"/>
      <c r="MXH395" s="488"/>
      <c r="MXI395" s="488"/>
      <c r="MXJ395" s="488"/>
      <c r="MXK395" s="488"/>
      <c r="MXL395" s="488"/>
      <c r="MXM395" s="699" t="s">
        <v>10061</v>
      </c>
      <c r="MXN395" s="700"/>
      <c r="MXO395" s="488"/>
      <c r="MXP395" s="488"/>
      <c r="MXQ395" s="488"/>
      <c r="MXR395" s="488"/>
      <c r="MXS395" s="488"/>
      <c r="MXT395" s="488"/>
      <c r="MXU395" s="699" t="s">
        <v>10061</v>
      </c>
      <c r="MXV395" s="700"/>
      <c r="MXW395" s="488"/>
      <c r="MXX395" s="488"/>
      <c r="MXY395" s="488"/>
      <c r="MXZ395" s="488"/>
      <c r="MYA395" s="488"/>
      <c r="MYB395" s="488"/>
      <c r="MYC395" s="699" t="s">
        <v>10061</v>
      </c>
      <c r="MYD395" s="700"/>
      <c r="MYE395" s="488"/>
      <c r="MYF395" s="488"/>
      <c r="MYG395" s="488"/>
      <c r="MYH395" s="488"/>
      <c r="MYI395" s="488"/>
      <c r="MYJ395" s="488"/>
      <c r="MYK395" s="699" t="s">
        <v>10061</v>
      </c>
      <c r="MYL395" s="700"/>
      <c r="MYM395" s="488"/>
      <c r="MYN395" s="488"/>
      <c r="MYO395" s="488"/>
      <c r="MYP395" s="488"/>
      <c r="MYQ395" s="488"/>
      <c r="MYR395" s="488"/>
      <c r="MYS395" s="699" t="s">
        <v>10061</v>
      </c>
      <c r="MYT395" s="700"/>
      <c r="MYU395" s="488"/>
      <c r="MYV395" s="488"/>
      <c r="MYW395" s="488"/>
      <c r="MYX395" s="488"/>
      <c r="MYY395" s="488"/>
      <c r="MYZ395" s="488"/>
      <c r="MZA395" s="699" t="s">
        <v>10061</v>
      </c>
      <c r="MZB395" s="700"/>
      <c r="MZC395" s="488"/>
      <c r="MZD395" s="488"/>
      <c r="MZE395" s="488"/>
      <c r="MZF395" s="488"/>
      <c r="MZG395" s="488"/>
      <c r="MZH395" s="488"/>
      <c r="MZI395" s="699" t="s">
        <v>10061</v>
      </c>
      <c r="MZJ395" s="700"/>
      <c r="MZK395" s="488"/>
      <c r="MZL395" s="488"/>
      <c r="MZM395" s="488"/>
      <c r="MZN395" s="488"/>
      <c r="MZO395" s="488"/>
      <c r="MZP395" s="488"/>
      <c r="MZQ395" s="699" t="s">
        <v>10061</v>
      </c>
      <c r="MZR395" s="700"/>
      <c r="MZS395" s="488"/>
      <c r="MZT395" s="488"/>
      <c r="MZU395" s="488"/>
      <c r="MZV395" s="488"/>
      <c r="MZW395" s="488"/>
      <c r="MZX395" s="488"/>
      <c r="MZY395" s="699" t="s">
        <v>10061</v>
      </c>
      <c r="MZZ395" s="700"/>
      <c r="NAA395" s="488"/>
      <c r="NAB395" s="488"/>
      <c r="NAC395" s="488"/>
      <c r="NAD395" s="488"/>
      <c r="NAE395" s="488"/>
      <c r="NAF395" s="488"/>
      <c r="NAG395" s="699" t="s">
        <v>10061</v>
      </c>
      <c r="NAH395" s="700"/>
      <c r="NAI395" s="488"/>
      <c r="NAJ395" s="488"/>
      <c r="NAK395" s="488"/>
      <c r="NAL395" s="488"/>
      <c r="NAM395" s="488"/>
      <c r="NAN395" s="488"/>
      <c r="NAO395" s="699" t="s">
        <v>10061</v>
      </c>
      <c r="NAP395" s="700"/>
      <c r="NAQ395" s="488"/>
      <c r="NAR395" s="488"/>
      <c r="NAS395" s="488"/>
      <c r="NAT395" s="488"/>
      <c r="NAU395" s="488"/>
      <c r="NAV395" s="488"/>
      <c r="NAW395" s="699" t="s">
        <v>10061</v>
      </c>
      <c r="NAX395" s="700"/>
      <c r="NAY395" s="488"/>
      <c r="NAZ395" s="488"/>
      <c r="NBA395" s="488"/>
      <c r="NBB395" s="488"/>
      <c r="NBC395" s="488"/>
      <c r="NBD395" s="488"/>
      <c r="NBE395" s="699" t="s">
        <v>10061</v>
      </c>
      <c r="NBF395" s="700"/>
      <c r="NBG395" s="488"/>
      <c r="NBH395" s="488"/>
      <c r="NBI395" s="488"/>
      <c r="NBJ395" s="488"/>
      <c r="NBK395" s="488"/>
      <c r="NBL395" s="488"/>
      <c r="NBM395" s="699" t="s">
        <v>10061</v>
      </c>
      <c r="NBN395" s="700"/>
      <c r="NBO395" s="488"/>
      <c r="NBP395" s="488"/>
      <c r="NBQ395" s="488"/>
      <c r="NBR395" s="488"/>
      <c r="NBS395" s="488"/>
      <c r="NBT395" s="488"/>
      <c r="NBU395" s="699" t="s">
        <v>10061</v>
      </c>
      <c r="NBV395" s="700"/>
      <c r="NBW395" s="488"/>
      <c r="NBX395" s="488"/>
      <c r="NBY395" s="488"/>
      <c r="NBZ395" s="488"/>
      <c r="NCA395" s="488"/>
      <c r="NCB395" s="488"/>
      <c r="NCC395" s="699" t="s">
        <v>10061</v>
      </c>
      <c r="NCD395" s="700"/>
      <c r="NCE395" s="488"/>
      <c r="NCF395" s="488"/>
      <c r="NCG395" s="488"/>
      <c r="NCH395" s="488"/>
      <c r="NCI395" s="488"/>
      <c r="NCJ395" s="488"/>
      <c r="NCK395" s="699" t="s">
        <v>10061</v>
      </c>
      <c r="NCL395" s="700"/>
      <c r="NCM395" s="488"/>
      <c r="NCN395" s="488"/>
      <c r="NCO395" s="488"/>
      <c r="NCP395" s="488"/>
      <c r="NCQ395" s="488"/>
      <c r="NCR395" s="488"/>
      <c r="NCS395" s="699" t="s">
        <v>10061</v>
      </c>
      <c r="NCT395" s="700"/>
      <c r="NCU395" s="488"/>
      <c r="NCV395" s="488"/>
      <c r="NCW395" s="488"/>
      <c r="NCX395" s="488"/>
      <c r="NCY395" s="488"/>
      <c r="NCZ395" s="488"/>
      <c r="NDA395" s="699" t="s">
        <v>10061</v>
      </c>
      <c r="NDB395" s="700"/>
      <c r="NDC395" s="488"/>
      <c r="NDD395" s="488"/>
      <c r="NDE395" s="488"/>
      <c r="NDF395" s="488"/>
      <c r="NDG395" s="488"/>
      <c r="NDH395" s="488"/>
      <c r="NDI395" s="699" t="s">
        <v>10061</v>
      </c>
      <c r="NDJ395" s="700"/>
      <c r="NDK395" s="488"/>
      <c r="NDL395" s="488"/>
      <c r="NDM395" s="488"/>
      <c r="NDN395" s="488"/>
      <c r="NDO395" s="488"/>
      <c r="NDP395" s="488"/>
      <c r="NDQ395" s="699" t="s">
        <v>10061</v>
      </c>
      <c r="NDR395" s="700"/>
      <c r="NDS395" s="488"/>
      <c r="NDT395" s="488"/>
      <c r="NDU395" s="488"/>
      <c r="NDV395" s="488"/>
      <c r="NDW395" s="488"/>
      <c r="NDX395" s="488"/>
      <c r="NDY395" s="699" t="s">
        <v>10061</v>
      </c>
      <c r="NDZ395" s="700"/>
      <c r="NEA395" s="488"/>
      <c r="NEB395" s="488"/>
      <c r="NEC395" s="488"/>
      <c r="NED395" s="488"/>
      <c r="NEE395" s="488"/>
      <c r="NEF395" s="488"/>
      <c r="NEG395" s="699" t="s">
        <v>10061</v>
      </c>
      <c r="NEH395" s="700"/>
      <c r="NEI395" s="488"/>
      <c r="NEJ395" s="488"/>
      <c r="NEK395" s="488"/>
      <c r="NEL395" s="488"/>
      <c r="NEM395" s="488"/>
      <c r="NEN395" s="488"/>
      <c r="NEO395" s="699" t="s">
        <v>10061</v>
      </c>
      <c r="NEP395" s="700"/>
      <c r="NEQ395" s="488"/>
      <c r="NER395" s="488"/>
      <c r="NES395" s="488"/>
      <c r="NET395" s="488"/>
      <c r="NEU395" s="488"/>
      <c r="NEV395" s="488"/>
      <c r="NEW395" s="699" t="s">
        <v>10061</v>
      </c>
      <c r="NEX395" s="700"/>
      <c r="NEY395" s="488"/>
      <c r="NEZ395" s="488"/>
      <c r="NFA395" s="488"/>
      <c r="NFB395" s="488"/>
      <c r="NFC395" s="488"/>
      <c r="NFD395" s="488"/>
      <c r="NFE395" s="699" t="s">
        <v>10061</v>
      </c>
      <c r="NFF395" s="700"/>
      <c r="NFG395" s="488"/>
      <c r="NFH395" s="488"/>
      <c r="NFI395" s="488"/>
      <c r="NFJ395" s="488"/>
      <c r="NFK395" s="488"/>
      <c r="NFL395" s="488"/>
      <c r="NFM395" s="699" t="s">
        <v>10061</v>
      </c>
      <c r="NFN395" s="700"/>
      <c r="NFO395" s="488"/>
      <c r="NFP395" s="488"/>
      <c r="NFQ395" s="488"/>
      <c r="NFR395" s="488"/>
      <c r="NFS395" s="488"/>
      <c r="NFT395" s="488"/>
      <c r="NFU395" s="699" t="s">
        <v>10061</v>
      </c>
      <c r="NFV395" s="700"/>
      <c r="NFW395" s="488"/>
      <c r="NFX395" s="488"/>
      <c r="NFY395" s="488"/>
      <c r="NFZ395" s="488"/>
      <c r="NGA395" s="488"/>
      <c r="NGB395" s="488"/>
      <c r="NGC395" s="699" t="s">
        <v>10061</v>
      </c>
      <c r="NGD395" s="700"/>
      <c r="NGE395" s="488"/>
      <c r="NGF395" s="488"/>
      <c r="NGG395" s="488"/>
      <c r="NGH395" s="488"/>
      <c r="NGI395" s="488"/>
      <c r="NGJ395" s="488"/>
      <c r="NGK395" s="699" t="s">
        <v>10061</v>
      </c>
      <c r="NGL395" s="700"/>
      <c r="NGM395" s="488"/>
      <c r="NGN395" s="488"/>
      <c r="NGO395" s="488"/>
      <c r="NGP395" s="488"/>
      <c r="NGQ395" s="488"/>
      <c r="NGR395" s="488"/>
      <c r="NGS395" s="699" t="s">
        <v>10061</v>
      </c>
      <c r="NGT395" s="700"/>
      <c r="NGU395" s="488"/>
      <c r="NGV395" s="488"/>
      <c r="NGW395" s="488"/>
      <c r="NGX395" s="488"/>
      <c r="NGY395" s="488"/>
      <c r="NGZ395" s="488"/>
      <c r="NHA395" s="699" t="s">
        <v>10061</v>
      </c>
      <c r="NHB395" s="700"/>
      <c r="NHC395" s="488"/>
      <c r="NHD395" s="488"/>
      <c r="NHE395" s="488"/>
      <c r="NHF395" s="488"/>
      <c r="NHG395" s="488"/>
      <c r="NHH395" s="488"/>
      <c r="NHI395" s="699" t="s">
        <v>10061</v>
      </c>
      <c r="NHJ395" s="700"/>
      <c r="NHK395" s="488"/>
      <c r="NHL395" s="488"/>
      <c r="NHM395" s="488"/>
      <c r="NHN395" s="488"/>
      <c r="NHO395" s="488"/>
      <c r="NHP395" s="488"/>
      <c r="NHQ395" s="699" t="s">
        <v>10061</v>
      </c>
      <c r="NHR395" s="700"/>
      <c r="NHS395" s="488"/>
      <c r="NHT395" s="488"/>
      <c r="NHU395" s="488"/>
      <c r="NHV395" s="488"/>
      <c r="NHW395" s="488"/>
      <c r="NHX395" s="488"/>
      <c r="NHY395" s="699" t="s">
        <v>10061</v>
      </c>
      <c r="NHZ395" s="700"/>
      <c r="NIA395" s="488"/>
      <c r="NIB395" s="488"/>
      <c r="NIC395" s="488"/>
      <c r="NID395" s="488"/>
      <c r="NIE395" s="488"/>
      <c r="NIF395" s="488"/>
      <c r="NIG395" s="699" t="s">
        <v>10061</v>
      </c>
      <c r="NIH395" s="700"/>
      <c r="NII395" s="488"/>
      <c r="NIJ395" s="488"/>
      <c r="NIK395" s="488"/>
      <c r="NIL395" s="488"/>
      <c r="NIM395" s="488"/>
      <c r="NIN395" s="488"/>
      <c r="NIO395" s="699" t="s">
        <v>10061</v>
      </c>
      <c r="NIP395" s="700"/>
      <c r="NIQ395" s="488"/>
      <c r="NIR395" s="488"/>
      <c r="NIS395" s="488"/>
      <c r="NIT395" s="488"/>
      <c r="NIU395" s="488"/>
      <c r="NIV395" s="488"/>
      <c r="NIW395" s="699" t="s">
        <v>10061</v>
      </c>
      <c r="NIX395" s="700"/>
      <c r="NIY395" s="488"/>
      <c r="NIZ395" s="488"/>
      <c r="NJA395" s="488"/>
      <c r="NJB395" s="488"/>
      <c r="NJC395" s="488"/>
      <c r="NJD395" s="488"/>
      <c r="NJE395" s="699" t="s">
        <v>10061</v>
      </c>
      <c r="NJF395" s="700"/>
      <c r="NJG395" s="488"/>
      <c r="NJH395" s="488"/>
      <c r="NJI395" s="488"/>
      <c r="NJJ395" s="488"/>
      <c r="NJK395" s="488"/>
      <c r="NJL395" s="488"/>
      <c r="NJM395" s="699" t="s">
        <v>10061</v>
      </c>
      <c r="NJN395" s="700"/>
      <c r="NJO395" s="488"/>
      <c r="NJP395" s="488"/>
      <c r="NJQ395" s="488"/>
      <c r="NJR395" s="488"/>
      <c r="NJS395" s="488"/>
      <c r="NJT395" s="488"/>
      <c r="NJU395" s="699" t="s">
        <v>10061</v>
      </c>
      <c r="NJV395" s="700"/>
      <c r="NJW395" s="488"/>
      <c r="NJX395" s="488"/>
      <c r="NJY395" s="488"/>
      <c r="NJZ395" s="488"/>
      <c r="NKA395" s="488"/>
      <c r="NKB395" s="488"/>
      <c r="NKC395" s="699" t="s">
        <v>10061</v>
      </c>
      <c r="NKD395" s="700"/>
      <c r="NKE395" s="488"/>
      <c r="NKF395" s="488"/>
      <c r="NKG395" s="488"/>
      <c r="NKH395" s="488"/>
      <c r="NKI395" s="488"/>
      <c r="NKJ395" s="488"/>
      <c r="NKK395" s="699" t="s">
        <v>10061</v>
      </c>
      <c r="NKL395" s="700"/>
      <c r="NKM395" s="488"/>
      <c r="NKN395" s="488"/>
      <c r="NKO395" s="488"/>
      <c r="NKP395" s="488"/>
      <c r="NKQ395" s="488"/>
      <c r="NKR395" s="488"/>
      <c r="NKS395" s="699" t="s">
        <v>10061</v>
      </c>
      <c r="NKT395" s="700"/>
      <c r="NKU395" s="488"/>
      <c r="NKV395" s="488"/>
      <c r="NKW395" s="488"/>
      <c r="NKX395" s="488"/>
      <c r="NKY395" s="488"/>
      <c r="NKZ395" s="488"/>
      <c r="NLA395" s="699" t="s">
        <v>10061</v>
      </c>
      <c r="NLB395" s="700"/>
      <c r="NLC395" s="488"/>
      <c r="NLD395" s="488"/>
      <c r="NLE395" s="488"/>
      <c r="NLF395" s="488"/>
      <c r="NLG395" s="488"/>
      <c r="NLH395" s="488"/>
      <c r="NLI395" s="699" t="s">
        <v>10061</v>
      </c>
      <c r="NLJ395" s="700"/>
      <c r="NLK395" s="488"/>
      <c r="NLL395" s="488"/>
      <c r="NLM395" s="488"/>
      <c r="NLN395" s="488"/>
      <c r="NLO395" s="488"/>
      <c r="NLP395" s="488"/>
      <c r="NLQ395" s="699" t="s">
        <v>10061</v>
      </c>
      <c r="NLR395" s="700"/>
      <c r="NLS395" s="488"/>
      <c r="NLT395" s="488"/>
      <c r="NLU395" s="488"/>
      <c r="NLV395" s="488"/>
      <c r="NLW395" s="488"/>
      <c r="NLX395" s="488"/>
      <c r="NLY395" s="699" t="s">
        <v>10061</v>
      </c>
      <c r="NLZ395" s="700"/>
      <c r="NMA395" s="488"/>
      <c r="NMB395" s="488"/>
      <c r="NMC395" s="488"/>
      <c r="NMD395" s="488"/>
      <c r="NME395" s="488"/>
      <c r="NMF395" s="488"/>
      <c r="NMG395" s="699" t="s">
        <v>10061</v>
      </c>
      <c r="NMH395" s="700"/>
      <c r="NMI395" s="488"/>
      <c r="NMJ395" s="488"/>
      <c r="NMK395" s="488"/>
      <c r="NML395" s="488"/>
      <c r="NMM395" s="488"/>
      <c r="NMN395" s="488"/>
      <c r="NMO395" s="699" t="s">
        <v>10061</v>
      </c>
      <c r="NMP395" s="700"/>
      <c r="NMQ395" s="488"/>
      <c r="NMR395" s="488"/>
      <c r="NMS395" s="488"/>
      <c r="NMT395" s="488"/>
      <c r="NMU395" s="488"/>
      <c r="NMV395" s="488"/>
      <c r="NMW395" s="699" t="s">
        <v>10061</v>
      </c>
      <c r="NMX395" s="700"/>
      <c r="NMY395" s="488"/>
      <c r="NMZ395" s="488"/>
      <c r="NNA395" s="488"/>
      <c r="NNB395" s="488"/>
      <c r="NNC395" s="488"/>
      <c r="NND395" s="488"/>
      <c r="NNE395" s="699" t="s">
        <v>10061</v>
      </c>
      <c r="NNF395" s="700"/>
      <c r="NNG395" s="488"/>
      <c r="NNH395" s="488"/>
      <c r="NNI395" s="488"/>
      <c r="NNJ395" s="488"/>
      <c r="NNK395" s="488"/>
      <c r="NNL395" s="488"/>
      <c r="NNM395" s="699" t="s">
        <v>10061</v>
      </c>
      <c r="NNN395" s="700"/>
      <c r="NNO395" s="488"/>
      <c r="NNP395" s="488"/>
      <c r="NNQ395" s="488"/>
      <c r="NNR395" s="488"/>
      <c r="NNS395" s="488"/>
      <c r="NNT395" s="488"/>
      <c r="NNU395" s="699" t="s">
        <v>10061</v>
      </c>
      <c r="NNV395" s="700"/>
      <c r="NNW395" s="488"/>
      <c r="NNX395" s="488"/>
      <c r="NNY395" s="488"/>
      <c r="NNZ395" s="488"/>
      <c r="NOA395" s="488"/>
      <c r="NOB395" s="488"/>
      <c r="NOC395" s="699" t="s">
        <v>10061</v>
      </c>
      <c r="NOD395" s="700"/>
      <c r="NOE395" s="488"/>
      <c r="NOF395" s="488"/>
      <c r="NOG395" s="488"/>
      <c r="NOH395" s="488"/>
      <c r="NOI395" s="488"/>
      <c r="NOJ395" s="488"/>
      <c r="NOK395" s="699" t="s">
        <v>10061</v>
      </c>
      <c r="NOL395" s="700"/>
      <c r="NOM395" s="488"/>
      <c r="NON395" s="488"/>
      <c r="NOO395" s="488"/>
      <c r="NOP395" s="488"/>
      <c r="NOQ395" s="488"/>
      <c r="NOR395" s="488"/>
      <c r="NOS395" s="699" t="s">
        <v>10061</v>
      </c>
      <c r="NOT395" s="700"/>
      <c r="NOU395" s="488"/>
      <c r="NOV395" s="488"/>
      <c r="NOW395" s="488"/>
      <c r="NOX395" s="488"/>
      <c r="NOY395" s="488"/>
      <c r="NOZ395" s="488"/>
      <c r="NPA395" s="699" t="s">
        <v>10061</v>
      </c>
      <c r="NPB395" s="700"/>
      <c r="NPC395" s="488"/>
      <c r="NPD395" s="488"/>
      <c r="NPE395" s="488"/>
      <c r="NPF395" s="488"/>
      <c r="NPG395" s="488"/>
      <c r="NPH395" s="488"/>
      <c r="NPI395" s="699" t="s">
        <v>10061</v>
      </c>
      <c r="NPJ395" s="700"/>
      <c r="NPK395" s="488"/>
      <c r="NPL395" s="488"/>
      <c r="NPM395" s="488"/>
      <c r="NPN395" s="488"/>
      <c r="NPO395" s="488"/>
      <c r="NPP395" s="488"/>
      <c r="NPQ395" s="699" t="s">
        <v>10061</v>
      </c>
      <c r="NPR395" s="700"/>
      <c r="NPS395" s="488"/>
      <c r="NPT395" s="488"/>
      <c r="NPU395" s="488"/>
      <c r="NPV395" s="488"/>
      <c r="NPW395" s="488"/>
      <c r="NPX395" s="488"/>
      <c r="NPY395" s="699" t="s">
        <v>10061</v>
      </c>
      <c r="NPZ395" s="700"/>
      <c r="NQA395" s="488"/>
      <c r="NQB395" s="488"/>
      <c r="NQC395" s="488"/>
      <c r="NQD395" s="488"/>
      <c r="NQE395" s="488"/>
      <c r="NQF395" s="488"/>
      <c r="NQG395" s="699" t="s">
        <v>10061</v>
      </c>
      <c r="NQH395" s="700"/>
      <c r="NQI395" s="488"/>
      <c r="NQJ395" s="488"/>
      <c r="NQK395" s="488"/>
      <c r="NQL395" s="488"/>
      <c r="NQM395" s="488"/>
      <c r="NQN395" s="488"/>
      <c r="NQO395" s="699" t="s">
        <v>10061</v>
      </c>
      <c r="NQP395" s="700"/>
      <c r="NQQ395" s="488"/>
      <c r="NQR395" s="488"/>
      <c r="NQS395" s="488"/>
      <c r="NQT395" s="488"/>
      <c r="NQU395" s="488"/>
      <c r="NQV395" s="488"/>
      <c r="NQW395" s="699" t="s">
        <v>10061</v>
      </c>
      <c r="NQX395" s="700"/>
      <c r="NQY395" s="488"/>
      <c r="NQZ395" s="488"/>
      <c r="NRA395" s="488"/>
      <c r="NRB395" s="488"/>
      <c r="NRC395" s="488"/>
      <c r="NRD395" s="488"/>
      <c r="NRE395" s="699" t="s">
        <v>10061</v>
      </c>
      <c r="NRF395" s="700"/>
      <c r="NRG395" s="488"/>
      <c r="NRH395" s="488"/>
      <c r="NRI395" s="488"/>
      <c r="NRJ395" s="488"/>
      <c r="NRK395" s="488"/>
      <c r="NRL395" s="488"/>
      <c r="NRM395" s="699" t="s">
        <v>10061</v>
      </c>
      <c r="NRN395" s="700"/>
      <c r="NRO395" s="488"/>
      <c r="NRP395" s="488"/>
      <c r="NRQ395" s="488"/>
      <c r="NRR395" s="488"/>
      <c r="NRS395" s="488"/>
      <c r="NRT395" s="488"/>
      <c r="NRU395" s="699" t="s">
        <v>10061</v>
      </c>
      <c r="NRV395" s="700"/>
      <c r="NRW395" s="488"/>
      <c r="NRX395" s="488"/>
      <c r="NRY395" s="488"/>
      <c r="NRZ395" s="488"/>
      <c r="NSA395" s="488"/>
      <c r="NSB395" s="488"/>
      <c r="NSC395" s="699" t="s">
        <v>10061</v>
      </c>
      <c r="NSD395" s="700"/>
      <c r="NSE395" s="488"/>
      <c r="NSF395" s="488"/>
      <c r="NSG395" s="488"/>
      <c r="NSH395" s="488"/>
      <c r="NSI395" s="488"/>
      <c r="NSJ395" s="488"/>
      <c r="NSK395" s="699" t="s">
        <v>10061</v>
      </c>
      <c r="NSL395" s="700"/>
      <c r="NSM395" s="488"/>
      <c r="NSN395" s="488"/>
      <c r="NSO395" s="488"/>
      <c r="NSP395" s="488"/>
      <c r="NSQ395" s="488"/>
      <c r="NSR395" s="488"/>
      <c r="NSS395" s="699" t="s">
        <v>10061</v>
      </c>
      <c r="NST395" s="700"/>
      <c r="NSU395" s="488"/>
      <c r="NSV395" s="488"/>
      <c r="NSW395" s="488"/>
      <c r="NSX395" s="488"/>
      <c r="NSY395" s="488"/>
      <c r="NSZ395" s="488"/>
      <c r="NTA395" s="699" t="s">
        <v>10061</v>
      </c>
      <c r="NTB395" s="700"/>
      <c r="NTC395" s="488"/>
      <c r="NTD395" s="488"/>
      <c r="NTE395" s="488"/>
      <c r="NTF395" s="488"/>
      <c r="NTG395" s="488"/>
      <c r="NTH395" s="488"/>
      <c r="NTI395" s="699" t="s">
        <v>10061</v>
      </c>
      <c r="NTJ395" s="700"/>
      <c r="NTK395" s="488"/>
      <c r="NTL395" s="488"/>
      <c r="NTM395" s="488"/>
      <c r="NTN395" s="488"/>
      <c r="NTO395" s="488"/>
      <c r="NTP395" s="488"/>
      <c r="NTQ395" s="699" t="s">
        <v>10061</v>
      </c>
      <c r="NTR395" s="700"/>
      <c r="NTS395" s="488"/>
      <c r="NTT395" s="488"/>
      <c r="NTU395" s="488"/>
      <c r="NTV395" s="488"/>
      <c r="NTW395" s="488"/>
      <c r="NTX395" s="488"/>
      <c r="NTY395" s="699" t="s">
        <v>10061</v>
      </c>
      <c r="NTZ395" s="700"/>
      <c r="NUA395" s="488"/>
      <c r="NUB395" s="488"/>
      <c r="NUC395" s="488"/>
      <c r="NUD395" s="488"/>
      <c r="NUE395" s="488"/>
      <c r="NUF395" s="488"/>
      <c r="NUG395" s="699" t="s">
        <v>10061</v>
      </c>
      <c r="NUH395" s="700"/>
      <c r="NUI395" s="488"/>
      <c r="NUJ395" s="488"/>
      <c r="NUK395" s="488"/>
      <c r="NUL395" s="488"/>
      <c r="NUM395" s="488"/>
      <c r="NUN395" s="488"/>
      <c r="NUO395" s="699" t="s">
        <v>10061</v>
      </c>
      <c r="NUP395" s="700"/>
      <c r="NUQ395" s="488"/>
      <c r="NUR395" s="488"/>
      <c r="NUS395" s="488"/>
      <c r="NUT395" s="488"/>
      <c r="NUU395" s="488"/>
      <c r="NUV395" s="488"/>
      <c r="NUW395" s="699" t="s">
        <v>10061</v>
      </c>
      <c r="NUX395" s="700"/>
      <c r="NUY395" s="488"/>
      <c r="NUZ395" s="488"/>
      <c r="NVA395" s="488"/>
      <c r="NVB395" s="488"/>
      <c r="NVC395" s="488"/>
      <c r="NVD395" s="488"/>
      <c r="NVE395" s="699" t="s">
        <v>10061</v>
      </c>
      <c r="NVF395" s="700"/>
      <c r="NVG395" s="488"/>
      <c r="NVH395" s="488"/>
      <c r="NVI395" s="488"/>
      <c r="NVJ395" s="488"/>
      <c r="NVK395" s="488"/>
      <c r="NVL395" s="488"/>
      <c r="NVM395" s="699" t="s">
        <v>10061</v>
      </c>
      <c r="NVN395" s="700"/>
      <c r="NVO395" s="488"/>
      <c r="NVP395" s="488"/>
      <c r="NVQ395" s="488"/>
      <c r="NVR395" s="488"/>
      <c r="NVS395" s="488"/>
      <c r="NVT395" s="488"/>
      <c r="NVU395" s="699" t="s">
        <v>10061</v>
      </c>
      <c r="NVV395" s="700"/>
      <c r="NVW395" s="488"/>
      <c r="NVX395" s="488"/>
      <c r="NVY395" s="488"/>
      <c r="NVZ395" s="488"/>
      <c r="NWA395" s="488"/>
      <c r="NWB395" s="488"/>
      <c r="NWC395" s="699" t="s">
        <v>10061</v>
      </c>
      <c r="NWD395" s="700"/>
      <c r="NWE395" s="488"/>
      <c r="NWF395" s="488"/>
      <c r="NWG395" s="488"/>
      <c r="NWH395" s="488"/>
      <c r="NWI395" s="488"/>
      <c r="NWJ395" s="488"/>
      <c r="NWK395" s="699" t="s">
        <v>10061</v>
      </c>
      <c r="NWL395" s="700"/>
      <c r="NWM395" s="488"/>
      <c r="NWN395" s="488"/>
      <c r="NWO395" s="488"/>
      <c r="NWP395" s="488"/>
      <c r="NWQ395" s="488"/>
      <c r="NWR395" s="488"/>
      <c r="NWS395" s="699" t="s">
        <v>10061</v>
      </c>
      <c r="NWT395" s="700"/>
      <c r="NWU395" s="488"/>
      <c r="NWV395" s="488"/>
      <c r="NWW395" s="488"/>
      <c r="NWX395" s="488"/>
      <c r="NWY395" s="488"/>
      <c r="NWZ395" s="488"/>
      <c r="NXA395" s="699" t="s">
        <v>10061</v>
      </c>
      <c r="NXB395" s="700"/>
      <c r="NXC395" s="488"/>
      <c r="NXD395" s="488"/>
      <c r="NXE395" s="488"/>
      <c r="NXF395" s="488"/>
      <c r="NXG395" s="488"/>
      <c r="NXH395" s="488"/>
      <c r="NXI395" s="699" t="s">
        <v>10061</v>
      </c>
      <c r="NXJ395" s="700"/>
      <c r="NXK395" s="488"/>
      <c r="NXL395" s="488"/>
      <c r="NXM395" s="488"/>
      <c r="NXN395" s="488"/>
      <c r="NXO395" s="488"/>
      <c r="NXP395" s="488"/>
      <c r="NXQ395" s="699" t="s">
        <v>10061</v>
      </c>
      <c r="NXR395" s="700"/>
      <c r="NXS395" s="488"/>
      <c r="NXT395" s="488"/>
      <c r="NXU395" s="488"/>
      <c r="NXV395" s="488"/>
      <c r="NXW395" s="488"/>
      <c r="NXX395" s="488"/>
      <c r="NXY395" s="699" t="s">
        <v>10061</v>
      </c>
      <c r="NXZ395" s="700"/>
      <c r="NYA395" s="488"/>
      <c r="NYB395" s="488"/>
      <c r="NYC395" s="488"/>
      <c r="NYD395" s="488"/>
      <c r="NYE395" s="488"/>
      <c r="NYF395" s="488"/>
      <c r="NYG395" s="699" t="s">
        <v>10061</v>
      </c>
      <c r="NYH395" s="700"/>
      <c r="NYI395" s="488"/>
      <c r="NYJ395" s="488"/>
      <c r="NYK395" s="488"/>
      <c r="NYL395" s="488"/>
      <c r="NYM395" s="488"/>
      <c r="NYN395" s="488"/>
      <c r="NYO395" s="699" t="s">
        <v>10061</v>
      </c>
      <c r="NYP395" s="700"/>
      <c r="NYQ395" s="488"/>
      <c r="NYR395" s="488"/>
      <c r="NYS395" s="488"/>
      <c r="NYT395" s="488"/>
      <c r="NYU395" s="488"/>
      <c r="NYV395" s="488"/>
      <c r="NYW395" s="699" t="s">
        <v>10061</v>
      </c>
      <c r="NYX395" s="700"/>
      <c r="NYY395" s="488"/>
      <c r="NYZ395" s="488"/>
      <c r="NZA395" s="488"/>
      <c r="NZB395" s="488"/>
      <c r="NZC395" s="488"/>
      <c r="NZD395" s="488"/>
      <c r="NZE395" s="699" t="s">
        <v>10061</v>
      </c>
      <c r="NZF395" s="700"/>
      <c r="NZG395" s="488"/>
      <c r="NZH395" s="488"/>
      <c r="NZI395" s="488"/>
      <c r="NZJ395" s="488"/>
      <c r="NZK395" s="488"/>
      <c r="NZL395" s="488"/>
      <c r="NZM395" s="699" t="s">
        <v>10061</v>
      </c>
      <c r="NZN395" s="700"/>
      <c r="NZO395" s="488"/>
      <c r="NZP395" s="488"/>
      <c r="NZQ395" s="488"/>
      <c r="NZR395" s="488"/>
      <c r="NZS395" s="488"/>
      <c r="NZT395" s="488"/>
      <c r="NZU395" s="699" t="s">
        <v>10061</v>
      </c>
      <c r="NZV395" s="700"/>
      <c r="NZW395" s="488"/>
      <c r="NZX395" s="488"/>
      <c r="NZY395" s="488"/>
      <c r="NZZ395" s="488"/>
      <c r="OAA395" s="488"/>
      <c r="OAB395" s="488"/>
      <c r="OAC395" s="699" t="s">
        <v>10061</v>
      </c>
      <c r="OAD395" s="700"/>
      <c r="OAE395" s="488"/>
      <c r="OAF395" s="488"/>
      <c r="OAG395" s="488"/>
      <c r="OAH395" s="488"/>
      <c r="OAI395" s="488"/>
      <c r="OAJ395" s="488"/>
      <c r="OAK395" s="699" t="s">
        <v>10061</v>
      </c>
      <c r="OAL395" s="700"/>
      <c r="OAM395" s="488"/>
      <c r="OAN395" s="488"/>
      <c r="OAO395" s="488"/>
      <c r="OAP395" s="488"/>
      <c r="OAQ395" s="488"/>
      <c r="OAR395" s="488"/>
      <c r="OAS395" s="699" t="s">
        <v>10061</v>
      </c>
      <c r="OAT395" s="700"/>
      <c r="OAU395" s="488"/>
      <c r="OAV395" s="488"/>
      <c r="OAW395" s="488"/>
      <c r="OAX395" s="488"/>
      <c r="OAY395" s="488"/>
      <c r="OAZ395" s="488"/>
      <c r="OBA395" s="699" t="s">
        <v>10061</v>
      </c>
      <c r="OBB395" s="700"/>
      <c r="OBC395" s="488"/>
      <c r="OBD395" s="488"/>
      <c r="OBE395" s="488"/>
      <c r="OBF395" s="488"/>
      <c r="OBG395" s="488"/>
      <c r="OBH395" s="488"/>
      <c r="OBI395" s="699" t="s">
        <v>10061</v>
      </c>
      <c r="OBJ395" s="700"/>
      <c r="OBK395" s="488"/>
      <c r="OBL395" s="488"/>
      <c r="OBM395" s="488"/>
      <c r="OBN395" s="488"/>
      <c r="OBO395" s="488"/>
      <c r="OBP395" s="488"/>
      <c r="OBQ395" s="699" t="s">
        <v>10061</v>
      </c>
      <c r="OBR395" s="700"/>
      <c r="OBS395" s="488"/>
      <c r="OBT395" s="488"/>
      <c r="OBU395" s="488"/>
      <c r="OBV395" s="488"/>
      <c r="OBW395" s="488"/>
      <c r="OBX395" s="488"/>
      <c r="OBY395" s="699" t="s">
        <v>10061</v>
      </c>
      <c r="OBZ395" s="700"/>
      <c r="OCA395" s="488"/>
      <c r="OCB395" s="488"/>
      <c r="OCC395" s="488"/>
      <c r="OCD395" s="488"/>
      <c r="OCE395" s="488"/>
      <c r="OCF395" s="488"/>
      <c r="OCG395" s="699" t="s">
        <v>10061</v>
      </c>
      <c r="OCH395" s="700"/>
      <c r="OCI395" s="488"/>
      <c r="OCJ395" s="488"/>
      <c r="OCK395" s="488"/>
      <c r="OCL395" s="488"/>
      <c r="OCM395" s="488"/>
      <c r="OCN395" s="488"/>
      <c r="OCO395" s="699" t="s">
        <v>10061</v>
      </c>
      <c r="OCP395" s="700"/>
      <c r="OCQ395" s="488"/>
      <c r="OCR395" s="488"/>
      <c r="OCS395" s="488"/>
      <c r="OCT395" s="488"/>
      <c r="OCU395" s="488"/>
      <c r="OCV395" s="488"/>
      <c r="OCW395" s="699" t="s">
        <v>10061</v>
      </c>
      <c r="OCX395" s="700"/>
      <c r="OCY395" s="488"/>
      <c r="OCZ395" s="488"/>
      <c r="ODA395" s="488"/>
      <c r="ODB395" s="488"/>
      <c r="ODC395" s="488"/>
      <c r="ODD395" s="488"/>
      <c r="ODE395" s="699" t="s">
        <v>10061</v>
      </c>
      <c r="ODF395" s="700"/>
      <c r="ODG395" s="488"/>
      <c r="ODH395" s="488"/>
      <c r="ODI395" s="488"/>
      <c r="ODJ395" s="488"/>
      <c r="ODK395" s="488"/>
      <c r="ODL395" s="488"/>
      <c r="ODM395" s="699" t="s">
        <v>10061</v>
      </c>
      <c r="ODN395" s="700"/>
      <c r="ODO395" s="488"/>
      <c r="ODP395" s="488"/>
      <c r="ODQ395" s="488"/>
      <c r="ODR395" s="488"/>
      <c r="ODS395" s="488"/>
      <c r="ODT395" s="488"/>
      <c r="ODU395" s="699" t="s">
        <v>10061</v>
      </c>
      <c r="ODV395" s="700"/>
      <c r="ODW395" s="488"/>
      <c r="ODX395" s="488"/>
      <c r="ODY395" s="488"/>
      <c r="ODZ395" s="488"/>
      <c r="OEA395" s="488"/>
      <c r="OEB395" s="488"/>
      <c r="OEC395" s="699" t="s">
        <v>10061</v>
      </c>
      <c r="OED395" s="700"/>
      <c r="OEE395" s="488"/>
      <c r="OEF395" s="488"/>
      <c r="OEG395" s="488"/>
      <c r="OEH395" s="488"/>
      <c r="OEI395" s="488"/>
      <c r="OEJ395" s="488"/>
      <c r="OEK395" s="699" t="s">
        <v>10061</v>
      </c>
      <c r="OEL395" s="700"/>
      <c r="OEM395" s="488"/>
      <c r="OEN395" s="488"/>
      <c r="OEO395" s="488"/>
      <c r="OEP395" s="488"/>
      <c r="OEQ395" s="488"/>
      <c r="OER395" s="488"/>
      <c r="OES395" s="699" t="s">
        <v>10061</v>
      </c>
      <c r="OET395" s="700"/>
      <c r="OEU395" s="488"/>
      <c r="OEV395" s="488"/>
      <c r="OEW395" s="488"/>
      <c r="OEX395" s="488"/>
      <c r="OEY395" s="488"/>
      <c r="OEZ395" s="488"/>
      <c r="OFA395" s="699" t="s">
        <v>10061</v>
      </c>
      <c r="OFB395" s="700"/>
      <c r="OFC395" s="488"/>
      <c r="OFD395" s="488"/>
      <c r="OFE395" s="488"/>
      <c r="OFF395" s="488"/>
      <c r="OFG395" s="488"/>
      <c r="OFH395" s="488"/>
      <c r="OFI395" s="699" t="s">
        <v>10061</v>
      </c>
      <c r="OFJ395" s="700"/>
      <c r="OFK395" s="488"/>
      <c r="OFL395" s="488"/>
      <c r="OFM395" s="488"/>
      <c r="OFN395" s="488"/>
      <c r="OFO395" s="488"/>
      <c r="OFP395" s="488"/>
      <c r="OFQ395" s="699" t="s">
        <v>10061</v>
      </c>
      <c r="OFR395" s="700"/>
      <c r="OFS395" s="488"/>
      <c r="OFT395" s="488"/>
      <c r="OFU395" s="488"/>
      <c r="OFV395" s="488"/>
      <c r="OFW395" s="488"/>
      <c r="OFX395" s="488"/>
      <c r="OFY395" s="699" t="s">
        <v>10061</v>
      </c>
      <c r="OFZ395" s="700"/>
      <c r="OGA395" s="488"/>
      <c r="OGB395" s="488"/>
      <c r="OGC395" s="488"/>
      <c r="OGD395" s="488"/>
      <c r="OGE395" s="488"/>
      <c r="OGF395" s="488"/>
      <c r="OGG395" s="699" t="s">
        <v>10061</v>
      </c>
      <c r="OGH395" s="700"/>
      <c r="OGI395" s="488"/>
      <c r="OGJ395" s="488"/>
      <c r="OGK395" s="488"/>
      <c r="OGL395" s="488"/>
      <c r="OGM395" s="488"/>
      <c r="OGN395" s="488"/>
      <c r="OGO395" s="699" t="s">
        <v>10061</v>
      </c>
      <c r="OGP395" s="700"/>
      <c r="OGQ395" s="488"/>
      <c r="OGR395" s="488"/>
      <c r="OGS395" s="488"/>
      <c r="OGT395" s="488"/>
      <c r="OGU395" s="488"/>
      <c r="OGV395" s="488"/>
      <c r="OGW395" s="699" t="s">
        <v>10061</v>
      </c>
      <c r="OGX395" s="700"/>
      <c r="OGY395" s="488"/>
      <c r="OGZ395" s="488"/>
      <c r="OHA395" s="488"/>
      <c r="OHB395" s="488"/>
      <c r="OHC395" s="488"/>
      <c r="OHD395" s="488"/>
      <c r="OHE395" s="699" t="s">
        <v>10061</v>
      </c>
      <c r="OHF395" s="700"/>
      <c r="OHG395" s="488"/>
      <c r="OHH395" s="488"/>
      <c r="OHI395" s="488"/>
      <c r="OHJ395" s="488"/>
      <c r="OHK395" s="488"/>
      <c r="OHL395" s="488"/>
      <c r="OHM395" s="699" t="s">
        <v>10061</v>
      </c>
      <c r="OHN395" s="700"/>
      <c r="OHO395" s="488"/>
      <c r="OHP395" s="488"/>
      <c r="OHQ395" s="488"/>
      <c r="OHR395" s="488"/>
      <c r="OHS395" s="488"/>
      <c r="OHT395" s="488"/>
      <c r="OHU395" s="699" t="s">
        <v>10061</v>
      </c>
      <c r="OHV395" s="700"/>
      <c r="OHW395" s="488"/>
      <c r="OHX395" s="488"/>
      <c r="OHY395" s="488"/>
      <c r="OHZ395" s="488"/>
      <c r="OIA395" s="488"/>
      <c r="OIB395" s="488"/>
      <c r="OIC395" s="699" t="s">
        <v>10061</v>
      </c>
      <c r="OID395" s="700"/>
      <c r="OIE395" s="488"/>
      <c r="OIF395" s="488"/>
      <c r="OIG395" s="488"/>
      <c r="OIH395" s="488"/>
      <c r="OII395" s="488"/>
      <c r="OIJ395" s="488"/>
      <c r="OIK395" s="699" t="s">
        <v>10061</v>
      </c>
      <c r="OIL395" s="700"/>
      <c r="OIM395" s="488"/>
      <c r="OIN395" s="488"/>
      <c r="OIO395" s="488"/>
      <c r="OIP395" s="488"/>
      <c r="OIQ395" s="488"/>
      <c r="OIR395" s="488"/>
      <c r="OIS395" s="699" t="s">
        <v>10061</v>
      </c>
      <c r="OIT395" s="700"/>
      <c r="OIU395" s="488"/>
      <c r="OIV395" s="488"/>
      <c r="OIW395" s="488"/>
      <c r="OIX395" s="488"/>
      <c r="OIY395" s="488"/>
      <c r="OIZ395" s="488"/>
      <c r="OJA395" s="699" t="s">
        <v>10061</v>
      </c>
      <c r="OJB395" s="700"/>
      <c r="OJC395" s="488"/>
      <c r="OJD395" s="488"/>
      <c r="OJE395" s="488"/>
      <c r="OJF395" s="488"/>
      <c r="OJG395" s="488"/>
      <c r="OJH395" s="488"/>
      <c r="OJI395" s="699" t="s">
        <v>10061</v>
      </c>
      <c r="OJJ395" s="700"/>
      <c r="OJK395" s="488"/>
      <c r="OJL395" s="488"/>
      <c r="OJM395" s="488"/>
      <c r="OJN395" s="488"/>
      <c r="OJO395" s="488"/>
      <c r="OJP395" s="488"/>
      <c r="OJQ395" s="699" t="s">
        <v>10061</v>
      </c>
      <c r="OJR395" s="700"/>
      <c r="OJS395" s="488"/>
      <c r="OJT395" s="488"/>
      <c r="OJU395" s="488"/>
      <c r="OJV395" s="488"/>
      <c r="OJW395" s="488"/>
      <c r="OJX395" s="488"/>
      <c r="OJY395" s="699" t="s">
        <v>10061</v>
      </c>
      <c r="OJZ395" s="700"/>
      <c r="OKA395" s="488"/>
      <c r="OKB395" s="488"/>
      <c r="OKC395" s="488"/>
      <c r="OKD395" s="488"/>
      <c r="OKE395" s="488"/>
      <c r="OKF395" s="488"/>
      <c r="OKG395" s="699" t="s">
        <v>10061</v>
      </c>
      <c r="OKH395" s="700"/>
      <c r="OKI395" s="488"/>
      <c r="OKJ395" s="488"/>
      <c r="OKK395" s="488"/>
      <c r="OKL395" s="488"/>
      <c r="OKM395" s="488"/>
      <c r="OKN395" s="488"/>
      <c r="OKO395" s="699" t="s">
        <v>10061</v>
      </c>
      <c r="OKP395" s="700"/>
      <c r="OKQ395" s="488"/>
      <c r="OKR395" s="488"/>
      <c r="OKS395" s="488"/>
      <c r="OKT395" s="488"/>
      <c r="OKU395" s="488"/>
      <c r="OKV395" s="488"/>
      <c r="OKW395" s="699" t="s">
        <v>10061</v>
      </c>
      <c r="OKX395" s="700"/>
      <c r="OKY395" s="488"/>
      <c r="OKZ395" s="488"/>
      <c r="OLA395" s="488"/>
      <c r="OLB395" s="488"/>
      <c r="OLC395" s="488"/>
      <c r="OLD395" s="488"/>
      <c r="OLE395" s="699" t="s">
        <v>10061</v>
      </c>
      <c r="OLF395" s="700"/>
      <c r="OLG395" s="488"/>
      <c r="OLH395" s="488"/>
      <c r="OLI395" s="488"/>
      <c r="OLJ395" s="488"/>
      <c r="OLK395" s="488"/>
      <c r="OLL395" s="488"/>
      <c r="OLM395" s="699" t="s">
        <v>10061</v>
      </c>
      <c r="OLN395" s="700"/>
      <c r="OLO395" s="488"/>
      <c r="OLP395" s="488"/>
      <c r="OLQ395" s="488"/>
      <c r="OLR395" s="488"/>
      <c r="OLS395" s="488"/>
      <c r="OLT395" s="488"/>
      <c r="OLU395" s="699" t="s">
        <v>10061</v>
      </c>
      <c r="OLV395" s="700"/>
      <c r="OLW395" s="488"/>
      <c r="OLX395" s="488"/>
      <c r="OLY395" s="488"/>
      <c r="OLZ395" s="488"/>
      <c r="OMA395" s="488"/>
      <c r="OMB395" s="488"/>
      <c r="OMC395" s="699" t="s">
        <v>10061</v>
      </c>
      <c r="OMD395" s="700"/>
      <c r="OME395" s="488"/>
      <c r="OMF395" s="488"/>
      <c r="OMG395" s="488"/>
      <c r="OMH395" s="488"/>
      <c r="OMI395" s="488"/>
      <c r="OMJ395" s="488"/>
      <c r="OMK395" s="699" t="s">
        <v>10061</v>
      </c>
      <c r="OML395" s="700"/>
      <c r="OMM395" s="488"/>
      <c r="OMN395" s="488"/>
      <c r="OMO395" s="488"/>
      <c r="OMP395" s="488"/>
      <c r="OMQ395" s="488"/>
      <c r="OMR395" s="488"/>
      <c r="OMS395" s="699" t="s">
        <v>10061</v>
      </c>
      <c r="OMT395" s="700"/>
      <c r="OMU395" s="488"/>
      <c r="OMV395" s="488"/>
      <c r="OMW395" s="488"/>
      <c r="OMX395" s="488"/>
      <c r="OMY395" s="488"/>
      <c r="OMZ395" s="488"/>
      <c r="ONA395" s="699" t="s">
        <v>10061</v>
      </c>
      <c r="ONB395" s="700"/>
      <c r="ONC395" s="488"/>
      <c r="OND395" s="488"/>
      <c r="ONE395" s="488"/>
      <c r="ONF395" s="488"/>
      <c r="ONG395" s="488"/>
      <c r="ONH395" s="488"/>
      <c r="ONI395" s="699" t="s">
        <v>10061</v>
      </c>
      <c r="ONJ395" s="700"/>
      <c r="ONK395" s="488"/>
      <c r="ONL395" s="488"/>
      <c r="ONM395" s="488"/>
      <c r="ONN395" s="488"/>
      <c r="ONO395" s="488"/>
      <c r="ONP395" s="488"/>
      <c r="ONQ395" s="699" t="s">
        <v>10061</v>
      </c>
      <c r="ONR395" s="700"/>
      <c r="ONS395" s="488"/>
      <c r="ONT395" s="488"/>
      <c r="ONU395" s="488"/>
      <c r="ONV395" s="488"/>
      <c r="ONW395" s="488"/>
      <c r="ONX395" s="488"/>
      <c r="ONY395" s="699" t="s">
        <v>10061</v>
      </c>
      <c r="ONZ395" s="700"/>
      <c r="OOA395" s="488"/>
      <c r="OOB395" s="488"/>
      <c r="OOC395" s="488"/>
      <c r="OOD395" s="488"/>
      <c r="OOE395" s="488"/>
      <c r="OOF395" s="488"/>
      <c r="OOG395" s="699" t="s">
        <v>10061</v>
      </c>
      <c r="OOH395" s="700"/>
      <c r="OOI395" s="488"/>
      <c r="OOJ395" s="488"/>
      <c r="OOK395" s="488"/>
      <c r="OOL395" s="488"/>
      <c r="OOM395" s="488"/>
      <c r="OON395" s="488"/>
      <c r="OOO395" s="699" t="s">
        <v>10061</v>
      </c>
      <c r="OOP395" s="700"/>
      <c r="OOQ395" s="488"/>
      <c r="OOR395" s="488"/>
      <c r="OOS395" s="488"/>
      <c r="OOT395" s="488"/>
      <c r="OOU395" s="488"/>
      <c r="OOV395" s="488"/>
      <c r="OOW395" s="699" t="s">
        <v>10061</v>
      </c>
      <c r="OOX395" s="700"/>
      <c r="OOY395" s="488"/>
      <c r="OOZ395" s="488"/>
      <c r="OPA395" s="488"/>
      <c r="OPB395" s="488"/>
      <c r="OPC395" s="488"/>
      <c r="OPD395" s="488"/>
      <c r="OPE395" s="699" t="s">
        <v>10061</v>
      </c>
      <c r="OPF395" s="700"/>
      <c r="OPG395" s="488"/>
      <c r="OPH395" s="488"/>
      <c r="OPI395" s="488"/>
      <c r="OPJ395" s="488"/>
      <c r="OPK395" s="488"/>
      <c r="OPL395" s="488"/>
      <c r="OPM395" s="699" t="s">
        <v>10061</v>
      </c>
      <c r="OPN395" s="700"/>
      <c r="OPO395" s="488"/>
      <c r="OPP395" s="488"/>
      <c r="OPQ395" s="488"/>
      <c r="OPR395" s="488"/>
      <c r="OPS395" s="488"/>
      <c r="OPT395" s="488"/>
      <c r="OPU395" s="699" t="s">
        <v>10061</v>
      </c>
      <c r="OPV395" s="700"/>
      <c r="OPW395" s="488"/>
      <c r="OPX395" s="488"/>
      <c r="OPY395" s="488"/>
      <c r="OPZ395" s="488"/>
      <c r="OQA395" s="488"/>
      <c r="OQB395" s="488"/>
      <c r="OQC395" s="699" t="s">
        <v>10061</v>
      </c>
      <c r="OQD395" s="700"/>
      <c r="OQE395" s="488"/>
      <c r="OQF395" s="488"/>
      <c r="OQG395" s="488"/>
      <c r="OQH395" s="488"/>
      <c r="OQI395" s="488"/>
      <c r="OQJ395" s="488"/>
      <c r="OQK395" s="699" t="s">
        <v>10061</v>
      </c>
      <c r="OQL395" s="700"/>
      <c r="OQM395" s="488"/>
      <c r="OQN395" s="488"/>
      <c r="OQO395" s="488"/>
      <c r="OQP395" s="488"/>
      <c r="OQQ395" s="488"/>
      <c r="OQR395" s="488"/>
      <c r="OQS395" s="699" t="s">
        <v>10061</v>
      </c>
      <c r="OQT395" s="700"/>
      <c r="OQU395" s="488"/>
      <c r="OQV395" s="488"/>
      <c r="OQW395" s="488"/>
      <c r="OQX395" s="488"/>
      <c r="OQY395" s="488"/>
      <c r="OQZ395" s="488"/>
      <c r="ORA395" s="699" t="s">
        <v>10061</v>
      </c>
      <c r="ORB395" s="700"/>
      <c r="ORC395" s="488"/>
      <c r="ORD395" s="488"/>
      <c r="ORE395" s="488"/>
      <c r="ORF395" s="488"/>
      <c r="ORG395" s="488"/>
      <c r="ORH395" s="488"/>
      <c r="ORI395" s="699" t="s">
        <v>10061</v>
      </c>
      <c r="ORJ395" s="700"/>
      <c r="ORK395" s="488"/>
      <c r="ORL395" s="488"/>
      <c r="ORM395" s="488"/>
      <c r="ORN395" s="488"/>
      <c r="ORO395" s="488"/>
      <c r="ORP395" s="488"/>
      <c r="ORQ395" s="699" t="s">
        <v>10061</v>
      </c>
      <c r="ORR395" s="700"/>
      <c r="ORS395" s="488"/>
      <c r="ORT395" s="488"/>
      <c r="ORU395" s="488"/>
      <c r="ORV395" s="488"/>
      <c r="ORW395" s="488"/>
      <c r="ORX395" s="488"/>
      <c r="ORY395" s="699" t="s">
        <v>10061</v>
      </c>
      <c r="ORZ395" s="700"/>
      <c r="OSA395" s="488"/>
      <c r="OSB395" s="488"/>
      <c r="OSC395" s="488"/>
      <c r="OSD395" s="488"/>
      <c r="OSE395" s="488"/>
      <c r="OSF395" s="488"/>
      <c r="OSG395" s="699" t="s">
        <v>10061</v>
      </c>
      <c r="OSH395" s="700"/>
      <c r="OSI395" s="488"/>
      <c r="OSJ395" s="488"/>
      <c r="OSK395" s="488"/>
      <c r="OSL395" s="488"/>
      <c r="OSM395" s="488"/>
      <c r="OSN395" s="488"/>
      <c r="OSO395" s="699" t="s">
        <v>10061</v>
      </c>
      <c r="OSP395" s="700"/>
      <c r="OSQ395" s="488"/>
      <c r="OSR395" s="488"/>
      <c r="OSS395" s="488"/>
      <c r="OST395" s="488"/>
      <c r="OSU395" s="488"/>
      <c r="OSV395" s="488"/>
      <c r="OSW395" s="699" t="s">
        <v>10061</v>
      </c>
      <c r="OSX395" s="700"/>
      <c r="OSY395" s="488"/>
      <c r="OSZ395" s="488"/>
      <c r="OTA395" s="488"/>
      <c r="OTB395" s="488"/>
      <c r="OTC395" s="488"/>
      <c r="OTD395" s="488"/>
      <c r="OTE395" s="699" t="s">
        <v>10061</v>
      </c>
      <c r="OTF395" s="700"/>
      <c r="OTG395" s="488"/>
      <c r="OTH395" s="488"/>
      <c r="OTI395" s="488"/>
      <c r="OTJ395" s="488"/>
      <c r="OTK395" s="488"/>
      <c r="OTL395" s="488"/>
      <c r="OTM395" s="699" t="s">
        <v>10061</v>
      </c>
      <c r="OTN395" s="700"/>
      <c r="OTO395" s="488"/>
      <c r="OTP395" s="488"/>
      <c r="OTQ395" s="488"/>
      <c r="OTR395" s="488"/>
      <c r="OTS395" s="488"/>
      <c r="OTT395" s="488"/>
      <c r="OTU395" s="699" t="s">
        <v>10061</v>
      </c>
      <c r="OTV395" s="700"/>
      <c r="OTW395" s="488"/>
      <c r="OTX395" s="488"/>
      <c r="OTY395" s="488"/>
      <c r="OTZ395" s="488"/>
      <c r="OUA395" s="488"/>
      <c r="OUB395" s="488"/>
      <c r="OUC395" s="699" t="s">
        <v>10061</v>
      </c>
      <c r="OUD395" s="700"/>
      <c r="OUE395" s="488"/>
      <c r="OUF395" s="488"/>
      <c r="OUG395" s="488"/>
      <c r="OUH395" s="488"/>
      <c r="OUI395" s="488"/>
      <c r="OUJ395" s="488"/>
      <c r="OUK395" s="699" t="s">
        <v>10061</v>
      </c>
      <c r="OUL395" s="700"/>
      <c r="OUM395" s="488"/>
      <c r="OUN395" s="488"/>
      <c r="OUO395" s="488"/>
      <c r="OUP395" s="488"/>
      <c r="OUQ395" s="488"/>
      <c r="OUR395" s="488"/>
      <c r="OUS395" s="699" t="s">
        <v>10061</v>
      </c>
      <c r="OUT395" s="700"/>
      <c r="OUU395" s="488"/>
      <c r="OUV395" s="488"/>
      <c r="OUW395" s="488"/>
      <c r="OUX395" s="488"/>
      <c r="OUY395" s="488"/>
      <c r="OUZ395" s="488"/>
      <c r="OVA395" s="699" t="s">
        <v>10061</v>
      </c>
      <c r="OVB395" s="700"/>
      <c r="OVC395" s="488"/>
      <c r="OVD395" s="488"/>
      <c r="OVE395" s="488"/>
      <c r="OVF395" s="488"/>
      <c r="OVG395" s="488"/>
      <c r="OVH395" s="488"/>
      <c r="OVI395" s="699" t="s">
        <v>10061</v>
      </c>
      <c r="OVJ395" s="700"/>
      <c r="OVK395" s="488"/>
      <c r="OVL395" s="488"/>
      <c r="OVM395" s="488"/>
      <c r="OVN395" s="488"/>
      <c r="OVO395" s="488"/>
      <c r="OVP395" s="488"/>
      <c r="OVQ395" s="699" t="s">
        <v>10061</v>
      </c>
      <c r="OVR395" s="700"/>
      <c r="OVS395" s="488"/>
      <c r="OVT395" s="488"/>
      <c r="OVU395" s="488"/>
      <c r="OVV395" s="488"/>
      <c r="OVW395" s="488"/>
      <c r="OVX395" s="488"/>
      <c r="OVY395" s="699" t="s">
        <v>10061</v>
      </c>
      <c r="OVZ395" s="700"/>
      <c r="OWA395" s="488"/>
      <c r="OWB395" s="488"/>
      <c r="OWC395" s="488"/>
      <c r="OWD395" s="488"/>
      <c r="OWE395" s="488"/>
      <c r="OWF395" s="488"/>
      <c r="OWG395" s="699" t="s">
        <v>10061</v>
      </c>
      <c r="OWH395" s="700"/>
      <c r="OWI395" s="488"/>
      <c r="OWJ395" s="488"/>
      <c r="OWK395" s="488"/>
      <c r="OWL395" s="488"/>
      <c r="OWM395" s="488"/>
      <c r="OWN395" s="488"/>
      <c r="OWO395" s="699" t="s">
        <v>10061</v>
      </c>
      <c r="OWP395" s="700"/>
      <c r="OWQ395" s="488"/>
      <c r="OWR395" s="488"/>
      <c r="OWS395" s="488"/>
      <c r="OWT395" s="488"/>
      <c r="OWU395" s="488"/>
      <c r="OWV395" s="488"/>
      <c r="OWW395" s="699" t="s">
        <v>10061</v>
      </c>
      <c r="OWX395" s="700"/>
      <c r="OWY395" s="488"/>
      <c r="OWZ395" s="488"/>
      <c r="OXA395" s="488"/>
      <c r="OXB395" s="488"/>
      <c r="OXC395" s="488"/>
      <c r="OXD395" s="488"/>
      <c r="OXE395" s="699" t="s">
        <v>10061</v>
      </c>
      <c r="OXF395" s="700"/>
      <c r="OXG395" s="488"/>
      <c r="OXH395" s="488"/>
      <c r="OXI395" s="488"/>
      <c r="OXJ395" s="488"/>
      <c r="OXK395" s="488"/>
      <c r="OXL395" s="488"/>
      <c r="OXM395" s="699" t="s">
        <v>10061</v>
      </c>
      <c r="OXN395" s="700"/>
      <c r="OXO395" s="488"/>
      <c r="OXP395" s="488"/>
      <c r="OXQ395" s="488"/>
      <c r="OXR395" s="488"/>
      <c r="OXS395" s="488"/>
      <c r="OXT395" s="488"/>
      <c r="OXU395" s="699" t="s">
        <v>10061</v>
      </c>
      <c r="OXV395" s="700"/>
      <c r="OXW395" s="488"/>
      <c r="OXX395" s="488"/>
      <c r="OXY395" s="488"/>
      <c r="OXZ395" s="488"/>
      <c r="OYA395" s="488"/>
      <c r="OYB395" s="488"/>
      <c r="OYC395" s="699" t="s">
        <v>10061</v>
      </c>
      <c r="OYD395" s="700"/>
      <c r="OYE395" s="488"/>
      <c r="OYF395" s="488"/>
      <c r="OYG395" s="488"/>
      <c r="OYH395" s="488"/>
      <c r="OYI395" s="488"/>
      <c r="OYJ395" s="488"/>
      <c r="OYK395" s="699" t="s">
        <v>10061</v>
      </c>
      <c r="OYL395" s="700"/>
      <c r="OYM395" s="488"/>
      <c r="OYN395" s="488"/>
      <c r="OYO395" s="488"/>
      <c r="OYP395" s="488"/>
      <c r="OYQ395" s="488"/>
      <c r="OYR395" s="488"/>
      <c r="OYS395" s="699" t="s">
        <v>10061</v>
      </c>
      <c r="OYT395" s="700"/>
      <c r="OYU395" s="488"/>
      <c r="OYV395" s="488"/>
      <c r="OYW395" s="488"/>
      <c r="OYX395" s="488"/>
      <c r="OYY395" s="488"/>
      <c r="OYZ395" s="488"/>
      <c r="OZA395" s="699" t="s">
        <v>10061</v>
      </c>
      <c r="OZB395" s="700"/>
      <c r="OZC395" s="488"/>
      <c r="OZD395" s="488"/>
      <c r="OZE395" s="488"/>
      <c r="OZF395" s="488"/>
      <c r="OZG395" s="488"/>
      <c r="OZH395" s="488"/>
      <c r="OZI395" s="699" t="s">
        <v>10061</v>
      </c>
      <c r="OZJ395" s="700"/>
      <c r="OZK395" s="488"/>
      <c r="OZL395" s="488"/>
      <c r="OZM395" s="488"/>
      <c r="OZN395" s="488"/>
      <c r="OZO395" s="488"/>
      <c r="OZP395" s="488"/>
      <c r="OZQ395" s="699" t="s">
        <v>10061</v>
      </c>
      <c r="OZR395" s="700"/>
      <c r="OZS395" s="488"/>
      <c r="OZT395" s="488"/>
      <c r="OZU395" s="488"/>
      <c r="OZV395" s="488"/>
      <c r="OZW395" s="488"/>
      <c r="OZX395" s="488"/>
      <c r="OZY395" s="699" t="s">
        <v>10061</v>
      </c>
      <c r="OZZ395" s="700"/>
      <c r="PAA395" s="488"/>
      <c r="PAB395" s="488"/>
      <c r="PAC395" s="488"/>
      <c r="PAD395" s="488"/>
      <c r="PAE395" s="488"/>
      <c r="PAF395" s="488"/>
      <c r="PAG395" s="699" t="s">
        <v>10061</v>
      </c>
      <c r="PAH395" s="700"/>
      <c r="PAI395" s="488"/>
      <c r="PAJ395" s="488"/>
      <c r="PAK395" s="488"/>
      <c r="PAL395" s="488"/>
      <c r="PAM395" s="488"/>
      <c r="PAN395" s="488"/>
      <c r="PAO395" s="699" t="s">
        <v>10061</v>
      </c>
      <c r="PAP395" s="700"/>
      <c r="PAQ395" s="488"/>
      <c r="PAR395" s="488"/>
      <c r="PAS395" s="488"/>
      <c r="PAT395" s="488"/>
      <c r="PAU395" s="488"/>
      <c r="PAV395" s="488"/>
      <c r="PAW395" s="699" t="s">
        <v>10061</v>
      </c>
      <c r="PAX395" s="700"/>
      <c r="PAY395" s="488"/>
      <c r="PAZ395" s="488"/>
      <c r="PBA395" s="488"/>
      <c r="PBB395" s="488"/>
      <c r="PBC395" s="488"/>
      <c r="PBD395" s="488"/>
      <c r="PBE395" s="699" t="s">
        <v>10061</v>
      </c>
      <c r="PBF395" s="700"/>
      <c r="PBG395" s="488"/>
      <c r="PBH395" s="488"/>
      <c r="PBI395" s="488"/>
      <c r="PBJ395" s="488"/>
      <c r="PBK395" s="488"/>
      <c r="PBL395" s="488"/>
      <c r="PBM395" s="699" t="s">
        <v>10061</v>
      </c>
      <c r="PBN395" s="700"/>
      <c r="PBO395" s="488"/>
      <c r="PBP395" s="488"/>
      <c r="PBQ395" s="488"/>
      <c r="PBR395" s="488"/>
      <c r="PBS395" s="488"/>
      <c r="PBT395" s="488"/>
      <c r="PBU395" s="699" t="s">
        <v>10061</v>
      </c>
      <c r="PBV395" s="700"/>
      <c r="PBW395" s="488"/>
      <c r="PBX395" s="488"/>
      <c r="PBY395" s="488"/>
      <c r="PBZ395" s="488"/>
      <c r="PCA395" s="488"/>
      <c r="PCB395" s="488"/>
      <c r="PCC395" s="699" t="s">
        <v>10061</v>
      </c>
      <c r="PCD395" s="700"/>
      <c r="PCE395" s="488"/>
      <c r="PCF395" s="488"/>
      <c r="PCG395" s="488"/>
      <c r="PCH395" s="488"/>
      <c r="PCI395" s="488"/>
      <c r="PCJ395" s="488"/>
      <c r="PCK395" s="699" t="s">
        <v>10061</v>
      </c>
      <c r="PCL395" s="700"/>
      <c r="PCM395" s="488"/>
      <c r="PCN395" s="488"/>
      <c r="PCO395" s="488"/>
      <c r="PCP395" s="488"/>
      <c r="PCQ395" s="488"/>
      <c r="PCR395" s="488"/>
      <c r="PCS395" s="699" t="s">
        <v>10061</v>
      </c>
      <c r="PCT395" s="700"/>
      <c r="PCU395" s="488"/>
      <c r="PCV395" s="488"/>
      <c r="PCW395" s="488"/>
      <c r="PCX395" s="488"/>
      <c r="PCY395" s="488"/>
      <c r="PCZ395" s="488"/>
      <c r="PDA395" s="699" t="s">
        <v>10061</v>
      </c>
      <c r="PDB395" s="700"/>
      <c r="PDC395" s="488"/>
      <c r="PDD395" s="488"/>
      <c r="PDE395" s="488"/>
      <c r="PDF395" s="488"/>
      <c r="PDG395" s="488"/>
      <c r="PDH395" s="488"/>
      <c r="PDI395" s="699" t="s">
        <v>10061</v>
      </c>
      <c r="PDJ395" s="700"/>
      <c r="PDK395" s="488"/>
      <c r="PDL395" s="488"/>
      <c r="PDM395" s="488"/>
      <c r="PDN395" s="488"/>
      <c r="PDO395" s="488"/>
      <c r="PDP395" s="488"/>
      <c r="PDQ395" s="699" t="s">
        <v>10061</v>
      </c>
      <c r="PDR395" s="700"/>
      <c r="PDS395" s="488"/>
      <c r="PDT395" s="488"/>
      <c r="PDU395" s="488"/>
      <c r="PDV395" s="488"/>
      <c r="PDW395" s="488"/>
      <c r="PDX395" s="488"/>
      <c r="PDY395" s="699" t="s">
        <v>10061</v>
      </c>
      <c r="PDZ395" s="700"/>
      <c r="PEA395" s="488"/>
      <c r="PEB395" s="488"/>
      <c r="PEC395" s="488"/>
      <c r="PED395" s="488"/>
      <c r="PEE395" s="488"/>
      <c r="PEF395" s="488"/>
      <c r="PEG395" s="699" t="s">
        <v>10061</v>
      </c>
      <c r="PEH395" s="700"/>
      <c r="PEI395" s="488"/>
      <c r="PEJ395" s="488"/>
      <c r="PEK395" s="488"/>
      <c r="PEL395" s="488"/>
      <c r="PEM395" s="488"/>
      <c r="PEN395" s="488"/>
      <c r="PEO395" s="699" t="s">
        <v>10061</v>
      </c>
      <c r="PEP395" s="700"/>
      <c r="PEQ395" s="488"/>
      <c r="PER395" s="488"/>
      <c r="PES395" s="488"/>
      <c r="PET395" s="488"/>
      <c r="PEU395" s="488"/>
      <c r="PEV395" s="488"/>
      <c r="PEW395" s="699" t="s">
        <v>10061</v>
      </c>
      <c r="PEX395" s="700"/>
      <c r="PEY395" s="488"/>
      <c r="PEZ395" s="488"/>
      <c r="PFA395" s="488"/>
      <c r="PFB395" s="488"/>
      <c r="PFC395" s="488"/>
      <c r="PFD395" s="488"/>
      <c r="PFE395" s="699" t="s">
        <v>10061</v>
      </c>
      <c r="PFF395" s="700"/>
      <c r="PFG395" s="488"/>
      <c r="PFH395" s="488"/>
      <c r="PFI395" s="488"/>
      <c r="PFJ395" s="488"/>
      <c r="PFK395" s="488"/>
      <c r="PFL395" s="488"/>
      <c r="PFM395" s="699" t="s">
        <v>10061</v>
      </c>
      <c r="PFN395" s="700"/>
      <c r="PFO395" s="488"/>
      <c r="PFP395" s="488"/>
      <c r="PFQ395" s="488"/>
      <c r="PFR395" s="488"/>
      <c r="PFS395" s="488"/>
      <c r="PFT395" s="488"/>
      <c r="PFU395" s="699" t="s">
        <v>10061</v>
      </c>
      <c r="PFV395" s="700"/>
      <c r="PFW395" s="488"/>
      <c r="PFX395" s="488"/>
      <c r="PFY395" s="488"/>
      <c r="PFZ395" s="488"/>
      <c r="PGA395" s="488"/>
      <c r="PGB395" s="488"/>
      <c r="PGC395" s="699" t="s">
        <v>10061</v>
      </c>
      <c r="PGD395" s="700"/>
      <c r="PGE395" s="488"/>
      <c r="PGF395" s="488"/>
      <c r="PGG395" s="488"/>
      <c r="PGH395" s="488"/>
      <c r="PGI395" s="488"/>
      <c r="PGJ395" s="488"/>
      <c r="PGK395" s="699" t="s">
        <v>10061</v>
      </c>
      <c r="PGL395" s="700"/>
      <c r="PGM395" s="488"/>
      <c r="PGN395" s="488"/>
      <c r="PGO395" s="488"/>
      <c r="PGP395" s="488"/>
      <c r="PGQ395" s="488"/>
      <c r="PGR395" s="488"/>
      <c r="PGS395" s="699" t="s">
        <v>10061</v>
      </c>
      <c r="PGT395" s="700"/>
      <c r="PGU395" s="488"/>
      <c r="PGV395" s="488"/>
      <c r="PGW395" s="488"/>
      <c r="PGX395" s="488"/>
      <c r="PGY395" s="488"/>
      <c r="PGZ395" s="488"/>
      <c r="PHA395" s="699" t="s">
        <v>10061</v>
      </c>
      <c r="PHB395" s="700"/>
      <c r="PHC395" s="488"/>
      <c r="PHD395" s="488"/>
      <c r="PHE395" s="488"/>
      <c r="PHF395" s="488"/>
      <c r="PHG395" s="488"/>
      <c r="PHH395" s="488"/>
      <c r="PHI395" s="699" t="s">
        <v>10061</v>
      </c>
      <c r="PHJ395" s="700"/>
      <c r="PHK395" s="488"/>
      <c r="PHL395" s="488"/>
      <c r="PHM395" s="488"/>
      <c r="PHN395" s="488"/>
      <c r="PHO395" s="488"/>
      <c r="PHP395" s="488"/>
      <c r="PHQ395" s="699" t="s">
        <v>10061</v>
      </c>
      <c r="PHR395" s="700"/>
      <c r="PHS395" s="488"/>
      <c r="PHT395" s="488"/>
      <c r="PHU395" s="488"/>
      <c r="PHV395" s="488"/>
      <c r="PHW395" s="488"/>
      <c r="PHX395" s="488"/>
      <c r="PHY395" s="699" t="s">
        <v>10061</v>
      </c>
      <c r="PHZ395" s="700"/>
      <c r="PIA395" s="488"/>
      <c r="PIB395" s="488"/>
      <c r="PIC395" s="488"/>
      <c r="PID395" s="488"/>
      <c r="PIE395" s="488"/>
      <c r="PIF395" s="488"/>
      <c r="PIG395" s="699" t="s">
        <v>10061</v>
      </c>
      <c r="PIH395" s="700"/>
      <c r="PII395" s="488"/>
      <c r="PIJ395" s="488"/>
      <c r="PIK395" s="488"/>
      <c r="PIL395" s="488"/>
      <c r="PIM395" s="488"/>
      <c r="PIN395" s="488"/>
      <c r="PIO395" s="699" t="s">
        <v>10061</v>
      </c>
      <c r="PIP395" s="700"/>
      <c r="PIQ395" s="488"/>
      <c r="PIR395" s="488"/>
      <c r="PIS395" s="488"/>
      <c r="PIT395" s="488"/>
      <c r="PIU395" s="488"/>
      <c r="PIV395" s="488"/>
      <c r="PIW395" s="699" t="s">
        <v>10061</v>
      </c>
      <c r="PIX395" s="700"/>
      <c r="PIY395" s="488"/>
      <c r="PIZ395" s="488"/>
      <c r="PJA395" s="488"/>
      <c r="PJB395" s="488"/>
      <c r="PJC395" s="488"/>
      <c r="PJD395" s="488"/>
      <c r="PJE395" s="699" t="s">
        <v>10061</v>
      </c>
      <c r="PJF395" s="700"/>
      <c r="PJG395" s="488"/>
      <c r="PJH395" s="488"/>
      <c r="PJI395" s="488"/>
      <c r="PJJ395" s="488"/>
      <c r="PJK395" s="488"/>
      <c r="PJL395" s="488"/>
      <c r="PJM395" s="699" t="s">
        <v>10061</v>
      </c>
      <c r="PJN395" s="700"/>
      <c r="PJO395" s="488"/>
      <c r="PJP395" s="488"/>
      <c r="PJQ395" s="488"/>
      <c r="PJR395" s="488"/>
      <c r="PJS395" s="488"/>
      <c r="PJT395" s="488"/>
      <c r="PJU395" s="699" t="s">
        <v>10061</v>
      </c>
      <c r="PJV395" s="700"/>
      <c r="PJW395" s="488"/>
      <c r="PJX395" s="488"/>
      <c r="PJY395" s="488"/>
      <c r="PJZ395" s="488"/>
      <c r="PKA395" s="488"/>
      <c r="PKB395" s="488"/>
      <c r="PKC395" s="699" t="s">
        <v>10061</v>
      </c>
      <c r="PKD395" s="700"/>
      <c r="PKE395" s="488"/>
      <c r="PKF395" s="488"/>
      <c r="PKG395" s="488"/>
      <c r="PKH395" s="488"/>
      <c r="PKI395" s="488"/>
      <c r="PKJ395" s="488"/>
      <c r="PKK395" s="699" t="s">
        <v>10061</v>
      </c>
      <c r="PKL395" s="700"/>
      <c r="PKM395" s="488"/>
      <c r="PKN395" s="488"/>
      <c r="PKO395" s="488"/>
      <c r="PKP395" s="488"/>
      <c r="PKQ395" s="488"/>
      <c r="PKR395" s="488"/>
      <c r="PKS395" s="699" t="s">
        <v>10061</v>
      </c>
      <c r="PKT395" s="700"/>
      <c r="PKU395" s="488"/>
      <c r="PKV395" s="488"/>
      <c r="PKW395" s="488"/>
      <c r="PKX395" s="488"/>
      <c r="PKY395" s="488"/>
      <c r="PKZ395" s="488"/>
      <c r="PLA395" s="699" t="s">
        <v>10061</v>
      </c>
      <c r="PLB395" s="700"/>
      <c r="PLC395" s="488"/>
      <c r="PLD395" s="488"/>
      <c r="PLE395" s="488"/>
      <c r="PLF395" s="488"/>
      <c r="PLG395" s="488"/>
      <c r="PLH395" s="488"/>
      <c r="PLI395" s="699" t="s">
        <v>10061</v>
      </c>
      <c r="PLJ395" s="700"/>
      <c r="PLK395" s="488"/>
      <c r="PLL395" s="488"/>
      <c r="PLM395" s="488"/>
      <c r="PLN395" s="488"/>
      <c r="PLO395" s="488"/>
      <c r="PLP395" s="488"/>
      <c r="PLQ395" s="699" t="s">
        <v>10061</v>
      </c>
      <c r="PLR395" s="700"/>
      <c r="PLS395" s="488"/>
      <c r="PLT395" s="488"/>
      <c r="PLU395" s="488"/>
      <c r="PLV395" s="488"/>
      <c r="PLW395" s="488"/>
      <c r="PLX395" s="488"/>
      <c r="PLY395" s="699" t="s">
        <v>10061</v>
      </c>
      <c r="PLZ395" s="700"/>
      <c r="PMA395" s="488"/>
      <c r="PMB395" s="488"/>
      <c r="PMC395" s="488"/>
      <c r="PMD395" s="488"/>
      <c r="PME395" s="488"/>
      <c r="PMF395" s="488"/>
      <c r="PMG395" s="699" t="s">
        <v>10061</v>
      </c>
      <c r="PMH395" s="700"/>
      <c r="PMI395" s="488"/>
      <c r="PMJ395" s="488"/>
      <c r="PMK395" s="488"/>
      <c r="PML395" s="488"/>
      <c r="PMM395" s="488"/>
      <c r="PMN395" s="488"/>
      <c r="PMO395" s="699" t="s">
        <v>10061</v>
      </c>
      <c r="PMP395" s="700"/>
      <c r="PMQ395" s="488"/>
      <c r="PMR395" s="488"/>
      <c r="PMS395" s="488"/>
      <c r="PMT395" s="488"/>
      <c r="PMU395" s="488"/>
      <c r="PMV395" s="488"/>
      <c r="PMW395" s="699" t="s">
        <v>10061</v>
      </c>
      <c r="PMX395" s="700"/>
      <c r="PMY395" s="488"/>
      <c r="PMZ395" s="488"/>
      <c r="PNA395" s="488"/>
      <c r="PNB395" s="488"/>
      <c r="PNC395" s="488"/>
      <c r="PND395" s="488"/>
      <c r="PNE395" s="699" t="s">
        <v>10061</v>
      </c>
      <c r="PNF395" s="700"/>
      <c r="PNG395" s="488"/>
      <c r="PNH395" s="488"/>
      <c r="PNI395" s="488"/>
      <c r="PNJ395" s="488"/>
      <c r="PNK395" s="488"/>
      <c r="PNL395" s="488"/>
      <c r="PNM395" s="699" t="s">
        <v>10061</v>
      </c>
      <c r="PNN395" s="700"/>
      <c r="PNO395" s="488"/>
      <c r="PNP395" s="488"/>
      <c r="PNQ395" s="488"/>
      <c r="PNR395" s="488"/>
      <c r="PNS395" s="488"/>
      <c r="PNT395" s="488"/>
      <c r="PNU395" s="699" t="s">
        <v>10061</v>
      </c>
      <c r="PNV395" s="700"/>
      <c r="PNW395" s="488"/>
      <c r="PNX395" s="488"/>
      <c r="PNY395" s="488"/>
      <c r="PNZ395" s="488"/>
      <c r="POA395" s="488"/>
      <c r="POB395" s="488"/>
      <c r="POC395" s="699" t="s">
        <v>10061</v>
      </c>
      <c r="POD395" s="700"/>
      <c r="POE395" s="488"/>
      <c r="POF395" s="488"/>
      <c r="POG395" s="488"/>
      <c r="POH395" s="488"/>
      <c r="POI395" s="488"/>
      <c r="POJ395" s="488"/>
      <c r="POK395" s="699" t="s">
        <v>10061</v>
      </c>
      <c r="POL395" s="700"/>
      <c r="POM395" s="488"/>
      <c r="PON395" s="488"/>
      <c r="POO395" s="488"/>
      <c r="POP395" s="488"/>
      <c r="POQ395" s="488"/>
      <c r="POR395" s="488"/>
      <c r="POS395" s="699" t="s">
        <v>10061</v>
      </c>
      <c r="POT395" s="700"/>
      <c r="POU395" s="488"/>
      <c r="POV395" s="488"/>
      <c r="POW395" s="488"/>
      <c r="POX395" s="488"/>
      <c r="POY395" s="488"/>
      <c r="POZ395" s="488"/>
      <c r="PPA395" s="699" t="s">
        <v>10061</v>
      </c>
      <c r="PPB395" s="700"/>
      <c r="PPC395" s="488"/>
      <c r="PPD395" s="488"/>
      <c r="PPE395" s="488"/>
      <c r="PPF395" s="488"/>
      <c r="PPG395" s="488"/>
      <c r="PPH395" s="488"/>
      <c r="PPI395" s="699" t="s">
        <v>10061</v>
      </c>
      <c r="PPJ395" s="700"/>
      <c r="PPK395" s="488"/>
      <c r="PPL395" s="488"/>
      <c r="PPM395" s="488"/>
      <c r="PPN395" s="488"/>
      <c r="PPO395" s="488"/>
      <c r="PPP395" s="488"/>
      <c r="PPQ395" s="699" t="s">
        <v>10061</v>
      </c>
      <c r="PPR395" s="700"/>
      <c r="PPS395" s="488"/>
      <c r="PPT395" s="488"/>
      <c r="PPU395" s="488"/>
      <c r="PPV395" s="488"/>
      <c r="PPW395" s="488"/>
      <c r="PPX395" s="488"/>
      <c r="PPY395" s="699" t="s">
        <v>10061</v>
      </c>
      <c r="PPZ395" s="700"/>
      <c r="PQA395" s="488"/>
      <c r="PQB395" s="488"/>
      <c r="PQC395" s="488"/>
      <c r="PQD395" s="488"/>
      <c r="PQE395" s="488"/>
      <c r="PQF395" s="488"/>
      <c r="PQG395" s="699" t="s">
        <v>10061</v>
      </c>
      <c r="PQH395" s="700"/>
      <c r="PQI395" s="488"/>
      <c r="PQJ395" s="488"/>
      <c r="PQK395" s="488"/>
      <c r="PQL395" s="488"/>
      <c r="PQM395" s="488"/>
      <c r="PQN395" s="488"/>
      <c r="PQO395" s="699" t="s">
        <v>10061</v>
      </c>
      <c r="PQP395" s="700"/>
      <c r="PQQ395" s="488"/>
      <c r="PQR395" s="488"/>
      <c r="PQS395" s="488"/>
      <c r="PQT395" s="488"/>
      <c r="PQU395" s="488"/>
      <c r="PQV395" s="488"/>
      <c r="PQW395" s="699" t="s">
        <v>10061</v>
      </c>
      <c r="PQX395" s="700"/>
      <c r="PQY395" s="488"/>
      <c r="PQZ395" s="488"/>
      <c r="PRA395" s="488"/>
      <c r="PRB395" s="488"/>
      <c r="PRC395" s="488"/>
      <c r="PRD395" s="488"/>
      <c r="PRE395" s="699" t="s">
        <v>10061</v>
      </c>
      <c r="PRF395" s="700"/>
      <c r="PRG395" s="488"/>
      <c r="PRH395" s="488"/>
      <c r="PRI395" s="488"/>
      <c r="PRJ395" s="488"/>
      <c r="PRK395" s="488"/>
      <c r="PRL395" s="488"/>
      <c r="PRM395" s="699" t="s">
        <v>10061</v>
      </c>
      <c r="PRN395" s="700"/>
      <c r="PRO395" s="488"/>
      <c r="PRP395" s="488"/>
      <c r="PRQ395" s="488"/>
      <c r="PRR395" s="488"/>
      <c r="PRS395" s="488"/>
      <c r="PRT395" s="488"/>
      <c r="PRU395" s="699" t="s">
        <v>10061</v>
      </c>
      <c r="PRV395" s="700"/>
      <c r="PRW395" s="488"/>
      <c r="PRX395" s="488"/>
      <c r="PRY395" s="488"/>
      <c r="PRZ395" s="488"/>
      <c r="PSA395" s="488"/>
      <c r="PSB395" s="488"/>
      <c r="PSC395" s="699" t="s">
        <v>10061</v>
      </c>
      <c r="PSD395" s="700"/>
      <c r="PSE395" s="488"/>
      <c r="PSF395" s="488"/>
      <c r="PSG395" s="488"/>
      <c r="PSH395" s="488"/>
      <c r="PSI395" s="488"/>
      <c r="PSJ395" s="488"/>
      <c r="PSK395" s="699" t="s">
        <v>10061</v>
      </c>
      <c r="PSL395" s="700"/>
      <c r="PSM395" s="488"/>
      <c r="PSN395" s="488"/>
      <c r="PSO395" s="488"/>
      <c r="PSP395" s="488"/>
      <c r="PSQ395" s="488"/>
      <c r="PSR395" s="488"/>
      <c r="PSS395" s="699" t="s">
        <v>10061</v>
      </c>
      <c r="PST395" s="700"/>
      <c r="PSU395" s="488"/>
      <c r="PSV395" s="488"/>
      <c r="PSW395" s="488"/>
      <c r="PSX395" s="488"/>
      <c r="PSY395" s="488"/>
      <c r="PSZ395" s="488"/>
      <c r="PTA395" s="699" t="s">
        <v>10061</v>
      </c>
      <c r="PTB395" s="700"/>
      <c r="PTC395" s="488"/>
      <c r="PTD395" s="488"/>
      <c r="PTE395" s="488"/>
      <c r="PTF395" s="488"/>
      <c r="PTG395" s="488"/>
      <c r="PTH395" s="488"/>
      <c r="PTI395" s="699" t="s">
        <v>10061</v>
      </c>
      <c r="PTJ395" s="700"/>
      <c r="PTK395" s="488"/>
      <c r="PTL395" s="488"/>
      <c r="PTM395" s="488"/>
      <c r="PTN395" s="488"/>
      <c r="PTO395" s="488"/>
      <c r="PTP395" s="488"/>
      <c r="PTQ395" s="699" t="s">
        <v>10061</v>
      </c>
      <c r="PTR395" s="700"/>
      <c r="PTS395" s="488"/>
      <c r="PTT395" s="488"/>
      <c r="PTU395" s="488"/>
      <c r="PTV395" s="488"/>
      <c r="PTW395" s="488"/>
      <c r="PTX395" s="488"/>
      <c r="PTY395" s="699" t="s">
        <v>10061</v>
      </c>
      <c r="PTZ395" s="700"/>
      <c r="PUA395" s="488"/>
      <c r="PUB395" s="488"/>
      <c r="PUC395" s="488"/>
      <c r="PUD395" s="488"/>
      <c r="PUE395" s="488"/>
      <c r="PUF395" s="488"/>
      <c r="PUG395" s="699" t="s">
        <v>10061</v>
      </c>
      <c r="PUH395" s="700"/>
      <c r="PUI395" s="488"/>
      <c r="PUJ395" s="488"/>
      <c r="PUK395" s="488"/>
      <c r="PUL395" s="488"/>
      <c r="PUM395" s="488"/>
      <c r="PUN395" s="488"/>
      <c r="PUO395" s="699" t="s">
        <v>10061</v>
      </c>
      <c r="PUP395" s="700"/>
      <c r="PUQ395" s="488"/>
      <c r="PUR395" s="488"/>
      <c r="PUS395" s="488"/>
      <c r="PUT395" s="488"/>
      <c r="PUU395" s="488"/>
      <c r="PUV395" s="488"/>
      <c r="PUW395" s="699" t="s">
        <v>10061</v>
      </c>
      <c r="PUX395" s="700"/>
      <c r="PUY395" s="488"/>
      <c r="PUZ395" s="488"/>
      <c r="PVA395" s="488"/>
      <c r="PVB395" s="488"/>
      <c r="PVC395" s="488"/>
      <c r="PVD395" s="488"/>
      <c r="PVE395" s="699" t="s">
        <v>10061</v>
      </c>
      <c r="PVF395" s="700"/>
      <c r="PVG395" s="488"/>
      <c r="PVH395" s="488"/>
      <c r="PVI395" s="488"/>
      <c r="PVJ395" s="488"/>
      <c r="PVK395" s="488"/>
      <c r="PVL395" s="488"/>
      <c r="PVM395" s="699" t="s">
        <v>10061</v>
      </c>
      <c r="PVN395" s="700"/>
      <c r="PVO395" s="488"/>
      <c r="PVP395" s="488"/>
      <c r="PVQ395" s="488"/>
      <c r="PVR395" s="488"/>
      <c r="PVS395" s="488"/>
      <c r="PVT395" s="488"/>
      <c r="PVU395" s="699" t="s">
        <v>10061</v>
      </c>
      <c r="PVV395" s="700"/>
      <c r="PVW395" s="488"/>
      <c r="PVX395" s="488"/>
      <c r="PVY395" s="488"/>
      <c r="PVZ395" s="488"/>
      <c r="PWA395" s="488"/>
      <c r="PWB395" s="488"/>
      <c r="PWC395" s="699" t="s">
        <v>10061</v>
      </c>
      <c r="PWD395" s="700"/>
      <c r="PWE395" s="488"/>
      <c r="PWF395" s="488"/>
      <c r="PWG395" s="488"/>
      <c r="PWH395" s="488"/>
      <c r="PWI395" s="488"/>
      <c r="PWJ395" s="488"/>
      <c r="PWK395" s="699" t="s">
        <v>10061</v>
      </c>
      <c r="PWL395" s="700"/>
      <c r="PWM395" s="488"/>
      <c r="PWN395" s="488"/>
      <c r="PWO395" s="488"/>
      <c r="PWP395" s="488"/>
      <c r="PWQ395" s="488"/>
      <c r="PWR395" s="488"/>
      <c r="PWS395" s="699" t="s">
        <v>10061</v>
      </c>
      <c r="PWT395" s="700"/>
      <c r="PWU395" s="488"/>
      <c r="PWV395" s="488"/>
      <c r="PWW395" s="488"/>
      <c r="PWX395" s="488"/>
      <c r="PWY395" s="488"/>
      <c r="PWZ395" s="488"/>
      <c r="PXA395" s="699" t="s">
        <v>10061</v>
      </c>
      <c r="PXB395" s="700"/>
      <c r="PXC395" s="488"/>
      <c r="PXD395" s="488"/>
      <c r="PXE395" s="488"/>
      <c r="PXF395" s="488"/>
      <c r="PXG395" s="488"/>
      <c r="PXH395" s="488"/>
      <c r="PXI395" s="699" t="s">
        <v>10061</v>
      </c>
      <c r="PXJ395" s="700"/>
      <c r="PXK395" s="488"/>
      <c r="PXL395" s="488"/>
      <c r="PXM395" s="488"/>
      <c r="PXN395" s="488"/>
      <c r="PXO395" s="488"/>
      <c r="PXP395" s="488"/>
      <c r="PXQ395" s="699" t="s">
        <v>10061</v>
      </c>
      <c r="PXR395" s="700"/>
      <c r="PXS395" s="488"/>
      <c r="PXT395" s="488"/>
      <c r="PXU395" s="488"/>
      <c r="PXV395" s="488"/>
      <c r="PXW395" s="488"/>
      <c r="PXX395" s="488"/>
      <c r="PXY395" s="699" t="s">
        <v>10061</v>
      </c>
      <c r="PXZ395" s="700"/>
      <c r="PYA395" s="488"/>
      <c r="PYB395" s="488"/>
      <c r="PYC395" s="488"/>
      <c r="PYD395" s="488"/>
      <c r="PYE395" s="488"/>
      <c r="PYF395" s="488"/>
      <c r="PYG395" s="699" t="s">
        <v>10061</v>
      </c>
      <c r="PYH395" s="700"/>
      <c r="PYI395" s="488"/>
      <c r="PYJ395" s="488"/>
      <c r="PYK395" s="488"/>
      <c r="PYL395" s="488"/>
      <c r="PYM395" s="488"/>
      <c r="PYN395" s="488"/>
      <c r="PYO395" s="699" t="s">
        <v>10061</v>
      </c>
      <c r="PYP395" s="700"/>
      <c r="PYQ395" s="488"/>
      <c r="PYR395" s="488"/>
      <c r="PYS395" s="488"/>
      <c r="PYT395" s="488"/>
      <c r="PYU395" s="488"/>
      <c r="PYV395" s="488"/>
      <c r="PYW395" s="699" t="s">
        <v>10061</v>
      </c>
      <c r="PYX395" s="700"/>
      <c r="PYY395" s="488"/>
      <c r="PYZ395" s="488"/>
      <c r="PZA395" s="488"/>
      <c r="PZB395" s="488"/>
      <c r="PZC395" s="488"/>
      <c r="PZD395" s="488"/>
      <c r="PZE395" s="699" t="s">
        <v>10061</v>
      </c>
      <c r="PZF395" s="700"/>
      <c r="PZG395" s="488"/>
      <c r="PZH395" s="488"/>
      <c r="PZI395" s="488"/>
      <c r="PZJ395" s="488"/>
      <c r="PZK395" s="488"/>
      <c r="PZL395" s="488"/>
      <c r="PZM395" s="699" t="s">
        <v>10061</v>
      </c>
      <c r="PZN395" s="700"/>
      <c r="PZO395" s="488"/>
      <c r="PZP395" s="488"/>
      <c r="PZQ395" s="488"/>
      <c r="PZR395" s="488"/>
      <c r="PZS395" s="488"/>
      <c r="PZT395" s="488"/>
      <c r="PZU395" s="699" t="s">
        <v>10061</v>
      </c>
      <c r="PZV395" s="700"/>
      <c r="PZW395" s="488"/>
      <c r="PZX395" s="488"/>
      <c r="PZY395" s="488"/>
      <c r="PZZ395" s="488"/>
      <c r="QAA395" s="488"/>
      <c r="QAB395" s="488"/>
      <c r="QAC395" s="699" t="s">
        <v>10061</v>
      </c>
      <c r="QAD395" s="700"/>
      <c r="QAE395" s="488"/>
      <c r="QAF395" s="488"/>
      <c r="QAG395" s="488"/>
      <c r="QAH395" s="488"/>
      <c r="QAI395" s="488"/>
      <c r="QAJ395" s="488"/>
      <c r="QAK395" s="699" t="s">
        <v>10061</v>
      </c>
      <c r="QAL395" s="700"/>
      <c r="QAM395" s="488"/>
      <c r="QAN395" s="488"/>
      <c r="QAO395" s="488"/>
      <c r="QAP395" s="488"/>
      <c r="QAQ395" s="488"/>
      <c r="QAR395" s="488"/>
      <c r="QAS395" s="699" t="s">
        <v>10061</v>
      </c>
      <c r="QAT395" s="700"/>
      <c r="QAU395" s="488"/>
      <c r="QAV395" s="488"/>
      <c r="QAW395" s="488"/>
      <c r="QAX395" s="488"/>
      <c r="QAY395" s="488"/>
      <c r="QAZ395" s="488"/>
      <c r="QBA395" s="699" t="s">
        <v>10061</v>
      </c>
      <c r="QBB395" s="700"/>
      <c r="QBC395" s="488"/>
      <c r="QBD395" s="488"/>
      <c r="QBE395" s="488"/>
      <c r="QBF395" s="488"/>
      <c r="QBG395" s="488"/>
      <c r="QBH395" s="488"/>
      <c r="QBI395" s="699" t="s">
        <v>10061</v>
      </c>
      <c r="QBJ395" s="700"/>
      <c r="QBK395" s="488"/>
      <c r="QBL395" s="488"/>
      <c r="QBM395" s="488"/>
      <c r="QBN395" s="488"/>
      <c r="QBO395" s="488"/>
      <c r="QBP395" s="488"/>
      <c r="QBQ395" s="699" t="s">
        <v>10061</v>
      </c>
      <c r="QBR395" s="700"/>
      <c r="QBS395" s="488"/>
      <c r="QBT395" s="488"/>
      <c r="QBU395" s="488"/>
      <c r="QBV395" s="488"/>
      <c r="QBW395" s="488"/>
      <c r="QBX395" s="488"/>
      <c r="QBY395" s="699" t="s">
        <v>10061</v>
      </c>
      <c r="QBZ395" s="700"/>
      <c r="QCA395" s="488"/>
      <c r="QCB395" s="488"/>
      <c r="QCC395" s="488"/>
      <c r="QCD395" s="488"/>
      <c r="QCE395" s="488"/>
      <c r="QCF395" s="488"/>
      <c r="QCG395" s="699" t="s">
        <v>10061</v>
      </c>
      <c r="QCH395" s="700"/>
      <c r="QCI395" s="488"/>
      <c r="QCJ395" s="488"/>
      <c r="QCK395" s="488"/>
      <c r="QCL395" s="488"/>
      <c r="QCM395" s="488"/>
      <c r="QCN395" s="488"/>
      <c r="QCO395" s="699" t="s">
        <v>10061</v>
      </c>
      <c r="QCP395" s="700"/>
      <c r="QCQ395" s="488"/>
      <c r="QCR395" s="488"/>
      <c r="QCS395" s="488"/>
      <c r="QCT395" s="488"/>
      <c r="QCU395" s="488"/>
      <c r="QCV395" s="488"/>
      <c r="QCW395" s="699" t="s">
        <v>10061</v>
      </c>
      <c r="QCX395" s="700"/>
      <c r="QCY395" s="488"/>
      <c r="QCZ395" s="488"/>
      <c r="QDA395" s="488"/>
      <c r="QDB395" s="488"/>
      <c r="QDC395" s="488"/>
      <c r="QDD395" s="488"/>
      <c r="QDE395" s="699" t="s">
        <v>10061</v>
      </c>
      <c r="QDF395" s="700"/>
      <c r="QDG395" s="488"/>
      <c r="QDH395" s="488"/>
      <c r="QDI395" s="488"/>
      <c r="QDJ395" s="488"/>
      <c r="QDK395" s="488"/>
      <c r="QDL395" s="488"/>
      <c r="QDM395" s="699" t="s">
        <v>10061</v>
      </c>
      <c r="QDN395" s="700"/>
      <c r="QDO395" s="488"/>
      <c r="QDP395" s="488"/>
      <c r="QDQ395" s="488"/>
      <c r="QDR395" s="488"/>
      <c r="QDS395" s="488"/>
      <c r="QDT395" s="488"/>
      <c r="QDU395" s="699" t="s">
        <v>10061</v>
      </c>
      <c r="QDV395" s="700"/>
      <c r="QDW395" s="488"/>
      <c r="QDX395" s="488"/>
      <c r="QDY395" s="488"/>
      <c r="QDZ395" s="488"/>
      <c r="QEA395" s="488"/>
      <c r="QEB395" s="488"/>
      <c r="QEC395" s="699" t="s">
        <v>10061</v>
      </c>
      <c r="QED395" s="700"/>
      <c r="QEE395" s="488"/>
      <c r="QEF395" s="488"/>
      <c r="QEG395" s="488"/>
      <c r="QEH395" s="488"/>
      <c r="QEI395" s="488"/>
      <c r="QEJ395" s="488"/>
      <c r="QEK395" s="699" t="s">
        <v>10061</v>
      </c>
      <c r="QEL395" s="700"/>
      <c r="QEM395" s="488"/>
      <c r="QEN395" s="488"/>
      <c r="QEO395" s="488"/>
      <c r="QEP395" s="488"/>
      <c r="QEQ395" s="488"/>
      <c r="QER395" s="488"/>
      <c r="QES395" s="699" t="s">
        <v>10061</v>
      </c>
      <c r="QET395" s="700"/>
      <c r="QEU395" s="488"/>
      <c r="QEV395" s="488"/>
      <c r="QEW395" s="488"/>
      <c r="QEX395" s="488"/>
      <c r="QEY395" s="488"/>
      <c r="QEZ395" s="488"/>
      <c r="QFA395" s="699" t="s">
        <v>10061</v>
      </c>
      <c r="QFB395" s="700"/>
      <c r="QFC395" s="488"/>
      <c r="QFD395" s="488"/>
      <c r="QFE395" s="488"/>
      <c r="QFF395" s="488"/>
      <c r="QFG395" s="488"/>
      <c r="QFH395" s="488"/>
      <c r="QFI395" s="699" t="s">
        <v>10061</v>
      </c>
      <c r="QFJ395" s="700"/>
      <c r="QFK395" s="488"/>
      <c r="QFL395" s="488"/>
      <c r="QFM395" s="488"/>
      <c r="QFN395" s="488"/>
      <c r="QFO395" s="488"/>
      <c r="QFP395" s="488"/>
      <c r="QFQ395" s="699" t="s">
        <v>10061</v>
      </c>
      <c r="QFR395" s="700"/>
      <c r="QFS395" s="488"/>
      <c r="QFT395" s="488"/>
      <c r="QFU395" s="488"/>
      <c r="QFV395" s="488"/>
      <c r="QFW395" s="488"/>
      <c r="QFX395" s="488"/>
      <c r="QFY395" s="699" t="s">
        <v>10061</v>
      </c>
      <c r="QFZ395" s="700"/>
      <c r="QGA395" s="488"/>
      <c r="QGB395" s="488"/>
      <c r="QGC395" s="488"/>
      <c r="QGD395" s="488"/>
      <c r="QGE395" s="488"/>
      <c r="QGF395" s="488"/>
      <c r="QGG395" s="699" t="s">
        <v>10061</v>
      </c>
      <c r="QGH395" s="700"/>
      <c r="QGI395" s="488"/>
      <c r="QGJ395" s="488"/>
      <c r="QGK395" s="488"/>
      <c r="QGL395" s="488"/>
      <c r="QGM395" s="488"/>
      <c r="QGN395" s="488"/>
      <c r="QGO395" s="699" t="s">
        <v>10061</v>
      </c>
      <c r="QGP395" s="700"/>
      <c r="QGQ395" s="488"/>
      <c r="QGR395" s="488"/>
      <c r="QGS395" s="488"/>
      <c r="QGT395" s="488"/>
      <c r="QGU395" s="488"/>
      <c r="QGV395" s="488"/>
      <c r="QGW395" s="699" t="s">
        <v>10061</v>
      </c>
      <c r="QGX395" s="700"/>
      <c r="QGY395" s="488"/>
      <c r="QGZ395" s="488"/>
      <c r="QHA395" s="488"/>
      <c r="QHB395" s="488"/>
      <c r="QHC395" s="488"/>
      <c r="QHD395" s="488"/>
      <c r="QHE395" s="699" t="s">
        <v>10061</v>
      </c>
      <c r="QHF395" s="700"/>
      <c r="QHG395" s="488"/>
      <c r="QHH395" s="488"/>
      <c r="QHI395" s="488"/>
      <c r="QHJ395" s="488"/>
      <c r="QHK395" s="488"/>
      <c r="QHL395" s="488"/>
      <c r="QHM395" s="699" t="s">
        <v>10061</v>
      </c>
      <c r="QHN395" s="700"/>
      <c r="QHO395" s="488"/>
      <c r="QHP395" s="488"/>
      <c r="QHQ395" s="488"/>
      <c r="QHR395" s="488"/>
      <c r="QHS395" s="488"/>
      <c r="QHT395" s="488"/>
      <c r="QHU395" s="699" t="s">
        <v>10061</v>
      </c>
      <c r="QHV395" s="700"/>
      <c r="QHW395" s="488"/>
      <c r="QHX395" s="488"/>
      <c r="QHY395" s="488"/>
      <c r="QHZ395" s="488"/>
      <c r="QIA395" s="488"/>
      <c r="QIB395" s="488"/>
      <c r="QIC395" s="699" t="s">
        <v>10061</v>
      </c>
      <c r="QID395" s="700"/>
      <c r="QIE395" s="488"/>
      <c r="QIF395" s="488"/>
      <c r="QIG395" s="488"/>
      <c r="QIH395" s="488"/>
      <c r="QII395" s="488"/>
      <c r="QIJ395" s="488"/>
      <c r="QIK395" s="699" t="s">
        <v>10061</v>
      </c>
      <c r="QIL395" s="700"/>
      <c r="QIM395" s="488"/>
      <c r="QIN395" s="488"/>
      <c r="QIO395" s="488"/>
      <c r="QIP395" s="488"/>
      <c r="QIQ395" s="488"/>
      <c r="QIR395" s="488"/>
      <c r="QIS395" s="699" t="s">
        <v>10061</v>
      </c>
      <c r="QIT395" s="700"/>
      <c r="QIU395" s="488"/>
      <c r="QIV395" s="488"/>
      <c r="QIW395" s="488"/>
      <c r="QIX395" s="488"/>
      <c r="QIY395" s="488"/>
      <c r="QIZ395" s="488"/>
      <c r="QJA395" s="699" t="s">
        <v>10061</v>
      </c>
      <c r="QJB395" s="700"/>
      <c r="QJC395" s="488"/>
      <c r="QJD395" s="488"/>
      <c r="QJE395" s="488"/>
      <c r="QJF395" s="488"/>
      <c r="QJG395" s="488"/>
      <c r="QJH395" s="488"/>
      <c r="QJI395" s="699" t="s">
        <v>10061</v>
      </c>
      <c r="QJJ395" s="700"/>
      <c r="QJK395" s="488"/>
      <c r="QJL395" s="488"/>
      <c r="QJM395" s="488"/>
      <c r="QJN395" s="488"/>
      <c r="QJO395" s="488"/>
      <c r="QJP395" s="488"/>
      <c r="QJQ395" s="699" t="s">
        <v>10061</v>
      </c>
      <c r="QJR395" s="700"/>
      <c r="QJS395" s="488"/>
      <c r="QJT395" s="488"/>
      <c r="QJU395" s="488"/>
      <c r="QJV395" s="488"/>
      <c r="QJW395" s="488"/>
      <c r="QJX395" s="488"/>
      <c r="QJY395" s="699" t="s">
        <v>10061</v>
      </c>
      <c r="QJZ395" s="700"/>
      <c r="QKA395" s="488"/>
      <c r="QKB395" s="488"/>
      <c r="QKC395" s="488"/>
      <c r="QKD395" s="488"/>
      <c r="QKE395" s="488"/>
      <c r="QKF395" s="488"/>
      <c r="QKG395" s="699" t="s">
        <v>10061</v>
      </c>
      <c r="QKH395" s="700"/>
      <c r="QKI395" s="488"/>
      <c r="QKJ395" s="488"/>
      <c r="QKK395" s="488"/>
      <c r="QKL395" s="488"/>
      <c r="QKM395" s="488"/>
      <c r="QKN395" s="488"/>
      <c r="QKO395" s="699" t="s">
        <v>10061</v>
      </c>
      <c r="QKP395" s="700"/>
      <c r="QKQ395" s="488"/>
      <c r="QKR395" s="488"/>
      <c r="QKS395" s="488"/>
      <c r="QKT395" s="488"/>
      <c r="QKU395" s="488"/>
      <c r="QKV395" s="488"/>
      <c r="QKW395" s="699" t="s">
        <v>10061</v>
      </c>
      <c r="QKX395" s="700"/>
      <c r="QKY395" s="488"/>
      <c r="QKZ395" s="488"/>
      <c r="QLA395" s="488"/>
      <c r="QLB395" s="488"/>
      <c r="QLC395" s="488"/>
      <c r="QLD395" s="488"/>
      <c r="QLE395" s="699" t="s">
        <v>10061</v>
      </c>
      <c r="QLF395" s="700"/>
      <c r="QLG395" s="488"/>
      <c r="QLH395" s="488"/>
      <c r="QLI395" s="488"/>
      <c r="QLJ395" s="488"/>
      <c r="QLK395" s="488"/>
      <c r="QLL395" s="488"/>
      <c r="QLM395" s="699" t="s">
        <v>10061</v>
      </c>
      <c r="QLN395" s="700"/>
      <c r="QLO395" s="488"/>
      <c r="QLP395" s="488"/>
      <c r="QLQ395" s="488"/>
      <c r="QLR395" s="488"/>
      <c r="QLS395" s="488"/>
      <c r="QLT395" s="488"/>
      <c r="QLU395" s="699" t="s">
        <v>10061</v>
      </c>
      <c r="QLV395" s="700"/>
      <c r="QLW395" s="488"/>
      <c r="QLX395" s="488"/>
      <c r="QLY395" s="488"/>
      <c r="QLZ395" s="488"/>
      <c r="QMA395" s="488"/>
      <c r="QMB395" s="488"/>
      <c r="QMC395" s="699" t="s">
        <v>10061</v>
      </c>
      <c r="QMD395" s="700"/>
      <c r="QME395" s="488"/>
      <c r="QMF395" s="488"/>
      <c r="QMG395" s="488"/>
      <c r="QMH395" s="488"/>
      <c r="QMI395" s="488"/>
      <c r="QMJ395" s="488"/>
      <c r="QMK395" s="699" t="s">
        <v>10061</v>
      </c>
      <c r="QML395" s="700"/>
      <c r="QMM395" s="488"/>
      <c r="QMN395" s="488"/>
      <c r="QMO395" s="488"/>
      <c r="QMP395" s="488"/>
      <c r="QMQ395" s="488"/>
      <c r="QMR395" s="488"/>
      <c r="QMS395" s="699" t="s">
        <v>10061</v>
      </c>
      <c r="QMT395" s="700"/>
      <c r="QMU395" s="488"/>
      <c r="QMV395" s="488"/>
      <c r="QMW395" s="488"/>
      <c r="QMX395" s="488"/>
      <c r="QMY395" s="488"/>
      <c r="QMZ395" s="488"/>
      <c r="QNA395" s="699" t="s">
        <v>10061</v>
      </c>
      <c r="QNB395" s="700"/>
      <c r="QNC395" s="488"/>
      <c r="QND395" s="488"/>
      <c r="QNE395" s="488"/>
      <c r="QNF395" s="488"/>
      <c r="QNG395" s="488"/>
      <c r="QNH395" s="488"/>
      <c r="QNI395" s="699" t="s">
        <v>10061</v>
      </c>
      <c r="QNJ395" s="700"/>
      <c r="QNK395" s="488"/>
      <c r="QNL395" s="488"/>
      <c r="QNM395" s="488"/>
      <c r="QNN395" s="488"/>
      <c r="QNO395" s="488"/>
      <c r="QNP395" s="488"/>
      <c r="QNQ395" s="699" t="s">
        <v>10061</v>
      </c>
      <c r="QNR395" s="700"/>
      <c r="QNS395" s="488"/>
      <c r="QNT395" s="488"/>
      <c r="QNU395" s="488"/>
      <c r="QNV395" s="488"/>
      <c r="QNW395" s="488"/>
      <c r="QNX395" s="488"/>
      <c r="QNY395" s="699" t="s">
        <v>10061</v>
      </c>
      <c r="QNZ395" s="700"/>
      <c r="QOA395" s="488"/>
      <c r="QOB395" s="488"/>
      <c r="QOC395" s="488"/>
      <c r="QOD395" s="488"/>
      <c r="QOE395" s="488"/>
      <c r="QOF395" s="488"/>
      <c r="QOG395" s="699" t="s">
        <v>10061</v>
      </c>
      <c r="QOH395" s="700"/>
      <c r="QOI395" s="488"/>
      <c r="QOJ395" s="488"/>
      <c r="QOK395" s="488"/>
      <c r="QOL395" s="488"/>
      <c r="QOM395" s="488"/>
      <c r="QON395" s="488"/>
      <c r="QOO395" s="699" t="s">
        <v>10061</v>
      </c>
      <c r="QOP395" s="700"/>
      <c r="QOQ395" s="488"/>
      <c r="QOR395" s="488"/>
      <c r="QOS395" s="488"/>
      <c r="QOT395" s="488"/>
      <c r="QOU395" s="488"/>
      <c r="QOV395" s="488"/>
      <c r="QOW395" s="699" t="s">
        <v>10061</v>
      </c>
      <c r="QOX395" s="700"/>
      <c r="QOY395" s="488"/>
      <c r="QOZ395" s="488"/>
      <c r="QPA395" s="488"/>
      <c r="QPB395" s="488"/>
      <c r="QPC395" s="488"/>
      <c r="QPD395" s="488"/>
      <c r="QPE395" s="699" t="s">
        <v>10061</v>
      </c>
      <c r="QPF395" s="700"/>
      <c r="QPG395" s="488"/>
      <c r="QPH395" s="488"/>
      <c r="QPI395" s="488"/>
      <c r="QPJ395" s="488"/>
      <c r="QPK395" s="488"/>
      <c r="QPL395" s="488"/>
      <c r="QPM395" s="699" t="s">
        <v>10061</v>
      </c>
      <c r="QPN395" s="700"/>
      <c r="QPO395" s="488"/>
      <c r="QPP395" s="488"/>
      <c r="QPQ395" s="488"/>
      <c r="QPR395" s="488"/>
      <c r="QPS395" s="488"/>
      <c r="QPT395" s="488"/>
      <c r="QPU395" s="699" t="s">
        <v>10061</v>
      </c>
      <c r="QPV395" s="700"/>
      <c r="QPW395" s="488"/>
      <c r="QPX395" s="488"/>
      <c r="QPY395" s="488"/>
      <c r="QPZ395" s="488"/>
      <c r="QQA395" s="488"/>
      <c r="QQB395" s="488"/>
      <c r="QQC395" s="699" t="s">
        <v>10061</v>
      </c>
      <c r="QQD395" s="700"/>
      <c r="QQE395" s="488"/>
      <c r="QQF395" s="488"/>
      <c r="QQG395" s="488"/>
      <c r="QQH395" s="488"/>
      <c r="QQI395" s="488"/>
      <c r="QQJ395" s="488"/>
      <c r="QQK395" s="699" t="s">
        <v>10061</v>
      </c>
      <c r="QQL395" s="700"/>
      <c r="QQM395" s="488"/>
      <c r="QQN395" s="488"/>
      <c r="QQO395" s="488"/>
      <c r="QQP395" s="488"/>
      <c r="QQQ395" s="488"/>
      <c r="QQR395" s="488"/>
      <c r="QQS395" s="699" t="s">
        <v>10061</v>
      </c>
      <c r="QQT395" s="700"/>
      <c r="QQU395" s="488"/>
      <c r="QQV395" s="488"/>
      <c r="QQW395" s="488"/>
      <c r="QQX395" s="488"/>
      <c r="QQY395" s="488"/>
      <c r="QQZ395" s="488"/>
      <c r="QRA395" s="699" t="s">
        <v>10061</v>
      </c>
      <c r="QRB395" s="700"/>
      <c r="QRC395" s="488"/>
      <c r="QRD395" s="488"/>
      <c r="QRE395" s="488"/>
      <c r="QRF395" s="488"/>
      <c r="QRG395" s="488"/>
      <c r="QRH395" s="488"/>
      <c r="QRI395" s="699" t="s">
        <v>10061</v>
      </c>
      <c r="QRJ395" s="700"/>
      <c r="QRK395" s="488"/>
      <c r="QRL395" s="488"/>
      <c r="QRM395" s="488"/>
      <c r="QRN395" s="488"/>
      <c r="QRO395" s="488"/>
      <c r="QRP395" s="488"/>
      <c r="QRQ395" s="699" t="s">
        <v>10061</v>
      </c>
      <c r="QRR395" s="700"/>
      <c r="QRS395" s="488"/>
      <c r="QRT395" s="488"/>
      <c r="QRU395" s="488"/>
      <c r="QRV395" s="488"/>
      <c r="QRW395" s="488"/>
      <c r="QRX395" s="488"/>
      <c r="QRY395" s="699" t="s">
        <v>10061</v>
      </c>
      <c r="QRZ395" s="700"/>
      <c r="QSA395" s="488"/>
      <c r="QSB395" s="488"/>
      <c r="QSC395" s="488"/>
      <c r="QSD395" s="488"/>
      <c r="QSE395" s="488"/>
      <c r="QSF395" s="488"/>
      <c r="QSG395" s="699" t="s">
        <v>10061</v>
      </c>
      <c r="QSH395" s="700"/>
      <c r="QSI395" s="488"/>
      <c r="QSJ395" s="488"/>
      <c r="QSK395" s="488"/>
      <c r="QSL395" s="488"/>
      <c r="QSM395" s="488"/>
      <c r="QSN395" s="488"/>
      <c r="QSO395" s="699" t="s">
        <v>10061</v>
      </c>
      <c r="QSP395" s="700"/>
      <c r="QSQ395" s="488"/>
      <c r="QSR395" s="488"/>
      <c r="QSS395" s="488"/>
      <c r="QST395" s="488"/>
      <c r="QSU395" s="488"/>
      <c r="QSV395" s="488"/>
      <c r="QSW395" s="699" t="s">
        <v>10061</v>
      </c>
      <c r="QSX395" s="700"/>
      <c r="QSY395" s="488"/>
      <c r="QSZ395" s="488"/>
      <c r="QTA395" s="488"/>
      <c r="QTB395" s="488"/>
      <c r="QTC395" s="488"/>
      <c r="QTD395" s="488"/>
      <c r="QTE395" s="699" t="s">
        <v>10061</v>
      </c>
      <c r="QTF395" s="700"/>
      <c r="QTG395" s="488"/>
      <c r="QTH395" s="488"/>
      <c r="QTI395" s="488"/>
      <c r="QTJ395" s="488"/>
      <c r="QTK395" s="488"/>
      <c r="QTL395" s="488"/>
      <c r="QTM395" s="699" t="s">
        <v>10061</v>
      </c>
      <c r="QTN395" s="700"/>
      <c r="QTO395" s="488"/>
      <c r="QTP395" s="488"/>
      <c r="QTQ395" s="488"/>
      <c r="QTR395" s="488"/>
      <c r="QTS395" s="488"/>
      <c r="QTT395" s="488"/>
      <c r="QTU395" s="699" t="s">
        <v>10061</v>
      </c>
      <c r="QTV395" s="700"/>
      <c r="QTW395" s="488"/>
      <c r="QTX395" s="488"/>
      <c r="QTY395" s="488"/>
      <c r="QTZ395" s="488"/>
      <c r="QUA395" s="488"/>
      <c r="QUB395" s="488"/>
      <c r="QUC395" s="699" t="s">
        <v>10061</v>
      </c>
      <c r="QUD395" s="700"/>
      <c r="QUE395" s="488"/>
      <c r="QUF395" s="488"/>
      <c r="QUG395" s="488"/>
      <c r="QUH395" s="488"/>
      <c r="QUI395" s="488"/>
      <c r="QUJ395" s="488"/>
      <c r="QUK395" s="699" t="s">
        <v>10061</v>
      </c>
      <c r="QUL395" s="700"/>
      <c r="QUM395" s="488"/>
      <c r="QUN395" s="488"/>
      <c r="QUO395" s="488"/>
      <c r="QUP395" s="488"/>
      <c r="QUQ395" s="488"/>
      <c r="QUR395" s="488"/>
      <c r="QUS395" s="699" t="s">
        <v>10061</v>
      </c>
      <c r="QUT395" s="700"/>
      <c r="QUU395" s="488"/>
      <c r="QUV395" s="488"/>
      <c r="QUW395" s="488"/>
      <c r="QUX395" s="488"/>
      <c r="QUY395" s="488"/>
      <c r="QUZ395" s="488"/>
      <c r="QVA395" s="699" t="s">
        <v>10061</v>
      </c>
      <c r="QVB395" s="700"/>
      <c r="QVC395" s="488"/>
      <c r="QVD395" s="488"/>
      <c r="QVE395" s="488"/>
      <c r="QVF395" s="488"/>
      <c r="QVG395" s="488"/>
      <c r="QVH395" s="488"/>
      <c r="QVI395" s="699" t="s">
        <v>10061</v>
      </c>
      <c r="QVJ395" s="700"/>
      <c r="QVK395" s="488"/>
      <c r="QVL395" s="488"/>
      <c r="QVM395" s="488"/>
      <c r="QVN395" s="488"/>
      <c r="QVO395" s="488"/>
      <c r="QVP395" s="488"/>
      <c r="QVQ395" s="699" t="s">
        <v>10061</v>
      </c>
      <c r="QVR395" s="700"/>
      <c r="QVS395" s="488"/>
      <c r="QVT395" s="488"/>
      <c r="QVU395" s="488"/>
      <c r="QVV395" s="488"/>
      <c r="QVW395" s="488"/>
      <c r="QVX395" s="488"/>
      <c r="QVY395" s="699" t="s">
        <v>10061</v>
      </c>
      <c r="QVZ395" s="700"/>
      <c r="QWA395" s="488"/>
      <c r="QWB395" s="488"/>
      <c r="QWC395" s="488"/>
      <c r="QWD395" s="488"/>
      <c r="QWE395" s="488"/>
      <c r="QWF395" s="488"/>
      <c r="QWG395" s="699" t="s">
        <v>10061</v>
      </c>
      <c r="QWH395" s="700"/>
      <c r="QWI395" s="488"/>
      <c r="QWJ395" s="488"/>
      <c r="QWK395" s="488"/>
      <c r="QWL395" s="488"/>
      <c r="QWM395" s="488"/>
      <c r="QWN395" s="488"/>
      <c r="QWO395" s="699" t="s">
        <v>10061</v>
      </c>
      <c r="QWP395" s="700"/>
      <c r="QWQ395" s="488"/>
      <c r="QWR395" s="488"/>
      <c r="QWS395" s="488"/>
      <c r="QWT395" s="488"/>
      <c r="QWU395" s="488"/>
      <c r="QWV395" s="488"/>
      <c r="QWW395" s="699" t="s">
        <v>10061</v>
      </c>
      <c r="QWX395" s="700"/>
      <c r="QWY395" s="488"/>
      <c r="QWZ395" s="488"/>
      <c r="QXA395" s="488"/>
      <c r="QXB395" s="488"/>
      <c r="QXC395" s="488"/>
      <c r="QXD395" s="488"/>
      <c r="QXE395" s="699" t="s">
        <v>10061</v>
      </c>
      <c r="QXF395" s="700"/>
      <c r="QXG395" s="488"/>
      <c r="QXH395" s="488"/>
      <c r="QXI395" s="488"/>
      <c r="QXJ395" s="488"/>
      <c r="QXK395" s="488"/>
      <c r="QXL395" s="488"/>
      <c r="QXM395" s="699" t="s">
        <v>10061</v>
      </c>
      <c r="QXN395" s="700"/>
      <c r="QXO395" s="488"/>
      <c r="QXP395" s="488"/>
      <c r="QXQ395" s="488"/>
      <c r="QXR395" s="488"/>
      <c r="QXS395" s="488"/>
      <c r="QXT395" s="488"/>
      <c r="QXU395" s="699" t="s">
        <v>10061</v>
      </c>
      <c r="QXV395" s="700"/>
      <c r="QXW395" s="488"/>
      <c r="QXX395" s="488"/>
      <c r="QXY395" s="488"/>
      <c r="QXZ395" s="488"/>
      <c r="QYA395" s="488"/>
      <c r="QYB395" s="488"/>
      <c r="QYC395" s="699" t="s">
        <v>10061</v>
      </c>
      <c r="QYD395" s="700"/>
      <c r="QYE395" s="488"/>
      <c r="QYF395" s="488"/>
      <c r="QYG395" s="488"/>
      <c r="QYH395" s="488"/>
      <c r="QYI395" s="488"/>
      <c r="QYJ395" s="488"/>
      <c r="QYK395" s="699" t="s">
        <v>10061</v>
      </c>
      <c r="QYL395" s="700"/>
      <c r="QYM395" s="488"/>
      <c r="QYN395" s="488"/>
      <c r="QYO395" s="488"/>
      <c r="QYP395" s="488"/>
      <c r="QYQ395" s="488"/>
      <c r="QYR395" s="488"/>
      <c r="QYS395" s="699" t="s">
        <v>10061</v>
      </c>
      <c r="QYT395" s="700"/>
      <c r="QYU395" s="488"/>
      <c r="QYV395" s="488"/>
      <c r="QYW395" s="488"/>
      <c r="QYX395" s="488"/>
      <c r="QYY395" s="488"/>
      <c r="QYZ395" s="488"/>
      <c r="QZA395" s="699" t="s">
        <v>10061</v>
      </c>
      <c r="QZB395" s="700"/>
      <c r="QZC395" s="488"/>
      <c r="QZD395" s="488"/>
      <c r="QZE395" s="488"/>
      <c r="QZF395" s="488"/>
      <c r="QZG395" s="488"/>
      <c r="QZH395" s="488"/>
      <c r="QZI395" s="699" t="s">
        <v>10061</v>
      </c>
      <c r="QZJ395" s="700"/>
      <c r="QZK395" s="488"/>
      <c r="QZL395" s="488"/>
      <c r="QZM395" s="488"/>
      <c r="QZN395" s="488"/>
      <c r="QZO395" s="488"/>
      <c r="QZP395" s="488"/>
      <c r="QZQ395" s="699" t="s">
        <v>10061</v>
      </c>
      <c r="QZR395" s="700"/>
      <c r="QZS395" s="488"/>
      <c r="QZT395" s="488"/>
      <c r="QZU395" s="488"/>
      <c r="QZV395" s="488"/>
      <c r="QZW395" s="488"/>
      <c r="QZX395" s="488"/>
      <c r="QZY395" s="699" t="s">
        <v>10061</v>
      </c>
      <c r="QZZ395" s="700"/>
      <c r="RAA395" s="488"/>
      <c r="RAB395" s="488"/>
      <c r="RAC395" s="488"/>
      <c r="RAD395" s="488"/>
      <c r="RAE395" s="488"/>
      <c r="RAF395" s="488"/>
      <c r="RAG395" s="699" t="s">
        <v>10061</v>
      </c>
      <c r="RAH395" s="700"/>
      <c r="RAI395" s="488"/>
      <c r="RAJ395" s="488"/>
      <c r="RAK395" s="488"/>
      <c r="RAL395" s="488"/>
      <c r="RAM395" s="488"/>
      <c r="RAN395" s="488"/>
      <c r="RAO395" s="699" t="s">
        <v>10061</v>
      </c>
      <c r="RAP395" s="700"/>
      <c r="RAQ395" s="488"/>
      <c r="RAR395" s="488"/>
      <c r="RAS395" s="488"/>
      <c r="RAT395" s="488"/>
      <c r="RAU395" s="488"/>
      <c r="RAV395" s="488"/>
      <c r="RAW395" s="699" t="s">
        <v>10061</v>
      </c>
      <c r="RAX395" s="700"/>
      <c r="RAY395" s="488"/>
      <c r="RAZ395" s="488"/>
      <c r="RBA395" s="488"/>
      <c r="RBB395" s="488"/>
      <c r="RBC395" s="488"/>
      <c r="RBD395" s="488"/>
      <c r="RBE395" s="699" t="s">
        <v>10061</v>
      </c>
      <c r="RBF395" s="700"/>
      <c r="RBG395" s="488"/>
      <c r="RBH395" s="488"/>
      <c r="RBI395" s="488"/>
      <c r="RBJ395" s="488"/>
      <c r="RBK395" s="488"/>
      <c r="RBL395" s="488"/>
      <c r="RBM395" s="699" t="s">
        <v>10061</v>
      </c>
      <c r="RBN395" s="700"/>
      <c r="RBO395" s="488"/>
      <c r="RBP395" s="488"/>
      <c r="RBQ395" s="488"/>
      <c r="RBR395" s="488"/>
      <c r="RBS395" s="488"/>
      <c r="RBT395" s="488"/>
      <c r="RBU395" s="699" t="s">
        <v>10061</v>
      </c>
      <c r="RBV395" s="700"/>
      <c r="RBW395" s="488"/>
      <c r="RBX395" s="488"/>
      <c r="RBY395" s="488"/>
      <c r="RBZ395" s="488"/>
      <c r="RCA395" s="488"/>
      <c r="RCB395" s="488"/>
      <c r="RCC395" s="699" t="s">
        <v>10061</v>
      </c>
      <c r="RCD395" s="700"/>
      <c r="RCE395" s="488"/>
      <c r="RCF395" s="488"/>
      <c r="RCG395" s="488"/>
      <c r="RCH395" s="488"/>
      <c r="RCI395" s="488"/>
      <c r="RCJ395" s="488"/>
      <c r="RCK395" s="699" t="s">
        <v>10061</v>
      </c>
      <c r="RCL395" s="700"/>
      <c r="RCM395" s="488"/>
      <c r="RCN395" s="488"/>
      <c r="RCO395" s="488"/>
      <c r="RCP395" s="488"/>
      <c r="RCQ395" s="488"/>
      <c r="RCR395" s="488"/>
      <c r="RCS395" s="699" t="s">
        <v>10061</v>
      </c>
      <c r="RCT395" s="700"/>
      <c r="RCU395" s="488"/>
      <c r="RCV395" s="488"/>
      <c r="RCW395" s="488"/>
      <c r="RCX395" s="488"/>
      <c r="RCY395" s="488"/>
      <c r="RCZ395" s="488"/>
      <c r="RDA395" s="699" t="s">
        <v>10061</v>
      </c>
      <c r="RDB395" s="700"/>
      <c r="RDC395" s="488"/>
      <c r="RDD395" s="488"/>
      <c r="RDE395" s="488"/>
      <c r="RDF395" s="488"/>
      <c r="RDG395" s="488"/>
      <c r="RDH395" s="488"/>
      <c r="RDI395" s="699" t="s">
        <v>10061</v>
      </c>
      <c r="RDJ395" s="700"/>
      <c r="RDK395" s="488"/>
      <c r="RDL395" s="488"/>
      <c r="RDM395" s="488"/>
      <c r="RDN395" s="488"/>
      <c r="RDO395" s="488"/>
      <c r="RDP395" s="488"/>
      <c r="RDQ395" s="699" t="s">
        <v>10061</v>
      </c>
      <c r="RDR395" s="700"/>
      <c r="RDS395" s="488"/>
      <c r="RDT395" s="488"/>
      <c r="RDU395" s="488"/>
      <c r="RDV395" s="488"/>
      <c r="RDW395" s="488"/>
      <c r="RDX395" s="488"/>
      <c r="RDY395" s="699" t="s">
        <v>10061</v>
      </c>
      <c r="RDZ395" s="700"/>
      <c r="REA395" s="488"/>
      <c r="REB395" s="488"/>
      <c r="REC395" s="488"/>
      <c r="RED395" s="488"/>
      <c r="REE395" s="488"/>
      <c r="REF395" s="488"/>
      <c r="REG395" s="699" t="s">
        <v>10061</v>
      </c>
      <c r="REH395" s="700"/>
      <c r="REI395" s="488"/>
      <c r="REJ395" s="488"/>
      <c r="REK395" s="488"/>
      <c r="REL395" s="488"/>
      <c r="REM395" s="488"/>
      <c r="REN395" s="488"/>
      <c r="REO395" s="699" t="s">
        <v>10061</v>
      </c>
      <c r="REP395" s="700"/>
      <c r="REQ395" s="488"/>
      <c r="RER395" s="488"/>
      <c r="RES395" s="488"/>
      <c r="RET395" s="488"/>
      <c r="REU395" s="488"/>
      <c r="REV395" s="488"/>
      <c r="REW395" s="699" t="s">
        <v>10061</v>
      </c>
      <c r="REX395" s="700"/>
      <c r="REY395" s="488"/>
      <c r="REZ395" s="488"/>
      <c r="RFA395" s="488"/>
      <c r="RFB395" s="488"/>
      <c r="RFC395" s="488"/>
      <c r="RFD395" s="488"/>
      <c r="RFE395" s="699" t="s">
        <v>10061</v>
      </c>
      <c r="RFF395" s="700"/>
      <c r="RFG395" s="488"/>
      <c r="RFH395" s="488"/>
      <c r="RFI395" s="488"/>
      <c r="RFJ395" s="488"/>
      <c r="RFK395" s="488"/>
      <c r="RFL395" s="488"/>
      <c r="RFM395" s="699" t="s">
        <v>10061</v>
      </c>
      <c r="RFN395" s="700"/>
      <c r="RFO395" s="488"/>
      <c r="RFP395" s="488"/>
      <c r="RFQ395" s="488"/>
      <c r="RFR395" s="488"/>
      <c r="RFS395" s="488"/>
      <c r="RFT395" s="488"/>
      <c r="RFU395" s="699" t="s">
        <v>10061</v>
      </c>
      <c r="RFV395" s="700"/>
      <c r="RFW395" s="488"/>
      <c r="RFX395" s="488"/>
      <c r="RFY395" s="488"/>
      <c r="RFZ395" s="488"/>
      <c r="RGA395" s="488"/>
      <c r="RGB395" s="488"/>
      <c r="RGC395" s="699" t="s">
        <v>10061</v>
      </c>
      <c r="RGD395" s="700"/>
      <c r="RGE395" s="488"/>
      <c r="RGF395" s="488"/>
      <c r="RGG395" s="488"/>
      <c r="RGH395" s="488"/>
      <c r="RGI395" s="488"/>
      <c r="RGJ395" s="488"/>
      <c r="RGK395" s="699" t="s">
        <v>10061</v>
      </c>
      <c r="RGL395" s="700"/>
      <c r="RGM395" s="488"/>
      <c r="RGN395" s="488"/>
      <c r="RGO395" s="488"/>
      <c r="RGP395" s="488"/>
      <c r="RGQ395" s="488"/>
      <c r="RGR395" s="488"/>
      <c r="RGS395" s="699" t="s">
        <v>10061</v>
      </c>
      <c r="RGT395" s="700"/>
      <c r="RGU395" s="488"/>
      <c r="RGV395" s="488"/>
      <c r="RGW395" s="488"/>
      <c r="RGX395" s="488"/>
      <c r="RGY395" s="488"/>
      <c r="RGZ395" s="488"/>
      <c r="RHA395" s="699" t="s">
        <v>10061</v>
      </c>
      <c r="RHB395" s="700"/>
      <c r="RHC395" s="488"/>
      <c r="RHD395" s="488"/>
      <c r="RHE395" s="488"/>
      <c r="RHF395" s="488"/>
      <c r="RHG395" s="488"/>
      <c r="RHH395" s="488"/>
      <c r="RHI395" s="699" t="s">
        <v>10061</v>
      </c>
      <c r="RHJ395" s="700"/>
      <c r="RHK395" s="488"/>
      <c r="RHL395" s="488"/>
      <c r="RHM395" s="488"/>
      <c r="RHN395" s="488"/>
      <c r="RHO395" s="488"/>
      <c r="RHP395" s="488"/>
      <c r="RHQ395" s="699" t="s">
        <v>10061</v>
      </c>
      <c r="RHR395" s="700"/>
      <c r="RHS395" s="488"/>
      <c r="RHT395" s="488"/>
      <c r="RHU395" s="488"/>
      <c r="RHV395" s="488"/>
      <c r="RHW395" s="488"/>
      <c r="RHX395" s="488"/>
      <c r="RHY395" s="699" t="s">
        <v>10061</v>
      </c>
      <c r="RHZ395" s="700"/>
      <c r="RIA395" s="488"/>
      <c r="RIB395" s="488"/>
      <c r="RIC395" s="488"/>
      <c r="RID395" s="488"/>
      <c r="RIE395" s="488"/>
      <c r="RIF395" s="488"/>
      <c r="RIG395" s="699" t="s">
        <v>10061</v>
      </c>
      <c r="RIH395" s="700"/>
      <c r="RII395" s="488"/>
      <c r="RIJ395" s="488"/>
      <c r="RIK395" s="488"/>
      <c r="RIL395" s="488"/>
      <c r="RIM395" s="488"/>
      <c r="RIN395" s="488"/>
      <c r="RIO395" s="699" t="s">
        <v>10061</v>
      </c>
      <c r="RIP395" s="700"/>
      <c r="RIQ395" s="488"/>
      <c r="RIR395" s="488"/>
      <c r="RIS395" s="488"/>
      <c r="RIT395" s="488"/>
      <c r="RIU395" s="488"/>
      <c r="RIV395" s="488"/>
      <c r="RIW395" s="699" t="s">
        <v>10061</v>
      </c>
      <c r="RIX395" s="700"/>
      <c r="RIY395" s="488"/>
      <c r="RIZ395" s="488"/>
      <c r="RJA395" s="488"/>
      <c r="RJB395" s="488"/>
      <c r="RJC395" s="488"/>
      <c r="RJD395" s="488"/>
      <c r="RJE395" s="699" t="s">
        <v>10061</v>
      </c>
      <c r="RJF395" s="700"/>
      <c r="RJG395" s="488"/>
      <c r="RJH395" s="488"/>
      <c r="RJI395" s="488"/>
      <c r="RJJ395" s="488"/>
      <c r="RJK395" s="488"/>
      <c r="RJL395" s="488"/>
      <c r="RJM395" s="699" t="s">
        <v>10061</v>
      </c>
      <c r="RJN395" s="700"/>
      <c r="RJO395" s="488"/>
      <c r="RJP395" s="488"/>
      <c r="RJQ395" s="488"/>
      <c r="RJR395" s="488"/>
      <c r="RJS395" s="488"/>
      <c r="RJT395" s="488"/>
      <c r="RJU395" s="699" t="s">
        <v>10061</v>
      </c>
      <c r="RJV395" s="700"/>
      <c r="RJW395" s="488"/>
      <c r="RJX395" s="488"/>
      <c r="RJY395" s="488"/>
      <c r="RJZ395" s="488"/>
      <c r="RKA395" s="488"/>
      <c r="RKB395" s="488"/>
      <c r="RKC395" s="699" t="s">
        <v>10061</v>
      </c>
      <c r="RKD395" s="700"/>
      <c r="RKE395" s="488"/>
      <c r="RKF395" s="488"/>
      <c r="RKG395" s="488"/>
      <c r="RKH395" s="488"/>
      <c r="RKI395" s="488"/>
      <c r="RKJ395" s="488"/>
      <c r="RKK395" s="699" t="s">
        <v>10061</v>
      </c>
      <c r="RKL395" s="700"/>
      <c r="RKM395" s="488"/>
      <c r="RKN395" s="488"/>
      <c r="RKO395" s="488"/>
      <c r="RKP395" s="488"/>
      <c r="RKQ395" s="488"/>
      <c r="RKR395" s="488"/>
      <c r="RKS395" s="699" t="s">
        <v>10061</v>
      </c>
      <c r="RKT395" s="700"/>
      <c r="RKU395" s="488"/>
      <c r="RKV395" s="488"/>
      <c r="RKW395" s="488"/>
      <c r="RKX395" s="488"/>
      <c r="RKY395" s="488"/>
      <c r="RKZ395" s="488"/>
      <c r="RLA395" s="699" t="s">
        <v>10061</v>
      </c>
      <c r="RLB395" s="700"/>
      <c r="RLC395" s="488"/>
      <c r="RLD395" s="488"/>
      <c r="RLE395" s="488"/>
      <c r="RLF395" s="488"/>
      <c r="RLG395" s="488"/>
      <c r="RLH395" s="488"/>
      <c r="RLI395" s="699" t="s">
        <v>10061</v>
      </c>
      <c r="RLJ395" s="700"/>
      <c r="RLK395" s="488"/>
      <c r="RLL395" s="488"/>
      <c r="RLM395" s="488"/>
      <c r="RLN395" s="488"/>
      <c r="RLO395" s="488"/>
      <c r="RLP395" s="488"/>
      <c r="RLQ395" s="699" t="s">
        <v>10061</v>
      </c>
      <c r="RLR395" s="700"/>
      <c r="RLS395" s="488"/>
      <c r="RLT395" s="488"/>
      <c r="RLU395" s="488"/>
      <c r="RLV395" s="488"/>
      <c r="RLW395" s="488"/>
      <c r="RLX395" s="488"/>
      <c r="RLY395" s="699" t="s">
        <v>10061</v>
      </c>
      <c r="RLZ395" s="700"/>
      <c r="RMA395" s="488"/>
      <c r="RMB395" s="488"/>
      <c r="RMC395" s="488"/>
      <c r="RMD395" s="488"/>
      <c r="RME395" s="488"/>
      <c r="RMF395" s="488"/>
      <c r="RMG395" s="699" t="s">
        <v>10061</v>
      </c>
      <c r="RMH395" s="700"/>
      <c r="RMI395" s="488"/>
      <c r="RMJ395" s="488"/>
      <c r="RMK395" s="488"/>
      <c r="RML395" s="488"/>
      <c r="RMM395" s="488"/>
      <c r="RMN395" s="488"/>
      <c r="RMO395" s="699" t="s">
        <v>10061</v>
      </c>
      <c r="RMP395" s="700"/>
      <c r="RMQ395" s="488"/>
      <c r="RMR395" s="488"/>
      <c r="RMS395" s="488"/>
      <c r="RMT395" s="488"/>
      <c r="RMU395" s="488"/>
      <c r="RMV395" s="488"/>
      <c r="RMW395" s="699" t="s">
        <v>10061</v>
      </c>
      <c r="RMX395" s="700"/>
      <c r="RMY395" s="488"/>
      <c r="RMZ395" s="488"/>
      <c r="RNA395" s="488"/>
      <c r="RNB395" s="488"/>
      <c r="RNC395" s="488"/>
      <c r="RND395" s="488"/>
      <c r="RNE395" s="699" t="s">
        <v>10061</v>
      </c>
      <c r="RNF395" s="700"/>
      <c r="RNG395" s="488"/>
      <c r="RNH395" s="488"/>
      <c r="RNI395" s="488"/>
      <c r="RNJ395" s="488"/>
      <c r="RNK395" s="488"/>
      <c r="RNL395" s="488"/>
      <c r="RNM395" s="699" t="s">
        <v>10061</v>
      </c>
      <c r="RNN395" s="700"/>
      <c r="RNO395" s="488"/>
      <c r="RNP395" s="488"/>
      <c r="RNQ395" s="488"/>
      <c r="RNR395" s="488"/>
      <c r="RNS395" s="488"/>
      <c r="RNT395" s="488"/>
      <c r="RNU395" s="699" t="s">
        <v>10061</v>
      </c>
      <c r="RNV395" s="700"/>
      <c r="RNW395" s="488"/>
      <c r="RNX395" s="488"/>
      <c r="RNY395" s="488"/>
      <c r="RNZ395" s="488"/>
      <c r="ROA395" s="488"/>
      <c r="ROB395" s="488"/>
      <c r="ROC395" s="699" t="s">
        <v>10061</v>
      </c>
      <c r="ROD395" s="700"/>
      <c r="ROE395" s="488"/>
      <c r="ROF395" s="488"/>
      <c r="ROG395" s="488"/>
      <c r="ROH395" s="488"/>
      <c r="ROI395" s="488"/>
      <c r="ROJ395" s="488"/>
      <c r="ROK395" s="699" t="s">
        <v>10061</v>
      </c>
      <c r="ROL395" s="700"/>
      <c r="ROM395" s="488"/>
      <c r="RON395" s="488"/>
      <c r="ROO395" s="488"/>
      <c r="ROP395" s="488"/>
      <c r="ROQ395" s="488"/>
      <c r="ROR395" s="488"/>
      <c r="ROS395" s="699" t="s">
        <v>10061</v>
      </c>
      <c r="ROT395" s="700"/>
      <c r="ROU395" s="488"/>
      <c r="ROV395" s="488"/>
      <c r="ROW395" s="488"/>
      <c r="ROX395" s="488"/>
      <c r="ROY395" s="488"/>
      <c r="ROZ395" s="488"/>
      <c r="RPA395" s="699" t="s">
        <v>10061</v>
      </c>
      <c r="RPB395" s="700"/>
      <c r="RPC395" s="488"/>
      <c r="RPD395" s="488"/>
      <c r="RPE395" s="488"/>
      <c r="RPF395" s="488"/>
      <c r="RPG395" s="488"/>
      <c r="RPH395" s="488"/>
      <c r="RPI395" s="699" t="s">
        <v>10061</v>
      </c>
      <c r="RPJ395" s="700"/>
      <c r="RPK395" s="488"/>
      <c r="RPL395" s="488"/>
      <c r="RPM395" s="488"/>
      <c r="RPN395" s="488"/>
      <c r="RPO395" s="488"/>
      <c r="RPP395" s="488"/>
      <c r="RPQ395" s="699" t="s">
        <v>10061</v>
      </c>
      <c r="RPR395" s="700"/>
      <c r="RPS395" s="488"/>
      <c r="RPT395" s="488"/>
      <c r="RPU395" s="488"/>
      <c r="RPV395" s="488"/>
      <c r="RPW395" s="488"/>
      <c r="RPX395" s="488"/>
      <c r="RPY395" s="699" t="s">
        <v>10061</v>
      </c>
      <c r="RPZ395" s="700"/>
      <c r="RQA395" s="488"/>
      <c r="RQB395" s="488"/>
      <c r="RQC395" s="488"/>
      <c r="RQD395" s="488"/>
      <c r="RQE395" s="488"/>
      <c r="RQF395" s="488"/>
      <c r="RQG395" s="699" t="s">
        <v>10061</v>
      </c>
      <c r="RQH395" s="700"/>
      <c r="RQI395" s="488"/>
      <c r="RQJ395" s="488"/>
      <c r="RQK395" s="488"/>
      <c r="RQL395" s="488"/>
      <c r="RQM395" s="488"/>
      <c r="RQN395" s="488"/>
      <c r="RQO395" s="699" t="s">
        <v>10061</v>
      </c>
      <c r="RQP395" s="700"/>
      <c r="RQQ395" s="488"/>
      <c r="RQR395" s="488"/>
      <c r="RQS395" s="488"/>
      <c r="RQT395" s="488"/>
      <c r="RQU395" s="488"/>
      <c r="RQV395" s="488"/>
      <c r="RQW395" s="699" t="s">
        <v>10061</v>
      </c>
      <c r="RQX395" s="700"/>
      <c r="RQY395" s="488"/>
      <c r="RQZ395" s="488"/>
      <c r="RRA395" s="488"/>
      <c r="RRB395" s="488"/>
      <c r="RRC395" s="488"/>
      <c r="RRD395" s="488"/>
      <c r="RRE395" s="699" t="s">
        <v>10061</v>
      </c>
      <c r="RRF395" s="700"/>
      <c r="RRG395" s="488"/>
      <c r="RRH395" s="488"/>
      <c r="RRI395" s="488"/>
      <c r="RRJ395" s="488"/>
      <c r="RRK395" s="488"/>
      <c r="RRL395" s="488"/>
      <c r="RRM395" s="699" t="s">
        <v>10061</v>
      </c>
      <c r="RRN395" s="700"/>
      <c r="RRO395" s="488"/>
      <c r="RRP395" s="488"/>
      <c r="RRQ395" s="488"/>
      <c r="RRR395" s="488"/>
      <c r="RRS395" s="488"/>
      <c r="RRT395" s="488"/>
      <c r="RRU395" s="699" t="s">
        <v>10061</v>
      </c>
      <c r="RRV395" s="700"/>
      <c r="RRW395" s="488"/>
      <c r="RRX395" s="488"/>
      <c r="RRY395" s="488"/>
      <c r="RRZ395" s="488"/>
      <c r="RSA395" s="488"/>
      <c r="RSB395" s="488"/>
      <c r="RSC395" s="699" t="s">
        <v>10061</v>
      </c>
      <c r="RSD395" s="700"/>
      <c r="RSE395" s="488"/>
      <c r="RSF395" s="488"/>
      <c r="RSG395" s="488"/>
      <c r="RSH395" s="488"/>
      <c r="RSI395" s="488"/>
      <c r="RSJ395" s="488"/>
      <c r="RSK395" s="699" t="s">
        <v>10061</v>
      </c>
      <c r="RSL395" s="700"/>
      <c r="RSM395" s="488"/>
      <c r="RSN395" s="488"/>
      <c r="RSO395" s="488"/>
      <c r="RSP395" s="488"/>
      <c r="RSQ395" s="488"/>
      <c r="RSR395" s="488"/>
      <c r="RSS395" s="699" t="s">
        <v>10061</v>
      </c>
      <c r="RST395" s="700"/>
      <c r="RSU395" s="488"/>
      <c r="RSV395" s="488"/>
      <c r="RSW395" s="488"/>
      <c r="RSX395" s="488"/>
      <c r="RSY395" s="488"/>
      <c r="RSZ395" s="488"/>
      <c r="RTA395" s="699" t="s">
        <v>10061</v>
      </c>
      <c r="RTB395" s="700"/>
      <c r="RTC395" s="488"/>
      <c r="RTD395" s="488"/>
      <c r="RTE395" s="488"/>
      <c r="RTF395" s="488"/>
      <c r="RTG395" s="488"/>
      <c r="RTH395" s="488"/>
      <c r="RTI395" s="699" t="s">
        <v>10061</v>
      </c>
      <c r="RTJ395" s="700"/>
      <c r="RTK395" s="488"/>
      <c r="RTL395" s="488"/>
      <c r="RTM395" s="488"/>
      <c r="RTN395" s="488"/>
      <c r="RTO395" s="488"/>
      <c r="RTP395" s="488"/>
      <c r="RTQ395" s="699" t="s">
        <v>10061</v>
      </c>
      <c r="RTR395" s="700"/>
      <c r="RTS395" s="488"/>
      <c r="RTT395" s="488"/>
      <c r="RTU395" s="488"/>
      <c r="RTV395" s="488"/>
      <c r="RTW395" s="488"/>
      <c r="RTX395" s="488"/>
      <c r="RTY395" s="699" t="s">
        <v>10061</v>
      </c>
      <c r="RTZ395" s="700"/>
      <c r="RUA395" s="488"/>
      <c r="RUB395" s="488"/>
      <c r="RUC395" s="488"/>
      <c r="RUD395" s="488"/>
      <c r="RUE395" s="488"/>
      <c r="RUF395" s="488"/>
      <c r="RUG395" s="699" t="s">
        <v>10061</v>
      </c>
      <c r="RUH395" s="700"/>
      <c r="RUI395" s="488"/>
      <c r="RUJ395" s="488"/>
      <c r="RUK395" s="488"/>
      <c r="RUL395" s="488"/>
      <c r="RUM395" s="488"/>
      <c r="RUN395" s="488"/>
      <c r="RUO395" s="699" t="s">
        <v>10061</v>
      </c>
      <c r="RUP395" s="700"/>
      <c r="RUQ395" s="488"/>
      <c r="RUR395" s="488"/>
      <c r="RUS395" s="488"/>
      <c r="RUT395" s="488"/>
      <c r="RUU395" s="488"/>
      <c r="RUV395" s="488"/>
      <c r="RUW395" s="699" t="s">
        <v>10061</v>
      </c>
      <c r="RUX395" s="700"/>
      <c r="RUY395" s="488"/>
      <c r="RUZ395" s="488"/>
      <c r="RVA395" s="488"/>
      <c r="RVB395" s="488"/>
      <c r="RVC395" s="488"/>
      <c r="RVD395" s="488"/>
      <c r="RVE395" s="699" t="s">
        <v>10061</v>
      </c>
      <c r="RVF395" s="700"/>
      <c r="RVG395" s="488"/>
      <c r="RVH395" s="488"/>
      <c r="RVI395" s="488"/>
      <c r="RVJ395" s="488"/>
      <c r="RVK395" s="488"/>
      <c r="RVL395" s="488"/>
      <c r="RVM395" s="699" t="s">
        <v>10061</v>
      </c>
      <c r="RVN395" s="700"/>
      <c r="RVO395" s="488"/>
      <c r="RVP395" s="488"/>
      <c r="RVQ395" s="488"/>
      <c r="RVR395" s="488"/>
      <c r="RVS395" s="488"/>
      <c r="RVT395" s="488"/>
      <c r="RVU395" s="699" t="s">
        <v>10061</v>
      </c>
      <c r="RVV395" s="700"/>
      <c r="RVW395" s="488"/>
      <c r="RVX395" s="488"/>
      <c r="RVY395" s="488"/>
      <c r="RVZ395" s="488"/>
      <c r="RWA395" s="488"/>
      <c r="RWB395" s="488"/>
      <c r="RWC395" s="699" t="s">
        <v>10061</v>
      </c>
      <c r="RWD395" s="700"/>
      <c r="RWE395" s="488"/>
      <c r="RWF395" s="488"/>
      <c r="RWG395" s="488"/>
      <c r="RWH395" s="488"/>
      <c r="RWI395" s="488"/>
      <c r="RWJ395" s="488"/>
      <c r="RWK395" s="699" t="s">
        <v>10061</v>
      </c>
      <c r="RWL395" s="700"/>
      <c r="RWM395" s="488"/>
      <c r="RWN395" s="488"/>
      <c r="RWO395" s="488"/>
      <c r="RWP395" s="488"/>
      <c r="RWQ395" s="488"/>
      <c r="RWR395" s="488"/>
      <c r="RWS395" s="699" t="s">
        <v>10061</v>
      </c>
      <c r="RWT395" s="700"/>
      <c r="RWU395" s="488"/>
      <c r="RWV395" s="488"/>
      <c r="RWW395" s="488"/>
      <c r="RWX395" s="488"/>
      <c r="RWY395" s="488"/>
      <c r="RWZ395" s="488"/>
      <c r="RXA395" s="699" t="s">
        <v>10061</v>
      </c>
      <c r="RXB395" s="700"/>
      <c r="RXC395" s="488"/>
      <c r="RXD395" s="488"/>
      <c r="RXE395" s="488"/>
      <c r="RXF395" s="488"/>
      <c r="RXG395" s="488"/>
      <c r="RXH395" s="488"/>
      <c r="RXI395" s="699" t="s">
        <v>10061</v>
      </c>
      <c r="RXJ395" s="700"/>
      <c r="RXK395" s="488"/>
      <c r="RXL395" s="488"/>
      <c r="RXM395" s="488"/>
      <c r="RXN395" s="488"/>
      <c r="RXO395" s="488"/>
      <c r="RXP395" s="488"/>
      <c r="RXQ395" s="699" t="s">
        <v>10061</v>
      </c>
      <c r="RXR395" s="700"/>
      <c r="RXS395" s="488"/>
      <c r="RXT395" s="488"/>
      <c r="RXU395" s="488"/>
      <c r="RXV395" s="488"/>
      <c r="RXW395" s="488"/>
      <c r="RXX395" s="488"/>
      <c r="RXY395" s="699" t="s">
        <v>10061</v>
      </c>
      <c r="RXZ395" s="700"/>
      <c r="RYA395" s="488"/>
      <c r="RYB395" s="488"/>
      <c r="RYC395" s="488"/>
      <c r="RYD395" s="488"/>
      <c r="RYE395" s="488"/>
      <c r="RYF395" s="488"/>
      <c r="RYG395" s="699" t="s">
        <v>10061</v>
      </c>
      <c r="RYH395" s="700"/>
      <c r="RYI395" s="488"/>
      <c r="RYJ395" s="488"/>
      <c r="RYK395" s="488"/>
      <c r="RYL395" s="488"/>
      <c r="RYM395" s="488"/>
      <c r="RYN395" s="488"/>
      <c r="RYO395" s="699" t="s">
        <v>10061</v>
      </c>
      <c r="RYP395" s="700"/>
      <c r="RYQ395" s="488"/>
      <c r="RYR395" s="488"/>
      <c r="RYS395" s="488"/>
      <c r="RYT395" s="488"/>
      <c r="RYU395" s="488"/>
      <c r="RYV395" s="488"/>
      <c r="RYW395" s="699" t="s">
        <v>10061</v>
      </c>
      <c r="RYX395" s="700"/>
      <c r="RYY395" s="488"/>
      <c r="RYZ395" s="488"/>
      <c r="RZA395" s="488"/>
      <c r="RZB395" s="488"/>
      <c r="RZC395" s="488"/>
      <c r="RZD395" s="488"/>
      <c r="RZE395" s="699" t="s">
        <v>10061</v>
      </c>
      <c r="RZF395" s="700"/>
      <c r="RZG395" s="488"/>
      <c r="RZH395" s="488"/>
      <c r="RZI395" s="488"/>
      <c r="RZJ395" s="488"/>
      <c r="RZK395" s="488"/>
      <c r="RZL395" s="488"/>
      <c r="RZM395" s="699" t="s">
        <v>10061</v>
      </c>
      <c r="RZN395" s="700"/>
      <c r="RZO395" s="488"/>
      <c r="RZP395" s="488"/>
      <c r="RZQ395" s="488"/>
      <c r="RZR395" s="488"/>
      <c r="RZS395" s="488"/>
      <c r="RZT395" s="488"/>
      <c r="RZU395" s="699" t="s">
        <v>10061</v>
      </c>
      <c r="RZV395" s="700"/>
      <c r="RZW395" s="488"/>
      <c r="RZX395" s="488"/>
      <c r="RZY395" s="488"/>
      <c r="RZZ395" s="488"/>
      <c r="SAA395" s="488"/>
      <c r="SAB395" s="488"/>
      <c r="SAC395" s="699" t="s">
        <v>10061</v>
      </c>
      <c r="SAD395" s="700"/>
      <c r="SAE395" s="488"/>
      <c r="SAF395" s="488"/>
      <c r="SAG395" s="488"/>
      <c r="SAH395" s="488"/>
      <c r="SAI395" s="488"/>
      <c r="SAJ395" s="488"/>
      <c r="SAK395" s="699" t="s">
        <v>10061</v>
      </c>
      <c r="SAL395" s="700"/>
      <c r="SAM395" s="488"/>
      <c r="SAN395" s="488"/>
      <c r="SAO395" s="488"/>
      <c r="SAP395" s="488"/>
      <c r="SAQ395" s="488"/>
      <c r="SAR395" s="488"/>
      <c r="SAS395" s="699" t="s">
        <v>10061</v>
      </c>
      <c r="SAT395" s="700"/>
      <c r="SAU395" s="488"/>
      <c r="SAV395" s="488"/>
      <c r="SAW395" s="488"/>
      <c r="SAX395" s="488"/>
      <c r="SAY395" s="488"/>
      <c r="SAZ395" s="488"/>
      <c r="SBA395" s="699" t="s">
        <v>10061</v>
      </c>
      <c r="SBB395" s="700"/>
      <c r="SBC395" s="488"/>
      <c r="SBD395" s="488"/>
      <c r="SBE395" s="488"/>
      <c r="SBF395" s="488"/>
      <c r="SBG395" s="488"/>
      <c r="SBH395" s="488"/>
      <c r="SBI395" s="699" t="s">
        <v>10061</v>
      </c>
      <c r="SBJ395" s="700"/>
      <c r="SBK395" s="488"/>
      <c r="SBL395" s="488"/>
      <c r="SBM395" s="488"/>
      <c r="SBN395" s="488"/>
      <c r="SBO395" s="488"/>
      <c r="SBP395" s="488"/>
      <c r="SBQ395" s="699" t="s">
        <v>10061</v>
      </c>
      <c r="SBR395" s="700"/>
      <c r="SBS395" s="488"/>
      <c r="SBT395" s="488"/>
      <c r="SBU395" s="488"/>
      <c r="SBV395" s="488"/>
      <c r="SBW395" s="488"/>
      <c r="SBX395" s="488"/>
      <c r="SBY395" s="699" t="s">
        <v>10061</v>
      </c>
      <c r="SBZ395" s="700"/>
      <c r="SCA395" s="488"/>
      <c r="SCB395" s="488"/>
      <c r="SCC395" s="488"/>
      <c r="SCD395" s="488"/>
      <c r="SCE395" s="488"/>
      <c r="SCF395" s="488"/>
      <c r="SCG395" s="699" t="s">
        <v>10061</v>
      </c>
      <c r="SCH395" s="700"/>
      <c r="SCI395" s="488"/>
      <c r="SCJ395" s="488"/>
      <c r="SCK395" s="488"/>
      <c r="SCL395" s="488"/>
      <c r="SCM395" s="488"/>
      <c r="SCN395" s="488"/>
      <c r="SCO395" s="699" t="s">
        <v>10061</v>
      </c>
      <c r="SCP395" s="700"/>
      <c r="SCQ395" s="488"/>
      <c r="SCR395" s="488"/>
      <c r="SCS395" s="488"/>
      <c r="SCT395" s="488"/>
      <c r="SCU395" s="488"/>
      <c r="SCV395" s="488"/>
      <c r="SCW395" s="699" t="s">
        <v>10061</v>
      </c>
      <c r="SCX395" s="700"/>
      <c r="SCY395" s="488"/>
      <c r="SCZ395" s="488"/>
      <c r="SDA395" s="488"/>
      <c r="SDB395" s="488"/>
      <c r="SDC395" s="488"/>
      <c r="SDD395" s="488"/>
      <c r="SDE395" s="699" t="s">
        <v>10061</v>
      </c>
      <c r="SDF395" s="700"/>
      <c r="SDG395" s="488"/>
      <c r="SDH395" s="488"/>
      <c r="SDI395" s="488"/>
      <c r="SDJ395" s="488"/>
      <c r="SDK395" s="488"/>
      <c r="SDL395" s="488"/>
      <c r="SDM395" s="699" t="s">
        <v>10061</v>
      </c>
      <c r="SDN395" s="700"/>
      <c r="SDO395" s="488"/>
      <c r="SDP395" s="488"/>
      <c r="SDQ395" s="488"/>
      <c r="SDR395" s="488"/>
      <c r="SDS395" s="488"/>
      <c r="SDT395" s="488"/>
      <c r="SDU395" s="699" t="s">
        <v>10061</v>
      </c>
      <c r="SDV395" s="700"/>
      <c r="SDW395" s="488"/>
      <c r="SDX395" s="488"/>
      <c r="SDY395" s="488"/>
      <c r="SDZ395" s="488"/>
      <c r="SEA395" s="488"/>
      <c r="SEB395" s="488"/>
      <c r="SEC395" s="699" t="s">
        <v>10061</v>
      </c>
      <c r="SED395" s="700"/>
      <c r="SEE395" s="488"/>
      <c r="SEF395" s="488"/>
      <c r="SEG395" s="488"/>
      <c r="SEH395" s="488"/>
      <c r="SEI395" s="488"/>
      <c r="SEJ395" s="488"/>
      <c r="SEK395" s="699" t="s">
        <v>10061</v>
      </c>
      <c r="SEL395" s="700"/>
      <c r="SEM395" s="488"/>
      <c r="SEN395" s="488"/>
      <c r="SEO395" s="488"/>
      <c r="SEP395" s="488"/>
      <c r="SEQ395" s="488"/>
      <c r="SER395" s="488"/>
      <c r="SES395" s="699" t="s">
        <v>10061</v>
      </c>
      <c r="SET395" s="700"/>
      <c r="SEU395" s="488"/>
      <c r="SEV395" s="488"/>
      <c r="SEW395" s="488"/>
      <c r="SEX395" s="488"/>
      <c r="SEY395" s="488"/>
      <c r="SEZ395" s="488"/>
      <c r="SFA395" s="699" t="s">
        <v>10061</v>
      </c>
      <c r="SFB395" s="700"/>
      <c r="SFC395" s="488"/>
      <c r="SFD395" s="488"/>
      <c r="SFE395" s="488"/>
      <c r="SFF395" s="488"/>
      <c r="SFG395" s="488"/>
      <c r="SFH395" s="488"/>
      <c r="SFI395" s="699" t="s">
        <v>10061</v>
      </c>
      <c r="SFJ395" s="700"/>
      <c r="SFK395" s="488"/>
      <c r="SFL395" s="488"/>
      <c r="SFM395" s="488"/>
      <c r="SFN395" s="488"/>
      <c r="SFO395" s="488"/>
      <c r="SFP395" s="488"/>
      <c r="SFQ395" s="699" t="s">
        <v>10061</v>
      </c>
      <c r="SFR395" s="700"/>
      <c r="SFS395" s="488"/>
      <c r="SFT395" s="488"/>
      <c r="SFU395" s="488"/>
      <c r="SFV395" s="488"/>
      <c r="SFW395" s="488"/>
      <c r="SFX395" s="488"/>
      <c r="SFY395" s="699" t="s">
        <v>10061</v>
      </c>
      <c r="SFZ395" s="700"/>
      <c r="SGA395" s="488"/>
      <c r="SGB395" s="488"/>
      <c r="SGC395" s="488"/>
      <c r="SGD395" s="488"/>
      <c r="SGE395" s="488"/>
      <c r="SGF395" s="488"/>
      <c r="SGG395" s="699" t="s">
        <v>10061</v>
      </c>
      <c r="SGH395" s="700"/>
      <c r="SGI395" s="488"/>
      <c r="SGJ395" s="488"/>
      <c r="SGK395" s="488"/>
      <c r="SGL395" s="488"/>
      <c r="SGM395" s="488"/>
      <c r="SGN395" s="488"/>
      <c r="SGO395" s="699" t="s">
        <v>10061</v>
      </c>
      <c r="SGP395" s="700"/>
      <c r="SGQ395" s="488"/>
      <c r="SGR395" s="488"/>
      <c r="SGS395" s="488"/>
      <c r="SGT395" s="488"/>
      <c r="SGU395" s="488"/>
      <c r="SGV395" s="488"/>
      <c r="SGW395" s="699" t="s">
        <v>10061</v>
      </c>
      <c r="SGX395" s="700"/>
      <c r="SGY395" s="488"/>
      <c r="SGZ395" s="488"/>
      <c r="SHA395" s="488"/>
      <c r="SHB395" s="488"/>
      <c r="SHC395" s="488"/>
      <c r="SHD395" s="488"/>
      <c r="SHE395" s="699" t="s">
        <v>10061</v>
      </c>
      <c r="SHF395" s="700"/>
      <c r="SHG395" s="488"/>
      <c r="SHH395" s="488"/>
      <c r="SHI395" s="488"/>
      <c r="SHJ395" s="488"/>
      <c r="SHK395" s="488"/>
      <c r="SHL395" s="488"/>
      <c r="SHM395" s="699" t="s">
        <v>10061</v>
      </c>
      <c r="SHN395" s="700"/>
      <c r="SHO395" s="488"/>
      <c r="SHP395" s="488"/>
      <c r="SHQ395" s="488"/>
      <c r="SHR395" s="488"/>
      <c r="SHS395" s="488"/>
      <c r="SHT395" s="488"/>
      <c r="SHU395" s="699" t="s">
        <v>10061</v>
      </c>
      <c r="SHV395" s="700"/>
      <c r="SHW395" s="488"/>
      <c r="SHX395" s="488"/>
      <c r="SHY395" s="488"/>
      <c r="SHZ395" s="488"/>
      <c r="SIA395" s="488"/>
      <c r="SIB395" s="488"/>
      <c r="SIC395" s="699" t="s">
        <v>10061</v>
      </c>
      <c r="SID395" s="700"/>
      <c r="SIE395" s="488"/>
      <c r="SIF395" s="488"/>
      <c r="SIG395" s="488"/>
      <c r="SIH395" s="488"/>
      <c r="SII395" s="488"/>
      <c r="SIJ395" s="488"/>
      <c r="SIK395" s="699" t="s">
        <v>10061</v>
      </c>
      <c r="SIL395" s="700"/>
      <c r="SIM395" s="488"/>
      <c r="SIN395" s="488"/>
      <c r="SIO395" s="488"/>
      <c r="SIP395" s="488"/>
      <c r="SIQ395" s="488"/>
      <c r="SIR395" s="488"/>
      <c r="SIS395" s="699" t="s">
        <v>10061</v>
      </c>
      <c r="SIT395" s="700"/>
      <c r="SIU395" s="488"/>
      <c r="SIV395" s="488"/>
      <c r="SIW395" s="488"/>
      <c r="SIX395" s="488"/>
      <c r="SIY395" s="488"/>
      <c r="SIZ395" s="488"/>
      <c r="SJA395" s="699" t="s">
        <v>10061</v>
      </c>
      <c r="SJB395" s="700"/>
      <c r="SJC395" s="488"/>
      <c r="SJD395" s="488"/>
      <c r="SJE395" s="488"/>
      <c r="SJF395" s="488"/>
      <c r="SJG395" s="488"/>
      <c r="SJH395" s="488"/>
      <c r="SJI395" s="699" t="s">
        <v>10061</v>
      </c>
      <c r="SJJ395" s="700"/>
      <c r="SJK395" s="488"/>
      <c r="SJL395" s="488"/>
      <c r="SJM395" s="488"/>
      <c r="SJN395" s="488"/>
      <c r="SJO395" s="488"/>
      <c r="SJP395" s="488"/>
      <c r="SJQ395" s="699" t="s">
        <v>10061</v>
      </c>
      <c r="SJR395" s="700"/>
      <c r="SJS395" s="488"/>
      <c r="SJT395" s="488"/>
      <c r="SJU395" s="488"/>
      <c r="SJV395" s="488"/>
      <c r="SJW395" s="488"/>
      <c r="SJX395" s="488"/>
      <c r="SJY395" s="699" t="s">
        <v>10061</v>
      </c>
      <c r="SJZ395" s="700"/>
      <c r="SKA395" s="488"/>
      <c r="SKB395" s="488"/>
      <c r="SKC395" s="488"/>
      <c r="SKD395" s="488"/>
      <c r="SKE395" s="488"/>
      <c r="SKF395" s="488"/>
      <c r="SKG395" s="699" t="s">
        <v>10061</v>
      </c>
      <c r="SKH395" s="700"/>
      <c r="SKI395" s="488"/>
      <c r="SKJ395" s="488"/>
      <c r="SKK395" s="488"/>
      <c r="SKL395" s="488"/>
      <c r="SKM395" s="488"/>
      <c r="SKN395" s="488"/>
      <c r="SKO395" s="699" t="s">
        <v>10061</v>
      </c>
      <c r="SKP395" s="700"/>
      <c r="SKQ395" s="488"/>
      <c r="SKR395" s="488"/>
      <c r="SKS395" s="488"/>
      <c r="SKT395" s="488"/>
      <c r="SKU395" s="488"/>
      <c r="SKV395" s="488"/>
      <c r="SKW395" s="699" t="s">
        <v>10061</v>
      </c>
      <c r="SKX395" s="700"/>
      <c r="SKY395" s="488"/>
      <c r="SKZ395" s="488"/>
      <c r="SLA395" s="488"/>
      <c r="SLB395" s="488"/>
      <c r="SLC395" s="488"/>
      <c r="SLD395" s="488"/>
      <c r="SLE395" s="699" t="s">
        <v>10061</v>
      </c>
      <c r="SLF395" s="700"/>
      <c r="SLG395" s="488"/>
      <c r="SLH395" s="488"/>
      <c r="SLI395" s="488"/>
      <c r="SLJ395" s="488"/>
      <c r="SLK395" s="488"/>
      <c r="SLL395" s="488"/>
      <c r="SLM395" s="699" t="s">
        <v>10061</v>
      </c>
      <c r="SLN395" s="700"/>
      <c r="SLO395" s="488"/>
      <c r="SLP395" s="488"/>
      <c r="SLQ395" s="488"/>
      <c r="SLR395" s="488"/>
      <c r="SLS395" s="488"/>
      <c r="SLT395" s="488"/>
      <c r="SLU395" s="699" t="s">
        <v>10061</v>
      </c>
      <c r="SLV395" s="700"/>
      <c r="SLW395" s="488"/>
      <c r="SLX395" s="488"/>
      <c r="SLY395" s="488"/>
      <c r="SLZ395" s="488"/>
      <c r="SMA395" s="488"/>
      <c r="SMB395" s="488"/>
      <c r="SMC395" s="699" t="s">
        <v>10061</v>
      </c>
      <c r="SMD395" s="700"/>
      <c r="SME395" s="488"/>
      <c r="SMF395" s="488"/>
      <c r="SMG395" s="488"/>
      <c r="SMH395" s="488"/>
      <c r="SMI395" s="488"/>
      <c r="SMJ395" s="488"/>
      <c r="SMK395" s="699" t="s">
        <v>10061</v>
      </c>
      <c r="SML395" s="700"/>
      <c r="SMM395" s="488"/>
      <c r="SMN395" s="488"/>
      <c r="SMO395" s="488"/>
      <c r="SMP395" s="488"/>
      <c r="SMQ395" s="488"/>
      <c r="SMR395" s="488"/>
      <c r="SMS395" s="699" t="s">
        <v>10061</v>
      </c>
      <c r="SMT395" s="700"/>
      <c r="SMU395" s="488"/>
      <c r="SMV395" s="488"/>
      <c r="SMW395" s="488"/>
      <c r="SMX395" s="488"/>
      <c r="SMY395" s="488"/>
      <c r="SMZ395" s="488"/>
      <c r="SNA395" s="699" t="s">
        <v>10061</v>
      </c>
      <c r="SNB395" s="700"/>
      <c r="SNC395" s="488"/>
      <c r="SND395" s="488"/>
      <c r="SNE395" s="488"/>
      <c r="SNF395" s="488"/>
      <c r="SNG395" s="488"/>
      <c r="SNH395" s="488"/>
      <c r="SNI395" s="699" t="s">
        <v>10061</v>
      </c>
      <c r="SNJ395" s="700"/>
      <c r="SNK395" s="488"/>
      <c r="SNL395" s="488"/>
      <c r="SNM395" s="488"/>
      <c r="SNN395" s="488"/>
      <c r="SNO395" s="488"/>
      <c r="SNP395" s="488"/>
      <c r="SNQ395" s="699" t="s">
        <v>10061</v>
      </c>
      <c r="SNR395" s="700"/>
      <c r="SNS395" s="488"/>
      <c r="SNT395" s="488"/>
      <c r="SNU395" s="488"/>
      <c r="SNV395" s="488"/>
      <c r="SNW395" s="488"/>
      <c r="SNX395" s="488"/>
      <c r="SNY395" s="699" t="s">
        <v>10061</v>
      </c>
      <c r="SNZ395" s="700"/>
      <c r="SOA395" s="488"/>
      <c r="SOB395" s="488"/>
      <c r="SOC395" s="488"/>
      <c r="SOD395" s="488"/>
      <c r="SOE395" s="488"/>
      <c r="SOF395" s="488"/>
      <c r="SOG395" s="699" t="s">
        <v>10061</v>
      </c>
      <c r="SOH395" s="700"/>
      <c r="SOI395" s="488"/>
      <c r="SOJ395" s="488"/>
      <c r="SOK395" s="488"/>
      <c r="SOL395" s="488"/>
      <c r="SOM395" s="488"/>
      <c r="SON395" s="488"/>
      <c r="SOO395" s="699" t="s">
        <v>10061</v>
      </c>
      <c r="SOP395" s="700"/>
      <c r="SOQ395" s="488"/>
      <c r="SOR395" s="488"/>
      <c r="SOS395" s="488"/>
      <c r="SOT395" s="488"/>
      <c r="SOU395" s="488"/>
      <c r="SOV395" s="488"/>
      <c r="SOW395" s="699" t="s">
        <v>10061</v>
      </c>
      <c r="SOX395" s="700"/>
      <c r="SOY395" s="488"/>
      <c r="SOZ395" s="488"/>
      <c r="SPA395" s="488"/>
      <c r="SPB395" s="488"/>
      <c r="SPC395" s="488"/>
      <c r="SPD395" s="488"/>
      <c r="SPE395" s="699" t="s">
        <v>10061</v>
      </c>
      <c r="SPF395" s="700"/>
      <c r="SPG395" s="488"/>
      <c r="SPH395" s="488"/>
      <c r="SPI395" s="488"/>
      <c r="SPJ395" s="488"/>
      <c r="SPK395" s="488"/>
      <c r="SPL395" s="488"/>
      <c r="SPM395" s="699" t="s">
        <v>10061</v>
      </c>
      <c r="SPN395" s="700"/>
      <c r="SPO395" s="488"/>
      <c r="SPP395" s="488"/>
      <c r="SPQ395" s="488"/>
      <c r="SPR395" s="488"/>
      <c r="SPS395" s="488"/>
      <c r="SPT395" s="488"/>
      <c r="SPU395" s="699" t="s">
        <v>10061</v>
      </c>
      <c r="SPV395" s="700"/>
      <c r="SPW395" s="488"/>
      <c r="SPX395" s="488"/>
      <c r="SPY395" s="488"/>
      <c r="SPZ395" s="488"/>
      <c r="SQA395" s="488"/>
      <c r="SQB395" s="488"/>
      <c r="SQC395" s="699" t="s">
        <v>10061</v>
      </c>
      <c r="SQD395" s="700"/>
      <c r="SQE395" s="488"/>
      <c r="SQF395" s="488"/>
      <c r="SQG395" s="488"/>
      <c r="SQH395" s="488"/>
      <c r="SQI395" s="488"/>
      <c r="SQJ395" s="488"/>
      <c r="SQK395" s="699" t="s">
        <v>10061</v>
      </c>
      <c r="SQL395" s="700"/>
      <c r="SQM395" s="488"/>
      <c r="SQN395" s="488"/>
      <c r="SQO395" s="488"/>
      <c r="SQP395" s="488"/>
      <c r="SQQ395" s="488"/>
      <c r="SQR395" s="488"/>
      <c r="SQS395" s="699" t="s">
        <v>10061</v>
      </c>
      <c r="SQT395" s="700"/>
      <c r="SQU395" s="488"/>
      <c r="SQV395" s="488"/>
      <c r="SQW395" s="488"/>
      <c r="SQX395" s="488"/>
      <c r="SQY395" s="488"/>
      <c r="SQZ395" s="488"/>
      <c r="SRA395" s="699" t="s">
        <v>10061</v>
      </c>
      <c r="SRB395" s="700"/>
      <c r="SRC395" s="488"/>
      <c r="SRD395" s="488"/>
      <c r="SRE395" s="488"/>
      <c r="SRF395" s="488"/>
      <c r="SRG395" s="488"/>
      <c r="SRH395" s="488"/>
      <c r="SRI395" s="699" t="s">
        <v>10061</v>
      </c>
      <c r="SRJ395" s="700"/>
      <c r="SRK395" s="488"/>
      <c r="SRL395" s="488"/>
      <c r="SRM395" s="488"/>
      <c r="SRN395" s="488"/>
      <c r="SRO395" s="488"/>
      <c r="SRP395" s="488"/>
      <c r="SRQ395" s="699" t="s">
        <v>10061</v>
      </c>
      <c r="SRR395" s="700"/>
      <c r="SRS395" s="488"/>
      <c r="SRT395" s="488"/>
      <c r="SRU395" s="488"/>
      <c r="SRV395" s="488"/>
      <c r="SRW395" s="488"/>
      <c r="SRX395" s="488"/>
      <c r="SRY395" s="699" t="s">
        <v>10061</v>
      </c>
      <c r="SRZ395" s="700"/>
      <c r="SSA395" s="488"/>
      <c r="SSB395" s="488"/>
      <c r="SSC395" s="488"/>
      <c r="SSD395" s="488"/>
      <c r="SSE395" s="488"/>
      <c r="SSF395" s="488"/>
      <c r="SSG395" s="699" t="s">
        <v>10061</v>
      </c>
      <c r="SSH395" s="700"/>
      <c r="SSI395" s="488"/>
      <c r="SSJ395" s="488"/>
      <c r="SSK395" s="488"/>
      <c r="SSL395" s="488"/>
      <c r="SSM395" s="488"/>
      <c r="SSN395" s="488"/>
      <c r="SSO395" s="699" t="s">
        <v>10061</v>
      </c>
      <c r="SSP395" s="700"/>
      <c r="SSQ395" s="488"/>
      <c r="SSR395" s="488"/>
      <c r="SSS395" s="488"/>
      <c r="SST395" s="488"/>
      <c r="SSU395" s="488"/>
      <c r="SSV395" s="488"/>
      <c r="SSW395" s="699" t="s">
        <v>10061</v>
      </c>
      <c r="SSX395" s="700"/>
      <c r="SSY395" s="488"/>
      <c r="SSZ395" s="488"/>
      <c r="STA395" s="488"/>
      <c r="STB395" s="488"/>
      <c r="STC395" s="488"/>
      <c r="STD395" s="488"/>
      <c r="STE395" s="699" t="s">
        <v>10061</v>
      </c>
      <c r="STF395" s="700"/>
      <c r="STG395" s="488"/>
      <c r="STH395" s="488"/>
      <c r="STI395" s="488"/>
      <c r="STJ395" s="488"/>
      <c r="STK395" s="488"/>
      <c r="STL395" s="488"/>
      <c r="STM395" s="699" t="s">
        <v>10061</v>
      </c>
      <c r="STN395" s="700"/>
      <c r="STO395" s="488"/>
      <c r="STP395" s="488"/>
      <c r="STQ395" s="488"/>
      <c r="STR395" s="488"/>
      <c r="STS395" s="488"/>
      <c r="STT395" s="488"/>
      <c r="STU395" s="699" t="s">
        <v>10061</v>
      </c>
      <c r="STV395" s="700"/>
      <c r="STW395" s="488"/>
      <c r="STX395" s="488"/>
      <c r="STY395" s="488"/>
      <c r="STZ395" s="488"/>
      <c r="SUA395" s="488"/>
      <c r="SUB395" s="488"/>
      <c r="SUC395" s="699" t="s">
        <v>10061</v>
      </c>
      <c r="SUD395" s="700"/>
      <c r="SUE395" s="488"/>
      <c r="SUF395" s="488"/>
      <c r="SUG395" s="488"/>
      <c r="SUH395" s="488"/>
      <c r="SUI395" s="488"/>
      <c r="SUJ395" s="488"/>
      <c r="SUK395" s="699" t="s">
        <v>10061</v>
      </c>
      <c r="SUL395" s="700"/>
      <c r="SUM395" s="488"/>
      <c r="SUN395" s="488"/>
      <c r="SUO395" s="488"/>
      <c r="SUP395" s="488"/>
      <c r="SUQ395" s="488"/>
      <c r="SUR395" s="488"/>
      <c r="SUS395" s="699" t="s">
        <v>10061</v>
      </c>
      <c r="SUT395" s="700"/>
      <c r="SUU395" s="488"/>
      <c r="SUV395" s="488"/>
      <c r="SUW395" s="488"/>
      <c r="SUX395" s="488"/>
      <c r="SUY395" s="488"/>
      <c r="SUZ395" s="488"/>
      <c r="SVA395" s="699" t="s">
        <v>10061</v>
      </c>
      <c r="SVB395" s="700"/>
      <c r="SVC395" s="488"/>
      <c r="SVD395" s="488"/>
      <c r="SVE395" s="488"/>
      <c r="SVF395" s="488"/>
      <c r="SVG395" s="488"/>
      <c r="SVH395" s="488"/>
      <c r="SVI395" s="699" t="s">
        <v>10061</v>
      </c>
      <c r="SVJ395" s="700"/>
      <c r="SVK395" s="488"/>
      <c r="SVL395" s="488"/>
      <c r="SVM395" s="488"/>
      <c r="SVN395" s="488"/>
      <c r="SVO395" s="488"/>
      <c r="SVP395" s="488"/>
      <c r="SVQ395" s="699" t="s">
        <v>10061</v>
      </c>
      <c r="SVR395" s="700"/>
      <c r="SVS395" s="488"/>
      <c r="SVT395" s="488"/>
      <c r="SVU395" s="488"/>
      <c r="SVV395" s="488"/>
      <c r="SVW395" s="488"/>
      <c r="SVX395" s="488"/>
      <c r="SVY395" s="699" t="s">
        <v>10061</v>
      </c>
      <c r="SVZ395" s="700"/>
      <c r="SWA395" s="488"/>
      <c r="SWB395" s="488"/>
      <c r="SWC395" s="488"/>
      <c r="SWD395" s="488"/>
      <c r="SWE395" s="488"/>
      <c r="SWF395" s="488"/>
      <c r="SWG395" s="699" t="s">
        <v>10061</v>
      </c>
      <c r="SWH395" s="700"/>
      <c r="SWI395" s="488"/>
      <c r="SWJ395" s="488"/>
      <c r="SWK395" s="488"/>
      <c r="SWL395" s="488"/>
      <c r="SWM395" s="488"/>
      <c r="SWN395" s="488"/>
      <c r="SWO395" s="699" t="s">
        <v>10061</v>
      </c>
      <c r="SWP395" s="700"/>
      <c r="SWQ395" s="488"/>
      <c r="SWR395" s="488"/>
      <c r="SWS395" s="488"/>
      <c r="SWT395" s="488"/>
      <c r="SWU395" s="488"/>
      <c r="SWV395" s="488"/>
      <c r="SWW395" s="699" t="s">
        <v>10061</v>
      </c>
      <c r="SWX395" s="700"/>
      <c r="SWY395" s="488"/>
      <c r="SWZ395" s="488"/>
      <c r="SXA395" s="488"/>
      <c r="SXB395" s="488"/>
      <c r="SXC395" s="488"/>
      <c r="SXD395" s="488"/>
      <c r="SXE395" s="699" t="s">
        <v>10061</v>
      </c>
      <c r="SXF395" s="700"/>
      <c r="SXG395" s="488"/>
      <c r="SXH395" s="488"/>
      <c r="SXI395" s="488"/>
      <c r="SXJ395" s="488"/>
      <c r="SXK395" s="488"/>
      <c r="SXL395" s="488"/>
      <c r="SXM395" s="699" t="s">
        <v>10061</v>
      </c>
      <c r="SXN395" s="700"/>
      <c r="SXO395" s="488"/>
      <c r="SXP395" s="488"/>
      <c r="SXQ395" s="488"/>
      <c r="SXR395" s="488"/>
      <c r="SXS395" s="488"/>
      <c r="SXT395" s="488"/>
      <c r="SXU395" s="699" t="s">
        <v>10061</v>
      </c>
      <c r="SXV395" s="700"/>
      <c r="SXW395" s="488"/>
      <c r="SXX395" s="488"/>
      <c r="SXY395" s="488"/>
      <c r="SXZ395" s="488"/>
      <c r="SYA395" s="488"/>
      <c r="SYB395" s="488"/>
      <c r="SYC395" s="699" t="s">
        <v>10061</v>
      </c>
      <c r="SYD395" s="700"/>
      <c r="SYE395" s="488"/>
      <c r="SYF395" s="488"/>
      <c r="SYG395" s="488"/>
      <c r="SYH395" s="488"/>
      <c r="SYI395" s="488"/>
      <c r="SYJ395" s="488"/>
      <c r="SYK395" s="699" t="s">
        <v>10061</v>
      </c>
      <c r="SYL395" s="700"/>
      <c r="SYM395" s="488"/>
      <c r="SYN395" s="488"/>
      <c r="SYO395" s="488"/>
      <c r="SYP395" s="488"/>
      <c r="SYQ395" s="488"/>
      <c r="SYR395" s="488"/>
      <c r="SYS395" s="699" t="s">
        <v>10061</v>
      </c>
      <c r="SYT395" s="700"/>
      <c r="SYU395" s="488"/>
      <c r="SYV395" s="488"/>
      <c r="SYW395" s="488"/>
      <c r="SYX395" s="488"/>
      <c r="SYY395" s="488"/>
      <c r="SYZ395" s="488"/>
      <c r="SZA395" s="699" t="s">
        <v>10061</v>
      </c>
      <c r="SZB395" s="700"/>
      <c r="SZC395" s="488"/>
      <c r="SZD395" s="488"/>
      <c r="SZE395" s="488"/>
      <c r="SZF395" s="488"/>
      <c r="SZG395" s="488"/>
      <c r="SZH395" s="488"/>
      <c r="SZI395" s="699" t="s">
        <v>10061</v>
      </c>
      <c r="SZJ395" s="700"/>
      <c r="SZK395" s="488"/>
      <c r="SZL395" s="488"/>
      <c r="SZM395" s="488"/>
      <c r="SZN395" s="488"/>
      <c r="SZO395" s="488"/>
      <c r="SZP395" s="488"/>
      <c r="SZQ395" s="699" t="s">
        <v>10061</v>
      </c>
      <c r="SZR395" s="700"/>
      <c r="SZS395" s="488"/>
      <c r="SZT395" s="488"/>
      <c r="SZU395" s="488"/>
      <c r="SZV395" s="488"/>
      <c r="SZW395" s="488"/>
      <c r="SZX395" s="488"/>
      <c r="SZY395" s="699" t="s">
        <v>10061</v>
      </c>
      <c r="SZZ395" s="700"/>
      <c r="TAA395" s="488"/>
      <c r="TAB395" s="488"/>
      <c r="TAC395" s="488"/>
      <c r="TAD395" s="488"/>
      <c r="TAE395" s="488"/>
      <c r="TAF395" s="488"/>
      <c r="TAG395" s="699" t="s">
        <v>10061</v>
      </c>
      <c r="TAH395" s="700"/>
      <c r="TAI395" s="488"/>
      <c r="TAJ395" s="488"/>
      <c r="TAK395" s="488"/>
      <c r="TAL395" s="488"/>
      <c r="TAM395" s="488"/>
      <c r="TAN395" s="488"/>
      <c r="TAO395" s="699" t="s">
        <v>10061</v>
      </c>
      <c r="TAP395" s="700"/>
      <c r="TAQ395" s="488"/>
      <c r="TAR395" s="488"/>
      <c r="TAS395" s="488"/>
      <c r="TAT395" s="488"/>
      <c r="TAU395" s="488"/>
      <c r="TAV395" s="488"/>
      <c r="TAW395" s="699" t="s">
        <v>10061</v>
      </c>
      <c r="TAX395" s="700"/>
      <c r="TAY395" s="488"/>
      <c r="TAZ395" s="488"/>
      <c r="TBA395" s="488"/>
      <c r="TBB395" s="488"/>
      <c r="TBC395" s="488"/>
      <c r="TBD395" s="488"/>
      <c r="TBE395" s="699" t="s">
        <v>10061</v>
      </c>
      <c r="TBF395" s="700"/>
      <c r="TBG395" s="488"/>
      <c r="TBH395" s="488"/>
      <c r="TBI395" s="488"/>
      <c r="TBJ395" s="488"/>
      <c r="TBK395" s="488"/>
      <c r="TBL395" s="488"/>
      <c r="TBM395" s="699" t="s">
        <v>10061</v>
      </c>
      <c r="TBN395" s="700"/>
      <c r="TBO395" s="488"/>
      <c r="TBP395" s="488"/>
      <c r="TBQ395" s="488"/>
      <c r="TBR395" s="488"/>
      <c r="TBS395" s="488"/>
      <c r="TBT395" s="488"/>
      <c r="TBU395" s="699" t="s">
        <v>10061</v>
      </c>
      <c r="TBV395" s="700"/>
      <c r="TBW395" s="488"/>
      <c r="TBX395" s="488"/>
      <c r="TBY395" s="488"/>
      <c r="TBZ395" s="488"/>
      <c r="TCA395" s="488"/>
      <c r="TCB395" s="488"/>
      <c r="TCC395" s="699" t="s">
        <v>10061</v>
      </c>
      <c r="TCD395" s="700"/>
      <c r="TCE395" s="488"/>
      <c r="TCF395" s="488"/>
      <c r="TCG395" s="488"/>
      <c r="TCH395" s="488"/>
      <c r="TCI395" s="488"/>
      <c r="TCJ395" s="488"/>
      <c r="TCK395" s="699" t="s">
        <v>10061</v>
      </c>
      <c r="TCL395" s="700"/>
      <c r="TCM395" s="488"/>
      <c r="TCN395" s="488"/>
      <c r="TCO395" s="488"/>
      <c r="TCP395" s="488"/>
      <c r="TCQ395" s="488"/>
      <c r="TCR395" s="488"/>
      <c r="TCS395" s="699" t="s">
        <v>10061</v>
      </c>
      <c r="TCT395" s="700"/>
      <c r="TCU395" s="488"/>
      <c r="TCV395" s="488"/>
      <c r="TCW395" s="488"/>
      <c r="TCX395" s="488"/>
      <c r="TCY395" s="488"/>
      <c r="TCZ395" s="488"/>
      <c r="TDA395" s="699" t="s">
        <v>10061</v>
      </c>
      <c r="TDB395" s="700"/>
      <c r="TDC395" s="488"/>
      <c r="TDD395" s="488"/>
      <c r="TDE395" s="488"/>
      <c r="TDF395" s="488"/>
      <c r="TDG395" s="488"/>
      <c r="TDH395" s="488"/>
      <c r="TDI395" s="699" t="s">
        <v>10061</v>
      </c>
      <c r="TDJ395" s="700"/>
      <c r="TDK395" s="488"/>
      <c r="TDL395" s="488"/>
      <c r="TDM395" s="488"/>
      <c r="TDN395" s="488"/>
      <c r="TDO395" s="488"/>
      <c r="TDP395" s="488"/>
      <c r="TDQ395" s="699" t="s">
        <v>10061</v>
      </c>
      <c r="TDR395" s="700"/>
      <c r="TDS395" s="488"/>
      <c r="TDT395" s="488"/>
      <c r="TDU395" s="488"/>
      <c r="TDV395" s="488"/>
      <c r="TDW395" s="488"/>
      <c r="TDX395" s="488"/>
      <c r="TDY395" s="699" t="s">
        <v>10061</v>
      </c>
      <c r="TDZ395" s="700"/>
      <c r="TEA395" s="488"/>
      <c r="TEB395" s="488"/>
      <c r="TEC395" s="488"/>
      <c r="TED395" s="488"/>
      <c r="TEE395" s="488"/>
      <c r="TEF395" s="488"/>
      <c r="TEG395" s="699" t="s">
        <v>10061</v>
      </c>
      <c r="TEH395" s="700"/>
      <c r="TEI395" s="488"/>
      <c r="TEJ395" s="488"/>
      <c r="TEK395" s="488"/>
      <c r="TEL395" s="488"/>
      <c r="TEM395" s="488"/>
      <c r="TEN395" s="488"/>
      <c r="TEO395" s="699" t="s">
        <v>10061</v>
      </c>
      <c r="TEP395" s="700"/>
      <c r="TEQ395" s="488"/>
      <c r="TER395" s="488"/>
      <c r="TES395" s="488"/>
      <c r="TET395" s="488"/>
      <c r="TEU395" s="488"/>
      <c r="TEV395" s="488"/>
      <c r="TEW395" s="699" t="s">
        <v>10061</v>
      </c>
      <c r="TEX395" s="700"/>
      <c r="TEY395" s="488"/>
      <c r="TEZ395" s="488"/>
      <c r="TFA395" s="488"/>
      <c r="TFB395" s="488"/>
      <c r="TFC395" s="488"/>
      <c r="TFD395" s="488"/>
      <c r="TFE395" s="699" t="s">
        <v>10061</v>
      </c>
      <c r="TFF395" s="700"/>
      <c r="TFG395" s="488"/>
      <c r="TFH395" s="488"/>
      <c r="TFI395" s="488"/>
      <c r="TFJ395" s="488"/>
      <c r="TFK395" s="488"/>
      <c r="TFL395" s="488"/>
      <c r="TFM395" s="699" t="s">
        <v>10061</v>
      </c>
      <c r="TFN395" s="700"/>
      <c r="TFO395" s="488"/>
      <c r="TFP395" s="488"/>
      <c r="TFQ395" s="488"/>
      <c r="TFR395" s="488"/>
      <c r="TFS395" s="488"/>
      <c r="TFT395" s="488"/>
      <c r="TFU395" s="699" t="s">
        <v>10061</v>
      </c>
      <c r="TFV395" s="700"/>
      <c r="TFW395" s="488"/>
      <c r="TFX395" s="488"/>
      <c r="TFY395" s="488"/>
      <c r="TFZ395" s="488"/>
      <c r="TGA395" s="488"/>
      <c r="TGB395" s="488"/>
      <c r="TGC395" s="699" t="s">
        <v>10061</v>
      </c>
      <c r="TGD395" s="700"/>
      <c r="TGE395" s="488"/>
      <c r="TGF395" s="488"/>
      <c r="TGG395" s="488"/>
      <c r="TGH395" s="488"/>
      <c r="TGI395" s="488"/>
      <c r="TGJ395" s="488"/>
      <c r="TGK395" s="699" t="s">
        <v>10061</v>
      </c>
      <c r="TGL395" s="700"/>
      <c r="TGM395" s="488"/>
      <c r="TGN395" s="488"/>
      <c r="TGO395" s="488"/>
      <c r="TGP395" s="488"/>
      <c r="TGQ395" s="488"/>
      <c r="TGR395" s="488"/>
      <c r="TGS395" s="699" t="s">
        <v>10061</v>
      </c>
      <c r="TGT395" s="700"/>
      <c r="TGU395" s="488"/>
      <c r="TGV395" s="488"/>
      <c r="TGW395" s="488"/>
      <c r="TGX395" s="488"/>
      <c r="TGY395" s="488"/>
      <c r="TGZ395" s="488"/>
      <c r="THA395" s="699" t="s">
        <v>10061</v>
      </c>
      <c r="THB395" s="700"/>
      <c r="THC395" s="488"/>
      <c r="THD395" s="488"/>
      <c r="THE395" s="488"/>
      <c r="THF395" s="488"/>
      <c r="THG395" s="488"/>
      <c r="THH395" s="488"/>
      <c r="THI395" s="699" t="s">
        <v>10061</v>
      </c>
      <c r="THJ395" s="700"/>
      <c r="THK395" s="488"/>
      <c r="THL395" s="488"/>
      <c r="THM395" s="488"/>
      <c r="THN395" s="488"/>
      <c r="THO395" s="488"/>
      <c r="THP395" s="488"/>
      <c r="THQ395" s="699" t="s">
        <v>10061</v>
      </c>
      <c r="THR395" s="700"/>
      <c r="THS395" s="488"/>
      <c r="THT395" s="488"/>
      <c r="THU395" s="488"/>
      <c r="THV395" s="488"/>
      <c r="THW395" s="488"/>
      <c r="THX395" s="488"/>
      <c r="THY395" s="699" t="s">
        <v>10061</v>
      </c>
      <c r="THZ395" s="700"/>
      <c r="TIA395" s="488"/>
      <c r="TIB395" s="488"/>
      <c r="TIC395" s="488"/>
      <c r="TID395" s="488"/>
      <c r="TIE395" s="488"/>
      <c r="TIF395" s="488"/>
      <c r="TIG395" s="699" t="s">
        <v>10061</v>
      </c>
      <c r="TIH395" s="700"/>
      <c r="TII395" s="488"/>
      <c r="TIJ395" s="488"/>
      <c r="TIK395" s="488"/>
      <c r="TIL395" s="488"/>
      <c r="TIM395" s="488"/>
      <c r="TIN395" s="488"/>
      <c r="TIO395" s="699" t="s">
        <v>10061</v>
      </c>
      <c r="TIP395" s="700"/>
      <c r="TIQ395" s="488"/>
      <c r="TIR395" s="488"/>
      <c r="TIS395" s="488"/>
      <c r="TIT395" s="488"/>
      <c r="TIU395" s="488"/>
      <c r="TIV395" s="488"/>
      <c r="TIW395" s="699" t="s">
        <v>10061</v>
      </c>
      <c r="TIX395" s="700"/>
      <c r="TIY395" s="488"/>
      <c r="TIZ395" s="488"/>
      <c r="TJA395" s="488"/>
      <c r="TJB395" s="488"/>
      <c r="TJC395" s="488"/>
      <c r="TJD395" s="488"/>
      <c r="TJE395" s="699" t="s">
        <v>10061</v>
      </c>
      <c r="TJF395" s="700"/>
      <c r="TJG395" s="488"/>
      <c r="TJH395" s="488"/>
      <c r="TJI395" s="488"/>
      <c r="TJJ395" s="488"/>
      <c r="TJK395" s="488"/>
      <c r="TJL395" s="488"/>
      <c r="TJM395" s="699" t="s">
        <v>10061</v>
      </c>
      <c r="TJN395" s="700"/>
      <c r="TJO395" s="488"/>
      <c r="TJP395" s="488"/>
      <c r="TJQ395" s="488"/>
      <c r="TJR395" s="488"/>
      <c r="TJS395" s="488"/>
      <c r="TJT395" s="488"/>
      <c r="TJU395" s="699" t="s">
        <v>10061</v>
      </c>
      <c r="TJV395" s="700"/>
      <c r="TJW395" s="488"/>
      <c r="TJX395" s="488"/>
      <c r="TJY395" s="488"/>
      <c r="TJZ395" s="488"/>
      <c r="TKA395" s="488"/>
      <c r="TKB395" s="488"/>
      <c r="TKC395" s="699" t="s">
        <v>10061</v>
      </c>
      <c r="TKD395" s="700"/>
      <c r="TKE395" s="488"/>
      <c r="TKF395" s="488"/>
      <c r="TKG395" s="488"/>
      <c r="TKH395" s="488"/>
      <c r="TKI395" s="488"/>
      <c r="TKJ395" s="488"/>
      <c r="TKK395" s="699" t="s">
        <v>10061</v>
      </c>
      <c r="TKL395" s="700"/>
      <c r="TKM395" s="488"/>
      <c r="TKN395" s="488"/>
      <c r="TKO395" s="488"/>
      <c r="TKP395" s="488"/>
      <c r="TKQ395" s="488"/>
      <c r="TKR395" s="488"/>
      <c r="TKS395" s="699" t="s">
        <v>10061</v>
      </c>
      <c r="TKT395" s="700"/>
      <c r="TKU395" s="488"/>
      <c r="TKV395" s="488"/>
      <c r="TKW395" s="488"/>
      <c r="TKX395" s="488"/>
      <c r="TKY395" s="488"/>
      <c r="TKZ395" s="488"/>
      <c r="TLA395" s="699" t="s">
        <v>10061</v>
      </c>
      <c r="TLB395" s="700"/>
      <c r="TLC395" s="488"/>
      <c r="TLD395" s="488"/>
      <c r="TLE395" s="488"/>
      <c r="TLF395" s="488"/>
      <c r="TLG395" s="488"/>
      <c r="TLH395" s="488"/>
      <c r="TLI395" s="699" t="s">
        <v>10061</v>
      </c>
      <c r="TLJ395" s="700"/>
      <c r="TLK395" s="488"/>
      <c r="TLL395" s="488"/>
      <c r="TLM395" s="488"/>
      <c r="TLN395" s="488"/>
      <c r="TLO395" s="488"/>
      <c r="TLP395" s="488"/>
      <c r="TLQ395" s="699" t="s">
        <v>10061</v>
      </c>
      <c r="TLR395" s="700"/>
      <c r="TLS395" s="488"/>
      <c r="TLT395" s="488"/>
      <c r="TLU395" s="488"/>
      <c r="TLV395" s="488"/>
      <c r="TLW395" s="488"/>
      <c r="TLX395" s="488"/>
      <c r="TLY395" s="699" t="s">
        <v>10061</v>
      </c>
      <c r="TLZ395" s="700"/>
      <c r="TMA395" s="488"/>
      <c r="TMB395" s="488"/>
      <c r="TMC395" s="488"/>
      <c r="TMD395" s="488"/>
      <c r="TME395" s="488"/>
      <c r="TMF395" s="488"/>
      <c r="TMG395" s="699" t="s">
        <v>10061</v>
      </c>
      <c r="TMH395" s="700"/>
      <c r="TMI395" s="488"/>
      <c r="TMJ395" s="488"/>
      <c r="TMK395" s="488"/>
      <c r="TML395" s="488"/>
      <c r="TMM395" s="488"/>
      <c r="TMN395" s="488"/>
      <c r="TMO395" s="699" t="s">
        <v>10061</v>
      </c>
      <c r="TMP395" s="700"/>
      <c r="TMQ395" s="488"/>
      <c r="TMR395" s="488"/>
      <c r="TMS395" s="488"/>
      <c r="TMT395" s="488"/>
      <c r="TMU395" s="488"/>
      <c r="TMV395" s="488"/>
      <c r="TMW395" s="699" t="s">
        <v>10061</v>
      </c>
      <c r="TMX395" s="700"/>
      <c r="TMY395" s="488"/>
      <c r="TMZ395" s="488"/>
      <c r="TNA395" s="488"/>
      <c r="TNB395" s="488"/>
      <c r="TNC395" s="488"/>
      <c r="TND395" s="488"/>
      <c r="TNE395" s="699" t="s">
        <v>10061</v>
      </c>
      <c r="TNF395" s="700"/>
      <c r="TNG395" s="488"/>
      <c r="TNH395" s="488"/>
      <c r="TNI395" s="488"/>
      <c r="TNJ395" s="488"/>
      <c r="TNK395" s="488"/>
      <c r="TNL395" s="488"/>
      <c r="TNM395" s="699" t="s">
        <v>10061</v>
      </c>
      <c r="TNN395" s="700"/>
      <c r="TNO395" s="488"/>
      <c r="TNP395" s="488"/>
      <c r="TNQ395" s="488"/>
      <c r="TNR395" s="488"/>
      <c r="TNS395" s="488"/>
      <c r="TNT395" s="488"/>
      <c r="TNU395" s="699" t="s">
        <v>10061</v>
      </c>
      <c r="TNV395" s="700"/>
      <c r="TNW395" s="488"/>
      <c r="TNX395" s="488"/>
      <c r="TNY395" s="488"/>
      <c r="TNZ395" s="488"/>
      <c r="TOA395" s="488"/>
      <c r="TOB395" s="488"/>
      <c r="TOC395" s="699" t="s">
        <v>10061</v>
      </c>
      <c r="TOD395" s="700"/>
      <c r="TOE395" s="488"/>
      <c r="TOF395" s="488"/>
      <c r="TOG395" s="488"/>
      <c r="TOH395" s="488"/>
      <c r="TOI395" s="488"/>
      <c r="TOJ395" s="488"/>
      <c r="TOK395" s="699" t="s">
        <v>10061</v>
      </c>
      <c r="TOL395" s="700"/>
      <c r="TOM395" s="488"/>
      <c r="TON395" s="488"/>
      <c r="TOO395" s="488"/>
      <c r="TOP395" s="488"/>
      <c r="TOQ395" s="488"/>
      <c r="TOR395" s="488"/>
      <c r="TOS395" s="699" t="s">
        <v>10061</v>
      </c>
      <c r="TOT395" s="700"/>
      <c r="TOU395" s="488"/>
      <c r="TOV395" s="488"/>
      <c r="TOW395" s="488"/>
      <c r="TOX395" s="488"/>
      <c r="TOY395" s="488"/>
      <c r="TOZ395" s="488"/>
      <c r="TPA395" s="699" t="s">
        <v>10061</v>
      </c>
      <c r="TPB395" s="700"/>
      <c r="TPC395" s="488"/>
      <c r="TPD395" s="488"/>
      <c r="TPE395" s="488"/>
      <c r="TPF395" s="488"/>
      <c r="TPG395" s="488"/>
      <c r="TPH395" s="488"/>
      <c r="TPI395" s="699" t="s">
        <v>10061</v>
      </c>
      <c r="TPJ395" s="700"/>
      <c r="TPK395" s="488"/>
      <c r="TPL395" s="488"/>
      <c r="TPM395" s="488"/>
      <c r="TPN395" s="488"/>
      <c r="TPO395" s="488"/>
      <c r="TPP395" s="488"/>
      <c r="TPQ395" s="699" t="s">
        <v>10061</v>
      </c>
      <c r="TPR395" s="700"/>
      <c r="TPS395" s="488"/>
      <c r="TPT395" s="488"/>
      <c r="TPU395" s="488"/>
      <c r="TPV395" s="488"/>
      <c r="TPW395" s="488"/>
      <c r="TPX395" s="488"/>
      <c r="TPY395" s="699" t="s">
        <v>10061</v>
      </c>
      <c r="TPZ395" s="700"/>
      <c r="TQA395" s="488"/>
      <c r="TQB395" s="488"/>
      <c r="TQC395" s="488"/>
      <c r="TQD395" s="488"/>
      <c r="TQE395" s="488"/>
      <c r="TQF395" s="488"/>
      <c r="TQG395" s="699" t="s">
        <v>10061</v>
      </c>
      <c r="TQH395" s="700"/>
      <c r="TQI395" s="488"/>
      <c r="TQJ395" s="488"/>
      <c r="TQK395" s="488"/>
      <c r="TQL395" s="488"/>
      <c r="TQM395" s="488"/>
      <c r="TQN395" s="488"/>
      <c r="TQO395" s="699" t="s">
        <v>10061</v>
      </c>
      <c r="TQP395" s="700"/>
      <c r="TQQ395" s="488"/>
      <c r="TQR395" s="488"/>
      <c r="TQS395" s="488"/>
      <c r="TQT395" s="488"/>
      <c r="TQU395" s="488"/>
      <c r="TQV395" s="488"/>
      <c r="TQW395" s="699" t="s">
        <v>10061</v>
      </c>
      <c r="TQX395" s="700"/>
      <c r="TQY395" s="488"/>
      <c r="TQZ395" s="488"/>
      <c r="TRA395" s="488"/>
      <c r="TRB395" s="488"/>
      <c r="TRC395" s="488"/>
      <c r="TRD395" s="488"/>
      <c r="TRE395" s="699" t="s">
        <v>10061</v>
      </c>
      <c r="TRF395" s="700"/>
      <c r="TRG395" s="488"/>
      <c r="TRH395" s="488"/>
      <c r="TRI395" s="488"/>
      <c r="TRJ395" s="488"/>
      <c r="TRK395" s="488"/>
      <c r="TRL395" s="488"/>
      <c r="TRM395" s="699" t="s">
        <v>10061</v>
      </c>
      <c r="TRN395" s="700"/>
      <c r="TRO395" s="488"/>
      <c r="TRP395" s="488"/>
      <c r="TRQ395" s="488"/>
      <c r="TRR395" s="488"/>
      <c r="TRS395" s="488"/>
      <c r="TRT395" s="488"/>
      <c r="TRU395" s="699" t="s">
        <v>10061</v>
      </c>
      <c r="TRV395" s="700"/>
      <c r="TRW395" s="488"/>
      <c r="TRX395" s="488"/>
      <c r="TRY395" s="488"/>
      <c r="TRZ395" s="488"/>
      <c r="TSA395" s="488"/>
      <c r="TSB395" s="488"/>
      <c r="TSC395" s="699" t="s">
        <v>10061</v>
      </c>
      <c r="TSD395" s="700"/>
      <c r="TSE395" s="488"/>
      <c r="TSF395" s="488"/>
      <c r="TSG395" s="488"/>
      <c r="TSH395" s="488"/>
      <c r="TSI395" s="488"/>
      <c r="TSJ395" s="488"/>
      <c r="TSK395" s="699" t="s">
        <v>10061</v>
      </c>
      <c r="TSL395" s="700"/>
      <c r="TSM395" s="488"/>
      <c r="TSN395" s="488"/>
      <c r="TSO395" s="488"/>
      <c r="TSP395" s="488"/>
      <c r="TSQ395" s="488"/>
      <c r="TSR395" s="488"/>
      <c r="TSS395" s="699" t="s">
        <v>10061</v>
      </c>
      <c r="TST395" s="700"/>
      <c r="TSU395" s="488"/>
      <c r="TSV395" s="488"/>
      <c r="TSW395" s="488"/>
      <c r="TSX395" s="488"/>
      <c r="TSY395" s="488"/>
      <c r="TSZ395" s="488"/>
      <c r="TTA395" s="699" t="s">
        <v>10061</v>
      </c>
      <c r="TTB395" s="700"/>
      <c r="TTC395" s="488"/>
      <c r="TTD395" s="488"/>
      <c r="TTE395" s="488"/>
      <c r="TTF395" s="488"/>
      <c r="TTG395" s="488"/>
      <c r="TTH395" s="488"/>
      <c r="TTI395" s="699" t="s">
        <v>10061</v>
      </c>
      <c r="TTJ395" s="700"/>
      <c r="TTK395" s="488"/>
      <c r="TTL395" s="488"/>
      <c r="TTM395" s="488"/>
      <c r="TTN395" s="488"/>
      <c r="TTO395" s="488"/>
      <c r="TTP395" s="488"/>
      <c r="TTQ395" s="699" t="s">
        <v>10061</v>
      </c>
      <c r="TTR395" s="700"/>
      <c r="TTS395" s="488"/>
      <c r="TTT395" s="488"/>
      <c r="TTU395" s="488"/>
      <c r="TTV395" s="488"/>
      <c r="TTW395" s="488"/>
      <c r="TTX395" s="488"/>
      <c r="TTY395" s="699" t="s">
        <v>10061</v>
      </c>
      <c r="TTZ395" s="700"/>
      <c r="TUA395" s="488"/>
      <c r="TUB395" s="488"/>
      <c r="TUC395" s="488"/>
      <c r="TUD395" s="488"/>
      <c r="TUE395" s="488"/>
      <c r="TUF395" s="488"/>
      <c r="TUG395" s="699" t="s">
        <v>10061</v>
      </c>
      <c r="TUH395" s="700"/>
      <c r="TUI395" s="488"/>
      <c r="TUJ395" s="488"/>
      <c r="TUK395" s="488"/>
      <c r="TUL395" s="488"/>
      <c r="TUM395" s="488"/>
      <c r="TUN395" s="488"/>
      <c r="TUO395" s="699" t="s">
        <v>10061</v>
      </c>
      <c r="TUP395" s="700"/>
      <c r="TUQ395" s="488"/>
      <c r="TUR395" s="488"/>
      <c r="TUS395" s="488"/>
      <c r="TUT395" s="488"/>
      <c r="TUU395" s="488"/>
      <c r="TUV395" s="488"/>
      <c r="TUW395" s="699" t="s">
        <v>10061</v>
      </c>
      <c r="TUX395" s="700"/>
      <c r="TUY395" s="488"/>
      <c r="TUZ395" s="488"/>
      <c r="TVA395" s="488"/>
      <c r="TVB395" s="488"/>
      <c r="TVC395" s="488"/>
      <c r="TVD395" s="488"/>
      <c r="TVE395" s="699" t="s">
        <v>10061</v>
      </c>
      <c r="TVF395" s="700"/>
      <c r="TVG395" s="488"/>
      <c r="TVH395" s="488"/>
      <c r="TVI395" s="488"/>
      <c r="TVJ395" s="488"/>
      <c r="TVK395" s="488"/>
      <c r="TVL395" s="488"/>
      <c r="TVM395" s="699" t="s">
        <v>10061</v>
      </c>
      <c r="TVN395" s="700"/>
      <c r="TVO395" s="488"/>
      <c r="TVP395" s="488"/>
      <c r="TVQ395" s="488"/>
      <c r="TVR395" s="488"/>
      <c r="TVS395" s="488"/>
      <c r="TVT395" s="488"/>
      <c r="TVU395" s="699" t="s">
        <v>10061</v>
      </c>
      <c r="TVV395" s="700"/>
      <c r="TVW395" s="488"/>
      <c r="TVX395" s="488"/>
      <c r="TVY395" s="488"/>
      <c r="TVZ395" s="488"/>
      <c r="TWA395" s="488"/>
      <c r="TWB395" s="488"/>
      <c r="TWC395" s="699" t="s">
        <v>10061</v>
      </c>
      <c r="TWD395" s="700"/>
      <c r="TWE395" s="488"/>
      <c r="TWF395" s="488"/>
      <c r="TWG395" s="488"/>
      <c r="TWH395" s="488"/>
      <c r="TWI395" s="488"/>
      <c r="TWJ395" s="488"/>
      <c r="TWK395" s="699" t="s">
        <v>10061</v>
      </c>
      <c r="TWL395" s="700"/>
      <c r="TWM395" s="488"/>
      <c r="TWN395" s="488"/>
      <c r="TWO395" s="488"/>
      <c r="TWP395" s="488"/>
      <c r="TWQ395" s="488"/>
      <c r="TWR395" s="488"/>
      <c r="TWS395" s="699" t="s">
        <v>10061</v>
      </c>
      <c r="TWT395" s="700"/>
      <c r="TWU395" s="488"/>
      <c r="TWV395" s="488"/>
      <c r="TWW395" s="488"/>
      <c r="TWX395" s="488"/>
      <c r="TWY395" s="488"/>
      <c r="TWZ395" s="488"/>
      <c r="TXA395" s="699" t="s">
        <v>10061</v>
      </c>
      <c r="TXB395" s="700"/>
      <c r="TXC395" s="488"/>
      <c r="TXD395" s="488"/>
      <c r="TXE395" s="488"/>
      <c r="TXF395" s="488"/>
      <c r="TXG395" s="488"/>
      <c r="TXH395" s="488"/>
      <c r="TXI395" s="699" t="s">
        <v>10061</v>
      </c>
      <c r="TXJ395" s="700"/>
      <c r="TXK395" s="488"/>
      <c r="TXL395" s="488"/>
      <c r="TXM395" s="488"/>
      <c r="TXN395" s="488"/>
      <c r="TXO395" s="488"/>
      <c r="TXP395" s="488"/>
      <c r="TXQ395" s="699" t="s">
        <v>10061</v>
      </c>
      <c r="TXR395" s="700"/>
      <c r="TXS395" s="488"/>
      <c r="TXT395" s="488"/>
      <c r="TXU395" s="488"/>
      <c r="TXV395" s="488"/>
      <c r="TXW395" s="488"/>
      <c r="TXX395" s="488"/>
      <c r="TXY395" s="699" t="s">
        <v>10061</v>
      </c>
      <c r="TXZ395" s="700"/>
      <c r="TYA395" s="488"/>
      <c r="TYB395" s="488"/>
      <c r="TYC395" s="488"/>
      <c r="TYD395" s="488"/>
      <c r="TYE395" s="488"/>
      <c r="TYF395" s="488"/>
      <c r="TYG395" s="699" t="s">
        <v>10061</v>
      </c>
      <c r="TYH395" s="700"/>
      <c r="TYI395" s="488"/>
      <c r="TYJ395" s="488"/>
      <c r="TYK395" s="488"/>
      <c r="TYL395" s="488"/>
      <c r="TYM395" s="488"/>
      <c r="TYN395" s="488"/>
      <c r="TYO395" s="699" t="s">
        <v>10061</v>
      </c>
      <c r="TYP395" s="700"/>
      <c r="TYQ395" s="488"/>
      <c r="TYR395" s="488"/>
      <c r="TYS395" s="488"/>
      <c r="TYT395" s="488"/>
      <c r="TYU395" s="488"/>
      <c r="TYV395" s="488"/>
      <c r="TYW395" s="699" t="s">
        <v>10061</v>
      </c>
      <c r="TYX395" s="700"/>
      <c r="TYY395" s="488"/>
      <c r="TYZ395" s="488"/>
      <c r="TZA395" s="488"/>
      <c r="TZB395" s="488"/>
      <c r="TZC395" s="488"/>
      <c r="TZD395" s="488"/>
      <c r="TZE395" s="699" t="s">
        <v>10061</v>
      </c>
      <c r="TZF395" s="700"/>
      <c r="TZG395" s="488"/>
      <c r="TZH395" s="488"/>
      <c r="TZI395" s="488"/>
      <c r="TZJ395" s="488"/>
      <c r="TZK395" s="488"/>
      <c r="TZL395" s="488"/>
      <c r="TZM395" s="699" t="s">
        <v>10061</v>
      </c>
      <c r="TZN395" s="700"/>
      <c r="TZO395" s="488"/>
      <c r="TZP395" s="488"/>
      <c r="TZQ395" s="488"/>
      <c r="TZR395" s="488"/>
      <c r="TZS395" s="488"/>
      <c r="TZT395" s="488"/>
      <c r="TZU395" s="699" t="s">
        <v>10061</v>
      </c>
      <c r="TZV395" s="700"/>
      <c r="TZW395" s="488"/>
      <c r="TZX395" s="488"/>
      <c r="TZY395" s="488"/>
      <c r="TZZ395" s="488"/>
      <c r="UAA395" s="488"/>
      <c r="UAB395" s="488"/>
      <c r="UAC395" s="699" t="s">
        <v>10061</v>
      </c>
      <c r="UAD395" s="700"/>
      <c r="UAE395" s="488"/>
      <c r="UAF395" s="488"/>
      <c r="UAG395" s="488"/>
      <c r="UAH395" s="488"/>
      <c r="UAI395" s="488"/>
      <c r="UAJ395" s="488"/>
      <c r="UAK395" s="699" t="s">
        <v>10061</v>
      </c>
      <c r="UAL395" s="700"/>
      <c r="UAM395" s="488"/>
      <c r="UAN395" s="488"/>
      <c r="UAO395" s="488"/>
      <c r="UAP395" s="488"/>
      <c r="UAQ395" s="488"/>
      <c r="UAR395" s="488"/>
      <c r="UAS395" s="699" t="s">
        <v>10061</v>
      </c>
      <c r="UAT395" s="700"/>
      <c r="UAU395" s="488"/>
      <c r="UAV395" s="488"/>
      <c r="UAW395" s="488"/>
      <c r="UAX395" s="488"/>
      <c r="UAY395" s="488"/>
      <c r="UAZ395" s="488"/>
      <c r="UBA395" s="699" t="s">
        <v>10061</v>
      </c>
      <c r="UBB395" s="700"/>
      <c r="UBC395" s="488"/>
      <c r="UBD395" s="488"/>
      <c r="UBE395" s="488"/>
      <c r="UBF395" s="488"/>
      <c r="UBG395" s="488"/>
      <c r="UBH395" s="488"/>
      <c r="UBI395" s="699" t="s">
        <v>10061</v>
      </c>
      <c r="UBJ395" s="700"/>
      <c r="UBK395" s="488"/>
      <c r="UBL395" s="488"/>
      <c r="UBM395" s="488"/>
      <c r="UBN395" s="488"/>
      <c r="UBO395" s="488"/>
      <c r="UBP395" s="488"/>
      <c r="UBQ395" s="699" t="s">
        <v>10061</v>
      </c>
      <c r="UBR395" s="700"/>
      <c r="UBS395" s="488"/>
      <c r="UBT395" s="488"/>
      <c r="UBU395" s="488"/>
      <c r="UBV395" s="488"/>
      <c r="UBW395" s="488"/>
      <c r="UBX395" s="488"/>
      <c r="UBY395" s="699" t="s">
        <v>10061</v>
      </c>
      <c r="UBZ395" s="700"/>
      <c r="UCA395" s="488"/>
      <c r="UCB395" s="488"/>
      <c r="UCC395" s="488"/>
      <c r="UCD395" s="488"/>
      <c r="UCE395" s="488"/>
      <c r="UCF395" s="488"/>
      <c r="UCG395" s="699" t="s">
        <v>10061</v>
      </c>
      <c r="UCH395" s="700"/>
      <c r="UCI395" s="488"/>
      <c r="UCJ395" s="488"/>
      <c r="UCK395" s="488"/>
      <c r="UCL395" s="488"/>
      <c r="UCM395" s="488"/>
      <c r="UCN395" s="488"/>
      <c r="UCO395" s="699" t="s">
        <v>10061</v>
      </c>
      <c r="UCP395" s="700"/>
      <c r="UCQ395" s="488"/>
      <c r="UCR395" s="488"/>
      <c r="UCS395" s="488"/>
      <c r="UCT395" s="488"/>
      <c r="UCU395" s="488"/>
      <c r="UCV395" s="488"/>
      <c r="UCW395" s="699" t="s">
        <v>10061</v>
      </c>
      <c r="UCX395" s="700"/>
      <c r="UCY395" s="488"/>
      <c r="UCZ395" s="488"/>
      <c r="UDA395" s="488"/>
      <c r="UDB395" s="488"/>
      <c r="UDC395" s="488"/>
      <c r="UDD395" s="488"/>
      <c r="UDE395" s="699" t="s">
        <v>10061</v>
      </c>
      <c r="UDF395" s="700"/>
      <c r="UDG395" s="488"/>
      <c r="UDH395" s="488"/>
      <c r="UDI395" s="488"/>
      <c r="UDJ395" s="488"/>
      <c r="UDK395" s="488"/>
      <c r="UDL395" s="488"/>
      <c r="UDM395" s="699" t="s">
        <v>10061</v>
      </c>
      <c r="UDN395" s="700"/>
      <c r="UDO395" s="488"/>
      <c r="UDP395" s="488"/>
      <c r="UDQ395" s="488"/>
      <c r="UDR395" s="488"/>
      <c r="UDS395" s="488"/>
      <c r="UDT395" s="488"/>
      <c r="UDU395" s="699" t="s">
        <v>10061</v>
      </c>
      <c r="UDV395" s="700"/>
      <c r="UDW395" s="488"/>
      <c r="UDX395" s="488"/>
      <c r="UDY395" s="488"/>
      <c r="UDZ395" s="488"/>
      <c r="UEA395" s="488"/>
      <c r="UEB395" s="488"/>
      <c r="UEC395" s="699" t="s">
        <v>10061</v>
      </c>
      <c r="UED395" s="700"/>
      <c r="UEE395" s="488"/>
      <c r="UEF395" s="488"/>
      <c r="UEG395" s="488"/>
      <c r="UEH395" s="488"/>
      <c r="UEI395" s="488"/>
      <c r="UEJ395" s="488"/>
      <c r="UEK395" s="699" t="s">
        <v>10061</v>
      </c>
      <c r="UEL395" s="700"/>
      <c r="UEM395" s="488"/>
      <c r="UEN395" s="488"/>
      <c r="UEO395" s="488"/>
      <c r="UEP395" s="488"/>
      <c r="UEQ395" s="488"/>
      <c r="UER395" s="488"/>
      <c r="UES395" s="699" t="s">
        <v>10061</v>
      </c>
      <c r="UET395" s="700"/>
      <c r="UEU395" s="488"/>
      <c r="UEV395" s="488"/>
      <c r="UEW395" s="488"/>
      <c r="UEX395" s="488"/>
      <c r="UEY395" s="488"/>
      <c r="UEZ395" s="488"/>
      <c r="UFA395" s="699" t="s">
        <v>10061</v>
      </c>
      <c r="UFB395" s="700"/>
      <c r="UFC395" s="488"/>
      <c r="UFD395" s="488"/>
      <c r="UFE395" s="488"/>
      <c r="UFF395" s="488"/>
      <c r="UFG395" s="488"/>
      <c r="UFH395" s="488"/>
      <c r="UFI395" s="699" t="s">
        <v>10061</v>
      </c>
      <c r="UFJ395" s="700"/>
      <c r="UFK395" s="488"/>
      <c r="UFL395" s="488"/>
      <c r="UFM395" s="488"/>
      <c r="UFN395" s="488"/>
      <c r="UFO395" s="488"/>
      <c r="UFP395" s="488"/>
      <c r="UFQ395" s="699" t="s">
        <v>10061</v>
      </c>
      <c r="UFR395" s="700"/>
      <c r="UFS395" s="488"/>
      <c r="UFT395" s="488"/>
      <c r="UFU395" s="488"/>
      <c r="UFV395" s="488"/>
      <c r="UFW395" s="488"/>
      <c r="UFX395" s="488"/>
      <c r="UFY395" s="699" t="s">
        <v>10061</v>
      </c>
      <c r="UFZ395" s="700"/>
      <c r="UGA395" s="488"/>
      <c r="UGB395" s="488"/>
      <c r="UGC395" s="488"/>
      <c r="UGD395" s="488"/>
      <c r="UGE395" s="488"/>
      <c r="UGF395" s="488"/>
      <c r="UGG395" s="699" t="s">
        <v>10061</v>
      </c>
      <c r="UGH395" s="700"/>
      <c r="UGI395" s="488"/>
      <c r="UGJ395" s="488"/>
      <c r="UGK395" s="488"/>
      <c r="UGL395" s="488"/>
      <c r="UGM395" s="488"/>
      <c r="UGN395" s="488"/>
      <c r="UGO395" s="699" t="s">
        <v>10061</v>
      </c>
      <c r="UGP395" s="700"/>
      <c r="UGQ395" s="488"/>
      <c r="UGR395" s="488"/>
      <c r="UGS395" s="488"/>
      <c r="UGT395" s="488"/>
      <c r="UGU395" s="488"/>
      <c r="UGV395" s="488"/>
      <c r="UGW395" s="699" t="s">
        <v>10061</v>
      </c>
      <c r="UGX395" s="700"/>
      <c r="UGY395" s="488"/>
      <c r="UGZ395" s="488"/>
      <c r="UHA395" s="488"/>
      <c r="UHB395" s="488"/>
      <c r="UHC395" s="488"/>
      <c r="UHD395" s="488"/>
      <c r="UHE395" s="699" t="s">
        <v>10061</v>
      </c>
      <c r="UHF395" s="700"/>
      <c r="UHG395" s="488"/>
      <c r="UHH395" s="488"/>
      <c r="UHI395" s="488"/>
      <c r="UHJ395" s="488"/>
      <c r="UHK395" s="488"/>
      <c r="UHL395" s="488"/>
      <c r="UHM395" s="699" t="s">
        <v>10061</v>
      </c>
      <c r="UHN395" s="700"/>
      <c r="UHO395" s="488"/>
      <c r="UHP395" s="488"/>
      <c r="UHQ395" s="488"/>
      <c r="UHR395" s="488"/>
      <c r="UHS395" s="488"/>
      <c r="UHT395" s="488"/>
      <c r="UHU395" s="699" t="s">
        <v>10061</v>
      </c>
      <c r="UHV395" s="700"/>
      <c r="UHW395" s="488"/>
      <c r="UHX395" s="488"/>
      <c r="UHY395" s="488"/>
      <c r="UHZ395" s="488"/>
      <c r="UIA395" s="488"/>
      <c r="UIB395" s="488"/>
      <c r="UIC395" s="699" t="s">
        <v>10061</v>
      </c>
      <c r="UID395" s="700"/>
      <c r="UIE395" s="488"/>
      <c r="UIF395" s="488"/>
      <c r="UIG395" s="488"/>
      <c r="UIH395" s="488"/>
      <c r="UII395" s="488"/>
      <c r="UIJ395" s="488"/>
      <c r="UIK395" s="699" t="s">
        <v>10061</v>
      </c>
      <c r="UIL395" s="700"/>
      <c r="UIM395" s="488"/>
      <c r="UIN395" s="488"/>
      <c r="UIO395" s="488"/>
      <c r="UIP395" s="488"/>
      <c r="UIQ395" s="488"/>
      <c r="UIR395" s="488"/>
      <c r="UIS395" s="699" t="s">
        <v>10061</v>
      </c>
      <c r="UIT395" s="700"/>
      <c r="UIU395" s="488"/>
      <c r="UIV395" s="488"/>
      <c r="UIW395" s="488"/>
      <c r="UIX395" s="488"/>
      <c r="UIY395" s="488"/>
      <c r="UIZ395" s="488"/>
      <c r="UJA395" s="699" t="s">
        <v>10061</v>
      </c>
      <c r="UJB395" s="700"/>
      <c r="UJC395" s="488"/>
      <c r="UJD395" s="488"/>
      <c r="UJE395" s="488"/>
      <c r="UJF395" s="488"/>
      <c r="UJG395" s="488"/>
      <c r="UJH395" s="488"/>
      <c r="UJI395" s="699" t="s">
        <v>10061</v>
      </c>
      <c r="UJJ395" s="700"/>
      <c r="UJK395" s="488"/>
      <c r="UJL395" s="488"/>
      <c r="UJM395" s="488"/>
      <c r="UJN395" s="488"/>
      <c r="UJO395" s="488"/>
      <c r="UJP395" s="488"/>
      <c r="UJQ395" s="699" t="s">
        <v>10061</v>
      </c>
      <c r="UJR395" s="700"/>
      <c r="UJS395" s="488"/>
      <c r="UJT395" s="488"/>
      <c r="UJU395" s="488"/>
      <c r="UJV395" s="488"/>
      <c r="UJW395" s="488"/>
      <c r="UJX395" s="488"/>
      <c r="UJY395" s="699" t="s">
        <v>10061</v>
      </c>
      <c r="UJZ395" s="700"/>
      <c r="UKA395" s="488"/>
      <c r="UKB395" s="488"/>
      <c r="UKC395" s="488"/>
      <c r="UKD395" s="488"/>
      <c r="UKE395" s="488"/>
      <c r="UKF395" s="488"/>
      <c r="UKG395" s="699" t="s">
        <v>10061</v>
      </c>
      <c r="UKH395" s="700"/>
      <c r="UKI395" s="488"/>
      <c r="UKJ395" s="488"/>
      <c r="UKK395" s="488"/>
      <c r="UKL395" s="488"/>
      <c r="UKM395" s="488"/>
      <c r="UKN395" s="488"/>
      <c r="UKO395" s="699" t="s">
        <v>10061</v>
      </c>
      <c r="UKP395" s="700"/>
      <c r="UKQ395" s="488"/>
      <c r="UKR395" s="488"/>
      <c r="UKS395" s="488"/>
      <c r="UKT395" s="488"/>
      <c r="UKU395" s="488"/>
      <c r="UKV395" s="488"/>
      <c r="UKW395" s="699" t="s">
        <v>10061</v>
      </c>
      <c r="UKX395" s="700"/>
      <c r="UKY395" s="488"/>
      <c r="UKZ395" s="488"/>
      <c r="ULA395" s="488"/>
      <c r="ULB395" s="488"/>
      <c r="ULC395" s="488"/>
      <c r="ULD395" s="488"/>
      <c r="ULE395" s="699" t="s">
        <v>10061</v>
      </c>
      <c r="ULF395" s="700"/>
      <c r="ULG395" s="488"/>
      <c r="ULH395" s="488"/>
      <c r="ULI395" s="488"/>
      <c r="ULJ395" s="488"/>
      <c r="ULK395" s="488"/>
      <c r="ULL395" s="488"/>
      <c r="ULM395" s="699" t="s">
        <v>10061</v>
      </c>
      <c r="ULN395" s="700"/>
      <c r="ULO395" s="488"/>
      <c r="ULP395" s="488"/>
      <c r="ULQ395" s="488"/>
      <c r="ULR395" s="488"/>
      <c r="ULS395" s="488"/>
      <c r="ULT395" s="488"/>
      <c r="ULU395" s="699" t="s">
        <v>10061</v>
      </c>
      <c r="ULV395" s="700"/>
      <c r="ULW395" s="488"/>
      <c r="ULX395" s="488"/>
      <c r="ULY395" s="488"/>
      <c r="ULZ395" s="488"/>
      <c r="UMA395" s="488"/>
      <c r="UMB395" s="488"/>
      <c r="UMC395" s="699" t="s">
        <v>10061</v>
      </c>
      <c r="UMD395" s="700"/>
      <c r="UME395" s="488"/>
      <c r="UMF395" s="488"/>
      <c r="UMG395" s="488"/>
      <c r="UMH395" s="488"/>
      <c r="UMI395" s="488"/>
      <c r="UMJ395" s="488"/>
      <c r="UMK395" s="699" t="s">
        <v>10061</v>
      </c>
      <c r="UML395" s="700"/>
      <c r="UMM395" s="488"/>
      <c r="UMN395" s="488"/>
      <c r="UMO395" s="488"/>
      <c r="UMP395" s="488"/>
      <c r="UMQ395" s="488"/>
      <c r="UMR395" s="488"/>
      <c r="UMS395" s="699" t="s">
        <v>10061</v>
      </c>
      <c r="UMT395" s="700"/>
      <c r="UMU395" s="488"/>
      <c r="UMV395" s="488"/>
      <c r="UMW395" s="488"/>
      <c r="UMX395" s="488"/>
      <c r="UMY395" s="488"/>
      <c r="UMZ395" s="488"/>
      <c r="UNA395" s="699" t="s">
        <v>10061</v>
      </c>
      <c r="UNB395" s="700"/>
      <c r="UNC395" s="488"/>
      <c r="UND395" s="488"/>
      <c r="UNE395" s="488"/>
      <c r="UNF395" s="488"/>
      <c r="UNG395" s="488"/>
      <c r="UNH395" s="488"/>
      <c r="UNI395" s="699" t="s">
        <v>10061</v>
      </c>
      <c r="UNJ395" s="700"/>
      <c r="UNK395" s="488"/>
      <c r="UNL395" s="488"/>
      <c r="UNM395" s="488"/>
      <c r="UNN395" s="488"/>
      <c r="UNO395" s="488"/>
      <c r="UNP395" s="488"/>
      <c r="UNQ395" s="699" t="s">
        <v>10061</v>
      </c>
      <c r="UNR395" s="700"/>
      <c r="UNS395" s="488"/>
      <c r="UNT395" s="488"/>
      <c r="UNU395" s="488"/>
      <c r="UNV395" s="488"/>
      <c r="UNW395" s="488"/>
      <c r="UNX395" s="488"/>
      <c r="UNY395" s="699" t="s">
        <v>10061</v>
      </c>
      <c r="UNZ395" s="700"/>
      <c r="UOA395" s="488"/>
      <c r="UOB395" s="488"/>
      <c r="UOC395" s="488"/>
      <c r="UOD395" s="488"/>
      <c r="UOE395" s="488"/>
      <c r="UOF395" s="488"/>
      <c r="UOG395" s="699" t="s">
        <v>10061</v>
      </c>
      <c r="UOH395" s="700"/>
      <c r="UOI395" s="488"/>
      <c r="UOJ395" s="488"/>
      <c r="UOK395" s="488"/>
      <c r="UOL395" s="488"/>
      <c r="UOM395" s="488"/>
      <c r="UON395" s="488"/>
      <c r="UOO395" s="699" t="s">
        <v>10061</v>
      </c>
      <c r="UOP395" s="700"/>
      <c r="UOQ395" s="488"/>
      <c r="UOR395" s="488"/>
      <c r="UOS395" s="488"/>
      <c r="UOT395" s="488"/>
      <c r="UOU395" s="488"/>
      <c r="UOV395" s="488"/>
      <c r="UOW395" s="699" t="s">
        <v>10061</v>
      </c>
      <c r="UOX395" s="700"/>
      <c r="UOY395" s="488"/>
      <c r="UOZ395" s="488"/>
      <c r="UPA395" s="488"/>
      <c r="UPB395" s="488"/>
      <c r="UPC395" s="488"/>
      <c r="UPD395" s="488"/>
      <c r="UPE395" s="699" t="s">
        <v>10061</v>
      </c>
      <c r="UPF395" s="700"/>
      <c r="UPG395" s="488"/>
      <c r="UPH395" s="488"/>
      <c r="UPI395" s="488"/>
      <c r="UPJ395" s="488"/>
      <c r="UPK395" s="488"/>
      <c r="UPL395" s="488"/>
      <c r="UPM395" s="699" t="s">
        <v>10061</v>
      </c>
      <c r="UPN395" s="700"/>
      <c r="UPO395" s="488"/>
      <c r="UPP395" s="488"/>
      <c r="UPQ395" s="488"/>
      <c r="UPR395" s="488"/>
      <c r="UPS395" s="488"/>
      <c r="UPT395" s="488"/>
      <c r="UPU395" s="699" t="s">
        <v>10061</v>
      </c>
      <c r="UPV395" s="700"/>
      <c r="UPW395" s="488"/>
      <c r="UPX395" s="488"/>
      <c r="UPY395" s="488"/>
      <c r="UPZ395" s="488"/>
      <c r="UQA395" s="488"/>
      <c r="UQB395" s="488"/>
      <c r="UQC395" s="699" t="s">
        <v>10061</v>
      </c>
      <c r="UQD395" s="700"/>
      <c r="UQE395" s="488"/>
      <c r="UQF395" s="488"/>
      <c r="UQG395" s="488"/>
      <c r="UQH395" s="488"/>
      <c r="UQI395" s="488"/>
      <c r="UQJ395" s="488"/>
      <c r="UQK395" s="699" t="s">
        <v>10061</v>
      </c>
      <c r="UQL395" s="700"/>
      <c r="UQM395" s="488"/>
      <c r="UQN395" s="488"/>
      <c r="UQO395" s="488"/>
      <c r="UQP395" s="488"/>
      <c r="UQQ395" s="488"/>
      <c r="UQR395" s="488"/>
      <c r="UQS395" s="699" t="s">
        <v>10061</v>
      </c>
      <c r="UQT395" s="700"/>
      <c r="UQU395" s="488"/>
      <c r="UQV395" s="488"/>
      <c r="UQW395" s="488"/>
      <c r="UQX395" s="488"/>
      <c r="UQY395" s="488"/>
      <c r="UQZ395" s="488"/>
      <c r="URA395" s="699" t="s">
        <v>10061</v>
      </c>
      <c r="URB395" s="700"/>
      <c r="URC395" s="488"/>
      <c r="URD395" s="488"/>
      <c r="URE395" s="488"/>
      <c r="URF395" s="488"/>
      <c r="URG395" s="488"/>
      <c r="URH395" s="488"/>
      <c r="URI395" s="699" t="s">
        <v>10061</v>
      </c>
      <c r="URJ395" s="700"/>
      <c r="URK395" s="488"/>
      <c r="URL395" s="488"/>
      <c r="URM395" s="488"/>
      <c r="URN395" s="488"/>
      <c r="URO395" s="488"/>
      <c r="URP395" s="488"/>
      <c r="URQ395" s="699" t="s">
        <v>10061</v>
      </c>
      <c r="URR395" s="700"/>
      <c r="URS395" s="488"/>
      <c r="URT395" s="488"/>
      <c r="URU395" s="488"/>
      <c r="URV395" s="488"/>
      <c r="URW395" s="488"/>
      <c r="URX395" s="488"/>
      <c r="URY395" s="699" t="s">
        <v>10061</v>
      </c>
      <c r="URZ395" s="700"/>
      <c r="USA395" s="488"/>
      <c r="USB395" s="488"/>
      <c r="USC395" s="488"/>
      <c r="USD395" s="488"/>
      <c r="USE395" s="488"/>
      <c r="USF395" s="488"/>
      <c r="USG395" s="699" t="s">
        <v>10061</v>
      </c>
      <c r="USH395" s="700"/>
      <c r="USI395" s="488"/>
      <c r="USJ395" s="488"/>
      <c r="USK395" s="488"/>
      <c r="USL395" s="488"/>
      <c r="USM395" s="488"/>
      <c r="USN395" s="488"/>
      <c r="USO395" s="699" t="s">
        <v>10061</v>
      </c>
      <c r="USP395" s="700"/>
      <c r="USQ395" s="488"/>
      <c r="USR395" s="488"/>
      <c r="USS395" s="488"/>
      <c r="UST395" s="488"/>
      <c r="USU395" s="488"/>
      <c r="USV395" s="488"/>
      <c r="USW395" s="699" t="s">
        <v>10061</v>
      </c>
      <c r="USX395" s="700"/>
      <c r="USY395" s="488"/>
      <c r="USZ395" s="488"/>
      <c r="UTA395" s="488"/>
      <c r="UTB395" s="488"/>
      <c r="UTC395" s="488"/>
      <c r="UTD395" s="488"/>
      <c r="UTE395" s="699" t="s">
        <v>10061</v>
      </c>
      <c r="UTF395" s="700"/>
      <c r="UTG395" s="488"/>
      <c r="UTH395" s="488"/>
      <c r="UTI395" s="488"/>
      <c r="UTJ395" s="488"/>
      <c r="UTK395" s="488"/>
      <c r="UTL395" s="488"/>
      <c r="UTM395" s="699" t="s">
        <v>10061</v>
      </c>
      <c r="UTN395" s="700"/>
      <c r="UTO395" s="488"/>
      <c r="UTP395" s="488"/>
      <c r="UTQ395" s="488"/>
      <c r="UTR395" s="488"/>
      <c r="UTS395" s="488"/>
      <c r="UTT395" s="488"/>
      <c r="UTU395" s="699" t="s">
        <v>10061</v>
      </c>
      <c r="UTV395" s="700"/>
      <c r="UTW395" s="488"/>
      <c r="UTX395" s="488"/>
      <c r="UTY395" s="488"/>
      <c r="UTZ395" s="488"/>
      <c r="UUA395" s="488"/>
      <c r="UUB395" s="488"/>
      <c r="UUC395" s="699" t="s">
        <v>10061</v>
      </c>
      <c r="UUD395" s="700"/>
      <c r="UUE395" s="488"/>
      <c r="UUF395" s="488"/>
      <c r="UUG395" s="488"/>
      <c r="UUH395" s="488"/>
      <c r="UUI395" s="488"/>
      <c r="UUJ395" s="488"/>
      <c r="UUK395" s="699" t="s">
        <v>10061</v>
      </c>
      <c r="UUL395" s="700"/>
      <c r="UUM395" s="488"/>
      <c r="UUN395" s="488"/>
      <c r="UUO395" s="488"/>
      <c r="UUP395" s="488"/>
      <c r="UUQ395" s="488"/>
      <c r="UUR395" s="488"/>
      <c r="UUS395" s="699" t="s">
        <v>10061</v>
      </c>
      <c r="UUT395" s="700"/>
      <c r="UUU395" s="488"/>
      <c r="UUV395" s="488"/>
      <c r="UUW395" s="488"/>
      <c r="UUX395" s="488"/>
      <c r="UUY395" s="488"/>
      <c r="UUZ395" s="488"/>
      <c r="UVA395" s="699" t="s">
        <v>10061</v>
      </c>
      <c r="UVB395" s="700"/>
      <c r="UVC395" s="488"/>
      <c r="UVD395" s="488"/>
      <c r="UVE395" s="488"/>
      <c r="UVF395" s="488"/>
      <c r="UVG395" s="488"/>
      <c r="UVH395" s="488"/>
      <c r="UVI395" s="699" t="s">
        <v>10061</v>
      </c>
      <c r="UVJ395" s="700"/>
      <c r="UVK395" s="488"/>
      <c r="UVL395" s="488"/>
      <c r="UVM395" s="488"/>
      <c r="UVN395" s="488"/>
      <c r="UVO395" s="488"/>
      <c r="UVP395" s="488"/>
      <c r="UVQ395" s="699" t="s">
        <v>10061</v>
      </c>
      <c r="UVR395" s="700"/>
      <c r="UVS395" s="488"/>
      <c r="UVT395" s="488"/>
      <c r="UVU395" s="488"/>
      <c r="UVV395" s="488"/>
      <c r="UVW395" s="488"/>
      <c r="UVX395" s="488"/>
      <c r="UVY395" s="699" t="s">
        <v>10061</v>
      </c>
      <c r="UVZ395" s="700"/>
      <c r="UWA395" s="488"/>
      <c r="UWB395" s="488"/>
      <c r="UWC395" s="488"/>
      <c r="UWD395" s="488"/>
      <c r="UWE395" s="488"/>
      <c r="UWF395" s="488"/>
      <c r="UWG395" s="699" t="s">
        <v>10061</v>
      </c>
      <c r="UWH395" s="700"/>
      <c r="UWI395" s="488"/>
      <c r="UWJ395" s="488"/>
      <c r="UWK395" s="488"/>
      <c r="UWL395" s="488"/>
      <c r="UWM395" s="488"/>
      <c r="UWN395" s="488"/>
      <c r="UWO395" s="699" t="s">
        <v>10061</v>
      </c>
      <c r="UWP395" s="700"/>
      <c r="UWQ395" s="488"/>
      <c r="UWR395" s="488"/>
      <c r="UWS395" s="488"/>
      <c r="UWT395" s="488"/>
      <c r="UWU395" s="488"/>
      <c r="UWV395" s="488"/>
      <c r="UWW395" s="699" t="s">
        <v>10061</v>
      </c>
      <c r="UWX395" s="700"/>
      <c r="UWY395" s="488"/>
      <c r="UWZ395" s="488"/>
      <c r="UXA395" s="488"/>
      <c r="UXB395" s="488"/>
      <c r="UXC395" s="488"/>
      <c r="UXD395" s="488"/>
      <c r="UXE395" s="699" t="s">
        <v>10061</v>
      </c>
      <c r="UXF395" s="700"/>
      <c r="UXG395" s="488"/>
      <c r="UXH395" s="488"/>
      <c r="UXI395" s="488"/>
      <c r="UXJ395" s="488"/>
      <c r="UXK395" s="488"/>
      <c r="UXL395" s="488"/>
      <c r="UXM395" s="699" t="s">
        <v>10061</v>
      </c>
      <c r="UXN395" s="700"/>
      <c r="UXO395" s="488"/>
      <c r="UXP395" s="488"/>
      <c r="UXQ395" s="488"/>
      <c r="UXR395" s="488"/>
      <c r="UXS395" s="488"/>
      <c r="UXT395" s="488"/>
      <c r="UXU395" s="699" t="s">
        <v>10061</v>
      </c>
      <c r="UXV395" s="700"/>
      <c r="UXW395" s="488"/>
      <c r="UXX395" s="488"/>
      <c r="UXY395" s="488"/>
      <c r="UXZ395" s="488"/>
      <c r="UYA395" s="488"/>
      <c r="UYB395" s="488"/>
      <c r="UYC395" s="699" t="s">
        <v>10061</v>
      </c>
      <c r="UYD395" s="700"/>
      <c r="UYE395" s="488"/>
      <c r="UYF395" s="488"/>
      <c r="UYG395" s="488"/>
      <c r="UYH395" s="488"/>
      <c r="UYI395" s="488"/>
      <c r="UYJ395" s="488"/>
      <c r="UYK395" s="699" t="s">
        <v>10061</v>
      </c>
      <c r="UYL395" s="700"/>
      <c r="UYM395" s="488"/>
      <c r="UYN395" s="488"/>
      <c r="UYO395" s="488"/>
      <c r="UYP395" s="488"/>
      <c r="UYQ395" s="488"/>
      <c r="UYR395" s="488"/>
      <c r="UYS395" s="699" t="s">
        <v>10061</v>
      </c>
      <c r="UYT395" s="700"/>
      <c r="UYU395" s="488"/>
      <c r="UYV395" s="488"/>
      <c r="UYW395" s="488"/>
      <c r="UYX395" s="488"/>
      <c r="UYY395" s="488"/>
      <c r="UYZ395" s="488"/>
      <c r="UZA395" s="699" t="s">
        <v>10061</v>
      </c>
      <c r="UZB395" s="700"/>
      <c r="UZC395" s="488"/>
      <c r="UZD395" s="488"/>
      <c r="UZE395" s="488"/>
      <c r="UZF395" s="488"/>
      <c r="UZG395" s="488"/>
      <c r="UZH395" s="488"/>
      <c r="UZI395" s="699" t="s">
        <v>10061</v>
      </c>
      <c r="UZJ395" s="700"/>
      <c r="UZK395" s="488"/>
      <c r="UZL395" s="488"/>
      <c r="UZM395" s="488"/>
      <c r="UZN395" s="488"/>
      <c r="UZO395" s="488"/>
      <c r="UZP395" s="488"/>
      <c r="UZQ395" s="699" t="s">
        <v>10061</v>
      </c>
      <c r="UZR395" s="700"/>
      <c r="UZS395" s="488"/>
      <c r="UZT395" s="488"/>
      <c r="UZU395" s="488"/>
      <c r="UZV395" s="488"/>
      <c r="UZW395" s="488"/>
      <c r="UZX395" s="488"/>
      <c r="UZY395" s="699" t="s">
        <v>10061</v>
      </c>
      <c r="UZZ395" s="700"/>
      <c r="VAA395" s="488"/>
      <c r="VAB395" s="488"/>
      <c r="VAC395" s="488"/>
      <c r="VAD395" s="488"/>
      <c r="VAE395" s="488"/>
      <c r="VAF395" s="488"/>
      <c r="VAG395" s="699" t="s">
        <v>10061</v>
      </c>
      <c r="VAH395" s="700"/>
      <c r="VAI395" s="488"/>
      <c r="VAJ395" s="488"/>
      <c r="VAK395" s="488"/>
      <c r="VAL395" s="488"/>
      <c r="VAM395" s="488"/>
      <c r="VAN395" s="488"/>
      <c r="VAO395" s="699" t="s">
        <v>10061</v>
      </c>
      <c r="VAP395" s="700"/>
      <c r="VAQ395" s="488"/>
      <c r="VAR395" s="488"/>
      <c r="VAS395" s="488"/>
      <c r="VAT395" s="488"/>
      <c r="VAU395" s="488"/>
      <c r="VAV395" s="488"/>
      <c r="VAW395" s="699" t="s">
        <v>10061</v>
      </c>
      <c r="VAX395" s="700"/>
      <c r="VAY395" s="488"/>
      <c r="VAZ395" s="488"/>
      <c r="VBA395" s="488"/>
      <c r="VBB395" s="488"/>
      <c r="VBC395" s="488"/>
      <c r="VBD395" s="488"/>
      <c r="VBE395" s="699" t="s">
        <v>10061</v>
      </c>
      <c r="VBF395" s="700"/>
      <c r="VBG395" s="488"/>
      <c r="VBH395" s="488"/>
      <c r="VBI395" s="488"/>
      <c r="VBJ395" s="488"/>
      <c r="VBK395" s="488"/>
      <c r="VBL395" s="488"/>
      <c r="VBM395" s="699" t="s">
        <v>10061</v>
      </c>
      <c r="VBN395" s="700"/>
      <c r="VBO395" s="488"/>
      <c r="VBP395" s="488"/>
      <c r="VBQ395" s="488"/>
      <c r="VBR395" s="488"/>
      <c r="VBS395" s="488"/>
      <c r="VBT395" s="488"/>
      <c r="VBU395" s="699" t="s">
        <v>10061</v>
      </c>
      <c r="VBV395" s="700"/>
      <c r="VBW395" s="488"/>
      <c r="VBX395" s="488"/>
      <c r="VBY395" s="488"/>
      <c r="VBZ395" s="488"/>
      <c r="VCA395" s="488"/>
      <c r="VCB395" s="488"/>
      <c r="VCC395" s="699" t="s">
        <v>10061</v>
      </c>
      <c r="VCD395" s="700"/>
      <c r="VCE395" s="488"/>
      <c r="VCF395" s="488"/>
      <c r="VCG395" s="488"/>
      <c r="VCH395" s="488"/>
      <c r="VCI395" s="488"/>
      <c r="VCJ395" s="488"/>
      <c r="VCK395" s="699" t="s">
        <v>10061</v>
      </c>
      <c r="VCL395" s="700"/>
      <c r="VCM395" s="488"/>
      <c r="VCN395" s="488"/>
      <c r="VCO395" s="488"/>
      <c r="VCP395" s="488"/>
      <c r="VCQ395" s="488"/>
      <c r="VCR395" s="488"/>
      <c r="VCS395" s="699" t="s">
        <v>10061</v>
      </c>
      <c r="VCT395" s="700"/>
      <c r="VCU395" s="488"/>
      <c r="VCV395" s="488"/>
      <c r="VCW395" s="488"/>
      <c r="VCX395" s="488"/>
      <c r="VCY395" s="488"/>
      <c r="VCZ395" s="488"/>
      <c r="VDA395" s="699" t="s">
        <v>10061</v>
      </c>
      <c r="VDB395" s="700"/>
      <c r="VDC395" s="488"/>
      <c r="VDD395" s="488"/>
      <c r="VDE395" s="488"/>
      <c r="VDF395" s="488"/>
      <c r="VDG395" s="488"/>
      <c r="VDH395" s="488"/>
      <c r="VDI395" s="699" t="s">
        <v>10061</v>
      </c>
      <c r="VDJ395" s="700"/>
      <c r="VDK395" s="488"/>
      <c r="VDL395" s="488"/>
      <c r="VDM395" s="488"/>
      <c r="VDN395" s="488"/>
      <c r="VDO395" s="488"/>
      <c r="VDP395" s="488"/>
      <c r="VDQ395" s="699" t="s">
        <v>10061</v>
      </c>
      <c r="VDR395" s="700"/>
      <c r="VDS395" s="488"/>
      <c r="VDT395" s="488"/>
      <c r="VDU395" s="488"/>
      <c r="VDV395" s="488"/>
      <c r="VDW395" s="488"/>
      <c r="VDX395" s="488"/>
      <c r="VDY395" s="699" t="s">
        <v>10061</v>
      </c>
      <c r="VDZ395" s="700"/>
      <c r="VEA395" s="488"/>
      <c r="VEB395" s="488"/>
      <c r="VEC395" s="488"/>
      <c r="VED395" s="488"/>
      <c r="VEE395" s="488"/>
      <c r="VEF395" s="488"/>
      <c r="VEG395" s="699" t="s">
        <v>10061</v>
      </c>
      <c r="VEH395" s="700"/>
      <c r="VEI395" s="488"/>
      <c r="VEJ395" s="488"/>
      <c r="VEK395" s="488"/>
      <c r="VEL395" s="488"/>
      <c r="VEM395" s="488"/>
      <c r="VEN395" s="488"/>
      <c r="VEO395" s="699" t="s">
        <v>10061</v>
      </c>
      <c r="VEP395" s="700"/>
      <c r="VEQ395" s="488"/>
      <c r="VER395" s="488"/>
      <c r="VES395" s="488"/>
      <c r="VET395" s="488"/>
      <c r="VEU395" s="488"/>
      <c r="VEV395" s="488"/>
      <c r="VEW395" s="699" t="s">
        <v>10061</v>
      </c>
      <c r="VEX395" s="700"/>
      <c r="VEY395" s="488"/>
      <c r="VEZ395" s="488"/>
      <c r="VFA395" s="488"/>
      <c r="VFB395" s="488"/>
      <c r="VFC395" s="488"/>
      <c r="VFD395" s="488"/>
      <c r="VFE395" s="699" t="s">
        <v>10061</v>
      </c>
      <c r="VFF395" s="700"/>
      <c r="VFG395" s="488"/>
      <c r="VFH395" s="488"/>
      <c r="VFI395" s="488"/>
      <c r="VFJ395" s="488"/>
      <c r="VFK395" s="488"/>
      <c r="VFL395" s="488"/>
      <c r="VFM395" s="699" t="s">
        <v>10061</v>
      </c>
      <c r="VFN395" s="700"/>
      <c r="VFO395" s="488"/>
      <c r="VFP395" s="488"/>
      <c r="VFQ395" s="488"/>
      <c r="VFR395" s="488"/>
      <c r="VFS395" s="488"/>
      <c r="VFT395" s="488"/>
      <c r="VFU395" s="699" t="s">
        <v>10061</v>
      </c>
      <c r="VFV395" s="700"/>
      <c r="VFW395" s="488"/>
      <c r="VFX395" s="488"/>
      <c r="VFY395" s="488"/>
      <c r="VFZ395" s="488"/>
      <c r="VGA395" s="488"/>
      <c r="VGB395" s="488"/>
      <c r="VGC395" s="699" t="s">
        <v>10061</v>
      </c>
      <c r="VGD395" s="700"/>
      <c r="VGE395" s="488"/>
      <c r="VGF395" s="488"/>
      <c r="VGG395" s="488"/>
      <c r="VGH395" s="488"/>
      <c r="VGI395" s="488"/>
      <c r="VGJ395" s="488"/>
      <c r="VGK395" s="699" t="s">
        <v>10061</v>
      </c>
      <c r="VGL395" s="700"/>
      <c r="VGM395" s="488"/>
      <c r="VGN395" s="488"/>
      <c r="VGO395" s="488"/>
      <c r="VGP395" s="488"/>
      <c r="VGQ395" s="488"/>
      <c r="VGR395" s="488"/>
      <c r="VGS395" s="699" t="s">
        <v>10061</v>
      </c>
      <c r="VGT395" s="700"/>
      <c r="VGU395" s="488"/>
      <c r="VGV395" s="488"/>
      <c r="VGW395" s="488"/>
      <c r="VGX395" s="488"/>
      <c r="VGY395" s="488"/>
      <c r="VGZ395" s="488"/>
      <c r="VHA395" s="699" t="s">
        <v>10061</v>
      </c>
      <c r="VHB395" s="700"/>
      <c r="VHC395" s="488"/>
      <c r="VHD395" s="488"/>
      <c r="VHE395" s="488"/>
      <c r="VHF395" s="488"/>
      <c r="VHG395" s="488"/>
      <c r="VHH395" s="488"/>
      <c r="VHI395" s="699" t="s">
        <v>10061</v>
      </c>
      <c r="VHJ395" s="700"/>
      <c r="VHK395" s="488"/>
      <c r="VHL395" s="488"/>
      <c r="VHM395" s="488"/>
      <c r="VHN395" s="488"/>
      <c r="VHO395" s="488"/>
      <c r="VHP395" s="488"/>
      <c r="VHQ395" s="699" t="s">
        <v>10061</v>
      </c>
      <c r="VHR395" s="700"/>
      <c r="VHS395" s="488"/>
      <c r="VHT395" s="488"/>
      <c r="VHU395" s="488"/>
      <c r="VHV395" s="488"/>
      <c r="VHW395" s="488"/>
      <c r="VHX395" s="488"/>
      <c r="VHY395" s="699" t="s">
        <v>10061</v>
      </c>
      <c r="VHZ395" s="700"/>
      <c r="VIA395" s="488"/>
      <c r="VIB395" s="488"/>
      <c r="VIC395" s="488"/>
      <c r="VID395" s="488"/>
      <c r="VIE395" s="488"/>
      <c r="VIF395" s="488"/>
      <c r="VIG395" s="699" t="s">
        <v>10061</v>
      </c>
      <c r="VIH395" s="700"/>
      <c r="VII395" s="488"/>
      <c r="VIJ395" s="488"/>
      <c r="VIK395" s="488"/>
      <c r="VIL395" s="488"/>
      <c r="VIM395" s="488"/>
      <c r="VIN395" s="488"/>
      <c r="VIO395" s="699" t="s">
        <v>10061</v>
      </c>
      <c r="VIP395" s="700"/>
      <c r="VIQ395" s="488"/>
      <c r="VIR395" s="488"/>
      <c r="VIS395" s="488"/>
      <c r="VIT395" s="488"/>
      <c r="VIU395" s="488"/>
      <c r="VIV395" s="488"/>
      <c r="VIW395" s="699" t="s">
        <v>10061</v>
      </c>
      <c r="VIX395" s="700"/>
      <c r="VIY395" s="488"/>
      <c r="VIZ395" s="488"/>
      <c r="VJA395" s="488"/>
      <c r="VJB395" s="488"/>
      <c r="VJC395" s="488"/>
      <c r="VJD395" s="488"/>
      <c r="VJE395" s="699" t="s">
        <v>10061</v>
      </c>
      <c r="VJF395" s="700"/>
      <c r="VJG395" s="488"/>
      <c r="VJH395" s="488"/>
      <c r="VJI395" s="488"/>
      <c r="VJJ395" s="488"/>
      <c r="VJK395" s="488"/>
      <c r="VJL395" s="488"/>
      <c r="VJM395" s="699" t="s">
        <v>10061</v>
      </c>
      <c r="VJN395" s="700"/>
      <c r="VJO395" s="488"/>
      <c r="VJP395" s="488"/>
      <c r="VJQ395" s="488"/>
      <c r="VJR395" s="488"/>
      <c r="VJS395" s="488"/>
      <c r="VJT395" s="488"/>
      <c r="VJU395" s="699" t="s">
        <v>10061</v>
      </c>
      <c r="VJV395" s="700"/>
      <c r="VJW395" s="488"/>
      <c r="VJX395" s="488"/>
      <c r="VJY395" s="488"/>
      <c r="VJZ395" s="488"/>
      <c r="VKA395" s="488"/>
      <c r="VKB395" s="488"/>
      <c r="VKC395" s="699" t="s">
        <v>10061</v>
      </c>
      <c r="VKD395" s="700"/>
      <c r="VKE395" s="488"/>
      <c r="VKF395" s="488"/>
      <c r="VKG395" s="488"/>
      <c r="VKH395" s="488"/>
      <c r="VKI395" s="488"/>
      <c r="VKJ395" s="488"/>
      <c r="VKK395" s="699" t="s">
        <v>10061</v>
      </c>
      <c r="VKL395" s="700"/>
      <c r="VKM395" s="488"/>
      <c r="VKN395" s="488"/>
      <c r="VKO395" s="488"/>
      <c r="VKP395" s="488"/>
      <c r="VKQ395" s="488"/>
      <c r="VKR395" s="488"/>
      <c r="VKS395" s="699" t="s">
        <v>10061</v>
      </c>
      <c r="VKT395" s="700"/>
      <c r="VKU395" s="488"/>
      <c r="VKV395" s="488"/>
      <c r="VKW395" s="488"/>
      <c r="VKX395" s="488"/>
      <c r="VKY395" s="488"/>
      <c r="VKZ395" s="488"/>
      <c r="VLA395" s="699" t="s">
        <v>10061</v>
      </c>
      <c r="VLB395" s="700"/>
      <c r="VLC395" s="488"/>
      <c r="VLD395" s="488"/>
      <c r="VLE395" s="488"/>
      <c r="VLF395" s="488"/>
      <c r="VLG395" s="488"/>
      <c r="VLH395" s="488"/>
      <c r="VLI395" s="699" t="s">
        <v>10061</v>
      </c>
      <c r="VLJ395" s="700"/>
      <c r="VLK395" s="488"/>
      <c r="VLL395" s="488"/>
      <c r="VLM395" s="488"/>
      <c r="VLN395" s="488"/>
      <c r="VLO395" s="488"/>
      <c r="VLP395" s="488"/>
      <c r="VLQ395" s="699" t="s">
        <v>10061</v>
      </c>
      <c r="VLR395" s="700"/>
      <c r="VLS395" s="488"/>
      <c r="VLT395" s="488"/>
      <c r="VLU395" s="488"/>
      <c r="VLV395" s="488"/>
      <c r="VLW395" s="488"/>
      <c r="VLX395" s="488"/>
      <c r="VLY395" s="699" t="s">
        <v>10061</v>
      </c>
      <c r="VLZ395" s="700"/>
      <c r="VMA395" s="488"/>
      <c r="VMB395" s="488"/>
      <c r="VMC395" s="488"/>
      <c r="VMD395" s="488"/>
      <c r="VME395" s="488"/>
      <c r="VMF395" s="488"/>
      <c r="VMG395" s="699" t="s">
        <v>10061</v>
      </c>
      <c r="VMH395" s="700"/>
      <c r="VMI395" s="488"/>
      <c r="VMJ395" s="488"/>
      <c r="VMK395" s="488"/>
      <c r="VML395" s="488"/>
      <c r="VMM395" s="488"/>
      <c r="VMN395" s="488"/>
      <c r="VMO395" s="699" t="s">
        <v>10061</v>
      </c>
      <c r="VMP395" s="700"/>
      <c r="VMQ395" s="488"/>
      <c r="VMR395" s="488"/>
      <c r="VMS395" s="488"/>
      <c r="VMT395" s="488"/>
      <c r="VMU395" s="488"/>
      <c r="VMV395" s="488"/>
      <c r="VMW395" s="699" t="s">
        <v>10061</v>
      </c>
      <c r="VMX395" s="700"/>
      <c r="VMY395" s="488"/>
      <c r="VMZ395" s="488"/>
      <c r="VNA395" s="488"/>
      <c r="VNB395" s="488"/>
      <c r="VNC395" s="488"/>
      <c r="VND395" s="488"/>
      <c r="VNE395" s="699" t="s">
        <v>10061</v>
      </c>
      <c r="VNF395" s="700"/>
      <c r="VNG395" s="488"/>
      <c r="VNH395" s="488"/>
      <c r="VNI395" s="488"/>
      <c r="VNJ395" s="488"/>
      <c r="VNK395" s="488"/>
      <c r="VNL395" s="488"/>
      <c r="VNM395" s="699" t="s">
        <v>10061</v>
      </c>
      <c r="VNN395" s="700"/>
      <c r="VNO395" s="488"/>
      <c r="VNP395" s="488"/>
      <c r="VNQ395" s="488"/>
      <c r="VNR395" s="488"/>
      <c r="VNS395" s="488"/>
      <c r="VNT395" s="488"/>
      <c r="VNU395" s="699" t="s">
        <v>10061</v>
      </c>
      <c r="VNV395" s="700"/>
      <c r="VNW395" s="488"/>
      <c r="VNX395" s="488"/>
      <c r="VNY395" s="488"/>
      <c r="VNZ395" s="488"/>
      <c r="VOA395" s="488"/>
      <c r="VOB395" s="488"/>
      <c r="VOC395" s="699" t="s">
        <v>10061</v>
      </c>
      <c r="VOD395" s="700"/>
      <c r="VOE395" s="488"/>
      <c r="VOF395" s="488"/>
      <c r="VOG395" s="488"/>
      <c r="VOH395" s="488"/>
      <c r="VOI395" s="488"/>
      <c r="VOJ395" s="488"/>
      <c r="VOK395" s="699" t="s">
        <v>10061</v>
      </c>
      <c r="VOL395" s="700"/>
      <c r="VOM395" s="488"/>
      <c r="VON395" s="488"/>
      <c r="VOO395" s="488"/>
      <c r="VOP395" s="488"/>
      <c r="VOQ395" s="488"/>
      <c r="VOR395" s="488"/>
      <c r="VOS395" s="699" t="s">
        <v>10061</v>
      </c>
      <c r="VOT395" s="700"/>
      <c r="VOU395" s="488"/>
      <c r="VOV395" s="488"/>
      <c r="VOW395" s="488"/>
      <c r="VOX395" s="488"/>
      <c r="VOY395" s="488"/>
      <c r="VOZ395" s="488"/>
      <c r="VPA395" s="699" t="s">
        <v>10061</v>
      </c>
      <c r="VPB395" s="700"/>
      <c r="VPC395" s="488"/>
      <c r="VPD395" s="488"/>
      <c r="VPE395" s="488"/>
      <c r="VPF395" s="488"/>
      <c r="VPG395" s="488"/>
      <c r="VPH395" s="488"/>
      <c r="VPI395" s="699" t="s">
        <v>10061</v>
      </c>
      <c r="VPJ395" s="700"/>
      <c r="VPK395" s="488"/>
      <c r="VPL395" s="488"/>
      <c r="VPM395" s="488"/>
      <c r="VPN395" s="488"/>
      <c r="VPO395" s="488"/>
      <c r="VPP395" s="488"/>
      <c r="VPQ395" s="699" t="s">
        <v>10061</v>
      </c>
      <c r="VPR395" s="700"/>
      <c r="VPS395" s="488"/>
      <c r="VPT395" s="488"/>
      <c r="VPU395" s="488"/>
      <c r="VPV395" s="488"/>
      <c r="VPW395" s="488"/>
      <c r="VPX395" s="488"/>
      <c r="VPY395" s="699" t="s">
        <v>10061</v>
      </c>
      <c r="VPZ395" s="700"/>
      <c r="VQA395" s="488"/>
      <c r="VQB395" s="488"/>
      <c r="VQC395" s="488"/>
      <c r="VQD395" s="488"/>
      <c r="VQE395" s="488"/>
      <c r="VQF395" s="488"/>
      <c r="VQG395" s="699" t="s">
        <v>10061</v>
      </c>
      <c r="VQH395" s="700"/>
      <c r="VQI395" s="488"/>
      <c r="VQJ395" s="488"/>
      <c r="VQK395" s="488"/>
      <c r="VQL395" s="488"/>
      <c r="VQM395" s="488"/>
      <c r="VQN395" s="488"/>
      <c r="VQO395" s="699" t="s">
        <v>10061</v>
      </c>
      <c r="VQP395" s="700"/>
      <c r="VQQ395" s="488"/>
      <c r="VQR395" s="488"/>
      <c r="VQS395" s="488"/>
      <c r="VQT395" s="488"/>
      <c r="VQU395" s="488"/>
      <c r="VQV395" s="488"/>
      <c r="VQW395" s="699" t="s">
        <v>10061</v>
      </c>
      <c r="VQX395" s="700"/>
      <c r="VQY395" s="488"/>
      <c r="VQZ395" s="488"/>
      <c r="VRA395" s="488"/>
      <c r="VRB395" s="488"/>
      <c r="VRC395" s="488"/>
      <c r="VRD395" s="488"/>
      <c r="VRE395" s="699" t="s">
        <v>10061</v>
      </c>
      <c r="VRF395" s="700"/>
      <c r="VRG395" s="488"/>
      <c r="VRH395" s="488"/>
      <c r="VRI395" s="488"/>
      <c r="VRJ395" s="488"/>
      <c r="VRK395" s="488"/>
      <c r="VRL395" s="488"/>
      <c r="VRM395" s="699" t="s">
        <v>10061</v>
      </c>
      <c r="VRN395" s="700"/>
      <c r="VRO395" s="488"/>
      <c r="VRP395" s="488"/>
      <c r="VRQ395" s="488"/>
      <c r="VRR395" s="488"/>
      <c r="VRS395" s="488"/>
      <c r="VRT395" s="488"/>
      <c r="VRU395" s="699" t="s">
        <v>10061</v>
      </c>
      <c r="VRV395" s="700"/>
      <c r="VRW395" s="488"/>
      <c r="VRX395" s="488"/>
      <c r="VRY395" s="488"/>
      <c r="VRZ395" s="488"/>
      <c r="VSA395" s="488"/>
      <c r="VSB395" s="488"/>
      <c r="VSC395" s="699" t="s">
        <v>10061</v>
      </c>
      <c r="VSD395" s="700"/>
      <c r="VSE395" s="488"/>
      <c r="VSF395" s="488"/>
      <c r="VSG395" s="488"/>
      <c r="VSH395" s="488"/>
      <c r="VSI395" s="488"/>
      <c r="VSJ395" s="488"/>
      <c r="VSK395" s="699" t="s">
        <v>10061</v>
      </c>
      <c r="VSL395" s="700"/>
      <c r="VSM395" s="488"/>
      <c r="VSN395" s="488"/>
      <c r="VSO395" s="488"/>
      <c r="VSP395" s="488"/>
      <c r="VSQ395" s="488"/>
      <c r="VSR395" s="488"/>
      <c r="VSS395" s="699" t="s">
        <v>10061</v>
      </c>
      <c r="VST395" s="700"/>
      <c r="VSU395" s="488"/>
      <c r="VSV395" s="488"/>
      <c r="VSW395" s="488"/>
      <c r="VSX395" s="488"/>
      <c r="VSY395" s="488"/>
      <c r="VSZ395" s="488"/>
      <c r="VTA395" s="699" t="s">
        <v>10061</v>
      </c>
      <c r="VTB395" s="700"/>
      <c r="VTC395" s="488"/>
      <c r="VTD395" s="488"/>
      <c r="VTE395" s="488"/>
      <c r="VTF395" s="488"/>
      <c r="VTG395" s="488"/>
      <c r="VTH395" s="488"/>
      <c r="VTI395" s="699" t="s">
        <v>10061</v>
      </c>
      <c r="VTJ395" s="700"/>
      <c r="VTK395" s="488"/>
      <c r="VTL395" s="488"/>
      <c r="VTM395" s="488"/>
      <c r="VTN395" s="488"/>
      <c r="VTO395" s="488"/>
      <c r="VTP395" s="488"/>
      <c r="VTQ395" s="699" t="s">
        <v>10061</v>
      </c>
      <c r="VTR395" s="700"/>
      <c r="VTS395" s="488"/>
      <c r="VTT395" s="488"/>
      <c r="VTU395" s="488"/>
      <c r="VTV395" s="488"/>
      <c r="VTW395" s="488"/>
      <c r="VTX395" s="488"/>
      <c r="VTY395" s="699" t="s">
        <v>10061</v>
      </c>
      <c r="VTZ395" s="700"/>
      <c r="VUA395" s="488"/>
      <c r="VUB395" s="488"/>
      <c r="VUC395" s="488"/>
      <c r="VUD395" s="488"/>
      <c r="VUE395" s="488"/>
      <c r="VUF395" s="488"/>
      <c r="VUG395" s="699" t="s">
        <v>10061</v>
      </c>
      <c r="VUH395" s="700"/>
      <c r="VUI395" s="488"/>
      <c r="VUJ395" s="488"/>
      <c r="VUK395" s="488"/>
      <c r="VUL395" s="488"/>
      <c r="VUM395" s="488"/>
      <c r="VUN395" s="488"/>
      <c r="VUO395" s="699" t="s">
        <v>10061</v>
      </c>
      <c r="VUP395" s="700"/>
      <c r="VUQ395" s="488"/>
      <c r="VUR395" s="488"/>
      <c r="VUS395" s="488"/>
      <c r="VUT395" s="488"/>
      <c r="VUU395" s="488"/>
      <c r="VUV395" s="488"/>
      <c r="VUW395" s="699" t="s">
        <v>10061</v>
      </c>
      <c r="VUX395" s="700"/>
      <c r="VUY395" s="488"/>
      <c r="VUZ395" s="488"/>
      <c r="VVA395" s="488"/>
      <c r="VVB395" s="488"/>
      <c r="VVC395" s="488"/>
      <c r="VVD395" s="488"/>
      <c r="VVE395" s="699" t="s">
        <v>10061</v>
      </c>
      <c r="VVF395" s="700"/>
      <c r="VVG395" s="488"/>
      <c r="VVH395" s="488"/>
      <c r="VVI395" s="488"/>
      <c r="VVJ395" s="488"/>
      <c r="VVK395" s="488"/>
      <c r="VVL395" s="488"/>
      <c r="VVM395" s="699" t="s">
        <v>10061</v>
      </c>
      <c r="VVN395" s="700"/>
      <c r="VVO395" s="488"/>
      <c r="VVP395" s="488"/>
      <c r="VVQ395" s="488"/>
      <c r="VVR395" s="488"/>
      <c r="VVS395" s="488"/>
      <c r="VVT395" s="488"/>
      <c r="VVU395" s="699" t="s">
        <v>10061</v>
      </c>
      <c r="VVV395" s="700"/>
      <c r="VVW395" s="488"/>
      <c r="VVX395" s="488"/>
      <c r="VVY395" s="488"/>
      <c r="VVZ395" s="488"/>
      <c r="VWA395" s="488"/>
      <c r="VWB395" s="488"/>
      <c r="VWC395" s="699" t="s">
        <v>10061</v>
      </c>
      <c r="VWD395" s="700"/>
      <c r="VWE395" s="488"/>
      <c r="VWF395" s="488"/>
      <c r="VWG395" s="488"/>
      <c r="VWH395" s="488"/>
      <c r="VWI395" s="488"/>
      <c r="VWJ395" s="488"/>
      <c r="VWK395" s="699" t="s">
        <v>10061</v>
      </c>
      <c r="VWL395" s="700"/>
      <c r="VWM395" s="488"/>
      <c r="VWN395" s="488"/>
      <c r="VWO395" s="488"/>
      <c r="VWP395" s="488"/>
      <c r="VWQ395" s="488"/>
      <c r="VWR395" s="488"/>
      <c r="VWS395" s="699" t="s">
        <v>10061</v>
      </c>
      <c r="VWT395" s="700"/>
      <c r="VWU395" s="488"/>
      <c r="VWV395" s="488"/>
      <c r="VWW395" s="488"/>
      <c r="VWX395" s="488"/>
      <c r="VWY395" s="488"/>
      <c r="VWZ395" s="488"/>
      <c r="VXA395" s="699" t="s">
        <v>10061</v>
      </c>
      <c r="VXB395" s="700"/>
      <c r="VXC395" s="488"/>
      <c r="VXD395" s="488"/>
      <c r="VXE395" s="488"/>
      <c r="VXF395" s="488"/>
      <c r="VXG395" s="488"/>
      <c r="VXH395" s="488"/>
      <c r="VXI395" s="699" t="s">
        <v>10061</v>
      </c>
      <c r="VXJ395" s="700"/>
      <c r="VXK395" s="488"/>
      <c r="VXL395" s="488"/>
      <c r="VXM395" s="488"/>
      <c r="VXN395" s="488"/>
      <c r="VXO395" s="488"/>
      <c r="VXP395" s="488"/>
      <c r="VXQ395" s="699" t="s">
        <v>10061</v>
      </c>
      <c r="VXR395" s="700"/>
      <c r="VXS395" s="488"/>
      <c r="VXT395" s="488"/>
      <c r="VXU395" s="488"/>
      <c r="VXV395" s="488"/>
      <c r="VXW395" s="488"/>
      <c r="VXX395" s="488"/>
      <c r="VXY395" s="699" t="s">
        <v>10061</v>
      </c>
      <c r="VXZ395" s="700"/>
      <c r="VYA395" s="488"/>
      <c r="VYB395" s="488"/>
      <c r="VYC395" s="488"/>
      <c r="VYD395" s="488"/>
      <c r="VYE395" s="488"/>
      <c r="VYF395" s="488"/>
      <c r="VYG395" s="699" t="s">
        <v>10061</v>
      </c>
      <c r="VYH395" s="700"/>
      <c r="VYI395" s="488"/>
      <c r="VYJ395" s="488"/>
      <c r="VYK395" s="488"/>
      <c r="VYL395" s="488"/>
      <c r="VYM395" s="488"/>
      <c r="VYN395" s="488"/>
      <c r="VYO395" s="699" t="s">
        <v>10061</v>
      </c>
      <c r="VYP395" s="700"/>
      <c r="VYQ395" s="488"/>
      <c r="VYR395" s="488"/>
      <c r="VYS395" s="488"/>
      <c r="VYT395" s="488"/>
      <c r="VYU395" s="488"/>
      <c r="VYV395" s="488"/>
      <c r="VYW395" s="699" t="s">
        <v>10061</v>
      </c>
      <c r="VYX395" s="700"/>
      <c r="VYY395" s="488"/>
      <c r="VYZ395" s="488"/>
      <c r="VZA395" s="488"/>
      <c r="VZB395" s="488"/>
      <c r="VZC395" s="488"/>
      <c r="VZD395" s="488"/>
      <c r="VZE395" s="699" t="s">
        <v>10061</v>
      </c>
      <c r="VZF395" s="700"/>
      <c r="VZG395" s="488"/>
      <c r="VZH395" s="488"/>
      <c r="VZI395" s="488"/>
      <c r="VZJ395" s="488"/>
      <c r="VZK395" s="488"/>
      <c r="VZL395" s="488"/>
      <c r="VZM395" s="699" t="s">
        <v>10061</v>
      </c>
      <c r="VZN395" s="700"/>
      <c r="VZO395" s="488"/>
      <c r="VZP395" s="488"/>
      <c r="VZQ395" s="488"/>
      <c r="VZR395" s="488"/>
      <c r="VZS395" s="488"/>
      <c r="VZT395" s="488"/>
      <c r="VZU395" s="699" t="s">
        <v>10061</v>
      </c>
      <c r="VZV395" s="700"/>
      <c r="VZW395" s="488"/>
      <c r="VZX395" s="488"/>
      <c r="VZY395" s="488"/>
      <c r="VZZ395" s="488"/>
      <c r="WAA395" s="488"/>
      <c r="WAB395" s="488"/>
      <c r="WAC395" s="699" t="s">
        <v>10061</v>
      </c>
      <c r="WAD395" s="700"/>
      <c r="WAE395" s="488"/>
      <c r="WAF395" s="488"/>
      <c r="WAG395" s="488"/>
      <c r="WAH395" s="488"/>
      <c r="WAI395" s="488"/>
      <c r="WAJ395" s="488"/>
      <c r="WAK395" s="699" t="s">
        <v>10061</v>
      </c>
      <c r="WAL395" s="700"/>
      <c r="WAM395" s="488"/>
      <c r="WAN395" s="488"/>
      <c r="WAO395" s="488"/>
      <c r="WAP395" s="488"/>
      <c r="WAQ395" s="488"/>
      <c r="WAR395" s="488"/>
      <c r="WAS395" s="699" t="s">
        <v>10061</v>
      </c>
      <c r="WAT395" s="700"/>
      <c r="WAU395" s="488"/>
      <c r="WAV395" s="488"/>
      <c r="WAW395" s="488"/>
      <c r="WAX395" s="488"/>
      <c r="WAY395" s="488"/>
      <c r="WAZ395" s="488"/>
      <c r="WBA395" s="699" t="s">
        <v>10061</v>
      </c>
      <c r="WBB395" s="700"/>
      <c r="WBC395" s="488"/>
      <c r="WBD395" s="488"/>
      <c r="WBE395" s="488"/>
      <c r="WBF395" s="488"/>
      <c r="WBG395" s="488"/>
      <c r="WBH395" s="488"/>
      <c r="WBI395" s="699" t="s">
        <v>10061</v>
      </c>
      <c r="WBJ395" s="700"/>
      <c r="WBK395" s="488"/>
      <c r="WBL395" s="488"/>
      <c r="WBM395" s="488"/>
      <c r="WBN395" s="488"/>
      <c r="WBO395" s="488"/>
      <c r="WBP395" s="488"/>
      <c r="WBQ395" s="699" t="s">
        <v>10061</v>
      </c>
      <c r="WBR395" s="700"/>
      <c r="WBS395" s="488"/>
      <c r="WBT395" s="488"/>
      <c r="WBU395" s="488"/>
      <c r="WBV395" s="488"/>
      <c r="WBW395" s="488"/>
      <c r="WBX395" s="488"/>
      <c r="WBY395" s="699" t="s">
        <v>10061</v>
      </c>
      <c r="WBZ395" s="700"/>
      <c r="WCA395" s="488"/>
      <c r="WCB395" s="488"/>
      <c r="WCC395" s="488"/>
      <c r="WCD395" s="488"/>
      <c r="WCE395" s="488"/>
      <c r="WCF395" s="488"/>
      <c r="WCG395" s="699" t="s">
        <v>10061</v>
      </c>
      <c r="WCH395" s="700"/>
      <c r="WCI395" s="488"/>
      <c r="WCJ395" s="488"/>
      <c r="WCK395" s="488"/>
      <c r="WCL395" s="488"/>
      <c r="WCM395" s="488"/>
      <c r="WCN395" s="488"/>
      <c r="WCO395" s="699" t="s">
        <v>10061</v>
      </c>
      <c r="WCP395" s="700"/>
      <c r="WCQ395" s="488"/>
      <c r="WCR395" s="488"/>
      <c r="WCS395" s="488"/>
      <c r="WCT395" s="488"/>
      <c r="WCU395" s="488"/>
      <c r="WCV395" s="488"/>
      <c r="WCW395" s="699" t="s">
        <v>10061</v>
      </c>
      <c r="WCX395" s="700"/>
      <c r="WCY395" s="488"/>
      <c r="WCZ395" s="488"/>
      <c r="WDA395" s="488"/>
      <c r="WDB395" s="488"/>
      <c r="WDC395" s="488"/>
      <c r="WDD395" s="488"/>
      <c r="WDE395" s="699" t="s">
        <v>10061</v>
      </c>
      <c r="WDF395" s="700"/>
      <c r="WDG395" s="488"/>
      <c r="WDH395" s="488"/>
      <c r="WDI395" s="488"/>
      <c r="WDJ395" s="488"/>
      <c r="WDK395" s="488"/>
      <c r="WDL395" s="488"/>
      <c r="WDM395" s="699" t="s">
        <v>10061</v>
      </c>
      <c r="WDN395" s="700"/>
      <c r="WDO395" s="488"/>
      <c r="WDP395" s="488"/>
      <c r="WDQ395" s="488"/>
      <c r="WDR395" s="488"/>
      <c r="WDS395" s="488"/>
      <c r="WDT395" s="488"/>
      <c r="WDU395" s="699" t="s">
        <v>10061</v>
      </c>
      <c r="WDV395" s="700"/>
      <c r="WDW395" s="488"/>
      <c r="WDX395" s="488"/>
      <c r="WDY395" s="488"/>
      <c r="WDZ395" s="488"/>
      <c r="WEA395" s="488"/>
      <c r="WEB395" s="488"/>
      <c r="WEC395" s="699" t="s">
        <v>10061</v>
      </c>
      <c r="WED395" s="700"/>
      <c r="WEE395" s="488"/>
      <c r="WEF395" s="488"/>
      <c r="WEG395" s="488"/>
      <c r="WEH395" s="488"/>
      <c r="WEI395" s="488"/>
      <c r="WEJ395" s="488"/>
      <c r="WEK395" s="699" t="s">
        <v>10061</v>
      </c>
      <c r="WEL395" s="700"/>
      <c r="WEM395" s="488"/>
      <c r="WEN395" s="488"/>
      <c r="WEO395" s="488"/>
      <c r="WEP395" s="488"/>
      <c r="WEQ395" s="488"/>
      <c r="WER395" s="488"/>
      <c r="WES395" s="699" t="s">
        <v>10061</v>
      </c>
      <c r="WET395" s="700"/>
      <c r="WEU395" s="488"/>
      <c r="WEV395" s="488"/>
      <c r="WEW395" s="488"/>
      <c r="WEX395" s="488"/>
      <c r="WEY395" s="488"/>
      <c r="WEZ395" s="488"/>
      <c r="WFA395" s="699" t="s">
        <v>10061</v>
      </c>
      <c r="WFB395" s="700"/>
      <c r="WFC395" s="488"/>
      <c r="WFD395" s="488"/>
      <c r="WFE395" s="488"/>
      <c r="WFF395" s="488"/>
      <c r="WFG395" s="488"/>
      <c r="WFH395" s="488"/>
      <c r="WFI395" s="699" t="s">
        <v>10061</v>
      </c>
      <c r="WFJ395" s="700"/>
      <c r="WFK395" s="488"/>
      <c r="WFL395" s="488"/>
      <c r="WFM395" s="488"/>
      <c r="WFN395" s="488"/>
      <c r="WFO395" s="488"/>
      <c r="WFP395" s="488"/>
      <c r="WFQ395" s="699" t="s">
        <v>10061</v>
      </c>
      <c r="WFR395" s="700"/>
      <c r="WFS395" s="488"/>
      <c r="WFT395" s="488"/>
      <c r="WFU395" s="488"/>
      <c r="WFV395" s="488"/>
      <c r="WFW395" s="488"/>
      <c r="WFX395" s="488"/>
      <c r="WFY395" s="699" t="s">
        <v>10061</v>
      </c>
      <c r="WFZ395" s="700"/>
      <c r="WGA395" s="488"/>
      <c r="WGB395" s="488"/>
      <c r="WGC395" s="488"/>
      <c r="WGD395" s="488"/>
      <c r="WGE395" s="488"/>
      <c r="WGF395" s="488"/>
      <c r="WGG395" s="699" t="s">
        <v>10061</v>
      </c>
      <c r="WGH395" s="700"/>
      <c r="WGI395" s="488"/>
      <c r="WGJ395" s="488"/>
      <c r="WGK395" s="488"/>
      <c r="WGL395" s="488"/>
      <c r="WGM395" s="488"/>
      <c r="WGN395" s="488"/>
      <c r="WGO395" s="699" t="s">
        <v>10061</v>
      </c>
      <c r="WGP395" s="700"/>
      <c r="WGQ395" s="488"/>
      <c r="WGR395" s="488"/>
      <c r="WGS395" s="488"/>
      <c r="WGT395" s="488"/>
      <c r="WGU395" s="488"/>
      <c r="WGV395" s="488"/>
      <c r="WGW395" s="699" t="s">
        <v>10061</v>
      </c>
      <c r="WGX395" s="700"/>
      <c r="WGY395" s="488"/>
      <c r="WGZ395" s="488"/>
      <c r="WHA395" s="488"/>
      <c r="WHB395" s="488"/>
      <c r="WHC395" s="488"/>
      <c r="WHD395" s="488"/>
      <c r="WHE395" s="699" t="s">
        <v>10061</v>
      </c>
      <c r="WHF395" s="700"/>
      <c r="WHG395" s="488"/>
      <c r="WHH395" s="488"/>
      <c r="WHI395" s="488"/>
      <c r="WHJ395" s="488"/>
      <c r="WHK395" s="488"/>
      <c r="WHL395" s="488"/>
      <c r="WHM395" s="699" t="s">
        <v>10061</v>
      </c>
      <c r="WHN395" s="700"/>
      <c r="WHO395" s="488"/>
      <c r="WHP395" s="488"/>
      <c r="WHQ395" s="488"/>
      <c r="WHR395" s="488"/>
      <c r="WHS395" s="488"/>
      <c r="WHT395" s="488"/>
      <c r="WHU395" s="699" t="s">
        <v>10061</v>
      </c>
      <c r="WHV395" s="700"/>
      <c r="WHW395" s="488"/>
      <c r="WHX395" s="488"/>
      <c r="WHY395" s="488"/>
      <c r="WHZ395" s="488"/>
      <c r="WIA395" s="488"/>
      <c r="WIB395" s="488"/>
      <c r="WIC395" s="699" t="s">
        <v>10061</v>
      </c>
      <c r="WID395" s="700"/>
      <c r="WIE395" s="488"/>
      <c r="WIF395" s="488"/>
      <c r="WIG395" s="488"/>
      <c r="WIH395" s="488"/>
      <c r="WII395" s="488"/>
      <c r="WIJ395" s="488"/>
      <c r="WIK395" s="699" t="s">
        <v>10061</v>
      </c>
      <c r="WIL395" s="700"/>
      <c r="WIM395" s="488"/>
      <c r="WIN395" s="488"/>
      <c r="WIO395" s="488"/>
      <c r="WIP395" s="488"/>
      <c r="WIQ395" s="488"/>
      <c r="WIR395" s="488"/>
      <c r="WIS395" s="699" t="s">
        <v>10061</v>
      </c>
      <c r="WIT395" s="700"/>
      <c r="WIU395" s="488"/>
      <c r="WIV395" s="488"/>
      <c r="WIW395" s="488"/>
      <c r="WIX395" s="488"/>
      <c r="WIY395" s="488"/>
      <c r="WIZ395" s="488"/>
      <c r="WJA395" s="699" t="s">
        <v>10061</v>
      </c>
      <c r="WJB395" s="700"/>
      <c r="WJC395" s="488"/>
      <c r="WJD395" s="488"/>
      <c r="WJE395" s="488"/>
      <c r="WJF395" s="488"/>
      <c r="WJG395" s="488"/>
      <c r="WJH395" s="488"/>
      <c r="WJI395" s="699" t="s">
        <v>10061</v>
      </c>
      <c r="WJJ395" s="700"/>
      <c r="WJK395" s="488"/>
      <c r="WJL395" s="488"/>
      <c r="WJM395" s="488"/>
      <c r="WJN395" s="488"/>
      <c r="WJO395" s="488"/>
      <c r="WJP395" s="488"/>
      <c r="WJQ395" s="699" t="s">
        <v>10061</v>
      </c>
      <c r="WJR395" s="700"/>
      <c r="WJS395" s="488"/>
      <c r="WJT395" s="488"/>
      <c r="WJU395" s="488"/>
      <c r="WJV395" s="488"/>
      <c r="WJW395" s="488"/>
      <c r="WJX395" s="488"/>
      <c r="WJY395" s="699" t="s">
        <v>10061</v>
      </c>
      <c r="WJZ395" s="700"/>
      <c r="WKA395" s="488"/>
      <c r="WKB395" s="488"/>
      <c r="WKC395" s="488"/>
      <c r="WKD395" s="488"/>
      <c r="WKE395" s="488"/>
      <c r="WKF395" s="488"/>
      <c r="WKG395" s="699" t="s">
        <v>10061</v>
      </c>
      <c r="WKH395" s="700"/>
      <c r="WKI395" s="488"/>
      <c r="WKJ395" s="488"/>
      <c r="WKK395" s="488"/>
      <c r="WKL395" s="488"/>
      <c r="WKM395" s="488"/>
      <c r="WKN395" s="488"/>
      <c r="WKO395" s="699" t="s">
        <v>10061</v>
      </c>
      <c r="WKP395" s="700"/>
      <c r="WKQ395" s="488"/>
      <c r="WKR395" s="488"/>
      <c r="WKS395" s="488"/>
      <c r="WKT395" s="488"/>
      <c r="WKU395" s="488"/>
      <c r="WKV395" s="488"/>
      <c r="WKW395" s="699" t="s">
        <v>10061</v>
      </c>
      <c r="WKX395" s="700"/>
      <c r="WKY395" s="488"/>
      <c r="WKZ395" s="488"/>
      <c r="WLA395" s="488"/>
      <c r="WLB395" s="488"/>
      <c r="WLC395" s="488"/>
      <c r="WLD395" s="488"/>
      <c r="WLE395" s="699" t="s">
        <v>10061</v>
      </c>
      <c r="WLF395" s="700"/>
      <c r="WLG395" s="488"/>
      <c r="WLH395" s="488"/>
      <c r="WLI395" s="488"/>
      <c r="WLJ395" s="488"/>
      <c r="WLK395" s="488"/>
      <c r="WLL395" s="488"/>
      <c r="WLM395" s="699" t="s">
        <v>10061</v>
      </c>
      <c r="WLN395" s="700"/>
      <c r="WLO395" s="488"/>
      <c r="WLP395" s="488"/>
      <c r="WLQ395" s="488"/>
      <c r="WLR395" s="488"/>
      <c r="WLS395" s="488"/>
      <c r="WLT395" s="488"/>
      <c r="WLU395" s="699" t="s">
        <v>10061</v>
      </c>
      <c r="WLV395" s="700"/>
      <c r="WLW395" s="488"/>
      <c r="WLX395" s="488"/>
      <c r="WLY395" s="488"/>
      <c r="WLZ395" s="488"/>
      <c r="WMA395" s="488"/>
      <c r="WMB395" s="488"/>
      <c r="WMC395" s="699" t="s">
        <v>10061</v>
      </c>
      <c r="WMD395" s="700"/>
      <c r="WME395" s="488"/>
      <c r="WMF395" s="488"/>
      <c r="WMG395" s="488"/>
      <c r="WMH395" s="488"/>
      <c r="WMI395" s="488"/>
      <c r="WMJ395" s="488"/>
      <c r="WMK395" s="699" t="s">
        <v>10061</v>
      </c>
      <c r="WML395" s="700"/>
      <c r="WMM395" s="488"/>
      <c r="WMN395" s="488"/>
      <c r="WMO395" s="488"/>
      <c r="WMP395" s="488"/>
      <c r="WMQ395" s="488"/>
      <c r="WMR395" s="488"/>
      <c r="WMS395" s="699" t="s">
        <v>10061</v>
      </c>
      <c r="WMT395" s="700"/>
      <c r="WMU395" s="488"/>
      <c r="WMV395" s="488"/>
      <c r="WMW395" s="488"/>
      <c r="WMX395" s="488"/>
      <c r="WMY395" s="488"/>
      <c r="WMZ395" s="488"/>
      <c r="WNA395" s="699" t="s">
        <v>10061</v>
      </c>
      <c r="WNB395" s="700"/>
      <c r="WNC395" s="488"/>
      <c r="WND395" s="488"/>
      <c r="WNE395" s="488"/>
      <c r="WNF395" s="488"/>
      <c r="WNG395" s="488"/>
      <c r="WNH395" s="488"/>
      <c r="WNI395" s="699" t="s">
        <v>10061</v>
      </c>
      <c r="WNJ395" s="700"/>
      <c r="WNK395" s="488"/>
      <c r="WNL395" s="488"/>
      <c r="WNM395" s="488"/>
      <c r="WNN395" s="488"/>
      <c r="WNO395" s="488"/>
      <c r="WNP395" s="488"/>
      <c r="WNQ395" s="699" t="s">
        <v>10061</v>
      </c>
      <c r="WNR395" s="700"/>
      <c r="WNS395" s="488"/>
      <c r="WNT395" s="488"/>
      <c r="WNU395" s="488"/>
      <c r="WNV395" s="488"/>
      <c r="WNW395" s="488"/>
      <c r="WNX395" s="488"/>
      <c r="WNY395" s="699" t="s">
        <v>10061</v>
      </c>
      <c r="WNZ395" s="700"/>
      <c r="WOA395" s="488"/>
      <c r="WOB395" s="488"/>
      <c r="WOC395" s="488"/>
      <c r="WOD395" s="488"/>
      <c r="WOE395" s="488"/>
      <c r="WOF395" s="488"/>
      <c r="WOG395" s="699" t="s">
        <v>10061</v>
      </c>
      <c r="WOH395" s="700"/>
      <c r="WOI395" s="488"/>
      <c r="WOJ395" s="488"/>
      <c r="WOK395" s="488"/>
      <c r="WOL395" s="488"/>
      <c r="WOM395" s="488"/>
      <c r="WON395" s="488"/>
      <c r="WOO395" s="699" t="s">
        <v>10061</v>
      </c>
      <c r="WOP395" s="700"/>
      <c r="WOQ395" s="488"/>
      <c r="WOR395" s="488"/>
      <c r="WOS395" s="488"/>
      <c r="WOT395" s="488"/>
      <c r="WOU395" s="488"/>
      <c r="WOV395" s="488"/>
      <c r="WOW395" s="699" t="s">
        <v>10061</v>
      </c>
      <c r="WOX395" s="700"/>
      <c r="WOY395" s="488"/>
      <c r="WOZ395" s="488"/>
      <c r="WPA395" s="488"/>
      <c r="WPB395" s="488"/>
      <c r="WPC395" s="488"/>
      <c r="WPD395" s="488"/>
      <c r="WPE395" s="699" t="s">
        <v>10061</v>
      </c>
      <c r="WPF395" s="700"/>
      <c r="WPG395" s="488"/>
      <c r="WPH395" s="488"/>
      <c r="WPI395" s="488"/>
      <c r="WPJ395" s="488"/>
      <c r="WPK395" s="488"/>
      <c r="WPL395" s="488"/>
      <c r="WPM395" s="699" t="s">
        <v>10061</v>
      </c>
      <c r="WPN395" s="700"/>
      <c r="WPO395" s="488"/>
      <c r="WPP395" s="488"/>
      <c r="WPQ395" s="488"/>
      <c r="WPR395" s="488"/>
      <c r="WPS395" s="488"/>
      <c r="WPT395" s="488"/>
      <c r="WPU395" s="699" t="s">
        <v>10061</v>
      </c>
      <c r="WPV395" s="700"/>
      <c r="WPW395" s="488"/>
      <c r="WPX395" s="488"/>
      <c r="WPY395" s="488"/>
      <c r="WPZ395" s="488"/>
      <c r="WQA395" s="488"/>
      <c r="WQB395" s="488"/>
      <c r="WQC395" s="699" t="s">
        <v>10061</v>
      </c>
      <c r="WQD395" s="700"/>
      <c r="WQE395" s="488"/>
      <c r="WQF395" s="488"/>
      <c r="WQG395" s="488"/>
      <c r="WQH395" s="488"/>
      <c r="WQI395" s="488"/>
      <c r="WQJ395" s="488"/>
      <c r="WQK395" s="699" t="s">
        <v>10061</v>
      </c>
      <c r="WQL395" s="700"/>
      <c r="WQM395" s="488"/>
      <c r="WQN395" s="488"/>
      <c r="WQO395" s="488"/>
      <c r="WQP395" s="488"/>
      <c r="WQQ395" s="488"/>
      <c r="WQR395" s="488"/>
      <c r="WQS395" s="699" t="s">
        <v>10061</v>
      </c>
      <c r="WQT395" s="700"/>
      <c r="WQU395" s="488"/>
      <c r="WQV395" s="488"/>
      <c r="WQW395" s="488"/>
      <c r="WQX395" s="488"/>
      <c r="WQY395" s="488"/>
      <c r="WQZ395" s="488"/>
      <c r="WRA395" s="699" t="s">
        <v>10061</v>
      </c>
      <c r="WRB395" s="700"/>
      <c r="WRC395" s="488"/>
      <c r="WRD395" s="488"/>
      <c r="WRE395" s="488"/>
      <c r="WRF395" s="488"/>
      <c r="WRG395" s="488"/>
      <c r="WRH395" s="488"/>
      <c r="WRI395" s="699" t="s">
        <v>10061</v>
      </c>
      <c r="WRJ395" s="700"/>
      <c r="WRK395" s="488"/>
      <c r="WRL395" s="488"/>
      <c r="WRM395" s="488"/>
      <c r="WRN395" s="488"/>
      <c r="WRO395" s="488"/>
      <c r="WRP395" s="488"/>
      <c r="WRQ395" s="699" t="s">
        <v>10061</v>
      </c>
      <c r="WRR395" s="700"/>
      <c r="WRS395" s="488"/>
      <c r="WRT395" s="488"/>
      <c r="WRU395" s="488"/>
      <c r="WRV395" s="488"/>
      <c r="WRW395" s="488"/>
      <c r="WRX395" s="488"/>
      <c r="WRY395" s="699" t="s">
        <v>10061</v>
      </c>
      <c r="WRZ395" s="700"/>
      <c r="WSA395" s="488"/>
      <c r="WSB395" s="488"/>
      <c r="WSC395" s="488"/>
      <c r="WSD395" s="488"/>
      <c r="WSE395" s="488"/>
      <c r="WSF395" s="488"/>
      <c r="WSG395" s="699" t="s">
        <v>10061</v>
      </c>
      <c r="WSH395" s="700"/>
      <c r="WSI395" s="488"/>
      <c r="WSJ395" s="488"/>
      <c r="WSK395" s="488"/>
      <c r="WSL395" s="488"/>
      <c r="WSM395" s="488"/>
      <c r="WSN395" s="488"/>
      <c r="WSO395" s="699" t="s">
        <v>10061</v>
      </c>
      <c r="WSP395" s="700"/>
      <c r="WSQ395" s="488"/>
      <c r="WSR395" s="488"/>
      <c r="WSS395" s="488"/>
      <c r="WST395" s="488"/>
      <c r="WSU395" s="488"/>
      <c r="WSV395" s="488"/>
      <c r="WSW395" s="699" t="s">
        <v>10061</v>
      </c>
      <c r="WSX395" s="700"/>
      <c r="WSY395" s="488"/>
      <c r="WSZ395" s="488"/>
      <c r="WTA395" s="488"/>
      <c r="WTB395" s="488"/>
      <c r="WTC395" s="488"/>
      <c r="WTD395" s="488"/>
      <c r="WTE395" s="699" t="s">
        <v>10061</v>
      </c>
      <c r="WTF395" s="700"/>
      <c r="WTG395" s="488"/>
      <c r="WTH395" s="488"/>
      <c r="WTI395" s="488"/>
      <c r="WTJ395" s="488"/>
      <c r="WTK395" s="488"/>
      <c r="WTL395" s="488"/>
      <c r="WTM395" s="699" t="s">
        <v>10061</v>
      </c>
      <c r="WTN395" s="700"/>
      <c r="WTO395" s="488"/>
      <c r="WTP395" s="488"/>
      <c r="WTQ395" s="488"/>
      <c r="WTR395" s="488"/>
      <c r="WTS395" s="488"/>
      <c r="WTT395" s="488"/>
      <c r="WTU395" s="699" t="s">
        <v>10061</v>
      </c>
      <c r="WTV395" s="700"/>
      <c r="WTW395" s="488"/>
      <c r="WTX395" s="488"/>
      <c r="WTY395" s="488"/>
      <c r="WTZ395" s="488"/>
      <c r="WUA395" s="488"/>
      <c r="WUB395" s="488"/>
      <c r="WUC395" s="699" t="s">
        <v>10061</v>
      </c>
      <c r="WUD395" s="700"/>
      <c r="WUE395" s="488"/>
      <c r="WUF395" s="488"/>
      <c r="WUG395" s="488"/>
      <c r="WUH395" s="488"/>
      <c r="WUI395" s="488"/>
      <c r="WUJ395" s="488"/>
      <c r="WUK395" s="699" t="s">
        <v>10061</v>
      </c>
      <c r="WUL395" s="700"/>
      <c r="WUM395" s="488"/>
      <c r="WUN395" s="488"/>
      <c r="WUO395" s="488"/>
      <c r="WUP395" s="488"/>
      <c r="WUQ395" s="488"/>
      <c r="WUR395" s="488"/>
      <c r="WUS395" s="699" t="s">
        <v>10061</v>
      </c>
      <c r="WUT395" s="700"/>
      <c r="WUU395" s="488"/>
      <c r="WUV395" s="488"/>
      <c r="WUW395" s="488"/>
      <c r="WUX395" s="488"/>
      <c r="WUY395" s="488"/>
      <c r="WUZ395" s="488"/>
      <c r="WVA395" s="699" t="s">
        <v>10061</v>
      </c>
      <c r="WVB395" s="700"/>
      <c r="WVC395" s="488"/>
      <c r="WVD395" s="488"/>
      <c r="WVE395" s="488"/>
      <c r="WVF395" s="488"/>
      <c r="WVG395" s="488"/>
      <c r="WVH395" s="488"/>
      <c r="WVI395" s="699" t="s">
        <v>10061</v>
      </c>
      <c r="WVJ395" s="700"/>
      <c r="WVK395" s="488"/>
      <c r="WVL395" s="488"/>
      <c r="WVM395" s="488"/>
      <c r="WVN395" s="488"/>
      <c r="WVO395" s="488"/>
      <c r="WVP395" s="488"/>
      <c r="WVQ395" s="699" t="s">
        <v>10061</v>
      </c>
      <c r="WVR395" s="700"/>
      <c r="WVS395" s="488"/>
      <c r="WVT395" s="488"/>
      <c r="WVU395" s="488"/>
      <c r="WVV395" s="488"/>
      <c r="WVW395" s="488"/>
      <c r="WVX395" s="488"/>
      <c r="WVY395" s="699" t="s">
        <v>10061</v>
      </c>
      <c r="WVZ395" s="700"/>
      <c r="WWA395" s="488"/>
      <c r="WWB395" s="488"/>
      <c r="WWC395" s="488"/>
      <c r="WWD395" s="488"/>
      <c r="WWE395" s="488"/>
      <c r="WWF395" s="488"/>
      <c r="WWG395" s="699" t="s">
        <v>10061</v>
      </c>
      <c r="WWH395" s="700"/>
      <c r="WWI395" s="488"/>
      <c r="WWJ395" s="488"/>
      <c r="WWK395" s="488"/>
      <c r="WWL395" s="488"/>
      <c r="WWM395" s="488"/>
      <c r="WWN395" s="488"/>
      <c r="WWO395" s="699" t="s">
        <v>10061</v>
      </c>
      <c r="WWP395" s="700"/>
      <c r="WWQ395" s="488"/>
      <c r="WWR395" s="488"/>
      <c r="WWS395" s="488"/>
      <c r="WWT395" s="488"/>
      <c r="WWU395" s="488"/>
      <c r="WWV395" s="488"/>
      <c r="WWW395" s="699" t="s">
        <v>10061</v>
      </c>
      <c r="WWX395" s="700"/>
      <c r="WWY395" s="488"/>
      <c r="WWZ395" s="488"/>
      <c r="WXA395" s="488"/>
      <c r="WXB395" s="488"/>
      <c r="WXC395" s="488"/>
      <c r="WXD395" s="488"/>
      <c r="WXE395" s="699" t="s">
        <v>10061</v>
      </c>
      <c r="WXF395" s="700"/>
      <c r="WXG395" s="488"/>
      <c r="WXH395" s="488"/>
      <c r="WXI395" s="488"/>
      <c r="WXJ395" s="488"/>
      <c r="WXK395" s="488"/>
      <c r="WXL395" s="488"/>
      <c r="WXM395" s="699" t="s">
        <v>10061</v>
      </c>
      <c r="WXN395" s="700"/>
      <c r="WXO395" s="488"/>
      <c r="WXP395" s="488"/>
      <c r="WXQ395" s="488"/>
      <c r="WXR395" s="488"/>
      <c r="WXS395" s="488"/>
      <c r="WXT395" s="488"/>
      <c r="WXU395" s="699" t="s">
        <v>10061</v>
      </c>
      <c r="WXV395" s="700"/>
      <c r="WXW395" s="488"/>
      <c r="WXX395" s="488"/>
      <c r="WXY395" s="488"/>
      <c r="WXZ395" s="488"/>
      <c r="WYA395" s="488"/>
      <c r="WYB395" s="488"/>
      <c r="WYC395" s="699" t="s">
        <v>10061</v>
      </c>
      <c r="WYD395" s="700"/>
      <c r="WYE395" s="488"/>
      <c r="WYF395" s="488"/>
      <c r="WYG395" s="488"/>
      <c r="WYH395" s="488"/>
      <c r="WYI395" s="488"/>
      <c r="WYJ395" s="488"/>
      <c r="WYK395" s="699" t="s">
        <v>10061</v>
      </c>
      <c r="WYL395" s="700"/>
      <c r="WYM395" s="488"/>
      <c r="WYN395" s="488"/>
      <c r="WYO395" s="488"/>
      <c r="WYP395" s="488"/>
      <c r="WYQ395" s="488"/>
      <c r="WYR395" s="488"/>
      <c r="WYS395" s="699" t="s">
        <v>10061</v>
      </c>
      <c r="WYT395" s="700"/>
      <c r="WYU395" s="488"/>
      <c r="WYV395" s="488"/>
      <c r="WYW395" s="488"/>
      <c r="WYX395" s="488"/>
      <c r="WYY395" s="488"/>
      <c r="WYZ395" s="488"/>
      <c r="WZA395" s="699" t="s">
        <v>10061</v>
      </c>
      <c r="WZB395" s="700"/>
      <c r="WZC395" s="488"/>
      <c r="WZD395" s="488"/>
      <c r="WZE395" s="488"/>
      <c r="WZF395" s="488"/>
      <c r="WZG395" s="488"/>
      <c r="WZH395" s="488"/>
      <c r="WZI395" s="699" t="s">
        <v>10061</v>
      </c>
      <c r="WZJ395" s="700"/>
      <c r="WZK395" s="488"/>
      <c r="WZL395" s="488"/>
      <c r="WZM395" s="488"/>
      <c r="WZN395" s="488"/>
      <c r="WZO395" s="488"/>
      <c r="WZP395" s="488"/>
      <c r="WZQ395" s="699" t="s">
        <v>10061</v>
      </c>
      <c r="WZR395" s="700"/>
      <c r="WZS395" s="488"/>
      <c r="WZT395" s="488"/>
      <c r="WZU395" s="488"/>
      <c r="WZV395" s="488"/>
      <c r="WZW395" s="488"/>
      <c r="WZX395" s="488"/>
      <c r="WZY395" s="699" t="s">
        <v>10061</v>
      </c>
      <c r="WZZ395" s="700"/>
      <c r="XAA395" s="488"/>
      <c r="XAB395" s="488"/>
      <c r="XAC395" s="488"/>
      <c r="XAD395" s="488"/>
      <c r="XAE395" s="488"/>
      <c r="XAF395" s="488"/>
      <c r="XAG395" s="699" t="s">
        <v>10061</v>
      </c>
      <c r="XAH395" s="700"/>
      <c r="XAI395" s="488"/>
      <c r="XAJ395" s="488"/>
      <c r="XAK395" s="488"/>
      <c r="XAL395" s="488"/>
      <c r="XAM395" s="488"/>
      <c r="XAN395" s="488"/>
      <c r="XAO395" s="699" t="s">
        <v>10061</v>
      </c>
      <c r="XAP395" s="700"/>
      <c r="XAQ395" s="488"/>
      <c r="XAR395" s="488"/>
      <c r="XAS395" s="488"/>
      <c r="XAT395" s="488"/>
      <c r="XAU395" s="488"/>
      <c r="XAV395" s="488"/>
      <c r="XAW395" s="699" t="s">
        <v>10061</v>
      </c>
      <c r="XAX395" s="700"/>
      <c r="XAY395" s="488"/>
      <c r="XAZ395" s="488"/>
      <c r="XBA395" s="488"/>
      <c r="XBB395" s="488"/>
      <c r="XBC395" s="488"/>
      <c r="XBD395" s="488"/>
      <c r="XBE395" s="699" t="s">
        <v>10061</v>
      </c>
      <c r="XBF395" s="700"/>
      <c r="XBG395" s="488"/>
      <c r="XBH395" s="488"/>
      <c r="XBI395" s="488"/>
      <c r="XBJ395" s="488"/>
      <c r="XBK395" s="488"/>
      <c r="XBL395" s="488"/>
      <c r="XBM395" s="699" t="s">
        <v>10061</v>
      </c>
      <c r="XBN395" s="700"/>
      <c r="XBO395" s="488"/>
      <c r="XBP395" s="488"/>
      <c r="XBQ395" s="488"/>
      <c r="XBR395" s="488"/>
      <c r="XBS395" s="488"/>
      <c r="XBT395" s="488"/>
      <c r="XBU395" s="699" t="s">
        <v>10061</v>
      </c>
      <c r="XBV395" s="700"/>
      <c r="XBW395" s="488"/>
      <c r="XBX395" s="488"/>
      <c r="XBY395" s="488"/>
      <c r="XBZ395" s="488"/>
      <c r="XCA395" s="488"/>
      <c r="XCB395" s="488"/>
      <c r="XCC395" s="699" t="s">
        <v>10061</v>
      </c>
      <c r="XCD395" s="700"/>
      <c r="XCE395" s="488"/>
      <c r="XCF395" s="488"/>
      <c r="XCG395" s="488"/>
      <c r="XCH395" s="488"/>
      <c r="XCI395" s="488"/>
      <c r="XCJ395" s="488"/>
      <c r="XCK395" s="699" t="s">
        <v>10061</v>
      </c>
      <c r="XCL395" s="700"/>
      <c r="XCM395" s="488"/>
      <c r="XCN395" s="488"/>
      <c r="XCO395" s="488"/>
      <c r="XCP395" s="488"/>
      <c r="XCQ395" s="488"/>
      <c r="XCR395" s="488"/>
      <c r="XCS395" s="699" t="s">
        <v>10061</v>
      </c>
      <c r="XCT395" s="700"/>
      <c r="XCU395" s="488"/>
      <c r="XCV395" s="488"/>
      <c r="XCW395" s="488"/>
      <c r="XCX395" s="488"/>
      <c r="XCY395" s="488"/>
      <c r="XCZ395" s="488"/>
      <c r="XDA395" s="699" t="s">
        <v>10061</v>
      </c>
      <c r="XDB395" s="700"/>
      <c r="XDC395" s="488"/>
      <c r="XDD395" s="488"/>
      <c r="XDE395" s="488"/>
      <c r="XDF395" s="488"/>
      <c r="XDG395" s="488"/>
      <c r="XDH395" s="488"/>
      <c r="XDI395" s="699" t="s">
        <v>10061</v>
      </c>
      <c r="XDJ395" s="700"/>
      <c r="XDK395" s="488"/>
      <c r="XDL395" s="488"/>
      <c r="XDM395" s="488"/>
      <c r="XDN395" s="488"/>
      <c r="XDO395" s="488"/>
      <c r="XDP395" s="488"/>
      <c r="XDQ395" s="699" t="s">
        <v>10061</v>
      </c>
      <c r="XDR395" s="700"/>
      <c r="XDS395" s="488"/>
      <c r="XDT395" s="488"/>
      <c r="XDU395" s="488"/>
      <c r="XDV395" s="488"/>
      <c r="XDW395" s="488"/>
      <c r="XDX395" s="488"/>
      <c r="XDY395" s="699" t="s">
        <v>10061</v>
      </c>
      <c r="XDZ395" s="700"/>
      <c r="XEA395" s="488"/>
      <c r="XEB395" s="488"/>
      <c r="XEC395" s="488"/>
      <c r="XED395" s="488"/>
      <c r="XEE395" s="488"/>
      <c r="XEF395" s="488"/>
      <c r="XEG395" s="699" t="s">
        <v>10061</v>
      </c>
      <c r="XEH395" s="700"/>
      <c r="XEI395" s="488"/>
      <c r="XEJ395" s="488"/>
      <c r="XEK395" s="488"/>
      <c r="XEL395" s="488"/>
      <c r="XEM395" s="488"/>
      <c r="XEN395" s="488"/>
      <c r="XEO395" s="699" t="s">
        <v>10061</v>
      </c>
      <c r="XEP395" s="700"/>
      <c r="XEQ395" s="488"/>
      <c r="XER395" s="488"/>
      <c r="XES395" s="488"/>
      <c r="XET395" s="488"/>
      <c r="XEU395" s="488"/>
      <c r="XEV395" s="488"/>
      <c r="XEW395" s="699" t="s">
        <v>10061</v>
      </c>
      <c r="XEX395" s="700"/>
      <c r="XEY395" s="488"/>
      <c r="XEZ395" s="488"/>
      <c r="XFA395" s="488"/>
      <c r="XFB395" s="488"/>
      <c r="XFC395" s="488"/>
      <c r="XFD395" s="488"/>
    </row>
    <row r="396" spans="1:16384" s="433" customFormat="1" ht="15" outlineLevel="1" x14ac:dyDescent="0.25">
      <c r="A396" s="489"/>
      <c r="B396" s="490"/>
      <c r="C396" s="488"/>
      <c r="D396" s="488"/>
      <c r="E396" s="488"/>
      <c r="F396" s="488"/>
      <c r="G396" s="488"/>
      <c r="H396" s="488"/>
      <c r="I396" s="489"/>
      <c r="J396" s="490"/>
      <c r="K396" s="488"/>
      <c r="L396" s="488"/>
      <c r="M396" s="488"/>
      <c r="N396" s="488"/>
      <c r="O396" s="488"/>
      <c r="P396" s="488"/>
      <c r="Q396" s="489"/>
      <c r="R396" s="490"/>
      <c r="S396" s="488"/>
      <c r="T396" s="488"/>
      <c r="U396" s="488"/>
      <c r="V396" s="488"/>
      <c r="W396" s="488"/>
      <c r="X396" s="488"/>
      <c r="Y396" s="489"/>
      <c r="Z396" s="490"/>
      <c r="AA396" s="488"/>
      <c r="AB396" s="488"/>
      <c r="AC396" s="488"/>
      <c r="AD396" s="488"/>
      <c r="AE396" s="488"/>
      <c r="AF396" s="488"/>
      <c r="AG396" s="489"/>
      <c r="AH396" s="490"/>
      <c r="AI396" s="488"/>
      <c r="AJ396" s="488"/>
      <c r="AK396" s="488"/>
      <c r="AL396" s="488"/>
      <c r="AM396" s="488"/>
      <c r="AN396" s="488"/>
      <c r="AO396" s="489"/>
      <c r="AP396" s="490"/>
      <c r="AQ396" s="488"/>
      <c r="AR396" s="488"/>
      <c r="AS396" s="488"/>
      <c r="AT396" s="488"/>
      <c r="AU396" s="488"/>
      <c r="AV396" s="488"/>
      <c r="AW396" s="489"/>
      <c r="AX396" s="490"/>
      <c r="AY396" s="488"/>
      <c r="AZ396" s="488"/>
      <c r="BA396" s="488"/>
      <c r="BB396" s="488"/>
      <c r="BC396" s="488"/>
      <c r="BD396" s="488"/>
      <c r="BE396" s="489"/>
      <c r="BF396" s="490"/>
      <c r="BG396" s="488"/>
      <c r="BH396" s="488"/>
      <c r="BI396" s="488"/>
      <c r="BJ396" s="488"/>
      <c r="BK396" s="488"/>
      <c r="BL396" s="488"/>
      <c r="BM396" s="489"/>
      <c r="BN396" s="490"/>
      <c r="BO396" s="488"/>
      <c r="BP396" s="488"/>
      <c r="BQ396" s="488"/>
      <c r="BR396" s="488"/>
      <c r="BS396" s="488"/>
      <c r="BT396" s="488"/>
      <c r="BU396" s="489"/>
      <c r="BV396" s="490"/>
      <c r="BW396" s="488"/>
      <c r="BX396" s="488"/>
      <c r="BY396" s="488"/>
      <c r="BZ396" s="488"/>
      <c r="CA396" s="488"/>
      <c r="CB396" s="488"/>
      <c r="CC396" s="489"/>
      <c r="CD396" s="490"/>
      <c r="CE396" s="488"/>
      <c r="CF396" s="488"/>
      <c r="CG396" s="488"/>
      <c r="CH396" s="488"/>
      <c r="CI396" s="488"/>
      <c r="CJ396" s="488"/>
      <c r="CK396" s="489"/>
      <c r="CL396" s="490"/>
      <c r="CM396" s="488"/>
      <c r="CN396" s="488"/>
      <c r="CO396" s="488"/>
      <c r="CP396" s="488"/>
      <c r="CQ396" s="488"/>
      <c r="CR396" s="488"/>
      <c r="CS396" s="489"/>
      <c r="CT396" s="490"/>
      <c r="CU396" s="488"/>
      <c r="CV396" s="488"/>
      <c r="CW396" s="488"/>
      <c r="CX396" s="488"/>
      <c r="CY396" s="488"/>
      <c r="CZ396" s="488"/>
      <c r="DA396" s="489"/>
      <c r="DB396" s="490"/>
      <c r="DC396" s="488"/>
      <c r="DD396" s="488"/>
      <c r="DE396" s="488"/>
      <c r="DF396" s="488"/>
      <c r="DG396" s="488"/>
      <c r="DH396" s="488"/>
      <c r="DI396" s="489"/>
      <c r="DJ396" s="490"/>
      <c r="DK396" s="488"/>
      <c r="DL396" s="488"/>
      <c r="DM396" s="488"/>
      <c r="DN396" s="488"/>
      <c r="DO396" s="488"/>
      <c r="DP396" s="488"/>
      <c r="DQ396" s="489"/>
      <c r="DR396" s="490"/>
      <c r="DS396" s="488"/>
      <c r="DT396" s="488"/>
      <c r="DU396" s="488"/>
      <c r="DV396" s="488"/>
      <c r="DW396" s="488"/>
      <c r="DX396" s="488"/>
      <c r="DY396" s="489"/>
      <c r="DZ396" s="490"/>
      <c r="EA396" s="488"/>
      <c r="EB396" s="488"/>
      <c r="EC396" s="488"/>
      <c r="ED396" s="488"/>
      <c r="EE396" s="488"/>
      <c r="EF396" s="488"/>
      <c r="EG396" s="489"/>
      <c r="EH396" s="490"/>
      <c r="EI396" s="488"/>
      <c r="EJ396" s="488"/>
      <c r="EK396" s="488"/>
      <c r="EL396" s="488"/>
      <c r="EM396" s="488"/>
      <c r="EN396" s="488"/>
      <c r="EO396" s="489"/>
      <c r="EP396" s="490"/>
      <c r="EQ396" s="488"/>
      <c r="ER396" s="488"/>
      <c r="ES396" s="488"/>
      <c r="ET396" s="488"/>
      <c r="EU396" s="488"/>
      <c r="EV396" s="488"/>
      <c r="EW396" s="489"/>
      <c r="EX396" s="490"/>
      <c r="EY396" s="488"/>
      <c r="EZ396" s="488"/>
      <c r="FA396" s="488"/>
      <c r="FB396" s="488"/>
      <c r="FC396" s="488"/>
      <c r="FD396" s="488"/>
      <c r="FE396" s="489"/>
      <c r="FF396" s="490"/>
      <c r="FG396" s="488"/>
      <c r="FH396" s="488"/>
      <c r="FI396" s="488"/>
      <c r="FJ396" s="488"/>
      <c r="FK396" s="488"/>
      <c r="FL396" s="488"/>
      <c r="FM396" s="489"/>
      <c r="FN396" s="490"/>
      <c r="FO396" s="488"/>
      <c r="FP396" s="488"/>
      <c r="FQ396" s="488"/>
      <c r="FR396" s="488"/>
      <c r="FS396" s="488"/>
      <c r="FT396" s="488"/>
      <c r="FU396" s="489"/>
      <c r="FV396" s="490"/>
      <c r="FW396" s="488"/>
      <c r="FX396" s="488"/>
      <c r="FY396" s="488"/>
      <c r="FZ396" s="488"/>
      <c r="GA396" s="488"/>
      <c r="GB396" s="488"/>
      <c r="GC396" s="489"/>
      <c r="GD396" s="490"/>
      <c r="GE396" s="488"/>
      <c r="GF396" s="488"/>
      <c r="GG396" s="488"/>
      <c r="GH396" s="488"/>
      <c r="GI396" s="488"/>
      <c r="GJ396" s="488"/>
      <c r="GK396" s="489"/>
      <c r="GL396" s="490"/>
      <c r="GM396" s="488"/>
      <c r="GN396" s="488"/>
      <c r="GO396" s="488"/>
      <c r="GP396" s="488"/>
      <c r="GQ396" s="488"/>
      <c r="GR396" s="488"/>
      <c r="GS396" s="489"/>
      <c r="GT396" s="490"/>
      <c r="GU396" s="488"/>
      <c r="GV396" s="488"/>
      <c r="GW396" s="488"/>
      <c r="GX396" s="488"/>
      <c r="GY396" s="488"/>
      <c r="GZ396" s="488"/>
      <c r="HA396" s="489"/>
      <c r="HB396" s="490"/>
      <c r="HC396" s="488"/>
      <c r="HD396" s="488"/>
      <c r="HE396" s="488"/>
      <c r="HF396" s="488"/>
      <c r="HG396" s="488"/>
      <c r="HH396" s="488"/>
      <c r="HI396" s="489"/>
      <c r="HJ396" s="490"/>
      <c r="HK396" s="488"/>
      <c r="HL396" s="488"/>
      <c r="HM396" s="488"/>
      <c r="HN396" s="488"/>
      <c r="HO396" s="488"/>
      <c r="HP396" s="488"/>
      <c r="HQ396" s="489"/>
      <c r="HR396" s="490"/>
      <c r="HS396" s="488"/>
      <c r="HT396" s="488"/>
      <c r="HU396" s="488"/>
      <c r="HV396" s="488"/>
      <c r="HW396" s="488"/>
      <c r="HX396" s="488"/>
      <c r="HY396" s="489"/>
      <c r="HZ396" s="490"/>
      <c r="IA396" s="488"/>
      <c r="IB396" s="488"/>
      <c r="IC396" s="488"/>
      <c r="ID396" s="488"/>
      <c r="IE396" s="488"/>
      <c r="IF396" s="488"/>
      <c r="IG396" s="489"/>
      <c r="IH396" s="490"/>
      <c r="II396" s="488"/>
      <c r="IJ396" s="488"/>
      <c r="IK396" s="488"/>
      <c r="IL396" s="488"/>
      <c r="IM396" s="488"/>
      <c r="IN396" s="488"/>
      <c r="IO396" s="489"/>
      <c r="IP396" s="490"/>
      <c r="IQ396" s="488"/>
      <c r="IR396" s="488"/>
      <c r="IS396" s="488"/>
      <c r="IT396" s="488"/>
      <c r="IU396" s="488"/>
      <c r="IV396" s="488"/>
      <c r="IW396" s="489"/>
      <c r="IX396" s="490"/>
      <c r="IY396" s="488"/>
      <c r="IZ396" s="488"/>
      <c r="JA396" s="488"/>
      <c r="JB396" s="488"/>
      <c r="JC396" s="488"/>
      <c r="JD396" s="488"/>
      <c r="JE396" s="489"/>
      <c r="JF396" s="490"/>
      <c r="JG396" s="488"/>
      <c r="JH396" s="488"/>
      <c r="JI396" s="488"/>
      <c r="JJ396" s="488"/>
      <c r="JK396" s="488"/>
      <c r="JL396" s="488"/>
      <c r="JM396" s="489"/>
      <c r="JN396" s="490"/>
      <c r="JO396" s="488"/>
      <c r="JP396" s="488"/>
      <c r="JQ396" s="488"/>
      <c r="JR396" s="488"/>
      <c r="JS396" s="488"/>
      <c r="JT396" s="488"/>
      <c r="JU396" s="489"/>
      <c r="JV396" s="490"/>
      <c r="JW396" s="488"/>
      <c r="JX396" s="488"/>
      <c r="JY396" s="488"/>
      <c r="JZ396" s="488"/>
      <c r="KA396" s="488"/>
      <c r="KB396" s="488"/>
      <c r="KC396" s="489"/>
      <c r="KD396" s="490"/>
      <c r="KE396" s="488"/>
      <c r="KF396" s="488"/>
      <c r="KG396" s="488"/>
      <c r="KH396" s="488"/>
      <c r="KI396" s="488"/>
      <c r="KJ396" s="488"/>
      <c r="KK396" s="489"/>
      <c r="KL396" s="490"/>
      <c r="KM396" s="488"/>
      <c r="KN396" s="488"/>
      <c r="KO396" s="488"/>
      <c r="KP396" s="488"/>
      <c r="KQ396" s="488"/>
      <c r="KR396" s="488"/>
      <c r="KS396" s="489"/>
      <c r="KT396" s="490"/>
      <c r="KU396" s="488"/>
      <c r="KV396" s="488"/>
      <c r="KW396" s="488"/>
      <c r="KX396" s="488"/>
      <c r="KY396" s="488"/>
      <c r="KZ396" s="488"/>
      <c r="LA396" s="489"/>
      <c r="LB396" s="490"/>
      <c r="LC396" s="488"/>
      <c r="LD396" s="488"/>
      <c r="LE396" s="488"/>
      <c r="LF396" s="488"/>
      <c r="LG396" s="488"/>
      <c r="LH396" s="488"/>
      <c r="LI396" s="489"/>
      <c r="LJ396" s="490"/>
      <c r="LK396" s="488"/>
      <c r="LL396" s="488"/>
      <c r="LM396" s="488"/>
      <c r="LN396" s="488"/>
      <c r="LO396" s="488"/>
      <c r="LP396" s="488"/>
      <c r="LQ396" s="489"/>
      <c r="LR396" s="490"/>
      <c r="LS396" s="488"/>
      <c r="LT396" s="488"/>
      <c r="LU396" s="488"/>
      <c r="LV396" s="488"/>
      <c r="LW396" s="488"/>
      <c r="LX396" s="488"/>
      <c r="LY396" s="489"/>
      <c r="LZ396" s="490"/>
      <c r="MA396" s="488"/>
      <c r="MB396" s="488"/>
      <c r="MC396" s="488"/>
      <c r="MD396" s="488"/>
      <c r="ME396" s="488"/>
      <c r="MF396" s="488"/>
      <c r="MG396" s="489"/>
      <c r="MH396" s="490"/>
      <c r="MI396" s="488"/>
      <c r="MJ396" s="488"/>
      <c r="MK396" s="488"/>
      <c r="ML396" s="488"/>
      <c r="MM396" s="488"/>
      <c r="MN396" s="488"/>
      <c r="MO396" s="489"/>
      <c r="MP396" s="490"/>
      <c r="MQ396" s="488"/>
      <c r="MR396" s="488"/>
      <c r="MS396" s="488"/>
      <c r="MT396" s="488"/>
      <c r="MU396" s="488"/>
      <c r="MV396" s="488"/>
      <c r="MW396" s="489"/>
      <c r="MX396" s="490"/>
      <c r="MY396" s="488"/>
      <c r="MZ396" s="488"/>
      <c r="NA396" s="488"/>
      <c r="NB396" s="488"/>
      <c r="NC396" s="488"/>
      <c r="ND396" s="488"/>
      <c r="NE396" s="489"/>
      <c r="NF396" s="490"/>
      <c r="NG396" s="488"/>
      <c r="NH396" s="488"/>
      <c r="NI396" s="488"/>
      <c r="NJ396" s="488"/>
      <c r="NK396" s="488"/>
      <c r="NL396" s="488"/>
      <c r="NM396" s="489"/>
      <c r="NN396" s="490"/>
      <c r="NO396" s="488"/>
      <c r="NP396" s="488"/>
      <c r="NQ396" s="488"/>
      <c r="NR396" s="488"/>
      <c r="NS396" s="488"/>
      <c r="NT396" s="488"/>
      <c r="NU396" s="489"/>
      <c r="NV396" s="490"/>
      <c r="NW396" s="488"/>
      <c r="NX396" s="488"/>
      <c r="NY396" s="488"/>
      <c r="NZ396" s="488"/>
      <c r="OA396" s="488"/>
      <c r="OB396" s="488"/>
      <c r="OC396" s="489"/>
      <c r="OD396" s="490"/>
      <c r="OE396" s="488"/>
      <c r="OF396" s="488"/>
      <c r="OG396" s="488"/>
      <c r="OH396" s="488"/>
      <c r="OI396" s="488"/>
      <c r="OJ396" s="488"/>
      <c r="OK396" s="489"/>
      <c r="OL396" s="490"/>
      <c r="OM396" s="488"/>
      <c r="ON396" s="488"/>
      <c r="OO396" s="488"/>
      <c r="OP396" s="488"/>
      <c r="OQ396" s="488"/>
      <c r="OR396" s="488"/>
      <c r="OS396" s="489"/>
      <c r="OT396" s="490"/>
      <c r="OU396" s="488"/>
      <c r="OV396" s="488"/>
      <c r="OW396" s="488"/>
      <c r="OX396" s="488"/>
      <c r="OY396" s="488"/>
      <c r="OZ396" s="488"/>
      <c r="PA396" s="489"/>
      <c r="PB396" s="490"/>
      <c r="PC396" s="488"/>
      <c r="PD396" s="488"/>
      <c r="PE396" s="488"/>
      <c r="PF396" s="488"/>
      <c r="PG396" s="488"/>
      <c r="PH396" s="488"/>
      <c r="PI396" s="489"/>
      <c r="PJ396" s="490"/>
      <c r="PK396" s="488"/>
      <c r="PL396" s="488"/>
      <c r="PM396" s="488"/>
      <c r="PN396" s="488"/>
      <c r="PO396" s="488"/>
      <c r="PP396" s="488"/>
      <c r="PQ396" s="489"/>
      <c r="PR396" s="490"/>
      <c r="PS396" s="488"/>
      <c r="PT396" s="488"/>
      <c r="PU396" s="488"/>
      <c r="PV396" s="488"/>
      <c r="PW396" s="488"/>
      <c r="PX396" s="488"/>
      <c r="PY396" s="489"/>
      <c r="PZ396" s="490"/>
      <c r="QA396" s="488"/>
      <c r="QB396" s="488"/>
      <c r="QC396" s="488"/>
      <c r="QD396" s="488"/>
      <c r="QE396" s="488"/>
      <c r="QF396" s="488"/>
      <c r="QG396" s="489"/>
      <c r="QH396" s="490"/>
      <c r="QI396" s="488"/>
      <c r="QJ396" s="488"/>
      <c r="QK396" s="488"/>
      <c r="QL396" s="488"/>
      <c r="QM396" s="488"/>
      <c r="QN396" s="488"/>
      <c r="QO396" s="489"/>
      <c r="QP396" s="490"/>
      <c r="QQ396" s="488"/>
      <c r="QR396" s="488"/>
      <c r="QS396" s="488"/>
      <c r="QT396" s="488"/>
      <c r="QU396" s="488"/>
      <c r="QV396" s="488"/>
      <c r="QW396" s="489"/>
      <c r="QX396" s="490"/>
      <c r="QY396" s="488"/>
      <c r="QZ396" s="488"/>
      <c r="RA396" s="488"/>
      <c r="RB396" s="488"/>
      <c r="RC396" s="488"/>
      <c r="RD396" s="488"/>
      <c r="RE396" s="489"/>
      <c r="RF396" s="490"/>
      <c r="RG396" s="488"/>
      <c r="RH396" s="488"/>
      <c r="RI396" s="488"/>
      <c r="RJ396" s="488"/>
      <c r="RK396" s="488"/>
      <c r="RL396" s="488"/>
      <c r="RM396" s="489"/>
      <c r="RN396" s="490"/>
      <c r="RO396" s="488"/>
      <c r="RP396" s="488"/>
      <c r="RQ396" s="488"/>
      <c r="RR396" s="488"/>
      <c r="RS396" s="488"/>
      <c r="RT396" s="488"/>
      <c r="RU396" s="489"/>
      <c r="RV396" s="490"/>
      <c r="RW396" s="488"/>
      <c r="RX396" s="488"/>
      <c r="RY396" s="488"/>
      <c r="RZ396" s="488"/>
      <c r="SA396" s="488"/>
      <c r="SB396" s="488"/>
      <c r="SC396" s="489"/>
      <c r="SD396" s="490"/>
      <c r="SE396" s="488"/>
      <c r="SF396" s="488"/>
      <c r="SG396" s="488"/>
      <c r="SH396" s="488"/>
      <c r="SI396" s="488"/>
      <c r="SJ396" s="488"/>
      <c r="SK396" s="489"/>
      <c r="SL396" s="490"/>
      <c r="SM396" s="488"/>
      <c r="SN396" s="488"/>
      <c r="SO396" s="488"/>
      <c r="SP396" s="488"/>
      <c r="SQ396" s="488"/>
      <c r="SR396" s="488"/>
      <c r="SS396" s="489"/>
      <c r="ST396" s="490"/>
      <c r="SU396" s="488"/>
      <c r="SV396" s="488"/>
      <c r="SW396" s="488"/>
      <c r="SX396" s="488"/>
      <c r="SY396" s="488"/>
      <c r="SZ396" s="488"/>
      <c r="TA396" s="489"/>
      <c r="TB396" s="490"/>
      <c r="TC396" s="488"/>
      <c r="TD396" s="488"/>
      <c r="TE396" s="488"/>
      <c r="TF396" s="488"/>
      <c r="TG396" s="488"/>
      <c r="TH396" s="488"/>
      <c r="TI396" s="489"/>
      <c r="TJ396" s="490"/>
      <c r="TK396" s="488"/>
      <c r="TL396" s="488"/>
      <c r="TM396" s="488"/>
      <c r="TN396" s="488"/>
      <c r="TO396" s="488"/>
      <c r="TP396" s="488"/>
      <c r="TQ396" s="489"/>
      <c r="TR396" s="490"/>
      <c r="TS396" s="488"/>
      <c r="TT396" s="488"/>
      <c r="TU396" s="488"/>
      <c r="TV396" s="488"/>
      <c r="TW396" s="488"/>
      <c r="TX396" s="488"/>
      <c r="TY396" s="489"/>
      <c r="TZ396" s="490"/>
      <c r="UA396" s="488"/>
      <c r="UB396" s="488"/>
      <c r="UC396" s="488"/>
      <c r="UD396" s="488"/>
      <c r="UE396" s="488"/>
      <c r="UF396" s="488"/>
      <c r="UG396" s="489"/>
      <c r="UH396" s="490"/>
      <c r="UI396" s="488"/>
      <c r="UJ396" s="488"/>
      <c r="UK396" s="488"/>
      <c r="UL396" s="488"/>
      <c r="UM396" s="488"/>
      <c r="UN396" s="488"/>
      <c r="UO396" s="489"/>
      <c r="UP396" s="490"/>
      <c r="UQ396" s="488"/>
      <c r="UR396" s="488"/>
      <c r="US396" s="488"/>
      <c r="UT396" s="488"/>
      <c r="UU396" s="488"/>
      <c r="UV396" s="488"/>
      <c r="UW396" s="489"/>
      <c r="UX396" s="490"/>
      <c r="UY396" s="488"/>
      <c r="UZ396" s="488"/>
      <c r="VA396" s="488"/>
      <c r="VB396" s="488"/>
      <c r="VC396" s="488"/>
      <c r="VD396" s="488"/>
      <c r="VE396" s="489"/>
      <c r="VF396" s="490"/>
      <c r="VG396" s="488"/>
      <c r="VH396" s="488"/>
      <c r="VI396" s="488"/>
      <c r="VJ396" s="488"/>
      <c r="VK396" s="488"/>
      <c r="VL396" s="488"/>
      <c r="VM396" s="489"/>
      <c r="VN396" s="490"/>
      <c r="VO396" s="488"/>
      <c r="VP396" s="488"/>
      <c r="VQ396" s="488"/>
      <c r="VR396" s="488"/>
      <c r="VS396" s="488"/>
      <c r="VT396" s="488"/>
      <c r="VU396" s="489"/>
      <c r="VV396" s="490"/>
      <c r="VW396" s="488"/>
      <c r="VX396" s="488"/>
      <c r="VY396" s="488"/>
      <c r="VZ396" s="488"/>
      <c r="WA396" s="488"/>
      <c r="WB396" s="488"/>
      <c r="WC396" s="489"/>
      <c r="WD396" s="490"/>
      <c r="WE396" s="488"/>
      <c r="WF396" s="488"/>
      <c r="WG396" s="488"/>
      <c r="WH396" s="488"/>
      <c r="WI396" s="488"/>
      <c r="WJ396" s="488"/>
      <c r="WK396" s="489"/>
      <c r="WL396" s="490"/>
      <c r="WM396" s="488"/>
      <c r="WN396" s="488"/>
      <c r="WO396" s="488"/>
      <c r="WP396" s="488"/>
      <c r="WQ396" s="488"/>
      <c r="WR396" s="488"/>
      <c r="WS396" s="489"/>
      <c r="WT396" s="490"/>
      <c r="WU396" s="488"/>
      <c r="WV396" s="488"/>
      <c r="WW396" s="488"/>
      <c r="WX396" s="488"/>
      <c r="WY396" s="488"/>
      <c r="WZ396" s="488"/>
      <c r="XA396" s="489"/>
      <c r="XB396" s="490"/>
      <c r="XC396" s="488"/>
      <c r="XD396" s="488"/>
      <c r="XE396" s="488"/>
      <c r="XF396" s="488"/>
      <c r="XG396" s="488"/>
      <c r="XH396" s="488"/>
      <c r="XI396" s="489"/>
      <c r="XJ396" s="490"/>
      <c r="XK396" s="488"/>
      <c r="XL396" s="488"/>
      <c r="XM396" s="488"/>
      <c r="XN396" s="488"/>
      <c r="XO396" s="488"/>
      <c r="XP396" s="488"/>
      <c r="XQ396" s="489"/>
      <c r="XR396" s="490"/>
      <c r="XS396" s="488"/>
      <c r="XT396" s="488"/>
      <c r="XU396" s="488"/>
      <c r="XV396" s="488"/>
      <c r="XW396" s="488"/>
      <c r="XX396" s="488"/>
      <c r="XY396" s="489"/>
      <c r="XZ396" s="490"/>
      <c r="YA396" s="488"/>
      <c r="YB396" s="488"/>
      <c r="YC396" s="488"/>
      <c r="YD396" s="488"/>
      <c r="YE396" s="488"/>
      <c r="YF396" s="488"/>
      <c r="YG396" s="489"/>
      <c r="YH396" s="490"/>
      <c r="YI396" s="488"/>
      <c r="YJ396" s="488"/>
      <c r="YK396" s="488"/>
      <c r="YL396" s="488"/>
      <c r="YM396" s="488"/>
      <c r="YN396" s="488"/>
      <c r="YO396" s="489"/>
      <c r="YP396" s="490"/>
      <c r="YQ396" s="488"/>
      <c r="YR396" s="488"/>
      <c r="YS396" s="488"/>
      <c r="YT396" s="488"/>
      <c r="YU396" s="488"/>
      <c r="YV396" s="488"/>
      <c r="YW396" s="489"/>
      <c r="YX396" s="490"/>
      <c r="YY396" s="488"/>
      <c r="YZ396" s="488"/>
      <c r="ZA396" s="488"/>
      <c r="ZB396" s="488"/>
      <c r="ZC396" s="488"/>
      <c r="ZD396" s="488"/>
      <c r="ZE396" s="489"/>
      <c r="ZF396" s="490"/>
      <c r="ZG396" s="488"/>
      <c r="ZH396" s="488"/>
      <c r="ZI396" s="488"/>
      <c r="ZJ396" s="488"/>
      <c r="ZK396" s="488"/>
      <c r="ZL396" s="488"/>
      <c r="ZM396" s="489"/>
      <c r="ZN396" s="490"/>
      <c r="ZO396" s="488"/>
      <c r="ZP396" s="488"/>
      <c r="ZQ396" s="488"/>
      <c r="ZR396" s="488"/>
      <c r="ZS396" s="488"/>
      <c r="ZT396" s="488"/>
      <c r="ZU396" s="489"/>
      <c r="ZV396" s="490"/>
      <c r="ZW396" s="488"/>
      <c r="ZX396" s="488"/>
      <c r="ZY396" s="488"/>
      <c r="ZZ396" s="488"/>
      <c r="AAA396" s="488"/>
      <c r="AAB396" s="488"/>
      <c r="AAC396" s="489"/>
      <c r="AAD396" s="490"/>
      <c r="AAE396" s="488"/>
      <c r="AAF396" s="488"/>
      <c r="AAG396" s="488"/>
      <c r="AAH396" s="488"/>
      <c r="AAI396" s="488"/>
      <c r="AAJ396" s="488"/>
      <c r="AAK396" s="489"/>
      <c r="AAL396" s="490"/>
      <c r="AAM396" s="488"/>
      <c r="AAN396" s="488"/>
      <c r="AAO396" s="488"/>
      <c r="AAP396" s="488"/>
      <c r="AAQ396" s="488"/>
      <c r="AAR396" s="488"/>
      <c r="AAS396" s="489"/>
      <c r="AAT396" s="490"/>
      <c r="AAU396" s="488"/>
      <c r="AAV396" s="488"/>
      <c r="AAW396" s="488"/>
      <c r="AAX396" s="488"/>
      <c r="AAY396" s="488"/>
      <c r="AAZ396" s="488"/>
      <c r="ABA396" s="489"/>
      <c r="ABB396" s="490"/>
      <c r="ABC396" s="488"/>
      <c r="ABD396" s="488"/>
      <c r="ABE396" s="488"/>
      <c r="ABF396" s="488"/>
      <c r="ABG396" s="488"/>
      <c r="ABH396" s="488"/>
      <c r="ABI396" s="489"/>
      <c r="ABJ396" s="490"/>
      <c r="ABK396" s="488"/>
      <c r="ABL396" s="488"/>
      <c r="ABM396" s="488"/>
      <c r="ABN396" s="488"/>
      <c r="ABO396" s="488"/>
      <c r="ABP396" s="488"/>
      <c r="ABQ396" s="489"/>
      <c r="ABR396" s="490"/>
      <c r="ABS396" s="488"/>
      <c r="ABT396" s="488"/>
      <c r="ABU396" s="488"/>
      <c r="ABV396" s="488"/>
      <c r="ABW396" s="488"/>
      <c r="ABX396" s="488"/>
      <c r="ABY396" s="489"/>
      <c r="ABZ396" s="490"/>
      <c r="ACA396" s="488"/>
      <c r="ACB396" s="488"/>
      <c r="ACC396" s="488"/>
      <c r="ACD396" s="488"/>
      <c r="ACE396" s="488"/>
      <c r="ACF396" s="488"/>
      <c r="ACG396" s="489"/>
      <c r="ACH396" s="490"/>
      <c r="ACI396" s="488"/>
      <c r="ACJ396" s="488"/>
      <c r="ACK396" s="488"/>
      <c r="ACL396" s="488"/>
      <c r="ACM396" s="488"/>
      <c r="ACN396" s="488"/>
      <c r="ACO396" s="489"/>
      <c r="ACP396" s="490"/>
      <c r="ACQ396" s="488"/>
      <c r="ACR396" s="488"/>
      <c r="ACS396" s="488"/>
      <c r="ACT396" s="488"/>
      <c r="ACU396" s="488"/>
      <c r="ACV396" s="488"/>
      <c r="ACW396" s="489"/>
      <c r="ACX396" s="490"/>
      <c r="ACY396" s="488"/>
      <c r="ACZ396" s="488"/>
      <c r="ADA396" s="488"/>
      <c r="ADB396" s="488"/>
      <c r="ADC396" s="488"/>
      <c r="ADD396" s="488"/>
      <c r="ADE396" s="489"/>
      <c r="ADF396" s="490"/>
      <c r="ADG396" s="488"/>
      <c r="ADH396" s="488"/>
      <c r="ADI396" s="488"/>
      <c r="ADJ396" s="488"/>
      <c r="ADK396" s="488"/>
      <c r="ADL396" s="488"/>
      <c r="ADM396" s="489"/>
      <c r="ADN396" s="490"/>
      <c r="ADO396" s="488"/>
      <c r="ADP396" s="488"/>
      <c r="ADQ396" s="488"/>
      <c r="ADR396" s="488"/>
      <c r="ADS396" s="488"/>
      <c r="ADT396" s="488"/>
      <c r="ADU396" s="489"/>
      <c r="ADV396" s="490"/>
      <c r="ADW396" s="488"/>
      <c r="ADX396" s="488"/>
      <c r="ADY396" s="488"/>
      <c r="ADZ396" s="488"/>
      <c r="AEA396" s="488"/>
      <c r="AEB396" s="488"/>
      <c r="AEC396" s="489"/>
      <c r="AED396" s="490"/>
      <c r="AEE396" s="488"/>
      <c r="AEF396" s="488"/>
      <c r="AEG396" s="488"/>
      <c r="AEH396" s="488"/>
      <c r="AEI396" s="488"/>
      <c r="AEJ396" s="488"/>
      <c r="AEK396" s="489"/>
      <c r="AEL396" s="490"/>
      <c r="AEM396" s="488"/>
      <c r="AEN396" s="488"/>
      <c r="AEO396" s="488"/>
      <c r="AEP396" s="488"/>
      <c r="AEQ396" s="488"/>
      <c r="AER396" s="488"/>
      <c r="AES396" s="489"/>
      <c r="AET396" s="490"/>
      <c r="AEU396" s="488"/>
      <c r="AEV396" s="488"/>
      <c r="AEW396" s="488"/>
      <c r="AEX396" s="488"/>
      <c r="AEY396" s="488"/>
      <c r="AEZ396" s="488"/>
      <c r="AFA396" s="489"/>
      <c r="AFB396" s="490"/>
      <c r="AFC396" s="488"/>
      <c r="AFD396" s="488"/>
      <c r="AFE396" s="488"/>
      <c r="AFF396" s="488"/>
      <c r="AFG396" s="488"/>
      <c r="AFH396" s="488"/>
      <c r="AFI396" s="489"/>
      <c r="AFJ396" s="490"/>
      <c r="AFK396" s="488"/>
      <c r="AFL396" s="488"/>
      <c r="AFM396" s="488"/>
      <c r="AFN396" s="488"/>
      <c r="AFO396" s="488"/>
      <c r="AFP396" s="488"/>
      <c r="AFQ396" s="489"/>
      <c r="AFR396" s="490"/>
      <c r="AFS396" s="488"/>
      <c r="AFT396" s="488"/>
      <c r="AFU396" s="488"/>
      <c r="AFV396" s="488"/>
      <c r="AFW396" s="488"/>
      <c r="AFX396" s="488"/>
      <c r="AFY396" s="489"/>
      <c r="AFZ396" s="490"/>
      <c r="AGA396" s="488"/>
      <c r="AGB396" s="488"/>
      <c r="AGC396" s="488"/>
      <c r="AGD396" s="488"/>
      <c r="AGE396" s="488"/>
      <c r="AGF396" s="488"/>
      <c r="AGG396" s="489"/>
      <c r="AGH396" s="490"/>
      <c r="AGI396" s="488"/>
      <c r="AGJ396" s="488"/>
      <c r="AGK396" s="488"/>
      <c r="AGL396" s="488"/>
      <c r="AGM396" s="488"/>
      <c r="AGN396" s="488"/>
      <c r="AGO396" s="489"/>
      <c r="AGP396" s="490"/>
      <c r="AGQ396" s="488"/>
      <c r="AGR396" s="488"/>
      <c r="AGS396" s="488"/>
      <c r="AGT396" s="488"/>
      <c r="AGU396" s="488"/>
      <c r="AGV396" s="488"/>
      <c r="AGW396" s="489"/>
      <c r="AGX396" s="490"/>
      <c r="AGY396" s="488"/>
      <c r="AGZ396" s="488"/>
      <c r="AHA396" s="488"/>
      <c r="AHB396" s="488"/>
      <c r="AHC396" s="488"/>
      <c r="AHD396" s="488"/>
      <c r="AHE396" s="489"/>
      <c r="AHF396" s="490"/>
      <c r="AHG396" s="488"/>
      <c r="AHH396" s="488"/>
      <c r="AHI396" s="488"/>
      <c r="AHJ396" s="488"/>
      <c r="AHK396" s="488"/>
      <c r="AHL396" s="488"/>
      <c r="AHM396" s="489"/>
      <c r="AHN396" s="490"/>
      <c r="AHO396" s="488"/>
      <c r="AHP396" s="488"/>
      <c r="AHQ396" s="488"/>
      <c r="AHR396" s="488"/>
      <c r="AHS396" s="488"/>
      <c r="AHT396" s="488"/>
      <c r="AHU396" s="489"/>
      <c r="AHV396" s="490"/>
      <c r="AHW396" s="488"/>
      <c r="AHX396" s="488"/>
      <c r="AHY396" s="488"/>
      <c r="AHZ396" s="488"/>
      <c r="AIA396" s="488"/>
      <c r="AIB396" s="488"/>
      <c r="AIC396" s="489"/>
      <c r="AID396" s="490"/>
      <c r="AIE396" s="488"/>
      <c r="AIF396" s="488"/>
      <c r="AIG396" s="488"/>
      <c r="AIH396" s="488"/>
      <c r="AII396" s="488"/>
      <c r="AIJ396" s="488"/>
      <c r="AIK396" s="489"/>
      <c r="AIL396" s="490"/>
      <c r="AIM396" s="488"/>
      <c r="AIN396" s="488"/>
      <c r="AIO396" s="488"/>
      <c r="AIP396" s="488"/>
      <c r="AIQ396" s="488"/>
      <c r="AIR396" s="488"/>
      <c r="AIS396" s="489"/>
      <c r="AIT396" s="490"/>
      <c r="AIU396" s="488"/>
      <c r="AIV396" s="488"/>
      <c r="AIW396" s="488"/>
      <c r="AIX396" s="488"/>
      <c r="AIY396" s="488"/>
      <c r="AIZ396" s="488"/>
      <c r="AJA396" s="489"/>
      <c r="AJB396" s="490"/>
      <c r="AJC396" s="488"/>
      <c r="AJD396" s="488"/>
      <c r="AJE396" s="488"/>
      <c r="AJF396" s="488"/>
      <c r="AJG396" s="488"/>
      <c r="AJH396" s="488"/>
      <c r="AJI396" s="489"/>
      <c r="AJJ396" s="490"/>
      <c r="AJK396" s="488"/>
      <c r="AJL396" s="488"/>
      <c r="AJM396" s="488"/>
      <c r="AJN396" s="488"/>
      <c r="AJO396" s="488"/>
      <c r="AJP396" s="488"/>
      <c r="AJQ396" s="489"/>
      <c r="AJR396" s="490"/>
      <c r="AJS396" s="488"/>
      <c r="AJT396" s="488"/>
      <c r="AJU396" s="488"/>
      <c r="AJV396" s="488"/>
      <c r="AJW396" s="488"/>
      <c r="AJX396" s="488"/>
      <c r="AJY396" s="489"/>
      <c r="AJZ396" s="490"/>
      <c r="AKA396" s="488"/>
      <c r="AKB396" s="488"/>
      <c r="AKC396" s="488"/>
      <c r="AKD396" s="488"/>
      <c r="AKE396" s="488"/>
      <c r="AKF396" s="488"/>
      <c r="AKG396" s="489"/>
      <c r="AKH396" s="490"/>
      <c r="AKI396" s="488"/>
      <c r="AKJ396" s="488"/>
      <c r="AKK396" s="488"/>
      <c r="AKL396" s="488"/>
      <c r="AKM396" s="488"/>
      <c r="AKN396" s="488"/>
      <c r="AKO396" s="489"/>
      <c r="AKP396" s="490"/>
      <c r="AKQ396" s="488"/>
      <c r="AKR396" s="488"/>
      <c r="AKS396" s="488"/>
      <c r="AKT396" s="488"/>
      <c r="AKU396" s="488"/>
      <c r="AKV396" s="488"/>
      <c r="AKW396" s="489"/>
      <c r="AKX396" s="490"/>
      <c r="AKY396" s="488"/>
      <c r="AKZ396" s="488"/>
      <c r="ALA396" s="488"/>
      <c r="ALB396" s="488"/>
      <c r="ALC396" s="488"/>
      <c r="ALD396" s="488"/>
      <c r="ALE396" s="489"/>
      <c r="ALF396" s="490"/>
      <c r="ALG396" s="488"/>
      <c r="ALH396" s="488"/>
      <c r="ALI396" s="488"/>
      <c r="ALJ396" s="488"/>
      <c r="ALK396" s="488"/>
      <c r="ALL396" s="488"/>
      <c r="ALM396" s="489"/>
      <c r="ALN396" s="490"/>
      <c r="ALO396" s="488"/>
      <c r="ALP396" s="488"/>
      <c r="ALQ396" s="488"/>
      <c r="ALR396" s="488"/>
      <c r="ALS396" s="488"/>
      <c r="ALT396" s="488"/>
      <c r="ALU396" s="489"/>
      <c r="ALV396" s="490"/>
      <c r="ALW396" s="488"/>
      <c r="ALX396" s="488"/>
      <c r="ALY396" s="488"/>
      <c r="ALZ396" s="488"/>
      <c r="AMA396" s="488"/>
      <c r="AMB396" s="488"/>
      <c r="AMC396" s="489"/>
      <c r="AMD396" s="490"/>
      <c r="AME396" s="488"/>
      <c r="AMF396" s="488"/>
      <c r="AMG396" s="488"/>
      <c r="AMH396" s="488"/>
      <c r="AMI396" s="488"/>
      <c r="AMJ396" s="488"/>
      <c r="AMK396" s="489"/>
      <c r="AML396" s="490"/>
      <c r="AMM396" s="488"/>
      <c r="AMN396" s="488"/>
      <c r="AMO396" s="488"/>
      <c r="AMP396" s="488"/>
      <c r="AMQ396" s="488"/>
      <c r="AMR396" s="488"/>
      <c r="AMS396" s="489"/>
      <c r="AMT396" s="490"/>
      <c r="AMU396" s="488"/>
      <c r="AMV396" s="488"/>
      <c r="AMW396" s="488"/>
      <c r="AMX396" s="488"/>
      <c r="AMY396" s="488"/>
      <c r="AMZ396" s="488"/>
      <c r="ANA396" s="489"/>
      <c r="ANB396" s="490"/>
      <c r="ANC396" s="488"/>
      <c r="AND396" s="488"/>
      <c r="ANE396" s="488"/>
      <c r="ANF396" s="488"/>
      <c r="ANG396" s="488"/>
      <c r="ANH396" s="488"/>
      <c r="ANI396" s="489"/>
      <c r="ANJ396" s="490"/>
      <c r="ANK396" s="488"/>
      <c r="ANL396" s="488"/>
      <c r="ANM396" s="488"/>
      <c r="ANN396" s="488"/>
      <c r="ANO396" s="488"/>
      <c r="ANP396" s="488"/>
      <c r="ANQ396" s="489"/>
      <c r="ANR396" s="490"/>
      <c r="ANS396" s="488"/>
      <c r="ANT396" s="488"/>
      <c r="ANU396" s="488"/>
      <c r="ANV396" s="488"/>
      <c r="ANW396" s="488"/>
      <c r="ANX396" s="488"/>
      <c r="ANY396" s="489"/>
      <c r="ANZ396" s="490"/>
      <c r="AOA396" s="488"/>
      <c r="AOB396" s="488"/>
      <c r="AOC396" s="488"/>
      <c r="AOD396" s="488"/>
      <c r="AOE396" s="488"/>
      <c r="AOF396" s="488"/>
      <c r="AOG396" s="489"/>
      <c r="AOH396" s="490"/>
      <c r="AOI396" s="488"/>
      <c r="AOJ396" s="488"/>
      <c r="AOK396" s="488"/>
      <c r="AOL396" s="488"/>
      <c r="AOM396" s="488"/>
      <c r="AON396" s="488"/>
      <c r="AOO396" s="489"/>
      <c r="AOP396" s="490"/>
      <c r="AOQ396" s="488"/>
      <c r="AOR396" s="488"/>
      <c r="AOS396" s="488"/>
      <c r="AOT396" s="488"/>
      <c r="AOU396" s="488"/>
      <c r="AOV396" s="488"/>
      <c r="AOW396" s="489"/>
      <c r="AOX396" s="490"/>
      <c r="AOY396" s="488"/>
      <c r="AOZ396" s="488"/>
      <c r="APA396" s="488"/>
      <c r="APB396" s="488"/>
      <c r="APC396" s="488"/>
      <c r="APD396" s="488"/>
      <c r="APE396" s="489"/>
      <c r="APF396" s="490"/>
      <c r="APG396" s="488"/>
      <c r="APH396" s="488"/>
      <c r="API396" s="488"/>
      <c r="APJ396" s="488"/>
      <c r="APK396" s="488"/>
      <c r="APL396" s="488"/>
      <c r="APM396" s="489"/>
      <c r="APN396" s="490"/>
      <c r="APO396" s="488"/>
      <c r="APP396" s="488"/>
      <c r="APQ396" s="488"/>
      <c r="APR396" s="488"/>
      <c r="APS396" s="488"/>
      <c r="APT396" s="488"/>
      <c r="APU396" s="489"/>
      <c r="APV396" s="490"/>
      <c r="APW396" s="488"/>
      <c r="APX396" s="488"/>
      <c r="APY396" s="488"/>
      <c r="APZ396" s="488"/>
      <c r="AQA396" s="488"/>
      <c r="AQB396" s="488"/>
      <c r="AQC396" s="489"/>
      <c r="AQD396" s="490"/>
      <c r="AQE396" s="488"/>
      <c r="AQF396" s="488"/>
      <c r="AQG396" s="488"/>
      <c r="AQH396" s="488"/>
      <c r="AQI396" s="488"/>
      <c r="AQJ396" s="488"/>
      <c r="AQK396" s="489"/>
      <c r="AQL396" s="490"/>
      <c r="AQM396" s="488"/>
      <c r="AQN396" s="488"/>
      <c r="AQO396" s="488"/>
      <c r="AQP396" s="488"/>
      <c r="AQQ396" s="488"/>
      <c r="AQR396" s="488"/>
      <c r="AQS396" s="489"/>
      <c r="AQT396" s="490"/>
      <c r="AQU396" s="488"/>
      <c r="AQV396" s="488"/>
      <c r="AQW396" s="488"/>
      <c r="AQX396" s="488"/>
      <c r="AQY396" s="488"/>
      <c r="AQZ396" s="488"/>
      <c r="ARA396" s="489"/>
      <c r="ARB396" s="490"/>
      <c r="ARC396" s="488"/>
      <c r="ARD396" s="488"/>
      <c r="ARE396" s="488"/>
      <c r="ARF396" s="488"/>
      <c r="ARG396" s="488"/>
      <c r="ARH396" s="488"/>
      <c r="ARI396" s="489"/>
      <c r="ARJ396" s="490"/>
      <c r="ARK396" s="488"/>
      <c r="ARL396" s="488"/>
      <c r="ARM396" s="488"/>
      <c r="ARN396" s="488"/>
      <c r="ARO396" s="488"/>
      <c r="ARP396" s="488"/>
      <c r="ARQ396" s="489"/>
      <c r="ARR396" s="490"/>
      <c r="ARS396" s="488"/>
      <c r="ART396" s="488"/>
      <c r="ARU396" s="488"/>
      <c r="ARV396" s="488"/>
      <c r="ARW396" s="488"/>
      <c r="ARX396" s="488"/>
      <c r="ARY396" s="489"/>
      <c r="ARZ396" s="490"/>
      <c r="ASA396" s="488"/>
      <c r="ASB396" s="488"/>
      <c r="ASC396" s="488"/>
      <c r="ASD396" s="488"/>
      <c r="ASE396" s="488"/>
      <c r="ASF396" s="488"/>
      <c r="ASG396" s="489"/>
      <c r="ASH396" s="490"/>
      <c r="ASI396" s="488"/>
      <c r="ASJ396" s="488"/>
      <c r="ASK396" s="488"/>
      <c r="ASL396" s="488"/>
      <c r="ASM396" s="488"/>
      <c r="ASN396" s="488"/>
      <c r="ASO396" s="489"/>
      <c r="ASP396" s="490"/>
      <c r="ASQ396" s="488"/>
      <c r="ASR396" s="488"/>
      <c r="ASS396" s="488"/>
      <c r="AST396" s="488"/>
      <c r="ASU396" s="488"/>
      <c r="ASV396" s="488"/>
      <c r="ASW396" s="489"/>
      <c r="ASX396" s="490"/>
      <c r="ASY396" s="488"/>
      <c r="ASZ396" s="488"/>
      <c r="ATA396" s="488"/>
      <c r="ATB396" s="488"/>
      <c r="ATC396" s="488"/>
      <c r="ATD396" s="488"/>
      <c r="ATE396" s="489"/>
      <c r="ATF396" s="490"/>
      <c r="ATG396" s="488"/>
      <c r="ATH396" s="488"/>
      <c r="ATI396" s="488"/>
      <c r="ATJ396" s="488"/>
      <c r="ATK396" s="488"/>
      <c r="ATL396" s="488"/>
      <c r="ATM396" s="489"/>
      <c r="ATN396" s="490"/>
      <c r="ATO396" s="488"/>
      <c r="ATP396" s="488"/>
      <c r="ATQ396" s="488"/>
      <c r="ATR396" s="488"/>
      <c r="ATS396" s="488"/>
      <c r="ATT396" s="488"/>
      <c r="ATU396" s="489"/>
      <c r="ATV396" s="490"/>
      <c r="ATW396" s="488"/>
      <c r="ATX396" s="488"/>
      <c r="ATY396" s="488"/>
      <c r="ATZ396" s="488"/>
      <c r="AUA396" s="488"/>
      <c r="AUB396" s="488"/>
      <c r="AUC396" s="489"/>
      <c r="AUD396" s="490"/>
      <c r="AUE396" s="488"/>
      <c r="AUF396" s="488"/>
      <c r="AUG396" s="488"/>
      <c r="AUH396" s="488"/>
      <c r="AUI396" s="488"/>
      <c r="AUJ396" s="488"/>
      <c r="AUK396" s="489"/>
      <c r="AUL396" s="490"/>
      <c r="AUM396" s="488"/>
      <c r="AUN396" s="488"/>
      <c r="AUO396" s="488"/>
      <c r="AUP396" s="488"/>
      <c r="AUQ396" s="488"/>
      <c r="AUR396" s="488"/>
      <c r="AUS396" s="489"/>
      <c r="AUT396" s="490"/>
      <c r="AUU396" s="488"/>
      <c r="AUV396" s="488"/>
      <c r="AUW396" s="488"/>
      <c r="AUX396" s="488"/>
      <c r="AUY396" s="488"/>
      <c r="AUZ396" s="488"/>
      <c r="AVA396" s="489"/>
      <c r="AVB396" s="490"/>
      <c r="AVC396" s="488"/>
      <c r="AVD396" s="488"/>
      <c r="AVE396" s="488"/>
      <c r="AVF396" s="488"/>
      <c r="AVG396" s="488"/>
      <c r="AVH396" s="488"/>
      <c r="AVI396" s="489"/>
      <c r="AVJ396" s="490"/>
      <c r="AVK396" s="488"/>
      <c r="AVL396" s="488"/>
      <c r="AVM396" s="488"/>
      <c r="AVN396" s="488"/>
      <c r="AVO396" s="488"/>
      <c r="AVP396" s="488"/>
      <c r="AVQ396" s="489"/>
      <c r="AVR396" s="490"/>
      <c r="AVS396" s="488"/>
      <c r="AVT396" s="488"/>
      <c r="AVU396" s="488"/>
      <c r="AVV396" s="488"/>
      <c r="AVW396" s="488"/>
      <c r="AVX396" s="488"/>
      <c r="AVY396" s="489"/>
      <c r="AVZ396" s="490"/>
      <c r="AWA396" s="488"/>
      <c r="AWB396" s="488"/>
      <c r="AWC396" s="488"/>
      <c r="AWD396" s="488"/>
      <c r="AWE396" s="488"/>
      <c r="AWF396" s="488"/>
      <c r="AWG396" s="489"/>
      <c r="AWH396" s="490"/>
      <c r="AWI396" s="488"/>
      <c r="AWJ396" s="488"/>
      <c r="AWK396" s="488"/>
      <c r="AWL396" s="488"/>
      <c r="AWM396" s="488"/>
      <c r="AWN396" s="488"/>
      <c r="AWO396" s="489"/>
      <c r="AWP396" s="490"/>
      <c r="AWQ396" s="488"/>
      <c r="AWR396" s="488"/>
      <c r="AWS396" s="488"/>
      <c r="AWT396" s="488"/>
      <c r="AWU396" s="488"/>
      <c r="AWV396" s="488"/>
      <c r="AWW396" s="489"/>
      <c r="AWX396" s="490"/>
      <c r="AWY396" s="488"/>
      <c r="AWZ396" s="488"/>
      <c r="AXA396" s="488"/>
      <c r="AXB396" s="488"/>
      <c r="AXC396" s="488"/>
      <c r="AXD396" s="488"/>
      <c r="AXE396" s="489"/>
      <c r="AXF396" s="490"/>
      <c r="AXG396" s="488"/>
      <c r="AXH396" s="488"/>
      <c r="AXI396" s="488"/>
      <c r="AXJ396" s="488"/>
      <c r="AXK396" s="488"/>
      <c r="AXL396" s="488"/>
      <c r="AXM396" s="489"/>
      <c r="AXN396" s="490"/>
      <c r="AXO396" s="488"/>
      <c r="AXP396" s="488"/>
      <c r="AXQ396" s="488"/>
      <c r="AXR396" s="488"/>
      <c r="AXS396" s="488"/>
      <c r="AXT396" s="488"/>
      <c r="AXU396" s="489"/>
      <c r="AXV396" s="490"/>
      <c r="AXW396" s="488"/>
      <c r="AXX396" s="488"/>
      <c r="AXY396" s="488"/>
      <c r="AXZ396" s="488"/>
      <c r="AYA396" s="488"/>
      <c r="AYB396" s="488"/>
      <c r="AYC396" s="489"/>
      <c r="AYD396" s="490"/>
      <c r="AYE396" s="488"/>
      <c r="AYF396" s="488"/>
      <c r="AYG396" s="488"/>
      <c r="AYH396" s="488"/>
      <c r="AYI396" s="488"/>
      <c r="AYJ396" s="488"/>
      <c r="AYK396" s="489"/>
      <c r="AYL396" s="490"/>
      <c r="AYM396" s="488"/>
      <c r="AYN396" s="488"/>
      <c r="AYO396" s="488"/>
      <c r="AYP396" s="488"/>
      <c r="AYQ396" s="488"/>
      <c r="AYR396" s="488"/>
      <c r="AYS396" s="489"/>
      <c r="AYT396" s="490"/>
      <c r="AYU396" s="488"/>
      <c r="AYV396" s="488"/>
      <c r="AYW396" s="488"/>
      <c r="AYX396" s="488"/>
      <c r="AYY396" s="488"/>
      <c r="AYZ396" s="488"/>
      <c r="AZA396" s="489"/>
      <c r="AZB396" s="490"/>
      <c r="AZC396" s="488"/>
      <c r="AZD396" s="488"/>
      <c r="AZE396" s="488"/>
      <c r="AZF396" s="488"/>
      <c r="AZG396" s="488"/>
      <c r="AZH396" s="488"/>
      <c r="AZI396" s="489"/>
      <c r="AZJ396" s="490"/>
      <c r="AZK396" s="488"/>
      <c r="AZL396" s="488"/>
      <c r="AZM396" s="488"/>
      <c r="AZN396" s="488"/>
      <c r="AZO396" s="488"/>
      <c r="AZP396" s="488"/>
      <c r="AZQ396" s="489"/>
      <c r="AZR396" s="490"/>
      <c r="AZS396" s="488"/>
      <c r="AZT396" s="488"/>
      <c r="AZU396" s="488"/>
      <c r="AZV396" s="488"/>
      <c r="AZW396" s="488"/>
      <c r="AZX396" s="488"/>
      <c r="AZY396" s="489"/>
      <c r="AZZ396" s="490"/>
      <c r="BAA396" s="488"/>
      <c r="BAB396" s="488"/>
      <c r="BAC396" s="488"/>
      <c r="BAD396" s="488"/>
      <c r="BAE396" s="488"/>
      <c r="BAF396" s="488"/>
      <c r="BAG396" s="489"/>
      <c r="BAH396" s="490"/>
      <c r="BAI396" s="488"/>
      <c r="BAJ396" s="488"/>
      <c r="BAK396" s="488"/>
      <c r="BAL396" s="488"/>
      <c r="BAM396" s="488"/>
      <c r="BAN396" s="488"/>
      <c r="BAO396" s="489"/>
      <c r="BAP396" s="490"/>
      <c r="BAQ396" s="488"/>
      <c r="BAR396" s="488"/>
      <c r="BAS396" s="488"/>
      <c r="BAT396" s="488"/>
      <c r="BAU396" s="488"/>
      <c r="BAV396" s="488"/>
      <c r="BAW396" s="489"/>
      <c r="BAX396" s="490"/>
      <c r="BAY396" s="488"/>
      <c r="BAZ396" s="488"/>
      <c r="BBA396" s="488"/>
      <c r="BBB396" s="488"/>
      <c r="BBC396" s="488"/>
      <c r="BBD396" s="488"/>
      <c r="BBE396" s="489"/>
      <c r="BBF396" s="490"/>
      <c r="BBG396" s="488"/>
      <c r="BBH396" s="488"/>
      <c r="BBI396" s="488"/>
      <c r="BBJ396" s="488"/>
      <c r="BBK396" s="488"/>
      <c r="BBL396" s="488"/>
      <c r="BBM396" s="489"/>
      <c r="BBN396" s="490"/>
      <c r="BBO396" s="488"/>
      <c r="BBP396" s="488"/>
      <c r="BBQ396" s="488"/>
      <c r="BBR396" s="488"/>
      <c r="BBS396" s="488"/>
      <c r="BBT396" s="488"/>
      <c r="BBU396" s="489"/>
      <c r="BBV396" s="490"/>
      <c r="BBW396" s="488"/>
      <c r="BBX396" s="488"/>
      <c r="BBY396" s="488"/>
      <c r="BBZ396" s="488"/>
      <c r="BCA396" s="488"/>
      <c r="BCB396" s="488"/>
      <c r="BCC396" s="489"/>
      <c r="BCD396" s="490"/>
      <c r="BCE396" s="488"/>
      <c r="BCF396" s="488"/>
      <c r="BCG396" s="488"/>
      <c r="BCH396" s="488"/>
      <c r="BCI396" s="488"/>
      <c r="BCJ396" s="488"/>
      <c r="BCK396" s="489"/>
      <c r="BCL396" s="490"/>
      <c r="BCM396" s="488"/>
      <c r="BCN396" s="488"/>
      <c r="BCO396" s="488"/>
      <c r="BCP396" s="488"/>
      <c r="BCQ396" s="488"/>
      <c r="BCR396" s="488"/>
      <c r="BCS396" s="489"/>
      <c r="BCT396" s="490"/>
      <c r="BCU396" s="488"/>
      <c r="BCV396" s="488"/>
      <c r="BCW396" s="488"/>
      <c r="BCX396" s="488"/>
      <c r="BCY396" s="488"/>
      <c r="BCZ396" s="488"/>
      <c r="BDA396" s="489"/>
      <c r="BDB396" s="490"/>
      <c r="BDC396" s="488"/>
      <c r="BDD396" s="488"/>
      <c r="BDE396" s="488"/>
      <c r="BDF396" s="488"/>
      <c r="BDG396" s="488"/>
      <c r="BDH396" s="488"/>
      <c r="BDI396" s="489"/>
      <c r="BDJ396" s="490"/>
      <c r="BDK396" s="488"/>
      <c r="BDL396" s="488"/>
      <c r="BDM396" s="488"/>
      <c r="BDN396" s="488"/>
      <c r="BDO396" s="488"/>
      <c r="BDP396" s="488"/>
      <c r="BDQ396" s="489"/>
      <c r="BDR396" s="490"/>
      <c r="BDS396" s="488"/>
      <c r="BDT396" s="488"/>
      <c r="BDU396" s="488"/>
      <c r="BDV396" s="488"/>
      <c r="BDW396" s="488"/>
      <c r="BDX396" s="488"/>
      <c r="BDY396" s="489"/>
      <c r="BDZ396" s="490"/>
      <c r="BEA396" s="488"/>
      <c r="BEB396" s="488"/>
      <c r="BEC396" s="488"/>
      <c r="BED396" s="488"/>
      <c r="BEE396" s="488"/>
      <c r="BEF396" s="488"/>
      <c r="BEG396" s="489"/>
      <c r="BEH396" s="490"/>
      <c r="BEI396" s="488"/>
      <c r="BEJ396" s="488"/>
      <c r="BEK396" s="488"/>
      <c r="BEL396" s="488"/>
      <c r="BEM396" s="488"/>
      <c r="BEN396" s="488"/>
      <c r="BEO396" s="489"/>
      <c r="BEP396" s="490"/>
      <c r="BEQ396" s="488"/>
      <c r="BER396" s="488"/>
      <c r="BES396" s="488"/>
      <c r="BET396" s="488"/>
      <c r="BEU396" s="488"/>
      <c r="BEV396" s="488"/>
      <c r="BEW396" s="489"/>
      <c r="BEX396" s="490"/>
      <c r="BEY396" s="488"/>
      <c r="BEZ396" s="488"/>
      <c r="BFA396" s="488"/>
      <c r="BFB396" s="488"/>
      <c r="BFC396" s="488"/>
      <c r="BFD396" s="488"/>
      <c r="BFE396" s="489"/>
      <c r="BFF396" s="490"/>
      <c r="BFG396" s="488"/>
      <c r="BFH396" s="488"/>
      <c r="BFI396" s="488"/>
      <c r="BFJ396" s="488"/>
      <c r="BFK396" s="488"/>
      <c r="BFL396" s="488"/>
      <c r="BFM396" s="489"/>
      <c r="BFN396" s="490"/>
      <c r="BFO396" s="488"/>
      <c r="BFP396" s="488"/>
      <c r="BFQ396" s="488"/>
      <c r="BFR396" s="488"/>
      <c r="BFS396" s="488"/>
      <c r="BFT396" s="488"/>
      <c r="BFU396" s="489"/>
      <c r="BFV396" s="490"/>
      <c r="BFW396" s="488"/>
      <c r="BFX396" s="488"/>
      <c r="BFY396" s="488"/>
      <c r="BFZ396" s="488"/>
      <c r="BGA396" s="488"/>
      <c r="BGB396" s="488"/>
      <c r="BGC396" s="489"/>
      <c r="BGD396" s="490"/>
      <c r="BGE396" s="488"/>
      <c r="BGF396" s="488"/>
      <c r="BGG396" s="488"/>
      <c r="BGH396" s="488"/>
      <c r="BGI396" s="488"/>
      <c r="BGJ396" s="488"/>
      <c r="BGK396" s="489"/>
      <c r="BGL396" s="490"/>
      <c r="BGM396" s="488"/>
      <c r="BGN396" s="488"/>
      <c r="BGO396" s="488"/>
      <c r="BGP396" s="488"/>
      <c r="BGQ396" s="488"/>
      <c r="BGR396" s="488"/>
      <c r="BGS396" s="489"/>
      <c r="BGT396" s="490"/>
      <c r="BGU396" s="488"/>
      <c r="BGV396" s="488"/>
      <c r="BGW396" s="488"/>
      <c r="BGX396" s="488"/>
      <c r="BGY396" s="488"/>
      <c r="BGZ396" s="488"/>
      <c r="BHA396" s="489"/>
      <c r="BHB396" s="490"/>
      <c r="BHC396" s="488"/>
      <c r="BHD396" s="488"/>
      <c r="BHE396" s="488"/>
      <c r="BHF396" s="488"/>
      <c r="BHG396" s="488"/>
      <c r="BHH396" s="488"/>
      <c r="BHI396" s="489"/>
      <c r="BHJ396" s="490"/>
      <c r="BHK396" s="488"/>
      <c r="BHL396" s="488"/>
      <c r="BHM396" s="488"/>
      <c r="BHN396" s="488"/>
      <c r="BHO396" s="488"/>
      <c r="BHP396" s="488"/>
      <c r="BHQ396" s="489"/>
      <c r="BHR396" s="490"/>
      <c r="BHS396" s="488"/>
      <c r="BHT396" s="488"/>
      <c r="BHU396" s="488"/>
      <c r="BHV396" s="488"/>
      <c r="BHW396" s="488"/>
      <c r="BHX396" s="488"/>
      <c r="BHY396" s="489"/>
      <c r="BHZ396" s="490"/>
      <c r="BIA396" s="488"/>
      <c r="BIB396" s="488"/>
      <c r="BIC396" s="488"/>
      <c r="BID396" s="488"/>
      <c r="BIE396" s="488"/>
      <c r="BIF396" s="488"/>
      <c r="BIG396" s="489"/>
      <c r="BIH396" s="490"/>
      <c r="BII396" s="488"/>
      <c r="BIJ396" s="488"/>
      <c r="BIK396" s="488"/>
      <c r="BIL396" s="488"/>
      <c r="BIM396" s="488"/>
      <c r="BIN396" s="488"/>
      <c r="BIO396" s="489"/>
      <c r="BIP396" s="490"/>
      <c r="BIQ396" s="488"/>
      <c r="BIR396" s="488"/>
      <c r="BIS396" s="488"/>
      <c r="BIT396" s="488"/>
      <c r="BIU396" s="488"/>
      <c r="BIV396" s="488"/>
      <c r="BIW396" s="489"/>
      <c r="BIX396" s="490"/>
      <c r="BIY396" s="488"/>
      <c r="BIZ396" s="488"/>
      <c r="BJA396" s="488"/>
      <c r="BJB396" s="488"/>
      <c r="BJC396" s="488"/>
      <c r="BJD396" s="488"/>
      <c r="BJE396" s="489"/>
      <c r="BJF396" s="490"/>
      <c r="BJG396" s="488"/>
      <c r="BJH396" s="488"/>
      <c r="BJI396" s="488"/>
      <c r="BJJ396" s="488"/>
      <c r="BJK396" s="488"/>
      <c r="BJL396" s="488"/>
      <c r="BJM396" s="489"/>
      <c r="BJN396" s="490"/>
      <c r="BJO396" s="488"/>
      <c r="BJP396" s="488"/>
      <c r="BJQ396" s="488"/>
      <c r="BJR396" s="488"/>
      <c r="BJS396" s="488"/>
      <c r="BJT396" s="488"/>
      <c r="BJU396" s="489"/>
      <c r="BJV396" s="490"/>
      <c r="BJW396" s="488"/>
      <c r="BJX396" s="488"/>
      <c r="BJY396" s="488"/>
      <c r="BJZ396" s="488"/>
      <c r="BKA396" s="488"/>
      <c r="BKB396" s="488"/>
      <c r="BKC396" s="489"/>
      <c r="BKD396" s="490"/>
      <c r="BKE396" s="488"/>
      <c r="BKF396" s="488"/>
      <c r="BKG396" s="488"/>
      <c r="BKH396" s="488"/>
      <c r="BKI396" s="488"/>
      <c r="BKJ396" s="488"/>
      <c r="BKK396" s="489"/>
      <c r="BKL396" s="490"/>
      <c r="BKM396" s="488"/>
      <c r="BKN396" s="488"/>
      <c r="BKO396" s="488"/>
      <c r="BKP396" s="488"/>
      <c r="BKQ396" s="488"/>
      <c r="BKR396" s="488"/>
      <c r="BKS396" s="489"/>
      <c r="BKT396" s="490"/>
      <c r="BKU396" s="488"/>
      <c r="BKV396" s="488"/>
      <c r="BKW396" s="488"/>
      <c r="BKX396" s="488"/>
      <c r="BKY396" s="488"/>
      <c r="BKZ396" s="488"/>
      <c r="BLA396" s="489"/>
      <c r="BLB396" s="490"/>
      <c r="BLC396" s="488"/>
      <c r="BLD396" s="488"/>
      <c r="BLE396" s="488"/>
      <c r="BLF396" s="488"/>
      <c r="BLG396" s="488"/>
      <c r="BLH396" s="488"/>
      <c r="BLI396" s="489"/>
      <c r="BLJ396" s="490"/>
      <c r="BLK396" s="488"/>
      <c r="BLL396" s="488"/>
      <c r="BLM396" s="488"/>
      <c r="BLN396" s="488"/>
      <c r="BLO396" s="488"/>
      <c r="BLP396" s="488"/>
      <c r="BLQ396" s="489"/>
      <c r="BLR396" s="490"/>
      <c r="BLS396" s="488"/>
      <c r="BLT396" s="488"/>
      <c r="BLU396" s="488"/>
      <c r="BLV396" s="488"/>
      <c r="BLW396" s="488"/>
      <c r="BLX396" s="488"/>
      <c r="BLY396" s="489"/>
      <c r="BLZ396" s="490"/>
      <c r="BMA396" s="488"/>
      <c r="BMB396" s="488"/>
      <c r="BMC396" s="488"/>
      <c r="BMD396" s="488"/>
      <c r="BME396" s="488"/>
      <c r="BMF396" s="488"/>
      <c r="BMG396" s="489"/>
      <c r="BMH396" s="490"/>
      <c r="BMI396" s="488"/>
      <c r="BMJ396" s="488"/>
      <c r="BMK396" s="488"/>
      <c r="BML396" s="488"/>
      <c r="BMM396" s="488"/>
      <c r="BMN396" s="488"/>
      <c r="BMO396" s="489"/>
      <c r="BMP396" s="490"/>
      <c r="BMQ396" s="488"/>
      <c r="BMR396" s="488"/>
      <c r="BMS396" s="488"/>
      <c r="BMT396" s="488"/>
      <c r="BMU396" s="488"/>
      <c r="BMV396" s="488"/>
      <c r="BMW396" s="489"/>
      <c r="BMX396" s="490"/>
      <c r="BMY396" s="488"/>
      <c r="BMZ396" s="488"/>
      <c r="BNA396" s="488"/>
      <c r="BNB396" s="488"/>
      <c r="BNC396" s="488"/>
      <c r="BND396" s="488"/>
      <c r="BNE396" s="489"/>
      <c r="BNF396" s="490"/>
      <c r="BNG396" s="488"/>
      <c r="BNH396" s="488"/>
      <c r="BNI396" s="488"/>
      <c r="BNJ396" s="488"/>
      <c r="BNK396" s="488"/>
      <c r="BNL396" s="488"/>
      <c r="BNM396" s="489"/>
      <c r="BNN396" s="490"/>
      <c r="BNO396" s="488"/>
      <c r="BNP396" s="488"/>
      <c r="BNQ396" s="488"/>
      <c r="BNR396" s="488"/>
      <c r="BNS396" s="488"/>
      <c r="BNT396" s="488"/>
      <c r="BNU396" s="489"/>
      <c r="BNV396" s="490"/>
      <c r="BNW396" s="488"/>
      <c r="BNX396" s="488"/>
      <c r="BNY396" s="488"/>
      <c r="BNZ396" s="488"/>
      <c r="BOA396" s="488"/>
      <c r="BOB396" s="488"/>
      <c r="BOC396" s="489"/>
      <c r="BOD396" s="490"/>
      <c r="BOE396" s="488"/>
      <c r="BOF396" s="488"/>
      <c r="BOG396" s="488"/>
      <c r="BOH396" s="488"/>
      <c r="BOI396" s="488"/>
      <c r="BOJ396" s="488"/>
      <c r="BOK396" s="489"/>
      <c r="BOL396" s="490"/>
      <c r="BOM396" s="488"/>
      <c r="BON396" s="488"/>
      <c r="BOO396" s="488"/>
      <c r="BOP396" s="488"/>
      <c r="BOQ396" s="488"/>
      <c r="BOR396" s="488"/>
      <c r="BOS396" s="489"/>
      <c r="BOT396" s="490"/>
      <c r="BOU396" s="488"/>
      <c r="BOV396" s="488"/>
      <c r="BOW396" s="488"/>
      <c r="BOX396" s="488"/>
      <c r="BOY396" s="488"/>
      <c r="BOZ396" s="488"/>
      <c r="BPA396" s="489"/>
      <c r="BPB396" s="490"/>
      <c r="BPC396" s="488"/>
      <c r="BPD396" s="488"/>
      <c r="BPE396" s="488"/>
      <c r="BPF396" s="488"/>
      <c r="BPG396" s="488"/>
      <c r="BPH396" s="488"/>
      <c r="BPI396" s="489"/>
      <c r="BPJ396" s="490"/>
      <c r="BPK396" s="488"/>
      <c r="BPL396" s="488"/>
      <c r="BPM396" s="488"/>
      <c r="BPN396" s="488"/>
      <c r="BPO396" s="488"/>
      <c r="BPP396" s="488"/>
      <c r="BPQ396" s="489"/>
      <c r="BPR396" s="490"/>
      <c r="BPS396" s="488"/>
      <c r="BPT396" s="488"/>
      <c r="BPU396" s="488"/>
      <c r="BPV396" s="488"/>
      <c r="BPW396" s="488"/>
      <c r="BPX396" s="488"/>
      <c r="BPY396" s="489"/>
      <c r="BPZ396" s="490"/>
      <c r="BQA396" s="488"/>
      <c r="BQB396" s="488"/>
      <c r="BQC396" s="488"/>
      <c r="BQD396" s="488"/>
      <c r="BQE396" s="488"/>
      <c r="BQF396" s="488"/>
      <c r="BQG396" s="489"/>
      <c r="BQH396" s="490"/>
      <c r="BQI396" s="488"/>
      <c r="BQJ396" s="488"/>
      <c r="BQK396" s="488"/>
      <c r="BQL396" s="488"/>
      <c r="BQM396" s="488"/>
      <c r="BQN396" s="488"/>
      <c r="BQO396" s="489"/>
      <c r="BQP396" s="490"/>
      <c r="BQQ396" s="488"/>
      <c r="BQR396" s="488"/>
      <c r="BQS396" s="488"/>
      <c r="BQT396" s="488"/>
      <c r="BQU396" s="488"/>
      <c r="BQV396" s="488"/>
      <c r="BQW396" s="489"/>
      <c r="BQX396" s="490"/>
      <c r="BQY396" s="488"/>
      <c r="BQZ396" s="488"/>
      <c r="BRA396" s="488"/>
      <c r="BRB396" s="488"/>
      <c r="BRC396" s="488"/>
      <c r="BRD396" s="488"/>
      <c r="BRE396" s="489"/>
      <c r="BRF396" s="490"/>
      <c r="BRG396" s="488"/>
      <c r="BRH396" s="488"/>
      <c r="BRI396" s="488"/>
      <c r="BRJ396" s="488"/>
      <c r="BRK396" s="488"/>
      <c r="BRL396" s="488"/>
      <c r="BRM396" s="489"/>
      <c r="BRN396" s="490"/>
      <c r="BRO396" s="488"/>
      <c r="BRP396" s="488"/>
      <c r="BRQ396" s="488"/>
      <c r="BRR396" s="488"/>
      <c r="BRS396" s="488"/>
      <c r="BRT396" s="488"/>
      <c r="BRU396" s="489"/>
      <c r="BRV396" s="490"/>
      <c r="BRW396" s="488"/>
      <c r="BRX396" s="488"/>
      <c r="BRY396" s="488"/>
      <c r="BRZ396" s="488"/>
      <c r="BSA396" s="488"/>
      <c r="BSB396" s="488"/>
      <c r="BSC396" s="489"/>
      <c r="BSD396" s="490"/>
      <c r="BSE396" s="488"/>
      <c r="BSF396" s="488"/>
      <c r="BSG396" s="488"/>
      <c r="BSH396" s="488"/>
      <c r="BSI396" s="488"/>
      <c r="BSJ396" s="488"/>
      <c r="BSK396" s="489"/>
      <c r="BSL396" s="490"/>
      <c r="BSM396" s="488"/>
      <c r="BSN396" s="488"/>
      <c r="BSO396" s="488"/>
      <c r="BSP396" s="488"/>
      <c r="BSQ396" s="488"/>
      <c r="BSR396" s="488"/>
      <c r="BSS396" s="489"/>
      <c r="BST396" s="490"/>
      <c r="BSU396" s="488"/>
      <c r="BSV396" s="488"/>
      <c r="BSW396" s="488"/>
      <c r="BSX396" s="488"/>
      <c r="BSY396" s="488"/>
      <c r="BSZ396" s="488"/>
      <c r="BTA396" s="489"/>
      <c r="BTB396" s="490"/>
      <c r="BTC396" s="488"/>
      <c r="BTD396" s="488"/>
      <c r="BTE396" s="488"/>
      <c r="BTF396" s="488"/>
      <c r="BTG396" s="488"/>
      <c r="BTH396" s="488"/>
      <c r="BTI396" s="489"/>
      <c r="BTJ396" s="490"/>
      <c r="BTK396" s="488"/>
      <c r="BTL396" s="488"/>
      <c r="BTM396" s="488"/>
      <c r="BTN396" s="488"/>
      <c r="BTO396" s="488"/>
      <c r="BTP396" s="488"/>
      <c r="BTQ396" s="489"/>
      <c r="BTR396" s="490"/>
      <c r="BTS396" s="488"/>
      <c r="BTT396" s="488"/>
      <c r="BTU396" s="488"/>
      <c r="BTV396" s="488"/>
      <c r="BTW396" s="488"/>
      <c r="BTX396" s="488"/>
      <c r="BTY396" s="489"/>
      <c r="BTZ396" s="490"/>
      <c r="BUA396" s="488"/>
      <c r="BUB396" s="488"/>
      <c r="BUC396" s="488"/>
      <c r="BUD396" s="488"/>
      <c r="BUE396" s="488"/>
      <c r="BUF396" s="488"/>
      <c r="BUG396" s="489"/>
      <c r="BUH396" s="490"/>
      <c r="BUI396" s="488"/>
      <c r="BUJ396" s="488"/>
      <c r="BUK396" s="488"/>
      <c r="BUL396" s="488"/>
      <c r="BUM396" s="488"/>
      <c r="BUN396" s="488"/>
      <c r="BUO396" s="489"/>
      <c r="BUP396" s="490"/>
      <c r="BUQ396" s="488"/>
      <c r="BUR396" s="488"/>
      <c r="BUS396" s="488"/>
      <c r="BUT396" s="488"/>
      <c r="BUU396" s="488"/>
      <c r="BUV396" s="488"/>
      <c r="BUW396" s="489"/>
      <c r="BUX396" s="490"/>
      <c r="BUY396" s="488"/>
      <c r="BUZ396" s="488"/>
      <c r="BVA396" s="488"/>
      <c r="BVB396" s="488"/>
      <c r="BVC396" s="488"/>
      <c r="BVD396" s="488"/>
      <c r="BVE396" s="489"/>
      <c r="BVF396" s="490"/>
      <c r="BVG396" s="488"/>
      <c r="BVH396" s="488"/>
      <c r="BVI396" s="488"/>
      <c r="BVJ396" s="488"/>
      <c r="BVK396" s="488"/>
      <c r="BVL396" s="488"/>
      <c r="BVM396" s="489"/>
      <c r="BVN396" s="490"/>
      <c r="BVO396" s="488"/>
      <c r="BVP396" s="488"/>
      <c r="BVQ396" s="488"/>
      <c r="BVR396" s="488"/>
      <c r="BVS396" s="488"/>
      <c r="BVT396" s="488"/>
      <c r="BVU396" s="489"/>
      <c r="BVV396" s="490"/>
      <c r="BVW396" s="488"/>
      <c r="BVX396" s="488"/>
      <c r="BVY396" s="488"/>
      <c r="BVZ396" s="488"/>
      <c r="BWA396" s="488"/>
      <c r="BWB396" s="488"/>
      <c r="BWC396" s="489"/>
      <c r="BWD396" s="490"/>
      <c r="BWE396" s="488"/>
      <c r="BWF396" s="488"/>
      <c r="BWG396" s="488"/>
      <c r="BWH396" s="488"/>
      <c r="BWI396" s="488"/>
      <c r="BWJ396" s="488"/>
      <c r="BWK396" s="489"/>
      <c r="BWL396" s="490"/>
      <c r="BWM396" s="488"/>
      <c r="BWN396" s="488"/>
      <c r="BWO396" s="488"/>
      <c r="BWP396" s="488"/>
      <c r="BWQ396" s="488"/>
      <c r="BWR396" s="488"/>
      <c r="BWS396" s="489"/>
      <c r="BWT396" s="490"/>
      <c r="BWU396" s="488"/>
      <c r="BWV396" s="488"/>
      <c r="BWW396" s="488"/>
      <c r="BWX396" s="488"/>
      <c r="BWY396" s="488"/>
      <c r="BWZ396" s="488"/>
      <c r="BXA396" s="489"/>
      <c r="BXB396" s="490"/>
      <c r="BXC396" s="488"/>
      <c r="BXD396" s="488"/>
      <c r="BXE396" s="488"/>
      <c r="BXF396" s="488"/>
      <c r="BXG396" s="488"/>
      <c r="BXH396" s="488"/>
      <c r="BXI396" s="489"/>
      <c r="BXJ396" s="490"/>
      <c r="BXK396" s="488"/>
      <c r="BXL396" s="488"/>
      <c r="BXM396" s="488"/>
      <c r="BXN396" s="488"/>
      <c r="BXO396" s="488"/>
      <c r="BXP396" s="488"/>
      <c r="BXQ396" s="489"/>
      <c r="BXR396" s="490"/>
      <c r="BXS396" s="488"/>
      <c r="BXT396" s="488"/>
      <c r="BXU396" s="488"/>
      <c r="BXV396" s="488"/>
      <c r="BXW396" s="488"/>
      <c r="BXX396" s="488"/>
      <c r="BXY396" s="489"/>
      <c r="BXZ396" s="490"/>
      <c r="BYA396" s="488"/>
      <c r="BYB396" s="488"/>
      <c r="BYC396" s="488"/>
      <c r="BYD396" s="488"/>
      <c r="BYE396" s="488"/>
      <c r="BYF396" s="488"/>
      <c r="BYG396" s="489"/>
      <c r="BYH396" s="490"/>
      <c r="BYI396" s="488"/>
      <c r="BYJ396" s="488"/>
      <c r="BYK396" s="488"/>
      <c r="BYL396" s="488"/>
      <c r="BYM396" s="488"/>
      <c r="BYN396" s="488"/>
      <c r="BYO396" s="489"/>
      <c r="BYP396" s="490"/>
      <c r="BYQ396" s="488"/>
      <c r="BYR396" s="488"/>
      <c r="BYS396" s="488"/>
      <c r="BYT396" s="488"/>
      <c r="BYU396" s="488"/>
      <c r="BYV396" s="488"/>
      <c r="BYW396" s="489"/>
      <c r="BYX396" s="490"/>
      <c r="BYY396" s="488"/>
      <c r="BYZ396" s="488"/>
      <c r="BZA396" s="488"/>
      <c r="BZB396" s="488"/>
      <c r="BZC396" s="488"/>
      <c r="BZD396" s="488"/>
      <c r="BZE396" s="489"/>
      <c r="BZF396" s="490"/>
      <c r="BZG396" s="488"/>
      <c r="BZH396" s="488"/>
      <c r="BZI396" s="488"/>
      <c r="BZJ396" s="488"/>
      <c r="BZK396" s="488"/>
      <c r="BZL396" s="488"/>
      <c r="BZM396" s="489"/>
      <c r="BZN396" s="490"/>
      <c r="BZO396" s="488"/>
      <c r="BZP396" s="488"/>
      <c r="BZQ396" s="488"/>
      <c r="BZR396" s="488"/>
      <c r="BZS396" s="488"/>
      <c r="BZT396" s="488"/>
      <c r="BZU396" s="489"/>
      <c r="BZV396" s="490"/>
      <c r="BZW396" s="488"/>
      <c r="BZX396" s="488"/>
      <c r="BZY396" s="488"/>
      <c r="BZZ396" s="488"/>
      <c r="CAA396" s="488"/>
      <c r="CAB396" s="488"/>
      <c r="CAC396" s="489"/>
      <c r="CAD396" s="490"/>
      <c r="CAE396" s="488"/>
      <c r="CAF396" s="488"/>
      <c r="CAG396" s="488"/>
      <c r="CAH396" s="488"/>
      <c r="CAI396" s="488"/>
      <c r="CAJ396" s="488"/>
      <c r="CAK396" s="489"/>
      <c r="CAL396" s="490"/>
      <c r="CAM396" s="488"/>
      <c r="CAN396" s="488"/>
      <c r="CAO396" s="488"/>
      <c r="CAP396" s="488"/>
      <c r="CAQ396" s="488"/>
      <c r="CAR396" s="488"/>
      <c r="CAS396" s="489"/>
      <c r="CAT396" s="490"/>
      <c r="CAU396" s="488"/>
      <c r="CAV396" s="488"/>
      <c r="CAW396" s="488"/>
      <c r="CAX396" s="488"/>
      <c r="CAY396" s="488"/>
      <c r="CAZ396" s="488"/>
      <c r="CBA396" s="489"/>
      <c r="CBB396" s="490"/>
      <c r="CBC396" s="488"/>
      <c r="CBD396" s="488"/>
      <c r="CBE396" s="488"/>
      <c r="CBF396" s="488"/>
      <c r="CBG396" s="488"/>
      <c r="CBH396" s="488"/>
      <c r="CBI396" s="489"/>
      <c r="CBJ396" s="490"/>
      <c r="CBK396" s="488"/>
      <c r="CBL396" s="488"/>
      <c r="CBM396" s="488"/>
      <c r="CBN396" s="488"/>
      <c r="CBO396" s="488"/>
      <c r="CBP396" s="488"/>
      <c r="CBQ396" s="489"/>
      <c r="CBR396" s="490"/>
      <c r="CBS396" s="488"/>
      <c r="CBT396" s="488"/>
      <c r="CBU396" s="488"/>
      <c r="CBV396" s="488"/>
      <c r="CBW396" s="488"/>
      <c r="CBX396" s="488"/>
      <c r="CBY396" s="489"/>
      <c r="CBZ396" s="490"/>
      <c r="CCA396" s="488"/>
      <c r="CCB396" s="488"/>
      <c r="CCC396" s="488"/>
      <c r="CCD396" s="488"/>
      <c r="CCE396" s="488"/>
      <c r="CCF396" s="488"/>
      <c r="CCG396" s="489"/>
      <c r="CCH396" s="490"/>
      <c r="CCI396" s="488"/>
      <c r="CCJ396" s="488"/>
      <c r="CCK396" s="488"/>
      <c r="CCL396" s="488"/>
      <c r="CCM396" s="488"/>
      <c r="CCN396" s="488"/>
      <c r="CCO396" s="489"/>
      <c r="CCP396" s="490"/>
      <c r="CCQ396" s="488"/>
      <c r="CCR396" s="488"/>
      <c r="CCS396" s="488"/>
      <c r="CCT396" s="488"/>
      <c r="CCU396" s="488"/>
      <c r="CCV396" s="488"/>
      <c r="CCW396" s="489"/>
      <c r="CCX396" s="490"/>
      <c r="CCY396" s="488"/>
      <c r="CCZ396" s="488"/>
      <c r="CDA396" s="488"/>
      <c r="CDB396" s="488"/>
      <c r="CDC396" s="488"/>
      <c r="CDD396" s="488"/>
      <c r="CDE396" s="489"/>
      <c r="CDF396" s="490"/>
      <c r="CDG396" s="488"/>
      <c r="CDH396" s="488"/>
      <c r="CDI396" s="488"/>
      <c r="CDJ396" s="488"/>
      <c r="CDK396" s="488"/>
      <c r="CDL396" s="488"/>
      <c r="CDM396" s="489"/>
      <c r="CDN396" s="490"/>
      <c r="CDO396" s="488"/>
      <c r="CDP396" s="488"/>
      <c r="CDQ396" s="488"/>
      <c r="CDR396" s="488"/>
      <c r="CDS396" s="488"/>
      <c r="CDT396" s="488"/>
      <c r="CDU396" s="489"/>
      <c r="CDV396" s="490"/>
      <c r="CDW396" s="488"/>
      <c r="CDX396" s="488"/>
      <c r="CDY396" s="488"/>
      <c r="CDZ396" s="488"/>
      <c r="CEA396" s="488"/>
      <c r="CEB396" s="488"/>
      <c r="CEC396" s="489"/>
      <c r="CED396" s="490"/>
      <c r="CEE396" s="488"/>
      <c r="CEF396" s="488"/>
      <c r="CEG396" s="488"/>
      <c r="CEH396" s="488"/>
      <c r="CEI396" s="488"/>
      <c r="CEJ396" s="488"/>
      <c r="CEK396" s="489"/>
      <c r="CEL396" s="490"/>
      <c r="CEM396" s="488"/>
      <c r="CEN396" s="488"/>
      <c r="CEO396" s="488"/>
      <c r="CEP396" s="488"/>
      <c r="CEQ396" s="488"/>
      <c r="CER396" s="488"/>
      <c r="CES396" s="489"/>
      <c r="CET396" s="490"/>
      <c r="CEU396" s="488"/>
      <c r="CEV396" s="488"/>
      <c r="CEW396" s="488"/>
      <c r="CEX396" s="488"/>
      <c r="CEY396" s="488"/>
      <c r="CEZ396" s="488"/>
      <c r="CFA396" s="489"/>
      <c r="CFB396" s="490"/>
      <c r="CFC396" s="488"/>
      <c r="CFD396" s="488"/>
      <c r="CFE396" s="488"/>
      <c r="CFF396" s="488"/>
      <c r="CFG396" s="488"/>
      <c r="CFH396" s="488"/>
      <c r="CFI396" s="489"/>
      <c r="CFJ396" s="490"/>
      <c r="CFK396" s="488"/>
      <c r="CFL396" s="488"/>
      <c r="CFM396" s="488"/>
      <c r="CFN396" s="488"/>
      <c r="CFO396" s="488"/>
      <c r="CFP396" s="488"/>
      <c r="CFQ396" s="489"/>
      <c r="CFR396" s="490"/>
      <c r="CFS396" s="488"/>
      <c r="CFT396" s="488"/>
      <c r="CFU396" s="488"/>
      <c r="CFV396" s="488"/>
      <c r="CFW396" s="488"/>
      <c r="CFX396" s="488"/>
      <c r="CFY396" s="489"/>
      <c r="CFZ396" s="490"/>
      <c r="CGA396" s="488"/>
      <c r="CGB396" s="488"/>
      <c r="CGC396" s="488"/>
      <c r="CGD396" s="488"/>
      <c r="CGE396" s="488"/>
      <c r="CGF396" s="488"/>
      <c r="CGG396" s="489"/>
      <c r="CGH396" s="490"/>
      <c r="CGI396" s="488"/>
      <c r="CGJ396" s="488"/>
      <c r="CGK396" s="488"/>
      <c r="CGL396" s="488"/>
      <c r="CGM396" s="488"/>
      <c r="CGN396" s="488"/>
      <c r="CGO396" s="489"/>
      <c r="CGP396" s="490"/>
      <c r="CGQ396" s="488"/>
      <c r="CGR396" s="488"/>
      <c r="CGS396" s="488"/>
      <c r="CGT396" s="488"/>
      <c r="CGU396" s="488"/>
      <c r="CGV396" s="488"/>
      <c r="CGW396" s="489"/>
      <c r="CGX396" s="490"/>
      <c r="CGY396" s="488"/>
      <c r="CGZ396" s="488"/>
      <c r="CHA396" s="488"/>
      <c r="CHB396" s="488"/>
      <c r="CHC396" s="488"/>
      <c r="CHD396" s="488"/>
      <c r="CHE396" s="489"/>
      <c r="CHF396" s="490"/>
      <c r="CHG396" s="488"/>
      <c r="CHH396" s="488"/>
      <c r="CHI396" s="488"/>
      <c r="CHJ396" s="488"/>
      <c r="CHK396" s="488"/>
      <c r="CHL396" s="488"/>
      <c r="CHM396" s="489"/>
      <c r="CHN396" s="490"/>
      <c r="CHO396" s="488"/>
      <c r="CHP396" s="488"/>
      <c r="CHQ396" s="488"/>
      <c r="CHR396" s="488"/>
      <c r="CHS396" s="488"/>
      <c r="CHT396" s="488"/>
      <c r="CHU396" s="489"/>
      <c r="CHV396" s="490"/>
      <c r="CHW396" s="488"/>
      <c r="CHX396" s="488"/>
      <c r="CHY396" s="488"/>
      <c r="CHZ396" s="488"/>
      <c r="CIA396" s="488"/>
      <c r="CIB396" s="488"/>
      <c r="CIC396" s="489"/>
      <c r="CID396" s="490"/>
      <c r="CIE396" s="488"/>
      <c r="CIF396" s="488"/>
      <c r="CIG396" s="488"/>
      <c r="CIH396" s="488"/>
      <c r="CII396" s="488"/>
      <c r="CIJ396" s="488"/>
      <c r="CIK396" s="489"/>
      <c r="CIL396" s="490"/>
      <c r="CIM396" s="488"/>
      <c r="CIN396" s="488"/>
      <c r="CIO396" s="488"/>
      <c r="CIP396" s="488"/>
      <c r="CIQ396" s="488"/>
      <c r="CIR396" s="488"/>
      <c r="CIS396" s="489"/>
      <c r="CIT396" s="490"/>
      <c r="CIU396" s="488"/>
      <c r="CIV396" s="488"/>
      <c r="CIW396" s="488"/>
      <c r="CIX396" s="488"/>
      <c r="CIY396" s="488"/>
      <c r="CIZ396" s="488"/>
      <c r="CJA396" s="489"/>
      <c r="CJB396" s="490"/>
      <c r="CJC396" s="488"/>
      <c r="CJD396" s="488"/>
      <c r="CJE396" s="488"/>
      <c r="CJF396" s="488"/>
      <c r="CJG396" s="488"/>
      <c r="CJH396" s="488"/>
      <c r="CJI396" s="489"/>
      <c r="CJJ396" s="490"/>
      <c r="CJK396" s="488"/>
      <c r="CJL396" s="488"/>
      <c r="CJM396" s="488"/>
      <c r="CJN396" s="488"/>
      <c r="CJO396" s="488"/>
      <c r="CJP396" s="488"/>
      <c r="CJQ396" s="489"/>
      <c r="CJR396" s="490"/>
      <c r="CJS396" s="488"/>
      <c r="CJT396" s="488"/>
      <c r="CJU396" s="488"/>
      <c r="CJV396" s="488"/>
      <c r="CJW396" s="488"/>
      <c r="CJX396" s="488"/>
      <c r="CJY396" s="489"/>
      <c r="CJZ396" s="490"/>
      <c r="CKA396" s="488"/>
      <c r="CKB396" s="488"/>
      <c r="CKC396" s="488"/>
      <c r="CKD396" s="488"/>
      <c r="CKE396" s="488"/>
      <c r="CKF396" s="488"/>
      <c r="CKG396" s="489"/>
      <c r="CKH396" s="490"/>
      <c r="CKI396" s="488"/>
      <c r="CKJ396" s="488"/>
      <c r="CKK396" s="488"/>
      <c r="CKL396" s="488"/>
      <c r="CKM396" s="488"/>
      <c r="CKN396" s="488"/>
      <c r="CKO396" s="489"/>
      <c r="CKP396" s="490"/>
      <c r="CKQ396" s="488"/>
      <c r="CKR396" s="488"/>
      <c r="CKS396" s="488"/>
      <c r="CKT396" s="488"/>
      <c r="CKU396" s="488"/>
      <c r="CKV396" s="488"/>
      <c r="CKW396" s="489"/>
      <c r="CKX396" s="490"/>
      <c r="CKY396" s="488"/>
      <c r="CKZ396" s="488"/>
      <c r="CLA396" s="488"/>
      <c r="CLB396" s="488"/>
      <c r="CLC396" s="488"/>
      <c r="CLD396" s="488"/>
      <c r="CLE396" s="489"/>
      <c r="CLF396" s="490"/>
      <c r="CLG396" s="488"/>
      <c r="CLH396" s="488"/>
      <c r="CLI396" s="488"/>
      <c r="CLJ396" s="488"/>
      <c r="CLK396" s="488"/>
      <c r="CLL396" s="488"/>
      <c r="CLM396" s="489"/>
      <c r="CLN396" s="490"/>
      <c r="CLO396" s="488"/>
      <c r="CLP396" s="488"/>
      <c r="CLQ396" s="488"/>
      <c r="CLR396" s="488"/>
      <c r="CLS396" s="488"/>
      <c r="CLT396" s="488"/>
      <c r="CLU396" s="489"/>
      <c r="CLV396" s="490"/>
      <c r="CLW396" s="488"/>
      <c r="CLX396" s="488"/>
      <c r="CLY396" s="488"/>
      <c r="CLZ396" s="488"/>
      <c r="CMA396" s="488"/>
      <c r="CMB396" s="488"/>
      <c r="CMC396" s="489"/>
      <c r="CMD396" s="490"/>
      <c r="CME396" s="488"/>
      <c r="CMF396" s="488"/>
      <c r="CMG396" s="488"/>
      <c r="CMH396" s="488"/>
      <c r="CMI396" s="488"/>
      <c r="CMJ396" s="488"/>
      <c r="CMK396" s="489"/>
      <c r="CML396" s="490"/>
      <c r="CMM396" s="488"/>
      <c r="CMN396" s="488"/>
      <c r="CMO396" s="488"/>
      <c r="CMP396" s="488"/>
      <c r="CMQ396" s="488"/>
      <c r="CMR396" s="488"/>
      <c r="CMS396" s="489"/>
      <c r="CMT396" s="490"/>
      <c r="CMU396" s="488"/>
      <c r="CMV396" s="488"/>
      <c r="CMW396" s="488"/>
      <c r="CMX396" s="488"/>
      <c r="CMY396" s="488"/>
      <c r="CMZ396" s="488"/>
      <c r="CNA396" s="489"/>
      <c r="CNB396" s="490"/>
      <c r="CNC396" s="488"/>
      <c r="CND396" s="488"/>
      <c r="CNE396" s="488"/>
      <c r="CNF396" s="488"/>
      <c r="CNG396" s="488"/>
      <c r="CNH396" s="488"/>
      <c r="CNI396" s="489"/>
      <c r="CNJ396" s="490"/>
      <c r="CNK396" s="488"/>
      <c r="CNL396" s="488"/>
      <c r="CNM396" s="488"/>
      <c r="CNN396" s="488"/>
      <c r="CNO396" s="488"/>
      <c r="CNP396" s="488"/>
      <c r="CNQ396" s="489"/>
      <c r="CNR396" s="490"/>
      <c r="CNS396" s="488"/>
      <c r="CNT396" s="488"/>
      <c r="CNU396" s="488"/>
      <c r="CNV396" s="488"/>
      <c r="CNW396" s="488"/>
      <c r="CNX396" s="488"/>
      <c r="CNY396" s="489"/>
      <c r="CNZ396" s="490"/>
      <c r="COA396" s="488"/>
      <c r="COB396" s="488"/>
      <c r="COC396" s="488"/>
      <c r="COD396" s="488"/>
      <c r="COE396" s="488"/>
      <c r="COF396" s="488"/>
      <c r="COG396" s="489"/>
      <c r="COH396" s="490"/>
      <c r="COI396" s="488"/>
      <c r="COJ396" s="488"/>
      <c r="COK396" s="488"/>
      <c r="COL396" s="488"/>
      <c r="COM396" s="488"/>
      <c r="CON396" s="488"/>
      <c r="COO396" s="489"/>
      <c r="COP396" s="490"/>
      <c r="COQ396" s="488"/>
      <c r="COR396" s="488"/>
      <c r="COS396" s="488"/>
      <c r="COT396" s="488"/>
      <c r="COU396" s="488"/>
      <c r="COV396" s="488"/>
      <c r="COW396" s="489"/>
      <c r="COX396" s="490"/>
      <c r="COY396" s="488"/>
      <c r="COZ396" s="488"/>
      <c r="CPA396" s="488"/>
      <c r="CPB396" s="488"/>
      <c r="CPC396" s="488"/>
      <c r="CPD396" s="488"/>
      <c r="CPE396" s="489"/>
      <c r="CPF396" s="490"/>
      <c r="CPG396" s="488"/>
      <c r="CPH396" s="488"/>
      <c r="CPI396" s="488"/>
      <c r="CPJ396" s="488"/>
      <c r="CPK396" s="488"/>
      <c r="CPL396" s="488"/>
      <c r="CPM396" s="489"/>
      <c r="CPN396" s="490"/>
      <c r="CPO396" s="488"/>
      <c r="CPP396" s="488"/>
      <c r="CPQ396" s="488"/>
      <c r="CPR396" s="488"/>
      <c r="CPS396" s="488"/>
      <c r="CPT396" s="488"/>
      <c r="CPU396" s="489"/>
      <c r="CPV396" s="490"/>
      <c r="CPW396" s="488"/>
      <c r="CPX396" s="488"/>
      <c r="CPY396" s="488"/>
      <c r="CPZ396" s="488"/>
      <c r="CQA396" s="488"/>
      <c r="CQB396" s="488"/>
      <c r="CQC396" s="489"/>
      <c r="CQD396" s="490"/>
      <c r="CQE396" s="488"/>
      <c r="CQF396" s="488"/>
      <c r="CQG396" s="488"/>
      <c r="CQH396" s="488"/>
      <c r="CQI396" s="488"/>
      <c r="CQJ396" s="488"/>
      <c r="CQK396" s="489"/>
      <c r="CQL396" s="490"/>
      <c r="CQM396" s="488"/>
      <c r="CQN396" s="488"/>
      <c r="CQO396" s="488"/>
      <c r="CQP396" s="488"/>
      <c r="CQQ396" s="488"/>
      <c r="CQR396" s="488"/>
      <c r="CQS396" s="489"/>
      <c r="CQT396" s="490"/>
      <c r="CQU396" s="488"/>
      <c r="CQV396" s="488"/>
      <c r="CQW396" s="488"/>
      <c r="CQX396" s="488"/>
      <c r="CQY396" s="488"/>
      <c r="CQZ396" s="488"/>
      <c r="CRA396" s="489"/>
      <c r="CRB396" s="490"/>
      <c r="CRC396" s="488"/>
      <c r="CRD396" s="488"/>
      <c r="CRE396" s="488"/>
      <c r="CRF396" s="488"/>
      <c r="CRG396" s="488"/>
      <c r="CRH396" s="488"/>
      <c r="CRI396" s="489"/>
      <c r="CRJ396" s="490"/>
      <c r="CRK396" s="488"/>
      <c r="CRL396" s="488"/>
      <c r="CRM396" s="488"/>
      <c r="CRN396" s="488"/>
      <c r="CRO396" s="488"/>
      <c r="CRP396" s="488"/>
      <c r="CRQ396" s="489"/>
      <c r="CRR396" s="490"/>
      <c r="CRS396" s="488"/>
      <c r="CRT396" s="488"/>
      <c r="CRU396" s="488"/>
      <c r="CRV396" s="488"/>
      <c r="CRW396" s="488"/>
      <c r="CRX396" s="488"/>
      <c r="CRY396" s="489"/>
      <c r="CRZ396" s="490"/>
      <c r="CSA396" s="488"/>
      <c r="CSB396" s="488"/>
      <c r="CSC396" s="488"/>
      <c r="CSD396" s="488"/>
      <c r="CSE396" s="488"/>
      <c r="CSF396" s="488"/>
      <c r="CSG396" s="489"/>
      <c r="CSH396" s="490"/>
      <c r="CSI396" s="488"/>
      <c r="CSJ396" s="488"/>
      <c r="CSK396" s="488"/>
      <c r="CSL396" s="488"/>
      <c r="CSM396" s="488"/>
      <c r="CSN396" s="488"/>
      <c r="CSO396" s="489"/>
      <c r="CSP396" s="490"/>
      <c r="CSQ396" s="488"/>
      <c r="CSR396" s="488"/>
      <c r="CSS396" s="488"/>
      <c r="CST396" s="488"/>
      <c r="CSU396" s="488"/>
      <c r="CSV396" s="488"/>
      <c r="CSW396" s="489"/>
      <c r="CSX396" s="490"/>
      <c r="CSY396" s="488"/>
      <c r="CSZ396" s="488"/>
      <c r="CTA396" s="488"/>
      <c r="CTB396" s="488"/>
      <c r="CTC396" s="488"/>
      <c r="CTD396" s="488"/>
      <c r="CTE396" s="489"/>
      <c r="CTF396" s="490"/>
      <c r="CTG396" s="488"/>
      <c r="CTH396" s="488"/>
      <c r="CTI396" s="488"/>
      <c r="CTJ396" s="488"/>
      <c r="CTK396" s="488"/>
      <c r="CTL396" s="488"/>
      <c r="CTM396" s="489"/>
      <c r="CTN396" s="490"/>
      <c r="CTO396" s="488"/>
      <c r="CTP396" s="488"/>
      <c r="CTQ396" s="488"/>
      <c r="CTR396" s="488"/>
      <c r="CTS396" s="488"/>
      <c r="CTT396" s="488"/>
      <c r="CTU396" s="489"/>
      <c r="CTV396" s="490"/>
      <c r="CTW396" s="488"/>
      <c r="CTX396" s="488"/>
      <c r="CTY396" s="488"/>
      <c r="CTZ396" s="488"/>
      <c r="CUA396" s="488"/>
      <c r="CUB396" s="488"/>
      <c r="CUC396" s="489"/>
      <c r="CUD396" s="490"/>
      <c r="CUE396" s="488"/>
      <c r="CUF396" s="488"/>
      <c r="CUG396" s="488"/>
      <c r="CUH396" s="488"/>
      <c r="CUI396" s="488"/>
      <c r="CUJ396" s="488"/>
      <c r="CUK396" s="489"/>
      <c r="CUL396" s="490"/>
      <c r="CUM396" s="488"/>
      <c r="CUN396" s="488"/>
      <c r="CUO396" s="488"/>
      <c r="CUP396" s="488"/>
      <c r="CUQ396" s="488"/>
      <c r="CUR396" s="488"/>
      <c r="CUS396" s="489"/>
      <c r="CUT396" s="490"/>
      <c r="CUU396" s="488"/>
      <c r="CUV396" s="488"/>
      <c r="CUW396" s="488"/>
      <c r="CUX396" s="488"/>
      <c r="CUY396" s="488"/>
      <c r="CUZ396" s="488"/>
      <c r="CVA396" s="489"/>
      <c r="CVB396" s="490"/>
      <c r="CVC396" s="488"/>
      <c r="CVD396" s="488"/>
      <c r="CVE396" s="488"/>
      <c r="CVF396" s="488"/>
      <c r="CVG396" s="488"/>
      <c r="CVH396" s="488"/>
      <c r="CVI396" s="489"/>
      <c r="CVJ396" s="490"/>
      <c r="CVK396" s="488"/>
      <c r="CVL396" s="488"/>
      <c r="CVM396" s="488"/>
      <c r="CVN396" s="488"/>
      <c r="CVO396" s="488"/>
      <c r="CVP396" s="488"/>
      <c r="CVQ396" s="489"/>
      <c r="CVR396" s="490"/>
      <c r="CVS396" s="488"/>
      <c r="CVT396" s="488"/>
      <c r="CVU396" s="488"/>
      <c r="CVV396" s="488"/>
      <c r="CVW396" s="488"/>
      <c r="CVX396" s="488"/>
      <c r="CVY396" s="489"/>
      <c r="CVZ396" s="490"/>
      <c r="CWA396" s="488"/>
      <c r="CWB396" s="488"/>
      <c r="CWC396" s="488"/>
      <c r="CWD396" s="488"/>
      <c r="CWE396" s="488"/>
      <c r="CWF396" s="488"/>
      <c r="CWG396" s="489"/>
      <c r="CWH396" s="490"/>
      <c r="CWI396" s="488"/>
      <c r="CWJ396" s="488"/>
      <c r="CWK396" s="488"/>
      <c r="CWL396" s="488"/>
      <c r="CWM396" s="488"/>
      <c r="CWN396" s="488"/>
      <c r="CWO396" s="489"/>
      <c r="CWP396" s="490"/>
      <c r="CWQ396" s="488"/>
      <c r="CWR396" s="488"/>
      <c r="CWS396" s="488"/>
      <c r="CWT396" s="488"/>
      <c r="CWU396" s="488"/>
      <c r="CWV396" s="488"/>
      <c r="CWW396" s="489"/>
      <c r="CWX396" s="490"/>
      <c r="CWY396" s="488"/>
      <c r="CWZ396" s="488"/>
      <c r="CXA396" s="488"/>
      <c r="CXB396" s="488"/>
      <c r="CXC396" s="488"/>
      <c r="CXD396" s="488"/>
      <c r="CXE396" s="489"/>
      <c r="CXF396" s="490"/>
      <c r="CXG396" s="488"/>
      <c r="CXH396" s="488"/>
      <c r="CXI396" s="488"/>
      <c r="CXJ396" s="488"/>
      <c r="CXK396" s="488"/>
      <c r="CXL396" s="488"/>
      <c r="CXM396" s="489"/>
      <c r="CXN396" s="490"/>
      <c r="CXO396" s="488"/>
      <c r="CXP396" s="488"/>
      <c r="CXQ396" s="488"/>
      <c r="CXR396" s="488"/>
      <c r="CXS396" s="488"/>
      <c r="CXT396" s="488"/>
      <c r="CXU396" s="489"/>
      <c r="CXV396" s="490"/>
      <c r="CXW396" s="488"/>
      <c r="CXX396" s="488"/>
      <c r="CXY396" s="488"/>
      <c r="CXZ396" s="488"/>
      <c r="CYA396" s="488"/>
      <c r="CYB396" s="488"/>
      <c r="CYC396" s="489"/>
      <c r="CYD396" s="490"/>
      <c r="CYE396" s="488"/>
      <c r="CYF396" s="488"/>
      <c r="CYG396" s="488"/>
      <c r="CYH396" s="488"/>
      <c r="CYI396" s="488"/>
      <c r="CYJ396" s="488"/>
      <c r="CYK396" s="489"/>
      <c r="CYL396" s="490"/>
      <c r="CYM396" s="488"/>
      <c r="CYN396" s="488"/>
      <c r="CYO396" s="488"/>
      <c r="CYP396" s="488"/>
      <c r="CYQ396" s="488"/>
      <c r="CYR396" s="488"/>
      <c r="CYS396" s="489"/>
      <c r="CYT396" s="490"/>
      <c r="CYU396" s="488"/>
      <c r="CYV396" s="488"/>
      <c r="CYW396" s="488"/>
      <c r="CYX396" s="488"/>
      <c r="CYY396" s="488"/>
      <c r="CYZ396" s="488"/>
      <c r="CZA396" s="489"/>
      <c r="CZB396" s="490"/>
      <c r="CZC396" s="488"/>
      <c r="CZD396" s="488"/>
      <c r="CZE396" s="488"/>
      <c r="CZF396" s="488"/>
      <c r="CZG396" s="488"/>
      <c r="CZH396" s="488"/>
      <c r="CZI396" s="489"/>
      <c r="CZJ396" s="490"/>
      <c r="CZK396" s="488"/>
      <c r="CZL396" s="488"/>
      <c r="CZM396" s="488"/>
      <c r="CZN396" s="488"/>
      <c r="CZO396" s="488"/>
      <c r="CZP396" s="488"/>
      <c r="CZQ396" s="489"/>
      <c r="CZR396" s="490"/>
      <c r="CZS396" s="488"/>
      <c r="CZT396" s="488"/>
      <c r="CZU396" s="488"/>
      <c r="CZV396" s="488"/>
      <c r="CZW396" s="488"/>
      <c r="CZX396" s="488"/>
      <c r="CZY396" s="489"/>
      <c r="CZZ396" s="490"/>
      <c r="DAA396" s="488"/>
      <c r="DAB396" s="488"/>
      <c r="DAC396" s="488"/>
      <c r="DAD396" s="488"/>
      <c r="DAE396" s="488"/>
      <c r="DAF396" s="488"/>
      <c r="DAG396" s="489"/>
      <c r="DAH396" s="490"/>
      <c r="DAI396" s="488"/>
      <c r="DAJ396" s="488"/>
      <c r="DAK396" s="488"/>
      <c r="DAL396" s="488"/>
      <c r="DAM396" s="488"/>
      <c r="DAN396" s="488"/>
      <c r="DAO396" s="489"/>
      <c r="DAP396" s="490"/>
      <c r="DAQ396" s="488"/>
      <c r="DAR396" s="488"/>
      <c r="DAS396" s="488"/>
      <c r="DAT396" s="488"/>
      <c r="DAU396" s="488"/>
      <c r="DAV396" s="488"/>
      <c r="DAW396" s="489"/>
      <c r="DAX396" s="490"/>
      <c r="DAY396" s="488"/>
      <c r="DAZ396" s="488"/>
      <c r="DBA396" s="488"/>
      <c r="DBB396" s="488"/>
      <c r="DBC396" s="488"/>
      <c r="DBD396" s="488"/>
      <c r="DBE396" s="489"/>
      <c r="DBF396" s="490"/>
      <c r="DBG396" s="488"/>
      <c r="DBH396" s="488"/>
      <c r="DBI396" s="488"/>
      <c r="DBJ396" s="488"/>
      <c r="DBK396" s="488"/>
      <c r="DBL396" s="488"/>
      <c r="DBM396" s="489"/>
      <c r="DBN396" s="490"/>
      <c r="DBO396" s="488"/>
      <c r="DBP396" s="488"/>
      <c r="DBQ396" s="488"/>
      <c r="DBR396" s="488"/>
      <c r="DBS396" s="488"/>
      <c r="DBT396" s="488"/>
      <c r="DBU396" s="489"/>
      <c r="DBV396" s="490"/>
      <c r="DBW396" s="488"/>
      <c r="DBX396" s="488"/>
      <c r="DBY396" s="488"/>
      <c r="DBZ396" s="488"/>
      <c r="DCA396" s="488"/>
      <c r="DCB396" s="488"/>
      <c r="DCC396" s="489"/>
      <c r="DCD396" s="490"/>
      <c r="DCE396" s="488"/>
      <c r="DCF396" s="488"/>
      <c r="DCG396" s="488"/>
      <c r="DCH396" s="488"/>
      <c r="DCI396" s="488"/>
      <c r="DCJ396" s="488"/>
      <c r="DCK396" s="489"/>
      <c r="DCL396" s="490"/>
      <c r="DCM396" s="488"/>
      <c r="DCN396" s="488"/>
      <c r="DCO396" s="488"/>
      <c r="DCP396" s="488"/>
      <c r="DCQ396" s="488"/>
      <c r="DCR396" s="488"/>
      <c r="DCS396" s="489"/>
      <c r="DCT396" s="490"/>
      <c r="DCU396" s="488"/>
      <c r="DCV396" s="488"/>
      <c r="DCW396" s="488"/>
      <c r="DCX396" s="488"/>
      <c r="DCY396" s="488"/>
      <c r="DCZ396" s="488"/>
      <c r="DDA396" s="489"/>
      <c r="DDB396" s="490"/>
      <c r="DDC396" s="488"/>
      <c r="DDD396" s="488"/>
      <c r="DDE396" s="488"/>
      <c r="DDF396" s="488"/>
      <c r="DDG396" s="488"/>
      <c r="DDH396" s="488"/>
      <c r="DDI396" s="489"/>
      <c r="DDJ396" s="490"/>
      <c r="DDK396" s="488"/>
      <c r="DDL396" s="488"/>
      <c r="DDM396" s="488"/>
      <c r="DDN396" s="488"/>
      <c r="DDO396" s="488"/>
      <c r="DDP396" s="488"/>
      <c r="DDQ396" s="489"/>
      <c r="DDR396" s="490"/>
      <c r="DDS396" s="488"/>
      <c r="DDT396" s="488"/>
      <c r="DDU396" s="488"/>
      <c r="DDV396" s="488"/>
      <c r="DDW396" s="488"/>
      <c r="DDX396" s="488"/>
      <c r="DDY396" s="489"/>
      <c r="DDZ396" s="490"/>
      <c r="DEA396" s="488"/>
      <c r="DEB396" s="488"/>
      <c r="DEC396" s="488"/>
      <c r="DED396" s="488"/>
      <c r="DEE396" s="488"/>
      <c r="DEF396" s="488"/>
      <c r="DEG396" s="489"/>
      <c r="DEH396" s="490"/>
      <c r="DEI396" s="488"/>
      <c r="DEJ396" s="488"/>
      <c r="DEK396" s="488"/>
      <c r="DEL396" s="488"/>
      <c r="DEM396" s="488"/>
      <c r="DEN396" s="488"/>
      <c r="DEO396" s="489"/>
      <c r="DEP396" s="490"/>
      <c r="DEQ396" s="488"/>
      <c r="DER396" s="488"/>
      <c r="DES396" s="488"/>
      <c r="DET396" s="488"/>
      <c r="DEU396" s="488"/>
      <c r="DEV396" s="488"/>
      <c r="DEW396" s="489"/>
      <c r="DEX396" s="490"/>
      <c r="DEY396" s="488"/>
      <c r="DEZ396" s="488"/>
      <c r="DFA396" s="488"/>
      <c r="DFB396" s="488"/>
      <c r="DFC396" s="488"/>
      <c r="DFD396" s="488"/>
      <c r="DFE396" s="489"/>
      <c r="DFF396" s="490"/>
      <c r="DFG396" s="488"/>
      <c r="DFH396" s="488"/>
      <c r="DFI396" s="488"/>
      <c r="DFJ396" s="488"/>
      <c r="DFK396" s="488"/>
      <c r="DFL396" s="488"/>
      <c r="DFM396" s="489"/>
      <c r="DFN396" s="490"/>
      <c r="DFO396" s="488"/>
      <c r="DFP396" s="488"/>
      <c r="DFQ396" s="488"/>
      <c r="DFR396" s="488"/>
      <c r="DFS396" s="488"/>
      <c r="DFT396" s="488"/>
      <c r="DFU396" s="489"/>
      <c r="DFV396" s="490"/>
      <c r="DFW396" s="488"/>
      <c r="DFX396" s="488"/>
      <c r="DFY396" s="488"/>
      <c r="DFZ396" s="488"/>
      <c r="DGA396" s="488"/>
      <c r="DGB396" s="488"/>
      <c r="DGC396" s="489"/>
      <c r="DGD396" s="490"/>
      <c r="DGE396" s="488"/>
      <c r="DGF396" s="488"/>
      <c r="DGG396" s="488"/>
      <c r="DGH396" s="488"/>
      <c r="DGI396" s="488"/>
      <c r="DGJ396" s="488"/>
      <c r="DGK396" s="489"/>
      <c r="DGL396" s="490"/>
      <c r="DGM396" s="488"/>
      <c r="DGN396" s="488"/>
      <c r="DGO396" s="488"/>
      <c r="DGP396" s="488"/>
      <c r="DGQ396" s="488"/>
      <c r="DGR396" s="488"/>
      <c r="DGS396" s="489"/>
      <c r="DGT396" s="490"/>
      <c r="DGU396" s="488"/>
      <c r="DGV396" s="488"/>
      <c r="DGW396" s="488"/>
      <c r="DGX396" s="488"/>
      <c r="DGY396" s="488"/>
      <c r="DGZ396" s="488"/>
      <c r="DHA396" s="489"/>
      <c r="DHB396" s="490"/>
      <c r="DHC396" s="488"/>
      <c r="DHD396" s="488"/>
      <c r="DHE396" s="488"/>
      <c r="DHF396" s="488"/>
      <c r="DHG396" s="488"/>
      <c r="DHH396" s="488"/>
      <c r="DHI396" s="489"/>
      <c r="DHJ396" s="490"/>
      <c r="DHK396" s="488"/>
      <c r="DHL396" s="488"/>
      <c r="DHM396" s="488"/>
      <c r="DHN396" s="488"/>
      <c r="DHO396" s="488"/>
      <c r="DHP396" s="488"/>
      <c r="DHQ396" s="489"/>
      <c r="DHR396" s="490"/>
      <c r="DHS396" s="488"/>
      <c r="DHT396" s="488"/>
      <c r="DHU396" s="488"/>
      <c r="DHV396" s="488"/>
      <c r="DHW396" s="488"/>
      <c r="DHX396" s="488"/>
      <c r="DHY396" s="489"/>
      <c r="DHZ396" s="490"/>
      <c r="DIA396" s="488"/>
      <c r="DIB396" s="488"/>
      <c r="DIC396" s="488"/>
      <c r="DID396" s="488"/>
      <c r="DIE396" s="488"/>
      <c r="DIF396" s="488"/>
      <c r="DIG396" s="489"/>
      <c r="DIH396" s="490"/>
      <c r="DII396" s="488"/>
      <c r="DIJ396" s="488"/>
      <c r="DIK396" s="488"/>
      <c r="DIL396" s="488"/>
      <c r="DIM396" s="488"/>
      <c r="DIN396" s="488"/>
      <c r="DIO396" s="489"/>
      <c r="DIP396" s="490"/>
      <c r="DIQ396" s="488"/>
      <c r="DIR396" s="488"/>
      <c r="DIS396" s="488"/>
      <c r="DIT396" s="488"/>
      <c r="DIU396" s="488"/>
      <c r="DIV396" s="488"/>
      <c r="DIW396" s="489"/>
      <c r="DIX396" s="490"/>
      <c r="DIY396" s="488"/>
      <c r="DIZ396" s="488"/>
      <c r="DJA396" s="488"/>
      <c r="DJB396" s="488"/>
      <c r="DJC396" s="488"/>
      <c r="DJD396" s="488"/>
      <c r="DJE396" s="489"/>
      <c r="DJF396" s="490"/>
      <c r="DJG396" s="488"/>
      <c r="DJH396" s="488"/>
      <c r="DJI396" s="488"/>
      <c r="DJJ396" s="488"/>
      <c r="DJK396" s="488"/>
      <c r="DJL396" s="488"/>
      <c r="DJM396" s="489"/>
      <c r="DJN396" s="490"/>
      <c r="DJO396" s="488"/>
      <c r="DJP396" s="488"/>
      <c r="DJQ396" s="488"/>
      <c r="DJR396" s="488"/>
      <c r="DJS396" s="488"/>
      <c r="DJT396" s="488"/>
      <c r="DJU396" s="489"/>
      <c r="DJV396" s="490"/>
      <c r="DJW396" s="488"/>
      <c r="DJX396" s="488"/>
      <c r="DJY396" s="488"/>
      <c r="DJZ396" s="488"/>
      <c r="DKA396" s="488"/>
      <c r="DKB396" s="488"/>
      <c r="DKC396" s="489"/>
      <c r="DKD396" s="490"/>
      <c r="DKE396" s="488"/>
      <c r="DKF396" s="488"/>
      <c r="DKG396" s="488"/>
      <c r="DKH396" s="488"/>
      <c r="DKI396" s="488"/>
      <c r="DKJ396" s="488"/>
      <c r="DKK396" s="489"/>
      <c r="DKL396" s="490"/>
      <c r="DKM396" s="488"/>
      <c r="DKN396" s="488"/>
      <c r="DKO396" s="488"/>
      <c r="DKP396" s="488"/>
      <c r="DKQ396" s="488"/>
      <c r="DKR396" s="488"/>
      <c r="DKS396" s="489"/>
      <c r="DKT396" s="490"/>
      <c r="DKU396" s="488"/>
      <c r="DKV396" s="488"/>
      <c r="DKW396" s="488"/>
      <c r="DKX396" s="488"/>
      <c r="DKY396" s="488"/>
      <c r="DKZ396" s="488"/>
      <c r="DLA396" s="489"/>
      <c r="DLB396" s="490"/>
      <c r="DLC396" s="488"/>
      <c r="DLD396" s="488"/>
      <c r="DLE396" s="488"/>
      <c r="DLF396" s="488"/>
      <c r="DLG396" s="488"/>
      <c r="DLH396" s="488"/>
      <c r="DLI396" s="489"/>
      <c r="DLJ396" s="490"/>
      <c r="DLK396" s="488"/>
      <c r="DLL396" s="488"/>
      <c r="DLM396" s="488"/>
      <c r="DLN396" s="488"/>
      <c r="DLO396" s="488"/>
      <c r="DLP396" s="488"/>
      <c r="DLQ396" s="489"/>
      <c r="DLR396" s="490"/>
      <c r="DLS396" s="488"/>
      <c r="DLT396" s="488"/>
      <c r="DLU396" s="488"/>
      <c r="DLV396" s="488"/>
      <c r="DLW396" s="488"/>
      <c r="DLX396" s="488"/>
      <c r="DLY396" s="489"/>
      <c r="DLZ396" s="490"/>
      <c r="DMA396" s="488"/>
      <c r="DMB396" s="488"/>
      <c r="DMC396" s="488"/>
      <c r="DMD396" s="488"/>
      <c r="DME396" s="488"/>
      <c r="DMF396" s="488"/>
      <c r="DMG396" s="489"/>
      <c r="DMH396" s="490"/>
      <c r="DMI396" s="488"/>
      <c r="DMJ396" s="488"/>
      <c r="DMK396" s="488"/>
      <c r="DML396" s="488"/>
      <c r="DMM396" s="488"/>
      <c r="DMN396" s="488"/>
      <c r="DMO396" s="489"/>
      <c r="DMP396" s="490"/>
      <c r="DMQ396" s="488"/>
      <c r="DMR396" s="488"/>
      <c r="DMS396" s="488"/>
      <c r="DMT396" s="488"/>
      <c r="DMU396" s="488"/>
      <c r="DMV396" s="488"/>
      <c r="DMW396" s="489"/>
      <c r="DMX396" s="490"/>
      <c r="DMY396" s="488"/>
      <c r="DMZ396" s="488"/>
      <c r="DNA396" s="488"/>
      <c r="DNB396" s="488"/>
      <c r="DNC396" s="488"/>
      <c r="DND396" s="488"/>
      <c r="DNE396" s="489"/>
      <c r="DNF396" s="490"/>
      <c r="DNG396" s="488"/>
      <c r="DNH396" s="488"/>
      <c r="DNI396" s="488"/>
      <c r="DNJ396" s="488"/>
      <c r="DNK396" s="488"/>
      <c r="DNL396" s="488"/>
      <c r="DNM396" s="489"/>
      <c r="DNN396" s="490"/>
      <c r="DNO396" s="488"/>
      <c r="DNP396" s="488"/>
      <c r="DNQ396" s="488"/>
      <c r="DNR396" s="488"/>
      <c r="DNS396" s="488"/>
      <c r="DNT396" s="488"/>
      <c r="DNU396" s="489"/>
      <c r="DNV396" s="490"/>
      <c r="DNW396" s="488"/>
      <c r="DNX396" s="488"/>
      <c r="DNY396" s="488"/>
      <c r="DNZ396" s="488"/>
      <c r="DOA396" s="488"/>
      <c r="DOB396" s="488"/>
      <c r="DOC396" s="489"/>
      <c r="DOD396" s="490"/>
      <c r="DOE396" s="488"/>
      <c r="DOF396" s="488"/>
      <c r="DOG396" s="488"/>
      <c r="DOH396" s="488"/>
      <c r="DOI396" s="488"/>
      <c r="DOJ396" s="488"/>
      <c r="DOK396" s="489"/>
      <c r="DOL396" s="490"/>
      <c r="DOM396" s="488"/>
      <c r="DON396" s="488"/>
      <c r="DOO396" s="488"/>
      <c r="DOP396" s="488"/>
      <c r="DOQ396" s="488"/>
      <c r="DOR396" s="488"/>
      <c r="DOS396" s="489"/>
      <c r="DOT396" s="490"/>
      <c r="DOU396" s="488"/>
      <c r="DOV396" s="488"/>
      <c r="DOW396" s="488"/>
      <c r="DOX396" s="488"/>
      <c r="DOY396" s="488"/>
      <c r="DOZ396" s="488"/>
      <c r="DPA396" s="489"/>
      <c r="DPB396" s="490"/>
      <c r="DPC396" s="488"/>
      <c r="DPD396" s="488"/>
      <c r="DPE396" s="488"/>
      <c r="DPF396" s="488"/>
      <c r="DPG396" s="488"/>
      <c r="DPH396" s="488"/>
      <c r="DPI396" s="489"/>
      <c r="DPJ396" s="490"/>
      <c r="DPK396" s="488"/>
      <c r="DPL396" s="488"/>
      <c r="DPM396" s="488"/>
      <c r="DPN396" s="488"/>
      <c r="DPO396" s="488"/>
      <c r="DPP396" s="488"/>
      <c r="DPQ396" s="489"/>
      <c r="DPR396" s="490"/>
      <c r="DPS396" s="488"/>
      <c r="DPT396" s="488"/>
      <c r="DPU396" s="488"/>
      <c r="DPV396" s="488"/>
      <c r="DPW396" s="488"/>
      <c r="DPX396" s="488"/>
      <c r="DPY396" s="489"/>
      <c r="DPZ396" s="490"/>
      <c r="DQA396" s="488"/>
      <c r="DQB396" s="488"/>
      <c r="DQC396" s="488"/>
      <c r="DQD396" s="488"/>
      <c r="DQE396" s="488"/>
      <c r="DQF396" s="488"/>
      <c r="DQG396" s="489"/>
      <c r="DQH396" s="490"/>
      <c r="DQI396" s="488"/>
      <c r="DQJ396" s="488"/>
      <c r="DQK396" s="488"/>
      <c r="DQL396" s="488"/>
      <c r="DQM396" s="488"/>
      <c r="DQN396" s="488"/>
      <c r="DQO396" s="489"/>
      <c r="DQP396" s="490"/>
      <c r="DQQ396" s="488"/>
      <c r="DQR396" s="488"/>
      <c r="DQS396" s="488"/>
      <c r="DQT396" s="488"/>
      <c r="DQU396" s="488"/>
      <c r="DQV396" s="488"/>
      <c r="DQW396" s="489"/>
      <c r="DQX396" s="490"/>
      <c r="DQY396" s="488"/>
      <c r="DQZ396" s="488"/>
      <c r="DRA396" s="488"/>
      <c r="DRB396" s="488"/>
      <c r="DRC396" s="488"/>
      <c r="DRD396" s="488"/>
      <c r="DRE396" s="489"/>
      <c r="DRF396" s="490"/>
      <c r="DRG396" s="488"/>
      <c r="DRH396" s="488"/>
      <c r="DRI396" s="488"/>
      <c r="DRJ396" s="488"/>
      <c r="DRK396" s="488"/>
      <c r="DRL396" s="488"/>
      <c r="DRM396" s="489"/>
      <c r="DRN396" s="490"/>
      <c r="DRO396" s="488"/>
      <c r="DRP396" s="488"/>
      <c r="DRQ396" s="488"/>
      <c r="DRR396" s="488"/>
      <c r="DRS396" s="488"/>
      <c r="DRT396" s="488"/>
      <c r="DRU396" s="489"/>
      <c r="DRV396" s="490"/>
      <c r="DRW396" s="488"/>
      <c r="DRX396" s="488"/>
      <c r="DRY396" s="488"/>
      <c r="DRZ396" s="488"/>
      <c r="DSA396" s="488"/>
      <c r="DSB396" s="488"/>
      <c r="DSC396" s="489"/>
      <c r="DSD396" s="490"/>
      <c r="DSE396" s="488"/>
      <c r="DSF396" s="488"/>
      <c r="DSG396" s="488"/>
      <c r="DSH396" s="488"/>
      <c r="DSI396" s="488"/>
      <c r="DSJ396" s="488"/>
      <c r="DSK396" s="489"/>
      <c r="DSL396" s="490"/>
      <c r="DSM396" s="488"/>
      <c r="DSN396" s="488"/>
      <c r="DSO396" s="488"/>
      <c r="DSP396" s="488"/>
      <c r="DSQ396" s="488"/>
      <c r="DSR396" s="488"/>
      <c r="DSS396" s="489"/>
      <c r="DST396" s="490"/>
      <c r="DSU396" s="488"/>
      <c r="DSV396" s="488"/>
      <c r="DSW396" s="488"/>
      <c r="DSX396" s="488"/>
      <c r="DSY396" s="488"/>
      <c r="DSZ396" s="488"/>
      <c r="DTA396" s="489"/>
      <c r="DTB396" s="490"/>
      <c r="DTC396" s="488"/>
      <c r="DTD396" s="488"/>
      <c r="DTE396" s="488"/>
      <c r="DTF396" s="488"/>
      <c r="DTG396" s="488"/>
      <c r="DTH396" s="488"/>
      <c r="DTI396" s="489"/>
      <c r="DTJ396" s="490"/>
      <c r="DTK396" s="488"/>
      <c r="DTL396" s="488"/>
      <c r="DTM396" s="488"/>
      <c r="DTN396" s="488"/>
      <c r="DTO396" s="488"/>
      <c r="DTP396" s="488"/>
      <c r="DTQ396" s="489"/>
      <c r="DTR396" s="490"/>
      <c r="DTS396" s="488"/>
      <c r="DTT396" s="488"/>
      <c r="DTU396" s="488"/>
      <c r="DTV396" s="488"/>
      <c r="DTW396" s="488"/>
      <c r="DTX396" s="488"/>
      <c r="DTY396" s="489"/>
      <c r="DTZ396" s="490"/>
      <c r="DUA396" s="488"/>
      <c r="DUB396" s="488"/>
      <c r="DUC396" s="488"/>
      <c r="DUD396" s="488"/>
      <c r="DUE396" s="488"/>
      <c r="DUF396" s="488"/>
      <c r="DUG396" s="489"/>
      <c r="DUH396" s="490"/>
      <c r="DUI396" s="488"/>
      <c r="DUJ396" s="488"/>
      <c r="DUK396" s="488"/>
      <c r="DUL396" s="488"/>
      <c r="DUM396" s="488"/>
      <c r="DUN396" s="488"/>
      <c r="DUO396" s="489"/>
      <c r="DUP396" s="490"/>
      <c r="DUQ396" s="488"/>
      <c r="DUR396" s="488"/>
      <c r="DUS396" s="488"/>
      <c r="DUT396" s="488"/>
      <c r="DUU396" s="488"/>
      <c r="DUV396" s="488"/>
      <c r="DUW396" s="489"/>
      <c r="DUX396" s="490"/>
      <c r="DUY396" s="488"/>
      <c r="DUZ396" s="488"/>
      <c r="DVA396" s="488"/>
      <c r="DVB396" s="488"/>
      <c r="DVC396" s="488"/>
      <c r="DVD396" s="488"/>
      <c r="DVE396" s="489"/>
      <c r="DVF396" s="490"/>
      <c r="DVG396" s="488"/>
      <c r="DVH396" s="488"/>
      <c r="DVI396" s="488"/>
      <c r="DVJ396" s="488"/>
      <c r="DVK396" s="488"/>
      <c r="DVL396" s="488"/>
      <c r="DVM396" s="489"/>
      <c r="DVN396" s="490"/>
      <c r="DVO396" s="488"/>
      <c r="DVP396" s="488"/>
      <c r="DVQ396" s="488"/>
      <c r="DVR396" s="488"/>
      <c r="DVS396" s="488"/>
      <c r="DVT396" s="488"/>
      <c r="DVU396" s="489"/>
      <c r="DVV396" s="490"/>
      <c r="DVW396" s="488"/>
      <c r="DVX396" s="488"/>
      <c r="DVY396" s="488"/>
      <c r="DVZ396" s="488"/>
      <c r="DWA396" s="488"/>
      <c r="DWB396" s="488"/>
      <c r="DWC396" s="489"/>
      <c r="DWD396" s="490"/>
      <c r="DWE396" s="488"/>
      <c r="DWF396" s="488"/>
      <c r="DWG396" s="488"/>
      <c r="DWH396" s="488"/>
      <c r="DWI396" s="488"/>
      <c r="DWJ396" s="488"/>
      <c r="DWK396" s="489"/>
      <c r="DWL396" s="490"/>
      <c r="DWM396" s="488"/>
      <c r="DWN396" s="488"/>
      <c r="DWO396" s="488"/>
      <c r="DWP396" s="488"/>
      <c r="DWQ396" s="488"/>
      <c r="DWR396" s="488"/>
      <c r="DWS396" s="489"/>
      <c r="DWT396" s="490"/>
      <c r="DWU396" s="488"/>
      <c r="DWV396" s="488"/>
      <c r="DWW396" s="488"/>
      <c r="DWX396" s="488"/>
      <c r="DWY396" s="488"/>
      <c r="DWZ396" s="488"/>
      <c r="DXA396" s="489"/>
      <c r="DXB396" s="490"/>
      <c r="DXC396" s="488"/>
      <c r="DXD396" s="488"/>
      <c r="DXE396" s="488"/>
      <c r="DXF396" s="488"/>
      <c r="DXG396" s="488"/>
      <c r="DXH396" s="488"/>
      <c r="DXI396" s="489"/>
      <c r="DXJ396" s="490"/>
      <c r="DXK396" s="488"/>
      <c r="DXL396" s="488"/>
      <c r="DXM396" s="488"/>
      <c r="DXN396" s="488"/>
      <c r="DXO396" s="488"/>
      <c r="DXP396" s="488"/>
      <c r="DXQ396" s="489"/>
      <c r="DXR396" s="490"/>
      <c r="DXS396" s="488"/>
      <c r="DXT396" s="488"/>
      <c r="DXU396" s="488"/>
      <c r="DXV396" s="488"/>
      <c r="DXW396" s="488"/>
      <c r="DXX396" s="488"/>
      <c r="DXY396" s="489"/>
      <c r="DXZ396" s="490"/>
      <c r="DYA396" s="488"/>
      <c r="DYB396" s="488"/>
      <c r="DYC396" s="488"/>
      <c r="DYD396" s="488"/>
      <c r="DYE396" s="488"/>
      <c r="DYF396" s="488"/>
      <c r="DYG396" s="489"/>
      <c r="DYH396" s="490"/>
      <c r="DYI396" s="488"/>
      <c r="DYJ396" s="488"/>
      <c r="DYK396" s="488"/>
      <c r="DYL396" s="488"/>
      <c r="DYM396" s="488"/>
      <c r="DYN396" s="488"/>
      <c r="DYO396" s="489"/>
      <c r="DYP396" s="490"/>
      <c r="DYQ396" s="488"/>
      <c r="DYR396" s="488"/>
      <c r="DYS396" s="488"/>
      <c r="DYT396" s="488"/>
      <c r="DYU396" s="488"/>
      <c r="DYV396" s="488"/>
      <c r="DYW396" s="489"/>
      <c r="DYX396" s="490"/>
      <c r="DYY396" s="488"/>
      <c r="DYZ396" s="488"/>
      <c r="DZA396" s="488"/>
      <c r="DZB396" s="488"/>
      <c r="DZC396" s="488"/>
      <c r="DZD396" s="488"/>
      <c r="DZE396" s="489"/>
      <c r="DZF396" s="490"/>
      <c r="DZG396" s="488"/>
      <c r="DZH396" s="488"/>
      <c r="DZI396" s="488"/>
      <c r="DZJ396" s="488"/>
      <c r="DZK396" s="488"/>
      <c r="DZL396" s="488"/>
      <c r="DZM396" s="489"/>
      <c r="DZN396" s="490"/>
      <c r="DZO396" s="488"/>
      <c r="DZP396" s="488"/>
      <c r="DZQ396" s="488"/>
      <c r="DZR396" s="488"/>
      <c r="DZS396" s="488"/>
      <c r="DZT396" s="488"/>
      <c r="DZU396" s="489"/>
      <c r="DZV396" s="490"/>
      <c r="DZW396" s="488"/>
      <c r="DZX396" s="488"/>
      <c r="DZY396" s="488"/>
      <c r="DZZ396" s="488"/>
      <c r="EAA396" s="488"/>
      <c r="EAB396" s="488"/>
      <c r="EAC396" s="489"/>
      <c r="EAD396" s="490"/>
      <c r="EAE396" s="488"/>
      <c r="EAF396" s="488"/>
      <c r="EAG396" s="488"/>
      <c r="EAH396" s="488"/>
      <c r="EAI396" s="488"/>
      <c r="EAJ396" s="488"/>
      <c r="EAK396" s="489"/>
      <c r="EAL396" s="490"/>
      <c r="EAM396" s="488"/>
      <c r="EAN396" s="488"/>
      <c r="EAO396" s="488"/>
      <c r="EAP396" s="488"/>
      <c r="EAQ396" s="488"/>
      <c r="EAR396" s="488"/>
      <c r="EAS396" s="489"/>
      <c r="EAT396" s="490"/>
      <c r="EAU396" s="488"/>
      <c r="EAV396" s="488"/>
      <c r="EAW396" s="488"/>
      <c r="EAX396" s="488"/>
      <c r="EAY396" s="488"/>
      <c r="EAZ396" s="488"/>
      <c r="EBA396" s="489"/>
      <c r="EBB396" s="490"/>
      <c r="EBC396" s="488"/>
      <c r="EBD396" s="488"/>
      <c r="EBE396" s="488"/>
      <c r="EBF396" s="488"/>
      <c r="EBG396" s="488"/>
      <c r="EBH396" s="488"/>
      <c r="EBI396" s="489"/>
      <c r="EBJ396" s="490"/>
      <c r="EBK396" s="488"/>
      <c r="EBL396" s="488"/>
      <c r="EBM396" s="488"/>
      <c r="EBN396" s="488"/>
      <c r="EBO396" s="488"/>
      <c r="EBP396" s="488"/>
      <c r="EBQ396" s="489"/>
      <c r="EBR396" s="490"/>
      <c r="EBS396" s="488"/>
      <c r="EBT396" s="488"/>
      <c r="EBU396" s="488"/>
      <c r="EBV396" s="488"/>
      <c r="EBW396" s="488"/>
      <c r="EBX396" s="488"/>
      <c r="EBY396" s="489"/>
      <c r="EBZ396" s="490"/>
      <c r="ECA396" s="488"/>
      <c r="ECB396" s="488"/>
      <c r="ECC396" s="488"/>
      <c r="ECD396" s="488"/>
      <c r="ECE396" s="488"/>
      <c r="ECF396" s="488"/>
      <c r="ECG396" s="489"/>
      <c r="ECH396" s="490"/>
      <c r="ECI396" s="488"/>
      <c r="ECJ396" s="488"/>
      <c r="ECK396" s="488"/>
      <c r="ECL396" s="488"/>
      <c r="ECM396" s="488"/>
      <c r="ECN396" s="488"/>
      <c r="ECO396" s="489"/>
      <c r="ECP396" s="490"/>
      <c r="ECQ396" s="488"/>
      <c r="ECR396" s="488"/>
      <c r="ECS396" s="488"/>
      <c r="ECT396" s="488"/>
      <c r="ECU396" s="488"/>
      <c r="ECV396" s="488"/>
      <c r="ECW396" s="489"/>
      <c r="ECX396" s="490"/>
      <c r="ECY396" s="488"/>
      <c r="ECZ396" s="488"/>
      <c r="EDA396" s="488"/>
      <c r="EDB396" s="488"/>
      <c r="EDC396" s="488"/>
      <c r="EDD396" s="488"/>
      <c r="EDE396" s="489"/>
      <c r="EDF396" s="490"/>
      <c r="EDG396" s="488"/>
      <c r="EDH396" s="488"/>
      <c r="EDI396" s="488"/>
      <c r="EDJ396" s="488"/>
      <c r="EDK396" s="488"/>
      <c r="EDL396" s="488"/>
      <c r="EDM396" s="489"/>
      <c r="EDN396" s="490"/>
      <c r="EDO396" s="488"/>
      <c r="EDP396" s="488"/>
      <c r="EDQ396" s="488"/>
      <c r="EDR396" s="488"/>
      <c r="EDS396" s="488"/>
      <c r="EDT396" s="488"/>
      <c r="EDU396" s="489"/>
      <c r="EDV396" s="490"/>
      <c r="EDW396" s="488"/>
      <c r="EDX396" s="488"/>
      <c r="EDY396" s="488"/>
      <c r="EDZ396" s="488"/>
      <c r="EEA396" s="488"/>
      <c r="EEB396" s="488"/>
      <c r="EEC396" s="489"/>
      <c r="EED396" s="490"/>
      <c r="EEE396" s="488"/>
      <c r="EEF396" s="488"/>
      <c r="EEG396" s="488"/>
      <c r="EEH396" s="488"/>
      <c r="EEI396" s="488"/>
      <c r="EEJ396" s="488"/>
      <c r="EEK396" s="489"/>
      <c r="EEL396" s="490"/>
      <c r="EEM396" s="488"/>
      <c r="EEN396" s="488"/>
      <c r="EEO396" s="488"/>
      <c r="EEP396" s="488"/>
      <c r="EEQ396" s="488"/>
      <c r="EER396" s="488"/>
      <c r="EES396" s="489"/>
      <c r="EET396" s="490"/>
      <c r="EEU396" s="488"/>
      <c r="EEV396" s="488"/>
      <c r="EEW396" s="488"/>
      <c r="EEX396" s="488"/>
      <c r="EEY396" s="488"/>
      <c r="EEZ396" s="488"/>
      <c r="EFA396" s="489"/>
      <c r="EFB396" s="490"/>
      <c r="EFC396" s="488"/>
      <c r="EFD396" s="488"/>
      <c r="EFE396" s="488"/>
      <c r="EFF396" s="488"/>
      <c r="EFG396" s="488"/>
      <c r="EFH396" s="488"/>
      <c r="EFI396" s="489"/>
      <c r="EFJ396" s="490"/>
      <c r="EFK396" s="488"/>
      <c r="EFL396" s="488"/>
      <c r="EFM396" s="488"/>
      <c r="EFN396" s="488"/>
      <c r="EFO396" s="488"/>
      <c r="EFP396" s="488"/>
      <c r="EFQ396" s="489"/>
      <c r="EFR396" s="490"/>
      <c r="EFS396" s="488"/>
      <c r="EFT396" s="488"/>
      <c r="EFU396" s="488"/>
      <c r="EFV396" s="488"/>
      <c r="EFW396" s="488"/>
      <c r="EFX396" s="488"/>
      <c r="EFY396" s="489"/>
      <c r="EFZ396" s="490"/>
      <c r="EGA396" s="488"/>
      <c r="EGB396" s="488"/>
      <c r="EGC396" s="488"/>
      <c r="EGD396" s="488"/>
      <c r="EGE396" s="488"/>
      <c r="EGF396" s="488"/>
      <c r="EGG396" s="489"/>
      <c r="EGH396" s="490"/>
      <c r="EGI396" s="488"/>
      <c r="EGJ396" s="488"/>
      <c r="EGK396" s="488"/>
      <c r="EGL396" s="488"/>
      <c r="EGM396" s="488"/>
      <c r="EGN396" s="488"/>
      <c r="EGO396" s="489"/>
      <c r="EGP396" s="490"/>
      <c r="EGQ396" s="488"/>
      <c r="EGR396" s="488"/>
      <c r="EGS396" s="488"/>
      <c r="EGT396" s="488"/>
      <c r="EGU396" s="488"/>
      <c r="EGV396" s="488"/>
      <c r="EGW396" s="489"/>
      <c r="EGX396" s="490"/>
      <c r="EGY396" s="488"/>
      <c r="EGZ396" s="488"/>
      <c r="EHA396" s="488"/>
      <c r="EHB396" s="488"/>
      <c r="EHC396" s="488"/>
      <c r="EHD396" s="488"/>
      <c r="EHE396" s="489"/>
      <c r="EHF396" s="490"/>
      <c r="EHG396" s="488"/>
      <c r="EHH396" s="488"/>
      <c r="EHI396" s="488"/>
      <c r="EHJ396" s="488"/>
      <c r="EHK396" s="488"/>
      <c r="EHL396" s="488"/>
      <c r="EHM396" s="489"/>
      <c r="EHN396" s="490"/>
      <c r="EHO396" s="488"/>
      <c r="EHP396" s="488"/>
      <c r="EHQ396" s="488"/>
      <c r="EHR396" s="488"/>
      <c r="EHS396" s="488"/>
      <c r="EHT396" s="488"/>
      <c r="EHU396" s="489"/>
      <c r="EHV396" s="490"/>
      <c r="EHW396" s="488"/>
      <c r="EHX396" s="488"/>
      <c r="EHY396" s="488"/>
      <c r="EHZ396" s="488"/>
      <c r="EIA396" s="488"/>
      <c r="EIB396" s="488"/>
      <c r="EIC396" s="489"/>
      <c r="EID396" s="490"/>
      <c r="EIE396" s="488"/>
      <c r="EIF396" s="488"/>
      <c r="EIG396" s="488"/>
      <c r="EIH396" s="488"/>
      <c r="EII396" s="488"/>
      <c r="EIJ396" s="488"/>
      <c r="EIK396" s="489"/>
      <c r="EIL396" s="490"/>
      <c r="EIM396" s="488"/>
      <c r="EIN396" s="488"/>
      <c r="EIO396" s="488"/>
      <c r="EIP396" s="488"/>
      <c r="EIQ396" s="488"/>
      <c r="EIR396" s="488"/>
      <c r="EIS396" s="489"/>
      <c r="EIT396" s="490"/>
      <c r="EIU396" s="488"/>
      <c r="EIV396" s="488"/>
      <c r="EIW396" s="488"/>
      <c r="EIX396" s="488"/>
      <c r="EIY396" s="488"/>
      <c r="EIZ396" s="488"/>
      <c r="EJA396" s="489"/>
      <c r="EJB396" s="490"/>
      <c r="EJC396" s="488"/>
      <c r="EJD396" s="488"/>
      <c r="EJE396" s="488"/>
      <c r="EJF396" s="488"/>
      <c r="EJG396" s="488"/>
      <c r="EJH396" s="488"/>
      <c r="EJI396" s="489"/>
      <c r="EJJ396" s="490"/>
      <c r="EJK396" s="488"/>
      <c r="EJL396" s="488"/>
      <c r="EJM396" s="488"/>
      <c r="EJN396" s="488"/>
      <c r="EJO396" s="488"/>
      <c r="EJP396" s="488"/>
      <c r="EJQ396" s="489"/>
      <c r="EJR396" s="490"/>
      <c r="EJS396" s="488"/>
      <c r="EJT396" s="488"/>
      <c r="EJU396" s="488"/>
      <c r="EJV396" s="488"/>
      <c r="EJW396" s="488"/>
      <c r="EJX396" s="488"/>
      <c r="EJY396" s="489"/>
      <c r="EJZ396" s="490"/>
      <c r="EKA396" s="488"/>
      <c r="EKB396" s="488"/>
      <c r="EKC396" s="488"/>
      <c r="EKD396" s="488"/>
      <c r="EKE396" s="488"/>
      <c r="EKF396" s="488"/>
      <c r="EKG396" s="489"/>
      <c r="EKH396" s="490"/>
      <c r="EKI396" s="488"/>
      <c r="EKJ396" s="488"/>
      <c r="EKK396" s="488"/>
      <c r="EKL396" s="488"/>
      <c r="EKM396" s="488"/>
      <c r="EKN396" s="488"/>
      <c r="EKO396" s="489"/>
      <c r="EKP396" s="490"/>
      <c r="EKQ396" s="488"/>
      <c r="EKR396" s="488"/>
      <c r="EKS396" s="488"/>
      <c r="EKT396" s="488"/>
      <c r="EKU396" s="488"/>
      <c r="EKV396" s="488"/>
      <c r="EKW396" s="489"/>
      <c r="EKX396" s="490"/>
      <c r="EKY396" s="488"/>
      <c r="EKZ396" s="488"/>
      <c r="ELA396" s="488"/>
      <c r="ELB396" s="488"/>
      <c r="ELC396" s="488"/>
      <c r="ELD396" s="488"/>
      <c r="ELE396" s="489"/>
      <c r="ELF396" s="490"/>
      <c r="ELG396" s="488"/>
      <c r="ELH396" s="488"/>
      <c r="ELI396" s="488"/>
      <c r="ELJ396" s="488"/>
      <c r="ELK396" s="488"/>
      <c r="ELL396" s="488"/>
      <c r="ELM396" s="489"/>
      <c r="ELN396" s="490"/>
      <c r="ELO396" s="488"/>
      <c r="ELP396" s="488"/>
      <c r="ELQ396" s="488"/>
      <c r="ELR396" s="488"/>
      <c r="ELS396" s="488"/>
      <c r="ELT396" s="488"/>
      <c r="ELU396" s="489"/>
      <c r="ELV396" s="490"/>
      <c r="ELW396" s="488"/>
      <c r="ELX396" s="488"/>
      <c r="ELY396" s="488"/>
      <c r="ELZ396" s="488"/>
      <c r="EMA396" s="488"/>
      <c r="EMB396" s="488"/>
      <c r="EMC396" s="489"/>
      <c r="EMD396" s="490"/>
      <c r="EME396" s="488"/>
      <c r="EMF396" s="488"/>
      <c r="EMG396" s="488"/>
      <c r="EMH396" s="488"/>
      <c r="EMI396" s="488"/>
      <c r="EMJ396" s="488"/>
      <c r="EMK396" s="489"/>
      <c r="EML396" s="490"/>
      <c r="EMM396" s="488"/>
      <c r="EMN396" s="488"/>
      <c r="EMO396" s="488"/>
      <c r="EMP396" s="488"/>
      <c r="EMQ396" s="488"/>
      <c r="EMR396" s="488"/>
      <c r="EMS396" s="489"/>
      <c r="EMT396" s="490"/>
      <c r="EMU396" s="488"/>
      <c r="EMV396" s="488"/>
      <c r="EMW396" s="488"/>
      <c r="EMX396" s="488"/>
      <c r="EMY396" s="488"/>
      <c r="EMZ396" s="488"/>
      <c r="ENA396" s="489"/>
      <c r="ENB396" s="490"/>
      <c r="ENC396" s="488"/>
      <c r="END396" s="488"/>
      <c r="ENE396" s="488"/>
      <c r="ENF396" s="488"/>
      <c r="ENG396" s="488"/>
      <c r="ENH396" s="488"/>
      <c r="ENI396" s="489"/>
      <c r="ENJ396" s="490"/>
      <c r="ENK396" s="488"/>
      <c r="ENL396" s="488"/>
      <c r="ENM396" s="488"/>
      <c r="ENN396" s="488"/>
      <c r="ENO396" s="488"/>
      <c r="ENP396" s="488"/>
      <c r="ENQ396" s="489"/>
      <c r="ENR396" s="490"/>
      <c r="ENS396" s="488"/>
      <c r="ENT396" s="488"/>
      <c r="ENU396" s="488"/>
      <c r="ENV396" s="488"/>
      <c r="ENW396" s="488"/>
      <c r="ENX396" s="488"/>
      <c r="ENY396" s="489"/>
      <c r="ENZ396" s="490"/>
      <c r="EOA396" s="488"/>
      <c r="EOB396" s="488"/>
      <c r="EOC396" s="488"/>
      <c r="EOD396" s="488"/>
      <c r="EOE396" s="488"/>
      <c r="EOF396" s="488"/>
      <c r="EOG396" s="489"/>
      <c r="EOH396" s="490"/>
      <c r="EOI396" s="488"/>
      <c r="EOJ396" s="488"/>
      <c r="EOK396" s="488"/>
      <c r="EOL396" s="488"/>
      <c r="EOM396" s="488"/>
      <c r="EON396" s="488"/>
      <c r="EOO396" s="489"/>
      <c r="EOP396" s="490"/>
      <c r="EOQ396" s="488"/>
      <c r="EOR396" s="488"/>
      <c r="EOS396" s="488"/>
      <c r="EOT396" s="488"/>
      <c r="EOU396" s="488"/>
      <c r="EOV396" s="488"/>
      <c r="EOW396" s="489"/>
      <c r="EOX396" s="490"/>
      <c r="EOY396" s="488"/>
      <c r="EOZ396" s="488"/>
      <c r="EPA396" s="488"/>
      <c r="EPB396" s="488"/>
      <c r="EPC396" s="488"/>
      <c r="EPD396" s="488"/>
      <c r="EPE396" s="489"/>
      <c r="EPF396" s="490"/>
      <c r="EPG396" s="488"/>
      <c r="EPH396" s="488"/>
      <c r="EPI396" s="488"/>
      <c r="EPJ396" s="488"/>
      <c r="EPK396" s="488"/>
      <c r="EPL396" s="488"/>
      <c r="EPM396" s="489"/>
      <c r="EPN396" s="490"/>
      <c r="EPO396" s="488"/>
      <c r="EPP396" s="488"/>
      <c r="EPQ396" s="488"/>
      <c r="EPR396" s="488"/>
      <c r="EPS396" s="488"/>
      <c r="EPT396" s="488"/>
      <c r="EPU396" s="489"/>
      <c r="EPV396" s="490"/>
      <c r="EPW396" s="488"/>
      <c r="EPX396" s="488"/>
      <c r="EPY396" s="488"/>
      <c r="EPZ396" s="488"/>
      <c r="EQA396" s="488"/>
      <c r="EQB396" s="488"/>
      <c r="EQC396" s="489"/>
      <c r="EQD396" s="490"/>
      <c r="EQE396" s="488"/>
      <c r="EQF396" s="488"/>
      <c r="EQG396" s="488"/>
      <c r="EQH396" s="488"/>
      <c r="EQI396" s="488"/>
      <c r="EQJ396" s="488"/>
      <c r="EQK396" s="489"/>
      <c r="EQL396" s="490"/>
      <c r="EQM396" s="488"/>
      <c r="EQN396" s="488"/>
      <c r="EQO396" s="488"/>
      <c r="EQP396" s="488"/>
      <c r="EQQ396" s="488"/>
      <c r="EQR396" s="488"/>
      <c r="EQS396" s="489"/>
      <c r="EQT396" s="490"/>
      <c r="EQU396" s="488"/>
      <c r="EQV396" s="488"/>
      <c r="EQW396" s="488"/>
      <c r="EQX396" s="488"/>
      <c r="EQY396" s="488"/>
      <c r="EQZ396" s="488"/>
      <c r="ERA396" s="489"/>
      <c r="ERB396" s="490"/>
      <c r="ERC396" s="488"/>
      <c r="ERD396" s="488"/>
      <c r="ERE396" s="488"/>
      <c r="ERF396" s="488"/>
      <c r="ERG396" s="488"/>
      <c r="ERH396" s="488"/>
      <c r="ERI396" s="489"/>
      <c r="ERJ396" s="490"/>
      <c r="ERK396" s="488"/>
      <c r="ERL396" s="488"/>
      <c r="ERM396" s="488"/>
      <c r="ERN396" s="488"/>
      <c r="ERO396" s="488"/>
      <c r="ERP396" s="488"/>
      <c r="ERQ396" s="489"/>
      <c r="ERR396" s="490"/>
      <c r="ERS396" s="488"/>
      <c r="ERT396" s="488"/>
      <c r="ERU396" s="488"/>
      <c r="ERV396" s="488"/>
      <c r="ERW396" s="488"/>
      <c r="ERX396" s="488"/>
      <c r="ERY396" s="489"/>
      <c r="ERZ396" s="490"/>
      <c r="ESA396" s="488"/>
      <c r="ESB396" s="488"/>
      <c r="ESC396" s="488"/>
      <c r="ESD396" s="488"/>
      <c r="ESE396" s="488"/>
      <c r="ESF396" s="488"/>
      <c r="ESG396" s="489"/>
      <c r="ESH396" s="490"/>
      <c r="ESI396" s="488"/>
      <c r="ESJ396" s="488"/>
      <c r="ESK396" s="488"/>
      <c r="ESL396" s="488"/>
      <c r="ESM396" s="488"/>
      <c r="ESN396" s="488"/>
      <c r="ESO396" s="489"/>
      <c r="ESP396" s="490"/>
      <c r="ESQ396" s="488"/>
      <c r="ESR396" s="488"/>
      <c r="ESS396" s="488"/>
      <c r="EST396" s="488"/>
      <c r="ESU396" s="488"/>
      <c r="ESV396" s="488"/>
      <c r="ESW396" s="489"/>
      <c r="ESX396" s="490"/>
      <c r="ESY396" s="488"/>
      <c r="ESZ396" s="488"/>
      <c r="ETA396" s="488"/>
      <c r="ETB396" s="488"/>
      <c r="ETC396" s="488"/>
      <c r="ETD396" s="488"/>
      <c r="ETE396" s="489"/>
      <c r="ETF396" s="490"/>
      <c r="ETG396" s="488"/>
      <c r="ETH396" s="488"/>
      <c r="ETI396" s="488"/>
      <c r="ETJ396" s="488"/>
      <c r="ETK396" s="488"/>
      <c r="ETL396" s="488"/>
      <c r="ETM396" s="489"/>
      <c r="ETN396" s="490"/>
      <c r="ETO396" s="488"/>
      <c r="ETP396" s="488"/>
      <c r="ETQ396" s="488"/>
      <c r="ETR396" s="488"/>
      <c r="ETS396" s="488"/>
      <c r="ETT396" s="488"/>
      <c r="ETU396" s="489"/>
      <c r="ETV396" s="490"/>
      <c r="ETW396" s="488"/>
      <c r="ETX396" s="488"/>
      <c r="ETY396" s="488"/>
      <c r="ETZ396" s="488"/>
      <c r="EUA396" s="488"/>
      <c r="EUB396" s="488"/>
      <c r="EUC396" s="489"/>
      <c r="EUD396" s="490"/>
      <c r="EUE396" s="488"/>
      <c r="EUF396" s="488"/>
      <c r="EUG396" s="488"/>
      <c r="EUH396" s="488"/>
      <c r="EUI396" s="488"/>
      <c r="EUJ396" s="488"/>
      <c r="EUK396" s="489"/>
      <c r="EUL396" s="490"/>
      <c r="EUM396" s="488"/>
      <c r="EUN396" s="488"/>
      <c r="EUO396" s="488"/>
      <c r="EUP396" s="488"/>
      <c r="EUQ396" s="488"/>
      <c r="EUR396" s="488"/>
      <c r="EUS396" s="489"/>
      <c r="EUT396" s="490"/>
      <c r="EUU396" s="488"/>
      <c r="EUV396" s="488"/>
      <c r="EUW396" s="488"/>
      <c r="EUX396" s="488"/>
      <c r="EUY396" s="488"/>
      <c r="EUZ396" s="488"/>
      <c r="EVA396" s="489"/>
      <c r="EVB396" s="490"/>
      <c r="EVC396" s="488"/>
      <c r="EVD396" s="488"/>
      <c r="EVE396" s="488"/>
      <c r="EVF396" s="488"/>
      <c r="EVG396" s="488"/>
      <c r="EVH396" s="488"/>
      <c r="EVI396" s="489"/>
      <c r="EVJ396" s="490"/>
      <c r="EVK396" s="488"/>
      <c r="EVL396" s="488"/>
      <c r="EVM396" s="488"/>
      <c r="EVN396" s="488"/>
      <c r="EVO396" s="488"/>
      <c r="EVP396" s="488"/>
      <c r="EVQ396" s="489"/>
      <c r="EVR396" s="490"/>
      <c r="EVS396" s="488"/>
      <c r="EVT396" s="488"/>
      <c r="EVU396" s="488"/>
      <c r="EVV396" s="488"/>
      <c r="EVW396" s="488"/>
      <c r="EVX396" s="488"/>
      <c r="EVY396" s="489"/>
      <c r="EVZ396" s="490"/>
      <c r="EWA396" s="488"/>
      <c r="EWB396" s="488"/>
      <c r="EWC396" s="488"/>
      <c r="EWD396" s="488"/>
      <c r="EWE396" s="488"/>
      <c r="EWF396" s="488"/>
      <c r="EWG396" s="489"/>
      <c r="EWH396" s="490"/>
      <c r="EWI396" s="488"/>
      <c r="EWJ396" s="488"/>
      <c r="EWK396" s="488"/>
      <c r="EWL396" s="488"/>
      <c r="EWM396" s="488"/>
      <c r="EWN396" s="488"/>
      <c r="EWO396" s="489"/>
      <c r="EWP396" s="490"/>
      <c r="EWQ396" s="488"/>
      <c r="EWR396" s="488"/>
      <c r="EWS396" s="488"/>
      <c r="EWT396" s="488"/>
      <c r="EWU396" s="488"/>
      <c r="EWV396" s="488"/>
      <c r="EWW396" s="489"/>
      <c r="EWX396" s="490"/>
      <c r="EWY396" s="488"/>
      <c r="EWZ396" s="488"/>
      <c r="EXA396" s="488"/>
      <c r="EXB396" s="488"/>
      <c r="EXC396" s="488"/>
      <c r="EXD396" s="488"/>
      <c r="EXE396" s="489"/>
      <c r="EXF396" s="490"/>
      <c r="EXG396" s="488"/>
      <c r="EXH396" s="488"/>
      <c r="EXI396" s="488"/>
      <c r="EXJ396" s="488"/>
      <c r="EXK396" s="488"/>
      <c r="EXL396" s="488"/>
      <c r="EXM396" s="489"/>
      <c r="EXN396" s="490"/>
      <c r="EXO396" s="488"/>
      <c r="EXP396" s="488"/>
      <c r="EXQ396" s="488"/>
      <c r="EXR396" s="488"/>
      <c r="EXS396" s="488"/>
      <c r="EXT396" s="488"/>
      <c r="EXU396" s="489"/>
      <c r="EXV396" s="490"/>
      <c r="EXW396" s="488"/>
      <c r="EXX396" s="488"/>
      <c r="EXY396" s="488"/>
      <c r="EXZ396" s="488"/>
      <c r="EYA396" s="488"/>
      <c r="EYB396" s="488"/>
      <c r="EYC396" s="489"/>
      <c r="EYD396" s="490"/>
      <c r="EYE396" s="488"/>
      <c r="EYF396" s="488"/>
      <c r="EYG396" s="488"/>
      <c r="EYH396" s="488"/>
      <c r="EYI396" s="488"/>
      <c r="EYJ396" s="488"/>
      <c r="EYK396" s="489"/>
      <c r="EYL396" s="490"/>
      <c r="EYM396" s="488"/>
      <c r="EYN396" s="488"/>
      <c r="EYO396" s="488"/>
      <c r="EYP396" s="488"/>
      <c r="EYQ396" s="488"/>
      <c r="EYR396" s="488"/>
      <c r="EYS396" s="489"/>
      <c r="EYT396" s="490"/>
      <c r="EYU396" s="488"/>
      <c r="EYV396" s="488"/>
      <c r="EYW396" s="488"/>
      <c r="EYX396" s="488"/>
      <c r="EYY396" s="488"/>
      <c r="EYZ396" s="488"/>
      <c r="EZA396" s="489"/>
      <c r="EZB396" s="490"/>
      <c r="EZC396" s="488"/>
      <c r="EZD396" s="488"/>
      <c r="EZE396" s="488"/>
      <c r="EZF396" s="488"/>
      <c r="EZG396" s="488"/>
      <c r="EZH396" s="488"/>
      <c r="EZI396" s="489"/>
      <c r="EZJ396" s="490"/>
      <c r="EZK396" s="488"/>
      <c r="EZL396" s="488"/>
      <c r="EZM396" s="488"/>
      <c r="EZN396" s="488"/>
      <c r="EZO396" s="488"/>
      <c r="EZP396" s="488"/>
      <c r="EZQ396" s="489"/>
      <c r="EZR396" s="490"/>
      <c r="EZS396" s="488"/>
      <c r="EZT396" s="488"/>
      <c r="EZU396" s="488"/>
      <c r="EZV396" s="488"/>
      <c r="EZW396" s="488"/>
      <c r="EZX396" s="488"/>
      <c r="EZY396" s="489"/>
      <c r="EZZ396" s="490"/>
      <c r="FAA396" s="488"/>
      <c r="FAB396" s="488"/>
      <c r="FAC396" s="488"/>
      <c r="FAD396" s="488"/>
      <c r="FAE396" s="488"/>
      <c r="FAF396" s="488"/>
      <c r="FAG396" s="489"/>
      <c r="FAH396" s="490"/>
      <c r="FAI396" s="488"/>
      <c r="FAJ396" s="488"/>
      <c r="FAK396" s="488"/>
      <c r="FAL396" s="488"/>
      <c r="FAM396" s="488"/>
      <c r="FAN396" s="488"/>
      <c r="FAO396" s="489"/>
      <c r="FAP396" s="490"/>
      <c r="FAQ396" s="488"/>
      <c r="FAR396" s="488"/>
      <c r="FAS396" s="488"/>
      <c r="FAT396" s="488"/>
      <c r="FAU396" s="488"/>
      <c r="FAV396" s="488"/>
      <c r="FAW396" s="489"/>
      <c r="FAX396" s="490"/>
      <c r="FAY396" s="488"/>
      <c r="FAZ396" s="488"/>
      <c r="FBA396" s="488"/>
      <c r="FBB396" s="488"/>
      <c r="FBC396" s="488"/>
      <c r="FBD396" s="488"/>
      <c r="FBE396" s="489"/>
      <c r="FBF396" s="490"/>
      <c r="FBG396" s="488"/>
      <c r="FBH396" s="488"/>
      <c r="FBI396" s="488"/>
      <c r="FBJ396" s="488"/>
      <c r="FBK396" s="488"/>
      <c r="FBL396" s="488"/>
      <c r="FBM396" s="489"/>
      <c r="FBN396" s="490"/>
      <c r="FBO396" s="488"/>
      <c r="FBP396" s="488"/>
      <c r="FBQ396" s="488"/>
      <c r="FBR396" s="488"/>
      <c r="FBS396" s="488"/>
      <c r="FBT396" s="488"/>
      <c r="FBU396" s="489"/>
      <c r="FBV396" s="490"/>
      <c r="FBW396" s="488"/>
      <c r="FBX396" s="488"/>
      <c r="FBY396" s="488"/>
      <c r="FBZ396" s="488"/>
      <c r="FCA396" s="488"/>
      <c r="FCB396" s="488"/>
      <c r="FCC396" s="489"/>
      <c r="FCD396" s="490"/>
      <c r="FCE396" s="488"/>
      <c r="FCF396" s="488"/>
      <c r="FCG396" s="488"/>
      <c r="FCH396" s="488"/>
      <c r="FCI396" s="488"/>
      <c r="FCJ396" s="488"/>
      <c r="FCK396" s="489"/>
      <c r="FCL396" s="490"/>
      <c r="FCM396" s="488"/>
      <c r="FCN396" s="488"/>
      <c r="FCO396" s="488"/>
      <c r="FCP396" s="488"/>
      <c r="FCQ396" s="488"/>
      <c r="FCR396" s="488"/>
      <c r="FCS396" s="489"/>
      <c r="FCT396" s="490"/>
      <c r="FCU396" s="488"/>
      <c r="FCV396" s="488"/>
      <c r="FCW396" s="488"/>
      <c r="FCX396" s="488"/>
      <c r="FCY396" s="488"/>
      <c r="FCZ396" s="488"/>
      <c r="FDA396" s="489"/>
      <c r="FDB396" s="490"/>
      <c r="FDC396" s="488"/>
      <c r="FDD396" s="488"/>
      <c r="FDE396" s="488"/>
      <c r="FDF396" s="488"/>
      <c r="FDG396" s="488"/>
      <c r="FDH396" s="488"/>
      <c r="FDI396" s="489"/>
      <c r="FDJ396" s="490"/>
      <c r="FDK396" s="488"/>
      <c r="FDL396" s="488"/>
      <c r="FDM396" s="488"/>
      <c r="FDN396" s="488"/>
      <c r="FDO396" s="488"/>
      <c r="FDP396" s="488"/>
      <c r="FDQ396" s="489"/>
      <c r="FDR396" s="490"/>
      <c r="FDS396" s="488"/>
      <c r="FDT396" s="488"/>
      <c r="FDU396" s="488"/>
      <c r="FDV396" s="488"/>
      <c r="FDW396" s="488"/>
      <c r="FDX396" s="488"/>
      <c r="FDY396" s="489"/>
      <c r="FDZ396" s="490"/>
      <c r="FEA396" s="488"/>
      <c r="FEB396" s="488"/>
      <c r="FEC396" s="488"/>
      <c r="FED396" s="488"/>
      <c r="FEE396" s="488"/>
      <c r="FEF396" s="488"/>
      <c r="FEG396" s="489"/>
      <c r="FEH396" s="490"/>
      <c r="FEI396" s="488"/>
      <c r="FEJ396" s="488"/>
      <c r="FEK396" s="488"/>
      <c r="FEL396" s="488"/>
      <c r="FEM396" s="488"/>
      <c r="FEN396" s="488"/>
      <c r="FEO396" s="489"/>
      <c r="FEP396" s="490"/>
      <c r="FEQ396" s="488"/>
      <c r="FER396" s="488"/>
      <c r="FES396" s="488"/>
      <c r="FET396" s="488"/>
      <c r="FEU396" s="488"/>
      <c r="FEV396" s="488"/>
      <c r="FEW396" s="489"/>
      <c r="FEX396" s="490"/>
      <c r="FEY396" s="488"/>
      <c r="FEZ396" s="488"/>
      <c r="FFA396" s="488"/>
      <c r="FFB396" s="488"/>
      <c r="FFC396" s="488"/>
      <c r="FFD396" s="488"/>
      <c r="FFE396" s="489"/>
      <c r="FFF396" s="490"/>
      <c r="FFG396" s="488"/>
      <c r="FFH396" s="488"/>
      <c r="FFI396" s="488"/>
      <c r="FFJ396" s="488"/>
      <c r="FFK396" s="488"/>
      <c r="FFL396" s="488"/>
      <c r="FFM396" s="489"/>
      <c r="FFN396" s="490"/>
      <c r="FFO396" s="488"/>
      <c r="FFP396" s="488"/>
      <c r="FFQ396" s="488"/>
      <c r="FFR396" s="488"/>
      <c r="FFS396" s="488"/>
      <c r="FFT396" s="488"/>
      <c r="FFU396" s="489"/>
      <c r="FFV396" s="490"/>
      <c r="FFW396" s="488"/>
      <c r="FFX396" s="488"/>
      <c r="FFY396" s="488"/>
      <c r="FFZ396" s="488"/>
      <c r="FGA396" s="488"/>
      <c r="FGB396" s="488"/>
      <c r="FGC396" s="489"/>
      <c r="FGD396" s="490"/>
      <c r="FGE396" s="488"/>
      <c r="FGF396" s="488"/>
      <c r="FGG396" s="488"/>
      <c r="FGH396" s="488"/>
      <c r="FGI396" s="488"/>
      <c r="FGJ396" s="488"/>
      <c r="FGK396" s="489"/>
      <c r="FGL396" s="490"/>
      <c r="FGM396" s="488"/>
      <c r="FGN396" s="488"/>
      <c r="FGO396" s="488"/>
      <c r="FGP396" s="488"/>
      <c r="FGQ396" s="488"/>
      <c r="FGR396" s="488"/>
      <c r="FGS396" s="489"/>
      <c r="FGT396" s="490"/>
      <c r="FGU396" s="488"/>
      <c r="FGV396" s="488"/>
      <c r="FGW396" s="488"/>
      <c r="FGX396" s="488"/>
      <c r="FGY396" s="488"/>
      <c r="FGZ396" s="488"/>
      <c r="FHA396" s="489"/>
      <c r="FHB396" s="490"/>
      <c r="FHC396" s="488"/>
      <c r="FHD396" s="488"/>
      <c r="FHE396" s="488"/>
      <c r="FHF396" s="488"/>
      <c r="FHG396" s="488"/>
      <c r="FHH396" s="488"/>
      <c r="FHI396" s="489"/>
      <c r="FHJ396" s="490"/>
      <c r="FHK396" s="488"/>
      <c r="FHL396" s="488"/>
      <c r="FHM396" s="488"/>
      <c r="FHN396" s="488"/>
      <c r="FHO396" s="488"/>
      <c r="FHP396" s="488"/>
      <c r="FHQ396" s="489"/>
      <c r="FHR396" s="490"/>
      <c r="FHS396" s="488"/>
      <c r="FHT396" s="488"/>
      <c r="FHU396" s="488"/>
      <c r="FHV396" s="488"/>
      <c r="FHW396" s="488"/>
      <c r="FHX396" s="488"/>
      <c r="FHY396" s="489"/>
      <c r="FHZ396" s="490"/>
      <c r="FIA396" s="488"/>
      <c r="FIB396" s="488"/>
      <c r="FIC396" s="488"/>
      <c r="FID396" s="488"/>
      <c r="FIE396" s="488"/>
      <c r="FIF396" s="488"/>
      <c r="FIG396" s="489"/>
      <c r="FIH396" s="490"/>
      <c r="FII396" s="488"/>
      <c r="FIJ396" s="488"/>
      <c r="FIK396" s="488"/>
      <c r="FIL396" s="488"/>
      <c r="FIM396" s="488"/>
      <c r="FIN396" s="488"/>
      <c r="FIO396" s="489"/>
      <c r="FIP396" s="490"/>
      <c r="FIQ396" s="488"/>
      <c r="FIR396" s="488"/>
      <c r="FIS396" s="488"/>
      <c r="FIT396" s="488"/>
      <c r="FIU396" s="488"/>
      <c r="FIV396" s="488"/>
      <c r="FIW396" s="489"/>
      <c r="FIX396" s="490"/>
      <c r="FIY396" s="488"/>
      <c r="FIZ396" s="488"/>
      <c r="FJA396" s="488"/>
      <c r="FJB396" s="488"/>
      <c r="FJC396" s="488"/>
      <c r="FJD396" s="488"/>
      <c r="FJE396" s="489"/>
      <c r="FJF396" s="490"/>
      <c r="FJG396" s="488"/>
      <c r="FJH396" s="488"/>
      <c r="FJI396" s="488"/>
      <c r="FJJ396" s="488"/>
      <c r="FJK396" s="488"/>
      <c r="FJL396" s="488"/>
      <c r="FJM396" s="489"/>
      <c r="FJN396" s="490"/>
      <c r="FJO396" s="488"/>
      <c r="FJP396" s="488"/>
      <c r="FJQ396" s="488"/>
      <c r="FJR396" s="488"/>
      <c r="FJS396" s="488"/>
      <c r="FJT396" s="488"/>
      <c r="FJU396" s="489"/>
      <c r="FJV396" s="490"/>
      <c r="FJW396" s="488"/>
      <c r="FJX396" s="488"/>
      <c r="FJY396" s="488"/>
      <c r="FJZ396" s="488"/>
      <c r="FKA396" s="488"/>
      <c r="FKB396" s="488"/>
      <c r="FKC396" s="489"/>
      <c r="FKD396" s="490"/>
      <c r="FKE396" s="488"/>
      <c r="FKF396" s="488"/>
      <c r="FKG396" s="488"/>
      <c r="FKH396" s="488"/>
      <c r="FKI396" s="488"/>
      <c r="FKJ396" s="488"/>
      <c r="FKK396" s="489"/>
      <c r="FKL396" s="490"/>
      <c r="FKM396" s="488"/>
      <c r="FKN396" s="488"/>
      <c r="FKO396" s="488"/>
      <c r="FKP396" s="488"/>
      <c r="FKQ396" s="488"/>
      <c r="FKR396" s="488"/>
      <c r="FKS396" s="489"/>
      <c r="FKT396" s="490"/>
      <c r="FKU396" s="488"/>
      <c r="FKV396" s="488"/>
      <c r="FKW396" s="488"/>
      <c r="FKX396" s="488"/>
      <c r="FKY396" s="488"/>
      <c r="FKZ396" s="488"/>
      <c r="FLA396" s="489"/>
      <c r="FLB396" s="490"/>
      <c r="FLC396" s="488"/>
      <c r="FLD396" s="488"/>
      <c r="FLE396" s="488"/>
      <c r="FLF396" s="488"/>
      <c r="FLG396" s="488"/>
      <c r="FLH396" s="488"/>
      <c r="FLI396" s="489"/>
      <c r="FLJ396" s="490"/>
      <c r="FLK396" s="488"/>
      <c r="FLL396" s="488"/>
      <c r="FLM396" s="488"/>
      <c r="FLN396" s="488"/>
      <c r="FLO396" s="488"/>
      <c r="FLP396" s="488"/>
      <c r="FLQ396" s="489"/>
      <c r="FLR396" s="490"/>
      <c r="FLS396" s="488"/>
      <c r="FLT396" s="488"/>
      <c r="FLU396" s="488"/>
      <c r="FLV396" s="488"/>
      <c r="FLW396" s="488"/>
      <c r="FLX396" s="488"/>
      <c r="FLY396" s="489"/>
      <c r="FLZ396" s="490"/>
      <c r="FMA396" s="488"/>
      <c r="FMB396" s="488"/>
      <c r="FMC396" s="488"/>
      <c r="FMD396" s="488"/>
      <c r="FME396" s="488"/>
      <c r="FMF396" s="488"/>
      <c r="FMG396" s="489"/>
      <c r="FMH396" s="490"/>
      <c r="FMI396" s="488"/>
      <c r="FMJ396" s="488"/>
      <c r="FMK396" s="488"/>
      <c r="FML396" s="488"/>
      <c r="FMM396" s="488"/>
      <c r="FMN396" s="488"/>
      <c r="FMO396" s="489"/>
      <c r="FMP396" s="490"/>
      <c r="FMQ396" s="488"/>
      <c r="FMR396" s="488"/>
      <c r="FMS396" s="488"/>
      <c r="FMT396" s="488"/>
      <c r="FMU396" s="488"/>
      <c r="FMV396" s="488"/>
      <c r="FMW396" s="489"/>
      <c r="FMX396" s="490"/>
      <c r="FMY396" s="488"/>
      <c r="FMZ396" s="488"/>
      <c r="FNA396" s="488"/>
      <c r="FNB396" s="488"/>
      <c r="FNC396" s="488"/>
      <c r="FND396" s="488"/>
      <c r="FNE396" s="489"/>
      <c r="FNF396" s="490"/>
      <c r="FNG396" s="488"/>
      <c r="FNH396" s="488"/>
      <c r="FNI396" s="488"/>
      <c r="FNJ396" s="488"/>
      <c r="FNK396" s="488"/>
      <c r="FNL396" s="488"/>
      <c r="FNM396" s="489"/>
      <c r="FNN396" s="490"/>
      <c r="FNO396" s="488"/>
      <c r="FNP396" s="488"/>
      <c r="FNQ396" s="488"/>
      <c r="FNR396" s="488"/>
      <c r="FNS396" s="488"/>
      <c r="FNT396" s="488"/>
      <c r="FNU396" s="489"/>
      <c r="FNV396" s="490"/>
      <c r="FNW396" s="488"/>
      <c r="FNX396" s="488"/>
      <c r="FNY396" s="488"/>
      <c r="FNZ396" s="488"/>
      <c r="FOA396" s="488"/>
      <c r="FOB396" s="488"/>
      <c r="FOC396" s="489"/>
      <c r="FOD396" s="490"/>
      <c r="FOE396" s="488"/>
      <c r="FOF396" s="488"/>
      <c r="FOG396" s="488"/>
      <c r="FOH396" s="488"/>
      <c r="FOI396" s="488"/>
      <c r="FOJ396" s="488"/>
      <c r="FOK396" s="489"/>
      <c r="FOL396" s="490"/>
      <c r="FOM396" s="488"/>
      <c r="FON396" s="488"/>
      <c r="FOO396" s="488"/>
      <c r="FOP396" s="488"/>
      <c r="FOQ396" s="488"/>
      <c r="FOR396" s="488"/>
      <c r="FOS396" s="489"/>
      <c r="FOT396" s="490"/>
      <c r="FOU396" s="488"/>
      <c r="FOV396" s="488"/>
      <c r="FOW396" s="488"/>
      <c r="FOX396" s="488"/>
      <c r="FOY396" s="488"/>
      <c r="FOZ396" s="488"/>
      <c r="FPA396" s="489"/>
      <c r="FPB396" s="490"/>
      <c r="FPC396" s="488"/>
      <c r="FPD396" s="488"/>
      <c r="FPE396" s="488"/>
      <c r="FPF396" s="488"/>
      <c r="FPG396" s="488"/>
      <c r="FPH396" s="488"/>
      <c r="FPI396" s="489"/>
      <c r="FPJ396" s="490"/>
      <c r="FPK396" s="488"/>
      <c r="FPL396" s="488"/>
      <c r="FPM396" s="488"/>
      <c r="FPN396" s="488"/>
      <c r="FPO396" s="488"/>
      <c r="FPP396" s="488"/>
      <c r="FPQ396" s="489"/>
      <c r="FPR396" s="490"/>
      <c r="FPS396" s="488"/>
      <c r="FPT396" s="488"/>
      <c r="FPU396" s="488"/>
      <c r="FPV396" s="488"/>
      <c r="FPW396" s="488"/>
      <c r="FPX396" s="488"/>
      <c r="FPY396" s="489"/>
      <c r="FPZ396" s="490"/>
      <c r="FQA396" s="488"/>
      <c r="FQB396" s="488"/>
      <c r="FQC396" s="488"/>
      <c r="FQD396" s="488"/>
      <c r="FQE396" s="488"/>
      <c r="FQF396" s="488"/>
      <c r="FQG396" s="489"/>
      <c r="FQH396" s="490"/>
      <c r="FQI396" s="488"/>
      <c r="FQJ396" s="488"/>
      <c r="FQK396" s="488"/>
      <c r="FQL396" s="488"/>
      <c r="FQM396" s="488"/>
      <c r="FQN396" s="488"/>
      <c r="FQO396" s="489"/>
      <c r="FQP396" s="490"/>
      <c r="FQQ396" s="488"/>
      <c r="FQR396" s="488"/>
      <c r="FQS396" s="488"/>
      <c r="FQT396" s="488"/>
      <c r="FQU396" s="488"/>
      <c r="FQV396" s="488"/>
      <c r="FQW396" s="489"/>
      <c r="FQX396" s="490"/>
      <c r="FQY396" s="488"/>
      <c r="FQZ396" s="488"/>
      <c r="FRA396" s="488"/>
      <c r="FRB396" s="488"/>
      <c r="FRC396" s="488"/>
      <c r="FRD396" s="488"/>
      <c r="FRE396" s="489"/>
      <c r="FRF396" s="490"/>
      <c r="FRG396" s="488"/>
      <c r="FRH396" s="488"/>
      <c r="FRI396" s="488"/>
      <c r="FRJ396" s="488"/>
      <c r="FRK396" s="488"/>
      <c r="FRL396" s="488"/>
      <c r="FRM396" s="489"/>
      <c r="FRN396" s="490"/>
      <c r="FRO396" s="488"/>
      <c r="FRP396" s="488"/>
      <c r="FRQ396" s="488"/>
      <c r="FRR396" s="488"/>
      <c r="FRS396" s="488"/>
      <c r="FRT396" s="488"/>
      <c r="FRU396" s="489"/>
      <c r="FRV396" s="490"/>
      <c r="FRW396" s="488"/>
      <c r="FRX396" s="488"/>
      <c r="FRY396" s="488"/>
      <c r="FRZ396" s="488"/>
      <c r="FSA396" s="488"/>
      <c r="FSB396" s="488"/>
      <c r="FSC396" s="489"/>
      <c r="FSD396" s="490"/>
      <c r="FSE396" s="488"/>
      <c r="FSF396" s="488"/>
      <c r="FSG396" s="488"/>
      <c r="FSH396" s="488"/>
      <c r="FSI396" s="488"/>
      <c r="FSJ396" s="488"/>
      <c r="FSK396" s="489"/>
      <c r="FSL396" s="490"/>
      <c r="FSM396" s="488"/>
      <c r="FSN396" s="488"/>
      <c r="FSO396" s="488"/>
      <c r="FSP396" s="488"/>
      <c r="FSQ396" s="488"/>
      <c r="FSR396" s="488"/>
      <c r="FSS396" s="489"/>
      <c r="FST396" s="490"/>
      <c r="FSU396" s="488"/>
      <c r="FSV396" s="488"/>
      <c r="FSW396" s="488"/>
      <c r="FSX396" s="488"/>
      <c r="FSY396" s="488"/>
      <c r="FSZ396" s="488"/>
      <c r="FTA396" s="489"/>
      <c r="FTB396" s="490"/>
      <c r="FTC396" s="488"/>
      <c r="FTD396" s="488"/>
      <c r="FTE396" s="488"/>
      <c r="FTF396" s="488"/>
      <c r="FTG396" s="488"/>
      <c r="FTH396" s="488"/>
      <c r="FTI396" s="489"/>
      <c r="FTJ396" s="490"/>
      <c r="FTK396" s="488"/>
      <c r="FTL396" s="488"/>
      <c r="FTM396" s="488"/>
      <c r="FTN396" s="488"/>
      <c r="FTO396" s="488"/>
      <c r="FTP396" s="488"/>
      <c r="FTQ396" s="489"/>
      <c r="FTR396" s="490"/>
      <c r="FTS396" s="488"/>
      <c r="FTT396" s="488"/>
      <c r="FTU396" s="488"/>
      <c r="FTV396" s="488"/>
      <c r="FTW396" s="488"/>
      <c r="FTX396" s="488"/>
      <c r="FTY396" s="489"/>
      <c r="FTZ396" s="490"/>
      <c r="FUA396" s="488"/>
      <c r="FUB396" s="488"/>
      <c r="FUC396" s="488"/>
      <c r="FUD396" s="488"/>
      <c r="FUE396" s="488"/>
      <c r="FUF396" s="488"/>
      <c r="FUG396" s="489"/>
      <c r="FUH396" s="490"/>
      <c r="FUI396" s="488"/>
      <c r="FUJ396" s="488"/>
      <c r="FUK396" s="488"/>
      <c r="FUL396" s="488"/>
      <c r="FUM396" s="488"/>
      <c r="FUN396" s="488"/>
      <c r="FUO396" s="489"/>
      <c r="FUP396" s="490"/>
      <c r="FUQ396" s="488"/>
      <c r="FUR396" s="488"/>
      <c r="FUS396" s="488"/>
      <c r="FUT396" s="488"/>
      <c r="FUU396" s="488"/>
      <c r="FUV396" s="488"/>
      <c r="FUW396" s="489"/>
      <c r="FUX396" s="490"/>
      <c r="FUY396" s="488"/>
      <c r="FUZ396" s="488"/>
      <c r="FVA396" s="488"/>
      <c r="FVB396" s="488"/>
      <c r="FVC396" s="488"/>
      <c r="FVD396" s="488"/>
      <c r="FVE396" s="489"/>
      <c r="FVF396" s="490"/>
      <c r="FVG396" s="488"/>
      <c r="FVH396" s="488"/>
      <c r="FVI396" s="488"/>
      <c r="FVJ396" s="488"/>
      <c r="FVK396" s="488"/>
      <c r="FVL396" s="488"/>
      <c r="FVM396" s="489"/>
      <c r="FVN396" s="490"/>
      <c r="FVO396" s="488"/>
      <c r="FVP396" s="488"/>
      <c r="FVQ396" s="488"/>
      <c r="FVR396" s="488"/>
      <c r="FVS396" s="488"/>
      <c r="FVT396" s="488"/>
      <c r="FVU396" s="489"/>
      <c r="FVV396" s="490"/>
      <c r="FVW396" s="488"/>
      <c r="FVX396" s="488"/>
      <c r="FVY396" s="488"/>
      <c r="FVZ396" s="488"/>
      <c r="FWA396" s="488"/>
      <c r="FWB396" s="488"/>
      <c r="FWC396" s="489"/>
      <c r="FWD396" s="490"/>
      <c r="FWE396" s="488"/>
      <c r="FWF396" s="488"/>
      <c r="FWG396" s="488"/>
      <c r="FWH396" s="488"/>
      <c r="FWI396" s="488"/>
      <c r="FWJ396" s="488"/>
      <c r="FWK396" s="489"/>
      <c r="FWL396" s="490"/>
      <c r="FWM396" s="488"/>
      <c r="FWN396" s="488"/>
      <c r="FWO396" s="488"/>
      <c r="FWP396" s="488"/>
      <c r="FWQ396" s="488"/>
      <c r="FWR396" s="488"/>
      <c r="FWS396" s="489"/>
      <c r="FWT396" s="490"/>
      <c r="FWU396" s="488"/>
      <c r="FWV396" s="488"/>
      <c r="FWW396" s="488"/>
      <c r="FWX396" s="488"/>
      <c r="FWY396" s="488"/>
      <c r="FWZ396" s="488"/>
      <c r="FXA396" s="489"/>
      <c r="FXB396" s="490"/>
      <c r="FXC396" s="488"/>
      <c r="FXD396" s="488"/>
      <c r="FXE396" s="488"/>
      <c r="FXF396" s="488"/>
      <c r="FXG396" s="488"/>
      <c r="FXH396" s="488"/>
      <c r="FXI396" s="489"/>
      <c r="FXJ396" s="490"/>
      <c r="FXK396" s="488"/>
      <c r="FXL396" s="488"/>
      <c r="FXM396" s="488"/>
      <c r="FXN396" s="488"/>
      <c r="FXO396" s="488"/>
      <c r="FXP396" s="488"/>
      <c r="FXQ396" s="489"/>
      <c r="FXR396" s="490"/>
      <c r="FXS396" s="488"/>
      <c r="FXT396" s="488"/>
      <c r="FXU396" s="488"/>
      <c r="FXV396" s="488"/>
      <c r="FXW396" s="488"/>
      <c r="FXX396" s="488"/>
      <c r="FXY396" s="489"/>
      <c r="FXZ396" s="490"/>
      <c r="FYA396" s="488"/>
      <c r="FYB396" s="488"/>
      <c r="FYC396" s="488"/>
      <c r="FYD396" s="488"/>
      <c r="FYE396" s="488"/>
      <c r="FYF396" s="488"/>
      <c r="FYG396" s="489"/>
      <c r="FYH396" s="490"/>
      <c r="FYI396" s="488"/>
      <c r="FYJ396" s="488"/>
      <c r="FYK396" s="488"/>
      <c r="FYL396" s="488"/>
      <c r="FYM396" s="488"/>
      <c r="FYN396" s="488"/>
      <c r="FYO396" s="489"/>
      <c r="FYP396" s="490"/>
      <c r="FYQ396" s="488"/>
      <c r="FYR396" s="488"/>
      <c r="FYS396" s="488"/>
      <c r="FYT396" s="488"/>
      <c r="FYU396" s="488"/>
      <c r="FYV396" s="488"/>
      <c r="FYW396" s="489"/>
      <c r="FYX396" s="490"/>
      <c r="FYY396" s="488"/>
      <c r="FYZ396" s="488"/>
      <c r="FZA396" s="488"/>
      <c r="FZB396" s="488"/>
      <c r="FZC396" s="488"/>
      <c r="FZD396" s="488"/>
      <c r="FZE396" s="489"/>
      <c r="FZF396" s="490"/>
      <c r="FZG396" s="488"/>
      <c r="FZH396" s="488"/>
      <c r="FZI396" s="488"/>
      <c r="FZJ396" s="488"/>
      <c r="FZK396" s="488"/>
      <c r="FZL396" s="488"/>
      <c r="FZM396" s="489"/>
      <c r="FZN396" s="490"/>
      <c r="FZO396" s="488"/>
      <c r="FZP396" s="488"/>
      <c r="FZQ396" s="488"/>
      <c r="FZR396" s="488"/>
      <c r="FZS396" s="488"/>
      <c r="FZT396" s="488"/>
      <c r="FZU396" s="489"/>
      <c r="FZV396" s="490"/>
      <c r="FZW396" s="488"/>
      <c r="FZX396" s="488"/>
      <c r="FZY396" s="488"/>
      <c r="FZZ396" s="488"/>
      <c r="GAA396" s="488"/>
      <c r="GAB396" s="488"/>
      <c r="GAC396" s="489"/>
      <c r="GAD396" s="490"/>
      <c r="GAE396" s="488"/>
      <c r="GAF396" s="488"/>
      <c r="GAG396" s="488"/>
      <c r="GAH396" s="488"/>
      <c r="GAI396" s="488"/>
      <c r="GAJ396" s="488"/>
      <c r="GAK396" s="489"/>
      <c r="GAL396" s="490"/>
      <c r="GAM396" s="488"/>
      <c r="GAN396" s="488"/>
      <c r="GAO396" s="488"/>
      <c r="GAP396" s="488"/>
      <c r="GAQ396" s="488"/>
      <c r="GAR396" s="488"/>
      <c r="GAS396" s="489"/>
      <c r="GAT396" s="490"/>
      <c r="GAU396" s="488"/>
      <c r="GAV396" s="488"/>
      <c r="GAW396" s="488"/>
      <c r="GAX396" s="488"/>
      <c r="GAY396" s="488"/>
      <c r="GAZ396" s="488"/>
      <c r="GBA396" s="489"/>
      <c r="GBB396" s="490"/>
      <c r="GBC396" s="488"/>
      <c r="GBD396" s="488"/>
      <c r="GBE396" s="488"/>
      <c r="GBF396" s="488"/>
      <c r="GBG396" s="488"/>
      <c r="GBH396" s="488"/>
      <c r="GBI396" s="489"/>
      <c r="GBJ396" s="490"/>
      <c r="GBK396" s="488"/>
      <c r="GBL396" s="488"/>
      <c r="GBM396" s="488"/>
      <c r="GBN396" s="488"/>
      <c r="GBO396" s="488"/>
      <c r="GBP396" s="488"/>
      <c r="GBQ396" s="489"/>
      <c r="GBR396" s="490"/>
      <c r="GBS396" s="488"/>
      <c r="GBT396" s="488"/>
      <c r="GBU396" s="488"/>
      <c r="GBV396" s="488"/>
      <c r="GBW396" s="488"/>
      <c r="GBX396" s="488"/>
      <c r="GBY396" s="489"/>
      <c r="GBZ396" s="490"/>
      <c r="GCA396" s="488"/>
      <c r="GCB396" s="488"/>
      <c r="GCC396" s="488"/>
      <c r="GCD396" s="488"/>
      <c r="GCE396" s="488"/>
      <c r="GCF396" s="488"/>
      <c r="GCG396" s="489"/>
      <c r="GCH396" s="490"/>
      <c r="GCI396" s="488"/>
      <c r="GCJ396" s="488"/>
      <c r="GCK396" s="488"/>
      <c r="GCL396" s="488"/>
      <c r="GCM396" s="488"/>
      <c r="GCN396" s="488"/>
      <c r="GCO396" s="489"/>
      <c r="GCP396" s="490"/>
      <c r="GCQ396" s="488"/>
      <c r="GCR396" s="488"/>
      <c r="GCS396" s="488"/>
      <c r="GCT396" s="488"/>
      <c r="GCU396" s="488"/>
      <c r="GCV396" s="488"/>
      <c r="GCW396" s="489"/>
      <c r="GCX396" s="490"/>
      <c r="GCY396" s="488"/>
      <c r="GCZ396" s="488"/>
      <c r="GDA396" s="488"/>
      <c r="GDB396" s="488"/>
      <c r="GDC396" s="488"/>
      <c r="GDD396" s="488"/>
      <c r="GDE396" s="489"/>
      <c r="GDF396" s="490"/>
      <c r="GDG396" s="488"/>
      <c r="GDH396" s="488"/>
      <c r="GDI396" s="488"/>
      <c r="GDJ396" s="488"/>
      <c r="GDK396" s="488"/>
      <c r="GDL396" s="488"/>
      <c r="GDM396" s="489"/>
      <c r="GDN396" s="490"/>
      <c r="GDO396" s="488"/>
      <c r="GDP396" s="488"/>
      <c r="GDQ396" s="488"/>
      <c r="GDR396" s="488"/>
      <c r="GDS396" s="488"/>
      <c r="GDT396" s="488"/>
      <c r="GDU396" s="489"/>
      <c r="GDV396" s="490"/>
      <c r="GDW396" s="488"/>
      <c r="GDX396" s="488"/>
      <c r="GDY396" s="488"/>
      <c r="GDZ396" s="488"/>
      <c r="GEA396" s="488"/>
      <c r="GEB396" s="488"/>
      <c r="GEC396" s="489"/>
      <c r="GED396" s="490"/>
      <c r="GEE396" s="488"/>
      <c r="GEF396" s="488"/>
      <c r="GEG396" s="488"/>
      <c r="GEH396" s="488"/>
      <c r="GEI396" s="488"/>
      <c r="GEJ396" s="488"/>
      <c r="GEK396" s="489"/>
      <c r="GEL396" s="490"/>
      <c r="GEM396" s="488"/>
      <c r="GEN396" s="488"/>
      <c r="GEO396" s="488"/>
      <c r="GEP396" s="488"/>
      <c r="GEQ396" s="488"/>
      <c r="GER396" s="488"/>
      <c r="GES396" s="489"/>
      <c r="GET396" s="490"/>
      <c r="GEU396" s="488"/>
      <c r="GEV396" s="488"/>
      <c r="GEW396" s="488"/>
      <c r="GEX396" s="488"/>
      <c r="GEY396" s="488"/>
      <c r="GEZ396" s="488"/>
      <c r="GFA396" s="489"/>
      <c r="GFB396" s="490"/>
      <c r="GFC396" s="488"/>
      <c r="GFD396" s="488"/>
      <c r="GFE396" s="488"/>
      <c r="GFF396" s="488"/>
      <c r="GFG396" s="488"/>
      <c r="GFH396" s="488"/>
      <c r="GFI396" s="489"/>
      <c r="GFJ396" s="490"/>
      <c r="GFK396" s="488"/>
      <c r="GFL396" s="488"/>
      <c r="GFM396" s="488"/>
      <c r="GFN396" s="488"/>
      <c r="GFO396" s="488"/>
      <c r="GFP396" s="488"/>
      <c r="GFQ396" s="489"/>
      <c r="GFR396" s="490"/>
      <c r="GFS396" s="488"/>
      <c r="GFT396" s="488"/>
      <c r="GFU396" s="488"/>
      <c r="GFV396" s="488"/>
      <c r="GFW396" s="488"/>
      <c r="GFX396" s="488"/>
      <c r="GFY396" s="489"/>
      <c r="GFZ396" s="490"/>
      <c r="GGA396" s="488"/>
      <c r="GGB396" s="488"/>
      <c r="GGC396" s="488"/>
      <c r="GGD396" s="488"/>
      <c r="GGE396" s="488"/>
      <c r="GGF396" s="488"/>
      <c r="GGG396" s="489"/>
      <c r="GGH396" s="490"/>
      <c r="GGI396" s="488"/>
      <c r="GGJ396" s="488"/>
      <c r="GGK396" s="488"/>
      <c r="GGL396" s="488"/>
      <c r="GGM396" s="488"/>
      <c r="GGN396" s="488"/>
      <c r="GGO396" s="489"/>
      <c r="GGP396" s="490"/>
      <c r="GGQ396" s="488"/>
      <c r="GGR396" s="488"/>
      <c r="GGS396" s="488"/>
      <c r="GGT396" s="488"/>
      <c r="GGU396" s="488"/>
      <c r="GGV396" s="488"/>
      <c r="GGW396" s="489"/>
      <c r="GGX396" s="490"/>
      <c r="GGY396" s="488"/>
      <c r="GGZ396" s="488"/>
      <c r="GHA396" s="488"/>
      <c r="GHB396" s="488"/>
      <c r="GHC396" s="488"/>
      <c r="GHD396" s="488"/>
      <c r="GHE396" s="489"/>
      <c r="GHF396" s="490"/>
      <c r="GHG396" s="488"/>
      <c r="GHH396" s="488"/>
      <c r="GHI396" s="488"/>
      <c r="GHJ396" s="488"/>
      <c r="GHK396" s="488"/>
      <c r="GHL396" s="488"/>
      <c r="GHM396" s="489"/>
      <c r="GHN396" s="490"/>
      <c r="GHO396" s="488"/>
      <c r="GHP396" s="488"/>
      <c r="GHQ396" s="488"/>
      <c r="GHR396" s="488"/>
      <c r="GHS396" s="488"/>
      <c r="GHT396" s="488"/>
      <c r="GHU396" s="489"/>
      <c r="GHV396" s="490"/>
      <c r="GHW396" s="488"/>
      <c r="GHX396" s="488"/>
      <c r="GHY396" s="488"/>
      <c r="GHZ396" s="488"/>
      <c r="GIA396" s="488"/>
      <c r="GIB396" s="488"/>
      <c r="GIC396" s="489"/>
      <c r="GID396" s="490"/>
      <c r="GIE396" s="488"/>
      <c r="GIF396" s="488"/>
      <c r="GIG396" s="488"/>
      <c r="GIH396" s="488"/>
      <c r="GII396" s="488"/>
      <c r="GIJ396" s="488"/>
      <c r="GIK396" s="489"/>
      <c r="GIL396" s="490"/>
      <c r="GIM396" s="488"/>
      <c r="GIN396" s="488"/>
      <c r="GIO396" s="488"/>
      <c r="GIP396" s="488"/>
      <c r="GIQ396" s="488"/>
      <c r="GIR396" s="488"/>
      <c r="GIS396" s="489"/>
      <c r="GIT396" s="490"/>
      <c r="GIU396" s="488"/>
      <c r="GIV396" s="488"/>
      <c r="GIW396" s="488"/>
      <c r="GIX396" s="488"/>
      <c r="GIY396" s="488"/>
      <c r="GIZ396" s="488"/>
      <c r="GJA396" s="489"/>
      <c r="GJB396" s="490"/>
      <c r="GJC396" s="488"/>
      <c r="GJD396" s="488"/>
      <c r="GJE396" s="488"/>
      <c r="GJF396" s="488"/>
      <c r="GJG396" s="488"/>
      <c r="GJH396" s="488"/>
      <c r="GJI396" s="489"/>
      <c r="GJJ396" s="490"/>
      <c r="GJK396" s="488"/>
      <c r="GJL396" s="488"/>
      <c r="GJM396" s="488"/>
      <c r="GJN396" s="488"/>
      <c r="GJO396" s="488"/>
      <c r="GJP396" s="488"/>
      <c r="GJQ396" s="489"/>
      <c r="GJR396" s="490"/>
      <c r="GJS396" s="488"/>
      <c r="GJT396" s="488"/>
      <c r="GJU396" s="488"/>
      <c r="GJV396" s="488"/>
      <c r="GJW396" s="488"/>
      <c r="GJX396" s="488"/>
      <c r="GJY396" s="489"/>
      <c r="GJZ396" s="490"/>
      <c r="GKA396" s="488"/>
      <c r="GKB396" s="488"/>
      <c r="GKC396" s="488"/>
      <c r="GKD396" s="488"/>
      <c r="GKE396" s="488"/>
      <c r="GKF396" s="488"/>
      <c r="GKG396" s="489"/>
      <c r="GKH396" s="490"/>
      <c r="GKI396" s="488"/>
      <c r="GKJ396" s="488"/>
      <c r="GKK396" s="488"/>
      <c r="GKL396" s="488"/>
      <c r="GKM396" s="488"/>
      <c r="GKN396" s="488"/>
      <c r="GKO396" s="489"/>
      <c r="GKP396" s="490"/>
      <c r="GKQ396" s="488"/>
      <c r="GKR396" s="488"/>
      <c r="GKS396" s="488"/>
      <c r="GKT396" s="488"/>
      <c r="GKU396" s="488"/>
      <c r="GKV396" s="488"/>
      <c r="GKW396" s="489"/>
      <c r="GKX396" s="490"/>
      <c r="GKY396" s="488"/>
      <c r="GKZ396" s="488"/>
      <c r="GLA396" s="488"/>
      <c r="GLB396" s="488"/>
      <c r="GLC396" s="488"/>
      <c r="GLD396" s="488"/>
      <c r="GLE396" s="489"/>
      <c r="GLF396" s="490"/>
      <c r="GLG396" s="488"/>
      <c r="GLH396" s="488"/>
      <c r="GLI396" s="488"/>
      <c r="GLJ396" s="488"/>
      <c r="GLK396" s="488"/>
      <c r="GLL396" s="488"/>
      <c r="GLM396" s="489"/>
      <c r="GLN396" s="490"/>
      <c r="GLO396" s="488"/>
      <c r="GLP396" s="488"/>
      <c r="GLQ396" s="488"/>
      <c r="GLR396" s="488"/>
      <c r="GLS396" s="488"/>
      <c r="GLT396" s="488"/>
      <c r="GLU396" s="489"/>
      <c r="GLV396" s="490"/>
      <c r="GLW396" s="488"/>
      <c r="GLX396" s="488"/>
      <c r="GLY396" s="488"/>
      <c r="GLZ396" s="488"/>
      <c r="GMA396" s="488"/>
      <c r="GMB396" s="488"/>
      <c r="GMC396" s="489"/>
      <c r="GMD396" s="490"/>
      <c r="GME396" s="488"/>
      <c r="GMF396" s="488"/>
      <c r="GMG396" s="488"/>
      <c r="GMH396" s="488"/>
      <c r="GMI396" s="488"/>
      <c r="GMJ396" s="488"/>
      <c r="GMK396" s="489"/>
      <c r="GML396" s="490"/>
      <c r="GMM396" s="488"/>
      <c r="GMN396" s="488"/>
      <c r="GMO396" s="488"/>
      <c r="GMP396" s="488"/>
      <c r="GMQ396" s="488"/>
      <c r="GMR396" s="488"/>
      <c r="GMS396" s="489"/>
      <c r="GMT396" s="490"/>
      <c r="GMU396" s="488"/>
      <c r="GMV396" s="488"/>
      <c r="GMW396" s="488"/>
      <c r="GMX396" s="488"/>
      <c r="GMY396" s="488"/>
      <c r="GMZ396" s="488"/>
      <c r="GNA396" s="489"/>
      <c r="GNB396" s="490"/>
      <c r="GNC396" s="488"/>
      <c r="GND396" s="488"/>
      <c r="GNE396" s="488"/>
      <c r="GNF396" s="488"/>
      <c r="GNG396" s="488"/>
      <c r="GNH396" s="488"/>
      <c r="GNI396" s="489"/>
      <c r="GNJ396" s="490"/>
      <c r="GNK396" s="488"/>
      <c r="GNL396" s="488"/>
      <c r="GNM396" s="488"/>
      <c r="GNN396" s="488"/>
      <c r="GNO396" s="488"/>
      <c r="GNP396" s="488"/>
      <c r="GNQ396" s="489"/>
      <c r="GNR396" s="490"/>
      <c r="GNS396" s="488"/>
      <c r="GNT396" s="488"/>
      <c r="GNU396" s="488"/>
      <c r="GNV396" s="488"/>
      <c r="GNW396" s="488"/>
      <c r="GNX396" s="488"/>
      <c r="GNY396" s="489"/>
      <c r="GNZ396" s="490"/>
      <c r="GOA396" s="488"/>
      <c r="GOB396" s="488"/>
      <c r="GOC396" s="488"/>
      <c r="GOD396" s="488"/>
      <c r="GOE396" s="488"/>
      <c r="GOF396" s="488"/>
      <c r="GOG396" s="489"/>
      <c r="GOH396" s="490"/>
      <c r="GOI396" s="488"/>
      <c r="GOJ396" s="488"/>
      <c r="GOK396" s="488"/>
      <c r="GOL396" s="488"/>
      <c r="GOM396" s="488"/>
      <c r="GON396" s="488"/>
      <c r="GOO396" s="489"/>
      <c r="GOP396" s="490"/>
      <c r="GOQ396" s="488"/>
      <c r="GOR396" s="488"/>
      <c r="GOS396" s="488"/>
      <c r="GOT396" s="488"/>
      <c r="GOU396" s="488"/>
      <c r="GOV396" s="488"/>
      <c r="GOW396" s="489"/>
      <c r="GOX396" s="490"/>
      <c r="GOY396" s="488"/>
      <c r="GOZ396" s="488"/>
      <c r="GPA396" s="488"/>
      <c r="GPB396" s="488"/>
      <c r="GPC396" s="488"/>
      <c r="GPD396" s="488"/>
      <c r="GPE396" s="489"/>
      <c r="GPF396" s="490"/>
      <c r="GPG396" s="488"/>
      <c r="GPH396" s="488"/>
      <c r="GPI396" s="488"/>
      <c r="GPJ396" s="488"/>
      <c r="GPK396" s="488"/>
      <c r="GPL396" s="488"/>
      <c r="GPM396" s="489"/>
      <c r="GPN396" s="490"/>
      <c r="GPO396" s="488"/>
      <c r="GPP396" s="488"/>
      <c r="GPQ396" s="488"/>
      <c r="GPR396" s="488"/>
      <c r="GPS396" s="488"/>
      <c r="GPT396" s="488"/>
      <c r="GPU396" s="489"/>
      <c r="GPV396" s="490"/>
      <c r="GPW396" s="488"/>
      <c r="GPX396" s="488"/>
      <c r="GPY396" s="488"/>
      <c r="GPZ396" s="488"/>
      <c r="GQA396" s="488"/>
      <c r="GQB396" s="488"/>
      <c r="GQC396" s="489"/>
      <c r="GQD396" s="490"/>
      <c r="GQE396" s="488"/>
      <c r="GQF396" s="488"/>
      <c r="GQG396" s="488"/>
      <c r="GQH396" s="488"/>
      <c r="GQI396" s="488"/>
      <c r="GQJ396" s="488"/>
      <c r="GQK396" s="489"/>
      <c r="GQL396" s="490"/>
      <c r="GQM396" s="488"/>
      <c r="GQN396" s="488"/>
      <c r="GQO396" s="488"/>
      <c r="GQP396" s="488"/>
      <c r="GQQ396" s="488"/>
      <c r="GQR396" s="488"/>
      <c r="GQS396" s="489"/>
      <c r="GQT396" s="490"/>
      <c r="GQU396" s="488"/>
      <c r="GQV396" s="488"/>
      <c r="GQW396" s="488"/>
      <c r="GQX396" s="488"/>
      <c r="GQY396" s="488"/>
      <c r="GQZ396" s="488"/>
      <c r="GRA396" s="489"/>
      <c r="GRB396" s="490"/>
      <c r="GRC396" s="488"/>
      <c r="GRD396" s="488"/>
      <c r="GRE396" s="488"/>
      <c r="GRF396" s="488"/>
      <c r="GRG396" s="488"/>
      <c r="GRH396" s="488"/>
      <c r="GRI396" s="489"/>
      <c r="GRJ396" s="490"/>
      <c r="GRK396" s="488"/>
      <c r="GRL396" s="488"/>
      <c r="GRM396" s="488"/>
      <c r="GRN396" s="488"/>
      <c r="GRO396" s="488"/>
      <c r="GRP396" s="488"/>
      <c r="GRQ396" s="489"/>
      <c r="GRR396" s="490"/>
      <c r="GRS396" s="488"/>
      <c r="GRT396" s="488"/>
      <c r="GRU396" s="488"/>
      <c r="GRV396" s="488"/>
      <c r="GRW396" s="488"/>
      <c r="GRX396" s="488"/>
      <c r="GRY396" s="489"/>
      <c r="GRZ396" s="490"/>
      <c r="GSA396" s="488"/>
      <c r="GSB396" s="488"/>
      <c r="GSC396" s="488"/>
      <c r="GSD396" s="488"/>
      <c r="GSE396" s="488"/>
      <c r="GSF396" s="488"/>
      <c r="GSG396" s="489"/>
      <c r="GSH396" s="490"/>
      <c r="GSI396" s="488"/>
      <c r="GSJ396" s="488"/>
      <c r="GSK396" s="488"/>
      <c r="GSL396" s="488"/>
      <c r="GSM396" s="488"/>
      <c r="GSN396" s="488"/>
      <c r="GSO396" s="489"/>
      <c r="GSP396" s="490"/>
      <c r="GSQ396" s="488"/>
      <c r="GSR396" s="488"/>
      <c r="GSS396" s="488"/>
      <c r="GST396" s="488"/>
      <c r="GSU396" s="488"/>
      <c r="GSV396" s="488"/>
      <c r="GSW396" s="489"/>
      <c r="GSX396" s="490"/>
      <c r="GSY396" s="488"/>
      <c r="GSZ396" s="488"/>
      <c r="GTA396" s="488"/>
      <c r="GTB396" s="488"/>
      <c r="GTC396" s="488"/>
      <c r="GTD396" s="488"/>
      <c r="GTE396" s="489"/>
      <c r="GTF396" s="490"/>
      <c r="GTG396" s="488"/>
      <c r="GTH396" s="488"/>
      <c r="GTI396" s="488"/>
      <c r="GTJ396" s="488"/>
      <c r="GTK396" s="488"/>
      <c r="GTL396" s="488"/>
      <c r="GTM396" s="489"/>
      <c r="GTN396" s="490"/>
      <c r="GTO396" s="488"/>
      <c r="GTP396" s="488"/>
      <c r="GTQ396" s="488"/>
      <c r="GTR396" s="488"/>
      <c r="GTS396" s="488"/>
      <c r="GTT396" s="488"/>
      <c r="GTU396" s="489"/>
      <c r="GTV396" s="490"/>
      <c r="GTW396" s="488"/>
      <c r="GTX396" s="488"/>
      <c r="GTY396" s="488"/>
      <c r="GTZ396" s="488"/>
      <c r="GUA396" s="488"/>
      <c r="GUB396" s="488"/>
      <c r="GUC396" s="489"/>
      <c r="GUD396" s="490"/>
      <c r="GUE396" s="488"/>
      <c r="GUF396" s="488"/>
      <c r="GUG396" s="488"/>
      <c r="GUH396" s="488"/>
      <c r="GUI396" s="488"/>
      <c r="GUJ396" s="488"/>
      <c r="GUK396" s="489"/>
      <c r="GUL396" s="490"/>
      <c r="GUM396" s="488"/>
      <c r="GUN396" s="488"/>
      <c r="GUO396" s="488"/>
      <c r="GUP396" s="488"/>
      <c r="GUQ396" s="488"/>
      <c r="GUR396" s="488"/>
      <c r="GUS396" s="489"/>
      <c r="GUT396" s="490"/>
      <c r="GUU396" s="488"/>
      <c r="GUV396" s="488"/>
      <c r="GUW396" s="488"/>
      <c r="GUX396" s="488"/>
      <c r="GUY396" s="488"/>
      <c r="GUZ396" s="488"/>
      <c r="GVA396" s="489"/>
      <c r="GVB396" s="490"/>
      <c r="GVC396" s="488"/>
      <c r="GVD396" s="488"/>
      <c r="GVE396" s="488"/>
      <c r="GVF396" s="488"/>
      <c r="GVG396" s="488"/>
      <c r="GVH396" s="488"/>
      <c r="GVI396" s="489"/>
      <c r="GVJ396" s="490"/>
      <c r="GVK396" s="488"/>
      <c r="GVL396" s="488"/>
      <c r="GVM396" s="488"/>
      <c r="GVN396" s="488"/>
      <c r="GVO396" s="488"/>
      <c r="GVP396" s="488"/>
      <c r="GVQ396" s="489"/>
      <c r="GVR396" s="490"/>
      <c r="GVS396" s="488"/>
      <c r="GVT396" s="488"/>
      <c r="GVU396" s="488"/>
      <c r="GVV396" s="488"/>
      <c r="GVW396" s="488"/>
      <c r="GVX396" s="488"/>
      <c r="GVY396" s="489"/>
      <c r="GVZ396" s="490"/>
      <c r="GWA396" s="488"/>
      <c r="GWB396" s="488"/>
      <c r="GWC396" s="488"/>
      <c r="GWD396" s="488"/>
      <c r="GWE396" s="488"/>
      <c r="GWF396" s="488"/>
      <c r="GWG396" s="489"/>
      <c r="GWH396" s="490"/>
      <c r="GWI396" s="488"/>
      <c r="GWJ396" s="488"/>
      <c r="GWK396" s="488"/>
      <c r="GWL396" s="488"/>
      <c r="GWM396" s="488"/>
      <c r="GWN396" s="488"/>
      <c r="GWO396" s="489"/>
      <c r="GWP396" s="490"/>
      <c r="GWQ396" s="488"/>
      <c r="GWR396" s="488"/>
      <c r="GWS396" s="488"/>
      <c r="GWT396" s="488"/>
      <c r="GWU396" s="488"/>
      <c r="GWV396" s="488"/>
      <c r="GWW396" s="489"/>
      <c r="GWX396" s="490"/>
      <c r="GWY396" s="488"/>
      <c r="GWZ396" s="488"/>
      <c r="GXA396" s="488"/>
      <c r="GXB396" s="488"/>
      <c r="GXC396" s="488"/>
      <c r="GXD396" s="488"/>
      <c r="GXE396" s="489"/>
      <c r="GXF396" s="490"/>
      <c r="GXG396" s="488"/>
      <c r="GXH396" s="488"/>
      <c r="GXI396" s="488"/>
      <c r="GXJ396" s="488"/>
      <c r="GXK396" s="488"/>
      <c r="GXL396" s="488"/>
      <c r="GXM396" s="489"/>
      <c r="GXN396" s="490"/>
      <c r="GXO396" s="488"/>
      <c r="GXP396" s="488"/>
      <c r="GXQ396" s="488"/>
      <c r="GXR396" s="488"/>
      <c r="GXS396" s="488"/>
      <c r="GXT396" s="488"/>
      <c r="GXU396" s="489"/>
      <c r="GXV396" s="490"/>
      <c r="GXW396" s="488"/>
      <c r="GXX396" s="488"/>
      <c r="GXY396" s="488"/>
      <c r="GXZ396" s="488"/>
      <c r="GYA396" s="488"/>
      <c r="GYB396" s="488"/>
      <c r="GYC396" s="489"/>
      <c r="GYD396" s="490"/>
      <c r="GYE396" s="488"/>
      <c r="GYF396" s="488"/>
      <c r="GYG396" s="488"/>
      <c r="GYH396" s="488"/>
      <c r="GYI396" s="488"/>
      <c r="GYJ396" s="488"/>
      <c r="GYK396" s="489"/>
      <c r="GYL396" s="490"/>
      <c r="GYM396" s="488"/>
      <c r="GYN396" s="488"/>
      <c r="GYO396" s="488"/>
      <c r="GYP396" s="488"/>
      <c r="GYQ396" s="488"/>
      <c r="GYR396" s="488"/>
      <c r="GYS396" s="489"/>
      <c r="GYT396" s="490"/>
      <c r="GYU396" s="488"/>
      <c r="GYV396" s="488"/>
      <c r="GYW396" s="488"/>
      <c r="GYX396" s="488"/>
      <c r="GYY396" s="488"/>
      <c r="GYZ396" s="488"/>
      <c r="GZA396" s="489"/>
      <c r="GZB396" s="490"/>
      <c r="GZC396" s="488"/>
      <c r="GZD396" s="488"/>
      <c r="GZE396" s="488"/>
      <c r="GZF396" s="488"/>
      <c r="GZG396" s="488"/>
      <c r="GZH396" s="488"/>
      <c r="GZI396" s="489"/>
      <c r="GZJ396" s="490"/>
      <c r="GZK396" s="488"/>
      <c r="GZL396" s="488"/>
      <c r="GZM396" s="488"/>
      <c r="GZN396" s="488"/>
      <c r="GZO396" s="488"/>
      <c r="GZP396" s="488"/>
      <c r="GZQ396" s="489"/>
      <c r="GZR396" s="490"/>
      <c r="GZS396" s="488"/>
      <c r="GZT396" s="488"/>
      <c r="GZU396" s="488"/>
      <c r="GZV396" s="488"/>
      <c r="GZW396" s="488"/>
      <c r="GZX396" s="488"/>
      <c r="GZY396" s="489"/>
      <c r="GZZ396" s="490"/>
      <c r="HAA396" s="488"/>
      <c r="HAB396" s="488"/>
      <c r="HAC396" s="488"/>
      <c r="HAD396" s="488"/>
      <c r="HAE396" s="488"/>
      <c r="HAF396" s="488"/>
      <c r="HAG396" s="489"/>
      <c r="HAH396" s="490"/>
      <c r="HAI396" s="488"/>
      <c r="HAJ396" s="488"/>
      <c r="HAK396" s="488"/>
      <c r="HAL396" s="488"/>
      <c r="HAM396" s="488"/>
      <c r="HAN396" s="488"/>
      <c r="HAO396" s="489"/>
      <c r="HAP396" s="490"/>
      <c r="HAQ396" s="488"/>
      <c r="HAR396" s="488"/>
      <c r="HAS396" s="488"/>
      <c r="HAT396" s="488"/>
      <c r="HAU396" s="488"/>
      <c r="HAV396" s="488"/>
      <c r="HAW396" s="489"/>
      <c r="HAX396" s="490"/>
      <c r="HAY396" s="488"/>
      <c r="HAZ396" s="488"/>
      <c r="HBA396" s="488"/>
      <c r="HBB396" s="488"/>
      <c r="HBC396" s="488"/>
      <c r="HBD396" s="488"/>
      <c r="HBE396" s="489"/>
      <c r="HBF396" s="490"/>
      <c r="HBG396" s="488"/>
      <c r="HBH396" s="488"/>
      <c r="HBI396" s="488"/>
      <c r="HBJ396" s="488"/>
      <c r="HBK396" s="488"/>
      <c r="HBL396" s="488"/>
      <c r="HBM396" s="489"/>
      <c r="HBN396" s="490"/>
      <c r="HBO396" s="488"/>
      <c r="HBP396" s="488"/>
      <c r="HBQ396" s="488"/>
      <c r="HBR396" s="488"/>
      <c r="HBS396" s="488"/>
      <c r="HBT396" s="488"/>
      <c r="HBU396" s="489"/>
      <c r="HBV396" s="490"/>
      <c r="HBW396" s="488"/>
      <c r="HBX396" s="488"/>
      <c r="HBY396" s="488"/>
      <c r="HBZ396" s="488"/>
      <c r="HCA396" s="488"/>
      <c r="HCB396" s="488"/>
      <c r="HCC396" s="489"/>
      <c r="HCD396" s="490"/>
      <c r="HCE396" s="488"/>
      <c r="HCF396" s="488"/>
      <c r="HCG396" s="488"/>
      <c r="HCH396" s="488"/>
      <c r="HCI396" s="488"/>
      <c r="HCJ396" s="488"/>
      <c r="HCK396" s="489"/>
      <c r="HCL396" s="490"/>
      <c r="HCM396" s="488"/>
      <c r="HCN396" s="488"/>
      <c r="HCO396" s="488"/>
      <c r="HCP396" s="488"/>
      <c r="HCQ396" s="488"/>
      <c r="HCR396" s="488"/>
      <c r="HCS396" s="489"/>
      <c r="HCT396" s="490"/>
      <c r="HCU396" s="488"/>
      <c r="HCV396" s="488"/>
      <c r="HCW396" s="488"/>
      <c r="HCX396" s="488"/>
      <c r="HCY396" s="488"/>
      <c r="HCZ396" s="488"/>
      <c r="HDA396" s="489"/>
      <c r="HDB396" s="490"/>
      <c r="HDC396" s="488"/>
      <c r="HDD396" s="488"/>
      <c r="HDE396" s="488"/>
      <c r="HDF396" s="488"/>
      <c r="HDG396" s="488"/>
      <c r="HDH396" s="488"/>
      <c r="HDI396" s="489"/>
      <c r="HDJ396" s="490"/>
      <c r="HDK396" s="488"/>
      <c r="HDL396" s="488"/>
      <c r="HDM396" s="488"/>
      <c r="HDN396" s="488"/>
      <c r="HDO396" s="488"/>
      <c r="HDP396" s="488"/>
      <c r="HDQ396" s="489"/>
      <c r="HDR396" s="490"/>
      <c r="HDS396" s="488"/>
      <c r="HDT396" s="488"/>
      <c r="HDU396" s="488"/>
      <c r="HDV396" s="488"/>
      <c r="HDW396" s="488"/>
      <c r="HDX396" s="488"/>
      <c r="HDY396" s="489"/>
      <c r="HDZ396" s="490"/>
      <c r="HEA396" s="488"/>
      <c r="HEB396" s="488"/>
      <c r="HEC396" s="488"/>
      <c r="HED396" s="488"/>
      <c r="HEE396" s="488"/>
      <c r="HEF396" s="488"/>
      <c r="HEG396" s="489"/>
      <c r="HEH396" s="490"/>
      <c r="HEI396" s="488"/>
      <c r="HEJ396" s="488"/>
      <c r="HEK396" s="488"/>
      <c r="HEL396" s="488"/>
      <c r="HEM396" s="488"/>
      <c r="HEN396" s="488"/>
      <c r="HEO396" s="489"/>
      <c r="HEP396" s="490"/>
      <c r="HEQ396" s="488"/>
      <c r="HER396" s="488"/>
      <c r="HES396" s="488"/>
      <c r="HET396" s="488"/>
      <c r="HEU396" s="488"/>
      <c r="HEV396" s="488"/>
      <c r="HEW396" s="489"/>
      <c r="HEX396" s="490"/>
      <c r="HEY396" s="488"/>
      <c r="HEZ396" s="488"/>
      <c r="HFA396" s="488"/>
      <c r="HFB396" s="488"/>
      <c r="HFC396" s="488"/>
      <c r="HFD396" s="488"/>
      <c r="HFE396" s="489"/>
      <c r="HFF396" s="490"/>
      <c r="HFG396" s="488"/>
      <c r="HFH396" s="488"/>
      <c r="HFI396" s="488"/>
      <c r="HFJ396" s="488"/>
      <c r="HFK396" s="488"/>
      <c r="HFL396" s="488"/>
      <c r="HFM396" s="489"/>
      <c r="HFN396" s="490"/>
      <c r="HFO396" s="488"/>
      <c r="HFP396" s="488"/>
      <c r="HFQ396" s="488"/>
      <c r="HFR396" s="488"/>
      <c r="HFS396" s="488"/>
      <c r="HFT396" s="488"/>
      <c r="HFU396" s="489"/>
      <c r="HFV396" s="490"/>
      <c r="HFW396" s="488"/>
      <c r="HFX396" s="488"/>
      <c r="HFY396" s="488"/>
      <c r="HFZ396" s="488"/>
      <c r="HGA396" s="488"/>
      <c r="HGB396" s="488"/>
      <c r="HGC396" s="489"/>
      <c r="HGD396" s="490"/>
      <c r="HGE396" s="488"/>
      <c r="HGF396" s="488"/>
      <c r="HGG396" s="488"/>
      <c r="HGH396" s="488"/>
      <c r="HGI396" s="488"/>
      <c r="HGJ396" s="488"/>
      <c r="HGK396" s="489"/>
      <c r="HGL396" s="490"/>
      <c r="HGM396" s="488"/>
      <c r="HGN396" s="488"/>
      <c r="HGO396" s="488"/>
      <c r="HGP396" s="488"/>
      <c r="HGQ396" s="488"/>
      <c r="HGR396" s="488"/>
      <c r="HGS396" s="489"/>
      <c r="HGT396" s="490"/>
      <c r="HGU396" s="488"/>
      <c r="HGV396" s="488"/>
      <c r="HGW396" s="488"/>
      <c r="HGX396" s="488"/>
      <c r="HGY396" s="488"/>
      <c r="HGZ396" s="488"/>
      <c r="HHA396" s="489"/>
      <c r="HHB396" s="490"/>
      <c r="HHC396" s="488"/>
      <c r="HHD396" s="488"/>
      <c r="HHE396" s="488"/>
      <c r="HHF396" s="488"/>
      <c r="HHG396" s="488"/>
      <c r="HHH396" s="488"/>
      <c r="HHI396" s="489"/>
      <c r="HHJ396" s="490"/>
      <c r="HHK396" s="488"/>
      <c r="HHL396" s="488"/>
      <c r="HHM396" s="488"/>
      <c r="HHN396" s="488"/>
      <c r="HHO396" s="488"/>
      <c r="HHP396" s="488"/>
      <c r="HHQ396" s="489"/>
      <c r="HHR396" s="490"/>
      <c r="HHS396" s="488"/>
      <c r="HHT396" s="488"/>
      <c r="HHU396" s="488"/>
      <c r="HHV396" s="488"/>
      <c r="HHW396" s="488"/>
      <c r="HHX396" s="488"/>
      <c r="HHY396" s="489"/>
      <c r="HHZ396" s="490"/>
      <c r="HIA396" s="488"/>
      <c r="HIB396" s="488"/>
      <c r="HIC396" s="488"/>
      <c r="HID396" s="488"/>
      <c r="HIE396" s="488"/>
      <c r="HIF396" s="488"/>
      <c r="HIG396" s="489"/>
      <c r="HIH396" s="490"/>
      <c r="HII396" s="488"/>
      <c r="HIJ396" s="488"/>
      <c r="HIK396" s="488"/>
      <c r="HIL396" s="488"/>
      <c r="HIM396" s="488"/>
      <c r="HIN396" s="488"/>
      <c r="HIO396" s="489"/>
      <c r="HIP396" s="490"/>
      <c r="HIQ396" s="488"/>
      <c r="HIR396" s="488"/>
      <c r="HIS396" s="488"/>
      <c r="HIT396" s="488"/>
      <c r="HIU396" s="488"/>
      <c r="HIV396" s="488"/>
      <c r="HIW396" s="489"/>
      <c r="HIX396" s="490"/>
      <c r="HIY396" s="488"/>
      <c r="HIZ396" s="488"/>
      <c r="HJA396" s="488"/>
      <c r="HJB396" s="488"/>
      <c r="HJC396" s="488"/>
      <c r="HJD396" s="488"/>
      <c r="HJE396" s="489"/>
      <c r="HJF396" s="490"/>
      <c r="HJG396" s="488"/>
      <c r="HJH396" s="488"/>
      <c r="HJI396" s="488"/>
      <c r="HJJ396" s="488"/>
      <c r="HJK396" s="488"/>
      <c r="HJL396" s="488"/>
      <c r="HJM396" s="489"/>
      <c r="HJN396" s="490"/>
      <c r="HJO396" s="488"/>
      <c r="HJP396" s="488"/>
      <c r="HJQ396" s="488"/>
      <c r="HJR396" s="488"/>
      <c r="HJS396" s="488"/>
      <c r="HJT396" s="488"/>
      <c r="HJU396" s="489"/>
      <c r="HJV396" s="490"/>
      <c r="HJW396" s="488"/>
      <c r="HJX396" s="488"/>
      <c r="HJY396" s="488"/>
      <c r="HJZ396" s="488"/>
      <c r="HKA396" s="488"/>
      <c r="HKB396" s="488"/>
      <c r="HKC396" s="489"/>
      <c r="HKD396" s="490"/>
      <c r="HKE396" s="488"/>
      <c r="HKF396" s="488"/>
      <c r="HKG396" s="488"/>
      <c r="HKH396" s="488"/>
      <c r="HKI396" s="488"/>
      <c r="HKJ396" s="488"/>
      <c r="HKK396" s="489"/>
      <c r="HKL396" s="490"/>
      <c r="HKM396" s="488"/>
      <c r="HKN396" s="488"/>
      <c r="HKO396" s="488"/>
      <c r="HKP396" s="488"/>
      <c r="HKQ396" s="488"/>
      <c r="HKR396" s="488"/>
      <c r="HKS396" s="489"/>
      <c r="HKT396" s="490"/>
      <c r="HKU396" s="488"/>
      <c r="HKV396" s="488"/>
      <c r="HKW396" s="488"/>
      <c r="HKX396" s="488"/>
      <c r="HKY396" s="488"/>
      <c r="HKZ396" s="488"/>
      <c r="HLA396" s="489"/>
      <c r="HLB396" s="490"/>
      <c r="HLC396" s="488"/>
      <c r="HLD396" s="488"/>
      <c r="HLE396" s="488"/>
      <c r="HLF396" s="488"/>
      <c r="HLG396" s="488"/>
      <c r="HLH396" s="488"/>
      <c r="HLI396" s="489"/>
      <c r="HLJ396" s="490"/>
      <c r="HLK396" s="488"/>
      <c r="HLL396" s="488"/>
      <c r="HLM396" s="488"/>
      <c r="HLN396" s="488"/>
      <c r="HLO396" s="488"/>
      <c r="HLP396" s="488"/>
      <c r="HLQ396" s="489"/>
      <c r="HLR396" s="490"/>
      <c r="HLS396" s="488"/>
      <c r="HLT396" s="488"/>
      <c r="HLU396" s="488"/>
      <c r="HLV396" s="488"/>
      <c r="HLW396" s="488"/>
      <c r="HLX396" s="488"/>
      <c r="HLY396" s="489"/>
      <c r="HLZ396" s="490"/>
      <c r="HMA396" s="488"/>
      <c r="HMB396" s="488"/>
      <c r="HMC396" s="488"/>
      <c r="HMD396" s="488"/>
      <c r="HME396" s="488"/>
      <c r="HMF396" s="488"/>
      <c r="HMG396" s="489"/>
      <c r="HMH396" s="490"/>
      <c r="HMI396" s="488"/>
      <c r="HMJ396" s="488"/>
      <c r="HMK396" s="488"/>
      <c r="HML396" s="488"/>
      <c r="HMM396" s="488"/>
      <c r="HMN396" s="488"/>
      <c r="HMO396" s="489"/>
      <c r="HMP396" s="490"/>
      <c r="HMQ396" s="488"/>
      <c r="HMR396" s="488"/>
      <c r="HMS396" s="488"/>
      <c r="HMT396" s="488"/>
      <c r="HMU396" s="488"/>
      <c r="HMV396" s="488"/>
      <c r="HMW396" s="489"/>
      <c r="HMX396" s="490"/>
      <c r="HMY396" s="488"/>
      <c r="HMZ396" s="488"/>
      <c r="HNA396" s="488"/>
      <c r="HNB396" s="488"/>
      <c r="HNC396" s="488"/>
      <c r="HND396" s="488"/>
      <c r="HNE396" s="489"/>
      <c r="HNF396" s="490"/>
      <c r="HNG396" s="488"/>
      <c r="HNH396" s="488"/>
      <c r="HNI396" s="488"/>
      <c r="HNJ396" s="488"/>
      <c r="HNK396" s="488"/>
      <c r="HNL396" s="488"/>
      <c r="HNM396" s="489"/>
      <c r="HNN396" s="490"/>
      <c r="HNO396" s="488"/>
      <c r="HNP396" s="488"/>
      <c r="HNQ396" s="488"/>
      <c r="HNR396" s="488"/>
      <c r="HNS396" s="488"/>
      <c r="HNT396" s="488"/>
      <c r="HNU396" s="489"/>
      <c r="HNV396" s="490"/>
      <c r="HNW396" s="488"/>
      <c r="HNX396" s="488"/>
      <c r="HNY396" s="488"/>
      <c r="HNZ396" s="488"/>
      <c r="HOA396" s="488"/>
      <c r="HOB396" s="488"/>
      <c r="HOC396" s="489"/>
      <c r="HOD396" s="490"/>
      <c r="HOE396" s="488"/>
      <c r="HOF396" s="488"/>
      <c r="HOG396" s="488"/>
      <c r="HOH396" s="488"/>
      <c r="HOI396" s="488"/>
      <c r="HOJ396" s="488"/>
      <c r="HOK396" s="489"/>
      <c r="HOL396" s="490"/>
      <c r="HOM396" s="488"/>
      <c r="HON396" s="488"/>
      <c r="HOO396" s="488"/>
      <c r="HOP396" s="488"/>
      <c r="HOQ396" s="488"/>
      <c r="HOR396" s="488"/>
      <c r="HOS396" s="489"/>
      <c r="HOT396" s="490"/>
      <c r="HOU396" s="488"/>
      <c r="HOV396" s="488"/>
      <c r="HOW396" s="488"/>
      <c r="HOX396" s="488"/>
      <c r="HOY396" s="488"/>
      <c r="HOZ396" s="488"/>
      <c r="HPA396" s="489"/>
      <c r="HPB396" s="490"/>
      <c r="HPC396" s="488"/>
      <c r="HPD396" s="488"/>
      <c r="HPE396" s="488"/>
      <c r="HPF396" s="488"/>
      <c r="HPG396" s="488"/>
      <c r="HPH396" s="488"/>
      <c r="HPI396" s="489"/>
      <c r="HPJ396" s="490"/>
      <c r="HPK396" s="488"/>
      <c r="HPL396" s="488"/>
      <c r="HPM396" s="488"/>
      <c r="HPN396" s="488"/>
      <c r="HPO396" s="488"/>
      <c r="HPP396" s="488"/>
      <c r="HPQ396" s="489"/>
      <c r="HPR396" s="490"/>
      <c r="HPS396" s="488"/>
      <c r="HPT396" s="488"/>
      <c r="HPU396" s="488"/>
      <c r="HPV396" s="488"/>
      <c r="HPW396" s="488"/>
      <c r="HPX396" s="488"/>
      <c r="HPY396" s="489"/>
      <c r="HPZ396" s="490"/>
      <c r="HQA396" s="488"/>
      <c r="HQB396" s="488"/>
      <c r="HQC396" s="488"/>
      <c r="HQD396" s="488"/>
      <c r="HQE396" s="488"/>
      <c r="HQF396" s="488"/>
      <c r="HQG396" s="489"/>
      <c r="HQH396" s="490"/>
      <c r="HQI396" s="488"/>
      <c r="HQJ396" s="488"/>
      <c r="HQK396" s="488"/>
      <c r="HQL396" s="488"/>
      <c r="HQM396" s="488"/>
      <c r="HQN396" s="488"/>
      <c r="HQO396" s="489"/>
      <c r="HQP396" s="490"/>
      <c r="HQQ396" s="488"/>
      <c r="HQR396" s="488"/>
      <c r="HQS396" s="488"/>
      <c r="HQT396" s="488"/>
      <c r="HQU396" s="488"/>
      <c r="HQV396" s="488"/>
      <c r="HQW396" s="489"/>
      <c r="HQX396" s="490"/>
      <c r="HQY396" s="488"/>
      <c r="HQZ396" s="488"/>
      <c r="HRA396" s="488"/>
      <c r="HRB396" s="488"/>
      <c r="HRC396" s="488"/>
      <c r="HRD396" s="488"/>
      <c r="HRE396" s="489"/>
      <c r="HRF396" s="490"/>
      <c r="HRG396" s="488"/>
      <c r="HRH396" s="488"/>
      <c r="HRI396" s="488"/>
      <c r="HRJ396" s="488"/>
      <c r="HRK396" s="488"/>
      <c r="HRL396" s="488"/>
      <c r="HRM396" s="489"/>
      <c r="HRN396" s="490"/>
      <c r="HRO396" s="488"/>
      <c r="HRP396" s="488"/>
      <c r="HRQ396" s="488"/>
      <c r="HRR396" s="488"/>
      <c r="HRS396" s="488"/>
      <c r="HRT396" s="488"/>
      <c r="HRU396" s="489"/>
      <c r="HRV396" s="490"/>
      <c r="HRW396" s="488"/>
      <c r="HRX396" s="488"/>
      <c r="HRY396" s="488"/>
      <c r="HRZ396" s="488"/>
      <c r="HSA396" s="488"/>
      <c r="HSB396" s="488"/>
      <c r="HSC396" s="489"/>
      <c r="HSD396" s="490"/>
      <c r="HSE396" s="488"/>
      <c r="HSF396" s="488"/>
      <c r="HSG396" s="488"/>
      <c r="HSH396" s="488"/>
      <c r="HSI396" s="488"/>
      <c r="HSJ396" s="488"/>
      <c r="HSK396" s="489"/>
      <c r="HSL396" s="490"/>
      <c r="HSM396" s="488"/>
      <c r="HSN396" s="488"/>
      <c r="HSO396" s="488"/>
      <c r="HSP396" s="488"/>
      <c r="HSQ396" s="488"/>
      <c r="HSR396" s="488"/>
      <c r="HSS396" s="489"/>
      <c r="HST396" s="490"/>
      <c r="HSU396" s="488"/>
      <c r="HSV396" s="488"/>
      <c r="HSW396" s="488"/>
      <c r="HSX396" s="488"/>
      <c r="HSY396" s="488"/>
      <c r="HSZ396" s="488"/>
      <c r="HTA396" s="489"/>
      <c r="HTB396" s="490"/>
      <c r="HTC396" s="488"/>
      <c r="HTD396" s="488"/>
      <c r="HTE396" s="488"/>
      <c r="HTF396" s="488"/>
      <c r="HTG396" s="488"/>
      <c r="HTH396" s="488"/>
      <c r="HTI396" s="489"/>
      <c r="HTJ396" s="490"/>
      <c r="HTK396" s="488"/>
      <c r="HTL396" s="488"/>
      <c r="HTM396" s="488"/>
      <c r="HTN396" s="488"/>
      <c r="HTO396" s="488"/>
      <c r="HTP396" s="488"/>
      <c r="HTQ396" s="489"/>
      <c r="HTR396" s="490"/>
      <c r="HTS396" s="488"/>
      <c r="HTT396" s="488"/>
      <c r="HTU396" s="488"/>
      <c r="HTV396" s="488"/>
      <c r="HTW396" s="488"/>
      <c r="HTX396" s="488"/>
      <c r="HTY396" s="489"/>
      <c r="HTZ396" s="490"/>
      <c r="HUA396" s="488"/>
      <c r="HUB396" s="488"/>
      <c r="HUC396" s="488"/>
      <c r="HUD396" s="488"/>
      <c r="HUE396" s="488"/>
      <c r="HUF396" s="488"/>
      <c r="HUG396" s="489"/>
      <c r="HUH396" s="490"/>
      <c r="HUI396" s="488"/>
      <c r="HUJ396" s="488"/>
      <c r="HUK396" s="488"/>
      <c r="HUL396" s="488"/>
      <c r="HUM396" s="488"/>
      <c r="HUN396" s="488"/>
      <c r="HUO396" s="489"/>
      <c r="HUP396" s="490"/>
      <c r="HUQ396" s="488"/>
      <c r="HUR396" s="488"/>
      <c r="HUS396" s="488"/>
      <c r="HUT396" s="488"/>
      <c r="HUU396" s="488"/>
      <c r="HUV396" s="488"/>
      <c r="HUW396" s="489"/>
      <c r="HUX396" s="490"/>
      <c r="HUY396" s="488"/>
      <c r="HUZ396" s="488"/>
      <c r="HVA396" s="488"/>
      <c r="HVB396" s="488"/>
      <c r="HVC396" s="488"/>
      <c r="HVD396" s="488"/>
      <c r="HVE396" s="489"/>
      <c r="HVF396" s="490"/>
      <c r="HVG396" s="488"/>
      <c r="HVH396" s="488"/>
      <c r="HVI396" s="488"/>
      <c r="HVJ396" s="488"/>
      <c r="HVK396" s="488"/>
      <c r="HVL396" s="488"/>
      <c r="HVM396" s="489"/>
      <c r="HVN396" s="490"/>
      <c r="HVO396" s="488"/>
      <c r="HVP396" s="488"/>
      <c r="HVQ396" s="488"/>
      <c r="HVR396" s="488"/>
      <c r="HVS396" s="488"/>
      <c r="HVT396" s="488"/>
      <c r="HVU396" s="489"/>
      <c r="HVV396" s="490"/>
      <c r="HVW396" s="488"/>
      <c r="HVX396" s="488"/>
      <c r="HVY396" s="488"/>
      <c r="HVZ396" s="488"/>
      <c r="HWA396" s="488"/>
      <c r="HWB396" s="488"/>
      <c r="HWC396" s="489"/>
      <c r="HWD396" s="490"/>
      <c r="HWE396" s="488"/>
      <c r="HWF396" s="488"/>
      <c r="HWG396" s="488"/>
      <c r="HWH396" s="488"/>
      <c r="HWI396" s="488"/>
      <c r="HWJ396" s="488"/>
      <c r="HWK396" s="489"/>
      <c r="HWL396" s="490"/>
      <c r="HWM396" s="488"/>
      <c r="HWN396" s="488"/>
      <c r="HWO396" s="488"/>
      <c r="HWP396" s="488"/>
      <c r="HWQ396" s="488"/>
      <c r="HWR396" s="488"/>
      <c r="HWS396" s="489"/>
      <c r="HWT396" s="490"/>
      <c r="HWU396" s="488"/>
      <c r="HWV396" s="488"/>
      <c r="HWW396" s="488"/>
      <c r="HWX396" s="488"/>
      <c r="HWY396" s="488"/>
      <c r="HWZ396" s="488"/>
      <c r="HXA396" s="489"/>
      <c r="HXB396" s="490"/>
      <c r="HXC396" s="488"/>
      <c r="HXD396" s="488"/>
      <c r="HXE396" s="488"/>
      <c r="HXF396" s="488"/>
      <c r="HXG396" s="488"/>
      <c r="HXH396" s="488"/>
      <c r="HXI396" s="489"/>
      <c r="HXJ396" s="490"/>
      <c r="HXK396" s="488"/>
      <c r="HXL396" s="488"/>
      <c r="HXM396" s="488"/>
      <c r="HXN396" s="488"/>
      <c r="HXO396" s="488"/>
      <c r="HXP396" s="488"/>
      <c r="HXQ396" s="489"/>
      <c r="HXR396" s="490"/>
      <c r="HXS396" s="488"/>
      <c r="HXT396" s="488"/>
      <c r="HXU396" s="488"/>
      <c r="HXV396" s="488"/>
      <c r="HXW396" s="488"/>
      <c r="HXX396" s="488"/>
      <c r="HXY396" s="489"/>
      <c r="HXZ396" s="490"/>
      <c r="HYA396" s="488"/>
      <c r="HYB396" s="488"/>
      <c r="HYC396" s="488"/>
      <c r="HYD396" s="488"/>
      <c r="HYE396" s="488"/>
      <c r="HYF396" s="488"/>
      <c r="HYG396" s="489"/>
      <c r="HYH396" s="490"/>
      <c r="HYI396" s="488"/>
      <c r="HYJ396" s="488"/>
      <c r="HYK396" s="488"/>
      <c r="HYL396" s="488"/>
      <c r="HYM396" s="488"/>
      <c r="HYN396" s="488"/>
      <c r="HYO396" s="489"/>
      <c r="HYP396" s="490"/>
      <c r="HYQ396" s="488"/>
      <c r="HYR396" s="488"/>
      <c r="HYS396" s="488"/>
      <c r="HYT396" s="488"/>
      <c r="HYU396" s="488"/>
      <c r="HYV396" s="488"/>
      <c r="HYW396" s="489"/>
      <c r="HYX396" s="490"/>
      <c r="HYY396" s="488"/>
      <c r="HYZ396" s="488"/>
      <c r="HZA396" s="488"/>
      <c r="HZB396" s="488"/>
      <c r="HZC396" s="488"/>
      <c r="HZD396" s="488"/>
      <c r="HZE396" s="489"/>
      <c r="HZF396" s="490"/>
      <c r="HZG396" s="488"/>
      <c r="HZH396" s="488"/>
      <c r="HZI396" s="488"/>
      <c r="HZJ396" s="488"/>
      <c r="HZK396" s="488"/>
      <c r="HZL396" s="488"/>
      <c r="HZM396" s="489"/>
      <c r="HZN396" s="490"/>
      <c r="HZO396" s="488"/>
      <c r="HZP396" s="488"/>
      <c r="HZQ396" s="488"/>
      <c r="HZR396" s="488"/>
      <c r="HZS396" s="488"/>
      <c r="HZT396" s="488"/>
      <c r="HZU396" s="489"/>
      <c r="HZV396" s="490"/>
      <c r="HZW396" s="488"/>
      <c r="HZX396" s="488"/>
      <c r="HZY396" s="488"/>
      <c r="HZZ396" s="488"/>
      <c r="IAA396" s="488"/>
      <c r="IAB396" s="488"/>
      <c r="IAC396" s="489"/>
      <c r="IAD396" s="490"/>
      <c r="IAE396" s="488"/>
      <c r="IAF396" s="488"/>
      <c r="IAG396" s="488"/>
      <c r="IAH396" s="488"/>
      <c r="IAI396" s="488"/>
      <c r="IAJ396" s="488"/>
      <c r="IAK396" s="489"/>
      <c r="IAL396" s="490"/>
      <c r="IAM396" s="488"/>
      <c r="IAN396" s="488"/>
      <c r="IAO396" s="488"/>
      <c r="IAP396" s="488"/>
      <c r="IAQ396" s="488"/>
      <c r="IAR396" s="488"/>
      <c r="IAS396" s="489"/>
      <c r="IAT396" s="490"/>
      <c r="IAU396" s="488"/>
      <c r="IAV396" s="488"/>
      <c r="IAW396" s="488"/>
      <c r="IAX396" s="488"/>
      <c r="IAY396" s="488"/>
      <c r="IAZ396" s="488"/>
      <c r="IBA396" s="489"/>
      <c r="IBB396" s="490"/>
      <c r="IBC396" s="488"/>
      <c r="IBD396" s="488"/>
      <c r="IBE396" s="488"/>
      <c r="IBF396" s="488"/>
      <c r="IBG396" s="488"/>
      <c r="IBH396" s="488"/>
      <c r="IBI396" s="489"/>
      <c r="IBJ396" s="490"/>
      <c r="IBK396" s="488"/>
      <c r="IBL396" s="488"/>
      <c r="IBM396" s="488"/>
      <c r="IBN396" s="488"/>
      <c r="IBO396" s="488"/>
      <c r="IBP396" s="488"/>
      <c r="IBQ396" s="489"/>
      <c r="IBR396" s="490"/>
      <c r="IBS396" s="488"/>
      <c r="IBT396" s="488"/>
      <c r="IBU396" s="488"/>
      <c r="IBV396" s="488"/>
      <c r="IBW396" s="488"/>
      <c r="IBX396" s="488"/>
      <c r="IBY396" s="489"/>
      <c r="IBZ396" s="490"/>
      <c r="ICA396" s="488"/>
      <c r="ICB396" s="488"/>
      <c r="ICC396" s="488"/>
      <c r="ICD396" s="488"/>
      <c r="ICE396" s="488"/>
      <c r="ICF396" s="488"/>
      <c r="ICG396" s="489"/>
      <c r="ICH396" s="490"/>
      <c r="ICI396" s="488"/>
      <c r="ICJ396" s="488"/>
      <c r="ICK396" s="488"/>
      <c r="ICL396" s="488"/>
      <c r="ICM396" s="488"/>
      <c r="ICN396" s="488"/>
      <c r="ICO396" s="489"/>
      <c r="ICP396" s="490"/>
      <c r="ICQ396" s="488"/>
      <c r="ICR396" s="488"/>
      <c r="ICS396" s="488"/>
      <c r="ICT396" s="488"/>
      <c r="ICU396" s="488"/>
      <c r="ICV396" s="488"/>
      <c r="ICW396" s="489"/>
      <c r="ICX396" s="490"/>
      <c r="ICY396" s="488"/>
      <c r="ICZ396" s="488"/>
      <c r="IDA396" s="488"/>
      <c r="IDB396" s="488"/>
      <c r="IDC396" s="488"/>
      <c r="IDD396" s="488"/>
      <c r="IDE396" s="489"/>
      <c r="IDF396" s="490"/>
      <c r="IDG396" s="488"/>
      <c r="IDH396" s="488"/>
      <c r="IDI396" s="488"/>
      <c r="IDJ396" s="488"/>
      <c r="IDK396" s="488"/>
      <c r="IDL396" s="488"/>
      <c r="IDM396" s="489"/>
      <c r="IDN396" s="490"/>
      <c r="IDO396" s="488"/>
      <c r="IDP396" s="488"/>
      <c r="IDQ396" s="488"/>
      <c r="IDR396" s="488"/>
      <c r="IDS396" s="488"/>
      <c r="IDT396" s="488"/>
      <c r="IDU396" s="489"/>
      <c r="IDV396" s="490"/>
      <c r="IDW396" s="488"/>
      <c r="IDX396" s="488"/>
      <c r="IDY396" s="488"/>
      <c r="IDZ396" s="488"/>
      <c r="IEA396" s="488"/>
      <c r="IEB396" s="488"/>
      <c r="IEC396" s="489"/>
      <c r="IED396" s="490"/>
      <c r="IEE396" s="488"/>
      <c r="IEF396" s="488"/>
      <c r="IEG396" s="488"/>
      <c r="IEH396" s="488"/>
      <c r="IEI396" s="488"/>
      <c r="IEJ396" s="488"/>
      <c r="IEK396" s="489"/>
      <c r="IEL396" s="490"/>
      <c r="IEM396" s="488"/>
      <c r="IEN396" s="488"/>
      <c r="IEO396" s="488"/>
      <c r="IEP396" s="488"/>
      <c r="IEQ396" s="488"/>
      <c r="IER396" s="488"/>
      <c r="IES396" s="489"/>
      <c r="IET396" s="490"/>
      <c r="IEU396" s="488"/>
      <c r="IEV396" s="488"/>
      <c r="IEW396" s="488"/>
      <c r="IEX396" s="488"/>
      <c r="IEY396" s="488"/>
      <c r="IEZ396" s="488"/>
      <c r="IFA396" s="489"/>
      <c r="IFB396" s="490"/>
      <c r="IFC396" s="488"/>
      <c r="IFD396" s="488"/>
      <c r="IFE396" s="488"/>
      <c r="IFF396" s="488"/>
      <c r="IFG396" s="488"/>
      <c r="IFH396" s="488"/>
      <c r="IFI396" s="489"/>
      <c r="IFJ396" s="490"/>
      <c r="IFK396" s="488"/>
      <c r="IFL396" s="488"/>
      <c r="IFM396" s="488"/>
      <c r="IFN396" s="488"/>
      <c r="IFO396" s="488"/>
      <c r="IFP396" s="488"/>
      <c r="IFQ396" s="489"/>
      <c r="IFR396" s="490"/>
      <c r="IFS396" s="488"/>
      <c r="IFT396" s="488"/>
      <c r="IFU396" s="488"/>
      <c r="IFV396" s="488"/>
      <c r="IFW396" s="488"/>
      <c r="IFX396" s="488"/>
      <c r="IFY396" s="489"/>
      <c r="IFZ396" s="490"/>
      <c r="IGA396" s="488"/>
      <c r="IGB396" s="488"/>
      <c r="IGC396" s="488"/>
      <c r="IGD396" s="488"/>
      <c r="IGE396" s="488"/>
      <c r="IGF396" s="488"/>
      <c r="IGG396" s="489"/>
      <c r="IGH396" s="490"/>
      <c r="IGI396" s="488"/>
      <c r="IGJ396" s="488"/>
      <c r="IGK396" s="488"/>
      <c r="IGL396" s="488"/>
      <c r="IGM396" s="488"/>
      <c r="IGN396" s="488"/>
      <c r="IGO396" s="489"/>
      <c r="IGP396" s="490"/>
      <c r="IGQ396" s="488"/>
      <c r="IGR396" s="488"/>
      <c r="IGS396" s="488"/>
      <c r="IGT396" s="488"/>
      <c r="IGU396" s="488"/>
      <c r="IGV396" s="488"/>
      <c r="IGW396" s="489"/>
      <c r="IGX396" s="490"/>
      <c r="IGY396" s="488"/>
      <c r="IGZ396" s="488"/>
      <c r="IHA396" s="488"/>
      <c r="IHB396" s="488"/>
      <c r="IHC396" s="488"/>
      <c r="IHD396" s="488"/>
      <c r="IHE396" s="489"/>
      <c r="IHF396" s="490"/>
      <c r="IHG396" s="488"/>
      <c r="IHH396" s="488"/>
      <c r="IHI396" s="488"/>
      <c r="IHJ396" s="488"/>
      <c r="IHK396" s="488"/>
      <c r="IHL396" s="488"/>
      <c r="IHM396" s="489"/>
      <c r="IHN396" s="490"/>
      <c r="IHO396" s="488"/>
      <c r="IHP396" s="488"/>
      <c r="IHQ396" s="488"/>
      <c r="IHR396" s="488"/>
      <c r="IHS396" s="488"/>
      <c r="IHT396" s="488"/>
      <c r="IHU396" s="489"/>
      <c r="IHV396" s="490"/>
      <c r="IHW396" s="488"/>
      <c r="IHX396" s="488"/>
      <c r="IHY396" s="488"/>
      <c r="IHZ396" s="488"/>
      <c r="IIA396" s="488"/>
      <c r="IIB396" s="488"/>
      <c r="IIC396" s="489"/>
      <c r="IID396" s="490"/>
      <c r="IIE396" s="488"/>
      <c r="IIF396" s="488"/>
      <c r="IIG396" s="488"/>
      <c r="IIH396" s="488"/>
      <c r="III396" s="488"/>
      <c r="IIJ396" s="488"/>
      <c r="IIK396" s="489"/>
      <c r="IIL396" s="490"/>
      <c r="IIM396" s="488"/>
      <c r="IIN396" s="488"/>
      <c r="IIO396" s="488"/>
      <c r="IIP396" s="488"/>
      <c r="IIQ396" s="488"/>
      <c r="IIR396" s="488"/>
      <c r="IIS396" s="489"/>
      <c r="IIT396" s="490"/>
      <c r="IIU396" s="488"/>
      <c r="IIV396" s="488"/>
      <c r="IIW396" s="488"/>
      <c r="IIX396" s="488"/>
      <c r="IIY396" s="488"/>
      <c r="IIZ396" s="488"/>
      <c r="IJA396" s="489"/>
      <c r="IJB396" s="490"/>
      <c r="IJC396" s="488"/>
      <c r="IJD396" s="488"/>
      <c r="IJE396" s="488"/>
      <c r="IJF396" s="488"/>
      <c r="IJG396" s="488"/>
      <c r="IJH396" s="488"/>
      <c r="IJI396" s="489"/>
      <c r="IJJ396" s="490"/>
      <c r="IJK396" s="488"/>
      <c r="IJL396" s="488"/>
      <c r="IJM396" s="488"/>
      <c r="IJN396" s="488"/>
      <c r="IJO396" s="488"/>
      <c r="IJP396" s="488"/>
      <c r="IJQ396" s="489"/>
      <c r="IJR396" s="490"/>
      <c r="IJS396" s="488"/>
      <c r="IJT396" s="488"/>
      <c r="IJU396" s="488"/>
      <c r="IJV396" s="488"/>
      <c r="IJW396" s="488"/>
      <c r="IJX396" s="488"/>
      <c r="IJY396" s="489"/>
      <c r="IJZ396" s="490"/>
      <c r="IKA396" s="488"/>
      <c r="IKB396" s="488"/>
      <c r="IKC396" s="488"/>
      <c r="IKD396" s="488"/>
      <c r="IKE396" s="488"/>
      <c r="IKF396" s="488"/>
      <c r="IKG396" s="489"/>
      <c r="IKH396" s="490"/>
      <c r="IKI396" s="488"/>
      <c r="IKJ396" s="488"/>
      <c r="IKK396" s="488"/>
      <c r="IKL396" s="488"/>
      <c r="IKM396" s="488"/>
      <c r="IKN396" s="488"/>
      <c r="IKO396" s="489"/>
      <c r="IKP396" s="490"/>
      <c r="IKQ396" s="488"/>
      <c r="IKR396" s="488"/>
      <c r="IKS396" s="488"/>
      <c r="IKT396" s="488"/>
      <c r="IKU396" s="488"/>
      <c r="IKV396" s="488"/>
      <c r="IKW396" s="489"/>
      <c r="IKX396" s="490"/>
      <c r="IKY396" s="488"/>
      <c r="IKZ396" s="488"/>
      <c r="ILA396" s="488"/>
      <c r="ILB396" s="488"/>
      <c r="ILC396" s="488"/>
      <c r="ILD396" s="488"/>
      <c r="ILE396" s="489"/>
      <c r="ILF396" s="490"/>
      <c r="ILG396" s="488"/>
      <c r="ILH396" s="488"/>
      <c r="ILI396" s="488"/>
      <c r="ILJ396" s="488"/>
      <c r="ILK396" s="488"/>
      <c r="ILL396" s="488"/>
      <c r="ILM396" s="489"/>
      <c r="ILN396" s="490"/>
      <c r="ILO396" s="488"/>
      <c r="ILP396" s="488"/>
      <c r="ILQ396" s="488"/>
      <c r="ILR396" s="488"/>
      <c r="ILS396" s="488"/>
      <c r="ILT396" s="488"/>
      <c r="ILU396" s="489"/>
      <c r="ILV396" s="490"/>
      <c r="ILW396" s="488"/>
      <c r="ILX396" s="488"/>
      <c r="ILY396" s="488"/>
      <c r="ILZ396" s="488"/>
      <c r="IMA396" s="488"/>
      <c r="IMB396" s="488"/>
      <c r="IMC396" s="489"/>
      <c r="IMD396" s="490"/>
      <c r="IME396" s="488"/>
      <c r="IMF396" s="488"/>
      <c r="IMG396" s="488"/>
      <c r="IMH396" s="488"/>
      <c r="IMI396" s="488"/>
      <c r="IMJ396" s="488"/>
      <c r="IMK396" s="489"/>
      <c r="IML396" s="490"/>
      <c r="IMM396" s="488"/>
      <c r="IMN396" s="488"/>
      <c r="IMO396" s="488"/>
      <c r="IMP396" s="488"/>
      <c r="IMQ396" s="488"/>
      <c r="IMR396" s="488"/>
      <c r="IMS396" s="489"/>
      <c r="IMT396" s="490"/>
      <c r="IMU396" s="488"/>
      <c r="IMV396" s="488"/>
      <c r="IMW396" s="488"/>
      <c r="IMX396" s="488"/>
      <c r="IMY396" s="488"/>
      <c r="IMZ396" s="488"/>
      <c r="INA396" s="489"/>
      <c r="INB396" s="490"/>
      <c r="INC396" s="488"/>
      <c r="IND396" s="488"/>
      <c r="INE396" s="488"/>
      <c r="INF396" s="488"/>
      <c r="ING396" s="488"/>
      <c r="INH396" s="488"/>
      <c r="INI396" s="489"/>
      <c r="INJ396" s="490"/>
      <c r="INK396" s="488"/>
      <c r="INL396" s="488"/>
      <c r="INM396" s="488"/>
      <c r="INN396" s="488"/>
      <c r="INO396" s="488"/>
      <c r="INP396" s="488"/>
      <c r="INQ396" s="489"/>
      <c r="INR396" s="490"/>
      <c r="INS396" s="488"/>
      <c r="INT396" s="488"/>
      <c r="INU396" s="488"/>
      <c r="INV396" s="488"/>
      <c r="INW396" s="488"/>
      <c r="INX396" s="488"/>
      <c r="INY396" s="489"/>
      <c r="INZ396" s="490"/>
      <c r="IOA396" s="488"/>
      <c r="IOB396" s="488"/>
      <c r="IOC396" s="488"/>
      <c r="IOD396" s="488"/>
      <c r="IOE396" s="488"/>
      <c r="IOF396" s="488"/>
      <c r="IOG396" s="489"/>
      <c r="IOH396" s="490"/>
      <c r="IOI396" s="488"/>
      <c r="IOJ396" s="488"/>
      <c r="IOK396" s="488"/>
      <c r="IOL396" s="488"/>
      <c r="IOM396" s="488"/>
      <c r="ION396" s="488"/>
      <c r="IOO396" s="489"/>
      <c r="IOP396" s="490"/>
      <c r="IOQ396" s="488"/>
      <c r="IOR396" s="488"/>
      <c r="IOS396" s="488"/>
      <c r="IOT396" s="488"/>
      <c r="IOU396" s="488"/>
      <c r="IOV396" s="488"/>
      <c r="IOW396" s="489"/>
      <c r="IOX396" s="490"/>
      <c r="IOY396" s="488"/>
      <c r="IOZ396" s="488"/>
      <c r="IPA396" s="488"/>
      <c r="IPB396" s="488"/>
      <c r="IPC396" s="488"/>
      <c r="IPD396" s="488"/>
      <c r="IPE396" s="489"/>
      <c r="IPF396" s="490"/>
      <c r="IPG396" s="488"/>
      <c r="IPH396" s="488"/>
      <c r="IPI396" s="488"/>
      <c r="IPJ396" s="488"/>
      <c r="IPK396" s="488"/>
      <c r="IPL396" s="488"/>
      <c r="IPM396" s="489"/>
      <c r="IPN396" s="490"/>
      <c r="IPO396" s="488"/>
      <c r="IPP396" s="488"/>
      <c r="IPQ396" s="488"/>
      <c r="IPR396" s="488"/>
      <c r="IPS396" s="488"/>
      <c r="IPT396" s="488"/>
      <c r="IPU396" s="489"/>
      <c r="IPV396" s="490"/>
      <c r="IPW396" s="488"/>
      <c r="IPX396" s="488"/>
      <c r="IPY396" s="488"/>
      <c r="IPZ396" s="488"/>
      <c r="IQA396" s="488"/>
      <c r="IQB396" s="488"/>
      <c r="IQC396" s="489"/>
      <c r="IQD396" s="490"/>
      <c r="IQE396" s="488"/>
      <c r="IQF396" s="488"/>
      <c r="IQG396" s="488"/>
      <c r="IQH396" s="488"/>
      <c r="IQI396" s="488"/>
      <c r="IQJ396" s="488"/>
      <c r="IQK396" s="489"/>
      <c r="IQL396" s="490"/>
      <c r="IQM396" s="488"/>
      <c r="IQN396" s="488"/>
      <c r="IQO396" s="488"/>
      <c r="IQP396" s="488"/>
      <c r="IQQ396" s="488"/>
      <c r="IQR396" s="488"/>
      <c r="IQS396" s="489"/>
      <c r="IQT396" s="490"/>
      <c r="IQU396" s="488"/>
      <c r="IQV396" s="488"/>
      <c r="IQW396" s="488"/>
      <c r="IQX396" s="488"/>
      <c r="IQY396" s="488"/>
      <c r="IQZ396" s="488"/>
      <c r="IRA396" s="489"/>
      <c r="IRB396" s="490"/>
      <c r="IRC396" s="488"/>
      <c r="IRD396" s="488"/>
      <c r="IRE396" s="488"/>
      <c r="IRF396" s="488"/>
      <c r="IRG396" s="488"/>
      <c r="IRH396" s="488"/>
      <c r="IRI396" s="489"/>
      <c r="IRJ396" s="490"/>
      <c r="IRK396" s="488"/>
      <c r="IRL396" s="488"/>
      <c r="IRM396" s="488"/>
      <c r="IRN396" s="488"/>
      <c r="IRO396" s="488"/>
      <c r="IRP396" s="488"/>
      <c r="IRQ396" s="489"/>
      <c r="IRR396" s="490"/>
      <c r="IRS396" s="488"/>
      <c r="IRT396" s="488"/>
      <c r="IRU396" s="488"/>
      <c r="IRV396" s="488"/>
      <c r="IRW396" s="488"/>
      <c r="IRX396" s="488"/>
      <c r="IRY396" s="489"/>
      <c r="IRZ396" s="490"/>
      <c r="ISA396" s="488"/>
      <c r="ISB396" s="488"/>
      <c r="ISC396" s="488"/>
      <c r="ISD396" s="488"/>
      <c r="ISE396" s="488"/>
      <c r="ISF396" s="488"/>
      <c r="ISG396" s="489"/>
      <c r="ISH396" s="490"/>
      <c r="ISI396" s="488"/>
      <c r="ISJ396" s="488"/>
      <c r="ISK396" s="488"/>
      <c r="ISL396" s="488"/>
      <c r="ISM396" s="488"/>
      <c r="ISN396" s="488"/>
      <c r="ISO396" s="489"/>
      <c r="ISP396" s="490"/>
      <c r="ISQ396" s="488"/>
      <c r="ISR396" s="488"/>
      <c r="ISS396" s="488"/>
      <c r="IST396" s="488"/>
      <c r="ISU396" s="488"/>
      <c r="ISV396" s="488"/>
      <c r="ISW396" s="489"/>
      <c r="ISX396" s="490"/>
      <c r="ISY396" s="488"/>
      <c r="ISZ396" s="488"/>
      <c r="ITA396" s="488"/>
      <c r="ITB396" s="488"/>
      <c r="ITC396" s="488"/>
      <c r="ITD396" s="488"/>
      <c r="ITE396" s="489"/>
      <c r="ITF396" s="490"/>
      <c r="ITG396" s="488"/>
      <c r="ITH396" s="488"/>
      <c r="ITI396" s="488"/>
      <c r="ITJ396" s="488"/>
      <c r="ITK396" s="488"/>
      <c r="ITL396" s="488"/>
      <c r="ITM396" s="489"/>
      <c r="ITN396" s="490"/>
      <c r="ITO396" s="488"/>
      <c r="ITP396" s="488"/>
      <c r="ITQ396" s="488"/>
      <c r="ITR396" s="488"/>
      <c r="ITS396" s="488"/>
      <c r="ITT396" s="488"/>
      <c r="ITU396" s="489"/>
      <c r="ITV396" s="490"/>
      <c r="ITW396" s="488"/>
      <c r="ITX396" s="488"/>
      <c r="ITY396" s="488"/>
      <c r="ITZ396" s="488"/>
      <c r="IUA396" s="488"/>
      <c r="IUB396" s="488"/>
      <c r="IUC396" s="489"/>
      <c r="IUD396" s="490"/>
      <c r="IUE396" s="488"/>
      <c r="IUF396" s="488"/>
      <c r="IUG396" s="488"/>
      <c r="IUH396" s="488"/>
      <c r="IUI396" s="488"/>
      <c r="IUJ396" s="488"/>
      <c r="IUK396" s="489"/>
      <c r="IUL396" s="490"/>
      <c r="IUM396" s="488"/>
      <c r="IUN396" s="488"/>
      <c r="IUO396" s="488"/>
      <c r="IUP396" s="488"/>
      <c r="IUQ396" s="488"/>
      <c r="IUR396" s="488"/>
      <c r="IUS396" s="489"/>
      <c r="IUT396" s="490"/>
      <c r="IUU396" s="488"/>
      <c r="IUV396" s="488"/>
      <c r="IUW396" s="488"/>
      <c r="IUX396" s="488"/>
      <c r="IUY396" s="488"/>
      <c r="IUZ396" s="488"/>
      <c r="IVA396" s="489"/>
      <c r="IVB396" s="490"/>
      <c r="IVC396" s="488"/>
      <c r="IVD396" s="488"/>
      <c r="IVE396" s="488"/>
      <c r="IVF396" s="488"/>
      <c r="IVG396" s="488"/>
      <c r="IVH396" s="488"/>
      <c r="IVI396" s="489"/>
      <c r="IVJ396" s="490"/>
      <c r="IVK396" s="488"/>
      <c r="IVL396" s="488"/>
      <c r="IVM396" s="488"/>
      <c r="IVN396" s="488"/>
      <c r="IVO396" s="488"/>
      <c r="IVP396" s="488"/>
      <c r="IVQ396" s="489"/>
      <c r="IVR396" s="490"/>
      <c r="IVS396" s="488"/>
      <c r="IVT396" s="488"/>
      <c r="IVU396" s="488"/>
      <c r="IVV396" s="488"/>
      <c r="IVW396" s="488"/>
      <c r="IVX396" s="488"/>
      <c r="IVY396" s="489"/>
      <c r="IVZ396" s="490"/>
      <c r="IWA396" s="488"/>
      <c r="IWB396" s="488"/>
      <c r="IWC396" s="488"/>
      <c r="IWD396" s="488"/>
      <c r="IWE396" s="488"/>
      <c r="IWF396" s="488"/>
      <c r="IWG396" s="489"/>
      <c r="IWH396" s="490"/>
      <c r="IWI396" s="488"/>
      <c r="IWJ396" s="488"/>
      <c r="IWK396" s="488"/>
      <c r="IWL396" s="488"/>
      <c r="IWM396" s="488"/>
      <c r="IWN396" s="488"/>
      <c r="IWO396" s="489"/>
      <c r="IWP396" s="490"/>
      <c r="IWQ396" s="488"/>
      <c r="IWR396" s="488"/>
      <c r="IWS396" s="488"/>
      <c r="IWT396" s="488"/>
      <c r="IWU396" s="488"/>
      <c r="IWV396" s="488"/>
      <c r="IWW396" s="489"/>
      <c r="IWX396" s="490"/>
      <c r="IWY396" s="488"/>
      <c r="IWZ396" s="488"/>
      <c r="IXA396" s="488"/>
      <c r="IXB396" s="488"/>
      <c r="IXC396" s="488"/>
      <c r="IXD396" s="488"/>
      <c r="IXE396" s="489"/>
      <c r="IXF396" s="490"/>
      <c r="IXG396" s="488"/>
      <c r="IXH396" s="488"/>
      <c r="IXI396" s="488"/>
      <c r="IXJ396" s="488"/>
      <c r="IXK396" s="488"/>
      <c r="IXL396" s="488"/>
      <c r="IXM396" s="489"/>
      <c r="IXN396" s="490"/>
      <c r="IXO396" s="488"/>
      <c r="IXP396" s="488"/>
      <c r="IXQ396" s="488"/>
      <c r="IXR396" s="488"/>
      <c r="IXS396" s="488"/>
      <c r="IXT396" s="488"/>
      <c r="IXU396" s="489"/>
      <c r="IXV396" s="490"/>
      <c r="IXW396" s="488"/>
      <c r="IXX396" s="488"/>
      <c r="IXY396" s="488"/>
      <c r="IXZ396" s="488"/>
      <c r="IYA396" s="488"/>
      <c r="IYB396" s="488"/>
      <c r="IYC396" s="489"/>
      <c r="IYD396" s="490"/>
      <c r="IYE396" s="488"/>
      <c r="IYF396" s="488"/>
      <c r="IYG396" s="488"/>
      <c r="IYH396" s="488"/>
      <c r="IYI396" s="488"/>
      <c r="IYJ396" s="488"/>
      <c r="IYK396" s="489"/>
      <c r="IYL396" s="490"/>
      <c r="IYM396" s="488"/>
      <c r="IYN396" s="488"/>
      <c r="IYO396" s="488"/>
      <c r="IYP396" s="488"/>
      <c r="IYQ396" s="488"/>
      <c r="IYR396" s="488"/>
      <c r="IYS396" s="489"/>
      <c r="IYT396" s="490"/>
      <c r="IYU396" s="488"/>
      <c r="IYV396" s="488"/>
      <c r="IYW396" s="488"/>
      <c r="IYX396" s="488"/>
      <c r="IYY396" s="488"/>
      <c r="IYZ396" s="488"/>
      <c r="IZA396" s="489"/>
      <c r="IZB396" s="490"/>
      <c r="IZC396" s="488"/>
      <c r="IZD396" s="488"/>
      <c r="IZE396" s="488"/>
      <c r="IZF396" s="488"/>
      <c r="IZG396" s="488"/>
      <c r="IZH396" s="488"/>
      <c r="IZI396" s="489"/>
      <c r="IZJ396" s="490"/>
      <c r="IZK396" s="488"/>
      <c r="IZL396" s="488"/>
      <c r="IZM396" s="488"/>
      <c r="IZN396" s="488"/>
      <c r="IZO396" s="488"/>
      <c r="IZP396" s="488"/>
      <c r="IZQ396" s="489"/>
      <c r="IZR396" s="490"/>
      <c r="IZS396" s="488"/>
      <c r="IZT396" s="488"/>
      <c r="IZU396" s="488"/>
      <c r="IZV396" s="488"/>
      <c r="IZW396" s="488"/>
      <c r="IZX396" s="488"/>
      <c r="IZY396" s="489"/>
      <c r="IZZ396" s="490"/>
      <c r="JAA396" s="488"/>
      <c r="JAB396" s="488"/>
      <c r="JAC396" s="488"/>
      <c r="JAD396" s="488"/>
      <c r="JAE396" s="488"/>
      <c r="JAF396" s="488"/>
      <c r="JAG396" s="489"/>
      <c r="JAH396" s="490"/>
      <c r="JAI396" s="488"/>
      <c r="JAJ396" s="488"/>
      <c r="JAK396" s="488"/>
      <c r="JAL396" s="488"/>
      <c r="JAM396" s="488"/>
      <c r="JAN396" s="488"/>
      <c r="JAO396" s="489"/>
      <c r="JAP396" s="490"/>
      <c r="JAQ396" s="488"/>
      <c r="JAR396" s="488"/>
      <c r="JAS396" s="488"/>
      <c r="JAT396" s="488"/>
      <c r="JAU396" s="488"/>
      <c r="JAV396" s="488"/>
      <c r="JAW396" s="489"/>
      <c r="JAX396" s="490"/>
      <c r="JAY396" s="488"/>
      <c r="JAZ396" s="488"/>
      <c r="JBA396" s="488"/>
      <c r="JBB396" s="488"/>
      <c r="JBC396" s="488"/>
      <c r="JBD396" s="488"/>
      <c r="JBE396" s="489"/>
      <c r="JBF396" s="490"/>
      <c r="JBG396" s="488"/>
      <c r="JBH396" s="488"/>
      <c r="JBI396" s="488"/>
      <c r="JBJ396" s="488"/>
      <c r="JBK396" s="488"/>
      <c r="JBL396" s="488"/>
      <c r="JBM396" s="489"/>
      <c r="JBN396" s="490"/>
      <c r="JBO396" s="488"/>
      <c r="JBP396" s="488"/>
      <c r="JBQ396" s="488"/>
      <c r="JBR396" s="488"/>
      <c r="JBS396" s="488"/>
      <c r="JBT396" s="488"/>
      <c r="JBU396" s="489"/>
      <c r="JBV396" s="490"/>
      <c r="JBW396" s="488"/>
      <c r="JBX396" s="488"/>
      <c r="JBY396" s="488"/>
      <c r="JBZ396" s="488"/>
      <c r="JCA396" s="488"/>
      <c r="JCB396" s="488"/>
      <c r="JCC396" s="489"/>
      <c r="JCD396" s="490"/>
      <c r="JCE396" s="488"/>
      <c r="JCF396" s="488"/>
      <c r="JCG396" s="488"/>
      <c r="JCH396" s="488"/>
      <c r="JCI396" s="488"/>
      <c r="JCJ396" s="488"/>
      <c r="JCK396" s="489"/>
      <c r="JCL396" s="490"/>
      <c r="JCM396" s="488"/>
      <c r="JCN396" s="488"/>
      <c r="JCO396" s="488"/>
      <c r="JCP396" s="488"/>
      <c r="JCQ396" s="488"/>
      <c r="JCR396" s="488"/>
      <c r="JCS396" s="489"/>
      <c r="JCT396" s="490"/>
      <c r="JCU396" s="488"/>
      <c r="JCV396" s="488"/>
      <c r="JCW396" s="488"/>
      <c r="JCX396" s="488"/>
      <c r="JCY396" s="488"/>
      <c r="JCZ396" s="488"/>
      <c r="JDA396" s="489"/>
      <c r="JDB396" s="490"/>
      <c r="JDC396" s="488"/>
      <c r="JDD396" s="488"/>
      <c r="JDE396" s="488"/>
      <c r="JDF396" s="488"/>
      <c r="JDG396" s="488"/>
      <c r="JDH396" s="488"/>
      <c r="JDI396" s="489"/>
      <c r="JDJ396" s="490"/>
      <c r="JDK396" s="488"/>
      <c r="JDL396" s="488"/>
      <c r="JDM396" s="488"/>
      <c r="JDN396" s="488"/>
      <c r="JDO396" s="488"/>
      <c r="JDP396" s="488"/>
      <c r="JDQ396" s="489"/>
      <c r="JDR396" s="490"/>
      <c r="JDS396" s="488"/>
      <c r="JDT396" s="488"/>
      <c r="JDU396" s="488"/>
      <c r="JDV396" s="488"/>
      <c r="JDW396" s="488"/>
      <c r="JDX396" s="488"/>
      <c r="JDY396" s="489"/>
      <c r="JDZ396" s="490"/>
      <c r="JEA396" s="488"/>
      <c r="JEB396" s="488"/>
      <c r="JEC396" s="488"/>
      <c r="JED396" s="488"/>
      <c r="JEE396" s="488"/>
      <c r="JEF396" s="488"/>
      <c r="JEG396" s="489"/>
      <c r="JEH396" s="490"/>
      <c r="JEI396" s="488"/>
      <c r="JEJ396" s="488"/>
      <c r="JEK396" s="488"/>
      <c r="JEL396" s="488"/>
      <c r="JEM396" s="488"/>
      <c r="JEN396" s="488"/>
      <c r="JEO396" s="489"/>
      <c r="JEP396" s="490"/>
      <c r="JEQ396" s="488"/>
      <c r="JER396" s="488"/>
      <c r="JES396" s="488"/>
      <c r="JET396" s="488"/>
      <c r="JEU396" s="488"/>
      <c r="JEV396" s="488"/>
      <c r="JEW396" s="489"/>
      <c r="JEX396" s="490"/>
      <c r="JEY396" s="488"/>
      <c r="JEZ396" s="488"/>
      <c r="JFA396" s="488"/>
      <c r="JFB396" s="488"/>
      <c r="JFC396" s="488"/>
      <c r="JFD396" s="488"/>
      <c r="JFE396" s="489"/>
      <c r="JFF396" s="490"/>
      <c r="JFG396" s="488"/>
      <c r="JFH396" s="488"/>
      <c r="JFI396" s="488"/>
      <c r="JFJ396" s="488"/>
      <c r="JFK396" s="488"/>
      <c r="JFL396" s="488"/>
      <c r="JFM396" s="489"/>
      <c r="JFN396" s="490"/>
      <c r="JFO396" s="488"/>
      <c r="JFP396" s="488"/>
      <c r="JFQ396" s="488"/>
      <c r="JFR396" s="488"/>
      <c r="JFS396" s="488"/>
      <c r="JFT396" s="488"/>
      <c r="JFU396" s="489"/>
      <c r="JFV396" s="490"/>
      <c r="JFW396" s="488"/>
      <c r="JFX396" s="488"/>
      <c r="JFY396" s="488"/>
      <c r="JFZ396" s="488"/>
      <c r="JGA396" s="488"/>
      <c r="JGB396" s="488"/>
      <c r="JGC396" s="489"/>
      <c r="JGD396" s="490"/>
      <c r="JGE396" s="488"/>
      <c r="JGF396" s="488"/>
      <c r="JGG396" s="488"/>
      <c r="JGH396" s="488"/>
      <c r="JGI396" s="488"/>
      <c r="JGJ396" s="488"/>
      <c r="JGK396" s="489"/>
      <c r="JGL396" s="490"/>
      <c r="JGM396" s="488"/>
      <c r="JGN396" s="488"/>
      <c r="JGO396" s="488"/>
      <c r="JGP396" s="488"/>
      <c r="JGQ396" s="488"/>
      <c r="JGR396" s="488"/>
      <c r="JGS396" s="489"/>
      <c r="JGT396" s="490"/>
      <c r="JGU396" s="488"/>
      <c r="JGV396" s="488"/>
      <c r="JGW396" s="488"/>
      <c r="JGX396" s="488"/>
      <c r="JGY396" s="488"/>
      <c r="JGZ396" s="488"/>
      <c r="JHA396" s="489"/>
      <c r="JHB396" s="490"/>
      <c r="JHC396" s="488"/>
      <c r="JHD396" s="488"/>
      <c r="JHE396" s="488"/>
      <c r="JHF396" s="488"/>
      <c r="JHG396" s="488"/>
      <c r="JHH396" s="488"/>
      <c r="JHI396" s="489"/>
      <c r="JHJ396" s="490"/>
      <c r="JHK396" s="488"/>
      <c r="JHL396" s="488"/>
      <c r="JHM396" s="488"/>
      <c r="JHN396" s="488"/>
      <c r="JHO396" s="488"/>
      <c r="JHP396" s="488"/>
      <c r="JHQ396" s="489"/>
      <c r="JHR396" s="490"/>
      <c r="JHS396" s="488"/>
      <c r="JHT396" s="488"/>
      <c r="JHU396" s="488"/>
      <c r="JHV396" s="488"/>
      <c r="JHW396" s="488"/>
      <c r="JHX396" s="488"/>
      <c r="JHY396" s="489"/>
      <c r="JHZ396" s="490"/>
      <c r="JIA396" s="488"/>
      <c r="JIB396" s="488"/>
      <c r="JIC396" s="488"/>
      <c r="JID396" s="488"/>
      <c r="JIE396" s="488"/>
      <c r="JIF396" s="488"/>
      <c r="JIG396" s="489"/>
      <c r="JIH396" s="490"/>
      <c r="JII396" s="488"/>
      <c r="JIJ396" s="488"/>
      <c r="JIK396" s="488"/>
      <c r="JIL396" s="488"/>
      <c r="JIM396" s="488"/>
      <c r="JIN396" s="488"/>
      <c r="JIO396" s="489"/>
      <c r="JIP396" s="490"/>
      <c r="JIQ396" s="488"/>
      <c r="JIR396" s="488"/>
      <c r="JIS396" s="488"/>
      <c r="JIT396" s="488"/>
      <c r="JIU396" s="488"/>
      <c r="JIV396" s="488"/>
      <c r="JIW396" s="489"/>
      <c r="JIX396" s="490"/>
      <c r="JIY396" s="488"/>
      <c r="JIZ396" s="488"/>
      <c r="JJA396" s="488"/>
      <c r="JJB396" s="488"/>
      <c r="JJC396" s="488"/>
      <c r="JJD396" s="488"/>
      <c r="JJE396" s="489"/>
      <c r="JJF396" s="490"/>
      <c r="JJG396" s="488"/>
      <c r="JJH396" s="488"/>
      <c r="JJI396" s="488"/>
      <c r="JJJ396" s="488"/>
      <c r="JJK396" s="488"/>
      <c r="JJL396" s="488"/>
      <c r="JJM396" s="489"/>
      <c r="JJN396" s="490"/>
      <c r="JJO396" s="488"/>
      <c r="JJP396" s="488"/>
      <c r="JJQ396" s="488"/>
      <c r="JJR396" s="488"/>
      <c r="JJS396" s="488"/>
      <c r="JJT396" s="488"/>
      <c r="JJU396" s="489"/>
      <c r="JJV396" s="490"/>
      <c r="JJW396" s="488"/>
      <c r="JJX396" s="488"/>
      <c r="JJY396" s="488"/>
      <c r="JJZ396" s="488"/>
      <c r="JKA396" s="488"/>
      <c r="JKB396" s="488"/>
      <c r="JKC396" s="489"/>
      <c r="JKD396" s="490"/>
      <c r="JKE396" s="488"/>
      <c r="JKF396" s="488"/>
      <c r="JKG396" s="488"/>
      <c r="JKH396" s="488"/>
      <c r="JKI396" s="488"/>
      <c r="JKJ396" s="488"/>
      <c r="JKK396" s="489"/>
      <c r="JKL396" s="490"/>
      <c r="JKM396" s="488"/>
      <c r="JKN396" s="488"/>
      <c r="JKO396" s="488"/>
      <c r="JKP396" s="488"/>
      <c r="JKQ396" s="488"/>
      <c r="JKR396" s="488"/>
      <c r="JKS396" s="489"/>
      <c r="JKT396" s="490"/>
      <c r="JKU396" s="488"/>
      <c r="JKV396" s="488"/>
      <c r="JKW396" s="488"/>
      <c r="JKX396" s="488"/>
      <c r="JKY396" s="488"/>
      <c r="JKZ396" s="488"/>
      <c r="JLA396" s="489"/>
      <c r="JLB396" s="490"/>
      <c r="JLC396" s="488"/>
      <c r="JLD396" s="488"/>
      <c r="JLE396" s="488"/>
      <c r="JLF396" s="488"/>
      <c r="JLG396" s="488"/>
      <c r="JLH396" s="488"/>
      <c r="JLI396" s="489"/>
      <c r="JLJ396" s="490"/>
      <c r="JLK396" s="488"/>
      <c r="JLL396" s="488"/>
      <c r="JLM396" s="488"/>
      <c r="JLN396" s="488"/>
      <c r="JLO396" s="488"/>
      <c r="JLP396" s="488"/>
      <c r="JLQ396" s="489"/>
      <c r="JLR396" s="490"/>
      <c r="JLS396" s="488"/>
      <c r="JLT396" s="488"/>
      <c r="JLU396" s="488"/>
      <c r="JLV396" s="488"/>
      <c r="JLW396" s="488"/>
      <c r="JLX396" s="488"/>
      <c r="JLY396" s="489"/>
      <c r="JLZ396" s="490"/>
      <c r="JMA396" s="488"/>
      <c r="JMB396" s="488"/>
      <c r="JMC396" s="488"/>
      <c r="JMD396" s="488"/>
      <c r="JME396" s="488"/>
      <c r="JMF396" s="488"/>
      <c r="JMG396" s="489"/>
      <c r="JMH396" s="490"/>
      <c r="JMI396" s="488"/>
      <c r="JMJ396" s="488"/>
      <c r="JMK396" s="488"/>
      <c r="JML396" s="488"/>
      <c r="JMM396" s="488"/>
      <c r="JMN396" s="488"/>
      <c r="JMO396" s="489"/>
      <c r="JMP396" s="490"/>
      <c r="JMQ396" s="488"/>
      <c r="JMR396" s="488"/>
      <c r="JMS396" s="488"/>
      <c r="JMT396" s="488"/>
      <c r="JMU396" s="488"/>
      <c r="JMV396" s="488"/>
      <c r="JMW396" s="489"/>
      <c r="JMX396" s="490"/>
      <c r="JMY396" s="488"/>
      <c r="JMZ396" s="488"/>
      <c r="JNA396" s="488"/>
      <c r="JNB396" s="488"/>
      <c r="JNC396" s="488"/>
      <c r="JND396" s="488"/>
      <c r="JNE396" s="489"/>
      <c r="JNF396" s="490"/>
      <c r="JNG396" s="488"/>
      <c r="JNH396" s="488"/>
      <c r="JNI396" s="488"/>
      <c r="JNJ396" s="488"/>
      <c r="JNK396" s="488"/>
      <c r="JNL396" s="488"/>
      <c r="JNM396" s="489"/>
      <c r="JNN396" s="490"/>
      <c r="JNO396" s="488"/>
      <c r="JNP396" s="488"/>
      <c r="JNQ396" s="488"/>
      <c r="JNR396" s="488"/>
      <c r="JNS396" s="488"/>
      <c r="JNT396" s="488"/>
      <c r="JNU396" s="489"/>
      <c r="JNV396" s="490"/>
      <c r="JNW396" s="488"/>
      <c r="JNX396" s="488"/>
      <c r="JNY396" s="488"/>
      <c r="JNZ396" s="488"/>
      <c r="JOA396" s="488"/>
      <c r="JOB396" s="488"/>
      <c r="JOC396" s="489"/>
      <c r="JOD396" s="490"/>
      <c r="JOE396" s="488"/>
      <c r="JOF396" s="488"/>
      <c r="JOG396" s="488"/>
      <c r="JOH396" s="488"/>
      <c r="JOI396" s="488"/>
      <c r="JOJ396" s="488"/>
      <c r="JOK396" s="489"/>
      <c r="JOL396" s="490"/>
      <c r="JOM396" s="488"/>
      <c r="JON396" s="488"/>
      <c r="JOO396" s="488"/>
      <c r="JOP396" s="488"/>
      <c r="JOQ396" s="488"/>
      <c r="JOR396" s="488"/>
      <c r="JOS396" s="489"/>
      <c r="JOT396" s="490"/>
      <c r="JOU396" s="488"/>
      <c r="JOV396" s="488"/>
      <c r="JOW396" s="488"/>
      <c r="JOX396" s="488"/>
      <c r="JOY396" s="488"/>
      <c r="JOZ396" s="488"/>
      <c r="JPA396" s="489"/>
      <c r="JPB396" s="490"/>
      <c r="JPC396" s="488"/>
      <c r="JPD396" s="488"/>
      <c r="JPE396" s="488"/>
      <c r="JPF396" s="488"/>
      <c r="JPG396" s="488"/>
      <c r="JPH396" s="488"/>
      <c r="JPI396" s="489"/>
      <c r="JPJ396" s="490"/>
      <c r="JPK396" s="488"/>
      <c r="JPL396" s="488"/>
      <c r="JPM396" s="488"/>
      <c r="JPN396" s="488"/>
      <c r="JPO396" s="488"/>
      <c r="JPP396" s="488"/>
      <c r="JPQ396" s="489"/>
      <c r="JPR396" s="490"/>
      <c r="JPS396" s="488"/>
      <c r="JPT396" s="488"/>
      <c r="JPU396" s="488"/>
      <c r="JPV396" s="488"/>
      <c r="JPW396" s="488"/>
      <c r="JPX396" s="488"/>
      <c r="JPY396" s="489"/>
      <c r="JPZ396" s="490"/>
      <c r="JQA396" s="488"/>
      <c r="JQB396" s="488"/>
      <c r="JQC396" s="488"/>
      <c r="JQD396" s="488"/>
      <c r="JQE396" s="488"/>
      <c r="JQF396" s="488"/>
      <c r="JQG396" s="489"/>
      <c r="JQH396" s="490"/>
      <c r="JQI396" s="488"/>
      <c r="JQJ396" s="488"/>
      <c r="JQK396" s="488"/>
      <c r="JQL396" s="488"/>
      <c r="JQM396" s="488"/>
      <c r="JQN396" s="488"/>
      <c r="JQO396" s="489"/>
      <c r="JQP396" s="490"/>
      <c r="JQQ396" s="488"/>
      <c r="JQR396" s="488"/>
      <c r="JQS396" s="488"/>
      <c r="JQT396" s="488"/>
      <c r="JQU396" s="488"/>
      <c r="JQV396" s="488"/>
      <c r="JQW396" s="489"/>
      <c r="JQX396" s="490"/>
      <c r="JQY396" s="488"/>
      <c r="JQZ396" s="488"/>
      <c r="JRA396" s="488"/>
      <c r="JRB396" s="488"/>
      <c r="JRC396" s="488"/>
      <c r="JRD396" s="488"/>
      <c r="JRE396" s="489"/>
      <c r="JRF396" s="490"/>
      <c r="JRG396" s="488"/>
      <c r="JRH396" s="488"/>
      <c r="JRI396" s="488"/>
      <c r="JRJ396" s="488"/>
      <c r="JRK396" s="488"/>
      <c r="JRL396" s="488"/>
      <c r="JRM396" s="489"/>
      <c r="JRN396" s="490"/>
      <c r="JRO396" s="488"/>
      <c r="JRP396" s="488"/>
      <c r="JRQ396" s="488"/>
      <c r="JRR396" s="488"/>
      <c r="JRS396" s="488"/>
      <c r="JRT396" s="488"/>
      <c r="JRU396" s="489"/>
      <c r="JRV396" s="490"/>
      <c r="JRW396" s="488"/>
      <c r="JRX396" s="488"/>
      <c r="JRY396" s="488"/>
      <c r="JRZ396" s="488"/>
      <c r="JSA396" s="488"/>
      <c r="JSB396" s="488"/>
      <c r="JSC396" s="489"/>
      <c r="JSD396" s="490"/>
      <c r="JSE396" s="488"/>
      <c r="JSF396" s="488"/>
      <c r="JSG396" s="488"/>
      <c r="JSH396" s="488"/>
      <c r="JSI396" s="488"/>
      <c r="JSJ396" s="488"/>
      <c r="JSK396" s="489"/>
      <c r="JSL396" s="490"/>
      <c r="JSM396" s="488"/>
      <c r="JSN396" s="488"/>
      <c r="JSO396" s="488"/>
      <c r="JSP396" s="488"/>
      <c r="JSQ396" s="488"/>
      <c r="JSR396" s="488"/>
      <c r="JSS396" s="489"/>
      <c r="JST396" s="490"/>
      <c r="JSU396" s="488"/>
      <c r="JSV396" s="488"/>
      <c r="JSW396" s="488"/>
      <c r="JSX396" s="488"/>
      <c r="JSY396" s="488"/>
      <c r="JSZ396" s="488"/>
      <c r="JTA396" s="489"/>
      <c r="JTB396" s="490"/>
      <c r="JTC396" s="488"/>
      <c r="JTD396" s="488"/>
      <c r="JTE396" s="488"/>
      <c r="JTF396" s="488"/>
      <c r="JTG396" s="488"/>
      <c r="JTH396" s="488"/>
      <c r="JTI396" s="489"/>
      <c r="JTJ396" s="490"/>
      <c r="JTK396" s="488"/>
      <c r="JTL396" s="488"/>
      <c r="JTM396" s="488"/>
      <c r="JTN396" s="488"/>
      <c r="JTO396" s="488"/>
      <c r="JTP396" s="488"/>
      <c r="JTQ396" s="489"/>
      <c r="JTR396" s="490"/>
      <c r="JTS396" s="488"/>
      <c r="JTT396" s="488"/>
      <c r="JTU396" s="488"/>
      <c r="JTV396" s="488"/>
      <c r="JTW396" s="488"/>
      <c r="JTX396" s="488"/>
      <c r="JTY396" s="489"/>
      <c r="JTZ396" s="490"/>
      <c r="JUA396" s="488"/>
      <c r="JUB396" s="488"/>
      <c r="JUC396" s="488"/>
      <c r="JUD396" s="488"/>
      <c r="JUE396" s="488"/>
      <c r="JUF396" s="488"/>
      <c r="JUG396" s="489"/>
      <c r="JUH396" s="490"/>
      <c r="JUI396" s="488"/>
      <c r="JUJ396" s="488"/>
      <c r="JUK396" s="488"/>
      <c r="JUL396" s="488"/>
      <c r="JUM396" s="488"/>
      <c r="JUN396" s="488"/>
      <c r="JUO396" s="489"/>
      <c r="JUP396" s="490"/>
      <c r="JUQ396" s="488"/>
      <c r="JUR396" s="488"/>
      <c r="JUS396" s="488"/>
      <c r="JUT396" s="488"/>
      <c r="JUU396" s="488"/>
      <c r="JUV396" s="488"/>
      <c r="JUW396" s="489"/>
      <c r="JUX396" s="490"/>
      <c r="JUY396" s="488"/>
      <c r="JUZ396" s="488"/>
      <c r="JVA396" s="488"/>
      <c r="JVB396" s="488"/>
      <c r="JVC396" s="488"/>
      <c r="JVD396" s="488"/>
      <c r="JVE396" s="489"/>
      <c r="JVF396" s="490"/>
      <c r="JVG396" s="488"/>
      <c r="JVH396" s="488"/>
      <c r="JVI396" s="488"/>
      <c r="JVJ396" s="488"/>
      <c r="JVK396" s="488"/>
      <c r="JVL396" s="488"/>
      <c r="JVM396" s="489"/>
      <c r="JVN396" s="490"/>
      <c r="JVO396" s="488"/>
      <c r="JVP396" s="488"/>
      <c r="JVQ396" s="488"/>
      <c r="JVR396" s="488"/>
      <c r="JVS396" s="488"/>
      <c r="JVT396" s="488"/>
      <c r="JVU396" s="489"/>
      <c r="JVV396" s="490"/>
      <c r="JVW396" s="488"/>
      <c r="JVX396" s="488"/>
      <c r="JVY396" s="488"/>
      <c r="JVZ396" s="488"/>
      <c r="JWA396" s="488"/>
      <c r="JWB396" s="488"/>
      <c r="JWC396" s="489"/>
      <c r="JWD396" s="490"/>
      <c r="JWE396" s="488"/>
      <c r="JWF396" s="488"/>
      <c r="JWG396" s="488"/>
      <c r="JWH396" s="488"/>
      <c r="JWI396" s="488"/>
      <c r="JWJ396" s="488"/>
      <c r="JWK396" s="489"/>
      <c r="JWL396" s="490"/>
      <c r="JWM396" s="488"/>
      <c r="JWN396" s="488"/>
      <c r="JWO396" s="488"/>
      <c r="JWP396" s="488"/>
      <c r="JWQ396" s="488"/>
      <c r="JWR396" s="488"/>
      <c r="JWS396" s="489"/>
      <c r="JWT396" s="490"/>
      <c r="JWU396" s="488"/>
      <c r="JWV396" s="488"/>
      <c r="JWW396" s="488"/>
      <c r="JWX396" s="488"/>
      <c r="JWY396" s="488"/>
      <c r="JWZ396" s="488"/>
      <c r="JXA396" s="489"/>
      <c r="JXB396" s="490"/>
      <c r="JXC396" s="488"/>
      <c r="JXD396" s="488"/>
      <c r="JXE396" s="488"/>
      <c r="JXF396" s="488"/>
      <c r="JXG396" s="488"/>
      <c r="JXH396" s="488"/>
      <c r="JXI396" s="489"/>
      <c r="JXJ396" s="490"/>
      <c r="JXK396" s="488"/>
      <c r="JXL396" s="488"/>
      <c r="JXM396" s="488"/>
      <c r="JXN396" s="488"/>
      <c r="JXO396" s="488"/>
      <c r="JXP396" s="488"/>
      <c r="JXQ396" s="489"/>
      <c r="JXR396" s="490"/>
      <c r="JXS396" s="488"/>
      <c r="JXT396" s="488"/>
      <c r="JXU396" s="488"/>
      <c r="JXV396" s="488"/>
      <c r="JXW396" s="488"/>
      <c r="JXX396" s="488"/>
      <c r="JXY396" s="489"/>
      <c r="JXZ396" s="490"/>
      <c r="JYA396" s="488"/>
      <c r="JYB396" s="488"/>
      <c r="JYC396" s="488"/>
      <c r="JYD396" s="488"/>
      <c r="JYE396" s="488"/>
      <c r="JYF396" s="488"/>
      <c r="JYG396" s="489"/>
      <c r="JYH396" s="490"/>
      <c r="JYI396" s="488"/>
      <c r="JYJ396" s="488"/>
      <c r="JYK396" s="488"/>
      <c r="JYL396" s="488"/>
      <c r="JYM396" s="488"/>
      <c r="JYN396" s="488"/>
      <c r="JYO396" s="489"/>
      <c r="JYP396" s="490"/>
      <c r="JYQ396" s="488"/>
      <c r="JYR396" s="488"/>
      <c r="JYS396" s="488"/>
      <c r="JYT396" s="488"/>
      <c r="JYU396" s="488"/>
      <c r="JYV396" s="488"/>
      <c r="JYW396" s="489"/>
      <c r="JYX396" s="490"/>
      <c r="JYY396" s="488"/>
      <c r="JYZ396" s="488"/>
      <c r="JZA396" s="488"/>
      <c r="JZB396" s="488"/>
      <c r="JZC396" s="488"/>
      <c r="JZD396" s="488"/>
      <c r="JZE396" s="489"/>
      <c r="JZF396" s="490"/>
      <c r="JZG396" s="488"/>
      <c r="JZH396" s="488"/>
      <c r="JZI396" s="488"/>
      <c r="JZJ396" s="488"/>
      <c r="JZK396" s="488"/>
      <c r="JZL396" s="488"/>
      <c r="JZM396" s="489"/>
      <c r="JZN396" s="490"/>
      <c r="JZO396" s="488"/>
      <c r="JZP396" s="488"/>
      <c r="JZQ396" s="488"/>
      <c r="JZR396" s="488"/>
      <c r="JZS396" s="488"/>
      <c r="JZT396" s="488"/>
      <c r="JZU396" s="489"/>
      <c r="JZV396" s="490"/>
      <c r="JZW396" s="488"/>
      <c r="JZX396" s="488"/>
      <c r="JZY396" s="488"/>
      <c r="JZZ396" s="488"/>
      <c r="KAA396" s="488"/>
      <c r="KAB396" s="488"/>
      <c r="KAC396" s="489"/>
      <c r="KAD396" s="490"/>
      <c r="KAE396" s="488"/>
      <c r="KAF396" s="488"/>
      <c r="KAG396" s="488"/>
      <c r="KAH396" s="488"/>
      <c r="KAI396" s="488"/>
      <c r="KAJ396" s="488"/>
      <c r="KAK396" s="489"/>
      <c r="KAL396" s="490"/>
      <c r="KAM396" s="488"/>
      <c r="KAN396" s="488"/>
      <c r="KAO396" s="488"/>
      <c r="KAP396" s="488"/>
      <c r="KAQ396" s="488"/>
      <c r="KAR396" s="488"/>
      <c r="KAS396" s="489"/>
      <c r="KAT396" s="490"/>
      <c r="KAU396" s="488"/>
      <c r="KAV396" s="488"/>
      <c r="KAW396" s="488"/>
      <c r="KAX396" s="488"/>
      <c r="KAY396" s="488"/>
      <c r="KAZ396" s="488"/>
      <c r="KBA396" s="489"/>
      <c r="KBB396" s="490"/>
      <c r="KBC396" s="488"/>
      <c r="KBD396" s="488"/>
      <c r="KBE396" s="488"/>
      <c r="KBF396" s="488"/>
      <c r="KBG396" s="488"/>
      <c r="KBH396" s="488"/>
      <c r="KBI396" s="489"/>
      <c r="KBJ396" s="490"/>
      <c r="KBK396" s="488"/>
      <c r="KBL396" s="488"/>
      <c r="KBM396" s="488"/>
      <c r="KBN396" s="488"/>
      <c r="KBO396" s="488"/>
      <c r="KBP396" s="488"/>
      <c r="KBQ396" s="489"/>
      <c r="KBR396" s="490"/>
      <c r="KBS396" s="488"/>
      <c r="KBT396" s="488"/>
      <c r="KBU396" s="488"/>
      <c r="KBV396" s="488"/>
      <c r="KBW396" s="488"/>
      <c r="KBX396" s="488"/>
      <c r="KBY396" s="489"/>
      <c r="KBZ396" s="490"/>
      <c r="KCA396" s="488"/>
      <c r="KCB396" s="488"/>
      <c r="KCC396" s="488"/>
      <c r="KCD396" s="488"/>
      <c r="KCE396" s="488"/>
      <c r="KCF396" s="488"/>
      <c r="KCG396" s="489"/>
      <c r="KCH396" s="490"/>
      <c r="KCI396" s="488"/>
      <c r="KCJ396" s="488"/>
      <c r="KCK396" s="488"/>
      <c r="KCL396" s="488"/>
      <c r="KCM396" s="488"/>
      <c r="KCN396" s="488"/>
      <c r="KCO396" s="489"/>
      <c r="KCP396" s="490"/>
      <c r="KCQ396" s="488"/>
      <c r="KCR396" s="488"/>
      <c r="KCS396" s="488"/>
      <c r="KCT396" s="488"/>
      <c r="KCU396" s="488"/>
      <c r="KCV396" s="488"/>
      <c r="KCW396" s="489"/>
      <c r="KCX396" s="490"/>
      <c r="KCY396" s="488"/>
      <c r="KCZ396" s="488"/>
      <c r="KDA396" s="488"/>
      <c r="KDB396" s="488"/>
      <c r="KDC396" s="488"/>
      <c r="KDD396" s="488"/>
      <c r="KDE396" s="489"/>
      <c r="KDF396" s="490"/>
      <c r="KDG396" s="488"/>
      <c r="KDH396" s="488"/>
      <c r="KDI396" s="488"/>
      <c r="KDJ396" s="488"/>
      <c r="KDK396" s="488"/>
      <c r="KDL396" s="488"/>
      <c r="KDM396" s="489"/>
      <c r="KDN396" s="490"/>
      <c r="KDO396" s="488"/>
      <c r="KDP396" s="488"/>
      <c r="KDQ396" s="488"/>
      <c r="KDR396" s="488"/>
      <c r="KDS396" s="488"/>
      <c r="KDT396" s="488"/>
      <c r="KDU396" s="489"/>
      <c r="KDV396" s="490"/>
      <c r="KDW396" s="488"/>
      <c r="KDX396" s="488"/>
      <c r="KDY396" s="488"/>
      <c r="KDZ396" s="488"/>
      <c r="KEA396" s="488"/>
      <c r="KEB396" s="488"/>
      <c r="KEC396" s="489"/>
      <c r="KED396" s="490"/>
      <c r="KEE396" s="488"/>
      <c r="KEF396" s="488"/>
      <c r="KEG396" s="488"/>
      <c r="KEH396" s="488"/>
      <c r="KEI396" s="488"/>
      <c r="KEJ396" s="488"/>
      <c r="KEK396" s="489"/>
      <c r="KEL396" s="490"/>
      <c r="KEM396" s="488"/>
      <c r="KEN396" s="488"/>
      <c r="KEO396" s="488"/>
      <c r="KEP396" s="488"/>
      <c r="KEQ396" s="488"/>
      <c r="KER396" s="488"/>
      <c r="KES396" s="489"/>
      <c r="KET396" s="490"/>
      <c r="KEU396" s="488"/>
      <c r="KEV396" s="488"/>
      <c r="KEW396" s="488"/>
      <c r="KEX396" s="488"/>
      <c r="KEY396" s="488"/>
      <c r="KEZ396" s="488"/>
      <c r="KFA396" s="489"/>
      <c r="KFB396" s="490"/>
      <c r="KFC396" s="488"/>
      <c r="KFD396" s="488"/>
      <c r="KFE396" s="488"/>
      <c r="KFF396" s="488"/>
      <c r="KFG396" s="488"/>
      <c r="KFH396" s="488"/>
      <c r="KFI396" s="489"/>
      <c r="KFJ396" s="490"/>
      <c r="KFK396" s="488"/>
      <c r="KFL396" s="488"/>
      <c r="KFM396" s="488"/>
      <c r="KFN396" s="488"/>
      <c r="KFO396" s="488"/>
      <c r="KFP396" s="488"/>
      <c r="KFQ396" s="489"/>
      <c r="KFR396" s="490"/>
      <c r="KFS396" s="488"/>
      <c r="KFT396" s="488"/>
      <c r="KFU396" s="488"/>
      <c r="KFV396" s="488"/>
      <c r="KFW396" s="488"/>
      <c r="KFX396" s="488"/>
      <c r="KFY396" s="489"/>
      <c r="KFZ396" s="490"/>
      <c r="KGA396" s="488"/>
      <c r="KGB396" s="488"/>
      <c r="KGC396" s="488"/>
      <c r="KGD396" s="488"/>
      <c r="KGE396" s="488"/>
      <c r="KGF396" s="488"/>
      <c r="KGG396" s="489"/>
      <c r="KGH396" s="490"/>
      <c r="KGI396" s="488"/>
      <c r="KGJ396" s="488"/>
      <c r="KGK396" s="488"/>
      <c r="KGL396" s="488"/>
      <c r="KGM396" s="488"/>
      <c r="KGN396" s="488"/>
      <c r="KGO396" s="489"/>
      <c r="KGP396" s="490"/>
      <c r="KGQ396" s="488"/>
      <c r="KGR396" s="488"/>
      <c r="KGS396" s="488"/>
      <c r="KGT396" s="488"/>
      <c r="KGU396" s="488"/>
      <c r="KGV396" s="488"/>
      <c r="KGW396" s="489"/>
      <c r="KGX396" s="490"/>
      <c r="KGY396" s="488"/>
      <c r="KGZ396" s="488"/>
      <c r="KHA396" s="488"/>
      <c r="KHB396" s="488"/>
      <c r="KHC396" s="488"/>
      <c r="KHD396" s="488"/>
      <c r="KHE396" s="489"/>
      <c r="KHF396" s="490"/>
      <c r="KHG396" s="488"/>
      <c r="KHH396" s="488"/>
      <c r="KHI396" s="488"/>
      <c r="KHJ396" s="488"/>
      <c r="KHK396" s="488"/>
      <c r="KHL396" s="488"/>
      <c r="KHM396" s="489"/>
      <c r="KHN396" s="490"/>
      <c r="KHO396" s="488"/>
      <c r="KHP396" s="488"/>
      <c r="KHQ396" s="488"/>
      <c r="KHR396" s="488"/>
      <c r="KHS396" s="488"/>
      <c r="KHT396" s="488"/>
      <c r="KHU396" s="489"/>
      <c r="KHV396" s="490"/>
      <c r="KHW396" s="488"/>
      <c r="KHX396" s="488"/>
      <c r="KHY396" s="488"/>
      <c r="KHZ396" s="488"/>
      <c r="KIA396" s="488"/>
      <c r="KIB396" s="488"/>
      <c r="KIC396" s="489"/>
      <c r="KID396" s="490"/>
      <c r="KIE396" s="488"/>
      <c r="KIF396" s="488"/>
      <c r="KIG396" s="488"/>
      <c r="KIH396" s="488"/>
      <c r="KII396" s="488"/>
      <c r="KIJ396" s="488"/>
      <c r="KIK396" s="489"/>
      <c r="KIL396" s="490"/>
      <c r="KIM396" s="488"/>
      <c r="KIN396" s="488"/>
      <c r="KIO396" s="488"/>
      <c r="KIP396" s="488"/>
      <c r="KIQ396" s="488"/>
      <c r="KIR396" s="488"/>
      <c r="KIS396" s="489"/>
      <c r="KIT396" s="490"/>
      <c r="KIU396" s="488"/>
      <c r="KIV396" s="488"/>
      <c r="KIW396" s="488"/>
      <c r="KIX396" s="488"/>
      <c r="KIY396" s="488"/>
      <c r="KIZ396" s="488"/>
      <c r="KJA396" s="489"/>
      <c r="KJB396" s="490"/>
      <c r="KJC396" s="488"/>
      <c r="KJD396" s="488"/>
      <c r="KJE396" s="488"/>
      <c r="KJF396" s="488"/>
      <c r="KJG396" s="488"/>
      <c r="KJH396" s="488"/>
      <c r="KJI396" s="489"/>
      <c r="KJJ396" s="490"/>
      <c r="KJK396" s="488"/>
      <c r="KJL396" s="488"/>
      <c r="KJM396" s="488"/>
      <c r="KJN396" s="488"/>
      <c r="KJO396" s="488"/>
      <c r="KJP396" s="488"/>
      <c r="KJQ396" s="489"/>
      <c r="KJR396" s="490"/>
      <c r="KJS396" s="488"/>
      <c r="KJT396" s="488"/>
      <c r="KJU396" s="488"/>
      <c r="KJV396" s="488"/>
      <c r="KJW396" s="488"/>
      <c r="KJX396" s="488"/>
      <c r="KJY396" s="489"/>
      <c r="KJZ396" s="490"/>
      <c r="KKA396" s="488"/>
      <c r="KKB396" s="488"/>
      <c r="KKC396" s="488"/>
      <c r="KKD396" s="488"/>
      <c r="KKE396" s="488"/>
      <c r="KKF396" s="488"/>
      <c r="KKG396" s="489"/>
      <c r="KKH396" s="490"/>
      <c r="KKI396" s="488"/>
      <c r="KKJ396" s="488"/>
      <c r="KKK396" s="488"/>
      <c r="KKL396" s="488"/>
      <c r="KKM396" s="488"/>
      <c r="KKN396" s="488"/>
      <c r="KKO396" s="489"/>
      <c r="KKP396" s="490"/>
      <c r="KKQ396" s="488"/>
      <c r="KKR396" s="488"/>
      <c r="KKS396" s="488"/>
      <c r="KKT396" s="488"/>
      <c r="KKU396" s="488"/>
      <c r="KKV396" s="488"/>
      <c r="KKW396" s="489"/>
      <c r="KKX396" s="490"/>
      <c r="KKY396" s="488"/>
      <c r="KKZ396" s="488"/>
      <c r="KLA396" s="488"/>
      <c r="KLB396" s="488"/>
      <c r="KLC396" s="488"/>
      <c r="KLD396" s="488"/>
      <c r="KLE396" s="489"/>
      <c r="KLF396" s="490"/>
      <c r="KLG396" s="488"/>
      <c r="KLH396" s="488"/>
      <c r="KLI396" s="488"/>
      <c r="KLJ396" s="488"/>
      <c r="KLK396" s="488"/>
      <c r="KLL396" s="488"/>
      <c r="KLM396" s="489"/>
      <c r="KLN396" s="490"/>
      <c r="KLO396" s="488"/>
      <c r="KLP396" s="488"/>
      <c r="KLQ396" s="488"/>
      <c r="KLR396" s="488"/>
      <c r="KLS396" s="488"/>
      <c r="KLT396" s="488"/>
      <c r="KLU396" s="489"/>
      <c r="KLV396" s="490"/>
      <c r="KLW396" s="488"/>
      <c r="KLX396" s="488"/>
      <c r="KLY396" s="488"/>
      <c r="KLZ396" s="488"/>
      <c r="KMA396" s="488"/>
      <c r="KMB396" s="488"/>
      <c r="KMC396" s="489"/>
      <c r="KMD396" s="490"/>
      <c r="KME396" s="488"/>
      <c r="KMF396" s="488"/>
      <c r="KMG396" s="488"/>
      <c r="KMH396" s="488"/>
      <c r="KMI396" s="488"/>
      <c r="KMJ396" s="488"/>
      <c r="KMK396" s="489"/>
      <c r="KML396" s="490"/>
      <c r="KMM396" s="488"/>
      <c r="KMN396" s="488"/>
      <c r="KMO396" s="488"/>
      <c r="KMP396" s="488"/>
      <c r="KMQ396" s="488"/>
      <c r="KMR396" s="488"/>
      <c r="KMS396" s="489"/>
      <c r="KMT396" s="490"/>
      <c r="KMU396" s="488"/>
      <c r="KMV396" s="488"/>
      <c r="KMW396" s="488"/>
      <c r="KMX396" s="488"/>
      <c r="KMY396" s="488"/>
      <c r="KMZ396" s="488"/>
      <c r="KNA396" s="489"/>
      <c r="KNB396" s="490"/>
      <c r="KNC396" s="488"/>
      <c r="KND396" s="488"/>
      <c r="KNE396" s="488"/>
      <c r="KNF396" s="488"/>
      <c r="KNG396" s="488"/>
      <c r="KNH396" s="488"/>
      <c r="KNI396" s="489"/>
      <c r="KNJ396" s="490"/>
      <c r="KNK396" s="488"/>
      <c r="KNL396" s="488"/>
      <c r="KNM396" s="488"/>
      <c r="KNN396" s="488"/>
      <c r="KNO396" s="488"/>
      <c r="KNP396" s="488"/>
      <c r="KNQ396" s="489"/>
      <c r="KNR396" s="490"/>
      <c r="KNS396" s="488"/>
      <c r="KNT396" s="488"/>
      <c r="KNU396" s="488"/>
      <c r="KNV396" s="488"/>
      <c r="KNW396" s="488"/>
      <c r="KNX396" s="488"/>
      <c r="KNY396" s="489"/>
      <c r="KNZ396" s="490"/>
      <c r="KOA396" s="488"/>
      <c r="KOB396" s="488"/>
      <c r="KOC396" s="488"/>
      <c r="KOD396" s="488"/>
      <c r="KOE396" s="488"/>
      <c r="KOF396" s="488"/>
      <c r="KOG396" s="489"/>
      <c r="KOH396" s="490"/>
      <c r="KOI396" s="488"/>
      <c r="KOJ396" s="488"/>
      <c r="KOK396" s="488"/>
      <c r="KOL396" s="488"/>
      <c r="KOM396" s="488"/>
      <c r="KON396" s="488"/>
      <c r="KOO396" s="489"/>
      <c r="KOP396" s="490"/>
      <c r="KOQ396" s="488"/>
      <c r="KOR396" s="488"/>
      <c r="KOS396" s="488"/>
      <c r="KOT396" s="488"/>
      <c r="KOU396" s="488"/>
      <c r="KOV396" s="488"/>
      <c r="KOW396" s="489"/>
      <c r="KOX396" s="490"/>
      <c r="KOY396" s="488"/>
      <c r="KOZ396" s="488"/>
      <c r="KPA396" s="488"/>
      <c r="KPB396" s="488"/>
      <c r="KPC396" s="488"/>
      <c r="KPD396" s="488"/>
      <c r="KPE396" s="489"/>
      <c r="KPF396" s="490"/>
      <c r="KPG396" s="488"/>
      <c r="KPH396" s="488"/>
      <c r="KPI396" s="488"/>
      <c r="KPJ396" s="488"/>
      <c r="KPK396" s="488"/>
      <c r="KPL396" s="488"/>
      <c r="KPM396" s="489"/>
      <c r="KPN396" s="490"/>
      <c r="KPO396" s="488"/>
      <c r="KPP396" s="488"/>
      <c r="KPQ396" s="488"/>
      <c r="KPR396" s="488"/>
      <c r="KPS396" s="488"/>
      <c r="KPT396" s="488"/>
      <c r="KPU396" s="489"/>
      <c r="KPV396" s="490"/>
      <c r="KPW396" s="488"/>
      <c r="KPX396" s="488"/>
      <c r="KPY396" s="488"/>
      <c r="KPZ396" s="488"/>
      <c r="KQA396" s="488"/>
      <c r="KQB396" s="488"/>
      <c r="KQC396" s="489"/>
      <c r="KQD396" s="490"/>
      <c r="KQE396" s="488"/>
      <c r="KQF396" s="488"/>
      <c r="KQG396" s="488"/>
      <c r="KQH396" s="488"/>
      <c r="KQI396" s="488"/>
      <c r="KQJ396" s="488"/>
      <c r="KQK396" s="489"/>
      <c r="KQL396" s="490"/>
      <c r="KQM396" s="488"/>
      <c r="KQN396" s="488"/>
      <c r="KQO396" s="488"/>
      <c r="KQP396" s="488"/>
      <c r="KQQ396" s="488"/>
      <c r="KQR396" s="488"/>
      <c r="KQS396" s="489"/>
      <c r="KQT396" s="490"/>
      <c r="KQU396" s="488"/>
      <c r="KQV396" s="488"/>
      <c r="KQW396" s="488"/>
      <c r="KQX396" s="488"/>
      <c r="KQY396" s="488"/>
      <c r="KQZ396" s="488"/>
      <c r="KRA396" s="489"/>
      <c r="KRB396" s="490"/>
      <c r="KRC396" s="488"/>
      <c r="KRD396" s="488"/>
      <c r="KRE396" s="488"/>
      <c r="KRF396" s="488"/>
      <c r="KRG396" s="488"/>
      <c r="KRH396" s="488"/>
      <c r="KRI396" s="489"/>
      <c r="KRJ396" s="490"/>
      <c r="KRK396" s="488"/>
      <c r="KRL396" s="488"/>
      <c r="KRM396" s="488"/>
      <c r="KRN396" s="488"/>
      <c r="KRO396" s="488"/>
      <c r="KRP396" s="488"/>
      <c r="KRQ396" s="489"/>
      <c r="KRR396" s="490"/>
      <c r="KRS396" s="488"/>
      <c r="KRT396" s="488"/>
      <c r="KRU396" s="488"/>
      <c r="KRV396" s="488"/>
      <c r="KRW396" s="488"/>
      <c r="KRX396" s="488"/>
      <c r="KRY396" s="489"/>
      <c r="KRZ396" s="490"/>
      <c r="KSA396" s="488"/>
      <c r="KSB396" s="488"/>
      <c r="KSC396" s="488"/>
      <c r="KSD396" s="488"/>
      <c r="KSE396" s="488"/>
      <c r="KSF396" s="488"/>
      <c r="KSG396" s="489"/>
      <c r="KSH396" s="490"/>
      <c r="KSI396" s="488"/>
      <c r="KSJ396" s="488"/>
      <c r="KSK396" s="488"/>
      <c r="KSL396" s="488"/>
      <c r="KSM396" s="488"/>
      <c r="KSN396" s="488"/>
      <c r="KSO396" s="489"/>
      <c r="KSP396" s="490"/>
      <c r="KSQ396" s="488"/>
      <c r="KSR396" s="488"/>
      <c r="KSS396" s="488"/>
      <c r="KST396" s="488"/>
      <c r="KSU396" s="488"/>
      <c r="KSV396" s="488"/>
      <c r="KSW396" s="489"/>
      <c r="KSX396" s="490"/>
      <c r="KSY396" s="488"/>
      <c r="KSZ396" s="488"/>
      <c r="KTA396" s="488"/>
      <c r="KTB396" s="488"/>
      <c r="KTC396" s="488"/>
      <c r="KTD396" s="488"/>
      <c r="KTE396" s="489"/>
      <c r="KTF396" s="490"/>
      <c r="KTG396" s="488"/>
      <c r="KTH396" s="488"/>
      <c r="KTI396" s="488"/>
      <c r="KTJ396" s="488"/>
      <c r="KTK396" s="488"/>
      <c r="KTL396" s="488"/>
      <c r="KTM396" s="489"/>
      <c r="KTN396" s="490"/>
      <c r="KTO396" s="488"/>
      <c r="KTP396" s="488"/>
      <c r="KTQ396" s="488"/>
      <c r="KTR396" s="488"/>
      <c r="KTS396" s="488"/>
      <c r="KTT396" s="488"/>
      <c r="KTU396" s="489"/>
      <c r="KTV396" s="490"/>
      <c r="KTW396" s="488"/>
      <c r="KTX396" s="488"/>
      <c r="KTY396" s="488"/>
      <c r="KTZ396" s="488"/>
      <c r="KUA396" s="488"/>
      <c r="KUB396" s="488"/>
      <c r="KUC396" s="489"/>
      <c r="KUD396" s="490"/>
      <c r="KUE396" s="488"/>
      <c r="KUF396" s="488"/>
      <c r="KUG396" s="488"/>
      <c r="KUH396" s="488"/>
      <c r="KUI396" s="488"/>
      <c r="KUJ396" s="488"/>
      <c r="KUK396" s="489"/>
      <c r="KUL396" s="490"/>
      <c r="KUM396" s="488"/>
      <c r="KUN396" s="488"/>
      <c r="KUO396" s="488"/>
      <c r="KUP396" s="488"/>
      <c r="KUQ396" s="488"/>
      <c r="KUR396" s="488"/>
      <c r="KUS396" s="489"/>
      <c r="KUT396" s="490"/>
      <c r="KUU396" s="488"/>
      <c r="KUV396" s="488"/>
      <c r="KUW396" s="488"/>
      <c r="KUX396" s="488"/>
      <c r="KUY396" s="488"/>
      <c r="KUZ396" s="488"/>
      <c r="KVA396" s="489"/>
      <c r="KVB396" s="490"/>
      <c r="KVC396" s="488"/>
      <c r="KVD396" s="488"/>
      <c r="KVE396" s="488"/>
      <c r="KVF396" s="488"/>
      <c r="KVG396" s="488"/>
      <c r="KVH396" s="488"/>
      <c r="KVI396" s="489"/>
      <c r="KVJ396" s="490"/>
      <c r="KVK396" s="488"/>
      <c r="KVL396" s="488"/>
      <c r="KVM396" s="488"/>
      <c r="KVN396" s="488"/>
      <c r="KVO396" s="488"/>
      <c r="KVP396" s="488"/>
      <c r="KVQ396" s="489"/>
      <c r="KVR396" s="490"/>
      <c r="KVS396" s="488"/>
      <c r="KVT396" s="488"/>
      <c r="KVU396" s="488"/>
      <c r="KVV396" s="488"/>
      <c r="KVW396" s="488"/>
      <c r="KVX396" s="488"/>
      <c r="KVY396" s="489"/>
      <c r="KVZ396" s="490"/>
      <c r="KWA396" s="488"/>
      <c r="KWB396" s="488"/>
      <c r="KWC396" s="488"/>
      <c r="KWD396" s="488"/>
      <c r="KWE396" s="488"/>
      <c r="KWF396" s="488"/>
      <c r="KWG396" s="489"/>
      <c r="KWH396" s="490"/>
      <c r="KWI396" s="488"/>
      <c r="KWJ396" s="488"/>
      <c r="KWK396" s="488"/>
      <c r="KWL396" s="488"/>
      <c r="KWM396" s="488"/>
      <c r="KWN396" s="488"/>
      <c r="KWO396" s="489"/>
      <c r="KWP396" s="490"/>
      <c r="KWQ396" s="488"/>
      <c r="KWR396" s="488"/>
      <c r="KWS396" s="488"/>
      <c r="KWT396" s="488"/>
      <c r="KWU396" s="488"/>
      <c r="KWV396" s="488"/>
      <c r="KWW396" s="489"/>
      <c r="KWX396" s="490"/>
      <c r="KWY396" s="488"/>
      <c r="KWZ396" s="488"/>
      <c r="KXA396" s="488"/>
      <c r="KXB396" s="488"/>
      <c r="KXC396" s="488"/>
      <c r="KXD396" s="488"/>
      <c r="KXE396" s="489"/>
      <c r="KXF396" s="490"/>
      <c r="KXG396" s="488"/>
      <c r="KXH396" s="488"/>
      <c r="KXI396" s="488"/>
      <c r="KXJ396" s="488"/>
      <c r="KXK396" s="488"/>
      <c r="KXL396" s="488"/>
      <c r="KXM396" s="489"/>
      <c r="KXN396" s="490"/>
      <c r="KXO396" s="488"/>
      <c r="KXP396" s="488"/>
      <c r="KXQ396" s="488"/>
      <c r="KXR396" s="488"/>
      <c r="KXS396" s="488"/>
      <c r="KXT396" s="488"/>
      <c r="KXU396" s="489"/>
      <c r="KXV396" s="490"/>
      <c r="KXW396" s="488"/>
      <c r="KXX396" s="488"/>
      <c r="KXY396" s="488"/>
      <c r="KXZ396" s="488"/>
      <c r="KYA396" s="488"/>
      <c r="KYB396" s="488"/>
      <c r="KYC396" s="489"/>
      <c r="KYD396" s="490"/>
      <c r="KYE396" s="488"/>
      <c r="KYF396" s="488"/>
      <c r="KYG396" s="488"/>
      <c r="KYH396" s="488"/>
      <c r="KYI396" s="488"/>
      <c r="KYJ396" s="488"/>
      <c r="KYK396" s="489"/>
      <c r="KYL396" s="490"/>
      <c r="KYM396" s="488"/>
      <c r="KYN396" s="488"/>
      <c r="KYO396" s="488"/>
      <c r="KYP396" s="488"/>
      <c r="KYQ396" s="488"/>
      <c r="KYR396" s="488"/>
      <c r="KYS396" s="489"/>
      <c r="KYT396" s="490"/>
      <c r="KYU396" s="488"/>
      <c r="KYV396" s="488"/>
      <c r="KYW396" s="488"/>
      <c r="KYX396" s="488"/>
      <c r="KYY396" s="488"/>
      <c r="KYZ396" s="488"/>
      <c r="KZA396" s="489"/>
      <c r="KZB396" s="490"/>
      <c r="KZC396" s="488"/>
      <c r="KZD396" s="488"/>
      <c r="KZE396" s="488"/>
      <c r="KZF396" s="488"/>
      <c r="KZG396" s="488"/>
      <c r="KZH396" s="488"/>
      <c r="KZI396" s="489"/>
      <c r="KZJ396" s="490"/>
      <c r="KZK396" s="488"/>
      <c r="KZL396" s="488"/>
      <c r="KZM396" s="488"/>
      <c r="KZN396" s="488"/>
      <c r="KZO396" s="488"/>
      <c r="KZP396" s="488"/>
      <c r="KZQ396" s="489"/>
      <c r="KZR396" s="490"/>
      <c r="KZS396" s="488"/>
      <c r="KZT396" s="488"/>
      <c r="KZU396" s="488"/>
      <c r="KZV396" s="488"/>
      <c r="KZW396" s="488"/>
      <c r="KZX396" s="488"/>
      <c r="KZY396" s="489"/>
      <c r="KZZ396" s="490"/>
      <c r="LAA396" s="488"/>
      <c r="LAB396" s="488"/>
      <c r="LAC396" s="488"/>
      <c r="LAD396" s="488"/>
      <c r="LAE396" s="488"/>
      <c r="LAF396" s="488"/>
      <c r="LAG396" s="489"/>
      <c r="LAH396" s="490"/>
      <c r="LAI396" s="488"/>
      <c r="LAJ396" s="488"/>
      <c r="LAK396" s="488"/>
      <c r="LAL396" s="488"/>
      <c r="LAM396" s="488"/>
      <c r="LAN396" s="488"/>
      <c r="LAO396" s="489"/>
      <c r="LAP396" s="490"/>
      <c r="LAQ396" s="488"/>
      <c r="LAR396" s="488"/>
      <c r="LAS396" s="488"/>
      <c r="LAT396" s="488"/>
      <c r="LAU396" s="488"/>
      <c r="LAV396" s="488"/>
      <c r="LAW396" s="489"/>
      <c r="LAX396" s="490"/>
      <c r="LAY396" s="488"/>
      <c r="LAZ396" s="488"/>
      <c r="LBA396" s="488"/>
      <c r="LBB396" s="488"/>
      <c r="LBC396" s="488"/>
      <c r="LBD396" s="488"/>
      <c r="LBE396" s="489"/>
      <c r="LBF396" s="490"/>
      <c r="LBG396" s="488"/>
      <c r="LBH396" s="488"/>
      <c r="LBI396" s="488"/>
      <c r="LBJ396" s="488"/>
      <c r="LBK396" s="488"/>
      <c r="LBL396" s="488"/>
      <c r="LBM396" s="489"/>
      <c r="LBN396" s="490"/>
      <c r="LBO396" s="488"/>
      <c r="LBP396" s="488"/>
      <c r="LBQ396" s="488"/>
      <c r="LBR396" s="488"/>
      <c r="LBS396" s="488"/>
      <c r="LBT396" s="488"/>
      <c r="LBU396" s="489"/>
      <c r="LBV396" s="490"/>
      <c r="LBW396" s="488"/>
      <c r="LBX396" s="488"/>
      <c r="LBY396" s="488"/>
      <c r="LBZ396" s="488"/>
      <c r="LCA396" s="488"/>
      <c r="LCB396" s="488"/>
      <c r="LCC396" s="489"/>
      <c r="LCD396" s="490"/>
      <c r="LCE396" s="488"/>
      <c r="LCF396" s="488"/>
      <c r="LCG396" s="488"/>
      <c r="LCH396" s="488"/>
      <c r="LCI396" s="488"/>
      <c r="LCJ396" s="488"/>
      <c r="LCK396" s="489"/>
      <c r="LCL396" s="490"/>
      <c r="LCM396" s="488"/>
      <c r="LCN396" s="488"/>
      <c r="LCO396" s="488"/>
      <c r="LCP396" s="488"/>
      <c r="LCQ396" s="488"/>
      <c r="LCR396" s="488"/>
      <c r="LCS396" s="489"/>
      <c r="LCT396" s="490"/>
      <c r="LCU396" s="488"/>
      <c r="LCV396" s="488"/>
      <c r="LCW396" s="488"/>
      <c r="LCX396" s="488"/>
      <c r="LCY396" s="488"/>
      <c r="LCZ396" s="488"/>
      <c r="LDA396" s="489"/>
      <c r="LDB396" s="490"/>
      <c r="LDC396" s="488"/>
      <c r="LDD396" s="488"/>
      <c r="LDE396" s="488"/>
      <c r="LDF396" s="488"/>
      <c r="LDG396" s="488"/>
      <c r="LDH396" s="488"/>
      <c r="LDI396" s="489"/>
      <c r="LDJ396" s="490"/>
      <c r="LDK396" s="488"/>
      <c r="LDL396" s="488"/>
      <c r="LDM396" s="488"/>
      <c r="LDN396" s="488"/>
      <c r="LDO396" s="488"/>
      <c r="LDP396" s="488"/>
      <c r="LDQ396" s="489"/>
      <c r="LDR396" s="490"/>
      <c r="LDS396" s="488"/>
      <c r="LDT396" s="488"/>
      <c r="LDU396" s="488"/>
      <c r="LDV396" s="488"/>
      <c r="LDW396" s="488"/>
      <c r="LDX396" s="488"/>
      <c r="LDY396" s="489"/>
      <c r="LDZ396" s="490"/>
      <c r="LEA396" s="488"/>
      <c r="LEB396" s="488"/>
      <c r="LEC396" s="488"/>
      <c r="LED396" s="488"/>
      <c r="LEE396" s="488"/>
      <c r="LEF396" s="488"/>
      <c r="LEG396" s="489"/>
      <c r="LEH396" s="490"/>
      <c r="LEI396" s="488"/>
      <c r="LEJ396" s="488"/>
      <c r="LEK396" s="488"/>
      <c r="LEL396" s="488"/>
      <c r="LEM396" s="488"/>
      <c r="LEN396" s="488"/>
      <c r="LEO396" s="489"/>
      <c r="LEP396" s="490"/>
      <c r="LEQ396" s="488"/>
      <c r="LER396" s="488"/>
      <c r="LES396" s="488"/>
      <c r="LET396" s="488"/>
      <c r="LEU396" s="488"/>
      <c r="LEV396" s="488"/>
      <c r="LEW396" s="489"/>
      <c r="LEX396" s="490"/>
      <c r="LEY396" s="488"/>
      <c r="LEZ396" s="488"/>
      <c r="LFA396" s="488"/>
      <c r="LFB396" s="488"/>
      <c r="LFC396" s="488"/>
      <c r="LFD396" s="488"/>
      <c r="LFE396" s="489"/>
      <c r="LFF396" s="490"/>
      <c r="LFG396" s="488"/>
      <c r="LFH396" s="488"/>
      <c r="LFI396" s="488"/>
      <c r="LFJ396" s="488"/>
      <c r="LFK396" s="488"/>
      <c r="LFL396" s="488"/>
      <c r="LFM396" s="489"/>
      <c r="LFN396" s="490"/>
      <c r="LFO396" s="488"/>
      <c r="LFP396" s="488"/>
      <c r="LFQ396" s="488"/>
      <c r="LFR396" s="488"/>
      <c r="LFS396" s="488"/>
      <c r="LFT396" s="488"/>
      <c r="LFU396" s="489"/>
      <c r="LFV396" s="490"/>
      <c r="LFW396" s="488"/>
      <c r="LFX396" s="488"/>
      <c r="LFY396" s="488"/>
      <c r="LFZ396" s="488"/>
      <c r="LGA396" s="488"/>
      <c r="LGB396" s="488"/>
      <c r="LGC396" s="489"/>
      <c r="LGD396" s="490"/>
      <c r="LGE396" s="488"/>
      <c r="LGF396" s="488"/>
      <c r="LGG396" s="488"/>
      <c r="LGH396" s="488"/>
      <c r="LGI396" s="488"/>
      <c r="LGJ396" s="488"/>
      <c r="LGK396" s="489"/>
      <c r="LGL396" s="490"/>
      <c r="LGM396" s="488"/>
      <c r="LGN396" s="488"/>
      <c r="LGO396" s="488"/>
      <c r="LGP396" s="488"/>
      <c r="LGQ396" s="488"/>
      <c r="LGR396" s="488"/>
      <c r="LGS396" s="489"/>
      <c r="LGT396" s="490"/>
      <c r="LGU396" s="488"/>
      <c r="LGV396" s="488"/>
      <c r="LGW396" s="488"/>
      <c r="LGX396" s="488"/>
      <c r="LGY396" s="488"/>
      <c r="LGZ396" s="488"/>
      <c r="LHA396" s="489"/>
      <c r="LHB396" s="490"/>
      <c r="LHC396" s="488"/>
      <c r="LHD396" s="488"/>
      <c r="LHE396" s="488"/>
      <c r="LHF396" s="488"/>
      <c r="LHG396" s="488"/>
      <c r="LHH396" s="488"/>
      <c r="LHI396" s="489"/>
      <c r="LHJ396" s="490"/>
      <c r="LHK396" s="488"/>
      <c r="LHL396" s="488"/>
      <c r="LHM396" s="488"/>
      <c r="LHN396" s="488"/>
      <c r="LHO396" s="488"/>
      <c r="LHP396" s="488"/>
      <c r="LHQ396" s="489"/>
      <c r="LHR396" s="490"/>
      <c r="LHS396" s="488"/>
      <c r="LHT396" s="488"/>
      <c r="LHU396" s="488"/>
      <c r="LHV396" s="488"/>
      <c r="LHW396" s="488"/>
      <c r="LHX396" s="488"/>
      <c r="LHY396" s="489"/>
      <c r="LHZ396" s="490"/>
      <c r="LIA396" s="488"/>
      <c r="LIB396" s="488"/>
      <c r="LIC396" s="488"/>
      <c r="LID396" s="488"/>
      <c r="LIE396" s="488"/>
      <c r="LIF396" s="488"/>
      <c r="LIG396" s="489"/>
      <c r="LIH396" s="490"/>
      <c r="LII396" s="488"/>
      <c r="LIJ396" s="488"/>
      <c r="LIK396" s="488"/>
      <c r="LIL396" s="488"/>
      <c r="LIM396" s="488"/>
      <c r="LIN396" s="488"/>
      <c r="LIO396" s="489"/>
      <c r="LIP396" s="490"/>
      <c r="LIQ396" s="488"/>
      <c r="LIR396" s="488"/>
      <c r="LIS396" s="488"/>
      <c r="LIT396" s="488"/>
      <c r="LIU396" s="488"/>
      <c r="LIV396" s="488"/>
      <c r="LIW396" s="489"/>
      <c r="LIX396" s="490"/>
      <c r="LIY396" s="488"/>
      <c r="LIZ396" s="488"/>
      <c r="LJA396" s="488"/>
      <c r="LJB396" s="488"/>
      <c r="LJC396" s="488"/>
      <c r="LJD396" s="488"/>
      <c r="LJE396" s="489"/>
      <c r="LJF396" s="490"/>
      <c r="LJG396" s="488"/>
      <c r="LJH396" s="488"/>
      <c r="LJI396" s="488"/>
      <c r="LJJ396" s="488"/>
      <c r="LJK396" s="488"/>
      <c r="LJL396" s="488"/>
      <c r="LJM396" s="489"/>
      <c r="LJN396" s="490"/>
      <c r="LJO396" s="488"/>
      <c r="LJP396" s="488"/>
      <c r="LJQ396" s="488"/>
      <c r="LJR396" s="488"/>
      <c r="LJS396" s="488"/>
      <c r="LJT396" s="488"/>
      <c r="LJU396" s="489"/>
      <c r="LJV396" s="490"/>
      <c r="LJW396" s="488"/>
      <c r="LJX396" s="488"/>
      <c r="LJY396" s="488"/>
      <c r="LJZ396" s="488"/>
      <c r="LKA396" s="488"/>
      <c r="LKB396" s="488"/>
      <c r="LKC396" s="489"/>
      <c r="LKD396" s="490"/>
      <c r="LKE396" s="488"/>
      <c r="LKF396" s="488"/>
      <c r="LKG396" s="488"/>
      <c r="LKH396" s="488"/>
      <c r="LKI396" s="488"/>
      <c r="LKJ396" s="488"/>
      <c r="LKK396" s="489"/>
      <c r="LKL396" s="490"/>
      <c r="LKM396" s="488"/>
      <c r="LKN396" s="488"/>
      <c r="LKO396" s="488"/>
      <c r="LKP396" s="488"/>
      <c r="LKQ396" s="488"/>
      <c r="LKR396" s="488"/>
      <c r="LKS396" s="489"/>
      <c r="LKT396" s="490"/>
      <c r="LKU396" s="488"/>
      <c r="LKV396" s="488"/>
      <c r="LKW396" s="488"/>
      <c r="LKX396" s="488"/>
      <c r="LKY396" s="488"/>
      <c r="LKZ396" s="488"/>
      <c r="LLA396" s="489"/>
      <c r="LLB396" s="490"/>
      <c r="LLC396" s="488"/>
      <c r="LLD396" s="488"/>
      <c r="LLE396" s="488"/>
      <c r="LLF396" s="488"/>
      <c r="LLG396" s="488"/>
      <c r="LLH396" s="488"/>
      <c r="LLI396" s="489"/>
      <c r="LLJ396" s="490"/>
      <c r="LLK396" s="488"/>
      <c r="LLL396" s="488"/>
      <c r="LLM396" s="488"/>
      <c r="LLN396" s="488"/>
      <c r="LLO396" s="488"/>
      <c r="LLP396" s="488"/>
      <c r="LLQ396" s="489"/>
      <c r="LLR396" s="490"/>
      <c r="LLS396" s="488"/>
      <c r="LLT396" s="488"/>
      <c r="LLU396" s="488"/>
      <c r="LLV396" s="488"/>
      <c r="LLW396" s="488"/>
      <c r="LLX396" s="488"/>
      <c r="LLY396" s="489"/>
      <c r="LLZ396" s="490"/>
      <c r="LMA396" s="488"/>
      <c r="LMB396" s="488"/>
      <c r="LMC396" s="488"/>
      <c r="LMD396" s="488"/>
      <c r="LME396" s="488"/>
      <c r="LMF396" s="488"/>
      <c r="LMG396" s="489"/>
      <c r="LMH396" s="490"/>
      <c r="LMI396" s="488"/>
      <c r="LMJ396" s="488"/>
      <c r="LMK396" s="488"/>
      <c r="LML396" s="488"/>
      <c r="LMM396" s="488"/>
      <c r="LMN396" s="488"/>
      <c r="LMO396" s="489"/>
      <c r="LMP396" s="490"/>
      <c r="LMQ396" s="488"/>
      <c r="LMR396" s="488"/>
      <c r="LMS396" s="488"/>
      <c r="LMT396" s="488"/>
      <c r="LMU396" s="488"/>
      <c r="LMV396" s="488"/>
      <c r="LMW396" s="489"/>
      <c r="LMX396" s="490"/>
      <c r="LMY396" s="488"/>
      <c r="LMZ396" s="488"/>
      <c r="LNA396" s="488"/>
      <c r="LNB396" s="488"/>
      <c r="LNC396" s="488"/>
      <c r="LND396" s="488"/>
      <c r="LNE396" s="489"/>
      <c r="LNF396" s="490"/>
      <c r="LNG396" s="488"/>
      <c r="LNH396" s="488"/>
      <c r="LNI396" s="488"/>
      <c r="LNJ396" s="488"/>
      <c r="LNK396" s="488"/>
      <c r="LNL396" s="488"/>
      <c r="LNM396" s="489"/>
      <c r="LNN396" s="490"/>
      <c r="LNO396" s="488"/>
      <c r="LNP396" s="488"/>
      <c r="LNQ396" s="488"/>
      <c r="LNR396" s="488"/>
      <c r="LNS396" s="488"/>
      <c r="LNT396" s="488"/>
      <c r="LNU396" s="489"/>
      <c r="LNV396" s="490"/>
      <c r="LNW396" s="488"/>
      <c r="LNX396" s="488"/>
      <c r="LNY396" s="488"/>
      <c r="LNZ396" s="488"/>
      <c r="LOA396" s="488"/>
      <c r="LOB396" s="488"/>
      <c r="LOC396" s="489"/>
      <c r="LOD396" s="490"/>
      <c r="LOE396" s="488"/>
      <c r="LOF396" s="488"/>
      <c r="LOG396" s="488"/>
      <c r="LOH396" s="488"/>
      <c r="LOI396" s="488"/>
      <c r="LOJ396" s="488"/>
      <c r="LOK396" s="489"/>
      <c r="LOL396" s="490"/>
      <c r="LOM396" s="488"/>
      <c r="LON396" s="488"/>
      <c r="LOO396" s="488"/>
      <c r="LOP396" s="488"/>
      <c r="LOQ396" s="488"/>
      <c r="LOR396" s="488"/>
      <c r="LOS396" s="489"/>
      <c r="LOT396" s="490"/>
      <c r="LOU396" s="488"/>
      <c r="LOV396" s="488"/>
      <c r="LOW396" s="488"/>
      <c r="LOX396" s="488"/>
      <c r="LOY396" s="488"/>
      <c r="LOZ396" s="488"/>
      <c r="LPA396" s="489"/>
      <c r="LPB396" s="490"/>
      <c r="LPC396" s="488"/>
      <c r="LPD396" s="488"/>
      <c r="LPE396" s="488"/>
      <c r="LPF396" s="488"/>
      <c r="LPG396" s="488"/>
      <c r="LPH396" s="488"/>
      <c r="LPI396" s="489"/>
      <c r="LPJ396" s="490"/>
      <c r="LPK396" s="488"/>
      <c r="LPL396" s="488"/>
      <c r="LPM396" s="488"/>
      <c r="LPN396" s="488"/>
      <c r="LPO396" s="488"/>
      <c r="LPP396" s="488"/>
      <c r="LPQ396" s="489"/>
      <c r="LPR396" s="490"/>
      <c r="LPS396" s="488"/>
      <c r="LPT396" s="488"/>
      <c r="LPU396" s="488"/>
      <c r="LPV396" s="488"/>
      <c r="LPW396" s="488"/>
      <c r="LPX396" s="488"/>
      <c r="LPY396" s="489"/>
      <c r="LPZ396" s="490"/>
      <c r="LQA396" s="488"/>
      <c r="LQB396" s="488"/>
      <c r="LQC396" s="488"/>
      <c r="LQD396" s="488"/>
      <c r="LQE396" s="488"/>
      <c r="LQF396" s="488"/>
      <c r="LQG396" s="489"/>
      <c r="LQH396" s="490"/>
      <c r="LQI396" s="488"/>
      <c r="LQJ396" s="488"/>
      <c r="LQK396" s="488"/>
      <c r="LQL396" s="488"/>
      <c r="LQM396" s="488"/>
      <c r="LQN396" s="488"/>
      <c r="LQO396" s="489"/>
      <c r="LQP396" s="490"/>
      <c r="LQQ396" s="488"/>
      <c r="LQR396" s="488"/>
      <c r="LQS396" s="488"/>
      <c r="LQT396" s="488"/>
      <c r="LQU396" s="488"/>
      <c r="LQV396" s="488"/>
      <c r="LQW396" s="489"/>
      <c r="LQX396" s="490"/>
      <c r="LQY396" s="488"/>
      <c r="LQZ396" s="488"/>
      <c r="LRA396" s="488"/>
      <c r="LRB396" s="488"/>
      <c r="LRC396" s="488"/>
      <c r="LRD396" s="488"/>
      <c r="LRE396" s="489"/>
      <c r="LRF396" s="490"/>
      <c r="LRG396" s="488"/>
      <c r="LRH396" s="488"/>
      <c r="LRI396" s="488"/>
      <c r="LRJ396" s="488"/>
      <c r="LRK396" s="488"/>
      <c r="LRL396" s="488"/>
      <c r="LRM396" s="489"/>
      <c r="LRN396" s="490"/>
      <c r="LRO396" s="488"/>
      <c r="LRP396" s="488"/>
      <c r="LRQ396" s="488"/>
      <c r="LRR396" s="488"/>
      <c r="LRS396" s="488"/>
      <c r="LRT396" s="488"/>
      <c r="LRU396" s="489"/>
      <c r="LRV396" s="490"/>
      <c r="LRW396" s="488"/>
      <c r="LRX396" s="488"/>
      <c r="LRY396" s="488"/>
      <c r="LRZ396" s="488"/>
      <c r="LSA396" s="488"/>
      <c r="LSB396" s="488"/>
      <c r="LSC396" s="489"/>
      <c r="LSD396" s="490"/>
      <c r="LSE396" s="488"/>
      <c r="LSF396" s="488"/>
      <c r="LSG396" s="488"/>
      <c r="LSH396" s="488"/>
      <c r="LSI396" s="488"/>
      <c r="LSJ396" s="488"/>
      <c r="LSK396" s="489"/>
      <c r="LSL396" s="490"/>
      <c r="LSM396" s="488"/>
      <c r="LSN396" s="488"/>
      <c r="LSO396" s="488"/>
      <c r="LSP396" s="488"/>
      <c r="LSQ396" s="488"/>
      <c r="LSR396" s="488"/>
      <c r="LSS396" s="489"/>
      <c r="LST396" s="490"/>
      <c r="LSU396" s="488"/>
      <c r="LSV396" s="488"/>
      <c r="LSW396" s="488"/>
      <c r="LSX396" s="488"/>
      <c r="LSY396" s="488"/>
      <c r="LSZ396" s="488"/>
      <c r="LTA396" s="489"/>
      <c r="LTB396" s="490"/>
      <c r="LTC396" s="488"/>
      <c r="LTD396" s="488"/>
      <c r="LTE396" s="488"/>
      <c r="LTF396" s="488"/>
      <c r="LTG396" s="488"/>
      <c r="LTH396" s="488"/>
      <c r="LTI396" s="489"/>
      <c r="LTJ396" s="490"/>
      <c r="LTK396" s="488"/>
      <c r="LTL396" s="488"/>
      <c r="LTM396" s="488"/>
      <c r="LTN396" s="488"/>
      <c r="LTO396" s="488"/>
      <c r="LTP396" s="488"/>
      <c r="LTQ396" s="489"/>
      <c r="LTR396" s="490"/>
      <c r="LTS396" s="488"/>
      <c r="LTT396" s="488"/>
      <c r="LTU396" s="488"/>
      <c r="LTV396" s="488"/>
      <c r="LTW396" s="488"/>
      <c r="LTX396" s="488"/>
      <c r="LTY396" s="489"/>
      <c r="LTZ396" s="490"/>
      <c r="LUA396" s="488"/>
      <c r="LUB396" s="488"/>
      <c r="LUC396" s="488"/>
      <c r="LUD396" s="488"/>
      <c r="LUE396" s="488"/>
      <c r="LUF396" s="488"/>
      <c r="LUG396" s="489"/>
      <c r="LUH396" s="490"/>
      <c r="LUI396" s="488"/>
      <c r="LUJ396" s="488"/>
      <c r="LUK396" s="488"/>
      <c r="LUL396" s="488"/>
      <c r="LUM396" s="488"/>
      <c r="LUN396" s="488"/>
      <c r="LUO396" s="489"/>
      <c r="LUP396" s="490"/>
      <c r="LUQ396" s="488"/>
      <c r="LUR396" s="488"/>
      <c r="LUS396" s="488"/>
      <c r="LUT396" s="488"/>
      <c r="LUU396" s="488"/>
      <c r="LUV396" s="488"/>
      <c r="LUW396" s="489"/>
      <c r="LUX396" s="490"/>
      <c r="LUY396" s="488"/>
      <c r="LUZ396" s="488"/>
      <c r="LVA396" s="488"/>
      <c r="LVB396" s="488"/>
      <c r="LVC396" s="488"/>
      <c r="LVD396" s="488"/>
      <c r="LVE396" s="489"/>
      <c r="LVF396" s="490"/>
      <c r="LVG396" s="488"/>
      <c r="LVH396" s="488"/>
      <c r="LVI396" s="488"/>
      <c r="LVJ396" s="488"/>
      <c r="LVK396" s="488"/>
      <c r="LVL396" s="488"/>
      <c r="LVM396" s="489"/>
      <c r="LVN396" s="490"/>
      <c r="LVO396" s="488"/>
      <c r="LVP396" s="488"/>
      <c r="LVQ396" s="488"/>
      <c r="LVR396" s="488"/>
      <c r="LVS396" s="488"/>
      <c r="LVT396" s="488"/>
      <c r="LVU396" s="489"/>
      <c r="LVV396" s="490"/>
      <c r="LVW396" s="488"/>
      <c r="LVX396" s="488"/>
      <c r="LVY396" s="488"/>
      <c r="LVZ396" s="488"/>
      <c r="LWA396" s="488"/>
      <c r="LWB396" s="488"/>
      <c r="LWC396" s="489"/>
      <c r="LWD396" s="490"/>
      <c r="LWE396" s="488"/>
      <c r="LWF396" s="488"/>
      <c r="LWG396" s="488"/>
      <c r="LWH396" s="488"/>
      <c r="LWI396" s="488"/>
      <c r="LWJ396" s="488"/>
      <c r="LWK396" s="489"/>
      <c r="LWL396" s="490"/>
      <c r="LWM396" s="488"/>
      <c r="LWN396" s="488"/>
      <c r="LWO396" s="488"/>
      <c r="LWP396" s="488"/>
      <c r="LWQ396" s="488"/>
      <c r="LWR396" s="488"/>
      <c r="LWS396" s="489"/>
      <c r="LWT396" s="490"/>
      <c r="LWU396" s="488"/>
      <c r="LWV396" s="488"/>
      <c r="LWW396" s="488"/>
      <c r="LWX396" s="488"/>
      <c r="LWY396" s="488"/>
      <c r="LWZ396" s="488"/>
      <c r="LXA396" s="489"/>
      <c r="LXB396" s="490"/>
      <c r="LXC396" s="488"/>
      <c r="LXD396" s="488"/>
      <c r="LXE396" s="488"/>
      <c r="LXF396" s="488"/>
      <c r="LXG396" s="488"/>
      <c r="LXH396" s="488"/>
      <c r="LXI396" s="489"/>
      <c r="LXJ396" s="490"/>
      <c r="LXK396" s="488"/>
      <c r="LXL396" s="488"/>
      <c r="LXM396" s="488"/>
      <c r="LXN396" s="488"/>
      <c r="LXO396" s="488"/>
      <c r="LXP396" s="488"/>
      <c r="LXQ396" s="489"/>
      <c r="LXR396" s="490"/>
      <c r="LXS396" s="488"/>
      <c r="LXT396" s="488"/>
      <c r="LXU396" s="488"/>
      <c r="LXV396" s="488"/>
      <c r="LXW396" s="488"/>
      <c r="LXX396" s="488"/>
      <c r="LXY396" s="489"/>
      <c r="LXZ396" s="490"/>
      <c r="LYA396" s="488"/>
      <c r="LYB396" s="488"/>
      <c r="LYC396" s="488"/>
      <c r="LYD396" s="488"/>
      <c r="LYE396" s="488"/>
      <c r="LYF396" s="488"/>
      <c r="LYG396" s="489"/>
      <c r="LYH396" s="490"/>
      <c r="LYI396" s="488"/>
      <c r="LYJ396" s="488"/>
      <c r="LYK396" s="488"/>
      <c r="LYL396" s="488"/>
      <c r="LYM396" s="488"/>
      <c r="LYN396" s="488"/>
      <c r="LYO396" s="489"/>
      <c r="LYP396" s="490"/>
      <c r="LYQ396" s="488"/>
      <c r="LYR396" s="488"/>
      <c r="LYS396" s="488"/>
      <c r="LYT396" s="488"/>
      <c r="LYU396" s="488"/>
      <c r="LYV396" s="488"/>
      <c r="LYW396" s="489"/>
      <c r="LYX396" s="490"/>
      <c r="LYY396" s="488"/>
      <c r="LYZ396" s="488"/>
      <c r="LZA396" s="488"/>
      <c r="LZB396" s="488"/>
      <c r="LZC396" s="488"/>
      <c r="LZD396" s="488"/>
      <c r="LZE396" s="489"/>
      <c r="LZF396" s="490"/>
      <c r="LZG396" s="488"/>
      <c r="LZH396" s="488"/>
      <c r="LZI396" s="488"/>
      <c r="LZJ396" s="488"/>
      <c r="LZK396" s="488"/>
      <c r="LZL396" s="488"/>
      <c r="LZM396" s="489"/>
      <c r="LZN396" s="490"/>
      <c r="LZO396" s="488"/>
      <c r="LZP396" s="488"/>
      <c r="LZQ396" s="488"/>
      <c r="LZR396" s="488"/>
      <c r="LZS396" s="488"/>
      <c r="LZT396" s="488"/>
      <c r="LZU396" s="489"/>
      <c r="LZV396" s="490"/>
      <c r="LZW396" s="488"/>
      <c r="LZX396" s="488"/>
      <c r="LZY396" s="488"/>
      <c r="LZZ396" s="488"/>
      <c r="MAA396" s="488"/>
      <c r="MAB396" s="488"/>
      <c r="MAC396" s="489"/>
      <c r="MAD396" s="490"/>
      <c r="MAE396" s="488"/>
      <c r="MAF396" s="488"/>
      <c r="MAG396" s="488"/>
      <c r="MAH396" s="488"/>
      <c r="MAI396" s="488"/>
      <c r="MAJ396" s="488"/>
      <c r="MAK396" s="489"/>
      <c r="MAL396" s="490"/>
      <c r="MAM396" s="488"/>
      <c r="MAN396" s="488"/>
      <c r="MAO396" s="488"/>
      <c r="MAP396" s="488"/>
      <c r="MAQ396" s="488"/>
      <c r="MAR396" s="488"/>
      <c r="MAS396" s="489"/>
      <c r="MAT396" s="490"/>
      <c r="MAU396" s="488"/>
      <c r="MAV396" s="488"/>
      <c r="MAW396" s="488"/>
      <c r="MAX396" s="488"/>
      <c r="MAY396" s="488"/>
      <c r="MAZ396" s="488"/>
      <c r="MBA396" s="489"/>
      <c r="MBB396" s="490"/>
      <c r="MBC396" s="488"/>
      <c r="MBD396" s="488"/>
      <c r="MBE396" s="488"/>
      <c r="MBF396" s="488"/>
      <c r="MBG396" s="488"/>
      <c r="MBH396" s="488"/>
      <c r="MBI396" s="489"/>
      <c r="MBJ396" s="490"/>
      <c r="MBK396" s="488"/>
      <c r="MBL396" s="488"/>
      <c r="MBM396" s="488"/>
      <c r="MBN396" s="488"/>
      <c r="MBO396" s="488"/>
      <c r="MBP396" s="488"/>
      <c r="MBQ396" s="489"/>
      <c r="MBR396" s="490"/>
      <c r="MBS396" s="488"/>
      <c r="MBT396" s="488"/>
      <c r="MBU396" s="488"/>
      <c r="MBV396" s="488"/>
      <c r="MBW396" s="488"/>
      <c r="MBX396" s="488"/>
      <c r="MBY396" s="489"/>
      <c r="MBZ396" s="490"/>
      <c r="MCA396" s="488"/>
      <c r="MCB396" s="488"/>
      <c r="MCC396" s="488"/>
      <c r="MCD396" s="488"/>
      <c r="MCE396" s="488"/>
      <c r="MCF396" s="488"/>
      <c r="MCG396" s="489"/>
      <c r="MCH396" s="490"/>
      <c r="MCI396" s="488"/>
      <c r="MCJ396" s="488"/>
      <c r="MCK396" s="488"/>
      <c r="MCL396" s="488"/>
      <c r="MCM396" s="488"/>
      <c r="MCN396" s="488"/>
      <c r="MCO396" s="489"/>
      <c r="MCP396" s="490"/>
      <c r="MCQ396" s="488"/>
      <c r="MCR396" s="488"/>
      <c r="MCS396" s="488"/>
      <c r="MCT396" s="488"/>
      <c r="MCU396" s="488"/>
      <c r="MCV396" s="488"/>
      <c r="MCW396" s="489"/>
      <c r="MCX396" s="490"/>
      <c r="MCY396" s="488"/>
      <c r="MCZ396" s="488"/>
      <c r="MDA396" s="488"/>
      <c r="MDB396" s="488"/>
      <c r="MDC396" s="488"/>
      <c r="MDD396" s="488"/>
      <c r="MDE396" s="489"/>
      <c r="MDF396" s="490"/>
      <c r="MDG396" s="488"/>
      <c r="MDH396" s="488"/>
      <c r="MDI396" s="488"/>
      <c r="MDJ396" s="488"/>
      <c r="MDK396" s="488"/>
      <c r="MDL396" s="488"/>
      <c r="MDM396" s="489"/>
      <c r="MDN396" s="490"/>
      <c r="MDO396" s="488"/>
      <c r="MDP396" s="488"/>
      <c r="MDQ396" s="488"/>
      <c r="MDR396" s="488"/>
      <c r="MDS396" s="488"/>
      <c r="MDT396" s="488"/>
      <c r="MDU396" s="489"/>
      <c r="MDV396" s="490"/>
      <c r="MDW396" s="488"/>
      <c r="MDX396" s="488"/>
      <c r="MDY396" s="488"/>
      <c r="MDZ396" s="488"/>
      <c r="MEA396" s="488"/>
      <c r="MEB396" s="488"/>
      <c r="MEC396" s="489"/>
      <c r="MED396" s="490"/>
      <c r="MEE396" s="488"/>
      <c r="MEF396" s="488"/>
      <c r="MEG396" s="488"/>
      <c r="MEH396" s="488"/>
      <c r="MEI396" s="488"/>
      <c r="MEJ396" s="488"/>
      <c r="MEK396" s="489"/>
      <c r="MEL396" s="490"/>
      <c r="MEM396" s="488"/>
      <c r="MEN396" s="488"/>
      <c r="MEO396" s="488"/>
      <c r="MEP396" s="488"/>
      <c r="MEQ396" s="488"/>
      <c r="MER396" s="488"/>
      <c r="MES396" s="489"/>
      <c r="MET396" s="490"/>
      <c r="MEU396" s="488"/>
      <c r="MEV396" s="488"/>
      <c r="MEW396" s="488"/>
      <c r="MEX396" s="488"/>
      <c r="MEY396" s="488"/>
      <c r="MEZ396" s="488"/>
      <c r="MFA396" s="489"/>
      <c r="MFB396" s="490"/>
      <c r="MFC396" s="488"/>
      <c r="MFD396" s="488"/>
      <c r="MFE396" s="488"/>
      <c r="MFF396" s="488"/>
      <c r="MFG396" s="488"/>
      <c r="MFH396" s="488"/>
      <c r="MFI396" s="489"/>
      <c r="MFJ396" s="490"/>
      <c r="MFK396" s="488"/>
      <c r="MFL396" s="488"/>
      <c r="MFM396" s="488"/>
      <c r="MFN396" s="488"/>
      <c r="MFO396" s="488"/>
      <c r="MFP396" s="488"/>
      <c r="MFQ396" s="489"/>
      <c r="MFR396" s="490"/>
      <c r="MFS396" s="488"/>
      <c r="MFT396" s="488"/>
      <c r="MFU396" s="488"/>
      <c r="MFV396" s="488"/>
      <c r="MFW396" s="488"/>
      <c r="MFX396" s="488"/>
      <c r="MFY396" s="489"/>
      <c r="MFZ396" s="490"/>
      <c r="MGA396" s="488"/>
      <c r="MGB396" s="488"/>
      <c r="MGC396" s="488"/>
      <c r="MGD396" s="488"/>
      <c r="MGE396" s="488"/>
      <c r="MGF396" s="488"/>
      <c r="MGG396" s="489"/>
      <c r="MGH396" s="490"/>
      <c r="MGI396" s="488"/>
      <c r="MGJ396" s="488"/>
      <c r="MGK396" s="488"/>
      <c r="MGL396" s="488"/>
      <c r="MGM396" s="488"/>
      <c r="MGN396" s="488"/>
      <c r="MGO396" s="489"/>
      <c r="MGP396" s="490"/>
      <c r="MGQ396" s="488"/>
      <c r="MGR396" s="488"/>
      <c r="MGS396" s="488"/>
      <c r="MGT396" s="488"/>
      <c r="MGU396" s="488"/>
      <c r="MGV396" s="488"/>
      <c r="MGW396" s="489"/>
      <c r="MGX396" s="490"/>
      <c r="MGY396" s="488"/>
      <c r="MGZ396" s="488"/>
      <c r="MHA396" s="488"/>
      <c r="MHB396" s="488"/>
      <c r="MHC396" s="488"/>
      <c r="MHD396" s="488"/>
      <c r="MHE396" s="489"/>
      <c r="MHF396" s="490"/>
      <c r="MHG396" s="488"/>
      <c r="MHH396" s="488"/>
      <c r="MHI396" s="488"/>
      <c r="MHJ396" s="488"/>
      <c r="MHK396" s="488"/>
      <c r="MHL396" s="488"/>
      <c r="MHM396" s="489"/>
      <c r="MHN396" s="490"/>
      <c r="MHO396" s="488"/>
      <c r="MHP396" s="488"/>
      <c r="MHQ396" s="488"/>
      <c r="MHR396" s="488"/>
      <c r="MHS396" s="488"/>
      <c r="MHT396" s="488"/>
      <c r="MHU396" s="489"/>
      <c r="MHV396" s="490"/>
      <c r="MHW396" s="488"/>
      <c r="MHX396" s="488"/>
      <c r="MHY396" s="488"/>
      <c r="MHZ396" s="488"/>
      <c r="MIA396" s="488"/>
      <c r="MIB396" s="488"/>
      <c r="MIC396" s="489"/>
      <c r="MID396" s="490"/>
      <c r="MIE396" s="488"/>
      <c r="MIF396" s="488"/>
      <c r="MIG396" s="488"/>
      <c r="MIH396" s="488"/>
      <c r="MII396" s="488"/>
      <c r="MIJ396" s="488"/>
      <c r="MIK396" s="489"/>
      <c r="MIL396" s="490"/>
      <c r="MIM396" s="488"/>
      <c r="MIN396" s="488"/>
      <c r="MIO396" s="488"/>
      <c r="MIP396" s="488"/>
      <c r="MIQ396" s="488"/>
      <c r="MIR396" s="488"/>
      <c r="MIS396" s="489"/>
      <c r="MIT396" s="490"/>
      <c r="MIU396" s="488"/>
      <c r="MIV396" s="488"/>
      <c r="MIW396" s="488"/>
      <c r="MIX396" s="488"/>
      <c r="MIY396" s="488"/>
      <c r="MIZ396" s="488"/>
      <c r="MJA396" s="489"/>
      <c r="MJB396" s="490"/>
      <c r="MJC396" s="488"/>
      <c r="MJD396" s="488"/>
      <c r="MJE396" s="488"/>
      <c r="MJF396" s="488"/>
      <c r="MJG396" s="488"/>
      <c r="MJH396" s="488"/>
      <c r="MJI396" s="489"/>
      <c r="MJJ396" s="490"/>
      <c r="MJK396" s="488"/>
      <c r="MJL396" s="488"/>
      <c r="MJM396" s="488"/>
      <c r="MJN396" s="488"/>
      <c r="MJO396" s="488"/>
      <c r="MJP396" s="488"/>
      <c r="MJQ396" s="489"/>
      <c r="MJR396" s="490"/>
      <c r="MJS396" s="488"/>
      <c r="MJT396" s="488"/>
      <c r="MJU396" s="488"/>
      <c r="MJV396" s="488"/>
      <c r="MJW396" s="488"/>
      <c r="MJX396" s="488"/>
      <c r="MJY396" s="489"/>
      <c r="MJZ396" s="490"/>
      <c r="MKA396" s="488"/>
      <c r="MKB396" s="488"/>
      <c r="MKC396" s="488"/>
      <c r="MKD396" s="488"/>
      <c r="MKE396" s="488"/>
      <c r="MKF396" s="488"/>
      <c r="MKG396" s="489"/>
      <c r="MKH396" s="490"/>
      <c r="MKI396" s="488"/>
      <c r="MKJ396" s="488"/>
      <c r="MKK396" s="488"/>
      <c r="MKL396" s="488"/>
      <c r="MKM396" s="488"/>
      <c r="MKN396" s="488"/>
      <c r="MKO396" s="489"/>
      <c r="MKP396" s="490"/>
      <c r="MKQ396" s="488"/>
      <c r="MKR396" s="488"/>
      <c r="MKS396" s="488"/>
      <c r="MKT396" s="488"/>
      <c r="MKU396" s="488"/>
      <c r="MKV396" s="488"/>
      <c r="MKW396" s="489"/>
      <c r="MKX396" s="490"/>
      <c r="MKY396" s="488"/>
      <c r="MKZ396" s="488"/>
      <c r="MLA396" s="488"/>
      <c r="MLB396" s="488"/>
      <c r="MLC396" s="488"/>
      <c r="MLD396" s="488"/>
      <c r="MLE396" s="489"/>
      <c r="MLF396" s="490"/>
      <c r="MLG396" s="488"/>
      <c r="MLH396" s="488"/>
      <c r="MLI396" s="488"/>
      <c r="MLJ396" s="488"/>
      <c r="MLK396" s="488"/>
      <c r="MLL396" s="488"/>
      <c r="MLM396" s="489"/>
      <c r="MLN396" s="490"/>
      <c r="MLO396" s="488"/>
      <c r="MLP396" s="488"/>
      <c r="MLQ396" s="488"/>
      <c r="MLR396" s="488"/>
      <c r="MLS396" s="488"/>
      <c r="MLT396" s="488"/>
      <c r="MLU396" s="489"/>
      <c r="MLV396" s="490"/>
      <c r="MLW396" s="488"/>
      <c r="MLX396" s="488"/>
      <c r="MLY396" s="488"/>
      <c r="MLZ396" s="488"/>
      <c r="MMA396" s="488"/>
      <c r="MMB396" s="488"/>
      <c r="MMC396" s="489"/>
      <c r="MMD396" s="490"/>
      <c r="MME396" s="488"/>
      <c r="MMF396" s="488"/>
      <c r="MMG396" s="488"/>
      <c r="MMH396" s="488"/>
      <c r="MMI396" s="488"/>
      <c r="MMJ396" s="488"/>
      <c r="MMK396" s="489"/>
      <c r="MML396" s="490"/>
      <c r="MMM396" s="488"/>
      <c r="MMN396" s="488"/>
      <c r="MMO396" s="488"/>
      <c r="MMP396" s="488"/>
      <c r="MMQ396" s="488"/>
      <c r="MMR396" s="488"/>
      <c r="MMS396" s="489"/>
      <c r="MMT396" s="490"/>
      <c r="MMU396" s="488"/>
      <c r="MMV396" s="488"/>
      <c r="MMW396" s="488"/>
      <c r="MMX396" s="488"/>
      <c r="MMY396" s="488"/>
      <c r="MMZ396" s="488"/>
      <c r="MNA396" s="489"/>
      <c r="MNB396" s="490"/>
      <c r="MNC396" s="488"/>
      <c r="MND396" s="488"/>
      <c r="MNE396" s="488"/>
      <c r="MNF396" s="488"/>
      <c r="MNG396" s="488"/>
      <c r="MNH396" s="488"/>
      <c r="MNI396" s="489"/>
      <c r="MNJ396" s="490"/>
      <c r="MNK396" s="488"/>
      <c r="MNL396" s="488"/>
      <c r="MNM396" s="488"/>
      <c r="MNN396" s="488"/>
      <c r="MNO396" s="488"/>
      <c r="MNP396" s="488"/>
      <c r="MNQ396" s="489"/>
      <c r="MNR396" s="490"/>
      <c r="MNS396" s="488"/>
      <c r="MNT396" s="488"/>
      <c r="MNU396" s="488"/>
      <c r="MNV396" s="488"/>
      <c r="MNW396" s="488"/>
      <c r="MNX396" s="488"/>
      <c r="MNY396" s="489"/>
      <c r="MNZ396" s="490"/>
      <c r="MOA396" s="488"/>
      <c r="MOB396" s="488"/>
      <c r="MOC396" s="488"/>
      <c r="MOD396" s="488"/>
      <c r="MOE396" s="488"/>
      <c r="MOF396" s="488"/>
      <c r="MOG396" s="489"/>
      <c r="MOH396" s="490"/>
      <c r="MOI396" s="488"/>
      <c r="MOJ396" s="488"/>
      <c r="MOK396" s="488"/>
      <c r="MOL396" s="488"/>
      <c r="MOM396" s="488"/>
      <c r="MON396" s="488"/>
      <c r="MOO396" s="489"/>
      <c r="MOP396" s="490"/>
      <c r="MOQ396" s="488"/>
      <c r="MOR396" s="488"/>
      <c r="MOS396" s="488"/>
      <c r="MOT396" s="488"/>
      <c r="MOU396" s="488"/>
      <c r="MOV396" s="488"/>
      <c r="MOW396" s="489"/>
      <c r="MOX396" s="490"/>
      <c r="MOY396" s="488"/>
      <c r="MOZ396" s="488"/>
      <c r="MPA396" s="488"/>
      <c r="MPB396" s="488"/>
      <c r="MPC396" s="488"/>
      <c r="MPD396" s="488"/>
      <c r="MPE396" s="489"/>
      <c r="MPF396" s="490"/>
      <c r="MPG396" s="488"/>
      <c r="MPH396" s="488"/>
      <c r="MPI396" s="488"/>
      <c r="MPJ396" s="488"/>
      <c r="MPK396" s="488"/>
      <c r="MPL396" s="488"/>
      <c r="MPM396" s="489"/>
      <c r="MPN396" s="490"/>
      <c r="MPO396" s="488"/>
      <c r="MPP396" s="488"/>
      <c r="MPQ396" s="488"/>
      <c r="MPR396" s="488"/>
      <c r="MPS396" s="488"/>
      <c r="MPT396" s="488"/>
      <c r="MPU396" s="489"/>
      <c r="MPV396" s="490"/>
      <c r="MPW396" s="488"/>
      <c r="MPX396" s="488"/>
      <c r="MPY396" s="488"/>
      <c r="MPZ396" s="488"/>
      <c r="MQA396" s="488"/>
      <c r="MQB396" s="488"/>
      <c r="MQC396" s="489"/>
      <c r="MQD396" s="490"/>
      <c r="MQE396" s="488"/>
      <c r="MQF396" s="488"/>
      <c r="MQG396" s="488"/>
      <c r="MQH396" s="488"/>
      <c r="MQI396" s="488"/>
      <c r="MQJ396" s="488"/>
      <c r="MQK396" s="489"/>
      <c r="MQL396" s="490"/>
      <c r="MQM396" s="488"/>
      <c r="MQN396" s="488"/>
      <c r="MQO396" s="488"/>
      <c r="MQP396" s="488"/>
      <c r="MQQ396" s="488"/>
      <c r="MQR396" s="488"/>
      <c r="MQS396" s="489"/>
      <c r="MQT396" s="490"/>
      <c r="MQU396" s="488"/>
      <c r="MQV396" s="488"/>
      <c r="MQW396" s="488"/>
      <c r="MQX396" s="488"/>
      <c r="MQY396" s="488"/>
      <c r="MQZ396" s="488"/>
      <c r="MRA396" s="489"/>
      <c r="MRB396" s="490"/>
      <c r="MRC396" s="488"/>
      <c r="MRD396" s="488"/>
      <c r="MRE396" s="488"/>
      <c r="MRF396" s="488"/>
      <c r="MRG396" s="488"/>
      <c r="MRH396" s="488"/>
      <c r="MRI396" s="489"/>
      <c r="MRJ396" s="490"/>
      <c r="MRK396" s="488"/>
      <c r="MRL396" s="488"/>
      <c r="MRM396" s="488"/>
      <c r="MRN396" s="488"/>
      <c r="MRO396" s="488"/>
      <c r="MRP396" s="488"/>
      <c r="MRQ396" s="489"/>
      <c r="MRR396" s="490"/>
      <c r="MRS396" s="488"/>
      <c r="MRT396" s="488"/>
      <c r="MRU396" s="488"/>
      <c r="MRV396" s="488"/>
      <c r="MRW396" s="488"/>
      <c r="MRX396" s="488"/>
      <c r="MRY396" s="489"/>
      <c r="MRZ396" s="490"/>
      <c r="MSA396" s="488"/>
      <c r="MSB396" s="488"/>
      <c r="MSC396" s="488"/>
      <c r="MSD396" s="488"/>
      <c r="MSE396" s="488"/>
      <c r="MSF396" s="488"/>
      <c r="MSG396" s="489"/>
      <c r="MSH396" s="490"/>
      <c r="MSI396" s="488"/>
      <c r="MSJ396" s="488"/>
      <c r="MSK396" s="488"/>
      <c r="MSL396" s="488"/>
      <c r="MSM396" s="488"/>
      <c r="MSN396" s="488"/>
      <c r="MSO396" s="489"/>
      <c r="MSP396" s="490"/>
      <c r="MSQ396" s="488"/>
      <c r="MSR396" s="488"/>
      <c r="MSS396" s="488"/>
      <c r="MST396" s="488"/>
      <c r="MSU396" s="488"/>
      <c r="MSV396" s="488"/>
      <c r="MSW396" s="489"/>
      <c r="MSX396" s="490"/>
      <c r="MSY396" s="488"/>
      <c r="MSZ396" s="488"/>
      <c r="MTA396" s="488"/>
      <c r="MTB396" s="488"/>
      <c r="MTC396" s="488"/>
      <c r="MTD396" s="488"/>
      <c r="MTE396" s="489"/>
      <c r="MTF396" s="490"/>
      <c r="MTG396" s="488"/>
      <c r="MTH396" s="488"/>
      <c r="MTI396" s="488"/>
      <c r="MTJ396" s="488"/>
      <c r="MTK396" s="488"/>
      <c r="MTL396" s="488"/>
      <c r="MTM396" s="489"/>
      <c r="MTN396" s="490"/>
      <c r="MTO396" s="488"/>
      <c r="MTP396" s="488"/>
      <c r="MTQ396" s="488"/>
      <c r="MTR396" s="488"/>
      <c r="MTS396" s="488"/>
      <c r="MTT396" s="488"/>
      <c r="MTU396" s="489"/>
      <c r="MTV396" s="490"/>
      <c r="MTW396" s="488"/>
      <c r="MTX396" s="488"/>
      <c r="MTY396" s="488"/>
      <c r="MTZ396" s="488"/>
      <c r="MUA396" s="488"/>
      <c r="MUB396" s="488"/>
      <c r="MUC396" s="489"/>
      <c r="MUD396" s="490"/>
      <c r="MUE396" s="488"/>
      <c r="MUF396" s="488"/>
      <c r="MUG396" s="488"/>
      <c r="MUH396" s="488"/>
      <c r="MUI396" s="488"/>
      <c r="MUJ396" s="488"/>
      <c r="MUK396" s="489"/>
      <c r="MUL396" s="490"/>
      <c r="MUM396" s="488"/>
      <c r="MUN396" s="488"/>
      <c r="MUO396" s="488"/>
      <c r="MUP396" s="488"/>
      <c r="MUQ396" s="488"/>
      <c r="MUR396" s="488"/>
      <c r="MUS396" s="489"/>
      <c r="MUT396" s="490"/>
      <c r="MUU396" s="488"/>
      <c r="MUV396" s="488"/>
      <c r="MUW396" s="488"/>
      <c r="MUX396" s="488"/>
      <c r="MUY396" s="488"/>
      <c r="MUZ396" s="488"/>
      <c r="MVA396" s="489"/>
      <c r="MVB396" s="490"/>
      <c r="MVC396" s="488"/>
      <c r="MVD396" s="488"/>
      <c r="MVE396" s="488"/>
      <c r="MVF396" s="488"/>
      <c r="MVG396" s="488"/>
      <c r="MVH396" s="488"/>
      <c r="MVI396" s="489"/>
      <c r="MVJ396" s="490"/>
      <c r="MVK396" s="488"/>
      <c r="MVL396" s="488"/>
      <c r="MVM396" s="488"/>
      <c r="MVN396" s="488"/>
      <c r="MVO396" s="488"/>
      <c r="MVP396" s="488"/>
      <c r="MVQ396" s="489"/>
      <c r="MVR396" s="490"/>
      <c r="MVS396" s="488"/>
      <c r="MVT396" s="488"/>
      <c r="MVU396" s="488"/>
      <c r="MVV396" s="488"/>
      <c r="MVW396" s="488"/>
      <c r="MVX396" s="488"/>
      <c r="MVY396" s="489"/>
      <c r="MVZ396" s="490"/>
      <c r="MWA396" s="488"/>
      <c r="MWB396" s="488"/>
      <c r="MWC396" s="488"/>
      <c r="MWD396" s="488"/>
      <c r="MWE396" s="488"/>
      <c r="MWF396" s="488"/>
      <c r="MWG396" s="489"/>
      <c r="MWH396" s="490"/>
      <c r="MWI396" s="488"/>
      <c r="MWJ396" s="488"/>
      <c r="MWK396" s="488"/>
      <c r="MWL396" s="488"/>
      <c r="MWM396" s="488"/>
      <c r="MWN396" s="488"/>
      <c r="MWO396" s="489"/>
      <c r="MWP396" s="490"/>
      <c r="MWQ396" s="488"/>
      <c r="MWR396" s="488"/>
      <c r="MWS396" s="488"/>
      <c r="MWT396" s="488"/>
      <c r="MWU396" s="488"/>
      <c r="MWV396" s="488"/>
      <c r="MWW396" s="489"/>
      <c r="MWX396" s="490"/>
      <c r="MWY396" s="488"/>
      <c r="MWZ396" s="488"/>
      <c r="MXA396" s="488"/>
      <c r="MXB396" s="488"/>
      <c r="MXC396" s="488"/>
      <c r="MXD396" s="488"/>
      <c r="MXE396" s="489"/>
      <c r="MXF396" s="490"/>
      <c r="MXG396" s="488"/>
      <c r="MXH396" s="488"/>
      <c r="MXI396" s="488"/>
      <c r="MXJ396" s="488"/>
      <c r="MXK396" s="488"/>
      <c r="MXL396" s="488"/>
      <c r="MXM396" s="489"/>
      <c r="MXN396" s="490"/>
      <c r="MXO396" s="488"/>
      <c r="MXP396" s="488"/>
      <c r="MXQ396" s="488"/>
      <c r="MXR396" s="488"/>
      <c r="MXS396" s="488"/>
      <c r="MXT396" s="488"/>
      <c r="MXU396" s="489"/>
      <c r="MXV396" s="490"/>
      <c r="MXW396" s="488"/>
      <c r="MXX396" s="488"/>
      <c r="MXY396" s="488"/>
      <c r="MXZ396" s="488"/>
      <c r="MYA396" s="488"/>
      <c r="MYB396" s="488"/>
      <c r="MYC396" s="489"/>
      <c r="MYD396" s="490"/>
      <c r="MYE396" s="488"/>
      <c r="MYF396" s="488"/>
      <c r="MYG396" s="488"/>
      <c r="MYH396" s="488"/>
      <c r="MYI396" s="488"/>
      <c r="MYJ396" s="488"/>
      <c r="MYK396" s="489"/>
      <c r="MYL396" s="490"/>
      <c r="MYM396" s="488"/>
      <c r="MYN396" s="488"/>
      <c r="MYO396" s="488"/>
      <c r="MYP396" s="488"/>
      <c r="MYQ396" s="488"/>
      <c r="MYR396" s="488"/>
      <c r="MYS396" s="489"/>
      <c r="MYT396" s="490"/>
      <c r="MYU396" s="488"/>
      <c r="MYV396" s="488"/>
      <c r="MYW396" s="488"/>
      <c r="MYX396" s="488"/>
      <c r="MYY396" s="488"/>
      <c r="MYZ396" s="488"/>
      <c r="MZA396" s="489"/>
      <c r="MZB396" s="490"/>
      <c r="MZC396" s="488"/>
      <c r="MZD396" s="488"/>
      <c r="MZE396" s="488"/>
      <c r="MZF396" s="488"/>
      <c r="MZG396" s="488"/>
      <c r="MZH396" s="488"/>
      <c r="MZI396" s="489"/>
      <c r="MZJ396" s="490"/>
      <c r="MZK396" s="488"/>
      <c r="MZL396" s="488"/>
      <c r="MZM396" s="488"/>
      <c r="MZN396" s="488"/>
      <c r="MZO396" s="488"/>
      <c r="MZP396" s="488"/>
      <c r="MZQ396" s="489"/>
      <c r="MZR396" s="490"/>
      <c r="MZS396" s="488"/>
      <c r="MZT396" s="488"/>
      <c r="MZU396" s="488"/>
      <c r="MZV396" s="488"/>
      <c r="MZW396" s="488"/>
      <c r="MZX396" s="488"/>
      <c r="MZY396" s="489"/>
      <c r="MZZ396" s="490"/>
      <c r="NAA396" s="488"/>
      <c r="NAB396" s="488"/>
      <c r="NAC396" s="488"/>
      <c r="NAD396" s="488"/>
      <c r="NAE396" s="488"/>
      <c r="NAF396" s="488"/>
      <c r="NAG396" s="489"/>
      <c r="NAH396" s="490"/>
      <c r="NAI396" s="488"/>
      <c r="NAJ396" s="488"/>
      <c r="NAK396" s="488"/>
      <c r="NAL396" s="488"/>
      <c r="NAM396" s="488"/>
      <c r="NAN396" s="488"/>
      <c r="NAO396" s="489"/>
      <c r="NAP396" s="490"/>
      <c r="NAQ396" s="488"/>
      <c r="NAR396" s="488"/>
      <c r="NAS396" s="488"/>
      <c r="NAT396" s="488"/>
      <c r="NAU396" s="488"/>
      <c r="NAV396" s="488"/>
      <c r="NAW396" s="489"/>
      <c r="NAX396" s="490"/>
      <c r="NAY396" s="488"/>
      <c r="NAZ396" s="488"/>
      <c r="NBA396" s="488"/>
      <c r="NBB396" s="488"/>
      <c r="NBC396" s="488"/>
      <c r="NBD396" s="488"/>
      <c r="NBE396" s="489"/>
      <c r="NBF396" s="490"/>
      <c r="NBG396" s="488"/>
      <c r="NBH396" s="488"/>
      <c r="NBI396" s="488"/>
      <c r="NBJ396" s="488"/>
      <c r="NBK396" s="488"/>
      <c r="NBL396" s="488"/>
      <c r="NBM396" s="489"/>
      <c r="NBN396" s="490"/>
      <c r="NBO396" s="488"/>
      <c r="NBP396" s="488"/>
      <c r="NBQ396" s="488"/>
      <c r="NBR396" s="488"/>
      <c r="NBS396" s="488"/>
      <c r="NBT396" s="488"/>
      <c r="NBU396" s="489"/>
      <c r="NBV396" s="490"/>
      <c r="NBW396" s="488"/>
      <c r="NBX396" s="488"/>
      <c r="NBY396" s="488"/>
      <c r="NBZ396" s="488"/>
      <c r="NCA396" s="488"/>
      <c r="NCB396" s="488"/>
      <c r="NCC396" s="489"/>
      <c r="NCD396" s="490"/>
      <c r="NCE396" s="488"/>
      <c r="NCF396" s="488"/>
      <c r="NCG396" s="488"/>
      <c r="NCH396" s="488"/>
      <c r="NCI396" s="488"/>
      <c r="NCJ396" s="488"/>
      <c r="NCK396" s="489"/>
      <c r="NCL396" s="490"/>
      <c r="NCM396" s="488"/>
      <c r="NCN396" s="488"/>
      <c r="NCO396" s="488"/>
      <c r="NCP396" s="488"/>
      <c r="NCQ396" s="488"/>
      <c r="NCR396" s="488"/>
      <c r="NCS396" s="489"/>
      <c r="NCT396" s="490"/>
      <c r="NCU396" s="488"/>
      <c r="NCV396" s="488"/>
      <c r="NCW396" s="488"/>
      <c r="NCX396" s="488"/>
      <c r="NCY396" s="488"/>
      <c r="NCZ396" s="488"/>
      <c r="NDA396" s="489"/>
      <c r="NDB396" s="490"/>
      <c r="NDC396" s="488"/>
      <c r="NDD396" s="488"/>
      <c r="NDE396" s="488"/>
      <c r="NDF396" s="488"/>
      <c r="NDG396" s="488"/>
      <c r="NDH396" s="488"/>
      <c r="NDI396" s="489"/>
      <c r="NDJ396" s="490"/>
      <c r="NDK396" s="488"/>
      <c r="NDL396" s="488"/>
      <c r="NDM396" s="488"/>
      <c r="NDN396" s="488"/>
      <c r="NDO396" s="488"/>
      <c r="NDP396" s="488"/>
      <c r="NDQ396" s="489"/>
      <c r="NDR396" s="490"/>
      <c r="NDS396" s="488"/>
      <c r="NDT396" s="488"/>
      <c r="NDU396" s="488"/>
      <c r="NDV396" s="488"/>
      <c r="NDW396" s="488"/>
      <c r="NDX396" s="488"/>
      <c r="NDY396" s="489"/>
      <c r="NDZ396" s="490"/>
      <c r="NEA396" s="488"/>
      <c r="NEB396" s="488"/>
      <c r="NEC396" s="488"/>
      <c r="NED396" s="488"/>
      <c r="NEE396" s="488"/>
      <c r="NEF396" s="488"/>
      <c r="NEG396" s="489"/>
      <c r="NEH396" s="490"/>
      <c r="NEI396" s="488"/>
      <c r="NEJ396" s="488"/>
      <c r="NEK396" s="488"/>
      <c r="NEL396" s="488"/>
      <c r="NEM396" s="488"/>
      <c r="NEN396" s="488"/>
      <c r="NEO396" s="489"/>
      <c r="NEP396" s="490"/>
      <c r="NEQ396" s="488"/>
      <c r="NER396" s="488"/>
      <c r="NES396" s="488"/>
      <c r="NET396" s="488"/>
      <c r="NEU396" s="488"/>
      <c r="NEV396" s="488"/>
      <c r="NEW396" s="489"/>
      <c r="NEX396" s="490"/>
      <c r="NEY396" s="488"/>
      <c r="NEZ396" s="488"/>
      <c r="NFA396" s="488"/>
      <c r="NFB396" s="488"/>
      <c r="NFC396" s="488"/>
      <c r="NFD396" s="488"/>
      <c r="NFE396" s="489"/>
      <c r="NFF396" s="490"/>
      <c r="NFG396" s="488"/>
      <c r="NFH396" s="488"/>
      <c r="NFI396" s="488"/>
      <c r="NFJ396" s="488"/>
      <c r="NFK396" s="488"/>
      <c r="NFL396" s="488"/>
      <c r="NFM396" s="489"/>
      <c r="NFN396" s="490"/>
      <c r="NFO396" s="488"/>
      <c r="NFP396" s="488"/>
      <c r="NFQ396" s="488"/>
      <c r="NFR396" s="488"/>
      <c r="NFS396" s="488"/>
      <c r="NFT396" s="488"/>
      <c r="NFU396" s="489"/>
      <c r="NFV396" s="490"/>
      <c r="NFW396" s="488"/>
      <c r="NFX396" s="488"/>
      <c r="NFY396" s="488"/>
      <c r="NFZ396" s="488"/>
      <c r="NGA396" s="488"/>
      <c r="NGB396" s="488"/>
      <c r="NGC396" s="489"/>
      <c r="NGD396" s="490"/>
      <c r="NGE396" s="488"/>
      <c r="NGF396" s="488"/>
      <c r="NGG396" s="488"/>
      <c r="NGH396" s="488"/>
      <c r="NGI396" s="488"/>
      <c r="NGJ396" s="488"/>
      <c r="NGK396" s="489"/>
      <c r="NGL396" s="490"/>
      <c r="NGM396" s="488"/>
      <c r="NGN396" s="488"/>
      <c r="NGO396" s="488"/>
      <c r="NGP396" s="488"/>
      <c r="NGQ396" s="488"/>
      <c r="NGR396" s="488"/>
      <c r="NGS396" s="489"/>
      <c r="NGT396" s="490"/>
      <c r="NGU396" s="488"/>
      <c r="NGV396" s="488"/>
      <c r="NGW396" s="488"/>
      <c r="NGX396" s="488"/>
      <c r="NGY396" s="488"/>
      <c r="NGZ396" s="488"/>
      <c r="NHA396" s="489"/>
      <c r="NHB396" s="490"/>
      <c r="NHC396" s="488"/>
      <c r="NHD396" s="488"/>
      <c r="NHE396" s="488"/>
      <c r="NHF396" s="488"/>
      <c r="NHG396" s="488"/>
      <c r="NHH396" s="488"/>
      <c r="NHI396" s="489"/>
      <c r="NHJ396" s="490"/>
      <c r="NHK396" s="488"/>
      <c r="NHL396" s="488"/>
      <c r="NHM396" s="488"/>
      <c r="NHN396" s="488"/>
      <c r="NHO396" s="488"/>
      <c r="NHP396" s="488"/>
      <c r="NHQ396" s="489"/>
      <c r="NHR396" s="490"/>
      <c r="NHS396" s="488"/>
      <c r="NHT396" s="488"/>
      <c r="NHU396" s="488"/>
      <c r="NHV396" s="488"/>
      <c r="NHW396" s="488"/>
      <c r="NHX396" s="488"/>
      <c r="NHY396" s="489"/>
      <c r="NHZ396" s="490"/>
      <c r="NIA396" s="488"/>
      <c r="NIB396" s="488"/>
      <c r="NIC396" s="488"/>
      <c r="NID396" s="488"/>
      <c r="NIE396" s="488"/>
      <c r="NIF396" s="488"/>
      <c r="NIG396" s="489"/>
      <c r="NIH396" s="490"/>
      <c r="NII396" s="488"/>
      <c r="NIJ396" s="488"/>
      <c r="NIK396" s="488"/>
      <c r="NIL396" s="488"/>
      <c r="NIM396" s="488"/>
      <c r="NIN396" s="488"/>
      <c r="NIO396" s="489"/>
      <c r="NIP396" s="490"/>
      <c r="NIQ396" s="488"/>
      <c r="NIR396" s="488"/>
      <c r="NIS396" s="488"/>
      <c r="NIT396" s="488"/>
      <c r="NIU396" s="488"/>
      <c r="NIV396" s="488"/>
      <c r="NIW396" s="489"/>
      <c r="NIX396" s="490"/>
      <c r="NIY396" s="488"/>
      <c r="NIZ396" s="488"/>
      <c r="NJA396" s="488"/>
      <c r="NJB396" s="488"/>
      <c r="NJC396" s="488"/>
      <c r="NJD396" s="488"/>
      <c r="NJE396" s="489"/>
      <c r="NJF396" s="490"/>
      <c r="NJG396" s="488"/>
      <c r="NJH396" s="488"/>
      <c r="NJI396" s="488"/>
      <c r="NJJ396" s="488"/>
      <c r="NJK396" s="488"/>
      <c r="NJL396" s="488"/>
      <c r="NJM396" s="489"/>
      <c r="NJN396" s="490"/>
      <c r="NJO396" s="488"/>
      <c r="NJP396" s="488"/>
      <c r="NJQ396" s="488"/>
      <c r="NJR396" s="488"/>
      <c r="NJS396" s="488"/>
      <c r="NJT396" s="488"/>
      <c r="NJU396" s="489"/>
      <c r="NJV396" s="490"/>
      <c r="NJW396" s="488"/>
      <c r="NJX396" s="488"/>
      <c r="NJY396" s="488"/>
      <c r="NJZ396" s="488"/>
      <c r="NKA396" s="488"/>
      <c r="NKB396" s="488"/>
      <c r="NKC396" s="489"/>
      <c r="NKD396" s="490"/>
      <c r="NKE396" s="488"/>
      <c r="NKF396" s="488"/>
      <c r="NKG396" s="488"/>
      <c r="NKH396" s="488"/>
      <c r="NKI396" s="488"/>
      <c r="NKJ396" s="488"/>
      <c r="NKK396" s="489"/>
      <c r="NKL396" s="490"/>
      <c r="NKM396" s="488"/>
      <c r="NKN396" s="488"/>
      <c r="NKO396" s="488"/>
      <c r="NKP396" s="488"/>
      <c r="NKQ396" s="488"/>
      <c r="NKR396" s="488"/>
      <c r="NKS396" s="489"/>
      <c r="NKT396" s="490"/>
      <c r="NKU396" s="488"/>
      <c r="NKV396" s="488"/>
      <c r="NKW396" s="488"/>
      <c r="NKX396" s="488"/>
      <c r="NKY396" s="488"/>
      <c r="NKZ396" s="488"/>
      <c r="NLA396" s="489"/>
      <c r="NLB396" s="490"/>
      <c r="NLC396" s="488"/>
      <c r="NLD396" s="488"/>
      <c r="NLE396" s="488"/>
      <c r="NLF396" s="488"/>
      <c r="NLG396" s="488"/>
      <c r="NLH396" s="488"/>
      <c r="NLI396" s="489"/>
      <c r="NLJ396" s="490"/>
      <c r="NLK396" s="488"/>
      <c r="NLL396" s="488"/>
      <c r="NLM396" s="488"/>
      <c r="NLN396" s="488"/>
      <c r="NLO396" s="488"/>
      <c r="NLP396" s="488"/>
      <c r="NLQ396" s="489"/>
      <c r="NLR396" s="490"/>
      <c r="NLS396" s="488"/>
      <c r="NLT396" s="488"/>
      <c r="NLU396" s="488"/>
      <c r="NLV396" s="488"/>
      <c r="NLW396" s="488"/>
      <c r="NLX396" s="488"/>
      <c r="NLY396" s="489"/>
      <c r="NLZ396" s="490"/>
      <c r="NMA396" s="488"/>
      <c r="NMB396" s="488"/>
      <c r="NMC396" s="488"/>
      <c r="NMD396" s="488"/>
      <c r="NME396" s="488"/>
      <c r="NMF396" s="488"/>
      <c r="NMG396" s="489"/>
      <c r="NMH396" s="490"/>
      <c r="NMI396" s="488"/>
      <c r="NMJ396" s="488"/>
      <c r="NMK396" s="488"/>
      <c r="NML396" s="488"/>
      <c r="NMM396" s="488"/>
      <c r="NMN396" s="488"/>
      <c r="NMO396" s="489"/>
      <c r="NMP396" s="490"/>
      <c r="NMQ396" s="488"/>
      <c r="NMR396" s="488"/>
      <c r="NMS396" s="488"/>
      <c r="NMT396" s="488"/>
      <c r="NMU396" s="488"/>
      <c r="NMV396" s="488"/>
      <c r="NMW396" s="489"/>
      <c r="NMX396" s="490"/>
      <c r="NMY396" s="488"/>
      <c r="NMZ396" s="488"/>
      <c r="NNA396" s="488"/>
      <c r="NNB396" s="488"/>
      <c r="NNC396" s="488"/>
      <c r="NND396" s="488"/>
      <c r="NNE396" s="489"/>
      <c r="NNF396" s="490"/>
      <c r="NNG396" s="488"/>
      <c r="NNH396" s="488"/>
      <c r="NNI396" s="488"/>
      <c r="NNJ396" s="488"/>
      <c r="NNK396" s="488"/>
      <c r="NNL396" s="488"/>
      <c r="NNM396" s="489"/>
      <c r="NNN396" s="490"/>
      <c r="NNO396" s="488"/>
      <c r="NNP396" s="488"/>
      <c r="NNQ396" s="488"/>
      <c r="NNR396" s="488"/>
      <c r="NNS396" s="488"/>
      <c r="NNT396" s="488"/>
      <c r="NNU396" s="489"/>
      <c r="NNV396" s="490"/>
      <c r="NNW396" s="488"/>
      <c r="NNX396" s="488"/>
      <c r="NNY396" s="488"/>
      <c r="NNZ396" s="488"/>
      <c r="NOA396" s="488"/>
      <c r="NOB396" s="488"/>
      <c r="NOC396" s="489"/>
      <c r="NOD396" s="490"/>
      <c r="NOE396" s="488"/>
      <c r="NOF396" s="488"/>
      <c r="NOG396" s="488"/>
      <c r="NOH396" s="488"/>
      <c r="NOI396" s="488"/>
      <c r="NOJ396" s="488"/>
      <c r="NOK396" s="489"/>
      <c r="NOL396" s="490"/>
      <c r="NOM396" s="488"/>
      <c r="NON396" s="488"/>
      <c r="NOO396" s="488"/>
      <c r="NOP396" s="488"/>
      <c r="NOQ396" s="488"/>
      <c r="NOR396" s="488"/>
      <c r="NOS396" s="489"/>
      <c r="NOT396" s="490"/>
      <c r="NOU396" s="488"/>
      <c r="NOV396" s="488"/>
      <c r="NOW396" s="488"/>
      <c r="NOX396" s="488"/>
      <c r="NOY396" s="488"/>
      <c r="NOZ396" s="488"/>
      <c r="NPA396" s="489"/>
      <c r="NPB396" s="490"/>
      <c r="NPC396" s="488"/>
      <c r="NPD396" s="488"/>
      <c r="NPE396" s="488"/>
      <c r="NPF396" s="488"/>
      <c r="NPG396" s="488"/>
      <c r="NPH396" s="488"/>
      <c r="NPI396" s="489"/>
      <c r="NPJ396" s="490"/>
      <c r="NPK396" s="488"/>
      <c r="NPL396" s="488"/>
      <c r="NPM396" s="488"/>
      <c r="NPN396" s="488"/>
      <c r="NPO396" s="488"/>
      <c r="NPP396" s="488"/>
      <c r="NPQ396" s="489"/>
      <c r="NPR396" s="490"/>
      <c r="NPS396" s="488"/>
      <c r="NPT396" s="488"/>
      <c r="NPU396" s="488"/>
      <c r="NPV396" s="488"/>
      <c r="NPW396" s="488"/>
      <c r="NPX396" s="488"/>
      <c r="NPY396" s="489"/>
      <c r="NPZ396" s="490"/>
      <c r="NQA396" s="488"/>
      <c r="NQB396" s="488"/>
      <c r="NQC396" s="488"/>
      <c r="NQD396" s="488"/>
      <c r="NQE396" s="488"/>
      <c r="NQF396" s="488"/>
      <c r="NQG396" s="489"/>
      <c r="NQH396" s="490"/>
      <c r="NQI396" s="488"/>
      <c r="NQJ396" s="488"/>
      <c r="NQK396" s="488"/>
      <c r="NQL396" s="488"/>
      <c r="NQM396" s="488"/>
      <c r="NQN396" s="488"/>
      <c r="NQO396" s="489"/>
      <c r="NQP396" s="490"/>
      <c r="NQQ396" s="488"/>
      <c r="NQR396" s="488"/>
      <c r="NQS396" s="488"/>
      <c r="NQT396" s="488"/>
      <c r="NQU396" s="488"/>
      <c r="NQV396" s="488"/>
      <c r="NQW396" s="489"/>
      <c r="NQX396" s="490"/>
      <c r="NQY396" s="488"/>
      <c r="NQZ396" s="488"/>
      <c r="NRA396" s="488"/>
      <c r="NRB396" s="488"/>
      <c r="NRC396" s="488"/>
      <c r="NRD396" s="488"/>
      <c r="NRE396" s="489"/>
      <c r="NRF396" s="490"/>
      <c r="NRG396" s="488"/>
      <c r="NRH396" s="488"/>
      <c r="NRI396" s="488"/>
      <c r="NRJ396" s="488"/>
      <c r="NRK396" s="488"/>
      <c r="NRL396" s="488"/>
      <c r="NRM396" s="489"/>
      <c r="NRN396" s="490"/>
      <c r="NRO396" s="488"/>
      <c r="NRP396" s="488"/>
      <c r="NRQ396" s="488"/>
      <c r="NRR396" s="488"/>
      <c r="NRS396" s="488"/>
      <c r="NRT396" s="488"/>
      <c r="NRU396" s="489"/>
      <c r="NRV396" s="490"/>
      <c r="NRW396" s="488"/>
      <c r="NRX396" s="488"/>
      <c r="NRY396" s="488"/>
      <c r="NRZ396" s="488"/>
      <c r="NSA396" s="488"/>
      <c r="NSB396" s="488"/>
      <c r="NSC396" s="489"/>
      <c r="NSD396" s="490"/>
      <c r="NSE396" s="488"/>
      <c r="NSF396" s="488"/>
      <c r="NSG396" s="488"/>
      <c r="NSH396" s="488"/>
      <c r="NSI396" s="488"/>
      <c r="NSJ396" s="488"/>
      <c r="NSK396" s="489"/>
      <c r="NSL396" s="490"/>
      <c r="NSM396" s="488"/>
      <c r="NSN396" s="488"/>
      <c r="NSO396" s="488"/>
      <c r="NSP396" s="488"/>
      <c r="NSQ396" s="488"/>
      <c r="NSR396" s="488"/>
      <c r="NSS396" s="489"/>
      <c r="NST396" s="490"/>
      <c r="NSU396" s="488"/>
      <c r="NSV396" s="488"/>
      <c r="NSW396" s="488"/>
      <c r="NSX396" s="488"/>
      <c r="NSY396" s="488"/>
      <c r="NSZ396" s="488"/>
      <c r="NTA396" s="489"/>
      <c r="NTB396" s="490"/>
      <c r="NTC396" s="488"/>
      <c r="NTD396" s="488"/>
      <c r="NTE396" s="488"/>
      <c r="NTF396" s="488"/>
      <c r="NTG396" s="488"/>
      <c r="NTH396" s="488"/>
      <c r="NTI396" s="489"/>
      <c r="NTJ396" s="490"/>
      <c r="NTK396" s="488"/>
      <c r="NTL396" s="488"/>
      <c r="NTM396" s="488"/>
      <c r="NTN396" s="488"/>
      <c r="NTO396" s="488"/>
      <c r="NTP396" s="488"/>
      <c r="NTQ396" s="489"/>
      <c r="NTR396" s="490"/>
      <c r="NTS396" s="488"/>
      <c r="NTT396" s="488"/>
      <c r="NTU396" s="488"/>
      <c r="NTV396" s="488"/>
      <c r="NTW396" s="488"/>
      <c r="NTX396" s="488"/>
      <c r="NTY396" s="489"/>
      <c r="NTZ396" s="490"/>
      <c r="NUA396" s="488"/>
      <c r="NUB396" s="488"/>
      <c r="NUC396" s="488"/>
      <c r="NUD396" s="488"/>
      <c r="NUE396" s="488"/>
      <c r="NUF396" s="488"/>
      <c r="NUG396" s="489"/>
      <c r="NUH396" s="490"/>
      <c r="NUI396" s="488"/>
      <c r="NUJ396" s="488"/>
      <c r="NUK396" s="488"/>
      <c r="NUL396" s="488"/>
      <c r="NUM396" s="488"/>
      <c r="NUN396" s="488"/>
      <c r="NUO396" s="489"/>
      <c r="NUP396" s="490"/>
      <c r="NUQ396" s="488"/>
      <c r="NUR396" s="488"/>
      <c r="NUS396" s="488"/>
      <c r="NUT396" s="488"/>
      <c r="NUU396" s="488"/>
      <c r="NUV396" s="488"/>
      <c r="NUW396" s="489"/>
      <c r="NUX396" s="490"/>
      <c r="NUY396" s="488"/>
      <c r="NUZ396" s="488"/>
      <c r="NVA396" s="488"/>
      <c r="NVB396" s="488"/>
      <c r="NVC396" s="488"/>
      <c r="NVD396" s="488"/>
      <c r="NVE396" s="489"/>
      <c r="NVF396" s="490"/>
      <c r="NVG396" s="488"/>
      <c r="NVH396" s="488"/>
      <c r="NVI396" s="488"/>
      <c r="NVJ396" s="488"/>
      <c r="NVK396" s="488"/>
      <c r="NVL396" s="488"/>
      <c r="NVM396" s="489"/>
      <c r="NVN396" s="490"/>
      <c r="NVO396" s="488"/>
      <c r="NVP396" s="488"/>
      <c r="NVQ396" s="488"/>
      <c r="NVR396" s="488"/>
      <c r="NVS396" s="488"/>
      <c r="NVT396" s="488"/>
      <c r="NVU396" s="489"/>
      <c r="NVV396" s="490"/>
      <c r="NVW396" s="488"/>
      <c r="NVX396" s="488"/>
      <c r="NVY396" s="488"/>
      <c r="NVZ396" s="488"/>
      <c r="NWA396" s="488"/>
      <c r="NWB396" s="488"/>
      <c r="NWC396" s="489"/>
      <c r="NWD396" s="490"/>
      <c r="NWE396" s="488"/>
      <c r="NWF396" s="488"/>
      <c r="NWG396" s="488"/>
      <c r="NWH396" s="488"/>
      <c r="NWI396" s="488"/>
      <c r="NWJ396" s="488"/>
      <c r="NWK396" s="489"/>
      <c r="NWL396" s="490"/>
      <c r="NWM396" s="488"/>
      <c r="NWN396" s="488"/>
      <c r="NWO396" s="488"/>
      <c r="NWP396" s="488"/>
      <c r="NWQ396" s="488"/>
      <c r="NWR396" s="488"/>
      <c r="NWS396" s="489"/>
      <c r="NWT396" s="490"/>
      <c r="NWU396" s="488"/>
      <c r="NWV396" s="488"/>
      <c r="NWW396" s="488"/>
      <c r="NWX396" s="488"/>
      <c r="NWY396" s="488"/>
      <c r="NWZ396" s="488"/>
      <c r="NXA396" s="489"/>
      <c r="NXB396" s="490"/>
      <c r="NXC396" s="488"/>
      <c r="NXD396" s="488"/>
      <c r="NXE396" s="488"/>
      <c r="NXF396" s="488"/>
      <c r="NXG396" s="488"/>
      <c r="NXH396" s="488"/>
      <c r="NXI396" s="489"/>
      <c r="NXJ396" s="490"/>
      <c r="NXK396" s="488"/>
      <c r="NXL396" s="488"/>
      <c r="NXM396" s="488"/>
      <c r="NXN396" s="488"/>
      <c r="NXO396" s="488"/>
      <c r="NXP396" s="488"/>
      <c r="NXQ396" s="489"/>
      <c r="NXR396" s="490"/>
      <c r="NXS396" s="488"/>
      <c r="NXT396" s="488"/>
      <c r="NXU396" s="488"/>
      <c r="NXV396" s="488"/>
      <c r="NXW396" s="488"/>
      <c r="NXX396" s="488"/>
      <c r="NXY396" s="489"/>
      <c r="NXZ396" s="490"/>
      <c r="NYA396" s="488"/>
      <c r="NYB396" s="488"/>
      <c r="NYC396" s="488"/>
      <c r="NYD396" s="488"/>
      <c r="NYE396" s="488"/>
      <c r="NYF396" s="488"/>
      <c r="NYG396" s="489"/>
      <c r="NYH396" s="490"/>
      <c r="NYI396" s="488"/>
      <c r="NYJ396" s="488"/>
      <c r="NYK396" s="488"/>
      <c r="NYL396" s="488"/>
      <c r="NYM396" s="488"/>
      <c r="NYN396" s="488"/>
      <c r="NYO396" s="489"/>
      <c r="NYP396" s="490"/>
      <c r="NYQ396" s="488"/>
      <c r="NYR396" s="488"/>
      <c r="NYS396" s="488"/>
      <c r="NYT396" s="488"/>
      <c r="NYU396" s="488"/>
      <c r="NYV396" s="488"/>
      <c r="NYW396" s="489"/>
      <c r="NYX396" s="490"/>
      <c r="NYY396" s="488"/>
      <c r="NYZ396" s="488"/>
      <c r="NZA396" s="488"/>
      <c r="NZB396" s="488"/>
      <c r="NZC396" s="488"/>
      <c r="NZD396" s="488"/>
      <c r="NZE396" s="489"/>
      <c r="NZF396" s="490"/>
      <c r="NZG396" s="488"/>
      <c r="NZH396" s="488"/>
      <c r="NZI396" s="488"/>
      <c r="NZJ396" s="488"/>
      <c r="NZK396" s="488"/>
      <c r="NZL396" s="488"/>
      <c r="NZM396" s="489"/>
      <c r="NZN396" s="490"/>
      <c r="NZO396" s="488"/>
      <c r="NZP396" s="488"/>
      <c r="NZQ396" s="488"/>
      <c r="NZR396" s="488"/>
      <c r="NZS396" s="488"/>
      <c r="NZT396" s="488"/>
      <c r="NZU396" s="489"/>
      <c r="NZV396" s="490"/>
      <c r="NZW396" s="488"/>
      <c r="NZX396" s="488"/>
      <c r="NZY396" s="488"/>
      <c r="NZZ396" s="488"/>
      <c r="OAA396" s="488"/>
      <c r="OAB396" s="488"/>
      <c r="OAC396" s="489"/>
      <c r="OAD396" s="490"/>
      <c r="OAE396" s="488"/>
      <c r="OAF396" s="488"/>
      <c r="OAG396" s="488"/>
      <c r="OAH396" s="488"/>
      <c r="OAI396" s="488"/>
      <c r="OAJ396" s="488"/>
      <c r="OAK396" s="489"/>
      <c r="OAL396" s="490"/>
      <c r="OAM396" s="488"/>
      <c r="OAN396" s="488"/>
      <c r="OAO396" s="488"/>
      <c r="OAP396" s="488"/>
      <c r="OAQ396" s="488"/>
      <c r="OAR396" s="488"/>
      <c r="OAS396" s="489"/>
      <c r="OAT396" s="490"/>
      <c r="OAU396" s="488"/>
      <c r="OAV396" s="488"/>
      <c r="OAW396" s="488"/>
      <c r="OAX396" s="488"/>
      <c r="OAY396" s="488"/>
      <c r="OAZ396" s="488"/>
      <c r="OBA396" s="489"/>
      <c r="OBB396" s="490"/>
      <c r="OBC396" s="488"/>
      <c r="OBD396" s="488"/>
      <c r="OBE396" s="488"/>
      <c r="OBF396" s="488"/>
      <c r="OBG396" s="488"/>
      <c r="OBH396" s="488"/>
      <c r="OBI396" s="489"/>
      <c r="OBJ396" s="490"/>
      <c r="OBK396" s="488"/>
      <c r="OBL396" s="488"/>
      <c r="OBM396" s="488"/>
      <c r="OBN396" s="488"/>
      <c r="OBO396" s="488"/>
      <c r="OBP396" s="488"/>
      <c r="OBQ396" s="489"/>
      <c r="OBR396" s="490"/>
      <c r="OBS396" s="488"/>
      <c r="OBT396" s="488"/>
      <c r="OBU396" s="488"/>
      <c r="OBV396" s="488"/>
      <c r="OBW396" s="488"/>
      <c r="OBX396" s="488"/>
      <c r="OBY396" s="489"/>
      <c r="OBZ396" s="490"/>
      <c r="OCA396" s="488"/>
      <c r="OCB396" s="488"/>
      <c r="OCC396" s="488"/>
      <c r="OCD396" s="488"/>
      <c r="OCE396" s="488"/>
      <c r="OCF396" s="488"/>
      <c r="OCG396" s="489"/>
      <c r="OCH396" s="490"/>
      <c r="OCI396" s="488"/>
      <c r="OCJ396" s="488"/>
      <c r="OCK396" s="488"/>
      <c r="OCL396" s="488"/>
      <c r="OCM396" s="488"/>
      <c r="OCN396" s="488"/>
      <c r="OCO396" s="489"/>
      <c r="OCP396" s="490"/>
      <c r="OCQ396" s="488"/>
      <c r="OCR396" s="488"/>
      <c r="OCS396" s="488"/>
      <c r="OCT396" s="488"/>
      <c r="OCU396" s="488"/>
      <c r="OCV396" s="488"/>
      <c r="OCW396" s="489"/>
      <c r="OCX396" s="490"/>
      <c r="OCY396" s="488"/>
      <c r="OCZ396" s="488"/>
      <c r="ODA396" s="488"/>
      <c r="ODB396" s="488"/>
      <c r="ODC396" s="488"/>
      <c r="ODD396" s="488"/>
      <c r="ODE396" s="489"/>
      <c r="ODF396" s="490"/>
      <c r="ODG396" s="488"/>
      <c r="ODH396" s="488"/>
      <c r="ODI396" s="488"/>
      <c r="ODJ396" s="488"/>
      <c r="ODK396" s="488"/>
      <c r="ODL396" s="488"/>
      <c r="ODM396" s="489"/>
      <c r="ODN396" s="490"/>
      <c r="ODO396" s="488"/>
      <c r="ODP396" s="488"/>
      <c r="ODQ396" s="488"/>
      <c r="ODR396" s="488"/>
      <c r="ODS396" s="488"/>
      <c r="ODT396" s="488"/>
      <c r="ODU396" s="489"/>
      <c r="ODV396" s="490"/>
      <c r="ODW396" s="488"/>
      <c r="ODX396" s="488"/>
      <c r="ODY396" s="488"/>
      <c r="ODZ396" s="488"/>
      <c r="OEA396" s="488"/>
      <c r="OEB396" s="488"/>
      <c r="OEC396" s="489"/>
      <c r="OED396" s="490"/>
      <c r="OEE396" s="488"/>
      <c r="OEF396" s="488"/>
      <c r="OEG396" s="488"/>
      <c r="OEH396" s="488"/>
      <c r="OEI396" s="488"/>
      <c r="OEJ396" s="488"/>
      <c r="OEK396" s="489"/>
      <c r="OEL396" s="490"/>
      <c r="OEM396" s="488"/>
      <c r="OEN396" s="488"/>
      <c r="OEO396" s="488"/>
      <c r="OEP396" s="488"/>
      <c r="OEQ396" s="488"/>
      <c r="OER396" s="488"/>
      <c r="OES396" s="489"/>
      <c r="OET396" s="490"/>
      <c r="OEU396" s="488"/>
      <c r="OEV396" s="488"/>
      <c r="OEW396" s="488"/>
      <c r="OEX396" s="488"/>
      <c r="OEY396" s="488"/>
      <c r="OEZ396" s="488"/>
      <c r="OFA396" s="489"/>
      <c r="OFB396" s="490"/>
      <c r="OFC396" s="488"/>
      <c r="OFD396" s="488"/>
      <c r="OFE396" s="488"/>
      <c r="OFF396" s="488"/>
      <c r="OFG396" s="488"/>
      <c r="OFH396" s="488"/>
      <c r="OFI396" s="489"/>
      <c r="OFJ396" s="490"/>
      <c r="OFK396" s="488"/>
      <c r="OFL396" s="488"/>
      <c r="OFM396" s="488"/>
      <c r="OFN396" s="488"/>
      <c r="OFO396" s="488"/>
      <c r="OFP396" s="488"/>
      <c r="OFQ396" s="489"/>
      <c r="OFR396" s="490"/>
      <c r="OFS396" s="488"/>
      <c r="OFT396" s="488"/>
      <c r="OFU396" s="488"/>
      <c r="OFV396" s="488"/>
      <c r="OFW396" s="488"/>
      <c r="OFX396" s="488"/>
      <c r="OFY396" s="489"/>
      <c r="OFZ396" s="490"/>
      <c r="OGA396" s="488"/>
      <c r="OGB396" s="488"/>
      <c r="OGC396" s="488"/>
      <c r="OGD396" s="488"/>
      <c r="OGE396" s="488"/>
      <c r="OGF396" s="488"/>
      <c r="OGG396" s="489"/>
      <c r="OGH396" s="490"/>
      <c r="OGI396" s="488"/>
      <c r="OGJ396" s="488"/>
      <c r="OGK396" s="488"/>
      <c r="OGL396" s="488"/>
      <c r="OGM396" s="488"/>
      <c r="OGN396" s="488"/>
      <c r="OGO396" s="489"/>
      <c r="OGP396" s="490"/>
      <c r="OGQ396" s="488"/>
      <c r="OGR396" s="488"/>
      <c r="OGS396" s="488"/>
      <c r="OGT396" s="488"/>
      <c r="OGU396" s="488"/>
      <c r="OGV396" s="488"/>
      <c r="OGW396" s="489"/>
      <c r="OGX396" s="490"/>
      <c r="OGY396" s="488"/>
      <c r="OGZ396" s="488"/>
      <c r="OHA396" s="488"/>
      <c r="OHB396" s="488"/>
      <c r="OHC396" s="488"/>
      <c r="OHD396" s="488"/>
      <c r="OHE396" s="489"/>
      <c r="OHF396" s="490"/>
      <c r="OHG396" s="488"/>
      <c r="OHH396" s="488"/>
      <c r="OHI396" s="488"/>
      <c r="OHJ396" s="488"/>
      <c r="OHK396" s="488"/>
      <c r="OHL396" s="488"/>
      <c r="OHM396" s="489"/>
      <c r="OHN396" s="490"/>
      <c r="OHO396" s="488"/>
      <c r="OHP396" s="488"/>
      <c r="OHQ396" s="488"/>
      <c r="OHR396" s="488"/>
      <c r="OHS396" s="488"/>
      <c r="OHT396" s="488"/>
      <c r="OHU396" s="489"/>
      <c r="OHV396" s="490"/>
      <c r="OHW396" s="488"/>
      <c r="OHX396" s="488"/>
      <c r="OHY396" s="488"/>
      <c r="OHZ396" s="488"/>
      <c r="OIA396" s="488"/>
      <c r="OIB396" s="488"/>
      <c r="OIC396" s="489"/>
      <c r="OID396" s="490"/>
      <c r="OIE396" s="488"/>
      <c r="OIF396" s="488"/>
      <c r="OIG396" s="488"/>
      <c r="OIH396" s="488"/>
      <c r="OII396" s="488"/>
      <c r="OIJ396" s="488"/>
      <c r="OIK396" s="489"/>
      <c r="OIL396" s="490"/>
      <c r="OIM396" s="488"/>
      <c r="OIN396" s="488"/>
      <c r="OIO396" s="488"/>
      <c r="OIP396" s="488"/>
      <c r="OIQ396" s="488"/>
      <c r="OIR396" s="488"/>
      <c r="OIS396" s="489"/>
      <c r="OIT396" s="490"/>
      <c r="OIU396" s="488"/>
      <c r="OIV396" s="488"/>
      <c r="OIW396" s="488"/>
      <c r="OIX396" s="488"/>
      <c r="OIY396" s="488"/>
      <c r="OIZ396" s="488"/>
      <c r="OJA396" s="489"/>
      <c r="OJB396" s="490"/>
      <c r="OJC396" s="488"/>
      <c r="OJD396" s="488"/>
      <c r="OJE396" s="488"/>
      <c r="OJF396" s="488"/>
      <c r="OJG396" s="488"/>
      <c r="OJH396" s="488"/>
      <c r="OJI396" s="489"/>
      <c r="OJJ396" s="490"/>
      <c r="OJK396" s="488"/>
      <c r="OJL396" s="488"/>
      <c r="OJM396" s="488"/>
      <c r="OJN396" s="488"/>
      <c r="OJO396" s="488"/>
      <c r="OJP396" s="488"/>
      <c r="OJQ396" s="489"/>
      <c r="OJR396" s="490"/>
      <c r="OJS396" s="488"/>
      <c r="OJT396" s="488"/>
      <c r="OJU396" s="488"/>
      <c r="OJV396" s="488"/>
      <c r="OJW396" s="488"/>
      <c r="OJX396" s="488"/>
      <c r="OJY396" s="489"/>
      <c r="OJZ396" s="490"/>
      <c r="OKA396" s="488"/>
      <c r="OKB396" s="488"/>
      <c r="OKC396" s="488"/>
      <c r="OKD396" s="488"/>
      <c r="OKE396" s="488"/>
      <c r="OKF396" s="488"/>
      <c r="OKG396" s="489"/>
      <c r="OKH396" s="490"/>
      <c r="OKI396" s="488"/>
      <c r="OKJ396" s="488"/>
      <c r="OKK396" s="488"/>
      <c r="OKL396" s="488"/>
      <c r="OKM396" s="488"/>
      <c r="OKN396" s="488"/>
      <c r="OKO396" s="489"/>
      <c r="OKP396" s="490"/>
      <c r="OKQ396" s="488"/>
      <c r="OKR396" s="488"/>
      <c r="OKS396" s="488"/>
      <c r="OKT396" s="488"/>
      <c r="OKU396" s="488"/>
      <c r="OKV396" s="488"/>
      <c r="OKW396" s="489"/>
      <c r="OKX396" s="490"/>
      <c r="OKY396" s="488"/>
      <c r="OKZ396" s="488"/>
      <c r="OLA396" s="488"/>
      <c r="OLB396" s="488"/>
      <c r="OLC396" s="488"/>
      <c r="OLD396" s="488"/>
      <c r="OLE396" s="489"/>
      <c r="OLF396" s="490"/>
      <c r="OLG396" s="488"/>
      <c r="OLH396" s="488"/>
      <c r="OLI396" s="488"/>
      <c r="OLJ396" s="488"/>
      <c r="OLK396" s="488"/>
      <c r="OLL396" s="488"/>
      <c r="OLM396" s="489"/>
      <c r="OLN396" s="490"/>
      <c r="OLO396" s="488"/>
      <c r="OLP396" s="488"/>
      <c r="OLQ396" s="488"/>
      <c r="OLR396" s="488"/>
      <c r="OLS396" s="488"/>
      <c r="OLT396" s="488"/>
      <c r="OLU396" s="489"/>
      <c r="OLV396" s="490"/>
      <c r="OLW396" s="488"/>
      <c r="OLX396" s="488"/>
      <c r="OLY396" s="488"/>
      <c r="OLZ396" s="488"/>
      <c r="OMA396" s="488"/>
      <c r="OMB396" s="488"/>
      <c r="OMC396" s="489"/>
      <c r="OMD396" s="490"/>
      <c r="OME396" s="488"/>
      <c r="OMF396" s="488"/>
      <c r="OMG396" s="488"/>
      <c r="OMH396" s="488"/>
      <c r="OMI396" s="488"/>
      <c r="OMJ396" s="488"/>
      <c r="OMK396" s="489"/>
      <c r="OML396" s="490"/>
      <c r="OMM396" s="488"/>
      <c r="OMN396" s="488"/>
      <c r="OMO396" s="488"/>
      <c r="OMP396" s="488"/>
      <c r="OMQ396" s="488"/>
      <c r="OMR396" s="488"/>
      <c r="OMS396" s="489"/>
      <c r="OMT396" s="490"/>
      <c r="OMU396" s="488"/>
      <c r="OMV396" s="488"/>
      <c r="OMW396" s="488"/>
      <c r="OMX396" s="488"/>
      <c r="OMY396" s="488"/>
      <c r="OMZ396" s="488"/>
      <c r="ONA396" s="489"/>
      <c r="ONB396" s="490"/>
      <c r="ONC396" s="488"/>
      <c r="OND396" s="488"/>
      <c r="ONE396" s="488"/>
      <c r="ONF396" s="488"/>
      <c r="ONG396" s="488"/>
      <c r="ONH396" s="488"/>
      <c r="ONI396" s="489"/>
      <c r="ONJ396" s="490"/>
      <c r="ONK396" s="488"/>
      <c r="ONL396" s="488"/>
      <c r="ONM396" s="488"/>
      <c r="ONN396" s="488"/>
      <c r="ONO396" s="488"/>
      <c r="ONP396" s="488"/>
      <c r="ONQ396" s="489"/>
      <c r="ONR396" s="490"/>
      <c r="ONS396" s="488"/>
      <c r="ONT396" s="488"/>
      <c r="ONU396" s="488"/>
      <c r="ONV396" s="488"/>
      <c r="ONW396" s="488"/>
      <c r="ONX396" s="488"/>
      <c r="ONY396" s="489"/>
      <c r="ONZ396" s="490"/>
      <c r="OOA396" s="488"/>
      <c r="OOB396" s="488"/>
      <c r="OOC396" s="488"/>
      <c r="OOD396" s="488"/>
      <c r="OOE396" s="488"/>
      <c r="OOF396" s="488"/>
      <c r="OOG396" s="489"/>
      <c r="OOH396" s="490"/>
      <c r="OOI396" s="488"/>
      <c r="OOJ396" s="488"/>
      <c r="OOK396" s="488"/>
      <c r="OOL396" s="488"/>
      <c r="OOM396" s="488"/>
      <c r="OON396" s="488"/>
      <c r="OOO396" s="489"/>
      <c r="OOP396" s="490"/>
      <c r="OOQ396" s="488"/>
      <c r="OOR396" s="488"/>
      <c r="OOS396" s="488"/>
      <c r="OOT396" s="488"/>
      <c r="OOU396" s="488"/>
      <c r="OOV396" s="488"/>
      <c r="OOW396" s="489"/>
      <c r="OOX396" s="490"/>
      <c r="OOY396" s="488"/>
      <c r="OOZ396" s="488"/>
      <c r="OPA396" s="488"/>
      <c r="OPB396" s="488"/>
      <c r="OPC396" s="488"/>
      <c r="OPD396" s="488"/>
      <c r="OPE396" s="489"/>
      <c r="OPF396" s="490"/>
      <c r="OPG396" s="488"/>
      <c r="OPH396" s="488"/>
      <c r="OPI396" s="488"/>
      <c r="OPJ396" s="488"/>
      <c r="OPK396" s="488"/>
      <c r="OPL396" s="488"/>
      <c r="OPM396" s="489"/>
      <c r="OPN396" s="490"/>
      <c r="OPO396" s="488"/>
      <c r="OPP396" s="488"/>
      <c r="OPQ396" s="488"/>
      <c r="OPR396" s="488"/>
      <c r="OPS396" s="488"/>
      <c r="OPT396" s="488"/>
      <c r="OPU396" s="489"/>
      <c r="OPV396" s="490"/>
      <c r="OPW396" s="488"/>
      <c r="OPX396" s="488"/>
      <c r="OPY396" s="488"/>
      <c r="OPZ396" s="488"/>
      <c r="OQA396" s="488"/>
      <c r="OQB396" s="488"/>
      <c r="OQC396" s="489"/>
      <c r="OQD396" s="490"/>
      <c r="OQE396" s="488"/>
      <c r="OQF396" s="488"/>
      <c r="OQG396" s="488"/>
      <c r="OQH396" s="488"/>
      <c r="OQI396" s="488"/>
      <c r="OQJ396" s="488"/>
      <c r="OQK396" s="489"/>
      <c r="OQL396" s="490"/>
      <c r="OQM396" s="488"/>
      <c r="OQN396" s="488"/>
      <c r="OQO396" s="488"/>
      <c r="OQP396" s="488"/>
      <c r="OQQ396" s="488"/>
      <c r="OQR396" s="488"/>
      <c r="OQS396" s="489"/>
      <c r="OQT396" s="490"/>
      <c r="OQU396" s="488"/>
      <c r="OQV396" s="488"/>
      <c r="OQW396" s="488"/>
      <c r="OQX396" s="488"/>
      <c r="OQY396" s="488"/>
      <c r="OQZ396" s="488"/>
      <c r="ORA396" s="489"/>
      <c r="ORB396" s="490"/>
      <c r="ORC396" s="488"/>
      <c r="ORD396" s="488"/>
      <c r="ORE396" s="488"/>
      <c r="ORF396" s="488"/>
      <c r="ORG396" s="488"/>
      <c r="ORH396" s="488"/>
      <c r="ORI396" s="489"/>
      <c r="ORJ396" s="490"/>
      <c r="ORK396" s="488"/>
      <c r="ORL396" s="488"/>
      <c r="ORM396" s="488"/>
      <c r="ORN396" s="488"/>
      <c r="ORO396" s="488"/>
      <c r="ORP396" s="488"/>
      <c r="ORQ396" s="489"/>
      <c r="ORR396" s="490"/>
      <c r="ORS396" s="488"/>
      <c r="ORT396" s="488"/>
      <c r="ORU396" s="488"/>
      <c r="ORV396" s="488"/>
      <c r="ORW396" s="488"/>
      <c r="ORX396" s="488"/>
      <c r="ORY396" s="489"/>
      <c r="ORZ396" s="490"/>
      <c r="OSA396" s="488"/>
      <c r="OSB396" s="488"/>
      <c r="OSC396" s="488"/>
      <c r="OSD396" s="488"/>
      <c r="OSE396" s="488"/>
      <c r="OSF396" s="488"/>
      <c r="OSG396" s="489"/>
      <c r="OSH396" s="490"/>
      <c r="OSI396" s="488"/>
      <c r="OSJ396" s="488"/>
      <c r="OSK396" s="488"/>
      <c r="OSL396" s="488"/>
      <c r="OSM396" s="488"/>
      <c r="OSN396" s="488"/>
      <c r="OSO396" s="489"/>
      <c r="OSP396" s="490"/>
      <c r="OSQ396" s="488"/>
      <c r="OSR396" s="488"/>
      <c r="OSS396" s="488"/>
      <c r="OST396" s="488"/>
      <c r="OSU396" s="488"/>
      <c r="OSV396" s="488"/>
      <c r="OSW396" s="489"/>
      <c r="OSX396" s="490"/>
      <c r="OSY396" s="488"/>
      <c r="OSZ396" s="488"/>
      <c r="OTA396" s="488"/>
      <c r="OTB396" s="488"/>
      <c r="OTC396" s="488"/>
      <c r="OTD396" s="488"/>
      <c r="OTE396" s="489"/>
      <c r="OTF396" s="490"/>
      <c r="OTG396" s="488"/>
      <c r="OTH396" s="488"/>
      <c r="OTI396" s="488"/>
      <c r="OTJ396" s="488"/>
      <c r="OTK396" s="488"/>
      <c r="OTL396" s="488"/>
      <c r="OTM396" s="489"/>
      <c r="OTN396" s="490"/>
      <c r="OTO396" s="488"/>
      <c r="OTP396" s="488"/>
      <c r="OTQ396" s="488"/>
      <c r="OTR396" s="488"/>
      <c r="OTS396" s="488"/>
      <c r="OTT396" s="488"/>
      <c r="OTU396" s="489"/>
      <c r="OTV396" s="490"/>
      <c r="OTW396" s="488"/>
      <c r="OTX396" s="488"/>
      <c r="OTY396" s="488"/>
      <c r="OTZ396" s="488"/>
      <c r="OUA396" s="488"/>
      <c r="OUB396" s="488"/>
      <c r="OUC396" s="489"/>
      <c r="OUD396" s="490"/>
      <c r="OUE396" s="488"/>
      <c r="OUF396" s="488"/>
      <c r="OUG396" s="488"/>
      <c r="OUH396" s="488"/>
      <c r="OUI396" s="488"/>
      <c r="OUJ396" s="488"/>
      <c r="OUK396" s="489"/>
      <c r="OUL396" s="490"/>
      <c r="OUM396" s="488"/>
      <c r="OUN396" s="488"/>
      <c r="OUO396" s="488"/>
      <c r="OUP396" s="488"/>
      <c r="OUQ396" s="488"/>
      <c r="OUR396" s="488"/>
      <c r="OUS396" s="489"/>
      <c r="OUT396" s="490"/>
      <c r="OUU396" s="488"/>
      <c r="OUV396" s="488"/>
      <c r="OUW396" s="488"/>
      <c r="OUX396" s="488"/>
      <c r="OUY396" s="488"/>
      <c r="OUZ396" s="488"/>
      <c r="OVA396" s="489"/>
      <c r="OVB396" s="490"/>
      <c r="OVC396" s="488"/>
      <c r="OVD396" s="488"/>
      <c r="OVE396" s="488"/>
      <c r="OVF396" s="488"/>
      <c r="OVG396" s="488"/>
      <c r="OVH396" s="488"/>
      <c r="OVI396" s="489"/>
      <c r="OVJ396" s="490"/>
      <c r="OVK396" s="488"/>
      <c r="OVL396" s="488"/>
      <c r="OVM396" s="488"/>
      <c r="OVN396" s="488"/>
      <c r="OVO396" s="488"/>
      <c r="OVP396" s="488"/>
      <c r="OVQ396" s="489"/>
      <c r="OVR396" s="490"/>
      <c r="OVS396" s="488"/>
      <c r="OVT396" s="488"/>
      <c r="OVU396" s="488"/>
      <c r="OVV396" s="488"/>
      <c r="OVW396" s="488"/>
      <c r="OVX396" s="488"/>
      <c r="OVY396" s="489"/>
      <c r="OVZ396" s="490"/>
      <c r="OWA396" s="488"/>
      <c r="OWB396" s="488"/>
      <c r="OWC396" s="488"/>
      <c r="OWD396" s="488"/>
      <c r="OWE396" s="488"/>
      <c r="OWF396" s="488"/>
      <c r="OWG396" s="489"/>
      <c r="OWH396" s="490"/>
      <c r="OWI396" s="488"/>
      <c r="OWJ396" s="488"/>
      <c r="OWK396" s="488"/>
      <c r="OWL396" s="488"/>
      <c r="OWM396" s="488"/>
      <c r="OWN396" s="488"/>
      <c r="OWO396" s="489"/>
      <c r="OWP396" s="490"/>
      <c r="OWQ396" s="488"/>
      <c r="OWR396" s="488"/>
      <c r="OWS396" s="488"/>
      <c r="OWT396" s="488"/>
      <c r="OWU396" s="488"/>
      <c r="OWV396" s="488"/>
      <c r="OWW396" s="489"/>
      <c r="OWX396" s="490"/>
      <c r="OWY396" s="488"/>
      <c r="OWZ396" s="488"/>
      <c r="OXA396" s="488"/>
      <c r="OXB396" s="488"/>
      <c r="OXC396" s="488"/>
      <c r="OXD396" s="488"/>
      <c r="OXE396" s="489"/>
      <c r="OXF396" s="490"/>
      <c r="OXG396" s="488"/>
      <c r="OXH396" s="488"/>
      <c r="OXI396" s="488"/>
      <c r="OXJ396" s="488"/>
      <c r="OXK396" s="488"/>
      <c r="OXL396" s="488"/>
      <c r="OXM396" s="489"/>
      <c r="OXN396" s="490"/>
      <c r="OXO396" s="488"/>
      <c r="OXP396" s="488"/>
      <c r="OXQ396" s="488"/>
      <c r="OXR396" s="488"/>
      <c r="OXS396" s="488"/>
      <c r="OXT396" s="488"/>
      <c r="OXU396" s="489"/>
      <c r="OXV396" s="490"/>
      <c r="OXW396" s="488"/>
      <c r="OXX396" s="488"/>
      <c r="OXY396" s="488"/>
      <c r="OXZ396" s="488"/>
      <c r="OYA396" s="488"/>
      <c r="OYB396" s="488"/>
      <c r="OYC396" s="489"/>
      <c r="OYD396" s="490"/>
      <c r="OYE396" s="488"/>
      <c r="OYF396" s="488"/>
      <c r="OYG396" s="488"/>
      <c r="OYH396" s="488"/>
      <c r="OYI396" s="488"/>
      <c r="OYJ396" s="488"/>
      <c r="OYK396" s="489"/>
      <c r="OYL396" s="490"/>
      <c r="OYM396" s="488"/>
      <c r="OYN396" s="488"/>
      <c r="OYO396" s="488"/>
      <c r="OYP396" s="488"/>
      <c r="OYQ396" s="488"/>
      <c r="OYR396" s="488"/>
      <c r="OYS396" s="489"/>
      <c r="OYT396" s="490"/>
      <c r="OYU396" s="488"/>
      <c r="OYV396" s="488"/>
      <c r="OYW396" s="488"/>
      <c r="OYX396" s="488"/>
      <c r="OYY396" s="488"/>
      <c r="OYZ396" s="488"/>
      <c r="OZA396" s="489"/>
      <c r="OZB396" s="490"/>
      <c r="OZC396" s="488"/>
      <c r="OZD396" s="488"/>
      <c r="OZE396" s="488"/>
      <c r="OZF396" s="488"/>
      <c r="OZG396" s="488"/>
      <c r="OZH396" s="488"/>
      <c r="OZI396" s="489"/>
      <c r="OZJ396" s="490"/>
      <c r="OZK396" s="488"/>
      <c r="OZL396" s="488"/>
      <c r="OZM396" s="488"/>
      <c r="OZN396" s="488"/>
      <c r="OZO396" s="488"/>
      <c r="OZP396" s="488"/>
      <c r="OZQ396" s="489"/>
      <c r="OZR396" s="490"/>
      <c r="OZS396" s="488"/>
      <c r="OZT396" s="488"/>
      <c r="OZU396" s="488"/>
      <c r="OZV396" s="488"/>
      <c r="OZW396" s="488"/>
      <c r="OZX396" s="488"/>
      <c r="OZY396" s="489"/>
      <c r="OZZ396" s="490"/>
      <c r="PAA396" s="488"/>
      <c r="PAB396" s="488"/>
      <c r="PAC396" s="488"/>
      <c r="PAD396" s="488"/>
      <c r="PAE396" s="488"/>
      <c r="PAF396" s="488"/>
      <c r="PAG396" s="489"/>
      <c r="PAH396" s="490"/>
      <c r="PAI396" s="488"/>
      <c r="PAJ396" s="488"/>
      <c r="PAK396" s="488"/>
      <c r="PAL396" s="488"/>
      <c r="PAM396" s="488"/>
      <c r="PAN396" s="488"/>
      <c r="PAO396" s="489"/>
      <c r="PAP396" s="490"/>
      <c r="PAQ396" s="488"/>
      <c r="PAR396" s="488"/>
      <c r="PAS396" s="488"/>
      <c r="PAT396" s="488"/>
      <c r="PAU396" s="488"/>
      <c r="PAV396" s="488"/>
      <c r="PAW396" s="489"/>
      <c r="PAX396" s="490"/>
      <c r="PAY396" s="488"/>
      <c r="PAZ396" s="488"/>
      <c r="PBA396" s="488"/>
      <c r="PBB396" s="488"/>
      <c r="PBC396" s="488"/>
      <c r="PBD396" s="488"/>
      <c r="PBE396" s="489"/>
      <c r="PBF396" s="490"/>
      <c r="PBG396" s="488"/>
      <c r="PBH396" s="488"/>
      <c r="PBI396" s="488"/>
      <c r="PBJ396" s="488"/>
      <c r="PBK396" s="488"/>
      <c r="PBL396" s="488"/>
      <c r="PBM396" s="489"/>
      <c r="PBN396" s="490"/>
      <c r="PBO396" s="488"/>
      <c r="PBP396" s="488"/>
      <c r="PBQ396" s="488"/>
      <c r="PBR396" s="488"/>
      <c r="PBS396" s="488"/>
      <c r="PBT396" s="488"/>
      <c r="PBU396" s="489"/>
      <c r="PBV396" s="490"/>
      <c r="PBW396" s="488"/>
      <c r="PBX396" s="488"/>
      <c r="PBY396" s="488"/>
      <c r="PBZ396" s="488"/>
      <c r="PCA396" s="488"/>
      <c r="PCB396" s="488"/>
      <c r="PCC396" s="489"/>
      <c r="PCD396" s="490"/>
      <c r="PCE396" s="488"/>
      <c r="PCF396" s="488"/>
      <c r="PCG396" s="488"/>
      <c r="PCH396" s="488"/>
      <c r="PCI396" s="488"/>
      <c r="PCJ396" s="488"/>
      <c r="PCK396" s="489"/>
      <c r="PCL396" s="490"/>
      <c r="PCM396" s="488"/>
      <c r="PCN396" s="488"/>
      <c r="PCO396" s="488"/>
      <c r="PCP396" s="488"/>
      <c r="PCQ396" s="488"/>
      <c r="PCR396" s="488"/>
      <c r="PCS396" s="489"/>
      <c r="PCT396" s="490"/>
      <c r="PCU396" s="488"/>
      <c r="PCV396" s="488"/>
      <c r="PCW396" s="488"/>
      <c r="PCX396" s="488"/>
      <c r="PCY396" s="488"/>
      <c r="PCZ396" s="488"/>
      <c r="PDA396" s="489"/>
      <c r="PDB396" s="490"/>
      <c r="PDC396" s="488"/>
      <c r="PDD396" s="488"/>
      <c r="PDE396" s="488"/>
      <c r="PDF396" s="488"/>
      <c r="PDG396" s="488"/>
      <c r="PDH396" s="488"/>
      <c r="PDI396" s="489"/>
      <c r="PDJ396" s="490"/>
      <c r="PDK396" s="488"/>
      <c r="PDL396" s="488"/>
      <c r="PDM396" s="488"/>
      <c r="PDN396" s="488"/>
      <c r="PDO396" s="488"/>
      <c r="PDP396" s="488"/>
      <c r="PDQ396" s="489"/>
      <c r="PDR396" s="490"/>
      <c r="PDS396" s="488"/>
      <c r="PDT396" s="488"/>
      <c r="PDU396" s="488"/>
      <c r="PDV396" s="488"/>
      <c r="PDW396" s="488"/>
      <c r="PDX396" s="488"/>
      <c r="PDY396" s="489"/>
      <c r="PDZ396" s="490"/>
      <c r="PEA396" s="488"/>
      <c r="PEB396" s="488"/>
      <c r="PEC396" s="488"/>
      <c r="PED396" s="488"/>
      <c r="PEE396" s="488"/>
      <c r="PEF396" s="488"/>
      <c r="PEG396" s="489"/>
      <c r="PEH396" s="490"/>
      <c r="PEI396" s="488"/>
      <c r="PEJ396" s="488"/>
      <c r="PEK396" s="488"/>
      <c r="PEL396" s="488"/>
      <c r="PEM396" s="488"/>
      <c r="PEN396" s="488"/>
      <c r="PEO396" s="489"/>
      <c r="PEP396" s="490"/>
      <c r="PEQ396" s="488"/>
      <c r="PER396" s="488"/>
      <c r="PES396" s="488"/>
      <c r="PET396" s="488"/>
      <c r="PEU396" s="488"/>
      <c r="PEV396" s="488"/>
      <c r="PEW396" s="489"/>
      <c r="PEX396" s="490"/>
      <c r="PEY396" s="488"/>
      <c r="PEZ396" s="488"/>
      <c r="PFA396" s="488"/>
      <c r="PFB396" s="488"/>
      <c r="PFC396" s="488"/>
      <c r="PFD396" s="488"/>
      <c r="PFE396" s="489"/>
      <c r="PFF396" s="490"/>
      <c r="PFG396" s="488"/>
      <c r="PFH396" s="488"/>
      <c r="PFI396" s="488"/>
      <c r="PFJ396" s="488"/>
      <c r="PFK396" s="488"/>
      <c r="PFL396" s="488"/>
      <c r="PFM396" s="489"/>
      <c r="PFN396" s="490"/>
      <c r="PFO396" s="488"/>
      <c r="PFP396" s="488"/>
      <c r="PFQ396" s="488"/>
      <c r="PFR396" s="488"/>
      <c r="PFS396" s="488"/>
      <c r="PFT396" s="488"/>
      <c r="PFU396" s="489"/>
      <c r="PFV396" s="490"/>
      <c r="PFW396" s="488"/>
      <c r="PFX396" s="488"/>
      <c r="PFY396" s="488"/>
      <c r="PFZ396" s="488"/>
      <c r="PGA396" s="488"/>
      <c r="PGB396" s="488"/>
      <c r="PGC396" s="489"/>
      <c r="PGD396" s="490"/>
      <c r="PGE396" s="488"/>
      <c r="PGF396" s="488"/>
      <c r="PGG396" s="488"/>
      <c r="PGH396" s="488"/>
      <c r="PGI396" s="488"/>
      <c r="PGJ396" s="488"/>
      <c r="PGK396" s="489"/>
      <c r="PGL396" s="490"/>
      <c r="PGM396" s="488"/>
      <c r="PGN396" s="488"/>
      <c r="PGO396" s="488"/>
      <c r="PGP396" s="488"/>
      <c r="PGQ396" s="488"/>
      <c r="PGR396" s="488"/>
      <c r="PGS396" s="489"/>
      <c r="PGT396" s="490"/>
      <c r="PGU396" s="488"/>
      <c r="PGV396" s="488"/>
      <c r="PGW396" s="488"/>
      <c r="PGX396" s="488"/>
      <c r="PGY396" s="488"/>
      <c r="PGZ396" s="488"/>
      <c r="PHA396" s="489"/>
      <c r="PHB396" s="490"/>
      <c r="PHC396" s="488"/>
      <c r="PHD396" s="488"/>
      <c r="PHE396" s="488"/>
      <c r="PHF396" s="488"/>
      <c r="PHG396" s="488"/>
      <c r="PHH396" s="488"/>
      <c r="PHI396" s="489"/>
      <c r="PHJ396" s="490"/>
      <c r="PHK396" s="488"/>
      <c r="PHL396" s="488"/>
      <c r="PHM396" s="488"/>
      <c r="PHN396" s="488"/>
      <c r="PHO396" s="488"/>
      <c r="PHP396" s="488"/>
      <c r="PHQ396" s="489"/>
      <c r="PHR396" s="490"/>
      <c r="PHS396" s="488"/>
      <c r="PHT396" s="488"/>
      <c r="PHU396" s="488"/>
      <c r="PHV396" s="488"/>
      <c r="PHW396" s="488"/>
      <c r="PHX396" s="488"/>
      <c r="PHY396" s="489"/>
      <c r="PHZ396" s="490"/>
      <c r="PIA396" s="488"/>
      <c r="PIB396" s="488"/>
      <c r="PIC396" s="488"/>
      <c r="PID396" s="488"/>
      <c r="PIE396" s="488"/>
      <c r="PIF396" s="488"/>
      <c r="PIG396" s="489"/>
      <c r="PIH396" s="490"/>
      <c r="PII396" s="488"/>
      <c r="PIJ396" s="488"/>
      <c r="PIK396" s="488"/>
      <c r="PIL396" s="488"/>
      <c r="PIM396" s="488"/>
      <c r="PIN396" s="488"/>
      <c r="PIO396" s="489"/>
      <c r="PIP396" s="490"/>
      <c r="PIQ396" s="488"/>
      <c r="PIR396" s="488"/>
      <c r="PIS396" s="488"/>
      <c r="PIT396" s="488"/>
      <c r="PIU396" s="488"/>
      <c r="PIV396" s="488"/>
      <c r="PIW396" s="489"/>
      <c r="PIX396" s="490"/>
      <c r="PIY396" s="488"/>
      <c r="PIZ396" s="488"/>
      <c r="PJA396" s="488"/>
      <c r="PJB396" s="488"/>
      <c r="PJC396" s="488"/>
      <c r="PJD396" s="488"/>
      <c r="PJE396" s="489"/>
      <c r="PJF396" s="490"/>
      <c r="PJG396" s="488"/>
      <c r="PJH396" s="488"/>
      <c r="PJI396" s="488"/>
      <c r="PJJ396" s="488"/>
      <c r="PJK396" s="488"/>
      <c r="PJL396" s="488"/>
      <c r="PJM396" s="489"/>
      <c r="PJN396" s="490"/>
      <c r="PJO396" s="488"/>
      <c r="PJP396" s="488"/>
      <c r="PJQ396" s="488"/>
      <c r="PJR396" s="488"/>
      <c r="PJS396" s="488"/>
      <c r="PJT396" s="488"/>
      <c r="PJU396" s="489"/>
      <c r="PJV396" s="490"/>
      <c r="PJW396" s="488"/>
      <c r="PJX396" s="488"/>
      <c r="PJY396" s="488"/>
      <c r="PJZ396" s="488"/>
      <c r="PKA396" s="488"/>
      <c r="PKB396" s="488"/>
      <c r="PKC396" s="489"/>
      <c r="PKD396" s="490"/>
      <c r="PKE396" s="488"/>
      <c r="PKF396" s="488"/>
      <c r="PKG396" s="488"/>
      <c r="PKH396" s="488"/>
      <c r="PKI396" s="488"/>
      <c r="PKJ396" s="488"/>
      <c r="PKK396" s="489"/>
      <c r="PKL396" s="490"/>
      <c r="PKM396" s="488"/>
      <c r="PKN396" s="488"/>
      <c r="PKO396" s="488"/>
      <c r="PKP396" s="488"/>
      <c r="PKQ396" s="488"/>
      <c r="PKR396" s="488"/>
      <c r="PKS396" s="489"/>
      <c r="PKT396" s="490"/>
      <c r="PKU396" s="488"/>
      <c r="PKV396" s="488"/>
      <c r="PKW396" s="488"/>
      <c r="PKX396" s="488"/>
      <c r="PKY396" s="488"/>
      <c r="PKZ396" s="488"/>
      <c r="PLA396" s="489"/>
      <c r="PLB396" s="490"/>
      <c r="PLC396" s="488"/>
      <c r="PLD396" s="488"/>
      <c r="PLE396" s="488"/>
      <c r="PLF396" s="488"/>
      <c r="PLG396" s="488"/>
      <c r="PLH396" s="488"/>
      <c r="PLI396" s="489"/>
      <c r="PLJ396" s="490"/>
      <c r="PLK396" s="488"/>
      <c r="PLL396" s="488"/>
      <c r="PLM396" s="488"/>
      <c r="PLN396" s="488"/>
      <c r="PLO396" s="488"/>
      <c r="PLP396" s="488"/>
      <c r="PLQ396" s="489"/>
      <c r="PLR396" s="490"/>
      <c r="PLS396" s="488"/>
      <c r="PLT396" s="488"/>
      <c r="PLU396" s="488"/>
      <c r="PLV396" s="488"/>
      <c r="PLW396" s="488"/>
      <c r="PLX396" s="488"/>
      <c r="PLY396" s="489"/>
      <c r="PLZ396" s="490"/>
      <c r="PMA396" s="488"/>
      <c r="PMB396" s="488"/>
      <c r="PMC396" s="488"/>
      <c r="PMD396" s="488"/>
      <c r="PME396" s="488"/>
      <c r="PMF396" s="488"/>
      <c r="PMG396" s="489"/>
      <c r="PMH396" s="490"/>
      <c r="PMI396" s="488"/>
      <c r="PMJ396" s="488"/>
      <c r="PMK396" s="488"/>
      <c r="PML396" s="488"/>
      <c r="PMM396" s="488"/>
      <c r="PMN396" s="488"/>
      <c r="PMO396" s="489"/>
      <c r="PMP396" s="490"/>
      <c r="PMQ396" s="488"/>
      <c r="PMR396" s="488"/>
      <c r="PMS396" s="488"/>
      <c r="PMT396" s="488"/>
      <c r="PMU396" s="488"/>
      <c r="PMV396" s="488"/>
      <c r="PMW396" s="489"/>
      <c r="PMX396" s="490"/>
      <c r="PMY396" s="488"/>
      <c r="PMZ396" s="488"/>
      <c r="PNA396" s="488"/>
      <c r="PNB396" s="488"/>
      <c r="PNC396" s="488"/>
      <c r="PND396" s="488"/>
      <c r="PNE396" s="489"/>
      <c r="PNF396" s="490"/>
      <c r="PNG396" s="488"/>
      <c r="PNH396" s="488"/>
      <c r="PNI396" s="488"/>
      <c r="PNJ396" s="488"/>
      <c r="PNK396" s="488"/>
      <c r="PNL396" s="488"/>
      <c r="PNM396" s="489"/>
      <c r="PNN396" s="490"/>
      <c r="PNO396" s="488"/>
      <c r="PNP396" s="488"/>
      <c r="PNQ396" s="488"/>
      <c r="PNR396" s="488"/>
      <c r="PNS396" s="488"/>
      <c r="PNT396" s="488"/>
      <c r="PNU396" s="489"/>
      <c r="PNV396" s="490"/>
      <c r="PNW396" s="488"/>
      <c r="PNX396" s="488"/>
      <c r="PNY396" s="488"/>
      <c r="PNZ396" s="488"/>
      <c r="POA396" s="488"/>
      <c r="POB396" s="488"/>
      <c r="POC396" s="489"/>
      <c r="POD396" s="490"/>
      <c r="POE396" s="488"/>
      <c r="POF396" s="488"/>
      <c r="POG396" s="488"/>
      <c r="POH396" s="488"/>
      <c r="POI396" s="488"/>
      <c r="POJ396" s="488"/>
      <c r="POK396" s="489"/>
      <c r="POL396" s="490"/>
      <c r="POM396" s="488"/>
      <c r="PON396" s="488"/>
      <c r="POO396" s="488"/>
      <c r="POP396" s="488"/>
      <c r="POQ396" s="488"/>
      <c r="POR396" s="488"/>
      <c r="POS396" s="489"/>
      <c r="POT396" s="490"/>
      <c r="POU396" s="488"/>
      <c r="POV396" s="488"/>
      <c r="POW396" s="488"/>
      <c r="POX396" s="488"/>
      <c r="POY396" s="488"/>
      <c r="POZ396" s="488"/>
      <c r="PPA396" s="489"/>
      <c r="PPB396" s="490"/>
      <c r="PPC396" s="488"/>
      <c r="PPD396" s="488"/>
      <c r="PPE396" s="488"/>
      <c r="PPF396" s="488"/>
      <c r="PPG396" s="488"/>
      <c r="PPH396" s="488"/>
      <c r="PPI396" s="489"/>
      <c r="PPJ396" s="490"/>
      <c r="PPK396" s="488"/>
      <c r="PPL396" s="488"/>
      <c r="PPM396" s="488"/>
      <c r="PPN396" s="488"/>
      <c r="PPO396" s="488"/>
      <c r="PPP396" s="488"/>
      <c r="PPQ396" s="489"/>
      <c r="PPR396" s="490"/>
      <c r="PPS396" s="488"/>
      <c r="PPT396" s="488"/>
      <c r="PPU396" s="488"/>
      <c r="PPV396" s="488"/>
      <c r="PPW396" s="488"/>
      <c r="PPX396" s="488"/>
      <c r="PPY396" s="489"/>
      <c r="PPZ396" s="490"/>
      <c r="PQA396" s="488"/>
      <c r="PQB396" s="488"/>
      <c r="PQC396" s="488"/>
      <c r="PQD396" s="488"/>
      <c r="PQE396" s="488"/>
      <c r="PQF396" s="488"/>
      <c r="PQG396" s="489"/>
      <c r="PQH396" s="490"/>
      <c r="PQI396" s="488"/>
      <c r="PQJ396" s="488"/>
      <c r="PQK396" s="488"/>
      <c r="PQL396" s="488"/>
      <c r="PQM396" s="488"/>
      <c r="PQN396" s="488"/>
      <c r="PQO396" s="489"/>
      <c r="PQP396" s="490"/>
      <c r="PQQ396" s="488"/>
      <c r="PQR396" s="488"/>
      <c r="PQS396" s="488"/>
      <c r="PQT396" s="488"/>
      <c r="PQU396" s="488"/>
      <c r="PQV396" s="488"/>
      <c r="PQW396" s="489"/>
      <c r="PQX396" s="490"/>
      <c r="PQY396" s="488"/>
      <c r="PQZ396" s="488"/>
      <c r="PRA396" s="488"/>
      <c r="PRB396" s="488"/>
      <c r="PRC396" s="488"/>
      <c r="PRD396" s="488"/>
      <c r="PRE396" s="489"/>
      <c r="PRF396" s="490"/>
      <c r="PRG396" s="488"/>
      <c r="PRH396" s="488"/>
      <c r="PRI396" s="488"/>
      <c r="PRJ396" s="488"/>
      <c r="PRK396" s="488"/>
      <c r="PRL396" s="488"/>
      <c r="PRM396" s="489"/>
      <c r="PRN396" s="490"/>
      <c r="PRO396" s="488"/>
      <c r="PRP396" s="488"/>
      <c r="PRQ396" s="488"/>
      <c r="PRR396" s="488"/>
      <c r="PRS396" s="488"/>
      <c r="PRT396" s="488"/>
      <c r="PRU396" s="489"/>
      <c r="PRV396" s="490"/>
      <c r="PRW396" s="488"/>
      <c r="PRX396" s="488"/>
      <c r="PRY396" s="488"/>
      <c r="PRZ396" s="488"/>
      <c r="PSA396" s="488"/>
      <c r="PSB396" s="488"/>
      <c r="PSC396" s="489"/>
      <c r="PSD396" s="490"/>
      <c r="PSE396" s="488"/>
      <c r="PSF396" s="488"/>
      <c r="PSG396" s="488"/>
      <c r="PSH396" s="488"/>
      <c r="PSI396" s="488"/>
      <c r="PSJ396" s="488"/>
      <c r="PSK396" s="489"/>
      <c r="PSL396" s="490"/>
      <c r="PSM396" s="488"/>
      <c r="PSN396" s="488"/>
      <c r="PSO396" s="488"/>
      <c r="PSP396" s="488"/>
      <c r="PSQ396" s="488"/>
      <c r="PSR396" s="488"/>
      <c r="PSS396" s="489"/>
      <c r="PST396" s="490"/>
      <c r="PSU396" s="488"/>
      <c r="PSV396" s="488"/>
      <c r="PSW396" s="488"/>
      <c r="PSX396" s="488"/>
      <c r="PSY396" s="488"/>
      <c r="PSZ396" s="488"/>
      <c r="PTA396" s="489"/>
      <c r="PTB396" s="490"/>
      <c r="PTC396" s="488"/>
      <c r="PTD396" s="488"/>
      <c r="PTE396" s="488"/>
      <c r="PTF396" s="488"/>
      <c r="PTG396" s="488"/>
      <c r="PTH396" s="488"/>
      <c r="PTI396" s="489"/>
      <c r="PTJ396" s="490"/>
      <c r="PTK396" s="488"/>
      <c r="PTL396" s="488"/>
      <c r="PTM396" s="488"/>
      <c r="PTN396" s="488"/>
      <c r="PTO396" s="488"/>
      <c r="PTP396" s="488"/>
      <c r="PTQ396" s="489"/>
      <c r="PTR396" s="490"/>
      <c r="PTS396" s="488"/>
      <c r="PTT396" s="488"/>
      <c r="PTU396" s="488"/>
      <c r="PTV396" s="488"/>
      <c r="PTW396" s="488"/>
      <c r="PTX396" s="488"/>
      <c r="PTY396" s="489"/>
      <c r="PTZ396" s="490"/>
      <c r="PUA396" s="488"/>
      <c r="PUB396" s="488"/>
      <c r="PUC396" s="488"/>
      <c r="PUD396" s="488"/>
      <c r="PUE396" s="488"/>
      <c r="PUF396" s="488"/>
      <c r="PUG396" s="489"/>
      <c r="PUH396" s="490"/>
      <c r="PUI396" s="488"/>
      <c r="PUJ396" s="488"/>
      <c r="PUK396" s="488"/>
      <c r="PUL396" s="488"/>
      <c r="PUM396" s="488"/>
      <c r="PUN396" s="488"/>
      <c r="PUO396" s="489"/>
      <c r="PUP396" s="490"/>
      <c r="PUQ396" s="488"/>
      <c r="PUR396" s="488"/>
      <c r="PUS396" s="488"/>
      <c r="PUT396" s="488"/>
      <c r="PUU396" s="488"/>
      <c r="PUV396" s="488"/>
      <c r="PUW396" s="489"/>
      <c r="PUX396" s="490"/>
      <c r="PUY396" s="488"/>
      <c r="PUZ396" s="488"/>
      <c r="PVA396" s="488"/>
      <c r="PVB396" s="488"/>
      <c r="PVC396" s="488"/>
      <c r="PVD396" s="488"/>
      <c r="PVE396" s="489"/>
      <c r="PVF396" s="490"/>
      <c r="PVG396" s="488"/>
      <c r="PVH396" s="488"/>
      <c r="PVI396" s="488"/>
      <c r="PVJ396" s="488"/>
      <c r="PVK396" s="488"/>
      <c r="PVL396" s="488"/>
      <c r="PVM396" s="489"/>
      <c r="PVN396" s="490"/>
      <c r="PVO396" s="488"/>
      <c r="PVP396" s="488"/>
      <c r="PVQ396" s="488"/>
      <c r="PVR396" s="488"/>
      <c r="PVS396" s="488"/>
      <c r="PVT396" s="488"/>
      <c r="PVU396" s="489"/>
      <c r="PVV396" s="490"/>
      <c r="PVW396" s="488"/>
      <c r="PVX396" s="488"/>
      <c r="PVY396" s="488"/>
      <c r="PVZ396" s="488"/>
      <c r="PWA396" s="488"/>
      <c r="PWB396" s="488"/>
      <c r="PWC396" s="489"/>
      <c r="PWD396" s="490"/>
      <c r="PWE396" s="488"/>
      <c r="PWF396" s="488"/>
      <c r="PWG396" s="488"/>
      <c r="PWH396" s="488"/>
      <c r="PWI396" s="488"/>
      <c r="PWJ396" s="488"/>
      <c r="PWK396" s="489"/>
      <c r="PWL396" s="490"/>
      <c r="PWM396" s="488"/>
      <c r="PWN396" s="488"/>
      <c r="PWO396" s="488"/>
      <c r="PWP396" s="488"/>
      <c r="PWQ396" s="488"/>
      <c r="PWR396" s="488"/>
      <c r="PWS396" s="489"/>
      <c r="PWT396" s="490"/>
      <c r="PWU396" s="488"/>
      <c r="PWV396" s="488"/>
      <c r="PWW396" s="488"/>
      <c r="PWX396" s="488"/>
      <c r="PWY396" s="488"/>
      <c r="PWZ396" s="488"/>
      <c r="PXA396" s="489"/>
      <c r="PXB396" s="490"/>
      <c r="PXC396" s="488"/>
      <c r="PXD396" s="488"/>
      <c r="PXE396" s="488"/>
      <c r="PXF396" s="488"/>
      <c r="PXG396" s="488"/>
      <c r="PXH396" s="488"/>
      <c r="PXI396" s="489"/>
      <c r="PXJ396" s="490"/>
      <c r="PXK396" s="488"/>
      <c r="PXL396" s="488"/>
      <c r="PXM396" s="488"/>
      <c r="PXN396" s="488"/>
      <c r="PXO396" s="488"/>
      <c r="PXP396" s="488"/>
      <c r="PXQ396" s="489"/>
      <c r="PXR396" s="490"/>
      <c r="PXS396" s="488"/>
      <c r="PXT396" s="488"/>
      <c r="PXU396" s="488"/>
      <c r="PXV396" s="488"/>
      <c r="PXW396" s="488"/>
      <c r="PXX396" s="488"/>
      <c r="PXY396" s="489"/>
      <c r="PXZ396" s="490"/>
      <c r="PYA396" s="488"/>
      <c r="PYB396" s="488"/>
      <c r="PYC396" s="488"/>
      <c r="PYD396" s="488"/>
      <c r="PYE396" s="488"/>
      <c r="PYF396" s="488"/>
      <c r="PYG396" s="489"/>
      <c r="PYH396" s="490"/>
      <c r="PYI396" s="488"/>
      <c r="PYJ396" s="488"/>
      <c r="PYK396" s="488"/>
      <c r="PYL396" s="488"/>
      <c r="PYM396" s="488"/>
      <c r="PYN396" s="488"/>
      <c r="PYO396" s="489"/>
      <c r="PYP396" s="490"/>
      <c r="PYQ396" s="488"/>
      <c r="PYR396" s="488"/>
      <c r="PYS396" s="488"/>
      <c r="PYT396" s="488"/>
      <c r="PYU396" s="488"/>
      <c r="PYV396" s="488"/>
      <c r="PYW396" s="489"/>
      <c r="PYX396" s="490"/>
      <c r="PYY396" s="488"/>
      <c r="PYZ396" s="488"/>
      <c r="PZA396" s="488"/>
      <c r="PZB396" s="488"/>
      <c r="PZC396" s="488"/>
      <c r="PZD396" s="488"/>
      <c r="PZE396" s="489"/>
      <c r="PZF396" s="490"/>
      <c r="PZG396" s="488"/>
      <c r="PZH396" s="488"/>
      <c r="PZI396" s="488"/>
      <c r="PZJ396" s="488"/>
      <c r="PZK396" s="488"/>
      <c r="PZL396" s="488"/>
      <c r="PZM396" s="489"/>
      <c r="PZN396" s="490"/>
      <c r="PZO396" s="488"/>
      <c r="PZP396" s="488"/>
      <c r="PZQ396" s="488"/>
      <c r="PZR396" s="488"/>
      <c r="PZS396" s="488"/>
      <c r="PZT396" s="488"/>
      <c r="PZU396" s="489"/>
      <c r="PZV396" s="490"/>
      <c r="PZW396" s="488"/>
      <c r="PZX396" s="488"/>
      <c r="PZY396" s="488"/>
      <c r="PZZ396" s="488"/>
      <c r="QAA396" s="488"/>
      <c r="QAB396" s="488"/>
      <c r="QAC396" s="489"/>
      <c r="QAD396" s="490"/>
      <c r="QAE396" s="488"/>
      <c r="QAF396" s="488"/>
      <c r="QAG396" s="488"/>
      <c r="QAH396" s="488"/>
      <c r="QAI396" s="488"/>
      <c r="QAJ396" s="488"/>
      <c r="QAK396" s="489"/>
      <c r="QAL396" s="490"/>
      <c r="QAM396" s="488"/>
      <c r="QAN396" s="488"/>
      <c r="QAO396" s="488"/>
      <c r="QAP396" s="488"/>
      <c r="QAQ396" s="488"/>
      <c r="QAR396" s="488"/>
      <c r="QAS396" s="489"/>
      <c r="QAT396" s="490"/>
      <c r="QAU396" s="488"/>
      <c r="QAV396" s="488"/>
      <c r="QAW396" s="488"/>
      <c r="QAX396" s="488"/>
      <c r="QAY396" s="488"/>
      <c r="QAZ396" s="488"/>
      <c r="QBA396" s="489"/>
      <c r="QBB396" s="490"/>
      <c r="QBC396" s="488"/>
      <c r="QBD396" s="488"/>
      <c r="QBE396" s="488"/>
      <c r="QBF396" s="488"/>
      <c r="QBG396" s="488"/>
      <c r="QBH396" s="488"/>
      <c r="QBI396" s="489"/>
      <c r="QBJ396" s="490"/>
      <c r="QBK396" s="488"/>
      <c r="QBL396" s="488"/>
      <c r="QBM396" s="488"/>
      <c r="QBN396" s="488"/>
      <c r="QBO396" s="488"/>
      <c r="QBP396" s="488"/>
      <c r="QBQ396" s="489"/>
      <c r="QBR396" s="490"/>
      <c r="QBS396" s="488"/>
      <c r="QBT396" s="488"/>
      <c r="QBU396" s="488"/>
      <c r="QBV396" s="488"/>
      <c r="QBW396" s="488"/>
      <c r="QBX396" s="488"/>
      <c r="QBY396" s="489"/>
      <c r="QBZ396" s="490"/>
      <c r="QCA396" s="488"/>
      <c r="QCB396" s="488"/>
      <c r="QCC396" s="488"/>
      <c r="QCD396" s="488"/>
      <c r="QCE396" s="488"/>
      <c r="QCF396" s="488"/>
      <c r="QCG396" s="489"/>
      <c r="QCH396" s="490"/>
      <c r="QCI396" s="488"/>
      <c r="QCJ396" s="488"/>
      <c r="QCK396" s="488"/>
      <c r="QCL396" s="488"/>
      <c r="QCM396" s="488"/>
      <c r="QCN396" s="488"/>
      <c r="QCO396" s="489"/>
      <c r="QCP396" s="490"/>
      <c r="QCQ396" s="488"/>
      <c r="QCR396" s="488"/>
      <c r="QCS396" s="488"/>
      <c r="QCT396" s="488"/>
      <c r="QCU396" s="488"/>
      <c r="QCV396" s="488"/>
      <c r="QCW396" s="489"/>
      <c r="QCX396" s="490"/>
      <c r="QCY396" s="488"/>
      <c r="QCZ396" s="488"/>
      <c r="QDA396" s="488"/>
      <c r="QDB396" s="488"/>
      <c r="QDC396" s="488"/>
      <c r="QDD396" s="488"/>
      <c r="QDE396" s="489"/>
      <c r="QDF396" s="490"/>
      <c r="QDG396" s="488"/>
      <c r="QDH396" s="488"/>
      <c r="QDI396" s="488"/>
      <c r="QDJ396" s="488"/>
      <c r="QDK396" s="488"/>
      <c r="QDL396" s="488"/>
      <c r="QDM396" s="489"/>
      <c r="QDN396" s="490"/>
      <c r="QDO396" s="488"/>
      <c r="QDP396" s="488"/>
      <c r="QDQ396" s="488"/>
      <c r="QDR396" s="488"/>
      <c r="QDS396" s="488"/>
      <c r="QDT396" s="488"/>
      <c r="QDU396" s="489"/>
      <c r="QDV396" s="490"/>
      <c r="QDW396" s="488"/>
      <c r="QDX396" s="488"/>
      <c r="QDY396" s="488"/>
      <c r="QDZ396" s="488"/>
      <c r="QEA396" s="488"/>
      <c r="QEB396" s="488"/>
      <c r="QEC396" s="489"/>
      <c r="QED396" s="490"/>
      <c r="QEE396" s="488"/>
      <c r="QEF396" s="488"/>
      <c r="QEG396" s="488"/>
      <c r="QEH396" s="488"/>
      <c r="QEI396" s="488"/>
      <c r="QEJ396" s="488"/>
      <c r="QEK396" s="489"/>
      <c r="QEL396" s="490"/>
      <c r="QEM396" s="488"/>
      <c r="QEN396" s="488"/>
      <c r="QEO396" s="488"/>
      <c r="QEP396" s="488"/>
      <c r="QEQ396" s="488"/>
      <c r="QER396" s="488"/>
      <c r="QES396" s="489"/>
      <c r="QET396" s="490"/>
      <c r="QEU396" s="488"/>
      <c r="QEV396" s="488"/>
      <c r="QEW396" s="488"/>
      <c r="QEX396" s="488"/>
      <c r="QEY396" s="488"/>
      <c r="QEZ396" s="488"/>
      <c r="QFA396" s="489"/>
      <c r="QFB396" s="490"/>
      <c r="QFC396" s="488"/>
      <c r="QFD396" s="488"/>
      <c r="QFE396" s="488"/>
      <c r="QFF396" s="488"/>
      <c r="QFG396" s="488"/>
      <c r="QFH396" s="488"/>
      <c r="QFI396" s="489"/>
      <c r="QFJ396" s="490"/>
      <c r="QFK396" s="488"/>
      <c r="QFL396" s="488"/>
      <c r="QFM396" s="488"/>
      <c r="QFN396" s="488"/>
      <c r="QFO396" s="488"/>
      <c r="QFP396" s="488"/>
      <c r="QFQ396" s="489"/>
      <c r="QFR396" s="490"/>
      <c r="QFS396" s="488"/>
      <c r="QFT396" s="488"/>
      <c r="QFU396" s="488"/>
      <c r="QFV396" s="488"/>
      <c r="QFW396" s="488"/>
      <c r="QFX396" s="488"/>
      <c r="QFY396" s="489"/>
      <c r="QFZ396" s="490"/>
      <c r="QGA396" s="488"/>
      <c r="QGB396" s="488"/>
      <c r="QGC396" s="488"/>
      <c r="QGD396" s="488"/>
      <c r="QGE396" s="488"/>
      <c r="QGF396" s="488"/>
      <c r="QGG396" s="489"/>
      <c r="QGH396" s="490"/>
      <c r="QGI396" s="488"/>
      <c r="QGJ396" s="488"/>
      <c r="QGK396" s="488"/>
      <c r="QGL396" s="488"/>
      <c r="QGM396" s="488"/>
      <c r="QGN396" s="488"/>
      <c r="QGO396" s="489"/>
      <c r="QGP396" s="490"/>
      <c r="QGQ396" s="488"/>
      <c r="QGR396" s="488"/>
      <c r="QGS396" s="488"/>
      <c r="QGT396" s="488"/>
      <c r="QGU396" s="488"/>
      <c r="QGV396" s="488"/>
      <c r="QGW396" s="489"/>
      <c r="QGX396" s="490"/>
      <c r="QGY396" s="488"/>
      <c r="QGZ396" s="488"/>
      <c r="QHA396" s="488"/>
      <c r="QHB396" s="488"/>
      <c r="QHC396" s="488"/>
      <c r="QHD396" s="488"/>
      <c r="QHE396" s="489"/>
      <c r="QHF396" s="490"/>
      <c r="QHG396" s="488"/>
      <c r="QHH396" s="488"/>
      <c r="QHI396" s="488"/>
      <c r="QHJ396" s="488"/>
      <c r="QHK396" s="488"/>
      <c r="QHL396" s="488"/>
      <c r="QHM396" s="489"/>
      <c r="QHN396" s="490"/>
      <c r="QHO396" s="488"/>
      <c r="QHP396" s="488"/>
      <c r="QHQ396" s="488"/>
      <c r="QHR396" s="488"/>
      <c r="QHS396" s="488"/>
      <c r="QHT396" s="488"/>
      <c r="QHU396" s="489"/>
      <c r="QHV396" s="490"/>
      <c r="QHW396" s="488"/>
      <c r="QHX396" s="488"/>
      <c r="QHY396" s="488"/>
      <c r="QHZ396" s="488"/>
      <c r="QIA396" s="488"/>
      <c r="QIB396" s="488"/>
      <c r="QIC396" s="489"/>
      <c r="QID396" s="490"/>
      <c r="QIE396" s="488"/>
      <c r="QIF396" s="488"/>
      <c r="QIG396" s="488"/>
      <c r="QIH396" s="488"/>
      <c r="QII396" s="488"/>
      <c r="QIJ396" s="488"/>
      <c r="QIK396" s="489"/>
      <c r="QIL396" s="490"/>
      <c r="QIM396" s="488"/>
      <c r="QIN396" s="488"/>
      <c r="QIO396" s="488"/>
      <c r="QIP396" s="488"/>
      <c r="QIQ396" s="488"/>
      <c r="QIR396" s="488"/>
      <c r="QIS396" s="489"/>
      <c r="QIT396" s="490"/>
      <c r="QIU396" s="488"/>
      <c r="QIV396" s="488"/>
      <c r="QIW396" s="488"/>
      <c r="QIX396" s="488"/>
      <c r="QIY396" s="488"/>
      <c r="QIZ396" s="488"/>
      <c r="QJA396" s="489"/>
      <c r="QJB396" s="490"/>
      <c r="QJC396" s="488"/>
      <c r="QJD396" s="488"/>
      <c r="QJE396" s="488"/>
      <c r="QJF396" s="488"/>
      <c r="QJG396" s="488"/>
      <c r="QJH396" s="488"/>
      <c r="QJI396" s="489"/>
      <c r="QJJ396" s="490"/>
      <c r="QJK396" s="488"/>
      <c r="QJL396" s="488"/>
      <c r="QJM396" s="488"/>
      <c r="QJN396" s="488"/>
      <c r="QJO396" s="488"/>
      <c r="QJP396" s="488"/>
      <c r="QJQ396" s="489"/>
      <c r="QJR396" s="490"/>
      <c r="QJS396" s="488"/>
      <c r="QJT396" s="488"/>
      <c r="QJU396" s="488"/>
      <c r="QJV396" s="488"/>
      <c r="QJW396" s="488"/>
      <c r="QJX396" s="488"/>
      <c r="QJY396" s="489"/>
      <c r="QJZ396" s="490"/>
      <c r="QKA396" s="488"/>
      <c r="QKB396" s="488"/>
      <c r="QKC396" s="488"/>
      <c r="QKD396" s="488"/>
      <c r="QKE396" s="488"/>
      <c r="QKF396" s="488"/>
      <c r="QKG396" s="489"/>
      <c r="QKH396" s="490"/>
      <c r="QKI396" s="488"/>
      <c r="QKJ396" s="488"/>
      <c r="QKK396" s="488"/>
      <c r="QKL396" s="488"/>
      <c r="QKM396" s="488"/>
      <c r="QKN396" s="488"/>
      <c r="QKO396" s="489"/>
      <c r="QKP396" s="490"/>
      <c r="QKQ396" s="488"/>
      <c r="QKR396" s="488"/>
      <c r="QKS396" s="488"/>
      <c r="QKT396" s="488"/>
      <c r="QKU396" s="488"/>
      <c r="QKV396" s="488"/>
      <c r="QKW396" s="489"/>
      <c r="QKX396" s="490"/>
      <c r="QKY396" s="488"/>
      <c r="QKZ396" s="488"/>
      <c r="QLA396" s="488"/>
      <c r="QLB396" s="488"/>
      <c r="QLC396" s="488"/>
      <c r="QLD396" s="488"/>
      <c r="QLE396" s="489"/>
      <c r="QLF396" s="490"/>
      <c r="QLG396" s="488"/>
      <c r="QLH396" s="488"/>
      <c r="QLI396" s="488"/>
      <c r="QLJ396" s="488"/>
      <c r="QLK396" s="488"/>
      <c r="QLL396" s="488"/>
      <c r="QLM396" s="489"/>
      <c r="QLN396" s="490"/>
      <c r="QLO396" s="488"/>
      <c r="QLP396" s="488"/>
      <c r="QLQ396" s="488"/>
      <c r="QLR396" s="488"/>
      <c r="QLS396" s="488"/>
      <c r="QLT396" s="488"/>
      <c r="QLU396" s="489"/>
      <c r="QLV396" s="490"/>
      <c r="QLW396" s="488"/>
      <c r="QLX396" s="488"/>
      <c r="QLY396" s="488"/>
      <c r="QLZ396" s="488"/>
      <c r="QMA396" s="488"/>
      <c r="QMB396" s="488"/>
      <c r="QMC396" s="489"/>
      <c r="QMD396" s="490"/>
      <c r="QME396" s="488"/>
      <c r="QMF396" s="488"/>
      <c r="QMG396" s="488"/>
      <c r="QMH396" s="488"/>
      <c r="QMI396" s="488"/>
      <c r="QMJ396" s="488"/>
      <c r="QMK396" s="489"/>
      <c r="QML396" s="490"/>
      <c r="QMM396" s="488"/>
      <c r="QMN396" s="488"/>
      <c r="QMO396" s="488"/>
      <c r="QMP396" s="488"/>
      <c r="QMQ396" s="488"/>
      <c r="QMR396" s="488"/>
      <c r="QMS396" s="489"/>
      <c r="QMT396" s="490"/>
      <c r="QMU396" s="488"/>
      <c r="QMV396" s="488"/>
      <c r="QMW396" s="488"/>
      <c r="QMX396" s="488"/>
      <c r="QMY396" s="488"/>
      <c r="QMZ396" s="488"/>
      <c r="QNA396" s="489"/>
      <c r="QNB396" s="490"/>
      <c r="QNC396" s="488"/>
      <c r="QND396" s="488"/>
      <c r="QNE396" s="488"/>
      <c r="QNF396" s="488"/>
      <c r="QNG396" s="488"/>
      <c r="QNH396" s="488"/>
      <c r="QNI396" s="489"/>
      <c r="QNJ396" s="490"/>
      <c r="QNK396" s="488"/>
      <c r="QNL396" s="488"/>
      <c r="QNM396" s="488"/>
      <c r="QNN396" s="488"/>
      <c r="QNO396" s="488"/>
      <c r="QNP396" s="488"/>
      <c r="QNQ396" s="489"/>
      <c r="QNR396" s="490"/>
      <c r="QNS396" s="488"/>
      <c r="QNT396" s="488"/>
      <c r="QNU396" s="488"/>
      <c r="QNV396" s="488"/>
      <c r="QNW396" s="488"/>
      <c r="QNX396" s="488"/>
      <c r="QNY396" s="489"/>
      <c r="QNZ396" s="490"/>
      <c r="QOA396" s="488"/>
      <c r="QOB396" s="488"/>
      <c r="QOC396" s="488"/>
      <c r="QOD396" s="488"/>
      <c r="QOE396" s="488"/>
      <c r="QOF396" s="488"/>
      <c r="QOG396" s="489"/>
      <c r="QOH396" s="490"/>
      <c r="QOI396" s="488"/>
      <c r="QOJ396" s="488"/>
      <c r="QOK396" s="488"/>
      <c r="QOL396" s="488"/>
      <c r="QOM396" s="488"/>
      <c r="QON396" s="488"/>
      <c r="QOO396" s="489"/>
      <c r="QOP396" s="490"/>
      <c r="QOQ396" s="488"/>
      <c r="QOR396" s="488"/>
      <c r="QOS396" s="488"/>
      <c r="QOT396" s="488"/>
      <c r="QOU396" s="488"/>
      <c r="QOV396" s="488"/>
      <c r="QOW396" s="489"/>
      <c r="QOX396" s="490"/>
      <c r="QOY396" s="488"/>
      <c r="QOZ396" s="488"/>
      <c r="QPA396" s="488"/>
      <c r="QPB396" s="488"/>
      <c r="QPC396" s="488"/>
      <c r="QPD396" s="488"/>
      <c r="QPE396" s="489"/>
      <c r="QPF396" s="490"/>
      <c r="QPG396" s="488"/>
      <c r="QPH396" s="488"/>
      <c r="QPI396" s="488"/>
      <c r="QPJ396" s="488"/>
      <c r="QPK396" s="488"/>
      <c r="QPL396" s="488"/>
      <c r="QPM396" s="489"/>
      <c r="QPN396" s="490"/>
      <c r="QPO396" s="488"/>
      <c r="QPP396" s="488"/>
      <c r="QPQ396" s="488"/>
      <c r="QPR396" s="488"/>
      <c r="QPS396" s="488"/>
      <c r="QPT396" s="488"/>
      <c r="QPU396" s="489"/>
      <c r="QPV396" s="490"/>
      <c r="QPW396" s="488"/>
      <c r="QPX396" s="488"/>
      <c r="QPY396" s="488"/>
      <c r="QPZ396" s="488"/>
      <c r="QQA396" s="488"/>
      <c r="QQB396" s="488"/>
      <c r="QQC396" s="489"/>
      <c r="QQD396" s="490"/>
      <c r="QQE396" s="488"/>
      <c r="QQF396" s="488"/>
      <c r="QQG396" s="488"/>
      <c r="QQH396" s="488"/>
      <c r="QQI396" s="488"/>
      <c r="QQJ396" s="488"/>
      <c r="QQK396" s="489"/>
      <c r="QQL396" s="490"/>
      <c r="QQM396" s="488"/>
      <c r="QQN396" s="488"/>
      <c r="QQO396" s="488"/>
      <c r="QQP396" s="488"/>
      <c r="QQQ396" s="488"/>
      <c r="QQR396" s="488"/>
      <c r="QQS396" s="489"/>
      <c r="QQT396" s="490"/>
      <c r="QQU396" s="488"/>
      <c r="QQV396" s="488"/>
      <c r="QQW396" s="488"/>
      <c r="QQX396" s="488"/>
      <c r="QQY396" s="488"/>
      <c r="QQZ396" s="488"/>
      <c r="QRA396" s="489"/>
      <c r="QRB396" s="490"/>
      <c r="QRC396" s="488"/>
      <c r="QRD396" s="488"/>
      <c r="QRE396" s="488"/>
      <c r="QRF396" s="488"/>
      <c r="QRG396" s="488"/>
      <c r="QRH396" s="488"/>
      <c r="QRI396" s="489"/>
      <c r="QRJ396" s="490"/>
      <c r="QRK396" s="488"/>
      <c r="QRL396" s="488"/>
      <c r="QRM396" s="488"/>
      <c r="QRN396" s="488"/>
      <c r="QRO396" s="488"/>
      <c r="QRP396" s="488"/>
      <c r="QRQ396" s="489"/>
      <c r="QRR396" s="490"/>
      <c r="QRS396" s="488"/>
      <c r="QRT396" s="488"/>
      <c r="QRU396" s="488"/>
      <c r="QRV396" s="488"/>
      <c r="QRW396" s="488"/>
      <c r="QRX396" s="488"/>
      <c r="QRY396" s="489"/>
      <c r="QRZ396" s="490"/>
      <c r="QSA396" s="488"/>
      <c r="QSB396" s="488"/>
      <c r="QSC396" s="488"/>
      <c r="QSD396" s="488"/>
      <c r="QSE396" s="488"/>
      <c r="QSF396" s="488"/>
      <c r="QSG396" s="489"/>
      <c r="QSH396" s="490"/>
      <c r="QSI396" s="488"/>
      <c r="QSJ396" s="488"/>
      <c r="QSK396" s="488"/>
      <c r="QSL396" s="488"/>
      <c r="QSM396" s="488"/>
      <c r="QSN396" s="488"/>
      <c r="QSO396" s="489"/>
      <c r="QSP396" s="490"/>
      <c r="QSQ396" s="488"/>
      <c r="QSR396" s="488"/>
      <c r="QSS396" s="488"/>
      <c r="QST396" s="488"/>
      <c r="QSU396" s="488"/>
      <c r="QSV396" s="488"/>
      <c r="QSW396" s="489"/>
      <c r="QSX396" s="490"/>
      <c r="QSY396" s="488"/>
      <c r="QSZ396" s="488"/>
      <c r="QTA396" s="488"/>
      <c r="QTB396" s="488"/>
      <c r="QTC396" s="488"/>
      <c r="QTD396" s="488"/>
      <c r="QTE396" s="489"/>
      <c r="QTF396" s="490"/>
      <c r="QTG396" s="488"/>
      <c r="QTH396" s="488"/>
      <c r="QTI396" s="488"/>
      <c r="QTJ396" s="488"/>
      <c r="QTK396" s="488"/>
      <c r="QTL396" s="488"/>
      <c r="QTM396" s="489"/>
      <c r="QTN396" s="490"/>
      <c r="QTO396" s="488"/>
      <c r="QTP396" s="488"/>
      <c r="QTQ396" s="488"/>
      <c r="QTR396" s="488"/>
      <c r="QTS396" s="488"/>
      <c r="QTT396" s="488"/>
      <c r="QTU396" s="489"/>
      <c r="QTV396" s="490"/>
      <c r="QTW396" s="488"/>
      <c r="QTX396" s="488"/>
      <c r="QTY396" s="488"/>
      <c r="QTZ396" s="488"/>
      <c r="QUA396" s="488"/>
      <c r="QUB396" s="488"/>
      <c r="QUC396" s="489"/>
      <c r="QUD396" s="490"/>
      <c r="QUE396" s="488"/>
      <c r="QUF396" s="488"/>
      <c r="QUG396" s="488"/>
      <c r="QUH396" s="488"/>
      <c r="QUI396" s="488"/>
      <c r="QUJ396" s="488"/>
      <c r="QUK396" s="489"/>
      <c r="QUL396" s="490"/>
      <c r="QUM396" s="488"/>
      <c r="QUN396" s="488"/>
      <c r="QUO396" s="488"/>
      <c r="QUP396" s="488"/>
      <c r="QUQ396" s="488"/>
      <c r="QUR396" s="488"/>
      <c r="QUS396" s="489"/>
      <c r="QUT396" s="490"/>
      <c r="QUU396" s="488"/>
      <c r="QUV396" s="488"/>
      <c r="QUW396" s="488"/>
      <c r="QUX396" s="488"/>
      <c r="QUY396" s="488"/>
      <c r="QUZ396" s="488"/>
      <c r="QVA396" s="489"/>
      <c r="QVB396" s="490"/>
      <c r="QVC396" s="488"/>
      <c r="QVD396" s="488"/>
      <c r="QVE396" s="488"/>
      <c r="QVF396" s="488"/>
      <c r="QVG396" s="488"/>
      <c r="QVH396" s="488"/>
      <c r="QVI396" s="489"/>
      <c r="QVJ396" s="490"/>
      <c r="QVK396" s="488"/>
      <c r="QVL396" s="488"/>
      <c r="QVM396" s="488"/>
      <c r="QVN396" s="488"/>
      <c r="QVO396" s="488"/>
      <c r="QVP396" s="488"/>
      <c r="QVQ396" s="489"/>
      <c r="QVR396" s="490"/>
      <c r="QVS396" s="488"/>
      <c r="QVT396" s="488"/>
      <c r="QVU396" s="488"/>
      <c r="QVV396" s="488"/>
      <c r="QVW396" s="488"/>
      <c r="QVX396" s="488"/>
      <c r="QVY396" s="489"/>
      <c r="QVZ396" s="490"/>
      <c r="QWA396" s="488"/>
      <c r="QWB396" s="488"/>
      <c r="QWC396" s="488"/>
      <c r="QWD396" s="488"/>
      <c r="QWE396" s="488"/>
      <c r="QWF396" s="488"/>
      <c r="QWG396" s="489"/>
      <c r="QWH396" s="490"/>
      <c r="QWI396" s="488"/>
      <c r="QWJ396" s="488"/>
      <c r="QWK396" s="488"/>
      <c r="QWL396" s="488"/>
      <c r="QWM396" s="488"/>
      <c r="QWN396" s="488"/>
      <c r="QWO396" s="489"/>
      <c r="QWP396" s="490"/>
      <c r="QWQ396" s="488"/>
      <c r="QWR396" s="488"/>
      <c r="QWS396" s="488"/>
      <c r="QWT396" s="488"/>
      <c r="QWU396" s="488"/>
      <c r="QWV396" s="488"/>
      <c r="QWW396" s="489"/>
      <c r="QWX396" s="490"/>
      <c r="QWY396" s="488"/>
      <c r="QWZ396" s="488"/>
      <c r="QXA396" s="488"/>
      <c r="QXB396" s="488"/>
      <c r="QXC396" s="488"/>
      <c r="QXD396" s="488"/>
      <c r="QXE396" s="489"/>
      <c r="QXF396" s="490"/>
      <c r="QXG396" s="488"/>
      <c r="QXH396" s="488"/>
      <c r="QXI396" s="488"/>
      <c r="QXJ396" s="488"/>
      <c r="QXK396" s="488"/>
      <c r="QXL396" s="488"/>
      <c r="QXM396" s="489"/>
      <c r="QXN396" s="490"/>
      <c r="QXO396" s="488"/>
      <c r="QXP396" s="488"/>
      <c r="QXQ396" s="488"/>
      <c r="QXR396" s="488"/>
      <c r="QXS396" s="488"/>
      <c r="QXT396" s="488"/>
      <c r="QXU396" s="489"/>
      <c r="QXV396" s="490"/>
      <c r="QXW396" s="488"/>
      <c r="QXX396" s="488"/>
      <c r="QXY396" s="488"/>
      <c r="QXZ396" s="488"/>
      <c r="QYA396" s="488"/>
      <c r="QYB396" s="488"/>
      <c r="QYC396" s="489"/>
      <c r="QYD396" s="490"/>
      <c r="QYE396" s="488"/>
      <c r="QYF396" s="488"/>
      <c r="QYG396" s="488"/>
      <c r="QYH396" s="488"/>
      <c r="QYI396" s="488"/>
      <c r="QYJ396" s="488"/>
      <c r="QYK396" s="489"/>
      <c r="QYL396" s="490"/>
      <c r="QYM396" s="488"/>
      <c r="QYN396" s="488"/>
      <c r="QYO396" s="488"/>
      <c r="QYP396" s="488"/>
      <c r="QYQ396" s="488"/>
      <c r="QYR396" s="488"/>
      <c r="QYS396" s="489"/>
      <c r="QYT396" s="490"/>
      <c r="QYU396" s="488"/>
      <c r="QYV396" s="488"/>
      <c r="QYW396" s="488"/>
      <c r="QYX396" s="488"/>
      <c r="QYY396" s="488"/>
      <c r="QYZ396" s="488"/>
      <c r="QZA396" s="489"/>
      <c r="QZB396" s="490"/>
      <c r="QZC396" s="488"/>
      <c r="QZD396" s="488"/>
      <c r="QZE396" s="488"/>
      <c r="QZF396" s="488"/>
      <c r="QZG396" s="488"/>
      <c r="QZH396" s="488"/>
      <c r="QZI396" s="489"/>
      <c r="QZJ396" s="490"/>
      <c r="QZK396" s="488"/>
      <c r="QZL396" s="488"/>
      <c r="QZM396" s="488"/>
      <c r="QZN396" s="488"/>
      <c r="QZO396" s="488"/>
      <c r="QZP396" s="488"/>
      <c r="QZQ396" s="489"/>
      <c r="QZR396" s="490"/>
      <c r="QZS396" s="488"/>
      <c r="QZT396" s="488"/>
      <c r="QZU396" s="488"/>
      <c r="QZV396" s="488"/>
      <c r="QZW396" s="488"/>
      <c r="QZX396" s="488"/>
      <c r="QZY396" s="489"/>
      <c r="QZZ396" s="490"/>
      <c r="RAA396" s="488"/>
      <c r="RAB396" s="488"/>
      <c r="RAC396" s="488"/>
      <c r="RAD396" s="488"/>
      <c r="RAE396" s="488"/>
      <c r="RAF396" s="488"/>
      <c r="RAG396" s="489"/>
      <c r="RAH396" s="490"/>
      <c r="RAI396" s="488"/>
      <c r="RAJ396" s="488"/>
      <c r="RAK396" s="488"/>
      <c r="RAL396" s="488"/>
      <c r="RAM396" s="488"/>
      <c r="RAN396" s="488"/>
      <c r="RAO396" s="489"/>
      <c r="RAP396" s="490"/>
      <c r="RAQ396" s="488"/>
      <c r="RAR396" s="488"/>
      <c r="RAS396" s="488"/>
      <c r="RAT396" s="488"/>
      <c r="RAU396" s="488"/>
      <c r="RAV396" s="488"/>
      <c r="RAW396" s="489"/>
      <c r="RAX396" s="490"/>
      <c r="RAY396" s="488"/>
      <c r="RAZ396" s="488"/>
      <c r="RBA396" s="488"/>
      <c r="RBB396" s="488"/>
      <c r="RBC396" s="488"/>
      <c r="RBD396" s="488"/>
      <c r="RBE396" s="489"/>
      <c r="RBF396" s="490"/>
      <c r="RBG396" s="488"/>
      <c r="RBH396" s="488"/>
      <c r="RBI396" s="488"/>
      <c r="RBJ396" s="488"/>
      <c r="RBK396" s="488"/>
      <c r="RBL396" s="488"/>
      <c r="RBM396" s="489"/>
      <c r="RBN396" s="490"/>
      <c r="RBO396" s="488"/>
      <c r="RBP396" s="488"/>
      <c r="RBQ396" s="488"/>
      <c r="RBR396" s="488"/>
      <c r="RBS396" s="488"/>
      <c r="RBT396" s="488"/>
      <c r="RBU396" s="489"/>
      <c r="RBV396" s="490"/>
      <c r="RBW396" s="488"/>
      <c r="RBX396" s="488"/>
      <c r="RBY396" s="488"/>
      <c r="RBZ396" s="488"/>
      <c r="RCA396" s="488"/>
      <c r="RCB396" s="488"/>
      <c r="RCC396" s="489"/>
      <c r="RCD396" s="490"/>
      <c r="RCE396" s="488"/>
      <c r="RCF396" s="488"/>
      <c r="RCG396" s="488"/>
      <c r="RCH396" s="488"/>
      <c r="RCI396" s="488"/>
      <c r="RCJ396" s="488"/>
      <c r="RCK396" s="489"/>
      <c r="RCL396" s="490"/>
      <c r="RCM396" s="488"/>
      <c r="RCN396" s="488"/>
      <c r="RCO396" s="488"/>
      <c r="RCP396" s="488"/>
      <c r="RCQ396" s="488"/>
      <c r="RCR396" s="488"/>
      <c r="RCS396" s="489"/>
      <c r="RCT396" s="490"/>
      <c r="RCU396" s="488"/>
      <c r="RCV396" s="488"/>
      <c r="RCW396" s="488"/>
      <c r="RCX396" s="488"/>
      <c r="RCY396" s="488"/>
      <c r="RCZ396" s="488"/>
      <c r="RDA396" s="489"/>
      <c r="RDB396" s="490"/>
      <c r="RDC396" s="488"/>
      <c r="RDD396" s="488"/>
      <c r="RDE396" s="488"/>
      <c r="RDF396" s="488"/>
      <c r="RDG396" s="488"/>
      <c r="RDH396" s="488"/>
      <c r="RDI396" s="489"/>
      <c r="RDJ396" s="490"/>
      <c r="RDK396" s="488"/>
      <c r="RDL396" s="488"/>
      <c r="RDM396" s="488"/>
      <c r="RDN396" s="488"/>
      <c r="RDO396" s="488"/>
      <c r="RDP396" s="488"/>
      <c r="RDQ396" s="489"/>
      <c r="RDR396" s="490"/>
      <c r="RDS396" s="488"/>
      <c r="RDT396" s="488"/>
      <c r="RDU396" s="488"/>
      <c r="RDV396" s="488"/>
      <c r="RDW396" s="488"/>
      <c r="RDX396" s="488"/>
      <c r="RDY396" s="489"/>
      <c r="RDZ396" s="490"/>
      <c r="REA396" s="488"/>
      <c r="REB396" s="488"/>
      <c r="REC396" s="488"/>
      <c r="RED396" s="488"/>
      <c r="REE396" s="488"/>
      <c r="REF396" s="488"/>
      <c r="REG396" s="489"/>
      <c r="REH396" s="490"/>
      <c r="REI396" s="488"/>
      <c r="REJ396" s="488"/>
      <c r="REK396" s="488"/>
      <c r="REL396" s="488"/>
      <c r="REM396" s="488"/>
      <c r="REN396" s="488"/>
      <c r="REO396" s="489"/>
      <c r="REP396" s="490"/>
      <c r="REQ396" s="488"/>
      <c r="RER396" s="488"/>
      <c r="RES396" s="488"/>
      <c r="RET396" s="488"/>
      <c r="REU396" s="488"/>
      <c r="REV396" s="488"/>
      <c r="REW396" s="489"/>
      <c r="REX396" s="490"/>
      <c r="REY396" s="488"/>
      <c r="REZ396" s="488"/>
      <c r="RFA396" s="488"/>
      <c r="RFB396" s="488"/>
      <c r="RFC396" s="488"/>
      <c r="RFD396" s="488"/>
      <c r="RFE396" s="489"/>
      <c r="RFF396" s="490"/>
      <c r="RFG396" s="488"/>
      <c r="RFH396" s="488"/>
      <c r="RFI396" s="488"/>
      <c r="RFJ396" s="488"/>
      <c r="RFK396" s="488"/>
      <c r="RFL396" s="488"/>
      <c r="RFM396" s="489"/>
      <c r="RFN396" s="490"/>
      <c r="RFO396" s="488"/>
      <c r="RFP396" s="488"/>
      <c r="RFQ396" s="488"/>
      <c r="RFR396" s="488"/>
      <c r="RFS396" s="488"/>
      <c r="RFT396" s="488"/>
      <c r="RFU396" s="489"/>
      <c r="RFV396" s="490"/>
      <c r="RFW396" s="488"/>
      <c r="RFX396" s="488"/>
      <c r="RFY396" s="488"/>
      <c r="RFZ396" s="488"/>
      <c r="RGA396" s="488"/>
      <c r="RGB396" s="488"/>
      <c r="RGC396" s="489"/>
      <c r="RGD396" s="490"/>
      <c r="RGE396" s="488"/>
      <c r="RGF396" s="488"/>
      <c r="RGG396" s="488"/>
      <c r="RGH396" s="488"/>
      <c r="RGI396" s="488"/>
      <c r="RGJ396" s="488"/>
      <c r="RGK396" s="489"/>
      <c r="RGL396" s="490"/>
      <c r="RGM396" s="488"/>
      <c r="RGN396" s="488"/>
      <c r="RGO396" s="488"/>
      <c r="RGP396" s="488"/>
      <c r="RGQ396" s="488"/>
      <c r="RGR396" s="488"/>
      <c r="RGS396" s="489"/>
      <c r="RGT396" s="490"/>
      <c r="RGU396" s="488"/>
      <c r="RGV396" s="488"/>
      <c r="RGW396" s="488"/>
      <c r="RGX396" s="488"/>
      <c r="RGY396" s="488"/>
      <c r="RGZ396" s="488"/>
      <c r="RHA396" s="489"/>
      <c r="RHB396" s="490"/>
      <c r="RHC396" s="488"/>
      <c r="RHD396" s="488"/>
      <c r="RHE396" s="488"/>
      <c r="RHF396" s="488"/>
      <c r="RHG396" s="488"/>
      <c r="RHH396" s="488"/>
      <c r="RHI396" s="489"/>
      <c r="RHJ396" s="490"/>
      <c r="RHK396" s="488"/>
      <c r="RHL396" s="488"/>
      <c r="RHM396" s="488"/>
      <c r="RHN396" s="488"/>
      <c r="RHO396" s="488"/>
      <c r="RHP396" s="488"/>
      <c r="RHQ396" s="489"/>
      <c r="RHR396" s="490"/>
      <c r="RHS396" s="488"/>
      <c r="RHT396" s="488"/>
      <c r="RHU396" s="488"/>
      <c r="RHV396" s="488"/>
      <c r="RHW396" s="488"/>
      <c r="RHX396" s="488"/>
      <c r="RHY396" s="489"/>
      <c r="RHZ396" s="490"/>
      <c r="RIA396" s="488"/>
      <c r="RIB396" s="488"/>
      <c r="RIC396" s="488"/>
      <c r="RID396" s="488"/>
      <c r="RIE396" s="488"/>
      <c r="RIF396" s="488"/>
      <c r="RIG396" s="489"/>
      <c r="RIH396" s="490"/>
      <c r="RII396" s="488"/>
      <c r="RIJ396" s="488"/>
      <c r="RIK396" s="488"/>
      <c r="RIL396" s="488"/>
      <c r="RIM396" s="488"/>
      <c r="RIN396" s="488"/>
      <c r="RIO396" s="489"/>
      <c r="RIP396" s="490"/>
      <c r="RIQ396" s="488"/>
      <c r="RIR396" s="488"/>
      <c r="RIS396" s="488"/>
      <c r="RIT396" s="488"/>
      <c r="RIU396" s="488"/>
      <c r="RIV396" s="488"/>
      <c r="RIW396" s="489"/>
      <c r="RIX396" s="490"/>
      <c r="RIY396" s="488"/>
      <c r="RIZ396" s="488"/>
      <c r="RJA396" s="488"/>
      <c r="RJB396" s="488"/>
      <c r="RJC396" s="488"/>
      <c r="RJD396" s="488"/>
      <c r="RJE396" s="489"/>
      <c r="RJF396" s="490"/>
      <c r="RJG396" s="488"/>
      <c r="RJH396" s="488"/>
      <c r="RJI396" s="488"/>
      <c r="RJJ396" s="488"/>
      <c r="RJK396" s="488"/>
      <c r="RJL396" s="488"/>
      <c r="RJM396" s="489"/>
      <c r="RJN396" s="490"/>
      <c r="RJO396" s="488"/>
      <c r="RJP396" s="488"/>
      <c r="RJQ396" s="488"/>
      <c r="RJR396" s="488"/>
      <c r="RJS396" s="488"/>
      <c r="RJT396" s="488"/>
      <c r="RJU396" s="489"/>
      <c r="RJV396" s="490"/>
      <c r="RJW396" s="488"/>
      <c r="RJX396" s="488"/>
      <c r="RJY396" s="488"/>
      <c r="RJZ396" s="488"/>
      <c r="RKA396" s="488"/>
      <c r="RKB396" s="488"/>
      <c r="RKC396" s="489"/>
      <c r="RKD396" s="490"/>
      <c r="RKE396" s="488"/>
      <c r="RKF396" s="488"/>
      <c r="RKG396" s="488"/>
      <c r="RKH396" s="488"/>
      <c r="RKI396" s="488"/>
      <c r="RKJ396" s="488"/>
      <c r="RKK396" s="489"/>
      <c r="RKL396" s="490"/>
      <c r="RKM396" s="488"/>
      <c r="RKN396" s="488"/>
      <c r="RKO396" s="488"/>
      <c r="RKP396" s="488"/>
      <c r="RKQ396" s="488"/>
      <c r="RKR396" s="488"/>
      <c r="RKS396" s="489"/>
      <c r="RKT396" s="490"/>
      <c r="RKU396" s="488"/>
      <c r="RKV396" s="488"/>
      <c r="RKW396" s="488"/>
      <c r="RKX396" s="488"/>
      <c r="RKY396" s="488"/>
      <c r="RKZ396" s="488"/>
      <c r="RLA396" s="489"/>
      <c r="RLB396" s="490"/>
      <c r="RLC396" s="488"/>
      <c r="RLD396" s="488"/>
      <c r="RLE396" s="488"/>
      <c r="RLF396" s="488"/>
      <c r="RLG396" s="488"/>
      <c r="RLH396" s="488"/>
      <c r="RLI396" s="489"/>
      <c r="RLJ396" s="490"/>
      <c r="RLK396" s="488"/>
      <c r="RLL396" s="488"/>
      <c r="RLM396" s="488"/>
      <c r="RLN396" s="488"/>
      <c r="RLO396" s="488"/>
      <c r="RLP396" s="488"/>
      <c r="RLQ396" s="489"/>
      <c r="RLR396" s="490"/>
      <c r="RLS396" s="488"/>
      <c r="RLT396" s="488"/>
      <c r="RLU396" s="488"/>
      <c r="RLV396" s="488"/>
      <c r="RLW396" s="488"/>
      <c r="RLX396" s="488"/>
      <c r="RLY396" s="489"/>
      <c r="RLZ396" s="490"/>
      <c r="RMA396" s="488"/>
      <c r="RMB396" s="488"/>
      <c r="RMC396" s="488"/>
      <c r="RMD396" s="488"/>
      <c r="RME396" s="488"/>
      <c r="RMF396" s="488"/>
      <c r="RMG396" s="489"/>
      <c r="RMH396" s="490"/>
      <c r="RMI396" s="488"/>
      <c r="RMJ396" s="488"/>
      <c r="RMK396" s="488"/>
      <c r="RML396" s="488"/>
      <c r="RMM396" s="488"/>
      <c r="RMN396" s="488"/>
      <c r="RMO396" s="489"/>
      <c r="RMP396" s="490"/>
      <c r="RMQ396" s="488"/>
      <c r="RMR396" s="488"/>
      <c r="RMS396" s="488"/>
      <c r="RMT396" s="488"/>
      <c r="RMU396" s="488"/>
      <c r="RMV396" s="488"/>
      <c r="RMW396" s="489"/>
      <c r="RMX396" s="490"/>
      <c r="RMY396" s="488"/>
      <c r="RMZ396" s="488"/>
      <c r="RNA396" s="488"/>
      <c r="RNB396" s="488"/>
      <c r="RNC396" s="488"/>
      <c r="RND396" s="488"/>
      <c r="RNE396" s="489"/>
      <c r="RNF396" s="490"/>
      <c r="RNG396" s="488"/>
      <c r="RNH396" s="488"/>
      <c r="RNI396" s="488"/>
      <c r="RNJ396" s="488"/>
      <c r="RNK396" s="488"/>
      <c r="RNL396" s="488"/>
      <c r="RNM396" s="489"/>
      <c r="RNN396" s="490"/>
      <c r="RNO396" s="488"/>
      <c r="RNP396" s="488"/>
      <c r="RNQ396" s="488"/>
      <c r="RNR396" s="488"/>
      <c r="RNS396" s="488"/>
      <c r="RNT396" s="488"/>
      <c r="RNU396" s="489"/>
      <c r="RNV396" s="490"/>
      <c r="RNW396" s="488"/>
      <c r="RNX396" s="488"/>
      <c r="RNY396" s="488"/>
      <c r="RNZ396" s="488"/>
      <c r="ROA396" s="488"/>
      <c r="ROB396" s="488"/>
      <c r="ROC396" s="489"/>
      <c r="ROD396" s="490"/>
      <c r="ROE396" s="488"/>
      <c r="ROF396" s="488"/>
      <c r="ROG396" s="488"/>
      <c r="ROH396" s="488"/>
      <c r="ROI396" s="488"/>
      <c r="ROJ396" s="488"/>
      <c r="ROK396" s="489"/>
      <c r="ROL396" s="490"/>
      <c r="ROM396" s="488"/>
      <c r="RON396" s="488"/>
      <c r="ROO396" s="488"/>
      <c r="ROP396" s="488"/>
      <c r="ROQ396" s="488"/>
      <c r="ROR396" s="488"/>
      <c r="ROS396" s="489"/>
      <c r="ROT396" s="490"/>
      <c r="ROU396" s="488"/>
      <c r="ROV396" s="488"/>
      <c r="ROW396" s="488"/>
      <c r="ROX396" s="488"/>
      <c r="ROY396" s="488"/>
      <c r="ROZ396" s="488"/>
      <c r="RPA396" s="489"/>
      <c r="RPB396" s="490"/>
      <c r="RPC396" s="488"/>
      <c r="RPD396" s="488"/>
      <c r="RPE396" s="488"/>
      <c r="RPF396" s="488"/>
      <c r="RPG396" s="488"/>
      <c r="RPH396" s="488"/>
      <c r="RPI396" s="489"/>
      <c r="RPJ396" s="490"/>
      <c r="RPK396" s="488"/>
      <c r="RPL396" s="488"/>
      <c r="RPM396" s="488"/>
      <c r="RPN396" s="488"/>
      <c r="RPO396" s="488"/>
      <c r="RPP396" s="488"/>
      <c r="RPQ396" s="489"/>
      <c r="RPR396" s="490"/>
      <c r="RPS396" s="488"/>
      <c r="RPT396" s="488"/>
      <c r="RPU396" s="488"/>
      <c r="RPV396" s="488"/>
      <c r="RPW396" s="488"/>
      <c r="RPX396" s="488"/>
      <c r="RPY396" s="489"/>
      <c r="RPZ396" s="490"/>
      <c r="RQA396" s="488"/>
      <c r="RQB396" s="488"/>
      <c r="RQC396" s="488"/>
      <c r="RQD396" s="488"/>
      <c r="RQE396" s="488"/>
      <c r="RQF396" s="488"/>
      <c r="RQG396" s="489"/>
      <c r="RQH396" s="490"/>
      <c r="RQI396" s="488"/>
      <c r="RQJ396" s="488"/>
      <c r="RQK396" s="488"/>
      <c r="RQL396" s="488"/>
      <c r="RQM396" s="488"/>
      <c r="RQN396" s="488"/>
      <c r="RQO396" s="489"/>
      <c r="RQP396" s="490"/>
      <c r="RQQ396" s="488"/>
      <c r="RQR396" s="488"/>
      <c r="RQS396" s="488"/>
      <c r="RQT396" s="488"/>
      <c r="RQU396" s="488"/>
      <c r="RQV396" s="488"/>
      <c r="RQW396" s="489"/>
      <c r="RQX396" s="490"/>
      <c r="RQY396" s="488"/>
      <c r="RQZ396" s="488"/>
      <c r="RRA396" s="488"/>
      <c r="RRB396" s="488"/>
      <c r="RRC396" s="488"/>
      <c r="RRD396" s="488"/>
      <c r="RRE396" s="489"/>
      <c r="RRF396" s="490"/>
      <c r="RRG396" s="488"/>
      <c r="RRH396" s="488"/>
      <c r="RRI396" s="488"/>
      <c r="RRJ396" s="488"/>
      <c r="RRK396" s="488"/>
      <c r="RRL396" s="488"/>
      <c r="RRM396" s="489"/>
      <c r="RRN396" s="490"/>
      <c r="RRO396" s="488"/>
      <c r="RRP396" s="488"/>
      <c r="RRQ396" s="488"/>
      <c r="RRR396" s="488"/>
      <c r="RRS396" s="488"/>
      <c r="RRT396" s="488"/>
      <c r="RRU396" s="489"/>
      <c r="RRV396" s="490"/>
      <c r="RRW396" s="488"/>
      <c r="RRX396" s="488"/>
      <c r="RRY396" s="488"/>
      <c r="RRZ396" s="488"/>
      <c r="RSA396" s="488"/>
      <c r="RSB396" s="488"/>
      <c r="RSC396" s="489"/>
      <c r="RSD396" s="490"/>
      <c r="RSE396" s="488"/>
      <c r="RSF396" s="488"/>
      <c r="RSG396" s="488"/>
      <c r="RSH396" s="488"/>
      <c r="RSI396" s="488"/>
      <c r="RSJ396" s="488"/>
      <c r="RSK396" s="489"/>
      <c r="RSL396" s="490"/>
      <c r="RSM396" s="488"/>
      <c r="RSN396" s="488"/>
      <c r="RSO396" s="488"/>
      <c r="RSP396" s="488"/>
      <c r="RSQ396" s="488"/>
      <c r="RSR396" s="488"/>
      <c r="RSS396" s="489"/>
      <c r="RST396" s="490"/>
      <c r="RSU396" s="488"/>
      <c r="RSV396" s="488"/>
      <c r="RSW396" s="488"/>
      <c r="RSX396" s="488"/>
      <c r="RSY396" s="488"/>
      <c r="RSZ396" s="488"/>
      <c r="RTA396" s="489"/>
      <c r="RTB396" s="490"/>
      <c r="RTC396" s="488"/>
      <c r="RTD396" s="488"/>
      <c r="RTE396" s="488"/>
      <c r="RTF396" s="488"/>
      <c r="RTG396" s="488"/>
      <c r="RTH396" s="488"/>
      <c r="RTI396" s="489"/>
      <c r="RTJ396" s="490"/>
      <c r="RTK396" s="488"/>
      <c r="RTL396" s="488"/>
      <c r="RTM396" s="488"/>
      <c r="RTN396" s="488"/>
      <c r="RTO396" s="488"/>
      <c r="RTP396" s="488"/>
      <c r="RTQ396" s="489"/>
      <c r="RTR396" s="490"/>
      <c r="RTS396" s="488"/>
      <c r="RTT396" s="488"/>
      <c r="RTU396" s="488"/>
      <c r="RTV396" s="488"/>
      <c r="RTW396" s="488"/>
      <c r="RTX396" s="488"/>
      <c r="RTY396" s="489"/>
      <c r="RTZ396" s="490"/>
      <c r="RUA396" s="488"/>
      <c r="RUB396" s="488"/>
      <c r="RUC396" s="488"/>
      <c r="RUD396" s="488"/>
      <c r="RUE396" s="488"/>
      <c r="RUF396" s="488"/>
      <c r="RUG396" s="489"/>
      <c r="RUH396" s="490"/>
      <c r="RUI396" s="488"/>
      <c r="RUJ396" s="488"/>
      <c r="RUK396" s="488"/>
      <c r="RUL396" s="488"/>
      <c r="RUM396" s="488"/>
      <c r="RUN396" s="488"/>
      <c r="RUO396" s="489"/>
      <c r="RUP396" s="490"/>
      <c r="RUQ396" s="488"/>
      <c r="RUR396" s="488"/>
      <c r="RUS396" s="488"/>
      <c r="RUT396" s="488"/>
      <c r="RUU396" s="488"/>
      <c r="RUV396" s="488"/>
      <c r="RUW396" s="489"/>
      <c r="RUX396" s="490"/>
      <c r="RUY396" s="488"/>
      <c r="RUZ396" s="488"/>
      <c r="RVA396" s="488"/>
      <c r="RVB396" s="488"/>
      <c r="RVC396" s="488"/>
      <c r="RVD396" s="488"/>
      <c r="RVE396" s="489"/>
      <c r="RVF396" s="490"/>
      <c r="RVG396" s="488"/>
      <c r="RVH396" s="488"/>
      <c r="RVI396" s="488"/>
      <c r="RVJ396" s="488"/>
      <c r="RVK396" s="488"/>
      <c r="RVL396" s="488"/>
      <c r="RVM396" s="489"/>
      <c r="RVN396" s="490"/>
      <c r="RVO396" s="488"/>
      <c r="RVP396" s="488"/>
      <c r="RVQ396" s="488"/>
      <c r="RVR396" s="488"/>
      <c r="RVS396" s="488"/>
      <c r="RVT396" s="488"/>
      <c r="RVU396" s="489"/>
      <c r="RVV396" s="490"/>
      <c r="RVW396" s="488"/>
      <c r="RVX396" s="488"/>
      <c r="RVY396" s="488"/>
      <c r="RVZ396" s="488"/>
      <c r="RWA396" s="488"/>
      <c r="RWB396" s="488"/>
      <c r="RWC396" s="489"/>
      <c r="RWD396" s="490"/>
      <c r="RWE396" s="488"/>
      <c r="RWF396" s="488"/>
      <c r="RWG396" s="488"/>
      <c r="RWH396" s="488"/>
      <c r="RWI396" s="488"/>
      <c r="RWJ396" s="488"/>
      <c r="RWK396" s="489"/>
      <c r="RWL396" s="490"/>
      <c r="RWM396" s="488"/>
      <c r="RWN396" s="488"/>
      <c r="RWO396" s="488"/>
      <c r="RWP396" s="488"/>
      <c r="RWQ396" s="488"/>
      <c r="RWR396" s="488"/>
      <c r="RWS396" s="489"/>
      <c r="RWT396" s="490"/>
      <c r="RWU396" s="488"/>
      <c r="RWV396" s="488"/>
      <c r="RWW396" s="488"/>
      <c r="RWX396" s="488"/>
      <c r="RWY396" s="488"/>
      <c r="RWZ396" s="488"/>
      <c r="RXA396" s="489"/>
      <c r="RXB396" s="490"/>
      <c r="RXC396" s="488"/>
      <c r="RXD396" s="488"/>
      <c r="RXE396" s="488"/>
      <c r="RXF396" s="488"/>
      <c r="RXG396" s="488"/>
      <c r="RXH396" s="488"/>
      <c r="RXI396" s="489"/>
      <c r="RXJ396" s="490"/>
      <c r="RXK396" s="488"/>
      <c r="RXL396" s="488"/>
      <c r="RXM396" s="488"/>
      <c r="RXN396" s="488"/>
      <c r="RXO396" s="488"/>
      <c r="RXP396" s="488"/>
      <c r="RXQ396" s="489"/>
      <c r="RXR396" s="490"/>
      <c r="RXS396" s="488"/>
      <c r="RXT396" s="488"/>
      <c r="RXU396" s="488"/>
      <c r="RXV396" s="488"/>
      <c r="RXW396" s="488"/>
      <c r="RXX396" s="488"/>
      <c r="RXY396" s="489"/>
      <c r="RXZ396" s="490"/>
      <c r="RYA396" s="488"/>
      <c r="RYB396" s="488"/>
      <c r="RYC396" s="488"/>
      <c r="RYD396" s="488"/>
      <c r="RYE396" s="488"/>
      <c r="RYF396" s="488"/>
      <c r="RYG396" s="489"/>
      <c r="RYH396" s="490"/>
      <c r="RYI396" s="488"/>
      <c r="RYJ396" s="488"/>
      <c r="RYK396" s="488"/>
      <c r="RYL396" s="488"/>
      <c r="RYM396" s="488"/>
      <c r="RYN396" s="488"/>
      <c r="RYO396" s="489"/>
      <c r="RYP396" s="490"/>
      <c r="RYQ396" s="488"/>
      <c r="RYR396" s="488"/>
      <c r="RYS396" s="488"/>
      <c r="RYT396" s="488"/>
      <c r="RYU396" s="488"/>
      <c r="RYV396" s="488"/>
      <c r="RYW396" s="489"/>
      <c r="RYX396" s="490"/>
      <c r="RYY396" s="488"/>
      <c r="RYZ396" s="488"/>
      <c r="RZA396" s="488"/>
      <c r="RZB396" s="488"/>
      <c r="RZC396" s="488"/>
      <c r="RZD396" s="488"/>
      <c r="RZE396" s="489"/>
      <c r="RZF396" s="490"/>
      <c r="RZG396" s="488"/>
      <c r="RZH396" s="488"/>
      <c r="RZI396" s="488"/>
      <c r="RZJ396" s="488"/>
      <c r="RZK396" s="488"/>
      <c r="RZL396" s="488"/>
      <c r="RZM396" s="489"/>
      <c r="RZN396" s="490"/>
      <c r="RZO396" s="488"/>
      <c r="RZP396" s="488"/>
      <c r="RZQ396" s="488"/>
      <c r="RZR396" s="488"/>
      <c r="RZS396" s="488"/>
      <c r="RZT396" s="488"/>
      <c r="RZU396" s="489"/>
      <c r="RZV396" s="490"/>
      <c r="RZW396" s="488"/>
      <c r="RZX396" s="488"/>
      <c r="RZY396" s="488"/>
      <c r="RZZ396" s="488"/>
      <c r="SAA396" s="488"/>
      <c r="SAB396" s="488"/>
      <c r="SAC396" s="489"/>
      <c r="SAD396" s="490"/>
      <c r="SAE396" s="488"/>
      <c r="SAF396" s="488"/>
      <c r="SAG396" s="488"/>
      <c r="SAH396" s="488"/>
      <c r="SAI396" s="488"/>
      <c r="SAJ396" s="488"/>
      <c r="SAK396" s="489"/>
      <c r="SAL396" s="490"/>
      <c r="SAM396" s="488"/>
      <c r="SAN396" s="488"/>
      <c r="SAO396" s="488"/>
      <c r="SAP396" s="488"/>
      <c r="SAQ396" s="488"/>
      <c r="SAR396" s="488"/>
      <c r="SAS396" s="489"/>
      <c r="SAT396" s="490"/>
      <c r="SAU396" s="488"/>
      <c r="SAV396" s="488"/>
      <c r="SAW396" s="488"/>
      <c r="SAX396" s="488"/>
      <c r="SAY396" s="488"/>
      <c r="SAZ396" s="488"/>
      <c r="SBA396" s="489"/>
      <c r="SBB396" s="490"/>
      <c r="SBC396" s="488"/>
      <c r="SBD396" s="488"/>
      <c r="SBE396" s="488"/>
      <c r="SBF396" s="488"/>
      <c r="SBG396" s="488"/>
      <c r="SBH396" s="488"/>
      <c r="SBI396" s="489"/>
      <c r="SBJ396" s="490"/>
      <c r="SBK396" s="488"/>
      <c r="SBL396" s="488"/>
      <c r="SBM396" s="488"/>
      <c r="SBN396" s="488"/>
      <c r="SBO396" s="488"/>
      <c r="SBP396" s="488"/>
      <c r="SBQ396" s="489"/>
      <c r="SBR396" s="490"/>
      <c r="SBS396" s="488"/>
      <c r="SBT396" s="488"/>
      <c r="SBU396" s="488"/>
      <c r="SBV396" s="488"/>
      <c r="SBW396" s="488"/>
      <c r="SBX396" s="488"/>
      <c r="SBY396" s="489"/>
      <c r="SBZ396" s="490"/>
      <c r="SCA396" s="488"/>
      <c r="SCB396" s="488"/>
      <c r="SCC396" s="488"/>
      <c r="SCD396" s="488"/>
      <c r="SCE396" s="488"/>
      <c r="SCF396" s="488"/>
      <c r="SCG396" s="489"/>
      <c r="SCH396" s="490"/>
      <c r="SCI396" s="488"/>
      <c r="SCJ396" s="488"/>
      <c r="SCK396" s="488"/>
      <c r="SCL396" s="488"/>
      <c r="SCM396" s="488"/>
      <c r="SCN396" s="488"/>
      <c r="SCO396" s="489"/>
      <c r="SCP396" s="490"/>
      <c r="SCQ396" s="488"/>
      <c r="SCR396" s="488"/>
      <c r="SCS396" s="488"/>
      <c r="SCT396" s="488"/>
      <c r="SCU396" s="488"/>
      <c r="SCV396" s="488"/>
      <c r="SCW396" s="489"/>
      <c r="SCX396" s="490"/>
      <c r="SCY396" s="488"/>
      <c r="SCZ396" s="488"/>
      <c r="SDA396" s="488"/>
      <c r="SDB396" s="488"/>
      <c r="SDC396" s="488"/>
      <c r="SDD396" s="488"/>
      <c r="SDE396" s="489"/>
      <c r="SDF396" s="490"/>
      <c r="SDG396" s="488"/>
      <c r="SDH396" s="488"/>
      <c r="SDI396" s="488"/>
      <c r="SDJ396" s="488"/>
      <c r="SDK396" s="488"/>
      <c r="SDL396" s="488"/>
      <c r="SDM396" s="489"/>
      <c r="SDN396" s="490"/>
      <c r="SDO396" s="488"/>
      <c r="SDP396" s="488"/>
      <c r="SDQ396" s="488"/>
      <c r="SDR396" s="488"/>
      <c r="SDS396" s="488"/>
      <c r="SDT396" s="488"/>
      <c r="SDU396" s="489"/>
      <c r="SDV396" s="490"/>
      <c r="SDW396" s="488"/>
      <c r="SDX396" s="488"/>
      <c r="SDY396" s="488"/>
      <c r="SDZ396" s="488"/>
      <c r="SEA396" s="488"/>
      <c r="SEB396" s="488"/>
      <c r="SEC396" s="489"/>
      <c r="SED396" s="490"/>
      <c r="SEE396" s="488"/>
      <c r="SEF396" s="488"/>
      <c r="SEG396" s="488"/>
      <c r="SEH396" s="488"/>
      <c r="SEI396" s="488"/>
      <c r="SEJ396" s="488"/>
      <c r="SEK396" s="489"/>
      <c r="SEL396" s="490"/>
      <c r="SEM396" s="488"/>
      <c r="SEN396" s="488"/>
      <c r="SEO396" s="488"/>
      <c r="SEP396" s="488"/>
      <c r="SEQ396" s="488"/>
      <c r="SER396" s="488"/>
      <c r="SES396" s="489"/>
      <c r="SET396" s="490"/>
      <c r="SEU396" s="488"/>
      <c r="SEV396" s="488"/>
      <c r="SEW396" s="488"/>
      <c r="SEX396" s="488"/>
      <c r="SEY396" s="488"/>
      <c r="SEZ396" s="488"/>
      <c r="SFA396" s="489"/>
      <c r="SFB396" s="490"/>
      <c r="SFC396" s="488"/>
      <c r="SFD396" s="488"/>
      <c r="SFE396" s="488"/>
      <c r="SFF396" s="488"/>
      <c r="SFG396" s="488"/>
      <c r="SFH396" s="488"/>
      <c r="SFI396" s="489"/>
      <c r="SFJ396" s="490"/>
      <c r="SFK396" s="488"/>
      <c r="SFL396" s="488"/>
      <c r="SFM396" s="488"/>
      <c r="SFN396" s="488"/>
      <c r="SFO396" s="488"/>
      <c r="SFP396" s="488"/>
      <c r="SFQ396" s="489"/>
      <c r="SFR396" s="490"/>
      <c r="SFS396" s="488"/>
      <c r="SFT396" s="488"/>
      <c r="SFU396" s="488"/>
      <c r="SFV396" s="488"/>
      <c r="SFW396" s="488"/>
      <c r="SFX396" s="488"/>
      <c r="SFY396" s="489"/>
      <c r="SFZ396" s="490"/>
      <c r="SGA396" s="488"/>
      <c r="SGB396" s="488"/>
      <c r="SGC396" s="488"/>
      <c r="SGD396" s="488"/>
      <c r="SGE396" s="488"/>
      <c r="SGF396" s="488"/>
      <c r="SGG396" s="489"/>
      <c r="SGH396" s="490"/>
      <c r="SGI396" s="488"/>
      <c r="SGJ396" s="488"/>
      <c r="SGK396" s="488"/>
      <c r="SGL396" s="488"/>
      <c r="SGM396" s="488"/>
      <c r="SGN396" s="488"/>
      <c r="SGO396" s="489"/>
      <c r="SGP396" s="490"/>
      <c r="SGQ396" s="488"/>
      <c r="SGR396" s="488"/>
      <c r="SGS396" s="488"/>
      <c r="SGT396" s="488"/>
      <c r="SGU396" s="488"/>
      <c r="SGV396" s="488"/>
      <c r="SGW396" s="489"/>
      <c r="SGX396" s="490"/>
      <c r="SGY396" s="488"/>
      <c r="SGZ396" s="488"/>
      <c r="SHA396" s="488"/>
      <c r="SHB396" s="488"/>
      <c r="SHC396" s="488"/>
      <c r="SHD396" s="488"/>
      <c r="SHE396" s="489"/>
      <c r="SHF396" s="490"/>
      <c r="SHG396" s="488"/>
      <c r="SHH396" s="488"/>
      <c r="SHI396" s="488"/>
      <c r="SHJ396" s="488"/>
      <c r="SHK396" s="488"/>
      <c r="SHL396" s="488"/>
      <c r="SHM396" s="489"/>
      <c r="SHN396" s="490"/>
      <c r="SHO396" s="488"/>
      <c r="SHP396" s="488"/>
      <c r="SHQ396" s="488"/>
      <c r="SHR396" s="488"/>
      <c r="SHS396" s="488"/>
      <c r="SHT396" s="488"/>
      <c r="SHU396" s="489"/>
      <c r="SHV396" s="490"/>
      <c r="SHW396" s="488"/>
      <c r="SHX396" s="488"/>
      <c r="SHY396" s="488"/>
      <c r="SHZ396" s="488"/>
      <c r="SIA396" s="488"/>
      <c r="SIB396" s="488"/>
      <c r="SIC396" s="489"/>
      <c r="SID396" s="490"/>
      <c r="SIE396" s="488"/>
      <c r="SIF396" s="488"/>
      <c r="SIG396" s="488"/>
      <c r="SIH396" s="488"/>
      <c r="SII396" s="488"/>
      <c r="SIJ396" s="488"/>
      <c r="SIK396" s="489"/>
      <c r="SIL396" s="490"/>
      <c r="SIM396" s="488"/>
      <c r="SIN396" s="488"/>
      <c r="SIO396" s="488"/>
      <c r="SIP396" s="488"/>
      <c r="SIQ396" s="488"/>
      <c r="SIR396" s="488"/>
      <c r="SIS396" s="489"/>
      <c r="SIT396" s="490"/>
      <c r="SIU396" s="488"/>
      <c r="SIV396" s="488"/>
      <c r="SIW396" s="488"/>
      <c r="SIX396" s="488"/>
      <c r="SIY396" s="488"/>
      <c r="SIZ396" s="488"/>
      <c r="SJA396" s="489"/>
      <c r="SJB396" s="490"/>
      <c r="SJC396" s="488"/>
      <c r="SJD396" s="488"/>
      <c r="SJE396" s="488"/>
      <c r="SJF396" s="488"/>
      <c r="SJG396" s="488"/>
      <c r="SJH396" s="488"/>
      <c r="SJI396" s="489"/>
      <c r="SJJ396" s="490"/>
      <c r="SJK396" s="488"/>
      <c r="SJL396" s="488"/>
      <c r="SJM396" s="488"/>
      <c r="SJN396" s="488"/>
      <c r="SJO396" s="488"/>
      <c r="SJP396" s="488"/>
      <c r="SJQ396" s="489"/>
      <c r="SJR396" s="490"/>
      <c r="SJS396" s="488"/>
      <c r="SJT396" s="488"/>
      <c r="SJU396" s="488"/>
      <c r="SJV396" s="488"/>
      <c r="SJW396" s="488"/>
      <c r="SJX396" s="488"/>
      <c r="SJY396" s="489"/>
      <c r="SJZ396" s="490"/>
      <c r="SKA396" s="488"/>
      <c r="SKB396" s="488"/>
      <c r="SKC396" s="488"/>
      <c r="SKD396" s="488"/>
      <c r="SKE396" s="488"/>
      <c r="SKF396" s="488"/>
      <c r="SKG396" s="489"/>
      <c r="SKH396" s="490"/>
      <c r="SKI396" s="488"/>
      <c r="SKJ396" s="488"/>
      <c r="SKK396" s="488"/>
      <c r="SKL396" s="488"/>
      <c r="SKM396" s="488"/>
      <c r="SKN396" s="488"/>
      <c r="SKO396" s="489"/>
      <c r="SKP396" s="490"/>
      <c r="SKQ396" s="488"/>
      <c r="SKR396" s="488"/>
      <c r="SKS396" s="488"/>
      <c r="SKT396" s="488"/>
      <c r="SKU396" s="488"/>
      <c r="SKV396" s="488"/>
      <c r="SKW396" s="489"/>
      <c r="SKX396" s="490"/>
      <c r="SKY396" s="488"/>
      <c r="SKZ396" s="488"/>
      <c r="SLA396" s="488"/>
      <c r="SLB396" s="488"/>
      <c r="SLC396" s="488"/>
      <c r="SLD396" s="488"/>
      <c r="SLE396" s="489"/>
      <c r="SLF396" s="490"/>
      <c r="SLG396" s="488"/>
      <c r="SLH396" s="488"/>
      <c r="SLI396" s="488"/>
      <c r="SLJ396" s="488"/>
      <c r="SLK396" s="488"/>
      <c r="SLL396" s="488"/>
      <c r="SLM396" s="489"/>
      <c r="SLN396" s="490"/>
      <c r="SLO396" s="488"/>
      <c r="SLP396" s="488"/>
      <c r="SLQ396" s="488"/>
      <c r="SLR396" s="488"/>
      <c r="SLS396" s="488"/>
      <c r="SLT396" s="488"/>
      <c r="SLU396" s="489"/>
      <c r="SLV396" s="490"/>
      <c r="SLW396" s="488"/>
      <c r="SLX396" s="488"/>
      <c r="SLY396" s="488"/>
      <c r="SLZ396" s="488"/>
      <c r="SMA396" s="488"/>
      <c r="SMB396" s="488"/>
      <c r="SMC396" s="489"/>
      <c r="SMD396" s="490"/>
      <c r="SME396" s="488"/>
      <c r="SMF396" s="488"/>
      <c r="SMG396" s="488"/>
      <c r="SMH396" s="488"/>
      <c r="SMI396" s="488"/>
      <c r="SMJ396" s="488"/>
      <c r="SMK396" s="489"/>
      <c r="SML396" s="490"/>
      <c r="SMM396" s="488"/>
      <c r="SMN396" s="488"/>
      <c r="SMO396" s="488"/>
      <c r="SMP396" s="488"/>
      <c r="SMQ396" s="488"/>
      <c r="SMR396" s="488"/>
      <c r="SMS396" s="489"/>
      <c r="SMT396" s="490"/>
      <c r="SMU396" s="488"/>
      <c r="SMV396" s="488"/>
      <c r="SMW396" s="488"/>
      <c r="SMX396" s="488"/>
      <c r="SMY396" s="488"/>
      <c r="SMZ396" s="488"/>
      <c r="SNA396" s="489"/>
      <c r="SNB396" s="490"/>
      <c r="SNC396" s="488"/>
      <c r="SND396" s="488"/>
      <c r="SNE396" s="488"/>
      <c r="SNF396" s="488"/>
      <c r="SNG396" s="488"/>
      <c r="SNH396" s="488"/>
      <c r="SNI396" s="489"/>
      <c r="SNJ396" s="490"/>
      <c r="SNK396" s="488"/>
      <c r="SNL396" s="488"/>
      <c r="SNM396" s="488"/>
      <c r="SNN396" s="488"/>
      <c r="SNO396" s="488"/>
      <c r="SNP396" s="488"/>
      <c r="SNQ396" s="489"/>
      <c r="SNR396" s="490"/>
      <c r="SNS396" s="488"/>
      <c r="SNT396" s="488"/>
      <c r="SNU396" s="488"/>
      <c r="SNV396" s="488"/>
      <c r="SNW396" s="488"/>
      <c r="SNX396" s="488"/>
      <c r="SNY396" s="489"/>
      <c r="SNZ396" s="490"/>
      <c r="SOA396" s="488"/>
      <c r="SOB396" s="488"/>
      <c r="SOC396" s="488"/>
      <c r="SOD396" s="488"/>
      <c r="SOE396" s="488"/>
      <c r="SOF396" s="488"/>
      <c r="SOG396" s="489"/>
      <c r="SOH396" s="490"/>
      <c r="SOI396" s="488"/>
      <c r="SOJ396" s="488"/>
      <c r="SOK396" s="488"/>
      <c r="SOL396" s="488"/>
      <c r="SOM396" s="488"/>
      <c r="SON396" s="488"/>
      <c r="SOO396" s="489"/>
      <c r="SOP396" s="490"/>
      <c r="SOQ396" s="488"/>
      <c r="SOR396" s="488"/>
      <c r="SOS396" s="488"/>
      <c r="SOT396" s="488"/>
      <c r="SOU396" s="488"/>
      <c r="SOV396" s="488"/>
      <c r="SOW396" s="489"/>
      <c r="SOX396" s="490"/>
      <c r="SOY396" s="488"/>
      <c r="SOZ396" s="488"/>
      <c r="SPA396" s="488"/>
      <c r="SPB396" s="488"/>
      <c r="SPC396" s="488"/>
      <c r="SPD396" s="488"/>
      <c r="SPE396" s="489"/>
      <c r="SPF396" s="490"/>
      <c r="SPG396" s="488"/>
      <c r="SPH396" s="488"/>
      <c r="SPI396" s="488"/>
      <c r="SPJ396" s="488"/>
      <c r="SPK396" s="488"/>
      <c r="SPL396" s="488"/>
      <c r="SPM396" s="489"/>
      <c r="SPN396" s="490"/>
      <c r="SPO396" s="488"/>
      <c r="SPP396" s="488"/>
      <c r="SPQ396" s="488"/>
      <c r="SPR396" s="488"/>
      <c r="SPS396" s="488"/>
      <c r="SPT396" s="488"/>
      <c r="SPU396" s="489"/>
      <c r="SPV396" s="490"/>
      <c r="SPW396" s="488"/>
      <c r="SPX396" s="488"/>
      <c r="SPY396" s="488"/>
      <c r="SPZ396" s="488"/>
      <c r="SQA396" s="488"/>
      <c r="SQB396" s="488"/>
      <c r="SQC396" s="489"/>
      <c r="SQD396" s="490"/>
      <c r="SQE396" s="488"/>
      <c r="SQF396" s="488"/>
      <c r="SQG396" s="488"/>
      <c r="SQH396" s="488"/>
      <c r="SQI396" s="488"/>
      <c r="SQJ396" s="488"/>
      <c r="SQK396" s="489"/>
      <c r="SQL396" s="490"/>
      <c r="SQM396" s="488"/>
      <c r="SQN396" s="488"/>
      <c r="SQO396" s="488"/>
      <c r="SQP396" s="488"/>
      <c r="SQQ396" s="488"/>
      <c r="SQR396" s="488"/>
      <c r="SQS396" s="489"/>
      <c r="SQT396" s="490"/>
      <c r="SQU396" s="488"/>
      <c r="SQV396" s="488"/>
      <c r="SQW396" s="488"/>
      <c r="SQX396" s="488"/>
      <c r="SQY396" s="488"/>
      <c r="SQZ396" s="488"/>
      <c r="SRA396" s="489"/>
      <c r="SRB396" s="490"/>
      <c r="SRC396" s="488"/>
      <c r="SRD396" s="488"/>
      <c r="SRE396" s="488"/>
      <c r="SRF396" s="488"/>
      <c r="SRG396" s="488"/>
      <c r="SRH396" s="488"/>
      <c r="SRI396" s="489"/>
      <c r="SRJ396" s="490"/>
      <c r="SRK396" s="488"/>
      <c r="SRL396" s="488"/>
      <c r="SRM396" s="488"/>
      <c r="SRN396" s="488"/>
      <c r="SRO396" s="488"/>
      <c r="SRP396" s="488"/>
      <c r="SRQ396" s="489"/>
      <c r="SRR396" s="490"/>
      <c r="SRS396" s="488"/>
      <c r="SRT396" s="488"/>
      <c r="SRU396" s="488"/>
      <c r="SRV396" s="488"/>
      <c r="SRW396" s="488"/>
      <c r="SRX396" s="488"/>
      <c r="SRY396" s="489"/>
      <c r="SRZ396" s="490"/>
      <c r="SSA396" s="488"/>
      <c r="SSB396" s="488"/>
      <c r="SSC396" s="488"/>
      <c r="SSD396" s="488"/>
      <c r="SSE396" s="488"/>
      <c r="SSF396" s="488"/>
      <c r="SSG396" s="489"/>
      <c r="SSH396" s="490"/>
      <c r="SSI396" s="488"/>
      <c r="SSJ396" s="488"/>
      <c r="SSK396" s="488"/>
      <c r="SSL396" s="488"/>
      <c r="SSM396" s="488"/>
      <c r="SSN396" s="488"/>
      <c r="SSO396" s="489"/>
      <c r="SSP396" s="490"/>
      <c r="SSQ396" s="488"/>
      <c r="SSR396" s="488"/>
      <c r="SSS396" s="488"/>
      <c r="SST396" s="488"/>
      <c r="SSU396" s="488"/>
      <c r="SSV396" s="488"/>
      <c r="SSW396" s="489"/>
      <c r="SSX396" s="490"/>
      <c r="SSY396" s="488"/>
      <c r="SSZ396" s="488"/>
      <c r="STA396" s="488"/>
      <c r="STB396" s="488"/>
      <c r="STC396" s="488"/>
      <c r="STD396" s="488"/>
      <c r="STE396" s="489"/>
      <c r="STF396" s="490"/>
      <c r="STG396" s="488"/>
      <c r="STH396" s="488"/>
      <c r="STI396" s="488"/>
      <c r="STJ396" s="488"/>
      <c r="STK396" s="488"/>
      <c r="STL396" s="488"/>
      <c r="STM396" s="489"/>
      <c r="STN396" s="490"/>
      <c r="STO396" s="488"/>
      <c r="STP396" s="488"/>
      <c r="STQ396" s="488"/>
      <c r="STR396" s="488"/>
      <c r="STS396" s="488"/>
      <c r="STT396" s="488"/>
      <c r="STU396" s="489"/>
      <c r="STV396" s="490"/>
      <c r="STW396" s="488"/>
      <c r="STX396" s="488"/>
      <c r="STY396" s="488"/>
      <c r="STZ396" s="488"/>
      <c r="SUA396" s="488"/>
      <c r="SUB396" s="488"/>
      <c r="SUC396" s="489"/>
      <c r="SUD396" s="490"/>
      <c r="SUE396" s="488"/>
      <c r="SUF396" s="488"/>
      <c r="SUG396" s="488"/>
      <c r="SUH396" s="488"/>
      <c r="SUI396" s="488"/>
      <c r="SUJ396" s="488"/>
      <c r="SUK396" s="489"/>
      <c r="SUL396" s="490"/>
      <c r="SUM396" s="488"/>
      <c r="SUN396" s="488"/>
      <c r="SUO396" s="488"/>
      <c r="SUP396" s="488"/>
      <c r="SUQ396" s="488"/>
      <c r="SUR396" s="488"/>
      <c r="SUS396" s="489"/>
      <c r="SUT396" s="490"/>
      <c r="SUU396" s="488"/>
      <c r="SUV396" s="488"/>
      <c r="SUW396" s="488"/>
      <c r="SUX396" s="488"/>
      <c r="SUY396" s="488"/>
      <c r="SUZ396" s="488"/>
      <c r="SVA396" s="489"/>
      <c r="SVB396" s="490"/>
      <c r="SVC396" s="488"/>
      <c r="SVD396" s="488"/>
      <c r="SVE396" s="488"/>
      <c r="SVF396" s="488"/>
      <c r="SVG396" s="488"/>
      <c r="SVH396" s="488"/>
      <c r="SVI396" s="489"/>
      <c r="SVJ396" s="490"/>
      <c r="SVK396" s="488"/>
      <c r="SVL396" s="488"/>
      <c r="SVM396" s="488"/>
      <c r="SVN396" s="488"/>
      <c r="SVO396" s="488"/>
      <c r="SVP396" s="488"/>
      <c r="SVQ396" s="489"/>
      <c r="SVR396" s="490"/>
      <c r="SVS396" s="488"/>
      <c r="SVT396" s="488"/>
      <c r="SVU396" s="488"/>
      <c r="SVV396" s="488"/>
      <c r="SVW396" s="488"/>
      <c r="SVX396" s="488"/>
      <c r="SVY396" s="489"/>
      <c r="SVZ396" s="490"/>
      <c r="SWA396" s="488"/>
      <c r="SWB396" s="488"/>
      <c r="SWC396" s="488"/>
      <c r="SWD396" s="488"/>
      <c r="SWE396" s="488"/>
      <c r="SWF396" s="488"/>
      <c r="SWG396" s="489"/>
      <c r="SWH396" s="490"/>
      <c r="SWI396" s="488"/>
      <c r="SWJ396" s="488"/>
      <c r="SWK396" s="488"/>
      <c r="SWL396" s="488"/>
      <c r="SWM396" s="488"/>
      <c r="SWN396" s="488"/>
      <c r="SWO396" s="489"/>
      <c r="SWP396" s="490"/>
      <c r="SWQ396" s="488"/>
      <c r="SWR396" s="488"/>
      <c r="SWS396" s="488"/>
      <c r="SWT396" s="488"/>
      <c r="SWU396" s="488"/>
      <c r="SWV396" s="488"/>
      <c r="SWW396" s="489"/>
      <c r="SWX396" s="490"/>
      <c r="SWY396" s="488"/>
      <c r="SWZ396" s="488"/>
      <c r="SXA396" s="488"/>
      <c r="SXB396" s="488"/>
      <c r="SXC396" s="488"/>
      <c r="SXD396" s="488"/>
      <c r="SXE396" s="489"/>
      <c r="SXF396" s="490"/>
      <c r="SXG396" s="488"/>
      <c r="SXH396" s="488"/>
      <c r="SXI396" s="488"/>
      <c r="SXJ396" s="488"/>
      <c r="SXK396" s="488"/>
      <c r="SXL396" s="488"/>
      <c r="SXM396" s="489"/>
      <c r="SXN396" s="490"/>
      <c r="SXO396" s="488"/>
      <c r="SXP396" s="488"/>
      <c r="SXQ396" s="488"/>
      <c r="SXR396" s="488"/>
      <c r="SXS396" s="488"/>
      <c r="SXT396" s="488"/>
      <c r="SXU396" s="489"/>
      <c r="SXV396" s="490"/>
      <c r="SXW396" s="488"/>
      <c r="SXX396" s="488"/>
      <c r="SXY396" s="488"/>
      <c r="SXZ396" s="488"/>
      <c r="SYA396" s="488"/>
      <c r="SYB396" s="488"/>
      <c r="SYC396" s="489"/>
      <c r="SYD396" s="490"/>
      <c r="SYE396" s="488"/>
      <c r="SYF396" s="488"/>
      <c r="SYG396" s="488"/>
      <c r="SYH396" s="488"/>
      <c r="SYI396" s="488"/>
      <c r="SYJ396" s="488"/>
      <c r="SYK396" s="489"/>
      <c r="SYL396" s="490"/>
      <c r="SYM396" s="488"/>
      <c r="SYN396" s="488"/>
      <c r="SYO396" s="488"/>
      <c r="SYP396" s="488"/>
      <c r="SYQ396" s="488"/>
      <c r="SYR396" s="488"/>
      <c r="SYS396" s="489"/>
      <c r="SYT396" s="490"/>
      <c r="SYU396" s="488"/>
      <c r="SYV396" s="488"/>
      <c r="SYW396" s="488"/>
      <c r="SYX396" s="488"/>
      <c r="SYY396" s="488"/>
      <c r="SYZ396" s="488"/>
      <c r="SZA396" s="489"/>
      <c r="SZB396" s="490"/>
      <c r="SZC396" s="488"/>
      <c r="SZD396" s="488"/>
      <c r="SZE396" s="488"/>
      <c r="SZF396" s="488"/>
      <c r="SZG396" s="488"/>
      <c r="SZH396" s="488"/>
      <c r="SZI396" s="489"/>
      <c r="SZJ396" s="490"/>
      <c r="SZK396" s="488"/>
      <c r="SZL396" s="488"/>
      <c r="SZM396" s="488"/>
      <c r="SZN396" s="488"/>
      <c r="SZO396" s="488"/>
      <c r="SZP396" s="488"/>
      <c r="SZQ396" s="489"/>
      <c r="SZR396" s="490"/>
      <c r="SZS396" s="488"/>
      <c r="SZT396" s="488"/>
      <c r="SZU396" s="488"/>
      <c r="SZV396" s="488"/>
      <c r="SZW396" s="488"/>
      <c r="SZX396" s="488"/>
      <c r="SZY396" s="489"/>
      <c r="SZZ396" s="490"/>
      <c r="TAA396" s="488"/>
      <c r="TAB396" s="488"/>
      <c r="TAC396" s="488"/>
      <c r="TAD396" s="488"/>
      <c r="TAE396" s="488"/>
      <c r="TAF396" s="488"/>
      <c r="TAG396" s="489"/>
      <c r="TAH396" s="490"/>
      <c r="TAI396" s="488"/>
      <c r="TAJ396" s="488"/>
      <c r="TAK396" s="488"/>
      <c r="TAL396" s="488"/>
      <c r="TAM396" s="488"/>
      <c r="TAN396" s="488"/>
      <c r="TAO396" s="489"/>
      <c r="TAP396" s="490"/>
      <c r="TAQ396" s="488"/>
      <c r="TAR396" s="488"/>
      <c r="TAS396" s="488"/>
      <c r="TAT396" s="488"/>
      <c r="TAU396" s="488"/>
      <c r="TAV396" s="488"/>
      <c r="TAW396" s="489"/>
      <c r="TAX396" s="490"/>
      <c r="TAY396" s="488"/>
      <c r="TAZ396" s="488"/>
      <c r="TBA396" s="488"/>
      <c r="TBB396" s="488"/>
      <c r="TBC396" s="488"/>
      <c r="TBD396" s="488"/>
      <c r="TBE396" s="489"/>
      <c r="TBF396" s="490"/>
      <c r="TBG396" s="488"/>
      <c r="TBH396" s="488"/>
      <c r="TBI396" s="488"/>
      <c r="TBJ396" s="488"/>
      <c r="TBK396" s="488"/>
      <c r="TBL396" s="488"/>
      <c r="TBM396" s="489"/>
      <c r="TBN396" s="490"/>
      <c r="TBO396" s="488"/>
      <c r="TBP396" s="488"/>
      <c r="TBQ396" s="488"/>
      <c r="TBR396" s="488"/>
      <c r="TBS396" s="488"/>
      <c r="TBT396" s="488"/>
      <c r="TBU396" s="489"/>
      <c r="TBV396" s="490"/>
      <c r="TBW396" s="488"/>
      <c r="TBX396" s="488"/>
      <c r="TBY396" s="488"/>
      <c r="TBZ396" s="488"/>
      <c r="TCA396" s="488"/>
      <c r="TCB396" s="488"/>
      <c r="TCC396" s="489"/>
      <c r="TCD396" s="490"/>
      <c r="TCE396" s="488"/>
      <c r="TCF396" s="488"/>
      <c r="TCG396" s="488"/>
      <c r="TCH396" s="488"/>
      <c r="TCI396" s="488"/>
      <c r="TCJ396" s="488"/>
      <c r="TCK396" s="489"/>
      <c r="TCL396" s="490"/>
      <c r="TCM396" s="488"/>
      <c r="TCN396" s="488"/>
      <c r="TCO396" s="488"/>
      <c r="TCP396" s="488"/>
      <c r="TCQ396" s="488"/>
      <c r="TCR396" s="488"/>
      <c r="TCS396" s="489"/>
      <c r="TCT396" s="490"/>
      <c r="TCU396" s="488"/>
      <c r="TCV396" s="488"/>
      <c r="TCW396" s="488"/>
      <c r="TCX396" s="488"/>
      <c r="TCY396" s="488"/>
      <c r="TCZ396" s="488"/>
      <c r="TDA396" s="489"/>
      <c r="TDB396" s="490"/>
      <c r="TDC396" s="488"/>
      <c r="TDD396" s="488"/>
      <c r="TDE396" s="488"/>
      <c r="TDF396" s="488"/>
      <c r="TDG396" s="488"/>
      <c r="TDH396" s="488"/>
      <c r="TDI396" s="489"/>
      <c r="TDJ396" s="490"/>
      <c r="TDK396" s="488"/>
      <c r="TDL396" s="488"/>
      <c r="TDM396" s="488"/>
      <c r="TDN396" s="488"/>
      <c r="TDO396" s="488"/>
      <c r="TDP396" s="488"/>
      <c r="TDQ396" s="489"/>
      <c r="TDR396" s="490"/>
      <c r="TDS396" s="488"/>
      <c r="TDT396" s="488"/>
      <c r="TDU396" s="488"/>
      <c r="TDV396" s="488"/>
      <c r="TDW396" s="488"/>
      <c r="TDX396" s="488"/>
      <c r="TDY396" s="489"/>
      <c r="TDZ396" s="490"/>
      <c r="TEA396" s="488"/>
      <c r="TEB396" s="488"/>
      <c r="TEC396" s="488"/>
      <c r="TED396" s="488"/>
      <c r="TEE396" s="488"/>
      <c r="TEF396" s="488"/>
      <c r="TEG396" s="489"/>
      <c r="TEH396" s="490"/>
      <c r="TEI396" s="488"/>
      <c r="TEJ396" s="488"/>
      <c r="TEK396" s="488"/>
      <c r="TEL396" s="488"/>
      <c r="TEM396" s="488"/>
      <c r="TEN396" s="488"/>
      <c r="TEO396" s="489"/>
      <c r="TEP396" s="490"/>
      <c r="TEQ396" s="488"/>
      <c r="TER396" s="488"/>
      <c r="TES396" s="488"/>
      <c r="TET396" s="488"/>
      <c r="TEU396" s="488"/>
      <c r="TEV396" s="488"/>
      <c r="TEW396" s="489"/>
      <c r="TEX396" s="490"/>
      <c r="TEY396" s="488"/>
      <c r="TEZ396" s="488"/>
      <c r="TFA396" s="488"/>
      <c r="TFB396" s="488"/>
      <c r="TFC396" s="488"/>
      <c r="TFD396" s="488"/>
      <c r="TFE396" s="489"/>
      <c r="TFF396" s="490"/>
      <c r="TFG396" s="488"/>
      <c r="TFH396" s="488"/>
      <c r="TFI396" s="488"/>
      <c r="TFJ396" s="488"/>
      <c r="TFK396" s="488"/>
      <c r="TFL396" s="488"/>
      <c r="TFM396" s="489"/>
      <c r="TFN396" s="490"/>
      <c r="TFO396" s="488"/>
      <c r="TFP396" s="488"/>
      <c r="TFQ396" s="488"/>
      <c r="TFR396" s="488"/>
      <c r="TFS396" s="488"/>
      <c r="TFT396" s="488"/>
      <c r="TFU396" s="489"/>
      <c r="TFV396" s="490"/>
      <c r="TFW396" s="488"/>
      <c r="TFX396" s="488"/>
      <c r="TFY396" s="488"/>
      <c r="TFZ396" s="488"/>
      <c r="TGA396" s="488"/>
      <c r="TGB396" s="488"/>
      <c r="TGC396" s="489"/>
      <c r="TGD396" s="490"/>
      <c r="TGE396" s="488"/>
      <c r="TGF396" s="488"/>
      <c r="TGG396" s="488"/>
      <c r="TGH396" s="488"/>
      <c r="TGI396" s="488"/>
      <c r="TGJ396" s="488"/>
      <c r="TGK396" s="489"/>
      <c r="TGL396" s="490"/>
      <c r="TGM396" s="488"/>
      <c r="TGN396" s="488"/>
      <c r="TGO396" s="488"/>
      <c r="TGP396" s="488"/>
      <c r="TGQ396" s="488"/>
      <c r="TGR396" s="488"/>
      <c r="TGS396" s="489"/>
      <c r="TGT396" s="490"/>
      <c r="TGU396" s="488"/>
      <c r="TGV396" s="488"/>
      <c r="TGW396" s="488"/>
      <c r="TGX396" s="488"/>
      <c r="TGY396" s="488"/>
      <c r="TGZ396" s="488"/>
      <c r="THA396" s="489"/>
      <c r="THB396" s="490"/>
      <c r="THC396" s="488"/>
      <c r="THD396" s="488"/>
      <c r="THE396" s="488"/>
      <c r="THF396" s="488"/>
      <c r="THG396" s="488"/>
      <c r="THH396" s="488"/>
      <c r="THI396" s="489"/>
      <c r="THJ396" s="490"/>
      <c r="THK396" s="488"/>
      <c r="THL396" s="488"/>
      <c r="THM396" s="488"/>
      <c r="THN396" s="488"/>
      <c r="THO396" s="488"/>
      <c r="THP396" s="488"/>
      <c r="THQ396" s="489"/>
      <c r="THR396" s="490"/>
      <c r="THS396" s="488"/>
      <c r="THT396" s="488"/>
      <c r="THU396" s="488"/>
      <c r="THV396" s="488"/>
      <c r="THW396" s="488"/>
      <c r="THX396" s="488"/>
      <c r="THY396" s="489"/>
      <c r="THZ396" s="490"/>
      <c r="TIA396" s="488"/>
      <c r="TIB396" s="488"/>
      <c r="TIC396" s="488"/>
      <c r="TID396" s="488"/>
      <c r="TIE396" s="488"/>
      <c r="TIF396" s="488"/>
      <c r="TIG396" s="489"/>
      <c r="TIH396" s="490"/>
      <c r="TII396" s="488"/>
      <c r="TIJ396" s="488"/>
      <c r="TIK396" s="488"/>
      <c r="TIL396" s="488"/>
      <c r="TIM396" s="488"/>
      <c r="TIN396" s="488"/>
      <c r="TIO396" s="489"/>
      <c r="TIP396" s="490"/>
      <c r="TIQ396" s="488"/>
      <c r="TIR396" s="488"/>
      <c r="TIS396" s="488"/>
      <c r="TIT396" s="488"/>
      <c r="TIU396" s="488"/>
      <c r="TIV396" s="488"/>
      <c r="TIW396" s="489"/>
      <c r="TIX396" s="490"/>
      <c r="TIY396" s="488"/>
      <c r="TIZ396" s="488"/>
      <c r="TJA396" s="488"/>
      <c r="TJB396" s="488"/>
      <c r="TJC396" s="488"/>
      <c r="TJD396" s="488"/>
      <c r="TJE396" s="489"/>
      <c r="TJF396" s="490"/>
      <c r="TJG396" s="488"/>
      <c r="TJH396" s="488"/>
      <c r="TJI396" s="488"/>
      <c r="TJJ396" s="488"/>
      <c r="TJK396" s="488"/>
      <c r="TJL396" s="488"/>
      <c r="TJM396" s="489"/>
      <c r="TJN396" s="490"/>
      <c r="TJO396" s="488"/>
      <c r="TJP396" s="488"/>
      <c r="TJQ396" s="488"/>
      <c r="TJR396" s="488"/>
      <c r="TJS396" s="488"/>
      <c r="TJT396" s="488"/>
      <c r="TJU396" s="489"/>
      <c r="TJV396" s="490"/>
      <c r="TJW396" s="488"/>
      <c r="TJX396" s="488"/>
      <c r="TJY396" s="488"/>
      <c r="TJZ396" s="488"/>
      <c r="TKA396" s="488"/>
      <c r="TKB396" s="488"/>
      <c r="TKC396" s="489"/>
      <c r="TKD396" s="490"/>
      <c r="TKE396" s="488"/>
      <c r="TKF396" s="488"/>
      <c r="TKG396" s="488"/>
      <c r="TKH396" s="488"/>
      <c r="TKI396" s="488"/>
      <c r="TKJ396" s="488"/>
      <c r="TKK396" s="489"/>
      <c r="TKL396" s="490"/>
      <c r="TKM396" s="488"/>
      <c r="TKN396" s="488"/>
      <c r="TKO396" s="488"/>
      <c r="TKP396" s="488"/>
      <c r="TKQ396" s="488"/>
      <c r="TKR396" s="488"/>
      <c r="TKS396" s="489"/>
      <c r="TKT396" s="490"/>
      <c r="TKU396" s="488"/>
      <c r="TKV396" s="488"/>
      <c r="TKW396" s="488"/>
      <c r="TKX396" s="488"/>
      <c r="TKY396" s="488"/>
      <c r="TKZ396" s="488"/>
      <c r="TLA396" s="489"/>
      <c r="TLB396" s="490"/>
      <c r="TLC396" s="488"/>
      <c r="TLD396" s="488"/>
      <c r="TLE396" s="488"/>
      <c r="TLF396" s="488"/>
      <c r="TLG396" s="488"/>
      <c r="TLH396" s="488"/>
      <c r="TLI396" s="489"/>
      <c r="TLJ396" s="490"/>
      <c r="TLK396" s="488"/>
      <c r="TLL396" s="488"/>
      <c r="TLM396" s="488"/>
      <c r="TLN396" s="488"/>
      <c r="TLO396" s="488"/>
      <c r="TLP396" s="488"/>
      <c r="TLQ396" s="489"/>
      <c r="TLR396" s="490"/>
      <c r="TLS396" s="488"/>
      <c r="TLT396" s="488"/>
      <c r="TLU396" s="488"/>
      <c r="TLV396" s="488"/>
      <c r="TLW396" s="488"/>
      <c r="TLX396" s="488"/>
      <c r="TLY396" s="489"/>
      <c r="TLZ396" s="490"/>
      <c r="TMA396" s="488"/>
      <c r="TMB396" s="488"/>
      <c r="TMC396" s="488"/>
      <c r="TMD396" s="488"/>
      <c r="TME396" s="488"/>
      <c r="TMF396" s="488"/>
      <c r="TMG396" s="489"/>
      <c r="TMH396" s="490"/>
      <c r="TMI396" s="488"/>
      <c r="TMJ396" s="488"/>
      <c r="TMK396" s="488"/>
      <c r="TML396" s="488"/>
      <c r="TMM396" s="488"/>
      <c r="TMN396" s="488"/>
      <c r="TMO396" s="489"/>
      <c r="TMP396" s="490"/>
      <c r="TMQ396" s="488"/>
      <c r="TMR396" s="488"/>
      <c r="TMS396" s="488"/>
      <c r="TMT396" s="488"/>
      <c r="TMU396" s="488"/>
      <c r="TMV396" s="488"/>
      <c r="TMW396" s="489"/>
      <c r="TMX396" s="490"/>
      <c r="TMY396" s="488"/>
      <c r="TMZ396" s="488"/>
      <c r="TNA396" s="488"/>
      <c r="TNB396" s="488"/>
      <c r="TNC396" s="488"/>
      <c r="TND396" s="488"/>
      <c r="TNE396" s="489"/>
      <c r="TNF396" s="490"/>
      <c r="TNG396" s="488"/>
      <c r="TNH396" s="488"/>
      <c r="TNI396" s="488"/>
      <c r="TNJ396" s="488"/>
      <c r="TNK396" s="488"/>
      <c r="TNL396" s="488"/>
      <c r="TNM396" s="489"/>
      <c r="TNN396" s="490"/>
      <c r="TNO396" s="488"/>
      <c r="TNP396" s="488"/>
      <c r="TNQ396" s="488"/>
      <c r="TNR396" s="488"/>
      <c r="TNS396" s="488"/>
      <c r="TNT396" s="488"/>
      <c r="TNU396" s="489"/>
      <c r="TNV396" s="490"/>
      <c r="TNW396" s="488"/>
      <c r="TNX396" s="488"/>
      <c r="TNY396" s="488"/>
      <c r="TNZ396" s="488"/>
      <c r="TOA396" s="488"/>
      <c r="TOB396" s="488"/>
      <c r="TOC396" s="489"/>
      <c r="TOD396" s="490"/>
      <c r="TOE396" s="488"/>
      <c r="TOF396" s="488"/>
      <c r="TOG396" s="488"/>
      <c r="TOH396" s="488"/>
      <c r="TOI396" s="488"/>
      <c r="TOJ396" s="488"/>
      <c r="TOK396" s="489"/>
      <c r="TOL396" s="490"/>
      <c r="TOM396" s="488"/>
      <c r="TON396" s="488"/>
      <c r="TOO396" s="488"/>
      <c r="TOP396" s="488"/>
      <c r="TOQ396" s="488"/>
      <c r="TOR396" s="488"/>
      <c r="TOS396" s="489"/>
      <c r="TOT396" s="490"/>
      <c r="TOU396" s="488"/>
      <c r="TOV396" s="488"/>
      <c r="TOW396" s="488"/>
      <c r="TOX396" s="488"/>
      <c r="TOY396" s="488"/>
      <c r="TOZ396" s="488"/>
      <c r="TPA396" s="489"/>
      <c r="TPB396" s="490"/>
      <c r="TPC396" s="488"/>
      <c r="TPD396" s="488"/>
      <c r="TPE396" s="488"/>
      <c r="TPF396" s="488"/>
      <c r="TPG396" s="488"/>
      <c r="TPH396" s="488"/>
      <c r="TPI396" s="489"/>
      <c r="TPJ396" s="490"/>
      <c r="TPK396" s="488"/>
      <c r="TPL396" s="488"/>
      <c r="TPM396" s="488"/>
      <c r="TPN396" s="488"/>
      <c r="TPO396" s="488"/>
      <c r="TPP396" s="488"/>
      <c r="TPQ396" s="489"/>
      <c r="TPR396" s="490"/>
      <c r="TPS396" s="488"/>
      <c r="TPT396" s="488"/>
      <c r="TPU396" s="488"/>
      <c r="TPV396" s="488"/>
      <c r="TPW396" s="488"/>
      <c r="TPX396" s="488"/>
      <c r="TPY396" s="489"/>
      <c r="TPZ396" s="490"/>
      <c r="TQA396" s="488"/>
      <c r="TQB396" s="488"/>
      <c r="TQC396" s="488"/>
      <c r="TQD396" s="488"/>
      <c r="TQE396" s="488"/>
      <c r="TQF396" s="488"/>
      <c r="TQG396" s="489"/>
      <c r="TQH396" s="490"/>
      <c r="TQI396" s="488"/>
      <c r="TQJ396" s="488"/>
      <c r="TQK396" s="488"/>
      <c r="TQL396" s="488"/>
      <c r="TQM396" s="488"/>
      <c r="TQN396" s="488"/>
      <c r="TQO396" s="489"/>
      <c r="TQP396" s="490"/>
      <c r="TQQ396" s="488"/>
      <c r="TQR396" s="488"/>
      <c r="TQS396" s="488"/>
      <c r="TQT396" s="488"/>
      <c r="TQU396" s="488"/>
      <c r="TQV396" s="488"/>
      <c r="TQW396" s="489"/>
      <c r="TQX396" s="490"/>
      <c r="TQY396" s="488"/>
      <c r="TQZ396" s="488"/>
      <c r="TRA396" s="488"/>
      <c r="TRB396" s="488"/>
      <c r="TRC396" s="488"/>
      <c r="TRD396" s="488"/>
      <c r="TRE396" s="489"/>
      <c r="TRF396" s="490"/>
      <c r="TRG396" s="488"/>
      <c r="TRH396" s="488"/>
      <c r="TRI396" s="488"/>
      <c r="TRJ396" s="488"/>
      <c r="TRK396" s="488"/>
      <c r="TRL396" s="488"/>
      <c r="TRM396" s="489"/>
      <c r="TRN396" s="490"/>
      <c r="TRO396" s="488"/>
      <c r="TRP396" s="488"/>
      <c r="TRQ396" s="488"/>
      <c r="TRR396" s="488"/>
      <c r="TRS396" s="488"/>
      <c r="TRT396" s="488"/>
      <c r="TRU396" s="489"/>
      <c r="TRV396" s="490"/>
      <c r="TRW396" s="488"/>
      <c r="TRX396" s="488"/>
      <c r="TRY396" s="488"/>
      <c r="TRZ396" s="488"/>
      <c r="TSA396" s="488"/>
      <c r="TSB396" s="488"/>
      <c r="TSC396" s="489"/>
      <c r="TSD396" s="490"/>
      <c r="TSE396" s="488"/>
      <c r="TSF396" s="488"/>
      <c r="TSG396" s="488"/>
      <c r="TSH396" s="488"/>
      <c r="TSI396" s="488"/>
      <c r="TSJ396" s="488"/>
      <c r="TSK396" s="489"/>
      <c r="TSL396" s="490"/>
      <c r="TSM396" s="488"/>
      <c r="TSN396" s="488"/>
      <c r="TSO396" s="488"/>
      <c r="TSP396" s="488"/>
      <c r="TSQ396" s="488"/>
      <c r="TSR396" s="488"/>
      <c r="TSS396" s="489"/>
      <c r="TST396" s="490"/>
      <c r="TSU396" s="488"/>
      <c r="TSV396" s="488"/>
      <c r="TSW396" s="488"/>
      <c r="TSX396" s="488"/>
      <c r="TSY396" s="488"/>
      <c r="TSZ396" s="488"/>
      <c r="TTA396" s="489"/>
      <c r="TTB396" s="490"/>
      <c r="TTC396" s="488"/>
      <c r="TTD396" s="488"/>
      <c r="TTE396" s="488"/>
      <c r="TTF396" s="488"/>
      <c r="TTG396" s="488"/>
      <c r="TTH396" s="488"/>
      <c r="TTI396" s="489"/>
      <c r="TTJ396" s="490"/>
      <c r="TTK396" s="488"/>
      <c r="TTL396" s="488"/>
      <c r="TTM396" s="488"/>
      <c r="TTN396" s="488"/>
      <c r="TTO396" s="488"/>
      <c r="TTP396" s="488"/>
      <c r="TTQ396" s="489"/>
      <c r="TTR396" s="490"/>
      <c r="TTS396" s="488"/>
      <c r="TTT396" s="488"/>
      <c r="TTU396" s="488"/>
      <c r="TTV396" s="488"/>
      <c r="TTW396" s="488"/>
      <c r="TTX396" s="488"/>
      <c r="TTY396" s="489"/>
      <c r="TTZ396" s="490"/>
      <c r="TUA396" s="488"/>
      <c r="TUB396" s="488"/>
      <c r="TUC396" s="488"/>
      <c r="TUD396" s="488"/>
      <c r="TUE396" s="488"/>
      <c r="TUF396" s="488"/>
      <c r="TUG396" s="489"/>
      <c r="TUH396" s="490"/>
      <c r="TUI396" s="488"/>
      <c r="TUJ396" s="488"/>
      <c r="TUK396" s="488"/>
      <c r="TUL396" s="488"/>
      <c r="TUM396" s="488"/>
      <c r="TUN396" s="488"/>
      <c r="TUO396" s="489"/>
      <c r="TUP396" s="490"/>
      <c r="TUQ396" s="488"/>
      <c r="TUR396" s="488"/>
      <c r="TUS396" s="488"/>
      <c r="TUT396" s="488"/>
      <c r="TUU396" s="488"/>
      <c r="TUV396" s="488"/>
      <c r="TUW396" s="489"/>
      <c r="TUX396" s="490"/>
      <c r="TUY396" s="488"/>
      <c r="TUZ396" s="488"/>
      <c r="TVA396" s="488"/>
      <c r="TVB396" s="488"/>
      <c r="TVC396" s="488"/>
      <c r="TVD396" s="488"/>
      <c r="TVE396" s="489"/>
      <c r="TVF396" s="490"/>
      <c r="TVG396" s="488"/>
      <c r="TVH396" s="488"/>
      <c r="TVI396" s="488"/>
      <c r="TVJ396" s="488"/>
      <c r="TVK396" s="488"/>
      <c r="TVL396" s="488"/>
      <c r="TVM396" s="489"/>
      <c r="TVN396" s="490"/>
      <c r="TVO396" s="488"/>
      <c r="TVP396" s="488"/>
      <c r="TVQ396" s="488"/>
      <c r="TVR396" s="488"/>
      <c r="TVS396" s="488"/>
      <c r="TVT396" s="488"/>
      <c r="TVU396" s="489"/>
      <c r="TVV396" s="490"/>
      <c r="TVW396" s="488"/>
      <c r="TVX396" s="488"/>
      <c r="TVY396" s="488"/>
      <c r="TVZ396" s="488"/>
      <c r="TWA396" s="488"/>
      <c r="TWB396" s="488"/>
      <c r="TWC396" s="489"/>
      <c r="TWD396" s="490"/>
      <c r="TWE396" s="488"/>
      <c r="TWF396" s="488"/>
      <c r="TWG396" s="488"/>
      <c r="TWH396" s="488"/>
      <c r="TWI396" s="488"/>
      <c r="TWJ396" s="488"/>
      <c r="TWK396" s="489"/>
      <c r="TWL396" s="490"/>
      <c r="TWM396" s="488"/>
      <c r="TWN396" s="488"/>
      <c r="TWO396" s="488"/>
      <c r="TWP396" s="488"/>
      <c r="TWQ396" s="488"/>
      <c r="TWR396" s="488"/>
      <c r="TWS396" s="489"/>
      <c r="TWT396" s="490"/>
      <c r="TWU396" s="488"/>
      <c r="TWV396" s="488"/>
      <c r="TWW396" s="488"/>
      <c r="TWX396" s="488"/>
      <c r="TWY396" s="488"/>
      <c r="TWZ396" s="488"/>
      <c r="TXA396" s="489"/>
      <c r="TXB396" s="490"/>
      <c r="TXC396" s="488"/>
      <c r="TXD396" s="488"/>
      <c r="TXE396" s="488"/>
      <c r="TXF396" s="488"/>
      <c r="TXG396" s="488"/>
      <c r="TXH396" s="488"/>
      <c r="TXI396" s="489"/>
      <c r="TXJ396" s="490"/>
      <c r="TXK396" s="488"/>
      <c r="TXL396" s="488"/>
      <c r="TXM396" s="488"/>
      <c r="TXN396" s="488"/>
      <c r="TXO396" s="488"/>
      <c r="TXP396" s="488"/>
      <c r="TXQ396" s="489"/>
      <c r="TXR396" s="490"/>
      <c r="TXS396" s="488"/>
      <c r="TXT396" s="488"/>
      <c r="TXU396" s="488"/>
      <c r="TXV396" s="488"/>
      <c r="TXW396" s="488"/>
      <c r="TXX396" s="488"/>
      <c r="TXY396" s="489"/>
      <c r="TXZ396" s="490"/>
      <c r="TYA396" s="488"/>
      <c r="TYB396" s="488"/>
      <c r="TYC396" s="488"/>
      <c r="TYD396" s="488"/>
      <c r="TYE396" s="488"/>
      <c r="TYF396" s="488"/>
      <c r="TYG396" s="489"/>
      <c r="TYH396" s="490"/>
      <c r="TYI396" s="488"/>
      <c r="TYJ396" s="488"/>
      <c r="TYK396" s="488"/>
      <c r="TYL396" s="488"/>
      <c r="TYM396" s="488"/>
      <c r="TYN396" s="488"/>
      <c r="TYO396" s="489"/>
      <c r="TYP396" s="490"/>
      <c r="TYQ396" s="488"/>
      <c r="TYR396" s="488"/>
      <c r="TYS396" s="488"/>
      <c r="TYT396" s="488"/>
      <c r="TYU396" s="488"/>
      <c r="TYV396" s="488"/>
      <c r="TYW396" s="489"/>
      <c r="TYX396" s="490"/>
      <c r="TYY396" s="488"/>
      <c r="TYZ396" s="488"/>
      <c r="TZA396" s="488"/>
      <c r="TZB396" s="488"/>
      <c r="TZC396" s="488"/>
      <c r="TZD396" s="488"/>
      <c r="TZE396" s="489"/>
      <c r="TZF396" s="490"/>
      <c r="TZG396" s="488"/>
      <c r="TZH396" s="488"/>
      <c r="TZI396" s="488"/>
      <c r="TZJ396" s="488"/>
      <c r="TZK396" s="488"/>
      <c r="TZL396" s="488"/>
      <c r="TZM396" s="489"/>
      <c r="TZN396" s="490"/>
      <c r="TZO396" s="488"/>
      <c r="TZP396" s="488"/>
      <c r="TZQ396" s="488"/>
      <c r="TZR396" s="488"/>
      <c r="TZS396" s="488"/>
      <c r="TZT396" s="488"/>
      <c r="TZU396" s="489"/>
      <c r="TZV396" s="490"/>
      <c r="TZW396" s="488"/>
      <c r="TZX396" s="488"/>
      <c r="TZY396" s="488"/>
      <c r="TZZ396" s="488"/>
      <c r="UAA396" s="488"/>
      <c r="UAB396" s="488"/>
      <c r="UAC396" s="489"/>
      <c r="UAD396" s="490"/>
      <c r="UAE396" s="488"/>
      <c r="UAF396" s="488"/>
      <c r="UAG396" s="488"/>
      <c r="UAH396" s="488"/>
      <c r="UAI396" s="488"/>
      <c r="UAJ396" s="488"/>
      <c r="UAK396" s="489"/>
      <c r="UAL396" s="490"/>
      <c r="UAM396" s="488"/>
      <c r="UAN396" s="488"/>
      <c r="UAO396" s="488"/>
      <c r="UAP396" s="488"/>
      <c r="UAQ396" s="488"/>
      <c r="UAR396" s="488"/>
      <c r="UAS396" s="489"/>
      <c r="UAT396" s="490"/>
      <c r="UAU396" s="488"/>
      <c r="UAV396" s="488"/>
      <c r="UAW396" s="488"/>
      <c r="UAX396" s="488"/>
      <c r="UAY396" s="488"/>
      <c r="UAZ396" s="488"/>
      <c r="UBA396" s="489"/>
      <c r="UBB396" s="490"/>
      <c r="UBC396" s="488"/>
      <c r="UBD396" s="488"/>
      <c r="UBE396" s="488"/>
      <c r="UBF396" s="488"/>
      <c r="UBG396" s="488"/>
      <c r="UBH396" s="488"/>
      <c r="UBI396" s="489"/>
      <c r="UBJ396" s="490"/>
      <c r="UBK396" s="488"/>
      <c r="UBL396" s="488"/>
      <c r="UBM396" s="488"/>
      <c r="UBN396" s="488"/>
      <c r="UBO396" s="488"/>
      <c r="UBP396" s="488"/>
      <c r="UBQ396" s="489"/>
      <c r="UBR396" s="490"/>
      <c r="UBS396" s="488"/>
      <c r="UBT396" s="488"/>
      <c r="UBU396" s="488"/>
      <c r="UBV396" s="488"/>
      <c r="UBW396" s="488"/>
      <c r="UBX396" s="488"/>
      <c r="UBY396" s="489"/>
      <c r="UBZ396" s="490"/>
      <c r="UCA396" s="488"/>
      <c r="UCB396" s="488"/>
      <c r="UCC396" s="488"/>
      <c r="UCD396" s="488"/>
      <c r="UCE396" s="488"/>
      <c r="UCF396" s="488"/>
      <c r="UCG396" s="489"/>
      <c r="UCH396" s="490"/>
      <c r="UCI396" s="488"/>
      <c r="UCJ396" s="488"/>
      <c r="UCK396" s="488"/>
      <c r="UCL396" s="488"/>
      <c r="UCM396" s="488"/>
      <c r="UCN396" s="488"/>
      <c r="UCO396" s="489"/>
      <c r="UCP396" s="490"/>
      <c r="UCQ396" s="488"/>
      <c r="UCR396" s="488"/>
      <c r="UCS396" s="488"/>
      <c r="UCT396" s="488"/>
      <c r="UCU396" s="488"/>
      <c r="UCV396" s="488"/>
      <c r="UCW396" s="489"/>
      <c r="UCX396" s="490"/>
      <c r="UCY396" s="488"/>
      <c r="UCZ396" s="488"/>
      <c r="UDA396" s="488"/>
      <c r="UDB396" s="488"/>
      <c r="UDC396" s="488"/>
      <c r="UDD396" s="488"/>
      <c r="UDE396" s="489"/>
      <c r="UDF396" s="490"/>
      <c r="UDG396" s="488"/>
      <c r="UDH396" s="488"/>
      <c r="UDI396" s="488"/>
      <c r="UDJ396" s="488"/>
      <c r="UDK396" s="488"/>
      <c r="UDL396" s="488"/>
      <c r="UDM396" s="489"/>
      <c r="UDN396" s="490"/>
      <c r="UDO396" s="488"/>
      <c r="UDP396" s="488"/>
      <c r="UDQ396" s="488"/>
      <c r="UDR396" s="488"/>
      <c r="UDS396" s="488"/>
      <c r="UDT396" s="488"/>
      <c r="UDU396" s="489"/>
      <c r="UDV396" s="490"/>
      <c r="UDW396" s="488"/>
      <c r="UDX396" s="488"/>
      <c r="UDY396" s="488"/>
      <c r="UDZ396" s="488"/>
      <c r="UEA396" s="488"/>
      <c r="UEB396" s="488"/>
      <c r="UEC396" s="489"/>
      <c r="UED396" s="490"/>
      <c r="UEE396" s="488"/>
      <c r="UEF396" s="488"/>
      <c r="UEG396" s="488"/>
      <c r="UEH396" s="488"/>
      <c r="UEI396" s="488"/>
      <c r="UEJ396" s="488"/>
      <c r="UEK396" s="489"/>
      <c r="UEL396" s="490"/>
      <c r="UEM396" s="488"/>
      <c r="UEN396" s="488"/>
      <c r="UEO396" s="488"/>
      <c r="UEP396" s="488"/>
      <c r="UEQ396" s="488"/>
      <c r="UER396" s="488"/>
      <c r="UES396" s="489"/>
      <c r="UET396" s="490"/>
      <c r="UEU396" s="488"/>
      <c r="UEV396" s="488"/>
      <c r="UEW396" s="488"/>
      <c r="UEX396" s="488"/>
      <c r="UEY396" s="488"/>
      <c r="UEZ396" s="488"/>
      <c r="UFA396" s="489"/>
      <c r="UFB396" s="490"/>
      <c r="UFC396" s="488"/>
      <c r="UFD396" s="488"/>
      <c r="UFE396" s="488"/>
      <c r="UFF396" s="488"/>
      <c r="UFG396" s="488"/>
      <c r="UFH396" s="488"/>
      <c r="UFI396" s="489"/>
      <c r="UFJ396" s="490"/>
      <c r="UFK396" s="488"/>
      <c r="UFL396" s="488"/>
      <c r="UFM396" s="488"/>
      <c r="UFN396" s="488"/>
      <c r="UFO396" s="488"/>
      <c r="UFP396" s="488"/>
      <c r="UFQ396" s="489"/>
      <c r="UFR396" s="490"/>
      <c r="UFS396" s="488"/>
      <c r="UFT396" s="488"/>
      <c r="UFU396" s="488"/>
      <c r="UFV396" s="488"/>
      <c r="UFW396" s="488"/>
      <c r="UFX396" s="488"/>
      <c r="UFY396" s="489"/>
      <c r="UFZ396" s="490"/>
      <c r="UGA396" s="488"/>
      <c r="UGB396" s="488"/>
      <c r="UGC396" s="488"/>
      <c r="UGD396" s="488"/>
      <c r="UGE396" s="488"/>
      <c r="UGF396" s="488"/>
      <c r="UGG396" s="489"/>
      <c r="UGH396" s="490"/>
      <c r="UGI396" s="488"/>
      <c r="UGJ396" s="488"/>
      <c r="UGK396" s="488"/>
      <c r="UGL396" s="488"/>
      <c r="UGM396" s="488"/>
      <c r="UGN396" s="488"/>
      <c r="UGO396" s="489"/>
      <c r="UGP396" s="490"/>
      <c r="UGQ396" s="488"/>
      <c r="UGR396" s="488"/>
      <c r="UGS396" s="488"/>
      <c r="UGT396" s="488"/>
      <c r="UGU396" s="488"/>
      <c r="UGV396" s="488"/>
      <c r="UGW396" s="489"/>
      <c r="UGX396" s="490"/>
      <c r="UGY396" s="488"/>
      <c r="UGZ396" s="488"/>
      <c r="UHA396" s="488"/>
      <c r="UHB396" s="488"/>
      <c r="UHC396" s="488"/>
      <c r="UHD396" s="488"/>
      <c r="UHE396" s="489"/>
      <c r="UHF396" s="490"/>
      <c r="UHG396" s="488"/>
      <c r="UHH396" s="488"/>
      <c r="UHI396" s="488"/>
      <c r="UHJ396" s="488"/>
      <c r="UHK396" s="488"/>
      <c r="UHL396" s="488"/>
      <c r="UHM396" s="489"/>
      <c r="UHN396" s="490"/>
      <c r="UHO396" s="488"/>
      <c r="UHP396" s="488"/>
      <c r="UHQ396" s="488"/>
      <c r="UHR396" s="488"/>
      <c r="UHS396" s="488"/>
      <c r="UHT396" s="488"/>
      <c r="UHU396" s="489"/>
      <c r="UHV396" s="490"/>
      <c r="UHW396" s="488"/>
      <c r="UHX396" s="488"/>
      <c r="UHY396" s="488"/>
      <c r="UHZ396" s="488"/>
      <c r="UIA396" s="488"/>
      <c r="UIB396" s="488"/>
      <c r="UIC396" s="489"/>
      <c r="UID396" s="490"/>
      <c r="UIE396" s="488"/>
      <c r="UIF396" s="488"/>
      <c r="UIG396" s="488"/>
      <c r="UIH396" s="488"/>
      <c r="UII396" s="488"/>
      <c r="UIJ396" s="488"/>
      <c r="UIK396" s="489"/>
      <c r="UIL396" s="490"/>
      <c r="UIM396" s="488"/>
      <c r="UIN396" s="488"/>
      <c r="UIO396" s="488"/>
      <c r="UIP396" s="488"/>
      <c r="UIQ396" s="488"/>
      <c r="UIR396" s="488"/>
      <c r="UIS396" s="489"/>
      <c r="UIT396" s="490"/>
      <c r="UIU396" s="488"/>
      <c r="UIV396" s="488"/>
      <c r="UIW396" s="488"/>
      <c r="UIX396" s="488"/>
      <c r="UIY396" s="488"/>
      <c r="UIZ396" s="488"/>
      <c r="UJA396" s="489"/>
      <c r="UJB396" s="490"/>
      <c r="UJC396" s="488"/>
      <c r="UJD396" s="488"/>
      <c r="UJE396" s="488"/>
      <c r="UJF396" s="488"/>
      <c r="UJG396" s="488"/>
      <c r="UJH396" s="488"/>
      <c r="UJI396" s="489"/>
      <c r="UJJ396" s="490"/>
      <c r="UJK396" s="488"/>
      <c r="UJL396" s="488"/>
      <c r="UJM396" s="488"/>
      <c r="UJN396" s="488"/>
      <c r="UJO396" s="488"/>
      <c r="UJP396" s="488"/>
      <c r="UJQ396" s="489"/>
      <c r="UJR396" s="490"/>
      <c r="UJS396" s="488"/>
      <c r="UJT396" s="488"/>
      <c r="UJU396" s="488"/>
      <c r="UJV396" s="488"/>
      <c r="UJW396" s="488"/>
      <c r="UJX396" s="488"/>
      <c r="UJY396" s="489"/>
      <c r="UJZ396" s="490"/>
      <c r="UKA396" s="488"/>
      <c r="UKB396" s="488"/>
      <c r="UKC396" s="488"/>
      <c r="UKD396" s="488"/>
      <c r="UKE396" s="488"/>
      <c r="UKF396" s="488"/>
      <c r="UKG396" s="489"/>
      <c r="UKH396" s="490"/>
      <c r="UKI396" s="488"/>
      <c r="UKJ396" s="488"/>
      <c r="UKK396" s="488"/>
      <c r="UKL396" s="488"/>
      <c r="UKM396" s="488"/>
      <c r="UKN396" s="488"/>
      <c r="UKO396" s="489"/>
      <c r="UKP396" s="490"/>
      <c r="UKQ396" s="488"/>
      <c r="UKR396" s="488"/>
      <c r="UKS396" s="488"/>
      <c r="UKT396" s="488"/>
      <c r="UKU396" s="488"/>
      <c r="UKV396" s="488"/>
      <c r="UKW396" s="489"/>
      <c r="UKX396" s="490"/>
      <c r="UKY396" s="488"/>
      <c r="UKZ396" s="488"/>
      <c r="ULA396" s="488"/>
      <c r="ULB396" s="488"/>
      <c r="ULC396" s="488"/>
      <c r="ULD396" s="488"/>
      <c r="ULE396" s="489"/>
      <c r="ULF396" s="490"/>
      <c r="ULG396" s="488"/>
      <c r="ULH396" s="488"/>
      <c r="ULI396" s="488"/>
      <c r="ULJ396" s="488"/>
      <c r="ULK396" s="488"/>
      <c r="ULL396" s="488"/>
      <c r="ULM396" s="489"/>
      <c r="ULN396" s="490"/>
      <c r="ULO396" s="488"/>
      <c r="ULP396" s="488"/>
      <c r="ULQ396" s="488"/>
      <c r="ULR396" s="488"/>
      <c r="ULS396" s="488"/>
      <c r="ULT396" s="488"/>
      <c r="ULU396" s="489"/>
      <c r="ULV396" s="490"/>
      <c r="ULW396" s="488"/>
      <c r="ULX396" s="488"/>
      <c r="ULY396" s="488"/>
      <c r="ULZ396" s="488"/>
      <c r="UMA396" s="488"/>
      <c r="UMB396" s="488"/>
      <c r="UMC396" s="489"/>
      <c r="UMD396" s="490"/>
      <c r="UME396" s="488"/>
      <c r="UMF396" s="488"/>
      <c r="UMG396" s="488"/>
      <c r="UMH396" s="488"/>
      <c r="UMI396" s="488"/>
      <c r="UMJ396" s="488"/>
      <c r="UMK396" s="489"/>
      <c r="UML396" s="490"/>
      <c r="UMM396" s="488"/>
      <c r="UMN396" s="488"/>
      <c r="UMO396" s="488"/>
      <c r="UMP396" s="488"/>
      <c r="UMQ396" s="488"/>
      <c r="UMR396" s="488"/>
      <c r="UMS396" s="489"/>
      <c r="UMT396" s="490"/>
      <c r="UMU396" s="488"/>
      <c r="UMV396" s="488"/>
      <c r="UMW396" s="488"/>
      <c r="UMX396" s="488"/>
      <c r="UMY396" s="488"/>
      <c r="UMZ396" s="488"/>
      <c r="UNA396" s="489"/>
      <c r="UNB396" s="490"/>
      <c r="UNC396" s="488"/>
      <c r="UND396" s="488"/>
      <c r="UNE396" s="488"/>
      <c r="UNF396" s="488"/>
      <c r="UNG396" s="488"/>
      <c r="UNH396" s="488"/>
      <c r="UNI396" s="489"/>
      <c r="UNJ396" s="490"/>
      <c r="UNK396" s="488"/>
      <c r="UNL396" s="488"/>
      <c r="UNM396" s="488"/>
      <c r="UNN396" s="488"/>
      <c r="UNO396" s="488"/>
      <c r="UNP396" s="488"/>
      <c r="UNQ396" s="489"/>
      <c r="UNR396" s="490"/>
      <c r="UNS396" s="488"/>
      <c r="UNT396" s="488"/>
      <c r="UNU396" s="488"/>
      <c r="UNV396" s="488"/>
      <c r="UNW396" s="488"/>
      <c r="UNX396" s="488"/>
      <c r="UNY396" s="489"/>
      <c r="UNZ396" s="490"/>
      <c r="UOA396" s="488"/>
      <c r="UOB396" s="488"/>
      <c r="UOC396" s="488"/>
      <c r="UOD396" s="488"/>
      <c r="UOE396" s="488"/>
      <c r="UOF396" s="488"/>
      <c r="UOG396" s="489"/>
      <c r="UOH396" s="490"/>
      <c r="UOI396" s="488"/>
      <c r="UOJ396" s="488"/>
      <c r="UOK396" s="488"/>
      <c r="UOL396" s="488"/>
      <c r="UOM396" s="488"/>
      <c r="UON396" s="488"/>
      <c r="UOO396" s="489"/>
      <c r="UOP396" s="490"/>
      <c r="UOQ396" s="488"/>
      <c r="UOR396" s="488"/>
      <c r="UOS396" s="488"/>
      <c r="UOT396" s="488"/>
      <c r="UOU396" s="488"/>
      <c r="UOV396" s="488"/>
      <c r="UOW396" s="489"/>
      <c r="UOX396" s="490"/>
      <c r="UOY396" s="488"/>
      <c r="UOZ396" s="488"/>
      <c r="UPA396" s="488"/>
      <c r="UPB396" s="488"/>
      <c r="UPC396" s="488"/>
      <c r="UPD396" s="488"/>
      <c r="UPE396" s="489"/>
      <c r="UPF396" s="490"/>
      <c r="UPG396" s="488"/>
      <c r="UPH396" s="488"/>
      <c r="UPI396" s="488"/>
      <c r="UPJ396" s="488"/>
      <c r="UPK396" s="488"/>
      <c r="UPL396" s="488"/>
      <c r="UPM396" s="489"/>
      <c r="UPN396" s="490"/>
      <c r="UPO396" s="488"/>
      <c r="UPP396" s="488"/>
      <c r="UPQ396" s="488"/>
      <c r="UPR396" s="488"/>
      <c r="UPS396" s="488"/>
      <c r="UPT396" s="488"/>
      <c r="UPU396" s="489"/>
      <c r="UPV396" s="490"/>
      <c r="UPW396" s="488"/>
      <c r="UPX396" s="488"/>
      <c r="UPY396" s="488"/>
      <c r="UPZ396" s="488"/>
      <c r="UQA396" s="488"/>
      <c r="UQB396" s="488"/>
      <c r="UQC396" s="489"/>
      <c r="UQD396" s="490"/>
      <c r="UQE396" s="488"/>
      <c r="UQF396" s="488"/>
      <c r="UQG396" s="488"/>
      <c r="UQH396" s="488"/>
      <c r="UQI396" s="488"/>
      <c r="UQJ396" s="488"/>
      <c r="UQK396" s="489"/>
      <c r="UQL396" s="490"/>
      <c r="UQM396" s="488"/>
      <c r="UQN396" s="488"/>
      <c r="UQO396" s="488"/>
      <c r="UQP396" s="488"/>
      <c r="UQQ396" s="488"/>
      <c r="UQR396" s="488"/>
      <c r="UQS396" s="489"/>
      <c r="UQT396" s="490"/>
      <c r="UQU396" s="488"/>
      <c r="UQV396" s="488"/>
      <c r="UQW396" s="488"/>
      <c r="UQX396" s="488"/>
      <c r="UQY396" s="488"/>
      <c r="UQZ396" s="488"/>
      <c r="URA396" s="489"/>
      <c r="URB396" s="490"/>
      <c r="URC396" s="488"/>
      <c r="URD396" s="488"/>
      <c r="URE396" s="488"/>
      <c r="URF396" s="488"/>
      <c r="URG396" s="488"/>
      <c r="URH396" s="488"/>
      <c r="URI396" s="489"/>
      <c r="URJ396" s="490"/>
      <c r="URK396" s="488"/>
      <c r="URL396" s="488"/>
      <c r="URM396" s="488"/>
      <c r="URN396" s="488"/>
      <c r="URO396" s="488"/>
      <c r="URP396" s="488"/>
      <c r="URQ396" s="489"/>
      <c r="URR396" s="490"/>
      <c r="URS396" s="488"/>
      <c r="URT396" s="488"/>
      <c r="URU396" s="488"/>
      <c r="URV396" s="488"/>
      <c r="URW396" s="488"/>
      <c r="URX396" s="488"/>
      <c r="URY396" s="489"/>
      <c r="URZ396" s="490"/>
      <c r="USA396" s="488"/>
      <c r="USB396" s="488"/>
      <c r="USC396" s="488"/>
      <c r="USD396" s="488"/>
      <c r="USE396" s="488"/>
      <c r="USF396" s="488"/>
      <c r="USG396" s="489"/>
      <c r="USH396" s="490"/>
      <c r="USI396" s="488"/>
      <c r="USJ396" s="488"/>
      <c r="USK396" s="488"/>
      <c r="USL396" s="488"/>
      <c r="USM396" s="488"/>
      <c r="USN396" s="488"/>
      <c r="USO396" s="489"/>
      <c r="USP396" s="490"/>
      <c r="USQ396" s="488"/>
      <c r="USR396" s="488"/>
      <c r="USS396" s="488"/>
      <c r="UST396" s="488"/>
      <c r="USU396" s="488"/>
      <c r="USV396" s="488"/>
      <c r="USW396" s="489"/>
      <c r="USX396" s="490"/>
      <c r="USY396" s="488"/>
      <c r="USZ396" s="488"/>
      <c r="UTA396" s="488"/>
      <c r="UTB396" s="488"/>
      <c r="UTC396" s="488"/>
      <c r="UTD396" s="488"/>
      <c r="UTE396" s="489"/>
      <c r="UTF396" s="490"/>
      <c r="UTG396" s="488"/>
      <c r="UTH396" s="488"/>
      <c r="UTI396" s="488"/>
      <c r="UTJ396" s="488"/>
      <c r="UTK396" s="488"/>
      <c r="UTL396" s="488"/>
      <c r="UTM396" s="489"/>
      <c r="UTN396" s="490"/>
      <c r="UTO396" s="488"/>
      <c r="UTP396" s="488"/>
      <c r="UTQ396" s="488"/>
      <c r="UTR396" s="488"/>
      <c r="UTS396" s="488"/>
      <c r="UTT396" s="488"/>
      <c r="UTU396" s="489"/>
      <c r="UTV396" s="490"/>
      <c r="UTW396" s="488"/>
      <c r="UTX396" s="488"/>
      <c r="UTY396" s="488"/>
      <c r="UTZ396" s="488"/>
      <c r="UUA396" s="488"/>
      <c r="UUB396" s="488"/>
      <c r="UUC396" s="489"/>
      <c r="UUD396" s="490"/>
      <c r="UUE396" s="488"/>
      <c r="UUF396" s="488"/>
      <c r="UUG396" s="488"/>
      <c r="UUH396" s="488"/>
      <c r="UUI396" s="488"/>
      <c r="UUJ396" s="488"/>
      <c r="UUK396" s="489"/>
      <c r="UUL396" s="490"/>
      <c r="UUM396" s="488"/>
      <c r="UUN396" s="488"/>
      <c r="UUO396" s="488"/>
      <c r="UUP396" s="488"/>
      <c r="UUQ396" s="488"/>
      <c r="UUR396" s="488"/>
      <c r="UUS396" s="489"/>
      <c r="UUT396" s="490"/>
      <c r="UUU396" s="488"/>
      <c r="UUV396" s="488"/>
      <c r="UUW396" s="488"/>
      <c r="UUX396" s="488"/>
      <c r="UUY396" s="488"/>
      <c r="UUZ396" s="488"/>
      <c r="UVA396" s="489"/>
      <c r="UVB396" s="490"/>
      <c r="UVC396" s="488"/>
      <c r="UVD396" s="488"/>
      <c r="UVE396" s="488"/>
      <c r="UVF396" s="488"/>
      <c r="UVG396" s="488"/>
      <c r="UVH396" s="488"/>
      <c r="UVI396" s="489"/>
      <c r="UVJ396" s="490"/>
      <c r="UVK396" s="488"/>
      <c r="UVL396" s="488"/>
      <c r="UVM396" s="488"/>
      <c r="UVN396" s="488"/>
      <c r="UVO396" s="488"/>
      <c r="UVP396" s="488"/>
      <c r="UVQ396" s="489"/>
      <c r="UVR396" s="490"/>
      <c r="UVS396" s="488"/>
      <c r="UVT396" s="488"/>
      <c r="UVU396" s="488"/>
      <c r="UVV396" s="488"/>
      <c r="UVW396" s="488"/>
      <c r="UVX396" s="488"/>
      <c r="UVY396" s="489"/>
      <c r="UVZ396" s="490"/>
      <c r="UWA396" s="488"/>
      <c r="UWB396" s="488"/>
      <c r="UWC396" s="488"/>
      <c r="UWD396" s="488"/>
      <c r="UWE396" s="488"/>
      <c r="UWF396" s="488"/>
      <c r="UWG396" s="489"/>
      <c r="UWH396" s="490"/>
      <c r="UWI396" s="488"/>
      <c r="UWJ396" s="488"/>
      <c r="UWK396" s="488"/>
      <c r="UWL396" s="488"/>
      <c r="UWM396" s="488"/>
      <c r="UWN396" s="488"/>
      <c r="UWO396" s="489"/>
      <c r="UWP396" s="490"/>
      <c r="UWQ396" s="488"/>
      <c r="UWR396" s="488"/>
      <c r="UWS396" s="488"/>
      <c r="UWT396" s="488"/>
      <c r="UWU396" s="488"/>
      <c r="UWV396" s="488"/>
      <c r="UWW396" s="489"/>
      <c r="UWX396" s="490"/>
      <c r="UWY396" s="488"/>
      <c r="UWZ396" s="488"/>
      <c r="UXA396" s="488"/>
      <c r="UXB396" s="488"/>
      <c r="UXC396" s="488"/>
      <c r="UXD396" s="488"/>
      <c r="UXE396" s="489"/>
      <c r="UXF396" s="490"/>
      <c r="UXG396" s="488"/>
      <c r="UXH396" s="488"/>
      <c r="UXI396" s="488"/>
      <c r="UXJ396" s="488"/>
      <c r="UXK396" s="488"/>
      <c r="UXL396" s="488"/>
      <c r="UXM396" s="489"/>
      <c r="UXN396" s="490"/>
      <c r="UXO396" s="488"/>
      <c r="UXP396" s="488"/>
      <c r="UXQ396" s="488"/>
      <c r="UXR396" s="488"/>
      <c r="UXS396" s="488"/>
      <c r="UXT396" s="488"/>
      <c r="UXU396" s="489"/>
      <c r="UXV396" s="490"/>
      <c r="UXW396" s="488"/>
      <c r="UXX396" s="488"/>
      <c r="UXY396" s="488"/>
      <c r="UXZ396" s="488"/>
      <c r="UYA396" s="488"/>
      <c r="UYB396" s="488"/>
      <c r="UYC396" s="489"/>
      <c r="UYD396" s="490"/>
      <c r="UYE396" s="488"/>
      <c r="UYF396" s="488"/>
      <c r="UYG396" s="488"/>
      <c r="UYH396" s="488"/>
      <c r="UYI396" s="488"/>
      <c r="UYJ396" s="488"/>
      <c r="UYK396" s="489"/>
      <c r="UYL396" s="490"/>
      <c r="UYM396" s="488"/>
      <c r="UYN396" s="488"/>
      <c r="UYO396" s="488"/>
      <c r="UYP396" s="488"/>
      <c r="UYQ396" s="488"/>
      <c r="UYR396" s="488"/>
      <c r="UYS396" s="489"/>
      <c r="UYT396" s="490"/>
      <c r="UYU396" s="488"/>
      <c r="UYV396" s="488"/>
      <c r="UYW396" s="488"/>
      <c r="UYX396" s="488"/>
      <c r="UYY396" s="488"/>
      <c r="UYZ396" s="488"/>
      <c r="UZA396" s="489"/>
      <c r="UZB396" s="490"/>
      <c r="UZC396" s="488"/>
      <c r="UZD396" s="488"/>
      <c r="UZE396" s="488"/>
      <c r="UZF396" s="488"/>
      <c r="UZG396" s="488"/>
      <c r="UZH396" s="488"/>
      <c r="UZI396" s="489"/>
      <c r="UZJ396" s="490"/>
      <c r="UZK396" s="488"/>
      <c r="UZL396" s="488"/>
      <c r="UZM396" s="488"/>
      <c r="UZN396" s="488"/>
      <c r="UZO396" s="488"/>
      <c r="UZP396" s="488"/>
      <c r="UZQ396" s="489"/>
      <c r="UZR396" s="490"/>
      <c r="UZS396" s="488"/>
      <c r="UZT396" s="488"/>
      <c r="UZU396" s="488"/>
      <c r="UZV396" s="488"/>
      <c r="UZW396" s="488"/>
      <c r="UZX396" s="488"/>
      <c r="UZY396" s="489"/>
      <c r="UZZ396" s="490"/>
      <c r="VAA396" s="488"/>
      <c r="VAB396" s="488"/>
      <c r="VAC396" s="488"/>
      <c r="VAD396" s="488"/>
      <c r="VAE396" s="488"/>
      <c r="VAF396" s="488"/>
      <c r="VAG396" s="489"/>
      <c r="VAH396" s="490"/>
      <c r="VAI396" s="488"/>
      <c r="VAJ396" s="488"/>
      <c r="VAK396" s="488"/>
      <c r="VAL396" s="488"/>
      <c r="VAM396" s="488"/>
      <c r="VAN396" s="488"/>
      <c r="VAO396" s="489"/>
      <c r="VAP396" s="490"/>
      <c r="VAQ396" s="488"/>
      <c r="VAR396" s="488"/>
      <c r="VAS396" s="488"/>
      <c r="VAT396" s="488"/>
      <c r="VAU396" s="488"/>
      <c r="VAV396" s="488"/>
      <c r="VAW396" s="489"/>
      <c r="VAX396" s="490"/>
      <c r="VAY396" s="488"/>
      <c r="VAZ396" s="488"/>
      <c r="VBA396" s="488"/>
      <c r="VBB396" s="488"/>
      <c r="VBC396" s="488"/>
      <c r="VBD396" s="488"/>
      <c r="VBE396" s="489"/>
      <c r="VBF396" s="490"/>
      <c r="VBG396" s="488"/>
      <c r="VBH396" s="488"/>
      <c r="VBI396" s="488"/>
      <c r="VBJ396" s="488"/>
      <c r="VBK396" s="488"/>
      <c r="VBL396" s="488"/>
      <c r="VBM396" s="489"/>
      <c r="VBN396" s="490"/>
      <c r="VBO396" s="488"/>
      <c r="VBP396" s="488"/>
      <c r="VBQ396" s="488"/>
      <c r="VBR396" s="488"/>
      <c r="VBS396" s="488"/>
      <c r="VBT396" s="488"/>
      <c r="VBU396" s="489"/>
      <c r="VBV396" s="490"/>
      <c r="VBW396" s="488"/>
      <c r="VBX396" s="488"/>
      <c r="VBY396" s="488"/>
      <c r="VBZ396" s="488"/>
      <c r="VCA396" s="488"/>
      <c r="VCB396" s="488"/>
      <c r="VCC396" s="489"/>
      <c r="VCD396" s="490"/>
      <c r="VCE396" s="488"/>
      <c r="VCF396" s="488"/>
      <c r="VCG396" s="488"/>
      <c r="VCH396" s="488"/>
      <c r="VCI396" s="488"/>
      <c r="VCJ396" s="488"/>
      <c r="VCK396" s="489"/>
      <c r="VCL396" s="490"/>
      <c r="VCM396" s="488"/>
      <c r="VCN396" s="488"/>
      <c r="VCO396" s="488"/>
      <c r="VCP396" s="488"/>
      <c r="VCQ396" s="488"/>
      <c r="VCR396" s="488"/>
      <c r="VCS396" s="489"/>
      <c r="VCT396" s="490"/>
      <c r="VCU396" s="488"/>
      <c r="VCV396" s="488"/>
      <c r="VCW396" s="488"/>
      <c r="VCX396" s="488"/>
      <c r="VCY396" s="488"/>
      <c r="VCZ396" s="488"/>
      <c r="VDA396" s="489"/>
      <c r="VDB396" s="490"/>
      <c r="VDC396" s="488"/>
      <c r="VDD396" s="488"/>
      <c r="VDE396" s="488"/>
      <c r="VDF396" s="488"/>
      <c r="VDG396" s="488"/>
      <c r="VDH396" s="488"/>
      <c r="VDI396" s="489"/>
      <c r="VDJ396" s="490"/>
      <c r="VDK396" s="488"/>
      <c r="VDL396" s="488"/>
      <c r="VDM396" s="488"/>
      <c r="VDN396" s="488"/>
      <c r="VDO396" s="488"/>
      <c r="VDP396" s="488"/>
      <c r="VDQ396" s="489"/>
      <c r="VDR396" s="490"/>
      <c r="VDS396" s="488"/>
      <c r="VDT396" s="488"/>
      <c r="VDU396" s="488"/>
      <c r="VDV396" s="488"/>
      <c r="VDW396" s="488"/>
      <c r="VDX396" s="488"/>
      <c r="VDY396" s="489"/>
      <c r="VDZ396" s="490"/>
      <c r="VEA396" s="488"/>
      <c r="VEB396" s="488"/>
      <c r="VEC396" s="488"/>
      <c r="VED396" s="488"/>
      <c r="VEE396" s="488"/>
      <c r="VEF396" s="488"/>
      <c r="VEG396" s="489"/>
      <c r="VEH396" s="490"/>
      <c r="VEI396" s="488"/>
      <c r="VEJ396" s="488"/>
      <c r="VEK396" s="488"/>
      <c r="VEL396" s="488"/>
      <c r="VEM396" s="488"/>
      <c r="VEN396" s="488"/>
      <c r="VEO396" s="489"/>
      <c r="VEP396" s="490"/>
      <c r="VEQ396" s="488"/>
      <c r="VER396" s="488"/>
      <c r="VES396" s="488"/>
      <c r="VET396" s="488"/>
      <c r="VEU396" s="488"/>
      <c r="VEV396" s="488"/>
      <c r="VEW396" s="489"/>
      <c r="VEX396" s="490"/>
      <c r="VEY396" s="488"/>
      <c r="VEZ396" s="488"/>
      <c r="VFA396" s="488"/>
      <c r="VFB396" s="488"/>
      <c r="VFC396" s="488"/>
      <c r="VFD396" s="488"/>
      <c r="VFE396" s="489"/>
      <c r="VFF396" s="490"/>
      <c r="VFG396" s="488"/>
      <c r="VFH396" s="488"/>
      <c r="VFI396" s="488"/>
      <c r="VFJ396" s="488"/>
      <c r="VFK396" s="488"/>
      <c r="VFL396" s="488"/>
      <c r="VFM396" s="489"/>
      <c r="VFN396" s="490"/>
      <c r="VFO396" s="488"/>
      <c r="VFP396" s="488"/>
      <c r="VFQ396" s="488"/>
      <c r="VFR396" s="488"/>
      <c r="VFS396" s="488"/>
      <c r="VFT396" s="488"/>
      <c r="VFU396" s="489"/>
      <c r="VFV396" s="490"/>
      <c r="VFW396" s="488"/>
      <c r="VFX396" s="488"/>
      <c r="VFY396" s="488"/>
      <c r="VFZ396" s="488"/>
      <c r="VGA396" s="488"/>
      <c r="VGB396" s="488"/>
      <c r="VGC396" s="489"/>
      <c r="VGD396" s="490"/>
      <c r="VGE396" s="488"/>
      <c r="VGF396" s="488"/>
      <c r="VGG396" s="488"/>
      <c r="VGH396" s="488"/>
      <c r="VGI396" s="488"/>
      <c r="VGJ396" s="488"/>
      <c r="VGK396" s="489"/>
      <c r="VGL396" s="490"/>
      <c r="VGM396" s="488"/>
      <c r="VGN396" s="488"/>
      <c r="VGO396" s="488"/>
      <c r="VGP396" s="488"/>
      <c r="VGQ396" s="488"/>
      <c r="VGR396" s="488"/>
      <c r="VGS396" s="489"/>
      <c r="VGT396" s="490"/>
      <c r="VGU396" s="488"/>
      <c r="VGV396" s="488"/>
      <c r="VGW396" s="488"/>
      <c r="VGX396" s="488"/>
      <c r="VGY396" s="488"/>
      <c r="VGZ396" s="488"/>
      <c r="VHA396" s="489"/>
      <c r="VHB396" s="490"/>
      <c r="VHC396" s="488"/>
      <c r="VHD396" s="488"/>
      <c r="VHE396" s="488"/>
      <c r="VHF396" s="488"/>
      <c r="VHG396" s="488"/>
      <c r="VHH396" s="488"/>
      <c r="VHI396" s="489"/>
      <c r="VHJ396" s="490"/>
      <c r="VHK396" s="488"/>
      <c r="VHL396" s="488"/>
      <c r="VHM396" s="488"/>
      <c r="VHN396" s="488"/>
      <c r="VHO396" s="488"/>
      <c r="VHP396" s="488"/>
      <c r="VHQ396" s="489"/>
      <c r="VHR396" s="490"/>
      <c r="VHS396" s="488"/>
      <c r="VHT396" s="488"/>
      <c r="VHU396" s="488"/>
      <c r="VHV396" s="488"/>
      <c r="VHW396" s="488"/>
      <c r="VHX396" s="488"/>
      <c r="VHY396" s="489"/>
      <c r="VHZ396" s="490"/>
      <c r="VIA396" s="488"/>
      <c r="VIB396" s="488"/>
      <c r="VIC396" s="488"/>
      <c r="VID396" s="488"/>
      <c r="VIE396" s="488"/>
      <c r="VIF396" s="488"/>
      <c r="VIG396" s="489"/>
      <c r="VIH396" s="490"/>
      <c r="VII396" s="488"/>
      <c r="VIJ396" s="488"/>
      <c r="VIK396" s="488"/>
      <c r="VIL396" s="488"/>
      <c r="VIM396" s="488"/>
      <c r="VIN396" s="488"/>
      <c r="VIO396" s="489"/>
      <c r="VIP396" s="490"/>
      <c r="VIQ396" s="488"/>
      <c r="VIR396" s="488"/>
      <c r="VIS396" s="488"/>
      <c r="VIT396" s="488"/>
      <c r="VIU396" s="488"/>
      <c r="VIV396" s="488"/>
      <c r="VIW396" s="489"/>
      <c r="VIX396" s="490"/>
      <c r="VIY396" s="488"/>
      <c r="VIZ396" s="488"/>
      <c r="VJA396" s="488"/>
      <c r="VJB396" s="488"/>
      <c r="VJC396" s="488"/>
      <c r="VJD396" s="488"/>
      <c r="VJE396" s="489"/>
      <c r="VJF396" s="490"/>
      <c r="VJG396" s="488"/>
      <c r="VJH396" s="488"/>
      <c r="VJI396" s="488"/>
      <c r="VJJ396" s="488"/>
      <c r="VJK396" s="488"/>
      <c r="VJL396" s="488"/>
      <c r="VJM396" s="489"/>
      <c r="VJN396" s="490"/>
      <c r="VJO396" s="488"/>
      <c r="VJP396" s="488"/>
      <c r="VJQ396" s="488"/>
      <c r="VJR396" s="488"/>
      <c r="VJS396" s="488"/>
      <c r="VJT396" s="488"/>
      <c r="VJU396" s="489"/>
      <c r="VJV396" s="490"/>
      <c r="VJW396" s="488"/>
      <c r="VJX396" s="488"/>
      <c r="VJY396" s="488"/>
      <c r="VJZ396" s="488"/>
      <c r="VKA396" s="488"/>
      <c r="VKB396" s="488"/>
      <c r="VKC396" s="489"/>
      <c r="VKD396" s="490"/>
      <c r="VKE396" s="488"/>
      <c r="VKF396" s="488"/>
      <c r="VKG396" s="488"/>
      <c r="VKH396" s="488"/>
      <c r="VKI396" s="488"/>
      <c r="VKJ396" s="488"/>
      <c r="VKK396" s="489"/>
      <c r="VKL396" s="490"/>
      <c r="VKM396" s="488"/>
      <c r="VKN396" s="488"/>
      <c r="VKO396" s="488"/>
      <c r="VKP396" s="488"/>
      <c r="VKQ396" s="488"/>
      <c r="VKR396" s="488"/>
      <c r="VKS396" s="489"/>
      <c r="VKT396" s="490"/>
      <c r="VKU396" s="488"/>
      <c r="VKV396" s="488"/>
      <c r="VKW396" s="488"/>
      <c r="VKX396" s="488"/>
      <c r="VKY396" s="488"/>
      <c r="VKZ396" s="488"/>
      <c r="VLA396" s="489"/>
      <c r="VLB396" s="490"/>
      <c r="VLC396" s="488"/>
      <c r="VLD396" s="488"/>
      <c r="VLE396" s="488"/>
      <c r="VLF396" s="488"/>
      <c r="VLG396" s="488"/>
      <c r="VLH396" s="488"/>
      <c r="VLI396" s="489"/>
      <c r="VLJ396" s="490"/>
      <c r="VLK396" s="488"/>
      <c r="VLL396" s="488"/>
      <c r="VLM396" s="488"/>
      <c r="VLN396" s="488"/>
      <c r="VLO396" s="488"/>
      <c r="VLP396" s="488"/>
      <c r="VLQ396" s="489"/>
      <c r="VLR396" s="490"/>
      <c r="VLS396" s="488"/>
      <c r="VLT396" s="488"/>
      <c r="VLU396" s="488"/>
      <c r="VLV396" s="488"/>
      <c r="VLW396" s="488"/>
      <c r="VLX396" s="488"/>
      <c r="VLY396" s="489"/>
      <c r="VLZ396" s="490"/>
      <c r="VMA396" s="488"/>
      <c r="VMB396" s="488"/>
      <c r="VMC396" s="488"/>
      <c r="VMD396" s="488"/>
      <c r="VME396" s="488"/>
      <c r="VMF396" s="488"/>
      <c r="VMG396" s="489"/>
      <c r="VMH396" s="490"/>
      <c r="VMI396" s="488"/>
      <c r="VMJ396" s="488"/>
      <c r="VMK396" s="488"/>
      <c r="VML396" s="488"/>
      <c r="VMM396" s="488"/>
      <c r="VMN396" s="488"/>
      <c r="VMO396" s="489"/>
      <c r="VMP396" s="490"/>
      <c r="VMQ396" s="488"/>
      <c r="VMR396" s="488"/>
      <c r="VMS396" s="488"/>
      <c r="VMT396" s="488"/>
      <c r="VMU396" s="488"/>
      <c r="VMV396" s="488"/>
      <c r="VMW396" s="489"/>
      <c r="VMX396" s="490"/>
      <c r="VMY396" s="488"/>
      <c r="VMZ396" s="488"/>
      <c r="VNA396" s="488"/>
      <c r="VNB396" s="488"/>
      <c r="VNC396" s="488"/>
      <c r="VND396" s="488"/>
      <c r="VNE396" s="489"/>
      <c r="VNF396" s="490"/>
      <c r="VNG396" s="488"/>
      <c r="VNH396" s="488"/>
      <c r="VNI396" s="488"/>
      <c r="VNJ396" s="488"/>
      <c r="VNK396" s="488"/>
      <c r="VNL396" s="488"/>
      <c r="VNM396" s="489"/>
      <c r="VNN396" s="490"/>
      <c r="VNO396" s="488"/>
      <c r="VNP396" s="488"/>
      <c r="VNQ396" s="488"/>
      <c r="VNR396" s="488"/>
      <c r="VNS396" s="488"/>
      <c r="VNT396" s="488"/>
      <c r="VNU396" s="489"/>
      <c r="VNV396" s="490"/>
      <c r="VNW396" s="488"/>
      <c r="VNX396" s="488"/>
      <c r="VNY396" s="488"/>
      <c r="VNZ396" s="488"/>
      <c r="VOA396" s="488"/>
      <c r="VOB396" s="488"/>
      <c r="VOC396" s="489"/>
      <c r="VOD396" s="490"/>
      <c r="VOE396" s="488"/>
      <c r="VOF396" s="488"/>
      <c r="VOG396" s="488"/>
      <c r="VOH396" s="488"/>
      <c r="VOI396" s="488"/>
      <c r="VOJ396" s="488"/>
      <c r="VOK396" s="489"/>
      <c r="VOL396" s="490"/>
      <c r="VOM396" s="488"/>
      <c r="VON396" s="488"/>
      <c r="VOO396" s="488"/>
      <c r="VOP396" s="488"/>
      <c r="VOQ396" s="488"/>
      <c r="VOR396" s="488"/>
      <c r="VOS396" s="489"/>
      <c r="VOT396" s="490"/>
      <c r="VOU396" s="488"/>
      <c r="VOV396" s="488"/>
      <c r="VOW396" s="488"/>
      <c r="VOX396" s="488"/>
      <c r="VOY396" s="488"/>
      <c r="VOZ396" s="488"/>
      <c r="VPA396" s="489"/>
      <c r="VPB396" s="490"/>
      <c r="VPC396" s="488"/>
      <c r="VPD396" s="488"/>
      <c r="VPE396" s="488"/>
      <c r="VPF396" s="488"/>
      <c r="VPG396" s="488"/>
      <c r="VPH396" s="488"/>
      <c r="VPI396" s="489"/>
      <c r="VPJ396" s="490"/>
      <c r="VPK396" s="488"/>
      <c r="VPL396" s="488"/>
      <c r="VPM396" s="488"/>
      <c r="VPN396" s="488"/>
      <c r="VPO396" s="488"/>
      <c r="VPP396" s="488"/>
      <c r="VPQ396" s="489"/>
      <c r="VPR396" s="490"/>
      <c r="VPS396" s="488"/>
      <c r="VPT396" s="488"/>
      <c r="VPU396" s="488"/>
      <c r="VPV396" s="488"/>
      <c r="VPW396" s="488"/>
      <c r="VPX396" s="488"/>
      <c r="VPY396" s="489"/>
      <c r="VPZ396" s="490"/>
      <c r="VQA396" s="488"/>
      <c r="VQB396" s="488"/>
      <c r="VQC396" s="488"/>
      <c r="VQD396" s="488"/>
      <c r="VQE396" s="488"/>
      <c r="VQF396" s="488"/>
      <c r="VQG396" s="489"/>
      <c r="VQH396" s="490"/>
      <c r="VQI396" s="488"/>
      <c r="VQJ396" s="488"/>
      <c r="VQK396" s="488"/>
      <c r="VQL396" s="488"/>
      <c r="VQM396" s="488"/>
      <c r="VQN396" s="488"/>
      <c r="VQO396" s="489"/>
      <c r="VQP396" s="490"/>
      <c r="VQQ396" s="488"/>
      <c r="VQR396" s="488"/>
      <c r="VQS396" s="488"/>
      <c r="VQT396" s="488"/>
      <c r="VQU396" s="488"/>
      <c r="VQV396" s="488"/>
      <c r="VQW396" s="489"/>
      <c r="VQX396" s="490"/>
      <c r="VQY396" s="488"/>
      <c r="VQZ396" s="488"/>
      <c r="VRA396" s="488"/>
      <c r="VRB396" s="488"/>
      <c r="VRC396" s="488"/>
      <c r="VRD396" s="488"/>
      <c r="VRE396" s="489"/>
      <c r="VRF396" s="490"/>
      <c r="VRG396" s="488"/>
      <c r="VRH396" s="488"/>
      <c r="VRI396" s="488"/>
      <c r="VRJ396" s="488"/>
      <c r="VRK396" s="488"/>
      <c r="VRL396" s="488"/>
      <c r="VRM396" s="489"/>
      <c r="VRN396" s="490"/>
      <c r="VRO396" s="488"/>
      <c r="VRP396" s="488"/>
      <c r="VRQ396" s="488"/>
      <c r="VRR396" s="488"/>
      <c r="VRS396" s="488"/>
      <c r="VRT396" s="488"/>
      <c r="VRU396" s="489"/>
      <c r="VRV396" s="490"/>
      <c r="VRW396" s="488"/>
      <c r="VRX396" s="488"/>
      <c r="VRY396" s="488"/>
      <c r="VRZ396" s="488"/>
      <c r="VSA396" s="488"/>
      <c r="VSB396" s="488"/>
      <c r="VSC396" s="489"/>
      <c r="VSD396" s="490"/>
      <c r="VSE396" s="488"/>
      <c r="VSF396" s="488"/>
      <c r="VSG396" s="488"/>
      <c r="VSH396" s="488"/>
      <c r="VSI396" s="488"/>
      <c r="VSJ396" s="488"/>
      <c r="VSK396" s="489"/>
      <c r="VSL396" s="490"/>
      <c r="VSM396" s="488"/>
      <c r="VSN396" s="488"/>
      <c r="VSO396" s="488"/>
      <c r="VSP396" s="488"/>
      <c r="VSQ396" s="488"/>
      <c r="VSR396" s="488"/>
      <c r="VSS396" s="489"/>
      <c r="VST396" s="490"/>
      <c r="VSU396" s="488"/>
      <c r="VSV396" s="488"/>
      <c r="VSW396" s="488"/>
      <c r="VSX396" s="488"/>
      <c r="VSY396" s="488"/>
      <c r="VSZ396" s="488"/>
      <c r="VTA396" s="489"/>
      <c r="VTB396" s="490"/>
      <c r="VTC396" s="488"/>
      <c r="VTD396" s="488"/>
      <c r="VTE396" s="488"/>
      <c r="VTF396" s="488"/>
      <c r="VTG396" s="488"/>
      <c r="VTH396" s="488"/>
      <c r="VTI396" s="489"/>
      <c r="VTJ396" s="490"/>
      <c r="VTK396" s="488"/>
      <c r="VTL396" s="488"/>
      <c r="VTM396" s="488"/>
      <c r="VTN396" s="488"/>
      <c r="VTO396" s="488"/>
      <c r="VTP396" s="488"/>
      <c r="VTQ396" s="489"/>
      <c r="VTR396" s="490"/>
      <c r="VTS396" s="488"/>
      <c r="VTT396" s="488"/>
      <c r="VTU396" s="488"/>
      <c r="VTV396" s="488"/>
      <c r="VTW396" s="488"/>
      <c r="VTX396" s="488"/>
      <c r="VTY396" s="489"/>
      <c r="VTZ396" s="490"/>
      <c r="VUA396" s="488"/>
      <c r="VUB396" s="488"/>
      <c r="VUC396" s="488"/>
      <c r="VUD396" s="488"/>
      <c r="VUE396" s="488"/>
      <c r="VUF396" s="488"/>
      <c r="VUG396" s="489"/>
      <c r="VUH396" s="490"/>
      <c r="VUI396" s="488"/>
      <c r="VUJ396" s="488"/>
      <c r="VUK396" s="488"/>
      <c r="VUL396" s="488"/>
      <c r="VUM396" s="488"/>
      <c r="VUN396" s="488"/>
      <c r="VUO396" s="489"/>
      <c r="VUP396" s="490"/>
      <c r="VUQ396" s="488"/>
      <c r="VUR396" s="488"/>
      <c r="VUS396" s="488"/>
      <c r="VUT396" s="488"/>
      <c r="VUU396" s="488"/>
      <c r="VUV396" s="488"/>
      <c r="VUW396" s="489"/>
      <c r="VUX396" s="490"/>
      <c r="VUY396" s="488"/>
      <c r="VUZ396" s="488"/>
      <c r="VVA396" s="488"/>
      <c r="VVB396" s="488"/>
      <c r="VVC396" s="488"/>
      <c r="VVD396" s="488"/>
      <c r="VVE396" s="489"/>
      <c r="VVF396" s="490"/>
      <c r="VVG396" s="488"/>
      <c r="VVH396" s="488"/>
      <c r="VVI396" s="488"/>
      <c r="VVJ396" s="488"/>
      <c r="VVK396" s="488"/>
      <c r="VVL396" s="488"/>
      <c r="VVM396" s="489"/>
      <c r="VVN396" s="490"/>
      <c r="VVO396" s="488"/>
      <c r="VVP396" s="488"/>
      <c r="VVQ396" s="488"/>
      <c r="VVR396" s="488"/>
      <c r="VVS396" s="488"/>
      <c r="VVT396" s="488"/>
      <c r="VVU396" s="489"/>
      <c r="VVV396" s="490"/>
      <c r="VVW396" s="488"/>
      <c r="VVX396" s="488"/>
      <c r="VVY396" s="488"/>
      <c r="VVZ396" s="488"/>
      <c r="VWA396" s="488"/>
      <c r="VWB396" s="488"/>
      <c r="VWC396" s="489"/>
      <c r="VWD396" s="490"/>
      <c r="VWE396" s="488"/>
      <c r="VWF396" s="488"/>
      <c r="VWG396" s="488"/>
      <c r="VWH396" s="488"/>
      <c r="VWI396" s="488"/>
      <c r="VWJ396" s="488"/>
      <c r="VWK396" s="489"/>
      <c r="VWL396" s="490"/>
      <c r="VWM396" s="488"/>
      <c r="VWN396" s="488"/>
      <c r="VWO396" s="488"/>
      <c r="VWP396" s="488"/>
      <c r="VWQ396" s="488"/>
      <c r="VWR396" s="488"/>
      <c r="VWS396" s="489"/>
      <c r="VWT396" s="490"/>
      <c r="VWU396" s="488"/>
      <c r="VWV396" s="488"/>
      <c r="VWW396" s="488"/>
      <c r="VWX396" s="488"/>
      <c r="VWY396" s="488"/>
      <c r="VWZ396" s="488"/>
      <c r="VXA396" s="489"/>
      <c r="VXB396" s="490"/>
      <c r="VXC396" s="488"/>
      <c r="VXD396" s="488"/>
      <c r="VXE396" s="488"/>
      <c r="VXF396" s="488"/>
      <c r="VXG396" s="488"/>
      <c r="VXH396" s="488"/>
      <c r="VXI396" s="489"/>
      <c r="VXJ396" s="490"/>
      <c r="VXK396" s="488"/>
      <c r="VXL396" s="488"/>
      <c r="VXM396" s="488"/>
      <c r="VXN396" s="488"/>
      <c r="VXO396" s="488"/>
      <c r="VXP396" s="488"/>
      <c r="VXQ396" s="489"/>
      <c r="VXR396" s="490"/>
      <c r="VXS396" s="488"/>
      <c r="VXT396" s="488"/>
      <c r="VXU396" s="488"/>
      <c r="VXV396" s="488"/>
      <c r="VXW396" s="488"/>
      <c r="VXX396" s="488"/>
      <c r="VXY396" s="489"/>
      <c r="VXZ396" s="490"/>
      <c r="VYA396" s="488"/>
      <c r="VYB396" s="488"/>
      <c r="VYC396" s="488"/>
      <c r="VYD396" s="488"/>
      <c r="VYE396" s="488"/>
      <c r="VYF396" s="488"/>
      <c r="VYG396" s="489"/>
      <c r="VYH396" s="490"/>
      <c r="VYI396" s="488"/>
      <c r="VYJ396" s="488"/>
      <c r="VYK396" s="488"/>
      <c r="VYL396" s="488"/>
      <c r="VYM396" s="488"/>
      <c r="VYN396" s="488"/>
      <c r="VYO396" s="489"/>
      <c r="VYP396" s="490"/>
      <c r="VYQ396" s="488"/>
      <c r="VYR396" s="488"/>
      <c r="VYS396" s="488"/>
      <c r="VYT396" s="488"/>
      <c r="VYU396" s="488"/>
      <c r="VYV396" s="488"/>
      <c r="VYW396" s="489"/>
      <c r="VYX396" s="490"/>
      <c r="VYY396" s="488"/>
      <c r="VYZ396" s="488"/>
      <c r="VZA396" s="488"/>
      <c r="VZB396" s="488"/>
      <c r="VZC396" s="488"/>
      <c r="VZD396" s="488"/>
      <c r="VZE396" s="489"/>
      <c r="VZF396" s="490"/>
      <c r="VZG396" s="488"/>
      <c r="VZH396" s="488"/>
      <c r="VZI396" s="488"/>
      <c r="VZJ396" s="488"/>
      <c r="VZK396" s="488"/>
      <c r="VZL396" s="488"/>
      <c r="VZM396" s="489"/>
      <c r="VZN396" s="490"/>
      <c r="VZO396" s="488"/>
      <c r="VZP396" s="488"/>
      <c r="VZQ396" s="488"/>
      <c r="VZR396" s="488"/>
      <c r="VZS396" s="488"/>
      <c r="VZT396" s="488"/>
      <c r="VZU396" s="489"/>
      <c r="VZV396" s="490"/>
      <c r="VZW396" s="488"/>
      <c r="VZX396" s="488"/>
      <c r="VZY396" s="488"/>
      <c r="VZZ396" s="488"/>
      <c r="WAA396" s="488"/>
      <c r="WAB396" s="488"/>
      <c r="WAC396" s="489"/>
      <c r="WAD396" s="490"/>
      <c r="WAE396" s="488"/>
      <c r="WAF396" s="488"/>
      <c r="WAG396" s="488"/>
      <c r="WAH396" s="488"/>
      <c r="WAI396" s="488"/>
      <c r="WAJ396" s="488"/>
      <c r="WAK396" s="489"/>
      <c r="WAL396" s="490"/>
      <c r="WAM396" s="488"/>
      <c r="WAN396" s="488"/>
      <c r="WAO396" s="488"/>
      <c r="WAP396" s="488"/>
      <c r="WAQ396" s="488"/>
      <c r="WAR396" s="488"/>
      <c r="WAS396" s="489"/>
      <c r="WAT396" s="490"/>
      <c r="WAU396" s="488"/>
      <c r="WAV396" s="488"/>
      <c r="WAW396" s="488"/>
      <c r="WAX396" s="488"/>
      <c r="WAY396" s="488"/>
      <c r="WAZ396" s="488"/>
      <c r="WBA396" s="489"/>
      <c r="WBB396" s="490"/>
      <c r="WBC396" s="488"/>
      <c r="WBD396" s="488"/>
      <c r="WBE396" s="488"/>
      <c r="WBF396" s="488"/>
      <c r="WBG396" s="488"/>
      <c r="WBH396" s="488"/>
      <c r="WBI396" s="489"/>
      <c r="WBJ396" s="490"/>
      <c r="WBK396" s="488"/>
      <c r="WBL396" s="488"/>
      <c r="WBM396" s="488"/>
      <c r="WBN396" s="488"/>
      <c r="WBO396" s="488"/>
      <c r="WBP396" s="488"/>
      <c r="WBQ396" s="489"/>
      <c r="WBR396" s="490"/>
      <c r="WBS396" s="488"/>
      <c r="WBT396" s="488"/>
      <c r="WBU396" s="488"/>
      <c r="WBV396" s="488"/>
      <c r="WBW396" s="488"/>
      <c r="WBX396" s="488"/>
      <c r="WBY396" s="489"/>
      <c r="WBZ396" s="490"/>
      <c r="WCA396" s="488"/>
      <c r="WCB396" s="488"/>
      <c r="WCC396" s="488"/>
      <c r="WCD396" s="488"/>
      <c r="WCE396" s="488"/>
      <c r="WCF396" s="488"/>
      <c r="WCG396" s="489"/>
      <c r="WCH396" s="490"/>
      <c r="WCI396" s="488"/>
      <c r="WCJ396" s="488"/>
      <c r="WCK396" s="488"/>
      <c r="WCL396" s="488"/>
      <c r="WCM396" s="488"/>
      <c r="WCN396" s="488"/>
      <c r="WCO396" s="489"/>
      <c r="WCP396" s="490"/>
      <c r="WCQ396" s="488"/>
      <c r="WCR396" s="488"/>
      <c r="WCS396" s="488"/>
      <c r="WCT396" s="488"/>
      <c r="WCU396" s="488"/>
      <c r="WCV396" s="488"/>
      <c r="WCW396" s="489"/>
      <c r="WCX396" s="490"/>
      <c r="WCY396" s="488"/>
      <c r="WCZ396" s="488"/>
      <c r="WDA396" s="488"/>
      <c r="WDB396" s="488"/>
      <c r="WDC396" s="488"/>
      <c r="WDD396" s="488"/>
      <c r="WDE396" s="489"/>
      <c r="WDF396" s="490"/>
      <c r="WDG396" s="488"/>
      <c r="WDH396" s="488"/>
      <c r="WDI396" s="488"/>
      <c r="WDJ396" s="488"/>
      <c r="WDK396" s="488"/>
      <c r="WDL396" s="488"/>
      <c r="WDM396" s="489"/>
      <c r="WDN396" s="490"/>
      <c r="WDO396" s="488"/>
      <c r="WDP396" s="488"/>
      <c r="WDQ396" s="488"/>
      <c r="WDR396" s="488"/>
      <c r="WDS396" s="488"/>
      <c r="WDT396" s="488"/>
      <c r="WDU396" s="489"/>
      <c r="WDV396" s="490"/>
      <c r="WDW396" s="488"/>
      <c r="WDX396" s="488"/>
      <c r="WDY396" s="488"/>
      <c r="WDZ396" s="488"/>
      <c r="WEA396" s="488"/>
      <c r="WEB396" s="488"/>
      <c r="WEC396" s="489"/>
      <c r="WED396" s="490"/>
      <c r="WEE396" s="488"/>
      <c r="WEF396" s="488"/>
      <c r="WEG396" s="488"/>
      <c r="WEH396" s="488"/>
      <c r="WEI396" s="488"/>
      <c r="WEJ396" s="488"/>
      <c r="WEK396" s="489"/>
      <c r="WEL396" s="490"/>
      <c r="WEM396" s="488"/>
      <c r="WEN396" s="488"/>
      <c r="WEO396" s="488"/>
      <c r="WEP396" s="488"/>
      <c r="WEQ396" s="488"/>
      <c r="WER396" s="488"/>
      <c r="WES396" s="489"/>
      <c r="WET396" s="490"/>
      <c r="WEU396" s="488"/>
      <c r="WEV396" s="488"/>
      <c r="WEW396" s="488"/>
      <c r="WEX396" s="488"/>
      <c r="WEY396" s="488"/>
      <c r="WEZ396" s="488"/>
      <c r="WFA396" s="489"/>
      <c r="WFB396" s="490"/>
      <c r="WFC396" s="488"/>
      <c r="WFD396" s="488"/>
      <c r="WFE396" s="488"/>
      <c r="WFF396" s="488"/>
      <c r="WFG396" s="488"/>
      <c r="WFH396" s="488"/>
      <c r="WFI396" s="489"/>
      <c r="WFJ396" s="490"/>
      <c r="WFK396" s="488"/>
      <c r="WFL396" s="488"/>
      <c r="WFM396" s="488"/>
      <c r="WFN396" s="488"/>
      <c r="WFO396" s="488"/>
      <c r="WFP396" s="488"/>
      <c r="WFQ396" s="489"/>
      <c r="WFR396" s="490"/>
      <c r="WFS396" s="488"/>
      <c r="WFT396" s="488"/>
      <c r="WFU396" s="488"/>
      <c r="WFV396" s="488"/>
      <c r="WFW396" s="488"/>
      <c r="WFX396" s="488"/>
      <c r="WFY396" s="489"/>
      <c r="WFZ396" s="490"/>
      <c r="WGA396" s="488"/>
      <c r="WGB396" s="488"/>
      <c r="WGC396" s="488"/>
      <c r="WGD396" s="488"/>
      <c r="WGE396" s="488"/>
      <c r="WGF396" s="488"/>
      <c r="WGG396" s="489"/>
      <c r="WGH396" s="490"/>
      <c r="WGI396" s="488"/>
      <c r="WGJ396" s="488"/>
      <c r="WGK396" s="488"/>
      <c r="WGL396" s="488"/>
      <c r="WGM396" s="488"/>
      <c r="WGN396" s="488"/>
      <c r="WGO396" s="489"/>
      <c r="WGP396" s="490"/>
      <c r="WGQ396" s="488"/>
      <c r="WGR396" s="488"/>
      <c r="WGS396" s="488"/>
      <c r="WGT396" s="488"/>
      <c r="WGU396" s="488"/>
      <c r="WGV396" s="488"/>
      <c r="WGW396" s="489"/>
      <c r="WGX396" s="490"/>
      <c r="WGY396" s="488"/>
      <c r="WGZ396" s="488"/>
      <c r="WHA396" s="488"/>
      <c r="WHB396" s="488"/>
      <c r="WHC396" s="488"/>
      <c r="WHD396" s="488"/>
      <c r="WHE396" s="489"/>
      <c r="WHF396" s="490"/>
      <c r="WHG396" s="488"/>
      <c r="WHH396" s="488"/>
      <c r="WHI396" s="488"/>
      <c r="WHJ396" s="488"/>
      <c r="WHK396" s="488"/>
      <c r="WHL396" s="488"/>
      <c r="WHM396" s="489"/>
      <c r="WHN396" s="490"/>
      <c r="WHO396" s="488"/>
      <c r="WHP396" s="488"/>
      <c r="WHQ396" s="488"/>
      <c r="WHR396" s="488"/>
      <c r="WHS396" s="488"/>
      <c r="WHT396" s="488"/>
      <c r="WHU396" s="489"/>
      <c r="WHV396" s="490"/>
      <c r="WHW396" s="488"/>
      <c r="WHX396" s="488"/>
      <c r="WHY396" s="488"/>
      <c r="WHZ396" s="488"/>
      <c r="WIA396" s="488"/>
      <c r="WIB396" s="488"/>
      <c r="WIC396" s="489"/>
      <c r="WID396" s="490"/>
      <c r="WIE396" s="488"/>
      <c r="WIF396" s="488"/>
      <c r="WIG396" s="488"/>
      <c r="WIH396" s="488"/>
      <c r="WII396" s="488"/>
      <c r="WIJ396" s="488"/>
      <c r="WIK396" s="489"/>
      <c r="WIL396" s="490"/>
      <c r="WIM396" s="488"/>
      <c r="WIN396" s="488"/>
      <c r="WIO396" s="488"/>
      <c r="WIP396" s="488"/>
      <c r="WIQ396" s="488"/>
      <c r="WIR396" s="488"/>
      <c r="WIS396" s="489"/>
      <c r="WIT396" s="490"/>
      <c r="WIU396" s="488"/>
      <c r="WIV396" s="488"/>
      <c r="WIW396" s="488"/>
      <c r="WIX396" s="488"/>
      <c r="WIY396" s="488"/>
      <c r="WIZ396" s="488"/>
      <c r="WJA396" s="489"/>
      <c r="WJB396" s="490"/>
      <c r="WJC396" s="488"/>
      <c r="WJD396" s="488"/>
      <c r="WJE396" s="488"/>
      <c r="WJF396" s="488"/>
      <c r="WJG396" s="488"/>
      <c r="WJH396" s="488"/>
      <c r="WJI396" s="489"/>
      <c r="WJJ396" s="490"/>
      <c r="WJK396" s="488"/>
      <c r="WJL396" s="488"/>
      <c r="WJM396" s="488"/>
      <c r="WJN396" s="488"/>
      <c r="WJO396" s="488"/>
      <c r="WJP396" s="488"/>
      <c r="WJQ396" s="489"/>
      <c r="WJR396" s="490"/>
      <c r="WJS396" s="488"/>
      <c r="WJT396" s="488"/>
      <c r="WJU396" s="488"/>
      <c r="WJV396" s="488"/>
      <c r="WJW396" s="488"/>
      <c r="WJX396" s="488"/>
      <c r="WJY396" s="489"/>
      <c r="WJZ396" s="490"/>
      <c r="WKA396" s="488"/>
      <c r="WKB396" s="488"/>
      <c r="WKC396" s="488"/>
      <c r="WKD396" s="488"/>
      <c r="WKE396" s="488"/>
      <c r="WKF396" s="488"/>
      <c r="WKG396" s="489"/>
      <c r="WKH396" s="490"/>
      <c r="WKI396" s="488"/>
      <c r="WKJ396" s="488"/>
      <c r="WKK396" s="488"/>
      <c r="WKL396" s="488"/>
      <c r="WKM396" s="488"/>
      <c r="WKN396" s="488"/>
      <c r="WKO396" s="489"/>
      <c r="WKP396" s="490"/>
      <c r="WKQ396" s="488"/>
      <c r="WKR396" s="488"/>
      <c r="WKS396" s="488"/>
      <c r="WKT396" s="488"/>
      <c r="WKU396" s="488"/>
      <c r="WKV396" s="488"/>
      <c r="WKW396" s="489"/>
      <c r="WKX396" s="490"/>
      <c r="WKY396" s="488"/>
      <c r="WKZ396" s="488"/>
      <c r="WLA396" s="488"/>
      <c r="WLB396" s="488"/>
      <c r="WLC396" s="488"/>
      <c r="WLD396" s="488"/>
      <c r="WLE396" s="489"/>
      <c r="WLF396" s="490"/>
      <c r="WLG396" s="488"/>
      <c r="WLH396" s="488"/>
      <c r="WLI396" s="488"/>
      <c r="WLJ396" s="488"/>
      <c r="WLK396" s="488"/>
      <c r="WLL396" s="488"/>
      <c r="WLM396" s="489"/>
      <c r="WLN396" s="490"/>
      <c r="WLO396" s="488"/>
      <c r="WLP396" s="488"/>
      <c r="WLQ396" s="488"/>
      <c r="WLR396" s="488"/>
      <c r="WLS396" s="488"/>
      <c r="WLT396" s="488"/>
      <c r="WLU396" s="489"/>
      <c r="WLV396" s="490"/>
      <c r="WLW396" s="488"/>
      <c r="WLX396" s="488"/>
      <c r="WLY396" s="488"/>
      <c r="WLZ396" s="488"/>
      <c r="WMA396" s="488"/>
      <c r="WMB396" s="488"/>
      <c r="WMC396" s="489"/>
      <c r="WMD396" s="490"/>
      <c r="WME396" s="488"/>
      <c r="WMF396" s="488"/>
      <c r="WMG396" s="488"/>
      <c r="WMH396" s="488"/>
      <c r="WMI396" s="488"/>
      <c r="WMJ396" s="488"/>
      <c r="WMK396" s="489"/>
      <c r="WML396" s="490"/>
      <c r="WMM396" s="488"/>
      <c r="WMN396" s="488"/>
      <c r="WMO396" s="488"/>
      <c r="WMP396" s="488"/>
      <c r="WMQ396" s="488"/>
      <c r="WMR396" s="488"/>
      <c r="WMS396" s="489"/>
      <c r="WMT396" s="490"/>
      <c r="WMU396" s="488"/>
      <c r="WMV396" s="488"/>
      <c r="WMW396" s="488"/>
      <c r="WMX396" s="488"/>
      <c r="WMY396" s="488"/>
      <c r="WMZ396" s="488"/>
      <c r="WNA396" s="489"/>
      <c r="WNB396" s="490"/>
      <c r="WNC396" s="488"/>
      <c r="WND396" s="488"/>
      <c r="WNE396" s="488"/>
      <c r="WNF396" s="488"/>
      <c r="WNG396" s="488"/>
      <c r="WNH396" s="488"/>
      <c r="WNI396" s="489"/>
      <c r="WNJ396" s="490"/>
      <c r="WNK396" s="488"/>
      <c r="WNL396" s="488"/>
      <c r="WNM396" s="488"/>
      <c r="WNN396" s="488"/>
      <c r="WNO396" s="488"/>
      <c r="WNP396" s="488"/>
      <c r="WNQ396" s="489"/>
      <c r="WNR396" s="490"/>
      <c r="WNS396" s="488"/>
      <c r="WNT396" s="488"/>
      <c r="WNU396" s="488"/>
      <c r="WNV396" s="488"/>
      <c r="WNW396" s="488"/>
      <c r="WNX396" s="488"/>
      <c r="WNY396" s="489"/>
      <c r="WNZ396" s="490"/>
      <c r="WOA396" s="488"/>
      <c r="WOB396" s="488"/>
      <c r="WOC396" s="488"/>
      <c r="WOD396" s="488"/>
      <c r="WOE396" s="488"/>
      <c r="WOF396" s="488"/>
      <c r="WOG396" s="489"/>
      <c r="WOH396" s="490"/>
      <c r="WOI396" s="488"/>
      <c r="WOJ396" s="488"/>
      <c r="WOK396" s="488"/>
      <c r="WOL396" s="488"/>
      <c r="WOM396" s="488"/>
      <c r="WON396" s="488"/>
      <c r="WOO396" s="489"/>
      <c r="WOP396" s="490"/>
      <c r="WOQ396" s="488"/>
      <c r="WOR396" s="488"/>
      <c r="WOS396" s="488"/>
      <c r="WOT396" s="488"/>
      <c r="WOU396" s="488"/>
      <c r="WOV396" s="488"/>
      <c r="WOW396" s="489"/>
      <c r="WOX396" s="490"/>
      <c r="WOY396" s="488"/>
      <c r="WOZ396" s="488"/>
      <c r="WPA396" s="488"/>
      <c r="WPB396" s="488"/>
      <c r="WPC396" s="488"/>
      <c r="WPD396" s="488"/>
      <c r="WPE396" s="489"/>
      <c r="WPF396" s="490"/>
      <c r="WPG396" s="488"/>
      <c r="WPH396" s="488"/>
      <c r="WPI396" s="488"/>
      <c r="WPJ396" s="488"/>
      <c r="WPK396" s="488"/>
      <c r="WPL396" s="488"/>
      <c r="WPM396" s="489"/>
      <c r="WPN396" s="490"/>
      <c r="WPO396" s="488"/>
      <c r="WPP396" s="488"/>
      <c r="WPQ396" s="488"/>
      <c r="WPR396" s="488"/>
      <c r="WPS396" s="488"/>
      <c r="WPT396" s="488"/>
      <c r="WPU396" s="489"/>
      <c r="WPV396" s="490"/>
      <c r="WPW396" s="488"/>
      <c r="WPX396" s="488"/>
      <c r="WPY396" s="488"/>
      <c r="WPZ396" s="488"/>
      <c r="WQA396" s="488"/>
      <c r="WQB396" s="488"/>
      <c r="WQC396" s="489"/>
      <c r="WQD396" s="490"/>
      <c r="WQE396" s="488"/>
      <c r="WQF396" s="488"/>
      <c r="WQG396" s="488"/>
      <c r="WQH396" s="488"/>
      <c r="WQI396" s="488"/>
      <c r="WQJ396" s="488"/>
      <c r="WQK396" s="489"/>
      <c r="WQL396" s="490"/>
      <c r="WQM396" s="488"/>
      <c r="WQN396" s="488"/>
      <c r="WQO396" s="488"/>
      <c r="WQP396" s="488"/>
      <c r="WQQ396" s="488"/>
      <c r="WQR396" s="488"/>
      <c r="WQS396" s="489"/>
      <c r="WQT396" s="490"/>
      <c r="WQU396" s="488"/>
      <c r="WQV396" s="488"/>
      <c r="WQW396" s="488"/>
      <c r="WQX396" s="488"/>
      <c r="WQY396" s="488"/>
      <c r="WQZ396" s="488"/>
      <c r="WRA396" s="489"/>
      <c r="WRB396" s="490"/>
      <c r="WRC396" s="488"/>
      <c r="WRD396" s="488"/>
      <c r="WRE396" s="488"/>
      <c r="WRF396" s="488"/>
      <c r="WRG396" s="488"/>
      <c r="WRH396" s="488"/>
      <c r="WRI396" s="489"/>
      <c r="WRJ396" s="490"/>
      <c r="WRK396" s="488"/>
      <c r="WRL396" s="488"/>
      <c r="WRM396" s="488"/>
      <c r="WRN396" s="488"/>
      <c r="WRO396" s="488"/>
      <c r="WRP396" s="488"/>
      <c r="WRQ396" s="489"/>
      <c r="WRR396" s="490"/>
      <c r="WRS396" s="488"/>
      <c r="WRT396" s="488"/>
      <c r="WRU396" s="488"/>
      <c r="WRV396" s="488"/>
      <c r="WRW396" s="488"/>
      <c r="WRX396" s="488"/>
      <c r="WRY396" s="489"/>
      <c r="WRZ396" s="490"/>
      <c r="WSA396" s="488"/>
      <c r="WSB396" s="488"/>
      <c r="WSC396" s="488"/>
      <c r="WSD396" s="488"/>
      <c r="WSE396" s="488"/>
      <c r="WSF396" s="488"/>
      <c r="WSG396" s="489"/>
      <c r="WSH396" s="490"/>
      <c r="WSI396" s="488"/>
      <c r="WSJ396" s="488"/>
      <c r="WSK396" s="488"/>
      <c r="WSL396" s="488"/>
      <c r="WSM396" s="488"/>
      <c r="WSN396" s="488"/>
      <c r="WSO396" s="489"/>
      <c r="WSP396" s="490"/>
      <c r="WSQ396" s="488"/>
      <c r="WSR396" s="488"/>
      <c r="WSS396" s="488"/>
      <c r="WST396" s="488"/>
      <c r="WSU396" s="488"/>
      <c r="WSV396" s="488"/>
      <c r="WSW396" s="489"/>
      <c r="WSX396" s="490"/>
      <c r="WSY396" s="488"/>
      <c r="WSZ396" s="488"/>
      <c r="WTA396" s="488"/>
      <c r="WTB396" s="488"/>
      <c r="WTC396" s="488"/>
      <c r="WTD396" s="488"/>
      <c r="WTE396" s="489"/>
      <c r="WTF396" s="490"/>
      <c r="WTG396" s="488"/>
      <c r="WTH396" s="488"/>
      <c r="WTI396" s="488"/>
      <c r="WTJ396" s="488"/>
      <c r="WTK396" s="488"/>
      <c r="WTL396" s="488"/>
      <c r="WTM396" s="489"/>
      <c r="WTN396" s="490"/>
      <c r="WTO396" s="488"/>
      <c r="WTP396" s="488"/>
      <c r="WTQ396" s="488"/>
      <c r="WTR396" s="488"/>
      <c r="WTS396" s="488"/>
      <c r="WTT396" s="488"/>
      <c r="WTU396" s="489"/>
      <c r="WTV396" s="490"/>
      <c r="WTW396" s="488"/>
      <c r="WTX396" s="488"/>
      <c r="WTY396" s="488"/>
      <c r="WTZ396" s="488"/>
      <c r="WUA396" s="488"/>
      <c r="WUB396" s="488"/>
      <c r="WUC396" s="489"/>
      <c r="WUD396" s="490"/>
      <c r="WUE396" s="488"/>
      <c r="WUF396" s="488"/>
      <c r="WUG396" s="488"/>
      <c r="WUH396" s="488"/>
      <c r="WUI396" s="488"/>
      <c r="WUJ396" s="488"/>
      <c r="WUK396" s="489"/>
      <c r="WUL396" s="490"/>
      <c r="WUM396" s="488"/>
      <c r="WUN396" s="488"/>
      <c r="WUO396" s="488"/>
      <c r="WUP396" s="488"/>
      <c r="WUQ396" s="488"/>
      <c r="WUR396" s="488"/>
      <c r="WUS396" s="489"/>
      <c r="WUT396" s="490"/>
      <c r="WUU396" s="488"/>
      <c r="WUV396" s="488"/>
      <c r="WUW396" s="488"/>
      <c r="WUX396" s="488"/>
      <c r="WUY396" s="488"/>
      <c r="WUZ396" s="488"/>
      <c r="WVA396" s="489"/>
      <c r="WVB396" s="490"/>
      <c r="WVC396" s="488"/>
      <c r="WVD396" s="488"/>
      <c r="WVE396" s="488"/>
      <c r="WVF396" s="488"/>
      <c r="WVG396" s="488"/>
      <c r="WVH396" s="488"/>
      <c r="WVI396" s="489"/>
      <c r="WVJ396" s="490"/>
      <c r="WVK396" s="488"/>
      <c r="WVL396" s="488"/>
      <c r="WVM396" s="488"/>
      <c r="WVN396" s="488"/>
      <c r="WVO396" s="488"/>
      <c r="WVP396" s="488"/>
      <c r="WVQ396" s="489"/>
      <c r="WVR396" s="490"/>
      <c r="WVS396" s="488"/>
      <c r="WVT396" s="488"/>
      <c r="WVU396" s="488"/>
      <c r="WVV396" s="488"/>
      <c r="WVW396" s="488"/>
      <c r="WVX396" s="488"/>
      <c r="WVY396" s="489"/>
      <c r="WVZ396" s="490"/>
      <c r="WWA396" s="488"/>
      <c r="WWB396" s="488"/>
      <c r="WWC396" s="488"/>
      <c r="WWD396" s="488"/>
      <c r="WWE396" s="488"/>
      <c r="WWF396" s="488"/>
      <c r="WWG396" s="489"/>
      <c r="WWH396" s="490"/>
      <c r="WWI396" s="488"/>
      <c r="WWJ396" s="488"/>
      <c r="WWK396" s="488"/>
      <c r="WWL396" s="488"/>
      <c r="WWM396" s="488"/>
      <c r="WWN396" s="488"/>
      <c r="WWO396" s="489"/>
      <c r="WWP396" s="490"/>
      <c r="WWQ396" s="488"/>
      <c r="WWR396" s="488"/>
      <c r="WWS396" s="488"/>
      <c r="WWT396" s="488"/>
      <c r="WWU396" s="488"/>
      <c r="WWV396" s="488"/>
      <c r="WWW396" s="489"/>
      <c r="WWX396" s="490"/>
      <c r="WWY396" s="488"/>
      <c r="WWZ396" s="488"/>
      <c r="WXA396" s="488"/>
      <c r="WXB396" s="488"/>
      <c r="WXC396" s="488"/>
      <c r="WXD396" s="488"/>
      <c r="WXE396" s="489"/>
      <c r="WXF396" s="490"/>
      <c r="WXG396" s="488"/>
      <c r="WXH396" s="488"/>
      <c r="WXI396" s="488"/>
      <c r="WXJ396" s="488"/>
      <c r="WXK396" s="488"/>
      <c r="WXL396" s="488"/>
      <c r="WXM396" s="489"/>
      <c r="WXN396" s="490"/>
      <c r="WXO396" s="488"/>
      <c r="WXP396" s="488"/>
      <c r="WXQ396" s="488"/>
      <c r="WXR396" s="488"/>
      <c r="WXS396" s="488"/>
      <c r="WXT396" s="488"/>
      <c r="WXU396" s="489"/>
      <c r="WXV396" s="490"/>
      <c r="WXW396" s="488"/>
      <c r="WXX396" s="488"/>
      <c r="WXY396" s="488"/>
      <c r="WXZ396" s="488"/>
      <c r="WYA396" s="488"/>
      <c r="WYB396" s="488"/>
      <c r="WYC396" s="489"/>
      <c r="WYD396" s="490"/>
      <c r="WYE396" s="488"/>
      <c r="WYF396" s="488"/>
      <c r="WYG396" s="488"/>
      <c r="WYH396" s="488"/>
      <c r="WYI396" s="488"/>
      <c r="WYJ396" s="488"/>
      <c r="WYK396" s="489"/>
      <c r="WYL396" s="490"/>
      <c r="WYM396" s="488"/>
      <c r="WYN396" s="488"/>
      <c r="WYO396" s="488"/>
      <c r="WYP396" s="488"/>
      <c r="WYQ396" s="488"/>
      <c r="WYR396" s="488"/>
      <c r="WYS396" s="489"/>
      <c r="WYT396" s="490"/>
      <c r="WYU396" s="488"/>
      <c r="WYV396" s="488"/>
      <c r="WYW396" s="488"/>
      <c r="WYX396" s="488"/>
      <c r="WYY396" s="488"/>
      <c r="WYZ396" s="488"/>
      <c r="WZA396" s="489"/>
      <c r="WZB396" s="490"/>
      <c r="WZC396" s="488"/>
      <c r="WZD396" s="488"/>
      <c r="WZE396" s="488"/>
      <c r="WZF396" s="488"/>
      <c r="WZG396" s="488"/>
      <c r="WZH396" s="488"/>
      <c r="WZI396" s="489"/>
      <c r="WZJ396" s="490"/>
      <c r="WZK396" s="488"/>
      <c r="WZL396" s="488"/>
      <c r="WZM396" s="488"/>
      <c r="WZN396" s="488"/>
      <c r="WZO396" s="488"/>
      <c r="WZP396" s="488"/>
      <c r="WZQ396" s="489"/>
      <c r="WZR396" s="490"/>
      <c r="WZS396" s="488"/>
      <c r="WZT396" s="488"/>
      <c r="WZU396" s="488"/>
      <c r="WZV396" s="488"/>
      <c r="WZW396" s="488"/>
      <c r="WZX396" s="488"/>
      <c r="WZY396" s="489"/>
      <c r="WZZ396" s="490"/>
      <c r="XAA396" s="488"/>
      <c r="XAB396" s="488"/>
      <c r="XAC396" s="488"/>
      <c r="XAD396" s="488"/>
      <c r="XAE396" s="488"/>
      <c r="XAF396" s="488"/>
      <c r="XAG396" s="489"/>
      <c r="XAH396" s="490"/>
      <c r="XAI396" s="488"/>
      <c r="XAJ396" s="488"/>
      <c r="XAK396" s="488"/>
      <c r="XAL396" s="488"/>
      <c r="XAM396" s="488"/>
      <c r="XAN396" s="488"/>
      <c r="XAO396" s="489"/>
      <c r="XAP396" s="490"/>
      <c r="XAQ396" s="488"/>
      <c r="XAR396" s="488"/>
      <c r="XAS396" s="488"/>
      <c r="XAT396" s="488"/>
      <c r="XAU396" s="488"/>
      <c r="XAV396" s="488"/>
      <c r="XAW396" s="489"/>
      <c r="XAX396" s="490"/>
      <c r="XAY396" s="488"/>
      <c r="XAZ396" s="488"/>
      <c r="XBA396" s="488"/>
      <c r="XBB396" s="488"/>
      <c r="XBC396" s="488"/>
      <c r="XBD396" s="488"/>
      <c r="XBE396" s="489"/>
      <c r="XBF396" s="490"/>
      <c r="XBG396" s="488"/>
      <c r="XBH396" s="488"/>
      <c r="XBI396" s="488"/>
      <c r="XBJ396" s="488"/>
      <c r="XBK396" s="488"/>
      <c r="XBL396" s="488"/>
      <c r="XBM396" s="489"/>
      <c r="XBN396" s="490"/>
      <c r="XBO396" s="488"/>
      <c r="XBP396" s="488"/>
      <c r="XBQ396" s="488"/>
      <c r="XBR396" s="488"/>
      <c r="XBS396" s="488"/>
      <c r="XBT396" s="488"/>
      <c r="XBU396" s="489"/>
      <c r="XBV396" s="490"/>
      <c r="XBW396" s="488"/>
      <c r="XBX396" s="488"/>
      <c r="XBY396" s="488"/>
      <c r="XBZ396" s="488"/>
      <c r="XCA396" s="488"/>
      <c r="XCB396" s="488"/>
      <c r="XCC396" s="489"/>
      <c r="XCD396" s="490"/>
      <c r="XCE396" s="488"/>
      <c r="XCF396" s="488"/>
      <c r="XCG396" s="488"/>
      <c r="XCH396" s="488"/>
      <c r="XCI396" s="488"/>
      <c r="XCJ396" s="488"/>
      <c r="XCK396" s="489"/>
      <c r="XCL396" s="490"/>
      <c r="XCM396" s="488"/>
      <c r="XCN396" s="488"/>
      <c r="XCO396" s="488"/>
      <c r="XCP396" s="488"/>
      <c r="XCQ396" s="488"/>
      <c r="XCR396" s="488"/>
      <c r="XCS396" s="489"/>
      <c r="XCT396" s="490"/>
      <c r="XCU396" s="488"/>
      <c r="XCV396" s="488"/>
      <c r="XCW396" s="488"/>
      <c r="XCX396" s="488"/>
      <c r="XCY396" s="488"/>
      <c r="XCZ396" s="488"/>
      <c r="XDA396" s="489"/>
      <c r="XDB396" s="490"/>
      <c r="XDC396" s="488"/>
      <c r="XDD396" s="488"/>
      <c r="XDE396" s="488"/>
      <c r="XDF396" s="488"/>
      <c r="XDG396" s="488"/>
      <c r="XDH396" s="488"/>
      <c r="XDI396" s="489"/>
      <c r="XDJ396" s="490"/>
      <c r="XDK396" s="488"/>
      <c r="XDL396" s="488"/>
      <c r="XDM396" s="488"/>
      <c r="XDN396" s="488"/>
      <c r="XDO396" s="488"/>
      <c r="XDP396" s="488"/>
      <c r="XDQ396" s="489"/>
      <c r="XDR396" s="490"/>
      <c r="XDS396" s="488"/>
      <c r="XDT396" s="488"/>
      <c r="XDU396" s="488"/>
      <c r="XDV396" s="488"/>
      <c r="XDW396" s="488"/>
      <c r="XDX396" s="488"/>
      <c r="XDY396" s="489"/>
      <c r="XDZ396" s="490"/>
      <c r="XEA396" s="488"/>
      <c r="XEB396" s="488"/>
      <c r="XEC396" s="488"/>
      <c r="XED396" s="488"/>
      <c r="XEE396" s="488"/>
      <c r="XEF396" s="488"/>
      <c r="XEG396" s="489"/>
      <c r="XEH396" s="490"/>
      <c r="XEI396" s="488"/>
      <c r="XEJ396" s="488"/>
      <c r="XEK396" s="488"/>
      <c r="XEL396" s="488"/>
      <c r="XEM396" s="488"/>
      <c r="XEN396" s="488"/>
      <c r="XEO396" s="489"/>
      <c r="XEP396" s="490"/>
      <c r="XEQ396" s="488"/>
      <c r="XER396" s="488"/>
      <c r="XES396" s="488"/>
      <c r="XET396" s="488"/>
      <c r="XEU396" s="488"/>
      <c r="XEV396" s="488"/>
      <c r="XEW396" s="489"/>
      <c r="XEX396" s="490"/>
      <c r="XEY396" s="488"/>
      <c r="XEZ396" s="488"/>
      <c r="XFA396" s="488"/>
      <c r="XFB396" s="488"/>
      <c r="XFC396" s="488"/>
      <c r="XFD396" s="488"/>
    </row>
    <row r="397" spans="1:16384" s="433" customFormat="1" ht="15" outlineLevel="1" x14ac:dyDescent="0.25">
      <c r="A397" s="488"/>
      <c r="B397" s="488"/>
      <c r="C397" s="488"/>
      <c r="D397" s="488"/>
      <c r="E397" s="488"/>
      <c r="F397" s="697" t="s">
        <v>9880</v>
      </c>
      <c r="G397" s="698"/>
      <c r="H397" s="698"/>
      <c r="I397" s="488"/>
      <c r="J397" s="488"/>
      <c r="K397" s="488"/>
      <c r="L397" s="488"/>
      <c r="M397" s="488"/>
      <c r="N397" s="697" t="s">
        <v>9880</v>
      </c>
      <c r="O397" s="698"/>
      <c r="P397" s="698"/>
      <c r="Q397" s="488"/>
      <c r="R397" s="488"/>
      <c r="S397" s="488"/>
      <c r="T397" s="488"/>
      <c r="U397" s="488"/>
      <c r="V397" s="697" t="s">
        <v>9880</v>
      </c>
      <c r="W397" s="698"/>
      <c r="X397" s="698"/>
      <c r="Y397" s="488"/>
      <c r="Z397" s="488"/>
      <c r="AA397" s="488"/>
      <c r="AB397" s="488"/>
      <c r="AC397" s="488"/>
      <c r="AD397" s="697" t="s">
        <v>9880</v>
      </c>
      <c r="AE397" s="698"/>
      <c r="AF397" s="698"/>
      <c r="AG397" s="488"/>
      <c r="AH397" s="488"/>
      <c r="AI397" s="488"/>
      <c r="AJ397" s="488"/>
      <c r="AK397" s="488"/>
      <c r="AL397" s="697" t="s">
        <v>9880</v>
      </c>
      <c r="AM397" s="698"/>
      <c r="AN397" s="698"/>
      <c r="AO397" s="488"/>
      <c r="AP397" s="488"/>
      <c r="AQ397" s="488"/>
      <c r="AR397" s="488"/>
      <c r="AS397" s="488"/>
      <c r="AT397" s="697" t="s">
        <v>9880</v>
      </c>
      <c r="AU397" s="698"/>
      <c r="AV397" s="698"/>
      <c r="AW397" s="488"/>
      <c r="AX397" s="488"/>
      <c r="AY397" s="488"/>
      <c r="AZ397" s="488"/>
      <c r="BA397" s="488"/>
      <c r="BB397" s="697" t="s">
        <v>9880</v>
      </c>
      <c r="BC397" s="698"/>
      <c r="BD397" s="698"/>
      <c r="BE397" s="488"/>
      <c r="BF397" s="488"/>
      <c r="BG397" s="488"/>
      <c r="BH397" s="488"/>
      <c r="BI397" s="488"/>
      <c r="BJ397" s="697" t="s">
        <v>9880</v>
      </c>
      <c r="BK397" s="698"/>
      <c r="BL397" s="698"/>
      <c r="BM397" s="488"/>
      <c r="BN397" s="488"/>
      <c r="BO397" s="488"/>
      <c r="BP397" s="488"/>
      <c r="BQ397" s="488"/>
      <c r="BR397" s="697" t="s">
        <v>9880</v>
      </c>
      <c r="BS397" s="698"/>
      <c r="BT397" s="698"/>
      <c r="BU397" s="488"/>
      <c r="BV397" s="488"/>
      <c r="BW397" s="488"/>
      <c r="BX397" s="488"/>
      <c r="BY397" s="488"/>
      <c r="BZ397" s="697" t="s">
        <v>9880</v>
      </c>
      <c r="CA397" s="698"/>
      <c r="CB397" s="698"/>
      <c r="CC397" s="488"/>
      <c r="CD397" s="488"/>
      <c r="CE397" s="488"/>
      <c r="CF397" s="488"/>
      <c r="CG397" s="488"/>
      <c r="CH397" s="697" t="s">
        <v>9880</v>
      </c>
      <c r="CI397" s="698"/>
      <c r="CJ397" s="698"/>
      <c r="CK397" s="488"/>
      <c r="CL397" s="488"/>
      <c r="CM397" s="488"/>
      <c r="CN397" s="488"/>
      <c r="CO397" s="488"/>
      <c r="CP397" s="697" t="s">
        <v>9880</v>
      </c>
      <c r="CQ397" s="698"/>
      <c r="CR397" s="698"/>
      <c r="CS397" s="488"/>
      <c r="CT397" s="488"/>
      <c r="CU397" s="488"/>
      <c r="CV397" s="488"/>
      <c r="CW397" s="488"/>
      <c r="CX397" s="697" t="s">
        <v>9880</v>
      </c>
      <c r="CY397" s="698"/>
      <c r="CZ397" s="698"/>
      <c r="DA397" s="488"/>
      <c r="DB397" s="488"/>
      <c r="DC397" s="488"/>
      <c r="DD397" s="488"/>
      <c r="DE397" s="488"/>
      <c r="DF397" s="697" t="s">
        <v>9880</v>
      </c>
      <c r="DG397" s="698"/>
      <c r="DH397" s="698"/>
      <c r="DI397" s="488"/>
      <c r="DJ397" s="488"/>
      <c r="DK397" s="488"/>
      <c r="DL397" s="488"/>
      <c r="DM397" s="488"/>
      <c r="DN397" s="697" t="s">
        <v>9880</v>
      </c>
      <c r="DO397" s="698"/>
      <c r="DP397" s="698"/>
      <c r="DQ397" s="488"/>
      <c r="DR397" s="488"/>
      <c r="DS397" s="488"/>
      <c r="DT397" s="488"/>
      <c r="DU397" s="488"/>
      <c r="DV397" s="697" t="s">
        <v>9880</v>
      </c>
      <c r="DW397" s="698"/>
      <c r="DX397" s="698"/>
      <c r="DY397" s="488"/>
      <c r="DZ397" s="488"/>
      <c r="EA397" s="488"/>
      <c r="EB397" s="488"/>
      <c r="EC397" s="488"/>
      <c r="ED397" s="697" t="s">
        <v>9880</v>
      </c>
      <c r="EE397" s="698"/>
      <c r="EF397" s="698"/>
      <c r="EG397" s="488"/>
      <c r="EH397" s="488"/>
      <c r="EI397" s="488"/>
      <c r="EJ397" s="488"/>
      <c r="EK397" s="488"/>
      <c r="EL397" s="697" t="s">
        <v>9880</v>
      </c>
      <c r="EM397" s="698"/>
      <c r="EN397" s="698"/>
      <c r="EO397" s="488"/>
      <c r="EP397" s="488"/>
      <c r="EQ397" s="488"/>
      <c r="ER397" s="488"/>
      <c r="ES397" s="488"/>
      <c r="ET397" s="697" t="s">
        <v>9880</v>
      </c>
      <c r="EU397" s="698"/>
      <c r="EV397" s="698"/>
      <c r="EW397" s="488"/>
      <c r="EX397" s="488"/>
      <c r="EY397" s="488"/>
      <c r="EZ397" s="488"/>
      <c r="FA397" s="488"/>
      <c r="FB397" s="697" t="s">
        <v>9880</v>
      </c>
      <c r="FC397" s="698"/>
      <c r="FD397" s="698"/>
      <c r="FE397" s="488"/>
      <c r="FF397" s="488"/>
      <c r="FG397" s="488"/>
      <c r="FH397" s="488"/>
      <c r="FI397" s="488"/>
      <c r="FJ397" s="697" t="s">
        <v>9880</v>
      </c>
      <c r="FK397" s="698"/>
      <c r="FL397" s="698"/>
      <c r="FM397" s="488"/>
      <c r="FN397" s="488"/>
      <c r="FO397" s="488"/>
      <c r="FP397" s="488"/>
      <c r="FQ397" s="488"/>
      <c r="FR397" s="697" t="s">
        <v>9880</v>
      </c>
      <c r="FS397" s="698"/>
      <c r="FT397" s="698"/>
      <c r="FU397" s="488"/>
      <c r="FV397" s="488"/>
      <c r="FW397" s="488"/>
      <c r="FX397" s="488"/>
      <c r="FY397" s="488"/>
      <c r="FZ397" s="697" t="s">
        <v>9880</v>
      </c>
      <c r="GA397" s="698"/>
      <c r="GB397" s="698"/>
      <c r="GC397" s="488"/>
      <c r="GD397" s="488"/>
      <c r="GE397" s="488"/>
      <c r="GF397" s="488"/>
      <c r="GG397" s="488"/>
      <c r="GH397" s="697" t="s">
        <v>9880</v>
      </c>
      <c r="GI397" s="698"/>
      <c r="GJ397" s="698"/>
      <c r="GK397" s="488"/>
      <c r="GL397" s="488"/>
      <c r="GM397" s="488"/>
      <c r="GN397" s="488"/>
      <c r="GO397" s="488"/>
      <c r="GP397" s="697" t="s">
        <v>9880</v>
      </c>
      <c r="GQ397" s="698"/>
      <c r="GR397" s="698"/>
      <c r="GS397" s="488"/>
      <c r="GT397" s="488"/>
      <c r="GU397" s="488"/>
      <c r="GV397" s="488"/>
      <c r="GW397" s="488"/>
      <c r="GX397" s="697" t="s">
        <v>9880</v>
      </c>
      <c r="GY397" s="698"/>
      <c r="GZ397" s="698"/>
      <c r="HA397" s="488"/>
      <c r="HB397" s="488"/>
      <c r="HC397" s="488"/>
      <c r="HD397" s="488"/>
      <c r="HE397" s="488"/>
      <c r="HF397" s="697" t="s">
        <v>9880</v>
      </c>
      <c r="HG397" s="698"/>
      <c r="HH397" s="698"/>
      <c r="HI397" s="488"/>
      <c r="HJ397" s="488"/>
      <c r="HK397" s="488"/>
      <c r="HL397" s="488"/>
      <c r="HM397" s="488"/>
      <c r="HN397" s="697" t="s">
        <v>9880</v>
      </c>
      <c r="HO397" s="698"/>
      <c r="HP397" s="698"/>
      <c r="HQ397" s="488"/>
      <c r="HR397" s="488"/>
      <c r="HS397" s="488"/>
      <c r="HT397" s="488"/>
      <c r="HU397" s="488"/>
      <c r="HV397" s="697" t="s">
        <v>9880</v>
      </c>
      <c r="HW397" s="698"/>
      <c r="HX397" s="698"/>
      <c r="HY397" s="488"/>
      <c r="HZ397" s="488"/>
      <c r="IA397" s="488"/>
      <c r="IB397" s="488"/>
      <c r="IC397" s="488"/>
      <c r="ID397" s="697" t="s">
        <v>9880</v>
      </c>
      <c r="IE397" s="698"/>
      <c r="IF397" s="698"/>
      <c r="IG397" s="488"/>
      <c r="IH397" s="488"/>
      <c r="II397" s="488"/>
      <c r="IJ397" s="488"/>
      <c r="IK397" s="488"/>
      <c r="IL397" s="697" t="s">
        <v>9880</v>
      </c>
      <c r="IM397" s="698"/>
      <c r="IN397" s="698"/>
      <c r="IO397" s="488"/>
      <c r="IP397" s="488"/>
      <c r="IQ397" s="488"/>
      <c r="IR397" s="488"/>
      <c r="IS397" s="488"/>
      <c r="IT397" s="697" t="s">
        <v>9880</v>
      </c>
      <c r="IU397" s="698"/>
      <c r="IV397" s="698"/>
      <c r="IW397" s="488"/>
      <c r="IX397" s="488"/>
      <c r="IY397" s="488"/>
      <c r="IZ397" s="488"/>
      <c r="JA397" s="488"/>
      <c r="JB397" s="697" t="s">
        <v>9880</v>
      </c>
      <c r="JC397" s="698"/>
      <c r="JD397" s="698"/>
      <c r="JE397" s="488"/>
      <c r="JF397" s="488"/>
      <c r="JG397" s="488"/>
      <c r="JH397" s="488"/>
      <c r="JI397" s="488"/>
      <c r="JJ397" s="697" t="s">
        <v>9880</v>
      </c>
      <c r="JK397" s="698"/>
      <c r="JL397" s="698"/>
      <c r="JM397" s="488"/>
      <c r="JN397" s="488"/>
      <c r="JO397" s="488"/>
      <c r="JP397" s="488"/>
      <c r="JQ397" s="488"/>
      <c r="JR397" s="697" t="s">
        <v>9880</v>
      </c>
      <c r="JS397" s="698"/>
      <c r="JT397" s="698"/>
      <c r="JU397" s="488"/>
      <c r="JV397" s="488"/>
      <c r="JW397" s="488"/>
      <c r="JX397" s="488"/>
      <c r="JY397" s="488"/>
      <c r="JZ397" s="697" t="s">
        <v>9880</v>
      </c>
      <c r="KA397" s="698"/>
      <c r="KB397" s="698"/>
      <c r="KC397" s="488"/>
      <c r="KD397" s="488"/>
      <c r="KE397" s="488"/>
      <c r="KF397" s="488"/>
      <c r="KG397" s="488"/>
      <c r="KH397" s="697" t="s">
        <v>9880</v>
      </c>
      <c r="KI397" s="698"/>
      <c r="KJ397" s="698"/>
      <c r="KK397" s="488"/>
      <c r="KL397" s="488"/>
      <c r="KM397" s="488"/>
      <c r="KN397" s="488"/>
      <c r="KO397" s="488"/>
      <c r="KP397" s="697" t="s">
        <v>9880</v>
      </c>
      <c r="KQ397" s="698"/>
      <c r="KR397" s="698"/>
      <c r="KS397" s="488"/>
      <c r="KT397" s="488"/>
      <c r="KU397" s="488"/>
      <c r="KV397" s="488"/>
      <c r="KW397" s="488"/>
      <c r="KX397" s="697" t="s">
        <v>9880</v>
      </c>
      <c r="KY397" s="698"/>
      <c r="KZ397" s="698"/>
      <c r="LA397" s="488"/>
      <c r="LB397" s="488"/>
      <c r="LC397" s="488"/>
      <c r="LD397" s="488"/>
      <c r="LE397" s="488"/>
      <c r="LF397" s="697" t="s">
        <v>9880</v>
      </c>
      <c r="LG397" s="698"/>
      <c r="LH397" s="698"/>
      <c r="LI397" s="488"/>
      <c r="LJ397" s="488"/>
      <c r="LK397" s="488"/>
      <c r="LL397" s="488"/>
      <c r="LM397" s="488"/>
      <c r="LN397" s="697" t="s">
        <v>9880</v>
      </c>
      <c r="LO397" s="698"/>
      <c r="LP397" s="698"/>
      <c r="LQ397" s="488"/>
      <c r="LR397" s="488"/>
      <c r="LS397" s="488"/>
      <c r="LT397" s="488"/>
      <c r="LU397" s="488"/>
      <c r="LV397" s="697" t="s">
        <v>9880</v>
      </c>
      <c r="LW397" s="698"/>
      <c r="LX397" s="698"/>
      <c r="LY397" s="488"/>
      <c r="LZ397" s="488"/>
      <c r="MA397" s="488"/>
      <c r="MB397" s="488"/>
      <c r="MC397" s="488"/>
      <c r="MD397" s="697" t="s">
        <v>9880</v>
      </c>
      <c r="ME397" s="698"/>
      <c r="MF397" s="698"/>
      <c r="MG397" s="488"/>
      <c r="MH397" s="488"/>
      <c r="MI397" s="488"/>
      <c r="MJ397" s="488"/>
      <c r="MK397" s="488"/>
      <c r="ML397" s="697" t="s">
        <v>9880</v>
      </c>
      <c r="MM397" s="698"/>
      <c r="MN397" s="698"/>
      <c r="MO397" s="488"/>
      <c r="MP397" s="488"/>
      <c r="MQ397" s="488"/>
      <c r="MR397" s="488"/>
      <c r="MS397" s="488"/>
      <c r="MT397" s="697" t="s">
        <v>9880</v>
      </c>
      <c r="MU397" s="698"/>
      <c r="MV397" s="698"/>
      <c r="MW397" s="488"/>
      <c r="MX397" s="488"/>
      <c r="MY397" s="488"/>
      <c r="MZ397" s="488"/>
      <c r="NA397" s="488"/>
      <c r="NB397" s="697" t="s">
        <v>9880</v>
      </c>
      <c r="NC397" s="698"/>
      <c r="ND397" s="698"/>
      <c r="NE397" s="488"/>
      <c r="NF397" s="488"/>
      <c r="NG397" s="488"/>
      <c r="NH397" s="488"/>
      <c r="NI397" s="488"/>
      <c r="NJ397" s="697" t="s">
        <v>9880</v>
      </c>
      <c r="NK397" s="698"/>
      <c r="NL397" s="698"/>
      <c r="NM397" s="488"/>
      <c r="NN397" s="488"/>
      <c r="NO397" s="488"/>
      <c r="NP397" s="488"/>
      <c r="NQ397" s="488"/>
      <c r="NR397" s="697" t="s">
        <v>9880</v>
      </c>
      <c r="NS397" s="698"/>
      <c r="NT397" s="698"/>
      <c r="NU397" s="488"/>
      <c r="NV397" s="488"/>
      <c r="NW397" s="488"/>
      <c r="NX397" s="488"/>
      <c r="NY397" s="488"/>
      <c r="NZ397" s="697" t="s">
        <v>9880</v>
      </c>
      <c r="OA397" s="698"/>
      <c r="OB397" s="698"/>
      <c r="OC397" s="488"/>
      <c r="OD397" s="488"/>
      <c r="OE397" s="488"/>
      <c r="OF397" s="488"/>
      <c r="OG397" s="488"/>
      <c r="OH397" s="697" t="s">
        <v>9880</v>
      </c>
      <c r="OI397" s="698"/>
      <c r="OJ397" s="698"/>
      <c r="OK397" s="488"/>
      <c r="OL397" s="488"/>
      <c r="OM397" s="488"/>
      <c r="ON397" s="488"/>
      <c r="OO397" s="488"/>
      <c r="OP397" s="697" t="s">
        <v>9880</v>
      </c>
      <c r="OQ397" s="698"/>
      <c r="OR397" s="698"/>
      <c r="OS397" s="488"/>
      <c r="OT397" s="488"/>
      <c r="OU397" s="488"/>
      <c r="OV397" s="488"/>
      <c r="OW397" s="488"/>
      <c r="OX397" s="697" t="s">
        <v>9880</v>
      </c>
      <c r="OY397" s="698"/>
      <c r="OZ397" s="698"/>
      <c r="PA397" s="488"/>
      <c r="PB397" s="488"/>
      <c r="PC397" s="488"/>
      <c r="PD397" s="488"/>
      <c r="PE397" s="488"/>
      <c r="PF397" s="697" t="s">
        <v>9880</v>
      </c>
      <c r="PG397" s="698"/>
      <c r="PH397" s="698"/>
      <c r="PI397" s="488"/>
      <c r="PJ397" s="488"/>
      <c r="PK397" s="488"/>
      <c r="PL397" s="488"/>
      <c r="PM397" s="488"/>
      <c r="PN397" s="697" t="s">
        <v>9880</v>
      </c>
      <c r="PO397" s="698"/>
      <c r="PP397" s="698"/>
      <c r="PQ397" s="488"/>
      <c r="PR397" s="488"/>
      <c r="PS397" s="488"/>
      <c r="PT397" s="488"/>
      <c r="PU397" s="488"/>
      <c r="PV397" s="697" t="s">
        <v>9880</v>
      </c>
      <c r="PW397" s="698"/>
      <c r="PX397" s="698"/>
      <c r="PY397" s="488"/>
      <c r="PZ397" s="488"/>
      <c r="QA397" s="488"/>
      <c r="QB397" s="488"/>
      <c r="QC397" s="488"/>
      <c r="QD397" s="697" t="s">
        <v>9880</v>
      </c>
      <c r="QE397" s="698"/>
      <c r="QF397" s="698"/>
      <c r="QG397" s="488"/>
      <c r="QH397" s="488"/>
      <c r="QI397" s="488"/>
      <c r="QJ397" s="488"/>
      <c r="QK397" s="488"/>
      <c r="QL397" s="697" t="s">
        <v>9880</v>
      </c>
      <c r="QM397" s="698"/>
      <c r="QN397" s="698"/>
      <c r="QO397" s="488"/>
      <c r="QP397" s="488"/>
      <c r="QQ397" s="488"/>
      <c r="QR397" s="488"/>
      <c r="QS397" s="488"/>
      <c r="QT397" s="697" t="s">
        <v>9880</v>
      </c>
      <c r="QU397" s="698"/>
      <c r="QV397" s="698"/>
      <c r="QW397" s="488"/>
      <c r="QX397" s="488"/>
      <c r="QY397" s="488"/>
      <c r="QZ397" s="488"/>
      <c r="RA397" s="488"/>
      <c r="RB397" s="697" t="s">
        <v>9880</v>
      </c>
      <c r="RC397" s="698"/>
      <c r="RD397" s="698"/>
      <c r="RE397" s="488"/>
      <c r="RF397" s="488"/>
      <c r="RG397" s="488"/>
      <c r="RH397" s="488"/>
      <c r="RI397" s="488"/>
      <c r="RJ397" s="697" t="s">
        <v>9880</v>
      </c>
      <c r="RK397" s="698"/>
      <c r="RL397" s="698"/>
      <c r="RM397" s="488"/>
      <c r="RN397" s="488"/>
      <c r="RO397" s="488"/>
      <c r="RP397" s="488"/>
      <c r="RQ397" s="488"/>
      <c r="RR397" s="697" t="s">
        <v>9880</v>
      </c>
      <c r="RS397" s="698"/>
      <c r="RT397" s="698"/>
      <c r="RU397" s="488"/>
      <c r="RV397" s="488"/>
      <c r="RW397" s="488"/>
      <c r="RX397" s="488"/>
      <c r="RY397" s="488"/>
      <c r="RZ397" s="697" t="s">
        <v>9880</v>
      </c>
      <c r="SA397" s="698"/>
      <c r="SB397" s="698"/>
      <c r="SC397" s="488"/>
      <c r="SD397" s="488"/>
      <c r="SE397" s="488"/>
      <c r="SF397" s="488"/>
      <c r="SG397" s="488"/>
      <c r="SH397" s="697" t="s">
        <v>9880</v>
      </c>
      <c r="SI397" s="698"/>
      <c r="SJ397" s="698"/>
      <c r="SK397" s="488"/>
      <c r="SL397" s="488"/>
      <c r="SM397" s="488"/>
      <c r="SN397" s="488"/>
      <c r="SO397" s="488"/>
      <c r="SP397" s="697" t="s">
        <v>9880</v>
      </c>
      <c r="SQ397" s="698"/>
      <c r="SR397" s="698"/>
      <c r="SS397" s="488"/>
      <c r="ST397" s="488"/>
      <c r="SU397" s="488"/>
      <c r="SV397" s="488"/>
      <c r="SW397" s="488"/>
      <c r="SX397" s="697" t="s">
        <v>9880</v>
      </c>
      <c r="SY397" s="698"/>
      <c r="SZ397" s="698"/>
      <c r="TA397" s="488"/>
      <c r="TB397" s="488"/>
      <c r="TC397" s="488"/>
      <c r="TD397" s="488"/>
      <c r="TE397" s="488"/>
      <c r="TF397" s="697" t="s">
        <v>9880</v>
      </c>
      <c r="TG397" s="698"/>
      <c r="TH397" s="698"/>
      <c r="TI397" s="488"/>
      <c r="TJ397" s="488"/>
      <c r="TK397" s="488"/>
      <c r="TL397" s="488"/>
      <c r="TM397" s="488"/>
      <c r="TN397" s="697" t="s">
        <v>9880</v>
      </c>
      <c r="TO397" s="698"/>
      <c r="TP397" s="698"/>
      <c r="TQ397" s="488"/>
      <c r="TR397" s="488"/>
      <c r="TS397" s="488"/>
      <c r="TT397" s="488"/>
      <c r="TU397" s="488"/>
      <c r="TV397" s="697" t="s">
        <v>9880</v>
      </c>
      <c r="TW397" s="698"/>
      <c r="TX397" s="698"/>
      <c r="TY397" s="488"/>
      <c r="TZ397" s="488"/>
      <c r="UA397" s="488"/>
      <c r="UB397" s="488"/>
      <c r="UC397" s="488"/>
      <c r="UD397" s="697" t="s">
        <v>9880</v>
      </c>
      <c r="UE397" s="698"/>
      <c r="UF397" s="698"/>
      <c r="UG397" s="488"/>
      <c r="UH397" s="488"/>
      <c r="UI397" s="488"/>
      <c r="UJ397" s="488"/>
      <c r="UK397" s="488"/>
      <c r="UL397" s="697" t="s">
        <v>9880</v>
      </c>
      <c r="UM397" s="698"/>
      <c r="UN397" s="698"/>
      <c r="UO397" s="488"/>
      <c r="UP397" s="488"/>
      <c r="UQ397" s="488"/>
      <c r="UR397" s="488"/>
      <c r="US397" s="488"/>
      <c r="UT397" s="697" t="s">
        <v>9880</v>
      </c>
      <c r="UU397" s="698"/>
      <c r="UV397" s="698"/>
      <c r="UW397" s="488"/>
      <c r="UX397" s="488"/>
      <c r="UY397" s="488"/>
      <c r="UZ397" s="488"/>
      <c r="VA397" s="488"/>
      <c r="VB397" s="697" t="s">
        <v>9880</v>
      </c>
      <c r="VC397" s="698"/>
      <c r="VD397" s="698"/>
      <c r="VE397" s="488"/>
      <c r="VF397" s="488"/>
      <c r="VG397" s="488"/>
      <c r="VH397" s="488"/>
      <c r="VI397" s="488"/>
      <c r="VJ397" s="697" t="s">
        <v>9880</v>
      </c>
      <c r="VK397" s="698"/>
      <c r="VL397" s="698"/>
      <c r="VM397" s="488"/>
      <c r="VN397" s="488"/>
      <c r="VO397" s="488"/>
      <c r="VP397" s="488"/>
      <c r="VQ397" s="488"/>
      <c r="VR397" s="697" t="s">
        <v>9880</v>
      </c>
      <c r="VS397" s="698"/>
      <c r="VT397" s="698"/>
      <c r="VU397" s="488"/>
      <c r="VV397" s="488"/>
      <c r="VW397" s="488"/>
      <c r="VX397" s="488"/>
      <c r="VY397" s="488"/>
      <c r="VZ397" s="697" t="s">
        <v>9880</v>
      </c>
      <c r="WA397" s="698"/>
      <c r="WB397" s="698"/>
      <c r="WC397" s="488"/>
      <c r="WD397" s="488"/>
      <c r="WE397" s="488"/>
      <c r="WF397" s="488"/>
      <c r="WG397" s="488"/>
      <c r="WH397" s="697" t="s">
        <v>9880</v>
      </c>
      <c r="WI397" s="698"/>
      <c r="WJ397" s="698"/>
      <c r="WK397" s="488"/>
      <c r="WL397" s="488"/>
      <c r="WM397" s="488"/>
      <c r="WN397" s="488"/>
      <c r="WO397" s="488"/>
      <c r="WP397" s="697" t="s">
        <v>9880</v>
      </c>
      <c r="WQ397" s="698"/>
      <c r="WR397" s="698"/>
      <c r="WS397" s="488"/>
      <c r="WT397" s="488"/>
      <c r="WU397" s="488"/>
      <c r="WV397" s="488"/>
      <c r="WW397" s="488"/>
      <c r="WX397" s="697" t="s">
        <v>9880</v>
      </c>
      <c r="WY397" s="698"/>
      <c r="WZ397" s="698"/>
      <c r="XA397" s="488"/>
      <c r="XB397" s="488"/>
      <c r="XC397" s="488"/>
      <c r="XD397" s="488"/>
      <c r="XE397" s="488"/>
      <c r="XF397" s="697" t="s">
        <v>9880</v>
      </c>
      <c r="XG397" s="698"/>
      <c r="XH397" s="698"/>
      <c r="XI397" s="488"/>
      <c r="XJ397" s="488"/>
      <c r="XK397" s="488"/>
      <c r="XL397" s="488"/>
      <c r="XM397" s="488"/>
      <c r="XN397" s="697" t="s">
        <v>9880</v>
      </c>
      <c r="XO397" s="698"/>
      <c r="XP397" s="698"/>
      <c r="XQ397" s="488"/>
      <c r="XR397" s="488"/>
      <c r="XS397" s="488"/>
      <c r="XT397" s="488"/>
      <c r="XU397" s="488"/>
      <c r="XV397" s="697" t="s">
        <v>9880</v>
      </c>
      <c r="XW397" s="698"/>
      <c r="XX397" s="698"/>
      <c r="XY397" s="488"/>
      <c r="XZ397" s="488"/>
      <c r="YA397" s="488"/>
      <c r="YB397" s="488"/>
      <c r="YC397" s="488"/>
      <c r="YD397" s="697" t="s">
        <v>9880</v>
      </c>
      <c r="YE397" s="698"/>
      <c r="YF397" s="698"/>
      <c r="YG397" s="488"/>
      <c r="YH397" s="488"/>
      <c r="YI397" s="488"/>
      <c r="YJ397" s="488"/>
      <c r="YK397" s="488"/>
      <c r="YL397" s="697" t="s">
        <v>9880</v>
      </c>
      <c r="YM397" s="698"/>
      <c r="YN397" s="698"/>
      <c r="YO397" s="488"/>
      <c r="YP397" s="488"/>
      <c r="YQ397" s="488"/>
      <c r="YR397" s="488"/>
      <c r="YS397" s="488"/>
      <c r="YT397" s="697" t="s">
        <v>9880</v>
      </c>
      <c r="YU397" s="698"/>
      <c r="YV397" s="698"/>
      <c r="YW397" s="488"/>
      <c r="YX397" s="488"/>
      <c r="YY397" s="488"/>
      <c r="YZ397" s="488"/>
      <c r="ZA397" s="488"/>
      <c r="ZB397" s="697" t="s">
        <v>9880</v>
      </c>
      <c r="ZC397" s="698"/>
      <c r="ZD397" s="698"/>
      <c r="ZE397" s="488"/>
      <c r="ZF397" s="488"/>
      <c r="ZG397" s="488"/>
      <c r="ZH397" s="488"/>
      <c r="ZI397" s="488"/>
      <c r="ZJ397" s="697" t="s">
        <v>9880</v>
      </c>
      <c r="ZK397" s="698"/>
      <c r="ZL397" s="698"/>
      <c r="ZM397" s="488"/>
      <c r="ZN397" s="488"/>
      <c r="ZO397" s="488"/>
      <c r="ZP397" s="488"/>
      <c r="ZQ397" s="488"/>
      <c r="ZR397" s="697" t="s">
        <v>9880</v>
      </c>
      <c r="ZS397" s="698"/>
      <c r="ZT397" s="698"/>
      <c r="ZU397" s="488"/>
      <c r="ZV397" s="488"/>
      <c r="ZW397" s="488"/>
      <c r="ZX397" s="488"/>
      <c r="ZY397" s="488"/>
      <c r="ZZ397" s="697" t="s">
        <v>9880</v>
      </c>
      <c r="AAA397" s="698"/>
      <c r="AAB397" s="698"/>
      <c r="AAC397" s="488"/>
      <c r="AAD397" s="488"/>
      <c r="AAE397" s="488"/>
      <c r="AAF397" s="488"/>
      <c r="AAG397" s="488"/>
      <c r="AAH397" s="697" t="s">
        <v>9880</v>
      </c>
      <c r="AAI397" s="698"/>
      <c r="AAJ397" s="698"/>
      <c r="AAK397" s="488"/>
      <c r="AAL397" s="488"/>
      <c r="AAM397" s="488"/>
      <c r="AAN397" s="488"/>
      <c r="AAO397" s="488"/>
      <c r="AAP397" s="697" t="s">
        <v>9880</v>
      </c>
      <c r="AAQ397" s="698"/>
      <c r="AAR397" s="698"/>
      <c r="AAS397" s="488"/>
      <c r="AAT397" s="488"/>
      <c r="AAU397" s="488"/>
      <c r="AAV397" s="488"/>
      <c r="AAW397" s="488"/>
      <c r="AAX397" s="697" t="s">
        <v>9880</v>
      </c>
      <c r="AAY397" s="698"/>
      <c r="AAZ397" s="698"/>
      <c r="ABA397" s="488"/>
      <c r="ABB397" s="488"/>
      <c r="ABC397" s="488"/>
      <c r="ABD397" s="488"/>
      <c r="ABE397" s="488"/>
      <c r="ABF397" s="697" t="s">
        <v>9880</v>
      </c>
      <c r="ABG397" s="698"/>
      <c r="ABH397" s="698"/>
      <c r="ABI397" s="488"/>
      <c r="ABJ397" s="488"/>
      <c r="ABK397" s="488"/>
      <c r="ABL397" s="488"/>
      <c r="ABM397" s="488"/>
      <c r="ABN397" s="697" t="s">
        <v>9880</v>
      </c>
      <c r="ABO397" s="698"/>
      <c r="ABP397" s="698"/>
      <c r="ABQ397" s="488"/>
      <c r="ABR397" s="488"/>
      <c r="ABS397" s="488"/>
      <c r="ABT397" s="488"/>
      <c r="ABU397" s="488"/>
      <c r="ABV397" s="697" t="s">
        <v>9880</v>
      </c>
      <c r="ABW397" s="698"/>
      <c r="ABX397" s="698"/>
      <c r="ABY397" s="488"/>
      <c r="ABZ397" s="488"/>
      <c r="ACA397" s="488"/>
      <c r="ACB397" s="488"/>
      <c r="ACC397" s="488"/>
      <c r="ACD397" s="697" t="s">
        <v>9880</v>
      </c>
      <c r="ACE397" s="698"/>
      <c r="ACF397" s="698"/>
      <c r="ACG397" s="488"/>
      <c r="ACH397" s="488"/>
      <c r="ACI397" s="488"/>
      <c r="ACJ397" s="488"/>
      <c r="ACK397" s="488"/>
      <c r="ACL397" s="697" t="s">
        <v>9880</v>
      </c>
      <c r="ACM397" s="698"/>
      <c r="ACN397" s="698"/>
      <c r="ACO397" s="488"/>
      <c r="ACP397" s="488"/>
      <c r="ACQ397" s="488"/>
      <c r="ACR397" s="488"/>
      <c r="ACS397" s="488"/>
      <c r="ACT397" s="697" t="s">
        <v>9880</v>
      </c>
      <c r="ACU397" s="698"/>
      <c r="ACV397" s="698"/>
      <c r="ACW397" s="488"/>
      <c r="ACX397" s="488"/>
      <c r="ACY397" s="488"/>
      <c r="ACZ397" s="488"/>
      <c r="ADA397" s="488"/>
      <c r="ADB397" s="697" t="s">
        <v>9880</v>
      </c>
      <c r="ADC397" s="698"/>
      <c r="ADD397" s="698"/>
      <c r="ADE397" s="488"/>
      <c r="ADF397" s="488"/>
      <c r="ADG397" s="488"/>
      <c r="ADH397" s="488"/>
      <c r="ADI397" s="488"/>
      <c r="ADJ397" s="697" t="s">
        <v>9880</v>
      </c>
      <c r="ADK397" s="698"/>
      <c r="ADL397" s="698"/>
      <c r="ADM397" s="488"/>
      <c r="ADN397" s="488"/>
      <c r="ADO397" s="488"/>
      <c r="ADP397" s="488"/>
      <c r="ADQ397" s="488"/>
      <c r="ADR397" s="697" t="s">
        <v>9880</v>
      </c>
      <c r="ADS397" s="698"/>
      <c r="ADT397" s="698"/>
      <c r="ADU397" s="488"/>
      <c r="ADV397" s="488"/>
      <c r="ADW397" s="488"/>
      <c r="ADX397" s="488"/>
      <c r="ADY397" s="488"/>
      <c r="ADZ397" s="697" t="s">
        <v>9880</v>
      </c>
      <c r="AEA397" s="698"/>
      <c r="AEB397" s="698"/>
      <c r="AEC397" s="488"/>
      <c r="AED397" s="488"/>
      <c r="AEE397" s="488"/>
      <c r="AEF397" s="488"/>
      <c r="AEG397" s="488"/>
      <c r="AEH397" s="697" t="s">
        <v>9880</v>
      </c>
      <c r="AEI397" s="698"/>
      <c r="AEJ397" s="698"/>
      <c r="AEK397" s="488"/>
      <c r="AEL397" s="488"/>
      <c r="AEM397" s="488"/>
      <c r="AEN397" s="488"/>
      <c r="AEO397" s="488"/>
      <c r="AEP397" s="697" t="s">
        <v>9880</v>
      </c>
      <c r="AEQ397" s="698"/>
      <c r="AER397" s="698"/>
      <c r="AES397" s="488"/>
      <c r="AET397" s="488"/>
      <c r="AEU397" s="488"/>
      <c r="AEV397" s="488"/>
      <c r="AEW397" s="488"/>
      <c r="AEX397" s="697" t="s">
        <v>9880</v>
      </c>
      <c r="AEY397" s="698"/>
      <c r="AEZ397" s="698"/>
      <c r="AFA397" s="488"/>
      <c r="AFB397" s="488"/>
      <c r="AFC397" s="488"/>
      <c r="AFD397" s="488"/>
      <c r="AFE397" s="488"/>
      <c r="AFF397" s="697" t="s">
        <v>9880</v>
      </c>
      <c r="AFG397" s="698"/>
      <c r="AFH397" s="698"/>
      <c r="AFI397" s="488"/>
      <c r="AFJ397" s="488"/>
      <c r="AFK397" s="488"/>
      <c r="AFL397" s="488"/>
      <c r="AFM397" s="488"/>
      <c r="AFN397" s="697" t="s">
        <v>9880</v>
      </c>
      <c r="AFO397" s="698"/>
      <c r="AFP397" s="698"/>
      <c r="AFQ397" s="488"/>
      <c r="AFR397" s="488"/>
      <c r="AFS397" s="488"/>
      <c r="AFT397" s="488"/>
      <c r="AFU397" s="488"/>
      <c r="AFV397" s="697" t="s">
        <v>9880</v>
      </c>
      <c r="AFW397" s="698"/>
      <c r="AFX397" s="698"/>
      <c r="AFY397" s="488"/>
      <c r="AFZ397" s="488"/>
      <c r="AGA397" s="488"/>
      <c r="AGB397" s="488"/>
      <c r="AGC397" s="488"/>
      <c r="AGD397" s="697" t="s">
        <v>9880</v>
      </c>
      <c r="AGE397" s="698"/>
      <c r="AGF397" s="698"/>
      <c r="AGG397" s="488"/>
      <c r="AGH397" s="488"/>
      <c r="AGI397" s="488"/>
      <c r="AGJ397" s="488"/>
      <c r="AGK397" s="488"/>
      <c r="AGL397" s="697" t="s">
        <v>9880</v>
      </c>
      <c r="AGM397" s="698"/>
      <c r="AGN397" s="698"/>
      <c r="AGO397" s="488"/>
      <c r="AGP397" s="488"/>
      <c r="AGQ397" s="488"/>
      <c r="AGR397" s="488"/>
      <c r="AGS397" s="488"/>
      <c r="AGT397" s="697" t="s">
        <v>9880</v>
      </c>
      <c r="AGU397" s="698"/>
      <c r="AGV397" s="698"/>
      <c r="AGW397" s="488"/>
      <c r="AGX397" s="488"/>
      <c r="AGY397" s="488"/>
      <c r="AGZ397" s="488"/>
      <c r="AHA397" s="488"/>
      <c r="AHB397" s="697" t="s">
        <v>9880</v>
      </c>
      <c r="AHC397" s="698"/>
      <c r="AHD397" s="698"/>
      <c r="AHE397" s="488"/>
      <c r="AHF397" s="488"/>
      <c r="AHG397" s="488"/>
      <c r="AHH397" s="488"/>
      <c r="AHI397" s="488"/>
      <c r="AHJ397" s="697" t="s">
        <v>9880</v>
      </c>
      <c r="AHK397" s="698"/>
      <c r="AHL397" s="698"/>
      <c r="AHM397" s="488"/>
      <c r="AHN397" s="488"/>
      <c r="AHO397" s="488"/>
      <c r="AHP397" s="488"/>
      <c r="AHQ397" s="488"/>
      <c r="AHR397" s="697" t="s">
        <v>9880</v>
      </c>
      <c r="AHS397" s="698"/>
      <c r="AHT397" s="698"/>
      <c r="AHU397" s="488"/>
      <c r="AHV397" s="488"/>
      <c r="AHW397" s="488"/>
      <c r="AHX397" s="488"/>
      <c r="AHY397" s="488"/>
      <c r="AHZ397" s="697" t="s">
        <v>9880</v>
      </c>
      <c r="AIA397" s="698"/>
      <c r="AIB397" s="698"/>
      <c r="AIC397" s="488"/>
      <c r="AID397" s="488"/>
      <c r="AIE397" s="488"/>
      <c r="AIF397" s="488"/>
      <c r="AIG397" s="488"/>
      <c r="AIH397" s="697" t="s">
        <v>9880</v>
      </c>
      <c r="AII397" s="698"/>
      <c r="AIJ397" s="698"/>
      <c r="AIK397" s="488"/>
      <c r="AIL397" s="488"/>
      <c r="AIM397" s="488"/>
      <c r="AIN397" s="488"/>
      <c r="AIO397" s="488"/>
      <c r="AIP397" s="697" t="s">
        <v>9880</v>
      </c>
      <c r="AIQ397" s="698"/>
      <c r="AIR397" s="698"/>
      <c r="AIS397" s="488"/>
      <c r="AIT397" s="488"/>
      <c r="AIU397" s="488"/>
      <c r="AIV397" s="488"/>
      <c r="AIW397" s="488"/>
      <c r="AIX397" s="697" t="s">
        <v>9880</v>
      </c>
      <c r="AIY397" s="698"/>
      <c r="AIZ397" s="698"/>
      <c r="AJA397" s="488"/>
      <c r="AJB397" s="488"/>
      <c r="AJC397" s="488"/>
      <c r="AJD397" s="488"/>
      <c r="AJE397" s="488"/>
      <c r="AJF397" s="697" t="s">
        <v>9880</v>
      </c>
      <c r="AJG397" s="698"/>
      <c r="AJH397" s="698"/>
      <c r="AJI397" s="488"/>
      <c r="AJJ397" s="488"/>
      <c r="AJK397" s="488"/>
      <c r="AJL397" s="488"/>
      <c r="AJM397" s="488"/>
      <c r="AJN397" s="697" t="s">
        <v>9880</v>
      </c>
      <c r="AJO397" s="698"/>
      <c r="AJP397" s="698"/>
      <c r="AJQ397" s="488"/>
      <c r="AJR397" s="488"/>
      <c r="AJS397" s="488"/>
      <c r="AJT397" s="488"/>
      <c r="AJU397" s="488"/>
      <c r="AJV397" s="697" t="s">
        <v>9880</v>
      </c>
      <c r="AJW397" s="698"/>
      <c r="AJX397" s="698"/>
      <c r="AJY397" s="488"/>
      <c r="AJZ397" s="488"/>
      <c r="AKA397" s="488"/>
      <c r="AKB397" s="488"/>
      <c r="AKC397" s="488"/>
      <c r="AKD397" s="697" t="s">
        <v>9880</v>
      </c>
      <c r="AKE397" s="698"/>
      <c r="AKF397" s="698"/>
      <c r="AKG397" s="488"/>
      <c r="AKH397" s="488"/>
      <c r="AKI397" s="488"/>
      <c r="AKJ397" s="488"/>
      <c r="AKK397" s="488"/>
      <c r="AKL397" s="697" t="s">
        <v>9880</v>
      </c>
      <c r="AKM397" s="698"/>
      <c r="AKN397" s="698"/>
      <c r="AKO397" s="488"/>
      <c r="AKP397" s="488"/>
      <c r="AKQ397" s="488"/>
      <c r="AKR397" s="488"/>
      <c r="AKS397" s="488"/>
      <c r="AKT397" s="697" t="s">
        <v>9880</v>
      </c>
      <c r="AKU397" s="698"/>
      <c r="AKV397" s="698"/>
      <c r="AKW397" s="488"/>
      <c r="AKX397" s="488"/>
      <c r="AKY397" s="488"/>
      <c r="AKZ397" s="488"/>
      <c r="ALA397" s="488"/>
      <c r="ALB397" s="697" t="s">
        <v>9880</v>
      </c>
      <c r="ALC397" s="698"/>
      <c r="ALD397" s="698"/>
      <c r="ALE397" s="488"/>
      <c r="ALF397" s="488"/>
      <c r="ALG397" s="488"/>
      <c r="ALH397" s="488"/>
      <c r="ALI397" s="488"/>
      <c r="ALJ397" s="697" t="s">
        <v>9880</v>
      </c>
      <c r="ALK397" s="698"/>
      <c r="ALL397" s="698"/>
      <c r="ALM397" s="488"/>
      <c r="ALN397" s="488"/>
      <c r="ALO397" s="488"/>
      <c r="ALP397" s="488"/>
      <c r="ALQ397" s="488"/>
      <c r="ALR397" s="697" t="s">
        <v>9880</v>
      </c>
      <c r="ALS397" s="698"/>
      <c r="ALT397" s="698"/>
      <c r="ALU397" s="488"/>
      <c r="ALV397" s="488"/>
      <c r="ALW397" s="488"/>
      <c r="ALX397" s="488"/>
      <c r="ALY397" s="488"/>
      <c r="ALZ397" s="697" t="s">
        <v>9880</v>
      </c>
      <c r="AMA397" s="698"/>
      <c r="AMB397" s="698"/>
      <c r="AMC397" s="488"/>
      <c r="AMD397" s="488"/>
      <c r="AME397" s="488"/>
      <c r="AMF397" s="488"/>
      <c r="AMG397" s="488"/>
      <c r="AMH397" s="697" t="s">
        <v>9880</v>
      </c>
      <c r="AMI397" s="698"/>
      <c r="AMJ397" s="698"/>
      <c r="AMK397" s="488"/>
      <c r="AML397" s="488"/>
      <c r="AMM397" s="488"/>
      <c r="AMN397" s="488"/>
      <c r="AMO397" s="488"/>
      <c r="AMP397" s="697" t="s">
        <v>9880</v>
      </c>
      <c r="AMQ397" s="698"/>
      <c r="AMR397" s="698"/>
      <c r="AMS397" s="488"/>
      <c r="AMT397" s="488"/>
      <c r="AMU397" s="488"/>
      <c r="AMV397" s="488"/>
      <c r="AMW397" s="488"/>
      <c r="AMX397" s="697" t="s">
        <v>9880</v>
      </c>
      <c r="AMY397" s="698"/>
      <c r="AMZ397" s="698"/>
      <c r="ANA397" s="488"/>
      <c r="ANB397" s="488"/>
      <c r="ANC397" s="488"/>
      <c r="AND397" s="488"/>
      <c r="ANE397" s="488"/>
      <c r="ANF397" s="697" t="s">
        <v>9880</v>
      </c>
      <c r="ANG397" s="698"/>
      <c r="ANH397" s="698"/>
      <c r="ANI397" s="488"/>
      <c r="ANJ397" s="488"/>
      <c r="ANK397" s="488"/>
      <c r="ANL397" s="488"/>
      <c r="ANM397" s="488"/>
      <c r="ANN397" s="697" t="s">
        <v>9880</v>
      </c>
      <c r="ANO397" s="698"/>
      <c r="ANP397" s="698"/>
      <c r="ANQ397" s="488"/>
      <c r="ANR397" s="488"/>
      <c r="ANS397" s="488"/>
      <c r="ANT397" s="488"/>
      <c r="ANU397" s="488"/>
      <c r="ANV397" s="697" t="s">
        <v>9880</v>
      </c>
      <c r="ANW397" s="698"/>
      <c r="ANX397" s="698"/>
      <c r="ANY397" s="488"/>
      <c r="ANZ397" s="488"/>
      <c r="AOA397" s="488"/>
      <c r="AOB397" s="488"/>
      <c r="AOC397" s="488"/>
      <c r="AOD397" s="697" t="s">
        <v>9880</v>
      </c>
      <c r="AOE397" s="698"/>
      <c r="AOF397" s="698"/>
      <c r="AOG397" s="488"/>
      <c r="AOH397" s="488"/>
      <c r="AOI397" s="488"/>
      <c r="AOJ397" s="488"/>
      <c r="AOK397" s="488"/>
      <c r="AOL397" s="697" t="s">
        <v>9880</v>
      </c>
      <c r="AOM397" s="698"/>
      <c r="AON397" s="698"/>
      <c r="AOO397" s="488"/>
      <c r="AOP397" s="488"/>
      <c r="AOQ397" s="488"/>
      <c r="AOR397" s="488"/>
      <c r="AOS397" s="488"/>
      <c r="AOT397" s="697" t="s">
        <v>9880</v>
      </c>
      <c r="AOU397" s="698"/>
      <c r="AOV397" s="698"/>
      <c r="AOW397" s="488"/>
      <c r="AOX397" s="488"/>
      <c r="AOY397" s="488"/>
      <c r="AOZ397" s="488"/>
      <c r="APA397" s="488"/>
      <c r="APB397" s="697" t="s">
        <v>9880</v>
      </c>
      <c r="APC397" s="698"/>
      <c r="APD397" s="698"/>
      <c r="APE397" s="488"/>
      <c r="APF397" s="488"/>
      <c r="APG397" s="488"/>
      <c r="APH397" s="488"/>
      <c r="API397" s="488"/>
      <c r="APJ397" s="697" t="s">
        <v>9880</v>
      </c>
      <c r="APK397" s="698"/>
      <c r="APL397" s="698"/>
      <c r="APM397" s="488"/>
      <c r="APN397" s="488"/>
      <c r="APO397" s="488"/>
      <c r="APP397" s="488"/>
      <c r="APQ397" s="488"/>
      <c r="APR397" s="697" t="s">
        <v>9880</v>
      </c>
      <c r="APS397" s="698"/>
      <c r="APT397" s="698"/>
      <c r="APU397" s="488"/>
      <c r="APV397" s="488"/>
      <c r="APW397" s="488"/>
      <c r="APX397" s="488"/>
      <c r="APY397" s="488"/>
      <c r="APZ397" s="697" t="s">
        <v>9880</v>
      </c>
      <c r="AQA397" s="698"/>
      <c r="AQB397" s="698"/>
      <c r="AQC397" s="488"/>
      <c r="AQD397" s="488"/>
      <c r="AQE397" s="488"/>
      <c r="AQF397" s="488"/>
      <c r="AQG397" s="488"/>
      <c r="AQH397" s="697" t="s">
        <v>9880</v>
      </c>
      <c r="AQI397" s="698"/>
      <c r="AQJ397" s="698"/>
      <c r="AQK397" s="488"/>
      <c r="AQL397" s="488"/>
      <c r="AQM397" s="488"/>
      <c r="AQN397" s="488"/>
      <c r="AQO397" s="488"/>
      <c r="AQP397" s="697" t="s">
        <v>9880</v>
      </c>
      <c r="AQQ397" s="698"/>
      <c r="AQR397" s="698"/>
      <c r="AQS397" s="488"/>
      <c r="AQT397" s="488"/>
      <c r="AQU397" s="488"/>
      <c r="AQV397" s="488"/>
      <c r="AQW397" s="488"/>
      <c r="AQX397" s="697" t="s">
        <v>9880</v>
      </c>
      <c r="AQY397" s="698"/>
      <c r="AQZ397" s="698"/>
      <c r="ARA397" s="488"/>
      <c r="ARB397" s="488"/>
      <c r="ARC397" s="488"/>
      <c r="ARD397" s="488"/>
      <c r="ARE397" s="488"/>
      <c r="ARF397" s="697" t="s">
        <v>9880</v>
      </c>
      <c r="ARG397" s="698"/>
      <c r="ARH397" s="698"/>
      <c r="ARI397" s="488"/>
      <c r="ARJ397" s="488"/>
      <c r="ARK397" s="488"/>
      <c r="ARL397" s="488"/>
      <c r="ARM397" s="488"/>
      <c r="ARN397" s="697" t="s">
        <v>9880</v>
      </c>
      <c r="ARO397" s="698"/>
      <c r="ARP397" s="698"/>
      <c r="ARQ397" s="488"/>
      <c r="ARR397" s="488"/>
      <c r="ARS397" s="488"/>
      <c r="ART397" s="488"/>
      <c r="ARU397" s="488"/>
      <c r="ARV397" s="697" t="s">
        <v>9880</v>
      </c>
      <c r="ARW397" s="698"/>
      <c r="ARX397" s="698"/>
      <c r="ARY397" s="488"/>
      <c r="ARZ397" s="488"/>
      <c r="ASA397" s="488"/>
      <c r="ASB397" s="488"/>
      <c r="ASC397" s="488"/>
      <c r="ASD397" s="697" t="s">
        <v>9880</v>
      </c>
      <c r="ASE397" s="698"/>
      <c r="ASF397" s="698"/>
      <c r="ASG397" s="488"/>
      <c r="ASH397" s="488"/>
      <c r="ASI397" s="488"/>
      <c r="ASJ397" s="488"/>
      <c r="ASK397" s="488"/>
      <c r="ASL397" s="697" t="s">
        <v>9880</v>
      </c>
      <c r="ASM397" s="698"/>
      <c r="ASN397" s="698"/>
      <c r="ASO397" s="488"/>
      <c r="ASP397" s="488"/>
      <c r="ASQ397" s="488"/>
      <c r="ASR397" s="488"/>
      <c r="ASS397" s="488"/>
      <c r="AST397" s="697" t="s">
        <v>9880</v>
      </c>
      <c r="ASU397" s="698"/>
      <c r="ASV397" s="698"/>
      <c r="ASW397" s="488"/>
      <c r="ASX397" s="488"/>
      <c r="ASY397" s="488"/>
      <c r="ASZ397" s="488"/>
      <c r="ATA397" s="488"/>
      <c r="ATB397" s="697" t="s">
        <v>9880</v>
      </c>
      <c r="ATC397" s="698"/>
      <c r="ATD397" s="698"/>
      <c r="ATE397" s="488"/>
      <c r="ATF397" s="488"/>
      <c r="ATG397" s="488"/>
      <c r="ATH397" s="488"/>
      <c r="ATI397" s="488"/>
      <c r="ATJ397" s="697" t="s">
        <v>9880</v>
      </c>
      <c r="ATK397" s="698"/>
      <c r="ATL397" s="698"/>
      <c r="ATM397" s="488"/>
      <c r="ATN397" s="488"/>
      <c r="ATO397" s="488"/>
      <c r="ATP397" s="488"/>
      <c r="ATQ397" s="488"/>
      <c r="ATR397" s="697" t="s">
        <v>9880</v>
      </c>
      <c r="ATS397" s="698"/>
      <c r="ATT397" s="698"/>
      <c r="ATU397" s="488"/>
      <c r="ATV397" s="488"/>
      <c r="ATW397" s="488"/>
      <c r="ATX397" s="488"/>
      <c r="ATY397" s="488"/>
      <c r="ATZ397" s="697" t="s">
        <v>9880</v>
      </c>
      <c r="AUA397" s="698"/>
      <c r="AUB397" s="698"/>
      <c r="AUC397" s="488"/>
      <c r="AUD397" s="488"/>
      <c r="AUE397" s="488"/>
      <c r="AUF397" s="488"/>
      <c r="AUG397" s="488"/>
      <c r="AUH397" s="697" t="s">
        <v>9880</v>
      </c>
      <c r="AUI397" s="698"/>
      <c r="AUJ397" s="698"/>
      <c r="AUK397" s="488"/>
      <c r="AUL397" s="488"/>
      <c r="AUM397" s="488"/>
      <c r="AUN397" s="488"/>
      <c r="AUO397" s="488"/>
      <c r="AUP397" s="697" t="s">
        <v>9880</v>
      </c>
      <c r="AUQ397" s="698"/>
      <c r="AUR397" s="698"/>
      <c r="AUS397" s="488"/>
      <c r="AUT397" s="488"/>
      <c r="AUU397" s="488"/>
      <c r="AUV397" s="488"/>
      <c r="AUW397" s="488"/>
      <c r="AUX397" s="697" t="s">
        <v>9880</v>
      </c>
      <c r="AUY397" s="698"/>
      <c r="AUZ397" s="698"/>
      <c r="AVA397" s="488"/>
      <c r="AVB397" s="488"/>
      <c r="AVC397" s="488"/>
      <c r="AVD397" s="488"/>
      <c r="AVE397" s="488"/>
      <c r="AVF397" s="697" t="s">
        <v>9880</v>
      </c>
      <c r="AVG397" s="698"/>
      <c r="AVH397" s="698"/>
      <c r="AVI397" s="488"/>
      <c r="AVJ397" s="488"/>
      <c r="AVK397" s="488"/>
      <c r="AVL397" s="488"/>
      <c r="AVM397" s="488"/>
      <c r="AVN397" s="697" t="s">
        <v>9880</v>
      </c>
      <c r="AVO397" s="698"/>
      <c r="AVP397" s="698"/>
      <c r="AVQ397" s="488"/>
      <c r="AVR397" s="488"/>
      <c r="AVS397" s="488"/>
      <c r="AVT397" s="488"/>
      <c r="AVU397" s="488"/>
      <c r="AVV397" s="697" t="s">
        <v>9880</v>
      </c>
      <c r="AVW397" s="698"/>
      <c r="AVX397" s="698"/>
      <c r="AVY397" s="488"/>
      <c r="AVZ397" s="488"/>
      <c r="AWA397" s="488"/>
      <c r="AWB397" s="488"/>
      <c r="AWC397" s="488"/>
      <c r="AWD397" s="697" t="s">
        <v>9880</v>
      </c>
      <c r="AWE397" s="698"/>
      <c r="AWF397" s="698"/>
      <c r="AWG397" s="488"/>
      <c r="AWH397" s="488"/>
      <c r="AWI397" s="488"/>
      <c r="AWJ397" s="488"/>
      <c r="AWK397" s="488"/>
      <c r="AWL397" s="697" t="s">
        <v>9880</v>
      </c>
      <c r="AWM397" s="698"/>
      <c r="AWN397" s="698"/>
      <c r="AWO397" s="488"/>
      <c r="AWP397" s="488"/>
      <c r="AWQ397" s="488"/>
      <c r="AWR397" s="488"/>
      <c r="AWS397" s="488"/>
      <c r="AWT397" s="697" t="s">
        <v>9880</v>
      </c>
      <c r="AWU397" s="698"/>
      <c r="AWV397" s="698"/>
      <c r="AWW397" s="488"/>
      <c r="AWX397" s="488"/>
      <c r="AWY397" s="488"/>
      <c r="AWZ397" s="488"/>
      <c r="AXA397" s="488"/>
      <c r="AXB397" s="697" t="s">
        <v>9880</v>
      </c>
      <c r="AXC397" s="698"/>
      <c r="AXD397" s="698"/>
      <c r="AXE397" s="488"/>
      <c r="AXF397" s="488"/>
      <c r="AXG397" s="488"/>
      <c r="AXH397" s="488"/>
      <c r="AXI397" s="488"/>
      <c r="AXJ397" s="697" t="s">
        <v>9880</v>
      </c>
      <c r="AXK397" s="698"/>
      <c r="AXL397" s="698"/>
      <c r="AXM397" s="488"/>
      <c r="AXN397" s="488"/>
      <c r="AXO397" s="488"/>
      <c r="AXP397" s="488"/>
      <c r="AXQ397" s="488"/>
      <c r="AXR397" s="697" t="s">
        <v>9880</v>
      </c>
      <c r="AXS397" s="698"/>
      <c r="AXT397" s="698"/>
      <c r="AXU397" s="488"/>
      <c r="AXV397" s="488"/>
      <c r="AXW397" s="488"/>
      <c r="AXX397" s="488"/>
      <c r="AXY397" s="488"/>
      <c r="AXZ397" s="697" t="s">
        <v>9880</v>
      </c>
      <c r="AYA397" s="698"/>
      <c r="AYB397" s="698"/>
      <c r="AYC397" s="488"/>
      <c r="AYD397" s="488"/>
      <c r="AYE397" s="488"/>
      <c r="AYF397" s="488"/>
      <c r="AYG397" s="488"/>
      <c r="AYH397" s="697" t="s">
        <v>9880</v>
      </c>
      <c r="AYI397" s="698"/>
      <c r="AYJ397" s="698"/>
      <c r="AYK397" s="488"/>
      <c r="AYL397" s="488"/>
      <c r="AYM397" s="488"/>
      <c r="AYN397" s="488"/>
      <c r="AYO397" s="488"/>
      <c r="AYP397" s="697" t="s">
        <v>9880</v>
      </c>
      <c r="AYQ397" s="698"/>
      <c r="AYR397" s="698"/>
      <c r="AYS397" s="488"/>
      <c r="AYT397" s="488"/>
      <c r="AYU397" s="488"/>
      <c r="AYV397" s="488"/>
      <c r="AYW397" s="488"/>
      <c r="AYX397" s="697" t="s">
        <v>9880</v>
      </c>
      <c r="AYY397" s="698"/>
      <c r="AYZ397" s="698"/>
      <c r="AZA397" s="488"/>
      <c r="AZB397" s="488"/>
      <c r="AZC397" s="488"/>
      <c r="AZD397" s="488"/>
      <c r="AZE397" s="488"/>
      <c r="AZF397" s="697" t="s">
        <v>9880</v>
      </c>
      <c r="AZG397" s="698"/>
      <c r="AZH397" s="698"/>
      <c r="AZI397" s="488"/>
      <c r="AZJ397" s="488"/>
      <c r="AZK397" s="488"/>
      <c r="AZL397" s="488"/>
      <c r="AZM397" s="488"/>
      <c r="AZN397" s="697" t="s">
        <v>9880</v>
      </c>
      <c r="AZO397" s="698"/>
      <c r="AZP397" s="698"/>
      <c r="AZQ397" s="488"/>
      <c r="AZR397" s="488"/>
      <c r="AZS397" s="488"/>
      <c r="AZT397" s="488"/>
      <c r="AZU397" s="488"/>
      <c r="AZV397" s="697" t="s">
        <v>9880</v>
      </c>
      <c r="AZW397" s="698"/>
      <c r="AZX397" s="698"/>
      <c r="AZY397" s="488"/>
      <c r="AZZ397" s="488"/>
      <c r="BAA397" s="488"/>
      <c r="BAB397" s="488"/>
      <c r="BAC397" s="488"/>
      <c r="BAD397" s="697" t="s">
        <v>9880</v>
      </c>
      <c r="BAE397" s="698"/>
      <c r="BAF397" s="698"/>
      <c r="BAG397" s="488"/>
      <c r="BAH397" s="488"/>
      <c r="BAI397" s="488"/>
      <c r="BAJ397" s="488"/>
      <c r="BAK397" s="488"/>
      <c r="BAL397" s="697" t="s">
        <v>9880</v>
      </c>
      <c r="BAM397" s="698"/>
      <c r="BAN397" s="698"/>
      <c r="BAO397" s="488"/>
      <c r="BAP397" s="488"/>
      <c r="BAQ397" s="488"/>
      <c r="BAR397" s="488"/>
      <c r="BAS397" s="488"/>
      <c r="BAT397" s="697" t="s">
        <v>9880</v>
      </c>
      <c r="BAU397" s="698"/>
      <c r="BAV397" s="698"/>
      <c r="BAW397" s="488"/>
      <c r="BAX397" s="488"/>
      <c r="BAY397" s="488"/>
      <c r="BAZ397" s="488"/>
      <c r="BBA397" s="488"/>
      <c r="BBB397" s="697" t="s">
        <v>9880</v>
      </c>
      <c r="BBC397" s="698"/>
      <c r="BBD397" s="698"/>
      <c r="BBE397" s="488"/>
      <c r="BBF397" s="488"/>
      <c r="BBG397" s="488"/>
      <c r="BBH397" s="488"/>
      <c r="BBI397" s="488"/>
      <c r="BBJ397" s="697" t="s">
        <v>9880</v>
      </c>
      <c r="BBK397" s="698"/>
      <c r="BBL397" s="698"/>
      <c r="BBM397" s="488"/>
      <c r="BBN397" s="488"/>
      <c r="BBO397" s="488"/>
      <c r="BBP397" s="488"/>
      <c r="BBQ397" s="488"/>
      <c r="BBR397" s="697" t="s">
        <v>9880</v>
      </c>
      <c r="BBS397" s="698"/>
      <c r="BBT397" s="698"/>
      <c r="BBU397" s="488"/>
      <c r="BBV397" s="488"/>
      <c r="BBW397" s="488"/>
      <c r="BBX397" s="488"/>
      <c r="BBY397" s="488"/>
      <c r="BBZ397" s="697" t="s">
        <v>9880</v>
      </c>
      <c r="BCA397" s="698"/>
      <c r="BCB397" s="698"/>
      <c r="BCC397" s="488"/>
      <c r="BCD397" s="488"/>
      <c r="BCE397" s="488"/>
      <c r="BCF397" s="488"/>
      <c r="BCG397" s="488"/>
      <c r="BCH397" s="697" t="s">
        <v>9880</v>
      </c>
      <c r="BCI397" s="698"/>
      <c r="BCJ397" s="698"/>
      <c r="BCK397" s="488"/>
      <c r="BCL397" s="488"/>
      <c r="BCM397" s="488"/>
      <c r="BCN397" s="488"/>
      <c r="BCO397" s="488"/>
      <c r="BCP397" s="697" t="s">
        <v>9880</v>
      </c>
      <c r="BCQ397" s="698"/>
      <c r="BCR397" s="698"/>
      <c r="BCS397" s="488"/>
      <c r="BCT397" s="488"/>
      <c r="BCU397" s="488"/>
      <c r="BCV397" s="488"/>
      <c r="BCW397" s="488"/>
      <c r="BCX397" s="697" t="s">
        <v>9880</v>
      </c>
      <c r="BCY397" s="698"/>
      <c r="BCZ397" s="698"/>
      <c r="BDA397" s="488"/>
      <c r="BDB397" s="488"/>
      <c r="BDC397" s="488"/>
      <c r="BDD397" s="488"/>
      <c r="BDE397" s="488"/>
      <c r="BDF397" s="697" t="s">
        <v>9880</v>
      </c>
      <c r="BDG397" s="698"/>
      <c r="BDH397" s="698"/>
      <c r="BDI397" s="488"/>
      <c r="BDJ397" s="488"/>
      <c r="BDK397" s="488"/>
      <c r="BDL397" s="488"/>
      <c r="BDM397" s="488"/>
      <c r="BDN397" s="697" t="s">
        <v>9880</v>
      </c>
      <c r="BDO397" s="698"/>
      <c r="BDP397" s="698"/>
      <c r="BDQ397" s="488"/>
      <c r="BDR397" s="488"/>
      <c r="BDS397" s="488"/>
      <c r="BDT397" s="488"/>
      <c r="BDU397" s="488"/>
      <c r="BDV397" s="697" t="s">
        <v>9880</v>
      </c>
      <c r="BDW397" s="698"/>
      <c r="BDX397" s="698"/>
      <c r="BDY397" s="488"/>
      <c r="BDZ397" s="488"/>
      <c r="BEA397" s="488"/>
      <c r="BEB397" s="488"/>
      <c r="BEC397" s="488"/>
      <c r="BED397" s="697" t="s">
        <v>9880</v>
      </c>
      <c r="BEE397" s="698"/>
      <c r="BEF397" s="698"/>
      <c r="BEG397" s="488"/>
      <c r="BEH397" s="488"/>
      <c r="BEI397" s="488"/>
      <c r="BEJ397" s="488"/>
      <c r="BEK397" s="488"/>
      <c r="BEL397" s="697" t="s">
        <v>9880</v>
      </c>
      <c r="BEM397" s="698"/>
      <c r="BEN397" s="698"/>
      <c r="BEO397" s="488"/>
      <c r="BEP397" s="488"/>
      <c r="BEQ397" s="488"/>
      <c r="BER397" s="488"/>
      <c r="BES397" s="488"/>
      <c r="BET397" s="697" t="s">
        <v>9880</v>
      </c>
      <c r="BEU397" s="698"/>
      <c r="BEV397" s="698"/>
      <c r="BEW397" s="488"/>
      <c r="BEX397" s="488"/>
      <c r="BEY397" s="488"/>
      <c r="BEZ397" s="488"/>
      <c r="BFA397" s="488"/>
      <c r="BFB397" s="697" t="s">
        <v>9880</v>
      </c>
      <c r="BFC397" s="698"/>
      <c r="BFD397" s="698"/>
      <c r="BFE397" s="488"/>
      <c r="BFF397" s="488"/>
      <c r="BFG397" s="488"/>
      <c r="BFH397" s="488"/>
      <c r="BFI397" s="488"/>
      <c r="BFJ397" s="697" t="s">
        <v>9880</v>
      </c>
      <c r="BFK397" s="698"/>
      <c r="BFL397" s="698"/>
      <c r="BFM397" s="488"/>
      <c r="BFN397" s="488"/>
      <c r="BFO397" s="488"/>
      <c r="BFP397" s="488"/>
      <c r="BFQ397" s="488"/>
      <c r="BFR397" s="697" t="s">
        <v>9880</v>
      </c>
      <c r="BFS397" s="698"/>
      <c r="BFT397" s="698"/>
      <c r="BFU397" s="488"/>
      <c r="BFV397" s="488"/>
      <c r="BFW397" s="488"/>
      <c r="BFX397" s="488"/>
      <c r="BFY397" s="488"/>
      <c r="BFZ397" s="697" t="s">
        <v>9880</v>
      </c>
      <c r="BGA397" s="698"/>
      <c r="BGB397" s="698"/>
      <c r="BGC397" s="488"/>
      <c r="BGD397" s="488"/>
      <c r="BGE397" s="488"/>
      <c r="BGF397" s="488"/>
      <c r="BGG397" s="488"/>
      <c r="BGH397" s="697" t="s">
        <v>9880</v>
      </c>
      <c r="BGI397" s="698"/>
      <c r="BGJ397" s="698"/>
      <c r="BGK397" s="488"/>
      <c r="BGL397" s="488"/>
      <c r="BGM397" s="488"/>
      <c r="BGN397" s="488"/>
      <c r="BGO397" s="488"/>
      <c r="BGP397" s="697" t="s">
        <v>9880</v>
      </c>
      <c r="BGQ397" s="698"/>
      <c r="BGR397" s="698"/>
      <c r="BGS397" s="488"/>
      <c r="BGT397" s="488"/>
      <c r="BGU397" s="488"/>
      <c r="BGV397" s="488"/>
      <c r="BGW397" s="488"/>
      <c r="BGX397" s="697" t="s">
        <v>9880</v>
      </c>
      <c r="BGY397" s="698"/>
      <c r="BGZ397" s="698"/>
      <c r="BHA397" s="488"/>
      <c r="BHB397" s="488"/>
      <c r="BHC397" s="488"/>
      <c r="BHD397" s="488"/>
      <c r="BHE397" s="488"/>
      <c r="BHF397" s="697" t="s">
        <v>9880</v>
      </c>
      <c r="BHG397" s="698"/>
      <c r="BHH397" s="698"/>
      <c r="BHI397" s="488"/>
      <c r="BHJ397" s="488"/>
      <c r="BHK397" s="488"/>
      <c r="BHL397" s="488"/>
      <c r="BHM397" s="488"/>
      <c r="BHN397" s="697" t="s">
        <v>9880</v>
      </c>
      <c r="BHO397" s="698"/>
      <c r="BHP397" s="698"/>
      <c r="BHQ397" s="488"/>
      <c r="BHR397" s="488"/>
      <c r="BHS397" s="488"/>
      <c r="BHT397" s="488"/>
      <c r="BHU397" s="488"/>
      <c r="BHV397" s="697" t="s">
        <v>9880</v>
      </c>
      <c r="BHW397" s="698"/>
      <c r="BHX397" s="698"/>
      <c r="BHY397" s="488"/>
      <c r="BHZ397" s="488"/>
      <c r="BIA397" s="488"/>
      <c r="BIB397" s="488"/>
      <c r="BIC397" s="488"/>
      <c r="BID397" s="697" t="s">
        <v>9880</v>
      </c>
      <c r="BIE397" s="698"/>
      <c r="BIF397" s="698"/>
      <c r="BIG397" s="488"/>
      <c r="BIH397" s="488"/>
      <c r="BII397" s="488"/>
      <c r="BIJ397" s="488"/>
      <c r="BIK397" s="488"/>
      <c r="BIL397" s="697" t="s">
        <v>9880</v>
      </c>
      <c r="BIM397" s="698"/>
      <c r="BIN397" s="698"/>
      <c r="BIO397" s="488"/>
      <c r="BIP397" s="488"/>
      <c r="BIQ397" s="488"/>
      <c r="BIR397" s="488"/>
      <c r="BIS397" s="488"/>
      <c r="BIT397" s="697" t="s">
        <v>9880</v>
      </c>
      <c r="BIU397" s="698"/>
      <c r="BIV397" s="698"/>
      <c r="BIW397" s="488"/>
      <c r="BIX397" s="488"/>
      <c r="BIY397" s="488"/>
      <c r="BIZ397" s="488"/>
      <c r="BJA397" s="488"/>
      <c r="BJB397" s="697" t="s">
        <v>9880</v>
      </c>
      <c r="BJC397" s="698"/>
      <c r="BJD397" s="698"/>
      <c r="BJE397" s="488"/>
      <c r="BJF397" s="488"/>
      <c r="BJG397" s="488"/>
      <c r="BJH397" s="488"/>
      <c r="BJI397" s="488"/>
      <c r="BJJ397" s="697" t="s">
        <v>9880</v>
      </c>
      <c r="BJK397" s="698"/>
      <c r="BJL397" s="698"/>
      <c r="BJM397" s="488"/>
      <c r="BJN397" s="488"/>
      <c r="BJO397" s="488"/>
      <c r="BJP397" s="488"/>
      <c r="BJQ397" s="488"/>
      <c r="BJR397" s="697" t="s">
        <v>9880</v>
      </c>
      <c r="BJS397" s="698"/>
      <c r="BJT397" s="698"/>
      <c r="BJU397" s="488"/>
      <c r="BJV397" s="488"/>
      <c r="BJW397" s="488"/>
      <c r="BJX397" s="488"/>
      <c r="BJY397" s="488"/>
      <c r="BJZ397" s="697" t="s">
        <v>9880</v>
      </c>
      <c r="BKA397" s="698"/>
      <c r="BKB397" s="698"/>
      <c r="BKC397" s="488"/>
      <c r="BKD397" s="488"/>
      <c r="BKE397" s="488"/>
      <c r="BKF397" s="488"/>
      <c r="BKG397" s="488"/>
      <c r="BKH397" s="697" t="s">
        <v>9880</v>
      </c>
      <c r="BKI397" s="698"/>
      <c r="BKJ397" s="698"/>
      <c r="BKK397" s="488"/>
      <c r="BKL397" s="488"/>
      <c r="BKM397" s="488"/>
      <c r="BKN397" s="488"/>
      <c r="BKO397" s="488"/>
      <c r="BKP397" s="697" t="s">
        <v>9880</v>
      </c>
      <c r="BKQ397" s="698"/>
      <c r="BKR397" s="698"/>
      <c r="BKS397" s="488"/>
      <c r="BKT397" s="488"/>
      <c r="BKU397" s="488"/>
      <c r="BKV397" s="488"/>
      <c r="BKW397" s="488"/>
      <c r="BKX397" s="697" t="s">
        <v>9880</v>
      </c>
      <c r="BKY397" s="698"/>
      <c r="BKZ397" s="698"/>
      <c r="BLA397" s="488"/>
      <c r="BLB397" s="488"/>
      <c r="BLC397" s="488"/>
      <c r="BLD397" s="488"/>
      <c r="BLE397" s="488"/>
      <c r="BLF397" s="697" t="s">
        <v>9880</v>
      </c>
      <c r="BLG397" s="698"/>
      <c r="BLH397" s="698"/>
      <c r="BLI397" s="488"/>
      <c r="BLJ397" s="488"/>
      <c r="BLK397" s="488"/>
      <c r="BLL397" s="488"/>
      <c r="BLM397" s="488"/>
      <c r="BLN397" s="697" t="s">
        <v>9880</v>
      </c>
      <c r="BLO397" s="698"/>
      <c r="BLP397" s="698"/>
      <c r="BLQ397" s="488"/>
      <c r="BLR397" s="488"/>
      <c r="BLS397" s="488"/>
      <c r="BLT397" s="488"/>
      <c r="BLU397" s="488"/>
      <c r="BLV397" s="697" t="s">
        <v>9880</v>
      </c>
      <c r="BLW397" s="698"/>
      <c r="BLX397" s="698"/>
      <c r="BLY397" s="488"/>
      <c r="BLZ397" s="488"/>
      <c r="BMA397" s="488"/>
      <c r="BMB397" s="488"/>
      <c r="BMC397" s="488"/>
      <c r="BMD397" s="697" t="s">
        <v>9880</v>
      </c>
      <c r="BME397" s="698"/>
      <c r="BMF397" s="698"/>
      <c r="BMG397" s="488"/>
      <c r="BMH397" s="488"/>
      <c r="BMI397" s="488"/>
      <c r="BMJ397" s="488"/>
      <c r="BMK397" s="488"/>
      <c r="BML397" s="697" t="s">
        <v>9880</v>
      </c>
      <c r="BMM397" s="698"/>
      <c r="BMN397" s="698"/>
      <c r="BMO397" s="488"/>
      <c r="BMP397" s="488"/>
      <c r="BMQ397" s="488"/>
      <c r="BMR397" s="488"/>
      <c r="BMS397" s="488"/>
      <c r="BMT397" s="697" t="s">
        <v>9880</v>
      </c>
      <c r="BMU397" s="698"/>
      <c r="BMV397" s="698"/>
      <c r="BMW397" s="488"/>
      <c r="BMX397" s="488"/>
      <c r="BMY397" s="488"/>
      <c r="BMZ397" s="488"/>
      <c r="BNA397" s="488"/>
      <c r="BNB397" s="697" t="s">
        <v>9880</v>
      </c>
      <c r="BNC397" s="698"/>
      <c r="BND397" s="698"/>
      <c r="BNE397" s="488"/>
      <c r="BNF397" s="488"/>
      <c r="BNG397" s="488"/>
      <c r="BNH397" s="488"/>
      <c r="BNI397" s="488"/>
      <c r="BNJ397" s="697" t="s">
        <v>9880</v>
      </c>
      <c r="BNK397" s="698"/>
      <c r="BNL397" s="698"/>
      <c r="BNM397" s="488"/>
      <c r="BNN397" s="488"/>
      <c r="BNO397" s="488"/>
      <c r="BNP397" s="488"/>
      <c r="BNQ397" s="488"/>
      <c r="BNR397" s="697" t="s">
        <v>9880</v>
      </c>
      <c r="BNS397" s="698"/>
      <c r="BNT397" s="698"/>
      <c r="BNU397" s="488"/>
      <c r="BNV397" s="488"/>
      <c r="BNW397" s="488"/>
      <c r="BNX397" s="488"/>
      <c r="BNY397" s="488"/>
      <c r="BNZ397" s="697" t="s">
        <v>9880</v>
      </c>
      <c r="BOA397" s="698"/>
      <c r="BOB397" s="698"/>
      <c r="BOC397" s="488"/>
      <c r="BOD397" s="488"/>
      <c r="BOE397" s="488"/>
      <c r="BOF397" s="488"/>
      <c r="BOG397" s="488"/>
      <c r="BOH397" s="697" t="s">
        <v>9880</v>
      </c>
      <c r="BOI397" s="698"/>
      <c r="BOJ397" s="698"/>
      <c r="BOK397" s="488"/>
      <c r="BOL397" s="488"/>
      <c r="BOM397" s="488"/>
      <c r="BON397" s="488"/>
      <c r="BOO397" s="488"/>
      <c r="BOP397" s="697" t="s">
        <v>9880</v>
      </c>
      <c r="BOQ397" s="698"/>
      <c r="BOR397" s="698"/>
      <c r="BOS397" s="488"/>
      <c r="BOT397" s="488"/>
      <c r="BOU397" s="488"/>
      <c r="BOV397" s="488"/>
      <c r="BOW397" s="488"/>
      <c r="BOX397" s="697" t="s">
        <v>9880</v>
      </c>
      <c r="BOY397" s="698"/>
      <c r="BOZ397" s="698"/>
      <c r="BPA397" s="488"/>
      <c r="BPB397" s="488"/>
      <c r="BPC397" s="488"/>
      <c r="BPD397" s="488"/>
      <c r="BPE397" s="488"/>
      <c r="BPF397" s="697" t="s">
        <v>9880</v>
      </c>
      <c r="BPG397" s="698"/>
      <c r="BPH397" s="698"/>
      <c r="BPI397" s="488"/>
      <c r="BPJ397" s="488"/>
      <c r="BPK397" s="488"/>
      <c r="BPL397" s="488"/>
      <c r="BPM397" s="488"/>
      <c r="BPN397" s="697" t="s">
        <v>9880</v>
      </c>
      <c r="BPO397" s="698"/>
      <c r="BPP397" s="698"/>
      <c r="BPQ397" s="488"/>
      <c r="BPR397" s="488"/>
      <c r="BPS397" s="488"/>
      <c r="BPT397" s="488"/>
      <c r="BPU397" s="488"/>
      <c r="BPV397" s="697" t="s">
        <v>9880</v>
      </c>
      <c r="BPW397" s="698"/>
      <c r="BPX397" s="698"/>
      <c r="BPY397" s="488"/>
      <c r="BPZ397" s="488"/>
      <c r="BQA397" s="488"/>
      <c r="BQB397" s="488"/>
      <c r="BQC397" s="488"/>
      <c r="BQD397" s="697" t="s">
        <v>9880</v>
      </c>
      <c r="BQE397" s="698"/>
      <c r="BQF397" s="698"/>
      <c r="BQG397" s="488"/>
      <c r="BQH397" s="488"/>
      <c r="BQI397" s="488"/>
      <c r="BQJ397" s="488"/>
      <c r="BQK397" s="488"/>
      <c r="BQL397" s="697" t="s">
        <v>9880</v>
      </c>
      <c r="BQM397" s="698"/>
      <c r="BQN397" s="698"/>
      <c r="BQO397" s="488"/>
      <c r="BQP397" s="488"/>
      <c r="BQQ397" s="488"/>
      <c r="BQR397" s="488"/>
      <c r="BQS397" s="488"/>
      <c r="BQT397" s="697" t="s">
        <v>9880</v>
      </c>
      <c r="BQU397" s="698"/>
      <c r="BQV397" s="698"/>
      <c r="BQW397" s="488"/>
      <c r="BQX397" s="488"/>
      <c r="BQY397" s="488"/>
      <c r="BQZ397" s="488"/>
      <c r="BRA397" s="488"/>
      <c r="BRB397" s="697" t="s">
        <v>9880</v>
      </c>
      <c r="BRC397" s="698"/>
      <c r="BRD397" s="698"/>
      <c r="BRE397" s="488"/>
      <c r="BRF397" s="488"/>
      <c r="BRG397" s="488"/>
      <c r="BRH397" s="488"/>
      <c r="BRI397" s="488"/>
      <c r="BRJ397" s="697" t="s">
        <v>9880</v>
      </c>
      <c r="BRK397" s="698"/>
      <c r="BRL397" s="698"/>
      <c r="BRM397" s="488"/>
      <c r="BRN397" s="488"/>
      <c r="BRO397" s="488"/>
      <c r="BRP397" s="488"/>
      <c r="BRQ397" s="488"/>
      <c r="BRR397" s="697" t="s">
        <v>9880</v>
      </c>
      <c r="BRS397" s="698"/>
      <c r="BRT397" s="698"/>
      <c r="BRU397" s="488"/>
      <c r="BRV397" s="488"/>
      <c r="BRW397" s="488"/>
      <c r="BRX397" s="488"/>
      <c r="BRY397" s="488"/>
      <c r="BRZ397" s="697" t="s">
        <v>9880</v>
      </c>
      <c r="BSA397" s="698"/>
      <c r="BSB397" s="698"/>
      <c r="BSC397" s="488"/>
      <c r="BSD397" s="488"/>
      <c r="BSE397" s="488"/>
      <c r="BSF397" s="488"/>
      <c r="BSG397" s="488"/>
      <c r="BSH397" s="697" t="s">
        <v>9880</v>
      </c>
      <c r="BSI397" s="698"/>
      <c r="BSJ397" s="698"/>
      <c r="BSK397" s="488"/>
      <c r="BSL397" s="488"/>
      <c r="BSM397" s="488"/>
      <c r="BSN397" s="488"/>
      <c r="BSO397" s="488"/>
      <c r="BSP397" s="697" t="s">
        <v>9880</v>
      </c>
      <c r="BSQ397" s="698"/>
      <c r="BSR397" s="698"/>
      <c r="BSS397" s="488"/>
      <c r="BST397" s="488"/>
      <c r="BSU397" s="488"/>
      <c r="BSV397" s="488"/>
      <c r="BSW397" s="488"/>
      <c r="BSX397" s="697" t="s">
        <v>9880</v>
      </c>
      <c r="BSY397" s="698"/>
      <c r="BSZ397" s="698"/>
      <c r="BTA397" s="488"/>
      <c r="BTB397" s="488"/>
      <c r="BTC397" s="488"/>
      <c r="BTD397" s="488"/>
      <c r="BTE397" s="488"/>
      <c r="BTF397" s="697" t="s">
        <v>9880</v>
      </c>
      <c r="BTG397" s="698"/>
      <c r="BTH397" s="698"/>
      <c r="BTI397" s="488"/>
      <c r="BTJ397" s="488"/>
      <c r="BTK397" s="488"/>
      <c r="BTL397" s="488"/>
      <c r="BTM397" s="488"/>
      <c r="BTN397" s="697" t="s">
        <v>9880</v>
      </c>
      <c r="BTO397" s="698"/>
      <c r="BTP397" s="698"/>
      <c r="BTQ397" s="488"/>
      <c r="BTR397" s="488"/>
      <c r="BTS397" s="488"/>
      <c r="BTT397" s="488"/>
      <c r="BTU397" s="488"/>
      <c r="BTV397" s="697" t="s">
        <v>9880</v>
      </c>
      <c r="BTW397" s="698"/>
      <c r="BTX397" s="698"/>
      <c r="BTY397" s="488"/>
      <c r="BTZ397" s="488"/>
      <c r="BUA397" s="488"/>
      <c r="BUB397" s="488"/>
      <c r="BUC397" s="488"/>
      <c r="BUD397" s="697" t="s">
        <v>9880</v>
      </c>
      <c r="BUE397" s="698"/>
      <c r="BUF397" s="698"/>
      <c r="BUG397" s="488"/>
      <c r="BUH397" s="488"/>
      <c r="BUI397" s="488"/>
      <c r="BUJ397" s="488"/>
      <c r="BUK397" s="488"/>
      <c r="BUL397" s="697" t="s">
        <v>9880</v>
      </c>
      <c r="BUM397" s="698"/>
      <c r="BUN397" s="698"/>
      <c r="BUO397" s="488"/>
      <c r="BUP397" s="488"/>
      <c r="BUQ397" s="488"/>
      <c r="BUR397" s="488"/>
      <c r="BUS397" s="488"/>
      <c r="BUT397" s="697" t="s">
        <v>9880</v>
      </c>
      <c r="BUU397" s="698"/>
      <c r="BUV397" s="698"/>
      <c r="BUW397" s="488"/>
      <c r="BUX397" s="488"/>
      <c r="BUY397" s="488"/>
      <c r="BUZ397" s="488"/>
      <c r="BVA397" s="488"/>
      <c r="BVB397" s="697" t="s">
        <v>9880</v>
      </c>
      <c r="BVC397" s="698"/>
      <c r="BVD397" s="698"/>
      <c r="BVE397" s="488"/>
      <c r="BVF397" s="488"/>
      <c r="BVG397" s="488"/>
      <c r="BVH397" s="488"/>
      <c r="BVI397" s="488"/>
      <c r="BVJ397" s="697" t="s">
        <v>9880</v>
      </c>
      <c r="BVK397" s="698"/>
      <c r="BVL397" s="698"/>
      <c r="BVM397" s="488"/>
      <c r="BVN397" s="488"/>
      <c r="BVO397" s="488"/>
      <c r="BVP397" s="488"/>
      <c r="BVQ397" s="488"/>
      <c r="BVR397" s="697" t="s">
        <v>9880</v>
      </c>
      <c r="BVS397" s="698"/>
      <c r="BVT397" s="698"/>
      <c r="BVU397" s="488"/>
      <c r="BVV397" s="488"/>
      <c r="BVW397" s="488"/>
      <c r="BVX397" s="488"/>
      <c r="BVY397" s="488"/>
      <c r="BVZ397" s="697" t="s">
        <v>9880</v>
      </c>
      <c r="BWA397" s="698"/>
      <c r="BWB397" s="698"/>
      <c r="BWC397" s="488"/>
      <c r="BWD397" s="488"/>
      <c r="BWE397" s="488"/>
      <c r="BWF397" s="488"/>
      <c r="BWG397" s="488"/>
      <c r="BWH397" s="697" t="s">
        <v>9880</v>
      </c>
      <c r="BWI397" s="698"/>
      <c r="BWJ397" s="698"/>
      <c r="BWK397" s="488"/>
      <c r="BWL397" s="488"/>
      <c r="BWM397" s="488"/>
      <c r="BWN397" s="488"/>
      <c r="BWO397" s="488"/>
      <c r="BWP397" s="697" t="s">
        <v>9880</v>
      </c>
      <c r="BWQ397" s="698"/>
      <c r="BWR397" s="698"/>
      <c r="BWS397" s="488"/>
      <c r="BWT397" s="488"/>
      <c r="BWU397" s="488"/>
      <c r="BWV397" s="488"/>
      <c r="BWW397" s="488"/>
      <c r="BWX397" s="697" t="s">
        <v>9880</v>
      </c>
      <c r="BWY397" s="698"/>
      <c r="BWZ397" s="698"/>
      <c r="BXA397" s="488"/>
      <c r="BXB397" s="488"/>
      <c r="BXC397" s="488"/>
      <c r="BXD397" s="488"/>
      <c r="BXE397" s="488"/>
      <c r="BXF397" s="697" t="s">
        <v>9880</v>
      </c>
      <c r="BXG397" s="698"/>
      <c r="BXH397" s="698"/>
      <c r="BXI397" s="488"/>
      <c r="BXJ397" s="488"/>
      <c r="BXK397" s="488"/>
      <c r="BXL397" s="488"/>
      <c r="BXM397" s="488"/>
      <c r="BXN397" s="697" t="s">
        <v>9880</v>
      </c>
      <c r="BXO397" s="698"/>
      <c r="BXP397" s="698"/>
      <c r="BXQ397" s="488"/>
      <c r="BXR397" s="488"/>
      <c r="BXS397" s="488"/>
      <c r="BXT397" s="488"/>
      <c r="BXU397" s="488"/>
      <c r="BXV397" s="697" t="s">
        <v>9880</v>
      </c>
      <c r="BXW397" s="698"/>
      <c r="BXX397" s="698"/>
      <c r="BXY397" s="488"/>
      <c r="BXZ397" s="488"/>
      <c r="BYA397" s="488"/>
      <c r="BYB397" s="488"/>
      <c r="BYC397" s="488"/>
      <c r="BYD397" s="697" t="s">
        <v>9880</v>
      </c>
      <c r="BYE397" s="698"/>
      <c r="BYF397" s="698"/>
      <c r="BYG397" s="488"/>
      <c r="BYH397" s="488"/>
      <c r="BYI397" s="488"/>
      <c r="BYJ397" s="488"/>
      <c r="BYK397" s="488"/>
      <c r="BYL397" s="697" t="s">
        <v>9880</v>
      </c>
      <c r="BYM397" s="698"/>
      <c r="BYN397" s="698"/>
      <c r="BYO397" s="488"/>
      <c r="BYP397" s="488"/>
      <c r="BYQ397" s="488"/>
      <c r="BYR397" s="488"/>
      <c r="BYS397" s="488"/>
      <c r="BYT397" s="697" t="s">
        <v>9880</v>
      </c>
      <c r="BYU397" s="698"/>
      <c r="BYV397" s="698"/>
      <c r="BYW397" s="488"/>
      <c r="BYX397" s="488"/>
      <c r="BYY397" s="488"/>
      <c r="BYZ397" s="488"/>
      <c r="BZA397" s="488"/>
      <c r="BZB397" s="697" t="s">
        <v>9880</v>
      </c>
      <c r="BZC397" s="698"/>
      <c r="BZD397" s="698"/>
      <c r="BZE397" s="488"/>
      <c r="BZF397" s="488"/>
      <c r="BZG397" s="488"/>
      <c r="BZH397" s="488"/>
      <c r="BZI397" s="488"/>
      <c r="BZJ397" s="697" t="s">
        <v>9880</v>
      </c>
      <c r="BZK397" s="698"/>
      <c r="BZL397" s="698"/>
      <c r="BZM397" s="488"/>
      <c r="BZN397" s="488"/>
      <c r="BZO397" s="488"/>
      <c r="BZP397" s="488"/>
      <c r="BZQ397" s="488"/>
      <c r="BZR397" s="697" t="s">
        <v>9880</v>
      </c>
      <c r="BZS397" s="698"/>
      <c r="BZT397" s="698"/>
      <c r="BZU397" s="488"/>
      <c r="BZV397" s="488"/>
      <c r="BZW397" s="488"/>
      <c r="BZX397" s="488"/>
      <c r="BZY397" s="488"/>
      <c r="BZZ397" s="697" t="s">
        <v>9880</v>
      </c>
      <c r="CAA397" s="698"/>
      <c r="CAB397" s="698"/>
      <c r="CAC397" s="488"/>
      <c r="CAD397" s="488"/>
      <c r="CAE397" s="488"/>
      <c r="CAF397" s="488"/>
      <c r="CAG397" s="488"/>
      <c r="CAH397" s="697" t="s">
        <v>9880</v>
      </c>
      <c r="CAI397" s="698"/>
      <c r="CAJ397" s="698"/>
      <c r="CAK397" s="488"/>
      <c r="CAL397" s="488"/>
      <c r="CAM397" s="488"/>
      <c r="CAN397" s="488"/>
      <c r="CAO397" s="488"/>
      <c r="CAP397" s="697" t="s">
        <v>9880</v>
      </c>
      <c r="CAQ397" s="698"/>
      <c r="CAR397" s="698"/>
      <c r="CAS397" s="488"/>
      <c r="CAT397" s="488"/>
      <c r="CAU397" s="488"/>
      <c r="CAV397" s="488"/>
      <c r="CAW397" s="488"/>
      <c r="CAX397" s="697" t="s">
        <v>9880</v>
      </c>
      <c r="CAY397" s="698"/>
      <c r="CAZ397" s="698"/>
      <c r="CBA397" s="488"/>
      <c r="CBB397" s="488"/>
      <c r="CBC397" s="488"/>
      <c r="CBD397" s="488"/>
      <c r="CBE397" s="488"/>
      <c r="CBF397" s="697" t="s">
        <v>9880</v>
      </c>
      <c r="CBG397" s="698"/>
      <c r="CBH397" s="698"/>
      <c r="CBI397" s="488"/>
      <c r="CBJ397" s="488"/>
      <c r="CBK397" s="488"/>
      <c r="CBL397" s="488"/>
      <c r="CBM397" s="488"/>
      <c r="CBN397" s="697" t="s">
        <v>9880</v>
      </c>
      <c r="CBO397" s="698"/>
      <c r="CBP397" s="698"/>
      <c r="CBQ397" s="488"/>
      <c r="CBR397" s="488"/>
      <c r="CBS397" s="488"/>
      <c r="CBT397" s="488"/>
      <c r="CBU397" s="488"/>
      <c r="CBV397" s="697" t="s">
        <v>9880</v>
      </c>
      <c r="CBW397" s="698"/>
      <c r="CBX397" s="698"/>
      <c r="CBY397" s="488"/>
      <c r="CBZ397" s="488"/>
      <c r="CCA397" s="488"/>
      <c r="CCB397" s="488"/>
      <c r="CCC397" s="488"/>
      <c r="CCD397" s="697" t="s">
        <v>9880</v>
      </c>
      <c r="CCE397" s="698"/>
      <c r="CCF397" s="698"/>
      <c r="CCG397" s="488"/>
      <c r="CCH397" s="488"/>
      <c r="CCI397" s="488"/>
      <c r="CCJ397" s="488"/>
      <c r="CCK397" s="488"/>
      <c r="CCL397" s="697" t="s">
        <v>9880</v>
      </c>
      <c r="CCM397" s="698"/>
      <c r="CCN397" s="698"/>
      <c r="CCO397" s="488"/>
      <c r="CCP397" s="488"/>
      <c r="CCQ397" s="488"/>
      <c r="CCR397" s="488"/>
      <c r="CCS397" s="488"/>
      <c r="CCT397" s="697" t="s">
        <v>9880</v>
      </c>
      <c r="CCU397" s="698"/>
      <c r="CCV397" s="698"/>
      <c r="CCW397" s="488"/>
      <c r="CCX397" s="488"/>
      <c r="CCY397" s="488"/>
      <c r="CCZ397" s="488"/>
      <c r="CDA397" s="488"/>
      <c r="CDB397" s="697" t="s">
        <v>9880</v>
      </c>
      <c r="CDC397" s="698"/>
      <c r="CDD397" s="698"/>
      <c r="CDE397" s="488"/>
      <c r="CDF397" s="488"/>
      <c r="CDG397" s="488"/>
      <c r="CDH397" s="488"/>
      <c r="CDI397" s="488"/>
      <c r="CDJ397" s="697" t="s">
        <v>9880</v>
      </c>
      <c r="CDK397" s="698"/>
      <c r="CDL397" s="698"/>
      <c r="CDM397" s="488"/>
      <c r="CDN397" s="488"/>
      <c r="CDO397" s="488"/>
      <c r="CDP397" s="488"/>
      <c r="CDQ397" s="488"/>
      <c r="CDR397" s="697" t="s">
        <v>9880</v>
      </c>
      <c r="CDS397" s="698"/>
      <c r="CDT397" s="698"/>
      <c r="CDU397" s="488"/>
      <c r="CDV397" s="488"/>
      <c r="CDW397" s="488"/>
      <c r="CDX397" s="488"/>
      <c r="CDY397" s="488"/>
      <c r="CDZ397" s="697" t="s">
        <v>9880</v>
      </c>
      <c r="CEA397" s="698"/>
      <c r="CEB397" s="698"/>
      <c r="CEC397" s="488"/>
      <c r="CED397" s="488"/>
      <c r="CEE397" s="488"/>
      <c r="CEF397" s="488"/>
      <c r="CEG397" s="488"/>
      <c r="CEH397" s="697" t="s">
        <v>9880</v>
      </c>
      <c r="CEI397" s="698"/>
      <c r="CEJ397" s="698"/>
      <c r="CEK397" s="488"/>
      <c r="CEL397" s="488"/>
      <c r="CEM397" s="488"/>
      <c r="CEN397" s="488"/>
      <c r="CEO397" s="488"/>
      <c r="CEP397" s="697" t="s">
        <v>9880</v>
      </c>
      <c r="CEQ397" s="698"/>
      <c r="CER397" s="698"/>
      <c r="CES397" s="488"/>
      <c r="CET397" s="488"/>
      <c r="CEU397" s="488"/>
      <c r="CEV397" s="488"/>
      <c r="CEW397" s="488"/>
      <c r="CEX397" s="697" t="s">
        <v>9880</v>
      </c>
      <c r="CEY397" s="698"/>
      <c r="CEZ397" s="698"/>
      <c r="CFA397" s="488"/>
      <c r="CFB397" s="488"/>
      <c r="CFC397" s="488"/>
      <c r="CFD397" s="488"/>
      <c r="CFE397" s="488"/>
      <c r="CFF397" s="697" t="s">
        <v>9880</v>
      </c>
      <c r="CFG397" s="698"/>
      <c r="CFH397" s="698"/>
      <c r="CFI397" s="488"/>
      <c r="CFJ397" s="488"/>
      <c r="CFK397" s="488"/>
      <c r="CFL397" s="488"/>
      <c r="CFM397" s="488"/>
      <c r="CFN397" s="697" t="s">
        <v>9880</v>
      </c>
      <c r="CFO397" s="698"/>
      <c r="CFP397" s="698"/>
      <c r="CFQ397" s="488"/>
      <c r="CFR397" s="488"/>
      <c r="CFS397" s="488"/>
      <c r="CFT397" s="488"/>
      <c r="CFU397" s="488"/>
      <c r="CFV397" s="697" t="s">
        <v>9880</v>
      </c>
      <c r="CFW397" s="698"/>
      <c r="CFX397" s="698"/>
      <c r="CFY397" s="488"/>
      <c r="CFZ397" s="488"/>
      <c r="CGA397" s="488"/>
      <c r="CGB397" s="488"/>
      <c r="CGC397" s="488"/>
      <c r="CGD397" s="697" t="s">
        <v>9880</v>
      </c>
      <c r="CGE397" s="698"/>
      <c r="CGF397" s="698"/>
      <c r="CGG397" s="488"/>
      <c r="CGH397" s="488"/>
      <c r="CGI397" s="488"/>
      <c r="CGJ397" s="488"/>
      <c r="CGK397" s="488"/>
      <c r="CGL397" s="697" t="s">
        <v>9880</v>
      </c>
      <c r="CGM397" s="698"/>
      <c r="CGN397" s="698"/>
      <c r="CGO397" s="488"/>
      <c r="CGP397" s="488"/>
      <c r="CGQ397" s="488"/>
      <c r="CGR397" s="488"/>
      <c r="CGS397" s="488"/>
      <c r="CGT397" s="697" t="s">
        <v>9880</v>
      </c>
      <c r="CGU397" s="698"/>
      <c r="CGV397" s="698"/>
      <c r="CGW397" s="488"/>
      <c r="CGX397" s="488"/>
      <c r="CGY397" s="488"/>
      <c r="CGZ397" s="488"/>
      <c r="CHA397" s="488"/>
      <c r="CHB397" s="697" t="s">
        <v>9880</v>
      </c>
      <c r="CHC397" s="698"/>
      <c r="CHD397" s="698"/>
      <c r="CHE397" s="488"/>
      <c r="CHF397" s="488"/>
      <c r="CHG397" s="488"/>
      <c r="CHH397" s="488"/>
      <c r="CHI397" s="488"/>
      <c r="CHJ397" s="697" t="s">
        <v>9880</v>
      </c>
      <c r="CHK397" s="698"/>
      <c r="CHL397" s="698"/>
      <c r="CHM397" s="488"/>
      <c r="CHN397" s="488"/>
      <c r="CHO397" s="488"/>
      <c r="CHP397" s="488"/>
      <c r="CHQ397" s="488"/>
      <c r="CHR397" s="697" t="s">
        <v>9880</v>
      </c>
      <c r="CHS397" s="698"/>
      <c r="CHT397" s="698"/>
      <c r="CHU397" s="488"/>
      <c r="CHV397" s="488"/>
      <c r="CHW397" s="488"/>
      <c r="CHX397" s="488"/>
      <c r="CHY397" s="488"/>
      <c r="CHZ397" s="697" t="s">
        <v>9880</v>
      </c>
      <c r="CIA397" s="698"/>
      <c r="CIB397" s="698"/>
      <c r="CIC397" s="488"/>
      <c r="CID397" s="488"/>
      <c r="CIE397" s="488"/>
      <c r="CIF397" s="488"/>
      <c r="CIG397" s="488"/>
      <c r="CIH397" s="697" t="s">
        <v>9880</v>
      </c>
      <c r="CII397" s="698"/>
      <c r="CIJ397" s="698"/>
      <c r="CIK397" s="488"/>
      <c r="CIL397" s="488"/>
      <c r="CIM397" s="488"/>
      <c r="CIN397" s="488"/>
      <c r="CIO397" s="488"/>
      <c r="CIP397" s="697" t="s">
        <v>9880</v>
      </c>
      <c r="CIQ397" s="698"/>
      <c r="CIR397" s="698"/>
      <c r="CIS397" s="488"/>
      <c r="CIT397" s="488"/>
      <c r="CIU397" s="488"/>
      <c r="CIV397" s="488"/>
      <c r="CIW397" s="488"/>
      <c r="CIX397" s="697" t="s">
        <v>9880</v>
      </c>
      <c r="CIY397" s="698"/>
      <c r="CIZ397" s="698"/>
      <c r="CJA397" s="488"/>
      <c r="CJB397" s="488"/>
      <c r="CJC397" s="488"/>
      <c r="CJD397" s="488"/>
      <c r="CJE397" s="488"/>
      <c r="CJF397" s="697" t="s">
        <v>9880</v>
      </c>
      <c r="CJG397" s="698"/>
      <c r="CJH397" s="698"/>
      <c r="CJI397" s="488"/>
      <c r="CJJ397" s="488"/>
      <c r="CJK397" s="488"/>
      <c r="CJL397" s="488"/>
      <c r="CJM397" s="488"/>
      <c r="CJN397" s="697" t="s">
        <v>9880</v>
      </c>
      <c r="CJO397" s="698"/>
      <c r="CJP397" s="698"/>
      <c r="CJQ397" s="488"/>
      <c r="CJR397" s="488"/>
      <c r="CJS397" s="488"/>
      <c r="CJT397" s="488"/>
      <c r="CJU397" s="488"/>
      <c r="CJV397" s="697" t="s">
        <v>9880</v>
      </c>
      <c r="CJW397" s="698"/>
      <c r="CJX397" s="698"/>
      <c r="CJY397" s="488"/>
      <c r="CJZ397" s="488"/>
      <c r="CKA397" s="488"/>
      <c r="CKB397" s="488"/>
      <c r="CKC397" s="488"/>
      <c r="CKD397" s="697" t="s">
        <v>9880</v>
      </c>
      <c r="CKE397" s="698"/>
      <c r="CKF397" s="698"/>
      <c r="CKG397" s="488"/>
      <c r="CKH397" s="488"/>
      <c r="CKI397" s="488"/>
      <c r="CKJ397" s="488"/>
      <c r="CKK397" s="488"/>
      <c r="CKL397" s="697" t="s">
        <v>9880</v>
      </c>
      <c r="CKM397" s="698"/>
      <c r="CKN397" s="698"/>
      <c r="CKO397" s="488"/>
      <c r="CKP397" s="488"/>
      <c r="CKQ397" s="488"/>
      <c r="CKR397" s="488"/>
      <c r="CKS397" s="488"/>
      <c r="CKT397" s="697" t="s">
        <v>9880</v>
      </c>
      <c r="CKU397" s="698"/>
      <c r="CKV397" s="698"/>
      <c r="CKW397" s="488"/>
      <c r="CKX397" s="488"/>
      <c r="CKY397" s="488"/>
      <c r="CKZ397" s="488"/>
      <c r="CLA397" s="488"/>
      <c r="CLB397" s="697" t="s">
        <v>9880</v>
      </c>
      <c r="CLC397" s="698"/>
      <c r="CLD397" s="698"/>
      <c r="CLE397" s="488"/>
      <c r="CLF397" s="488"/>
      <c r="CLG397" s="488"/>
      <c r="CLH397" s="488"/>
      <c r="CLI397" s="488"/>
      <c r="CLJ397" s="697" t="s">
        <v>9880</v>
      </c>
      <c r="CLK397" s="698"/>
      <c r="CLL397" s="698"/>
      <c r="CLM397" s="488"/>
      <c r="CLN397" s="488"/>
      <c r="CLO397" s="488"/>
      <c r="CLP397" s="488"/>
      <c r="CLQ397" s="488"/>
      <c r="CLR397" s="697" t="s">
        <v>9880</v>
      </c>
      <c r="CLS397" s="698"/>
      <c r="CLT397" s="698"/>
      <c r="CLU397" s="488"/>
      <c r="CLV397" s="488"/>
      <c r="CLW397" s="488"/>
      <c r="CLX397" s="488"/>
      <c r="CLY397" s="488"/>
      <c r="CLZ397" s="697" t="s">
        <v>9880</v>
      </c>
      <c r="CMA397" s="698"/>
      <c r="CMB397" s="698"/>
      <c r="CMC397" s="488"/>
      <c r="CMD397" s="488"/>
      <c r="CME397" s="488"/>
      <c r="CMF397" s="488"/>
      <c r="CMG397" s="488"/>
      <c r="CMH397" s="697" t="s">
        <v>9880</v>
      </c>
      <c r="CMI397" s="698"/>
      <c r="CMJ397" s="698"/>
      <c r="CMK397" s="488"/>
      <c r="CML397" s="488"/>
      <c r="CMM397" s="488"/>
      <c r="CMN397" s="488"/>
      <c r="CMO397" s="488"/>
      <c r="CMP397" s="697" t="s">
        <v>9880</v>
      </c>
      <c r="CMQ397" s="698"/>
      <c r="CMR397" s="698"/>
      <c r="CMS397" s="488"/>
      <c r="CMT397" s="488"/>
      <c r="CMU397" s="488"/>
      <c r="CMV397" s="488"/>
      <c r="CMW397" s="488"/>
      <c r="CMX397" s="697" t="s">
        <v>9880</v>
      </c>
      <c r="CMY397" s="698"/>
      <c r="CMZ397" s="698"/>
      <c r="CNA397" s="488"/>
      <c r="CNB397" s="488"/>
      <c r="CNC397" s="488"/>
      <c r="CND397" s="488"/>
      <c r="CNE397" s="488"/>
      <c r="CNF397" s="697" t="s">
        <v>9880</v>
      </c>
      <c r="CNG397" s="698"/>
      <c r="CNH397" s="698"/>
      <c r="CNI397" s="488"/>
      <c r="CNJ397" s="488"/>
      <c r="CNK397" s="488"/>
      <c r="CNL397" s="488"/>
      <c r="CNM397" s="488"/>
      <c r="CNN397" s="697" t="s">
        <v>9880</v>
      </c>
      <c r="CNO397" s="698"/>
      <c r="CNP397" s="698"/>
      <c r="CNQ397" s="488"/>
      <c r="CNR397" s="488"/>
      <c r="CNS397" s="488"/>
      <c r="CNT397" s="488"/>
      <c r="CNU397" s="488"/>
      <c r="CNV397" s="697" t="s">
        <v>9880</v>
      </c>
      <c r="CNW397" s="698"/>
      <c r="CNX397" s="698"/>
      <c r="CNY397" s="488"/>
      <c r="CNZ397" s="488"/>
      <c r="COA397" s="488"/>
      <c r="COB397" s="488"/>
      <c r="COC397" s="488"/>
      <c r="COD397" s="697" t="s">
        <v>9880</v>
      </c>
      <c r="COE397" s="698"/>
      <c r="COF397" s="698"/>
      <c r="COG397" s="488"/>
      <c r="COH397" s="488"/>
      <c r="COI397" s="488"/>
      <c r="COJ397" s="488"/>
      <c r="COK397" s="488"/>
      <c r="COL397" s="697" t="s">
        <v>9880</v>
      </c>
      <c r="COM397" s="698"/>
      <c r="CON397" s="698"/>
      <c r="COO397" s="488"/>
      <c r="COP397" s="488"/>
      <c r="COQ397" s="488"/>
      <c r="COR397" s="488"/>
      <c r="COS397" s="488"/>
      <c r="COT397" s="697" t="s">
        <v>9880</v>
      </c>
      <c r="COU397" s="698"/>
      <c r="COV397" s="698"/>
      <c r="COW397" s="488"/>
      <c r="COX397" s="488"/>
      <c r="COY397" s="488"/>
      <c r="COZ397" s="488"/>
      <c r="CPA397" s="488"/>
      <c r="CPB397" s="697" t="s">
        <v>9880</v>
      </c>
      <c r="CPC397" s="698"/>
      <c r="CPD397" s="698"/>
      <c r="CPE397" s="488"/>
      <c r="CPF397" s="488"/>
      <c r="CPG397" s="488"/>
      <c r="CPH397" s="488"/>
      <c r="CPI397" s="488"/>
      <c r="CPJ397" s="697" t="s">
        <v>9880</v>
      </c>
      <c r="CPK397" s="698"/>
      <c r="CPL397" s="698"/>
      <c r="CPM397" s="488"/>
      <c r="CPN397" s="488"/>
      <c r="CPO397" s="488"/>
      <c r="CPP397" s="488"/>
      <c r="CPQ397" s="488"/>
      <c r="CPR397" s="697" t="s">
        <v>9880</v>
      </c>
      <c r="CPS397" s="698"/>
      <c r="CPT397" s="698"/>
      <c r="CPU397" s="488"/>
      <c r="CPV397" s="488"/>
      <c r="CPW397" s="488"/>
      <c r="CPX397" s="488"/>
      <c r="CPY397" s="488"/>
      <c r="CPZ397" s="697" t="s">
        <v>9880</v>
      </c>
      <c r="CQA397" s="698"/>
      <c r="CQB397" s="698"/>
      <c r="CQC397" s="488"/>
      <c r="CQD397" s="488"/>
      <c r="CQE397" s="488"/>
      <c r="CQF397" s="488"/>
      <c r="CQG397" s="488"/>
      <c r="CQH397" s="697" t="s">
        <v>9880</v>
      </c>
      <c r="CQI397" s="698"/>
      <c r="CQJ397" s="698"/>
      <c r="CQK397" s="488"/>
      <c r="CQL397" s="488"/>
      <c r="CQM397" s="488"/>
      <c r="CQN397" s="488"/>
      <c r="CQO397" s="488"/>
      <c r="CQP397" s="697" t="s">
        <v>9880</v>
      </c>
      <c r="CQQ397" s="698"/>
      <c r="CQR397" s="698"/>
      <c r="CQS397" s="488"/>
      <c r="CQT397" s="488"/>
      <c r="CQU397" s="488"/>
      <c r="CQV397" s="488"/>
      <c r="CQW397" s="488"/>
      <c r="CQX397" s="697" t="s">
        <v>9880</v>
      </c>
      <c r="CQY397" s="698"/>
      <c r="CQZ397" s="698"/>
      <c r="CRA397" s="488"/>
      <c r="CRB397" s="488"/>
      <c r="CRC397" s="488"/>
      <c r="CRD397" s="488"/>
      <c r="CRE397" s="488"/>
      <c r="CRF397" s="697" t="s">
        <v>9880</v>
      </c>
      <c r="CRG397" s="698"/>
      <c r="CRH397" s="698"/>
      <c r="CRI397" s="488"/>
      <c r="CRJ397" s="488"/>
      <c r="CRK397" s="488"/>
      <c r="CRL397" s="488"/>
      <c r="CRM397" s="488"/>
      <c r="CRN397" s="697" t="s">
        <v>9880</v>
      </c>
      <c r="CRO397" s="698"/>
      <c r="CRP397" s="698"/>
      <c r="CRQ397" s="488"/>
      <c r="CRR397" s="488"/>
      <c r="CRS397" s="488"/>
      <c r="CRT397" s="488"/>
      <c r="CRU397" s="488"/>
      <c r="CRV397" s="697" t="s">
        <v>9880</v>
      </c>
      <c r="CRW397" s="698"/>
      <c r="CRX397" s="698"/>
      <c r="CRY397" s="488"/>
      <c r="CRZ397" s="488"/>
      <c r="CSA397" s="488"/>
      <c r="CSB397" s="488"/>
      <c r="CSC397" s="488"/>
      <c r="CSD397" s="697" t="s">
        <v>9880</v>
      </c>
      <c r="CSE397" s="698"/>
      <c r="CSF397" s="698"/>
      <c r="CSG397" s="488"/>
      <c r="CSH397" s="488"/>
      <c r="CSI397" s="488"/>
      <c r="CSJ397" s="488"/>
      <c r="CSK397" s="488"/>
      <c r="CSL397" s="697" t="s">
        <v>9880</v>
      </c>
      <c r="CSM397" s="698"/>
      <c r="CSN397" s="698"/>
      <c r="CSO397" s="488"/>
      <c r="CSP397" s="488"/>
      <c r="CSQ397" s="488"/>
      <c r="CSR397" s="488"/>
      <c r="CSS397" s="488"/>
      <c r="CST397" s="697" t="s">
        <v>9880</v>
      </c>
      <c r="CSU397" s="698"/>
      <c r="CSV397" s="698"/>
      <c r="CSW397" s="488"/>
      <c r="CSX397" s="488"/>
      <c r="CSY397" s="488"/>
      <c r="CSZ397" s="488"/>
      <c r="CTA397" s="488"/>
      <c r="CTB397" s="697" t="s">
        <v>9880</v>
      </c>
      <c r="CTC397" s="698"/>
      <c r="CTD397" s="698"/>
      <c r="CTE397" s="488"/>
      <c r="CTF397" s="488"/>
      <c r="CTG397" s="488"/>
      <c r="CTH397" s="488"/>
      <c r="CTI397" s="488"/>
      <c r="CTJ397" s="697" t="s">
        <v>9880</v>
      </c>
      <c r="CTK397" s="698"/>
      <c r="CTL397" s="698"/>
      <c r="CTM397" s="488"/>
      <c r="CTN397" s="488"/>
      <c r="CTO397" s="488"/>
      <c r="CTP397" s="488"/>
      <c r="CTQ397" s="488"/>
      <c r="CTR397" s="697" t="s">
        <v>9880</v>
      </c>
      <c r="CTS397" s="698"/>
      <c r="CTT397" s="698"/>
      <c r="CTU397" s="488"/>
      <c r="CTV397" s="488"/>
      <c r="CTW397" s="488"/>
      <c r="CTX397" s="488"/>
      <c r="CTY397" s="488"/>
      <c r="CTZ397" s="697" t="s">
        <v>9880</v>
      </c>
      <c r="CUA397" s="698"/>
      <c r="CUB397" s="698"/>
      <c r="CUC397" s="488"/>
      <c r="CUD397" s="488"/>
      <c r="CUE397" s="488"/>
      <c r="CUF397" s="488"/>
      <c r="CUG397" s="488"/>
      <c r="CUH397" s="697" t="s">
        <v>9880</v>
      </c>
      <c r="CUI397" s="698"/>
      <c r="CUJ397" s="698"/>
      <c r="CUK397" s="488"/>
      <c r="CUL397" s="488"/>
      <c r="CUM397" s="488"/>
      <c r="CUN397" s="488"/>
      <c r="CUO397" s="488"/>
      <c r="CUP397" s="697" t="s">
        <v>9880</v>
      </c>
      <c r="CUQ397" s="698"/>
      <c r="CUR397" s="698"/>
      <c r="CUS397" s="488"/>
      <c r="CUT397" s="488"/>
      <c r="CUU397" s="488"/>
      <c r="CUV397" s="488"/>
      <c r="CUW397" s="488"/>
      <c r="CUX397" s="697" t="s">
        <v>9880</v>
      </c>
      <c r="CUY397" s="698"/>
      <c r="CUZ397" s="698"/>
      <c r="CVA397" s="488"/>
      <c r="CVB397" s="488"/>
      <c r="CVC397" s="488"/>
      <c r="CVD397" s="488"/>
      <c r="CVE397" s="488"/>
      <c r="CVF397" s="697" t="s">
        <v>9880</v>
      </c>
      <c r="CVG397" s="698"/>
      <c r="CVH397" s="698"/>
      <c r="CVI397" s="488"/>
      <c r="CVJ397" s="488"/>
      <c r="CVK397" s="488"/>
      <c r="CVL397" s="488"/>
      <c r="CVM397" s="488"/>
      <c r="CVN397" s="697" t="s">
        <v>9880</v>
      </c>
      <c r="CVO397" s="698"/>
      <c r="CVP397" s="698"/>
      <c r="CVQ397" s="488"/>
      <c r="CVR397" s="488"/>
      <c r="CVS397" s="488"/>
      <c r="CVT397" s="488"/>
      <c r="CVU397" s="488"/>
      <c r="CVV397" s="697" t="s">
        <v>9880</v>
      </c>
      <c r="CVW397" s="698"/>
      <c r="CVX397" s="698"/>
      <c r="CVY397" s="488"/>
      <c r="CVZ397" s="488"/>
      <c r="CWA397" s="488"/>
      <c r="CWB397" s="488"/>
      <c r="CWC397" s="488"/>
      <c r="CWD397" s="697" t="s">
        <v>9880</v>
      </c>
      <c r="CWE397" s="698"/>
      <c r="CWF397" s="698"/>
      <c r="CWG397" s="488"/>
      <c r="CWH397" s="488"/>
      <c r="CWI397" s="488"/>
      <c r="CWJ397" s="488"/>
      <c r="CWK397" s="488"/>
      <c r="CWL397" s="697" t="s">
        <v>9880</v>
      </c>
      <c r="CWM397" s="698"/>
      <c r="CWN397" s="698"/>
      <c r="CWO397" s="488"/>
      <c r="CWP397" s="488"/>
      <c r="CWQ397" s="488"/>
      <c r="CWR397" s="488"/>
      <c r="CWS397" s="488"/>
      <c r="CWT397" s="697" t="s">
        <v>9880</v>
      </c>
      <c r="CWU397" s="698"/>
      <c r="CWV397" s="698"/>
      <c r="CWW397" s="488"/>
      <c r="CWX397" s="488"/>
      <c r="CWY397" s="488"/>
      <c r="CWZ397" s="488"/>
      <c r="CXA397" s="488"/>
      <c r="CXB397" s="697" t="s">
        <v>9880</v>
      </c>
      <c r="CXC397" s="698"/>
      <c r="CXD397" s="698"/>
      <c r="CXE397" s="488"/>
      <c r="CXF397" s="488"/>
      <c r="CXG397" s="488"/>
      <c r="CXH397" s="488"/>
      <c r="CXI397" s="488"/>
      <c r="CXJ397" s="697" t="s">
        <v>9880</v>
      </c>
      <c r="CXK397" s="698"/>
      <c r="CXL397" s="698"/>
      <c r="CXM397" s="488"/>
      <c r="CXN397" s="488"/>
      <c r="CXO397" s="488"/>
      <c r="CXP397" s="488"/>
      <c r="CXQ397" s="488"/>
      <c r="CXR397" s="697" t="s">
        <v>9880</v>
      </c>
      <c r="CXS397" s="698"/>
      <c r="CXT397" s="698"/>
      <c r="CXU397" s="488"/>
      <c r="CXV397" s="488"/>
      <c r="CXW397" s="488"/>
      <c r="CXX397" s="488"/>
      <c r="CXY397" s="488"/>
      <c r="CXZ397" s="697" t="s">
        <v>9880</v>
      </c>
      <c r="CYA397" s="698"/>
      <c r="CYB397" s="698"/>
      <c r="CYC397" s="488"/>
      <c r="CYD397" s="488"/>
      <c r="CYE397" s="488"/>
      <c r="CYF397" s="488"/>
      <c r="CYG397" s="488"/>
      <c r="CYH397" s="697" t="s">
        <v>9880</v>
      </c>
      <c r="CYI397" s="698"/>
      <c r="CYJ397" s="698"/>
      <c r="CYK397" s="488"/>
      <c r="CYL397" s="488"/>
      <c r="CYM397" s="488"/>
      <c r="CYN397" s="488"/>
      <c r="CYO397" s="488"/>
      <c r="CYP397" s="697" t="s">
        <v>9880</v>
      </c>
      <c r="CYQ397" s="698"/>
      <c r="CYR397" s="698"/>
      <c r="CYS397" s="488"/>
      <c r="CYT397" s="488"/>
      <c r="CYU397" s="488"/>
      <c r="CYV397" s="488"/>
      <c r="CYW397" s="488"/>
      <c r="CYX397" s="697" t="s">
        <v>9880</v>
      </c>
      <c r="CYY397" s="698"/>
      <c r="CYZ397" s="698"/>
      <c r="CZA397" s="488"/>
      <c r="CZB397" s="488"/>
      <c r="CZC397" s="488"/>
      <c r="CZD397" s="488"/>
      <c r="CZE397" s="488"/>
      <c r="CZF397" s="697" t="s">
        <v>9880</v>
      </c>
      <c r="CZG397" s="698"/>
      <c r="CZH397" s="698"/>
      <c r="CZI397" s="488"/>
      <c r="CZJ397" s="488"/>
      <c r="CZK397" s="488"/>
      <c r="CZL397" s="488"/>
      <c r="CZM397" s="488"/>
      <c r="CZN397" s="697" t="s">
        <v>9880</v>
      </c>
      <c r="CZO397" s="698"/>
      <c r="CZP397" s="698"/>
      <c r="CZQ397" s="488"/>
      <c r="CZR397" s="488"/>
      <c r="CZS397" s="488"/>
      <c r="CZT397" s="488"/>
      <c r="CZU397" s="488"/>
      <c r="CZV397" s="697" t="s">
        <v>9880</v>
      </c>
      <c r="CZW397" s="698"/>
      <c r="CZX397" s="698"/>
      <c r="CZY397" s="488"/>
      <c r="CZZ397" s="488"/>
      <c r="DAA397" s="488"/>
      <c r="DAB397" s="488"/>
      <c r="DAC397" s="488"/>
      <c r="DAD397" s="697" t="s">
        <v>9880</v>
      </c>
      <c r="DAE397" s="698"/>
      <c r="DAF397" s="698"/>
      <c r="DAG397" s="488"/>
      <c r="DAH397" s="488"/>
      <c r="DAI397" s="488"/>
      <c r="DAJ397" s="488"/>
      <c r="DAK397" s="488"/>
      <c r="DAL397" s="697" t="s">
        <v>9880</v>
      </c>
      <c r="DAM397" s="698"/>
      <c r="DAN397" s="698"/>
      <c r="DAO397" s="488"/>
      <c r="DAP397" s="488"/>
      <c r="DAQ397" s="488"/>
      <c r="DAR397" s="488"/>
      <c r="DAS397" s="488"/>
      <c r="DAT397" s="697" t="s">
        <v>9880</v>
      </c>
      <c r="DAU397" s="698"/>
      <c r="DAV397" s="698"/>
      <c r="DAW397" s="488"/>
      <c r="DAX397" s="488"/>
      <c r="DAY397" s="488"/>
      <c r="DAZ397" s="488"/>
      <c r="DBA397" s="488"/>
      <c r="DBB397" s="697" t="s">
        <v>9880</v>
      </c>
      <c r="DBC397" s="698"/>
      <c r="DBD397" s="698"/>
      <c r="DBE397" s="488"/>
      <c r="DBF397" s="488"/>
      <c r="DBG397" s="488"/>
      <c r="DBH397" s="488"/>
      <c r="DBI397" s="488"/>
      <c r="DBJ397" s="697" t="s">
        <v>9880</v>
      </c>
      <c r="DBK397" s="698"/>
      <c r="DBL397" s="698"/>
      <c r="DBM397" s="488"/>
      <c r="DBN397" s="488"/>
      <c r="DBO397" s="488"/>
      <c r="DBP397" s="488"/>
      <c r="DBQ397" s="488"/>
      <c r="DBR397" s="697" t="s">
        <v>9880</v>
      </c>
      <c r="DBS397" s="698"/>
      <c r="DBT397" s="698"/>
      <c r="DBU397" s="488"/>
      <c r="DBV397" s="488"/>
      <c r="DBW397" s="488"/>
      <c r="DBX397" s="488"/>
      <c r="DBY397" s="488"/>
      <c r="DBZ397" s="697" t="s">
        <v>9880</v>
      </c>
      <c r="DCA397" s="698"/>
      <c r="DCB397" s="698"/>
      <c r="DCC397" s="488"/>
      <c r="DCD397" s="488"/>
      <c r="DCE397" s="488"/>
      <c r="DCF397" s="488"/>
      <c r="DCG397" s="488"/>
      <c r="DCH397" s="697" t="s">
        <v>9880</v>
      </c>
      <c r="DCI397" s="698"/>
      <c r="DCJ397" s="698"/>
      <c r="DCK397" s="488"/>
      <c r="DCL397" s="488"/>
      <c r="DCM397" s="488"/>
      <c r="DCN397" s="488"/>
      <c r="DCO397" s="488"/>
      <c r="DCP397" s="697" t="s">
        <v>9880</v>
      </c>
      <c r="DCQ397" s="698"/>
      <c r="DCR397" s="698"/>
      <c r="DCS397" s="488"/>
      <c r="DCT397" s="488"/>
      <c r="DCU397" s="488"/>
      <c r="DCV397" s="488"/>
      <c r="DCW397" s="488"/>
      <c r="DCX397" s="697" t="s">
        <v>9880</v>
      </c>
      <c r="DCY397" s="698"/>
      <c r="DCZ397" s="698"/>
      <c r="DDA397" s="488"/>
      <c r="DDB397" s="488"/>
      <c r="DDC397" s="488"/>
      <c r="DDD397" s="488"/>
      <c r="DDE397" s="488"/>
      <c r="DDF397" s="697" t="s">
        <v>9880</v>
      </c>
      <c r="DDG397" s="698"/>
      <c r="DDH397" s="698"/>
      <c r="DDI397" s="488"/>
      <c r="DDJ397" s="488"/>
      <c r="DDK397" s="488"/>
      <c r="DDL397" s="488"/>
      <c r="DDM397" s="488"/>
      <c r="DDN397" s="697" t="s">
        <v>9880</v>
      </c>
      <c r="DDO397" s="698"/>
      <c r="DDP397" s="698"/>
      <c r="DDQ397" s="488"/>
      <c r="DDR397" s="488"/>
      <c r="DDS397" s="488"/>
      <c r="DDT397" s="488"/>
      <c r="DDU397" s="488"/>
      <c r="DDV397" s="697" t="s">
        <v>9880</v>
      </c>
      <c r="DDW397" s="698"/>
      <c r="DDX397" s="698"/>
      <c r="DDY397" s="488"/>
      <c r="DDZ397" s="488"/>
      <c r="DEA397" s="488"/>
      <c r="DEB397" s="488"/>
      <c r="DEC397" s="488"/>
      <c r="DED397" s="697" t="s">
        <v>9880</v>
      </c>
      <c r="DEE397" s="698"/>
      <c r="DEF397" s="698"/>
      <c r="DEG397" s="488"/>
      <c r="DEH397" s="488"/>
      <c r="DEI397" s="488"/>
      <c r="DEJ397" s="488"/>
      <c r="DEK397" s="488"/>
      <c r="DEL397" s="697" t="s">
        <v>9880</v>
      </c>
      <c r="DEM397" s="698"/>
      <c r="DEN397" s="698"/>
      <c r="DEO397" s="488"/>
      <c r="DEP397" s="488"/>
      <c r="DEQ397" s="488"/>
      <c r="DER397" s="488"/>
      <c r="DES397" s="488"/>
      <c r="DET397" s="697" t="s">
        <v>9880</v>
      </c>
      <c r="DEU397" s="698"/>
      <c r="DEV397" s="698"/>
      <c r="DEW397" s="488"/>
      <c r="DEX397" s="488"/>
      <c r="DEY397" s="488"/>
      <c r="DEZ397" s="488"/>
      <c r="DFA397" s="488"/>
      <c r="DFB397" s="697" t="s">
        <v>9880</v>
      </c>
      <c r="DFC397" s="698"/>
      <c r="DFD397" s="698"/>
      <c r="DFE397" s="488"/>
      <c r="DFF397" s="488"/>
      <c r="DFG397" s="488"/>
      <c r="DFH397" s="488"/>
      <c r="DFI397" s="488"/>
      <c r="DFJ397" s="697" t="s">
        <v>9880</v>
      </c>
      <c r="DFK397" s="698"/>
      <c r="DFL397" s="698"/>
      <c r="DFM397" s="488"/>
      <c r="DFN397" s="488"/>
      <c r="DFO397" s="488"/>
      <c r="DFP397" s="488"/>
      <c r="DFQ397" s="488"/>
      <c r="DFR397" s="697" t="s">
        <v>9880</v>
      </c>
      <c r="DFS397" s="698"/>
      <c r="DFT397" s="698"/>
      <c r="DFU397" s="488"/>
      <c r="DFV397" s="488"/>
      <c r="DFW397" s="488"/>
      <c r="DFX397" s="488"/>
      <c r="DFY397" s="488"/>
      <c r="DFZ397" s="697" t="s">
        <v>9880</v>
      </c>
      <c r="DGA397" s="698"/>
      <c r="DGB397" s="698"/>
      <c r="DGC397" s="488"/>
      <c r="DGD397" s="488"/>
      <c r="DGE397" s="488"/>
      <c r="DGF397" s="488"/>
      <c r="DGG397" s="488"/>
      <c r="DGH397" s="697" t="s">
        <v>9880</v>
      </c>
      <c r="DGI397" s="698"/>
      <c r="DGJ397" s="698"/>
      <c r="DGK397" s="488"/>
      <c r="DGL397" s="488"/>
      <c r="DGM397" s="488"/>
      <c r="DGN397" s="488"/>
      <c r="DGO397" s="488"/>
      <c r="DGP397" s="697" t="s">
        <v>9880</v>
      </c>
      <c r="DGQ397" s="698"/>
      <c r="DGR397" s="698"/>
      <c r="DGS397" s="488"/>
      <c r="DGT397" s="488"/>
      <c r="DGU397" s="488"/>
      <c r="DGV397" s="488"/>
      <c r="DGW397" s="488"/>
      <c r="DGX397" s="697" t="s">
        <v>9880</v>
      </c>
      <c r="DGY397" s="698"/>
      <c r="DGZ397" s="698"/>
      <c r="DHA397" s="488"/>
      <c r="DHB397" s="488"/>
      <c r="DHC397" s="488"/>
      <c r="DHD397" s="488"/>
      <c r="DHE397" s="488"/>
      <c r="DHF397" s="697" t="s">
        <v>9880</v>
      </c>
      <c r="DHG397" s="698"/>
      <c r="DHH397" s="698"/>
      <c r="DHI397" s="488"/>
      <c r="DHJ397" s="488"/>
      <c r="DHK397" s="488"/>
      <c r="DHL397" s="488"/>
      <c r="DHM397" s="488"/>
      <c r="DHN397" s="697" t="s">
        <v>9880</v>
      </c>
      <c r="DHO397" s="698"/>
      <c r="DHP397" s="698"/>
      <c r="DHQ397" s="488"/>
      <c r="DHR397" s="488"/>
      <c r="DHS397" s="488"/>
      <c r="DHT397" s="488"/>
      <c r="DHU397" s="488"/>
      <c r="DHV397" s="697" t="s">
        <v>9880</v>
      </c>
      <c r="DHW397" s="698"/>
      <c r="DHX397" s="698"/>
      <c r="DHY397" s="488"/>
      <c r="DHZ397" s="488"/>
      <c r="DIA397" s="488"/>
      <c r="DIB397" s="488"/>
      <c r="DIC397" s="488"/>
      <c r="DID397" s="697" t="s">
        <v>9880</v>
      </c>
      <c r="DIE397" s="698"/>
      <c r="DIF397" s="698"/>
      <c r="DIG397" s="488"/>
      <c r="DIH397" s="488"/>
      <c r="DII397" s="488"/>
      <c r="DIJ397" s="488"/>
      <c r="DIK397" s="488"/>
      <c r="DIL397" s="697" t="s">
        <v>9880</v>
      </c>
      <c r="DIM397" s="698"/>
      <c r="DIN397" s="698"/>
      <c r="DIO397" s="488"/>
      <c r="DIP397" s="488"/>
      <c r="DIQ397" s="488"/>
      <c r="DIR397" s="488"/>
      <c r="DIS397" s="488"/>
      <c r="DIT397" s="697" t="s">
        <v>9880</v>
      </c>
      <c r="DIU397" s="698"/>
      <c r="DIV397" s="698"/>
      <c r="DIW397" s="488"/>
      <c r="DIX397" s="488"/>
      <c r="DIY397" s="488"/>
      <c r="DIZ397" s="488"/>
      <c r="DJA397" s="488"/>
      <c r="DJB397" s="697" t="s">
        <v>9880</v>
      </c>
      <c r="DJC397" s="698"/>
      <c r="DJD397" s="698"/>
      <c r="DJE397" s="488"/>
      <c r="DJF397" s="488"/>
      <c r="DJG397" s="488"/>
      <c r="DJH397" s="488"/>
      <c r="DJI397" s="488"/>
      <c r="DJJ397" s="697" t="s">
        <v>9880</v>
      </c>
      <c r="DJK397" s="698"/>
      <c r="DJL397" s="698"/>
      <c r="DJM397" s="488"/>
      <c r="DJN397" s="488"/>
      <c r="DJO397" s="488"/>
      <c r="DJP397" s="488"/>
      <c r="DJQ397" s="488"/>
      <c r="DJR397" s="697" t="s">
        <v>9880</v>
      </c>
      <c r="DJS397" s="698"/>
      <c r="DJT397" s="698"/>
      <c r="DJU397" s="488"/>
      <c r="DJV397" s="488"/>
      <c r="DJW397" s="488"/>
      <c r="DJX397" s="488"/>
      <c r="DJY397" s="488"/>
      <c r="DJZ397" s="697" t="s">
        <v>9880</v>
      </c>
      <c r="DKA397" s="698"/>
      <c r="DKB397" s="698"/>
      <c r="DKC397" s="488"/>
      <c r="DKD397" s="488"/>
      <c r="DKE397" s="488"/>
      <c r="DKF397" s="488"/>
      <c r="DKG397" s="488"/>
      <c r="DKH397" s="697" t="s">
        <v>9880</v>
      </c>
      <c r="DKI397" s="698"/>
      <c r="DKJ397" s="698"/>
      <c r="DKK397" s="488"/>
      <c r="DKL397" s="488"/>
      <c r="DKM397" s="488"/>
      <c r="DKN397" s="488"/>
      <c r="DKO397" s="488"/>
      <c r="DKP397" s="697" t="s">
        <v>9880</v>
      </c>
      <c r="DKQ397" s="698"/>
      <c r="DKR397" s="698"/>
      <c r="DKS397" s="488"/>
      <c r="DKT397" s="488"/>
      <c r="DKU397" s="488"/>
      <c r="DKV397" s="488"/>
      <c r="DKW397" s="488"/>
      <c r="DKX397" s="697" t="s">
        <v>9880</v>
      </c>
      <c r="DKY397" s="698"/>
      <c r="DKZ397" s="698"/>
      <c r="DLA397" s="488"/>
      <c r="DLB397" s="488"/>
      <c r="DLC397" s="488"/>
      <c r="DLD397" s="488"/>
      <c r="DLE397" s="488"/>
      <c r="DLF397" s="697" t="s">
        <v>9880</v>
      </c>
      <c r="DLG397" s="698"/>
      <c r="DLH397" s="698"/>
      <c r="DLI397" s="488"/>
      <c r="DLJ397" s="488"/>
      <c r="DLK397" s="488"/>
      <c r="DLL397" s="488"/>
      <c r="DLM397" s="488"/>
      <c r="DLN397" s="697" t="s">
        <v>9880</v>
      </c>
      <c r="DLO397" s="698"/>
      <c r="DLP397" s="698"/>
      <c r="DLQ397" s="488"/>
      <c r="DLR397" s="488"/>
      <c r="DLS397" s="488"/>
      <c r="DLT397" s="488"/>
      <c r="DLU397" s="488"/>
      <c r="DLV397" s="697" t="s">
        <v>9880</v>
      </c>
      <c r="DLW397" s="698"/>
      <c r="DLX397" s="698"/>
      <c r="DLY397" s="488"/>
      <c r="DLZ397" s="488"/>
      <c r="DMA397" s="488"/>
      <c r="DMB397" s="488"/>
      <c r="DMC397" s="488"/>
      <c r="DMD397" s="697" t="s">
        <v>9880</v>
      </c>
      <c r="DME397" s="698"/>
      <c r="DMF397" s="698"/>
      <c r="DMG397" s="488"/>
      <c r="DMH397" s="488"/>
      <c r="DMI397" s="488"/>
      <c r="DMJ397" s="488"/>
      <c r="DMK397" s="488"/>
      <c r="DML397" s="697" t="s">
        <v>9880</v>
      </c>
      <c r="DMM397" s="698"/>
      <c r="DMN397" s="698"/>
      <c r="DMO397" s="488"/>
      <c r="DMP397" s="488"/>
      <c r="DMQ397" s="488"/>
      <c r="DMR397" s="488"/>
      <c r="DMS397" s="488"/>
      <c r="DMT397" s="697" t="s">
        <v>9880</v>
      </c>
      <c r="DMU397" s="698"/>
      <c r="DMV397" s="698"/>
      <c r="DMW397" s="488"/>
      <c r="DMX397" s="488"/>
      <c r="DMY397" s="488"/>
      <c r="DMZ397" s="488"/>
      <c r="DNA397" s="488"/>
      <c r="DNB397" s="697" t="s">
        <v>9880</v>
      </c>
      <c r="DNC397" s="698"/>
      <c r="DND397" s="698"/>
      <c r="DNE397" s="488"/>
      <c r="DNF397" s="488"/>
      <c r="DNG397" s="488"/>
      <c r="DNH397" s="488"/>
      <c r="DNI397" s="488"/>
      <c r="DNJ397" s="697" t="s">
        <v>9880</v>
      </c>
      <c r="DNK397" s="698"/>
      <c r="DNL397" s="698"/>
      <c r="DNM397" s="488"/>
      <c r="DNN397" s="488"/>
      <c r="DNO397" s="488"/>
      <c r="DNP397" s="488"/>
      <c r="DNQ397" s="488"/>
      <c r="DNR397" s="697" t="s">
        <v>9880</v>
      </c>
      <c r="DNS397" s="698"/>
      <c r="DNT397" s="698"/>
      <c r="DNU397" s="488"/>
      <c r="DNV397" s="488"/>
      <c r="DNW397" s="488"/>
      <c r="DNX397" s="488"/>
      <c r="DNY397" s="488"/>
      <c r="DNZ397" s="697" t="s">
        <v>9880</v>
      </c>
      <c r="DOA397" s="698"/>
      <c r="DOB397" s="698"/>
      <c r="DOC397" s="488"/>
      <c r="DOD397" s="488"/>
      <c r="DOE397" s="488"/>
      <c r="DOF397" s="488"/>
      <c r="DOG397" s="488"/>
      <c r="DOH397" s="697" t="s">
        <v>9880</v>
      </c>
      <c r="DOI397" s="698"/>
      <c r="DOJ397" s="698"/>
      <c r="DOK397" s="488"/>
      <c r="DOL397" s="488"/>
      <c r="DOM397" s="488"/>
      <c r="DON397" s="488"/>
      <c r="DOO397" s="488"/>
      <c r="DOP397" s="697" t="s">
        <v>9880</v>
      </c>
      <c r="DOQ397" s="698"/>
      <c r="DOR397" s="698"/>
      <c r="DOS397" s="488"/>
      <c r="DOT397" s="488"/>
      <c r="DOU397" s="488"/>
      <c r="DOV397" s="488"/>
      <c r="DOW397" s="488"/>
      <c r="DOX397" s="697" t="s">
        <v>9880</v>
      </c>
      <c r="DOY397" s="698"/>
      <c r="DOZ397" s="698"/>
      <c r="DPA397" s="488"/>
      <c r="DPB397" s="488"/>
      <c r="DPC397" s="488"/>
      <c r="DPD397" s="488"/>
      <c r="DPE397" s="488"/>
      <c r="DPF397" s="697" t="s">
        <v>9880</v>
      </c>
      <c r="DPG397" s="698"/>
      <c r="DPH397" s="698"/>
      <c r="DPI397" s="488"/>
      <c r="DPJ397" s="488"/>
      <c r="DPK397" s="488"/>
      <c r="DPL397" s="488"/>
      <c r="DPM397" s="488"/>
      <c r="DPN397" s="697" t="s">
        <v>9880</v>
      </c>
      <c r="DPO397" s="698"/>
      <c r="DPP397" s="698"/>
      <c r="DPQ397" s="488"/>
      <c r="DPR397" s="488"/>
      <c r="DPS397" s="488"/>
      <c r="DPT397" s="488"/>
      <c r="DPU397" s="488"/>
      <c r="DPV397" s="697" t="s">
        <v>9880</v>
      </c>
      <c r="DPW397" s="698"/>
      <c r="DPX397" s="698"/>
      <c r="DPY397" s="488"/>
      <c r="DPZ397" s="488"/>
      <c r="DQA397" s="488"/>
      <c r="DQB397" s="488"/>
      <c r="DQC397" s="488"/>
      <c r="DQD397" s="697" t="s">
        <v>9880</v>
      </c>
      <c r="DQE397" s="698"/>
      <c r="DQF397" s="698"/>
      <c r="DQG397" s="488"/>
      <c r="DQH397" s="488"/>
      <c r="DQI397" s="488"/>
      <c r="DQJ397" s="488"/>
      <c r="DQK397" s="488"/>
      <c r="DQL397" s="697" t="s">
        <v>9880</v>
      </c>
      <c r="DQM397" s="698"/>
      <c r="DQN397" s="698"/>
      <c r="DQO397" s="488"/>
      <c r="DQP397" s="488"/>
      <c r="DQQ397" s="488"/>
      <c r="DQR397" s="488"/>
      <c r="DQS397" s="488"/>
      <c r="DQT397" s="697" t="s">
        <v>9880</v>
      </c>
      <c r="DQU397" s="698"/>
      <c r="DQV397" s="698"/>
      <c r="DQW397" s="488"/>
      <c r="DQX397" s="488"/>
      <c r="DQY397" s="488"/>
      <c r="DQZ397" s="488"/>
      <c r="DRA397" s="488"/>
      <c r="DRB397" s="697" t="s">
        <v>9880</v>
      </c>
      <c r="DRC397" s="698"/>
      <c r="DRD397" s="698"/>
      <c r="DRE397" s="488"/>
      <c r="DRF397" s="488"/>
      <c r="DRG397" s="488"/>
      <c r="DRH397" s="488"/>
      <c r="DRI397" s="488"/>
      <c r="DRJ397" s="697" t="s">
        <v>9880</v>
      </c>
      <c r="DRK397" s="698"/>
      <c r="DRL397" s="698"/>
      <c r="DRM397" s="488"/>
      <c r="DRN397" s="488"/>
      <c r="DRO397" s="488"/>
      <c r="DRP397" s="488"/>
      <c r="DRQ397" s="488"/>
      <c r="DRR397" s="697" t="s">
        <v>9880</v>
      </c>
      <c r="DRS397" s="698"/>
      <c r="DRT397" s="698"/>
      <c r="DRU397" s="488"/>
      <c r="DRV397" s="488"/>
      <c r="DRW397" s="488"/>
      <c r="DRX397" s="488"/>
      <c r="DRY397" s="488"/>
      <c r="DRZ397" s="697" t="s">
        <v>9880</v>
      </c>
      <c r="DSA397" s="698"/>
      <c r="DSB397" s="698"/>
      <c r="DSC397" s="488"/>
      <c r="DSD397" s="488"/>
      <c r="DSE397" s="488"/>
      <c r="DSF397" s="488"/>
      <c r="DSG397" s="488"/>
      <c r="DSH397" s="697" t="s">
        <v>9880</v>
      </c>
      <c r="DSI397" s="698"/>
      <c r="DSJ397" s="698"/>
      <c r="DSK397" s="488"/>
      <c r="DSL397" s="488"/>
      <c r="DSM397" s="488"/>
      <c r="DSN397" s="488"/>
      <c r="DSO397" s="488"/>
      <c r="DSP397" s="697" t="s">
        <v>9880</v>
      </c>
      <c r="DSQ397" s="698"/>
      <c r="DSR397" s="698"/>
      <c r="DSS397" s="488"/>
      <c r="DST397" s="488"/>
      <c r="DSU397" s="488"/>
      <c r="DSV397" s="488"/>
      <c r="DSW397" s="488"/>
      <c r="DSX397" s="697" t="s">
        <v>9880</v>
      </c>
      <c r="DSY397" s="698"/>
      <c r="DSZ397" s="698"/>
      <c r="DTA397" s="488"/>
      <c r="DTB397" s="488"/>
      <c r="DTC397" s="488"/>
      <c r="DTD397" s="488"/>
      <c r="DTE397" s="488"/>
      <c r="DTF397" s="697" t="s">
        <v>9880</v>
      </c>
      <c r="DTG397" s="698"/>
      <c r="DTH397" s="698"/>
      <c r="DTI397" s="488"/>
      <c r="DTJ397" s="488"/>
      <c r="DTK397" s="488"/>
      <c r="DTL397" s="488"/>
      <c r="DTM397" s="488"/>
      <c r="DTN397" s="697" t="s">
        <v>9880</v>
      </c>
      <c r="DTO397" s="698"/>
      <c r="DTP397" s="698"/>
      <c r="DTQ397" s="488"/>
      <c r="DTR397" s="488"/>
      <c r="DTS397" s="488"/>
      <c r="DTT397" s="488"/>
      <c r="DTU397" s="488"/>
      <c r="DTV397" s="697" t="s">
        <v>9880</v>
      </c>
      <c r="DTW397" s="698"/>
      <c r="DTX397" s="698"/>
      <c r="DTY397" s="488"/>
      <c r="DTZ397" s="488"/>
      <c r="DUA397" s="488"/>
      <c r="DUB397" s="488"/>
      <c r="DUC397" s="488"/>
      <c r="DUD397" s="697" t="s">
        <v>9880</v>
      </c>
      <c r="DUE397" s="698"/>
      <c r="DUF397" s="698"/>
      <c r="DUG397" s="488"/>
      <c r="DUH397" s="488"/>
      <c r="DUI397" s="488"/>
      <c r="DUJ397" s="488"/>
      <c r="DUK397" s="488"/>
      <c r="DUL397" s="697" t="s">
        <v>9880</v>
      </c>
      <c r="DUM397" s="698"/>
      <c r="DUN397" s="698"/>
      <c r="DUO397" s="488"/>
      <c r="DUP397" s="488"/>
      <c r="DUQ397" s="488"/>
      <c r="DUR397" s="488"/>
      <c r="DUS397" s="488"/>
      <c r="DUT397" s="697" t="s">
        <v>9880</v>
      </c>
      <c r="DUU397" s="698"/>
      <c r="DUV397" s="698"/>
      <c r="DUW397" s="488"/>
      <c r="DUX397" s="488"/>
      <c r="DUY397" s="488"/>
      <c r="DUZ397" s="488"/>
      <c r="DVA397" s="488"/>
      <c r="DVB397" s="697" t="s">
        <v>9880</v>
      </c>
      <c r="DVC397" s="698"/>
      <c r="DVD397" s="698"/>
      <c r="DVE397" s="488"/>
      <c r="DVF397" s="488"/>
      <c r="DVG397" s="488"/>
      <c r="DVH397" s="488"/>
      <c r="DVI397" s="488"/>
      <c r="DVJ397" s="697" t="s">
        <v>9880</v>
      </c>
      <c r="DVK397" s="698"/>
      <c r="DVL397" s="698"/>
      <c r="DVM397" s="488"/>
      <c r="DVN397" s="488"/>
      <c r="DVO397" s="488"/>
      <c r="DVP397" s="488"/>
      <c r="DVQ397" s="488"/>
      <c r="DVR397" s="697" t="s">
        <v>9880</v>
      </c>
      <c r="DVS397" s="698"/>
      <c r="DVT397" s="698"/>
      <c r="DVU397" s="488"/>
      <c r="DVV397" s="488"/>
      <c r="DVW397" s="488"/>
      <c r="DVX397" s="488"/>
      <c r="DVY397" s="488"/>
      <c r="DVZ397" s="697" t="s">
        <v>9880</v>
      </c>
      <c r="DWA397" s="698"/>
      <c r="DWB397" s="698"/>
      <c r="DWC397" s="488"/>
      <c r="DWD397" s="488"/>
      <c r="DWE397" s="488"/>
      <c r="DWF397" s="488"/>
      <c r="DWG397" s="488"/>
      <c r="DWH397" s="697" t="s">
        <v>9880</v>
      </c>
      <c r="DWI397" s="698"/>
      <c r="DWJ397" s="698"/>
      <c r="DWK397" s="488"/>
      <c r="DWL397" s="488"/>
      <c r="DWM397" s="488"/>
      <c r="DWN397" s="488"/>
      <c r="DWO397" s="488"/>
      <c r="DWP397" s="697" t="s">
        <v>9880</v>
      </c>
      <c r="DWQ397" s="698"/>
      <c r="DWR397" s="698"/>
      <c r="DWS397" s="488"/>
      <c r="DWT397" s="488"/>
      <c r="DWU397" s="488"/>
      <c r="DWV397" s="488"/>
      <c r="DWW397" s="488"/>
      <c r="DWX397" s="697" t="s">
        <v>9880</v>
      </c>
      <c r="DWY397" s="698"/>
      <c r="DWZ397" s="698"/>
      <c r="DXA397" s="488"/>
      <c r="DXB397" s="488"/>
      <c r="DXC397" s="488"/>
      <c r="DXD397" s="488"/>
      <c r="DXE397" s="488"/>
      <c r="DXF397" s="697" t="s">
        <v>9880</v>
      </c>
      <c r="DXG397" s="698"/>
      <c r="DXH397" s="698"/>
      <c r="DXI397" s="488"/>
      <c r="DXJ397" s="488"/>
      <c r="DXK397" s="488"/>
      <c r="DXL397" s="488"/>
      <c r="DXM397" s="488"/>
      <c r="DXN397" s="697" t="s">
        <v>9880</v>
      </c>
      <c r="DXO397" s="698"/>
      <c r="DXP397" s="698"/>
      <c r="DXQ397" s="488"/>
      <c r="DXR397" s="488"/>
      <c r="DXS397" s="488"/>
      <c r="DXT397" s="488"/>
      <c r="DXU397" s="488"/>
      <c r="DXV397" s="697" t="s">
        <v>9880</v>
      </c>
      <c r="DXW397" s="698"/>
      <c r="DXX397" s="698"/>
      <c r="DXY397" s="488"/>
      <c r="DXZ397" s="488"/>
      <c r="DYA397" s="488"/>
      <c r="DYB397" s="488"/>
      <c r="DYC397" s="488"/>
      <c r="DYD397" s="697" t="s">
        <v>9880</v>
      </c>
      <c r="DYE397" s="698"/>
      <c r="DYF397" s="698"/>
      <c r="DYG397" s="488"/>
      <c r="DYH397" s="488"/>
      <c r="DYI397" s="488"/>
      <c r="DYJ397" s="488"/>
      <c r="DYK397" s="488"/>
      <c r="DYL397" s="697" t="s">
        <v>9880</v>
      </c>
      <c r="DYM397" s="698"/>
      <c r="DYN397" s="698"/>
      <c r="DYO397" s="488"/>
      <c r="DYP397" s="488"/>
      <c r="DYQ397" s="488"/>
      <c r="DYR397" s="488"/>
      <c r="DYS397" s="488"/>
      <c r="DYT397" s="697" t="s">
        <v>9880</v>
      </c>
      <c r="DYU397" s="698"/>
      <c r="DYV397" s="698"/>
      <c r="DYW397" s="488"/>
      <c r="DYX397" s="488"/>
      <c r="DYY397" s="488"/>
      <c r="DYZ397" s="488"/>
      <c r="DZA397" s="488"/>
      <c r="DZB397" s="697" t="s">
        <v>9880</v>
      </c>
      <c r="DZC397" s="698"/>
      <c r="DZD397" s="698"/>
      <c r="DZE397" s="488"/>
      <c r="DZF397" s="488"/>
      <c r="DZG397" s="488"/>
      <c r="DZH397" s="488"/>
      <c r="DZI397" s="488"/>
      <c r="DZJ397" s="697" t="s">
        <v>9880</v>
      </c>
      <c r="DZK397" s="698"/>
      <c r="DZL397" s="698"/>
      <c r="DZM397" s="488"/>
      <c r="DZN397" s="488"/>
      <c r="DZO397" s="488"/>
      <c r="DZP397" s="488"/>
      <c r="DZQ397" s="488"/>
      <c r="DZR397" s="697" t="s">
        <v>9880</v>
      </c>
      <c r="DZS397" s="698"/>
      <c r="DZT397" s="698"/>
      <c r="DZU397" s="488"/>
      <c r="DZV397" s="488"/>
      <c r="DZW397" s="488"/>
      <c r="DZX397" s="488"/>
      <c r="DZY397" s="488"/>
      <c r="DZZ397" s="697" t="s">
        <v>9880</v>
      </c>
      <c r="EAA397" s="698"/>
      <c r="EAB397" s="698"/>
      <c r="EAC397" s="488"/>
      <c r="EAD397" s="488"/>
      <c r="EAE397" s="488"/>
      <c r="EAF397" s="488"/>
      <c r="EAG397" s="488"/>
      <c r="EAH397" s="697" t="s">
        <v>9880</v>
      </c>
      <c r="EAI397" s="698"/>
      <c r="EAJ397" s="698"/>
      <c r="EAK397" s="488"/>
      <c r="EAL397" s="488"/>
      <c r="EAM397" s="488"/>
      <c r="EAN397" s="488"/>
      <c r="EAO397" s="488"/>
      <c r="EAP397" s="697" t="s">
        <v>9880</v>
      </c>
      <c r="EAQ397" s="698"/>
      <c r="EAR397" s="698"/>
      <c r="EAS397" s="488"/>
      <c r="EAT397" s="488"/>
      <c r="EAU397" s="488"/>
      <c r="EAV397" s="488"/>
      <c r="EAW397" s="488"/>
      <c r="EAX397" s="697" t="s">
        <v>9880</v>
      </c>
      <c r="EAY397" s="698"/>
      <c r="EAZ397" s="698"/>
      <c r="EBA397" s="488"/>
      <c r="EBB397" s="488"/>
      <c r="EBC397" s="488"/>
      <c r="EBD397" s="488"/>
      <c r="EBE397" s="488"/>
      <c r="EBF397" s="697" t="s">
        <v>9880</v>
      </c>
      <c r="EBG397" s="698"/>
      <c r="EBH397" s="698"/>
      <c r="EBI397" s="488"/>
      <c r="EBJ397" s="488"/>
      <c r="EBK397" s="488"/>
      <c r="EBL397" s="488"/>
      <c r="EBM397" s="488"/>
      <c r="EBN397" s="697" t="s">
        <v>9880</v>
      </c>
      <c r="EBO397" s="698"/>
      <c r="EBP397" s="698"/>
      <c r="EBQ397" s="488"/>
      <c r="EBR397" s="488"/>
      <c r="EBS397" s="488"/>
      <c r="EBT397" s="488"/>
      <c r="EBU397" s="488"/>
      <c r="EBV397" s="697" t="s">
        <v>9880</v>
      </c>
      <c r="EBW397" s="698"/>
      <c r="EBX397" s="698"/>
      <c r="EBY397" s="488"/>
      <c r="EBZ397" s="488"/>
      <c r="ECA397" s="488"/>
      <c r="ECB397" s="488"/>
      <c r="ECC397" s="488"/>
      <c r="ECD397" s="697" t="s">
        <v>9880</v>
      </c>
      <c r="ECE397" s="698"/>
      <c r="ECF397" s="698"/>
      <c r="ECG397" s="488"/>
      <c r="ECH397" s="488"/>
      <c r="ECI397" s="488"/>
      <c r="ECJ397" s="488"/>
      <c r="ECK397" s="488"/>
      <c r="ECL397" s="697" t="s">
        <v>9880</v>
      </c>
      <c r="ECM397" s="698"/>
      <c r="ECN397" s="698"/>
      <c r="ECO397" s="488"/>
      <c r="ECP397" s="488"/>
      <c r="ECQ397" s="488"/>
      <c r="ECR397" s="488"/>
      <c r="ECS397" s="488"/>
      <c r="ECT397" s="697" t="s">
        <v>9880</v>
      </c>
      <c r="ECU397" s="698"/>
      <c r="ECV397" s="698"/>
      <c r="ECW397" s="488"/>
      <c r="ECX397" s="488"/>
      <c r="ECY397" s="488"/>
      <c r="ECZ397" s="488"/>
      <c r="EDA397" s="488"/>
      <c r="EDB397" s="697" t="s">
        <v>9880</v>
      </c>
      <c r="EDC397" s="698"/>
      <c r="EDD397" s="698"/>
      <c r="EDE397" s="488"/>
      <c r="EDF397" s="488"/>
      <c r="EDG397" s="488"/>
      <c r="EDH397" s="488"/>
      <c r="EDI397" s="488"/>
      <c r="EDJ397" s="697" t="s">
        <v>9880</v>
      </c>
      <c r="EDK397" s="698"/>
      <c r="EDL397" s="698"/>
      <c r="EDM397" s="488"/>
      <c r="EDN397" s="488"/>
      <c r="EDO397" s="488"/>
      <c r="EDP397" s="488"/>
      <c r="EDQ397" s="488"/>
      <c r="EDR397" s="697" t="s">
        <v>9880</v>
      </c>
      <c r="EDS397" s="698"/>
      <c r="EDT397" s="698"/>
      <c r="EDU397" s="488"/>
      <c r="EDV397" s="488"/>
      <c r="EDW397" s="488"/>
      <c r="EDX397" s="488"/>
      <c r="EDY397" s="488"/>
      <c r="EDZ397" s="697" t="s">
        <v>9880</v>
      </c>
      <c r="EEA397" s="698"/>
      <c r="EEB397" s="698"/>
      <c r="EEC397" s="488"/>
      <c r="EED397" s="488"/>
      <c r="EEE397" s="488"/>
      <c r="EEF397" s="488"/>
      <c r="EEG397" s="488"/>
      <c r="EEH397" s="697" t="s">
        <v>9880</v>
      </c>
      <c r="EEI397" s="698"/>
      <c r="EEJ397" s="698"/>
      <c r="EEK397" s="488"/>
      <c r="EEL397" s="488"/>
      <c r="EEM397" s="488"/>
      <c r="EEN397" s="488"/>
      <c r="EEO397" s="488"/>
      <c r="EEP397" s="697" t="s">
        <v>9880</v>
      </c>
      <c r="EEQ397" s="698"/>
      <c r="EER397" s="698"/>
      <c r="EES397" s="488"/>
      <c r="EET397" s="488"/>
      <c r="EEU397" s="488"/>
      <c r="EEV397" s="488"/>
      <c r="EEW397" s="488"/>
      <c r="EEX397" s="697" t="s">
        <v>9880</v>
      </c>
      <c r="EEY397" s="698"/>
      <c r="EEZ397" s="698"/>
      <c r="EFA397" s="488"/>
      <c r="EFB397" s="488"/>
      <c r="EFC397" s="488"/>
      <c r="EFD397" s="488"/>
      <c r="EFE397" s="488"/>
      <c r="EFF397" s="697" t="s">
        <v>9880</v>
      </c>
      <c r="EFG397" s="698"/>
      <c r="EFH397" s="698"/>
      <c r="EFI397" s="488"/>
      <c r="EFJ397" s="488"/>
      <c r="EFK397" s="488"/>
      <c r="EFL397" s="488"/>
      <c r="EFM397" s="488"/>
      <c r="EFN397" s="697" t="s">
        <v>9880</v>
      </c>
      <c r="EFO397" s="698"/>
      <c r="EFP397" s="698"/>
      <c r="EFQ397" s="488"/>
      <c r="EFR397" s="488"/>
      <c r="EFS397" s="488"/>
      <c r="EFT397" s="488"/>
      <c r="EFU397" s="488"/>
      <c r="EFV397" s="697" t="s">
        <v>9880</v>
      </c>
      <c r="EFW397" s="698"/>
      <c r="EFX397" s="698"/>
      <c r="EFY397" s="488"/>
      <c r="EFZ397" s="488"/>
      <c r="EGA397" s="488"/>
      <c r="EGB397" s="488"/>
      <c r="EGC397" s="488"/>
      <c r="EGD397" s="697" t="s">
        <v>9880</v>
      </c>
      <c r="EGE397" s="698"/>
      <c r="EGF397" s="698"/>
      <c r="EGG397" s="488"/>
      <c r="EGH397" s="488"/>
      <c r="EGI397" s="488"/>
      <c r="EGJ397" s="488"/>
      <c r="EGK397" s="488"/>
      <c r="EGL397" s="697" t="s">
        <v>9880</v>
      </c>
      <c r="EGM397" s="698"/>
      <c r="EGN397" s="698"/>
      <c r="EGO397" s="488"/>
      <c r="EGP397" s="488"/>
      <c r="EGQ397" s="488"/>
      <c r="EGR397" s="488"/>
      <c r="EGS397" s="488"/>
      <c r="EGT397" s="697" t="s">
        <v>9880</v>
      </c>
      <c r="EGU397" s="698"/>
      <c r="EGV397" s="698"/>
      <c r="EGW397" s="488"/>
      <c r="EGX397" s="488"/>
      <c r="EGY397" s="488"/>
      <c r="EGZ397" s="488"/>
      <c r="EHA397" s="488"/>
      <c r="EHB397" s="697" t="s">
        <v>9880</v>
      </c>
      <c r="EHC397" s="698"/>
      <c r="EHD397" s="698"/>
      <c r="EHE397" s="488"/>
      <c r="EHF397" s="488"/>
      <c r="EHG397" s="488"/>
      <c r="EHH397" s="488"/>
      <c r="EHI397" s="488"/>
      <c r="EHJ397" s="697" t="s">
        <v>9880</v>
      </c>
      <c r="EHK397" s="698"/>
      <c r="EHL397" s="698"/>
      <c r="EHM397" s="488"/>
      <c r="EHN397" s="488"/>
      <c r="EHO397" s="488"/>
      <c r="EHP397" s="488"/>
      <c r="EHQ397" s="488"/>
      <c r="EHR397" s="697" t="s">
        <v>9880</v>
      </c>
      <c r="EHS397" s="698"/>
      <c r="EHT397" s="698"/>
      <c r="EHU397" s="488"/>
      <c r="EHV397" s="488"/>
      <c r="EHW397" s="488"/>
      <c r="EHX397" s="488"/>
      <c r="EHY397" s="488"/>
      <c r="EHZ397" s="697" t="s">
        <v>9880</v>
      </c>
      <c r="EIA397" s="698"/>
      <c r="EIB397" s="698"/>
      <c r="EIC397" s="488"/>
      <c r="EID397" s="488"/>
      <c r="EIE397" s="488"/>
      <c r="EIF397" s="488"/>
      <c r="EIG397" s="488"/>
      <c r="EIH397" s="697" t="s">
        <v>9880</v>
      </c>
      <c r="EII397" s="698"/>
      <c r="EIJ397" s="698"/>
      <c r="EIK397" s="488"/>
      <c r="EIL397" s="488"/>
      <c r="EIM397" s="488"/>
      <c r="EIN397" s="488"/>
      <c r="EIO397" s="488"/>
      <c r="EIP397" s="697" t="s">
        <v>9880</v>
      </c>
      <c r="EIQ397" s="698"/>
      <c r="EIR397" s="698"/>
      <c r="EIS397" s="488"/>
      <c r="EIT397" s="488"/>
      <c r="EIU397" s="488"/>
      <c r="EIV397" s="488"/>
      <c r="EIW397" s="488"/>
      <c r="EIX397" s="697" t="s">
        <v>9880</v>
      </c>
      <c r="EIY397" s="698"/>
      <c r="EIZ397" s="698"/>
      <c r="EJA397" s="488"/>
      <c r="EJB397" s="488"/>
      <c r="EJC397" s="488"/>
      <c r="EJD397" s="488"/>
      <c r="EJE397" s="488"/>
      <c r="EJF397" s="697" t="s">
        <v>9880</v>
      </c>
      <c r="EJG397" s="698"/>
      <c r="EJH397" s="698"/>
      <c r="EJI397" s="488"/>
      <c r="EJJ397" s="488"/>
      <c r="EJK397" s="488"/>
      <c r="EJL397" s="488"/>
      <c r="EJM397" s="488"/>
      <c r="EJN397" s="697" t="s">
        <v>9880</v>
      </c>
      <c r="EJO397" s="698"/>
      <c r="EJP397" s="698"/>
      <c r="EJQ397" s="488"/>
      <c r="EJR397" s="488"/>
      <c r="EJS397" s="488"/>
      <c r="EJT397" s="488"/>
      <c r="EJU397" s="488"/>
      <c r="EJV397" s="697" t="s">
        <v>9880</v>
      </c>
      <c r="EJW397" s="698"/>
      <c r="EJX397" s="698"/>
      <c r="EJY397" s="488"/>
      <c r="EJZ397" s="488"/>
      <c r="EKA397" s="488"/>
      <c r="EKB397" s="488"/>
      <c r="EKC397" s="488"/>
      <c r="EKD397" s="697" t="s">
        <v>9880</v>
      </c>
      <c r="EKE397" s="698"/>
      <c r="EKF397" s="698"/>
      <c r="EKG397" s="488"/>
      <c r="EKH397" s="488"/>
      <c r="EKI397" s="488"/>
      <c r="EKJ397" s="488"/>
      <c r="EKK397" s="488"/>
      <c r="EKL397" s="697" t="s">
        <v>9880</v>
      </c>
      <c r="EKM397" s="698"/>
      <c r="EKN397" s="698"/>
      <c r="EKO397" s="488"/>
      <c r="EKP397" s="488"/>
      <c r="EKQ397" s="488"/>
      <c r="EKR397" s="488"/>
      <c r="EKS397" s="488"/>
      <c r="EKT397" s="697" t="s">
        <v>9880</v>
      </c>
      <c r="EKU397" s="698"/>
      <c r="EKV397" s="698"/>
      <c r="EKW397" s="488"/>
      <c r="EKX397" s="488"/>
      <c r="EKY397" s="488"/>
      <c r="EKZ397" s="488"/>
      <c r="ELA397" s="488"/>
      <c r="ELB397" s="697" t="s">
        <v>9880</v>
      </c>
      <c r="ELC397" s="698"/>
      <c r="ELD397" s="698"/>
      <c r="ELE397" s="488"/>
      <c r="ELF397" s="488"/>
      <c r="ELG397" s="488"/>
      <c r="ELH397" s="488"/>
      <c r="ELI397" s="488"/>
      <c r="ELJ397" s="697" t="s">
        <v>9880</v>
      </c>
      <c r="ELK397" s="698"/>
      <c r="ELL397" s="698"/>
      <c r="ELM397" s="488"/>
      <c r="ELN397" s="488"/>
      <c r="ELO397" s="488"/>
      <c r="ELP397" s="488"/>
      <c r="ELQ397" s="488"/>
      <c r="ELR397" s="697" t="s">
        <v>9880</v>
      </c>
      <c r="ELS397" s="698"/>
      <c r="ELT397" s="698"/>
      <c r="ELU397" s="488"/>
      <c r="ELV397" s="488"/>
      <c r="ELW397" s="488"/>
      <c r="ELX397" s="488"/>
      <c r="ELY397" s="488"/>
      <c r="ELZ397" s="697" t="s">
        <v>9880</v>
      </c>
      <c r="EMA397" s="698"/>
      <c r="EMB397" s="698"/>
      <c r="EMC397" s="488"/>
      <c r="EMD397" s="488"/>
      <c r="EME397" s="488"/>
      <c r="EMF397" s="488"/>
      <c r="EMG397" s="488"/>
      <c r="EMH397" s="697" t="s">
        <v>9880</v>
      </c>
      <c r="EMI397" s="698"/>
      <c r="EMJ397" s="698"/>
      <c r="EMK397" s="488"/>
      <c r="EML397" s="488"/>
      <c r="EMM397" s="488"/>
      <c r="EMN397" s="488"/>
      <c r="EMO397" s="488"/>
      <c r="EMP397" s="697" t="s">
        <v>9880</v>
      </c>
      <c r="EMQ397" s="698"/>
      <c r="EMR397" s="698"/>
      <c r="EMS397" s="488"/>
      <c r="EMT397" s="488"/>
      <c r="EMU397" s="488"/>
      <c r="EMV397" s="488"/>
      <c r="EMW397" s="488"/>
      <c r="EMX397" s="697" t="s">
        <v>9880</v>
      </c>
      <c r="EMY397" s="698"/>
      <c r="EMZ397" s="698"/>
      <c r="ENA397" s="488"/>
      <c r="ENB397" s="488"/>
      <c r="ENC397" s="488"/>
      <c r="END397" s="488"/>
      <c r="ENE397" s="488"/>
      <c r="ENF397" s="697" t="s">
        <v>9880</v>
      </c>
      <c r="ENG397" s="698"/>
      <c r="ENH397" s="698"/>
      <c r="ENI397" s="488"/>
      <c r="ENJ397" s="488"/>
      <c r="ENK397" s="488"/>
      <c r="ENL397" s="488"/>
      <c r="ENM397" s="488"/>
      <c r="ENN397" s="697" t="s">
        <v>9880</v>
      </c>
      <c r="ENO397" s="698"/>
      <c r="ENP397" s="698"/>
      <c r="ENQ397" s="488"/>
      <c r="ENR397" s="488"/>
      <c r="ENS397" s="488"/>
      <c r="ENT397" s="488"/>
      <c r="ENU397" s="488"/>
      <c r="ENV397" s="697" t="s">
        <v>9880</v>
      </c>
      <c r="ENW397" s="698"/>
      <c r="ENX397" s="698"/>
      <c r="ENY397" s="488"/>
      <c r="ENZ397" s="488"/>
      <c r="EOA397" s="488"/>
      <c r="EOB397" s="488"/>
      <c r="EOC397" s="488"/>
      <c r="EOD397" s="697" t="s">
        <v>9880</v>
      </c>
      <c r="EOE397" s="698"/>
      <c r="EOF397" s="698"/>
      <c r="EOG397" s="488"/>
      <c r="EOH397" s="488"/>
      <c r="EOI397" s="488"/>
      <c r="EOJ397" s="488"/>
      <c r="EOK397" s="488"/>
      <c r="EOL397" s="697" t="s">
        <v>9880</v>
      </c>
      <c r="EOM397" s="698"/>
      <c r="EON397" s="698"/>
      <c r="EOO397" s="488"/>
      <c r="EOP397" s="488"/>
      <c r="EOQ397" s="488"/>
      <c r="EOR397" s="488"/>
      <c r="EOS397" s="488"/>
      <c r="EOT397" s="697" t="s">
        <v>9880</v>
      </c>
      <c r="EOU397" s="698"/>
      <c r="EOV397" s="698"/>
      <c r="EOW397" s="488"/>
      <c r="EOX397" s="488"/>
      <c r="EOY397" s="488"/>
      <c r="EOZ397" s="488"/>
      <c r="EPA397" s="488"/>
      <c r="EPB397" s="697" t="s">
        <v>9880</v>
      </c>
      <c r="EPC397" s="698"/>
      <c r="EPD397" s="698"/>
      <c r="EPE397" s="488"/>
      <c r="EPF397" s="488"/>
      <c r="EPG397" s="488"/>
      <c r="EPH397" s="488"/>
      <c r="EPI397" s="488"/>
      <c r="EPJ397" s="697" t="s">
        <v>9880</v>
      </c>
      <c r="EPK397" s="698"/>
      <c r="EPL397" s="698"/>
      <c r="EPM397" s="488"/>
      <c r="EPN397" s="488"/>
      <c r="EPO397" s="488"/>
      <c r="EPP397" s="488"/>
      <c r="EPQ397" s="488"/>
      <c r="EPR397" s="697" t="s">
        <v>9880</v>
      </c>
      <c r="EPS397" s="698"/>
      <c r="EPT397" s="698"/>
      <c r="EPU397" s="488"/>
      <c r="EPV397" s="488"/>
      <c r="EPW397" s="488"/>
      <c r="EPX397" s="488"/>
      <c r="EPY397" s="488"/>
      <c r="EPZ397" s="697" t="s">
        <v>9880</v>
      </c>
      <c r="EQA397" s="698"/>
      <c r="EQB397" s="698"/>
      <c r="EQC397" s="488"/>
      <c r="EQD397" s="488"/>
      <c r="EQE397" s="488"/>
      <c r="EQF397" s="488"/>
      <c r="EQG397" s="488"/>
      <c r="EQH397" s="697" t="s">
        <v>9880</v>
      </c>
      <c r="EQI397" s="698"/>
      <c r="EQJ397" s="698"/>
      <c r="EQK397" s="488"/>
      <c r="EQL397" s="488"/>
      <c r="EQM397" s="488"/>
      <c r="EQN397" s="488"/>
      <c r="EQO397" s="488"/>
      <c r="EQP397" s="697" t="s">
        <v>9880</v>
      </c>
      <c r="EQQ397" s="698"/>
      <c r="EQR397" s="698"/>
      <c r="EQS397" s="488"/>
      <c r="EQT397" s="488"/>
      <c r="EQU397" s="488"/>
      <c r="EQV397" s="488"/>
      <c r="EQW397" s="488"/>
      <c r="EQX397" s="697" t="s">
        <v>9880</v>
      </c>
      <c r="EQY397" s="698"/>
      <c r="EQZ397" s="698"/>
      <c r="ERA397" s="488"/>
      <c r="ERB397" s="488"/>
      <c r="ERC397" s="488"/>
      <c r="ERD397" s="488"/>
      <c r="ERE397" s="488"/>
      <c r="ERF397" s="697" t="s">
        <v>9880</v>
      </c>
      <c r="ERG397" s="698"/>
      <c r="ERH397" s="698"/>
      <c r="ERI397" s="488"/>
      <c r="ERJ397" s="488"/>
      <c r="ERK397" s="488"/>
      <c r="ERL397" s="488"/>
      <c r="ERM397" s="488"/>
      <c r="ERN397" s="697" t="s">
        <v>9880</v>
      </c>
      <c r="ERO397" s="698"/>
      <c r="ERP397" s="698"/>
      <c r="ERQ397" s="488"/>
      <c r="ERR397" s="488"/>
      <c r="ERS397" s="488"/>
      <c r="ERT397" s="488"/>
      <c r="ERU397" s="488"/>
      <c r="ERV397" s="697" t="s">
        <v>9880</v>
      </c>
      <c r="ERW397" s="698"/>
      <c r="ERX397" s="698"/>
      <c r="ERY397" s="488"/>
      <c r="ERZ397" s="488"/>
      <c r="ESA397" s="488"/>
      <c r="ESB397" s="488"/>
      <c r="ESC397" s="488"/>
      <c r="ESD397" s="697" t="s">
        <v>9880</v>
      </c>
      <c r="ESE397" s="698"/>
      <c r="ESF397" s="698"/>
      <c r="ESG397" s="488"/>
      <c r="ESH397" s="488"/>
      <c r="ESI397" s="488"/>
      <c r="ESJ397" s="488"/>
      <c r="ESK397" s="488"/>
      <c r="ESL397" s="697" t="s">
        <v>9880</v>
      </c>
      <c r="ESM397" s="698"/>
      <c r="ESN397" s="698"/>
      <c r="ESO397" s="488"/>
      <c r="ESP397" s="488"/>
      <c r="ESQ397" s="488"/>
      <c r="ESR397" s="488"/>
      <c r="ESS397" s="488"/>
      <c r="EST397" s="697" t="s">
        <v>9880</v>
      </c>
      <c r="ESU397" s="698"/>
      <c r="ESV397" s="698"/>
      <c r="ESW397" s="488"/>
      <c r="ESX397" s="488"/>
      <c r="ESY397" s="488"/>
      <c r="ESZ397" s="488"/>
      <c r="ETA397" s="488"/>
      <c r="ETB397" s="697" t="s">
        <v>9880</v>
      </c>
      <c r="ETC397" s="698"/>
      <c r="ETD397" s="698"/>
      <c r="ETE397" s="488"/>
      <c r="ETF397" s="488"/>
      <c r="ETG397" s="488"/>
      <c r="ETH397" s="488"/>
      <c r="ETI397" s="488"/>
      <c r="ETJ397" s="697" t="s">
        <v>9880</v>
      </c>
      <c r="ETK397" s="698"/>
      <c r="ETL397" s="698"/>
      <c r="ETM397" s="488"/>
      <c r="ETN397" s="488"/>
      <c r="ETO397" s="488"/>
      <c r="ETP397" s="488"/>
      <c r="ETQ397" s="488"/>
      <c r="ETR397" s="697" t="s">
        <v>9880</v>
      </c>
      <c r="ETS397" s="698"/>
      <c r="ETT397" s="698"/>
      <c r="ETU397" s="488"/>
      <c r="ETV397" s="488"/>
      <c r="ETW397" s="488"/>
      <c r="ETX397" s="488"/>
      <c r="ETY397" s="488"/>
      <c r="ETZ397" s="697" t="s">
        <v>9880</v>
      </c>
      <c r="EUA397" s="698"/>
      <c r="EUB397" s="698"/>
      <c r="EUC397" s="488"/>
      <c r="EUD397" s="488"/>
      <c r="EUE397" s="488"/>
      <c r="EUF397" s="488"/>
      <c r="EUG397" s="488"/>
      <c r="EUH397" s="697" t="s">
        <v>9880</v>
      </c>
      <c r="EUI397" s="698"/>
      <c r="EUJ397" s="698"/>
      <c r="EUK397" s="488"/>
      <c r="EUL397" s="488"/>
      <c r="EUM397" s="488"/>
      <c r="EUN397" s="488"/>
      <c r="EUO397" s="488"/>
      <c r="EUP397" s="697" t="s">
        <v>9880</v>
      </c>
      <c r="EUQ397" s="698"/>
      <c r="EUR397" s="698"/>
      <c r="EUS397" s="488"/>
      <c r="EUT397" s="488"/>
      <c r="EUU397" s="488"/>
      <c r="EUV397" s="488"/>
      <c r="EUW397" s="488"/>
      <c r="EUX397" s="697" t="s">
        <v>9880</v>
      </c>
      <c r="EUY397" s="698"/>
      <c r="EUZ397" s="698"/>
      <c r="EVA397" s="488"/>
      <c r="EVB397" s="488"/>
      <c r="EVC397" s="488"/>
      <c r="EVD397" s="488"/>
      <c r="EVE397" s="488"/>
      <c r="EVF397" s="697" t="s">
        <v>9880</v>
      </c>
      <c r="EVG397" s="698"/>
      <c r="EVH397" s="698"/>
      <c r="EVI397" s="488"/>
      <c r="EVJ397" s="488"/>
      <c r="EVK397" s="488"/>
      <c r="EVL397" s="488"/>
      <c r="EVM397" s="488"/>
      <c r="EVN397" s="697" t="s">
        <v>9880</v>
      </c>
      <c r="EVO397" s="698"/>
      <c r="EVP397" s="698"/>
      <c r="EVQ397" s="488"/>
      <c r="EVR397" s="488"/>
      <c r="EVS397" s="488"/>
      <c r="EVT397" s="488"/>
      <c r="EVU397" s="488"/>
      <c r="EVV397" s="697" t="s">
        <v>9880</v>
      </c>
      <c r="EVW397" s="698"/>
      <c r="EVX397" s="698"/>
      <c r="EVY397" s="488"/>
      <c r="EVZ397" s="488"/>
      <c r="EWA397" s="488"/>
      <c r="EWB397" s="488"/>
      <c r="EWC397" s="488"/>
      <c r="EWD397" s="697" t="s">
        <v>9880</v>
      </c>
      <c r="EWE397" s="698"/>
      <c r="EWF397" s="698"/>
      <c r="EWG397" s="488"/>
      <c r="EWH397" s="488"/>
      <c r="EWI397" s="488"/>
      <c r="EWJ397" s="488"/>
      <c r="EWK397" s="488"/>
      <c r="EWL397" s="697" t="s">
        <v>9880</v>
      </c>
      <c r="EWM397" s="698"/>
      <c r="EWN397" s="698"/>
      <c r="EWO397" s="488"/>
      <c r="EWP397" s="488"/>
      <c r="EWQ397" s="488"/>
      <c r="EWR397" s="488"/>
      <c r="EWS397" s="488"/>
      <c r="EWT397" s="697" t="s">
        <v>9880</v>
      </c>
      <c r="EWU397" s="698"/>
      <c r="EWV397" s="698"/>
      <c r="EWW397" s="488"/>
      <c r="EWX397" s="488"/>
      <c r="EWY397" s="488"/>
      <c r="EWZ397" s="488"/>
      <c r="EXA397" s="488"/>
      <c r="EXB397" s="697" t="s">
        <v>9880</v>
      </c>
      <c r="EXC397" s="698"/>
      <c r="EXD397" s="698"/>
      <c r="EXE397" s="488"/>
      <c r="EXF397" s="488"/>
      <c r="EXG397" s="488"/>
      <c r="EXH397" s="488"/>
      <c r="EXI397" s="488"/>
      <c r="EXJ397" s="697" t="s">
        <v>9880</v>
      </c>
      <c r="EXK397" s="698"/>
      <c r="EXL397" s="698"/>
      <c r="EXM397" s="488"/>
      <c r="EXN397" s="488"/>
      <c r="EXO397" s="488"/>
      <c r="EXP397" s="488"/>
      <c r="EXQ397" s="488"/>
      <c r="EXR397" s="697" t="s">
        <v>9880</v>
      </c>
      <c r="EXS397" s="698"/>
      <c r="EXT397" s="698"/>
      <c r="EXU397" s="488"/>
      <c r="EXV397" s="488"/>
      <c r="EXW397" s="488"/>
      <c r="EXX397" s="488"/>
      <c r="EXY397" s="488"/>
      <c r="EXZ397" s="697" t="s">
        <v>9880</v>
      </c>
      <c r="EYA397" s="698"/>
      <c r="EYB397" s="698"/>
      <c r="EYC397" s="488"/>
      <c r="EYD397" s="488"/>
      <c r="EYE397" s="488"/>
      <c r="EYF397" s="488"/>
      <c r="EYG397" s="488"/>
      <c r="EYH397" s="697" t="s">
        <v>9880</v>
      </c>
      <c r="EYI397" s="698"/>
      <c r="EYJ397" s="698"/>
      <c r="EYK397" s="488"/>
      <c r="EYL397" s="488"/>
      <c r="EYM397" s="488"/>
      <c r="EYN397" s="488"/>
      <c r="EYO397" s="488"/>
      <c r="EYP397" s="697" t="s">
        <v>9880</v>
      </c>
      <c r="EYQ397" s="698"/>
      <c r="EYR397" s="698"/>
      <c r="EYS397" s="488"/>
      <c r="EYT397" s="488"/>
      <c r="EYU397" s="488"/>
      <c r="EYV397" s="488"/>
      <c r="EYW397" s="488"/>
      <c r="EYX397" s="697" t="s">
        <v>9880</v>
      </c>
      <c r="EYY397" s="698"/>
      <c r="EYZ397" s="698"/>
      <c r="EZA397" s="488"/>
      <c r="EZB397" s="488"/>
      <c r="EZC397" s="488"/>
      <c r="EZD397" s="488"/>
      <c r="EZE397" s="488"/>
      <c r="EZF397" s="697" t="s">
        <v>9880</v>
      </c>
      <c r="EZG397" s="698"/>
      <c r="EZH397" s="698"/>
      <c r="EZI397" s="488"/>
      <c r="EZJ397" s="488"/>
      <c r="EZK397" s="488"/>
      <c r="EZL397" s="488"/>
      <c r="EZM397" s="488"/>
      <c r="EZN397" s="697" t="s">
        <v>9880</v>
      </c>
      <c r="EZO397" s="698"/>
      <c r="EZP397" s="698"/>
      <c r="EZQ397" s="488"/>
      <c r="EZR397" s="488"/>
      <c r="EZS397" s="488"/>
      <c r="EZT397" s="488"/>
      <c r="EZU397" s="488"/>
      <c r="EZV397" s="697" t="s">
        <v>9880</v>
      </c>
      <c r="EZW397" s="698"/>
      <c r="EZX397" s="698"/>
      <c r="EZY397" s="488"/>
      <c r="EZZ397" s="488"/>
      <c r="FAA397" s="488"/>
      <c r="FAB397" s="488"/>
      <c r="FAC397" s="488"/>
      <c r="FAD397" s="697" t="s">
        <v>9880</v>
      </c>
      <c r="FAE397" s="698"/>
      <c r="FAF397" s="698"/>
      <c r="FAG397" s="488"/>
      <c r="FAH397" s="488"/>
      <c r="FAI397" s="488"/>
      <c r="FAJ397" s="488"/>
      <c r="FAK397" s="488"/>
      <c r="FAL397" s="697" t="s">
        <v>9880</v>
      </c>
      <c r="FAM397" s="698"/>
      <c r="FAN397" s="698"/>
      <c r="FAO397" s="488"/>
      <c r="FAP397" s="488"/>
      <c r="FAQ397" s="488"/>
      <c r="FAR397" s="488"/>
      <c r="FAS397" s="488"/>
      <c r="FAT397" s="697" t="s">
        <v>9880</v>
      </c>
      <c r="FAU397" s="698"/>
      <c r="FAV397" s="698"/>
      <c r="FAW397" s="488"/>
      <c r="FAX397" s="488"/>
      <c r="FAY397" s="488"/>
      <c r="FAZ397" s="488"/>
      <c r="FBA397" s="488"/>
      <c r="FBB397" s="697" t="s">
        <v>9880</v>
      </c>
      <c r="FBC397" s="698"/>
      <c r="FBD397" s="698"/>
      <c r="FBE397" s="488"/>
      <c r="FBF397" s="488"/>
      <c r="FBG397" s="488"/>
      <c r="FBH397" s="488"/>
      <c r="FBI397" s="488"/>
      <c r="FBJ397" s="697" t="s">
        <v>9880</v>
      </c>
      <c r="FBK397" s="698"/>
      <c r="FBL397" s="698"/>
      <c r="FBM397" s="488"/>
      <c r="FBN397" s="488"/>
      <c r="FBO397" s="488"/>
      <c r="FBP397" s="488"/>
      <c r="FBQ397" s="488"/>
      <c r="FBR397" s="697" t="s">
        <v>9880</v>
      </c>
      <c r="FBS397" s="698"/>
      <c r="FBT397" s="698"/>
      <c r="FBU397" s="488"/>
      <c r="FBV397" s="488"/>
      <c r="FBW397" s="488"/>
      <c r="FBX397" s="488"/>
      <c r="FBY397" s="488"/>
      <c r="FBZ397" s="697" t="s">
        <v>9880</v>
      </c>
      <c r="FCA397" s="698"/>
      <c r="FCB397" s="698"/>
      <c r="FCC397" s="488"/>
      <c r="FCD397" s="488"/>
      <c r="FCE397" s="488"/>
      <c r="FCF397" s="488"/>
      <c r="FCG397" s="488"/>
      <c r="FCH397" s="697" t="s">
        <v>9880</v>
      </c>
      <c r="FCI397" s="698"/>
      <c r="FCJ397" s="698"/>
      <c r="FCK397" s="488"/>
      <c r="FCL397" s="488"/>
      <c r="FCM397" s="488"/>
      <c r="FCN397" s="488"/>
      <c r="FCO397" s="488"/>
      <c r="FCP397" s="697" t="s">
        <v>9880</v>
      </c>
      <c r="FCQ397" s="698"/>
      <c r="FCR397" s="698"/>
      <c r="FCS397" s="488"/>
      <c r="FCT397" s="488"/>
      <c r="FCU397" s="488"/>
      <c r="FCV397" s="488"/>
      <c r="FCW397" s="488"/>
      <c r="FCX397" s="697" t="s">
        <v>9880</v>
      </c>
      <c r="FCY397" s="698"/>
      <c r="FCZ397" s="698"/>
      <c r="FDA397" s="488"/>
      <c r="FDB397" s="488"/>
      <c r="FDC397" s="488"/>
      <c r="FDD397" s="488"/>
      <c r="FDE397" s="488"/>
      <c r="FDF397" s="697" t="s">
        <v>9880</v>
      </c>
      <c r="FDG397" s="698"/>
      <c r="FDH397" s="698"/>
      <c r="FDI397" s="488"/>
      <c r="FDJ397" s="488"/>
      <c r="FDK397" s="488"/>
      <c r="FDL397" s="488"/>
      <c r="FDM397" s="488"/>
      <c r="FDN397" s="697" t="s">
        <v>9880</v>
      </c>
      <c r="FDO397" s="698"/>
      <c r="FDP397" s="698"/>
      <c r="FDQ397" s="488"/>
      <c r="FDR397" s="488"/>
      <c r="FDS397" s="488"/>
      <c r="FDT397" s="488"/>
      <c r="FDU397" s="488"/>
      <c r="FDV397" s="697" t="s">
        <v>9880</v>
      </c>
      <c r="FDW397" s="698"/>
      <c r="FDX397" s="698"/>
      <c r="FDY397" s="488"/>
      <c r="FDZ397" s="488"/>
      <c r="FEA397" s="488"/>
      <c r="FEB397" s="488"/>
      <c r="FEC397" s="488"/>
      <c r="FED397" s="697" t="s">
        <v>9880</v>
      </c>
      <c r="FEE397" s="698"/>
      <c r="FEF397" s="698"/>
      <c r="FEG397" s="488"/>
      <c r="FEH397" s="488"/>
      <c r="FEI397" s="488"/>
      <c r="FEJ397" s="488"/>
      <c r="FEK397" s="488"/>
      <c r="FEL397" s="697" t="s">
        <v>9880</v>
      </c>
      <c r="FEM397" s="698"/>
      <c r="FEN397" s="698"/>
      <c r="FEO397" s="488"/>
      <c r="FEP397" s="488"/>
      <c r="FEQ397" s="488"/>
      <c r="FER397" s="488"/>
      <c r="FES397" s="488"/>
      <c r="FET397" s="697" t="s">
        <v>9880</v>
      </c>
      <c r="FEU397" s="698"/>
      <c r="FEV397" s="698"/>
      <c r="FEW397" s="488"/>
      <c r="FEX397" s="488"/>
      <c r="FEY397" s="488"/>
      <c r="FEZ397" s="488"/>
      <c r="FFA397" s="488"/>
      <c r="FFB397" s="697" t="s">
        <v>9880</v>
      </c>
      <c r="FFC397" s="698"/>
      <c r="FFD397" s="698"/>
      <c r="FFE397" s="488"/>
      <c r="FFF397" s="488"/>
      <c r="FFG397" s="488"/>
      <c r="FFH397" s="488"/>
      <c r="FFI397" s="488"/>
      <c r="FFJ397" s="697" t="s">
        <v>9880</v>
      </c>
      <c r="FFK397" s="698"/>
      <c r="FFL397" s="698"/>
      <c r="FFM397" s="488"/>
      <c r="FFN397" s="488"/>
      <c r="FFO397" s="488"/>
      <c r="FFP397" s="488"/>
      <c r="FFQ397" s="488"/>
      <c r="FFR397" s="697" t="s">
        <v>9880</v>
      </c>
      <c r="FFS397" s="698"/>
      <c r="FFT397" s="698"/>
      <c r="FFU397" s="488"/>
      <c r="FFV397" s="488"/>
      <c r="FFW397" s="488"/>
      <c r="FFX397" s="488"/>
      <c r="FFY397" s="488"/>
      <c r="FFZ397" s="697" t="s">
        <v>9880</v>
      </c>
      <c r="FGA397" s="698"/>
      <c r="FGB397" s="698"/>
      <c r="FGC397" s="488"/>
      <c r="FGD397" s="488"/>
      <c r="FGE397" s="488"/>
      <c r="FGF397" s="488"/>
      <c r="FGG397" s="488"/>
      <c r="FGH397" s="697" t="s">
        <v>9880</v>
      </c>
      <c r="FGI397" s="698"/>
      <c r="FGJ397" s="698"/>
      <c r="FGK397" s="488"/>
      <c r="FGL397" s="488"/>
      <c r="FGM397" s="488"/>
      <c r="FGN397" s="488"/>
      <c r="FGO397" s="488"/>
      <c r="FGP397" s="697" t="s">
        <v>9880</v>
      </c>
      <c r="FGQ397" s="698"/>
      <c r="FGR397" s="698"/>
      <c r="FGS397" s="488"/>
      <c r="FGT397" s="488"/>
      <c r="FGU397" s="488"/>
      <c r="FGV397" s="488"/>
      <c r="FGW397" s="488"/>
      <c r="FGX397" s="697" t="s">
        <v>9880</v>
      </c>
      <c r="FGY397" s="698"/>
      <c r="FGZ397" s="698"/>
      <c r="FHA397" s="488"/>
      <c r="FHB397" s="488"/>
      <c r="FHC397" s="488"/>
      <c r="FHD397" s="488"/>
      <c r="FHE397" s="488"/>
      <c r="FHF397" s="697" t="s">
        <v>9880</v>
      </c>
      <c r="FHG397" s="698"/>
      <c r="FHH397" s="698"/>
      <c r="FHI397" s="488"/>
      <c r="FHJ397" s="488"/>
      <c r="FHK397" s="488"/>
      <c r="FHL397" s="488"/>
      <c r="FHM397" s="488"/>
      <c r="FHN397" s="697" t="s">
        <v>9880</v>
      </c>
      <c r="FHO397" s="698"/>
      <c r="FHP397" s="698"/>
      <c r="FHQ397" s="488"/>
      <c r="FHR397" s="488"/>
      <c r="FHS397" s="488"/>
      <c r="FHT397" s="488"/>
      <c r="FHU397" s="488"/>
      <c r="FHV397" s="697" t="s">
        <v>9880</v>
      </c>
      <c r="FHW397" s="698"/>
      <c r="FHX397" s="698"/>
      <c r="FHY397" s="488"/>
      <c r="FHZ397" s="488"/>
      <c r="FIA397" s="488"/>
      <c r="FIB397" s="488"/>
      <c r="FIC397" s="488"/>
      <c r="FID397" s="697" t="s">
        <v>9880</v>
      </c>
      <c r="FIE397" s="698"/>
      <c r="FIF397" s="698"/>
      <c r="FIG397" s="488"/>
      <c r="FIH397" s="488"/>
      <c r="FII397" s="488"/>
      <c r="FIJ397" s="488"/>
      <c r="FIK397" s="488"/>
      <c r="FIL397" s="697" t="s">
        <v>9880</v>
      </c>
      <c r="FIM397" s="698"/>
      <c r="FIN397" s="698"/>
      <c r="FIO397" s="488"/>
      <c r="FIP397" s="488"/>
      <c r="FIQ397" s="488"/>
      <c r="FIR397" s="488"/>
      <c r="FIS397" s="488"/>
      <c r="FIT397" s="697" t="s">
        <v>9880</v>
      </c>
      <c r="FIU397" s="698"/>
      <c r="FIV397" s="698"/>
      <c r="FIW397" s="488"/>
      <c r="FIX397" s="488"/>
      <c r="FIY397" s="488"/>
      <c r="FIZ397" s="488"/>
      <c r="FJA397" s="488"/>
      <c r="FJB397" s="697" t="s">
        <v>9880</v>
      </c>
      <c r="FJC397" s="698"/>
      <c r="FJD397" s="698"/>
      <c r="FJE397" s="488"/>
      <c r="FJF397" s="488"/>
      <c r="FJG397" s="488"/>
      <c r="FJH397" s="488"/>
      <c r="FJI397" s="488"/>
      <c r="FJJ397" s="697" t="s">
        <v>9880</v>
      </c>
      <c r="FJK397" s="698"/>
      <c r="FJL397" s="698"/>
      <c r="FJM397" s="488"/>
      <c r="FJN397" s="488"/>
      <c r="FJO397" s="488"/>
      <c r="FJP397" s="488"/>
      <c r="FJQ397" s="488"/>
      <c r="FJR397" s="697" t="s">
        <v>9880</v>
      </c>
      <c r="FJS397" s="698"/>
      <c r="FJT397" s="698"/>
      <c r="FJU397" s="488"/>
      <c r="FJV397" s="488"/>
      <c r="FJW397" s="488"/>
      <c r="FJX397" s="488"/>
      <c r="FJY397" s="488"/>
      <c r="FJZ397" s="697" t="s">
        <v>9880</v>
      </c>
      <c r="FKA397" s="698"/>
      <c r="FKB397" s="698"/>
      <c r="FKC397" s="488"/>
      <c r="FKD397" s="488"/>
      <c r="FKE397" s="488"/>
      <c r="FKF397" s="488"/>
      <c r="FKG397" s="488"/>
      <c r="FKH397" s="697" t="s">
        <v>9880</v>
      </c>
      <c r="FKI397" s="698"/>
      <c r="FKJ397" s="698"/>
      <c r="FKK397" s="488"/>
      <c r="FKL397" s="488"/>
      <c r="FKM397" s="488"/>
      <c r="FKN397" s="488"/>
      <c r="FKO397" s="488"/>
      <c r="FKP397" s="697" t="s">
        <v>9880</v>
      </c>
      <c r="FKQ397" s="698"/>
      <c r="FKR397" s="698"/>
      <c r="FKS397" s="488"/>
      <c r="FKT397" s="488"/>
      <c r="FKU397" s="488"/>
      <c r="FKV397" s="488"/>
      <c r="FKW397" s="488"/>
      <c r="FKX397" s="697" t="s">
        <v>9880</v>
      </c>
      <c r="FKY397" s="698"/>
      <c r="FKZ397" s="698"/>
      <c r="FLA397" s="488"/>
      <c r="FLB397" s="488"/>
      <c r="FLC397" s="488"/>
      <c r="FLD397" s="488"/>
      <c r="FLE397" s="488"/>
      <c r="FLF397" s="697" t="s">
        <v>9880</v>
      </c>
      <c r="FLG397" s="698"/>
      <c r="FLH397" s="698"/>
      <c r="FLI397" s="488"/>
      <c r="FLJ397" s="488"/>
      <c r="FLK397" s="488"/>
      <c r="FLL397" s="488"/>
      <c r="FLM397" s="488"/>
      <c r="FLN397" s="697" t="s">
        <v>9880</v>
      </c>
      <c r="FLO397" s="698"/>
      <c r="FLP397" s="698"/>
      <c r="FLQ397" s="488"/>
      <c r="FLR397" s="488"/>
      <c r="FLS397" s="488"/>
      <c r="FLT397" s="488"/>
      <c r="FLU397" s="488"/>
      <c r="FLV397" s="697" t="s">
        <v>9880</v>
      </c>
      <c r="FLW397" s="698"/>
      <c r="FLX397" s="698"/>
      <c r="FLY397" s="488"/>
      <c r="FLZ397" s="488"/>
      <c r="FMA397" s="488"/>
      <c r="FMB397" s="488"/>
      <c r="FMC397" s="488"/>
      <c r="FMD397" s="697" t="s">
        <v>9880</v>
      </c>
      <c r="FME397" s="698"/>
      <c r="FMF397" s="698"/>
      <c r="FMG397" s="488"/>
      <c r="FMH397" s="488"/>
      <c r="FMI397" s="488"/>
      <c r="FMJ397" s="488"/>
      <c r="FMK397" s="488"/>
      <c r="FML397" s="697" t="s">
        <v>9880</v>
      </c>
      <c r="FMM397" s="698"/>
      <c r="FMN397" s="698"/>
      <c r="FMO397" s="488"/>
      <c r="FMP397" s="488"/>
      <c r="FMQ397" s="488"/>
      <c r="FMR397" s="488"/>
      <c r="FMS397" s="488"/>
      <c r="FMT397" s="697" t="s">
        <v>9880</v>
      </c>
      <c r="FMU397" s="698"/>
      <c r="FMV397" s="698"/>
      <c r="FMW397" s="488"/>
      <c r="FMX397" s="488"/>
      <c r="FMY397" s="488"/>
      <c r="FMZ397" s="488"/>
      <c r="FNA397" s="488"/>
      <c r="FNB397" s="697" t="s">
        <v>9880</v>
      </c>
      <c r="FNC397" s="698"/>
      <c r="FND397" s="698"/>
      <c r="FNE397" s="488"/>
      <c r="FNF397" s="488"/>
      <c r="FNG397" s="488"/>
      <c r="FNH397" s="488"/>
      <c r="FNI397" s="488"/>
      <c r="FNJ397" s="697" t="s">
        <v>9880</v>
      </c>
      <c r="FNK397" s="698"/>
      <c r="FNL397" s="698"/>
      <c r="FNM397" s="488"/>
      <c r="FNN397" s="488"/>
      <c r="FNO397" s="488"/>
      <c r="FNP397" s="488"/>
      <c r="FNQ397" s="488"/>
      <c r="FNR397" s="697" t="s">
        <v>9880</v>
      </c>
      <c r="FNS397" s="698"/>
      <c r="FNT397" s="698"/>
      <c r="FNU397" s="488"/>
      <c r="FNV397" s="488"/>
      <c r="FNW397" s="488"/>
      <c r="FNX397" s="488"/>
      <c r="FNY397" s="488"/>
      <c r="FNZ397" s="697" t="s">
        <v>9880</v>
      </c>
      <c r="FOA397" s="698"/>
      <c r="FOB397" s="698"/>
      <c r="FOC397" s="488"/>
      <c r="FOD397" s="488"/>
      <c r="FOE397" s="488"/>
      <c r="FOF397" s="488"/>
      <c r="FOG397" s="488"/>
      <c r="FOH397" s="697" t="s">
        <v>9880</v>
      </c>
      <c r="FOI397" s="698"/>
      <c r="FOJ397" s="698"/>
      <c r="FOK397" s="488"/>
      <c r="FOL397" s="488"/>
      <c r="FOM397" s="488"/>
      <c r="FON397" s="488"/>
      <c r="FOO397" s="488"/>
      <c r="FOP397" s="697" t="s">
        <v>9880</v>
      </c>
      <c r="FOQ397" s="698"/>
      <c r="FOR397" s="698"/>
      <c r="FOS397" s="488"/>
      <c r="FOT397" s="488"/>
      <c r="FOU397" s="488"/>
      <c r="FOV397" s="488"/>
      <c r="FOW397" s="488"/>
      <c r="FOX397" s="697" t="s">
        <v>9880</v>
      </c>
      <c r="FOY397" s="698"/>
      <c r="FOZ397" s="698"/>
      <c r="FPA397" s="488"/>
      <c r="FPB397" s="488"/>
      <c r="FPC397" s="488"/>
      <c r="FPD397" s="488"/>
      <c r="FPE397" s="488"/>
      <c r="FPF397" s="697" t="s">
        <v>9880</v>
      </c>
      <c r="FPG397" s="698"/>
      <c r="FPH397" s="698"/>
      <c r="FPI397" s="488"/>
      <c r="FPJ397" s="488"/>
      <c r="FPK397" s="488"/>
      <c r="FPL397" s="488"/>
      <c r="FPM397" s="488"/>
      <c r="FPN397" s="697" t="s">
        <v>9880</v>
      </c>
      <c r="FPO397" s="698"/>
      <c r="FPP397" s="698"/>
      <c r="FPQ397" s="488"/>
      <c r="FPR397" s="488"/>
      <c r="FPS397" s="488"/>
      <c r="FPT397" s="488"/>
      <c r="FPU397" s="488"/>
      <c r="FPV397" s="697" t="s">
        <v>9880</v>
      </c>
      <c r="FPW397" s="698"/>
      <c r="FPX397" s="698"/>
      <c r="FPY397" s="488"/>
      <c r="FPZ397" s="488"/>
      <c r="FQA397" s="488"/>
      <c r="FQB397" s="488"/>
      <c r="FQC397" s="488"/>
      <c r="FQD397" s="697" t="s">
        <v>9880</v>
      </c>
      <c r="FQE397" s="698"/>
      <c r="FQF397" s="698"/>
      <c r="FQG397" s="488"/>
      <c r="FQH397" s="488"/>
      <c r="FQI397" s="488"/>
      <c r="FQJ397" s="488"/>
      <c r="FQK397" s="488"/>
      <c r="FQL397" s="697" t="s">
        <v>9880</v>
      </c>
      <c r="FQM397" s="698"/>
      <c r="FQN397" s="698"/>
      <c r="FQO397" s="488"/>
      <c r="FQP397" s="488"/>
      <c r="FQQ397" s="488"/>
      <c r="FQR397" s="488"/>
      <c r="FQS397" s="488"/>
      <c r="FQT397" s="697" t="s">
        <v>9880</v>
      </c>
      <c r="FQU397" s="698"/>
      <c r="FQV397" s="698"/>
      <c r="FQW397" s="488"/>
      <c r="FQX397" s="488"/>
      <c r="FQY397" s="488"/>
      <c r="FQZ397" s="488"/>
      <c r="FRA397" s="488"/>
      <c r="FRB397" s="697" t="s">
        <v>9880</v>
      </c>
      <c r="FRC397" s="698"/>
      <c r="FRD397" s="698"/>
      <c r="FRE397" s="488"/>
      <c r="FRF397" s="488"/>
      <c r="FRG397" s="488"/>
      <c r="FRH397" s="488"/>
      <c r="FRI397" s="488"/>
      <c r="FRJ397" s="697" t="s">
        <v>9880</v>
      </c>
      <c r="FRK397" s="698"/>
      <c r="FRL397" s="698"/>
      <c r="FRM397" s="488"/>
      <c r="FRN397" s="488"/>
      <c r="FRO397" s="488"/>
      <c r="FRP397" s="488"/>
      <c r="FRQ397" s="488"/>
      <c r="FRR397" s="697" t="s">
        <v>9880</v>
      </c>
      <c r="FRS397" s="698"/>
      <c r="FRT397" s="698"/>
      <c r="FRU397" s="488"/>
      <c r="FRV397" s="488"/>
      <c r="FRW397" s="488"/>
      <c r="FRX397" s="488"/>
      <c r="FRY397" s="488"/>
      <c r="FRZ397" s="697" t="s">
        <v>9880</v>
      </c>
      <c r="FSA397" s="698"/>
      <c r="FSB397" s="698"/>
      <c r="FSC397" s="488"/>
      <c r="FSD397" s="488"/>
      <c r="FSE397" s="488"/>
      <c r="FSF397" s="488"/>
      <c r="FSG397" s="488"/>
      <c r="FSH397" s="697" t="s">
        <v>9880</v>
      </c>
      <c r="FSI397" s="698"/>
      <c r="FSJ397" s="698"/>
      <c r="FSK397" s="488"/>
      <c r="FSL397" s="488"/>
      <c r="FSM397" s="488"/>
      <c r="FSN397" s="488"/>
      <c r="FSO397" s="488"/>
      <c r="FSP397" s="697" t="s">
        <v>9880</v>
      </c>
      <c r="FSQ397" s="698"/>
      <c r="FSR397" s="698"/>
      <c r="FSS397" s="488"/>
      <c r="FST397" s="488"/>
      <c r="FSU397" s="488"/>
      <c r="FSV397" s="488"/>
      <c r="FSW397" s="488"/>
      <c r="FSX397" s="697" t="s">
        <v>9880</v>
      </c>
      <c r="FSY397" s="698"/>
      <c r="FSZ397" s="698"/>
      <c r="FTA397" s="488"/>
      <c r="FTB397" s="488"/>
      <c r="FTC397" s="488"/>
      <c r="FTD397" s="488"/>
      <c r="FTE397" s="488"/>
      <c r="FTF397" s="697" t="s">
        <v>9880</v>
      </c>
      <c r="FTG397" s="698"/>
      <c r="FTH397" s="698"/>
      <c r="FTI397" s="488"/>
      <c r="FTJ397" s="488"/>
      <c r="FTK397" s="488"/>
      <c r="FTL397" s="488"/>
      <c r="FTM397" s="488"/>
      <c r="FTN397" s="697" t="s">
        <v>9880</v>
      </c>
      <c r="FTO397" s="698"/>
      <c r="FTP397" s="698"/>
      <c r="FTQ397" s="488"/>
      <c r="FTR397" s="488"/>
      <c r="FTS397" s="488"/>
      <c r="FTT397" s="488"/>
      <c r="FTU397" s="488"/>
      <c r="FTV397" s="697" t="s">
        <v>9880</v>
      </c>
      <c r="FTW397" s="698"/>
      <c r="FTX397" s="698"/>
      <c r="FTY397" s="488"/>
      <c r="FTZ397" s="488"/>
      <c r="FUA397" s="488"/>
      <c r="FUB397" s="488"/>
      <c r="FUC397" s="488"/>
      <c r="FUD397" s="697" t="s">
        <v>9880</v>
      </c>
      <c r="FUE397" s="698"/>
      <c r="FUF397" s="698"/>
      <c r="FUG397" s="488"/>
      <c r="FUH397" s="488"/>
      <c r="FUI397" s="488"/>
      <c r="FUJ397" s="488"/>
      <c r="FUK397" s="488"/>
      <c r="FUL397" s="697" t="s">
        <v>9880</v>
      </c>
      <c r="FUM397" s="698"/>
      <c r="FUN397" s="698"/>
      <c r="FUO397" s="488"/>
      <c r="FUP397" s="488"/>
      <c r="FUQ397" s="488"/>
      <c r="FUR397" s="488"/>
      <c r="FUS397" s="488"/>
      <c r="FUT397" s="697" t="s">
        <v>9880</v>
      </c>
      <c r="FUU397" s="698"/>
      <c r="FUV397" s="698"/>
      <c r="FUW397" s="488"/>
      <c r="FUX397" s="488"/>
      <c r="FUY397" s="488"/>
      <c r="FUZ397" s="488"/>
      <c r="FVA397" s="488"/>
      <c r="FVB397" s="697" t="s">
        <v>9880</v>
      </c>
      <c r="FVC397" s="698"/>
      <c r="FVD397" s="698"/>
      <c r="FVE397" s="488"/>
      <c r="FVF397" s="488"/>
      <c r="FVG397" s="488"/>
      <c r="FVH397" s="488"/>
      <c r="FVI397" s="488"/>
      <c r="FVJ397" s="697" t="s">
        <v>9880</v>
      </c>
      <c r="FVK397" s="698"/>
      <c r="FVL397" s="698"/>
      <c r="FVM397" s="488"/>
      <c r="FVN397" s="488"/>
      <c r="FVO397" s="488"/>
      <c r="FVP397" s="488"/>
      <c r="FVQ397" s="488"/>
      <c r="FVR397" s="697" t="s">
        <v>9880</v>
      </c>
      <c r="FVS397" s="698"/>
      <c r="FVT397" s="698"/>
      <c r="FVU397" s="488"/>
      <c r="FVV397" s="488"/>
      <c r="FVW397" s="488"/>
      <c r="FVX397" s="488"/>
      <c r="FVY397" s="488"/>
      <c r="FVZ397" s="697" t="s">
        <v>9880</v>
      </c>
      <c r="FWA397" s="698"/>
      <c r="FWB397" s="698"/>
      <c r="FWC397" s="488"/>
      <c r="FWD397" s="488"/>
      <c r="FWE397" s="488"/>
      <c r="FWF397" s="488"/>
      <c r="FWG397" s="488"/>
      <c r="FWH397" s="697" t="s">
        <v>9880</v>
      </c>
      <c r="FWI397" s="698"/>
      <c r="FWJ397" s="698"/>
      <c r="FWK397" s="488"/>
      <c r="FWL397" s="488"/>
      <c r="FWM397" s="488"/>
      <c r="FWN397" s="488"/>
      <c r="FWO397" s="488"/>
      <c r="FWP397" s="697" t="s">
        <v>9880</v>
      </c>
      <c r="FWQ397" s="698"/>
      <c r="FWR397" s="698"/>
      <c r="FWS397" s="488"/>
      <c r="FWT397" s="488"/>
      <c r="FWU397" s="488"/>
      <c r="FWV397" s="488"/>
      <c r="FWW397" s="488"/>
      <c r="FWX397" s="697" t="s">
        <v>9880</v>
      </c>
      <c r="FWY397" s="698"/>
      <c r="FWZ397" s="698"/>
      <c r="FXA397" s="488"/>
      <c r="FXB397" s="488"/>
      <c r="FXC397" s="488"/>
      <c r="FXD397" s="488"/>
      <c r="FXE397" s="488"/>
      <c r="FXF397" s="697" t="s">
        <v>9880</v>
      </c>
      <c r="FXG397" s="698"/>
      <c r="FXH397" s="698"/>
      <c r="FXI397" s="488"/>
      <c r="FXJ397" s="488"/>
      <c r="FXK397" s="488"/>
      <c r="FXL397" s="488"/>
      <c r="FXM397" s="488"/>
      <c r="FXN397" s="697" t="s">
        <v>9880</v>
      </c>
      <c r="FXO397" s="698"/>
      <c r="FXP397" s="698"/>
      <c r="FXQ397" s="488"/>
      <c r="FXR397" s="488"/>
      <c r="FXS397" s="488"/>
      <c r="FXT397" s="488"/>
      <c r="FXU397" s="488"/>
      <c r="FXV397" s="697" t="s">
        <v>9880</v>
      </c>
      <c r="FXW397" s="698"/>
      <c r="FXX397" s="698"/>
      <c r="FXY397" s="488"/>
      <c r="FXZ397" s="488"/>
      <c r="FYA397" s="488"/>
      <c r="FYB397" s="488"/>
      <c r="FYC397" s="488"/>
      <c r="FYD397" s="697" t="s">
        <v>9880</v>
      </c>
      <c r="FYE397" s="698"/>
      <c r="FYF397" s="698"/>
      <c r="FYG397" s="488"/>
      <c r="FYH397" s="488"/>
      <c r="FYI397" s="488"/>
      <c r="FYJ397" s="488"/>
      <c r="FYK397" s="488"/>
      <c r="FYL397" s="697" t="s">
        <v>9880</v>
      </c>
      <c r="FYM397" s="698"/>
      <c r="FYN397" s="698"/>
      <c r="FYO397" s="488"/>
      <c r="FYP397" s="488"/>
      <c r="FYQ397" s="488"/>
      <c r="FYR397" s="488"/>
      <c r="FYS397" s="488"/>
      <c r="FYT397" s="697" t="s">
        <v>9880</v>
      </c>
      <c r="FYU397" s="698"/>
      <c r="FYV397" s="698"/>
      <c r="FYW397" s="488"/>
      <c r="FYX397" s="488"/>
      <c r="FYY397" s="488"/>
      <c r="FYZ397" s="488"/>
      <c r="FZA397" s="488"/>
      <c r="FZB397" s="697" t="s">
        <v>9880</v>
      </c>
      <c r="FZC397" s="698"/>
      <c r="FZD397" s="698"/>
      <c r="FZE397" s="488"/>
      <c r="FZF397" s="488"/>
      <c r="FZG397" s="488"/>
      <c r="FZH397" s="488"/>
      <c r="FZI397" s="488"/>
      <c r="FZJ397" s="697" t="s">
        <v>9880</v>
      </c>
      <c r="FZK397" s="698"/>
      <c r="FZL397" s="698"/>
      <c r="FZM397" s="488"/>
      <c r="FZN397" s="488"/>
      <c r="FZO397" s="488"/>
      <c r="FZP397" s="488"/>
      <c r="FZQ397" s="488"/>
      <c r="FZR397" s="697" t="s">
        <v>9880</v>
      </c>
      <c r="FZS397" s="698"/>
      <c r="FZT397" s="698"/>
      <c r="FZU397" s="488"/>
      <c r="FZV397" s="488"/>
      <c r="FZW397" s="488"/>
      <c r="FZX397" s="488"/>
      <c r="FZY397" s="488"/>
      <c r="FZZ397" s="697" t="s">
        <v>9880</v>
      </c>
      <c r="GAA397" s="698"/>
      <c r="GAB397" s="698"/>
      <c r="GAC397" s="488"/>
      <c r="GAD397" s="488"/>
      <c r="GAE397" s="488"/>
      <c r="GAF397" s="488"/>
      <c r="GAG397" s="488"/>
      <c r="GAH397" s="697" t="s">
        <v>9880</v>
      </c>
      <c r="GAI397" s="698"/>
      <c r="GAJ397" s="698"/>
      <c r="GAK397" s="488"/>
      <c r="GAL397" s="488"/>
      <c r="GAM397" s="488"/>
      <c r="GAN397" s="488"/>
      <c r="GAO397" s="488"/>
      <c r="GAP397" s="697" t="s">
        <v>9880</v>
      </c>
      <c r="GAQ397" s="698"/>
      <c r="GAR397" s="698"/>
      <c r="GAS397" s="488"/>
      <c r="GAT397" s="488"/>
      <c r="GAU397" s="488"/>
      <c r="GAV397" s="488"/>
      <c r="GAW397" s="488"/>
      <c r="GAX397" s="697" t="s">
        <v>9880</v>
      </c>
      <c r="GAY397" s="698"/>
      <c r="GAZ397" s="698"/>
      <c r="GBA397" s="488"/>
      <c r="GBB397" s="488"/>
      <c r="GBC397" s="488"/>
      <c r="GBD397" s="488"/>
      <c r="GBE397" s="488"/>
      <c r="GBF397" s="697" t="s">
        <v>9880</v>
      </c>
      <c r="GBG397" s="698"/>
      <c r="GBH397" s="698"/>
      <c r="GBI397" s="488"/>
      <c r="GBJ397" s="488"/>
      <c r="GBK397" s="488"/>
      <c r="GBL397" s="488"/>
      <c r="GBM397" s="488"/>
      <c r="GBN397" s="697" t="s">
        <v>9880</v>
      </c>
      <c r="GBO397" s="698"/>
      <c r="GBP397" s="698"/>
      <c r="GBQ397" s="488"/>
      <c r="GBR397" s="488"/>
      <c r="GBS397" s="488"/>
      <c r="GBT397" s="488"/>
      <c r="GBU397" s="488"/>
      <c r="GBV397" s="697" t="s">
        <v>9880</v>
      </c>
      <c r="GBW397" s="698"/>
      <c r="GBX397" s="698"/>
      <c r="GBY397" s="488"/>
      <c r="GBZ397" s="488"/>
      <c r="GCA397" s="488"/>
      <c r="GCB397" s="488"/>
      <c r="GCC397" s="488"/>
      <c r="GCD397" s="697" t="s">
        <v>9880</v>
      </c>
      <c r="GCE397" s="698"/>
      <c r="GCF397" s="698"/>
      <c r="GCG397" s="488"/>
      <c r="GCH397" s="488"/>
      <c r="GCI397" s="488"/>
      <c r="GCJ397" s="488"/>
      <c r="GCK397" s="488"/>
      <c r="GCL397" s="697" t="s">
        <v>9880</v>
      </c>
      <c r="GCM397" s="698"/>
      <c r="GCN397" s="698"/>
      <c r="GCO397" s="488"/>
      <c r="GCP397" s="488"/>
      <c r="GCQ397" s="488"/>
      <c r="GCR397" s="488"/>
      <c r="GCS397" s="488"/>
      <c r="GCT397" s="697" t="s">
        <v>9880</v>
      </c>
      <c r="GCU397" s="698"/>
      <c r="GCV397" s="698"/>
      <c r="GCW397" s="488"/>
      <c r="GCX397" s="488"/>
      <c r="GCY397" s="488"/>
      <c r="GCZ397" s="488"/>
      <c r="GDA397" s="488"/>
      <c r="GDB397" s="697" t="s">
        <v>9880</v>
      </c>
      <c r="GDC397" s="698"/>
      <c r="GDD397" s="698"/>
      <c r="GDE397" s="488"/>
      <c r="GDF397" s="488"/>
      <c r="GDG397" s="488"/>
      <c r="GDH397" s="488"/>
      <c r="GDI397" s="488"/>
      <c r="GDJ397" s="697" t="s">
        <v>9880</v>
      </c>
      <c r="GDK397" s="698"/>
      <c r="GDL397" s="698"/>
      <c r="GDM397" s="488"/>
      <c r="GDN397" s="488"/>
      <c r="GDO397" s="488"/>
      <c r="GDP397" s="488"/>
      <c r="GDQ397" s="488"/>
      <c r="GDR397" s="697" t="s">
        <v>9880</v>
      </c>
      <c r="GDS397" s="698"/>
      <c r="GDT397" s="698"/>
      <c r="GDU397" s="488"/>
      <c r="GDV397" s="488"/>
      <c r="GDW397" s="488"/>
      <c r="GDX397" s="488"/>
      <c r="GDY397" s="488"/>
      <c r="GDZ397" s="697" t="s">
        <v>9880</v>
      </c>
      <c r="GEA397" s="698"/>
      <c r="GEB397" s="698"/>
      <c r="GEC397" s="488"/>
      <c r="GED397" s="488"/>
      <c r="GEE397" s="488"/>
      <c r="GEF397" s="488"/>
      <c r="GEG397" s="488"/>
      <c r="GEH397" s="697" t="s">
        <v>9880</v>
      </c>
      <c r="GEI397" s="698"/>
      <c r="GEJ397" s="698"/>
      <c r="GEK397" s="488"/>
      <c r="GEL397" s="488"/>
      <c r="GEM397" s="488"/>
      <c r="GEN397" s="488"/>
      <c r="GEO397" s="488"/>
      <c r="GEP397" s="697" t="s">
        <v>9880</v>
      </c>
      <c r="GEQ397" s="698"/>
      <c r="GER397" s="698"/>
      <c r="GES397" s="488"/>
      <c r="GET397" s="488"/>
      <c r="GEU397" s="488"/>
      <c r="GEV397" s="488"/>
      <c r="GEW397" s="488"/>
      <c r="GEX397" s="697" t="s">
        <v>9880</v>
      </c>
      <c r="GEY397" s="698"/>
      <c r="GEZ397" s="698"/>
      <c r="GFA397" s="488"/>
      <c r="GFB397" s="488"/>
      <c r="GFC397" s="488"/>
      <c r="GFD397" s="488"/>
      <c r="GFE397" s="488"/>
      <c r="GFF397" s="697" t="s">
        <v>9880</v>
      </c>
      <c r="GFG397" s="698"/>
      <c r="GFH397" s="698"/>
      <c r="GFI397" s="488"/>
      <c r="GFJ397" s="488"/>
      <c r="GFK397" s="488"/>
      <c r="GFL397" s="488"/>
      <c r="GFM397" s="488"/>
      <c r="GFN397" s="697" t="s">
        <v>9880</v>
      </c>
      <c r="GFO397" s="698"/>
      <c r="GFP397" s="698"/>
      <c r="GFQ397" s="488"/>
      <c r="GFR397" s="488"/>
      <c r="GFS397" s="488"/>
      <c r="GFT397" s="488"/>
      <c r="GFU397" s="488"/>
      <c r="GFV397" s="697" t="s">
        <v>9880</v>
      </c>
      <c r="GFW397" s="698"/>
      <c r="GFX397" s="698"/>
      <c r="GFY397" s="488"/>
      <c r="GFZ397" s="488"/>
      <c r="GGA397" s="488"/>
      <c r="GGB397" s="488"/>
      <c r="GGC397" s="488"/>
      <c r="GGD397" s="697" t="s">
        <v>9880</v>
      </c>
      <c r="GGE397" s="698"/>
      <c r="GGF397" s="698"/>
      <c r="GGG397" s="488"/>
      <c r="GGH397" s="488"/>
      <c r="GGI397" s="488"/>
      <c r="GGJ397" s="488"/>
      <c r="GGK397" s="488"/>
      <c r="GGL397" s="697" t="s">
        <v>9880</v>
      </c>
      <c r="GGM397" s="698"/>
      <c r="GGN397" s="698"/>
      <c r="GGO397" s="488"/>
      <c r="GGP397" s="488"/>
      <c r="GGQ397" s="488"/>
      <c r="GGR397" s="488"/>
      <c r="GGS397" s="488"/>
      <c r="GGT397" s="697" t="s">
        <v>9880</v>
      </c>
      <c r="GGU397" s="698"/>
      <c r="GGV397" s="698"/>
      <c r="GGW397" s="488"/>
      <c r="GGX397" s="488"/>
      <c r="GGY397" s="488"/>
      <c r="GGZ397" s="488"/>
      <c r="GHA397" s="488"/>
      <c r="GHB397" s="697" t="s">
        <v>9880</v>
      </c>
      <c r="GHC397" s="698"/>
      <c r="GHD397" s="698"/>
      <c r="GHE397" s="488"/>
      <c r="GHF397" s="488"/>
      <c r="GHG397" s="488"/>
      <c r="GHH397" s="488"/>
      <c r="GHI397" s="488"/>
      <c r="GHJ397" s="697" t="s">
        <v>9880</v>
      </c>
      <c r="GHK397" s="698"/>
      <c r="GHL397" s="698"/>
      <c r="GHM397" s="488"/>
      <c r="GHN397" s="488"/>
      <c r="GHO397" s="488"/>
      <c r="GHP397" s="488"/>
      <c r="GHQ397" s="488"/>
      <c r="GHR397" s="697" t="s">
        <v>9880</v>
      </c>
      <c r="GHS397" s="698"/>
      <c r="GHT397" s="698"/>
      <c r="GHU397" s="488"/>
      <c r="GHV397" s="488"/>
      <c r="GHW397" s="488"/>
      <c r="GHX397" s="488"/>
      <c r="GHY397" s="488"/>
      <c r="GHZ397" s="697" t="s">
        <v>9880</v>
      </c>
      <c r="GIA397" s="698"/>
      <c r="GIB397" s="698"/>
      <c r="GIC397" s="488"/>
      <c r="GID397" s="488"/>
      <c r="GIE397" s="488"/>
      <c r="GIF397" s="488"/>
      <c r="GIG397" s="488"/>
      <c r="GIH397" s="697" t="s">
        <v>9880</v>
      </c>
      <c r="GII397" s="698"/>
      <c r="GIJ397" s="698"/>
      <c r="GIK397" s="488"/>
      <c r="GIL397" s="488"/>
      <c r="GIM397" s="488"/>
      <c r="GIN397" s="488"/>
      <c r="GIO397" s="488"/>
      <c r="GIP397" s="697" t="s">
        <v>9880</v>
      </c>
      <c r="GIQ397" s="698"/>
      <c r="GIR397" s="698"/>
      <c r="GIS397" s="488"/>
      <c r="GIT397" s="488"/>
      <c r="GIU397" s="488"/>
      <c r="GIV397" s="488"/>
      <c r="GIW397" s="488"/>
      <c r="GIX397" s="697" t="s">
        <v>9880</v>
      </c>
      <c r="GIY397" s="698"/>
      <c r="GIZ397" s="698"/>
      <c r="GJA397" s="488"/>
      <c r="GJB397" s="488"/>
      <c r="GJC397" s="488"/>
      <c r="GJD397" s="488"/>
      <c r="GJE397" s="488"/>
      <c r="GJF397" s="697" t="s">
        <v>9880</v>
      </c>
      <c r="GJG397" s="698"/>
      <c r="GJH397" s="698"/>
      <c r="GJI397" s="488"/>
      <c r="GJJ397" s="488"/>
      <c r="GJK397" s="488"/>
      <c r="GJL397" s="488"/>
      <c r="GJM397" s="488"/>
      <c r="GJN397" s="697" t="s">
        <v>9880</v>
      </c>
      <c r="GJO397" s="698"/>
      <c r="GJP397" s="698"/>
      <c r="GJQ397" s="488"/>
      <c r="GJR397" s="488"/>
      <c r="GJS397" s="488"/>
      <c r="GJT397" s="488"/>
      <c r="GJU397" s="488"/>
      <c r="GJV397" s="697" t="s">
        <v>9880</v>
      </c>
      <c r="GJW397" s="698"/>
      <c r="GJX397" s="698"/>
      <c r="GJY397" s="488"/>
      <c r="GJZ397" s="488"/>
      <c r="GKA397" s="488"/>
      <c r="GKB397" s="488"/>
      <c r="GKC397" s="488"/>
      <c r="GKD397" s="697" t="s">
        <v>9880</v>
      </c>
      <c r="GKE397" s="698"/>
      <c r="GKF397" s="698"/>
      <c r="GKG397" s="488"/>
      <c r="GKH397" s="488"/>
      <c r="GKI397" s="488"/>
      <c r="GKJ397" s="488"/>
      <c r="GKK397" s="488"/>
      <c r="GKL397" s="697" t="s">
        <v>9880</v>
      </c>
      <c r="GKM397" s="698"/>
      <c r="GKN397" s="698"/>
      <c r="GKO397" s="488"/>
      <c r="GKP397" s="488"/>
      <c r="GKQ397" s="488"/>
      <c r="GKR397" s="488"/>
      <c r="GKS397" s="488"/>
      <c r="GKT397" s="697" t="s">
        <v>9880</v>
      </c>
      <c r="GKU397" s="698"/>
      <c r="GKV397" s="698"/>
      <c r="GKW397" s="488"/>
      <c r="GKX397" s="488"/>
      <c r="GKY397" s="488"/>
      <c r="GKZ397" s="488"/>
      <c r="GLA397" s="488"/>
      <c r="GLB397" s="697" t="s">
        <v>9880</v>
      </c>
      <c r="GLC397" s="698"/>
      <c r="GLD397" s="698"/>
      <c r="GLE397" s="488"/>
      <c r="GLF397" s="488"/>
      <c r="GLG397" s="488"/>
      <c r="GLH397" s="488"/>
      <c r="GLI397" s="488"/>
      <c r="GLJ397" s="697" t="s">
        <v>9880</v>
      </c>
      <c r="GLK397" s="698"/>
      <c r="GLL397" s="698"/>
      <c r="GLM397" s="488"/>
      <c r="GLN397" s="488"/>
      <c r="GLO397" s="488"/>
      <c r="GLP397" s="488"/>
      <c r="GLQ397" s="488"/>
      <c r="GLR397" s="697" t="s">
        <v>9880</v>
      </c>
      <c r="GLS397" s="698"/>
      <c r="GLT397" s="698"/>
      <c r="GLU397" s="488"/>
      <c r="GLV397" s="488"/>
      <c r="GLW397" s="488"/>
      <c r="GLX397" s="488"/>
      <c r="GLY397" s="488"/>
      <c r="GLZ397" s="697" t="s">
        <v>9880</v>
      </c>
      <c r="GMA397" s="698"/>
      <c r="GMB397" s="698"/>
      <c r="GMC397" s="488"/>
      <c r="GMD397" s="488"/>
      <c r="GME397" s="488"/>
      <c r="GMF397" s="488"/>
      <c r="GMG397" s="488"/>
      <c r="GMH397" s="697" t="s">
        <v>9880</v>
      </c>
      <c r="GMI397" s="698"/>
      <c r="GMJ397" s="698"/>
      <c r="GMK397" s="488"/>
      <c r="GML397" s="488"/>
      <c r="GMM397" s="488"/>
      <c r="GMN397" s="488"/>
      <c r="GMO397" s="488"/>
      <c r="GMP397" s="697" t="s">
        <v>9880</v>
      </c>
      <c r="GMQ397" s="698"/>
      <c r="GMR397" s="698"/>
      <c r="GMS397" s="488"/>
      <c r="GMT397" s="488"/>
      <c r="GMU397" s="488"/>
      <c r="GMV397" s="488"/>
      <c r="GMW397" s="488"/>
      <c r="GMX397" s="697" t="s">
        <v>9880</v>
      </c>
      <c r="GMY397" s="698"/>
      <c r="GMZ397" s="698"/>
      <c r="GNA397" s="488"/>
      <c r="GNB397" s="488"/>
      <c r="GNC397" s="488"/>
      <c r="GND397" s="488"/>
      <c r="GNE397" s="488"/>
      <c r="GNF397" s="697" t="s">
        <v>9880</v>
      </c>
      <c r="GNG397" s="698"/>
      <c r="GNH397" s="698"/>
      <c r="GNI397" s="488"/>
      <c r="GNJ397" s="488"/>
      <c r="GNK397" s="488"/>
      <c r="GNL397" s="488"/>
      <c r="GNM397" s="488"/>
      <c r="GNN397" s="697" t="s">
        <v>9880</v>
      </c>
      <c r="GNO397" s="698"/>
      <c r="GNP397" s="698"/>
      <c r="GNQ397" s="488"/>
      <c r="GNR397" s="488"/>
      <c r="GNS397" s="488"/>
      <c r="GNT397" s="488"/>
      <c r="GNU397" s="488"/>
      <c r="GNV397" s="697" t="s">
        <v>9880</v>
      </c>
      <c r="GNW397" s="698"/>
      <c r="GNX397" s="698"/>
      <c r="GNY397" s="488"/>
      <c r="GNZ397" s="488"/>
      <c r="GOA397" s="488"/>
      <c r="GOB397" s="488"/>
      <c r="GOC397" s="488"/>
      <c r="GOD397" s="697" t="s">
        <v>9880</v>
      </c>
      <c r="GOE397" s="698"/>
      <c r="GOF397" s="698"/>
      <c r="GOG397" s="488"/>
      <c r="GOH397" s="488"/>
      <c r="GOI397" s="488"/>
      <c r="GOJ397" s="488"/>
      <c r="GOK397" s="488"/>
      <c r="GOL397" s="697" t="s">
        <v>9880</v>
      </c>
      <c r="GOM397" s="698"/>
      <c r="GON397" s="698"/>
      <c r="GOO397" s="488"/>
      <c r="GOP397" s="488"/>
      <c r="GOQ397" s="488"/>
      <c r="GOR397" s="488"/>
      <c r="GOS397" s="488"/>
      <c r="GOT397" s="697" t="s">
        <v>9880</v>
      </c>
      <c r="GOU397" s="698"/>
      <c r="GOV397" s="698"/>
      <c r="GOW397" s="488"/>
      <c r="GOX397" s="488"/>
      <c r="GOY397" s="488"/>
      <c r="GOZ397" s="488"/>
      <c r="GPA397" s="488"/>
      <c r="GPB397" s="697" t="s">
        <v>9880</v>
      </c>
      <c r="GPC397" s="698"/>
      <c r="GPD397" s="698"/>
      <c r="GPE397" s="488"/>
      <c r="GPF397" s="488"/>
      <c r="GPG397" s="488"/>
      <c r="GPH397" s="488"/>
      <c r="GPI397" s="488"/>
      <c r="GPJ397" s="697" t="s">
        <v>9880</v>
      </c>
      <c r="GPK397" s="698"/>
      <c r="GPL397" s="698"/>
      <c r="GPM397" s="488"/>
      <c r="GPN397" s="488"/>
      <c r="GPO397" s="488"/>
      <c r="GPP397" s="488"/>
      <c r="GPQ397" s="488"/>
      <c r="GPR397" s="697" t="s">
        <v>9880</v>
      </c>
      <c r="GPS397" s="698"/>
      <c r="GPT397" s="698"/>
      <c r="GPU397" s="488"/>
      <c r="GPV397" s="488"/>
      <c r="GPW397" s="488"/>
      <c r="GPX397" s="488"/>
      <c r="GPY397" s="488"/>
      <c r="GPZ397" s="697" t="s">
        <v>9880</v>
      </c>
      <c r="GQA397" s="698"/>
      <c r="GQB397" s="698"/>
      <c r="GQC397" s="488"/>
      <c r="GQD397" s="488"/>
      <c r="GQE397" s="488"/>
      <c r="GQF397" s="488"/>
      <c r="GQG397" s="488"/>
      <c r="GQH397" s="697" t="s">
        <v>9880</v>
      </c>
      <c r="GQI397" s="698"/>
      <c r="GQJ397" s="698"/>
      <c r="GQK397" s="488"/>
      <c r="GQL397" s="488"/>
      <c r="GQM397" s="488"/>
      <c r="GQN397" s="488"/>
      <c r="GQO397" s="488"/>
      <c r="GQP397" s="697" t="s">
        <v>9880</v>
      </c>
      <c r="GQQ397" s="698"/>
      <c r="GQR397" s="698"/>
      <c r="GQS397" s="488"/>
      <c r="GQT397" s="488"/>
      <c r="GQU397" s="488"/>
      <c r="GQV397" s="488"/>
      <c r="GQW397" s="488"/>
      <c r="GQX397" s="697" t="s">
        <v>9880</v>
      </c>
      <c r="GQY397" s="698"/>
      <c r="GQZ397" s="698"/>
      <c r="GRA397" s="488"/>
      <c r="GRB397" s="488"/>
      <c r="GRC397" s="488"/>
      <c r="GRD397" s="488"/>
      <c r="GRE397" s="488"/>
      <c r="GRF397" s="697" t="s">
        <v>9880</v>
      </c>
      <c r="GRG397" s="698"/>
      <c r="GRH397" s="698"/>
      <c r="GRI397" s="488"/>
      <c r="GRJ397" s="488"/>
      <c r="GRK397" s="488"/>
      <c r="GRL397" s="488"/>
      <c r="GRM397" s="488"/>
      <c r="GRN397" s="697" t="s">
        <v>9880</v>
      </c>
      <c r="GRO397" s="698"/>
      <c r="GRP397" s="698"/>
      <c r="GRQ397" s="488"/>
      <c r="GRR397" s="488"/>
      <c r="GRS397" s="488"/>
      <c r="GRT397" s="488"/>
      <c r="GRU397" s="488"/>
      <c r="GRV397" s="697" t="s">
        <v>9880</v>
      </c>
      <c r="GRW397" s="698"/>
      <c r="GRX397" s="698"/>
      <c r="GRY397" s="488"/>
      <c r="GRZ397" s="488"/>
      <c r="GSA397" s="488"/>
      <c r="GSB397" s="488"/>
      <c r="GSC397" s="488"/>
      <c r="GSD397" s="697" t="s">
        <v>9880</v>
      </c>
      <c r="GSE397" s="698"/>
      <c r="GSF397" s="698"/>
      <c r="GSG397" s="488"/>
      <c r="GSH397" s="488"/>
      <c r="GSI397" s="488"/>
      <c r="GSJ397" s="488"/>
      <c r="GSK397" s="488"/>
      <c r="GSL397" s="697" t="s">
        <v>9880</v>
      </c>
      <c r="GSM397" s="698"/>
      <c r="GSN397" s="698"/>
      <c r="GSO397" s="488"/>
      <c r="GSP397" s="488"/>
      <c r="GSQ397" s="488"/>
      <c r="GSR397" s="488"/>
      <c r="GSS397" s="488"/>
      <c r="GST397" s="697" t="s">
        <v>9880</v>
      </c>
      <c r="GSU397" s="698"/>
      <c r="GSV397" s="698"/>
      <c r="GSW397" s="488"/>
      <c r="GSX397" s="488"/>
      <c r="GSY397" s="488"/>
      <c r="GSZ397" s="488"/>
      <c r="GTA397" s="488"/>
      <c r="GTB397" s="697" t="s">
        <v>9880</v>
      </c>
      <c r="GTC397" s="698"/>
      <c r="GTD397" s="698"/>
      <c r="GTE397" s="488"/>
      <c r="GTF397" s="488"/>
      <c r="GTG397" s="488"/>
      <c r="GTH397" s="488"/>
      <c r="GTI397" s="488"/>
      <c r="GTJ397" s="697" t="s">
        <v>9880</v>
      </c>
      <c r="GTK397" s="698"/>
      <c r="GTL397" s="698"/>
      <c r="GTM397" s="488"/>
      <c r="GTN397" s="488"/>
      <c r="GTO397" s="488"/>
      <c r="GTP397" s="488"/>
      <c r="GTQ397" s="488"/>
      <c r="GTR397" s="697" t="s">
        <v>9880</v>
      </c>
      <c r="GTS397" s="698"/>
      <c r="GTT397" s="698"/>
      <c r="GTU397" s="488"/>
      <c r="GTV397" s="488"/>
      <c r="GTW397" s="488"/>
      <c r="GTX397" s="488"/>
      <c r="GTY397" s="488"/>
      <c r="GTZ397" s="697" t="s">
        <v>9880</v>
      </c>
      <c r="GUA397" s="698"/>
      <c r="GUB397" s="698"/>
      <c r="GUC397" s="488"/>
      <c r="GUD397" s="488"/>
      <c r="GUE397" s="488"/>
      <c r="GUF397" s="488"/>
      <c r="GUG397" s="488"/>
      <c r="GUH397" s="697" t="s">
        <v>9880</v>
      </c>
      <c r="GUI397" s="698"/>
      <c r="GUJ397" s="698"/>
      <c r="GUK397" s="488"/>
      <c r="GUL397" s="488"/>
      <c r="GUM397" s="488"/>
      <c r="GUN397" s="488"/>
      <c r="GUO397" s="488"/>
      <c r="GUP397" s="697" t="s">
        <v>9880</v>
      </c>
      <c r="GUQ397" s="698"/>
      <c r="GUR397" s="698"/>
      <c r="GUS397" s="488"/>
      <c r="GUT397" s="488"/>
      <c r="GUU397" s="488"/>
      <c r="GUV397" s="488"/>
      <c r="GUW397" s="488"/>
      <c r="GUX397" s="697" t="s">
        <v>9880</v>
      </c>
      <c r="GUY397" s="698"/>
      <c r="GUZ397" s="698"/>
      <c r="GVA397" s="488"/>
      <c r="GVB397" s="488"/>
      <c r="GVC397" s="488"/>
      <c r="GVD397" s="488"/>
      <c r="GVE397" s="488"/>
      <c r="GVF397" s="697" t="s">
        <v>9880</v>
      </c>
      <c r="GVG397" s="698"/>
      <c r="GVH397" s="698"/>
      <c r="GVI397" s="488"/>
      <c r="GVJ397" s="488"/>
      <c r="GVK397" s="488"/>
      <c r="GVL397" s="488"/>
      <c r="GVM397" s="488"/>
      <c r="GVN397" s="697" t="s">
        <v>9880</v>
      </c>
      <c r="GVO397" s="698"/>
      <c r="GVP397" s="698"/>
      <c r="GVQ397" s="488"/>
      <c r="GVR397" s="488"/>
      <c r="GVS397" s="488"/>
      <c r="GVT397" s="488"/>
      <c r="GVU397" s="488"/>
      <c r="GVV397" s="697" t="s">
        <v>9880</v>
      </c>
      <c r="GVW397" s="698"/>
      <c r="GVX397" s="698"/>
      <c r="GVY397" s="488"/>
      <c r="GVZ397" s="488"/>
      <c r="GWA397" s="488"/>
      <c r="GWB397" s="488"/>
      <c r="GWC397" s="488"/>
      <c r="GWD397" s="697" t="s">
        <v>9880</v>
      </c>
      <c r="GWE397" s="698"/>
      <c r="GWF397" s="698"/>
      <c r="GWG397" s="488"/>
      <c r="GWH397" s="488"/>
      <c r="GWI397" s="488"/>
      <c r="GWJ397" s="488"/>
      <c r="GWK397" s="488"/>
      <c r="GWL397" s="697" t="s">
        <v>9880</v>
      </c>
      <c r="GWM397" s="698"/>
      <c r="GWN397" s="698"/>
      <c r="GWO397" s="488"/>
      <c r="GWP397" s="488"/>
      <c r="GWQ397" s="488"/>
      <c r="GWR397" s="488"/>
      <c r="GWS397" s="488"/>
      <c r="GWT397" s="697" t="s">
        <v>9880</v>
      </c>
      <c r="GWU397" s="698"/>
      <c r="GWV397" s="698"/>
      <c r="GWW397" s="488"/>
      <c r="GWX397" s="488"/>
      <c r="GWY397" s="488"/>
      <c r="GWZ397" s="488"/>
      <c r="GXA397" s="488"/>
      <c r="GXB397" s="697" t="s">
        <v>9880</v>
      </c>
      <c r="GXC397" s="698"/>
      <c r="GXD397" s="698"/>
      <c r="GXE397" s="488"/>
      <c r="GXF397" s="488"/>
      <c r="GXG397" s="488"/>
      <c r="GXH397" s="488"/>
      <c r="GXI397" s="488"/>
      <c r="GXJ397" s="697" t="s">
        <v>9880</v>
      </c>
      <c r="GXK397" s="698"/>
      <c r="GXL397" s="698"/>
      <c r="GXM397" s="488"/>
      <c r="GXN397" s="488"/>
      <c r="GXO397" s="488"/>
      <c r="GXP397" s="488"/>
      <c r="GXQ397" s="488"/>
      <c r="GXR397" s="697" t="s">
        <v>9880</v>
      </c>
      <c r="GXS397" s="698"/>
      <c r="GXT397" s="698"/>
      <c r="GXU397" s="488"/>
      <c r="GXV397" s="488"/>
      <c r="GXW397" s="488"/>
      <c r="GXX397" s="488"/>
      <c r="GXY397" s="488"/>
      <c r="GXZ397" s="697" t="s">
        <v>9880</v>
      </c>
      <c r="GYA397" s="698"/>
      <c r="GYB397" s="698"/>
      <c r="GYC397" s="488"/>
      <c r="GYD397" s="488"/>
      <c r="GYE397" s="488"/>
      <c r="GYF397" s="488"/>
      <c r="GYG397" s="488"/>
      <c r="GYH397" s="697" t="s">
        <v>9880</v>
      </c>
      <c r="GYI397" s="698"/>
      <c r="GYJ397" s="698"/>
      <c r="GYK397" s="488"/>
      <c r="GYL397" s="488"/>
      <c r="GYM397" s="488"/>
      <c r="GYN397" s="488"/>
      <c r="GYO397" s="488"/>
      <c r="GYP397" s="697" t="s">
        <v>9880</v>
      </c>
      <c r="GYQ397" s="698"/>
      <c r="GYR397" s="698"/>
      <c r="GYS397" s="488"/>
      <c r="GYT397" s="488"/>
      <c r="GYU397" s="488"/>
      <c r="GYV397" s="488"/>
      <c r="GYW397" s="488"/>
      <c r="GYX397" s="697" t="s">
        <v>9880</v>
      </c>
      <c r="GYY397" s="698"/>
      <c r="GYZ397" s="698"/>
      <c r="GZA397" s="488"/>
      <c r="GZB397" s="488"/>
      <c r="GZC397" s="488"/>
      <c r="GZD397" s="488"/>
      <c r="GZE397" s="488"/>
      <c r="GZF397" s="697" t="s">
        <v>9880</v>
      </c>
      <c r="GZG397" s="698"/>
      <c r="GZH397" s="698"/>
      <c r="GZI397" s="488"/>
      <c r="GZJ397" s="488"/>
      <c r="GZK397" s="488"/>
      <c r="GZL397" s="488"/>
      <c r="GZM397" s="488"/>
      <c r="GZN397" s="697" t="s">
        <v>9880</v>
      </c>
      <c r="GZO397" s="698"/>
      <c r="GZP397" s="698"/>
      <c r="GZQ397" s="488"/>
      <c r="GZR397" s="488"/>
      <c r="GZS397" s="488"/>
      <c r="GZT397" s="488"/>
      <c r="GZU397" s="488"/>
      <c r="GZV397" s="697" t="s">
        <v>9880</v>
      </c>
      <c r="GZW397" s="698"/>
      <c r="GZX397" s="698"/>
      <c r="GZY397" s="488"/>
      <c r="GZZ397" s="488"/>
      <c r="HAA397" s="488"/>
      <c r="HAB397" s="488"/>
      <c r="HAC397" s="488"/>
      <c r="HAD397" s="697" t="s">
        <v>9880</v>
      </c>
      <c r="HAE397" s="698"/>
      <c r="HAF397" s="698"/>
      <c r="HAG397" s="488"/>
      <c r="HAH397" s="488"/>
      <c r="HAI397" s="488"/>
      <c r="HAJ397" s="488"/>
      <c r="HAK397" s="488"/>
      <c r="HAL397" s="697" t="s">
        <v>9880</v>
      </c>
      <c r="HAM397" s="698"/>
      <c r="HAN397" s="698"/>
      <c r="HAO397" s="488"/>
      <c r="HAP397" s="488"/>
      <c r="HAQ397" s="488"/>
      <c r="HAR397" s="488"/>
      <c r="HAS397" s="488"/>
      <c r="HAT397" s="697" t="s">
        <v>9880</v>
      </c>
      <c r="HAU397" s="698"/>
      <c r="HAV397" s="698"/>
      <c r="HAW397" s="488"/>
      <c r="HAX397" s="488"/>
      <c r="HAY397" s="488"/>
      <c r="HAZ397" s="488"/>
      <c r="HBA397" s="488"/>
      <c r="HBB397" s="697" t="s">
        <v>9880</v>
      </c>
      <c r="HBC397" s="698"/>
      <c r="HBD397" s="698"/>
      <c r="HBE397" s="488"/>
      <c r="HBF397" s="488"/>
      <c r="HBG397" s="488"/>
      <c r="HBH397" s="488"/>
      <c r="HBI397" s="488"/>
      <c r="HBJ397" s="697" t="s">
        <v>9880</v>
      </c>
      <c r="HBK397" s="698"/>
      <c r="HBL397" s="698"/>
      <c r="HBM397" s="488"/>
      <c r="HBN397" s="488"/>
      <c r="HBO397" s="488"/>
      <c r="HBP397" s="488"/>
      <c r="HBQ397" s="488"/>
      <c r="HBR397" s="697" t="s">
        <v>9880</v>
      </c>
      <c r="HBS397" s="698"/>
      <c r="HBT397" s="698"/>
      <c r="HBU397" s="488"/>
      <c r="HBV397" s="488"/>
      <c r="HBW397" s="488"/>
      <c r="HBX397" s="488"/>
      <c r="HBY397" s="488"/>
      <c r="HBZ397" s="697" t="s">
        <v>9880</v>
      </c>
      <c r="HCA397" s="698"/>
      <c r="HCB397" s="698"/>
      <c r="HCC397" s="488"/>
      <c r="HCD397" s="488"/>
      <c r="HCE397" s="488"/>
      <c r="HCF397" s="488"/>
      <c r="HCG397" s="488"/>
      <c r="HCH397" s="697" t="s">
        <v>9880</v>
      </c>
      <c r="HCI397" s="698"/>
      <c r="HCJ397" s="698"/>
      <c r="HCK397" s="488"/>
      <c r="HCL397" s="488"/>
      <c r="HCM397" s="488"/>
      <c r="HCN397" s="488"/>
      <c r="HCO397" s="488"/>
      <c r="HCP397" s="697" t="s">
        <v>9880</v>
      </c>
      <c r="HCQ397" s="698"/>
      <c r="HCR397" s="698"/>
      <c r="HCS397" s="488"/>
      <c r="HCT397" s="488"/>
      <c r="HCU397" s="488"/>
      <c r="HCV397" s="488"/>
      <c r="HCW397" s="488"/>
      <c r="HCX397" s="697" t="s">
        <v>9880</v>
      </c>
      <c r="HCY397" s="698"/>
      <c r="HCZ397" s="698"/>
      <c r="HDA397" s="488"/>
      <c r="HDB397" s="488"/>
      <c r="HDC397" s="488"/>
      <c r="HDD397" s="488"/>
      <c r="HDE397" s="488"/>
      <c r="HDF397" s="697" t="s">
        <v>9880</v>
      </c>
      <c r="HDG397" s="698"/>
      <c r="HDH397" s="698"/>
      <c r="HDI397" s="488"/>
      <c r="HDJ397" s="488"/>
      <c r="HDK397" s="488"/>
      <c r="HDL397" s="488"/>
      <c r="HDM397" s="488"/>
      <c r="HDN397" s="697" t="s">
        <v>9880</v>
      </c>
      <c r="HDO397" s="698"/>
      <c r="HDP397" s="698"/>
      <c r="HDQ397" s="488"/>
      <c r="HDR397" s="488"/>
      <c r="HDS397" s="488"/>
      <c r="HDT397" s="488"/>
      <c r="HDU397" s="488"/>
      <c r="HDV397" s="697" t="s">
        <v>9880</v>
      </c>
      <c r="HDW397" s="698"/>
      <c r="HDX397" s="698"/>
      <c r="HDY397" s="488"/>
      <c r="HDZ397" s="488"/>
      <c r="HEA397" s="488"/>
      <c r="HEB397" s="488"/>
      <c r="HEC397" s="488"/>
      <c r="HED397" s="697" t="s">
        <v>9880</v>
      </c>
      <c r="HEE397" s="698"/>
      <c r="HEF397" s="698"/>
      <c r="HEG397" s="488"/>
      <c r="HEH397" s="488"/>
      <c r="HEI397" s="488"/>
      <c r="HEJ397" s="488"/>
      <c r="HEK397" s="488"/>
      <c r="HEL397" s="697" t="s">
        <v>9880</v>
      </c>
      <c r="HEM397" s="698"/>
      <c r="HEN397" s="698"/>
      <c r="HEO397" s="488"/>
      <c r="HEP397" s="488"/>
      <c r="HEQ397" s="488"/>
      <c r="HER397" s="488"/>
      <c r="HES397" s="488"/>
      <c r="HET397" s="697" t="s">
        <v>9880</v>
      </c>
      <c r="HEU397" s="698"/>
      <c r="HEV397" s="698"/>
      <c r="HEW397" s="488"/>
      <c r="HEX397" s="488"/>
      <c r="HEY397" s="488"/>
      <c r="HEZ397" s="488"/>
      <c r="HFA397" s="488"/>
      <c r="HFB397" s="697" t="s">
        <v>9880</v>
      </c>
      <c r="HFC397" s="698"/>
      <c r="HFD397" s="698"/>
      <c r="HFE397" s="488"/>
      <c r="HFF397" s="488"/>
      <c r="HFG397" s="488"/>
      <c r="HFH397" s="488"/>
      <c r="HFI397" s="488"/>
      <c r="HFJ397" s="697" t="s">
        <v>9880</v>
      </c>
      <c r="HFK397" s="698"/>
      <c r="HFL397" s="698"/>
      <c r="HFM397" s="488"/>
      <c r="HFN397" s="488"/>
      <c r="HFO397" s="488"/>
      <c r="HFP397" s="488"/>
      <c r="HFQ397" s="488"/>
      <c r="HFR397" s="697" t="s">
        <v>9880</v>
      </c>
      <c r="HFS397" s="698"/>
      <c r="HFT397" s="698"/>
      <c r="HFU397" s="488"/>
      <c r="HFV397" s="488"/>
      <c r="HFW397" s="488"/>
      <c r="HFX397" s="488"/>
      <c r="HFY397" s="488"/>
      <c r="HFZ397" s="697" t="s">
        <v>9880</v>
      </c>
      <c r="HGA397" s="698"/>
      <c r="HGB397" s="698"/>
      <c r="HGC397" s="488"/>
      <c r="HGD397" s="488"/>
      <c r="HGE397" s="488"/>
      <c r="HGF397" s="488"/>
      <c r="HGG397" s="488"/>
      <c r="HGH397" s="697" t="s">
        <v>9880</v>
      </c>
      <c r="HGI397" s="698"/>
      <c r="HGJ397" s="698"/>
      <c r="HGK397" s="488"/>
      <c r="HGL397" s="488"/>
      <c r="HGM397" s="488"/>
      <c r="HGN397" s="488"/>
      <c r="HGO397" s="488"/>
      <c r="HGP397" s="697" t="s">
        <v>9880</v>
      </c>
      <c r="HGQ397" s="698"/>
      <c r="HGR397" s="698"/>
      <c r="HGS397" s="488"/>
      <c r="HGT397" s="488"/>
      <c r="HGU397" s="488"/>
      <c r="HGV397" s="488"/>
      <c r="HGW397" s="488"/>
      <c r="HGX397" s="697" t="s">
        <v>9880</v>
      </c>
      <c r="HGY397" s="698"/>
      <c r="HGZ397" s="698"/>
      <c r="HHA397" s="488"/>
      <c r="HHB397" s="488"/>
      <c r="HHC397" s="488"/>
      <c r="HHD397" s="488"/>
      <c r="HHE397" s="488"/>
      <c r="HHF397" s="697" t="s">
        <v>9880</v>
      </c>
      <c r="HHG397" s="698"/>
      <c r="HHH397" s="698"/>
      <c r="HHI397" s="488"/>
      <c r="HHJ397" s="488"/>
      <c r="HHK397" s="488"/>
      <c r="HHL397" s="488"/>
      <c r="HHM397" s="488"/>
      <c r="HHN397" s="697" t="s">
        <v>9880</v>
      </c>
      <c r="HHO397" s="698"/>
      <c r="HHP397" s="698"/>
      <c r="HHQ397" s="488"/>
      <c r="HHR397" s="488"/>
      <c r="HHS397" s="488"/>
      <c r="HHT397" s="488"/>
      <c r="HHU397" s="488"/>
      <c r="HHV397" s="697" t="s">
        <v>9880</v>
      </c>
      <c r="HHW397" s="698"/>
      <c r="HHX397" s="698"/>
      <c r="HHY397" s="488"/>
      <c r="HHZ397" s="488"/>
      <c r="HIA397" s="488"/>
      <c r="HIB397" s="488"/>
      <c r="HIC397" s="488"/>
      <c r="HID397" s="697" t="s">
        <v>9880</v>
      </c>
      <c r="HIE397" s="698"/>
      <c r="HIF397" s="698"/>
      <c r="HIG397" s="488"/>
      <c r="HIH397" s="488"/>
      <c r="HII397" s="488"/>
      <c r="HIJ397" s="488"/>
      <c r="HIK397" s="488"/>
      <c r="HIL397" s="697" t="s">
        <v>9880</v>
      </c>
      <c r="HIM397" s="698"/>
      <c r="HIN397" s="698"/>
      <c r="HIO397" s="488"/>
      <c r="HIP397" s="488"/>
      <c r="HIQ397" s="488"/>
      <c r="HIR397" s="488"/>
      <c r="HIS397" s="488"/>
      <c r="HIT397" s="697" t="s">
        <v>9880</v>
      </c>
      <c r="HIU397" s="698"/>
      <c r="HIV397" s="698"/>
      <c r="HIW397" s="488"/>
      <c r="HIX397" s="488"/>
      <c r="HIY397" s="488"/>
      <c r="HIZ397" s="488"/>
      <c r="HJA397" s="488"/>
      <c r="HJB397" s="697" t="s">
        <v>9880</v>
      </c>
      <c r="HJC397" s="698"/>
      <c r="HJD397" s="698"/>
      <c r="HJE397" s="488"/>
      <c r="HJF397" s="488"/>
      <c r="HJG397" s="488"/>
      <c r="HJH397" s="488"/>
      <c r="HJI397" s="488"/>
      <c r="HJJ397" s="697" t="s">
        <v>9880</v>
      </c>
      <c r="HJK397" s="698"/>
      <c r="HJL397" s="698"/>
      <c r="HJM397" s="488"/>
      <c r="HJN397" s="488"/>
      <c r="HJO397" s="488"/>
      <c r="HJP397" s="488"/>
      <c r="HJQ397" s="488"/>
      <c r="HJR397" s="697" t="s">
        <v>9880</v>
      </c>
      <c r="HJS397" s="698"/>
      <c r="HJT397" s="698"/>
      <c r="HJU397" s="488"/>
      <c r="HJV397" s="488"/>
      <c r="HJW397" s="488"/>
      <c r="HJX397" s="488"/>
      <c r="HJY397" s="488"/>
      <c r="HJZ397" s="697" t="s">
        <v>9880</v>
      </c>
      <c r="HKA397" s="698"/>
      <c r="HKB397" s="698"/>
      <c r="HKC397" s="488"/>
      <c r="HKD397" s="488"/>
      <c r="HKE397" s="488"/>
      <c r="HKF397" s="488"/>
      <c r="HKG397" s="488"/>
      <c r="HKH397" s="697" t="s">
        <v>9880</v>
      </c>
      <c r="HKI397" s="698"/>
      <c r="HKJ397" s="698"/>
      <c r="HKK397" s="488"/>
      <c r="HKL397" s="488"/>
      <c r="HKM397" s="488"/>
      <c r="HKN397" s="488"/>
      <c r="HKO397" s="488"/>
      <c r="HKP397" s="697" t="s">
        <v>9880</v>
      </c>
      <c r="HKQ397" s="698"/>
      <c r="HKR397" s="698"/>
      <c r="HKS397" s="488"/>
      <c r="HKT397" s="488"/>
      <c r="HKU397" s="488"/>
      <c r="HKV397" s="488"/>
      <c r="HKW397" s="488"/>
      <c r="HKX397" s="697" t="s">
        <v>9880</v>
      </c>
      <c r="HKY397" s="698"/>
      <c r="HKZ397" s="698"/>
      <c r="HLA397" s="488"/>
      <c r="HLB397" s="488"/>
      <c r="HLC397" s="488"/>
      <c r="HLD397" s="488"/>
      <c r="HLE397" s="488"/>
      <c r="HLF397" s="697" t="s">
        <v>9880</v>
      </c>
      <c r="HLG397" s="698"/>
      <c r="HLH397" s="698"/>
      <c r="HLI397" s="488"/>
      <c r="HLJ397" s="488"/>
      <c r="HLK397" s="488"/>
      <c r="HLL397" s="488"/>
      <c r="HLM397" s="488"/>
      <c r="HLN397" s="697" t="s">
        <v>9880</v>
      </c>
      <c r="HLO397" s="698"/>
      <c r="HLP397" s="698"/>
      <c r="HLQ397" s="488"/>
      <c r="HLR397" s="488"/>
      <c r="HLS397" s="488"/>
      <c r="HLT397" s="488"/>
      <c r="HLU397" s="488"/>
      <c r="HLV397" s="697" t="s">
        <v>9880</v>
      </c>
      <c r="HLW397" s="698"/>
      <c r="HLX397" s="698"/>
      <c r="HLY397" s="488"/>
      <c r="HLZ397" s="488"/>
      <c r="HMA397" s="488"/>
      <c r="HMB397" s="488"/>
      <c r="HMC397" s="488"/>
      <c r="HMD397" s="697" t="s">
        <v>9880</v>
      </c>
      <c r="HME397" s="698"/>
      <c r="HMF397" s="698"/>
      <c r="HMG397" s="488"/>
      <c r="HMH397" s="488"/>
      <c r="HMI397" s="488"/>
      <c r="HMJ397" s="488"/>
      <c r="HMK397" s="488"/>
      <c r="HML397" s="697" t="s">
        <v>9880</v>
      </c>
      <c r="HMM397" s="698"/>
      <c r="HMN397" s="698"/>
      <c r="HMO397" s="488"/>
      <c r="HMP397" s="488"/>
      <c r="HMQ397" s="488"/>
      <c r="HMR397" s="488"/>
      <c r="HMS397" s="488"/>
      <c r="HMT397" s="697" t="s">
        <v>9880</v>
      </c>
      <c r="HMU397" s="698"/>
      <c r="HMV397" s="698"/>
      <c r="HMW397" s="488"/>
      <c r="HMX397" s="488"/>
      <c r="HMY397" s="488"/>
      <c r="HMZ397" s="488"/>
      <c r="HNA397" s="488"/>
      <c r="HNB397" s="697" t="s">
        <v>9880</v>
      </c>
      <c r="HNC397" s="698"/>
      <c r="HND397" s="698"/>
      <c r="HNE397" s="488"/>
      <c r="HNF397" s="488"/>
      <c r="HNG397" s="488"/>
      <c r="HNH397" s="488"/>
      <c r="HNI397" s="488"/>
      <c r="HNJ397" s="697" t="s">
        <v>9880</v>
      </c>
      <c r="HNK397" s="698"/>
      <c r="HNL397" s="698"/>
      <c r="HNM397" s="488"/>
      <c r="HNN397" s="488"/>
      <c r="HNO397" s="488"/>
      <c r="HNP397" s="488"/>
      <c r="HNQ397" s="488"/>
      <c r="HNR397" s="697" t="s">
        <v>9880</v>
      </c>
      <c r="HNS397" s="698"/>
      <c r="HNT397" s="698"/>
      <c r="HNU397" s="488"/>
      <c r="HNV397" s="488"/>
      <c r="HNW397" s="488"/>
      <c r="HNX397" s="488"/>
      <c r="HNY397" s="488"/>
      <c r="HNZ397" s="697" t="s">
        <v>9880</v>
      </c>
      <c r="HOA397" s="698"/>
      <c r="HOB397" s="698"/>
      <c r="HOC397" s="488"/>
      <c r="HOD397" s="488"/>
      <c r="HOE397" s="488"/>
      <c r="HOF397" s="488"/>
      <c r="HOG397" s="488"/>
      <c r="HOH397" s="697" t="s">
        <v>9880</v>
      </c>
      <c r="HOI397" s="698"/>
      <c r="HOJ397" s="698"/>
      <c r="HOK397" s="488"/>
      <c r="HOL397" s="488"/>
      <c r="HOM397" s="488"/>
      <c r="HON397" s="488"/>
      <c r="HOO397" s="488"/>
      <c r="HOP397" s="697" t="s">
        <v>9880</v>
      </c>
      <c r="HOQ397" s="698"/>
      <c r="HOR397" s="698"/>
      <c r="HOS397" s="488"/>
      <c r="HOT397" s="488"/>
      <c r="HOU397" s="488"/>
      <c r="HOV397" s="488"/>
      <c r="HOW397" s="488"/>
      <c r="HOX397" s="697" t="s">
        <v>9880</v>
      </c>
      <c r="HOY397" s="698"/>
      <c r="HOZ397" s="698"/>
      <c r="HPA397" s="488"/>
      <c r="HPB397" s="488"/>
      <c r="HPC397" s="488"/>
      <c r="HPD397" s="488"/>
      <c r="HPE397" s="488"/>
      <c r="HPF397" s="697" t="s">
        <v>9880</v>
      </c>
      <c r="HPG397" s="698"/>
      <c r="HPH397" s="698"/>
      <c r="HPI397" s="488"/>
      <c r="HPJ397" s="488"/>
      <c r="HPK397" s="488"/>
      <c r="HPL397" s="488"/>
      <c r="HPM397" s="488"/>
      <c r="HPN397" s="697" t="s">
        <v>9880</v>
      </c>
      <c r="HPO397" s="698"/>
      <c r="HPP397" s="698"/>
      <c r="HPQ397" s="488"/>
      <c r="HPR397" s="488"/>
      <c r="HPS397" s="488"/>
      <c r="HPT397" s="488"/>
      <c r="HPU397" s="488"/>
      <c r="HPV397" s="697" t="s">
        <v>9880</v>
      </c>
      <c r="HPW397" s="698"/>
      <c r="HPX397" s="698"/>
      <c r="HPY397" s="488"/>
      <c r="HPZ397" s="488"/>
      <c r="HQA397" s="488"/>
      <c r="HQB397" s="488"/>
      <c r="HQC397" s="488"/>
      <c r="HQD397" s="697" t="s">
        <v>9880</v>
      </c>
      <c r="HQE397" s="698"/>
      <c r="HQF397" s="698"/>
      <c r="HQG397" s="488"/>
      <c r="HQH397" s="488"/>
      <c r="HQI397" s="488"/>
      <c r="HQJ397" s="488"/>
      <c r="HQK397" s="488"/>
      <c r="HQL397" s="697" t="s">
        <v>9880</v>
      </c>
      <c r="HQM397" s="698"/>
      <c r="HQN397" s="698"/>
      <c r="HQO397" s="488"/>
      <c r="HQP397" s="488"/>
      <c r="HQQ397" s="488"/>
      <c r="HQR397" s="488"/>
      <c r="HQS397" s="488"/>
      <c r="HQT397" s="697" t="s">
        <v>9880</v>
      </c>
      <c r="HQU397" s="698"/>
      <c r="HQV397" s="698"/>
      <c r="HQW397" s="488"/>
      <c r="HQX397" s="488"/>
      <c r="HQY397" s="488"/>
      <c r="HQZ397" s="488"/>
      <c r="HRA397" s="488"/>
      <c r="HRB397" s="697" t="s">
        <v>9880</v>
      </c>
      <c r="HRC397" s="698"/>
      <c r="HRD397" s="698"/>
      <c r="HRE397" s="488"/>
      <c r="HRF397" s="488"/>
      <c r="HRG397" s="488"/>
      <c r="HRH397" s="488"/>
      <c r="HRI397" s="488"/>
      <c r="HRJ397" s="697" t="s">
        <v>9880</v>
      </c>
      <c r="HRK397" s="698"/>
      <c r="HRL397" s="698"/>
      <c r="HRM397" s="488"/>
      <c r="HRN397" s="488"/>
      <c r="HRO397" s="488"/>
      <c r="HRP397" s="488"/>
      <c r="HRQ397" s="488"/>
      <c r="HRR397" s="697" t="s">
        <v>9880</v>
      </c>
      <c r="HRS397" s="698"/>
      <c r="HRT397" s="698"/>
      <c r="HRU397" s="488"/>
      <c r="HRV397" s="488"/>
      <c r="HRW397" s="488"/>
      <c r="HRX397" s="488"/>
      <c r="HRY397" s="488"/>
      <c r="HRZ397" s="697" t="s">
        <v>9880</v>
      </c>
      <c r="HSA397" s="698"/>
      <c r="HSB397" s="698"/>
      <c r="HSC397" s="488"/>
      <c r="HSD397" s="488"/>
      <c r="HSE397" s="488"/>
      <c r="HSF397" s="488"/>
      <c r="HSG397" s="488"/>
      <c r="HSH397" s="697" t="s">
        <v>9880</v>
      </c>
      <c r="HSI397" s="698"/>
      <c r="HSJ397" s="698"/>
      <c r="HSK397" s="488"/>
      <c r="HSL397" s="488"/>
      <c r="HSM397" s="488"/>
      <c r="HSN397" s="488"/>
      <c r="HSO397" s="488"/>
      <c r="HSP397" s="697" t="s">
        <v>9880</v>
      </c>
      <c r="HSQ397" s="698"/>
      <c r="HSR397" s="698"/>
      <c r="HSS397" s="488"/>
      <c r="HST397" s="488"/>
      <c r="HSU397" s="488"/>
      <c r="HSV397" s="488"/>
      <c r="HSW397" s="488"/>
      <c r="HSX397" s="697" t="s">
        <v>9880</v>
      </c>
      <c r="HSY397" s="698"/>
      <c r="HSZ397" s="698"/>
      <c r="HTA397" s="488"/>
      <c r="HTB397" s="488"/>
      <c r="HTC397" s="488"/>
      <c r="HTD397" s="488"/>
      <c r="HTE397" s="488"/>
      <c r="HTF397" s="697" t="s">
        <v>9880</v>
      </c>
      <c r="HTG397" s="698"/>
      <c r="HTH397" s="698"/>
      <c r="HTI397" s="488"/>
      <c r="HTJ397" s="488"/>
      <c r="HTK397" s="488"/>
      <c r="HTL397" s="488"/>
      <c r="HTM397" s="488"/>
      <c r="HTN397" s="697" t="s">
        <v>9880</v>
      </c>
      <c r="HTO397" s="698"/>
      <c r="HTP397" s="698"/>
      <c r="HTQ397" s="488"/>
      <c r="HTR397" s="488"/>
      <c r="HTS397" s="488"/>
      <c r="HTT397" s="488"/>
      <c r="HTU397" s="488"/>
      <c r="HTV397" s="697" t="s">
        <v>9880</v>
      </c>
      <c r="HTW397" s="698"/>
      <c r="HTX397" s="698"/>
      <c r="HTY397" s="488"/>
      <c r="HTZ397" s="488"/>
      <c r="HUA397" s="488"/>
      <c r="HUB397" s="488"/>
      <c r="HUC397" s="488"/>
      <c r="HUD397" s="697" t="s">
        <v>9880</v>
      </c>
      <c r="HUE397" s="698"/>
      <c r="HUF397" s="698"/>
      <c r="HUG397" s="488"/>
      <c r="HUH397" s="488"/>
      <c r="HUI397" s="488"/>
      <c r="HUJ397" s="488"/>
      <c r="HUK397" s="488"/>
      <c r="HUL397" s="697" t="s">
        <v>9880</v>
      </c>
      <c r="HUM397" s="698"/>
      <c r="HUN397" s="698"/>
      <c r="HUO397" s="488"/>
      <c r="HUP397" s="488"/>
      <c r="HUQ397" s="488"/>
      <c r="HUR397" s="488"/>
      <c r="HUS397" s="488"/>
      <c r="HUT397" s="697" t="s">
        <v>9880</v>
      </c>
      <c r="HUU397" s="698"/>
      <c r="HUV397" s="698"/>
      <c r="HUW397" s="488"/>
      <c r="HUX397" s="488"/>
      <c r="HUY397" s="488"/>
      <c r="HUZ397" s="488"/>
      <c r="HVA397" s="488"/>
      <c r="HVB397" s="697" t="s">
        <v>9880</v>
      </c>
      <c r="HVC397" s="698"/>
      <c r="HVD397" s="698"/>
      <c r="HVE397" s="488"/>
      <c r="HVF397" s="488"/>
      <c r="HVG397" s="488"/>
      <c r="HVH397" s="488"/>
      <c r="HVI397" s="488"/>
      <c r="HVJ397" s="697" t="s">
        <v>9880</v>
      </c>
      <c r="HVK397" s="698"/>
      <c r="HVL397" s="698"/>
      <c r="HVM397" s="488"/>
      <c r="HVN397" s="488"/>
      <c r="HVO397" s="488"/>
      <c r="HVP397" s="488"/>
      <c r="HVQ397" s="488"/>
      <c r="HVR397" s="697" t="s">
        <v>9880</v>
      </c>
      <c r="HVS397" s="698"/>
      <c r="HVT397" s="698"/>
      <c r="HVU397" s="488"/>
      <c r="HVV397" s="488"/>
      <c r="HVW397" s="488"/>
      <c r="HVX397" s="488"/>
      <c r="HVY397" s="488"/>
      <c r="HVZ397" s="697" t="s">
        <v>9880</v>
      </c>
      <c r="HWA397" s="698"/>
      <c r="HWB397" s="698"/>
      <c r="HWC397" s="488"/>
      <c r="HWD397" s="488"/>
      <c r="HWE397" s="488"/>
      <c r="HWF397" s="488"/>
      <c r="HWG397" s="488"/>
      <c r="HWH397" s="697" t="s">
        <v>9880</v>
      </c>
      <c r="HWI397" s="698"/>
      <c r="HWJ397" s="698"/>
      <c r="HWK397" s="488"/>
      <c r="HWL397" s="488"/>
      <c r="HWM397" s="488"/>
      <c r="HWN397" s="488"/>
      <c r="HWO397" s="488"/>
      <c r="HWP397" s="697" t="s">
        <v>9880</v>
      </c>
      <c r="HWQ397" s="698"/>
      <c r="HWR397" s="698"/>
      <c r="HWS397" s="488"/>
      <c r="HWT397" s="488"/>
      <c r="HWU397" s="488"/>
      <c r="HWV397" s="488"/>
      <c r="HWW397" s="488"/>
      <c r="HWX397" s="697" t="s">
        <v>9880</v>
      </c>
      <c r="HWY397" s="698"/>
      <c r="HWZ397" s="698"/>
      <c r="HXA397" s="488"/>
      <c r="HXB397" s="488"/>
      <c r="HXC397" s="488"/>
      <c r="HXD397" s="488"/>
      <c r="HXE397" s="488"/>
      <c r="HXF397" s="697" t="s">
        <v>9880</v>
      </c>
      <c r="HXG397" s="698"/>
      <c r="HXH397" s="698"/>
      <c r="HXI397" s="488"/>
      <c r="HXJ397" s="488"/>
      <c r="HXK397" s="488"/>
      <c r="HXL397" s="488"/>
      <c r="HXM397" s="488"/>
      <c r="HXN397" s="697" t="s">
        <v>9880</v>
      </c>
      <c r="HXO397" s="698"/>
      <c r="HXP397" s="698"/>
      <c r="HXQ397" s="488"/>
      <c r="HXR397" s="488"/>
      <c r="HXS397" s="488"/>
      <c r="HXT397" s="488"/>
      <c r="HXU397" s="488"/>
      <c r="HXV397" s="697" t="s">
        <v>9880</v>
      </c>
      <c r="HXW397" s="698"/>
      <c r="HXX397" s="698"/>
      <c r="HXY397" s="488"/>
      <c r="HXZ397" s="488"/>
      <c r="HYA397" s="488"/>
      <c r="HYB397" s="488"/>
      <c r="HYC397" s="488"/>
      <c r="HYD397" s="697" t="s">
        <v>9880</v>
      </c>
      <c r="HYE397" s="698"/>
      <c r="HYF397" s="698"/>
      <c r="HYG397" s="488"/>
      <c r="HYH397" s="488"/>
      <c r="HYI397" s="488"/>
      <c r="HYJ397" s="488"/>
      <c r="HYK397" s="488"/>
      <c r="HYL397" s="697" t="s">
        <v>9880</v>
      </c>
      <c r="HYM397" s="698"/>
      <c r="HYN397" s="698"/>
      <c r="HYO397" s="488"/>
      <c r="HYP397" s="488"/>
      <c r="HYQ397" s="488"/>
      <c r="HYR397" s="488"/>
      <c r="HYS397" s="488"/>
      <c r="HYT397" s="697" t="s">
        <v>9880</v>
      </c>
      <c r="HYU397" s="698"/>
      <c r="HYV397" s="698"/>
      <c r="HYW397" s="488"/>
      <c r="HYX397" s="488"/>
      <c r="HYY397" s="488"/>
      <c r="HYZ397" s="488"/>
      <c r="HZA397" s="488"/>
      <c r="HZB397" s="697" t="s">
        <v>9880</v>
      </c>
      <c r="HZC397" s="698"/>
      <c r="HZD397" s="698"/>
      <c r="HZE397" s="488"/>
      <c r="HZF397" s="488"/>
      <c r="HZG397" s="488"/>
      <c r="HZH397" s="488"/>
      <c r="HZI397" s="488"/>
      <c r="HZJ397" s="697" t="s">
        <v>9880</v>
      </c>
      <c r="HZK397" s="698"/>
      <c r="HZL397" s="698"/>
      <c r="HZM397" s="488"/>
      <c r="HZN397" s="488"/>
      <c r="HZO397" s="488"/>
      <c r="HZP397" s="488"/>
      <c r="HZQ397" s="488"/>
      <c r="HZR397" s="697" t="s">
        <v>9880</v>
      </c>
      <c r="HZS397" s="698"/>
      <c r="HZT397" s="698"/>
      <c r="HZU397" s="488"/>
      <c r="HZV397" s="488"/>
      <c r="HZW397" s="488"/>
      <c r="HZX397" s="488"/>
      <c r="HZY397" s="488"/>
      <c r="HZZ397" s="697" t="s">
        <v>9880</v>
      </c>
      <c r="IAA397" s="698"/>
      <c r="IAB397" s="698"/>
      <c r="IAC397" s="488"/>
      <c r="IAD397" s="488"/>
      <c r="IAE397" s="488"/>
      <c r="IAF397" s="488"/>
      <c r="IAG397" s="488"/>
      <c r="IAH397" s="697" t="s">
        <v>9880</v>
      </c>
      <c r="IAI397" s="698"/>
      <c r="IAJ397" s="698"/>
      <c r="IAK397" s="488"/>
      <c r="IAL397" s="488"/>
      <c r="IAM397" s="488"/>
      <c r="IAN397" s="488"/>
      <c r="IAO397" s="488"/>
      <c r="IAP397" s="697" t="s">
        <v>9880</v>
      </c>
      <c r="IAQ397" s="698"/>
      <c r="IAR397" s="698"/>
      <c r="IAS397" s="488"/>
      <c r="IAT397" s="488"/>
      <c r="IAU397" s="488"/>
      <c r="IAV397" s="488"/>
      <c r="IAW397" s="488"/>
      <c r="IAX397" s="697" t="s">
        <v>9880</v>
      </c>
      <c r="IAY397" s="698"/>
      <c r="IAZ397" s="698"/>
      <c r="IBA397" s="488"/>
      <c r="IBB397" s="488"/>
      <c r="IBC397" s="488"/>
      <c r="IBD397" s="488"/>
      <c r="IBE397" s="488"/>
      <c r="IBF397" s="697" t="s">
        <v>9880</v>
      </c>
      <c r="IBG397" s="698"/>
      <c r="IBH397" s="698"/>
      <c r="IBI397" s="488"/>
      <c r="IBJ397" s="488"/>
      <c r="IBK397" s="488"/>
      <c r="IBL397" s="488"/>
      <c r="IBM397" s="488"/>
      <c r="IBN397" s="697" t="s">
        <v>9880</v>
      </c>
      <c r="IBO397" s="698"/>
      <c r="IBP397" s="698"/>
      <c r="IBQ397" s="488"/>
      <c r="IBR397" s="488"/>
      <c r="IBS397" s="488"/>
      <c r="IBT397" s="488"/>
      <c r="IBU397" s="488"/>
      <c r="IBV397" s="697" t="s">
        <v>9880</v>
      </c>
      <c r="IBW397" s="698"/>
      <c r="IBX397" s="698"/>
      <c r="IBY397" s="488"/>
      <c r="IBZ397" s="488"/>
      <c r="ICA397" s="488"/>
      <c r="ICB397" s="488"/>
      <c r="ICC397" s="488"/>
      <c r="ICD397" s="697" t="s">
        <v>9880</v>
      </c>
      <c r="ICE397" s="698"/>
      <c r="ICF397" s="698"/>
      <c r="ICG397" s="488"/>
      <c r="ICH397" s="488"/>
      <c r="ICI397" s="488"/>
      <c r="ICJ397" s="488"/>
      <c r="ICK397" s="488"/>
      <c r="ICL397" s="697" t="s">
        <v>9880</v>
      </c>
      <c r="ICM397" s="698"/>
      <c r="ICN397" s="698"/>
      <c r="ICO397" s="488"/>
      <c r="ICP397" s="488"/>
      <c r="ICQ397" s="488"/>
      <c r="ICR397" s="488"/>
      <c r="ICS397" s="488"/>
      <c r="ICT397" s="697" t="s">
        <v>9880</v>
      </c>
      <c r="ICU397" s="698"/>
      <c r="ICV397" s="698"/>
      <c r="ICW397" s="488"/>
      <c r="ICX397" s="488"/>
      <c r="ICY397" s="488"/>
      <c r="ICZ397" s="488"/>
      <c r="IDA397" s="488"/>
      <c r="IDB397" s="697" t="s">
        <v>9880</v>
      </c>
      <c r="IDC397" s="698"/>
      <c r="IDD397" s="698"/>
      <c r="IDE397" s="488"/>
      <c r="IDF397" s="488"/>
      <c r="IDG397" s="488"/>
      <c r="IDH397" s="488"/>
      <c r="IDI397" s="488"/>
      <c r="IDJ397" s="697" t="s">
        <v>9880</v>
      </c>
      <c r="IDK397" s="698"/>
      <c r="IDL397" s="698"/>
      <c r="IDM397" s="488"/>
      <c r="IDN397" s="488"/>
      <c r="IDO397" s="488"/>
      <c r="IDP397" s="488"/>
      <c r="IDQ397" s="488"/>
      <c r="IDR397" s="697" t="s">
        <v>9880</v>
      </c>
      <c r="IDS397" s="698"/>
      <c r="IDT397" s="698"/>
      <c r="IDU397" s="488"/>
      <c r="IDV397" s="488"/>
      <c r="IDW397" s="488"/>
      <c r="IDX397" s="488"/>
      <c r="IDY397" s="488"/>
      <c r="IDZ397" s="697" t="s">
        <v>9880</v>
      </c>
      <c r="IEA397" s="698"/>
      <c r="IEB397" s="698"/>
      <c r="IEC397" s="488"/>
      <c r="IED397" s="488"/>
      <c r="IEE397" s="488"/>
      <c r="IEF397" s="488"/>
      <c r="IEG397" s="488"/>
      <c r="IEH397" s="697" t="s">
        <v>9880</v>
      </c>
      <c r="IEI397" s="698"/>
      <c r="IEJ397" s="698"/>
      <c r="IEK397" s="488"/>
      <c r="IEL397" s="488"/>
      <c r="IEM397" s="488"/>
      <c r="IEN397" s="488"/>
      <c r="IEO397" s="488"/>
      <c r="IEP397" s="697" t="s">
        <v>9880</v>
      </c>
      <c r="IEQ397" s="698"/>
      <c r="IER397" s="698"/>
      <c r="IES397" s="488"/>
      <c r="IET397" s="488"/>
      <c r="IEU397" s="488"/>
      <c r="IEV397" s="488"/>
      <c r="IEW397" s="488"/>
      <c r="IEX397" s="697" t="s">
        <v>9880</v>
      </c>
      <c r="IEY397" s="698"/>
      <c r="IEZ397" s="698"/>
      <c r="IFA397" s="488"/>
      <c r="IFB397" s="488"/>
      <c r="IFC397" s="488"/>
      <c r="IFD397" s="488"/>
      <c r="IFE397" s="488"/>
      <c r="IFF397" s="697" t="s">
        <v>9880</v>
      </c>
      <c r="IFG397" s="698"/>
      <c r="IFH397" s="698"/>
      <c r="IFI397" s="488"/>
      <c r="IFJ397" s="488"/>
      <c r="IFK397" s="488"/>
      <c r="IFL397" s="488"/>
      <c r="IFM397" s="488"/>
      <c r="IFN397" s="697" t="s">
        <v>9880</v>
      </c>
      <c r="IFO397" s="698"/>
      <c r="IFP397" s="698"/>
      <c r="IFQ397" s="488"/>
      <c r="IFR397" s="488"/>
      <c r="IFS397" s="488"/>
      <c r="IFT397" s="488"/>
      <c r="IFU397" s="488"/>
      <c r="IFV397" s="697" t="s">
        <v>9880</v>
      </c>
      <c r="IFW397" s="698"/>
      <c r="IFX397" s="698"/>
      <c r="IFY397" s="488"/>
      <c r="IFZ397" s="488"/>
      <c r="IGA397" s="488"/>
      <c r="IGB397" s="488"/>
      <c r="IGC397" s="488"/>
      <c r="IGD397" s="697" t="s">
        <v>9880</v>
      </c>
      <c r="IGE397" s="698"/>
      <c r="IGF397" s="698"/>
      <c r="IGG397" s="488"/>
      <c r="IGH397" s="488"/>
      <c r="IGI397" s="488"/>
      <c r="IGJ397" s="488"/>
      <c r="IGK397" s="488"/>
      <c r="IGL397" s="697" t="s">
        <v>9880</v>
      </c>
      <c r="IGM397" s="698"/>
      <c r="IGN397" s="698"/>
      <c r="IGO397" s="488"/>
      <c r="IGP397" s="488"/>
      <c r="IGQ397" s="488"/>
      <c r="IGR397" s="488"/>
      <c r="IGS397" s="488"/>
      <c r="IGT397" s="697" t="s">
        <v>9880</v>
      </c>
      <c r="IGU397" s="698"/>
      <c r="IGV397" s="698"/>
      <c r="IGW397" s="488"/>
      <c r="IGX397" s="488"/>
      <c r="IGY397" s="488"/>
      <c r="IGZ397" s="488"/>
      <c r="IHA397" s="488"/>
      <c r="IHB397" s="697" t="s">
        <v>9880</v>
      </c>
      <c r="IHC397" s="698"/>
      <c r="IHD397" s="698"/>
      <c r="IHE397" s="488"/>
      <c r="IHF397" s="488"/>
      <c r="IHG397" s="488"/>
      <c r="IHH397" s="488"/>
      <c r="IHI397" s="488"/>
      <c r="IHJ397" s="697" t="s">
        <v>9880</v>
      </c>
      <c r="IHK397" s="698"/>
      <c r="IHL397" s="698"/>
      <c r="IHM397" s="488"/>
      <c r="IHN397" s="488"/>
      <c r="IHO397" s="488"/>
      <c r="IHP397" s="488"/>
      <c r="IHQ397" s="488"/>
      <c r="IHR397" s="697" t="s">
        <v>9880</v>
      </c>
      <c r="IHS397" s="698"/>
      <c r="IHT397" s="698"/>
      <c r="IHU397" s="488"/>
      <c r="IHV397" s="488"/>
      <c r="IHW397" s="488"/>
      <c r="IHX397" s="488"/>
      <c r="IHY397" s="488"/>
      <c r="IHZ397" s="697" t="s">
        <v>9880</v>
      </c>
      <c r="IIA397" s="698"/>
      <c r="IIB397" s="698"/>
      <c r="IIC397" s="488"/>
      <c r="IID397" s="488"/>
      <c r="IIE397" s="488"/>
      <c r="IIF397" s="488"/>
      <c r="IIG397" s="488"/>
      <c r="IIH397" s="697" t="s">
        <v>9880</v>
      </c>
      <c r="III397" s="698"/>
      <c r="IIJ397" s="698"/>
      <c r="IIK397" s="488"/>
      <c r="IIL397" s="488"/>
      <c r="IIM397" s="488"/>
      <c r="IIN397" s="488"/>
      <c r="IIO397" s="488"/>
      <c r="IIP397" s="697" t="s">
        <v>9880</v>
      </c>
      <c r="IIQ397" s="698"/>
      <c r="IIR397" s="698"/>
      <c r="IIS397" s="488"/>
      <c r="IIT397" s="488"/>
      <c r="IIU397" s="488"/>
      <c r="IIV397" s="488"/>
      <c r="IIW397" s="488"/>
      <c r="IIX397" s="697" t="s">
        <v>9880</v>
      </c>
      <c r="IIY397" s="698"/>
      <c r="IIZ397" s="698"/>
      <c r="IJA397" s="488"/>
      <c r="IJB397" s="488"/>
      <c r="IJC397" s="488"/>
      <c r="IJD397" s="488"/>
      <c r="IJE397" s="488"/>
      <c r="IJF397" s="697" t="s">
        <v>9880</v>
      </c>
      <c r="IJG397" s="698"/>
      <c r="IJH397" s="698"/>
      <c r="IJI397" s="488"/>
      <c r="IJJ397" s="488"/>
      <c r="IJK397" s="488"/>
      <c r="IJL397" s="488"/>
      <c r="IJM397" s="488"/>
      <c r="IJN397" s="697" t="s">
        <v>9880</v>
      </c>
      <c r="IJO397" s="698"/>
      <c r="IJP397" s="698"/>
      <c r="IJQ397" s="488"/>
      <c r="IJR397" s="488"/>
      <c r="IJS397" s="488"/>
      <c r="IJT397" s="488"/>
      <c r="IJU397" s="488"/>
      <c r="IJV397" s="697" t="s">
        <v>9880</v>
      </c>
      <c r="IJW397" s="698"/>
      <c r="IJX397" s="698"/>
      <c r="IJY397" s="488"/>
      <c r="IJZ397" s="488"/>
      <c r="IKA397" s="488"/>
      <c r="IKB397" s="488"/>
      <c r="IKC397" s="488"/>
      <c r="IKD397" s="697" t="s">
        <v>9880</v>
      </c>
      <c r="IKE397" s="698"/>
      <c r="IKF397" s="698"/>
      <c r="IKG397" s="488"/>
      <c r="IKH397" s="488"/>
      <c r="IKI397" s="488"/>
      <c r="IKJ397" s="488"/>
      <c r="IKK397" s="488"/>
      <c r="IKL397" s="697" t="s">
        <v>9880</v>
      </c>
      <c r="IKM397" s="698"/>
      <c r="IKN397" s="698"/>
      <c r="IKO397" s="488"/>
      <c r="IKP397" s="488"/>
      <c r="IKQ397" s="488"/>
      <c r="IKR397" s="488"/>
      <c r="IKS397" s="488"/>
      <c r="IKT397" s="697" t="s">
        <v>9880</v>
      </c>
      <c r="IKU397" s="698"/>
      <c r="IKV397" s="698"/>
      <c r="IKW397" s="488"/>
      <c r="IKX397" s="488"/>
      <c r="IKY397" s="488"/>
      <c r="IKZ397" s="488"/>
      <c r="ILA397" s="488"/>
      <c r="ILB397" s="697" t="s">
        <v>9880</v>
      </c>
      <c r="ILC397" s="698"/>
      <c r="ILD397" s="698"/>
      <c r="ILE397" s="488"/>
      <c r="ILF397" s="488"/>
      <c r="ILG397" s="488"/>
      <c r="ILH397" s="488"/>
      <c r="ILI397" s="488"/>
      <c r="ILJ397" s="697" t="s">
        <v>9880</v>
      </c>
      <c r="ILK397" s="698"/>
      <c r="ILL397" s="698"/>
      <c r="ILM397" s="488"/>
      <c r="ILN397" s="488"/>
      <c r="ILO397" s="488"/>
      <c r="ILP397" s="488"/>
      <c r="ILQ397" s="488"/>
      <c r="ILR397" s="697" t="s">
        <v>9880</v>
      </c>
      <c r="ILS397" s="698"/>
      <c r="ILT397" s="698"/>
      <c r="ILU397" s="488"/>
      <c r="ILV397" s="488"/>
      <c r="ILW397" s="488"/>
      <c r="ILX397" s="488"/>
      <c r="ILY397" s="488"/>
      <c r="ILZ397" s="697" t="s">
        <v>9880</v>
      </c>
      <c r="IMA397" s="698"/>
      <c r="IMB397" s="698"/>
      <c r="IMC397" s="488"/>
      <c r="IMD397" s="488"/>
      <c r="IME397" s="488"/>
      <c r="IMF397" s="488"/>
      <c r="IMG397" s="488"/>
      <c r="IMH397" s="697" t="s">
        <v>9880</v>
      </c>
      <c r="IMI397" s="698"/>
      <c r="IMJ397" s="698"/>
      <c r="IMK397" s="488"/>
      <c r="IML397" s="488"/>
      <c r="IMM397" s="488"/>
      <c r="IMN397" s="488"/>
      <c r="IMO397" s="488"/>
      <c r="IMP397" s="697" t="s">
        <v>9880</v>
      </c>
      <c r="IMQ397" s="698"/>
      <c r="IMR397" s="698"/>
      <c r="IMS397" s="488"/>
      <c r="IMT397" s="488"/>
      <c r="IMU397" s="488"/>
      <c r="IMV397" s="488"/>
      <c r="IMW397" s="488"/>
      <c r="IMX397" s="697" t="s">
        <v>9880</v>
      </c>
      <c r="IMY397" s="698"/>
      <c r="IMZ397" s="698"/>
      <c r="INA397" s="488"/>
      <c r="INB397" s="488"/>
      <c r="INC397" s="488"/>
      <c r="IND397" s="488"/>
      <c r="INE397" s="488"/>
      <c r="INF397" s="697" t="s">
        <v>9880</v>
      </c>
      <c r="ING397" s="698"/>
      <c r="INH397" s="698"/>
      <c r="INI397" s="488"/>
      <c r="INJ397" s="488"/>
      <c r="INK397" s="488"/>
      <c r="INL397" s="488"/>
      <c r="INM397" s="488"/>
      <c r="INN397" s="697" t="s">
        <v>9880</v>
      </c>
      <c r="INO397" s="698"/>
      <c r="INP397" s="698"/>
      <c r="INQ397" s="488"/>
      <c r="INR397" s="488"/>
      <c r="INS397" s="488"/>
      <c r="INT397" s="488"/>
      <c r="INU397" s="488"/>
      <c r="INV397" s="697" t="s">
        <v>9880</v>
      </c>
      <c r="INW397" s="698"/>
      <c r="INX397" s="698"/>
      <c r="INY397" s="488"/>
      <c r="INZ397" s="488"/>
      <c r="IOA397" s="488"/>
      <c r="IOB397" s="488"/>
      <c r="IOC397" s="488"/>
      <c r="IOD397" s="697" t="s">
        <v>9880</v>
      </c>
      <c r="IOE397" s="698"/>
      <c r="IOF397" s="698"/>
      <c r="IOG397" s="488"/>
      <c r="IOH397" s="488"/>
      <c r="IOI397" s="488"/>
      <c r="IOJ397" s="488"/>
      <c r="IOK397" s="488"/>
      <c r="IOL397" s="697" t="s">
        <v>9880</v>
      </c>
      <c r="IOM397" s="698"/>
      <c r="ION397" s="698"/>
      <c r="IOO397" s="488"/>
      <c r="IOP397" s="488"/>
      <c r="IOQ397" s="488"/>
      <c r="IOR397" s="488"/>
      <c r="IOS397" s="488"/>
      <c r="IOT397" s="697" t="s">
        <v>9880</v>
      </c>
      <c r="IOU397" s="698"/>
      <c r="IOV397" s="698"/>
      <c r="IOW397" s="488"/>
      <c r="IOX397" s="488"/>
      <c r="IOY397" s="488"/>
      <c r="IOZ397" s="488"/>
      <c r="IPA397" s="488"/>
      <c r="IPB397" s="697" t="s">
        <v>9880</v>
      </c>
      <c r="IPC397" s="698"/>
      <c r="IPD397" s="698"/>
      <c r="IPE397" s="488"/>
      <c r="IPF397" s="488"/>
      <c r="IPG397" s="488"/>
      <c r="IPH397" s="488"/>
      <c r="IPI397" s="488"/>
      <c r="IPJ397" s="697" t="s">
        <v>9880</v>
      </c>
      <c r="IPK397" s="698"/>
      <c r="IPL397" s="698"/>
      <c r="IPM397" s="488"/>
      <c r="IPN397" s="488"/>
      <c r="IPO397" s="488"/>
      <c r="IPP397" s="488"/>
      <c r="IPQ397" s="488"/>
      <c r="IPR397" s="697" t="s">
        <v>9880</v>
      </c>
      <c r="IPS397" s="698"/>
      <c r="IPT397" s="698"/>
      <c r="IPU397" s="488"/>
      <c r="IPV397" s="488"/>
      <c r="IPW397" s="488"/>
      <c r="IPX397" s="488"/>
      <c r="IPY397" s="488"/>
      <c r="IPZ397" s="697" t="s">
        <v>9880</v>
      </c>
      <c r="IQA397" s="698"/>
      <c r="IQB397" s="698"/>
      <c r="IQC397" s="488"/>
      <c r="IQD397" s="488"/>
      <c r="IQE397" s="488"/>
      <c r="IQF397" s="488"/>
      <c r="IQG397" s="488"/>
      <c r="IQH397" s="697" t="s">
        <v>9880</v>
      </c>
      <c r="IQI397" s="698"/>
      <c r="IQJ397" s="698"/>
      <c r="IQK397" s="488"/>
      <c r="IQL397" s="488"/>
      <c r="IQM397" s="488"/>
      <c r="IQN397" s="488"/>
      <c r="IQO397" s="488"/>
      <c r="IQP397" s="697" t="s">
        <v>9880</v>
      </c>
      <c r="IQQ397" s="698"/>
      <c r="IQR397" s="698"/>
      <c r="IQS397" s="488"/>
      <c r="IQT397" s="488"/>
      <c r="IQU397" s="488"/>
      <c r="IQV397" s="488"/>
      <c r="IQW397" s="488"/>
      <c r="IQX397" s="697" t="s">
        <v>9880</v>
      </c>
      <c r="IQY397" s="698"/>
      <c r="IQZ397" s="698"/>
      <c r="IRA397" s="488"/>
      <c r="IRB397" s="488"/>
      <c r="IRC397" s="488"/>
      <c r="IRD397" s="488"/>
      <c r="IRE397" s="488"/>
      <c r="IRF397" s="697" t="s">
        <v>9880</v>
      </c>
      <c r="IRG397" s="698"/>
      <c r="IRH397" s="698"/>
      <c r="IRI397" s="488"/>
      <c r="IRJ397" s="488"/>
      <c r="IRK397" s="488"/>
      <c r="IRL397" s="488"/>
      <c r="IRM397" s="488"/>
      <c r="IRN397" s="697" t="s">
        <v>9880</v>
      </c>
      <c r="IRO397" s="698"/>
      <c r="IRP397" s="698"/>
      <c r="IRQ397" s="488"/>
      <c r="IRR397" s="488"/>
      <c r="IRS397" s="488"/>
      <c r="IRT397" s="488"/>
      <c r="IRU397" s="488"/>
      <c r="IRV397" s="697" t="s">
        <v>9880</v>
      </c>
      <c r="IRW397" s="698"/>
      <c r="IRX397" s="698"/>
      <c r="IRY397" s="488"/>
      <c r="IRZ397" s="488"/>
      <c r="ISA397" s="488"/>
      <c r="ISB397" s="488"/>
      <c r="ISC397" s="488"/>
      <c r="ISD397" s="697" t="s">
        <v>9880</v>
      </c>
      <c r="ISE397" s="698"/>
      <c r="ISF397" s="698"/>
      <c r="ISG397" s="488"/>
      <c r="ISH397" s="488"/>
      <c r="ISI397" s="488"/>
      <c r="ISJ397" s="488"/>
      <c r="ISK397" s="488"/>
      <c r="ISL397" s="697" t="s">
        <v>9880</v>
      </c>
      <c r="ISM397" s="698"/>
      <c r="ISN397" s="698"/>
      <c r="ISO397" s="488"/>
      <c r="ISP397" s="488"/>
      <c r="ISQ397" s="488"/>
      <c r="ISR397" s="488"/>
      <c r="ISS397" s="488"/>
      <c r="IST397" s="697" t="s">
        <v>9880</v>
      </c>
      <c r="ISU397" s="698"/>
      <c r="ISV397" s="698"/>
      <c r="ISW397" s="488"/>
      <c r="ISX397" s="488"/>
      <c r="ISY397" s="488"/>
      <c r="ISZ397" s="488"/>
      <c r="ITA397" s="488"/>
      <c r="ITB397" s="697" t="s">
        <v>9880</v>
      </c>
      <c r="ITC397" s="698"/>
      <c r="ITD397" s="698"/>
      <c r="ITE397" s="488"/>
      <c r="ITF397" s="488"/>
      <c r="ITG397" s="488"/>
      <c r="ITH397" s="488"/>
      <c r="ITI397" s="488"/>
      <c r="ITJ397" s="697" t="s">
        <v>9880</v>
      </c>
      <c r="ITK397" s="698"/>
      <c r="ITL397" s="698"/>
      <c r="ITM397" s="488"/>
      <c r="ITN397" s="488"/>
      <c r="ITO397" s="488"/>
      <c r="ITP397" s="488"/>
      <c r="ITQ397" s="488"/>
      <c r="ITR397" s="697" t="s">
        <v>9880</v>
      </c>
      <c r="ITS397" s="698"/>
      <c r="ITT397" s="698"/>
      <c r="ITU397" s="488"/>
      <c r="ITV397" s="488"/>
      <c r="ITW397" s="488"/>
      <c r="ITX397" s="488"/>
      <c r="ITY397" s="488"/>
      <c r="ITZ397" s="697" t="s">
        <v>9880</v>
      </c>
      <c r="IUA397" s="698"/>
      <c r="IUB397" s="698"/>
      <c r="IUC397" s="488"/>
      <c r="IUD397" s="488"/>
      <c r="IUE397" s="488"/>
      <c r="IUF397" s="488"/>
      <c r="IUG397" s="488"/>
      <c r="IUH397" s="697" t="s">
        <v>9880</v>
      </c>
      <c r="IUI397" s="698"/>
      <c r="IUJ397" s="698"/>
      <c r="IUK397" s="488"/>
      <c r="IUL397" s="488"/>
      <c r="IUM397" s="488"/>
      <c r="IUN397" s="488"/>
      <c r="IUO397" s="488"/>
      <c r="IUP397" s="697" t="s">
        <v>9880</v>
      </c>
      <c r="IUQ397" s="698"/>
      <c r="IUR397" s="698"/>
      <c r="IUS397" s="488"/>
      <c r="IUT397" s="488"/>
      <c r="IUU397" s="488"/>
      <c r="IUV397" s="488"/>
      <c r="IUW397" s="488"/>
      <c r="IUX397" s="697" t="s">
        <v>9880</v>
      </c>
      <c r="IUY397" s="698"/>
      <c r="IUZ397" s="698"/>
      <c r="IVA397" s="488"/>
      <c r="IVB397" s="488"/>
      <c r="IVC397" s="488"/>
      <c r="IVD397" s="488"/>
      <c r="IVE397" s="488"/>
      <c r="IVF397" s="697" t="s">
        <v>9880</v>
      </c>
      <c r="IVG397" s="698"/>
      <c r="IVH397" s="698"/>
      <c r="IVI397" s="488"/>
      <c r="IVJ397" s="488"/>
      <c r="IVK397" s="488"/>
      <c r="IVL397" s="488"/>
      <c r="IVM397" s="488"/>
      <c r="IVN397" s="697" t="s">
        <v>9880</v>
      </c>
      <c r="IVO397" s="698"/>
      <c r="IVP397" s="698"/>
      <c r="IVQ397" s="488"/>
      <c r="IVR397" s="488"/>
      <c r="IVS397" s="488"/>
      <c r="IVT397" s="488"/>
      <c r="IVU397" s="488"/>
      <c r="IVV397" s="697" t="s">
        <v>9880</v>
      </c>
      <c r="IVW397" s="698"/>
      <c r="IVX397" s="698"/>
      <c r="IVY397" s="488"/>
      <c r="IVZ397" s="488"/>
      <c r="IWA397" s="488"/>
      <c r="IWB397" s="488"/>
      <c r="IWC397" s="488"/>
      <c r="IWD397" s="697" t="s">
        <v>9880</v>
      </c>
      <c r="IWE397" s="698"/>
      <c r="IWF397" s="698"/>
      <c r="IWG397" s="488"/>
      <c r="IWH397" s="488"/>
      <c r="IWI397" s="488"/>
      <c r="IWJ397" s="488"/>
      <c r="IWK397" s="488"/>
      <c r="IWL397" s="697" t="s">
        <v>9880</v>
      </c>
      <c r="IWM397" s="698"/>
      <c r="IWN397" s="698"/>
      <c r="IWO397" s="488"/>
      <c r="IWP397" s="488"/>
      <c r="IWQ397" s="488"/>
      <c r="IWR397" s="488"/>
      <c r="IWS397" s="488"/>
      <c r="IWT397" s="697" t="s">
        <v>9880</v>
      </c>
      <c r="IWU397" s="698"/>
      <c r="IWV397" s="698"/>
      <c r="IWW397" s="488"/>
      <c r="IWX397" s="488"/>
      <c r="IWY397" s="488"/>
      <c r="IWZ397" s="488"/>
      <c r="IXA397" s="488"/>
      <c r="IXB397" s="697" t="s">
        <v>9880</v>
      </c>
      <c r="IXC397" s="698"/>
      <c r="IXD397" s="698"/>
      <c r="IXE397" s="488"/>
      <c r="IXF397" s="488"/>
      <c r="IXG397" s="488"/>
      <c r="IXH397" s="488"/>
      <c r="IXI397" s="488"/>
      <c r="IXJ397" s="697" t="s">
        <v>9880</v>
      </c>
      <c r="IXK397" s="698"/>
      <c r="IXL397" s="698"/>
      <c r="IXM397" s="488"/>
      <c r="IXN397" s="488"/>
      <c r="IXO397" s="488"/>
      <c r="IXP397" s="488"/>
      <c r="IXQ397" s="488"/>
      <c r="IXR397" s="697" t="s">
        <v>9880</v>
      </c>
      <c r="IXS397" s="698"/>
      <c r="IXT397" s="698"/>
      <c r="IXU397" s="488"/>
      <c r="IXV397" s="488"/>
      <c r="IXW397" s="488"/>
      <c r="IXX397" s="488"/>
      <c r="IXY397" s="488"/>
      <c r="IXZ397" s="697" t="s">
        <v>9880</v>
      </c>
      <c r="IYA397" s="698"/>
      <c r="IYB397" s="698"/>
      <c r="IYC397" s="488"/>
      <c r="IYD397" s="488"/>
      <c r="IYE397" s="488"/>
      <c r="IYF397" s="488"/>
      <c r="IYG397" s="488"/>
      <c r="IYH397" s="697" t="s">
        <v>9880</v>
      </c>
      <c r="IYI397" s="698"/>
      <c r="IYJ397" s="698"/>
      <c r="IYK397" s="488"/>
      <c r="IYL397" s="488"/>
      <c r="IYM397" s="488"/>
      <c r="IYN397" s="488"/>
      <c r="IYO397" s="488"/>
      <c r="IYP397" s="697" t="s">
        <v>9880</v>
      </c>
      <c r="IYQ397" s="698"/>
      <c r="IYR397" s="698"/>
      <c r="IYS397" s="488"/>
      <c r="IYT397" s="488"/>
      <c r="IYU397" s="488"/>
      <c r="IYV397" s="488"/>
      <c r="IYW397" s="488"/>
      <c r="IYX397" s="697" t="s">
        <v>9880</v>
      </c>
      <c r="IYY397" s="698"/>
      <c r="IYZ397" s="698"/>
      <c r="IZA397" s="488"/>
      <c r="IZB397" s="488"/>
      <c r="IZC397" s="488"/>
      <c r="IZD397" s="488"/>
      <c r="IZE397" s="488"/>
      <c r="IZF397" s="697" t="s">
        <v>9880</v>
      </c>
      <c r="IZG397" s="698"/>
      <c r="IZH397" s="698"/>
      <c r="IZI397" s="488"/>
      <c r="IZJ397" s="488"/>
      <c r="IZK397" s="488"/>
      <c r="IZL397" s="488"/>
      <c r="IZM397" s="488"/>
      <c r="IZN397" s="697" t="s">
        <v>9880</v>
      </c>
      <c r="IZO397" s="698"/>
      <c r="IZP397" s="698"/>
      <c r="IZQ397" s="488"/>
      <c r="IZR397" s="488"/>
      <c r="IZS397" s="488"/>
      <c r="IZT397" s="488"/>
      <c r="IZU397" s="488"/>
      <c r="IZV397" s="697" t="s">
        <v>9880</v>
      </c>
      <c r="IZW397" s="698"/>
      <c r="IZX397" s="698"/>
      <c r="IZY397" s="488"/>
      <c r="IZZ397" s="488"/>
      <c r="JAA397" s="488"/>
      <c r="JAB397" s="488"/>
      <c r="JAC397" s="488"/>
      <c r="JAD397" s="697" t="s">
        <v>9880</v>
      </c>
      <c r="JAE397" s="698"/>
      <c r="JAF397" s="698"/>
      <c r="JAG397" s="488"/>
      <c r="JAH397" s="488"/>
      <c r="JAI397" s="488"/>
      <c r="JAJ397" s="488"/>
      <c r="JAK397" s="488"/>
      <c r="JAL397" s="697" t="s">
        <v>9880</v>
      </c>
      <c r="JAM397" s="698"/>
      <c r="JAN397" s="698"/>
      <c r="JAO397" s="488"/>
      <c r="JAP397" s="488"/>
      <c r="JAQ397" s="488"/>
      <c r="JAR397" s="488"/>
      <c r="JAS397" s="488"/>
      <c r="JAT397" s="697" t="s">
        <v>9880</v>
      </c>
      <c r="JAU397" s="698"/>
      <c r="JAV397" s="698"/>
      <c r="JAW397" s="488"/>
      <c r="JAX397" s="488"/>
      <c r="JAY397" s="488"/>
      <c r="JAZ397" s="488"/>
      <c r="JBA397" s="488"/>
      <c r="JBB397" s="697" t="s">
        <v>9880</v>
      </c>
      <c r="JBC397" s="698"/>
      <c r="JBD397" s="698"/>
      <c r="JBE397" s="488"/>
      <c r="JBF397" s="488"/>
      <c r="JBG397" s="488"/>
      <c r="JBH397" s="488"/>
      <c r="JBI397" s="488"/>
      <c r="JBJ397" s="697" t="s">
        <v>9880</v>
      </c>
      <c r="JBK397" s="698"/>
      <c r="JBL397" s="698"/>
      <c r="JBM397" s="488"/>
      <c r="JBN397" s="488"/>
      <c r="JBO397" s="488"/>
      <c r="JBP397" s="488"/>
      <c r="JBQ397" s="488"/>
      <c r="JBR397" s="697" t="s">
        <v>9880</v>
      </c>
      <c r="JBS397" s="698"/>
      <c r="JBT397" s="698"/>
      <c r="JBU397" s="488"/>
      <c r="JBV397" s="488"/>
      <c r="JBW397" s="488"/>
      <c r="JBX397" s="488"/>
      <c r="JBY397" s="488"/>
      <c r="JBZ397" s="697" t="s">
        <v>9880</v>
      </c>
      <c r="JCA397" s="698"/>
      <c r="JCB397" s="698"/>
      <c r="JCC397" s="488"/>
      <c r="JCD397" s="488"/>
      <c r="JCE397" s="488"/>
      <c r="JCF397" s="488"/>
      <c r="JCG397" s="488"/>
      <c r="JCH397" s="697" t="s">
        <v>9880</v>
      </c>
      <c r="JCI397" s="698"/>
      <c r="JCJ397" s="698"/>
      <c r="JCK397" s="488"/>
      <c r="JCL397" s="488"/>
      <c r="JCM397" s="488"/>
      <c r="JCN397" s="488"/>
      <c r="JCO397" s="488"/>
      <c r="JCP397" s="697" t="s">
        <v>9880</v>
      </c>
      <c r="JCQ397" s="698"/>
      <c r="JCR397" s="698"/>
      <c r="JCS397" s="488"/>
      <c r="JCT397" s="488"/>
      <c r="JCU397" s="488"/>
      <c r="JCV397" s="488"/>
      <c r="JCW397" s="488"/>
      <c r="JCX397" s="697" t="s">
        <v>9880</v>
      </c>
      <c r="JCY397" s="698"/>
      <c r="JCZ397" s="698"/>
      <c r="JDA397" s="488"/>
      <c r="JDB397" s="488"/>
      <c r="JDC397" s="488"/>
      <c r="JDD397" s="488"/>
      <c r="JDE397" s="488"/>
      <c r="JDF397" s="697" t="s">
        <v>9880</v>
      </c>
      <c r="JDG397" s="698"/>
      <c r="JDH397" s="698"/>
      <c r="JDI397" s="488"/>
      <c r="JDJ397" s="488"/>
      <c r="JDK397" s="488"/>
      <c r="JDL397" s="488"/>
      <c r="JDM397" s="488"/>
      <c r="JDN397" s="697" t="s">
        <v>9880</v>
      </c>
      <c r="JDO397" s="698"/>
      <c r="JDP397" s="698"/>
      <c r="JDQ397" s="488"/>
      <c r="JDR397" s="488"/>
      <c r="JDS397" s="488"/>
      <c r="JDT397" s="488"/>
      <c r="JDU397" s="488"/>
      <c r="JDV397" s="697" t="s">
        <v>9880</v>
      </c>
      <c r="JDW397" s="698"/>
      <c r="JDX397" s="698"/>
      <c r="JDY397" s="488"/>
      <c r="JDZ397" s="488"/>
      <c r="JEA397" s="488"/>
      <c r="JEB397" s="488"/>
      <c r="JEC397" s="488"/>
      <c r="JED397" s="697" t="s">
        <v>9880</v>
      </c>
      <c r="JEE397" s="698"/>
      <c r="JEF397" s="698"/>
      <c r="JEG397" s="488"/>
      <c r="JEH397" s="488"/>
      <c r="JEI397" s="488"/>
      <c r="JEJ397" s="488"/>
      <c r="JEK397" s="488"/>
      <c r="JEL397" s="697" t="s">
        <v>9880</v>
      </c>
      <c r="JEM397" s="698"/>
      <c r="JEN397" s="698"/>
      <c r="JEO397" s="488"/>
      <c r="JEP397" s="488"/>
      <c r="JEQ397" s="488"/>
      <c r="JER397" s="488"/>
      <c r="JES397" s="488"/>
      <c r="JET397" s="697" t="s">
        <v>9880</v>
      </c>
      <c r="JEU397" s="698"/>
      <c r="JEV397" s="698"/>
      <c r="JEW397" s="488"/>
      <c r="JEX397" s="488"/>
      <c r="JEY397" s="488"/>
      <c r="JEZ397" s="488"/>
      <c r="JFA397" s="488"/>
      <c r="JFB397" s="697" t="s">
        <v>9880</v>
      </c>
      <c r="JFC397" s="698"/>
      <c r="JFD397" s="698"/>
      <c r="JFE397" s="488"/>
      <c r="JFF397" s="488"/>
      <c r="JFG397" s="488"/>
      <c r="JFH397" s="488"/>
      <c r="JFI397" s="488"/>
      <c r="JFJ397" s="697" t="s">
        <v>9880</v>
      </c>
      <c r="JFK397" s="698"/>
      <c r="JFL397" s="698"/>
      <c r="JFM397" s="488"/>
      <c r="JFN397" s="488"/>
      <c r="JFO397" s="488"/>
      <c r="JFP397" s="488"/>
      <c r="JFQ397" s="488"/>
      <c r="JFR397" s="697" t="s">
        <v>9880</v>
      </c>
      <c r="JFS397" s="698"/>
      <c r="JFT397" s="698"/>
      <c r="JFU397" s="488"/>
      <c r="JFV397" s="488"/>
      <c r="JFW397" s="488"/>
      <c r="JFX397" s="488"/>
      <c r="JFY397" s="488"/>
      <c r="JFZ397" s="697" t="s">
        <v>9880</v>
      </c>
      <c r="JGA397" s="698"/>
      <c r="JGB397" s="698"/>
      <c r="JGC397" s="488"/>
      <c r="JGD397" s="488"/>
      <c r="JGE397" s="488"/>
      <c r="JGF397" s="488"/>
      <c r="JGG397" s="488"/>
      <c r="JGH397" s="697" t="s">
        <v>9880</v>
      </c>
      <c r="JGI397" s="698"/>
      <c r="JGJ397" s="698"/>
      <c r="JGK397" s="488"/>
      <c r="JGL397" s="488"/>
      <c r="JGM397" s="488"/>
      <c r="JGN397" s="488"/>
      <c r="JGO397" s="488"/>
      <c r="JGP397" s="697" t="s">
        <v>9880</v>
      </c>
      <c r="JGQ397" s="698"/>
      <c r="JGR397" s="698"/>
      <c r="JGS397" s="488"/>
      <c r="JGT397" s="488"/>
      <c r="JGU397" s="488"/>
      <c r="JGV397" s="488"/>
      <c r="JGW397" s="488"/>
      <c r="JGX397" s="697" t="s">
        <v>9880</v>
      </c>
      <c r="JGY397" s="698"/>
      <c r="JGZ397" s="698"/>
      <c r="JHA397" s="488"/>
      <c r="JHB397" s="488"/>
      <c r="JHC397" s="488"/>
      <c r="JHD397" s="488"/>
      <c r="JHE397" s="488"/>
      <c r="JHF397" s="697" t="s">
        <v>9880</v>
      </c>
      <c r="JHG397" s="698"/>
      <c r="JHH397" s="698"/>
      <c r="JHI397" s="488"/>
      <c r="JHJ397" s="488"/>
      <c r="JHK397" s="488"/>
      <c r="JHL397" s="488"/>
      <c r="JHM397" s="488"/>
      <c r="JHN397" s="697" t="s">
        <v>9880</v>
      </c>
      <c r="JHO397" s="698"/>
      <c r="JHP397" s="698"/>
      <c r="JHQ397" s="488"/>
      <c r="JHR397" s="488"/>
      <c r="JHS397" s="488"/>
      <c r="JHT397" s="488"/>
      <c r="JHU397" s="488"/>
      <c r="JHV397" s="697" t="s">
        <v>9880</v>
      </c>
      <c r="JHW397" s="698"/>
      <c r="JHX397" s="698"/>
      <c r="JHY397" s="488"/>
      <c r="JHZ397" s="488"/>
      <c r="JIA397" s="488"/>
      <c r="JIB397" s="488"/>
      <c r="JIC397" s="488"/>
      <c r="JID397" s="697" t="s">
        <v>9880</v>
      </c>
      <c r="JIE397" s="698"/>
      <c r="JIF397" s="698"/>
      <c r="JIG397" s="488"/>
      <c r="JIH397" s="488"/>
      <c r="JII397" s="488"/>
      <c r="JIJ397" s="488"/>
      <c r="JIK397" s="488"/>
      <c r="JIL397" s="697" t="s">
        <v>9880</v>
      </c>
      <c r="JIM397" s="698"/>
      <c r="JIN397" s="698"/>
      <c r="JIO397" s="488"/>
      <c r="JIP397" s="488"/>
      <c r="JIQ397" s="488"/>
      <c r="JIR397" s="488"/>
      <c r="JIS397" s="488"/>
      <c r="JIT397" s="697" t="s">
        <v>9880</v>
      </c>
      <c r="JIU397" s="698"/>
      <c r="JIV397" s="698"/>
      <c r="JIW397" s="488"/>
      <c r="JIX397" s="488"/>
      <c r="JIY397" s="488"/>
      <c r="JIZ397" s="488"/>
      <c r="JJA397" s="488"/>
      <c r="JJB397" s="697" t="s">
        <v>9880</v>
      </c>
      <c r="JJC397" s="698"/>
      <c r="JJD397" s="698"/>
      <c r="JJE397" s="488"/>
      <c r="JJF397" s="488"/>
      <c r="JJG397" s="488"/>
      <c r="JJH397" s="488"/>
      <c r="JJI397" s="488"/>
      <c r="JJJ397" s="697" t="s">
        <v>9880</v>
      </c>
      <c r="JJK397" s="698"/>
      <c r="JJL397" s="698"/>
      <c r="JJM397" s="488"/>
      <c r="JJN397" s="488"/>
      <c r="JJO397" s="488"/>
      <c r="JJP397" s="488"/>
      <c r="JJQ397" s="488"/>
      <c r="JJR397" s="697" t="s">
        <v>9880</v>
      </c>
      <c r="JJS397" s="698"/>
      <c r="JJT397" s="698"/>
      <c r="JJU397" s="488"/>
      <c r="JJV397" s="488"/>
      <c r="JJW397" s="488"/>
      <c r="JJX397" s="488"/>
      <c r="JJY397" s="488"/>
      <c r="JJZ397" s="697" t="s">
        <v>9880</v>
      </c>
      <c r="JKA397" s="698"/>
      <c r="JKB397" s="698"/>
      <c r="JKC397" s="488"/>
      <c r="JKD397" s="488"/>
      <c r="JKE397" s="488"/>
      <c r="JKF397" s="488"/>
      <c r="JKG397" s="488"/>
      <c r="JKH397" s="697" t="s">
        <v>9880</v>
      </c>
      <c r="JKI397" s="698"/>
      <c r="JKJ397" s="698"/>
      <c r="JKK397" s="488"/>
      <c r="JKL397" s="488"/>
      <c r="JKM397" s="488"/>
      <c r="JKN397" s="488"/>
      <c r="JKO397" s="488"/>
      <c r="JKP397" s="697" t="s">
        <v>9880</v>
      </c>
      <c r="JKQ397" s="698"/>
      <c r="JKR397" s="698"/>
      <c r="JKS397" s="488"/>
      <c r="JKT397" s="488"/>
      <c r="JKU397" s="488"/>
      <c r="JKV397" s="488"/>
      <c r="JKW397" s="488"/>
      <c r="JKX397" s="697" t="s">
        <v>9880</v>
      </c>
      <c r="JKY397" s="698"/>
      <c r="JKZ397" s="698"/>
      <c r="JLA397" s="488"/>
      <c r="JLB397" s="488"/>
      <c r="JLC397" s="488"/>
      <c r="JLD397" s="488"/>
      <c r="JLE397" s="488"/>
      <c r="JLF397" s="697" t="s">
        <v>9880</v>
      </c>
      <c r="JLG397" s="698"/>
      <c r="JLH397" s="698"/>
      <c r="JLI397" s="488"/>
      <c r="JLJ397" s="488"/>
      <c r="JLK397" s="488"/>
      <c r="JLL397" s="488"/>
      <c r="JLM397" s="488"/>
      <c r="JLN397" s="697" t="s">
        <v>9880</v>
      </c>
      <c r="JLO397" s="698"/>
      <c r="JLP397" s="698"/>
      <c r="JLQ397" s="488"/>
      <c r="JLR397" s="488"/>
      <c r="JLS397" s="488"/>
      <c r="JLT397" s="488"/>
      <c r="JLU397" s="488"/>
      <c r="JLV397" s="697" t="s">
        <v>9880</v>
      </c>
      <c r="JLW397" s="698"/>
      <c r="JLX397" s="698"/>
      <c r="JLY397" s="488"/>
      <c r="JLZ397" s="488"/>
      <c r="JMA397" s="488"/>
      <c r="JMB397" s="488"/>
      <c r="JMC397" s="488"/>
      <c r="JMD397" s="697" t="s">
        <v>9880</v>
      </c>
      <c r="JME397" s="698"/>
      <c r="JMF397" s="698"/>
      <c r="JMG397" s="488"/>
      <c r="JMH397" s="488"/>
      <c r="JMI397" s="488"/>
      <c r="JMJ397" s="488"/>
      <c r="JMK397" s="488"/>
      <c r="JML397" s="697" t="s">
        <v>9880</v>
      </c>
      <c r="JMM397" s="698"/>
      <c r="JMN397" s="698"/>
      <c r="JMO397" s="488"/>
      <c r="JMP397" s="488"/>
      <c r="JMQ397" s="488"/>
      <c r="JMR397" s="488"/>
      <c r="JMS397" s="488"/>
      <c r="JMT397" s="697" t="s">
        <v>9880</v>
      </c>
      <c r="JMU397" s="698"/>
      <c r="JMV397" s="698"/>
      <c r="JMW397" s="488"/>
      <c r="JMX397" s="488"/>
      <c r="JMY397" s="488"/>
      <c r="JMZ397" s="488"/>
      <c r="JNA397" s="488"/>
      <c r="JNB397" s="697" t="s">
        <v>9880</v>
      </c>
      <c r="JNC397" s="698"/>
      <c r="JND397" s="698"/>
      <c r="JNE397" s="488"/>
      <c r="JNF397" s="488"/>
      <c r="JNG397" s="488"/>
      <c r="JNH397" s="488"/>
      <c r="JNI397" s="488"/>
      <c r="JNJ397" s="697" t="s">
        <v>9880</v>
      </c>
      <c r="JNK397" s="698"/>
      <c r="JNL397" s="698"/>
      <c r="JNM397" s="488"/>
      <c r="JNN397" s="488"/>
      <c r="JNO397" s="488"/>
      <c r="JNP397" s="488"/>
      <c r="JNQ397" s="488"/>
      <c r="JNR397" s="697" t="s">
        <v>9880</v>
      </c>
      <c r="JNS397" s="698"/>
      <c r="JNT397" s="698"/>
      <c r="JNU397" s="488"/>
      <c r="JNV397" s="488"/>
      <c r="JNW397" s="488"/>
      <c r="JNX397" s="488"/>
      <c r="JNY397" s="488"/>
      <c r="JNZ397" s="697" t="s">
        <v>9880</v>
      </c>
      <c r="JOA397" s="698"/>
      <c r="JOB397" s="698"/>
      <c r="JOC397" s="488"/>
      <c r="JOD397" s="488"/>
      <c r="JOE397" s="488"/>
      <c r="JOF397" s="488"/>
      <c r="JOG397" s="488"/>
      <c r="JOH397" s="697" t="s">
        <v>9880</v>
      </c>
      <c r="JOI397" s="698"/>
      <c r="JOJ397" s="698"/>
      <c r="JOK397" s="488"/>
      <c r="JOL397" s="488"/>
      <c r="JOM397" s="488"/>
      <c r="JON397" s="488"/>
      <c r="JOO397" s="488"/>
      <c r="JOP397" s="697" t="s">
        <v>9880</v>
      </c>
      <c r="JOQ397" s="698"/>
      <c r="JOR397" s="698"/>
      <c r="JOS397" s="488"/>
      <c r="JOT397" s="488"/>
      <c r="JOU397" s="488"/>
      <c r="JOV397" s="488"/>
      <c r="JOW397" s="488"/>
      <c r="JOX397" s="697" t="s">
        <v>9880</v>
      </c>
      <c r="JOY397" s="698"/>
      <c r="JOZ397" s="698"/>
      <c r="JPA397" s="488"/>
      <c r="JPB397" s="488"/>
      <c r="JPC397" s="488"/>
      <c r="JPD397" s="488"/>
      <c r="JPE397" s="488"/>
      <c r="JPF397" s="697" t="s">
        <v>9880</v>
      </c>
      <c r="JPG397" s="698"/>
      <c r="JPH397" s="698"/>
      <c r="JPI397" s="488"/>
      <c r="JPJ397" s="488"/>
      <c r="JPK397" s="488"/>
      <c r="JPL397" s="488"/>
      <c r="JPM397" s="488"/>
      <c r="JPN397" s="697" t="s">
        <v>9880</v>
      </c>
      <c r="JPO397" s="698"/>
      <c r="JPP397" s="698"/>
      <c r="JPQ397" s="488"/>
      <c r="JPR397" s="488"/>
      <c r="JPS397" s="488"/>
      <c r="JPT397" s="488"/>
      <c r="JPU397" s="488"/>
      <c r="JPV397" s="697" t="s">
        <v>9880</v>
      </c>
      <c r="JPW397" s="698"/>
      <c r="JPX397" s="698"/>
      <c r="JPY397" s="488"/>
      <c r="JPZ397" s="488"/>
      <c r="JQA397" s="488"/>
      <c r="JQB397" s="488"/>
      <c r="JQC397" s="488"/>
      <c r="JQD397" s="697" t="s">
        <v>9880</v>
      </c>
      <c r="JQE397" s="698"/>
      <c r="JQF397" s="698"/>
      <c r="JQG397" s="488"/>
      <c r="JQH397" s="488"/>
      <c r="JQI397" s="488"/>
      <c r="JQJ397" s="488"/>
      <c r="JQK397" s="488"/>
      <c r="JQL397" s="697" t="s">
        <v>9880</v>
      </c>
      <c r="JQM397" s="698"/>
      <c r="JQN397" s="698"/>
      <c r="JQO397" s="488"/>
      <c r="JQP397" s="488"/>
      <c r="JQQ397" s="488"/>
      <c r="JQR397" s="488"/>
      <c r="JQS397" s="488"/>
      <c r="JQT397" s="697" t="s">
        <v>9880</v>
      </c>
      <c r="JQU397" s="698"/>
      <c r="JQV397" s="698"/>
      <c r="JQW397" s="488"/>
      <c r="JQX397" s="488"/>
      <c r="JQY397" s="488"/>
      <c r="JQZ397" s="488"/>
      <c r="JRA397" s="488"/>
      <c r="JRB397" s="697" t="s">
        <v>9880</v>
      </c>
      <c r="JRC397" s="698"/>
      <c r="JRD397" s="698"/>
      <c r="JRE397" s="488"/>
      <c r="JRF397" s="488"/>
      <c r="JRG397" s="488"/>
      <c r="JRH397" s="488"/>
      <c r="JRI397" s="488"/>
      <c r="JRJ397" s="697" t="s">
        <v>9880</v>
      </c>
      <c r="JRK397" s="698"/>
      <c r="JRL397" s="698"/>
      <c r="JRM397" s="488"/>
      <c r="JRN397" s="488"/>
      <c r="JRO397" s="488"/>
      <c r="JRP397" s="488"/>
      <c r="JRQ397" s="488"/>
      <c r="JRR397" s="697" t="s">
        <v>9880</v>
      </c>
      <c r="JRS397" s="698"/>
      <c r="JRT397" s="698"/>
      <c r="JRU397" s="488"/>
      <c r="JRV397" s="488"/>
      <c r="JRW397" s="488"/>
      <c r="JRX397" s="488"/>
      <c r="JRY397" s="488"/>
      <c r="JRZ397" s="697" t="s">
        <v>9880</v>
      </c>
      <c r="JSA397" s="698"/>
      <c r="JSB397" s="698"/>
      <c r="JSC397" s="488"/>
      <c r="JSD397" s="488"/>
      <c r="JSE397" s="488"/>
      <c r="JSF397" s="488"/>
      <c r="JSG397" s="488"/>
      <c r="JSH397" s="697" t="s">
        <v>9880</v>
      </c>
      <c r="JSI397" s="698"/>
      <c r="JSJ397" s="698"/>
      <c r="JSK397" s="488"/>
      <c r="JSL397" s="488"/>
      <c r="JSM397" s="488"/>
      <c r="JSN397" s="488"/>
      <c r="JSO397" s="488"/>
      <c r="JSP397" s="697" t="s">
        <v>9880</v>
      </c>
      <c r="JSQ397" s="698"/>
      <c r="JSR397" s="698"/>
      <c r="JSS397" s="488"/>
      <c r="JST397" s="488"/>
      <c r="JSU397" s="488"/>
      <c r="JSV397" s="488"/>
      <c r="JSW397" s="488"/>
      <c r="JSX397" s="697" t="s">
        <v>9880</v>
      </c>
      <c r="JSY397" s="698"/>
      <c r="JSZ397" s="698"/>
      <c r="JTA397" s="488"/>
      <c r="JTB397" s="488"/>
      <c r="JTC397" s="488"/>
      <c r="JTD397" s="488"/>
      <c r="JTE397" s="488"/>
      <c r="JTF397" s="697" t="s">
        <v>9880</v>
      </c>
      <c r="JTG397" s="698"/>
      <c r="JTH397" s="698"/>
      <c r="JTI397" s="488"/>
      <c r="JTJ397" s="488"/>
      <c r="JTK397" s="488"/>
      <c r="JTL397" s="488"/>
      <c r="JTM397" s="488"/>
      <c r="JTN397" s="697" t="s">
        <v>9880</v>
      </c>
      <c r="JTO397" s="698"/>
      <c r="JTP397" s="698"/>
      <c r="JTQ397" s="488"/>
      <c r="JTR397" s="488"/>
      <c r="JTS397" s="488"/>
      <c r="JTT397" s="488"/>
      <c r="JTU397" s="488"/>
      <c r="JTV397" s="697" t="s">
        <v>9880</v>
      </c>
      <c r="JTW397" s="698"/>
      <c r="JTX397" s="698"/>
      <c r="JTY397" s="488"/>
      <c r="JTZ397" s="488"/>
      <c r="JUA397" s="488"/>
      <c r="JUB397" s="488"/>
      <c r="JUC397" s="488"/>
      <c r="JUD397" s="697" t="s">
        <v>9880</v>
      </c>
      <c r="JUE397" s="698"/>
      <c r="JUF397" s="698"/>
      <c r="JUG397" s="488"/>
      <c r="JUH397" s="488"/>
      <c r="JUI397" s="488"/>
      <c r="JUJ397" s="488"/>
      <c r="JUK397" s="488"/>
      <c r="JUL397" s="697" t="s">
        <v>9880</v>
      </c>
      <c r="JUM397" s="698"/>
      <c r="JUN397" s="698"/>
      <c r="JUO397" s="488"/>
      <c r="JUP397" s="488"/>
      <c r="JUQ397" s="488"/>
      <c r="JUR397" s="488"/>
      <c r="JUS397" s="488"/>
      <c r="JUT397" s="697" t="s">
        <v>9880</v>
      </c>
      <c r="JUU397" s="698"/>
      <c r="JUV397" s="698"/>
      <c r="JUW397" s="488"/>
      <c r="JUX397" s="488"/>
      <c r="JUY397" s="488"/>
      <c r="JUZ397" s="488"/>
      <c r="JVA397" s="488"/>
      <c r="JVB397" s="697" t="s">
        <v>9880</v>
      </c>
      <c r="JVC397" s="698"/>
      <c r="JVD397" s="698"/>
      <c r="JVE397" s="488"/>
      <c r="JVF397" s="488"/>
      <c r="JVG397" s="488"/>
      <c r="JVH397" s="488"/>
      <c r="JVI397" s="488"/>
      <c r="JVJ397" s="697" t="s">
        <v>9880</v>
      </c>
      <c r="JVK397" s="698"/>
      <c r="JVL397" s="698"/>
      <c r="JVM397" s="488"/>
      <c r="JVN397" s="488"/>
      <c r="JVO397" s="488"/>
      <c r="JVP397" s="488"/>
      <c r="JVQ397" s="488"/>
      <c r="JVR397" s="697" t="s">
        <v>9880</v>
      </c>
      <c r="JVS397" s="698"/>
      <c r="JVT397" s="698"/>
      <c r="JVU397" s="488"/>
      <c r="JVV397" s="488"/>
      <c r="JVW397" s="488"/>
      <c r="JVX397" s="488"/>
      <c r="JVY397" s="488"/>
      <c r="JVZ397" s="697" t="s">
        <v>9880</v>
      </c>
      <c r="JWA397" s="698"/>
      <c r="JWB397" s="698"/>
      <c r="JWC397" s="488"/>
      <c r="JWD397" s="488"/>
      <c r="JWE397" s="488"/>
      <c r="JWF397" s="488"/>
      <c r="JWG397" s="488"/>
      <c r="JWH397" s="697" t="s">
        <v>9880</v>
      </c>
      <c r="JWI397" s="698"/>
      <c r="JWJ397" s="698"/>
      <c r="JWK397" s="488"/>
      <c r="JWL397" s="488"/>
      <c r="JWM397" s="488"/>
      <c r="JWN397" s="488"/>
      <c r="JWO397" s="488"/>
      <c r="JWP397" s="697" t="s">
        <v>9880</v>
      </c>
      <c r="JWQ397" s="698"/>
      <c r="JWR397" s="698"/>
      <c r="JWS397" s="488"/>
      <c r="JWT397" s="488"/>
      <c r="JWU397" s="488"/>
      <c r="JWV397" s="488"/>
      <c r="JWW397" s="488"/>
      <c r="JWX397" s="697" t="s">
        <v>9880</v>
      </c>
      <c r="JWY397" s="698"/>
      <c r="JWZ397" s="698"/>
      <c r="JXA397" s="488"/>
      <c r="JXB397" s="488"/>
      <c r="JXC397" s="488"/>
      <c r="JXD397" s="488"/>
      <c r="JXE397" s="488"/>
      <c r="JXF397" s="697" t="s">
        <v>9880</v>
      </c>
      <c r="JXG397" s="698"/>
      <c r="JXH397" s="698"/>
      <c r="JXI397" s="488"/>
      <c r="JXJ397" s="488"/>
      <c r="JXK397" s="488"/>
      <c r="JXL397" s="488"/>
      <c r="JXM397" s="488"/>
      <c r="JXN397" s="697" t="s">
        <v>9880</v>
      </c>
      <c r="JXO397" s="698"/>
      <c r="JXP397" s="698"/>
      <c r="JXQ397" s="488"/>
      <c r="JXR397" s="488"/>
      <c r="JXS397" s="488"/>
      <c r="JXT397" s="488"/>
      <c r="JXU397" s="488"/>
      <c r="JXV397" s="697" t="s">
        <v>9880</v>
      </c>
      <c r="JXW397" s="698"/>
      <c r="JXX397" s="698"/>
      <c r="JXY397" s="488"/>
      <c r="JXZ397" s="488"/>
      <c r="JYA397" s="488"/>
      <c r="JYB397" s="488"/>
      <c r="JYC397" s="488"/>
      <c r="JYD397" s="697" t="s">
        <v>9880</v>
      </c>
      <c r="JYE397" s="698"/>
      <c r="JYF397" s="698"/>
      <c r="JYG397" s="488"/>
      <c r="JYH397" s="488"/>
      <c r="JYI397" s="488"/>
      <c r="JYJ397" s="488"/>
      <c r="JYK397" s="488"/>
      <c r="JYL397" s="697" t="s">
        <v>9880</v>
      </c>
      <c r="JYM397" s="698"/>
      <c r="JYN397" s="698"/>
      <c r="JYO397" s="488"/>
      <c r="JYP397" s="488"/>
      <c r="JYQ397" s="488"/>
      <c r="JYR397" s="488"/>
      <c r="JYS397" s="488"/>
      <c r="JYT397" s="697" t="s">
        <v>9880</v>
      </c>
      <c r="JYU397" s="698"/>
      <c r="JYV397" s="698"/>
      <c r="JYW397" s="488"/>
      <c r="JYX397" s="488"/>
      <c r="JYY397" s="488"/>
      <c r="JYZ397" s="488"/>
      <c r="JZA397" s="488"/>
      <c r="JZB397" s="697" t="s">
        <v>9880</v>
      </c>
      <c r="JZC397" s="698"/>
      <c r="JZD397" s="698"/>
      <c r="JZE397" s="488"/>
      <c r="JZF397" s="488"/>
      <c r="JZG397" s="488"/>
      <c r="JZH397" s="488"/>
      <c r="JZI397" s="488"/>
      <c r="JZJ397" s="697" t="s">
        <v>9880</v>
      </c>
      <c r="JZK397" s="698"/>
      <c r="JZL397" s="698"/>
      <c r="JZM397" s="488"/>
      <c r="JZN397" s="488"/>
      <c r="JZO397" s="488"/>
      <c r="JZP397" s="488"/>
      <c r="JZQ397" s="488"/>
      <c r="JZR397" s="697" t="s">
        <v>9880</v>
      </c>
      <c r="JZS397" s="698"/>
      <c r="JZT397" s="698"/>
      <c r="JZU397" s="488"/>
      <c r="JZV397" s="488"/>
      <c r="JZW397" s="488"/>
      <c r="JZX397" s="488"/>
      <c r="JZY397" s="488"/>
      <c r="JZZ397" s="697" t="s">
        <v>9880</v>
      </c>
      <c r="KAA397" s="698"/>
      <c r="KAB397" s="698"/>
      <c r="KAC397" s="488"/>
      <c r="KAD397" s="488"/>
      <c r="KAE397" s="488"/>
      <c r="KAF397" s="488"/>
      <c r="KAG397" s="488"/>
      <c r="KAH397" s="697" t="s">
        <v>9880</v>
      </c>
      <c r="KAI397" s="698"/>
      <c r="KAJ397" s="698"/>
      <c r="KAK397" s="488"/>
      <c r="KAL397" s="488"/>
      <c r="KAM397" s="488"/>
      <c r="KAN397" s="488"/>
      <c r="KAO397" s="488"/>
      <c r="KAP397" s="697" t="s">
        <v>9880</v>
      </c>
      <c r="KAQ397" s="698"/>
      <c r="KAR397" s="698"/>
      <c r="KAS397" s="488"/>
      <c r="KAT397" s="488"/>
      <c r="KAU397" s="488"/>
      <c r="KAV397" s="488"/>
      <c r="KAW397" s="488"/>
      <c r="KAX397" s="697" t="s">
        <v>9880</v>
      </c>
      <c r="KAY397" s="698"/>
      <c r="KAZ397" s="698"/>
      <c r="KBA397" s="488"/>
      <c r="KBB397" s="488"/>
      <c r="KBC397" s="488"/>
      <c r="KBD397" s="488"/>
      <c r="KBE397" s="488"/>
      <c r="KBF397" s="697" t="s">
        <v>9880</v>
      </c>
      <c r="KBG397" s="698"/>
      <c r="KBH397" s="698"/>
      <c r="KBI397" s="488"/>
      <c r="KBJ397" s="488"/>
      <c r="KBK397" s="488"/>
      <c r="KBL397" s="488"/>
      <c r="KBM397" s="488"/>
      <c r="KBN397" s="697" t="s">
        <v>9880</v>
      </c>
      <c r="KBO397" s="698"/>
      <c r="KBP397" s="698"/>
      <c r="KBQ397" s="488"/>
      <c r="KBR397" s="488"/>
      <c r="KBS397" s="488"/>
      <c r="KBT397" s="488"/>
      <c r="KBU397" s="488"/>
      <c r="KBV397" s="697" t="s">
        <v>9880</v>
      </c>
      <c r="KBW397" s="698"/>
      <c r="KBX397" s="698"/>
      <c r="KBY397" s="488"/>
      <c r="KBZ397" s="488"/>
      <c r="KCA397" s="488"/>
      <c r="KCB397" s="488"/>
      <c r="KCC397" s="488"/>
      <c r="KCD397" s="697" t="s">
        <v>9880</v>
      </c>
      <c r="KCE397" s="698"/>
      <c r="KCF397" s="698"/>
      <c r="KCG397" s="488"/>
      <c r="KCH397" s="488"/>
      <c r="KCI397" s="488"/>
      <c r="KCJ397" s="488"/>
      <c r="KCK397" s="488"/>
      <c r="KCL397" s="697" t="s">
        <v>9880</v>
      </c>
      <c r="KCM397" s="698"/>
      <c r="KCN397" s="698"/>
      <c r="KCO397" s="488"/>
      <c r="KCP397" s="488"/>
      <c r="KCQ397" s="488"/>
      <c r="KCR397" s="488"/>
      <c r="KCS397" s="488"/>
      <c r="KCT397" s="697" t="s">
        <v>9880</v>
      </c>
      <c r="KCU397" s="698"/>
      <c r="KCV397" s="698"/>
      <c r="KCW397" s="488"/>
      <c r="KCX397" s="488"/>
      <c r="KCY397" s="488"/>
      <c r="KCZ397" s="488"/>
      <c r="KDA397" s="488"/>
      <c r="KDB397" s="697" t="s">
        <v>9880</v>
      </c>
      <c r="KDC397" s="698"/>
      <c r="KDD397" s="698"/>
      <c r="KDE397" s="488"/>
      <c r="KDF397" s="488"/>
      <c r="KDG397" s="488"/>
      <c r="KDH397" s="488"/>
      <c r="KDI397" s="488"/>
      <c r="KDJ397" s="697" t="s">
        <v>9880</v>
      </c>
      <c r="KDK397" s="698"/>
      <c r="KDL397" s="698"/>
      <c r="KDM397" s="488"/>
      <c r="KDN397" s="488"/>
      <c r="KDO397" s="488"/>
      <c r="KDP397" s="488"/>
      <c r="KDQ397" s="488"/>
      <c r="KDR397" s="697" t="s">
        <v>9880</v>
      </c>
      <c r="KDS397" s="698"/>
      <c r="KDT397" s="698"/>
      <c r="KDU397" s="488"/>
      <c r="KDV397" s="488"/>
      <c r="KDW397" s="488"/>
      <c r="KDX397" s="488"/>
      <c r="KDY397" s="488"/>
      <c r="KDZ397" s="697" t="s">
        <v>9880</v>
      </c>
      <c r="KEA397" s="698"/>
      <c r="KEB397" s="698"/>
      <c r="KEC397" s="488"/>
      <c r="KED397" s="488"/>
      <c r="KEE397" s="488"/>
      <c r="KEF397" s="488"/>
      <c r="KEG397" s="488"/>
      <c r="KEH397" s="697" t="s">
        <v>9880</v>
      </c>
      <c r="KEI397" s="698"/>
      <c r="KEJ397" s="698"/>
      <c r="KEK397" s="488"/>
      <c r="KEL397" s="488"/>
      <c r="KEM397" s="488"/>
      <c r="KEN397" s="488"/>
      <c r="KEO397" s="488"/>
      <c r="KEP397" s="697" t="s">
        <v>9880</v>
      </c>
      <c r="KEQ397" s="698"/>
      <c r="KER397" s="698"/>
      <c r="KES397" s="488"/>
      <c r="KET397" s="488"/>
      <c r="KEU397" s="488"/>
      <c r="KEV397" s="488"/>
      <c r="KEW397" s="488"/>
      <c r="KEX397" s="697" t="s">
        <v>9880</v>
      </c>
      <c r="KEY397" s="698"/>
      <c r="KEZ397" s="698"/>
      <c r="KFA397" s="488"/>
      <c r="KFB397" s="488"/>
      <c r="KFC397" s="488"/>
      <c r="KFD397" s="488"/>
      <c r="KFE397" s="488"/>
      <c r="KFF397" s="697" t="s">
        <v>9880</v>
      </c>
      <c r="KFG397" s="698"/>
      <c r="KFH397" s="698"/>
      <c r="KFI397" s="488"/>
      <c r="KFJ397" s="488"/>
      <c r="KFK397" s="488"/>
      <c r="KFL397" s="488"/>
      <c r="KFM397" s="488"/>
      <c r="KFN397" s="697" t="s">
        <v>9880</v>
      </c>
      <c r="KFO397" s="698"/>
      <c r="KFP397" s="698"/>
      <c r="KFQ397" s="488"/>
      <c r="KFR397" s="488"/>
      <c r="KFS397" s="488"/>
      <c r="KFT397" s="488"/>
      <c r="KFU397" s="488"/>
      <c r="KFV397" s="697" t="s">
        <v>9880</v>
      </c>
      <c r="KFW397" s="698"/>
      <c r="KFX397" s="698"/>
      <c r="KFY397" s="488"/>
      <c r="KFZ397" s="488"/>
      <c r="KGA397" s="488"/>
      <c r="KGB397" s="488"/>
      <c r="KGC397" s="488"/>
      <c r="KGD397" s="697" t="s">
        <v>9880</v>
      </c>
      <c r="KGE397" s="698"/>
      <c r="KGF397" s="698"/>
      <c r="KGG397" s="488"/>
      <c r="KGH397" s="488"/>
      <c r="KGI397" s="488"/>
      <c r="KGJ397" s="488"/>
      <c r="KGK397" s="488"/>
      <c r="KGL397" s="697" t="s">
        <v>9880</v>
      </c>
      <c r="KGM397" s="698"/>
      <c r="KGN397" s="698"/>
      <c r="KGO397" s="488"/>
      <c r="KGP397" s="488"/>
      <c r="KGQ397" s="488"/>
      <c r="KGR397" s="488"/>
      <c r="KGS397" s="488"/>
      <c r="KGT397" s="697" t="s">
        <v>9880</v>
      </c>
      <c r="KGU397" s="698"/>
      <c r="KGV397" s="698"/>
      <c r="KGW397" s="488"/>
      <c r="KGX397" s="488"/>
      <c r="KGY397" s="488"/>
      <c r="KGZ397" s="488"/>
      <c r="KHA397" s="488"/>
      <c r="KHB397" s="697" t="s">
        <v>9880</v>
      </c>
      <c r="KHC397" s="698"/>
      <c r="KHD397" s="698"/>
      <c r="KHE397" s="488"/>
      <c r="KHF397" s="488"/>
      <c r="KHG397" s="488"/>
      <c r="KHH397" s="488"/>
      <c r="KHI397" s="488"/>
      <c r="KHJ397" s="697" t="s">
        <v>9880</v>
      </c>
      <c r="KHK397" s="698"/>
      <c r="KHL397" s="698"/>
      <c r="KHM397" s="488"/>
      <c r="KHN397" s="488"/>
      <c r="KHO397" s="488"/>
      <c r="KHP397" s="488"/>
      <c r="KHQ397" s="488"/>
      <c r="KHR397" s="697" t="s">
        <v>9880</v>
      </c>
      <c r="KHS397" s="698"/>
      <c r="KHT397" s="698"/>
      <c r="KHU397" s="488"/>
      <c r="KHV397" s="488"/>
      <c r="KHW397" s="488"/>
      <c r="KHX397" s="488"/>
      <c r="KHY397" s="488"/>
      <c r="KHZ397" s="697" t="s">
        <v>9880</v>
      </c>
      <c r="KIA397" s="698"/>
      <c r="KIB397" s="698"/>
      <c r="KIC397" s="488"/>
      <c r="KID397" s="488"/>
      <c r="KIE397" s="488"/>
      <c r="KIF397" s="488"/>
      <c r="KIG397" s="488"/>
      <c r="KIH397" s="697" t="s">
        <v>9880</v>
      </c>
      <c r="KII397" s="698"/>
      <c r="KIJ397" s="698"/>
      <c r="KIK397" s="488"/>
      <c r="KIL397" s="488"/>
      <c r="KIM397" s="488"/>
      <c r="KIN397" s="488"/>
      <c r="KIO397" s="488"/>
      <c r="KIP397" s="697" t="s">
        <v>9880</v>
      </c>
      <c r="KIQ397" s="698"/>
      <c r="KIR397" s="698"/>
      <c r="KIS397" s="488"/>
      <c r="KIT397" s="488"/>
      <c r="KIU397" s="488"/>
      <c r="KIV397" s="488"/>
      <c r="KIW397" s="488"/>
      <c r="KIX397" s="697" t="s">
        <v>9880</v>
      </c>
      <c r="KIY397" s="698"/>
      <c r="KIZ397" s="698"/>
      <c r="KJA397" s="488"/>
      <c r="KJB397" s="488"/>
      <c r="KJC397" s="488"/>
      <c r="KJD397" s="488"/>
      <c r="KJE397" s="488"/>
      <c r="KJF397" s="697" t="s">
        <v>9880</v>
      </c>
      <c r="KJG397" s="698"/>
      <c r="KJH397" s="698"/>
      <c r="KJI397" s="488"/>
      <c r="KJJ397" s="488"/>
      <c r="KJK397" s="488"/>
      <c r="KJL397" s="488"/>
      <c r="KJM397" s="488"/>
      <c r="KJN397" s="697" t="s">
        <v>9880</v>
      </c>
      <c r="KJO397" s="698"/>
      <c r="KJP397" s="698"/>
      <c r="KJQ397" s="488"/>
      <c r="KJR397" s="488"/>
      <c r="KJS397" s="488"/>
      <c r="KJT397" s="488"/>
      <c r="KJU397" s="488"/>
      <c r="KJV397" s="697" t="s">
        <v>9880</v>
      </c>
      <c r="KJW397" s="698"/>
      <c r="KJX397" s="698"/>
      <c r="KJY397" s="488"/>
      <c r="KJZ397" s="488"/>
      <c r="KKA397" s="488"/>
      <c r="KKB397" s="488"/>
      <c r="KKC397" s="488"/>
      <c r="KKD397" s="697" t="s">
        <v>9880</v>
      </c>
      <c r="KKE397" s="698"/>
      <c r="KKF397" s="698"/>
      <c r="KKG397" s="488"/>
      <c r="KKH397" s="488"/>
      <c r="KKI397" s="488"/>
      <c r="KKJ397" s="488"/>
      <c r="KKK397" s="488"/>
      <c r="KKL397" s="697" t="s">
        <v>9880</v>
      </c>
      <c r="KKM397" s="698"/>
      <c r="KKN397" s="698"/>
      <c r="KKO397" s="488"/>
      <c r="KKP397" s="488"/>
      <c r="KKQ397" s="488"/>
      <c r="KKR397" s="488"/>
      <c r="KKS397" s="488"/>
      <c r="KKT397" s="697" t="s">
        <v>9880</v>
      </c>
      <c r="KKU397" s="698"/>
      <c r="KKV397" s="698"/>
      <c r="KKW397" s="488"/>
      <c r="KKX397" s="488"/>
      <c r="KKY397" s="488"/>
      <c r="KKZ397" s="488"/>
      <c r="KLA397" s="488"/>
      <c r="KLB397" s="697" t="s">
        <v>9880</v>
      </c>
      <c r="KLC397" s="698"/>
      <c r="KLD397" s="698"/>
      <c r="KLE397" s="488"/>
      <c r="KLF397" s="488"/>
      <c r="KLG397" s="488"/>
      <c r="KLH397" s="488"/>
      <c r="KLI397" s="488"/>
      <c r="KLJ397" s="697" t="s">
        <v>9880</v>
      </c>
      <c r="KLK397" s="698"/>
      <c r="KLL397" s="698"/>
      <c r="KLM397" s="488"/>
      <c r="KLN397" s="488"/>
      <c r="KLO397" s="488"/>
      <c r="KLP397" s="488"/>
      <c r="KLQ397" s="488"/>
      <c r="KLR397" s="697" t="s">
        <v>9880</v>
      </c>
      <c r="KLS397" s="698"/>
      <c r="KLT397" s="698"/>
      <c r="KLU397" s="488"/>
      <c r="KLV397" s="488"/>
      <c r="KLW397" s="488"/>
      <c r="KLX397" s="488"/>
      <c r="KLY397" s="488"/>
      <c r="KLZ397" s="697" t="s">
        <v>9880</v>
      </c>
      <c r="KMA397" s="698"/>
      <c r="KMB397" s="698"/>
      <c r="KMC397" s="488"/>
      <c r="KMD397" s="488"/>
      <c r="KME397" s="488"/>
      <c r="KMF397" s="488"/>
      <c r="KMG397" s="488"/>
      <c r="KMH397" s="697" t="s">
        <v>9880</v>
      </c>
      <c r="KMI397" s="698"/>
      <c r="KMJ397" s="698"/>
      <c r="KMK397" s="488"/>
      <c r="KML397" s="488"/>
      <c r="KMM397" s="488"/>
      <c r="KMN397" s="488"/>
      <c r="KMO397" s="488"/>
      <c r="KMP397" s="697" t="s">
        <v>9880</v>
      </c>
      <c r="KMQ397" s="698"/>
      <c r="KMR397" s="698"/>
      <c r="KMS397" s="488"/>
      <c r="KMT397" s="488"/>
      <c r="KMU397" s="488"/>
      <c r="KMV397" s="488"/>
      <c r="KMW397" s="488"/>
      <c r="KMX397" s="697" t="s">
        <v>9880</v>
      </c>
      <c r="KMY397" s="698"/>
      <c r="KMZ397" s="698"/>
      <c r="KNA397" s="488"/>
      <c r="KNB397" s="488"/>
      <c r="KNC397" s="488"/>
      <c r="KND397" s="488"/>
      <c r="KNE397" s="488"/>
      <c r="KNF397" s="697" t="s">
        <v>9880</v>
      </c>
      <c r="KNG397" s="698"/>
      <c r="KNH397" s="698"/>
      <c r="KNI397" s="488"/>
      <c r="KNJ397" s="488"/>
      <c r="KNK397" s="488"/>
      <c r="KNL397" s="488"/>
      <c r="KNM397" s="488"/>
      <c r="KNN397" s="697" t="s">
        <v>9880</v>
      </c>
      <c r="KNO397" s="698"/>
      <c r="KNP397" s="698"/>
      <c r="KNQ397" s="488"/>
      <c r="KNR397" s="488"/>
      <c r="KNS397" s="488"/>
      <c r="KNT397" s="488"/>
      <c r="KNU397" s="488"/>
      <c r="KNV397" s="697" t="s">
        <v>9880</v>
      </c>
      <c r="KNW397" s="698"/>
      <c r="KNX397" s="698"/>
      <c r="KNY397" s="488"/>
      <c r="KNZ397" s="488"/>
      <c r="KOA397" s="488"/>
      <c r="KOB397" s="488"/>
      <c r="KOC397" s="488"/>
      <c r="KOD397" s="697" t="s">
        <v>9880</v>
      </c>
      <c r="KOE397" s="698"/>
      <c r="KOF397" s="698"/>
      <c r="KOG397" s="488"/>
      <c r="KOH397" s="488"/>
      <c r="KOI397" s="488"/>
      <c r="KOJ397" s="488"/>
      <c r="KOK397" s="488"/>
      <c r="KOL397" s="697" t="s">
        <v>9880</v>
      </c>
      <c r="KOM397" s="698"/>
      <c r="KON397" s="698"/>
      <c r="KOO397" s="488"/>
      <c r="KOP397" s="488"/>
      <c r="KOQ397" s="488"/>
      <c r="KOR397" s="488"/>
      <c r="KOS397" s="488"/>
      <c r="KOT397" s="697" t="s">
        <v>9880</v>
      </c>
      <c r="KOU397" s="698"/>
      <c r="KOV397" s="698"/>
      <c r="KOW397" s="488"/>
      <c r="KOX397" s="488"/>
      <c r="KOY397" s="488"/>
      <c r="KOZ397" s="488"/>
      <c r="KPA397" s="488"/>
      <c r="KPB397" s="697" t="s">
        <v>9880</v>
      </c>
      <c r="KPC397" s="698"/>
      <c r="KPD397" s="698"/>
      <c r="KPE397" s="488"/>
      <c r="KPF397" s="488"/>
      <c r="KPG397" s="488"/>
      <c r="KPH397" s="488"/>
      <c r="KPI397" s="488"/>
      <c r="KPJ397" s="697" t="s">
        <v>9880</v>
      </c>
      <c r="KPK397" s="698"/>
      <c r="KPL397" s="698"/>
      <c r="KPM397" s="488"/>
      <c r="KPN397" s="488"/>
      <c r="KPO397" s="488"/>
      <c r="KPP397" s="488"/>
      <c r="KPQ397" s="488"/>
      <c r="KPR397" s="697" t="s">
        <v>9880</v>
      </c>
      <c r="KPS397" s="698"/>
      <c r="KPT397" s="698"/>
      <c r="KPU397" s="488"/>
      <c r="KPV397" s="488"/>
      <c r="KPW397" s="488"/>
      <c r="KPX397" s="488"/>
      <c r="KPY397" s="488"/>
      <c r="KPZ397" s="697" t="s">
        <v>9880</v>
      </c>
      <c r="KQA397" s="698"/>
      <c r="KQB397" s="698"/>
      <c r="KQC397" s="488"/>
      <c r="KQD397" s="488"/>
      <c r="KQE397" s="488"/>
      <c r="KQF397" s="488"/>
      <c r="KQG397" s="488"/>
      <c r="KQH397" s="697" t="s">
        <v>9880</v>
      </c>
      <c r="KQI397" s="698"/>
      <c r="KQJ397" s="698"/>
      <c r="KQK397" s="488"/>
      <c r="KQL397" s="488"/>
      <c r="KQM397" s="488"/>
      <c r="KQN397" s="488"/>
      <c r="KQO397" s="488"/>
      <c r="KQP397" s="697" t="s">
        <v>9880</v>
      </c>
      <c r="KQQ397" s="698"/>
      <c r="KQR397" s="698"/>
      <c r="KQS397" s="488"/>
      <c r="KQT397" s="488"/>
      <c r="KQU397" s="488"/>
      <c r="KQV397" s="488"/>
      <c r="KQW397" s="488"/>
      <c r="KQX397" s="697" t="s">
        <v>9880</v>
      </c>
      <c r="KQY397" s="698"/>
      <c r="KQZ397" s="698"/>
      <c r="KRA397" s="488"/>
      <c r="KRB397" s="488"/>
      <c r="KRC397" s="488"/>
      <c r="KRD397" s="488"/>
      <c r="KRE397" s="488"/>
      <c r="KRF397" s="697" t="s">
        <v>9880</v>
      </c>
      <c r="KRG397" s="698"/>
      <c r="KRH397" s="698"/>
      <c r="KRI397" s="488"/>
      <c r="KRJ397" s="488"/>
      <c r="KRK397" s="488"/>
      <c r="KRL397" s="488"/>
      <c r="KRM397" s="488"/>
      <c r="KRN397" s="697" t="s">
        <v>9880</v>
      </c>
      <c r="KRO397" s="698"/>
      <c r="KRP397" s="698"/>
      <c r="KRQ397" s="488"/>
      <c r="KRR397" s="488"/>
      <c r="KRS397" s="488"/>
      <c r="KRT397" s="488"/>
      <c r="KRU397" s="488"/>
      <c r="KRV397" s="697" t="s">
        <v>9880</v>
      </c>
      <c r="KRW397" s="698"/>
      <c r="KRX397" s="698"/>
      <c r="KRY397" s="488"/>
      <c r="KRZ397" s="488"/>
      <c r="KSA397" s="488"/>
      <c r="KSB397" s="488"/>
      <c r="KSC397" s="488"/>
      <c r="KSD397" s="697" t="s">
        <v>9880</v>
      </c>
      <c r="KSE397" s="698"/>
      <c r="KSF397" s="698"/>
      <c r="KSG397" s="488"/>
      <c r="KSH397" s="488"/>
      <c r="KSI397" s="488"/>
      <c r="KSJ397" s="488"/>
      <c r="KSK397" s="488"/>
      <c r="KSL397" s="697" t="s">
        <v>9880</v>
      </c>
      <c r="KSM397" s="698"/>
      <c r="KSN397" s="698"/>
      <c r="KSO397" s="488"/>
      <c r="KSP397" s="488"/>
      <c r="KSQ397" s="488"/>
      <c r="KSR397" s="488"/>
      <c r="KSS397" s="488"/>
      <c r="KST397" s="697" t="s">
        <v>9880</v>
      </c>
      <c r="KSU397" s="698"/>
      <c r="KSV397" s="698"/>
      <c r="KSW397" s="488"/>
      <c r="KSX397" s="488"/>
      <c r="KSY397" s="488"/>
      <c r="KSZ397" s="488"/>
      <c r="KTA397" s="488"/>
      <c r="KTB397" s="697" t="s">
        <v>9880</v>
      </c>
      <c r="KTC397" s="698"/>
      <c r="KTD397" s="698"/>
      <c r="KTE397" s="488"/>
      <c r="KTF397" s="488"/>
      <c r="KTG397" s="488"/>
      <c r="KTH397" s="488"/>
      <c r="KTI397" s="488"/>
      <c r="KTJ397" s="697" t="s">
        <v>9880</v>
      </c>
      <c r="KTK397" s="698"/>
      <c r="KTL397" s="698"/>
      <c r="KTM397" s="488"/>
      <c r="KTN397" s="488"/>
      <c r="KTO397" s="488"/>
      <c r="KTP397" s="488"/>
      <c r="KTQ397" s="488"/>
      <c r="KTR397" s="697" t="s">
        <v>9880</v>
      </c>
      <c r="KTS397" s="698"/>
      <c r="KTT397" s="698"/>
      <c r="KTU397" s="488"/>
      <c r="KTV397" s="488"/>
      <c r="KTW397" s="488"/>
      <c r="KTX397" s="488"/>
      <c r="KTY397" s="488"/>
      <c r="KTZ397" s="697" t="s">
        <v>9880</v>
      </c>
      <c r="KUA397" s="698"/>
      <c r="KUB397" s="698"/>
      <c r="KUC397" s="488"/>
      <c r="KUD397" s="488"/>
      <c r="KUE397" s="488"/>
      <c r="KUF397" s="488"/>
      <c r="KUG397" s="488"/>
      <c r="KUH397" s="697" t="s">
        <v>9880</v>
      </c>
      <c r="KUI397" s="698"/>
      <c r="KUJ397" s="698"/>
      <c r="KUK397" s="488"/>
      <c r="KUL397" s="488"/>
      <c r="KUM397" s="488"/>
      <c r="KUN397" s="488"/>
      <c r="KUO397" s="488"/>
      <c r="KUP397" s="697" t="s">
        <v>9880</v>
      </c>
      <c r="KUQ397" s="698"/>
      <c r="KUR397" s="698"/>
      <c r="KUS397" s="488"/>
      <c r="KUT397" s="488"/>
      <c r="KUU397" s="488"/>
      <c r="KUV397" s="488"/>
      <c r="KUW397" s="488"/>
      <c r="KUX397" s="697" t="s">
        <v>9880</v>
      </c>
      <c r="KUY397" s="698"/>
      <c r="KUZ397" s="698"/>
      <c r="KVA397" s="488"/>
      <c r="KVB397" s="488"/>
      <c r="KVC397" s="488"/>
      <c r="KVD397" s="488"/>
      <c r="KVE397" s="488"/>
      <c r="KVF397" s="697" t="s">
        <v>9880</v>
      </c>
      <c r="KVG397" s="698"/>
      <c r="KVH397" s="698"/>
      <c r="KVI397" s="488"/>
      <c r="KVJ397" s="488"/>
      <c r="KVK397" s="488"/>
      <c r="KVL397" s="488"/>
      <c r="KVM397" s="488"/>
      <c r="KVN397" s="697" t="s">
        <v>9880</v>
      </c>
      <c r="KVO397" s="698"/>
      <c r="KVP397" s="698"/>
      <c r="KVQ397" s="488"/>
      <c r="KVR397" s="488"/>
      <c r="KVS397" s="488"/>
      <c r="KVT397" s="488"/>
      <c r="KVU397" s="488"/>
      <c r="KVV397" s="697" t="s">
        <v>9880</v>
      </c>
      <c r="KVW397" s="698"/>
      <c r="KVX397" s="698"/>
      <c r="KVY397" s="488"/>
      <c r="KVZ397" s="488"/>
      <c r="KWA397" s="488"/>
      <c r="KWB397" s="488"/>
      <c r="KWC397" s="488"/>
      <c r="KWD397" s="697" t="s">
        <v>9880</v>
      </c>
      <c r="KWE397" s="698"/>
      <c r="KWF397" s="698"/>
      <c r="KWG397" s="488"/>
      <c r="KWH397" s="488"/>
      <c r="KWI397" s="488"/>
      <c r="KWJ397" s="488"/>
      <c r="KWK397" s="488"/>
      <c r="KWL397" s="697" t="s">
        <v>9880</v>
      </c>
      <c r="KWM397" s="698"/>
      <c r="KWN397" s="698"/>
      <c r="KWO397" s="488"/>
      <c r="KWP397" s="488"/>
      <c r="KWQ397" s="488"/>
      <c r="KWR397" s="488"/>
      <c r="KWS397" s="488"/>
      <c r="KWT397" s="697" t="s">
        <v>9880</v>
      </c>
      <c r="KWU397" s="698"/>
      <c r="KWV397" s="698"/>
      <c r="KWW397" s="488"/>
      <c r="KWX397" s="488"/>
      <c r="KWY397" s="488"/>
      <c r="KWZ397" s="488"/>
      <c r="KXA397" s="488"/>
      <c r="KXB397" s="697" t="s">
        <v>9880</v>
      </c>
      <c r="KXC397" s="698"/>
      <c r="KXD397" s="698"/>
      <c r="KXE397" s="488"/>
      <c r="KXF397" s="488"/>
      <c r="KXG397" s="488"/>
      <c r="KXH397" s="488"/>
      <c r="KXI397" s="488"/>
      <c r="KXJ397" s="697" t="s">
        <v>9880</v>
      </c>
      <c r="KXK397" s="698"/>
      <c r="KXL397" s="698"/>
      <c r="KXM397" s="488"/>
      <c r="KXN397" s="488"/>
      <c r="KXO397" s="488"/>
      <c r="KXP397" s="488"/>
      <c r="KXQ397" s="488"/>
      <c r="KXR397" s="697" t="s">
        <v>9880</v>
      </c>
      <c r="KXS397" s="698"/>
      <c r="KXT397" s="698"/>
      <c r="KXU397" s="488"/>
      <c r="KXV397" s="488"/>
      <c r="KXW397" s="488"/>
      <c r="KXX397" s="488"/>
      <c r="KXY397" s="488"/>
      <c r="KXZ397" s="697" t="s">
        <v>9880</v>
      </c>
      <c r="KYA397" s="698"/>
      <c r="KYB397" s="698"/>
      <c r="KYC397" s="488"/>
      <c r="KYD397" s="488"/>
      <c r="KYE397" s="488"/>
      <c r="KYF397" s="488"/>
      <c r="KYG397" s="488"/>
      <c r="KYH397" s="697" t="s">
        <v>9880</v>
      </c>
      <c r="KYI397" s="698"/>
      <c r="KYJ397" s="698"/>
      <c r="KYK397" s="488"/>
      <c r="KYL397" s="488"/>
      <c r="KYM397" s="488"/>
      <c r="KYN397" s="488"/>
      <c r="KYO397" s="488"/>
      <c r="KYP397" s="697" t="s">
        <v>9880</v>
      </c>
      <c r="KYQ397" s="698"/>
      <c r="KYR397" s="698"/>
      <c r="KYS397" s="488"/>
      <c r="KYT397" s="488"/>
      <c r="KYU397" s="488"/>
      <c r="KYV397" s="488"/>
      <c r="KYW397" s="488"/>
      <c r="KYX397" s="697" t="s">
        <v>9880</v>
      </c>
      <c r="KYY397" s="698"/>
      <c r="KYZ397" s="698"/>
      <c r="KZA397" s="488"/>
      <c r="KZB397" s="488"/>
      <c r="KZC397" s="488"/>
      <c r="KZD397" s="488"/>
      <c r="KZE397" s="488"/>
      <c r="KZF397" s="697" t="s">
        <v>9880</v>
      </c>
      <c r="KZG397" s="698"/>
      <c r="KZH397" s="698"/>
      <c r="KZI397" s="488"/>
      <c r="KZJ397" s="488"/>
      <c r="KZK397" s="488"/>
      <c r="KZL397" s="488"/>
      <c r="KZM397" s="488"/>
      <c r="KZN397" s="697" t="s">
        <v>9880</v>
      </c>
      <c r="KZO397" s="698"/>
      <c r="KZP397" s="698"/>
      <c r="KZQ397" s="488"/>
      <c r="KZR397" s="488"/>
      <c r="KZS397" s="488"/>
      <c r="KZT397" s="488"/>
      <c r="KZU397" s="488"/>
      <c r="KZV397" s="697" t="s">
        <v>9880</v>
      </c>
      <c r="KZW397" s="698"/>
      <c r="KZX397" s="698"/>
      <c r="KZY397" s="488"/>
      <c r="KZZ397" s="488"/>
      <c r="LAA397" s="488"/>
      <c r="LAB397" s="488"/>
      <c r="LAC397" s="488"/>
      <c r="LAD397" s="697" t="s">
        <v>9880</v>
      </c>
      <c r="LAE397" s="698"/>
      <c r="LAF397" s="698"/>
      <c r="LAG397" s="488"/>
      <c r="LAH397" s="488"/>
      <c r="LAI397" s="488"/>
      <c r="LAJ397" s="488"/>
      <c r="LAK397" s="488"/>
      <c r="LAL397" s="697" t="s">
        <v>9880</v>
      </c>
      <c r="LAM397" s="698"/>
      <c r="LAN397" s="698"/>
      <c r="LAO397" s="488"/>
      <c r="LAP397" s="488"/>
      <c r="LAQ397" s="488"/>
      <c r="LAR397" s="488"/>
      <c r="LAS397" s="488"/>
      <c r="LAT397" s="697" t="s">
        <v>9880</v>
      </c>
      <c r="LAU397" s="698"/>
      <c r="LAV397" s="698"/>
      <c r="LAW397" s="488"/>
      <c r="LAX397" s="488"/>
      <c r="LAY397" s="488"/>
      <c r="LAZ397" s="488"/>
      <c r="LBA397" s="488"/>
      <c r="LBB397" s="697" t="s">
        <v>9880</v>
      </c>
      <c r="LBC397" s="698"/>
      <c r="LBD397" s="698"/>
      <c r="LBE397" s="488"/>
      <c r="LBF397" s="488"/>
      <c r="LBG397" s="488"/>
      <c r="LBH397" s="488"/>
      <c r="LBI397" s="488"/>
      <c r="LBJ397" s="697" t="s">
        <v>9880</v>
      </c>
      <c r="LBK397" s="698"/>
      <c r="LBL397" s="698"/>
      <c r="LBM397" s="488"/>
      <c r="LBN397" s="488"/>
      <c r="LBO397" s="488"/>
      <c r="LBP397" s="488"/>
      <c r="LBQ397" s="488"/>
      <c r="LBR397" s="697" t="s">
        <v>9880</v>
      </c>
      <c r="LBS397" s="698"/>
      <c r="LBT397" s="698"/>
      <c r="LBU397" s="488"/>
      <c r="LBV397" s="488"/>
      <c r="LBW397" s="488"/>
      <c r="LBX397" s="488"/>
      <c r="LBY397" s="488"/>
      <c r="LBZ397" s="697" t="s">
        <v>9880</v>
      </c>
      <c r="LCA397" s="698"/>
      <c r="LCB397" s="698"/>
      <c r="LCC397" s="488"/>
      <c r="LCD397" s="488"/>
      <c r="LCE397" s="488"/>
      <c r="LCF397" s="488"/>
      <c r="LCG397" s="488"/>
      <c r="LCH397" s="697" t="s">
        <v>9880</v>
      </c>
      <c r="LCI397" s="698"/>
      <c r="LCJ397" s="698"/>
      <c r="LCK397" s="488"/>
      <c r="LCL397" s="488"/>
      <c r="LCM397" s="488"/>
      <c r="LCN397" s="488"/>
      <c r="LCO397" s="488"/>
      <c r="LCP397" s="697" t="s">
        <v>9880</v>
      </c>
      <c r="LCQ397" s="698"/>
      <c r="LCR397" s="698"/>
      <c r="LCS397" s="488"/>
      <c r="LCT397" s="488"/>
      <c r="LCU397" s="488"/>
      <c r="LCV397" s="488"/>
      <c r="LCW397" s="488"/>
      <c r="LCX397" s="697" t="s">
        <v>9880</v>
      </c>
      <c r="LCY397" s="698"/>
      <c r="LCZ397" s="698"/>
      <c r="LDA397" s="488"/>
      <c r="LDB397" s="488"/>
      <c r="LDC397" s="488"/>
      <c r="LDD397" s="488"/>
      <c r="LDE397" s="488"/>
      <c r="LDF397" s="697" t="s">
        <v>9880</v>
      </c>
      <c r="LDG397" s="698"/>
      <c r="LDH397" s="698"/>
      <c r="LDI397" s="488"/>
      <c r="LDJ397" s="488"/>
      <c r="LDK397" s="488"/>
      <c r="LDL397" s="488"/>
      <c r="LDM397" s="488"/>
      <c r="LDN397" s="697" t="s">
        <v>9880</v>
      </c>
      <c r="LDO397" s="698"/>
      <c r="LDP397" s="698"/>
      <c r="LDQ397" s="488"/>
      <c r="LDR397" s="488"/>
      <c r="LDS397" s="488"/>
      <c r="LDT397" s="488"/>
      <c r="LDU397" s="488"/>
      <c r="LDV397" s="697" t="s">
        <v>9880</v>
      </c>
      <c r="LDW397" s="698"/>
      <c r="LDX397" s="698"/>
      <c r="LDY397" s="488"/>
      <c r="LDZ397" s="488"/>
      <c r="LEA397" s="488"/>
      <c r="LEB397" s="488"/>
      <c r="LEC397" s="488"/>
      <c r="LED397" s="697" t="s">
        <v>9880</v>
      </c>
      <c r="LEE397" s="698"/>
      <c r="LEF397" s="698"/>
      <c r="LEG397" s="488"/>
      <c r="LEH397" s="488"/>
      <c r="LEI397" s="488"/>
      <c r="LEJ397" s="488"/>
      <c r="LEK397" s="488"/>
      <c r="LEL397" s="697" t="s">
        <v>9880</v>
      </c>
      <c r="LEM397" s="698"/>
      <c r="LEN397" s="698"/>
      <c r="LEO397" s="488"/>
      <c r="LEP397" s="488"/>
      <c r="LEQ397" s="488"/>
      <c r="LER397" s="488"/>
      <c r="LES397" s="488"/>
      <c r="LET397" s="697" t="s">
        <v>9880</v>
      </c>
      <c r="LEU397" s="698"/>
      <c r="LEV397" s="698"/>
      <c r="LEW397" s="488"/>
      <c r="LEX397" s="488"/>
      <c r="LEY397" s="488"/>
      <c r="LEZ397" s="488"/>
      <c r="LFA397" s="488"/>
      <c r="LFB397" s="697" t="s">
        <v>9880</v>
      </c>
      <c r="LFC397" s="698"/>
      <c r="LFD397" s="698"/>
      <c r="LFE397" s="488"/>
      <c r="LFF397" s="488"/>
      <c r="LFG397" s="488"/>
      <c r="LFH397" s="488"/>
      <c r="LFI397" s="488"/>
      <c r="LFJ397" s="697" t="s">
        <v>9880</v>
      </c>
      <c r="LFK397" s="698"/>
      <c r="LFL397" s="698"/>
      <c r="LFM397" s="488"/>
      <c r="LFN397" s="488"/>
      <c r="LFO397" s="488"/>
      <c r="LFP397" s="488"/>
      <c r="LFQ397" s="488"/>
      <c r="LFR397" s="697" t="s">
        <v>9880</v>
      </c>
      <c r="LFS397" s="698"/>
      <c r="LFT397" s="698"/>
      <c r="LFU397" s="488"/>
      <c r="LFV397" s="488"/>
      <c r="LFW397" s="488"/>
      <c r="LFX397" s="488"/>
      <c r="LFY397" s="488"/>
      <c r="LFZ397" s="697" t="s">
        <v>9880</v>
      </c>
      <c r="LGA397" s="698"/>
      <c r="LGB397" s="698"/>
      <c r="LGC397" s="488"/>
      <c r="LGD397" s="488"/>
      <c r="LGE397" s="488"/>
      <c r="LGF397" s="488"/>
      <c r="LGG397" s="488"/>
      <c r="LGH397" s="697" t="s">
        <v>9880</v>
      </c>
      <c r="LGI397" s="698"/>
      <c r="LGJ397" s="698"/>
      <c r="LGK397" s="488"/>
      <c r="LGL397" s="488"/>
      <c r="LGM397" s="488"/>
      <c r="LGN397" s="488"/>
      <c r="LGO397" s="488"/>
      <c r="LGP397" s="697" t="s">
        <v>9880</v>
      </c>
      <c r="LGQ397" s="698"/>
      <c r="LGR397" s="698"/>
      <c r="LGS397" s="488"/>
      <c r="LGT397" s="488"/>
      <c r="LGU397" s="488"/>
      <c r="LGV397" s="488"/>
      <c r="LGW397" s="488"/>
      <c r="LGX397" s="697" t="s">
        <v>9880</v>
      </c>
      <c r="LGY397" s="698"/>
      <c r="LGZ397" s="698"/>
      <c r="LHA397" s="488"/>
      <c r="LHB397" s="488"/>
      <c r="LHC397" s="488"/>
      <c r="LHD397" s="488"/>
      <c r="LHE397" s="488"/>
      <c r="LHF397" s="697" t="s">
        <v>9880</v>
      </c>
      <c r="LHG397" s="698"/>
      <c r="LHH397" s="698"/>
      <c r="LHI397" s="488"/>
      <c r="LHJ397" s="488"/>
      <c r="LHK397" s="488"/>
      <c r="LHL397" s="488"/>
      <c r="LHM397" s="488"/>
      <c r="LHN397" s="697" t="s">
        <v>9880</v>
      </c>
      <c r="LHO397" s="698"/>
      <c r="LHP397" s="698"/>
      <c r="LHQ397" s="488"/>
      <c r="LHR397" s="488"/>
      <c r="LHS397" s="488"/>
      <c r="LHT397" s="488"/>
      <c r="LHU397" s="488"/>
      <c r="LHV397" s="697" t="s">
        <v>9880</v>
      </c>
      <c r="LHW397" s="698"/>
      <c r="LHX397" s="698"/>
      <c r="LHY397" s="488"/>
      <c r="LHZ397" s="488"/>
      <c r="LIA397" s="488"/>
      <c r="LIB397" s="488"/>
      <c r="LIC397" s="488"/>
      <c r="LID397" s="697" t="s">
        <v>9880</v>
      </c>
      <c r="LIE397" s="698"/>
      <c r="LIF397" s="698"/>
      <c r="LIG397" s="488"/>
      <c r="LIH397" s="488"/>
      <c r="LII397" s="488"/>
      <c r="LIJ397" s="488"/>
      <c r="LIK397" s="488"/>
      <c r="LIL397" s="697" t="s">
        <v>9880</v>
      </c>
      <c r="LIM397" s="698"/>
      <c r="LIN397" s="698"/>
      <c r="LIO397" s="488"/>
      <c r="LIP397" s="488"/>
      <c r="LIQ397" s="488"/>
      <c r="LIR397" s="488"/>
      <c r="LIS397" s="488"/>
      <c r="LIT397" s="697" t="s">
        <v>9880</v>
      </c>
      <c r="LIU397" s="698"/>
      <c r="LIV397" s="698"/>
      <c r="LIW397" s="488"/>
      <c r="LIX397" s="488"/>
      <c r="LIY397" s="488"/>
      <c r="LIZ397" s="488"/>
      <c r="LJA397" s="488"/>
      <c r="LJB397" s="697" t="s">
        <v>9880</v>
      </c>
      <c r="LJC397" s="698"/>
      <c r="LJD397" s="698"/>
      <c r="LJE397" s="488"/>
      <c r="LJF397" s="488"/>
      <c r="LJG397" s="488"/>
      <c r="LJH397" s="488"/>
      <c r="LJI397" s="488"/>
      <c r="LJJ397" s="697" t="s">
        <v>9880</v>
      </c>
      <c r="LJK397" s="698"/>
      <c r="LJL397" s="698"/>
      <c r="LJM397" s="488"/>
      <c r="LJN397" s="488"/>
      <c r="LJO397" s="488"/>
      <c r="LJP397" s="488"/>
      <c r="LJQ397" s="488"/>
      <c r="LJR397" s="697" t="s">
        <v>9880</v>
      </c>
      <c r="LJS397" s="698"/>
      <c r="LJT397" s="698"/>
      <c r="LJU397" s="488"/>
      <c r="LJV397" s="488"/>
      <c r="LJW397" s="488"/>
      <c r="LJX397" s="488"/>
      <c r="LJY397" s="488"/>
      <c r="LJZ397" s="697" t="s">
        <v>9880</v>
      </c>
      <c r="LKA397" s="698"/>
      <c r="LKB397" s="698"/>
      <c r="LKC397" s="488"/>
      <c r="LKD397" s="488"/>
      <c r="LKE397" s="488"/>
      <c r="LKF397" s="488"/>
      <c r="LKG397" s="488"/>
      <c r="LKH397" s="697" t="s">
        <v>9880</v>
      </c>
      <c r="LKI397" s="698"/>
      <c r="LKJ397" s="698"/>
      <c r="LKK397" s="488"/>
      <c r="LKL397" s="488"/>
      <c r="LKM397" s="488"/>
      <c r="LKN397" s="488"/>
      <c r="LKO397" s="488"/>
      <c r="LKP397" s="697" t="s">
        <v>9880</v>
      </c>
      <c r="LKQ397" s="698"/>
      <c r="LKR397" s="698"/>
      <c r="LKS397" s="488"/>
      <c r="LKT397" s="488"/>
      <c r="LKU397" s="488"/>
      <c r="LKV397" s="488"/>
      <c r="LKW397" s="488"/>
      <c r="LKX397" s="697" t="s">
        <v>9880</v>
      </c>
      <c r="LKY397" s="698"/>
      <c r="LKZ397" s="698"/>
      <c r="LLA397" s="488"/>
      <c r="LLB397" s="488"/>
      <c r="LLC397" s="488"/>
      <c r="LLD397" s="488"/>
      <c r="LLE397" s="488"/>
      <c r="LLF397" s="697" t="s">
        <v>9880</v>
      </c>
      <c r="LLG397" s="698"/>
      <c r="LLH397" s="698"/>
      <c r="LLI397" s="488"/>
      <c r="LLJ397" s="488"/>
      <c r="LLK397" s="488"/>
      <c r="LLL397" s="488"/>
      <c r="LLM397" s="488"/>
      <c r="LLN397" s="697" t="s">
        <v>9880</v>
      </c>
      <c r="LLO397" s="698"/>
      <c r="LLP397" s="698"/>
      <c r="LLQ397" s="488"/>
      <c r="LLR397" s="488"/>
      <c r="LLS397" s="488"/>
      <c r="LLT397" s="488"/>
      <c r="LLU397" s="488"/>
      <c r="LLV397" s="697" t="s">
        <v>9880</v>
      </c>
      <c r="LLW397" s="698"/>
      <c r="LLX397" s="698"/>
      <c r="LLY397" s="488"/>
      <c r="LLZ397" s="488"/>
      <c r="LMA397" s="488"/>
      <c r="LMB397" s="488"/>
      <c r="LMC397" s="488"/>
      <c r="LMD397" s="697" t="s">
        <v>9880</v>
      </c>
      <c r="LME397" s="698"/>
      <c r="LMF397" s="698"/>
      <c r="LMG397" s="488"/>
      <c r="LMH397" s="488"/>
      <c r="LMI397" s="488"/>
      <c r="LMJ397" s="488"/>
      <c r="LMK397" s="488"/>
      <c r="LML397" s="697" t="s">
        <v>9880</v>
      </c>
      <c r="LMM397" s="698"/>
      <c r="LMN397" s="698"/>
      <c r="LMO397" s="488"/>
      <c r="LMP397" s="488"/>
      <c r="LMQ397" s="488"/>
      <c r="LMR397" s="488"/>
      <c r="LMS397" s="488"/>
      <c r="LMT397" s="697" t="s">
        <v>9880</v>
      </c>
      <c r="LMU397" s="698"/>
      <c r="LMV397" s="698"/>
      <c r="LMW397" s="488"/>
      <c r="LMX397" s="488"/>
      <c r="LMY397" s="488"/>
      <c r="LMZ397" s="488"/>
      <c r="LNA397" s="488"/>
      <c r="LNB397" s="697" t="s">
        <v>9880</v>
      </c>
      <c r="LNC397" s="698"/>
      <c r="LND397" s="698"/>
      <c r="LNE397" s="488"/>
      <c r="LNF397" s="488"/>
      <c r="LNG397" s="488"/>
      <c r="LNH397" s="488"/>
      <c r="LNI397" s="488"/>
      <c r="LNJ397" s="697" t="s">
        <v>9880</v>
      </c>
      <c r="LNK397" s="698"/>
      <c r="LNL397" s="698"/>
      <c r="LNM397" s="488"/>
      <c r="LNN397" s="488"/>
      <c r="LNO397" s="488"/>
      <c r="LNP397" s="488"/>
      <c r="LNQ397" s="488"/>
      <c r="LNR397" s="697" t="s">
        <v>9880</v>
      </c>
      <c r="LNS397" s="698"/>
      <c r="LNT397" s="698"/>
      <c r="LNU397" s="488"/>
      <c r="LNV397" s="488"/>
      <c r="LNW397" s="488"/>
      <c r="LNX397" s="488"/>
      <c r="LNY397" s="488"/>
      <c r="LNZ397" s="697" t="s">
        <v>9880</v>
      </c>
      <c r="LOA397" s="698"/>
      <c r="LOB397" s="698"/>
      <c r="LOC397" s="488"/>
      <c r="LOD397" s="488"/>
      <c r="LOE397" s="488"/>
      <c r="LOF397" s="488"/>
      <c r="LOG397" s="488"/>
      <c r="LOH397" s="697" t="s">
        <v>9880</v>
      </c>
      <c r="LOI397" s="698"/>
      <c r="LOJ397" s="698"/>
      <c r="LOK397" s="488"/>
      <c r="LOL397" s="488"/>
      <c r="LOM397" s="488"/>
      <c r="LON397" s="488"/>
      <c r="LOO397" s="488"/>
      <c r="LOP397" s="697" t="s">
        <v>9880</v>
      </c>
      <c r="LOQ397" s="698"/>
      <c r="LOR397" s="698"/>
      <c r="LOS397" s="488"/>
      <c r="LOT397" s="488"/>
      <c r="LOU397" s="488"/>
      <c r="LOV397" s="488"/>
      <c r="LOW397" s="488"/>
      <c r="LOX397" s="697" t="s">
        <v>9880</v>
      </c>
      <c r="LOY397" s="698"/>
      <c r="LOZ397" s="698"/>
      <c r="LPA397" s="488"/>
      <c r="LPB397" s="488"/>
      <c r="LPC397" s="488"/>
      <c r="LPD397" s="488"/>
      <c r="LPE397" s="488"/>
      <c r="LPF397" s="697" t="s">
        <v>9880</v>
      </c>
      <c r="LPG397" s="698"/>
      <c r="LPH397" s="698"/>
      <c r="LPI397" s="488"/>
      <c r="LPJ397" s="488"/>
      <c r="LPK397" s="488"/>
      <c r="LPL397" s="488"/>
      <c r="LPM397" s="488"/>
      <c r="LPN397" s="697" t="s">
        <v>9880</v>
      </c>
      <c r="LPO397" s="698"/>
      <c r="LPP397" s="698"/>
      <c r="LPQ397" s="488"/>
      <c r="LPR397" s="488"/>
      <c r="LPS397" s="488"/>
      <c r="LPT397" s="488"/>
      <c r="LPU397" s="488"/>
      <c r="LPV397" s="697" t="s">
        <v>9880</v>
      </c>
      <c r="LPW397" s="698"/>
      <c r="LPX397" s="698"/>
      <c r="LPY397" s="488"/>
      <c r="LPZ397" s="488"/>
      <c r="LQA397" s="488"/>
      <c r="LQB397" s="488"/>
      <c r="LQC397" s="488"/>
      <c r="LQD397" s="697" t="s">
        <v>9880</v>
      </c>
      <c r="LQE397" s="698"/>
      <c r="LQF397" s="698"/>
      <c r="LQG397" s="488"/>
      <c r="LQH397" s="488"/>
      <c r="LQI397" s="488"/>
      <c r="LQJ397" s="488"/>
      <c r="LQK397" s="488"/>
      <c r="LQL397" s="697" t="s">
        <v>9880</v>
      </c>
      <c r="LQM397" s="698"/>
      <c r="LQN397" s="698"/>
      <c r="LQO397" s="488"/>
      <c r="LQP397" s="488"/>
      <c r="LQQ397" s="488"/>
      <c r="LQR397" s="488"/>
      <c r="LQS397" s="488"/>
      <c r="LQT397" s="697" t="s">
        <v>9880</v>
      </c>
      <c r="LQU397" s="698"/>
      <c r="LQV397" s="698"/>
      <c r="LQW397" s="488"/>
      <c r="LQX397" s="488"/>
      <c r="LQY397" s="488"/>
      <c r="LQZ397" s="488"/>
      <c r="LRA397" s="488"/>
      <c r="LRB397" s="697" t="s">
        <v>9880</v>
      </c>
      <c r="LRC397" s="698"/>
      <c r="LRD397" s="698"/>
      <c r="LRE397" s="488"/>
      <c r="LRF397" s="488"/>
      <c r="LRG397" s="488"/>
      <c r="LRH397" s="488"/>
      <c r="LRI397" s="488"/>
      <c r="LRJ397" s="697" t="s">
        <v>9880</v>
      </c>
      <c r="LRK397" s="698"/>
      <c r="LRL397" s="698"/>
      <c r="LRM397" s="488"/>
      <c r="LRN397" s="488"/>
      <c r="LRO397" s="488"/>
      <c r="LRP397" s="488"/>
      <c r="LRQ397" s="488"/>
      <c r="LRR397" s="697" t="s">
        <v>9880</v>
      </c>
      <c r="LRS397" s="698"/>
      <c r="LRT397" s="698"/>
      <c r="LRU397" s="488"/>
      <c r="LRV397" s="488"/>
      <c r="LRW397" s="488"/>
      <c r="LRX397" s="488"/>
      <c r="LRY397" s="488"/>
      <c r="LRZ397" s="697" t="s">
        <v>9880</v>
      </c>
      <c r="LSA397" s="698"/>
      <c r="LSB397" s="698"/>
      <c r="LSC397" s="488"/>
      <c r="LSD397" s="488"/>
      <c r="LSE397" s="488"/>
      <c r="LSF397" s="488"/>
      <c r="LSG397" s="488"/>
      <c r="LSH397" s="697" t="s">
        <v>9880</v>
      </c>
      <c r="LSI397" s="698"/>
      <c r="LSJ397" s="698"/>
      <c r="LSK397" s="488"/>
      <c r="LSL397" s="488"/>
      <c r="LSM397" s="488"/>
      <c r="LSN397" s="488"/>
      <c r="LSO397" s="488"/>
      <c r="LSP397" s="697" t="s">
        <v>9880</v>
      </c>
      <c r="LSQ397" s="698"/>
      <c r="LSR397" s="698"/>
      <c r="LSS397" s="488"/>
      <c r="LST397" s="488"/>
      <c r="LSU397" s="488"/>
      <c r="LSV397" s="488"/>
      <c r="LSW397" s="488"/>
      <c r="LSX397" s="697" t="s">
        <v>9880</v>
      </c>
      <c r="LSY397" s="698"/>
      <c r="LSZ397" s="698"/>
      <c r="LTA397" s="488"/>
      <c r="LTB397" s="488"/>
      <c r="LTC397" s="488"/>
      <c r="LTD397" s="488"/>
      <c r="LTE397" s="488"/>
      <c r="LTF397" s="697" t="s">
        <v>9880</v>
      </c>
      <c r="LTG397" s="698"/>
      <c r="LTH397" s="698"/>
      <c r="LTI397" s="488"/>
      <c r="LTJ397" s="488"/>
      <c r="LTK397" s="488"/>
      <c r="LTL397" s="488"/>
      <c r="LTM397" s="488"/>
      <c r="LTN397" s="697" t="s">
        <v>9880</v>
      </c>
      <c r="LTO397" s="698"/>
      <c r="LTP397" s="698"/>
      <c r="LTQ397" s="488"/>
      <c r="LTR397" s="488"/>
      <c r="LTS397" s="488"/>
      <c r="LTT397" s="488"/>
      <c r="LTU397" s="488"/>
      <c r="LTV397" s="697" t="s">
        <v>9880</v>
      </c>
      <c r="LTW397" s="698"/>
      <c r="LTX397" s="698"/>
      <c r="LTY397" s="488"/>
      <c r="LTZ397" s="488"/>
      <c r="LUA397" s="488"/>
      <c r="LUB397" s="488"/>
      <c r="LUC397" s="488"/>
      <c r="LUD397" s="697" t="s">
        <v>9880</v>
      </c>
      <c r="LUE397" s="698"/>
      <c r="LUF397" s="698"/>
      <c r="LUG397" s="488"/>
      <c r="LUH397" s="488"/>
      <c r="LUI397" s="488"/>
      <c r="LUJ397" s="488"/>
      <c r="LUK397" s="488"/>
      <c r="LUL397" s="697" t="s">
        <v>9880</v>
      </c>
      <c r="LUM397" s="698"/>
      <c r="LUN397" s="698"/>
      <c r="LUO397" s="488"/>
      <c r="LUP397" s="488"/>
      <c r="LUQ397" s="488"/>
      <c r="LUR397" s="488"/>
      <c r="LUS397" s="488"/>
      <c r="LUT397" s="697" t="s">
        <v>9880</v>
      </c>
      <c r="LUU397" s="698"/>
      <c r="LUV397" s="698"/>
      <c r="LUW397" s="488"/>
      <c r="LUX397" s="488"/>
      <c r="LUY397" s="488"/>
      <c r="LUZ397" s="488"/>
      <c r="LVA397" s="488"/>
      <c r="LVB397" s="697" t="s">
        <v>9880</v>
      </c>
      <c r="LVC397" s="698"/>
      <c r="LVD397" s="698"/>
      <c r="LVE397" s="488"/>
      <c r="LVF397" s="488"/>
      <c r="LVG397" s="488"/>
      <c r="LVH397" s="488"/>
      <c r="LVI397" s="488"/>
      <c r="LVJ397" s="697" t="s">
        <v>9880</v>
      </c>
      <c r="LVK397" s="698"/>
      <c r="LVL397" s="698"/>
      <c r="LVM397" s="488"/>
      <c r="LVN397" s="488"/>
      <c r="LVO397" s="488"/>
      <c r="LVP397" s="488"/>
      <c r="LVQ397" s="488"/>
      <c r="LVR397" s="697" t="s">
        <v>9880</v>
      </c>
      <c r="LVS397" s="698"/>
      <c r="LVT397" s="698"/>
      <c r="LVU397" s="488"/>
      <c r="LVV397" s="488"/>
      <c r="LVW397" s="488"/>
      <c r="LVX397" s="488"/>
      <c r="LVY397" s="488"/>
      <c r="LVZ397" s="697" t="s">
        <v>9880</v>
      </c>
      <c r="LWA397" s="698"/>
      <c r="LWB397" s="698"/>
      <c r="LWC397" s="488"/>
      <c r="LWD397" s="488"/>
      <c r="LWE397" s="488"/>
      <c r="LWF397" s="488"/>
      <c r="LWG397" s="488"/>
      <c r="LWH397" s="697" t="s">
        <v>9880</v>
      </c>
      <c r="LWI397" s="698"/>
      <c r="LWJ397" s="698"/>
      <c r="LWK397" s="488"/>
      <c r="LWL397" s="488"/>
      <c r="LWM397" s="488"/>
      <c r="LWN397" s="488"/>
      <c r="LWO397" s="488"/>
      <c r="LWP397" s="697" t="s">
        <v>9880</v>
      </c>
      <c r="LWQ397" s="698"/>
      <c r="LWR397" s="698"/>
      <c r="LWS397" s="488"/>
      <c r="LWT397" s="488"/>
      <c r="LWU397" s="488"/>
      <c r="LWV397" s="488"/>
      <c r="LWW397" s="488"/>
      <c r="LWX397" s="697" t="s">
        <v>9880</v>
      </c>
      <c r="LWY397" s="698"/>
      <c r="LWZ397" s="698"/>
      <c r="LXA397" s="488"/>
      <c r="LXB397" s="488"/>
      <c r="LXC397" s="488"/>
      <c r="LXD397" s="488"/>
      <c r="LXE397" s="488"/>
      <c r="LXF397" s="697" t="s">
        <v>9880</v>
      </c>
      <c r="LXG397" s="698"/>
      <c r="LXH397" s="698"/>
      <c r="LXI397" s="488"/>
      <c r="LXJ397" s="488"/>
      <c r="LXK397" s="488"/>
      <c r="LXL397" s="488"/>
      <c r="LXM397" s="488"/>
      <c r="LXN397" s="697" t="s">
        <v>9880</v>
      </c>
      <c r="LXO397" s="698"/>
      <c r="LXP397" s="698"/>
      <c r="LXQ397" s="488"/>
      <c r="LXR397" s="488"/>
      <c r="LXS397" s="488"/>
      <c r="LXT397" s="488"/>
      <c r="LXU397" s="488"/>
      <c r="LXV397" s="697" t="s">
        <v>9880</v>
      </c>
      <c r="LXW397" s="698"/>
      <c r="LXX397" s="698"/>
      <c r="LXY397" s="488"/>
      <c r="LXZ397" s="488"/>
      <c r="LYA397" s="488"/>
      <c r="LYB397" s="488"/>
      <c r="LYC397" s="488"/>
      <c r="LYD397" s="697" t="s">
        <v>9880</v>
      </c>
      <c r="LYE397" s="698"/>
      <c r="LYF397" s="698"/>
      <c r="LYG397" s="488"/>
      <c r="LYH397" s="488"/>
      <c r="LYI397" s="488"/>
      <c r="LYJ397" s="488"/>
      <c r="LYK397" s="488"/>
      <c r="LYL397" s="697" t="s">
        <v>9880</v>
      </c>
      <c r="LYM397" s="698"/>
      <c r="LYN397" s="698"/>
      <c r="LYO397" s="488"/>
      <c r="LYP397" s="488"/>
      <c r="LYQ397" s="488"/>
      <c r="LYR397" s="488"/>
      <c r="LYS397" s="488"/>
      <c r="LYT397" s="697" t="s">
        <v>9880</v>
      </c>
      <c r="LYU397" s="698"/>
      <c r="LYV397" s="698"/>
      <c r="LYW397" s="488"/>
      <c r="LYX397" s="488"/>
      <c r="LYY397" s="488"/>
      <c r="LYZ397" s="488"/>
      <c r="LZA397" s="488"/>
      <c r="LZB397" s="697" t="s">
        <v>9880</v>
      </c>
      <c r="LZC397" s="698"/>
      <c r="LZD397" s="698"/>
      <c r="LZE397" s="488"/>
      <c r="LZF397" s="488"/>
      <c r="LZG397" s="488"/>
      <c r="LZH397" s="488"/>
      <c r="LZI397" s="488"/>
      <c r="LZJ397" s="697" t="s">
        <v>9880</v>
      </c>
      <c r="LZK397" s="698"/>
      <c r="LZL397" s="698"/>
      <c r="LZM397" s="488"/>
      <c r="LZN397" s="488"/>
      <c r="LZO397" s="488"/>
      <c r="LZP397" s="488"/>
      <c r="LZQ397" s="488"/>
      <c r="LZR397" s="697" t="s">
        <v>9880</v>
      </c>
      <c r="LZS397" s="698"/>
      <c r="LZT397" s="698"/>
      <c r="LZU397" s="488"/>
      <c r="LZV397" s="488"/>
      <c r="LZW397" s="488"/>
      <c r="LZX397" s="488"/>
      <c r="LZY397" s="488"/>
      <c r="LZZ397" s="697" t="s">
        <v>9880</v>
      </c>
      <c r="MAA397" s="698"/>
      <c r="MAB397" s="698"/>
      <c r="MAC397" s="488"/>
      <c r="MAD397" s="488"/>
      <c r="MAE397" s="488"/>
      <c r="MAF397" s="488"/>
      <c r="MAG397" s="488"/>
      <c r="MAH397" s="697" t="s">
        <v>9880</v>
      </c>
      <c r="MAI397" s="698"/>
      <c r="MAJ397" s="698"/>
      <c r="MAK397" s="488"/>
      <c r="MAL397" s="488"/>
      <c r="MAM397" s="488"/>
      <c r="MAN397" s="488"/>
      <c r="MAO397" s="488"/>
      <c r="MAP397" s="697" t="s">
        <v>9880</v>
      </c>
      <c r="MAQ397" s="698"/>
      <c r="MAR397" s="698"/>
      <c r="MAS397" s="488"/>
      <c r="MAT397" s="488"/>
      <c r="MAU397" s="488"/>
      <c r="MAV397" s="488"/>
      <c r="MAW397" s="488"/>
      <c r="MAX397" s="697" t="s">
        <v>9880</v>
      </c>
      <c r="MAY397" s="698"/>
      <c r="MAZ397" s="698"/>
      <c r="MBA397" s="488"/>
      <c r="MBB397" s="488"/>
      <c r="MBC397" s="488"/>
      <c r="MBD397" s="488"/>
      <c r="MBE397" s="488"/>
      <c r="MBF397" s="697" t="s">
        <v>9880</v>
      </c>
      <c r="MBG397" s="698"/>
      <c r="MBH397" s="698"/>
      <c r="MBI397" s="488"/>
      <c r="MBJ397" s="488"/>
      <c r="MBK397" s="488"/>
      <c r="MBL397" s="488"/>
      <c r="MBM397" s="488"/>
      <c r="MBN397" s="697" t="s">
        <v>9880</v>
      </c>
      <c r="MBO397" s="698"/>
      <c r="MBP397" s="698"/>
      <c r="MBQ397" s="488"/>
      <c r="MBR397" s="488"/>
      <c r="MBS397" s="488"/>
      <c r="MBT397" s="488"/>
      <c r="MBU397" s="488"/>
      <c r="MBV397" s="697" t="s">
        <v>9880</v>
      </c>
      <c r="MBW397" s="698"/>
      <c r="MBX397" s="698"/>
      <c r="MBY397" s="488"/>
      <c r="MBZ397" s="488"/>
      <c r="MCA397" s="488"/>
      <c r="MCB397" s="488"/>
      <c r="MCC397" s="488"/>
      <c r="MCD397" s="697" t="s">
        <v>9880</v>
      </c>
      <c r="MCE397" s="698"/>
      <c r="MCF397" s="698"/>
      <c r="MCG397" s="488"/>
      <c r="MCH397" s="488"/>
      <c r="MCI397" s="488"/>
      <c r="MCJ397" s="488"/>
      <c r="MCK397" s="488"/>
      <c r="MCL397" s="697" t="s">
        <v>9880</v>
      </c>
      <c r="MCM397" s="698"/>
      <c r="MCN397" s="698"/>
      <c r="MCO397" s="488"/>
      <c r="MCP397" s="488"/>
      <c r="MCQ397" s="488"/>
      <c r="MCR397" s="488"/>
      <c r="MCS397" s="488"/>
      <c r="MCT397" s="697" t="s">
        <v>9880</v>
      </c>
      <c r="MCU397" s="698"/>
      <c r="MCV397" s="698"/>
      <c r="MCW397" s="488"/>
      <c r="MCX397" s="488"/>
      <c r="MCY397" s="488"/>
      <c r="MCZ397" s="488"/>
      <c r="MDA397" s="488"/>
      <c r="MDB397" s="697" t="s">
        <v>9880</v>
      </c>
      <c r="MDC397" s="698"/>
      <c r="MDD397" s="698"/>
      <c r="MDE397" s="488"/>
      <c r="MDF397" s="488"/>
      <c r="MDG397" s="488"/>
      <c r="MDH397" s="488"/>
      <c r="MDI397" s="488"/>
      <c r="MDJ397" s="697" t="s">
        <v>9880</v>
      </c>
      <c r="MDK397" s="698"/>
      <c r="MDL397" s="698"/>
      <c r="MDM397" s="488"/>
      <c r="MDN397" s="488"/>
      <c r="MDO397" s="488"/>
      <c r="MDP397" s="488"/>
      <c r="MDQ397" s="488"/>
      <c r="MDR397" s="697" t="s">
        <v>9880</v>
      </c>
      <c r="MDS397" s="698"/>
      <c r="MDT397" s="698"/>
      <c r="MDU397" s="488"/>
      <c r="MDV397" s="488"/>
      <c r="MDW397" s="488"/>
      <c r="MDX397" s="488"/>
      <c r="MDY397" s="488"/>
      <c r="MDZ397" s="697" t="s">
        <v>9880</v>
      </c>
      <c r="MEA397" s="698"/>
      <c r="MEB397" s="698"/>
      <c r="MEC397" s="488"/>
      <c r="MED397" s="488"/>
      <c r="MEE397" s="488"/>
      <c r="MEF397" s="488"/>
      <c r="MEG397" s="488"/>
      <c r="MEH397" s="697" t="s">
        <v>9880</v>
      </c>
      <c r="MEI397" s="698"/>
      <c r="MEJ397" s="698"/>
      <c r="MEK397" s="488"/>
      <c r="MEL397" s="488"/>
      <c r="MEM397" s="488"/>
      <c r="MEN397" s="488"/>
      <c r="MEO397" s="488"/>
      <c r="MEP397" s="697" t="s">
        <v>9880</v>
      </c>
      <c r="MEQ397" s="698"/>
      <c r="MER397" s="698"/>
      <c r="MES397" s="488"/>
      <c r="MET397" s="488"/>
      <c r="MEU397" s="488"/>
      <c r="MEV397" s="488"/>
      <c r="MEW397" s="488"/>
      <c r="MEX397" s="697" t="s">
        <v>9880</v>
      </c>
      <c r="MEY397" s="698"/>
      <c r="MEZ397" s="698"/>
      <c r="MFA397" s="488"/>
      <c r="MFB397" s="488"/>
      <c r="MFC397" s="488"/>
      <c r="MFD397" s="488"/>
      <c r="MFE397" s="488"/>
      <c r="MFF397" s="697" t="s">
        <v>9880</v>
      </c>
      <c r="MFG397" s="698"/>
      <c r="MFH397" s="698"/>
      <c r="MFI397" s="488"/>
      <c r="MFJ397" s="488"/>
      <c r="MFK397" s="488"/>
      <c r="MFL397" s="488"/>
      <c r="MFM397" s="488"/>
      <c r="MFN397" s="697" t="s">
        <v>9880</v>
      </c>
      <c r="MFO397" s="698"/>
      <c r="MFP397" s="698"/>
      <c r="MFQ397" s="488"/>
      <c r="MFR397" s="488"/>
      <c r="MFS397" s="488"/>
      <c r="MFT397" s="488"/>
      <c r="MFU397" s="488"/>
      <c r="MFV397" s="697" t="s">
        <v>9880</v>
      </c>
      <c r="MFW397" s="698"/>
      <c r="MFX397" s="698"/>
      <c r="MFY397" s="488"/>
      <c r="MFZ397" s="488"/>
      <c r="MGA397" s="488"/>
      <c r="MGB397" s="488"/>
      <c r="MGC397" s="488"/>
      <c r="MGD397" s="697" t="s">
        <v>9880</v>
      </c>
      <c r="MGE397" s="698"/>
      <c r="MGF397" s="698"/>
      <c r="MGG397" s="488"/>
      <c r="MGH397" s="488"/>
      <c r="MGI397" s="488"/>
      <c r="MGJ397" s="488"/>
      <c r="MGK397" s="488"/>
      <c r="MGL397" s="697" t="s">
        <v>9880</v>
      </c>
      <c r="MGM397" s="698"/>
      <c r="MGN397" s="698"/>
      <c r="MGO397" s="488"/>
      <c r="MGP397" s="488"/>
      <c r="MGQ397" s="488"/>
      <c r="MGR397" s="488"/>
      <c r="MGS397" s="488"/>
      <c r="MGT397" s="697" t="s">
        <v>9880</v>
      </c>
      <c r="MGU397" s="698"/>
      <c r="MGV397" s="698"/>
      <c r="MGW397" s="488"/>
      <c r="MGX397" s="488"/>
      <c r="MGY397" s="488"/>
      <c r="MGZ397" s="488"/>
      <c r="MHA397" s="488"/>
      <c r="MHB397" s="697" t="s">
        <v>9880</v>
      </c>
      <c r="MHC397" s="698"/>
      <c r="MHD397" s="698"/>
      <c r="MHE397" s="488"/>
      <c r="MHF397" s="488"/>
      <c r="MHG397" s="488"/>
      <c r="MHH397" s="488"/>
      <c r="MHI397" s="488"/>
      <c r="MHJ397" s="697" t="s">
        <v>9880</v>
      </c>
      <c r="MHK397" s="698"/>
      <c r="MHL397" s="698"/>
      <c r="MHM397" s="488"/>
      <c r="MHN397" s="488"/>
      <c r="MHO397" s="488"/>
      <c r="MHP397" s="488"/>
      <c r="MHQ397" s="488"/>
      <c r="MHR397" s="697" t="s">
        <v>9880</v>
      </c>
      <c r="MHS397" s="698"/>
      <c r="MHT397" s="698"/>
      <c r="MHU397" s="488"/>
      <c r="MHV397" s="488"/>
      <c r="MHW397" s="488"/>
      <c r="MHX397" s="488"/>
      <c r="MHY397" s="488"/>
      <c r="MHZ397" s="697" t="s">
        <v>9880</v>
      </c>
      <c r="MIA397" s="698"/>
      <c r="MIB397" s="698"/>
      <c r="MIC397" s="488"/>
      <c r="MID397" s="488"/>
      <c r="MIE397" s="488"/>
      <c r="MIF397" s="488"/>
      <c r="MIG397" s="488"/>
      <c r="MIH397" s="697" t="s">
        <v>9880</v>
      </c>
      <c r="MII397" s="698"/>
      <c r="MIJ397" s="698"/>
      <c r="MIK397" s="488"/>
      <c r="MIL397" s="488"/>
      <c r="MIM397" s="488"/>
      <c r="MIN397" s="488"/>
      <c r="MIO397" s="488"/>
      <c r="MIP397" s="697" t="s">
        <v>9880</v>
      </c>
      <c r="MIQ397" s="698"/>
      <c r="MIR397" s="698"/>
      <c r="MIS397" s="488"/>
      <c r="MIT397" s="488"/>
      <c r="MIU397" s="488"/>
      <c r="MIV397" s="488"/>
      <c r="MIW397" s="488"/>
      <c r="MIX397" s="697" t="s">
        <v>9880</v>
      </c>
      <c r="MIY397" s="698"/>
      <c r="MIZ397" s="698"/>
      <c r="MJA397" s="488"/>
      <c r="MJB397" s="488"/>
      <c r="MJC397" s="488"/>
      <c r="MJD397" s="488"/>
      <c r="MJE397" s="488"/>
      <c r="MJF397" s="697" t="s">
        <v>9880</v>
      </c>
      <c r="MJG397" s="698"/>
      <c r="MJH397" s="698"/>
      <c r="MJI397" s="488"/>
      <c r="MJJ397" s="488"/>
      <c r="MJK397" s="488"/>
      <c r="MJL397" s="488"/>
      <c r="MJM397" s="488"/>
      <c r="MJN397" s="697" t="s">
        <v>9880</v>
      </c>
      <c r="MJO397" s="698"/>
      <c r="MJP397" s="698"/>
      <c r="MJQ397" s="488"/>
      <c r="MJR397" s="488"/>
      <c r="MJS397" s="488"/>
      <c r="MJT397" s="488"/>
      <c r="MJU397" s="488"/>
      <c r="MJV397" s="697" t="s">
        <v>9880</v>
      </c>
      <c r="MJW397" s="698"/>
      <c r="MJX397" s="698"/>
      <c r="MJY397" s="488"/>
      <c r="MJZ397" s="488"/>
      <c r="MKA397" s="488"/>
      <c r="MKB397" s="488"/>
      <c r="MKC397" s="488"/>
      <c r="MKD397" s="697" t="s">
        <v>9880</v>
      </c>
      <c r="MKE397" s="698"/>
      <c r="MKF397" s="698"/>
      <c r="MKG397" s="488"/>
      <c r="MKH397" s="488"/>
      <c r="MKI397" s="488"/>
      <c r="MKJ397" s="488"/>
      <c r="MKK397" s="488"/>
      <c r="MKL397" s="697" t="s">
        <v>9880</v>
      </c>
      <c r="MKM397" s="698"/>
      <c r="MKN397" s="698"/>
      <c r="MKO397" s="488"/>
      <c r="MKP397" s="488"/>
      <c r="MKQ397" s="488"/>
      <c r="MKR397" s="488"/>
      <c r="MKS397" s="488"/>
      <c r="MKT397" s="697" t="s">
        <v>9880</v>
      </c>
      <c r="MKU397" s="698"/>
      <c r="MKV397" s="698"/>
      <c r="MKW397" s="488"/>
      <c r="MKX397" s="488"/>
      <c r="MKY397" s="488"/>
      <c r="MKZ397" s="488"/>
      <c r="MLA397" s="488"/>
      <c r="MLB397" s="697" t="s">
        <v>9880</v>
      </c>
      <c r="MLC397" s="698"/>
      <c r="MLD397" s="698"/>
      <c r="MLE397" s="488"/>
      <c r="MLF397" s="488"/>
      <c r="MLG397" s="488"/>
      <c r="MLH397" s="488"/>
      <c r="MLI397" s="488"/>
      <c r="MLJ397" s="697" t="s">
        <v>9880</v>
      </c>
      <c r="MLK397" s="698"/>
      <c r="MLL397" s="698"/>
      <c r="MLM397" s="488"/>
      <c r="MLN397" s="488"/>
      <c r="MLO397" s="488"/>
      <c r="MLP397" s="488"/>
      <c r="MLQ397" s="488"/>
      <c r="MLR397" s="697" t="s">
        <v>9880</v>
      </c>
      <c r="MLS397" s="698"/>
      <c r="MLT397" s="698"/>
      <c r="MLU397" s="488"/>
      <c r="MLV397" s="488"/>
      <c r="MLW397" s="488"/>
      <c r="MLX397" s="488"/>
      <c r="MLY397" s="488"/>
      <c r="MLZ397" s="697" t="s">
        <v>9880</v>
      </c>
      <c r="MMA397" s="698"/>
      <c r="MMB397" s="698"/>
      <c r="MMC397" s="488"/>
      <c r="MMD397" s="488"/>
      <c r="MME397" s="488"/>
      <c r="MMF397" s="488"/>
      <c r="MMG397" s="488"/>
      <c r="MMH397" s="697" t="s">
        <v>9880</v>
      </c>
      <c r="MMI397" s="698"/>
      <c r="MMJ397" s="698"/>
      <c r="MMK397" s="488"/>
      <c r="MML397" s="488"/>
      <c r="MMM397" s="488"/>
      <c r="MMN397" s="488"/>
      <c r="MMO397" s="488"/>
      <c r="MMP397" s="697" t="s">
        <v>9880</v>
      </c>
      <c r="MMQ397" s="698"/>
      <c r="MMR397" s="698"/>
      <c r="MMS397" s="488"/>
      <c r="MMT397" s="488"/>
      <c r="MMU397" s="488"/>
      <c r="MMV397" s="488"/>
      <c r="MMW397" s="488"/>
      <c r="MMX397" s="697" t="s">
        <v>9880</v>
      </c>
      <c r="MMY397" s="698"/>
      <c r="MMZ397" s="698"/>
      <c r="MNA397" s="488"/>
      <c r="MNB397" s="488"/>
      <c r="MNC397" s="488"/>
      <c r="MND397" s="488"/>
      <c r="MNE397" s="488"/>
      <c r="MNF397" s="697" t="s">
        <v>9880</v>
      </c>
      <c r="MNG397" s="698"/>
      <c r="MNH397" s="698"/>
      <c r="MNI397" s="488"/>
      <c r="MNJ397" s="488"/>
      <c r="MNK397" s="488"/>
      <c r="MNL397" s="488"/>
      <c r="MNM397" s="488"/>
      <c r="MNN397" s="697" t="s">
        <v>9880</v>
      </c>
      <c r="MNO397" s="698"/>
      <c r="MNP397" s="698"/>
      <c r="MNQ397" s="488"/>
      <c r="MNR397" s="488"/>
      <c r="MNS397" s="488"/>
      <c r="MNT397" s="488"/>
      <c r="MNU397" s="488"/>
      <c r="MNV397" s="697" t="s">
        <v>9880</v>
      </c>
      <c r="MNW397" s="698"/>
      <c r="MNX397" s="698"/>
      <c r="MNY397" s="488"/>
      <c r="MNZ397" s="488"/>
      <c r="MOA397" s="488"/>
      <c r="MOB397" s="488"/>
      <c r="MOC397" s="488"/>
      <c r="MOD397" s="697" t="s">
        <v>9880</v>
      </c>
      <c r="MOE397" s="698"/>
      <c r="MOF397" s="698"/>
      <c r="MOG397" s="488"/>
      <c r="MOH397" s="488"/>
      <c r="MOI397" s="488"/>
      <c r="MOJ397" s="488"/>
      <c r="MOK397" s="488"/>
      <c r="MOL397" s="697" t="s">
        <v>9880</v>
      </c>
      <c r="MOM397" s="698"/>
      <c r="MON397" s="698"/>
      <c r="MOO397" s="488"/>
      <c r="MOP397" s="488"/>
      <c r="MOQ397" s="488"/>
      <c r="MOR397" s="488"/>
      <c r="MOS397" s="488"/>
      <c r="MOT397" s="697" t="s">
        <v>9880</v>
      </c>
      <c r="MOU397" s="698"/>
      <c r="MOV397" s="698"/>
      <c r="MOW397" s="488"/>
      <c r="MOX397" s="488"/>
      <c r="MOY397" s="488"/>
      <c r="MOZ397" s="488"/>
      <c r="MPA397" s="488"/>
      <c r="MPB397" s="697" t="s">
        <v>9880</v>
      </c>
      <c r="MPC397" s="698"/>
      <c r="MPD397" s="698"/>
      <c r="MPE397" s="488"/>
      <c r="MPF397" s="488"/>
      <c r="MPG397" s="488"/>
      <c r="MPH397" s="488"/>
      <c r="MPI397" s="488"/>
      <c r="MPJ397" s="697" t="s">
        <v>9880</v>
      </c>
      <c r="MPK397" s="698"/>
      <c r="MPL397" s="698"/>
      <c r="MPM397" s="488"/>
      <c r="MPN397" s="488"/>
      <c r="MPO397" s="488"/>
      <c r="MPP397" s="488"/>
      <c r="MPQ397" s="488"/>
      <c r="MPR397" s="697" t="s">
        <v>9880</v>
      </c>
      <c r="MPS397" s="698"/>
      <c r="MPT397" s="698"/>
      <c r="MPU397" s="488"/>
      <c r="MPV397" s="488"/>
      <c r="MPW397" s="488"/>
      <c r="MPX397" s="488"/>
      <c r="MPY397" s="488"/>
      <c r="MPZ397" s="697" t="s">
        <v>9880</v>
      </c>
      <c r="MQA397" s="698"/>
      <c r="MQB397" s="698"/>
      <c r="MQC397" s="488"/>
      <c r="MQD397" s="488"/>
      <c r="MQE397" s="488"/>
      <c r="MQF397" s="488"/>
      <c r="MQG397" s="488"/>
      <c r="MQH397" s="697" t="s">
        <v>9880</v>
      </c>
      <c r="MQI397" s="698"/>
      <c r="MQJ397" s="698"/>
      <c r="MQK397" s="488"/>
      <c r="MQL397" s="488"/>
      <c r="MQM397" s="488"/>
      <c r="MQN397" s="488"/>
      <c r="MQO397" s="488"/>
      <c r="MQP397" s="697" t="s">
        <v>9880</v>
      </c>
      <c r="MQQ397" s="698"/>
      <c r="MQR397" s="698"/>
      <c r="MQS397" s="488"/>
      <c r="MQT397" s="488"/>
      <c r="MQU397" s="488"/>
      <c r="MQV397" s="488"/>
      <c r="MQW397" s="488"/>
      <c r="MQX397" s="697" t="s">
        <v>9880</v>
      </c>
      <c r="MQY397" s="698"/>
      <c r="MQZ397" s="698"/>
      <c r="MRA397" s="488"/>
      <c r="MRB397" s="488"/>
      <c r="MRC397" s="488"/>
      <c r="MRD397" s="488"/>
      <c r="MRE397" s="488"/>
      <c r="MRF397" s="697" t="s">
        <v>9880</v>
      </c>
      <c r="MRG397" s="698"/>
      <c r="MRH397" s="698"/>
      <c r="MRI397" s="488"/>
      <c r="MRJ397" s="488"/>
      <c r="MRK397" s="488"/>
      <c r="MRL397" s="488"/>
      <c r="MRM397" s="488"/>
      <c r="MRN397" s="697" t="s">
        <v>9880</v>
      </c>
      <c r="MRO397" s="698"/>
      <c r="MRP397" s="698"/>
      <c r="MRQ397" s="488"/>
      <c r="MRR397" s="488"/>
      <c r="MRS397" s="488"/>
      <c r="MRT397" s="488"/>
      <c r="MRU397" s="488"/>
      <c r="MRV397" s="697" t="s">
        <v>9880</v>
      </c>
      <c r="MRW397" s="698"/>
      <c r="MRX397" s="698"/>
      <c r="MRY397" s="488"/>
      <c r="MRZ397" s="488"/>
      <c r="MSA397" s="488"/>
      <c r="MSB397" s="488"/>
      <c r="MSC397" s="488"/>
      <c r="MSD397" s="697" t="s">
        <v>9880</v>
      </c>
      <c r="MSE397" s="698"/>
      <c r="MSF397" s="698"/>
      <c r="MSG397" s="488"/>
      <c r="MSH397" s="488"/>
      <c r="MSI397" s="488"/>
      <c r="MSJ397" s="488"/>
      <c r="MSK397" s="488"/>
      <c r="MSL397" s="697" t="s">
        <v>9880</v>
      </c>
      <c r="MSM397" s="698"/>
      <c r="MSN397" s="698"/>
      <c r="MSO397" s="488"/>
      <c r="MSP397" s="488"/>
      <c r="MSQ397" s="488"/>
      <c r="MSR397" s="488"/>
      <c r="MSS397" s="488"/>
      <c r="MST397" s="697" t="s">
        <v>9880</v>
      </c>
      <c r="MSU397" s="698"/>
      <c r="MSV397" s="698"/>
      <c r="MSW397" s="488"/>
      <c r="MSX397" s="488"/>
      <c r="MSY397" s="488"/>
      <c r="MSZ397" s="488"/>
      <c r="MTA397" s="488"/>
      <c r="MTB397" s="697" t="s">
        <v>9880</v>
      </c>
      <c r="MTC397" s="698"/>
      <c r="MTD397" s="698"/>
      <c r="MTE397" s="488"/>
      <c r="MTF397" s="488"/>
      <c r="MTG397" s="488"/>
      <c r="MTH397" s="488"/>
      <c r="MTI397" s="488"/>
      <c r="MTJ397" s="697" t="s">
        <v>9880</v>
      </c>
      <c r="MTK397" s="698"/>
      <c r="MTL397" s="698"/>
      <c r="MTM397" s="488"/>
      <c r="MTN397" s="488"/>
      <c r="MTO397" s="488"/>
      <c r="MTP397" s="488"/>
      <c r="MTQ397" s="488"/>
      <c r="MTR397" s="697" t="s">
        <v>9880</v>
      </c>
      <c r="MTS397" s="698"/>
      <c r="MTT397" s="698"/>
      <c r="MTU397" s="488"/>
      <c r="MTV397" s="488"/>
      <c r="MTW397" s="488"/>
      <c r="MTX397" s="488"/>
      <c r="MTY397" s="488"/>
      <c r="MTZ397" s="697" t="s">
        <v>9880</v>
      </c>
      <c r="MUA397" s="698"/>
      <c r="MUB397" s="698"/>
      <c r="MUC397" s="488"/>
      <c r="MUD397" s="488"/>
      <c r="MUE397" s="488"/>
      <c r="MUF397" s="488"/>
      <c r="MUG397" s="488"/>
      <c r="MUH397" s="697" t="s">
        <v>9880</v>
      </c>
      <c r="MUI397" s="698"/>
      <c r="MUJ397" s="698"/>
      <c r="MUK397" s="488"/>
      <c r="MUL397" s="488"/>
      <c r="MUM397" s="488"/>
      <c r="MUN397" s="488"/>
      <c r="MUO397" s="488"/>
      <c r="MUP397" s="697" t="s">
        <v>9880</v>
      </c>
      <c r="MUQ397" s="698"/>
      <c r="MUR397" s="698"/>
      <c r="MUS397" s="488"/>
      <c r="MUT397" s="488"/>
      <c r="MUU397" s="488"/>
      <c r="MUV397" s="488"/>
      <c r="MUW397" s="488"/>
      <c r="MUX397" s="697" t="s">
        <v>9880</v>
      </c>
      <c r="MUY397" s="698"/>
      <c r="MUZ397" s="698"/>
      <c r="MVA397" s="488"/>
      <c r="MVB397" s="488"/>
      <c r="MVC397" s="488"/>
      <c r="MVD397" s="488"/>
      <c r="MVE397" s="488"/>
      <c r="MVF397" s="697" t="s">
        <v>9880</v>
      </c>
      <c r="MVG397" s="698"/>
      <c r="MVH397" s="698"/>
      <c r="MVI397" s="488"/>
      <c r="MVJ397" s="488"/>
      <c r="MVK397" s="488"/>
      <c r="MVL397" s="488"/>
      <c r="MVM397" s="488"/>
      <c r="MVN397" s="697" t="s">
        <v>9880</v>
      </c>
      <c r="MVO397" s="698"/>
      <c r="MVP397" s="698"/>
      <c r="MVQ397" s="488"/>
      <c r="MVR397" s="488"/>
      <c r="MVS397" s="488"/>
      <c r="MVT397" s="488"/>
      <c r="MVU397" s="488"/>
      <c r="MVV397" s="697" t="s">
        <v>9880</v>
      </c>
      <c r="MVW397" s="698"/>
      <c r="MVX397" s="698"/>
      <c r="MVY397" s="488"/>
      <c r="MVZ397" s="488"/>
      <c r="MWA397" s="488"/>
      <c r="MWB397" s="488"/>
      <c r="MWC397" s="488"/>
      <c r="MWD397" s="697" t="s">
        <v>9880</v>
      </c>
      <c r="MWE397" s="698"/>
      <c r="MWF397" s="698"/>
      <c r="MWG397" s="488"/>
      <c r="MWH397" s="488"/>
      <c r="MWI397" s="488"/>
      <c r="MWJ397" s="488"/>
      <c r="MWK397" s="488"/>
      <c r="MWL397" s="697" t="s">
        <v>9880</v>
      </c>
      <c r="MWM397" s="698"/>
      <c r="MWN397" s="698"/>
      <c r="MWO397" s="488"/>
      <c r="MWP397" s="488"/>
      <c r="MWQ397" s="488"/>
      <c r="MWR397" s="488"/>
      <c r="MWS397" s="488"/>
      <c r="MWT397" s="697" t="s">
        <v>9880</v>
      </c>
      <c r="MWU397" s="698"/>
      <c r="MWV397" s="698"/>
      <c r="MWW397" s="488"/>
      <c r="MWX397" s="488"/>
      <c r="MWY397" s="488"/>
      <c r="MWZ397" s="488"/>
      <c r="MXA397" s="488"/>
      <c r="MXB397" s="697" t="s">
        <v>9880</v>
      </c>
      <c r="MXC397" s="698"/>
      <c r="MXD397" s="698"/>
      <c r="MXE397" s="488"/>
      <c r="MXF397" s="488"/>
      <c r="MXG397" s="488"/>
      <c r="MXH397" s="488"/>
      <c r="MXI397" s="488"/>
      <c r="MXJ397" s="697" t="s">
        <v>9880</v>
      </c>
      <c r="MXK397" s="698"/>
      <c r="MXL397" s="698"/>
      <c r="MXM397" s="488"/>
      <c r="MXN397" s="488"/>
      <c r="MXO397" s="488"/>
      <c r="MXP397" s="488"/>
      <c r="MXQ397" s="488"/>
      <c r="MXR397" s="697" t="s">
        <v>9880</v>
      </c>
      <c r="MXS397" s="698"/>
      <c r="MXT397" s="698"/>
      <c r="MXU397" s="488"/>
      <c r="MXV397" s="488"/>
      <c r="MXW397" s="488"/>
      <c r="MXX397" s="488"/>
      <c r="MXY397" s="488"/>
      <c r="MXZ397" s="697" t="s">
        <v>9880</v>
      </c>
      <c r="MYA397" s="698"/>
      <c r="MYB397" s="698"/>
      <c r="MYC397" s="488"/>
      <c r="MYD397" s="488"/>
      <c r="MYE397" s="488"/>
      <c r="MYF397" s="488"/>
      <c r="MYG397" s="488"/>
      <c r="MYH397" s="697" t="s">
        <v>9880</v>
      </c>
      <c r="MYI397" s="698"/>
      <c r="MYJ397" s="698"/>
      <c r="MYK397" s="488"/>
      <c r="MYL397" s="488"/>
      <c r="MYM397" s="488"/>
      <c r="MYN397" s="488"/>
      <c r="MYO397" s="488"/>
      <c r="MYP397" s="697" t="s">
        <v>9880</v>
      </c>
      <c r="MYQ397" s="698"/>
      <c r="MYR397" s="698"/>
      <c r="MYS397" s="488"/>
      <c r="MYT397" s="488"/>
      <c r="MYU397" s="488"/>
      <c r="MYV397" s="488"/>
      <c r="MYW397" s="488"/>
      <c r="MYX397" s="697" t="s">
        <v>9880</v>
      </c>
      <c r="MYY397" s="698"/>
      <c r="MYZ397" s="698"/>
      <c r="MZA397" s="488"/>
      <c r="MZB397" s="488"/>
      <c r="MZC397" s="488"/>
      <c r="MZD397" s="488"/>
      <c r="MZE397" s="488"/>
      <c r="MZF397" s="697" t="s">
        <v>9880</v>
      </c>
      <c r="MZG397" s="698"/>
      <c r="MZH397" s="698"/>
      <c r="MZI397" s="488"/>
      <c r="MZJ397" s="488"/>
      <c r="MZK397" s="488"/>
      <c r="MZL397" s="488"/>
      <c r="MZM397" s="488"/>
      <c r="MZN397" s="697" t="s">
        <v>9880</v>
      </c>
      <c r="MZO397" s="698"/>
      <c r="MZP397" s="698"/>
      <c r="MZQ397" s="488"/>
      <c r="MZR397" s="488"/>
      <c r="MZS397" s="488"/>
      <c r="MZT397" s="488"/>
      <c r="MZU397" s="488"/>
      <c r="MZV397" s="697" t="s">
        <v>9880</v>
      </c>
      <c r="MZW397" s="698"/>
      <c r="MZX397" s="698"/>
      <c r="MZY397" s="488"/>
      <c r="MZZ397" s="488"/>
      <c r="NAA397" s="488"/>
      <c r="NAB397" s="488"/>
      <c r="NAC397" s="488"/>
      <c r="NAD397" s="697" t="s">
        <v>9880</v>
      </c>
      <c r="NAE397" s="698"/>
      <c r="NAF397" s="698"/>
      <c r="NAG397" s="488"/>
      <c r="NAH397" s="488"/>
      <c r="NAI397" s="488"/>
      <c r="NAJ397" s="488"/>
      <c r="NAK397" s="488"/>
      <c r="NAL397" s="697" t="s">
        <v>9880</v>
      </c>
      <c r="NAM397" s="698"/>
      <c r="NAN397" s="698"/>
      <c r="NAO397" s="488"/>
      <c r="NAP397" s="488"/>
      <c r="NAQ397" s="488"/>
      <c r="NAR397" s="488"/>
      <c r="NAS397" s="488"/>
      <c r="NAT397" s="697" t="s">
        <v>9880</v>
      </c>
      <c r="NAU397" s="698"/>
      <c r="NAV397" s="698"/>
      <c r="NAW397" s="488"/>
      <c r="NAX397" s="488"/>
      <c r="NAY397" s="488"/>
      <c r="NAZ397" s="488"/>
      <c r="NBA397" s="488"/>
      <c r="NBB397" s="697" t="s">
        <v>9880</v>
      </c>
      <c r="NBC397" s="698"/>
      <c r="NBD397" s="698"/>
      <c r="NBE397" s="488"/>
      <c r="NBF397" s="488"/>
      <c r="NBG397" s="488"/>
      <c r="NBH397" s="488"/>
      <c r="NBI397" s="488"/>
      <c r="NBJ397" s="697" t="s">
        <v>9880</v>
      </c>
      <c r="NBK397" s="698"/>
      <c r="NBL397" s="698"/>
      <c r="NBM397" s="488"/>
      <c r="NBN397" s="488"/>
      <c r="NBO397" s="488"/>
      <c r="NBP397" s="488"/>
      <c r="NBQ397" s="488"/>
      <c r="NBR397" s="697" t="s">
        <v>9880</v>
      </c>
      <c r="NBS397" s="698"/>
      <c r="NBT397" s="698"/>
      <c r="NBU397" s="488"/>
      <c r="NBV397" s="488"/>
      <c r="NBW397" s="488"/>
      <c r="NBX397" s="488"/>
      <c r="NBY397" s="488"/>
      <c r="NBZ397" s="697" t="s">
        <v>9880</v>
      </c>
      <c r="NCA397" s="698"/>
      <c r="NCB397" s="698"/>
      <c r="NCC397" s="488"/>
      <c r="NCD397" s="488"/>
      <c r="NCE397" s="488"/>
      <c r="NCF397" s="488"/>
      <c r="NCG397" s="488"/>
      <c r="NCH397" s="697" t="s">
        <v>9880</v>
      </c>
      <c r="NCI397" s="698"/>
      <c r="NCJ397" s="698"/>
      <c r="NCK397" s="488"/>
      <c r="NCL397" s="488"/>
      <c r="NCM397" s="488"/>
      <c r="NCN397" s="488"/>
      <c r="NCO397" s="488"/>
      <c r="NCP397" s="697" t="s">
        <v>9880</v>
      </c>
      <c r="NCQ397" s="698"/>
      <c r="NCR397" s="698"/>
      <c r="NCS397" s="488"/>
      <c r="NCT397" s="488"/>
      <c r="NCU397" s="488"/>
      <c r="NCV397" s="488"/>
      <c r="NCW397" s="488"/>
      <c r="NCX397" s="697" t="s">
        <v>9880</v>
      </c>
      <c r="NCY397" s="698"/>
      <c r="NCZ397" s="698"/>
      <c r="NDA397" s="488"/>
      <c r="NDB397" s="488"/>
      <c r="NDC397" s="488"/>
      <c r="NDD397" s="488"/>
      <c r="NDE397" s="488"/>
      <c r="NDF397" s="697" t="s">
        <v>9880</v>
      </c>
      <c r="NDG397" s="698"/>
      <c r="NDH397" s="698"/>
      <c r="NDI397" s="488"/>
      <c r="NDJ397" s="488"/>
      <c r="NDK397" s="488"/>
      <c r="NDL397" s="488"/>
      <c r="NDM397" s="488"/>
      <c r="NDN397" s="697" t="s">
        <v>9880</v>
      </c>
      <c r="NDO397" s="698"/>
      <c r="NDP397" s="698"/>
      <c r="NDQ397" s="488"/>
      <c r="NDR397" s="488"/>
      <c r="NDS397" s="488"/>
      <c r="NDT397" s="488"/>
      <c r="NDU397" s="488"/>
      <c r="NDV397" s="697" t="s">
        <v>9880</v>
      </c>
      <c r="NDW397" s="698"/>
      <c r="NDX397" s="698"/>
      <c r="NDY397" s="488"/>
      <c r="NDZ397" s="488"/>
      <c r="NEA397" s="488"/>
      <c r="NEB397" s="488"/>
      <c r="NEC397" s="488"/>
      <c r="NED397" s="697" t="s">
        <v>9880</v>
      </c>
      <c r="NEE397" s="698"/>
      <c r="NEF397" s="698"/>
      <c r="NEG397" s="488"/>
      <c r="NEH397" s="488"/>
      <c r="NEI397" s="488"/>
      <c r="NEJ397" s="488"/>
      <c r="NEK397" s="488"/>
      <c r="NEL397" s="697" t="s">
        <v>9880</v>
      </c>
      <c r="NEM397" s="698"/>
      <c r="NEN397" s="698"/>
      <c r="NEO397" s="488"/>
      <c r="NEP397" s="488"/>
      <c r="NEQ397" s="488"/>
      <c r="NER397" s="488"/>
      <c r="NES397" s="488"/>
      <c r="NET397" s="697" t="s">
        <v>9880</v>
      </c>
      <c r="NEU397" s="698"/>
      <c r="NEV397" s="698"/>
      <c r="NEW397" s="488"/>
      <c r="NEX397" s="488"/>
      <c r="NEY397" s="488"/>
      <c r="NEZ397" s="488"/>
      <c r="NFA397" s="488"/>
      <c r="NFB397" s="697" t="s">
        <v>9880</v>
      </c>
      <c r="NFC397" s="698"/>
      <c r="NFD397" s="698"/>
      <c r="NFE397" s="488"/>
      <c r="NFF397" s="488"/>
      <c r="NFG397" s="488"/>
      <c r="NFH397" s="488"/>
      <c r="NFI397" s="488"/>
      <c r="NFJ397" s="697" t="s">
        <v>9880</v>
      </c>
      <c r="NFK397" s="698"/>
      <c r="NFL397" s="698"/>
      <c r="NFM397" s="488"/>
      <c r="NFN397" s="488"/>
      <c r="NFO397" s="488"/>
      <c r="NFP397" s="488"/>
      <c r="NFQ397" s="488"/>
      <c r="NFR397" s="697" t="s">
        <v>9880</v>
      </c>
      <c r="NFS397" s="698"/>
      <c r="NFT397" s="698"/>
      <c r="NFU397" s="488"/>
      <c r="NFV397" s="488"/>
      <c r="NFW397" s="488"/>
      <c r="NFX397" s="488"/>
      <c r="NFY397" s="488"/>
      <c r="NFZ397" s="697" t="s">
        <v>9880</v>
      </c>
      <c r="NGA397" s="698"/>
      <c r="NGB397" s="698"/>
      <c r="NGC397" s="488"/>
      <c r="NGD397" s="488"/>
      <c r="NGE397" s="488"/>
      <c r="NGF397" s="488"/>
      <c r="NGG397" s="488"/>
      <c r="NGH397" s="697" t="s">
        <v>9880</v>
      </c>
      <c r="NGI397" s="698"/>
      <c r="NGJ397" s="698"/>
      <c r="NGK397" s="488"/>
      <c r="NGL397" s="488"/>
      <c r="NGM397" s="488"/>
      <c r="NGN397" s="488"/>
      <c r="NGO397" s="488"/>
      <c r="NGP397" s="697" t="s">
        <v>9880</v>
      </c>
      <c r="NGQ397" s="698"/>
      <c r="NGR397" s="698"/>
      <c r="NGS397" s="488"/>
      <c r="NGT397" s="488"/>
      <c r="NGU397" s="488"/>
      <c r="NGV397" s="488"/>
      <c r="NGW397" s="488"/>
      <c r="NGX397" s="697" t="s">
        <v>9880</v>
      </c>
      <c r="NGY397" s="698"/>
      <c r="NGZ397" s="698"/>
      <c r="NHA397" s="488"/>
      <c r="NHB397" s="488"/>
      <c r="NHC397" s="488"/>
      <c r="NHD397" s="488"/>
      <c r="NHE397" s="488"/>
      <c r="NHF397" s="697" t="s">
        <v>9880</v>
      </c>
      <c r="NHG397" s="698"/>
      <c r="NHH397" s="698"/>
      <c r="NHI397" s="488"/>
      <c r="NHJ397" s="488"/>
      <c r="NHK397" s="488"/>
      <c r="NHL397" s="488"/>
      <c r="NHM397" s="488"/>
      <c r="NHN397" s="697" t="s">
        <v>9880</v>
      </c>
      <c r="NHO397" s="698"/>
      <c r="NHP397" s="698"/>
      <c r="NHQ397" s="488"/>
      <c r="NHR397" s="488"/>
      <c r="NHS397" s="488"/>
      <c r="NHT397" s="488"/>
      <c r="NHU397" s="488"/>
      <c r="NHV397" s="697" t="s">
        <v>9880</v>
      </c>
      <c r="NHW397" s="698"/>
      <c r="NHX397" s="698"/>
      <c r="NHY397" s="488"/>
      <c r="NHZ397" s="488"/>
      <c r="NIA397" s="488"/>
      <c r="NIB397" s="488"/>
      <c r="NIC397" s="488"/>
      <c r="NID397" s="697" t="s">
        <v>9880</v>
      </c>
      <c r="NIE397" s="698"/>
      <c r="NIF397" s="698"/>
      <c r="NIG397" s="488"/>
      <c r="NIH397" s="488"/>
      <c r="NII397" s="488"/>
      <c r="NIJ397" s="488"/>
      <c r="NIK397" s="488"/>
      <c r="NIL397" s="697" t="s">
        <v>9880</v>
      </c>
      <c r="NIM397" s="698"/>
      <c r="NIN397" s="698"/>
      <c r="NIO397" s="488"/>
      <c r="NIP397" s="488"/>
      <c r="NIQ397" s="488"/>
      <c r="NIR397" s="488"/>
      <c r="NIS397" s="488"/>
      <c r="NIT397" s="697" t="s">
        <v>9880</v>
      </c>
      <c r="NIU397" s="698"/>
      <c r="NIV397" s="698"/>
      <c r="NIW397" s="488"/>
      <c r="NIX397" s="488"/>
      <c r="NIY397" s="488"/>
      <c r="NIZ397" s="488"/>
      <c r="NJA397" s="488"/>
      <c r="NJB397" s="697" t="s">
        <v>9880</v>
      </c>
      <c r="NJC397" s="698"/>
      <c r="NJD397" s="698"/>
      <c r="NJE397" s="488"/>
      <c r="NJF397" s="488"/>
      <c r="NJG397" s="488"/>
      <c r="NJH397" s="488"/>
      <c r="NJI397" s="488"/>
      <c r="NJJ397" s="697" t="s">
        <v>9880</v>
      </c>
      <c r="NJK397" s="698"/>
      <c r="NJL397" s="698"/>
      <c r="NJM397" s="488"/>
      <c r="NJN397" s="488"/>
      <c r="NJO397" s="488"/>
      <c r="NJP397" s="488"/>
      <c r="NJQ397" s="488"/>
      <c r="NJR397" s="697" t="s">
        <v>9880</v>
      </c>
      <c r="NJS397" s="698"/>
      <c r="NJT397" s="698"/>
      <c r="NJU397" s="488"/>
      <c r="NJV397" s="488"/>
      <c r="NJW397" s="488"/>
      <c r="NJX397" s="488"/>
      <c r="NJY397" s="488"/>
      <c r="NJZ397" s="697" t="s">
        <v>9880</v>
      </c>
      <c r="NKA397" s="698"/>
      <c r="NKB397" s="698"/>
      <c r="NKC397" s="488"/>
      <c r="NKD397" s="488"/>
      <c r="NKE397" s="488"/>
      <c r="NKF397" s="488"/>
      <c r="NKG397" s="488"/>
      <c r="NKH397" s="697" t="s">
        <v>9880</v>
      </c>
      <c r="NKI397" s="698"/>
      <c r="NKJ397" s="698"/>
      <c r="NKK397" s="488"/>
      <c r="NKL397" s="488"/>
      <c r="NKM397" s="488"/>
      <c r="NKN397" s="488"/>
      <c r="NKO397" s="488"/>
      <c r="NKP397" s="697" t="s">
        <v>9880</v>
      </c>
      <c r="NKQ397" s="698"/>
      <c r="NKR397" s="698"/>
      <c r="NKS397" s="488"/>
      <c r="NKT397" s="488"/>
      <c r="NKU397" s="488"/>
      <c r="NKV397" s="488"/>
      <c r="NKW397" s="488"/>
      <c r="NKX397" s="697" t="s">
        <v>9880</v>
      </c>
      <c r="NKY397" s="698"/>
      <c r="NKZ397" s="698"/>
      <c r="NLA397" s="488"/>
      <c r="NLB397" s="488"/>
      <c r="NLC397" s="488"/>
      <c r="NLD397" s="488"/>
      <c r="NLE397" s="488"/>
      <c r="NLF397" s="697" t="s">
        <v>9880</v>
      </c>
      <c r="NLG397" s="698"/>
      <c r="NLH397" s="698"/>
      <c r="NLI397" s="488"/>
      <c r="NLJ397" s="488"/>
      <c r="NLK397" s="488"/>
      <c r="NLL397" s="488"/>
      <c r="NLM397" s="488"/>
      <c r="NLN397" s="697" t="s">
        <v>9880</v>
      </c>
      <c r="NLO397" s="698"/>
      <c r="NLP397" s="698"/>
      <c r="NLQ397" s="488"/>
      <c r="NLR397" s="488"/>
      <c r="NLS397" s="488"/>
      <c r="NLT397" s="488"/>
      <c r="NLU397" s="488"/>
      <c r="NLV397" s="697" t="s">
        <v>9880</v>
      </c>
      <c r="NLW397" s="698"/>
      <c r="NLX397" s="698"/>
      <c r="NLY397" s="488"/>
      <c r="NLZ397" s="488"/>
      <c r="NMA397" s="488"/>
      <c r="NMB397" s="488"/>
      <c r="NMC397" s="488"/>
      <c r="NMD397" s="697" t="s">
        <v>9880</v>
      </c>
      <c r="NME397" s="698"/>
      <c r="NMF397" s="698"/>
      <c r="NMG397" s="488"/>
      <c r="NMH397" s="488"/>
      <c r="NMI397" s="488"/>
      <c r="NMJ397" s="488"/>
      <c r="NMK397" s="488"/>
      <c r="NML397" s="697" t="s">
        <v>9880</v>
      </c>
      <c r="NMM397" s="698"/>
      <c r="NMN397" s="698"/>
      <c r="NMO397" s="488"/>
      <c r="NMP397" s="488"/>
      <c r="NMQ397" s="488"/>
      <c r="NMR397" s="488"/>
      <c r="NMS397" s="488"/>
      <c r="NMT397" s="697" t="s">
        <v>9880</v>
      </c>
      <c r="NMU397" s="698"/>
      <c r="NMV397" s="698"/>
      <c r="NMW397" s="488"/>
      <c r="NMX397" s="488"/>
      <c r="NMY397" s="488"/>
      <c r="NMZ397" s="488"/>
      <c r="NNA397" s="488"/>
      <c r="NNB397" s="697" t="s">
        <v>9880</v>
      </c>
      <c r="NNC397" s="698"/>
      <c r="NND397" s="698"/>
      <c r="NNE397" s="488"/>
      <c r="NNF397" s="488"/>
      <c r="NNG397" s="488"/>
      <c r="NNH397" s="488"/>
      <c r="NNI397" s="488"/>
      <c r="NNJ397" s="697" t="s">
        <v>9880</v>
      </c>
      <c r="NNK397" s="698"/>
      <c r="NNL397" s="698"/>
      <c r="NNM397" s="488"/>
      <c r="NNN397" s="488"/>
      <c r="NNO397" s="488"/>
      <c r="NNP397" s="488"/>
      <c r="NNQ397" s="488"/>
      <c r="NNR397" s="697" t="s">
        <v>9880</v>
      </c>
      <c r="NNS397" s="698"/>
      <c r="NNT397" s="698"/>
      <c r="NNU397" s="488"/>
      <c r="NNV397" s="488"/>
      <c r="NNW397" s="488"/>
      <c r="NNX397" s="488"/>
      <c r="NNY397" s="488"/>
      <c r="NNZ397" s="697" t="s">
        <v>9880</v>
      </c>
      <c r="NOA397" s="698"/>
      <c r="NOB397" s="698"/>
      <c r="NOC397" s="488"/>
      <c r="NOD397" s="488"/>
      <c r="NOE397" s="488"/>
      <c r="NOF397" s="488"/>
      <c r="NOG397" s="488"/>
      <c r="NOH397" s="697" t="s">
        <v>9880</v>
      </c>
      <c r="NOI397" s="698"/>
      <c r="NOJ397" s="698"/>
      <c r="NOK397" s="488"/>
      <c r="NOL397" s="488"/>
      <c r="NOM397" s="488"/>
      <c r="NON397" s="488"/>
      <c r="NOO397" s="488"/>
      <c r="NOP397" s="697" t="s">
        <v>9880</v>
      </c>
      <c r="NOQ397" s="698"/>
      <c r="NOR397" s="698"/>
      <c r="NOS397" s="488"/>
      <c r="NOT397" s="488"/>
      <c r="NOU397" s="488"/>
      <c r="NOV397" s="488"/>
      <c r="NOW397" s="488"/>
      <c r="NOX397" s="697" t="s">
        <v>9880</v>
      </c>
      <c r="NOY397" s="698"/>
      <c r="NOZ397" s="698"/>
      <c r="NPA397" s="488"/>
      <c r="NPB397" s="488"/>
      <c r="NPC397" s="488"/>
      <c r="NPD397" s="488"/>
      <c r="NPE397" s="488"/>
      <c r="NPF397" s="697" t="s">
        <v>9880</v>
      </c>
      <c r="NPG397" s="698"/>
      <c r="NPH397" s="698"/>
      <c r="NPI397" s="488"/>
      <c r="NPJ397" s="488"/>
      <c r="NPK397" s="488"/>
      <c r="NPL397" s="488"/>
      <c r="NPM397" s="488"/>
      <c r="NPN397" s="697" t="s">
        <v>9880</v>
      </c>
      <c r="NPO397" s="698"/>
      <c r="NPP397" s="698"/>
      <c r="NPQ397" s="488"/>
      <c r="NPR397" s="488"/>
      <c r="NPS397" s="488"/>
      <c r="NPT397" s="488"/>
      <c r="NPU397" s="488"/>
      <c r="NPV397" s="697" t="s">
        <v>9880</v>
      </c>
      <c r="NPW397" s="698"/>
      <c r="NPX397" s="698"/>
      <c r="NPY397" s="488"/>
      <c r="NPZ397" s="488"/>
      <c r="NQA397" s="488"/>
      <c r="NQB397" s="488"/>
      <c r="NQC397" s="488"/>
      <c r="NQD397" s="697" t="s">
        <v>9880</v>
      </c>
      <c r="NQE397" s="698"/>
      <c r="NQF397" s="698"/>
      <c r="NQG397" s="488"/>
      <c r="NQH397" s="488"/>
      <c r="NQI397" s="488"/>
      <c r="NQJ397" s="488"/>
      <c r="NQK397" s="488"/>
      <c r="NQL397" s="697" t="s">
        <v>9880</v>
      </c>
      <c r="NQM397" s="698"/>
      <c r="NQN397" s="698"/>
      <c r="NQO397" s="488"/>
      <c r="NQP397" s="488"/>
      <c r="NQQ397" s="488"/>
      <c r="NQR397" s="488"/>
      <c r="NQS397" s="488"/>
      <c r="NQT397" s="697" t="s">
        <v>9880</v>
      </c>
      <c r="NQU397" s="698"/>
      <c r="NQV397" s="698"/>
      <c r="NQW397" s="488"/>
      <c r="NQX397" s="488"/>
      <c r="NQY397" s="488"/>
      <c r="NQZ397" s="488"/>
      <c r="NRA397" s="488"/>
      <c r="NRB397" s="697" t="s">
        <v>9880</v>
      </c>
      <c r="NRC397" s="698"/>
      <c r="NRD397" s="698"/>
      <c r="NRE397" s="488"/>
      <c r="NRF397" s="488"/>
      <c r="NRG397" s="488"/>
      <c r="NRH397" s="488"/>
      <c r="NRI397" s="488"/>
      <c r="NRJ397" s="697" t="s">
        <v>9880</v>
      </c>
      <c r="NRK397" s="698"/>
      <c r="NRL397" s="698"/>
      <c r="NRM397" s="488"/>
      <c r="NRN397" s="488"/>
      <c r="NRO397" s="488"/>
      <c r="NRP397" s="488"/>
      <c r="NRQ397" s="488"/>
      <c r="NRR397" s="697" t="s">
        <v>9880</v>
      </c>
      <c r="NRS397" s="698"/>
      <c r="NRT397" s="698"/>
      <c r="NRU397" s="488"/>
      <c r="NRV397" s="488"/>
      <c r="NRW397" s="488"/>
      <c r="NRX397" s="488"/>
      <c r="NRY397" s="488"/>
      <c r="NRZ397" s="697" t="s">
        <v>9880</v>
      </c>
      <c r="NSA397" s="698"/>
      <c r="NSB397" s="698"/>
      <c r="NSC397" s="488"/>
      <c r="NSD397" s="488"/>
      <c r="NSE397" s="488"/>
      <c r="NSF397" s="488"/>
      <c r="NSG397" s="488"/>
      <c r="NSH397" s="697" t="s">
        <v>9880</v>
      </c>
      <c r="NSI397" s="698"/>
      <c r="NSJ397" s="698"/>
      <c r="NSK397" s="488"/>
      <c r="NSL397" s="488"/>
      <c r="NSM397" s="488"/>
      <c r="NSN397" s="488"/>
      <c r="NSO397" s="488"/>
      <c r="NSP397" s="697" t="s">
        <v>9880</v>
      </c>
      <c r="NSQ397" s="698"/>
      <c r="NSR397" s="698"/>
      <c r="NSS397" s="488"/>
      <c r="NST397" s="488"/>
      <c r="NSU397" s="488"/>
      <c r="NSV397" s="488"/>
      <c r="NSW397" s="488"/>
      <c r="NSX397" s="697" t="s">
        <v>9880</v>
      </c>
      <c r="NSY397" s="698"/>
      <c r="NSZ397" s="698"/>
      <c r="NTA397" s="488"/>
      <c r="NTB397" s="488"/>
      <c r="NTC397" s="488"/>
      <c r="NTD397" s="488"/>
      <c r="NTE397" s="488"/>
      <c r="NTF397" s="697" t="s">
        <v>9880</v>
      </c>
      <c r="NTG397" s="698"/>
      <c r="NTH397" s="698"/>
      <c r="NTI397" s="488"/>
      <c r="NTJ397" s="488"/>
      <c r="NTK397" s="488"/>
      <c r="NTL397" s="488"/>
      <c r="NTM397" s="488"/>
      <c r="NTN397" s="697" t="s">
        <v>9880</v>
      </c>
      <c r="NTO397" s="698"/>
      <c r="NTP397" s="698"/>
      <c r="NTQ397" s="488"/>
      <c r="NTR397" s="488"/>
      <c r="NTS397" s="488"/>
      <c r="NTT397" s="488"/>
      <c r="NTU397" s="488"/>
      <c r="NTV397" s="697" t="s">
        <v>9880</v>
      </c>
      <c r="NTW397" s="698"/>
      <c r="NTX397" s="698"/>
      <c r="NTY397" s="488"/>
      <c r="NTZ397" s="488"/>
      <c r="NUA397" s="488"/>
      <c r="NUB397" s="488"/>
      <c r="NUC397" s="488"/>
      <c r="NUD397" s="697" t="s">
        <v>9880</v>
      </c>
      <c r="NUE397" s="698"/>
      <c r="NUF397" s="698"/>
      <c r="NUG397" s="488"/>
      <c r="NUH397" s="488"/>
      <c r="NUI397" s="488"/>
      <c r="NUJ397" s="488"/>
      <c r="NUK397" s="488"/>
      <c r="NUL397" s="697" t="s">
        <v>9880</v>
      </c>
      <c r="NUM397" s="698"/>
      <c r="NUN397" s="698"/>
      <c r="NUO397" s="488"/>
      <c r="NUP397" s="488"/>
      <c r="NUQ397" s="488"/>
      <c r="NUR397" s="488"/>
      <c r="NUS397" s="488"/>
      <c r="NUT397" s="697" t="s">
        <v>9880</v>
      </c>
      <c r="NUU397" s="698"/>
      <c r="NUV397" s="698"/>
      <c r="NUW397" s="488"/>
      <c r="NUX397" s="488"/>
      <c r="NUY397" s="488"/>
      <c r="NUZ397" s="488"/>
      <c r="NVA397" s="488"/>
      <c r="NVB397" s="697" t="s">
        <v>9880</v>
      </c>
      <c r="NVC397" s="698"/>
      <c r="NVD397" s="698"/>
      <c r="NVE397" s="488"/>
      <c r="NVF397" s="488"/>
      <c r="NVG397" s="488"/>
      <c r="NVH397" s="488"/>
      <c r="NVI397" s="488"/>
      <c r="NVJ397" s="697" t="s">
        <v>9880</v>
      </c>
      <c r="NVK397" s="698"/>
      <c r="NVL397" s="698"/>
      <c r="NVM397" s="488"/>
      <c r="NVN397" s="488"/>
      <c r="NVO397" s="488"/>
      <c r="NVP397" s="488"/>
      <c r="NVQ397" s="488"/>
      <c r="NVR397" s="697" t="s">
        <v>9880</v>
      </c>
      <c r="NVS397" s="698"/>
      <c r="NVT397" s="698"/>
      <c r="NVU397" s="488"/>
      <c r="NVV397" s="488"/>
      <c r="NVW397" s="488"/>
      <c r="NVX397" s="488"/>
      <c r="NVY397" s="488"/>
      <c r="NVZ397" s="697" t="s">
        <v>9880</v>
      </c>
      <c r="NWA397" s="698"/>
      <c r="NWB397" s="698"/>
      <c r="NWC397" s="488"/>
      <c r="NWD397" s="488"/>
      <c r="NWE397" s="488"/>
      <c r="NWF397" s="488"/>
      <c r="NWG397" s="488"/>
      <c r="NWH397" s="697" t="s">
        <v>9880</v>
      </c>
      <c r="NWI397" s="698"/>
      <c r="NWJ397" s="698"/>
      <c r="NWK397" s="488"/>
      <c r="NWL397" s="488"/>
      <c r="NWM397" s="488"/>
      <c r="NWN397" s="488"/>
      <c r="NWO397" s="488"/>
      <c r="NWP397" s="697" t="s">
        <v>9880</v>
      </c>
      <c r="NWQ397" s="698"/>
      <c r="NWR397" s="698"/>
      <c r="NWS397" s="488"/>
      <c r="NWT397" s="488"/>
      <c r="NWU397" s="488"/>
      <c r="NWV397" s="488"/>
      <c r="NWW397" s="488"/>
      <c r="NWX397" s="697" t="s">
        <v>9880</v>
      </c>
      <c r="NWY397" s="698"/>
      <c r="NWZ397" s="698"/>
      <c r="NXA397" s="488"/>
      <c r="NXB397" s="488"/>
      <c r="NXC397" s="488"/>
      <c r="NXD397" s="488"/>
      <c r="NXE397" s="488"/>
      <c r="NXF397" s="697" t="s">
        <v>9880</v>
      </c>
      <c r="NXG397" s="698"/>
      <c r="NXH397" s="698"/>
      <c r="NXI397" s="488"/>
      <c r="NXJ397" s="488"/>
      <c r="NXK397" s="488"/>
      <c r="NXL397" s="488"/>
      <c r="NXM397" s="488"/>
      <c r="NXN397" s="697" t="s">
        <v>9880</v>
      </c>
      <c r="NXO397" s="698"/>
      <c r="NXP397" s="698"/>
      <c r="NXQ397" s="488"/>
      <c r="NXR397" s="488"/>
      <c r="NXS397" s="488"/>
      <c r="NXT397" s="488"/>
      <c r="NXU397" s="488"/>
      <c r="NXV397" s="697" t="s">
        <v>9880</v>
      </c>
      <c r="NXW397" s="698"/>
      <c r="NXX397" s="698"/>
      <c r="NXY397" s="488"/>
      <c r="NXZ397" s="488"/>
      <c r="NYA397" s="488"/>
      <c r="NYB397" s="488"/>
      <c r="NYC397" s="488"/>
      <c r="NYD397" s="697" t="s">
        <v>9880</v>
      </c>
      <c r="NYE397" s="698"/>
      <c r="NYF397" s="698"/>
      <c r="NYG397" s="488"/>
      <c r="NYH397" s="488"/>
      <c r="NYI397" s="488"/>
      <c r="NYJ397" s="488"/>
      <c r="NYK397" s="488"/>
      <c r="NYL397" s="697" t="s">
        <v>9880</v>
      </c>
      <c r="NYM397" s="698"/>
      <c r="NYN397" s="698"/>
      <c r="NYO397" s="488"/>
      <c r="NYP397" s="488"/>
      <c r="NYQ397" s="488"/>
      <c r="NYR397" s="488"/>
      <c r="NYS397" s="488"/>
      <c r="NYT397" s="697" t="s">
        <v>9880</v>
      </c>
      <c r="NYU397" s="698"/>
      <c r="NYV397" s="698"/>
      <c r="NYW397" s="488"/>
      <c r="NYX397" s="488"/>
      <c r="NYY397" s="488"/>
      <c r="NYZ397" s="488"/>
      <c r="NZA397" s="488"/>
      <c r="NZB397" s="697" t="s">
        <v>9880</v>
      </c>
      <c r="NZC397" s="698"/>
      <c r="NZD397" s="698"/>
      <c r="NZE397" s="488"/>
      <c r="NZF397" s="488"/>
      <c r="NZG397" s="488"/>
      <c r="NZH397" s="488"/>
      <c r="NZI397" s="488"/>
      <c r="NZJ397" s="697" t="s">
        <v>9880</v>
      </c>
      <c r="NZK397" s="698"/>
      <c r="NZL397" s="698"/>
      <c r="NZM397" s="488"/>
      <c r="NZN397" s="488"/>
      <c r="NZO397" s="488"/>
      <c r="NZP397" s="488"/>
      <c r="NZQ397" s="488"/>
      <c r="NZR397" s="697" t="s">
        <v>9880</v>
      </c>
      <c r="NZS397" s="698"/>
      <c r="NZT397" s="698"/>
      <c r="NZU397" s="488"/>
      <c r="NZV397" s="488"/>
      <c r="NZW397" s="488"/>
      <c r="NZX397" s="488"/>
      <c r="NZY397" s="488"/>
      <c r="NZZ397" s="697" t="s">
        <v>9880</v>
      </c>
      <c r="OAA397" s="698"/>
      <c r="OAB397" s="698"/>
      <c r="OAC397" s="488"/>
      <c r="OAD397" s="488"/>
      <c r="OAE397" s="488"/>
      <c r="OAF397" s="488"/>
      <c r="OAG397" s="488"/>
      <c r="OAH397" s="697" t="s">
        <v>9880</v>
      </c>
      <c r="OAI397" s="698"/>
      <c r="OAJ397" s="698"/>
      <c r="OAK397" s="488"/>
      <c r="OAL397" s="488"/>
      <c r="OAM397" s="488"/>
      <c r="OAN397" s="488"/>
      <c r="OAO397" s="488"/>
      <c r="OAP397" s="697" t="s">
        <v>9880</v>
      </c>
      <c r="OAQ397" s="698"/>
      <c r="OAR397" s="698"/>
      <c r="OAS397" s="488"/>
      <c r="OAT397" s="488"/>
      <c r="OAU397" s="488"/>
      <c r="OAV397" s="488"/>
      <c r="OAW397" s="488"/>
      <c r="OAX397" s="697" t="s">
        <v>9880</v>
      </c>
      <c r="OAY397" s="698"/>
      <c r="OAZ397" s="698"/>
      <c r="OBA397" s="488"/>
      <c r="OBB397" s="488"/>
      <c r="OBC397" s="488"/>
      <c r="OBD397" s="488"/>
      <c r="OBE397" s="488"/>
      <c r="OBF397" s="697" t="s">
        <v>9880</v>
      </c>
      <c r="OBG397" s="698"/>
      <c r="OBH397" s="698"/>
      <c r="OBI397" s="488"/>
      <c r="OBJ397" s="488"/>
      <c r="OBK397" s="488"/>
      <c r="OBL397" s="488"/>
      <c r="OBM397" s="488"/>
      <c r="OBN397" s="697" t="s">
        <v>9880</v>
      </c>
      <c r="OBO397" s="698"/>
      <c r="OBP397" s="698"/>
      <c r="OBQ397" s="488"/>
      <c r="OBR397" s="488"/>
      <c r="OBS397" s="488"/>
      <c r="OBT397" s="488"/>
      <c r="OBU397" s="488"/>
      <c r="OBV397" s="697" t="s">
        <v>9880</v>
      </c>
      <c r="OBW397" s="698"/>
      <c r="OBX397" s="698"/>
      <c r="OBY397" s="488"/>
      <c r="OBZ397" s="488"/>
      <c r="OCA397" s="488"/>
      <c r="OCB397" s="488"/>
      <c r="OCC397" s="488"/>
      <c r="OCD397" s="697" t="s">
        <v>9880</v>
      </c>
      <c r="OCE397" s="698"/>
      <c r="OCF397" s="698"/>
      <c r="OCG397" s="488"/>
      <c r="OCH397" s="488"/>
      <c r="OCI397" s="488"/>
      <c r="OCJ397" s="488"/>
      <c r="OCK397" s="488"/>
      <c r="OCL397" s="697" t="s">
        <v>9880</v>
      </c>
      <c r="OCM397" s="698"/>
      <c r="OCN397" s="698"/>
      <c r="OCO397" s="488"/>
      <c r="OCP397" s="488"/>
      <c r="OCQ397" s="488"/>
      <c r="OCR397" s="488"/>
      <c r="OCS397" s="488"/>
      <c r="OCT397" s="697" t="s">
        <v>9880</v>
      </c>
      <c r="OCU397" s="698"/>
      <c r="OCV397" s="698"/>
      <c r="OCW397" s="488"/>
      <c r="OCX397" s="488"/>
      <c r="OCY397" s="488"/>
      <c r="OCZ397" s="488"/>
      <c r="ODA397" s="488"/>
      <c r="ODB397" s="697" t="s">
        <v>9880</v>
      </c>
      <c r="ODC397" s="698"/>
      <c r="ODD397" s="698"/>
      <c r="ODE397" s="488"/>
      <c r="ODF397" s="488"/>
      <c r="ODG397" s="488"/>
      <c r="ODH397" s="488"/>
      <c r="ODI397" s="488"/>
      <c r="ODJ397" s="697" t="s">
        <v>9880</v>
      </c>
      <c r="ODK397" s="698"/>
      <c r="ODL397" s="698"/>
      <c r="ODM397" s="488"/>
      <c r="ODN397" s="488"/>
      <c r="ODO397" s="488"/>
      <c r="ODP397" s="488"/>
      <c r="ODQ397" s="488"/>
      <c r="ODR397" s="697" t="s">
        <v>9880</v>
      </c>
      <c r="ODS397" s="698"/>
      <c r="ODT397" s="698"/>
      <c r="ODU397" s="488"/>
      <c r="ODV397" s="488"/>
      <c r="ODW397" s="488"/>
      <c r="ODX397" s="488"/>
      <c r="ODY397" s="488"/>
      <c r="ODZ397" s="697" t="s">
        <v>9880</v>
      </c>
      <c r="OEA397" s="698"/>
      <c r="OEB397" s="698"/>
      <c r="OEC397" s="488"/>
      <c r="OED397" s="488"/>
      <c r="OEE397" s="488"/>
      <c r="OEF397" s="488"/>
      <c r="OEG397" s="488"/>
      <c r="OEH397" s="697" t="s">
        <v>9880</v>
      </c>
      <c r="OEI397" s="698"/>
      <c r="OEJ397" s="698"/>
      <c r="OEK397" s="488"/>
      <c r="OEL397" s="488"/>
      <c r="OEM397" s="488"/>
      <c r="OEN397" s="488"/>
      <c r="OEO397" s="488"/>
      <c r="OEP397" s="697" t="s">
        <v>9880</v>
      </c>
      <c r="OEQ397" s="698"/>
      <c r="OER397" s="698"/>
      <c r="OES397" s="488"/>
      <c r="OET397" s="488"/>
      <c r="OEU397" s="488"/>
      <c r="OEV397" s="488"/>
      <c r="OEW397" s="488"/>
      <c r="OEX397" s="697" t="s">
        <v>9880</v>
      </c>
      <c r="OEY397" s="698"/>
      <c r="OEZ397" s="698"/>
      <c r="OFA397" s="488"/>
      <c r="OFB397" s="488"/>
      <c r="OFC397" s="488"/>
      <c r="OFD397" s="488"/>
      <c r="OFE397" s="488"/>
      <c r="OFF397" s="697" t="s">
        <v>9880</v>
      </c>
      <c r="OFG397" s="698"/>
      <c r="OFH397" s="698"/>
      <c r="OFI397" s="488"/>
      <c r="OFJ397" s="488"/>
      <c r="OFK397" s="488"/>
      <c r="OFL397" s="488"/>
      <c r="OFM397" s="488"/>
      <c r="OFN397" s="697" t="s">
        <v>9880</v>
      </c>
      <c r="OFO397" s="698"/>
      <c r="OFP397" s="698"/>
      <c r="OFQ397" s="488"/>
      <c r="OFR397" s="488"/>
      <c r="OFS397" s="488"/>
      <c r="OFT397" s="488"/>
      <c r="OFU397" s="488"/>
      <c r="OFV397" s="697" t="s">
        <v>9880</v>
      </c>
      <c r="OFW397" s="698"/>
      <c r="OFX397" s="698"/>
      <c r="OFY397" s="488"/>
      <c r="OFZ397" s="488"/>
      <c r="OGA397" s="488"/>
      <c r="OGB397" s="488"/>
      <c r="OGC397" s="488"/>
      <c r="OGD397" s="697" t="s">
        <v>9880</v>
      </c>
      <c r="OGE397" s="698"/>
      <c r="OGF397" s="698"/>
      <c r="OGG397" s="488"/>
      <c r="OGH397" s="488"/>
      <c r="OGI397" s="488"/>
      <c r="OGJ397" s="488"/>
      <c r="OGK397" s="488"/>
      <c r="OGL397" s="697" t="s">
        <v>9880</v>
      </c>
      <c r="OGM397" s="698"/>
      <c r="OGN397" s="698"/>
      <c r="OGO397" s="488"/>
      <c r="OGP397" s="488"/>
      <c r="OGQ397" s="488"/>
      <c r="OGR397" s="488"/>
      <c r="OGS397" s="488"/>
      <c r="OGT397" s="697" t="s">
        <v>9880</v>
      </c>
      <c r="OGU397" s="698"/>
      <c r="OGV397" s="698"/>
      <c r="OGW397" s="488"/>
      <c r="OGX397" s="488"/>
      <c r="OGY397" s="488"/>
      <c r="OGZ397" s="488"/>
      <c r="OHA397" s="488"/>
      <c r="OHB397" s="697" t="s">
        <v>9880</v>
      </c>
      <c r="OHC397" s="698"/>
      <c r="OHD397" s="698"/>
      <c r="OHE397" s="488"/>
      <c r="OHF397" s="488"/>
      <c r="OHG397" s="488"/>
      <c r="OHH397" s="488"/>
      <c r="OHI397" s="488"/>
      <c r="OHJ397" s="697" t="s">
        <v>9880</v>
      </c>
      <c r="OHK397" s="698"/>
      <c r="OHL397" s="698"/>
      <c r="OHM397" s="488"/>
      <c r="OHN397" s="488"/>
      <c r="OHO397" s="488"/>
      <c r="OHP397" s="488"/>
      <c r="OHQ397" s="488"/>
      <c r="OHR397" s="697" t="s">
        <v>9880</v>
      </c>
      <c r="OHS397" s="698"/>
      <c r="OHT397" s="698"/>
      <c r="OHU397" s="488"/>
      <c r="OHV397" s="488"/>
      <c r="OHW397" s="488"/>
      <c r="OHX397" s="488"/>
      <c r="OHY397" s="488"/>
      <c r="OHZ397" s="697" t="s">
        <v>9880</v>
      </c>
      <c r="OIA397" s="698"/>
      <c r="OIB397" s="698"/>
      <c r="OIC397" s="488"/>
      <c r="OID397" s="488"/>
      <c r="OIE397" s="488"/>
      <c r="OIF397" s="488"/>
      <c r="OIG397" s="488"/>
      <c r="OIH397" s="697" t="s">
        <v>9880</v>
      </c>
      <c r="OII397" s="698"/>
      <c r="OIJ397" s="698"/>
      <c r="OIK397" s="488"/>
      <c r="OIL397" s="488"/>
      <c r="OIM397" s="488"/>
      <c r="OIN397" s="488"/>
      <c r="OIO397" s="488"/>
      <c r="OIP397" s="697" t="s">
        <v>9880</v>
      </c>
      <c r="OIQ397" s="698"/>
      <c r="OIR397" s="698"/>
      <c r="OIS397" s="488"/>
      <c r="OIT397" s="488"/>
      <c r="OIU397" s="488"/>
      <c r="OIV397" s="488"/>
      <c r="OIW397" s="488"/>
      <c r="OIX397" s="697" t="s">
        <v>9880</v>
      </c>
      <c r="OIY397" s="698"/>
      <c r="OIZ397" s="698"/>
      <c r="OJA397" s="488"/>
      <c r="OJB397" s="488"/>
      <c r="OJC397" s="488"/>
      <c r="OJD397" s="488"/>
      <c r="OJE397" s="488"/>
      <c r="OJF397" s="697" t="s">
        <v>9880</v>
      </c>
      <c r="OJG397" s="698"/>
      <c r="OJH397" s="698"/>
      <c r="OJI397" s="488"/>
      <c r="OJJ397" s="488"/>
      <c r="OJK397" s="488"/>
      <c r="OJL397" s="488"/>
      <c r="OJM397" s="488"/>
      <c r="OJN397" s="697" t="s">
        <v>9880</v>
      </c>
      <c r="OJO397" s="698"/>
      <c r="OJP397" s="698"/>
      <c r="OJQ397" s="488"/>
      <c r="OJR397" s="488"/>
      <c r="OJS397" s="488"/>
      <c r="OJT397" s="488"/>
      <c r="OJU397" s="488"/>
      <c r="OJV397" s="697" t="s">
        <v>9880</v>
      </c>
      <c r="OJW397" s="698"/>
      <c r="OJX397" s="698"/>
      <c r="OJY397" s="488"/>
      <c r="OJZ397" s="488"/>
      <c r="OKA397" s="488"/>
      <c r="OKB397" s="488"/>
      <c r="OKC397" s="488"/>
      <c r="OKD397" s="697" t="s">
        <v>9880</v>
      </c>
      <c r="OKE397" s="698"/>
      <c r="OKF397" s="698"/>
      <c r="OKG397" s="488"/>
      <c r="OKH397" s="488"/>
      <c r="OKI397" s="488"/>
      <c r="OKJ397" s="488"/>
      <c r="OKK397" s="488"/>
      <c r="OKL397" s="697" t="s">
        <v>9880</v>
      </c>
      <c r="OKM397" s="698"/>
      <c r="OKN397" s="698"/>
      <c r="OKO397" s="488"/>
      <c r="OKP397" s="488"/>
      <c r="OKQ397" s="488"/>
      <c r="OKR397" s="488"/>
      <c r="OKS397" s="488"/>
      <c r="OKT397" s="697" t="s">
        <v>9880</v>
      </c>
      <c r="OKU397" s="698"/>
      <c r="OKV397" s="698"/>
      <c r="OKW397" s="488"/>
      <c r="OKX397" s="488"/>
      <c r="OKY397" s="488"/>
      <c r="OKZ397" s="488"/>
      <c r="OLA397" s="488"/>
      <c r="OLB397" s="697" t="s">
        <v>9880</v>
      </c>
      <c r="OLC397" s="698"/>
      <c r="OLD397" s="698"/>
      <c r="OLE397" s="488"/>
      <c r="OLF397" s="488"/>
      <c r="OLG397" s="488"/>
      <c r="OLH397" s="488"/>
      <c r="OLI397" s="488"/>
      <c r="OLJ397" s="697" t="s">
        <v>9880</v>
      </c>
      <c r="OLK397" s="698"/>
      <c r="OLL397" s="698"/>
      <c r="OLM397" s="488"/>
      <c r="OLN397" s="488"/>
      <c r="OLO397" s="488"/>
      <c r="OLP397" s="488"/>
      <c r="OLQ397" s="488"/>
      <c r="OLR397" s="697" t="s">
        <v>9880</v>
      </c>
      <c r="OLS397" s="698"/>
      <c r="OLT397" s="698"/>
      <c r="OLU397" s="488"/>
      <c r="OLV397" s="488"/>
      <c r="OLW397" s="488"/>
      <c r="OLX397" s="488"/>
      <c r="OLY397" s="488"/>
      <c r="OLZ397" s="697" t="s">
        <v>9880</v>
      </c>
      <c r="OMA397" s="698"/>
      <c r="OMB397" s="698"/>
      <c r="OMC397" s="488"/>
      <c r="OMD397" s="488"/>
      <c r="OME397" s="488"/>
      <c r="OMF397" s="488"/>
      <c r="OMG397" s="488"/>
      <c r="OMH397" s="697" t="s">
        <v>9880</v>
      </c>
      <c r="OMI397" s="698"/>
      <c r="OMJ397" s="698"/>
      <c r="OMK397" s="488"/>
      <c r="OML397" s="488"/>
      <c r="OMM397" s="488"/>
      <c r="OMN397" s="488"/>
      <c r="OMO397" s="488"/>
      <c r="OMP397" s="697" t="s">
        <v>9880</v>
      </c>
      <c r="OMQ397" s="698"/>
      <c r="OMR397" s="698"/>
      <c r="OMS397" s="488"/>
      <c r="OMT397" s="488"/>
      <c r="OMU397" s="488"/>
      <c r="OMV397" s="488"/>
      <c r="OMW397" s="488"/>
      <c r="OMX397" s="697" t="s">
        <v>9880</v>
      </c>
      <c r="OMY397" s="698"/>
      <c r="OMZ397" s="698"/>
      <c r="ONA397" s="488"/>
      <c r="ONB397" s="488"/>
      <c r="ONC397" s="488"/>
      <c r="OND397" s="488"/>
      <c r="ONE397" s="488"/>
      <c r="ONF397" s="697" t="s">
        <v>9880</v>
      </c>
      <c r="ONG397" s="698"/>
      <c r="ONH397" s="698"/>
      <c r="ONI397" s="488"/>
      <c r="ONJ397" s="488"/>
      <c r="ONK397" s="488"/>
      <c r="ONL397" s="488"/>
      <c r="ONM397" s="488"/>
      <c r="ONN397" s="697" t="s">
        <v>9880</v>
      </c>
      <c r="ONO397" s="698"/>
      <c r="ONP397" s="698"/>
      <c r="ONQ397" s="488"/>
      <c r="ONR397" s="488"/>
      <c r="ONS397" s="488"/>
      <c r="ONT397" s="488"/>
      <c r="ONU397" s="488"/>
      <c r="ONV397" s="697" t="s">
        <v>9880</v>
      </c>
      <c r="ONW397" s="698"/>
      <c r="ONX397" s="698"/>
      <c r="ONY397" s="488"/>
      <c r="ONZ397" s="488"/>
      <c r="OOA397" s="488"/>
      <c r="OOB397" s="488"/>
      <c r="OOC397" s="488"/>
      <c r="OOD397" s="697" t="s">
        <v>9880</v>
      </c>
      <c r="OOE397" s="698"/>
      <c r="OOF397" s="698"/>
      <c r="OOG397" s="488"/>
      <c r="OOH397" s="488"/>
      <c r="OOI397" s="488"/>
      <c r="OOJ397" s="488"/>
      <c r="OOK397" s="488"/>
      <c r="OOL397" s="697" t="s">
        <v>9880</v>
      </c>
      <c r="OOM397" s="698"/>
      <c r="OON397" s="698"/>
      <c r="OOO397" s="488"/>
      <c r="OOP397" s="488"/>
      <c r="OOQ397" s="488"/>
      <c r="OOR397" s="488"/>
      <c r="OOS397" s="488"/>
      <c r="OOT397" s="697" t="s">
        <v>9880</v>
      </c>
      <c r="OOU397" s="698"/>
      <c r="OOV397" s="698"/>
      <c r="OOW397" s="488"/>
      <c r="OOX397" s="488"/>
      <c r="OOY397" s="488"/>
      <c r="OOZ397" s="488"/>
      <c r="OPA397" s="488"/>
      <c r="OPB397" s="697" t="s">
        <v>9880</v>
      </c>
      <c r="OPC397" s="698"/>
      <c r="OPD397" s="698"/>
      <c r="OPE397" s="488"/>
      <c r="OPF397" s="488"/>
      <c r="OPG397" s="488"/>
      <c r="OPH397" s="488"/>
      <c r="OPI397" s="488"/>
      <c r="OPJ397" s="697" t="s">
        <v>9880</v>
      </c>
      <c r="OPK397" s="698"/>
      <c r="OPL397" s="698"/>
      <c r="OPM397" s="488"/>
      <c r="OPN397" s="488"/>
      <c r="OPO397" s="488"/>
      <c r="OPP397" s="488"/>
      <c r="OPQ397" s="488"/>
      <c r="OPR397" s="697" t="s">
        <v>9880</v>
      </c>
      <c r="OPS397" s="698"/>
      <c r="OPT397" s="698"/>
      <c r="OPU397" s="488"/>
      <c r="OPV397" s="488"/>
      <c r="OPW397" s="488"/>
      <c r="OPX397" s="488"/>
      <c r="OPY397" s="488"/>
      <c r="OPZ397" s="697" t="s">
        <v>9880</v>
      </c>
      <c r="OQA397" s="698"/>
      <c r="OQB397" s="698"/>
      <c r="OQC397" s="488"/>
      <c r="OQD397" s="488"/>
      <c r="OQE397" s="488"/>
      <c r="OQF397" s="488"/>
      <c r="OQG397" s="488"/>
      <c r="OQH397" s="697" t="s">
        <v>9880</v>
      </c>
      <c r="OQI397" s="698"/>
      <c r="OQJ397" s="698"/>
      <c r="OQK397" s="488"/>
      <c r="OQL397" s="488"/>
      <c r="OQM397" s="488"/>
      <c r="OQN397" s="488"/>
      <c r="OQO397" s="488"/>
      <c r="OQP397" s="697" t="s">
        <v>9880</v>
      </c>
      <c r="OQQ397" s="698"/>
      <c r="OQR397" s="698"/>
      <c r="OQS397" s="488"/>
      <c r="OQT397" s="488"/>
      <c r="OQU397" s="488"/>
      <c r="OQV397" s="488"/>
      <c r="OQW397" s="488"/>
      <c r="OQX397" s="697" t="s">
        <v>9880</v>
      </c>
      <c r="OQY397" s="698"/>
      <c r="OQZ397" s="698"/>
      <c r="ORA397" s="488"/>
      <c r="ORB397" s="488"/>
      <c r="ORC397" s="488"/>
      <c r="ORD397" s="488"/>
      <c r="ORE397" s="488"/>
      <c r="ORF397" s="697" t="s">
        <v>9880</v>
      </c>
      <c r="ORG397" s="698"/>
      <c r="ORH397" s="698"/>
      <c r="ORI397" s="488"/>
      <c r="ORJ397" s="488"/>
      <c r="ORK397" s="488"/>
      <c r="ORL397" s="488"/>
      <c r="ORM397" s="488"/>
      <c r="ORN397" s="697" t="s">
        <v>9880</v>
      </c>
      <c r="ORO397" s="698"/>
      <c r="ORP397" s="698"/>
      <c r="ORQ397" s="488"/>
      <c r="ORR397" s="488"/>
      <c r="ORS397" s="488"/>
      <c r="ORT397" s="488"/>
      <c r="ORU397" s="488"/>
      <c r="ORV397" s="697" t="s">
        <v>9880</v>
      </c>
      <c r="ORW397" s="698"/>
      <c r="ORX397" s="698"/>
      <c r="ORY397" s="488"/>
      <c r="ORZ397" s="488"/>
      <c r="OSA397" s="488"/>
      <c r="OSB397" s="488"/>
      <c r="OSC397" s="488"/>
      <c r="OSD397" s="697" t="s">
        <v>9880</v>
      </c>
      <c r="OSE397" s="698"/>
      <c r="OSF397" s="698"/>
      <c r="OSG397" s="488"/>
      <c r="OSH397" s="488"/>
      <c r="OSI397" s="488"/>
      <c r="OSJ397" s="488"/>
      <c r="OSK397" s="488"/>
      <c r="OSL397" s="697" t="s">
        <v>9880</v>
      </c>
      <c r="OSM397" s="698"/>
      <c r="OSN397" s="698"/>
      <c r="OSO397" s="488"/>
      <c r="OSP397" s="488"/>
      <c r="OSQ397" s="488"/>
      <c r="OSR397" s="488"/>
      <c r="OSS397" s="488"/>
      <c r="OST397" s="697" t="s">
        <v>9880</v>
      </c>
      <c r="OSU397" s="698"/>
      <c r="OSV397" s="698"/>
      <c r="OSW397" s="488"/>
      <c r="OSX397" s="488"/>
      <c r="OSY397" s="488"/>
      <c r="OSZ397" s="488"/>
      <c r="OTA397" s="488"/>
      <c r="OTB397" s="697" t="s">
        <v>9880</v>
      </c>
      <c r="OTC397" s="698"/>
      <c r="OTD397" s="698"/>
      <c r="OTE397" s="488"/>
      <c r="OTF397" s="488"/>
      <c r="OTG397" s="488"/>
      <c r="OTH397" s="488"/>
      <c r="OTI397" s="488"/>
      <c r="OTJ397" s="697" t="s">
        <v>9880</v>
      </c>
      <c r="OTK397" s="698"/>
      <c r="OTL397" s="698"/>
      <c r="OTM397" s="488"/>
      <c r="OTN397" s="488"/>
      <c r="OTO397" s="488"/>
      <c r="OTP397" s="488"/>
      <c r="OTQ397" s="488"/>
      <c r="OTR397" s="697" t="s">
        <v>9880</v>
      </c>
      <c r="OTS397" s="698"/>
      <c r="OTT397" s="698"/>
      <c r="OTU397" s="488"/>
      <c r="OTV397" s="488"/>
      <c r="OTW397" s="488"/>
      <c r="OTX397" s="488"/>
      <c r="OTY397" s="488"/>
      <c r="OTZ397" s="697" t="s">
        <v>9880</v>
      </c>
      <c r="OUA397" s="698"/>
      <c r="OUB397" s="698"/>
      <c r="OUC397" s="488"/>
      <c r="OUD397" s="488"/>
      <c r="OUE397" s="488"/>
      <c r="OUF397" s="488"/>
      <c r="OUG397" s="488"/>
      <c r="OUH397" s="697" t="s">
        <v>9880</v>
      </c>
      <c r="OUI397" s="698"/>
      <c r="OUJ397" s="698"/>
      <c r="OUK397" s="488"/>
      <c r="OUL397" s="488"/>
      <c r="OUM397" s="488"/>
      <c r="OUN397" s="488"/>
      <c r="OUO397" s="488"/>
      <c r="OUP397" s="697" t="s">
        <v>9880</v>
      </c>
      <c r="OUQ397" s="698"/>
      <c r="OUR397" s="698"/>
      <c r="OUS397" s="488"/>
      <c r="OUT397" s="488"/>
      <c r="OUU397" s="488"/>
      <c r="OUV397" s="488"/>
      <c r="OUW397" s="488"/>
      <c r="OUX397" s="697" t="s">
        <v>9880</v>
      </c>
      <c r="OUY397" s="698"/>
      <c r="OUZ397" s="698"/>
      <c r="OVA397" s="488"/>
      <c r="OVB397" s="488"/>
      <c r="OVC397" s="488"/>
      <c r="OVD397" s="488"/>
      <c r="OVE397" s="488"/>
      <c r="OVF397" s="697" t="s">
        <v>9880</v>
      </c>
      <c r="OVG397" s="698"/>
      <c r="OVH397" s="698"/>
      <c r="OVI397" s="488"/>
      <c r="OVJ397" s="488"/>
      <c r="OVK397" s="488"/>
      <c r="OVL397" s="488"/>
      <c r="OVM397" s="488"/>
      <c r="OVN397" s="697" t="s">
        <v>9880</v>
      </c>
      <c r="OVO397" s="698"/>
      <c r="OVP397" s="698"/>
      <c r="OVQ397" s="488"/>
      <c r="OVR397" s="488"/>
      <c r="OVS397" s="488"/>
      <c r="OVT397" s="488"/>
      <c r="OVU397" s="488"/>
      <c r="OVV397" s="697" t="s">
        <v>9880</v>
      </c>
      <c r="OVW397" s="698"/>
      <c r="OVX397" s="698"/>
      <c r="OVY397" s="488"/>
      <c r="OVZ397" s="488"/>
      <c r="OWA397" s="488"/>
      <c r="OWB397" s="488"/>
      <c r="OWC397" s="488"/>
      <c r="OWD397" s="697" t="s">
        <v>9880</v>
      </c>
      <c r="OWE397" s="698"/>
      <c r="OWF397" s="698"/>
      <c r="OWG397" s="488"/>
      <c r="OWH397" s="488"/>
      <c r="OWI397" s="488"/>
      <c r="OWJ397" s="488"/>
      <c r="OWK397" s="488"/>
      <c r="OWL397" s="697" t="s">
        <v>9880</v>
      </c>
      <c r="OWM397" s="698"/>
      <c r="OWN397" s="698"/>
      <c r="OWO397" s="488"/>
      <c r="OWP397" s="488"/>
      <c r="OWQ397" s="488"/>
      <c r="OWR397" s="488"/>
      <c r="OWS397" s="488"/>
      <c r="OWT397" s="697" t="s">
        <v>9880</v>
      </c>
      <c r="OWU397" s="698"/>
      <c r="OWV397" s="698"/>
      <c r="OWW397" s="488"/>
      <c r="OWX397" s="488"/>
      <c r="OWY397" s="488"/>
      <c r="OWZ397" s="488"/>
      <c r="OXA397" s="488"/>
      <c r="OXB397" s="697" t="s">
        <v>9880</v>
      </c>
      <c r="OXC397" s="698"/>
      <c r="OXD397" s="698"/>
      <c r="OXE397" s="488"/>
      <c r="OXF397" s="488"/>
      <c r="OXG397" s="488"/>
      <c r="OXH397" s="488"/>
      <c r="OXI397" s="488"/>
      <c r="OXJ397" s="697" t="s">
        <v>9880</v>
      </c>
      <c r="OXK397" s="698"/>
      <c r="OXL397" s="698"/>
      <c r="OXM397" s="488"/>
      <c r="OXN397" s="488"/>
      <c r="OXO397" s="488"/>
      <c r="OXP397" s="488"/>
      <c r="OXQ397" s="488"/>
      <c r="OXR397" s="697" t="s">
        <v>9880</v>
      </c>
      <c r="OXS397" s="698"/>
      <c r="OXT397" s="698"/>
      <c r="OXU397" s="488"/>
      <c r="OXV397" s="488"/>
      <c r="OXW397" s="488"/>
      <c r="OXX397" s="488"/>
      <c r="OXY397" s="488"/>
      <c r="OXZ397" s="697" t="s">
        <v>9880</v>
      </c>
      <c r="OYA397" s="698"/>
      <c r="OYB397" s="698"/>
      <c r="OYC397" s="488"/>
      <c r="OYD397" s="488"/>
      <c r="OYE397" s="488"/>
      <c r="OYF397" s="488"/>
      <c r="OYG397" s="488"/>
      <c r="OYH397" s="697" t="s">
        <v>9880</v>
      </c>
      <c r="OYI397" s="698"/>
      <c r="OYJ397" s="698"/>
      <c r="OYK397" s="488"/>
      <c r="OYL397" s="488"/>
      <c r="OYM397" s="488"/>
      <c r="OYN397" s="488"/>
      <c r="OYO397" s="488"/>
      <c r="OYP397" s="697" t="s">
        <v>9880</v>
      </c>
      <c r="OYQ397" s="698"/>
      <c r="OYR397" s="698"/>
      <c r="OYS397" s="488"/>
      <c r="OYT397" s="488"/>
      <c r="OYU397" s="488"/>
      <c r="OYV397" s="488"/>
      <c r="OYW397" s="488"/>
      <c r="OYX397" s="697" t="s">
        <v>9880</v>
      </c>
      <c r="OYY397" s="698"/>
      <c r="OYZ397" s="698"/>
      <c r="OZA397" s="488"/>
      <c r="OZB397" s="488"/>
      <c r="OZC397" s="488"/>
      <c r="OZD397" s="488"/>
      <c r="OZE397" s="488"/>
      <c r="OZF397" s="697" t="s">
        <v>9880</v>
      </c>
      <c r="OZG397" s="698"/>
      <c r="OZH397" s="698"/>
      <c r="OZI397" s="488"/>
      <c r="OZJ397" s="488"/>
      <c r="OZK397" s="488"/>
      <c r="OZL397" s="488"/>
      <c r="OZM397" s="488"/>
      <c r="OZN397" s="697" t="s">
        <v>9880</v>
      </c>
      <c r="OZO397" s="698"/>
      <c r="OZP397" s="698"/>
      <c r="OZQ397" s="488"/>
      <c r="OZR397" s="488"/>
      <c r="OZS397" s="488"/>
      <c r="OZT397" s="488"/>
      <c r="OZU397" s="488"/>
      <c r="OZV397" s="697" t="s">
        <v>9880</v>
      </c>
      <c r="OZW397" s="698"/>
      <c r="OZX397" s="698"/>
      <c r="OZY397" s="488"/>
      <c r="OZZ397" s="488"/>
      <c r="PAA397" s="488"/>
      <c r="PAB397" s="488"/>
      <c r="PAC397" s="488"/>
      <c r="PAD397" s="697" t="s">
        <v>9880</v>
      </c>
      <c r="PAE397" s="698"/>
      <c r="PAF397" s="698"/>
      <c r="PAG397" s="488"/>
      <c r="PAH397" s="488"/>
      <c r="PAI397" s="488"/>
      <c r="PAJ397" s="488"/>
      <c r="PAK397" s="488"/>
      <c r="PAL397" s="697" t="s">
        <v>9880</v>
      </c>
      <c r="PAM397" s="698"/>
      <c r="PAN397" s="698"/>
      <c r="PAO397" s="488"/>
      <c r="PAP397" s="488"/>
      <c r="PAQ397" s="488"/>
      <c r="PAR397" s="488"/>
      <c r="PAS397" s="488"/>
      <c r="PAT397" s="697" t="s">
        <v>9880</v>
      </c>
      <c r="PAU397" s="698"/>
      <c r="PAV397" s="698"/>
      <c r="PAW397" s="488"/>
      <c r="PAX397" s="488"/>
      <c r="PAY397" s="488"/>
      <c r="PAZ397" s="488"/>
      <c r="PBA397" s="488"/>
      <c r="PBB397" s="697" t="s">
        <v>9880</v>
      </c>
      <c r="PBC397" s="698"/>
      <c r="PBD397" s="698"/>
      <c r="PBE397" s="488"/>
      <c r="PBF397" s="488"/>
      <c r="PBG397" s="488"/>
      <c r="PBH397" s="488"/>
      <c r="PBI397" s="488"/>
      <c r="PBJ397" s="697" t="s">
        <v>9880</v>
      </c>
      <c r="PBK397" s="698"/>
      <c r="PBL397" s="698"/>
      <c r="PBM397" s="488"/>
      <c r="PBN397" s="488"/>
      <c r="PBO397" s="488"/>
      <c r="PBP397" s="488"/>
      <c r="PBQ397" s="488"/>
      <c r="PBR397" s="697" t="s">
        <v>9880</v>
      </c>
      <c r="PBS397" s="698"/>
      <c r="PBT397" s="698"/>
      <c r="PBU397" s="488"/>
      <c r="PBV397" s="488"/>
      <c r="PBW397" s="488"/>
      <c r="PBX397" s="488"/>
      <c r="PBY397" s="488"/>
      <c r="PBZ397" s="697" t="s">
        <v>9880</v>
      </c>
      <c r="PCA397" s="698"/>
      <c r="PCB397" s="698"/>
      <c r="PCC397" s="488"/>
      <c r="PCD397" s="488"/>
      <c r="PCE397" s="488"/>
      <c r="PCF397" s="488"/>
      <c r="PCG397" s="488"/>
      <c r="PCH397" s="697" t="s">
        <v>9880</v>
      </c>
      <c r="PCI397" s="698"/>
      <c r="PCJ397" s="698"/>
      <c r="PCK397" s="488"/>
      <c r="PCL397" s="488"/>
      <c r="PCM397" s="488"/>
      <c r="PCN397" s="488"/>
      <c r="PCO397" s="488"/>
      <c r="PCP397" s="697" t="s">
        <v>9880</v>
      </c>
      <c r="PCQ397" s="698"/>
      <c r="PCR397" s="698"/>
      <c r="PCS397" s="488"/>
      <c r="PCT397" s="488"/>
      <c r="PCU397" s="488"/>
      <c r="PCV397" s="488"/>
      <c r="PCW397" s="488"/>
      <c r="PCX397" s="697" t="s">
        <v>9880</v>
      </c>
      <c r="PCY397" s="698"/>
      <c r="PCZ397" s="698"/>
      <c r="PDA397" s="488"/>
      <c r="PDB397" s="488"/>
      <c r="PDC397" s="488"/>
      <c r="PDD397" s="488"/>
      <c r="PDE397" s="488"/>
      <c r="PDF397" s="697" t="s">
        <v>9880</v>
      </c>
      <c r="PDG397" s="698"/>
      <c r="PDH397" s="698"/>
      <c r="PDI397" s="488"/>
      <c r="PDJ397" s="488"/>
      <c r="PDK397" s="488"/>
      <c r="PDL397" s="488"/>
      <c r="PDM397" s="488"/>
      <c r="PDN397" s="697" t="s">
        <v>9880</v>
      </c>
      <c r="PDO397" s="698"/>
      <c r="PDP397" s="698"/>
      <c r="PDQ397" s="488"/>
      <c r="PDR397" s="488"/>
      <c r="PDS397" s="488"/>
      <c r="PDT397" s="488"/>
      <c r="PDU397" s="488"/>
      <c r="PDV397" s="697" t="s">
        <v>9880</v>
      </c>
      <c r="PDW397" s="698"/>
      <c r="PDX397" s="698"/>
      <c r="PDY397" s="488"/>
      <c r="PDZ397" s="488"/>
      <c r="PEA397" s="488"/>
      <c r="PEB397" s="488"/>
      <c r="PEC397" s="488"/>
      <c r="PED397" s="697" t="s">
        <v>9880</v>
      </c>
      <c r="PEE397" s="698"/>
      <c r="PEF397" s="698"/>
      <c r="PEG397" s="488"/>
      <c r="PEH397" s="488"/>
      <c r="PEI397" s="488"/>
      <c r="PEJ397" s="488"/>
      <c r="PEK397" s="488"/>
      <c r="PEL397" s="697" t="s">
        <v>9880</v>
      </c>
      <c r="PEM397" s="698"/>
      <c r="PEN397" s="698"/>
      <c r="PEO397" s="488"/>
      <c r="PEP397" s="488"/>
      <c r="PEQ397" s="488"/>
      <c r="PER397" s="488"/>
      <c r="PES397" s="488"/>
      <c r="PET397" s="697" t="s">
        <v>9880</v>
      </c>
      <c r="PEU397" s="698"/>
      <c r="PEV397" s="698"/>
      <c r="PEW397" s="488"/>
      <c r="PEX397" s="488"/>
      <c r="PEY397" s="488"/>
      <c r="PEZ397" s="488"/>
      <c r="PFA397" s="488"/>
      <c r="PFB397" s="697" t="s">
        <v>9880</v>
      </c>
      <c r="PFC397" s="698"/>
      <c r="PFD397" s="698"/>
      <c r="PFE397" s="488"/>
      <c r="PFF397" s="488"/>
      <c r="PFG397" s="488"/>
      <c r="PFH397" s="488"/>
      <c r="PFI397" s="488"/>
      <c r="PFJ397" s="697" t="s">
        <v>9880</v>
      </c>
      <c r="PFK397" s="698"/>
      <c r="PFL397" s="698"/>
      <c r="PFM397" s="488"/>
      <c r="PFN397" s="488"/>
      <c r="PFO397" s="488"/>
      <c r="PFP397" s="488"/>
      <c r="PFQ397" s="488"/>
      <c r="PFR397" s="697" t="s">
        <v>9880</v>
      </c>
      <c r="PFS397" s="698"/>
      <c r="PFT397" s="698"/>
      <c r="PFU397" s="488"/>
      <c r="PFV397" s="488"/>
      <c r="PFW397" s="488"/>
      <c r="PFX397" s="488"/>
      <c r="PFY397" s="488"/>
      <c r="PFZ397" s="697" t="s">
        <v>9880</v>
      </c>
      <c r="PGA397" s="698"/>
      <c r="PGB397" s="698"/>
      <c r="PGC397" s="488"/>
      <c r="PGD397" s="488"/>
      <c r="PGE397" s="488"/>
      <c r="PGF397" s="488"/>
      <c r="PGG397" s="488"/>
      <c r="PGH397" s="697" t="s">
        <v>9880</v>
      </c>
      <c r="PGI397" s="698"/>
      <c r="PGJ397" s="698"/>
      <c r="PGK397" s="488"/>
      <c r="PGL397" s="488"/>
      <c r="PGM397" s="488"/>
      <c r="PGN397" s="488"/>
      <c r="PGO397" s="488"/>
      <c r="PGP397" s="697" t="s">
        <v>9880</v>
      </c>
      <c r="PGQ397" s="698"/>
      <c r="PGR397" s="698"/>
      <c r="PGS397" s="488"/>
      <c r="PGT397" s="488"/>
      <c r="PGU397" s="488"/>
      <c r="PGV397" s="488"/>
      <c r="PGW397" s="488"/>
      <c r="PGX397" s="697" t="s">
        <v>9880</v>
      </c>
      <c r="PGY397" s="698"/>
      <c r="PGZ397" s="698"/>
      <c r="PHA397" s="488"/>
      <c r="PHB397" s="488"/>
      <c r="PHC397" s="488"/>
      <c r="PHD397" s="488"/>
      <c r="PHE397" s="488"/>
      <c r="PHF397" s="697" t="s">
        <v>9880</v>
      </c>
      <c r="PHG397" s="698"/>
      <c r="PHH397" s="698"/>
      <c r="PHI397" s="488"/>
      <c r="PHJ397" s="488"/>
      <c r="PHK397" s="488"/>
      <c r="PHL397" s="488"/>
      <c r="PHM397" s="488"/>
      <c r="PHN397" s="697" t="s">
        <v>9880</v>
      </c>
      <c r="PHO397" s="698"/>
      <c r="PHP397" s="698"/>
      <c r="PHQ397" s="488"/>
      <c r="PHR397" s="488"/>
      <c r="PHS397" s="488"/>
      <c r="PHT397" s="488"/>
      <c r="PHU397" s="488"/>
      <c r="PHV397" s="697" t="s">
        <v>9880</v>
      </c>
      <c r="PHW397" s="698"/>
      <c r="PHX397" s="698"/>
      <c r="PHY397" s="488"/>
      <c r="PHZ397" s="488"/>
      <c r="PIA397" s="488"/>
      <c r="PIB397" s="488"/>
      <c r="PIC397" s="488"/>
      <c r="PID397" s="697" t="s">
        <v>9880</v>
      </c>
      <c r="PIE397" s="698"/>
      <c r="PIF397" s="698"/>
      <c r="PIG397" s="488"/>
      <c r="PIH397" s="488"/>
      <c r="PII397" s="488"/>
      <c r="PIJ397" s="488"/>
      <c r="PIK397" s="488"/>
      <c r="PIL397" s="697" t="s">
        <v>9880</v>
      </c>
      <c r="PIM397" s="698"/>
      <c r="PIN397" s="698"/>
      <c r="PIO397" s="488"/>
      <c r="PIP397" s="488"/>
      <c r="PIQ397" s="488"/>
      <c r="PIR397" s="488"/>
      <c r="PIS397" s="488"/>
      <c r="PIT397" s="697" t="s">
        <v>9880</v>
      </c>
      <c r="PIU397" s="698"/>
      <c r="PIV397" s="698"/>
      <c r="PIW397" s="488"/>
      <c r="PIX397" s="488"/>
      <c r="PIY397" s="488"/>
      <c r="PIZ397" s="488"/>
      <c r="PJA397" s="488"/>
      <c r="PJB397" s="697" t="s">
        <v>9880</v>
      </c>
      <c r="PJC397" s="698"/>
      <c r="PJD397" s="698"/>
      <c r="PJE397" s="488"/>
      <c r="PJF397" s="488"/>
      <c r="PJG397" s="488"/>
      <c r="PJH397" s="488"/>
      <c r="PJI397" s="488"/>
      <c r="PJJ397" s="697" t="s">
        <v>9880</v>
      </c>
      <c r="PJK397" s="698"/>
      <c r="PJL397" s="698"/>
      <c r="PJM397" s="488"/>
      <c r="PJN397" s="488"/>
      <c r="PJO397" s="488"/>
      <c r="PJP397" s="488"/>
      <c r="PJQ397" s="488"/>
      <c r="PJR397" s="697" t="s">
        <v>9880</v>
      </c>
      <c r="PJS397" s="698"/>
      <c r="PJT397" s="698"/>
      <c r="PJU397" s="488"/>
      <c r="PJV397" s="488"/>
      <c r="PJW397" s="488"/>
      <c r="PJX397" s="488"/>
      <c r="PJY397" s="488"/>
      <c r="PJZ397" s="697" t="s">
        <v>9880</v>
      </c>
      <c r="PKA397" s="698"/>
      <c r="PKB397" s="698"/>
      <c r="PKC397" s="488"/>
      <c r="PKD397" s="488"/>
      <c r="PKE397" s="488"/>
      <c r="PKF397" s="488"/>
      <c r="PKG397" s="488"/>
      <c r="PKH397" s="697" t="s">
        <v>9880</v>
      </c>
      <c r="PKI397" s="698"/>
      <c r="PKJ397" s="698"/>
      <c r="PKK397" s="488"/>
      <c r="PKL397" s="488"/>
      <c r="PKM397" s="488"/>
      <c r="PKN397" s="488"/>
      <c r="PKO397" s="488"/>
      <c r="PKP397" s="697" t="s">
        <v>9880</v>
      </c>
      <c r="PKQ397" s="698"/>
      <c r="PKR397" s="698"/>
      <c r="PKS397" s="488"/>
      <c r="PKT397" s="488"/>
      <c r="PKU397" s="488"/>
      <c r="PKV397" s="488"/>
      <c r="PKW397" s="488"/>
      <c r="PKX397" s="697" t="s">
        <v>9880</v>
      </c>
      <c r="PKY397" s="698"/>
      <c r="PKZ397" s="698"/>
      <c r="PLA397" s="488"/>
      <c r="PLB397" s="488"/>
      <c r="PLC397" s="488"/>
      <c r="PLD397" s="488"/>
      <c r="PLE397" s="488"/>
      <c r="PLF397" s="697" t="s">
        <v>9880</v>
      </c>
      <c r="PLG397" s="698"/>
      <c r="PLH397" s="698"/>
      <c r="PLI397" s="488"/>
      <c r="PLJ397" s="488"/>
      <c r="PLK397" s="488"/>
      <c r="PLL397" s="488"/>
      <c r="PLM397" s="488"/>
      <c r="PLN397" s="697" t="s">
        <v>9880</v>
      </c>
      <c r="PLO397" s="698"/>
      <c r="PLP397" s="698"/>
      <c r="PLQ397" s="488"/>
      <c r="PLR397" s="488"/>
      <c r="PLS397" s="488"/>
      <c r="PLT397" s="488"/>
      <c r="PLU397" s="488"/>
      <c r="PLV397" s="697" t="s">
        <v>9880</v>
      </c>
      <c r="PLW397" s="698"/>
      <c r="PLX397" s="698"/>
      <c r="PLY397" s="488"/>
      <c r="PLZ397" s="488"/>
      <c r="PMA397" s="488"/>
      <c r="PMB397" s="488"/>
      <c r="PMC397" s="488"/>
      <c r="PMD397" s="697" t="s">
        <v>9880</v>
      </c>
      <c r="PME397" s="698"/>
      <c r="PMF397" s="698"/>
      <c r="PMG397" s="488"/>
      <c r="PMH397" s="488"/>
      <c r="PMI397" s="488"/>
      <c r="PMJ397" s="488"/>
      <c r="PMK397" s="488"/>
      <c r="PML397" s="697" t="s">
        <v>9880</v>
      </c>
      <c r="PMM397" s="698"/>
      <c r="PMN397" s="698"/>
      <c r="PMO397" s="488"/>
      <c r="PMP397" s="488"/>
      <c r="PMQ397" s="488"/>
      <c r="PMR397" s="488"/>
      <c r="PMS397" s="488"/>
      <c r="PMT397" s="697" t="s">
        <v>9880</v>
      </c>
      <c r="PMU397" s="698"/>
      <c r="PMV397" s="698"/>
      <c r="PMW397" s="488"/>
      <c r="PMX397" s="488"/>
      <c r="PMY397" s="488"/>
      <c r="PMZ397" s="488"/>
      <c r="PNA397" s="488"/>
      <c r="PNB397" s="697" t="s">
        <v>9880</v>
      </c>
      <c r="PNC397" s="698"/>
      <c r="PND397" s="698"/>
      <c r="PNE397" s="488"/>
      <c r="PNF397" s="488"/>
      <c r="PNG397" s="488"/>
      <c r="PNH397" s="488"/>
      <c r="PNI397" s="488"/>
      <c r="PNJ397" s="697" t="s">
        <v>9880</v>
      </c>
      <c r="PNK397" s="698"/>
      <c r="PNL397" s="698"/>
      <c r="PNM397" s="488"/>
      <c r="PNN397" s="488"/>
      <c r="PNO397" s="488"/>
      <c r="PNP397" s="488"/>
      <c r="PNQ397" s="488"/>
      <c r="PNR397" s="697" t="s">
        <v>9880</v>
      </c>
      <c r="PNS397" s="698"/>
      <c r="PNT397" s="698"/>
      <c r="PNU397" s="488"/>
      <c r="PNV397" s="488"/>
      <c r="PNW397" s="488"/>
      <c r="PNX397" s="488"/>
      <c r="PNY397" s="488"/>
      <c r="PNZ397" s="697" t="s">
        <v>9880</v>
      </c>
      <c r="POA397" s="698"/>
      <c r="POB397" s="698"/>
      <c r="POC397" s="488"/>
      <c r="POD397" s="488"/>
      <c r="POE397" s="488"/>
      <c r="POF397" s="488"/>
      <c r="POG397" s="488"/>
      <c r="POH397" s="697" t="s">
        <v>9880</v>
      </c>
      <c r="POI397" s="698"/>
      <c r="POJ397" s="698"/>
      <c r="POK397" s="488"/>
      <c r="POL397" s="488"/>
      <c r="POM397" s="488"/>
      <c r="PON397" s="488"/>
      <c r="POO397" s="488"/>
      <c r="POP397" s="697" t="s">
        <v>9880</v>
      </c>
      <c r="POQ397" s="698"/>
      <c r="POR397" s="698"/>
      <c r="POS397" s="488"/>
      <c r="POT397" s="488"/>
      <c r="POU397" s="488"/>
      <c r="POV397" s="488"/>
      <c r="POW397" s="488"/>
      <c r="POX397" s="697" t="s">
        <v>9880</v>
      </c>
      <c r="POY397" s="698"/>
      <c r="POZ397" s="698"/>
      <c r="PPA397" s="488"/>
      <c r="PPB397" s="488"/>
      <c r="PPC397" s="488"/>
      <c r="PPD397" s="488"/>
      <c r="PPE397" s="488"/>
      <c r="PPF397" s="697" t="s">
        <v>9880</v>
      </c>
      <c r="PPG397" s="698"/>
      <c r="PPH397" s="698"/>
      <c r="PPI397" s="488"/>
      <c r="PPJ397" s="488"/>
      <c r="PPK397" s="488"/>
      <c r="PPL397" s="488"/>
      <c r="PPM397" s="488"/>
      <c r="PPN397" s="697" t="s">
        <v>9880</v>
      </c>
      <c r="PPO397" s="698"/>
      <c r="PPP397" s="698"/>
      <c r="PPQ397" s="488"/>
      <c r="PPR397" s="488"/>
      <c r="PPS397" s="488"/>
      <c r="PPT397" s="488"/>
      <c r="PPU397" s="488"/>
      <c r="PPV397" s="697" t="s">
        <v>9880</v>
      </c>
      <c r="PPW397" s="698"/>
      <c r="PPX397" s="698"/>
      <c r="PPY397" s="488"/>
      <c r="PPZ397" s="488"/>
      <c r="PQA397" s="488"/>
      <c r="PQB397" s="488"/>
      <c r="PQC397" s="488"/>
      <c r="PQD397" s="697" t="s">
        <v>9880</v>
      </c>
      <c r="PQE397" s="698"/>
      <c r="PQF397" s="698"/>
      <c r="PQG397" s="488"/>
      <c r="PQH397" s="488"/>
      <c r="PQI397" s="488"/>
      <c r="PQJ397" s="488"/>
      <c r="PQK397" s="488"/>
      <c r="PQL397" s="697" t="s">
        <v>9880</v>
      </c>
      <c r="PQM397" s="698"/>
      <c r="PQN397" s="698"/>
      <c r="PQO397" s="488"/>
      <c r="PQP397" s="488"/>
      <c r="PQQ397" s="488"/>
      <c r="PQR397" s="488"/>
      <c r="PQS397" s="488"/>
      <c r="PQT397" s="697" t="s">
        <v>9880</v>
      </c>
      <c r="PQU397" s="698"/>
      <c r="PQV397" s="698"/>
      <c r="PQW397" s="488"/>
      <c r="PQX397" s="488"/>
      <c r="PQY397" s="488"/>
      <c r="PQZ397" s="488"/>
      <c r="PRA397" s="488"/>
      <c r="PRB397" s="697" t="s">
        <v>9880</v>
      </c>
      <c r="PRC397" s="698"/>
      <c r="PRD397" s="698"/>
      <c r="PRE397" s="488"/>
      <c r="PRF397" s="488"/>
      <c r="PRG397" s="488"/>
      <c r="PRH397" s="488"/>
      <c r="PRI397" s="488"/>
      <c r="PRJ397" s="697" t="s">
        <v>9880</v>
      </c>
      <c r="PRK397" s="698"/>
      <c r="PRL397" s="698"/>
      <c r="PRM397" s="488"/>
      <c r="PRN397" s="488"/>
      <c r="PRO397" s="488"/>
      <c r="PRP397" s="488"/>
      <c r="PRQ397" s="488"/>
      <c r="PRR397" s="697" t="s">
        <v>9880</v>
      </c>
      <c r="PRS397" s="698"/>
      <c r="PRT397" s="698"/>
      <c r="PRU397" s="488"/>
      <c r="PRV397" s="488"/>
      <c r="PRW397" s="488"/>
      <c r="PRX397" s="488"/>
      <c r="PRY397" s="488"/>
      <c r="PRZ397" s="697" t="s">
        <v>9880</v>
      </c>
      <c r="PSA397" s="698"/>
      <c r="PSB397" s="698"/>
      <c r="PSC397" s="488"/>
      <c r="PSD397" s="488"/>
      <c r="PSE397" s="488"/>
      <c r="PSF397" s="488"/>
      <c r="PSG397" s="488"/>
      <c r="PSH397" s="697" t="s">
        <v>9880</v>
      </c>
      <c r="PSI397" s="698"/>
      <c r="PSJ397" s="698"/>
      <c r="PSK397" s="488"/>
      <c r="PSL397" s="488"/>
      <c r="PSM397" s="488"/>
      <c r="PSN397" s="488"/>
      <c r="PSO397" s="488"/>
      <c r="PSP397" s="697" t="s">
        <v>9880</v>
      </c>
      <c r="PSQ397" s="698"/>
      <c r="PSR397" s="698"/>
      <c r="PSS397" s="488"/>
      <c r="PST397" s="488"/>
      <c r="PSU397" s="488"/>
      <c r="PSV397" s="488"/>
      <c r="PSW397" s="488"/>
      <c r="PSX397" s="697" t="s">
        <v>9880</v>
      </c>
      <c r="PSY397" s="698"/>
      <c r="PSZ397" s="698"/>
      <c r="PTA397" s="488"/>
      <c r="PTB397" s="488"/>
      <c r="PTC397" s="488"/>
      <c r="PTD397" s="488"/>
      <c r="PTE397" s="488"/>
      <c r="PTF397" s="697" t="s">
        <v>9880</v>
      </c>
      <c r="PTG397" s="698"/>
      <c r="PTH397" s="698"/>
      <c r="PTI397" s="488"/>
      <c r="PTJ397" s="488"/>
      <c r="PTK397" s="488"/>
      <c r="PTL397" s="488"/>
      <c r="PTM397" s="488"/>
      <c r="PTN397" s="697" t="s">
        <v>9880</v>
      </c>
      <c r="PTO397" s="698"/>
      <c r="PTP397" s="698"/>
      <c r="PTQ397" s="488"/>
      <c r="PTR397" s="488"/>
      <c r="PTS397" s="488"/>
      <c r="PTT397" s="488"/>
      <c r="PTU397" s="488"/>
      <c r="PTV397" s="697" t="s">
        <v>9880</v>
      </c>
      <c r="PTW397" s="698"/>
      <c r="PTX397" s="698"/>
      <c r="PTY397" s="488"/>
      <c r="PTZ397" s="488"/>
      <c r="PUA397" s="488"/>
      <c r="PUB397" s="488"/>
      <c r="PUC397" s="488"/>
      <c r="PUD397" s="697" t="s">
        <v>9880</v>
      </c>
      <c r="PUE397" s="698"/>
      <c r="PUF397" s="698"/>
      <c r="PUG397" s="488"/>
      <c r="PUH397" s="488"/>
      <c r="PUI397" s="488"/>
      <c r="PUJ397" s="488"/>
      <c r="PUK397" s="488"/>
      <c r="PUL397" s="697" t="s">
        <v>9880</v>
      </c>
      <c r="PUM397" s="698"/>
      <c r="PUN397" s="698"/>
      <c r="PUO397" s="488"/>
      <c r="PUP397" s="488"/>
      <c r="PUQ397" s="488"/>
      <c r="PUR397" s="488"/>
      <c r="PUS397" s="488"/>
      <c r="PUT397" s="697" t="s">
        <v>9880</v>
      </c>
      <c r="PUU397" s="698"/>
      <c r="PUV397" s="698"/>
      <c r="PUW397" s="488"/>
      <c r="PUX397" s="488"/>
      <c r="PUY397" s="488"/>
      <c r="PUZ397" s="488"/>
      <c r="PVA397" s="488"/>
      <c r="PVB397" s="697" t="s">
        <v>9880</v>
      </c>
      <c r="PVC397" s="698"/>
      <c r="PVD397" s="698"/>
      <c r="PVE397" s="488"/>
      <c r="PVF397" s="488"/>
      <c r="PVG397" s="488"/>
      <c r="PVH397" s="488"/>
      <c r="PVI397" s="488"/>
      <c r="PVJ397" s="697" t="s">
        <v>9880</v>
      </c>
      <c r="PVK397" s="698"/>
      <c r="PVL397" s="698"/>
      <c r="PVM397" s="488"/>
      <c r="PVN397" s="488"/>
      <c r="PVO397" s="488"/>
      <c r="PVP397" s="488"/>
      <c r="PVQ397" s="488"/>
      <c r="PVR397" s="697" t="s">
        <v>9880</v>
      </c>
      <c r="PVS397" s="698"/>
      <c r="PVT397" s="698"/>
      <c r="PVU397" s="488"/>
      <c r="PVV397" s="488"/>
      <c r="PVW397" s="488"/>
      <c r="PVX397" s="488"/>
      <c r="PVY397" s="488"/>
      <c r="PVZ397" s="697" t="s">
        <v>9880</v>
      </c>
      <c r="PWA397" s="698"/>
      <c r="PWB397" s="698"/>
      <c r="PWC397" s="488"/>
      <c r="PWD397" s="488"/>
      <c r="PWE397" s="488"/>
      <c r="PWF397" s="488"/>
      <c r="PWG397" s="488"/>
      <c r="PWH397" s="697" t="s">
        <v>9880</v>
      </c>
      <c r="PWI397" s="698"/>
      <c r="PWJ397" s="698"/>
      <c r="PWK397" s="488"/>
      <c r="PWL397" s="488"/>
      <c r="PWM397" s="488"/>
      <c r="PWN397" s="488"/>
      <c r="PWO397" s="488"/>
      <c r="PWP397" s="697" t="s">
        <v>9880</v>
      </c>
      <c r="PWQ397" s="698"/>
      <c r="PWR397" s="698"/>
      <c r="PWS397" s="488"/>
      <c r="PWT397" s="488"/>
      <c r="PWU397" s="488"/>
      <c r="PWV397" s="488"/>
      <c r="PWW397" s="488"/>
      <c r="PWX397" s="697" t="s">
        <v>9880</v>
      </c>
      <c r="PWY397" s="698"/>
      <c r="PWZ397" s="698"/>
      <c r="PXA397" s="488"/>
      <c r="PXB397" s="488"/>
      <c r="PXC397" s="488"/>
      <c r="PXD397" s="488"/>
      <c r="PXE397" s="488"/>
      <c r="PXF397" s="697" t="s">
        <v>9880</v>
      </c>
      <c r="PXG397" s="698"/>
      <c r="PXH397" s="698"/>
      <c r="PXI397" s="488"/>
      <c r="PXJ397" s="488"/>
      <c r="PXK397" s="488"/>
      <c r="PXL397" s="488"/>
      <c r="PXM397" s="488"/>
      <c r="PXN397" s="697" t="s">
        <v>9880</v>
      </c>
      <c r="PXO397" s="698"/>
      <c r="PXP397" s="698"/>
      <c r="PXQ397" s="488"/>
      <c r="PXR397" s="488"/>
      <c r="PXS397" s="488"/>
      <c r="PXT397" s="488"/>
      <c r="PXU397" s="488"/>
      <c r="PXV397" s="697" t="s">
        <v>9880</v>
      </c>
      <c r="PXW397" s="698"/>
      <c r="PXX397" s="698"/>
      <c r="PXY397" s="488"/>
      <c r="PXZ397" s="488"/>
      <c r="PYA397" s="488"/>
      <c r="PYB397" s="488"/>
      <c r="PYC397" s="488"/>
      <c r="PYD397" s="697" t="s">
        <v>9880</v>
      </c>
      <c r="PYE397" s="698"/>
      <c r="PYF397" s="698"/>
      <c r="PYG397" s="488"/>
      <c r="PYH397" s="488"/>
      <c r="PYI397" s="488"/>
      <c r="PYJ397" s="488"/>
      <c r="PYK397" s="488"/>
      <c r="PYL397" s="697" t="s">
        <v>9880</v>
      </c>
      <c r="PYM397" s="698"/>
      <c r="PYN397" s="698"/>
      <c r="PYO397" s="488"/>
      <c r="PYP397" s="488"/>
      <c r="PYQ397" s="488"/>
      <c r="PYR397" s="488"/>
      <c r="PYS397" s="488"/>
      <c r="PYT397" s="697" t="s">
        <v>9880</v>
      </c>
      <c r="PYU397" s="698"/>
      <c r="PYV397" s="698"/>
      <c r="PYW397" s="488"/>
      <c r="PYX397" s="488"/>
      <c r="PYY397" s="488"/>
      <c r="PYZ397" s="488"/>
      <c r="PZA397" s="488"/>
      <c r="PZB397" s="697" t="s">
        <v>9880</v>
      </c>
      <c r="PZC397" s="698"/>
      <c r="PZD397" s="698"/>
      <c r="PZE397" s="488"/>
      <c r="PZF397" s="488"/>
      <c r="PZG397" s="488"/>
      <c r="PZH397" s="488"/>
      <c r="PZI397" s="488"/>
      <c r="PZJ397" s="697" t="s">
        <v>9880</v>
      </c>
      <c r="PZK397" s="698"/>
      <c r="PZL397" s="698"/>
      <c r="PZM397" s="488"/>
      <c r="PZN397" s="488"/>
      <c r="PZO397" s="488"/>
      <c r="PZP397" s="488"/>
      <c r="PZQ397" s="488"/>
      <c r="PZR397" s="697" t="s">
        <v>9880</v>
      </c>
      <c r="PZS397" s="698"/>
      <c r="PZT397" s="698"/>
      <c r="PZU397" s="488"/>
      <c r="PZV397" s="488"/>
      <c r="PZW397" s="488"/>
      <c r="PZX397" s="488"/>
      <c r="PZY397" s="488"/>
      <c r="PZZ397" s="697" t="s">
        <v>9880</v>
      </c>
      <c r="QAA397" s="698"/>
      <c r="QAB397" s="698"/>
      <c r="QAC397" s="488"/>
      <c r="QAD397" s="488"/>
      <c r="QAE397" s="488"/>
      <c r="QAF397" s="488"/>
      <c r="QAG397" s="488"/>
      <c r="QAH397" s="697" t="s">
        <v>9880</v>
      </c>
      <c r="QAI397" s="698"/>
      <c r="QAJ397" s="698"/>
      <c r="QAK397" s="488"/>
      <c r="QAL397" s="488"/>
      <c r="QAM397" s="488"/>
      <c r="QAN397" s="488"/>
      <c r="QAO397" s="488"/>
      <c r="QAP397" s="697" t="s">
        <v>9880</v>
      </c>
      <c r="QAQ397" s="698"/>
      <c r="QAR397" s="698"/>
      <c r="QAS397" s="488"/>
      <c r="QAT397" s="488"/>
      <c r="QAU397" s="488"/>
      <c r="QAV397" s="488"/>
      <c r="QAW397" s="488"/>
      <c r="QAX397" s="697" t="s">
        <v>9880</v>
      </c>
      <c r="QAY397" s="698"/>
      <c r="QAZ397" s="698"/>
      <c r="QBA397" s="488"/>
      <c r="QBB397" s="488"/>
      <c r="QBC397" s="488"/>
      <c r="QBD397" s="488"/>
      <c r="QBE397" s="488"/>
      <c r="QBF397" s="697" t="s">
        <v>9880</v>
      </c>
      <c r="QBG397" s="698"/>
      <c r="QBH397" s="698"/>
      <c r="QBI397" s="488"/>
      <c r="QBJ397" s="488"/>
      <c r="QBK397" s="488"/>
      <c r="QBL397" s="488"/>
      <c r="QBM397" s="488"/>
      <c r="QBN397" s="697" t="s">
        <v>9880</v>
      </c>
      <c r="QBO397" s="698"/>
      <c r="QBP397" s="698"/>
      <c r="QBQ397" s="488"/>
      <c r="QBR397" s="488"/>
      <c r="QBS397" s="488"/>
      <c r="QBT397" s="488"/>
      <c r="QBU397" s="488"/>
      <c r="QBV397" s="697" t="s">
        <v>9880</v>
      </c>
      <c r="QBW397" s="698"/>
      <c r="QBX397" s="698"/>
      <c r="QBY397" s="488"/>
      <c r="QBZ397" s="488"/>
      <c r="QCA397" s="488"/>
      <c r="QCB397" s="488"/>
      <c r="QCC397" s="488"/>
      <c r="QCD397" s="697" t="s">
        <v>9880</v>
      </c>
      <c r="QCE397" s="698"/>
      <c r="QCF397" s="698"/>
      <c r="QCG397" s="488"/>
      <c r="QCH397" s="488"/>
      <c r="QCI397" s="488"/>
      <c r="QCJ397" s="488"/>
      <c r="QCK397" s="488"/>
      <c r="QCL397" s="697" t="s">
        <v>9880</v>
      </c>
      <c r="QCM397" s="698"/>
      <c r="QCN397" s="698"/>
      <c r="QCO397" s="488"/>
      <c r="QCP397" s="488"/>
      <c r="QCQ397" s="488"/>
      <c r="QCR397" s="488"/>
      <c r="QCS397" s="488"/>
      <c r="QCT397" s="697" t="s">
        <v>9880</v>
      </c>
      <c r="QCU397" s="698"/>
      <c r="QCV397" s="698"/>
      <c r="QCW397" s="488"/>
      <c r="QCX397" s="488"/>
      <c r="QCY397" s="488"/>
      <c r="QCZ397" s="488"/>
      <c r="QDA397" s="488"/>
      <c r="QDB397" s="697" t="s">
        <v>9880</v>
      </c>
      <c r="QDC397" s="698"/>
      <c r="QDD397" s="698"/>
      <c r="QDE397" s="488"/>
      <c r="QDF397" s="488"/>
      <c r="QDG397" s="488"/>
      <c r="QDH397" s="488"/>
      <c r="QDI397" s="488"/>
      <c r="QDJ397" s="697" t="s">
        <v>9880</v>
      </c>
      <c r="QDK397" s="698"/>
      <c r="QDL397" s="698"/>
      <c r="QDM397" s="488"/>
      <c r="QDN397" s="488"/>
      <c r="QDO397" s="488"/>
      <c r="QDP397" s="488"/>
      <c r="QDQ397" s="488"/>
      <c r="QDR397" s="697" t="s">
        <v>9880</v>
      </c>
      <c r="QDS397" s="698"/>
      <c r="QDT397" s="698"/>
      <c r="QDU397" s="488"/>
      <c r="QDV397" s="488"/>
      <c r="QDW397" s="488"/>
      <c r="QDX397" s="488"/>
      <c r="QDY397" s="488"/>
      <c r="QDZ397" s="697" t="s">
        <v>9880</v>
      </c>
      <c r="QEA397" s="698"/>
      <c r="QEB397" s="698"/>
      <c r="QEC397" s="488"/>
      <c r="QED397" s="488"/>
      <c r="QEE397" s="488"/>
      <c r="QEF397" s="488"/>
      <c r="QEG397" s="488"/>
      <c r="QEH397" s="697" t="s">
        <v>9880</v>
      </c>
      <c r="QEI397" s="698"/>
      <c r="QEJ397" s="698"/>
      <c r="QEK397" s="488"/>
      <c r="QEL397" s="488"/>
      <c r="QEM397" s="488"/>
      <c r="QEN397" s="488"/>
      <c r="QEO397" s="488"/>
      <c r="QEP397" s="697" t="s">
        <v>9880</v>
      </c>
      <c r="QEQ397" s="698"/>
      <c r="QER397" s="698"/>
      <c r="QES397" s="488"/>
      <c r="QET397" s="488"/>
      <c r="QEU397" s="488"/>
      <c r="QEV397" s="488"/>
      <c r="QEW397" s="488"/>
      <c r="QEX397" s="697" t="s">
        <v>9880</v>
      </c>
      <c r="QEY397" s="698"/>
      <c r="QEZ397" s="698"/>
      <c r="QFA397" s="488"/>
      <c r="QFB397" s="488"/>
      <c r="QFC397" s="488"/>
      <c r="QFD397" s="488"/>
      <c r="QFE397" s="488"/>
      <c r="QFF397" s="697" t="s">
        <v>9880</v>
      </c>
      <c r="QFG397" s="698"/>
      <c r="QFH397" s="698"/>
      <c r="QFI397" s="488"/>
      <c r="QFJ397" s="488"/>
      <c r="QFK397" s="488"/>
      <c r="QFL397" s="488"/>
      <c r="QFM397" s="488"/>
      <c r="QFN397" s="697" t="s">
        <v>9880</v>
      </c>
      <c r="QFO397" s="698"/>
      <c r="QFP397" s="698"/>
      <c r="QFQ397" s="488"/>
      <c r="QFR397" s="488"/>
      <c r="QFS397" s="488"/>
      <c r="QFT397" s="488"/>
      <c r="QFU397" s="488"/>
      <c r="QFV397" s="697" t="s">
        <v>9880</v>
      </c>
      <c r="QFW397" s="698"/>
      <c r="QFX397" s="698"/>
      <c r="QFY397" s="488"/>
      <c r="QFZ397" s="488"/>
      <c r="QGA397" s="488"/>
      <c r="QGB397" s="488"/>
      <c r="QGC397" s="488"/>
      <c r="QGD397" s="697" t="s">
        <v>9880</v>
      </c>
      <c r="QGE397" s="698"/>
      <c r="QGF397" s="698"/>
      <c r="QGG397" s="488"/>
      <c r="QGH397" s="488"/>
      <c r="QGI397" s="488"/>
      <c r="QGJ397" s="488"/>
      <c r="QGK397" s="488"/>
      <c r="QGL397" s="697" t="s">
        <v>9880</v>
      </c>
      <c r="QGM397" s="698"/>
      <c r="QGN397" s="698"/>
      <c r="QGO397" s="488"/>
      <c r="QGP397" s="488"/>
      <c r="QGQ397" s="488"/>
      <c r="QGR397" s="488"/>
      <c r="QGS397" s="488"/>
      <c r="QGT397" s="697" t="s">
        <v>9880</v>
      </c>
      <c r="QGU397" s="698"/>
      <c r="QGV397" s="698"/>
      <c r="QGW397" s="488"/>
      <c r="QGX397" s="488"/>
      <c r="QGY397" s="488"/>
      <c r="QGZ397" s="488"/>
      <c r="QHA397" s="488"/>
      <c r="QHB397" s="697" t="s">
        <v>9880</v>
      </c>
      <c r="QHC397" s="698"/>
      <c r="QHD397" s="698"/>
      <c r="QHE397" s="488"/>
      <c r="QHF397" s="488"/>
      <c r="QHG397" s="488"/>
      <c r="QHH397" s="488"/>
      <c r="QHI397" s="488"/>
      <c r="QHJ397" s="697" t="s">
        <v>9880</v>
      </c>
      <c r="QHK397" s="698"/>
      <c r="QHL397" s="698"/>
      <c r="QHM397" s="488"/>
      <c r="QHN397" s="488"/>
      <c r="QHO397" s="488"/>
      <c r="QHP397" s="488"/>
      <c r="QHQ397" s="488"/>
      <c r="QHR397" s="697" t="s">
        <v>9880</v>
      </c>
      <c r="QHS397" s="698"/>
      <c r="QHT397" s="698"/>
      <c r="QHU397" s="488"/>
      <c r="QHV397" s="488"/>
      <c r="QHW397" s="488"/>
      <c r="QHX397" s="488"/>
      <c r="QHY397" s="488"/>
      <c r="QHZ397" s="697" t="s">
        <v>9880</v>
      </c>
      <c r="QIA397" s="698"/>
      <c r="QIB397" s="698"/>
      <c r="QIC397" s="488"/>
      <c r="QID397" s="488"/>
      <c r="QIE397" s="488"/>
      <c r="QIF397" s="488"/>
      <c r="QIG397" s="488"/>
      <c r="QIH397" s="697" t="s">
        <v>9880</v>
      </c>
      <c r="QII397" s="698"/>
      <c r="QIJ397" s="698"/>
      <c r="QIK397" s="488"/>
      <c r="QIL397" s="488"/>
      <c r="QIM397" s="488"/>
      <c r="QIN397" s="488"/>
      <c r="QIO397" s="488"/>
      <c r="QIP397" s="697" t="s">
        <v>9880</v>
      </c>
      <c r="QIQ397" s="698"/>
      <c r="QIR397" s="698"/>
      <c r="QIS397" s="488"/>
      <c r="QIT397" s="488"/>
      <c r="QIU397" s="488"/>
      <c r="QIV397" s="488"/>
      <c r="QIW397" s="488"/>
      <c r="QIX397" s="697" t="s">
        <v>9880</v>
      </c>
      <c r="QIY397" s="698"/>
      <c r="QIZ397" s="698"/>
      <c r="QJA397" s="488"/>
      <c r="QJB397" s="488"/>
      <c r="QJC397" s="488"/>
      <c r="QJD397" s="488"/>
      <c r="QJE397" s="488"/>
      <c r="QJF397" s="697" t="s">
        <v>9880</v>
      </c>
      <c r="QJG397" s="698"/>
      <c r="QJH397" s="698"/>
      <c r="QJI397" s="488"/>
      <c r="QJJ397" s="488"/>
      <c r="QJK397" s="488"/>
      <c r="QJL397" s="488"/>
      <c r="QJM397" s="488"/>
      <c r="QJN397" s="697" t="s">
        <v>9880</v>
      </c>
      <c r="QJO397" s="698"/>
      <c r="QJP397" s="698"/>
      <c r="QJQ397" s="488"/>
      <c r="QJR397" s="488"/>
      <c r="QJS397" s="488"/>
      <c r="QJT397" s="488"/>
      <c r="QJU397" s="488"/>
      <c r="QJV397" s="697" t="s">
        <v>9880</v>
      </c>
      <c r="QJW397" s="698"/>
      <c r="QJX397" s="698"/>
      <c r="QJY397" s="488"/>
      <c r="QJZ397" s="488"/>
      <c r="QKA397" s="488"/>
      <c r="QKB397" s="488"/>
      <c r="QKC397" s="488"/>
      <c r="QKD397" s="697" t="s">
        <v>9880</v>
      </c>
      <c r="QKE397" s="698"/>
      <c r="QKF397" s="698"/>
      <c r="QKG397" s="488"/>
      <c r="QKH397" s="488"/>
      <c r="QKI397" s="488"/>
      <c r="QKJ397" s="488"/>
      <c r="QKK397" s="488"/>
      <c r="QKL397" s="697" t="s">
        <v>9880</v>
      </c>
      <c r="QKM397" s="698"/>
      <c r="QKN397" s="698"/>
      <c r="QKO397" s="488"/>
      <c r="QKP397" s="488"/>
      <c r="QKQ397" s="488"/>
      <c r="QKR397" s="488"/>
      <c r="QKS397" s="488"/>
      <c r="QKT397" s="697" t="s">
        <v>9880</v>
      </c>
      <c r="QKU397" s="698"/>
      <c r="QKV397" s="698"/>
      <c r="QKW397" s="488"/>
      <c r="QKX397" s="488"/>
      <c r="QKY397" s="488"/>
      <c r="QKZ397" s="488"/>
      <c r="QLA397" s="488"/>
      <c r="QLB397" s="697" t="s">
        <v>9880</v>
      </c>
      <c r="QLC397" s="698"/>
      <c r="QLD397" s="698"/>
      <c r="QLE397" s="488"/>
      <c r="QLF397" s="488"/>
      <c r="QLG397" s="488"/>
      <c r="QLH397" s="488"/>
      <c r="QLI397" s="488"/>
      <c r="QLJ397" s="697" t="s">
        <v>9880</v>
      </c>
      <c r="QLK397" s="698"/>
      <c r="QLL397" s="698"/>
      <c r="QLM397" s="488"/>
      <c r="QLN397" s="488"/>
      <c r="QLO397" s="488"/>
      <c r="QLP397" s="488"/>
      <c r="QLQ397" s="488"/>
      <c r="QLR397" s="697" t="s">
        <v>9880</v>
      </c>
      <c r="QLS397" s="698"/>
      <c r="QLT397" s="698"/>
      <c r="QLU397" s="488"/>
      <c r="QLV397" s="488"/>
      <c r="QLW397" s="488"/>
      <c r="QLX397" s="488"/>
      <c r="QLY397" s="488"/>
      <c r="QLZ397" s="697" t="s">
        <v>9880</v>
      </c>
      <c r="QMA397" s="698"/>
      <c r="QMB397" s="698"/>
      <c r="QMC397" s="488"/>
      <c r="QMD397" s="488"/>
      <c r="QME397" s="488"/>
      <c r="QMF397" s="488"/>
      <c r="QMG397" s="488"/>
      <c r="QMH397" s="697" t="s">
        <v>9880</v>
      </c>
      <c r="QMI397" s="698"/>
      <c r="QMJ397" s="698"/>
      <c r="QMK397" s="488"/>
      <c r="QML397" s="488"/>
      <c r="QMM397" s="488"/>
      <c r="QMN397" s="488"/>
      <c r="QMO397" s="488"/>
      <c r="QMP397" s="697" t="s">
        <v>9880</v>
      </c>
      <c r="QMQ397" s="698"/>
      <c r="QMR397" s="698"/>
      <c r="QMS397" s="488"/>
      <c r="QMT397" s="488"/>
      <c r="QMU397" s="488"/>
      <c r="QMV397" s="488"/>
      <c r="QMW397" s="488"/>
      <c r="QMX397" s="697" t="s">
        <v>9880</v>
      </c>
      <c r="QMY397" s="698"/>
      <c r="QMZ397" s="698"/>
      <c r="QNA397" s="488"/>
      <c r="QNB397" s="488"/>
      <c r="QNC397" s="488"/>
      <c r="QND397" s="488"/>
      <c r="QNE397" s="488"/>
      <c r="QNF397" s="697" t="s">
        <v>9880</v>
      </c>
      <c r="QNG397" s="698"/>
      <c r="QNH397" s="698"/>
      <c r="QNI397" s="488"/>
      <c r="QNJ397" s="488"/>
      <c r="QNK397" s="488"/>
      <c r="QNL397" s="488"/>
      <c r="QNM397" s="488"/>
      <c r="QNN397" s="697" t="s">
        <v>9880</v>
      </c>
      <c r="QNO397" s="698"/>
      <c r="QNP397" s="698"/>
      <c r="QNQ397" s="488"/>
      <c r="QNR397" s="488"/>
      <c r="QNS397" s="488"/>
      <c r="QNT397" s="488"/>
      <c r="QNU397" s="488"/>
      <c r="QNV397" s="697" t="s">
        <v>9880</v>
      </c>
      <c r="QNW397" s="698"/>
      <c r="QNX397" s="698"/>
      <c r="QNY397" s="488"/>
      <c r="QNZ397" s="488"/>
      <c r="QOA397" s="488"/>
      <c r="QOB397" s="488"/>
      <c r="QOC397" s="488"/>
      <c r="QOD397" s="697" t="s">
        <v>9880</v>
      </c>
      <c r="QOE397" s="698"/>
      <c r="QOF397" s="698"/>
      <c r="QOG397" s="488"/>
      <c r="QOH397" s="488"/>
      <c r="QOI397" s="488"/>
      <c r="QOJ397" s="488"/>
      <c r="QOK397" s="488"/>
      <c r="QOL397" s="697" t="s">
        <v>9880</v>
      </c>
      <c r="QOM397" s="698"/>
      <c r="QON397" s="698"/>
      <c r="QOO397" s="488"/>
      <c r="QOP397" s="488"/>
      <c r="QOQ397" s="488"/>
      <c r="QOR397" s="488"/>
      <c r="QOS397" s="488"/>
      <c r="QOT397" s="697" t="s">
        <v>9880</v>
      </c>
      <c r="QOU397" s="698"/>
      <c r="QOV397" s="698"/>
      <c r="QOW397" s="488"/>
      <c r="QOX397" s="488"/>
      <c r="QOY397" s="488"/>
      <c r="QOZ397" s="488"/>
      <c r="QPA397" s="488"/>
      <c r="QPB397" s="697" t="s">
        <v>9880</v>
      </c>
      <c r="QPC397" s="698"/>
      <c r="QPD397" s="698"/>
      <c r="QPE397" s="488"/>
      <c r="QPF397" s="488"/>
      <c r="QPG397" s="488"/>
      <c r="QPH397" s="488"/>
      <c r="QPI397" s="488"/>
      <c r="QPJ397" s="697" t="s">
        <v>9880</v>
      </c>
      <c r="QPK397" s="698"/>
      <c r="QPL397" s="698"/>
      <c r="QPM397" s="488"/>
      <c r="QPN397" s="488"/>
      <c r="QPO397" s="488"/>
      <c r="QPP397" s="488"/>
      <c r="QPQ397" s="488"/>
      <c r="QPR397" s="697" t="s">
        <v>9880</v>
      </c>
      <c r="QPS397" s="698"/>
      <c r="QPT397" s="698"/>
      <c r="QPU397" s="488"/>
      <c r="QPV397" s="488"/>
      <c r="QPW397" s="488"/>
      <c r="QPX397" s="488"/>
      <c r="QPY397" s="488"/>
      <c r="QPZ397" s="697" t="s">
        <v>9880</v>
      </c>
      <c r="QQA397" s="698"/>
      <c r="QQB397" s="698"/>
      <c r="QQC397" s="488"/>
      <c r="QQD397" s="488"/>
      <c r="QQE397" s="488"/>
      <c r="QQF397" s="488"/>
      <c r="QQG397" s="488"/>
      <c r="QQH397" s="697" t="s">
        <v>9880</v>
      </c>
      <c r="QQI397" s="698"/>
      <c r="QQJ397" s="698"/>
      <c r="QQK397" s="488"/>
      <c r="QQL397" s="488"/>
      <c r="QQM397" s="488"/>
      <c r="QQN397" s="488"/>
      <c r="QQO397" s="488"/>
      <c r="QQP397" s="697" t="s">
        <v>9880</v>
      </c>
      <c r="QQQ397" s="698"/>
      <c r="QQR397" s="698"/>
      <c r="QQS397" s="488"/>
      <c r="QQT397" s="488"/>
      <c r="QQU397" s="488"/>
      <c r="QQV397" s="488"/>
      <c r="QQW397" s="488"/>
      <c r="QQX397" s="697" t="s">
        <v>9880</v>
      </c>
      <c r="QQY397" s="698"/>
      <c r="QQZ397" s="698"/>
      <c r="QRA397" s="488"/>
      <c r="QRB397" s="488"/>
      <c r="QRC397" s="488"/>
      <c r="QRD397" s="488"/>
      <c r="QRE397" s="488"/>
      <c r="QRF397" s="697" t="s">
        <v>9880</v>
      </c>
      <c r="QRG397" s="698"/>
      <c r="QRH397" s="698"/>
      <c r="QRI397" s="488"/>
      <c r="QRJ397" s="488"/>
      <c r="QRK397" s="488"/>
      <c r="QRL397" s="488"/>
      <c r="QRM397" s="488"/>
      <c r="QRN397" s="697" t="s">
        <v>9880</v>
      </c>
      <c r="QRO397" s="698"/>
      <c r="QRP397" s="698"/>
      <c r="QRQ397" s="488"/>
      <c r="QRR397" s="488"/>
      <c r="QRS397" s="488"/>
      <c r="QRT397" s="488"/>
      <c r="QRU397" s="488"/>
      <c r="QRV397" s="697" t="s">
        <v>9880</v>
      </c>
      <c r="QRW397" s="698"/>
      <c r="QRX397" s="698"/>
      <c r="QRY397" s="488"/>
      <c r="QRZ397" s="488"/>
      <c r="QSA397" s="488"/>
      <c r="QSB397" s="488"/>
      <c r="QSC397" s="488"/>
      <c r="QSD397" s="697" t="s">
        <v>9880</v>
      </c>
      <c r="QSE397" s="698"/>
      <c r="QSF397" s="698"/>
      <c r="QSG397" s="488"/>
      <c r="QSH397" s="488"/>
      <c r="QSI397" s="488"/>
      <c r="QSJ397" s="488"/>
      <c r="QSK397" s="488"/>
      <c r="QSL397" s="697" t="s">
        <v>9880</v>
      </c>
      <c r="QSM397" s="698"/>
      <c r="QSN397" s="698"/>
      <c r="QSO397" s="488"/>
      <c r="QSP397" s="488"/>
      <c r="QSQ397" s="488"/>
      <c r="QSR397" s="488"/>
      <c r="QSS397" s="488"/>
      <c r="QST397" s="697" t="s">
        <v>9880</v>
      </c>
      <c r="QSU397" s="698"/>
      <c r="QSV397" s="698"/>
      <c r="QSW397" s="488"/>
      <c r="QSX397" s="488"/>
      <c r="QSY397" s="488"/>
      <c r="QSZ397" s="488"/>
      <c r="QTA397" s="488"/>
      <c r="QTB397" s="697" t="s">
        <v>9880</v>
      </c>
      <c r="QTC397" s="698"/>
      <c r="QTD397" s="698"/>
      <c r="QTE397" s="488"/>
      <c r="QTF397" s="488"/>
      <c r="QTG397" s="488"/>
      <c r="QTH397" s="488"/>
      <c r="QTI397" s="488"/>
      <c r="QTJ397" s="697" t="s">
        <v>9880</v>
      </c>
      <c r="QTK397" s="698"/>
      <c r="QTL397" s="698"/>
      <c r="QTM397" s="488"/>
      <c r="QTN397" s="488"/>
      <c r="QTO397" s="488"/>
      <c r="QTP397" s="488"/>
      <c r="QTQ397" s="488"/>
      <c r="QTR397" s="697" t="s">
        <v>9880</v>
      </c>
      <c r="QTS397" s="698"/>
      <c r="QTT397" s="698"/>
      <c r="QTU397" s="488"/>
      <c r="QTV397" s="488"/>
      <c r="QTW397" s="488"/>
      <c r="QTX397" s="488"/>
      <c r="QTY397" s="488"/>
      <c r="QTZ397" s="697" t="s">
        <v>9880</v>
      </c>
      <c r="QUA397" s="698"/>
      <c r="QUB397" s="698"/>
      <c r="QUC397" s="488"/>
      <c r="QUD397" s="488"/>
      <c r="QUE397" s="488"/>
      <c r="QUF397" s="488"/>
      <c r="QUG397" s="488"/>
      <c r="QUH397" s="697" t="s">
        <v>9880</v>
      </c>
      <c r="QUI397" s="698"/>
      <c r="QUJ397" s="698"/>
      <c r="QUK397" s="488"/>
      <c r="QUL397" s="488"/>
      <c r="QUM397" s="488"/>
      <c r="QUN397" s="488"/>
      <c r="QUO397" s="488"/>
      <c r="QUP397" s="697" t="s">
        <v>9880</v>
      </c>
      <c r="QUQ397" s="698"/>
      <c r="QUR397" s="698"/>
      <c r="QUS397" s="488"/>
      <c r="QUT397" s="488"/>
      <c r="QUU397" s="488"/>
      <c r="QUV397" s="488"/>
      <c r="QUW397" s="488"/>
      <c r="QUX397" s="697" t="s">
        <v>9880</v>
      </c>
      <c r="QUY397" s="698"/>
      <c r="QUZ397" s="698"/>
      <c r="QVA397" s="488"/>
      <c r="QVB397" s="488"/>
      <c r="QVC397" s="488"/>
      <c r="QVD397" s="488"/>
      <c r="QVE397" s="488"/>
      <c r="QVF397" s="697" t="s">
        <v>9880</v>
      </c>
      <c r="QVG397" s="698"/>
      <c r="QVH397" s="698"/>
      <c r="QVI397" s="488"/>
      <c r="QVJ397" s="488"/>
      <c r="QVK397" s="488"/>
      <c r="QVL397" s="488"/>
      <c r="QVM397" s="488"/>
      <c r="QVN397" s="697" t="s">
        <v>9880</v>
      </c>
      <c r="QVO397" s="698"/>
      <c r="QVP397" s="698"/>
      <c r="QVQ397" s="488"/>
      <c r="QVR397" s="488"/>
      <c r="QVS397" s="488"/>
      <c r="QVT397" s="488"/>
      <c r="QVU397" s="488"/>
      <c r="QVV397" s="697" t="s">
        <v>9880</v>
      </c>
      <c r="QVW397" s="698"/>
      <c r="QVX397" s="698"/>
      <c r="QVY397" s="488"/>
      <c r="QVZ397" s="488"/>
      <c r="QWA397" s="488"/>
      <c r="QWB397" s="488"/>
      <c r="QWC397" s="488"/>
      <c r="QWD397" s="697" t="s">
        <v>9880</v>
      </c>
      <c r="QWE397" s="698"/>
      <c r="QWF397" s="698"/>
      <c r="QWG397" s="488"/>
      <c r="QWH397" s="488"/>
      <c r="QWI397" s="488"/>
      <c r="QWJ397" s="488"/>
      <c r="QWK397" s="488"/>
      <c r="QWL397" s="697" t="s">
        <v>9880</v>
      </c>
      <c r="QWM397" s="698"/>
      <c r="QWN397" s="698"/>
      <c r="QWO397" s="488"/>
      <c r="QWP397" s="488"/>
      <c r="QWQ397" s="488"/>
      <c r="QWR397" s="488"/>
      <c r="QWS397" s="488"/>
      <c r="QWT397" s="697" t="s">
        <v>9880</v>
      </c>
      <c r="QWU397" s="698"/>
      <c r="QWV397" s="698"/>
      <c r="QWW397" s="488"/>
      <c r="QWX397" s="488"/>
      <c r="QWY397" s="488"/>
      <c r="QWZ397" s="488"/>
      <c r="QXA397" s="488"/>
      <c r="QXB397" s="697" t="s">
        <v>9880</v>
      </c>
      <c r="QXC397" s="698"/>
      <c r="QXD397" s="698"/>
      <c r="QXE397" s="488"/>
      <c r="QXF397" s="488"/>
      <c r="QXG397" s="488"/>
      <c r="QXH397" s="488"/>
      <c r="QXI397" s="488"/>
      <c r="QXJ397" s="697" t="s">
        <v>9880</v>
      </c>
      <c r="QXK397" s="698"/>
      <c r="QXL397" s="698"/>
      <c r="QXM397" s="488"/>
      <c r="QXN397" s="488"/>
      <c r="QXO397" s="488"/>
      <c r="QXP397" s="488"/>
      <c r="QXQ397" s="488"/>
      <c r="QXR397" s="697" t="s">
        <v>9880</v>
      </c>
      <c r="QXS397" s="698"/>
      <c r="QXT397" s="698"/>
      <c r="QXU397" s="488"/>
      <c r="QXV397" s="488"/>
      <c r="QXW397" s="488"/>
      <c r="QXX397" s="488"/>
      <c r="QXY397" s="488"/>
      <c r="QXZ397" s="697" t="s">
        <v>9880</v>
      </c>
      <c r="QYA397" s="698"/>
      <c r="QYB397" s="698"/>
      <c r="QYC397" s="488"/>
      <c r="QYD397" s="488"/>
      <c r="QYE397" s="488"/>
      <c r="QYF397" s="488"/>
      <c r="QYG397" s="488"/>
      <c r="QYH397" s="697" t="s">
        <v>9880</v>
      </c>
      <c r="QYI397" s="698"/>
      <c r="QYJ397" s="698"/>
      <c r="QYK397" s="488"/>
      <c r="QYL397" s="488"/>
      <c r="QYM397" s="488"/>
      <c r="QYN397" s="488"/>
      <c r="QYO397" s="488"/>
      <c r="QYP397" s="697" t="s">
        <v>9880</v>
      </c>
      <c r="QYQ397" s="698"/>
      <c r="QYR397" s="698"/>
      <c r="QYS397" s="488"/>
      <c r="QYT397" s="488"/>
      <c r="QYU397" s="488"/>
      <c r="QYV397" s="488"/>
      <c r="QYW397" s="488"/>
      <c r="QYX397" s="697" t="s">
        <v>9880</v>
      </c>
      <c r="QYY397" s="698"/>
      <c r="QYZ397" s="698"/>
      <c r="QZA397" s="488"/>
      <c r="QZB397" s="488"/>
      <c r="QZC397" s="488"/>
      <c r="QZD397" s="488"/>
      <c r="QZE397" s="488"/>
      <c r="QZF397" s="697" t="s">
        <v>9880</v>
      </c>
      <c r="QZG397" s="698"/>
      <c r="QZH397" s="698"/>
      <c r="QZI397" s="488"/>
      <c r="QZJ397" s="488"/>
      <c r="QZK397" s="488"/>
      <c r="QZL397" s="488"/>
      <c r="QZM397" s="488"/>
      <c r="QZN397" s="697" t="s">
        <v>9880</v>
      </c>
      <c r="QZO397" s="698"/>
      <c r="QZP397" s="698"/>
      <c r="QZQ397" s="488"/>
      <c r="QZR397" s="488"/>
      <c r="QZS397" s="488"/>
      <c r="QZT397" s="488"/>
      <c r="QZU397" s="488"/>
      <c r="QZV397" s="697" t="s">
        <v>9880</v>
      </c>
      <c r="QZW397" s="698"/>
      <c r="QZX397" s="698"/>
      <c r="QZY397" s="488"/>
      <c r="QZZ397" s="488"/>
      <c r="RAA397" s="488"/>
      <c r="RAB397" s="488"/>
      <c r="RAC397" s="488"/>
      <c r="RAD397" s="697" t="s">
        <v>9880</v>
      </c>
      <c r="RAE397" s="698"/>
      <c r="RAF397" s="698"/>
      <c r="RAG397" s="488"/>
      <c r="RAH397" s="488"/>
      <c r="RAI397" s="488"/>
      <c r="RAJ397" s="488"/>
      <c r="RAK397" s="488"/>
      <c r="RAL397" s="697" t="s">
        <v>9880</v>
      </c>
      <c r="RAM397" s="698"/>
      <c r="RAN397" s="698"/>
      <c r="RAO397" s="488"/>
      <c r="RAP397" s="488"/>
      <c r="RAQ397" s="488"/>
      <c r="RAR397" s="488"/>
      <c r="RAS397" s="488"/>
      <c r="RAT397" s="697" t="s">
        <v>9880</v>
      </c>
      <c r="RAU397" s="698"/>
      <c r="RAV397" s="698"/>
      <c r="RAW397" s="488"/>
      <c r="RAX397" s="488"/>
      <c r="RAY397" s="488"/>
      <c r="RAZ397" s="488"/>
      <c r="RBA397" s="488"/>
      <c r="RBB397" s="697" t="s">
        <v>9880</v>
      </c>
      <c r="RBC397" s="698"/>
      <c r="RBD397" s="698"/>
      <c r="RBE397" s="488"/>
      <c r="RBF397" s="488"/>
      <c r="RBG397" s="488"/>
      <c r="RBH397" s="488"/>
      <c r="RBI397" s="488"/>
      <c r="RBJ397" s="697" t="s">
        <v>9880</v>
      </c>
      <c r="RBK397" s="698"/>
      <c r="RBL397" s="698"/>
      <c r="RBM397" s="488"/>
      <c r="RBN397" s="488"/>
      <c r="RBO397" s="488"/>
      <c r="RBP397" s="488"/>
      <c r="RBQ397" s="488"/>
      <c r="RBR397" s="697" t="s">
        <v>9880</v>
      </c>
      <c r="RBS397" s="698"/>
      <c r="RBT397" s="698"/>
      <c r="RBU397" s="488"/>
      <c r="RBV397" s="488"/>
      <c r="RBW397" s="488"/>
      <c r="RBX397" s="488"/>
      <c r="RBY397" s="488"/>
      <c r="RBZ397" s="697" t="s">
        <v>9880</v>
      </c>
      <c r="RCA397" s="698"/>
      <c r="RCB397" s="698"/>
      <c r="RCC397" s="488"/>
      <c r="RCD397" s="488"/>
      <c r="RCE397" s="488"/>
      <c r="RCF397" s="488"/>
      <c r="RCG397" s="488"/>
      <c r="RCH397" s="697" t="s">
        <v>9880</v>
      </c>
      <c r="RCI397" s="698"/>
      <c r="RCJ397" s="698"/>
      <c r="RCK397" s="488"/>
      <c r="RCL397" s="488"/>
      <c r="RCM397" s="488"/>
      <c r="RCN397" s="488"/>
      <c r="RCO397" s="488"/>
      <c r="RCP397" s="697" t="s">
        <v>9880</v>
      </c>
      <c r="RCQ397" s="698"/>
      <c r="RCR397" s="698"/>
      <c r="RCS397" s="488"/>
      <c r="RCT397" s="488"/>
      <c r="RCU397" s="488"/>
      <c r="RCV397" s="488"/>
      <c r="RCW397" s="488"/>
      <c r="RCX397" s="697" t="s">
        <v>9880</v>
      </c>
      <c r="RCY397" s="698"/>
      <c r="RCZ397" s="698"/>
      <c r="RDA397" s="488"/>
      <c r="RDB397" s="488"/>
      <c r="RDC397" s="488"/>
      <c r="RDD397" s="488"/>
      <c r="RDE397" s="488"/>
      <c r="RDF397" s="697" t="s">
        <v>9880</v>
      </c>
      <c r="RDG397" s="698"/>
      <c r="RDH397" s="698"/>
      <c r="RDI397" s="488"/>
      <c r="RDJ397" s="488"/>
      <c r="RDK397" s="488"/>
      <c r="RDL397" s="488"/>
      <c r="RDM397" s="488"/>
      <c r="RDN397" s="697" t="s">
        <v>9880</v>
      </c>
      <c r="RDO397" s="698"/>
      <c r="RDP397" s="698"/>
      <c r="RDQ397" s="488"/>
      <c r="RDR397" s="488"/>
      <c r="RDS397" s="488"/>
      <c r="RDT397" s="488"/>
      <c r="RDU397" s="488"/>
      <c r="RDV397" s="697" t="s">
        <v>9880</v>
      </c>
      <c r="RDW397" s="698"/>
      <c r="RDX397" s="698"/>
      <c r="RDY397" s="488"/>
      <c r="RDZ397" s="488"/>
      <c r="REA397" s="488"/>
      <c r="REB397" s="488"/>
      <c r="REC397" s="488"/>
      <c r="RED397" s="697" t="s">
        <v>9880</v>
      </c>
      <c r="REE397" s="698"/>
      <c r="REF397" s="698"/>
      <c r="REG397" s="488"/>
      <c r="REH397" s="488"/>
      <c r="REI397" s="488"/>
      <c r="REJ397" s="488"/>
      <c r="REK397" s="488"/>
      <c r="REL397" s="697" t="s">
        <v>9880</v>
      </c>
      <c r="REM397" s="698"/>
      <c r="REN397" s="698"/>
      <c r="REO397" s="488"/>
      <c r="REP397" s="488"/>
      <c r="REQ397" s="488"/>
      <c r="RER397" s="488"/>
      <c r="RES397" s="488"/>
      <c r="RET397" s="697" t="s">
        <v>9880</v>
      </c>
      <c r="REU397" s="698"/>
      <c r="REV397" s="698"/>
      <c r="REW397" s="488"/>
      <c r="REX397" s="488"/>
      <c r="REY397" s="488"/>
      <c r="REZ397" s="488"/>
      <c r="RFA397" s="488"/>
      <c r="RFB397" s="697" t="s">
        <v>9880</v>
      </c>
      <c r="RFC397" s="698"/>
      <c r="RFD397" s="698"/>
      <c r="RFE397" s="488"/>
      <c r="RFF397" s="488"/>
      <c r="RFG397" s="488"/>
      <c r="RFH397" s="488"/>
      <c r="RFI397" s="488"/>
      <c r="RFJ397" s="697" t="s">
        <v>9880</v>
      </c>
      <c r="RFK397" s="698"/>
      <c r="RFL397" s="698"/>
      <c r="RFM397" s="488"/>
      <c r="RFN397" s="488"/>
      <c r="RFO397" s="488"/>
      <c r="RFP397" s="488"/>
      <c r="RFQ397" s="488"/>
      <c r="RFR397" s="697" t="s">
        <v>9880</v>
      </c>
      <c r="RFS397" s="698"/>
      <c r="RFT397" s="698"/>
      <c r="RFU397" s="488"/>
      <c r="RFV397" s="488"/>
      <c r="RFW397" s="488"/>
      <c r="RFX397" s="488"/>
      <c r="RFY397" s="488"/>
      <c r="RFZ397" s="697" t="s">
        <v>9880</v>
      </c>
      <c r="RGA397" s="698"/>
      <c r="RGB397" s="698"/>
      <c r="RGC397" s="488"/>
      <c r="RGD397" s="488"/>
      <c r="RGE397" s="488"/>
      <c r="RGF397" s="488"/>
      <c r="RGG397" s="488"/>
      <c r="RGH397" s="697" t="s">
        <v>9880</v>
      </c>
      <c r="RGI397" s="698"/>
      <c r="RGJ397" s="698"/>
      <c r="RGK397" s="488"/>
      <c r="RGL397" s="488"/>
      <c r="RGM397" s="488"/>
      <c r="RGN397" s="488"/>
      <c r="RGO397" s="488"/>
      <c r="RGP397" s="697" t="s">
        <v>9880</v>
      </c>
      <c r="RGQ397" s="698"/>
      <c r="RGR397" s="698"/>
      <c r="RGS397" s="488"/>
      <c r="RGT397" s="488"/>
      <c r="RGU397" s="488"/>
      <c r="RGV397" s="488"/>
      <c r="RGW397" s="488"/>
      <c r="RGX397" s="697" t="s">
        <v>9880</v>
      </c>
      <c r="RGY397" s="698"/>
      <c r="RGZ397" s="698"/>
      <c r="RHA397" s="488"/>
      <c r="RHB397" s="488"/>
      <c r="RHC397" s="488"/>
      <c r="RHD397" s="488"/>
      <c r="RHE397" s="488"/>
      <c r="RHF397" s="697" t="s">
        <v>9880</v>
      </c>
      <c r="RHG397" s="698"/>
      <c r="RHH397" s="698"/>
      <c r="RHI397" s="488"/>
      <c r="RHJ397" s="488"/>
      <c r="RHK397" s="488"/>
      <c r="RHL397" s="488"/>
      <c r="RHM397" s="488"/>
      <c r="RHN397" s="697" t="s">
        <v>9880</v>
      </c>
      <c r="RHO397" s="698"/>
      <c r="RHP397" s="698"/>
      <c r="RHQ397" s="488"/>
      <c r="RHR397" s="488"/>
      <c r="RHS397" s="488"/>
      <c r="RHT397" s="488"/>
      <c r="RHU397" s="488"/>
      <c r="RHV397" s="697" t="s">
        <v>9880</v>
      </c>
      <c r="RHW397" s="698"/>
      <c r="RHX397" s="698"/>
      <c r="RHY397" s="488"/>
      <c r="RHZ397" s="488"/>
      <c r="RIA397" s="488"/>
      <c r="RIB397" s="488"/>
      <c r="RIC397" s="488"/>
      <c r="RID397" s="697" t="s">
        <v>9880</v>
      </c>
      <c r="RIE397" s="698"/>
      <c r="RIF397" s="698"/>
      <c r="RIG397" s="488"/>
      <c r="RIH397" s="488"/>
      <c r="RII397" s="488"/>
      <c r="RIJ397" s="488"/>
      <c r="RIK397" s="488"/>
      <c r="RIL397" s="697" t="s">
        <v>9880</v>
      </c>
      <c r="RIM397" s="698"/>
      <c r="RIN397" s="698"/>
      <c r="RIO397" s="488"/>
      <c r="RIP397" s="488"/>
      <c r="RIQ397" s="488"/>
      <c r="RIR397" s="488"/>
      <c r="RIS397" s="488"/>
      <c r="RIT397" s="697" t="s">
        <v>9880</v>
      </c>
      <c r="RIU397" s="698"/>
      <c r="RIV397" s="698"/>
      <c r="RIW397" s="488"/>
      <c r="RIX397" s="488"/>
      <c r="RIY397" s="488"/>
      <c r="RIZ397" s="488"/>
      <c r="RJA397" s="488"/>
      <c r="RJB397" s="697" t="s">
        <v>9880</v>
      </c>
      <c r="RJC397" s="698"/>
      <c r="RJD397" s="698"/>
      <c r="RJE397" s="488"/>
      <c r="RJF397" s="488"/>
      <c r="RJG397" s="488"/>
      <c r="RJH397" s="488"/>
      <c r="RJI397" s="488"/>
      <c r="RJJ397" s="697" t="s">
        <v>9880</v>
      </c>
      <c r="RJK397" s="698"/>
      <c r="RJL397" s="698"/>
      <c r="RJM397" s="488"/>
      <c r="RJN397" s="488"/>
      <c r="RJO397" s="488"/>
      <c r="RJP397" s="488"/>
      <c r="RJQ397" s="488"/>
      <c r="RJR397" s="697" t="s">
        <v>9880</v>
      </c>
      <c r="RJS397" s="698"/>
      <c r="RJT397" s="698"/>
      <c r="RJU397" s="488"/>
      <c r="RJV397" s="488"/>
      <c r="RJW397" s="488"/>
      <c r="RJX397" s="488"/>
      <c r="RJY397" s="488"/>
      <c r="RJZ397" s="697" t="s">
        <v>9880</v>
      </c>
      <c r="RKA397" s="698"/>
      <c r="RKB397" s="698"/>
      <c r="RKC397" s="488"/>
      <c r="RKD397" s="488"/>
      <c r="RKE397" s="488"/>
      <c r="RKF397" s="488"/>
      <c r="RKG397" s="488"/>
      <c r="RKH397" s="697" t="s">
        <v>9880</v>
      </c>
      <c r="RKI397" s="698"/>
      <c r="RKJ397" s="698"/>
      <c r="RKK397" s="488"/>
      <c r="RKL397" s="488"/>
      <c r="RKM397" s="488"/>
      <c r="RKN397" s="488"/>
      <c r="RKO397" s="488"/>
      <c r="RKP397" s="697" t="s">
        <v>9880</v>
      </c>
      <c r="RKQ397" s="698"/>
      <c r="RKR397" s="698"/>
      <c r="RKS397" s="488"/>
      <c r="RKT397" s="488"/>
      <c r="RKU397" s="488"/>
      <c r="RKV397" s="488"/>
      <c r="RKW397" s="488"/>
      <c r="RKX397" s="697" t="s">
        <v>9880</v>
      </c>
      <c r="RKY397" s="698"/>
      <c r="RKZ397" s="698"/>
      <c r="RLA397" s="488"/>
      <c r="RLB397" s="488"/>
      <c r="RLC397" s="488"/>
      <c r="RLD397" s="488"/>
      <c r="RLE397" s="488"/>
      <c r="RLF397" s="697" t="s">
        <v>9880</v>
      </c>
      <c r="RLG397" s="698"/>
      <c r="RLH397" s="698"/>
      <c r="RLI397" s="488"/>
      <c r="RLJ397" s="488"/>
      <c r="RLK397" s="488"/>
      <c r="RLL397" s="488"/>
      <c r="RLM397" s="488"/>
      <c r="RLN397" s="697" t="s">
        <v>9880</v>
      </c>
      <c r="RLO397" s="698"/>
      <c r="RLP397" s="698"/>
      <c r="RLQ397" s="488"/>
      <c r="RLR397" s="488"/>
      <c r="RLS397" s="488"/>
      <c r="RLT397" s="488"/>
      <c r="RLU397" s="488"/>
      <c r="RLV397" s="697" t="s">
        <v>9880</v>
      </c>
      <c r="RLW397" s="698"/>
      <c r="RLX397" s="698"/>
      <c r="RLY397" s="488"/>
      <c r="RLZ397" s="488"/>
      <c r="RMA397" s="488"/>
      <c r="RMB397" s="488"/>
      <c r="RMC397" s="488"/>
      <c r="RMD397" s="697" t="s">
        <v>9880</v>
      </c>
      <c r="RME397" s="698"/>
      <c r="RMF397" s="698"/>
      <c r="RMG397" s="488"/>
      <c r="RMH397" s="488"/>
      <c r="RMI397" s="488"/>
      <c r="RMJ397" s="488"/>
      <c r="RMK397" s="488"/>
      <c r="RML397" s="697" t="s">
        <v>9880</v>
      </c>
      <c r="RMM397" s="698"/>
      <c r="RMN397" s="698"/>
      <c r="RMO397" s="488"/>
      <c r="RMP397" s="488"/>
      <c r="RMQ397" s="488"/>
      <c r="RMR397" s="488"/>
      <c r="RMS397" s="488"/>
      <c r="RMT397" s="697" t="s">
        <v>9880</v>
      </c>
      <c r="RMU397" s="698"/>
      <c r="RMV397" s="698"/>
      <c r="RMW397" s="488"/>
      <c r="RMX397" s="488"/>
      <c r="RMY397" s="488"/>
      <c r="RMZ397" s="488"/>
      <c r="RNA397" s="488"/>
      <c r="RNB397" s="697" t="s">
        <v>9880</v>
      </c>
      <c r="RNC397" s="698"/>
      <c r="RND397" s="698"/>
      <c r="RNE397" s="488"/>
      <c r="RNF397" s="488"/>
      <c r="RNG397" s="488"/>
      <c r="RNH397" s="488"/>
      <c r="RNI397" s="488"/>
      <c r="RNJ397" s="697" t="s">
        <v>9880</v>
      </c>
      <c r="RNK397" s="698"/>
      <c r="RNL397" s="698"/>
      <c r="RNM397" s="488"/>
      <c r="RNN397" s="488"/>
      <c r="RNO397" s="488"/>
      <c r="RNP397" s="488"/>
      <c r="RNQ397" s="488"/>
      <c r="RNR397" s="697" t="s">
        <v>9880</v>
      </c>
      <c r="RNS397" s="698"/>
      <c r="RNT397" s="698"/>
      <c r="RNU397" s="488"/>
      <c r="RNV397" s="488"/>
      <c r="RNW397" s="488"/>
      <c r="RNX397" s="488"/>
      <c r="RNY397" s="488"/>
      <c r="RNZ397" s="697" t="s">
        <v>9880</v>
      </c>
      <c r="ROA397" s="698"/>
      <c r="ROB397" s="698"/>
      <c r="ROC397" s="488"/>
      <c r="ROD397" s="488"/>
      <c r="ROE397" s="488"/>
      <c r="ROF397" s="488"/>
      <c r="ROG397" s="488"/>
      <c r="ROH397" s="697" t="s">
        <v>9880</v>
      </c>
      <c r="ROI397" s="698"/>
      <c r="ROJ397" s="698"/>
      <c r="ROK397" s="488"/>
      <c r="ROL397" s="488"/>
      <c r="ROM397" s="488"/>
      <c r="RON397" s="488"/>
      <c r="ROO397" s="488"/>
      <c r="ROP397" s="697" t="s">
        <v>9880</v>
      </c>
      <c r="ROQ397" s="698"/>
      <c r="ROR397" s="698"/>
      <c r="ROS397" s="488"/>
      <c r="ROT397" s="488"/>
      <c r="ROU397" s="488"/>
      <c r="ROV397" s="488"/>
      <c r="ROW397" s="488"/>
      <c r="ROX397" s="697" t="s">
        <v>9880</v>
      </c>
      <c r="ROY397" s="698"/>
      <c r="ROZ397" s="698"/>
      <c r="RPA397" s="488"/>
      <c r="RPB397" s="488"/>
      <c r="RPC397" s="488"/>
      <c r="RPD397" s="488"/>
      <c r="RPE397" s="488"/>
      <c r="RPF397" s="697" t="s">
        <v>9880</v>
      </c>
      <c r="RPG397" s="698"/>
      <c r="RPH397" s="698"/>
      <c r="RPI397" s="488"/>
      <c r="RPJ397" s="488"/>
      <c r="RPK397" s="488"/>
      <c r="RPL397" s="488"/>
      <c r="RPM397" s="488"/>
      <c r="RPN397" s="697" t="s">
        <v>9880</v>
      </c>
      <c r="RPO397" s="698"/>
      <c r="RPP397" s="698"/>
      <c r="RPQ397" s="488"/>
      <c r="RPR397" s="488"/>
      <c r="RPS397" s="488"/>
      <c r="RPT397" s="488"/>
      <c r="RPU397" s="488"/>
      <c r="RPV397" s="697" t="s">
        <v>9880</v>
      </c>
      <c r="RPW397" s="698"/>
      <c r="RPX397" s="698"/>
      <c r="RPY397" s="488"/>
      <c r="RPZ397" s="488"/>
      <c r="RQA397" s="488"/>
      <c r="RQB397" s="488"/>
      <c r="RQC397" s="488"/>
      <c r="RQD397" s="697" t="s">
        <v>9880</v>
      </c>
      <c r="RQE397" s="698"/>
      <c r="RQF397" s="698"/>
      <c r="RQG397" s="488"/>
      <c r="RQH397" s="488"/>
      <c r="RQI397" s="488"/>
      <c r="RQJ397" s="488"/>
      <c r="RQK397" s="488"/>
      <c r="RQL397" s="697" t="s">
        <v>9880</v>
      </c>
      <c r="RQM397" s="698"/>
      <c r="RQN397" s="698"/>
      <c r="RQO397" s="488"/>
      <c r="RQP397" s="488"/>
      <c r="RQQ397" s="488"/>
      <c r="RQR397" s="488"/>
      <c r="RQS397" s="488"/>
      <c r="RQT397" s="697" t="s">
        <v>9880</v>
      </c>
      <c r="RQU397" s="698"/>
      <c r="RQV397" s="698"/>
      <c r="RQW397" s="488"/>
      <c r="RQX397" s="488"/>
      <c r="RQY397" s="488"/>
      <c r="RQZ397" s="488"/>
      <c r="RRA397" s="488"/>
      <c r="RRB397" s="697" t="s">
        <v>9880</v>
      </c>
      <c r="RRC397" s="698"/>
      <c r="RRD397" s="698"/>
      <c r="RRE397" s="488"/>
      <c r="RRF397" s="488"/>
      <c r="RRG397" s="488"/>
      <c r="RRH397" s="488"/>
      <c r="RRI397" s="488"/>
      <c r="RRJ397" s="697" t="s">
        <v>9880</v>
      </c>
      <c r="RRK397" s="698"/>
      <c r="RRL397" s="698"/>
      <c r="RRM397" s="488"/>
      <c r="RRN397" s="488"/>
      <c r="RRO397" s="488"/>
      <c r="RRP397" s="488"/>
      <c r="RRQ397" s="488"/>
      <c r="RRR397" s="697" t="s">
        <v>9880</v>
      </c>
      <c r="RRS397" s="698"/>
      <c r="RRT397" s="698"/>
      <c r="RRU397" s="488"/>
      <c r="RRV397" s="488"/>
      <c r="RRW397" s="488"/>
      <c r="RRX397" s="488"/>
      <c r="RRY397" s="488"/>
      <c r="RRZ397" s="697" t="s">
        <v>9880</v>
      </c>
      <c r="RSA397" s="698"/>
      <c r="RSB397" s="698"/>
      <c r="RSC397" s="488"/>
      <c r="RSD397" s="488"/>
      <c r="RSE397" s="488"/>
      <c r="RSF397" s="488"/>
      <c r="RSG397" s="488"/>
      <c r="RSH397" s="697" t="s">
        <v>9880</v>
      </c>
      <c r="RSI397" s="698"/>
      <c r="RSJ397" s="698"/>
      <c r="RSK397" s="488"/>
      <c r="RSL397" s="488"/>
      <c r="RSM397" s="488"/>
      <c r="RSN397" s="488"/>
      <c r="RSO397" s="488"/>
      <c r="RSP397" s="697" t="s">
        <v>9880</v>
      </c>
      <c r="RSQ397" s="698"/>
      <c r="RSR397" s="698"/>
      <c r="RSS397" s="488"/>
      <c r="RST397" s="488"/>
      <c r="RSU397" s="488"/>
      <c r="RSV397" s="488"/>
      <c r="RSW397" s="488"/>
      <c r="RSX397" s="697" t="s">
        <v>9880</v>
      </c>
      <c r="RSY397" s="698"/>
      <c r="RSZ397" s="698"/>
      <c r="RTA397" s="488"/>
      <c r="RTB397" s="488"/>
      <c r="RTC397" s="488"/>
      <c r="RTD397" s="488"/>
      <c r="RTE397" s="488"/>
      <c r="RTF397" s="697" t="s">
        <v>9880</v>
      </c>
      <c r="RTG397" s="698"/>
      <c r="RTH397" s="698"/>
      <c r="RTI397" s="488"/>
      <c r="RTJ397" s="488"/>
      <c r="RTK397" s="488"/>
      <c r="RTL397" s="488"/>
      <c r="RTM397" s="488"/>
      <c r="RTN397" s="697" t="s">
        <v>9880</v>
      </c>
      <c r="RTO397" s="698"/>
      <c r="RTP397" s="698"/>
      <c r="RTQ397" s="488"/>
      <c r="RTR397" s="488"/>
      <c r="RTS397" s="488"/>
      <c r="RTT397" s="488"/>
      <c r="RTU397" s="488"/>
      <c r="RTV397" s="697" t="s">
        <v>9880</v>
      </c>
      <c r="RTW397" s="698"/>
      <c r="RTX397" s="698"/>
      <c r="RTY397" s="488"/>
      <c r="RTZ397" s="488"/>
      <c r="RUA397" s="488"/>
      <c r="RUB397" s="488"/>
      <c r="RUC397" s="488"/>
      <c r="RUD397" s="697" t="s">
        <v>9880</v>
      </c>
      <c r="RUE397" s="698"/>
      <c r="RUF397" s="698"/>
      <c r="RUG397" s="488"/>
      <c r="RUH397" s="488"/>
      <c r="RUI397" s="488"/>
      <c r="RUJ397" s="488"/>
      <c r="RUK397" s="488"/>
      <c r="RUL397" s="697" t="s">
        <v>9880</v>
      </c>
      <c r="RUM397" s="698"/>
      <c r="RUN397" s="698"/>
      <c r="RUO397" s="488"/>
      <c r="RUP397" s="488"/>
      <c r="RUQ397" s="488"/>
      <c r="RUR397" s="488"/>
      <c r="RUS397" s="488"/>
      <c r="RUT397" s="697" t="s">
        <v>9880</v>
      </c>
      <c r="RUU397" s="698"/>
      <c r="RUV397" s="698"/>
      <c r="RUW397" s="488"/>
      <c r="RUX397" s="488"/>
      <c r="RUY397" s="488"/>
      <c r="RUZ397" s="488"/>
      <c r="RVA397" s="488"/>
      <c r="RVB397" s="697" t="s">
        <v>9880</v>
      </c>
      <c r="RVC397" s="698"/>
      <c r="RVD397" s="698"/>
      <c r="RVE397" s="488"/>
      <c r="RVF397" s="488"/>
      <c r="RVG397" s="488"/>
      <c r="RVH397" s="488"/>
      <c r="RVI397" s="488"/>
      <c r="RVJ397" s="697" t="s">
        <v>9880</v>
      </c>
      <c r="RVK397" s="698"/>
      <c r="RVL397" s="698"/>
      <c r="RVM397" s="488"/>
      <c r="RVN397" s="488"/>
      <c r="RVO397" s="488"/>
      <c r="RVP397" s="488"/>
      <c r="RVQ397" s="488"/>
      <c r="RVR397" s="697" t="s">
        <v>9880</v>
      </c>
      <c r="RVS397" s="698"/>
      <c r="RVT397" s="698"/>
      <c r="RVU397" s="488"/>
      <c r="RVV397" s="488"/>
      <c r="RVW397" s="488"/>
      <c r="RVX397" s="488"/>
      <c r="RVY397" s="488"/>
      <c r="RVZ397" s="697" t="s">
        <v>9880</v>
      </c>
      <c r="RWA397" s="698"/>
      <c r="RWB397" s="698"/>
      <c r="RWC397" s="488"/>
      <c r="RWD397" s="488"/>
      <c r="RWE397" s="488"/>
      <c r="RWF397" s="488"/>
      <c r="RWG397" s="488"/>
      <c r="RWH397" s="697" t="s">
        <v>9880</v>
      </c>
      <c r="RWI397" s="698"/>
      <c r="RWJ397" s="698"/>
      <c r="RWK397" s="488"/>
      <c r="RWL397" s="488"/>
      <c r="RWM397" s="488"/>
      <c r="RWN397" s="488"/>
      <c r="RWO397" s="488"/>
      <c r="RWP397" s="697" t="s">
        <v>9880</v>
      </c>
      <c r="RWQ397" s="698"/>
      <c r="RWR397" s="698"/>
      <c r="RWS397" s="488"/>
      <c r="RWT397" s="488"/>
      <c r="RWU397" s="488"/>
      <c r="RWV397" s="488"/>
      <c r="RWW397" s="488"/>
      <c r="RWX397" s="697" t="s">
        <v>9880</v>
      </c>
      <c r="RWY397" s="698"/>
      <c r="RWZ397" s="698"/>
      <c r="RXA397" s="488"/>
      <c r="RXB397" s="488"/>
      <c r="RXC397" s="488"/>
      <c r="RXD397" s="488"/>
      <c r="RXE397" s="488"/>
      <c r="RXF397" s="697" t="s">
        <v>9880</v>
      </c>
      <c r="RXG397" s="698"/>
      <c r="RXH397" s="698"/>
      <c r="RXI397" s="488"/>
      <c r="RXJ397" s="488"/>
      <c r="RXK397" s="488"/>
      <c r="RXL397" s="488"/>
      <c r="RXM397" s="488"/>
      <c r="RXN397" s="697" t="s">
        <v>9880</v>
      </c>
      <c r="RXO397" s="698"/>
      <c r="RXP397" s="698"/>
      <c r="RXQ397" s="488"/>
      <c r="RXR397" s="488"/>
      <c r="RXS397" s="488"/>
      <c r="RXT397" s="488"/>
      <c r="RXU397" s="488"/>
      <c r="RXV397" s="697" t="s">
        <v>9880</v>
      </c>
      <c r="RXW397" s="698"/>
      <c r="RXX397" s="698"/>
      <c r="RXY397" s="488"/>
      <c r="RXZ397" s="488"/>
      <c r="RYA397" s="488"/>
      <c r="RYB397" s="488"/>
      <c r="RYC397" s="488"/>
      <c r="RYD397" s="697" t="s">
        <v>9880</v>
      </c>
      <c r="RYE397" s="698"/>
      <c r="RYF397" s="698"/>
      <c r="RYG397" s="488"/>
      <c r="RYH397" s="488"/>
      <c r="RYI397" s="488"/>
      <c r="RYJ397" s="488"/>
      <c r="RYK397" s="488"/>
      <c r="RYL397" s="697" t="s">
        <v>9880</v>
      </c>
      <c r="RYM397" s="698"/>
      <c r="RYN397" s="698"/>
      <c r="RYO397" s="488"/>
      <c r="RYP397" s="488"/>
      <c r="RYQ397" s="488"/>
      <c r="RYR397" s="488"/>
      <c r="RYS397" s="488"/>
      <c r="RYT397" s="697" t="s">
        <v>9880</v>
      </c>
      <c r="RYU397" s="698"/>
      <c r="RYV397" s="698"/>
      <c r="RYW397" s="488"/>
      <c r="RYX397" s="488"/>
      <c r="RYY397" s="488"/>
      <c r="RYZ397" s="488"/>
      <c r="RZA397" s="488"/>
      <c r="RZB397" s="697" t="s">
        <v>9880</v>
      </c>
      <c r="RZC397" s="698"/>
      <c r="RZD397" s="698"/>
      <c r="RZE397" s="488"/>
      <c r="RZF397" s="488"/>
      <c r="RZG397" s="488"/>
      <c r="RZH397" s="488"/>
      <c r="RZI397" s="488"/>
      <c r="RZJ397" s="697" t="s">
        <v>9880</v>
      </c>
      <c r="RZK397" s="698"/>
      <c r="RZL397" s="698"/>
      <c r="RZM397" s="488"/>
      <c r="RZN397" s="488"/>
      <c r="RZO397" s="488"/>
      <c r="RZP397" s="488"/>
      <c r="RZQ397" s="488"/>
      <c r="RZR397" s="697" t="s">
        <v>9880</v>
      </c>
      <c r="RZS397" s="698"/>
      <c r="RZT397" s="698"/>
      <c r="RZU397" s="488"/>
      <c r="RZV397" s="488"/>
      <c r="RZW397" s="488"/>
      <c r="RZX397" s="488"/>
      <c r="RZY397" s="488"/>
      <c r="RZZ397" s="697" t="s">
        <v>9880</v>
      </c>
      <c r="SAA397" s="698"/>
      <c r="SAB397" s="698"/>
      <c r="SAC397" s="488"/>
      <c r="SAD397" s="488"/>
      <c r="SAE397" s="488"/>
      <c r="SAF397" s="488"/>
      <c r="SAG397" s="488"/>
      <c r="SAH397" s="697" t="s">
        <v>9880</v>
      </c>
      <c r="SAI397" s="698"/>
      <c r="SAJ397" s="698"/>
      <c r="SAK397" s="488"/>
      <c r="SAL397" s="488"/>
      <c r="SAM397" s="488"/>
      <c r="SAN397" s="488"/>
      <c r="SAO397" s="488"/>
      <c r="SAP397" s="697" t="s">
        <v>9880</v>
      </c>
      <c r="SAQ397" s="698"/>
      <c r="SAR397" s="698"/>
      <c r="SAS397" s="488"/>
      <c r="SAT397" s="488"/>
      <c r="SAU397" s="488"/>
      <c r="SAV397" s="488"/>
      <c r="SAW397" s="488"/>
      <c r="SAX397" s="697" t="s">
        <v>9880</v>
      </c>
      <c r="SAY397" s="698"/>
      <c r="SAZ397" s="698"/>
      <c r="SBA397" s="488"/>
      <c r="SBB397" s="488"/>
      <c r="SBC397" s="488"/>
      <c r="SBD397" s="488"/>
      <c r="SBE397" s="488"/>
      <c r="SBF397" s="697" t="s">
        <v>9880</v>
      </c>
      <c r="SBG397" s="698"/>
      <c r="SBH397" s="698"/>
      <c r="SBI397" s="488"/>
      <c r="SBJ397" s="488"/>
      <c r="SBK397" s="488"/>
      <c r="SBL397" s="488"/>
      <c r="SBM397" s="488"/>
      <c r="SBN397" s="697" t="s">
        <v>9880</v>
      </c>
      <c r="SBO397" s="698"/>
      <c r="SBP397" s="698"/>
      <c r="SBQ397" s="488"/>
      <c r="SBR397" s="488"/>
      <c r="SBS397" s="488"/>
      <c r="SBT397" s="488"/>
      <c r="SBU397" s="488"/>
      <c r="SBV397" s="697" t="s">
        <v>9880</v>
      </c>
      <c r="SBW397" s="698"/>
      <c r="SBX397" s="698"/>
      <c r="SBY397" s="488"/>
      <c r="SBZ397" s="488"/>
      <c r="SCA397" s="488"/>
      <c r="SCB397" s="488"/>
      <c r="SCC397" s="488"/>
      <c r="SCD397" s="697" t="s">
        <v>9880</v>
      </c>
      <c r="SCE397" s="698"/>
      <c r="SCF397" s="698"/>
      <c r="SCG397" s="488"/>
      <c r="SCH397" s="488"/>
      <c r="SCI397" s="488"/>
      <c r="SCJ397" s="488"/>
      <c r="SCK397" s="488"/>
      <c r="SCL397" s="697" t="s">
        <v>9880</v>
      </c>
      <c r="SCM397" s="698"/>
      <c r="SCN397" s="698"/>
      <c r="SCO397" s="488"/>
      <c r="SCP397" s="488"/>
      <c r="SCQ397" s="488"/>
      <c r="SCR397" s="488"/>
      <c r="SCS397" s="488"/>
      <c r="SCT397" s="697" t="s">
        <v>9880</v>
      </c>
      <c r="SCU397" s="698"/>
      <c r="SCV397" s="698"/>
      <c r="SCW397" s="488"/>
      <c r="SCX397" s="488"/>
      <c r="SCY397" s="488"/>
      <c r="SCZ397" s="488"/>
      <c r="SDA397" s="488"/>
      <c r="SDB397" s="697" t="s">
        <v>9880</v>
      </c>
      <c r="SDC397" s="698"/>
      <c r="SDD397" s="698"/>
      <c r="SDE397" s="488"/>
      <c r="SDF397" s="488"/>
      <c r="SDG397" s="488"/>
      <c r="SDH397" s="488"/>
      <c r="SDI397" s="488"/>
      <c r="SDJ397" s="697" t="s">
        <v>9880</v>
      </c>
      <c r="SDK397" s="698"/>
      <c r="SDL397" s="698"/>
      <c r="SDM397" s="488"/>
      <c r="SDN397" s="488"/>
      <c r="SDO397" s="488"/>
      <c r="SDP397" s="488"/>
      <c r="SDQ397" s="488"/>
      <c r="SDR397" s="697" t="s">
        <v>9880</v>
      </c>
      <c r="SDS397" s="698"/>
      <c r="SDT397" s="698"/>
      <c r="SDU397" s="488"/>
      <c r="SDV397" s="488"/>
      <c r="SDW397" s="488"/>
      <c r="SDX397" s="488"/>
      <c r="SDY397" s="488"/>
      <c r="SDZ397" s="697" t="s">
        <v>9880</v>
      </c>
      <c r="SEA397" s="698"/>
      <c r="SEB397" s="698"/>
      <c r="SEC397" s="488"/>
      <c r="SED397" s="488"/>
      <c r="SEE397" s="488"/>
      <c r="SEF397" s="488"/>
      <c r="SEG397" s="488"/>
      <c r="SEH397" s="697" t="s">
        <v>9880</v>
      </c>
      <c r="SEI397" s="698"/>
      <c r="SEJ397" s="698"/>
      <c r="SEK397" s="488"/>
      <c r="SEL397" s="488"/>
      <c r="SEM397" s="488"/>
      <c r="SEN397" s="488"/>
      <c r="SEO397" s="488"/>
      <c r="SEP397" s="697" t="s">
        <v>9880</v>
      </c>
      <c r="SEQ397" s="698"/>
      <c r="SER397" s="698"/>
      <c r="SES397" s="488"/>
      <c r="SET397" s="488"/>
      <c r="SEU397" s="488"/>
      <c r="SEV397" s="488"/>
      <c r="SEW397" s="488"/>
      <c r="SEX397" s="697" t="s">
        <v>9880</v>
      </c>
      <c r="SEY397" s="698"/>
      <c r="SEZ397" s="698"/>
      <c r="SFA397" s="488"/>
      <c r="SFB397" s="488"/>
      <c r="SFC397" s="488"/>
      <c r="SFD397" s="488"/>
      <c r="SFE397" s="488"/>
      <c r="SFF397" s="697" t="s">
        <v>9880</v>
      </c>
      <c r="SFG397" s="698"/>
      <c r="SFH397" s="698"/>
      <c r="SFI397" s="488"/>
      <c r="SFJ397" s="488"/>
      <c r="SFK397" s="488"/>
      <c r="SFL397" s="488"/>
      <c r="SFM397" s="488"/>
      <c r="SFN397" s="697" t="s">
        <v>9880</v>
      </c>
      <c r="SFO397" s="698"/>
      <c r="SFP397" s="698"/>
      <c r="SFQ397" s="488"/>
      <c r="SFR397" s="488"/>
      <c r="SFS397" s="488"/>
      <c r="SFT397" s="488"/>
      <c r="SFU397" s="488"/>
      <c r="SFV397" s="697" t="s">
        <v>9880</v>
      </c>
      <c r="SFW397" s="698"/>
      <c r="SFX397" s="698"/>
      <c r="SFY397" s="488"/>
      <c r="SFZ397" s="488"/>
      <c r="SGA397" s="488"/>
      <c r="SGB397" s="488"/>
      <c r="SGC397" s="488"/>
      <c r="SGD397" s="697" t="s">
        <v>9880</v>
      </c>
      <c r="SGE397" s="698"/>
      <c r="SGF397" s="698"/>
      <c r="SGG397" s="488"/>
      <c r="SGH397" s="488"/>
      <c r="SGI397" s="488"/>
      <c r="SGJ397" s="488"/>
      <c r="SGK397" s="488"/>
      <c r="SGL397" s="697" t="s">
        <v>9880</v>
      </c>
      <c r="SGM397" s="698"/>
      <c r="SGN397" s="698"/>
      <c r="SGO397" s="488"/>
      <c r="SGP397" s="488"/>
      <c r="SGQ397" s="488"/>
      <c r="SGR397" s="488"/>
      <c r="SGS397" s="488"/>
      <c r="SGT397" s="697" t="s">
        <v>9880</v>
      </c>
      <c r="SGU397" s="698"/>
      <c r="SGV397" s="698"/>
      <c r="SGW397" s="488"/>
      <c r="SGX397" s="488"/>
      <c r="SGY397" s="488"/>
      <c r="SGZ397" s="488"/>
      <c r="SHA397" s="488"/>
      <c r="SHB397" s="697" t="s">
        <v>9880</v>
      </c>
      <c r="SHC397" s="698"/>
      <c r="SHD397" s="698"/>
      <c r="SHE397" s="488"/>
      <c r="SHF397" s="488"/>
      <c r="SHG397" s="488"/>
      <c r="SHH397" s="488"/>
      <c r="SHI397" s="488"/>
      <c r="SHJ397" s="697" t="s">
        <v>9880</v>
      </c>
      <c r="SHK397" s="698"/>
      <c r="SHL397" s="698"/>
      <c r="SHM397" s="488"/>
      <c r="SHN397" s="488"/>
      <c r="SHO397" s="488"/>
      <c r="SHP397" s="488"/>
      <c r="SHQ397" s="488"/>
      <c r="SHR397" s="697" t="s">
        <v>9880</v>
      </c>
      <c r="SHS397" s="698"/>
      <c r="SHT397" s="698"/>
      <c r="SHU397" s="488"/>
      <c r="SHV397" s="488"/>
      <c r="SHW397" s="488"/>
      <c r="SHX397" s="488"/>
      <c r="SHY397" s="488"/>
      <c r="SHZ397" s="697" t="s">
        <v>9880</v>
      </c>
      <c r="SIA397" s="698"/>
      <c r="SIB397" s="698"/>
      <c r="SIC397" s="488"/>
      <c r="SID397" s="488"/>
      <c r="SIE397" s="488"/>
      <c r="SIF397" s="488"/>
      <c r="SIG397" s="488"/>
      <c r="SIH397" s="697" t="s">
        <v>9880</v>
      </c>
      <c r="SII397" s="698"/>
      <c r="SIJ397" s="698"/>
      <c r="SIK397" s="488"/>
      <c r="SIL397" s="488"/>
      <c r="SIM397" s="488"/>
      <c r="SIN397" s="488"/>
      <c r="SIO397" s="488"/>
      <c r="SIP397" s="697" t="s">
        <v>9880</v>
      </c>
      <c r="SIQ397" s="698"/>
      <c r="SIR397" s="698"/>
      <c r="SIS397" s="488"/>
      <c r="SIT397" s="488"/>
      <c r="SIU397" s="488"/>
      <c r="SIV397" s="488"/>
      <c r="SIW397" s="488"/>
      <c r="SIX397" s="697" t="s">
        <v>9880</v>
      </c>
      <c r="SIY397" s="698"/>
      <c r="SIZ397" s="698"/>
      <c r="SJA397" s="488"/>
      <c r="SJB397" s="488"/>
      <c r="SJC397" s="488"/>
      <c r="SJD397" s="488"/>
      <c r="SJE397" s="488"/>
      <c r="SJF397" s="697" t="s">
        <v>9880</v>
      </c>
      <c r="SJG397" s="698"/>
      <c r="SJH397" s="698"/>
      <c r="SJI397" s="488"/>
      <c r="SJJ397" s="488"/>
      <c r="SJK397" s="488"/>
      <c r="SJL397" s="488"/>
      <c r="SJM397" s="488"/>
      <c r="SJN397" s="697" t="s">
        <v>9880</v>
      </c>
      <c r="SJO397" s="698"/>
      <c r="SJP397" s="698"/>
      <c r="SJQ397" s="488"/>
      <c r="SJR397" s="488"/>
      <c r="SJS397" s="488"/>
      <c r="SJT397" s="488"/>
      <c r="SJU397" s="488"/>
      <c r="SJV397" s="697" t="s">
        <v>9880</v>
      </c>
      <c r="SJW397" s="698"/>
      <c r="SJX397" s="698"/>
      <c r="SJY397" s="488"/>
      <c r="SJZ397" s="488"/>
      <c r="SKA397" s="488"/>
      <c r="SKB397" s="488"/>
      <c r="SKC397" s="488"/>
      <c r="SKD397" s="697" t="s">
        <v>9880</v>
      </c>
      <c r="SKE397" s="698"/>
      <c r="SKF397" s="698"/>
      <c r="SKG397" s="488"/>
      <c r="SKH397" s="488"/>
      <c r="SKI397" s="488"/>
      <c r="SKJ397" s="488"/>
      <c r="SKK397" s="488"/>
      <c r="SKL397" s="697" t="s">
        <v>9880</v>
      </c>
      <c r="SKM397" s="698"/>
      <c r="SKN397" s="698"/>
      <c r="SKO397" s="488"/>
      <c r="SKP397" s="488"/>
      <c r="SKQ397" s="488"/>
      <c r="SKR397" s="488"/>
      <c r="SKS397" s="488"/>
      <c r="SKT397" s="697" t="s">
        <v>9880</v>
      </c>
      <c r="SKU397" s="698"/>
      <c r="SKV397" s="698"/>
      <c r="SKW397" s="488"/>
      <c r="SKX397" s="488"/>
      <c r="SKY397" s="488"/>
      <c r="SKZ397" s="488"/>
      <c r="SLA397" s="488"/>
      <c r="SLB397" s="697" t="s">
        <v>9880</v>
      </c>
      <c r="SLC397" s="698"/>
      <c r="SLD397" s="698"/>
      <c r="SLE397" s="488"/>
      <c r="SLF397" s="488"/>
      <c r="SLG397" s="488"/>
      <c r="SLH397" s="488"/>
      <c r="SLI397" s="488"/>
      <c r="SLJ397" s="697" t="s">
        <v>9880</v>
      </c>
      <c r="SLK397" s="698"/>
      <c r="SLL397" s="698"/>
      <c r="SLM397" s="488"/>
      <c r="SLN397" s="488"/>
      <c r="SLO397" s="488"/>
      <c r="SLP397" s="488"/>
      <c r="SLQ397" s="488"/>
      <c r="SLR397" s="697" t="s">
        <v>9880</v>
      </c>
      <c r="SLS397" s="698"/>
      <c r="SLT397" s="698"/>
      <c r="SLU397" s="488"/>
      <c r="SLV397" s="488"/>
      <c r="SLW397" s="488"/>
      <c r="SLX397" s="488"/>
      <c r="SLY397" s="488"/>
      <c r="SLZ397" s="697" t="s">
        <v>9880</v>
      </c>
      <c r="SMA397" s="698"/>
      <c r="SMB397" s="698"/>
      <c r="SMC397" s="488"/>
      <c r="SMD397" s="488"/>
      <c r="SME397" s="488"/>
      <c r="SMF397" s="488"/>
      <c r="SMG397" s="488"/>
      <c r="SMH397" s="697" t="s">
        <v>9880</v>
      </c>
      <c r="SMI397" s="698"/>
      <c r="SMJ397" s="698"/>
      <c r="SMK397" s="488"/>
      <c r="SML397" s="488"/>
      <c r="SMM397" s="488"/>
      <c r="SMN397" s="488"/>
      <c r="SMO397" s="488"/>
      <c r="SMP397" s="697" t="s">
        <v>9880</v>
      </c>
      <c r="SMQ397" s="698"/>
      <c r="SMR397" s="698"/>
      <c r="SMS397" s="488"/>
      <c r="SMT397" s="488"/>
      <c r="SMU397" s="488"/>
      <c r="SMV397" s="488"/>
      <c r="SMW397" s="488"/>
      <c r="SMX397" s="697" t="s">
        <v>9880</v>
      </c>
      <c r="SMY397" s="698"/>
      <c r="SMZ397" s="698"/>
      <c r="SNA397" s="488"/>
      <c r="SNB397" s="488"/>
      <c r="SNC397" s="488"/>
      <c r="SND397" s="488"/>
      <c r="SNE397" s="488"/>
      <c r="SNF397" s="697" t="s">
        <v>9880</v>
      </c>
      <c r="SNG397" s="698"/>
      <c r="SNH397" s="698"/>
      <c r="SNI397" s="488"/>
      <c r="SNJ397" s="488"/>
      <c r="SNK397" s="488"/>
      <c r="SNL397" s="488"/>
      <c r="SNM397" s="488"/>
      <c r="SNN397" s="697" t="s">
        <v>9880</v>
      </c>
      <c r="SNO397" s="698"/>
      <c r="SNP397" s="698"/>
      <c r="SNQ397" s="488"/>
      <c r="SNR397" s="488"/>
      <c r="SNS397" s="488"/>
      <c r="SNT397" s="488"/>
      <c r="SNU397" s="488"/>
      <c r="SNV397" s="697" t="s">
        <v>9880</v>
      </c>
      <c r="SNW397" s="698"/>
      <c r="SNX397" s="698"/>
      <c r="SNY397" s="488"/>
      <c r="SNZ397" s="488"/>
      <c r="SOA397" s="488"/>
      <c r="SOB397" s="488"/>
      <c r="SOC397" s="488"/>
      <c r="SOD397" s="697" t="s">
        <v>9880</v>
      </c>
      <c r="SOE397" s="698"/>
      <c r="SOF397" s="698"/>
      <c r="SOG397" s="488"/>
      <c r="SOH397" s="488"/>
      <c r="SOI397" s="488"/>
      <c r="SOJ397" s="488"/>
      <c r="SOK397" s="488"/>
      <c r="SOL397" s="697" t="s">
        <v>9880</v>
      </c>
      <c r="SOM397" s="698"/>
      <c r="SON397" s="698"/>
      <c r="SOO397" s="488"/>
      <c r="SOP397" s="488"/>
      <c r="SOQ397" s="488"/>
      <c r="SOR397" s="488"/>
      <c r="SOS397" s="488"/>
      <c r="SOT397" s="697" t="s">
        <v>9880</v>
      </c>
      <c r="SOU397" s="698"/>
      <c r="SOV397" s="698"/>
      <c r="SOW397" s="488"/>
      <c r="SOX397" s="488"/>
      <c r="SOY397" s="488"/>
      <c r="SOZ397" s="488"/>
      <c r="SPA397" s="488"/>
      <c r="SPB397" s="697" t="s">
        <v>9880</v>
      </c>
      <c r="SPC397" s="698"/>
      <c r="SPD397" s="698"/>
      <c r="SPE397" s="488"/>
      <c r="SPF397" s="488"/>
      <c r="SPG397" s="488"/>
      <c r="SPH397" s="488"/>
      <c r="SPI397" s="488"/>
      <c r="SPJ397" s="697" t="s">
        <v>9880</v>
      </c>
      <c r="SPK397" s="698"/>
      <c r="SPL397" s="698"/>
      <c r="SPM397" s="488"/>
      <c r="SPN397" s="488"/>
      <c r="SPO397" s="488"/>
      <c r="SPP397" s="488"/>
      <c r="SPQ397" s="488"/>
      <c r="SPR397" s="697" t="s">
        <v>9880</v>
      </c>
      <c r="SPS397" s="698"/>
      <c r="SPT397" s="698"/>
      <c r="SPU397" s="488"/>
      <c r="SPV397" s="488"/>
      <c r="SPW397" s="488"/>
      <c r="SPX397" s="488"/>
      <c r="SPY397" s="488"/>
      <c r="SPZ397" s="697" t="s">
        <v>9880</v>
      </c>
      <c r="SQA397" s="698"/>
      <c r="SQB397" s="698"/>
      <c r="SQC397" s="488"/>
      <c r="SQD397" s="488"/>
      <c r="SQE397" s="488"/>
      <c r="SQF397" s="488"/>
      <c r="SQG397" s="488"/>
      <c r="SQH397" s="697" t="s">
        <v>9880</v>
      </c>
      <c r="SQI397" s="698"/>
      <c r="SQJ397" s="698"/>
      <c r="SQK397" s="488"/>
      <c r="SQL397" s="488"/>
      <c r="SQM397" s="488"/>
      <c r="SQN397" s="488"/>
      <c r="SQO397" s="488"/>
      <c r="SQP397" s="697" t="s">
        <v>9880</v>
      </c>
      <c r="SQQ397" s="698"/>
      <c r="SQR397" s="698"/>
      <c r="SQS397" s="488"/>
      <c r="SQT397" s="488"/>
      <c r="SQU397" s="488"/>
      <c r="SQV397" s="488"/>
      <c r="SQW397" s="488"/>
      <c r="SQX397" s="697" t="s">
        <v>9880</v>
      </c>
      <c r="SQY397" s="698"/>
      <c r="SQZ397" s="698"/>
      <c r="SRA397" s="488"/>
      <c r="SRB397" s="488"/>
      <c r="SRC397" s="488"/>
      <c r="SRD397" s="488"/>
      <c r="SRE397" s="488"/>
      <c r="SRF397" s="697" t="s">
        <v>9880</v>
      </c>
      <c r="SRG397" s="698"/>
      <c r="SRH397" s="698"/>
      <c r="SRI397" s="488"/>
      <c r="SRJ397" s="488"/>
      <c r="SRK397" s="488"/>
      <c r="SRL397" s="488"/>
      <c r="SRM397" s="488"/>
      <c r="SRN397" s="697" t="s">
        <v>9880</v>
      </c>
      <c r="SRO397" s="698"/>
      <c r="SRP397" s="698"/>
      <c r="SRQ397" s="488"/>
      <c r="SRR397" s="488"/>
      <c r="SRS397" s="488"/>
      <c r="SRT397" s="488"/>
      <c r="SRU397" s="488"/>
      <c r="SRV397" s="697" t="s">
        <v>9880</v>
      </c>
      <c r="SRW397" s="698"/>
      <c r="SRX397" s="698"/>
      <c r="SRY397" s="488"/>
      <c r="SRZ397" s="488"/>
      <c r="SSA397" s="488"/>
      <c r="SSB397" s="488"/>
      <c r="SSC397" s="488"/>
      <c r="SSD397" s="697" t="s">
        <v>9880</v>
      </c>
      <c r="SSE397" s="698"/>
      <c r="SSF397" s="698"/>
      <c r="SSG397" s="488"/>
      <c r="SSH397" s="488"/>
      <c r="SSI397" s="488"/>
      <c r="SSJ397" s="488"/>
      <c r="SSK397" s="488"/>
      <c r="SSL397" s="697" t="s">
        <v>9880</v>
      </c>
      <c r="SSM397" s="698"/>
      <c r="SSN397" s="698"/>
      <c r="SSO397" s="488"/>
      <c r="SSP397" s="488"/>
      <c r="SSQ397" s="488"/>
      <c r="SSR397" s="488"/>
      <c r="SSS397" s="488"/>
      <c r="SST397" s="697" t="s">
        <v>9880</v>
      </c>
      <c r="SSU397" s="698"/>
      <c r="SSV397" s="698"/>
      <c r="SSW397" s="488"/>
      <c r="SSX397" s="488"/>
      <c r="SSY397" s="488"/>
      <c r="SSZ397" s="488"/>
      <c r="STA397" s="488"/>
      <c r="STB397" s="697" t="s">
        <v>9880</v>
      </c>
      <c r="STC397" s="698"/>
      <c r="STD397" s="698"/>
      <c r="STE397" s="488"/>
      <c r="STF397" s="488"/>
      <c r="STG397" s="488"/>
      <c r="STH397" s="488"/>
      <c r="STI397" s="488"/>
      <c r="STJ397" s="697" t="s">
        <v>9880</v>
      </c>
      <c r="STK397" s="698"/>
      <c r="STL397" s="698"/>
      <c r="STM397" s="488"/>
      <c r="STN397" s="488"/>
      <c r="STO397" s="488"/>
      <c r="STP397" s="488"/>
      <c r="STQ397" s="488"/>
      <c r="STR397" s="697" t="s">
        <v>9880</v>
      </c>
      <c r="STS397" s="698"/>
      <c r="STT397" s="698"/>
      <c r="STU397" s="488"/>
      <c r="STV397" s="488"/>
      <c r="STW397" s="488"/>
      <c r="STX397" s="488"/>
      <c r="STY397" s="488"/>
      <c r="STZ397" s="697" t="s">
        <v>9880</v>
      </c>
      <c r="SUA397" s="698"/>
      <c r="SUB397" s="698"/>
      <c r="SUC397" s="488"/>
      <c r="SUD397" s="488"/>
      <c r="SUE397" s="488"/>
      <c r="SUF397" s="488"/>
      <c r="SUG397" s="488"/>
      <c r="SUH397" s="697" t="s">
        <v>9880</v>
      </c>
      <c r="SUI397" s="698"/>
      <c r="SUJ397" s="698"/>
      <c r="SUK397" s="488"/>
      <c r="SUL397" s="488"/>
      <c r="SUM397" s="488"/>
      <c r="SUN397" s="488"/>
      <c r="SUO397" s="488"/>
      <c r="SUP397" s="697" t="s">
        <v>9880</v>
      </c>
      <c r="SUQ397" s="698"/>
      <c r="SUR397" s="698"/>
      <c r="SUS397" s="488"/>
      <c r="SUT397" s="488"/>
      <c r="SUU397" s="488"/>
      <c r="SUV397" s="488"/>
      <c r="SUW397" s="488"/>
      <c r="SUX397" s="697" t="s">
        <v>9880</v>
      </c>
      <c r="SUY397" s="698"/>
      <c r="SUZ397" s="698"/>
      <c r="SVA397" s="488"/>
      <c r="SVB397" s="488"/>
      <c r="SVC397" s="488"/>
      <c r="SVD397" s="488"/>
      <c r="SVE397" s="488"/>
      <c r="SVF397" s="697" t="s">
        <v>9880</v>
      </c>
      <c r="SVG397" s="698"/>
      <c r="SVH397" s="698"/>
      <c r="SVI397" s="488"/>
      <c r="SVJ397" s="488"/>
      <c r="SVK397" s="488"/>
      <c r="SVL397" s="488"/>
      <c r="SVM397" s="488"/>
      <c r="SVN397" s="697" t="s">
        <v>9880</v>
      </c>
      <c r="SVO397" s="698"/>
      <c r="SVP397" s="698"/>
      <c r="SVQ397" s="488"/>
      <c r="SVR397" s="488"/>
      <c r="SVS397" s="488"/>
      <c r="SVT397" s="488"/>
      <c r="SVU397" s="488"/>
      <c r="SVV397" s="697" t="s">
        <v>9880</v>
      </c>
      <c r="SVW397" s="698"/>
      <c r="SVX397" s="698"/>
      <c r="SVY397" s="488"/>
      <c r="SVZ397" s="488"/>
      <c r="SWA397" s="488"/>
      <c r="SWB397" s="488"/>
      <c r="SWC397" s="488"/>
      <c r="SWD397" s="697" t="s">
        <v>9880</v>
      </c>
      <c r="SWE397" s="698"/>
      <c r="SWF397" s="698"/>
      <c r="SWG397" s="488"/>
      <c r="SWH397" s="488"/>
      <c r="SWI397" s="488"/>
      <c r="SWJ397" s="488"/>
      <c r="SWK397" s="488"/>
      <c r="SWL397" s="697" t="s">
        <v>9880</v>
      </c>
      <c r="SWM397" s="698"/>
      <c r="SWN397" s="698"/>
      <c r="SWO397" s="488"/>
      <c r="SWP397" s="488"/>
      <c r="SWQ397" s="488"/>
      <c r="SWR397" s="488"/>
      <c r="SWS397" s="488"/>
      <c r="SWT397" s="697" t="s">
        <v>9880</v>
      </c>
      <c r="SWU397" s="698"/>
      <c r="SWV397" s="698"/>
      <c r="SWW397" s="488"/>
      <c r="SWX397" s="488"/>
      <c r="SWY397" s="488"/>
      <c r="SWZ397" s="488"/>
      <c r="SXA397" s="488"/>
      <c r="SXB397" s="697" t="s">
        <v>9880</v>
      </c>
      <c r="SXC397" s="698"/>
      <c r="SXD397" s="698"/>
      <c r="SXE397" s="488"/>
      <c r="SXF397" s="488"/>
      <c r="SXG397" s="488"/>
      <c r="SXH397" s="488"/>
      <c r="SXI397" s="488"/>
      <c r="SXJ397" s="697" t="s">
        <v>9880</v>
      </c>
      <c r="SXK397" s="698"/>
      <c r="SXL397" s="698"/>
      <c r="SXM397" s="488"/>
      <c r="SXN397" s="488"/>
      <c r="SXO397" s="488"/>
      <c r="SXP397" s="488"/>
      <c r="SXQ397" s="488"/>
      <c r="SXR397" s="697" t="s">
        <v>9880</v>
      </c>
      <c r="SXS397" s="698"/>
      <c r="SXT397" s="698"/>
      <c r="SXU397" s="488"/>
      <c r="SXV397" s="488"/>
      <c r="SXW397" s="488"/>
      <c r="SXX397" s="488"/>
      <c r="SXY397" s="488"/>
      <c r="SXZ397" s="697" t="s">
        <v>9880</v>
      </c>
      <c r="SYA397" s="698"/>
      <c r="SYB397" s="698"/>
      <c r="SYC397" s="488"/>
      <c r="SYD397" s="488"/>
      <c r="SYE397" s="488"/>
      <c r="SYF397" s="488"/>
      <c r="SYG397" s="488"/>
      <c r="SYH397" s="697" t="s">
        <v>9880</v>
      </c>
      <c r="SYI397" s="698"/>
      <c r="SYJ397" s="698"/>
      <c r="SYK397" s="488"/>
      <c r="SYL397" s="488"/>
      <c r="SYM397" s="488"/>
      <c r="SYN397" s="488"/>
      <c r="SYO397" s="488"/>
      <c r="SYP397" s="697" t="s">
        <v>9880</v>
      </c>
      <c r="SYQ397" s="698"/>
      <c r="SYR397" s="698"/>
      <c r="SYS397" s="488"/>
      <c r="SYT397" s="488"/>
      <c r="SYU397" s="488"/>
      <c r="SYV397" s="488"/>
      <c r="SYW397" s="488"/>
      <c r="SYX397" s="697" t="s">
        <v>9880</v>
      </c>
      <c r="SYY397" s="698"/>
      <c r="SYZ397" s="698"/>
      <c r="SZA397" s="488"/>
      <c r="SZB397" s="488"/>
      <c r="SZC397" s="488"/>
      <c r="SZD397" s="488"/>
      <c r="SZE397" s="488"/>
      <c r="SZF397" s="697" t="s">
        <v>9880</v>
      </c>
      <c r="SZG397" s="698"/>
      <c r="SZH397" s="698"/>
      <c r="SZI397" s="488"/>
      <c r="SZJ397" s="488"/>
      <c r="SZK397" s="488"/>
      <c r="SZL397" s="488"/>
      <c r="SZM397" s="488"/>
      <c r="SZN397" s="697" t="s">
        <v>9880</v>
      </c>
      <c r="SZO397" s="698"/>
      <c r="SZP397" s="698"/>
      <c r="SZQ397" s="488"/>
      <c r="SZR397" s="488"/>
      <c r="SZS397" s="488"/>
      <c r="SZT397" s="488"/>
      <c r="SZU397" s="488"/>
      <c r="SZV397" s="697" t="s">
        <v>9880</v>
      </c>
      <c r="SZW397" s="698"/>
      <c r="SZX397" s="698"/>
      <c r="SZY397" s="488"/>
      <c r="SZZ397" s="488"/>
      <c r="TAA397" s="488"/>
      <c r="TAB397" s="488"/>
      <c r="TAC397" s="488"/>
      <c r="TAD397" s="697" t="s">
        <v>9880</v>
      </c>
      <c r="TAE397" s="698"/>
      <c r="TAF397" s="698"/>
      <c r="TAG397" s="488"/>
      <c r="TAH397" s="488"/>
      <c r="TAI397" s="488"/>
      <c r="TAJ397" s="488"/>
      <c r="TAK397" s="488"/>
      <c r="TAL397" s="697" t="s">
        <v>9880</v>
      </c>
      <c r="TAM397" s="698"/>
      <c r="TAN397" s="698"/>
      <c r="TAO397" s="488"/>
      <c r="TAP397" s="488"/>
      <c r="TAQ397" s="488"/>
      <c r="TAR397" s="488"/>
      <c r="TAS397" s="488"/>
      <c r="TAT397" s="697" t="s">
        <v>9880</v>
      </c>
      <c r="TAU397" s="698"/>
      <c r="TAV397" s="698"/>
      <c r="TAW397" s="488"/>
      <c r="TAX397" s="488"/>
      <c r="TAY397" s="488"/>
      <c r="TAZ397" s="488"/>
      <c r="TBA397" s="488"/>
      <c r="TBB397" s="697" t="s">
        <v>9880</v>
      </c>
      <c r="TBC397" s="698"/>
      <c r="TBD397" s="698"/>
      <c r="TBE397" s="488"/>
      <c r="TBF397" s="488"/>
      <c r="TBG397" s="488"/>
      <c r="TBH397" s="488"/>
      <c r="TBI397" s="488"/>
      <c r="TBJ397" s="697" t="s">
        <v>9880</v>
      </c>
      <c r="TBK397" s="698"/>
      <c r="TBL397" s="698"/>
      <c r="TBM397" s="488"/>
      <c r="TBN397" s="488"/>
      <c r="TBO397" s="488"/>
      <c r="TBP397" s="488"/>
      <c r="TBQ397" s="488"/>
      <c r="TBR397" s="697" t="s">
        <v>9880</v>
      </c>
      <c r="TBS397" s="698"/>
      <c r="TBT397" s="698"/>
      <c r="TBU397" s="488"/>
      <c r="TBV397" s="488"/>
      <c r="TBW397" s="488"/>
      <c r="TBX397" s="488"/>
      <c r="TBY397" s="488"/>
      <c r="TBZ397" s="697" t="s">
        <v>9880</v>
      </c>
      <c r="TCA397" s="698"/>
      <c r="TCB397" s="698"/>
      <c r="TCC397" s="488"/>
      <c r="TCD397" s="488"/>
      <c r="TCE397" s="488"/>
      <c r="TCF397" s="488"/>
      <c r="TCG397" s="488"/>
      <c r="TCH397" s="697" t="s">
        <v>9880</v>
      </c>
      <c r="TCI397" s="698"/>
      <c r="TCJ397" s="698"/>
      <c r="TCK397" s="488"/>
      <c r="TCL397" s="488"/>
      <c r="TCM397" s="488"/>
      <c r="TCN397" s="488"/>
      <c r="TCO397" s="488"/>
      <c r="TCP397" s="697" t="s">
        <v>9880</v>
      </c>
      <c r="TCQ397" s="698"/>
      <c r="TCR397" s="698"/>
      <c r="TCS397" s="488"/>
      <c r="TCT397" s="488"/>
      <c r="TCU397" s="488"/>
      <c r="TCV397" s="488"/>
      <c r="TCW397" s="488"/>
      <c r="TCX397" s="697" t="s">
        <v>9880</v>
      </c>
      <c r="TCY397" s="698"/>
      <c r="TCZ397" s="698"/>
      <c r="TDA397" s="488"/>
      <c r="TDB397" s="488"/>
      <c r="TDC397" s="488"/>
      <c r="TDD397" s="488"/>
      <c r="TDE397" s="488"/>
      <c r="TDF397" s="697" t="s">
        <v>9880</v>
      </c>
      <c r="TDG397" s="698"/>
      <c r="TDH397" s="698"/>
      <c r="TDI397" s="488"/>
      <c r="TDJ397" s="488"/>
      <c r="TDK397" s="488"/>
      <c r="TDL397" s="488"/>
      <c r="TDM397" s="488"/>
      <c r="TDN397" s="697" t="s">
        <v>9880</v>
      </c>
      <c r="TDO397" s="698"/>
      <c r="TDP397" s="698"/>
      <c r="TDQ397" s="488"/>
      <c r="TDR397" s="488"/>
      <c r="TDS397" s="488"/>
      <c r="TDT397" s="488"/>
      <c r="TDU397" s="488"/>
      <c r="TDV397" s="697" t="s">
        <v>9880</v>
      </c>
      <c r="TDW397" s="698"/>
      <c r="TDX397" s="698"/>
      <c r="TDY397" s="488"/>
      <c r="TDZ397" s="488"/>
      <c r="TEA397" s="488"/>
      <c r="TEB397" s="488"/>
      <c r="TEC397" s="488"/>
      <c r="TED397" s="697" t="s">
        <v>9880</v>
      </c>
      <c r="TEE397" s="698"/>
      <c r="TEF397" s="698"/>
      <c r="TEG397" s="488"/>
      <c r="TEH397" s="488"/>
      <c r="TEI397" s="488"/>
      <c r="TEJ397" s="488"/>
      <c r="TEK397" s="488"/>
      <c r="TEL397" s="697" t="s">
        <v>9880</v>
      </c>
      <c r="TEM397" s="698"/>
      <c r="TEN397" s="698"/>
      <c r="TEO397" s="488"/>
      <c r="TEP397" s="488"/>
      <c r="TEQ397" s="488"/>
      <c r="TER397" s="488"/>
      <c r="TES397" s="488"/>
      <c r="TET397" s="697" t="s">
        <v>9880</v>
      </c>
      <c r="TEU397" s="698"/>
      <c r="TEV397" s="698"/>
      <c r="TEW397" s="488"/>
      <c r="TEX397" s="488"/>
      <c r="TEY397" s="488"/>
      <c r="TEZ397" s="488"/>
      <c r="TFA397" s="488"/>
      <c r="TFB397" s="697" t="s">
        <v>9880</v>
      </c>
      <c r="TFC397" s="698"/>
      <c r="TFD397" s="698"/>
      <c r="TFE397" s="488"/>
      <c r="TFF397" s="488"/>
      <c r="TFG397" s="488"/>
      <c r="TFH397" s="488"/>
      <c r="TFI397" s="488"/>
      <c r="TFJ397" s="697" t="s">
        <v>9880</v>
      </c>
      <c r="TFK397" s="698"/>
      <c r="TFL397" s="698"/>
      <c r="TFM397" s="488"/>
      <c r="TFN397" s="488"/>
      <c r="TFO397" s="488"/>
      <c r="TFP397" s="488"/>
      <c r="TFQ397" s="488"/>
      <c r="TFR397" s="697" t="s">
        <v>9880</v>
      </c>
      <c r="TFS397" s="698"/>
      <c r="TFT397" s="698"/>
      <c r="TFU397" s="488"/>
      <c r="TFV397" s="488"/>
      <c r="TFW397" s="488"/>
      <c r="TFX397" s="488"/>
      <c r="TFY397" s="488"/>
      <c r="TFZ397" s="697" t="s">
        <v>9880</v>
      </c>
      <c r="TGA397" s="698"/>
      <c r="TGB397" s="698"/>
      <c r="TGC397" s="488"/>
      <c r="TGD397" s="488"/>
      <c r="TGE397" s="488"/>
      <c r="TGF397" s="488"/>
      <c r="TGG397" s="488"/>
      <c r="TGH397" s="697" t="s">
        <v>9880</v>
      </c>
      <c r="TGI397" s="698"/>
      <c r="TGJ397" s="698"/>
      <c r="TGK397" s="488"/>
      <c r="TGL397" s="488"/>
      <c r="TGM397" s="488"/>
      <c r="TGN397" s="488"/>
      <c r="TGO397" s="488"/>
      <c r="TGP397" s="697" t="s">
        <v>9880</v>
      </c>
      <c r="TGQ397" s="698"/>
      <c r="TGR397" s="698"/>
      <c r="TGS397" s="488"/>
      <c r="TGT397" s="488"/>
      <c r="TGU397" s="488"/>
      <c r="TGV397" s="488"/>
      <c r="TGW397" s="488"/>
      <c r="TGX397" s="697" t="s">
        <v>9880</v>
      </c>
      <c r="TGY397" s="698"/>
      <c r="TGZ397" s="698"/>
      <c r="THA397" s="488"/>
      <c r="THB397" s="488"/>
      <c r="THC397" s="488"/>
      <c r="THD397" s="488"/>
      <c r="THE397" s="488"/>
      <c r="THF397" s="697" t="s">
        <v>9880</v>
      </c>
      <c r="THG397" s="698"/>
      <c r="THH397" s="698"/>
      <c r="THI397" s="488"/>
      <c r="THJ397" s="488"/>
      <c r="THK397" s="488"/>
      <c r="THL397" s="488"/>
      <c r="THM397" s="488"/>
      <c r="THN397" s="697" t="s">
        <v>9880</v>
      </c>
      <c r="THO397" s="698"/>
      <c r="THP397" s="698"/>
      <c r="THQ397" s="488"/>
      <c r="THR397" s="488"/>
      <c r="THS397" s="488"/>
      <c r="THT397" s="488"/>
      <c r="THU397" s="488"/>
      <c r="THV397" s="697" t="s">
        <v>9880</v>
      </c>
      <c r="THW397" s="698"/>
      <c r="THX397" s="698"/>
      <c r="THY397" s="488"/>
      <c r="THZ397" s="488"/>
      <c r="TIA397" s="488"/>
      <c r="TIB397" s="488"/>
      <c r="TIC397" s="488"/>
      <c r="TID397" s="697" t="s">
        <v>9880</v>
      </c>
      <c r="TIE397" s="698"/>
      <c r="TIF397" s="698"/>
      <c r="TIG397" s="488"/>
      <c r="TIH397" s="488"/>
      <c r="TII397" s="488"/>
      <c r="TIJ397" s="488"/>
      <c r="TIK397" s="488"/>
      <c r="TIL397" s="697" t="s">
        <v>9880</v>
      </c>
      <c r="TIM397" s="698"/>
      <c r="TIN397" s="698"/>
      <c r="TIO397" s="488"/>
      <c r="TIP397" s="488"/>
      <c r="TIQ397" s="488"/>
      <c r="TIR397" s="488"/>
      <c r="TIS397" s="488"/>
      <c r="TIT397" s="697" t="s">
        <v>9880</v>
      </c>
      <c r="TIU397" s="698"/>
      <c r="TIV397" s="698"/>
      <c r="TIW397" s="488"/>
      <c r="TIX397" s="488"/>
      <c r="TIY397" s="488"/>
      <c r="TIZ397" s="488"/>
      <c r="TJA397" s="488"/>
      <c r="TJB397" s="697" t="s">
        <v>9880</v>
      </c>
      <c r="TJC397" s="698"/>
      <c r="TJD397" s="698"/>
      <c r="TJE397" s="488"/>
      <c r="TJF397" s="488"/>
      <c r="TJG397" s="488"/>
      <c r="TJH397" s="488"/>
      <c r="TJI397" s="488"/>
      <c r="TJJ397" s="697" t="s">
        <v>9880</v>
      </c>
      <c r="TJK397" s="698"/>
      <c r="TJL397" s="698"/>
      <c r="TJM397" s="488"/>
      <c r="TJN397" s="488"/>
      <c r="TJO397" s="488"/>
      <c r="TJP397" s="488"/>
      <c r="TJQ397" s="488"/>
      <c r="TJR397" s="697" t="s">
        <v>9880</v>
      </c>
      <c r="TJS397" s="698"/>
      <c r="TJT397" s="698"/>
      <c r="TJU397" s="488"/>
      <c r="TJV397" s="488"/>
      <c r="TJW397" s="488"/>
      <c r="TJX397" s="488"/>
      <c r="TJY397" s="488"/>
      <c r="TJZ397" s="697" t="s">
        <v>9880</v>
      </c>
      <c r="TKA397" s="698"/>
      <c r="TKB397" s="698"/>
      <c r="TKC397" s="488"/>
      <c r="TKD397" s="488"/>
      <c r="TKE397" s="488"/>
      <c r="TKF397" s="488"/>
      <c r="TKG397" s="488"/>
      <c r="TKH397" s="697" t="s">
        <v>9880</v>
      </c>
      <c r="TKI397" s="698"/>
      <c r="TKJ397" s="698"/>
      <c r="TKK397" s="488"/>
      <c r="TKL397" s="488"/>
      <c r="TKM397" s="488"/>
      <c r="TKN397" s="488"/>
      <c r="TKO397" s="488"/>
      <c r="TKP397" s="697" t="s">
        <v>9880</v>
      </c>
      <c r="TKQ397" s="698"/>
      <c r="TKR397" s="698"/>
      <c r="TKS397" s="488"/>
      <c r="TKT397" s="488"/>
      <c r="TKU397" s="488"/>
      <c r="TKV397" s="488"/>
      <c r="TKW397" s="488"/>
      <c r="TKX397" s="697" t="s">
        <v>9880</v>
      </c>
      <c r="TKY397" s="698"/>
      <c r="TKZ397" s="698"/>
      <c r="TLA397" s="488"/>
      <c r="TLB397" s="488"/>
      <c r="TLC397" s="488"/>
      <c r="TLD397" s="488"/>
      <c r="TLE397" s="488"/>
      <c r="TLF397" s="697" t="s">
        <v>9880</v>
      </c>
      <c r="TLG397" s="698"/>
      <c r="TLH397" s="698"/>
      <c r="TLI397" s="488"/>
      <c r="TLJ397" s="488"/>
      <c r="TLK397" s="488"/>
      <c r="TLL397" s="488"/>
      <c r="TLM397" s="488"/>
      <c r="TLN397" s="697" t="s">
        <v>9880</v>
      </c>
      <c r="TLO397" s="698"/>
      <c r="TLP397" s="698"/>
      <c r="TLQ397" s="488"/>
      <c r="TLR397" s="488"/>
      <c r="TLS397" s="488"/>
      <c r="TLT397" s="488"/>
      <c r="TLU397" s="488"/>
      <c r="TLV397" s="697" t="s">
        <v>9880</v>
      </c>
      <c r="TLW397" s="698"/>
      <c r="TLX397" s="698"/>
      <c r="TLY397" s="488"/>
      <c r="TLZ397" s="488"/>
      <c r="TMA397" s="488"/>
      <c r="TMB397" s="488"/>
      <c r="TMC397" s="488"/>
      <c r="TMD397" s="697" t="s">
        <v>9880</v>
      </c>
      <c r="TME397" s="698"/>
      <c r="TMF397" s="698"/>
      <c r="TMG397" s="488"/>
      <c r="TMH397" s="488"/>
      <c r="TMI397" s="488"/>
      <c r="TMJ397" s="488"/>
      <c r="TMK397" s="488"/>
      <c r="TML397" s="697" t="s">
        <v>9880</v>
      </c>
      <c r="TMM397" s="698"/>
      <c r="TMN397" s="698"/>
      <c r="TMO397" s="488"/>
      <c r="TMP397" s="488"/>
      <c r="TMQ397" s="488"/>
      <c r="TMR397" s="488"/>
      <c r="TMS397" s="488"/>
      <c r="TMT397" s="697" t="s">
        <v>9880</v>
      </c>
      <c r="TMU397" s="698"/>
      <c r="TMV397" s="698"/>
      <c r="TMW397" s="488"/>
      <c r="TMX397" s="488"/>
      <c r="TMY397" s="488"/>
      <c r="TMZ397" s="488"/>
      <c r="TNA397" s="488"/>
      <c r="TNB397" s="697" t="s">
        <v>9880</v>
      </c>
      <c r="TNC397" s="698"/>
      <c r="TND397" s="698"/>
      <c r="TNE397" s="488"/>
      <c r="TNF397" s="488"/>
      <c r="TNG397" s="488"/>
      <c r="TNH397" s="488"/>
      <c r="TNI397" s="488"/>
      <c r="TNJ397" s="697" t="s">
        <v>9880</v>
      </c>
      <c r="TNK397" s="698"/>
      <c r="TNL397" s="698"/>
      <c r="TNM397" s="488"/>
      <c r="TNN397" s="488"/>
      <c r="TNO397" s="488"/>
      <c r="TNP397" s="488"/>
      <c r="TNQ397" s="488"/>
      <c r="TNR397" s="697" t="s">
        <v>9880</v>
      </c>
      <c r="TNS397" s="698"/>
      <c r="TNT397" s="698"/>
      <c r="TNU397" s="488"/>
      <c r="TNV397" s="488"/>
      <c r="TNW397" s="488"/>
      <c r="TNX397" s="488"/>
      <c r="TNY397" s="488"/>
      <c r="TNZ397" s="697" t="s">
        <v>9880</v>
      </c>
      <c r="TOA397" s="698"/>
      <c r="TOB397" s="698"/>
      <c r="TOC397" s="488"/>
      <c r="TOD397" s="488"/>
      <c r="TOE397" s="488"/>
      <c r="TOF397" s="488"/>
      <c r="TOG397" s="488"/>
      <c r="TOH397" s="697" t="s">
        <v>9880</v>
      </c>
      <c r="TOI397" s="698"/>
      <c r="TOJ397" s="698"/>
      <c r="TOK397" s="488"/>
      <c r="TOL397" s="488"/>
      <c r="TOM397" s="488"/>
      <c r="TON397" s="488"/>
      <c r="TOO397" s="488"/>
      <c r="TOP397" s="697" t="s">
        <v>9880</v>
      </c>
      <c r="TOQ397" s="698"/>
      <c r="TOR397" s="698"/>
      <c r="TOS397" s="488"/>
      <c r="TOT397" s="488"/>
      <c r="TOU397" s="488"/>
      <c r="TOV397" s="488"/>
      <c r="TOW397" s="488"/>
      <c r="TOX397" s="697" t="s">
        <v>9880</v>
      </c>
      <c r="TOY397" s="698"/>
      <c r="TOZ397" s="698"/>
      <c r="TPA397" s="488"/>
      <c r="TPB397" s="488"/>
      <c r="TPC397" s="488"/>
      <c r="TPD397" s="488"/>
      <c r="TPE397" s="488"/>
      <c r="TPF397" s="697" t="s">
        <v>9880</v>
      </c>
      <c r="TPG397" s="698"/>
      <c r="TPH397" s="698"/>
      <c r="TPI397" s="488"/>
      <c r="TPJ397" s="488"/>
      <c r="TPK397" s="488"/>
      <c r="TPL397" s="488"/>
      <c r="TPM397" s="488"/>
      <c r="TPN397" s="697" t="s">
        <v>9880</v>
      </c>
      <c r="TPO397" s="698"/>
      <c r="TPP397" s="698"/>
      <c r="TPQ397" s="488"/>
      <c r="TPR397" s="488"/>
      <c r="TPS397" s="488"/>
      <c r="TPT397" s="488"/>
      <c r="TPU397" s="488"/>
      <c r="TPV397" s="697" t="s">
        <v>9880</v>
      </c>
      <c r="TPW397" s="698"/>
      <c r="TPX397" s="698"/>
      <c r="TPY397" s="488"/>
      <c r="TPZ397" s="488"/>
      <c r="TQA397" s="488"/>
      <c r="TQB397" s="488"/>
      <c r="TQC397" s="488"/>
      <c r="TQD397" s="697" t="s">
        <v>9880</v>
      </c>
      <c r="TQE397" s="698"/>
      <c r="TQF397" s="698"/>
      <c r="TQG397" s="488"/>
      <c r="TQH397" s="488"/>
      <c r="TQI397" s="488"/>
      <c r="TQJ397" s="488"/>
      <c r="TQK397" s="488"/>
      <c r="TQL397" s="697" t="s">
        <v>9880</v>
      </c>
      <c r="TQM397" s="698"/>
      <c r="TQN397" s="698"/>
      <c r="TQO397" s="488"/>
      <c r="TQP397" s="488"/>
      <c r="TQQ397" s="488"/>
      <c r="TQR397" s="488"/>
      <c r="TQS397" s="488"/>
      <c r="TQT397" s="697" t="s">
        <v>9880</v>
      </c>
      <c r="TQU397" s="698"/>
      <c r="TQV397" s="698"/>
      <c r="TQW397" s="488"/>
      <c r="TQX397" s="488"/>
      <c r="TQY397" s="488"/>
      <c r="TQZ397" s="488"/>
      <c r="TRA397" s="488"/>
      <c r="TRB397" s="697" t="s">
        <v>9880</v>
      </c>
      <c r="TRC397" s="698"/>
      <c r="TRD397" s="698"/>
      <c r="TRE397" s="488"/>
      <c r="TRF397" s="488"/>
      <c r="TRG397" s="488"/>
      <c r="TRH397" s="488"/>
      <c r="TRI397" s="488"/>
      <c r="TRJ397" s="697" t="s">
        <v>9880</v>
      </c>
      <c r="TRK397" s="698"/>
      <c r="TRL397" s="698"/>
      <c r="TRM397" s="488"/>
      <c r="TRN397" s="488"/>
      <c r="TRO397" s="488"/>
      <c r="TRP397" s="488"/>
      <c r="TRQ397" s="488"/>
      <c r="TRR397" s="697" t="s">
        <v>9880</v>
      </c>
      <c r="TRS397" s="698"/>
      <c r="TRT397" s="698"/>
      <c r="TRU397" s="488"/>
      <c r="TRV397" s="488"/>
      <c r="TRW397" s="488"/>
      <c r="TRX397" s="488"/>
      <c r="TRY397" s="488"/>
      <c r="TRZ397" s="697" t="s">
        <v>9880</v>
      </c>
      <c r="TSA397" s="698"/>
      <c r="TSB397" s="698"/>
      <c r="TSC397" s="488"/>
      <c r="TSD397" s="488"/>
      <c r="TSE397" s="488"/>
      <c r="TSF397" s="488"/>
      <c r="TSG397" s="488"/>
      <c r="TSH397" s="697" t="s">
        <v>9880</v>
      </c>
      <c r="TSI397" s="698"/>
      <c r="TSJ397" s="698"/>
      <c r="TSK397" s="488"/>
      <c r="TSL397" s="488"/>
      <c r="TSM397" s="488"/>
      <c r="TSN397" s="488"/>
      <c r="TSO397" s="488"/>
      <c r="TSP397" s="697" t="s">
        <v>9880</v>
      </c>
      <c r="TSQ397" s="698"/>
      <c r="TSR397" s="698"/>
      <c r="TSS397" s="488"/>
      <c r="TST397" s="488"/>
      <c r="TSU397" s="488"/>
      <c r="TSV397" s="488"/>
      <c r="TSW397" s="488"/>
      <c r="TSX397" s="697" t="s">
        <v>9880</v>
      </c>
      <c r="TSY397" s="698"/>
      <c r="TSZ397" s="698"/>
      <c r="TTA397" s="488"/>
      <c r="TTB397" s="488"/>
      <c r="TTC397" s="488"/>
      <c r="TTD397" s="488"/>
      <c r="TTE397" s="488"/>
      <c r="TTF397" s="697" t="s">
        <v>9880</v>
      </c>
      <c r="TTG397" s="698"/>
      <c r="TTH397" s="698"/>
      <c r="TTI397" s="488"/>
      <c r="TTJ397" s="488"/>
      <c r="TTK397" s="488"/>
      <c r="TTL397" s="488"/>
      <c r="TTM397" s="488"/>
      <c r="TTN397" s="697" t="s">
        <v>9880</v>
      </c>
      <c r="TTO397" s="698"/>
      <c r="TTP397" s="698"/>
      <c r="TTQ397" s="488"/>
      <c r="TTR397" s="488"/>
      <c r="TTS397" s="488"/>
      <c r="TTT397" s="488"/>
      <c r="TTU397" s="488"/>
      <c r="TTV397" s="697" t="s">
        <v>9880</v>
      </c>
      <c r="TTW397" s="698"/>
      <c r="TTX397" s="698"/>
      <c r="TTY397" s="488"/>
      <c r="TTZ397" s="488"/>
      <c r="TUA397" s="488"/>
      <c r="TUB397" s="488"/>
      <c r="TUC397" s="488"/>
      <c r="TUD397" s="697" t="s">
        <v>9880</v>
      </c>
      <c r="TUE397" s="698"/>
      <c r="TUF397" s="698"/>
      <c r="TUG397" s="488"/>
      <c r="TUH397" s="488"/>
      <c r="TUI397" s="488"/>
      <c r="TUJ397" s="488"/>
      <c r="TUK397" s="488"/>
      <c r="TUL397" s="697" t="s">
        <v>9880</v>
      </c>
      <c r="TUM397" s="698"/>
      <c r="TUN397" s="698"/>
      <c r="TUO397" s="488"/>
      <c r="TUP397" s="488"/>
      <c r="TUQ397" s="488"/>
      <c r="TUR397" s="488"/>
      <c r="TUS397" s="488"/>
      <c r="TUT397" s="697" t="s">
        <v>9880</v>
      </c>
      <c r="TUU397" s="698"/>
      <c r="TUV397" s="698"/>
      <c r="TUW397" s="488"/>
      <c r="TUX397" s="488"/>
      <c r="TUY397" s="488"/>
      <c r="TUZ397" s="488"/>
      <c r="TVA397" s="488"/>
      <c r="TVB397" s="697" t="s">
        <v>9880</v>
      </c>
      <c r="TVC397" s="698"/>
      <c r="TVD397" s="698"/>
      <c r="TVE397" s="488"/>
      <c r="TVF397" s="488"/>
      <c r="TVG397" s="488"/>
      <c r="TVH397" s="488"/>
      <c r="TVI397" s="488"/>
      <c r="TVJ397" s="697" t="s">
        <v>9880</v>
      </c>
      <c r="TVK397" s="698"/>
      <c r="TVL397" s="698"/>
      <c r="TVM397" s="488"/>
      <c r="TVN397" s="488"/>
      <c r="TVO397" s="488"/>
      <c r="TVP397" s="488"/>
      <c r="TVQ397" s="488"/>
      <c r="TVR397" s="697" t="s">
        <v>9880</v>
      </c>
      <c r="TVS397" s="698"/>
      <c r="TVT397" s="698"/>
      <c r="TVU397" s="488"/>
      <c r="TVV397" s="488"/>
      <c r="TVW397" s="488"/>
      <c r="TVX397" s="488"/>
      <c r="TVY397" s="488"/>
      <c r="TVZ397" s="697" t="s">
        <v>9880</v>
      </c>
      <c r="TWA397" s="698"/>
      <c r="TWB397" s="698"/>
      <c r="TWC397" s="488"/>
      <c r="TWD397" s="488"/>
      <c r="TWE397" s="488"/>
      <c r="TWF397" s="488"/>
      <c r="TWG397" s="488"/>
      <c r="TWH397" s="697" t="s">
        <v>9880</v>
      </c>
      <c r="TWI397" s="698"/>
      <c r="TWJ397" s="698"/>
      <c r="TWK397" s="488"/>
      <c r="TWL397" s="488"/>
      <c r="TWM397" s="488"/>
      <c r="TWN397" s="488"/>
      <c r="TWO397" s="488"/>
      <c r="TWP397" s="697" t="s">
        <v>9880</v>
      </c>
      <c r="TWQ397" s="698"/>
      <c r="TWR397" s="698"/>
      <c r="TWS397" s="488"/>
      <c r="TWT397" s="488"/>
      <c r="TWU397" s="488"/>
      <c r="TWV397" s="488"/>
      <c r="TWW397" s="488"/>
      <c r="TWX397" s="697" t="s">
        <v>9880</v>
      </c>
      <c r="TWY397" s="698"/>
      <c r="TWZ397" s="698"/>
      <c r="TXA397" s="488"/>
      <c r="TXB397" s="488"/>
      <c r="TXC397" s="488"/>
      <c r="TXD397" s="488"/>
      <c r="TXE397" s="488"/>
      <c r="TXF397" s="697" t="s">
        <v>9880</v>
      </c>
      <c r="TXG397" s="698"/>
      <c r="TXH397" s="698"/>
      <c r="TXI397" s="488"/>
      <c r="TXJ397" s="488"/>
      <c r="TXK397" s="488"/>
      <c r="TXL397" s="488"/>
      <c r="TXM397" s="488"/>
      <c r="TXN397" s="697" t="s">
        <v>9880</v>
      </c>
      <c r="TXO397" s="698"/>
      <c r="TXP397" s="698"/>
      <c r="TXQ397" s="488"/>
      <c r="TXR397" s="488"/>
      <c r="TXS397" s="488"/>
      <c r="TXT397" s="488"/>
      <c r="TXU397" s="488"/>
      <c r="TXV397" s="697" t="s">
        <v>9880</v>
      </c>
      <c r="TXW397" s="698"/>
      <c r="TXX397" s="698"/>
      <c r="TXY397" s="488"/>
      <c r="TXZ397" s="488"/>
      <c r="TYA397" s="488"/>
      <c r="TYB397" s="488"/>
      <c r="TYC397" s="488"/>
      <c r="TYD397" s="697" t="s">
        <v>9880</v>
      </c>
      <c r="TYE397" s="698"/>
      <c r="TYF397" s="698"/>
      <c r="TYG397" s="488"/>
      <c r="TYH397" s="488"/>
      <c r="TYI397" s="488"/>
      <c r="TYJ397" s="488"/>
      <c r="TYK397" s="488"/>
      <c r="TYL397" s="697" t="s">
        <v>9880</v>
      </c>
      <c r="TYM397" s="698"/>
      <c r="TYN397" s="698"/>
      <c r="TYO397" s="488"/>
      <c r="TYP397" s="488"/>
      <c r="TYQ397" s="488"/>
      <c r="TYR397" s="488"/>
      <c r="TYS397" s="488"/>
      <c r="TYT397" s="697" t="s">
        <v>9880</v>
      </c>
      <c r="TYU397" s="698"/>
      <c r="TYV397" s="698"/>
      <c r="TYW397" s="488"/>
      <c r="TYX397" s="488"/>
      <c r="TYY397" s="488"/>
      <c r="TYZ397" s="488"/>
      <c r="TZA397" s="488"/>
      <c r="TZB397" s="697" t="s">
        <v>9880</v>
      </c>
      <c r="TZC397" s="698"/>
      <c r="TZD397" s="698"/>
      <c r="TZE397" s="488"/>
      <c r="TZF397" s="488"/>
      <c r="TZG397" s="488"/>
      <c r="TZH397" s="488"/>
      <c r="TZI397" s="488"/>
      <c r="TZJ397" s="697" t="s">
        <v>9880</v>
      </c>
      <c r="TZK397" s="698"/>
      <c r="TZL397" s="698"/>
      <c r="TZM397" s="488"/>
      <c r="TZN397" s="488"/>
      <c r="TZO397" s="488"/>
      <c r="TZP397" s="488"/>
      <c r="TZQ397" s="488"/>
      <c r="TZR397" s="697" t="s">
        <v>9880</v>
      </c>
      <c r="TZS397" s="698"/>
      <c r="TZT397" s="698"/>
      <c r="TZU397" s="488"/>
      <c r="TZV397" s="488"/>
      <c r="TZW397" s="488"/>
      <c r="TZX397" s="488"/>
      <c r="TZY397" s="488"/>
      <c r="TZZ397" s="697" t="s">
        <v>9880</v>
      </c>
      <c r="UAA397" s="698"/>
      <c r="UAB397" s="698"/>
      <c r="UAC397" s="488"/>
      <c r="UAD397" s="488"/>
      <c r="UAE397" s="488"/>
      <c r="UAF397" s="488"/>
      <c r="UAG397" s="488"/>
      <c r="UAH397" s="697" t="s">
        <v>9880</v>
      </c>
      <c r="UAI397" s="698"/>
      <c r="UAJ397" s="698"/>
      <c r="UAK397" s="488"/>
      <c r="UAL397" s="488"/>
      <c r="UAM397" s="488"/>
      <c r="UAN397" s="488"/>
      <c r="UAO397" s="488"/>
      <c r="UAP397" s="697" t="s">
        <v>9880</v>
      </c>
      <c r="UAQ397" s="698"/>
      <c r="UAR397" s="698"/>
      <c r="UAS397" s="488"/>
      <c r="UAT397" s="488"/>
      <c r="UAU397" s="488"/>
      <c r="UAV397" s="488"/>
      <c r="UAW397" s="488"/>
      <c r="UAX397" s="697" t="s">
        <v>9880</v>
      </c>
      <c r="UAY397" s="698"/>
      <c r="UAZ397" s="698"/>
      <c r="UBA397" s="488"/>
      <c r="UBB397" s="488"/>
      <c r="UBC397" s="488"/>
      <c r="UBD397" s="488"/>
      <c r="UBE397" s="488"/>
      <c r="UBF397" s="697" t="s">
        <v>9880</v>
      </c>
      <c r="UBG397" s="698"/>
      <c r="UBH397" s="698"/>
      <c r="UBI397" s="488"/>
      <c r="UBJ397" s="488"/>
      <c r="UBK397" s="488"/>
      <c r="UBL397" s="488"/>
      <c r="UBM397" s="488"/>
      <c r="UBN397" s="697" t="s">
        <v>9880</v>
      </c>
      <c r="UBO397" s="698"/>
      <c r="UBP397" s="698"/>
      <c r="UBQ397" s="488"/>
      <c r="UBR397" s="488"/>
      <c r="UBS397" s="488"/>
      <c r="UBT397" s="488"/>
      <c r="UBU397" s="488"/>
      <c r="UBV397" s="697" t="s">
        <v>9880</v>
      </c>
      <c r="UBW397" s="698"/>
      <c r="UBX397" s="698"/>
      <c r="UBY397" s="488"/>
      <c r="UBZ397" s="488"/>
      <c r="UCA397" s="488"/>
      <c r="UCB397" s="488"/>
      <c r="UCC397" s="488"/>
      <c r="UCD397" s="697" t="s">
        <v>9880</v>
      </c>
      <c r="UCE397" s="698"/>
      <c r="UCF397" s="698"/>
      <c r="UCG397" s="488"/>
      <c r="UCH397" s="488"/>
      <c r="UCI397" s="488"/>
      <c r="UCJ397" s="488"/>
      <c r="UCK397" s="488"/>
      <c r="UCL397" s="697" t="s">
        <v>9880</v>
      </c>
      <c r="UCM397" s="698"/>
      <c r="UCN397" s="698"/>
      <c r="UCO397" s="488"/>
      <c r="UCP397" s="488"/>
      <c r="UCQ397" s="488"/>
      <c r="UCR397" s="488"/>
      <c r="UCS397" s="488"/>
      <c r="UCT397" s="697" t="s">
        <v>9880</v>
      </c>
      <c r="UCU397" s="698"/>
      <c r="UCV397" s="698"/>
      <c r="UCW397" s="488"/>
      <c r="UCX397" s="488"/>
      <c r="UCY397" s="488"/>
      <c r="UCZ397" s="488"/>
      <c r="UDA397" s="488"/>
      <c r="UDB397" s="697" t="s">
        <v>9880</v>
      </c>
      <c r="UDC397" s="698"/>
      <c r="UDD397" s="698"/>
      <c r="UDE397" s="488"/>
      <c r="UDF397" s="488"/>
      <c r="UDG397" s="488"/>
      <c r="UDH397" s="488"/>
      <c r="UDI397" s="488"/>
      <c r="UDJ397" s="697" t="s">
        <v>9880</v>
      </c>
      <c r="UDK397" s="698"/>
      <c r="UDL397" s="698"/>
      <c r="UDM397" s="488"/>
      <c r="UDN397" s="488"/>
      <c r="UDO397" s="488"/>
      <c r="UDP397" s="488"/>
      <c r="UDQ397" s="488"/>
      <c r="UDR397" s="697" t="s">
        <v>9880</v>
      </c>
      <c r="UDS397" s="698"/>
      <c r="UDT397" s="698"/>
      <c r="UDU397" s="488"/>
      <c r="UDV397" s="488"/>
      <c r="UDW397" s="488"/>
      <c r="UDX397" s="488"/>
      <c r="UDY397" s="488"/>
      <c r="UDZ397" s="697" t="s">
        <v>9880</v>
      </c>
      <c r="UEA397" s="698"/>
      <c r="UEB397" s="698"/>
      <c r="UEC397" s="488"/>
      <c r="UED397" s="488"/>
      <c r="UEE397" s="488"/>
      <c r="UEF397" s="488"/>
      <c r="UEG397" s="488"/>
      <c r="UEH397" s="697" t="s">
        <v>9880</v>
      </c>
      <c r="UEI397" s="698"/>
      <c r="UEJ397" s="698"/>
      <c r="UEK397" s="488"/>
      <c r="UEL397" s="488"/>
      <c r="UEM397" s="488"/>
      <c r="UEN397" s="488"/>
      <c r="UEO397" s="488"/>
      <c r="UEP397" s="697" t="s">
        <v>9880</v>
      </c>
      <c r="UEQ397" s="698"/>
      <c r="UER397" s="698"/>
      <c r="UES397" s="488"/>
      <c r="UET397" s="488"/>
      <c r="UEU397" s="488"/>
      <c r="UEV397" s="488"/>
      <c r="UEW397" s="488"/>
      <c r="UEX397" s="697" t="s">
        <v>9880</v>
      </c>
      <c r="UEY397" s="698"/>
      <c r="UEZ397" s="698"/>
      <c r="UFA397" s="488"/>
      <c r="UFB397" s="488"/>
      <c r="UFC397" s="488"/>
      <c r="UFD397" s="488"/>
      <c r="UFE397" s="488"/>
      <c r="UFF397" s="697" t="s">
        <v>9880</v>
      </c>
      <c r="UFG397" s="698"/>
      <c r="UFH397" s="698"/>
      <c r="UFI397" s="488"/>
      <c r="UFJ397" s="488"/>
      <c r="UFK397" s="488"/>
      <c r="UFL397" s="488"/>
      <c r="UFM397" s="488"/>
      <c r="UFN397" s="697" t="s">
        <v>9880</v>
      </c>
      <c r="UFO397" s="698"/>
      <c r="UFP397" s="698"/>
      <c r="UFQ397" s="488"/>
      <c r="UFR397" s="488"/>
      <c r="UFS397" s="488"/>
      <c r="UFT397" s="488"/>
      <c r="UFU397" s="488"/>
      <c r="UFV397" s="697" t="s">
        <v>9880</v>
      </c>
      <c r="UFW397" s="698"/>
      <c r="UFX397" s="698"/>
      <c r="UFY397" s="488"/>
      <c r="UFZ397" s="488"/>
      <c r="UGA397" s="488"/>
      <c r="UGB397" s="488"/>
      <c r="UGC397" s="488"/>
      <c r="UGD397" s="697" t="s">
        <v>9880</v>
      </c>
      <c r="UGE397" s="698"/>
      <c r="UGF397" s="698"/>
      <c r="UGG397" s="488"/>
      <c r="UGH397" s="488"/>
      <c r="UGI397" s="488"/>
      <c r="UGJ397" s="488"/>
      <c r="UGK397" s="488"/>
      <c r="UGL397" s="697" t="s">
        <v>9880</v>
      </c>
      <c r="UGM397" s="698"/>
      <c r="UGN397" s="698"/>
      <c r="UGO397" s="488"/>
      <c r="UGP397" s="488"/>
      <c r="UGQ397" s="488"/>
      <c r="UGR397" s="488"/>
      <c r="UGS397" s="488"/>
      <c r="UGT397" s="697" t="s">
        <v>9880</v>
      </c>
      <c r="UGU397" s="698"/>
      <c r="UGV397" s="698"/>
      <c r="UGW397" s="488"/>
      <c r="UGX397" s="488"/>
      <c r="UGY397" s="488"/>
      <c r="UGZ397" s="488"/>
      <c r="UHA397" s="488"/>
      <c r="UHB397" s="697" t="s">
        <v>9880</v>
      </c>
      <c r="UHC397" s="698"/>
      <c r="UHD397" s="698"/>
      <c r="UHE397" s="488"/>
      <c r="UHF397" s="488"/>
      <c r="UHG397" s="488"/>
      <c r="UHH397" s="488"/>
      <c r="UHI397" s="488"/>
      <c r="UHJ397" s="697" t="s">
        <v>9880</v>
      </c>
      <c r="UHK397" s="698"/>
      <c r="UHL397" s="698"/>
      <c r="UHM397" s="488"/>
      <c r="UHN397" s="488"/>
      <c r="UHO397" s="488"/>
      <c r="UHP397" s="488"/>
      <c r="UHQ397" s="488"/>
      <c r="UHR397" s="697" t="s">
        <v>9880</v>
      </c>
      <c r="UHS397" s="698"/>
      <c r="UHT397" s="698"/>
      <c r="UHU397" s="488"/>
      <c r="UHV397" s="488"/>
      <c r="UHW397" s="488"/>
      <c r="UHX397" s="488"/>
      <c r="UHY397" s="488"/>
      <c r="UHZ397" s="697" t="s">
        <v>9880</v>
      </c>
      <c r="UIA397" s="698"/>
      <c r="UIB397" s="698"/>
      <c r="UIC397" s="488"/>
      <c r="UID397" s="488"/>
      <c r="UIE397" s="488"/>
      <c r="UIF397" s="488"/>
      <c r="UIG397" s="488"/>
      <c r="UIH397" s="697" t="s">
        <v>9880</v>
      </c>
      <c r="UII397" s="698"/>
      <c r="UIJ397" s="698"/>
      <c r="UIK397" s="488"/>
      <c r="UIL397" s="488"/>
      <c r="UIM397" s="488"/>
      <c r="UIN397" s="488"/>
      <c r="UIO397" s="488"/>
      <c r="UIP397" s="697" t="s">
        <v>9880</v>
      </c>
      <c r="UIQ397" s="698"/>
      <c r="UIR397" s="698"/>
      <c r="UIS397" s="488"/>
      <c r="UIT397" s="488"/>
      <c r="UIU397" s="488"/>
      <c r="UIV397" s="488"/>
      <c r="UIW397" s="488"/>
      <c r="UIX397" s="697" t="s">
        <v>9880</v>
      </c>
      <c r="UIY397" s="698"/>
      <c r="UIZ397" s="698"/>
      <c r="UJA397" s="488"/>
      <c r="UJB397" s="488"/>
      <c r="UJC397" s="488"/>
      <c r="UJD397" s="488"/>
      <c r="UJE397" s="488"/>
      <c r="UJF397" s="697" t="s">
        <v>9880</v>
      </c>
      <c r="UJG397" s="698"/>
      <c r="UJH397" s="698"/>
      <c r="UJI397" s="488"/>
      <c r="UJJ397" s="488"/>
      <c r="UJK397" s="488"/>
      <c r="UJL397" s="488"/>
      <c r="UJM397" s="488"/>
      <c r="UJN397" s="697" t="s">
        <v>9880</v>
      </c>
      <c r="UJO397" s="698"/>
      <c r="UJP397" s="698"/>
      <c r="UJQ397" s="488"/>
      <c r="UJR397" s="488"/>
      <c r="UJS397" s="488"/>
      <c r="UJT397" s="488"/>
      <c r="UJU397" s="488"/>
      <c r="UJV397" s="697" t="s">
        <v>9880</v>
      </c>
      <c r="UJW397" s="698"/>
      <c r="UJX397" s="698"/>
      <c r="UJY397" s="488"/>
      <c r="UJZ397" s="488"/>
      <c r="UKA397" s="488"/>
      <c r="UKB397" s="488"/>
      <c r="UKC397" s="488"/>
      <c r="UKD397" s="697" t="s">
        <v>9880</v>
      </c>
      <c r="UKE397" s="698"/>
      <c r="UKF397" s="698"/>
      <c r="UKG397" s="488"/>
      <c r="UKH397" s="488"/>
      <c r="UKI397" s="488"/>
      <c r="UKJ397" s="488"/>
      <c r="UKK397" s="488"/>
      <c r="UKL397" s="697" t="s">
        <v>9880</v>
      </c>
      <c r="UKM397" s="698"/>
      <c r="UKN397" s="698"/>
      <c r="UKO397" s="488"/>
      <c r="UKP397" s="488"/>
      <c r="UKQ397" s="488"/>
      <c r="UKR397" s="488"/>
      <c r="UKS397" s="488"/>
      <c r="UKT397" s="697" t="s">
        <v>9880</v>
      </c>
      <c r="UKU397" s="698"/>
      <c r="UKV397" s="698"/>
      <c r="UKW397" s="488"/>
      <c r="UKX397" s="488"/>
      <c r="UKY397" s="488"/>
      <c r="UKZ397" s="488"/>
      <c r="ULA397" s="488"/>
      <c r="ULB397" s="697" t="s">
        <v>9880</v>
      </c>
      <c r="ULC397" s="698"/>
      <c r="ULD397" s="698"/>
      <c r="ULE397" s="488"/>
      <c r="ULF397" s="488"/>
      <c r="ULG397" s="488"/>
      <c r="ULH397" s="488"/>
      <c r="ULI397" s="488"/>
      <c r="ULJ397" s="697" t="s">
        <v>9880</v>
      </c>
      <c r="ULK397" s="698"/>
      <c r="ULL397" s="698"/>
      <c r="ULM397" s="488"/>
      <c r="ULN397" s="488"/>
      <c r="ULO397" s="488"/>
      <c r="ULP397" s="488"/>
      <c r="ULQ397" s="488"/>
      <c r="ULR397" s="697" t="s">
        <v>9880</v>
      </c>
      <c r="ULS397" s="698"/>
      <c r="ULT397" s="698"/>
      <c r="ULU397" s="488"/>
      <c r="ULV397" s="488"/>
      <c r="ULW397" s="488"/>
      <c r="ULX397" s="488"/>
      <c r="ULY397" s="488"/>
      <c r="ULZ397" s="697" t="s">
        <v>9880</v>
      </c>
      <c r="UMA397" s="698"/>
      <c r="UMB397" s="698"/>
      <c r="UMC397" s="488"/>
      <c r="UMD397" s="488"/>
      <c r="UME397" s="488"/>
      <c r="UMF397" s="488"/>
      <c r="UMG397" s="488"/>
      <c r="UMH397" s="697" t="s">
        <v>9880</v>
      </c>
      <c r="UMI397" s="698"/>
      <c r="UMJ397" s="698"/>
      <c r="UMK397" s="488"/>
      <c r="UML397" s="488"/>
      <c r="UMM397" s="488"/>
      <c r="UMN397" s="488"/>
      <c r="UMO397" s="488"/>
      <c r="UMP397" s="697" t="s">
        <v>9880</v>
      </c>
      <c r="UMQ397" s="698"/>
      <c r="UMR397" s="698"/>
      <c r="UMS397" s="488"/>
      <c r="UMT397" s="488"/>
      <c r="UMU397" s="488"/>
      <c r="UMV397" s="488"/>
      <c r="UMW397" s="488"/>
      <c r="UMX397" s="697" t="s">
        <v>9880</v>
      </c>
      <c r="UMY397" s="698"/>
      <c r="UMZ397" s="698"/>
      <c r="UNA397" s="488"/>
      <c r="UNB397" s="488"/>
      <c r="UNC397" s="488"/>
      <c r="UND397" s="488"/>
      <c r="UNE397" s="488"/>
      <c r="UNF397" s="697" t="s">
        <v>9880</v>
      </c>
      <c r="UNG397" s="698"/>
      <c r="UNH397" s="698"/>
      <c r="UNI397" s="488"/>
      <c r="UNJ397" s="488"/>
      <c r="UNK397" s="488"/>
      <c r="UNL397" s="488"/>
      <c r="UNM397" s="488"/>
      <c r="UNN397" s="697" t="s">
        <v>9880</v>
      </c>
      <c r="UNO397" s="698"/>
      <c r="UNP397" s="698"/>
      <c r="UNQ397" s="488"/>
      <c r="UNR397" s="488"/>
      <c r="UNS397" s="488"/>
      <c r="UNT397" s="488"/>
      <c r="UNU397" s="488"/>
      <c r="UNV397" s="697" t="s">
        <v>9880</v>
      </c>
      <c r="UNW397" s="698"/>
      <c r="UNX397" s="698"/>
      <c r="UNY397" s="488"/>
      <c r="UNZ397" s="488"/>
      <c r="UOA397" s="488"/>
      <c r="UOB397" s="488"/>
      <c r="UOC397" s="488"/>
      <c r="UOD397" s="697" t="s">
        <v>9880</v>
      </c>
      <c r="UOE397" s="698"/>
      <c r="UOF397" s="698"/>
      <c r="UOG397" s="488"/>
      <c r="UOH397" s="488"/>
      <c r="UOI397" s="488"/>
      <c r="UOJ397" s="488"/>
      <c r="UOK397" s="488"/>
      <c r="UOL397" s="697" t="s">
        <v>9880</v>
      </c>
      <c r="UOM397" s="698"/>
      <c r="UON397" s="698"/>
      <c r="UOO397" s="488"/>
      <c r="UOP397" s="488"/>
      <c r="UOQ397" s="488"/>
      <c r="UOR397" s="488"/>
      <c r="UOS397" s="488"/>
      <c r="UOT397" s="697" t="s">
        <v>9880</v>
      </c>
      <c r="UOU397" s="698"/>
      <c r="UOV397" s="698"/>
      <c r="UOW397" s="488"/>
      <c r="UOX397" s="488"/>
      <c r="UOY397" s="488"/>
      <c r="UOZ397" s="488"/>
      <c r="UPA397" s="488"/>
      <c r="UPB397" s="697" t="s">
        <v>9880</v>
      </c>
      <c r="UPC397" s="698"/>
      <c r="UPD397" s="698"/>
      <c r="UPE397" s="488"/>
      <c r="UPF397" s="488"/>
      <c r="UPG397" s="488"/>
      <c r="UPH397" s="488"/>
      <c r="UPI397" s="488"/>
      <c r="UPJ397" s="697" t="s">
        <v>9880</v>
      </c>
      <c r="UPK397" s="698"/>
      <c r="UPL397" s="698"/>
      <c r="UPM397" s="488"/>
      <c r="UPN397" s="488"/>
      <c r="UPO397" s="488"/>
      <c r="UPP397" s="488"/>
      <c r="UPQ397" s="488"/>
      <c r="UPR397" s="697" t="s">
        <v>9880</v>
      </c>
      <c r="UPS397" s="698"/>
      <c r="UPT397" s="698"/>
      <c r="UPU397" s="488"/>
      <c r="UPV397" s="488"/>
      <c r="UPW397" s="488"/>
      <c r="UPX397" s="488"/>
      <c r="UPY397" s="488"/>
      <c r="UPZ397" s="697" t="s">
        <v>9880</v>
      </c>
      <c r="UQA397" s="698"/>
      <c r="UQB397" s="698"/>
      <c r="UQC397" s="488"/>
      <c r="UQD397" s="488"/>
      <c r="UQE397" s="488"/>
      <c r="UQF397" s="488"/>
      <c r="UQG397" s="488"/>
      <c r="UQH397" s="697" t="s">
        <v>9880</v>
      </c>
      <c r="UQI397" s="698"/>
      <c r="UQJ397" s="698"/>
      <c r="UQK397" s="488"/>
      <c r="UQL397" s="488"/>
      <c r="UQM397" s="488"/>
      <c r="UQN397" s="488"/>
      <c r="UQO397" s="488"/>
      <c r="UQP397" s="697" t="s">
        <v>9880</v>
      </c>
      <c r="UQQ397" s="698"/>
      <c r="UQR397" s="698"/>
      <c r="UQS397" s="488"/>
      <c r="UQT397" s="488"/>
      <c r="UQU397" s="488"/>
      <c r="UQV397" s="488"/>
      <c r="UQW397" s="488"/>
      <c r="UQX397" s="697" t="s">
        <v>9880</v>
      </c>
      <c r="UQY397" s="698"/>
      <c r="UQZ397" s="698"/>
      <c r="URA397" s="488"/>
      <c r="URB397" s="488"/>
      <c r="URC397" s="488"/>
      <c r="URD397" s="488"/>
      <c r="URE397" s="488"/>
      <c r="URF397" s="697" t="s">
        <v>9880</v>
      </c>
      <c r="URG397" s="698"/>
      <c r="URH397" s="698"/>
      <c r="URI397" s="488"/>
      <c r="URJ397" s="488"/>
      <c r="URK397" s="488"/>
      <c r="URL397" s="488"/>
      <c r="URM397" s="488"/>
      <c r="URN397" s="697" t="s">
        <v>9880</v>
      </c>
      <c r="URO397" s="698"/>
      <c r="URP397" s="698"/>
      <c r="URQ397" s="488"/>
      <c r="URR397" s="488"/>
      <c r="URS397" s="488"/>
      <c r="URT397" s="488"/>
      <c r="URU397" s="488"/>
      <c r="URV397" s="697" t="s">
        <v>9880</v>
      </c>
      <c r="URW397" s="698"/>
      <c r="URX397" s="698"/>
      <c r="URY397" s="488"/>
      <c r="URZ397" s="488"/>
      <c r="USA397" s="488"/>
      <c r="USB397" s="488"/>
      <c r="USC397" s="488"/>
      <c r="USD397" s="697" t="s">
        <v>9880</v>
      </c>
      <c r="USE397" s="698"/>
      <c r="USF397" s="698"/>
      <c r="USG397" s="488"/>
      <c r="USH397" s="488"/>
      <c r="USI397" s="488"/>
      <c r="USJ397" s="488"/>
      <c r="USK397" s="488"/>
      <c r="USL397" s="697" t="s">
        <v>9880</v>
      </c>
      <c r="USM397" s="698"/>
      <c r="USN397" s="698"/>
      <c r="USO397" s="488"/>
      <c r="USP397" s="488"/>
      <c r="USQ397" s="488"/>
      <c r="USR397" s="488"/>
      <c r="USS397" s="488"/>
      <c r="UST397" s="697" t="s">
        <v>9880</v>
      </c>
      <c r="USU397" s="698"/>
      <c r="USV397" s="698"/>
      <c r="USW397" s="488"/>
      <c r="USX397" s="488"/>
      <c r="USY397" s="488"/>
      <c r="USZ397" s="488"/>
      <c r="UTA397" s="488"/>
      <c r="UTB397" s="697" t="s">
        <v>9880</v>
      </c>
      <c r="UTC397" s="698"/>
      <c r="UTD397" s="698"/>
      <c r="UTE397" s="488"/>
      <c r="UTF397" s="488"/>
      <c r="UTG397" s="488"/>
      <c r="UTH397" s="488"/>
      <c r="UTI397" s="488"/>
      <c r="UTJ397" s="697" t="s">
        <v>9880</v>
      </c>
      <c r="UTK397" s="698"/>
      <c r="UTL397" s="698"/>
      <c r="UTM397" s="488"/>
      <c r="UTN397" s="488"/>
      <c r="UTO397" s="488"/>
      <c r="UTP397" s="488"/>
      <c r="UTQ397" s="488"/>
      <c r="UTR397" s="697" t="s">
        <v>9880</v>
      </c>
      <c r="UTS397" s="698"/>
      <c r="UTT397" s="698"/>
      <c r="UTU397" s="488"/>
      <c r="UTV397" s="488"/>
      <c r="UTW397" s="488"/>
      <c r="UTX397" s="488"/>
      <c r="UTY397" s="488"/>
      <c r="UTZ397" s="697" t="s">
        <v>9880</v>
      </c>
      <c r="UUA397" s="698"/>
      <c r="UUB397" s="698"/>
      <c r="UUC397" s="488"/>
      <c r="UUD397" s="488"/>
      <c r="UUE397" s="488"/>
      <c r="UUF397" s="488"/>
      <c r="UUG397" s="488"/>
      <c r="UUH397" s="697" t="s">
        <v>9880</v>
      </c>
      <c r="UUI397" s="698"/>
      <c r="UUJ397" s="698"/>
      <c r="UUK397" s="488"/>
      <c r="UUL397" s="488"/>
      <c r="UUM397" s="488"/>
      <c r="UUN397" s="488"/>
      <c r="UUO397" s="488"/>
      <c r="UUP397" s="697" t="s">
        <v>9880</v>
      </c>
      <c r="UUQ397" s="698"/>
      <c r="UUR397" s="698"/>
      <c r="UUS397" s="488"/>
      <c r="UUT397" s="488"/>
      <c r="UUU397" s="488"/>
      <c r="UUV397" s="488"/>
      <c r="UUW397" s="488"/>
      <c r="UUX397" s="697" t="s">
        <v>9880</v>
      </c>
      <c r="UUY397" s="698"/>
      <c r="UUZ397" s="698"/>
      <c r="UVA397" s="488"/>
      <c r="UVB397" s="488"/>
      <c r="UVC397" s="488"/>
      <c r="UVD397" s="488"/>
      <c r="UVE397" s="488"/>
      <c r="UVF397" s="697" t="s">
        <v>9880</v>
      </c>
      <c r="UVG397" s="698"/>
      <c r="UVH397" s="698"/>
      <c r="UVI397" s="488"/>
      <c r="UVJ397" s="488"/>
      <c r="UVK397" s="488"/>
      <c r="UVL397" s="488"/>
      <c r="UVM397" s="488"/>
      <c r="UVN397" s="697" t="s">
        <v>9880</v>
      </c>
      <c r="UVO397" s="698"/>
      <c r="UVP397" s="698"/>
      <c r="UVQ397" s="488"/>
      <c r="UVR397" s="488"/>
      <c r="UVS397" s="488"/>
      <c r="UVT397" s="488"/>
      <c r="UVU397" s="488"/>
      <c r="UVV397" s="697" t="s">
        <v>9880</v>
      </c>
      <c r="UVW397" s="698"/>
      <c r="UVX397" s="698"/>
      <c r="UVY397" s="488"/>
      <c r="UVZ397" s="488"/>
      <c r="UWA397" s="488"/>
      <c r="UWB397" s="488"/>
      <c r="UWC397" s="488"/>
      <c r="UWD397" s="697" t="s">
        <v>9880</v>
      </c>
      <c r="UWE397" s="698"/>
      <c r="UWF397" s="698"/>
      <c r="UWG397" s="488"/>
      <c r="UWH397" s="488"/>
      <c r="UWI397" s="488"/>
      <c r="UWJ397" s="488"/>
      <c r="UWK397" s="488"/>
      <c r="UWL397" s="697" t="s">
        <v>9880</v>
      </c>
      <c r="UWM397" s="698"/>
      <c r="UWN397" s="698"/>
      <c r="UWO397" s="488"/>
      <c r="UWP397" s="488"/>
      <c r="UWQ397" s="488"/>
      <c r="UWR397" s="488"/>
      <c r="UWS397" s="488"/>
      <c r="UWT397" s="697" t="s">
        <v>9880</v>
      </c>
      <c r="UWU397" s="698"/>
      <c r="UWV397" s="698"/>
      <c r="UWW397" s="488"/>
      <c r="UWX397" s="488"/>
      <c r="UWY397" s="488"/>
      <c r="UWZ397" s="488"/>
      <c r="UXA397" s="488"/>
      <c r="UXB397" s="697" t="s">
        <v>9880</v>
      </c>
      <c r="UXC397" s="698"/>
      <c r="UXD397" s="698"/>
      <c r="UXE397" s="488"/>
      <c r="UXF397" s="488"/>
      <c r="UXG397" s="488"/>
      <c r="UXH397" s="488"/>
      <c r="UXI397" s="488"/>
      <c r="UXJ397" s="697" t="s">
        <v>9880</v>
      </c>
      <c r="UXK397" s="698"/>
      <c r="UXL397" s="698"/>
      <c r="UXM397" s="488"/>
      <c r="UXN397" s="488"/>
      <c r="UXO397" s="488"/>
      <c r="UXP397" s="488"/>
      <c r="UXQ397" s="488"/>
      <c r="UXR397" s="697" t="s">
        <v>9880</v>
      </c>
      <c r="UXS397" s="698"/>
      <c r="UXT397" s="698"/>
      <c r="UXU397" s="488"/>
      <c r="UXV397" s="488"/>
      <c r="UXW397" s="488"/>
      <c r="UXX397" s="488"/>
      <c r="UXY397" s="488"/>
      <c r="UXZ397" s="697" t="s">
        <v>9880</v>
      </c>
      <c r="UYA397" s="698"/>
      <c r="UYB397" s="698"/>
      <c r="UYC397" s="488"/>
      <c r="UYD397" s="488"/>
      <c r="UYE397" s="488"/>
      <c r="UYF397" s="488"/>
      <c r="UYG397" s="488"/>
      <c r="UYH397" s="697" t="s">
        <v>9880</v>
      </c>
      <c r="UYI397" s="698"/>
      <c r="UYJ397" s="698"/>
      <c r="UYK397" s="488"/>
      <c r="UYL397" s="488"/>
      <c r="UYM397" s="488"/>
      <c r="UYN397" s="488"/>
      <c r="UYO397" s="488"/>
      <c r="UYP397" s="697" t="s">
        <v>9880</v>
      </c>
      <c r="UYQ397" s="698"/>
      <c r="UYR397" s="698"/>
      <c r="UYS397" s="488"/>
      <c r="UYT397" s="488"/>
      <c r="UYU397" s="488"/>
      <c r="UYV397" s="488"/>
      <c r="UYW397" s="488"/>
      <c r="UYX397" s="697" t="s">
        <v>9880</v>
      </c>
      <c r="UYY397" s="698"/>
      <c r="UYZ397" s="698"/>
      <c r="UZA397" s="488"/>
      <c r="UZB397" s="488"/>
      <c r="UZC397" s="488"/>
      <c r="UZD397" s="488"/>
      <c r="UZE397" s="488"/>
      <c r="UZF397" s="697" t="s">
        <v>9880</v>
      </c>
      <c r="UZG397" s="698"/>
      <c r="UZH397" s="698"/>
      <c r="UZI397" s="488"/>
      <c r="UZJ397" s="488"/>
      <c r="UZK397" s="488"/>
      <c r="UZL397" s="488"/>
      <c r="UZM397" s="488"/>
      <c r="UZN397" s="697" t="s">
        <v>9880</v>
      </c>
      <c r="UZO397" s="698"/>
      <c r="UZP397" s="698"/>
      <c r="UZQ397" s="488"/>
      <c r="UZR397" s="488"/>
      <c r="UZS397" s="488"/>
      <c r="UZT397" s="488"/>
      <c r="UZU397" s="488"/>
      <c r="UZV397" s="697" t="s">
        <v>9880</v>
      </c>
      <c r="UZW397" s="698"/>
      <c r="UZX397" s="698"/>
      <c r="UZY397" s="488"/>
      <c r="UZZ397" s="488"/>
      <c r="VAA397" s="488"/>
      <c r="VAB397" s="488"/>
      <c r="VAC397" s="488"/>
      <c r="VAD397" s="697" t="s">
        <v>9880</v>
      </c>
      <c r="VAE397" s="698"/>
      <c r="VAF397" s="698"/>
      <c r="VAG397" s="488"/>
      <c r="VAH397" s="488"/>
      <c r="VAI397" s="488"/>
      <c r="VAJ397" s="488"/>
      <c r="VAK397" s="488"/>
      <c r="VAL397" s="697" t="s">
        <v>9880</v>
      </c>
      <c r="VAM397" s="698"/>
      <c r="VAN397" s="698"/>
      <c r="VAO397" s="488"/>
      <c r="VAP397" s="488"/>
      <c r="VAQ397" s="488"/>
      <c r="VAR397" s="488"/>
      <c r="VAS397" s="488"/>
      <c r="VAT397" s="697" t="s">
        <v>9880</v>
      </c>
      <c r="VAU397" s="698"/>
      <c r="VAV397" s="698"/>
      <c r="VAW397" s="488"/>
      <c r="VAX397" s="488"/>
      <c r="VAY397" s="488"/>
      <c r="VAZ397" s="488"/>
      <c r="VBA397" s="488"/>
      <c r="VBB397" s="697" t="s">
        <v>9880</v>
      </c>
      <c r="VBC397" s="698"/>
      <c r="VBD397" s="698"/>
      <c r="VBE397" s="488"/>
      <c r="VBF397" s="488"/>
      <c r="VBG397" s="488"/>
      <c r="VBH397" s="488"/>
      <c r="VBI397" s="488"/>
      <c r="VBJ397" s="697" t="s">
        <v>9880</v>
      </c>
      <c r="VBK397" s="698"/>
      <c r="VBL397" s="698"/>
      <c r="VBM397" s="488"/>
      <c r="VBN397" s="488"/>
      <c r="VBO397" s="488"/>
      <c r="VBP397" s="488"/>
      <c r="VBQ397" s="488"/>
      <c r="VBR397" s="697" t="s">
        <v>9880</v>
      </c>
      <c r="VBS397" s="698"/>
      <c r="VBT397" s="698"/>
      <c r="VBU397" s="488"/>
      <c r="VBV397" s="488"/>
      <c r="VBW397" s="488"/>
      <c r="VBX397" s="488"/>
      <c r="VBY397" s="488"/>
      <c r="VBZ397" s="697" t="s">
        <v>9880</v>
      </c>
      <c r="VCA397" s="698"/>
      <c r="VCB397" s="698"/>
      <c r="VCC397" s="488"/>
      <c r="VCD397" s="488"/>
      <c r="VCE397" s="488"/>
      <c r="VCF397" s="488"/>
      <c r="VCG397" s="488"/>
      <c r="VCH397" s="697" t="s">
        <v>9880</v>
      </c>
      <c r="VCI397" s="698"/>
      <c r="VCJ397" s="698"/>
      <c r="VCK397" s="488"/>
      <c r="VCL397" s="488"/>
      <c r="VCM397" s="488"/>
      <c r="VCN397" s="488"/>
      <c r="VCO397" s="488"/>
      <c r="VCP397" s="697" t="s">
        <v>9880</v>
      </c>
      <c r="VCQ397" s="698"/>
      <c r="VCR397" s="698"/>
      <c r="VCS397" s="488"/>
      <c r="VCT397" s="488"/>
      <c r="VCU397" s="488"/>
      <c r="VCV397" s="488"/>
      <c r="VCW397" s="488"/>
      <c r="VCX397" s="697" t="s">
        <v>9880</v>
      </c>
      <c r="VCY397" s="698"/>
      <c r="VCZ397" s="698"/>
      <c r="VDA397" s="488"/>
      <c r="VDB397" s="488"/>
      <c r="VDC397" s="488"/>
      <c r="VDD397" s="488"/>
      <c r="VDE397" s="488"/>
      <c r="VDF397" s="697" t="s">
        <v>9880</v>
      </c>
      <c r="VDG397" s="698"/>
      <c r="VDH397" s="698"/>
      <c r="VDI397" s="488"/>
      <c r="VDJ397" s="488"/>
      <c r="VDK397" s="488"/>
      <c r="VDL397" s="488"/>
      <c r="VDM397" s="488"/>
      <c r="VDN397" s="697" t="s">
        <v>9880</v>
      </c>
      <c r="VDO397" s="698"/>
      <c r="VDP397" s="698"/>
      <c r="VDQ397" s="488"/>
      <c r="VDR397" s="488"/>
      <c r="VDS397" s="488"/>
      <c r="VDT397" s="488"/>
      <c r="VDU397" s="488"/>
      <c r="VDV397" s="697" t="s">
        <v>9880</v>
      </c>
      <c r="VDW397" s="698"/>
      <c r="VDX397" s="698"/>
      <c r="VDY397" s="488"/>
      <c r="VDZ397" s="488"/>
      <c r="VEA397" s="488"/>
      <c r="VEB397" s="488"/>
      <c r="VEC397" s="488"/>
      <c r="VED397" s="697" t="s">
        <v>9880</v>
      </c>
      <c r="VEE397" s="698"/>
      <c r="VEF397" s="698"/>
      <c r="VEG397" s="488"/>
      <c r="VEH397" s="488"/>
      <c r="VEI397" s="488"/>
      <c r="VEJ397" s="488"/>
      <c r="VEK397" s="488"/>
      <c r="VEL397" s="697" t="s">
        <v>9880</v>
      </c>
      <c r="VEM397" s="698"/>
      <c r="VEN397" s="698"/>
      <c r="VEO397" s="488"/>
      <c r="VEP397" s="488"/>
      <c r="VEQ397" s="488"/>
      <c r="VER397" s="488"/>
      <c r="VES397" s="488"/>
      <c r="VET397" s="697" t="s">
        <v>9880</v>
      </c>
      <c r="VEU397" s="698"/>
      <c r="VEV397" s="698"/>
      <c r="VEW397" s="488"/>
      <c r="VEX397" s="488"/>
      <c r="VEY397" s="488"/>
      <c r="VEZ397" s="488"/>
      <c r="VFA397" s="488"/>
      <c r="VFB397" s="697" t="s">
        <v>9880</v>
      </c>
      <c r="VFC397" s="698"/>
      <c r="VFD397" s="698"/>
      <c r="VFE397" s="488"/>
      <c r="VFF397" s="488"/>
      <c r="VFG397" s="488"/>
      <c r="VFH397" s="488"/>
      <c r="VFI397" s="488"/>
      <c r="VFJ397" s="697" t="s">
        <v>9880</v>
      </c>
      <c r="VFK397" s="698"/>
      <c r="VFL397" s="698"/>
      <c r="VFM397" s="488"/>
      <c r="VFN397" s="488"/>
      <c r="VFO397" s="488"/>
      <c r="VFP397" s="488"/>
      <c r="VFQ397" s="488"/>
      <c r="VFR397" s="697" t="s">
        <v>9880</v>
      </c>
      <c r="VFS397" s="698"/>
      <c r="VFT397" s="698"/>
      <c r="VFU397" s="488"/>
      <c r="VFV397" s="488"/>
      <c r="VFW397" s="488"/>
      <c r="VFX397" s="488"/>
      <c r="VFY397" s="488"/>
      <c r="VFZ397" s="697" t="s">
        <v>9880</v>
      </c>
      <c r="VGA397" s="698"/>
      <c r="VGB397" s="698"/>
      <c r="VGC397" s="488"/>
      <c r="VGD397" s="488"/>
      <c r="VGE397" s="488"/>
      <c r="VGF397" s="488"/>
      <c r="VGG397" s="488"/>
      <c r="VGH397" s="697" t="s">
        <v>9880</v>
      </c>
      <c r="VGI397" s="698"/>
      <c r="VGJ397" s="698"/>
      <c r="VGK397" s="488"/>
      <c r="VGL397" s="488"/>
      <c r="VGM397" s="488"/>
      <c r="VGN397" s="488"/>
      <c r="VGO397" s="488"/>
      <c r="VGP397" s="697" t="s">
        <v>9880</v>
      </c>
      <c r="VGQ397" s="698"/>
      <c r="VGR397" s="698"/>
      <c r="VGS397" s="488"/>
      <c r="VGT397" s="488"/>
      <c r="VGU397" s="488"/>
      <c r="VGV397" s="488"/>
      <c r="VGW397" s="488"/>
      <c r="VGX397" s="697" t="s">
        <v>9880</v>
      </c>
      <c r="VGY397" s="698"/>
      <c r="VGZ397" s="698"/>
      <c r="VHA397" s="488"/>
      <c r="VHB397" s="488"/>
      <c r="VHC397" s="488"/>
      <c r="VHD397" s="488"/>
      <c r="VHE397" s="488"/>
      <c r="VHF397" s="697" t="s">
        <v>9880</v>
      </c>
      <c r="VHG397" s="698"/>
      <c r="VHH397" s="698"/>
      <c r="VHI397" s="488"/>
      <c r="VHJ397" s="488"/>
      <c r="VHK397" s="488"/>
      <c r="VHL397" s="488"/>
      <c r="VHM397" s="488"/>
      <c r="VHN397" s="697" t="s">
        <v>9880</v>
      </c>
      <c r="VHO397" s="698"/>
      <c r="VHP397" s="698"/>
      <c r="VHQ397" s="488"/>
      <c r="VHR397" s="488"/>
      <c r="VHS397" s="488"/>
      <c r="VHT397" s="488"/>
      <c r="VHU397" s="488"/>
      <c r="VHV397" s="697" t="s">
        <v>9880</v>
      </c>
      <c r="VHW397" s="698"/>
      <c r="VHX397" s="698"/>
      <c r="VHY397" s="488"/>
      <c r="VHZ397" s="488"/>
      <c r="VIA397" s="488"/>
      <c r="VIB397" s="488"/>
      <c r="VIC397" s="488"/>
      <c r="VID397" s="697" t="s">
        <v>9880</v>
      </c>
      <c r="VIE397" s="698"/>
      <c r="VIF397" s="698"/>
      <c r="VIG397" s="488"/>
      <c r="VIH397" s="488"/>
      <c r="VII397" s="488"/>
      <c r="VIJ397" s="488"/>
      <c r="VIK397" s="488"/>
      <c r="VIL397" s="697" t="s">
        <v>9880</v>
      </c>
      <c r="VIM397" s="698"/>
      <c r="VIN397" s="698"/>
      <c r="VIO397" s="488"/>
      <c r="VIP397" s="488"/>
      <c r="VIQ397" s="488"/>
      <c r="VIR397" s="488"/>
      <c r="VIS397" s="488"/>
      <c r="VIT397" s="697" t="s">
        <v>9880</v>
      </c>
      <c r="VIU397" s="698"/>
      <c r="VIV397" s="698"/>
      <c r="VIW397" s="488"/>
      <c r="VIX397" s="488"/>
      <c r="VIY397" s="488"/>
      <c r="VIZ397" s="488"/>
      <c r="VJA397" s="488"/>
      <c r="VJB397" s="697" t="s">
        <v>9880</v>
      </c>
      <c r="VJC397" s="698"/>
      <c r="VJD397" s="698"/>
      <c r="VJE397" s="488"/>
      <c r="VJF397" s="488"/>
      <c r="VJG397" s="488"/>
      <c r="VJH397" s="488"/>
      <c r="VJI397" s="488"/>
      <c r="VJJ397" s="697" t="s">
        <v>9880</v>
      </c>
      <c r="VJK397" s="698"/>
      <c r="VJL397" s="698"/>
      <c r="VJM397" s="488"/>
      <c r="VJN397" s="488"/>
      <c r="VJO397" s="488"/>
      <c r="VJP397" s="488"/>
      <c r="VJQ397" s="488"/>
      <c r="VJR397" s="697" t="s">
        <v>9880</v>
      </c>
      <c r="VJS397" s="698"/>
      <c r="VJT397" s="698"/>
      <c r="VJU397" s="488"/>
      <c r="VJV397" s="488"/>
      <c r="VJW397" s="488"/>
      <c r="VJX397" s="488"/>
      <c r="VJY397" s="488"/>
      <c r="VJZ397" s="697" t="s">
        <v>9880</v>
      </c>
      <c r="VKA397" s="698"/>
      <c r="VKB397" s="698"/>
      <c r="VKC397" s="488"/>
      <c r="VKD397" s="488"/>
      <c r="VKE397" s="488"/>
      <c r="VKF397" s="488"/>
      <c r="VKG397" s="488"/>
      <c r="VKH397" s="697" t="s">
        <v>9880</v>
      </c>
      <c r="VKI397" s="698"/>
      <c r="VKJ397" s="698"/>
      <c r="VKK397" s="488"/>
      <c r="VKL397" s="488"/>
      <c r="VKM397" s="488"/>
      <c r="VKN397" s="488"/>
      <c r="VKO397" s="488"/>
      <c r="VKP397" s="697" t="s">
        <v>9880</v>
      </c>
      <c r="VKQ397" s="698"/>
      <c r="VKR397" s="698"/>
      <c r="VKS397" s="488"/>
      <c r="VKT397" s="488"/>
      <c r="VKU397" s="488"/>
      <c r="VKV397" s="488"/>
      <c r="VKW397" s="488"/>
      <c r="VKX397" s="697" t="s">
        <v>9880</v>
      </c>
      <c r="VKY397" s="698"/>
      <c r="VKZ397" s="698"/>
      <c r="VLA397" s="488"/>
      <c r="VLB397" s="488"/>
      <c r="VLC397" s="488"/>
      <c r="VLD397" s="488"/>
      <c r="VLE397" s="488"/>
      <c r="VLF397" s="697" t="s">
        <v>9880</v>
      </c>
      <c r="VLG397" s="698"/>
      <c r="VLH397" s="698"/>
      <c r="VLI397" s="488"/>
      <c r="VLJ397" s="488"/>
      <c r="VLK397" s="488"/>
      <c r="VLL397" s="488"/>
      <c r="VLM397" s="488"/>
      <c r="VLN397" s="697" t="s">
        <v>9880</v>
      </c>
      <c r="VLO397" s="698"/>
      <c r="VLP397" s="698"/>
      <c r="VLQ397" s="488"/>
      <c r="VLR397" s="488"/>
      <c r="VLS397" s="488"/>
      <c r="VLT397" s="488"/>
      <c r="VLU397" s="488"/>
      <c r="VLV397" s="697" t="s">
        <v>9880</v>
      </c>
      <c r="VLW397" s="698"/>
      <c r="VLX397" s="698"/>
      <c r="VLY397" s="488"/>
      <c r="VLZ397" s="488"/>
      <c r="VMA397" s="488"/>
      <c r="VMB397" s="488"/>
      <c r="VMC397" s="488"/>
      <c r="VMD397" s="697" t="s">
        <v>9880</v>
      </c>
      <c r="VME397" s="698"/>
      <c r="VMF397" s="698"/>
      <c r="VMG397" s="488"/>
      <c r="VMH397" s="488"/>
      <c r="VMI397" s="488"/>
      <c r="VMJ397" s="488"/>
      <c r="VMK397" s="488"/>
      <c r="VML397" s="697" t="s">
        <v>9880</v>
      </c>
      <c r="VMM397" s="698"/>
      <c r="VMN397" s="698"/>
      <c r="VMO397" s="488"/>
      <c r="VMP397" s="488"/>
      <c r="VMQ397" s="488"/>
      <c r="VMR397" s="488"/>
      <c r="VMS397" s="488"/>
      <c r="VMT397" s="697" t="s">
        <v>9880</v>
      </c>
      <c r="VMU397" s="698"/>
      <c r="VMV397" s="698"/>
      <c r="VMW397" s="488"/>
      <c r="VMX397" s="488"/>
      <c r="VMY397" s="488"/>
      <c r="VMZ397" s="488"/>
      <c r="VNA397" s="488"/>
      <c r="VNB397" s="697" t="s">
        <v>9880</v>
      </c>
      <c r="VNC397" s="698"/>
      <c r="VND397" s="698"/>
      <c r="VNE397" s="488"/>
      <c r="VNF397" s="488"/>
      <c r="VNG397" s="488"/>
      <c r="VNH397" s="488"/>
      <c r="VNI397" s="488"/>
      <c r="VNJ397" s="697" t="s">
        <v>9880</v>
      </c>
      <c r="VNK397" s="698"/>
      <c r="VNL397" s="698"/>
      <c r="VNM397" s="488"/>
      <c r="VNN397" s="488"/>
      <c r="VNO397" s="488"/>
      <c r="VNP397" s="488"/>
      <c r="VNQ397" s="488"/>
      <c r="VNR397" s="697" t="s">
        <v>9880</v>
      </c>
      <c r="VNS397" s="698"/>
      <c r="VNT397" s="698"/>
      <c r="VNU397" s="488"/>
      <c r="VNV397" s="488"/>
      <c r="VNW397" s="488"/>
      <c r="VNX397" s="488"/>
      <c r="VNY397" s="488"/>
      <c r="VNZ397" s="697" t="s">
        <v>9880</v>
      </c>
      <c r="VOA397" s="698"/>
      <c r="VOB397" s="698"/>
      <c r="VOC397" s="488"/>
      <c r="VOD397" s="488"/>
      <c r="VOE397" s="488"/>
      <c r="VOF397" s="488"/>
      <c r="VOG397" s="488"/>
      <c r="VOH397" s="697" t="s">
        <v>9880</v>
      </c>
      <c r="VOI397" s="698"/>
      <c r="VOJ397" s="698"/>
      <c r="VOK397" s="488"/>
      <c r="VOL397" s="488"/>
      <c r="VOM397" s="488"/>
      <c r="VON397" s="488"/>
      <c r="VOO397" s="488"/>
      <c r="VOP397" s="697" t="s">
        <v>9880</v>
      </c>
      <c r="VOQ397" s="698"/>
      <c r="VOR397" s="698"/>
      <c r="VOS397" s="488"/>
      <c r="VOT397" s="488"/>
      <c r="VOU397" s="488"/>
      <c r="VOV397" s="488"/>
      <c r="VOW397" s="488"/>
      <c r="VOX397" s="697" t="s">
        <v>9880</v>
      </c>
      <c r="VOY397" s="698"/>
      <c r="VOZ397" s="698"/>
      <c r="VPA397" s="488"/>
      <c r="VPB397" s="488"/>
      <c r="VPC397" s="488"/>
      <c r="VPD397" s="488"/>
      <c r="VPE397" s="488"/>
      <c r="VPF397" s="697" t="s">
        <v>9880</v>
      </c>
      <c r="VPG397" s="698"/>
      <c r="VPH397" s="698"/>
      <c r="VPI397" s="488"/>
      <c r="VPJ397" s="488"/>
      <c r="VPK397" s="488"/>
      <c r="VPL397" s="488"/>
      <c r="VPM397" s="488"/>
      <c r="VPN397" s="697" t="s">
        <v>9880</v>
      </c>
      <c r="VPO397" s="698"/>
      <c r="VPP397" s="698"/>
      <c r="VPQ397" s="488"/>
      <c r="VPR397" s="488"/>
      <c r="VPS397" s="488"/>
      <c r="VPT397" s="488"/>
      <c r="VPU397" s="488"/>
      <c r="VPV397" s="697" t="s">
        <v>9880</v>
      </c>
      <c r="VPW397" s="698"/>
      <c r="VPX397" s="698"/>
      <c r="VPY397" s="488"/>
      <c r="VPZ397" s="488"/>
      <c r="VQA397" s="488"/>
      <c r="VQB397" s="488"/>
      <c r="VQC397" s="488"/>
      <c r="VQD397" s="697" t="s">
        <v>9880</v>
      </c>
      <c r="VQE397" s="698"/>
      <c r="VQF397" s="698"/>
      <c r="VQG397" s="488"/>
      <c r="VQH397" s="488"/>
      <c r="VQI397" s="488"/>
      <c r="VQJ397" s="488"/>
      <c r="VQK397" s="488"/>
      <c r="VQL397" s="697" t="s">
        <v>9880</v>
      </c>
      <c r="VQM397" s="698"/>
      <c r="VQN397" s="698"/>
      <c r="VQO397" s="488"/>
      <c r="VQP397" s="488"/>
      <c r="VQQ397" s="488"/>
      <c r="VQR397" s="488"/>
      <c r="VQS397" s="488"/>
      <c r="VQT397" s="697" t="s">
        <v>9880</v>
      </c>
      <c r="VQU397" s="698"/>
      <c r="VQV397" s="698"/>
      <c r="VQW397" s="488"/>
      <c r="VQX397" s="488"/>
      <c r="VQY397" s="488"/>
      <c r="VQZ397" s="488"/>
      <c r="VRA397" s="488"/>
      <c r="VRB397" s="697" t="s">
        <v>9880</v>
      </c>
      <c r="VRC397" s="698"/>
      <c r="VRD397" s="698"/>
      <c r="VRE397" s="488"/>
      <c r="VRF397" s="488"/>
      <c r="VRG397" s="488"/>
      <c r="VRH397" s="488"/>
      <c r="VRI397" s="488"/>
      <c r="VRJ397" s="697" t="s">
        <v>9880</v>
      </c>
      <c r="VRK397" s="698"/>
      <c r="VRL397" s="698"/>
      <c r="VRM397" s="488"/>
      <c r="VRN397" s="488"/>
      <c r="VRO397" s="488"/>
      <c r="VRP397" s="488"/>
      <c r="VRQ397" s="488"/>
      <c r="VRR397" s="697" t="s">
        <v>9880</v>
      </c>
      <c r="VRS397" s="698"/>
      <c r="VRT397" s="698"/>
      <c r="VRU397" s="488"/>
      <c r="VRV397" s="488"/>
      <c r="VRW397" s="488"/>
      <c r="VRX397" s="488"/>
      <c r="VRY397" s="488"/>
      <c r="VRZ397" s="697" t="s">
        <v>9880</v>
      </c>
      <c r="VSA397" s="698"/>
      <c r="VSB397" s="698"/>
      <c r="VSC397" s="488"/>
      <c r="VSD397" s="488"/>
      <c r="VSE397" s="488"/>
      <c r="VSF397" s="488"/>
      <c r="VSG397" s="488"/>
      <c r="VSH397" s="697" t="s">
        <v>9880</v>
      </c>
      <c r="VSI397" s="698"/>
      <c r="VSJ397" s="698"/>
      <c r="VSK397" s="488"/>
      <c r="VSL397" s="488"/>
      <c r="VSM397" s="488"/>
      <c r="VSN397" s="488"/>
      <c r="VSO397" s="488"/>
      <c r="VSP397" s="697" t="s">
        <v>9880</v>
      </c>
      <c r="VSQ397" s="698"/>
      <c r="VSR397" s="698"/>
      <c r="VSS397" s="488"/>
      <c r="VST397" s="488"/>
      <c r="VSU397" s="488"/>
      <c r="VSV397" s="488"/>
      <c r="VSW397" s="488"/>
      <c r="VSX397" s="697" t="s">
        <v>9880</v>
      </c>
      <c r="VSY397" s="698"/>
      <c r="VSZ397" s="698"/>
      <c r="VTA397" s="488"/>
      <c r="VTB397" s="488"/>
      <c r="VTC397" s="488"/>
      <c r="VTD397" s="488"/>
      <c r="VTE397" s="488"/>
      <c r="VTF397" s="697" t="s">
        <v>9880</v>
      </c>
      <c r="VTG397" s="698"/>
      <c r="VTH397" s="698"/>
      <c r="VTI397" s="488"/>
      <c r="VTJ397" s="488"/>
      <c r="VTK397" s="488"/>
      <c r="VTL397" s="488"/>
      <c r="VTM397" s="488"/>
      <c r="VTN397" s="697" t="s">
        <v>9880</v>
      </c>
      <c r="VTO397" s="698"/>
      <c r="VTP397" s="698"/>
      <c r="VTQ397" s="488"/>
      <c r="VTR397" s="488"/>
      <c r="VTS397" s="488"/>
      <c r="VTT397" s="488"/>
      <c r="VTU397" s="488"/>
      <c r="VTV397" s="697" t="s">
        <v>9880</v>
      </c>
      <c r="VTW397" s="698"/>
      <c r="VTX397" s="698"/>
      <c r="VTY397" s="488"/>
      <c r="VTZ397" s="488"/>
      <c r="VUA397" s="488"/>
      <c r="VUB397" s="488"/>
      <c r="VUC397" s="488"/>
      <c r="VUD397" s="697" t="s">
        <v>9880</v>
      </c>
      <c r="VUE397" s="698"/>
      <c r="VUF397" s="698"/>
      <c r="VUG397" s="488"/>
      <c r="VUH397" s="488"/>
      <c r="VUI397" s="488"/>
      <c r="VUJ397" s="488"/>
      <c r="VUK397" s="488"/>
      <c r="VUL397" s="697" t="s">
        <v>9880</v>
      </c>
      <c r="VUM397" s="698"/>
      <c r="VUN397" s="698"/>
      <c r="VUO397" s="488"/>
      <c r="VUP397" s="488"/>
      <c r="VUQ397" s="488"/>
      <c r="VUR397" s="488"/>
      <c r="VUS397" s="488"/>
      <c r="VUT397" s="697" t="s">
        <v>9880</v>
      </c>
      <c r="VUU397" s="698"/>
      <c r="VUV397" s="698"/>
      <c r="VUW397" s="488"/>
      <c r="VUX397" s="488"/>
      <c r="VUY397" s="488"/>
      <c r="VUZ397" s="488"/>
      <c r="VVA397" s="488"/>
      <c r="VVB397" s="697" t="s">
        <v>9880</v>
      </c>
      <c r="VVC397" s="698"/>
      <c r="VVD397" s="698"/>
      <c r="VVE397" s="488"/>
      <c r="VVF397" s="488"/>
      <c r="VVG397" s="488"/>
      <c r="VVH397" s="488"/>
      <c r="VVI397" s="488"/>
      <c r="VVJ397" s="697" t="s">
        <v>9880</v>
      </c>
      <c r="VVK397" s="698"/>
      <c r="VVL397" s="698"/>
      <c r="VVM397" s="488"/>
      <c r="VVN397" s="488"/>
      <c r="VVO397" s="488"/>
      <c r="VVP397" s="488"/>
      <c r="VVQ397" s="488"/>
      <c r="VVR397" s="697" t="s">
        <v>9880</v>
      </c>
      <c r="VVS397" s="698"/>
      <c r="VVT397" s="698"/>
      <c r="VVU397" s="488"/>
      <c r="VVV397" s="488"/>
      <c r="VVW397" s="488"/>
      <c r="VVX397" s="488"/>
      <c r="VVY397" s="488"/>
      <c r="VVZ397" s="697" t="s">
        <v>9880</v>
      </c>
      <c r="VWA397" s="698"/>
      <c r="VWB397" s="698"/>
      <c r="VWC397" s="488"/>
      <c r="VWD397" s="488"/>
      <c r="VWE397" s="488"/>
      <c r="VWF397" s="488"/>
      <c r="VWG397" s="488"/>
      <c r="VWH397" s="697" t="s">
        <v>9880</v>
      </c>
      <c r="VWI397" s="698"/>
      <c r="VWJ397" s="698"/>
      <c r="VWK397" s="488"/>
      <c r="VWL397" s="488"/>
      <c r="VWM397" s="488"/>
      <c r="VWN397" s="488"/>
      <c r="VWO397" s="488"/>
      <c r="VWP397" s="697" t="s">
        <v>9880</v>
      </c>
      <c r="VWQ397" s="698"/>
      <c r="VWR397" s="698"/>
      <c r="VWS397" s="488"/>
      <c r="VWT397" s="488"/>
      <c r="VWU397" s="488"/>
      <c r="VWV397" s="488"/>
      <c r="VWW397" s="488"/>
      <c r="VWX397" s="697" t="s">
        <v>9880</v>
      </c>
      <c r="VWY397" s="698"/>
      <c r="VWZ397" s="698"/>
      <c r="VXA397" s="488"/>
      <c r="VXB397" s="488"/>
      <c r="VXC397" s="488"/>
      <c r="VXD397" s="488"/>
      <c r="VXE397" s="488"/>
      <c r="VXF397" s="697" t="s">
        <v>9880</v>
      </c>
      <c r="VXG397" s="698"/>
      <c r="VXH397" s="698"/>
      <c r="VXI397" s="488"/>
      <c r="VXJ397" s="488"/>
      <c r="VXK397" s="488"/>
      <c r="VXL397" s="488"/>
      <c r="VXM397" s="488"/>
      <c r="VXN397" s="697" t="s">
        <v>9880</v>
      </c>
      <c r="VXO397" s="698"/>
      <c r="VXP397" s="698"/>
      <c r="VXQ397" s="488"/>
      <c r="VXR397" s="488"/>
      <c r="VXS397" s="488"/>
      <c r="VXT397" s="488"/>
      <c r="VXU397" s="488"/>
      <c r="VXV397" s="697" t="s">
        <v>9880</v>
      </c>
      <c r="VXW397" s="698"/>
      <c r="VXX397" s="698"/>
      <c r="VXY397" s="488"/>
      <c r="VXZ397" s="488"/>
      <c r="VYA397" s="488"/>
      <c r="VYB397" s="488"/>
      <c r="VYC397" s="488"/>
      <c r="VYD397" s="697" t="s">
        <v>9880</v>
      </c>
      <c r="VYE397" s="698"/>
      <c r="VYF397" s="698"/>
      <c r="VYG397" s="488"/>
      <c r="VYH397" s="488"/>
      <c r="VYI397" s="488"/>
      <c r="VYJ397" s="488"/>
      <c r="VYK397" s="488"/>
      <c r="VYL397" s="697" t="s">
        <v>9880</v>
      </c>
      <c r="VYM397" s="698"/>
      <c r="VYN397" s="698"/>
      <c r="VYO397" s="488"/>
      <c r="VYP397" s="488"/>
      <c r="VYQ397" s="488"/>
      <c r="VYR397" s="488"/>
      <c r="VYS397" s="488"/>
      <c r="VYT397" s="697" t="s">
        <v>9880</v>
      </c>
      <c r="VYU397" s="698"/>
      <c r="VYV397" s="698"/>
      <c r="VYW397" s="488"/>
      <c r="VYX397" s="488"/>
      <c r="VYY397" s="488"/>
      <c r="VYZ397" s="488"/>
      <c r="VZA397" s="488"/>
      <c r="VZB397" s="697" t="s">
        <v>9880</v>
      </c>
      <c r="VZC397" s="698"/>
      <c r="VZD397" s="698"/>
      <c r="VZE397" s="488"/>
      <c r="VZF397" s="488"/>
      <c r="VZG397" s="488"/>
      <c r="VZH397" s="488"/>
      <c r="VZI397" s="488"/>
      <c r="VZJ397" s="697" t="s">
        <v>9880</v>
      </c>
      <c r="VZK397" s="698"/>
      <c r="VZL397" s="698"/>
      <c r="VZM397" s="488"/>
      <c r="VZN397" s="488"/>
      <c r="VZO397" s="488"/>
      <c r="VZP397" s="488"/>
      <c r="VZQ397" s="488"/>
      <c r="VZR397" s="697" t="s">
        <v>9880</v>
      </c>
      <c r="VZS397" s="698"/>
      <c r="VZT397" s="698"/>
      <c r="VZU397" s="488"/>
      <c r="VZV397" s="488"/>
      <c r="VZW397" s="488"/>
      <c r="VZX397" s="488"/>
      <c r="VZY397" s="488"/>
      <c r="VZZ397" s="697" t="s">
        <v>9880</v>
      </c>
      <c r="WAA397" s="698"/>
      <c r="WAB397" s="698"/>
      <c r="WAC397" s="488"/>
      <c r="WAD397" s="488"/>
      <c r="WAE397" s="488"/>
      <c r="WAF397" s="488"/>
      <c r="WAG397" s="488"/>
      <c r="WAH397" s="697" t="s">
        <v>9880</v>
      </c>
      <c r="WAI397" s="698"/>
      <c r="WAJ397" s="698"/>
      <c r="WAK397" s="488"/>
      <c r="WAL397" s="488"/>
      <c r="WAM397" s="488"/>
      <c r="WAN397" s="488"/>
      <c r="WAO397" s="488"/>
      <c r="WAP397" s="697" t="s">
        <v>9880</v>
      </c>
      <c r="WAQ397" s="698"/>
      <c r="WAR397" s="698"/>
      <c r="WAS397" s="488"/>
      <c r="WAT397" s="488"/>
      <c r="WAU397" s="488"/>
      <c r="WAV397" s="488"/>
      <c r="WAW397" s="488"/>
      <c r="WAX397" s="697" t="s">
        <v>9880</v>
      </c>
      <c r="WAY397" s="698"/>
      <c r="WAZ397" s="698"/>
      <c r="WBA397" s="488"/>
      <c r="WBB397" s="488"/>
      <c r="WBC397" s="488"/>
      <c r="WBD397" s="488"/>
      <c r="WBE397" s="488"/>
      <c r="WBF397" s="697" t="s">
        <v>9880</v>
      </c>
      <c r="WBG397" s="698"/>
      <c r="WBH397" s="698"/>
      <c r="WBI397" s="488"/>
      <c r="WBJ397" s="488"/>
      <c r="WBK397" s="488"/>
      <c r="WBL397" s="488"/>
      <c r="WBM397" s="488"/>
      <c r="WBN397" s="697" t="s">
        <v>9880</v>
      </c>
      <c r="WBO397" s="698"/>
      <c r="WBP397" s="698"/>
      <c r="WBQ397" s="488"/>
      <c r="WBR397" s="488"/>
      <c r="WBS397" s="488"/>
      <c r="WBT397" s="488"/>
      <c r="WBU397" s="488"/>
      <c r="WBV397" s="697" t="s">
        <v>9880</v>
      </c>
      <c r="WBW397" s="698"/>
      <c r="WBX397" s="698"/>
      <c r="WBY397" s="488"/>
      <c r="WBZ397" s="488"/>
      <c r="WCA397" s="488"/>
      <c r="WCB397" s="488"/>
      <c r="WCC397" s="488"/>
      <c r="WCD397" s="697" t="s">
        <v>9880</v>
      </c>
      <c r="WCE397" s="698"/>
      <c r="WCF397" s="698"/>
      <c r="WCG397" s="488"/>
      <c r="WCH397" s="488"/>
      <c r="WCI397" s="488"/>
      <c r="WCJ397" s="488"/>
      <c r="WCK397" s="488"/>
      <c r="WCL397" s="697" t="s">
        <v>9880</v>
      </c>
      <c r="WCM397" s="698"/>
      <c r="WCN397" s="698"/>
      <c r="WCO397" s="488"/>
      <c r="WCP397" s="488"/>
      <c r="WCQ397" s="488"/>
      <c r="WCR397" s="488"/>
      <c r="WCS397" s="488"/>
      <c r="WCT397" s="697" t="s">
        <v>9880</v>
      </c>
      <c r="WCU397" s="698"/>
      <c r="WCV397" s="698"/>
      <c r="WCW397" s="488"/>
      <c r="WCX397" s="488"/>
      <c r="WCY397" s="488"/>
      <c r="WCZ397" s="488"/>
      <c r="WDA397" s="488"/>
      <c r="WDB397" s="697" t="s">
        <v>9880</v>
      </c>
      <c r="WDC397" s="698"/>
      <c r="WDD397" s="698"/>
      <c r="WDE397" s="488"/>
      <c r="WDF397" s="488"/>
      <c r="WDG397" s="488"/>
      <c r="WDH397" s="488"/>
      <c r="WDI397" s="488"/>
      <c r="WDJ397" s="697" t="s">
        <v>9880</v>
      </c>
      <c r="WDK397" s="698"/>
      <c r="WDL397" s="698"/>
      <c r="WDM397" s="488"/>
      <c r="WDN397" s="488"/>
      <c r="WDO397" s="488"/>
      <c r="WDP397" s="488"/>
      <c r="WDQ397" s="488"/>
      <c r="WDR397" s="697" t="s">
        <v>9880</v>
      </c>
      <c r="WDS397" s="698"/>
      <c r="WDT397" s="698"/>
      <c r="WDU397" s="488"/>
      <c r="WDV397" s="488"/>
      <c r="WDW397" s="488"/>
      <c r="WDX397" s="488"/>
      <c r="WDY397" s="488"/>
      <c r="WDZ397" s="697" t="s">
        <v>9880</v>
      </c>
      <c r="WEA397" s="698"/>
      <c r="WEB397" s="698"/>
      <c r="WEC397" s="488"/>
      <c r="WED397" s="488"/>
      <c r="WEE397" s="488"/>
      <c r="WEF397" s="488"/>
      <c r="WEG397" s="488"/>
      <c r="WEH397" s="697" t="s">
        <v>9880</v>
      </c>
      <c r="WEI397" s="698"/>
      <c r="WEJ397" s="698"/>
      <c r="WEK397" s="488"/>
      <c r="WEL397" s="488"/>
      <c r="WEM397" s="488"/>
      <c r="WEN397" s="488"/>
      <c r="WEO397" s="488"/>
      <c r="WEP397" s="697" t="s">
        <v>9880</v>
      </c>
      <c r="WEQ397" s="698"/>
      <c r="WER397" s="698"/>
      <c r="WES397" s="488"/>
      <c r="WET397" s="488"/>
      <c r="WEU397" s="488"/>
      <c r="WEV397" s="488"/>
      <c r="WEW397" s="488"/>
      <c r="WEX397" s="697" t="s">
        <v>9880</v>
      </c>
      <c r="WEY397" s="698"/>
      <c r="WEZ397" s="698"/>
      <c r="WFA397" s="488"/>
      <c r="WFB397" s="488"/>
      <c r="WFC397" s="488"/>
      <c r="WFD397" s="488"/>
      <c r="WFE397" s="488"/>
      <c r="WFF397" s="697" t="s">
        <v>9880</v>
      </c>
      <c r="WFG397" s="698"/>
      <c r="WFH397" s="698"/>
      <c r="WFI397" s="488"/>
      <c r="WFJ397" s="488"/>
      <c r="WFK397" s="488"/>
      <c r="WFL397" s="488"/>
      <c r="WFM397" s="488"/>
      <c r="WFN397" s="697" t="s">
        <v>9880</v>
      </c>
      <c r="WFO397" s="698"/>
      <c r="WFP397" s="698"/>
      <c r="WFQ397" s="488"/>
      <c r="WFR397" s="488"/>
      <c r="WFS397" s="488"/>
      <c r="WFT397" s="488"/>
      <c r="WFU397" s="488"/>
      <c r="WFV397" s="697" t="s">
        <v>9880</v>
      </c>
      <c r="WFW397" s="698"/>
      <c r="WFX397" s="698"/>
      <c r="WFY397" s="488"/>
      <c r="WFZ397" s="488"/>
      <c r="WGA397" s="488"/>
      <c r="WGB397" s="488"/>
      <c r="WGC397" s="488"/>
      <c r="WGD397" s="697" t="s">
        <v>9880</v>
      </c>
      <c r="WGE397" s="698"/>
      <c r="WGF397" s="698"/>
      <c r="WGG397" s="488"/>
      <c r="WGH397" s="488"/>
      <c r="WGI397" s="488"/>
      <c r="WGJ397" s="488"/>
      <c r="WGK397" s="488"/>
      <c r="WGL397" s="697" t="s">
        <v>9880</v>
      </c>
      <c r="WGM397" s="698"/>
      <c r="WGN397" s="698"/>
      <c r="WGO397" s="488"/>
      <c r="WGP397" s="488"/>
      <c r="WGQ397" s="488"/>
      <c r="WGR397" s="488"/>
      <c r="WGS397" s="488"/>
      <c r="WGT397" s="697" t="s">
        <v>9880</v>
      </c>
      <c r="WGU397" s="698"/>
      <c r="WGV397" s="698"/>
      <c r="WGW397" s="488"/>
      <c r="WGX397" s="488"/>
      <c r="WGY397" s="488"/>
      <c r="WGZ397" s="488"/>
      <c r="WHA397" s="488"/>
      <c r="WHB397" s="697" t="s">
        <v>9880</v>
      </c>
      <c r="WHC397" s="698"/>
      <c r="WHD397" s="698"/>
      <c r="WHE397" s="488"/>
      <c r="WHF397" s="488"/>
      <c r="WHG397" s="488"/>
      <c r="WHH397" s="488"/>
      <c r="WHI397" s="488"/>
      <c r="WHJ397" s="697" t="s">
        <v>9880</v>
      </c>
      <c r="WHK397" s="698"/>
      <c r="WHL397" s="698"/>
      <c r="WHM397" s="488"/>
      <c r="WHN397" s="488"/>
      <c r="WHO397" s="488"/>
      <c r="WHP397" s="488"/>
      <c r="WHQ397" s="488"/>
      <c r="WHR397" s="697" t="s">
        <v>9880</v>
      </c>
      <c r="WHS397" s="698"/>
      <c r="WHT397" s="698"/>
      <c r="WHU397" s="488"/>
      <c r="WHV397" s="488"/>
      <c r="WHW397" s="488"/>
      <c r="WHX397" s="488"/>
      <c r="WHY397" s="488"/>
      <c r="WHZ397" s="697" t="s">
        <v>9880</v>
      </c>
      <c r="WIA397" s="698"/>
      <c r="WIB397" s="698"/>
      <c r="WIC397" s="488"/>
      <c r="WID397" s="488"/>
      <c r="WIE397" s="488"/>
      <c r="WIF397" s="488"/>
      <c r="WIG397" s="488"/>
      <c r="WIH397" s="697" t="s">
        <v>9880</v>
      </c>
      <c r="WII397" s="698"/>
      <c r="WIJ397" s="698"/>
      <c r="WIK397" s="488"/>
      <c r="WIL397" s="488"/>
      <c r="WIM397" s="488"/>
      <c r="WIN397" s="488"/>
      <c r="WIO397" s="488"/>
      <c r="WIP397" s="697" t="s">
        <v>9880</v>
      </c>
      <c r="WIQ397" s="698"/>
      <c r="WIR397" s="698"/>
      <c r="WIS397" s="488"/>
      <c r="WIT397" s="488"/>
      <c r="WIU397" s="488"/>
      <c r="WIV397" s="488"/>
      <c r="WIW397" s="488"/>
      <c r="WIX397" s="697" t="s">
        <v>9880</v>
      </c>
      <c r="WIY397" s="698"/>
      <c r="WIZ397" s="698"/>
      <c r="WJA397" s="488"/>
      <c r="WJB397" s="488"/>
      <c r="WJC397" s="488"/>
      <c r="WJD397" s="488"/>
      <c r="WJE397" s="488"/>
      <c r="WJF397" s="697" t="s">
        <v>9880</v>
      </c>
      <c r="WJG397" s="698"/>
      <c r="WJH397" s="698"/>
      <c r="WJI397" s="488"/>
      <c r="WJJ397" s="488"/>
      <c r="WJK397" s="488"/>
      <c r="WJL397" s="488"/>
      <c r="WJM397" s="488"/>
      <c r="WJN397" s="697" t="s">
        <v>9880</v>
      </c>
      <c r="WJO397" s="698"/>
      <c r="WJP397" s="698"/>
      <c r="WJQ397" s="488"/>
      <c r="WJR397" s="488"/>
      <c r="WJS397" s="488"/>
      <c r="WJT397" s="488"/>
      <c r="WJU397" s="488"/>
      <c r="WJV397" s="697" t="s">
        <v>9880</v>
      </c>
      <c r="WJW397" s="698"/>
      <c r="WJX397" s="698"/>
      <c r="WJY397" s="488"/>
      <c r="WJZ397" s="488"/>
      <c r="WKA397" s="488"/>
      <c r="WKB397" s="488"/>
      <c r="WKC397" s="488"/>
      <c r="WKD397" s="697" t="s">
        <v>9880</v>
      </c>
      <c r="WKE397" s="698"/>
      <c r="WKF397" s="698"/>
      <c r="WKG397" s="488"/>
      <c r="WKH397" s="488"/>
      <c r="WKI397" s="488"/>
      <c r="WKJ397" s="488"/>
      <c r="WKK397" s="488"/>
      <c r="WKL397" s="697" t="s">
        <v>9880</v>
      </c>
      <c r="WKM397" s="698"/>
      <c r="WKN397" s="698"/>
      <c r="WKO397" s="488"/>
      <c r="WKP397" s="488"/>
      <c r="WKQ397" s="488"/>
      <c r="WKR397" s="488"/>
      <c r="WKS397" s="488"/>
      <c r="WKT397" s="697" t="s">
        <v>9880</v>
      </c>
      <c r="WKU397" s="698"/>
      <c r="WKV397" s="698"/>
      <c r="WKW397" s="488"/>
      <c r="WKX397" s="488"/>
      <c r="WKY397" s="488"/>
      <c r="WKZ397" s="488"/>
      <c r="WLA397" s="488"/>
      <c r="WLB397" s="697" t="s">
        <v>9880</v>
      </c>
      <c r="WLC397" s="698"/>
      <c r="WLD397" s="698"/>
      <c r="WLE397" s="488"/>
      <c r="WLF397" s="488"/>
      <c r="WLG397" s="488"/>
      <c r="WLH397" s="488"/>
      <c r="WLI397" s="488"/>
      <c r="WLJ397" s="697" t="s">
        <v>9880</v>
      </c>
      <c r="WLK397" s="698"/>
      <c r="WLL397" s="698"/>
      <c r="WLM397" s="488"/>
      <c r="WLN397" s="488"/>
      <c r="WLO397" s="488"/>
      <c r="WLP397" s="488"/>
      <c r="WLQ397" s="488"/>
      <c r="WLR397" s="697" t="s">
        <v>9880</v>
      </c>
      <c r="WLS397" s="698"/>
      <c r="WLT397" s="698"/>
      <c r="WLU397" s="488"/>
      <c r="WLV397" s="488"/>
      <c r="WLW397" s="488"/>
      <c r="WLX397" s="488"/>
      <c r="WLY397" s="488"/>
      <c r="WLZ397" s="697" t="s">
        <v>9880</v>
      </c>
      <c r="WMA397" s="698"/>
      <c r="WMB397" s="698"/>
      <c r="WMC397" s="488"/>
      <c r="WMD397" s="488"/>
      <c r="WME397" s="488"/>
      <c r="WMF397" s="488"/>
      <c r="WMG397" s="488"/>
      <c r="WMH397" s="697" t="s">
        <v>9880</v>
      </c>
      <c r="WMI397" s="698"/>
      <c r="WMJ397" s="698"/>
      <c r="WMK397" s="488"/>
      <c r="WML397" s="488"/>
      <c r="WMM397" s="488"/>
      <c r="WMN397" s="488"/>
      <c r="WMO397" s="488"/>
      <c r="WMP397" s="697" t="s">
        <v>9880</v>
      </c>
      <c r="WMQ397" s="698"/>
      <c r="WMR397" s="698"/>
      <c r="WMS397" s="488"/>
      <c r="WMT397" s="488"/>
      <c r="WMU397" s="488"/>
      <c r="WMV397" s="488"/>
      <c r="WMW397" s="488"/>
      <c r="WMX397" s="697" t="s">
        <v>9880</v>
      </c>
      <c r="WMY397" s="698"/>
      <c r="WMZ397" s="698"/>
      <c r="WNA397" s="488"/>
      <c r="WNB397" s="488"/>
      <c r="WNC397" s="488"/>
      <c r="WND397" s="488"/>
      <c r="WNE397" s="488"/>
      <c r="WNF397" s="697" t="s">
        <v>9880</v>
      </c>
      <c r="WNG397" s="698"/>
      <c r="WNH397" s="698"/>
      <c r="WNI397" s="488"/>
      <c r="WNJ397" s="488"/>
      <c r="WNK397" s="488"/>
      <c r="WNL397" s="488"/>
      <c r="WNM397" s="488"/>
      <c r="WNN397" s="697" t="s">
        <v>9880</v>
      </c>
      <c r="WNO397" s="698"/>
      <c r="WNP397" s="698"/>
      <c r="WNQ397" s="488"/>
      <c r="WNR397" s="488"/>
      <c r="WNS397" s="488"/>
      <c r="WNT397" s="488"/>
      <c r="WNU397" s="488"/>
      <c r="WNV397" s="697" t="s">
        <v>9880</v>
      </c>
      <c r="WNW397" s="698"/>
      <c r="WNX397" s="698"/>
      <c r="WNY397" s="488"/>
      <c r="WNZ397" s="488"/>
      <c r="WOA397" s="488"/>
      <c r="WOB397" s="488"/>
      <c r="WOC397" s="488"/>
      <c r="WOD397" s="697" t="s">
        <v>9880</v>
      </c>
      <c r="WOE397" s="698"/>
      <c r="WOF397" s="698"/>
      <c r="WOG397" s="488"/>
      <c r="WOH397" s="488"/>
      <c r="WOI397" s="488"/>
      <c r="WOJ397" s="488"/>
      <c r="WOK397" s="488"/>
      <c r="WOL397" s="697" t="s">
        <v>9880</v>
      </c>
      <c r="WOM397" s="698"/>
      <c r="WON397" s="698"/>
      <c r="WOO397" s="488"/>
      <c r="WOP397" s="488"/>
      <c r="WOQ397" s="488"/>
      <c r="WOR397" s="488"/>
      <c r="WOS397" s="488"/>
      <c r="WOT397" s="697" t="s">
        <v>9880</v>
      </c>
      <c r="WOU397" s="698"/>
      <c r="WOV397" s="698"/>
      <c r="WOW397" s="488"/>
      <c r="WOX397" s="488"/>
      <c r="WOY397" s="488"/>
      <c r="WOZ397" s="488"/>
      <c r="WPA397" s="488"/>
      <c r="WPB397" s="697" t="s">
        <v>9880</v>
      </c>
      <c r="WPC397" s="698"/>
      <c r="WPD397" s="698"/>
      <c r="WPE397" s="488"/>
      <c r="WPF397" s="488"/>
      <c r="WPG397" s="488"/>
      <c r="WPH397" s="488"/>
      <c r="WPI397" s="488"/>
      <c r="WPJ397" s="697" t="s">
        <v>9880</v>
      </c>
      <c r="WPK397" s="698"/>
      <c r="WPL397" s="698"/>
      <c r="WPM397" s="488"/>
      <c r="WPN397" s="488"/>
      <c r="WPO397" s="488"/>
      <c r="WPP397" s="488"/>
      <c r="WPQ397" s="488"/>
      <c r="WPR397" s="697" t="s">
        <v>9880</v>
      </c>
      <c r="WPS397" s="698"/>
      <c r="WPT397" s="698"/>
      <c r="WPU397" s="488"/>
      <c r="WPV397" s="488"/>
      <c r="WPW397" s="488"/>
      <c r="WPX397" s="488"/>
      <c r="WPY397" s="488"/>
      <c r="WPZ397" s="697" t="s">
        <v>9880</v>
      </c>
      <c r="WQA397" s="698"/>
      <c r="WQB397" s="698"/>
      <c r="WQC397" s="488"/>
      <c r="WQD397" s="488"/>
      <c r="WQE397" s="488"/>
      <c r="WQF397" s="488"/>
      <c r="WQG397" s="488"/>
      <c r="WQH397" s="697" t="s">
        <v>9880</v>
      </c>
      <c r="WQI397" s="698"/>
      <c r="WQJ397" s="698"/>
      <c r="WQK397" s="488"/>
      <c r="WQL397" s="488"/>
      <c r="WQM397" s="488"/>
      <c r="WQN397" s="488"/>
      <c r="WQO397" s="488"/>
      <c r="WQP397" s="697" t="s">
        <v>9880</v>
      </c>
      <c r="WQQ397" s="698"/>
      <c r="WQR397" s="698"/>
      <c r="WQS397" s="488"/>
      <c r="WQT397" s="488"/>
      <c r="WQU397" s="488"/>
      <c r="WQV397" s="488"/>
      <c r="WQW397" s="488"/>
      <c r="WQX397" s="697" t="s">
        <v>9880</v>
      </c>
      <c r="WQY397" s="698"/>
      <c r="WQZ397" s="698"/>
      <c r="WRA397" s="488"/>
      <c r="WRB397" s="488"/>
      <c r="WRC397" s="488"/>
      <c r="WRD397" s="488"/>
      <c r="WRE397" s="488"/>
      <c r="WRF397" s="697" t="s">
        <v>9880</v>
      </c>
      <c r="WRG397" s="698"/>
      <c r="WRH397" s="698"/>
      <c r="WRI397" s="488"/>
      <c r="WRJ397" s="488"/>
      <c r="WRK397" s="488"/>
      <c r="WRL397" s="488"/>
      <c r="WRM397" s="488"/>
      <c r="WRN397" s="697" t="s">
        <v>9880</v>
      </c>
      <c r="WRO397" s="698"/>
      <c r="WRP397" s="698"/>
      <c r="WRQ397" s="488"/>
      <c r="WRR397" s="488"/>
      <c r="WRS397" s="488"/>
      <c r="WRT397" s="488"/>
      <c r="WRU397" s="488"/>
      <c r="WRV397" s="697" t="s">
        <v>9880</v>
      </c>
      <c r="WRW397" s="698"/>
      <c r="WRX397" s="698"/>
      <c r="WRY397" s="488"/>
      <c r="WRZ397" s="488"/>
      <c r="WSA397" s="488"/>
      <c r="WSB397" s="488"/>
      <c r="WSC397" s="488"/>
      <c r="WSD397" s="697" t="s">
        <v>9880</v>
      </c>
      <c r="WSE397" s="698"/>
      <c r="WSF397" s="698"/>
      <c r="WSG397" s="488"/>
      <c r="WSH397" s="488"/>
      <c r="WSI397" s="488"/>
      <c r="WSJ397" s="488"/>
      <c r="WSK397" s="488"/>
      <c r="WSL397" s="697" t="s">
        <v>9880</v>
      </c>
      <c r="WSM397" s="698"/>
      <c r="WSN397" s="698"/>
      <c r="WSO397" s="488"/>
      <c r="WSP397" s="488"/>
      <c r="WSQ397" s="488"/>
      <c r="WSR397" s="488"/>
      <c r="WSS397" s="488"/>
      <c r="WST397" s="697" t="s">
        <v>9880</v>
      </c>
      <c r="WSU397" s="698"/>
      <c r="WSV397" s="698"/>
      <c r="WSW397" s="488"/>
      <c r="WSX397" s="488"/>
      <c r="WSY397" s="488"/>
      <c r="WSZ397" s="488"/>
      <c r="WTA397" s="488"/>
      <c r="WTB397" s="697" t="s">
        <v>9880</v>
      </c>
      <c r="WTC397" s="698"/>
      <c r="WTD397" s="698"/>
      <c r="WTE397" s="488"/>
      <c r="WTF397" s="488"/>
      <c r="WTG397" s="488"/>
      <c r="WTH397" s="488"/>
      <c r="WTI397" s="488"/>
      <c r="WTJ397" s="697" t="s">
        <v>9880</v>
      </c>
      <c r="WTK397" s="698"/>
      <c r="WTL397" s="698"/>
      <c r="WTM397" s="488"/>
      <c r="WTN397" s="488"/>
      <c r="WTO397" s="488"/>
      <c r="WTP397" s="488"/>
      <c r="WTQ397" s="488"/>
      <c r="WTR397" s="697" t="s">
        <v>9880</v>
      </c>
      <c r="WTS397" s="698"/>
      <c r="WTT397" s="698"/>
      <c r="WTU397" s="488"/>
      <c r="WTV397" s="488"/>
      <c r="WTW397" s="488"/>
      <c r="WTX397" s="488"/>
      <c r="WTY397" s="488"/>
      <c r="WTZ397" s="697" t="s">
        <v>9880</v>
      </c>
      <c r="WUA397" s="698"/>
      <c r="WUB397" s="698"/>
      <c r="WUC397" s="488"/>
      <c r="WUD397" s="488"/>
      <c r="WUE397" s="488"/>
      <c r="WUF397" s="488"/>
      <c r="WUG397" s="488"/>
      <c r="WUH397" s="697" t="s">
        <v>9880</v>
      </c>
      <c r="WUI397" s="698"/>
      <c r="WUJ397" s="698"/>
      <c r="WUK397" s="488"/>
      <c r="WUL397" s="488"/>
      <c r="WUM397" s="488"/>
      <c r="WUN397" s="488"/>
      <c r="WUO397" s="488"/>
      <c r="WUP397" s="697" t="s">
        <v>9880</v>
      </c>
      <c r="WUQ397" s="698"/>
      <c r="WUR397" s="698"/>
      <c r="WUS397" s="488"/>
      <c r="WUT397" s="488"/>
      <c r="WUU397" s="488"/>
      <c r="WUV397" s="488"/>
      <c r="WUW397" s="488"/>
      <c r="WUX397" s="697" t="s">
        <v>9880</v>
      </c>
      <c r="WUY397" s="698"/>
      <c r="WUZ397" s="698"/>
      <c r="WVA397" s="488"/>
      <c r="WVB397" s="488"/>
      <c r="WVC397" s="488"/>
      <c r="WVD397" s="488"/>
      <c r="WVE397" s="488"/>
      <c r="WVF397" s="697" t="s">
        <v>9880</v>
      </c>
      <c r="WVG397" s="698"/>
      <c r="WVH397" s="698"/>
      <c r="WVI397" s="488"/>
      <c r="WVJ397" s="488"/>
      <c r="WVK397" s="488"/>
      <c r="WVL397" s="488"/>
      <c r="WVM397" s="488"/>
      <c r="WVN397" s="697" t="s">
        <v>9880</v>
      </c>
      <c r="WVO397" s="698"/>
      <c r="WVP397" s="698"/>
      <c r="WVQ397" s="488"/>
      <c r="WVR397" s="488"/>
      <c r="WVS397" s="488"/>
      <c r="WVT397" s="488"/>
      <c r="WVU397" s="488"/>
      <c r="WVV397" s="697" t="s">
        <v>9880</v>
      </c>
      <c r="WVW397" s="698"/>
      <c r="WVX397" s="698"/>
      <c r="WVY397" s="488"/>
      <c r="WVZ397" s="488"/>
      <c r="WWA397" s="488"/>
      <c r="WWB397" s="488"/>
      <c r="WWC397" s="488"/>
      <c r="WWD397" s="697" t="s">
        <v>9880</v>
      </c>
      <c r="WWE397" s="698"/>
      <c r="WWF397" s="698"/>
      <c r="WWG397" s="488"/>
      <c r="WWH397" s="488"/>
      <c r="WWI397" s="488"/>
      <c r="WWJ397" s="488"/>
      <c r="WWK397" s="488"/>
      <c r="WWL397" s="697" t="s">
        <v>9880</v>
      </c>
      <c r="WWM397" s="698"/>
      <c r="WWN397" s="698"/>
      <c r="WWO397" s="488"/>
      <c r="WWP397" s="488"/>
      <c r="WWQ397" s="488"/>
      <c r="WWR397" s="488"/>
      <c r="WWS397" s="488"/>
      <c r="WWT397" s="697" t="s">
        <v>9880</v>
      </c>
      <c r="WWU397" s="698"/>
      <c r="WWV397" s="698"/>
      <c r="WWW397" s="488"/>
      <c r="WWX397" s="488"/>
      <c r="WWY397" s="488"/>
      <c r="WWZ397" s="488"/>
      <c r="WXA397" s="488"/>
      <c r="WXB397" s="697" t="s">
        <v>9880</v>
      </c>
      <c r="WXC397" s="698"/>
      <c r="WXD397" s="698"/>
      <c r="WXE397" s="488"/>
      <c r="WXF397" s="488"/>
      <c r="WXG397" s="488"/>
      <c r="WXH397" s="488"/>
      <c r="WXI397" s="488"/>
      <c r="WXJ397" s="697" t="s">
        <v>9880</v>
      </c>
      <c r="WXK397" s="698"/>
      <c r="WXL397" s="698"/>
      <c r="WXM397" s="488"/>
      <c r="WXN397" s="488"/>
      <c r="WXO397" s="488"/>
      <c r="WXP397" s="488"/>
      <c r="WXQ397" s="488"/>
      <c r="WXR397" s="697" t="s">
        <v>9880</v>
      </c>
      <c r="WXS397" s="698"/>
      <c r="WXT397" s="698"/>
      <c r="WXU397" s="488"/>
      <c r="WXV397" s="488"/>
      <c r="WXW397" s="488"/>
      <c r="WXX397" s="488"/>
      <c r="WXY397" s="488"/>
      <c r="WXZ397" s="697" t="s">
        <v>9880</v>
      </c>
      <c r="WYA397" s="698"/>
      <c r="WYB397" s="698"/>
      <c r="WYC397" s="488"/>
      <c r="WYD397" s="488"/>
      <c r="WYE397" s="488"/>
      <c r="WYF397" s="488"/>
      <c r="WYG397" s="488"/>
      <c r="WYH397" s="697" t="s">
        <v>9880</v>
      </c>
      <c r="WYI397" s="698"/>
      <c r="WYJ397" s="698"/>
      <c r="WYK397" s="488"/>
      <c r="WYL397" s="488"/>
      <c r="WYM397" s="488"/>
      <c r="WYN397" s="488"/>
      <c r="WYO397" s="488"/>
      <c r="WYP397" s="697" t="s">
        <v>9880</v>
      </c>
      <c r="WYQ397" s="698"/>
      <c r="WYR397" s="698"/>
      <c r="WYS397" s="488"/>
      <c r="WYT397" s="488"/>
      <c r="WYU397" s="488"/>
      <c r="WYV397" s="488"/>
      <c r="WYW397" s="488"/>
      <c r="WYX397" s="697" t="s">
        <v>9880</v>
      </c>
      <c r="WYY397" s="698"/>
      <c r="WYZ397" s="698"/>
      <c r="WZA397" s="488"/>
      <c r="WZB397" s="488"/>
      <c r="WZC397" s="488"/>
      <c r="WZD397" s="488"/>
      <c r="WZE397" s="488"/>
      <c r="WZF397" s="697" t="s">
        <v>9880</v>
      </c>
      <c r="WZG397" s="698"/>
      <c r="WZH397" s="698"/>
      <c r="WZI397" s="488"/>
      <c r="WZJ397" s="488"/>
      <c r="WZK397" s="488"/>
      <c r="WZL397" s="488"/>
      <c r="WZM397" s="488"/>
      <c r="WZN397" s="697" t="s">
        <v>9880</v>
      </c>
      <c r="WZO397" s="698"/>
      <c r="WZP397" s="698"/>
      <c r="WZQ397" s="488"/>
      <c r="WZR397" s="488"/>
      <c r="WZS397" s="488"/>
      <c r="WZT397" s="488"/>
      <c r="WZU397" s="488"/>
      <c r="WZV397" s="697" t="s">
        <v>9880</v>
      </c>
      <c r="WZW397" s="698"/>
      <c r="WZX397" s="698"/>
      <c r="WZY397" s="488"/>
      <c r="WZZ397" s="488"/>
      <c r="XAA397" s="488"/>
      <c r="XAB397" s="488"/>
      <c r="XAC397" s="488"/>
      <c r="XAD397" s="697" t="s">
        <v>9880</v>
      </c>
      <c r="XAE397" s="698"/>
      <c r="XAF397" s="698"/>
      <c r="XAG397" s="488"/>
      <c r="XAH397" s="488"/>
      <c r="XAI397" s="488"/>
      <c r="XAJ397" s="488"/>
      <c r="XAK397" s="488"/>
      <c r="XAL397" s="697" t="s">
        <v>9880</v>
      </c>
      <c r="XAM397" s="698"/>
      <c r="XAN397" s="698"/>
      <c r="XAO397" s="488"/>
      <c r="XAP397" s="488"/>
      <c r="XAQ397" s="488"/>
      <c r="XAR397" s="488"/>
      <c r="XAS397" s="488"/>
      <c r="XAT397" s="697" t="s">
        <v>9880</v>
      </c>
      <c r="XAU397" s="698"/>
      <c r="XAV397" s="698"/>
      <c r="XAW397" s="488"/>
      <c r="XAX397" s="488"/>
      <c r="XAY397" s="488"/>
      <c r="XAZ397" s="488"/>
      <c r="XBA397" s="488"/>
      <c r="XBB397" s="697" t="s">
        <v>9880</v>
      </c>
      <c r="XBC397" s="698"/>
      <c r="XBD397" s="698"/>
      <c r="XBE397" s="488"/>
      <c r="XBF397" s="488"/>
      <c r="XBG397" s="488"/>
      <c r="XBH397" s="488"/>
      <c r="XBI397" s="488"/>
      <c r="XBJ397" s="697" t="s">
        <v>9880</v>
      </c>
      <c r="XBK397" s="698"/>
      <c r="XBL397" s="698"/>
      <c r="XBM397" s="488"/>
      <c r="XBN397" s="488"/>
      <c r="XBO397" s="488"/>
      <c r="XBP397" s="488"/>
      <c r="XBQ397" s="488"/>
      <c r="XBR397" s="697" t="s">
        <v>9880</v>
      </c>
      <c r="XBS397" s="698"/>
      <c r="XBT397" s="698"/>
      <c r="XBU397" s="488"/>
      <c r="XBV397" s="488"/>
      <c r="XBW397" s="488"/>
      <c r="XBX397" s="488"/>
      <c r="XBY397" s="488"/>
      <c r="XBZ397" s="697" t="s">
        <v>9880</v>
      </c>
      <c r="XCA397" s="698"/>
      <c r="XCB397" s="698"/>
      <c r="XCC397" s="488"/>
      <c r="XCD397" s="488"/>
      <c r="XCE397" s="488"/>
      <c r="XCF397" s="488"/>
      <c r="XCG397" s="488"/>
      <c r="XCH397" s="697" t="s">
        <v>9880</v>
      </c>
      <c r="XCI397" s="698"/>
      <c r="XCJ397" s="698"/>
      <c r="XCK397" s="488"/>
      <c r="XCL397" s="488"/>
      <c r="XCM397" s="488"/>
      <c r="XCN397" s="488"/>
      <c r="XCO397" s="488"/>
      <c r="XCP397" s="697" t="s">
        <v>9880</v>
      </c>
      <c r="XCQ397" s="698"/>
      <c r="XCR397" s="698"/>
      <c r="XCS397" s="488"/>
      <c r="XCT397" s="488"/>
      <c r="XCU397" s="488"/>
      <c r="XCV397" s="488"/>
      <c r="XCW397" s="488"/>
      <c r="XCX397" s="697" t="s">
        <v>9880</v>
      </c>
      <c r="XCY397" s="698"/>
      <c r="XCZ397" s="698"/>
      <c r="XDA397" s="488"/>
      <c r="XDB397" s="488"/>
      <c r="XDC397" s="488"/>
      <c r="XDD397" s="488"/>
      <c r="XDE397" s="488"/>
      <c r="XDF397" s="697" t="s">
        <v>9880</v>
      </c>
      <c r="XDG397" s="698"/>
      <c r="XDH397" s="698"/>
      <c r="XDI397" s="488"/>
      <c r="XDJ397" s="488"/>
      <c r="XDK397" s="488"/>
      <c r="XDL397" s="488"/>
      <c r="XDM397" s="488"/>
      <c r="XDN397" s="697" t="s">
        <v>9880</v>
      </c>
      <c r="XDO397" s="698"/>
      <c r="XDP397" s="698"/>
      <c r="XDQ397" s="488"/>
      <c r="XDR397" s="488"/>
      <c r="XDS397" s="488"/>
      <c r="XDT397" s="488"/>
      <c r="XDU397" s="488"/>
      <c r="XDV397" s="697" t="s">
        <v>9880</v>
      </c>
      <c r="XDW397" s="698"/>
      <c r="XDX397" s="698"/>
      <c r="XDY397" s="488"/>
      <c r="XDZ397" s="488"/>
      <c r="XEA397" s="488"/>
      <c r="XEB397" s="488"/>
      <c r="XEC397" s="488"/>
      <c r="XED397" s="697" t="s">
        <v>9880</v>
      </c>
      <c r="XEE397" s="698"/>
      <c r="XEF397" s="698"/>
      <c r="XEG397" s="488"/>
      <c r="XEH397" s="488"/>
      <c r="XEI397" s="488"/>
      <c r="XEJ397" s="488"/>
      <c r="XEK397" s="488"/>
      <c r="XEL397" s="697" t="s">
        <v>9880</v>
      </c>
      <c r="XEM397" s="698"/>
      <c r="XEN397" s="698"/>
      <c r="XEO397" s="488"/>
      <c r="XEP397" s="488"/>
      <c r="XEQ397" s="488"/>
      <c r="XER397" s="488"/>
      <c r="XES397" s="488"/>
      <c r="XET397" s="697" t="s">
        <v>9880</v>
      </c>
      <c r="XEU397" s="698"/>
      <c r="XEV397" s="698"/>
      <c r="XEW397" s="488"/>
      <c r="XEX397" s="488"/>
      <c r="XEY397" s="488"/>
      <c r="XEZ397" s="488"/>
      <c r="XFA397" s="488"/>
      <c r="XFB397" s="697" t="s">
        <v>9880</v>
      </c>
      <c r="XFC397" s="698"/>
      <c r="XFD397" s="698"/>
    </row>
    <row r="398" spans="1:16384" outlineLevel="1" x14ac:dyDescent="0.2"/>
    <row r="399" spans="1:16384" x14ac:dyDescent="0.2"/>
    <row r="400" spans="1:16384" x14ac:dyDescent="0.2"/>
    <row r="401" x14ac:dyDescent="0.2"/>
    <row r="402" x14ac:dyDescent="0.2"/>
    <row r="403" x14ac:dyDescent="0.2"/>
    <row r="404" x14ac:dyDescent="0.2"/>
  </sheetData>
  <mergeCells count="40963">
    <mergeCell ref="FU71:FV71"/>
    <mergeCell ref="GC71:GD71"/>
    <mergeCell ref="GK71:GL71"/>
    <mergeCell ref="GS71:GT71"/>
    <mergeCell ref="HA71:HB71"/>
    <mergeCell ref="EG71:EH71"/>
    <mergeCell ref="EO71:EP71"/>
    <mergeCell ref="EW71:EX71"/>
    <mergeCell ref="FE71:FF71"/>
    <mergeCell ref="FM71:FN71"/>
    <mergeCell ref="CS71:CT71"/>
    <mergeCell ref="DA71:DB71"/>
    <mergeCell ref="DI71:DJ71"/>
    <mergeCell ref="DQ71:DR71"/>
    <mergeCell ref="DY71:DZ71"/>
    <mergeCell ref="A35:B35"/>
    <mergeCell ref="F37:H37"/>
    <mergeCell ref="A71:B71"/>
    <mergeCell ref="I71:J71"/>
    <mergeCell ref="Q71:R71"/>
    <mergeCell ref="Y71:Z71"/>
    <mergeCell ref="AG71:AH71"/>
    <mergeCell ref="AO71:AP71"/>
    <mergeCell ref="AW71:AX71"/>
    <mergeCell ref="BE71:BF71"/>
    <mergeCell ref="BM71:BN71"/>
    <mergeCell ref="BU71:BV71"/>
    <mergeCell ref="CC71:CD71"/>
    <mergeCell ref="CK71:CL71"/>
    <mergeCell ref="A3:H3"/>
    <mergeCell ref="QO71:QP71"/>
    <mergeCell ref="QW71:QX71"/>
    <mergeCell ref="RE71:RF71"/>
    <mergeCell ref="RM71:RN71"/>
    <mergeCell ref="RU71:RV71"/>
    <mergeCell ref="PA71:PB71"/>
    <mergeCell ref="PI71:PJ71"/>
    <mergeCell ref="PQ71:PR71"/>
    <mergeCell ref="PY71:PZ71"/>
    <mergeCell ref="QG71:QH71"/>
    <mergeCell ref="NM71:NN71"/>
    <mergeCell ref="NU71:NV71"/>
    <mergeCell ref="OC71:OD71"/>
    <mergeCell ref="OK71:OL71"/>
    <mergeCell ref="OS71:OT71"/>
    <mergeCell ref="LY71:LZ71"/>
    <mergeCell ref="MG71:MH71"/>
    <mergeCell ref="MO71:MP71"/>
    <mergeCell ref="MW71:MX71"/>
    <mergeCell ref="NE71:NF71"/>
    <mergeCell ref="KK71:KL71"/>
    <mergeCell ref="KS71:KT71"/>
    <mergeCell ref="LA71:LB71"/>
    <mergeCell ref="LI71:LJ71"/>
    <mergeCell ref="LQ71:LR71"/>
    <mergeCell ref="IW71:IX71"/>
    <mergeCell ref="JE71:JF71"/>
    <mergeCell ref="JM71:JN71"/>
    <mergeCell ref="JU71:JV71"/>
    <mergeCell ref="KC71:KD71"/>
    <mergeCell ref="HI71:HJ71"/>
    <mergeCell ref="HQ71:HR71"/>
    <mergeCell ref="HY71:HZ71"/>
    <mergeCell ref="IG71:IH71"/>
    <mergeCell ref="IO71:IP71"/>
    <mergeCell ref="ABI71:ABJ71"/>
    <mergeCell ref="ABQ71:ABR71"/>
    <mergeCell ref="ABY71:ABZ71"/>
    <mergeCell ref="ACG71:ACH71"/>
    <mergeCell ref="ACO71:ACP71"/>
    <mergeCell ref="ZU71:ZV71"/>
    <mergeCell ref="AAC71:AAD71"/>
    <mergeCell ref="AAK71:AAL71"/>
    <mergeCell ref="AAS71:AAT71"/>
    <mergeCell ref="ABA71:ABB71"/>
    <mergeCell ref="YG71:YH71"/>
    <mergeCell ref="YO71:YP71"/>
    <mergeCell ref="YW71:YX71"/>
    <mergeCell ref="ZE71:ZF71"/>
    <mergeCell ref="ZM71:ZN71"/>
    <mergeCell ref="WS71:WT71"/>
    <mergeCell ref="XA71:XB71"/>
    <mergeCell ref="XI71:XJ71"/>
    <mergeCell ref="XQ71:XR71"/>
    <mergeCell ref="XY71:XZ71"/>
    <mergeCell ref="VE71:VF71"/>
    <mergeCell ref="VM71:VN71"/>
    <mergeCell ref="VU71:VV71"/>
    <mergeCell ref="WC71:WD71"/>
    <mergeCell ref="WK71:WL71"/>
    <mergeCell ref="TQ71:TR71"/>
    <mergeCell ref="TY71:TZ71"/>
    <mergeCell ref="UG71:UH71"/>
    <mergeCell ref="UO71:UP71"/>
    <mergeCell ref="UW71:UX71"/>
    <mergeCell ref="SC71:SD71"/>
    <mergeCell ref="SK71:SL71"/>
    <mergeCell ref="SS71:ST71"/>
    <mergeCell ref="TA71:TB71"/>
    <mergeCell ref="TI71:TJ71"/>
    <mergeCell ref="AMC71:AMD71"/>
    <mergeCell ref="AMK71:AML71"/>
    <mergeCell ref="AMS71:AMT71"/>
    <mergeCell ref="ANA71:ANB71"/>
    <mergeCell ref="ANI71:ANJ71"/>
    <mergeCell ref="AKO71:AKP71"/>
    <mergeCell ref="AKW71:AKX71"/>
    <mergeCell ref="ALE71:ALF71"/>
    <mergeCell ref="ALM71:ALN71"/>
    <mergeCell ref="ALU71:ALV71"/>
    <mergeCell ref="AJA71:AJB71"/>
    <mergeCell ref="AJI71:AJJ71"/>
    <mergeCell ref="AJQ71:AJR71"/>
    <mergeCell ref="AJY71:AJZ71"/>
    <mergeCell ref="AKG71:AKH71"/>
    <mergeCell ref="AHM71:AHN71"/>
    <mergeCell ref="AHU71:AHV71"/>
    <mergeCell ref="AIC71:AID71"/>
    <mergeCell ref="AIK71:AIL71"/>
    <mergeCell ref="AIS71:AIT71"/>
    <mergeCell ref="AFY71:AFZ71"/>
    <mergeCell ref="AGG71:AGH71"/>
    <mergeCell ref="AGO71:AGP71"/>
    <mergeCell ref="AGW71:AGX71"/>
    <mergeCell ref="AHE71:AHF71"/>
    <mergeCell ref="AEK71:AEL71"/>
    <mergeCell ref="AES71:AET71"/>
    <mergeCell ref="AFA71:AFB71"/>
    <mergeCell ref="AFI71:AFJ71"/>
    <mergeCell ref="AFQ71:AFR71"/>
    <mergeCell ref="ACW71:ACX71"/>
    <mergeCell ref="ADE71:ADF71"/>
    <mergeCell ref="ADM71:ADN71"/>
    <mergeCell ref="ADU71:ADV71"/>
    <mergeCell ref="AEC71:AED71"/>
    <mergeCell ref="AWW71:AWX71"/>
    <mergeCell ref="AXE71:AXF71"/>
    <mergeCell ref="AXM71:AXN71"/>
    <mergeCell ref="AXU71:AXV71"/>
    <mergeCell ref="AYC71:AYD71"/>
    <mergeCell ref="AVI71:AVJ71"/>
    <mergeCell ref="AVQ71:AVR71"/>
    <mergeCell ref="AVY71:AVZ71"/>
    <mergeCell ref="AWG71:AWH71"/>
    <mergeCell ref="AWO71:AWP71"/>
    <mergeCell ref="ATU71:ATV71"/>
    <mergeCell ref="AUC71:AUD71"/>
    <mergeCell ref="AUK71:AUL71"/>
    <mergeCell ref="AUS71:AUT71"/>
    <mergeCell ref="AVA71:AVB71"/>
    <mergeCell ref="ASG71:ASH71"/>
    <mergeCell ref="ASO71:ASP71"/>
    <mergeCell ref="ASW71:ASX71"/>
    <mergeCell ref="ATE71:ATF71"/>
    <mergeCell ref="ATM71:ATN71"/>
    <mergeCell ref="AQS71:AQT71"/>
    <mergeCell ref="ARA71:ARB71"/>
    <mergeCell ref="ARI71:ARJ71"/>
    <mergeCell ref="ARQ71:ARR71"/>
    <mergeCell ref="ARY71:ARZ71"/>
    <mergeCell ref="APE71:APF71"/>
    <mergeCell ref="APM71:APN71"/>
    <mergeCell ref="APU71:APV71"/>
    <mergeCell ref="AQC71:AQD71"/>
    <mergeCell ref="AQK71:AQL71"/>
    <mergeCell ref="ANQ71:ANR71"/>
    <mergeCell ref="ANY71:ANZ71"/>
    <mergeCell ref="AOG71:AOH71"/>
    <mergeCell ref="AOO71:AOP71"/>
    <mergeCell ref="AOW71:AOX71"/>
    <mergeCell ref="BHQ71:BHR71"/>
    <mergeCell ref="BHY71:BHZ71"/>
    <mergeCell ref="BIG71:BIH71"/>
    <mergeCell ref="BIO71:BIP71"/>
    <mergeCell ref="BIW71:BIX71"/>
    <mergeCell ref="BGC71:BGD71"/>
    <mergeCell ref="BGK71:BGL71"/>
    <mergeCell ref="BGS71:BGT71"/>
    <mergeCell ref="BHA71:BHB71"/>
    <mergeCell ref="BHI71:BHJ71"/>
    <mergeCell ref="BEO71:BEP71"/>
    <mergeCell ref="BEW71:BEX71"/>
    <mergeCell ref="BFE71:BFF71"/>
    <mergeCell ref="BFM71:BFN71"/>
    <mergeCell ref="BFU71:BFV71"/>
    <mergeCell ref="BDA71:BDB71"/>
    <mergeCell ref="BDI71:BDJ71"/>
    <mergeCell ref="BDQ71:BDR71"/>
    <mergeCell ref="BDY71:BDZ71"/>
    <mergeCell ref="BEG71:BEH71"/>
    <mergeCell ref="BBM71:BBN71"/>
    <mergeCell ref="BBU71:BBV71"/>
    <mergeCell ref="BCC71:BCD71"/>
    <mergeCell ref="BCK71:BCL71"/>
    <mergeCell ref="BCS71:BCT71"/>
    <mergeCell ref="AZY71:AZZ71"/>
    <mergeCell ref="BAG71:BAH71"/>
    <mergeCell ref="BAO71:BAP71"/>
    <mergeCell ref="BAW71:BAX71"/>
    <mergeCell ref="BBE71:BBF71"/>
    <mergeCell ref="AYK71:AYL71"/>
    <mergeCell ref="AYS71:AYT71"/>
    <mergeCell ref="AZA71:AZB71"/>
    <mergeCell ref="AZI71:AZJ71"/>
    <mergeCell ref="AZQ71:AZR71"/>
    <mergeCell ref="BSK71:BSL71"/>
    <mergeCell ref="BSS71:BST71"/>
    <mergeCell ref="BTA71:BTB71"/>
    <mergeCell ref="BTI71:BTJ71"/>
    <mergeCell ref="BTQ71:BTR71"/>
    <mergeCell ref="BQW71:BQX71"/>
    <mergeCell ref="BRE71:BRF71"/>
    <mergeCell ref="BRM71:BRN71"/>
    <mergeCell ref="BRU71:BRV71"/>
    <mergeCell ref="BSC71:BSD71"/>
    <mergeCell ref="BPI71:BPJ71"/>
    <mergeCell ref="BPQ71:BPR71"/>
    <mergeCell ref="BPY71:BPZ71"/>
    <mergeCell ref="BQG71:BQH71"/>
    <mergeCell ref="BQO71:BQP71"/>
    <mergeCell ref="BNU71:BNV71"/>
    <mergeCell ref="BOC71:BOD71"/>
    <mergeCell ref="BOK71:BOL71"/>
    <mergeCell ref="BOS71:BOT71"/>
    <mergeCell ref="BPA71:BPB71"/>
    <mergeCell ref="BMG71:BMH71"/>
    <mergeCell ref="BMO71:BMP71"/>
    <mergeCell ref="BMW71:BMX71"/>
    <mergeCell ref="BNE71:BNF71"/>
    <mergeCell ref="BNM71:BNN71"/>
    <mergeCell ref="BKS71:BKT71"/>
    <mergeCell ref="BLA71:BLB71"/>
    <mergeCell ref="BLI71:BLJ71"/>
    <mergeCell ref="BLQ71:BLR71"/>
    <mergeCell ref="BLY71:BLZ71"/>
    <mergeCell ref="BJE71:BJF71"/>
    <mergeCell ref="BJM71:BJN71"/>
    <mergeCell ref="BJU71:BJV71"/>
    <mergeCell ref="BKC71:BKD71"/>
    <mergeCell ref="BKK71:BKL71"/>
    <mergeCell ref="CDE71:CDF71"/>
    <mergeCell ref="CDM71:CDN71"/>
    <mergeCell ref="CDU71:CDV71"/>
    <mergeCell ref="CEC71:CED71"/>
    <mergeCell ref="CEK71:CEL71"/>
    <mergeCell ref="CBQ71:CBR71"/>
    <mergeCell ref="CBY71:CBZ71"/>
    <mergeCell ref="CCG71:CCH71"/>
    <mergeCell ref="CCO71:CCP71"/>
    <mergeCell ref="CCW71:CCX71"/>
    <mergeCell ref="CAC71:CAD71"/>
    <mergeCell ref="CAK71:CAL71"/>
    <mergeCell ref="CAS71:CAT71"/>
    <mergeCell ref="CBA71:CBB71"/>
    <mergeCell ref="CBI71:CBJ71"/>
    <mergeCell ref="BYO71:BYP71"/>
    <mergeCell ref="BYW71:BYX71"/>
    <mergeCell ref="BZE71:BZF71"/>
    <mergeCell ref="BZM71:BZN71"/>
    <mergeCell ref="BZU71:BZV71"/>
    <mergeCell ref="BXA71:BXB71"/>
    <mergeCell ref="BXI71:BXJ71"/>
    <mergeCell ref="BXQ71:BXR71"/>
    <mergeCell ref="BXY71:BXZ71"/>
    <mergeCell ref="BYG71:BYH71"/>
    <mergeCell ref="BVM71:BVN71"/>
    <mergeCell ref="BVU71:BVV71"/>
    <mergeCell ref="BWC71:BWD71"/>
    <mergeCell ref="BWK71:BWL71"/>
    <mergeCell ref="BWS71:BWT71"/>
    <mergeCell ref="BTY71:BTZ71"/>
    <mergeCell ref="BUG71:BUH71"/>
    <mergeCell ref="BUO71:BUP71"/>
    <mergeCell ref="BUW71:BUX71"/>
    <mergeCell ref="BVE71:BVF71"/>
    <mergeCell ref="CNY71:CNZ71"/>
    <mergeCell ref="COG71:COH71"/>
    <mergeCell ref="COO71:COP71"/>
    <mergeCell ref="COW71:COX71"/>
    <mergeCell ref="CPE71:CPF71"/>
    <mergeCell ref="CMK71:CML71"/>
    <mergeCell ref="CMS71:CMT71"/>
    <mergeCell ref="CNA71:CNB71"/>
    <mergeCell ref="CNI71:CNJ71"/>
    <mergeCell ref="CNQ71:CNR71"/>
    <mergeCell ref="CKW71:CKX71"/>
    <mergeCell ref="CLE71:CLF71"/>
    <mergeCell ref="CLM71:CLN71"/>
    <mergeCell ref="CLU71:CLV71"/>
    <mergeCell ref="CMC71:CMD71"/>
    <mergeCell ref="CJI71:CJJ71"/>
    <mergeCell ref="CJQ71:CJR71"/>
    <mergeCell ref="CJY71:CJZ71"/>
    <mergeCell ref="CKG71:CKH71"/>
    <mergeCell ref="CKO71:CKP71"/>
    <mergeCell ref="CHU71:CHV71"/>
    <mergeCell ref="CIC71:CID71"/>
    <mergeCell ref="CIK71:CIL71"/>
    <mergeCell ref="CIS71:CIT71"/>
    <mergeCell ref="CJA71:CJB71"/>
    <mergeCell ref="CGG71:CGH71"/>
    <mergeCell ref="CGO71:CGP71"/>
    <mergeCell ref="CGW71:CGX71"/>
    <mergeCell ref="CHE71:CHF71"/>
    <mergeCell ref="CHM71:CHN71"/>
    <mergeCell ref="CES71:CET71"/>
    <mergeCell ref="CFA71:CFB71"/>
    <mergeCell ref="CFI71:CFJ71"/>
    <mergeCell ref="CFQ71:CFR71"/>
    <mergeCell ref="CFY71:CFZ71"/>
    <mergeCell ref="CYS71:CYT71"/>
    <mergeCell ref="CZA71:CZB71"/>
    <mergeCell ref="CZI71:CZJ71"/>
    <mergeCell ref="CZQ71:CZR71"/>
    <mergeCell ref="CZY71:CZZ71"/>
    <mergeCell ref="CXE71:CXF71"/>
    <mergeCell ref="CXM71:CXN71"/>
    <mergeCell ref="CXU71:CXV71"/>
    <mergeCell ref="CYC71:CYD71"/>
    <mergeCell ref="CYK71:CYL71"/>
    <mergeCell ref="CVQ71:CVR71"/>
    <mergeCell ref="CVY71:CVZ71"/>
    <mergeCell ref="CWG71:CWH71"/>
    <mergeCell ref="CWO71:CWP71"/>
    <mergeCell ref="CWW71:CWX71"/>
    <mergeCell ref="CUC71:CUD71"/>
    <mergeCell ref="CUK71:CUL71"/>
    <mergeCell ref="CUS71:CUT71"/>
    <mergeCell ref="CVA71:CVB71"/>
    <mergeCell ref="CVI71:CVJ71"/>
    <mergeCell ref="CSO71:CSP71"/>
    <mergeCell ref="CSW71:CSX71"/>
    <mergeCell ref="CTE71:CTF71"/>
    <mergeCell ref="CTM71:CTN71"/>
    <mergeCell ref="CTU71:CTV71"/>
    <mergeCell ref="CRA71:CRB71"/>
    <mergeCell ref="CRI71:CRJ71"/>
    <mergeCell ref="CRQ71:CRR71"/>
    <mergeCell ref="CRY71:CRZ71"/>
    <mergeCell ref="CSG71:CSH71"/>
    <mergeCell ref="CPM71:CPN71"/>
    <mergeCell ref="CPU71:CPV71"/>
    <mergeCell ref="CQC71:CQD71"/>
    <mergeCell ref="CQK71:CQL71"/>
    <mergeCell ref="CQS71:CQT71"/>
    <mergeCell ref="DJM71:DJN71"/>
    <mergeCell ref="DJU71:DJV71"/>
    <mergeCell ref="DKC71:DKD71"/>
    <mergeCell ref="DKK71:DKL71"/>
    <mergeCell ref="DKS71:DKT71"/>
    <mergeCell ref="DHY71:DHZ71"/>
    <mergeCell ref="DIG71:DIH71"/>
    <mergeCell ref="DIO71:DIP71"/>
    <mergeCell ref="DIW71:DIX71"/>
    <mergeCell ref="DJE71:DJF71"/>
    <mergeCell ref="DGK71:DGL71"/>
    <mergeCell ref="DGS71:DGT71"/>
    <mergeCell ref="DHA71:DHB71"/>
    <mergeCell ref="DHI71:DHJ71"/>
    <mergeCell ref="DHQ71:DHR71"/>
    <mergeCell ref="DEW71:DEX71"/>
    <mergeCell ref="DFE71:DFF71"/>
    <mergeCell ref="DFM71:DFN71"/>
    <mergeCell ref="DFU71:DFV71"/>
    <mergeCell ref="DGC71:DGD71"/>
    <mergeCell ref="DDI71:DDJ71"/>
    <mergeCell ref="DDQ71:DDR71"/>
    <mergeCell ref="DDY71:DDZ71"/>
    <mergeCell ref="DEG71:DEH71"/>
    <mergeCell ref="DEO71:DEP71"/>
    <mergeCell ref="DBU71:DBV71"/>
    <mergeCell ref="DCC71:DCD71"/>
    <mergeCell ref="DCK71:DCL71"/>
    <mergeCell ref="DCS71:DCT71"/>
    <mergeCell ref="DDA71:DDB71"/>
    <mergeCell ref="DAG71:DAH71"/>
    <mergeCell ref="DAO71:DAP71"/>
    <mergeCell ref="DAW71:DAX71"/>
    <mergeCell ref="DBE71:DBF71"/>
    <mergeCell ref="DBM71:DBN71"/>
    <mergeCell ref="DUG71:DUH71"/>
    <mergeCell ref="DUO71:DUP71"/>
    <mergeCell ref="DUW71:DUX71"/>
    <mergeCell ref="DVE71:DVF71"/>
    <mergeCell ref="DVM71:DVN71"/>
    <mergeCell ref="DSS71:DST71"/>
    <mergeCell ref="DTA71:DTB71"/>
    <mergeCell ref="DTI71:DTJ71"/>
    <mergeCell ref="DTQ71:DTR71"/>
    <mergeCell ref="DTY71:DTZ71"/>
    <mergeCell ref="DRE71:DRF71"/>
    <mergeCell ref="DRM71:DRN71"/>
    <mergeCell ref="DRU71:DRV71"/>
    <mergeCell ref="DSC71:DSD71"/>
    <mergeCell ref="DSK71:DSL71"/>
    <mergeCell ref="DPQ71:DPR71"/>
    <mergeCell ref="DPY71:DPZ71"/>
    <mergeCell ref="DQG71:DQH71"/>
    <mergeCell ref="DQO71:DQP71"/>
    <mergeCell ref="DQW71:DQX71"/>
    <mergeCell ref="DOC71:DOD71"/>
    <mergeCell ref="DOK71:DOL71"/>
    <mergeCell ref="DOS71:DOT71"/>
    <mergeCell ref="DPA71:DPB71"/>
    <mergeCell ref="DPI71:DPJ71"/>
    <mergeCell ref="DMO71:DMP71"/>
    <mergeCell ref="DMW71:DMX71"/>
    <mergeCell ref="DNE71:DNF71"/>
    <mergeCell ref="DNM71:DNN71"/>
    <mergeCell ref="DNU71:DNV71"/>
    <mergeCell ref="DLA71:DLB71"/>
    <mergeCell ref="DLI71:DLJ71"/>
    <mergeCell ref="DLQ71:DLR71"/>
    <mergeCell ref="DLY71:DLZ71"/>
    <mergeCell ref="DMG71:DMH71"/>
    <mergeCell ref="EFA71:EFB71"/>
    <mergeCell ref="EFI71:EFJ71"/>
    <mergeCell ref="EFQ71:EFR71"/>
    <mergeCell ref="EFY71:EFZ71"/>
    <mergeCell ref="EGG71:EGH71"/>
    <mergeCell ref="EDM71:EDN71"/>
    <mergeCell ref="EDU71:EDV71"/>
    <mergeCell ref="EEC71:EED71"/>
    <mergeCell ref="EEK71:EEL71"/>
    <mergeCell ref="EES71:EET71"/>
    <mergeCell ref="EBY71:EBZ71"/>
    <mergeCell ref="ECG71:ECH71"/>
    <mergeCell ref="ECO71:ECP71"/>
    <mergeCell ref="ECW71:ECX71"/>
    <mergeCell ref="EDE71:EDF71"/>
    <mergeCell ref="EAK71:EAL71"/>
    <mergeCell ref="EAS71:EAT71"/>
    <mergeCell ref="EBA71:EBB71"/>
    <mergeCell ref="EBI71:EBJ71"/>
    <mergeCell ref="EBQ71:EBR71"/>
    <mergeCell ref="DYW71:DYX71"/>
    <mergeCell ref="DZE71:DZF71"/>
    <mergeCell ref="DZM71:DZN71"/>
    <mergeCell ref="DZU71:DZV71"/>
    <mergeCell ref="EAC71:EAD71"/>
    <mergeCell ref="DXI71:DXJ71"/>
    <mergeCell ref="DXQ71:DXR71"/>
    <mergeCell ref="DXY71:DXZ71"/>
    <mergeCell ref="DYG71:DYH71"/>
    <mergeCell ref="DYO71:DYP71"/>
    <mergeCell ref="DVU71:DVV71"/>
    <mergeCell ref="DWC71:DWD71"/>
    <mergeCell ref="DWK71:DWL71"/>
    <mergeCell ref="DWS71:DWT71"/>
    <mergeCell ref="DXA71:DXB71"/>
    <mergeCell ref="EPU71:EPV71"/>
    <mergeCell ref="EQC71:EQD71"/>
    <mergeCell ref="EQK71:EQL71"/>
    <mergeCell ref="EQS71:EQT71"/>
    <mergeCell ref="ERA71:ERB71"/>
    <mergeCell ref="EOG71:EOH71"/>
    <mergeCell ref="EOO71:EOP71"/>
    <mergeCell ref="EOW71:EOX71"/>
    <mergeCell ref="EPE71:EPF71"/>
    <mergeCell ref="EPM71:EPN71"/>
    <mergeCell ref="EMS71:EMT71"/>
    <mergeCell ref="ENA71:ENB71"/>
    <mergeCell ref="ENI71:ENJ71"/>
    <mergeCell ref="ENQ71:ENR71"/>
    <mergeCell ref="ENY71:ENZ71"/>
    <mergeCell ref="ELE71:ELF71"/>
    <mergeCell ref="ELM71:ELN71"/>
    <mergeCell ref="ELU71:ELV71"/>
    <mergeCell ref="EMC71:EMD71"/>
    <mergeCell ref="EMK71:EML71"/>
    <mergeCell ref="EJQ71:EJR71"/>
    <mergeCell ref="EJY71:EJZ71"/>
    <mergeCell ref="EKG71:EKH71"/>
    <mergeCell ref="EKO71:EKP71"/>
    <mergeCell ref="EKW71:EKX71"/>
    <mergeCell ref="EIC71:EID71"/>
    <mergeCell ref="EIK71:EIL71"/>
    <mergeCell ref="EIS71:EIT71"/>
    <mergeCell ref="EJA71:EJB71"/>
    <mergeCell ref="EJI71:EJJ71"/>
    <mergeCell ref="EGO71:EGP71"/>
    <mergeCell ref="EGW71:EGX71"/>
    <mergeCell ref="EHE71:EHF71"/>
    <mergeCell ref="EHM71:EHN71"/>
    <mergeCell ref="EHU71:EHV71"/>
    <mergeCell ref="FAO71:FAP71"/>
    <mergeCell ref="FAW71:FAX71"/>
    <mergeCell ref="FBE71:FBF71"/>
    <mergeCell ref="FBM71:FBN71"/>
    <mergeCell ref="FBU71:FBV71"/>
    <mergeCell ref="EZA71:EZB71"/>
    <mergeCell ref="EZI71:EZJ71"/>
    <mergeCell ref="EZQ71:EZR71"/>
    <mergeCell ref="EZY71:EZZ71"/>
    <mergeCell ref="FAG71:FAH71"/>
    <mergeCell ref="EXM71:EXN71"/>
    <mergeCell ref="EXU71:EXV71"/>
    <mergeCell ref="EYC71:EYD71"/>
    <mergeCell ref="EYK71:EYL71"/>
    <mergeCell ref="EYS71:EYT71"/>
    <mergeCell ref="EVY71:EVZ71"/>
    <mergeCell ref="EWG71:EWH71"/>
    <mergeCell ref="EWO71:EWP71"/>
    <mergeCell ref="EWW71:EWX71"/>
    <mergeCell ref="EXE71:EXF71"/>
    <mergeCell ref="EUK71:EUL71"/>
    <mergeCell ref="EUS71:EUT71"/>
    <mergeCell ref="EVA71:EVB71"/>
    <mergeCell ref="EVI71:EVJ71"/>
    <mergeCell ref="EVQ71:EVR71"/>
    <mergeCell ref="ESW71:ESX71"/>
    <mergeCell ref="ETE71:ETF71"/>
    <mergeCell ref="ETM71:ETN71"/>
    <mergeCell ref="ETU71:ETV71"/>
    <mergeCell ref="EUC71:EUD71"/>
    <mergeCell ref="ERI71:ERJ71"/>
    <mergeCell ref="ERQ71:ERR71"/>
    <mergeCell ref="ERY71:ERZ71"/>
    <mergeCell ref="ESG71:ESH71"/>
    <mergeCell ref="ESO71:ESP71"/>
    <mergeCell ref="FLI71:FLJ71"/>
    <mergeCell ref="FLQ71:FLR71"/>
    <mergeCell ref="FLY71:FLZ71"/>
    <mergeCell ref="FMG71:FMH71"/>
    <mergeCell ref="FMO71:FMP71"/>
    <mergeCell ref="FJU71:FJV71"/>
    <mergeCell ref="FKC71:FKD71"/>
    <mergeCell ref="FKK71:FKL71"/>
    <mergeCell ref="FKS71:FKT71"/>
    <mergeCell ref="FLA71:FLB71"/>
    <mergeCell ref="FIG71:FIH71"/>
    <mergeCell ref="FIO71:FIP71"/>
    <mergeCell ref="FIW71:FIX71"/>
    <mergeCell ref="FJE71:FJF71"/>
    <mergeCell ref="FJM71:FJN71"/>
    <mergeCell ref="FGS71:FGT71"/>
    <mergeCell ref="FHA71:FHB71"/>
    <mergeCell ref="FHI71:FHJ71"/>
    <mergeCell ref="FHQ71:FHR71"/>
    <mergeCell ref="FHY71:FHZ71"/>
    <mergeCell ref="FFE71:FFF71"/>
    <mergeCell ref="FFM71:FFN71"/>
    <mergeCell ref="FFU71:FFV71"/>
    <mergeCell ref="FGC71:FGD71"/>
    <mergeCell ref="FGK71:FGL71"/>
    <mergeCell ref="FDQ71:FDR71"/>
    <mergeCell ref="FDY71:FDZ71"/>
    <mergeCell ref="FEG71:FEH71"/>
    <mergeCell ref="FEO71:FEP71"/>
    <mergeCell ref="FEW71:FEX71"/>
    <mergeCell ref="FCC71:FCD71"/>
    <mergeCell ref="FCK71:FCL71"/>
    <mergeCell ref="FCS71:FCT71"/>
    <mergeCell ref="FDA71:FDB71"/>
    <mergeCell ref="FDI71:FDJ71"/>
    <mergeCell ref="FWC71:FWD71"/>
    <mergeCell ref="FWK71:FWL71"/>
    <mergeCell ref="FWS71:FWT71"/>
    <mergeCell ref="FXA71:FXB71"/>
    <mergeCell ref="FXI71:FXJ71"/>
    <mergeCell ref="FUO71:FUP71"/>
    <mergeCell ref="FUW71:FUX71"/>
    <mergeCell ref="FVE71:FVF71"/>
    <mergeCell ref="FVM71:FVN71"/>
    <mergeCell ref="FVU71:FVV71"/>
    <mergeCell ref="FTA71:FTB71"/>
    <mergeCell ref="FTI71:FTJ71"/>
    <mergeCell ref="FTQ71:FTR71"/>
    <mergeCell ref="FTY71:FTZ71"/>
    <mergeCell ref="FUG71:FUH71"/>
    <mergeCell ref="FRM71:FRN71"/>
    <mergeCell ref="FRU71:FRV71"/>
    <mergeCell ref="FSC71:FSD71"/>
    <mergeCell ref="FSK71:FSL71"/>
    <mergeCell ref="FSS71:FST71"/>
    <mergeCell ref="FPY71:FPZ71"/>
    <mergeCell ref="FQG71:FQH71"/>
    <mergeCell ref="FQO71:FQP71"/>
    <mergeCell ref="FQW71:FQX71"/>
    <mergeCell ref="FRE71:FRF71"/>
    <mergeCell ref="FOK71:FOL71"/>
    <mergeCell ref="FOS71:FOT71"/>
    <mergeCell ref="FPA71:FPB71"/>
    <mergeCell ref="FPI71:FPJ71"/>
    <mergeCell ref="FPQ71:FPR71"/>
    <mergeCell ref="FMW71:FMX71"/>
    <mergeCell ref="FNE71:FNF71"/>
    <mergeCell ref="FNM71:FNN71"/>
    <mergeCell ref="FNU71:FNV71"/>
    <mergeCell ref="FOC71:FOD71"/>
    <mergeCell ref="GGW71:GGX71"/>
    <mergeCell ref="GHE71:GHF71"/>
    <mergeCell ref="GHM71:GHN71"/>
    <mergeCell ref="GHU71:GHV71"/>
    <mergeCell ref="GIC71:GID71"/>
    <mergeCell ref="GFI71:GFJ71"/>
    <mergeCell ref="GFQ71:GFR71"/>
    <mergeCell ref="GFY71:GFZ71"/>
    <mergeCell ref="GGG71:GGH71"/>
    <mergeCell ref="GGO71:GGP71"/>
    <mergeCell ref="GDU71:GDV71"/>
    <mergeCell ref="GEC71:GED71"/>
    <mergeCell ref="GEK71:GEL71"/>
    <mergeCell ref="GES71:GET71"/>
    <mergeCell ref="GFA71:GFB71"/>
    <mergeCell ref="GCG71:GCH71"/>
    <mergeCell ref="GCO71:GCP71"/>
    <mergeCell ref="GCW71:GCX71"/>
    <mergeCell ref="GDE71:GDF71"/>
    <mergeCell ref="GDM71:GDN71"/>
    <mergeCell ref="GAS71:GAT71"/>
    <mergeCell ref="GBA71:GBB71"/>
    <mergeCell ref="GBI71:GBJ71"/>
    <mergeCell ref="GBQ71:GBR71"/>
    <mergeCell ref="GBY71:GBZ71"/>
    <mergeCell ref="FZE71:FZF71"/>
    <mergeCell ref="FZM71:FZN71"/>
    <mergeCell ref="FZU71:FZV71"/>
    <mergeCell ref="GAC71:GAD71"/>
    <mergeCell ref="GAK71:GAL71"/>
    <mergeCell ref="FXQ71:FXR71"/>
    <mergeCell ref="FXY71:FXZ71"/>
    <mergeCell ref="FYG71:FYH71"/>
    <mergeCell ref="FYO71:FYP71"/>
    <mergeCell ref="FYW71:FYX71"/>
    <mergeCell ref="GRQ71:GRR71"/>
    <mergeCell ref="GRY71:GRZ71"/>
    <mergeCell ref="GSG71:GSH71"/>
    <mergeCell ref="GSO71:GSP71"/>
    <mergeCell ref="GSW71:GSX71"/>
    <mergeCell ref="GQC71:GQD71"/>
    <mergeCell ref="GQK71:GQL71"/>
    <mergeCell ref="GQS71:GQT71"/>
    <mergeCell ref="GRA71:GRB71"/>
    <mergeCell ref="GRI71:GRJ71"/>
    <mergeCell ref="GOO71:GOP71"/>
    <mergeCell ref="GOW71:GOX71"/>
    <mergeCell ref="GPE71:GPF71"/>
    <mergeCell ref="GPM71:GPN71"/>
    <mergeCell ref="GPU71:GPV71"/>
    <mergeCell ref="GNA71:GNB71"/>
    <mergeCell ref="GNI71:GNJ71"/>
    <mergeCell ref="GNQ71:GNR71"/>
    <mergeCell ref="GNY71:GNZ71"/>
    <mergeCell ref="GOG71:GOH71"/>
    <mergeCell ref="GLM71:GLN71"/>
    <mergeCell ref="GLU71:GLV71"/>
    <mergeCell ref="GMC71:GMD71"/>
    <mergeCell ref="GMK71:GML71"/>
    <mergeCell ref="GMS71:GMT71"/>
    <mergeCell ref="GJY71:GJZ71"/>
    <mergeCell ref="GKG71:GKH71"/>
    <mergeCell ref="GKO71:GKP71"/>
    <mergeCell ref="GKW71:GKX71"/>
    <mergeCell ref="GLE71:GLF71"/>
    <mergeCell ref="GIK71:GIL71"/>
    <mergeCell ref="GIS71:GIT71"/>
    <mergeCell ref="GJA71:GJB71"/>
    <mergeCell ref="GJI71:GJJ71"/>
    <mergeCell ref="GJQ71:GJR71"/>
    <mergeCell ref="HCK71:HCL71"/>
    <mergeCell ref="HCS71:HCT71"/>
    <mergeCell ref="HDA71:HDB71"/>
    <mergeCell ref="HDI71:HDJ71"/>
    <mergeCell ref="HDQ71:HDR71"/>
    <mergeCell ref="HAW71:HAX71"/>
    <mergeCell ref="HBE71:HBF71"/>
    <mergeCell ref="HBM71:HBN71"/>
    <mergeCell ref="HBU71:HBV71"/>
    <mergeCell ref="HCC71:HCD71"/>
    <mergeCell ref="GZI71:GZJ71"/>
    <mergeCell ref="GZQ71:GZR71"/>
    <mergeCell ref="GZY71:GZZ71"/>
    <mergeCell ref="HAG71:HAH71"/>
    <mergeCell ref="HAO71:HAP71"/>
    <mergeCell ref="GXU71:GXV71"/>
    <mergeCell ref="GYC71:GYD71"/>
    <mergeCell ref="GYK71:GYL71"/>
    <mergeCell ref="GYS71:GYT71"/>
    <mergeCell ref="GZA71:GZB71"/>
    <mergeCell ref="GWG71:GWH71"/>
    <mergeCell ref="GWO71:GWP71"/>
    <mergeCell ref="GWW71:GWX71"/>
    <mergeCell ref="GXE71:GXF71"/>
    <mergeCell ref="GXM71:GXN71"/>
    <mergeCell ref="GUS71:GUT71"/>
    <mergeCell ref="GVA71:GVB71"/>
    <mergeCell ref="GVI71:GVJ71"/>
    <mergeCell ref="GVQ71:GVR71"/>
    <mergeCell ref="GVY71:GVZ71"/>
    <mergeCell ref="GTE71:GTF71"/>
    <mergeCell ref="GTM71:GTN71"/>
    <mergeCell ref="GTU71:GTV71"/>
    <mergeCell ref="GUC71:GUD71"/>
    <mergeCell ref="GUK71:GUL71"/>
    <mergeCell ref="HNE71:HNF71"/>
    <mergeCell ref="HNM71:HNN71"/>
    <mergeCell ref="HNU71:HNV71"/>
    <mergeCell ref="HOC71:HOD71"/>
    <mergeCell ref="HOK71:HOL71"/>
    <mergeCell ref="HLQ71:HLR71"/>
    <mergeCell ref="HLY71:HLZ71"/>
    <mergeCell ref="HMG71:HMH71"/>
    <mergeCell ref="HMO71:HMP71"/>
    <mergeCell ref="HMW71:HMX71"/>
    <mergeCell ref="HKC71:HKD71"/>
    <mergeCell ref="HKK71:HKL71"/>
    <mergeCell ref="HKS71:HKT71"/>
    <mergeCell ref="HLA71:HLB71"/>
    <mergeCell ref="HLI71:HLJ71"/>
    <mergeCell ref="HIO71:HIP71"/>
    <mergeCell ref="HIW71:HIX71"/>
    <mergeCell ref="HJE71:HJF71"/>
    <mergeCell ref="HJM71:HJN71"/>
    <mergeCell ref="HJU71:HJV71"/>
    <mergeCell ref="HHA71:HHB71"/>
    <mergeCell ref="HHI71:HHJ71"/>
    <mergeCell ref="HHQ71:HHR71"/>
    <mergeCell ref="HHY71:HHZ71"/>
    <mergeCell ref="HIG71:HIH71"/>
    <mergeCell ref="HFM71:HFN71"/>
    <mergeCell ref="HFU71:HFV71"/>
    <mergeCell ref="HGC71:HGD71"/>
    <mergeCell ref="HGK71:HGL71"/>
    <mergeCell ref="HGS71:HGT71"/>
    <mergeCell ref="HDY71:HDZ71"/>
    <mergeCell ref="HEG71:HEH71"/>
    <mergeCell ref="HEO71:HEP71"/>
    <mergeCell ref="HEW71:HEX71"/>
    <mergeCell ref="HFE71:HFF71"/>
    <mergeCell ref="HXY71:HXZ71"/>
    <mergeCell ref="HYG71:HYH71"/>
    <mergeCell ref="HYO71:HYP71"/>
    <mergeCell ref="HYW71:HYX71"/>
    <mergeCell ref="HZE71:HZF71"/>
    <mergeCell ref="HWK71:HWL71"/>
    <mergeCell ref="HWS71:HWT71"/>
    <mergeCell ref="HXA71:HXB71"/>
    <mergeCell ref="HXI71:HXJ71"/>
    <mergeCell ref="HXQ71:HXR71"/>
    <mergeCell ref="HUW71:HUX71"/>
    <mergeCell ref="HVE71:HVF71"/>
    <mergeCell ref="HVM71:HVN71"/>
    <mergeCell ref="HVU71:HVV71"/>
    <mergeCell ref="HWC71:HWD71"/>
    <mergeCell ref="HTI71:HTJ71"/>
    <mergeCell ref="HTQ71:HTR71"/>
    <mergeCell ref="HTY71:HTZ71"/>
    <mergeCell ref="HUG71:HUH71"/>
    <mergeCell ref="HUO71:HUP71"/>
    <mergeCell ref="HRU71:HRV71"/>
    <mergeCell ref="HSC71:HSD71"/>
    <mergeCell ref="HSK71:HSL71"/>
    <mergeCell ref="HSS71:HST71"/>
    <mergeCell ref="HTA71:HTB71"/>
    <mergeCell ref="HQG71:HQH71"/>
    <mergeCell ref="HQO71:HQP71"/>
    <mergeCell ref="HQW71:HQX71"/>
    <mergeCell ref="HRE71:HRF71"/>
    <mergeCell ref="HRM71:HRN71"/>
    <mergeCell ref="HOS71:HOT71"/>
    <mergeCell ref="HPA71:HPB71"/>
    <mergeCell ref="HPI71:HPJ71"/>
    <mergeCell ref="HPQ71:HPR71"/>
    <mergeCell ref="HPY71:HPZ71"/>
    <mergeCell ref="IIS71:IIT71"/>
    <mergeCell ref="IJA71:IJB71"/>
    <mergeCell ref="IJI71:IJJ71"/>
    <mergeCell ref="IJQ71:IJR71"/>
    <mergeCell ref="IJY71:IJZ71"/>
    <mergeCell ref="IHE71:IHF71"/>
    <mergeCell ref="IHM71:IHN71"/>
    <mergeCell ref="IHU71:IHV71"/>
    <mergeCell ref="IIC71:IID71"/>
    <mergeCell ref="IIK71:IIL71"/>
    <mergeCell ref="IFQ71:IFR71"/>
    <mergeCell ref="IFY71:IFZ71"/>
    <mergeCell ref="IGG71:IGH71"/>
    <mergeCell ref="IGO71:IGP71"/>
    <mergeCell ref="IGW71:IGX71"/>
    <mergeCell ref="IEC71:IED71"/>
    <mergeCell ref="IEK71:IEL71"/>
    <mergeCell ref="IES71:IET71"/>
    <mergeCell ref="IFA71:IFB71"/>
    <mergeCell ref="IFI71:IFJ71"/>
    <mergeCell ref="ICO71:ICP71"/>
    <mergeCell ref="ICW71:ICX71"/>
    <mergeCell ref="IDE71:IDF71"/>
    <mergeCell ref="IDM71:IDN71"/>
    <mergeCell ref="IDU71:IDV71"/>
    <mergeCell ref="IBA71:IBB71"/>
    <mergeCell ref="IBI71:IBJ71"/>
    <mergeCell ref="IBQ71:IBR71"/>
    <mergeCell ref="IBY71:IBZ71"/>
    <mergeCell ref="ICG71:ICH71"/>
    <mergeCell ref="HZM71:HZN71"/>
    <mergeCell ref="HZU71:HZV71"/>
    <mergeCell ref="IAC71:IAD71"/>
    <mergeCell ref="IAK71:IAL71"/>
    <mergeCell ref="IAS71:IAT71"/>
    <mergeCell ref="ITM71:ITN71"/>
    <mergeCell ref="ITU71:ITV71"/>
    <mergeCell ref="IUC71:IUD71"/>
    <mergeCell ref="IUK71:IUL71"/>
    <mergeCell ref="IUS71:IUT71"/>
    <mergeCell ref="IRY71:IRZ71"/>
    <mergeCell ref="ISG71:ISH71"/>
    <mergeCell ref="ISO71:ISP71"/>
    <mergeCell ref="ISW71:ISX71"/>
    <mergeCell ref="ITE71:ITF71"/>
    <mergeCell ref="IQK71:IQL71"/>
    <mergeCell ref="IQS71:IQT71"/>
    <mergeCell ref="IRA71:IRB71"/>
    <mergeCell ref="IRI71:IRJ71"/>
    <mergeCell ref="IRQ71:IRR71"/>
    <mergeCell ref="IOW71:IOX71"/>
    <mergeCell ref="IPE71:IPF71"/>
    <mergeCell ref="IPM71:IPN71"/>
    <mergeCell ref="IPU71:IPV71"/>
    <mergeCell ref="IQC71:IQD71"/>
    <mergeCell ref="INI71:INJ71"/>
    <mergeCell ref="INQ71:INR71"/>
    <mergeCell ref="INY71:INZ71"/>
    <mergeCell ref="IOG71:IOH71"/>
    <mergeCell ref="IOO71:IOP71"/>
    <mergeCell ref="ILU71:ILV71"/>
    <mergeCell ref="IMC71:IMD71"/>
    <mergeCell ref="IMK71:IML71"/>
    <mergeCell ref="IMS71:IMT71"/>
    <mergeCell ref="INA71:INB71"/>
    <mergeCell ref="IKG71:IKH71"/>
    <mergeCell ref="IKO71:IKP71"/>
    <mergeCell ref="IKW71:IKX71"/>
    <mergeCell ref="ILE71:ILF71"/>
    <mergeCell ref="ILM71:ILN71"/>
    <mergeCell ref="JEG71:JEH71"/>
    <mergeCell ref="JEO71:JEP71"/>
    <mergeCell ref="JEW71:JEX71"/>
    <mergeCell ref="JFE71:JFF71"/>
    <mergeCell ref="JFM71:JFN71"/>
    <mergeCell ref="JCS71:JCT71"/>
    <mergeCell ref="JDA71:JDB71"/>
    <mergeCell ref="JDI71:JDJ71"/>
    <mergeCell ref="JDQ71:JDR71"/>
    <mergeCell ref="JDY71:JDZ71"/>
    <mergeCell ref="JBE71:JBF71"/>
    <mergeCell ref="JBM71:JBN71"/>
    <mergeCell ref="JBU71:JBV71"/>
    <mergeCell ref="JCC71:JCD71"/>
    <mergeCell ref="JCK71:JCL71"/>
    <mergeCell ref="IZQ71:IZR71"/>
    <mergeCell ref="IZY71:IZZ71"/>
    <mergeCell ref="JAG71:JAH71"/>
    <mergeCell ref="JAO71:JAP71"/>
    <mergeCell ref="JAW71:JAX71"/>
    <mergeCell ref="IYC71:IYD71"/>
    <mergeCell ref="IYK71:IYL71"/>
    <mergeCell ref="IYS71:IYT71"/>
    <mergeCell ref="IZA71:IZB71"/>
    <mergeCell ref="IZI71:IZJ71"/>
    <mergeCell ref="IWO71:IWP71"/>
    <mergeCell ref="IWW71:IWX71"/>
    <mergeCell ref="IXE71:IXF71"/>
    <mergeCell ref="IXM71:IXN71"/>
    <mergeCell ref="IXU71:IXV71"/>
    <mergeCell ref="IVA71:IVB71"/>
    <mergeCell ref="IVI71:IVJ71"/>
    <mergeCell ref="IVQ71:IVR71"/>
    <mergeCell ref="IVY71:IVZ71"/>
    <mergeCell ref="IWG71:IWH71"/>
    <mergeCell ref="JPA71:JPB71"/>
    <mergeCell ref="JPI71:JPJ71"/>
    <mergeCell ref="JPQ71:JPR71"/>
    <mergeCell ref="JPY71:JPZ71"/>
    <mergeCell ref="JQG71:JQH71"/>
    <mergeCell ref="JNM71:JNN71"/>
    <mergeCell ref="JNU71:JNV71"/>
    <mergeCell ref="JOC71:JOD71"/>
    <mergeCell ref="JOK71:JOL71"/>
    <mergeCell ref="JOS71:JOT71"/>
    <mergeCell ref="JLY71:JLZ71"/>
    <mergeCell ref="JMG71:JMH71"/>
    <mergeCell ref="JMO71:JMP71"/>
    <mergeCell ref="JMW71:JMX71"/>
    <mergeCell ref="JNE71:JNF71"/>
    <mergeCell ref="JKK71:JKL71"/>
    <mergeCell ref="JKS71:JKT71"/>
    <mergeCell ref="JLA71:JLB71"/>
    <mergeCell ref="JLI71:JLJ71"/>
    <mergeCell ref="JLQ71:JLR71"/>
    <mergeCell ref="JIW71:JIX71"/>
    <mergeCell ref="JJE71:JJF71"/>
    <mergeCell ref="JJM71:JJN71"/>
    <mergeCell ref="JJU71:JJV71"/>
    <mergeCell ref="JKC71:JKD71"/>
    <mergeCell ref="JHI71:JHJ71"/>
    <mergeCell ref="JHQ71:JHR71"/>
    <mergeCell ref="JHY71:JHZ71"/>
    <mergeCell ref="JIG71:JIH71"/>
    <mergeCell ref="JIO71:JIP71"/>
    <mergeCell ref="JFU71:JFV71"/>
    <mergeCell ref="JGC71:JGD71"/>
    <mergeCell ref="JGK71:JGL71"/>
    <mergeCell ref="JGS71:JGT71"/>
    <mergeCell ref="JHA71:JHB71"/>
    <mergeCell ref="JZU71:JZV71"/>
    <mergeCell ref="KAC71:KAD71"/>
    <mergeCell ref="KAK71:KAL71"/>
    <mergeCell ref="KAS71:KAT71"/>
    <mergeCell ref="KBA71:KBB71"/>
    <mergeCell ref="JYG71:JYH71"/>
    <mergeCell ref="JYO71:JYP71"/>
    <mergeCell ref="JYW71:JYX71"/>
    <mergeCell ref="JZE71:JZF71"/>
    <mergeCell ref="JZM71:JZN71"/>
    <mergeCell ref="JWS71:JWT71"/>
    <mergeCell ref="JXA71:JXB71"/>
    <mergeCell ref="JXI71:JXJ71"/>
    <mergeCell ref="JXQ71:JXR71"/>
    <mergeCell ref="JXY71:JXZ71"/>
    <mergeCell ref="JVE71:JVF71"/>
    <mergeCell ref="JVM71:JVN71"/>
    <mergeCell ref="JVU71:JVV71"/>
    <mergeCell ref="JWC71:JWD71"/>
    <mergeCell ref="JWK71:JWL71"/>
    <mergeCell ref="JTQ71:JTR71"/>
    <mergeCell ref="JTY71:JTZ71"/>
    <mergeCell ref="JUG71:JUH71"/>
    <mergeCell ref="JUO71:JUP71"/>
    <mergeCell ref="JUW71:JUX71"/>
    <mergeCell ref="JSC71:JSD71"/>
    <mergeCell ref="JSK71:JSL71"/>
    <mergeCell ref="JSS71:JST71"/>
    <mergeCell ref="JTA71:JTB71"/>
    <mergeCell ref="JTI71:JTJ71"/>
    <mergeCell ref="JQO71:JQP71"/>
    <mergeCell ref="JQW71:JQX71"/>
    <mergeCell ref="JRE71:JRF71"/>
    <mergeCell ref="JRM71:JRN71"/>
    <mergeCell ref="JRU71:JRV71"/>
    <mergeCell ref="KKO71:KKP71"/>
    <mergeCell ref="KKW71:KKX71"/>
    <mergeCell ref="KLE71:KLF71"/>
    <mergeCell ref="KLM71:KLN71"/>
    <mergeCell ref="KLU71:KLV71"/>
    <mergeCell ref="KJA71:KJB71"/>
    <mergeCell ref="KJI71:KJJ71"/>
    <mergeCell ref="KJQ71:KJR71"/>
    <mergeCell ref="KJY71:KJZ71"/>
    <mergeCell ref="KKG71:KKH71"/>
    <mergeCell ref="KHM71:KHN71"/>
    <mergeCell ref="KHU71:KHV71"/>
    <mergeCell ref="KIC71:KID71"/>
    <mergeCell ref="KIK71:KIL71"/>
    <mergeCell ref="KIS71:KIT71"/>
    <mergeCell ref="KFY71:KFZ71"/>
    <mergeCell ref="KGG71:KGH71"/>
    <mergeCell ref="KGO71:KGP71"/>
    <mergeCell ref="KGW71:KGX71"/>
    <mergeCell ref="KHE71:KHF71"/>
    <mergeCell ref="KEK71:KEL71"/>
    <mergeCell ref="KES71:KET71"/>
    <mergeCell ref="KFA71:KFB71"/>
    <mergeCell ref="KFI71:KFJ71"/>
    <mergeCell ref="KFQ71:KFR71"/>
    <mergeCell ref="KCW71:KCX71"/>
    <mergeCell ref="KDE71:KDF71"/>
    <mergeCell ref="KDM71:KDN71"/>
    <mergeCell ref="KDU71:KDV71"/>
    <mergeCell ref="KEC71:KED71"/>
    <mergeCell ref="KBI71:KBJ71"/>
    <mergeCell ref="KBQ71:KBR71"/>
    <mergeCell ref="KBY71:KBZ71"/>
    <mergeCell ref="KCG71:KCH71"/>
    <mergeCell ref="KCO71:KCP71"/>
    <mergeCell ref="KVI71:KVJ71"/>
    <mergeCell ref="KVQ71:KVR71"/>
    <mergeCell ref="KVY71:KVZ71"/>
    <mergeCell ref="KWG71:KWH71"/>
    <mergeCell ref="KWO71:KWP71"/>
    <mergeCell ref="KTU71:KTV71"/>
    <mergeCell ref="KUC71:KUD71"/>
    <mergeCell ref="KUK71:KUL71"/>
    <mergeCell ref="KUS71:KUT71"/>
    <mergeCell ref="KVA71:KVB71"/>
    <mergeCell ref="KSG71:KSH71"/>
    <mergeCell ref="KSO71:KSP71"/>
    <mergeCell ref="KSW71:KSX71"/>
    <mergeCell ref="KTE71:KTF71"/>
    <mergeCell ref="KTM71:KTN71"/>
    <mergeCell ref="KQS71:KQT71"/>
    <mergeCell ref="KRA71:KRB71"/>
    <mergeCell ref="KRI71:KRJ71"/>
    <mergeCell ref="KRQ71:KRR71"/>
    <mergeCell ref="KRY71:KRZ71"/>
    <mergeCell ref="KPE71:KPF71"/>
    <mergeCell ref="KPM71:KPN71"/>
    <mergeCell ref="KPU71:KPV71"/>
    <mergeCell ref="KQC71:KQD71"/>
    <mergeCell ref="KQK71:KQL71"/>
    <mergeCell ref="KNQ71:KNR71"/>
    <mergeCell ref="KNY71:KNZ71"/>
    <mergeCell ref="KOG71:KOH71"/>
    <mergeCell ref="KOO71:KOP71"/>
    <mergeCell ref="KOW71:KOX71"/>
    <mergeCell ref="KMC71:KMD71"/>
    <mergeCell ref="KMK71:KML71"/>
    <mergeCell ref="KMS71:KMT71"/>
    <mergeCell ref="KNA71:KNB71"/>
    <mergeCell ref="KNI71:KNJ71"/>
    <mergeCell ref="LGC71:LGD71"/>
    <mergeCell ref="LGK71:LGL71"/>
    <mergeCell ref="LGS71:LGT71"/>
    <mergeCell ref="LHA71:LHB71"/>
    <mergeCell ref="LHI71:LHJ71"/>
    <mergeCell ref="LEO71:LEP71"/>
    <mergeCell ref="LEW71:LEX71"/>
    <mergeCell ref="LFE71:LFF71"/>
    <mergeCell ref="LFM71:LFN71"/>
    <mergeCell ref="LFU71:LFV71"/>
    <mergeCell ref="LDA71:LDB71"/>
    <mergeCell ref="LDI71:LDJ71"/>
    <mergeCell ref="LDQ71:LDR71"/>
    <mergeCell ref="LDY71:LDZ71"/>
    <mergeCell ref="LEG71:LEH71"/>
    <mergeCell ref="LBM71:LBN71"/>
    <mergeCell ref="LBU71:LBV71"/>
    <mergeCell ref="LCC71:LCD71"/>
    <mergeCell ref="LCK71:LCL71"/>
    <mergeCell ref="LCS71:LCT71"/>
    <mergeCell ref="KZY71:KZZ71"/>
    <mergeCell ref="LAG71:LAH71"/>
    <mergeCell ref="LAO71:LAP71"/>
    <mergeCell ref="LAW71:LAX71"/>
    <mergeCell ref="LBE71:LBF71"/>
    <mergeCell ref="KYK71:KYL71"/>
    <mergeCell ref="KYS71:KYT71"/>
    <mergeCell ref="KZA71:KZB71"/>
    <mergeCell ref="KZI71:KZJ71"/>
    <mergeCell ref="KZQ71:KZR71"/>
    <mergeCell ref="KWW71:KWX71"/>
    <mergeCell ref="KXE71:KXF71"/>
    <mergeCell ref="KXM71:KXN71"/>
    <mergeCell ref="KXU71:KXV71"/>
    <mergeCell ref="KYC71:KYD71"/>
    <mergeCell ref="LQW71:LQX71"/>
    <mergeCell ref="LRE71:LRF71"/>
    <mergeCell ref="LRM71:LRN71"/>
    <mergeCell ref="LRU71:LRV71"/>
    <mergeCell ref="LSC71:LSD71"/>
    <mergeCell ref="LPI71:LPJ71"/>
    <mergeCell ref="LPQ71:LPR71"/>
    <mergeCell ref="LPY71:LPZ71"/>
    <mergeCell ref="LQG71:LQH71"/>
    <mergeCell ref="LQO71:LQP71"/>
    <mergeCell ref="LNU71:LNV71"/>
    <mergeCell ref="LOC71:LOD71"/>
    <mergeCell ref="LOK71:LOL71"/>
    <mergeCell ref="LOS71:LOT71"/>
    <mergeCell ref="LPA71:LPB71"/>
    <mergeCell ref="LMG71:LMH71"/>
    <mergeCell ref="LMO71:LMP71"/>
    <mergeCell ref="LMW71:LMX71"/>
    <mergeCell ref="LNE71:LNF71"/>
    <mergeCell ref="LNM71:LNN71"/>
    <mergeCell ref="LKS71:LKT71"/>
    <mergeCell ref="LLA71:LLB71"/>
    <mergeCell ref="LLI71:LLJ71"/>
    <mergeCell ref="LLQ71:LLR71"/>
    <mergeCell ref="LLY71:LLZ71"/>
    <mergeCell ref="LJE71:LJF71"/>
    <mergeCell ref="LJM71:LJN71"/>
    <mergeCell ref="LJU71:LJV71"/>
    <mergeCell ref="LKC71:LKD71"/>
    <mergeCell ref="LKK71:LKL71"/>
    <mergeCell ref="LHQ71:LHR71"/>
    <mergeCell ref="LHY71:LHZ71"/>
    <mergeCell ref="LIG71:LIH71"/>
    <mergeCell ref="LIO71:LIP71"/>
    <mergeCell ref="LIW71:LIX71"/>
    <mergeCell ref="MBQ71:MBR71"/>
    <mergeCell ref="MBY71:MBZ71"/>
    <mergeCell ref="MCG71:MCH71"/>
    <mergeCell ref="MCO71:MCP71"/>
    <mergeCell ref="MCW71:MCX71"/>
    <mergeCell ref="MAC71:MAD71"/>
    <mergeCell ref="MAK71:MAL71"/>
    <mergeCell ref="MAS71:MAT71"/>
    <mergeCell ref="MBA71:MBB71"/>
    <mergeCell ref="MBI71:MBJ71"/>
    <mergeCell ref="LYO71:LYP71"/>
    <mergeCell ref="LYW71:LYX71"/>
    <mergeCell ref="LZE71:LZF71"/>
    <mergeCell ref="LZM71:LZN71"/>
    <mergeCell ref="LZU71:LZV71"/>
    <mergeCell ref="LXA71:LXB71"/>
    <mergeCell ref="LXI71:LXJ71"/>
    <mergeCell ref="LXQ71:LXR71"/>
    <mergeCell ref="LXY71:LXZ71"/>
    <mergeCell ref="LYG71:LYH71"/>
    <mergeCell ref="LVM71:LVN71"/>
    <mergeCell ref="LVU71:LVV71"/>
    <mergeCell ref="LWC71:LWD71"/>
    <mergeCell ref="LWK71:LWL71"/>
    <mergeCell ref="LWS71:LWT71"/>
    <mergeCell ref="LTY71:LTZ71"/>
    <mergeCell ref="LUG71:LUH71"/>
    <mergeCell ref="LUO71:LUP71"/>
    <mergeCell ref="LUW71:LUX71"/>
    <mergeCell ref="LVE71:LVF71"/>
    <mergeCell ref="LSK71:LSL71"/>
    <mergeCell ref="LSS71:LST71"/>
    <mergeCell ref="LTA71:LTB71"/>
    <mergeCell ref="LTI71:LTJ71"/>
    <mergeCell ref="LTQ71:LTR71"/>
    <mergeCell ref="MMK71:MML71"/>
    <mergeCell ref="MMS71:MMT71"/>
    <mergeCell ref="MNA71:MNB71"/>
    <mergeCell ref="MNI71:MNJ71"/>
    <mergeCell ref="MNQ71:MNR71"/>
    <mergeCell ref="MKW71:MKX71"/>
    <mergeCell ref="MLE71:MLF71"/>
    <mergeCell ref="MLM71:MLN71"/>
    <mergeCell ref="MLU71:MLV71"/>
    <mergeCell ref="MMC71:MMD71"/>
    <mergeCell ref="MJI71:MJJ71"/>
    <mergeCell ref="MJQ71:MJR71"/>
    <mergeCell ref="MJY71:MJZ71"/>
    <mergeCell ref="MKG71:MKH71"/>
    <mergeCell ref="MKO71:MKP71"/>
    <mergeCell ref="MHU71:MHV71"/>
    <mergeCell ref="MIC71:MID71"/>
    <mergeCell ref="MIK71:MIL71"/>
    <mergeCell ref="MIS71:MIT71"/>
    <mergeCell ref="MJA71:MJB71"/>
    <mergeCell ref="MGG71:MGH71"/>
    <mergeCell ref="MGO71:MGP71"/>
    <mergeCell ref="MGW71:MGX71"/>
    <mergeCell ref="MHE71:MHF71"/>
    <mergeCell ref="MHM71:MHN71"/>
    <mergeCell ref="MES71:MET71"/>
    <mergeCell ref="MFA71:MFB71"/>
    <mergeCell ref="MFI71:MFJ71"/>
    <mergeCell ref="MFQ71:MFR71"/>
    <mergeCell ref="MFY71:MFZ71"/>
    <mergeCell ref="MDE71:MDF71"/>
    <mergeCell ref="MDM71:MDN71"/>
    <mergeCell ref="MDU71:MDV71"/>
    <mergeCell ref="MEC71:MED71"/>
    <mergeCell ref="MEK71:MEL71"/>
    <mergeCell ref="MXE71:MXF71"/>
    <mergeCell ref="MXM71:MXN71"/>
    <mergeCell ref="MXU71:MXV71"/>
    <mergeCell ref="MYC71:MYD71"/>
    <mergeCell ref="MYK71:MYL71"/>
    <mergeCell ref="MVQ71:MVR71"/>
    <mergeCell ref="MVY71:MVZ71"/>
    <mergeCell ref="MWG71:MWH71"/>
    <mergeCell ref="MWO71:MWP71"/>
    <mergeCell ref="MWW71:MWX71"/>
    <mergeCell ref="MUC71:MUD71"/>
    <mergeCell ref="MUK71:MUL71"/>
    <mergeCell ref="MUS71:MUT71"/>
    <mergeCell ref="MVA71:MVB71"/>
    <mergeCell ref="MVI71:MVJ71"/>
    <mergeCell ref="MSO71:MSP71"/>
    <mergeCell ref="MSW71:MSX71"/>
    <mergeCell ref="MTE71:MTF71"/>
    <mergeCell ref="MTM71:MTN71"/>
    <mergeCell ref="MTU71:MTV71"/>
    <mergeCell ref="MRA71:MRB71"/>
    <mergeCell ref="MRI71:MRJ71"/>
    <mergeCell ref="MRQ71:MRR71"/>
    <mergeCell ref="MRY71:MRZ71"/>
    <mergeCell ref="MSG71:MSH71"/>
    <mergeCell ref="MPM71:MPN71"/>
    <mergeCell ref="MPU71:MPV71"/>
    <mergeCell ref="MQC71:MQD71"/>
    <mergeCell ref="MQK71:MQL71"/>
    <mergeCell ref="MQS71:MQT71"/>
    <mergeCell ref="MNY71:MNZ71"/>
    <mergeCell ref="MOG71:MOH71"/>
    <mergeCell ref="MOO71:MOP71"/>
    <mergeCell ref="MOW71:MOX71"/>
    <mergeCell ref="MPE71:MPF71"/>
    <mergeCell ref="NHY71:NHZ71"/>
    <mergeCell ref="NIG71:NIH71"/>
    <mergeCell ref="NIO71:NIP71"/>
    <mergeCell ref="NIW71:NIX71"/>
    <mergeCell ref="NJE71:NJF71"/>
    <mergeCell ref="NGK71:NGL71"/>
    <mergeCell ref="NGS71:NGT71"/>
    <mergeCell ref="NHA71:NHB71"/>
    <mergeCell ref="NHI71:NHJ71"/>
    <mergeCell ref="NHQ71:NHR71"/>
    <mergeCell ref="NEW71:NEX71"/>
    <mergeCell ref="NFE71:NFF71"/>
    <mergeCell ref="NFM71:NFN71"/>
    <mergeCell ref="NFU71:NFV71"/>
    <mergeCell ref="NGC71:NGD71"/>
    <mergeCell ref="NDI71:NDJ71"/>
    <mergeCell ref="NDQ71:NDR71"/>
    <mergeCell ref="NDY71:NDZ71"/>
    <mergeCell ref="NEG71:NEH71"/>
    <mergeCell ref="NEO71:NEP71"/>
    <mergeCell ref="NBU71:NBV71"/>
    <mergeCell ref="NCC71:NCD71"/>
    <mergeCell ref="NCK71:NCL71"/>
    <mergeCell ref="NCS71:NCT71"/>
    <mergeCell ref="NDA71:NDB71"/>
    <mergeCell ref="NAG71:NAH71"/>
    <mergeCell ref="NAO71:NAP71"/>
    <mergeCell ref="NAW71:NAX71"/>
    <mergeCell ref="NBE71:NBF71"/>
    <mergeCell ref="NBM71:NBN71"/>
    <mergeCell ref="MYS71:MYT71"/>
    <mergeCell ref="MZA71:MZB71"/>
    <mergeCell ref="MZI71:MZJ71"/>
    <mergeCell ref="MZQ71:MZR71"/>
    <mergeCell ref="MZY71:MZZ71"/>
    <mergeCell ref="NSS71:NST71"/>
    <mergeCell ref="NTA71:NTB71"/>
    <mergeCell ref="NTI71:NTJ71"/>
    <mergeCell ref="NTQ71:NTR71"/>
    <mergeCell ref="NTY71:NTZ71"/>
    <mergeCell ref="NRE71:NRF71"/>
    <mergeCell ref="NRM71:NRN71"/>
    <mergeCell ref="NRU71:NRV71"/>
    <mergeCell ref="NSC71:NSD71"/>
    <mergeCell ref="NSK71:NSL71"/>
    <mergeCell ref="NPQ71:NPR71"/>
    <mergeCell ref="NPY71:NPZ71"/>
    <mergeCell ref="NQG71:NQH71"/>
    <mergeCell ref="NQO71:NQP71"/>
    <mergeCell ref="NQW71:NQX71"/>
    <mergeCell ref="NOC71:NOD71"/>
    <mergeCell ref="NOK71:NOL71"/>
    <mergeCell ref="NOS71:NOT71"/>
    <mergeCell ref="NPA71:NPB71"/>
    <mergeCell ref="NPI71:NPJ71"/>
    <mergeCell ref="NMO71:NMP71"/>
    <mergeCell ref="NMW71:NMX71"/>
    <mergeCell ref="NNE71:NNF71"/>
    <mergeCell ref="NNM71:NNN71"/>
    <mergeCell ref="NNU71:NNV71"/>
    <mergeCell ref="NLA71:NLB71"/>
    <mergeCell ref="NLI71:NLJ71"/>
    <mergeCell ref="NLQ71:NLR71"/>
    <mergeCell ref="NLY71:NLZ71"/>
    <mergeCell ref="NMG71:NMH71"/>
    <mergeCell ref="NJM71:NJN71"/>
    <mergeCell ref="NJU71:NJV71"/>
    <mergeCell ref="NKC71:NKD71"/>
    <mergeCell ref="NKK71:NKL71"/>
    <mergeCell ref="NKS71:NKT71"/>
    <mergeCell ref="ODM71:ODN71"/>
    <mergeCell ref="ODU71:ODV71"/>
    <mergeCell ref="OEC71:OED71"/>
    <mergeCell ref="OEK71:OEL71"/>
    <mergeCell ref="OES71:OET71"/>
    <mergeCell ref="OBY71:OBZ71"/>
    <mergeCell ref="OCG71:OCH71"/>
    <mergeCell ref="OCO71:OCP71"/>
    <mergeCell ref="OCW71:OCX71"/>
    <mergeCell ref="ODE71:ODF71"/>
    <mergeCell ref="OAK71:OAL71"/>
    <mergeCell ref="OAS71:OAT71"/>
    <mergeCell ref="OBA71:OBB71"/>
    <mergeCell ref="OBI71:OBJ71"/>
    <mergeCell ref="OBQ71:OBR71"/>
    <mergeCell ref="NYW71:NYX71"/>
    <mergeCell ref="NZE71:NZF71"/>
    <mergeCell ref="NZM71:NZN71"/>
    <mergeCell ref="NZU71:NZV71"/>
    <mergeCell ref="OAC71:OAD71"/>
    <mergeCell ref="NXI71:NXJ71"/>
    <mergeCell ref="NXQ71:NXR71"/>
    <mergeCell ref="NXY71:NXZ71"/>
    <mergeCell ref="NYG71:NYH71"/>
    <mergeCell ref="NYO71:NYP71"/>
    <mergeCell ref="NVU71:NVV71"/>
    <mergeCell ref="NWC71:NWD71"/>
    <mergeCell ref="NWK71:NWL71"/>
    <mergeCell ref="NWS71:NWT71"/>
    <mergeCell ref="NXA71:NXB71"/>
    <mergeCell ref="NUG71:NUH71"/>
    <mergeCell ref="NUO71:NUP71"/>
    <mergeCell ref="NUW71:NUX71"/>
    <mergeCell ref="NVE71:NVF71"/>
    <mergeCell ref="NVM71:NVN71"/>
    <mergeCell ref="OOG71:OOH71"/>
    <mergeCell ref="OOO71:OOP71"/>
    <mergeCell ref="OOW71:OOX71"/>
    <mergeCell ref="OPE71:OPF71"/>
    <mergeCell ref="OPM71:OPN71"/>
    <mergeCell ref="OMS71:OMT71"/>
    <mergeCell ref="ONA71:ONB71"/>
    <mergeCell ref="ONI71:ONJ71"/>
    <mergeCell ref="ONQ71:ONR71"/>
    <mergeCell ref="ONY71:ONZ71"/>
    <mergeCell ref="OLE71:OLF71"/>
    <mergeCell ref="OLM71:OLN71"/>
    <mergeCell ref="OLU71:OLV71"/>
    <mergeCell ref="OMC71:OMD71"/>
    <mergeCell ref="OMK71:OML71"/>
    <mergeCell ref="OJQ71:OJR71"/>
    <mergeCell ref="OJY71:OJZ71"/>
    <mergeCell ref="OKG71:OKH71"/>
    <mergeCell ref="OKO71:OKP71"/>
    <mergeCell ref="OKW71:OKX71"/>
    <mergeCell ref="OIC71:OID71"/>
    <mergeCell ref="OIK71:OIL71"/>
    <mergeCell ref="OIS71:OIT71"/>
    <mergeCell ref="OJA71:OJB71"/>
    <mergeCell ref="OJI71:OJJ71"/>
    <mergeCell ref="OGO71:OGP71"/>
    <mergeCell ref="OGW71:OGX71"/>
    <mergeCell ref="OHE71:OHF71"/>
    <mergeCell ref="OHM71:OHN71"/>
    <mergeCell ref="OHU71:OHV71"/>
    <mergeCell ref="OFA71:OFB71"/>
    <mergeCell ref="OFI71:OFJ71"/>
    <mergeCell ref="OFQ71:OFR71"/>
    <mergeCell ref="OFY71:OFZ71"/>
    <mergeCell ref="OGG71:OGH71"/>
    <mergeCell ref="OZA71:OZB71"/>
    <mergeCell ref="OZI71:OZJ71"/>
    <mergeCell ref="OZQ71:OZR71"/>
    <mergeCell ref="OZY71:OZZ71"/>
    <mergeCell ref="PAG71:PAH71"/>
    <mergeCell ref="OXM71:OXN71"/>
    <mergeCell ref="OXU71:OXV71"/>
    <mergeCell ref="OYC71:OYD71"/>
    <mergeCell ref="OYK71:OYL71"/>
    <mergeCell ref="OYS71:OYT71"/>
    <mergeCell ref="OVY71:OVZ71"/>
    <mergeCell ref="OWG71:OWH71"/>
    <mergeCell ref="OWO71:OWP71"/>
    <mergeCell ref="OWW71:OWX71"/>
    <mergeCell ref="OXE71:OXF71"/>
    <mergeCell ref="OUK71:OUL71"/>
    <mergeCell ref="OUS71:OUT71"/>
    <mergeCell ref="OVA71:OVB71"/>
    <mergeCell ref="OVI71:OVJ71"/>
    <mergeCell ref="OVQ71:OVR71"/>
    <mergeCell ref="OSW71:OSX71"/>
    <mergeCell ref="OTE71:OTF71"/>
    <mergeCell ref="OTM71:OTN71"/>
    <mergeCell ref="OTU71:OTV71"/>
    <mergeCell ref="OUC71:OUD71"/>
    <mergeCell ref="ORI71:ORJ71"/>
    <mergeCell ref="ORQ71:ORR71"/>
    <mergeCell ref="ORY71:ORZ71"/>
    <mergeCell ref="OSG71:OSH71"/>
    <mergeCell ref="OSO71:OSP71"/>
    <mergeCell ref="OPU71:OPV71"/>
    <mergeCell ref="OQC71:OQD71"/>
    <mergeCell ref="OQK71:OQL71"/>
    <mergeCell ref="OQS71:OQT71"/>
    <mergeCell ref="ORA71:ORB71"/>
    <mergeCell ref="PJU71:PJV71"/>
    <mergeCell ref="PKC71:PKD71"/>
    <mergeCell ref="PKK71:PKL71"/>
    <mergeCell ref="PKS71:PKT71"/>
    <mergeCell ref="PLA71:PLB71"/>
    <mergeCell ref="PIG71:PIH71"/>
    <mergeCell ref="PIO71:PIP71"/>
    <mergeCell ref="PIW71:PIX71"/>
    <mergeCell ref="PJE71:PJF71"/>
    <mergeCell ref="PJM71:PJN71"/>
    <mergeCell ref="PGS71:PGT71"/>
    <mergeCell ref="PHA71:PHB71"/>
    <mergeCell ref="PHI71:PHJ71"/>
    <mergeCell ref="PHQ71:PHR71"/>
    <mergeCell ref="PHY71:PHZ71"/>
    <mergeCell ref="PFE71:PFF71"/>
    <mergeCell ref="PFM71:PFN71"/>
    <mergeCell ref="PFU71:PFV71"/>
    <mergeCell ref="PGC71:PGD71"/>
    <mergeCell ref="PGK71:PGL71"/>
    <mergeCell ref="PDQ71:PDR71"/>
    <mergeCell ref="PDY71:PDZ71"/>
    <mergeCell ref="PEG71:PEH71"/>
    <mergeCell ref="PEO71:PEP71"/>
    <mergeCell ref="PEW71:PEX71"/>
    <mergeCell ref="PCC71:PCD71"/>
    <mergeCell ref="PCK71:PCL71"/>
    <mergeCell ref="PCS71:PCT71"/>
    <mergeCell ref="PDA71:PDB71"/>
    <mergeCell ref="PDI71:PDJ71"/>
    <mergeCell ref="PAO71:PAP71"/>
    <mergeCell ref="PAW71:PAX71"/>
    <mergeCell ref="PBE71:PBF71"/>
    <mergeCell ref="PBM71:PBN71"/>
    <mergeCell ref="PBU71:PBV71"/>
    <mergeCell ref="PUO71:PUP71"/>
    <mergeCell ref="PUW71:PUX71"/>
    <mergeCell ref="PVE71:PVF71"/>
    <mergeCell ref="PVM71:PVN71"/>
    <mergeCell ref="PVU71:PVV71"/>
    <mergeCell ref="PTA71:PTB71"/>
    <mergeCell ref="PTI71:PTJ71"/>
    <mergeCell ref="PTQ71:PTR71"/>
    <mergeCell ref="PTY71:PTZ71"/>
    <mergeCell ref="PUG71:PUH71"/>
    <mergeCell ref="PRM71:PRN71"/>
    <mergeCell ref="PRU71:PRV71"/>
    <mergeCell ref="PSC71:PSD71"/>
    <mergeCell ref="PSK71:PSL71"/>
    <mergeCell ref="PSS71:PST71"/>
    <mergeCell ref="PPY71:PPZ71"/>
    <mergeCell ref="PQG71:PQH71"/>
    <mergeCell ref="PQO71:PQP71"/>
    <mergeCell ref="PQW71:PQX71"/>
    <mergeCell ref="PRE71:PRF71"/>
    <mergeCell ref="POK71:POL71"/>
    <mergeCell ref="POS71:POT71"/>
    <mergeCell ref="PPA71:PPB71"/>
    <mergeCell ref="PPI71:PPJ71"/>
    <mergeCell ref="PPQ71:PPR71"/>
    <mergeCell ref="PMW71:PMX71"/>
    <mergeCell ref="PNE71:PNF71"/>
    <mergeCell ref="PNM71:PNN71"/>
    <mergeCell ref="PNU71:PNV71"/>
    <mergeCell ref="POC71:POD71"/>
    <mergeCell ref="PLI71:PLJ71"/>
    <mergeCell ref="PLQ71:PLR71"/>
    <mergeCell ref="PLY71:PLZ71"/>
    <mergeCell ref="PMG71:PMH71"/>
    <mergeCell ref="PMO71:PMP71"/>
    <mergeCell ref="QFI71:QFJ71"/>
    <mergeCell ref="QFQ71:QFR71"/>
    <mergeCell ref="QFY71:QFZ71"/>
    <mergeCell ref="QGG71:QGH71"/>
    <mergeCell ref="QGO71:QGP71"/>
    <mergeCell ref="QDU71:QDV71"/>
    <mergeCell ref="QEC71:QED71"/>
    <mergeCell ref="QEK71:QEL71"/>
    <mergeCell ref="QES71:QET71"/>
    <mergeCell ref="QFA71:QFB71"/>
    <mergeCell ref="QCG71:QCH71"/>
    <mergeCell ref="QCO71:QCP71"/>
    <mergeCell ref="QCW71:QCX71"/>
    <mergeCell ref="QDE71:QDF71"/>
    <mergeCell ref="QDM71:QDN71"/>
    <mergeCell ref="QAS71:QAT71"/>
    <mergeCell ref="QBA71:QBB71"/>
    <mergeCell ref="QBI71:QBJ71"/>
    <mergeCell ref="QBQ71:QBR71"/>
    <mergeCell ref="QBY71:QBZ71"/>
    <mergeCell ref="PZE71:PZF71"/>
    <mergeCell ref="PZM71:PZN71"/>
    <mergeCell ref="PZU71:PZV71"/>
    <mergeCell ref="QAC71:QAD71"/>
    <mergeCell ref="QAK71:QAL71"/>
    <mergeCell ref="PXQ71:PXR71"/>
    <mergeCell ref="PXY71:PXZ71"/>
    <mergeCell ref="PYG71:PYH71"/>
    <mergeCell ref="PYO71:PYP71"/>
    <mergeCell ref="PYW71:PYX71"/>
    <mergeCell ref="PWC71:PWD71"/>
    <mergeCell ref="PWK71:PWL71"/>
    <mergeCell ref="PWS71:PWT71"/>
    <mergeCell ref="PXA71:PXB71"/>
    <mergeCell ref="PXI71:PXJ71"/>
    <mergeCell ref="QQC71:QQD71"/>
    <mergeCell ref="QQK71:QQL71"/>
    <mergeCell ref="QQS71:QQT71"/>
    <mergeCell ref="QRA71:QRB71"/>
    <mergeCell ref="QRI71:QRJ71"/>
    <mergeCell ref="QOO71:QOP71"/>
    <mergeCell ref="QOW71:QOX71"/>
    <mergeCell ref="QPE71:QPF71"/>
    <mergeCell ref="QPM71:QPN71"/>
    <mergeCell ref="QPU71:QPV71"/>
    <mergeCell ref="QNA71:QNB71"/>
    <mergeCell ref="QNI71:QNJ71"/>
    <mergeCell ref="QNQ71:QNR71"/>
    <mergeCell ref="QNY71:QNZ71"/>
    <mergeCell ref="QOG71:QOH71"/>
    <mergeCell ref="QLM71:QLN71"/>
    <mergeCell ref="QLU71:QLV71"/>
    <mergeCell ref="QMC71:QMD71"/>
    <mergeCell ref="QMK71:QML71"/>
    <mergeCell ref="QMS71:QMT71"/>
    <mergeCell ref="QJY71:QJZ71"/>
    <mergeCell ref="QKG71:QKH71"/>
    <mergeCell ref="QKO71:QKP71"/>
    <mergeCell ref="QKW71:QKX71"/>
    <mergeCell ref="QLE71:QLF71"/>
    <mergeCell ref="QIK71:QIL71"/>
    <mergeCell ref="QIS71:QIT71"/>
    <mergeCell ref="QJA71:QJB71"/>
    <mergeCell ref="QJI71:QJJ71"/>
    <mergeCell ref="QJQ71:QJR71"/>
    <mergeCell ref="QGW71:QGX71"/>
    <mergeCell ref="QHE71:QHF71"/>
    <mergeCell ref="QHM71:QHN71"/>
    <mergeCell ref="QHU71:QHV71"/>
    <mergeCell ref="QIC71:QID71"/>
    <mergeCell ref="RAW71:RAX71"/>
    <mergeCell ref="RBE71:RBF71"/>
    <mergeCell ref="RBM71:RBN71"/>
    <mergeCell ref="RBU71:RBV71"/>
    <mergeCell ref="RCC71:RCD71"/>
    <mergeCell ref="QZI71:QZJ71"/>
    <mergeCell ref="QZQ71:QZR71"/>
    <mergeCell ref="QZY71:QZZ71"/>
    <mergeCell ref="RAG71:RAH71"/>
    <mergeCell ref="RAO71:RAP71"/>
    <mergeCell ref="QXU71:QXV71"/>
    <mergeCell ref="QYC71:QYD71"/>
    <mergeCell ref="QYK71:QYL71"/>
    <mergeCell ref="QYS71:QYT71"/>
    <mergeCell ref="QZA71:QZB71"/>
    <mergeCell ref="QWG71:QWH71"/>
    <mergeCell ref="QWO71:QWP71"/>
    <mergeCell ref="QWW71:QWX71"/>
    <mergeCell ref="QXE71:QXF71"/>
    <mergeCell ref="QXM71:QXN71"/>
    <mergeCell ref="QUS71:QUT71"/>
    <mergeCell ref="QVA71:QVB71"/>
    <mergeCell ref="QVI71:QVJ71"/>
    <mergeCell ref="QVQ71:QVR71"/>
    <mergeCell ref="QVY71:QVZ71"/>
    <mergeCell ref="QTE71:QTF71"/>
    <mergeCell ref="QTM71:QTN71"/>
    <mergeCell ref="QTU71:QTV71"/>
    <mergeCell ref="QUC71:QUD71"/>
    <mergeCell ref="QUK71:QUL71"/>
    <mergeCell ref="QRQ71:QRR71"/>
    <mergeCell ref="QRY71:QRZ71"/>
    <mergeCell ref="QSG71:QSH71"/>
    <mergeCell ref="QSO71:QSP71"/>
    <mergeCell ref="QSW71:QSX71"/>
    <mergeCell ref="RLQ71:RLR71"/>
    <mergeCell ref="RLY71:RLZ71"/>
    <mergeCell ref="RMG71:RMH71"/>
    <mergeCell ref="RMO71:RMP71"/>
    <mergeCell ref="RMW71:RMX71"/>
    <mergeCell ref="RKC71:RKD71"/>
    <mergeCell ref="RKK71:RKL71"/>
    <mergeCell ref="RKS71:RKT71"/>
    <mergeCell ref="RLA71:RLB71"/>
    <mergeCell ref="RLI71:RLJ71"/>
    <mergeCell ref="RIO71:RIP71"/>
    <mergeCell ref="RIW71:RIX71"/>
    <mergeCell ref="RJE71:RJF71"/>
    <mergeCell ref="RJM71:RJN71"/>
    <mergeCell ref="RJU71:RJV71"/>
    <mergeCell ref="RHA71:RHB71"/>
    <mergeCell ref="RHI71:RHJ71"/>
    <mergeCell ref="RHQ71:RHR71"/>
    <mergeCell ref="RHY71:RHZ71"/>
    <mergeCell ref="RIG71:RIH71"/>
    <mergeCell ref="RFM71:RFN71"/>
    <mergeCell ref="RFU71:RFV71"/>
    <mergeCell ref="RGC71:RGD71"/>
    <mergeCell ref="RGK71:RGL71"/>
    <mergeCell ref="RGS71:RGT71"/>
    <mergeCell ref="RDY71:RDZ71"/>
    <mergeCell ref="REG71:REH71"/>
    <mergeCell ref="REO71:REP71"/>
    <mergeCell ref="REW71:REX71"/>
    <mergeCell ref="RFE71:RFF71"/>
    <mergeCell ref="RCK71:RCL71"/>
    <mergeCell ref="RCS71:RCT71"/>
    <mergeCell ref="RDA71:RDB71"/>
    <mergeCell ref="RDI71:RDJ71"/>
    <mergeCell ref="RDQ71:RDR71"/>
    <mergeCell ref="RWK71:RWL71"/>
    <mergeCell ref="RWS71:RWT71"/>
    <mergeCell ref="RXA71:RXB71"/>
    <mergeCell ref="RXI71:RXJ71"/>
    <mergeCell ref="RXQ71:RXR71"/>
    <mergeCell ref="RUW71:RUX71"/>
    <mergeCell ref="RVE71:RVF71"/>
    <mergeCell ref="RVM71:RVN71"/>
    <mergeCell ref="RVU71:RVV71"/>
    <mergeCell ref="RWC71:RWD71"/>
    <mergeCell ref="RTI71:RTJ71"/>
    <mergeCell ref="RTQ71:RTR71"/>
    <mergeCell ref="RTY71:RTZ71"/>
    <mergeCell ref="RUG71:RUH71"/>
    <mergeCell ref="RUO71:RUP71"/>
    <mergeCell ref="RRU71:RRV71"/>
    <mergeCell ref="RSC71:RSD71"/>
    <mergeCell ref="RSK71:RSL71"/>
    <mergeCell ref="RSS71:RST71"/>
    <mergeCell ref="RTA71:RTB71"/>
    <mergeCell ref="RQG71:RQH71"/>
    <mergeCell ref="RQO71:RQP71"/>
    <mergeCell ref="RQW71:RQX71"/>
    <mergeCell ref="RRE71:RRF71"/>
    <mergeCell ref="RRM71:RRN71"/>
    <mergeCell ref="ROS71:ROT71"/>
    <mergeCell ref="RPA71:RPB71"/>
    <mergeCell ref="RPI71:RPJ71"/>
    <mergeCell ref="RPQ71:RPR71"/>
    <mergeCell ref="RPY71:RPZ71"/>
    <mergeCell ref="RNE71:RNF71"/>
    <mergeCell ref="RNM71:RNN71"/>
    <mergeCell ref="RNU71:RNV71"/>
    <mergeCell ref="ROC71:ROD71"/>
    <mergeCell ref="ROK71:ROL71"/>
    <mergeCell ref="SHE71:SHF71"/>
    <mergeCell ref="SHM71:SHN71"/>
    <mergeCell ref="SHU71:SHV71"/>
    <mergeCell ref="SIC71:SID71"/>
    <mergeCell ref="SIK71:SIL71"/>
    <mergeCell ref="SFQ71:SFR71"/>
    <mergeCell ref="SFY71:SFZ71"/>
    <mergeCell ref="SGG71:SGH71"/>
    <mergeCell ref="SGO71:SGP71"/>
    <mergeCell ref="SGW71:SGX71"/>
    <mergeCell ref="SEC71:SED71"/>
    <mergeCell ref="SEK71:SEL71"/>
    <mergeCell ref="SES71:SET71"/>
    <mergeCell ref="SFA71:SFB71"/>
    <mergeCell ref="SFI71:SFJ71"/>
    <mergeCell ref="SCO71:SCP71"/>
    <mergeCell ref="SCW71:SCX71"/>
    <mergeCell ref="SDE71:SDF71"/>
    <mergeCell ref="SDM71:SDN71"/>
    <mergeCell ref="SDU71:SDV71"/>
    <mergeCell ref="SBA71:SBB71"/>
    <mergeCell ref="SBI71:SBJ71"/>
    <mergeCell ref="SBQ71:SBR71"/>
    <mergeCell ref="SBY71:SBZ71"/>
    <mergeCell ref="SCG71:SCH71"/>
    <mergeCell ref="RZM71:RZN71"/>
    <mergeCell ref="RZU71:RZV71"/>
    <mergeCell ref="SAC71:SAD71"/>
    <mergeCell ref="SAK71:SAL71"/>
    <mergeCell ref="SAS71:SAT71"/>
    <mergeCell ref="RXY71:RXZ71"/>
    <mergeCell ref="RYG71:RYH71"/>
    <mergeCell ref="RYO71:RYP71"/>
    <mergeCell ref="RYW71:RYX71"/>
    <mergeCell ref="RZE71:RZF71"/>
    <mergeCell ref="SRY71:SRZ71"/>
    <mergeCell ref="SSG71:SSH71"/>
    <mergeCell ref="SSO71:SSP71"/>
    <mergeCell ref="SSW71:SSX71"/>
    <mergeCell ref="STE71:STF71"/>
    <mergeCell ref="SQK71:SQL71"/>
    <mergeCell ref="SQS71:SQT71"/>
    <mergeCell ref="SRA71:SRB71"/>
    <mergeCell ref="SRI71:SRJ71"/>
    <mergeCell ref="SRQ71:SRR71"/>
    <mergeCell ref="SOW71:SOX71"/>
    <mergeCell ref="SPE71:SPF71"/>
    <mergeCell ref="SPM71:SPN71"/>
    <mergeCell ref="SPU71:SPV71"/>
    <mergeCell ref="SQC71:SQD71"/>
    <mergeCell ref="SNI71:SNJ71"/>
    <mergeCell ref="SNQ71:SNR71"/>
    <mergeCell ref="SNY71:SNZ71"/>
    <mergeCell ref="SOG71:SOH71"/>
    <mergeCell ref="SOO71:SOP71"/>
    <mergeCell ref="SLU71:SLV71"/>
    <mergeCell ref="SMC71:SMD71"/>
    <mergeCell ref="SMK71:SML71"/>
    <mergeCell ref="SMS71:SMT71"/>
    <mergeCell ref="SNA71:SNB71"/>
    <mergeCell ref="SKG71:SKH71"/>
    <mergeCell ref="SKO71:SKP71"/>
    <mergeCell ref="SKW71:SKX71"/>
    <mergeCell ref="SLE71:SLF71"/>
    <mergeCell ref="SLM71:SLN71"/>
    <mergeCell ref="SIS71:SIT71"/>
    <mergeCell ref="SJA71:SJB71"/>
    <mergeCell ref="SJI71:SJJ71"/>
    <mergeCell ref="SJQ71:SJR71"/>
    <mergeCell ref="SJY71:SJZ71"/>
    <mergeCell ref="TCS71:TCT71"/>
    <mergeCell ref="TDA71:TDB71"/>
    <mergeCell ref="TDI71:TDJ71"/>
    <mergeCell ref="TDQ71:TDR71"/>
    <mergeCell ref="TDY71:TDZ71"/>
    <mergeCell ref="TBE71:TBF71"/>
    <mergeCell ref="TBM71:TBN71"/>
    <mergeCell ref="TBU71:TBV71"/>
    <mergeCell ref="TCC71:TCD71"/>
    <mergeCell ref="TCK71:TCL71"/>
    <mergeCell ref="SZQ71:SZR71"/>
    <mergeCell ref="SZY71:SZZ71"/>
    <mergeCell ref="TAG71:TAH71"/>
    <mergeCell ref="TAO71:TAP71"/>
    <mergeCell ref="TAW71:TAX71"/>
    <mergeCell ref="SYC71:SYD71"/>
    <mergeCell ref="SYK71:SYL71"/>
    <mergeCell ref="SYS71:SYT71"/>
    <mergeCell ref="SZA71:SZB71"/>
    <mergeCell ref="SZI71:SZJ71"/>
    <mergeCell ref="SWO71:SWP71"/>
    <mergeCell ref="SWW71:SWX71"/>
    <mergeCell ref="SXE71:SXF71"/>
    <mergeCell ref="SXM71:SXN71"/>
    <mergeCell ref="SXU71:SXV71"/>
    <mergeCell ref="SVA71:SVB71"/>
    <mergeCell ref="SVI71:SVJ71"/>
    <mergeCell ref="SVQ71:SVR71"/>
    <mergeCell ref="SVY71:SVZ71"/>
    <mergeCell ref="SWG71:SWH71"/>
    <mergeCell ref="STM71:STN71"/>
    <mergeCell ref="STU71:STV71"/>
    <mergeCell ref="SUC71:SUD71"/>
    <mergeCell ref="SUK71:SUL71"/>
    <mergeCell ref="SUS71:SUT71"/>
    <mergeCell ref="TNM71:TNN71"/>
    <mergeCell ref="TNU71:TNV71"/>
    <mergeCell ref="TOC71:TOD71"/>
    <mergeCell ref="TOK71:TOL71"/>
    <mergeCell ref="TOS71:TOT71"/>
    <mergeCell ref="TLY71:TLZ71"/>
    <mergeCell ref="TMG71:TMH71"/>
    <mergeCell ref="TMO71:TMP71"/>
    <mergeCell ref="TMW71:TMX71"/>
    <mergeCell ref="TNE71:TNF71"/>
    <mergeCell ref="TKK71:TKL71"/>
    <mergeCell ref="TKS71:TKT71"/>
    <mergeCell ref="TLA71:TLB71"/>
    <mergeCell ref="TLI71:TLJ71"/>
    <mergeCell ref="TLQ71:TLR71"/>
    <mergeCell ref="TIW71:TIX71"/>
    <mergeCell ref="TJE71:TJF71"/>
    <mergeCell ref="TJM71:TJN71"/>
    <mergeCell ref="TJU71:TJV71"/>
    <mergeCell ref="TKC71:TKD71"/>
    <mergeCell ref="THI71:THJ71"/>
    <mergeCell ref="THQ71:THR71"/>
    <mergeCell ref="THY71:THZ71"/>
    <mergeCell ref="TIG71:TIH71"/>
    <mergeCell ref="TIO71:TIP71"/>
    <mergeCell ref="TFU71:TFV71"/>
    <mergeCell ref="TGC71:TGD71"/>
    <mergeCell ref="TGK71:TGL71"/>
    <mergeCell ref="TGS71:TGT71"/>
    <mergeCell ref="THA71:THB71"/>
    <mergeCell ref="TEG71:TEH71"/>
    <mergeCell ref="TEO71:TEP71"/>
    <mergeCell ref="TEW71:TEX71"/>
    <mergeCell ref="TFE71:TFF71"/>
    <mergeCell ref="TFM71:TFN71"/>
    <mergeCell ref="TYG71:TYH71"/>
    <mergeCell ref="TYO71:TYP71"/>
    <mergeCell ref="TYW71:TYX71"/>
    <mergeCell ref="TZE71:TZF71"/>
    <mergeCell ref="TZM71:TZN71"/>
    <mergeCell ref="TWS71:TWT71"/>
    <mergeCell ref="TXA71:TXB71"/>
    <mergeCell ref="TXI71:TXJ71"/>
    <mergeCell ref="TXQ71:TXR71"/>
    <mergeCell ref="TXY71:TXZ71"/>
    <mergeCell ref="TVE71:TVF71"/>
    <mergeCell ref="TVM71:TVN71"/>
    <mergeCell ref="TVU71:TVV71"/>
    <mergeCell ref="TWC71:TWD71"/>
    <mergeCell ref="TWK71:TWL71"/>
    <mergeCell ref="TTQ71:TTR71"/>
    <mergeCell ref="TTY71:TTZ71"/>
    <mergeCell ref="TUG71:TUH71"/>
    <mergeCell ref="TUO71:TUP71"/>
    <mergeCell ref="TUW71:TUX71"/>
    <mergeCell ref="TSC71:TSD71"/>
    <mergeCell ref="TSK71:TSL71"/>
    <mergeCell ref="TSS71:TST71"/>
    <mergeCell ref="TTA71:TTB71"/>
    <mergeCell ref="TTI71:TTJ71"/>
    <mergeCell ref="TQO71:TQP71"/>
    <mergeCell ref="TQW71:TQX71"/>
    <mergeCell ref="TRE71:TRF71"/>
    <mergeCell ref="TRM71:TRN71"/>
    <mergeCell ref="TRU71:TRV71"/>
    <mergeCell ref="TPA71:TPB71"/>
    <mergeCell ref="TPI71:TPJ71"/>
    <mergeCell ref="TPQ71:TPR71"/>
    <mergeCell ref="TPY71:TPZ71"/>
    <mergeCell ref="TQG71:TQH71"/>
    <mergeCell ref="UJA71:UJB71"/>
    <mergeCell ref="UJI71:UJJ71"/>
    <mergeCell ref="UJQ71:UJR71"/>
    <mergeCell ref="UJY71:UJZ71"/>
    <mergeCell ref="UKG71:UKH71"/>
    <mergeCell ref="UHM71:UHN71"/>
    <mergeCell ref="UHU71:UHV71"/>
    <mergeCell ref="UIC71:UID71"/>
    <mergeCell ref="UIK71:UIL71"/>
    <mergeCell ref="UIS71:UIT71"/>
    <mergeCell ref="UFY71:UFZ71"/>
    <mergeCell ref="UGG71:UGH71"/>
    <mergeCell ref="UGO71:UGP71"/>
    <mergeCell ref="UGW71:UGX71"/>
    <mergeCell ref="UHE71:UHF71"/>
    <mergeCell ref="UEK71:UEL71"/>
    <mergeCell ref="UES71:UET71"/>
    <mergeCell ref="UFA71:UFB71"/>
    <mergeCell ref="UFI71:UFJ71"/>
    <mergeCell ref="UFQ71:UFR71"/>
    <mergeCell ref="UCW71:UCX71"/>
    <mergeCell ref="UDE71:UDF71"/>
    <mergeCell ref="UDM71:UDN71"/>
    <mergeCell ref="UDU71:UDV71"/>
    <mergeCell ref="UEC71:UED71"/>
    <mergeCell ref="UBI71:UBJ71"/>
    <mergeCell ref="UBQ71:UBR71"/>
    <mergeCell ref="UBY71:UBZ71"/>
    <mergeCell ref="UCG71:UCH71"/>
    <mergeCell ref="UCO71:UCP71"/>
    <mergeCell ref="TZU71:TZV71"/>
    <mergeCell ref="UAC71:UAD71"/>
    <mergeCell ref="UAK71:UAL71"/>
    <mergeCell ref="UAS71:UAT71"/>
    <mergeCell ref="UBA71:UBB71"/>
    <mergeCell ref="UTU71:UTV71"/>
    <mergeCell ref="UUC71:UUD71"/>
    <mergeCell ref="UUK71:UUL71"/>
    <mergeCell ref="UUS71:UUT71"/>
    <mergeCell ref="UVA71:UVB71"/>
    <mergeCell ref="USG71:USH71"/>
    <mergeCell ref="USO71:USP71"/>
    <mergeCell ref="USW71:USX71"/>
    <mergeCell ref="UTE71:UTF71"/>
    <mergeCell ref="UTM71:UTN71"/>
    <mergeCell ref="UQS71:UQT71"/>
    <mergeCell ref="URA71:URB71"/>
    <mergeCell ref="URI71:URJ71"/>
    <mergeCell ref="URQ71:URR71"/>
    <mergeCell ref="URY71:URZ71"/>
    <mergeCell ref="UPE71:UPF71"/>
    <mergeCell ref="UPM71:UPN71"/>
    <mergeCell ref="UPU71:UPV71"/>
    <mergeCell ref="UQC71:UQD71"/>
    <mergeCell ref="UQK71:UQL71"/>
    <mergeCell ref="UNQ71:UNR71"/>
    <mergeCell ref="UNY71:UNZ71"/>
    <mergeCell ref="UOG71:UOH71"/>
    <mergeCell ref="UOO71:UOP71"/>
    <mergeCell ref="UOW71:UOX71"/>
    <mergeCell ref="UMC71:UMD71"/>
    <mergeCell ref="UMK71:UML71"/>
    <mergeCell ref="UMS71:UMT71"/>
    <mergeCell ref="UNA71:UNB71"/>
    <mergeCell ref="UNI71:UNJ71"/>
    <mergeCell ref="UKO71:UKP71"/>
    <mergeCell ref="UKW71:UKX71"/>
    <mergeCell ref="ULE71:ULF71"/>
    <mergeCell ref="ULM71:ULN71"/>
    <mergeCell ref="ULU71:ULV71"/>
    <mergeCell ref="VEO71:VEP71"/>
    <mergeCell ref="VEW71:VEX71"/>
    <mergeCell ref="VFE71:VFF71"/>
    <mergeCell ref="VFM71:VFN71"/>
    <mergeCell ref="VFU71:VFV71"/>
    <mergeCell ref="VDA71:VDB71"/>
    <mergeCell ref="VDI71:VDJ71"/>
    <mergeCell ref="VDQ71:VDR71"/>
    <mergeCell ref="VDY71:VDZ71"/>
    <mergeCell ref="VEG71:VEH71"/>
    <mergeCell ref="VBM71:VBN71"/>
    <mergeCell ref="VBU71:VBV71"/>
    <mergeCell ref="VCC71:VCD71"/>
    <mergeCell ref="VCK71:VCL71"/>
    <mergeCell ref="VCS71:VCT71"/>
    <mergeCell ref="UZY71:UZZ71"/>
    <mergeCell ref="VAG71:VAH71"/>
    <mergeCell ref="VAO71:VAP71"/>
    <mergeCell ref="VAW71:VAX71"/>
    <mergeCell ref="VBE71:VBF71"/>
    <mergeCell ref="UYK71:UYL71"/>
    <mergeCell ref="UYS71:UYT71"/>
    <mergeCell ref="UZA71:UZB71"/>
    <mergeCell ref="UZI71:UZJ71"/>
    <mergeCell ref="UZQ71:UZR71"/>
    <mergeCell ref="UWW71:UWX71"/>
    <mergeCell ref="UXE71:UXF71"/>
    <mergeCell ref="UXM71:UXN71"/>
    <mergeCell ref="UXU71:UXV71"/>
    <mergeCell ref="UYC71:UYD71"/>
    <mergeCell ref="UVI71:UVJ71"/>
    <mergeCell ref="UVQ71:UVR71"/>
    <mergeCell ref="UVY71:UVZ71"/>
    <mergeCell ref="UWG71:UWH71"/>
    <mergeCell ref="UWO71:UWP71"/>
    <mergeCell ref="VPI71:VPJ71"/>
    <mergeCell ref="VPQ71:VPR71"/>
    <mergeCell ref="VPY71:VPZ71"/>
    <mergeCell ref="VQG71:VQH71"/>
    <mergeCell ref="VQO71:VQP71"/>
    <mergeCell ref="VNU71:VNV71"/>
    <mergeCell ref="VOC71:VOD71"/>
    <mergeCell ref="VOK71:VOL71"/>
    <mergeCell ref="VOS71:VOT71"/>
    <mergeCell ref="VPA71:VPB71"/>
    <mergeCell ref="VMG71:VMH71"/>
    <mergeCell ref="VMO71:VMP71"/>
    <mergeCell ref="VMW71:VMX71"/>
    <mergeCell ref="VNE71:VNF71"/>
    <mergeCell ref="VNM71:VNN71"/>
    <mergeCell ref="VKS71:VKT71"/>
    <mergeCell ref="VLA71:VLB71"/>
    <mergeCell ref="VLI71:VLJ71"/>
    <mergeCell ref="VLQ71:VLR71"/>
    <mergeCell ref="VLY71:VLZ71"/>
    <mergeCell ref="VJE71:VJF71"/>
    <mergeCell ref="VJM71:VJN71"/>
    <mergeCell ref="VJU71:VJV71"/>
    <mergeCell ref="VKC71:VKD71"/>
    <mergeCell ref="VKK71:VKL71"/>
    <mergeCell ref="VHQ71:VHR71"/>
    <mergeCell ref="VHY71:VHZ71"/>
    <mergeCell ref="VIG71:VIH71"/>
    <mergeCell ref="VIO71:VIP71"/>
    <mergeCell ref="VIW71:VIX71"/>
    <mergeCell ref="VGC71:VGD71"/>
    <mergeCell ref="VGK71:VGL71"/>
    <mergeCell ref="VGS71:VGT71"/>
    <mergeCell ref="VHA71:VHB71"/>
    <mergeCell ref="VHI71:VHJ71"/>
    <mergeCell ref="WAC71:WAD71"/>
    <mergeCell ref="WAK71:WAL71"/>
    <mergeCell ref="WAS71:WAT71"/>
    <mergeCell ref="WBA71:WBB71"/>
    <mergeCell ref="WBI71:WBJ71"/>
    <mergeCell ref="VYO71:VYP71"/>
    <mergeCell ref="VYW71:VYX71"/>
    <mergeCell ref="VZE71:VZF71"/>
    <mergeCell ref="VZM71:VZN71"/>
    <mergeCell ref="VZU71:VZV71"/>
    <mergeCell ref="VXA71:VXB71"/>
    <mergeCell ref="VXI71:VXJ71"/>
    <mergeCell ref="VXQ71:VXR71"/>
    <mergeCell ref="VXY71:VXZ71"/>
    <mergeCell ref="VYG71:VYH71"/>
    <mergeCell ref="VVM71:VVN71"/>
    <mergeCell ref="VVU71:VVV71"/>
    <mergeCell ref="VWC71:VWD71"/>
    <mergeCell ref="VWK71:VWL71"/>
    <mergeCell ref="VWS71:VWT71"/>
    <mergeCell ref="VTY71:VTZ71"/>
    <mergeCell ref="VUG71:VUH71"/>
    <mergeCell ref="VUO71:VUP71"/>
    <mergeCell ref="VUW71:VUX71"/>
    <mergeCell ref="VVE71:VVF71"/>
    <mergeCell ref="VSK71:VSL71"/>
    <mergeCell ref="VSS71:VST71"/>
    <mergeCell ref="VTA71:VTB71"/>
    <mergeCell ref="VTI71:VTJ71"/>
    <mergeCell ref="VTQ71:VTR71"/>
    <mergeCell ref="VQW71:VQX71"/>
    <mergeCell ref="VRE71:VRF71"/>
    <mergeCell ref="VRM71:VRN71"/>
    <mergeCell ref="VRU71:VRV71"/>
    <mergeCell ref="VSC71:VSD71"/>
    <mergeCell ref="WKW71:WKX71"/>
    <mergeCell ref="WLE71:WLF71"/>
    <mergeCell ref="WLM71:WLN71"/>
    <mergeCell ref="WLU71:WLV71"/>
    <mergeCell ref="WMC71:WMD71"/>
    <mergeCell ref="WJI71:WJJ71"/>
    <mergeCell ref="WJQ71:WJR71"/>
    <mergeCell ref="WJY71:WJZ71"/>
    <mergeCell ref="WKG71:WKH71"/>
    <mergeCell ref="WKO71:WKP71"/>
    <mergeCell ref="WHU71:WHV71"/>
    <mergeCell ref="WIC71:WID71"/>
    <mergeCell ref="WIK71:WIL71"/>
    <mergeCell ref="WIS71:WIT71"/>
    <mergeCell ref="WJA71:WJB71"/>
    <mergeCell ref="WGG71:WGH71"/>
    <mergeCell ref="WGO71:WGP71"/>
    <mergeCell ref="WGW71:WGX71"/>
    <mergeCell ref="WHE71:WHF71"/>
    <mergeCell ref="WHM71:WHN71"/>
    <mergeCell ref="WES71:WET71"/>
    <mergeCell ref="WFA71:WFB71"/>
    <mergeCell ref="WFI71:WFJ71"/>
    <mergeCell ref="WFQ71:WFR71"/>
    <mergeCell ref="WFY71:WFZ71"/>
    <mergeCell ref="WDE71:WDF71"/>
    <mergeCell ref="WDM71:WDN71"/>
    <mergeCell ref="WDU71:WDV71"/>
    <mergeCell ref="WEC71:WED71"/>
    <mergeCell ref="WEK71:WEL71"/>
    <mergeCell ref="WBQ71:WBR71"/>
    <mergeCell ref="WBY71:WBZ71"/>
    <mergeCell ref="WCG71:WCH71"/>
    <mergeCell ref="WCO71:WCP71"/>
    <mergeCell ref="WCW71:WCX71"/>
    <mergeCell ref="WYC71:WYD71"/>
    <mergeCell ref="WYK71:WYL71"/>
    <mergeCell ref="WVQ71:WVR71"/>
    <mergeCell ref="WVY71:WVZ71"/>
    <mergeCell ref="WWG71:WWH71"/>
    <mergeCell ref="WWO71:WWP71"/>
    <mergeCell ref="WWW71:WWX71"/>
    <mergeCell ref="WUC71:WUD71"/>
    <mergeCell ref="WUK71:WUL71"/>
    <mergeCell ref="WUS71:WUT71"/>
    <mergeCell ref="WVA71:WVB71"/>
    <mergeCell ref="WVI71:WVJ71"/>
    <mergeCell ref="WSO71:WSP71"/>
    <mergeCell ref="WSW71:WSX71"/>
    <mergeCell ref="WTE71:WTF71"/>
    <mergeCell ref="WTM71:WTN71"/>
    <mergeCell ref="WTU71:WTV71"/>
    <mergeCell ref="WRA71:WRB71"/>
    <mergeCell ref="WRI71:WRJ71"/>
    <mergeCell ref="WRQ71:WRR71"/>
    <mergeCell ref="WRY71:WRZ71"/>
    <mergeCell ref="WSG71:WSH71"/>
    <mergeCell ref="WPM71:WPN71"/>
    <mergeCell ref="WPU71:WPV71"/>
    <mergeCell ref="WQC71:WQD71"/>
    <mergeCell ref="WQK71:WQL71"/>
    <mergeCell ref="WQS71:WQT71"/>
    <mergeCell ref="WNY71:WNZ71"/>
    <mergeCell ref="WOG71:WOH71"/>
    <mergeCell ref="WOO71:WOP71"/>
    <mergeCell ref="WOW71:WOX71"/>
    <mergeCell ref="WPE71:WPF71"/>
    <mergeCell ref="WMK71:WML71"/>
    <mergeCell ref="WMS71:WMT71"/>
    <mergeCell ref="WNA71:WNB71"/>
    <mergeCell ref="WNI71:WNJ71"/>
    <mergeCell ref="WNQ71:WNR71"/>
    <mergeCell ref="JZ73:KB73"/>
    <mergeCell ref="KH73:KJ73"/>
    <mergeCell ref="KP73:KR73"/>
    <mergeCell ref="KX73:KZ73"/>
    <mergeCell ref="LF73:LH73"/>
    <mergeCell ref="IL73:IN73"/>
    <mergeCell ref="IT73:IV73"/>
    <mergeCell ref="JB73:JD73"/>
    <mergeCell ref="JJ73:JL73"/>
    <mergeCell ref="JR73:JT73"/>
    <mergeCell ref="GX73:GZ73"/>
    <mergeCell ref="HF73:HH73"/>
    <mergeCell ref="HN73:HP73"/>
    <mergeCell ref="HV73:HX73"/>
    <mergeCell ref="ID73:IF73"/>
    <mergeCell ref="FJ73:FL73"/>
    <mergeCell ref="FR73:FT73"/>
    <mergeCell ref="FZ73:GB73"/>
    <mergeCell ref="GH73:GJ73"/>
    <mergeCell ref="GP73:GR73"/>
    <mergeCell ref="DV73:DX73"/>
    <mergeCell ref="ED73:EF73"/>
    <mergeCell ref="EL73:EN73"/>
    <mergeCell ref="ET73:EV73"/>
    <mergeCell ref="FB73:FD73"/>
    <mergeCell ref="XEW71:XEX71"/>
    <mergeCell ref="F73:H73"/>
    <mergeCell ref="N73:P73"/>
    <mergeCell ref="V73:X73"/>
    <mergeCell ref="AD73:AF73"/>
    <mergeCell ref="AL73:AN73"/>
    <mergeCell ref="AT73:AV73"/>
    <mergeCell ref="BB73:BD73"/>
    <mergeCell ref="BJ73:BL73"/>
    <mergeCell ref="BR73:BT73"/>
    <mergeCell ref="BZ73:CB73"/>
    <mergeCell ref="CH73:CJ73"/>
    <mergeCell ref="CP73:CR73"/>
    <mergeCell ref="CX73:CZ73"/>
    <mergeCell ref="DF73:DH73"/>
    <mergeCell ref="DN73:DP73"/>
    <mergeCell ref="XDI71:XDJ71"/>
    <mergeCell ref="XDQ71:XDR71"/>
    <mergeCell ref="XDY71:XDZ71"/>
    <mergeCell ref="XEG71:XEH71"/>
    <mergeCell ref="XEO71:XEP71"/>
    <mergeCell ref="XBU71:XBV71"/>
    <mergeCell ref="XCC71:XCD71"/>
    <mergeCell ref="XCK71:XCL71"/>
    <mergeCell ref="XCS71:XCT71"/>
    <mergeCell ref="XDA71:XDB71"/>
    <mergeCell ref="XAG71:XAH71"/>
    <mergeCell ref="XAO71:XAP71"/>
    <mergeCell ref="XAW71:XAX71"/>
    <mergeCell ref="XBE71:XBF71"/>
    <mergeCell ref="XBM71:XBN71"/>
    <mergeCell ref="WYS71:WYT71"/>
    <mergeCell ref="WZA71:WZB71"/>
    <mergeCell ref="WZI71:WZJ71"/>
    <mergeCell ref="WZQ71:WZR71"/>
    <mergeCell ref="WZY71:WZZ71"/>
    <mergeCell ref="WXE71:WXF71"/>
    <mergeCell ref="WXM71:WXN71"/>
    <mergeCell ref="WXU71:WXV71"/>
    <mergeCell ref="UT73:UV73"/>
    <mergeCell ref="VB73:VD73"/>
    <mergeCell ref="VJ73:VL73"/>
    <mergeCell ref="VR73:VT73"/>
    <mergeCell ref="VZ73:WB73"/>
    <mergeCell ref="TF73:TH73"/>
    <mergeCell ref="TN73:TP73"/>
    <mergeCell ref="TV73:TX73"/>
    <mergeCell ref="UD73:UF73"/>
    <mergeCell ref="UL73:UN73"/>
    <mergeCell ref="RR73:RT73"/>
    <mergeCell ref="RZ73:SB73"/>
    <mergeCell ref="SH73:SJ73"/>
    <mergeCell ref="SP73:SR73"/>
    <mergeCell ref="SX73:SZ73"/>
    <mergeCell ref="QD73:QF73"/>
    <mergeCell ref="QL73:QN73"/>
    <mergeCell ref="QT73:QV73"/>
    <mergeCell ref="RB73:RD73"/>
    <mergeCell ref="RJ73:RL73"/>
    <mergeCell ref="OP73:OR73"/>
    <mergeCell ref="OX73:OZ73"/>
    <mergeCell ref="PF73:PH73"/>
    <mergeCell ref="PN73:PP73"/>
    <mergeCell ref="PV73:PX73"/>
    <mergeCell ref="NB73:ND73"/>
    <mergeCell ref="NJ73:NL73"/>
    <mergeCell ref="NR73:NT73"/>
    <mergeCell ref="NZ73:OB73"/>
    <mergeCell ref="OH73:OJ73"/>
    <mergeCell ref="LN73:LP73"/>
    <mergeCell ref="LV73:LX73"/>
    <mergeCell ref="MD73:MF73"/>
    <mergeCell ref="ML73:MN73"/>
    <mergeCell ref="MT73:MV73"/>
    <mergeCell ref="AFN73:AFP73"/>
    <mergeCell ref="AFV73:AFX73"/>
    <mergeCell ref="AGD73:AGF73"/>
    <mergeCell ref="AGL73:AGN73"/>
    <mergeCell ref="AGT73:AGV73"/>
    <mergeCell ref="ADZ73:AEB73"/>
    <mergeCell ref="AEH73:AEJ73"/>
    <mergeCell ref="AEP73:AER73"/>
    <mergeCell ref="AEX73:AEZ73"/>
    <mergeCell ref="AFF73:AFH73"/>
    <mergeCell ref="ACL73:ACN73"/>
    <mergeCell ref="ACT73:ACV73"/>
    <mergeCell ref="ADB73:ADD73"/>
    <mergeCell ref="ADJ73:ADL73"/>
    <mergeCell ref="ADR73:ADT73"/>
    <mergeCell ref="AAX73:AAZ73"/>
    <mergeCell ref="ABF73:ABH73"/>
    <mergeCell ref="ABN73:ABP73"/>
    <mergeCell ref="ABV73:ABX73"/>
    <mergeCell ref="ACD73:ACF73"/>
    <mergeCell ref="ZJ73:ZL73"/>
    <mergeCell ref="ZR73:ZT73"/>
    <mergeCell ref="ZZ73:AAB73"/>
    <mergeCell ref="AAH73:AAJ73"/>
    <mergeCell ref="AAP73:AAR73"/>
    <mergeCell ref="XV73:XX73"/>
    <mergeCell ref="YD73:YF73"/>
    <mergeCell ref="YL73:YN73"/>
    <mergeCell ref="YT73:YV73"/>
    <mergeCell ref="ZB73:ZD73"/>
    <mergeCell ref="WH73:WJ73"/>
    <mergeCell ref="WP73:WR73"/>
    <mergeCell ref="WX73:WZ73"/>
    <mergeCell ref="XF73:XH73"/>
    <mergeCell ref="XN73:XP73"/>
    <mergeCell ref="AQH73:AQJ73"/>
    <mergeCell ref="AQP73:AQR73"/>
    <mergeCell ref="AQX73:AQZ73"/>
    <mergeCell ref="ARF73:ARH73"/>
    <mergeCell ref="ARN73:ARP73"/>
    <mergeCell ref="AOT73:AOV73"/>
    <mergeCell ref="APB73:APD73"/>
    <mergeCell ref="APJ73:APL73"/>
    <mergeCell ref="APR73:APT73"/>
    <mergeCell ref="APZ73:AQB73"/>
    <mergeCell ref="ANF73:ANH73"/>
    <mergeCell ref="ANN73:ANP73"/>
    <mergeCell ref="ANV73:ANX73"/>
    <mergeCell ref="AOD73:AOF73"/>
    <mergeCell ref="AOL73:AON73"/>
    <mergeCell ref="ALR73:ALT73"/>
    <mergeCell ref="ALZ73:AMB73"/>
    <mergeCell ref="AMH73:AMJ73"/>
    <mergeCell ref="AMP73:AMR73"/>
    <mergeCell ref="AMX73:AMZ73"/>
    <mergeCell ref="AKD73:AKF73"/>
    <mergeCell ref="AKL73:AKN73"/>
    <mergeCell ref="AKT73:AKV73"/>
    <mergeCell ref="ALB73:ALD73"/>
    <mergeCell ref="ALJ73:ALL73"/>
    <mergeCell ref="AIP73:AIR73"/>
    <mergeCell ref="AIX73:AIZ73"/>
    <mergeCell ref="AJF73:AJH73"/>
    <mergeCell ref="AJN73:AJP73"/>
    <mergeCell ref="AJV73:AJX73"/>
    <mergeCell ref="AHB73:AHD73"/>
    <mergeCell ref="AHJ73:AHL73"/>
    <mergeCell ref="AHR73:AHT73"/>
    <mergeCell ref="AHZ73:AIB73"/>
    <mergeCell ref="AIH73:AIJ73"/>
    <mergeCell ref="BBB73:BBD73"/>
    <mergeCell ref="BBJ73:BBL73"/>
    <mergeCell ref="BBR73:BBT73"/>
    <mergeCell ref="BBZ73:BCB73"/>
    <mergeCell ref="BCH73:BCJ73"/>
    <mergeCell ref="AZN73:AZP73"/>
    <mergeCell ref="AZV73:AZX73"/>
    <mergeCell ref="BAD73:BAF73"/>
    <mergeCell ref="BAL73:BAN73"/>
    <mergeCell ref="BAT73:BAV73"/>
    <mergeCell ref="AXZ73:AYB73"/>
    <mergeCell ref="AYH73:AYJ73"/>
    <mergeCell ref="AYP73:AYR73"/>
    <mergeCell ref="AYX73:AYZ73"/>
    <mergeCell ref="AZF73:AZH73"/>
    <mergeCell ref="AWL73:AWN73"/>
    <mergeCell ref="AWT73:AWV73"/>
    <mergeCell ref="AXB73:AXD73"/>
    <mergeCell ref="AXJ73:AXL73"/>
    <mergeCell ref="AXR73:AXT73"/>
    <mergeCell ref="AUX73:AUZ73"/>
    <mergeCell ref="AVF73:AVH73"/>
    <mergeCell ref="AVN73:AVP73"/>
    <mergeCell ref="AVV73:AVX73"/>
    <mergeCell ref="AWD73:AWF73"/>
    <mergeCell ref="ATJ73:ATL73"/>
    <mergeCell ref="ATR73:ATT73"/>
    <mergeCell ref="ATZ73:AUB73"/>
    <mergeCell ref="AUH73:AUJ73"/>
    <mergeCell ref="AUP73:AUR73"/>
    <mergeCell ref="ARV73:ARX73"/>
    <mergeCell ref="ASD73:ASF73"/>
    <mergeCell ref="ASL73:ASN73"/>
    <mergeCell ref="AST73:ASV73"/>
    <mergeCell ref="ATB73:ATD73"/>
    <mergeCell ref="BLV73:BLX73"/>
    <mergeCell ref="BMD73:BMF73"/>
    <mergeCell ref="BML73:BMN73"/>
    <mergeCell ref="BMT73:BMV73"/>
    <mergeCell ref="BNB73:BND73"/>
    <mergeCell ref="BKH73:BKJ73"/>
    <mergeCell ref="BKP73:BKR73"/>
    <mergeCell ref="BKX73:BKZ73"/>
    <mergeCell ref="BLF73:BLH73"/>
    <mergeCell ref="BLN73:BLP73"/>
    <mergeCell ref="BIT73:BIV73"/>
    <mergeCell ref="BJB73:BJD73"/>
    <mergeCell ref="BJJ73:BJL73"/>
    <mergeCell ref="BJR73:BJT73"/>
    <mergeCell ref="BJZ73:BKB73"/>
    <mergeCell ref="BHF73:BHH73"/>
    <mergeCell ref="BHN73:BHP73"/>
    <mergeCell ref="BHV73:BHX73"/>
    <mergeCell ref="BID73:BIF73"/>
    <mergeCell ref="BIL73:BIN73"/>
    <mergeCell ref="BFR73:BFT73"/>
    <mergeCell ref="BFZ73:BGB73"/>
    <mergeCell ref="BGH73:BGJ73"/>
    <mergeCell ref="BGP73:BGR73"/>
    <mergeCell ref="BGX73:BGZ73"/>
    <mergeCell ref="BED73:BEF73"/>
    <mergeCell ref="BEL73:BEN73"/>
    <mergeCell ref="BET73:BEV73"/>
    <mergeCell ref="BFB73:BFD73"/>
    <mergeCell ref="BFJ73:BFL73"/>
    <mergeCell ref="BCP73:BCR73"/>
    <mergeCell ref="BCX73:BCZ73"/>
    <mergeCell ref="BDF73:BDH73"/>
    <mergeCell ref="BDN73:BDP73"/>
    <mergeCell ref="BDV73:BDX73"/>
    <mergeCell ref="BWP73:BWR73"/>
    <mergeCell ref="BWX73:BWZ73"/>
    <mergeCell ref="BXF73:BXH73"/>
    <mergeCell ref="BXN73:BXP73"/>
    <mergeCell ref="BXV73:BXX73"/>
    <mergeCell ref="BVB73:BVD73"/>
    <mergeCell ref="BVJ73:BVL73"/>
    <mergeCell ref="BVR73:BVT73"/>
    <mergeCell ref="BVZ73:BWB73"/>
    <mergeCell ref="BWH73:BWJ73"/>
    <mergeCell ref="BTN73:BTP73"/>
    <mergeCell ref="BTV73:BTX73"/>
    <mergeCell ref="BUD73:BUF73"/>
    <mergeCell ref="BUL73:BUN73"/>
    <mergeCell ref="BUT73:BUV73"/>
    <mergeCell ref="BRZ73:BSB73"/>
    <mergeCell ref="BSH73:BSJ73"/>
    <mergeCell ref="BSP73:BSR73"/>
    <mergeCell ref="BSX73:BSZ73"/>
    <mergeCell ref="BTF73:BTH73"/>
    <mergeCell ref="BQL73:BQN73"/>
    <mergeCell ref="BQT73:BQV73"/>
    <mergeCell ref="BRB73:BRD73"/>
    <mergeCell ref="BRJ73:BRL73"/>
    <mergeCell ref="BRR73:BRT73"/>
    <mergeCell ref="BOX73:BOZ73"/>
    <mergeCell ref="BPF73:BPH73"/>
    <mergeCell ref="BPN73:BPP73"/>
    <mergeCell ref="BPV73:BPX73"/>
    <mergeCell ref="BQD73:BQF73"/>
    <mergeCell ref="BNJ73:BNL73"/>
    <mergeCell ref="BNR73:BNT73"/>
    <mergeCell ref="BNZ73:BOB73"/>
    <mergeCell ref="BOH73:BOJ73"/>
    <mergeCell ref="BOP73:BOR73"/>
    <mergeCell ref="CHJ73:CHL73"/>
    <mergeCell ref="CHR73:CHT73"/>
    <mergeCell ref="CHZ73:CIB73"/>
    <mergeCell ref="CIH73:CIJ73"/>
    <mergeCell ref="CIP73:CIR73"/>
    <mergeCell ref="CFV73:CFX73"/>
    <mergeCell ref="CGD73:CGF73"/>
    <mergeCell ref="CGL73:CGN73"/>
    <mergeCell ref="CGT73:CGV73"/>
    <mergeCell ref="CHB73:CHD73"/>
    <mergeCell ref="CEH73:CEJ73"/>
    <mergeCell ref="CEP73:CER73"/>
    <mergeCell ref="CEX73:CEZ73"/>
    <mergeCell ref="CFF73:CFH73"/>
    <mergeCell ref="CFN73:CFP73"/>
    <mergeCell ref="CCT73:CCV73"/>
    <mergeCell ref="CDB73:CDD73"/>
    <mergeCell ref="CDJ73:CDL73"/>
    <mergeCell ref="CDR73:CDT73"/>
    <mergeCell ref="CDZ73:CEB73"/>
    <mergeCell ref="CBF73:CBH73"/>
    <mergeCell ref="CBN73:CBP73"/>
    <mergeCell ref="CBV73:CBX73"/>
    <mergeCell ref="CCD73:CCF73"/>
    <mergeCell ref="CCL73:CCN73"/>
    <mergeCell ref="BZR73:BZT73"/>
    <mergeCell ref="BZZ73:CAB73"/>
    <mergeCell ref="CAH73:CAJ73"/>
    <mergeCell ref="CAP73:CAR73"/>
    <mergeCell ref="CAX73:CAZ73"/>
    <mergeCell ref="BYD73:BYF73"/>
    <mergeCell ref="BYL73:BYN73"/>
    <mergeCell ref="BYT73:BYV73"/>
    <mergeCell ref="BZB73:BZD73"/>
    <mergeCell ref="BZJ73:BZL73"/>
    <mergeCell ref="CSD73:CSF73"/>
    <mergeCell ref="CSL73:CSN73"/>
    <mergeCell ref="CST73:CSV73"/>
    <mergeCell ref="CTB73:CTD73"/>
    <mergeCell ref="CTJ73:CTL73"/>
    <mergeCell ref="CQP73:CQR73"/>
    <mergeCell ref="CQX73:CQZ73"/>
    <mergeCell ref="CRF73:CRH73"/>
    <mergeCell ref="CRN73:CRP73"/>
    <mergeCell ref="CRV73:CRX73"/>
    <mergeCell ref="CPB73:CPD73"/>
    <mergeCell ref="CPJ73:CPL73"/>
    <mergeCell ref="CPR73:CPT73"/>
    <mergeCell ref="CPZ73:CQB73"/>
    <mergeCell ref="CQH73:CQJ73"/>
    <mergeCell ref="CNN73:CNP73"/>
    <mergeCell ref="CNV73:CNX73"/>
    <mergeCell ref="COD73:COF73"/>
    <mergeCell ref="COL73:CON73"/>
    <mergeCell ref="COT73:COV73"/>
    <mergeCell ref="CLZ73:CMB73"/>
    <mergeCell ref="CMH73:CMJ73"/>
    <mergeCell ref="CMP73:CMR73"/>
    <mergeCell ref="CMX73:CMZ73"/>
    <mergeCell ref="CNF73:CNH73"/>
    <mergeCell ref="CKL73:CKN73"/>
    <mergeCell ref="CKT73:CKV73"/>
    <mergeCell ref="CLB73:CLD73"/>
    <mergeCell ref="CLJ73:CLL73"/>
    <mergeCell ref="CLR73:CLT73"/>
    <mergeCell ref="CIX73:CIZ73"/>
    <mergeCell ref="CJF73:CJH73"/>
    <mergeCell ref="CJN73:CJP73"/>
    <mergeCell ref="CJV73:CJX73"/>
    <mergeCell ref="CKD73:CKF73"/>
    <mergeCell ref="DCX73:DCZ73"/>
    <mergeCell ref="DDF73:DDH73"/>
    <mergeCell ref="DDN73:DDP73"/>
    <mergeCell ref="DDV73:DDX73"/>
    <mergeCell ref="DED73:DEF73"/>
    <mergeCell ref="DBJ73:DBL73"/>
    <mergeCell ref="DBR73:DBT73"/>
    <mergeCell ref="DBZ73:DCB73"/>
    <mergeCell ref="DCH73:DCJ73"/>
    <mergeCell ref="DCP73:DCR73"/>
    <mergeCell ref="CZV73:CZX73"/>
    <mergeCell ref="DAD73:DAF73"/>
    <mergeCell ref="DAL73:DAN73"/>
    <mergeCell ref="DAT73:DAV73"/>
    <mergeCell ref="DBB73:DBD73"/>
    <mergeCell ref="CYH73:CYJ73"/>
    <mergeCell ref="CYP73:CYR73"/>
    <mergeCell ref="CYX73:CYZ73"/>
    <mergeCell ref="CZF73:CZH73"/>
    <mergeCell ref="CZN73:CZP73"/>
    <mergeCell ref="CWT73:CWV73"/>
    <mergeCell ref="CXB73:CXD73"/>
    <mergeCell ref="CXJ73:CXL73"/>
    <mergeCell ref="CXR73:CXT73"/>
    <mergeCell ref="CXZ73:CYB73"/>
    <mergeCell ref="CVF73:CVH73"/>
    <mergeCell ref="CVN73:CVP73"/>
    <mergeCell ref="CVV73:CVX73"/>
    <mergeCell ref="CWD73:CWF73"/>
    <mergeCell ref="CWL73:CWN73"/>
    <mergeCell ref="CTR73:CTT73"/>
    <mergeCell ref="CTZ73:CUB73"/>
    <mergeCell ref="CUH73:CUJ73"/>
    <mergeCell ref="CUP73:CUR73"/>
    <mergeCell ref="CUX73:CUZ73"/>
    <mergeCell ref="DNR73:DNT73"/>
    <mergeCell ref="DNZ73:DOB73"/>
    <mergeCell ref="DOH73:DOJ73"/>
    <mergeCell ref="DOP73:DOR73"/>
    <mergeCell ref="DOX73:DOZ73"/>
    <mergeCell ref="DMD73:DMF73"/>
    <mergeCell ref="DML73:DMN73"/>
    <mergeCell ref="DMT73:DMV73"/>
    <mergeCell ref="DNB73:DND73"/>
    <mergeCell ref="DNJ73:DNL73"/>
    <mergeCell ref="DKP73:DKR73"/>
    <mergeCell ref="DKX73:DKZ73"/>
    <mergeCell ref="DLF73:DLH73"/>
    <mergeCell ref="DLN73:DLP73"/>
    <mergeCell ref="DLV73:DLX73"/>
    <mergeCell ref="DJB73:DJD73"/>
    <mergeCell ref="DJJ73:DJL73"/>
    <mergeCell ref="DJR73:DJT73"/>
    <mergeCell ref="DJZ73:DKB73"/>
    <mergeCell ref="DKH73:DKJ73"/>
    <mergeCell ref="DHN73:DHP73"/>
    <mergeCell ref="DHV73:DHX73"/>
    <mergeCell ref="DID73:DIF73"/>
    <mergeCell ref="DIL73:DIN73"/>
    <mergeCell ref="DIT73:DIV73"/>
    <mergeCell ref="DFZ73:DGB73"/>
    <mergeCell ref="DGH73:DGJ73"/>
    <mergeCell ref="DGP73:DGR73"/>
    <mergeCell ref="DGX73:DGZ73"/>
    <mergeCell ref="DHF73:DHH73"/>
    <mergeCell ref="DEL73:DEN73"/>
    <mergeCell ref="DET73:DEV73"/>
    <mergeCell ref="DFB73:DFD73"/>
    <mergeCell ref="DFJ73:DFL73"/>
    <mergeCell ref="DFR73:DFT73"/>
    <mergeCell ref="DYL73:DYN73"/>
    <mergeCell ref="DYT73:DYV73"/>
    <mergeCell ref="DZB73:DZD73"/>
    <mergeCell ref="DZJ73:DZL73"/>
    <mergeCell ref="DZR73:DZT73"/>
    <mergeCell ref="DWX73:DWZ73"/>
    <mergeCell ref="DXF73:DXH73"/>
    <mergeCell ref="DXN73:DXP73"/>
    <mergeCell ref="DXV73:DXX73"/>
    <mergeCell ref="DYD73:DYF73"/>
    <mergeCell ref="DVJ73:DVL73"/>
    <mergeCell ref="DVR73:DVT73"/>
    <mergeCell ref="DVZ73:DWB73"/>
    <mergeCell ref="DWH73:DWJ73"/>
    <mergeCell ref="DWP73:DWR73"/>
    <mergeCell ref="DTV73:DTX73"/>
    <mergeCell ref="DUD73:DUF73"/>
    <mergeCell ref="DUL73:DUN73"/>
    <mergeCell ref="DUT73:DUV73"/>
    <mergeCell ref="DVB73:DVD73"/>
    <mergeCell ref="DSH73:DSJ73"/>
    <mergeCell ref="DSP73:DSR73"/>
    <mergeCell ref="DSX73:DSZ73"/>
    <mergeCell ref="DTF73:DTH73"/>
    <mergeCell ref="DTN73:DTP73"/>
    <mergeCell ref="DQT73:DQV73"/>
    <mergeCell ref="DRB73:DRD73"/>
    <mergeCell ref="DRJ73:DRL73"/>
    <mergeCell ref="DRR73:DRT73"/>
    <mergeCell ref="DRZ73:DSB73"/>
    <mergeCell ref="DPF73:DPH73"/>
    <mergeCell ref="DPN73:DPP73"/>
    <mergeCell ref="DPV73:DPX73"/>
    <mergeCell ref="DQD73:DQF73"/>
    <mergeCell ref="DQL73:DQN73"/>
    <mergeCell ref="EJF73:EJH73"/>
    <mergeCell ref="EJN73:EJP73"/>
    <mergeCell ref="EJV73:EJX73"/>
    <mergeCell ref="EKD73:EKF73"/>
    <mergeCell ref="EKL73:EKN73"/>
    <mergeCell ref="EHR73:EHT73"/>
    <mergeCell ref="EHZ73:EIB73"/>
    <mergeCell ref="EIH73:EIJ73"/>
    <mergeCell ref="EIP73:EIR73"/>
    <mergeCell ref="EIX73:EIZ73"/>
    <mergeCell ref="EGD73:EGF73"/>
    <mergeCell ref="EGL73:EGN73"/>
    <mergeCell ref="EGT73:EGV73"/>
    <mergeCell ref="EHB73:EHD73"/>
    <mergeCell ref="EHJ73:EHL73"/>
    <mergeCell ref="EEP73:EER73"/>
    <mergeCell ref="EEX73:EEZ73"/>
    <mergeCell ref="EFF73:EFH73"/>
    <mergeCell ref="EFN73:EFP73"/>
    <mergeCell ref="EFV73:EFX73"/>
    <mergeCell ref="EDB73:EDD73"/>
    <mergeCell ref="EDJ73:EDL73"/>
    <mergeCell ref="EDR73:EDT73"/>
    <mergeCell ref="EDZ73:EEB73"/>
    <mergeCell ref="EEH73:EEJ73"/>
    <mergeCell ref="EBN73:EBP73"/>
    <mergeCell ref="EBV73:EBX73"/>
    <mergeCell ref="ECD73:ECF73"/>
    <mergeCell ref="ECL73:ECN73"/>
    <mergeCell ref="ECT73:ECV73"/>
    <mergeCell ref="DZZ73:EAB73"/>
    <mergeCell ref="EAH73:EAJ73"/>
    <mergeCell ref="EAP73:EAR73"/>
    <mergeCell ref="EAX73:EAZ73"/>
    <mergeCell ref="EBF73:EBH73"/>
    <mergeCell ref="ETZ73:EUB73"/>
    <mergeCell ref="EUH73:EUJ73"/>
    <mergeCell ref="EUP73:EUR73"/>
    <mergeCell ref="EUX73:EUZ73"/>
    <mergeCell ref="EVF73:EVH73"/>
    <mergeCell ref="ESL73:ESN73"/>
    <mergeCell ref="EST73:ESV73"/>
    <mergeCell ref="ETB73:ETD73"/>
    <mergeCell ref="ETJ73:ETL73"/>
    <mergeCell ref="ETR73:ETT73"/>
    <mergeCell ref="EQX73:EQZ73"/>
    <mergeCell ref="ERF73:ERH73"/>
    <mergeCell ref="ERN73:ERP73"/>
    <mergeCell ref="ERV73:ERX73"/>
    <mergeCell ref="ESD73:ESF73"/>
    <mergeCell ref="EPJ73:EPL73"/>
    <mergeCell ref="EPR73:EPT73"/>
    <mergeCell ref="EPZ73:EQB73"/>
    <mergeCell ref="EQH73:EQJ73"/>
    <mergeCell ref="EQP73:EQR73"/>
    <mergeCell ref="ENV73:ENX73"/>
    <mergeCell ref="EOD73:EOF73"/>
    <mergeCell ref="EOL73:EON73"/>
    <mergeCell ref="EOT73:EOV73"/>
    <mergeCell ref="EPB73:EPD73"/>
    <mergeCell ref="EMH73:EMJ73"/>
    <mergeCell ref="EMP73:EMR73"/>
    <mergeCell ref="EMX73:EMZ73"/>
    <mergeCell ref="ENF73:ENH73"/>
    <mergeCell ref="ENN73:ENP73"/>
    <mergeCell ref="EKT73:EKV73"/>
    <mergeCell ref="ELB73:ELD73"/>
    <mergeCell ref="ELJ73:ELL73"/>
    <mergeCell ref="ELR73:ELT73"/>
    <mergeCell ref="ELZ73:EMB73"/>
    <mergeCell ref="FET73:FEV73"/>
    <mergeCell ref="FFB73:FFD73"/>
    <mergeCell ref="FFJ73:FFL73"/>
    <mergeCell ref="FFR73:FFT73"/>
    <mergeCell ref="FFZ73:FGB73"/>
    <mergeCell ref="FDF73:FDH73"/>
    <mergeCell ref="FDN73:FDP73"/>
    <mergeCell ref="FDV73:FDX73"/>
    <mergeCell ref="FED73:FEF73"/>
    <mergeCell ref="FEL73:FEN73"/>
    <mergeCell ref="FBR73:FBT73"/>
    <mergeCell ref="FBZ73:FCB73"/>
    <mergeCell ref="FCH73:FCJ73"/>
    <mergeCell ref="FCP73:FCR73"/>
    <mergeCell ref="FCX73:FCZ73"/>
    <mergeCell ref="FAD73:FAF73"/>
    <mergeCell ref="FAL73:FAN73"/>
    <mergeCell ref="FAT73:FAV73"/>
    <mergeCell ref="FBB73:FBD73"/>
    <mergeCell ref="FBJ73:FBL73"/>
    <mergeCell ref="EYP73:EYR73"/>
    <mergeCell ref="EYX73:EYZ73"/>
    <mergeCell ref="EZF73:EZH73"/>
    <mergeCell ref="EZN73:EZP73"/>
    <mergeCell ref="EZV73:EZX73"/>
    <mergeCell ref="EXB73:EXD73"/>
    <mergeCell ref="EXJ73:EXL73"/>
    <mergeCell ref="EXR73:EXT73"/>
    <mergeCell ref="EXZ73:EYB73"/>
    <mergeCell ref="EYH73:EYJ73"/>
    <mergeCell ref="EVN73:EVP73"/>
    <mergeCell ref="EVV73:EVX73"/>
    <mergeCell ref="EWD73:EWF73"/>
    <mergeCell ref="EWL73:EWN73"/>
    <mergeCell ref="EWT73:EWV73"/>
    <mergeCell ref="FPN73:FPP73"/>
    <mergeCell ref="FPV73:FPX73"/>
    <mergeCell ref="FQD73:FQF73"/>
    <mergeCell ref="FQL73:FQN73"/>
    <mergeCell ref="FQT73:FQV73"/>
    <mergeCell ref="FNZ73:FOB73"/>
    <mergeCell ref="FOH73:FOJ73"/>
    <mergeCell ref="FOP73:FOR73"/>
    <mergeCell ref="FOX73:FOZ73"/>
    <mergeCell ref="FPF73:FPH73"/>
    <mergeCell ref="FML73:FMN73"/>
    <mergeCell ref="FMT73:FMV73"/>
    <mergeCell ref="FNB73:FND73"/>
    <mergeCell ref="FNJ73:FNL73"/>
    <mergeCell ref="FNR73:FNT73"/>
    <mergeCell ref="FKX73:FKZ73"/>
    <mergeCell ref="FLF73:FLH73"/>
    <mergeCell ref="FLN73:FLP73"/>
    <mergeCell ref="FLV73:FLX73"/>
    <mergeCell ref="FMD73:FMF73"/>
    <mergeCell ref="FJJ73:FJL73"/>
    <mergeCell ref="FJR73:FJT73"/>
    <mergeCell ref="FJZ73:FKB73"/>
    <mergeCell ref="FKH73:FKJ73"/>
    <mergeCell ref="FKP73:FKR73"/>
    <mergeCell ref="FHV73:FHX73"/>
    <mergeCell ref="FID73:FIF73"/>
    <mergeCell ref="FIL73:FIN73"/>
    <mergeCell ref="FIT73:FIV73"/>
    <mergeCell ref="FJB73:FJD73"/>
    <mergeCell ref="FGH73:FGJ73"/>
    <mergeCell ref="FGP73:FGR73"/>
    <mergeCell ref="FGX73:FGZ73"/>
    <mergeCell ref="FHF73:FHH73"/>
    <mergeCell ref="FHN73:FHP73"/>
    <mergeCell ref="GAH73:GAJ73"/>
    <mergeCell ref="GAP73:GAR73"/>
    <mergeCell ref="GAX73:GAZ73"/>
    <mergeCell ref="GBF73:GBH73"/>
    <mergeCell ref="GBN73:GBP73"/>
    <mergeCell ref="FYT73:FYV73"/>
    <mergeCell ref="FZB73:FZD73"/>
    <mergeCell ref="FZJ73:FZL73"/>
    <mergeCell ref="FZR73:FZT73"/>
    <mergeCell ref="FZZ73:GAB73"/>
    <mergeCell ref="FXF73:FXH73"/>
    <mergeCell ref="FXN73:FXP73"/>
    <mergeCell ref="FXV73:FXX73"/>
    <mergeCell ref="FYD73:FYF73"/>
    <mergeCell ref="FYL73:FYN73"/>
    <mergeCell ref="FVR73:FVT73"/>
    <mergeCell ref="FVZ73:FWB73"/>
    <mergeCell ref="FWH73:FWJ73"/>
    <mergeCell ref="FWP73:FWR73"/>
    <mergeCell ref="FWX73:FWZ73"/>
    <mergeCell ref="FUD73:FUF73"/>
    <mergeCell ref="FUL73:FUN73"/>
    <mergeCell ref="FUT73:FUV73"/>
    <mergeCell ref="FVB73:FVD73"/>
    <mergeCell ref="FVJ73:FVL73"/>
    <mergeCell ref="FSP73:FSR73"/>
    <mergeCell ref="FSX73:FSZ73"/>
    <mergeCell ref="FTF73:FTH73"/>
    <mergeCell ref="FTN73:FTP73"/>
    <mergeCell ref="FTV73:FTX73"/>
    <mergeCell ref="FRB73:FRD73"/>
    <mergeCell ref="FRJ73:FRL73"/>
    <mergeCell ref="FRR73:FRT73"/>
    <mergeCell ref="FRZ73:FSB73"/>
    <mergeCell ref="FSH73:FSJ73"/>
    <mergeCell ref="GLB73:GLD73"/>
    <mergeCell ref="GLJ73:GLL73"/>
    <mergeCell ref="GLR73:GLT73"/>
    <mergeCell ref="GLZ73:GMB73"/>
    <mergeCell ref="GMH73:GMJ73"/>
    <mergeCell ref="GJN73:GJP73"/>
    <mergeCell ref="GJV73:GJX73"/>
    <mergeCell ref="GKD73:GKF73"/>
    <mergeCell ref="GKL73:GKN73"/>
    <mergeCell ref="GKT73:GKV73"/>
    <mergeCell ref="GHZ73:GIB73"/>
    <mergeCell ref="GIH73:GIJ73"/>
    <mergeCell ref="GIP73:GIR73"/>
    <mergeCell ref="GIX73:GIZ73"/>
    <mergeCell ref="GJF73:GJH73"/>
    <mergeCell ref="GGL73:GGN73"/>
    <mergeCell ref="GGT73:GGV73"/>
    <mergeCell ref="GHB73:GHD73"/>
    <mergeCell ref="GHJ73:GHL73"/>
    <mergeCell ref="GHR73:GHT73"/>
    <mergeCell ref="GEX73:GEZ73"/>
    <mergeCell ref="GFF73:GFH73"/>
    <mergeCell ref="GFN73:GFP73"/>
    <mergeCell ref="GFV73:GFX73"/>
    <mergeCell ref="GGD73:GGF73"/>
    <mergeCell ref="GDJ73:GDL73"/>
    <mergeCell ref="GDR73:GDT73"/>
    <mergeCell ref="GDZ73:GEB73"/>
    <mergeCell ref="GEH73:GEJ73"/>
    <mergeCell ref="GEP73:GER73"/>
    <mergeCell ref="GBV73:GBX73"/>
    <mergeCell ref="GCD73:GCF73"/>
    <mergeCell ref="GCL73:GCN73"/>
    <mergeCell ref="GCT73:GCV73"/>
    <mergeCell ref="GDB73:GDD73"/>
    <mergeCell ref="GVV73:GVX73"/>
    <mergeCell ref="GWD73:GWF73"/>
    <mergeCell ref="GWL73:GWN73"/>
    <mergeCell ref="GWT73:GWV73"/>
    <mergeCell ref="GXB73:GXD73"/>
    <mergeCell ref="GUH73:GUJ73"/>
    <mergeCell ref="GUP73:GUR73"/>
    <mergeCell ref="GUX73:GUZ73"/>
    <mergeCell ref="GVF73:GVH73"/>
    <mergeCell ref="GVN73:GVP73"/>
    <mergeCell ref="GST73:GSV73"/>
    <mergeCell ref="GTB73:GTD73"/>
    <mergeCell ref="GTJ73:GTL73"/>
    <mergeCell ref="GTR73:GTT73"/>
    <mergeCell ref="GTZ73:GUB73"/>
    <mergeCell ref="GRF73:GRH73"/>
    <mergeCell ref="GRN73:GRP73"/>
    <mergeCell ref="GRV73:GRX73"/>
    <mergeCell ref="GSD73:GSF73"/>
    <mergeCell ref="GSL73:GSN73"/>
    <mergeCell ref="GPR73:GPT73"/>
    <mergeCell ref="GPZ73:GQB73"/>
    <mergeCell ref="GQH73:GQJ73"/>
    <mergeCell ref="GQP73:GQR73"/>
    <mergeCell ref="GQX73:GQZ73"/>
    <mergeCell ref="GOD73:GOF73"/>
    <mergeCell ref="GOL73:GON73"/>
    <mergeCell ref="GOT73:GOV73"/>
    <mergeCell ref="GPB73:GPD73"/>
    <mergeCell ref="GPJ73:GPL73"/>
    <mergeCell ref="GMP73:GMR73"/>
    <mergeCell ref="GMX73:GMZ73"/>
    <mergeCell ref="GNF73:GNH73"/>
    <mergeCell ref="GNN73:GNP73"/>
    <mergeCell ref="GNV73:GNX73"/>
    <mergeCell ref="HGP73:HGR73"/>
    <mergeCell ref="HGX73:HGZ73"/>
    <mergeCell ref="HHF73:HHH73"/>
    <mergeCell ref="HHN73:HHP73"/>
    <mergeCell ref="HHV73:HHX73"/>
    <mergeCell ref="HFB73:HFD73"/>
    <mergeCell ref="HFJ73:HFL73"/>
    <mergeCell ref="HFR73:HFT73"/>
    <mergeCell ref="HFZ73:HGB73"/>
    <mergeCell ref="HGH73:HGJ73"/>
    <mergeCell ref="HDN73:HDP73"/>
    <mergeCell ref="HDV73:HDX73"/>
    <mergeCell ref="HED73:HEF73"/>
    <mergeCell ref="HEL73:HEN73"/>
    <mergeCell ref="HET73:HEV73"/>
    <mergeCell ref="HBZ73:HCB73"/>
    <mergeCell ref="HCH73:HCJ73"/>
    <mergeCell ref="HCP73:HCR73"/>
    <mergeCell ref="HCX73:HCZ73"/>
    <mergeCell ref="HDF73:HDH73"/>
    <mergeCell ref="HAL73:HAN73"/>
    <mergeCell ref="HAT73:HAV73"/>
    <mergeCell ref="HBB73:HBD73"/>
    <mergeCell ref="HBJ73:HBL73"/>
    <mergeCell ref="HBR73:HBT73"/>
    <mergeCell ref="GYX73:GYZ73"/>
    <mergeCell ref="GZF73:GZH73"/>
    <mergeCell ref="GZN73:GZP73"/>
    <mergeCell ref="GZV73:GZX73"/>
    <mergeCell ref="HAD73:HAF73"/>
    <mergeCell ref="GXJ73:GXL73"/>
    <mergeCell ref="GXR73:GXT73"/>
    <mergeCell ref="GXZ73:GYB73"/>
    <mergeCell ref="GYH73:GYJ73"/>
    <mergeCell ref="GYP73:GYR73"/>
    <mergeCell ref="HRJ73:HRL73"/>
    <mergeCell ref="HRR73:HRT73"/>
    <mergeCell ref="HRZ73:HSB73"/>
    <mergeCell ref="HSH73:HSJ73"/>
    <mergeCell ref="HSP73:HSR73"/>
    <mergeCell ref="HPV73:HPX73"/>
    <mergeCell ref="HQD73:HQF73"/>
    <mergeCell ref="HQL73:HQN73"/>
    <mergeCell ref="HQT73:HQV73"/>
    <mergeCell ref="HRB73:HRD73"/>
    <mergeCell ref="HOH73:HOJ73"/>
    <mergeCell ref="HOP73:HOR73"/>
    <mergeCell ref="HOX73:HOZ73"/>
    <mergeCell ref="HPF73:HPH73"/>
    <mergeCell ref="HPN73:HPP73"/>
    <mergeCell ref="HMT73:HMV73"/>
    <mergeCell ref="HNB73:HND73"/>
    <mergeCell ref="HNJ73:HNL73"/>
    <mergeCell ref="HNR73:HNT73"/>
    <mergeCell ref="HNZ73:HOB73"/>
    <mergeCell ref="HLF73:HLH73"/>
    <mergeCell ref="HLN73:HLP73"/>
    <mergeCell ref="HLV73:HLX73"/>
    <mergeCell ref="HMD73:HMF73"/>
    <mergeCell ref="HML73:HMN73"/>
    <mergeCell ref="HJR73:HJT73"/>
    <mergeCell ref="HJZ73:HKB73"/>
    <mergeCell ref="HKH73:HKJ73"/>
    <mergeCell ref="HKP73:HKR73"/>
    <mergeCell ref="HKX73:HKZ73"/>
    <mergeCell ref="HID73:HIF73"/>
    <mergeCell ref="HIL73:HIN73"/>
    <mergeCell ref="HIT73:HIV73"/>
    <mergeCell ref="HJB73:HJD73"/>
    <mergeCell ref="HJJ73:HJL73"/>
    <mergeCell ref="ICD73:ICF73"/>
    <mergeCell ref="ICL73:ICN73"/>
    <mergeCell ref="ICT73:ICV73"/>
    <mergeCell ref="IDB73:IDD73"/>
    <mergeCell ref="IDJ73:IDL73"/>
    <mergeCell ref="IAP73:IAR73"/>
    <mergeCell ref="IAX73:IAZ73"/>
    <mergeCell ref="IBF73:IBH73"/>
    <mergeCell ref="IBN73:IBP73"/>
    <mergeCell ref="IBV73:IBX73"/>
    <mergeCell ref="HZB73:HZD73"/>
    <mergeCell ref="HZJ73:HZL73"/>
    <mergeCell ref="HZR73:HZT73"/>
    <mergeCell ref="HZZ73:IAB73"/>
    <mergeCell ref="IAH73:IAJ73"/>
    <mergeCell ref="HXN73:HXP73"/>
    <mergeCell ref="HXV73:HXX73"/>
    <mergeCell ref="HYD73:HYF73"/>
    <mergeCell ref="HYL73:HYN73"/>
    <mergeCell ref="HYT73:HYV73"/>
    <mergeCell ref="HVZ73:HWB73"/>
    <mergeCell ref="HWH73:HWJ73"/>
    <mergeCell ref="HWP73:HWR73"/>
    <mergeCell ref="HWX73:HWZ73"/>
    <mergeCell ref="HXF73:HXH73"/>
    <mergeCell ref="HUL73:HUN73"/>
    <mergeCell ref="HUT73:HUV73"/>
    <mergeCell ref="HVB73:HVD73"/>
    <mergeCell ref="HVJ73:HVL73"/>
    <mergeCell ref="HVR73:HVT73"/>
    <mergeCell ref="HSX73:HSZ73"/>
    <mergeCell ref="HTF73:HTH73"/>
    <mergeCell ref="HTN73:HTP73"/>
    <mergeCell ref="HTV73:HTX73"/>
    <mergeCell ref="HUD73:HUF73"/>
    <mergeCell ref="IMX73:IMZ73"/>
    <mergeCell ref="INF73:INH73"/>
    <mergeCell ref="INN73:INP73"/>
    <mergeCell ref="INV73:INX73"/>
    <mergeCell ref="IOD73:IOF73"/>
    <mergeCell ref="ILJ73:ILL73"/>
    <mergeCell ref="ILR73:ILT73"/>
    <mergeCell ref="ILZ73:IMB73"/>
    <mergeCell ref="IMH73:IMJ73"/>
    <mergeCell ref="IMP73:IMR73"/>
    <mergeCell ref="IJV73:IJX73"/>
    <mergeCell ref="IKD73:IKF73"/>
    <mergeCell ref="IKL73:IKN73"/>
    <mergeCell ref="IKT73:IKV73"/>
    <mergeCell ref="ILB73:ILD73"/>
    <mergeCell ref="IIH73:IIJ73"/>
    <mergeCell ref="IIP73:IIR73"/>
    <mergeCell ref="IIX73:IIZ73"/>
    <mergeCell ref="IJF73:IJH73"/>
    <mergeCell ref="IJN73:IJP73"/>
    <mergeCell ref="IGT73:IGV73"/>
    <mergeCell ref="IHB73:IHD73"/>
    <mergeCell ref="IHJ73:IHL73"/>
    <mergeCell ref="IHR73:IHT73"/>
    <mergeCell ref="IHZ73:IIB73"/>
    <mergeCell ref="IFF73:IFH73"/>
    <mergeCell ref="IFN73:IFP73"/>
    <mergeCell ref="IFV73:IFX73"/>
    <mergeCell ref="IGD73:IGF73"/>
    <mergeCell ref="IGL73:IGN73"/>
    <mergeCell ref="IDR73:IDT73"/>
    <mergeCell ref="IDZ73:IEB73"/>
    <mergeCell ref="IEH73:IEJ73"/>
    <mergeCell ref="IEP73:IER73"/>
    <mergeCell ref="IEX73:IEZ73"/>
    <mergeCell ref="IXR73:IXT73"/>
    <mergeCell ref="IXZ73:IYB73"/>
    <mergeCell ref="IYH73:IYJ73"/>
    <mergeCell ref="IYP73:IYR73"/>
    <mergeCell ref="IYX73:IYZ73"/>
    <mergeCell ref="IWD73:IWF73"/>
    <mergeCell ref="IWL73:IWN73"/>
    <mergeCell ref="IWT73:IWV73"/>
    <mergeCell ref="IXB73:IXD73"/>
    <mergeCell ref="IXJ73:IXL73"/>
    <mergeCell ref="IUP73:IUR73"/>
    <mergeCell ref="IUX73:IUZ73"/>
    <mergeCell ref="IVF73:IVH73"/>
    <mergeCell ref="IVN73:IVP73"/>
    <mergeCell ref="IVV73:IVX73"/>
    <mergeCell ref="ITB73:ITD73"/>
    <mergeCell ref="ITJ73:ITL73"/>
    <mergeCell ref="ITR73:ITT73"/>
    <mergeCell ref="ITZ73:IUB73"/>
    <mergeCell ref="IUH73:IUJ73"/>
    <mergeCell ref="IRN73:IRP73"/>
    <mergeCell ref="IRV73:IRX73"/>
    <mergeCell ref="ISD73:ISF73"/>
    <mergeCell ref="ISL73:ISN73"/>
    <mergeCell ref="IST73:ISV73"/>
    <mergeCell ref="IPZ73:IQB73"/>
    <mergeCell ref="IQH73:IQJ73"/>
    <mergeCell ref="IQP73:IQR73"/>
    <mergeCell ref="IQX73:IQZ73"/>
    <mergeCell ref="IRF73:IRH73"/>
    <mergeCell ref="IOL73:ION73"/>
    <mergeCell ref="IOT73:IOV73"/>
    <mergeCell ref="IPB73:IPD73"/>
    <mergeCell ref="IPJ73:IPL73"/>
    <mergeCell ref="IPR73:IPT73"/>
    <mergeCell ref="JIL73:JIN73"/>
    <mergeCell ref="JIT73:JIV73"/>
    <mergeCell ref="JJB73:JJD73"/>
    <mergeCell ref="JJJ73:JJL73"/>
    <mergeCell ref="JJR73:JJT73"/>
    <mergeCell ref="JGX73:JGZ73"/>
    <mergeCell ref="JHF73:JHH73"/>
    <mergeCell ref="JHN73:JHP73"/>
    <mergeCell ref="JHV73:JHX73"/>
    <mergeCell ref="JID73:JIF73"/>
    <mergeCell ref="JFJ73:JFL73"/>
    <mergeCell ref="JFR73:JFT73"/>
    <mergeCell ref="JFZ73:JGB73"/>
    <mergeCell ref="JGH73:JGJ73"/>
    <mergeCell ref="JGP73:JGR73"/>
    <mergeCell ref="JDV73:JDX73"/>
    <mergeCell ref="JED73:JEF73"/>
    <mergeCell ref="JEL73:JEN73"/>
    <mergeCell ref="JET73:JEV73"/>
    <mergeCell ref="JFB73:JFD73"/>
    <mergeCell ref="JCH73:JCJ73"/>
    <mergeCell ref="JCP73:JCR73"/>
    <mergeCell ref="JCX73:JCZ73"/>
    <mergeCell ref="JDF73:JDH73"/>
    <mergeCell ref="JDN73:JDP73"/>
    <mergeCell ref="JAT73:JAV73"/>
    <mergeCell ref="JBB73:JBD73"/>
    <mergeCell ref="JBJ73:JBL73"/>
    <mergeCell ref="JBR73:JBT73"/>
    <mergeCell ref="JBZ73:JCB73"/>
    <mergeCell ref="IZF73:IZH73"/>
    <mergeCell ref="IZN73:IZP73"/>
    <mergeCell ref="IZV73:IZX73"/>
    <mergeCell ref="JAD73:JAF73"/>
    <mergeCell ref="JAL73:JAN73"/>
    <mergeCell ref="JTF73:JTH73"/>
    <mergeCell ref="JTN73:JTP73"/>
    <mergeCell ref="JTV73:JTX73"/>
    <mergeCell ref="JUD73:JUF73"/>
    <mergeCell ref="JUL73:JUN73"/>
    <mergeCell ref="JRR73:JRT73"/>
    <mergeCell ref="JRZ73:JSB73"/>
    <mergeCell ref="JSH73:JSJ73"/>
    <mergeCell ref="JSP73:JSR73"/>
    <mergeCell ref="JSX73:JSZ73"/>
    <mergeCell ref="JQD73:JQF73"/>
    <mergeCell ref="JQL73:JQN73"/>
    <mergeCell ref="JQT73:JQV73"/>
    <mergeCell ref="JRB73:JRD73"/>
    <mergeCell ref="JRJ73:JRL73"/>
    <mergeCell ref="JOP73:JOR73"/>
    <mergeCell ref="JOX73:JOZ73"/>
    <mergeCell ref="JPF73:JPH73"/>
    <mergeCell ref="JPN73:JPP73"/>
    <mergeCell ref="JPV73:JPX73"/>
    <mergeCell ref="JNB73:JND73"/>
    <mergeCell ref="JNJ73:JNL73"/>
    <mergeCell ref="JNR73:JNT73"/>
    <mergeCell ref="JNZ73:JOB73"/>
    <mergeCell ref="JOH73:JOJ73"/>
    <mergeCell ref="JLN73:JLP73"/>
    <mergeCell ref="JLV73:JLX73"/>
    <mergeCell ref="JMD73:JMF73"/>
    <mergeCell ref="JML73:JMN73"/>
    <mergeCell ref="JMT73:JMV73"/>
    <mergeCell ref="JJZ73:JKB73"/>
    <mergeCell ref="JKH73:JKJ73"/>
    <mergeCell ref="JKP73:JKR73"/>
    <mergeCell ref="JKX73:JKZ73"/>
    <mergeCell ref="JLF73:JLH73"/>
    <mergeCell ref="KDZ73:KEB73"/>
    <mergeCell ref="KEH73:KEJ73"/>
    <mergeCell ref="KEP73:KER73"/>
    <mergeCell ref="KEX73:KEZ73"/>
    <mergeCell ref="KFF73:KFH73"/>
    <mergeCell ref="KCL73:KCN73"/>
    <mergeCell ref="KCT73:KCV73"/>
    <mergeCell ref="KDB73:KDD73"/>
    <mergeCell ref="KDJ73:KDL73"/>
    <mergeCell ref="KDR73:KDT73"/>
    <mergeCell ref="KAX73:KAZ73"/>
    <mergeCell ref="KBF73:KBH73"/>
    <mergeCell ref="KBN73:KBP73"/>
    <mergeCell ref="KBV73:KBX73"/>
    <mergeCell ref="KCD73:KCF73"/>
    <mergeCell ref="JZJ73:JZL73"/>
    <mergeCell ref="JZR73:JZT73"/>
    <mergeCell ref="JZZ73:KAB73"/>
    <mergeCell ref="KAH73:KAJ73"/>
    <mergeCell ref="KAP73:KAR73"/>
    <mergeCell ref="JXV73:JXX73"/>
    <mergeCell ref="JYD73:JYF73"/>
    <mergeCell ref="JYL73:JYN73"/>
    <mergeCell ref="JYT73:JYV73"/>
    <mergeCell ref="JZB73:JZD73"/>
    <mergeCell ref="JWH73:JWJ73"/>
    <mergeCell ref="JWP73:JWR73"/>
    <mergeCell ref="JWX73:JWZ73"/>
    <mergeCell ref="JXF73:JXH73"/>
    <mergeCell ref="JXN73:JXP73"/>
    <mergeCell ref="JUT73:JUV73"/>
    <mergeCell ref="JVB73:JVD73"/>
    <mergeCell ref="JVJ73:JVL73"/>
    <mergeCell ref="JVR73:JVT73"/>
    <mergeCell ref="JVZ73:JWB73"/>
    <mergeCell ref="KOT73:KOV73"/>
    <mergeCell ref="KPB73:KPD73"/>
    <mergeCell ref="KPJ73:KPL73"/>
    <mergeCell ref="KPR73:KPT73"/>
    <mergeCell ref="KPZ73:KQB73"/>
    <mergeCell ref="KNF73:KNH73"/>
    <mergeCell ref="KNN73:KNP73"/>
    <mergeCell ref="KNV73:KNX73"/>
    <mergeCell ref="KOD73:KOF73"/>
    <mergeCell ref="KOL73:KON73"/>
    <mergeCell ref="KLR73:KLT73"/>
    <mergeCell ref="KLZ73:KMB73"/>
    <mergeCell ref="KMH73:KMJ73"/>
    <mergeCell ref="KMP73:KMR73"/>
    <mergeCell ref="KMX73:KMZ73"/>
    <mergeCell ref="KKD73:KKF73"/>
    <mergeCell ref="KKL73:KKN73"/>
    <mergeCell ref="KKT73:KKV73"/>
    <mergeCell ref="KLB73:KLD73"/>
    <mergeCell ref="KLJ73:KLL73"/>
    <mergeCell ref="KIP73:KIR73"/>
    <mergeCell ref="KIX73:KIZ73"/>
    <mergeCell ref="KJF73:KJH73"/>
    <mergeCell ref="KJN73:KJP73"/>
    <mergeCell ref="KJV73:KJX73"/>
    <mergeCell ref="KHB73:KHD73"/>
    <mergeCell ref="KHJ73:KHL73"/>
    <mergeCell ref="KHR73:KHT73"/>
    <mergeCell ref="KHZ73:KIB73"/>
    <mergeCell ref="KIH73:KIJ73"/>
    <mergeCell ref="KFN73:KFP73"/>
    <mergeCell ref="KFV73:KFX73"/>
    <mergeCell ref="KGD73:KGF73"/>
    <mergeCell ref="KGL73:KGN73"/>
    <mergeCell ref="KGT73:KGV73"/>
    <mergeCell ref="KZN73:KZP73"/>
    <mergeCell ref="KZV73:KZX73"/>
    <mergeCell ref="LAD73:LAF73"/>
    <mergeCell ref="LAL73:LAN73"/>
    <mergeCell ref="LAT73:LAV73"/>
    <mergeCell ref="KXZ73:KYB73"/>
    <mergeCell ref="KYH73:KYJ73"/>
    <mergeCell ref="KYP73:KYR73"/>
    <mergeCell ref="KYX73:KYZ73"/>
    <mergeCell ref="KZF73:KZH73"/>
    <mergeCell ref="KWL73:KWN73"/>
    <mergeCell ref="KWT73:KWV73"/>
    <mergeCell ref="KXB73:KXD73"/>
    <mergeCell ref="KXJ73:KXL73"/>
    <mergeCell ref="KXR73:KXT73"/>
    <mergeCell ref="KUX73:KUZ73"/>
    <mergeCell ref="KVF73:KVH73"/>
    <mergeCell ref="KVN73:KVP73"/>
    <mergeCell ref="KVV73:KVX73"/>
    <mergeCell ref="KWD73:KWF73"/>
    <mergeCell ref="KTJ73:KTL73"/>
    <mergeCell ref="KTR73:KTT73"/>
    <mergeCell ref="KTZ73:KUB73"/>
    <mergeCell ref="KUH73:KUJ73"/>
    <mergeCell ref="KUP73:KUR73"/>
    <mergeCell ref="KRV73:KRX73"/>
    <mergeCell ref="KSD73:KSF73"/>
    <mergeCell ref="KSL73:KSN73"/>
    <mergeCell ref="KST73:KSV73"/>
    <mergeCell ref="KTB73:KTD73"/>
    <mergeCell ref="KQH73:KQJ73"/>
    <mergeCell ref="KQP73:KQR73"/>
    <mergeCell ref="KQX73:KQZ73"/>
    <mergeCell ref="KRF73:KRH73"/>
    <mergeCell ref="KRN73:KRP73"/>
    <mergeCell ref="LKH73:LKJ73"/>
    <mergeCell ref="LKP73:LKR73"/>
    <mergeCell ref="LKX73:LKZ73"/>
    <mergeCell ref="LLF73:LLH73"/>
    <mergeCell ref="LLN73:LLP73"/>
    <mergeCell ref="LIT73:LIV73"/>
    <mergeCell ref="LJB73:LJD73"/>
    <mergeCell ref="LJJ73:LJL73"/>
    <mergeCell ref="LJR73:LJT73"/>
    <mergeCell ref="LJZ73:LKB73"/>
    <mergeCell ref="LHF73:LHH73"/>
    <mergeCell ref="LHN73:LHP73"/>
    <mergeCell ref="LHV73:LHX73"/>
    <mergeCell ref="LID73:LIF73"/>
    <mergeCell ref="LIL73:LIN73"/>
    <mergeCell ref="LFR73:LFT73"/>
    <mergeCell ref="LFZ73:LGB73"/>
    <mergeCell ref="LGH73:LGJ73"/>
    <mergeCell ref="LGP73:LGR73"/>
    <mergeCell ref="LGX73:LGZ73"/>
    <mergeCell ref="LED73:LEF73"/>
    <mergeCell ref="LEL73:LEN73"/>
    <mergeCell ref="LET73:LEV73"/>
    <mergeCell ref="LFB73:LFD73"/>
    <mergeCell ref="LFJ73:LFL73"/>
    <mergeCell ref="LCP73:LCR73"/>
    <mergeCell ref="LCX73:LCZ73"/>
    <mergeCell ref="LDF73:LDH73"/>
    <mergeCell ref="LDN73:LDP73"/>
    <mergeCell ref="LDV73:LDX73"/>
    <mergeCell ref="LBB73:LBD73"/>
    <mergeCell ref="LBJ73:LBL73"/>
    <mergeCell ref="LBR73:LBT73"/>
    <mergeCell ref="LBZ73:LCB73"/>
    <mergeCell ref="LCH73:LCJ73"/>
    <mergeCell ref="LVB73:LVD73"/>
    <mergeCell ref="LVJ73:LVL73"/>
    <mergeCell ref="LVR73:LVT73"/>
    <mergeCell ref="LVZ73:LWB73"/>
    <mergeCell ref="LWH73:LWJ73"/>
    <mergeCell ref="LTN73:LTP73"/>
    <mergeCell ref="LTV73:LTX73"/>
    <mergeCell ref="LUD73:LUF73"/>
    <mergeCell ref="LUL73:LUN73"/>
    <mergeCell ref="LUT73:LUV73"/>
    <mergeCell ref="LRZ73:LSB73"/>
    <mergeCell ref="LSH73:LSJ73"/>
    <mergeCell ref="LSP73:LSR73"/>
    <mergeCell ref="LSX73:LSZ73"/>
    <mergeCell ref="LTF73:LTH73"/>
    <mergeCell ref="LQL73:LQN73"/>
    <mergeCell ref="LQT73:LQV73"/>
    <mergeCell ref="LRB73:LRD73"/>
    <mergeCell ref="LRJ73:LRL73"/>
    <mergeCell ref="LRR73:LRT73"/>
    <mergeCell ref="LOX73:LOZ73"/>
    <mergeCell ref="LPF73:LPH73"/>
    <mergeCell ref="LPN73:LPP73"/>
    <mergeCell ref="LPV73:LPX73"/>
    <mergeCell ref="LQD73:LQF73"/>
    <mergeCell ref="LNJ73:LNL73"/>
    <mergeCell ref="LNR73:LNT73"/>
    <mergeCell ref="LNZ73:LOB73"/>
    <mergeCell ref="LOH73:LOJ73"/>
    <mergeCell ref="LOP73:LOR73"/>
    <mergeCell ref="LLV73:LLX73"/>
    <mergeCell ref="LMD73:LMF73"/>
    <mergeCell ref="LML73:LMN73"/>
    <mergeCell ref="LMT73:LMV73"/>
    <mergeCell ref="LNB73:LND73"/>
    <mergeCell ref="MFV73:MFX73"/>
    <mergeCell ref="MGD73:MGF73"/>
    <mergeCell ref="MGL73:MGN73"/>
    <mergeCell ref="MGT73:MGV73"/>
    <mergeCell ref="MHB73:MHD73"/>
    <mergeCell ref="MEH73:MEJ73"/>
    <mergeCell ref="MEP73:MER73"/>
    <mergeCell ref="MEX73:MEZ73"/>
    <mergeCell ref="MFF73:MFH73"/>
    <mergeCell ref="MFN73:MFP73"/>
    <mergeCell ref="MCT73:MCV73"/>
    <mergeCell ref="MDB73:MDD73"/>
    <mergeCell ref="MDJ73:MDL73"/>
    <mergeCell ref="MDR73:MDT73"/>
    <mergeCell ref="MDZ73:MEB73"/>
    <mergeCell ref="MBF73:MBH73"/>
    <mergeCell ref="MBN73:MBP73"/>
    <mergeCell ref="MBV73:MBX73"/>
    <mergeCell ref="MCD73:MCF73"/>
    <mergeCell ref="MCL73:MCN73"/>
    <mergeCell ref="LZR73:LZT73"/>
    <mergeCell ref="LZZ73:MAB73"/>
    <mergeCell ref="MAH73:MAJ73"/>
    <mergeCell ref="MAP73:MAR73"/>
    <mergeCell ref="MAX73:MAZ73"/>
    <mergeCell ref="LYD73:LYF73"/>
    <mergeCell ref="LYL73:LYN73"/>
    <mergeCell ref="LYT73:LYV73"/>
    <mergeCell ref="LZB73:LZD73"/>
    <mergeCell ref="LZJ73:LZL73"/>
    <mergeCell ref="LWP73:LWR73"/>
    <mergeCell ref="LWX73:LWZ73"/>
    <mergeCell ref="LXF73:LXH73"/>
    <mergeCell ref="LXN73:LXP73"/>
    <mergeCell ref="LXV73:LXX73"/>
    <mergeCell ref="MQP73:MQR73"/>
    <mergeCell ref="MQX73:MQZ73"/>
    <mergeCell ref="MRF73:MRH73"/>
    <mergeCell ref="MRN73:MRP73"/>
    <mergeCell ref="MRV73:MRX73"/>
    <mergeCell ref="MPB73:MPD73"/>
    <mergeCell ref="MPJ73:MPL73"/>
    <mergeCell ref="MPR73:MPT73"/>
    <mergeCell ref="MPZ73:MQB73"/>
    <mergeCell ref="MQH73:MQJ73"/>
    <mergeCell ref="MNN73:MNP73"/>
    <mergeCell ref="MNV73:MNX73"/>
    <mergeCell ref="MOD73:MOF73"/>
    <mergeCell ref="MOL73:MON73"/>
    <mergeCell ref="MOT73:MOV73"/>
    <mergeCell ref="MLZ73:MMB73"/>
    <mergeCell ref="MMH73:MMJ73"/>
    <mergeCell ref="MMP73:MMR73"/>
    <mergeCell ref="MMX73:MMZ73"/>
    <mergeCell ref="MNF73:MNH73"/>
    <mergeCell ref="MKL73:MKN73"/>
    <mergeCell ref="MKT73:MKV73"/>
    <mergeCell ref="MLB73:MLD73"/>
    <mergeCell ref="MLJ73:MLL73"/>
    <mergeCell ref="MLR73:MLT73"/>
    <mergeCell ref="MIX73:MIZ73"/>
    <mergeCell ref="MJF73:MJH73"/>
    <mergeCell ref="MJN73:MJP73"/>
    <mergeCell ref="MJV73:MJX73"/>
    <mergeCell ref="MKD73:MKF73"/>
    <mergeCell ref="MHJ73:MHL73"/>
    <mergeCell ref="MHR73:MHT73"/>
    <mergeCell ref="MHZ73:MIB73"/>
    <mergeCell ref="MIH73:MIJ73"/>
    <mergeCell ref="MIP73:MIR73"/>
    <mergeCell ref="NBJ73:NBL73"/>
    <mergeCell ref="NBR73:NBT73"/>
    <mergeCell ref="NBZ73:NCB73"/>
    <mergeCell ref="NCH73:NCJ73"/>
    <mergeCell ref="NCP73:NCR73"/>
    <mergeCell ref="MZV73:MZX73"/>
    <mergeCell ref="NAD73:NAF73"/>
    <mergeCell ref="NAL73:NAN73"/>
    <mergeCell ref="NAT73:NAV73"/>
    <mergeCell ref="NBB73:NBD73"/>
    <mergeCell ref="MYH73:MYJ73"/>
    <mergeCell ref="MYP73:MYR73"/>
    <mergeCell ref="MYX73:MYZ73"/>
    <mergeCell ref="MZF73:MZH73"/>
    <mergeCell ref="MZN73:MZP73"/>
    <mergeCell ref="MWT73:MWV73"/>
    <mergeCell ref="MXB73:MXD73"/>
    <mergeCell ref="MXJ73:MXL73"/>
    <mergeCell ref="MXR73:MXT73"/>
    <mergeCell ref="MXZ73:MYB73"/>
    <mergeCell ref="MVF73:MVH73"/>
    <mergeCell ref="MVN73:MVP73"/>
    <mergeCell ref="MVV73:MVX73"/>
    <mergeCell ref="MWD73:MWF73"/>
    <mergeCell ref="MWL73:MWN73"/>
    <mergeCell ref="MTR73:MTT73"/>
    <mergeCell ref="MTZ73:MUB73"/>
    <mergeCell ref="MUH73:MUJ73"/>
    <mergeCell ref="MUP73:MUR73"/>
    <mergeCell ref="MUX73:MUZ73"/>
    <mergeCell ref="MSD73:MSF73"/>
    <mergeCell ref="MSL73:MSN73"/>
    <mergeCell ref="MST73:MSV73"/>
    <mergeCell ref="MTB73:MTD73"/>
    <mergeCell ref="MTJ73:MTL73"/>
    <mergeCell ref="NMD73:NMF73"/>
    <mergeCell ref="NML73:NMN73"/>
    <mergeCell ref="NMT73:NMV73"/>
    <mergeCell ref="NNB73:NND73"/>
    <mergeCell ref="NNJ73:NNL73"/>
    <mergeCell ref="NKP73:NKR73"/>
    <mergeCell ref="NKX73:NKZ73"/>
    <mergeCell ref="NLF73:NLH73"/>
    <mergeCell ref="NLN73:NLP73"/>
    <mergeCell ref="NLV73:NLX73"/>
    <mergeCell ref="NJB73:NJD73"/>
    <mergeCell ref="NJJ73:NJL73"/>
    <mergeCell ref="NJR73:NJT73"/>
    <mergeCell ref="NJZ73:NKB73"/>
    <mergeCell ref="NKH73:NKJ73"/>
    <mergeCell ref="NHN73:NHP73"/>
    <mergeCell ref="NHV73:NHX73"/>
    <mergeCell ref="NID73:NIF73"/>
    <mergeCell ref="NIL73:NIN73"/>
    <mergeCell ref="NIT73:NIV73"/>
    <mergeCell ref="NFZ73:NGB73"/>
    <mergeCell ref="NGH73:NGJ73"/>
    <mergeCell ref="NGP73:NGR73"/>
    <mergeCell ref="NGX73:NGZ73"/>
    <mergeCell ref="NHF73:NHH73"/>
    <mergeCell ref="NEL73:NEN73"/>
    <mergeCell ref="NET73:NEV73"/>
    <mergeCell ref="NFB73:NFD73"/>
    <mergeCell ref="NFJ73:NFL73"/>
    <mergeCell ref="NFR73:NFT73"/>
    <mergeCell ref="NCX73:NCZ73"/>
    <mergeCell ref="NDF73:NDH73"/>
    <mergeCell ref="NDN73:NDP73"/>
    <mergeCell ref="NDV73:NDX73"/>
    <mergeCell ref="NED73:NEF73"/>
    <mergeCell ref="NWX73:NWZ73"/>
    <mergeCell ref="NXF73:NXH73"/>
    <mergeCell ref="NXN73:NXP73"/>
    <mergeCell ref="NXV73:NXX73"/>
    <mergeCell ref="NYD73:NYF73"/>
    <mergeCell ref="NVJ73:NVL73"/>
    <mergeCell ref="NVR73:NVT73"/>
    <mergeCell ref="NVZ73:NWB73"/>
    <mergeCell ref="NWH73:NWJ73"/>
    <mergeCell ref="NWP73:NWR73"/>
    <mergeCell ref="NTV73:NTX73"/>
    <mergeCell ref="NUD73:NUF73"/>
    <mergeCell ref="NUL73:NUN73"/>
    <mergeCell ref="NUT73:NUV73"/>
    <mergeCell ref="NVB73:NVD73"/>
    <mergeCell ref="NSH73:NSJ73"/>
    <mergeCell ref="NSP73:NSR73"/>
    <mergeCell ref="NSX73:NSZ73"/>
    <mergeCell ref="NTF73:NTH73"/>
    <mergeCell ref="NTN73:NTP73"/>
    <mergeCell ref="NQT73:NQV73"/>
    <mergeCell ref="NRB73:NRD73"/>
    <mergeCell ref="NRJ73:NRL73"/>
    <mergeCell ref="NRR73:NRT73"/>
    <mergeCell ref="NRZ73:NSB73"/>
    <mergeCell ref="NPF73:NPH73"/>
    <mergeCell ref="NPN73:NPP73"/>
    <mergeCell ref="NPV73:NPX73"/>
    <mergeCell ref="NQD73:NQF73"/>
    <mergeCell ref="NQL73:NQN73"/>
    <mergeCell ref="NNR73:NNT73"/>
    <mergeCell ref="NNZ73:NOB73"/>
    <mergeCell ref="NOH73:NOJ73"/>
    <mergeCell ref="NOP73:NOR73"/>
    <mergeCell ref="NOX73:NOZ73"/>
    <mergeCell ref="OHR73:OHT73"/>
    <mergeCell ref="OHZ73:OIB73"/>
    <mergeCell ref="OIH73:OIJ73"/>
    <mergeCell ref="OIP73:OIR73"/>
    <mergeCell ref="OIX73:OIZ73"/>
    <mergeCell ref="OGD73:OGF73"/>
    <mergeCell ref="OGL73:OGN73"/>
    <mergeCell ref="OGT73:OGV73"/>
    <mergeCell ref="OHB73:OHD73"/>
    <mergeCell ref="OHJ73:OHL73"/>
    <mergeCell ref="OEP73:OER73"/>
    <mergeCell ref="OEX73:OEZ73"/>
    <mergeCell ref="OFF73:OFH73"/>
    <mergeCell ref="OFN73:OFP73"/>
    <mergeCell ref="OFV73:OFX73"/>
    <mergeCell ref="ODB73:ODD73"/>
    <mergeCell ref="ODJ73:ODL73"/>
    <mergeCell ref="ODR73:ODT73"/>
    <mergeCell ref="ODZ73:OEB73"/>
    <mergeCell ref="OEH73:OEJ73"/>
    <mergeCell ref="OBN73:OBP73"/>
    <mergeCell ref="OBV73:OBX73"/>
    <mergeCell ref="OCD73:OCF73"/>
    <mergeCell ref="OCL73:OCN73"/>
    <mergeCell ref="OCT73:OCV73"/>
    <mergeCell ref="NZZ73:OAB73"/>
    <mergeCell ref="OAH73:OAJ73"/>
    <mergeCell ref="OAP73:OAR73"/>
    <mergeCell ref="OAX73:OAZ73"/>
    <mergeCell ref="OBF73:OBH73"/>
    <mergeCell ref="NYL73:NYN73"/>
    <mergeCell ref="NYT73:NYV73"/>
    <mergeCell ref="NZB73:NZD73"/>
    <mergeCell ref="NZJ73:NZL73"/>
    <mergeCell ref="NZR73:NZT73"/>
    <mergeCell ref="OSL73:OSN73"/>
    <mergeCell ref="OST73:OSV73"/>
    <mergeCell ref="OTB73:OTD73"/>
    <mergeCell ref="OTJ73:OTL73"/>
    <mergeCell ref="OTR73:OTT73"/>
    <mergeCell ref="OQX73:OQZ73"/>
    <mergeCell ref="ORF73:ORH73"/>
    <mergeCell ref="ORN73:ORP73"/>
    <mergeCell ref="ORV73:ORX73"/>
    <mergeCell ref="OSD73:OSF73"/>
    <mergeCell ref="OPJ73:OPL73"/>
    <mergeCell ref="OPR73:OPT73"/>
    <mergeCell ref="OPZ73:OQB73"/>
    <mergeCell ref="OQH73:OQJ73"/>
    <mergeCell ref="OQP73:OQR73"/>
    <mergeCell ref="ONV73:ONX73"/>
    <mergeCell ref="OOD73:OOF73"/>
    <mergeCell ref="OOL73:OON73"/>
    <mergeCell ref="OOT73:OOV73"/>
    <mergeCell ref="OPB73:OPD73"/>
    <mergeCell ref="OMH73:OMJ73"/>
    <mergeCell ref="OMP73:OMR73"/>
    <mergeCell ref="OMX73:OMZ73"/>
    <mergeCell ref="ONF73:ONH73"/>
    <mergeCell ref="ONN73:ONP73"/>
    <mergeCell ref="OKT73:OKV73"/>
    <mergeCell ref="OLB73:OLD73"/>
    <mergeCell ref="OLJ73:OLL73"/>
    <mergeCell ref="OLR73:OLT73"/>
    <mergeCell ref="OLZ73:OMB73"/>
    <mergeCell ref="OJF73:OJH73"/>
    <mergeCell ref="OJN73:OJP73"/>
    <mergeCell ref="OJV73:OJX73"/>
    <mergeCell ref="OKD73:OKF73"/>
    <mergeCell ref="OKL73:OKN73"/>
    <mergeCell ref="PDF73:PDH73"/>
    <mergeCell ref="PDN73:PDP73"/>
    <mergeCell ref="PDV73:PDX73"/>
    <mergeCell ref="PED73:PEF73"/>
    <mergeCell ref="PEL73:PEN73"/>
    <mergeCell ref="PBR73:PBT73"/>
    <mergeCell ref="PBZ73:PCB73"/>
    <mergeCell ref="PCH73:PCJ73"/>
    <mergeCell ref="PCP73:PCR73"/>
    <mergeCell ref="PCX73:PCZ73"/>
    <mergeCell ref="PAD73:PAF73"/>
    <mergeCell ref="PAL73:PAN73"/>
    <mergeCell ref="PAT73:PAV73"/>
    <mergeCell ref="PBB73:PBD73"/>
    <mergeCell ref="PBJ73:PBL73"/>
    <mergeCell ref="OYP73:OYR73"/>
    <mergeCell ref="OYX73:OYZ73"/>
    <mergeCell ref="OZF73:OZH73"/>
    <mergeCell ref="OZN73:OZP73"/>
    <mergeCell ref="OZV73:OZX73"/>
    <mergeCell ref="OXB73:OXD73"/>
    <mergeCell ref="OXJ73:OXL73"/>
    <mergeCell ref="OXR73:OXT73"/>
    <mergeCell ref="OXZ73:OYB73"/>
    <mergeCell ref="OYH73:OYJ73"/>
    <mergeCell ref="OVN73:OVP73"/>
    <mergeCell ref="OVV73:OVX73"/>
    <mergeCell ref="OWD73:OWF73"/>
    <mergeCell ref="OWL73:OWN73"/>
    <mergeCell ref="OWT73:OWV73"/>
    <mergeCell ref="OTZ73:OUB73"/>
    <mergeCell ref="OUH73:OUJ73"/>
    <mergeCell ref="OUP73:OUR73"/>
    <mergeCell ref="OUX73:OUZ73"/>
    <mergeCell ref="OVF73:OVH73"/>
    <mergeCell ref="PNZ73:POB73"/>
    <mergeCell ref="POH73:POJ73"/>
    <mergeCell ref="POP73:POR73"/>
    <mergeCell ref="POX73:POZ73"/>
    <mergeCell ref="PPF73:PPH73"/>
    <mergeCell ref="PML73:PMN73"/>
    <mergeCell ref="PMT73:PMV73"/>
    <mergeCell ref="PNB73:PND73"/>
    <mergeCell ref="PNJ73:PNL73"/>
    <mergeCell ref="PNR73:PNT73"/>
    <mergeCell ref="PKX73:PKZ73"/>
    <mergeCell ref="PLF73:PLH73"/>
    <mergeCell ref="PLN73:PLP73"/>
    <mergeCell ref="PLV73:PLX73"/>
    <mergeCell ref="PMD73:PMF73"/>
    <mergeCell ref="PJJ73:PJL73"/>
    <mergeCell ref="PJR73:PJT73"/>
    <mergeCell ref="PJZ73:PKB73"/>
    <mergeCell ref="PKH73:PKJ73"/>
    <mergeCell ref="PKP73:PKR73"/>
    <mergeCell ref="PHV73:PHX73"/>
    <mergeCell ref="PID73:PIF73"/>
    <mergeCell ref="PIL73:PIN73"/>
    <mergeCell ref="PIT73:PIV73"/>
    <mergeCell ref="PJB73:PJD73"/>
    <mergeCell ref="PGH73:PGJ73"/>
    <mergeCell ref="PGP73:PGR73"/>
    <mergeCell ref="PGX73:PGZ73"/>
    <mergeCell ref="PHF73:PHH73"/>
    <mergeCell ref="PHN73:PHP73"/>
    <mergeCell ref="PET73:PEV73"/>
    <mergeCell ref="PFB73:PFD73"/>
    <mergeCell ref="PFJ73:PFL73"/>
    <mergeCell ref="PFR73:PFT73"/>
    <mergeCell ref="PFZ73:PGB73"/>
    <mergeCell ref="PYT73:PYV73"/>
    <mergeCell ref="PZB73:PZD73"/>
    <mergeCell ref="PZJ73:PZL73"/>
    <mergeCell ref="PZR73:PZT73"/>
    <mergeCell ref="PZZ73:QAB73"/>
    <mergeCell ref="PXF73:PXH73"/>
    <mergeCell ref="PXN73:PXP73"/>
    <mergeCell ref="PXV73:PXX73"/>
    <mergeCell ref="PYD73:PYF73"/>
    <mergeCell ref="PYL73:PYN73"/>
    <mergeCell ref="PVR73:PVT73"/>
    <mergeCell ref="PVZ73:PWB73"/>
    <mergeCell ref="PWH73:PWJ73"/>
    <mergeCell ref="PWP73:PWR73"/>
    <mergeCell ref="PWX73:PWZ73"/>
    <mergeCell ref="PUD73:PUF73"/>
    <mergeCell ref="PUL73:PUN73"/>
    <mergeCell ref="PUT73:PUV73"/>
    <mergeCell ref="PVB73:PVD73"/>
    <mergeCell ref="PVJ73:PVL73"/>
    <mergeCell ref="PSP73:PSR73"/>
    <mergeCell ref="PSX73:PSZ73"/>
    <mergeCell ref="PTF73:PTH73"/>
    <mergeCell ref="PTN73:PTP73"/>
    <mergeCell ref="PTV73:PTX73"/>
    <mergeCell ref="PRB73:PRD73"/>
    <mergeCell ref="PRJ73:PRL73"/>
    <mergeCell ref="PRR73:PRT73"/>
    <mergeCell ref="PRZ73:PSB73"/>
    <mergeCell ref="PSH73:PSJ73"/>
    <mergeCell ref="PPN73:PPP73"/>
    <mergeCell ref="PPV73:PPX73"/>
    <mergeCell ref="PQD73:PQF73"/>
    <mergeCell ref="PQL73:PQN73"/>
    <mergeCell ref="PQT73:PQV73"/>
    <mergeCell ref="QJN73:QJP73"/>
    <mergeCell ref="QJV73:QJX73"/>
    <mergeCell ref="QKD73:QKF73"/>
    <mergeCell ref="QKL73:QKN73"/>
    <mergeCell ref="QKT73:QKV73"/>
    <mergeCell ref="QHZ73:QIB73"/>
    <mergeCell ref="QIH73:QIJ73"/>
    <mergeCell ref="QIP73:QIR73"/>
    <mergeCell ref="QIX73:QIZ73"/>
    <mergeCell ref="QJF73:QJH73"/>
    <mergeCell ref="QGL73:QGN73"/>
    <mergeCell ref="QGT73:QGV73"/>
    <mergeCell ref="QHB73:QHD73"/>
    <mergeCell ref="QHJ73:QHL73"/>
    <mergeCell ref="QHR73:QHT73"/>
    <mergeCell ref="QEX73:QEZ73"/>
    <mergeCell ref="QFF73:QFH73"/>
    <mergeCell ref="QFN73:QFP73"/>
    <mergeCell ref="QFV73:QFX73"/>
    <mergeCell ref="QGD73:QGF73"/>
    <mergeCell ref="QDJ73:QDL73"/>
    <mergeCell ref="QDR73:QDT73"/>
    <mergeCell ref="QDZ73:QEB73"/>
    <mergeCell ref="QEH73:QEJ73"/>
    <mergeCell ref="QEP73:QER73"/>
    <mergeCell ref="QBV73:QBX73"/>
    <mergeCell ref="QCD73:QCF73"/>
    <mergeCell ref="QCL73:QCN73"/>
    <mergeCell ref="QCT73:QCV73"/>
    <mergeCell ref="QDB73:QDD73"/>
    <mergeCell ref="QAH73:QAJ73"/>
    <mergeCell ref="QAP73:QAR73"/>
    <mergeCell ref="QAX73:QAZ73"/>
    <mergeCell ref="QBF73:QBH73"/>
    <mergeCell ref="QBN73:QBP73"/>
    <mergeCell ref="QUH73:QUJ73"/>
    <mergeCell ref="QUP73:QUR73"/>
    <mergeCell ref="QUX73:QUZ73"/>
    <mergeCell ref="QVF73:QVH73"/>
    <mergeCell ref="QVN73:QVP73"/>
    <mergeCell ref="QST73:QSV73"/>
    <mergeCell ref="QTB73:QTD73"/>
    <mergeCell ref="QTJ73:QTL73"/>
    <mergeCell ref="QTR73:QTT73"/>
    <mergeCell ref="QTZ73:QUB73"/>
    <mergeCell ref="QRF73:QRH73"/>
    <mergeCell ref="QRN73:QRP73"/>
    <mergeCell ref="QRV73:QRX73"/>
    <mergeCell ref="QSD73:QSF73"/>
    <mergeCell ref="QSL73:QSN73"/>
    <mergeCell ref="QPR73:QPT73"/>
    <mergeCell ref="QPZ73:QQB73"/>
    <mergeCell ref="QQH73:QQJ73"/>
    <mergeCell ref="QQP73:QQR73"/>
    <mergeCell ref="QQX73:QQZ73"/>
    <mergeCell ref="QOD73:QOF73"/>
    <mergeCell ref="QOL73:QON73"/>
    <mergeCell ref="QOT73:QOV73"/>
    <mergeCell ref="QPB73:QPD73"/>
    <mergeCell ref="QPJ73:QPL73"/>
    <mergeCell ref="QMP73:QMR73"/>
    <mergeCell ref="QMX73:QMZ73"/>
    <mergeCell ref="QNF73:QNH73"/>
    <mergeCell ref="QNN73:QNP73"/>
    <mergeCell ref="QNV73:QNX73"/>
    <mergeCell ref="QLB73:QLD73"/>
    <mergeCell ref="QLJ73:QLL73"/>
    <mergeCell ref="QLR73:QLT73"/>
    <mergeCell ref="QLZ73:QMB73"/>
    <mergeCell ref="QMH73:QMJ73"/>
    <mergeCell ref="RFB73:RFD73"/>
    <mergeCell ref="RFJ73:RFL73"/>
    <mergeCell ref="RFR73:RFT73"/>
    <mergeCell ref="RFZ73:RGB73"/>
    <mergeCell ref="RGH73:RGJ73"/>
    <mergeCell ref="RDN73:RDP73"/>
    <mergeCell ref="RDV73:RDX73"/>
    <mergeCell ref="RED73:REF73"/>
    <mergeCell ref="REL73:REN73"/>
    <mergeCell ref="RET73:REV73"/>
    <mergeCell ref="RBZ73:RCB73"/>
    <mergeCell ref="RCH73:RCJ73"/>
    <mergeCell ref="RCP73:RCR73"/>
    <mergeCell ref="RCX73:RCZ73"/>
    <mergeCell ref="RDF73:RDH73"/>
    <mergeCell ref="RAL73:RAN73"/>
    <mergeCell ref="RAT73:RAV73"/>
    <mergeCell ref="RBB73:RBD73"/>
    <mergeCell ref="RBJ73:RBL73"/>
    <mergeCell ref="RBR73:RBT73"/>
    <mergeCell ref="QYX73:QYZ73"/>
    <mergeCell ref="QZF73:QZH73"/>
    <mergeCell ref="QZN73:QZP73"/>
    <mergeCell ref="QZV73:QZX73"/>
    <mergeCell ref="RAD73:RAF73"/>
    <mergeCell ref="QXJ73:QXL73"/>
    <mergeCell ref="QXR73:QXT73"/>
    <mergeCell ref="QXZ73:QYB73"/>
    <mergeCell ref="QYH73:QYJ73"/>
    <mergeCell ref="QYP73:QYR73"/>
    <mergeCell ref="QVV73:QVX73"/>
    <mergeCell ref="QWD73:QWF73"/>
    <mergeCell ref="QWL73:QWN73"/>
    <mergeCell ref="QWT73:QWV73"/>
    <mergeCell ref="QXB73:QXD73"/>
    <mergeCell ref="RPV73:RPX73"/>
    <mergeCell ref="RQD73:RQF73"/>
    <mergeCell ref="RQL73:RQN73"/>
    <mergeCell ref="RQT73:RQV73"/>
    <mergeCell ref="RRB73:RRD73"/>
    <mergeCell ref="ROH73:ROJ73"/>
    <mergeCell ref="ROP73:ROR73"/>
    <mergeCell ref="ROX73:ROZ73"/>
    <mergeCell ref="RPF73:RPH73"/>
    <mergeCell ref="RPN73:RPP73"/>
    <mergeCell ref="RMT73:RMV73"/>
    <mergeCell ref="RNB73:RND73"/>
    <mergeCell ref="RNJ73:RNL73"/>
    <mergeCell ref="RNR73:RNT73"/>
    <mergeCell ref="RNZ73:ROB73"/>
    <mergeCell ref="RLF73:RLH73"/>
    <mergeCell ref="RLN73:RLP73"/>
    <mergeCell ref="RLV73:RLX73"/>
    <mergeCell ref="RMD73:RMF73"/>
    <mergeCell ref="RML73:RMN73"/>
    <mergeCell ref="RJR73:RJT73"/>
    <mergeCell ref="RJZ73:RKB73"/>
    <mergeCell ref="RKH73:RKJ73"/>
    <mergeCell ref="RKP73:RKR73"/>
    <mergeCell ref="RKX73:RKZ73"/>
    <mergeCell ref="RID73:RIF73"/>
    <mergeCell ref="RIL73:RIN73"/>
    <mergeCell ref="RIT73:RIV73"/>
    <mergeCell ref="RJB73:RJD73"/>
    <mergeCell ref="RJJ73:RJL73"/>
    <mergeCell ref="RGP73:RGR73"/>
    <mergeCell ref="RGX73:RGZ73"/>
    <mergeCell ref="RHF73:RHH73"/>
    <mergeCell ref="RHN73:RHP73"/>
    <mergeCell ref="RHV73:RHX73"/>
    <mergeCell ref="SAP73:SAR73"/>
    <mergeCell ref="SAX73:SAZ73"/>
    <mergeCell ref="SBF73:SBH73"/>
    <mergeCell ref="SBN73:SBP73"/>
    <mergeCell ref="SBV73:SBX73"/>
    <mergeCell ref="RZB73:RZD73"/>
    <mergeCell ref="RZJ73:RZL73"/>
    <mergeCell ref="RZR73:RZT73"/>
    <mergeCell ref="RZZ73:SAB73"/>
    <mergeCell ref="SAH73:SAJ73"/>
    <mergeCell ref="RXN73:RXP73"/>
    <mergeCell ref="RXV73:RXX73"/>
    <mergeCell ref="RYD73:RYF73"/>
    <mergeCell ref="RYL73:RYN73"/>
    <mergeCell ref="RYT73:RYV73"/>
    <mergeCell ref="RVZ73:RWB73"/>
    <mergeCell ref="RWH73:RWJ73"/>
    <mergeCell ref="RWP73:RWR73"/>
    <mergeCell ref="RWX73:RWZ73"/>
    <mergeCell ref="RXF73:RXH73"/>
    <mergeCell ref="RUL73:RUN73"/>
    <mergeCell ref="RUT73:RUV73"/>
    <mergeCell ref="RVB73:RVD73"/>
    <mergeCell ref="RVJ73:RVL73"/>
    <mergeCell ref="RVR73:RVT73"/>
    <mergeCell ref="RSX73:RSZ73"/>
    <mergeCell ref="RTF73:RTH73"/>
    <mergeCell ref="RTN73:RTP73"/>
    <mergeCell ref="RTV73:RTX73"/>
    <mergeCell ref="RUD73:RUF73"/>
    <mergeCell ref="RRJ73:RRL73"/>
    <mergeCell ref="RRR73:RRT73"/>
    <mergeCell ref="RRZ73:RSB73"/>
    <mergeCell ref="RSH73:RSJ73"/>
    <mergeCell ref="RSP73:RSR73"/>
    <mergeCell ref="SLJ73:SLL73"/>
    <mergeCell ref="SLR73:SLT73"/>
    <mergeCell ref="SLZ73:SMB73"/>
    <mergeCell ref="SMH73:SMJ73"/>
    <mergeCell ref="SMP73:SMR73"/>
    <mergeCell ref="SJV73:SJX73"/>
    <mergeCell ref="SKD73:SKF73"/>
    <mergeCell ref="SKL73:SKN73"/>
    <mergeCell ref="SKT73:SKV73"/>
    <mergeCell ref="SLB73:SLD73"/>
    <mergeCell ref="SIH73:SIJ73"/>
    <mergeCell ref="SIP73:SIR73"/>
    <mergeCell ref="SIX73:SIZ73"/>
    <mergeCell ref="SJF73:SJH73"/>
    <mergeCell ref="SJN73:SJP73"/>
    <mergeCell ref="SGT73:SGV73"/>
    <mergeCell ref="SHB73:SHD73"/>
    <mergeCell ref="SHJ73:SHL73"/>
    <mergeCell ref="SHR73:SHT73"/>
    <mergeCell ref="SHZ73:SIB73"/>
    <mergeCell ref="SFF73:SFH73"/>
    <mergeCell ref="SFN73:SFP73"/>
    <mergeCell ref="SFV73:SFX73"/>
    <mergeCell ref="SGD73:SGF73"/>
    <mergeCell ref="SGL73:SGN73"/>
    <mergeCell ref="SDR73:SDT73"/>
    <mergeCell ref="SDZ73:SEB73"/>
    <mergeCell ref="SEH73:SEJ73"/>
    <mergeCell ref="SEP73:SER73"/>
    <mergeCell ref="SEX73:SEZ73"/>
    <mergeCell ref="SCD73:SCF73"/>
    <mergeCell ref="SCL73:SCN73"/>
    <mergeCell ref="SCT73:SCV73"/>
    <mergeCell ref="SDB73:SDD73"/>
    <mergeCell ref="SDJ73:SDL73"/>
    <mergeCell ref="SWD73:SWF73"/>
    <mergeCell ref="SWL73:SWN73"/>
    <mergeCell ref="SWT73:SWV73"/>
    <mergeCell ref="SXB73:SXD73"/>
    <mergeCell ref="SXJ73:SXL73"/>
    <mergeCell ref="SUP73:SUR73"/>
    <mergeCell ref="SUX73:SUZ73"/>
    <mergeCell ref="SVF73:SVH73"/>
    <mergeCell ref="SVN73:SVP73"/>
    <mergeCell ref="SVV73:SVX73"/>
    <mergeCell ref="STB73:STD73"/>
    <mergeCell ref="STJ73:STL73"/>
    <mergeCell ref="STR73:STT73"/>
    <mergeCell ref="STZ73:SUB73"/>
    <mergeCell ref="SUH73:SUJ73"/>
    <mergeCell ref="SRN73:SRP73"/>
    <mergeCell ref="SRV73:SRX73"/>
    <mergeCell ref="SSD73:SSF73"/>
    <mergeCell ref="SSL73:SSN73"/>
    <mergeCell ref="SST73:SSV73"/>
    <mergeCell ref="SPZ73:SQB73"/>
    <mergeCell ref="SQH73:SQJ73"/>
    <mergeCell ref="SQP73:SQR73"/>
    <mergeCell ref="SQX73:SQZ73"/>
    <mergeCell ref="SRF73:SRH73"/>
    <mergeCell ref="SOL73:SON73"/>
    <mergeCell ref="SOT73:SOV73"/>
    <mergeCell ref="SPB73:SPD73"/>
    <mergeCell ref="SPJ73:SPL73"/>
    <mergeCell ref="SPR73:SPT73"/>
    <mergeCell ref="SMX73:SMZ73"/>
    <mergeCell ref="SNF73:SNH73"/>
    <mergeCell ref="SNN73:SNP73"/>
    <mergeCell ref="SNV73:SNX73"/>
    <mergeCell ref="SOD73:SOF73"/>
    <mergeCell ref="TGX73:TGZ73"/>
    <mergeCell ref="THF73:THH73"/>
    <mergeCell ref="THN73:THP73"/>
    <mergeCell ref="THV73:THX73"/>
    <mergeCell ref="TID73:TIF73"/>
    <mergeCell ref="TFJ73:TFL73"/>
    <mergeCell ref="TFR73:TFT73"/>
    <mergeCell ref="TFZ73:TGB73"/>
    <mergeCell ref="TGH73:TGJ73"/>
    <mergeCell ref="TGP73:TGR73"/>
    <mergeCell ref="TDV73:TDX73"/>
    <mergeCell ref="TED73:TEF73"/>
    <mergeCell ref="TEL73:TEN73"/>
    <mergeCell ref="TET73:TEV73"/>
    <mergeCell ref="TFB73:TFD73"/>
    <mergeCell ref="TCH73:TCJ73"/>
    <mergeCell ref="TCP73:TCR73"/>
    <mergeCell ref="TCX73:TCZ73"/>
    <mergeCell ref="TDF73:TDH73"/>
    <mergeCell ref="TDN73:TDP73"/>
    <mergeCell ref="TAT73:TAV73"/>
    <mergeCell ref="TBB73:TBD73"/>
    <mergeCell ref="TBJ73:TBL73"/>
    <mergeCell ref="TBR73:TBT73"/>
    <mergeCell ref="TBZ73:TCB73"/>
    <mergeCell ref="SZF73:SZH73"/>
    <mergeCell ref="SZN73:SZP73"/>
    <mergeCell ref="SZV73:SZX73"/>
    <mergeCell ref="TAD73:TAF73"/>
    <mergeCell ref="TAL73:TAN73"/>
    <mergeCell ref="SXR73:SXT73"/>
    <mergeCell ref="SXZ73:SYB73"/>
    <mergeCell ref="SYH73:SYJ73"/>
    <mergeCell ref="SYP73:SYR73"/>
    <mergeCell ref="SYX73:SYZ73"/>
    <mergeCell ref="TRR73:TRT73"/>
    <mergeCell ref="TRZ73:TSB73"/>
    <mergeCell ref="TSH73:TSJ73"/>
    <mergeCell ref="TSP73:TSR73"/>
    <mergeCell ref="TSX73:TSZ73"/>
    <mergeCell ref="TQD73:TQF73"/>
    <mergeCell ref="TQL73:TQN73"/>
    <mergeCell ref="TQT73:TQV73"/>
    <mergeCell ref="TRB73:TRD73"/>
    <mergeCell ref="TRJ73:TRL73"/>
    <mergeCell ref="TOP73:TOR73"/>
    <mergeCell ref="TOX73:TOZ73"/>
    <mergeCell ref="TPF73:TPH73"/>
    <mergeCell ref="TPN73:TPP73"/>
    <mergeCell ref="TPV73:TPX73"/>
    <mergeCell ref="TNB73:TND73"/>
    <mergeCell ref="TNJ73:TNL73"/>
    <mergeCell ref="TNR73:TNT73"/>
    <mergeCell ref="TNZ73:TOB73"/>
    <mergeCell ref="TOH73:TOJ73"/>
    <mergeCell ref="TLN73:TLP73"/>
    <mergeCell ref="TLV73:TLX73"/>
    <mergeCell ref="TMD73:TMF73"/>
    <mergeCell ref="TML73:TMN73"/>
    <mergeCell ref="TMT73:TMV73"/>
    <mergeCell ref="TJZ73:TKB73"/>
    <mergeCell ref="TKH73:TKJ73"/>
    <mergeCell ref="TKP73:TKR73"/>
    <mergeCell ref="TKX73:TKZ73"/>
    <mergeCell ref="TLF73:TLH73"/>
    <mergeCell ref="TIL73:TIN73"/>
    <mergeCell ref="TIT73:TIV73"/>
    <mergeCell ref="TJB73:TJD73"/>
    <mergeCell ref="TJJ73:TJL73"/>
    <mergeCell ref="TJR73:TJT73"/>
    <mergeCell ref="UCL73:UCN73"/>
    <mergeCell ref="UCT73:UCV73"/>
    <mergeCell ref="UDB73:UDD73"/>
    <mergeCell ref="UDJ73:UDL73"/>
    <mergeCell ref="UDR73:UDT73"/>
    <mergeCell ref="UAX73:UAZ73"/>
    <mergeCell ref="UBF73:UBH73"/>
    <mergeCell ref="UBN73:UBP73"/>
    <mergeCell ref="UBV73:UBX73"/>
    <mergeCell ref="UCD73:UCF73"/>
    <mergeCell ref="TZJ73:TZL73"/>
    <mergeCell ref="TZR73:TZT73"/>
    <mergeCell ref="TZZ73:UAB73"/>
    <mergeCell ref="UAH73:UAJ73"/>
    <mergeCell ref="UAP73:UAR73"/>
    <mergeCell ref="TXV73:TXX73"/>
    <mergeCell ref="TYD73:TYF73"/>
    <mergeCell ref="TYL73:TYN73"/>
    <mergeCell ref="TYT73:TYV73"/>
    <mergeCell ref="TZB73:TZD73"/>
    <mergeCell ref="TWH73:TWJ73"/>
    <mergeCell ref="TWP73:TWR73"/>
    <mergeCell ref="TWX73:TWZ73"/>
    <mergeCell ref="TXF73:TXH73"/>
    <mergeCell ref="TXN73:TXP73"/>
    <mergeCell ref="TUT73:TUV73"/>
    <mergeCell ref="TVB73:TVD73"/>
    <mergeCell ref="TVJ73:TVL73"/>
    <mergeCell ref="TVR73:TVT73"/>
    <mergeCell ref="TVZ73:TWB73"/>
    <mergeCell ref="TTF73:TTH73"/>
    <mergeCell ref="TTN73:TTP73"/>
    <mergeCell ref="TTV73:TTX73"/>
    <mergeCell ref="TUD73:TUF73"/>
    <mergeCell ref="TUL73:TUN73"/>
    <mergeCell ref="UNF73:UNH73"/>
    <mergeCell ref="UNN73:UNP73"/>
    <mergeCell ref="UNV73:UNX73"/>
    <mergeCell ref="UOD73:UOF73"/>
    <mergeCell ref="UOL73:UON73"/>
    <mergeCell ref="ULR73:ULT73"/>
    <mergeCell ref="ULZ73:UMB73"/>
    <mergeCell ref="UMH73:UMJ73"/>
    <mergeCell ref="UMP73:UMR73"/>
    <mergeCell ref="UMX73:UMZ73"/>
    <mergeCell ref="UKD73:UKF73"/>
    <mergeCell ref="UKL73:UKN73"/>
    <mergeCell ref="UKT73:UKV73"/>
    <mergeCell ref="ULB73:ULD73"/>
    <mergeCell ref="ULJ73:ULL73"/>
    <mergeCell ref="UIP73:UIR73"/>
    <mergeCell ref="UIX73:UIZ73"/>
    <mergeCell ref="UJF73:UJH73"/>
    <mergeCell ref="UJN73:UJP73"/>
    <mergeCell ref="UJV73:UJX73"/>
    <mergeCell ref="UHB73:UHD73"/>
    <mergeCell ref="UHJ73:UHL73"/>
    <mergeCell ref="UHR73:UHT73"/>
    <mergeCell ref="UHZ73:UIB73"/>
    <mergeCell ref="UIH73:UIJ73"/>
    <mergeCell ref="UFN73:UFP73"/>
    <mergeCell ref="UFV73:UFX73"/>
    <mergeCell ref="UGD73:UGF73"/>
    <mergeCell ref="UGL73:UGN73"/>
    <mergeCell ref="UGT73:UGV73"/>
    <mergeCell ref="UDZ73:UEB73"/>
    <mergeCell ref="UEH73:UEJ73"/>
    <mergeCell ref="UEP73:UER73"/>
    <mergeCell ref="UEX73:UEZ73"/>
    <mergeCell ref="UFF73:UFH73"/>
    <mergeCell ref="UXZ73:UYB73"/>
    <mergeCell ref="UYH73:UYJ73"/>
    <mergeCell ref="UYP73:UYR73"/>
    <mergeCell ref="UYX73:UYZ73"/>
    <mergeCell ref="UZF73:UZH73"/>
    <mergeCell ref="UWL73:UWN73"/>
    <mergeCell ref="UWT73:UWV73"/>
    <mergeCell ref="UXB73:UXD73"/>
    <mergeCell ref="UXJ73:UXL73"/>
    <mergeCell ref="UXR73:UXT73"/>
    <mergeCell ref="UUX73:UUZ73"/>
    <mergeCell ref="UVF73:UVH73"/>
    <mergeCell ref="UVN73:UVP73"/>
    <mergeCell ref="UVV73:UVX73"/>
    <mergeCell ref="UWD73:UWF73"/>
    <mergeCell ref="UTJ73:UTL73"/>
    <mergeCell ref="UTR73:UTT73"/>
    <mergeCell ref="UTZ73:UUB73"/>
    <mergeCell ref="UUH73:UUJ73"/>
    <mergeCell ref="UUP73:UUR73"/>
    <mergeCell ref="URV73:URX73"/>
    <mergeCell ref="USD73:USF73"/>
    <mergeCell ref="USL73:USN73"/>
    <mergeCell ref="UST73:USV73"/>
    <mergeCell ref="UTB73:UTD73"/>
    <mergeCell ref="UQH73:UQJ73"/>
    <mergeCell ref="UQP73:UQR73"/>
    <mergeCell ref="UQX73:UQZ73"/>
    <mergeCell ref="URF73:URH73"/>
    <mergeCell ref="URN73:URP73"/>
    <mergeCell ref="UOT73:UOV73"/>
    <mergeCell ref="UPB73:UPD73"/>
    <mergeCell ref="UPJ73:UPL73"/>
    <mergeCell ref="UPR73:UPT73"/>
    <mergeCell ref="UPZ73:UQB73"/>
    <mergeCell ref="VIT73:VIV73"/>
    <mergeCell ref="VJB73:VJD73"/>
    <mergeCell ref="VJJ73:VJL73"/>
    <mergeCell ref="VJR73:VJT73"/>
    <mergeCell ref="VJZ73:VKB73"/>
    <mergeCell ref="VHF73:VHH73"/>
    <mergeCell ref="VHN73:VHP73"/>
    <mergeCell ref="VHV73:VHX73"/>
    <mergeCell ref="VID73:VIF73"/>
    <mergeCell ref="VIL73:VIN73"/>
    <mergeCell ref="VFR73:VFT73"/>
    <mergeCell ref="VFZ73:VGB73"/>
    <mergeCell ref="VGH73:VGJ73"/>
    <mergeCell ref="VGP73:VGR73"/>
    <mergeCell ref="VGX73:VGZ73"/>
    <mergeCell ref="VED73:VEF73"/>
    <mergeCell ref="VEL73:VEN73"/>
    <mergeCell ref="VET73:VEV73"/>
    <mergeCell ref="VFB73:VFD73"/>
    <mergeCell ref="VFJ73:VFL73"/>
    <mergeCell ref="VCP73:VCR73"/>
    <mergeCell ref="VCX73:VCZ73"/>
    <mergeCell ref="VDF73:VDH73"/>
    <mergeCell ref="VDN73:VDP73"/>
    <mergeCell ref="VDV73:VDX73"/>
    <mergeCell ref="VBB73:VBD73"/>
    <mergeCell ref="VBJ73:VBL73"/>
    <mergeCell ref="VBR73:VBT73"/>
    <mergeCell ref="VBZ73:VCB73"/>
    <mergeCell ref="VCH73:VCJ73"/>
    <mergeCell ref="UZN73:UZP73"/>
    <mergeCell ref="UZV73:UZX73"/>
    <mergeCell ref="VAD73:VAF73"/>
    <mergeCell ref="VAL73:VAN73"/>
    <mergeCell ref="VAT73:VAV73"/>
    <mergeCell ref="VTN73:VTP73"/>
    <mergeCell ref="VTV73:VTX73"/>
    <mergeCell ref="VUD73:VUF73"/>
    <mergeCell ref="VUL73:VUN73"/>
    <mergeCell ref="VUT73:VUV73"/>
    <mergeCell ref="VRZ73:VSB73"/>
    <mergeCell ref="VSH73:VSJ73"/>
    <mergeCell ref="VSP73:VSR73"/>
    <mergeCell ref="VSX73:VSZ73"/>
    <mergeCell ref="VTF73:VTH73"/>
    <mergeCell ref="VQL73:VQN73"/>
    <mergeCell ref="VQT73:VQV73"/>
    <mergeCell ref="VRB73:VRD73"/>
    <mergeCell ref="VRJ73:VRL73"/>
    <mergeCell ref="VRR73:VRT73"/>
    <mergeCell ref="VOX73:VOZ73"/>
    <mergeCell ref="VPF73:VPH73"/>
    <mergeCell ref="VPN73:VPP73"/>
    <mergeCell ref="VPV73:VPX73"/>
    <mergeCell ref="VQD73:VQF73"/>
    <mergeCell ref="VNJ73:VNL73"/>
    <mergeCell ref="VNR73:VNT73"/>
    <mergeCell ref="VNZ73:VOB73"/>
    <mergeCell ref="VOH73:VOJ73"/>
    <mergeCell ref="VOP73:VOR73"/>
    <mergeCell ref="VLV73:VLX73"/>
    <mergeCell ref="VMD73:VMF73"/>
    <mergeCell ref="VML73:VMN73"/>
    <mergeCell ref="VMT73:VMV73"/>
    <mergeCell ref="VNB73:VND73"/>
    <mergeCell ref="VKH73:VKJ73"/>
    <mergeCell ref="VKP73:VKR73"/>
    <mergeCell ref="VKX73:VKZ73"/>
    <mergeCell ref="VLF73:VLH73"/>
    <mergeCell ref="VLN73:VLP73"/>
    <mergeCell ref="WEH73:WEJ73"/>
    <mergeCell ref="WEP73:WER73"/>
    <mergeCell ref="WEX73:WEZ73"/>
    <mergeCell ref="WFF73:WFH73"/>
    <mergeCell ref="WFN73:WFP73"/>
    <mergeCell ref="WCT73:WCV73"/>
    <mergeCell ref="WDB73:WDD73"/>
    <mergeCell ref="WDJ73:WDL73"/>
    <mergeCell ref="WDR73:WDT73"/>
    <mergeCell ref="WDZ73:WEB73"/>
    <mergeCell ref="WBF73:WBH73"/>
    <mergeCell ref="WBN73:WBP73"/>
    <mergeCell ref="WBV73:WBX73"/>
    <mergeCell ref="WCD73:WCF73"/>
    <mergeCell ref="WCL73:WCN73"/>
    <mergeCell ref="VZR73:VZT73"/>
    <mergeCell ref="VZZ73:WAB73"/>
    <mergeCell ref="WAH73:WAJ73"/>
    <mergeCell ref="WAP73:WAR73"/>
    <mergeCell ref="WAX73:WAZ73"/>
    <mergeCell ref="VYD73:VYF73"/>
    <mergeCell ref="VYL73:VYN73"/>
    <mergeCell ref="VYT73:VYV73"/>
    <mergeCell ref="VZB73:VZD73"/>
    <mergeCell ref="VZJ73:VZL73"/>
    <mergeCell ref="VWP73:VWR73"/>
    <mergeCell ref="VWX73:VWZ73"/>
    <mergeCell ref="VXF73:VXH73"/>
    <mergeCell ref="VXN73:VXP73"/>
    <mergeCell ref="VXV73:VXX73"/>
    <mergeCell ref="VVB73:VVD73"/>
    <mergeCell ref="VVJ73:VVL73"/>
    <mergeCell ref="VVR73:VVT73"/>
    <mergeCell ref="VVZ73:VWB73"/>
    <mergeCell ref="VWH73:VWJ73"/>
    <mergeCell ref="WRN73:WRP73"/>
    <mergeCell ref="WRV73:WRX73"/>
    <mergeCell ref="WPB73:WPD73"/>
    <mergeCell ref="WPJ73:WPL73"/>
    <mergeCell ref="WPR73:WPT73"/>
    <mergeCell ref="WPZ73:WQB73"/>
    <mergeCell ref="WQH73:WQJ73"/>
    <mergeCell ref="WNN73:WNP73"/>
    <mergeCell ref="WNV73:WNX73"/>
    <mergeCell ref="WOD73:WOF73"/>
    <mergeCell ref="WOL73:WON73"/>
    <mergeCell ref="WOT73:WOV73"/>
    <mergeCell ref="WLZ73:WMB73"/>
    <mergeCell ref="WMH73:WMJ73"/>
    <mergeCell ref="WMP73:WMR73"/>
    <mergeCell ref="WMX73:WMZ73"/>
    <mergeCell ref="WNF73:WNH73"/>
    <mergeCell ref="WKL73:WKN73"/>
    <mergeCell ref="WKT73:WKV73"/>
    <mergeCell ref="WLB73:WLD73"/>
    <mergeCell ref="WLJ73:WLL73"/>
    <mergeCell ref="WLR73:WLT73"/>
    <mergeCell ref="WIX73:WIZ73"/>
    <mergeCell ref="WJF73:WJH73"/>
    <mergeCell ref="WJN73:WJP73"/>
    <mergeCell ref="WJV73:WJX73"/>
    <mergeCell ref="WKD73:WKF73"/>
    <mergeCell ref="WHJ73:WHL73"/>
    <mergeCell ref="WHR73:WHT73"/>
    <mergeCell ref="WHZ73:WIB73"/>
    <mergeCell ref="WIH73:WIJ73"/>
    <mergeCell ref="WIP73:WIR73"/>
    <mergeCell ref="WFV73:WFX73"/>
    <mergeCell ref="WGD73:WGF73"/>
    <mergeCell ref="WGL73:WGN73"/>
    <mergeCell ref="WGT73:WGV73"/>
    <mergeCell ref="WHB73:WHD73"/>
    <mergeCell ref="DA107:DB107"/>
    <mergeCell ref="DI107:DJ107"/>
    <mergeCell ref="DQ107:DR107"/>
    <mergeCell ref="DY107:DZ107"/>
    <mergeCell ref="EG107:EH107"/>
    <mergeCell ref="XEL73:XEN73"/>
    <mergeCell ref="XET73:XEV73"/>
    <mergeCell ref="XFB73:XFD73"/>
    <mergeCell ref="A107:B107"/>
    <mergeCell ref="I107:J107"/>
    <mergeCell ref="Q107:R107"/>
    <mergeCell ref="Y107:Z107"/>
    <mergeCell ref="AG107:AH107"/>
    <mergeCell ref="AO107:AP107"/>
    <mergeCell ref="AW107:AX107"/>
    <mergeCell ref="BE107:BF107"/>
    <mergeCell ref="BM107:BN107"/>
    <mergeCell ref="BU107:BV107"/>
    <mergeCell ref="CC107:CD107"/>
    <mergeCell ref="CK107:CL107"/>
    <mergeCell ref="CS107:CT107"/>
    <mergeCell ref="XCX73:XCZ73"/>
    <mergeCell ref="XDF73:XDH73"/>
    <mergeCell ref="XDN73:XDP73"/>
    <mergeCell ref="XDV73:XDX73"/>
    <mergeCell ref="XED73:XEF73"/>
    <mergeCell ref="XBJ73:XBL73"/>
    <mergeCell ref="XBR73:XBT73"/>
    <mergeCell ref="XBZ73:XCB73"/>
    <mergeCell ref="XCH73:XCJ73"/>
    <mergeCell ref="XCP73:XCR73"/>
    <mergeCell ref="WZV73:WZX73"/>
    <mergeCell ref="XAD73:XAF73"/>
    <mergeCell ref="XAL73:XAN73"/>
    <mergeCell ref="XAT73:XAV73"/>
    <mergeCell ref="XBB73:XBD73"/>
    <mergeCell ref="WYH73:WYJ73"/>
    <mergeCell ref="WYP73:WYR73"/>
    <mergeCell ref="WYX73:WYZ73"/>
    <mergeCell ref="WZF73:WZH73"/>
    <mergeCell ref="WZN73:WZP73"/>
    <mergeCell ref="WWT73:WWV73"/>
    <mergeCell ref="WXB73:WXD73"/>
    <mergeCell ref="WXJ73:WXL73"/>
    <mergeCell ref="WXR73:WXT73"/>
    <mergeCell ref="WXZ73:WYB73"/>
    <mergeCell ref="WVF73:WVH73"/>
    <mergeCell ref="WVN73:WVP73"/>
    <mergeCell ref="WVV73:WVX73"/>
    <mergeCell ref="WWD73:WWF73"/>
    <mergeCell ref="WWL73:WWN73"/>
    <mergeCell ref="WTR73:WTT73"/>
    <mergeCell ref="WTZ73:WUB73"/>
    <mergeCell ref="WUH73:WUJ73"/>
    <mergeCell ref="WUP73:WUR73"/>
    <mergeCell ref="WUX73:WUZ73"/>
    <mergeCell ref="WSD73:WSF73"/>
    <mergeCell ref="WSL73:WSN73"/>
    <mergeCell ref="WST73:WSV73"/>
    <mergeCell ref="WTB73:WTD73"/>
    <mergeCell ref="WTJ73:WTL73"/>
    <mergeCell ref="WQP73:WQR73"/>
    <mergeCell ref="WQX73:WQZ73"/>
    <mergeCell ref="WRF73:WRH73"/>
    <mergeCell ref="NU107:NV107"/>
    <mergeCell ref="OC107:OD107"/>
    <mergeCell ref="OK107:OL107"/>
    <mergeCell ref="OS107:OT107"/>
    <mergeCell ref="PA107:PB107"/>
    <mergeCell ref="MG107:MH107"/>
    <mergeCell ref="MO107:MP107"/>
    <mergeCell ref="MW107:MX107"/>
    <mergeCell ref="NE107:NF107"/>
    <mergeCell ref="NM107:NN107"/>
    <mergeCell ref="KS107:KT107"/>
    <mergeCell ref="LA107:LB107"/>
    <mergeCell ref="LI107:LJ107"/>
    <mergeCell ref="LQ107:LR107"/>
    <mergeCell ref="LY107:LZ107"/>
    <mergeCell ref="JE107:JF107"/>
    <mergeCell ref="JM107:JN107"/>
    <mergeCell ref="JU107:JV107"/>
    <mergeCell ref="KC107:KD107"/>
    <mergeCell ref="KK107:KL107"/>
    <mergeCell ref="HQ107:HR107"/>
    <mergeCell ref="HY107:HZ107"/>
    <mergeCell ref="IG107:IH107"/>
    <mergeCell ref="IO107:IP107"/>
    <mergeCell ref="IW107:IX107"/>
    <mergeCell ref="GC107:GD107"/>
    <mergeCell ref="GK107:GL107"/>
    <mergeCell ref="GS107:GT107"/>
    <mergeCell ref="HA107:HB107"/>
    <mergeCell ref="HI107:HJ107"/>
    <mergeCell ref="EO107:EP107"/>
    <mergeCell ref="EW107:EX107"/>
    <mergeCell ref="FE107:FF107"/>
    <mergeCell ref="FM107:FN107"/>
    <mergeCell ref="FU107:FV107"/>
    <mergeCell ref="YO107:YP107"/>
    <mergeCell ref="YW107:YX107"/>
    <mergeCell ref="ZE107:ZF107"/>
    <mergeCell ref="ZM107:ZN107"/>
    <mergeCell ref="ZU107:ZV107"/>
    <mergeCell ref="XA107:XB107"/>
    <mergeCell ref="XI107:XJ107"/>
    <mergeCell ref="XQ107:XR107"/>
    <mergeCell ref="XY107:XZ107"/>
    <mergeCell ref="YG107:YH107"/>
    <mergeCell ref="VM107:VN107"/>
    <mergeCell ref="VU107:VV107"/>
    <mergeCell ref="WC107:WD107"/>
    <mergeCell ref="WK107:WL107"/>
    <mergeCell ref="WS107:WT107"/>
    <mergeCell ref="TY107:TZ107"/>
    <mergeCell ref="UG107:UH107"/>
    <mergeCell ref="UO107:UP107"/>
    <mergeCell ref="UW107:UX107"/>
    <mergeCell ref="VE107:VF107"/>
    <mergeCell ref="SK107:SL107"/>
    <mergeCell ref="SS107:ST107"/>
    <mergeCell ref="TA107:TB107"/>
    <mergeCell ref="TI107:TJ107"/>
    <mergeCell ref="TQ107:TR107"/>
    <mergeCell ref="QW107:QX107"/>
    <mergeCell ref="RE107:RF107"/>
    <mergeCell ref="RM107:RN107"/>
    <mergeCell ref="RU107:RV107"/>
    <mergeCell ref="SC107:SD107"/>
    <mergeCell ref="PI107:PJ107"/>
    <mergeCell ref="PQ107:PR107"/>
    <mergeCell ref="PY107:PZ107"/>
    <mergeCell ref="QG107:QH107"/>
    <mergeCell ref="QO107:QP107"/>
    <mergeCell ref="AJI107:AJJ107"/>
    <mergeCell ref="AJQ107:AJR107"/>
    <mergeCell ref="AJY107:AJZ107"/>
    <mergeCell ref="AKG107:AKH107"/>
    <mergeCell ref="AKO107:AKP107"/>
    <mergeCell ref="AHU107:AHV107"/>
    <mergeCell ref="AIC107:AID107"/>
    <mergeCell ref="AIK107:AIL107"/>
    <mergeCell ref="AIS107:AIT107"/>
    <mergeCell ref="AJA107:AJB107"/>
    <mergeCell ref="AGG107:AGH107"/>
    <mergeCell ref="AGO107:AGP107"/>
    <mergeCell ref="AGW107:AGX107"/>
    <mergeCell ref="AHE107:AHF107"/>
    <mergeCell ref="AHM107:AHN107"/>
    <mergeCell ref="AES107:AET107"/>
    <mergeCell ref="AFA107:AFB107"/>
    <mergeCell ref="AFI107:AFJ107"/>
    <mergeCell ref="AFQ107:AFR107"/>
    <mergeCell ref="AFY107:AFZ107"/>
    <mergeCell ref="ADE107:ADF107"/>
    <mergeCell ref="ADM107:ADN107"/>
    <mergeCell ref="ADU107:ADV107"/>
    <mergeCell ref="AEC107:AED107"/>
    <mergeCell ref="AEK107:AEL107"/>
    <mergeCell ref="ABQ107:ABR107"/>
    <mergeCell ref="ABY107:ABZ107"/>
    <mergeCell ref="ACG107:ACH107"/>
    <mergeCell ref="ACO107:ACP107"/>
    <mergeCell ref="ACW107:ACX107"/>
    <mergeCell ref="AAC107:AAD107"/>
    <mergeCell ref="AAK107:AAL107"/>
    <mergeCell ref="AAS107:AAT107"/>
    <mergeCell ref="ABA107:ABB107"/>
    <mergeCell ref="ABI107:ABJ107"/>
    <mergeCell ref="AUC107:AUD107"/>
    <mergeCell ref="AUK107:AUL107"/>
    <mergeCell ref="AUS107:AUT107"/>
    <mergeCell ref="AVA107:AVB107"/>
    <mergeCell ref="AVI107:AVJ107"/>
    <mergeCell ref="ASO107:ASP107"/>
    <mergeCell ref="ASW107:ASX107"/>
    <mergeCell ref="ATE107:ATF107"/>
    <mergeCell ref="ATM107:ATN107"/>
    <mergeCell ref="ATU107:ATV107"/>
    <mergeCell ref="ARA107:ARB107"/>
    <mergeCell ref="ARI107:ARJ107"/>
    <mergeCell ref="ARQ107:ARR107"/>
    <mergeCell ref="ARY107:ARZ107"/>
    <mergeCell ref="ASG107:ASH107"/>
    <mergeCell ref="APM107:APN107"/>
    <mergeCell ref="APU107:APV107"/>
    <mergeCell ref="AQC107:AQD107"/>
    <mergeCell ref="AQK107:AQL107"/>
    <mergeCell ref="AQS107:AQT107"/>
    <mergeCell ref="ANY107:ANZ107"/>
    <mergeCell ref="AOG107:AOH107"/>
    <mergeCell ref="AOO107:AOP107"/>
    <mergeCell ref="AOW107:AOX107"/>
    <mergeCell ref="APE107:APF107"/>
    <mergeCell ref="AMK107:AML107"/>
    <mergeCell ref="AMS107:AMT107"/>
    <mergeCell ref="ANA107:ANB107"/>
    <mergeCell ref="ANI107:ANJ107"/>
    <mergeCell ref="ANQ107:ANR107"/>
    <mergeCell ref="AKW107:AKX107"/>
    <mergeCell ref="ALE107:ALF107"/>
    <mergeCell ref="ALM107:ALN107"/>
    <mergeCell ref="ALU107:ALV107"/>
    <mergeCell ref="AMC107:AMD107"/>
    <mergeCell ref="BEW107:BEX107"/>
    <mergeCell ref="BFE107:BFF107"/>
    <mergeCell ref="BFM107:BFN107"/>
    <mergeCell ref="BFU107:BFV107"/>
    <mergeCell ref="BGC107:BGD107"/>
    <mergeCell ref="BDI107:BDJ107"/>
    <mergeCell ref="BDQ107:BDR107"/>
    <mergeCell ref="BDY107:BDZ107"/>
    <mergeCell ref="BEG107:BEH107"/>
    <mergeCell ref="BEO107:BEP107"/>
    <mergeCell ref="BBU107:BBV107"/>
    <mergeCell ref="BCC107:BCD107"/>
    <mergeCell ref="BCK107:BCL107"/>
    <mergeCell ref="BCS107:BCT107"/>
    <mergeCell ref="BDA107:BDB107"/>
    <mergeCell ref="BAG107:BAH107"/>
    <mergeCell ref="BAO107:BAP107"/>
    <mergeCell ref="BAW107:BAX107"/>
    <mergeCell ref="BBE107:BBF107"/>
    <mergeCell ref="BBM107:BBN107"/>
    <mergeCell ref="AYS107:AYT107"/>
    <mergeCell ref="AZA107:AZB107"/>
    <mergeCell ref="AZI107:AZJ107"/>
    <mergeCell ref="AZQ107:AZR107"/>
    <mergeCell ref="AZY107:AZZ107"/>
    <mergeCell ref="AXE107:AXF107"/>
    <mergeCell ref="AXM107:AXN107"/>
    <mergeCell ref="AXU107:AXV107"/>
    <mergeCell ref="AYC107:AYD107"/>
    <mergeCell ref="AYK107:AYL107"/>
    <mergeCell ref="AVQ107:AVR107"/>
    <mergeCell ref="AVY107:AVZ107"/>
    <mergeCell ref="AWG107:AWH107"/>
    <mergeCell ref="AWO107:AWP107"/>
    <mergeCell ref="AWW107:AWX107"/>
    <mergeCell ref="BPQ107:BPR107"/>
    <mergeCell ref="BPY107:BPZ107"/>
    <mergeCell ref="BQG107:BQH107"/>
    <mergeCell ref="BQO107:BQP107"/>
    <mergeCell ref="BQW107:BQX107"/>
    <mergeCell ref="BOC107:BOD107"/>
    <mergeCell ref="BOK107:BOL107"/>
    <mergeCell ref="BOS107:BOT107"/>
    <mergeCell ref="BPA107:BPB107"/>
    <mergeCell ref="BPI107:BPJ107"/>
    <mergeCell ref="BMO107:BMP107"/>
    <mergeCell ref="BMW107:BMX107"/>
    <mergeCell ref="BNE107:BNF107"/>
    <mergeCell ref="BNM107:BNN107"/>
    <mergeCell ref="BNU107:BNV107"/>
    <mergeCell ref="BLA107:BLB107"/>
    <mergeCell ref="BLI107:BLJ107"/>
    <mergeCell ref="BLQ107:BLR107"/>
    <mergeCell ref="BLY107:BLZ107"/>
    <mergeCell ref="BMG107:BMH107"/>
    <mergeCell ref="BJM107:BJN107"/>
    <mergeCell ref="BJU107:BJV107"/>
    <mergeCell ref="BKC107:BKD107"/>
    <mergeCell ref="BKK107:BKL107"/>
    <mergeCell ref="BKS107:BKT107"/>
    <mergeCell ref="BHY107:BHZ107"/>
    <mergeCell ref="BIG107:BIH107"/>
    <mergeCell ref="BIO107:BIP107"/>
    <mergeCell ref="BIW107:BIX107"/>
    <mergeCell ref="BJE107:BJF107"/>
    <mergeCell ref="BGK107:BGL107"/>
    <mergeCell ref="BGS107:BGT107"/>
    <mergeCell ref="BHA107:BHB107"/>
    <mergeCell ref="BHI107:BHJ107"/>
    <mergeCell ref="BHQ107:BHR107"/>
    <mergeCell ref="CAK107:CAL107"/>
    <mergeCell ref="CAS107:CAT107"/>
    <mergeCell ref="CBA107:CBB107"/>
    <mergeCell ref="CBI107:CBJ107"/>
    <mergeCell ref="CBQ107:CBR107"/>
    <mergeCell ref="BYW107:BYX107"/>
    <mergeCell ref="BZE107:BZF107"/>
    <mergeCell ref="BZM107:BZN107"/>
    <mergeCell ref="BZU107:BZV107"/>
    <mergeCell ref="CAC107:CAD107"/>
    <mergeCell ref="BXI107:BXJ107"/>
    <mergeCell ref="BXQ107:BXR107"/>
    <mergeCell ref="BXY107:BXZ107"/>
    <mergeCell ref="BYG107:BYH107"/>
    <mergeCell ref="BYO107:BYP107"/>
    <mergeCell ref="BVU107:BVV107"/>
    <mergeCell ref="BWC107:BWD107"/>
    <mergeCell ref="BWK107:BWL107"/>
    <mergeCell ref="BWS107:BWT107"/>
    <mergeCell ref="BXA107:BXB107"/>
    <mergeCell ref="BUG107:BUH107"/>
    <mergeCell ref="BUO107:BUP107"/>
    <mergeCell ref="BUW107:BUX107"/>
    <mergeCell ref="BVE107:BVF107"/>
    <mergeCell ref="BVM107:BVN107"/>
    <mergeCell ref="BSS107:BST107"/>
    <mergeCell ref="BTA107:BTB107"/>
    <mergeCell ref="BTI107:BTJ107"/>
    <mergeCell ref="BTQ107:BTR107"/>
    <mergeCell ref="BTY107:BTZ107"/>
    <mergeCell ref="BRE107:BRF107"/>
    <mergeCell ref="BRM107:BRN107"/>
    <mergeCell ref="BRU107:BRV107"/>
    <mergeCell ref="BSC107:BSD107"/>
    <mergeCell ref="BSK107:BSL107"/>
    <mergeCell ref="CLE107:CLF107"/>
    <mergeCell ref="CLM107:CLN107"/>
    <mergeCell ref="CLU107:CLV107"/>
    <mergeCell ref="CMC107:CMD107"/>
    <mergeCell ref="CMK107:CML107"/>
    <mergeCell ref="CJQ107:CJR107"/>
    <mergeCell ref="CJY107:CJZ107"/>
    <mergeCell ref="CKG107:CKH107"/>
    <mergeCell ref="CKO107:CKP107"/>
    <mergeCell ref="CKW107:CKX107"/>
    <mergeCell ref="CIC107:CID107"/>
    <mergeCell ref="CIK107:CIL107"/>
    <mergeCell ref="CIS107:CIT107"/>
    <mergeCell ref="CJA107:CJB107"/>
    <mergeCell ref="CJI107:CJJ107"/>
    <mergeCell ref="CGO107:CGP107"/>
    <mergeCell ref="CGW107:CGX107"/>
    <mergeCell ref="CHE107:CHF107"/>
    <mergeCell ref="CHM107:CHN107"/>
    <mergeCell ref="CHU107:CHV107"/>
    <mergeCell ref="CFA107:CFB107"/>
    <mergeCell ref="CFI107:CFJ107"/>
    <mergeCell ref="CFQ107:CFR107"/>
    <mergeCell ref="CFY107:CFZ107"/>
    <mergeCell ref="CGG107:CGH107"/>
    <mergeCell ref="CDM107:CDN107"/>
    <mergeCell ref="CDU107:CDV107"/>
    <mergeCell ref="CEC107:CED107"/>
    <mergeCell ref="CEK107:CEL107"/>
    <mergeCell ref="CES107:CET107"/>
    <mergeCell ref="CBY107:CBZ107"/>
    <mergeCell ref="CCG107:CCH107"/>
    <mergeCell ref="CCO107:CCP107"/>
    <mergeCell ref="CCW107:CCX107"/>
    <mergeCell ref="CDE107:CDF107"/>
    <mergeCell ref="CVY107:CVZ107"/>
    <mergeCell ref="CWG107:CWH107"/>
    <mergeCell ref="CWO107:CWP107"/>
    <mergeCell ref="CWW107:CWX107"/>
    <mergeCell ref="CXE107:CXF107"/>
    <mergeCell ref="CUK107:CUL107"/>
    <mergeCell ref="CUS107:CUT107"/>
    <mergeCell ref="CVA107:CVB107"/>
    <mergeCell ref="CVI107:CVJ107"/>
    <mergeCell ref="CVQ107:CVR107"/>
    <mergeCell ref="CSW107:CSX107"/>
    <mergeCell ref="CTE107:CTF107"/>
    <mergeCell ref="CTM107:CTN107"/>
    <mergeCell ref="CTU107:CTV107"/>
    <mergeCell ref="CUC107:CUD107"/>
    <mergeCell ref="CRI107:CRJ107"/>
    <mergeCell ref="CRQ107:CRR107"/>
    <mergeCell ref="CRY107:CRZ107"/>
    <mergeCell ref="CSG107:CSH107"/>
    <mergeCell ref="CSO107:CSP107"/>
    <mergeCell ref="CPU107:CPV107"/>
    <mergeCell ref="CQC107:CQD107"/>
    <mergeCell ref="CQK107:CQL107"/>
    <mergeCell ref="CQS107:CQT107"/>
    <mergeCell ref="CRA107:CRB107"/>
    <mergeCell ref="COG107:COH107"/>
    <mergeCell ref="COO107:COP107"/>
    <mergeCell ref="COW107:COX107"/>
    <mergeCell ref="CPE107:CPF107"/>
    <mergeCell ref="CPM107:CPN107"/>
    <mergeCell ref="CMS107:CMT107"/>
    <mergeCell ref="CNA107:CNB107"/>
    <mergeCell ref="CNI107:CNJ107"/>
    <mergeCell ref="CNQ107:CNR107"/>
    <mergeCell ref="CNY107:CNZ107"/>
    <mergeCell ref="DGS107:DGT107"/>
    <mergeCell ref="DHA107:DHB107"/>
    <mergeCell ref="DHI107:DHJ107"/>
    <mergeCell ref="DHQ107:DHR107"/>
    <mergeCell ref="DHY107:DHZ107"/>
    <mergeCell ref="DFE107:DFF107"/>
    <mergeCell ref="DFM107:DFN107"/>
    <mergeCell ref="DFU107:DFV107"/>
    <mergeCell ref="DGC107:DGD107"/>
    <mergeCell ref="DGK107:DGL107"/>
    <mergeCell ref="DDQ107:DDR107"/>
    <mergeCell ref="DDY107:DDZ107"/>
    <mergeCell ref="DEG107:DEH107"/>
    <mergeCell ref="DEO107:DEP107"/>
    <mergeCell ref="DEW107:DEX107"/>
    <mergeCell ref="DCC107:DCD107"/>
    <mergeCell ref="DCK107:DCL107"/>
    <mergeCell ref="DCS107:DCT107"/>
    <mergeCell ref="DDA107:DDB107"/>
    <mergeCell ref="DDI107:DDJ107"/>
    <mergeCell ref="DAO107:DAP107"/>
    <mergeCell ref="DAW107:DAX107"/>
    <mergeCell ref="DBE107:DBF107"/>
    <mergeCell ref="DBM107:DBN107"/>
    <mergeCell ref="DBU107:DBV107"/>
    <mergeCell ref="CZA107:CZB107"/>
    <mergeCell ref="CZI107:CZJ107"/>
    <mergeCell ref="CZQ107:CZR107"/>
    <mergeCell ref="CZY107:CZZ107"/>
    <mergeCell ref="DAG107:DAH107"/>
    <mergeCell ref="CXM107:CXN107"/>
    <mergeCell ref="CXU107:CXV107"/>
    <mergeCell ref="CYC107:CYD107"/>
    <mergeCell ref="CYK107:CYL107"/>
    <mergeCell ref="CYS107:CYT107"/>
    <mergeCell ref="DRM107:DRN107"/>
    <mergeCell ref="DRU107:DRV107"/>
    <mergeCell ref="DSC107:DSD107"/>
    <mergeCell ref="DSK107:DSL107"/>
    <mergeCell ref="DSS107:DST107"/>
    <mergeCell ref="DPY107:DPZ107"/>
    <mergeCell ref="DQG107:DQH107"/>
    <mergeCell ref="DQO107:DQP107"/>
    <mergeCell ref="DQW107:DQX107"/>
    <mergeCell ref="DRE107:DRF107"/>
    <mergeCell ref="DOK107:DOL107"/>
    <mergeCell ref="DOS107:DOT107"/>
    <mergeCell ref="DPA107:DPB107"/>
    <mergeCell ref="DPI107:DPJ107"/>
    <mergeCell ref="DPQ107:DPR107"/>
    <mergeCell ref="DMW107:DMX107"/>
    <mergeCell ref="DNE107:DNF107"/>
    <mergeCell ref="DNM107:DNN107"/>
    <mergeCell ref="DNU107:DNV107"/>
    <mergeCell ref="DOC107:DOD107"/>
    <mergeCell ref="DLI107:DLJ107"/>
    <mergeCell ref="DLQ107:DLR107"/>
    <mergeCell ref="DLY107:DLZ107"/>
    <mergeCell ref="DMG107:DMH107"/>
    <mergeCell ref="DMO107:DMP107"/>
    <mergeCell ref="DJU107:DJV107"/>
    <mergeCell ref="DKC107:DKD107"/>
    <mergeCell ref="DKK107:DKL107"/>
    <mergeCell ref="DKS107:DKT107"/>
    <mergeCell ref="DLA107:DLB107"/>
    <mergeCell ref="DIG107:DIH107"/>
    <mergeCell ref="DIO107:DIP107"/>
    <mergeCell ref="DIW107:DIX107"/>
    <mergeCell ref="DJE107:DJF107"/>
    <mergeCell ref="DJM107:DJN107"/>
    <mergeCell ref="ECG107:ECH107"/>
    <mergeCell ref="ECO107:ECP107"/>
    <mergeCell ref="ECW107:ECX107"/>
    <mergeCell ref="EDE107:EDF107"/>
    <mergeCell ref="EDM107:EDN107"/>
    <mergeCell ref="EAS107:EAT107"/>
    <mergeCell ref="EBA107:EBB107"/>
    <mergeCell ref="EBI107:EBJ107"/>
    <mergeCell ref="EBQ107:EBR107"/>
    <mergeCell ref="EBY107:EBZ107"/>
    <mergeCell ref="DZE107:DZF107"/>
    <mergeCell ref="DZM107:DZN107"/>
    <mergeCell ref="DZU107:DZV107"/>
    <mergeCell ref="EAC107:EAD107"/>
    <mergeCell ref="EAK107:EAL107"/>
    <mergeCell ref="DXQ107:DXR107"/>
    <mergeCell ref="DXY107:DXZ107"/>
    <mergeCell ref="DYG107:DYH107"/>
    <mergeCell ref="DYO107:DYP107"/>
    <mergeCell ref="DYW107:DYX107"/>
    <mergeCell ref="DWC107:DWD107"/>
    <mergeCell ref="DWK107:DWL107"/>
    <mergeCell ref="DWS107:DWT107"/>
    <mergeCell ref="DXA107:DXB107"/>
    <mergeCell ref="DXI107:DXJ107"/>
    <mergeCell ref="DUO107:DUP107"/>
    <mergeCell ref="DUW107:DUX107"/>
    <mergeCell ref="DVE107:DVF107"/>
    <mergeCell ref="DVM107:DVN107"/>
    <mergeCell ref="DVU107:DVV107"/>
    <mergeCell ref="DTA107:DTB107"/>
    <mergeCell ref="DTI107:DTJ107"/>
    <mergeCell ref="DTQ107:DTR107"/>
    <mergeCell ref="DTY107:DTZ107"/>
    <mergeCell ref="DUG107:DUH107"/>
    <mergeCell ref="ENA107:ENB107"/>
    <mergeCell ref="ENI107:ENJ107"/>
    <mergeCell ref="ENQ107:ENR107"/>
    <mergeCell ref="ENY107:ENZ107"/>
    <mergeCell ref="EOG107:EOH107"/>
    <mergeCell ref="ELM107:ELN107"/>
    <mergeCell ref="ELU107:ELV107"/>
    <mergeCell ref="EMC107:EMD107"/>
    <mergeCell ref="EMK107:EML107"/>
    <mergeCell ref="EMS107:EMT107"/>
    <mergeCell ref="EJY107:EJZ107"/>
    <mergeCell ref="EKG107:EKH107"/>
    <mergeCell ref="EKO107:EKP107"/>
    <mergeCell ref="EKW107:EKX107"/>
    <mergeCell ref="ELE107:ELF107"/>
    <mergeCell ref="EIK107:EIL107"/>
    <mergeCell ref="EIS107:EIT107"/>
    <mergeCell ref="EJA107:EJB107"/>
    <mergeCell ref="EJI107:EJJ107"/>
    <mergeCell ref="EJQ107:EJR107"/>
    <mergeCell ref="EGW107:EGX107"/>
    <mergeCell ref="EHE107:EHF107"/>
    <mergeCell ref="EHM107:EHN107"/>
    <mergeCell ref="EHU107:EHV107"/>
    <mergeCell ref="EIC107:EID107"/>
    <mergeCell ref="EFI107:EFJ107"/>
    <mergeCell ref="EFQ107:EFR107"/>
    <mergeCell ref="EFY107:EFZ107"/>
    <mergeCell ref="EGG107:EGH107"/>
    <mergeCell ref="EGO107:EGP107"/>
    <mergeCell ref="EDU107:EDV107"/>
    <mergeCell ref="EEC107:EED107"/>
    <mergeCell ref="EEK107:EEL107"/>
    <mergeCell ref="EES107:EET107"/>
    <mergeCell ref="EFA107:EFB107"/>
    <mergeCell ref="EXU107:EXV107"/>
    <mergeCell ref="EYC107:EYD107"/>
    <mergeCell ref="EYK107:EYL107"/>
    <mergeCell ref="EYS107:EYT107"/>
    <mergeCell ref="EZA107:EZB107"/>
    <mergeCell ref="EWG107:EWH107"/>
    <mergeCell ref="EWO107:EWP107"/>
    <mergeCell ref="EWW107:EWX107"/>
    <mergeCell ref="EXE107:EXF107"/>
    <mergeCell ref="EXM107:EXN107"/>
    <mergeCell ref="EUS107:EUT107"/>
    <mergeCell ref="EVA107:EVB107"/>
    <mergeCell ref="EVI107:EVJ107"/>
    <mergeCell ref="EVQ107:EVR107"/>
    <mergeCell ref="EVY107:EVZ107"/>
    <mergeCell ref="ETE107:ETF107"/>
    <mergeCell ref="ETM107:ETN107"/>
    <mergeCell ref="ETU107:ETV107"/>
    <mergeCell ref="EUC107:EUD107"/>
    <mergeCell ref="EUK107:EUL107"/>
    <mergeCell ref="ERQ107:ERR107"/>
    <mergeCell ref="ERY107:ERZ107"/>
    <mergeCell ref="ESG107:ESH107"/>
    <mergeCell ref="ESO107:ESP107"/>
    <mergeCell ref="ESW107:ESX107"/>
    <mergeCell ref="EQC107:EQD107"/>
    <mergeCell ref="EQK107:EQL107"/>
    <mergeCell ref="EQS107:EQT107"/>
    <mergeCell ref="ERA107:ERB107"/>
    <mergeCell ref="ERI107:ERJ107"/>
    <mergeCell ref="EOO107:EOP107"/>
    <mergeCell ref="EOW107:EOX107"/>
    <mergeCell ref="EPE107:EPF107"/>
    <mergeCell ref="EPM107:EPN107"/>
    <mergeCell ref="EPU107:EPV107"/>
    <mergeCell ref="FIO107:FIP107"/>
    <mergeCell ref="FIW107:FIX107"/>
    <mergeCell ref="FJE107:FJF107"/>
    <mergeCell ref="FJM107:FJN107"/>
    <mergeCell ref="FJU107:FJV107"/>
    <mergeCell ref="FHA107:FHB107"/>
    <mergeCell ref="FHI107:FHJ107"/>
    <mergeCell ref="FHQ107:FHR107"/>
    <mergeCell ref="FHY107:FHZ107"/>
    <mergeCell ref="FIG107:FIH107"/>
    <mergeCell ref="FFM107:FFN107"/>
    <mergeCell ref="FFU107:FFV107"/>
    <mergeCell ref="FGC107:FGD107"/>
    <mergeCell ref="FGK107:FGL107"/>
    <mergeCell ref="FGS107:FGT107"/>
    <mergeCell ref="FDY107:FDZ107"/>
    <mergeCell ref="FEG107:FEH107"/>
    <mergeCell ref="FEO107:FEP107"/>
    <mergeCell ref="FEW107:FEX107"/>
    <mergeCell ref="FFE107:FFF107"/>
    <mergeCell ref="FCK107:FCL107"/>
    <mergeCell ref="FCS107:FCT107"/>
    <mergeCell ref="FDA107:FDB107"/>
    <mergeCell ref="FDI107:FDJ107"/>
    <mergeCell ref="FDQ107:FDR107"/>
    <mergeCell ref="FAW107:FAX107"/>
    <mergeCell ref="FBE107:FBF107"/>
    <mergeCell ref="FBM107:FBN107"/>
    <mergeCell ref="FBU107:FBV107"/>
    <mergeCell ref="FCC107:FCD107"/>
    <mergeCell ref="EZI107:EZJ107"/>
    <mergeCell ref="EZQ107:EZR107"/>
    <mergeCell ref="EZY107:EZZ107"/>
    <mergeCell ref="FAG107:FAH107"/>
    <mergeCell ref="FAO107:FAP107"/>
    <mergeCell ref="FTI107:FTJ107"/>
    <mergeCell ref="FTQ107:FTR107"/>
    <mergeCell ref="FTY107:FTZ107"/>
    <mergeCell ref="FUG107:FUH107"/>
    <mergeCell ref="FUO107:FUP107"/>
    <mergeCell ref="FRU107:FRV107"/>
    <mergeCell ref="FSC107:FSD107"/>
    <mergeCell ref="FSK107:FSL107"/>
    <mergeCell ref="FSS107:FST107"/>
    <mergeCell ref="FTA107:FTB107"/>
    <mergeCell ref="FQG107:FQH107"/>
    <mergeCell ref="FQO107:FQP107"/>
    <mergeCell ref="FQW107:FQX107"/>
    <mergeCell ref="FRE107:FRF107"/>
    <mergeCell ref="FRM107:FRN107"/>
    <mergeCell ref="FOS107:FOT107"/>
    <mergeCell ref="FPA107:FPB107"/>
    <mergeCell ref="FPI107:FPJ107"/>
    <mergeCell ref="FPQ107:FPR107"/>
    <mergeCell ref="FPY107:FPZ107"/>
    <mergeCell ref="FNE107:FNF107"/>
    <mergeCell ref="FNM107:FNN107"/>
    <mergeCell ref="FNU107:FNV107"/>
    <mergeCell ref="FOC107:FOD107"/>
    <mergeCell ref="FOK107:FOL107"/>
    <mergeCell ref="FLQ107:FLR107"/>
    <mergeCell ref="FLY107:FLZ107"/>
    <mergeCell ref="FMG107:FMH107"/>
    <mergeCell ref="FMO107:FMP107"/>
    <mergeCell ref="FMW107:FMX107"/>
    <mergeCell ref="FKC107:FKD107"/>
    <mergeCell ref="FKK107:FKL107"/>
    <mergeCell ref="FKS107:FKT107"/>
    <mergeCell ref="FLA107:FLB107"/>
    <mergeCell ref="FLI107:FLJ107"/>
    <mergeCell ref="GEC107:GED107"/>
    <mergeCell ref="GEK107:GEL107"/>
    <mergeCell ref="GES107:GET107"/>
    <mergeCell ref="GFA107:GFB107"/>
    <mergeCell ref="GFI107:GFJ107"/>
    <mergeCell ref="GCO107:GCP107"/>
    <mergeCell ref="GCW107:GCX107"/>
    <mergeCell ref="GDE107:GDF107"/>
    <mergeCell ref="GDM107:GDN107"/>
    <mergeCell ref="GDU107:GDV107"/>
    <mergeCell ref="GBA107:GBB107"/>
    <mergeCell ref="GBI107:GBJ107"/>
    <mergeCell ref="GBQ107:GBR107"/>
    <mergeCell ref="GBY107:GBZ107"/>
    <mergeCell ref="GCG107:GCH107"/>
    <mergeCell ref="FZM107:FZN107"/>
    <mergeCell ref="FZU107:FZV107"/>
    <mergeCell ref="GAC107:GAD107"/>
    <mergeCell ref="GAK107:GAL107"/>
    <mergeCell ref="GAS107:GAT107"/>
    <mergeCell ref="FXY107:FXZ107"/>
    <mergeCell ref="FYG107:FYH107"/>
    <mergeCell ref="FYO107:FYP107"/>
    <mergeCell ref="FYW107:FYX107"/>
    <mergeCell ref="FZE107:FZF107"/>
    <mergeCell ref="FWK107:FWL107"/>
    <mergeCell ref="FWS107:FWT107"/>
    <mergeCell ref="FXA107:FXB107"/>
    <mergeCell ref="FXI107:FXJ107"/>
    <mergeCell ref="FXQ107:FXR107"/>
    <mergeCell ref="FUW107:FUX107"/>
    <mergeCell ref="FVE107:FVF107"/>
    <mergeCell ref="FVM107:FVN107"/>
    <mergeCell ref="FVU107:FVV107"/>
    <mergeCell ref="FWC107:FWD107"/>
    <mergeCell ref="GOW107:GOX107"/>
    <mergeCell ref="GPE107:GPF107"/>
    <mergeCell ref="GPM107:GPN107"/>
    <mergeCell ref="GPU107:GPV107"/>
    <mergeCell ref="GQC107:GQD107"/>
    <mergeCell ref="GNI107:GNJ107"/>
    <mergeCell ref="GNQ107:GNR107"/>
    <mergeCell ref="GNY107:GNZ107"/>
    <mergeCell ref="GOG107:GOH107"/>
    <mergeCell ref="GOO107:GOP107"/>
    <mergeCell ref="GLU107:GLV107"/>
    <mergeCell ref="GMC107:GMD107"/>
    <mergeCell ref="GMK107:GML107"/>
    <mergeCell ref="GMS107:GMT107"/>
    <mergeCell ref="GNA107:GNB107"/>
    <mergeCell ref="GKG107:GKH107"/>
    <mergeCell ref="GKO107:GKP107"/>
    <mergeCell ref="GKW107:GKX107"/>
    <mergeCell ref="GLE107:GLF107"/>
    <mergeCell ref="GLM107:GLN107"/>
    <mergeCell ref="GIS107:GIT107"/>
    <mergeCell ref="GJA107:GJB107"/>
    <mergeCell ref="GJI107:GJJ107"/>
    <mergeCell ref="GJQ107:GJR107"/>
    <mergeCell ref="GJY107:GJZ107"/>
    <mergeCell ref="GHE107:GHF107"/>
    <mergeCell ref="GHM107:GHN107"/>
    <mergeCell ref="GHU107:GHV107"/>
    <mergeCell ref="GIC107:GID107"/>
    <mergeCell ref="GIK107:GIL107"/>
    <mergeCell ref="GFQ107:GFR107"/>
    <mergeCell ref="GFY107:GFZ107"/>
    <mergeCell ref="GGG107:GGH107"/>
    <mergeCell ref="GGO107:GGP107"/>
    <mergeCell ref="GGW107:GGX107"/>
    <mergeCell ref="GZQ107:GZR107"/>
    <mergeCell ref="GZY107:GZZ107"/>
    <mergeCell ref="HAG107:HAH107"/>
    <mergeCell ref="HAO107:HAP107"/>
    <mergeCell ref="HAW107:HAX107"/>
    <mergeCell ref="GYC107:GYD107"/>
    <mergeCell ref="GYK107:GYL107"/>
    <mergeCell ref="GYS107:GYT107"/>
    <mergeCell ref="GZA107:GZB107"/>
    <mergeCell ref="GZI107:GZJ107"/>
    <mergeCell ref="GWO107:GWP107"/>
    <mergeCell ref="GWW107:GWX107"/>
    <mergeCell ref="GXE107:GXF107"/>
    <mergeCell ref="GXM107:GXN107"/>
    <mergeCell ref="GXU107:GXV107"/>
    <mergeCell ref="GVA107:GVB107"/>
    <mergeCell ref="GVI107:GVJ107"/>
    <mergeCell ref="GVQ107:GVR107"/>
    <mergeCell ref="GVY107:GVZ107"/>
    <mergeCell ref="GWG107:GWH107"/>
    <mergeCell ref="GTM107:GTN107"/>
    <mergeCell ref="GTU107:GTV107"/>
    <mergeCell ref="GUC107:GUD107"/>
    <mergeCell ref="GUK107:GUL107"/>
    <mergeCell ref="GUS107:GUT107"/>
    <mergeCell ref="GRY107:GRZ107"/>
    <mergeCell ref="GSG107:GSH107"/>
    <mergeCell ref="GSO107:GSP107"/>
    <mergeCell ref="GSW107:GSX107"/>
    <mergeCell ref="GTE107:GTF107"/>
    <mergeCell ref="GQK107:GQL107"/>
    <mergeCell ref="GQS107:GQT107"/>
    <mergeCell ref="GRA107:GRB107"/>
    <mergeCell ref="GRI107:GRJ107"/>
    <mergeCell ref="GRQ107:GRR107"/>
    <mergeCell ref="HKK107:HKL107"/>
    <mergeCell ref="HKS107:HKT107"/>
    <mergeCell ref="HLA107:HLB107"/>
    <mergeCell ref="HLI107:HLJ107"/>
    <mergeCell ref="HLQ107:HLR107"/>
    <mergeCell ref="HIW107:HIX107"/>
    <mergeCell ref="HJE107:HJF107"/>
    <mergeCell ref="HJM107:HJN107"/>
    <mergeCell ref="HJU107:HJV107"/>
    <mergeCell ref="HKC107:HKD107"/>
    <mergeCell ref="HHI107:HHJ107"/>
    <mergeCell ref="HHQ107:HHR107"/>
    <mergeCell ref="HHY107:HHZ107"/>
    <mergeCell ref="HIG107:HIH107"/>
    <mergeCell ref="HIO107:HIP107"/>
    <mergeCell ref="HFU107:HFV107"/>
    <mergeCell ref="HGC107:HGD107"/>
    <mergeCell ref="HGK107:HGL107"/>
    <mergeCell ref="HGS107:HGT107"/>
    <mergeCell ref="HHA107:HHB107"/>
    <mergeCell ref="HEG107:HEH107"/>
    <mergeCell ref="HEO107:HEP107"/>
    <mergeCell ref="HEW107:HEX107"/>
    <mergeCell ref="HFE107:HFF107"/>
    <mergeCell ref="HFM107:HFN107"/>
    <mergeCell ref="HCS107:HCT107"/>
    <mergeCell ref="HDA107:HDB107"/>
    <mergeCell ref="HDI107:HDJ107"/>
    <mergeCell ref="HDQ107:HDR107"/>
    <mergeCell ref="HDY107:HDZ107"/>
    <mergeCell ref="HBE107:HBF107"/>
    <mergeCell ref="HBM107:HBN107"/>
    <mergeCell ref="HBU107:HBV107"/>
    <mergeCell ref="HCC107:HCD107"/>
    <mergeCell ref="HCK107:HCL107"/>
    <mergeCell ref="HVE107:HVF107"/>
    <mergeCell ref="HVM107:HVN107"/>
    <mergeCell ref="HVU107:HVV107"/>
    <mergeCell ref="HWC107:HWD107"/>
    <mergeCell ref="HWK107:HWL107"/>
    <mergeCell ref="HTQ107:HTR107"/>
    <mergeCell ref="HTY107:HTZ107"/>
    <mergeCell ref="HUG107:HUH107"/>
    <mergeCell ref="HUO107:HUP107"/>
    <mergeCell ref="HUW107:HUX107"/>
    <mergeCell ref="HSC107:HSD107"/>
    <mergeCell ref="HSK107:HSL107"/>
    <mergeCell ref="HSS107:HST107"/>
    <mergeCell ref="HTA107:HTB107"/>
    <mergeCell ref="HTI107:HTJ107"/>
    <mergeCell ref="HQO107:HQP107"/>
    <mergeCell ref="HQW107:HQX107"/>
    <mergeCell ref="HRE107:HRF107"/>
    <mergeCell ref="HRM107:HRN107"/>
    <mergeCell ref="HRU107:HRV107"/>
    <mergeCell ref="HPA107:HPB107"/>
    <mergeCell ref="HPI107:HPJ107"/>
    <mergeCell ref="HPQ107:HPR107"/>
    <mergeCell ref="HPY107:HPZ107"/>
    <mergeCell ref="HQG107:HQH107"/>
    <mergeCell ref="HNM107:HNN107"/>
    <mergeCell ref="HNU107:HNV107"/>
    <mergeCell ref="HOC107:HOD107"/>
    <mergeCell ref="HOK107:HOL107"/>
    <mergeCell ref="HOS107:HOT107"/>
    <mergeCell ref="HLY107:HLZ107"/>
    <mergeCell ref="HMG107:HMH107"/>
    <mergeCell ref="HMO107:HMP107"/>
    <mergeCell ref="HMW107:HMX107"/>
    <mergeCell ref="HNE107:HNF107"/>
    <mergeCell ref="IFY107:IFZ107"/>
    <mergeCell ref="IGG107:IGH107"/>
    <mergeCell ref="IGO107:IGP107"/>
    <mergeCell ref="IGW107:IGX107"/>
    <mergeCell ref="IHE107:IHF107"/>
    <mergeCell ref="IEK107:IEL107"/>
    <mergeCell ref="IES107:IET107"/>
    <mergeCell ref="IFA107:IFB107"/>
    <mergeCell ref="IFI107:IFJ107"/>
    <mergeCell ref="IFQ107:IFR107"/>
    <mergeCell ref="ICW107:ICX107"/>
    <mergeCell ref="IDE107:IDF107"/>
    <mergeCell ref="IDM107:IDN107"/>
    <mergeCell ref="IDU107:IDV107"/>
    <mergeCell ref="IEC107:IED107"/>
    <mergeCell ref="IBI107:IBJ107"/>
    <mergeCell ref="IBQ107:IBR107"/>
    <mergeCell ref="IBY107:IBZ107"/>
    <mergeCell ref="ICG107:ICH107"/>
    <mergeCell ref="ICO107:ICP107"/>
    <mergeCell ref="HZU107:HZV107"/>
    <mergeCell ref="IAC107:IAD107"/>
    <mergeCell ref="IAK107:IAL107"/>
    <mergeCell ref="IAS107:IAT107"/>
    <mergeCell ref="IBA107:IBB107"/>
    <mergeCell ref="HYG107:HYH107"/>
    <mergeCell ref="HYO107:HYP107"/>
    <mergeCell ref="HYW107:HYX107"/>
    <mergeCell ref="HZE107:HZF107"/>
    <mergeCell ref="HZM107:HZN107"/>
    <mergeCell ref="HWS107:HWT107"/>
    <mergeCell ref="HXA107:HXB107"/>
    <mergeCell ref="HXI107:HXJ107"/>
    <mergeCell ref="HXQ107:HXR107"/>
    <mergeCell ref="HXY107:HXZ107"/>
    <mergeCell ref="IQS107:IQT107"/>
    <mergeCell ref="IRA107:IRB107"/>
    <mergeCell ref="IRI107:IRJ107"/>
    <mergeCell ref="IRQ107:IRR107"/>
    <mergeCell ref="IRY107:IRZ107"/>
    <mergeCell ref="IPE107:IPF107"/>
    <mergeCell ref="IPM107:IPN107"/>
    <mergeCell ref="IPU107:IPV107"/>
    <mergeCell ref="IQC107:IQD107"/>
    <mergeCell ref="IQK107:IQL107"/>
    <mergeCell ref="INQ107:INR107"/>
    <mergeCell ref="INY107:INZ107"/>
    <mergeCell ref="IOG107:IOH107"/>
    <mergeCell ref="IOO107:IOP107"/>
    <mergeCell ref="IOW107:IOX107"/>
    <mergeCell ref="IMC107:IMD107"/>
    <mergeCell ref="IMK107:IML107"/>
    <mergeCell ref="IMS107:IMT107"/>
    <mergeCell ref="INA107:INB107"/>
    <mergeCell ref="INI107:INJ107"/>
    <mergeCell ref="IKO107:IKP107"/>
    <mergeCell ref="IKW107:IKX107"/>
    <mergeCell ref="ILE107:ILF107"/>
    <mergeCell ref="ILM107:ILN107"/>
    <mergeCell ref="ILU107:ILV107"/>
    <mergeCell ref="IJA107:IJB107"/>
    <mergeCell ref="IJI107:IJJ107"/>
    <mergeCell ref="IJQ107:IJR107"/>
    <mergeCell ref="IJY107:IJZ107"/>
    <mergeCell ref="IKG107:IKH107"/>
    <mergeCell ref="IHM107:IHN107"/>
    <mergeCell ref="IHU107:IHV107"/>
    <mergeCell ref="IIC107:IID107"/>
    <mergeCell ref="IIK107:IIL107"/>
    <mergeCell ref="IIS107:IIT107"/>
    <mergeCell ref="JBM107:JBN107"/>
    <mergeCell ref="JBU107:JBV107"/>
    <mergeCell ref="JCC107:JCD107"/>
    <mergeCell ref="JCK107:JCL107"/>
    <mergeCell ref="JCS107:JCT107"/>
    <mergeCell ref="IZY107:IZZ107"/>
    <mergeCell ref="JAG107:JAH107"/>
    <mergeCell ref="JAO107:JAP107"/>
    <mergeCell ref="JAW107:JAX107"/>
    <mergeCell ref="JBE107:JBF107"/>
    <mergeCell ref="IYK107:IYL107"/>
    <mergeCell ref="IYS107:IYT107"/>
    <mergeCell ref="IZA107:IZB107"/>
    <mergeCell ref="IZI107:IZJ107"/>
    <mergeCell ref="IZQ107:IZR107"/>
    <mergeCell ref="IWW107:IWX107"/>
    <mergeCell ref="IXE107:IXF107"/>
    <mergeCell ref="IXM107:IXN107"/>
    <mergeCell ref="IXU107:IXV107"/>
    <mergeCell ref="IYC107:IYD107"/>
    <mergeCell ref="IVI107:IVJ107"/>
    <mergeCell ref="IVQ107:IVR107"/>
    <mergeCell ref="IVY107:IVZ107"/>
    <mergeCell ref="IWG107:IWH107"/>
    <mergeCell ref="IWO107:IWP107"/>
    <mergeCell ref="ITU107:ITV107"/>
    <mergeCell ref="IUC107:IUD107"/>
    <mergeCell ref="IUK107:IUL107"/>
    <mergeCell ref="IUS107:IUT107"/>
    <mergeCell ref="IVA107:IVB107"/>
    <mergeCell ref="ISG107:ISH107"/>
    <mergeCell ref="ISO107:ISP107"/>
    <mergeCell ref="ISW107:ISX107"/>
    <mergeCell ref="ITE107:ITF107"/>
    <mergeCell ref="ITM107:ITN107"/>
    <mergeCell ref="JMG107:JMH107"/>
    <mergeCell ref="JMO107:JMP107"/>
    <mergeCell ref="JMW107:JMX107"/>
    <mergeCell ref="JNE107:JNF107"/>
    <mergeCell ref="JNM107:JNN107"/>
    <mergeCell ref="JKS107:JKT107"/>
    <mergeCell ref="JLA107:JLB107"/>
    <mergeCell ref="JLI107:JLJ107"/>
    <mergeCell ref="JLQ107:JLR107"/>
    <mergeCell ref="JLY107:JLZ107"/>
    <mergeCell ref="JJE107:JJF107"/>
    <mergeCell ref="JJM107:JJN107"/>
    <mergeCell ref="JJU107:JJV107"/>
    <mergeCell ref="JKC107:JKD107"/>
    <mergeCell ref="JKK107:JKL107"/>
    <mergeCell ref="JHQ107:JHR107"/>
    <mergeCell ref="JHY107:JHZ107"/>
    <mergeCell ref="JIG107:JIH107"/>
    <mergeCell ref="JIO107:JIP107"/>
    <mergeCell ref="JIW107:JIX107"/>
    <mergeCell ref="JGC107:JGD107"/>
    <mergeCell ref="JGK107:JGL107"/>
    <mergeCell ref="JGS107:JGT107"/>
    <mergeCell ref="JHA107:JHB107"/>
    <mergeCell ref="JHI107:JHJ107"/>
    <mergeCell ref="JEO107:JEP107"/>
    <mergeCell ref="JEW107:JEX107"/>
    <mergeCell ref="JFE107:JFF107"/>
    <mergeCell ref="JFM107:JFN107"/>
    <mergeCell ref="JFU107:JFV107"/>
    <mergeCell ref="JDA107:JDB107"/>
    <mergeCell ref="JDI107:JDJ107"/>
    <mergeCell ref="JDQ107:JDR107"/>
    <mergeCell ref="JDY107:JDZ107"/>
    <mergeCell ref="JEG107:JEH107"/>
    <mergeCell ref="JXA107:JXB107"/>
    <mergeCell ref="JXI107:JXJ107"/>
    <mergeCell ref="JXQ107:JXR107"/>
    <mergeCell ref="JXY107:JXZ107"/>
    <mergeCell ref="JYG107:JYH107"/>
    <mergeCell ref="JVM107:JVN107"/>
    <mergeCell ref="JVU107:JVV107"/>
    <mergeCell ref="JWC107:JWD107"/>
    <mergeCell ref="JWK107:JWL107"/>
    <mergeCell ref="JWS107:JWT107"/>
    <mergeCell ref="JTY107:JTZ107"/>
    <mergeCell ref="JUG107:JUH107"/>
    <mergeCell ref="JUO107:JUP107"/>
    <mergeCell ref="JUW107:JUX107"/>
    <mergeCell ref="JVE107:JVF107"/>
    <mergeCell ref="JSK107:JSL107"/>
    <mergeCell ref="JSS107:JST107"/>
    <mergeCell ref="JTA107:JTB107"/>
    <mergeCell ref="JTI107:JTJ107"/>
    <mergeCell ref="JTQ107:JTR107"/>
    <mergeCell ref="JQW107:JQX107"/>
    <mergeCell ref="JRE107:JRF107"/>
    <mergeCell ref="JRM107:JRN107"/>
    <mergeCell ref="JRU107:JRV107"/>
    <mergeCell ref="JSC107:JSD107"/>
    <mergeCell ref="JPI107:JPJ107"/>
    <mergeCell ref="JPQ107:JPR107"/>
    <mergeCell ref="JPY107:JPZ107"/>
    <mergeCell ref="JQG107:JQH107"/>
    <mergeCell ref="JQO107:JQP107"/>
    <mergeCell ref="JNU107:JNV107"/>
    <mergeCell ref="JOC107:JOD107"/>
    <mergeCell ref="JOK107:JOL107"/>
    <mergeCell ref="JOS107:JOT107"/>
    <mergeCell ref="JPA107:JPB107"/>
    <mergeCell ref="KHU107:KHV107"/>
    <mergeCell ref="KIC107:KID107"/>
    <mergeCell ref="KIK107:KIL107"/>
    <mergeCell ref="KIS107:KIT107"/>
    <mergeCell ref="KJA107:KJB107"/>
    <mergeCell ref="KGG107:KGH107"/>
    <mergeCell ref="KGO107:KGP107"/>
    <mergeCell ref="KGW107:KGX107"/>
    <mergeCell ref="KHE107:KHF107"/>
    <mergeCell ref="KHM107:KHN107"/>
    <mergeCell ref="KES107:KET107"/>
    <mergeCell ref="KFA107:KFB107"/>
    <mergeCell ref="KFI107:KFJ107"/>
    <mergeCell ref="KFQ107:KFR107"/>
    <mergeCell ref="KFY107:KFZ107"/>
    <mergeCell ref="KDE107:KDF107"/>
    <mergeCell ref="KDM107:KDN107"/>
    <mergeCell ref="KDU107:KDV107"/>
    <mergeCell ref="KEC107:KED107"/>
    <mergeCell ref="KEK107:KEL107"/>
    <mergeCell ref="KBQ107:KBR107"/>
    <mergeCell ref="KBY107:KBZ107"/>
    <mergeCell ref="KCG107:KCH107"/>
    <mergeCell ref="KCO107:KCP107"/>
    <mergeCell ref="KCW107:KCX107"/>
    <mergeCell ref="KAC107:KAD107"/>
    <mergeCell ref="KAK107:KAL107"/>
    <mergeCell ref="KAS107:KAT107"/>
    <mergeCell ref="KBA107:KBB107"/>
    <mergeCell ref="KBI107:KBJ107"/>
    <mergeCell ref="JYO107:JYP107"/>
    <mergeCell ref="JYW107:JYX107"/>
    <mergeCell ref="JZE107:JZF107"/>
    <mergeCell ref="JZM107:JZN107"/>
    <mergeCell ref="JZU107:JZV107"/>
    <mergeCell ref="KSO107:KSP107"/>
    <mergeCell ref="KSW107:KSX107"/>
    <mergeCell ref="KTE107:KTF107"/>
    <mergeCell ref="KTM107:KTN107"/>
    <mergeCell ref="KTU107:KTV107"/>
    <mergeCell ref="KRA107:KRB107"/>
    <mergeCell ref="KRI107:KRJ107"/>
    <mergeCell ref="KRQ107:KRR107"/>
    <mergeCell ref="KRY107:KRZ107"/>
    <mergeCell ref="KSG107:KSH107"/>
    <mergeCell ref="KPM107:KPN107"/>
    <mergeCell ref="KPU107:KPV107"/>
    <mergeCell ref="KQC107:KQD107"/>
    <mergeCell ref="KQK107:KQL107"/>
    <mergeCell ref="KQS107:KQT107"/>
    <mergeCell ref="KNY107:KNZ107"/>
    <mergeCell ref="KOG107:KOH107"/>
    <mergeCell ref="KOO107:KOP107"/>
    <mergeCell ref="KOW107:KOX107"/>
    <mergeCell ref="KPE107:KPF107"/>
    <mergeCell ref="KMK107:KML107"/>
    <mergeCell ref="KMS107:KMT107"/>
    <mergeCell ref="KNA107:KNB107"/>
    <mergeCell ref="KNI107:KNJ107"/>
    <mergeCell ref="KNQ107:KNR107"/>
    <mergeCell ref="KKW107:KKX107"/>
    <mergeCell ref="KLE107:KLF107"/>
    <mergeCell ref="KLM107:KLN107"/>
    <mergeCell ref="KLU107:KLV107"/>
    <mergeCell ref="KMC107:KMD107"/>
    <mergeCell ref="KJI107:KJJ107"/>
    <mergeCell ref="KJQ107:KJR107"/>
    <mergeCell ref="KJY107:KJZ107"/>
    <mergeCell ref="KKG107:KKH107"/>
    <mergeCell ref="KKO107:KKP107"/>
    <mergeCell ref="LDI107:LDJ107"/>
    <mergeCell ref="LDQ107:LDR107"/>
    <mergeCell ref="LDY107:LDZ107"/>
    <mergeCell ref="LEG107:LEH107"/>
    <mergeCell ref="LEO107:LEP107"/>
    <mergeCell ref="LBU107:LBV107"/>
    <mergeCell ref="LCC107:LCD107"/>
    <mergeCell ref="LCK107:LCL107"/>
    <mergeCell ref="LCS107:LCT107"/>
    <mergeCell ref="LDA107:LDB107"/>
    <mergeCell ref="LAG107:LAH107"/>
    <mergeCell ref="LAO107:LAP107"/>
    <mergeCell ref="LAW107:LAX107"/>
    <mergeCell ref="LBE107:LBF107"/>
    <mergeCell ref="LBM107:LBN107"/>
    <mergeCell ref="KYS107:KYT107"/>
    <mergeCell ref="KZA107:KZB107"/>
    <mergeCell ref="KZI107:KZJ107"/>
    <mergeCell ref="KZQ107:KZR107"/>
    <mergeCell ref="KZY107:KZZ107"/>
    <mergeCell ref="KXE107:KXF107"/>
    <mergeCell ref="KXM107:KXN107"/>
    <mergeCell ref="KXU107:KXV107"/>
    <mergeCell ref="KYC107:KYD107"/>
    <mergeCell ref="KYK107:KYL107"/>
    <mergeCell ref="KVQ107:KVR107"/>
    <mergeCell ref="KVY107:KVZ107"/>
    <mergeCell ref="KWG107:KWH107"/>
    <mergeCell ref="KWO107:KWP107"/>
    <mergeCell ref="KWW107:KWX107"/>
    <mergeCell ref="KUC107:KUD107"/>
    <mergeCell ref="KUK107:KUL107"/>
    <mergeCell ref="KUS107:KUT107"/>
    <mergeCell ref="KVA107:KVB107"/>
    <mergeCell ref="KVI107:KVJ107"/>
    <mergeCell ref="LOC107:LOD107"/>
    <mergeCell ref="LOK107:LOL107"/>
    <mergeCell ref="LOS107:LOT107"/>
    <mergeCell ref="LPA107:LPB107"/>
    <mergeCell ref="LPI107:LPJ107"/>
    <mergeCell ref="LMO107:LMP107"/>
    <mergeCell ref="LMW107:LMX107"/>
    <mergeCell ref="LNE107:LNF107"/>
    <mergeCell ref="LNM107:LNN107"/>
    <mergeCell ref="LNU107:LNV107"/>
    <mergeCell ref="LLA107:LLB107"/>
    <mergeCell ref="LLI107:LLJ107"/>
    <mergeCell ref="LLQ107:LLR107"/>
    <mergeCell ref="LLY107:LLZ107"/>
    <mergeCell ref="LMG107:LMH107"/>
    <mergeCell ref="LJM107:LJN107"/>
    <mergeCell ref="LJU107:LJV107"/>
    <mergeCell ref="LKC107:LKD107"/>
    <mergeCell ref="LKK107:LKL107"/>
    <mergeCell ref="LKS107:LKT107"/>
    <mergeCell ref="LHY107:LHZ107"/>
    <mergeCell ref="LIG107:LIH107"/>
    <mergeCell ref="LIO107:LIP107"/>
    <mergeCell ref="LIW107:LIX107"/>
    <mergeCell ref="LJE107:LJF107"/>
    <mergeCell ref="LGK107:LGL107"/>
    <mergeCell ref="LGS107:LGT107"/>
    <mergeCell ref="LHA107:LHB107"/>
    <mergeCell ref="LHI107:LHJ107"/>
    <mergeCell ref="LHQ107:LHR107"/>
    <mergeCell ref="LEW107:LEX107"/>
    <mergeCell ref="LFE107:LFF107"/>
    <mergeCell ref="LFM107:LFN107"/>
    <mergeCell ref="LFU107:LFV107"/>
    <mergeCell ref="LGC107:LGD107"/>
    <mergeCell ref="LYW107:LYX107"/>
    <mergeCell ref="LZE107:LZF107"/>
    <mergeCell ref="LZM107:LZN107"/>
    <mergeCell ref="LZU107:LZV107"/>
    <mergeCell ref="MAC107:MAD107"/>
    <mergeCell ref="LXI107:LXJ107"/>
    <mergeCell ref="LXQ107:LXR107"/>
    <mergeCell ref="LXY107:LXZ107"/>
    <mergeCell ref="LYG107:LYH107"/>
    <mergeCell ref="LYO107:LYP107"/>
    <mergeCell ref="LVU107:LVV107"/>
    <mergeCell ref="LWC107:LWD107"/>
    <mergeCell ref="LWK107:LWL107"/>
    <mergeCell ref="LWS107:LWT107"/>
    <mergeCell ref="LXA107:LXB107"/>
    <mergeCell ref="LUG107:LUH107"/>
    <mergeCell ref="LUO107:LUP107"/>
    <mergeCell ref="LUW107:LUX107"/>
    <mergeCell ref="LVE107:LVF107"/>
    <mergeCell ref="LVM107:LVN107"/>
    <mergeCell ref="LSS107:LST107"/>
    <mergeCell ref="LTA107:LTB107"/>
    <mergeCell ref="LTI107:LTJ107"/>
    <mergeCell ref="LTQ107:LTR107"/>
    <mergeCell ref="LTY107:LTZ107"/>
    <mergeCell ref="LRE107:LRF107"/>
    <mergeCell ref="LRM107:LRN107"/>
    <mergeCell ref="LRU107:LRV107"/>
    <mergeCell ref="LSC107:LSD107"/>
    <mergeCell ref="LSK107:LSL107"/>
    <mergeCell ref="LPQ107:LPR107"/>
    <mergeCell ref="LPY107:LPZ107"/>
    <mergeCell ref="LQG107:LQH107"/>
    <mergeCell ref="LQO107:LQP107"/>
    <mergeCell ref="LQW107:LQX107"/>
    <mergeCell ref="MJQ107:MJR107"/>
    <mergeCell ref="MJY107:MJZ107"/>
    <mergeCell ref="MKG107:MKH107"/>
    <mergeCell ref="MKO107:MKP107"/>
    <mergeCell ref="MKW107:MKX107"/>
    <mergeCell ref="MIC107:MID107"/>
    <mergeCell ref="MIK107:MIL107"/>
    <mergeCell ref="MIS107:MIT107"/>
    <mergeCell ref="MJA107:MJB107"/>
    <mergeCell ref="MJI107:MJJ107"/>
    <mergeCell ref="MGO107:MGP107"/>
    <mergeCell ref="MGW107:MGX107"/>
    <mergeCell ref="MHE107:MHF107"/>
    <mergeCell ref="MHM107:MHN107"/>
    <mergeCell ref="MHU107:MHV107"/>
    <mergeCell ref="MFA107:MFB107"/>
    <mergeCell ref="MFI107:MFJ107"/>
    <mergeCell ref="MFQ107:MFR107"/>
    <mergeCell ref="MFY107:MFZ107"/>
    <mergeCell ref="MGG107:MGH107"/>
    <mergeCell ref="MDM107:MDN107"/>
    <mergeCell ref="MDU107:MDV107"/>
    <mergeCell ref="MEC107:MED107"/>
    <mergeCell ref="MEK107:MEL107"/>
    <mergeCell ref="MES107:MET107"/>
    <mergeCell ref="MBY107:MBZ107"/>
    <mergeCell ref="MCG107:MCH107"/>
    <mergeCell ref="MCO107:MCP107"/>
    <mergeCell ref="MCW107:MCX107"/>
    <mergeCell ref="MDE107:MDF107"/>
    <mergeCell ref="MAK107:MAL107"/>
    <mergeCell ref="MAS107:MAT107"/>
    <mergeCell ref="MBA107:MBB107"/>
    <mergeCell ref="MBI107:MBJ107"/>
    <mergeCell ref="MBQ107:MBR107"/>
    <mergeCell ref="MUK107:MUL107"/>
    <mergeCell ref="MUS107:MUT107"/>
    <mergeCell ref="MVA107:MVB107"/>
    <mergeCell ref="MVI107:MVJ107"/>
    <mergeCell ref="MVQ107:MVR107"/>
    <mergeCell ref="MSW107:MSX107"/>
    <mergeCell ref="MTE107:MTF107"/>
    <mergeCell ref="MTM107:MTN107"/>
    <mergeCell ref="MTU107:MTV107"/>
    <mergeCell ref="MUC107:MUD107"/>
    <mergeCell ref="MRI107:MRJ107"/>
    <mergeCell ref="MRQ107:MRR107"/>
    <mergeCell ref="MRY107:MRZ107"/>
    <mergeCell ref="MSG107:MSH107"/>
    <mergeCell ref="MSO107:MSP107"/>
    <mergeCell ref="MPU107:MPV107"/>
    <mergeCell ref="MQC107:MQD107"/>
    <mergeCell ref="MQK107:MQL107"/>
    <mergeCell ref="MQS107:MQT107"/>
    <mergeCell ref="MRA107:MRB107"/>
    <mergeCell ref="MOG107:MOH107"/>
    <mergeCell ref="MOO107:MOP107"/>
    <mergeCell ref="MOW107:MOX107"/>
    <mergeCell ref="MPE107:MPF107"/>
    <mergeCell ref="MPM107:MPN107"/>
    <mergeCell ref="MMS107:MMT107"/>
    <mergeCell ref="MNA107:MNB107"/>
    <mergeCell ref="MNI107:MNJ107"/>
    <mergeCell ref="MNQ107:MNR107"/>
    <mergeCell ref="MNY107:MNZ107"/>
    <mergeCell ref="MLE107:MLF107"/>
    <mergeCell ref="MLM107:MLN107"/>
    <mergeCell ref="MLU107:MLV107"/>
    <mergeCell ref="MMC107:MMD107"/>
    <mergeCell ref="MMK107:MML107"/>
    <mergeCell ref="NFE107:NFF107"/>
    <mergeCell ref="NFM107:NFN107"/>
    <mergeCell ref="NFU107:NFV107"/>
    <mergeCell ref="NGC107:NGD107"/>
    <mergeCell ref="NGK107:NGL107"/>
    <mergeCell ref="NDQ107:NDR107"/>
    <mergeCell ref="NDY107:NDZ107"/>
    <mergeCell ref="NEG107:NEH107"/>
    <mergeCell ref="NEO107:NEP107"/>
    <mergeCell ref="NEW107:NEX107"/>
    <mergeCell ref="NCC107:NCD107"/>
    <mergeCell ref="NCK107:NCL107"/>
    <mergeCell ref="NCS107:NCT107"/>
    <mergeCell ref="NDA107:NDB107"/>
    <mergeCell ref="NDI107:NDJ107"/>
    <mergeCell ref="NAO107:NAP107"/>
    <mergeCell ref="NAW107:NAX107"/>
    <mergeCell ref="NBE107:NBF107"/>
    <mergeCell ref="NBM107:NBN107"/>
    <mergeCell ref="NBU107:NBV107"/>
    <mergeCell ref="MZA107:MZB107"/>
    <mergeCell ref="MZI107:MZJ107"/>
    <mergeCell ref="MZQ107:MZR107"/>
    <mergeCell ref="MZY107:MZZ107"/>
    <mergeCell ref="NAG107:NAH107"/>
    <mergeCell ref="MXM107:MXN107"/>
    <mergeCell ref="MXU107:MXV107"/>
    <mergeCell ref="MYC107:MYD107"/>
    <mergeCell ref="MYK107:MYL107"/>
    <mergeCell ref="MYS107:MYT107"/>
    <mergeCell ref="MVY107:MVZ107"/>
    <mergeCell ref="MWG107:MWH107"/>
    <mergeCell ref="MWO107:MWP107"/>
    <mergeCell ref="MWW107:MWX107"/>
    <mergeCell ref="MXE107:MXF107"/>
    <mergeCell ref="NPY107:NPZ107"/>
    <mergeCell ref="NQG107:NQH107"/>
    <mergeCell ref="NQO107:NQP107"/>
    <mergeCell ref="NQW107:NQX107"/>
    <mergeCell ref="NRE107:NRF107"/>
    <mergeCell ref="NOK107:NOL107"/>
    <mergeCell ref="NOS107:NOT107"/>
    <mergeCell ref="NPA107:NPB107"/>
    <mergeCell ref="NPI107:NPJ107"/>
    <mergeCell ref="NPQ107:NPR107"/>
    <mergeCell ref="NMW107:NMX107"/>
    <mergeCell ref="NNE107:NNF107"/>
    <mergeCell ref="NNM107:NNN107"/>
    <mergeCell ref="NNU107:NNV107"/>
    <mergeCell ref="NOC107:NOD107"/>
    <mergeCell ref="NLI107:NLJ107"/>
    <mergeCell ref="NLQ107:NLR107"/>
    <mergeCell ref="NLY107:NLZ107"/>
    <mergeCell ref="NMG107:NMH107"/>
    <mergeCell ref="NMO107:NMP107"/>
    <mergeCell ref="NJU107:NJV107"/>
    <mergeCell ref="NKC107:NKD107"/>
    <mergeCell ref="NKK107:NKL107"/>
    <mergeCell ref="NKS107:NKT107"/>
    <mergeCell ref="NLA107:NLB107"/>
    <mergeCell ref="NIG107:NIH107"/>
    <mergeCell ref="NIO107:NIP107"/>
    <mergeCell ref="NIW107:NIX107"/>
    <mergeCell ref="NJE107:NJF107"/>
    <mergeCell ref="NJM107:NJN107"/>
    <mergeCell ref="NGS107:NGT107"/>
    <mergeCell ref="NHA107:NHB107"/>
    <mergeCell ref="NHI107:NHJ107"/>
    <mergeCell ref="NHQ107:NHR107"/>
    <mergeCell ref="NHY107:NHZ107"/>
    <mergeCell ref="OAS107:OAT107"/>
    <mergeCell ref="OBA107:OBB107"/>
    <mergeCell ref="OBI107:OBJ107"/>
    <mergeCell ref="OBQ107:OBR107"/>
    <mergeCell ref="OBY107:OBZ107"/>
    <mergeCell ref="NZE107:NZF107"/>
    <mergeCell ref="NZM107:NZN107"/>
    <mergeCell ref="NZU107:NZV107"/>
    <mergeCell ref="OAC107:OAD107"/>
    <mergeCell ref="OAK107:OAL107"/>
    <mergeCell ref="NXQ107:NXR107"/>
    <mergeCell ref="NXY107:NXZ107"/>
    <mergeCell ref="NYG107:NYH107"/>
    <mergeCell ref="NYO107:NYP107"/>
    <mergeCell ref="NYW107:NYX107"/>
    <mergeCell ref="NWC107:NWD107"/>
    <mergeCell ref="NWK107:NWL107"/>
    <mergeCell ref="NWS107:NWT107"/>
    <mergeCell ref="NXA107:NXB107"/>
    <mergeCell ref="NXI107:NXJ107"/>
    <mergeCell ref="NUO107:NUP107"/>
    <mergeCell ref="NUW107:NUX107"/>
    <mergeCell ref="NVE107:NVF107"/>
    <mergeCell ref="NVM107:NVN107"/>
    <mergeCell ref="NVU107:NVV107"/>
    <mergeCell ref="NTA107:NTB107"/>
    <mergeCell ref="NTI107:NTJ107"/>
    <mergeCell ref="NTQ107:NTR107"/>
    <mergeCell ref="NTY107:NTZ107"/>
    <mergeCell ref="NUG107:NUH107"/>
    <mergeCell ref="NRM107:NRN107"/>
    <mergeCell ref="NRU107:NRV107"/>
    <mergeCell ref="NSC107:NSD107"/>
    <mergeCell ref="NSK107:NSL107"/>
    <mergeCell ref="NSS107:NST107"/>
    <mergeCell ref="OLM107:OLN107"/>
    <mergeCell ref="OLU107:OLV107"/>
    <mergeCell ref="OMC107:OMD107"/>
    <mergeCell ref="OMK107:OML107"/>
    <mergeCell ref="OMS107:OMT107"/>
    <mergeCell ref="OJY107:OJZ107"/>
    <mergeCell ref="OKG107:OKH107"/>
    <mergeCell ref="OKO107:OKP107"/>
    <mergeCell ref="OKW107:OKX107"/>
    <mergeCell ref="OLE107:OLF107"/>
    <mergeCell ref="OIK107:OIL107"/>
    <mergeCell ref="OIS107:OIT107"/>
    <mergeCell ref="OJA107:OJB107"/>
    <mergeCell ref="OJI107:OJJ107"/>
    <mergeCell ref="OJQ107:OJR107"/>
    <mergeCell ref="OGW107:OGX107"/>
    <mergeCell ref="OHE107:OHF107"/>
    <mergeCell ref="OHM107:OHN107"/>
    <mergeCell ref="OHU107:OHV107"/>
    <mergeCell ref="OIC107:OID107"/>
    <mergeCell ref="OFI107:OFJ107"/>
    <mergeCell ref="OFQ107:OFR107"/>
    <mergeCell ref="OFY107:OFZ107"/>
    <mergeCell ref="OGG107:OGH107"/>
    <mergeCell ref="OGO107:OGP107"/>
    <mergeCell ref="ODU107:ODV107"/>
    <mergeCell ref="OEC107:OED107"/>
    <mergeCell ref="OEK107:OEL107"/>
    <mergeCell ref="OES107:OET107"/>
    <mergeCell ref="OFA107:OFB107"/>
    <mergeCell ref="OCG107:OCH107"/>
    <mergeCell ref="OCO107:OCP107"/>
    <mergeCell ref="OCW107:OCX107"/>
    <mergeCell ref="ODE107:ODF107"/>
    <mergeCell ref="ODM107:ODN107"/>
    <mergeCell ref="OWG107:OWH107"/>
    <mergeCell ref="OWO107:OWP107"/>
    <mergeCell ref="OWW107:OWX107"/>
    <mergeCell ref="OXE107:OXF107"/>
    <mergeCell ref="OXM107:OXN107"/>
    <mergeCell ref="OUS107:OUT107"/>
    <mergeCell ref="OVA107:OVB107"/>
    <mergeCell ref="OVI107:OVJ107"/>
    <mergeCell ref="OVQ107:OVR107"/>
    <mergeCell ref="OVY107:OVZ107"/>
    <mergeCell ref="OTE107:OTF107"/>
    <mergeCell ref="OTM107:OTN107"/>
    <mergeCell ref="OTU107:OTV107"/>
    <mergeCell ref="OUC107:OUD107"/>
    <mergeCell ref="OUK107:OUL107"/>
    <mergeCell ref="ORQ107:ORR107"/>
    <mergeCell ref="ORY107:ORZ107"/>
    <mergeCell ref="OSG107:OSH107"/>
    <mergeCell ref="OSO107:OSP107"/>
    <mergeCell ref="OSW107:OSX107"/>
    <mergeCell ref="OQC107:OQD107"/>
    <mergeCell ref="OQK107:OQL107"/>
    <mergeCell ref="OQS107:OQT107"/>
    <mergeCell ref="ORA107:ORB107"/>
    <mergeCell ref="ORI107:ORJ107"/>
    <mergeCell ref="OOO107:OOP107"/>
    <mergeCell ref="OOW107:OOX107"/>
    <mergeCell ref="OPE107:OPF107"/>
    <mergeCell ref="OPM107:OPN107"/>
    <mergeCell ref="OPU107:OPV107"/>
    <mergeCell ref="ONA107:ONB107"/>
    <mergeCell ref="ONI107:ONJ107"/>
    <mergeCell ref="ONQ107:ONR107"/>
    <mergeCell ref="ONY107:ONZ107"/>
    <mergeCell ref="OOG107:OOH107"/>
    <mergeCell ref="PHA107:PHB107"/>
    <mergeCell ref="PHI107:PHJ107"/>
    <mergeCell ref="PHQ107:PHR107"/>
    <mergeCell ref="PHY107:PHZ107"/>
    <mergeCell ref="PIG107:PIH107"/>
    <mergeCell ref="PFM107:PFN107"/>
    <mergeCell ref="PFU107:PFV107"/>
    <mergeCell ref="PGC107:PGD107"/>
    <mergeCell ref="PGK107:PGL107"/>
    <mergeCell ref="PGS107:PGT107"/>
    <mergeCell ref="PDY107:PDZ107"/>
    <mergeCell ref="PEG107:PEH107"/>
    <mergeCell ref="PEO107:PEP107"/>
    <mergeCell ref="PEW107:PEX107"/>
    <mergeCell ref="PFE107:PFF107"/>
    <mergeCell ref="PCK107:PCL107"/>
    <mergeCell ref="PCS107:PCT107"/>
    <mergeCell ref="PDA107:PDB107"/>
    <mergeCell ref="PDI107:PDJ107"/>
    <mergeCell ref="PDQ107:PDR107"/>
    <mergeCell ref="PAW107:PAX107"/>
    <mergeCell ref="PBE107:PBF107"/>
    <mergeCell ref="PBM107:PBN107"/>
    <mergeCell ref="PBU107:PBV107"/>
    <mergeCell ref="PCC107:PCD107"/>
    <mergeCell ref="OZI107:OZJ107"/>
    <mergeCell ref="OZQ107:OZR107"/>
    <mergeCell ref="OZY107:OZZ107"/>
    <mergeCell ref="PAG107:PAH107"/>
    <mergeCell ref="PAO107:PAP107"/>
    <mergeCell ref="OXU107:OXV107"/>
    <mergeCell ref="OYC107:OYD107"/>
    <mergeCell ref="OYK107:OYL107"/>
    <mergeCell ref="OYS107:OYT107"/>
    <mergeCell ref="OZA107:OZB107"/>
    <mergeCell ref="PRU107:PRV107"/>
    <mergeCell ref="PSC107:PSD107"/>
    <mergeCell ref="PSK107:PSL107"/>
    <mergeCell ref="PSS107:PST107"/>
    <mergeCell ref="PTA107:PTB107"/>
    <mergeCell ref="PQG107:PQH107"/>
    <mergeCell ref="PQO107:PQP107"/>
    <mergeCell ref="PQW107:PQX107"/>
    <mergeCell ref="PRE107:PRF107"/>
    <mergeCell ref="PRM107:PRN107"/>
    <mergeCell ref="POS107:POT107"/>
    <mergeCell ref="PPA107:PPB107"/>
    <mergeCell ref="PPI107:PPJ107"/>
    <mergeCell ref="PPQ107:PPR107"/>
    <mergeCell ref="PPY107:PPZ107"/>
    <mergeCell ref="PNE107:PNF107"/>
    <mergeCell ref="PNM107:PNN107"/>
    <mergeCell ref="PNU107:PNV107"/>
    <mergeCell ref="POC107:POD107"/>
    <mergeCell ref="POK107:POL107"/>
    <mergeCell ref="PLQ107:PLR107"/>
    <mergeCell ref="PLY107:PLZ107"/>
    <mergeCell ref="PMG107:PMH107"/>
    <mergeCell ref="PMO107:PMP107"/>
    <mergeCell ref="PMW107:PMX107"/>
    <mergeCell ref="PKC107:PKD107"/>
    <mergeCell ref="PKK107:PKL107"/>
    <mergeCell ref="PKS107:PKT107"/>
    <mergeCell ref="PLA107:PLB107"/>
    <mergeCell ref="PLI107:PLJ107"/>
    <mergeCell ref="PIO107:PIP107"/>
    <mergeCell ref="PIW107:PIX107"/>
    <mergeCell ref="PJE107:PJF107"/>
    <mergeCell ref="PJM107:PJN107"/>
    <mergeCell ref="PJU107:PJV107"/>
    <mergeCell ref="QCO107:QCP107"/>
    <mergeCell ref="QCW107:QCX107"/>
    <mergeCell ref="QDE107:QDF107"/>
    <mergeCell ref="QDM107:QDN107"/>
    <mergeCell ref="QDU107:QDV107"/>
    <mergeCell ref="QBA107:QBB107"/>
    <mergeCell ref="QBI107:QBJ107"/>
    <mergeCell ref="QBQ107:QBR107"/>
    <mergeCell ref="QBY107:QBZ107"/>
    <mergeCell ref="QCG107:QCH107"/>
    <mergeCell ref="PZM107:PZN107"/>
    <mergeCell ref="PZU107:PZV107"/>
    <mergeCell ref="QAC107:QAD107"/>
    <mergeCell ref="QAK107:QAL107"/>
    <mergeCell ref="QAS107:QAT107"/>
    <mergeCell ref="PXY107:PXZ107"/>
    <mergeCell ref="PYG107:PYH107"/>
    <mergeCell ref="PYO107:PYP107"/>
    <mergeCell ref="PYW107:PYX107"/>
    <mergeCell ref="PZE107:PZF107"/>
    <mergeCell ref="PWK107:PWL107"/>
    <mergeCell ref="PWS107:PWT107"/>
    <mergeCell ref="PXA107:PXB107"/>
    <mergeCell ref="PXI107:PXJ107"/>
    <mergeCell ref="PXQ107:PXR107"/>
    <mergeCell ref="PUW107:PUX107"/>
    <mergeCell ref="PVE107:PVF107"/>
    <mergeCell ref="PVM107:PVN107"/>
    <mergeCell ref="PVU107:PVV107"/>
    <mergeCell ref="PWC107:PWD107"/>
    <mergeCell ref="PTI107:PTJ107"/>
    <mergeCell ref="PTQ107:PTR107"/>
    <mergeCell ref="PTY107:PTZ107"/>
    <mergeCell ref="PUG107:PUH107"/>
    <mergeCell ref="PUO107:PUP107"/>
    <mergeCell ref="QNI107:QNJ107"/>
    <mergeCell ref="QNQ107:QNR107"/>
    <mergeCell ref="QNY107:QNZ107"/>
    <mergeCell ref="QOG107:QOH107"/>
    <mergeCell ref="QOO107:QOP107"/>
    <mergeCell ref="QLU107:QLV107"/>
    <mergeCell ref="QMC107:QMD107"/>
    <mergeCell ref="QMK107:QML107"/>
    <mergeCell ref="QMS107:QMT107"/>
    <mergeCell ref="QNA107:QNB107"/>
    <mergeCell ref="QKG107:QKH107"/>
    <mergeCell ref="QKO107:QKP107"/>
    <mergeCell ref="QKW107:QKX107"/>
    <mergeCell ref="QLE107:QLF107"/>
    <mergeCell ref="QLM107:QLN107"/>
    <mergeCell ref="QIS107:QIT107"/>
    <mergeCell ref="QJA107:QJB107"/>
    <mergeCell ref="QJI107:QJJ107"/>
    <mergeCell ref="QJQ107:QJR107"/>
    <mergeCell ref="QJY107:QJZ107"/>
    <mergeCell ref="QHE107:QHF107"/>
    <mergeCell ref="QHM107:QHN107"/>
    <mergeCell ref="QHU107:QHV107"/>
    <mergeCell ref="QIC107:QID107"/>
    <mergeCell ref="QIK107:QIL107"/>
    <mergeCell ref="QFQ107:QFR107"/>
    <mergeCell ref="QFY107:QFZ107"/>
    <mergeCell ref="QGG107:QGH107"/>
    <mergeCell ref="QGO107:QGP107"/>
    <mergeCell ref="QGW107:QGX107"/>
    <mergeCell ref="QEC107:QED107"/>
    <mergeCell ref="QEK107:QEL107"/>
    <mergeCell ref="QES107:QET107"/>
    <mergeCell ref="QFA107:QFB107"/>
    <mergeCell ref="QFI107:QFJ107"/>
    <mergeCell ref="QYC107:QYD107"/>
    <mergeCell ref="QYK107:QYL107"/>
    <mergeCell ref="QYS107:QYT107"/>
    <mergeCell ref="QZA107:QZB107"/>
    <mergeCell ref="QZI107:QZJ107"/>
    <mergeCell ref="QWO107:QWP107"/>
    <mergeCell ref="QWW107:QWX107"/>
    <mergeCell ref="QXE107:QXF107"/>
    <mergeCell ref="QXM107:QXN107"/>
    <mergeCell ref="QXU107:QXV107"/>
    <mergeCell ref="QVA107:QVB107"/>
    <mergeCell ref="QVI107:QVJ107"/>
    <mergeCell ref="QVQ107:QVR107"/>
    <mergeCell ref="QVY107:QVZ107"/>
    <mergeCell ref="QWG107:QWH107"/>
    <mergeCell ref="QTM107:QTN107"/>
    <mergeCell ref="QTU107:QTV107"/>
    <mergeCell ref="QUC107:QUD107"/>
    <mergeCell ref="QUK107:QUL107"/>
    <mergeCell ref="QUS107:QUT107"/>
    <mergeCell ref="QRY107:QRZ107"/>
    <mergeCell ref="QSG107:QSH107"/>
    <mergeCell ref="QSO107:QSP107"/>
    <mergeCell ref="QSW107:QSX107"/>
    <mergeCell ref="QTE107:QTF107"/>
    <mergeCell ref="QQK107:QQL107"/>
    <mergeCell ref="QQS107:QQT107"/>
    <mergeCell ref="QRA107:QRB107"/>
    <mergeCell ref="QRI107:QRJ107"/>
    <mergeCell ref="QRQ107:QRR107"/>
    <mergeCell ref="QOW107:QOX107"/>
    <mergeCell ref="QPE107:QPF107"/>
    <mergeCell ref="QPM107:QPN107"/>
    <mergeCell ref="QPU107:QPV107"/>
    <mergeCell ref="QQC107:QQD107"/>
    <mergeCell ref="RIW107:RIX107"/>
    <mergeCell ref="RJE107:RJF107"/>
    <mergeCell ref="RJM107:RJN107"/>
    <mergeCell ref="RJU107:RJV107"/>
    <mergeCell ref="RKC107:RKD107"/>
    <mergeCell ref="RHI107:RHJ107"/>
    <mergeCell ref="RHQ107:RHR107"/>
    <mergeCell ref="RHY107:RHZ107"/>
    <mergeCell ref="RIG107:RIH107"/>
    <mergeCell ref="RIO107:RIP107"/>
    <mergeCell ref="RFU107:RFV107"/>
    <mergeCell ref="RGC107:RGD107"/>
    <mergeCell ref="RGK107:RGL107"/>
    <mergeCell ref="RGS107:RGT107"/>
    <mergeCell ref="RHA107:RHB107"/>
    <mergeCell ref="REG107:REH107"/>
    <mergeCell ref="REO107:REP107"/>
    <mergeCell ref="REW107:REX107"/>
    <mergeCell ref="RFE107:RFF107"/>
    <mergeCell ref="RFM107:RFN107"/>
    <mergeCell ref="RCS107:RCT107"/>
    <mergeCell ref="RDA107:RDB107"/>
    <mergeCell ref="RDI107:RDJ107"/>
    <mergeCell ref="RDQ107:RDR107"/>
    <mergeCell ref="RDY107:RDZ107"/>
    <mergeCell ref="RBE107:RBF107"/>
    <mergeCell ref="RBM107:RBN107"/>
    <mergeCell ref="RBU107:RBV107"/>
    <mergeCell ref="RCC107:RCD107"/>
    <mergeCell ref="RCK107:RCL107"/>
    <mergeCell ref="QZQ107:QZR107"/>
    <mergeCell ref="QZY107:QZZ107"/>
    <mergeCell ref="RAG107:RAH107"/>
    <mergeCell ref="RAO107:RAP107"/>
    <mergeCell ref="RAW107:RAX107"/>
    <mergeCell ref="RTQ107:RTR107"/>
    <mergeCell ref="RTY107:RTZ107"/>
    <mergeCell ref="RUG107:RUH107"/>
    <mergeCell ref="RUO107:RUP107"/>
    <mergeCell ref="RUW107:RUX107"/>
    <mergeCell ref="RSC107:RSD107"/>
    <mergeCell ref="RSK107:RSL107"/>
    <mergeCell ref="RSS107:RST107"/>
    <mergeCell ref="RTA107:RTB107"/>
    <mergeCell ref="RTI107:RTJ107"/>
    <mergeCell ref="RQO107:RQP107"/>
    <mergeCell ref="RQW107:RQX107"/>
    <mergeCell ref="RRE107:RRF107"/>
    <mergeCell ref="RRM107:RRN107"/>
    <mergeCell ref="RRU107:RRV107"/>
    <mergeCell ref="RPA107:RPB107"/>
    <mergeCell ref="RPI107:RPJ107"/>
    <mergeCell ref="RPQ107:RPR107"/>
    <mergeCell ref="RPY107:RPZ107"/>
    <mergeCell ref="RQG107:RQH107"/>
    <mergeCell ref="RNM107:RNN107"/>
    <mergeCell ref="RNU107:RNV107"/>
    <mergeCell ref="ROC107:ROD107"/>
    <mergeCell ref="ROK107:ROL107"/>
    <mergeCell ref="ROS107:ROT107"/>
    <mergeCell ref="RLY107:RLZ107"/>
    <mergeCell ref="RMG107:RMH107"/>
    <mergeCell ref="RMO107:RMP107"/>
    <mergeCell ref="RMW107:RMX107"/>
    <mergeCell ref="RNE107:RNF107"/>
    <mergeCell ref="RKK107:RKL107"/>
    <mergeCell ref="RKS107:RKT107"/>
    <mergeCell ref="RLA107:RLB107"/>
    <mergeCell ref="RLI107:RLJ107"/>
    <mergeCell ref="RLQ107:RLR107"/>
    <mergeCell ref="SEK107:SEL107"/>
    <mergeCell ref="SES107:SET107"/>
    <mergeCell ref="SFA107:SFB107"/>
    <mergeCell ref="SFI107:SFJ107"/>
    <mergeCell ref="SFQ107:SFR107"/>
    <mergeCell ref="SCW107:SCX107"/>
    <mergeCell ref="SDE107:SDF107"/>
    <mergeCell ref="SDM107:SDN107"/>
    <mergeCell ref="SDU107:SDV107"/>
    <mergeCell ref="SEC107:SED107"/>
    <mergeCell ref="SBI107:SBJ107"/>
    <mergeCell ref="SBQ107:SBR107"/>
    <mergeCell ref="SBY107:SBZ107"/>
    <mergeCell ref="SCG107:SCH107"/>
    <mergeCell ref="SCO107:SCP107"/>
    <mergeCell ref="RZU107:RZV107"/>
    <mergeCell ref="SAC107:SAD107"/>
    <mergeCell ref="SAK107:SAL107"/>
    <mergeCell ref="SAS107:SAT107"/>
    <mergeCell ref="SBA107:SBB107"/>
    <mergeCell ref="RYG107:RYH107"/>
    <mergeCell ref="RYO107:RYP107"/>
    <mergeCell ref="RYW107:RYX107"/>
    <mergeCell ref="RZE107:RZF107"/>
    <mergeCell ref="RZM107:RZN107"/>
    <mergeCell ref="RWS107:RWT107"/>
    <mergeCell ref="RXA107:RXB107"/>
    <mergeCell ref="RXI107:RXJ107"/>
    <mergeCell ref="RXQ107:RXR107"/>
    <mergeCell ref="RXY107:RXZ107"/>
    <mergeCell ref="RVE107:RVF107"/>
    <mergeCell ref="RVM107:RVN107"/>
    <mergeCell ref="RVU107:RVV107"/>
    <mergeCell ref="RWC107:RWD107"/>
    <mergeCell ref="RWK107:RWL107"/>
    <mergeCell ref="SPE107:SPF107"/>
    <mergeCell ref="SPM107:SPN107"/>
    <mergeCell ref="SPU107:SPV107"/>
    <mergeCell ref="SQC107:SQD107"/>
    <mergeCell ref="SQK107:SQL107"/>
    <mergeCell ref="SNQ107:SNR107"/>
    <mergeCell ref="SNY107:SNZ107"/>
    <mergeCell ref="SOG107:SOH107"/>
    <mergeCell ref="SOO107:SOP107"/>
    <mergeCell ref="SOW107:SOX107"/>
    <mergeCell ref="SMC107:SMD107"/>
    <mergeCell ref="SMK107:SML107"/>
    <mergeCell ref="SMS107:SMT107"/>
    <mergeCell ref="SNA107:SNB107"/>
    <mergeCell ref="SNI107:SNJ107"/>
    <mergeCell ref="SKO107:SKP107"/>
    <mergeCell ref="SKW107:SKX107"/>
    <mergeCell ref="SLE107:SLF107"/>
    <mergeCell ref="SLM107:SLN107"/>
    <mergeCell ref="SLU107:SLV107"/>
    <mergeCell ref="SJA107:SJB107"/>
    <mergeCell ref="SJI107:SJJ107"/>
    <mergeCell ref="SJQ107:SJR107"/>
    <mergeCell ref="SJY107:SJZ107"/>
    <mergeCell ref="SKG107:SKH107"/>
    <mergeCell ref="SHM107:SHN107"/>
    <mergeCell ref="SHU107:SHV107"/>
    <mergeCell ref="SIC107:SID107"/>
    <mergeCell ref="SIK107:SIL107"/>
    <mergeCell ref="SIS107:SIT107"/>
    <mergeCell ref="SFY107:SFZ107"/>
    <mergeCell ref="SGG107:SGH107"/>
    <mergeCell ref="SGO107:SGP107"/>
    <mergeCell ref="SGW107:SGX107"/>
    <mergeCell ref="SHE107:SHF107"/>
    <mergeCell ref="SZY107:SZZ107"/>
    <mergeCell ref="TAG107:TAH107"/>
    <mergeCell ref="TAO107:TAP107"/>
    <mergeCell ref="TAW107:TAX107"/>
    <mergeCell ref="TBE107:TBF107"/>
    <mergeCell ref="SYK107:SYL107"/>
    <mergeCell ref="SYS107:SYT107"/>
    <mergeCell ref="SZA107:SZB107"/>
    <mergeCell ref="SZI107:SZJ107"/>
    <mergeCell ref="SZQ107:SZR107"/>
    <mergeCell ref="SWW107:SWX107"/>
    <mergeCell ref="SXE107:SXF107"/>
    <mergeCell ref="SXM107:SXN107"/>
    <mergeCell ref="SXU107:SXV107"/>
    <mergeCell ref="SYC107:SYD107"/>
    <mergeCell ref="SVI107:SVJ107"/>
    <mergeCell ref="SVQ107:SVR107"/>
    <mergeCell ref="SVY107:SVZ107"/>
    <mergeCell ref="SWG107:SWH107"/>
    <mergeCell ref="SWO107:SWP107"/>
    <mergeCell ref="STU107:STV107"/>
    <mergeCell ref="SUC107:SUD107"/>
    <mergeCell ref="SUK107:SUL107"/>
    <mergeCell ref="SUS107:SUT107"/>
    <mergeCell ref="SVA107:SVB107"/>
    <mergeCell ref="SSG107:SSH107"/>
    <mergeCell ref="SSO107:SSP107"/>
    <mergeCell ref="SSW107:SSX107"/>
    <mergeCell ref="STE107:STF107"/>
    <mergeCell ref="STM107:STN107"/>
    <mergeCell ref="SQS107:SQT107"/>
    <mergeCell ref="SRA107:SRB107"/>
    <mergeCell ref="SRI107:SRJ107"/>
    <mergeCell ref="SRQ107:SRR107"/>
    <mergeCell ref="SRY107:SRZ107"/>
    <mergeCell ref="TKS107:TKT107"/>
    <mergeCell ref="TLA107:TLB107"/>
    <mergeCell ref="TLI107:TLJ107"/>
    <mergeCell ref="TLQ107:TLR107"/>
    <mergeCell ref="TLY107:TLZ107"/>
    <mergeCell ref="TJE107:TJF107"/>
    <mergeCell ref="TJM107:TJN107"/>
    <mergeCell ref="TJU107:TJV107"/>
    <mergeCell ref="TKC107:TKD107"/>
    <mergeCell ref="TKK107:TKL107"/>
    <mergeCell ref="THQ107:THR107"/>
    <mergeCell ref="THY107:THZ107"/>
    <mergeCell ref="TIG107:TIH107"/>
    <mergeCell ref="TIO107:TIP107"/>
    <mergeCell ref="TIW107:TIX107"/>
    <mergeCell ref="TGC107:TGD107"/>
    <mergeCell ref="TGK107:TGL107"/>
    <mergeCell ref="TGS107:TGT107"/>
    <mergeCell ref="THA107:THB107"/>
    <mergeCell ref="THI107:THJ107"/>
    <mergeCell ref="TEO107:TEP107"/>
    <mergeCell ref="TEW107:TEX107"/>
    <mergeCell ref="TFE107:TFF107"/>
    <mergeCell ref="TFM107:TFN107"/>
    <mergeCell ref="TFU107:TFV107"/>
    <mergeCell ref="TDA107:TDB107"/>
    <mergeCell ref="TDI107:TDJ107"/>
    <mergeCell ref="TDQ107:TDR107"/>
    <mergeCell ref="TDY107:TDZ107"/>
    <mergeCell ref="TEG107:TEH107"/>
    <mergeCell ref="TBM107:TBN107"/>
    <mergeCell ref="TBU107:TBV107"/>
    <mergeCell ref="TCC107:TCD107"/>
    <mergeCell ref="TCK107:TCL107"/>
    <mergeCell ref="TCS107:TCT107"/>
    <mergeCell ref="TVM107:TVN107"/>
    <mergeCell ref="TVU107:TVV107"/>
    <mergeCell ref="TWC107:TWD107"/>
    <mergeCell ref="TWK107:TWL107"/>
    <mergeCell ref="TWS107:TWT107"/>
    <mergeCell ref="TTY107:TTZ107"/>
    <mergeCell ref="TUG107:TUH107"/>
    <mergeCell ref="TUO107:TUP107"/>
    <mergeCell ref="TUW107:TUX107"/>
    <mergeCell ref="TVE107:TVF107"/>
    <mergeCell ref="TSK107:TSL107"/>
    <mergeCell ref="TSS107:TST107"/>
    <mergeCell ref="TTA107:TTB107"/>
    <mergeCell ref="TTI107:TTJ107"/>
    <mergeCell ref="TTQ107:TTR107"/>
    <mergeCell ref="TQW107:TQX107"/>
    <mergeCell ref="TRE107:TRF107"/>
    <mergeCell ref="TRM107:TRN107"/>
    <mergeCell ref="TRU107:TRV107"/>
    <mergeCell ref="TSC107:TSD107"/>
    <mergeCell ref="TPI107:TPJ107"/>
    <mergeCell ref="TPQ107:TPR107"/>
    <mergeCell ref="TPY107:TPZ107"/>
    <mergeCell ref="TQG107:TQH107"/>
    <mergeCell ref="TQO107:TQP107"/>
    <mergeCell ref="TNU107:TNV107"/>
    <mergeCell ref="TOC107:TOD107"/>
    <mergeCell ref="TOK107:TOL107"/>
    <mergeCell ref="TOS107:TOT107"/>
    <mergeCell ref="TPA107:TPB107"/>
    <mergeCell ref="TMG107:TMH107"/>
    <mergeCell ref="TMO107:TMP107"/>
    <mergeCell ref="TMW107:TMX107"/>
    <mergeCell ref="TNE107:TNF107"/>
    <mergeCell ref="TNM107:TNN107"/>
    <mergeCell ref="UGG107:UGH107"/>
    <mergeCell ref="UGO107:UGP107"/>
    <mergeCell ref="UGW107:UGX107"/>
    <mergeCell ref="UHE107:UHF107"/>
    <mergeCell ref="UHM107:UHN107"/>
    <mergeCell ref="UES107:UET107"/>
    <mergeCell ref="UFA107:UFB107"/>
    <mergeCell ref="UFI107:UFJ107"/>
    <mergeCell ref="UFQ107:UFR107"/>
    <mergeCell ref="UFY107:UFZ107"/>
    <mergeCell ref="UDE107:UDF107"/>
    <mergeCell ref="UDM107:UDN107"/>
    <mergeCell ref="UDU107:UDV107"/>
    <mergeCell ref="UEC107:UED107"/>
    <mergeCell ref="UEK107:UEL107"/>
    <mergeCell ref="UBQ107:UBR107"/>
    <mergeCell ref="UBY107:UBZ107"/>
    <mergeCell ref="UCG107:UCH107"/>
    <mergeCell ref="UCO107:UCP107"/>
    <mergeCell ref="UCW107:UCX107"/>
    <mergeCell ref="UAC107:UAD107"/>
    <mergeCell ref="UAK107:UAL107"/>
    <mergeCell ref="UAS107:UAT107"/>
    <mergeCell ref="UBA107:UBB107"/>
    <mergeCell ref="UBI107:UBJ107"/>
    <mergeCell ref="TYO107:TYP107"/>
    <mergeCell ref="TYW107:TYX107"/>
    <mergeCell ref="TZE107:TZF107"/>
    <mergeCell ref="TZM107:TZN107"/>
    <mergeCell ref="TZU107:TZV107"/>
    <mergeCell ref="TXA107:TXB107"/>
    <mergeCell ref="TXI107:TXJ107"/>
    <mergeCell ref="TXQ107:TXR107"/>
    <mergeCell ref="TXY107:TXZ107"/>
    <mergeCell ref="TYG107:TYH107"/>
    <mergeCell ref="URA107:URB107"/>
    <mergeCell ref="URI107:URJ107"/>
    <mergeCell ref="URQ107:URR107"/>
    <mergeCell ref="URY107:URZ107"/>
    <mergeCell ref="USG107:USH107"/>
    <mergeCell ref="UPM107:UPN107"/>
    <mergeCell ref="UPU107:UPV107"/>
    <mergeCell ref="UQC107:UQD107"/>
    <mergeCell ref="UQK107:UQL107"/>
    <mergeCell ref="UQS107:UQT107"/>
    <mergeCell ref="UNY107:UNZ107"/>
    <mergeCell ref="UOG107:UOH107"/>
    <mergeCell ref="UOO107:UOP107"/>
    <mergeCell ref="UOW107:UOX107"/>
    <mergeCell ref="UPE107:UPF107"/>
    <mergeCell ref="UMK107:UML107"/>
    <mergeCell ref="UMS107:UMT107"/>
    <mergeCell ref="UNA107:UNB107"/>
    <mergeCell ref="UNI107:UNJ107"/>
    <mergeCell ref="UNQ107:UNR107"/>
    <mergeCell ref="UKW107:UKX107"/>
    <mergeCell ref="ULE107:ULF107"/>
    <mergeCell ref="ULM107:ULN107"/>
    <mergeCell ref="ULU107:ULV107"/>
    <mergeCell ref="UMC107:UMD107"/>
    <mergeCell ref="UJI107:UJJ107"/>
    <mergeCell ref="UJQ107:UJR107"/>
    <mergeCell ref="UJY107:UJZ107"/>
    <mergeCell ref="UKG107:UKH107"/>
    <mergeCell ref="UKO107:UKP107"/>
    <mergeCell ref="UHU107:UHV107"/>
    <mergeCell ref="UIC107:UID107"/>
    <mergeCell ref="UIK107:UIL107"/>
    <mergeCell ref="UIS107:UIT107"/>
    <mergeCell ref="UJA107:UJB107"/>
    <mergeCell ref="VBU107:VBV107"/>
    <mergeCell ref="VCC107:VCD107"/>
    <mergeCell ref="VCK107:VCL107"/>
    <mergeCell ref="VCS107:VCT107"/>
    <mergeCell ref="VDA107:VDB107"/>
    <mergeCell ref="VAG107:VAH107"/>
    <mergeCell ref="VAO107:VAP107"/>
    <mergeCell ref="VAW107:VAX107"/>
    <mergeCell ref="VBE107:VBF107"/>
    <mergeCell ref="VBM107:VBN107"/>
    <mergeCell ref="UYS107:UYT107"/>
    <mergeCell ref="UZA107:UZB107"/>
    <mergeCell ref="UZI107:UZJ107"/>
    <mergeCell ref="UZQ107:UZR107"/>
    <mergeCell ref="UZY107:UZZ107"/>
    <mergeCell ref="UXE107:UXF107"/>
    <mergeCell ref="UXM107:UXN107"/>
    <mergeCell ref="UXU107:UXV107"/>
    <mergeCell ref="UYC107:UYD107"/>
    <mergeCell ref="UYK107:UYL107"/>
    <mergeCell ref="UVQ107:UVR107"/>
    <mergeCell ref="UVY107:UVZ107"/>
    <mergeCell ref="UWG107:UWH107"/>
    <mergeCell ref="UWO107:UWP107"/>
    <mergeCell ref="UWW107:UWX107"/>
    <mergeCell ref="UUC107:UUD107"/>
    <mergeCell ref="UUK107:UUL107"/>
    <mergeCell ref="UUS107:UUT107"/>
    <mergeCell ref="UVA107:UVB107"/>
    <mergeCell ref="UVI107:UVJ107"/>
    <mergeCell ref="USO107:USP107"/>
    <mergeCell ref="USW107:USX107"/>
    <mergeCell ref="UTE107:UTF107"/>
    <mergeCell ref="UTM107:UTN107"/>
    <mergeCell ref="UTU107:UTV107"/>
    <mergeCell ref="VMO107:VMP107"/>
    <mergeCell ref="VMW107:VMX107"/>
    <mergeCell ref="VNE107:VNF107"/>
    <mergeCell ref="VNM107:VNN107"/>
    <mergeCell ref="VNU107:VNV107"/>
    <mergeCell ref="VLA107:VLB107"/>
    <mergeCell ref="VLI107:VLJ107"/>
    <mergeCell ref="VLQ107:VLR107"/>
    <mergeCell ref="VLY107:VLZ107"/>
    <mergeCell ref="VMG107:VMH107"/>
    <mergeCell ref="VJM107:VJN107"/>
    <mergeCell ref="VJU107:VJV107"/>
    <mergeCell ref="VKC107:VKD107"/>
    <mergeCell ref="VKK107:VKL107"/>
    <mergeCell ref="VKS107:VKT107"/>
    <mergeCell ref="VHY107:VHZ107"/>
    <mergeCell ref="VIG107:VIH107"/>
    <mergeCell ref="VIO107:VIP107"/>
    <mergeCell ref="VIW107:VIX107"/>
    <mergeCell ref="VJE107:VJF107"/>
    <mergeCell ref="VGK107:VGL107"/>
    <mergeCell ref="VGS107:VGT107"/>
    <mergeCell ref="VHA107:VHB107"/>
    <mergeCell ref="VHI107:VHJ107"/>
    <mergeCell ref="VHQ107:VHR107"/>
    <mergeCell ref="VEW107:VEX107"/>
    <mergeCell ref="VFE107:VFF107"/>
    <mergeCell ref="VFM107:VFN107"/>
    <mergeCell ref="VFU107:VFV107"/>
    <mergeCell ref="VGC107:VGD107"/>
    <mergeCell ref="VDI107:VDJ107"/>
    <mergeCell ref="VDQ107:VDR107"/>
    <mergeCell ref="VDY107:VDZ107"/>
    <mergeCell ref="VEG107:VEH107"/>
    <mergeCell ref="VEO107:VEP107"/>
    <mergeCell ref="VXI107:VXJ107"/>
    <mergeCell ref="VXQ107:VXR107"/>
    <mergeCell ref="VXY107:VXZ107"/>
    <mergeCell ref="VYG107:VYH107"/>
    <mergeCell ref="VYO107:VYP107"/>
    <mergeCell ref="VVU107:VVV107"/>
    <mergeCell ref="VWC107:VWD107"/>
    <mergeCell ref="VWK107:VWL107"/>
    <mergeCell ref="VWS107:VWT107"/>
    <mergeCell ref="VXA107:VXB107"/>
    <mergeCell ref="VUG107:VUH107"/>
    <mergeCell ref="VUO107:VUP107"/>
    <mergeCell ref="VUW107:VUX107"/>
    <mergeCell ref="VVE107:VVF107"/>
    <mergeCell ref="VVM107:VVN107"/>
    <mergeCell ref="VSS107:VST107"/>
    <mergeCell ref="VTA107:VTB107"/>
    <mergeCell ref="VTI107:VTJ107"/>
    <mergeCell ref="VTQ107:VTR107"/>
    <mergeCell ref="VTY107:VTZ107"/>
    <mergeCell ref="VRE107:VRF107"/>
    <mergeCell ref="VRM107:VRN107"/>
    <mergeCell ref="VRU107:VRV107"/>
    <mergeCell ref="VSC107:VSD107"/>
    <mergeCell ref="VSK107:VSL107"/>
    <mergeCell ref="VPQ107:VPR107"/>
    <mergeCell ref="VPY107:VPZ107"/>
    <mergeCell ref="VQG107:VQH107"/>
    <mergeCell ref="VQO107:VQP107"/>
    <mergeCell ref="VQW107:VQX107"/>
    <mergeCell ref="VOC107:VOD107"/>
    <mergeCell ref="VOK107:VOL107"/>
    <mergeCell ref="VOS107:VOT107"/>
    <mergeCell ref="VPA107:VPB107"/>
    <mergeCell ref="VPI107:VPJ107"/>
    <mergeCell ref="WIC107:WID107"/>
    <mergeCell ref="WIK107:WIL107"/>
    <mergeCell ref="WIS107:WIT107"/>
    <mergeCell ref="WJA107:WJB107"/>
    <mergeCell ref="WJI107:WJJ107"/>
    <mergeCell ref="WGO107:WGP107"/>
    <mergeCell ref="WGW107:WGX107"/>
    <mergeCell ref="WHE107:WHF107"/>
    <mergeCell ref="WHM107:WHN107"/>
    <mergeCell ref="WHU107:WHV107"/>
    <mergeCell ref="WFA107:WFB107"/>
    <mergeCell ref="WFI107:WFJ107"/>
    <mergeCell ref="WFQ107:WFR107"/>
    <mergeCell ref="WFY107:WFZ107"/>
    <mergeCell ref="WGG107:WGH107"/>
    <mergeCell ref="WDM107:WDN107"/>
    <mergeCell ref="WDU107:WDV107"/>
    <mergeCell ref="WEC107:WED107"/>
    <mergeCell ref="WEK107:WEL107"/>
    <mergeCell ref="WES107:WET107"/>
    <mergeCell ref="WBY107:WBZ107"/>
    <mergeCell ref="WCG107:WCH107"/>
    <mergeCell ref="WCO107:WCP107"/>
    <mergeCell ref="WCW107:WCX107"/>
    <mergeCell ref="WDE107:WDF107"/>
    <mergeCell ref="WAK107:WAL107"/>
    <mergeCell ref="WAS107:WAT107"/>
    <mergeCell ref="WBA107:WBB107"/>
    <mergeCell ref="WBI107:WBJ107"/>
    <mergeCell ref="WBQ107:WBR107"/>
    <mergeCell ref="VYW107:VYX107"/>
    <mergeCell ref="VZE107:VZF107"/>
    <mergeCell ref="VZM107:VZN107"/>
    <mergeCell ref="VZU107:VZV107"/>
    <mergeCell ref="WAC107:WAD107"/>
    <mergeCell ref="WSW107:WSX107"/>
    <mergeCell ref="WTE107:WTF107"/>
    <mergeCell ref="WTM107:WTN107"/>
    <mergeCell ref="WTU107:WTV107"/>
    <mergeCell ref="WUC107:WUD107"/>
    <mergeCell ref="WRI107:WRJ107"/>
    <mergeCell ref="WRQ107:WRR107"/>
    <mergeCell ref="WRY107:WRZ107"/>
    <mergeCell ref="WSG107:WSH107"/>
    <mergeCell ref="WSO107:WSP107"/>
    <mergeCell ref="WPU107:WPV107"/>
    <mergeCell ref="WQC107:WQD107"/>
    <mergeCell ref="WQK107:WQL107"/>
    <mergeCell ref="WQS107:WQT107"/>
    <mergeCell ref="WRA107:WRB107"/>
    <mergeCell ref="WOG107:WOH107"/>
    <mergeCell ref="WOO107:WOP107"/>
    <mergeCell ref="WOW107:WOX107"/>
    <mergeCell ref="WPE107:WPF107"/>
    <mergeCell ref="WPM107:WPN107"/>
    <mergeCell ref="WMS107:WMT107"/>
    <mergeCell ref="WNA107:WNB107"/>
    <mergeCell ref="WNI107:WNJ107"/>
    <mergeCell ref="WNQ107:WNR107"/>
    <mergeCell ref="WNY107:WNZ107"/>
    <mergeCell ref="WLE107:WLF107"/>
    <mergeCell ref="WLM107:WLN107"/>
    <mergeCell ref="WLU107:WLV107"/>
    <mergeCell ref="WMC107:WMD107"/>
    <mergeCell ref="WMK107:WML107"/>
    <mergeCell ref="WJQ107:WJR107"/>
    <mergeCell ref="WJY107:WJZ107"/>
    <mergeCell ref="WKG107:WKH107"/>
    <mergeCell ref="WKO107:WKP107"/>
    <mergeCell ref="WKW107:WKX107"/>
    <mergeCell ref="XDQ107:XDR107"/>
    <mergeCell ref="XDY107:XDZ107"/>
    <mergeCell ref="XEG107:XEH107"/>
    <mergeCell ref="XEO107:XEP107"/>
    <mergeCell ref="XEW107:XEX107"/>
    <mergeCell ref="XCC107:XCD107"/>
    <mergeCell ref="XCK107:XCL107"/>
    <mergeCell ref="XCS107:XCT107"/>
    <mergeCell ref="XDA107:XDB107"/>
    <mergeCell ref="XDI107:XDJ107"/>
    <mergeCell ref="XAO107:XAP107"/>
    <mergeCell ref="XAW107:XAX107"/>
    <mergeCell ref="XBE107:XBF107"/>
    <mergeCell ref="XBM107:XBN107"/>
    <mergeCell ref="XBU107:XBV107"/>
    <mergeCell ref="WZA107:WZB107"/>
    <mergeCell ref="WZI107:WZJ107"/>
    <mergeCell ref="WZQ107:WZR107"/>
    <mergeCell ref="WZY107:WZZ107"/>
    <mergeCell ref="XAG107:XAH107"/>
    <mergeCell ref="WXM107:WXN107"/>
    <mergeCell ref="WXU107:WXV107"/>
    <mergeCell ref="WYC107:WYD107"/>
    <mergeCell ref="WYK107:WYL107"/>
    <mergeCell ref="WYS107:WYT107"/>
    <mergeCell ref="WVY107:WVZ107"/>
    <mergeCell ref="WWG107:WWH107"/>
    <mergeCell ref="WWO107:WWP107"/>
    <mergeCell ref="WWW107:WWX107"/>
    <mergeCell ref="WXE107:WXF107"/>
    <mergeCell ref="WUK107:WUL107"/>
    <mergeCell ref="WUS107:WUT107"/>
    <mergeCell ref="WVA107:WVB107"/>
    <mergeCell ref="WVI107:WVJ107"/>
    <mergeCell ref="WVQ107:WVR107"/>
    <mergeCell ref="IL109:IN109"/>
    <mergeCell ref="IT109:IV109"/>
    <mergeCell ref="JB109:JD109"/>
    <mergeCell ref="JJ109:JL109"/>
    <mergeCell ref="JR109:JT109"/>
    <mergeCell ref="GX109:GZ109"/>
    <mergeCell ref="HF109:HH109"/>
    <mergeCell ref="HN109:HP109"/>
    <mergeCell ref="HV109:HX109"/>
    <mergeCell ref="ID109:IF109"/>
    <mergeCell ref="FJ109:FL109"/>
    <mergeCell ref="FR109:FT109"/>
    <mergeCell ref="FZ109:GB109"/>
    <mergeCell ref="GH109:GJ109"/>
    <mergeCell ref="GP109:GR109"/>
    <mergeCell ref="DV109:DX109"/>
    <mergeCell ref="ED109:EF109"/>
    <mergeCell ref="EL109:EN109"/>
    <mergeCell ref="ET109:EV109"/>
    <mergeCell ref="FB109:FD109"/>
    <mergeCell ref="CH109:CJ109"/>
    <mergeCell ref="CP109:CR109"/>
    <mergeCell ref="CX109:CZ109"/>
    <mergeCell ref="DF109:DH109"/>
    <mergeCell ref="DN109:DP109"/>
    <mergeCell ref="AT109:AV109"/>
    <mergeCell ref="BB109:BD109"/>
    <mergeCell ref="BJ109:BL109"/>
    <mergeCell ref="BR109:BT109"/>
    <mergeCell ref="BZ109:CB109"/>
    <mergeCell ref="F109:H109"/>
    <mergeCell ref="N109:P109"/>
    <mergeCell ref="V109:X109"/>
    <mergeCell ref="AD109:AF109"/>
    <mergeCell ref="AL109:AN109"/>
    <mergeCell ref="TF109:TH109"/>
    <mergeCell ref="TN109:TP109"/>
    <mergeCell ref="TV109:TX109"/>
    <mergeCell ref="UD109:UF109"/>
    <mergeCell ref="UL109:UN109"/>
    <mergeCell ref="RR109:RT109"/>
    <mergeCell ref="RZ109:SB109"/>
    <mergeCell ref="SH109:SJ109"/>
    <mergeCell ref="SP109:SR109"/>
    <mergeCell ref="SX109:SZ109"/>
    <mergeCell ref="QD109:QF109"/>
    <mergeCell ref="QL109:QN109"/>
    <mergeCell ref="QT109:QV109"/>
    <mergeCell ref="RB109:RD109"/>
    <mergeCell ref="RJ109:RL109"/>
    <mergeCell ref="OP109:OR109"/>
    <mergeCell ref="OX109:OZ109"/>
    <mergeCell ref="PF109:PH109"/>
    <mergeCell ref="PN109:PP109"/>
    <mergeCell ref="PV109:PX109"/>
    <mergeCell ref="NB109:ND109"/>
    <mergeCell ref="NJ109:NL109"/>
    <mergeCell ref="NR109:NT109"/>
    <mergeCell ref="NZ109:OB109"/>
    <mergeCell ref="OH109:OJ109"/>
    <mergeCell ref="LN109:LP109"/>
    <mergeCell ref="LV109:LX109"/>
    <mergeCell ref="MD109:MF109"/>
    <mergeCell ref="ML109:MN109"/>
    <mergeCell ref="MT109:MV109"/>
    <mergeCell ref="JZ109:KB109"/>
    <mergeCell ref="KH109:KJ109"/>
    <mergeCell ref="KP109:KR109"/>
    <mergeCell ref="KX109:KZ109"/>
    <mergeCell ref="LF109:LH109"/>
    <mergeCell ref="ADZ109:AEB109"/>
    <mergeCell ref="AEH109:AEJ109"/>
    <mergeCell ref="AEP109:AER109"/>
    <mergeCell ref="AEX109:AEZ109"/>
    <mergeCell ref="AFF109:AFH109"/>
    <mergeCell ref="ACL109:ACN109"/>
    <mergeCell ref="ACT109:ACV109"/>
    <mergeCell ref="ADB109:ADD109"/>
    <mergeCell ref="ADJ109:ADL109"/>
    <mergeCell ref="ADR109:ADT109"/>
    <mergeCell ref="AAX109:AAZ109"/>
    <mergeCell ref="ABF109:ABH109"/>
    <mergeCell ref="ABN109:ABP109"/>
    <mergeCell ref="ABV109:ABX109"/>
    <mergeCell ref="ACD109:ACF109"/>
    <mergeCell ref="ZJ109:ZL109"/>
    <mergeCell ref="ZR109:ZT109"/>
    <mergeCell ref="ZZ109:AAB109"/>
    <mergeCell ref="AAH109:AAJ109"/>
    <mergeCell ref="AAP109:AAR109"/>
    <mergeCell ref="XV109:XX109"/>
    <mergeCell ref="YD109:YF109"/>
    <mergeCell ref="YL109:YN109"/>
    <mergeCell ref="YT109:YV109"/>
    <mergeCell ref="ZB109:ZD109"/>
    <mergeCell ref="WH109:WJ109"/>
    <mergeCell ref="WP109:WR109"/>
    <mergeCell ref="WX109:WZ109"/>
    <mergeCell ref="XF109:XH109"/>
    <mergeCell ref="XN109:XP109"/>
    <mergeCell ref="UT109:UV109"/>
    <mergeCell ref="VB109:VD109"/>
    <mergeCell ref="VJ109:VL109"/>
    <mergeCell ref="VR109:VT109"/>
    <mergeCell ref="VZ109:WB109"/>
    <mergeCell ref="AOT109:AOV109"/>
    <mergeCell ref="APB109:APD109"/>
    <mergeCell ref="APJ109:APL109"/>
    <mergeCell ref="APR109:APT109"/>
    <mergeCell ref="APZ109:AQB109"/>
    <mergeCell ref="ANF109:ANH109"/>
    <mergeCell ref="ANN109:ANP109"/>
    <mergeCell ref="ANV109:ANX109"/>
    <mergeCell ref="AOD109:AOF109"/>
    <mergeCell ref="AOL109:AON109"/>
    <mergeCell ref="ALR109:ALT109"/>
    <mergeCell ref="ALZ109:AMB109"/>
    <mergeCell ref="AMH109:AMJ109"/>
    <mergeCell ref="AMP109:AMR109"/>
    <mergeCell ref="AMX109:AMZ109"/>
    <mergeCell ref="AKD109:AKF109"/>
    <mergeCell ref="AKL109:AKN109"/>
    <mergeCell ref="AKT109:AKV109"/>
    <mergeCell ref="ALB109:ALD109"/>
    <mergeCell ref="ALJ109:ALL109"/>
    <mergeCell ref="AIP109:AIR109"/>
    <mergeCell ref="AIX109:AIZ109"/>
    <mergeCell ref="AJF109:AJH109"/>
    <mergeCell ref="AJN109:AJP109"/>
    <mergeCell ref="AJV109:AJX109"/>
    <mergeCell ref="AHB109:AHD109"/>
    <mergeCell ref="AHJ109:AHL109"/>
    <mergeCell ref="AHR109:AHT109"/>
    <mergeCell ref="AHZ109:AIB109"/>
    <mergeCell ref="AIH109:AIJ109"/>
    <mergeCell ref="AFN109:AFP109"/>
    <mergeCell ref="AFV109:AFX109"/>
    <mergeCell ref="AGD109:AGF109"/>
    <mergeCell ref="AGL109:AGN109"/>
    <mergeCell ref="AGT109:AGV109"/>
    <mergeCell ref="AZN109:AZP109"/>
    <mergeCell ref="AZV109:AZX109"/>
    <mergeCell ref="BAD109:BAF109"/>
    <mergeCell ref="BAL109:BAN109"/>
    <mergeCell ref="BAT109:BAV109"/>
    <mergeCell ref="AXZ109:AYB109"/>
    <mergeCell ref="AYH109:AYJ109"/>
    <mergeCell ref="AYP109:AYR109"/>
    <mergeCell ref="AYX109:AYZ109"/>
    <mergeCell ref="AZF109:AZH109"/>
    <mergeCell ref="AWL109:AWN109"/>
    <mergeCell ref="AWT109:AWV109"/>
    <mergeCell ref="AXB109:AXD109"/>
    <mergeCell ref="AXJ109:AXL109"/>
    <mergeCell ref="AXR109:AXT109"/>
    <mergeCell ref="AUX109:AUZ109"/>
    <mergeCell ref="AVF109:AVH109"/>
    <mergeCell ref="AVN109:AVP109"/>
    <mergeCell ref="AVV109:AVX109"/>
    <mergeCell ref="AWD109:AWF109"/>
    <mergeCell ref="ATJ109:ATL109"/>
    <mergeCell ref="ATR109:ATT109"/>
    <mergeCell ref="ATZ109:AUB109"/>
    <mergeCell ref="AUH109:AUJ109"/>
    <mergeCell ref="AUP109:AUR109"/>
    <mergeCell ref="ARV109:ARX109"/>
    <mergeCell ref="ASD109:ASF109"/>
    <mergeCell ref="ASL109:ASN109"/>
    <mergeCell ref="AST109:ASV109"/>
    <mergeCell ref="ATB109:ATD109"/>
    <mergeCell ref="AQH109:AQJ109"/>
    <mergeCell ref="AQP109:AQR109"/>
    <mergeCell ref="AQX109:AQZ109"/>
    <mergeCell ref="ARF109:ARH109"/>
    <mergeCell ref="ARN109:ARP109"/>
    <mergeCell ref="BKH109:BKJ109"/>
    <mergeCell ref="BKP109:BKR109"/>
    <mergeCell ref="BKX109:BKZ109"/>
    <mergeCell ref="BLF109:BLH109"/>
    <mergeCell ref="BLN109:BLP109"/>
    <mergeCell ref="BIT109:BIV109"/>
    <mergeCell ref="BJB109:BJD109"/>
    <mergeCell ref="BJJ109:BJL109"/>
    <mergeCell ref="BJR109:BJT109"/>
    <mergeCell ref="BJZ109:BKB109"/>
    <mergeCell ref="BHF109:BHH109"/>
    <mergeCell ref="BHN109:BHP109"/>
    <mergeCell ref="BHV109:BHX109"/>
    <mergeCell ref="BID109:BIF109"/>
    <mergeCell ref="BIL109:BIN109"/>
    <mergeCell ref="BFR109:BFT109"/>
    <mergeCell ref="BFZ109:BGB109"/>
    <mergeCell ref="BGH109:BGJ109"/>
    <mergeCell ref="BGP109:BGR109"/>
    <mergeCell ref="BGX109:BGZ109"/>
    <mergeCell ref="BED109:BEF109"/>
    <mergeCell ref="BEL109:BEN109"/>
    <mergeCell ref="BET109:BEV109"/>
    <mergeCell ref="BFB109:BFD109"/>
    <mergeCell ref="BFJ109:BFL109"/>
    <mergeCell ref="BCP109:BCR109"/>
    <mergeCell ref="BCX109:BCZ109"/>
    <mergeCell ref="BDF109:BDH109"/>
    <mergeCell ref="BDN109:BDP109"/>
    <mergeCell ref="BDV109:BDX109"/>
    <mergeCell ref="BBB109:BBD109"/>
    <mergeCell ref="BBJ109:BBL109"/>
    <mergeCell ref="BBR109:BBT109"/>
    <mergeCell ref="BBZ109:BCB109"/>
    <mergeCell ref="BCH109:BCJ109"/>
    <mergeCell ref="BVB109:BVD109"/>
    <mergeCell ref="BVJ109:BVL109"/>
    <mergeCell ref="BVR109:BVT109"/>
    <mergeCell ref="BVZ109:BWB109"/>
    <mergeCell ref="BWH109:BWJ109"/>
    <mergeCell ref="BTN109:BTP109"/>
    <mergeCell ref="BTV109:BTX109"/>
    <mergeCell ref="BUD109:BUF109"/>
    <mergeCell ref="BUL109:BUN109"/>
    <mergeCell ref="BUT109:BUV109"/>
    <mergeCell ref="BRZ109:BSB109"/>
    <mergeCell ref="BSH109:BSJ109"/>
    <mergeCell ref="BSP109:BSR109"/>
    <mergeCell ref="BSX109:BSZ109"/>
    <mergeCell ref="BTF109:BTH109"/>
    <mergeCell ref="BQL109:BQN109"/>
    <mergeCell ref="BQT109:BQV109"/>
    <mergeCell ref="BRB109:BRD109"/>
    <mergeCell ref="BRJ109:BRL109"/>
    <mergeCell ref="BRR109:BRT109"/>
    <mergeCell ref="BOX109:BOZ109"/>
    <mergeCell ref="BPF109:BPH109"/>
    <mergeCell ref="BPN109:BPP109"/>
    <mergeCell ref="BPV109:BPX109"/>
    <mergeCell ref="BQD109:BQF109"/>
    <mergeCell ref="BNJ109:BNL109"/>
    <mergeCell ref="BNR109:BNT109"/>
    <mergeCell ref="BNZ109:BOB109"/>
    <mergeCell ref="BOH109:BOJ109"/>
    <mergeCell ref="BOP109:BOR109"/>
    <mergeCell ref="BLV109:BLX109"/>
    <mergeCell ref="BMD109:BMF109"/>
    <mergeCell ref="BML109:BMN109"/>
    <mergeCell ref="BMT109:BMV109"/>
    <mergeCell ref="BNB109:BND109"/>
    <mergeCell ref="CFV109:CFX109"/>
    <mergeCell ref="CGD109:CGF109"/>
    <mergeCell ref="CGL109:CGN109"/>
    <mergeCell ref="CGT109:CGV109"/>
    <mergeCell ref="CHB109:CHD109"/>
    <mergeCell ref="CEH109:CEJ109"/>
    <mergeCell ref="CEP109:CER109"/>
    <mergeCell ref="CEX109:CEZ109"/>
    <mergeCell ref="CFF109:CFH109"/>
    <mergeCell ref="CFN109:CFP109"/>
    <mergeCell ref="CCT109:CCV109"/>
    <mergeCell ref="CDB109:CDD109"/>
    <mergeCell ref="CDJ109:CDL109"/>
    <mergeCell ref="CDR109:CDT109"/>
    <mergeCell ref="CDZ109:CEB109"/>
    <mergeCell ref="CBF109:CBH109"/>
    <mergeCell ref="CBN109:CBP109"/>
    <mergeCell ref="CBV109:CBX109"/>
    <mergeCell ref="CCD109:CCF109"/>
    <mergeCell ref="CCL109:CCN109"/>
    <mergeCell ref="BZR109:BZT109"/>
    <mergeCell ref="BZZ109:CAB109"/>
    <mergeCell ref="CAH109:CAJ109"/>
    <mergeCell ref="CAP109:CAR109"/>
    <mergeCell ref="CAX109:CAZ109"/>
    <mergeCell ref="BYD109:BYF109"/>
    <mergeCell ref="BYL109:BYN109"/>
    <mergeCell ref="BYT109:BYV109"/>
    <mergeCell ref="BZB109:BZD109"/>
    <mergeCell ref="BZJ109:BZL109"/>
    <mergeCell ref="BWP109:BWR109"/>
    <mergeCell ref="BWX109:BWZ109"/>
    <mergeCell ref="BXF109:BXH109"/>
    <mergeCell ref="BXN109:BXP109"/>
    <mergeCell ref="BXV109:BXX109"/>
    <mergeCell ref="CQP109:CQR109"/>
    <mergeCell ref="CQX109:CQZ109"/>
    <mergeCell ref="CRF109:CRH109"/>
    <mergeCell ref="CRN109:CRP109"/>
    <mergeCell ref="CRV109:CRX109"/>
    <mergeCell ref="CPB109:CPD109"/>
    <mergeCell ref="CPJ109:CPL109"/>
    <mergeCell ref="CPR109:CPT109"/>
    <mergeCell ref="CPZ109:CQB109"/>
    <mergeCell ref="CQH109:CQJ109"/>
    <mergeCell ref="CNN109:CNP109"/>
    <mergeCell ref="CNV109:CNX109"/>
    <mergeCell ref="COD109:COF109"/>
    <mergeCell ref="COL109:CON109"/>
    <mergeCell ref="COT109:COV109"/>
    <mergeCell ref="CLZ109:CMB109"/>
    <mergeCell ref="CMH109:CMJ109"/>
    <mergeCell ref="CMP109:CMR109"/>
    <mergeCell ref="CMX109:CMZ109"/>
    <mergeCell ref="CNF109:CNH109"/>
    <mergeCell ref="CKL109:CKN109"/>
    <mergeCell ref="CKT109:CKV109"/>
    <mergeCell ref="CLB109:CLD109"/>
    <mergeCell ref="CLJ109:CLL109"/>
    <mergeCell ref="CLR109:CLT109"/>
    <mergeCell ref="CIX109:CIZ109"/>
    <mergeCell ref="CJF109:CJH109"/>
    <mergeCell ref="CJN109:CJP109"/>
    <mergeCell ref="CJV109:CJX109"/>
    <mergeCell ref="CKD109:CKF109"/>
    <mergeCell ref="CHJ109:CHL109"/>
    <mergeCell ref="CHR109:CHT109"/>
    <mergeCell ref="CHZ109:CIB109"/>
    <mergeCell ref="CIH109:CIJ109"/>
    <mergeCell ref="CIP109:CIR109"/>
    <mergeCell ref="DBJ109:DBL109"/>
    <mergeCell ref="DBR109:DBT109"/>
    <mergeCell ref="DBZ109:DCB109"/>
    <mergeCell ref="DCH109:DCJ109"/>
    <mergeCell ref="DCP109:DCR109"/>
    <mergeCell ref="CZV109:CZX109"/>
    <mergeCell ref="DAD109:DAF109"/>
    <mergeCell ref="DAL109:DAN109"/>
    <mergeCell ref="DAT109:DAV109"/>
    <mergeCell ref="DBB109:DBD109"/>
    <mergeCell ref="CYH109:CYJ109"/>
    <mergeCell ref="CYP109:CYR109"/>
    <mergeCell ref="CYX109:CYZ109"/>
    <mergeCell ref="CZF109:CZH109"/>
    <mergeCell ref="CZN109:CZP109"/>
    <mergeCell ref="CWT109:CWV109"/>
    <mergeCell ref="CXB109:CXD109"/>
    <mergeCell ref="CXJ109:CXL109"/>
    <mergeCell ref="CXR109:CXT109"/>
    <mergeCell ref="CXZ109:CYB109"/>
    <mergeCell ref="CVF109:CVH109"/>
    <mergeCell ref="CVN109:CVP109"/>
    <mergeCell ref="CVV109:CVX109"/>
    <mergeCell ref="CWD109:CWF109"/>
    <mergeCell ref="CWL109:CWN109"/>
    <mergeCell ref="CTR109:CTT109"/>
    <mergeCell ref="CTZ109:CUB109"/>
    <mergeCell ref="CUH109:CUJ109"/>
    <mergeCell ref="CUP109:CUR109"/>
    <mergeCell ref="CUX109:CUZ109"/>
    <mergeCell ref="CSD109:CSF109"/>
    <mergeCell ref="CSL109:CSN109"/>
    <mergeCell ref="CST109:CSV109"/>
    <mergeCell ref="CTB109:CTD109"/>
    <mergeCell ref="CTJ109:CTL109"/>
    <mergeCell ref="DMD109:DMF109"/>
    <mergeCell ref="DML109:DMN109"/>
    <mergeCell ref="DMT109:DMV109"/>
    <mergeCell ref="DNB109:DND109"/>
    <mergeCell ref="DNJ109:DNL109"/>
    <mergeCell ref="DKP109:DKR109"/>
    <mergeCell ref="DKX109:DKZ109"/>
    <mergeCell ref="DLF109:DLH109"/>
    <mergeCell ref="DLN109:DLP109"/>
    <mergeCell ref="DLV109:DLX109"/>
    <mergeCell ref="DJB109:DJD109"/>
    <mergeCell ref="DJJ109:DJL109"/>
    <mergeCell ref="DJR109:DJT109"/>
    <mergeCell ref="DJZ109:DKB109"/>
    <mergeCell ref="DKH109:DKJ109"/>
    <mergeCell ref="DHN109:DHP109"/>
    <mergeCell ref="DHV109:DHX109"/>
    <mergeCell ref="DID109:DIF109"/>
    <mergeCell ref="DIL109:DIN109"/>
    <mergeCell ref="DIT109:DIV109"/>
    <mergeCell ref="DFZ109:DGB109"/>
    <mergeCell ref="DGH109:DGJ109"/>
    <mergeCell ref="DGP109:DGR109"/>
    <mergeCell ref="DGX109:DGZ109"/>
    <mergeCell ref="DHF109:DHH109"/>
    <mergeCell ref="DEL109:DEN109"/>
    <mergeCell ref="DET109:DEV109"/>
    <mergeCell ref="DFB109:DFD109"/>
    <mergeCell ref="DFJ109:DFL109"/>
    <mergeCell ref="DFR109:DFT109"/>
    <mergeCell ref="DCX109:DCZ109"/>
    <mergeCell ref="DDF109:DDH109"/>
    <mergeCell ref="DDN109:DDP109"/>
    <mergeCell ref="DDV109:DDX109"/>
    <mergeCell ref="DED109:DEF109"/>
    <mergeCell ref="DWX109:DWZ109"/>
    <mergeCell ref="DXF109:DXH109"/>
    <mergeCell ref="DXN109:DXP109"/>
    <mergeCell ref="DXV109:DXX109"/>
    <mergeCell ref="DYD109:DYF109"/>
    <mergeCell ref="DVJ109:DVL109"/>
    <mergeCell ref="DVR109:DVT109"/>
    <mergeCell ref="DVZ109:DWB109"/>
    <mergeCell ref="DWH109:DWJ109"/>
    <mergeCell ref="DWP109:DWR109"/>
    <mergeCell ref="DTV109:DTX109"/>
    <mergeCell ref="DUD109:DUF109"/>
    <mergeCell ref="DUL109:DUN109"/>
    <mergeCell ref="DUT109:DUV109"/>
    <mergeCell ref="DVB109:DVD109"/>
    <mergeCell ref="DSH109:DSJ109"/>
    <mergeCell ref="DSP109:DSR109"/>
    <mergeCell ref="DSX109:DSZ109"/>
    <mergeCell ref="DTF109:DTH109"/>
    <mergeCell ref="DTN109:DTP109"/>
    <mergeCell ref="DQT109:DQV109"/>
    <mergeCell ref="DRB109:DRD109"/>
    <mergeCell ref="DRJ109:DRL109"/>
    <mergeCell ref="DRR109:DRT109"/>
    <mergeCell ref="DRZ109:DSB109"/>
    <mergeCell ref="DPF109:DPH109"/>
    <mergeCell ref="DPN109:DPP109"/>
    <mergeCell ref="DPV109:DPX109"/>
    <mergeCell ref="DQD109:DQF109"/>
    <mergeCell ref="DQL109:DQN109"/>
    <mergeCell ref="DNR109:DNT109"/>
    <mergeCell ref="DNZ109:DOB109"/>
    <mergeCell ref="DOH109:DOJ109"/>
    <mergeCell ref="DOP109:DOR109"/>
    <mergeCell ref="DOX109:DOZ109"/>
    <mergeCell ref="EHR109:EHT109"/>
    <mergeCell ref="EHZ109:EIB109"/>
    <mergeCell ref="EIH109:EIJ109"/>
    <mergeCell ref="EIP109:EIR109"/>
    <mergeCell ref="EIX109:EIZ109"/>
    <mergeCell ref="EGD109:EGF109"/>
    <mergeCell ref="EGL109:EGN109"/>
    <mergeCell ref="EGT109:EGV109"/>
    <mergeCell ref="EHB109:EHD109"/>
    <mergeCell ref="EHJ109:EHL109"/>
    <mergeCell ref="EEP109:EER109"/>
    <mergeCell ref="EEX109:EEZ109"/>
    <mergeCell ref="EFF109:EFH109"/>
    <mergeCell ref="EFN109:EFP109"/>
    <mergeCell ref="EFV109:EFX109"/>
    <mergeCell ref="EDB109:EDD109"/>
    <mergeCell ref="EDJ109:EDL109"/>
    <mergeCell ref="EDR109:EDT109"/>
    <mergeCell ref="EDZ109:EEB109"/>
    <mergeCell ref="EEH109:EEJ109"/>
    <mergeCell ref="EBN109:EBP109"/>
    <mergeCell ref="EBV109:EBX109"/>
    <mergeCell ref="ECD109:ECF109"/>
    <mergeCell ref="ECL109:ECN109"/>
    <mergeCell ref="ECT109:ECV109"/>
    <mergeCell ref="DZZ109:EAB109"/>
    <mergeCell ref="EAH109:EAJ109"/>
    <mergeCell ref="EAP109:EAR109"/>
    <mergeCell ref="EAX109:EAZ109"/>
    <mergeCell ref="EBF109:EBH109"/>
    <mergeCell ref="DYL109:DYN109"/>
    <mergeCell ref="DYT109:DYV109"/>
    <mergeCell ref="DZB109:DZD109"/>
    <mergeCell ref="DZJ109:DZL109"/>
    <mergeCell ref="DZR109:DZT109"/>
    <mergeCell ref="ESL109:ESN109"/>
    <mergeCell ref="EST109:ESV109"/>
    <mergeCell ref="ETB109:ETD109"/>
    <mergeCell ref="ETJ109:ETL109"/>
    <mergeCell ref="ETR109:ETT109"/>
    <mergeCell ref="EQX109:EQZ109"/>
    <mergeCell ref="ERF109:ERH109"/>
    <mergeCell ref="ERN109:ERP109"/>
    <mergeCell ref="ERV109:ERX109"/>
    <mergeCell ref="ESD109:ESF109"/>
    <mergeCell ref="EPJ109:EPL109"/>
    <mergeCell ref="EPR109:EPT109"/>
    <mergeCell ref="EPZ109:EQB109"/>
    <mergeCell ref="EQH109:EQJ109"/>
    <mergeCell ref="EQP109:EQR109"/>
    <mergeCell ref="ENV109:ENX109"/>
    <mergeCell ref="EOD109:EOF109"/>
    <mergeCell ref="EOL109:EON109"/>
    <mergeCell ref="EOT109:EOV109"/>
    <mergeCell ref="EPB109:EPD109"/>
    <mergeCell ref="EMH109:EMJ109"/>
    <mergeCell ref="EMP109:EMR109"/>
    <mergeCell ref="EMX109:EMZ109"/>
    <mergeCell ref="ENF109:ENH109"/>
    <mergeCell ref="ENN109:ENP109"/>
    <mergeCell ref="EKT109:EKV109"/>
    <mergeCell ref="ELB109:ELD109"/>
    <mergeCell ref="ELJ109:ELL109"/>
    <mergeCell ref="ELR109:ELT109"/>
    <mergeCell ref="ELZ109:EMB109"/>
    <mergeCell ref="EJF109:EJH109"/>
    <mergeCell ref="EJN109:EJP109"/>
    <mergeCell ref="EJV109:EJX109"/>
    <mergeCell ref="EKD109:EKF109"/>
    <mergeCell ref="EKL109:EKN109"/>
    <mergeCell ref="FDF109:FDH109"/>
    <mergeCell ref="FDN109:FDP109"/>
    <mergeCell ref="FDV109:FDX109"/>
    <mergeCell ref="FED109:FEF109"/>
    <mergeCell ref="FEL109:FEN109"/>
    <mergeCell ref="FBR109:FBT109"/>
    <mergeCell ref="FBZ109:FCB109"/>
    <mergeCell ref="FCH109:FCJ109"/>
    <mergeCell ref="FCP109:FCR109"/>
    <mergeCell ref="FCX109:FCZ109"/>
    <mergeCell ref="FAD109:FAF109"/>
    <mergeCell ref="FAL109:FAN109"/>
    <mergeCell ref="FAT109:FAV109"/>
    <mergeCell ref="FBB109:FBD109"/>
    <mergeCell ref="FBJ109:FBL109"/>
    <mergeCell ref="EYP109:EYR109"/>
    <mergeCell ref="EYX109:EYZ109"/>
    <mergeCell ref="EZF109:EZH109"/>
    <mergeCell ref="EZN109:EZP109"/>
    <mergeCell ref="EZV109:EZX109"/>
    <mergeCell ref="EXB109:EXD109"/>
    <mergeCell ref="EXJ109:EXL109"/>
    <mergeCell ref="EXR109:EXT109"/>
    <mergeCell ref="EXZ109:EYB109"/>
    <mergeCell ref="EYH109:EYJ109"/>
    <mergeCell ref="EVN109:EVP109"/>
    <mergeCell ref="EVV109:EVX109"/>
    <mergeCell ref="EWD109:EWF109"/>
    <mergeCell ref="EWL109:EWN109"/>
    <mergeCell ref="EWT109:EWV109"/>
    <mergeCell ref="ETZ109:EUB109"/>
    <mergeCell ref="EUH109:EUJ109"/>
    <mergeCell ref="EUP109:EUR109"/>
    <mergeCell ref="EUX109:EUZ109"/>
    <mergeCell ref="EVF109:EVH109"/>
    <mergeCell ref="FNZ109:FOB109"/>
    <mergeCell ref="FOH109:FOJ109"/>
    <mergeCell ref="FOP109:FOR109"/>
    <mergeCell ref="FOX109:FOZ109"/>
    <mergeCell ref="FPF109:FPH109"/>
    <mergeCell ref="FML109:FMN109"/>
    <mergeCell ref="FMT109:FMV109"/>
    <mergeCell ref="FNB109:FND109"/>
    <mergeCell ref="FNJ109:FNL109"/>
    <mergeCell ref="FNR109:FNT109"/>
    <mergeCell ref="FKX109:FKZ109"/>
    <mergeCell ref="FLF109:FLH109"/>
    <mergeCell ref="FLN109:FLP109"/>
    <mergeCell ref="FLV109:FLX109"/>
    <mergeCell ref="FMD109:FMF109"/>
    <mergeCell ref="FJJ109:FJL109"/>
    <mergeCell ref="FJR109:FJT109"/>
    <mergeCell ref="FJZ109:FKB109"/>
    <mergeCell ref="FKH109:FKJ109"/>
    <mergeCell ref="FKP109:FKR109"/>
    <mergeCell ref="FHV109:FHX109"/>
    <mergeCell ref="FID109:FIF109"/>
    <mergeCell ref="FIL109:FIN109"/>
    <mergeCell ref="FIT109:FIV109"/>
    <mergeCell ref="FJB109:FJD109"/>
    <mergeCell ref="FGH109:FGJ109"/>
    <mergeCell ref="FGP109:FGR109"/>
    <mergeCell ref="FGX109:FGZ109"/>
    <mergeCell ref="FHF109:FHH109"/>
    <mergeCell ref="FHN109:FHP109"/>
    <mergeCell ref="FET109:FEV109"/>
    <mergeCell ref="FFB109:FFD109"/>
    <mergeCell ref="FFJ109:FFL109"/>
    <mergeCell ref="FFR109:FFT109"/>
    <mergeCell ref="FFZ109:FGB109"/>
    <mergeCell ref="FYT109:FYV109"/>
    <mergeCell ref="FZB109:FZD109"/>
    <mergeCell ref="FZJ109:FZL109"/>
    <mergeCell ref="FZR109:FZT109"/>
    <mergeCell ref="FZZ109:GAB109"/>
    <mergeCell ref="FXF109:FXH109"/>
    <mergeCell ref="FXN109:FXP109"/>
    <mergeCell ref="FXV109:FXX109"/>
    <mergeCell ref="FYD109:FYF109"/>
    <mergeCell ref="FYL109:FYN109"/>
    <mergeCell ref="FVR109:FVT109"/>
    <mergeCell ref="FVZ109:FWB109"/>
    <mergeCell ref="FWH109:FWJ109"/>
    <mergeCell ref="FWP109:FWR109"/>
    <mergeCell ref="FWX109:FWZ109"/>
    <mergeCell ref="FUD109:FUF109"/>
    <mergeCell ref="FUL109:FUN109"/>
    <mergeCell ref="FUT109:FUV109"/>
    <mergeCell ref="FVB109:FVD109"/>
    <mergeCell ref="FVJ109:FVL109"/>
    <mergeCell ref="FSP109:FSR109"/>
    <mergeCell ref="FSX109:FSZ109"/>
    <mergeCell ref="FTF109:FTH109"/>
    <mergeCell ref="FTN109:FTP109"/>
    <mergeCell ref="FTV109:FTX109"/>
    <mergeCell ref="FRB109:FRD109"/>
    <mergeCell ref="FRJ109:FRL109"/>
    <mergeCell ref="FRR109:FRT109"/>
    <mergeCell ref="FRZ109:FSB109"/>
    <mergeCell ref="FSH109:FSJ109"/>
    <mergeCell ref="FPN109:FPP109"/>
    <mergeCell ref="FPV109:FPX109"/>
    <mergeCell ref="FQD109:FQF109"/>
    <mergeCell ref="FQL109:FQN109"/>
    <mergeCell ref="FQT109:FQV109"/>
    <mergeCell ref="GJN109:GJP109"/>
    <mergeCell ref="GJV109:GJX109"/>
    <mergeCell ref="GKD109:GKF109"/>
    <mergeCell ref="GKL109:GKN109"/>
    <mergeCell ref="GKT109:GKV109"/>
    <mergeCell ref="GHZ109:GIB109"/>
    <mergeCell ref="GIH109:GIJ109"/>
    <mergeCell ref="GIP109:GIR109"/>
    <mergeCell ref="GIX109:GIZ109"/>
    <mergeCell ref="GJF109:GJH109"/>
    <mergeCell ref="GGL109:GGN109"/>
    <mergeCell ref="GGT109:GGV109"/>
    <mergeCell ref="GHB109:GHD109"/>
    <mergeCell ref="GHJ109:GHL109"/>
    <mergeCell ref="GHR109:GHT109"/>
    <mergeCell ref="GEX109:GEZ109"/>
    <mergeCell ref="GFF109:GFH109"/>
    <mergeCell ref="GFN109:GFP109"/>
    <mergeCell ref="GFV109:GFX109"/>
    <mergeCell ref="GGD109:GGF109"/>
    <mergeCell ref="GDJ109:GDL109"/>
    <mergeCell ref="GDR109:GDT109"/>
    <mergeCell ref="GDZ109:GEB109"/>
    <mergeCell ref="GEH109:GEJ109"/>
    <mergeCell ref="GEP109:GER109"/>
    <mergeCell ref="GBV109:GBX109"/>
    <mergeCell ref="GCD109:GCF109"/>
    <mergeCell ref="GCL109:GCN109"/>
    <mergeCell ref="GCT109:GCV109"/>
    <mergeCell ref="GDB109:GDD109"/>
    <mergeCell ref="GAH109:GAJ109"/>
    <mergeCell ref="GAP109:GAR109"/>
    <mergeCell ref="GAX109:GAZ109"/>
    <mergeCell ref="GBF109:GBH109"/>
    <mergeCell ref="GBN109:GBP109"/>
    <mergeCell ref="GUH109:GUJ109"/>
    <mergeCell ref="GUP109:GUR109"/>
    <mergeCell ref="GUX109:GUZ109"/>
    <mergeCell ref="GVF109:GVH109"/>
    <mergeCell ref="GVN109:GVP109"/>
    <mergeCell ref="GST109:GSV109"/>
    <mergeCell ref="GTB109:GTD109"/>
    <mergeCell ref="GTJ109:GTL109"/>
    <mergeCell ref="GTR109:GTT109"/>
    <mergeCell ref="GTZ109:GUB109"/>
    <mergeCell ref="GRF109:GRH109"/>
    <mergeCell ref="GRN109:GRP109"/>
    <mergeCell ref="GRV109:GRX109"/>
    <mergeCell ref="GSD109:GSF109"/>
    <mergeCell ref="GSL109:GSN109"/>
    <mergeCell ref="GPR109:GPT109"/>
    <mergeCell ref="GPZ109:GQB109"/>
    <mergeCell ref="GQH109:GQJ109"/>
    <mergeCell ref="GQP109:GQR109"/>
    <mergeCell ref="GQX109:GQZ109"/>
    <mergeCell ref="GOD109:GOF109"/>
    <mergeCell ref="GOL109:GON109"/>
    <mergeCell ref="GOT109:GOV109"/>
    <mergeCell ref="GPB109:GPD109"/>
    <mergeCell ref="GPJ109:GPL109"/>
    <mergeCell ref="GMP109:GMR109"/>
    <mergeCell ref="GMX109:GMZ109"/>
    <mergeCell ref="GNF109:GNH109"/>
    <mergeCell ref="GNN109:GNP109"/>
    <mergeCell ref="GNV109:GNX109"/>
    <mergeCell ref="GLB109:GLD109"/>
    <mergeCell ref="GLJ109:GLL109"/>
    <mergeCell ref="GLR109:GLT109"/>
    <mergeCell ref="GLZ109:GMB109"/>
    <mergeCell ref="GMH109:GMJ109"/>
    <mergeCell ref="HFB109:HFD109"/>
    <mergeCell ref="HFJ109:HFL109"/>
    <mergeCell ref="HFR109:HFT109"/>
    <mergeCell ref="HFZ109:HGB109"/>
    <mergeCell ref="HGH109:HGJ109"/>
    <mergeCell ref="HDN109:HDP109"/>
    <mergeCell ref="HDV109:HDX109"/>
    <mergeCell ref="HED109:HEF109"/>
    <mergeCell ref="HEL109:HEN109"/>
    <mergeCell ref="HET109:HEV109"/>
    <mergeCell ref="HBZ109:HCB109"/>
    <mergeCell ref="HCH109:HCJ109"/>
    <mergeCell ref="HCP109:HCR109"/>
    <mergeCell ref="HCX109:HCZ109"/>
    <mergeCell ref="HDF109:HDH109"/>
    <mergeCell ref="HAL109:HAN109"/>
    <mergeCell ref="HAT109:HAV109"/>
    <mergeCell ref="HBB109:HBD109"/>
    <mergeCell ref="HBJ109:HBL109"/>
    <mergeCell ref="HBR109:HBT109"/>
    <mergeCell ref="GYX109:GYZ109"/>
    <mergeCell ref="GZF109:GZH109"/>
    <mergeCell ref="GZN109:GZP109"/>
    <mergeCell ref="GZV109:GZX109"/>
    <mergeCell ref="HAD109:HAF109"/>
    <mergeCell ref="GXJ109:GXL109"/>
    <mergeCell ref="GXR109:GXT109"/>
    <mergeCell ref="GXZ109:GYB109"/>
    <mergeCell ref="GYH109:GYJ109"/>
    <mergeCell ref="GYP109:GYR109"/>
    <mergeCell ref="GVV109:GVX109"/>
    <mergeCell ref="GWD109:GWF109"/>
    <mergeCell ref="GWL109:GWN109"/>
    <mergeCell ref="GWT109:GWV109"/>
    <mergeCell ref="GXB109:GXD109"/>
    <mergeCell ref="HPV109:HPX109"/>
    <mergeCell ref="HQD109:HQF109"/>
    <mergeCell ref="HQL109:HQN109"/>
    <mergeCell ref="HQT109:HQV109"/>
    <mergeCell ref="HRB109:HRD109"/>
    <mergeCell ref="HOH109:HOJ109"/>
    <mergeCell ref="HOP109:HOR109"/>
    <mergeCell ref="HOX109:HOZ109"/>
    <mergeCell ref="HPF109:HPH109"/>
    <mergeCell ref="HPN109:HPP109"/>
    <mergeCell ref="HMT109:HMV109"/>
    <mergeCell ref="HNB109:HND109"/>
    <mergeCell ref="HNJ109:HNL109"/>
    <mergeCell ref="HNR109:HNT109"/>
    <mergeCell ref="HNZ109:HOB109"/>
    <mergeCell ref="HLF109:HLH109"/>
    <mergeCell ref="HLN109:HLP109"/>
    <mergeCell ref="HLV109:HLX109"/>
    <mergeCell ref="HMD109:HMF109"/>
    <mergeCell ref="HML109:HMN109"/>
    <mergeCell ref="HJR109:HJT109"/>
    <mergeCell ref="HJZ109:HKB109"/>
    <mergeCell ref="HKH109:HKJ109"/>
    <mergeCell ref="HKP109:HKR109"/>
    <mergeCell ref="HKX109:HKZ109"/>
    <mergeCell ref="HID109:HIF109"/>
    <mergeCell ref="HIL109:HIN109"/>
    <mergeCell ref="HIT109:HIV109"/>
    <mergeCell ref="HJB109:HJD109"/>
    <mergeCell ref="HJJ109:HJL109"/>
    <mergeCell ref="HGP109:HGR109"/>
    <mergeCell ref="HGX109:HGZ109"/>
    <mergeCell ref="HHF109:HHH109"/>
    <mergeCell ref="HHN109:HHP109"/>
    <mergeCell ref="HHV109:HHX109"/>
    <mergeCell ref="IAP109:IAR109"/>
    <mergeCell ref="IAX109:IAZ109"/>
    <mergeCell ref="IBF109:IBH109"/>
    <mergeCell ref="IBN109:IBP109"/>
    <mergeCell ref="IBV109:IBX109"/>
    <mergeCell ref="HZB109:HZD109"/>
    <mergeCell ref="HZJ109:HZL109"/>
    <mergeCell ref="HZR109:HZT109"/>
    <mergeCell ref="HZZ109:IAB109"/>
    <mergeCell ref="IAH109:IAJ109"/>
    <mergeCell ref="HXN109:HXP109"/>
    <mergeCell ref="HXV109:HXX109"/>
    <mergeCell ref="HYD109:HYF109"/>
    <mergeCell ref="HYL109:HYN109"/>
    <mergeCell ref="HYT109:HYV109"/>
    <mergeCell ref="HVZ109:HWB109"/>
    <mergeCell ref="HWH109:HWJ109"/>
    <mergeCell ref="HWP109:HWR109"/>
    <mergeCell ref="HWX109:HWZ109"/>
    <mergeCell ref="HXF109:HXH109"/>
    <mergeCell ref="HUL109:HUN109"/>
    <mergeCell ref="HUT109:HUV109"/>
    <mergeCell ref="HVB109:HVD109"/>
    <mergeCell ref="HVJ109:HVL109"/>
    <mergeCell ref="HVR109:HVT109"/>
    <mergeCell ref="HSX109:HSZ109"/>
    <mergeCell ref="HTF109:HTH109"/>
    <mergeCell ref="HTN109:HTP109"/>
    <mergeCell ref="HTV109:HTX109"/>
    <mergeCell ref="HUD109:HUF109"/>
    <mergeCell ref="HRJ109:HRL109"/>
    <mergeCell ref="HRR109:HRT109"/>
    <mergeCell ref="HRZ109:HSB109"/>
    <mergeCell ref="HSH109:HSJ109"/>
    <mergeCell ref="HSP109:HSR109"/>
    <mergeCell ref="ILJ109:ILL109"/>
    <mergeCell ref="ILR109:ILT109"/>
    <mergeCell ref="ILZ109:IMB109"/>
    <mergeCell ref="IMH109:IMJ109"/>
    <mergeCell ref="IMP109:IMR109"/>
    <mergeCell ref="IJV109:IJX109"/>
    <mergeCell ref="IKD109:IKF109"/>
    <mergeCell ref="IKL109:IKN109"/>
    <mergeCell ref="IKT109:IKV109"/>
    <mergeCell ref="ILB109:ILD109"/>
    <mergeCell ref="IIH109:IIJ109"/>
    <mergeCell ref="IIP109:IIR109"/>
    <mergeCell ref="IIX109:IIZ109"/>
    <mergeCell ref="IJF109:IJH109"/>
    <mergeCell ref="IJN109:IJP109"/>
    <mergeCell ref="IGT109:IGV109"/>
    <mergeCell ref="IHB109:IHD109"/>
    <mergeCell ref="IHJ109:IHL109"/>
    <mergeCell ref="IHR109:IHT109"/>
    <mergeCell ref="IHZ109:IIB109"/>
    <mergeCell ref="IFF109:IFH109"/>
    <mergeCell ref="IFN109:IFP109"/>
    <mergeCell ref="IFV109:IFX109"/>
    <mergeCell ref="IGD109:IGF109"/>
    <mergeCell ref="IGL109:IGN109"/>
    <mergeCell ref="IDR109:IDT109"/>
    <mergeCell ref="IDZ109:IEB109"/>
    <mergeCell ref="IEH109:IEJ109"/>
    <mergeCell ref="IEP109:IER109"/>
    <mergeCell ref="IEX109:IEZ109"/>
    <mergeCell ref="ICD109:ICF109"/>
    <mergeCell ref="ICL109:ICN109"/>
    <mergeCell ref="ICT109:ICV109"/>
    <mergeCell ref="IDB109:IDD109"/>
    <mergeCell ref="IDJ109:IDL109"/>
    <mergeCell ref="IWD109:IWF109"/>
    <mergeCell ref="IWL109:IWN109"/>
    <mergeCell ref="IWT109:IWV109"/>
    <mergeCell ref="IXB109:IXD109"/>
    <mergeCell ref="IXJ109:IXL109"/>
    <mergeCell ref="IUP109:IUR109"/>
    <mergeCell ref="IUX109:IUZ109"/>
    <mergeCell ref="IVF109:IVH109"/>
    <mergeCell ref="IVN109:IVP109"/>
    <mergeCell ref="IVV109:IVX109"/>
    <mergeCell ref="ITB109:ITD109"/>
    <mergeCell ref="ITJ109:ITL109"/>
    <mergeCell ref="ITR109:ITT109"/>
    <mergeCell ref="ITZ109:IUB109"/>
    <mergeCell ref="IUH109:IUJ109"/>
    <mergeCell ref="IRN109:IRP109"/>
    <mergeCell ref="IRV109:IRX109"/>
    <mergeCell ref="ISD109:ISF109"/>
    <mergeCell ref="ISL109:ISN109"/>
    <mergeCell ref="IST109:ISV109"/>
    <mergeCell ref="IPZ109:IQB109"/>
    <mergeCell ref="IQH109:IQJ109"/>
    <mergeCell ref="IQP109:IQR109"/>
    <mergeCell ref="IQX109:IQZ109"/>
    <mergeCell ref="IRF109:IRH109"/>
    <mergeCell ref="IOL109:ION109"/>
    <mergeCell ref="IOT109:IOV109"/>
    <mergeCell ref="IPB109:IPD109"/>
    <mergeCell ref="IPJ109:IPL109"/>
    <mergeCell ref="IPR109:IPT109"/>
    <mergeCell ref="IMX109:IMZ109"/>
    <mergeCell ref="INF109:INH109"/>
    <mergeCell ref="INN109:INP109"/>
    <mergeCell ref="INV109:INX109"/>
    <mergeCell ref="IOD109:IOF109"/>
    <mergeCell ref="JGX109:JGZ109"/>
    <mergeCell ref="JHF109:JHH109"/>
    <mergeCell ref="JHN109:JHP109"/>
    <mergeCell ref="JHV109:JHX109"/>
    <mergeCell ref="JID109:JIF109"/>
    <mergeCell ref="JFJ109:JFL109"/>
    <mergeCell ref="JFR109:JFT109"/>
    <mergeCell ref="JFZ109:JGB109"/>
    <mergeCell ref="JGH109:JGJ109"/>
    <mergeCell ref="JGP109:JGR109"/>
    <mergeCell ref="JDV109:JDX109"/>
    <mergeCell ref="JED109:JEF109"/>
    <mergeCell ref="JEL109:JEN109"/>
    <mergeCell ref="JET109:JEV109"/>
    <mergeCell ref="JFB109:JFD109"/>
    <mergeCell ref="JCH109:JCJ109"/>
    <mergeCell ref="JCP109:JCR109"/>
    <mergeCell ref="JCX109:JCZ109"/>
    <mergeCell ref="JDF109:JDH109"/>
    <mergeCell ref="JDN109:JDP109"/>
    <mergeCell ref="JAT109:JAV109"/>
    <mergeCell ref="JBB109:JBD109"/>
    <mergeCell ref="JBJ109:JBL109"/>
    <mergeCell ref="JBR109:JBT109"/>
    <mergeCell ref="JBZ109:JCB109"/>
    <mergeCell ref="IZF109:IZH109"/>
    <mergeCell ref="IZN109:IZP109"/>
    <mergeCell ref="IZV109:IZX109"/>
    <mergeCell ref="JAD109:JAF109"/>
    <mergeCell ref="JAL109:JAN109"/>
    <mergeCell ref="IXR109:IXT109"/>
    <mergeCell ref="IXZ109:IYB109"/>
    <mergeCell ref="IYH109:IYJ109"/>
    <mergeCell ref="IYP109:IYR109"/>
    <mergeCell ref="IYX109:IYZ109"/>
    <mergeCell ref="JRR109:JRT109"/>
    <mergeCell ref="JRZ109:JSB109"/>
    <mergeCell ref="JSH109:JSJ109"/>
    <mergeCell ref="JSP109:JSR109"/>
    <mergeCell ref="JSX109:JSZ109"/>
    <mergeCell ref="JQD109:JQF109"/>
    <mergeCell ref="JQL109:JQN109"/>
    <mergeCell ref="JQT109:JQV109"/>
    <mergeCell ref="JRB109:JRD109"/>
    <mergeCell ref="JRJ109:JRL109"/>
    <mergeCell ref="JOP109:JOR109"/>
    <mergeCell ref="JOX109:JOZ109"/>
    <mergeCell ref="JPF109:JPH109"/>
    <mergeCell ref="JPN109:JPP109"/>
    <mergeCell ref="JPV109:JPX109"/>
    <mergeCell ref="JNB109:JND109"/>
    <mergeCell ref="JNJ109:JNL109"/>
    <mergeCell ref="JNR109:JNT109"/>
    <mergeCell ref="JNZ109:JOB109"/>
    <mergeCell ref="JOH109:JOJ109"/>
    <mergeCell ref="JLN109:JLP109"/>
    <mergeCell ref="JLV109:JLX109"/>
    <mergeCell ref="JMD109:JMF109"/>
    <mergeCell ref="JML109:JMN109"/>
    <mergeCell ref="JMT109:JMV109"/>
    <mergeCell ref="JJZ109:JKB109"/>
    <mergeCell ref="JKH109:JKJ109"/>
    <mergeCell ref="JKP109:JKR109"/>
    <mergeCell ref="JKX109:JKZ109"/>
    <mergeCell ref="JLF109:JLH109"/>
    <mergeCell ref="JIL109:JIN109"/>
    <mergeCell ref="JIT109:JIV109"/>
    <mergeCell ref="JJB109:JJD109"/>
    <mergeCell ref="JJJ109:JJL109"/>
    <mergeCell ref="JJR109:JJT109"/>
    <mergeCell ref="KCL109:KCN109"/>
    <mergeCell ref="KCT109:KCV109"/>
    <mergeCell ref="KDB109:KDD109"/>
    <mergeCell ref="KDJ109:KDL109"/>
    <mergeCell ref="KDR109:KDT109"/>
    <mergeCell ref="KAX109:KAZ109"/>
    <mergeCell ref="KBF109:KBH109"/>
    <mergeCell ref="KBN109:KBP109"/>
    <mergeCell ref="KBV109:KBX109"/>
    <mergeCell ref="KCD109:KCF109"/>
    <mergeCell ref="JZJ109:JZL109"/>
    <mergeCell ref="JZR109:JZT109"/>
    <mergeCell ref="JZZ109:KAB109"/>
    <mergeCell ref="KAH109:KAJ109"/>
    <mergeCell ref="KAP109:KAR109"/>
    <mergeCell ref="JXV109:JXX109"/>
    <mergeCell ref="JYD109:JYF109"/>
    <mergeCell ref="JYL109:JYN109"/>
    <mergeCell ref="JYT109:JYV109"/>
    <mergeCell ref="JZB109:JZD109"/>
    <mergeCell ref="JWH109:JWJ109"/>
    <mergeCell ref="JWP109:JWR109"/>
    <mergeCell ref="JWX109:JWZ109"/>
    <mergeCell ref="JXF109:JXH109"/>
    <mergeCell ref="JXN109:JXP109"/>
    <mergeCell ref="JUT109:JUV109"/>
    <mergeCell ref="JVB109:JVD109"/>
    <mergeCell ref="JVJ109:JVL109"/>
    <mergeCell ref="JVR109:JVT109"/>
    <mergeCell ref="JVZ109:JWB109"/>
    <mergeCell ref="JTF109:JTH109"/>
    <mergeCell ref="JTN109:JTP109"/>
    <mergeCell ref="JTV109:JTX109"/>
    <mergeCell ref="JUD109:JUF109"/>
    <mergeCell ref="JUL109:JUN109"/>
    <mergeCell ref="KNF109:KNH109"/>
    <mergeCell ref="KNN109:KNP109"/>
    <mergeCell ref="KNV109:KNX109"/>
    <mergeCell ref="KOD109:KOF109"/>
    <mergeCell ref="KOL109:KON109"/>
    <mergeCell ref="KLR109:KLT109"/>
    <mergeCell ref="KLZ109:KMB109"/>
    <mergeCell ref="KMH109:KMJ109"/>
    <mergeCell ref="KMP109:KMR109"/>
    <mergeCell ref="KMX109:KMZ109"/>
    <mergeCell ref="KKD109:KKF109"/>
    <mergeCell ref="KKL109:KKN109"/>
    <mergeCell ref="KKT109:KKV109"/>
    <mergeCell ref="KLB109:KLD109"/>
    <mergeCell ref="KLJ109:KLL109"/>
    <mergeCell ref="KIP109:KIR109"/>
    <mergeCell ref="KIX109:KIZ109"/>
    <mergeCell ref="KJF109:KJH109"/>
    <mergeCell ref="KJN109:KJP109"/>
    <mergeCell ref="KJV109:KJX109"/>
    <mergeCell ref="KHB109:KHD109"/>
    <mergeCell ref="KHJ109:KHL109"/>
    <mergeCell ref="KHR109:KHT109"/>
    <mergeCell ref="KHZ109:KIB109"/>
    <mergeCell ref="KIH109:KIJ109"/>
    <mergeCell ref="KFN109:KFP109"/>
    <mergeCell ref="KFV109:KFX109"/>
    <mergeCell ref="KGD109:KGF109"/>
    <mergeCell ref="KGL109:KGN109"/>
    <mergeCell ref="KGT109:KGV109"/>
    <mergeCell ref="KDZ109:KEB109"/>
    <mergeCell ref="KEH109:KEJ109"/>
    <mergeCell ref="KEP109:KER109"/>
    <mergeCell ref="KEX109:KEZ109"/>
    <mergeCell ref="KFF109:KFH109"/>
    <mergeCell ref="KXZ109:KYB109"/>
    <mergeCell ref="KYH109:KYJ109"/>
    <mergeCell ref="KYP109:KYR109"/>
    <mergeCell ref="KYX109:KYZ109"/>
    <mergeCell ref="KZF109:KZH109"/>
    <mergeCell ref="KWL109:KWN109"/>
    <mergeCell ref="KWT109:KWV109"/>
    <mergeCell ref="KXB109:KXD109"/>
    <mergeCell ref="KXJ109:KXL109"/>
    <mergeCell ref="KXR109:KXT109"/>
    <mergeCell ref="KUX109:KUZ109"/>
    <mergeCell ref="KVF109:KVH109"/>
    <mergeCell ref="KVN109:KVP109"/>
    <mergeCell ref="KVV109:KVX109"/>
    <mergeCell ref="KWD109:KWF109"/>
    <mergeCell ref="KTJ109:KTL109"/>
    <mergeCell ref="KTR109:KTT109"/>
    <mergeCell ref="KTZ109:KUB109"/>
    <mergeCell ref="KUH109:KUJ109"/>
    <mergeCell ref="KUP109:KUR109"/>
    <mergeCell ref="KRV109:KRX109"/>
    <mergeCell ref="KSD109:KSF109"/>
    <mergeCell ref="KSL109:KSN109"/>
    <mergeCell ref="KST109:KSV109"/>
    <mergeCell ref="KTB109:KTD109"/>
    <mergeCell ref="KQH109:KQJ109"/>
    <mergeCell ref="KQP109:KQR109"/>
    <mergeCell ref="KQX109:KQZ109"/>
    <mergeCell ref="KRF109:KRH109"/>
    <mergeCell ref="KRN109:KRP109"/>
    <mergeCell ref="KOT109:KOV109"/>
    <mergeCell ref="KPB109:KPD109"/>
    <mergeCell ref="KPJ109:KPL109"/>
    <mergeCell ref="KPR109:KPT109"/>
    <mergeCell ref="KPZ109:KQB109"/>
    <mergeCell ref="LIT109:LIV109"/>
    <mergeCell ref="LJB109:LJD109"/>
    <mergeCell ref="LJJ109:LJL109"/>
    <mergeCell ref="LJR109:LJT109"/>
    <mergeCell ref="LJZ109:LKB109"/>
    <mergeCell ref="LHF109:LHH109"/>
    <mergeCell ref="LHN109:LHP109"/>
    <mergeCell ref="LHV109:LHX109"/>
    <mergeCell ref="LID109:LIF109"/>
    <mergeCell ref="LIL109:LIN109"/>
    <mergeCell ref="LFR109:LFT109"/>
    <mergeCell ref="LFZ109:LGB109"/>
    <mergeCell ref="LGH109:LGJ109"/>
    <mergeCell ref="LGP109:LGR109"/>
    <mergeCell ref="LGX109:LGZ109"/>
    <mergeCell ref="LED109:LEF109"/>
    <mergeCell ref="LEL109:LEN109"/>
    <mergeCell ref="LET109:LEV109"/>
    <mergeCell ref="LFB109:LFD109"/>
    <mergeCell ref="LFJ109:LFL109"/>
    <mergeCell ref="LCP109:LCR109"/>
    <mergeCell ref="LCX109:LCZ109"/>
    <mergeCell ref="LDF109:LDH109"/>
    <mergeCell ref="LDN109:LDP109"/>
    <mergeCell ref="LDV109:LDX109"/>
    <mergeCell ref="LBB109:LBD109"/>
    <mergeCell ref="LBJ109:LBL109"/>
    <mergeCell ref="LBR109:LBT109"/>
    <mergeCell ref="LBZ109:LCB109"/>
    <mergeCell ref="LCH109:LCJ109"/>
    <mergeCell ref="KZN109:KZP109"/>
    <mergeCell ref="KZV109:KZX109"/>
    <mergeCell ref="LAD109:LAF109"/>
    <mergeCell ref="LAL109:LAN109"/>
    <mergeCell ref="LAT109:LAV109"/>
    <mergeCell ref="LTN109:LTP109"/>
    <mergeCell ref="LTV109:LTX109"/>
    <mergeCell ref="LUD109:LUF109"/>
    <mergeCell ref="LUL109:LUN109"/>
    <mergeCell ref="LUT109:LUV109"/>
    <mergeCell ref="LRZ109:LSB109"/>
    <mergeCell ref="LSH109:LSJ109"/>
    <mergeCell ref="LSP109:LSR109"/>
    <mergeCell ref="LSX109:LSZ109"/>
    <mergeCell ref="LTF109:LTH109"/>
    <mergeCell ref="LQL109:LQN109"/>
    <mergeCell ref="LQT109:LQV109"/>
    <mergeCell ref="LRB109:LRD109"/>
    <mergeCell ref="LRJ109:LRL109"/>
    <mergeCell ref="LRR109:LRT109"/>
    <mergeCell ref="LOX109:LOZ109"/>
    <mergeCell ref="LPF109:LPH109"/>
    <mergeCell ref="LPN109:LPP109"/>
    <mergeCell ref="LPV109:LPX109"/>
    <mergeCell ref="LQD109:LQF109"/>
    <mergeCell ref="LNJ109:LNL109"/>
    <mergeCell ref="LNR109:LNT109"/>
    <mergeCell ref="LNZ109:LOB109"/>
    <mergeCell ref="LOH109:LOJ109"/>
    <mergeCell ref="LOP109:LOR109"/>
    <mergeCell ref="LLV109:LLX109"/>
    <mergeCell ref="LMD109:LMF109"/>
    <mergeCell ref="LML109:LMN109"/>
    <mergeCell ref="LMT109:LMV109"/>
    <mergeCell ref="LNB109:LND109"/>
    <mergeCell ref="LKH109:LKJ109"/>
    <mergeCell ref="LKP109:LKR109"/>
    <mergeCell ref="LKX109:LKZ109"/>
    <mergeCell ref="LLF109:LLH109"/>
    <mergeCell ref="LLN109:LLP109"/>
    <mergeCell ref="MEH109:MEJ109"/>
    <mergeCell ref="MEP109:MER109"/>
    <mergeCell ref="MEX109:MEZ109"/>
    <mergeCell ref="MFF109:MFH109"/>
    <mergeCell ref="MFN109:MFP109"/>
    <mergeCell ref="MCT109:MCV109"/>
    <mergeCell ref="MDB109:MDD109"/>
    <mergeCell ref="MDJ109:MDL109"/>
    <mergeCell ref="MDR109:MDT109"/>
    <mergeCell ref="MDZ109:MEB109"/>
    <mergeCell ref="MBF109:MBH109"/>
    <mergeCell ref="MBN109:MBP109"/>
    <mergeCell ref="MBV109:MBX109"/>
    <mergeCell ref="MCD109:MCF109"/>
    <mergeCell ref="MCL109:MCN109"/>
    <mergeCell ref="LZR109:LZT109"/>
    <mergeCell ref="LZZ109:MAB109"/>
    <mergeCell ref="MAH109:MAJ109"/>
    <mergeCell ref="MAP109:MAR109"/>
    <mergeCell ref="MAX109:MAZ109"/>
    <mergeCell ref="LYD109:LYF109"/>
    <mergeCell ref="LYL109:LYN109"/>
    <mergeCell ref="LYT109:LYV109"/>
    <mergeCell ref="LZB109:LZD109"/>
    <mergeCell ref="LZJ109:LZL109"/>
    <mergeCell ref="LWP109:LWR109"/>
    <mergeCell ref="LWX109:LWZ109"/>
    <mergeCell ref="LXF109:LXH109"/>
    <mergeCell ref="LXN109:LXP109"/>
    <mergeCell ref="LXV109:LXX109"/>
    <mergeCell ref="LVB109:LVD109"/>
    <mergeCell ref="LVJ109:LVL109"/>
    <mergeCell ref="LVR109:LVT109"/>
    <mergeCell ref="LVZ109:LWB109"/>
    <mergeCell ref="LWH109:LWJ109"/>
    <mergeCell ref="MPB109:MPD109"/>
    <mergeCell ref="MPJ109:MPL109"/>
    <mergeCell ref="MPR109:MPT109"/>
    <mergeCell ref="MPZ109:MQB109"/>
    <mergeCell ref="MQH109:MQJ109"/>
    <mergeCell ref="MNN109:MNP109"/>
    <mergeCell ref="MNV109:MNX109"/>
    <mergeCell ref="MOD109:MOF109"/>
    <mergeCell ref="MOL109:MON109"/>
    <mergeCell ref="MOT109:MOV109"/>
    <mergeCell ref="MLZ109:MMB109"/>
    <mergeCell ref="MMH109:MMJ109"/>
    <mergeCell ref="MMP109:MMR109"/>
    <mergeCell ref="MMX109:MMZ109"/>
    <mergeCell ref="MNF109:MNH109"/>
    <mergeCell ref="MKL109:MKN109"/>
    <mergeCell ref="MKT109:MKV109"/>
    <mergeCell ref="MLB109:MLD109"/>
    <mergeCell ref="MLJ109:MLL109"/>
    <mergeCell ref="MLR109:MLT109"/>
    <mergeCell ref="MIX109:MIZ109"/>
    <mergeCell ref="MJF109:MJH109"/>
    <mergeCell ref="MJN109:MJP109"/>
    <mergeCell ref="MJV109:MJX109"/>
    <mergeCell ref="MKD109:MKF109"/>
    <mergeCell ref="MHJ109:MHL109"/>
    <mergeCell ref="MHR109:MHT109"/>
    <mergeCell ref="MHZ109:MIB109"/>
    <mergeCell ref="MIH109:MIJ109"/>
    <mergeCell ref="MIP109:MIR109"/>
    <mergeCell ref="MFV109:MFX109"/>
    <mergeCell ref="MGD109:MGF109"/>
    <mergeCell ref="MGL109:MGN109"/>
    <mergeCell ref="MGT109:MGV109"/>
    <mergeCell ref="MHB109:MHD109"/>
    <mergeCell ref="MZV109:MZX109"/>
    <mergeCell ref="NAD109:NAF109"/>
    <mergeCell ref="NAL109:NAN109"/>
    <mergeCell ref="NAT109:NAV109"/>
    <mergeCell ref="NBB109:NBD109"/>
    <mergeCell ref="MYH109:MYJ109"/>
    <mergeCell ref="MYP109:MYR109"/>
    <mergeCell ref="MYX109:MYZ109"/>
    <mergeCell ref="MZF109:MZH109"/>
    <mergeCell ref="MZN109:MZP109"/>
    <mergeCell ref="MWT109:MWV109"/>
    <mergeCell ref="MXB109:MXD109"/>
    <mergeCell ref="MXJ109:MXL109"/>
    <mergeCell ref="MXR109:MXT109"/>
    <mergeCell ref="MXZ109:MYB109"/>
    <mergeCell ref="MVF109:MVH109"/>
    <mergeCell ref="MVN109:MVP109"/>
    <mergeCell ref="MVV109:MVX109"/>
    <mergeCell ref="MWD109:MWF109"/>
    <mergeCell ref="MWL109:MWN109"/>
    <mergeCell ref="MTR109:MTT109"/>
    <mergeCell ref="MTZ109:MUB109"/>
    <mergeCell ref="MUH109:MUJ109"/>
    <mergeCell ref="MUP109:MUR109"/>
    <mergeCell ref="MUX109:MUZ109"/>
    <mergeCell ref="MSD109:MSF109"/>
    <mergeCell ref="MSL109:MSN109"/>
    <mergeCell ref="MST109:MSV109"/>
    <mergeCell ref="MTB109:MTD109"/>
    <mergeCell ref="MTJ109:MTL109"/>
    <mergeCell ref="MQP109:MQR109"/>
    <mergeCell ref="MQX109:MQZ109"/>
    <mergeCell ref="MRF109:MRH109"/>
    <mergeCell ref="MRN109:MRP109"/>
    <mergeCell ref="MRV109:MRX109"/>
    <mergeCell ref="NKP109:NKR109"/>
    <mergeCell ref="NKX109:NKZ109"/>
    <mergeCell ref="NLF109:NLH109"/>
    <mergeCell ref="NLN109:NLP109"/>
    <mergeCell ref="NLV109:NLX109"/>
    <mergeCell ref="NJB109:NJD109"/>
    <mergeCell ref="NJJ109:NJL109"/>
    <mergeCell ref="NJR109:NJT109"/>
    <mergeCell ref="NJZ109:NKB109"/>
    <mergeCell ref="NKH109:NKJ109"/>
    <mergeCell ref="NHN109:NHP109"/>
    <mergeCell ref="NHV109:NHX109"/>
    <mergeCell ref="NID109:NIF109"/>
    <mergeCell ref="NIL109:NIN109"/>
    <mergeCell ref="NIT109:NIV109"/>
    <mergeCell ref="NFZ109:NGB109"/>
    <mergeCell ref="NGH109:NGJ109"/>
    <mergeCell ref="NGP109:NGR109"/>
    <mergeCell ref="NGX109:NGZ109"/>
    <mergeCell ref="NHF109:NHH109"/>
    <mergeCell ref="NEL109:NEN109"/>
    <mergeCell ref="NET109:NEV109"/>
    <mergeCell ref="NFB109:NFD109"/>
    <mergeCell ref="NFJ109:NFL109"/>
    <mergeCell ref="NFR109:NFT109"/>
    <mergeCell ref="NCX109:NCZ109"/>
    <mergeCell ref="NDF109:NDH109"/>
    <mergeCell ref="NDN109:NDP109"/>
    <mergeCell ref="NDV109:NDX109"/>
    <mergeCell ref="NED109:NEF109"/>
    <mergeCell ref="NBJ109:NBL109"/>
    <mergeCell ref="NBR109:NBT109"/>
    <mergeCell ref="NBZ109:NCB109"/>
    <mergeCell ref="NCH109:NCJ109"/>
    <mergeCell ref="NCP109:NCR109"/>
    <mergeCell ref="NVJ109:NVL109"/>
    <mergeCell ref="NVR109:NVT109"/>
    <mergeCell ref="NVZ109:NWB109"/>
    <mergeCell ref="NWH109:NWJ109"/>
    <mergeCell ref="NWP109:NWR109"/>
    <mergeCell ref="NTV109:NTX109"/>
    <mergeCell ref="NUD109:NUF109"/>
    <mergeCell ref="NUL109:NUN109"/>
    <mergeCell ref="NUT109:NUV109"/>
    <mergeCell ref="NVB109:NVD109"/>
    <mergeCell ref="NSH109:NSJ109"/>
    <mergeCell ref="NSP109:NSR109"/>
    <mergeCell ref="NSX109:NSZ109"/>
    <mergeCell ref="NTF109:NTH109"/>
    <mergeCell ref="NTN109:NTP109"/>
    <mergeCell ref="NQT109:NQV109"/>
    <mergeCell ref="NRB109:NRD109"/>
    <mergeCell ref="NRJ109:NRL109"/>
    <mergeCell ref="NRR109:NRT109"/>
    <mergeCell ref="NRZ109:NSB109"/>
    <mergeCell ref="NPF109:NPH109"/>
    <mergeCell ref="NPN109:NPP109"/>
    <mergeCell ref="NPV109:NPX109"/>
    <mergeCell ref="NQD109:NQF109"/>
    <mergeCell ref="NQL109:NQN109"/>
    <mergeCell ref="NNR109:NNT109"/>
    <mergeCell ref="NNZ109:NOB109"/>
    <mergeCell ref="NOH109:NOJ109"/>
    <mergeCell ref="NOP109:NOR109"/>
    <mergeCell ref="NOX109:NOZ109"/>
    <mergeCell ref="NMD109:NMF109"/>
    <mergeCell ref="NML109:NMN109"/>
    <mergeCell ref="NMT109:NMV109"/>
    <mergeCell ref="NNB109:NND109"/>
    <mergeCell ref="NNJ109:NNL109"/>
    <mergeCell ref="OGD109:OGF109"/>
    <mergeCell ref="OGL109:OGN109"/>
    <mergeCell ref="OGT109:OGV109"/>
    <mergeCell ref="OHB109:OHD109"/>
    <mergeCell ref="OHJ109:OHL109"/>
    <mergeCell ref="OEP109:OER109"/>
    <mergeCell ref="OEX109:OEZ109"/>
    <mergeCell ref="OFF109:OFH109"/>
    <mergeCell ref="OFN109:OFP109"/>
    <mergeCell ref="OFV109:OFX109"/>
    <mergeCell ref="ODB109:ODD109"/>
    <mergeCell ref="ODJ109:ODL109"/>
    <mergeCell ref="ODR109:ODT109"/>
    <mergeCell ref="ODZ109:OEB109"/>
    <mergeCell ref="OEH109:OEJ109"/>
    <mergeCell ref="OBN109:OBP109"/>
    <mergeCell ref="OBV109:OBX109"/>
    <mergeCell ref="OCD109:OCF109"/>
    <mergeCell ref="OCL109:OCN109"/>
    <mergeCell ref="OCT109:OCV109"/>
    <mergeCell ref="NZZ109:OAB109"/>
    <mergeCell ref="OAH109:OAJ109"/>
    <mergeCell ref="OAP109:OAR109"/>
    <mergeCell ref="OAX109:OAZ109"/>
    <mergeCell ref="OBF109:OBH109"/>
    <mergeCell ref="NYL109:NYN109"/>
    <mergeCell ref="NYT109:NYV109"/>
    <mergeCell ref="NZB109:NZD109"/>
    <mergeCell ref="NZJ109:NZL109"/>
    <mergeCell ref="NZR109:NZT109"/>
    <mergeCell ref="NWX109:NWZ109"/>
    <mergeCell ref="NXF109:NXH109"/>
    <mergeCell ref="NXN109:NXP109"/>
    <mergeCell ref="NXV109:NXX109"/>
    <mergeCell ref="NYD109:NYF109"/>
    <mergeCell ref="OQX109:OQZ109"/>
    <mergeCell ref="ORF109:ORH109"/>
    <mergeCell ref="ORN109:ORP109"/>
    <mergeCell ref="ORV109:ORX109"/>
    <mergeCell ref="OSD109:OSF109"/>
    <mergeCell ref="OPJ109:OPL109"/>
    <mergeCell ref="OPR109:OPT109"/>
    <mergeCell ref="OPZ109:OQB109"/>
    <mergeCell ref="OQH109:OQJ109"/>
    <mergeCell ref="OQP109:OQR109"/>
    <mergeCell ref="ONV109:ONX109"/>
    <mergeCell ref="OOD109:OOF109"/>
    <mergeCell ref="OOL109:OON109"/>
    <mergeCell ref="OOT109:OOV109"/>
    <mergeCell ref="OPB109:OPD109"/>
    <mergeCell ref="OMH109:OMJ109"/>
    <mergeCell ref="OMP109:OMR109"/>
    <mergeCell ref="OMX109:OMZ109"/>
    <mergeCell ref="ONF109:ONH109"/>
    <mergeCell ref="ONN109:ONP109"/>
    <mergeCell ref="OKT109:OKV109"/>
    <mergeCell ref="OLB109:OLD109"/>
    <mergeCell ref="OLJ109:OLL109"/>
    <mergeCell ref="OLR109:OLT109"/>
    <mergeCell ref="OLZ109:OMB109"/>
    <mergeCell ref="OJF109:OJH109"/>
    <mergeCell ref="OJN109:OJP109"/>
    <mergeCell ref="OJV109:OJX109"/>
    <mergeCell ref="OKD109:OKF109"/>
    <mergeCell ref="OKL109:OKN109"/>
    <mergeCell ref="OHR109:OHT109"/>
    <mergeCell ref="OHZ109:OIB109"/>
    <mergeCell ref="OIH109:OIJ109"/>
    <mergeCell ref="OIP109:OIR109"/>
    <mergeCell ref="OIX109:OIZ109"/>
    <mergeCell ref="PBR109:PBT109"/>
    <mergeCell ref="PBZ109:PCB109"/>
    <mergeCell ref="PCH109:PCJ109"/>
    <mergeCell ref="PCP109:PCR109"/>
    <mergeCell ref="PCX109:PCZ109"/>
    <mergeCell ref="PAD109:PAF109"/>
    <mergeCell ref="PAL109:PAN109"/>
    <mergeCell ref="PAT109:PAV109"/>
    <mergeCell ref="PBB109:PBD109"/>
    <mergeCell ref="PBJ109:PBL109"/>
    <mergeCell ref="OYP109:OYR109"/>
    <mergeCell ref="OYX109:OYZ109"/>
    <mergeCell ref="OZF109:OZH109"/>
    <mergeCell ref="OZN109:OZP109"/>
    <mergeCell ref="OZV109:OZX109"/>
    <mergeCell ref="OXB109:OXD109"/>
    <mergeCell ref="OXJ109:OXL109"/>
    <mergeCell ref="OXR109:OXT109"/>
    <mergeCell ref="OXZ109:OYB109"/>
    <mergeCell ref="OYH109:OYJ109"/>
    <mergeCell ref="OVN109:OVP109"/>
    <mergeCell ref="OVV109:OVX109"/>
    <mergeCell ref="OWD109:OWF109"/>
    <mergeCell ref="OWL109:OWN109"/>
    <mergeCell ref="OWT109:OWV109"/>
    <mergeCell ref="OTZ109:OUB109"/>
    <mergeCell ref="OUH109:OUJ109"/>
    <mergeCell ref="OUP109:OUR109"/>
    <mergeCell ref="OUX109:OUZ109"/>
    <mergeCell ref="OVF109:OVH109"/>
    <mergeCell ref="OSL109:OSN109"/>
    <mergeCell ref="OST109:OSV109"/>
    <mergeCell ref="OTB109:OTD109"/>
    <mergeCell ref="OTJ109:OTL109"/>
    <mergeCell ref="OTR109:OTT109"/>
    <mergeCell ref="PML109:PMN109"/>
    <mergeCell ref="PMT109:PMV109"/>
    <mergeCell ref="PNB109:PND109"/>
    <mergeCell ref="PNJ109:PNL109"/>
    <mergeCell ref="PNR109:PNT109"/>
    <mergeCell ref="PKX109:PKZ109"/>
    <mergeCell ref="PLF109:PLH109"/>
    <mergeCell ref="PLN109:PLP109"/>
    <mergeCell ref="PLV109:PLX109"/>
    <mergeCell ref="PMD109:PMF109"/>
    <mergeCell ref="PJJ109:PJL109"/>
    <mergeCell ref="PJR109:PJT109"/>
    <mergeCell ref="PJZ109:PKB109"/>
    <mergeCell ref="PKH109:PKJ109"/>
    <mergeCell ref="PKP109:PKR109"/>
    <mergeCell ref="PHV109:PHX109"/>
    <mergeCell ref="PID109:PIF109"/>
    <mergeCell ref="PIL109:PIN109"/>
    <mergeCell ref="PIT109:PIV109"/>
    <mergeCell ref="PJB109:PJD109"/>
    <mergeCell ref="PGH109:PGJ109"/>
    <mergeCell ref="PGP109:PGR109"/>
    <mergeCell ref="PGX109:PGZ109"/>
    <mergeCell ref="PHF109:PHH109"/>
    <mergeCell ref="PHN109:PHP109"/>
    <mergeCell ref="PET109:PEV109"/>
    <mergeCell ref="PFB109:PFD109"/>
    <mergeCell ref="PFJ109:PFL109"/>
    <mergeCell ref="PFR109:PFT109"/>
    <mergeCell ref="PFZ109:PGB109"/>
    <mergeCell ref="PDF109:PDH109"/>
    <mergeCell ref="PDN109:PDP109"/>
    <mergeCell ref="PDV109:PDX109"/>
    <mergeCell ref="PED109:PEF109"/>
    <mergeCell ref="PEL109:PEN109"/>
    <mergeCell ref="PXF109:PXH109"/>
    <mergeCell ref="PXN109:PXP109"/>
    <mergeCell ref="PXV109:PXX109"/>
    <mergeCell ref="PYD109:PYF109"/>
    <mergeCell ref="PYL109:PYN109"/>
    <mergeCell ref="PVR109:PVT109"/>
    <mergeCell ref="PVZ109:PWB109"/>
    <mergeCell ref="PWH109:PWJ109"/>
    <mergeCell ref="PWP109:PWR109"/>
    <mergeCell ref="PWX109:PWZ109"/>
    <mergeCell ref="PUD109:PUF109"/>
    <mergeCell ref="PUL109:PUN109"/>
    <mergeCell ref="PUT109:PUV109"/>
    <mergeCell ref="PVB109:PVD109"/>
    <mergeCell ref="PVJ109:PVL109"/>
    <mergeCell ref="PSP109:PSR109"/>
    <mergeCell ref="PSX109:PSZ109"/>
    <mergeCell ref="PTF109:PTH109"/>
    <mergeCell ref="PTN109:PTP109"/>
    <mergeCell ref="PTV109:PTX109"/>
    <mergeCell ref="PRB109:PRD109"/>
    <mergeCell ref="PRJ109:PRL109"/>
    <mergeCell ref="PRR109:PRT109"/>
    <mergeCell ref="PRZ109:PSB109"/>
    <mergeCell ref="PSH109:PSJ109"/>
    <mergeCell ref="PPN109:PPP109"/>
    <mergeCell ref="PPV109:PPX109"/>
    <mergeCell ref="PQD109:PQF109"/>
    <mergeCell ref="PQL109:PQN109"/>
    <mergeCell ref="PQT109:PQV109"/>
    <mergeCell ref="PNZ109:POB109"/>
    <mergeCell ref="POH109:POJ109"/>
    <mergeCell ref="POP109:POR109"/>
    <mergeCell ref="POX109:POZ109"/>
    <mergeCell ref="PPF109:PPH109"/>
    <mergeCell ref="QHZ109:QIB109"/>
    <mergeCell ref="QIH109:QIJ109"/>
    <mergeCell ref="QIP109:QIR109"/>
    <mergeCell ref="QIX109:QIZ109"/>
    <mergeCell ref="QJF109:QJH109"/>
    <mergeCell ref="QGL109:QGN109"/>
    <mergeCell ref="QGT109:QGV109"/>
    <mergeCell ref="QHB109:QHD109"/>
    <mergeCell ref="QHJ109:QHL109"/>
    <mergeCell ref="QHR109:QHT109"/>
    <mergeCell ref="QEX109:QEZ109"/>
    <mergeCell ref="QFF109:QFH109"/>
    <mergeCell ref="QFN109:QFP109"/>
    <mergeCell ref="QFV109:QFX109"/>
    <mergeCell ref="QGD109:QGF109"/>
    <mergeCell ref="QDJ109:QDL109"/>
    <mergeCell ref="QDR109:QDT109"/>
    <mergeCell ref="QDZ109:QEB109"/>
    <mergeCell ref="QEH109:QEJ109"/>
    <mergeCell ref="QEP109:QER109"/>
    <mergeCell ref="QBV109:QBX109"/>
    <mergeCell ref="QCD109:QCF109"/>
    <mergeCell ref="QCL109:QCN109"/>
    <mergeCell ref="QCT109:QCV109"/>
    <mergeCell ref="QDB109:QDD109"/>
    <mergeCell ref="QAH109:QAJ109"/>
    <mergeCell ref="QAP109:QAR109"/>
    <mergeCell ref="QAX109:QAZ109"/>
    <mergeCell ref="QBF109:QBH109"/>
    <mergeCell ref="QBN109:QBP109"/>
    <mergeCell ref="PYT109:PYV109"/>
    <mergeCell ref="PZB109:PZD109"/>
    <mergeCell ref="PZJ109:PZL109"/>
    <mergeCell ref="PZR109:PZT109"/>
    <mergeCell ref="PZZ109:QAB109"/>
    <mergeCell ref="QST109:QSV109"/>
    <mergeCell ref="QTB109:QTD109"/>
    <mergeCell ref="QTJ109:QTL109"/>
    <mergeCell ref="QTR109:QTT109"/>
    <mergeCell ref="QTZ109:QUB109"/>
    <mergeCell ref="QRF109:QRH109"/>
    <mergeCell ref="QRN109:QRP109"/>
    <mergeCell ref="QRV109:QRX109"/>
    <mergeCell ref="QSD109:QSF109"/>
    <mergeCell ref="QSL109:QSN109"/>
    <mergeCell ref="QPR109:QPT109"/>
    <mergeCell ref="QPZ109:QQB109"/>
    <mergeCell ref="QQH109:QQJ109"/>
    <mergeCell ref="QQP109:QQR109"/>
    <mergeCell ref="QQX109:QQZ109"/>
    <mergeCell ref="QOD109:QOF109"/>
    <mergeCell ref="QOL109:QON109"/>
    <mergeCell ref="QOT109:QOV109"/>
    <mergeCell ref="QPB109:QPD109"/>
    <mergeCell ref="QPJ109:QPL109"/>
    <mergeCell ref="QMP109:QMR109"/>
    <mergeCell ref="QMX109:QMZ109"/>
    <mergeCell ref="QNF109:QNH109"/>
    <mergeCell ref="QNN109:QNP109"/>
    <mergeCell ref="QNV109:QNX109"/>
    <mergeCell ref="QLB109:QLD109"/>
    <mergeCell ref="QLJ109:QLL109"/>
    <mergeCell ref="QLR109:QLT109"/>
    <mergeCell ref="QLZ109:QMB109"/>
    <mergeCell ref="QMH109:QMJ109"/>
    <mergeCell ref="QJN109:QJP109"/>
    <mergeCell ref="QJV109:QJX109"/>
    <mergeCell ref="QKD109:QKF109"/>
    <mergeCell ref="QKL109:QKN109"/>
    <mergeCell ref="QKT109:QKV109"/>
    <mergeCell ref="RDN109:RDP109"/>
    <mergeCell ref="RDV109:RDX109"/>
    <mergeCell ref="RED109:REF109"/>
    <mergeCell ref="REL109:REN109"/>
    <mergeCell ref="RET109:REV109"/>
    <mergeCell ref="RBZ109:RCB109"/>
    <mergeCell ref="RCH109:RCJ109"/>
    <mergeCell ref="RCP109:RCR109"/>
    <mergeCell ref="RCX109:RCZ109"/>
    <mergeCell ref="RDF109:RDH109"/>
    <mergeCell ref="RAL109:RAN109"/>
    <mergeCell ref="RAT109:RAV109"/>
    <mergeCell ref="RBB109:RBD109"/>
    <mergeCell ref="RBJ109:RBL109"/>
    <mergeCell ref="RBR109:RBT109"/>
    <mergeCell ref="QYX109:QYZ109"/>
    <mergeCell ref="QZF109:QZH109"/>
    <mergeCell ref="QZN109:QZP109"/>
    <mergeCell ref="QZV109:QZX109"/>
    <mergeCell ref="RAD109:RAF109"/>
    <mergeCell ref="QXJ109:QXL109"/>
    <mergeCell ref="QXR109:QXT109"/>
    <mergeCell ref="QXZ109:QYB109"/>
    <mergeCell ref="QYH109:QYJ109"/>
    <mergeCell ref="QYP109:QYR109"/>
    <mergeCell ref="QVV109:QVX109"/>
    <mergeCell ref="QWD109:QWF109"/>
    <mergeCell ref="QWL109:QWN109"/>
    <mergeCell ref="QWT109:QWV109"/>
    <mergeCell ref="QXB109:QXD109"/>
    <mergeCell ref="QUH109:QUJ109"/>
    <mergeCell ref="QUP109:QUR109"/>
    <mergeCell ref="QUX109:QUZ109"/>
    <mergeCell ref="QVF109:QVH109"/>
    <mergeCell ref="QVN109:QVP109"/>
    <mergeCell ref="ROH109:ROJ109"/>
    <mergeCell ref="ROP109:ROR109"/>
    <mergeCell ref="ROX109:ROZ109"/>
    <mergeCell ref="RPF109:RPH109"/>
    <mergeCell ref="RPN109:RPP109"/>
    <mergeCell ref="RMT109:RMV109"/>
    <mergeCell ref="RNB109:RND109"/>
    <mergeCell ref="RNJ109:RNL109"/>
    <mergeCell ref="RNR109:RNT109"/>
    <mergeCell ref="RNZ109:ROB109"/>
    <mergeCell ref="RLF109:RLH109"/>
    <mergeCell ref="RLN109:RLP109"/>
    <mergeCell ref="RLV109:RLX109"/>
    <mergeCell ref="RMD109:RMF109"/>
    <mergeCell ref="RML109:RMN109"/>
    <mergeCell ref="RJR109:RJT109"/>
    <mergeCell ref="RJZ109:RKB109"/>
    <mergeCell ref="RKH109:RKJ109"/>
    <mergeCell ref="RKP109:RKR109"/>
    <mergeCell ref="RKX109:RKZ109"/>
    <mergeCell ref="RID109:RIF109"/>
    <mergeCell ref="RIL109:RIN109"/>
    <mergeCell ref="RIT109:RIV109"/>
    <mergeCell ref="RJB109:RJD109"/>
    <mergeCell ref="RJJ109:RJL109"/>
    <mergeCell ref="RGP109:RGR109"/>
    <mergeCell ref="RGX109:RGZ109"/>
    <mergeCell ref="RHF109:RHH109"/>
    <mergeCell ref="RHN109:RHP109"/>
    <mergeCell ref="RHV109:RHX109"/>
    <mergeCell ref="RFB109:RFD109"/>
    <mergeCell ref="RFJ109:RFL109"/>
    <mergeCell ref="RFR109:RFT109"/>
    <mergeCell ref="RFZ109:RGB109"/>
    <mergeCell ref="RGH109:RGJ109"/>
    <mergeCell ref="RZB109:RZD109"/>
    <mergeCell ref="RZJ109:RZL109"/>
    <mergeCell ref="RZR109:RZT109"/>
    <mergeCell ref="RZZ109:SAB109"/>
    <mergeCell ref="SAH109:SAJ109"/>
    <mergeCell ref="RXN109:RXP109"/>
    <mergeCell ref="RXV109:RXX109"/>
    <mergeCell ref="RYD109:RYF109"/>
    <mergeCell ref="RYL109:RYN109"/>
    <mergeCell ref="RYT109:RYV109"/>
    <mergeCell ref="RVZ109:RWB109"/>
    <mergeCell ref="RWH109:RWJ109"/>
    <mergeCell ref="RWP109:RWR109"/>
    <mergeCell ref="RWX109:RWZ109"/>
    <mergeCell ref="RXF109:RXH109"/>
    <mergeCell ref="RUL109:RUN109"/>
    <mergeCell ref="RUT109:RUV109"/>
    <mergeCell ref="RVB109:RVD109"/>
    <mergeCell ref="RVJ109:RVL109"/>
    <mergeCell ref="RVR109:RVT109"/>
    <mergeCell ref="RSX109:RSZ109"/>
    <mergeCell ref="RTF109:RTH109"/>
    <mergeCell ref="RTN109:RTP109"/>
    <mergeCell ref="RTV109:RTX109"/>
    <mergeCell ref="RUD109:RUF109"/>
    <mergeCell ref="RRJ109:RRL109"/>
    <mergeCell ref="RRR109:RRT109"/>
    <mergeCell ref="RRZ109:RSB109"/>
    <mergeCell ref="RSH109:RSJ109"/>
    <mergeCell ref="RSP109:RSR109"/>
    <mergeCell ref="RPV109:RPX109"/>
    <mergeCell ref="RQD109:RQF109"/>
    <mergeCell ref="RQL109:RQN109"/>
    <mergeCell ref="RQT109:RQV109"/>
    <mergeCell ref="RRB109:RRD109"/>
    <mergeCell ref="SJV109:SJX109"/>
    <mergeCell ref="SKD109:SKF109"/>
    <mergeCell ref="SKL109:SKN109"/>
    <mergeCell ref="SKT109:SKV109"/>
    <mergeCell ref="SLB109:SLD109"/>
    <mergeCell ref="SIH109:SIJ109"/>
    <mergeCell ref="SIP109:SIR109"/>
    <mergeCell ref="SIX109:SIZ109"/>
    <mergeCell ref="SJF109:SJH109"/>
    <mergeCell ref="SJN109:SJP109"/>
    <mergeCell ref="SGT109:SGV109"/>
    <mergeCell ref="SHB109:SHD109"/>
    <mergeCell ref="SHJ109:SHL109"/>
    <mergeCell ref="SHR109:SHT109"/>
    <mergeCell ref="SHZ109:SIB109"/>
    <mergeCell ref="SFF109:SFH109"/>
    <mergeCell ref="SFN109:SFP109"/>
    <mergeCell ref="SFV109:SFX109"/>
    <mergeCell ref="SGD109:SGF109"/>
    <mergeCell ref="SGL109:SGN109"/>
    <mergeCell ref="SDR109:SDT109"/>
    <mergeCell ref="SDZ109:SEB109"/>
    <mergeCell ref="SEH109:SEJ109"/>
    <mergeCell ref="SEP109:SER109"/>
    <mergeCell ref="SEX109:SEZ109"/>
    <mergeCell ref="SCD109:SCF109"/>
    <mergeCell ref="SCL109:SCN109"/>
    <mergeCell ref="SCT109:SCV109"/>
    <mergeCell ref="SDB109:SDD109"/>
    <mergeCell ref="SDJ109:SDL109"/>
    <mergeCell ref="SAP109:SAR109"/>
    <mergeCell ref="SAX109:SAZ109"/>
    <mergeCell ref="SBF109:SBH109"/>
    <mergeCell ref="SBN109:SBP109"/>
    <mergeCell ref="SBV109:SBX109"/>
    <mergeCell ref="SUP109:SUR109"/>
    <mergeCell ref="SUX109:SUZ109"/>
    <mergeCell ref="SVF109:SVH109"/>
    <mergeCell ref="SVN109:SVP109"/>
    <mergeCell ref="SVV109:SVX109"/>
    <mergeCell ref="STB109:STD109"/>
    <mergeCell ref="STJ109:STL109"/>
    <mergeCell ref="STR109:STT109"/>
    <mergeCell ref="STZ109:SUB109"/>
    <mergeCell ref="SUH109:SUJ109"/>
    <mergeCell ref="SRN109:SRP109"/>
    <mergeCell ref="SRV109:SRX109"/>
    <mergeCell ref="SSD109:SSF109"/>
    <mergeCell ref="SSL109:SSN109"/>
    <mergeCell ref="SST109:SSV109"/>
    <mergeCell ref="SPZ109:SQB109"/>
    <mergeCell ref="SQH109:SQJ109"/>
    <mergeCell ref="SQP109:SQR109"/>
    <mergeCell ref="SQX109:SQZ109"/>
    <mergeCell ref="SRF109:SRH109"/>
    <mergeCell ref="SOL109:SON109"/>
    <mergeCell ref="SOT109:SOV109"/>
    <mergeCell ref="SPB109:SPD109"/>
    <mergeCell ref="SPJ109:SPL109"/>
    <mergeCell ref="SPR109:SPT109"/>
    <mergeCell ref="SMX109:SMZ109"/>
    <mergeCell ref="SNF109:SNH109"/>
    <mergeCell ref="SNN109:SNP109"/>
    <mergeCell ref="SNV109:SNX109"/>
    <mergeCell ref="SOD109:SOF109"/>
    <mergeCell ref="SLJ109:SLL109"/>
    <mergeCell ref="SLR109:SLT109"/>
    <mergeCell ref="SLZ109:SMB109"/>
    <mergeCell ref="SMH109:SMJ109"/>
    <mergeCell ref="SMP109:SMR109"/>
    <mergeCell ref="TFJ109:TFL109"/>
    <mergeCell ref="TFR109:TFT109"/>
    <mergeCell ref="TFZ109:TGB109"/>
    <mergeCell ref="TGH109:TGJ109"/>
    <mergeCell ref="TGP109:TGR109"/>
    <mergeCell ref="TDV109:TDX109"/>
    <mergeCell ref="TED109:TEF109"/>
    <mergeCell ref="TEL109:TEN109"/>
    <mergeCell ref="TET109:TEV109"/>
    <mergeCell ref="TFB109:TFD109"/>
    <mergeCell ref="TCH109:TCJ109"/>
    <mergeCell ref="TCP109:TCR109"/>
    <mergeCell ref="TCX109:TCZ109"/>
    <mergeCell ref="TDF109:TDH109"/>
    <mergeCell ref="TDN109:TDP109"/>
    <mergeCell ref="TAT109:TAV109"/>
    <mergeCell ref="TBB109:TBD109"/>
    <mergeCell ref="TBJ109:TBL109"/>
    <mergeCell ref="TBR109:TBT109"/>
    <mergeCell ref="TBZ109:TCB109"/>
    <mergeCell ref="SZF109:SZH109"/>
    <mergeCell ref="SZN109:SZP109"/>
    <mergeCell ref="SZV109:SZX109"/>
    <mergeCell ref="TAD109:TAF109"/>
    <mergeCell ref="TAL109:TAN109"/>
    <mergeCell ref="SXR109:SXT109"/>
    <mergeCell ref="SXZ109:SYB109"/>
    <mergeCell ref="SYH109:SYJ109"/>
    <mergeCell ref="SYP109:SYR109"/>
    <mergeCell ref="SYX109:SYZ109"/>
    <mergeCell ref="SWD109:SWF109"/>
    <mergeCell ref="SWL109:SWN109"/>
    <mergeCell ref="SWT109:SWV109"/>
    <mergeCell ref="SXB109:SXD109"/>
    <mergeCell ref="SXJ109:SXL109"/>
    <mergeCell ref="TQD109:TQF109"/>
    <mergeCell ref="TQL109:TQN109"/>
    <mergeCell ref="TQT109:TQV109"/>
    <mergeCell ref="TRB109:TRD109"/>
    <mergeCell ref="TRJ109:TRL109"/>
    <mergeCell ref="TOP109:TOR109"/>
    <mergeCell ref="TOX109:TOZ109"/>
    <mergeCell ref="TPF109:TPH109"/>
    <mergeCell ref="TPN109:TPP109"/>
    <mergeCell ref="TPV109:TPX109"/>
    <mergeCell ref="TNB109:TND109"/>
    <mergeCell ref="TNJ109:TNL109"/>
    <mergeCell ref="TNR109:TNT109"/>
    <mergeCell ref="TNZ109:TOB109"/>
    <mergeCell ref="TOH109:TOJ109"/>
    <mergeCell ref="TLN109:TLP109"/>
    <mergeCell ref="TLV109:TLX109"/>
    <mergeCell ref="TMD109:TMF109"/>
    <mergeCell ref="TML109:TMN109"/>
    <mergeCell ref="TMT109:TMV109"/>
    <mergeCell ref="TJZ109:TKB109"/>
    <mergeCell ref="TKH109:TKJ109"/>
    <mergeCell ref="TKP109:TKR109"/>
    <mergeCell ref="TKX109:TKZ109"/>
    <mergeCell ref="TLF109:TLH109"/>
    <mergeCell ref="TIL109:TIN109"/>
    <mergeCell ref="TIT109:TIV109"/>
    <mergeCell ref="TJB109:TJD109"/>
    <mergeCell ref="TJJ109:TJL109"/>
    <mergeCell ref="TJR109:TJT109"/>
    <mergeCell ref="TGX109:TGZ109"/>
    <mergeCell ref="THF109:THH109"/>
    <mergeCell ref="THN109:THP109"/>
    <mergeCell ref="THV109:THX109"/>
    <mergeCell ref="TID109:TIF109"/>
    <mergeCell ref="UAX109:UAZ109"/>
    <mergeCell ref="UBF109:UBH109"/>
    <mergeCell ref="UBN109:UBP109"/>
    <mergeCell ref="UBV109:UBX109"/>
    <mergeCell ref="UCD109:UCF109"/>
    <mergeCell ref="TZJ109:TZL109"/>
    <mergeCell ref="TZR109:TZT109"/>
    <mergeCell ref="TZZ109:UAB109"/>
    <mergeCell ref="UAH109:UAJ109"/>
    <mergeCell ref="UAP109:UAR109"/>
    <mergeCell ref="TXV109:TXX109"/>
    <mergeCell ref="TYD109:TYF109"/>
    <mergeCell ref="TYL109:TYN109"/>
    <mergeCell ref="TYT109:TYV109"/>
    <mergeCell ref="TZB109:TZD109"/>
    <mergeCell ref="TWH109:TWJ109"/>
    <mergeCell ref="TWP109:TWR109"/>
    <mergeCell ref="TWX109:TWZ109"/>
    <mergeCell ref="TXF109:TXH109"/>
    <mergeCell ref="TXN109:TXP109"/>
    <mergeCell ref="TUT109:TUV109"/>
    <mergeCell ref="TVB109:TVD109"/>
    <mergeCell ref="TVJ109:TVL109"/>
    <mergeCell ref="TVR109:TVT109"/>
    <mergeCell ref="TVZ109:TWB109"/>
    <mergeCell ref="TTF109:TTH109"/>
    <mergeCell ref="TTN109:TTP109"/>
    <mergeCell ref="TTV109:TTX109"/>
    <mergeCell ref="TUD109:TUF109"/>
    <mergeCell ref="TUL109:TUN109"/>
    <mergeCell ref="TRR109:TRT109"/>
    <mergeCell ref="TRZ109:TSB109"/>
    <mergeCell ref="TSH109:TSJ109"/>
    <mergeCell ref="TSP109:TSR109"/>
    <mergeCell ref="TSX109:TSZ109"/>
    <mergeCell ref="ULR109:ULT109"/>
    <mergeCell ref="ULZ109:UMB109"/>
    <mergeCell ref="UMH109:UMJ109"/>
    <mergeCell ref="UMP109:UMR109"/>
    <mergeCell ref="UMX109:UMZ109"/>
    <mergeCell ref="UKD109:UKF109"/>
    <mergeCell ref="UKL109:UKN109"/>
    <mergeCell ref="UKT109:UKV109"/>
    <mergeCell ref="ULB109:ULD109"/>
    <mergeCell ref="ULJ109:ULL109"/>
    <mergeCell ref="UIP109:UIR109"/>
    <mergeCell ref="UIX109:UIZ109"/>
    <mergeCell ref="UJF109:UJH109"/>
    <mergeCell ref="UJN109:UJP109"/>
    <mergeCell ref="UJV109:UJX109"/>
    <mergeCell ref="UHB109:UHD109"/>
    <mergeCell ref="UHJ109:UHL109"/>
    <mergeCell ref="UHR109:UHT109"/>
    <mergeCell ref="UHZ109:UIB109"/>
    <mergeCell ref="UIH109:UIJ109"/>
    <mergeCell ref="UFN109:UFP109"/>
    <mergeCell ref="UFV109:UFX109"/>
    <mergeCell ref="UGD109:UGF109"/>
    <mergeCell ref="UGL109:UGN109"/>
    <mergeCell ref="UGT109:UGV109"/>
    <mergeCell ref="UDZ109:UEB109"/>
    <mergeCell ref="UEH109:UEJ109"/>
    <mergeCell ref="UEP109:UER109"/>
    <mergeCell ref="UEX109:UEZ109"/>
    <mergeCell ref="UFF109:UFH109"/>
    <mergeCell ref="UCL109:UCN109"/>
    <mergeCell ref="UCT109:UCV109"/>
    <mergeCell ref="UDB109:UDD109"/>
    <mergeCell ref="UDJ109:UDL109"/>
    <mergeCell ref="UDR109:UDT109"/>
    <mergeCell ref="UWL109:UWN109"/>
    <mergeCell ref="UWT109:UWV109"/>
    <mergeCell ref="UXB109:UXD109"/>
    <mergeCell ref="UXJ109:UXL109"/>
    <mergeCell ref="UXR109:UXT109"/>
    <mergeCell ref="UUX109:UUZ109"/>
    <mergeCell ref="UVF109:UVH109"/>
    <mergeCell ref="UVN109:UVP109"/>
    <mergeCell ref="UVV109:UVX109"/>
    <mergeCell ref="UWD109:UWF109"/>
    <mergeCell ref="UTJ109:UTL109"/>
    <mergeCell ref="UTR109:UTT109"/>
    <mergeCell ref="UTZ109:UUB109"/>
    <mergeCell ref="UUH109:UUJ109"/>
    <mergeCell ref="UUP109:UUR109"/>
    <mergeCell ref="URV109:URX109"/>
    <mergeCell ref="USD109:USF109"/>
    <mergeCell ref="USL109:USN109"/>
    <mergeCell ref="UST109:USV109"/>
    <mergeCell ref="UTB109:UTD109"/>
    <mergeCell ref="UQH109:UQJ109"/>
    <mergeCell ref="UQP109:UQR109"/>
    <mergeCell ref="UQX109:UQZ109"/>
    <mergeCell ref="URF109:URH109"/>
    <mergeCell ref="URN109:URP109"/>
    <mergeCell ref="UOT109:UOV109"/>
    <mergeCell ref="UPB109:UPD109"/>
    <mergeCell ref="UPJ109:UPL109"/>
    <mergeCell ref="UPR109:UPT109"/>
    <mergeCell ref="UPZ109:UQB109"/>
    <mergeCell ref="UNF109:UNH109"/>
    <mergeCell ref="UNN109:UNP109"/>
    <mergeCell ref="UNV109:UNX109"/>
    <mergeCell ref="UOD109:UOF109"/>
    <mergeCell ref="UOL109:UON109"/>
    <mergeCell ref="VHF109:VHH109"/>
    <mergeCell ref="VHN109:VHP109"/>
    <mergeCell ref="VHV109:VHX109"/>
    <mergeCell ref="VID109:VIF109"/>
    <mergeCell ref="VIL109:VIN109"/>
    <mergeCell ref="VFR109:VFT109"/>
    <mergeCell ref="VFZ109:VGB109"/>
    <mergeCell ref="VGH109:VGJ109"/>
    <mergeCell ref="VGP109:VGR109"/>
    <mergeCell ref="VGX109:VGZ109"/>
    <mergeCell ref="VED109:VEF109"/>
    <mergeCell ref="VEL109:VEN109"/>
    <mergeCell ref="VET109:VEV109"/>
    <mergeCell ref="VFB109:VFD109"/>
    <mergeCell ref="VFJ109:VFL109"/>
    <mergeCell ref="VCP109:VCR109"/>
    <mergeCell ref="VCX109:VCZ109"/>
    <mergeCell ref="VDF109:VDH109"/>
    <mergeCell ref="VDN109:VDP109"/>
    <mergeCell ref="VDV109:VDX109"/>
    <mergeCell ref="VBB109:VBD109"/>
    <mergeCell ref="VBJ109:VBL109"/>
    <mergeCell ref="VBR109:VBT109"/>
    <mergeCell ref="VBZ109:VCB109"/>
    <mergeCell ref="VCH109:VCJ109"/>
    <mergeCell ref="UZN109:UZP109"/>
    <mergeCell ref="UZV109:UZX109"/>
    <mergeCell ref="VAD109:VAF109"/>
    <mergeCell ref="VAL109:VAN109"/>
    <mergeCell ref="VAT109:VAV109"/>
    <mergeCell ref="UXZ109:UYB109"/>
    <mergeCell ref="UYH109:UYJ109"/>
    <mergeCell ref="UYP109:UYR109"/>
    <mergeCell ref="UYX109:UYZ109"/>
    <mergeCell ref="UZF109:UZH109"/>
    <mergeCell ref="VRZ109:VSB109"/>
    <mergeCell ref="VSH109:VSJ109"/>
    <mergeCell ref="VSP109:VSR109"/>
    <mergeCell ref="VSX109:VSZ109"/>
    <mergeCell ref="VTF109:VTH109"/>
    <mergeCell ref="VQL109:VQN109"/>
    <mergeCell ref="VQT109:VQV109"/>
    <mergeCell ref="VRB109:VRD109"/>
    <mergeCell ref="VRJ109:VRL109"/>
    <mergeCell ref="VRR109:VRT109"/>
    <mergeCell ref="VOX109:VOZ109"/>
    <mergeCell ref="VPF109:VPH109"/>
    <mergeCell ref="VPN109:VPP109"/>
    <mergeCell ref="VPV109:VPX109"/>
    <mergeCell ref="VQD109:VQF109"/>
    <mergeCell ref="VNJ109:VNL109"/>
    <mergeCell ref="VNR109:VNT109"/>
    <mergeCell ref="VNZ109:VOB109"/>
    <mergeCell ref="VOH109:VOJ109"/>
    <mergeCell ref="VOP109:VOR109"/>
    <mergeCell ref="VLV109:VLX109"/>
    <mergeCell ref="VMD109:VMF109"/>
    <mergeCell ref="VML109:VMN109"/>
    <mergeCell ref="VMT109:VMV109"/>
    <mergeCell ref="VNB109:VND109"/>
    <mergeCell ref="VKH109:VKJ109"/>
    <mergeCell ref="VKP109:VKR109"/>
    <mergeCell ref="VKX109:VKZ109"/>
    <mergeCell ref="VLF109:VLH109"/>
    <mergeCell ref="VLN109:VLP109"/>
    <mergeCell ref="VIT109:VIV109"/>
    <mergeCell ref="VJB109:VJD109"/>
    <mergeCell ref="VJJ109:VJL109"/>
    <mergeCell ref="VJR109:VJT109"/>
    <mergeCell ref="VJZ109:VKB109"/>
    <mergeCell ref="WCT109:WCV109"/>
    <mergeCell ref="WDB109:WDD109"/>
    <mergeCell ref="WDJ109:WDL109"/>
    <mergeCell ref="WDR109:WDT109"/>
    <mergeCell ref="WDZ109:WEB109"/>
    <mergeCell ref="WBF109:WBH109"/>
    <mergeCell ref="WBN109:WBP109"/>
    <mergeCell ref="WBV109:WBX109"/>
    <mergeCell ref="WCD109:WCF109"/>
    <mergeCell ref="WCL109:WCN109"/>
    <mergeCell ref="VZR109:VZT109"/>
    <mergeCell ref="VZZ109:WAB109"/>
    <mergeCell ref="WAH109:WAJ109"/>
    <mergeCell ref="WAP109:WAR109"/>
    <mergeCell ref="WAX109:WAZ109"/>
    <mergeCell ref="VYD109:VYF109"/>
    <mergeCell ref="VYL109:VYN109"/>
    <mergeCell ref="VYT109:VYV109"/>
    <mergeCell ref="VZB109:VZD109"/>
    <mergeCell ref="VZJ109:VZL109"/>
    <mergeCell ref="VWP109:VWR109"/>
    <mergeCell ref="VWX109:VWZ109"/>
    <mergeCell ref="VXF109:VXH109"/>
    <mergeCell ref="VXN109:VXP109"/>
    <mergeCell ref="VXV109:VXX109"/>
    <mergeCell ref="VVB109:VVD109"/>
    <mergeCell ref="VVJ109:VVL109"/>
    <mergeCell ref="VVR109:VVT109"/>
    <mergeCell ref="VVZ109:VWB109"/>
    <mergeCell ref="VWH109:VWJ109"/>
    <mergeCell ref="VTN109:VTP109"/>
    <mergeCell ref="VTV109:VTX109"/>
    <mergeCell ref="VUD109:VUF109"/>
    <mergeCell ref="VUL109:VUN109"/>
    <mergeCell ref="VUT109:VUV109"/>
    <mergeCell ref="WPZ109:WQB109"/>
    <mergeCell ref="WQH109:WQJ109"/>
    <mergeCell ref="WNN109:WNP109"/>
    <mergeCell ref="WNV109:WNX109"/>
    <mergeCell ref="WOD109:WOF109"/>
    <mergeCell ref="WOL109:WON109"/>
    <mergeCell ref="WOT109:WOV109"/>
    <mergeCell ref="WLZ109:WMB109"/>
    <mergeCell ref="WMH109:WMJ109"/>
    <mergeCell ref="WMP109:WMR109"/>
    <mergeCell ref="WMX109:WMZ109"/>
    <mergeCell ref="WNF109:WNH109"/>
    <mergeCell ref="WKL109:WKN109"/>
    <mergeCell ref="WKT109:WKV109"/>
    <mergeCell ref="WLB109:WLD109"/>
    <mergeCell ref="WLJ109:WLL109"/>
    <mergeCell ref="WLR109:WLT109"/>
    <mergeCell ref="WIX109:WIZ109"/>
    <mergeCell ref="WJF109:WJH109"/>
    <mergeCell ref="WJN109:WJP109"/>
    <mergeCell ref="WJV109:WJX109"/>
    <mergeCell ref="WKD109:WKF109"/>
    <mergeCell ref="WHJ109:WHL109"/>
    <mergeCell ref="WHR109:WHT109"/>
    <mergeCell ref="WHZ109:WIB109"/>
    <mergeCell ref="WIH109:WIJ109"/>
    <mergeCell ref="WIP109:WIR109"/>
    <mergeCell ref="WFV109:WFX109"/>
    <mergeCell ref="WGD109:WGF109"/>
    <mergeCell ref="WGL109:WGN109"/>
    <mergeCell ref="WGT109:WGV109"/>
    <mergeCell ref="WHB109:WHD109"/>
    <mergeCell ref="WEH109:WEJ109"/>
    <mergeCell ref="WEP109:WER109"/>
    <mergeCell ref="WEX109:WEZ109"/>
    <mergeCell ref="WFF109:WFH109"/>
    <mergeCell ref="WFN109:WFP109"/>
    <mergeCell ref="XEL109:XEN109"/>
    <mergeCell ref="XET109:XEV109"/>
    <mergeCell ref="XFB109:XFD109"/>
    <mergeCell ref="A143:B143"/>
    <mergeCell ref="I143:J143"/>
    <mergeCell ref="Q143:R143"/>
    <mergeCell ref="Y143:Z143"/>
    <mergeCell ref="AG143:AH143"/>
    <mergeCell ref="AO143:AP143"/>
    <mergeCell ref="AW143:AX143"/>
    <mergeCell ref="BE143:BF143"/>
    <mergeCell ref="BM143:BN143"/>
    <mergeCell ref="BU143:BV143"/>
    <mergeCell ref="CC143:CD143"/>
    <mergeCell ref="CK143:CL143"/>
    <mergeCell ref="CS143:CT143"/>
    <mergeCell ref="XCX109:XCZ109"/>
    <mergeCell ref="XDF109:XDH109"/>
    <mergeCell ref="XDN109:XDP109"/>
    <mergeCell ref="XDV109:XDX109"/>
    <mergeCell ref="XED109:XEF109"/>
    <mergeCell ref="XBJ109:XBL109"/>
    <mergeCell ref="XBR109:XBT109"/>
    <mergeCell ref="XBZ109:XCB109"/>
    <mergeCell ref="XCH109:XCJ109"/>
    <mergeCell ref="XCP109:XCR109"/>
    <mergeCell ref="WZV109:WZX109"/>
    <mergeCell ref="XAD109:XAF109"/>
    <mergeCell ref="XAL109:XAN109"/>
    <mergeCell ref="XAT109:XAV109"/>
    <mergeCell ref="XBB109:XBD109"/>
    <mergeCell ref="WYH109:WYJ109"/>
    <mergeCell ref="WYP109:WYR109"/>
    <mergeCell ref="WYX109:WYZ109"/>
    <mergeCell ref="WZF109:WZH109"/>
    <mergeCell ref="WZN109:WZP109"/>
    <mergeCell ref="WWT109:WWV109"/>
    <mergeCell ref="WXB109:WXD109"/>
    <mergeCell ref="WXJ109:WXL109"/>
    <mergeCell ref="WXR109:WXT109"/>
    <mergeCell ref="WXZ109:WYB109"/>
    <mergeCell ref="WVF109:WVH109"/>
    <mergeCell ref="WVN109:WVP109"/>
    <mergeCell ref="WVV109:WVX109"/>
    <mergeCell ref="WWD109:WWF109"/>
    <mergeCell ref="WWL109:WWN109"/>
    <mergeCell ref="WTR109:WTT109"/>
    <mergeCell ref="WTZ109:WUB109"/>
    <mergeCell ref="WUH109:WUJ109"/>
    <mergeCell ref="WUP109:WUR109"/>
    <mergeCell ref="WUX109:WUZ109"/>
    <mergeCell ref="WSD109:WSF109"/>
    <mergeCell ref="WSL109:WSN109"/>
    <mergeCell ref="WST109:WSV109"/>
    <mergeCell ref="WTB109:WTD109"/>
    <mergeCell ref="WTJ109:WTL109"/>
    <mergeCell ref="WQP109:WQR109"/>
    <mergeCell ref="WQX109:WQZ109"/>
    <mergeCell ref="WRF109:WRH109"/>
    <mergeCell ref="WRN109:WRP109"/>
    <mergeCell ref="WRV109:WRX109"/>
    <mergeCell ref="WPB109:WPD109"/>
    <mergeCell ref="WPJ109:WPL109"/>
    <mergeCell ref="WPR109:WPT109"/>
    <mergeCell ref="MG143:MH143"/>
    <mergeCell ref="MO143:MP143"/>
    <mergeCell ref="MW143:MX143"/>
    <mergeCell ref="NE143:NF143"/>
    <mergeCell ref="NM143:NN143"/>
    <mergeCell ref="KS143:KT143"/>
    <mergeCell ref="LA143:LB143"/>
    <mergeCell ref="LI143:LJ143"/>
    <mergeCell ref="LQ143:LR143"/>
    <mergeCell ref="LY143:LZ143"/>
    <mergeCell ref="JE143:JF143"/>
    <mergeCell ref="JM143:JN143"/>
    <mergeCell ref="JU143:JV143"/>
    <mergeCell ref="KC143:KD143"/>
    <mergeCell ref="KK143:KL143"/>
    <mergeCell ref="HQ143:HR143"/>
    <mergeCell ref="HY143:HZ143"/>
    <mergeCell ref="IG143:IH143"/>
    <mergeCell ref="IO143:IP143"/>
    <mergeCell ref="IW143:IX143"/>
    <mergeCell ref="GC143:GD143"/>
    <mergeCell ref="GK143:GL143"/>
    <mergeCell ref="GS143:GT143"/>
    <mergeCell ref="HA143:HB143"/>
    <mergeCell ref="HI143:HJ143"/>
    <mergeCell ref="EO143:EP143"/>
    <mergeCell ref="EW143:EX143"/>
    <mergeCell ref="FE143:FF143"/>
    <mergeCell ref="FM143:FN143"/>
    <mergeCell ref="FU143:FV143"/>
    <mergeCell ref="DA143:DB143"/>
    <mergeCell ref="DI143:DJ143"/>
    <mergeCell ref="DQ143:DR143"/>
    <mergeCell ref="DY143:DZ143"/>
    <mergeCell ref="EG143:EH143"/>
    <mergeCell ref="XA143:XB143"/>
    <mergeCell ref="XI143:XJ143"/>
    <mergeCell ref="XQ143:XR143"/>
    <mergeCell ref="XY143:XZ143"/>
    <mergeCell ref="YG143:YH143"/>
    <mergeCell ref="VM143:VN143"/>
    <mergeCell ref="VU143:VV143"/>
    <mergeCell ref="WC143:WD143"/>
    <mergeCell ref="WK143:WL143"/>
    <mergeCell ref="WS143:WT143"/>
    <mergeCell ref="TY143:TZ143"/>
    <mergeCell ref="UG143:UH143"/>
    <mergeCell ref="UO143:UP143"/>
    <mergeCell ref="UW143:UX143"/>
    <mergeCell ref="VE143:VF143"/>
    <mergeCell ref="SK143:SL143"/>
    <mergeCell ref="SS143:ST143"/>
    <mergeCell ref="TA143:TB143"/>
    <mergeCell ref="TI143:TJ143"/>
    <mergeCell ref="TQ143:TR143"/>
    <mergeCell ref="QW143:QX143"/>
    <mergeCell ref="RE143:RF143"/>
    <mergeCell ref="RM143:RN143"/>
    <mergeCell ref="RU143:RV143"/>
    <mergeCell ref="SC143:SD143"/>
    <mergeCell ref="PI143:PJ143"/>
    <mergeCell ref="PQ143:PR143"/>
    <mergeCell ref="PY143:PZ143"/>
    <mergeCell ref="QG143:QH143"/>
    <mergeCell ref="QO143:QP143"/>
    <mergeCell ref="NU143:NV143"/>
    <mergeCell ref="OC143:OD143"/>
    <mergeCell ref="OK143:OL143"/>
    <mergeCell ref="OS143:OT143"/>
    <mergeCell ref="PA143:PB143"/>
    <mergeCell ref="AHU143:AHV143"/>
    <mergeCell ref="AIC143:AID143"/>
    <mergeCell ref="AIK143:AIL143"/>
    <mergeCell ref="AIS143:AIT143"/>
    <mergeCell ref="AJA143:AJB143"/>
    <mergeCell ref="AGG143:AGH143"/>
    <mergeCell ref="AGO143:AGP143"/>
    <mergeCell ref="AGW143:AGX143"/>
    <mergeCell ref="AHE143:AHF143"/>
    <mergeCell ref="AHM143:AHN143"/>
    <mergeCell ref="AES143:AET143"/>
    <mergeCell ref="AFA143:AFB143"/>
    <mergeCell ref="AFI143:AFJ143"/>
    <mergeCell ref="AFQ143:AFR143"/>
    <mergeCell ref="AFY143:AFZ143"/>
    <mergeCell ref="ADE143:ADF143"/>
    <mergeCell ref="ADM143:ADN143"/>
    <mergeCell ref="ADU143:ADV143"/>
    <mergeCell ref="AEC143:AED143"/>
    <mergeCell ref="AEK143:AEL143"/>
    <mergeCell ref="ABQ143:ABR143"/>
    <mergeCell ref="ABY143:ABZ143"/>
    <mergeCell ref="ACG143:ACH143"/>
    <mergeCell ref="ACO143:ACP143"/>
    <mergeCell ref="ACW143:ACX143"/>
    <mergeCell ref="AAC143:AAD143"/>
    <mergeCell ref="AAK143:AAL143"/>
    <mergeCell ref="AAS143:AAT143"/>
    <mergeCell ref="ABA143:ABB143"/>
    <mergeCell ref="ABI143:ABJ143"/>
    <mergeCell ref="YO143:YP143"/>
    <mergeCell ref="YW143:YX143"/>
    <mergeCell ref="ZE143:ZF143"/>
    <mergeCell ref="ZM143:ZN143"/>
    <mergeCell ref="ZU143:ZV143"/>
    <mergeCell ref="ASO143:ASP143"/>
    <mergeCell ref="ASW143:ASX143"/>
    <mergeCell ref="ATE143:ATF143"/>
    <mergeCell ref="ATM143:ATN143"/>
    <mergeCell ref="ATU143:ATV143"/>
    <mergeCell ref="ARA143:ARB143"/>
    <mergeCell ref="ARI143:ARJ143"/>
    <mergeCell ref="ARQ143:ARR143"/>
    <mergeCell ref="ARY143:ARZ143"/>
    <mergeCell ref="ASG143:ASH143"/>
    <mergeCell ref="APM143:APN143"/>
    <mergeCell ref="APU143:APV143"/>
    <mergeCell ref="AQC143:AQD143"/>
    <mergeCell ref="AQK143:AQL143"/>
    <mergeCell ref="AQS143:AQT143"/>
    <mergeCell ref="ANY143:ANZ143"/>
    <mergeCell ref="AOG143:AOH143"/>
    <mergeCell ref="AOO143:AOP143"/>
    <mergeCell ref="AOW143:AOX143"/>
    <mergeCell ref="APE143:APF143"/>
    <mergeCell ref="AMK143:AML143"/>
    <mergeCell ref="AMS143:AMT143"/>
    <mergeCell ref="ANA143:ANB143"/>
    <mergeCell ref="ANI143:ANJ143"/>
    <mergeCell ref="ANQ143:ANR143"/>
    <mergeCell ref="AKW143:AKX143"/>
    <mergeCell ref="ALE143:ALF143"/>
    <mergeCell ref="ALM143:ALN143"/>
    <mergeCell ref="ALU143:ALV143"/>
    <mergeCell ref="AMC143:AMD143"/>
    <mergeCell ref="AJI143:AJJ143"/>
    <mergeCell ref="AJQ143:AJR143"/>
    <mergeCell ref="AJY143:AJZ143"/>
    <mergeCell ref="AKG143:AKH143"/>
    <mergeCell ref="AKO143:AKP143"/>
    <mergeCell ref="BDI143:BDJ143"/>
    <mergeCell ref="BDQ143:BDR143"/>
    <mergeCell ref="BDY143:BDZ143"/>
    <mergeCell ref="BEG143:BEH143"/>
    <mergeCell ref="BEO143:BEP143"/>
    <mergeCell ref="BBU143:BBV143"/>
    <mergeCell ref="BCC143:BCD143"/>
    <mergeCell ref="BCK143:BCL143"/>
    <mergeCell ref="BCS143:BCT143"/>
    <mergeCell ref="BDA143:BDB143"/>
    <mergeCell ref="BAG143:BAH143"/>
    <mergeCell ref="BAO143:BAP143"/>
    <mergeCell ref="BAW143:BAX143"/>
    <mergeCell ref="BBE143:BBF143"/>
    <mergeCell ref="BBM143:BBN143"/>
    <mergeCell ref="AYS143:AYT143"/>
    <mergeCell ref="AZA143:AZB143"/>
    <mergeCell ref="AZI143:AZJ143"/>
    <mergeCell ref="AZQ143:AZR143"/>
    <mergeCell ref="AZY143:AZZ143"/>
    <mergeCell ref="AXE143:AXF143"/>
    <mergeCell ref="AXM143:AXN143"/>
    <mergeCell ref="AXU143:AXV143"/>
    <mergeCell ref="AYC143:AYD143"/>
    <mergeCell ref="AYK143:AYL143"/>
    <mergeCell ref="AVQ143:AVR143"/>
    <mergeCell ref="AVY143:AVZ143"/>
    <mergeCell ref="AWG143:AWH143"/>
    <mergeCell ref="AWO143:AWP143"/>
    <mergeCell ref="AWW143:AWX143"/>
    <mergeCell ref="AUC143:AUD143"/>
    <mergeCell ref="AUK143:AUL143"/>
    <mergeCell ref="AUS143:AUT143"/>
    <mergeCell ref="AVA143:AVB143"/>
    <mergeCell ref="AVI143:AVJ143"/>
    <mergeCell ref="BOC143:BOD143"/>
    <mergeCell ref="BOK143:BOL143"/>
    <mergeCell ref="BOS143:BOT143"/>
    <mergeCell ref="BPA143:BPB143"/>
    <mergeCell ref="BPI143:BPJ143"/>
    <mergeCell ref="BMO143:BMP143"/>
    <mergeCell ref="BMW143:BMX143"/>
    <mergeCell ref="BNE143:BNF143"/>
    <mergeCell ref="BNM143:BNN143"/>
    <mergeCell ref="BNU143:BNV143"/>
    <mergeCell ref="BLA143:BLB143"/>
    <mergeCell ref="BLI143:BLJ143"/>
    <mergeCell ref="BLQ143:BLR143"/>
    <mergeCell ref="BLY143:BLZ143"/>
    <mergeCell ref="BMG143:BMH143"/>
    <mergeCell ref="BJM143:BJN143"/>
    <mergeCell ref="BJU143:BJV143"/>
    <mergeCell ref="BKC143:BKD143"/>
    <mergeCell ref="BKK143:BKL143"/>
    <mergeCell ref="BKS143:BKT143"/>
    <mergeCell ref="BHY143:BHZ143"/>
    <mergeCell ref="BIG143:BIH143"/>
    <mergeCell ref="BIO143:BIP143"/>
    <mergeCell ref="BIW143:BIX143"/>
    <mergeCell ref="BJE143:BJF143"/>
    <mergeCell ref="BGK143:BGL143"/>
    <mergeCell ref="BGS143:BGT143"/>
    <mergeCell ref="BHA143:BHB143"/>
    <mergeCell ref="BHI143:BHJ143"/>
    <mergeCell ref="BHQ143:BHR143"/>
    <mergeCell ref="BEW143:BEX143"/>
    <mergeCell ref="BFE143:BFF143"/>
    <mergeCell ref="BFM143:BFN143"/>
    <mergeCell ref="BFU143:BFV143"/>
    <mergeCell ref="BGC143:BGD143"/>
    <mergeCell ref="BYW143:BYX143"/>
    <mergeCell ref="BZE143:BZF143"/>
    <mergeCell ref="BZM143:BZN143"/>
    <mergeCell ref="BZU143:BZV143"/>
    <mergeCell ref="CAC143:CAD143"/>
    <mergeCell ref="BXI143:BXJ143"/>
    <mergeCell ref="BXQ143:BXR143"/>
    <mergeCell ref="BXY143:BXZ143"/>
    <mergeCell ref="BYG143:BYH143"/>
    <mergeCell ref="BYO143:BYP143"/>
    <mergeCell ref="BVU143:BVV143"/>
    <mergeCell ref="BWC143:BWD143"/>
    <mergeCell ref="BWK143:BWL143"/>
    <mergeCell ref="BWS143:BWT143"/>
    <mergeCell ref="BXA143:BXB143"/>
    <mergeCell ref="BUG143:BUH143"/>
    <mergeCell ref="BUO143:BUP143"/>
    <mergeCell ref="BUW143:BUX143"/>
    <mergeCell ref="BVE143:BVF143"/>
    <mergeCell ref="BVM143:BVN143"/>
    <mergeCell ref="BSS143:BST143"/>
    <mergeCell ref="BTA143:BTB143"/>
    <mergeCell ref="BTI143:BTJ143"/>
    <mergeCell ref="BTQ143:BTR143"/>
    <mergeCell ref="BTY143:BTZ143"/>
    <mergeCell ref="BRE143:BRF143"/>
    <mergeCell ref="BRM143:BRN143"/>
    <mergeCell ref="BRU143:BRV143"/>
    <mergeCell ref="BSC143:BSD143"/>
    <mergeCell ref="BSK143:BSL143"/>
    <mergeCell ref="BPQ143:BPR143"/>
    <mergeCell ref="BPY143:BPZ143"/>
    <mergeCell ref="BQG143:BQH143"/>
    <mergeCell ref="BQO143:BQP143"/>
    <mergeCell ref="BQW143:BQX143"/>
    <mergeCell ref="CJQ143:CJR143"/>
    <mergeCell ref="CJY143:CJZ143"/>
    <mergeCell ref="CKG143:CKH143"/>
    <mergeCell ref="CKO143:CKP143"/>
    <mergeCell ref="CKW143:CKX143"/>
    <mergeCell ref="CIC143:CID143"/>
    <mergeCell ref="CIK143:CIL143"/>
    <mergeCell ref="CIS143:CIT143"/>
    <mergeCell ref="CJA143:CJB143"/>
    <mergeCell ref="CJI143:CJJ143"/>
    <mergeCell ref="CGO143:CGP143"/>
    <mergeCell ref="CGW143:CGX143"/>
    <mergeCell ref="CHE143:CHF143"/>
    <mergeCell ref="CHM143:CHN143"/>
    <mergeCell ref="CHU143:CHV143"/>
    <mergeCell ref="CFA143:CFB143"/>
    <mergeCell ref="CFI143:CFJ143"/>
    <mergeCell ref="CFQ143:CFR143"/>
    <mergeCell ref="CFY143:CFZ143"/>
    <mergeCell ref="CGG143:CGH143"/>
    <mergeCell ref="CDM143:CDN143"/>
    <mergeCell ref="CDU143:CDV143"/>
    <mergeCell ref="CEC143:CED143"/>
    <mergeCell ref="CEK143:CEL143"/>
    <mergeCell ref="CES143:CET143"/>
    <mergeCell ref="CBY143:CBZ143"/>
    <mergeCell ref="CCG143:CCH143"/>
    <mergeCell ref="CCO143:CCP143"/>
    <mergeCell ref="CCW143:CCX143"/>
    <mergeCell ref="CDE143:CDF143"/>
    <mergeCell ref="CAK143:CAL143"/>
    <mergeCell ref="CAS143:CAT143"/>
    <mergeCell ref="CBA143:CBB143"/>
    <mergeCell ref="CBI143:CBJ143"/>
    <mergeCell ref="CBQ143:CBR143"/>
    <mergeCell ref="CUK143:CUL143"/>
    <mergeCell ref="CUS143:CUT143"/>
    <mergeCell ref="CVA143:CVB143"/>
    <mergeCell ref="CVI143:CVJ143"/>
    <mergeCell ref="CVQ143:CVR143"/>
    <mergeCell ref="CSW143:CSX143"/>
    <mergeCell ref="CTE143:CTF143"/>
    <mergeCell ref="CTM143:CTN143"/>
    <mergeCell ref="CTU143:CTV143"/>
    <mergeCell ref="CUC143:CUD143"/>
    <mergeCell ref="CRI143:CRJ143"/>
    <mergeCell ref="CRQ143:CRR143"/>
    <mergeCell ref="CRY143:CRZ143"/>
    <mergeCell ref="CSG143:CSH143"/>
    <mergeCell ref="CSO143:CSP143"/>
    <mergeCell ref="CPU143:CPV143"/>
    <mergeCell ref="CQC143:CQD143"/>
    <mergeCell ref="CQK143:CQL143"/>
    <mergeCell ref="CQS143:CQT143"/>
    <mergeCell ref="CRA143:CRB143"/>
    <mergeCell ref="COG143:COH143"/>
    <mergeCell ref="COO143:COP143"/>
    <mergeCell ref="COW143:COX143"/>
    <mergeCell ref="CPE143:CPF143"/>
    <mergeCell ref="CPM143:CPN143"/>
    <mergeCell ref="CMS143:CMT143"/>
    <mergeCell ref="CNA143:CNB143"/>
    <mergeCell ref="CNI143:CNJ143"/>
    <mergeCell ref="CNQ143:CNR143"/>
    <mergeCell ref="CNY143:CNZ143"/>
    <mergeCell ref="CLE143:CLF143"/>
    <mergeCell ref="CLM143:CLN143"/>
    <mergeCell ref="CLU143:CLV143"/>
    <mergeCell ref="CMC143:CMD143"/>
    <mergeCell ref="CMK143:CML143"/>
    <mergeCell ref="DFE143:DFF143"/>
    <mergeCell ref="DFM143:DFN143"/>
    <mergeCell ref="DFU143:DFV143"/>
    <mergeCell ref="DGC143:DGD143"/>
    <mergeCell ref="DGK143:DGL143"/>
    <mergeCell ref="DDQ143:DDR143"/>
    <mergeCell ref="DDY143:DDZ143"/>
    <mergeCell ref="DEG143:DEH143"/>
    <mergeCell ref="DEO143:DEP143"/>
    <mergeCell ref="DEW143:DEX143"/>
    <mergeCell ref="DCC143:DCD143"/>
    <mergeCell ref="DCK143:DCL143"/>
    <mergeCell ref="DCS143:DCT143"/>
    <mergeCell ref="DDA143:DDB143"/>
    <mergeCell ref="DDI143:DDJ143"/>
    <mergeCell ref="DAO143:DAP143"/>
    <mergeCell ref="DAW143:DAX143"/>
    <mergeCell ref="DBE143:DBF143"/>
    <mergeCell ref="DBM143:DBN143"/>
    <mergeCell ref="DBU143:DBV143"/>
    <mergeCell ref="CZA143:CZB143"/>
    <mergeCell ref="CZI143:CZJ143"/>
    <mergeCell ref="CZQ143:CZR143"/>
    <mergeCell ref="CZY143:CZZ143"/>
    <mergeCell ref="DAG143:DAH143"/>
    <mergeCell ref="CXM143:CXN143"/>
    <mergeCell ref="CXU143:CXV143"/>
    <mergeCell ref="CYC143:CYD143"/>
    <mergeCell ref="CYK143:CYL143"/>
    <mergeCell ref="CYS143:CYT143"/>
    <mergeCell ref="CVY143:CVZ143"/>
    <mergeCell ref="CWG143:CWH143"/>
    <mergeCell ref="CWO143:CWP143"/>
    <mergeCell ref="CWW143:CWX143"/>
    <mergeCell ref="CXE143:CXF143"/>
    <mergeCell ref="DPY143:DPZ143"/>
    <mergeCell ref="DQG143:DQH143"/>
    <mergeCell ref="DQO143:DQP143"/>
    <mergeCell ref="DQW143:DQX143"/>
    <mergeCell ref="DRE143:DRF143"/>
    <mergeCell ref="DOK143:DOL143"/>
    <mergeCell ref="DOS143:DOT143"/>
    <mergeCell ref="DPA143:DPB143"/>
    <mergeCell ref="DPI143:DPJ143"/>
    <mergeCell ref="DPQ143:DPR143"/>
    <mergeCell ref="DMW143:DMX143"/>
    <mergeCell ref="DNE143:DNF143"/>
    <mergeCell ref="DNM143:DNN143"/>
    <mergeCell ref="DNU143:DNV143"/>
    <mergeCell ref="DOC143:DOD143"/>
    <mergeCell ref="DLI143:DLJ143"/>
    <mergeCell ref="DLQ143:DLR143"/>
    <mergeCell ref="DLY143:DLZ143"/>
    <mergeCell ref="DMG143:DMH143"/>
    <mergeCell ref="DMO143:DMP143"/>
    <mergeCell ref="DJU143:DJV143"/>
    <mergeCell ref="DKC143:DKD143"/>
    <mergeCell ref="DKK143:DKL143"/>
    <mergeCell ref="DKS143:DKT143"/>
    <mergeCell ref="DLA143:DLB143"/>
    <mergeCell ref="DIG143:DIH143"/>
    <mergeCell ref="DIO143:DIP143"/>
    <mergeCell ref="DIW143:DIX143"/>
    <mergeCell ref="DJE143:DJF143"/>
    <mergeCell ref="DJM143:DJN143"/>
    <mergeCell ref="DGS143:DGT143"/>
    <mergeCell ref="DHA143:DHB143"/>
    <mergeCell ref="DHI143:DHJ143"/>
    <mergeCell ref="DHQ143:DHR143"/>
    <mergeCell ref="DHY143:DHZ143"/>
    <mergeCell ref="EAS143:EAT143"/>
    <mergeCell ref="EBA143:EBB143"/>
    <mergeCell ref="EBI143:EBJ143"/>
    <mergeCell ref="EBQ143:EBR143"/>
    <mergeCell ref="EBY143:EBZ143"/>
    <mergeCell ref="DZE143:DZF143"/>
    <mergeCell ref="DZM143:DZN143"/>
    <mergeCell ref="DZU143:DZV143"/>
    <mergeCell ref="EAC143:EAD143"/>
    <mergeCell ref="EAK143:EAL143"/>
    <mergeCell ref="DXQ143:DXR143"/>
    <mergeCell ref="DXY143:DXZ143"/>
    <mergeCell ref="DYG143:DYH143"/>
    <mergeCell ref="DYO143:DYP143"/>
    <mergeCell ref="DYW143:DYX143"/>
    <mergeCell ref="DWC143:DWD143"/>
    <mergeCell ref="DWK143:DWL143"/>
    <mergeCell ref="DWS143:DWT143"/>
    <mergeCell ref="DXA143:DXB143"/>
    <mergeCell ref="DXI143:DXJ143"/>
    <mergeCell ref="DUO143:DUP143"/>
    <mergeCell ref="DUW143:DUX143"/>
    <mergeCell ref="DVE143:DVF143"/>
    <mergeCell ref="DVM143:DVN143"/>
    <mergeCell ref="DVU143:DVV143"/>
    <mergeCell ref="DTA143:DTB143"/>
    <mergeCell ref="DTI143:DTJ143"/>
    <mergeCell ref="DTQ143:DTR143"/>
    <mergeCell ref="DTY143:DTZ143"/>
    <mergeCell ref="DUG143:DUH143"/>
    <mergeCell ref="DRM143:DRN143"/>
    <mergeCell ref="DRU143:DRV143"/>
    <mergeCell ref="DSC143:DSD143"/>
    <mergeCell ref="DSK143:DSL143"/>
    <mergeCell ref="DSS143:DST143"/>
    <mergeCell ref="ELM143:ELN143"/>
    <mergeCell ref="ELU143:ELV143"/>
    <mergeCell ref="EMC143:EMD143"/>
    <mergeCell ref="EMK143:EML143"/>
    <mergeCell ref="EMS143:EMT143"/>
    <mergeCell ref="EJY143:EJZ143"/>
    <mergeCell ref="EKG143:EKH143"/>
    <mergeCell ref="EKO143:EKP143"/>
    <mergeCell ref="EKW143:EKX143"/>
    <mergeCell ref="ELE143:ELF143"/>
    <mergeCell ref="EIK143:EIL143"/>
    <mergeCell ref="EIS143:EIT143"/>
    <mergeCell ref="EJA143:EJB143"/>
    <mergeCell ref="EJI143:EJJ143"/>
    <mergeCell ref="EJQ143:EJR143"/>
    <mergeCell ref="EGW143:EGX143"/>
    <mergeCell ref="EHE143:EHF143"/>
    <mergeCell ref="EHM143:EHN143"/>
    <mergeCell ref="EHU143:EHV143"/>
    <mergeCell ref="EIC143:EID143"/>
    <mergeCell ref="EFI143:EFJ143"/>
    <mergeCell ref="EFQ143:EFR143"/>
    <mergeCell ref="EFY143:EFZ143"/>
    <mergeCell ref="EGG143:EGH143"/>
    <mergeCell ref="EGO143:EGP143"/>
    <mergeCell ref="EDU143:EDV143"/>
    <mergeCell ref="EEC143:EED143"/>
    <mergeCell ref="EEK143:EEL143"/>
    <mergeCell ref="EES143:EET143"/>
    <mergeCell ref="EFA143:EFB143"/>
    <mergeCell ref="ECG143:ECH143"/>
    <mergeCell ref="ECO143:ECP143"/>
    <mergeCell ref="ECW143:ECX143"/>
    <mergeCell ref="EDE143:EDF143"/>
    <mergeCell ref="EDM143:EDN143"/>
    <mergeCell ref="EWG143:EWH143"/>
    <mergeCell ref="EWO143:EWP143"/>
    <mergeCell ref="EWW143:EWX143"/>
    <mergeCell ref="EXE143:EXF143"/>
    <mergeCell ref="EXM143:EXN143"/>
    <mergeCell ref="EUS143:EUT143"/>
    <mergeCell ref="EVA143:EVB143"/>
    <mergeCell ref="EVI143:EVJ143"/>
    <mergeCell ref="EVQ143:EVR143"/>
    <mergeCell ref="EVY143:EVZ143"/>
    <mergeCell ref="ETE143:ETF143"/>
    <mergeCell ref="ETM143:ETN143"/>
    <mergeCell ref="ETU143:ETV143"/>
    <mergeCell ref="EUC143:EUD143"/>
    <mergeCell ref="EUK143:EUL143"/>
    <mergeCell ref="ERQ143:ERR143"/>
    <mergeCell ref="ERY143:ERZ143"/>
    <mergeCell ref="ESG143:ESH143"/>
    <mergeCell ref="ESO143:ESP143"/>
    <mergeCell ref="ESW143:ESX143"/>
    <mergeCell ref="EQC143:EQD143"/>
    <mergeCell ref="EQK143:EQL143"/>
    <mergeCell ref="EQS143:EQT143"/>
    <mergeCell ref="ERA143:ERB143"/>
    <mergeCell ref="ERI143:ERJ143"/>
    <mergeCell ref="EOO143:EOP143"/>
    <mergeCell ref="EOW143:EOX143"/>
    <mergeCell ref="EPE143:EPF143"/>
    <mergeCell ref="EPM143:EPN143"/>
    <mergeCell ref="EPU143:EPV143"/>
    <mergeCell ref="ENA143:ENB143"/>
    <mergeCell ref="ENI143:ENJ143"/>
    <mergeCell ref="ENQ143:ENR143"/>
    <mergeCell ref="ENY143:ENZ143"/>
    <mergeCell ref="EOG143:EOH143"/>
    <mergeCell ref="FHA143:FHB143"/>
    <mergeCell ref="FHI143:FHJ143"/>
    <mergeCell ref="FHQ143:FHR143"/>
    <mergeCell ref="FHY143:FHZ143"/>
    <mergeCell ref="FIG143:FIH143"/>
    <mergeCell ref="FFM143:FFN143"/>
    <mergeCell ref="FFU143:FFV143"/>
    <mergeCell ref="FGC143:FGD143"/>
    <mergeCell ref="FGK143:FGL143"/>
    <mergeCell ref="FGS143:FGT143"/>
    <mergeCell ref="FDY143:FDZ143"/>
    <mergeCell ref="FEG143:FEH143"/>
    <mergeCell ref="FEO143:FEP143"/>
    <mergeCell ref="FEW143:FEX143"/>
    <mergeCell ref="FFE143:FFF143"/>
    <mergeCell ref="FCK143:FCL143"/>
    <mergeCell ref="FCS143:FCT143"/>
    <mergeCell ref="FDA143:FDB143"/>
    <mergeCell ref="FDI143:FDJ143"/>
    <mergeCell ref="FDQ143:FDR143"/>
    <mergeCell ref="FAW143:FAX143"/>
    <mergeCell ref="FBE143:FBF143"/>
    <mergeCell ref="FBM143:FBN143"/>
    <mergeCell ref="FBU143:FBV143"/>
    <mergeCell ref="FCC143:FCD143"/>
    <mergeCell ref="EZI143:EZJ143"/>
    <mergeCell ref="EZQ143:EZR143"/>
    <mergeCell ref="EZY143:EZZ143"/>
    <mergeCell ref="FAG143:FAH143"/>
    <mergeCell ref="FAO143:FAP143"/>
    <mergeCell ref="EXU143:EXV143"/>
    <mergeCell ref="EYC143:EYD143"/>
    <mergeCell ref="EYK143:EYL143"/>
    <mergeCell ref="EYS143:EYT143"/>
    <mergeCell ref="EZA143:EZB143"/>
    <mergeCell ref="FRU143:FRV143"/>
    <mergeCell ref="FSC143:FSD143"/>
    <mergeCell ref="FSK143:FSL143"/>
    <mergeCell ref="FSS143:FST143"/>
    <mergeCell ref="FTA143:FTB143"/>
    <mergeCell ref="FQG143:FQH143"/>
    <mergeCell ref="FQO143:FQP143"/>
    <mergeCell ref="FQW143:FQX143"/>
    <mergeCell ref="FRE143:FRF143"/>
    <mergeCell ref="FRM143:FRN143"/>
    <mergeCell ref="FOS143:FOT143"/>
    <mergeCell ref="FPA143:FPB143"/>
    <mergeCell ref="FPI143:FPJ143"/>
    <mergeCell ref="FPQ143:FPR143"/>
    <mergeCell ref="FPY143:FPZ143"/>
    <mergeCell ref="FNE143:FNF143"/>
    <mergeCell ref="FNM143:FNN143"/>
    <mergeCell ref="FNU143:FNV143"/>
    <mergeCell ref="FOC143:FOD143"/>
    <mergeCell ref="FOK143:FOL143"/>
    <mergeCell ref="FLQ143:FLR143"/>
    <mergeCell ref="FLY143:FLZ143"/>
    <mergeCell ref="FMG143:FMH143"/>
    <mergeCell ref="FMO143:FMP143"/>
    <mergeCell ref="FMW143:FMX143"/>
    <mergeCell ref="FKC143:FKD143"/>
    <mergeCell ref="FKK143:FKL143"/>
    <mergeCell ref="FKS143:FKT143"/>
    <mergeCell ref="FLA143:FLB143"/>
    <mergeCell ref="FLI143:FLJ143"/>
    <mergeCell ref="FIO143:FIP143"/>
    <mergeCell ref="FIW143:FIX143"/>
    <mergeCell ref="FJE143:FJF143"/>
    <mergeCell ref="FJM143:FJN143"/>
    <mergeCell ref="FJU143:FJV143"/>
    <mergeCell ref="GCO143:GCP143"/>
    <mergeCell ref="GCW143:GCX143"/>
    <mergeCell ref="GDE143:GDF143"/>
    <mergeCell ref="GDM143:GDN143"/>
    <mergeCell ref="GDU143:GDV143"/>
    <mergeCell ref="GBA143:GBB143"/>
    <mergeCell ref="GBI143:GBJ143"/>
    <mergeCell ref="GBQ143:GBR143"/>
    <mergeCell ref="GBY143:GBZ143"/>
    <mergeCell ref="GCG143:GCH143"/>
    <mergeCell ref="FZM143:FZN143"/>
    <mergeCell ref="FZU143:FZV143"/>
    <mergeCell ref="GAC143:GAD143"/>
    <mergeCell ref="GAK143:GAL143"/>
    <mergeCell ref="GAS143:GAT143"/>
    <mergeCell ref="FXY143:FXZ143"/>
    <mergeCell ref="FYG143:FYH143"/>
    <mergeCell ref="FYO143:FYP143"/>
    <mergeCell ref="FYW143:FYX143"/>
    <mergeCell ref="FZE143:FZF143"/>
    <mergeCell ref="FWK143:FWL143"/>
    <mergeCell ref="FWS143:FWT143"/>
    <mergeCell ref="FXA143:FXB143"/>
    <mergeCell ref="FXI143:FXJ143"/>
    <mergeCell ref="FXQ143:FXR143"/>
    <mergeCell ref="FUW143:FUX143"/>
    <mergeCell ref="FVE143:FVF143"/>
    <mergeCell ref="FVM143:FVN143"/>
    <mergeCell ref="FVU143:FVV143"/>
    <mergeCell ref="FWC143:FWD143"/>
    <mergeCell ref="FTI143:FTJ143"/>
    <mergeCell ref="FTQ143:FTR143"/>
    <mergeCell ref="FTY143:FTZ143"/>
    <mergeCell ref="FUG143:FUH143"/>
    <mergeCell ref="FUO143:FUP143"/>
    <mergeCell ref="GNI143:GNJ143"/>
    <mergeCell ref="GNQ143:GNR143"/>
    <mergeCell ref="GNY143:GNZ143"/>
    <mergeCell ref="GOG143:GOH143"/>
    <mergeCell ref="GOO143:GOP143"/>
    <mergeCell ref="GLU143:GLV143"/>
    <mergeCell ref="GMC143:GMD143"/>
    <mergeCell ref="GMK143:GML143"/>
    <mergeCell ref="GMS143:GMT143"/>
    <mergeCell ref="GNA143:GNB143"/>
    <mergeCell ref="GKG143:GKH143"/>
    <mergeCell ref="GKO143:GKP143"/>
    <mergeCell ref="GKW143:GKX143"/>
    <mergeCell ref="GLE143:GLF143"/>
    <mergeCell ref="GLM143:GLN143"/>
    <mergeCell ref="GIS143:GIT143"/>
    <mergeCell ref="GJA143:GJB143"/>
    <mergeCell ref="GJI143:GJJ143"/>
    <mergeCell ref="GJQ143:GJR143"/>
    <mergeCell ref="GJY143:GJZ143"/>
    <mergeCell ref="GHE143:GHF143"/>
    <mergeCell ref="GHM143:GHN143"/>
    <mergeCell ref="GHU143:GHV143"/>
    <mergeCell ref="GIC143:GID143"/>
    <mergeCell ref="GIK143:GIL143"/>
    <mergeCell ref="GFQ143:GFR143"/>
    <mergeCell ref="GFY143:GFZ143"/>
    <mergeCell ref="GGG143:GGH143"/>
    <mergeCell ref="GGO143:GGP143"/>
    <mergeCell ref="GGW143:GGX143"/>
    <mergeCell ref="GEC143:GED143"/>
    <mergeCell ref="GEK143:GEL143"/>
    <mergeCell ref="GES143:GET143"/>
    <mergeCell ref="GFA143:GFB143"/>
    <mergeCell ref="GFI143:GFJ143"/>
    <mergeCell ref="GYC143:GYD143"/>
    <mergeCell ref="GYK143:GYL143"/>
    <mergeCell ref="GYS143:GYT143"/>
    <mergeCell ref="GZA143:GZB143"/>
    <mergeCell ref="GZI143:GZJ143"/>
    <mergeCell ref="GWO143:GWP143"/>
    <mergeCell ref="GWW143:GWX143"/>
    <mergeCell ref="GXE143:GXF143"/>
    <mergeCell ref="GXM143:GXN143"/>
    <mergeCell ref="GXU143:GXV143"/>
    <mergeCell ref="GVA143:GVB143"/>
    <mergeCell ref="GVI143:GVJ143"/>
    <mergeCell ref="GVQ143:GVR143"/>
    <mergeCell ref="GVY143:GVZ143"/>
    <mergeCell ref="GWG143:GWH143"/>
    <mergeCell ref="GTM143:GTN143"/>
    <mergeCell ref="GTU143:GTV143"/>
    <mergeCell ref="GUC143:GUD143"/>
    <mergeCell ref="GUK143:GUL143"/>
    <mergeCell ref="GUS143:GUT143"/>
    <mergeCell ref="GRY143:GRZ143"/>
    <mergeCell ref="GSG143:GSH143"/>
    <mergeCell ref="GSO143:GSP143"/>
    <mergeCell ref="GSW143:GSX143"/>
    <mergeCell ref="GTE143:GTF143"/>
    <mergeCell ref="GQK143:GQL143"/>
    <mergeCell ref="GQS143:GQT143"/>
    <mergeCell ref="GRA143:GRB143"/>
    <mergeCell ref="GRI143:GRJ143"/>
    <mergeCell ref="GRQ143:GRR143"/>
    <mergeCell ref="GOW143:GOX143"/>
    <mergeCell ref="GPE143:GPF143"/>
    <mergeCell ref="GPM143:GPN143"/>
    <mergeCell ref="GPU143:GPV143"/>
    <mergeCell ref="GQC143:GQD143"/>
    <mergeCell ref="HIW143:HIX143"/>
    <mergeCell ref="HJE143:HJF143"/>
    <mergeCell ref="HJM143:HJN143"/>
    <mergeCell ref="HJU143:HJV143"/>
    <mergeCell ref="HKC143:HKD143"/>
    <mergeCell ref="HHI143:HHJ143"/>
    <mergeCell ref="HHQ143:HHR143"/>
    <mergeCell ref="HHY143:HHZ143"/>
    <mergeCell ref="HIG143:HIH143"/>
    <mergeCell ref="HIO143:HIP143"/>
    <mergeCell ref="HFU143:HFV143"/>
    <mergeCell ref="HGC143:HGD143"/>
    <mergeCell ref="HGK143:HGL143"/>
    <mergeCell ref="HGS143:HGT143"/>
    <mergeCell ref="HHA143:HHB143"/>
    <mergeCell ref="HEG143:HEH143"/>
    <mergeCell ref="HEO143:HEP143"/>
    <mergeCell ref="HEW143:HEX143"/>
    <mergeCell ref="HFE143:HFF143"/>
    <mergeCell ref="HFM143:HFN143"/>
    <mergeCell ref="HCS143:HCT143"/>
    <mergeCell ref="HDA143:HDB143"/>
    <mergeCell ref="HDI143:HDJ143"/>
    <mergeCell ref="HDQ143:HDR143"/>
    <mergeCell ref="HDY143:HDZ143"/>
    <mergeCell ref="HBE143:HBF143"/>
    <mergeCell ref="HBM143:HBN143"/>
    <mergeCell ref="HBU143:HBV143"/>
    <mergeCell ref="HCC143:HCD143"/>
    <mergeCell ref="HCK143:HCL143"/>
    <mergeCell ref="GZQ143:GZR143"/>
    <mergeCell ref="GZY143:GZZ143"/>
    <mergeCell ref="HAG143:HAH143"/>
    <mergeCell ref="HAO143:HAP143"/>
    <mergeCell ref="HAW143:HAX143"/>
    <mergeCell ref="HTQ143:HTR143"/>
    <mergeCell ref="HTY143:HTZ143"/>
    <mergeCell ref="HUG143:HUH143"/>
    <mergeCell ref="HUO143:HUP143"/>
    <mergeCell ref="HUW143:HUX143"/>
    <mergeCell ref="HSC143:HSD143"/>
    <mergeCell ref="HSK143:HSL143"/>
    <mergeCell ref="HSS143:HST143"/>
    <mergeCell ref="HTA143:HTB143"/>
    <mergeCell ref="HTI143:HTJ143"/>
    <mergeCell ref="HQO143:HQP143"/>
    <mergeCell ref="HQW143:HQX143"/>
    <mergeCell ref="HRE143:HRF143"/>
    <mergeCell ref="HRM143:HRN143"/>
    <mergeCell ref="HRU143:HRV143"/>
    <mergeCell ref="HPA143:HPB143"/>
    <mergeCell ref="HPI143:HPJ143"/>
    <mergeCell ref="HPQ143:HPR143"/>
    <mergeCell ref="HPY143:HPZ143"/>
    <mergeCell ref="HQG143:HQH143"/>
    <mergeCell ref="HNM143:HNN143"/>
    <mergeCell ref="HNU143:HNV143"/>
    <mergeCell ref="HOC143:HOD143"/>
    <mergeCell ref="HOK143:HOL143"/>
    <mergeCell ref="HOS143:HOT143"/>
    <mergeCell ref="HLY143:HLZ143"/>
    <mergeCell ref="HMG143:HMH143"/>
    <mergeCell ref="HMO143:HMP143"/>
    <mergeCell ref="HMW143:HMX143"/>
    <mergeCell ref="HNE143:HNF143"/>
    <mergeCell ref="HKK143:HKL143"/>
    <mergeCell ref="HKS143:HKT143"/>
    <mergeCell ref="HLA143:HLB143"/>
    <mergeCell ref="HLI143:HLJ143"/>
    <mergeCell ref="HLQ143:HLR143"/>
    <mergeCell ref="IEK143:IEL143"/>
    <mergeCell ref="IES143:IET143"/>
    <mergeCell ref="IFA143:IFB143"/>
    <mergeCell ref="IFI143:IFJ143"/>
    <mergeCell ref="IFQ143:IFR143"/>
    <mergeCell ref="ICW143:ICX143"/>
    <mergeCell ref="IDE143:IDF143"/>
    <mergeCell ref="IDM143:IDN143"/>
    <mergeCell ref="IDU143:IDV143"/>
    <mergeCell ref="IEC143:IED143"/>
    <mergeCell ref="IBI143:IBJ143"/>
    <mergeCell ref="IBQ143:IBR143"/>
    <mergeCell ref="IBY143:IBZ143"/>
    <mergeCell ref="ICG143:ICH143"/>
    <mergeCell ref="ICO143:ICP143"/>
    <mergeCell ref="HZU143:HZV143"/>
    <mergeCell ref="IAC143:IAD143"/>
    <mergeCell ref="IAK143:IAL143"/>
    <mergeCell ref="IAS143:IAT143"/>
    <mergeCell ref="IBA143:IBB143"/>
    <mergeCell ref="HYG143:HYH143"/>
    <mergeCell ref="HYO143:HYP143"/>
    <mergeCell ref="HYW143:HYX143"/>
    <mergeCell ref="HZE143:HZF143"/>
    <mergeCell ref="HZM143:HZN143"/>
    <mergeCell ref="HWS143:HWT143"/>
    <mergeCell ref="HXA143:HXB143"/>
    <mergeCell ref="HXI143:HXJ143"/>
    <mergeCell ref="HXQ143:HXR143"/>
    <mergeCell ref="HXY143:HXZ143"/>
    <mergeCell ref="HVE143:HVF143"/>
    <mergeCell ref="HVM143:HVN143"/>
    <mergeCell ref="HVU143:HVV143"/>
    <mergeCell ref="HWC143:HWD143"/>
    <mergeCell ref="HWK143:HWL143"/>
    <mergeCell ref="IPE143:IPF143"/>
    <mergeCell ref="IPM143:IPN143"/>
    <mergeCell ref="IPU143:IPV143"/>
    <mergeCell ref="IQC143:IQD143"/>
    <mergeCell ref="IQK143:IQL143"/>
    <mergeCell ref="INQ143:INR143"/>
    <mergeCell ref="INY143:INZ143"/>
    <mergeCell ref="IOG143:IOH143"/>
    <mergeCell ref="IOO143:IOP143"/>
    <mergeCell ref="IOW143:IOX143"/>
    <mergeCell ref="IMC143:IMD143"/>
    <mergeCell ref="IMK143:IML143"/>
    <mergeCell ref="IMS143:IMT143"/>
    <mergeCell ref="INA143:INB143"/>
    <mergeCell ref="INI143:INJ143"/>
    <mergeCell ref="IKO143:IKP143"/>
    <mergeCell ref="IKW143:IKX143"/>
    <mergeCell ref="ILE143:ILF143"/>
    <mergeCell ref="ILM143:ILN143"/>
    <mergeCell ref="ILU143:ILV143"/>
    <mergeCell ref="IJA143:IJB143"/>
    <mergeCell ref="IJI143:IJJ143"/>
    <mergeCell ref="IJQ143:IJR143"/>
    <mergeCell ref="IJY143:IJZ143"/>
    <mergeCell ref="IKG143:IKH143"/>
    <mergeCell ref="IHM143:IHN143"/>
    <mergeCell ref="IHU143:IHV143"/>
    <mergeCell ref="IIC143:IID143"/>
    <mergeCell ref="IIK143:IIL143"/>
    <mergeCell ref="IIS143:IIT143"/>
    <mergeCell ref="IFY143:IFZ143"/>
    <mergeCell ref="IGG143:IGH143"/>
    <mergeCell ref="IGO143:IGP143"/>
    <mergeCell ref="IGW143:IGX143"/>
    <mergeCell ref="IHE143:IHF143"/>
    <mergeCell ref="IZY143:IZZ143"/>
    <mergeCell ref="JAG143:JAH143"/>
    <mergeCell ref="JAO143:JAP143"/>
    <mergeCell ref="JAW143:JAX143"/>
    <mergeCell ref="JBE143:JBF143"/>
    <mergeCell ref="IYK143:IYL143"/>
    <mergeCell ref="IYS143:IYT143"/>
    <mergeCell ref="IZA143:IZB143"/>
    <mergeCell ref="IZI143:IZJ143"/>
    <mergeCell ref="IZQ143:IZR143"/>
    <mergeCell ref="IWW143:IWX143"/>
    <mergeCell ref="IXE143:IXF143"/>
    <mergeCell ref="IXM143:IXN143"/>
    <mergeCell ref="IXU143:IXV143"/>
    <mergeCell ref="IYC143:IYD143"/>
    <mergeCell ref="IVI143:IVJ143"/>
    <mergeCell ref="IVQ143:IVR143"/>
    <mergeCell ref="IVY143:IVZ143"/>
    <mergeCell ref="IWG143:IWH143"/>
    <mergeCell ref="IWO143:IWP143"/>
    <mergeCell ref="ITU143:ITV143"/>
    <mergeCell ref="IUC143:IUD143"/>
    <mergeCell ref="IUK143:IUL143"/>
    <mergeCell ref="IUS143:IUT143"/>
    <mergeCell ref="IVA143:IVB143"/>
    <mergeCell ref="ISG143:ISH143"/>
    <mergeCell ref="ISO143:ISP143"/>
    <mergeCell ref="ISW143:ISX143"/>
    <mergeCell ref="ITE143:ITF143"/>
    <mergeCell ref="ITM143:ITN143"/>
    <mergeCell ref="IQS143:IQT143"/>
    <mergeCell ref="IRA143:IRB143"/>
    <mergeCell ref="IRI143:IRJ143"/>
    <mergeCell ref="IRQ143:IRR143"/>
    <mergeCell ref="IRY143:IRZ143"/>
    <mergeCell ref="JKS143:JKT143"/>
    <mergeCell ref="JLA143:JLB143"/>
    <mergeCell ref="JLI143:JLJ143"/>
    <mergeCell ref="JLQ143:JLR143"/>
    <mergeCell ref="JLY143:JLZ143"/>
    <mergeCell ref="JJE143:JJF143"/>
    <mergeCell ref="JJM143:JJN143"/>
    <mergeCell ref="JJU143:JJV143"/>
    <mergeCell ref="JKC143:JKD143"/>
    <mergeCell ref="JKK143:JKL143"/>
    <mergeCell ref="JHQ143:JHR143"/>
    <mergeCell ref="JHY143:JHZ143"/>
    <mergeCell ref="JIG143:JIH143"/>
    <mergeCell ref="JIO143:JIP143"/>
    <mergeCell ref="JIW143:JIX143"/>
    <mergeCell ref="JGC143:JGD143"/>
    <mergeCell ref="JGK143:JGL143"/>
    <mergeCell ref="JGS143:JGT143"/>
    <mergeCell ref="JHA143:JHB143"/>
    <mergeCell ref="JHI143:JHJ143"/>
    <mergeCell ref="JEO143:JEP143"/>
    <mergeCell ref="JEW143:JEX143"/>
    <mergeCell ref="JFE143:JFF143"/>
    <mergeCell ref="JFM143:JFN143"/>
    <mergeCell ref="JFU143:JFV143"/>
    <mergeCell ref="JDA143:JDB143"/>
    <mergeCell ref="JDI143:JDJ143"/>
    <mergeCell ref="JDQ143:JDR143"/>
    <mergeCell ref="JDY143:JDZ143"/>
    <mergeCell ref="JEG143:JEH143"/>
    <mergeCell ref="JBM143:JBN143"/>
    <mergeCell ref="JBU143:JBV143"/>
    <mergeCell ref="JCC143:JCD143"/>
    <mergeCell ref="JCK143:JCL143"/>
    <mergeCell ref="JCS143:JCT143"/>
    <mergeCell ref="JVM143:JVN143"/>
    <mergeCell ref="JVU143:JVV143"/>
    <mergeCell ref="JWC143:JWD143"/>
    <mergeCell ref="JWK143:JWL143"/>
    <mergeCell ref="JWS143:JWT143"/>
    <mergeCell ref="JTY143:JTZ143"/>
    <mergeCell ref="JUG143:JUH143"/>
    <mergeCell ref="JUO143:JUP143"/>
    <mergeCell ref="JUW143:JUX143"/>
    <mergeCell ref="JVE143:JVF143"/>
    <mergeCell ref="JSK143:JSL143"/>
    <mergeCell ref="JSS143:JST143"/>
    <mergeCell ref="JTA143:JTB143"/>
    <mergeCell ref="JTI143:JTJ143"/>
    <mergeCell ref="JTQ143:JTR143"/>
    <mergeCell ref="JQW143:JQX143"/>
    <mergeCell ref="JRE143:JRF143"/>
    <mergeCell ref="JRM143:JRN143"/>
    <mergeCell ref="JRU143:JRV143"/>
    <mergeCell ref="JSC143:JSD143"/>
    <mergeCell ref="JPI143:JPJ143"/>
    <mergeCell ref="JPQ143:JPR143"/>
    <mergeCell ref="JPY143:JPZ143"/>
    <mergeCell ref="JQG143:JQH143"/>
    <mergeCell ref="JQO143:JQP143"/>
    <mergeCell ref="JNU143:JNV143"/>
    <mergeCell ref="JOC143:JOD143"/>
    <mergeCell ref="JOK143:JOL143"/>
    <mergeCell ref="JOS143:JOT143"/>
    <mergeCell ref="JPA143:JPB143"/>
    <mergeCell ref="JMG143:JMH143"/>
    <mergeCell ref="JMO143:JMP143"/>
    <mergeCell ref="JMW143:JMX143"/>
    <mergeCell ref="JNE143:JNF143"/>
    <mergeCell ref="JNM143:JNN143"/>
    <mergeCell ref="KGG143:KGH143"/>
    <mergeCell ref="KGO143:KGP143"/>
    <mergeCell ref="KGW143:KGX143"/>
    <mergeCell ref="KHE143:KHF143"/>
    <mergeCell ref="KHM143:KHN143"/>
    <mergeCell ref="KES143:KET143"/>
    <mergeCell ref="KFA143:KFB143"/>
    <mergeCell ref="KFI143:KFJ143"/>
    <mergeCell ref="KFQ143:KFR143"/>
    <mergeCell ref="KFY143:KFZ143"/>
    <mergeCell ref="KDE143:KDF143"/>
    <mergeCell ref="KDM143:KDN143"/>
    <mergeCell ref="KDU143:KDV143"/>
    <mergeCell ref="KEC143:KED143"/>
    <mergeCell ref="KEK143:KEL143"/>
    <mergeCell ref="KBQ143:KBR143"/>
    <mergeCell ref="KBY143:KBZ143"/>
    <mergeCell ref="KCG143:KCH143"/>
    <mergeCell ref="KCO143:KCP143"/>
    <mergeCell ref="KCW143:KCX143"/>
    <mergeCell ref="KAC143:KAD143"/>
    <mergeCell ref="KAK143:KAL143"/>
    <mergeCell ref="KAS143:KAT143"/>
    <mergeCell ref="KBA143:KBB143"/>
    <mergeCell ref="KBI143:KBJ143"/>
    <mergeCell ref="JYO143:JYP143"/>
    <mergeCell ref="JYW143:JYX143"/>
    <mergeCell ref="JZE143:JZF143"/>
    <mergeCell ref="JZM143:JZN143"/>
    <mergeCell ref="JZU143:JZV143"/>
    <mergeCell ref="JXA143:JXB143"/>
    <mergeCell ref="JXI143:JXJ143"/>
    <mergeCell ref="JXQ143:JXR143"/>
    <mergeCell ref="JXY143:JXZ143"/>
    <mergeCell ref="JYG143:JYH143"/>
    <mergeCell ref="KRA143:KRB143"/>
    <mergeCell ref="KRI143:KRJ143"/>
    <mergeCell ref="KRQ143:KRR143"/>
    <mergeCell ref="KRY143:KRZ143"/>
    <mergeCell ref="KSG143:KSH143"/>
    <mergeCell ref="KPM143:KPN143"/>
    <mergeCell ref="KPU143:KPV143"/>
    <mergeCell ref="KQC143:KQD143"/>
    <mergeCell ref="KQK143:KQL143"/>
    <mergeCell ref="KQS143:KQT143"/>
    <mergeCell ref="KNY143:KNZ143"/>
    <mergeCell ref="KOG143:KOH143"/>
    <mergeCell ref="KOO143:KOP143"/>
    <mergeCell ref="KOW143:KOX143"/>
    <mergeCell ref="KPE143:KPF143"/>
    <mergeCell ref="KMK143:KML143"/>
    <mergeCell ref="KMS143:KMT143"/>
    <mergeCell ref="KNA143:KNB143"/>
    <mergeCell ref="KNI143:KNJ143"/>
    <mergeCell ref="KNQ143:KNR143"/>
    <mergeCell ref="KKW143:KKX143"/>
    <mergeCell ref="KLE143:KLF143"/>
    <mergeCell ref="KLM143:KLN143"/>
    <mergeCell ref="KLU143:KLV143"/>
    <mergeCell ref="KMC143:KMD143"/>
    <mergeCell ref="KJI143:KJJ143"/>
    <mergeCell ref="KJQ143:KJR143"/>
    <mergeCell ref="KJY143:KJZ143"/>
    <mergeCell ref="KKG143:KKH143"/>
    <mergeCell ref="KKO143:KKP143"/>
    <mergeCell ref="KHU143:KHV143"/>
    <mergeCell ref="KIC143:KID143"/>
    <mergeCell ref="KIK143:KIL143"/>
    <mergeCell ref="KIS143:KIT143"/>
    <mergeCell ref="KJA143:KJB143"/>
    <mergeCell ref="LBU143:LBV143"/>
    <mergeCell ref="LCC143:LCD143"/>
    <mergeCell ref="LCK143:LCL143"/>
    <mergeCell ref="LCS143:LCT143"/>
    <mergeCell ref="LDA143:LDB143"/>
    <mergeCell ref="LAG143:LAH143"/>
    <mergeCell ref="LAO143:LAP143"/>
    <mergeCell ref="LAW143:LAX143"/>
    <mergeCell ref="LBE143:LBF143"/>
    <mergeCell ref="LBM143:LBN143"/>
    <mergeCell ref="KYS143:KYT143"/>
    <mergeCell ref="KZA143:KZB143"/>
    <mergeCell ref="KZI143:KZJ143"/>
    <mergeCell ref="KZQ143:KZR143"/>
    <mergeCell ref="KZY143:KZZ143"/>
    <mergeCell ref="KXE143:KXF143"/>
    <mergeCell ref="KXM143:KXN143"/>
    <mergeCell ref="KXU143:KXV143"/>
    <mergeCell ref="KYC143:KYD143"/>
    <mergeCell ref="KYK143:KYL143"/>
    <mergeCell ref="KVQ143:KVR143"/>
    <mergeCell ref="KVY143:KVZ143"/>
    <mergeCell ref="KWG143:KWH143"/>
    <mergeCell ref="KWO143:KWP143"/>
    <mergeCell ref="KWW143:KWX143"/>
    <mergeCell ref="KUC143:KUD143"/>
    <mergeCell ref="KUK143:KUL143"/>
    <mergeCell ref="KUS143:KUT143"/>
    <mergeCell ref="KVA143:KVB143"/>
    <mergeCell ref="KVI143:KVJ143"/>
    <mergeCell ref="KSO143:KSP143"/>
    <mergeCell ref="KSW143:KSX143"/>
    <mergeCell ref="KTE143:KTF143"/>
    <mergeCell ref="KTM143:KTN143"/>
    <mergeCell ref="KTU143:KTV143"/>
    <mergeCell ref="LMO143:LMP143"/>
    <mergeCell ref="LMW143:LMX143"/>
    <mergeCell ref="LNE143:LNF143"/>
    <mergeCell ref="LNM143:LNN143"/>
    <mergeCell ref="LNU143:LNV143"/>
    <mergeCell ref="LLA143:LLB143"/>
    <mergeCell ref="LLI143:LLJ143"/>
    <mergeCell ref="LLQ143:LLR143"/>
    <mergeCell ref="LLY143:LLZ143"/>
    <mergeCell ref="LMG143:LMH143"/>
    <mergeCell ref="LJM143:LJN143"/>
    <mergeCell ref="LJU143:LJV143"/>
    <mergeCell ref="LKC143:LKD143"/>
    <mergeCell ref="LKK143:LKL143"/>
    <mergeCell ref="LKS143:LKT143"/>
    <mergeCell ref="LHY143:LHZ143"/>
    <mergeCell ref="LIG143:LIH143"/>
    <mergeCell ref="LIO143:LIP143"/>
    <mergeCell ref="LIW143:LIX143"/>
    <mergeCell ref="LJE143:LJF143"/>
    <mergeCell ref="LGK143:LGL143"/>
    <mergeCell ref="LGS143:LGT143"/>
    <mergeCell ref="LHA143:LHB143"/>
    <mergeCell ref="LHI143:LHJ143"/>
    <mergeCell ref="LHQ143:LHR143"/>
    <mergeCell ref="LEW143:LEX143"/>
    <mergeCell ref="LFE143:LFF143"/>
    <mergeCell ref="LFM143:LFN143"/>
    <mergeCell ref="LFU143:LFV143"/>
    <mergeCell ref="LGC143:LGD143"/>
    <mergeCell ref="LDI143:LDJ143"/>
    <mergeCell ref="LDQ143:LDR143"/>
    <mergeCell ref="LDY143:LDZ143"/>
    <mergeCell ref="LEG143:LEH143"/>
    <mergeCell ref="LEO143:LEP143"/>
    <mergeCell ref="LXI143:LXJ143"/>
    <mergeCell ref="LXQ143:LXR143"/>
    <mergeCell ref="LXY143:LXZ143"/>
    <mergeCell ref="LYG143:LYH143"/>
    <mergeCell ref="LYO143:LYP143"/>
    <mergeCell ref="LVU143:LVV143"/>
    <mergeCell ref="LWC143:LWD143"/>
    <mergeCell ref="LWK143:LWL143"/>
    <mergeCell ref="LWS143:LWT143"/>
    <mergeCell ref="LXA143:LXB143"/>
    <mergeCell ref="LUG143:LUH143"/>
    <mergeCell ref="LUO143:LUP143"/>
    <mergeCell ref="LUW143:LUX143"/>
    <mergeCell ref="LVE143:LVF143"/>
    <mergeCell ref="LVM143:LVN143"/>
    <mergeCell ref="LSS143:LST143"/>
    <mergeCell ref="LTA143:LTB143"/>
    <mergeCell ref="LTI143:LTJ143"/>
    <mergeCell ref="LTQ143:LTR143"/>
    <mergeCell ref="LTY143:LTZ143"/>
    <mergeCell ref="LRE143:LRF143"/>
    <mergeCell ref="LRM143:LRN143"/>
    <mergeCell ref="LRU143:LRV143"/>
    <mergeCell ref="LSC143:LSD143"/>
    <mergeCell ref="LSK143:LSL143"/>
    <mergeCell ref="LPQ143:LPR143"/>
    <mergeCell ref="LPY143:LPZ143"/>
    <mergeCell ref="LQG143:LQH143"/>
    <mergeCell ref="LQO143:LQP143"/>
    <mergeCell ref="LQW143:LQX143"/>
    <mergeCell ref="LOC143:LOD143"/>
    <mergeCell ref="LOK143:LOL143"/>
    <mergeCell ref="LOS143:LOT143"/>
    <mergeCell ref="LPA143:LPB143"/>
    <mergeCell ref="LPI143:LPJ143"/>
    <mergeCell ref="MIC143:MID143"/>
    <mergeCell ref="MIK143:MIL143"/>
    <mergeCell ref="MIS143:MIT143"/>
    <mergeCell ref="MJA143:MJB143"/>
    <mergeCell ref="MJI143:MJJ143"/>
    <mergeCell ref="MGO143:MGP143"/>
    <mergeCell ref="MGW143:MGX143"/>
    <mergeCell ref="MHE143:MHF143"/>
    <mergeCell ref="MHM143:MHN143"/>
    <mergeCell ref="MHU143:MHV143"/>
    <mergeCell ref="MFA143:MFB143"/>
    <mergeCell ref="MFI143:MFJ143"/>
    <mergeCell ref="MFQ143:MFR143"/>
    <mergeCell ref="MFY143:MFZ143"/>
    <mergeCell ref="MGG143:MGH143"/>
    <mergeCell ref="MDM143:MDN143"/>
    <mergeCell ref="MDU143:MDV143"/>
    <mergeCell ref="MEC143:MED143"/>
    <mergeCell ref="MEK143:MEL143"/>
    <mergeCell ref="MES143:MET143"/>
    <mergeCell ref="MBY143:MBZ143"/>
    <mergeCell ref="MCG143:MCH143"/>
    <mergeCell ref="MCO143:MCP143"/>
    <mergeCell ref="MCW143:MCX143"/>
    <mergeCell ref="MDE143:MDF143"/>
    <mergeCell ref="MAK143:MAL143"/>
    <mergeCell ref="MAS143:MAT143"/>
    <mergeCell ref="MBA143:MBB143"/>
    <mergeCell ref="MBI143:MBJ143"/>
    <mergeCell ref="MBQ143:MBR143"/>
    <mergeCell ref="LYW143:LYX143"/>
    <mergeCell ref="LZE143:LZF143"/>
    <mergeCell ref="LZM143:LZN143"/>
    <mergeCell ref="LZU143:LZV143"/>
    <mergeCell ref="MAC143:MAD143"/>
    <mergeCell ref="MSW143:MSX143"/>
    <mergeCell ref="MTE143:MTF143"/>
    <mergeCell ref="MTM143:MTN143"/>
    <mergeCell ref="MTU143:MTV143"/>
    <mergeCell ref="MUC143:MUD143"/>
    <mergeCell ref="MRI143:MRJ143"/>
    <mergeCell ref="MRQ143:MRR143"/>
    <mergeCell ref="MRY143:MRZ143"/>
    <mergeCell ref="MSG143:MSH143"/>
    <mergeCell ref="MSO143:MSP143"/>
    <mergeCell ref="MPU143:MPV143"/>
    <mergeCell ref="MQC143:MQD143"/>
    <mergeCell ref="MQK143:MQL143"/>
    <mergeCell ref="MQS143:MQT143"/>
    <mergeCell ref="MRA143:MRB143"/>
    <mergeCell ref="MOG143:MOH143"/>
    <mergeCell ref="MOO143:MOP143"/>
    <mergeCell ref="MOW143:MOX143"/>
    <mergeCell ref="MPE143:MPF143"/>
    <mergeCell ref="MPM143:MPN143"/>
    <mergeCell ref="MMS143:MMT143"/>
    <mergeCell ref="MNA143:MNB143"/>
    <mergeCell ref="MNI143:MNJ143"/>
    <mergeCell ref="MNQ143:MNR143"/>
    <mergeCell ref="MNY143:MNZ143"/>
    <mergeCell ref="MLE143:MLF143"/>
    <mergeCell ref="MLM143:MLN143"/>
    <mergeCell ref="MLU143:MLV143"/>
    <mergeCell ref="MMC143:MMD143"/>
    <mergeCell ref="MMK143:MML143"/>
    <mergeCell ref="MJQ143:MJR143"/>
    <mergeCell ref="MJY143:MJZ143"/>
    <mergeCell ref="MKG143:MKH143"/>
    <mergeCell ref="MKO143:MKP143"/>
    <mergeCell ref="MKW143:MKX143"/>
    <mergeCell ref="NDQ143:NDR143"/>
    <mergeCell ref="NDY143:NDZ143"/>
    <mergeCell ref="NEG143:NEH143"/>
    <mergeCell ref="NEO143:NEP143"/>
    <mergeCell ref="NEW143:NEX143"/>
    <mergeCell ref="NCC143:NCD143"/>
    <mergeCell ref="NCK143:NCL143"/>
    <mergeCell ref="NCS143:NCT143"/>
    <mergeCell ref="NDA143:NDB143"/>
    <mergeCell ref="NDI143:NDJ143"/>
    <mergeCell ref="NAO143:NAP143"/>
    <mergeCell ref="NAW143:NAX143"/>
    <mergeCell ref="NBE143:NBF143"/>
    <mergeCell ref="NBM143:NBN143"/>
    <mergeCell ref="NBU143:NBV143"/>
    <mergeCell ref="MZA143:MZB143"/>
    <mergeCell ref="MZI143:MZJ143"/>
    <mergeCell ref="MZQ143:MZR143"/>
    <mergeCell ref="MZY143:MZZ143"/>
    <mergeCell ref="NAG143:NAH143"/>
    <mergeCell ref="MXM143:MXN143"/>
    <mergeCell ref="MXU143:MXV143"/>
    <mergeCell ref="MYC143:MYD143"/>
    <mergeCell ref="MYK143:MYL143"/>
    <mergeCell ref="MYS143:MYT143"/>
    <mergeCell ref="MVY143:MVZ143"/>
    <mergeCell ref="MWG143:MWH143"/>
    <mergeCell ref="MWO143:MWP143"/>
    <mergeCell ref="MWW143:MWX143"/>
    <mergeCell ref="MXE143:MXF143"/>
    <mergeCell ref="MUK143:MUL143"/>
    <mergeCell ref="MUS143:MUT143"/>
    <mergeCell ref="MVA143:MVB143"/>
    <mergeCell ref="MVI143:MVJ143"/>
    <mergeCell ref="MVQ143:MVR143"/>
    <mergeCell ref="NOK143:NOL143"/>
    <mergeCell ref="NOS143:NOT143"/>
    <mergeCell ref="NPA143:NPB143"/>
    <mergeCell ref="NPI143:NPJ143"/>
    <mergeCell ref="NPQ143:NPR143"/>
    <mergeCell ref="NMW143:NMX143"/>
    <mergeCell ref="NNE143:NNF143"/>
    <mergeCell ref="NNM143:NNN143"/>
    <mergeCell ref="NNU143:NNV143"/>
    <mergeCell ref="NOC143:NOD143"/>
    <mergeCell ref="NLI143:NLJ143"/>
    <mergeCell ref="NLQ143:NLR143"/>
    <mergeCell ref="NLY143:NLZ143"/>
    <mergeCell ref="NMG143:NMH143"/>
    <mergeCell ref="NMO143:NMP143"/>
    <mergeCell ref="NJU143:NJV143"/>
    <mergeCell ref="NKC143:NKD143"/>
    <mergeCell ref="NKK143:NKL143"/>
    <mergeCell ref="NKS143:NKT143"/>
    <mergeCell ref="NLA143:NLB143"/>
    <mergeCell ref="NIG143:NIH143"/>
    <mergeCell ref="NIO143:NIP143"/>
    <mergeCell ref="NIW143:NIX143"/>
    <mergeCell ref="NJE143:NJF143"/>
    <mergeCell ref="NJM143:NJN143"/>
    <mergeCell ref="NGS143:NGT143"/>
    <mergeCell ref="NHA143:NHB143"/>
    <mergeCell ref="NHI143:NHJ143"/>
    <mergeCell ref="NHQ143:NHR143"/>
    <mergeCell ref="NHY143:NHZ143"/>
    <mergeCell ref="NFE143:NFF143"/>
    <mergeCell ref="NFM143:NFN143"/>
    <mergeCell ref="NFU143:NFV143"/>
    <mergeCell ref="NGC143:NGD143"/>
    <mergeCell ref="NGK143:NGL143"/>
    <mergeCell ref="NZE143:NZF143"/>
    <mergeCell ref="NZM143:NZN143"/>
    <mergeCell ref="NZU143:NZV143"/>
    <mergeCell ref="OAC143:OAD143"/>
    <mergeCell ref="OAK143:OAL143"/>
    <mergeCell ref="NXQ143:NXR143"/>
    <mergeCell ref="NXY143:NXZ143"/>
    <mergeCell ref="NYG143:NYH143"/>
    <mergeCell ref="NYO143:NYP143"/>
    <mergeCell ref="NYW143:NYX143"/>
    <mergeCell ref="NWC143:NWD143"/>
    <mergeCell ref="NWK143:NWL143"/>
    <mergeCell ref="NWS143:NWT143"/>
    <mergeCell ref="NXA143:NXB143"/>
    <mergeCell ref="NXI143:NXJ143"/>
    <mergeCell ref="NUO143:NUP143"/>
    <mergeCell ref="NUW143:NUX143"/>
    <mergeCell ref="NVE143:NVF143"/>
    <mergeCell ref="NVM143:NVN143"/>
    <mergeCell ref="NVU143:NVV143"/>
    <mergeCell ref="NTA143:NTB143"/>
    <mergeCell ref="NTI143:NTJ143"/>
    <mergeCell ref="NTQ143:NTR143"/>
    <mergeCell ref="NTY143:NTZ143"/>
    <mergeCell ref="NUG143:NUH143"/>
    <mergeCell ref="NRM143:NRN143"/>
    <mergeCell ref="NRU143:NRV143"/>
    <mergeCell ref="NSC143:NSD143"/>
    <mergeCell ref="NSK143:NSL143"/>
    <mergeCell ref="NSS143:NST143"/>
    <mergeCell ref="NPY143:NPZ143"/>
    <mergeCell ref="NQG143:NQH143"/>
    <mergeCell ref="NQO143:NQP143"/>
    <mergeCell ref="NQW143:NQX143"/>
    <mergeCell ref="NRE143:NRF143"/>
    <mergeCell ref="OJY143:OJZ143"/>
    <mergeCell ref="OKG143:OKH143"/>
    <mergeCell ref="OKO143:OKP143"/>
    <mergeCell ref="OKW143:OKX143"/>
    <mergeCell ref="OLE143:OLF143"/>
    <mergeCell ref="OIK143:OIL143"/>
    <mergeCell ref="OIS143:OIT143"/>
    <mergeCell ref="OJA143:OJB143"/>
    <mergeCell ref="OJI143:OJJ143"/>
    <mergeCell ref="OJQ143:OJR143"/>
    <mergeCell ref="OGW143:OGX143"/>
    <mergeCell ref="OHE143:OHF143"/>
    <mergeCell ref="OHM143:OHN143"/>
    <mergeCell ref="OHU143:OHV143"/>
    <mergeCell ref="OIC143:OID143"/>
    <mergeCell ref="OFI143:OFJ143"/>
    <mergeCell ref="OFQ143:OFR143"/>
    <mergeCell ref="OFY143:OFZ143"/>
    <mergeCell ref="OGG143:OGH143"/>
    <mergeCell ref="OGO143:OGP143"/>
    <mergeCell ref="ODU143:ODV143"/>
    <mergeCell ref="OEC143:OED143"/>
    <mergeCell ref="OEK143:OEL143"/>
    <mergeCell ref="OES143:OET143"/>
    <mergeCell ref="OFA143:OFB143"/>
    <mergeCell ref="OCG143:OCH143"/>
    <mergeCell ref="OCO143:OCP143"/>
    <mergeCell ref="OCW143:OCX143"/>
    <mergeCell ref="ODE143:ODF143"/>
    <mergeCell ref="ODM143:ODN143"/>
    <mergeCell ref="OAS143:OAT143"/>
    <mergeCell ref="OBA143:OBB143"/>
    <mergeCell ref="OBI143:OBJ143"/>
    <mergeCell ref="OBQ143:OBR143"/>
    <mergeCell ref="OBY143:OBZ143"/>
    <mergeCell ref="OUS143:OUT143"/>
    <mergeCell ref="OVA143:OVB143"/>
    <mergeCell ref="OVI143:OVJ143"/>
    <mergeCell ref="OVQ143:OVR143"/>
    <mergeCell ref="OVY143:OVZ143"/>
    <mergeCell ref="OTE143:OTF143"/>
    <mergeCell ref="OTM143:OTN143"/>
    <mergeCell ref="OTU143:OTV143"/>
    <mergeCell ref="OUC143:OUD143"/>
    <mergeCell ref="OUK143:OUL143"/>
    <mergeCell ref="ORQ143:ORR143"/>
    <mergeCell ref="ORY143:ORZ143"/>
    <mergeCell ref="OSG143:OSH143"/>
    <mergeCell ref="OSO143:OSP143"/>
    <mergeCell ref="OSW143:OSX143"/>
    <mergeCell ref="OQC143:OQD143"/>
    <mergeCell ref="OQK143:OQL143"/>
    <mergeCell ref="OQS143:OQT143"/>
    <mergeCell ref="ORA143:ORB143"/>
    <mergeCell ref="ORI143:ORJ143"/>
    <mergeCell ref="OOO143:OOP143"/>
    <mergeCell ref="OOW143:OOX143"/>
    <mergeCell ref="OPE143:OPF143"/>
    <mergeCell ref="OPM143:OPN143"/>
    <mergeCell ref="OPU143:OPV143"/>
    <mergeCell ref="ONA143:ONB143"/>
    <mergeCell ref="ONI143:ONJ143"/>
    <mergeCell ref="ONQ143:ONR143"/>
    <mergeCell ref="ONY143:ONZ143"/>
    <mergeCell ref="OOG143:OOH143"/>
    <mergeCell ref="OLM143:OLN143"/>
    <mergeCell ref="OLU143:OLV143"/>
    <mergeCell ref="OMC143:OMD143"/>
    <mergeCell ref="OMK143:OML143"/>
    <mergeCell ref="OMS143:OMT143"/>
    <mergeCell ref="PFM143:PFN143"/>
    <mergeCell ref="PFU143:PFV143"/>
    <mergeCell ref="PGC143:PGD143"/>
    <mergeCell ref="PGK143:PGL143"/>
    <mergeCell ref="PGS143:PGT143"/>
    <mergeCell ref="PDY143:PDZ143"/>
    <mergeCell ref="PEG143:PEH143"/>
    <mergeCell ref="PEO143:PEP143"/>
    <mergeCell ref="PEW143:PEX143"/>
    <mergeCell ref="PFE143:PFF143"/>
    <mergeCell ref="PCK143:PCL143"/>
    <mergeCell ref="PCS143:PCT143"/>
    <mergeCell ref="PDA143:PDB143"/>
    <mergeCell ref="PDI143:PDJ143"/>
    <mergeCell ref="PDQ143:PDR143"/>
    <mergeCell ref="PAW143:PAX143"/>
    <mergeCell ref="PBE143:PBF143"/>
    <mergeCell ref="PBM143:PBN143"/>
    <mergeCell ref="PBU143:PBV143"/>
    <mergeCell ref="PCC143:PCD143"/>
    <mergeCell ref="OZI143:OZJ143"/>
    <mergeCell ref="OZQ143:OZR143"/>
    <mergeCell ref="OZY143:OZZ143"/>
    <mergeCell ref="PAG143:PAH143"/>
    <mergeCell ref="PAO143:PAP143"/>
    <mergeCell ref="OXU143:OXV143"/>
    <mergeCell ref="OYC143:OYD143"/>
    <mergeCell ref="OYK143:OYL143"/>
    <mergeCell ref="OYS143:OYT143"/>
    <mergeCell ref="OZA143:OZB143"/>
    <mergeCell ref="OWG143:OWH143"/>
    <mergeCell ref="OWO143:OWP143"/>
    <mergeCell ref="OWW143:OWX143"/>
    <mergeCell ref="OXE143:OXF143"/>
    <mergeCell ref="OXM143:OXN143"/>
    <mergeCell ref="PQG143:PQH143"/>
    <mergeCell ref="PQO143:PQP143"/>
    <mergeCell ref="PQW143:PQX143"/>
    <mergeCell ref="PRE143:PRF143"/>
    <mergeCell ref="PRM143:PRN143"/>
    <mergeCell ref="POS143:POT143"/>
    <mergeCell ref="PPA143:PPB143"/>
    <mergeCell ref="PPI143:PPJ143"/>
    <mergeCell ref="PPQ143:PPR143"/>
    <mergeCell ref="PPY143:PPZ143"/>
    <mergeCell ref="PNE143:PNF143"/>
    <mergeCell ref="PNM143:PNN143"/>
    <mergeCell ref="PNU143:PNV143"/>
    <mergeCell ref="POC143:POD143"/>
    <mergeCell ref="POK143:POL143"/>
    <mergeCell ref="PLQ143:PLR143"/>
    <mergeCell ref="PLY143:PLZ143"/>
    <mergeCell ref="PMG143:PMH143"/>
    <mergeCell ref="PMO143:PMP143"/>
    <mergeCell ref="PMW143:PMX143"/>
    <mergeCell ref="PKC143:PKD143"/>
    <mergeCell ref="PKK143:PKL143"/>
    <mergeCell ref="PKS143:PKT143"/>
    <mergeCell ref="PLA143:PLB143"/>
    <mergeCell ref="PLI143:PLJ143"/>
    <mergeCell ref="PIO143:PIP143"/>
    <mergeCell ref="PIW143:PIX143"/>
    <mergeCell ref="PJE143:PJF143"/>
    <mergeCell ref="PJM143:PJN143"/>
    <mergeCell ref="PJU143:PJV143"/>
    <mergeCell ref="PHA143:PHB143"/>
    <mergeCell ref="PHI143:PHJ143"/>
    <mergeCell ref="PHQ143:PHR143"/>
    <mergeCell ref="PHY143:PHZ143"/>
    <mergeCell ref="PIG143:PIH143"/>
    <mergeCell ref="QBA143:QBB143"/>
    <mergeCell ref="QBI143:QBJ143"/>
    <mergeCell ref="QBQ143:QBR143"/>
    <mergeCell ref="QBY143:QBZ143"/>
    <mergeCell ref="QCG143:QCH143"/>
    <mergeCell ref="PZM143:PZN143"/>
    <mergeCell ref="PZU143:PZV143"/>
    <mergeCell ref="QAC143:QAD143"/>
    <mergeCell ref="QAK143:QAL143"/>
    <mergeCell ref="QAS143:QAT143"/>
    <mergeCell ref="PXY143:PXZ143"/>
    <mergeCell ref="PYG143:PYH143"/>
    <mergeCell ref="PYO143:PYP143"/>
    <mergeCell ref="PYW143:PYX143"/>
    <mergeCell ref="PZE143:PZF143"/>
    <mergeCell ref="PWK143:PWL143"/>
    <mergeCell ref="PWS143:PWT143"/>
    <mergeCell ref="PXA143:PXB143"/>
    <mergeCell ref="PXI143:PXJ143"/>
    <mergeCell ref="PXQ143:PXR143"/>
    <mergeCell ref="PUW143:PUX143"/>
    <mergeCell ref="PVE143:PVF143"/>
    <mergeCell ref="PVM143:PVN143"/>
    <mergeCell ref="PVU143:PVV143"/>
    <mergeCell ref="PWC143:PWD143"/>
    <mergeCell ref="PTI143:PTJ143"/>
    <mergeCell ref="PTQ143:PTR143"/>
    <mergeCell ref="PTY143:PTZ143"/>
    <mergeCell ref="PUG143:PUH143"/>
    <mergeCell ref="PUO143:PUP143"/>
    <mergeCell ref="PRU143:PRV143"/>
    <mergeCell ref="PSC143:PSD143"/>
    <mergeCell ref="PSK143:PSL143"/>
    <mergeCell ref="PSS143:PST143"/>
    <mergeCell ref="PTA143:PTB143"/>
    <mergeCell ref="QLU143:QLV143"/>
    <mergeCell ref="QMC143:QMD143"/>
    <mergeCell ref="QMK143:QML143"/>
    <mergeCell ref="QMS143:QMT143"/>
    <mergeCell ref="QNA143:QNB143"/>
    <mergeCell ref="QKG143:QKH143"/>
    <mergeCell ref="QKO143:QKP143"/>
    <mergeCell ref="QKW143:QKX143"/>
    <mergeCell ref="QLE143:QLF143"/>
    <mergeCell ref="QLM143:QLN143"/>
    <mergeCell ref="QIS143:QIT143"/>
    <mergeCell ref="QJA143:QJB143"/>
    <mergeCell ref="QJI143:QJJ143"/>
    <mergeCell ref="QJQ143:QJR143"/>
    <mergeCell ref="QJY143:QJZ143"/>
    <mergeCell ref="QHE143:QHF143"/>
    <mergeCell ref="QHM143:QHN143"/>
    <mergeCell ref="QHU143:QHV143"/>
    <mergeCell ref="QIC143:QID143"/>
    <mergeCell ref="QIK143:QIL143"/>
    <mergeCell ref="QFQ143:QFR143"/>
    <mergeCell ref="QFY143:QFZ143"/>
    <mergeCell ref="QGG143:QGH143"/>
    <mergeCell ref="QGO143:QGP143"/>
    <mergeCell ref="QGW143:QGX143"/>
    <mergeCell ref="QEC143:QED143"/>
    <mergeCell ref="QEK143:QEL143"/>
    <mergeCell ref="QES143:QET143"/>
    <mergeCell ref="QFA143:QFB143"/>
    <mergeCell ref="QFI143:QFJ143"/>
    <mergeCell ref="QCO143:QCP143"/>
    <mergeCell ref="QCW143:QCX143"/>
    <mergeCell ref="QDE143:QDF143"/>
    <mergeCell ref="QDM143:QDN143"/>
    <mergeCell ref="QDU143:QDV143"/>
    <mergeCell ref="QWO143:QWP143"/>
    <mergeCell ref="QWW143:QWX143"/>
    <mergeCell ref="QXE143:QXF143"/>
    <mergeCell ref="QXM143:QXN143"/>
    <mergeCell ref="QXU143:QXV143"/>
    <mergeCell ref="QVA143:QVB143"/>
    <mergeCell ref="QVI143:QVJ143"/>
    <mergeCell ref="QVQ143:QVR143"/>
    <mergeCell ref="QVY143:QVZ143"/>
    <mergeCell ref="QWG143:QWH143"/>
    <mergeCell ref="QTM143:QTN143"/>
    <mergeCell ref="QTU143:QTV143"/>
    <mergeCell ref="QUC143:QUD143"/>
    <mergeCell ref="QUK143:QUL143"/>
    <mergeCell ref="QUS143:QUT143"/>
    <mergeCell ref="QRY143:QRZ143"/>
    <mergeCell ref="QSG143:QSH143"/>
    <mergeCell ref="QSO143:QSP143"/>
    <mergeCell ref="QSW143:QSX143"/>
    <mergeCell ref="QTE143:QTF143"/>
    <mergeCell ref="QQK143:QQL143"/>
    <mergeCell ref="QQS143:QQT143"/>
    <mergeCell ref="QRA143:QRB143"/>
    <mergeCell ref="QRI143:QRJ143"/>
    <mergeCell ref="QRQ143:QRR143"/>
    <mergeCell ref="QOW143:QOX143"/>
    <mergeCell ref="QPE143:QPF143"/>
    <mergeCell ref="QPM143:QPN143"/>
    <mergeCell ref="QPU143:QPV143"/>
    <mergeCell ref="QQC143:QQD143"/>
    <mergeCell ref="QNI143:QNJ143"/>
    <mergeCell ref="QNQ143:QNR143"/>
    <mergeCell ref="QNY143:QNZ143"/>
    <mergeCell ref="QOG143:QOH143"/>
    <mergeCell ref="QOO143:QOP143"/>
    <mergeCell ref="RHI143:RHJ143"/>
    <mergeCell ref="RHQ143:RHR143"/>
    <mergeCell ref="RHY143:RHZ143"/>
    <mergeCell ref="RIG143:RIH143"/>
    <mergeCell ref="RIO143:RIP143"/>
    <mergeCell ref="RFU143:RFV143"/>
    <mergeCell ref="RGC143:RGD143"/>
    <mergeCell ref="RGK143:RGL143"/>
    <mergeCell ref="RGS143:RGT143"/>
    <mergeCell ref="RHA143:RHB143"/>
    <mergeCell ref="REG143:REH143"/>
    <mergeCell ref="REO143:REP143"/>
    <mergeCell ref="REW143:REX143"/>
    <mergeCell ref="RFE143:RFF143"/>
    <mergeCell ref="RFM143:RFN143"/>
    <mergeCell ref="RCS143:RCT143"/>
    <mergeCell ref="RDA143:RDB143"/>
    <mergeCell ref="RDI143:RDJ143"/>
    <mergeCell ref="RDQ143:RDR143"/>
    <mergeCell ref="RDY143:RDZ143"/>
    <mergeCell ref="RBE143:RBF143"/>
    <mergeCell ref="RBM143:RBN143"/>
    <mergeCell ref="RBU143:RBV143"/>
    <mergeCell ref="RCC143:RCD143"/>
    <mergeCell ref="RCK143:RCL143"/>
    <mergeCell ref="QZQ143:QZR143"/>
    <mergeCell ref="QZY143:QZZ143"/>
    <mergeCell ref="RAG143:RAH143"/>
    <mergeCell ref="RAO143:RAP143"/>
    <mergeCell ref="RAW143:RAX143"/>
    <mergeCell ref="QYC143:QYD143"/>
    <mergeCell ref="QYK143:QYL143"/>
    <mergeCell ref="QYS143:QYT143"/>
    <mergeCell ref="QZA143:QZB143"/>
    <mergeCell ref="QZI143:QZJ143"/>
    <mergeCell ref="RSC143:RSD143"/>
    <mergeCell ref="RSK143:RSL143"/>
    <mergeCell ref="RSS143:RST143"/>
    <mergeCell ref="RTA143:RTB143"/>
    <mergeCell ref="RTI143:RTJ143"/>
    <mergeCell ref="RQO143:RQP143"/>
    <mergeCell ref="RQW143:RQX143"/>
    <mergeCell ref="RRE143:RRF143"/>
    <mergeCell ref="RRM143:RRN143"/>
    <mergeCell ref="RRU143:RRV143"/>
    <mergeCell ref="RPA143:RPB143"/>
    <mergeCell ref="RPI143:RPJ143"/>
    <mergeCell ref="RPQ143:RPR143"/>
    <mergeCell ref="RPY143:RPZ143"/>
    <mergeCell ref="RQG143:RQH143"/>
    <mergeCell ref="RNM143:RNN143"/>
    <mergeCell ref="RNU143:RNV143"/>
    <mergeCell ref="ROC143:ROD143"/>
    <mergeCell ref="ROK143:ROL143"/>
    <mergeCell ref="ROS143:ROT143"/>
    <mergeCell ref="RLY143:RLZ143"/>
    <mergeCell ref="RMG143:RMH143"/>
    <mergeCell ref="RMO143:RMP143"/>
    <mergeCell ref="RMW143:RMX143"/>
    <mergeCell ref="RNE143:RNF143"/>
    <mergeCell ref="RKK143:RKL143"/>
    <mergeCell ref="RKS143:RKT143"/>
    <mergeCell ref="RLA143:RLB143"/>
    <mergeCell ref="RLI143:RLJ143"/>
    <mergeCell ref="RLQ143:RLR143"/>
    <mergeCell ref="RIW143:RIX143"/>
    <mergeCell ref="RJE143:RJF143"/>
    <mergeCell ref="RJM143:RJN143"/>
    <mergeCell ref="RJU143:RJV143"/>
    <mergeCell ref="RKC143:RKD143"/>
    <mergeCell ref="SCW143:SCX143"/>
    <mergeCell ref="SDE143:SDF143"/>
    <mergeCell ref="SDM143:SDN143"/>
    <mergeCell ref="SDU143:SDV143"/>
    <mergeCell ref="SEC143:SED143"/>
    <mergeCell ref="SBI143:SBJ143"/>
    <mergeCell ref="SBQ143:SBR143"/>
    <mergeCell ref="SBY143:SBZ143"/>
    <mergeCell ref="SCG143:SCH143"/>
    <mergeCell ref="SCO143:SCP143"/>
    <mergeCell ref="RZU143:RZV143"/>
    <mergeCell ref="SAC143:SAD143"/>
    <mergeCell ref="SAK143:SAL143"/>
    <mergeCell ref="SAS143:SAT143"/>
    <mergeCell ref="SBA143:SBB143"/>
    <mergeCell ref="RYG143:RYH143"/>
    <mergeCell ref="RYO143:RYP143"/>
    <mergeCell ref="RYW143:RYX143"/>
    <mergeCell ref="RZE143:RZF143"/>
    <mergeCell ref="RZM143:RZN143"/>
    <mergeCell ref="RWS143:RWT143"/>
    <mergeCell ref="RXA143:RXB143"/>
    <mergeCell ref="RXI143:RXJ143"/>
    <mergeCell ref="RXQ143:RXR143"/>
    <mergeCell ref="RXY143:RXZ143"/>
    <mergeCell ref="RVE143:RVF143"/>
    <mergeCell ref="RVM143:RVN143"/>
    <mergeCell ref="RVU143:RVV143"/>
    <mergeCell ref="RWC143:RWD143"/>
    <mergeCell ref="RWK143:RWL143"/>
    <mergeCell ref="RTQ143:RTR143"/>
    <mergeCell ref="RTY143:RTZ143"/>
    <mergeCell ref="RUG143:RUH143"/>
    <mergeCell ref="RUO143:RUP143"/>
    <mergeCell ref="RUW143:RUX143"/>
    <mergeCell ref="SNQ143:SNR143"/>
    <mergeCell ref="SNY143:SNZ143"/>
    <mergeCell ref="SOG143:SOH143"/>
    <mergeCell ref="SOO143:SOP143"/>
    <mergeCell ref="SOW143:SOX143"/>
    <mergeCell ref="SMC143:SMD143"/>
    <mergeCell ref="SMK143:SML143"/>
    <mergeCell ref="SMS143:SMT143"/>
    <mergeCell ref="SNA143:SNB143"/>
    <mergeCell ref="SNI143:SNJ143"/>
    <mergeCell ref="SKO143:SKP143"/>
    <mergeCell ref="SKW143:SKX143"/>
    <mergeCell ref="SLE143:SLF143"/>
    <mergeCell ref="SLM143:SLN143"/>
    <mergeCell ref="SLU143:SLV143"/>
    <mergeCell ref="SJA143:SJB143"/>
    <mergeCell ref="SJI143:SJJ143"/>
    <mergeCell ref="SJQ143:SJR143"/>
    <mergeCell ref="SJY143:SJZ143"/>
    <mergeCell ref="SKG143:SKH143"/>
    <mergeCell ref="SHM143:SHN143"/>
    <mergeCell ref="SHU143:SHV143"/>
    <mergeCell ref="SIC143:SID143"/>
    <mergeCell ref="SIK143:SIL143"/>
    <mergeCell ref="SIS143:SIT143"/>
    <mergeCell ref="SFY143:SFZ143"/>
    <mergeCell ref="SGG143:SGH143"/>
    <mergeCell ref="SGO143:SGP143"/>
    <mergeCell ref="SGW143:SGX143"/>
    <mergeCell ref="SHE143:SHF143"/>
    <mergeCell ref="SEK143:SEL143"/>
    <mergeCell ref="SES143:SET143"/>
    <mergeCell ref="SFA143:SFB143"/>
    <mergeCell ref="SFI143:SFJ143"/>
    <mergeCell ref="SFQ143:SFR143"/>
    <mergeCell ref="SYK143:SYL143"/>
    <mergeCell ref="SYS143:SYT143"/>
    <mergeCell ref="SZA143:SZB143"/>
    <mergeCell ref="SZI143:SZJ143"/>
    <mergeCell ref="SZQ143:SZR143"/>
    <mergeCell ref="SWW143:SWX143"/>
    <mergeCell ref="SXE143:SXF143"/>
    <mergeCell ref="SXM143:SXN143"/>
    <mergeCell ref="SXU143:SXV143"/>
    <mergeCell ref="SYC143:SYD143"/>
    <mergeCell ref="SVI143:SVJ143"/>
    <mergeCell ref="SVQ143:SVR143"/>
    <mergeCell ref="SVY143:SVZ143"/>
    <mergeCell ref="SWG143:SWH143"/>
    <mergeCell ref="SWO143:SWP143"/>
    <mergeCell ref="STU143:STV143"/>
    <mergeCell ref="SUC143:SUD143"/>
    <mergeCell ref="SUK143:SUL143"/>
    <mergeCell ref="SUS143:SUT143"/>
    <mergeCell ref="SVA143:SVB143"/>
    <mergeCell ref="SSG143:SSH143"/>
    <mergeCell ref="SSO143:SSP143"/>
    <mergeCell ref="SSW143:SSX143"/>
    <mergeCell ref="STE143:STF143"/>
    <mergeCell ref="STM143:STN143"/>
    <mergeCell ref="SQS143:SQT143"/>
    <mergeCell ref="SRA143:SRB143"/>
    <mergeCell ref="SRI143:SRJ143"/>
    <mergeCell ref="SRQ143:SRR143"/>
    <mergeCell ref="SRY143:SRZ143"/>
    <mergeCell ref="SPE143:SPF143"/>
    <mergeCell ref="SPM143:SPN143"/>
    <mergeCell ref="SPU143:SPV143"/>
    <mergeCell ref="SQC143:SQD143"/>
    <mergeCell ref="SQK143:SQL143"/>
    <mergeCell ref="TJE143:TJF143"/>
    <mergeCell ref="TJM143:TJN143"/>
    <mergeCell ref="TJU143:TJV143"/>
    <mergeCell ref="TKC143:TKD143"/>
    <mergeCell ref="TKK143:TKL143"/>
    <mergeCell ref="THQ143:THR143"/>
    <mergeCell ref="THY143:THZ143"/>
    <mergeCell ref="TIG143:TIH143"/>
    <mergeCell ref="TIO143:TIP143"/>
    <mergeCell ref="TIW143:TIX143"/>
    <mergeCell ref="TGC143:TGD143"/>
    <mergeCell ref="TGK143:TGL143"/>
    <mergeCell ref="TGS143:TGT143"/>
    <mergeCell ref="THA143:THB143"/>
    <mergeCell ref="THI143:THJ143"/>
    <mergeCell ref="TEO143:TEP143"/>
    <mergeCell ref="TEW143:TEX143"/>
    <mergeCell ref="TFE143:TFF143"/>
    <mergeCell ref="TFM143:TFN143"/>
    <mergeCell ref="TFU143:TFV143"/>
    <mergeCell ref="TDA143:TDB143"/>
    <mergeCell ref="TDI143:TDJ143"/>
    <mergeCell ref="TDQ143:TDR143"/>
    <mergeCell ref="TDY143:TDZ143"/>
    <mergeCell ref="TEG143:TEH143"/>
    <mergeCell ref="TBM143:TBN143"/>
    <mergeCell ref="TBU143:TBV143"/>
    <mergeCell ref="TCC143:TCD143"/>
    <mergeCell ref="TCK143:TCL143"/>
    <mergeCell ref="TCS143:TCT143"/>
    <mergeCell ref="SZY143:SZZ143"/>
    <mergeCell ref="TAG143:TAH143"/>
    <mergeCell ref="TAO143:TAP143"/>
    <mergeCell ref="TAW143:TAX143"/>
    <mergeCell ref="TBE143:TBF143"/>
    <mergeCell ref="TTY143:TTZ143"/>
    <mergeCell ref="TUG143:TUH143"/>
    <mergeCell ref="TUO143:TUP143"/>
    <mergeCell ref="TUW143:TUX143"/>
    <mergeCell ref="TVE143:TVF143"/>
    <mergeCell ref="TSK143:TSL143"/>
    <mergeCell ref="TSS143:TST143"/>
    <mergeCell ref="TTA143:TTB143"/>
    <mergeCell ref="TTI143:TTJ143"/>
    <mergeCell ref="TTQ143:TTR143"/>
    <mergeCell ref="TQW143:TQX143"/>
    <mergeCell ref="TRE143:TRF143"/>
    <mergeCell ref="TRM143:TRN143"/>
    <mergeCell ref="TRU143:TRV143"/>
    <mergeCell ref="TSC143:TSD143"/>
    <mergeCell ref="TPI143:TPJ143"/>
    <mergeCell ref="TPQ143:TPR143"/>
    <mergeCell ref="TPY143:TPZ143"/>
    <mergeCell ref="TQG143:TQH143"/>
    <mergeCell ref="TQO143:TQP143"/>
    <mergeCell ref="TNU143:TNV143"/>
    <mergeCell ref="TOC143:TOD143"/>
    <mergeCell ref="TOK143:TOL143"/>
    <mergeCell ref="TOS143:TOT143"/>
    <mergeCell ref="TPA143:TPB143"/>
    <mergeCell ref="TMG143:TMH143"/>
    <mergeCell ref="TMO143:TMP143"/>
    <mergeCell ref="TMW143:TMX143"/>
    <mergeCell ref="TNE143:TNF143"/>
    <mergeCell ref="TNM143:TNN143"/>
    <mergeCell ref="TKS143:TKT143"/>
    <mergeCell ref="TLA143:TLB143"/>
    <mergeCell ref="TLI143:TLJ143"/>
    <mergeCell ref="TLQ143:TLR143"/>
    <mergeCell ref="TLY143:TLZ143"/>
    <mergeCell ref="UES143:UET143"/>
    <mergeCell ref="UFA143:UFB143"/>
    <mergeCell ref="UFI143:UFJ143"/>
    <mergeCell ref="UFQ143:UFR143"/>
    <mergeCell ref="UFY143:UFZ143"/>
    <mergeCell ref="UDE143:UDF143"/>
    <mergeCell ref="UDM143:UDN143"/>
    <mergeCell ref="UDU143:UDV143"/>
    <mergeCell ref="UEC143:UED143"/>
    <mergeCell ref="UEK143:UEL143"/>
    <mergeCell ref="UBQ143:UBR143"/>
    <mergeCell ref="UBY143:UBZ143"/>
    <mergeCell ref="UCG143:UCH143"/>
    <mergeCell ref="UCO143:UCP143"/>
    <mergeCell ref="UCW143:UCX143"/>
    <mergeCell ref="UAC143:UAD143"/>
    <mergeCell ref="UAK143:UAL143"/>
    <mergeCell ref="UAS143:UAT143"/>
    <mergeCell ref="UBA143:UBB143"/>
    <mergeCell ref="UBI143:UBJ143"/>
    <mergeCell ref="TYO143:TYP143"/>
    <mergeCell ref="TYW143:TYX143"/>
    <mergeCell ref="TZE143:TZF143"/>
    <mergeCell ref="TZM143:TZN143"/>
    <mergeCell ref="TZU143:TZV143"/>
    <mergeCell ref="TXA143:TXB143"/>
    <mergeCell ref="TXI143:TXJ143"/>
    <mergeCell ref="TXQ143:TXR143"/>
    <mergeCell ref="TXY143:TXZ143"/>
    <mergeCell ref="TYG143:TYH143"/>
    <mergeCell ref="TVM143:TVN143"/>
    <mergeCell ref="TVU143:TVV143"/>
    <mergeCell ref="TWC143:TWD143"/>
    <mergeCell ref="TWK143:TWL143"/>
    <mergeCell ref="TWS143:TWT143"/>
    <mergeCell ref="UPM143:UPN143"/>
    <mergeCell ref="UPU143:UPV143"/>
    <mergeCell ref="UQC143:UQD143"/>
    <mergeCell ref="UQK143:UQL143"/>
    <mergeCell ref="UQS143:UQT143"/>
    <mergeCell ref="UNY143:UNZ143"/>
    <mergeCell ref="UOG143:UOH143"/>
    <mergeCell ref="UOO143:UOP143"/>
    <mergeCell ref="UOW143:UOX143"/>
    <mergeCell ref="UPE143:UPF143"/>
    <mergeCell ref="UMK143:UML143"/>
    <mergeCell ref="UMS143:UMT143"/>
    <mergeCell ref="UNA143:UNB143"/>
    <mergeCell ref="UNI143:UNJ143"/>
    <mergeCell ref="UNQ143:UNR143"/>
    <mergeCell ref="UKW143:UKX143"/>
    <mergeCell ref="ULE143:ULF143"/>
    <mergeCell ref="ULM143:ULN143"/>
    <mergeCell ref="ULU143:ULV143"/>
    <mergeCell ref="UMC143:UMD143"/>
    <mergeCell ref="UJI143:UJJ143"/>
    <mergeCell ref="UJQ143:UJR143"/>
    <mergeCell ref="UJY143:UJZ143"/>
    <mergeCell ref="UKG143:UKH143"/>
    <mergeCell ref="UKO143:UKP143"/>
    <mergeCell ref="UHU143:UHV143"/>
    <mergeCell ref="UIC143:UID143"/>
    <mergeCell ref="UIK143:UIL143"/>
    <mergeCell ref="UIS143:UIT143"/>
    <mergeCell ref="UJA143:UJB143"/>
    <mergeCell ref="UGG143:UGH143"/>
    <mergeCell ref="UGO143:UGP143"/>
    <mergeCell ref="UGW143:UGX143"/>
    <mergeCell ref="UHE143:UHF143"/>
    <mergeCell ref="UHM143:UHN143"/>
    <mergeCell ref="VAG143:VAH143"/>
    <mergeCell ref="VAO143:VAP143"/>
    <mergeCell ref="VAW143:VAX143"/>
    <mergeCell ref="VBE143:VBF143"/>
    <mergeCell ref="VBM143:VBN143"/>
    <mergeCell ref="UYS143:UYT143"/>
    <mergeCell ref="UZA143:UZB143"/>
    <mergeCell ref="UZI143:UZJ143"/>
    <mergeCell ref="UZQ143:UZR143"/>
    <mergeCell ref="UZY143:UZZ143"/>
    <mergeCell ref="UXE143:UXF143"/>
    <mergeCell ref="UXM143:UXN143"/>
    <mergeCell ref="UXU143:UXV143"/>
    <mergeCell ref="UYC143:UYD143"/>
    <mergeCell ref="UYK143:UYL143"/>
    <mergeCell ref="UVQ143:UVR143"/>
    <mergeCell ref="UVY143:UVZ143"/>
    <mergeCell ref="UWG143:UWH143"/>
    <mergeCell ref="UWO143:UWP143"/>
    <mergeCell ref="UWW143:UWX143"/>
    <mergeCell ref="UUC143:UUD143"/>
    <mergeCell ref="UUK143:UUL143"/>
    <mergeCell ref="UUS143:UUT143"/>
    <mergeCell ref="UVA143:UVB143"/>
    <mergeCell ref="UVI143:UVJ143"/>
    <mergeCell ref="USO143:USP143"/>
    <mergeCell ref="USW143:USX143"/>
    <mergeCell ref="UTE143:UTF143"/>
    <mergeCell ref="UTM143:UTN143"/>
    <mergeCell ref="UTU143:UTV143"/>
    <mergeCell ref="URA143:URB143"/>
    <mergeCell ref="URI143:URJ143"/>
    <mergeCell ref="URQ143:URR143"/>
    <mergeCell ref="URY143:URZ143"/>
    <mergeCell ref="USG143:USH143"/>
    <mergeCell ref="VLA143:VLB143"/>
    <mergeCell ref="VLI143:VLJ143"/>
    <mergeCell ref="VLQ143:VLR143"/>
    <mergeCell ref="VLY143:VLZ143"/>
    <mergeCell ref="VMG143:VMH143"/>
    <mergeCell ref="VJM143:VJN143"/>
    <mergeCell ref="VJU143:VJV143"/>
    <mergeCell ref="VKC143:VKD143"/>
    <mergeCell ref="VKK143:VKL143"/>
    <mergeCell ref="VKS143:VKT143"/>
    <mergeCell ref="VHY143:VHZ143"/>
    <mergeCell ref="VIG143:VIH143"/>
    <mergeCell ref="VIO143:VIP143"/>
    <mergeCell ref="VIW143:VIX143"/>
    <mergeCell ref="VJE143:VJF143"/>
    <mergeCell ref="VGK143:VGL143"/>
    <mergeCell ref="VGS143:VGT143"/>
    <mergeCell ref="VHA143:VHB143"/>
    <mergeCell ref="VHI143:VHJ143"/>
    <mergeCell ref="VHQ143:VHR143"/>
    <mergeCell ref="VEW143:VEX143"/>
    <mergeCell ref="VFE143:VFF143"/>
    <mergeCell ref="VFM143:VFN143"/>
    <mergeCell ref="VFU143:VFV143"/>
    <mergeCell ref="VGC143:VGD143"/>
    <mergeCell ref="VDI143:VDJ143"/>
    <mergeCell ref="VDQ143:VDR143"/>
    <mergeCell ref="VDY143:VDZ143"/>
    <mergeCell ref="VEG143:VEH143"/>
    <mergeCell ref="VEO143:VEP143"/>
    <mergeCell ref="VBU143:VBV143"/>
    <mergeCell ref="VCC143:VCD143"/>
    <mergeCell ref="VCK143:VCL143"/>
    <mergeCell ref="VCS143:VCT143"/>
    <mergeCell ref="VDA143:VDB143"/>
    <mergeCell ref="VVU143:VVV143"/>
    <mergeCell ref="VWC143:VWD143"/>
    <mergeCell ref="VWK143:VWL143"/>
    <mergeCell ref="VWS143:VWT143"/>
    <mergeCell ref="VXA143:VXB143"/>
    <mergeCell ref="VUG143:VUH143"/>
    <mergeCell ref="VUO143:VUP143"/>
    <mergeCell ref="VUW143:VUX143"/>
    <mergeCell ref="VVE143:VVF143"/>
    <mergeCell ref="VVM143:VVN143"/>
    <mergeCell ref="VSS143:VST143"/>
    <mergeCell ref="VTA143:VTB143"/>
    <mergeCell ref="VTI143:VTJ143"/>
    <mergeCell ref="VTQ143:VTR143"/>
    <mergeCell ref="VTY143:VTZ143"/>
    <mergeCell ref="VRE143:VRF143"/>
    <mergeCell ref="VRM143:VRN143"/>
    <mergeCell ref="VRU143:VRV143"/>
    <mergeCell ref="VSC143:VSD143"/>
    <mergeCell ref="VSK143:VSL143"/>
    <mergeCell ref="VPQ143:VPR143"/>
    <mergeCell ref="VPY143:VPZ143"/>
    <mergeCell ref="VQG143:VQH143"/>
    <mergeCell ref="VQO143:VQP143"/>
    <mergeCell ref="VQW143:VQX143"/>
    <mergeCell ref="VOC143:VOD143"/>
    <mergeCell ref="VOK143:VOL143"/>
    <mergeCell ref="VOS143:VOT143"/>
    <mergeCell ref="VPA143:VPB143"/>
    <mergeCell ref="VPI143:VPJ143"/>
    <mergeCell ref="VMO143:VMP143"/>
    <mergeCell ref="VMW143:VMX143"/>
    <mergeCell ref="VNE143:VNF143"/>
    <mergeCell ref="VNM143:VNN143"/>
    <mergeCell ref="VNU143:VNV143"/>
    <mergeCell ref="WGO143:WGP143"/>
    <mergeCell ref="WGW143:WGX143"/>
    <mergeCell ref="WHE143:WHF143"/>
    <mergeCell ref="WHM143:WHN143"/>
    <mergeCell ref="WHU143:WHV143"/>
    <mergeCell ref="WFA143:WFB143"/>
    <mergeCell ref="WFI143:WFJ143"/>
    <mergeCell ref="WFQ143:WFR143"/>
    <mergeCell ref="WFY143:WFZ143"/>
    <mergeCell ref="WGG143:WGH143"/>
    <mergeCell ref="WDM143:WDN143"/>
    <mergeCell ref="WDU143:WDV143"/>
    <mergeCell ref="WEC143:WED143"/>
    <mergeCell ref="WEK143:WEL143"/>
    <mergeCell ref="WES143:WET143"/>
    <mergeCell ref="WBY143:WBZ143"/>
    <mergeCell ref="WCG143:WCH143"/>
    <mergeCell ref="WCO143:WCP143"/>
    <mergeCell ref="WCW143:WCX143"/>
    <mergeCell ref="WDE143:WDF143"/>
    <mergeCell ref="WAK143:WAL143"/>
    <mergeCell ref="WAS143:WAT143"/>
    <mergeCell ref="WBA143:WBB143"/>
    <mergeCell ref="WBI143:WBJ143"/>
    <mergeCell ref="WBQ143:WBR143"/>
    <mergeCell ref="VYW143:VYX143"/>
    <mergeCell ref="VZE143:VZF143"/>
    <mergeCell ref="VZM143:VZN143"/>
    <mergeCell ref="VZU143:VZV143"/>
    <mergeCell ref="WAC143:WAD143"/>
    <mergeCell ref="VXI143:VXJ143"/>
    <mergeCell ref="VXQ143:VXR143"/>
    <mergeCell ref="VXY143:VXZ143"/>
    <mergeCell ref="VYG143:VYH143"/>
    <mergeCell ref="VYO143:VYP143"/>
    <mergeCell ref="WUC143:WUD143"/>
    <mergeCell ref="WRI143:WRJ143"/>
    <mergeCell ref="WRQ143:WRR143"/>
    <mergeCell ref="WRY143:WRZ143"/>
    <mergeCell ref="WSG143:WSH143"/>
    <mergeCell ref="WSO143:WSP143"/>
    <mergeCell ref="WPU143:WPV143"/>
    <mergeCell ref="WQC143:WQD143"/>
    <mergeCell ref="WQK143:WQL143"/>
    <mergeCell ref="WQS143:WQT143"/>
    <mergeCell ref="WRA143:WRB143"/>
    <mergeCell ref="WOG143:WOH143"/>
    <mergeCell ref="WOO143:WOP143"/>
    <mergeCell ref="WOW143:WOX143"/>
    <mergeCell ref="WPE143:WPF143"/>
    <mergeCell ref="WPM143:WPN143"/>
    <mergeCell ref="WMS143:WMT143"/>
    <mergeCell ref="WNA143:WNB143"/>
    <mergeCell ref="WNI143:WNJ143"/>
    <mergeCell ref="WNQ143:WNR143"/>
    <mergeCell ref="WNY143:WNZ143"/>
    <mergeCell ref="WLE143:WLF143"/>
    <mergeCell ref="WLM143:WLN143"/>
    <mergeCell ref="WLU143:WLV143"/>
    <mergeCell ref="WMC143:WMD143"/>
    <mergeCell ref="WMK143:WML143"/>
    <mergeCell ref="WJQ143:WJR143"/>
    <mergeCell ref="WJY143:WJZ143"/>
    <mergeCell ref="WKG143:WKH143"/>
    <mergeCell ref="WKO143:WKP143"/>
    <mergeCell ref="WKW143:WKX143"/>
    <mergeCell ref="WIC143:WID143"/>
    <mergeCell ref="WIK143:WIL143"/>
    <mergeCell ref="WIS143:WIT143"/>
    <mergeCell ref="WJA143:WJB143"/>
    <mergeCell ref="WJI143:WJJ143"/>
    <mergeCell ref="FJ145:FL145"/>
    <mergeCell ref="FR145:FT145"/>
    <mergeCell ref="FZ145:GB145"/>
    <mergeCell ref="GH145:GJ145"/>
    <mergeCell ref="GP145:GR145"/>
    <mergeCell ref="DV145:DX145"/>
    <mergeCell ref="ED145:EF145"/>
    <mergeCell ref="EL145:EN145"/>
    <mergeCell ref="ET145:EV145"/>
    <mergeCell ref="FB145:FD145"/>
    <mergeCell ref="CH145:CJ145"/>
    <mergeCell ref="CP145:CR145"/>
    <mergeCell ref="CX145:CZ145"/>
    <mergeCell ref="DF145:DH145"/>
    <mergeCell ref="DN145:DP145"/>
    <mergeCell ref="AT145:AV145"/>
    <mergeCell ref="BB145:BD145"/>
    <mergeCell ref="BJ145:BL145"/>
    <mergeCell ref="BR145:BT145"/>
    <mergeCell ref="BZ145:CB145"/>
    <mergeCell ref="F145:H145"/>
    <mergeCell ref="N145:P145"/>
    <mergeCell ref="V145:X145"/>
    <mergeCell ref="AD145:AF145"/>
    <mergeCell ref="AL145:AN145"/>
    <mergeCell ref="XDQ143:XDR143"/>
    <mergeCell ref="XDY143:XDZ143"/>
    <mergeCell ref="XEG143:XEH143"/>
    <mergeCell ref="XEO143:XEP143"/>
    <mergeCell ref="XEW143:XEX143"/>
    <mergeCell ref="XCC143:XCD143"/>
    <mergeCell ref="XCK143:XCL143"/>
    <mergeCell ref="XCS143:XCT143"/>
    <mergeCell ref="XDA143:XDB143"/>
    <mergeCell ref="XDI143:XDJ143"/>
    <mergeCell ref="XAO143:XAP143"/>
    <mergeCell ref="XAW143:XAX143"/>
    <mergeCell ref="XBE143:XBF143"/>
    <mergeCell ref="XBM143:XBN143"/>
    <mergeCell ref="XBU143:XBV143"/>
    <mergeCell ref="WZA143:WZB143"/>
    <mergeCell ref="WZI143:WZJ143"/>
    <mergeCell ref="WZQ143:WZR143"/>
    <mergeCell ref="WZY143:WZZ143"/>
    <mergeCell ref="XAG143:XAH143"/>
    <mergeCell ref="WXM143:WXN143"/>
    <mergeCell ref="WXU143:WXV143"/>
    <mergeCell ref="WYC143:WYD143"/>
    <mergeCell ref="WYK143:WYL143"/>
    <mergeCell ref="WYS143:WYT143"/>
    <mergeCell ref="WVY143:WVZ143"/>
    <mergeCell ref="WWG143:WWH143"/>
    <mergeCell ref="WWO143:WWP143"/>
    <mergeCell ref="WWW143:WWX143"/>
    <mergeCell ref="WXE143:WXF143"/>
    <mergeCell ref="WUK143:WUL143"/>
    <mergeCell ref="WUS143:WUT143"/>
    <mergeCell ref="WVA143:WVB143"/>
    <mergeCell ref="WVI143:WVJ143"/>
    <mergeCell ref="WVQ143:WVR143"/>
    <mergeCell ref="WSW143:WSX143"/>
    <mergeCell ref="WTE143:WTF143"/>
    <mergeCell ref="WTM143:WTN143"/>
    <mergeCell ref="WTU143:WTV143"/>
    <mergeCell ref="QD145:QF145"/>
    <mergeCell ref="QL145:QN145"/>
    <mergeCell ref="QT145:QV145"/>
    <mergeCell ref="RB145:RD145"/>
    <mergeCell ref="RJ145:RL145"/>
    <mergeCell ref="OP145:OR145"/>
    <mergeCell ref="OX145:OZ145"/>
    <mergeCell ref="PF145:PH145"/>
    <mergeCell ref="PN145:PP145"/>
    <mergeCell ref="PV145:PX145"/>
    <mergeCell ref="NB145:ND145"/>
    <mergeCell ref="NJ145:NL145"/>
    <mergeCell ref="NR145:NT145"/>
    <mergeCell ref="NZ145:OB145"/>
    <mergeCell ref="OH145:OJ145"/>
    <mergeCell ref="LN145:LP145"/>
    <mergeCell ref="LV145:LX145"/>
    <mergeCell ref="MD145:MF145"/>
    <mergeCell ref="ML145:MN145"/>
    <mergeCell ref="MT145:MV145"/>
    <mergeCell ref="JZ145:KB145"/>
    <mergeCell ref="KH145:KJ145"/>
    <mergeCell ref="KP145:KR145"/>
    <mergeCell ref="KX145:KZ145"/>
    <mergeCell ref="LF145:LH145"/>
    <mergeCell ref="IL145:IN145"/>
    <mergeCell ref="IT145:IV145"/>
    <mergeCell ref="JB145:JD145"/>
    <mergeCell ref="JJ145:JL145"/>
    <mergeCell ref="JR145:JT145"/>
    <mergeCell ref="GX145:GZ145"/>
    <mergeCell ref="HF145:HH145"/>
    <mergeCell ref="HN145:HP145"/>
    <mergeCell ref="HV145:HX145"/>
    <mergeCell ref="ID145:IF145"/>
    <mergeCell ref="AAX145:AAZ145"/>
    <mergeCell ref="ABF145:ABH145"/>
    <mergeCell ref="ABN145:ABP145"/>
    <mergeCell ref="ABV145:ABX145"/>
    <mergeCell ref="ACD145:ACF145"/>
    <mergeCell ref="ZJ145:ZL145"/>
    <mergeCell ref="ZR145:ZT145"/>
    <mergeCell ref="ZZ145:AAB145"/>
    <mergeCell ref="AAH145:AAJ145"/>
    <mergeCell ref="AAP145:AAR145"/>
    <mergeCell ref="XV145:XX145"/>
    <mergeCell ref="YD145:YF145"/>
    <mergeCell ref="YL145:YN145"/>
    <mergeCell ref="YT145:YV145"/>
    <mergeCell ref="ZB145:ZD145"/>
    <mergeCell ref="WH145:WJ145"/>
    <mergeCell ref="WP145:WR145"/>
    <mergeCell ref="WX145:WZ145"/>
    <mergeCell ref="XF145:XH145"/>
    <mergeCell ref="XN145:XP145"/>
    <mergeCell ref="UT145:UV145"/>
    <mergeCell ref="VB145:VD145"/>
    <mergeCell ref="VJ145:VL145"/>
    <mergeCell ref="VR145:VT145"/>
    <mergeCell ref="VZ145:WB145"/>
    <mergeCell ref="TF145:TH145"/>
    <mergeCell ref="TN145:TP145"/>
    <mergeCell ref="TV145:TX145"/>
    <mergeCell ref="UD145:UF145"/>
    <mergeCell ref="UL145:UN145"/>
    <mergeCell ref="RR145:RT145"/>
    <mergeCell ref="RZ145:SB145"/>
    <mergeCell ref="SH145:SJ145"/>
    <mergeCell ref="SP145:SR145"/>
    <mergeCell ref="SX145:SZ145"/>
    <mergeCell ref="ALR145:ALT145"/>
    <mergeCell ref="ALZ145:AMB145"/>
    <mergeCell ref="AMH145:AMJ145"/>
    <mergeCell ref="AMP145:AMR145"/>
    <mergeCell ref="AMX145:AMZ145"/>
    <mergeCell ref="AKD145:AKF145"/>
    <mergeCell ref="AKL145:AKN145"/>
    <mergeCell ref="AKT145:AKV145"/>
    <mergeCell ref="ALB145:ALD145"/>
    <mergeCell ref="ALJ145:ALL145"/>
    <mergeCell ref="AIP145:AIR145"/>
    <mergeCell ref="AIX145:AIZ145"/>
    <mergeCell ref="AJF145:AJH145"/>
    <mergeCell ref="AJN145:AJP145"/>
    <mergeCell ref="AJV145:AJX145"/>
    <mergeCell ref="AHB145:AHD145"/>
    <mergeCell ref="AHJ145:AHL145"/>
    <mergeCell ref="AHR145:AHT145"/>
    <mergeCell ref="AHZ145:AIB145"/>
    <mergeCell ref="AIH145:AIJ145"/>
    <mergeCell ref="AFN145:AFP145"/>
    <mergeCell ref="AFV145:AFX145"/>
    <mergeCell ref="AGD145:AGF145"/>
    <mergeCell ref="AGL145:AGN145"/>
    <mergeCell ref="AGT145:AGV145"/>
    <mergeCell ref="ADZ145:AEB145"/>
    <mergeCell ref="AEH145:AEJ145"/>
    <mergeCell ref="AEP145:AER145"/>
    <mergeCell ref="AEX145:AEZ145"/>
    <mergeCell ref="AFF145:AFH145"/>
    <mergeCell ref="ACL145:ACN145"/>
    <mergeCell ref="ACT145:ACV145"/>
    <mergeCell ref="ADB145:ADD145"/>
    <mergeCell ref="ADJ145:ADL145"/>
    <mergeCell ref="ADR145:ADT145"/>
    <mergeCell ref="AWL145:AWN145"/>
    <mergeCell ref="AWT145:AWV145"/>
    <mergeCell ref="AXB145:AXD145"/>
    <mergeCell ref="AXJ145:AXL145"/>
    <mergeCell ref="AXR145:AXT145"/>
    <mergeCell ref="AUX145:AUZ145"/>
    <mergeCell ref="AVF145:AVH145"/>
    <mergeCell ref="AVN145:AVP145"/>
    <mergeCell ref="AVV145:AVX145"/>
    <mergeCell ref="AWD145:AWF145"/>
    <mergeCell ref="ATJ145:ATL145"/>
    <mergeCell ref="ATR145:ATT145"/>
    <mergeCell ref="ATZ145:AUB145"/>
    <mergeCell ref="AUH145:AUJ145"/>
    <mergeCell ref="AUP145:AUR145"/>
    <mergeCell ref="ARV145:ARX145"/>
    <mergeCell ref="ASD145:ASF145"/>
    <mergeCell ref="ASL145:ASN145"/>
    <mergeCell ref="AST145:ASV145"/>
    <mergeCell ref="ATB145:ATD145"/>
    <mergeCell ref="AQH145:AQJ145"/>
    <mergeCell ref="AQP145:AQR145"/>
    <mergeCell ref="AQX145:AQZ145"/>
    <mergeCell ref="ARF145:ARH145"/>
    <mergeCell ref="ARN145:ARP145"/>
    <mergeCell ref="AOT145:AOV145"/>
    <mergeCell ref="APB145:APD145"/>
    <mergeCell ref="APJ145:APL145"/>
    <mergeCell ref="APR145:APT145"/>
    <mergeCell ref="APZ145:AQB145"/>
    <mergeCell ref="ANF145:ANH145"/>
    <mergeCell ref="ANN145:ANP145"/>
    <mergeCell ref="ANV145:ANX145"/>
    <mergeCell ref="AOD145:AOF145"/>
    <mergeCell ref="AOL145:AON145"/>
    <mergeCell ref="BHF145:BHH145"/>
    <mergeCell ref="BHN145:BHP145"/>
    <mergeCell ref="BHV145:BHX145"/>
    <mergeCell ref="BID145:BIF145"/>
    <mergeCell ref="BIL145:BIN145"/>
    <mergeCell ref="BFR145:BFT145"/>
    <mergeCell ref="BFZ145:BGB145"/>
    <mergeCell ref="BGH145:BGJ145"/>
    <mergeCell ref="BGP145:BGR145"/>
    <mergeCell ref="BGX145:BGZ145"/>
    <mergeCell ref="BED145:BEF145"/>
    <mergeCell ref="BEL145:BEN145"/>
    <mergeCell ref="BET145:BEV145"/>
    <mergeCell ref="BFB145:BFD145"/>
    <mergeCell ref="BFJ145:BFL145"/>
    <mergeCell ref="BCP145:BCR145"/>
    <mergeCell ref="BCX145:BCZ145"/>
    <mergeCell ref="BDF145:BDH145"/>
    <mergeCell ref="BDN145:BDP145"/>
    <mergeCell ref="BDV145:BDX145"/>
    <mergeCell ref="BBB145:BBD145"/>
    <mergeCell ref="BBJ145:BBL145"/>
    <mergeCell ref="BBR145:BBT145"/>
    <mergeCell ref="BBZ145:BCB145"/>
    <mergeCell ref="BCH145:BCJ145"/>
    <mergeCell ref="AZN145:AZP145"/>
    <mergeCell ref="AZV145:AZX145"/>
    <mergeCell ref="BAD145:BAF145"/>
    <mergeCell ref="BAL145:BAN145"/>
    <mergeCell ref="BAT145:BAV145"/>
    <mergeCell ref="AXZ145:AYB145"/>
    <mergeCell ref="AYH145:AYJ145"/>
    <mergeCell ref="AYP145:AYR145"/>
    <mergeCell ref="AYX145:AYZ145"/>
    <mergeCell ref="AZF145:AZH145"/>
    <mergeCell ref="BRZ145:BSB145"/>
    <mergeCell ref="BSH145:BSJ145"/>
    <mergeCell ref="BSP145:BSR145"/>
    <mergeCell ref="BSX145:BSZ145"/>
    <mergeCell ref="BTF145:BTH145"/>
    <mergeCell ref="BQL145:BQN145"/>
    <mergeCell ref="BQT145:BQV145"/>
    <mergeCell ref="BRB145:BRD145"/>
    <mergeCell ref="BRJ145:BRL145"/>
    <mergeCell ref="BRR145:BRT145"/>
    <mergeCell ref="BOX145:BOZ145"/>
    <mergeCell ref="BPF145:BPH145"/>
    <mergeCell ref="BPN145:BPP145"/>
    <mergeCell ref="BPV145:BPX145"/>
    <mergeCell ref="BQD145:BQF145"/>
    <mergeCell ref="BNJ145:BNL145"/>
    <mergeCell ref="BNR145:BNT145"/>
    <mergeCell ref="BNZ145:BOB145"/>
    <mergeCell ref="BOH145:BOJ145"/>
    <mergeCell ref="BOP145:BOR145"/>
    <mergeCell ref="BLV145:BLX145"/>
    <mergeCell ref="BMD145:BMF145"/>
    <mergeCell ref="BML145:BMN145"/>
    <mergeCell ref="BMT145:BMV145"/>
    <mergeCell ref="BNB145:BND145"/>
    <mergeCell ref="BKH145:BKJ145"/>
    <mergeCell ref="BKP145:BKR145"/>
    <mergeCell ref="BKX145:BKZ145"/>
    <mergeCell ref="BLF145:BLH145"/>
    <mergeCell ref="BLN145:BLP145"/>
    <mergeCell ref="BIT145:BIV145"/>
    <mergeCell ref="BJB145:BJD145"/>
    <mergeCell ref="BJJ145:BJL145"/>
    <mergeCell ref="BJR145:BJT145"/>
    <mergeCell ref="BJZ145:BKB145"/>
    <mergeCell ref="CCT145:CCV145"/>
    <mergeCell ref="CDB145:CDD145"/>
    <mergeCell ref="CDJ145:CDL145"/>
    <mergeCell ref="CDR145:CDT145"/>
    <mergeCell ref="CDZ145:CEB145"/>
    <mergeCell ref="CBF145:CBH145"/>
    <mergeCell ref="CBN145:CBP145"/>
    <mergeCell ref="CBV145:CBX145"/>
    <mergeCell ref="CCD145:CCF145"/>
    <mergeCell ref="CCL145:CCN145"/>
    <mergeCell ref="BZR145:BZT145"/>
    <mergeCell ref="BZZ145:CAB145"/>
    <mergeCell ref="CAH145:CAJ145"/>
    <mergeCell ref="CAP145:CAR145"/>
    <mergeCell ref="CAX145:CAZ145"/>
    <mergeCell ref="BYD145:BYF145"/>
    <mergeCell ref="BYL145:BYN145"/>
    <mergeCell ref="BYT145:BYV145"/>
    <mergeCell ref="BZB145:BZD145"/>
    <mergeCell ref="BZJ145:BZL145"/>
    <mergeCell ref="BWP145:BWR145"/>
    <mergeCell ref="BWX145:BWZ145"/>
    <mergeCell ref="BXF145:BXH145"/>
    <mergeCell ref="BXN145:BXP145"/>
    <mergeCell ref="BXV145:BXX145"/>
    <mergeCell ref="BVB145:BVD145"/>
    <mergeCell ref="BVJ145:BVL145"/>
    <mergeCell ref="BVR145:BVT145"/>
    <mergeCell ref="BVZ145:BWB145"/>
    <mergeCell ref="BWH145:BWJ145"/>
    <mergeCell ref="BTN145:BTP145"/>
    <mergeCell ref="BTV145:BTX145"/>
    <mergeCell ref="BUD145:BUF145"/>
    <mergeCell ref="BUL145:BUN145"/>
    <mergeCell ref="BUT145:BUV145"/>
    <mergeCell ref="CNN145:CNP145"/>
    <mergeCell ref="CNV145:CNX145"/>
    <mergeCell ref="COD145:COF145"/>
    <mergeCell ref="COL145:CON145"/>
    <mergeCell ref="COT145:COV145"/>
    <mergeCell ref="CLZ145:CMB145"/>
    <mergeCell ref="CMH145:CMJ145"/>
    <mergeCell ref="CMP145:CMR145"/>
    <mergeCell ref="CMX145:CMZ145"/>
    <mergeCell ref="CNF145:CNH145"/>
    <mergeCell ref="CKL145:CKN145"/>
    <mergeCell ref="CKT145:CKV145"/>
    <mergeCell ref="CLB145:CLD145"/>
    <mergeCell ref="CLJ145:CLL145"/>
    <mergeCell ref="CLR145:CLT145"/>
    <mergeCell ref="CIX145:CIZ145"/>
    <mergeCell ref="CJF145:CJH145"/>
    <mergeCell ref="CJN145:CJP145"/>
    <mergeCell ref="CJV145:CJX145"/>
    <mergeCell ref="CKD145:CKF145"/>
    <mergeCell ref="CHJ145:CHL145"/>
    <mergeCell ref="CHR145:CHT145"/>
    <mergeCell ref="CHZ145:CIB145"/>
    <mergeCell ref="CIH145:CIJ145"/>
    <mergeCell ref="CIP145:CIR145"/>
    <mergeCell ref="CFV145:CFX145"/>
    <mergeCell ref="CGD145:CGF145"/>
    <mergeCell ref="CGL145:CGN145"/>
    <mergeCell ref="CGT145:CGV145"/>
    <mergeCell ref="CHB145:CHD145"/>
    <mergeCell ref="CEH145:CEJ145"/>
    <mergeCell ref="CEP145:CER145"/>
    <mergeCell ref="CEX145:CEZ145"/>
    <mergeCell ref="CFF145:CFH145"/>
    <mergeCell ref="CFN145:CFP145"/>
    <mergeCell ref="CYH145:CYJ145"/>
    <mergeCell ref="CYP145:CYR145"/>
    <mergeCell ref="CYX145:CYZ145"/>
    <mergeCell ref="CZF145:CZH145"/>
    <mergeCell ref="CZN145:CZP145"/>
    <mergeCell ref="CWT145:CWV145"/>
    <mergeCell ref="CXB145:CXD145"/>
    <mergeCell ref="CXJ145:CXL145"/>
    <mergeCell ref="CXR145:CXT145"/>
    <mergeCell ref="CXZ145:CYB145"/>
    <mergeCell ref="CVF145:CVH145"/>
    <mergeCell ref="CVN145:CVP145"/>
    <mergeCell ref="CVV145:CVX145"/>
    <mergeCell ref="CWD145:CWF145"/>
    <mergeCell ref="CWL145:CWN145"/>
    <mergeCell ref="CTR145:CTT145"/>
    <mergeCell ref="CTZ145:CUB145"/>
    <mergeCell ref="CUH145:CUJ145"/>
    <mergeCell ref="CUP145:CUR145"/>
    <mergeCell ref="CUX145:CUZ145"/>
    <mergeCell ref="CSD145:CSF145"/>
    <mergeCell ref="CSL145:CSN145"/>
    <mergeCell ref="CST145:CSV145"/>
    <mergeCell ref="CTB145:CTD145"/>
    <mergeCell ref="CTJ145:CTL145"/>
    <mergeCell ref="CQP145:CQR145"/>
    <mergeCell ref="CQX145:CQZ145"/>
    <mergeCell ref="CRF145:CRH145"/>
    <mergeCell ref="CRN145:CRP145"/>
    <mergeCell ref="CRV145:CRX145"/>
    <mergeCell ref="CPB145:CPD145"/>
    <mergeCell ref="CPJ145:CPL145"/>
    <mergeCell ref="CPR145:CPT145"/>
    <mergeCell ref="CPZ145:CQB145"/>
    <mergeCell ref="CQH145:CQJ145"/>
    <mergeCell ref="DJB145:DJD145"/>
    <mergeCell ref="DJJ145:DJL145"/>
    <mergeCell ref="DJR145:DJT145"/>
    <mergeCell ref="DJZ145:DKB145"/>
    <mergeCell ref="DKH145:DKJ145"/>
    <mergeCell ref="DHN145:DHP145"/>
    <mergeCell ref="DHV145:DHX145"/>
    <mergeCell ref="DID145:DIF145"/>
    <mergeCell ref="DIL145:DIN145"/>
    <mergeCell ref="DIT145:DIV145"/>
    <mergeCell ref="DFZ145:DGB145"/>
    <mergeCell ref="DGH145:DGJ145"/>
    <mergeCell ref="DGP145:DGR145"/>
    <mergeCell ref="DGX145:DGZ145"/>
    <mergeCell ref="DHF145:DHH145"/>
    <mergeCell ref="DEL145:DEN145"/>
    <mergeCell ref="DET145:DEV145"/>
    <mergeCell ref="DFB145:DFD145"/>
    <mergeCell ref="DFJ145:DFL145"/>
    <mergeCell ref="DFR145:DFT145"/>
    <mergeCell ref="DCX145:DCZ145"/>
    <mergeCell ref="DDF145:DDH145"/>
    <mergeCell ref="DDN145:DDP145"/>
    <mergeCell ref="DDV145:DDX145"/>
    <mergeCell ref="DED145:DEF145"/>
    <mergeCell ref="DBJ145:DBL145"/>
    <mergeCell ref="DBR145:DBT145"/>
    <mergeCell ref="DBZ145:DCB145"/>
    <mergeCell ref="DCH145:DCJ145"/>
    <mergeCell ref="DCP145:DCR145"/>
    <mergeCell ref="CZV145:CZX145"/>
    <mergeCell ref="DAD145:DAF145"/>
    <mergeCell ref="DAL145:DAN145"/>
    <mergeCell ref="DAT145:DAV145"/>
    <mergeCell ref="DBB145:DBD145"/>
    <mergeCell ref="DTV145:DTX145"/>
    <mergeCell ref="DUD145:DUF145"/>
    <mergeCell ref="DUL145:DUN145"/>
    <mergeCell ref="DUT145:DUV145"/>
    <mergeCell ref="DVB145:DVD145"/>
    <mergeCell ref="DSH145:DSJ145"/>
    <mergeCell ref="DSP145:DSR145"/>
    <mergeCell ref="DSX145:DSZ145"/>
    <mergeCell ref="DTF145:DTH145"/>
    <mergeCell ref="DTN145:DTP145"/>
    <mergeCell ref="DQT145:DQV145"/>
    <mergeCell ref="DRB145:DRD145"/>
    <mergeCell ref="DRJ145:DRL145"/>
    <mergeCell ref="DRR145:DRT145"/>
    <mergeCell ref="DRZ145:DSB145"/>
    <mergeCell ref="DPF145:DPH145"/>
    <mergeCell ref="DPN145:DPP145"/>
    <mergeCell ref="DPV145:DPX145"/>
    <mergeCell ref="DQD145:DQF145"/>
    <mergeCell ref="DQL145:DQN145"/>
    <mergeCell ref="DNR145:DNT145"/>
    <mergeCell ref="DNZ145:DOB145"/>
    <mergeCell ref="DOH145:DOJ145"/>
    <mergeCell ref="DOP145:DOR145"/>
    <mergeCell ref="DOX145:DOZ145"/>
    <mergeCell ref="DMD145:DMF145"/>
    <mergeCell ref="DML145:DMN145"/>
    <mergeCell ref="DMT145:DMV145"/>
    <mergeCell ref="DNB145:DND145"/>
    <mergeCell ref="DNJ145:DNL145"/>
    <mergeCell ref="DKP145:DKR145"/>
    <mergeCell ref="DKX145:DKZ145"/>
    <mergeCell ref="DLF145:DLH145"/>
    <mergeCell ref="DLN145:DLP145"/>
    <mergeCell ref="DLV145:DLX145"/>
    <mergeCell ref="EEP145:EER145"/>
    <mergeCell ref="EEX145:EEZ145"/>
    <mergeCell ref="EFF145:EFH145"/>
    <mergeCell ref="EFN145:EFP145"/>
    <mergeCell ref="EFV145:EFX145"/>
    <mergeCell ref="EDB145:EDD145"/>
    <mergeCell ref="EDJ145:EDL145"/>
    <mergeCell ref="EDR145:EDT145"/>
    <mergeCell ref="EDZ145:EEB145"/>
    <mergeCell ref="EEH145:EEJ145"/>
    <mergeCell ref="EBN145:EBP145"/>
    <mergeCell ref="EBV145:EBX145"/>
    <mergeCell ref="ECD145:ECF145"/>
    <mergeCell ref="ECL145:ECN145"/>
    <mergeCell ref="ECT145:ECV145"/>
    <mergeCell ref="DZZ145:EAB145"/>
    <mergeCell ref="EAH145:EAJ145"/>
    <mergeCell ref="EAP145:EAR145"/>
    <mergeCell ref="EAX145:EAZ145"/>
    <mergeCell ref="EBF145:EBH145"/>
    <mergeCell ref="DYL145:DYN145"/>
    <mergeCell ref="DYT145:DYV145"/>
    <mergeCell ref="DZB145:DZD145"/>
    <mergeCell ref="DZJ145:DZL145"/>
    <mergeCell ref="DZR145:DZT145"/>
    <mergeCell ref="DWX145:DWZ145"/>
    <mergeCell ref="DXF145:DXH145"/>
    <mergeCell ref="DXN145:DXP145"/>
    <mergeCell ref="DXV145:DXX145"/>
    <mergeCell ref="DYD145:DYF145"/>
    <mergeCell ref="DVJ145:DVL145"/>
    <mergeCell ref="DVR145:DVT145"/>
    <mergeCell ref="DVZ145:DWB145"/>
    <mergeCell ref="DWH145:DWJ145"/>
    <mergeCell ref="DWP145:DWR145"/>
    <mergeCell ref="EPJ145:EPL145"/>
    <mergeCell ref="EPR145:EPT145"/>
    <mergeCell ref="EPZ145:EQB145"/>
    <mergeCell ref="EQH145:EQJ145"/>
    <mergeCell ref="EQP145:EQR145"/>
    <mergeCell ref="ENV145:ENX145"/>
    <mergeCell ref="EOD145:EOF145"/>
    <mergeCell ref="EOL145:EON145"/>
    <mergeCell ref="EOT145:EOV145"/>
    <mergeCell ref="EPB145:EPD145"/>
    <mergeCell ref="EMH145:EMJ145"/>
    <mergeCell ref="EMP145:EMR145"/>
    <mergeCell ref="EMX145:EMZ145"/>
    <mergeCell ref="ENF145:ENH145"/>
    <mergeCell ref="ENN145:ENP145"/>
    <mergeCell ref="EKT145:EKV145"/>
    <mergeCell ref="ELB145:ELD145"/>
    <mergeCell ref="ELJ145:ELL145"/>
    <mergeCell ref="ELR145:ELT145"/>
    <mergeCell ref="ELZ145:EMB145"/>
    <mergeCell ref="EJF145:EJH145"/>
    <mergeCell ref="EJN145:EJP145"/>
    <mergeCell ref="EJV145:EJX145"/>
    <mergeCell ref="EKD145:EKF145"/>
    <mergeCell ref="EKL145:EKN145"/>
    <mergeCell ref="EHR145:EHT145"/>
    <mergeCell ref="EHZ145:EIB145"/>
    <mergeCell ref="EIH145:EIJ145"/>
    <mergeCell ref="EIP145:EIR145"/>
    <mergeCell ref="EIX145:EIZ145"/>
    <mergeCell ref="EGD145:EGF145"/>
    <mergeCell ref="EGL145:EGN145"/>
    <mergeCell ref="EGT145:EGV145"/>
    <mergeCell ref="EHB145:EHD145"/>
    <mergeCell ref="EHJ145:EHL145"/>
    <mergeCell ref="FAD145:FAF145"/>
    <mergeCell ref="FAL145:FAN145"/>
    <mergeCell ref="FAT145:FAV145"/>
    <mergeCell ref="FBB145:FBD145"/>
    <mergeCell ref="FBJ145:FBL145"/>
    <mergeCell ref="EYP145:EYR145"/>
    <mergeCell ref="EYX145:EYZ145"/>
    <mergeCell ref="EZF145:EZH145"/>
    <mergeCell ref="EZN145:EZP145"/>
    <mergeCell ref="EZV145:EZX145"/>
    <mergeCell ref="EXB145:EXD145"/>
    <mergeCell ref="EXJ145:EXL145"/>
    <mergeCell ref="EXR145:EXT145"/>
    <mergeCell ref="EXZ145:EYB145"/>
    <mergeCell ref="EYH145:EYJ145"/>
    <mergeCell ref="EVN145:EVP145"/>
    <mergeCell ref="EVV145:EVX145"/>
    <mergeCell ref="EWD145:EWF145"/>
    <mergeCell ref="EWL145:EWN145"/>
    <mergeCell ref="EWT145:EWV145"/>
    <mergeCell ref="ETZ145:EUB145"/>
    <mergeCell ref="EUH145:EUJ145"/>
    <mergeCell ref="EUP145:EUR145"/>
    <mergeCell ref="EUX145:EUZ145"/>
    <mergeCell ref="EVF145:EVH145"/>
    <mergeCell ref="ESL145:ESN145"/>
    <mergeCell ref="EST145:ESV145"/>
    <mergeCell ref="ETB145:ETD145"/>
    <mergeCell ref="ETJ145:ETL145"/>
    <mergeCell ref="ETR145:ETT145"/>
    <mergeCell ref="EQX145:EQZ145"/>
    <mergeCell ref="ERF145:ERH145"/>
    <mergeCell ref="ERN145:ERP145"/>
    <mergeCell ref="ERV145:ERX145"/>
    <mergeCell ref="ESD145:ESF145"/>
    <mergeCell ref="FKX145:FKZ145"/>
    <mergeCell ref="FLF145:FLH145"/>
    <mergeCell ref="FLN145:FLP145"/>
    <mergeCell ref="FLV145:FLX145"/>
    <mergeCell ref="FMD145:FMF145"/>
    <mergeCell ref="FJJ145:FJL145"/>
    <mergeCell ref="FJR145:FJT145"/>
    <mergeCell ref="FJZ145:FKB145"/>
    <mergeCell ref="FKH145:FKJ145"/>
    <mergeCell ref="FKP145:FKR145"/>
    <mergeCell ref="FHV145:FHX145"/>
    <mergeCell ref="FID145:FIF145"/>
    <mergeCell ref="FIL145:FIN145"/>
    <mergeCell ref="FIT145:FIV145"/>
    <mergeCell ref="FJB145:FJD145"/>
    <mergeCell ref="FGH145:FGJ145"/>
    <mergeCell ref="FGP145:FGR145"/>
    <mergeCell ref="FGX145:FGZ145"/>
    <mergeCell ref="FHF145:FHH145"/>
    <mergeCell ref="FHN145:FHP145"/>
    <mergeCell ref="FET145:FEV145"/>
    <mergeCell ref="FFB145:FFD145"/>
    <mergeCell ref="FFJ145:FFL145"/>
    <mergeCell ref="FFR145:FFT145"/>
    <mergeCell ref="FFZ145:FGB145"/>
    <mergeCell ref="FDF145:FDH145"/>
    <mergeCell ref="FDN145:FDP145"/>
    <mergeCell ref="FDV145:FDX145"/>
    <mergeCell ref="FED145:FEF145"/>
    <mergeCell ref="FEL145:FEN145"/>
    <mergeCell ref="FBR145:FBT145"/>
    <mergeCell ref="FBZ145:FCB145"/>
    <mergeCell ref="FCH145:FCJ145"/>
    <mergeCell ref="FCP145:FCR145"/>
    <mergeCell ref="FCX145:FCZ145"/>
    <mergeCell ref="FVR145:FVT145"/>
    <mergeCell ref="FVZ145:FWB145"/>
    <mergeCell ref="FWH145:FWJ145"/>
    <mergeCell ref="FWP145:FWR145"/>
    <mergeCell ref="FWX145:FWZ145"/>
    <mergeCell ref="FUD145:FUF145"/>
    <mergeCell ref="FUL145:FUN145"/>
    <mergeCell ref="FUT145:FUV145"/>
    <mergeCell ref="FVB145:FVD145"/>
    <mergeCell ref="FVJ145:FVL145"/>
    <mergeCell ref="FSP145:FSR145"/>
    <mergeCell ref="FSX145:FSZ145"/>
    <mergeCell ref="FTF145:FTH145"/>
    <mergeCell ref="FTN145:FTP145"/>
    <mergeCell ref="FTV145:FTX145"/>
    <mergeCell ref="FRB145:FRD145"/>
    <mergeCell ref="FRJ145:FRL145"/>
    <mergeCell ref="FRR145:FRT145"/>
    <mergeCell ref="FRZ145:FSB145"/>
    <mergeCell ref="FSH145:FSJ145"/>
    <mergeCell ref="FPN145:FPP145"/>
    <mergeCell ref="FPV145:FPX145"/>
    <mergeCell ref="FQD145:FQF145"/>
    <mergeCell ref="FQL145:FQN145"/>
    <mergeCell ref="FQT145:FQV145"/>
    <mergeCell ref="FNZ145:FOB145"/>
    <mergeCell ref="FOH145:FOJ145"/>
    <mergeCell ref="FOP145:FOR145"/>
    <mergeCell ref="FOX145:FOZ145"/>
    <mergeCell ref="FPF145:FPH145"/>
    <mergeCell ref="FML145:FMN145"/>
    <mergeCell ref="FMT145:FMV145"/>
    <mergeCell ref="FNB145:FND145"/>
    <mergeCell ref="FNJ145:FNL145"/>
    <mergeCell ref="FNR145:FNT145"/>
    <mergeCell ref="GGL145:GGN145"/>
    <mergeCell ref="GGT145:GGV145"/>
    <mergeCell ref="GHB145:GHD145"/>
    <mergeCell ref="GHJ145:GHL145"/>
    <mergeCell ref="GHR145:GHT145"/>
    <mergeCell ref="GEX145:GEZ145"/>
    <mergeCell ref="GFF145:GFH145"/>
    <mergeCell ref="GFN145:GFP145"/>
    <mergeCell ref="GFV145:GFX145"/>
    <mergeCell ref="GGD145:GGF145"/>
    <mergeCell ref="GDJ145:GDL145"/>
    <mergeCell ref="GDR145:GDT145"/>
    <mergeCell ref="GDZ145:GEB145"/>
    <mergeCell ref="GEH145:GEJ145"/>
    <mergeCell ref="GEP145:GER145"/>
    <mergeCell ref="GBV145:GBX145"/>
    <mergeCell ref="GCD145:GCF145"/>
    <mergeCell ref="GCL145:GCN145"/>
    <mergeCell ref="GCT145:GCV145"/>
    <mergeCell ref="GDB145:GDD145"/>
    <mergeCell ref="GAH145:GAJ145"/>
    <mergeCell ref="GAP145:GAR145"/>
    <mergeCell ref="GAX145:GAZ145"/>
    <mergeCell ref="GBF145:GBH145"/>
    <mergeCell ref="GBN145:GBP145"/>
    <mergeCell ref="FYT145:FYV145"/>
    <mergeCell ref="FZB145:FZD145"/>
    <mergeCell ref="FZJ145:FZL145"/>
    <mergeCell ref="FZR145:FZT145"/>
    <mergeCell ref="FZZ145:GAB145"/>
    <mergeCell ref="FXF145:FXH145"/>
    <mergeCell ref="FXN145:FXP145"/>
    <mergeCell ref="FXV145:FXX145"/>
    <mergeCell ref="FYD145:FYF145"/>
    <mergeCell ref="FYL145:FYN145"/>
    <mergeCell ref="GRF145:GRH145"/>
    <mergeCell ref="GRN145:GRP145"/>
    <mergeCell ref="GRV145:GRX145"/>
    <mergeCell ref="GSD145:GSF145"/>
    <mergeCell ref="GSL145:GSN145"/>
    <mergeCell ref="GPR145:GPT145"/>
    <mergeCell ref="GPZ145:GQB145"/>
    <mergeCell ref="GQH145:GQJ145"/>
    <mergeCell ref="GQP145:GQR145"/>
    <mergeCell ref="GQX145:GQZ145"/>
    <mergeCell ref="GOD145:GOF145"/>
    <mergeCell ref="GOL145:GON145"/>
    <mergeCell ref="GOT145:GOV145"/>
    <mergeCell ref="GPB145:GPD145"/>
    <mergeCell ref="GPJ145:GPL145"/>
    <mergeCell ref="GMP145:GMR145"/>
    <mergeCell ref="GMX145:GMZ145"/>
    <mergeCell ref="GNF145:GNH145"/>
    <mergeCell ref="GNN145:GNP145"/>
    <mergeCell ref="GNV145:GNX145"/>
    <mergeCell ref="GLB145:GLD145"/>
    <mergeCell ref="GLJ145:GLL145"/>
    <mergeCell ref="GLR145:GLT145"/>
    <mergeCell ref="GLZ145:GMB145"/>
    <mergeCell ref="GMH145:GMJ145"/>
    <mergeCell ref="GJN145:GJP145"/>
    <mergeCell ref="GJV145:GJX145"/>
    <mergeCell ref="GKD145:GKF145"/>
    <mergeCell ref="GKL145:GKN145"/>
    <mergeCell ref="GKT145:GKV145"/>
    <mergeCell ref="GHZ145:GIB145"/>
    <mergeCell ref="GIH145:GIJ145"/>
    <mergeCell ref="GIP145:GIR145"/>
    <mergeCell ref="GIX145:GIZ145"/>
    <mergeCell ref="GJF145:GJH145"/>
    <mergeCell ref="HBZ145:HCB145"/>
    <mergeCell ref="HCH145:HCJ145"/>
    <mergeCell ref="HCP145:HCR145"/>
    <mergeCell ref="HCX145:HCZ145"/>
    <mergeCell ref="HDF145:HDH145"/>
    <mergeCell ref="HAL145:HAN145"/>
    <mergeCell ref="HAT145:HAV145"/>
    <mergeCell ref="HBB145:HBD145"/>
    <mergeCell ref="HBJ145:HBL145"/>
    <mergeCell ref="HBR145:HBT145"/>
    <mergeCell ref="GYX145:GYZ145"/>
    <mergeCell ref="GZF145:GZH145"/>
    <mergeCell ref="GZN145:GZP145"/>
    <mergeCell ref="GZV145:GZX145"/>
    <mergeCell ref="HAD145:HAF145"/>
    <mergeCell ref="GXJ145:GXL145"/>
    <mergeCell ref="GXR145:GXT145"/>
    <mergeCell ref="GXZ145:GYB145"/>
    <mergeCell ref="GYH145:GYJ145"/>
    <mergeCell ref="GYP145:GYR145"/>
    <mergeCell ref="GVV145:GVX145"/>
    <mergeCell ref="GWD145:GWF145"/>
    <mergeCell ref="GWL145:GWN145"/>
    <mergeCell ref="GWT145:GWV145"/>
    <mergeCell ref="GXB145:GXD145"/>
    <mergeCell ref="GUH145:GUJ145"/>
    <mergeCell ref="GUP145:GUR145"/>
    <mergeCell ref="GUX145:GUZ145"/>
    <mergeCell ref="GVF145:GVH145"/>
    <mergeCell ref="GVN145:GVP145"/>
    <mergeCell ref="GST145:GSV145"/>
    <mergeCell ref="GTB145:GTD145"/>
    <mergeCell ref="GTJ145:GTL145"/>
    <mergeCell ref="GTR145:GTT145"/>
    <mergeCell ref="GTZ145:GUB145"/>
    <mergeCell ref="HMT145:HMV145"/>
    <mergeCell ref="HNB145:HND145"/>
    <mergeCell ref="HNJ145:HNL145"/>
    <mergeCell ref="HNR145:HNT145"/>
    <mergeCell ref="HNZ145:HOB145"/>
    <mergeCell ref="HLF145:HLH145"/>
    <mergeCell ref="HLN145:HLP145"/>
    <mergeCell ref="HLV145:HLX145"/>
    <mergeCell ref="HMD145:HMF145"/>
    <mergeCell ref="HML145:HMN145"/>
    <mergeCell ref="HJR145:HJT145"/>
    <mergeCell ref="HJZ145:HKB145"/>
    <mergeCell ref="HKH145:HKJ145"/>
    <mergeCell ref="HKP145:HKR145"/>
    <mergeCell ref="HKX145:HKZ145"/>
    <mergeCell ref="HID145:HIF145"/>
    <mergeCell ref="HIL145:HIN145"/>
    <mergeCell ref="HIT145:HIV145"/>
    <mergeCell ref="HJB145:HJD145"/>
    <mergeCell ref="HJJ145:HJL145"/>
    <mergeCell ref="HGP145:HGR145"/>
    <mergeCell ref="HGX145:HGZ145"/>
    <mergeCell ref="HHF145:HHH145"/>
    <mergeCell ref="HHN145:HHP145"/>
    <mergeCell ref="HHV145:HHX145"/>
    <mergeCell ref="HFB145:HFD145"/>
    <mergeCell ref="HFJ145:HFL145"/>
    <mergeCell ref="HFR145:HFT145"/>
    <mergeCell ref="HFZ145:HGB145"/>
    <mergeCell ref="HGH145:HGJ145"/>
    <mergeCell ref="HDN145:HDP145"/>
    <mergeCell ref="HDV145:HDX145"/>
    <mergeCell ref="HED145:HEF145"/>
    <mergeCell ref="HEL145:HEN145"/>
    <mergeCell ref="HET145:HEV145"/>
    <mergeCell ref="HXN145:HXP145"/>
    <mergeCell ref="HXV145:HXX145"/>
    <mergeCell ref="HYD145:HYF145"/>
    <mergeCell ref="HYL145:HYN145"/>
    <mergeCell ref="HYT145:HYV145"/>
    <mergeCell ref="HVZ145:HWB145"/>
    <mergeCell ref="HWH145:HWJ145"/>
    <mergeCell ref="HWP145:HWR145"/>
    <mergeCell ref="HWX145:HWZ145"/>
    <mergeCell ref="HXF145:HXH145"/>
    <mergeCell ref="HUL145:HUN145"/>
    <mergeCell ref="HUT145:HUV145"/>
    <mergeCell ref="HVB145:HVD145"/>
    <mergeCell ref="HVJ145:HVL145"/>
    <mergeCell ref="HVR145:HVT145"/>
    <mergeCell ref="HSX145:HSZ145"/>
    <mergeCell ref="HTF145:HTH145"/>
    <mergeCell ref="HTN145:HTP145"/>
    <mergeCell ref="HTV145:HTX145"/>
    <mergeCell ref="HUD145:HUF145"/>
    <mergeCell ref="HRJ145:HRL145"/>
    <mergeCell ref="HRR145:HRT145"/>
    <mergeCell ref="HRZ145:HSB145"/>
    <mergeCell ref="HSH145:HSJ145"/>
    <mergeCell ref="HSP145:HSR145"/>
    <mergeCell ref="HPV145:HPX145"/>
    <mergeCell ref="HQD145:HQF145"/>
    <mergeCell ref="HQL145:HQN145"/>
    <mergeCell ref="HQT145:HQV145"/>
    <mergeCell ref="HRB145:HRD145"/>
    <mergeCell ref="HOH145:HOJ145"/>
    <mergeCell ref="HOP145:HOR145"/>
    <mergeCell ref="HOX145:HOZ145"/>
    <mergeCell ref="HPF145:HPH145"/>
    <mergeCell ref="HPN145:HPP145"/>
    <mergeCell ref="IIH145:IIJ145"/>
    <mergeCell ref="IIP145:IIR145"/>
    <mergeCell ref="IIX145:IIZ145"/>
    <mergeCell ref="IJF145:IJH145"/>
    <mergeCell ref="IJN145:IJP145"/>
    <mergeCell ref="IGT145:IGV145"/>
    <mergeCell ref="IHB145:IHD145"/>
    <mergeCell ref="IHJ145:IHL145"/>
    <mergeCell ref="IHR145:IHT145"/>
    <mergeCell ref="IHZ145:IIB145"/>
    <mergeCell ref="IFF145:IFH145"/>
    <mergeCell ref="IFN145:IFP145"/>
    <mergeCell ref="IFV145:IFX145"/>
    <mergeCell ref="IGD145:IGF145"/>
    <mergeCell ref="IGL145:IGN145"/>
    <mergeCell ref="IDR145:IDT145"/>
    <mergeCell ref="IDZ145:IEB145"/>
    <mergeCell ref="IEH145:IEJ145"/>
    <mergeCell ref="IEP145:IER145"/>
    <mergeCell ref="IEX145:IEZ145"/>
    <mergeCell ref="ICD145:ICF145"/>
    <mergeCell ref="ICL145:ICN145"/>
    <mergeCell ref="ICT145:ICV145"/>
    <mergeCell ref="IDB145:IDD145"/>
    <mergeCell ref="IDJ145:IDL145"/>
    <mergeCell ref="IAP145:IAR145"/>
    <mergeCell ref="IAX145:IAZ145"/>
    <mergeCell ref="IBF145:IBH145"/>
    <mergeCell ref="IBN145:IBP145"/>
    <mergeCell ref="IBV145:IBX145"/>
    <mergeCell ref="HZB145:HZD145"/>
    <mergeCell ref="HZJ145:HZL145"/>
    <mergeCell ref="HZR145:HZT145"/>
    <mergeCell ref="HZZ145:IAB145"/>
    <mergeCell ref="IAH145:IAJ145"/>
    <mergeCell ref="ITB145:ITD145"/>
    <mergeCell ref="ITJ145:ITL145"/>
    <mergeCell ref="ITR145:ITT145"/>
    <mergeCell ref="ITZ145:IUB145"/>
    <mergeCell ref="IUH145:IUJ145"/>
    <mergeCell ref="IRN145:IRP145"/>
    <mergeCell ref="IRV145:IRX145"/>
    <mergeCell ref="ISD145:ISF145"/>
    <mergeCell ref="ISL145:ISN145"/>
    <mergeCell ref="IST145:ISV145"/>
    <mergeCell ref="IPZ145:IQB145"/>
    <mergeCell ref="IQH145:IQJ145"/>
    <mergeCell ref="IQP145:IQR145"/>
    <mergeCell ref="IQX145:IQZ145"/>
    <mergeCell ref="IRF145:IRH145"/>
    <mergeCell ref="IOL145:ION145"/>
    <mergeCell ref="IOT145:IOV145"/>
    <mergeCell ref="IPB145:IPD145"/>
    <mergeCell ref="IPJ145:IPL145"/>
    <mergeCell ref="IPR145:IPT145"/>
    <mergeCell ref="IMX145:IMZ145"/>
    <mergeCell ref="INF145:INH145"/>
    <mergeCell ref="INN145:INP145"/>
    <mergeCell ref="INV145:INX145"/>
    <mergeCell ref="IOD145:IOF145"/>
    <mergeCell ref="ILJ145:ILL145"/>
    <mergeCell ref="ILR145:ILT145"/>
    <mergeCell ref="ILZ145:IMB145"/>
    <mergeCell ref="IMH145:IMJ145"/>
    <mergeCell ref="IMP145:IMR145"/>
    <mergeCell ref="IJV145:IJX145"/>
    <mergeCell ref="IKD145:IKF145"/>
    <mergeCell ref="IKL145:IKN145"/>
    <mergeCell ref="IKT145:IKV145"/>
    <mergeCell ref="ILB145:ILD145"/>
    <mergeCell ref="JDV145:JDX145"/>
    <mergeCell ref="JED145:JEF145"/>
    <mergeCell ref="JEL145:JEN145"/>
    <mergeCell ref="JET145:JEV145"/>
    <mergeCell ref="JFB145:JFD145"/>
    <mergeCell ref="JCH145:JCJ145"/>
    <mergeCell ref="JCP145:JCR145"/>
    <mergeCell ref="JCX145:JCZ145"/>
    <mergeCell ref="JDF145:JDH145"/>
    <mergeCell ref="JDN145:JDP145"/>
    <mergeCell ref="JAT145:JAV145"/>
    <mergeCell ref="JBB145:JBD145"/>
    <mergeCell ref="JBJ145:JBL145"/>
    <mergeCell ref="JBR145:JBT145"/>
    <mergeCell ref="JBZ145:JCB145"/>
    <mergeCell ref="IZF145:IZH145"/>
    <mergeCell ref="IZN145:IZP145"/>
    <mergeCell ref="IZV145:IZX145"/>
    <mergeCell ref="JAD145:JAF145"/>
    <mergeCell ref="JAL145:JAN145"/>
    <mergeCell ref="IXR145:IXT145"/>
    <mergeCell ref="IXZ145:IYB145"/>
    <mergeCell ref="IYH145:IYJ145"/>
    <mergeCell ref="IYP145:IYR145"/>
    <mergeCell ref="IYX145:IYZ145"/>
    <mergeCell ref="IWD145:IWF145"/>
    <mergeCell ref="IWL145:IWN145"/>
    <mergeCell ref="IWT145:IWV145"/>
    <mergeCell ref="IXB145:IXD145"/>
    <mergeCell ref="IXJ145:IXL145"/>
    <mergeCell ref="IUP145:IUR145"/>
    <mergeCell ref="IUX145:IUZ145"/>
    <mergeCell ref="IVF145:IVH145"/>
    <mergeCell ref="IVN145:IVP145"/>
    <mergeCell ref="IVV145:IVX145"/>
    <mergeCell ref="JOP145:JOR145"/>
    <mergeCell ref="JOX145:JOZ145"/>
    <mergeCell ref="JPF145:JPH145"/>
    <mergeCell ref="JPN145:JPP145"/>
    <mergeCell ref="JPV145:JPX145"/>
    <mergeCell ref="JNB145:JND145"/>
    <mergeCell ref="JNJ145:JNL145"/>
    <mergeCell ref="JNR145:JNT145"/>
    <mergeCell ref="JNZ145:JOB145"/>
    <mergeCell ref="JOH145:JOJ145"/>
    <mergeCell ref="JLN145:JLP145"/>
    <mergeCell ref="JLV145:JLX145"/>
    <mergeCell ref="JMD145:JMF145"/>
    <mergeCell ref="JML145:JMN145"/>
    <mergeCell ref="JMT145:JMV145"/>
    <mergeCell ref="JJZ145:JKB145"/>
    <mergeCell ref="JKH145:JKJ145"/>
    <mergeCell ref="JKP145:JKR145"/>
    <mergeCell ref="JKX145:JKZ145"/>
    <mergeCell ref="JLF145:JLH145"/>
    <mergeCell ref="JIL145:JIN145"/>
    <mergeCell ref="JIT145:JIV145"/>
    <mergeCell ref="JJB145:JJD145"/>
    <mergeCell ref="JJJ145:JJL145"/>
    <mergeCell ref="JJR145:JJT145"/>
    <mergeCell ref="JGX145:JGZ145"/>
    <mergeCell ref="JHF145:JHH145"/>
    <mergeCell ref="JHN145:JHP145"/>
    <mergeCell ref="JHV145:JHX145"/>
    <mergeCell ref="JID145:JIF145"/>
    <mergeCell ref="JFJ145:JFL145"/>
    <mergeCell ref="JFR145:JFT145"/>
    <mergeCell ref="JFZ145:JGB145"/>
    <mergeCell ref="JGH145:JGJ145"/>
    <mergeCell ref="JGP145:JGR145"/>
    <mergeCell ref="JZJ145:JZL145"/>
    <mergeCell ref="JZR145:JZT145"/>
    <mergeCell ref="JZZ145:KAB145"/>
    <mergeCell ref="KAH145:KAJ145"/>
    <mergeCell ref="KAP145:KAR145"/>
    <mergeCell ref="JXV145:JXX145"/>
    <mergeCell ref="JYD145:JYF145"/>
    <mergeCell ref="JYL145:JYN145"/>
    <mergeCell ref="JYT145:JYV145"/>
    <mergeCell ref="JZB145:JZD145"/>
    <mergeCell ref="JWH145:JWJ145"/>
    <mergeCell ref="JWP145:JWR145"/>
    <mergeCell ref="JWX145:JWZ145"/>
    <mergeCell ref="JXF145:JXH145"/>
    <mergeCell ref="JXN145:JXP145"/>
    <mergeCell ref="JUT145:JUV145"/>
    <mergeCell ref="JVB145:JVD145"/>
    <mergeCell ref="JVJ145:JVL145"/>
    <mergeCell ref="JVR145:JVT145"/>
    <mergeCell ref="JVZ145:JWB145"/>
    <mergeCell ref="JTF145:JTH145"/>
    <mergeCell ref="JTN145:JTP145"/>
    <mergeCell ref="JTV145:JTX145"/>
    <mergeCell ref="JUD145:JUF145"/>
    <mergeCell ref="JUL145:JUN145"/>
    <mergeCell ref="JRR145:JRT145"/>
    <mergeCell ref="JRZ145:JSB145"/>
    <mergeCell ref="JSH145:JSJ145"/>
    <mergeCell ref="JSP145:JSR145"/>
    <mergeCell ref="JSX145:JSZ145"/>
    <mergeCell ref="JQD145:JQF145"/>
    <mergeCell ref="JQL145:JQN145"/>
    <mergeCell ref="JQT145:JQV145"/>
    <mergeCell ref="JRB145:JRD145"/>
    <mergeCell ref="JRJ145:JRL145"/>
    <mergeCell ref="KKD145:KKF145"/>
    <mergeCell ref="KKL145:KKN145"/>
    <mergeCell ref="KKT145:KKV145"/>
    <mergeCell ref="KLB145:KLD145"/>
    <mergeCell ref="KLJ145:KLL145"/>
    <mergeCell ref="KIP145:KIR145"/>
    <mergeCell ref="KIX145:KIZ145"/>
    <mergeCell ref="KJF145:KJH145"/>
    <mergeCell ref="KJN145:KJP145"/>
    <mergeCell ref="KJV145:KJX145"/>
    <mergeCell ref="KHB145:KHD145"/>
    <mergeCell ref="KHJ145:KHL145"/>
    <mergeCell ref="KHR145:KHT145"/>
    <mergeCell ref="KHZ145:KIB145"/>
    <mergeCell ref="KIH145:KIJ145"/>
    <mergeCell ref="KFN145:KFP145"/>
    <mergeCell ref="KFV145:KFX145"/>
    <mergeCell ref="KGD145:KGF145"/>
    <mergeCell ref="KGL145:KGN145"/>
    <mergeCell ref="KGT145:KGV145"/>
    <mergeCell ref="KDZ145:KEB145"/>
    <mergeCell ref="KEH145:KEJ145"/>
    <mergeCell ref="KEP145:KER145"/>
    <mergeCell ref="KEX145:KEZ145"/>
    <mergeCell ref="KFF145:KFH145"/>
    <mergeCell ref="KCL145:KCN145"/>
    <mergeCell ref="KCT145:KCV145"/>
    <mergeCell ref="KDB145:KDD145"/>
    <mergeCell ref="KDJ145:KDL145"/>
    <mergeCell ref="KDR145:KDT145"/>
    <mergeCell ref="KAX145:KAZ145"/>
    <mergeCell ref="KBF145:KBH145"/>
    <mergeCell ref="KBN145:KBP145"/>
    <mergeCell ref="KBV145:KBX145"/>
    <mergeCell ref="KCD145:KCF145"/>
    <mergeCell ref="KUX145:KUZ145"/>
    <mergeCell ref="KVF145:KVH145"/>
    <mergeCell ref="KVN145:KVP145"/>
    <mergeCell ref="KVV145:KVX145"/>
    <mergeCell ref="KWD145:KWF145"/>
    <mergeCell ref="KTJ145:KTL145"/>
    <mergeCell ref="KTR145:KTT145"/>
    <mergeCell ref="KTZ145:KUB145"/>
    <mergeCell ref="KUH145:KUJ145"/>
    <mergeCell ref="KUP145:KUR145"/>
    <mergeCell ref="KRV145:KRX145"/>
    <mergeCell ref="KSD145:KSF145"/>
    <mergeCell ref="KSL145:KSN145"/>
    <mergeCell ref="KST145:KSV145"/>
    <mergeCell ref="KTB145:KTD145"/>
    <mergeCell ref="KQH145:KQJ145"/>
    <mergeCell ref="KQP145:KQR145"/>
    <mergeCell ref="KQX145:KQZ145"/>
    <mergeCell ref="KRF145:KRH145"/>
    <mergeCell ref="KRN145:KRP145"/>
    <mergeCell ref="KOT145:KOV145"/>
    <mergeCell ref="KPB145:KPD145"/>
    <mergeCell ref="KPJ145:KPL145"/>
    <mergeCell ref="KPR145:KPT145"/>
    <mergeCell ref="KPZ145:KQB145"/>
    <mergeCell ref="KNF145:KNH145"/>
    <mergeCell ref="KNN145:KNP145"/>
    <mergeCell ref="KNV145:KNX145"/>
    <mergeCell ref="KOD145:KOF145"/>
    <mergeCell ref="KOL145:KON145"/>
    <mergeCell ref="KLR145:KLT145"/>
    <mergeCell ref="KLZ145:KMB145"/>
    <mergeCell ref="KMH145:KMJ145"/>
    <mergeCell ref="KMP145:KMR145"/>
    <mergeCell ref="KMX145:KMZ145"/>
    <mergeCell ref="LFR145:LFT145"/>
    <mergeCell ref="LFZ145:LGB145"/>
    <mergeCell ref="LGH145:LGJ145"/>
    <mergeCell ref="LGP145:LGR145"/>
    <mergeCell ref="LGX145:LGZ145"/>
    <mergeCell ref="LED145:LEF145"/>
    <mergeCell ref="LEL145:LEN145"/>
    <mergeCell ref="LET145:LEV145"/>
    <mergeCell ref="LFB145:LFD145"/>
    <mergeCell ref="LFJ145:LFL145"/>
    <mergeCell ref="LCP145:LCR145"/>
    <mergeCell ref="LCX145:LCZ145"/>
    <mergeCell ref="LDF145:LDH145"/>
    <mergeCell ref="LDN145:LDP145"/>
    <mergeCell ref="LDV145:LDX145"/>
    <mergeCell ref="LBB145:LBD145"/>
    <mergeCell ref="LBJ145:LBL145"/>
    <mergeCell ref="LBR145:LBT145"/>
    <mergeCell ref="LBZ145:LCB145"/>
    <mergeCell ref="LCH145:LCJ145"/>
    <mergeCell ref="KZN145:KZP145"/>
    <mergeCell ref="KZV145:KZX145"/>
    <mergeCell ref="LAD145:LAF145"/>
    <mergeCell ref="LAL145:LAN145"/>
    <mergeCell ref="LAT145:LAV145"/>
    <mergeCell ref="KXZ145:KYB145"/>
    <mergeCell ref="KYH145:KYJ145"/>
    <mergeCell ref="KYP145:KYR145"/>
    <mergeCell ref="KYX145:KYZ145"/>
    <mergeCell ref="KZF145:KZH145"/>
    <mergeCell ref="KWL145:KWN145"/>
    <mergeCell ref="KWT145:KWV145"/>
    <mergeCell ref="KXB145:KXD145"/>
    <mergeCell ref="KXJ145:KXL145"/>
    <mergeCell ref="KXR145:KXT145"/>
    <mergeCell ref="LQL145:LQN145"/>
    <mergeCell ref="LQT145:LQV145"/>
    <mergeCell ref="LRB145:LRD145"/>
    <mergeCell ref="LRJ145:LRL145"/>
    <mergeCell ref="LRR145:LRT145"/>
    <mergeCell ref="LOX145:LOZ145"/>
    <mergeCell ref="LPF145:LPH145"/>
    <mergeCell ref="LPN145:LPP145"/>
    <mergeCell ref="LPV145:LPX145"/>
    <mergeCell ref="LQD145:LQF145"/>
    <mergeCell ref="LNJ145:LNL145"/>
    <mergeCell ref="LNR145:LNT145"/>
    <mergeCell ref="LNZ145:LOB145"/>
    <mergeCell ref="LOH145:LOJ145"/>
    <mergeCell ref="LOP145:LOR145"/>
    <mergeCell ref="LLV145:LLX145"/>
    <mergeCell ref="LMD145:LMF145"/>
    <mergeCell ref="LML145:LMN145"/>
    <mergeCell ref="LMT145:LMV145"/>
    <mergeCell ref="LNB145:LND145"/>
    <mergeCell ref="LKH145:LKJ145"/>
    <mergeCell ref="LKP145:LKR145"/>
    <mergeCell ref="LKX145:LKZ145"/>
    <mergeCell ref="LLF145:LLH145"/>
    <mergeCell ref="LLN145:LLP145"/>
    <mergeCell ref="LIT145:LIV145"/>
    <mergeCell ref="LJB145:LJD145"/>
    <mergeCell ref="LJJ145:LJL145"/>
    <mergeCell ref="LJR145:LJT145"/>
    <mergeCell ref="LJZ145:LKB145"/>
    <mergeCell ref="LHF145:LHH145"/>
    <mergeCell ref="LHN145:LHP145"/>
    <mergeCell ref="LHV145:LHX145"/>
    <mergeCell ref="LID145:LIF145"/>
    <mergeCell ref="LIL145:LIN145"/>
    <mergeCell ref="MBF145:MBH145"/>
    <mergeCell ref="MBN145:MBP145"/>
    <mergeCell ref="MBV145:MBX145"/>
    <mergeCell ref="MCD145:MCF145"/>
    <mergeCell ref="MCL145:MCN145"/>
    <mergeCell ref="LZR145:LZT145"/>
    <mergeCell ref="LZZ145:MAB145"/>
    <mergeCell ref="MAH145:MAJ145"/>
    <mergeCell ref="MAP145:MAR145"/>
    <mergeCell ref="MAX145:MAZ145"/>
    <mergeCell ref="LYD145:LYF145"/>
    <mergeCell ref="LYL145:LYN145"/>
    <mergeCell ref="LYT145:LYV145"/>
    <mergeCell ref="LZB145:LZD145"/>
    <mergeCell ref="LZJ145:LZL145"/>
    <mergeCell ref="LWP145:LWR145"/>
    <mergeCell ref="LWX145:LWZ145"/>
    <mergeCell ref="LXF145:LXH145"/>
    <mergeCell ref="LXN145:LXP145"/>
    <mergeCell ref="LXV145:LXX145"/>
    <mergeCell ref="LVB145:LVD145"/>
    <mergeCell ref="LVJ145:LVL145"/>
    <mergeCell ref="LVR145:LVT145"/>
    <mergeCell ref="LVZ145:LWB145"/>
    <mergeCell ref="LWH145:LWJ145"/>
    <mergeCell ref="LTN145:LTP145"/>
    <mergeCell ref="LTV145:LTX145"/>
    <mergeCell ref="LUD145:LUF145"/>
    <mergeCell ref="LUL145:LUN145"/>
    <mergeCell ref="LUT145:LUV145"/>
    <mergeCell ref="LRZ145:LSB145"/>
    <mergeCell ref="LSH145:LSJ145"/>
    <mergeCell ref="LSP145:LSR145"/>
    <mergeCell ref="LSX145:LSZ145"/>
    <mergeCell ref="LTF145:LTH145"/>
    <mergeCell ref="MLZ145:MMB145"/>
    <mergeCell ref="MMH145:MMJ145"/>
    <mergeCell ref="MMP145:MMR145"/>
    <mergeCell ref="MMX145:MMZ145"/>
    <mergeCell ref="MNF145:MNH145"/>
    <mergeCell ref="MKL145:MKN145"/>
    <mergeCell ref="MKT145:MKV145"/>
    <mergeCell ref="MLB145:MLD145"/>
    <mergeCell ref="MLJ145:MLL145"/>
    <mergeCell ref="MLR145:MLT145"/>
    <mergeCell ref="MIX145:MIZ145"/>
    <mergeCell ref="MJF145:MJH145"/>
    <mergeCell ref="MJN145:MJP145"/>
    <mergeCell ref="MJV145:MJX145"/>
    <mergeCell ref="MKD145:MKF145"/>
    <mergeCell ref="MHJ145:MHL145"/>
    <mergeCell ref="MHR145:MHT145"/>
    <mergeCell ref="MHZ145:MIB145"/>
    <mergeCell ref="MIH145:MIJ145"/>
    <mergeCell ref="MIP145:MIR145"/>
    <mergeCell ref="MFV145:MFX145"/>
    <mergeCell ref="MGD145:MGF145"/>
    <mergeCell ref="MGL145:MGN145"/>
    <mergeCell ref="MGT145:MGV145"/>
    <mergeCell ref="MHB145:MHD145"/>
    <mergeCell ref="MEH145:MEJ145"/>
    <mergeCell ref="MEP145:MER145"/>
    <mergeCell ref="MEX145:MEZ145"/>
    <mergeCell ref="MFF145:MFH145"/>
    <mergeCell ref="MFN145:MFP145"/>
    <mergeCell ref="MCT145:MCV145"/>
    <mergeCell ref="MDB145:MDD145"/>
    <mergeCell ref="MDJ145:MDL145"/>
    <mergeCell ref="MDR145:MDT145"/>
    <mergeCell ref="MDZ145:MEB145"/>
    <mergeCell ref="MWT145:MWV145"/>
    <mergeCell ref="MXB145:MXD145"/>
    <mergeCell ref="MXJ145:MXL145"/>
    <mergeCell ref="MXR145:MXT145"/>
    <mergeCell ref="MXZ145:MYB145"/>
    <mergeCell ref="MVF145:MVH145"/>
    <mergeCell ref="MVN145:MVP145"/>
    <mergeCell ref="MVV145:MVX145"/>
    <mergeCell ref="MWD145:MWF145"/>
    <mergeCell ref="MWL145:MWN145"/>
    <mergeCell ref="MTR145:MTT145"/>
    <mergeCell ref="MTZ145:MUB145"/>
    <mergeCell ref="MUH145:MUJ145"/>
    <mergeCell ref="MUP145:MUR145"/>
    <mergeCell ref="MUX145:MUZ145"/>
    <mergeCell ref="MSD145:MSF145"/>
    <mergeCell ref="MSL145:MSN145"/>
    <mergeCell ref="MST145:MSV145"/>
    <mergeCell ref="MTB145:MTD145"/>
    <mergeCell ref="MTJ145:MTL145"/>
    <mergeCell ref="MQP145:MQR145"/>
    <mergeCell ref="MQX145:MQZ145"/>
    <mergeCell ref="MRF145:MRH145"/>
    <mergeCell ref="MRN145:MRP145"/>
    <mergeCell ref="MRV145:MRX145"/>
    <mergeCell ref="MPB145:MPD145"/>
    <mergeCell ref="MPJ145:MPL145"/>
    <mergeCell ref="MPR145:MPT145"/>
    <mergeCell ref="MPZ145:MQB145"/>
    <mergeCell ref="MQH145:MQJ145"/>
    <mergeCell ref="MNN145:MNP145"/>
    <mergeCell ref="MNV145:MNX145"/>
    <mergeCell ref="MOD145:MOF145"/>
    <mergeCell ref="MOL145:MON145"/>
    <mergeCell ref="MOT145:MOV145"/>
    <mergeCell ref="NHN145:NHP145"/>
    <mergeCell ref="NHV145:NHX145"/>
    <mergeCell ref="NID145:NIF145"/>
    <mergeCell ref="NIL145:NIN145"/>
    <mergeCell ref="NIT145:NIV145"/>
    <mergeCell ref="NFZ145:NGB145"/>
    <mergeCell ref="NGH145:NGJ145"/>
    <mergeCell ref="NGP145:NGR145"/>
    <mergeCell ref="NGX145:NGZ145"/>
    <mergeCell ref="NHF145:NHH145"/>
    <mergeCell ref="NEL145:NEN145"/>
    <mergeCell ref="NET145:NEV145"/>
    <mergeCell ref="NFB145:NFD145"/>
    <mergeCell ref="NFJ145:NFL145"/>
    <mergeCell ref="NFR145:NFT145"/>
    <mergeCell ref="NCX145:NCZ145"/>
    <mergeCell ref="NDF145:NDH145"/>
    <mergeCell ref="NDN145:NDP145"/>
    <mergeCell ref="NDV145:NDX145"/>
    <mergeCell ref="NED145:NEF145"/>
    <mergeCell ref="NBJ145:NBL145"/>
    <mergeCell ref="NBR145:NBT145"/>
    <mergeCell ref="NBZ145:NCB145"/>
    <mergeCell ref="NCH145:NCJ145"/>
    <mergeCell ref="NCP145:NCR145"/>
    <mergeCell ref="MZV145:MZX145"/>
    <mergeCell ref="NAD145:NAF145"/>
    <mergeCell ref="NAL145:NAN145"/>
    <mergeCell ref="NAT145:NAV145"/>
    <mergeCell ref="NBB145:NBD145"/>
    <mergeCell ref="MYH145:MYJ145"/>
    <mergeCell ref="MYP145:MYR145"/>
    <mergeCell ref="MYX145:MYZ145"/>
    <mergeCell ref="MZF145:MZH145"/>
    <mergeCell ref="MZN145:MZP145"/>
    <mergeCell ref="NSH145:NSJ145"/>
    <mergeCell ref="NSP145:NSR145"/>
    <mergeCell ref="NSX145:NSZ145"/>
    <mergeCell ref="NTF145:NTH145"/>
    <mergeCell ref="NTN145:NTP145"/>
    <mergeCell ref="NQT145:NQV145"/>
    <mergeCell ref="NRB145:NRD145"/>
    <mergeCell ref="NRJ145:NRL145"/>
    <mergeCell ref="NRR145:NRT145"/>
    <mergeCell ref="NRZ145:NSB145"/>
    <mergeCell ref="NPF145:NPH145"/>
    <mergeCell ref="NPN145:NPP145"/>
    <mergeCell ref="NPV145:NPX145"/>
    <mergeCell ref="NQD145:NQF145"/>
    <mergeCell ref="NQL145:NQN145"/>
    <mergeCell ref="NNR145:NNT145"/>
    <mergeCell ref="NNZ145:NOB145"/>
    <mergeCell ref="NOH145:NOJ145"/>
    <mergeCell ref="NOP145:NOR145"/>
    <mergeCell ref="NOX145:NOZ145"/>
    <mergeCell ref="NMD145:NMF145"/>
    <mergeCell ref="NML145:NMN145"/>
    <mergeCell ref="NMT145:NMV145"/>
    <mergeCell ref="NNB145:NND145"/>
    <mergeCell ref="NNJ145:NNL145"/>
    <mergeCell ref="NKP145:NKR145"/>
    <mergeCell ref="NKX145:NKZ145"/>
    <mergeCell ref="NLF145:NLH145"/>
    <mergeCell ref="NLN145:NLP145"/>
    <mergeCell ref="NLV145:NLX145"/>
    <mergeCell ref="NJB145:NJD145"/>
    <mergeCell ref="NJJ145:NJL145"/>
    <mergeCell ref="NJR145:NJT145"/>
    <mergeCell ref="NJZ145:NKB145"/>
    <mergeCell ref="NKH145:NKJ145"/>
    <mergeCell ref="ODB145:ODD145"/>
    <mergeCell ref="ODJ145:ODL145"/>
    <mergeCell ref="ODR145:ODT145"/>
    <mergeCell ref="ODZ145:OEB145"/>
    <mergeCell ref="OEH145:OEJ145"/>
    <mergeCell ref="OBN145:OBP145"/>
    <mergeCell ref="OBV145:OBX145"/>
    <mergeCell ref="OCD145:OCF145"/>
    <mergeCell ref="OCL145:OCN145"/>
    <mergeCell ref="OCT145:OCV145"/>
    <mergeCell ref="NZZ145:OAB145"/>
    <mergeCell ref="OAH145:OAJ145"/>
    <mergeCell ref="OAP145:OAR145"/>
    <mergeCell ref="OAX145:OAZ145"/>
    <mergeCell ref="OBF145:OBH145"/>
    <mergeCell ref="NYL145:NYN145"/>
    <mergeCell ref="NYT145:NYV145"/>
    <mergeCell ref="NZB145:NZD145"/>
    <mergeCell ref="NZJ145:NZL145"/>
    <mergeCell ref="NZR145:NZT145"/>
    <mergeCell ref="NWX145:NWZ145"/>
    <mergeCell ref="NXF145:NXH145"/>
    <mergeCell ref="NXN145:NXP145"/>
    <mergeCell ref="NXV145:NXX145"/>
    <mergeCell ref="NYD145:NYF145"/>
    <mergeCell ref="NVJ145:NVL145"/>
    <mergeCell ref="NVR145:NVT145"/>
    <mergeCell ref="NVZ145:NWB145"/>
    <mergeCell ref="NWH145:NWJ145"/>
    <mergeCell ref="NWP145:NWR145"/>
    <mergeCell ref="NTV145:NTX145"/>
    <mergeCell ref="NUD145:NUF145"/>
    <mergeCell ref="NUL145:NUN145"/>
    <mergeCell ref="NUT145:NUV145"/>
    <mergeCell ref="NVB145:NVD145"/>
    <mergeCell ref="ONV145:ONX145"/>
    <mergeCell ref="OOD145:OOF145"/>
    <mergeCell ref="OOL145:OON145"/>
    <mergeCell ref="OOT145:OOV145"/>
    <mergeCell ref="OPB145:OPD145"/>
    <mergeCell ref="OMH145:OMJ145"/>
    <mergeCell ref="OMP145:OMR145"/>
    <mergeCell ref="OMX145:OMZ145"/>
    <mergeCell ref="ONF145:ONH145"/>
    <mergeCell ref="ONN145:ONP145"/>
    <mergeCell ref="OKT145:OKV145"/>
    <mergeCell ref="OLB145:OLD145"/>
    <mergeCell ref="OLJ145:OLL145"/>
    <mergeCell ref="OLR145:OLT145"/>
    <mergeCell ref="OLZ145:OMB145"/>
    <mergeCell ref="OJF145:OJH145"/>
    <mergeCell ref="OJN145:OJP145"/>
    <mergeCell ref="OJV145:OJX145"/>
    <mergeCell ref="OKD145:OKF145"/>
    <mergeCell ref="OKL145:OKN145"/>
    <mergeCell ref="OHR145:OHT145"/>
    <mergeCell ref="OHZ145:OIB145"/>
    <mergeCell ref="OIH145:OIJ145"/>
    <mergeCell ref="OIP145:OIR145"/>
    <mergeCell ref="OIX145:OIZ145"/>
    <mergeCell ref="OGD145:OGF145"/>
    <mergeCell ref="OGL145:OGN145"/>
    <mergeCell ref="OGT145:OGV145"/>
    <mergeCell ref="OHB145:OHD145"/>
    <mergeCell ref="OHJ145:OHL145"/>
    <mergeCell ref="OEP145:OER145"/>
    <mergeCell ref="OEX145:OEZ145"/>
    <mergeCell ref="OFF145:OFH145"/>
    <mergeCell ref="OFN145:OFP145"/>
    <mergeCell ref="OFV145:OFX145"/>
    <mergeCell ref="OYP145:OYR145"/>
    <mergeCell ref="OYX145:OYZ145"/>
    <mergeCell ref="OZF145:OZH145"/>
    <mergeCell ref="OZN145:OZP145"/>
    <mergeCell ref="OZV145:OZX145"/>
    <mergeCell ref="OXB145:OXD145"/>
    <mergeCell ref="OXJ145:OXL145"/>
    <mergeCell ref="OXR145:OXT145"/>
    <mergeCell ref="OXZ145:OYB145"/>
    <mergeCell ref="OYH145:OYJ145"/>
    <mergeCell ref="OVN145:OVP145"/>
    <mergeCell ref="OVV145:OVX145"/>
    <mergeCell ref="OWD145:OWF145"/>
    <mergeCell ref="OWL145:OWN145"/>
    <mergeCell ref="OWT145:OWV145"/>
    <mergeCell ref="OTZ145:OUB145"/>
    <mergeCell ref="OUH145:OUJ145"/>
    <mergeCell ref="OUP145:OUR145"/>
    <mergeCell ref="OUX145:OUZ145"/>
    <mergeCell ref="OVF145:OVH145"/>
    <mergeCell ref="OSL145:OSN145"/>
    <mergeCell ref="OST145:OSV145"/>
    <mergeCell ref="OTB145:OTD145"/>
    <mergeCell ref="OTJ145:OTL145"/>
    <mergeCell ref="OTR145:OTT145"/>
    <mergeCell ref="OQX145:OQZ145"/>
    <mergeCell ref="ORF145:ORH145"/>
    <mergeCell ref="ORN145:ORP145"/>
    <mergeCell ref="ORV145:ORX145"/>
    <mergeCell ref="OSD145:OSF145"/>
    <mergeCell ref="OPJ145:OPL145"/>
    <mergeCell ref="OPR145:OPT145"/>
    <mergeCell ref="OPZ145:OQB145"/>
    <mergeCell ref="OQH145:OQJ145"/>
    <mergeCell ref="OQP145:OQR145"/>
    <mergeCell ref="PJJ145:PJL145"/>
    <mergeCell ref="PJR145:PJT145"/>
    <mergeCell ref="PJZ145:PKB145"/>
    <mergeCell ref="PKH145:PKJ145"/>
    <mergeCell ref="PKP145:PKR145"/>
    <mergeCell ref="PHV145:PHX145"/>
    <mergeCell ref="PID145:PIF145"/>
    <mergeCell ref="PIL145:PIN145"/>
    <mergeCell ref="PIT145:PIV145"/>
    <mergeCell ref="PJB145:PJD145"/>
    <mergeCell ref="PGH145:PGJ145"/>
    <mergeCell ref="PGP145:PGR145"/>
    <mergeCell ref="PGX145:PGZ145"/>
    <mergeCell ref="PHF145:PHH145"/>
    <mergeCell ref="PHN145:PHP145"/>
    <mergeCell ref="PET145:PEV145"/>
    <mergeCell ref="PFB145:PFD145"/>
    <mergeCell ref="PFJ145:PFL145"/>
    <mergeCell ref="PFR145:PFT145"/>
    <mergeCell ref="PFZ145:PGB145"/>
    <mergeCell ref="PDF145:PDH145"/>
    <mergeCell ref="PDN145:PDP145"/>
    <mergeCell ref="PDV145:PDX145"/>
    <mergeCell ref="PED145:PEF145"/>
    <mergeCell ref="PEL145:PEN145"/>
    <mergeCell ref="PBR145:PBT145"/>
    <mergeCell ref="PBZ145:PCB145"/>
    <mergeCell ref="PCH145:PCJ145"/>
    <mergeCell ref="PCP145:PCR145"/>
    <mergeCell ref="PCX145:PCZ145"/>
    <mergeCell ref="PAD145:PAF145"/>
    <mergeCell ref="PAL145:PAN145"/>
    <mergeCell ref="PAT145:PAV145"/>
    <mergeCell ref="PBB145:PBD145"/>
    <mergeCell ref="PBJ145:PBL145"/>
    <mergeCell ref="PUD145:PUF145"/>
    <mergeCell ref="PUL145:PUN145"/>
    <mergeCell ref="PUT145:PUV145"/>
    <mergeCell ref="PVB145:PVD145"/>
    <mergeCell ref="PVJ145:PVL145"/>
    <mergeCell ref="PSP145:PSR145"/>
    <mergeCell ref="PSX145:PSZ145"/>
    <mergeCell ref="PTF145:PTH145"/>
    <mergeCell ref="PTN145:PTP145"/>
    <mergeCell ref="PTV145:PTX145"/>
    <mergeCell ref="PRB145:PRD145"/>
    <mergeCell ref="PRJ145:PRL145"/>
    <mergeCell ref="PRR145:PRT145"/>
    <mergeCell ref="PRZ145:PSB145"/>
    <mergeCell ref="PSH145:PSJ145"/>
    <mergeCell ref="PPN145:PPP145"/>
    <mergeCell ref="PPV145:PPX145"/>
    <mergeCell ref="PQD145:PQF145"/>
    <mergeCell ref="PQL145:PQN145"/>
    <mergeCell ref="PQT145:PQV145"/>
    <mergeCell ref="PNZ145:POB145"/>
    <mergeCell ref="POH145:POJ145"/>
    <mergeCell ref="POP145:POR145"/>
    <mergeCell ref="POX145:POZ145"/>
    <mergeCell ref="PPF145:PPH145"/>
    <mergeCell ref="PML145:PMN145"/>
    <mergeCell ref="PMT145:PMV145"/>
    <mergeCell ref="PNB145:PND145"/>
    <mergeCell ref="PNJ145:PNL145"/>
    <mergeCell ref="PNR145:PNT145"/>
    <mergeCell ref="PKX145:PKZ145"/>
    <mergeCell ref="PLF145:PLH145"/>
    <mergeCell ref="PLN145:PLP145"/>
    <mergeCell ref="PLV145:PLX145"/>
    <mergeCell ref="PMD145:PMF145"/>
    <mergeCell ref="QEX145:QEZ145"/>
    <mergeCell ref="QFF145:QFH145"/>
    <mergeCell ref="QFN145:QFP145"/>
    <mergeCell ref="QFV145:QFX145"/>
    <mergeCell ref="QGD145:QGF145"/>
    <mergeCell ref="QDJ145:QDL145"/>
    <mergeCell ref="QDR145:QDT145"/>
    <mergeCell ref="QDZ145:QEB145"/>
    <mergeCell ref="QEH145:QEJ145"/>
    <mergeCell ref="QEP145:QER145"/>
    <mergeCell ref="QBV145:QBX145"/>
    <mergeCell ref="QCD145:QCF145"/>
    <mergeCell ref="QCL145:QCN145"/>
    <mergeCell ref="QCT145:QCV145"/>
    <mergeCell ref="QDB145:QDD145"/>
    <mergeCell ref="QAH145:QAJ145"/>
    <mergeCell ref="QAP145:QAR145"/>
    <mergeCell ref="QAX145:QAZ145"/>
    <mergeCell ref="QBF145:QBH145"/>
    <mergeCell ref="QBN145:QBP145"/>
    <mergeCell ref="PYT145:PYV145"/>
    <mergeCell ref="PZB145:PZD145"/>
    <mergeCell ref="PZJ145:PZL145"/>
    <mergeCell ref="PZR145:PZT145"/>
    <mergeCell ref="PZZ145:QAB145"/>
    <mergeCell ref="PXF145:PXH145"/>
    <mergeCell ref="PXN145:PXP145"/>
    <mergeCell ref="PXV145:PXX145"/>
    <mergeCell ref="PYD145:PYF145"/>
    <mergeCell ref="PYL145:PYN145"/>
    <mergeCell ref="PVR145:PVT145"/>
    <mergeCell ref="PVZ145:PWB145"/>
    <mergeCell ref="PWH145:PWJ145"/>
    <mergeCell ref="PWP145:PWR145"/>
    <mergeCell ref="PWX145:PWZ145"/>
    <mergeCell ref="QPR145:QPT145"/>
    <mergeCell ref="QPZ145:QQB145"/>
    <mergeCell ref="QQH145:QQJ145"/>
    <mergeCell ref="QQP145:QQR145"/>
    <mergeCell ref="QQX145:QQZ145"/>
    <mergeCell ref="QOD145:QOF145"/>
    <mergeCell ref="QOL145:QON145"/>
    <mergeCell ref="QOT145:QOV145"/>
    <mergeCell ref="QPB145:QPD145"/>
    <mergeCell ref="QPJ145:QPL145"/>
    <mergeCell ref="QMP145:QMR145"/>
    <mergeCell ref="QMX145:QMZ145"/>
    <mergeCell ref="QNF145:QNH145"/>
    <mergeCell ref="QNN145:QNP145"/>
    <mergeCell ref="QNV145:QNX145"/>
    <mergeCell ref="QLB145:QLD145"/>
    <mergeCell ref="QLJ145:QLL145"/>
    <mergeCell ref="QLR145:QLT145"/>
    <mergeCell ref="QLZ145:QMB145"/>
    <mergeCell ref="QMH145:QMJ145"/>
    <mergeCell ref="QJN145:QJP145"/>
    <mergeCell ref="QJV145:QJX145"/>
    <mergeCell ref="QKD145:QKF145"/>
    <mergeCell ref="QKL145:QKN145"/>
    <mergeCell ref="QKT145:QKV145"/>
    <mergeCell ref="QHZ145:QIB145"/>
    <mergeCell ref="QIH145:QIJ145"/>
    <mergeCell ref="QIP145:QIR145"/>
    <mergeCell ref="QIX145:QIZ145"/>
    <mergeCell ref="QJF145:QJH145"/>
    <mergeCell ref="QGL145:QGN145"/>
    <mergeCell ref="QGT145:QGV145"/>
    <mergeCell ref="QHB145:QHD145"/>
    <mergeCell ref="QHJ145:QHL145"/>
    <mergeCell ref="QHR145:QHT145"/>
    <mergeCell ref="RAL145:RAN145"/>
    <mergeCell ref="RAT145:RAV145"/>
    <mergeCell ref="RBB145:RBD145"/>
    <mergeCell ref="RBJ145:RBL145"/>
    <mergeCell ref="RBR145:RBT145"/>
    <mergeCell ref="QYX145:QYZ145"/>
    <mergeCell ref="QZF145:QZH145"/>
    <mergeCell ref="QZN145:QZP145"/>
    <mergeCell ref="QZV145:QZX145"/>
    <mergeCell ref="RAD145:RAF145"/>
    <mergeCell ref="QXJ145:QXL145"/>
    <mergeCell ref="QXR145:QXT145"/>
    <mergeCell ref="QXZ145:QYB145"/>
    <mergeCell ref="QYH145:QYJ145"/>
    <mergeCell ref="QYP145:QYR145"/>
    <mergeCell ref="QVV145:QVX145"/>
    <mergeCell ref="QWD145:QWF145"/>
    <mergeCell ref="QWL145:QWN145"/>
    <mergeCell ref="QWT145:QWV145"/>
    <mergeCell ref="QXB145:QXD145"/>
    <mergeCell ref="QUH145:QUJ145"/>
    <mergeCell ref="QUP145:QUR145"/>
    <mergeCell ref="QUX145:QUZ145"/>
    <mergeCell ref="QVF145:QVH145"/>
    <mergeCell ref="QVN145:QVP145"/>
    <mergeCell ref="QST145:QSV145"/>
    <mergeCell ref="QTB145:QTD145"/>
    <mergeCell ref="QTJ145:QTL145"/>
    <mergeCell ref="QTR145:QTT145"/>
    <mergeCell ref="QTZ145:QUB145"/>
    <mergeCell ref="QRF145:QRH145"/>
    <mergeCell ref="QRN145:QRP145"/>
    <mergeCell ref="QRV145:QRX145"/>
    <mergeCell ref="QSD145:QSF145"/>
    <mergeCell ref="QSL145:QSN145"/>
    <mergeCell ref="RLF145:RLH145"/>
    <mergeCell ref="RLN145:RLP145"/>
    <mergeCell ref="RLV145:RLX145"/>
    <mergeCell ref="RMD145:RMF145"/>
    <mergeCell ref="RML145:RMN145"/>
    <mergeCell ref="RJR145:RJT145"/>
    <mergeCell ref="RJZ145:RKB145"/>
    <mergeCell ref="RKH145:RKJ145"/>
    <mergeCell ref="RKP145:RKR145"/>
    <mergeCell ref="RKX145:RKZ145"/>
    <mergeCell ref="RID145:RIF145"/>
    <mergeCell ref="RIL145:RIN145"/>
    <mergeCell ref="RIT145:RIV145"/>
    <mergeCell ref="RJB145:RJD145"/>
    <mergeCell ref="RJJ145:RJL145"/>
    <mergeCell ref="RGP145:RGR145"/>
    <mergeCell ref="RGX145:RGZ145"/>
    <mergeCell ref="RHF145:RHH145"/>
    <mergeCell ref="RHN145:RHP145"/>
    <mergeCell ref="RHV145:RHX145"/>
    <mergeCell ref="RFB145:RFD145"/>
    <mergeCell ref="RFJ145:RFL145"/>
    <mergeCell ref="RFR145:RFT145"/>
    <mergeCell ref="RFZ145:RGB145"/>
    <mergeCell ref="RGH145:RGJ145"/>
    <mergeCell ref="RDN145:RDP145"/>
    <mergeCell ref="RDV145:RDX145"/>
    <mergeCell ref="RED145:REF145"/>
    <mergeCell ref="REL145:REN145"/>
    <mergeCell ref="RET145:REV145"/>
    <mergeCell ref="RBZ145:RCB145"/>
    <mergeCell ref="RCH145:RCJ145"/>
    <mergeCell ref="RCP145:RCR145"/>
    <mergeCell ref="RCX145:RCZ145"/>
    <mergeCell ref="RDF145:RDH145"/>
    <mergeCell ref="RVZ145:RWB145"/>
    <mergeCell ref="RWH145:RWJ145"/>
    <mergeCell ref="RWP145:RWR145"/>
    <mergeCell ref="RWX145:RWZ145"/>
    <mergeCell ref="RXF145:RXH145"/>
    <mergeCell ref="RUL145:RUN145"/>
    <mergeCell ref="RUT145:RUV145"/>
    <mergeCell ref="RVB145:RVD145"/>
    <mergeCell ref="RVJ145:RVL145"/>
    <mergeCell ref="RVR145:RVT145"/>
    <mergeCell ref="RSX145:RSZ145"/>
    <mergeCell ref="RTF145:RTH145"/>
    <mergeCell ref="RTN145:RTP145"/>
    <mergeCell ref="RTV145:RTX145"/>
    <mergeCell ref="RUD145:RUF145"/>
    <mergeCell ref="RRJ145:RRL145"/>
    <mergeCell ref="RRR145:RRT145"/>
    <mergeCell ref="RRZ145:RSB145"/>
    <mergeCell ref="RSH145:RSJ145"/>
    <mergeCell ref="RSP145:RSR145"/>
    <mergeCell ref="RPV145:RPX145"/>
    <mergeCell ref="RQD145:RQF145"/>
    <mergeCell ref="RQL145:RQN145"/>
    <mergeCell ref="RQT145:RQV145"/>
    <mergeCell ref="RRB145:RRD145"/>
    <mergeCell ref="ROH145:ROJ145"/>
    <mergeCell ref="ROP145:ROR145"/>
    <mergeCell ref="ROX145:ROZ145"/>
    <mergeCell ref="RPF145:RPH145"/>
    <mergeCell ref="RPN145:RPP145"/>
    <mergeCell ref="RMT145:RMV145"/>
    <mergeCell ref="RNB145:RND145"/>
    <mergeCell ref="RNJ145:RNL145"/>
    <mergeCell ref="RNR145:RNT145"/>
    <mergeCell ref="RNZ145:ROB145"/>
    <mergeCell ref="SGT145:SGV145"/>
    <mergeCell ref="SHB145:SHD145"/>
    <mergeCell ref="SHJ145:SHL145"/>
    <mergeCell ref="SHR145:SHT145"/>
    <mergeCell ref="SHZ145:SIB145"/>
    <mergeCell ref="SFF145:SFH145"/>
    <mergeCell ref="SFN145:SFP145"/>
    <mergeCell ref="SFV145:SFX145"/>
    <mergeCell ref="SGD145:SGF145"/>
    <mergeCell ref="SGL145:SGN145"/>
    <mergeCell ref="SDR145:SDT145"/>
    <mergeCell ref="SDZ145:SEB145"/>
    <mergeCell ref="SEH145:SEJ145"/>
    <mergeCell ref="SEP145:SER145"/>
    <mergeCell ref="SEX145:SEZ145"/>
    <mergeCell ref="SCD145:SCF145"/>
    <mergeCell ref="SCL145:SCN145"/>
    <mergeCell ref="SCT145:SCV145"/>
    <mergeCell ref="SDB145:SDD145"/>
    <mergeCell ref="SDJ145:SDL145"/>
    <mergeCell ref="SAP145:SAR145"/>
    <mergeCell ref="SAX145:SAZ145"/>
    <mergeCell ref="SBF145:SBH145"/>
    <mergeCell ref="SBN145:SBP145"/>
    <mergeCell ref="SBV145:SBX145"/>
    <mergeCell ref="RZB145:RZD145"/>
    <mergeCell ref="RZJ145:RZL145"/>
    <mergeCell ref="RZR145:RZT145"/>
    <mergeCell ref="RZZ145:SAB145"/>
    <mergeCell ref="SAH145:SAJ145"/>
    <mergeCell ref="RXN145:RXP145"/>
    <mergeCell ref="RXV145:RXX145"/>
    <mergeCell ref="RYD145:RYF145"/>
    <mergeCell ref="RYL145:RYN145"/>
    <mergeCell ref="RYT145:RYV145"/>
    <mergeCell ref="SRN145:SRP145"/>
    <mergeCell ref="SRV145:SRX145"/>
    <mergeCell ref="SSD145:SSF145"/>
    <mergeCell ref="SSL145:SSN145"/>
    <mergeCell ref="SST145:SSV145"/>
    <mergeCell ref="SPZ145:SQB145"/>
    <mergeCell ref="SQH145:SQJ145"/>
    <mergeCell ref="SQP145:SQR145"/>
    <mergeCell ref="SQX145:SQZ145"/>
    <mergeCell ref="SRF145:SRH145"/>
    <mergeCell ref="SOL145:SON145"/>
    <mergeCell ref="SOT145:SOV145"/>
    <mergeCell ref="SPB145:SPD145"/>
    <mergeCell ref="SPJ145:SPL145"/>
    <mergeCell ref="SPR145:SPT145"/>
    <mergeCell ref="SMX145:SMZ145"/>
    <mergeCell ref="SNF145:SNH145"/>
    <mergeCell ref="SNN145:SNP145"/>
    <mergeCell ref="SNV145:SNX145"/>
    <mergeCell ref="SOD145:SOF145"/>
    <mergeCell ref="SLJ145:SLL145"/>
    <mergeCell ref="SLR145:SLT145"/>
    <mergeCell ref="SLZ145:SMB145"/>
    <mergeCell ref="SMH145:SMJ145"/>
    <mergeCell ref="SMP145:SMR145"/>
    <mergeCell ref="SJV145:SJX145"/>
    <mergeCell ref="SKD145:SKF145"/>
    <mergeCell ref="SKL145:SKN145"/>
    <mergeCell ref="SKT145:SKV145"/>
    <mergeCell ref="SLB145:SLD145"/>
    <mergeCell ref="SIH145:SIJ145"/>
    <mergeCell ref="SIP145:SIR145"/>
    <mergeCell ref="SIX145:SIZ145"/>
    <mergeCell ref="SJF145:SJH145"/>
    <mergeCell ref="SJN145:SJP145"/>
    <mergeCell ref="TCH145:TCJ145"/>
    <mergeCell ref="TCP145:TCR145"/>
    <mergeCell ref="TCX145:TCZ145"/>
    <mergeCell ref="TDF145:TDH145"/>
    <mergeCell ref="TDN145:TDP145"/>
    <mergeCell ref="TAT145:TAV145"/>
    <mergeCell ref="TBB145:TBD145"/>
    <mergeCell ref="TBJ145:TBL145"/>
    <mergeCell ref="TBR145:TBT145"/>
    <mergeCell ref="TBZ145:TCB145"/>
    <mergeCell ref="SZF145:SZH145"/>
    <mergeCell ref="SZN145:SZP145"/>
    <mergeCell ref="SZV145:SZX145"/>
    <mergeCell ref="TAD145:TAF145"/>
    <mergeCell ref="TAL145:TAN145"/>
    <mergeCell ref="SXR145:SXT145"/>
    <mergeCell ref="SXZ145:SYB145"/>
    <mergeCell ref="SYH145:SYJ145"/>
    <mergeCell ref="SYP145:SYR145"/>
    <mergeCell ref="SYX145:SYZ145"/>
    <mergeCell ref="SWD145:SWF145"/>
    <mergeCell ref="SWL145:SWN145"/>
    <mergeCell ref="SWT145:SWV145"/>
    <mergeCell ref="SXB145:SXD145"/>
    <mergeCell ref="SXJ145:SXL145"/>
    <mergeCell ref="SUP145:SUR145"/>
    <mergeCell ref="SUX145:SUZ145"/>
    <mergeCell ref="SVF145:SVH145"/>
    <mergeCell ref="SVN145:SVP145"/>
    <mergeCell ref="SVV145:SVX145"/>
    <mergeCell ref="STB145:STD145"/>
    <mergeCell ref="STJ145:STL145"/>
    <mergeCell ref="STR145:STT145"/>
    <mergeCell ref="STZ145:SUB145"/>
    <mergeCell ref="SUH145:SUJ145"/>
    <mergeCell ref="TNB145:TND145"/>
    <mergeCell ref="TNJ145:TNL145"/>
    <mergeCell ref="TNR145:TNT145"/>
    <mergeCell ref="TNZ145:TOB145"/>
    <mergeCell ref="TOH145:TOJ145"/>
    <mergeCell ref="TLN145:TLP145"/>
    <mergeCell ref="TLV145:TLX145"/>
    <mergeCell ref="TMD145:TMF145"/>
    <mergeCell ref="TML145:TMN145"/>
    <mergeCell ref="TMT145:TMV145"/>
    <mergeCell ref="TJZ145:TKB145"/>
    <mergeCell ref="TKH145:TKJ145"/>
    <mergeCell ref="TKP145:TKR145"/>
    <mergeCell ref="TKX145:TKZ145"/>
    <mergeCell ref="TLF145:TLH145"/>
    <mergeCell ref="TIL145:TIN145"/>
    <mergeCell ref="TIT145:TIV145"/>
    <mergeCell ref="TJB145:TJD145"/>
    <mergeCell ref="TJJ145:TJL145"/>
    <mergeCell ref="TJR145:TJT145"/>
    <mergeCell ref="TGX145:TGZ145"/>
    <mergeCell ref="THF145:THH145"/>
    <mergeCell ref="THN145:THP145"/>
    <mergeCell ref="THV145:THX145"/>
    <mergeCell ref="TID145:TIF145"/>
    <mergeCell ref="TFJ145:TFL145"/>
    <mergeCell ref="TFR145:TFT145"/>
    <mergeCell ref="TFZ145:TGB145"/>
    <mergeCell ref="TGH145:TGJ145"/>
    <mergeCell ref="TGP145:TGR145"/>
    <mergeCell ref="TDV145:TDX145"/>
    <mergeCell ref="TED145:TEF145"/>
    <mergeCell ref="TEL145:TEN145"/>
    <mergeCell ref="TET145:TEV145"/>
    <mergeCell ref="TFB145:TFD145"/>
    <mergeCell ref="TXV145:TXX145"/>
    <mergeCell ref="TYD145:TYF145"/>
    <mergeCell ref="TYL145:TYN145"/>
    <mergeCell ref="TYT145:TYV145"/>
    <mergeCell ref="TZB145:TZD145"/>
    <mergeCell ref="TWH145:TWJ145"/>
    <mergeCell ref="TWP145:TWR145"/>
    <mergeCell ref="TWX145:TWZ145"/>
    <mergeCell ref="TXF145:TXH145"/>
    <mergeCell ref="TXN145:TXP145"/>
    <mergeCell ref="TUT145:TUV145"/>
    <mergeCell ref="TVB145:TVD145"/>
    <mergeCell ref="TVJ145:TVL145"/>
    <mergeCell ref="TVR145:TVT145"/>
    <mergeCell ref="TVZ145:TWB145"/>
    <mergeCell ref="TTF145:TTH145"/>
    <mergeCell ref="TTN145:TTP145"/>
    <mergeCell ref="TTV145:TTX145"/>
    <mergeCell ref="TUD145:TUF145"/>
    <mergeCell ref="TUL145:TUN145"/>
    <mergeCell ref="TRR145:TRT145"/>
    <mergeCell ref="TRZ145:TSB145"/>
    <mergeCell ref="TSH145:TSJ145"/>
    <mergeCell ref="TSP145:TSR145"/>
    <mergeCell ref="TSX145:TSZ145"/>
    <mergeCell ref="TQD145:TQF145"/>
    <mergeCell ref="TQL145:TQN145"/>
    <mergeCell ref="TQT145:TQV145"/>
    <mergeCell ref="TRB145:TRD145"/>
    <mergeCell ref="TRJ145:TRL145"/>
    <mergeCell ref="TOP145:TOR145"/>
    <mergeCell ref="TOX145:TOZ145"/>
    <mergeCell ref="TPF145:TPH145"/>
    <mergeCell ref="TPN145:TPP145"/>
    <mergeCell ref="TPV145:TPX145"/>
    <mergeCell ref="UIP145:UIR145"/>
    <mergeCell ref="UIX145:UIZ145"/>
    <mergeCell ref="UJF145:UJH145"/>
    <mergeCell ref="UJN145:UJP145"/>
    <mergeCell ref="UJV145:UJX145"/>
    <mergeCell ref="UHB145:UHD145"/>
    <mergeCell ref="UHJ145:UHL145"/>
    <mergeCell ref="UHR145:UHT145"/>
    <mergeCell ref="UHZ145:UIB145"/>
    <mergeCell ref="UIH145:UIJ145"/>
    <mergeCell ref="UFN145:UFP145"/>
    <mergeCell ref="UFV145:UFX145"/>
    <mergeCell ref="UGD145:UGF145"/>
    <mergeCell ref="UGL145:UGN145"/>
    <mergeCell ref="UGT145:UGV145"/>
    <mergeCell ref="UDZ145:UEB145"/>
    <mergeCell ref="UEH145:UEJ145"/>
    <mergeCell ref="UEP145:UER145"/>
    <mergeCell ref="UEX145:UEZ145"/>
    <mergeCell ref="UFF145:UFH145"/>
    <mergeCell ref="UCL145:UCN145"/>
    <mergeCell ref="UCT145:UCV145"/>
    <mergeCell ref="UDB145:UDD145"/>
    <mergeCell ref="UDJ145:UDL145"/>
    <mergeCell ref="UDR145:UDT145"/>
    <mergeCell ref="UAX145:UAZ145"/>
    <mergeCell ref="UBF145:UBH145"/>
    <mergeCell ref="UBN145:UBP145"/>
    <mergeCell ref="UBV145:UBX145"/>
    <mergeCell ref="UCD145:UCF145"/>
    <mergeCell ref="TZJ145:TZL145"/>
    <mergeCell ref="TZR145:TZT145"/>
    <mergeCell ref="TZZ145:UAB145"/>
    <mergeCell ref="UAH145:UAJ145"/>
    <mergeCell ref="UAP145:UAR145"/>
    <mergeCell ref="UTJ145:UTL145"/>
    <mergeCell ref="UTR145:UTT145"/>
    <mergeCell ref="UTZ145:UUB145"/>
    <mergeCell ref="UUH145:UUJ145"/>
    <mergeCell ref="UUP145:UUR145"/>
    <mergeCell ref="URV145:URX145"/>
    <mergeCell ref="USD145:USF145"/>
    <mergeCell ref="USL145:USN145"/>
    <mergeCell ref="UST145:USV145"/>
    <mergeCell ref="UTB145:UTD145"/>
    <mergeCell ref="UQH145:UQJ145"/>
    <mergeCell ref="UQP145:UQR145"/>
    <mergeCell ref="UQX145:UQZ145"/>
    <mergeCell ref="URF145:URH145"/>
    <mergeCell ref="URN145:URP145"/>
    <mergeCell ref="UOT145:UOV145"/>
    <mergeCell ref="UPB145:UPD145"/>
    <mergeCell ref="UPJ145:UPL145"/>
    <mergeCell ref="UPR145:UPT145"/>
    <mergeCell ref="UPZ145:UQB145"/>
    <mergeCell ref="UNF145:UNH145"/>
    <mergeCell ref="UNN145:UNP145"/>
    <mergeCell ref="UNV145:UNX145"/>
    <mergeCell ref="UOD145:UOF145"/>
    <mergeCell ref="UOL145:UON145"/>
    <mergeCell ref="ULR145:ULT145"/>
    <mergeCell ref="ULZ145:UMB145"/>
    <mergeCell ref="UMH145:UMJ145"/>
    <mergeCell ref="UMP145:UMR145"/>
    <mergeCell ref="UMX145:UMZ145"/>
    <mergeCell ref="UKD145:UKF145"/>
    <mergeCell ref="UKL145:UKN145"/>
    <mergeCell ref="UKT145:UKV145"/>
    <mergeCell ref="ULB145:ULD145"/>
    <mergeCell ref="ULJ145:ULL145"/>
    <mergeCell ref="VED145:VEF145"/>
    <mergeCell ref="VEL145:VEN145"/>
    <mergeCell ref="VET145:VEV145"/>
    <mergeCell ref="VFB145:VFD145"/>
    <mergeCell ref="VFJ145:VFL145"/>
    <mergeCell ref="VCP145:VCR145"/>
    <mergeCell ref="VCX145:VCZ145"/>
    <mergeCell ref="VDF145:VDH145"/>
    <mergeCell ref="VDN145:VDP145"/>
    <mergeCell ref="VDV145:VDX145"/>
    <mergeCell ref="VBB145:VBD145"/>
    <mergeCell ref="VBJ145:VBL145"/>
    <mergeCell ref="VBR145:VBT145"/>
    <mergeCell ref="VBZ145:VCB145"/>
    <mergeCell ref="VCH145:VCJ145"/>
    <mergeCell ref="UZN145:UZP145"/>
    <mergeCell ref="UZV145:UZX145"/>
    <mergeCell ref="VAD145:VAF145"/>
    <mergeCell ref="VAL145:VAN145"/>
    <mergeCell ref="VAT145:VAV145"/>
    <mergeCell ref="UXZ145:UYB145"/>
    <mergeCell ref="UYH145:UYJ145"/>
    <mergeCell ref="UYP145:UYR145"/>
    <mergeCell ref="UYX145:UYZ145"/>
    <mergeCell ref="UZF145:UZH145"/>
    <mergeCell ref="UWL145:UWN145"/>
    <mergeCell ref="UWT145:UWV145"/>
    <mergeCell ref="UXB145:UXD145"/>
    <mergeCell ref="UXJ145:UXL145"/>
    <mergeCell ref="UXR145:UXT145"/>
    <mergeCell ref="UUX145:UUZ145"/>
    <mergeCell ref="UVF145:UVH145"/>
    <mergeCell ref="UVN145:UVP145"/>
    <mergeCell ref="UVV145:UVX145"/>
    <mergeCell ref="UWD145:UWF145"/>
    <mergeCell ref="VOX145:VOZ145"/>
    <mergeCell ref="VPF145:VPH145"/>
    <mergeCell ref="VPN145:VPP145"/>
    <mergeCell ref="VPV145:VPX145"/>
    <mergeCell ref="VQD145:VQF145"/>
    <mergeCell ref="VNJ145:VNL145"/>
    <mergeCell ref="VNR145:VNT145"/>
    <mergeCell ref="VNZ145:VOB145"/>
    <mergeCell ref="VOH145:VOJ145"/>
    <mergeCell ref="VOP145:VOR145"/>
    <mergeCell ref="VLV145:VLX145"/>
    <mergeCell ref="VMD145:VMF145"/>
    <mergeCell ref="VML145:VMN145"/>
    <mergeCell ref="VMT145:VMV145"/>
    <mergeCell ref="VNB145:VND145"/>
    <mergeCell ref="VKH145:VKJ145"/>
    <mergeCell ref="VKP145:VKR145"/>
    <mergeCell ref="VKX145:VKZ145"/>
    <mergeCell ref="VLF145:VLH145"/>
    <mergeCell ref="VLN145:VLP145"/>
    <mergeCell ref="VIT145:VIV145"/>
    <mergeCell ref="VJB145:VJD145"/>
    <mergeCell ref="VJJ145:VJL145"/>
    <mergeCell ref="VJR145:VJT145"/>
    <mergeCell ref="VJZ145:VKB145"/>
    <mergeCell ref="VHF145:VHH145"/>
    <mergeCell ref="VHN145:VHP145"/>
    <mergeCell ref="VHV145:VHX145"/>
    <mergeCell ref="VID145:VIF145"/>
    <mergeCell ref="VIL145:VIN145"/>
    <mergeCell ref="VFR145:VFT145"/>
    <mergeCell ref="VFZ145:VGB145"/>
    <mergeCell ref="VGH145:VGJ145"/>
    <mergeCell ref="VGP145:VGR145"/>
    <mergeCell ref="VGX145:VGZ145"/>
    <mergeCell ref="VZR145:VZT145"/>
    <mergeCell ref="VZZ145:WAB145"/>
    <mergeCell ref="WAH145:WAJ145"/>
    <mergeCell ref="WAP145:WAR145"/>
    <mergeCell ref="WAX145:WAZ145"/>
    <mergeCell ref="VYD145:VYF145"/>
    <mergeCell ref="VYL145:VYN145"/>
    <mergeCell ref="VYT145:VYV145"/>
    <mergeCell ref="VZB145:VZD145"/>
    <mergeCell ref="VZJ145:VZL145"/>
    <mergeCell ref="VWP145:VWR145"/>
    <mergeCell ref="VWX145:VWZ145"/>
    <mergeCell ref="VXF145:VXH145"/>
    <mergeCell ref="VXN145:VXP145"/>
    <mergeCell ref="VXV145:VXX145"/>
    <mergeCell ref="VVB145:VVD145"/>
    <mergeCell ref="VVJ145:VVL145"/>
    <mergeCell ref="VVR145:VVT145"/>
    <mergeCell ref="VVZ145:VWB145"/>
    <mergeCell ref="VWH145:VWJ145"/>
    <mergeCell ref="VTN145:VTP145"/>
    <mergeCell ref="VTV145:VTX145"/>
    <mergeCell ref="VUD145:VUF145"/>
    <mergeCell ref="VUL145:VUN145"/>
    <mergeCell ref="VUT145:VUV145"/>
    <mergeCell ref="VRZ145:VSB145"/>
    <mergeCell ref="VSH145:VSJ145"/>
    <mergeCell ref="VSP145:VSR145"/>
    <mergeCell ref="VSX145:VSZ145"/>
    <mergeCell ref="VTF145:VTH145"/>
    <mergeCell ref="VQL145:VQN145"/>
    <mergeCell ref="VQT145:VQV145"/>
    <mergeCell ref="VRB145:VRD145"/>
    <mergeCell ref="VRJ145:VRL145"/>
    <mergeCell ref="VRR145:VRT145"/>
    <mergeCell ref="WKL145:WKN145"/>
    <mergeCell ref="WKT145:WKV145"/>
    <mergeCell ref="WLB145:WLD145"/>
    <mergeCell ref="WLJ145:WLL145"/>
    <mergeCell ref="WLR145:WLT145"/>
    <mergeCell ref="WIX145:WIZ145"/>
    <mergeCell ref="WJF145:WJH145"/>
    <mergeCell ref="WJN145:WJP145"/>
    <mergeCell ref="WJV145:WJX145"/>
    <mergeCell ref="WKD145:WKF145"/>
    <mergeCell ref="WHJ145:WHL145"/>
    <mergeCell ref="WHR145:WHT145"/>
    <mergeCell ref="WHZ145:WIB145"/>
    <mergeCell ref="WIH145:WIJ145"/>
    <mergeCell ref="WIP145:WIR145"/>
    <mergeCell ref="WFV145:WFX145"/>
    <mergeCell ref="WGD145:WGF145"/>
    <mergeCell ref="WGL145:WGN145"/>
    <mergeCell ref="WGT145:WGV145"/>
    <mergeCell ref="WHB145:WHD145"/>
    <mergeCell ref="WEH145:WEJ145"/>
    <mergeCell ref="WEP145:WER145"/>
    <mergeCell ref="WEX145:WEZ145"/>
    <mergeCell ref="WFF145:WFH145"/>
    <mergeCell ref="WFN145:WFP145"/>
    <mergeCell ref="WCT145:WCV145"/>
    <mergeCell ref="WDB145:WDD145"/>
    <mergeCell ref="WDJ145:WDL145"/>
    <mergeCell ref="WDR145:WDT145"/>
    <mergeCell ref="WDZ145:WEB145"/>
    <mergeCell ref="WBF145:WBH145"/>
    <mergeCell ref="WBN145:WBP145"/>
    <mergeCell ref="WBV145:WBX145"/>
    <mergeCell ref="WCD145:WCF145"/>
    <mergeCell ref="WCL145:WCN145"/>
    <mergeCell ref="WXR145:WXT145"/>
    <mergeCell ref="WXZ145:WYB145"/>
    <mergeCell ref="WVF145:WVH145"/>
    <mergeCell ref="WVN145:WVP145"/>
    <mergeCell ref="WVV145:WVX145"/>
    <mergeCell ref="WWD145:WWF145"/>
    <mergeCell ref="WWL145:WWN145"/>
    <mergeCell ref="WTR145:WTT145"/>
    <mergeCell ref="WTZ145:WUB145"/>
    <mergeCell ref="WUH145:WUJ145"/>
    <mergeCell ref="WUP145:WUR145"/>
    <mergeCell ref="WUX145:WUZ145"/>
    <mergeCell ref="WSD145:WSF145"/>
    <mergeCell ref="WSL145:WSN145"/>
    <mergeCell ref="WST145:WSV145"/>
    <mergeCell ref="WTB145:WTD145"/>
    <mergeCell ref="WTJ145:WTL145"/>
    <mergeCell ref="WQP145:WQR145"/>
    <mergeCell ref="WQX145:WQZ145"/>
    <mergeCell ref="WRF145:WRH145"/>
    <mergeCell ref="WRN145:WRP145"/>
    <mergeCell ref="WRV145:WRX145"/>
    <mergeCell ref="WPB145:WPD145"/>
    <mergeCell ref="WPJ145:WPL145"/>
    <mergeCell ref="WPR145:WPT145"/>
    <mergeCell ref="WPZ145:WQB145"/>
    <mergeCell ref="WQH145:WQJ145"/>
    <mergeCell ref="WNN145:WNP145"/>
    <mergeCell ref="WNV145:WNX145"/>
    <mergeCell ref="WOD145:WOF145"/>
    <mergeCell ref="WOL145:WON145"/>
    <mergeCell ref="WOT145:WOV145"/>
    <mergeCell ref="WLZ145:WMB145"/>
    <mergeCell ref="WMH145:WMJ145"/>
    <mergeCell ref="WMP145:WMR145"/>
    <mergeCell ref="WMX145:WMZ145"/>
    <mergeCell ref="WNF145:WNH145"/>
    <mergeCell ref="JE179:JF179"/>
    <mergeCell ref="JM179:JN179"/>
    <mergeCell ref="JU179:JV179"/>
    <mergeCell ref="KC179:KD179"/>
    <mergeCell ref="KK179:KL179"/>
    <mergeCell ref="HQ179:HR179"/>
    <mergeCell ref="HY179:HZ179"/>
    <mergeCell ref="IG179:IH179"/>
    <mergeCell ref="IO179:IP179"/>
    <mergeCell ref="IW179:IX179"/>
    <mergeCell ref="GC179:GD179"/>
    <mergeCell ref="GK179:GL179"/>
    <mergeCell ref="GS179:GT179"/>
    <mergeCell ref="HA179:HB179"/>
    <mergeCell ref="HI179:HJ179"/>
    <mergeCell ref="EO179:EP179"/>
    <mergeCell ref="EW179:EX179"/>
    <mergeCell ref="FE179:FF179"/>
    <mergeCell ref="FM179:FN179"/>
    <mergeCell ref="FU179:FV179"/>
    <mergeCell ref="DA179:DB179"/>
    <mergeCell ref="DI179:DJ179"/>
    <mergeCell ref="DQ179:DR179"/>
    <mergeCell ref="DY179:DZ179"/>
    <mergeCell ref="EG179:EH179"/>
    <mergeCell ref="XEL145:XEN145"/>
    <mergeCell ref="XET145:XEV145"/>
    <mergeCell ref="XFB145:XFD145"/>
    <mergeCell ref="A179:B179"/>
    <mergeCell ref="I179:J179"/>
    <mergeCell ref="Q179:R179"/>
    <mergeCell ref="Y179:Z179"/>
    <mergeCell ref="AG179:AH179"/>
    <mergeCell ref="AO179:AP179"/>
    <mergeCell ref="AW179:AX179"/>
    <mergeCell ref="BE179:BF179"/>
    <mergeCell ref="BM179:BN179"/>
    <mergeCell ref="BU179:BV179"/>
    <mergeCell ref="CC179:CD179"/>
    <mergeCell ref="CK179:CL179"/>
    <mergeCell ref="CS179:CT179"/>
    <mergeCell ref="XCX145:XCZ145"/>
    <mergeCell ref="XDF145:XDH145"/>
    <mergeCell ref="XDN145:XDP145"/>
    <mergeCell ref="XDV145:XDX145"/>
    <mergeCell ref="XED145:XEF145"/>
    <mergeCell ref="XBJ145:XBL145"/>
    <mergeCell ref="XBR145:XBT145"/>
    <mergeCell ref="XBZ145:XCB145"/>
    <mergeCell ref="XCH145:XCJ145"/>
    <mergeCell ref="XCP145:XCR145"/>
    <mergeCell ref="WZV145:WZX145"/>
    <mergeCell ref="XAD145:XAF145"/>
    <mergeCell ref="XAL145:XAN145"/>
    <mergeCell ref="XAT145:XAV145"/>
    <mergeCell ref="XBB145:XBD145"/>
    <mergeCell ref="WYH145:WYJ145"/>
    <mergeCell ref="WYP145:WYR145"/>
    <mergeCell ref="WYX145:WYZ145"/>
    <mergeCell ref="WZF145:WZH145"/>
    <mergeCell ref="WZN145:WZP145"/>
    <mergeCell ref="WWT145:WWV145"/>
    <mergeCell ref="WXB145:WXD145"/>
    <mergeCell ref="WXJ145:WXL145"/>
    <mergeCell ref="TY179:TZ179"/>
    <mergeCell ref="UG179:UH179"/>
    <mergeCell ref="UO179:UP179"/>
    <mergeCell ref="UW179:UX179"/>
    <mergeCell ref="VE179:VF179"/>
    <mergeCell ref="SK179:SL179"/>
    <mergeCell ref="SS179:ST179"/>
    <mergeCell ref="TA179:TB179"/>
    <mergeCell ref="TI179:TJ179"/>
    <mergeCell ref="TQ179:TR179"/>
    <mergeCell ref="QW179:QX179"/>
    <mergeCell ref="RE179:RF179"/>
    <mergeCell ref="RM179:RN179"/>
    <mergeCell ref="RU179:RV179"/>
    <mergeCell ref="SC179:SD179"/>
    <mergeCell ref="PI179:PJ179"/>
    <mergeCell ref="PQ179:PR179"/>
    <mergeCell ref="PY179:PZ179"/>
    <mergeCell ref="QG179:QH179"/>
    <mergeCell ref="QO179:QP179"/>
    <mergeCell ref="NU179:NV179"/>
    <mergeCell ref="OC179:OD179"/>
    <mergeCell ref="OK179:OL179"/>
    <mergeCell ref="OS179:OT179"/>
    <mergeCell ref="PA179:PB179"/>
    <mergeCell ref="MG179:MH179"/>
    <mergeCell ref="MO179:MP179"/>
    <mergeCell ref="MW179:MX179"/>
    <mergeCell ref="NE179:NF179"/>
    <mergeCell ref="NM179:NN179"/>
    <mergeCell ref="KS179:KT179"/>
    <mergeCell ref="LA179:LB179"/>
    <mergeCell ref="LI179:LJ179"/>
    <mergeCell ref="LQ179:LR179"/>
    <mergeCell ref="LY179:LZ179"/>
    <mergeCell ref="AES179:AET179"/>
    <mergeCell ref="AFA179:AFB179"/>
    <mergeCell ref="AFI179:AFJ179"/>
    <mergeCell ref="AFQ179:AFR179"/>
    <mergeCell ref="AFY179:AFZ179"/>
    <mergeCell ref="ADE179:ADF179"/>
    <mergeCell ref="ADM179:ADN179"/>
    <mergeCell ref="ADU179:ADV179"/>
    <mergeCell ref="AEC179:AED179"/>
    <mergeCell ref="AEK179:AEL179"/>
    <mergeCell ref="ABQ179:ABR179"/>
    <mergeCell ref="ABY179:ABZ179"/>
    <mergeCell ref="ACG179:ACH179"/>
    <mergeCell ref="ACO179:ACP179"/>
    <mergeCell ref="ACW179:ACX179"/>
    <mergeCell ref="AAC179:AAD179"/>
    <mergeCell ref="AAK179:AAL179"/>
    <mergeCell ref="AAS179:AAT179"/>
    <mergeCell ref="ABA179:ABB179"/>
    <mergeCell ref="ABI179:ABJ179"/>
    <mergeCell ref="YO179:YP179"/>
    <mergeCell ref="YW179:YX179"/>
    <mergeCell ref="ZE179:ZF179"/>
    <mergeCell ref="ZM179:ZN179"/>
    <mergeCell ref="ZU179:ZV179"/>
    <mergeCell ref="XA179:XB179"/>
    <mergeCell ref="XI179:XJ179"/>
    <mergeCell ref="XQ179:XR179"/>
    <mergeCell ref="XY179:XZ179"/>
    <mergeCell ref="YG179:YH179"/>
    <mergeCell ref="VM179:VN179"/>
    <mergeCell ref="VU179:VV179"/>
    <mergeCell ref="WC179:WD179"/>
    <mergeCell ref="WK179:WL179"/>
    <mergeCell ref="WS179:WT179"/>
    <mergeCell ref="APM179:APN179"/>
    <mergeCell ref="APU179:APV179"/>
    <mergeCell ref="AQC179:AQD179"/>
    <mergeCell ref="AQK179:AQL179"/>
    <mergeCell ref="AQS179:AQT179"/>
    <mergeCell ref="ANY179:ANZ179"/>
    <mergeCell ref="AOG179:AOH179"/>
    <mergeCell ref="AOO179:AOP179"/>
    <mergeCell ref="AOW179:AOX179"/>
    <mergeCell ref="APE179:APF179"/>
    <mergeCell ref="AMK179:AML179"/>
    <mergeCell ref="AMS179:AMT179"/>
    <mergeCell ref="ANA179:ANB179"/>
    <mergeCell ref="ANI179:ANJ179"/>
    <mergeCell ref="ANQ179:ANR179"/>
    <mergeCell ref="AKW179:AKX179"/>
    <mergeCell ref="ALE179:ALF179"/>
    <mergeCell ref="ALM179:ALN179"/>
    <mergeCell ref="ALU179:ALV179"/>
    <mergeCell ref="AMC179:AMD179"/>
    <mergeCell ref="AJI179:AJJ179"/>
    <mergeCell ref="AJQ179:AJR179"/>
    <mergeCell ref="AJY179:AJZ179"/>
    <mergeCell ref="AKG179:AKH179"/>
    <mergeCell ref="AKO179:AKP179"/>
    <mergeCell ref="AHU179:AHV179"/>
    <mergeCell ref="AIC179:AID179"/>
    <mergeCell ref="AIK179:AIL179"/>
    <mergeCell ref="AIS179:AIT179"/>
    <mergeCell ref="AJA179:AJB179"/>
    <mergeCell ref="AGG179:AGH179"/>
    <mergeCell ref="AGO179:AGP179"/>
    <mergeCell ref="AGW179:AGX179"/>
    <mergeCell ref="AHE179:AHF179"/>
    <mergeCell ref="AHM179:AHN179"/>
    <mergeCell ref="BAG179:BAH179"/>
    <mergeCell ref="BAO179:BAP179"/>
    <mergeCell ref="BAW179:BAX179"/>
    <mergeCell ref="BBE179:BBF179"/>
    <mergeCell ref="BBM179:BBN179"/>
    <mergeCell ref="AYS179:AYT179"/>
    <mergeCell ref="AZA179:AZB179"/>
    <mergeCell ref="AZI179:AZJ179"/>
    <mergeCell ref="AZQ179:AZR179"/>
    <mergeCell ref="AZY179:AZZ179"/>
    <mergeCell ref="AXE179:AXF179"/>
    <mergeCell ref="AXM179:AXN179"/>
    <mergeCell ref="AXU179:AXV179"/>
    <mergeCell ref="AYC179:AYD179"/>
    <mergeCell ref="AYK179:AYL179"/>
    <mergeCell ref="AVQ179:AVR179"/>
    <mergeCell ref="AVY179:AVZ179"/>
    <mergeCell ref="AWG179:AWH179"/>
    <mergeCell ref="AWO179:AWP179"/>
    <mergeCell ref="AWW179:AWX179"/>
    <mergeCell ref="AUC179:AUD179"/>
    <mergeCell ref="AUK179:AUL179"/>
    <mergeCell ref="AUS179:AUT179"/>
    <mergeCell ref="AVA179:AVB179"/>
    <mergeCell ref="AVI179:AVJ179"/>
    <mergeCell ref="ASO179:ASP179"/>
    <mergeCell ref="ASW179:ASX179"/>
    <mergeCell ref="ATE179:ATF179"/>
    <mergeCell ref="ATM179:ATN179"/>
    <mergeCell ref="ATU179:ATV179"/>
    <mergeCell ref="ARA179:ARB179"/>
    <mergeCell ref="ARI179:ARJ179"/>
    <mergeCell ref="ARQ179:ARR179"/>
    <mergeCell ref="ARY179:ARZ179"/>
    <mergeCell ref="ASG179:ASH179"/>
    <mergeCell ref="BLA179:BLB179"/>
    <mergeCell ref="BLI179:BLJ179"/>
    <mergeCell ref="BLQ179:BLR179"/>
    <mergeCell ref="BLY179:BLZ179"/>
    <mergeCell ref="BMG179:BMH179"/>
    <mergeCell ref="BJM179:BJN179"/>
    <mergeCell ref="BJU179:BJV179"/>
    <mergeCell ref="BKC179:BKD179"/>
    <mergeCell ref="BKK179:BKL179"/>
    <mergeCell ref="BKS179:BKT179"/>
    <mergeCell ref="BHY179:BHZ179"/>
    <mergeCell ref="BIG179:BIH179"/>
    <mergeCell ref="BIO179:BIP179"/>
    <mergeCell ref="BIW179:BIX179"/>
    <mergeCell ref="BJE179:BJF179"/>
    <mergeCell ref="BGK179:BGL179"/>
    <mergeCell ref="BGS179:BGT179"/>
    <mergeCell ref="BHA179:BHB179"/>
    <mergeCell ref="BHI179:BHJ179"/>
    <mergeCell ref="BHQ179:BHR179"/>
    <mergeCell ref="BEW179:BEX179"/>
    <mergeCell ref="BFE179:BFF179"/>
    <mergeCell ref="BFM179:BFN179"/>
    <mergeCell ref="BFU179:BFV179"/>
    <mergeCell ref="BGC179:BGD179"/>
    <mergeCell ref="BDI179:BDJ179"/>
    <mergeCell ref="BDQ179:BDR179"/>
    <mergeCell ref="BDY179:BDZ179"/>
    <mergeCell ref="BEG179:BEH179"/>
    <mergeCell ref="BEO179:BEP179"/>
    <mergeCell ref="BBU179:BBV179"/>
    <mergeCell ref="BCC179:BCD179"/>
    <mergeCell ref="BCK179:BCL179"/>
    <mergeCell ref="BCS179:BCT179"/>
    <mergeCell ref="BDA179:BDB179"/>
    <mergeCell ref="BVU179:BVV179"/>
    <mergeCell ref="BWC179:BWD179"/>
    <mergeCell ref="BWK179:BWL179"/>
    <mergeCell ref="BWS179:BWT179"/>
    <mergeCell ref="BXA179:BXB179"/>
    <mergeCell ref="BUG179:BUH179"/>
    <mergeCell ref="BUO179:BUP179"/>
    <mergeCell ref="BUW179:BUX179"/>
    <mergeCell ref="BVE179:BVF179"/>
    <mergeCell ref="BVM179:BVN179"/>
    <mergeCell ref="BSS179:BST179"/>
    <mergeCell ref="BTA179:BTB179"/>
    <mergeCell ref="BTI179:BTJ179"/>
    <mergeCell ref="BTQ179:BTR179"/>
    <mergeCell ref="BTY179:BTZ179"/>
    <mergeCell ref="BRE179:BRF179"/>
    <mergeCell ref="BRM179:BRN179"/>
    <mergeCell ref="BRU179:BRV179"/>
    <mergeCell ref="BSC179:BSD179"/>
    <mergeCell ref="BSK179:BSL179"/>
    <mergeCell ref="BPQ179:BPR179"/>
    <mergeCell ref="BPY179:BPZ179"/>
    <mergeCell ref="BQG179:BQH179"/>
    <mergeCell ref="BQO179:BQP179"/>
    <mergeCell ref="BQW179:BQX179"/>
    <mergeCell ref="BOC179:BOD179"/>
    <mergeCell ref="BOK179:BOL179"/>
    <mergeCell ref="BOS179:BOT179"/>
    <mergeCell ref="BPA179:BPB179"/>
    <mergeCell ref="BPI179:BPJ179"/>
    <mergeCell ref="BMO179:BMP179"/>
    <mergeCell ref="BMW179:BMX179"/>
    <mergeCell ref="BNE179:BNF179"/>
    <mergeCell ref="BNM179:BNN179"/>
    <mergeCell ref="BNU179:BNV179"/>
    <mergeCell ref="CGO179:CGP179"/>
    <mergeCell ref="CGW179:CGX179"/>
    <mergeCell ref="CHE179:CHF179"/>
    <mergeCell ref="CHM179:CHN179"/>
    <mergeCell ref="CHU179:CHV179"/>
    <mergeCell ref="CFA179:CFB179"/>
    <mergeCell ref="CFI179:CFJ179"/>
    <mergeCell ref="CFQ179:CFR179"/>
    <mergeCell ref="CFY179:CFZ179"/>
    <mergeCell ref="CGG179:CGH179"/>
    <mergeCell ref="CDM179:CDN179"/>
    <mergeCell ref="CDU179:CDV179"/>
    <mergeCell ref="CEC179:CED179"/>
    <mergeCell ref="CEK179:CEL179"/>
    <mergeCell ref="CES179:CET179"/>
    <mergeCell ref="CBY179:CBZ179"/>
    <mergeCell ref="CCG179:CCH179"/>
    <mergeCell ref="CCO179:CCP179"/>
    <mergeCell ref="CCW179:CCX179"/>
    <mergeCell ref="CDE179:CDF179"/>
    <mergeCell ref="CAK179:CAL179"/>
    <mergeCell ref="CAS179:CAT179"/>
    <mergeCell ref="CBA179:CBB179"/>
    <mergeCell ref="CBI179:CBJ179"/>
    <mergeCell ref="CBQ179:CBR179"/>
    <mergeCell ref="BYW179:BYX179"/>
    <mergeCell ref="BZE179:BZF179"/>
    <mergeCell ref="BZM179:BZN179"/>
    <mergeCell ref="BZU179:BZV179"/>
    <mergeCell ref="CAC179:CAD179"/>
    <mergeCell ref="BXI179:BXJ179"/>
    <mergeCell ref="BXQ179:BXR179"/>
    <mergeCell ref="BXY179:BXZ179"/>
    <mergeCell ref="BYG179:BYH179"/>
    <mergeCell ref="BYO179:BYP179"/>
    <mergeCell ref="CRI179:CRJ179"/>
    <mergeCell ref="CRQ179:CRR179"/>
    <mergeCell ref="CRY179:CRZ179"/>
    <mergeCell ref="CSG179:CSH179"/>
    <mergeCell ref="CSO179:CSP179"/>
    <mergeCell ref="CPU179:CPV179"/>
    <mergeCell ref="CQC179:CQD179"/>
    <mergeCell ref="CQK179:CQL179"/>
    <mergeCell ref="CQS179:CQT179"/>
    <mergeCell ref="CRA179:CRB179"/>
    <mergeCell ref="COG179:COH179"/>
    <mergeCell ref="COO179:COP179"/>
    <mergeCell ref="COW179:COX179"/>
    <mergeCell ref="CPE179:CPF179"/>
    <mergeCell ref="CPM179:CPN179"/>
    <mergeCell ref="CMS179:CMT179"/>
    <mergeCell ref="CNA179:CNB179"/>
    <mergeCell ref="CNI179:CNJ179"/>
    <mergeCell ref="CNQ179:CNR179"/>
    <mergeCell ref="CNY179:CNZ179"/>
    <mergeCell ref="CLE179:CLF179"/>
    <mergeCell ref="CLM179:CLN179"/>
    <mergeCell ref="CLU179:CLV179"/>
    <mergeCell ref="CMC179:CMD179"/>
    <mergeCell ref="CMK179:CML179"/>
    <mergeCell ref="CJQ179:CJR179"/>
    <mergeCell ref="CJY179:CJZ179"/>
    <mergeCell ref="CKG179:CKH179"/>
    <mergeCell ref="CKO179:CKP179"/>
    <mergeCell ref="CKW179:CKX179"/>
    <mergeCell ref="CIC179:CID179"/>
    <mergeCell ref="CIK179:CIL179"/>
    <mergeCell ref="CIS179:CIT179"/>
    <mergeCell ref="CJA179:CJB179"/>
    <mergeCell ref="CJI179:CJJ179"/>
    <mergeCell ref="DCC179:DCD179"/>
    <mergeCell ref="DCK179:DCL179"/>
    <mergeCell ref="DCS179:DCT179"/>
    <mergeCell ref="DDA179:DDB179"/>
    <mergeCell ref="DDI179:DDJ179"/>
    <mergeCell ref="DAO179:DAP179"/>
    <mergeCell ref="DAW179:DAX179"/>
    <mergeCell ref="DBE179:DBF179"/>
    <mergeCell ref="DBM179:DBN179"/>
    <mergeCell ref="DBU179:DBV179"/>
    <mergeCell ref="CZA179:CZB179"/>
    <mergeCell ref="CZI179:CZJ179"/>
    <mergeCell ref="CZQ179:CZR179"/>
    <mergeCell ref="CZY179:CZZ179"/>
    <mergeCell ref="DAG179:DAH179"/>
    <mergeCell ref="CXM179:CXN179"/>
    <mergeCell ref="CXU179:CXV179"/>
    <mergeCell ref="CYC179:CYD179"/>
    <mergeCell ref="CYK179:CYL179"/>
    <mergeCell ref="CYS179:CYT179"/>
    <mergeCell ref="CVY179:CVZ179"/>
    <mergeCell ref="CWG179:CWH179"/>
    <mergeCell ref="CWO179:CWP179"/>
    <mergeCell ref="CWW179:CWX179"/>
    <mergeCell ref="CXE179:CXF179"/>
    <mergeCell ref="CUK179:CUL179"/>
    <mergeCell ref="CUS179:CUT179"/>
    <mergeCell ref="CVA179:CVB179"/>
    <mergeCell ref="CVI179:CVJ179"/>
    <mergeCell ref="CVQ179:CVR179"/>
    <mergeCell ref="CSW179:CSX179"/>
    <mergeCell ref="CTE179:CTF179"/>
    <mergeCell ref="CTM179:CTN179"/>
    <mergeCell ref="CTU179:CTV179"/>
    <mergeCell ref="CUC179:CUD179"/>
    <mergeCell ref="DMW179:DMX179"/>
    <mergeCell ref="DNE179:DNF179"/>
    <mergeCell ref="DNM179:DNN179"/>
    <mergeCell ref="DNU179:DNV179"/>
    <mergeCell ref="DOC179:DOD179"/>
    <mergeCell ref="DLI179:DLJ179"/>
    <mergeCell ref="DLQ179:DLR179"/>
    <mergeCell ref="DLY179:DLZ179"/>
    <mergeCell ref="DMG179:DMH179"/>
    <mergeCell ref="DMO179:DMP179"/>
    <mergeCell ref="DJU179:DJV179"/>
    <mergeCell ref="DKC179:DKD179"/>
    <mergeCell ref="DKK179:DKL179"/>
    <mergeCell ref="DKS179:DKT179"/>
    <mergeCell ref="DLA179:DLB179"/>
    <mergeCell ref="DIG179:DIH179"/>
    <mergeCell ref="DIO179:DIP179"/>
    <mergeCell ref="DIW179:DIX179"/>
    <mergeCell ref="DJE179:DJF179"/>
    <mergeCell ref="DJM179:DJN179"/>
    <mergeCell ref="DGS179:DGT179"/>
    <mergeCell ref="DHA179:DHB179"/>
    <mergeCell ref="DHI179:DHJ179"/>
    <mergeCell ref="DHQ179:DHR179"/>
    <mergeCell ref="DHY179:DHZ179"/>
    <mergeCell ref="DFE179:DFF179"/>
    <mergeCell ref="DFM179:DFN179"/>
    <mergeCell ref="DFU179:DFV179"/>
    <mergeCell ref="DGC179:DGD179"/>
    <mergeCell ref="DGK179:DGL179"/>
    <mergeCell ref="DDQ179:DDR179"/>
    <mergeCell ref="DDY179:DDZ179"/>
    <mergeCell ref="DEG179:DEH179"/>
    <mergeCell ref="DEO179:DEP179"/>
    <mergeCell ref="DEW179:DEX179"/>
    <mergeCell ref="DXQ179:DXR179"/>
    <mergeCell ref="DXY179:DXZ179"/>
    <mergeCell ref="DYG179:DYH179"/>
    <mergeCell ref="DYO179:DYP179"/>
    <mergeCell ref="DYW179:DYX179"/>
    <mergeCell ref="DWC179:DWD179"/>
    <mergeCell ref="DWK179:DWL179"/>
    <mergeCell ref="DWS179:DWT179"/>
    <mergeCell ref="DXA179:DXB179"/>
    <mergeCell ref="DXI179:DXJ179"/>
    <mergeCell ref="DUO179:DUP179"/>
    <mergeCell ref="DUW179:DUX179"/>
    <mergeCell ref="DVE179:DVF179"/>
    <mergeCell ref="DVM179:DVN179"/>
    <mergeCell ref="DVU179:DVV179"/>
    <mergeCell ref="DTA179:DTB179"/>
    <mergeCell ref="DTI179:DTJ179"/>
    <mergeCell ref="DTQ179:DTR179"/>
    <mergeCell ref="DTY179:DTZ179"/>
    <mergeCell ref="DUG179:DUH179"/>
    <mergeCell ref="DRM179:DRN179"/>
    <mergeCell ref="DRU179:DRV179"/>
    <mergeCell ref="DSC179:DSD179"/>
    <mergeCell ref="DSK179:DSL179"/>
    <mergeCell ref="DSS179:DST179"/>
    <mergeCell ref="DPY179:DPZ179"/>
    <mergeCell ref="DQG179:DQH179"/>
    <mergeCell ref="DQO179:DQP179"/>
    <mergeCell ref="DQW179:DQX179"/>
    <mergeCell ref="DRE179:DRF179"/>
    <mergeCell ref="DOK179:DOL179"/>
    <mergeCell ref="DOS179:DOT179"/>
    <mergeCell ref="DPA179:DPB179"/>
    <mergeCell ref="DPI179:DPJ179"/>
    <mergeCell ref="DPQ179:DPR179"/>
    <mergeCell ref="EIK179:EIL179"/>
    <mergeCell ref="EIS179:EIT179"/>
    <mergeCell ref="EJA179:EJB179"/>
    <mergeCell ref="EJI179:EJJ179"/>
    <mergeCell ref="EJQ179:EJR179"/>
    <mergeCell ref="EGW179:EGX179"/>
    <mergeCell ref="EHE179:EHF179"/>
    <mergeCell ref="EHM179:EHN179"/>
    <mergeCell ref="EHU179:EHV179"/>
    <mergeCell ref="EIC179:EID179"/>
    <mergeCell ref="EFI179:EFJ179"/>
    <mergeCell ref="EFQ179:EFR179"/>
    <mergeCell ref="EFY179:EFZ179"/>
    <mergeCell ref="EGG179:EGH179"/>
    <mergeCell ref="EGO179:EGP179"/>
    <mergeCell ref="EDU179:EDV179"/>
    <mergeCell ref="EEC179:EED179"/>
    <mergeCell ref="EEK179:EEL179"/>
    <mergeCell ref="EES179:EET179"/>
    <mergeCell ref="EFA179:EFB179"/>
    <mergeCell ref="ECG179:ECH179"/>
    <mergeCell ref="ECO179:ECP179"/>
    <mergeCell ref="ECW179:ECX179"/>
    <mergeCell ref="EDE179:EDF179"/>
    <mergeCell ref="EDM179:EDN179"/>
    <mergeCell ref="EAS179:EAT179"/>
    <mergeCell ref="EBA179:EBB179"/>
    <mergeCell ref="EBI179:EBJ179"/>
    <mergeCell ref="EBQ179:EBR179"/>
    <mergeCell ref="EBY179:EBZ179"/>
    <mergeCell ref="DZE179:DZF179"/>
    <mergeCell ref="DZM179:DZN179"/>
    <mergeCell ref="DZU179:DZV179"/>
    <mergeCell ref="EAC179:EAD179"/>
    <mergeCell ref="EAK179:EAL179"/>
    <mergeCell ref="ETE179:ETF179"/>
    <mergeCell ref="ETM179:ETN179"/>
    <mergeCell ref="ETU179:ETV179"/>
    <mergeCell ref="EUC179:EUD179"/>
    <mergeCell ref="EUK179:EUL179"/>
    <mergeCell ref="ERQ179:ERR179"/>
    <mergeCell ref="ERY179:ERZ179"/>
    <mergeCell ref="ESG179:ESH179"/>
    <mergeCell ref="ESO179:ESP179"/>
    <mergeCell ref="ESW179:ESX179"/>
    <mergeCell ref="EQC179:EQD179"/>
    <mergeCell ref="EQK179:EQL179"/>
    <mergeCell ref="EQS179:EQT179"/>
    <mergeCell ref="ERA179:ERB179"/>
    <mergeCell ref="ERI179:ERJ179"/>
    <mergeCell ref="EOO179:EOP179"/>
    <mergeCell ref="EOW179:EOX179"/>
    <mergeCell ref="EPE179:EPF179"/>
    <mergeCell ref="EPM179:EPN179"/>
    <mergeCell ref="EPU179:EPV179"/>
    <mergeCell ref="ENA179:ENB179"/>
    <mergeCell ref="ENI179:ENJ179"/>
    <mergeCell ref="ENQ179:ENR179"/>
    <mergeCell ref="ENY179:ENZ179"/>
    <mergeCell ref="EOG179:EOH179"/>
    <mergeCell ref="ELM179:ELN179"/>
    <mergeCell ref="ELU179:ELV179"/>
    <mergeCell ref="EMC179:EMD179"/>
    <mergeCell ref="EMK179:EML179"/>
    <mergeCell ref="EMS179:EMT179"/>
    <mergeCell ref="EJY179:EJZ179"/>
    <mergeCell ref="EKG179:EKH179"/>
    <mergeCell ref="EKO179:EKP179"/>
    <mergeCell ref="EKW179:EKX179"/>
    <mergeCell ref="ELE179:ELF179"/>
    <mergeCell ref="FDY179:FDZ179"/>
    <mergeCell ref="FEG179:FEH179"/>
    <mergeCell ref="FEO179:FEP179"/>
    <mergeCell ref="FEW179:FEX179"/>
    <mergeCell ref="FFE179:FFF179"/>
    <mergeCell ref="FCK179:FCL179"/>
    <mergeCell ref="FCS179:FCT179"/>
    <mergeCell ref="FDA179:FDB179"/>
    <mergeCell ref="FDI179:FDJ179"/>
    <mergeCell ref="FDQ179:FDR179"/>
    <mergeCell ref="FAW179:FAX179"/>
    <mergeCell ref="FBE179:FBF179"/>
    <mergeCell ref="FBM179:FBN179"/>
    <mergeCell ref="FBU179:FBV179"/>
    <mergeCell ref="FCC179:FCD179"/>
    <mergeCell ref="EZI179:EZJ179"/>
    <mergeCell ref="EZQ179:EZR179"/>
    <mergeCell ref="EZY179:EZZ179"/>
    <mergeCell ref="FAG179:FAH179"/>
    <mergeCell ref="FAO179:FAP179"/>
    <mergeCell ref="EXU179:EXV179"/>
    <mergeCell ref="EYC179:EYD179"/>
    <mergeCell ref="EYK179:EYL179"/>
    <mergeCell ref="EYS179:EYT179"/>
    <mergeCell ref="EZA179:EZB179"/>
    <mergeCell ref="EWG179:EWH179"/>
    <mergeCell ref="EWO179:EWP179"/>
    <mergeCell ref="EWW179:EWX179"/>
    <mergeCell ref="EXE179:EXF179"/>
    <mergeCell ref="EXM179:EXN179"/>
    <mergeCell ref="EUS179:EUT179"/>
    <mergeCell ref="EVA179:EVB179"/>
    <mergeCell ref="EVI179:EVJ179"/>
    <mergeCell ref="EVQ179:EVR179"/>
    <mergeCell ref="EVY179:EVZ179"/>
    <mergeCell ref="FOS179:FOT179"/>
    <mergeCell ref="FPA179:FPB179"/>
    <mergeCell ref="FPI179:FPJ179"/>
    <mergeCell ref="FPQ179:FPR179"/>
    <mergeCell ref="FPY179:FPZ179"/>
    <mergeCell ref="FNE179:FNF179"/>
    <mergeCell ref="FNM179:FNN179"/>
    <mergeCell ref="FNU179:FNV179"/>
    <mergeCell ref="FOC179:FOD179"/>
    <mergeCell ref="FOK179:FOL179"/>
    <mergeCell ref="FLQ179:FLR179"/>
    <mergeCell ref="FLY179:FLZ179"/>
    <mergeCell ref="FMG179:FMH179"/>
    <mergeCell ref="FMO179:FMP179"/>
    <mergeCell ref="FMW179:FMX179"/>
    <mergeCell ref="FKC179:FKD179"/>
    <mergeCell ref="FKK179:FKL179"/>
    <mergeCell ref="FKS179:FKT179"/>
    <mergeCell ref="FLA179:FLB179"/>
    <mergeCell ref="FLI179:FLJ179"/>
    <mergeCell ref="FIO179:FIP179"/>
    <mergeCell ref="FIW179:FIX179"/>
    <mergeCell ref="FJE179:FJF179"/>
    <mergeCell ref="FJM179:FJN179"/>
    <mergeCell ref="FJU179:FJV179"/>
    <mergeCell ref="FHA179:FHB179"/>
    <mergeCell ref="FHI179:FHJ179"/>
    <mergeCell ref="FHQ179:FHR179"/>
    <mergeCell ref="FHY179:FHZ179"/>
    <mergeCell ref="FIG179:FIH179"/>
    <mergeCell ref="FFM179:FFN179"/>
    <mergeCell ref="FFU179:FFV179"/>
    <mergeCell ref="FGC179:FGD179"/>
    <mergeCell ref="FGK179:FGL179"/>
    <mergeCell ref="FGS179:FGT179"/>
    <mergeCell ref="FZM179:FZN179"/>
    <mergeCell ref="FZU179:FZV179"/>
    <mergeCell ref="GAC179:GAD179"/>
    <mergeCell ref="GAK179:GAL179"/>
    <mergeCell ref="GAS179:GAT179"/>
    <mergeCell ref="FXY179:FXZ179"/>
    <mergeCell ref="FYG179:FYH179"/>
    <mergeCell ref="FYO179:FYP179"/>
    <mergeCell ref="FYW179:FYX179"/>
    <mergeCell ref="FZE179:FZF179"/>
    <mergeCell ref="FWK179:FWL179"/>
    <mergeCell ref="FWS179:FWT179"/>
    <mergeCell ref="FXA179:FXB179"/>
    <mergeCell ref="FXI179:FXJ179"/>
    <mergeCell ref="FXQ179:FXR179"/>
    <mergeCell ref="FUW179:FUX179"/>
    <mergeCell ref="FVE179:FVF179"/>
    <mergeCell ref="FVM179:FVN179"/>
    <mergeCell ref="FVU179:FVV179"/>
    <mergeCell ref="FWC179:FWD179"/>
    <mergeCell ref="FTI179:FTJ179"/>
    <mergeCell ref="FTQ179:FTR179"/>
    <mergeCell ref="FTY179:FTZ179"/>
    <mergeCell ref="FUG179:FUH179"/>
    <mergeCell ref="FUO179:FUP179"/>
    <mergeCell ref="FRU179:FRV179"/>
    <mergeCell ref="FSC179:FSD179"/>
    <mergeCell ref="FSK179:FSL179"/>
    <mergeCell ref="FSS179:FST179"/>
    <mergeCell ref="FTA179:FTB179"/>
    <mergeCell ref="FQG179:FQH179"/>
    <mergeCell ref="FQO179:FQP179"/>
    <mergeCell ref="FQW179:FQX179"/>
    <mergeCell ref="FRE179:FRF179"/>
    <mergeCell ref="FRM179:FRN179"/>
    <mergeCell ref="GKG179:GKH179"/>
    <mergeCell ref="GKO179:GKP179"/>
    <mergeCell ref="GKW179:GKX179"/>
    <mergeCell ref="GLE179:GLF179"/>
    <mergeCell ref="GLM179:GLN179"/>
    <mergeCell ref="GIS179:GIT179"/>
    <mergeCell ref="GJA179:GJB179"/>
    <mergeCell ref="GJI179:GJJ179"/>
    <mergeCell ref="GJQ179:GJR179"/>
    <mergeCell ref="GJY179:GJZ179"/>
    <mergeCell ref="GHE179:GHF179"/>
    <mergeCell ref="GHM179:GHN179"/>
    <mergeCell ref="GHU179:GHV179"/>
    <mergeCell ref="GIC179:GID179"/>
    <mergeCell ref="GIK179:GIL179"/>
    <mergeCell ref="GFQ179:GFR179"/>
    <mergeCell ref="GFY179:GFZ179"/>
    <mergeCell ref="GGG179:GGH179"/>
    <mergeCell ref="GGO179:GGP179"/>
    <mergeCell ref="GGW179:GGX179"/>
    <mergeCell ref="GEC179:GED179"/>
    <mergeCell ref="GEK179:GEL179"/>
    <mergeCell ref="GES179:GET179"/>
    <mergeCell ref="GFA179:GFB179"/>
    <mergeCell ref="GFI179:GFJ179"/>
    <mergeCell ref="GCO179:GCP179"/>
    <mergeCell ref="GCW179:GCX179"/>
    <mergeCell ref="GDE179:GDF179"/>
    <mergeCell ref="GDM179:GDN179"/>
    <mergeCell ref="GDU179:GDV179"/>
    <mergeCell ref="GBA179:GBB179"/>
    <mergeCell ref="GBI179:GBJ179"/>
    <mergeCell ref="GBQ179:GBR179"/>
    <mergeCell ref="GBY179:GBZ179"/>
    <mergeCell ref="GCG179:GCH179"/>
    <mergeCell ref="GVA179:GVB179"/>
    <mergeCell ref="GVI179:GVJ179"/>
    <mergeCell ref="GVQ179:GVR179"/>
    <mergeCell ref="GVY179:GVZ179"/>
    <mergeCell ref="GWG179:GWH179"/>
    <mergeCell ref="GTM179:GTN179"/>
    <mergeCell ref="GTU179:GTV179"/>
    <mergeCell ref="GUC179:GUD179"/>
    <mergeCell ref="GUK179:GUL179"/>
    <mergeCell ref="GUS179:GUT179"/>
    <mergeCell ref="GRY179:GRZ179"/>
    <mergeCell ref="GSG179:GSH179"/>
    <mergeCell ref="GSO179:GSP179"/>
    <mergeCell ref="GSW179:GSX179"/>
    <mergeCell ref="GTE179:GTF179"/>
    <mergeCell ref="GQK179:GQL179"/>
    <mergeCell ref="GQS179:GQT179"/>
    <mergeCell ref="GRA179:GRB179"/>
    <mergeCell ref="GRI179:GRJ179"/>
    <mergeCell ref="GRQ179:GRR179"/>
    <mergeCell ref="GOW179:GOX179"/>
    <mergeCell ref="GPE179:GPF179"/>
    <mergeCell ref="GPM179:GPN179"/>
    <mergeCell ref="GPU179:GPV179"/>
    <mergeCell ref="GQC179:GQD179"/>
    <mergeCell ref="GNI179:GNJ179"/>
    <mergeCell ref="GNQ179:GNR179"/>
    <mergeCell ref="GNY179:GNZ179"/>
    <mergeCell ref="GOG179:GOH179"/>
    <mergeCell ref="GOO179:GOP179"/>
    <mergeCell ref="GLU179:GLV179"/>
    <mergeCell ref="GMC179:GMD179"/>
    <mergeCell ref="GMK179:GML179"/>
    <mergeCell ref="GMS179:GMT179"/>
    <mergeCell ref="GNA179:GNB179"/>
    <mergeCell ref="HFU179:HFV179"/>
    <mergeCell ref="HGC179:HGD179"/>
    <mergeCell ref="HGK179:HGL179"/>
    <mergeCell ref="HGS179:HGT179"/>
    <mergeCell ref="HHA179:HHB179"/>
    <mergeCell ref="HEG179:HEH179"/>
    <mergeCell ref="HEO179:HEP179"/>
    <mergeCell ref="HEW179:HEX179"/>
    <mergeCell ref="HFE179:HFF179"/>
    <mergeCell ref="HFM179:HFN179"/>
    <mergeCell ref="HCS179:HCT179"/>
    <mergeCell ref="HDA179:HDB179"/>
    <mergeCell ref="HDI179:HDJ179"/>
    <mergeCell ref="HDQ179:HDR179"/>
    <mergeCell ref="HDY179:HDZ179"/>
    <mergeCell ref="HBE179:HBF179"/>
    <mergeCell ref="HBM179:HBN179"/>
    <mergeCell ref="HBU179:HBV179"/>
    <mergeCell ref="HCC179:HCD179"/>
    <mergeCell ref="HCK179:HCL179"/>
    <mergeCell ref="GZQ179:GZR179"/>
    <mergeCell ref="GZY179:GZZ179"/>
    <mergeCell ref="HAG179:HAH179"/>
    <mergeCell ref="HAO179:HAP179"/>
    <mergeCell ref="HAW179:HAX179"/>
    <mergeCell ref="GYC179:GYD179"/>
    <mergeCell ref="GYK179:GYL179"/>
    <mergeCell ref="GYS179:GYT179"/>
    <mergeCell ref="GZA179:GZB179"/>
    <mergeCell ref="GZI179:GZJ179"/>
    <mergeCell ref="GWO179:GWP179"/>
    <mergeCell ref="GWW179:GWX179"/>
    <mergeCell ref="GXE179:GXF179"/>
    <mergeCell ref="GXM179:GXN179"/>
    <mergeCell ref="GXU179:GXV179"/>
    <mergeCell ref="HQO179:HQP179"/>
    <mergeCell ref="HQW179:HQX179"/>
    <mergeCell ref="HRE179:HRF179"/>
    <mergeCell ref="HRM179:HRN179"/>
    <mergeCell ref="HRU179:HRV179"/>
    <mergeCell ref="HPA179:HPB179"/>
    <mergeCell ref="HPI179:HPJ179"/>
    <mergeCell ref="HPQ179:HPR179"/>
    <mergeCell ref="HPY179:HPZ179"/>
    <mergeCell ref="HQG179:HQH179"/>
    <mergeCell ref="HNM179:HNN179"/>
    <mergeCell ref="HNU179:HNV179"/>
    <mergeCell ref="HOC179:HOD179"/>
    <mergeCell ref="HOK179:HOL179"/>
    <mergeCell ref="HOS179:HOT179"/>
    <mergeCell ref="HLY179:HLZ179"/>
    <mergeCell ref="HMG179:HMH179"/>
    <mergeCell ref="HMO179:HMP179"/>
    <mergeCell ref="HMW179:HMX179"/>
    <mergeCell ref="HNE179:HNF179"/>
    <mergeCell ref="HKK179:HKL179"/>
    <mergeCell ref="HKS179:HKT179"/>
    <mergeCell ref="HLA179:HLB179"/>
    <mergeCell ref="HLI179:HLJ179"/>
    <mergeCell ref="HLQ179:HLR179"/>
    <mergeCell ref="HIW179:HIX179"/>
    <mergeCell ref="HJE179:HJF179"/>
    <mergeCell ref="HJM179:HJN179"/>
    <mergeCell ref="HJU179:HJV179"/>
    <mergeCell ref="HKC179:HKD179"/>
    <mergeCell ref="HHI179:HHJ179"/>
    <mergeCell ref="HHQ179:HHR179"/>
    <mergeCell ref="HHY179:HHZ179"/>
    <mergeCell ref="HIG179:HIH179"/>
    <mergeCell ref="HIO179:HIP179"/>
    <mergeCell ref="IBI179:IBJ179"/>
    <mergeCell ref="IBQ179:IBR179"/>
    <mergeCell ref="IBY179:IBZ179"/>
    <mergeCell ref="ICG179:ICH179"/>
    <mergeCell ref="ICO179:ICP179"/>
    <mergeCell ref="HZU179:HZV179"/>
    <mergeCell ref="IAC179:IAD179"/>
    <mergeCell ref="IAK179:IAL179"/>
    <mergeCell ref="IAS179:IAT179"/>
    <mergeCell ref="IBA179:IBB179"/>
    <mergeCell ref="HYG179:HYH179"/>
    <mergeCell ref="HYO179:HYP179"/>
    <mergeCell ref="HYW179:HYX179"/>
    <mergeCell ref="HZE179:HZF179"/>
    <mergeCell ref="HZM179:HZN179"/>
    <mergeCell ref="HWS179:HWT179"/>
    <mergeCell ref="HXA179:HXB179"/>
    <mergeCell ref="HXI179:HXJ179"/>
    <mergeCell ref="HXQ179:HXR179"/>
    <mergeCell ref="HXY179:HXZ179"/>
    <mergeCell ref="HVE179:HVF179"/>
    <mergeCell ref="HVM179:HVN179"/>
    <mergeCell ref="HVU179:HVV179"/>
    <mergeCell ref="HWC179:HWD179"/>
    <mergeCell ref="HWK179:HWL179"/>
    <mergeCell ref="HTQ179:HTR179"/>
    <mergeCell ref="HTY179:HTZ179"/>
    <mergeCell ref="HUG179:HUH179"/>
    <mergeCell ref="HUO179:HUP179"/>
    <mergeCell ref="HUW179:HUX179"/>
    <mergeCell ref="HSC179:HSD179"/>
    <mergeCell ref="HSK179:HSL179"/>
    <mergeCell ref="HSS179:HST179"/>
    <mergeCell ref="HTA179:HTB179"/>
    <mergeCell ref="HTI179:HTJ179"/>
    <mergeCell ref="IMC179:IMD179"/>
    <mergeCell ref="IMK179:IML179"/>
    <mergeCell ref="IMS179:IMT179"/>
    <mergeCell ref="INA179:INB179"/>
    <mergeCell ref="INI179:INJ179"/>
    <mergeCell ref="IKO179:IKP179"/>
    <mergeCell ref="IKW179:IKX179"/>
    <mergeCell ref="ILE179:ILF179"/>
    <mergeCell ref="ILM179:ILN179"/>
    <mergeCell ref="ILU179:ILV179"/>
    <mergeCell ref="IJA179:IJB179"/>
    <mergeCell ref="IJI179:IJJ179"/>
    <mergeCell ref="IJQ179:IJR179"/>
    <mergeCell ref="IJY179:IJZ179"/>
    <mergeCell ref="IKG179:IKH179"/>
    <mergeCell ref="IHM179:IHN179"/>
    <mergeCell ref="IHU179:IHV179"/>
    <mergeCell ref="IIC179:IID179"/>
    <mergeCell ref="IIK179:IIL179"/>
    <mergeCell ref="IIS179:IIT179"/>
    <mergeCell ref="IFY179:IFZ179"/>
    <mergeCell ref="IGG179:IGH179"/>
    <mergeCell ref="IGO179:IGP179"/>
    <mergeCell ref="IGW179:IGX179"/>
    <mergeCell ref="IHE179:IHF179"/>
    <mergeCell ref="IEK179:IEL179"/>
    <mergeCell ref="IES179:IET179"/>
    <mergeCell ref="IFA179:IFB179"/>
    <mergeCell ref="IFI179:IFJ179"/>
    <mergeCell ref="IFQ179:IFR179"/>
    <mergeCell ref="ICW179:ICX179"/>
    <mergeCell ref="IDE179:IDF179"/>
    <mergeCell ref="IDM179:IDN179"/>
    <mergeCell ref="IDU179:IDV179"/>
    <mergeCell ref="IEC179:IED179"/>
    <mergeCell ref="IWW179:IWX179"/>
    <mergeCell ref="IXE179:IXF179"/>
    <mergeCell ref="IXM179:IXN179"/>
    <mergeCell ref="IXU179:IXV179"/>
    <mergeCell ref="IYC179:IYD179"/>
    <mergeCell ref="IVI179:IVJ179"/>
    <mergeCell ref="IVQ179:IVR179"/>
    <mergeCell ref="IVY179:IVZ179"/>
    <mergeCell ref="IWG179:IWH179"/>
    <mergeCell ref="IWO179:IWP179"/>
    <mergeCell ref="ITU179:ITV179"/>
    <mergeCell ref="IUC179:IUD179"/>
    <mergeCell ref="IUK179:IUL179"/>
    <mergeCell ref="IUS179:IUT179"/>
    <mergeCell ref="IVA179:IVB179"/>
    <mergeCell ref="ISG179:ISH179"/>
    <mergeCell ref="ISO179:ISP179"/>
    <mergeCell ref="ISW179:ISX179"/>
    <mergeCell ref="ITE179:ITF179"/>
    <mergeCell ref="ITM179:ITN179"/>
    <mergeCell ref="IQS179:IQT179"/>
    <mergeCell ref="IRA179:IRB179"/>
    <mergeCell ref="IRI179:IRJ179"/>
    <mergeCell ref="IRQ179:IRR179"/>
    <mergeCell ref="IRY179:IRZ179"/>
    <mergeCell ref="IPE179:IPF179"/>
    <mergeCell ref="IPM179:IPN179"/>
    <mergeCell ref="IPU179:IPV179"/>
    <mergeCell ref="IQC179:IQD179"/>
    <mergeCell ref="IQK179:IQL179"/>
    <mergeCell ref="INQ179:INR179"/>
    <mergeCell ref="INY179:INZ179"/>
    <mergeCell ref="IOG179:IOH179"/>
    <mergeCell ref="IOO179:IOP179"/>
    <mergeCell ref="IOW179:IOX179"/>
    <mergeCell ref="JHQ179:JHR179"/>
    <mergeCell ref="JHY179:JHZ179"/>
    <mergeCell ref="JIG179:JIH179"/>
    <mergeCell ref="JIO179:JIP179"/>
    <mergeCell ref="JIW179:JIX179"/>
    <mergeCell ref="JGC179:JGD179"/>
    <mergeCell ref="JGK179:JGL179"/>
    <mergeCell ref="JGS179:JGT179"/>
    <mergeCell ref="JHA179:JHB179"/>
    <mergeCell ref="JHI179:JHJ179"/>
    <mergeCell ref="JEO179:JEP179"/>
    <mergeCell ref="JEW179:JEX179"/>
    <mergeCell ref="JFE179:JFF179"/>
    <mergeCell ref="JFM179:JFN179"/>
    <mergeCell ref="JFU179:JFV179"/>
    <mergeCell ref="JDA179:JDB179"/>
    <mergeCell ref="JDI179:JDJ179"/>
    <mergeCell ref="JDQ179:JDR179"/>
    <mergeCell ref="JDY179:JDZ179"/>
    <mergeCell ref="JEG179:JEH179"/>
    <mergeCell ref="JBM179:JBN179"/>
    <mergeCell ref="JBU179:JBV179"/>
    <mergeCell ref="JCC179:JCD179"/>
    <mergeCell ref="JCK179:JCL179"/>
    <mergeCell ref="JCS179:JCT179"/>
    <mergeCell ref="IZY179:IZZ179"/>
    <mergeCell ref="JAG179:JAH179"/>
    <mergeCell ref="JAO179:JAP179"/>
    <mergeCell ref="JAW179:JAX179"/>
    <mergeCell ref="JBE179:JBF179"/>
    <mergeCell ref="IYK179:IYL179"/>
    <mergeCell ref="IYS179:IYT179"/>
    <mergeCell ref="IZA179:IZB179"/>
    <mergeCell ref="IZI179:IZJ179"/>
    <mergeCell ref="IZQ179:IZR179"/>
    <mergeCell ref="JSK179:JSL179"/>
    <mergeCell ref="JSS179:JST179"/>
    <mergeCell ref="JTA179:JTB179"/>
    <mergeCell ref="JTI179:JTJ179"/>
    <mergeCell ref="JTQ179:JTR179"/>
    <mergeCell ref="JQW179:JQX179"/>
    <mergeCell ref="JRE179:JRF179"/>
    <mergeCell ref="JRM179:JRN179"/>
    <mergeCell ref="JRU179:JRV179"/>
    <mergeCell ref="JSC179:JSD179"/>
    <mergeCell ref="JPI179:JPJ179"/>
    <mergeCell ref="JPQ179:JPR179"/>
    <mergeCell ref="JPY179:JPZ179"/>
    <mergeCell ref="JQG179:JQH179"/>
    <mergeCell ref="JQO179:JQP179"/>
    <mergeCell ref="JNU179:JNV179"/>
    <mergeCell ref="JOC179:JOD179"/>
    <mergeCell ref="JOK179:JOL179"/>
    <mergeCell ref="JOS179:JOT179"/>
    <mergeCell ref="JPA179:JPB179"/>
    <mergeCell ref="JMG179:JMH179"/>
    <mergeCell ref="JMO179:JMP179"/>
    <mergeCell ref="JMW179:JMX179"/>
    <mergeCell ref="JNE179:JNF179"/>
    <mergeCell ref="JNM179:JNN179"/>
    <mergeCell ref="JKS179:JKT179"/>
    <mergeCell ref="JLA179:JLB179"/>
    <mergeCell ref="JLI179:JLJ179"/>
    <mergeCell ref="JLQ179:JLR179"/>
    <mergeCell ref="JLY179:JLZ179"/>
    <mergeCell ref="JJE179:JJF179"/>
    <mergeCell ref="JJM179:JJN179"/>
    <mergeCell ref="JJU179:JJV179"/>
    <mergeCell ref="JKC179:JKD179"/>
    <mergeCell ref="JKK179:JKL179"/>
    <mergeCell ref="KDE179:KDF179"/>
    <mergeCell ref="KDM179:KDN179"/>
    <mergeCell ref="KDU179:KDV179"/>
    <mergeCell ref="KEC179:KED179"/>
    <mergeCell ref="KEK179:KEL179"/>
    <mergeCell ref="KBQ179:KBR179"/>
    <mergeCell ref="KBY179:KBZ179"/>
    <mergeCell ref="KCG179:KCH179"/>
    <mergeCell ref="KCO179:KCP179"/>
    <mergeCell ref="KCW179:KCX179"/>
    <mergeCell ref="KAC179:KAD179"/>
    <mergeCell ref="KAK179:KAL179"/>
    <mergeCell ref="KAS179:KAT179"/>
    <mergeCell ref="KBA179:KBB179"/>
    <mergeCell ref="KBI179:KBJ179"/>
    <mergeCell ref="JYO179:JYP179"/>
    <mergeCell ref="JYW179:JYX179"/>
    <mergeCell ref="JZE179:JZF179"/>
    <mergeCell ref="JZM179:JZN179"/>
    <mergeCell ref="JZU179:JZV179"/>
    <mergeCell ref="JXA179:JXB179"/>
    <mergeCell ref="JXI179:JXJ179"/>
    <mergeCell ref="JXQ179:JXR179"/>
    <mergeCell ref="JXY179:JXZ179"/>
    <mergeCell ref="JYG179:JYH179"/>
    <mergeCell ref="JVM179:JVN179"/>
    <mergeCell ref="JVU179:JVV179"/>
    <mergeCell ref="JWC179:JWD179"/>
    <mergeCell ref="JWK179:JWL179"/>
    <mergeCell ref="JWS179:JWT179"/>
    <mergeCell ref="JTY179:JTZ179"/>
    <mergeCell ref="JUG179:JUH179"/>
    <mergeCell ref="JUO179:JUP179"/>
    <mergeCell ref="JUW179:JUX179"/>
    <mergeCell ref="JVE179:JVF179"/>
    <mergeCell ref="KNY179:KNZ179"/>
    <mergeCell ref="KOG179:KOH179"/>
    <mergeCell ref="KOO179:KOP179"/>
    <mergeCell ref="KOW179:KOX179"/>
    <mergeCell ref="KPE179:KPF179"/>
    <mergeCell ref="KMK179:KML179"/>
    <mergeCell ref="KMS179:KMT179"/>
    <mergeCell ref="KNA179:KNB179"/>
    <mergeCell ref="KNI179:KNJ179"/>
    <mergeCell ref="KNQ179:KNR179"/>
    <mergeCell ref="KKW179:KKX179"/>
    <mergeCell ref="KLE179:KLF179"/>
    <mergeCell ref="KLM179:KLN179"/>
    <mergeCell ref="KLU179:KLV179"/>
    <mergeCell ref="KMC179:KMD179"/>
    <mergeCell ref="KJI179:KJJ179"/>
    <mergeCell ref="KJQ179:KJR179"/>
    <mergeCell ref="KJY179:KJZ179"/>
    <mergeCell ref="KKG179:KKH179"/>
    <mergeCell ref="KKO179:KKP179"/>
    <mergeCell ref="KHU179:KHV179"/>
    <mergeCell ref="KIC179:KID179"/>
    <mergeCell ref="KIK179:KIL179"/>
    <mergeCell ref="KIS179:KIT179"/>
    <mergeCell ref="KJA179:KJB179"/>
    <mergeCell ref="KGG179:KGH179"/>
    <mergeCell ref="KGO179:KGP179"/>
    <mergeCell ref="KGW179:KGX179"/>
    <mergeCell ref="KHE179:KHF179"/>
    <mergeCell ref="KHM179:KHN179"/>
    <mergeCell ref="KES179:KET179"/>
    <mergeCell ref="KFA179:KFB179"/>
    <mergeCell ref="KFI179:KFJ179"/>
    <mergeCell ref="KFQ179:KFR179"/>
    <mergeCell ref="KFY179:KFZ179"/>
    <mergeCell ref="KYS179:KYT179"/>
    <mergeCell ref="KZA179:KZB179"/>
    <mergeCell ref="KZI179:KZJ179"/>
    <mergeCell ref="KZQ179:KZR179"/>
    <mergeCell ref="KZY179:KZZ179"/>
    <mergeCell ref="KXE179:KXF179"/>
    <mergeCell ref="KXM179:KXN179"/>
    <mergeCell ref="KXU179:KXV179"/>
    <mergeCell ref="KYC179:KYD179"/>
    <mergeCell ref="KYK179:KYL179"/>
    <mergeCell ref="KVQ179:KVR179"/>
    <mergeCell ref="KVY179:KVZ179"/>
    <mergeCell ref="KWG179:KWH179"/>
    <mergeCell ref="KWO179:KWP179"/>
    <mergeCell ref="KWW179:KWX179"/>
    <mergeCell ref="KUC179:KUD179"/>
    <mergeCell ref="KUK179:KUL179"/>
    <mergeCell ref="KUS179:KUT179"/>
    <mergeCell ref="KVA179:KVB179"/>
    <mergeCell ref="KVI179:KVJ179"/>
    <mergeCell ref="KSO179:KSP179"/>
    <mergeCell ref="KSW179:KSX179"/>
    <mergeCell ref="KTE179:KTF179"/>
    <mergeCell ref="KTM179:KTN179"/>
    <mergeCell ref="KTU179:KTV179"/>
    <mergeCell ref="KRA179:KRB179"/>
    <mergeCell ref="KRI179:KRJ179"/>
    <mergeCell ref="KRQ179:KRR179"/>
    <mergeCell ref="KRY179:KRZ179"/>
    <mergeCell ref="KSG179:KSH179"/>
    <mergeCell ref="KPM179:KPN179"/>
    <mergeCell ref="KPU179:KPV179"/>
    <mergeCell ref="KQC179:KQD179"/>
    <mergeCell ref="KQK179:KQL179"/>
    <mergeCell ref="KQS179:KQT179"/>
    <mergeCell ref="LJM179:LJN179"/>
    <mergeCell ref="LJU179:LJV179"/>
    <mergeCell ref="LKC179:LKD179"/>
    <mergeCell ref="LKK179:LKL179"/>
    <mergeCell ref="LKS179:LKT179"/>
    <mergeCell ref="LHY179:LHZ179"/>
    <mergeCell ref="LIG179:LIH179"/>
    <mergeCell ref="LIO179:LIP179"/>
    <mergeCell ref="LIW179:LIX179"/>
    <mergeCell ref="LJE179:LJF179"/>
    <mergeCell ref="LGK179:LGL179"/>
    <mergeCell ref="LGS179:LGT179"/>
    <mergeCell ref="LHA179:LHB179"/>
    <mergeCell ref="LHI179:LHJ179"/>
    <mergeCell ref="LHQ179:LHR179"/>
    <mergeCell ref="LEW179:LEX179"/>
    <mergeCell ref="LFE179:LFF179"/>
    <mergeCell ref="LFM179:LFN179"/>
    <mergeCell ref="LFU179:LFV179"/>
    <mergeCell ref="LGC179:LGD179"/>
    <mergeCell ref="LDI179:LDJ179"/>
    <mergeCell ref="LDQ179:LDR179"/>
    <mergeCell ref="LDY179:LDZ179"/>
    <mergeCell ref="LEG179:LEH179"/>
    <mergeCell ref="LEO179:LEP179"/>
    <mergeCell ref="LBU179:LBV179"/>
    <mergeCell ref="LCC179:LCD179"/>
    <mergeCell ref="LCK179:LCL179"/>
    <mergeCell ref="LCS179:LCT179"/>
    <mergeCell ref="LDA179:LDB179"/>
    <mergeCell ref="LAG179:LAH179"/>
    <mergeCell ref="LAO179:LAP179"/>
    <mergeCell ref="LAW179:LAX179"/>
    <mergeCell ref="LBE179:LBF179"/>
    <mergeCell ref="LBM179:LBN179"/>
    <mergeCell ref="LUG179:LUH179"/>
    <mergeCell ref="LUO179:LUP179"/>
    <mergeCell ref="LUW179:LUX179"/>
    <mergeCell ref="LVE179:LVF179"/>
    <mergeCell ref="LVM179:LVN179"/>
    <mergeCell ref="LSS179:LST179"/>
    <mergeCell ref="LTA179:LTB179"/>
    <mergeCell ref="LTI179:LTJ179"/>
    <mergeCell ref="LTQ179:LTR179"/>
    <mergeCell ref="LTY179:LTZ179"/>
    <mergeCell ref="LRE179:LRF179"/>
    <mergeCell ref="LRM179:LRN179"/>
    <mergeCell ref="LRU179:LRV179"/>
    <mergeCell ref="LSC179:LSD179"/>
    <mergeCell ref="LSK179:LSL179"/>
    <mergeCell ref="LPQ179:LPR179"/>
    <mergeCell ref="LPY179:LPZ179"/>
    <mergeCell ref="LQG179:LQH179"/>
    <mergeCell ref="LQO179:LQP179"/>
    <mergeCell ref="LQW179:LQX179"/>
    <mergeCell ref="LOC179:LOD179"/>
    <mergeCell ref="LOK179:LOL179"/>
    <mergeCell ref="LOS179:LOT179"/>
    <mergeCell ref="LPA179:LPB179"/>
    <mergeCell ref="LPI179:LPJ179"/>
    <mergeCell ref="LMO179:LMP179"/>
    <mergeCell ref="LMW179:LMX179"/>
    <mergeCell ref="LNE179:LNF179"/>
    <mergeCell ref="LNM179:LNN179"/>
    <mergeCell ref="LNU179:LNV179"/>
    <mergeCell ref="LLA179:LLB179"/>
    <mergeCell ref="LLI179:LLJ179"/>
    <mergeCell ref="LLQ179:LLR179"/>
    <mergeCell ref="LLY179:LLZ179"/>
    <mergeCell ref="LMG179:LMH179"/>
    <mergeCell ref="MFA179:MFB179"/>
    <mergeCell ref="MFI179:MFJ179"/>
    <mergeCell ref="MFQ179:MFR179"/>
    <mergeCell ref="MFY179:MFZ179"/>
    <mergeCell ref="MGG179:MGH179"/>
    <mergeCell ref="MDM179:MDN179"/>
    <mergeCell ref="MDU179:MDV179"/>
    <mergeCell ref="MEC179:MED179"/>
    <mergeCell ref="MEK179:MEL179"/>
    <mergeCell ref="MES179:MET179"/>
    <mergeCell ref="MBY179:MBZ179"/>
    <mergeCell ref="MCG179:MCH179"/>
    <mergeCell ref="MCO179:MCP179"/>
    <mergeCell ref="MCW179:MCX179"/>
    <mergeCell ref="MDE179:MDF179"/>
    <mergeCell ref="MAK179:MAL179"/>
    <mergeCell ref="MAS179:MAT179"/>
    <mergeCell ref="MBA179:MBB179"/>
    <mergeCell ref="MBI179:MBJ179"/>
    <mergeCell ref="MBQ179:MBR179"/>
    <mergeCell ref="LYW179:LYX179"/>
    <mergeCell ref="LZE179:LZF179"/>
    <mergeCell ref="LZM179:LZN179"/>
    <mergeCell ref="LZU179:LZV179"/>
    <mergeCell ref="MAC179:MAD179"/>
    <mergeCell ref="LXI179:LXJ179"/>
    <mergeCell ref="LXQ179:LXR179"/>
    <mergeCell ref="LXY179:LXZ179"/>
    <mergeCell ref="LYG179:LYH179"/>
    <mergeCell ref="LYO179:LYP179"/>
    <mergeCell ref="LVU179:LVV179"/>
    <mergeCell ref="LWC179:LWD179"/>
    <mergeCell ref="LWK179:LWL179"/>
    <mergeCell ref="LWS179:LWT179"/>
    <mergeCell ref="LXA179:LXB179"/>
    <mergeCell ref="MPU179:MPV179"/>
    <mergeCell ref="MQC179:MQD179"/>
    <mergeCell ref="MQK179:MQL179"/>
    <mergeCell ref="MQS179:MQT179"/>
    <mergeCell ref="MRA179:MRB179"/>
    <mergeCell ref="MOG179:MOH179"/>
    <mergeCell ref="MOO179:MOP179"/>
    <mergeCell ref="MOW179:MOX179"/>
    <mergeCell ref="MPE179:MPF179"/>
    <mergeCell ref="MPM179:MPN179"/>
    <mergeCell ref="MMS179:MMT179"/>
    <mergeCell ref="MNA179:MNB179"/>
    <mergeCell ref="MNI179:MNJ179"/>
    <mergeCell ref="MNQ179:MNR179"/>
    <mergeCell ref="MNY179:MNZ179"/>
    <mergeCell ref="MLE179:MLF179"/>
    <mergeCell ref="MLM179:MLN179"/>
    <mergeCell ref="MLU179:MLV179"/>
    <mergeCell ref="MMC179:MMD179"/>
    <mergeCell ref="MMK179:MML179"/>
    <mergeCell ref="MJQ179:MJR179"/>
    <mergeCell ref="MJY179:MJZ179"/>
    <mergeCell ref="MKG179:MKH179"/>
    <mergeCell ref="MKO179:MKP179"/>
    <mergeCell ref="MKW179:MKX179"/>
    <mergeCell ref="MIC179:MID179"/>
    <mergeCell ref="MIK179:MIL179"/>
    <mergeCell ref="MIS179:MIT179"/>
    <mergeCell ref="MJA179:MJB179"/>
    <mergeCell ref="MJI179:MJJ179"/>
    <mergeCell ref="MGO179:MGP179"/>
    <mergeCell ref="MGW179:MGX179"/>
    <mergeCell ref="MHE179:MHF179"/>
    <mergeCell ref="MHM179:MHN179"/>
    <mergeCell ref="MHU179:MHV179"/>
    <mergeCell ref="NAO179:NAP179"/>
    <mergeCell ref="NAW179:NAX179"/>
    <mergeCell ref="NBE179:NBF179"/>
    <mergeCell ref="NBM179:NBN179"/>
    <mergeCell ref="NBU179:NBV179"/>
    <mergeCell ref="MZA179:MZB179"/>
    <mergeCell ref="MZI179:MZJ179"/>
    <mergeCell ref="MZQ179:MZR179"/>
    <mergeCell ref="MZY179:MZZ179"/>
    <mergeCell ref="NAG179:NAH179"/>
    <mergeCell ref="MXM179:MXN179"/>
    <mergeCell ref="MXU179:MXV179"/>
    <mergeCell ref="MYC179:MYD179"/>
    <mergeCell ref="MYK179:MYL179"/>
    <mergeCell ref="MYS179:MYT179"/>
    <mergeCell ref="MVY179:MVZ179"/>
    <mergeCell ref="MWG179:MWH179"/>
    <mergeCell ref="MWO179:MWP179"/>
    <mergeCell ref="MWW179:MWX179"/>
    <mergeCell ref="MXE179:MXF179"/>
    <mergeCell ref="MUK179:MUL179"/>
    <mergeCell ref="MUS179:MUT179"/>
    <mergeCell ref="MVA179:MVB179"/>
    <mergeCell ref="MVI179:MVJ179"/>
    <mergeCell ref="MVQ179:MVR179"/>
    <mergeCell ref="MSW179:MSX179"/>
    <mergeCell ref="MTE179:MTF179"/>
    <mergeCell ref="MTM179:MTN179"/>
    <mergeCell ref="MTU179:MTV179"/>
    <mergeCell ref="MUC179:MUD179"/>
    <mergeCell ref="MRI179:MRJ179"/>
    <mergeCell ref="MRQ179:MRR179"/>
    <mergeCell ref="MRY179:MRZ179"/>
    <mergeCell ref="MSG179:MSH179"/>
    <mergeCell ref="MSO179:MSP179"/>
    <mergeCell ref="NLI179:NLJ179"/>
    <mergeCell ref="NLQ179:NLR179"/>
    <mergeCell ref="NLY179:NLZ179"/>
    <mergeCell ref="NMG179:NMH179"/>
    <mergeCell ref="NMO179:NMP179"/>
    <mergeCell ref="NJU179:NJV179"/>
    <mergeCell ref="NKC179:NKD179"/>
    <mergeCell ref="NKK179:NKL179"/>
    <mergeCell ref="NKS179:NKT179"/>
    <mergeCell ref="NLA179:NLB179"/>
    <mergeCell ref="NIG179:NIH179"/>
    <mergeCell ref="NIO179:NIP179"/>
    <mergeCell ref="NIW179:NIX179"/>
    <mergeCell ref="NJE179:NJF179"/>
    <mergeCell ref="NJM179:NJN179"/>
    <mergeCell ref="NGS179:NGT179"/>
    <mergeCell ref="NHA179:NHB179"/>
    <mergeCell ref="NHI179:NHJ179"/>
    <mergeCell ref="NHQ179:NHR179"/>
    <mergeCell ref="NHY179:NHZ179"/>
    <mergeCell ref="NFE179:NFF179"/>
    <mergeCell ref="NFM179:NFN179"/>
    <mergeCell ref="NFU179:NFV179"/>
    <mergeCell ref="NGC179:NGD179"/>
    <mergeCell ref="NGK179:NGL179"/>
    <mergeCell ref="NDQ179:NDR179"/>
    <mergeCell ref="NDY179:NDZ179"/>
    <mergeCell ref="NEG179:NEH179"/>
    <mergeCell ref="NEO179:NEP179"/>
    <mergeCell ref="NEW179:NEX179"/>
    <mergeCell ref="NCC179:NCD179"/>
    <mergeCell ref="NCK179:NCL179"/>
    <mergeCell ref="NCS179:NCT179"/>
    <mergeCell ref="NDA179:NDB179"/>
    <mergeCell ref="NDI179:NDJ179"/>
    <mergeCell ref="NWC179:NWD179"/>
    <mergeCell ref="NWK179:NWL179"/>
    <mergeCell ref="NWS179:NWT179"/>
    <mergeCell ref="NXA179:NXB179"/>
    <mergeCell ref="NXI179:NXJ179"/>
    <mergeCell ref="NUO179:NUP179"/>
    <mergeCell ref="NUW179:NUX179"/>
    <mergeCell ref="NVE179:NVF179"/>
    <mergeCell ref="NVM179:NVN179"/>
    <mergeCell ref="NVU179:NVV179"/>
    <mergeCell ref="NTA179:NTB179"/>
    <mergeCell ref="NTI179:NTJ179"/>
    <mergeCell ref="NTQ179:NTR179"/>
    <mergeCell ref="NTY179:NTZ179"/>
    <mergeCell ref="NUG179:NUH179"/>
    <mergeCell ref="NRM179:NRN179"/>
    <mergeCell ref="NRU179:NRV179"/>
    <mergeCell ref="NSC179:NSD179"/>
    <mergeCell ref="NSK179:NSL179"/>
    <mergeCell ref="NSS179:NST179"/>
    <mergeCell ref="NPY179:NPZ179"/>
    <mergeCell ref="NQG179:NQH179"/>
    <mergeCell ref="NQO179:NQP179"/>
    <mergeCell ref="NQW179:NQX179"/>
    <mergeCell ref="NRE179:NRF179"/>
    <mergeCell ref="NOK179:NOL179"/>
    <mergeCell ref="NOS179:NOT179"/>
    <mergeCell ref="NPA179:NPB179"/>
    <mergeCell ref="NPI179:NPJ179"/>
    <mergeCell ref="NPQ179:NPR179"/>
    <mergeCell ref="NMW179:NMX179"/>
    <mergeCell ref="NNE179:NNF179"/>
    <mergeCell ref="NNM179:NNN179"/>
    <mergeCell ref="NNU179:NNV179"/>
    <mergeCell ref="NOC179:NOD179"/>
    <mergeCell ref="OGW179:OGX179"/>
    <mergeCell ref="OHE179:OHF179"/>
    <mergeCell ref="OHM179:OHN179"/>
    <mergeCell ref="OHU179:OHV179"/>
    <mergeCell ref="OIC179:OID179"/>
    <mergeCell ref="OFI179:OFJ179"/>
    <mergeCell ref="OFQ179:OFR179"/>
    <mergeCell ref="OFY179:OFZ179"/>
    <mergeCell ref="OGG179:OGH179"/>
    <mergeCell ref="OGO179:OGP179"/>
    <mergeCell ref="ODU179:ODV179"/>
    <mergeCell ref="OEC179:OED179"/>
    <mergeCell ref="OEK179:OEL179"/>
    <mergeCell ref="OES179:OET179"/>
    <mergeCell ref="OFA179:OFB179"/>
    <mergeCell ref="OCG179:OCH179"/>
    <mergeCell ref="OCO179:OCP179"/>
    <mergeCell ref="OCW179:OCX179"/>
    <mergeCell ref="ODE179:ODF179"/>
    <mergeCell ref="ODM179:ODN179"/>
    <mergeCell ref="OAS179:OAT179"/>
    <mergeCell ref="OBA179:OBB179"/>
    <mergeCell ref="OBI179:OBJ179"/>
    <mergeCell ref="OBQ179:OBR179"/>
    <mergeCell ref="OBY179:OBZ179"/>
    <mergeCell ref="NZE179:NZF179"/>
    <mergeCell ref="NZM179:NZN179"/>
    <mergeCell ref="NZU179:NZV179"/>
    <mergeCell ref="OAC179:OAD179"/>
    <mergeCell ref="OAK179:OAL179"/>
    <mergeCell ref="NXQ179:NXR179"/>
    <mergeCell ref="NXY179:NXZ179"/>
    <mergeCell ref="NYG179:NYH179"/>
    <mergeCell ref="NYO179:NYP179"/>
    <mergeCell ref="NYW179:NYX179"/>
    <mergeCell ref="ORQ179:ORR179"/>
    <mergeCell ref="ORY179:ORZ179"/>
    <mergeCell ref="OSG179:OSH179"/>
    <mergeCell ref="OSO179:OSP179"/>
    <mergeCell ref="OSW179:OSX179"/>
    <mergeCell ref="OQC179:OQD179"/>
    <mergeCell ref="OQK179:OQL179"/>
    <mergeCell ref="OQS179:OQT179"/>
    <mergeCell ref="ORA179:ORB179"/>
    <mergeCell ref="ORI179:ORJ179"/>
    <mergeCell ref="OOO179:OOP179"/>
    <mergeCell ref="OOW179:OOX179"/>
    <mergeCell ref="OPE179:OPF179"/>
    <mergeCell ref="OPM179:OPN179"/>
    <mergeCell ref="OPU179:OPV179"/>
    <mergeCell ref="ONA179:ONB179"/>
    <mergeCell ref="ONI179:ONJ179"/>
    <mergeCell ref="ONQ179:ONR179"/>
    <mergeCell ref="ONY179:ONZ179"/>
    <mergeCell ref="OOG179:OOH179"/>
    <mergeCell ref="OLM179:OLN179"/>
    <mergeCell ref="OLU179:OLV179"/>
    <mergeCell ref="OMC179:OMD179"/>
    <mergeCell ref="OMK179:OML179"/>
    <mergeCell ref="OMS179:OMT179"/>
    <mergeCell ref="OJY179:OJZ179"/>
    <mergeCell ref="OKG179:OKH179"/>
    <mergeCell ref="OKO179:OKP179"/>
    <mergeCell ref="OKW179:OKX179"/>
    <mergeCell ref="OLE179:OLF179"/>
    <mergeCell ref="OIK179:OIL179"/>
    <mergeCell ref="OIS179:OIT179"/>
    <mergeCell ref="OJA179:OJB179"/>
    <mergeCell ref="OJI179:OJJ179"/>
    <mergeCell ref="OJQ179:OJR179"/>
    <mergeCell ref="PCK179:PCL179"/>
    <mergeCell ref="PCS179:PCT179"/>
    <mergeCell ref="PDA179:PDB179"/>
    <mergeCell ref="PDI179:PDJ179"/>
    <mergeCell ref="PDQ179:PDR179"/>
    <mergeCell ref="PAW179:PAX179"/>
    <mergeCell ref="PBE179:PBF179"/>
    <mergeCell ref="PBM179:PBN179"/>
    <mergeCell ref="PBU179:PBV179"/>
    <mergeCell ref="PCC179:PCD179"/>
    <mergeCell ref="OZI179:OZJ179"/>
    <mergeCell ref="OZQ179:OZR179"/>
    <mergeCell ref="OZY179:OZZ179"/>
    <mergeCell ref="PAG179:PAH179"/>
    <mergeCell ref="PAO179:PAP179"/>
    <mergeCell ref="OXU179:OXV179"/>
    <mergeCell ref="OYC179:OYD179"/>
    <mergeCell ref="OYK179:OYL179"/>
    <mergeCell ref="OYS179:OYT179"/>
    <mergeCell ref="OZA179:OZB179"/>
    <mergeCell ref="OWG179:OWH179"/>
    <mergeCell ref="OWO179:OWP179"/>
    <mergeCell ref="OWW179:OWX179"/>
    <mergeCell ref="OXE179:OXF179"/>
    <mergeCell ref="OXM179:OXN179"/>
    <mergeCell ref="OUS179:OUT179"/>
    <mergeCell ref="OVA179:OVB179"/>
    <mergeCell ref="OVI179:OVJ179"/>
    <mergeCell ref="OVQ179:OVR179"/>
    <mergeCell ref="OVY179:OVZ179"/>
    <mergeCell ref="OTE179:OTF179"/>
    <mergeCell ref="OTM179:OTN179"/>
    <mergeCell ref="OTU179:OTV179"/>
    <mergeCell ref="OUC179:OUD179"/>
    <mergeCell ref="OUK179:OUL179"/>
    <mergeCell ref="PNE179:PNF179"/>
    <mergeCell ref="PNM179:PNN179"/>
    <mergeCell ref="PNU179:PNV179"/>
    <mergeCell ref="POC179:POD179"/>
    <mergeCell ref="POK179:POL179"/>
    <mergeCell ref="PLQ179:PLR179"/>
    <mergeCell ref="PLY179:PLZ179"/>
    <mergeCell ref="PMG179:PMH179"/>
    <mergeCell ref="PMO179:PMP179"/>
    <mergeCell ref="PMW179:PMX179"/>
    <mergeCell ref="PKC179:PKD179"/>
    <mergeCell ref="PKK179:PKL179"/>
    <mergeCell ref="PKS179:PKT179"/>
    <mergeCell ref="PLA179:PLB179"/>
    <mergeCell ref="PLI179:PLJ179"/>
    <mergeCell ref="PIO179:PIP179"/>
    <mergeCell ref="PIW179:PIX179"/>
    <mergeCell ref="PJE179:PJF179"/>
    <mergeCell ref="PJM179:PJN179"/>
    <mergeCell ref="PJU179:PJV179"/>
    <mergeCell ref="PHA179:PHB179"/>
    <mergeCell ref="PHI179:PHJ179"/>
    <mergeCell ref="PHQ179:PHR179"/>
    <mergeCell ref="PHY179:PHZ179"/>
    <mergeCell ref="PIG179:PIH179"/>
    <mergeCell ref="PFM179:PFN179"/>
    <mergeCell ref="PFU179:PFV179"/>
    <mergeCell ref="PGC179:PGD179"/>
    <mergeCell ref="PGK179:PGL179"/>
    <mergeCell ref="PGS179:PGT179"/>
    <mergeCell ref="PDY179:PDZ179"/>
    <mergeCell ref="PEG179:PEH179"/>
    <mergeCell ref="PEO179:PEP179"/>
    <mergeCell ref="PEW179:PEX179"/>
    <mergeCell ref="PFE179:PFF179"/>
    <mergeCell ref="PXY179:PXZ179"/>
    <mergeCell ref="PYG179:PYH179"/>
    <mergeCell ref="PYO179:PYP179"/>
    <mergeCell ref="PYW179:PYX179"/>
    <mergeCell ref="PZE179:PZF179"/>
    <mergeCell ref="PWK179:PWL179"/>
    <mergeCell ref="PWS179:PWT179"/>
    <mergeCell ref="PXA179:PXB179"/>
    <mergeCell ref="PXI179:PXJ179"/>
    <mergeCell ref="PXQ179:PXR179"/>
    <mergeCell ref="PUW179:PUX179"/>
    <mergeCell ref="PVE179:PVF179"/>
    <mergeCell ref="PVM179:PVN179"/>
    <mergeCell ref="PVU179:PVV179"/>
    <mergeCell ref="PWC179:PWD179"/>
    <mergeCell ref="PTI179:PTJ179"/>
    <mergeCell ref="PTQ179:PTR179"/>
    <mergeCell ref="PTY179:PTZ179"/>
    <mergeCell ref="PUG179:PUH179"/>
    <mergeCell ref="PUO179:PUP179"/>
    <mergeCell ref="PRU179:PRV179"/>
    <mergeCell ref="PSC179:PSD179"/>
    <mergeCell ref="PSK179:PSL179"/>
    <mergeCell ref="PSS179:PST179"/>
    <mergeCell ref="PTA179:PTB179"/>
    <mergeCell ref="PQG179:PQH179"/>
    <mergeCell ref="PQO179:PQP179"/>
    <mergeCell ref="PQW179:PQX179"/>
    <mergeCell ref="PRE179:PRF179"/>
    <mergeCell ref="PRM179:PRN179"/>
    <mergeCell ref="POS179:POT179"/>
    <mergeCell ref="PPA179:PPB179"/>
    <mergeCell ref="PPI179:PPJ179"/>
    <mergeCell ref="PPQ179:PPR179"/>
    <mergeCell ref="PPY179:PPZ179"/>
    <mergeCell ref="QIS179:QIT179"/>
    <mergeCell ref="QJA179:QJB179"/>
    <mergeCell ref="QJI179:QJJ179"/>
    <mergeCell ref="QJQ179:QJR179"/>
    <mergeCell ref="QJY179:QJZ179"/>
    <mergeCell ref="QHE179:QHF179"/>
    <mergeCell ref="QHM179:QHN179"/>
    <mergeCell ref="QHU179:QHV179"/>
    <mergeCell ref="QIC179:QID179"/>
    <mergeCell ref="QIK179:QIL179"/>
    <mergeCell ref="QFQ179:QFR179"/>
    <mergeCell ref="QFY179:QFZ179"/>
    <mergeCell ref="QGG179:QGH179"/>
    <mergeCell ref="QGO179:QGP179"/>
    <mergeCell ref="QGW179:QGX179"/>
    <mergeCell ref="QEC179:QED179"/>
    <mergeCell ref="QEK179:QEL179"/>
    <mergeCell ref="QES179:QET179"/>
    <mergeCell ref="QFA179:QFB179"/>
    <mergeCell ref="QFI179:QFJ179"/>
    <mergeCell ref="QCO179:QCP179"/>
    <mergeCell ref="QCW179:QCX179"/>
    <mergeCell ref="QDE179:QDF179"/>
    <mergeCell ref="QDM179:QDN179"/>
    <mergeCell ref="QDU179:QDV179"/>
    <mergeCell ref="QBA179:QBB179"/>
    <mergeCell ref="QBI179:QBJ179"/>
    <mergeCell ref="QBQ179:QBR179"/>
    <mergeCell ref="QBY179:QBZ179"/>
    <mergeCell ref="QCG179:QCH179"/>
    <mergeCell ref="PZM179:PZN179"/>
    <mergeCell ref="PZU179:PZV179"/>
    <mergeCell ref="QAC179:QAD179"/>
    <mergeCell ref="QAK179:QAL179"/>
    <mergeCell ref="QAS179:QAT179"/>
    <mergeCell ref="QTM179:QTN179"/>
    <mergeCell ref="QTU179:QTV179"/>
    <mergeCell ref="QUC179:QUD179"/>
    <mergeCell ref="QUK179:QUL179"/>
    <mergeCell ref="QUS179:QUT179"/>
    <mergeCell ref="QRY179:QRZ179"/>
    <mergeCell ref="QSG179:QSH179"/>
    <mergeCell ref="QSO179:QSP179"/>
    <mergeCell ref="QSW179:QSX179"/>
    <mergeCell ref="QTE179:QTF179"/>
    <mergeCell ref="QQK179:QQL179"/>
    <mergeCell ref="QQS179:QQT179"/>
    <mergeCell ref="QRA179:QRB179"/>
    <mergeCell ref="QRI179:QRJ179"/>
    <mergeCell ref="QRQ179:QRR179"/>
    <mergeCell ref="QOW179:QOX179"/>
    <mergeCell ref="QPE179:QPF179"/>
    <mergeCell ref="QPM179:QPN179"/>
    <mergeCell ref="QPU179:QPV179"/>
    <mergeCell ref="QQC179:QQD179"/>
    <mergeCell ref="QNI179:QNJ179"/>
    <mergeCell ref="QNQ179:QNR179"/>
    <mergeCell ref="QNY179:QNZ179"/>
    <mergeCell ref="QOG179:QOH179"/>
    <mergeCell ref="QOO179:QOP179"/>
    <mergeCell ref="QLU179:QLV179"/>
    <mergeCell ref="QMC179:QMD179"/>
    <mergeCell ref="QMK179:QML179"/>
    <mergeCell ref="QMS179:QMT179"/>
    <mergeCell ref="QNA179:QNB179"/>
    <mergeCell ref="QKG179:QKH179"/>
    <mergeCell ref="QKO179:QKP179"/>
    <mergeCell ref="QKW179:QKX179"/>
    <mergeCell ref="QLE179:QLF179"/>
    <mergeCell ref="QLM179:QLN179"/>
    <mergeCell ref="REG179:REH179"/>
    <mergeCell ref="REO179:REP179"/>
    <mergeCell ref="REW179:REX179"/>
    <mergeCell ref="RFE179:RFF179"/>
    <mergeCell ref="RFM179:RFN179"/>
    <mergeCell ref="RCS179:RCT179"/>
    <mergeCell ref="RDA179:RDB179"/>
    <mergeCell ref="RDI179:RDJ179"/>
    <mergeCell ref="RDQ179:RDR179"/>
    <mergeCell ref="RDY179:RDZ179"/>
    <mergeCell ref="RBE179:RBF179"/>
    <mergeCell ref="RBM179:RBN179"/>
    <mergeCell ref="RBU179:RBV179"/>
    <mergeCell ref="RCC179:RCD179"/>
    <mergeCell ref="RCK179:RCL179"/>
    <mergeCell ref="QZQ179:QZR179"/>
    <mergeCell ref="QZY179:QZZ179"/>
    <mergeCell ref="RAG179:RAH179"/>
    <mergeCell ref="RAO179:RAP179"/>
    <mergeCell ref="RAW179:RAX179"/>
    <mergeCell ref="QYC179:QYD179"/>
    <mergeCell ref="QYK179:QYL179"/>
    <mergeCell ref="QYS179:QYT179"/>
    <mergeCell ref="QZA179:QZB179"/>
    <mergeCell ref="QZI179:QZJ179"/>
    <mergeCell ref="QWO179:QWP179"/>
    <mergeCell ref="QWW179:QWX179"/>
    <mergeCell ref="QXE179:QXF179"/>
    <mergeCell ref="QXM179:QXN179"/>
    <mergeCell ref="QXU179:QXV179"/>
    <mergeCell ref="QVA179:QVB179"/>
    <mergeCell ref="QVI179:QVJ179"/>
    <mergeCell ref="QVQ179:QVR179"/>
    <mergeCell ref="QVY179:QVZ179"/>
    <mergeCell ref="QWG179:QWH179"/>
    <mergeCell ref="RPA179:RPB179"/>
    <mergeCell ref="RPI179:RPJ179"/>
    <mergeCell ref="RPQ179:RPR179"/>
    <mergeCell ref="RPY179:RPZ179"/>
    <mergeCell ref="RQG179:RQH179"/>
    <mergeCell ref="RNM179:RNN179"/>
    <mergeCell ref="RNU179:RNV179"/>
    <mergeCell ref="ROC179:ROD179"/>
    <mergeCell ref="ROK179:ROL179"/>
    <mergeCell ref="ROS179:ROT179"/>
    <mergeCell ref="RLY179:RLZ179"/>
    <mergeCell ref="RMG179:RMH179"/>
    <mergeCell ref="RMO179:RMP179"/>
    <mergeCell ref="RMW179:RMX179"/>
    <mergeCell ref="RNE179:RNF179"/>
    <mergeCell ref="RKK179:RKL179"/>
    <mergeCell ref="RKS179:RKT179"/>
    <mergeCell ref="RLA179:RLB179"/>
    <mergeCell ref="RLI179:RLJ179"/>
    <mergeCell ref="RLQ179:RLR179"/>
    <mergeCell ref="RIW179:RIX179"/>
    <mergeCell ref="RJE179:RJF179"/>
    <mergeCell ref="RJM179:RJN179"/>
    <mergeCell ref="RJU179:RJV179"/>
    <mergeCell ref="RKC179:RKD179"/>
    <mergeCell ref="RHI179:RHJ179"/>
    <mergeCell ref="RHQ179:RHR179"/>
    <mergeCell ref="RHY179:RHZ179"/>
    <mergeCell ref="RIG179:RIH179"/>
    <mergeCell ref="RIO179:RIP179"/>
    <mergeCell ref="RFU179:RFV179"/>
    <mergeCell ref="RGC179:RGD179"/>
    <mergeCell ref="RGK179:RGL179"/>
    <mergeCell ref="RGS179:RGT179"/>
    <mergeCell ref="RHA179:RHB179"/>
    <mergeCell ref="RZU179:RZV179"/>
    <mergeCell ref="SAC179:SAD179"/>
    <mergeCell ref="SAK179:SAL179"/>
    <mergeCell ref="SAS179:SAT179"/>
    <mergeCell ref="SBA179:SBB179"/>
    <mergeCell ref="RYG179:RYH179"/>
    <mergeCell ref="RYO179:RYP179"/>
    <mergeCell ref="RYW179:RYX179"/>
    <mergeCell ref="RZE179:RZF179"/>
    <mergeCell ref="RZM179:RZN179"/>
    <mergeCell ref="RWS179:RWT179"/>
    <mergeCell ref="RXA179:RXB179"/>
    <mergeCell ref="RXI179:RXJ179"/>
    <mergeCell ref="RXQ179:RXR179"/>
    <mergeCell ref="RXY179:RXZ179"/>
    <mergeCell ref="RVE179:RVF179"/>
    <mergeCell ref="RVM179:RVN179"/>
    <mergeCell ref="RVU179:RVV179"/>
    <mergeCell ref="RWC179:RWD179"/>
    <mergeCell ref="RWK179:RWL179"/>
    <mergeCell ref="RTQ179:RTR179"/>
    <mergeCell ref="RTY179:RTZ179"/>
    <mergeCell ref="RUG179:RUH179"/>
    <mergeCell ref="RUO179:RUP179"/>
    <mergeCell ref="RUW179:RUX179"/>
    <mergeCell ref="RSC179:RSD179"/>
    <mergeCell ref="RSK179:RSL179"/>
    <mergeCell ref="RSS179:RST179"/>
    <mergeCell ref="RTA179:RTB179"/>
    <mergeCell ref="RTI179:RTJ179"/>
    <mergeCell ref="RQO179:RQP179"/>
    <mergeCell ref="RQW179:RQX179"/>
    <mergeCell ref="RRE179:RRF179"/>
    <mergeCell ref="RRM179:RRN179"/>
    <mergeCell ref="RRU179:RRV179"/>
    <mergeCell ref="SKO179:SKP179"/>
    <mergeCell ref="SKW179:SKX179"/>
    <mergeCell ref="SLE179:SLF179"/>
    <mergeCell ref="SLM179:SLN179"/>
    <mergeCell ref="SLU179:SLV179"/>
    <mergeCell ref="SJA179:SJB179"/>
    <mergeCell ref="SJI179:SJJ179"/>
    <mergeCell ref="SJQ179:SJR179"/>
    <mergeCell ref="SJY179:SJZ179"/>
    <mergeCell ref="SKG179:SKH179"/>
    <mergeCell ref="SHM179:SHN179"/>
    <mergeCell ref="SHU179:SHV179"/>
    <mergeCell ref="SIC179:SID179"/>
    <mergeCell ref="SIK179:SIL179"/>
    <mergeCell ref="SIS179:SIT179"/>
    <mergeCell ref="SFY179:SFZ179"/>
    <mergeCell ref="SGG179:SGH179"/>
    <mergeCell ref="SGO179:SGP179"/>
    <mergeCell ref="SGW179:SGX179"/>
    <mergeCell ref="SHE179:SHF179"/>
    <mergeCell ref="SEK179:SEL179"/>
    <mergeCell ref="SES179:SET179"/>
    <mergeCell ref="SFA179:SFB179"/>
    <mergeCell ref="SFI179:SFJ179"/>
    <mergeCell ref="SFQ179:SFR179"/>
    <mergeCell ref="SCW179:SCX179"/>
    <mergeCell ref="SDE179:SDF179"/>
    <mergeCell ref="SDM179:SDN179"/>
    <mergeCell ref="SDU179:SDV179"/>
    <mergeCell ref="SEC179:SED179"/>
    <mergeCell ref="SBI179:SBJ179"/>
    <mergeCell ref="SBQ179:SBR179"/>
    <mergeCell ref="SBY179:SBZ179"/>
    <mergeCell ref="SCG179:SCH179"/>
    <mergeCell ref="SCO179:SCP179"/>
    <mergeCell ref="SVI179:SVJ179"/>
    <mergeCell ref="SVQ179:SVR179"/>
    <mergeCell ref="SVY179:SVZ179"/>
    <mergeCell ref="SWG179:SWH179"/>
    <mergeCell ref="SWO179:SWP179"/>
    <mergeCell ref="STU179:STV179"/>
    <mergeCell ref="SUC179:SUD179"/>
    <mergeCell ref="SUK179:SUL179"/>
    <mergeCell ref="SUS179:SUT179"/>
    <mergeCell ref="SVA179:SVB179"/>
    <mergeCell ref="SSG179:SSH179"/>
    <mergeCell ref="SSO179:SSP179"/>
    <mergeCell ref="SSW179:SSX179"/>
    <mergeCell ref="STE179:STF179"/>
    <mergeCell ref="STM179:STN179"/>
    <mergeCell ref="SQS179:SQT179"/>
    <mergeCell ref="SRA179:SRB179"/>
    <mergeCell ref="SRI179:SRJ179"/>
    <mergeCell ref="SRQ179:SRR179"/>
    <mergeCell ref="SRY179:SRZ179"/>
    <mergeCell ref="SPE179:SPF179"/>
    <mergeCell ref="SPM179:SPN179"/>
    <mergeCell ref="SPU179:SPV179"/>
    <mergeCell ref="SQC179:SQD179"/>
    <mergeCell ref="SQK179:SQL179"/>
    <mergeCell ref="SNQ179:SNR179"/>
    <mergeCell ref="SNY179:SNZ179"/>
    <mergeCell ref="SOG179:SOH179"/>
    <mergeCell ref="SOO179:SOP179"/>
    <mergeCell ref="SOW179:SOX179"/>
    <mergeCell ref="SMC179:SMD179"/>
    <mergeCell ref="SMK179:SML179"/>
    <mergeCell ref="SMS179:SMT179"/>
    <mergeCell ref="SNA179:SNB179"/>
    <mergeCell ref="SNI179:SNJ179"/>
    <mergeCell ref="TGC179:TGD179"/>
    <mergeCell ref="TGK179:TGL179"/>
    <mergeCell ref="TGS179:TGT179"/>
    <mergeCell ref="THA179:THB179"/>
    <mergeCell ref="THI179:THJ179"/>
    <mergeCell ref="TEO179:TEP179"/>
    <mergeCell ref="TEW179:TEX179"/>
    <mergeCell ref="TFE179:TFF179"/>
    <mergeCell ref="TFM179:TFN179"/>
    <mergeCell ref="TFU179:TFV179"/>
    <mergeCell ref="TDA179:TDB179"/>
    <mergeCell ref="TDI179:TDJ179"/>
    <mergeCell ref="TDQ179:TDR179"/>
    <mergeCell ref="TDY179:TDZ179"/>
    <mergeCell ref="TEG179:TEH179"/>
    <mergeCell ref="TBM179:TBN179"/>
    <mergeCell ref="TBU179:TBV179"/>
    <mergeCell ref="TCC179:TCD179"/>
    <mergeCell ref="TCK179:TCL179"/>
    <mergeCell ref="TCS179:TCT179"/>
    <mergeCell ref="SZY179:SZZ179"/>
    <mergeCell ref="TAG179:TAH179"/>
    <mergeCell ref="TAO179:TAP179"/>
    <mergeCell ref="TAW179:TAX179"/>
    <mergeCell ref="TBE179:TBF179"/>
    <mergeCell ref="SYK179:SYL179"/>
    <mergeCell ref="SYS179:SYT179"/>
    <mergeCell ref="SZA179:SZB179"/>
    <mergeCell ref="SZI179:SZJ179"/>
    <mergeCell ref="SZQ179:SZR179"/>
    <mergeCell ref="SWW179:SWX179"/>
    <mergeCell ref="SXE179:SXF179"/>
    <mergeCell ref="SXM179:SXN179"/>
    <mergeCell ref="SXU179:SXV179"/>
    <mergeCell ref="SYC179:SYD179"/>
    <mergeCell ref="TQW179:TQX179"/>
    <mergeCell ref="TRE179:TRF179"/>
    <mergeCell ref="TRM179:TRN179"/>
    <mergeCell ref="TRU179:TRV179"/>
    <mergeCell ref="TSC179:TSD179"/>
    <mergeCell ref="TPI179:TPJ179"/>
    <mergeCell ref="TPQ179:TPR179"/>
    <mergeCell ref="TPY179:TPZ179"/>
    <mergeCell ref="TQG179:TQH179"/>
    <mergeCell ref="TQO179:TQP179"/>
    <mergeCell ref="TNU179:TNV179"/>
    <mergeCell ref="TOC179:TOD179"/>
    <mergeCell ref="TOK179:TOL179"/>
    <mergeCell ref="TOS179:TOT179"/>
    <mergeCell ref="TPA179:TPB179"/>
    <mergeCell ref="TMG179:TMH179"/>
    <mergeCell ref="TMO179:TMP179"/>
    <mergeCell ref="TMW179:TMX179"/>
    <mergeCell ref="TNE179:TNF179"/>
    <mergeCell ref="TNM179:TNN179"/>
    <mergeCell ref="TKS179:TKT179"/>
    <mergeCell ref="TLA179:TLB179"/>
    <mergeCell ref="TLI179:TLJ179"/>
    <mergeCell ref="TLQ179:TLR179"/>
    <mergeCell ref="TLY179:TLZ179"/>
    <mergeCell ref="TJE179:TJF179"/>
    <mergeCell ref="TJM179:TJN179"/>
    <mergeCell ref="TJU179:TJV179"/>
    <mergeCell ref="TKC179:TKD179"/>
    <mergeCell ref="TKK179:TKL179"/>
    <mergeCell ref="THQ179:THR179"/>
    <mergeCell ref="THY179:THZ179"/>
    <mergeCell ref="TIG179:TIH179"/>
    <mergeCell ref="TIO179:TIP179"/>
    <mergeCell ref="TIW179:TIX179"/>
    <mergeCell ref="UBQ179:UBR179"/>
    <mergeCell ref="UBY179:UBZ179"/>
    <mergeCell ref="UCG179:UCH179"/>
    <mergeCell ref="UCO179:UCP179"/>
    <mergeCell ref="UCW179:UCX179"/>
    <mergeCell ref="UAC179:UAD179"/>
    <mergeCell ref="UAK179:UAL179"/>
    <mergeCell ref="UAS179:UAT179"/>
    <mergeCell ref="UBA179:UBB179"/>
    <mergeCell ref="UBI179:UBJ179"/>
    <mergeCell ref="TYO179:TYP179"/>
    <mergeCell ref="TYW179:TYX179"/>
    <mergeCell ref="TZE179:TZF179"/>
    <mergeCell ref="TZM179:TZN179"/>
    <mergeCell ref="TZU179:TZV179"/>
    <mergeCell ref="TXA179:TXB179"/>
    <mergeCell ref="TXI179:TXJ179"/>
    <mergeCell ref="TXQ179:TXR179"/>
    <mergeCell ref="TXY179:TXZ179"/>
    <mergeCell ref="TYG179:TYH179"/>
    <mergeCell ref="TVM179:TVN179"/>
    <mergeCell ref="TVU179:TVV179"/>
    <mergeCell ref="TWC179:TWD179"/>
    <mergeCell ref="TWK179:TWL179"/>
    <mergeCell ref="TWS179:TWT179"/>
    <mergeCell ref="TTY179:TTZ179"/>
    <mergeCell ref="TUG179:TUH179"/>
    <mergeCell ref="TUO179:TUP179"/>
    <mergeCell ref="TUW179:TUX179"/>
    <mergeCell ref="TVE179:TVF179"/>
    <mergeCell ref="TSK179:TSL179"/>
    <mergeCell ref="TSS179:TST179"/>
    <mergeCell ref="TTA179:TTB179"/>
    <mergeCell ref="TTI179:TTJ179"/>
    <mergeCell ref="TTQ179:TTR179"/>
    <mergeCell ref="UMK179:UML179"/>
    <mergeCell ref="UMS179:UMT179"/>
    <mergeCell ref="UNA179:UNB179"/>
    <mergeCell ref="UNI179:UNJ179"/>
    <mergeCell ref="UNQ179:UNR179"/>
    <mergeCell ref="UKW179:UKX179"/>
    <mergeCell ref="ULE179:ULF179"/>
    <mergeCell ref="ULM179:ULN179"/>
    <mergeCell ref="ULU179:ULV179"/>
    <mergeCell ref="UMC179:UMD179"/>
    <mergeCell ref="UJI179:UJJ179"/>
    <mergeCell ref="UJQ179:UJR179"/>
    <mergeCell ref="UJY179:UJZ179"/>
    <mergeCell ref="UKG179:UKH179"/>
    <mergeCell ref="UKO179:UKP179"/>
    <mergeCell ref="UHU179:UHV179"/>
    <mergeCell ref="UIC179:UID179"/>
    <mergeCell ref="UIK179:UIL179"/>
    <mergeCell ref="UIS179:UIT179"/>
    <mergeCell ref="UJA179:UJB179"/>
    <mergeCell ref="UGG179:UGH179"/>
    <mergeCell ref="UGO179:UGP179"/>
    <mergeCell ref="UGW179:UGX179"/>
    <mergeCell ref="UHE179:UHF179"/>
    <mergeCell ref="UHM179:UHN179"/>
    <mergeCell ref="UES179:UET179"/>
    <mergeCell ref="UFA179:UFB179"/>
    <mergeCell ref="UFI179:UFJ179"/>
    <mergeCell ref="UFQ179:UFR179"/>
    <mergeCell ref="UFY179:UFZ179"/>
    <mergeCell ref="UDE179:UDF179"/>
    <mergeCell ref="UDM179:UDN179"/>
    <mergeCell ref="UDU179:UDV179"/>
    <mergeCell ref="UEC179:UED179"/>
    <mergeCell ref="UEK179:UEL179"/>
    <mergeCell ref="UXE179:UXF179"/>
    <mergeCell ref="UXM179:UXN179"/>
    <mergeCell ref="UXU179:UXV179"/>
    <mergeCell ref="UYC179:UYD179"/>
    <mergeCell ref="UYK179:UYL179"/>
    <mergeCell ref="UVQ179:UVR179"/>
    <mergeCell ref="UVY179:UVZ179"/>
    <mergeCell ref="UWG179:UWH179"/>
    <mergeCell ref="UWO179:UWP179"/>
    <mergeCell ref="UWW179:UWX179"/>
    <mergeCell ref="UUC179:UUD179"/>
    <mergeCell ref="UUK179:UUL179"/>
    <mergeCell ref="UUS179:UUT179"/>
    <mergeCell ref="UVA179:UVB179"/>
    <mergeCell ref="UVI179:UVJ179"/>
    <mergeCell ref="USO179:USP179"/>
    <mergeCell ref="USW179:USX179"/>
    <mergeCell ref="UTE179:UTF179"/>
    <mergeCell ref="UTM179:UTN179"/>
    <mergeCell ref="UTU179:UTV179"/>
    <mergeCell ref="URA179:URB179"/>
    <mergeCell ref="URI179:URJ179"/>
    <mergeCell ref="URQ179:URR179"/>
    <mergeCell ref="URY179:URZ179"/>
    <mergeCell ref="USG179:USH179"/>
    <mergeCell ref="UPM179:UPN179"/>
    <mergeCell ref="UPU179:UPV179"/>
    <mergeCell ref="UQC179:UQD179"/>
    <mergeCell ref="UQK179:UQL179"/>
    <mergeCell ref="UQS179:UQT179"/>
    <mergeCell ref="UNY179:UNZ179"/>
    <mergeCell ref="UOG179:UOH179"/>
    <mergeCell ref="UOO179:UOP179"/>
    <mergeCell ref="UOW179:UOX179"/>
    <mergeCell ref="UPE179:UPF179"/>
    <mergeCell ref="VHY179:VHZ179"/>
    <mergeCell ref="VIG179:VIH179"/>
    <mergeCell ref="VIO179:VIP179"/>
    <mergeCell ref="VIW179:VIX179"/>
    <mergeCell ref="VJE179:VJF179"/>
    <mergeCell ref="VGK179:VGL179"/>
    <mergeCell ref="VGS179:VGT179"/>
    <mergeCell ref="VHA179:VHB179"/>
    <mergeCell ref="VHI179:VHJ179"/>
    <mergeCell ref="VHQ179:VHR179"/>
    <mergeCell ref="VEW179:VEX179"/>
    <mergeCell ref="VFE179:VFF179"/>
    <mergeCell ref="VFM179:VFN179"/>
    <mergeCell ref="VFU179:VFV179"/>
    <mergeCell ref="VGC179:VGD179"/>
    <mergeCell ref="VDI179:VDJ179"/>
    <mergeCell ref="VDQ179:VDR179"/>
    <mergeCell ref="VDY179:VDZ179"/>
    <mergeCell ref="VEG179:VEH179"/>
    <mergeCell ref="VEO179:VEP179"/>
    <mergeCell ref="VBU179:VBV179"/>
    <mergeCell ref="VCC179:VCD179"/>
    <mergeCell ref="VCK179:VCL179"/>
    <mergeCell ref="VCS179:VCT179"/>
    <mergeCell ref="VDA179:VDB179"/>
    <mergeCell ref="VAG179:VAH179"/>
    <mergeCell ref="VAO179:VAP179"/>
    <mergeCell ref="VAW179:VAX179"/>
    <mergeCell ref="VBE179:VBF179"/>
    <mergeCell ref="VBM179:VBN179"/>
    <mergeCell ref="UYS179:UYT179"/>
    <mergeCell ref="UZA179:UZB179"/>
    <mergeCell ref="UZI179:UZJ179"/>
    <mergeCell ref="UZQ179:UZR179"/>
    <mergeCell ref="UZY179:UZZ179"/>
    <mergeCell ref="VSS179:VST179"/>
    <mergeCell ref="VTA179:VTB179"/>
    <mergeCell ref="VTI179:VTJ179"/>
    <mergeCell ref="VTQ179:VTR179"/>
    <mergeCell ref="VTY179:VTZ179"/>
    <mergeCell ref="VRE179:VRF179"/>
    <mergeCell ref="VRM179:VRN179"/>
    <mergeCell ref="VRU179:VRV179"/>
    <mergeCell ref="VSC179:VSD179"/>
    <mergeCell ref="VSK179:VSL179"/>
    <mergeCell ref="VPQ179:VPR179"/>
    <mergeCell ref="VPY179:VPZ179"/>
    <mergeCell ref="VQG179:VQH179"/>
    <mergeCell ref="VQO179:VQP179"/>
    <mergeCell ref="VQW179:VQX179"/>
    <mergeCell ref="VOC179:VOD179"/>
    <mergeCell ref="VOK179:VOL179"/>
    <mergeCell ref="VOS179:VOT179"/>
    <mergeCell ref="VPA179:VPB179"/>
    <mergeCell ref="VPI179:VPJ179"/>
    <mergeCell ref="VMO179:VMP179"/>
    <mergeCell ref="VMW179:VMX179"/>
    <mergeCell ref="VNE179:VNF179"/>
    <mergeCell ref="VNM179:VNN179"/>
    <mergeCell ref="VNU179:VNV179"/>
    <mergeCell ref="VLA179:VLB179"/>
    <mergeCell ref="VLI179:VLJ179"/>
    <mergeCell ref="VLQ179:VLR179"/>
    <mergeCell ref="VLY179:VLZ179"/>
    <mergeCell ref="VMG179:VMH179"/>
    <mergeCell ref="VJM179:VJN179"/>
    <mergeCell ref="VJU179:VJV179"/>
    <mergeCell ref="VKC179:VKD179"/>
    <mergeCell ref="VKK179:VKL179"/>
    <mergeCell ref="VKS179:VKT179"/>
    <mergeCell ref="WDM179:WDN179"/>
    <mergeCell ref="WDU179:WDV179"/>
    <mergeCell ref="WEC179:WED179"/>
    <mergeCell ref="WEK179:WEL179"/>
    <mergeCell ref="WES179:WET179"/>
    <mergeCell ref="WBY179:WBZ179"/>
    <mergeCell ref="WCG179:WCH179"/>
    <mergeCell ref="WCO179:WCP179"/>
    <mergeCell ref="WCW179:WCX179"/>
    <mergeCell ref="WDE179:WDF179"/>
    <mergeCell ref="WAK179:WAL179"/>
    <mergeCell ref="WAS179:WAT179"/>
    <mergeCell ref="WBA179:WBB179"/>
    <mergeCell ref="WBI179:WBJ179"/>
    <mergeCell ref="WBQ179:WBR179"/>
    <mergeCell ref="VYW179:VYX179"/>
    <mergeCell ref="VZE179:VZF179"/>
    <mergeCell ref="VZM179:VZN179"/>
    <mergeCell ref="VZU179:VZV179"/>
    <mergeCell ref="WAC179:WAD179"/>
    <mergeCell ref="VXI179:VXJ179"/>
    <mergeCell ref="VXQ179:VXR179"/>
    <mergeCell ref="VXY179:VXZ179"/>
    <mergeCell ref="VYG179:VYH179"/>
    <mergeCell ref="VYO179:VYP179"/>
    <mergeCell ref="VVU179:VVV179"/>
    <mergeCell ref="VWC179:VWD179"/>
    <mergeCell ref="VWK179:VWL179"/>
    <mergeCell ref="VWS179:VWT179"/>
    <mergeCell ref="VXA179:VXB179"/>
    <mergeCell ref="VUG179:VUH179"/>
    <mergeCell ref="VUO179:VUP179"/>
    <mergeCell ref="VUW179:VUX179"/>
    <mergeCell ref="VVE179:VVF179"/>
    <mergeCell ref="VVM179:VVN179"/>
    <mergeCell ref="WRA179:WRB179"/>
    <mergeCell ref="WOG179:WOH179"/>
    <mergeCell ref="WOO179:WOP179"/>
    <mergeCell ref="WOW179:WOX179"/>
    <mergeCell ref="WPE179:WPF179"/>
    <mergeCell ref="WPM179:WPN179"/>
    <mergeCell ref="WMS179:WMT179"/>
    <mergeCell ref="WNA179:WNB179"/>
    <mergeCell ref="WNI179:WNJ179"/>
    <mergeCell ref="WNQ179:WNR179"/>
    <mergeCell ref="WNY179:WNZ179"/>
    <mergeCell ref="WLE179:WLF179"/>
    <mergeCell ref="WLM179:WLN179"/>
    <mergeCell ref="WLU179:WLV179"/>
    <mergeCell ref="WMC179:WMD179"/>
    <mergeCell ref="WMK179:WML179"/>
    <mergeCell ref="WJQ179:WJR179"/>
    <mergeCell ref="WJY179:WJZ179"/>
    <mergeCell ref="WKG179:WKH179"/>
    <mergeCell ref="WKO179:WKP179"/>
    <mergeCell ref="WKW179:WKX179"/>
    <mergeCell ref="WIC179:WID179"/>
    <mergeCell ref="WIK179:WIL179"/>
    <mergeCell ref="WIS179:WIT179"/>
    <mergeCell ref="WJA179:WJB179"/>
    <mergeCell ref="WJI179:WJJ179"/>
    <mergeCell ref="WGO179:WGP179"/>
    <mergeCell ref="WGW179:WGX179"/>
    <mergeCell ref="WHE179:WHF179"/>
    <mergeCell ref="WHM179:WHN179"/>
    <mergeCell ref="WHU179:WHV179"/>
    <mergeCell ref="WFA179:WFB179"/>
    <mergeCell ref="WFI179:WFJ179"/>
    <mergeCell ref="WFQ179:WFR179"/>
    <mergeCell ref="WFY179:WFZ179"/>
    <mergeCell ref="WGG179:WGH179"/>
    <mergeCell ref="CH181:CJ181"/>
    <mergeCell ref="CP181:CR181"/>
    <mergeCell ref="CX181:CZ181"/>
    <mergeCell ref="DF181:DH181"/>
    <mergeCell ref="DN181:DP181"/>
    <mergeCell ref="AT181:AV181"/>
    <mergeCell ref="BB181:BD181"/>
    <mergeCell ref="BJ181:BL181"/>
    <mergeCell ref="BR181:BT181"/>
    <mergeCell ref="BZ181:CB181"/>
    <mergeCell ref="F181:H181"/>
    <mergeCell ref="N181:P181"/>
    <mergeCell ref="V181:X181"/>
    <mergeCell ref="AD181:AF181"/>
    <mergeCell ref="AL181:AN181"/>
    <mergeCell ref="XDQ179:XDR179"/>
    <mergeCell ref="XDY179:XDZ179"/>
    <mergeCell ref="XEG179:XEH179"/>
    <mergeCell ref="XEO179:XEP179"/>
    <mergeCell ref="XEW179:XEX179"/>
    <mergeCell ref="XCC179:XCD179"/>
    <mergeCell ref="XCK179:XCL179"/>
    <mergeCell ref="XCS179:XCT179"/>
    <mergeCell ref="XDA179:XDB179"/>
    <mergeCell ref="XDI179:XDJ179"/>
    <mergeCell ref="XAO179:XAP179"/>
    <mergeCell ref="XAW179:XAX179"/>
    <mergeCell ref="XBE179:XBF179"/>
    <mergeCell ref="XBM179:XBN179"/>
    <mergeCell ref="XBU179:XBV179"/>
    <mergeCell ref="WZA179:WZB179"/>
    <mergeCell ref="WZI179:WZJ179"/>
    <mergeCell ref="WZQ179:WZR179"/>
    <mergeCell ref="WZY179:WZZ179"/>
    <mergeCell ref="XAG179:XAH179"/>
    <mergeCell ref="WXM179:WXN179"/>
    <mergeCell ref="WXU179:WXV179"/>
    <mergeCell ref="WYC179:WYD179"/>
    <mergeCell ref="WYK179:WYL179"/>
    <mergeCell ref="WYS179:WYT179"/>
    <mergeCell ref="WVY179:WVZ179"/>
    <mergeCell ref="WWG179:WWH179"/>
    <mergeCell ref="WWO179:WWP179"/>
    <mergeCell ref="WWW179:WWX179"/>
    <mergeCell ref="WXE179:WXF179"/>
    <mergeCell ref="WUK179:WUL179"/>
    <mergeCell ref="WUS179:WUT179"/>
    <mergeCell ref="WVA179:WVB179"/>
    <mergeCell ref="WVI179:WVJ179"/>
    <mergeCell ref="WVQ179:WVR179"/>
    <mergeCell ref="WSW179:WSX179"/>
    <mergeCell ref="WTE179:WTF179"/>
    <mergeCell ref="WTM179:WTN179"/>
    <mergeCell ref="WTU179:WTV179"/>
    <mergeCell ref="WUC179:WUD179"/>
    <mergeCell ref="WRI179:WRJ179"/>
    <mergeCell ref="WRQ179:WRR179"/>
    <mergeCell ref="WRY179:WRZ179"/>
    <mergeCell ref="WSG179:WSH179"/>
    <mergeCell ref="WSO179:WSP179"/>
    <mergeCell ref="WPU179:WPV179"/>
    <mergeCell ref="WQC179:WQD179"/>
    <mergeCell ref="WQK179:WQL179"/>
    <mergeCell ref="WQS179:WQT179"/>
    <mergeCell ref="NB181:ND181"/>
    <mergeCell ref="NJ181:NL181"/>
    <mergeCell ref="NR181:NT181"/>
    <mergeCell ref="NZ181:OB181"/>
    <mergeCell ref="OH181:OJ181"/>
    <mergeCell ref="LN181:LP181"/>
    <mergeCell ref="LV181:LX181"/>
    <mergeCell ref="MD181:MF181"/>
    <mergeCell ref="ML181:MN181"/>
    <mergeCell ref="MT181:MV181"/>
    <mergeCell ref="JZ181:KB181"/>
    <mergeCell ref="KH181:KJ181"/>
    <mergeCell ref="KP181:KR181"/>
    <mergeCell ref="KX181:KZ181"/>
    <mergeCell ref="LF181:LH181"/>
    <mergeCell ref="IL181:IN181"/>
    <mergeCell ref="IT181:IV181"/>
    <mergeCell ref="JB181:JD181"/>
    <mergeCell ref="JJ181:JL181"/>
    <mergeCell ref="JR181:JT181"/>
    <mergeCell ref="GX181:GZ181"/>
    <mergeCell ref="HF181:HH181"/>
    <mergeCell ref="HN181:HP181"/>
    <mergeCell ref="HV181:HX181"/>
    <mergeCell ref="ID181:IF181"/>
    <mergeCell ref="FJ181:FL181"/>
    <mergeCell ref="FR181:FT181"/>
    <mergeCell ref="FZ181:GB181"/>
    <mergeCell ref="GH181:GJ181"/>
    <mergeCell ref="GP181:GR181"/>
    <mergeCell ref="DV181:DX181"/>
    <mergeCell ref="ED181:EF181"/>
    <mergeCell ref="EL181:EN181"/>
    <mergeCell ref="ET181:EV181"/>
    <mergeCell ref="FB181:FD181"/>
    <mergeCell ref="XV181:XX181"/>
    <mergeCell ref="YD181:YF181"/>
    <mergeCell ref="YL181:YN181"/>
    <mergeCell ref="YT181:YV181"/>
    <mergeCell ref="ZB181:ZD181"/>
    <mergeCell ref="WH181:WJ181"/>
    <mergeCell ref="WP181:WR181"/>
    <mergeCell ref="WX181:WZ181"/>
    <mergeCell ref="XF181:XH181"/>
    <mergeCell ref="XN181:XP181"/>
    <mergeCell ref="UT181:UV181"/>
    <mergeCell ref="VB181:VD181"/>
    <mergeCell ref="VJ181:VL181"/>
    <mergeCell ref="VR181:VT181"/>
    <mergeCell ref="VZ181:WB181"/>
    <mergeCell ref="TF181:TH181"/>
    <mergeCell ref="TN181:TP181"/>
    <mergeCell ref="TV181:TX181"/>
    <mergeCell ref="UD181:UF181"/>
    <mergeCell ref="UL181:UN181"/>
    <mergeCell ref="RR181:RT181"/>
    <mergeCell ref="RZ181:SB181"/>
    <mergeCell ref="SH181:SJ181"/>
    <mergeCell ref="SP181:SR181"/>
    <mergeCell ref="SX181:SZ181"/>
    <mergeCell ref="QD181:QF181"/>
    <mergeCell ref="QL181:QN181"/>
    <mergeCell ref="QT181:QV181"/>
    <mergeCell ref="RB181:RD181"/>
    <mergeCell ref="RJ181:RL181"/>
    <mergeCell ref="OP181:OR181"/>
    <mergeCell ref="OX181:OZ181"/>
    <mergeCell ref="PF181:PH181"/>
    <mergeCell ref="PN181:PP181"/>
    <mergeCell ref="PV181:PX181"/>
    <mergeCell ref="AIP181:AIR181"/>
    <mergeCell ref="AIX181:AIZ181"/>
    <mergeCell ref="AJF181:AJH181"/>
    <mergeCell ref="AJN181:AJP181"/>
    <mergeCell ref="AJV181:AJX181"/>
    <mergeCell ref="AHB181:AHD181"/>
    <mergeCell ref="AHJ181:AHL181"/>
    <mergeCell ref="AHR181:AHT181"/>
    <mergeCell ref="AHZ181:AIB181"/>
    <mergeCell ref="AIH181:AIJ181"/>
    <mergeCell ref="AFN181:AFP181"/>
    <mergeCell ref="AFV181:AFX181"/>
    <mergeCell ref="AGD181:AGF181"/>
    <mergeCell ref="AGL181:AGN181"/>
    <mergeCell ref="AGT181:AGV181"/>
    <mergeCell ref="ADZ181:AEB181"/>
    <mergeCell ref="AEH181:AEJ181"/>
    <mergeCell ref="AEP181:AER181"/>
    <mergeCell ref="AEX181:AEZ181"/>
    <mergeCell ref="AFF181:AFH181"/>
    <mergeCell ref="ACL181:ACN181"/>
    <mergeCell ref="ACT181:ACV181"/>
    <mergeCell ref="ADB181:ADD181"/>
    <mergeCell ref="ADJ181:ADL181"/>
    <mergeCell ref="ADR181:ADT181"/>
    <mergeCell ref="AAX181:AAZ181"/>
    <mergeCell ref="ABF181:ABH181"/>
    <mergeCell ref="ABN181:ABP181"/>
    <mergeCell ref="ABV181:ABX181"/>
    <mergeCell ref="ACD181:ACF181"/>
    <mergeCell ref="ZJ181:ZL181"/>
    <mergeCell ref="ZR181:ZT181"/>
    <mergeCell ref="ZZ181:AAB181"/>
    <mergeCell ref="AAH181:AAJ181"/>
    <mergeCell ref="AAP181:AAR181"/>
    <mergeCell ref="ATJ181:ATL181"/>
    <mergeCell ref="ATR181:ATT181"/>
    <mergeCell ref="ATZ181:AUB181"/>
    <mergeCell ref="AUH181:AUJ181"/>
    <mergeCell ref="AUP181:AUR181"/>
    <mergeCell ref="ARV181:ARX181"/>
    <mergeCell ref="ASD181:ASF181"/>
    <mergeCell ref="ASL181:ASN181"/>
    <mergeCell ref="AST181:ASV181"/>
    <mergeCell ref="ATB181:ATD181"/>
    <mergeCell ref="AQH181:AQJ181"/>
    <mergeCell ref="AQP181:AQR181"/>
    <mergeCell ref="AQX181:AQZ181"/>
    <mergeCell ref="ARF181:ARH181"/>
    <mergeCell ref="ARN181:ARP181"/>
    <mergeCell ref="AOT181:AOV181"/>
    <mergeCell ref="APB181:APD181"/>
    <mergeCell ref="APJ181:APL181"/>
    <mergeCell ref="APR181:APT181"/>
    <mergeCell ref="APZ181:AQB181"/>
    <mergeCell ref="ANF181:ANH181"/>
    <mergeCell ref="ANN181:ANP181"/>
    <mergeCell ref="ANV181:ANX181"/>
    <mergeCell ref="AOD181:AOF181"/>
    <mergeCell ref="AOL181:AON181"/>
    <mergeCell ref="ALR181:ALT181"/>
    <mergeCell ref="ALZ181:AMB181"/>
    <mergeCell ref="AMH181:AMJ181"/>
    <mergeCell ref="AMP181:AMR181"/>
    <mergeCell ref="AMX181:AMZ181"/>
    <mergeCell ref="AKD181:AKF181"/>
    <mergeCell ref="AKL181:AKN181"/>
    <mergeCell ref="AKT181:AKV181"/>
    <mergeCell ref="ALB181:ALD181"/>
    <mergeCell ref="ALJ181:ALL181"/>
    <mergeCell ref="BED181:BEF181"/>
    <mergeCell ref="BEL181:BEN181"/>
    <mergeCell ref="BET181:BEV181"/>
    <mergeCell ref="BFB181:BFD181"/>
    <mergeCell ref="BFJ181:BFL181"/>
    <mergeCell ref="BCP181:BCR181"/>
    <mergeCell ref="BCX181:BCZ181"/>
    <mergeCell ref="BDF181:BDH181"/>
    <mergeCell ref="BDN181:BDP181"/>
    <mergeCell ref="BDV181:BDX181"/>
    <mergeCell ref="BBB181:BBD181"/>
    <mergeCell ref="BBJ181:BBL181"/>
    <mergeCell ref="BBR181:BBT181"/>
    <mergeCell ref="BBZ181:BCB181"/>
    <mergeCell ref="BCH181:BCJ181"/>
    <mergeCell ref="AZN181:AZP181"/>
    <mergeCell ref="AZV181:AZX181"/>
    <mergeCell ref="BAD181:BAF181"/>
    <mergeCell ref="BAL181:BAN181"/>
    <mergeCell ref="BAT181:BAV181"/>
    <mergeCell ref="AXZ181:AYB181"/>
    <mergeCell ref="AYH181:AYJ181"/>
    <mergeCell ref="AYP181:AYR181"/>
    <mergeCell ref="AYX181:AYZ181"/>
    <mergeCell ref="AZF181:AZH181"/>
    <mergeCell ref="AWL181:AWN181"/>
    <mergeCell ref="AWT181:AWV181"/>
    <mergeCell ref="AXB181:AXD181"/>
    <mergeCell ref="AXJ181:AXL181"/>
    <mergeCell ref="AXR181:AXT181"/>
    <mergeCell ref="AUX181:AUZ181"/>
    <mergeCell ref="AVF181:AVH181"/>
    <mergeCell ref="AVN181:AVP181"/>
    <mergeCell ref="AVV181:AVX181"/>
    <mergeCell ref="AWD181:AWF181"/>
    <mergeCell ref="BOX181:BOZ181"/>
    <mergeCell ref="BPF181:BPH181"/>
    <mergeCell ref="BPN181:BPP181"/>
    <mergeCell ref="BPV181:BPX181"/>
    <mergeCell ref="BQD181:BQF181"/>
    <mergeCell ref="BNJ181:BNL181"/>
    <mergeCell ref="BNR181:BNT181"/>
    <mergeCell ref="BNZ181:BOB181"/>
    <mergeCell ref="BOH181:BOJ181"/>
    <mergeCell ref="BOP181:BOR181"/>
    <mergeCell ref="BLV181:BLX181"/>
    <mergeCell ref="BMD181:BMF181"/>
    <mergeCell ref="BML181:BMN181"/>
    <mergeCell ref="BMT181:BMV181"/>
    <mergeCell ref="BNB181:BND181"/>
    <mergeCell ref="BKH181:BKJ181"/>
    <mergeCell ref="BKP181:BKR181"/>
    <mergeCell ref="BKX181:BKZ181"/>
    <mergeCell ref="BLF181:BLH181"/>
    <mergeCell ref="BLN181:BLP181"/>
    <mergeCell ref="BIT181:BIV181"/>
    <mergeCell ref="BJB181:BJD181"/>
    <mergeCell ref="BJJ181:BJL181"/>
    <mergeCell ref="BJR181:BJT181"/>
    <mergeCell ref="BJZ181:BKB181"/>
    <mergeCell ref="BHF181:BHH181"/>
    <mergeCell ref="BHN181:BHP181"/>
    <mergeCell ref="BHV181:BHX181"/>
    <mergeCell ref="BID181:BIF181"/>
    <mergeCell ref="BIL181:BIN181"/>
    <mergeCell ref="BFR181:BFT181"/>
    <mergeCell ref="BFZ181:BGB181"/>
    <mergeCell ref="BGH181:BGJ181"/>
    <mergeCell ref="BGP181:BGR181"/>
    <mergeCell ref="BGX181:BGZ181"/>
    <mergeCell ref="BZR181:BZT181"/>
    <mergeCell ref="BZZ181:CAB181"/>
    <mergeCell ref="CAH181:CAJ181"/>
    <mergeCell ref="CAP181:CAR181"/>
    <mergeCell ref="CAX181:CAZ181"/>
    <mergeCell ref="BYD181:BYF181"/>
    <mergeCell ref="BYL181:BYN181"/>
    <mergeCell ref="BYT181:BYV181"/>
    <mergeCell ref="BZB181:BZD181"/>
    <mergeCell ref="BZJ181:BZL181"/>
    <mergeCell ref="BWP181:BWR181"/>
    <mergeCell ref="BWX181:BWZ181"/>
    <mergeCell ref="BXF181:BXH181"/>
    <mergeCell ref="BXN181:BXP181"/>
    <mergeCell ref="BXV181:BXX181"/>
    <mergeCell ref="BVB181:BVD181"/>
    <mergeCell ref="BVJ181:BVL181"/>
    <mergeCell ref="BVR181:BVT181"/>
    <mergeCell ref="BVZ181:BWB181"/>
    <mergeCell ref="BWH181:BWJ181"/>
    <mergeCell ref="BTN181:BTP181"/>
    <mergeCell ref="BTV181:BTX181"/>
    <mergeCell ref="BUD181:BUF181"/>
    <mergeCell ref="BUL181:BUN181"/>
    <mergeCell ref="BUT181:BUV181"/>
    <mergeCell ref="BRZ181:BSB181"/>
    <mergeCell ref="BSH181:BSJ181"/>
    <mergeCell ref="BSP181:BSR181"/>
    <mergeCell ref="BSX181:BSZ181"/>
    <mergeCell ref="BTF181:BTH181"/>
    <mergeCell ref="BQL181:BQN181"/>
    <mergeCell ref="BQT181:BQV181"/>
    <mergeCell ref="BRB181:BRD181"/>
    <mergeCell ref="BRJ181:BRL181"/>
    <mergeCell ref="BRR181:BRT181"/>
    <mergeCell ref="CKL181:CKN181"/>
    <mergeCell ref="CKT181:CKV181"/>
    <mergeCell ref="CLB181:CLD181"/>
    <mergeCell ref="CLJ181:CLL181"/>
    <mergeCell ref="CLR181:CLT181"/>
    <mergeCell ref="CIX181:CIZ181"/>
    <mergeCell ref="CJF181:CJH181"/>
    <mergeCell ref="CJN181:CJP181"/>
    <mergeCell ref="CJV181:CJX181"/>
    <mergeCell ref="CKD181:CKF181"/>
    <mergeCell ref="CHJ181:CHL181"/>
    <mergeCell ref="CHR181:CHT181"/>
    <mergeCell ref="CHZ181:CIB181"/>
    <mergeCell ref="CIH181:CIJ181"/>
    <mergeCell ref="CIP181:CIR181"/>
    <mergeCell ref="CFV181:CFX181"/>
    <mergeCell ref="CGD181:CGF181"/>
    <mergeCell ref="CGL181:CGN181"/>
    <mergeCell ref="CGT181:CGV181"/>
    <mergeCell ref="CHB181:CHD181"/>
    <mergeCell ref="CEH181:CEJ181"/>
    <mergeCell ref="CEP181:CER181"/>
    <mergeCell ref="CEX181:CEZ181"/>
    <mergeCell ref="CFF181:CFH181"/>
    <mergeCell ref="CFN181:CFP181"/>
    <mergeCell ref="CCT181:CCV181"/>
    <mergeCell ref="CDB181:CDD181"/>
    <mergeCell ref="CDJ181:CDL181"/>
    <mergeCell ref="CDR181:CDT181"/>
    <mergeCell ref="CDZ181:CEB181"/>
    <mergeCell ref="CBF181:CBH181"/>
    <mergeCell ref="CBN181:CBP181"/>
    <mergeCell ref="CBV181:CBX181"/>
    <mergeCell ref="CCD181:CCF181"/>
    <mergeCell ref="CCL181:CCN181"/>
    <mergeCell ref="CVF181:CVH181"/>
    <mergeCell ref="CVN181:CVP181"/>
    <mergeCell ref="CVV181:CVX181"/>
    <mergeCell ref="CWD181:CWF181"/>
    <mergeCell ref="CWL181:CWN181"/>
    <mergeCell ref="CTR181:CTT181"/>
    <mergeCell ref="CTZ181:CUB181"/>
    <mergeCell ref="CUH181:CUJ181"/>
    <mergeCell ref="CUP181:CUR181"/>
    <mergeCell ref="CUX181:CUZ181"/>
    <mergeCell ref="CSD181:CSF181"/>
    <mergeCell ref="CSL181:CSN181"/>
    <mergeCell ref="CST181:CSV181"/>
    <mergeCell ref="CTB181:CTD181"/>
    <mergeCell ref="CTJ181:CTL181"/>
    <mergeCell ref="CQP181:CQR181"/>
    <mergeCell ref="CQX181:CQZ181"/>
    <mergeCell ref="CRF181:CRH181"/>
    <mergeCell ref="CRN181:CRP181"/>
    <mergeCell ref="CRV181:CRX181"/>
    <mergeCell ref="CPB181:CPD181"/>
    <mergeCell ref="CPJ181:CPL181"/>
    <mergeCell ref="CPR181:CPT181"/>
    <mergeCell ref="CPZ181:CQB181"/>
    <mergeCell ref="CQH181:CQJ181"/>
    <mergeCell ref="CNN181:CNP181"/>
    <mergeCell ref="CNV181:CNX181"/>
    <mergeCell ref="COD181:COF181"/>
    <mergeCell ref="COL181:CON181"/>
    <mergeCell ref="COT181:COV181"/>
    <mergeCell ref="CLZ181:CMB181"/>
    <mergeCell ref="CMH181:CMJ181"/>
    <mergeCell ref="CMP181:CMR181"/>
    <mergeCell ref="CMX181:CMZ181"/>
    <mergeCell ref="CNF181:CNH181"/>
    <mergeCell ref="DFZ181:DGB181"/>
    <mergeCell ref="DGH181:DGJ181"/>
    <mergeCell ref="DGP181:DGR181"/>
    <mergeCell ref="DGX181:DGZ181"/>
    <mergeCell ref="DHF181:DHH181"/>
    <mergeCell ref="DEL181:DEN181"/>
    <mergeCell ref="DET181:DEV181"/>
    <mergeCell ref="DFB181:DFD181"/>
    <mergeCell ref="DFJ181:DFL181"/>
    <mergeCell ref="DFR181:DFT181"/>
    <mergeCell ref="DCX181:DCZ181"/>
    <mergeCell ref="DDF181:DDH181"/>
    <mergeCell ref="DDN181:DDP181"/>
    <mergeCell ref="DDV181:DDX181"/>
    <mergeCell ref="DED181:DEF181"/>
    <mergeCell ref="DBJ181:DBL181"/>
    <mergeCell ref="DBR181:DBT181"/>
    <mergeCell ref="DBZ181:DCB181"/>
    <mergeCell ref="DCH181:DCJ181"/>
    <mergeCell ref="DCP181:DCR181"/>
    <mergeCell ref="CZV181:CZX181"/>
    <mergeCell ref="DAD181:DAF181"/>
    <mergeCell ref="DAL181:DAN181"/>
    <mergeCell ref="DAT181:DAV181"/>
    <mergeCell ref="DBB181:DBD181"/>
    <mergeCell ref="CYH181:CYJ181"/>
    <mergeCell ref="CYP181:CYR181"/>
    <mergeCell ref="CYX181:CYZ181"/>
    <mergeCell ref="CZF181:CZH181"/>
    <mergeCell ref="CZN181:CZP181"/>
    <mergeCell ref="CWT181:CWV181"/>
    <mergeCell ref="CXB181:CXD181"/>
    <mergeCell ref="CXJ181:CXL181"/>
    <mergeCell ref="CXR181:CXT181"/>
    <mergeCell ref="CXZ181:CYB181"/>
    <mergeCell ref="DQT181:DQV181"/>
    <mergeCell ref="DRB181:DRD181"/>
    <mergeCell ref="DRJ181:DRL181"/>
    <mergeCell ref="DRR181:DRT181"/>
    <mergeCell ref="DRZ181:DSB181"/>
    <mergeCell ref="DPF181:DPH181"/>
    <mergeCell ref="DPN181:DPP181"/>
    <mergeCell ref="DPV181:DPX181"/>
    <mergeCell ref="DQD181:DQF181"/>
    <mergeCell ref="DQL181:DQN181"/>
    <mergeCell ref="DNR181:DNT181"/>
    <mergeCell ref="DNZ181:DOB181"/>
    <mergeCell ref="DOH181:DOJ181"/>
    <mergeCell ref="DOP181:DOR181"/>
    <mergeCell ref="DOX181:DOZ181"/>
    <mergeCell ref="DMD181:DMF181"/>
    <mergeCell ref="DML181:DMN181"/>
    <mergeCell ref="DMT181:DMV181"/>
    <mergeCell ref="DNB181:DND181"/>
    <mergeCell ref="DNJ181:DNL181"/>
    <mergeCell ref="DKP181:DKR181"/>
    <mergeCell ref="DKX181:DKZ181"/>
    <mergeCell ref="DLF181:DLH181"/>
    <mergeCell ref="DLN181:DLP181"/>
    <mergeCell ref="DLV181:DLX181"/>
    <mergeCell ref="DJB181:DJD181"/>
    <mergeCell ref="DJJ181:DJL181"/>
    <mergeCell ref="DJR181:DJT181"/>
    <mergeCell ref="DJZ181:DKB181"/>
    <mergeCell ref="DKH181:DKJ181"/>
    <mergeCell ref="DHN181:DHP181"/>
    <mergeCell ref="DHV181:DHX181"/>
    <mergeCell ref="DID181:DIF181"/>
    <mergeCell ref="DIL181:DIN181"/>
    <mergeCell ref="DIT181:DIV181"/>
    <mergeCell ref="EBN181:EBP181"/>
    <mergeCell ref="EBV181:EBX181"/>
    <mergeCell ref="ECD181:ECF181"/>
    <mergeCell ref="ECL181:ECN181"/>
    <mergeCell ref="ECT181:ECV181"/>
    <mergeCell ref="DZZ181:EAB181"/>
    <mergeCell ref="EAH181:EAJ181"/>
    <mergeCell ref="EAP181:EAR181"/>
    <mergeCell ref="EAX181:EAZ181"/>
    <mergeCell ref="EBF181:EBH181"/>
    <mergeCell ref="DYL181:DYN181"/>
    <mergeCell ref="DYT181:DYV181"/>
    <mergeCell ref="DZB181:DZD181"/>
    <mergeCell ref="DZJ181:DZL181"/>
    <mergeCell ref="DZR181:DZT181"/>
    <mergeCell ref="DWX181:DWZ181"/>
    <mergeCell ref="DXF181:DXH181"/>
    <mergeCell ref="DXN181:DXP181"/>
    <mergeCell ref="DXV181:DXX181"/>
    <mergeCell ref="DYD181:DYF181"/>
    <mergeCell ref="DVJ181:DVL181"/>
    <mergeCell ref="DVR181:DVT181"/>
    <mergeCell ref="DVZ181:DWB181"/>
    <mergeCell ref="DWH181:DWJ181"/>
    <mergeCell ref="DWP181:DWR181"/>
    <mergeCell ref="DTV181:DTX181"/>
    <mergeCell ref="DUD181:DUF181"/>
    <mergeCell ref="DUL181:DUN181"/>
    <mergeCell ref="DUT181:DUV181"/>
    <mergeCell ref="DVB181:DVD181"/>
    <mergeCell ref="DSH181:DSJ181"/>
    <mergeCell ref="DSP181:DSR181"/>
    <mergeCell ref="DSX181:DSZ181"/>
    <mergeCell ref="DTF181:DTH181"/>
    <mergeCell ref="DTN181:DTP181"/>
    <mergeCell ref="EMH181:EMJ181"/>
    <mergeCell ref="EMP181:EMR181"/>
    <mergeCell ref="EMX181:EMZ181"/>
    <mergeCell ref="ENF181:ENH181"/>
    <mergeCell ref="ENN181:ENP181"/>
    <mergeCell ref="EKT181:EKV181"/>
    <mergeCell ref="ELB181:ELD181"/>
    <mergeCell ref="ELJ181:ELL181"/>
    <mergeCell ref="ELR181:ELT181"/>
    <mergeCell ref="ELZ181:EMB181"/>
    <mergeCell ref="EJF181:EJH181"/>
    <mergeCell ref="EJN181:EJP181"/>
    <mergeCell ref="EJV181:EJX181"/>
    <mergeCell ref="EKD181:EKF181"/>
    <mergeCell ref="EKL181:EKN181"/>
    <mergeCell ref="EHR181:EHT181"/>
    <mergeCell ref="EHZ181:EIB181"/>
    <mergeCell ref="EIH181:EIJ181"/>
    <mergeCell ref="EIP181:EIR181"/>
    <mergeCell ref="EIX181:EIZ181"/>
    <mergeCell ref="EGD181:EGF181"/>
    <mergeCell ref="EGL181:EGN181"/>
    <mergeCell ref="EGT181:EGV181"/>
    <mergeCell ref="EHB181:EHD181"/>
    <mergeCell ref="EHJ181:EHL181"/>
    <mergeCell ref="EEP181:EER181"/>
    <mergeCell ref="EEX181:EEZ181"/>
    <mergeCell ref="EFF181:EFH181"/>
    <mergeCell ref="EFN181:EFP181"/>
    <mergeCell ref="EFV181:EFX181"/>
    <mergeCell ref="EDB181:EDD181"/>
    <mergeCell ref="EDJ181:EDL181"/>
    <mergeCell ref="EDR181:EDT181"/>
    <mergeCell ref="EDZ181:EEB181"/>
    <mergeCell ref="EEH181:EEJ181"/>
    <mergeCell ref="EXB181:EXD181"/>
    <mergeCell ref="EXJ181:EXL181"/>
    <mergeCell ref="EXR181:EXT181"/>
    <mergeCell ref="EXZ181:EYB181"/>
    <mergeCell ref="EYH181:EYJ181"/>
    <mergeCell ref="EVN181:EVP181"/>
    <mergeCell ref="EVV181:EVX181"/>
    <mergeCell ref="EWD181:EWF181"/>
    <mergeCell ref="EWL181:EWN181"/>
    <mergeCell ref="EWT181:EWV181"/>
    <mergeCell ref="ETZ181:EUB181"/>
    <mergeCell ref="EUH181:EUJ181"/>
    <mergeCell ref="EUP181:EUR181"/>
    <mergeCell ref="EUX181:EUZ181"/>
    <mergeCell ref="EVF181:EVH181"/>
    <mergeCell ref="ESL181:ESN181"/>
    <mergeCell ref="EST181:ESV181"/>
    <mergeCell ref="ETB181:ETD181"/>
    <mergeCell ref="ETJ181:ETL181"/>
    <mergeCell ref="ETR181:ETT181"/>
    <mergeCell ref="EQX181:EQZ181"/>
    <mergeCell ref="ERF181:ERH181"/>
    <mergeCell ref="ERN181:ERP181"/>
    <mergeCell ref="ERV181:ERX181"/>
    <mergeCell ref="ESD181:ESF181"/>
    <mergeCell ref="EPJ181:EPL181"/>
    <mergeCell ref="EPR181:EPT181"/>
    <mergeCell ref="EPZ181:EQB181"/>
    <mergeCell ref="EQH181:EQJ181"/>
    <mergeCell ref="EQP181:EQR181"/>
    <mergeCell ref="ENV181:ENX181"/>
    <mergeCell ref="EOD181:EOF181"/>
    <mergeCell ref="EOL181:EON181"/>
    <mergeCell ref="EOT181:EOV181"/>
    <mergeCell ref="EPB181:EPD181"/>
    <mergeCell ref="FHV181:FHX181"/>
    <mergeCell ref="FID181:FIF181"/>
    <mergeCell ref="FIL181:FIN181"/>
    <mergeCell ref="FIT181:FIV181"/>
    <mergeCell ref="FJB181:FJD181"/>
    <mergeCell ref="FGH181:FGJ181"/>
    <mergeCell ref="FGP181:FGR181"/>
    <mergeCell ref="FGX181:FGZ181"/>
    <mergeCell ref="FHF181:FHH181"/>
    <mergeCell ref="FHN181:FHP181"/>
    <mergeCell ref="FET181:FEV181"/>
    <mergeCell ref="FFB181:FFD181"/>
    <mergeCell ref="FFJ181:FFL181"/>
    <mergeCell ref="FFR181:FFT181"/>
    <mergeCell ref="FFZ181:FGB181"/>
    <mergeCell ref="FDF181:FDH181"/>
    <mergeCell ref="FDN181:FDP181"/>
    <mergeCell ref="FDV181:FDX181"/>
    <mergeCell ref="FED181:FEF181"/>
    <mergeCell ref="FEL181:FEN181"/>
    <mergeCell ref="FBR181:FBT181"/>
    <mergeCell ref="FBZ181:FCB181"/>
    <mergeCell ref="FCH181:FCJ181"/>
    <mergeCell ref="FCP181:FCR181"/>
    <mergeCell ref="FCX181:FCZ181"/>
    <mergeCell ref="FAD181:FAF181"/>
    <mergeCell ref="FAL181:FAN181"/>
    <mergeCell ref="FAT181:FAV181"/>
    <mergeCell ref="FBB181:FBD181"/>
    <mergeCell ref="FBJ181:FBL181"/>
    <mergeCell ref="EYP181:EYR181"/>
    <mergeCell ref="EYX181:EYZ181"/>
    <mergeCell ref="EZF181:EZH181"/>
    <mergeCell ref="EZN181:EZP181"/>
    <mergeCell ref="EZV181:EZX181"/>
    <mergeCell ref="FSP181:FSR181"/>
    <mergeCell ref="FSX181:FSZ181"/>
    <mergeCell ref="FTF181:FTH181"/>
    <mergeCell ref="FTN181:FTP181"/>
    <mergeCell ref="FTV181:FTX181"/>
    <mergeCell ref="FRB181:FRD181"/>
    <mergeCell ref="FRJ181:FRL181"/>
    <mergeCell ref="FRR181:FRT181"/>
    <mergeCell ref="FRZ181:FSB181"/>
    <mergeCell ref="FSH181:FSJ181"/>
    <mergeCell ref="FPN181:FPP181"/>
    <mergeCell ref="FPV181:FPX181"/>
    <mergeCell ref="FQD181:FQF181"/>
    <mergeCell ref="FQL181:FQN181"/>
    <mergeCell ref="FQT181:FQV181"/>
    <mergeCell ref="FNZ181:FOB181"/>
    <mergeCell ref="FOH181:FOJ181"/>
    <mergeCell ref="FOP181:FOR181"/>
    <mergeCell ref="FOX181:FOZ181"/>
    <mergeCell ref="FPF181:FPH181"/>
    <mergeCell ref="FML181:FMN181"/>
    <mergeCell ref="FMT181:FMV181"/>
    <mergeCell ref="FNB181:FND181"/>
    <mergeCell ref="FNJ181:FNL181"/>
    <mergeCell ref="FNR181:FNT181"/>
    <mergeCell ref="FKX181:FKZ181"/>
    <mergeCell ref="FLF181:FLH181"/>
    <mergeCell ref="FLN181:FLP181"/>
    <mergeCell ref="FLV181:FLX181"/>
    <mergeCell ref="FMD181:FMF181"/>
    <mergeCell ref="FJJ181:FJL181"/>
    <mergeCell ref="FJR181:FJT181"/>
    <mergeCell ref="FJZ181:FKB181"/>
    <mergeCell ref="FKH181:FKJ181"/>
    <mergeCell ref="FKP181:FKR181"/>
    <mergeCell ref="GDJ181:GDL181"/>
    <mergeCell ref="GDR181:GDT181"/>
    <mergeCell ref="GDZ181:GEB181"/>
    <mergeCell ref="GEH181:GEJ181"/>
    <mergeCell ref="GEP181:GER181"/>
    <mergeCell ref="GBV181:GBX181"/>
    <mergeCell ref="GCD181:GCF181"/>
    <mergeCell ref="GCL181:GCN181"/>
    <mergeCell ref="GCT181:GCV181"/>
    <mergeCell ref="GDB181:GDD181"/>
    <mergeCell ref="GAH181:GAJ181"/>
    <mergeCell ref="GAP181:GAR181"/>
    <mergeCell ref="GAX181:GAZ181"/>
    <mergeCell ref="GBF181:GBH181"/>
    <mergeCell ref="GBN181:GBP181"/>
    <mergeCell ref="FYT181:FYV181"/>
    <mergeCell ref="FZB181:FZD181"/>
    <mergeCell ref="FZJ181:FZL181"/>
    <mergeCell ref="FZR181:FZT181"/>
    <mergeCell ref="FZZ181:GAB181"/>
    <mergeCell ref="FXF181:FXH181"/>
    <mergeCell ref="FXN181:FXP181"/>
    <mergeCell ref="FXV181:FXX181"/>
    <mergeCell ref="FYD181:FYF181"/>
    <mergeCell ref="FYL181:FYN181"/>
    <mergeCell ref="FVR181:FVT181"/>
    <mergeCell ref="FVZ181:FWB181"/>
    <mergeCell ref="FWH181:FWJ181"/>
    <mergeCell ref="FWP181:FWR181"/>
    <mergeCell ref="FWX181:FWZ181"/>
    <mergeCell ref="FUD181:FUF181"/>
    <mergeCell ref="FUL181:FUN181"/>
    <mergeCell ref="FUT181:FUV181"/>
    <mergeCell ref="FVB181:FVD181"/>
    <mergeCell ref="FVJ181:FVL181"/>
    <mergeCell ref="GOD181:GOF181"/>
    <mergeCell ref="GOL181:GON181"/>
    <mergeCell ref="GOT181:GOV181"/>
    <mergeCell ref="GPB181:GPD181"/>
    <mergeCell ref="GPJ181:GPL181"/>
    <mergeCell ref="GMP181:GMR181"/>
    <mergeCell ref="GMX181:GMZ181"/>
    <mergeCell ref="GNF181:GNH181"/>
    <mergeCell ref="GNN181:GNP181"/>
    <mergeCell ref="GNV181:GNX181"/>
    <mergeCell ref="GLB181:GLD181"/>
    <mergeCell ref="GLJ181:GLL181"/>
    <mergeCell ref="GLR181:GLT181"/>
    <mergeCell ref="GLZ181:GMB181"/>
    <mergeCell ref="GMH181:GMJ181"/>
    <mergeCell ref="GJN181:GJP181"/>
    <mergeCell ref="GJV181:GJX181"/>
    <mergeCell ref="GKD181:GKF181"/>
    <mergeCell ref="GKL181:GKN181"/>
    <mergeCell ref="GKT181:GKV181"/>
    <mergeCell ref="GHZ181:GIB181"/>
    <mergeCell ref="GIH181:GIJ181"/>
    <mergeCell ref="GIP181:GIR181"/>
    <mergeCell ref="GIX181:GIZ181"/>
    <mergeCell ref="GJF181:GJH181"/>
    <mergeCell ref="GGL181:GGN181"/>
    <mergeCell ref="GGT181:GGV181"/>
    <mergeCell ref="GHB181:GHD181"/>
    <mergeCell ref="GHJ181:GHL181"/>
    <mergeCell ref="GHR181:GHT181"/>
    <mergeCell ref="GEX181:GEZ181"/>
    <mergeCell ref="GFF181:GFH181"/>
    <mergeCell ref="GFN181:GFP181"/>
    <mergeCell ref="GFV181:GFX181"/>
    <mergeCell ref="GGD181:GGF181"/>
    <mergeCell ref="GYX181:GYZ181"/>
    <mergeCell ref="GZF181:GZH181"/>
    <mergeCell ref="GZN181:GZP181"/>
    <mergeCell ref="GZV181:GZX181"/>
    <mergeCell ref="HAD181:HAF181"/>
    <mergeCell ref="GXJ181:GXL181"/>
    <mergeCell ref="GXR181:GXT181"/>
    <mergeCell ref="GXZ181:GYB181"/>
    <mergeCell ref="GYH181:GYJ181"/>
    <mergeCell ref="GYP181:GYR181"/>
    <mergeCell ref="GVV181:GVX181"/>
    <mergeCell ref="GWD181:GWF181"/>
    <mergeCell ref="GWL181:GWN181"/>
    <mergeCell ref="GWT181:GWV181"/>
    <mergeCell ref="GXB181:GXD181"/>
    <mergeCell ref="GUH181:GUJ181"/>
    <mergeCell ref="GUP181:GUR181"/>
    <mergeCell ref="GUX181:GUZ181"/>
    <mergeCell ref="GVF181:GVH181"/>
    <mergeCell ref="GVN181:GVP181"/>
    <mergeCell ref="GST181:GSV181"/>
    <mergeCell ref="GTB181:GTD181"/>
    <mergeCell ref="GTJ181:GTL181"/>
    <mergeCell ref="GTR181:GTT181"/>
    <mergeCell ref="GTZ181:GUB181"/>
    <mergeCell ref="GRF181:GRH181"/>
    <mergeCell ref="GRN181:GRP181"/>
    <mergeCell ref="GRV181:GRX181"/>
    <mergeCell ref="GSD181:GSF181"/>
    <mergeCell ref="GSL181:GSN181"/>
    <mergeCell ref="GPR181:GPT181"/>
    <mergeCell ref="GPZ181:GQB181"/>
    <mergeCell ref="GQH181:GQJ181"/>
    <mergeCell ref="GQP181:GQR181"/>
    <mergeCell ref="GQX181:GQZ181"/>
    <mergeCell ref="HJR181:HJT181"/>
    <mergeCell ref="HJZ181:HKB181"/>
    <mergeCell ref="HKH181:HKJ181"/>
    <mergeCell ref="HKP181:HKR181"/>
    <mergeCell ref="HKX181:HKZ181"/>
    <mergeCell ref="HID181:HIF181"/>
    <mergeCell ref="HIL181:HIN181"/>
    <mergeCell ref="HIT181:HIV181"/>
    <mergeCell ref="HJB181:HJD181"/>
    <mergeCell ref="HJJ181:HJL181"/>
    <mergeCell ref="HGP181:HGR181"/>
    <mergeCell ref="HGX181:HGZ181"/>
    <mergeCell ref="HHF181:HHH181"/>
    <mergeCell ref="HHN181:HHP181"/>
    <mergeCell ref="HHV181:HHX181"/>
    <mergeCell ref="HFB181:HFD181"/>
    <mergeCell ref="HFJ181:HFL181"/>
    <mergeCell ref="HFR181:HFT181"/>
    <mergeCell ref="HFZ181:HGB181"/>
    <mergeCell ref="HGH181:HGJ181"/>
    <mergeCell ref="HDN181:HDP181"/>
    <mergeCell ref="HDV181:HDX181"/>
    <mergeCell ref="HED181:HEF181"/>
    <mergeCell ref="HEL181:HEN181"/>
    <mergeCell ref="HET181:HEV181"/>
    <mergeCell ref="HBZ181:HCB181"/>
    <mergeCell ref="HCH181:HCJ181"/>
    <mergeCell ref="HCP181:HCR181"/>
    <mergeCell ref="HCX181:HCZ181"/>
    <mergeCell ref="HDF181:HDH181"/>
    <mergeCell ref="HAL181:HAN181"/>
    <mergeCell ref="HAT181:HAV181"/>
    <mergeCell ref="HBB181:HBD181"/>
    <mergeCell ref="HBJ181:HBL181"/>
    <mergeCell ref="HBR181:HBT181"/>
    <mergeCell ref="HUL181:HUN181"/>
    <mergeCell ref="HUT181:HUV181"/>
    <mergeCell ref="HVB181:HVD181"/>
    <mergeCell ref="HVJ181:HVL181"/>
    <mergeCell ref="HVR181:HVT181"/>
    <mergeCell ref="HSX181:HSZ181"/>
    <mergeCell ref="HTF181:HTH181"/>
    <mergeCell ref="HTN181:HTP181"/>
    <mergeCell ref="HTV181:HTX181"/>
    <mergeCell ref="HUD181:HUF181"/>
    <mergeCell ref="HRJ181:HRL181"/>
    <mergeCell ref="HRR181:HRT181"/>
    <mergeCell ref="HRZ181:HSB181"/>
    <mergeCell ref="HSH181:HSJ181"/>
    <mergeCell ref="HSP181:HSR181"/>
    <mergeCell ref="HPV181:HPX181"/>
    <mergeCell ref="HQD181:HQF181"/>
    <mergeCell ref="HQL181:HQN181"/>
    <mergeCell ref="HQT181:HQV181"/>
    <mergeCell ref="HRB181:HRD181"/>
    <mergeCell ref="HOH181:HOJ181"/>
    <mergeCell ref="HOP181:HOR181"/>
    <mergeCell ref="HOX181:HOZ181"/>
    <mergeCell ref="HPF181:HPH181"/>
    <mergeCell ref="HPN181:HPP181"/>
    <mergeCell ref="HMT181:HMV181"/>
    <mergeCell ref="HNB181:HND181"/>
    <mergeCell ref="HNJ181:HNL181"/>
    <mergeCell ref="HNR181:HNT181"/>
    <mergeCell ref="HNZ181:HOB181"/>
    <mergeCell ref="HLF181:HLH181"/>
    <mergeCell ref="HLN181:HLP181"/>
    <mergeCell ref="HLV181:HLX181"/>
    <mergeCell ref="HMD181:HMF181"/>
    <mergeCell ref="HML181:HMN181"/>
    <mergeCell ref="IFF181:IFH181"/>
    <mergeCell ref="IFN181:IFP181"/>
    <mergeCell ref="IFV181:IFX181"/>
    <mergeCell ref="IGD181:IGF181"/>
    <mergeCell ref="IGL181:IGN181"/>
    <mergeCell ref="IDR181:IDT181"/>
    <mergeCell ref="IDZ181:IEB181"/>
    <mergeCell ref="IEH181:IEJ181"/>
    <mergeCell ref="IEP181:IER181"/>
    <mergeCell ref="IEX181:IEZ181"/>
    <mergeCell ref="ICD181:ICF181"/>
    <mergeCell ref="ICL181:ICN181"/>
    <mergeCell ref="ICT181:ICV181"/>
    <mergeCell ref="IDB181:IDD181"/>
    <mergeCell ref="IDJ181:IDL181"/>
    <mergeCell ref="IAP181:IAR181"/>
    <mergeCell ref="IAX181:IAZ181"/>
    <mergeCell ref="IBF181:IBH181"/>
    <mergeCell ref="IBN181:IBP181"/>
    <mergeCell ref="IBV181:IBX181"/>
    <mergeCell ref="HZB181:HZD181"/>
    <mergeCell ref="HZJ181:HZL181"/>
    <mergeCell ref="HZR181:HZT181"/>
    <mergeCell ref="HZZ181:IAB181"/>
    <mergeCell ref="IAH181:IAJ181"/>
    <mergeCell ref="HXN181:HXP181"/>
    <mergeCell ref="HXV181:HXX181"/>
    <mergeCell ref="HYD181:HYF181"/>
    <mergeCell ref="HYL181:HYN181"/>
    <mergeCell ref="HYT181:HYV181"/>
    <mergeCell ref="HVZ181:HWB181"/>
    <mergeCell ref="HWH181:HWJ181"/>
    <mergeCell ref="HWP181:HWR181"/>
    <mergeCell ref="HWX181:HWZ181"/>
    <mergeCell ref="HXF181:HXH181"/>
    <mergeCell ref="IPZ181:IQB181"/>
    <mergeCell ref="IQH181:IQJ181"/>
    <mergeCell ref="IQP181:IQR181"/>
    <mergeCell ref="IQX181:IQZ181"/>
    <mergeCell ref="IRF181:IRH181"/>
    <mergeCell ref="IOL181:ION181"/>
    <mergeCell ref="IOT181:IOV181"/>
    <mergeCell ref="IPB181:IPD181"/>
    <mergeCell ref="IPJ181:IPL181"/>
    <mergeCell ref="IPR181:IPT181"/>
    <mergeCell ref="IMX181:IMZ181"/>
    <mergeCell ref="INF181:INH181"/>
    <mergeCell ref="INN181:INP181"/>
    <mergeCell ref="INV181:INX181"/>
    <mergeCell ref="IOD181:IOF181"/>
    <mergeCell ref="ILJ181:ILL181"/>
    <mergeCell ref="ILR181:ILT181"/>
    <mergeCell ref="ILZ181:IMB181"/>
    <mergeCell ref="IMH181:IMJ181"/>
    <mergeCell ref="IMP181:IMR181"/>
    <mergeCell ref="IJV181:IJX181"/>
    <mergeCell ref="IKD181:IKF181"/>
    <mergeCell ref="IKL181:IKN181"/>
    <mergeCell ref="IKT181:IKV181"/>
    <mergeCell ref="ILB181:ILD181"/>
    <mergeCell ref="IIH181:IIJ181"/>
    <mergeCell ref="IIP181:IIR181"/>
    <mergeCell ref="IIX181:IIZ181"/>
    <mergeCell ref="IJF181:IJH181"/>
    <mergeCell ref="IJN181:IJP181"/>
    <mergeCell ref="IGT181:IGV181"/>
    <mergeCell ref="IHB181:IHD181"/>
    <mergeCell ref="IHJ181:IHL181"/>
    <mergeCell ref="IHR181:IHT181"/>
    <mergeCell ref="IHZ181:IIB181"/>
    <mergeCell ref="JAT181:JAV181"/>
    <mergeCell ref="JBB181:JBD181"/>
    <mergeCell ref="JBJ181:JBL181"/>
    <mergeCell ref="JBR181:JBT181"/>
    <mergeCell ref="JBZ181:JCB181"/>
    <mergeCell ref="IZF181:IZH181"/>
    <mergeCell ref="IZN181:IZP181"/>
    <mergeCell ref="IZV181:IZX181"/>
    <mergeCell ref="JAD181:JAF181"/>
    <mergeCell ref="JAL181:JAN181"/>
    <mergeCell ref="IXR181:IXT181"/>
    <mergeCell ref="IXZ181:IYB181"/>
    <mergeCell ref="IYH181:IYJ181"/>
    <mergeCell ref="IYP181:IYR181"/>
    <mergeCell ref="IYX181:IYZ181"/>
    <mergeCell ref="IWD181:IWF181"/>
    <mergeCell ref="IWL181:IWN181"/>
    <mergeCell ref="IWT181:IWV181"/>
    <mergeCell ref="IXB181:IXD181"/>
    <mergeCell ref="IXJ181:IXL181"/>
    <mergeCell ref="IUP181:IUR181"/>
    <mergeCell ref="IUX181:IUZ181"/>
    <mergeCell ref="IVF181:IVH181"/>
    <mergeCell ref="IVN181:IVP181"/>
    <mergeCell ref="IVV181:IVX181"/>
    <mergeCell ref="ITB181:ITD181"/>
    <mergeCell ref="ITJ181:ITL181"/>
    <mergeCell ref="ITR181:ITT181"/>
    <mergeCell ref="ITZ181:IUB181"/>
    <mergeCell ref="IUH181:IUJ181"/>
    <mergeCell ref="IRN181:IRP181"/>
    <mergeCell ref="IRV181:IRX181"/>
    <mergeCell ref="ISD181:ISF181"/>
    <mergeCell ref="ISL181:ISN181"/>
    <mergeCell ref="IST181:ISV181"/>
    <mergeCell ref="JLN181:JLP181"/>
    <mergeCell ref="JLV181:JLX181"/>
    <mergeCell ref="JMD181:JMF181"/>
    <mergeCell ref="JML181:JMN181"/>
    <mergeCell ref="JMT181:JMV181"/>
    <mergeCell ref="JJZ181:JKB181"/>
    <mergeCell ref="JKH181:JKJ181"/>
    <mergeCell ref="JKP181:JKR181"/>
    <mergeCell ref="JKX181:JKZ181"/>
    <mergeCell ref="JLF181:JLH181"/>
    <mergeCell ref="JIL181:JIN181"/>
    <mergeCell ref="JIT181:JIV181"/>
    <mergeCell ref="JJB181:JJD181"/>
    <mergeCell ref="JJJ181:JJL181"/>
    <mergeCell ref="JJR181:JJT181"/>
    <mergeCell ref="JGX181:JGZ181"/>
    <mergeCell ref="JHF181:JHH181"/>
    <mergeCell ref="JHN181:JHP181"/>
    <mergeCell ref="JHV181:JHX181"/>
    <mergeCell ref="JID181:JIF181"/>
    <mergeCell ref="JFJ181:JFL181"/>
    <mergeCell ref="JFR181:JFT181"/>
    <mergeCell ref="JFZ181:JGB181"/>
    <mergeCell ref="JGH181:JGJ181"/>
    <mergeCell ref="JGP181:JGR181"/>
    <mergeCell ref="JDV181:JDX181"/>
    <mergeCell ref="JED181:JEF181"/>
    <mergeCell ref="JEL181:JEN181"/>
    <mergeCell ref="JET181:JEV181"/>
    <mergeCell ref="JFB181:JFD181"/>
    <mergeCell ref="JCH181:JCJ181"/>
    <mergeCell ref="JCP181:JCR181"/>
    <mergeCell ref="JCX181:JCZ181"/>
    <mergeCell ref="JDF181:JDH181"/>
    <mergeCell ref="JDN181:JDP181"/>
    <mergeCell ref="JWH181:JWJ181"/>
    <mergeCell ref="JWP181:JWR181"/>
    <mergeCell ref="JWX181:JWZ181"/>
    <mergeCell ref="JXF181:JXH181"/>
    <mergeCell ref="JXN181:JXP181"/>
    <mergeCell ref="JUT181:JUV181"/>
    <mergeCell ref="JVB181:JVD181"/>
    <mergeCell ref="JVJ181:JVL181"/>
    <mergeCell ref="JVR181:JVT181"/>
    <mergeCell ref="JVZ181:JWB181"/>
    <mergeCell ref="JTF181:JTH181"/>
    <mergeCell ref="JTN181:JTP181"/>
    <mergeCell ref="JTV181:JTX181"/>
    <mergeCell ref="JUD181:JUF181"/>
    <mergeCell ref="JUL181:JUN181"/>
    <mergeCell ref="JRR181:JRT181"/>
    <mergeCell ref="JRZ181:JSB181"/>
    <mergeCell ref="JSH181:JSJ181"/>
    <mergeCell ref="JSP181:JSR181"/>
    <mergeCell ref="JSX181:JSZ181"/>
    <mergeCell ref="JQD181:JQF181"/>
    <mergeCell ref="JQL181:JQN181"/>
    <mergeCell ref="JQT181:JQV181"/>
    <mergeCell ref="JRB181:JRD181"/>
    <mergeCell ref="JRJ181:JRL181"/>
    <mergeCell ref="JOP181:JOR181"/>
    <mergeCell ref="JOX181:JOZ181"/>
    <mergeCell ref="JPF181:JPH181"/>
    <mergeCell ref="JPN181:JPP181"/>
    <mergeCell ref="JPV181:JPX181"/>
    <mergeCell ref="JNB181:JND181"/>
    <mergeCell ref="JNJ181:JNL181"/>
    <mergeCell ref="JNR181:JNT181"/>
    <mergeCell ref="JNZ181:JOB181"/>
    <mergeCell ref="JOH181:JOJ181"/>
    <mergeCell ref="KHB181:KHD181"/>
    <mergeCell ref="KHJ181:KHL181"/>
    <mergeCell ref="KHR181:KHT181"/>
    <mergeCell ref="KHZ181:KIB181"/>
    <mergeCell ref="KIH181:KIJ181"/>
    <mergeCell ref="KFN181:KFP181"/>
    <mergeCell ref="KFV181:KFX181"/>
    <mergeCell ref="KGD181:KGF181"/>
    <mergeCell ref="KGL181:KGN181"/>
    <mergeCell ref="KGT181:KGV181"/>
    <mergeCell ref="KDZ181:KEB181"/>
    <mergeCell ref="KEH181:KEJ181"/>
    <mergeCell ref="KEP181:KER181"/>
    <mergeCell ref="KEX181:KEZ181"/>
    <mergeCell ref="KFF181:KFH181"/>
    <mergeCell ref="KCL181:KCN181"/>
    <mergeCell ref="KCT181:KCV181"/>
    <mergeCell ref="KDB181:KDD181"/>
    <mergeCell ref="KDJ181:KDL181"/>
    <mergeCell ref="KDR181:KDT181"/>
    <mergeCell ref="KAX181:KAZ181"/>
    <mergeCell ref="KBF181:KBH181"/>
    <mergeCell ref="KBN181:KBP181"/>
    <mergeCell ref="KBV181:KBX181"/>
    <mergeCell ref="KCD181:KCF181"/>
    <mergeCell ref="JZJ181:JZL181"/>
    <mergeCell ref="JZR181:JZT181"/>
    <mergeCell ref="JZZ181:KAB181"/>
    <mergeCell ref="KAH181:KAJ181"/>
    <mergeCell ref="KAP181:KAR181"/>
    <mergeCell ref="JXV181:JXX181"/>
    <mergeCell ref="JYD181:JYF181"/>
    <mergeCell ref="JYL181:JYN181"/>
    <mergeCell ref="JYT181:JYV181"/>
    <mergeCell ref="JZB181:JZD181"/>
    <mergeCell ref="KRV181:KRX181"/>
    <mergeCell ref="KSD181:KSF181"/>
    <mergeCell ref="KSL181:KSN181"/>
    <mergeCell ref="KST181:KSV181"/>
    <mergeCell ref="KTB181:KTD181"/>
    <mergeCell ref="KQH181:KQJ181"/>
    <mergeCell ref="KQP181:KQR181"/>
    <mergeCell ref="KQX181:KQZ181"/>
    <mergeCell ref="KRF181:KRH181"/>
    <mergeCell ref="KRN181:KRP181"/>
    <mergeCell ref="KOT181:KOV181"/>
    <mergeCell ref="KPB181:KPD181"/>
    <mergeCell ref="KPJ181:KPL181"/>
    <mergeCell ref="KPR181:KPT181"/>
    <mergeCell ref="KPZ181:KQB181"/>
    <mergeCell ref="KNF181:KNH181"/>
    <mergeCell ref="KNN181:KNP181"/>
    <mergeCell ref="KNV181:KNX181"/>
    <mergeCell ref="KOD181:KOF181"/>
    <mergeCell ref="KOL181:KON181"/>
    <mergeCell ref="KLR181:KLT181"/>
    <mergeCell ref="KLZ181:KMB181"/>
    <mergeCell ref="KMH181:KMJ181"/>
    <mergeCell ref="KMP181:KMR181"/>
    <mergeCell ref="KMX181:KMZ181"/>
    <mergeCell ref="KKD181:KKF181"/>
    <mergeCell ref="KKL181:KKN181"/>
    <mergeCell ref="KKT181:KKV181"/>
    <mergeCell ref="KLB181:KLD181"/>
    <mergeCell ref="KLJ181:KLL181"/>
    <mergeCell ref="KIP181:KIR181"/>
    <mergeCell ref="KIX181:KIZ181"/>
    <mergeCell ref="KJF181:KJH181"/>
    <mergeCell ref="KJN181:KJP181"/>
    <mergeCell ref="KJV181:KJX181"/>
    <mergeCell ref="LCP181:LCR181"/>
    <mergeCell ref="LCX181:LCZ181"/>
    <mergeCell ref="LDF181:LDH181"/>
    <mergeCell ref="LDN181:LDP181"/>
    <mergeCell ref="LDV181:LDX181"/>
    <mergeCell ref="LBB181:LBD181"/>
    <mergeCell ref="LBJ181:LBL181"/>
    <mergeCell ref="LBR181:LBT181"/>
    <mergeCell ref="LBZ181:LCB181"/>
    <mergeCell ref="LCH181:LCJ181"/>
    <mergeCell ref="KZN181:KZP181"/>
    <mergeCell ref="KZV181:KZX181"/>
    <mergeCell ref="LAD181:LAF181"/>
    <mergeCell ref="LAL181:LAN181"/>
    <mergeCell ref="LAT181:LAV181"/>
    <mergeCell ref="KXZ181:KYB181"/>
    <mergeCell ref="KYH181:KYJ181"/>
    <mergeCell ref="KYP181:KYR181"/>
    <mergeCell ref="KYX181:KYZ181"/>
    <mergeCell ref="KZF181:KZH181"/>
    <mergeCell ref="KWL181:KWN181"/>
    <mergeCell ref="KWT181:KWV181"/>
    <mergeCell ref="KXB181:KXD181"/>
    <mergeCell ref="KXJ181:KXL181"/>
    <mergeCell ref="KXR181:KXT181"/>
    <mergeCell ref="KUX181:KUZ181"/>
    <mergeCell ref="KVF181:KVH181"/>
    <mergeCell ref="KVN181:KVP181"/>
    <mergeCell ref="KVV181:KVX181"/>
    <mergeCell ref="KWD181:KWF181"/>
    <mergeCell ref="KTJ181:KTL181"/>
    <mergeCell ref="KTR181:KTT181"/>
    <mergeCell ref="KTZ181:KUB181"/>
    <mergeCell ref="KUH181:KUJ181"/>
    <mergeCell ref="KUP181:KUR181"/>
    <mergeCell ref="LNJ181:LNL181"/>
    <mergeCell ref="LNR181:LNT181"/>
    <mergeCell ref="LNZ181:LOB181"/>
    <mergeCell ref="LOH181:LOJ181"/>
    <mergeCell ref="LOP181:LOR181"/>
    <mergeCell ref="LLV181:LLX181"/>
    <mergeCell ref="LMD181:LMF181"/>
    <mergeCell ref="LML181:LMN181"/>
    <mergeCell ref="LMT181:LMV181"/>
    <mergeCell ref="LNB181:LND181"/>
    <mergeCell ref="LKH181:LKJ181"/>
    <mergeCell ref="LKP181:LKR181"/>
    <mergeCell ref="LKX181:LKZ181"/>
    <mergeCell ref="LLF181:LLH181"/>
    <mergeCell ref="LLN181:LLP181"/>
    <mergeCell ref="LIT181:LIV181"/>
    <mergeCell ref="LJB181:LJD181"/>
    <mergeCell ref="LJJ181:LJL181"/>
    <mergeCell ref="LJR181:LJT181"/>
    <mergeCell ref="LJZ181:LKB181"/>
    <mergeCell ref="LHF181:LHH181"/>
    <mergeCell ref="LHN181:LHP181"/>
    <mergeCell ref="LHV181:LHX181"/>
    <mergeCell ref="LID181:LIF181"/>
    <mergeCell ref="LIL181:LIN181"/>
    <mergeCell ref="LFR181:LFT181"/>
    <mergeCell ref="LFZ181:LGB181"/>
    <mergeCell ref="LGH181:LGJ181"/>
    <mergeCell ref="LGP181:LGR181"/>
    <mergeCell ref="LGX181:LGZ181"/>
    <mergeCell ref="LED181:LEF181"/>
    <mergeCell ref="LEL181:LEN181"/>
    <mergeCell ref="LET181:LEV181"/>
    <mergeCell ref="LFB181:LFD181"/>
    <mergeCell ref="LFJ181:LFL181"/>
    <mergeCell ref="LYD181:LYF181"/>
    <mergeCell ref="LYL181:LYN181"/>
    <mergeCell ref="LYT181:LYV181"/>
    <mergeCell ref="LZB181:LZD181"/>
    <mergeCell ref="LZJ181:LZL181"/>
    <mergeCell ref="LWP181:LWR181"/>
    <mergeCell ref="LWX181:LWZ181"/>
    <mergeCell ref="LXF181:LXH181"/>
    <mergeCell ref="LXN181:LXP181"/>
    <mergeCell ref="LXV181:LXX181"/>
    <mergeCell ref="LVB181:LVD181"/>
    <mergeCell ref="LVJ181:LVL181"/>
    <mergeCell ref="LVR181:LVT181"/>
    <mergeCell ref="LVZ181:LWB181"/>
    <mergeCell ref="LWH181:LWJ181"/>
    <mergeCell ref="LTN181:LTP181"/>
    <mergeCell ref="LTV181:LTX181"/>
    <mergeCell ref="LUD181:LUF181"/>
    <mergeCell ref="LUL181:LUN181"/>
    <mergeCell ref="LUT181:LUV181"/>
    <mergeCell ref="LRZ181:LSB181"/>
    <mergeCell ref="LSH181:LSJ181"/>
    <mergeCell ref="LSP181:LSR181"/>
    <mergeCell ref="LSX181:LSZ181"/>
    <mergeCell ref="LTF181:LTH181"/>
    <mergeCell ref="LQL181:LQN181"/>
    <mergeCell ref="LQT181:LQV181"/>
    <mergeCell ref="LRB181:LRD181"/>
    <mergeCell ref="LRJ181:LRL181"/>
    <mergeCell ref="LRR181:LRT181"/>
    <mergeCell ref="LOX181:LOZ181"/>
    <mergeCell ref="LPF181:LPH181"/>
    <mergeCell ref="LPN181:LPP181"/>
    <mergeCell ref="LPV181:LPX181"/>
    <mergeCell ref="LQD181:LQF181"/>
    <mergeCell ref="MIX181:MIZ181"/>
    <mergeCell ref="MJF181:MJH181"/>
    <mergeCell ref="MJN181:MJP181"/>
    <mergeCell ref="MJV181:MJX181"/>
    <mergeCell ref="MKD181:MKF181"/>
    <mergeCell ref="MHJ181:MHL181"/>
    <mergeCell ref="MHR181:MHT181"/>
    <mergeCell ref="MHZ181:MIB181"/>
    <mergeCell ref="MIH181:MIJ181"/>
    <mergeCell ref="MIP181:MIR181"/>
    <mergeCell ref="MFV181:MFX181"/>
    <mergeCell ref="MGD181:MGF181"/>
    <mergeCell ref="MGL181:MGN181"/>
    <mergeCell ref="MGT181:MGV181"/>
    <mergeCell ref="MHB181:MHD181"/>
    <mergeCell ref="MEH181:MEJ181"/>
    <mergeCell ref="MEP181:MER181"/>
    <mergeCell ref="MEX181:MEZ181"/>
    <mergeCell ref="MFF181:MFH181"/>
    <mergeCell ref="MFN181:MFP181"/>
    <mergeCell ref="MCT181:MCV181"/>
    <mergeCell ref="MDB181:MDD181"/>
    <mergeCell ref="MDJ181:MDL181"/>
    <mergeCell ref="MDR181:MDT181"/>
    <mergeCell ref="MDZ181:MEB181"/>
    <mergeCell ref="MBF181:MBH181"/>
    <mergeCell ref="MBN181:MBP181"/>
    <mergeCell ref="MBV181:MBX181"/>
    <mergeCell ref="MCD181:MCF181"/>
    <mergeCell ref="MCL181:MCN181"/>
    <mergeCell ref="LZR181:LZT181"/>
    <mergeCell ref="LZZ181:MAB181"/>
    <mergeCell ref="MAH181:MAJ181"/>
    <mergeCell ref="MAP181:MAR181"/>
    <mergeCell ref="MAX181:MAZ181"/>
    <mergeCell ref="MTR181:MTT181"/>
    <mergeCell ref="MTZ181:MUB181"/>
    <mergeCell ref="MUH181:MUJ181"/>
    <mergeCell ref="MUP181:MUR181"/>
    <mergeCell ref="MUX181:MUZ181"/>
    <mergeCell ref="MSD181:MSF181"/>
    <mergeCell ref="MSL181:MSN181"/>
    <mergeCell ref="MST181:MSV181"/>
    <mergeCell ref="MTB181:MTD181"/>
    <mergeCell ref="MTJ181:MTL181"/>
    <mergeCell ref="MQP181:MQR181"/>
    <mergeCell ref="MQX181:MQZ181"/>
    <mergeCell ref="MRF181:MRH181"/>
    <mergeCell ref="MRN181:MRP181"/>
    <mergeCell ref="MRV181:MRX181"/>
    <mergeCell ref="MPB181:MPD181"/>
    <mergeCell ref="MPJ181:MPL181"/>
    <mergeCell ref="MPR181:MPT181"/>
    <mergeCell ref="MPZ181:MQB181"/>
    <mergeCell ref="MQH181:MQJ181"/>
    <mergeCell ref="MNN181:MNP181"/>
    <mergeCell ref="MNV181:MNX181"/>
    <mergeCell ref="MOD181:MOF181"/>
    <mergeCell ref="MOL181:MON181"/>
    <mergeCell ref="MOT181:MOV181"/>
    <mergeCell ref="MLZ181:MMB181"/>
    <mergeCell ref="MMH181:MMJ181"/>
    <mergeCell ref="MMP181:MMR181"/>
    <mergeCell ref="MMX181:MMZ181"/>
    <mergeCell ref="MNF181:MNH181"/>
    <mergeCell ref="MKL181:MKN181"/>
    <mergeCell ref="MKT181:MKV181"/>
    <mergeCell ref="MLB181:MLD181"/>
    <mergeCell ref="MLJ181:MLL181"/>
    <mergeCell ref="MLR181:MLT181"/>
    <mergeCell ref="NEL181:NEN181"/>
    <mergeCell ref="NET181:NEV181"/>
    <mergeCell ref="NFB181:NFD181"/>
    <mergeCell ref="NFJ181:NFL181"/>
    <mergeCell ref="NFR181:NFT181"/>
    <mergeCell ref="NCX181:NCZ181"/>
    <mergeCell ref="NDF181:NDH181"/>
    <mergeCell ref="NDN181:NDP181"/>
    <mergeCell ref="NDV181:NDX181"/>
    <mergeCell ref="NED181:NEF181"/>
    <mergeCell ref="NBJ181:NBL181"/>
    <mergeCell ref="NBR181:NBT181"/>
    <mergeCell ref="NBZ181:NCB181"/>
    <mergeCell ref="NCH181:NCJ181"/>
    <mergeCell ref="NCP181:NCR181"/>
    <mergeCell ref="MZV181:MZX181"/>
    <mergeCell ref="NAD181:NAF181"/>
    <mergeCell ref="NAL181:NAN181"/>
    <mergeCell ref="NAT181:NAV181"/>
    <mergeCell ref="NBB181:NBD181"/>
    <mergeCell ref="MYH181:MYJ181"/>
    <mergeCell ref="MYP181:MYR181"/>
    <mergeCell ref="MYX181:MYZ181"/>
    <mergeCell ref="MZF181:MZH181"/>
    <mergeCell ref="MZN181:MZP181"/>
    <mergeCell ref="MWT181:MWV181"/>
    <mergeCell ref="MXB181:MXD181"/>
    <mergeCell ref="MXJ181:MXL181"/>
    <mergeCell ref="MXR181:MXT181"/>
    <mergeCell ref="MXZ181:MYB181"/>
    <mergeCell ref="MVF181:MVH181"/>
    <mergeCell ref="MVN181:MVP181"/>
    <mergeCell ref="MVV181:MVX181"/>
    <mergeCell ref="MWD181:MWF181"/>
    <mergeCell ref="MWL181:MWN181"/>
    <mergeCell ref="NPF181:NPH181"/>
    <mergeCell ref="NPN181:NPP181"/>
    <mergeCell ref="NPV181:NPX181"/>
    <mergeCell ref="NQD181:NQF181"/>
    <mergeCell ref="NQL181:NQN181"/>
    <mergeCell ref="NNR181:NNT181"/>
    <mergeCell ref="NNZ181:NOB181"/>
    <mergeCell ref="NOH181:NOJ181"/>
    <mergeCell ref="NOP181:NOR181"/>
    <mergeCell ref="NOX181:NOZ181"/>
    <mergeCell ref="NMD181:NMF181"/>
    <mergeCell ref="NML181:NMN181"/>
    <mergeCell ref="NMT181:NMV181"/>
    <mergeCell ref="NNB181:NND181"/>
    <mergeCell ref="NNJ181:NNL181"/>
    <mergeCell ref="NKP181:NKR181"/>
    <mergeCell ref="NKX181:NKZ181"/>
    <mergeCell ref="NLF181:NLH181"/>
    <mergeCell ref="NLN181:NLP181"/>
    <mergeCell ref="NLV181:NLX181"/>
    <mergeCell ref="NJB181:NJD181"/>
    <mergeCell ref="NJJ181:NJL181"/>
    <mergeCell ref="NJR181:NJT181"/>
    <mergeCell ref="NJZ181:NKB181"/>
    <mergeCell ref="NKH181:NKJ181"/>
    <mergeCell ref="NHN181:NHP181"/>
    <mergeCell ref="NHV181:NHX181"/>
    <mergeCell ref="NID181:NIF181"/>
    <mergeCell ref="NIL181:NIN181"/>
    <mergeCell ref="NIT181:NIV181"/>
    <mergeCell ref="NFZ181:NGB181"/>
    <mergeCell ref="NGH181:NGJ181"/>
    <mergeCell ref="NGP181:NGR181"/>
    <mergeCell ref="NGX181:NGZ181"/>
    <mergeCell ref="NHF181:NHH181"/>
    <mergeCell ref="NZZ181:OAB181"/>
    <mergeCell ref="OAH181:OAJ181"/>
    <mergeCell ref="OAP181:OAR181"/>
    <mergeCell ref="OAX181:OAZ181"/>
    <mergeCell ref="OBF181:OBH181"/>
    <mergeCell ref="NYL181:NYN181"/>
    <mergeCell ref="NYT181:NYV181"/>
    <mergeCell ref="NZB181:NZD181"/>
    <mergeCell ref="NZJ181:NZL181"/>
    <mergeCell ref="NZR181:NZT181"/>
    <mergeCell ref="NWX181:NWZ181"/>
    <mergeCell ref="NXF181:NXH181"/>
    <mergeCell ref="NXN181:NXP181"/>
    <mergeCell ref="NXV181:NXX181"/>
    <mergeCell ref="NYD181:NYF181"/>
    <mergeCell ref="NVJ181:NVL181"/>
    <mergeCell ref="NVR181:NVT181"/>
    <mergeCell ref="NVZ181:NWB181"/>
    <mergeCell ref="NWH181:NWJ181"/>
    <mergeCell ref="NWP181:NWR181"/>
    <mergeCell ref="NTV181:NTX181"/>
    <mergeCell ref="NUD181:NUF181"/>
    <mergeCell ref="NUL181:NUN181"/>
    <mergeCell ref="NUT181:NUV181"/>
    <mergeCell ref="NVB181:NVD181"/>
    <mergeCell ref="NSH181:NSJ181"/>
    <mergeCell ref="NSP181:NSR181"/>
    <mergeCell ref="NSX181:NSZ181"/>
    <mergeCell ref="NTF181:NTH181"/>
    <mergeCell ref="NTN181:NTP181"/>
    <mergeCell ref="NQT181:NQV181"/>
    <mergeCell ref="NRB181:NRD181"/>
    <mergeCell ref="NRJ181:NRL181"/>
    <mergeCell ref="NRR181:NRT181"/>
    <mergeCell ref="NRZ181:NSB181"/>
    <mergeCell ref="OKT181:OKV181"/>
    <mergeCell ref="OLB181:OLD181"/>
    <mergeCell ref="OLJ181:OLL181"/>
    <mergeCell ref="OLR181:OLT181"/>
    <mergeCell ref="OLZ181:OMB181"/>
    <mergeCell ref="OJF181:OJH181"/>
    <mergeCell ref="OJN181:OJP181"/>
    <mergeCell ref="OJV181:OJX181"/>
    <mergeCell ref="OKD181:OKF181"/>
    <mergeCell ref="OKL181:OKN181"/>
    <mergeCell ref="OHR181:OHT181"/>
    <mergeCell ref="OHZ181:OIB181"/>
    <mergeCell ref="OIH181:OIJ181"/>
    <mergeCell ref="OIP181:OIR181"/>
    <mergeCell ref="OIX181:OIZ181"/>
    <mergeCell ref="OGD181:OGF181"/>
    <mergeCell ref="OGL181:OGN181"/>
    <mergeCell ref="OGT181:OGV181"/>
    <mergeCell ref="OHB181:OHD181"/>
    <mergeCell ref="OHJ181:OHL181"/>
    <mergeCell ref="OEP181:OER181"/>
    <mergeCell ref="OEX181:OEZ181"/>
    <mergeCell ref="OFF181:OFH181"/>
    <mergeCell ref="OFN181:OFP181"/>
    <mergeCell ref="OFV181:OFX181"/>
    <mergeCell ref="ODB181:ODD181"/>
    <mergeCell ref="ODJ181:ODL181"/>
    <mergeCell ref="ODR181:ODT181"/>
    <mergeCell ref="ODZ181:OEB181"/>
    <mergeCell ref="OEH181:OEJ181"/>
    <mergeCell ref="OBN181:OBP181"/>
    <mergeCell ref="OBV181:OBX181"/>
    <mergeCell ref="OCD181:OCF181"/>
    <mergeCell ref="OCL181:OCN181"/>
    <mergeCell ref="OCT181:OCV181"/>
    <mergeCell ref="OVN181:OVP181"/>
    <mergeCell ref="OVV181:OVX181"/>
    <mergeCell ref="OWD181:OWF181"/>
    <mergeCell ref="OWL181:OWN181"/>
    <mergeCell ref="OWT181:OWV181"/>
    <mergeCell ref="OTZ181:OUB181"/>
    <mergeCell ref="OUH181:OUJ181"/>
    <mergeCell ref="OUP181:OUR181"/>
    <mergeCell ref="OUX181:OUZ181"/>
    <mergeCell ref="OVF181:OVH181"/>
    <mergeCell ref="OSL181:OSN181"/>
    <mergeCell ref="OST181:OSV181"/>
    <mergeCell ref="OTB181:OTD181"/>
    <mergeCell ref="OTJ181:OTL181"/>
    <mergeCell ref="OTR181:OTT181"/>
    <mergeCell ref="OQX181:OQZ181"/>
    <mergeCell ref="ORF181:ORH181"/>
    <mergeCell ref="ORN181:ORP181"/>
    <mergeCell ref="ORV181:ORX181"/>
    <mergeCell ref="OSD181:OSF181"/>
    <mergeCell ref="OPJ181:OPL181"/>
    <mergeCell ref="OPR181:OPT181"/>
    <mergeCell ref="OPZ181:OQB181"/>
    <mergeCell ref="OQH181:OQJ181"/>
    <mergeCell ref="OQP181:OQR181"/>
    <mergeCell ref="ONV181:ONX181"/>
    <mergeCell ref="OOD181:OOF181"/>
    <mergeCell ref="OOL181:OON181"/>
    <mergeCell ref="OOT181:OOV181"/>
    <mergeCell ref="OPB181:OPD181"/>
    <mergeCell ref="OMH181:OMJ181"/>
    <mergeCell ref="OMP181:OMR181"/>
    <mergeCell ref="OMX181:OMZ181"/>
    <mergeCell ref="ONF181:ONH181"/>
    <mergeCell ref="ONN181:ONP181"/>
    <mergeCell ref="PGH181:PGJ181"/>
    <mergeCell ref="PGP181:PGR181"/>
    <mergeCell ref="PGX181:PGZ181"/>
    <mergeCell ref="PHF181:PHH181"/>
    <mergeCell ref="PHN181:PHP181"/>
    <mergeCell ref="PET181:PEV181"/>
    <mergeCell ref="PFB181:PFD181"/>
    <mergeCell ref="PFJ181:PFL181"/>
    <mergeCell ref="PFR181:PFT181"/>
    <mergeCell ref="PFZ181:PGB181"/>
    <mergeCell ref="PDF181:PDH181"/>
    <mergeCell ref="PDN181:PDP181"/>
    <mergeCell ref="PDV181:PDX181"/>
    <mergeCell ref="PED181:PEF181"/>
    <mergeCell ref="PEL181:PEN181"/>
    <mergeCell ref="PBR181:PBT181"/>
    <mergeCell ref="PBZ181:PCB181"/>
    <mergeCell ref="PCH181:PCJ181"/>
    <mergeCell ref="PCP181:PCR181"/>
    <mergeCell ref="PCX181:PCZ181"/>
    <mergeCell ref="PAD181:PAF181"/>
    <mergeCell ref="PAL181:PAN181"/>
    <mergeCell ref="PAT181:PAV181"/>
    <mergeCell ref="PBB181:PBD181"/>
    <mergeCell ref="PBJ181:PBL181"/>
    <mergeCell ref="OYP181:OYR181"/>
    <mergeCell ref="OYX181:OYZ181"/>
    <mergeCell ref="OZF181:OZH181"/>
    <mergeCell ref="OZN181:OZP181"/>
    <mergeCell ref="OZV181:OZX181"/>
    <mergeCell ref="OXB181:OXD181"/>
    <mergeCell ref="OXJ181:OXL181"/>
    <mergeCell ref="OXR181:OXT181"/>
    <mergeCell ref="OXZ181:OYB181"/>
    <mergeCell ref="OYH181:OYJ181"/>
    <mergeCell ref="PRB181:PRD181"/>
    <mergeCell ref="PRJ181:PRL181"/>
    <mergeCell ref="PRR181:PRT181"/>
    <mergeCell ref="PRZ181:PSB181"/>
    <mergeCell ref="PSH181:PSJ181"/>
    <mergeCell ref="PPN181:PPP181"/>
    <mergeCell ref="PPV181:PPX181"/>
    <mergeCell ref="PQD181:PQF181"/>
    <mergeCell ref="PQL181:PQN181"/>
    <mergeCell ref="PQT181:PQV181"/>
    <mergeCell ref="PNZ181:POB181"/>
    <mergeCell ref="POH181:POJ181"/>
    <mergeCell ref="POP181:POR181"/>
    <mergeCell ref="POX181:POZ181"/>
    <mergeCell ref="PPF181:PPH181"/>
    <mergeCell ref="PML181:PMN181"/>
    <mergeCell ref="PMT181:PMV181"/>
    <mergeCell ref="PNB181:PND181"/>
    <mergeCell ref="PNJ181:PNL181"/>
    <mergeCell ref="PNR181:PNT181"/>
    <mergeCell ref="PKX181:PKZ181"/>
    <mergeCell ref="PLF181:PLH181"/>
    <mergeCell ref="PLN181:PLP181"/>
    <mergeCell ref="PLV181:PLX181"/>
    <mergeCell ref="PMD181:PMF181"/>
    <mergeCell ref="PJJ181:PJL181"/>
    <mergeCell ref="PJR181:PJT181"/>
    <mergeCell ref="PJZ181:PKB181"/>
    <mergeCell ref="PKH181:PKJ181"/>
    <mergeCell ref="PKP181:PKR181"/>
    <mergeCell ref="PHV181:PHX181"/>
    <mergeCell ref="PID181:PIF181"/>
    <mergeCell ref="PIL181:PIN181"/>
    <mergeCell ref="PIT181:PIV181"/>
    <mergeCell ref="PJB181:PJD181"/>
    <mergeCell ref="QBV181:QBX181"/>
    <mergeCell ref="QCD181:QCF181"/>
    <mergeCell ref="QCL181:QCN181"/>
    <mergeCell ref="QCT181:QCV181"/>
    <mergeCell ref="QDB181:QDD181"/>
    <mergeCell ref="QAH181:QAJ181"/>
    <mergeCell ref="QAP181:QAR181"/>
    <mergeCell ref="QAX181:QAZ181"/>
    <mergeCell ref="QBF181:QBH181"/>
    <mergeCell ref="QBN181:QBP181"/>
    <mergeCell ref="PYT181:PYV181"/>
    <mergeCell ref="PZB181:PZD181"/>
    <mergeCell ref="PZJ181:PZL181"/>
    <mergeCell ref="PZR181:PZT181"/>
    <mergeCell ref="PZZ181:QAB181"/>
    <mergeCell ref="PXF181:PXH181"/>
    <mergeCell ref="PXN181:PXP181"/>
    <mergeCell ref="PXV181:PXX181"/>
    <mergeCell ref="PYD181:PYF181"/>
    <mergeCell ref="PYL181:PYN181"/>
    <mergeCell ref="PVR181:PVT181"/>
    <mergeCell ref="PVZ181:PWB181"/>
    <mergeCell ref="PWH181:PWJ181"/>
    <mergeCell ref="PWP181:PWR181"/>
    <mergeCell ref="PWX181:PWZ181"/>
    <mergeCell ref="PUD181:PUF181"/>
    <mergeCell ref="PUL181:PUN181"/>
    <mergeCell ref="PUT181:PUV181"/>
    <mergeCell ref="PVB181:PVD181"/>
    <mergeCell ref="PVJ181:PVL181"/>
    <mergeCell ref="PSP181:PSR181"/>
    <mergeCell ref="PSX181:PSZ181"/>
    <mergeCell ref="PTF181:PTH181"/>
    <mergeCell ref="PTN181:PTP181"/>
    <mergeCell ref="PTV181:PTX181"/>
    <mergeCell ref="QMP181:QMR181"/>
    <mergeCell ref="QMX181:QMZ181"/>
    <mergeCell ref="QNF181:QNH181"/>
    <mergeCell ref="QNN181:QNP181"/>
    <mergeCell ref="QNV181:QNX181"/>
    <mergeCell ref="QLB181:QLD181"/>
    <mergeCell ref="QLJ181:QLL181"/>
    <mergeCell ref="QLR181:QLT181"/>
    <mergeCell ref="QLZ181:QMB181"/>
    <mergeCell ref="QMH181:QMJ181"/>
    <mergeCell ref="QJN181:QJP181"/>
    <mergeCell ref="QJV181:QJX181"/>
    <mergeCell ref="QKD181:QKF181"/>
    <mergeCell ref="QKL181:QKN181"/>
    <mergeCell ref="QKT181:QKV181"/>
    <mergeCell ref="QHZ181:QIB181"/>
    <mergeCell ref="QIH181:QIJ181"/>
    <mergeCell ref="QIP181:QIR181"/>
    <mergeCell ref="QIX181:QIZ181"/>
    <mergeCell ref="QJF181:QJH181"/>
    <mergeCell ref="QGL181:QGN181"/>
    <mergeCell ref="QGT181:QGV181"/>
    <mergeCell ref="QHB181:QHD181"/>
    <mergeCell ref="QHJ181:QHL181"/>
    <mergeCell ref="QHR181:QHT181"/>
    <mergeCell ref="QEX181:QEZ181"/>
    <mergeCell ref="QFF181:QFH181"/>
    <mergeCell ref="QFN181:QFP181"/>
    <mergeCell ref="QFV181:QFX181"/>
    <mergeCell ref="QGD181:QGF181"/>
    <mergeCell ref="QDJ181:QDL181"/>
    <mergeCell ref="QDR181:QDT181"/>
    <mergeCell ref="QDZ181:QEB181"/>
    <mergeCell ref="QEH181:QEJ181"/>
    <mergeCell ref="QEP181:QER181"/>
    <mergeCell ref="QXJ181:QXL181"/>
    <mergeCell ref="QXR181:QXT181"/>
    <mergeCell ref="QXZ181:QYB181"/>
    <mergeCell ref="QYH181:QYJ181"/>
    <mergeCell ref="QYP181:QYR181"/>
    <mergeCell ref="QVV181:QVX181"/>
    <mergeCell ref="QWD181:QWF181"/>
    <mergeCell ref="QWL181:QWN181"/>
    <mergeCell ref="QWT181:QWV181"/>
    <mergeCell ref="QXB181:QXD181"/>
    <mergeCell ref="QUH181:QUJ181"/>
    <mergeCell ref="QUP181:QUR181"/>
    <mergeCell ref="QUX181:QUZ181"/>
    <mergeCell ref="QVF181:QVH181"/>
    <mergeCell ref="QVN181:QVP181"/>
    <mergeCell ref="QST181:QSV181"/>
    <mergeCell ref="QTB181:QTD181"/>
    <mergeCell ref="QTJ181:QTL181"/>
    <mergeCell ref="QTR181:QTT181"/>
    <mergeCell ref="QTZ181:QUB181"/>
    <mergeCell ref="QRF181:QRH181"/>
    <mergeCell ref="QRN181:QRP181"/>
    <mergeCell ref="QRV181:QRX181"/>
    <mergeCell ref="QSD181:QSF181"/>
    <mergeCell ref="QSL181:QSN181"/>
    <mergeCell ref="QPR181:QPT181"/>
    <mergeCell ref="QPZ181:QQB181"/>
    <mergeCell ref="QQH181:QQJ181"/>
    <mergeCell ref="QQP181:QQR181"/>
    <mergeCell ref="QQX181:QQZ181"/>
    <mergeCell ref="QOD181:QOF181"/>
    <mergeCell ref="QOL181:QON181"/>
    <mergeCell ref="QOT181:QOV181"/>
    <mergeCell ref="QPB181:QPD181"/>
    <mergeCell ref="QPJ181:QPL181"/>
    <mergeCell ref="RID181:RIF181"/>
    <mergeCell ref="RIL181:RIN181"/>
    <mergeCell ref="RIT181:RIV181"/>
    <mergeCell ref="RJB181:RJD181"/>
    <mergeCell ref="RJJ181:RJL181"/>
    <mergeCell ref="RGP181:RGR181"/>
    <mergeCell ref="RGX181:RGZ181"/>
    <mergeCell ref="RHF181:RHH181"/>
    <mergeCell ref="RHN181:RHP181"/>
    <mergeCell ref="RHV181:RHX181"/>
    <mergeCell ref="RFB181:RFD181"/>
    <mergeCell ref="RFJ181:RFL181"/>
    <mergeCell ref="RFR181:RFT181"/>
    <mergeCell ref="RFZ181:RGB181"/>
    <mergeCell ref="RGH181:RGJ181"/>
    <mergeCell ref="RDN181:RDP181"/>
    <mergeCell ref="RDV181:RDX181"/>
    <mergeCell ref="RED181:REF181"/>
    <mergeCell ref="REL181:REN181"/>
    <mergeCell ref="RET181:REV181"/>
    <mergeCell ref="RBZ181:RCB181"/>
    <mergeCell ref="RCH181:RCJ181"/>
    <mergeCell ref="RCP181:RCR181"/>
    <mergeCell ref="RCX181:RCZ181"/>
    <mergeCell ref="RDF181:RDH181"/>
    <mergeCell ref="RAL181:RAN181"/>
    <mergeCell ref="RAT181:RAV181"/>
    <mergeCell ref="RBB181:RBD181"/>
    <mergeCell ref="RBJ181:RBL181"/>
    <mergeCell ref="RBR181:RBT181"/>
    <mergeCell ref="QYX181:QYZ181"/>
    <mergeCell ref="QZF181:QZH181"/>
    <mergeCell ref="QZN181:QZP181"/>
    <mergeCell ref="QZV181:QZX181"/>
    <mergeCell ref="RAD181:RAF181"/>
    <mergeCell ref="RSX181:RSZ181"/>
    <mergeCell ref="RTF181:RTH181"/>
    <mergeCell ref="RTN181:RTP181"/>
    <mergeCell ref="RTV181:RTX181"/>
    <mergeCell ref="RUD181:RUF181"/>
    <mergeCell ref="RRJ181:RRL181"/>
    <mergeCell ref="RRR181:RRT181"/>
    <mergeCell ref="RRZ181:RSB181"/>
    <mergeCell ref="RSH181:RSJ181"/>
    <mergeCell ref="RSP181:RSR181"/>
    <mergeCell ref="RPV181:RPX181"/>
    <mergeCell ref="RQD181:RQF181"/>
    <mergeCell ref="RQL181:RQN181"/>
    <mergeCell ref="RQT181:RQV181"/>
    <mergeCell ref="RRB181:RRD181"/>
    <mergeCell ref="ROH181:ROJ181"/>
    <mergeCell ref="ROP181:ROR181"/>
    <mergeCell ref="ROX181:ROZ181"/>
    <mergeCell ref="RPF181:RPH181"/>
    <mergeCell ref="RPN181:RPP181"/>
    <mergeCell ref="RMT181:RMV181"/>
    <mergeCell ref="RNB181:RND181"/>
    <mergeCell ref="RNJ181:RNL181"/>
    <mergeCell ref="RNR181:RNT181"/>
    <mergeCell ref="RNZ181:ROB181"/>
    <mergeCell ref="RLF181:RLH181"/>
    <mergeCell ref="RLN181:RLP181"/>
    <mergeCell ref="RLV181:RLX181"/>
    <mergeCell ref="RMD181:RMF181"/>
    <mergeCell ref="RML181:RMN181"/>
    <mergeCell ref="RJR181:RJT181"/>
    <mergeCell ref="RJZ181:RKB181"/>
    <mergeCell ref="RKH181:RKJ181"/>
    <mergeCell ref="RKP181:RKR181"/>
    <mergeCell ref="RKX181:RKZ181"/>
    <mergeCell ref="SDR181:SDT181"/>
    <mergeCell ref="SDZ181:SEB181"/>
    <mergeCell ref="SEH181:SEJ181"/>
    <mergeCell ref="SEP181:SER181"/>
    <mergeCell ref="SEX181:SEZ181"/>
    <mergeCell ref="SCD181:SCF181"/>
    <mergeCell ref="SCL181:SCN181"/>
    <mergeCell ref="SCT181:SCV181"/>
    <mergeCell ref="SDB181:SDD181"/>
    <mergeCell ref="SDJ181:SDL181"/>
    <mergeCell ref="SAP181:SAR181"/>
    <mergeCell ref="SAX181:SAZ181"/>
    <mergeCell ref="SBF181:SBH181"/>
    <mergeCell ref="SBN181:SBP181"/>
    <mergeCell ref="SBV181:SBX181"/>
    <mergeCell ref="RZB181:RZD181"/>
    <mergeCell ref="RZJ181:RZL181"/>
    <mergeCell ref="RZR181:RZT181"/>
    <mergeCell ref="RZZ181:SAB181"/>
    <mergeCell ref="SAH181:SAJ181"/>
    <mergeCell ref="RXN181:RXP181"/>
    <mergeCell ref="RXV181:RXX181"/>
    <mergeCell ref="RYD181:RYF181"/>
    <mergeCell ref="RYL181:RYN181"/>
    <mergeCell ref="RYT181:RYV181"/>
    <mergeCell ref="RVZ181:RWB181"/>
    <mergeCell ref="RWH181:RWJ181"/>
    <mergeCell ref="RWP181:RWR181"/>
    <mergeCell ref="RWX181:RWZ181"/>
    <mergeCell ref="RXF181:RXH181"/>
    <mergeCell ref="RUL181:RUN181"/>
    <mergeCell ref="RUT181:RUV181"/>
    <mergeCell ref="RVB181:RVD181"/>
    <mergeCell ref="RVJ181:RVL181"/>
    <mergeCell ref="RVR181:RVT181"/>
    <mergeCell ref="SOL181:SON181"/>
    <mergeCell ref="SOT181:SOV181"/>
    <mergeCell ref="SPB181:SPD181"/>
    <mergeCell ref="SPJ181:SPL181"/>
    <mergeCell ref="SPR181:SPT181"/>
    <mergeCell ref="SMX181:SMZ181"/>
    <mergeCell ref="SNF181:SNH181"/>
    <mergeCell ref="SNN181:SNP181"/>
    <mergeCell ref="SNV181:SNX181"/>
    <mergeCell ref="SOD181:SOF181"/>
    <mergeCell ref="SLJ181:SLL181"/>
    <mergeCell ref="SLR181:SLT181"/>
    <mergeCell ref="SLZ181:SMB181"/>
    <mergeCell ref="SMH181:SMJ181"/>
    <mergeCell ref="SMP181:SMR181"/>
    <mergeCell ref="SJV181:SJX181"/>
    <mergeCell ref="SKD181:SKF181"/>
    <mergeCell ref="SKL181:SKN181"/>
    <mergeCell ref="SKT181:SKV181"/>
    <mergeCell ref="SLB181:SLD181"/>
    <mergeCell ref="SIH181:SIJ181"/>
    <mergeCell ref="SIP181:SIR181"/>
    <mergeCell ref="SIX181:SIZ181"/>
    <mergeCell ref="SJF181:SJH181"/>
    <mergeCell ref="SJN181:SJP181"/>
    <mergeCell ref="SGT181:SGV181"/>
    <mergeCell ref="SHB181:SHD181"/>
    <mergeCell ref="SHJ181:SHL181"/>
    <mergeCell ref="SHR181:SHT181"/>
    <mergeCell ref="SHZ181:SIB181"/>
    <mergeCell ref="SFF181:SFH181"/>
    <mergeCell ref="SFN181:SFP181"/>
    <mergeCell ref="SFV181:SFX181"/>
    <mergeCell ref="SGD181:SGF181"/>
    <mergeCell ref="SGL181:SGN181"/>
    <mergeCell ref="SZF181:SZH181"/>
    <mergeCell ref="SZN181:SZP181"/>
    <mergeCell ref="SZV181:SZX181"/>
    <mergeCell ref="TAD181:TAF181"/>
    <mergeCell ref="TAL181:TAN181"/>
    <mergeCell ref="SXR181:SXT181"/>
    <mergeCell ref="SXZ181:SYB181"/>
    <mergeCell ref="SYH181:SYJ181"/>
    <mergeCell ref="SYP181:SYR181"/>
    <mergeCell ref="SYX181:SYZ181"/>
    <mergeCell ref="SWD181:SWF181"/>
    <mergeCell ref="SWL181:SWN181"/>
    <mergeCell ref="SWT181:SWV181"/>
    <mergeCell ref="SXB181:SXD181"/>
    <mergeCell ref="SXJ181:SXL181"/>
    <mergeCell ref="SUP181:SUR181"/>
    <mergeCell ref="SUX181:SUZ181"/>
    <mergeCell ref="SVF181:SVH181"/>
    <mergeCell ref="SVN181:SVP181"/>
    <mergeCell ref="SVV181:SVX181"/>
    <mergeCell ref="STB181:STD181"/>
    <mergeCell ref="STJ181:STL181"/>
    <mergeCell ref="STR181:STT181"/>
    <mergeCell ref="STZ181:SUB181"/>
    <mergeCell ref="SUH181:SUJ181"/>
    <mergeCell ref="SRN181:SRP181"/>
    <mergeCell ref="SRV181:SRX181"/>
    <mergeCell ref="SSD181:SSF181"/>
    <mergeCell ref="SSL181:SSN181"/>
    <mergeCell ref="SST181:SSV181"/>
    <mergeCell ref="SPZ181:SQB181"/>
    <mergeCell ref="SQH181:SQJ181"/>
    <mergeCell ref="SQP181:SQR181"/>
    <mergeCell ref="SQX181:SQZ181"/>
    <mergeCell ref="SRF181:SRH181"/>
    <mergeCell ref="TJZ181:TKB181"/>
    <mergeCell ref="TKH181:TKJ181"/>
    <mergeCell ref="TKP181:TKR181"/>
    <mergeCell ref="TKX181:TKZ181"/>
    <mergeCell ref="TLF181:TLH181"/>
    <mergeCell ref="TIL181:TIN181"/>
    <mergeCell ref="TIT181:TIV181"/>
    <mergeCell ref="TJB181:TJD181"/>
    <mergeCell ref="TJJ181:TJL181"/>
    <mergeCell ref="TJR181:TJT181"/>
    <mergeCell ref="TGX181:TGZ181"/>
    <mergeCell ref="THF181:THH181"/>
    <mergeCell ref="THN181:THP181"/>
    <mergeCell ref="THV181:THX181"/>
    <mergeCell ref="TID181:TIF181"/>
    <mergeCell ref="TFJ181:TFL181"/>
    <mergeCell ref="TFR181:TFT181"/>
    <mergeCell ref="TFZ181:TGB181"/>
    <mergeCell ref="TGH181:TGJ181"/>
    <mergeCell ref="TGP181:TGR181"/>
    <mergeCell ref="TDV181:TDX181"/>
    <mergeCell ref="TED181:TEF181"/>
    <mergeCell ref="TEL181:TEN181"/>
    <mergeCell ref="TET181:TEV181"/>
    <mergeCell ref="TFB181:TFD181"/>
    <mergeCell ref="TCH181:TCJ181"/>
    <mergeCell ref="TCP181:TCR181"/>
    <mergeCell ref="TCX181:TCZ181"/>
    <mergeCell ref="TDF181:TDH181"/>
    <mergeCell ref="TDN181:TDP181"/>
    <mergeCell ref="TAT181:TAV181"/>
    <mergeCell ref="TBB181:TBD181"/>
    <mergeCell ref="TBJ181:TBL181"/>
    <mergeCell ref="TBR181:TBT181"/>
    <mergeCell ref="TBZ181:TCB181"/>
    <mergeCell ref="TUT181:TUV181"/>
    <mergeCell ref="TVB181:TVD181"/>
    <mergeCell ref="TVJ181:TVL181"/>
    <mergeCell ref="TVR181:TVT181"/>
    <mergeCell ref="TVZ181:TWB181"/>
    <mergeCell ref="TTF181:TTH181"/>
    <mergeCell ref="TTN181:TTP181"/>
    <mergeCell ref="TTV181:TTX181"/>
    <mergeCell ref="TUD181:TUF181"/>
    <mergeCell ref="TUL181:TUN181"/>
    <mergeCell ref="TRR181:TRT181"/>
    <mergeCell ref="TRZ181:TSB181"/>
    <mergeCell ref="TSH181:TSJ181"/>
    <mergeCell ref="TSP181:TSR181"/>
    <mergeCell ref="TSX181:TSZ181"/>
    <mergeCell ref="TQD181:TQF181"/>
    <mergeCell ref="TQL181:TQN181"/>
    <mergeCell ref="TQT181:TQV181"/>
    <mergeCell ref="TRB181:TRD181"/>
    <mergeCell ref="TRJ181:TRL181"/>
    <mergeCell ref="TOP181:TOR181"/>
    <mergeCell ref="TOX181:TOZ181"/>
    <mergeCell ref="TPF181:TPH181"/>
    <mergeCell ref="TPN181:TPP181"/>
    <mergeCell ref="TPV181:TPX181"/>
    <mergeCell ref="TNB181:TND181"/>
    <mergeCell ref="TNJ181:TNL181"/>
    <mergeCell ref="TNR181:TNT181"/>
    <mergeCell ref="TNZ181:TOB181"/>
    <mergeCell ref="TOH181:TOJ181"/>
    <mergeCell ref="TLN181:TLP181"/>
    <mergeCell ref="TLV181:TLX181"/>
    <mergeCell ref="TMD181:TMF181"/>
    <mergeCell ref="TML181:TMN181"/>
    <mergeCell ref="TMT181:TMV181"/>
    <mergeCell ref="UFN181:UFP181"/>
    <mergeCell ref="UFV181:UFX181"/>
    <mergeCell ref="UGD181:UGF181"/>
    <mergeCell ref="UGL181:UGN181"/>
    <mergeCell ref="UGT181:UGV181"/>
    <mergeCell ref="UDZ181:UEB181"/>
    <mergeCell ref="UEH181:UEJ181"/>
    <mergeCell ref="UEP181:UER181"/>
    <mergeCell ref="UEX181:UEZ181"/>
    <mergeCell ref="UFF181:UFH181"/>
    <mergeCell ref="UCL181:UCN181"/>
    <mergeCell ref="UCT181:UCV181"/>
    <mergeCell ref="UDB181:UDD181"/>
    <mergeCell ref="UDJ181:UDL181"/>
    <mergeCell ref="UDR181:UDT181"/>
    <mergeCell ref="UAX181:UAZ181"/>
    <mergeCell ref="UBF181:UBH181"/>
    <mergeCell ref="UBN181:UBP181"/>
    <mergeCell ref="UBV181:UBX181"/>
    <mergeCell ref="UCD181:UCF181"/>
    <mergeCell ref="TZJ181:TZL181"/>
    <mergeCell ref="TZR181:TZT181"/>
    <mergeCell ref="TZZ181:UAB181"/>
    <mergeCell ref="UAH181:UAJ181"/>
    <mergeCell ref="UAP181:UAR181"/>
    <mergeCell ref="TXV181:TXX181"/>
    <mergeCell ref="TYD181:TYF181"/>
    <mergeCell ref="TYL181:TYN181"/>
    <mergeCell ref="TYT181:TYV181"/>
    <mergeCell ref="TZB181:TZD181"/>
    <mergeCell ref="TWH181:TWJ181"/>
    <mergeCell ref="TWP181:TWR181"/>
    <mergeCell ref="TWX181:TWZ181"/>
    <mergeCell ref="TXF181:TXH181"/>
    <mergeCell ref="TXN181:TXP181"/>
    <mergeCell ref="UQH181:UQJ181"/>
    <mergeCell ref="UQP181:UQR181"/>
    <mergeCell ref="UQX181:UQZ181"/>
    <mergeCell ref="URF181:URH181"/>
    <mergeCell ref="URN181:URP181"/>
    <mergeCell ref="UOT181:UOV181"/>
    <mergeCell ref="UPB181:UPD181"/>
    <mergeCell ref="UPJ181:UPL181"/>
    <mergeCell ref="UPR181:UPT181"/>
    <mergeCell ref="UPZ181:UQB181"/>
    <mergeCell ref="UNF181:UNH181"/>
    <mergeCell ref="UNN181:UNP181"/>
    <mergeCell ref="UNV181:UNX181"/>
    <mergeCell ref="UOD181:UOF181"/>
    <mergeCell ref="UOL181:UON181"/>
    <mergeCell ref="ULR181:ULT181"/>
    <mergeCell ref="ULZ181:UMB181"/>
    <mergeCell ref="UMH181:UMJ181"/>
    <mergeCell ref="UMP181:UMR181"/>
    <mergeCell ref="UMX181:UMZ181"/>
    <mergeCell ref="UKD181:UKF181"/>
    <mergeCell ref="UKL181:UKN181"/>
    <mergeCell ref="UKT181:UKV181"/>
    <mergeCell ref="ULB181:ULD181"/>
    <mergeCell ref="ULJ181:ULL181"/>
    <mergeCell ref="UIP181:UIR181"/>
    <mergeCell ref="UIX181:UIZ181"/>
    <mergeCell ref="UJF181:UJH181"/>
    <mergeCell ref="UJN181:UJP181"/>
    <mergeCell ref="UJV181:UJX181"/>
    <mergeCell ref="UHB181:UHD181"/>
    <mergeCell ref="UHJ181:UHL181"/>
    <mergeCell ref="UHR181:UHT181"/>
    <mergeCell ref="UHZ181:UIB181"/>
    <mergeCell ref="UIH181:UIJ181"/>
    <mergeCell ref="VBB181:VBD181"/>
    <mergeCell ref="VBJ181:VBL181"/>
    <mergeCell ref="VBR181:VBT181"/>
    <mergeCell ref="VBZ181:VCB181"/>
    <mergeCell ref="VCH181:VCJ181"/>
    <mergeCell ref="UZN181:UZP181"/>
    <mergeCell ref="UZV181:UZX181"/>
    <mergeCell ref="VAD181:VAF181"/>
    <mergeCell ref="VAL181:VAN181"/>
    <mergeCell ref="VAT181:VAV181"/>
    <mergeCell ref="UXZ181:UYB181"/>
    <mergeCell ref="UYH181:UYJ181"/>
    <mergeCell ref="UYP181:UYR181"/>
    <mergeCell ref="UYX181:UYZ181"/>
    <mergeCell ref="UZF181:UZH181"/>
    <mergeCell ref="UWL181:UWN181"/>
    <mergeCell ref="UWT181:UWV181"/>
    <mergeCell ref="UXB181:UXD181"/>
    <mergeCell ref="UXJ181:UXL181"/>
    <mergeCell ref="UXR181:UXT181"/>
    <mergeCell ref="UUX181:UUZ181"/>
    <mergeCell ref="UVF181:UVH181"/>
    <mergeCell ref="UVN181:UVP181"/>
    <mergeCell ref="UVV181:UVX181"/>
    <mergeCell ref="UWD181:UWF181"/>
    <mergeCell ref="UTJ181:UTL181"/>
    <mergeCell ref="UTR181:UTT181"/>
    <mergeCell ref="UTZ181:UUB181"/>
    <mergeCell ref="UUH181:UUJ181"/>
    <mergeCell ref="UUP181:UUR181"/>
    <mergeCell ref="URV181:URX181"/>
    <mergeCell ref="USD181:USF181"/>
    <mergeCell ref="USL181:USN181"/>
    <mergeCell ref="UST181:USV181"/>
    <mergeCell ref="UTB181:UTD181"/>
    <mergeCell ref="VLV181:VLX181"/>
    <mergeCell ref="VMD181:VMF181"/>
    <mergeCell ref="VML181:VMN181"/>
    <mergeCell ref="VMT181:VMV181"/>
    <mergeCell ref="VNB181:VND181"/>
    <mergeCell ref="VKH181:VKJ181"/>
    <mergeCell ref="VKP181:VKR181"/>
    <mergeCell ref="VKX181:VKZ181"/>
    <mergeCell ref="VLF181:VLH181"/>
    <mergeCell ref="VLN181:VLP181"/>
    <mergeCell ref="VIT181:VIV181"/>
    <mergeCell ref="VJB181:VJD181"/>
    <mergeCell ref="VJJ181:VJL181"/>
    <mergeCell ref="VJR181:VJT181"/>
    <mergeCell ref="VJZ181:VKB181"/>
    <mergeCell ref="VHF181:VHH181"/>
    <mergeCell ref="VHN181:VHP181"/>
    <mergeCell ref="VHV181:VHX181"/>
    <mergeCell ref="VID181:VIF181"/>
    <mergeCell ref="VIL181:VIN181"/>
    <mergeCell ref="VFR181:VFT181"/>
    <mergeCell ref="VFZ181:VGB181"/>
    <mergeCell ref="VGH181:VGJ181"/>
    <mergeCell ref="VGP181:VGR181"/>
    <mergeCell ref="VGX181:VGZ181"/>
    <mergeCell ref="VED181:VEF181"/>
    <mergeCell ref="VEL181:VEN181"/>
    <mergeCell ref="VET181:VEV181"/>
    <mergeCell ref="VFB181:VFD181"/>
    <mergeCell ref="VFJ181:VFL181"/>
    <mergeCell ref="VCP181:VCR181"/>
    <mergeCell ref="VCX181:VCZ181"/>
    <mergeCell ref="VDF181:VDH181"/>
    <mergeCell ref="VDN181:VDP181"/>
    <mergeCell ref="VDV181:VDX181"/>
    <mergeCell ref="VWP181:VWR181"/>
    <mergeCell ref="VWX181:VWZ181"/>
    <mergeCell ref="VXF181:VXH181"/>
    <mergeCell ref="VXN181:VXP181"/>
    <mergeCell ref="VXV181:VXX181"/>
    <mergeCell ref="VVB181:VVD181"/>
    <mergeCell ref="VVJ181:VVL181"/>
    <mergeCell ref="VVR181:VVT181"/>
    <mergeCell ref="VVZ181:VWB181"/>
    <mergeCell ref="VWH181:VWJ181"/>
    <mergeCell ref="VTN181:VTP181"/>
    <mergeCell ref="VTV181:VTX181"/>
    <mergeCell ref="VUD181:VUF181"/>
    <mergeCell ref="VUL181:VUN181"/>
    <mergeCell ref="VUT181:VUV181"/>
    <mergeCell ref="VRZ181:VSB181"/>
    <mergeCell ref="VSH181:VSJ181"/>
    <mergeCell ref="VSP181:VSR181"/>
    <mergeCell ref="VSX181:VSZ181"/>
    <mergeCell ref="VTF181:VTH181"/>
    <mergeCell ref="VQL181:VQN181"/>
    <mergeCell ref="VQT181:VQV181"/>
    <mergeCell ref="VRB181:VRD181"/>
    <mergeCell ref="VRJ181:VRL181"/>
    <mergeCell ref="VRR181:VRT181"/>
    <mergeCell ref="VOX181:VOZ181"/>
    <mergeCell ref="VPF181:VPH181"/>
    <mergeCell ref="VPN181:VPP181"/>
    <mergeCell ref="VPV181:VPX181"/>
    <mergeCell ref="VQD181:VQF181"/>
    <mergeCell ref="VNJ181:VNL181"/>
    <mergeCell ref="VNR181:VNT181"/>
    <mergeCell ref="VNZ181:VOB181"/>
    <mergeCell ref="VOH181:VOJ181"/>
    <mergeCell ref="VOP181:VOR181"/>
    <mergeCell ref="WHJ181:WHL181"/>
    <mergeCell ref="WHR181:WHT181"/>
    <mergeCell ref="WHZ181:WIB181"/>
    <mergeCell ref="WIH181:WIJ181"/>
    <mergeCell ref="WIP181:WIR181"/>
    <mergeCell ref="WFV181:WFX181"/>
    <mergeCell ref="WGD181:WGF181"/>
    <mergeCell ref="WGL181:WGN181"/>
    <mergeCell ref="WGT181:WGV181"/>
    <mergeCell ref="WHB181:WHD181"/>
    <mergeCell ref="WEH181:WEJ181"/>
    <mergeCell ref="WEP181:WER181"/>
    <mergeCell ref="WEX181:WEZ181"/>
    <mergeCell ref="WFF181:WFH181"/>
    <mergeCell ref="WFN181:WFP181"/>
    <mergeCell ref="WCT181:WCV181"/>
    <mergeCell ref="WDB181:WDD181"/>
    <mergeCell ref="WDJ181:WDL181"/>
    <mergeCell ref="WDR181:WDT181"/>
    <mergeCell ref="WDZ181:WEB181"/>
    <mergeCell ref="WBF181:WBH181"/>
    <mergeCell ref="WBN181:WBP181"/>
    <mergeCell ref="WBV181:WBX181"/>
    <mergeCell ref="WCD181:WCF181"/>
    <mergeCell ref="WCL181:WCN181"/>
    <mergeCell ref="VZR181:VZT181"/>
    <mergeCell ref="VZZ181:WAB181"/>
    <mergeCell ref="WAH181:WAJ181"/>
    <mergeCell ref="WAP181:WAR181"/>
    <mergeCell ref="WAX181:WAZ181"/>
    <mergeCell ref="VYD181:VYF181"/>
    <mergeCell ref="VYL181:VYN181"/>
    <mergeCell ref="VYT181:VYV181"/>
    <mergeCell ref="VZB181:VZD181"/>
    <mergeCell ref="VZJ181:VZL181"/>
    <mergeCell ref="WUP181:WUR181"/>
    <mergeCell ref="WUX181:WUZ181"/>
    <mergeCell ref="WSD181:WSF181"/>
    <mergeCell ref="WSL181:WSN181"/>
    <mergeCell ref="WST181:WSV181"/>
    <mergeCell ref="WTB181:WTD181"/>
    <mergeCell ref="WTJ181:WTL181"/>
    <mergeCell ref="WQP181:WQR181"/>
    <mergeCell ref="WQX181:WQZ181"/>
    <mergeCell ref="WRF181:WRH181"/>
    <mergeCell ref="WRN181:WRP181"/>
    <mergeCell ref="WRV181:WRX181"/>
    <mergeCell ref="WPB181:WPD181"/>
    <mergeCell ref="WPJ181:WPL181"/>
    <mergeCell ref="WPR181:WPT181"/>
    <mergeCell ref="WPZ181:WQB181"/>
    <mergeCell ref="WQH181:WQJ181"/>
    <mergeCell ref="WNN181:WNP181"/>
    <mergeCell ref="WNV181:WNX181"/>
    <mergeCell ref="WOD181:WOF181"/>
    <mergeCell ref="WOL181:WON181"/>
    <mergeCell ref="WOT181:WOV181"/>
    <mergeCell ref="WLZ181:WMB181"/>
    <mergeCell ref="WMH181:WMJ181"/>
    <mergeCell ref="WMP181:WMR181"/>
    <mergeCell ref="WMX181:WMZ181"/>
    <mergeCell ref="WNF181:WNH181"/>
    <mergeCell ref="WKL181:WKN181"/>
    <mergeCell ref="WKT181:WKV181"/>
    <mergeCell ref="WLB181:WLD181"/>
    <mergeCell ref="WLJ181:WLL181"/>
    <mergeCell ref="WLR181:WLT181"/>
    <mergeCell ref="WIX181:WIZ181"/>
    <mergeCell ref="WJF181:WJH181"/>
    <mergeCell ref="WJN181:WJP181"/>
    <mergeCell ref="WJV181:WJX181"/>
    <mergeCell ref="WKD181:WKF181"/>
    <mergeCell ref="GC215:GD215"/>
    <mergeCell ref="GK215:GL215"/>
    <mergeCell ref="GS215:GT215"/>
    <mergeCell ref="HA215:HB215"/>
    <mergeCell ref="HI215:HJ215"/>
    <mergeCell ref="EO215:EP215"/>
    <mergeCell ref="EW215:EX215"/>
    <mergeCell ref="FE215:FF215"/>
    <mergeCell ref="FM215:FN215"/>
    <mergeCell ref="FU215:FV215"/>
    <mergeCell ref="DA215:DB215"/>
    <mergeCell ref="DI215:DJ215"/>
    <mergeCell ref="DQ215:DR215"/>
    <mergeCell ref="DY215:DZ215"/>
    <mergeCell ref="EG215:EH215"/>
    <mergeCell ref="XEL181:XEN181"/>
    <mergeCell ref="XET181:XEV181"/>
    <mergeCell ref="XFB181:XFD181"/>
    <mergeCell ref="A215:B215"/>
    <mergeCell ref="I215:J215"/>
    <mergeCell ref="Q215:R215"/>
    <mergeCell ref="Y215:Z215"/>
    <mergeCell ref="AG215:AH215"/>
    <mergeCell ref="AO215:AP215"/>
    <mergeCell ref="AW215:AX215"/>
    <mergeCell ref="BE215:BF215"/>
    <mergeCell ref="BM215:BN215"/>
    <mergeCell ref="BU215:BV215"/>
    <mergeCell ref="CC215:CD215"/>
    <mergeCell ref="CK215:CL215"/>
    <mergeCell ref="CS215:CT215"/>
    <mergeCell ref="XCX181:XCZ181"/>
    <mergeCell ref="XDF181:XDH181"/>
    <mergeCell ref="XDN181:XDP181"/>
    <mergeCell ref="XDV181:XDX181"/>
    <mergeCell ref="XED181:XEF181"/>
    <mergeCell ref="XBJ181:XBL181"/>
    <mergeCell ref="XBR181:XBT181"/>
    <mergeCell ref="XBZ181:XCB181"/>
    <mergeCell ref="XCH181:XCJ181"/>
    <mergeCell ref="XCP181:XCR181"/>
    <mergeCell ref="WZV181:WZX181"/>
    <mergeCell ref="XAD181:XAF181"/>
    <mergeCell ref="XAL181:XAN181"/>
    <mergeCell ref="XAT181:XAV181"/>
    <mergeCell ref="XBB181:XBD181"/>
    <mergeCell ref="WYH181:WYJ181"/>
    <mergeCell ref="WYP181:WYR181"/>
    <mergeCell ref="WYX181:WYZ181"/>
    <mergeCell ref="WZF181:WZH181"/>
    <mergeCell ref="WZN181:WZP181"/>
    <mergeCell ref="WWT181:WWV181"/>
    <mergeCell ref="WXB181:WXD181"/>
    <mergeCell ref="WXJ181:WXL181"/>
    <mergeCell ref="WXR181:WXT181"/>
    <mergeCell ref="WXZ181:WYB181"/>
    <mergeCell ref="WVF181:WVH181"/>
    <mergeCell ref="WVN181:WVP181"/>
    <mergeCell ref="WVV181:WVX181"/>
    <mergeCell ref="WWD181:WWF181"/>
    <mergeCell ref="WWL181:WWN181"/>
    <mergeCell ref="WTR181:WTT181"/>
    <mergeCell ref="WTZ181:WUB181"/>
    <mergeCell ref="WUH181:WUJ181"/>
    <mergeCell ref="QW215:QX215"/>
    <mergeCell ref="RE215:RF215"/>
    <mergeCell ref="RM215:RN215"/>
    <mergeCell ref="RU215:RV215"/>
    <mergeCell ref="SC215:SD215"/>
    <mergeCell ref="PI215:PJ215"/>
    <mergeCell ref="PQ215:PR215"/>
    <mergeCell ref="PY215:PZ215"/>
    <mergeCell ref="QG215:QH215"/>
    <mergeCell ref="QO215:QP215"/>
    <mergeCell ref="NU215:NV215"/>
    <mergeCell ref="OC215:OD215"/>
    <mergeCell ref="OK215:OL215"/>
    <mergeCell ref="OS215:OT215"/>
    <mergeCell ref="PA215:PB215"/>
    <mergeCell ref="MG215:MH215"/>
    <mergeCell ref="MO215:MP215"/>
    <mergeCell ref="MW215:MX215"/>
    <mergeCell ref="NE215:NF215"/>
    <mergeCell ref="NM215:NN215"/>
    <mergeCell ref="KS215:KT215"/>
    <mergeCell ref="LA215:LB215"/>
    <mergeCell ref="LI215:LJ215"/>
    <mergeCell ref="LQ215:LR215"/>
    <mergeCell ref="LY215:LZ215"/>
    <mergeCell ref="JE215:JF215"/>
    <mergeCell ref="JM215:JN215"/>
    <mergeCell ref="JU215:JV215"/>
    <mergeCell ref="KC215:KD215"/>
    <mergeCell ref="KK215:KL215"/>
    <mergeCell ref="HQ215:HR215"/>
    <mergeCell ref="HY215:HZ215"/>
    <mergeCell ref="IG215:IH215"/>
    <mergeCell ref="IO215:IP215"/>
    <mergeCell ref="IW215:IX215"/>
    <mergeCell ref="ABQ215:ABR215"/>
    <mergeCell ref="ABY215:ABZ215"/>
    <mergeCell ref="ACG215:ACH215"/>
    <mergeCell ref="ACO215:ACP215"/>
    <mergeCell ref="ACW215:ACX215"/>
    <mergeCell ref="AAC215:AAD215"/>
    <mergeCell ref="AAK215:AAL215"/>
    <mergeCell ref="AAS215:AAT215"/>
    <mergeCell ref="ABA215:ABB215"/>
    <mergeCell ref="ABI215:ABJ215"/>
    <mergeCell ref="YO215:YP215"/>
    <mergeCell ref="YW215:YX215"/>
    <mergeCell ref="ZE215:ZF215"/>
    <mergeCell ref="ZM215:ZN215"/>
    <mergeCell ref="ZU215:ZV215"/>
    <mergeCell ref="XA215:XB215"/>
    <mergeCell ref="XI215:XJ215"/>
    <mergeCell ref="XQ215:XR215"/>
    <mergeCell ref="XY215:XZ215"/>
    <mergeCell ref="YG215:YH215"/>
    <mergeCell ref="VM215:VN215"/>
    <mergeCell ref="VU215:VV215"/>
    <mergeCell ref="WC215:WD215"/>
    <mergeCell ref="WK215:WL215"/>
    <mergeCell ref="WS215:WT215"/>
    <mergeCell ref="TY215:TZ215"/>
    <mergeCell ref="UG215:UH215"/>
    <mergeCell ref="UO215:UP215"/>
    <mergeCell ref="UW215:UX215"/>
    <mergeCell ref="VE215:VF215"/>
    <mergeCell ref="SK215:SL215"/>
    <mergeCell ref="SS215:ST215"/>
    <mergeCell ref="TA215:TB215"/>
    <mergeCell ref="TI215:TJ215"/>
    <mergeCell ref="TQ215:TR215"/>
    <mergeCell ref="AMK215:AML215"/>
    <mergeCell ref="AMS215:AMT215"/>
    <mergeCell ref="ANA215:ANB215"/>
    <mergeCell ref="ANI215:ANJ215"/>
    <mergeCell ref="ANQ215:ANR215"/>
    <mergeCell ref="AKW215:AKX215"/>
    <mergeCell ref="ALE215:ALF215"/>
    <mergeCell ref="ALM215:ALN215"/>
    <mergeCell ref="ALU215:ALV215"/>
    <mergeCell ref="AMC215:AMD215"/>
    <mergeCell ref="AJI215:AJJ215"/>
    <mergeCell ref="AJQ215:AJR215"/>
    <mergeCell ref="AJY215:AJZ215"/>
    <mergeCell ref="AKG215:AKH215"/>
    <mergeCell ref="AKO215:AKP215"/>
    <mergeCell ref="AHU215:AHV215"/>
    <mergeCell ref="AIC215:AID215"/>
    <mergeCell ref="AIK215:AIL215"/>
    <mergeCell ref="AIS215:AIT215"/>
    <mergeCell ref="AJA215:AJB215"/>
    <mergeCell ref="AGG215:AGH215"/>
    <mergeCell ref="AGO215:AGP215"/>
    <mergeCell ref="AGW215:AGX215"/>
    <mergeCell ref="AHE215:AHF215"/>
    <mergeCell ref="AHM215:AHN215"/>
    <mergeCell ref="AES215:AET215"/>
    <mergeCell ref="AFA215:AFB215"/>
    <mergeCell ref="AFI215:AFJ215"/>
    <mergeCell ref="AFQ215:AFR215"/>
    <mergeCell ref="AFY215:AFZ215"/>
    <mergeCell ref="ADE215:ADF215"/>
    <mergeCell ref="ADM215:ADN215"/>
    <mergeCell ref="ADU215:ADV215"/>
    <mergeCell ref="AEC215:AED215"/>
    <mergeCell ref="AEK215:AEL215"/>
    <mergeCell ref="AXE215:AXF215"/>
    <mergeCell ref="AXM215:AXN215"/>
    <mergeCell ref="AXU215:AXV215"/>
    <mergeCell ref="AYC215:AYD215"/>
    <mergeCell ref="AYK215:AYL215"/>
    <mergeCell ref="AVQ215:AVR215"/>
    <mergeCell ref="AVY215:AVZ215"/>
    <mergeCell ref="AWG215:AWH215"/>
    <mergeCell ref="AWO215:AWP215"/>
    <mergeCell ref="AWW215:AWX215"/>
    <mergeCell ref="AUC215:AUD215"/>
    <mergeCell ref="AUK215:AUL215"/>
    <mergeCell ref="AUS215:AUT215"/>
    <mergeCell ref="AVA215:AVB215"/>
    <mergeCell ref="AVI215:AVJ215"/>
    <mergeCell ref="ASO215:ASP215"/>
    <mergeCell ref="ASW215:ASX215"/>
    <mergeCell ref="ATE215:ATF215"/>
    <mergeCell ref="ATM215:ATN215"/>
    <mergeCell ref="ATU215:ATV215"/>
    <mergeCell ref="ARA215:ARB215"/>
    <mergeCell ref="ARI215:ARJ215"/>
    <mergeCell ref="ARQ215:ARR215"/>
    <mergeCell ref="ARY215:ARZ215"/>
    <mergeCell ref="ASG215:ASH215"/>
    <mergeCell ref="APM215:APN215"/>
    <mergeCell ref="APU215:APV215"/>
    <mergeCell ref="AQC215:AQD215"/>
    <mergeCell ref="AQK215:AQL215"/>
    <mergeCell ref="AQS215:AQT215"/>
    <mergeCell ref="ANY215:ANZ215"/>
    <mergeCell ref="AOG215:AOH215"/>
    <mergeCell ref="AOO215:AOP215"/>
    <mergeCell ref="AOW215:AOX215"/>
    <mergeCell ref="APE215:APF215"/>
    <mergeCell ref="BHY215:BHZ215"/>
    <mergeCell ref="BIG215:BIH215"/>
    <mergeCell ref="BIO215:BIP215"/>
    <mergeCell ref="BIW215:BIX215"/>
    <mergeCell ref="BJE215:BJF215"/>
    <mergeCell ref="BGK215:BGL215"/>
    <mergeCell ref="BGS215:BGT215"/>
    <mergeCell ref="BHA215:BHB215"/>
    <mergeCell ref="BHI215:BHJ215"/>
    <mergeCell ref="BHQ215:BHR215"/>
    <mergeCell ref="BEW215:BEX215"/>
    <mergeCell ref="BFE215:BFF215"/>
    <mergeCell ref="BFM215:BFN215"/>
    <mergeCell ref="BFU215:BFV215"/>
    <mergeCell ref="BGC215:BGD215"/>
    <mergeCell ref="BDI215:BDJ215"/>
    <mergeCell ref="BDQ215:BDR215"/>
    <mergeCell ref="BDY215:BDZ215"/>
    <mergeCell ref="BEG215:BEH215"/>
    <mergeCell ref="BEO215:BEP215"/>
    <mergeCell ref="BBU215:BBV215"/>
    <mergeCell ref="BCC215:BCD215"/>
    <mergeCell ref="BCK215:BCL215"/>
    <mergeCell ref="BCS215:BCT215"/>
    <mergeCell ref="BDA215:BDB215"/>
    <mergeCell ref="BAG215:BAH215"/>
    <mergeCell ref="BAO215:BAP215"/>
    <mergeCell ref="BAW215:BAX215"/>
    <mergeCell ref="BBE215:BBF215"/>
    <mergeCell ref="BBM215:BBN215"/>
    <mergeCell ref="AYS215:AYT215"/>
    <mergeCell ref="AZA215:AZB215"/>
    <mergeCell ref="AZI215:AZJ215"/>
    <mergeCell ref="AZQ215:AZR215"/>
    <mergeCell ref="AZY215:AZZ215"/>
    <mergeCell ref="BSS215:BST215"/>
    <mergeCell ref="BTA215:BTB215"/>
    <mergeCell ref="BTI215:BTJ215"/>
    <mergeCell ref="BTQ215:BTR215"/>
    <mergeCell ref="BTY215:BTZ215"/>
    <mergeCell ref="BRE215:BRF215"/>
    <mergeCell ref="BRM215:BRN215"/>
    <mergeCell ref="BRU215:BRV215"/>
    <mergeCell ref="BSC215:BSD215"/>
    <mergeCell ref="BSK215:BSL215"/>
    <mergeCell ref="BPQ215:BPR215"/>
    <mergeCell ref="BPY215:BPZ215"/>
    <mergeCell ref="BQG215:BQH215"/>
    <mergeCell ref="BQO215:BQP215"/>
    <mergeCell ref="BQW215:BQX215"/>
    <mergeCell ref="BOC215:BOD215"/>
    <mergeCell ref="BOK215:BOL215"/>
    <mergeCell ref="BOS215:BOT215"/>
    <mergeCell ref="BPA215:BPB215"/>
    <mergeCell ref="BPI215:BPJ215"/>
    <mergeCell ref="BMO215:BMP215"/>
    <mergeCell ref="BMW215:BMX215"/>
    <mergeCell ref="BNE215:BNF215"/>
    <mergeCell ref="BNM215:BNN215"/>
    <mergeCell ref="BNU215:BNV215"/>
    <mergeCell ref="BLA215:BLB215"/>
    <mergeCell ref="BLI215:BLJ215"/>
    <mergeCell ref="BLQ215:BLR215"/>
    <mergeCell ref="BLY215:BLZ215"/>
    <mergeCell ref="BMG215:BMH215"/>
    <mergeCell ref="BJM215:BJN215"/>
    <mergeCell ref="BJU215:BJV215"/>
    <mergeCell ref="BKC215:BKD215"/>
    <mergeCell ref="BKK215:BKL215"/>
    <mergeCell ref="BKS215:BKT215"/>
    <mergeCell ref="CDM215:CDN215"/>
    <mergeCell ref="CDU215:CDV215"/>
    <mergeCell ref="CEC215:CED215"/>
    <mergeCell ref="CEK215:CEL215"/>
    <mergeCell ref="CES215:CET215"/>
    <mergeCell ref="CBY215:CBZ215"/>
    <mergeCell ref="CCG215:CCH215"/>
    <mergeCell ref="CCO215:CCP215"/>
    <mergeCell ref="CCW215:CCX215"/>
    <mergeCell ref="CDE215:CDF215"/>
    <mergeCell ref="CAK215:CAL215"/>
    <mergeCell ref="CAS215:CAT215"/>
    <mergeCell ref="CBA215:CBB215"/>
    <mergeCell ref="CBI215:CBJ215"/>
    <mergeCell ref="CBQ215:CBR215"/>
    <mergeCell ref="BYW215:BYX215"/>
    <mergeCell ref="BZE215:BZF215"/>
    <mergeCell ref="BZM215:BZN215"/>
    <mergeCell ref="BZU215:BZV215"/>
    <mergeCell ref="CAC215:CAD215"/>
    <mergeCell ref="BXI215:BXJ215"/>
    <mergeCell ref="BXQ215:BXR215"/>
    <mergeCell ref="BXY215:BXZ215"/>
    <mergeCell ref="BYG215:BYH215"/>
    <mergeCell ref="BYO215:BYP215"/>
    <mergeCell ref="BVU215:BVV215"/>
    <mergeCell ref="BWC215:BWD215"/>
    <mergeCell ref="BWK215:BWL215"/>
    <mergeCell ref="BWS215:BWT215"/>
    <mergeCell ref="BXA215:BXB215"/>
    <mergeCell ref="BUG215:BUH215"/>
    <mergeCell ref="BUO215:BUP215"/>
    <mergeCell ref="BUW215:BUX215"/>
    <mergeCell ref="BVE215:BVF215"/>
    <mergeCell ref="BVM215:BVN215"/>
    <mergeCell ref="COG215:COH215"/>
    <mergeCell ref="COO215:COP215"/>
    <mergeCell ref="COW215:COX215"/>
    <mergeCell ref="CPE215:CPF215"/>
    <mergeCell ref="CPM215:CPN215"/>
    <mergeCell ref="CMS215:CMT215"/>
    <mergeCell ref="CNA215:CNB215"/>
    <mergeCell ref="CNI215:CNJ215"/>
    <mergeCell ref="CNQ215:CNR215"/>
    <mergeCell ref="CNY215:CNZ215"/>
    <mergeCell ref="CLE215:CLF215"/>
    <mergeCell ref="CLM215:CLN215"/>
    <mergeCell ref="CLU215:CLV215"/>
    <mergeCell ref="CMC215:CMD215"/>
    <mergeCell ref="CMK215:CML215"/>
    <mergeCell ref="CJQ215:CJR215"/>
    <mergeCell ref="CJY215:CJZ215"/>
    <mergeCell ref="CKG215:CKH215"/>
    <mergeCell ref="CKO215:CKP215"/>
    <mergeCell ref="CKW215:CKX215"/>
    <mergeCell ref="CIC215:CID215"/>
    <mergeCell ref="CIK215:CIL215"/>
    <mergeCell ref="CIS215:CIT215"/>
    <mergeCell ref="CJA215:CJB215"/>
    <mergeCell ref="CJI215:CJJ215"/>
    <mergeCell ref="CGO215:CGP215"/>
    <mergeCell ref="CGW215:CGX215"/>
    <mergeCell ref="CHE215:CHF215"/>
    <mergeCell ref="CHM215:CHN215"/>
    <mergeCell ref="CHU215:CHV215"/>
    <mergeCell ref="CFA215:CFB215"/>
    <mergeCell ref="CFI215:CFJ215"/>
    <mergeCell ref="CFQ215:CFR215"/>
    <mergeCell ref="CFY215:CFZ215"/>
    <mergeCell ref="CGG215:CGH215"/>
    <mergeCell ref="CZA215:CZB215"/>
    <mergeCell ref="CZI215:CZJ215"/>
    <mergeCell ref="CZQ215:CZR215"/>
    <mergeCell ref="CZY215:CZZ215"/>
    <mergeCell ref="DAG215:DAH215"/>
    <mergeCell ref="CXM215:CXN215"/>
    <mergeCell ref="CXU215:CXV215"/>
    <mergeCell ref="CYC215:CYD215"/>
    <mergeCell ref="CYK215:CYL215"/>
    <mergeCell ref="CYS215:CYT215"/>
    <mergeCell ref="CVY215:CVZ215"/>
    <mergeCell ref="CWG215:CWH215"/>
    <mergeCell ref="CWO215:CWP215"/>
    <mergeCell ref="CWW215:CWX215"/>
    <mergeCell ref="CXE215:CXF215"/>
    <mergeCell ref="CUK215:CUL215"/>
    <mergeCell ref="CUS215:CUT215"/>
    <mergeCell ref="CVA215:CVB215"/>
    <mergeCell ref="CVI215:CVJ215"/>
    <mergeCell ref="CVQ215:CVR215"/>
    <mergeCell ref="CSW215:CSX215"/>
    <mergeCell ref="CTE215:CTF215"/>
    <mergeCell ref="CTM215:CTN215"/>
    <mergeCell ref="CTU215:CTV215"/>
    <mergeCell ref="CUC215:CUD215"/>
    <mergeCell ref="CRI215:CRJ215"/>
    <mergeCell ref="CRQ215:CRR215"/>
    <mergeCell ref="CRY215:CRZ215"/>
    <mergeCell ref="CSG215:CSH215"/>
    <mergeCell ref="CSO215:CSP215"/>
    <mergeCell ref="CPU215:CPV215"/>
    <mergeCell ref="CQC215:CQD215"/>
    <mergeCell ref="CQK215:CQL215"/>
    <mergeCell ref="CQS215:CQT215"/>
    <mergeCell ref="CRA215:CRB215"/>
    <mergeCell ref="DJU215:DJV215"/>
    <mergeCell ref="DKC215:DKD215"/>
    <mergeCell ref="DKK215:DKL215"/>
    <mergeCell ref="DKS215:DKT215"/>
    <mergeCell ref="DLA215:DLB215"/>
    <mergeCell ref="DIG215:DIH215"/>
    <mergeCell ref="DIO215:DIP215"/>
    <mergeCell ref="DIW215:DIX215"/>
    <mergeCell ref="DJE215:DJF215"/>
    <mergeCell ref="DJM215:DJN215"/>
    <mergeCell ref="DGS215:DGT215"/>
    <mergeCell ref="DHA215:DHB215"/>
    <mergeCell ref="DHI215:DHJ215"/>
    <mergeCell ref="DHQ215:DHR215"/>
    <mergeCell ref="DHY215:DHZ215"/>
    <mergeCell ref="DFE215:DFF215"/>
    <mergeCell ref="DFM215:DFN215"/>
    <mergeCell ref="DFU215:DFV215"/>
    <mergeCell ref="DGC215:DGD215"/>
    <mergeCell ref="DGK215:DGL215"/>
    <mergeCell ref="DDQ215:DDR215"/>
    <mergeCell ref="DDY215:DDZ215"/>
    <mergeCell ref="DEG215:DEH215"/>
    <mergeCell ref="DEO215:DEP215"/>
    <mergeCell ref="DEW215:DEX215"/>
    <mergeCell ref="DCC215:DCD215"/>
    <mergeCell ref="DCK215:DCL215"/>
    <mergeCell ref="DCS215:DCT215"/>
    <mergeCell ref="DDA215:DDB215"/>
    <mergeCell ref="DDI215:DDJ215"/>
    <mergeCell ref="DAO215:DAP215"/>
    <mergeCell ref="DAW215:DAX215"/>
    <mergeCell ref="DBE215:DBF215"/>
    <mergeCell ref="DBM215:DBN215"/>
    <mergeCell ref="DBU215:DBV215"/>
    <mergeCell ref="DUO215:DUP215"/>
    <mergeCell ref="DUW215:DUX215"/>
    <mergeCell ref="DVE215:DVF215"/>
    <mergeCell ref="DVM215:DVN215"/>
    <mergeCell ref="DVU215:DVV215"/>
    <mergeCell ref="DTA215:DTB215"/>
    <mergeCell ref="DTI215:DTJ215"/>
    <mergeCell ref="DTQ215:DTR215"/>
    <mergeCell ref="DTY215:DTZ215"/>
    <mergeCell ref="DUG215:DUH215"/>
    <mergeCell ref="DRM215:DRN215"/>
    <mergeCell ref="DRU215:DRV215"/>
    <mergeCell ref="DSC215:DSD215"/>
    <mergeCell ref="DSK215:DSL215"/>
    <mergeCell ref="DSS215:DST215"/>
    <mergeCell ref="DPY215:DPZ215"/>
    <mergeCell ref="DQG215:DQH215"/>
    <mergeCell ref="DQO215:DQP215"/>
    <mergeCell ref="DQW215:DQX215"/>
    <mergeCell ref="DRE215:DRF215"/>
    <mergeCell ref="DOK215:DOL215"/>
    <mergeCell ref="DOS215:DOT215"/>
    <mergeCell ref="DPA215:DPB215"/>
    <mergeCell ref="DPI215:DPJ215"/>
    <mergeCell ref="DPQ215:DPR215"/>
    <mergeCell ref="DMW215:DMX215"/>
    <mergeCell ref="DNE215:DNF215"/>
    <mergeCell ref="DNM215:DNN215"/>
    <mergeCell ref="DNU215:DNV215"/>
    <mergeCell ref="DOC215:DOD215"/>
    <mergeCell ref="DLI215:DLJ215"/>
    <mergeCell ref="DLQ215:DLR215"/>
    <mergeCell ref="DLY215:DLZ215"/>
    <mergeCell ref="DMG215:DMH215"/>
    <mergeCell ref="DMO215:DMP215"/>
    <mergeCell ref="EFI215:EFJ215"/>
    <mergeCell ref="EFQ215:EFR215"/>
    <mergeCell ref="EFY215:EFZ215"/>
    <mergeCell ref="EGG215:EGH215"/>
    <mergeCell ref="EGO215:EGP215"/>
    <mergeCell ref="EDU215:EDV215"/>
    <mergeCell ref="EEC215:EED215"/>
    <mergeCell ref="EEK215:EEL215"/>
    <mergeCell ref="EES215:EET215"/>
    <mergeCell ref="EFA215:EFB215"/>
    <mergeCell ref="ECG215:ECH215"/>
    <mergeCell ref="ECO215:ECP215"/>
    <mergeCell ref="ECW215:ECX215"/>
    <mergeCell ref="EDE215:EDF215"/>
    <mergeCell ref="EDM215:EDN215"/>
    <mergeCell ref="EAS215:EAT215"/>
    <mergeCell ref="EBA215:EBB215"/>
    <mergeCell ref="EBI215:EBJ215"/>
    <mergeCell ref="EBQ215:EBR215"/>
    <mergeCell ref="EBY215:EBZ215"/>
    <mergeCell ref="DZE215:DZF215"/>
    <mergeCell ref="DZM215:DZN215"/>
    <mergeCell ref="DZU215:DZV215"/>
    <mergeCell ref="EAC215:EAD215"/>
    <mergeCell ref="EAK215:EAL215"/>
    <mergeCell ref="DXQ215:DXR215"/>
    <mergeCell ref="DXY215:DXZ215"/>
    <mergeCell ref="DYG215:DYH215"/>
    <mergeCell ref="DYO215:DYP215"/>
    <mergeCell ref="DYW215:DYX215"/>
    <mergeCell ref="DWC215:DWD215"/>
    <mergeCell ref="DWK215:DWL215"/>
    <mergeCell ref="DWS215:DWT215"/>
    <mergeCell ref="DXA215:DXB215"/>
    <mergeCell ref="DXI215:DXJ215"/>
    <mergeCell ref="EQC215:EQD215"/>
    <mergeCell ref="EQK215:EQL215"/>
    <mergeCell ref="EQS215:EQT215"/>
    <mergeCell ref="ERA215:ERB215"/>
    <mergeCell ref="ERI215:ERJ215"/>
    <mergeCell ref="EOO215:EOP215"/>
    <mergeCell ref="EOW215:EOX215"/>
    <mergeCell ref="EPE215:EPF215"/>
    <mergeCell ref="EPM215:EPN215"/>
    <mergeCell ref="EPU215:EPV215"/>
    <mergeCell ref="ENA215:ENB215"/>
    <mergeCell ref="ENI215:ENJ215"/>
    <mergeCell ref="ENQ215:ENR215"/>
    <mergeCell ref="ENY215:ENZ215"/>
    <mergeCell ref="EOG215:EOH215"/>
    <mergeCell ref="ELM215:ELN215"/>
    <mergeCell ref="ELU215:ELV215"/>
    <mergeCell ref="EMC215:EMD215"/>
    <mergeCell ref="EMK215:EML215"/>
    <mergeCell ref="EMS215:EMT215"/>
    <mergeCell ref="EJY215:EJZ215"/>
    <mergeCell ref="EKG215:EKH215"/>
    <mergeCell ref="EKO215:EKP215"/>
    <mergeCell ref="EKW215:EKX215"/>
    <mergeCell ref="ELE215:ELF215"/>
    <mergeCell ref="EIK215:EIL215"/>
    <mergeCell ref="EIS215:EIT215"/>
    <mergeCell ref="EJA215:EJB215"/>
    <mergeCell ref="EJI215:EJJ215"/>
    <mergeCell ref="EJQ215:EJR215"/>
    <mergeCell ref="EGW215:EGX215"/>
    <mergeCell ref="EHE215:EHF215"/>
    <mergeCell ref="EHM215:EHN215"/>
    <mergeCell ref="EHU215:EHV215"/>
    <mergeCell ref="EIC215:EID215"/>
    <mergeCell ref="FAW215:FAX215"/>
    <mergeCell ref="FBE215:FBF215"/>
    <mergeCell ref="FBM215:FBN215"/>
    <mergeCell ref="FBU215:FBV215"/>
    <mergeCell ref="FCC215:FCD215"/>
    <mergeCell ref="EZI215:EZJ215"/>
    <mergeCell ref="EZQ215:EZR215"/>
    <mergeCell ref="EZY215:EZZ215"/>
    <mergeCell ref="FAG215:FAH215"/>
    <mergeCell ref="FAO215:FAP215"/>
    <mergeCell ref="EXU215:EXV215"/>
    <mergeCell ref="EYC215:EYD215"/>
    <mergeCell ref="EYK215:EYL215"/>
    <mergeCell ref="EYS215:EYT215"/>
    <mergeCell ref="EZA215:EZB215"/>
    <mergeCell ref="EWG215:EWH215"/>
    <mergeCell ref="EWO215:EWP215"/>
    <mergeCell ref="EWW215:EWX215"/>
    <mergeCell ref="EXE215:EXF215"/>
    <mergeCell ref="EXM215:EXN215"/>
    <mergeCell ref="EUS215:EUT215"/>
    <mergeCell ref="EVA215:EVB215"/>
    <mergeCell ref="EVI215:EVJ215"/>
    <mergeCell ref="EVQ215:EVR215"/>
    <mergeCell ref="EVY215:EVZ215"/>
    <mergeCell ref="ETE215:ETF215"/>
    <mergeCell ref="ETM215:ETN215"/>
    <mergeCell ref="ETU215:ETV215"/>
    <mergeCell ref="EUC215:EUD215"/>
    <mergeCell ref="EUK215:EUL215"/>
    <mergeCell ref="ERQ215:ERR215"/>
    <mergeCell ref="ERY215:ERZ215"/>
    <mergeCell ref="ESG215:ESH215"/>
    <mergeCell ref="ESO215:ESP215"/>
    <mergeCell ref="ESW215:ESX215"/>
    <mergeCell ref="FLQ215:FLR215"/>
    <mergeCell ref="FLY215:FLZ215"/>
    <mergeCell ref="FMG215:FMH215"/>
    <mergeCell ref="FMO215:FMP215"/>
    <mergeCell ref="FMW215:FMX215"/>
    <mergeCell ref="FKC215:FKD215"/>
    <mergeCell ref="FKK215:FKL215"/>
    <mergeCell ref="FKS215:FKT215"/>
    <mergeCell ref="FLA215:FLB215"/>
    <mergeCell ref="FLI215:FLJ215"/>
    <mergeCell ref="FIO215:FIP215"/>
    <mergeCell ref="FIW215:FIX215"/>
    <mergeCell ref="FJE215:FJF215"/>
    <mergeCell ref="FJM215:FJN215"/>
    <mergeCell ref="FJU215:FJV215"/>
    <mergeCell ref="FHA215:FHB215"/>
    <mergeCell ref="FHI215:FHJ215"/>
    <mergeCell ref="FHQ215:FHR215"/>
    <mergeCell ref="FHY215:FHZ215"/>
    <mergeCell ref="FIG215:FIH215"/>
    <mergeCell ref="FFM215:FFN215"/>
    <mergeCell ref="FFU215:FFV215"/>
    <mergeCell ref="FGC215:FGD215"/>
    <mergeCell ref="FGK215:FGL215"/>
    <mergeCell ref="FGS215:FGT215"/>
    <mergeCell ref="FDY215:FDZ215"/>
    <mergeCell ref="FEG215:FEH215"/>
    <mergeCell ref="FEO215:FEP215"/>
    <mergeCell ref="FEW215:FEX215"/>
    <mergeCell ref="FFE215:FFF215"/>
    <mergeCell ref="FCK215:FCL215"/>
    <mergeCell ref="FCS215:FCT215"/>
    <mergeCell ref="FDA215:FDB215"/>
    <mergeCell ref="FDI215:FDJ215"/>
    <mergeCell ref="FDQ215:FDR215"/>
    <mergeCell ref="FWK215:FWL215"/>
    <mergeCell ref="FWS215:FWT215"/>
    <mergeCell ref="FXA215:FXB215"/>
    <mergeCell ref="FXI215:FXJ215"/>
    <mergeCell ref="FXQ215:FXR215"/>
    <mergeCell ref="FUW215:FUX215"/>
    <mergeCell ref="FVE215:FVF215"/>
    <mergeCell ref="FVM215:FVN215"/>
    <mergeCell ref="FVU215:FVV215"/>
    <mergeCell ref="FWC215:FWD215"/>
    <mergeCell ref="FTI215:FTJ215"/>
    <mergeCell ref="FTQ215:FTR215"/>
    <mergeCell ref="FTY215:FTZ215"/>
    <mergeCell ref="FUG215:FUH215"/>
    <mergeCell ref="FUO215:FUP215"/>
    <mergeCell ref="FRU215:FRV215"/>
    <mergeCell ref="FSC215:FSD215"/>
    <mergeCell ref="FSK215:FSL215"/>
    <mergeCell ref="FSS215:FST215"/>
    <mergeCell ref="FTA215:FTB215"/>
    <mergeCell ref="FQG215:FQH215"/>
    <mergeCell ref="FQO215:FQP215"/>
    <mergeCell ref="FQW215:FQX215"/>
    <mergeCell ref="FRE215:FRF215"/>
    <mergeCell ref="FRM215:FRN215"/>
    <mergeCell ref="FOS215:FOT215"/>
    <mergeCell ref="FPA215:FPB215"/>
    <mergeCell ref="FPI215:FPJ215"/>
    <mergeCell ref="FPQ215:FPR215"/>
    <mergeCell ref="FPY215:FPZ215"/>
    <mergeCell ref="FNE215:FNF215"/>
    <mergeCell ref="FNM215:FNN215"/>
    <mergeCell ref="FNU215:FNV215"/>
    <mergeCell ref="FOC215:FOD215"/>
    <mergeCell ref="FOK215:FOL215"/>
    <mergeCell ref="GHE215:GHF215"/>
    <mergeCell ref="GHM215:GHN215"/>
    <mergeCell ref="GHU215:GHV215"/>
    <mergeCell ref="GIC215:GID215"/>
    <mergeCell ref="GIK215:GIL215"/>
    <mergeCell ref="GFQ215:GFR215"/>
    <mergeCell ref="GFY215:GFZ215"/>
    <mergeCell ref="GGG215:GGH215"/>
    <mergeCell ref="GGO215:GGP215"/>
    <mergeCell ref="GGW215:GGX215"/>
    <mergeCell ref="GEC215:GED215"/>
    <mergeCell ref="GEK215:GEL215"/>
    <mergeCell ref="GES215:GET215"/>
    <mergeCell ref="GFA215:GFB215"/>
    <mergeCell ref="GFI215:GFJ215"/>
    <mergeCell ref="GCO215:GCP215"/>
    <mergeCell ref="GCW215:GCX215"/>
    <mergeCell ref="GDE215:GDF215"/>
    <mergeCell ref="GDM215:GDN215"/>
    <mergeCell ref="GDU215:GDV215"/>
    <mergeCell ref="GBA215:GBB215"/>
    <mergeCell ref="GBI215:GBJ215"/>
    <mergeCell ref="GBQ215:GBR215"/>
    <mergeCell ref="GBY215:GBZ215"/>
    <mergeCell ref="GCG215:GCH215"/>
    <mergeCell ref="FZM215:FZN215"/>
    <mergeCell ref="FZU215:FZV215"/>
    <mergeCell ref="GAC215:GAD215"/>
    <mergeCell ref="GAK215:GAL215"/>
    <mergeCell ref="GAS215:GAT215"/>
    <mergeCell ref="FXY215:FXZ215"/>
    <mergeCell ref="FYG215:FYH215"/>
    <mergeCell ref="FYO215:FYP215"/>
    <mergeCell ref="FYW215:FYX215"/>
    <mergeCell ref="FZE215:FZF215"/>
    <mergeCell ref="GRY215:GRZ215"/>
    <mergeCell ref="GSG215:GSH215"/>
    <mergeCell ref="GSO215:GSP215"/>
    <mergeCell ref="GSW215:GSX215"/>
    <mergeCell ref="GTE215:GTF215"/>
    <mergeCell ref="GQK215:GQL215"/>
    <mergeCell ref="GQS215:GQT215"/>
    <mergeCell ref="GRA215:GRB215"/>
    <mergeCell ref="GRI215:GRJ215"/>
    <mergeCell ref="GRQ215:GRR215"/>
    <mergeCell ref="GOW215:GOX215"/>
    <mergeCell ref="GPE215:GPF215"/>
    <mergeCell ref="GPM215:GPN215"/>
    <mergeCell ref="GPU215:GPV215"/>
    <mergeCell ref="GQC215:GQD215"/>
    <mergeCell ref="GNI215:GNJ215"/>
    <mergeCell ref="GNQ215:GNR215"/>
    <mergeCell ref="GNY215:GNZ215"/>
    <mergeCell ref="GOG215:GOH215"/>
    <mergeCell ref="GOO215:GOP215"/>
    <mergeCell ref="GLU215:GLV215"/>
    <mergeCell ref="GMC215:GMD215"/>
    <mergeCell ref="GMK215:GML215"/>
    <mergeCell ref="GMS215:GMT215"/>
    <mergeCell ref="GNA215:GNB215"/>
    <mergeCell ref="GKG215:GKH215"/>
    <mergeCell ref="GKO215:GKP215"/>
    <mergeCell ref="GKW215:GKX215"/>
    <mergeCell ref="GLE215:GLF215"/>
    <mergeCell ref="GLM215:GLN215"/>
    <mergeCell ref="GIS215:GIT215"/>
    <mergeCell ref="GJA215:GJB215"/>
    <mergeCell ref="GJI215:GJJ215"/>
    <mergeCell ref="GJQ215:GJR215"/>
    <mergeCell ref="GJY215:GJZ215"/>
    <mergeCell ref="HCS215:HCT215"/>
    <mergeCell ref="HDA215:HDB215"/>
    <mergeCell ref="HDI215:HDJ215"/>
    <mergeCell ref="HDQ215:HDR215"/>
    <mergeCell ref="HDY215:HDZ215"/>
    <mergeCell ref="HBE215:HBF215"/>
    <mergeCell ref="HBM215:HBN215"/>
    <mergeCell ref="HBU215:HBV215"/>
    <mergeCell ref="HCC215:HCD215"/>
    <mergeCell ref="HCK215:HCL215"/>
    <mergeCell ref="GZQ215:GZR215"/>
    <mergeCell ref="GZY215:GZZ215"/>
    <mergeCell ref="HAG215:HAH215"/>
    <mergeCell ref="HAO215:HAP215"/>
    <mergeCell ref="HAW215:HAX215"/>
    <mergeCell ref="GYC215:GYD215"/>
    <mergeCell ref="GYK215:GYL215"/>
    <mergeCell ref="GYS215:GYT215"/>
    <mergeCell ref="GZA215:GZB215"/>
    <mergeCell ref="GZI215:GZJ215"/>
    <mergeCell ref="GWO215:GWP215"/>
    <mergeCell ref="GWW215:GWX215"/>
    <mergeCell ref="GXE215:GXF215"/>
    <mergeCell ref="GXM215:GXN215"/>
    <mergeCell ref="GXU215:GXV215"/>
    <mergeCell ref="GVA215:GVB215"/>
    <mergeCell ref="GVI215:GVJ215"/>
    <mergeCell ref="GVQ215:GVR215"/>
    <mergeCell ref="GVY215:GVZ215"/>
    <mergeCell ref="GWG215:GWH215"/>
    <mergeCell ref="GTM215:GTN215"/>
    <mergeCell ref="GTU215:GTV215"/>
    <mergeCell ref="GUC215:GUD215"/>
    <mergeCell ref="GUK215:GUL215"/>
    <mergeCell ref="GUS215:GUT215"/>
    <mergeCell ref="HNM215:HNN215"/>
    <mergeCell ref="HNU215:HNV215"/>
    <mergeCell ref="HOC215:HOD215"/>
    <mergeCell ref="HOK215:HOL215"/>
    <mergeCell ref="HOS215:HOT215"/>
    <mergeCell ref="HLY215:HLZ215"/>
    <mergeCell ref="HMG215:HMH215"/>
    <mergeCell ref="HMO215:HMP215"/>
    <mergeCell ref="HMW215:HMX215"/>
    <mergeCell ref="HNE215:HNF215"/>
    <mergeCell ref="HKK215:HKL215"/>
    <mergeCell ref="HKS215:HKT215"/>
    <mergeCell ref="HLA215:HLB215"/>
    <mergeCell ref="HLI215:HLJ215"/>
    <mergeCell ref="HLQ215:HLR215"/>
    <mergeCell ref="HIW215:HIX215"/>
    <mergeCell ref="HJE215:HJF215"/>
    <mergeCell ref="HJM215:HJN215"/>
    <mergeCell ref="HJU215:HJV215"/>
    <mergeCell ref="HKC215:HKD215"/>
    <mergeCell ref="HHI215:HHJ215"/>
    <mergeCell ref="HHQ215:HHR215"/>
    <mergeCell ref="HHY215:HHZ215"/>
    <mergeCell ref="HIG215:HIH215"/>
    <mergeCell ref="HIO215:HIP215"/>
    <mergeCell ref="HFU215:HFV215"/>
    <mergeCell ref="HGC215:HGD215"/>
    <mergeCell ref="HGK215:HGL215"/>
    <mergeCell ref="HGS215:HGT215"/>
    <mergeCell ref="HHA215:HHB215"/>
    <mergeCell ref="HEG215:HEH215"/>
    <mergeCell ref="HEO215:HEP215"/>
    <mergeCell ref="HEW215:HEX215"/>
    <mergeCell ref="HFE215:HFF215"/>
    <mergeCell ref="HFM215:HFN215"/>
    <mergeCell ref="HYG215:HYH215"/>
    <mergeCell ref="HYO215:HYP215"/>
    <mergeCell ref="HYW215:HYX215"/>
    <mergeCell ref="HZE215:HZF215"/>
    <mergeCell ref="HZM215:HZN215"/>
    <mergeCell ref="HWS215:HWT215"/>
    <mergeCell ref="HXA215:HXB215"/>
    <mergeCell ref="HXI215:HXJ215"/>
    <mergeCell ref="HXQ215:HXR215"/>
    <mergeCell ref="HXY215:HXZ215"/>
    <mergeCell ref="HVE215:HVF215"/>
    <mergeCell ref="HVM215:HVN215"/>
    <mergeCell ref="HVU215:HVV215"/>
    <mergeCell ref="HWC215:HWD215"/>
    <mergeCell ref="HWK215:HWL215"/>
    <mergeCell ref="HTQ215:HTR215"/>
    <mergeCell ref="HTY215:HTZ215"/>
    <mergeCell ref="HUG215:HUH215"/>
    <mergeCell ref="HUO215:HUP215"/>
    <mergeCell ref="HUW215:HUX215"/>
    <mergeCell ref="HSC215:HSD215"/>
    <mergeCell ref="HSK215:HSL215"/>
    <mergeCell ref="HSS215:HST215"/>
    <mergeCell ref="HTA215:HTB215"/>
    <mergeCell ref="HTI215:HTJ215"/>
    <mergeCell ref="HQO215:HQP215"/>
    <mergeCell ref="HQW215:HQX215"/>
    <mergeCell ref="HRE215:HRF215"/>
    <mergeCell ref="HRM215:HRN215"/>
    <mergeCell ref="HRU215:HRV215"/>
    <mergeCell ref="HPA215:HPB215"/>
    <mergeCell ref="HPI215:HPJ215"/>
    <mergeCell ref="HPQ215:HPR215"/>
    <mergeCell ref="HPY215:HPZ215"/>
    <mergeCell ref="HQG215:HQH215"/>
    <mergeCell ref="IJA215:IJB215"/>
    <mergeCell ref="IJI215:IJJ215"/>
    <mergeCell ref="IJQ215:IJR215"/>
    <mergeCell ref="IJY215:IJZ215"/>
    <mergeCell ref="IKG215:IKH215"/>
    <mergeCell ref="IHM215:IHN215"/>
    <mergeCell ref="IHU215:IHV215"/>
    <mergeCell ref="IIC215:IID215"/>
    <mergeCell ref="IIK215:IIL215"/>
    <mergeCell ref="IIS215:IIT215"/>
    <mergeCell ref="IFY215:IFZ215"/>
    <mergeCell ref="IGG215:IGH215"/>
    <mergeCell ref="IGO215:IGP215"/>
    <mergeCell ref="IGW215:IGX215"/>
    <mergeCell ref="IHE215:IHF215"/>
    <mergeCell ref="IEK215:IEL215"/>
    <mergeCell ref="IES215:IET215"/>
    <mergeCell ref="IFA215:IFB215"/>
    <mergeCell ref="IFI215:IFJ215"/>
    <mergeCell ref="IFQ215:IFR215"/>
    <mergeCell ref="ICW215:ICX215"/>
    <mergeCell ref="IDE215:IDF215"/>
    <mergeCell ref="IDM215:IDN215"/>
    <mergeCell ref="IDU215:IDV215"/>
    <mergeCell ref="IEC215:IED215"/>
    <mergeCell ref="IBI215:IBJ215"/>
    <mergeCell ref="IBQ215:IBR215"/>
    <mergeCell ref="IBY215:IBZ215"/>
    <mergeCell ref="ICG215:ICH215"/>
    <mergeCell ref="ICO215:ICP215"/>
    <mergeCell ref="HZU215:HZV215"/>
    <mergeCell ref="IAC215:IAD215"/>
    <mergeCell ref="IAK215:IAL215"/>
    <mergeCell ref="IAS215:IAT215"/>
    <mergeCell ref="IBA215:IBB215"/>
    <mergeCell ref="ITU215:ITV215"/>
    <mergeCell ref="IUC215:IUD215"/>
    <mergeCell ref="IUK215:IUL215"/>
    <mergeCell ref="IUS215:IUT215"/>
    <mergeCell ref="IVA215:IVB215"/>
    <mergeCell ref="ISG215:ISH215"/>
    <mergeCell ref="ISO215:ISP215"/>
    <mergeCell ref="ISW215:ISX215"/>
    <mergeCell ref="ITE215:ITF215"/>
    <mergeCell ref="ITM215:ITN215"/>
    <mergeCell ref="IQS215:IQT215"/>
    <mergeCell ref="IRA215:IRB215"/>
    <mergeCell ref="IRI215:IRJ215"/>
    <mergeCell ref="IRQ215:IRR215"/>
    <mergeCell ref="IRY215:IRZ215"/>
    <mergeCell ref="IPE215:IPF215"/>
    <mergeCell ref="IPM215:IPN215"/>
    <mergeCell ref="IPU215:IPV215"/>
    <mergeCell ref="IQC215:IQD215"/>
    <mergeCell ref="IQK215:IQL215"/>
    <mergeCell ref="INQ215:INR215"/>
    <mergeCell ref="INY215:INZ215"/>
    <mergeCell ref="IOG215:IOH215"/>
    <mergeCell ref="IOO215:IOP215"/>
    <mergeCell ref="IOW215:IOX215"/>
    <mergeCell ref="IMC215:IMD215"/>
    <mergeCell ref="IMK215:IML215"/>
    <mergeCell ref="IMS215:IMT215"/>
    <mergeCell ref="INA215:INB215"/>
    <mergeCell ref="INI215:INJ215"/>
    <mergeCell ref="IKO215:IKP215"/>
    <mergeCell ref="IKW215:IKX215"/>
    <mergeCell ref="ILE215:ILF215"/>
    <mergeCell ref="ILM215:ILN215"/>
    <mergeCell ref="ILU215:ILV215"/>
    <mergeCell ref="JEO215:JEP215"/>
    <mergeCell ref="JEW215:JEX215"/>
    <mergeCell ref="JFE215:JFF215"/>
    <mergeCell ref="JFM215:JFN215"/>
    <mergeCell ref="JFU215:JFV215"/>
    <mergeCell ref="JDA215:JDB215"/>
    <mergeCell ref="JDI215:JDJ215"/>
    <mergeCell ref="JDQ215:JDR215"/>
    <mergeCell ref="JDY215:JDZ215"/>
    <mergeCell ref="JEG215:JEH215"/>
    <mergeCell ref="JBM215:JBN215"/>
    <mergeCell ref="JBU215:JBV215"/>
    <mergeCell ref="JCC215:JCD215"/>
    <mergeCell ref="JCK215:JCL215"/>
    <mergeCell ref="JCS215:JCT215"/>
    <mergeCell ref="IZY215:IZZ215"/>
    <mergeCell ref="JAG215:JAH215"/>
    <mergeCell ref="JAO215:JAP215"/>
    <mergeCell ref="JAW215:JAX215"/>
    <mergeCell ref="JBE215:JBF215"/>
    <mergeCell ref="IYK215:IYL215"/>
    <mergeCell ref="IYS215:IYT215"/>
    <mergeCell ref="IZA215:IZB215"/>
    <mergeCell ref="IZI215:IZJ215"/>
    <mergeCell ref="IZQ215:IZR215"/>
    <mergeCell ref="IWW215:IWX215"/>
    <mergeCell ref="IXE215:IXF215"/>
    <mergeCell ref="IXM215:IXN215"/>
    <mergeCell ref="IXU215:IXV215"/>
    <mergeCell ref="IYC215:IYD215"/>
    <mergeCell ref="IVI215:IVJ215"/>
    <mergeCell ref="IVQ215:IVR215"/>
    <mergeCell ref="IVY215:IVZ215"/>
    <mergeCell ref="IWG215:IWH215"/>
    <mergeCell ref="IWO215:IWP215"/>
    <mergeCell ref="JPI215:JPJ215"/>
    <mergeCell ref="JPQ215:JPR215"/>
    <mergeCell ref="JPY215:JPZ215"/>
    <mergeCell ref="JQG215:JQH215"/>
    <mergeCell ref="JQO215:JQP215"/>
    <mergeCell ref="JNU215:JNV215"/>
    <mergeCell ref="JOC215:JOD215"/>
    <mergeCell ref="JOK215:JOL215"/>
    <mergeCell ref="JOS215:JOT215"/>
    <mergeCell ref="JPA215:JPB215"/>
    <mergeCell ref="JMG215:JMH215"/>
    <mergeCell ref="JMO215:JMP215"/>
    <mergeCell ref="JMW215:JMX215"/>
    <mergeCell ref="JNE215:JNF215"/>
    <mergeCell ref="JNM215:JNN215"/>
    <mergeCell ref="JKS215:JKT215"/>
    <mergeCell ref="JLA215:JLB215"/>
    <mergeCell ref="JLI215:JLJ215"/>
    <mergeCell ref="JLQ215:JLR215"/>
    <mergeCell ref="JLY215:JLZ215"/>
    <mergeCell ref="JJE215:JJF215"/>
    <mergeCell ref="JJM215:JJN215"/>
    <mergeCell ref="JJU215:JJV215"/>
    <mergeCell ref="JKC215:JKD215"/>
    <mergeCell ref="JKK215:JKL215"/>
    <mergeCell ref="JHQ215:JHR215"/>
    <mergeCell ref="JHY215:JHZ215"/>
    <mergeCell ref="JIG215:JIH215"/>
    <mergeCell ref="JIO215:JIP215"/>
    <mergeCell ref="JIW215:JIX215"/>
    <mergeCell ref="JGC215:JGD215"/>
    <mergeCell ref="JGK215:JGL215"/>
    <mergeCell ref="JGS215:JGT215"/>
    <mergeCell ref="JHA215:JHB215"/>
    <mergeCell ref="JHI215:JHJ215"/>
    <mergeCell ref="KAC215:KAD215"/>
    <mergeCell ref="KAK215:KAL215"/>
    <mergeCell ref="KAS215:KAT215"/>
    <mergeCell ref="KBA215:KBB215"/>
    <mergeCell ref="KBI215:KBJ215"/>
    <mergeCell ref="JYO215:JYP215"/>
    <mergeCell ref="JYW215:JYX215"/>
    <mergeCell ref="JZE215:JZF215"/>
    <mergeCell ref="JZM215:JZN215"/>
    <mergeCell ref="JZU215:JZV215"/>
    <mergeCell ref="JXA215:JXB215"/>
    <mergeCell ref="JXI215:JXJ215"/>
    <mergeCell ref="JXQ215:JXR215"/>
    <mergeCell ref="JXY215:JXZ215"/>
    <mergeCell ref="JYG215:JYH215"/>
    <mergeCell ref="JVM215:JVN215"/>
    <mergeCell ref="JVU215:JVV215"/>
    <mergeCell ref="JWC215:JWD215"/>
    <mergeCell ref="JWK215:JWL215"/>
    <mergeCell ref="JWS215:JWT215"/>
    <mergeCell ref="JTY215:JTZ215"/>
    <mergeCell ref="JUG215:JUH215"/>
    <mergeCell ref="JUO215:JUP215"/>
    <mergeCell ref="JUW215:JUX215"/>
    <mergeCell ref="JVE215:JVF215"/>
    <mergeCell ref="JSK215:JSL215"/>
    <mergeCell ref="JSS215:JST215"/>
    <mergeCell ref="JTA215:JTB215"/>
    <mergeCell ref="JTI215:JTJ215"/>
    <mergeCell ref="JTQ215:JTR215"/>
    <mergeCell ref="JQW215:JQX215"/>
    <mergeCell ref="JRE215:JRF215"/>
    <mergeCell ref="JRM215:JRN215"/>
    <mergeCell ref="JRU215:JRV215"/>
    <mergeCell ref="JSC215:JSD215"/>
    <mergeCell ref="KKW215:KKX215"/>
    <mergeCell ref="KLE215:KLF215"/>
    <mergeCell ref="KLM215:KLN215"/>
    <mergeCell ref="KLU215:KLV215"/>
    <mergeCell ref="KMC215:KMD215"/>
    <mergeCell ref="KJI215:KJJ215"/>
    <mergeCell ref="KJQ215:KJR215"/>
    <mergeCell ref="KJY215:KJZ215"/>
    <mergeCell ref="KKG215:KKH215"/>
    <mergeCell ref="KKO215:KKP215"/>
    <mergeCell ref="KHU215:KHV215"/>
    <mergeCell ref="KIC215:KID215"/>
    <mergeCell ref="KIK215:KIL215"/>
    <mergeCell ref="KIS215:KIT215"/>
    <mergeCell ref="KJA215:KJB215"/>
    <mergeCell ref="KGG215:KGH215"/>
    <mergeCell ref="KGO215:KGP215"/>
    <mergeCell ref="KGW215:KGX215"/>
    <mergeCell ref="KHE215:KHF215"/>
    <mergeCell ref="KHM215:KHN215"/>
    <mergeCell ref="KES215:KET215"/>
    <mergeCell ref="KFA215:KFB215"/>
    <mergeCell ref="KFI215:KFJ215"/>
    <mergeCell ref="KFQ215:KFR215"/>
    <mergeCell ref="KFY215:KFZ215"/>
    <mergeCell ref="KDE215:KDF215"/>
    <mergeCell ref="KDM215:KDN215"/>
    <mergeCell ref="KDU215:KDV215"/>
    <mergeCell ref="KEC215:KED215"/>
    <mergeCell ref="KEK215:KEL215"/>
    <mergeCell ref="KBQ215:KBR215"/>
    <mergeCell ref="KBY215:KBZ215"/>
    <mergeCell ref="KCG215:KCH215"/>
    <mergeCell ref="KCO215:KCP215"/>
    <mergeCell ref="KCW215:KCX215"/>
    <mergeCell ref="KVQ215:KVR215"/>
    <mergeCell ref="KVY215:KVZ215"/>
    <mergeCell ref="KWG215:KWH215"/>
    <mergeCell ref="KWO215:KWP215"/>
    <mergeCell ref="KWW215:KWX215"/>
    <mergeCell ref="KUC215:KUD215"/>
    <mergeCell ref="KUK215:KUL215"/>
    <mergeCell ref="KUS215:KUT215"/>
    <mergeCell ref="KVA215:KVB215"/>
    <mergeCell ref="KVI215:KVJ215"/>
    <mergeCell ref="KSO215:KSP215"/>
    <mergeCell ref="KSW215:KSX215"/>
    <mergeCell ref="KTE215:KTF215"/>
    <mergeCell ref="KTM215:KTN215"/>
    <mergeCell ref="KTU215:KTV215"/>
    <mergeCell ref="KRA215:KRB215"/>
    <mergeCell ref="KRI215:KRJ215"/>
    <mergeCell ref="KRQ215:KRR215"/>
    <mergeCell ref="KRY215:KRZ215"/>
    <mergeCell ref="KSG215:KSH215"/>
    <mergeCell ref="KPM215:KPN215"/>
    <mergeCell ref="KPU215:KPV215"/>
    <mergeCell ref="KQC215:KQD215"/>
    <mergeCell ref="KQK215:KQL215"/>
    <mergeCell ref="KQS215:KQT215"/>
    <mergeCell ref="KNY215:KNZ215"/>
    <mergeCell ref="KOG215:KOH215"/>
    <mergeCell ref="KOO215:KOP215"/>
    <mergeCell ref="KOW215:KOX215"/>
    <mergeCell ref="KPE215:KPF215"/>
    <mergeCell ref="KMK215:KML215"/>
    <mergeCell ref="KMS215:KMT215"/>
    <mergeCell ref="KNA215:KNB215"/>
    <mergeCell ref="KNI215:KNJ215"/>
    <mergeCell ref="KNQ215:KNR215"/>
    <mergeCell ref="LGK215:LGL215"/>
    <mergeCell ref="LGS215:LGT215"/>
    <mergeCell ref="LHA215:LHB215"/>
    <mergeCell ref="LHI215:LHJ215"/>
    <mergeCell ref="LHQ215:LHR215"/>
    <mergeCell ref="LEW215:LEX215"/>
    <mergeCell ref="LFE215:LFF215"/>
    <mergeCell ref="LFM215:LFN215"/>
    <mergeCell ref="LFU215:LFV215"/>
    <mergeCell ref="LGC215:LGD215"/>
    <mergeCell ref="LDI215:LDJ215"/>
    <mergeCell ref="LDQ215:LDR215"/>
    <mergeCell ref="LDY215:LDZ215"/>
    <mergeCell ref="LEG215:LEH215"/>
    <mergeCell ref="LEO215:LEP215"/>
    <mergeCell ref="LBU215:LBV215"/>
    <mergeCell ref="LCC215:LCD215"/>
    <mergeCell ref="LCK215:LCL215"/>
    <mergeCell ref="LCS215:LCT215"/>
    <mergeCell ref="LDA215:LDB215"/>
    <mergeCell ref="LAG215:LAH215"/>
    <mergeCell ref="LAO215:LAP215"/>
    <mergeCell ref="LAW215:LAX215"/>
    <mergeCell ref="LBE215:LBF215"/>
    <mergeCell ref="LBM215:LBN215"/>
    <mergeCell ref="KYS215:KYT215"/>
    <mergeCell ref="KZA215:KZB215"/>
    <mergeCell ref="KZI215:KZJ215"/>
    <mergeCell ref="KZQ215:KZR215"/>
    <mergeCell ref="KZY215:KZZ215"/>
    <mergeCell ref="KXE215:KXF215"/>
    <mergeCell ref="KXM215:KXN215"/>
    <mergeCell ref="KXU215:KXV215"/>
    <mergeCell ref="KYC215:KYD215"/>
    <mergeCell ref="KYK215:KYL215"/>
    <mergeCell ref="LRE215:LRF215"/>
    <mergeCell ref="LRM215:LRN215"/>
    <mergeCell ref="LRU215:LRV215"/>
    <mergeCell ref="LSC215:LSD215"/>
    <mergeCell ref="LSK215:LSL215"/>
    <mergeCell ref="LPQ215:LPR215"/>
    <mergeCell ref="LPY215:LPZ215"/>
    <mergeCell ref="LQG215:LQH215"/>
    <mergeCell ref="LQO215:LQP215"/>
    <mergeCell ref="LQW215:LQX215"/>
    <mergeCell ref="LOC215:LOD215"/>
    <mergeCell ref="LOK215:LOL215"/>
    <mergeCell ref="LOS215:LOT215"/>
    <mergeCell ref="LPA215:LPB215"/>
    <mergeCell ref="LPI215:LPJ215"/>
    <mergeCell ref="LMO215:LMP215"/>
    <mergeCell ref="LMW215:LMX215"/>
    <mergeCell ref="LNE215:LNF215"/>
    <mergeCell ref="LNM215:LNN215"/>
    <mergeCell ref="LNU215:LNV215"/>
    <mergeCell ref="LLA215:LLB215"/>
    <mergeCell ref="LLI215:LLJ215"/>
    <mergeCell ref="LLQ215:LLR215"/>
    <mergeCell ref="LLY215:LLZ215"/>
    <mergeCell ref="LMG215:LMH215"/>
    <mergeCell ref="LJM215:LJN215"/>
    <mergeCell ref="LJU215:LJV215"/>
    <mergeCell ref="LKC215:LKD215"/>
    <mergeCell ref="LKK215:LKL215"/>
    <mergeCell ref="LKS215:LKT215"/>
    <mergeCell ref="LHY215:LHZ215"/>
    <mergeCell ref="LIG215:LIH215"/>
    <mergeCell ref="LIO215:LIP215"/>
    <mergeCell ref="LIW215:LIX215"/>
    <mergeCell ref="LJE215:LJF215"/>
    <mergeCell ref="MBY215:MBZ215"/>
    <mergeCell ref="MCG215:MCH215"/>
    <mergeCell ref="MCO215:MCP215"/>
    <mergeCell ref="MCW215:MCX215"/>
    <mergeCell ref="MDE215:MDF215"/>
    <mergeCell ref="MAK215:MAL215"/>
    <mergeCell ref="MAS215:MAT215"/>
    <mergeCell ref="MBA215:MBB215"/>
    <mergeCell ref="MBI215:MBJ215"/>
    <mergeCell ref="MBQ215:MBR215"/>
    <mergeCell ref="LYW215:LYX215"/>
    <mergeCell ref="LZE215:LZF215"/>
    <mergeCell ref="LZM215:LZN215"/>
    <mergeCell ref="LZU215:LZV215"/>
    <mergeCell ref="MAC215:MAD215"/>
    <mergeCell ref="LXI215:LXJ215"/>
    <mergeCell ref="LXQ215:LXR215"/>
    <mergeCell ref="LXY215:LXZ215"/>
    <mergeCell ref="LYG215:LYH215"/>
    <mergeCell ref="LYO215:LYP215"/>
    <mergeCell ref="LVU215:LVV215"/>
    <mergeCell ref="LWC215:LWD215"/>
    <mergeCell ref="LWK215:LWL215"/>
    <mergeCell ref="LWS215:LWT215"/>
    <mergeCell ref="LXA215:LXB215"/>
    <mergeCell ref="LUG215:LUH215"/>
    <mergeCell ref="LUO215:LUP215"/>
    <mergeCell ref="LUW215:LUX215"/>
    <mergeCell ref="LVE215:LVF215"/>
    <mergeCell ref="LVM215:LVN215"/>
    <mergeCell ref="LSS215:LST215"/>
    <mergeCell ref="LTA215:LTB215"/>
    <mergeCell ref="LTI215:LTJ215"/>
    <mergeCell ref="LTQ215:LTR215"/>
    <mergeCell ref="LTY215:LTZ215"/>
    <mergeCell ref="MMS215:MMT215"/>
    <mergeCell ref="MNA215:MNB215"/>
    <mergeCell ref="MNI215:MNJ215"/>
    <mergeCell ref="MNQ215:MNR215"/>
    <mergeCell ref="MNY215:MNZ215"/>
    <mergeCell ref="MLE215:MLF215"/>
    <mergeCell ref="MLM215:MLN215"/>
    <mergeCell ref="MLU215:MLV215"/>
    <mergeCell ref="MMC215:MMD215"/>
    <mergeCell ref="MMK215:MML215"/>
    <mergeCell ref="MJQ215:MJR215"/>
    <mergeCell ref="MJY215:MJZ215"/>
    <mergeCell ref="MKG215:MKH215"/>
    <mergeCell ref="MKO215:MKP215"/>
    <mergeCell ref="MKW215:MKX215"/>
    <mergeCell ref="MIC215:MID215"/>
    <mergeCell ref="MIK215:MIL215"/>
    <mergeCell ref="MIS215:MIT215"/>
    <mergeCell ref="MJA215:MJB215"/>
    <mergeCell ref="MJI215:MJJ215"/>
    <mergeCell ref="MGO215:MGP215"/>
    <mergeCell ref="MGW215:MGX215"/>
    <mergeCell ref="MHE215:MHF215"/>
    <mergeCell ref="MHM215:MHN215"/>
    <mergeCell ref="MHU215:MHV215"/>
    <mergeCell ref="MFA215:MFB215"/>
    <mergeCell ref="MFI215:MFJ215"/>
    <mergeCell ref="MFQ215:MFR215"/>
    <mergeCell ref="MFY215:MFZ215"/>
    <mergeCell ref="MGG215:MGH215"/>
    <mergeCell ref="MDM215:MDN215"/>
    <mergeCell ref="MDU215:MDV215"/>
    <mergeCell ref="MEC215:MED215"/>
    <mergeCell ref="MEK215:MEL215"/>
    <mergeCell ref="MES215:MET215"/>
    <mergeCell ref="MXM215:MXN215"/>
    <mergeCell ref="MXU215:MXV215"/>
    <mergeCell ref="MYC215:MYD215"/>
    <mergeCell ref="MYK215:MYL215"/>
    <mergeCell ref="MYS215:MYT215"/>
    <mergeCell ref="MVY215:MVZ215"/>
    <mergeCell ref="MWG215:MWH215"/>
    <mergeCell ref="MWO215:MWP215"/>
    <mergeCell ref="MWW215:MWX215"/>
    <mergeCell ref="MXE215:MXF215"/>
    <mergeCell ref="MUK215:MUL215"/>
    <mergeCell ref="MUS215:MUT215"/>
    <mergeCell ref="MVA215:MVB215"/>
    <mergeCell ref="MVI215:MVJ215"/>
    <mergeCell ref="MVQ215:MVR215"/>
    <mergeCell ref="MSW215:MSX215"/>
    <mergeCell ref="MTE215:MTF215"/>
    <mergeCell ref="MTM215:MTN215"/>
    <mergeCell ref="MTU215:MTV215"/>
    <mergeCell ref="MUC215:MUD215"/>
    <mergeCell ref="MRI215:MRJ215"/>
    <mergeCell ref="MRQ215:MRR215"/>
    <mergeCell ref="MRY215:MRZ215"/>
    <mergeCell ref="MSG215:MSH215"/>
    <mergeCell ref="MSO215:MSP215"/>
    <mergeCell ref="MPU215:MPV215"/>
    <mergeCell ref="MQC215:MQD215"/>
    <mergeCell ref="MQK215:MQL215"/>
    <mergeCell ref="MQS215:MQT215"/>
    <mergeCell ref="MRA215:MRB215"/>
    <mergeCell ref="MOG215:MOH215"/>
    <mergeCell ref="MOO215:MOP215"/>
    <mergeCell ref="MOW215:MOX215"/>
    <mergeCell ref="MPE215:MPF215"/>
    <mergeCell ref="MPM215:MPN215"/>
    <mergeCell ref="NIG215:NIH215"/>
    <mergeCell ref="NIO215:NIP215"/>
    <mergeCell ref="NIW215:NIX215"/>
    <mergeCell ref="NJE215:NJF215"/>
    <mergeCell ref="NJM215:NJN215"/>
    <mergeCell ref="NGS215:NGT215"/>
    <mergeCell ref="NHA215:NHB215"/>
    <mergeCell ref="NHI215:NHJ215"/>
    <mergeCell ref="NHQ215:NHR215"/>
    <mergeCell ref="NHY215:NHZ215"/>
    <mergeCell ref="NFE215:NFF215"/>
    <mergeCell ref="NFM215:NFN215"/>
    <mergeCell ref="NFU215:NFV215"/>
    <mergeCell ref="NGC215:NGD215"/>
    <mergeCell ref="NGK215:NGL215"/>
    <mergeCell ref="NDQ215:NDR215"/>
    <mergeCell ref="NDY215:NDZ215"/>
    <mergeCell ref="NEG215:NEH215"/>
    <mergeCell ref="NEO215:NEP215"/>
    <mergeCell ref="NEW215:NEX215"/>
    <mergeCell ref="NCC215:NCD215"/>
    <mergeCell ref="NCK215:NCL215"/>
    <mergeCell ref="NCS215:NCT215"/>
    <mergeCell ref="NDA215:NDB215"/>
    <mergeCell ref="NDI215:NDJ215"/>
    <mergeCell ref="NAO215:NAP215"/>
    <mergeCell ref="NAW215:NAX215"/>
    <mergeCell ref="NBE215:NBF215"/>
    <mergeCell ref="NBM215:NBN215"/>
    <mergeCell ref="NBU215:NBV215"/>
    <mergeCell ref="MZA215:MZB215"/>
    <mergeCell ref="MZI215:MZJ215"/>
    <mergeCell ref="MZQ215:MZR215"/>
    <mergeCell ref="MZY215:MZZ215"/>
    <mergeCell ref="NAG215:NAH215"/>
    <mergeCell ref="NTA215:NTB215"/>
    <mergeCell ref="NTI215:NTJ215"/>
    <mergeCell ref="NTQ215:NTR215"/>
    <mergeCell ref="NTY215:NTZ215"/>
    <mergeCell ref="NUG215:NUH215"/>
    <mergeCell ref="NRM215:NRN215"/>
    <mergeCell ref="NRU215:NRV215"/>
    <mergeCell ref="NSC215:NSD215"/>
    <mergeCell ref="NSK215:NSL215"/>
    <mergeCell ref="NSS215:NST215"/>
    <mergeCell ref="NPY215:NPZ215"/>
    <mergeCell ref="NQG215:NQH215"/>
    <mergeCell ref="NQO215:NQP215"/>
    <mergeCell ref="NQW215:NQX215"/>
    <mergeCell ref="NRE215:NRF215"/>
    <mergeCell ref="NOK215:NOL215"/>
    <mergeCell ref="NOS215:NOT215"/>
    <mergeCell ref="NPA215:NPB215"/>
    <mergeCell ref="NPI215:NPJ215"/>
    <mergeCell ref="NPQ215:NPR215"/>
    <mergeCell ref="NMW215:NMX215"/>
    <mergeCell ref="NNE215:NNF215"/>
    <mergeCell ref="NNM215:NNN215"/>
    <mergeCell ref="NNU215:NNV215"/>
    <mergeCell ref="NOC215:NOD215"/>
    <mergeCell ref="NLI215:NLJ215"/>
    <mergeCell ref="NLQ215:NLR215"/>
    <mergeCell ref="NLY215:NLZ215"/>
    <mergeCell ref="NMG215:NMH215"/>
    <mergeCell ref="NMO215:NMP215"/>
    <mergeCell ref="NJU215:NJV215"/>
    <mergeCell ref="NKC215:NKD215"/>
    <mergeCell ref="NKK215:NKL215"/>
    <mergeCell ref="NKS215:NKT215"/>
    <mergeCell ref="NLA215:NLB215"/>
    <mergeCell ref="ODU215:ODV215"/>
    <mergeCell ref="OEC215:OED215"/>
    <mergeCell ref="OEK215:OEL215"/>
    <mergeCell ref="OES215:OET215"/>
    <mergeCell ref="OFA215:OFB215"/>
    <mergeCell ref="OCG215:OCH215"/>
    <mergeCell ref="OCO215:OCP215"/>
    <mergeCell ref="OCW215:OCX215"/>
    <mergeCell ref="ODE215:ODF215"/>
    <mergeCell ref="ODM215:ODN215"/>
    <mergeCell ref="OAS215:OAT215"/>
    <mergeCell ref="OBA215:OBB215"/>
    <mergeCell ref="OBI215:OBJ215"/>
    <mergeCell ref="OBQ215:OBR215"/>
    <mergeCell ref="OBY215:OBZ215"/>
    <mergeCell ref="NZE215:NZF215"/>
    <mergeCell ref="NZM215:NZN215"/>
    <mergeCell ref="NZU215:NZV215"/>
    <mergeCell ref="OAC215:OAD215"/>
    <mergeCell ref="OAK215:OAL215"/>
    <mergeCell ref="NXQ215:NXR215"/>
    <mergeCell ref="NXY215:NXZ215"/>
    <mergeCell ref="NYG215:NYH215"/>
    <mergeCell ref="NYO215:NYP215"/>
    <mergeCell ref="NYW215:NYX215"/>
    <mergeCell ref="NWC215:NWD215"/>
    <mergeCell ref="NWK215:NWL215"/>
    <mergeCell ref="NWS215:NWT215"/>
    <mergeCell ref="NXA215:NXB215"/>
    <mergeCell ref="NXI215:NXJ215"/>
    <mergeCell ref="NUO215:NUP215"/>
    <mergeCell ref="NUW215:NUX215"/>
    <mergeCell ref="NVE215:NVF215"/>
    <mergeCell ref="NVM215:NVN215"/>
    <mergeCell ref="NVU215:NVV215"/>
    <mergeCell ref="OOO215:OOP215"/>
    <mergeCell ref="OOW215:OOX215"/>
    <mergeCell ref="OPE215:OPF215"/>
    <mergeCell ref="OPM215:OPN215"/>
    <mergeCell ref="OPU215:OPV215"/>
    <mergeCell ref="ONA215:ONB215"/>
    <mergeCell ref="ONI215:ONJ215"/>
    <mergeCell ref="ONQ215:ONR215"/>
    <mergeCell ref="ONY215:ONZ215"/>
    <mergeCell ref="OOG215:OOH215"/>
    <mergeCell ref="OLM215:OLN215"/>
    <mergeCell ref="OLU215:OLV215"/>
    <mergeCell ref="OMC215:OMD215"/>
    <mergeCell ref="OMK215:OML215"/>
    <mergeCell ref="OMS215:OMT215"/>
    <mergeCell ref="OJY215:OJZ215"/>
    <mergeCell ref="OKG215:OKH215"/>
    <mergeCell ref="OKO215:OKP215"/>
    <mergeCell ref="OKW215:OKX215"/>
    <mergeCell ref="OLE215:OLF215"/>
    <mergeCell ref="OIK215:OIL215"/>
    <mergeCell ref="OIS215:OIT215"/>
    <mergeCell ref="OJA215:OJB215"/>
    <mergeCell ref="OJI215:OJJ215"/>
    <mergeCell ref="OJQ215:OJR215"/>
    <mergeCell ref="OGW215:OGX215"/>
    <mergeCell ref="OHE215:OHF215"/>
    <mergeCell ref="OHM215:OHN215"/>
    <mergeCell ref="OHU215:OHV215"/>
    <mergeCell ref="OIC215:OID215"/>
    <mergeCell ref="OFI215:OFJ215"/>
    <mergeCell ref="OFQ215:OFR215"/>
    <mergeCell ref="OFY215:OFZ215"/>
    <mergeCell ref="OGG215:OGH215"/>
    <mergeCell ref="OGO215:OGP215"/>
    <mergeCell ref="OZI215:OZJ215"/>
    <mergeCell ref="OZQ215:OZR215"/>
    <mergeCell ref="OZY215:OZZ215"/>
    <mergeCell ref="PAG215:PAH215"/>
    <mergeCell ref="PAO215:PAP215"/>
    <mergeCell ref="OXU215:OXV215"/>
    <mergeCell ref="OYC215:OYD215"/>
    <mergeCell ref="OYK215:OYL215"/>
    <mergeCell ref="OYS215:OYT215"/>
    <mergeCell ref="OZA215:OZB215"/>
    <mergeCell ref="OWG215:OWH215"/>
    <mergeCell ref="OWO215:OWP215"/>
    <mergeCell ref="OWW215:OWX215"/>
    <mergeCell ref="OXE215:OXF215"/>
    <mergeCell ref="OXM215:OXN215"/>
    <mergeCell ref="OUS215:OUT215"/>
    <mergeCell ref="OVA215:OVB215"/>
    <mergeCell ref="OVI215:OVJ215"/>
    <mergeCell ref="OVQ215:OVR215"/>
    <mergeCell ref="OVY215:OVZ215"/>
    <mergeCell ref="OTE215:OTF215"/>
    <mergeCell ref="OTM215:OTN215"/>
    <mergeCell ref="OTU215:OTV215"/>
    <mergeCell ref="OUC215:OUD215"/>
    <mergeCell ref="OUK215:OUL215"/>
    <mergeCell ref="ORQ215:ORR215"/>
    <mergeCell ref="ORY215:ORZ215"/>
    <mergeCell ref="OSG215:OSH215"/>
    <mergeCell ref="OSO215:OSP215"/>
    <mergeCell ref="OSW215:OSX215"/>
    <mergeCell ref="OQC215:OQD215"/>
    <mergeCell ref="OQK215:OQL215"/>
    <mergeCell ref="OQS215:OQT215"/>
    <mergeCell ref="ORA215:ORB215"/>
    <mergeCell ref="ORI215:ORJ215"/>
    <mergeCell ref="PKC215:PKD215"/>
    <mergeCell ref="PKK215:PKL215"/>
    <mergeCell ref="PKS215:PKT215"/>
    <mergeCell ref="PLA215:PLB215"/>
    <mergeCell ref="PLI215:PLJ215"/>
    <mergeCell ref="PIO215:PIP215"/>
    <mergeCell ref="PIW215:PIX215"/>
    <mergeCell ref="PJE215:PJF215"/>
    <mergeCell ref="PJM215:PJN215"/>
    <mergeCell ref="PJU215:PJV215"/>
    <mergeCell ref="PHA215:PHB215"/>
    <mergeCell ref="PHI215:PHJ215"/>
    <mergeCell ref="PHQ215:PHR215"/>
    <mergeCell ref="PHY215:PHZ215"/>
    <mergeCell ref="PIG215:PIH215"/>
    <mergeCell ref="PFM215:PFN215"/>
    <mergeCell ref="PFU215:PFV215"/>
    <mergeCell ref="PGC215:PGD215"/>
    <mergeCell ref="PGK215:PGL215"/>
    <mergeCell ref="PGS215:PGT215"/>
    <mergeCell ref="PDY215:PDZ215"/>
    <mergeCell ref="PEG215:PEH215"/>
    <mergeCell ref="PEO215:PEP215"/>
    <mergeCell ref="PEW215:PEX215"/>
    <mergeCell ref="PFE215:PFF215"/>
    <mergeCell ref="PCK215:PCL215"/>
    <mergeCell ref="PCS215:PCT215"/>
    <mergeCell ref="PDA215:PDB215"/>
    <mergeCell ref="PDI215:PDJ215"/>
    <mergeCell ref="PDQ215:PDR215"/>
    <mergeCell ref="PAW215:PAX215"/>
    <mergeCell ref="PBE215:PBF215"/>
    <mergeCell ref="PBM215:PBN215"/>
    <mergeCell ref="PBU215:PBV215"/>
    <mergeCell ref="PCC215:PCD215"/>
    <mergeCell ref="PUW215:PUX215"/>
    <mergeCell ref="PVE215:PVF215"/>
    <mergeCell ref="PVM215:PVN215"/>
    <mergeCell ref="PVU215:PVV215"/>
    <mergeCell ref="PWC215:PWD215"/>
    <mergeCell ref="PTI215:PTJ215"/>
    <mergeCell ref="PTQ215:PTR215"/>
    <mergeCell ref="PTY215:PTZ215"/>
    <mergeCell ref="PUG215:PUH215"/>
    <mergeCell ref="PUO215:PUP215"/>
    <mergeCell ref="PRU215:PRV215"/>
    <mergeCell ref="PSC215:PSD215"/>
    <mergeCell ref="PSK215:PSL215"/>
    <mergeCell ref="PSS215:PST215"/>
    <mergeCell ref="PTA215:PTB215"/>
    <mergeCell ref="PQG215:PQH215"/>
    <mergeCell ref="PQO215:PQP215"/>
    <mergeCell ref="PQW215:PQX215"/>
    <mergeCell ref="PRE215:PRF215"/>
    <mergeCell ref="PRM215:PRN215"/>
    <mergeCell ref="POS215:POT215"/>
    <mergeCell ref="PPA215:PPB215"/>
    <mergeCell ref="PPI215:PPJ215"/>
    <mergeCell ref="PPQ215:PPR215"/>
    <mergeCell ref="PPY215:PPZ215"/>
    <mergeCell ref="PNE215:PNF215"/>
    <mergeCell ref="PNM215:PNN215"/>
    <mergeCell ref="PNU215:PNV215"/>
    <mergeCell ref="POC215:POD215"/>
    <mergeCell ref="POK215:POL215"/>
    <mergeCell ref="PLQ215:PLR215"/>
    <mergeCell ref="PLY215:PLZ215"/>
    <mergeCell ref="PMG215:PMH215"/>
    <mergeCell ref="PMO215:PMP215"/>
    <mergeCell ref="PMW215:PMX215"/>
    <mergeCell ref="QFQ215:QFR215"/>
    <mergeCell ref="QFY215:QFZ215"/>
    <mergeCell ref="QGG215:QGH215"/>
    <mergeCell ref="QGO215:QGP215"/>
    <mergeCell ref="QGW215:QGX215"/>
    <mergeCell ref="QEC215:QED215"/>
    <mergeCell ref="QEK215:QEL215"/>
    <mergeCell ref="QES215:QET215"/>
    <mergeCell ref="QFA215:QFB215"/>
    <mergeCell ref="QFI215:QFJ215"/>
    <mergeCell ref="QCO215:QCP215"/>
    <mergeCell ref="QCW215:QCX215"/>
    <mergeCell ref="QDE215:QDF215"/>
    <mergeCell ref="QDM215:QDN215"/>
    <mergeCell ref="QDU215:QDV215"/>
    <mergeCell ref="QBA215:QBB215"/>
    <mergeCell ref="QBI215:QBJ215"/>
    <mergeCell ref="QBQ215:QBR215"/>
    <mergeCell ref="QBY215:QBZ215"/>
    <mergeCell ref="QCG215:QCH215"/>
    <mergeCell ref="PZM215:PZN215"/>
    <mergeCell ref="PZU215:PZV215"/>
    <mergeCell ref="QAC215:QAD215"/>
    <mergeCell ref="QAK215:QAL215"/>
    <mergeCell ref="QAS215:QAT215"/>
    <mergeCell ref="PXY215:PXZ215"/>
    <mergeCell ref="PYG215:PYH215"/>
    <mergeCell ref="PYO215:PYP215"/>
    <mergeCell ref="PYW215:PYX215"/>
    <mergeCell ref="PZE215:PZF215"/>
    <mergeCell ref="PWK215:PWL215"/>
    <mergeCell ref="PWS215:PWT215"/>
    <mergeCell ref="PXA215:PXB215"/>
    <mergeCell ref="PXI215:PXJ215"/>
    <mergeCell ref="PXQ215:PXR215"/>
    <mergeCell ref="QQK215:QQL215"/>
    <mergeCell ref="QQS215:QQT215"/>
    <mergeCell ref="QRA215:QRB215"/>
    <mergeCell ref="QRI215:QRJ215"/>
    <mergeCell ref="QRQ215:QRR215"/>
    <mergeCell ref="QOW215:QOX215"/>
    <mergeCell ref="QPE215:QPF215"/>
    <mergeCell ref="QPM215:QPN215"/>
    <mergeCell ref="QPU215:QPV215"/>
    <mergeCell ref="QQC215:QQD215"/>
    <mergeCell ref="QNI215:QNJ215"/>
    <mergeCell ref="QNQ215:QNR215"/>
    <mergeCell ref="QNY215:QNZ215"/>
    <mergeCell ref="QOG215:QOH215"/>
    <mergeCell ref="QOO215:QOP215"/>
    <mergeCell ref="QLU215:QLV215"/>
    <mergeCell ref="QMC215:QMD215"/>
    <mergeCell ref="QMK215:QML215"/>
    <mergeCell ref="QMS215:QMT215"/>
    <mergeCell ref="QNA215:QNB215"/>
    <mergeCell ref="QKG215:QKH215"/>
    <mergeCell ref="QKO215:QKP215"/>
    <mergeCell ref="QKW215:QKX215"/>
    <mergeCell ref="QLE215:QLF215"/>
    <mergeCell ref="QLM215:QLN215"/>
    <mergeCell ref="QIS215:QIT215"/>
    <mergeCell ref="QJA215:QJB215"/>
    <mergeCell ref="QJI215:QJJ215"/>
    <mergeCell ref="QJQ215:QJR215"/>
    <mergeCell ref="QJY215:QJZ215"/>
    <mergeCell ref="QHE215:QHF215"/>
    <mergeCell ref="QHM215:QHN215"/>
    <mergeCell ref="QHU215:QHV215"/>
    <mergeCell ref="QIC215:QID215"/>
    <mergeCell ref="QIK215:QIL215"/>
    <mergeCell ref="RBE215:RBF215"/>
    <mergeCell ref="RBM215:RBN215"/>
    <mergeCell ref="RBU215:RBV215"/>
    <mergeCell ref="RCC215:RCD215"/>
    <mergeCell ref="RCK215:RCL215"/>
    <mergeCell ref="QZQ215:QZR215"/>
    <mergeCell ref="QZY215:QZZ215"/>
    <mergeCell ref="RAG215:RAH215"/>
    <mergeCell ref="RAO215:RAP215"/>
    <mergeCell ref="RAW215:RAX215"/>
    <mergeCell ref="QYC215:QYD215"/>
    <mergeCell ref="QYK215:QYL215"/>
    <mergeCell ref="QYS215:QYT215"/>
    <mergeCell ref="QZA215:QZB215"/>
    <mergeCell ref="QZI215:QZJ215"/>
    <mergeCell ref="QWO215:QWP215"/>
    <mergeCell ref="QWW215:QWX215"/>
    <mergeCell ref="QXE215:QXF215"/>
    <mergeCell ref="QXM215:QXN215"/>
    <mergeCell ref="QXU215:QXV215"/>
    <mergeCell ref="QVA215:QVB215"/>
    <mergeCell ref="QVI215:QVJ215"/>
    <mergeCell ref="QVQ215:QVR215"/>
    <mergeCell ref="QVY215:QVZ215"/>
    <mergeCell ref="QWG215:QWH215"/>
    <mergeCell ref="QTM215:QTN215"/>
    <mergeCell ref="QTU215:QTV215"/>
    <mergeCell ref="QUC215:QUD215"/>
    <mergeCell ref="QUK215:QUL215"/>
    <mergeCell ref="QUS215:QUT215"/>
    <mergeCell ref="QRY215:QRZ215"/>
    <mergeCell ref="QSG215:QSH215"/>
    <mergeCell ref="QSO215:QSP215"/>
    <mergeCell ref="QSW215:QSX215"/>
    <mergeCell ref="QTE215:QTF215"/>
    <mergeCell ref="RLY215:RLZ215"/>
    <mergeCell ref="RMG215:RMH215"/>
    <mergeCell ref="RMO215:RMP215"/>
    <mergeCell ref="RMW215:RMX215"/>
    <mergeCell ref="RNE215:RNF215"/>
    <mergeCell ref="RKK215:RKL215"/>
    <mergeCell ref="RKS215:RKT215"/>
    <mergeCell ref="RLA215:RLB215"/>
    <mergeCell ref="RLI215:RLJ215"/>
    <mergeCell ref="RLQ215:RLR215"/>
    <mergeCell ref="RIW215:RIX215"/>
    <mergeCell ref="RJE215:RJF215"/>
    <mergeCell ref="RJM215:RJN215"/>
    <mergeCell ref="RJU215:RJV215"/>
    <mergeCell ref="RKC215:RKD215"/>
    <mergeCell ref="RHI215:RHJ215"/>
    <mergeCell ref="RHQ215:RHR215"/>
    <mergeCell ref="RHY215:RHZ215"/>
    <mergeCell ref="RIG215:RIH215"/>
    <mergeCell ref="RIO215:RIP215"/>
    <mergeCell ref="RFU215:RFV215"/>
    <mergeCell ref="RGC215:RGD215"/>
    <mergeCell ref="RGK215:RGL215"/>
    <mergeCell ref="RGS215:RGT215"/>
    <mergeCell ref="RHA215:RHB215"/>
    <mergeCell ref="REG215:REH215"/>
    <mergeCell ref="REO215:REP215"/>
    <mergeCell ref="REW215:REX215"/>
    <mergeCell ref="RFE215:RFF215"/>
    <mergeCell ref="RFM215:RFN215"/>
    <mergeCell ref="RCS215:RCT215"/>
    <mergeCell ref="RDA215:RDB215"/>
    <mergeCell ref="RDI215:RDJ215"/>
    <mergeCell ref="RDQ215:RDR215"/>
    <mergeCell ref="RDY215:RDZ215"/>
    <mergeCell ref="RWS215:RWT215"/>
    <mergeCell ref="RXA215:RXB215"/>
    <mergeCell ref="RXI215:RXJ215"/>
    <mergeCell ref="RXQ215:RXR215"/>
    <mergeCell ref="RXY215:RXZ215"/>
    <mergeCell ref="RVE215:RVF215"/>
    <mergeCell ref="RVM215:RVN215"/>
    <mergeCell ref="RVU215:RVV215"/>
    <mergeCell ref="RWC215:RWD215"/>
    <mergeCell ref="RWK215:RWL215"/>
    <mergeCell ref="RTQ215:RTR215"/>
    <mergeCell ref="RTY215:RTZ215"/>
    <mergeCell ref="RUG215:RUH215"/>
    <mergeCell ref="RUO215:RUP215"/>
    <mergeCell ref="RUW215:RUX215"/>
    <mergeCell ref="RSC215:RSD215"/>
    <mergeCell ref="RSK215:RSL215"/>
    <mergeCell ref="RSS215:RST215"/>
    <mergeCell ref="RTA215:RTB215"/>
    <mergeCell ref="RTI215:RTJ215"/>
    <mergeCell ref="RQO215:RQP215"/>
    <mergeCell ref="RQW215:RQX215"/>
    <mergeCell ref="RRE215:RRF215"/>
    <mergeCell ref="RRM215:RRN215"/>
    <mergeCell ref="RRU215:RRV215"/>
    <mergeCell ref="RPA215:RPB215"/>
    <mergeCell ref="RPI215:RPJ215"/>
    <mergeCell ref="RPQ215:RPR215"/>
    <mergeCell ref="RPY215:RPZ215"/>
    <mergeCell ref="RQG215:RQH215"/>
    <mergeCell ref="RNM215:RNN215"/>
    <mergeCell ref="RNU215:RNV215"/>
    <mergeCell ref="ROC215:ROD215"/>
    <mergeCell ref="ROK215:ROL215"/>
    <mergeCell ref="ROS215:ROT215"/>
    <mergeCell ref="SHM215:SHN215"/>
    <mergeCell ref="SHU215:SHV215"/>
    <mergeCell ref="SIC215:SID215"/>
    <mergeCell ref="SIK215:SIL215"/>
    <mergeCell ref="SIS215:SIT215"/>
    <mergeCell ref="SFY215:SFZ215"/>
    <mergeCell ref="SGG215:SGH215"/>
    <mergeCell ref="SGO215:SGP215"/>
    <mergeCell ref="SGW215:SGX215"/>
    <mergeCell ref="SHE215:SHF215"/>
    <mergeCell ref="SEK215:SEL215"/>
    <mergeCell ref="SES215:SET215"/>
    <mergeCell ref="SFA215:SFB215"/>
    <mergeCell ref="SFI215:SFJ215"/>
    <mergeCell ref="SFQ215:SFR215"/>
    <mergeCell ref="SCW215:SCX215"/>
    <mergeCell ref="SDE215:SDF215"/>
    <mergeCell ref="SDM215:SDN215"/>
    <mergeCell ref="SDU215:SDV215"/>
    <mergeCell ref="SEC215:SED215"/>
    <mergeCell ref="SBI215:SBJ215"/>
    <mergeCell ref="SBQ215:SBR215"/>
    <mergeCell ref="SBY215:SBZ215"/>
    <mergeCell ref="SCG215:SCH215"/>
    <mergeCell ref="SCO215:SCP215"/>
    <mergeCell ref="RZU215:RZV215"/>
    <mergeCell ref="SAC215:SAD215"/>
    <mergeCell ref="SAK215:SAL215"/>
    <mergeCell ref="SAS215:SAT215"/>
    <mergeCell ref="SBA215:SBB215"/>
    <mergeCell ref="RYG215:RYH215"/>
    <mergeCell ref="RYO215:RYP215"/>
    <mergeCell ref="RYW215:RYX215"/>
    <mergeCell ref="RZE215:RZF215"/>
    <mergeCell ref="RZM215:RZN215"/>
    <mergeCell ref="SSG215:SSH215"/>
    <mergeCell ref="SSO215:SSP215"/>
    <mergeCell ref="SSW215:SSX215"/>
    <mergeCell ref="STE215:STF215"/>
    <mergeCell ref="STM215:STN215"/>
    <mergeCell ref="SQS215:SQT215"/>
    <mergeCell ref="SRA215:SRB215"/>
    <mergeCell ref="SRI215:SRJ215"/>
    <mergeCell ref="SRQ215:SRR215"/>
    <mergeCell ref="SRY215:SRZ215"/>
    <mergeCell ref="SPE215:SPF215"/>
    <mergeCell ref="SPM215:SPN215"/>
    <mergeCell ref="SPU215:SPV215"/>
    <mergeCell ref="SQC215:SQD215"/>
    <mergeCell ref="SQK215:SQL215"/>
    <mergeCell ref="SNQ215:SNR215"/>
    <mergeCell ref="SNY215:SNZ215"/>
    <mergeCell ref="SOG215:SOH215"/>
    <mergeCell ref="SOO215:SOP215"/>
    <mergeCell ref="SOW215:SOX215"/>
    <mergeCell ref="SMC215:SMD215"/>
    <mergeCell ref="SMK215:SML215"/>
    <mergeCell ref="SMS215:SMT215"/>
    <mergeCell ref="SNA215:SNB215"/>
    <mergeCell ref="SNI215:SNJ215"/>
    <mergeCell ref="SKO215:SKP215"/>
    <mergeCell ref="SKW215:SKX215"/>
    <mergeCell ref="SLE215:SLF215"/>
    <mergeCell ref="SLM215:SLN215"/>
    <mergeCell ref="SLU215:SLV215"/>
    <mergeCell ref="SJA215:SJB215"/>
    <mergeCell ref="SJI215:SJJ215"/>
    <mergeCell ref="SJQ215:SJR215"/>
    <mergeCell ref="SJY215:SJZ215"/>
    <mergeCell ref="SKG215:SKH215"/>
    <mergeCell ref="TDA215:TDB215"/>
    <mergeCell ref="TDI215:TDJ215"/>
    <mergeCell ref="TDQ215:TDR215"/>
    <mergeCell ref="TDY215:TDZ215"/>
    <mergeCell ref="TEG215:TEH215"/>
    <mergeCell ref="TBM215:TBN215"/>
    <mergeCell ref="TBU215:TBV215"/>
    <mergeCell ref="TCC215:TCD215"/>
    <mergeCell ref="TCK215:TCL215"/>
    <mergeCell ref="TCS215:TCT215"/>
    <mergeCell ref="SZY215:SZZ215"/>
    <mergeCell ref="TAG215:TAH215"/>
    <mergeCell ref="TAO215:TAP215"/>
    <mergeCell ref="TAW215:TAX215"/>
    <mergeCell ref="TBE215:TBF215"/>
    <mergeCell ref="SYK215:SYL215"/>
    <mergeCell ref="SYS215:SYT215"/>
    <mergeCell ref="SZA215:SZB215"/>
    <mergeCell ref="SZI215:SZJ215"/>
    <mergeCell ref="SZQ215:SZR215"/>
    <mergeCell ref="SWW215:SWX215"/>
    <mergeCell ref="SXE215:SXF215"/>
    <mergeCell ref="SXM215:SXN215"/>
    <mergeCell ref="SXU215:SXV215"/>
    <mergeCell ref="SYC215:SYD215"/>
    <mergeCell ref="SVI215:SVJ215"/>
    <mergeCell ref="SVQ215:SVR215"/>
    <mergeCell ref="SVY215:SVZ215"/>
    <mergeCell ref="SWG215:SWH215"/>
    <mergeCell ref="SWO215:SWP215"/>
    <mergeCell ref="STU215:STV215"/>
    <mergeCell ref="SUC215:SUD215"/>
    <mergeCell ref="SUK215:SUL215"/>
    <mergeCell ref="SUS215:SUT215"/>
    <mergeCell ref="SVA215:SVB215"/>
    <mergeCell ref="TNU215:TNV215"/>
    <mergeCell ref="TOC215:TOD215"/>
    <mergeCell ref="TOK215:TOL215"/>
    <mergeCell ref="TOS215:TOT215"/>
    <mergeCell ref="TPA215:TPB215"/>
    <mergeCell ref="TMG215:TMH215"/>
    <mergeCell ref="TMO215:TMP215"/>
    <mergeCell ref="TMW215:TMX215"/>
    <mergeCell ref="TNE215:TNF215"/>
    <mergeCell ref="TNM215:TNN215"/>
    <mergeCell ref="TKS215:TKT215"/>
    <mergeCell ref="TLA215:TLB215"/>
    <mergeCell ref="TLI215:TLJ215"/>
    <mergeCell ref="TLQ215:TLR215"/>
    <mergeCell ref="TLY215:TLZ215"/>
    <mergeCell ref="TJE215:TJF215"/>
    <mergeCell ref="TJM215:TJN215"/>
    <mergeCell ref="TJU215:TJV215"/>
    <mergeCell ref="TKC215:TKD215"/>
    <mergeCell ref="TKK215:TKL215"/>
    <mergeCell ref="THQ215:THR215"/>
    <mergeCell ref="THY215:THZ215"/>
    <mergeCell ref="TIG215:TIH215"/>
    <mergeCell ref="TIO215:TIP215"/>
    <mergeCell ref="TIW215:TIX215"/>
    <mergeCell ref="TGC215:TGD215"/>
    <mergeCell ref="TGK215:TGL215"/>
    <mergeCell ref="TGS215:TGT215"/>
    <mergeCell ref="THA215:THB215"/>
    <mergeCell ref="THI215:THJ215"/>
    <mergeCell ref="TEO215:TEP215"/>
    <mergeCell ref="TEW215:TEX215"/>
    <mergeCell ref="TFE215:TFF215"/>
    <mergeCell ref="TFM215:TFN215"/>
    <mergeCell ref="TFU215:TFV215"/>
    <mergeCell ref="TYO215:TYP215"/>
    <mergeCell ref="TYW215:TYX215"/>
    <mergeCell ref="TZE215:TZF215"/>
    <mergeCell ref="TZM215:TZN215"/>
    <mergeCell ref="TZU215:TZV215"/>
    <mergeCell ref="TXA215:TXB215"/>
    <mergeCell ref="TXI215:TXJ215"/>
    <mergeCell ref="TXQ215:TXR215"/>
    <mergeCell ref="TXY215:TXZ215"/>
    <mergeCell ref="TYG215:TYH215"/>
    <mergeCell ref="TVM215:TVN215"/>
    <mergeCell ref="TVU215:TVV215"/>
    <mergeCell ref="TWC215:TWD215"/>
    <mergeCell ref="TWK215:TWL215"/>
    <mergeCell ref="TWS215:TWT215"/>
    <mergeCell ref="TTY215:TTZ215"/>
    <mergeCell ref="TUG215:TUH215"/>
    <mergeCell ref="TUO215:TUP215"/>
    <mergeCell ref="TUW215:TUX215"/>
    <mergeCell ref="TVE215:TVF215"/>
    <mergeCell ref="TSK215:TSL215"/>
    <mergeCell ref="TSS215:TST215"/>
    <mergeCell ref="TTA215:TTB215"/>
    <mergeCell ref="TTI215:TTJ215"/>
    <mergeCell ref="TTQ215:TTR215"/>
    <mergeCell ref="TQW215:TQX215"/>
    <mergeCell ref="TRE215:TRF215"/>
    <mergeCell ref="TRM215:TRN215"/>
    <mergeCell ref="TRU215:TRV215"/>
    <mergeCell ref="TSC215:TSD215"/>
    <mergeCell ref="TPI215:TPJ215"/>
    <mergeCell ref="TPQ215:TPR215"/>
    <mergeCell ref="TPY215:TPZ215"/>
    <mergeCell ref="TQG215:TQH215"/>
    <mergeCell ref="TQO215:TQP215"/>
    <mergeCell ref="UJI215:UJJ215"/>
    <mergeCell ref="UJQ215:UJR215"/>
    <mergeCell ref="UJY215:UJZ215"/>
    <mergeCell ref="UKG215:UKH215"/>
    <mergeCell ref="UKO215:UKP215"/>
    <mergeCell ref="UHU215:UHV215"/>
    <mergeCell ref="UIC215:UID215"/>
    <mergeCell ref="UIK215:UIL215"/>
    <mergeCell ref="UIS215:UIT215"/>
    <mergeCell ref="UJA215:UJB215"/>
    <mergeCell ref="UGG215:UGH215"/>
    <mergeCell ref="UGO215:UGP215"/>
    <mergeCell ref="UGW215:UGX215"/>
    <mergeCell ref="UHE215:UHF215"/>
    <mergeCell ref="UHM215:UHN215"/>
    <mergeCell ref="UES215:UET215"/>
    <mergeCell ref="UFA215:UFB215"/>
    <mergeCell ref="UFI215:UFJ215"/>
    <mergeCell ref="UFQ215:UFR215"/>
    <mergeCell ref="UFY215:UFZ215"/>
    <mergeCell ref="UDE215:UDF215"/>
    <mergeCell ref="UDM215:UDN215"/>
    <mergeCell ref="UDU215:UDV215"/>
    <mergeCell ref="UEC215:UED215"/>
    <mergeCell ref="UEK215:UEL215"/>
    <mergeCell ref="UBQ215:UBR215"/>
    <mergeCell ref="UBY215:UBZ215"/>
    <mergeCell ref="UCG215:UCH215"/>
    <mergeCell ref="UCO215:UCP215"/>
    <mergeCell ref="UCW215:UCX215"/>
    <mergeCell ref="UAC215:UAD215"/>
    <mergeCell ref="UAK215:UAL215"/>
    <mergeCell ref="UAS215:UAT215"/>
    <mergeCell ref="UBA215:UBB215"/>
    <mergeCell ref="UBI215:UBJ215"/>
    <mergeCell ref="UUC215:UUD215"/>
    <mergeCell ref="UUK215:UUL215"/>
    <mergeCell ref="UUS215:UUT215"/>
    <mergeCell ref="UVA215:UVB215"/>
    <mergeCell ref="UVI215:UVJ215"/>
    <mergeCell ref="USO215:USP215"/>
    <mergeCell ref="USW215:USX215"/>
    <mergeCell ref="UTE215:UTF215"/>
    <mergeCell ref="UTM215:UTN215"/>
    <mergeCell ref="UTU215:UTV215"/>
    <mergeCell ref="URA215:URB215"/>
    <mergeCell ref="URI215:URJ215"/>
    <mergeCell ref="URQ215:URR215"/>
    <mergeCell ref="URY215:URZ215"/>
    <mergeCell ref="USG215:USH215"/>
    <mergeCell ref="UPM215:UPN215"/>
    <mergeCell ref="UPU215:UPV215"/>
    <mergeCell ref="UQC215:UQD215"/>
    <mergeCell ref="UQK215:UQL215"/>
    <mergeCell ref="UQS215:UQT215"/>
    <mergeCell ref="UNY215:UNZ215"/>
    <mergeCell ref="UOG215:UOH215"/>
    <mergeCell ref="UOO215:UOP215"/>
    <mergeCell ref="UOW215:UOX215"/>
    <mergeCell ref="UPE215:UPF215"/>
    <mergeCell ref="UMK215:UML215"/>
    <mergeCell ref="UMS215:UMT215"/>
    <mergeCell ref="UNA215:UNB215"/>
    <mergeCell ref="UNI215:UNJ215"/>
    <mergeCell ref="UNQ215:UNR215"/>
    <mergeCell ref="UKW215:UKX215"/>
    <mergeCell ref="ULE215:ULF215"/>
    <mergeCell ref="ULM215:ULN215"/>
    <mergeCell ref="ULU215:ULV215"/>
    <mergeCell ref="UMC215:UMD215"/>
    <mergeCell ref="VEW215:VEX215"/>
    <mergeCell ref="VFE215:VFF215"/>
    <mergeCell ref="VFM215:VFN215"/>
    <mergeCell ref="VFU215:VFV215"/>
    <mergeCell ref="VGC215:VGD215"/>
    <mergeCell ref="VDI215:VDJ215"/>
    <mergeCell ref="VDQ215:VDR215"/>
    <mergeCell ref="VDY215:VDZ215"/>
    <mergeCell ref="VEG215:VEH215"/>
    <mergeCell ref="VEO215:VEP215"/>
    <mergeCell ref="VBU215:VBV215"/>
    <mergeCell ref="VCC215:VCD215"/>
    <mergeCell ref="VCK215:VCL215"/>
    <mergeCell ref="VCS215:VCT215"/>
    <mergeCell ref="VDA215:VDB215"/>
    <mergeCell ref="VAG215:VAH215"/>
    <mergeCell ref="VAO215:VAP215"/>
    <mergeCell ref="VAW215:VAX215"/>
    <mergeCell ref="VBE215:VBF215"/>
    <mergeCell ref="VBM215:VBN215"/>
    <mergeCell ref="UYS215:UYT215"/>
    <mergeCell ref="UZA215:UZB215"/>
    <mergeCell ref="UZI215:UZJ215"/>
    <mergeCell ref="UZQ215:UZR215"/>
    <mergeCell ref="UZY215:UZZ215"/>
    <mergeCell ref="UXE215:UXF215"/>
    <mergeCell ref="UXM215:UXN215"/>
    <mergeCell ref="UXU215:UXV215"/>
    <mergeCell ref="UYC215:UYD215"/>
    <mergeCell ref="UYK215:UYL215"/>
    <mergeCell ref="UVQ215:UVR215"/>
    <mergeCell ref="UVY215:UVZ215"/>
    <mergeCell ref="UWG215:UWH215"/>
    <mergeCell ref="UWO215:UWP215"/>
    <mergeCell ref="UWW215:UWX215"/>
    <mergeCell ref="VPQ215:VPR215"/>
    <mergeCell ref="VPY215:VPZ215"/>
    <mergeCell ref="VQG215:VQH215"/>
    <mergeCell ref="VQO215:VQP215"/>
    <mergeCell ref="VQW215:VQX215"/>
    <mergeCell ref="VOC215:VOD215"/>
    <mergeCell ref="VOK215:VOL215"/>
    <mergeCell ref="VOS215:VOT215"/>
    <mergeCell ref="VPA215:VPB215"/>
    <mergeCell ref="VPI215:VPJ215"/>
    <mergeCell ref="VMO215:VMP215"/>
    <mergeCell ref="VMW215:VMX215"/>
    <mergeCell ref="VNE215:VNF215"/>
    <mergeCell ref="VNM215:VNN215"/>
    <mergeCell ref="VNU215:VNV215"/>
    <mergeCell ref="VLA215:VLB215"/>
    <mergeCell ref="VLI215:VLJ215"/>
    <mergeCell ref="VLQ215:VLR215"/>
    <mergeCell ref="VLY215:VLZ215"/>
    <mergeCell ref="VMG215:VMH215"/>
    <mergeCell ref="VJM215:VJN215"/>
    <mergeCell ref="VJU215:VJV215"/>
    <mergeCell ref="VKC215:VKD215"/>
    <mergeCell ref="VKK215:VKL215"/>
    <mergeCell ref="VKS215:VKT215"/>
    <mergeCell ref="VHY215:VHZ215"/>
    <mergeCell ref="VIG215:VIH215"/>
    <mergeCell ref="VIO215:VIP215"/>
    <mergeCell ref="VIW215:VIX215"/>
    <mergeCell ref="VJE215:VJF215"/>
    <mergeCell ref="VGK215:VGL215"/>
    <mergeCell ref="VGS215:VGT215"/>
    <mergeCell ref="VHA215:VHB215"/>
    <mergeCell ref="VHI215:VHJ215"/>
    <mergeCell ref="VHQ215:VHR215"/>
    <mergeCell ref="WAK215:WAL215"/>
    <mergeCell ref="WAS215:WAT215"/>
    <mergeCell ref="WBA215:WBB215"/>
    <mergeCell ref="WBI215:WBJ215"/>
    <mergeCell ref="WBQ215:WBR215"/>
    <mergeCell ref="VYW215:VYX215"/>
    <mergeCell ref="VZE215:VZF215"/>
    <mergeCell ref="VZM215:VZN215"/>
    <mergeCell ref="VZU215:VZV215"/>
    <mergeCell ref="WAC215:WAD215"/>
    <mergeCell ref="VXI215:VXJ215"/>
    <mergeCell ref="VXQ215:VXR215"/>
    <mergeCell ref="VXY215:VXZ215"/>
    <mergeCell ref="VYG215:VYH215"/>
    <mergeCell ref="VYO215:VYP215"/>
    <mergeCell ref="VVU215:VVV215"/>
    <mergeCell ref="VWC215:VWD215"/>
    <mergeCell ref="VWK215:VWL215"/>
    <mergeCell ref="VWS215:VWT215"/>
    <mergeCell ref="VXA215:VXB215"/>
    <mergeCell ref="VUG215:VUH215"/>
    <mergeCell ref="VUO215:VUP215"/>
    <mergeCell ref="VUW215:VUX215"/>
    <mergeCell ref="VVE215:VVF215"/>
    <mergeCell ref="VVM215:VVN215"/>
    <mergeCell ref="VSS215:VST215"/>
    <mergeCell ref="VTA215:VTB215"/>
    <mergeCell ref="VTI215:VTJ215"/>
    <mergeCell ref="VTQ215:VTR215"/>
    <mergeCell ref="VTY215:VTZ215"/>
    <mergeCell ref="VRE215:VRF215"/>
    <mergeCell ref="VRM215:VRN215"/>
    <mergeCell ref="VRU215:VRV215"/>
    <mergeCell ref="VSC215:VSD215"/>
    <mergeCell ref="VSK215:VSL215"/>
    <mergeCell ref="WNY215:WNZ215"/>
    <mergeCell ref="WLE215:WLF215"/>
    <mergeCell ref="WLM215:WLN215"/>
    <mergeCell ref="WLU215:WLV215"/>
    <mergeCell ref="WMC215:WMD215"/>
    <mergeCell ref="WMK215:WML215"/>
    <mergeCell ref="WJQ215:WJR215"/>
    <mergeCell ref="WJY215:WJZ215"/>
    <mergeCell ref="WKG215:WKH215"/>
    <mergeCell ref="WKO215:WKP215"/>
    <mergeCell ref="WKW215:WKX215"/>
    <mergeCell ref="WIC215:WID215"/>
    <mergeCell ref="WIK215:WIL215"/>
    <mergeCell ref="WIS215:WIT215"/>
    <mergeCell ref="WJA215:WJB215"/>
    <mergeCell ref="WJI215:WJJ215"/>
    <mergeCell ref="WGO215:WGP215"/>
    <mergeCell ref="WGW215:WGX215"/>
    <mergeCell ref="WHE215:WHF215"/>
    <mergeCell ref="WHM215:WHN215"/>
    <mergeCell ref="WHU215:WHV215"/>
    <mergeCell ref="WFA215:WFB215"/>
    <mergeCell ref="WFI215:WFJ215"/>
    <mergeCell ref="WFQ215:WFR215"/>
    <mergeCell ref="WFY215:WFZ215"/>
    <mergeCell ref="WGG215:WGH215"/>
    <mergeCell ref="WDM215:WDN215"/>
    <mergeCell ref="WDU215:WDV215"/>
    <mergeCell ref="WEC215:WED215"/>
    <mergeCell ref="WEK215:WEL215"/>
    <mergeCell ref="WES215:WET215"/>
    <mergeCell ref="WBY215:WBZ215"/>
    <mergeCell ref="WCG215:WCH215"/>
    <mergeCell ref="WCO215:WCP215"/>
    <mergeCell ref="WCW215:WCX215"/>
    <mergeCell ref="WDE215:WDF215"/>
    <mergeCell ref="F217:H217"/>
    <mergeCell ref="N217:P217"/>
    <mergeCell ref="V217:X217"/>
    <mergeCell ref="AD217:AF217"/>
    <mergeCell ref="AL217:AN217"/>
    <mergeCell ref="XDQ215:XDR215"/>
    <mergeCell ref="XDY215:XDZ215"/>
    <mergeCell ref="XEG215:XEH215"/>
    <mergeCell ref="XEO215:XEP215"/>
    <mergeCell ref="XEW215:XEX215"/>
    <mergeCell ref="XCC215:XCD215"/>
    <mergeCell ref="XCK215:XCL215"/>
    <mergeCell ref="XCS215:XCT215"/>
    <mergeCell ref="XDA215:XDB215"/>
    <mergeCell ref="XDI215:XDJ215"/>
    <mergeCell ref="XAO215:XAP215"/>
    <mergeCell ref="XAW215:XAX215"/>
    <mergeCell ref="XBE215:XBF215"/>
    <mergeCell ref="XBM215:XBN215"/>
    <mergeCell ref="XBU215:XBV215"/>
    <mergeCell ref="WZA215:WZB215"/>
    <mergeCell ref="WZI215:WZJ215"/>
    <mergeCell ref="WZQ215:WZR215"/>
    <mergeCell ref="WZY215:WZZ215"/>
    <mergeCell ref="XAG215:XAH215"/>
    <mergeCell ref="WXM215:WXN215"/>
    <mergeCell ref="WXU215:WXV215"/>
    <mergeCell ref="WYC215:WYD215"/>
    <mergeCell ref="WYK215:WYL215"/>
    <mergeCell ref="WYS215:WYT215"/>
    <mergeCell ref="WVY215:WVZ215"/>
    <mergeCell ref="WWG215:WWH215"/>
    <mergeCell ref="WWO215:WWP215"/>
    <mergeCell ref="WWW215:WWX215"/>
    <mergeCell ref="WXE215:WXF215"/>
    <mergeCell ref="WUK215:WUL215"/>
    <mergeCell ref="WUS215:WUT215"/>
    <mergeCell ref="WVA215:WVB215"/>
    <mergeCell ref="WVI215:WVJ215"/>
    <mergeCell ref="WVQ215:WVR215"/>
    <mergeCell ref="WSW215:WSX215"/>
    <mergeCell ref="WTE215:WTF215"/>
    <mergeCell ref="WTM215:WTN215"/>
    <mergeCell ref="WTU215:WTV215"/>
    <mergeCell ref="WUC215:WUD215"/>
    <mergeCell ref="WRI215:WRJ215"/>
    <mergeCell ref="WRQ215:WRR215"/>
    <mergeCell ref="WRY215:WRZ215"/>
    <mergeCell ref="WSG215:WSH215"/>
    <mergeCell ref="WSO215:WSP215"/>
    <mergeCell ref="WPU215:WPV215"/>
    <mergeCell ref="WQC215:WQD215"/>
    <mergeCell ref="WQK215:WQL215"/>
    <mergeCell ref="WQS215:WQT215"/>
    <mergeCell ref="WRA215:WRB215"/>
    <mergeCell ref="WOG215:WOH215"/>
    <mergeCell ref="WOO215:WOP215"/>
    <mergeCell ref="WOW215:WOX215"/>
    <mergeCell ref="WPE215:WPF215"/>
    <mergeCell ref="WPM215:WPN215"/>
    <mergeCell ref="WMS215:WMT215"/>
    <mergeCell ref="WNA215:WNB215"/>
    <mergeCell ref="WNI215:WNJ215"/>
    <mergeCell ref="WNQ215:WNR215"/>
    <mergeCell ref="JZ217:KB217"/>
    <mergeCell ref="KH217:KJ217"/>
    <mergeCell ref="KP217:KR217"/>
    <mergeCell ref="KX217:KZ217"/>
    <mergeCell ref="LF217:LH217"/>
    <mergeCell ref="IL217:IN217"/>
    <mergeCell ref="IT217:IV217"/>
    <mergeCell ref="JB217:JD217"/>
    <mergeCell ref="JJ217:JL217"/>
    <mergeCell ref="JR217:JT217"/>
    <mergeCell ref="GX217:GZ217"/>
    <mergeCell ref="HF217:HH217"/>
    <mergeCell ref="HN217:HP217"/>
    <mergeCell ref="HV217:HX217"/>
    <mergeCell ref="ID217:IF217"/>
    <mergeCell ref="FJ217:FL217"/>
    <mergeCell ref="FR217:FT217"/>
    <mergeCell ref="FZ217:GB217"/>
    <mergeCell ref="GH217:GJ217"/>
    <mergeCell ref="GP217:GR217"/>
    <mergeCell ref="DV217:DX217"/>
    <mergeCell ref="ED217:EF217"/>
    <mergeCell ref="EL217:EN217"/>
    <mergeCell ref="ET217:EV217"/>
    <mergeCell ref="FB217:FD217"/>
    <mergeCell ref="CH217:CJ217"/>
    <mergeCell ref="CP217:CR217"/>
    <mergeCell ref="CX217:CZ217"/>
    <mergeCell ref="DF217:DH217"/>
    <mergeCell ref="DN217:DP217"/>
    <mergeCell ref="AT217:AV217"/>
    <mergeCell ref="BB217:BD217"/>
    <mergeCell ref="BJ217:BL217"/>
    <mergeCell ref="BR217:BT217"/>
    <mergeCell ref="BZ217:CB217"/>
    <mergeCell ref="UT217:UV217"/>
    <mergeCell ref="VB217:VD217"/>
    <mergeCell ref="VJ217:VL217"/>
    <mergeCell ref="VR217:VT217"/>
    <mergeCell ref="VZ217:WB217"/>
    <mergeCell ref="TF217:TH217"/>
    <mergeCell ref="TN217:TP217"/>
    <mergeCell ref="TV217:TX217"/>
    <mergeCell ref="UD217:UF217"/>
    <mergeCell ref="UL217:UN217"/>
    <mergeCell ref="RR217:RT217"/>
    <mergeCell ref="RZ217:SB217"/>
    <mergeCell ref="SH217:SJ217"/>
    <mergeCell ref="SP217:SR217"/>
    <mergeCell ref="SX217:SZ217"/>
    <mergeCell ref="QD217:QF217"/>
    <mergeCell ref="QL217:QN217"/>
    <mergeCell ref="QT217:QV217"/>
    <mergeCell ref="RB217:RD217"/>
    <mergeCell ref="RJ217:RL217"/>
    <mergeCell ref="OP217:OR217"/>
    <mergeCell ref="OX217:OZ217"/>
    <mergeCell ref="PF217:PH217"/>
    <mergeCell ref="PN217:PP217"/>
    <mergeCell ref="PV217:PX217"/>
    <mergeCell ref="NB217:ND217"/>
    <mergeCell ref="NJ217:NL217"/>
    <mergeCell ref="NR217:NT217"/>
    <mergeCell ref="NZ217:OB217"/>
    <mergeCell ref="OH217:OJ217"/>
    <mergeCell ref="LN217:LP217"/>
    <mergeCell ref="LV217:LX217"/>
    <mergeCell ref="MD217:MF217"/>
    <mergeCell ref="ML217:MN217"/>
    <mergeCell ref="MT217:MV217"/>
    <mergeCell ref="AFN217:AFP217"/>
    <mergeCell ref="AFV217:AFX217"/>
    <mergeCell ref="AGD217:AGF217"/>
    <mergeCell ref="AGL217:AGN217"/>
    <mergeCell ref="AGT217:AGV217"/>
    <mergeCell ref="ADZ217:AEB217"/>
    <mergeCell ref="AEH217:AEJ217"/>
    <mergeCell ref="AEP217:AER217"/>
    <mergeCell ref="AEX217:AEZ217"/>
    <mergeCell ref="AFF217:AFH217"/>
    <mergeCell ref="ACL217:ACN217"/>
    <mergeCell ref="ACT217:ACV217"/>
    <mergeCell ref="ADB217:ADD217"/>
    <mergeCell ref="ADJ217:ADL217"/>
    <mergeCell ref="ADR217:ADT217"/>
    <mergeCell ref="AAX217:AAZ217"/>
    <mergeCell ref="ABF217:ABH217"/>
    <mergeCell ref="ABN217:ABP217"/>
    <mergeCell ref="ABV217:ABX217"/>
    <mergeCell ref="ACD217:ACF217"/>
    <mergeCell ref="ZJ217:ZL217"/>
    <mergeCell ref="ZR217:ZT217"/>
    <mergeCell ref="ZZ217:AAB217"/>
    <mergeCell ref="AAH217:AAJ217"/>
    <mergeCell ref="AAP217:AAR217"/>
    <mergeCell ref="XV217:XX217"/>
    <mergeCell ref="YD217:YF217"/>
    <mergeCell ref="YL217:YN217"/>
    <mergeCell ref="YT217:YV217"/>
    <mergeCell ref="ZB217:ZD217"/>
    <mergeCell ref="WH217:WJ217"/>
    <mergeCell ref="WP217:WR217"/>
    <mergeCell ref="WX217:WZ217"/>
    <mergeCell ref="XF217:XH217"/>
    <mergeCell ref="XN217:XP217"/>
    <mergeCell ref="AQH217:AQJ217"/>
    <mergeCell ref="AQP217:AQR217"/>
    <mergeCell ref="AQX217:AQZ217"/>
    <mergeCell ref="ARF217:ARH217"/>
    <mergeCell ref="ARN217:ARP217"/>
    <mergeCell ref="AOT217:AOV217"/>
    <mergeCell ref="APB217:APD217"/>
    <mergeCell ref="APJ217:APL217"/>
    <mergeCell ref="APR217:APT217"/>
    <mergeCell ref="APZ217:AQB217"/>
    <mergeCell ref="ANF217:ANH217"/>
    <mergeCell ref="ANN217:ANP217"/>
    <mergeCell ref="ANV217:ANX217"/>
    <mergeCell ref="AOD217:AOF217"/>
    <mergeCell ref="AOL217:AON217"/>
    <mergeCell ref="ALR217:ALT217"/>
    <mergeCell ref="ALZ217:AMB217"/>
    <mergeCell ref="AMH217:AMJ217"/>
    <mergeCell ref="AMP217:AMR217"/>
    <mergeCell ref="AMX217:AMZ217"/>
    <mergeCell ref="AKD217:AKF217"/>
    <mergeCell ref="AKL217:AKN217"/>
    <mergeCell ref="AKT217:AKV217"/>
    <mergeCell ref="ALB217:ALD217"/>
    <mergeCell ref="ALJ217:ALL217"/>
    <mergeCell ref="AIP217:AIR217"/>
    <mergeCell ref="AIX217:AIZ217"/>
    <mergeCell ref="AJF217:AJH217"/>
    <mergeCell ref="AJN217:AJP217"/>
    <mergeCell ref="AJV217:AJX217"/>
    <mergeCell ref="AHB217:AHD217"/>
    <mergeCell ref="AHJ217:AHL217"/>
    <mergeCell ref="AHR217:AHT217"/>
    <mergeCell ref="AHZ217:AIB217"/>
    <mergeCell ref="AIH217:AIJ217"/>
    <mergeCell ref="BBB217:BBD217"/>
    <mergeCell ref="BBJ217:BBL217"/>
    <mergeCell ref="BBR217:BBT217"/>
    <mergeCell ref="BBZ217:BCB217"/>
    <mergeCell ref="BCH217:BCJ217"/>
    <mergeCell ref="AZN217:AZP217"/>
    <mergeCell ref="AZV217:AZX217"/>
    <mergeCell ref="BAD217:BAF217"/>
    <mergeCell ref="BAL217:BAN217"/>
    <mergeCell ref="BAT217:BAV217"/>
    <mergeCell ref="AXZ217:AYB217"/>
    <mergeCell ref="AYH217:AYJ217"/>
    <mergeCell ref="AYP217:AYR217"/>
    <mergeCell ref="AYX217:AYZ217"/>
    <mergeCell ref="AZF217:AZH217"/>
    <mergeCell ref="AWL217:AWN217"/>
    <mergeCell ref="AWT217:AWV217"/>
    <mergeCell ref="AXB217:AXD217"/>
    <mergeCell ref="AXJ217:AXL217"/>
    <mergeCell ref="AXR217:AXT217"/>
    <mergeCell ref="AUX217:AUZ217"/>
    <mergeCell ref="AVF217:AVH217"/>
    <mergeCell ref="AVN217:AVP217"/>
    <mergeCell ref="AVV217:AVX217"/>
    <mergeCell ref="AWD217:AWF217"/>
    <mergeCell ref="ATJ217:ATL217"/>
    <mergeCell ref="ATR217:ATT217"/>
    <mergeCell ref="ATZ217:AUB217"/>
    <mergeCell ref="AUH217:AUJ217"/>
    <mergeCell ref="AUP217:AUR217"/>
    <mergeCell ref="ARV217:ARX217"/>
    <mergeCell ref="ASD217:ASF217"/>
    <mergeCell ref="ASL217:ASN217"/>
    <mergeCell ref="AST217:ASV217"/>
    <mergeCell ref="ATB217:ATD217"/>
    <mergeCell ref="BLV217:BLX217"/>
    <mergeCell ref="BMD217:BMF217"/>
    <mergeCell ref="BML217:BMN217"/>
    <mergeCell ref="BMT217:BMV217"/>
    <mergeCell ref="BNB217:BND217"/>
    <mergeCell ref="BKH217:BKJ217"/>
    <mergeCell ref="BKP217:BKR217"/>
    <mergeCell ref="BKX217:BKZ217"/>
    <mergeCell ref="BLF217:BLH217"/>
    <mergeCell ref="BLN217:BLP217"/>
    <mergeCell ref="BIT217:BIV217"/>
    <mergeCell ref="BJB217:BJD217"/>
    <mergeCell ref="BJJ217:BJL217"/>
    <mergeCell ref="BJR217:BJT217"/>
    <mergeCell ref="BJZ217:BKB217"/>
    <mergeCell ref="BHF217:BHH217"/>
    <mergeCell ref="BHN217:BHP217"/>
    <mergeCell ref="BHV217:BHX217"/>
    <mergeCell ref="BID217:BIF217"/>
    <mergeCell ref="BIL217:BIN217"/>
    <mergeCell ref="BFR217:BFT217"/>
    <mergeCell ref="BFZ217:BGB217"/>
    <mergeCell ref="BGH217:BGJ217"/>
    <mergeCell ref="BGP217:BGR217"/>
    <mergeCell ref="BGX217:BGZ217"/>
    <mergeCell ref="BED217:BEF217"/>
    <mergeCell ref="BEL217:BEN217"/>
    <mergeCell ref="BET217:BEV217"/>
    <mergeCell ref="BFB217:BFD217"/>
    <mergeCell ref="BFJ217:BFL217"/>
    <mergeCell ref="BCP217:BCR217"/>
    <mergeCell ref="BCX217:BCZ217"/>
    <mergeCell ref="BDF217:BDH217"/>
    <mergeCell ref="BDN217:BDP217"/>
    <mergeCell ref="BDV217:BDX217"/>
    <mergeCell ref="BWP217:BWR217"/>
    <mergeCell ref="BWX217:BWZ217"/>
    <mergeCell ref="BXF217:BXH217"/>
    <mergeCell ref="BXN217:BXP217"/>
    <mergeCell ref="BXV217:BXX217"/>
    <mergeCell ref="BVB217:BVD217"/>
    <mergeCell ref="BVJ217:BVL217"/>
    <mergeCell ref="BVR217:BVT217"/>
    <mergeCell ref="BVZ217:BWB217"/>
    <mergeCell ref="BWH217:BWJ217"/>
    <mergeCell ref="BTN217:BTP217"/>
    <mergeCell ref="BTV217:BTX217"/>
    <mergeCell ref="BUD217:BUF217"/>
    <mergeCell ref="BUL217:BUN217"/>
    <mergeCell ref="BUT217:BUV217"/>
    <mergeCell ref="BRZ217:BSB217"/>
    <mergeCell ref="BSH217:BSJ217"/>
    <mergeCell ref="BSP217:BSR217"/>
    <mergeCell ref="BSX217:BSZ217"/>
    <mergeCell ref="BTF217:BTH217"/>
    <mergeCell ref="BQL217:BQN217"/>
    <mergeCell ref="BQT217:BQV217"/>
    <mergeCell ref="BRB217:BRD217"/>
    <mergeCell ref="BRJ217:BRL217"/>
    <mergeCell ref="BRR217:BRT217"/>
    <mergeCell ref="BOX217:BOZ217"/>
    <mergeCell ref="BPF217:BPH217"/>
    <mergeCell ref="BPN217:BPP217"/>
    <mergeCell ref="BPV217:BPX217"/>
    <mergeCell ref="BQD217:BQF217"/>
    <mergeCell ref="BNJ217:BNL217"/>
    <mergeCell ref="BNR217:BNT217"/>
    <mergeCell ref="BNZ217:BOB217"/>
    <mergeCell ref="BOH217:BOJ217"/>
    <mergeCell ref="BOP217:BOR217"/>
    <mergeCell ref="CHJ217:CHL217"/>
    <mergeCell ref="CHR217:CHT217"/>
    <mergeCell ref="CHZ217:CIB217"/>
    <mergeCell ref="CIH217:CIJ217"/>
    <mergeCell ref="CIP217:CIR217"/>
    <mergeCell ref="CFV217:CFX217"/>
    <mergeCell ref="CGD217:CGF217"/>
    <mergeCell ref="CGL217:CGN217"/>
    <mergeCell ref="CGT217:CGV217"/>
    <mergeCell ref="CHB217:CHD217"/>
    <mergeCell ref="CEH217:CEJ217"/>
    <mergeCell ref="CEP217:CER217"/>
    <mergeCell ref="CEX217:CEZ217"/>
    <mergeCell ref="CFF217:CFH217"/>
    <mergeCell ref="CFN217:CFP217"/>
    <mergeCell ref="CCT217:CCV217"/>
    <mergeCell ref="CDB217:CDD217"/>
    <mergeCell ref="CDJ217:CDL217"/>
    <mergeCell ref="CDR217:CDT217"/>
    <mergeCell ref="CDZ217:CEB217"/>
    <mergeCell ref="CBF217:CBH217"/>
    <mergeCell ref="CBN217:CBP217"/>
    <mergeCell ref="CBV217:CBX217"/>
    <mergeCell ref="CCD217:CCF217"/>
    <mergeCell ref="CCL217:CCN217"/>
    <mergeCell ref="BZR217:BZT217"/>
    <mergeCell ref="BZZ217:CAB217"/>
    <mergeCell ref="CAH217:CAJ217"/>
    <mergeCell ref="CAP217:CAR217"/>
    <mergeCell ref="CAX217:CAZ217"/>
    <mergeCell ref="BYD217:BYF217"/>
    <mergeCell ref="BYL217:BYN217"/>
    <mergeCell ref="BYT217:BYV217"/>
    <mergeCell ref="BZB217:BZD217"/>
    <mergeCell ref="BZJ217:BZL217"/>
    <mergeCell ref="CSD217:CSF217"/>
    <mergeCell ref="CSL217:CSN217"/>
    <mergeCell ref="CST217:CSV217"/>
    <mergeCell ref="CTB217:CTD217"/>
    <mergeCell ref="CTJ217:CTL217"/>
    <mergeCell ref="CQP217:CQR217"/>
    <mergeCell ref="CQX217:CQZ217"/>
    <mergeCell ref="CRF217:CRH217"/>
    <mergeCell ref="CRN217:CRP217"/>
    <mergeCell ref="CRV217:CRX217"/>
    <mergeCell ref="CPB217:CPD217"/>
    <mergeCell ref="CPJ217:CPL217"/>
    <mergeCell ref="CPR217:CPT217"/>
    <mergeCell ref="CPZ217:CQB217"/>
    <mergeCell ref="CQH217:CQJ217"/>
    <mergeCell ref="CNN217:CNP217"/>
    <mergeCell ref="CNV217:CNX217"/>
    <mergeCell ref="COD217:COF217"/>
    <mergeCell ref="COL217:CON217"/>
    <mergeCell ref="COT217:COV217"/>
    <mergeCell ref="CLZ217:CMB217"/>
    <mergeCell ref="CMH217:CMJ217"/>
    <mergeCell ref="CMP217:CMR217"/>
    <mergeCell ref="CMX217:CMZ217"/>
    <mergeCell ref="CNF217:CNH217"/>
    <mergeCell ref="CKL217:CKN217"/>
    <mergeCell ref="CKT217:CKV217"/>
    <mergeCell ref="CLB217:CLD217"/>
    <mergeCell ref="CLJ217:CLL217"/>
    <mergeCell ref="CLR217:CLT217"/>
    <mergeCell ref="CIX217:CIZ217"/>
    <mergeCell ref="CJF217:CJH217"/>
    <mergeCell ref="CJN217:CJP217"/>
    <mergeCell ref="CJV217:CJX217"/>
    <mergeCell ref="CKD217:CKF217"/>
    <mergeCell ref="DCX217:DCZ217"/>
    <mergeCell ref="DDF217:DDH217"/>
    <mergeCell ref="DDN217:DDP217"/>
    <mergeCell ref="DDV217:DDX217"/>
    <mergeCell ref="DED217:DEF217"/>
    <mergeCell ref="DBJ217:DBL217"/>
    <mergeCell ref="DBR217:DBT217"/>
    <mergeCell ref="DBZ217:DCB217"/>
    <mergeCell ref="DCH217:DCJ217"/>
    <mergeCell ref="DCP217:DCR217"/>
    <mergeCell ref="CZV217:CZX217"/>
    <mergeCell ref="DAD217:DAF217"/>
    <mergeCell ref="DAL217:DAN217"/>
    <mergeCell ref="DAT217:DAV217"/>
    <mergeCell ref="DBB217:DBD217"/>
    <mergeCell ref="CYH217:CYJ217"/>
    <mergeCell ref="CYP217:CYR217"/>
    <mergeCell ref="CYX217:CYZ217"/>
    <mergeCell ref="CZF217:CZH217"/>
    <mergeCell ref="CZN217:CZP217"/>
    <mergeCell ref="CWT217:CWV217"/>
    <mergeCell ref="CXB217:CXD217"/>
    <mergeCell ref="CXJ217:CXL217"/>
    <mergeCell ref="CXR217:CXT217"/>
    <mergeCell ref="CXZ217:CYB217"/>
    <mergeCell ref="CVF217:CVH217"/>
    <mergeCell ref="CVN217:CVP217"/>
    <mergeCell ref="CVV217:CVX217"/>
    <mergeCell ref="CWD217:CWF217"/>
    <mergeCell ref="CWL217:CWN217"/>
    <mergeCell ref="CTR217:CTT217"/>
    <mergeCell ref="CTZ217:CUB217"/>
    <mergeCell ref="CUH217:CUJ217"/>
    <mergeCell ref="CUP217:CUR217"/>
    <mergeCell ref="CUX217:CUZ217"/>
    <mergeCell ref="DNR217:DNT217"/>
    <mergeCell ref="DNZ217:DOB217"/>
    <mergeCell ref="DOH217:DOJ217"/>
    <mergeCell ref="DOP217:DOR217"/>
    <mergeCell ref="DOX217:DOZ217"/>
    <mergeCell ref="DMD217:DMF217"/>
    <mergeCell ref="DML217:DMN217"/>
    <mergeCell ref="DMT217:DMV217"/>
    <mergeCell ref="DNB217:DND217"/>
    <mergeCell ref="DNJ217:DNL217"/>
    <mergeCell ref="DKP217:DKR217"/>
    <mergeCell ref="DKX217:DKZ217"/>
    <mergeCell ref="DLF217:DLH217"/>
    <mergeCell ref="DLN217:DLP217"/>
    <mergeCell ref="DLV217:DLX217"/>
    <mergeCell ref="DJB217:DJD217"/>
    <mergeCell ref="DJJ217:DJL217"/>
    <mergeCell ref="DJR217:DJT217"/>
    <mergeCell ref="DJZ217:DKB217"/>
    <mergeCell ref="DKH217:DKJ217"/>
    <mergeCell ref="DHN217:DHP217"/>
    <mergeCell ref="DHV217:DHX217"/>
    <mergeCell ref="DID217:DIF217"/>
    <mergeCell ref="DIL217:DIN217"/>
    <mergeCell ref="DIT217:DIV217"/>
    <mergeCell ref="DFZ217:DGB217"/>
    <mergeCell ref="DGH217:DGJ217"/>
    <mergeCell ref="DGP217:DGR217"/>
    <mergeCell ref="DGX217:DGZ217"/>
    <mergeCell ref="DHF217:DHH217"/>
    <mergeCell ref="DEL217:DEN217"/>
    <mergeCell ref="DET217:DEV217"/>
    <mergeCell ref="DFB217:DFD217"/>
    <mergeCell ref="DFJ217:DFL217"/>
    <mergeCell ref="DFR217:DFT217"/>
    <mergeCell ref="DYL217:DYN217"/>
    <mergeCell ref="DYT217:DYV217"/>
    <mergeCell ref="DZB217:DZD217"/>
    <mergeCell ref="DZJ217:DZL217"/>
    <mergeCell ref="DZR217:DZT217"/>
    <mergeCell ref="DWX217:DWZ217"/>
    <mergeCell ref="DXF217:DXH217"/>
    <mergeCell ref="DXN217:DXP217"/>
    <mergeCell ref="DXV217:DXX217"/>
    <mergeCell ref="DYD217:DYF217"/>
    <mergeCell ref="DVJ217:DVL217"/>
    <mergeCell ref="DVR217:DVT217"/>
    <mergeCell ref="DVZ217:DWB217"/>
    <mergeCell ref="DWH217:DWJ217"/>
    <mergeCell ref="DWP217:DWR217"/>
    <mergeCell ref="DTV217:DTX217"/>
    <mergeCell ref="DUD217:DUF217"/>
    <mergeCell ref="DUL217:DUN217"/>
    <mergeCell ref="DUT217:DUV217"/>
    <mergeCell ref="DVB217:DVD217"/>
    <mergeCell ref="DSH217:DSJ217"/>
    <mergeCell ref="DSP217:DSR217"/>
    <mergeCell ref="DSX217:DSZ217"/>
    <mergeCell ref="DTF217:DTH217"/>
    <mergeCell ref="DTN217:DTP217"/>
    <mergeCell ref="DQT217:DQV217"/>
    <mergeCell ref="DRB217:DRD217"/>
    <mergeCell ref="DRJ217:DRL217"/>
    <mergeCell ref="DRR217:DRT217"/>
    <mergeCell ref="DRZ217:DSB217"/>
    <mergeCell ref="DPF217:DPH217"/>
    <mergeCell ref="DPN217:DPP217"/>
    <mergeCell ref="DPV217:DPX217"/>
    <mergeCell ref="DQD217:DQF217"/>
    <mergeCell ref="DQL217:DQN217"/>
    <mergeCell ref="EJF217:EJH217"/>
    <mergeCell ref="EJN217:EJP217"/>
    <mergeCell ref="EJV217:EJX217"/>
    <mergeCell ref="EKD217:EKF217"/>
    <mergeCell ref="EKL217:EKN217"/>
    <mergeCell ref="EHR217:EHT217"/>
    <mergeCell ref="EHZ217:EIB217"/>
    <mergeCell ref="EIH217:EIJ217"/>
    <mergeCell ref="EIP217:EIR217"/>
    <mergeCell ref="EIX217:EIZ217"/>
    <mergeCell ref="EGD217:EGF217"/>
    <mergeCell ref="EGL217:EGN217"/>
    <mergeCell ref="EGT217:EGV217"/>
    <mergeCell ref="EHB217:EHD217"/>
    <mergeCell ref="EHJ217:EHL217"/>
    <mergeCell ref="EEP217:EER217"/>
    <mergeCell ref="EEX217:EEZ217"/>
    <mergeCell ref="EFF217:EFH217"/>
    <mergeCell ref="EFN217:EFP217"/>
    <mergeCell ref="EFV217:EFX217"/>
    <mergeCell ref="EDB217:EDD217"/>
    <mergeCell ref="EDJ217:EDL217"/>
    <mergeCell ref="EDR217:EDT217"/>
    <mergeCell ref="EDZ217:EEB217"/>
    <mergeCell ref="EEH217:EEJ217"/>
    <mergeCell ref="EBN217:EBP217"/>
    <mergeCell ref="EBV217:EBX217"/>
    <mergeCell ref="ECD217:ECF217"/>
    <mergeCell ref="ECL217:ECN217"/>
    <mergeCell ref="ECT217:ECV217"/>
    <mergeCell ref="DZZ217:EAB217"/>
    <mergeCell ref="EAH217:EAJ217"/>
    <mergeCell ref="EAP217:EAR217"/>
    <mergeCell ref="EAX217:EAZ217"/>
    <mergeCell ref="EBF217:EBH217"/>
    <mergeCell ref="ETZ217:EUB217"/>
    <mergeCell ref="EUH217:EUJ217"/>
    <mergeCell ref="EUP217:EUR217"/>
    <mergeCell ref="EUX217:EUZ217"/>
    <mergeCell ref="EVF217:EVH217"/>
    <mergeCell ref="ESL217:ESN217"/>
    <mergeCell ref="EST217:ESV217"/>
    <mergeCell ref="ETB217:ETD217"/>
    <mergeCell ref="ETJ217:ETL217"/>
    <mergeCell ref="ETR217:ETT217"/>
    <mergeCell ref="EQX217:EQZ217"/>
    <mergeCell ref="ERF217:ERH217"/>
    <mergeCell ref="ERN217:ERP217"/>
    <mergeCell ref="ERV217:ERX217"/>
    <mergeCell ref="ESD217:ESF217"/>
    <mergeCell ref="EPJ217:EPL217"/>
    <mergeCell ref="EPR217:EPT217"/>
    <mergeCell ref="EPZ217:EQB217"/>
    <mergeCell ref="EQH217:EQJ217"/>
    <mergeCell ref="EQP217:EQR217"/>
    <mergeCell ref="ENV217:ENX217"/>
    <mergeCell ref="EOD217:EOF217"/>
    <mergeCell ref="EOL217:EON217"/>
    <mergeCell ref="EOT217:EOV217"/>
    <mergeCell ref="EPB217:EPD217"/>
    <mergeCell ref="EMH217:EMJ217"/>
    <mergeCell ref="EMP217:EMR217"/>
    <mergeCell ref="EMX217:EMZ217"/>
    <mergeCell ref="ENF217:ENH217"/>
    <mergeCell ref="ENN217:ENP217"/>
    <mergeCell ref="EKT217:EKV217"/>
    <mergeCell ref="ELB217:ELD217"/>
    <mergeCell ref="ELJ217:ELL217"/>
    <mergeCell ref="ELR217:ELT217"/>
    <mergeCell ref="ELZ217:EMB217"/>
    <mergeCell ref="FET217:FEV217"/>
    <mergeCell ref="FFB217:FFD217"/>
    <mergeCell ref="FFJ217:FFL217"/>
    <mergeCell ref="FFR217:FFT217"/>
    <mergeCell ref="FFZ217:FGB217"/>
    <mergeCell ref="FDF217:FDH217"/>
    <mergeCell ref="FDN217:FDP217"/>
    <mergeCell ref="FDV217:FDX217"/>
    <mergeCell ref="FED217:FEF217"/>
    <mergeCell ref="FEL217:FEN217"/>
    <mergeCell ref="FBR217:FBT217"/>
    <mergeCell ref="FBZ217:FCB217"/>
    <mergeCell ref="FCH217:FCJ217"/>
    <mergeCell ref="FCP217:FCR217"/>
    <mergeCell ref="FCX217:FCZ217"/>
    <mergeCell ref="FAD217:FAF217"/>
    <mergeCell ref="FAL217:FAN217"/>
    <mergeCell ref="FAT217:FAV217"/>
    <mergeCell ref="FBB217:FBD217"/>
    <mergeCell ref="FBJ217:FBL217"/>
    <mergeCell ref="EYP217:EYR217"/>
    <mergeCell ref="EYX217:EYZ217"/>
    <mergeCell ref="EZF217:EZH217"/>
    <mergeCell ref="EZN217:EZP217"/>
    <mergeCell ref="EZV217:EZX217"/>
    <mergeCell ref="EXB217:EXD217"/>
    <mergeCell ref="EXJ217:EXL217"/>
    <mergeCell ref="EXR217:EXT217"/>
    <mergeCell ref="EXZ217:EYB217"/>
    <mergeCell ref="EYH217:EYJ217"/>
    <mergeCell ref="EVN217:EVP217"/>
    <mergeCell ref="EVV217:EVX217"/>
    <mergeCell ref="EWD217:EWF217"/>
    <mergeCell ref="EWL217:EWN217"/>
    <mergeCell ref="EWT217:EWV217"/>
    <mergeCell ref="FPN217:FPP217"/>
    <mergeCell ref="FPV217:FPX217"/>
    <mergeCell ref="FQD217:FQF217"/>
    <mergeCell ref="FQL217:FQN217"/>
    <mergeCell ref="FQT217:FQV217"/>
    <mergeCell ref="FNZ217:FOB217"/>
    <mergeCell ref="FOH217:FOJ217"/>
    <mergeCell ref="FOP217:FOR217"/>
    <mergeCell ref="FOX217:FOZ217"/>
    <mergeCell ref="FPF217:FPH217"/>
    <mergeCell ref="FML217:FMN217"/>
    <mergeCell ref="FMT217:FMV217"/>
    <mergeCell ref="FNB217:FND217"/>
    <mergeCell ref="FNJ217:FNL217"/>
    <mergeCell ref="FNR217:FNT217"/>
    <mergeCell ref="FKX217:FKZ217"/>
    <mergeCell ref="FLF217:FLH217"/>
    <mergeCell ref="FLN217:FLP217"/>
    <mergeCell ref="FLV217:FLX217"/>
    <mergeCell ref="FMD217:FMF217"/>
    <mergeCell ref="FJJ217:FJL217"/>
    <mergeCell ref="FJR217:FJT217"/>
    <mergeCell ref="FJZ217:FKB217"/>
    <mergeCell ref="FKH217:FKJ217"/>
    <mergeCell ref="FKP217:FKR217"/>
    <mergeCell ref="FHV217:FHX217"/>
    <mergeCell ref="FID217:FIF217"/>
    <mergeCell ref="FIL217:FIN217"/>
    <mergeCell ref="FIT217:FIV217"/>
    <mergeCell ref="FJB217:FJD217"/>
    <mergeCell ref="FGH217:FGJ217"/>
    <mergeCell ref="FGP217:FGR217"/>
    <mergeCell ref="FGX217:FGZ217"/>
    <mergeCell ref="FHF217:FHH217"/>
    <mergeCell ref="FHN217:FHP217"/>
    <mergeCell ref="GAH217:GAJ217"/>
    <mergeCell ref="GAP217:GAR217"/>
    <mergeCell ref="GAX217:GAZ217"/>
    <mergeCell ref="GBF217:GBH217"/>
    <mergeCell ref="GBN217:GBP217"/>
    <mergeCell ref="FYT217:FYV217"/>
    <mergeCell ref="FZB217:FZD217"/>
    <mergeCell ref="FZJ217:FZL217"/>
    <mergeCell ref="FZR217:FZT217"/>
    <mergeCell ref="FZZ217:GAB217"/>
    <mergeCell ref="FXF217:FXH217"/>
    <mergeCell ref="FXN217:FXP217"/>
    <mergeCell ref="FXV217:FXX217"/>
    <mergeCell ref="FYD217:FYF217"/>
    <mergeCell ref="FYL217:FYN217"/>
    <mergeCell ref="FVR217:FVT217"/>
    <mergeCell ref="FVZ217:FWB217"/>
    <mergeCell ref="FWH217:FWJ217"/>
    <mergeCell ref="FWP217:FWR217"/>
    <mergeCell ref="FWX217:FWZ217"/>
    <mergeCell ref="FUD217:FUF217"/>
    <mergeCell ref="FUL217:FUN217"/>
    <mergeCell ref="FUT217:FUV217"/>
    <mergeCell ref="FVB217:FVD217"/>
    <mergeCell ref="FVJ217:FVL217"/>
    <mergeCell ref="FSP217:FSR217"/>
    <mergeCell ref="FSX217:FSZ217"/>
    <mergeCell ref="FTF217:FTH217"/>
    <mergeCell ref="FTN217:FTP217"/>
    <mergeCell ref="FTV217:FTX217"/>
    <mergeCell ref="FRB217:FRD217"/>
    <mergeCell ref="FRJ217:FRL217"/>
    <mergeCell ref="FRR217:FRT217"/>
    <mergeCell ref="FRZ217:FSB217"/>
    <mergeCell ref="FSH217:FSJ217"/>
    <mergeCell ref="GLB217:GLD217"/>
    <mergeCell ref="GLJ217:GLL217"/>
    <mergeCell ref="GLR217:GLT217"/>
    <mergeCell ref="GLZ217:GMB217"/>
    <mergeCell ref="GMH217:GMJ217"/>
    <mergeCell ref="GJN217:GJP217"/>
    <mergeCell ref="GJV217:GJX217"/>
    <mergeCell ref="GKD217:GKF217"/>
    <mergeCell ref="GKL217:GKN217"/>
    <mergeCell ref="GKT217:GKV217"/>
    <mergeCell ref="GHZ217:GIB217"/>
    <mergeCell ref="GIH217:GIJ217"/>
    <mergeCell ref="GIP217:GIR217"/>
    <mergeCell ref="GIX217:GIZ217"/>
    <mergeCell ref="GJF217:GJH217"/>
    <mergeCell ref="GGL217:GGN217"/>
    <mergeCell ref="GGT217:GGV217"/>
    <mergeCell ref="GHB217:GHD217"/>
    <mergeCell ref="GHJ217:GHL217"/>
    <mergeCell ref="GHR217:GHT217"/>
    <mergeCell ref="GEX217:GEZ217"/>
    <mergeCell ref="GFF217:GFH217"/>
    <mergeCell ref="GFN217:GFP217"/>
    <mergeCell ref="GFV217:GFX217"/>
    <mergeCell ref="GGD217:GGF217"/>
    <mergeCell ref="GDJ217:GDL217"/>
    <mergeCell ref="GDR217:GDT217"/>
    <mergeCell ref="GDZ217:GEB217"/>
    <mergeCell ref="GEH217:GEJ217"/>
    <mergeCell ref="GEP217:GER217"/>
    <mergeCell ref="GBV217:GBX217"/>
    <mergeCell ref="GCD217:GCF217"/>
    <mergeCell ref="GCL217:GCN217"/>
    <mergeCell ref="GCT217:GCV217"/>
    <mergeCell ref="GDB217:GDD217"/>
    <mergeCell ref="GVV217:GVX217"/>
    <mergeCell ref="GWD217:GWF217"/>
    <mergeCell ref="GWL217:GWN217"/>
    <mergeCell ref="GWT217:GWV217"/>
    <mergeCell ref="GXB217:GXD217"/>
    <mergeCell ref="GUH217:GUJ217"/>
    <mergeCell ref="GUP217:GUR217"/>
    <mergeCell ref="GUX217:GUZ217"/>
    <mergeCell ref="GVF217:GVH217"/>
    <mergeCell ref="GVN217:GVP217"/>
    <mergeCell ref="GST217:GSV217"/>
    <mergeCell ref="GTB217:GTD217"/>
    <mergeCell ref="GTJ217:GTL217"/>
    <mergeCell ref="GTR217:GTT217"/>
    <mergeCell ref="GTZ217:GUB217"/>
    <mergeCell ref="GRF217:GRH217"/>
    <mergeCell ref="GRN217:GRP217"/>
    <mergeCell ref="GRV217:GRX217"/>
    <mergeCell ref="GSD217:GSF217"/>
    <mergeCell ref="GSL217:GSN217"/>
    <mergeCell ref="GPR217:GPT217"/>
    <mergeCell ref="GPZ217:GQB217"/>
    <mergeCell ref="GQH217:GQJ217"/>
    <mergeCell ref="GQP217:GQR217"/>
    <mergeCell ref="GQX217:GQZ217"/>
    <mergeCell ref="GOD217:GOF217"/>
    <mergeCell ref="GOL217:GON217"/>
    <mergeCell ref="GOT217:GOV217"/>
    <mergeCell ref="GPB217:GPD217"/>
    <mergeCell ref="GPJ217:GPL217"/>
    <mergeCell ref="GMP217:GMR217"/>
    <mergeCell ref="GMX217:GMZ217"/>
    <mergeCell ref="GNF217:GNH217"/>
    <mergeCell ref="GNN217:GNP217"/>
    <mergeCell ref="GNV217:GNX217"/>
    <mergeCell ref="HGP217:HGR217"/>
    <mergeCell ref="HGX217:HGZ217"/>
    <mergeCell ref="HHF217:HHH217"/>
    <mergeCell ref="HHN217:HHP217"/>
    <mergeCell ref="HHV217:HHX217"/>
    <mergeCell ref="HFB217:HFD217"/>
    <mergeCell ref="HFJ217:HFL217"/>
    <mergeCell ref="HFR217:HFT217"/>
    <mergeCell ref="HFZ217:HGB217"/>
    <mergeCell ref="HGH217:HGJ217"/>
    <mergeCell ref="HDN217:HDP217"/>
    <mergeCell ref="HDV217:HDX217"/>
    <mergeCell ref="HED217:HEF217"/>
    <mergeCell ref="HEL217:HEN217"/>
    <mergeCell ref="HET217:HEV217"/>
    <mergeCell ref="HBZ217:HCB217"/>
    <mergeCell ref="HCH217:HCJ217"/>
    <mergeCell ref="HCP217:HCR217"/>
    <mergeCell ref="HCX217:HCZ217"/>
    <mergeCell ref="HDF217:HDH217"/>
    <mergeCell ref="HAL217:HAN217"/>
    <mergeCell ref="HAT217:HAV217"/>
    <mergeCell ref="HBB217:HBD217"/>
    <mergeCell ref="HBJ217:HBL217"/>
    <mergeCell ref="HBR217:HBT217"/>
    <mergeCell ref="GYX217:GYZ217"/>
    <mergeCell ref="GZF217:GZH217"/>
    <mergeCell ref="GZN217:GZP217"/>
    <mergeCell ref="GZV217:GZX217"/>
    <mergeCell ref="HAD217:HAF217"/>
    <mergeCell ref="GXJ217:GXL217"/>
    <mergeCell ref="GXR217:GXT217"/>
    <mergeCell ref="GXZ217:GYB217"/>
    <mergeCell ref="GYH217:GYJ217"/>
    <mergeCell ref="GYP217:GYR217"/>
    <mergeCell ref="HRJ217:HRL217"/>
    <mergeCell ref="HRR217:HRT217"/>
    <mergeCell ref="HRZ217:HSB217"/>
    <mergeCell ref="HSH217:HSJ217"/>
    <mergeCell ref="HSP217:HSR217"/>
    <mergeCell ref="HPV217:HPX217"/>
    <mergeCell ref="HQD217:HQF217"/>
    <mergeCell ref="HQL217:HQN217"/>
    <mergeCell ref="HQT217:HQV217"/>
    <mergeCell ref="HRB217:HRD217"/>
    <mergeCell ref="HOH217:HOJ217"/>
    <mergeCell ref="HOP217:HOR217"/>
    <mergeCell ref="HOX217:HOZ217"/>
    <mergeCell ref="HPF217:HPH217"/>
    <mergeCell ref="HPN217:HPP217"/>
    <mergeCell ref="HMT217:HMV217"/>
    <mergeCell ref="HNB217:HND217"/>
    <mergeCell ref="HNJ217:HNL217"/>
    <mergeCell ref="HNR217:HNT217"/>
    <mergeCell ref="HNZ217:HOB217"/>
    <mergeCell ref="HLF217:HLH217"/>
    <mergeCell ref="HLN217:HLP217"/>
    <mergeCell ref="HLV217:HLX217"/>
    <mergeCell ref="HMD217:HMF217"/>
    <mergeCell ref="HML217:HMN217"/>
    <mergeCell ref="HJR217:HJT217"/>
    <mergeCell ref="HJZ217:HKB217"/>
    <mergeCell ref="HKH217:HKJ217"/>
    <mergeCell ref="HKP217:HKR217"/>
    <mergeCell ref="HKX217:HKZ217"/>
    <mergeCell ref="HID217:HIF217"/>
    <mergeCell ref="HIL217:HIN217"/>
    <mergeCell ref="HIT217:HIV217"/>
    <mergeCell ref="HJB217:HJD217"/>
    <mergeCell ref="HJJ217:HJL217"/>
    <mergeCell ref="ICD217:ICF217"/>
    <mergeCell ref="ICL217:ICN217"/>
    <mergeCell ref="ICT217:ICV217"/>
    <mergeCell ref="IDB217:IDD217"/>
    <mergeCell ref="IDJ217:IDL217"/>
    <mergeCell ref="IAP217:IAR217"/>
    <mergeCell ref="IAX217:IAZ217"/>
    <mergeCell ref="IBF217:IBH217"/>
    <mergeCell ref="IBN217:IBP217"/>
    <mergeCell ref="IBV217:IBX217"/>
    <mergeCell ref="HZB217:HZD217"/>
    <mergeCell ref="HZJ217:HZL217"/>
    <mergeCell ref="HZR217:HZT217"/>
    <mergeCell ref="HZZ217:IAB217"/>
    <mergeCell ref="IAH217:IAJ217"/>
    <mergeCell ref="HXN217:HXP217"/>
    <mergeCell ref="HXV217:HXX217"/>
    <mergeCell ref="HYD217:HYF217"/>
    <mergeCell ref="HYL217:HYN217"/>
    <mergeCell ref="HYT217:HYV217"/>
    <mergeCell ref="HVZ217:HWB217"/>
    <mergeCell ref="HWH217:HWJ217"/>
    <mergeCell ref="HWP217:HWR217"/>
    <mergeCell ref="HWX217:HWZ217"/>
    <mergeCell ref="HXF217:HXH217"/>
    <mergeCell ref="HUL217:HUN217"/>
    <mergeCell ref="HUT217:HUV217"/>
    <mergeCell ref="HVB217:HVD217"/>
    <mergeCell ref="HVJ217:HVL217"/>
    <mergeCell ref="HVR217:HVT217"/>
    <mergeCell ref="HSX217:HSZ217"/>
    <mergeCell ref="HTF217:HTH217"/>
    <mergeCell ref="HTN217:HTP217"/>
    <mergeCell ref="HTV217:HTX217"/>
    <mergeCell ref="HUD217:HUF217"/>
    <mergeCell ref="IMX217:IMZ217"/>
    <mergeCell ref="INF217:INH217"/>
    <mergeCell ref="INN217:INP217"/>
    <mergeCell ref="INV217:INX217"/>
    <mergeCell ref="IOD217:IOF217"/>
    <mergeCell ref="ILJ217:ILL217"/>
    <mergeCell ref="ILR217:ILT217"/>
    <mergeCell ref="ILZ217:IMB217"/>
    <mergeCell ref="IMH217:IMJ217"/>
    <mergeCell ref="IMP217:IMR217"/>
    <mergeCell ref="IJV217:IJX217"/>
    <mergeCell ref="IKD217:IKF217"/>
    <mergeCell ref="IKL217:IKN217"/>
    <mergeCell ref="IKT217:IKV217"/>
    <mergeCell ref="ILB217:ILD217"/>
    <mergeCell ref="IIH217:IIJ217"/>
    <mergeCell ref="IIP217:IIR217"/>
    <mergeCell ref="IIX217:IIZ217"/>
    <mergeCell ref="IJF217:IJH217"/>
    <mergeCell ref="IJN217:IJP217"/>
    <mergeCell ref="IGT217:IGV217"/>
    <mergeCell ref="IHB217:IHD217"/>
    <mergeCell ref="IHJ217:IHL217"/>
    <mergeCell ref="IHR217:IHT217"/>
    <mergeCell ref="IHZ217:IIB217"/>
    <mergeCell ref="IFF217:IFH217"/>
    <mergeCell ref="IFN217:IFP217"/>
    <mergeCell ref="IFV217:IFX217"/>
    <mergeCell ref="IGD217:IGF217"/>
    <mergeCell ref="IGL217:IGN217"/>
    <mergeCell ref="IDR217:IDT217"/>
    <mergeCell ref="IDZ217:IEB217"/>
    <mergeCell ref="IEH217:IEJ217"/>
    <mergeCell ref="IEP217:IER217"/>
    <mergeCell ref="IEX217:IEZ217"/>
    <mergeCell ref="IXR217:IXT217"/>
    <mergeCell ref="IXZ217:IYB217"/>
    <mergeCell ref="IYH217:IYJ217"/>
    <mergeCell ref="IYP217:IYR217"/>
    <mergeCell ref="IYX217:IYZ217"/>
    <mergeCell ref="IWD217:IWF217"/>
    <mergeCell ref="IWL217:IWN217"/>
    <mergeCell ref="IWT217:IWV217"/>
    <mergeCell ref="IXB217:IXD217"/>
    <mergeCell ref="IXJ217:IXL217"/>
    <mergeCell ref="IUP217:IUR217"/>
    <mergeCell ref="IUX217:IUZ217"/>
    <mergeCell ref="IVF217:IVH217"/>
    <mergeCell ref="IVN217:IVP217"/>
    <mergeCell ref="IVV217:IVX217"/>
    <mergeCell ref="ITB217:ITD217"/>
    <mergeCell ref="ITJ217:ITL217"/>
    <mergeCell ref="ITR217:ITT217"/>
    <mergeCell ref="ITZ217:IUB217"/>
    <mergeCell ref="IUH217:IUJ217"/>
    <mergeCell ref="IRN217:IRP217"/>
    <mergeCell ref="IRV217:IRX217"/>
    <mergeCell ref="ISD217:ISF217"/>
    <mergeCell ref="ISL217:ISN217"/>
    <mergeCell ref="IST217:ISV217"/>
    <mergeCell ref="IPZ217:IQB217"/>
    <mergeCell ref="IQH217:IQJ217"/>
    <mergeCell ref="IQP217:IQR217"/>
    <mergeCell ref="IQX217:IQZ217"/>
    <mergeCell ref="IRF217:IRH217"/>
    <mergeCell ref="IOL217:ION217"/>
    <mergeCell ref="IOT217:IOV217"/>
    <mergeCell ref="IPB217:IPD217"/>
    <mergeCell ref="IPJ217:IPL217"/>
    <mergeCell ref="IPR217:IPT217"/>
    <mergeCell ref="JIL217:JIN217"/>
    <mergeCell ref="JIT217:JIV217"/>
    <mergeCell ref="JJB217:JJD217"/>
    <mergeCell ref="JJJ217:JJL217"/>
    <mergeCell ref="JJR217:JJT217"/>
    <mergeCell ref="JGX217:JGZ217"/>
    <mergeCell ref="JHF217:JHH217"/>
    <mergeCell ref="JHN217:JHP217"/>
    <mergeCell ref="JHV217:JHX217"/>
    <mergeCell ref="JID217:JIF217"/>
    <mergeCell ref="JFJ217:JFL217"/>
    <mergeCell ref="JFR217:JFT217"/>
    <mergeCell ref="JFZ217:JGB217"/>
    <mergeCell ref="JGH217:JGJ217"/>
    <mergeCell ref="JGP217:JGR217"/>
    <mergeCell ref="JDV217:JDX217"/>
    <mergeCell ref="JED217:JEF217"/>
    <mergeCell ref="JEL217:JEN217"/>
    <mergeCell ref="JET217:JEV217"/>
    <mergeCell ref="JFB217:JFD217"/>
    <mergeCell ref="JCH217:JCJ217"/>
    <mergeCell ref="JCP217:JCR217"/>
    <mergeCell ref="JCX217:JCZ217"/>
    <mergeCell ref="JDF217:JDH217"/>
    <mergeCell ref="JDN217:JDP217"/>
    <mergeCell ref="JAT217:JAV217"/>
    <mergeCell ref="JBB217:JBD217"/>
    <mergeCell ref="JBJ217:JBL217"/>
    <mergeCell ref="JBR217:JBT217"/>
    <mergeCell ref="JBZ217:JCB217"/>
    <mergeCell ref="IZF217:IZH217"/>
    <mergeCell ref="IZN217:IZP217"/>
    <mergeCell ref="IZV217:IZX217"/>
    <mergeCell ref="JAD217:JAF217"/>
    <mergeCell ref="JAL217:JAN217"/>
    <mergeCell ref="JTF217:JTH217"/>
    <mergeCell ref="JTN217:JTP217"/>
    <mergeCell ref="JTV217:JTX217"/>
    <mergeCell ref="JUD217:JUF217"/>
    <mergeCell ref="JUL217:JUN217"/>
    <mergeCell ref="JRR217:JRT217"/>
    <mergeCell ref="JRZ217:JSB217"/>
    <mergeCell ref="JSH217:JSJ217"/>
    <mergeCell ref="JSP217:JSR217"/>
    <mergeCell ref="JSX217:JSZ217"/>
    <mergeCell ref="JQD217:JQF217"/>
    <mergeCell ref="JQL217:JQN217"/>
    <mergeCell ref="JQT217:JQV217"/>
    <mergeCell ref="JRB217:JRD217"/>
    <mergeCell ref="JRJ217:JRL217"/>
    <mergeCell ref="JOP217:JOR217"/>
    <mergeCell ref="JOX217:JOZ217"/>
    <mergeCell ref="JPF217:JPH217"/>
    <mergeCell ref="JPN217:JPP217"/>
    <mergeCell ref="JPV217:JPX217"/>
    <mergeCell ref="JNB217:JND217"/>
    <mergeCell ref="JNJ217:JNL217"/>
    <mergeCell ref="JNR217:JNT217"/>
    <mergeCell ref="JNZ217:JOB217"/>
    <mergeCell ref="JOH217:JOJ217"/>
    <mergeCell ref="JLN217:JLP217"/>
    <mergeCell ref="JLV217:JLX217"/>
    <mergeCell ref="JMD217:JMF217"/>
    <mergeCell ref="JML217:JMN217"/>
    <mergeCell ref="JMT217:JMV217"/>
    <mergeCell ref="JJZ217:JKB217"/>
    <mergeCell ref="JKH217:JKJ217"/>
    <mergeCell ref="JKP217:JKR217"/>
    <mergeCell ref="JKX217:JKZ217"/>
    <mergeCell ref="JLF217:JLH217"/>
    <mergeCell ref="KDZ217:KEB217"/>
    <mergeCell ref="KEH217:KEJ217"/>
    <mergeCell ref="KEP217:KER217"/>
    <mergeCell ref="KEX217:KEZ217"/>
    <mergeCell ref="KFF217:KFH217"/>
    <mergeCell ref="KCL217:KCN217"/>
    <mergeCell ref="KCT217:KCV217"/>
    <mergeCell ref="KDB217:KDD217"/>
    <mergeCell ref="KDJ217:KDL217"/>
    <mergeCell ref="KDR217:KDT217"/>
    <mergeCell ref="KAX217:KAZ217"/>
    <mergeCell ref="KBF217:KBH217"/>
    <mergeCell ref="KBN217:KBP217"/>
    <mergeCell ref="KBV217:KBX217"/>
    <mergeCell ref="KCD217:KCF217"/>
    <mergeCell ref="JZJ217:JZL217"/>
    <mergeCell ref="JZR217:JZT217"/>
    <mergeCell ref="JZZ217:KAB217"/>
    <mergeCell ref="KAH217:KAJ217"/>
    <mergeCell ref="KAP217:KAR217"/>
    <mergeCell ref="JXV217:JXX217"/>
    <mergeCell ref="JYD217:JYF217"/>
    <mergeCell ref="JYL217:JYN217"/>
    <mergeCell ref="JYT217:JYV217"/>
    <mergeCell ref="JZB217:JZD217"/>
    <mergeCell ref="JWH217:JWJ217"/>
    <mergeCell ref="JWP217:JWR217"/>
    <mergeCell ref="JWX217:JWZ217"/>
    <mergeCell ref="JXF217:JXH217"/>
    <mergeCell ref="JXN217:JXP217"/>
    <mergeCell ref="JUT217:JUV217"/>
    <mergeCell ref="JVB217:JVD217"/>
    <mergeCell ref="JVJ217:JVL217"/>
    <mergeCell ref="JVR217:JVT217"/>
    <mergeCell ref="JVZ217:JWB217"/>
    <mergeCell ref="KOT217:KOV217"/>
    <mergeCell ref="KPB217:KPD217"/>
    <mergeCell ref="KPJ217:KPL217"/>
    <mergeCell ref="KPR217:KPT217"/>
    <mergeCell ref="KPZ217:KQB217"/>
    <mergeCell ref="KNF217:KNH217"/>
    <mergeCell ref="KNN217:KNP217"/>
    <mergeCell ref="KNV217:KNX217"/>
    <mergeCell ref="KOD217:KOF217"/>
    <mergeCell ref="KOL217:KON217"/>
    <mergeCell ref="KLR217:KLT217"/>
    <mergeCell ref="KLZ217:KMB217"/>
    <mergeCell ref="KMH217:KMJ217"/>
    <mergeCell ref="KMP217:KMR217"/>
    <mergeCell ref="KMX217:KMZ217"/>
    <mergeCell ref="KKD217:KKF217"/>
    <mergeCell ref="KKL217:KKN217"/>
    <mergeCell ref="KKT217:KKV217"/>
    <mergeCell ref="KLB217:KLD217"/>
    <mergeCell ref="KLJ217:KLL217"/>
    <mergeCell ref="KIP217:KIR217"/>
    <mergeCell ref="KIX217:KIZ217"/>
    <mergeCell ref="KJF217:KJH217"/>
    <mergeCell ref="KJN217:KJP217"/>
    <mergeCell ref="KJV217:KJX217"/>
    <mergeCell ref="KHB217:KHD217"/>
    <mergeCell ref="KHJ217:KHL217"/>
    <mergeCell ref="KHR217:KHT217"/>
    <mergeCell ref="KHZ217:KIB217"/>
    <mergeCell ref="KIH217:KIJ217"/>
    <mergeCell ref="KFN217:KFP217"/>
    <mergeCell ref="KFV217:KFX217"/>
    <mergeCell ref="KGD217:KGF217"/>
    <mergeCell ref="KGL217:KGN217"/>
    <mergeCell ref="KGT217:KGV217"/>
    <mergeCell ref="KZN217:KZP217"/>
    <mergeCell ref="KZV217:KZX217"/>
    <mergeCell ref="LAD217:LAF217"/>
    <mergeCell ref="LAL217:LAN217"/>
    <mergeCell ref="LAT217:LAV217"/>
    <mergeCell ref="KXZ217:KYB217"/>
    <mergeCell ref="KYH217:KYJ217"/>
    <mergeCell ref="KYP217:KYR217"/>
    <mergeCell ref="KYX217:KYZ217"/>
    <mergeCell ref="KZF217:KZH217"/>
    <mergeCell ref="KWL217:KWN217"/>
    <mergeCell ref="KWT217:KWV217"/>
    <mergeCell ref="KXB217:KXD217"/>
    <mergeCell ref="KXJ217:KXL217"/>
    <mergeCell ref="KXR217:KXT217"/>
    <mergeCell ref="KUX217:KUZ217"/>
    <mergeCell ref="KVF217:KVH217"/>
    <mergeCell ref="KVN217:KVP217"/>
    <mergeCell ref="KVV217:KVX217"/>
    <mergeCell ref="KWD217:KWF217"/>
    <mergeCell ref="KTJ217:KTL217"/>
    <mergeCell ref="KTR217:KTT217"/>
    <mergeCell ref="KTZ217:KUB217"/>
    <mergeCell ref="KUH217:KUJ217"/>
    <mergeCell ref="KUP217:KUR217"/>
    <mergeCell ref="KRV217:KRX217"/>
    <mergeCell ref="KSD217:KSF217"/>
    <mergeCell ref="KSL217:KSN217"/>
    <mergeCell ref="KST217:KSV217"/>
    <mergeCell ref="KTB217:KTD217"/>
    <mergeCell ref="KQH217:KQJ217"/>
    <mergeCell ref="KQP217:KQR217"/>
    <mergeCell ref="KQX217:KQZ217"/>
    <mergeCell ref="KRF217:KRH217"/>
    <mergeCell ref="KRN217:KRP217"/>
    <mergeCell ref="LKH217:LKJ217"/>
    <mergeCell ref="LKP217:LKR217"/>
    <mergeCell ref="LKX217:LKZ217"/>
    <mergeCell ref="LLF217:LLH217"/>
    <mergeCell ref="LLN217:LLP217"/>
    <mergeCell ref="LIT217:LIV217"/>
    <mergeCell ref="LJB217:LJD217"/>
    <mergeCell ref="LJJ217:LJL217"/>
    <mergeCell ref="LJR217:LJT217"/>
    <mergeCell ref="LJZ217:LKB217"/>
    <mergeCell ref="LHF217:LHH217"/>
    <mergeCell ref="LHN217:LHP217"/>
    <mergeCell ref="LHV217:LHX217"/>
    <mergeCell ref="LID217:LIF217"/>
    <mergeCell ref="LIL217:LIN217"/>
    <mergeCell ref="LFR217:LFT217"/>
    <mergeCell ref="LFZ217:LGB217"/>
    <mergeCell ref="LGH217:LGJ217"/>
    <mergeCell ref="LGP217:LGR217"/>
    <mergeCell ref="LGX217:LGZ217"/>
    <mergeCell ref="LED217:LEF217"/>
    <mergeCell ref="LEL217:LEN217"/>
    <mergeCell ref="LET217:LEV217"/>
    <mergeCell ref="LFB217:LFD217"/>
    <mergeCell ref="LFJ217:LFL217"/>
    <mergeCell ref="LCP217:LCR217"/>
    <mergeCell ref="LCX217:LCZ217"/>
    <mergeCell ref="LDF217:LDH217"/>
    <mergeCell ref="LDN217:LDP217"/>
    <mergeCell ref="LDV217:LDX217"/>
    <mergeCell ref="LBB217:LBD217"/>
    <mergeCell ref="LBJ217:LBL217"/>
    <mergeCell ref="LBR217:LBT217"/>
    <mergeCell ref="LBZ217:LCB217"/>
    <mergeCell ref="LCH217:LCJ217"/>
    <mergeCell ref="LVB217:LVD217"/>
    <mergeCell ref="LVJ217:LVL217"/>
    <mergeCell ref="LVR217:LVT217"/>
    <mergeCell ref="LVZ217:LWB217"/>
    <mergeCell ref="LWH217:LWJ217"/>
    <mergeCell ref="LTN217:LTP217"/>
    <mergeCell ref="LTV217:LTX217"/>
    <mergeCell ref="LUD217:LUF217"/>
    <mergeCell ref="LUL217:LUN217"/>
    <mergeCell ref="LUT217:LUV217"/>
    <mergeCell ref="LRZ217:LSB217"/>
    <mergeCell ref="LSH217:LSJ217"/>
    <mergeCell ref="LSP217:LSR217"/>
    <mergeCell ref="LSX217:LSZ217"/>
    <mergeCell ref="LTF217:LTH217"/>
    <mergeCell ref="LQL217:LQN217"/>
    <mergeCell ref="LQT217:LQV217"/>
    <mergeCell ref="LRB217:LRD217"/>
    <mergeCell ref="LRJ217:LRL217"/>
    <mergeCell ref="LRR217:LRT217"/>
    <mergeCell ref="LOX217:LOZ217"/>
    <mergeCell ref="LPF217:LPH217"/>
    <mergeCell ref="LPN217:LPP217"/>
    <mergeCell ref="LPV217:LPX217"/>
    <mergeCell ref="LQD217:LQF217"/>
    <mergeCell ref="LNJ217:LNL217"/>
    <mergeCell ref="LNR217:LNT217"/>
    <mergeCell ref="LNZ217:LOB217"/>
    <mergeCell ref="LOH217:LOJ217"/>
    <mergeCell ref="LOP217:LOR217"/>
    <mergeCell ref="LLV217:LLX217"/>
    <mergeCell ref="LMD217:LMF217"/>
    <mergeCell ref="LML217:LMN217"/>
    <mergeCell ref="LMT217:LMV217"/>
    <mergeCell ref="LNB217:LND217"/>
    <mergeCell ref="MFV217:MFX217"/>
    <mergeCell ref="MGD217:MGF217"/>
    <mergeCell ref="MGL217:MGN217"/>
    <mergeCell ref="MGT217:MGV217"/>
    <mergeCell ref="MHB217:MHD217"/>
    <mergeCell ref="MEH217:MEJ217"/>
    <mergeCell ref="MEP217:MER217"/>
    <mergeCell ref="MEX217:MEZ217"/>
    <mergeCell ref="MFF217:MFH217"/>
    <mergeCell ref="MFN217:MFP217"/>
    <mergeCell ref="MCT217:MCV217"/>
    <mergeCell ref="MDB217:MDD217"/>
    <mergeCell ref="MDJ217:MDL217"/>
    <mergeCell ref="MDR217:MDT217"/>
    <mergeCell ref="MDZ217:MEB217"/>
    <mergeCell ref="MBF217:MBH217"/>
    <mergeCell ref="MBN217:MBP217"/>
    <mergeCell ref="MBV217:MBX217"/>
    <mergeCell ref="MCD217:MCF217"/>
    <mergeCell ref="MCL217:MCN217"/>
    <mergeCell ref="LZR217:LZT217"/>
    <mergeCell ref="LZZ217:MAB217"/>
    <mergeCell ref="MAH217:MAJ217"/>
    <mergeCell ref="MAP217:MAR217"/>
    <mergeCell ref="MAX217:MAZ217"/>
    <mergeCell ref="LYD217:LYF217"/>
    <mergeCell ref="LYL217:LYN217"/>
    <mergeCell ref="LYT217:LYV217"/>
    <mergeCell ref="LZB217:LZD217"/>
    <mergeCell ref="LZJ217:LZL217"/>
    <mergeCell ref="LWP217:LWR217"/>
    <mergeCell ref="LWX217:LWZ217"/>
    <mergeCell ref="LXF217:LXH217"/>
    <mergeCell ref="LXN217:LXP217"/>
    <mergeCell ref="LXV217:LXX217"/>
    <mergeCell ref="MQP217:MQR217"/>
    <mergeCell ref="MQX217:MQZ217"/>
    <mergeCell ref="MRF217:MRH217"/>
    <mergeCell ref="MRN217:MRP217"/>
    <mergeCell ref="MRV217:MRX217"/>
    <mergeCell ref="MPB217:MPD217"/>
    <mergeCell ref="MPJ217:MPL217"/>
    <mergeCell ref="MPR217:MPT217"/>
    <mergeCell ref="MPZ217:MQB217"/>
    <mergeCell ref="MQH217:MQJ217"/>
    <mergeCell ref="MNN217:MNP217"/>
    <mergeCell ref="MNV217:MNX217"/>
    <mergeCell ref="MOD217:MOF217"/>
    <mergeCell ref="MOL217:MON217"/>
    <mergeCell ref="MOT217:MOV217"/>
    <mergeCell ref="MLZ217:MMB217"/>
    <mergeCell ref="MMH217:MMJ217"/>
    <mergeCell ref="MMP217:MMR217"/>
    <mergeCell ref="MMX217:MMZ217"/>
    <mergeCell ref="MNF217:MNH217"/>
    <mergeCell ref="MKL217:MKN217"/>
    <mergeCell ref="MKT217:MKV217"/>
    <mergeCell ref="MLB217:MLD217"/>
    <mergeCell ref="MLJ217:MLL217"/>
    <mergeCell ref="MLR217:MLT217"/>
    <mergeCell ref="MIX217:MIZ217"/>
    <mergeCell ref="MJF217:MJH217"/>
    <mergeCell ref="MJN217:MJP217"/>
    <mergeCell ref="MJV217:MJX217"/>
    <mergeCell ref="MKD217:MKF217"/>
    <mergeCell ref="MHJ217:MHL217"/>
    <mergeCell ref="MHR217:MHT217"/>
    <mergeCell ref="MHZ217:MIB217"/>
    <mergeCell ref="MIH217:MIJ217"/>
    <mergeCell ref="MIP217:MIR217"/>
    <mergeCell ref="NBJ217:NBL217"/>
    <mergeCell ref="NBR217:NBT217"/>
    <mergeCell ref="NBZ217:NCB217"/>
    <mergeCell ref="NCH217:NCJ217"/>
    <mergeCell ref="NCP217:NCR217"/>
    <mergeCell ref="MZV217:MZX217"/>
    <mergeCell ref="NAD217:NAF217"/>
    <mergeCell ref="NAL217:NAN217"/>
    <mergeCell ref="NAT217:NAV217"/>
    <mergeCell ref="NBB217:NBD217"/>
    <mergeCell ref="MYH217:MYJ217"/>
    <mergeCell ref="MYP217:MYR217"/>
    <mergeCell ref="MYX217:MYZ217"/>
    <mergeCell ref="MZF217:MZH217"/>
    <mergeCell ref="MZN217:MZP217"/>
    <mergeCell ref="MWT217:MWV217"/>
    <mergeCell ref="MXB217:MXD217"/>
    <mergeCell ref="MXJ217:MXL217"/>
    <mergeCell ref="MXR217:MXT217"/>
    <mergeCell ref="MXZ217:MYB217"/>
    <mergeCell ref="MVF217:MVH217"/>
    <mergeCell ref="MVN217:MVP217"/>
    <mergeCell ref="MVV217:MVX217"/>
    <mergeCell ref="MWD217:MWF217"/>
    <mergeCell ref="MWL217:MWN217"/>
    <mergeCell ref="MTR217:MTT217"/>
    <mergeCell ref="MTZ217:MUB217"/>
    <mergeCell ref="MUH217:MUJ217"/>
    <mergeCell ref="MUP217:MUR217"/>
    <mergeCell ref="MUX217:MUZ217"/>
    <mergeCell ref="MSD217:MSF217"/>
    <mergeCell ref="MSL217:MSN217"/>
    <mergeCell ref="MST217:MSV217"/>
    <mergeCell ref="MTB217:MTD217"/>
    <mergeCell ref="MTJ217:MTL217"/>
    <mergeCell ref="NMD217:NMF217"/>
    <mergeCell ref="NML217:NMN217"/>
    <mergeCell ref="NMT217:NMV217"/>
    <mergeCell ref="NNB217:NND217"/>
    <mergeCell ref="NNJ217:NNL217"/>
    <mergeCell ref="NKP217:NKR217"/>
    <mergeCell ref="NKX217:NKZ217"/>
    <mergeCell ref="NLF217:NLH217"/>
    <mergeCell ref="NLN217:NLP217"/>
    <mergeCell ref="NLV217:NLX217"/>
    <mergeCell ref="NJB217:NJD217"/>
    <mergeCell ref="NJJ217:NJL217"/>
    <mergeCell ref="NJR217:NJT217"/>
    <mergeCell ref="NJZ217:NKB217"/>
    <mergeCell ref="NKH217:NKJ217"/>
    <mergeCell ref="NHN217:NHP217"/>
    <mergeCell ref="NHV217:NHX217"/>
    <mergeCell ref="NID217:NIF217"/>
    <mergeCell ref="NIL217:NIN217"/>
    <mergeCell ref="NIT217:NIV217"/>
    <mergeCell ref="NFZ217:NGB217"/>
    <mergeCell ref="NGH217:NGJ217"/>
    <mergeCell ref="NGP217:NGR217"/>
    <mergeCell ref="NGX217:NGZ217"/>
    <mergeCell ref="NHF217:NHH217"/>
    <mergeCell ref="NEL217:NEN217"/>
    <mergeCell ref="NET217:NEV217"/>
    <mergeCell ref="NFB217:NFD217"/>
    <mergeCell ref="NFJ217:NFL217"/>
    <mergeCell ref="NFR217:NFT217"/>
    <mergeCell ref="NCX217:NCZ217"/>
    <mergeCell ref="NDF217:NDH217"/>
    <mergeCell ref="NDN217:NDP217"/>
    <mergeCell ref="NDV217:NDX217"/>
    <mergeCell ref="NED217:NEF217"/>
    <mergeCell ref="NWX217:NWZ217"/>
    <mergeCell ref="NXF217:NXH217"/>
    <mergeCell ref="NXN217:NXP217"/>
    <mergeCell ref="NXV217:NXX217"/>
    <mergeCell ref="NYD217:NYF217"/>
    <mergeCell ref="NVJ217:NVL217"/>
    <mergeCell ref="NVR217:NVT217"/>
    <mergeCell ref="NVZ217:NWB217"/>
    <mergeCell ref="NWH217:NWJ217"/>
    <mergeCell ref="NWP217:NWR217"/>
    <mergeCell ref="NTV217:NTX217"/>
    <mergeCell ref="NUD217:NUF217"/>
    <mergeCell ref="NUL217:NUN217"/>
    <mergeCell ref="NUT217:NUV217"/>
    <mergeCell ref="NVB217:NVD217"/>
    <mergeCell ref="NSH217:NSJ217"/>
    <mergeCell ref="NSP217:NSR217"/>
    <mergeCell ref="NSX217:NSZ217"/>
    <mergeCell ref="NTF217:NTH217"/>
    <mergeCell ref="NTN217:NTP217"/>
    <mergeCell ref="NQT217:NQV217"/>
    <mergeCell ref="NRB217:NRD217"/>
    <mergeCell ref="NRJ217:NRL217"/>
    <mergeCell ref="NRR217:NRT217"/>
    <mergeCell ref="NRZ217:NSB217"/>
    <mergeCell ref="NPF217:NPH217"/>
    <mergeCell ref="NPN217:NPP217"/>
    <mergeCell ref="NPV217:NPX217"/>
    <mergeCell ref="NQD217:NQF217"/>
    <mergeCell ref="NQL217:NQN217"/>
    <mergeCell ref="NNR217:NNT217"/>
    <mergeCell ref="NNZ217:NOB217"/>
    <mergeCell ref="NOH217:NOJ217"/>
    <mergeCell ref="NOP217:NOR217"/>
    <mergeCell ref="NOX217:NOZ217"/>
    <mergeCell ref="OHR217:OHT217"/>
    <mergeCell ref="OHZ217:OIB217"/>
    <mergeCell ref="OIH217:OIJ217"/>
    <mergeCell ref="OIP217:OIR217"/>
    <mergeCell ref="OIX217:OIZ217"/>
    <mergeCell ref="OGD217:OGF217"/>
    <mergeCell ref="OGL217:OGN217"/>
    <mergeCell ref="OGT217:OGV217"/>
    <mergeCell ref="OHB217:OHD217"/>
    <mergeCell ref="OHJ217:OHL217"/>
    <mergeCell ref="OEP217:OER217"/>
    <mergeCell ref="OEX217:OEZ217"/>
    <mergeCell ref="OFF217:OFH217"/>
    <mergeCell ref="OFN217:OFP217"/>
    <mergeCell ref="OFV217:OFX217"/>
    <mergeCell ref="ODB217:ODD217"/>
    <mergeCell ref="ODJ217:ODL217"/>
    <mergeCell ref="ODR217:ODT217"/>
    <mergeCell ref="ODZ217:OEB217"/>
    <mergeCell ref="OEH217:OEJ217"/>
    <mergeCell ref="OBN217:OBP217"/>
    <mergeCell ref="OBV217:OBX217"/>
    <mergeCell ref="OCD217:OCF217"/>
    <mergeCell ref="OCL217:OCN217"/>
    <mergeCell ref="OCT217:OCV217"/>
    <mergeCell ref="NZZ217:OAB217"/>
    <mergeCell ref="OAH217:OAJ217"/>
    <mergeCell ref="OAP217:OAR217"/>
    <mergeCell ref="OAX217:OAZ217"/>
    <mergeCell ref="OBF217:OBH217"/>
    <mergeCell ref="NYL217:NYN217"/>
    <mergeCell ref="NYT217:NYV217"/>
    <mergeCell ref="NZB217:NZD217"/>
    <mergeCell ref="NZJ217:NZL217"/>
    <mergeCell ref="NZR217:NZT217"/>
    <mergeCell ref="OSL217:OSN217"/>
    <mergeCell ref="OST217:OSV217"/>
    <mergeCell ref="OTB217:OTD217"/>
    <mergeCell ref="OTJ217:OTL217"/>
    <mergeCell ref="OTR217:OTT217"/>
    <mergeCell ref="OQX217:OQZ217"/>
    <mergeCell ref="ORF217:ORH217"/>
    <mergeCell ref="ORN217:ORP217"/>
    <mergeCell ref="ORV217:ORX217"/>
    <mergeCell ref="OSD217:OSF217"/>
    <mergeCell ref="OPJ217:OPL217"/>
    <mergeCell ref="OPR217:OPT217"/>
    <mergeCell ref="OPZ217:OQB217"/>
    <mergeCell ref="OQH217:OQJ217"/>
    <mergeCell ref="OQP217:OQR217"/>
    <mergeCell ref="ONV217:ONX217"/>
    <mergeCell ref="OOD217:OOF217"/>
    <mergeCell ref="OOL217:OON217"/>
    <mergeCell ref="OOT217:OOV217"/>
    <mergeCell ref="OPB217:OPD217"/>
    <mergeCell ref="OMH217:OMJ217"/>
    <mergeCell ref="OMP217:OMR217"/>
    <mergeCell ref="OMX217:OMZ217"/>
    <mergeCell ref="ONF217:ONH217"/>
    <mergeCell ref="ONN217:ONP217"/>
    <mergeCell ref="OKT217:OKV217"/>
    <mergeCell ref="OLB217:OLD217"/>
    <mergeCell ref="OLJ217:OLL217"/>
    <mergeCell ref="OLR217:OLT217"/>
    <mergeCell ref="OLZ217:OMB217"/>
    <mergeCell ref="OJF217:OJH217"/>
    <mergeCell ref="OJN217:OJP217"/>
    <mergeCell ref="OJV217:OJX217"/>
    <mergeCell ref="OKD217:OKF217"/>
    <mergeCell ref="OKL217:OKN217"/>
    <mergeCell ref="PDF217:PDH217"/>
    <mergeCell ref="PDN217:PDP217"/>
    <mergeCell ref="PDV217:PDX217"/>
    <mergeCell ref="PED217:PEF217"/>
    <mergeCell ref="PEL217:PEN217"/>
    <mergeCell ref="PBR217:PBT217"/>
    <mergeCell ref="PBZ217:PCB217"/>
    <mergeCell ref="PCH217:PCJ217"/>
    <mergeCell ref="PCP217:PCR217"/>
    <mergeCell ref="PCX217:PCZ217"/>
    <mergeCell ref="PAD217:PAF217"/>
    <mergeCell ref="PAL217:PAN217"/>
    <mergeCell ref="PAT217:PAV217"/>
    <mergeCell ref="PBB217:PBD217"/>
    <mergeCell ref="PBJ217:PBL217"/>
    <mergeCell ref="OYP217:OYR217"/>
    <mergeCell ref="OYX217:OYZ217"/>
    <mergeCell ref="OZF217:OZH217"/>
    <mergeCell ref="OZN217:OZP217"/>
    <mergeCell ref="OZV217:OZX217"/>
    <mergeCell ref="OXB217:OXD217"/>
    <mergeCell ref="OXJ217:OXL217"/>
    <mergeCell ref="OXR217:OXT217"/>
    <mergeCell ref="OXZ217:OYB217"/>
    <mergeCell ref="OYH217:OYJ217"/>
    <mergeCell ref="OVN217:OVP217"/>
    <mergeCell ref="OVV217:OVX217"/>
    <mergeCell ref="OWD217:OWF217"/>
    <mergeCell ref="OWL217:OWN217"/>
    <mergeCell ref="OWT217:OWV217"/>
    <mergeCell ref="OTZ217:OUB217"/>
    <mergeCell ref="OUH217:OUJ217"/>
    <mergeCell ref="OUP217:OUR217"/>
    <mergeCell ref="OUX217:OUZ217"/>
    <mergeCell ref="OVF217:OVH217"/>
    <mergeCell ref="PNZ217:POB217"/>
    <mergeCell ref="POH217:POJ217"/>
    <mergeCell ref="POP217:POR217"/>
    <mergeCell ref="POX217:POZ217"/>
    <mergeCell ref="PPF217:PPH217"/>
    <mergeCell ref="PML217:PMN217"/>
    <mergeCell ref="PMT217:PMV217"/>
    <mergeCell ref="PNB217:PND217"/>
    <mergeCell ref="PNJ217:PNL217"/>
    <mergeCell ref="PNR217:PNT217"/>
    <mergeCell ref="PKX217:PKZ217"/>
    <mergeCell ref="PLF217:PLH217"/>
    <mergeCell ref="PLN217:PLP217"/>
    <mergeCell ref="PLV217:PLX217"/>
    <mergeCell ref="PMD217:PMF217"/>
    <mergeCell ref="PJJ217:PJL217"/>
    <mergeCell ref="PJR217:PJT217"/>
    <mergeCell ref="PJZ217:PKB217"/>
    <mergeCell ref="PKH217:PKJ217"/>
    <mergeCell ref="PKP217:PKR217"/>
    <mergeCell ref="PHV217:PHX217"/>
    <mergeCell ref="PID217:PIF217"/>
    <mergeCell ref="PIL217:PIN217"/>
    <mergeCell ref="PIT217:PIV217"/>
    <mergeCell ref="PJB217:PJD217"/>
    <mergeCell ref="PGH217:PGJ217"/>
    <mergeCell ref="PGP217:PGR217"/>
    <mergeCell ref="PGX217:PGZ217"/>
    <mergeCell ref="PHF217:PHH217"/>
    <mergeCell ref="PHN217:PHP217"/>
    <mergeCell ref="PET217:PEV217"/>
    <mergeCell ref="PFB217:PFD217"/>
    <mergeCell ref="PFJ217:PFL217"/>
    <mergeCell ref="PFR217:PFT217"/>
    <mergeCell ref="PFZ217:PGB217"/>
    <mergeCell ref="PYT217:PYV217"/>
    <mergeCell ref="PZB217:PZD217"/>
    <mergeCell ref="PZJ217:PZL217"/>
    <mergeCell ref="PZR217:PZT217"/>
    <mergeCell ref="PZZ217:QAB217"/>
    <mergeCell ref="PXF217:PXH217"/>
    <mergeCell ref="PXN217:PXP217"/>
    <mergeCell ref="PXV217:PXX217"/>
    <mergeCell ref="PYD217:PYF217"/>
    <mergeCell ref="PYL217:PYN217"/>
    <mergeCell ref="PVR217:PVT217"/>
    <mergeCell ref="PVZ217:PWB217"/>
    <mergeCell ref="PWH217:PWJ217"/>
    <mergeCell ref="PWP217:PWR217"/>
    <mergeCell ref="PWX217:PWZ217"/>
    <mergeCell ref="PUD217:PUF217"/>
    <mergeCell ref="PUL217:PUN217"/>
    <mergeCell ref="PUT217:PUV217"/>
    <mergeCell ref="PVB217:PVD217"/>
    <mergeCell ref="PVJ217:PVL217"/>
    <mergeCell ref="PSP217:PSR217"/>
    <mergeCell ref="PSX217:PSZ217"/>
    <mergeCell ref="PTF217:PTH217"/>
    <mergeCell ref="PTN217:PTP217"/>
    <mergeCell ref="PTV217:PTX217"/>
    <mergeCell ref="PRB217:PRD217"/>
    <mergeCell ref="PRJ217:PRL217"/>
    <mergeCell ref="PRR217:PRT217"/>
    <mergeCell ref="PRZ217:PSB217"/>
    <mergeCell ref="PSH217:PSJ217"/>
    <mergeCell ref="PPN217:PPP217"/>
    <mergeCell ref="PPV217:PPX217"/>
    <mergeCell ref="PQD217:PQF217"/>
    <mergeCell ref="PQL217:PQN217"/>
    <mergeCell ref="PQT217:PQV217"/>
    <mergeCell ref="QJN217:QJP217"/>
    <mergeCell ref="QJV217:QJX217"/>
    <mergeCell ref="QKD217:QKF217"/>
    <mergeCell ref="QKL217:QKN217"/>
    <mergeCell ref="QKT217:QKV217"/>
    <mergeCell ref="QHZ217:QIB217"/>
    <mergeCell ref="QIH217:QIJ217"/>
    <mergeCell ref="QIP217:QIR217"/>
    <mergeCell ref="QIX217:QIZ217"/>
    <mergeCell ref="QJF217:QJH217"/>
    <mergeCell ref="QGL217:QGN217"/>
    <mergeCell ref="QGT217:QGV217"/>
    <mergeCell ref="QHB217:QHD217"/>
    <mergeCell ref="QHJ217:QHL217"/>
    <mergeCell ref="QHR217:QHT217"/>
    <mergeCell ref="QEX217:QEZ217"/>
    <mergeCell ref="QFF217:QFH217"/>
    <mergeCell ref="QFN217:QFP217"/>
    <mergeCell ref="QFV217:QFX217"/>
    <mergeCell ref="QGD217:QGF217"/>
    <mergeCell ref="QDJ217:QDL217"/>
    <mergeCell ref="QDR217:QDT217"/>
    <mergeCell ref="QDZ217:QEB217"/>
    <mergeCell ref="QEH217:QEJ217"/>
    <mergeCell ref="QEP217:QER217"/>
    <mergeCell ref="QBV217:QBX217"/>
    <mergeCell ref="QCD217:QCF217"/>
    <mergeCell ref="QCL217:QCN217"/>
    <mergeCell ref="QCT217:QCV217"/>
    <mergeCell ref="QDB217:QDD217"/>
    <mergeCell ref="QAH217:QAJ217"/>
    <mergeCell ref="QAP217:QAR217"/>
    <mergeCell ref="QAX217:QAZ217"/>
    <mergeCell ref="QBF217:QBH217"/>
    <mergeCell ref="QBN217:QBP217"/>
    <mergeCell ref="QUH217:QUJ217"/>
    <mergeCell ref="QUP217:QUR217"/>
    <mergeCell ref="QUX217:QUZ217"/>
    <mergeCell ref="QVF217:QVH217"/>
    <mergeCell ref="QVN217:QVP217"/>
    <mergeCell ref="QST217:QSV217"/>
    <mergeCell ref="QTB217:QTD217"/>
    <mergeCell ref="QTJ217:QTL217"/>
    <mergeCell ref="QTR217:QTT217"/>
    <mergeCell ref="QTZ217:QUB217"/>
    <mergeCell ref="QRF217:QRH217"/>
    <mergeCell ref="QRN217:QRP217"/>
    <mergeCell ref="QRV217:QRX217"/>
    <mergeCell ref="QSD217:QSF217"/>
    <mergeCell ref="QSL217:QSN217"/>
    <mergeCell ref="QPR217:QPT217"/>
    <mergeCell ref="QPZ217:QQB217"/>
    <mergeCell ref="QQH217:QQJ217"/>
    <mergeCell ref="QQP217:QQR217"/>
    <mergeCell ref="QQX217:QQZ217"/>
    <mergeCell ref="QOD217:QOF217"/>
    <mergeCell ref="QOL217:QON217"/>
    <mergeCell ref="QOT217:QOV217"/>
    <mergeCell ref="QPB217:QPD217"/>
    <mergeCell ref="QPJ217:QPL217"/>
    <mergeCell ref="QMP217:QMR217"/>
    <mergeCell ref="QMX217:QMZ217"/>
    <mergeCell ref="QNF217:QNH217"/>
    <mergeCell ref="QNN217:QNP217"/>
    <mergeCell ref="QNV217:QNX217"/>
    <mergeCell ref="QLB217:QLD217"/>
    <mergeCell ref="QLJ217:QLL217"/>
    <mergeCell ref="QLR217:QLT217"/>
    <mergeCell ref="QLZ217:QMB217"/>
    <mergeCell ref="QMH217:QMJ217"/>
    <mergeCell ref="RFB217:RFD217"/>
    <mergeCell ref="RFJ217:RFL217"/>
    <mergeCell ref="RFR217:RFT217"/>
    <mergeCell ref="RFZ217:RGB217"/>
    <mergeCell ref="RGH217:RGJ217"/>
    <mergeCell ref="RDN217:RDP217"/>
    <mergeCell ref="RDV217:RDX217"/>
    <mergeCell ref="RED217:REF217"/>
    <mergeCell ref="REL217:REN217"/>
    <mergeCell ref="RET217:REV217"/>
    <mergeCell ref="RBZ217:RCB217"/>
    <mergeCell ref="RCH217:RCJ217"/>
    <mergeCell ref="RCP217:RCR217"/>
    <mergeCell ref="RCX217:RCZ217"/>
    <mergeCell ref="RDF217:RDH217"/>
    <mergeCell ref="RAL217:RAN217"/>
    <mergeCell ref="RAT217:RAV217"/>
    <mergeCell ref="RBB217:RBD217"/>
    <mergeCell ref="RBJ217:RBL217"/>
    <mergeCell ref="RBR217:RBT217"/>
    <mergeCell ref="QYX217:QYZ217"/>
    <mergeCell ref="QZF217:QZH217"/>
    <mergeCell ref="QZN217:QZP217"/>
    <mergeCell ref="QZV217:QZX217"/>
    <mergeCell ref="RAD217:RAF217"/>
    <mergeCell ref="QXJ217:QXL217"/>
    <mergeCell ref="QXR217:QXT217"/>
    <mergeCell ref="QXZ217:QYB217"/>
    <mergeCell ref="QYH217:QYJ217"/>
    <mergeCell ref="QYP217:QYR217"/>
    <mergeCell ref="QVV217:QVX217"/>
    <mergeCell ref="QWD217:QWF217"/>
    <mergeCell ref="QWL217:QWN217"/>
    <mergeCell ref="QWT217:QWV217"/>
    <mergeCell ref="QXB217:QXD217"/>
    <mergeCell ref="RPV217:RPX217"/>
    <mergeCell ref="RQD217:RQF217"/>
    <mergeCell ref="RQL217:RQN217"/>
    <mergeCell ref="RQT217:RQV217"/>
    <mergeCell ref="RRB217:RRD217"/>
    <mergeCell ref="ROH217:ROJ217"/>
    <mergeCell ref="ROP217:ROR217"/>
    <mergeCell ref="ROX217:ROZ217"/>
    <mergeCell ref="RPF217:RPH217"/>
    <mergeCell ref="RPN217:RPP217"/>
    <mergeCell ref="RMT217:RMV217"/>
    <mergeCell ref="RNB217:RND217"/>
    <mergeCell ref="RNJ217:RNL217"/>
    <mergeCell ref="RNR217:RNT217"/>
    <mergeCell ref="RNZ217:ROB217"/>
    <mergeCell ref="RLF217:RLH217"/>
    <mergeCell ref="RLN217:RLP217"/>
    <mergeCell ref="RLV217:RLX217"/>
    <mergeCell ref="RMD217:RMF217"/>
    <mergeCell ref="RML217:RMN217"/>
    <mergeCell ref="RJR217:RJT217"/>
    <mergeCell ref="RJZ217:RKB217"/>
    <mergeCell ref="RKH217:RKJ217"/>
    <mergeCell ref="RKP217:RKR217"/>
    <mergeCell ref="RKX217:RKZ217"/>
    <mergeCell ref="RID217:RIF217"/>
    <mergeCell ref="RIL217:RIN217"/>
    <mergeCell ref="RIT217:RIV217"/>
    <mergeCell ref="RJB217:RJD217"/>
    <mergeCell ref="RJJ217:RJL217"/>
    <mergeCell ref="RGP217:RGR217"/>
    <mergeCell ref="RGX217:RGZ217"/>
    <mergeCell ref="RHF217:RHH217"/>
    <mergeCell ref="RHN217:RHP217"/>
    <mergeCell ref="RHV217:RHX217"/>
    <mergeCell ref="SAP217:SAR217"/>
    <mergeCell ref="SAX217:SAZ217"/>
    <mergeCell ref="SBF217:SBH217"/>
    <mergeCell ref="SBN217:SBP217"/>
    <mergeCell ref="SBV217:SBX217"/>
    <mergeCell ref="RZB217:RZD217"/>
    <mergeCell ref="RZJ217:RZL217"/>
    <mergeCell ref="RZR217:RZT217"/>
    <mergeCell ref="RZZ217:SAB217"/>
    <mergeCell ref="SAH217:SAJ217"/>
    <mergeCell ref="RXN217:RXP217"/>
    <mergeCell ref="RXV217:RXX217"/>
    <mergeCell ref="RYD217:RYF217"/>
    <mergeCell ref="RYL217:RYN217"/>
    <mergeCell ref="RYT217:RYV217"/>
    <mergeCell ref="RVZ217:RWB217"/>
    <mergeCell ref="RWH217:RWJ217"/>
    <mergeCell ref="RWP217:RWR217"/>
    <mergeCell ref="RWX217:RWZ217"/>
    <mergeCell ref="RXF217:RXH217"/>
    <mergeCell ref="RUL217:RUN217"/>
    <mergeCell ref="RUT217:RUV217"/>
    <mergeCell ref="RVB217:RVD217"/>
    <mergeCell ref="RVJ217:RVL217"/>
    <mergeCell ref="RVR217:RVT217"/>
    <mergeCell ref="RSX217:RSZ217"/>
    <mergeCell ref="RTF217:RTH217"/>
    <mergeCell ref="RTN217:RTP217"/>
    <mergeCell ref="RTV217:RTX217"/>
    <mergeCell ref="RUD217:RUF217"/>
    <mergeCell ref="RRJ217:RRL217"/>
    <mergeCell ref="RRR217:RRT217"/>
    <mergeCell ref="RRZ217:RSB217"/>
    <mergeCell ref="RSH217:RSJ217"/>
    <mergeCell ref="RSP217:RSR217"/>
    <mergeCell ref="SLJ217:SLL217"/>
    <mergeCell ref="SLR217:SLT217"/>
    <mergeCell ref="SLZ217:SMB217"/>
    <mergeCell ref="SMH217:SMJ217"/>
    <mergeCell ref="SMP217:SMR217"/>
    <mergeCell ref="SJV217:SJX217"/>
    <mergeCell ref="SKD217:SKF217"/>
    <mergeCell ref="SKL217:SKN217"/>
    <mergeCell ref="SKT217:SKV217"/>
    <mergeCell ref="SLB217:SLD217"/>
    <mergeCell ref="SIH217:SIJ217"/>
    <mergeCell ref="SIP217:SIR217"/>
    <mergeCell ref="SIX217:SIZ217"/>
    <mergeCell ref="SJF217:SJH217"/>
    <mergeCell ref="SJN217:SJP217"/>
    <mergeCell ref="SGT217:SGV217"/>
    <mergeCell ref="SHB217:SHD217"/>
    <mergeCell ref="SHJ217:SHL217"/>
    <mergeCell ref="SHR217:SHT217"/>
    <mergeCell ref="SHZ217:SIB217"/>
    <mergeCell ref="SFF217:SFH217"/>
    <mergeCell ref="SFN217:SFP217"/>
    <mergeCell ref="SFV217:SFX217"/>
    <mergeCell ref="SGD217:SGF217"/>
    <mergeCell ref="SGL217:SGN217"/>
    <mergeCell ref="SDR217:SDT217"/>
    <mergeCell ref="SDZ217:SEB217"/>
    <mergeCell ref="SEH217:SEJ217"/>
    <mergeCell ref="SEP217:SER217"/>
    <mergeCell ref="SEX217:SEZ217"/>
    <mergeCell ref="SCD217:SCF217"/>
    <mergeCell ref="SCL217:SCN217"/>
    <mergeCell ref="SCT217:SCV217"/>
    <mergeCell ref="SDB217:SDD217"/>
    <mergeCell ref="SDJ217:SDL217"/>
    <mergeCell ref="SWD217:SWF217"/>
    <mergeCell ref="SWL217:SWN217"/>
    <mergeCell ref="SWT217:SWV217"/>
    <mergeCell ref="SXB217:SXD217"/>
    <mergeCell ref="SXJ217:SXL217"/>
    <mergeCell ref="SUP217:SUR217"/>
    <mergeCell ref="SUX217:SUZ217"/>
    <mergeCell ref="SVF217:SVH217"/>
    <mergeCell ref="SVN217:SVP217"/>
    <mergeCell ref="SVV217:SVX217"/>
    <mergeCell ref="STB217:STD217"/>
    <mergeCell ref="STJ217:STL217"/>
    <mergeCell ref="STR217:STT217"/>
    <mergeCell ref="STZ217:SUB217"/>
    <mergeCell ref="SUH217:SUJ217"/>
    <mergeCell ref="SRN217:SRP217"/>
    <mergeCell ref="SRV217:SRX217"/>
    <mergeCell ref="SSD217:SSF217"/>
    <mergeCell ref="SSL217:SSN217"/>
    <mergeCell ref="SST217:SSV217"/>
    <mergeCell ref="SPZ217:SQB217"/>
    <mergeCell ref="SQH217:SQJ217"/>
    <mergeCell ref="SQP217:SQR217"/>
    <mergeCell ref="SQX217:SQZ217"/>
    <mergeCell ref="SRF217:SRH217"/>
    <mergeCell ref="SOL217:SON217"/>
    <mergeCell ref="SOT217:SOV217"/>
    <mergeCell ref="SPB217:SPD217"/>
    <mergeCell ref="SPJ217:SPL217"/>
    <mergeCell ref="SPR217:SPT217"/>
    <mergeCell ref="SMX217:SMZ217"/>
    <mergeCell ref="SNF217:SNH217"/>
    <mergeCell ref="SNN217:SNP217"/>
    <mergeCell ref="SNV217:SNX217"/>
    <mergeCell ref="SOD217:SOF217"/>
    <mergeCell ref="TGX217:TGZ217"/>
    <mergeCell ref="THF217:THH217"/>
    <mergeCell ref="THN217:THP217"/>
    <mergeCell ref="THV217:THX217"/>
    <mergeCell ref="TID217:TIF217"/>
    <mergeCell ref="TFJ217:TFL217"/>
    <mergeCell ref="TFR217:TFT217"/>
    <mergeCell ref="TFZ217:TGB217"/>
    <mergeCell ref="TGH217:TGJ217"/>
    <mergeCell ref="TGP217:TGR217"/>
    <mergeCell ref="TDV217:TDX217"/>
    <mergeCell ref="TED217:TEF217"/>
    <mergeCell ref="TEL217:TEN217"/>
    <mergeCell ref="TET217:TEV217"/>
    <mergeCell ref="TFB217:TFD217"/>
    <mergeCell ref="TCH217:TCJ217"/>
    <mergeCell ref="TCP217:TCR217"/>
    <mergeCell ref="TCX217:TCZ217"/>
    <mergeCell ref="TDF217:TDH217"/>
    <mergeCell ref="TDN217:TDP217"/>
    <mergeCell ref="TAT217:TAV217"/>
    <mergeCell ref="TBB217:TBD217"/>
    <mergeCell ref="TBJ217:TBL217"/>
    <mergeCell ref="TBR217:TBT217"/>
    <mergeCell ref="TBZ217:TCB217"/>
    <mergeCell ref="SZF217:SZH217"/>
    <mergeCell ref="SZN217:SZP217"/>
    <mergeCell ref="SZV217:SZX217"/>
    <mergeCell ref="TAD217:TAF217"/>
    <mergeCell ref="TAL217:TAN217"/>
    <mergeCell ref="SXR217:SXT217"/>
    <mergeCell ref="SXZ217:SYB217"/>
    <mergeCell ref="SYH217:SYJ217"/>
    <mergeCell ref="SYP217:SYR217"/>
    <mergeCell ref="SYX217:SYZ217"/>
    <mergeCell ref="TRR217:TRT217"/>
    <mergeCell ref="TRZ217:TSB217"/>
    <mergeCell ref="TSH217:TSJ217"/>
    <mergeCell ref="TSP217:TSR217"/>
    <mergeCell ref="TSX217:TSZ217"/>
    <mergeCell ref="TQD217:TQF217"/>
    <mergeCell ref="TQL217:TQN217"/>
    <mergeCell ref="TQT217:TQV217"/>
    <mergeCell ref="TRB217:TRD217"/>
    <mergeCell ref="TRJ217:TRL217"/>
    <mergeCell ref="TOP217:TOR217"/>
    <mergeCell ref="TOX217:TOZ217"/>
    <mergeCell ref="TPF217:TPH217"/>
    <mergeCell ref="TPN217:TPP217"/>
    <mergeCell ref="TPV217:TPX217"/>
    <mergeCell ref="TNB217:TND217"/>
    <mergeCell ref="TNJ217:TNL217"/>
    <mergeCell ref="TNR217:TNT217"/>
    <mergeCell ref="TNZ217:TOB217"/>
    <mergeCell ref="TOH217:TOJ217"/>
    <mergeCell ref="TLN217:TLP217"/>
    <mergeCell ref="TLV217:TLX217"/>
    <mergeCell ref="TMD217:TMF217"/>
    <mergeCell ref="TML217:TMN217"/>
    <mergeCell ref="TMT217:TMV217"/>
    <mergeCell ref="TJZ217:TKB217"/>
    <mergeCell ref="TKH217:TKJ217"/>
    <mergeCell ref="TKP217:TKR217"/>
    <mergeCell ref="TKX217:TKZ217"/>
    <mergeCell ref="TLF217:TLH217"/>
    <mergeCell ref="TIL217:TIN217"/>
    <mergeCell ref="TIT217:TIV217"/>
    <mergeCell ref="TJB217:TJD217"/>
    <mergeCell ref="TJJ217:TJL217"/>
    <mergeCell ref="TJR217:TJT217"/>
    <mergeCell ref="UCL217:UCN217"/>
    <mergeCell ref="UCT217:UCV217"/>
    <mergeCell ref="UDB217:UDD217"/>
    <mergeCell ref="UDJ217:UDL217"/>
    <mergeCell ref="UDR217:UDT217"/>
    <mergeCell ref="UAX217:UAZ217"/>
    <mergeCell ref="UBF217:UBH217"/>
    <mergeCell ref="UBN217:UBP217"/>
    <mergeCell ref="UBV217:UBX217"/>
    <mergeCell ref="UCD217:UCF217"/>
    <mergeCell ref="TZJ217:TZL217"/>
    <mergeCell ref="TZR217:TZT217"/>
    <mergeCell ref="TZZ217:UAB217"/>
    <mergeCell ref="UAH217:UAJ217"/>
    <mergeCell ref="UAP217:UAR217"/>
    <mergeCell ref="TXV217:TXX217"/>
    <mergeCell ref="TYD217:TYF217"/>
    <mergeCell ref="TYL217:TYN217"/>
    <mergeCell ref="TYT217:TYV217"/>
    <mergeCell ref="TZB217:TZD217"/>
    <mergeCell ref="TWH217:TWJ217"/>
    <mergeCell ref="TWP217:TWR217"/>
    <mergeCell ref="TWX217:TWZ217"/>
    <mergeCell ref="TXF217:TXH217"/>
    <mergeCell ref="TXN217:TXP217"/>
    <mergeCell ref="TUT217:TUV217"/>
    <mergeCell ref="TVB217:TVD217"/>
    <mergeCell ref="TVJ217:TVL217"/>
    <mergeCell ref="TVR217:TVT217"/>
    <mergeCell ref="TVZ217:TWB217"/>
    <mergeCell ref="TTF217:TTH217"/>
    <mergeCell ref="TTN217:TTP217"/>
    <mergeCell ref="TTV217:TTX217"/>
    <mergeCell ref="TUD217:TUF217"/>
    <mergeCell ref="TUL217:TUN217"/>
    <mergeCell ref="UNF217:UNH217"/>
    <mergeCell ref="UNN217:UNP217"/>
    <mergeCell ref="UNV217:UNX217"/>
    <mergeCell ref="UOD217:UOF217"/>
    <mergeCell ref="UOL217:UON217"/>
    <mergeCell ref="ULR217:ULT217"/>
    <mergeCell ref="ULZ217:UMB217"/>
    <mergeCell ref="UMH217:UMJ217"/>
    <mergeCell ref="UMP217:UMR217"/>
    <mergeCell ref="UMX217:UMZ217"/>
    <mergeCell ref="UKD217:UKF217"/>
    <mergeCell ref="UKL217:UKN217"/>
    <mergeCell ref="UKT217:UKV217"/>
    <mergeCell ref="ULB217:ULD217"/>
    <mergeCell ref="ULJ217:ULL217"/>
    <mergeCell ref="UIP217:UIR217"/>
    <mergeCell ref="UIX217:UIZ217"/>
    <mergeCell ref="UJF217:UJH217"/>
    <mergeCell ref="UJN217:UJP217"/>
    <mergeCell ref="UJV217:UJX217"/>
    <mergeCell ref="UHB217:UHD217"/>
    <mergeCell ref="UHJ217:UHL217"/>
    <mergeCell ref="UHR217:UHT217"/>
    <mergeCell ref="UHZ217:UIB217"/>
    <mergeCell ref="UIH217:UIJ217"/>
    <mergeCell ref="UFN217:UFP217"/>
    <mergeCell ref="UFV217:UFX217"/>
    <mergeCell ref="UGD217:UGF217"/>
    <mergeCell ref="UGL217:UGN217"/>
    <mergeCell ref="UGT217:UGV217"/>
    <mergeCell ref="UDZ217:UEB217"/>
    <mergeCell ref="UEH217:UEJ217"/>
    <mergeCell ref="UEP217:UER217"/>
    <mergeCell ref="UEX217:UEZ217"/>
    <mergeCell ref="UFF217:UFH217"/>
    <mergeCell ref="UXZ217:UYB217"/>
    <mergeCell ref="UYH217:UYJ217"/>
    <mergeCell ref="UYP217:UYR217"/>
    <mergeCell ref="UYX217:UYZ217"/>
    <mergeCell ref="UZF217:UZH217"/>
    <mergeCell ref="UWL217:UWN217"/>
    <mergeCell ref="UWT217:UWV217"/>
    <mergeCell ref="UXB217:UXD217"/>
    <mergeCell ref="UXJ217:UXL217"/>
    <mergeCell ref="UXR217:UXT217"/>
    <mergeCell ref="UUX217:UUZ217"/>
    <mergeCell ref="UVF217:UVH217"/>
    <mergeCell ref="UVN217:UVP217"/>
    <mergeCell ref="UVV217:UVX217"/>
    <mergeCell ref="UWD217:UWF217"/>
    <mergeCell ref="UTJ217:UTL217"/>
    <mergeCell ref="UTR217:UTT217"/>
    <mergeCell ref="UTZ217:UUB217"/>
    <mergeCell ref="UUH217:UUJ217"/>
    <mergeCell ref="UUP217:UUR217"/>
    <mergeCell ref="URV217:URX217"/>
    <mergeCell ref="USD217:USF217"/>
    <mergeCell ref="USL217:USN217"/>
    <mergeCell ref="UST217:USV217"/>
    <mergeCell ref="UTB217:UTD217"/>
    <mergeCell ref="UQH217:UQJ217"/>
    <mergeCell ref="UQP217:UQR217"/>
    <mergeCell ref="UQX217:UQZ217"/>
    <mergeCell ref="URF217:URH217"/>
    <mergeCell ref="URN217:URP217"/>
    <mergeCell ref="UOT217:UOV217"/>
    <mergeCell ref="UPB217:UPD217"/>
    <mergeCell ref="UPJ217:UPL217"/>
    <mergeCell ref="UPR217:UPT217"/>
    <mergeCell ref="UPZ217:UQB217"/>
    <mergeCell ref="VIT217:VIV217"/>
    <mergeCell ref="VJB217:VJD217"/>
    <mergeCell ref="VJJ217:VJL217"/>
    <mergeCell ref="VJR217:VJT217"/>
    <mergeCell ref="VJZ217:VKB217"/>
    <mergeCell ref="VHF217:VHH217"/>
    <mergeCell ref="VHN217:VHP217"/>
    <mergeCell ref="VHV217:VHX217"/>
    <mergeCell ref="VID217:VIF217"/>
    <mergeCell ref="VIL217:VIN217"/>
    <mergeCell ref="VFR217:VFT217"/>
    <mergeCell ref="VFZ217:VGB217"/>
    <mergeCell ref="VGH217:VGJ217"/>
    <mergeCell ref="VGP217:VGR217"/>
    <mergeCell ref="VGX217:VGZ217"/>
    <mergeCell ref="VED217:VEF217"/>
    <mergeCell ref="VEL217:VEN217"/>
    <mergeCell ref="VET217:VEV217"/>
    <mergeCell ref="VFB217:VFD217"/>
    <mergeCell ref="VFJ217:VFL217"/>
    <mergeCell ref="VCP217:VCR217"/>
    <mergeCell ref="VCX217:VCZ217"/>
    <mergeCell ref="VDF217:VDH217"/>
    <mergeCell ref="VDN217:VDP217"/>
    <mergeCell ref="VDV217:VDX217"/>
    <mergeCell ref="VBB217:VBD217"/>
    <mergeCell ref="VBJ217:VBL217"/>
    <mergeCell ref="VBR217:VBT217"/>
    <mergeCell ref="VBZ217:VCB217"/>
    <mergeCell ref="VCH217:VCJ217"/>
    <mergeCell ref="UZN217:UZP217"/>
    <mergeCell ref="UZV217:UZX217"/>
    <mergeCell ref="VAD217:VAF217"/>
    <mergeCell ref="VAL217:VAN217"/>
    <mergeCell ref="VAT217:VAV217"/>
    <mergeCell ref="VTN217:VTP217"/>
    <mergeCell ref="VTV217:VTX217"/>
    <mergeCell ref="VUD217:VUF217"/>
    <mergeCell ref="VUL217:VUN217"/>
    <mergeCell ref="VUT217:VUV217"/>
    <mergeCell ref="VRZ217:VSB217"/>
    <mergeCell ref="VSH217:VSJ217"/>
    <mergeCell ref="VSP217:VSR217"/>
    <mergeCell ref="VSX217:VSZ217"/>
    <mergeCell ref="VTF217:VTH217"/>
    <mergeCell ref="VQL217:VQN217"/>
    <mergeCell ref="VQT217:VQV217"/>
    <mergeCell ref="VRB217:VRD217"/>
    <mergeCell ref="VRJ217:VRL217"/>
    <mergeCell ref="VRR217:VRT217"/>
    <mergeCell ref="VOX217:VOZ217"/>
    <mergeCell ref="VPF217:VPH217"/>
    <mergeCell ref="VPN217:VPP217"/>
    <mergeCell ref="VPV217:VPX217"/>
    <mergeCell ref="VQD217:VQF217"/>
    <mergeCell ref="VNJ217:VNL217"/>
    <mergeCell ref="VNR217:VNT217"/>
    <mergeCell ref="VNZ217:VOB217"/>
    <mergeCell ref="VOH217:VOJ217"/>
    <mergeCell ref="VOP217:VOR217"/>
    <mergeCell ref="VLV217:VLX217"/>
    <mergeCell ref="VMD217:VMF217"/>
    <mergeCell ref="VML217:VMN217"/>
    <mergeCell ref="VMT217:VMV217"/>
    <mergeCell ref="VNB217:VND217"/>
    <mergeCell ref="VKH217:VKJ217"/>
    <mergeCell ref="VKP217:VKR217"/>
    <mergeCell ref="VKX217:VKZ217"/>
    <mergeCell ref="VLF217:VLH217"/>
    <mergeCell ref="VLN217:VLP217"/>
    <mergeCell ref="WEH217:WEJ217"/>
    <mergeCell ref="WEP217:WER217"/>
    <mergeCell ref="WEX217:WEZ217"/>
    <mergeCell ref="WFF217:WFH217"/>
    <mergeCell ref="WFN217:WFP217"/>
    <mergeCell ref="WCT217:WCV217"/>
    <mergeCell ref="WDB217:WDD217"/>
    <mergeCell ref="WDJ217:WDL217"/>
    <mergeCell ref="WDR217:WDT217"/>
    <mergeCell ref="WDZ217:WEB217"/>
    <mergeCell ref="WBF217:WBH217"/>
    <mergeCell ref="WBN217:WBP217"/>
    <mergeCell ref="WBV217:WBX217"/>
    <mergeCell ref="WCD217:WCF217"/>
    <mergeCell ref="WCL217:WCN217"/>
    <mergeCell ref="VZR217:VZT217"/>
    <mergeCell ref="VZZ217:WAB217"/>
    <mergeCell ref="WAH217:WAJ217"/>
    <mergeCell ref="WAP217:WAR217"/>
    <mergeCell ref="WAX217:WAZ217"/>
    <mergeCell ref="VYD217:VYF217"/>
    <mergeCell ref="VYL217:VYN217"/>
    <mergeCell ref="VYT217:VYV217"/>
    <mergeCell ref="VZB217:VZD217"/>
    <mergeCell ref="VZJ217:VZL217"/>
    <mergeCell ref="VWP217:VWR217"/>
    <mergeCell ref="VWX217:VWZ217"/>
    <mergeCell ref="VXF217:VXH217"/>
    <mergeCell ref="VXN217:VXP217"/>
    <mergeCell ref="VXV217:VXX217"/>
    <mergeCell ref="VVB217:VVD217"/>
    <mergeCell ref="VVJ217:VVL217"/>
    <mergeCell ref="VVR217:VVT217"/>
    <mergeCell ref="VVZ217:VWB217"/>
    <mergeCell ref="VWH217:VWJ217"/>
    <mergeCell ref="WRN217:WRP217"/>
    <mergeCell ref="WRV217:WRX217"/>
    <mergeCell ref="WPB217:WPD217"/>
    <mergeCell ref="WPJ217:WPL217"/>
    <mergeCell ref="WPR217:WPT217"/>
    <mergeCell ref="WPZ217:WQB217"/>
    <mergeCell ref="WQH217:WQJ217"/>
    <mergeCell ref="WNN217:WNP217"/>
    <mergeCell ref="WNV217:WNX217"/>
    <mergeCell ref="WOD217:WOF217"/>
    <mergeCell ref="WOL217:WON217"/>
    <mergeCell ref="WOT217:WOV217"/>
    <mergeCell ref="WLZ217:WMB217"/>
    <mergeCell ref="WMH217:WMJ217"/>
    <mergeCell ref="WMP217:WMR217"/>
    <mergeCell ref="WMX217:WMZ217"/>
    <mergeCell ref="WNF217:WNH217"/>
    <mergeCell ref="WKL217:WKN217"/>
    <mergeCell ref="WKT217:WKV217"/>
    <mergeCell ref="WLB217:WLD217"/>
    <mergeCell ref="WLJ217:WLL217"/>
    <mergeCell ref="WLR217:WLT217"/>
    <mergeCell ref="WIX217:WIZ217"/>
    <mergeCell ref="WJF217:WJH217"/>
    <mergeCell ref="WJN217:WJP217"/>
    <mergeCell ref="WJV217:WJX217"/>
    <mergeCell ref="WKD217:WKF217"/>
    <mergeCell ref="WHJ217:WHL217"/>
    <mergeCell ref="WHR217:WHT217"/>
    <mergeCell ref="WHZ217:WIB217"/>
    <mergeCell ref="WIH217:WIJ217"/>
    <mergeCell ref="WIP217:WIR217"/>
    <mergeCell ref="WFV217:WFX217"/>
    <mergeCell ref="WGD217:WGF217"/>
    <mergeCell ref="WGL217:WGN217"/>
    <mergeCell ref="WGT217:WGV217"/>
    <mergeCell ref="WHB217:WHD217"/>
    <mergeCell ref="DA251:DB251"/>
    <mergeCell ref="DI251:DJ251"/>
    <mergeCell ref="DQ251:DR251"/>
    <mergeCell ref="DY251:DZ251"/>
    <mergeCell ref="EG251:EH251"/>
    <mergeCell ref="XEL217:XEN217"/>
    <mergeCell ref="XET217:XEV217"/>
    <mergeCell ref="XFB217:XFD217"/>
    <mergeCell ref="A251:B251"/>
    <mergeCell ref="I251:J251"/>
    <mergeCell ref="Q251:R251"/>
    <mergeCell ref="Y251:Z251"/>
    <mergeCell ref="AG251:AH251"/>
    <mergeCell ref="AO251:AP251"/>
    <mergeCell ref="AW251:AX251"/>
    <mergeCell ref="BE251:BF251"/>
    <mergeCell ref="BM251:BN251"/>
    <mergeCell ref="BU251:BV251"/>
    <mergeCell ref="CC251:CD251"/>
    <mergeCell ref="CK251:CL251"/>
    <mergeCell ref="CS251:CT251"/>
    <mergeCell ref="XCX217:XCZ217"/>
    <mergeCell ref="XDF217:XDH217"/>
    <mergeCell ref="XDN217:XDP217"/>
    <mergeCell ref="XDV217:XDX217"/>
    <mergeCell ref="XED217:XEF217"/>
    <mergeCell ref="XBJ217:XBL217"/>
    <mergeCell ref="XBR217:XBT217"/>
    <mergeCell ref="XBZ217:XCB217"/>
    <mergeCell ref="XCH217:XCJ217"/>
    <mergeCell ref="XCP217:XCR217"/>
    <mergeCell ref="WZV217:WZX217"/>
    <mergeCell ref="XAD217:XAF217"/>
    <mergeCell ref="XAL217:XAN217"/>
    <mergeCell ref="XAT217:XAV217"/>
    <mergeCell ref="XBB217:XBD217"/>
    <mergeCell ref="WYH217:WYJ217"/>
    <mergeCell ref="WYP217:WYR217"/>
    <mergeCell ref="WYX217:WYZ217"/>
    <mergeCell ref="WZF217:WZH217"/>
    <mergeCell ref="WZN217:WZP217"/>
    <mergeCell ref="WWT217:WWV217"/>
    <mergeCell ref="WXB217:WXD217"/>
    <mergeCell ref="WXJ217:WXL217"/>
    <mergeCell ref="WXR217:WXT217"/>
    <mergeCell ref="WXZ217:WYB217"/>
    <mergeCell ref="WVF217:WVH217"/>
    <mergeCell ref="WVN217:WVP217"/>
    <mergeCell ref="WVV217:WVX217"/>
    <mergeCell ref="WWD217:WWF217"/>
    <mergeCell ref="WWL217:WWN217"/>
    <mergeCell ref="WTR217:WTT217"/>
    <mergeCell ref="WTZ217:WUB217"/>
    <mergeCell ref="WUH217:WUJ217"/>
    <mergeCell ref="WUP217:WUR217"/>
    <mergeCell ref="WUX217:WUZ217"/>
    <mergeCell ref="WSD217:WSF217"/>
    <mergeCell ref="WSL217:WSN217"/>
    <mergeCell ref="WST217:WSV217"/>
    <mergeCell ref="WTB217:WTD217"/>
    <mergeCell ref="WTJ217:WTL217"/>
    <mergeCell ref="WQP217:WQR217"/>
    <mergeCell ref="WQX217:WQZ217"/>
    <mergeCell ref="WRF217:WRH217"/>
    <mergeCell ref="NU251:NV251"/>
    <mergeCell ref="OC251:OD251"/>
    <mergeCell ref="OK251:OL251"/>
    <mergeCell ref="OS251:OT251"/>
    <mergeCell ref="PA251:PB251"/>
    <mergeCell ref="MG251:MH251"/>
    <mergeCell ref="MO251:MP251"/>
    <mergeCell ref="MW251:MX251"/>
    <mergeCell ref="NE251:NF251"/>
    <mergeCell ref="NM251:NN251"/>
    <mergeCell ref="KS251:KT251"/>
    <mergeCell ref="LA251:LB251"/>
    <mergeCell ref="LI251:LJ251"/>
    <mergeCell ref="LQ251:LR251"/>
    <mergeCell ref="LY251:LZ251"/>
    <mergeCell ref="JE251:JF251"/>
    <mergeCell ref="JM251:JN251"/>
    <mergeCell ref="JU251:JV251"/>
    <mergeCell ref="KC251:KD251"/>
    <mergeCell ref="KK251:KL251"/>
    <mergeCell ref="HQ251:HR251"/>
    <mergeCell ref="HY251:HZ251"/>
    <mergeCell ref="IG251:IH251"/>
    <mergeCell ref="IO251:IP251"/>
    <mergeCell ref="IW251:IX251"/>
    <mergeCell ref="GC251:GD251"/>
    <mergeCell ref="GK251:GL251"/>
    <mergeCell ref="GS251:GT251"/>
    <mergeCell ref="HA251:HB251"/>
    <mergeCell ref="HI251:HJ251"/>
    <mergeCell ref="EO251:EP251"/>
    <mergeCell ref="EW251:EX251"/>
    <mergeCell ref="FE251:FF251"/>
    <mergeCell ref="FM251:FN251"/>
    <mergeCell ref="FU251:FV251"/>
    <mergeCell ref="YO251:YP251"/>
    <mergeCell ref="YW251:YX251"/>
    <mergeCell ref="ZE251:ZF251"/>
    <mergeCell ref="ZM251:ZN251"/>
    <mergeCell ref="ZU251:ZV251"/>
    <mergeCell ref="XA251:XB251"/>
    <mergeCell ref="XI251:XJ251"/>
    <mergeCell ref="XQ251:XR251"/>
    <mergeCell ref="XY251:XZ251"/>
    <mergeCell ref="YG251:YH251"/>
    <mergeCell ref="VM251:VN251"/>
    <mergeCell ref="VU251:VV251"/>
    <mergeCell ref="WC251:WD251"/>
    <mergeCell ref="WK251:WL251"/>
    <mergeCell ref="WS251:WT251"/>
    <mergeCell ref="TY251:TZ251"/>
    <mergeCell ref="UG251:UH251"/>
    <mergeCell ref="UO251:UP251"/>
    <mergeCell ref="UW251:UX251"/>
    <mergeCell ref="VE251:VF251"/>
    <mergeCell ref="SK251:SL251"/>
    <mergeCell ref="SS251:ST251"/>
    <mergeCell ref="TA251:TB251"/>
    <mergeCell ref="TI251:TJ251"/>
    <mergeCell ref="TQ251:TR251"/>
    <mergeCell ref="QW251:QX251"/>
    <mergeCell ref="RE251:RF251"/>
    <mergeCell ref="RM251:RN251"/>
    <mergeCell ref="RU251:RV251"/>
    <mergeCell ref="SC251:SD251"/>
    <mergeCell ref="PI251:PJ251"/>
    <mergeCell ref="PQ251:PR251"/>
    <mergeCell ref="PY251:PZ251"/>
    <mergeCell ref="QG251:QH251"/>
    <mergeCell ref="QO251:QP251"/>
    <mergeCell ref="AJI251:AJJ251"/>
    <mergeCell ref="AJQ251:AJR251"/>
    <mergeCell ref="AJY251:AJZ251"/>
    <mergeCell ref="AKG251:AKH251"/>
    <mergeCell ref="AKO251:AKP251"/>
    <mergeCell ref="AHU251:AHV251"/>
    <mergeCell ref="AIC251:AID251"/>
    <mergeCell ref="AIK251:AIL251"/>
    <mergeCell ref="AIS251:AIT251"/>
    <mergeCell ref="AJA251:AJB251"/>
    <mergeCell ref="AGG251:AGH251"/>
    <mergeCell ref="AGO251:AGP251"/>
    <mergeCell ref="AGW251:AGX251"/>
    <mergeCell ref="AHE251:AHF251"/>
    <mergeCell ref="AHM251:AHN251"/>
    <mergeCell ref="AES251:AET251"/>
    <mergeCell ref="AFA251:AFB251"/>
    <mergeCell ref="AFI251:AFJ251"/>
    <mergeCell ref="AFQ251:AFR251"/>
    <mergeCell ref="AFY251:AFZ251"/>
    <mergeCell ref="ADE251:ADF251"/>
    <mergeCell ref="ADM251:ADN251"/>
    <mergeCell ref="ADU251:ADV251"/>
    <mergeCell ref="AEC251:AED251"/>
    <mergeCell ref="AEK251:AEL251"/>
    <mergeCell ref="ABQ251:ABR251"/>
    <mergeCell ref="ABY251:ABZ251"/>
    <mergeCell ref="ACG251:ACH251"/>
    <mergeCell ref="ACO251:ACP251"/>
    <mergeCell ref="ACW251:ACX251"/>
    <mergeCell ref="AAC251:AAD251"/>
    <mergeCell ref="AAK251:AAL251"/>
    <mergeCell ref="AAS251:AAT251"/>
    <mergeCell ref="ABA251:ABB251"/>
    <mergeCell ref="ABI251:ABJ251"/>
    <mergeCell ref="AUC251:AUD251"/>
    <mergeCell ref="AUK251:AUL251"/>
    <mergeCell ref="AUS251:AUT251"/>
    <mergeCell ref="AVA251:AVB251"/>
    <mergeCell ref="AVI251:AVJ251"/>
    <mergeCell ref="ASO251:ASP251"/>
    <mergeCell ref="ASW251:ASX251"/>
    <mergeCell ref="ATE251:ATF251"/>
    <mergeCell ref="ATM251:ATN251"/>
    <mergeCell ref="ATU251:ATV251"/>
    <mergeCell ref="ARA251:ARB251"/>
    <mergeCell ref="ARI251:ARJ251"/>
    <mergeCell ref="ARQ251:ARR251"/>
    <mergeCell ref="ARY251:ARZ251"/>
    <mergeCell ref="ASG251:ASH251"/>
    <mergeCell ref="APM251:APN251"/>
    <mergeCell ref="APU251:APV251"/>
    <mergeCell ref="AQC251:AQD251"/>
    <mergeCell ref="AQK251:AQL251"/>
    <mergeCell ref="AQS251:AQT251"/>
    <mergeCell ref="ANY251:ANZ251"/>
    <mergeCell ref="AOG251:AOH251"/>
    <mergeCell ref="AOO251:AOP251"/>
    <mergeCell ref="AOW251:AOX251"/>
    <mergeCell ref="APE251:APF251"/>
    <mergeCell ref="AMK251:AML251"/>
    <mergeCell ref="AMS251:AMT251"/>
    <mergeCell ref="ANA251:ANB251"/>
    <mergeCell ref="ANI251:ANJ251"/>
    <mergeCell ref="ANQ251:ANR251"/>
    <mergeCell ref="AKW251:AKX251"/>
    <mergeCell ref="ALE251:ALF251"/>
    <mergeCell ref="ALM251:ALN251"/>
    <mergeCell ref="ALU251:ALV251"/>
    <mergeCell ref="AMC251:AMD251"/>
    <mergeCell ref="BEW251:BEX251"/>
    <mergeCell ref="BFE251:BFF251"/>
    <mergeCell ref="BFM251:BFN251"/>
    <mergeCell ref="BFU251:BFV251"/>
    <mergeCell ref="BGC251:BGD251"/>
    <mergeCell ref="BDI251:BDJ251"/>
    <mergeCell ref="BDQ251:BDR251"/>
    <mergeCell ref="BDY251:BDZ251"/>
    <mergeCell ref="BEG251:BEH251"/>
    <mergeCell ref="BEO251:BEP251"/>
    <mergeCell ref="BBU251:BBV251"/>
    <mergeCell ref="BCC251:BCD251"/>
    <mergeCell ref="BCK251:BCL251"/>
    <mergeCell ref="BCS251:BCT251"/>
    <mergeCell ref="BDA251:BDB251"/>
    <mergeCell ref="BAG251:BAH251"/>
    <mergeCell ref="BAO251:BAP251"/>
    <mergeCell ref="BAW251:BAX251"/>
    <mergeCell ref="BBE251:BBF251"/>
    <mergeCell ref="BBM251:BBN251"/>
    <mergeCell ref="AYS251:AYT251"/>
    <mergeCell ref="AZA251:AZB251"/>
    <mergeCell ref="AZI251:AZJ251"/>
    <mergeCell ref="AZQ251:AZR251"/>
    <mergeCell ref="AZY251:AZZ251"/>
    <mergeCell ref="AXE251:AXF251"/>
    <mergeCell ref="AXM251:AXN251"/>
    <mergeCell ref="AXU251:AXV251"/>
    <mergeCell ref="AYC251:AYD251"/>
    <mergeCell ref="AYK251:AYL251"/>
    <mergeCell ref="AVQ251:AVR251"/>
    <mergeCell ref="AVY251:AVZ251"/>
    <mergeCell ref="AWG251:AWH251"/>
    <mergeCell ref="AWO251:AWP251"/>
    <mergeCell ref="AWW251:AWX251"/>
    <mergeCell ref="BPQ251:BPR251"/>
    <mergeCell ref="BPY251:BPZ251"/>
    <mergeCell ref="BQG251:BQH251"/>
    <mergeCell ref="BQO251:BQP251"/>
    <mergeCell ref="BQW251:BQX251"/>
    <mergeCell ref="BOC251:BOD251"/>
    <mergeCell ref="BOK251:BOL251"/>
    <mergeCell ref="BOS251:BOT251"/>
    <mergeCell ref="BPA251:BPB251"/>
    <mergeCell ref="BPI251:BPJ251"/>
    <mergeCell ref="BMO251:BMP251"/>
    <mergeCell ref="BMW251:BMX251"/>
    <mergeCell ref="BNE251:BNF251"/>
    <mergeCell ref="BNM251:BNN251"/>
    <mergeCell ref="BNU251:BNV251"/>
    <mergeCell ref="BLA251:BLB251"/>
    <mergeCell ref="BLI251:BLJ251"/>
    <mergeCell ref="BLQ251:BLR251"/>
    <mergeCell ref="BLY251:BLZ251"/>
    <mergeCell ref="BMG251:BMH251"/>
    <mergeCell ref="BJM251:BJN251"/>
    <mergeCell ref="BJU251:BJV251"/>
    <mergeCell ref="BKC251:BKD251"/>
    <mergeCell ref="BKK251:BKL251"/>
    <mergeCell ref="BKS251:BKT251"/>
    <mergeCell ref="BHY251:BHZ251"/>
    <mergeCell ref="BIG251:BIH251"/>
    <mergeCell ref="BIO251:BIP251"/>
    <mergeCell ref="BIW251:BIX251"/>
    <mergeCell ref="BJE251:BJF251"/>
    <mergeCell ref="BGK251:BGL251"/>
    <mergeCell ref="BGS251:BGT251"/>
    <mergeCell ref="BHA251:BHB251"/>
    <mergeCell ref="BHI251:BHJ251"/>
    <mergeCell ref="BHQ251:BHR251"/>
    <mergeCell ref="CAK251:CAL251"/>
    <mergeCell ref="CAS251:CAT251"/>
    <mergeCell ref="CBA251:CBB251"/>
    <mergeCell ref="CBI251:CBJ251"/>
    <mergeCell ref="CBQ251:CBR251"/>
    <mergeCell ref="BYW251:BYX251"/>
    <mergeCell ref="BZE251:BZF251"/>
    <mergeCell ref="BZM251:BZN251"/>
    <mergeCell ref="BZU251:BZV251"/>
    <mergeCell ref="CAC251:CAD251"/>
    <mergeCell ref="BXI251:BXJ251"/>
    <mergeCell ref="BXQ251:BXR251"/>
    <mergeCell ref="BXY251:BXZ251"/>
    <mergeCell ref="BYG251:BYH251"/>
    <mergeCell ref="BYO251:BYP251"/>
    <mergeCell ref="BVU251:BVV251"/>
    <mergeCell ref="BWC251:BWD251"/>
    <mergeCell ref="BWK251:BWL251"/>
    <mergeCell ref="BWS251:BWT251"/>
    <mergeCell ref="BXA251:BXB251"/>
    <mergeCell ref="BUG251:BUH251"/>
    <mergeCell ref="BUO251:BUP251"/>
    <mergeCell ref="BUW251:BUX251"/>
    <mergeCell ref="BVE251:BVF251"/>
    <mergeCell ref="BVM251:BVN251"/>
    <mergeCell ref="BSS251:BST251"/>
    <mergeCell ref="BTA251:BTB251"/>
    <mergeCell ref="BTI251:BTJ251"/>
    <mergeCell ref="BTQ251:BTR251"/>
    <mergeCell ref="BTY251:BTZ251"/>
    <mergeCell ref="BRE251:BRF251"/>
    <mergeCell ref="BRM251:BRN251"/>
    <mergeCell ref="BRU251:BRV251"/>
    <mergeCell ref="BSC251:BSD251"/>
    <mergeCell ref="BSK251:BSL251"/>
    <mergeCell ref="CLE251:CLF251"/>
    <mergeCell ref="CLM251:CLN251"/>
    <mergeCell ref="CLU251:CLV251"/>
    <mergeCell ref="CMC251:CMD251"/>
    <mergeCell ref="CMK251:CML251"/>
    <mergeCell ref="CJQ251:CJR251"/>
    <mergeCell ref="CJY251:CJZ251"/>
    <mergeCell ref="CKG251:CKH251"/>
    <mergeCell ref="CKO251:CKP251"/>
    <mergeCell ref="CKW251:CKX251"/>
    <mergeCell ref="CIC251:CID251"/>
    <mergeCell ref="CIK251:CIL251"/>
    <mergeCell ref="CIS251:CIT251"/>
    <mergeCell ref="CJA251:CJB251"/>
    <mergeCell ref="CJI251:CJJ251"/>
    <mergeCell ref="CGO251:CGP251"/>
    <mergeCell ref="CGW251:CGX251"/>
    <mergeCell ref="CHE251:CHF251"/>
    <mergeCell ref="CHM251:CHN251"/>
    <mergeCell ref="CHU251:CHV251"/>
    <mergeCell ref="CFA251:CFB251"/>
    <mergeCell ref="CFI251:CFJ251"/>
    <mergeCell ref="CFQ251:CFR251"/>
    <mergeCell ref="CFY251:CFZ251"/>
    <mergeCell ref="CGG251:CGH251"/>
    <mergeCell ref="CDM251:CDN251"/>
    <mergeCell ref="CDU251:CDV251"/>
    <mergeCell ref="CEC251:CED251"/>
    <mergeCell ref="CEK251:CEL251"/>
    <mergeCell ref="CES251:CET251"/>
    <mergeCell ref="CBY251:CBZ251"/>
    <mergeCell ref="CCG251:CCH251"/>
    <mergeCell ref="CCO251:CCP251"/>
    <mergeCell ref="CCW251:CCX251"/>
    <mergeCell ref="CDE251:CDF251"/>
    <mergeCell ref="CVY251:CVZ251"/>
    <mergeCell ref="CWG251:CWH251"/>
    <mergeCell ref="CWO251:CWP251"/>
    <mergeCell ref="CWW251:CWX251"/>
    <mergeCell ref="CXE251:CXF251"/>
    <mergeCell ref="CUK251:CUL251"/>
    <mergeCell ref="CUS251:CUT251"/>
    <mergeCell ref="CVA251:CVB251"/>
    <mergeCell ref="CVI251:CVJ251"/>
    <mergeCell ref="CVQ251:CVR251"/>
    <mergeCell ref="CSW251:CSX251"/>
    <mergeCell ref="CTE251:CTF251"/>
    <mergeCell ref="CTM251:CTN251"/>
    <mergeCell ref="CTU251:CTV251"/>
    <mergeCell ref="CUC251:CUD251"/>
    <mergeCell ref="CRI251:CRJ251"/>
    <mergeCell ref="CRQ251:CRR251"/>
    <mergeCell ref="CRY251:CRZ251"/>
    <mergeCell ref="CSG251:CSH251"/>
    <mergeCell ref="CSO251:CSP251"/>
    <mergeCell ref="CPU251:CPV251"/>
    <mergeCell ref="CQC251:CQD251"/>
    <mergeCell ref="CQK251:CQL251"/>
    <mergeCell ref="CQS251:CQT251"/>
    <mergeCell ref="CRA251:CRB251"/>
    <mergeCell ref="COG251:COH251"/>
    <mergeCell ref="COO251:COP251"/>
    <mergeCell ref="COW251:COX251"/>
    <mergeCell ref="CPE251:CPF251"/>
    <mergeCell ref="CPM251:CPN251"/>
    <mergeCell ref="CMS251:CMT251"/>
    <mergeCell ref="CNA251:CNB251"/>
    <mergeCell ref="CNI251:CNJ251"/>
    <mergeCell ref="CNQ251:CNR251"/>
    <mergeCell ref="CNY251:CNZ251"/>
    <mergeCell ref="DGS251:DGT251"/>
    <mergeCell ref="DHA251:DHB251"/>
    <mergeCell ref="DHI251:DHJ251"/>
    <mergeCell ref="DHQ251:DHR251"/>
    <mergeCell ref="DHY251:DHZ251"/>
    <mergeCell ref="DFE251:DFF251"/>
    <mergeCell ref="DFM251:DFN251"/>
    <mergeCell ref="DFU251:DFV251"/>
    <mergeCell ref="DGC251:DGD251"/>
    <mergeCell ref="DGK251:DGL251"/>
    <mergeCell ref="DDQ251:DDR251"/>
    <mergeCell ref="DDY251:DDZ251"/>
    <mergeCell ref="DEG251:DEH251"/>
    <mergeCell ref="DEO251:DEP251"/>
    <mergeCell ref="DEW251:DEX251"/>
    <mergeCell ref="DCC251:DCD251"/>
    <mergeCell ref="DCK251:DCL251"/>
    <mergeCell ref="DCS251:DCT251"/>
    <mergeCell ref="DDA251:DDB251"/>
    <mergeCell ref="DDI251:DDJ251"/>
    <mergeCell ref="DAO251:DAP251"/>
    <mergeCell ref="DAW251:DAX251"/>
    <mergeCell ref="DBE251:DBF251"/>
    <mergeCell ref="DBM251:DBN251"/>
    <mergeCell ref="DBU251:DBV251"/>
    <mergeCell ref="CZA251:CZB251"/>
    <mergeCell ref="CZI251:CZJ251"/>
    <mergeCell ref="CZQ251:CZR251"/>
    <mergeCell ref="CZY251:CZZ251"/>
    <mergeCell ref="DAG251:DAH251"/>
    <mergeCell ref="CXM251:CXN251"/>
    <mergeCell ref="CXU251:CXV251"/>
    <mergeCell ref="CYC251:CYD251"/>
    <mergeCell ref="CYK251:CYL251"/>
    <mergeCell ref="CYS251:CYT251"/>
    <mergeCell ref="DRM251:DRN251"/>
    <mergeCell ref="DRU251:DRV251"/>
    <mergeCell ref="DSC251:DSD251"/>
    <mergeCell ref="DSK251:DSL251"/>
    <mergeCell ref="DSS251:DST251"/>
    <mergeCell ref="DPY251:DPZ251"/>
    <mergeCell ref="DQG251:DQH251"/>
    <mergeCell ref="DQO251:DQP251"/>
    <mergeCell ref="DQW251:DQX251"/>
    <mergeCell ref="DRE251:DRF251"/>
    <mergeCell ref="DOK251:DOL251"/>
    <mergeCell ref="DOS251:DOT251"/>
    <mergeCell ref="DPA251:DPB251"/>
    <mergeCell ref="DPI251:DPJ251"/>
    <mergeCell ref="DPQ251:DPR251"/>
    <mergeCell ref="DMW251:DMX251"/>
    <mergeCell ref="DNE251:DNF251"/>
    <mergeCell ref="DNM251:DNN251"/>
    <mergeCell ref="DNU251:DNV251"/>
    <mergeCell ref="DOC251:DOD251"/>
    <mergeCell ref="DLI251:DLJ251"/>
    <mergeCell ref="DLQ251:DLR251"/>
    <mergeCell ref="DLY251:DLZ251"/>
    <mergeCell ref="DMG251:DMH251"/>
    <mergeCell ref="DMO251:DMP251"/>
    <mergeCell ref="DJU251:DJV251"/>
    <mergeCell ref="DKC251:DKD251"/>
    <mergeCell ref="DKK251:DKL251"/>
    <mergeCell ref="DKS251:DKT251"/>
    <mergeCell ref="DLA251:DLB251"/>
    <mergeCell ref="DIG251:DIH251"/>
    <mergeCell ref="DIO251:DIP251"/>
    <mergeCell ref="DIW251:DIX251"/>
    <mergeCell ref="DJE251:DJF251"/>
    <mergeCell ref="DJM251:DJN251"/>
    <mergeCell ref="ECG251:ECH251"/>
    <mergeCell ref="ECO251:ECP251"/>
    <mergeCell ref="ECW251:ECX251"/>
    <mergeCell ref="EDE251:EDF251"/>
    <mergeCell ref="EDM251:EDN251"/>
    <mergeCell ref="EAS251:EAT251"/>
    <mergeCell ref="EBA251:EBB251"/>
    <mergeCell ref="EBI251:EBJ251"/>
    <mergeCell ref="EBQ251:EBR251"/>
    <mergeCell ref="EBY251:EBZ251"/>
    <mergeCell ref="DZE251:DZF251"/>
    <mergeCell ref="DZM251:DZN251"/>
    <mergeCell ref="DZU251:DZV251"/>
    <mergeCell ref="EAC251:EAD251"/>
    <mergeCell ref="EAK251:EAL251"/>
    <mergeCell ref="DXQ251:DXR251"/>
    <mergeCell ref="DXY251:DXZ251"/>
    <mergeCell ref="DYG251:DYH251"/>
    <mergeCell ref="DYO251:DYP251"/>
    <mergeCell ref="DYW251:DYX251"/>
    <mergeCell ref="DWC251:DWD251"/>
    <mergeCell ref="DWK251:DWL251"/>
    <mergeCell ref="DWS251:DWT251"/>
    <mergeCell ref="DXA251:DXB251"/>
    <mergeCell ref="DXI251:DXJ251"/>
    <mergeCell ref="DUO251:DUP251"/>
    <mergeCell ref="DUW251:DUX251"/>
    <mergeCell ref="DVE251:DVF251"/>
    <mergeCell ref="DVM251:DVN251"/>
    <mergeCell ref="DVU251:DVV251"/>
    <mergeCell ref="DTA251:DTB251"/>
    <mergeCell ref="DTI251:DTJ251"/>
    <mergeCell ref="DTQ251:DTR251"/>
    <mergeCell ref="DTY251:DTZ251"/>
    <mergeCell ref="DUG251:DUH251"/>
    <mergeCell ref="ENA251:ENB251"/>
    <mergeCell ref="ENI251:ENJ251"/>
    <mergeCell ref="ENQ251:ENR251"/>
    <mergeCell ref="ENY251:ENZ251"/>
    <mergeCell ref="EOG251:EOH251"/>
    <mergeCell ref="ELM251:ELN251"/>
    <mergeCell ref="ELU251:ELV251"/>
    <mergeCell ref="EMC251:EMD251"/>
    <mergeCell ref="EMK251:EML251"/>
    <mergeCell ref="EMS251:EMT251"/>
    <mergeCell ref="EJY251:EJZ251"/>
    <mergeCell ref="EKG251:EKH251"/>
    <mergeCell ref="EKO251:EKP251"/>
    <mergeCell ref="EKW251:EKX251"/>
    <mergeCell ref="ELE251:ELF251"/>
    <mergeCell ref="EIK251:EIL251"/>
    <mergeCell ref="EIS251:EIT251"/>
    <mergeCell ref="EJA251:EJB251"/>
    <mergeCell ref="EJI251:EJJ251"/>
    <mergeCell ref="EJQ251:EJR251"/>
    <mergeCell ref="EGW251:EGX251"/>
    <mergeCell ref="EHE251:EHF251"/>
    <mergeCell ref="EHM251:EHN251"/>
    <mergeCell ref="EHU251:EHV251"/>
    <mergeCell ref="EIC251:EID251"/>
    <mergeCell ref="EFI251:EFJ251"/>
    <mergeCell ref="EFQ251:EFR251"/>
    <mergeCell ref="EFY251:EFZ251"/>
    <mergeCell ref="EGG251:EGH251"/>
    <mergeCell ref="EGO251:EGP251"/>
    <mergeCell ref="EDU251:EDV251"/>
    <mergeCell ref="EEC251:EED251"/>
    <mergeCell ref="EEK251:EEL251"/>
    <mergeCell ref="EES251:EET251"/>
    <mergeCell ref="EFA251:EFB251"/>
    <mergeCell ref="EXU251:EXV251"/>
    <mergeCell ref="EYC251:EYD251"/>
    <mergeCell ref="EYK251:EYL251"/>
    <mergeCell ref="EYS251:EYT251"/>
    <mergeCell ref="EZA251:EZB251"/>
    <mergeCell ref="EWG251:EWH251"/>
    <mergeCell ref="EWO251:EWP251"/>
    <mergeCell ref="EWW251:EWX251"/>
    <mergeCell ref="EXE251:EXF251"/>
    <mergeCell ref="EXM251:EXN251"/>
    <mergeCell ref="EUS251:EUT251"/>
    <mergeCell ref="EVA251:EVB251"/>
    <mergeCell ref="EVI251:EVJ251"/>
    <mergeCell ref="EVQ251:EVR251"/>
    <mergeCell ref="EVY251:EVZ251"/>
    <mergeCell ref="ETE251:ETF251"/>
    <mergeCell ref="ETM251:ETN251"/>
    <mergeCell ref="ETU251:ETV251"/>
    <mergeCell ref="EUC251:EUD251"/>
    <mergeCell ref="EUK251:EUL251"/>
    <mergeCell ref="ERQ251:ERR251"/>
    <mergeCell ref="ERY251:ERZ251"/>
    <mergeCell ref="ESG251:ESH251"/>
    <mergeCell ref="ESO251:ESP251"/>
    <mergeCell ref="ESW251:ESX251"/>
    <mergeCell ref="EQC251:EQD251"/>
    <mergeCell ref="EQK251:EQL251"/>
    <mergeCell ref="EQS251:EQT251"/>
    <mergeCell ref="ERA251:ERB251"/>
    <mergeCell ref="ERI251:ERJ251"/>
    <mergeCell ref="EOO251:EOP251"/>
    <mergeCell ref="EOW251:EOX251"/>
    <mergeCell ref="EPE251:EPF251"/>
    <mergeCell ref="EPM251:EPN251"/>
    <mergeCell ref="EPU251:EPV251"/>
    <mergeCell ref="FIO251:FIP251"/>
    <mergeCell ref="FIW251:FIX251"/>
    <mergeCell ref="FJE251:FJF251"/>
    <mergeCell ref="FJM251:FJN251"/>
    <mergeCell ref="FJU251:FJV251"/>
    <mergeCell ref="FHA251:FHB251"/>
    <mergeCell ref="FHI251:FHJ251"/>
    <mergeCell ref="FHQ251:FHR251"/>
    <mergeCell ref="FHY251:FHZ251"/>
    <mergeCell ref="FIG251:FIH251"/>
    <mergeCell ref="FFM251:FFN251"/>
    <mergeCell ref="FFU251:FFV251"/>
    <mergeCell ref="FGC251:FGD251"/>
    <mergeCell ref="FGK251:FGL251"/>
    <mergeCell ref="FGS251:FGT251"/>
    <mergeCell ref="FDY251:FDZ251"/>
    <mergeCell ref="FEG251:FEH251"/>
    <mergeCell ref="FEO251:FEP251"/>
    <mergeCell ref="FEW251:FEX251"/>
    <mergeCell ref="FFE251:FFF251"/>
    <mergeCell ref="FCK251:FCL251"/>
    <mergeCell ref="FCS251:FCT251"/>
    <mergeCell ref="FDA251:FDB251"/>
    <mergeCell ref="FDI251:FDJ251"/>
    <mergeCell ref="FDQ251:FDR251"/>
    <mergeCell ref="FAW251:FAX251"/>
    <mergeCell ref="FBE251:FBF251"/>
    <mergeCell ref="FBM251:FBN251"/>
    <mergeCell ref="FBU251:FBV251"/>
    <mergeCell ref="FCC251:FCD251"/>
    <mergeCell ref="EZI251:EZJ251"/>
    <mergeCell ref="EZQ251:EZR251"/>
    <mergeCell ref="EZY251:EZZ251"/>
    <mergeCell ref="FAG251:FAH251"/>
    <mergeCell ref="FAO251:FAP251"/>
    <mergeCell ref="FTI251:FTJ251"/>
    <mergeCell ref="FTQ251:FTR251"/>
    <mergeCell ref="FTY251:FTZ251"/>
    <mergeCell ref="FUG251:FUH251"/>
    <mergeCell ref="FUO251:FUP251"/>
    <mergeCell ref="FRU251:FRV251"/>
    <mergeCell ref="FSC251:FSD251"/>
    <mergeCell ref="FSK251:FSL251"/>
    <mergeCell ref="FSS251:FST251"/>
    <mergeCell ref="FTA251:FTB251"/>
    <mergeCell ref="FQG251:FQH251"/>
    <mergeCell ref="FQO251:FQP251"/>
    <mergeCell ref="FQW251:FQX251"/>
    <mergeCell ref="FRE251:FRF251"/>
    <mergeCell ref="FRM251:FRN251"/>
    <mergeCell ref="FOS251:FOT251"/>
    <mergeCell ref="FPA251:FPB251"/>
    <mergeCell ref="FPI251:FPJ251"/>
    <mergeCell ref="FPQ251:FPR251"/>
    <mergeCell ref="FPY251:FPZ251"/>
    <mergeCell ref="FNE251:FNF251"/>
    <mergeCell ref="FNM251:FNN251"/>
    <mergeCell ref="FNU251:FNV251"/>
    <mergeCell ref="FOC251:FOD251"/>
    <mergeCell ref="FOK251:FOL251"/>
    <mergeCell ref="FLQ251:FLR251"/>
    <mergeCell ref="FLY251:FLZ251"/>
    <mergeCell ref="FMG251:FMH251"/>
    <mergeCell ref="FMO251:FMP251"/>
    <mergeCell ref="FMW251:FMX251"/>
    <mergeCell ref="FKC251:FKD251"/>
    <mergeCell ref="FKK251:FKL251"/>
    <mergeCell ref="FKS251:FKT251"/>
    <mergeCell ref="FLA251:FLB251"/>
    <mergeCell ref="FLI251:FLJ251"/>
    <mergeCell ref="GEC251:GED251"/>
    <mergeCell ref="GEK251:GEL251"/>
    <mergeCell ref="GES251:GET251"/>
    <mergeCell ref="GFA251:GFB251"/>
    <mergeCell ref="GFI251:GFJ251"/>
    <mergeCell ref="GCO251:GCP251"/>
    <mergeCell ref="GCW251:GCX251"/>
    <mergeCell ref="GDE251:GDF251"/>
    <mergeCell ref="GDM251:GDN251"/>
    <mergeCell ref="GDU251:GDV251"/>
    <mergeCell ref="GBA251:GBB251"/>
    <mergeCell ref="GBI251:GBJ251"/>
    <mergeCell ref="GBQ251:GBR251"/>
    <mergeCell ref="GBY251:GBZ251"/>
    <mergeCell ref="GCG251:GCH251"/>
    <mergeCell ref="FZM251:FZN251"/>
    <mergeCell ref="FZU251:FZV251"/>
    <mergeCell ref="GAC251:GAD251"/>
    <mergeCell ref="GAK251:GAL251"/>
    <mergeCell ref="GAS251:GAT251"/>
    <mergeCell ref="FXY251:FXZ251"/>
    <mergeCell ref="FYG251:FYH251"/>
    <mergeCell ref="FYO251:FYP251"/>
    <mergeCell ref="FYW251:FYX251"/>
    <mergeCell ref="FZE251:FZF251"/>
    <mergeCell ref="FWK251:FWL251"/>
    <mergeCell ref="FWS251:FWT251"/>
    <mergeCell ref="FXA251:FXB251"/>
    <mergeCell ref="FXI251:FXJ251"/>
    <mergeCell ref="FXQ251:FXR251"/>
    <mergeCell ref="FUW251:FUX251"/>
    <mergeCell ref="FVE251:FVF251"/>
    <mergeCell ref="FVM251:FVN251"/>
    <mergeCell ref="FVU251:FVV251"/>
    <mergeCell ref="FWC251:FWD251"/>
    <mergeCell ref="GOW251:GOX251"/>
    <mergeCell ref="GPE251:GPF251"/>
    <mergeCell ref="GPM251:GPN251"/>
    <mergeCell ref="GPU251:GPV251"/>
    <mergeCell ref="GQC251:GQD251"/>
    <mergeCell ref="GNI251:GNJ251"/>
    <mergeCell ref="GNQ251:GNR251"/>
    <mergeCell ref="GNY251:GNZ251"/>
    <mergeCell ref="GOG251:GOH251"/>
    <mergeCell ref="GOO251:GOP251"/>
    <mergeCell ref="GLU251:GLV251"/>
    <mergeCell ref="GMC251:GMD251"/>
    <mergeCell ref="GMK251:GML251"/>
    <mergeCell ref="GMS251:GMT251"/>
    <mergeCell ref="GNA251:GNB251"/>
    <mergeCell ref="GKG251:GKH251"/>
    <mergeCell ref="GKO251:GKP251"/>
    <mergeCell ref="GKW251:GKX251"/>
    <mergeCell ref="GLE251:GLF251"/>
    <mergeCell ref="GLM251:GLN251"/>
    <mergeCell ref="GIS251:GIT251"/>
    <mergeCell ref="GJA251:GJB251"/>
    <mergeCell ref="GJI251:GJJ251"/>
    <mergeCell ref="GJQ251:GJR251"/>
    <mergeCell ref="GJY251:GJZ251"/>
    <mergeCell ref="GHE251:GHF251"/>
    <mergeCell ref="GHM251:GHN251"/>
    <mergeCell ref="GHU251:GHV251"/>
    <mergeCell ref="GIC251:GID251"/>
    <mergeCell ref="GIK251:GIL251"/>
    <mergeCell ref="GFQ251:GFR251"/>
    <mergeCell ref="GFY251:GFZ251"/>
    <mergeCell ref="GGG251:GGH251"/>
    <mergeCell ref="GGO251:GGP251"/>
    <mergeCell ref="GGW251:GGX251"/>
    <mergeCell ref="GZQ251:GZR251"/>
    <mergeCell ref="GZY251:GZZ251"/>
    <mergeCell ref="HAG251:HAH251"/>
    <mergeCell ref="HAO251:HAP251"/>
    <mergeCell ref="HAW251:HAX251"/>
    <mergeCell ref="GYC251:GYD251"/>
    <mergeCell ref="GYK251:GYL251"/>
    <mergeCell ref="GYS251:GYT251"/>
    <mergeCell ref="GZA251:GZB251"/>
    <mergeCell ref="GZI251:GZJ251"/>
    <mergeCell ref="GWO251:GWP251"/>
    <mergeCell ref="GWW251:GWX251"/>
    <mergeCell ref="GXE251:GXF251"/>
    <mergeCell ref="GXM251:GXN251"/>
    <mergeCell ref="GXU251:GXV251"/>
    <mergeCell ref="GVA251:GVB251"/>
    <mergeCell ref="GVI251:GVJ251"/>
    <mergeCell ref="GVQ251:GVR251"/>
    <mergeCell ref="GVY251:GVZ251"/>
    <mergeCell ref="GWG251:GWH251"/>
    <mergeCell ref="GTM251:GTN251"/>
    <mergeCell ref="GTU251:GTV251"/>
    <mergeCell ref="GUC251:GUD251"/>
    <mergeCell ref="GUK251:GUL251"/>
    <mergeCell ref="GUS251:GUT251"/>
    <mergeCell ref="GRY251:GRZ251"/>
    <mergeCell ref="GSG251:GSH251"/>
    <mergeCell ref="GSO251:GSP251"/>
    <mergeCell ref="GSW251:GSX251"/>
    <mergeCell ref="GTE251:GTF251"/>
    <mergeCell ref="GQK251:GQL251"/>
    <mergeCell ref="GQS251:GQT251"/>
    <mergeCell ref="GRA251:GRB251"/>
    <mergeCell ref="GRI251:GRJ251"/>
    <mergeCell ref="GRQ251:GRR251"/>
    <mergeCell ref="HKK251:HKL251"/>
    <mergeCell ref="HKS251:HKT251"/>
    <mergeCell ref="HLA251:HLB251"/>
    <mergeCell ref="HLI251:HLJ251"/>
    <mergeCell ref="HLQ251:HLR251"/>
    <mergeCell ref="HIW251:HIX251"/>
    <mergeCell ref="HJE251:HJF251"/>
    <mergeCell ref="HJM251:HJN251"/>
    <mergeCell ref="HJU251:HJV251"/>
    <mergeCell ref="HKC251:HKD251"/>
    <mergeCell ref="HHI251:HHJ251"/>
    <mergeCell ref="HHQ251:HHR251"/>
    <mergeCell ref="HHY251:HHZ251"/>
    <mergeCell ref="HIG251:HIH251"/>
    <mergeCell ref="HIO251:HIP251"/>
    <mergeCell ref="HFU251:HFV251"/>
    <mergeCell ref="HGC251:HGD251"/>
    <mergeCell ref="HGK251:HGL251"/>
    <mergeCell ref="HGS251:HGT251"/>
    <mergeCell ref="HHA251:HHB251"/>
    <mergeCell ref="HEG251:HEH251"/>
    <mergeCell ref="HEO251:HEP251"/>
    <mergeCell ref="HEW251:HEX251"/>
    <mergeCell ref="HFE251:HFF251"/>
    <mergeCell ref="HFM251:HFN251"/>
    <mergeCell ref="HCS251:HCT251"/>
    <mergeCell ref="HDA251:HDB251"/>
    <mergeCell ref="HDI251:HDJ251"/>
    <mergeCell ref="HDQ251:HDR251"/>
    <mergeCell ref="HDY251:HDZ251"/>
    <mergeCell ref="HBE251:HBF251"/>
    <mergeCell ref="HBM251:HBN251"/>
    <mergeCell ref="HBU251:HBV251"/>
    <mergeCell ref="HCC251:HCD251"/>
    <mergeCell ref="HCK251:HCL251"/>
    <mergeCell ref="HVE251:HVF251"/>
    <mergeCell ref="HVM251:HVN251"/>
    <mergeCell ref="HVU251:HVV251"/>
    <mergeCell ref="HWC251:HWD251"/>
    <mergeCell ref="HWK251:HWL251"/>
    <mergeCell ref="HTQ251:HTR251"/>
    <mergeCell ref="HTY251:HTZ251"/>
    <mergeCell ref="HUG251:HUH251"/>
    <mergeCell ref="HUO251:HUP251"/>
    <mergeCell ref="HUW251:HUX251"/>
    <mergeCell ref="HSC251:HSD251"/>
    <mergeCell ref="HSK251:HSL251"/>
    <mergeCell ref="HSS251:HST251"/>
    <mergeCell ref="HTA251:HTB251"/>
    <mergeCell ref="HTI251:HTJ251"/>
    <mergeCell ref="HQO251:HQP251"/>
    <mergeCell ref="HQW251:HQX251"/>
    <mergeCell ref="HRE251:HRF251"/>
    <mergeCell ref="HRM251:HRN251"/>
    <mergeCell ref="HRU251:HRV251"/>
    <mergeCell ref="HPA251:HPB251"/>
    <mergeCell ref="HPI251:HPJ251"/>
    <mergeCell ref="HPQ251:HPR251"/>
    <mergeCell ref="HPY251:HPZ251"/>
    <mergeCell ref="HQG251:HQH251"/>
    <mergeCell ref="HNM251:HNN251"/>
    <mergeCell ref="HNU251:HNV251"/>
    <mergeCell ref="HOC251:HOD251"/>
    <mergeCell ref="HOK251:HOL251"/>
    <mergeCell ref="HOS251:HOT251"/>
    <mergeCell ref="HLY251:HLZ251"/>
    <mergeCell ref="HMG251:HMH251"/>
    <mergeCell ref="HMO251:HMP251"/>
    <mergeCell ref="HMW251:HMX251"/>
    <mergeCell ref="HNE251:HNF251"/>
    <mergeCell ref="IFY251:IFZ251"/>
    <mergeCell ref="IGG251:IGH251"/>
    <mergeCell ref="IGO251:IGP251"/>
    <mergeCell ref="IGW251:IGX251"/>
    <mergeCell ref="IHE251:IHF251"/>
    <mergeCell ref="IEK251:IEL251"/>
    <mergeCell ref="IES251:IET251"/>
    <mergeCell ref="IFA251:IFB251"/>
    <mergeCell ref="IFI251:IFJ251"/>
    <mergeCell ref="IFQ251:IFR251"/>
    <mergeCell ref="ICW251:ICX251"/>
    <mergeCell ref="IDE251:IDF251"/>
    <mergeCell ref="IDM251:IDN251"/>
    <mergeCell ref="IDU251:IDV251"/>
    <mergeCell ref="IEC251:IED251"/>
    <mergeCell ref="IBI251:IBJ251"/>
    <mergeCell ref="IBQ251:IBR251"/>
    <mergeCell ref="IBY251:IBZ251"/>
    <mergeCell ref="ICG251:ICH251"/>
    <mergeCell ref="ICO251:ICP251"/>
    <mergeCell ref="HZU251:HZV251"/>
    <mergeCell ref="IAC251:IAD251"/>
    <mergeCell ref="IAK251:IAL251"/>
    <mergeCell ref="IAS251:IAT251"/>
    <mergeCell ref="IBA251:IBB251"/>
    <mergeCell ref="HYG251:HYH251"/>
    <mergeCell ref="HYO251:HYP251"/>
    <mergeCell ref="HYW251:HYX251"/>
    <mergeCell ref="HZE251:HZF251"/>
    <mergeCell ref="HZM251:HZN251"/>
    <mergeCell ref="HWS251:HWT251"/>
    <mergeCell ref="HXA251:HXB251"/>
    <mergeCell ref="HXI251:HXJ251"/>
    <mergeCell ref="HXQ251:HXR251"/>
    <mergeCell ref="HXY251:HXZ251"/>
    <mergeCell ref="IQS251:IQT251"/>
    <mergeCell ref="IRA251:IRB251"/>
    <mergeCell ref="IRI251:IRJ251"/>
    <mergeCell ref="IRQ251:IRR251"/>
    <mergeCell ref="IRY251:IRZ251"/>
    <mergeCell ref="IPE251:IPF251"/>
    <mergeCell ref="IPM251:IPN251"/>
    <mergeCell ref="IPU251:IPV251"/>
    <mergeCell ref="IQC251:IQD251"/>
    <mergeCell ref="IQK251:IQL251"/>
    <mergeCell ref="INQ251:INR251"/>
    <mergeCell ref="INY251:INZ251"/>
    <mergeCell ref="IOG251:IOH251"/>
    <mergeCell ref="IOO251:IOP251"/>
    <mergeCell ref="IOW251:IOX251"/>
    <mergeCell ref="IMC251:IMD251"/>
    <mergeCell ref="IMK251:IML251"/>
    <mergeCell ref="IMS251:IMT251"/>
    <mergeCell ref="INA251:INB251"/>
    <mergeCell ref="INI251:INJ251"/>
    <mergeCell ref="IKO251:IKP251"/>
    <mergeCell ref="IKW251:IKX251"/>
    <mergeCell ref="ILE251:ILF251"/>
    <mergeCell ref="ILM251:ILN251"/>
    <mergeCell ref="ILU251:ILV251"/>
    <mergeCell ref="IJA251:IJB251"/>
    <mergeCell ref="IJI251:IJJ251"/>
    <mergeCell ref="IJQ251:IJR251"/>
    <mergeCell ref="IJY251:IJZ251"/>
    <mergeCell ref="IKG251:IKH251"/>
    <mergeCell ref="IHM251:IHN251"/>
    <mergeCell ref="IHU251:IHV251"/>
    <mergeCell ref="IIC251:IID251"/>
    <mergeCell ref="IIK251:IIL251"/>
    <mergeCell ref="IIS251:IIT251"/>
    <mergeCell ref="JBM251:JBN251"/>
    <mergeCell ref="JBU251:JBV251"/>
    <mergeCell ref="JCC251:JCD251"/>
    <mergeCell ref="JCK251:JCL251"/>
    <mergeCell ref="JCS251:JCT251"/>
    <mergeCell ref="IZY251:IZZ251"/>
    <mergeCell ref="JAG251:JAH251"/>
    <mergeCell ref="JAO251:JAP251"/>
    <mergeCell ref="JAW251:JAX251"/>
    <mergeCell ref="JBE251:JBF251"/>
    <mergeCell ref="IYK251:IYL251"/>
    <mergeCell ref="IYS251:IYT251"/>
    <mergeCell ref="IZA251:IZB251"/>
    <mergeCell ref="IZI251:IZJ251"/>
    <mergeCell ref="IZQ251:IZR251"/>
    <mergeCell ref="IWW251:IWX251"/>
    <mergeCell ref="IXE251:IXF251"/>
    <mergeCell ref="IXM251:IXN251"/>
    <mergeCell ref="IXU251:IXV251"/>
    <mergeCell ref="IYC251:IYD251"/>
    <mergeCell ref="IVI251:IVJ251"/>
    <mergeCell ref="IVQ251:IVR251"/>
    <mergeCell ref="IVY251:IVZ251"/>
    <mergeCell ref="IWG251:IWH251"/>
    <mergeCell ref="IWO251:IWP251"/>
    <mergeCell ref="ITU251:ITV251"/>
    <mergeCell ref="IUC251:IUD251"/>
    <mergeCell ref="IUK251:IUL251"/>
    <mergeCell ref="IUS251:IUT251"/>
    <mergeCell ref="IVA251:IVB251"/>
    <mergeCell ref="ISG251:ISH251"/>
    <mergeCell ref="ISO251:ISP251"/>
    <mergeCell ref="ISW251:ISX251"/>
    <mergeCell ref="ITE251:ITF251"/>
    <mergeCell ref="ITM251:ITN251"/>
    <mergeCell ref="JMG251:JMH251"/>
    <mergeCell ref="JMO251:JMP251"/>
    <mergeCell ref="JMW251:JMX251"/>
    <mergeCell ref="JNE251:JNF251"/>
    <mergeCell ref="JNM251:JNN251"/>
    <mergeCell ref="JKS251:JKT251"/>
    <mergeCell ref="JLA251:JLB251"/>
    <mergeCell ref="JLI251:JLJ251"/>
    <mergeCell ref="JLQ251:JLR251"/>
    <mergeCell ref="JLY251:JLZ251"/>
    <mergeCell ref="JJE251:JJF251"/>
    <mergeCell ref="JJM251:JJN251"/>
    <mergeCell ref="JJU251:JJV251"/>
    <mergeCell ref="JKC251:JKD251"/>
    <mergeCell ref="JKK251:JKL251"/>
    <mergeCell ref="JHQ251:JHR251"/>
    <mergeCell ref="JHY251:JHZ251"/>
    <mergeCell ref="JIG251:JIH251"/>
    <mergeCell ref="JIO251:JIP251"/>
    <mergeCell ref="JIW251:JIX251"/>
    <mergeCell ref="JGC251:JGD251"/>
    <mergeCell ref="JGK251:JGL251"/>
    <mergeCell ref="JGS251:JGT251"/>
    <mergeCell ref="JHA251:JHB251"/>
    <mergeCell ref="JHI251:JHJ251"/>
    <mergeCell ref="JEO251:JEP251"/>
    <mergeCell ref="JEW251:JEX251"/>
    <mergeCell ref="JFE251:JFF251"/>
    <mergeCell ref="JFM251:JFN251"/>
    <mergeCell ref="JFU251:JFV251"/>
    <mergeCell ref="JDA251:JDB251"/>
    <mergeCell ref="JDI251:JDJ251"/>
    <mergeCell ref="JDQ251:JDR251"/>
    <mergeCell ref="JDY251:JDZ251"/>
    <mergeCell ref="JEG251:JEH251"/>
    <mergeCell ref="JXA251:JXB251"/>
    <mergeCell ref="JXI251:JXJ251"/>
    <mergeCell ref="JXQ251:JXR251"/>
    <mergeCell ref="JXY251:JXZ251"/>
    <mergeCell ref="JYG251:JYH251"/>
    <mergeCell ref="JVM251:JVN251"/>
    <mergeCell ref="JVU251:JVV251"/>
    <mergeCell ref="JWC251:JWD251"/>
    <mergeCell ref="JWK251:JWL251"/>
    <mergeCell ref="JWS251:JWT251"/>
    <mergeCell ref="JTY251:JTZ251"/>
    <mergeCell ref="JUG251:JUH251"/>
    <mergeCell ref="JUO251:JUP251"/>
    <mergeCell ref="JUW251:JUX251"/>
    <mergeCell ref="JVE251:JVF251"/>
    <mergeCell ref="JSK251:JSL251"/>
    <mergeCell ref="JSS251:JST251"/>
    <mergeCell ref="JTA251:JTB251"/>
    <mergeCell ref="JTI251:JTJ251"/>
    <mergeCell ref="JTQ251:JTR251"/>
    <mergeCell ref="JQW251:JQX251"/>
    <mergeCell ref="JRE251:JRF251"/>
    <mergeCell ref="JRM251:JRN251"/>
    <mergeCell ref="JRU251:JRV251"/>
    <mergeCell ref="JSC251:JSD251"/>
    <mergeCell ref="JPI251:JPJ251"/>
    <mergeCell ref="JPQ251:JPR251"/>
    <mergeCell ref="JPY251:JPZ251"/>
    <mergeCell ref="JQG251:JQH251"/>
    <mergeCell ref="JQO251:JQP251"/>
    <mergeCell ref="JNU251:JNV251"/>
    <mergeCell ref="JOC251:JOD251"/>
    <mergeCell ref="JOK251:JOL251"/>
    <mergeCell ref="JOS251:JOT251"/>
    <mergeCell ref="JPA251:JPB251"/>
    <mergeCell ref="KHU251:KHV251"/>
    <mergeCell ref="KIC251:KID251"/>
    <mergeCell ref="KIK251:KIL251"/>
    <mergeCell ref="KIS251:KIT251"/>
    <mergeCell ref="KJA251:KJB251"/>
    <mergeCell ref="KGG251:KGH251"/>
    <mergeCell ref="KGO251:KGP251"/>
    <mergeCell ref="KGW251:KGX251"/>
    <mergeCell ref="KHE251:KHF251"/>
    <mergeCell ref="KHM251:KHN251"/>
    <mergeCell ref="KES251:KET251"/>
    <mergeCell ref="KFA251:KFB251"/>
    <mergeCell ref="KFI251:KFJ251"/>
    <mergeCell ref="KFQ251:KFR251"/>
    <mergeCell ref="KFY251:KFZ251"/>
    <mergeCell ref="KDE251:KDF251"/>
    <mergeCell ref="KDM251:KDN251"/>
    <mergeCell ref="KDU251:KDV251"/>
    <mergeCell ref="KEC251:KED251"/>
    <mergeCell ref="KEK251:KEL251"/>
    <mergeCell ref="KBQ251:KBR251"/>
    <mergeCell ref="KBY251:KBZ251"/>
    <mergeCell ref="KCG251:KCH251"/>
    <mergeCell ref="KCO251:KCP251"/>
    <mergeCell ref="KCW251:KCX251"/>
    <mergeCell ref="KAC251:KAD251"/>
    <mergeCell ref="KAK251:KAL251"/>
    <mergeCell ref="KAS251:KAT251"/>
    <mergeCell ref="KBA251:KBB251"/>
    <mergeCell ref="KBI251:KBJ251"/>
    <mergeCell ref="JYO251:JYP251"/>
    <mergeCell ref="JYW251:JYX251"/>
    <mergeCell ref="JZE251:JZF251"/>
    <mergeCell ref="JZM251:JZN251"/>
    <mergeCell ref="JZU251:JZV251"/>
    <mergeCell ref="KSO251:KSP251"/>
    <mergeCell ref="KSW251:KSX251"/>
    <mergeCell ref="KTE251:KTF251"/>
    <mergeCell ref="KTM251:KTN251"/>
    <mergeCell ref="KTU251:KTV251"/>
    <mergeCell ref="KRA251:KRB251"/>
    <mergeCell ref="KRI251:KRJ251"/>
    <mergeCell ref="KRQ251:KRR251"/>
    <mergeCell ref="KRY251:KRZ251"/>
    <mergeCell ref="KSG251:KSH251"/>
    <mergeCell ref="KPM251:KPN251"/>
    <mergeCell ref="KPU251:KPV251"/>
    <mergeCell ref="KQC251:KQD251"/>
    <mergeCell ref="KQK251:KQL251"/>
    <mergeCell ref="KQS251:KQT251"/>
    <mergeCell ref="KNY251:KNZ251"/>
    <mergeCell ref="KOG251:KOH251"/>
    <mergeCell ref="KOO251:KOP251"/>
    <mergeCell ref="KOW251:KOX251"/>
    <mergeCell ref="KPE251:KPF251"/>
    <mergeCell ref="KMK251:KML251"/>
    <mergeCell ref="KMS251:KMT251"/>
    <mergeCell ref="KNA251:KNB251"/>
    <mergeCell ref="KNI251:KNJ251"/>
    <mergeCell ref="KNQ251:KNR251"/>
    <mergeCell ref="KKW251:KKX251"/>
    <mergeCell ref="KLE251:KLF251"/>
    <mergeCell ref="KLM251:KLN251"/>
    <mergeCell ref="KLU251:KLV251"/>
    <mergeCell ref="KMC251:KMD251"/>
    <mergeCell ref="KJI251:KJJ251"/>
    <mergeCell ref="KJQ251:KJR251"/>
    <mergeCell ref="KJY251:KJZ251"/>
    <mergeCell ref="KKG251:KKH251"/>
    <mergeCell ref="KKO251:KKP251"/>
    <mergeCell ref="LDI251:LDJ251"/>
    <mergeCell ref="LDQ251:LDR251"/>
    <mergeCell ref="LDY251:LDZ251"/>
    <mergeCell ref="LEG251:LEH251"/>
    <mergeCell ref="LEO251:LEP251"/>
    <mergeCell ref="LBU251:LBV251"/>
    <mergeCell ref="LCC251:LCD251"/>
    <mergeCell ref="LCK251:LCL251"/>
    <mergeCell ref="LCS251:LCT251"/>
    <mergeCell ref="LDA251:LDB251"/>
    <mergeCell ref="LAG251:LAH251"/>
    <mergeCell ref="LAO251:LAP251"/>
    <mergeCell ref="LAW251:LAX251"/>
    <mergeCell ref="LBE251:LBF251"/>
    <mergeCell ref="LBM251:LBN251"/>
    <mergeCell ref="KYS251:KYT251"/>
    <mergeCell ref="KZA251:KZB251"/>
    <mergeCell ref="KZI251:KZJ251"/>
    <mergeCell ref="KZQ251:KZR251"/>
    <mergeCell ref="KZY251:KZZ251"/>
    <mergeCell ref="KXE251:KXF251"/>
    <mergeCell ref="KXM251:KXN251"/>
    <mergeCell ref="KXU251:KXV251"/>
    <mergeCell ref="KYC251:KYD251"/>
    <mergeCell ref="KYK251:KYL251"/>
    <mergeCell ref="KVQ251:KVR251"/>
    <mergeCell ref="KVY251:KVZ251"/>
    <mergeCell ref="KWG251:KWH251"/>
    <mergeCell ref="KWO251:KWP251"/>
    <mergeCell ref="KWW251:KWX251"/>
    <mergeCell ref="KUC251:KUD251"/>
    <mergeCell ref="KUK251:KUL251"/>
    <mergeCell ref="KUS251:KUT251"/>
    <mergeCell ref="KVA251:KVB251"/>
    <mergeCell ref="KVI251:KVJ251"/>
    <mergeCell ref="LOC251:LOD251"/>
    <mergeCell ref="LOK251:LOL251"/>
    <mergeCell ref="LOS251:LOT251"/>
    <mergeCell ref="LPA251:LPB251"/>
    <mergeCell ref="LPI251:LPJ251"/>
    <mergeCell ref="LMO251:LMP251"/>
    <mergeCell ref="LMW251:LMX251"/>
    <mergeCell ref="LNE251:LNF251"/>
    <mergeCell ref="LNM251:LNN251"/>
    <mergeCell ref="LNU251:LNV251"/>
    <mergeCell ref="LLA251:LLB251"/>
    <mergeCell ref="LLI251:LLJ251"/>
    <mergeCell ref="LLQ251:LLR251"/>
    <mergeCell ref="LLY251:LLZ251"/>
    <mergeCell ref="LMG251:LMH251"/>
    <mergeCell ref="LJM251:LJN251"/>
    <mergeCell ref="LJU251:LJV251"/>
    <mergeCell ref="LKC251:LKD251"/>
    <mergeCell ref="LKK251:LKL251"/>
    <mergeCell ref="LKS251:LKT251"/>
    <mergeCell ref="LHY251:LHZ251"/>
    <mergeCell ref="LIG251:LIH251"/>
    <mergeCell ref="LIO251:LIP251"/>
    <mergeCell ref="LIW251:LIX251"/>
    <mergeCell ref="LJE251:LJF251"/>
    <mergeCell ref="LGK251:LGL251"/>
    <mergeCell ref="LGS251:LGT251"/>
    <mergeCell ref="LHA251:LHB251"/>
    <mergeCell ref="LHI251:LHJ251"/>
    <mergeCell ref="LHQ251:LHR251"/>
    <mergeCell ref="LEW251:LEX251"/>
    <mergeCell ref="LFE251:LFF251"/>
    <mergeCell ref="LFM251:LFN251"/>
    <mergeCell ref="LFU251:LFV251"/>
    <mergeCell ref="LGC251:LGD251"/>
    <mergeCell ref="LYW251:LYX251"/>
    <mergeCell ref="LZE251:LZF251"/>
    <mergeCell ref="LZM251:LZN251"/>
    <mergeCell ref="LZU251:LZV251"/>
    <mergeCell ref="MAC251:MAD251"/>
    <mergeCell ref="LXI251:LXJ251"/>
    <mergeCell ref="LXQ251:LXR251"/>
    <mergeCell ref="LXY251:LXZ251"/>
    <mergeCell ref="LYG251:LYH251"/>
    <mergeCell ref="LYO251:LYP251"/>
    <mergeCell ref="LVU251:LVV251"/>
    <mergeCell ref="LWC251:LWD251"/>
    <mergeCell ref="LWK251:LWL251"/>
    <mergeCell ref="LWS251:LWT251"/>
    <mergeCell ref="LXA251:LXB251"/>
    <mergeCell ref="LUG251:LUH251"/>
    <mergeCell ref="LUO251:LUP251"/>
    <mergeCell ref="LUW251:LUX251"/>
    <mergeCell ref="LVE251:LVF251"/>
    <mergeCell ref="LVM251:LVN251"/>
    <mergeCell ref="LSS251:LST251"/>
    <mergeCell ref="LTA251:LTB251"/>
    <mergeCell ref="LTI251:LTJ251"/>
    <mergeCell ref="LTQ251:LTR251"/>
    <mergeCell ref="LTY251:LTZ251"/>
    <mergeCell ref="LRE251:LRF251"/>
    <mergeCell ref="LRM251:LRN251"/>
    <mergeCell ref="LRU251:LRV251"/>
    <mergeCell ref="LSC251:LSD251"/>
    <mergeCell ref="LSK251:LSL251"/>
    <mergeCell ref="LPQ251:LPR251"/>
    <mergeCell ref="LPY251:LPZ251"/>
    <mergeCell ref="LQG251:LQH251"/>
    <mergeCell ref="LQO251:LQP251"/>
    <mergeCell ref="LQW251:LQX251"/>
    <mergeCell ref="MJQ251:MJR251"/>
    <mergeCell ref="MJY251:MJZ251"/>
    <mergeCell ref="MKG251:MKH251"/>
    <mergeCell ref="MKO251:MKP251"/>
    <mergeCell ref="MKW251:MKX251"/>
    <mergeCell ref="MIC251:MID251"/>
    <mergeCell ref="MIK251:MIL251"/>
    <mergeCell ref="MIS251:MIT251"/>
    <mergeCell ref="MJA251:MJB251"/>
    <mergeCell ref="MJI251:MJJ251"/>
    <mergeCell ref="MGO251:MGP251"/>
    <mergeCell ref="MGW251:MGX251"/>
    <mergeCell ref="MHE251:MHF251"/>
    <mergeCell ref="MHM251:MHN251"/>
    <mergeCell ref="MHU251:MHV251"/>
    <mergeCell ref="MFA251:MFB251"/>
    <mergeCell ref="MFI251:MFJ251"/>
    <mergeCell ref="MFQ251:MFR251"/>
    <mergeCell ref="MFY251:MFZ251"/>
    <mergeCell ref="MGG251:MGH251"/>
    <mergeCell ref="MDM251:MDN251"/>
    <mergeCell ref="MDU251:MDV251"/>
    <mergeCell ref="MEC251:MED251"/>
    <mergeCell ref="MEK251:MEL251"/>
    <mergeCell ref="MES251:MET251"/>
    <mergeCell ref="MBY251:MBZ251"/>
    <mergeCell ref="MCG251:MCH251"/>
    <mergeCell ref="MCO251:MCP251"/>
    <mergeCell ref="MCW251:MCX251"/>
    <mergeCell ref="MDE251:MDF251"/>
    <mergeCell ref="MAK251:MAL251"/>
    <mergeCell ref="MAS251:MAT251"/>
    <mergeCell ref="MBA251:MBB251"/>
    <mergeCell ref="MBI251:MBJ251"/>
    <mergeCell ref="MBQ251:MBR251"/>
    <mergeCell ref="MUK251:MUL251"/>
    <mergeCell ref="MUS251:MUT251"/>
    <mergeCell ref="MVA251:MVB251"/>
    <mergeCell ref="MVI251:MVJ251"/>
    <mergeCell ref="MVQ251:MVR251"/>
    <mergeCell ref="MSW251:MSX251"/>
    <mergeCell ref="MTE251:MTF251"/>
    <mergeCell ref="MTM251:MTN251"/>
    <mergeCell ref="MTU251:MTV251"/>
    <mergeCell ref="MUC251:MUD251"/>
    <mergeCell ref="MRI251:MRJ251"/>
    <mergeCell ref="MRQ251:MRR251"/>
    <mergeCell ref="MRY251:MRZ251"/>
    <mergeCell ref="MSG251:MSH251"/>
    <mergeCell ref="MSO251:MSP251"/>
    <mergeCell ref="MPU251:MPV251"/>
    <mergeCell ref="MQC251:MQD251"/>
    <mergeCell ref="MQK251:MQL251"/>
    <mergeCell ref="MQS251:MQT251"/>
    <mergeCell ref="MRA251:MRB251"/>
    <mergeCell ref="MOG251:MOH251"/>
    <mergeCell ref="MOO251:MOP251"/>
    <mergeCell ref="MOW251:MOX251"/>
    <mergeCell ref="MPE251:MPF251"/>
    <mergeCell ref="MPM251:MPN251"/>
    <mergeCell ref="MMS251:MMT251"/>
    <mergeCell ref="MNA251:MNB251"/>
    <mergeCell ref="MNI251:MNJ251"/>
    <mergeCell ref="MNQ251:MNR251"/>
    <mergeCell ref="MNY251:MNZ251"/>
    <mergeCell ref="MLE251:MLF251"/>
    <mergeCell ref="MLM251:MLN251"/>
    <mergeCell ref="MLU251:MLV251"/>
    <mergeCell ref="MMC251:MMD251"/>
    <mergeCell ref="MMK251:MML251"/>
    <mergeCell ref="NFE251:NFF251"/>
    <mergeCell ref="NFM251:NFN251"/>
    <mergeCell ref="NFU251:NFV251"/>
    <mergeCell ref="NGC251:NGD251"/>
    <mergeCell ref="NGK251:NGL251"/>
    <mergeCell ref="NDQ251:NDR251"/>
    <mergeCell ref="NDY251:NDZ251"/>
    <mergeCell ref="NEG251:NEH251"/>
    <mergeCell ref="NEO251:NEP251"/>
    <mergeCell ref="NEW251:NEX251"/>
    <mergeCell ref="NCC251:NCD251"/>
    <mergeCell ref="NCK251:NCL251"/>
    <mergeCell ref="NCS251:NCT251"/>
    <mergeCell ref="NDA251:NDB251"/>
    <mergeCell ref="NDI251:NDJ251"/>
    <mergeCell ref="NAO251:NAP251"/>
    <mergeCell ref="NAW251:NAX251"/>
    <mergeCell ref="NBE251:NBF251"/>
    <mergeCell ref="NBM251:NBN251"/>
    <mergeCell ref="NBU251:NBV251"/>
    <mergeCell ref="MZA251:MZB251"/>
    <mergeCell ref="MZI251:MZJ251"/>
    <mergeCell ref="MZQ251:MZR251"/>
    <mergeCell ref="MZY251:MZZ251"/>
    <mergeCell ref="NAG251:NAH251"/>
    <mergeCell ref="MXM251:MXN251"/>
    <mergeCell ref="MXU251:MXV251"/>
    <mergeCell ref="MYC251:MYD251"/>
    <mergeCell ref="MYK251:MYL251"/>
    <mergeCell ref="MYS251:MYT251"/>
    <mergeCell ref="MVY251:MVZ251"/>
    <mergeCell ref="MWG251:MWH251"/>
    <mergeCell ref="MWO251:MWP251"/>
    <mergeCell ref="MWW251:MWX251"/>
    <mergeCell ref="MXE251:MXF251"/>
    <mergeCell ref="NPY251:NPZ251"/>
    <mergeCell ref="NQG251:NQH251"/>
    <mergeCell ref="NQO251:NQP251"/>
    <mergeCell ref="NQW251:NQX251"/>
    <mergeCell ref="NRE251:NRF251"/>
    <mergeCell ref="NOK251:NOL251"/>
    <mergeCell ref="NOS251:NOT251"/>
    <mergeCell ref="NPA251:NPB251"/>
    <mergeCell ref="NPI251:NPJ251"/>
    <mergeCell ref="NPQ251:NPR251"/>
    <mergeCell ref="NMW251:NMX251"/>
    <mergeCell ref="NNE251:NNF251"/>
    <mergeCell ref="NNM251:NNN251"/>
    <mergeCell ref="NNU251:NNV251"/>
    <mergeCell ref="NOC251:NOD251"/>
    <mergeCell ref="NLI251:NLJ251"/>
    <mergeCell ref="NLQ251:NLR251"/>
    <mergeCell ref="NLY251:NLZ251"/>
    <mergeCell ref="NMG251:NMH251"/>
    <mergeCell ref="NMO251:NMP251"/>
    <mergeCell ref="NJU251:NJV251"/>
    <mergeCell ref="NKC251:NKD251"/>
    <mergeCell ref="NKK251:NKL251"/>
    <mergeCell ref="NKS251:NKT251"/>
    <mergeCell ref="NLA251:NLB251"/>
    <mergeCell ref="NIG251:NIH251"/>
    <mergeCell ref="NIO251:NIP251"/>
    <mergeCell ref="NIW251:NIX251"/>
    <mergeCell ref="NJE251:NJF251"/>
    <mergeCell ref="NJM251:NJN251"/>
    <mergeCell ref="NGS251:NGT251"/>
    <mergeCell ref="NHA251:NHB251"/>
    <mergeCell ref="NHI251:NHJ251"/>
    <mergeCell ref="NHQ251:NHR251"/>
    <mergeCell ref="NHY251:NHZ251"/>
    <mergeCell ref="OAS251:OAT251"/>
    <mergeCell ref="OBA251:OBB251"/>
    <mergeCell ref="OBI251:OBJ251"/>
    <mergeCell ref="OBQ251:OBR251"/>
    <mergeCell ref="OBY251:OBZ251"/>
    <mergeCell ref="NZE251:NZF251"/>
    <mergeCell ref="NZM251:NZN251"/>
    <mergeCell ref="NZU251:NZV251"/>
    <mergeCell ref="OAC251:OAD251"/>
    <mergeCell ref="OAK251:OAL251"/>
    <mergeCell ref="NXQ251:NXR251"/>
    <mergeCell ref="NXY251:NXZ251"/>
    <mergeCell ref="NYG251:NYH251"/>
    <mergeCell ref="NYO251:NYP251"/>
    <mergeCell ref="NYW251:NYX251"/>
    <mergeCell ref="NWC251:NWD251"/>
    <mergeCell ref="NWK251:NWL251"/>
    <mergeCell ref="NWS251:NWT251"/>
    <mergeCell ref="NXA251:NXB251"/>
    <mergeCell ref="NXI251:NXJ251"/>
    <mergeCell ref="NUO251:NUP251"/>
    <mergeCell ref="NUW251:NUX251"/>
    <mergeCell ref="NVE251:NVF251"/>
    <mergeCell ref="NVM251:NVN251"/>
    <mergeCell ref="NVU251:NVV251"/>
    <mergeCell ref="NTA251:NTB251"/>
    <mergeCell ref="NTI251:NTJ251"/>
    <mergeCell ref="NTQ251:NTR251"/>
    <mergeCell ref="NTY251:NTZ251"/>
    <mergeCell ref="NUG251:NUH251"/>
    <mergeCell ref="NRM251:NRN251"/>
    <mergeCell ref="NRU251:NRV251"/>
    <mergeCell ref="NSC251:NSD251"/>
    <mergeCell ref="NSK251:NSL251"/>
    <mergeCell ref="NSS251:NST251"/>
    <mergeCell ref="OLM251:OLN251"/>
    <mergeCell ref="OLU251:OLV251"/>
    <mergeCell ref="OMC251:OMD251"/>
    <mergeCell ref="OMK251:OML251"/>
    <mergeCell ref="OMS251:OMT251"/>
    <mergeCell ref="OJY251:OJZ251"/>
    <mergeCell ref="OKG251:OKH251"/>
    <mergeCell ref="OKO251:OKP251"/>
    <mergeCell ref="OKW251:OKX251"/>
    <mergeCell ref="OLE251:OLF251"/>
    <mergeCell ref="OIK251:OIL251"/>
    <mergeCell ref="OIS251:OIT251"/>
    <mergeCell ref="OJA251:OJB251"/>
    <mergeCell ref="OJI251:OJJ251"/>
    <mergeCell ref="OJQ251:OJR251"/>
    <mergeCell ref="OGW251:OGX251"/>
    <mergeCell ref="OHE251:OHF251"/>
    <mergeCell ref="OHM251:OHN251"/>
    <mergeCell ref="OHU251:OHV251"/>
    <mergeCell ref="OIC251:OID251"/>
    <mergeCell ref="OFI251:OFJ251"/>
    <mergeCell ref="OFQ251:OFR251"/>
    <mergeCell ref="OFY251:OFZ251"/>
    <mergeCell ref="OGG251:OGH251"/>
    <mergeCell ref="OGO251:OGP251"/>
    <mergeCell ref="ODU251:ODV251"/>
    <mergeCell ref="OEC251:OED251"/>
    <mergeCell ref="OEK251:OEL251"/>
    <mergeCell ref="OES251:OET251"/>
    <mergeCell ref="OFA251:OFB251"/>
    <mergeCell ref="OCG251:OCH251"/>
    <mergeCell ref="OCO251:OCP251"/>
    <mergeCell ref="OCW251:OCX251"/>
    <mergeCell ref="ODE251:ODF251"/>
    <mergeCell ref="ODM251:ODN251"/>
    <mergeCell ref="OWG251:OWH251"/>
    <mergeCell ref="OWO251:OWP251"/>
    <mergeCell ref="OWW251:OWX251"/>
    <mergeCell ref="OXE251:OXF251"/>
    <mergeCell ref="OXM251:OXN251"/>
    <mergeCell ref="OUS251:OUT251"/>
    <mergeCell ref="OVA251:OVB251"/>
    <mergeCell ref="OVI251:OVJ251"/>
    <mergeCell ref="OVQ251:OVR251"/>
    <mergeCell ref="OVY251:OVZ251"/>
    <mergeCell ref="OTE251:OTF251"/>
    <mergeCell ref="OTM251:OTN251"/>
    <mergeCell ref="OTU251:OTV251"/>
    <mergeCell ref="OUC251:OUD251"/>
    <mergeCell ref="OUK251:OUL251"/>
    <mergeCell ref="ORQ251:ORR251"/>
    <mergeCell ref="ORY251:ORZ251"/>
    <mergeCell ref="OSG251:OSH251"/>
    <mergeCell ref="OSO251:OSP251"/>
    <mergeCell ref="OSW251:OSX251"/>
    <mergeCell ref="OQC251:OQD251"/>
    <mergeCell ref="OQK251:OQL251"/>
    <mergeCell ref="OQS251:OQT251"/>
    <mergeCell ref="ORA251:ORB251"/>
    <mergeCell ref="ORI251:ORJ251"/>
    <mergeCell ref="OOO251:OOP251"/>
    <mergeCell ref="OOW251:OOX251"/>
    <mergeCell ref="OPE251:OPF251"/>
    <mergeCell ref="OPM251:OPN251"/>
    <mergeCell ref="OPU251:OPV251"/>
    <mergeCell ref="ONA251:ONB251"/>
    <mergeCell ref="ONI251:ONJ251"/>
    <mergeCell ref="ONQ251:ONR251"/>
    <mergeCell ref="ONY251:ONZ251"/>
    <mergeCell ref="OOG251:OOH251"/>
    <mergeCell ref="PHA251:PHB251"/>
    <mergeCell ref="PHI251:PHJ251"/>
    <mergeCell ref="PHQ251:PHR251"/>
    <mergeCell ref="PHY251:PHZ251"/>
    <mergeCell ref="PIG251:PIH251"/>
    <mergeCell ref="PFM251:PFN251"/>
    <mergeCell ref="PFU251:PFV251"/>
    <mergeCell ref="PGC251:PGD251"/>
    <mergeCell ref="PGK251:PGL251"/>
    <mergeCell ref="PGS251:PGT251"/>
    <mergeCell ref="PDY251:PDZ251"/>
    <mergeCell ref="PEG251:PEH251"/>
    <mergeCell ref="PEO251:PEP251"/>
    <mergeCell ref="PEW251:PEX251"/>
    <mergeCell ref="PFE251:PFF251"/>
    <mergeCell ref="PCK251:PCL251"/>
    <mergeCell ref="PCS251:PCT251"/>
    <mergeCell ref="PDA251:PDB251"/>
    <mergeCell ref="PDI251:PDJ251"/>
    <mergeCell ref="PDQ251:PDR251"/>
    <mergeCell ref="PAW251:PAX251"/>
    <mergeCell ref="PBE251:PBF251"/>
    <mergeCell ref="PBM251:PBN251"/>
    <mergeCell ref="PBU251:PBV251"/>
    <mergeCell ref="PCC251:PCD251"/>
    <mergeCell ref="OZI251:OZJ251"/>
    <mergeCell ref="OZQ251:OZR251"/>
    <mergeCell ref="OZY251:OZZ251"/>
    <mergeCell ref="PAG251:PAH251"/>
    <mergeCell ref="PAO251:PAP251"/>
    <mergeCell ref="OXU251:OXV251"/>
    <mergeCell ref="OYC251:OYD251"/>
    <mergeCell ref="OYK251:OYL251"/>
    <mergeCell ref="OYS251:OYT251"/>
    <mergeCell ref="OZA251:OZB251"/>
    <mergeCell ref="PRU251:PRV251"/>
    <mergeCell ref="PSC251:PSD251"/>
    <mergeCell ref="PSK251:PSL251"/>
    <mergeCell ref="PSS251:PST251"/>
    <mergeCell ref="PTA251:PTB251"/>
    <mergeCell ref="PQG251:PQH251"/>
    <mergeCell ref="PQO251:PQP251"/>
    <mergeCell ref="PQW251:PQX251"/>
    <mergeCell ref="PRE251:PRF251"/>
    <mergeCell ref="PRM251:PRN251"/>
    <mergeCell ref="POS251:POT251"/>
    <mergeCell ref="PPA251:PPB251"/>
    <mergeCell ref="PPI251:PPJ251"/>
    <mergeCell ref="PPQ251:PPR251"/>
    <mergeCell ref="PPY251:PPZ251"/>
    <mergeCell ref="PNE251:PNF251"/>
    <mergeCell ref="PNM251:PNN251"/>
    <mergeCell ref="PNU251:PNV251"/>
    <mergeCell ref="POC251:POD251"/>
    <mergeCell ref="POK251:POL251"/>
    <mergeCell ref="PLQ251:PLR251"/>
    <mergeCell ref="PLY251:PLZ251"/>
    <mergeCell ref="PMG251:PMH251"/>
    <mergeCell ref="PMO251:PMP251"/>
    <mergeCell ref="PMW251:PMX251"/>
    <mergeCell ref="PKC251:PKD251"/>
    <mergeCell ref="PKK251:PKL251"/>
    <mergeCell ref="PKS251:PKT251"/>
    <mergeCell ref="PLA251:PLB251"/>
    <mergeCell ref="PLI251:PLJ251"/>
    <mergeCell ref="PIO251:PIP251"/>
    <mergeCell ref="PIW251:PIX251"/>
    <mergeCell ref="PJE251:PJF251"/>
    <mergeCell ref="PJM251:PJN251"/>
    <mergeCell ref="PJU251:PJV251"/>
    <mergeCell ref="QCO251:QCP251"/>
    <mergeCell ref="QCW251:QCX251"/>
    <mergeCell ref="QDE251:QDF251"/>
    <mergeCell ref="QDM251:QDN251"/>
    <mergeCell ref="QDU251:QDV251"/>
    <mergeCell ref="QBA251:QBB251"/>
    <mergeCell ref="QBI251:QBJ251"/>
    <mergeCell ref="QBQ251:QBR251"/>
    <mergeCell ref="QBY251:QBZ251"/>
    <mergeCell ref="QCG251:QCH251"/>
    <mergeCell ref="PZM251:PZN251"/>
    <mergeCell ref="PZU251:PZV251"/>
    <mergeCell ref="QAC251:QAD251"/>
    <mergeCell ref="QAK251:QAL251"/>
    <mergeCell ref="QAS251:QAT251"/>
    <mergeCell ref="PXY251:PXZ251"/>
    <mergeCell ref="PYG251:PYH251"/>
    <mergeCell ref="PYO251:PYP251"/>
    <mergeCell ref="PYW251:PYX251"/>
    <mergeCell ref="PZE251:PZF251"/>
    <mergeCell ref="PWK251:PWL251"/>
    <mergeCell ref="PWS251:PWT251"/>
    <mergeCell ref="PXA251:PXB251"/>
    <mergeCell ref="PXI251:PXJ251"/>
    <mergeCell ref="PXQ251:PXR251"/>
    <mergeCell ref="PUW251:PUX251"/>
    <mergeCell ref="PVE251:PVF251"/>
    <mergeCell ref="PVM251:PVN251"/>
    <mergeCell ref="PVU251:PVV251"/>
    <mergeCell ref="PWC251:PWD251"/>
    <mergeCell ref="PTI251:PTJ251"/>
    <mergeCell ref="PTQ251:PTR251"/>
    <mergeCell ref="PTY251:PTZ251"/>
    <mergeCell ref="PUG251:PUH251"/>
    <mergeCell ref="PUO251:PUP251"/>
    <mergeCell ref="QNI251:QNJ251"/>
    <mergeCell ref="QNQ251:QNR251"/>
    <mergeCell ref="QNY251:QNZ251"/>
    <mergeCell ref="QOG251:QOH251"/>
    <mergeCell ref="QOO251:QOP251"/>
    <mergeCell ref="QLU251:QLV251"/>
    <mergeCell ref="QMC251:QMD251"/>
    <mergeCell ref="QMK251:QML251"/>
    <mergeCell ref="QMS251:QMT251"/>
    <mergeCell ref="QNA251:QNB251"/>
    <mergeCell ref="QKG251:QKH251"/>
    <mergeCell ref="QKO251:QKP251"/>
    <mergeCell ref="QKW251:QKX251"/>
    <mergeCell ref="QLE251:QLF251"/>
    <mergeCell ref="QLM251:QLN251"/>
    <mergeCell ref="QIS251:QIT251"/>
    <mergeCell ref="QJA251:QJB251"/>
    <mergeCell ref="QJI251:QJJ251"/>
    <mergeCell ref="QJQ251:QJR251"/>
    <mergeCell ref="QJY251:QJZ251"/>
    <mergeCell ref="QHE251:QHF251"/>
    <mergeCell ref="QHM251:QHN251"/>
    <mergeCell ref="QHU251:QHV251"/>
    <mergeCell ref="QIC251:QID251"/>
    <mergeCell ref="QIK251:QIL251"/>
    <mergeCell ref="QFQ251:QFR251"/>
    <mergeCell ref="QFY251:QFZ251"/>
    <mergeCell ref="QGG251:QGH251"/>
    <mergeCell ref="QGO251:QGP251"/>
    <mergeCell ref="QGW251:QGX251"/>
    <mergeCell ref="QEC251:QED251"/>
    <mergeCell ref="QEK251:QEL251"/>
    <mergeCell ref="QES251:QET251"/>
    <mergeCell ref="QFA251:QFB251"/>
    <mergeCell ref="QFI251:QFJ251"/>
    <mergeCell ref="QYC251:QYD251"/>
    <mergeCell ref="QYK251:QYL251"/>
    <mergeCell ref="QYS251:QYT251"/>
    <mergeCell ref="QZA251:QZB251"/>
    <mergeCell ref="QZI251:QZJ251"/>
    <mergeCell ref="QWO251:QWP251"/>
    <mergeCell ref="QWW251:QWX251"/>
    <mergeCell ref="QXE251:QXF251"/>
    <mergeCell ref="QXM251:QXN251"/>
    <mergeCell ref="QXU251:QXV251"/>
    <mergeCell ref="QVA251:QVB251"/>
    <mergeCell ref="QVI251:QVJ251"/>
    <mergeCell ref="QVQ251:QVR251"/>
    <mergeCell ref="QVY251:QVZ251"/>
    <mergeCell ref="QWG251:QWH251"/>
    <mergeCell ref="QTM251:QTN251"/>
    <mergeCell ref="QTU251:QTV251"/>
    <mergeCell ref="QUC251:QUD251"/>
    <mergeCell ref="QUK251:QUL251"/>
    <mergeCell ref="QUS251:QUT251"/>
    <mergeCell ref="QRY251:QRZ251"/>
    <mergeCell ref="QSG251:QSH251"/>
    <mergeCell ref="QSO251:QSP251"/>
    <mergeCell ref="QSW251:QSX251"/>
    <mergeCell ref="QTE251:QTF251"/>
    <mergeCell ref="QQK251:QQL251"/>
    <mergeCell ref="QQS251:QQT251"/>
    <mergeCell ref="QRA251:QRB251"/>
    <mergeCell ref="QRI251:QRJ251"/>
    <mergeCell ref="QRQ251:QRR251"/>
    <mergeCell ref="QOW251:QOX251"/>
    <mergeCell ref="QPE251:QPF251"/>
    <mergeCell ref="QPM251:QPN251"/>
    <mergeCell ref="QPU251:QPV251"/>
    <mergeCell ref="QQC251:QQD251"/>
    <mergeCell ref="RIW251:RIX251"/>
    <mergeCell ref="RJE251:RJF251"/>
    <mergeCell ref="RJM251:RJN251"/>
    <mergeCell ref="RJU251:RJV251"/>
    <mergeCell ref="RKC251:RKD251"/>
    <mergeCell ref="RHI251:RHJ251"/>
    <mergeCell ref="RHQ251:RHR251"/>
    <mergeCell ref="RHY251:RHZ251"/>
    <mergeCell ref="RIG251:RIH251"/>
    <mergeCell ref="RIO251:RIP251"/>
    <mergeCell ref="RFU251:RFV251"/>
    <mergeCell ref="RGC251:RGD251"/>
    <mergeCell ref="RGK251:RGL251"/>
    <mergeCell ref="RGS251:RGT251"/>
    <mergeCell ref="RHA251:RHB251"/>
    <mergeCell ref="REG251:REH251"/>
    <mergeCell ref="REO251:REP251"/>
    <mergeCell ref="REW251:REX251"/>
    <mergeCell ref="RFE251:RFF251"/>
    <mergeCell ref="RFM251:RFN251"/>
    <mergeCell ref="RCS251:RCT251"/>
    <mergeCell ref="RDA251:RDB251"/>
    <mergeCell ref="RDI251:RDJ251"/>
    <mergeCell ref="RDQ251:RDR251"/>
    <mergeCell ref="RDY251:RDZ251"/>
    <mergeCell ref="RBE251:RBF251"/>
    <mergeCell ref="RBM251:RBN251"/>
    <mergeCell ref="RBU251:RBV251"/>
    <mergeCell ref="RCC251:RCD251"/>
    <mergeCell ref="RCK251:RCL251"/>
    <mergeCell ref="QZQ251:QZR251"/>
    <mergeCell ref="QZY251:QZZ251"/>
    <mergeCell ref="RAG251:RAH251"/>
    <mergeCell ref="RAO251:RAP251"/>
    <mergeCell ref="RAW251:RAX251"/>
    <mergeCell ref="RTQ251:RTR251"/>
    <mergeCell ref="RTY251:RTZ251"/>
    <mergeCell ref="RUG251:RUH251"/>
    <mergeCell ref="RUO251:RUP251"/>
    <mergeCell ref="RUW251:RUX251"/>
    <mergeCell ref="RSC251:RSD251"/>
    <mergeCell ref="RSK251:RSL251"/>
    <mergeCell ref="RSS251:RST251"/>
    <mergeCell ref="RTA251:RTB251"/>
    <mergeCell ref="RTI251:RTJ251"/>
    <mergeCell ref="RQO251:RQP251"/>
    <mergeCell ref="RQW251:RQX251"/>
    <mergeCell ref="RRE251:RRF251"/>
    <mergeCell ref="RRM251:RRN251"/>
    <mergeCell ref="RRU251:RRV251"/>
    <mergeCell ref="RPA251:RPB251"/>
    <mergeCell ref="RPI251:RPJ251"/>
    <mergeCell ref="RPQ251:RPR251"/>
    <mergeCell ref="RPY251:RPZ251"/>
    <mergeCell ref="RQG251:RQH251"/>
    <mergeCell ref="RNM251:RNN251"/>
    <mergeCell ref="RNU251:RNV251"/>
    <mergeCell ref="ROC251:ROD251"/>
    <mergeCell ref="ROK251:ROL251"/>
    <mergeCell ref="ROS251:ROT251"/>
    <mergeCell ref="RLY251:RLZ251"/>
    <mergeCell ref="RMG251:RMH251"/>
    <mergeCell ref="RMO251:RMP251"/>
    <mergeCell ref="RMW251:RMX251"/>
    <mergeCell ref="RNE251:RNF251"/>
    <mergeCell ref="RKK251:RKL251"/>
    <mergeCell ref="RKS251:RKT251"/>
    <mergeCell ref="RLA251:RLB251"/>
    <mergeCell ref="RLI251:RLJ251"/>
    <mergeCell ref="RLQ251:RLR251"/>
    <mergeCell ref="SEK251:SEL251"/>
    <mergeCell ref="SES251:SET251"/>
    <mergeCell ref="SFA251:SFB251"/>
    <mergeCell ref="SFI251:SFJ251"/>
    <mergeCell ref="SFQ251:SFR251"/>
    <mergeCell ref="SCW251:SCX251"/>
    <mergeCell ref="SDE251:SDF251"/>
    <mergeCell ref="SDM251:SDN251"/>
    <mergeCell ref="SDU251:SDV251"/>
    <mergeCell ref="SEC251:SED251"/>
    <mergeCell ref="SBI251:SBJ251"/>
    <mergeCell ref="SBQ251:SBR251"/>
    <mergeCell ref="SBY251:SBZ251"/>
    <mergeCell ref="SCG251:SCH251"/>
    <mergeCell ref="SCO251:SCP251"/>
    <mergeCell ref="RZU251:RZV251"/>
    <mergeCell ref="SAC251:SAD251"/>
    <mergeCell ref="SAK251:SAL251"/>
    <mergeCell ref="SAS251:SAT251"/>
    <mergeCell ref="SBA251:SBB251"/>
    <mergeCell ref="RYG251:RYH251"/>
    <mergeCell ref="RYO251:RYP251"/>
    <mergeCell ref="RYW251:RYX251"/>
    <mergeCell ref="RZE251:RZF251"/>
    <mergeCell ref="RZM251:RZN251"/>
    <mergeCell ref="RWS251:RWT251"/>
    <mergeCell ref="RXA251:RXB251"/>
    <mergeCell ref="RXI251:RXJ251"/>
    <mergeCell ref="RXQ251:RXR251"/>
    <mergeCell ref="RXY251:RXZ251"/>
    <mergeCell ref="RVE251:RVF251"/>
    <mergeCell ref="RVM251:RVN251"/>
    <mergeCell ref="RVU251:RVV251"/>
    <mergeCell ref="RWC251:RWD251"/>
    <mergeCell ref="RWK251:RWL251"/>
    <mergeCell ref="SPE251:SPF251"/>
    <mergeCell ref="SPM251:SPN251"/>
    <mergeCell ref="SPU251:SPV251"/>
    <mergeCell ref="SQC251:SQD251"/>
    <mergeCell ref="SQK251:SQL251"/>
    <mergeCell ref="SNQ251:SNR251"/>
    <mergeCell ref="SNY251:SNZ251"/>
    <mergeCell ref="SOG251:SOH251"/>
    <mergeCell ref="SOO251:SOP251"/>
    <mergeCell ref="SOW251:SOX251"/>
    <mergeCell ref="SMC251:SMD251"/>
    <mergeCell ref="SMK251:SML251"/>
    <mergeCell ref="SMS251:SMT251"/>
    <mergeCell ref="SNA251:SNB251"/>
    <mergeCell ref="SNI251:SNJ251"/>
    <mergeCell ref="SKO251:SKP251"/>
    <mergeCell ref="SKW251:SKX251"/>
    <mergeCell ref="SLE251:SLF251"/>
    <mergeCell ref="SLM251:SLN251"/>
    <mergeCell ref="SLU251:SLV251"/>
    <mergeCell ref="SJA251:SJB251"/>
    <mergeCell ref="SJI251:SJJ251"/>
    <mergeCell ref="SJQ251:SJR251"/>
    <mergeCell ref="SJY251:SJZ251"/>
    <mergeCell ref="SKG251:SKH251"/>
    <mergeCell ref="SHM251:SHN251"/>
    <mergeCell ref="SHU251:SHV251"/>
    <mergeCell ref="SIC251:SID251"/>
    <mergeCell ref="SIK251:SIL251"/>
    <mergeCell ref="SIS251:SIT251"/>
    <mergeCell ref="SFY251:SFZ251"/>
    <mergeCell ref="SGG251:SGH251"/>
    <mergeCell ref="SGO251:SGP251"/>
    <mergeCell ref="SGW251:SGX251"/>
    <mergeCell ref="SHE251:SHF251"/>
    <mergeCell ref="SZY251:SZZ251"/>
    <mergeCell ref="TAG251:TAH251"/>
    <mergeCell ref="TAO251:TAP251"/>
    <mergeCell ref="TAW251:TAX251"/>
    <mergeCell ref="TBE251:TBF251"/>
    <mergeCell ref="SYK251:SYL251"/>
    <mergeCell ref="SYS251:SYT251"/>
    <mergeCell ref="SZA251:SZB251"/>
    <mergeCell ref="SZI251:SZJ251"/>
    <mergeCell ref="SZQ251:SZR251"/>
    <mergeCell ref="SWW251:SWX251"/>
    <mergeCell ref="SXE251:SXF251"/>
    <mergeCell ref="SXM251:SXN251"/>
    <mergeCell ref="SXU251:SXV251"/>
    <mergeCell ref="SYC251:SYD251"/>
    <mergeCell ref="SVI251:SVJ251"/>
    <mergeCell ref="SVQ251:SVR251"/>
    <mergeCell ref="SVY251:SVZ251"/>
    <mergeCell ref="SWG251:SWH251"/>
    <mergeCell ref="SWO251:SWP251"/>
    <mergeCell ref="STU251:STV251"/>
    <mergeCell ref="SUC251:SUD251"/>
    <mergeCell ref="SUK251:SUL251"/>
    <mergeCell ref="SUS251:SUT251"/>
    <mergeCell ref="SVA251:SVB251"/>
    <mergeCell ref="SSG251:SSH251"/>
    <mergeCell ref="SSO251:SSP251"/>
    <mergeCell ref="SSW251:SSX251"/>
    <mergeCell ref="STE251:STF251"/>
    <mergeCell ref="STM251:STN251"/>
    <mergeCell ref="SQS251:SQT251"/>
    <mergeCell ref="SRA251:SRB251"/>
    <mergeCell ref="SRI251:SRJ251"/>
    <mergeCell ref="SRQ251:SRR251"/>
    <mergeCell ref="SRY251:SRZ251"/>
    <mergeCell ref="TKS251:TKT251"/>
    <mergeCell ref="TLA251:TLB251"/>
    <mergeCell ref="TLI251:TLJ251"/>
    <mergeCell ref="TLQ251:TLR251"/>
    <mergeCell ref="TLY251:TLZ251"/>
    <mergeCell ref="TJE251:TJF251"/>
    <mergeCell ref="TJM251:TJN251"/>
    <mergeCell ref="TJU251:TJV251"/>
    <mergeCell ref="TKC251:TKD251"/>
    <mergeCell ref="TKK251:TKL251"/>
    <mergeCell ref="THQ251:THR251"/>
    <mergeCell ref="THY251:THZ251"/>
    <mergeCell ref="TIG251:TIH251"/>
    <mergeCell ref="TIO251:TIP251"/>
    <mergeCell ref="TIW251:TIX251"/>
    <mergeCell ref="TGC251:TGD251"/>
    <mergeCell ref="TGK251:TGL251"/>
    <mergeCell ref="TGS251:TGT251"/>
    <mergeCell ref="THA251:THB251"/>
    <mergeCell ref="THI251:THJ251"/>
    <mergeCell ref="TEO251:TEP251"/>
    <mergeCell ref="TEW251:TEX251"/>
    <mergeCell ref="TFE251:TFF251"/>
    <mergeCell ref="TFM251:TFN251"/>
    <mergeCell ref="TFU251:TFV251"/>
    <mergeCell ref="TDA251:TDB251"/>
    <mergeCell ref="TDI251:TDJ251"/>
    <mergeCell ref="TDQ251:TDR251"/>
    <mergeCell ref="TDY251:TDZ251"/>
    <mergeCell ref="TEG251:TEH251"/>
    <mergeCell ref="TBM251:TBN251"/>
    <mergeCell ref="TBU251:TBV251"/>
    <mergeCell ref="TCC251:TCD251"/>
    <mergeCell ref="TCK251:TCL251"/>
    <mergeCell ref="TCS251:TCT251"/>
    <mergeCell ref="TVM251:TVN251"/>
    <mergeCell ref="TVU251:TVV251"/>
    <mergeCell ref="TWC251:TWD251"/>
    <mergeCell ref="TWK251:TWL251"/>
    <mergeCell ref="TWS251:TWT251"/>
    <mergeCell ref="TTY251:TTZ251"/>
    <mergeCell ref="TUG251:TUH251"/>
    <mergeCell ref="TUO251:TUP251"/>
    <mergeCell ref="TUW251:TUX251"/>
    <mergeCell ref="TVE251:TVF251"/>
    <mergeCell ref="TSK251:TSL251"/>
    <mergeCell ref="TSS251:TST251"/>
    <mergeCell ref="TTA251:TTB251"/>
    <mergeCell ref="TTI251:TTJ251"/>
    <mergeCell ref="TTQ251:TTR251"/>
    <mergeCell ref="TQW251:TQX251"/>
    <mergeCell ref="TRE251:TRF251"/>
    <mergeCell ref="TRM251:TRN251"/>
    <mergeCell ref="TRU251:TRV251"/>
    <mergeCell ref="TSC251:TSD251"/>
    <mergeCell ref="TPI251:TPJ251"/>
    <mergeCell ref="TPQ251:TPR251"/>
    <mergeCell ref="TPY251:TPZ251"/>
    <mergeCell ref="TQG251:TQH251"/>
    <mergeCell ref="TQO251:TQP251"/>
    <mergeCell ref="TNU251:TNV251"/>
    <mergeCell ref="TOC251:TOD251"/>
    <mergeCell ref="TOK251:TOL251"/>
    <mergeCell ref="TOS251:TOT251"/>
    <mergeCell ref="TPA251:TPB251"/>
    <mergeCell ref="TMG251:TMH251"/>
    <mergeCell ref="TMO251:TMP251"/>
    <mergeCell ref="TMW251:TMX251"/>
    <mergeCell ref="TNE251:TNF251"/>
    <mergeCell ref="TNM251:TNN251"/>
    <mergeCell ref="UGG251:UGH251"/>
    <mergeCell ref="UGO251:UGP251"/>
    <mergeCell ref="UGW251:UGX251"/>
    <mergeCell ref="UHE251:UHF251"/>
    <mergeCell ref="UHM251:UHN251"/>
    <mergeCell ref="UES251:UET251"/>
    <mergeCell ref="UFA251:UFB251"/>
    <mergeCell ref="UFI251:UFJ251"/>
    <mergeCell ref="UFQ251:UFR251"/>
    <mergeCell ref="UFY251:UFZ251"/>
    <mergeCell ref="UDE251:UDF251"/>
    <mergeCell ref="UDM251:UDN251"/>
    <mergeCell ref="UDU251:UDV251"/>
    <mergeCell ref="UEC251:UED251"/>
    <mergeCell ref="UEK251:UEL251"/>
    <mergeCell ref="UBQ251:UBR251"/>
    <mergeCell ref="UBY251:UBZ251"/>
    <mergeCell ref="UCG251:UCH251"/>
    <mergeCell ref="UCO251:UCP251"/>
    <mergeCell ref="UCW251:UCX251"/>
    <mergeCell ref="UAC251:UAD251"/>
    <mergeCell ref="UAK251:UAL251"/>
    <mergeCell ref="UAS251:UAT251"/>
    <mergeCell ref="UBA251:UBB251"/>
    <mergeCell ref="UBI251:UBJ251"/>
    <mergeCell ref="TYO251:TYP251"/>
    <mergeCell ref="TYW251:TYX251"/>
    <mergeCell ref="TZE251:TZF251"/>
    <mergeCell ref="TZM251:TZN251"/>
    <mergeCell ref="TZU251:TZV251"/>
    <mergeCell ref="TXA251:TXB251"/>
    <mergeCell ref="TXI251:TXJ251"/>
    <mergeCell ref="TXQ251:TXR251"/>
    <mergeCell ref="TXY251:TXZ251"/>
    <mergeCell ref="TYG251:TYH251"/>
    <mergeCell ref="URA251:URB251"/>
    <mergeCell ref="URI251:URJ251"/>
    <mergeCell ref="URQ251:URR251"/>
    <mergeCell ref="URY251:URZ251"/>
    <mergeCell ref="USG251:USH251"/>
    <mergeCell ref="UPM251:UPN251"/>
    <mergeCell ref="UPU251:UPV251"/>
    <mergeCell ref="UQC251:UQD251"/>
    <mergeCell ref="UQK251:UQL251"/>
    <mergeCell ref="UQS251:UQT251"/>
    <mergeCell ref="UNY251:UNZ251"/>
    <mergeCell ref="UOG251:UOH251"/>
    <mergeCell ref="UOO251:UOP251"/>
    <mergeCell ref="UOW251:UOX251"/>
    <mergeCell ref="UPE251:UPF251"/>
    <mergeCell ref="UMK251:UML251"/>
    <mergeCell ref="UMS251:UMT251"/>
    <mergeCell ref="UNA251:UNB251"/>
    <mergeCell ref="UNI251:UNJ251"/>
    <mergeCell ref="UNQ251:UNR251"/>
    <mergeCell ref="UKW251:UKX251"/>
    <mergeCell ref="ULE251:ULF251"/>
    <mergeCell ref="ULM251:ULN251"/>
    <mergeCell ref="ULU251:ULV251"/>
    <mergeCell ref="UMC251:UMD251"/>
    <mergeCell ref="UJI251:UJJ251"/>
    <mergeCell ref="UJQ251:UJR251"/>
    <mergeCell ref="UJY251:UJZ251"/>
    <mergeCell ref="UKG251:UKH251"/>
    <mergeCell ref="UKO251:UKP251"/>
    <mergeCell ref="UHU251:UHV251"/>
    <mergeCell ref="UIC251:UID251"/>
    <mergeCell ref="UIK251:UIL251"/>
    <mergeCell ref="UIS251:UIT251"/>
    <mergeCell ref="UJA251:UJB251"/>
    <mergeCell ref="VBU251:VBV251"/>
    <mergeCell ref="VCC251:VCD251"/>
    <mergeCell ref="VCK251:VCL251"/>
    <mergeCell ref="VCS251:VCT251"/>
    <mergeCell ref="VDA251:VDB251"/>
    <mergeCell ref="VAG251:VAH251"/>
    <mergeCell ref="VAO251:VAP251"/>
    <mergeCell ref="VAW251:VAX251"/>
    <mergeCell ref="VBE251:VBF251"/>
    <mergeCell ref="VBM251:VBN251"/>
    <mergeCell ref="UYS251:UYT251"/>
    <mergeCell ref="UZA251:UZB251"/>
    <mergeCell ref="UZI251:UZJ251"/>
    <mergeCell ref="UZQ251:UZR251"/>
    <mergeCell ref="UZY251:UZZ251"/>
    <mergeCell ref="UXE251:UXF251"/>
    <mergeCell ref="UXM251:UXN251"/>
    <mergeCell ref="UXU251:UXV251"/>
    <mergeCell ref="UYC251:UYD251"/>
    <mergeCell ref="UYK251:UYL251"/>
    <mergeCell ref="UVQ251:UVR251"/>
    <mergeCell ref="UVY251:UVZ251"/>
    <mergeCell ref="UWG251:UWH251"/>
    <mergeCell ref="UWO251:UWP251"/>
    <mergeCell ref="UWW251:UWX251"/>
    <mergeCell ref="UUC251:UUD251"/>
    <mergeCell ref="UUK251:UUL251"/>
    <mergeCell ref="UUS251:UUT251"/>
    <mergeCell ref="UVA251:UVB251"/>
    <mergeCell ref="UVI251:UVJ251"/>
    <mergeCell ref="USO251:USP251"/>
    <mergeCell ref="USW251:USX251"/>
    <mergeCell ref="UTE251:UTF251"/>
    <mergeCell ref="UTM251:UTN251"/>
    <mergeCell ref="UTU251:UTV251"/>
    <mergeCell ref="VMO251:VMP251"/>
    <mergeCell ref="VMW251:VMX251"/>
    <mergeCell ref="VNE251:VNF251"/>
    <mergeCell ref="VNM251:VNN251"/>
    <mergeCell ref="VNU251:VNV251"/>
    <mergeCell ref="VLA251:VLB251"/>
    <mergeCell ref="VLI251:VLJ251"/>
    <mergeCell ref="VLQ251:VLR251"/>
    <mergeCell ref="VLY251:VLZ251"/>
    <mergeCell ref="VMG251:VMH251"/>
    <mergeCell ref="VJM251:VJN251"/>
    <mergeCell ref="VJU251:VJV251"/>
    <mergeCell ref="VKC251:VKD251"/>
    <mergeCell ref="VKK251:VKL251"/>
    <mergeCell ref="VKS251:VKT251"/>
    <mergeCell ref="VHY251:VHZ251"/>
    <mergeCell ref="VIG251:VIH251"/>
    <mergeCell ref="VIO251:VIP251"/>
    <mergeCell ref="VIW251:VIX251"/>
    <mergeCell ref="VJE251:VJF251"/>
    <mergeCell ref="VGK251:VGL251"/>
    <mergeCell ref="VGS251:VGT251"/>
    <mergeCell ref="VHA251:VHB251"/>
    <mergeCell ref="VHI251:VHJ251"/>
    <mergeCell ref="VHQ251:VHR251"/>
    <mergeCell ref="VEW251:VEX251"/>
    <mergeCell ref="VFE251:VFF251"/>
    <mergeCell ref="VFM251:VFN251"/>
    <mergeCell ref="VFU251:VFV251"/>
    <mergeCell ref="VGC251:VGD251"/>
    <mergeCell ref="VDI251:VDJ251"/>
    <mergeCell ref="VDQ251:VDR251"/>
    <mergeCell ref="VDY251:VDZ251"/>
    <mergeCell ref="VEG251:VEH251"/>
    <mergeCell ref="VEO251:VEP251"/>
    <mergeCell ref="VXI251:VXJ251"/>
    <mergeCell ref="VXQ251:VXR251"/>
    <mergeCell ref="VXY251:VXZ251"/>
    <mergeCell ref="VYG251:VYH251"/>
    <mergeCell ref="VYO251:VYP251"/>
    <mergeCell ref="VVU251:VVV251"/>
    <mergeCell ref="VWC251:VWD251"/>
    <mergeCell ref="VWK251:VWL251"/>
    <mergeCell ref="VWS251:VWT251"/>
    <mergeCell ref="VXA251:VXB251"/>
    <mergeCell ref="VUG251:VUH251"/>
    <mergeCell ref="VUO251:VUP251"/>
    <mergeCell ref="VUW251:VUX251"/>
    <mergeCell ref="VVE251:VVF251"/>
    <mergeCell ref="VVM251:VVN251"/>
    <mergeCell ref="VSS251:VST251"/>
    <mergeCell ref="VTA251:VTB251"/>
    <mergeCell ref="VTI251:VTJ251"/>
    <mergeCell ref="VTQ251:VTR251"/>
    <mergeCell ref="VTY251:VTZ251"/>
    <mergeCell ref="VRE251:VRF251"/>
    <mergeCell ref="VRM251:VRN251"/>
    <mergeCell ref="VRU251:VRV251"/>
    <mergeCell ref="VSC251:VSD251"/>
    <mergeCell ref="VSK251:VSL251"/>
    <mergeCell ref="VPQ251:VPR251"/>
    <mergeCell ref="VPY251:VPZ251"/>
    <mergeCell ref="VQG251:VQH251"/>
    <mergeCell ref="VQO251:VQP251"/>
    <mergeCell ref="VQW251:VQX251"/>
    <mergeCell ref="VOC251:VOD251"/>
    <mergeCell ref="VOK251:VOL251"/>
    <mergeCell ref="VOS251:VOT251"/>
    <mergeCell ref="VPA251:VPB251"/>
    <mergeCell ref="VPI251:VPJ251"/>
    <mergeCell ref="WIC251:WID251"/>
    <mergeCell ref="WIK251:WIL251"/>
    <mergeCell ref="WIS251:WIT251"/>
    <mergeCell ref="WJA251:WJB251"/>
    <mergeCell ref="WJI251:WJJ251"/>
    <mergeCell ref="WGO251:WGP251"/>
    <mergeCell ref="WGW251:WGX251"/>
    <mergeCell ref="WHE251:WHF251"/>
    <mergeCell ref="WHM251:WHN251"/>
    <mergeCell ref="WHU251:WHV251"/>
    <mergeCell ref="WFA251:WFB251"/>
    <mergeCell ref="WFI251:WFJ251"/>
    <mergeCell ref="WFQ251:WFR251"/>
    <mergeCell ref="WFY251:WFZ251"/>
    <mergeCell ref="WGG251:WGH251"/>
    <mergeCell ref="WDM251:WDN251"/>
    <mergeCell ref="WDU251:WDV251"/>
    <mergeCell ref="WEC251:WED251"/>
    <mergeCell ref="WEK251:WEL251"/>
    <mergeCell ref="WES251:WET251"/>
    <mergeCell ref="WBY251:WBZ251"/>
    <mergeCell ref="WCG251:WCH251"/>
    <mergeCell ref="WCO251:WCP251"/>
    <mergeCell ref="WCW251:WCX251"/>
    <mergeCell ref="WDE251:WDF251"/>
    <mergeCell ref="WAK251:WAL251"/>
    <mergeCell ref="WAS251:WAT251"/>
    <mergeCell ref="WBA251:WBB251"/>
    <mergeCell ref="WBI251:WBJ251"/>
    <mergeCell ref="WBQ251:WBR251"/>
    <mergeCell ref="VYW251:VYX251"/>
    <mergeCell ref="VZE251:VZF251"/>
    <mergeCell ref="VZM251:VZN251"/>
    <mergeCell ref="VZU251:VZV251"/>
    <mergeCell ref="WAC251:WAD251"/>
    <mergeCell ref="WSW251:WSX251"/>
    <mergeCell ref="WTE251:WTF251"/>
    <mergeCell ref="WTM251:WTN251"/>
    <mergeCell ref="WTU251:WTV251"/>
    <mergeCell ref="WUC251:WUD251"/>
    <mergeCell ref="WRI251:WRJ251"/>
    <mergeCell ref="WRQ251:WRR251"/>
    <mergeCell ref="WRY251:WRZ251"/>
    <mergeCell ref="WSG251:WSH251"/>
    <mergeCell ref="WSO251:WSP251"/>
    <mergeCell ref="WPU251:WPV251"/>
    <mergeCell ref="WQC251:WQD251"/>
    <mergeCell ref="WQK251:WQL251"/>
    <mergeCell ref="WQS251:WQT251"/>
    <mergeCell ref="WRA251:WRB251"/>
    <mergeCell ref="WOG251:WOH251"/>
    <mergeCell ref="WOO251:WOP251"/>
    <mergeCell ref="WOW251:WOX251"/>
    <mergeCell ref="WPE251:WPF251"/>
    <mergeCell ref="WPM251:WPN251"/>
    <mergeCell ref="WMS251:WMT251"/>
    <mergeCell ref="WNA251:WNB251"/>
    <mergeCell ref="WNI251:WNJ251"/>
    <mergeCell ref="WNQ251:WNR251"/>
    <mergeCell ref="WNY251:WNZ251"/>
    <mergeCell ref="WLE251:WLF251"/>
    <mergeCell ref="WLM251:WLN251"/>
    <mergeCell ref="WLU251:WLV251"/>
    <mergeCell ref="WMC251:WMD251"/>
    <mergeCell ref="WMK251:WML251"/>
    <mergeCell ref="WJQ251:WJR251"/>
    <mergeCell ref="WJY251:WJZ251"/>
    <mergeCell ref="WKG251:WKH251"/>
    <mergeCell ref="WKO251:WKP251"/>
    <mergeCell ref="WKW251:WKX251"/>
    <mergeCell ref="XDQ251:XDR251"/>
    <mergeCell ref="XDY251:XDZ251"/>
    <mergeCell ref="XEG251:XEH251"/>
    <mergeCell ref="XEO251:XEP251"/>
    <mergeCell ref="XEW251:XEX251"/>
    <mergeCell ref="XCC251:XCD251"/>
    <mergeCell ref="XCK251:XCL251"/>
    <mergeCell ref="XCS251:XCT251"/>
    <mergeCell ref="XDA251:XDB251"/>
    <mergeCell ref="XDI251:XDJ251"/>
    <mergeCell ref="XAO251:XAP251"/>
    <mergeCell ref="XAW251:XAX251"/>
    <mergeCell ref="XBE251:XBF251"/>
    <mergeCell ref="XBM251:XBN251"/>
    <mergeCell ref="XBU251:XBV251"/>
    <mergeCell ref="WZA251:WZB251"/>
    <mergeCell ref="WZI251:WZJ251"/>
    <mergeCell ref="WZQ251:WZR251"/>
    <mergeCell ref="WZY251:WZZ251"/>
    <mergeCell ref="XAG251:XAH251"/>
    <mergeCell ref="WXM251:WXN251"/>
    <mergeCell ref="WXU251:WXV251"/>
    <mergeCell ref="WYC251:WYD251"/>
    <mergeCell ref="WYK251:WYL251"/>
    <mergeCell ref="WYS251:WYT251"/>
    <mergeCell ref="WVY251:WVZ251"/>
    <mergeCell ref="WWG251:WWH251"/>
    <mergeCell ref="WWO251:WWP251"/>
    <mergeCell ref="WWW251:WWX251"/>
    <mergeCell ref="WXE251:WXF251"/>
    <mergeCell ref="WUK251:WUL251"/>
    <mergeCell ref="WUS251:WUT251"/>
    <mergeCell ref="WVA251:WVB251"/>
    <mergeCell ref="WVI251:WVJ251"/>
    <mergeCell ref="WVQ251:WVR251"/>
    <mergeCell ref="IL253:IN253"/>
    <mergeCell ref="IT253:IV253"/>
    <mergeCell ref="JB253:JD253"/>
    <mergeCell ref="JJ253:JL253"/>
    <mergeCell ref="JR253:JT253"/>
    <mergeCell ref="GX253:GZ253"/>
    <mergeCell ref="HF253:HH253"/>
    <mergeCell ref="HN253:HP253"/>
    <mergeCell ref="HV253:HX253"/>
    <mergeCell ref="ID253:IF253"/>
    <mergeCell ref="FJ253:FL253"/>
    <mergeCell ref="FR253:FT253"/>
    <mergeCell ref="FZ253:GB253"/>
    <mergeCell ref="GH253:GJ253"/>
    <mergeCell ref="GP253:GR253"/>
    <mergeCell ref="DV253:DX253"/>
    <mergeCell ref="ED253:EF253"/>
    <mergeCell ref="EL253:EN253"/>
    <mergeCell ref="ET253:EV253"/>
    <mergeCell ref="FB253:FD253"/>
    <mergeCell ref="CH253:CJ253"/>
    <mergeCell ref="CP253:CR253"/>
    <mergeCell ref="CX253:CZ253"/>
    <mergeCell ref="DF253:DH253"/>
    <mergeCell ref="DN253:DP253"/>
    <mergeCell ref="AT253:AV253"/>
    <mergeCell ref="BB253:BD253"/>
    <mergeCell ref="BJ253:BL253"/>
    <mergeCell ref="BR253:BT253"/>
    <mergeCell ref="BZ253:CB253"/>
    <mergeCell ref="F253:H253"/>
    <mergeCell ref="N253:P253"/>
    <mergeCell ref="V253:X253"/>
    <mergeCell ref="AD253:AF253"/>
    <mergeCell ref="AL253:AN253"/>
    <mergeCell ref="TF253:TH253"/>
    <mergeCell ref="TN253:TP253"/>
    <mergeCell ref="TV253:TX253"/>
    <mergeCell ref="UD253:UF253"/>
    <mergeCell ref="UL253:UN253"/>
    <mergeCell ref="RR253:RT253"/>
    <mergeCell ref="RZ253:SB253"/>
    <mergeCell ref="SH253:SJ253"/>
    <mergeCell ref="SP253:SR253"/>
    <mergeCell ref="SX253:SZ253"/>
    <mergeCell ref="QD253:QF253"/>
    <mergeCell ref="QL253:QN253"/>
    <mergeCell ref="QT253:QV253"/>
    <mergeCell ref="RB253:RD253"/>
    <mergeCell ref="RJ253:RL253"/>
    <mergeCell ref="OP253:OR253"/>
    <mergeCell ref="OX253:OZ253"/>
    <mergeCell ref="PF253:PH253"/>
    <mergeCell ref="PN253:PP253"/>
    <mergeCell ref="PV253:PX253"/>
    <mergeCell ref="NB253:ND253"/>
    <mergeCell ref="NJ253:NL253"/>
    <mergeCell ref="NR253:NT253"/>
    <mergeCell ref="NZ253:OB253"/>
    <mergeCell ref="OH253:OJ253"/>
    <mergeCell ref="LN253:LP253"/>
    <mergeCell ref="LV253:LX253"/>
    <mergeCell ref="MD253:MF253"/>
    <mergeCell ref="ML253:MN253"/>
    <mergeCell ref="MT253:MV253"/>
    <mergeCell ref="JZ253:KB253"/>
    <mergeCell ref="KH253:KJ253"/>
    <mergeCell ref="KP253:KR253"/>
    <mergeCell ref="KX253:KZ253"/>
    <mergeCell ref="LF253:LH253"/>
    <mergeCell ref="ADZ253:AEB253"/>
    <mergeCell ref="AEH253:AEJ253"/>
    <mergeCell ref="AEP253:AER253"/>
    <mergeCell ref="AEX253:AEZ253"/>
    <mergeCell ref="AFF253:AFH253"/>
    <mergeCell ref="ACL253:ACN253"/>
    <mergeCell ref="ACT253:ACV253"/>
    <mergeCell ref="ADB253:ADD253"/>
    <mergeCell ref="ADJ253:ADL253"/>
    <mergeCell ref="ADR253:ADT253"/>
    <mergeCell ref="AAX253:AAZ253"/>
    <mergeCell ref="ABF253:ABH253"/>
    <mergeCell ref="ABN253:ABP253"/>
    <mergeCell ref="ABV253:ABX253"/>
    <mergeCell ref="ACD253:ACF253"/>
    <mergeCell ref="ZJ253:ZL253"/>
    <mergeCell ref="ZR253:ZT253"/>
    <mergeCell ref="ZZ253:AAB253"/>
    <mergeCell ref="AAH253:AAJ253"/>
    <mergeCell ref="AAP253:AAR253"/>
    <mergeCell ref="XV253:XX253"/>
    <mergeCell ref="YD253:YF253"/>
    <mergeCell ref="YL253:YN253"/>
    <mergeCell ref="YT253:YV253"/>
    <mergeCell ref="ZB253:ZD253"/>
    <mergeCell ref="WH253:WJ253"/>
    <mergeCell ref="WP253:WR253"/>
    <mergeCell ref="WX253:WZ253"/>
    <mergeCell ref="XF253:XH253"/>
    <mergeCell ref="XN253:XP253"/>
    <mergeCell ref="UT253:UV253"/>
    <mergeCell ref="VB253:VD253"/>
    <mergeCell ref="VJ253:VL253"/>
    <mergeCell ref="VR253:VT253"/>
    <mergeCell ref="VZ253:WB253"/>
    <mergeCell ref="AOT253:AOV253"/>
    <mergeCell ref="APB253:APD253"/>
    <mergeCell ref="APJ253:APL253"/>
    <mergeCell ref="APR253:APT253"/>
    <mergeCell ref="APZ253:AQB253"/>
    <mergeCell ref="ANF253:ANH253"/>
    <mergeCell ref="ANN253:ANP253"/>
    <mergeCell ref="ANV253:ANX253"/>
    <mergeCell ref="AOD253:AOF253"/>
    <mergeCell ref="AOL253:AON253"/>
    <mergeCell ref="ALR253:ALT253"/>
    <mergeCell ref="ALZ253:AMB253"/>
    <mergeCell ref="AMH253:AMJ253"/>
    <mergeCell ref="AMP253:AMR253"/>
    <mergeCell ref="AMX253:AMZ253"/>
    <mergeCell ref="AKD253:AKF253"/>
    <mergeCell ref="AKL253:AKN253"/>
    <mergeCell ref="AKT253:AKV253"/>
    <mergeCell ref="ALB253:ALD253"/>
    <mergeCell ref="ALJ253:ALL253"/>
    <mergeCell ref="AIP253:AIR253"/>
    <mergeCell ref="AIX253:AIZ253"/>
    <mergeCell ref="AJF253:AJH253"/>
    <mergeCell ref="AJN253:AJP253"/>
    <mergeCell ref="AJV253:AJX253"/>
    <mergeCell ref="AHB253:AHD253"/>
    <mergeCell ref="AHJ253:AHL253"/>
    <mergeCell ref="AHR253:AHT253"/>
    <mergeCell ref="AHZ253:AIB253"/>
    <mergeCell ref="AIH253:AIJ253"/>
    <mergeCell ref="AFN253:AFP253"/>
    <mergeCell ref="AFV253:AFX253"/>
    <mergeCell ref="AGD253:AGF253"/>
    <mergeCell ref="AGL253:AGN253"/>
    <mergeCell ref="AGT253:AGV253"/>
    <mergeCell ref="AZN253:AZP253"/>
    <mergeCell ref="AZV253:AZX253"/>
    <mergeCell ref="BAD253:BAF253"/>
    <mergeCell ref="BAL253:BAN253"/>
    <mergeCell ref="BAT253:BAV253"/>
    <mergeCell ref="AXZ253:AYB253"/>
    <mergeCell ref="AYH253:AYJ253"/>
    <mergeCell ref="AYP253:AYR253"/>
    <mergeCell ref="AYX253:AYZ253"/>
    <mergeCell ref="AZF253:AZH253"/>
    <mergeCell ref="AWL253:AWN253"/>
    <mergeCell ref="AWT253:AWV253"/>
    <mergeCell ref="AXB253:AXD253"/>
    <mergeCell ref="AXJ253:AXL253"/>
    <mergeCell ref="AXR253:AXT253"/>
    <mergeCell ref="AUX253:AUZ253"/>
    <mergeCell ref="AVF253:AVH253"/>
    <mergeCell ref="AVN253:AVP253"/>
    <mergeCell ref="AVV253:AVX253"/>
    <mergeCell ref="AWD253:AWF253"/>
    <mergeCell ref="ATJ253:ATL253"/>
    <mergeCell ref="ATR253:ATT253"/>
    <mergeCell ref="ATZ253:AUB253"/>
    <mergeCell ref="AUH253:AUJ253"/>
    <mergeCell ref="AUP253:AUR253"/>
    <mergeCell ref="ARV253:ARX253"/>
    <mergeCell ref="ASD253:ASF253"/>
    <mergeCell ref="ASL253:ASN253"/>
    <mergeCell ref="AST253:ASV253"/>
    <mergeCell ref="ATB253:ATD253"/>
    <mergeCell ref="AQH253:AQJ253"/>
    <mergeCell ref="AQP253:AQR253"/>
    <mergeCell ref="AQX253:AQZ253"/>
    <mergeCell ref="ARF253:ARH253"/>
    <mergeCell ref="ARN253:ARP253"/>
    <mergeCell ref="BKH253:BKJ253"/>
    <mergeCell ref="BKP253:BKR253"/>
    <mergeCell ref="BKX253:BKZ253"/>
    <mergeCell ref="BLF253:BLH253"/>
    <mergeCell ref="BLN253:BLP253"/>
    <mergeCell ref="BIT253:BIV253"/>
    <mergeCell ref="BJB253:BJD253"/>
    <mergeCell ref="BJJ253:BJL253"/>
    <mergeCell ref="BJR253:BJT253"/>
    <mergeCell ref="BJZ253:BKB253"/>
    <mergeCell ref="BHF253:BHH253"/>
    <mergeCell ref="BHN253:BHP253"/>
    <mergeCell ref="BHV253:BHX253"/>
    <mergeCell ref="BID253:BIF253"/>
    <mergeCell ref="BIL253:BIN253"/>
    <mergeCell ref="BFR253:BFT253"/>
    <mergeCell ref="BFZ253:BGB253"/>
    <mergeCell ref="BGH253:BGJ253"/>
    <mergeCell ref="BGP253:BGR253"/>
    <mergeCell ref="BGX253:BGZ253"/>
    <mergeCell ref="BED253:BEF253"/>
    <mergeCell ref="BEL253:BEN253"/>
    <mergeCell ref="BET253:BEV253"/>
    <mergeCell ref="BFB253:BFD253"/>
    <mergeCell ref="BFJ253:BFL253"/>
    <mergeCell ref="BCP253:BCR253"/>
    <mergeCell ref="BCX253:BCZ253"/>
    <mergeCell ref="BDF253:BDH253"/>
    <mergeCell ref="BDN253:BDP253"/>
    <mergeCell ref="BDV253:BDX253"/>
    <mergeCell ref="BBB253:BBD253"/>
    <mergeCell ref="BBJ253:BBL253"/>
    <mergeCell ref="BBR253:BBT253"/>
    <mergeCell ref="BBZ253:BCB253"/>
    <mergeCell ref="BCH253:BCJ253"/>
    <mergeCell ref="BVB253:BVD253"/>
    <mergeCell ref="BVJ253:BVL253"/>
    <mergeCell ref="BVR253:BVT253"/>
    <mergeCell ref="BVZ253:BWB253"/>
    <mergeCell ref="BWH253:BWJ253"/>
    <mergeCell ref="BTN253:BTP253"/>
    <mergeCell ref="BTV253:BTX253"/>
    <mergeCell ref="BUD253:BUF253"/>
    <mergeCell ref="BUL253:BUN253"/>
    <mergeCell ref="BUT253:BUV253"/>
    <mergeCell ref="BRZ253:BSB253"/>
    <mergeCell ref="BSH253:BSJ253"/>
    <mergeCell ref="BSP253:BSR253"/>
    <mergeCell ref="BSX253:BSZ253"/>
    <mergeCell ref="BTF253:BTH253"/>
    <mergeCell ref="BQL253:BQN253"/>
    <mergeCell ref="BQT253:BQV253"/>
    <mergeCell ref="BRB253:BRD253"/>
    <mergeCell ref="BRJ253:BRL253"/>
    <mergeCell ref="BRR253:BRT253"/>
    <mergeCell ref="BOX253:BOZ253"/>
    <mergeCell ref="BPF253:BPH253"/>
    <mergeCell ref="BPN253:BPP253"/>
    <mergeCell ref="BPV253:BPX253"/>
    <mergeCell ref="BQD253:BQF253"/>
    <mergeCell ref="BNJ253:BNL253"/>
    <mergeCell ref="BNR253:BNT253"/>
    <mergeCell ref="BNZ253:BOB253"/>
    <mergeCell ref="BOH253:BOJ253"/>
    <mergeCell ref="BOP253:BOR253"/>
    <mergeCell ref="BLV253:BLX253"/>
    <mergeCell ref="BMD253:BMF253"/>
    <mergeCell ref="BML253:BMN253"/>
    <mergeCell ref="BMT253:BMV253"/>
    <mergeCell ref="BNB253:BND253"/>
    <mergeCell ref="CFV253:CFX253"/>
    <mergeCell ref="CGD253:CGF253"/>
    <mergeCell ref="CGL253:CGN253"/>
    <mergeCell ref="CGT253:CGV253"/>
    <mergeCell ref="CHB253:CHD253"/>
    <mergeCell ref="CEH253:CEJ253"/>
    <mergeCell ref="CEP253:CER253"/>
    <mergeCell ref="CEX253:CEZ253"/>
    <mergeCell ref="CFF253:CFH253"/>
    <mergeCell ref="CFN253:CFP253"/>
    <mergeCell ref="CCT253:CCV253"/>
    <mergeCell ref="CDB253:CDD253"/>
    <mergeCell ref="CDJ253:CDL253"/>
    <mergeCell ref="CDR253:CDT253"/>
    <mergeCell ref="CDZ253:CEB253"/>
    <mergeCell ref="CBF253:CBH253"/>
    <mergeCell ref="CBN253:CBP253"/>
    <mergeCell ref="CBV253:CBX253"/>
    <mergeCell ref="CCD253:CCF253"/>
    <mergeCell ref="CCL253:CCN253"/>
    <mergeCell ref="BZR253:BZT253"/>
    <mergeCell ref="BZZ253:CAB253"/>
    <mergeCell ref="CAH253:CAJ253"/>
    <mergeCell ref="CAP253:CAR253"/>
    <mergeCell ref="CAX253:CAZ253"/>
    <mergeCell ref="BYD253:BYF253"/>
    <mergeCell ref="BYL253:BYN253"/>
    <mergeCell ref="BYT253:BYV253"/>
    <mergeCell ref="BZB253:BZD253"/>
    <mergeCell ref="BZJ253:BZL253"/>
    <mergeCell ref="BWP253:BWR253"/>
    <mergeCell ref="BWX253:BWZ253"/>
    <mergeCell ref="BXF253:BXH253"/>
    <mergeCell ref="BXN253:BXP253"/>
    <mergeCell ref="BXV253:BXX253"/>
    <mergeCell ref="CQP253:CQR253"/>
    <mergeCell ref="CQX253:CQZ253"/>
    <mergeCell ref="CRF253:CRH253"/>
    <mergeCell ref="CRN253:CRP253"/>
    <mergeCell ref="CRV253:CRX253"/>
    <mergeCell ref="CPB253:CPD253"/>
    <mergeCell ref="CPJ253:CPL253"/>
    <mergeCell ref="CPR253:CPT253"/>
    <mergeCell ref="CPZ253:CQB253"/>
    <mergeCell ref="CQH253:CQJ253"/>
    <mergeCell ref="CNN253:CNP253"/>
    <mergeCell ref="CNV253:CNX253"/>
    <mergeCell ref="COD253:COF253"/>
    <mergeCell ref="COL253:CON253"/>
    <mergeCell ref="COT253:COV253"/>
    <mergeCell ref="CLZ253:CMB253"/>
    <mergeCell ref="CMH253:CMJ253"/>
    <mergeCell ref="CMP253:CMR253"/>
    <mergeCell ref="CMX253:CMZ253"/>
    <mergeCell ref="CNF253:CNH253"/>
    <mergeCell ref="CKL253:CKN253"/>
    <mergeCell ref="CKT253:CKV253"/>
    <mergeCell ref="CLB253:CLD253"/>
    <mergeCell ref="CLJ253:CLL253"/>
    <mergeCell ref="CLR253:CLT253"/>
    <mergeCell ref="CIX253:CIZ253"/>
    <mergeCell ref="CJF253:CJH253"/>
    <mergeCell ref="CJN253:CJP253"/>
    <mergeCell ref="CJV253:CJX253"/>
    <mergeCell ref="CKD253:CKF253"/>
    <mergeCell ref="CHJ253:CHL253"/>
    <mergeCell ref="CHR253:CHT253"/>
    <mergeCell ref="CHZ253:CIB253"/>
    <mergeCell ref="CIH253:CIJ253"/>
    <mergeCell ref="CIP253:CIR253"/>
    <mergeCell ref="DBJ253:DBL253"/>
    <mergeCell ref="DBR253:DBT253"/>
    <mergeCell ref="DBZ253:DCB253"/>
    <mergeCell ref="DCH253:DCJ253"/>
    <mergeCell ref="DCP253:DCR253"/>
    <mergeCell ref="CZV253:CZX253"/>
    <mergeCell ref="DAD253:DAF253"/>
    <mergeCell ref="DAL253:DAN253"/>
    <mergeCell ref="DAT253:DAV253"/>
    <mergeCell ref="DBB253:DBD253"/>
    <mergeCell ref="CYH253:CYJ253"/>
    <mergeCell ref="CYP253:CYR253"/>
    <mergeCell ref="CYX253:CYZ253"/>
    <mergeCell ref="CZF253:CZH253"/>
    <mergeCell ref="CZN253:CZP253"/>
    <mergeCell ref="CWT253:CWV253"/>
    <mergeCell ref="CXB253:CXD253"/>
    <mergeCell ref="CXJ253:CXL253"/>
    <mergeCell ref="CXR253:CXT253"/>
    <mergeCell ref="CXZ253:CYB253"/>
    <mergeCell ref="CVF253:CVH253"/>
    <mergeCell ref="CVN253:CVP253"/>
    <mergeCell ref="CVV253:CVX253"/>
    <mergeCell ref="CWD253:CWF253"/>
    <mergeCell ref="CWL253:CWN253"/>
    <mergeCell ref="CTR253:CTT253"/>
    <mergeCell ref="CTZ253:CUB253"/>
    <mergeCell ref="CUH253:CUJ253"/>
    <mergeCell ref="CUP253:CUR253"/>
    <mergeCell ref="CUX253:CUZ253"/>
    <mergeCell ref="CSD253:CSF253"/>
    <mergeCell ref="CSL253:CSN253"/>
    <mergeCell ref="CST253:CSV253"/>
    <mergeCell ref="CTB253:CTD253"/>
    <mergeCell ref="CTJ253:CTL253"/>
    <mergeCell ref="DMD253:DMF253"/>
    <mergeCell ref="DML253:DMN253"/>
    <mergeCell ref="DMT253:DMV253"/>
    <mergeCell ref="DNB253:DND253"/>
    <mergeCell ref="DNJ253:DNL253"/>
    <mergeCell ref="DKP253:DKR253"/>
    <mergeCell ref="DKX253:DKZ253"/>
    <mergeCell ref="DLF253:DLH253"/>
    <mergeCell ref="DLN253:DLP253"/>
    <mergeCell ref="DLV253:DLX253"/>
    <mergeCell ref="DJB253:DJD253"/>
    <mergeCell ref="DJJ253:DJL253"/>
    <mergeCell ref="DJR253:DJT253"/>
    <mergeCell ref="DJZ253:DKB253"/>
    <mergeCell ref="DKH253:DKJ253"/>
    <mergeCell ref="DHN253:DHP253"/>
    <mergeCell ref="DHV253:DHX253"/>
    <mergeCell ref="DID253:DIF253"/>
    <mergeCell ref="DIL253:DIN253"/>
    <mergeCell ref="DIT253:DIV253"/>
    <mergeCell ref="DFZ253:DGB253"/>
    <mergeCell ref="DGH253:DGJ253"/>
    <mergeCell ref="DGP253:DGR253"/>
    <mergeCell ref="DGX253:DGZ253"/>
    <mergeCell ref="DHF253:DHH253"/>
    <mergeCell ref="DEL253:DEN253"/>
    <mergeCell ref="DET253:DEV253"/>
    <mergeCell ref="DFB253:DFD253"/>
    <mergeCell ref="DFJ253:DFL253"/>
    <mergeCell ref="DFR253:DFT253"/>
    <mergeCell ref="DCX253:DCZ253"/>
    <mergeCell ref="DDF253:DDH253"/>
    <mergeCell ref="DDN253:DDP253"/>
    <mergeCell ref="DDV253:DDX253"/>
    <mergeCell ref="DED253:DEF253"/>
    <mergeCell ref="DWX253:DWZ253"/>
    <mergeCell ref="DXF253:DXH253"/>
    <mergeCell ref="DXN253:DXP253"/>
    <mergeCell ref="DXV253:DXX253"/>
    <mergeCell ref="DYD253:DYF253"/>
    <mergeCell ref="DVJ253:DVL253"/>
    <mergeCell ref="DVR253:DVT253"/>
    <mergeCell ref="DVZ253:DWB253"/>
    <mergeCell ref="DWH253:DWJ253"/>
    <mergeCell ref="DWP253:DWR253"/>
    <mergeCell ref="DTV253:DTX253"/>
    <mergeCell ref="DUD253:DUF253"/>
    <mergeCell ref="DUL253:DUN253"/>
    <mergeCell ref="DUT253:DUV253"/>
    <mergeCell ref="DVB253:DVD253"/>
    <mergeCell ref="DSH253:DSJ253"/>
    <mergeCell ref="DSP253:DSR253"/>
    <mergeCell ref="DSX253:DSZ253"/>
    <mergeCell ref="DTF253:DTH253"/>
    <mergeCell ref="DTN253:DTP253"/>
    <mergeCell ref="DQT253:DQV253"/>
    <mergeCell ref="DRB253:DRD253"/>
    <mergeCell ref="DRJ253:DRL253"/>
    <mergeCell ref="DRR253:DRT253"/>
    <mergeCell ref="DRZ253:DSB253"/>
    <mergeCell ref="DPF253:DPH253"/>
    <mergeCell ref="DPN253:DPP253"/>
    <mergeCell ref="DPV253:DPX253"/>
    <mergeCell ref="DQD253:DQF253"/>
    <mergeCell ref="DQL253:DQN253"/>
    <mergeCell ref="DNR253:DNT253"/>
    <mergeCell ref="DNZ253:DOB253"/>
    <mergeCell ref="DOH253:DOJ253"/>
    <mergeCell ref="DOP253:DOR253"/>
    <mergeCell ref="DOX253:DOZ253"/>
    <mergeCell ref="EHR253:EHT253"/>
    <mergeCell ref="EHZ253:EIB253"/>
    <mergeCell ref="EIH253:EIJ253"/>
    <mergeCell ref="EIP253:EIR253"/>
    <mergeCell ref="EIX253:EIZ253"/>
    <mergeCell ref="EGD253:EGF253"/>
    <mergeCell ref="EGL253:EGN253"/>
    <mergeCell ref="EGT253:EGV253"/>
    <mergeCell ref="EHB253:EHD253"/>
    <mergeCell ref="EHJ253:EHL253"/>
    <mergeCell ref="EEP253:EER253"/>
    <mergeCell ref="EEX253:EEZ253"/>
    <mergeCell ref="EFF253:EFH253"/>
    <mergeCell ref="EFN253:EFP253"/>
    <mergeCell ref="EFV253:EFX253"/>
    <mergeCell ref="EDB253:EDD253"/>
    <mergeCell ref="EDJ253:EDL253"/>
    <mergeCell ref="EDR253:EDT253"/>
    <mergeCell ref="EDZ253:EEB253"/>
    <mergeCell ref="EEH253:EEJ253"/>
    <mergeCell ref="EBN253:EBP253"/>
    <mergeCell ref="EBV253:EBX253"/>
    <mergeCell ref="ECD253:ECF253"/>
    <mergeCell ref="ECL253:ECN253"/>
    <mergeCell ref="ECT253:ECV253"/>
    <mergeCell ref="DZZ253:EAB253"/>
    <mergeCell ref="EAH253:EAJ253"/>
    <mergeCell ref="EAP253:EAR253"/>
    <mergeCell ref="EAX253:EAZ253"/>
    <mergeCell ref="EBF253:EBH253"/>
    <mergeCell ref="DYL253:DYN253"/>
    <mergeCell ref="DYT253:DYV253"/>
    <mergeCell ref="DZB253:DZD253"/>
    <mergeCell ref="DZJ253:DZL253"/>
    <mergeCell ref="DZR253:DZT253"/>
    <mergeCell ref="ESL253:ESN253"/>
    <mergeCell ref="EST253:ESV253"/>
    <mergeCell ref="ETB253:ETD253"/>
    <mergeCell ref="ETJ253:ETL253"/>
    <mergeCell ref="ETR253:ETT253"/>
    <mergeCell ref="EQX253:EQZ253"/>
    <mergeCell ref="ERF253:ERH253"/>
    <mergeCell ref="ERN253:ERP253"/>
    <mergeCell ref="ERV253:ERX253"/>
    <mergeCell ref="ESD253:ESF253"/>
    <mergeCell ref="EPJ253:EPL253"/>
    <mergeCell ref="EPR253:EPT253"/>
    <mergeCell ref="EPZ253:EQB253"/>
    <mergeCell ref="EQH253:EQJ253"/>
    <mergeCell ref="EQP253:EQR253"/>
    <mergeCell ref="ENV253:ENX253"/>
    <mergeCell ref="EOD253:EOF253"/>
    <mergeCell ref="EOL253:EON253"/>
    <mergeCell ref="EOT253:EOV253"/>
    <mergeCell ref="EPB253:EPD253"/>
    <mergeCell ref="EMH253:EMJ253"/>
    <mergeCell ref="EMP253:EMR253"/>
    <mergeCell ref="EMX253:EMZ253"/>
    <mergeCell ref="ENF253:ENH253"/>
    <mergeCell ref="ENN253:ENP253"/>
    <mergeCell ref="EKT253:EKV253"/>
    <mergeCell ref="ELB253:ELD253"/>
    <mergeCell ref="ELJ253:ELL253"/>
    <mergeCell ref="ELR253:ELT253"/>
    <mergeCell ref="ELZ253:EMB253"/>
    <mergeCell ref="EJF253:EJH253"/>
    <mergeCell ref="EJN253:EJP253"/>
    <mergeCell ref="EJV253:EJX253"/>
    <mergeCell ref="EKD253:EKF253"/>
    <mergeCell ref="EKL253:EKN253"/>
    <mergeCell ref="FDF253:FDH253"/>
    <mergeCell ref="FDN253:FDP253"/>
    <mergeCell ref="FDV253:FDX253"/>
    <mergeCell ref="FED253:FEF253"/>
    <mergeCell ref="FEL253:FEN253"/>
    <mergeCell ref="FBR253:FBT253"/>
    <mergeCell ref="FBZ253:FCB253"/>
    <mergeCell ref="FCH253:FCJ253"/>
    <mergeCell ref="FCP253:FCR253"/>
    <mergeCell ref="FCX253:FCZ253"/>
    <mergeCell ref="FAD253:FAF253"/>
    <mergeCell ref="FAL253:FAN253"/>
    <mergeCell ref="FAT253:FAV253"/>
    <mergeCell ref="FBB253:FBD253"/>
    <mergeCell ref="FBJ253:FBL253"/>
    <mergeCell ref="EYP253:EYR253"/>
    <mergeCell ref="EYX253:EYZ253"/>
    <mergeCell ref="EZF253:EZH253"/>
    <mergeCell ref="EZN253:EZP253"/>
    <mergeCell ref="EZV253:EZX253"/>
    <mergeCell ref="EXB253:EXD253"/>
    <mergeCell ref="EXJ253:EXL253"/>
    <mergeCell ref="EXR253:EXT253"/>
    <mergeCell ref="EXZ253:EYB253"/>
    <mergeCell ref="EYH253:EYJ253"/>
    <mergeCell ref="EVN253:EVP253"/>
    <mergeCell ref="EVV253:EVX253"/>
    <mergeCell ref="EWD253:EWF253"/>
    <mergeCell ref="EWL253:EWN253"/>
    <mergeCell ref="EWT253:EWV253"/>
    <mergeCell ref="ETZ253:EUB253"/>
    <mergeCell ref="EUH253:EUJ253"/>
    <mergeCell ref="EUP253:EUR253"/>
    <mergeCell ref="EUX253:EUZ253"/>
    <mergeCell ref="EVF253:EVH253"/>
    <mergeCell ref="FNZ253:FOB253"/>
    <mergeCell ref="FOH253:FOJ253"/>
    <mergeCell ref="FOP253:FOR253"/>
    <mergeCell ref="FOX253:FOZ253"/>
    <mergeCell ref="FPF253:FPH253"/>
    <mergeCell ref="FML253:FMN253"/>
    <mergeCell ref="FMT253:FMV253"/>
    <mergeCell ref="FNB253:FND253"/>
    <mergeCell ref="FNJ253:FNL253"/>
    <mergeCell ref="FNR253:FNT253"/>
    <mergeCell ref="FKX253:FKZ253"/>
    <mergeCell ref="FLF253:FLH253"/>
    <mergeCell ref="FLN253:FLP253"/>
    <mergeCell ref="FLV253:FLX253"/>
    <mergeCell ref="FMD253:FMF253"/>
    <mergeCell ref="FJJ253:FJL253"/>
    <mergeCell ref="FJR253:FJT253"/>
    <mergeCell ref="FJZ253:FKB253"/>
    <mergeCell ref="FKH253:FKJ253"/>
    <mergeCell ref="FKP253:FKR253"/>
    <mergeCell ref="FHV253:FHX253"/>
    <mergeCell ref="FID253:FIF253"/>
    <mergeCell ref="FIL253:FIN253"/>
    <mergeCell ref="FIT253:FIV253"/>
    <mergeCell ref="FJB253:FJD253"/>
    <mergeCell ref="FGH253:FGJ253"/>
    <mergeCell ref="FGP253:FGR253"/>
    <mergeCell ref="FGX253:FGZ253"/>
    <mergeCell ref="FHF253:FHH253"/>
    <mergeCell ref="FHN253:FHP253"/>
    <mergeCell ref="FET253:FEV253"/>
    <mergeCell ref="FFB253:FFD253"/>
    <mergeCell ref="FFJ253:FFL253"/>
    <mergeCell ref="FFR253:FFT253"/>
    <mergeCell ref="FFZ253:FGB253"/>
    <mergeCell ref="FYT253:FYV253"/>
    <mergeCell ref="FZB253:FZD253"/>
    <mergeCell ref="FZJ253:FZL253"/>
    <mergeCell ref="FZR253:FZT253"/>
    <mergeCell ref="FZZ253:GAB253"/>
    <mergeCell ref="FXF253:FXH253"/>
    <mergeCell ref="FXN253:FXP253"/>
    <mergeCell ref="FXV253:FXX253"/>
    <mergeCell ref="FYD253:FYF253"/>
    <mergeCell ref="FYL253:FYN253"/>
    <mergeCell ref="FVR253:FVT253"/>
    <mergeCell ref="FVZ253:FWB253"/>
    <mergeCell ref="FWH253:FWJ253"/>
    <mergeCell ref="FWP253:FWR253"/>
    <mergeCell ref="FWX253:FWZ253"/>
    <mergeCell ref="FUD253:FUF253"/>
    <mergeCell ref="FUL253:FUN253"/>
    <mergeCell ref="FUT253:FUV253"/>
    <mergeCell ref="FVB253:FVD253"/>
    <mergeCell ref="FVJ253:FVL253"/>
    <mergeCell ref="FSP253:FSR253"/>
    <mergeCell ref="FSX253:FSZ253"/>
    <mergeCell ref="FTF253:FTH253"/>
    <mergeCell ref="FTN253:FTP253"/>
    <mergeCell ref="FTV253:FTX253"/>
    <mergeCell ref="FRB253:FRD253"/>
    <mergeCell ref="FRJ253:FRL253"/>
    <mergeCell ref="FRR253:FRT253"/>
    <mergeCell ref="FRZ253:FSB253"/>
    <mergeCell ref="FSH253:FSJ253"/>
    <mergeCell ref="FPN253:FPP253"/>
    <mergeCell ref="FPV253:FPX253"/>
    <mergeCell ref="FQD253:FQF253"/>
    <mergeCell ref="FQL253:FQN253"/>
    <mergeCell ref="FQT253:FQV253"/>
    <mergeCell ref="GJN253:GJP253"/>
    <mergeCell ref="GJV253:GJX253"/>
    <mergeCell ref="GKD253:GKF253"/>
    <mergeCell ref="GKL253:GKN253"/>
    <mergeCell ref="GKT253:GKV253"/>
    <mergeCell ref="GHZ253:GIB253"/>
    <mergeCell ref="GIH253:GIJ253"/>
    <mergeCell ref="GIP253:GIR253"/>
    <mergeCell ref="GIX253:GIZ253"/>
    <mergeCell ref="GJF253:GJH253"/>
    <mergeCell ref="GGL253:GGN253"/>
    <mergeCell ref="GGT253:GGV253"/>
    <mergeCell ref="GHB253:GHD253"/>
    <mergeCell ref="GHJ253:GHL253"/>
    <mergeCell ref="GHR253:GHT253"/>
    <mergeCell ref="GEX253:GEZ253"/>
    <mergeCell ref="GFF253:GFH253"/>
    <mergeCell ref="GFN253:GFP253"/>
    <mergeCell ref="GFV253:GFX253"/>
    <mergeCell ref="GGD253:GGF253"/>
    <mergeCell ref="GDJ253:GDL253"/>
    <mergeCell ref="GDR253:GDT253"/>
    <mergeCell ref="GDZ253:GEB253"/>
    <mergeCell ref="GEH253:GEJ253"/>
    <mergeCell ref="GEP253:GER253"/>
    <mergeCell ref="GBV253:GBX253"/>
    <mergeCell ref="GCD253:GCF253"/>
    <mergeCell ref="GCL253:GCN253"/>
    <mergeCell ref="GCT253:GCV253"/>
    <mergeCell ref="GDB253:GDD253"/>
    <mergeCell ref="GAH253:GAJ253"/>
    <mergeCell ref="GAP253:GAR253"/>
    <mergeCell ref="GAX253:GAZ253"/>
    <mergeCell ref="GBF253:GBH253"/>
    <mergeCell ref="GBN253:GBP253"/>
    <mergeCell ref="GUH253:GUJ253"/>
    <mergeCell ref="GUP253:GUR253"/>
    <mergeCell ref="GUX253:GUZ253"/>
    <mergeCell ref="GVF253:GVH253"/>
    <mergeCell ref="GVN253:GVP253"/>
    <mergeCell ref="GST253:GSV253"/>
    <mergeCell ref="GTB253:GTD253"/>
    <mergeCell ref="GTJ253:GTL253"/>
    <mergeCell ref="GTR253:GTT253"/>
    <mergeCell ref="GTZ253:GUB253"/>
    <mergeCell ref="GRF253:GRH253"/>
    <mergeCell ref="GRN253:GRP253"/>
    <mergeCell ref="GRV253:GRX253"/>
    <mergeCell ref="GSD253:GSF253"/>
    <mergeCell ref="GSL253:GSN253"/>
    <mergeCell ref="GPR253:GPT253"/>
    <mergeCell ref="GPZ253:GQB253"/>
    <mergeCell ref="GQH253:GQJ253"/>
    <mergeCell ref="GQP253:GQR253"/>
    <mergeCell ref="GQX253:GQZ253"/>
    <mergeCell ref="GOD253:GOF253"/>
    <mergeCell ref="GOL253:GON253"/>
    <mergeCell ref="GOT253:GOV253"/>
    <mergeCell ref="GPB253:GPD253"/>
    <mergeCell ref="GPJ253:GPL253"/>
    <mergeCell ref="GMP253:GMR253"/>
    <mergeCell ref="GMX253:GMZ253"/>
    <mergeCell ref="GNF253:GNH253"/>
    <mergeCell ref="GNN253:GNP253"/>
    <mergeCell ref="GNV253:GNX253"/>
    <mergeCell ref="GLB253:GLD253"/>
    <mergeCell ref="GLJ253:GLL253"/>
    <mergeCell ref="GLR253:GLT253"/>
    <mergeCell ref="GLZ253:GMB253"/>
    <mergeCell ref="GMH253:GMJ253"/>
    <mergeCell ref="HFB253:HFD253"/>
    <mergeCell ref="HFJ253:HFL253"/>
    <mergeCell ref="HFR253:HFT253"/>
    <mergeCell ref="HFZ253:HGB253"/>
    <mergeCell ref="HGH253:HGJ253"/>
    <mergeCell ref="HDN253:HDP253"/>
    <mergeCell ref="HDV253:HDX253"/>
    <mergeCell ref="HED253:HEF253"/>
    <mergeCell ref="HEL253:HEN253"/>
    <mergeCell ref="HET253:HEV253"/>
    <mergeCell ref="HBZ253:HCB253"/>
    <mergeCell ref="HCH253:HCJ253"/>
    <mergeCell ref="HCP253:HCR253"/>
    <mergeCell ref="HCX253:HCZ253"/>
    <mergeCell ref="HDF253:HDH253"/>
    <mergeCell ref="HAL253:HAN253"/>
    <mergeCell ref="HAT253:HAV253"/>
    <mergeCell ref="HBB253:HBD253"/>
    <mergeCell ref="HBJ253:HBL253"/>
    <mergeCell ref="HBR253:HBT253"/>
    <mergeCell ref="GYX253:GYZ253"/>
    <mergeCell ref="GZF253:GZH253"/>
    <mergeCell ref="GZN253:GZP253"/>
    <mergeCell ref="GZV253:GZX253"/>
    <mergeCell ref="HAD253:HAF253"/>
    <mergeCell ref="GXJ253:GXL253"/>
    <mergeCell ref="GXR253:GXT253"/>
    <mergeCell ref="GXZ253:GYB253"/>
    <mergeCell ref="GYH253:GYJ253"/>
    <mergeCell ref="GYP253:GYR253"/>
    <mergeCell ref="GVV253:GVX253"/>
    <mergeCell ref="GWD253:GWF253"/>
    <mergeCell ref="GWL253:GWN253"/>
    <mergeCell ref="GWT253:GWV253"/>
    <mergeCell ref="GXB253:GXD253"/>
    <mergeCell ref="HPV253:HPX253"/>
    <mergeCell ref="HQD253:HQF253"/>
    <mergeCell ref="HQL253:HQN253"/>
    <mergeCell ref="HQT253:HQV253"/>
    <mergeCell ref="HRB253:HRD253"/>
    <mergeCell ref="HOH253:HOJ253"/>
    <mergeCell ref="HOP253:HOR253"/>
    <mergeCell ref="HOX253:HOZ253"/>
    <mergeCell ref="HPF253:HPH253"/>
    <mergeCell ref="HPN253:HPP253"/>
    <mergeCell ref="HMT253:HMV253"/>
    <mergeCell ref="HNB253:HND253"/>
    <mergeCell ref="HNJ253:HNL253"/>
    <mergeCell ref="HNR253:HNT253"/>
    <mergeCell ref="HNZ253:HOB253"/>
    <mergeCell ref="HLF253:HLH253"/>
    <mergeCell ref="HLN253:HLP253"/>
    <mergeCell ref="HLV253:HLX253"/>
    <mergeCell ref="HMD253:HMF253"/>
    <mergeCell ref="HML253:HMN253"/>
    <mergeCell ref="HJR253:HJT253"/>
    <mergeCell ref="HJZ253:HKB253"/>
    <mergeCell ref="HKH253:HKJ253"/>
    <mergeCell ref="HKP253:HKR253"/>
    <mergeCell ref="HKX253:HKZ253"/>
    <mergeCell ref="HID253:HIF253"/>
    <mergeCell ref="HIL253:HIN253"/>
    <mergeCell ref="HIT253:HIV253"/>
    <mergeCell ref="HJB253:HJD253"/>
    <mergeCell ref="HJJ253:HJL253"/>
    <mergeCell ref="HGP253:HGR253"/>
    <mergeCell ref="HGX253:HGZ253"/>
    <mergeCell ref="HHF253:HHH253"/>
    <mergeCell ref="HHN253:HHP253"/>
    <mergeCell ref="HHV253:HHX253"/>
    <mergeCell ref="IAP253:IAR253"/>
    <mergeCell ref="IAX253:IAZ253"/>
    <mergeCell ref="IBF253:IBH253"/>
    <mergeCell ref="IBN253:IBP253"/>
    <mergeCell ref="IBV253:IBX253"/>
    <mergeCell ref="HZB253:HZD253"/>
    <mergeCell ref="HZJ253:HZL253"/>
    <mergeCell ref="HZR253:HZT253"/>
    <mergeCell ref="HZZ253:IAB253"/>
    <mergeCell ref="IAH253:IAJ253"/>
    <mergeCell ref="HXN253:HXP253"/>
    <mergeCell ref="HXV253:HXX253"/>
    <mergeCell ref="HYD253:HYF253"/>
    <mergeCell ref="HYL253:HYN253"/>
    <mergeCell ref="HYT253:HYV253"/>
    <mergeCell ref="HVZ253:HWB253"/>
    <mergeCell ref="HWH253:HWJ253"/>
    <mergeCell ref="HWP253:HWR253"/>
    <mergeCell ref="HWX253:HWZ253"/>
    <mergeCell ref="HXF253:HXH253"/>
    <mergeCell ref="HUL253:HUN253"/>
    <mergeCell ref="HUT253:HUV253"/>
    <mergeCell ref="HVB253:HVD253"/>
    <mergeCell ref="HVJ253:HVL253"/>
    <mergeCell ref="HVR253:HVT253"/>
    <mergeCell ref="HSX253:HSZ253"/>
    <mergeCell ref="HTF253:HTH253"/>
    <mergeCell ref="HTN253:HTP253"/>
    <mergeCell ref="HTV253:HTX253"/>
    <mergeCell ref="HUD253:HUF253"/>
    <mergeCell ref="HRJ253:HRL253"/>
    <mergeCell ref="HRR253:HRT253"/>
    <mergeCell ref="HRZ253:HSB253"/>
    <mergeCell ref="HSH253:HSJ253"/>
    <mergeCell ref="HSP253:HSR253"/>
    <mergeCell ref="ILJ253:ILL253"/>
    <mergeCell ref="ILR253:ILT253"/>
    <mergeCell ref="ILZ253:IMB253"/>
    <mergeCell ref="IMH253:IMJ253"/>
    <mergeCell ref="IMP253:IMR253"/>
    <mergeCell ref="IJV253:IJX253"/>
    <mergeCell ref="IKD253:IKF253"/>
    <mergeCell ref="IKL253:IKN253"/>
    <mergeCell ref="IKT253:IKV253"/>
    <mergeCell ref="ILB253:ILD253"/>
    <mergeCell ref="IIH253:IIJ253"/>
    <mergeCell ref="IIP253:IIR253"/>
    <mergeCell ref="IIX253:IIZ253"/>
    <mergeCell ref="IJF253:IJH253"/>
    <mergeCell ref="IJN253:IJP253"/>
    <mergeCell ref="IGT253:IGV253"/>
    <mergeCell ref="IHB253:IHD253"/>
    <mergeCell ref="IHJ253:IHL253"/>
    <mergeCell ref="IHR253:IHT253"/>
    <mergeCell ref="IHZ253:IIB253"/>
    <mergeCell ref="IFF253:IFH253"/>
    <mergeCell ref="IFN253:IFP253"/>
    <mergeCell ref="IFV253:IFX253"/>
    <mergeCell ref="IGD253:IGF253"/>
    <mergeCell ref="IGL253:IGN253"/>
    <mergeCell ref="IDR253:IDT253"/>
    <mergeCell ref="IDZ253:IEB253"/>
    <mergeCell ref="IEH253:IEJ253"/>
    <mergeCell ref="IEP253:IER253"/>
    <mergeCell ref="IEX253:IEZ253"/>
    <mergeCell ref="ICD253:ICF253"/>
    <mergeCell ref="ICL253:ICN253"/>
    <mergeCell ref="ICT253:ICV253"/>
    <mergeCell ref="IDB253:IDD253"/>
    <mergeCell ref="IDJ253:IDL253"/>
    <mergeCell ref="IWD253:IWF253"/>
    <mergeCell ref="IWL253:IWN253"/>
    <mergeCell ref="IWT253:IWV253"/>
    <mergeCell ref="IXB253:IXD253"/>
    <mergeCell ref="IXJ253:IXL253"/>
    <mergeCell ref="IUP253:IUR253"/>
    <mergeCell ref="IUX253:IUZ253"/>
    <mergeCell ref="IVF253:IVH253"/>
    <mergeCell ref="IVN253:IVP253"/>
    <mergeCell ref="IVV253:IVX253"/>
    <mergeCell ref="ITB253:ITD253"/>
    <mergeCell ref="ITJ253:ITL253"/>
    <mergeCell ref="ITR253:ITT253"/>
    <mergeCell ref="ITZ253:IUB253"/>
    <mergeCell ref="IUH253:IUJ253"/>
    <mergeCell ref="IRN253:IRP253"/>
    <mergeCell ref="IRV253:IRX253"/>
    <mergeCell ref="ISD253:ISF253"/>
    <mergeCell ref="ISL253:ISN253"/>
    <mergeCell ref="IST253:ISV253"/>
    <mergeCell ref="IPZ253:IQB253"/>
    <mergeCell ref="IQH253:IQJ253"/>
    <mergeCell ref="IQP253:IQR253"/>
    <mergeCell ref="IQX253:IQZ253"/>
    <mergeCell ref="IRF253:IRH253"/>
    <mergeCell ref="IOL253:ION253"/>
    <mergeCell ref="IOT253:IOV253"/>
    <mergeCell ref="IPB253:IPD253"/>
    <mergeCell ref="IPJ253:IPL253"/>
    <mergeCell ref="IPR253:IPT253"/>
    <mergeCell ref="IMX253:IMZ253"/>
    <mergeCell ref="INF253:INH253"/>
    <mergeCell ref="INN253:INP253"/>
    <mergeCell ref="INV253:INX253"/>
    <mergeCell ref="IOD253:IOF253"/>
    <mergeCell ref="JGX253:JGZ253"/>
    <mergeCell ref="JHF253:JHH253"/>
    <mergeCell ref="JHN253:JHP253"/>
    <mergeCell ref="JHV253:JHX253"/>
    <mergeCell ref="JID253:JIF253"/>
    <mergeCell ref="JFJ253:JFL253"/>
    <mergeCell ref="JFR253:JFT253"/>
    <mergeCell ref="JFZ253:JGB253"/>
    <mergeCell ref="JGH253:JGJ253"/>
    <mergeCell ref="JGP253:JGR253"/>
    <mergeCell ref="JDV253:JDX253"/>
    <mergeCell ref="JED253:JEF253"/>
    <mergeCell ref="JEL253:JEN253"/>
    <mergeCell ref="JET253:JEV253"/>
    <mergeCell ref="JFB253:JFD253"/>
    <mergeCell ref="JCH253:JCJ253"/>
    <mergeCell ref="JCP253:JCR253"/>
    <mergeCell ref="JCX253:JCZ253"/>
    <mergeCell ref="JDF253:JDH253"/>
    <mergeCell ref="JDN253:JDP253"/>
    <mergeCell ref="JAT253:JAV253"/>
    <mergeCell ref="JBB253:JBD253"/>
    <mergeCell ref="JBJ253:JBL253"/>
    <mergeCell ref="JBR253:JBT253"/>
    <mergeCell ref="JBZ253:JCB253"/>
    <mergeCell ref="IZF253:IZH253"/>
    <mergeCell ref="IZN253:IZP253"/>
    <mergeCell ref="IZV253:IZX253"/>
    <mergeCell ref="JAD253:JAF253"/>
    <mergeCell ref="JAL253:JAN253"/>
    <mergeCell ref="IXR253:IXT253"/>
    <mergeCell ref="IXZ253:IYB253"/>
    <mergeCell ref="IYH253:IYJ253"/>
    <mergeCell ref="IYP253:IYR253"/>
    <mergeCell ref="IYX253:IYZ253"/>
    <mergeCell ref="JRR253:JRT253"/>
    <mergeCell ref="JRZ253:JSB253"/>
    <mergeCell ref="JSH253:JSJ253"/>
    <mergeCell ref="JSP253:JSR253"/>
    <mergeCell ref="JSX253:JSZ253"/>
    <mergeCell ref="JQD253:JQF253"/>
    <mergeCell ref="JQL253:JQN253"/>
    <mergeCell ref="JQT253:JQV253"/>
    <mergeCell ref="JRB253:JRD253"/>
    <mergeCell ref="JRJ253:JRL253"/>
    <mergeCell ref="JOP253:JOR253"/>
    <mergeCell ref="JOX253:JOZ253"/>
    <mergeCell ref="JPF253:JPH253"/>
    <mergeCell ref="JPN253:JPP253"/>
    <mergeCell ref="JPV253:JPX253"/>
    <mergeCell ref="JNB253:JND253"/>
    <mergeCell ref="JNJ253:JNL253"/>
    <mergeCell ref="JNR253:JNT253"/>
    <mergeCell ref="JNZ253:JOB253"/>
    <mergeCell ref="JOH253:JOJ253"/>
    <mergeCell ref="JLN253:JLP253"/>
    <mergeCell ref="JLV253:JLX253"/>
    <mergeCell ref="JMD253:JMF253"/>
    <mergeCell ref="JML253:JMN253"/>
    <mergeCell ref="JMT253:JMV253"/>
    <mergeCell ref="JJZ253:JKB253"/>
    <mergeCell ref="JKH253:JKJ253"/>
    <mergeCell ref="JKP253:JKR253"/>
    <mergeCell ref="JKX253:JKZ253"/>
    <mergeCell ref="JLF253:JLH253"/>
    <mergeCell ref="JIL253:JIN253"/>
    <mergeCell ref="JIT253:JIV253"/>
    <mergeCell ref="JJB253:JJD253"/>
    <mergeCell ref="JJJ253:JJL253"/>
    <mergeCell ref="JJR253:JJT253"/>
    <mergeCell ref="KCL253:KCN253"/>
    <mergeCell ref="KCT253:KCV253"/>
    <mergeCell ref="KDB253:KDD253"/>
    <mergeCell ref="KDJ253:KDL253"/>
    <mergeCell ref="KDR253:KDT253"/>
    <mergeCell ref="KAX253:KAZ253"/>
    <mergeCell ref="KBF253:KBH253"/>
    <mergeCell ref="KBN253:KBP253"/>
    <mergeCell ref="KBV253:KBX253"/>
    <mergeCell ref="KCD253:KCF253"/>
    <mergeCell ref="JZJ253:JZL253"/>
    <mergeCell ref="JZR253:JZT253"/>
    <mergeCell ref="JZZ253:KAB253"/>
    <mergeCell ref="KAH253:KAJ253"/>
    <mergeCell ref="KAP253:KAR253"/>
    <mergeCell ref="JXV253:JXX253"/>
    <mergeCell ref="JYD253:JYF253"/>
    <mergeCell ref="JYL253:JYN253"/>
    <mergeCell ref="JYT253:JYV253"/>
    <mergeCell ref="JZB253:JZD253"/>
    <mergeCell ref="JWH253:JWJ253"/>
    <mergeCell ref="JWP253:JWR253"/>
    <mergeCell ref="JWX253:JWZ253"/>
    <mergeCell ref="JXF253:JXH253"/>
    <mergeCell ref="JXN253:JXP253"/>
    <mergeCell ref="JUT253:JUV253"/>
    <mergeCell ref="JVB253:JVD253"/>
    <mergeCell ref="JVJ253:JVL253"/>
    <mergeCell ref="JVR253:JVT253"/>
    <mergeCell ref="JVZ253:JWB253"/>
    <mergeCell ref="JTF253:JTH253"/>
    <mergeCell ref="JTN253:JTP253"/>
    <mergeCell ref="JTV253:JTX253"/>
    <mergeCell ref="JUD253:JUF253"/>
    <mergeCell ref="JUL253:JUN253"/>
    <mergeCell ref="KNF253:KNH253"/>
    <mergeCell ref="KNN253:KNP253"/>
    <mergeCell ref="KNV253:KNX253"/>
    <mergeCell ref="KOD253:KOF253"/>
    <mergeCell ref="KOL253:KON253"/>
    <mergeCell ref="KLR253:KLT253"/>
    <mergeCell ref="KLZ253:KMB253"/>
    <mergeCell ref="KMH253:KMJ253"/>
    <mergeCell ref="KMP253:KMR253"/>
    <mergeCell ref="KMX253:KMZ253"/>
    <mergeCell ref="KKD253:KKF253"/>
    <mergeCell ref="KKL253:KKN253"/>
    <mergeCell ref="KKT253:KKV253"/>
    <mergeCell ref="KLB253:KLD253"/>
    <mergeCell ref="KLJ253:KLL253"/>
    <mergeCell ref="KIP253:KIR253"/>
    <mergeCell ref="KIX253:KIZ253"/>
    <mergeCell ref="KJF253:KJH253"/>
    <mergeCell ref="KJN253:KJP253"/>
    <mergeCell ref="KJV253:KJX253"/>
    <mergeCell ref="KHB253:KHD253"/>
    <mergeCell ref="KHJ253:KHL253"/>
    <mergeCell ref="KHR253:KHT253"/>
    <mergeCell ref="KHZ253:KIB253"/>
    <mergeCell ref="KIH253:KIJ253"/>
    <mergeCell ref="KFN253:KFP253"/>
    <mergeCell ref="KFV253:KFX253"/>
    <mergeCell ref="KGD253:KGF253"/>
    <mergeCell ref="KGL253:KGN253"/>
    <mergeCell ref="KGT253:KGV253"/>
    <mergeCell ref="KDZ253:KEB253"/>
    <mergeCell ref="KEH253:KEJ253"/>
    <mergeCell ref="KEP253:KER253"/>
    <mergeCell ref="KEX253:KEZ253"/>
    <mergeCell ref="KFF253:KFH253"/>
    <mergeCell ref="KXZ253:KYB253"/>
    <mergeCell ref="KYH253:KYJ253"/>
    <mergeCell ref="KYP253:KYR253"/>
    <mergeCell ref="KYX253:KYZ253"/>
    <mergeCell ref="KZF253:KZH253"/>
    <mergeCell ref="KWL253:KWN253"/>
    <mergeCell ref="KWT253:KWV253"/>
    <mergeCell ref="KXB253:KXD253"/>
    <mergeCell ref="KXJ253:KXL253"/>
    <mergeCell ref="KXR253:KXT253"/>
    <mergeCell ref="KUX253:KUZ253"/>
    <mergeCell ref="KVF253:KVH253"/>
    <mergeCell ref="KVN253:KVP253"/>
    <mergeCell ref="KVV253:KVX253"/>
    <mergeCell ref="KWD253:KWF253"/>
    <mergeCell ref="KTJ253:KTL253"/>
    <mergeCell ref="KTR253:KTT253"/>
    <mergeCell ref="KTZ253:KUB253"/>
    <mergeCell ref="KUH253:KUJ253"/>
    <mergeCell ref="KUP253:KUR253"/>
    <mergeCell ref="KRV253:KRX253"/>
    <mergeCell ref="KSD253:KSF253"/>
    <mergeCell ref="KSL253:KSN253"/>
    <mergeCell ref="KST253:KSV253"/>
    <mergeCell ref="KTB253:KTD253"/>
    <mergeCell ref="KQH253:KQJ253"/>
    <mergeCell ref="KQP253:KQR253"/>
    <mergeCell ref="KQX253:KQZ253"/>
    <mergeCell ref="KRF253:KRH253"/>
    <mergeCell ref="KRN253:KRP253"/>
    <mergeCell ref="KOT253:KOV253"/>
    <mergeCell ref="KPB253:KPD253"/>
    <mergeCell ref="KPJ253:KPL253"/>
    <mergeCell ref="KPR253:KPT253"/>
    <mergeCell ref="KPZ253:KQB253"/>
    <mergeCell ref="LIT253:LIV253"/>
    <mergeCell ref="LJB253:LJD253"/>
    <mergeCell ref="LJJ253:LJL253"/>
    <mergeCell ref="LJR253:LJT253"/>
    <mergeCell ref="LJZ253:LKB253"/>
    <mergeCell ref="LHF253:LHH253"/>
    <mergeCell ref="LHN253:LHP253"/>
    <mergeCell ref="LHV253:LHX253"/>
    <mergeCell ref="LID253:LIF253"/>
    <mergeCell ref="LIL253:LIN253"/>
    <mergeCell ref="LFR253:LFT253"/>
    <mergeCell ref="LFZ253:LGB253"/>
    <mergeCell ref="LGH253:LGJ253"/>
    <mergeCell ref="LGP253:LGR253"/>
    <mergeCell ref="LGX253:LGZ253"/>
    <mergeCell ref="LED253:LEF253"/>
    <mergeCell ref="LEL253:LEN253"/>
    <mergeCell ref="LET253:LEV253"/>
    <mergeCell ref="LFB253:LFD253"/>
    <mergeCell ref="LFJ253:LFL253"/>
    <mergeCell ref="LCP253:LCR253"/>
    <mergeCell ref="LCX253:LCZ253"/>
    <mergeCell ref="LDF253:LDH253"/>
    <mergeCell ref="LDN253:LDP253"/>
    <mergeCell ref="LDV253:LDX253"/>
    <mergeCell ref="LBB253:LBD253"/>
    <mergeCell ref="LBJ253:LBL253"/>
    <mergeCell ref="LBR253:LBT253"/>
    <mergeCell ref="LBZ253:LCB253"/>
    <mergeCell ref="LCH253:LCJ253"/>
    <mergeCell ref="KZN253:KZP253"/>
    <mergeCell ref="KZV253:KZX253"/>
    <mergeCell ref="LAD253:LAF253"/>
    <mergeCell ref="LAL253:LAN253"/>
    <mergeCell ref="LAT253:LAV253"/>
    <mergeCell ref="LTN253:LTP253"/>
    <mergeCell ref="LTV253:LTX253"/>
    <mergeCell ref="LUD253:LUF253"/>
    <mergeCell ref="LUL253:LUN253"/>
    <mergeCell ref="LUT253:LUV253"/>
    <mergeCell ref="LRZ253:LSB253"/>
    <mergeCell ref="LSH253:LSJ253"/>
    <mergeCell ref="LSP253:LSR253"/>
    <mergeCell ref="LSX253:LSZ253"/>
    <mergeCell ref="LTF253:LTH253"/>
    <mergeCell ref="LQL253:LQN253"/>
    <mergeCell ref="LQT253:LQV253"/>
    <mergeCell ref="LRB253:LRD253"/>
    <mergeCell ref="LRJ253:LRL253"/>
    <mergeCell ref="LRR253:LRT253"/>
    <mergeCell ref="LOX253:LOZ253"/>
    <mergeCell ref="LPF253:LPH253"/>
    <mergeCell ref="LPN253:LPP253"/>
    <mergeCell ref="LPV253:LPX253"/>
    <mergeCell ref="LQD253:LQF253"/>
    <mergeCell ref="LNJ253:LNL253"/>
    <mergeCell ref="LNR253:LNT253"/>
    <mergeCell ref="LNZ253:LOB253"/>
    <mergeCell ref="LOH253:LOJ253"/>
    <mergeCell ref="LOP253:LOR253"/>
    <mergeCell ref="LLV253:LLX253"/>
    <mergeCell ref="LMD253:LMF253"/>
    <mergeCell ref="LML253:LMN253"/>
    <mergeCell ref="LMT253:LMV253"/>
    <mergeCell ref="LNB253:LND253"/>
    <mergeCell ref="LKH253:LKJ253"/>
    <mergeCell ref="LKP253:LKR253"/>
    <mergeCell ref="LKX253:LKZ253"/>
    <mergeCell ref="LLF253:LLH253"/>
    <mergeCell ref="LLN253:LLP253"/>
    <mergeCell ref="MEH253:MEJ253"/>
    <mergeCell ref="MEP253:MER253"/>
    <mergeCell ref="MEX253:MEZ253"/>
    <mergeCell ref="MFF253:MFH253"/>
    <mergeCell ref="MFN253:MFP253"/>
    <mergeCell ref="MCT253:MCV253"/>
    <mergeCell ref="MDB253:MDD253"/>
    <mergeCell ref="MDJ253:MDL253"/>
    <mergeCell ref="MDR253:MDT253"/>
    <mergeCell ref="MDZ253:MEB253"/>
    <mergeCell ref="MBF253:MBH253"/>
    <mergeCell ref="MBN253:MBP253"/>
    <mergeCell ref="MBV253:MBX253"/>
    <mergeCell ref="MCD253:MCF253"/>
    <mergeCell ref="MCL253:MCN253"/>
    <mergeCell ref="LZR253:LZT253"/>
    <mergeCell ref="LZZ253:MAB253"/>
    <mergeCell ref="MAH253:MAJ253"/>
    <mergeCell ref="MAP253:MAR253"/>
    <mergeCell ref="MAX253:MAZ253"/>
    <mergeCell ref="LYD253:LYF253"/>
    <mergeCell ref="LYL253:LYN253"/>
    <mergeCell ref="LYT253:LYV253"/>
    <mergeCell ref="LZB253:LZD253"/>
    <mergeCell ref="LZJ253:LZL253"/>
    <mergeCell ref="LWP253:LWR253"/>
    <mergeCell ref="LWX253:LWZ253"/>
    <mergeCell ref="LXF253:LXH253"/>
    <mergeCell ref="LXN253:LXP253"/>
    <mergeCell ref="LXV253:LXX253"/>
    <mergeCell ref="LVB253:LVD253"/>
    <mergeCell ref="LVJ253:LVL253"/>
    <mergeCell ref="LVR253:LVT253"/>
    <mergeCell ref="LVZ253:LWB253"/>
    <mergeCell ref="LWH253:LWJ253"/>
    <mergeCell ref="MPB253:MPD253"/>
    <mergeCell ref="MPJ253:MPL253"/>
    <mergeCell ref="MPR253:MPT253"/>
    <mergeCell ref="MPZ253:MQB253"/>
    <mergeCell ref="MQH253:MQJ253"/>
    <mergeCell ref="MNN253:MNP253"/>
    <mergeCell ref="MNV253:MNX253"/>
    <mergeCell ref="MOD253:MOF253"/>
    <mergeCell ref="MOL253:MON253"/>
    <mergeCell ref="MOT253:MOV253"/>
    <mergeCell ref="MLZ253:MMB253"/>
    <mergeCell ref="MMH253:MMJ253"/>
    <mergeCell ref="MMP253:MMR253"/>
    <mergeCell ref="MMX253:MMZ253"/>
    <mergeCell ref="MNF253:MNH253"/>
    <mergeCell ref="MKL253:MKN253"/>
    <mergeCell ref="MKT253:MKV253"/>
    <mergeCell ref="MLB253:MLD253"/>
    <mergeCell ref="MLJ253:MLL253"/>
    <mergeCell ref="MLR253:MLT253"/>
    <mergeCell ref="MIX253:MIZ253"/>
    <mergeCell ref="MJF253:MJH253"/>
    <mergeCell ref="MJN253:MJP253"/>
    <mergeCell ref="MJV253:MJX253"/>
    <mergeCell ref="MKD253:MKF253"/>
    <mergeCell ref="MHJ253:MHL253"/>
    <mergeCell ref="MHR253:MHT253"/>
    <mergeCell ref="MHZ253:MIB253"/>
    <mergeCell ref="MIH253:MIJ253"/>
    <mergeCell ref="MIP253:MIR253"/>
    <mergeCell ref="MFV253:MFX253"/>
    <mergeCell ref="MGD253:MGF253"/>
    <mergeCell ref="MGL253:MGN253"/>
    <mergeCell ref="MGT253:MGV253"/>
    <mergeCell ref="MHB253:MHD253"/>
    <mergeCell ref="MZV253:MZX253"/>
    <mergeCell ref="NAD253:NAF253"/>
    <mergeCell ref="NAL253:NAN253"/>
    <mergeCell ref="NAT253:NAV253"/>
    <mergeCell ref="NBB253:NBD253"/>
    <mergeCell ref="MYH253:MYJ253"/>
    <mergeCell ref="MYP253:MYR253"/>
    <mergeCell ref="MYX253:MYZ253"/>
    <mergeCell ref="MZF253:MZH253"/>
    <mergeCell ref="MZN253:MZP253"/>
    <mergeCell ref="MWT253:MWV253"/>
    <mergeCell ref="MXB253:MXD253"/>
    <mergeCell ref="MXJ253:MXL253"/>
    <mergeCell ref="MXR253:MXT253"/>
    <mergeCell ref="MXZ253:MYB253"/>
    <mergeCell ref="MVF253:MVH253"/>
    <mergeCell ref="MVN253:MVP253"/>
    <mergeCell ref="MVV253:MVX253"/>
    <mergeCell ref="MWD253:MWF253"/>
    <mergeCell ref="MWL253:MWN253"/>
    <mergeCell ref="MTR253:MTT253"/>
    <mergeCell ref="MTZ253:MUB253"/>
    <mergeCell ref="MUH253:MUJ253"/>
    <mergeCell ref="MUP253:MUR253"/>
    <mergeCell ref="MUX253:MUZ253"/>
    <mergeCell ref="MSD253:MSF253"/>
    <mergeCell ref="MSL253:MSN253"/>
    <mergeCell ref="MST253:MSV253"/>
    <mergeCell ref="MTB253:MTD253"/>
    <mergeCell ref="MTJ253:MTL253"/>
    <mergeCell ref="MQP253:MQR253"/>
    <mergeCell ref="MQX253:MQZ253"/>
    <mergeCell ref="MRF253:MRH253"/>
    <mergeCell ref="MRN253:MRP253"/>
    <mergeCell ref="MRV253:MRX253"/>
    <mergeCell ref="NKP253:NKR253"/>
    <mergeCell ref="NKX253:NKZ253"/>
    <mergeCell ref="NLF253:NLH253"/>
    <mergeCell ref="NLN253:NLP253"/>
    <mergeCell ref="NLV253:NLX253"/>
    <mergeCell ref="NJB253:NJD253"/>
    <mergeCell ref="NJJ253:NJL253"/>
    <mergeCell ref="NJR253:NJT253"/>
    <mergeCell ref="NJZ253:NKB253"/>
    <mergeCell ref="NKH253:NKJ253"/>
    <mergeCell ref="NHN253:NHP253"/>
    <mergeCell ref="NHV253:NHX253"/>
    <mergeCell ref="NID253:NIF253"/>
    <mergeCell ref="NIL253:NIN253"/>
    <mergeCell ref="NIT253:NIV253"/>
    <mergeCell ref="NFZ253:NGB253"/>
    <mergeCell ref="NGH253:NGJ253"/>
    <mergeCell ref="NGP253:NGR253"/>
    <mergeCell ref="NGX253:NGZ253"/>
    <mergeCell ref="NHF253:NHH253"/>
    <mergeCell ref="NEL253:NEN253"/>
    <mergeCell ref="NET253:NEV253"/>
    <mergeCell ref="NFB253:NFD253"/>
    <mergeCell ref="NFJ253:NFL253"/>
    <mergeCell ref="NFR253:NFT253"/>
    <mergeCell ref="NCX253:NCZ253"/>
    <mergeCell ref="NDF253:NDH253"/>
    <mergeCell ref="NDN253:NDP253"/>
    <mergeCell ref="NDV253:NDX253"/>
    <mergeCell ref="NED253:NEF253"/>
    <mergeCell ref="NBJ253:NBL253"/>
    <mergeCell ref="NBR253:NBT253"/>
    <mergeCell ref="NBZ253:NCB253"/>
    <mergeCell ref="NCH253:NCJ253"/>
    <mergeCell ref="NCP253:NCR253"/>
    <mergeCell ref="NVJ253:NVL253"/>
    <mergeCell ref="NVR253:NVT253"/>
    <mergeCell ref="NVZ253:NWB253"/>
    <mergeCell ref="NWH253:NWJ253"/>
    <mergeCell ref="NWP253:NWR253"/>
    <mergeCell ref="NTV253:NTX253"/>
    <mergeCell ref="NUD253:NUF253"/>
    <mergeCell ref="NUL253:NUN253"/>
    <mergeCell ref="NUT253:NUV253"/>
    <mergeCell ref="NVB253:NVD253"/>
    <mergeCell ref="NSH253:NSJ253"/>
    <mergeCell ref="NSP253:NSR253"/>
    <mergeCell ref="NSX253:NSZ253"/>
    <mergeCell ref="NTF253:NTH253"/>
    <mergeCell ref="NTN253:NTP253"/>
    <mergeCell ref="NQT253:NQV253"/>
    <mergeCell ref="NRB253:NRD253"/>
    <mergeCell ref="NRJ253:NRL253"/>
    <mergeCell ref="NRR253:NRT253"/>
    <mergeCell ref="NRZ253:NSB253"/>
    <mergeCell ref="NPF253:NPH253"/>
    <mergeCell ref="NPN253:NPP253"/>
    <mergeCell ref="NPV253:NPX253"/>
    <mergeCell ref="NQD253:NQF253"/>
    <mergeCell ref="NQL253:NQN253"/>
    <mergeCell ref="NNR253:NNT253"/>
    <mergeCell ref="NNZ253:NOB253"/>
    <mergeCell ref="NOH253:NOJ253"/>
    <mergeCell ref="NOP253:NOR253"/>
    <mergeCell ref="NOX253:NOZ253"/>
    <mergeCell ref="NMD253:NMF253"/>
    <mergeCell ref="NML253:NMN253"/>
    <mergeCell ref="NMT253:NMV253"/>
    <mergeCell ref="NNB253:NND253"/>
    <mergeCell ref="NNJ253:NNL253"/>
    <mergeCell ref="OGD253:OGF253"/>
    <mergeCell ref="OGL253:OGN253"/>
    <mergeCell ref="OGT253:OGV253"/>
    <mergeCell ref="OHB253:OHD253"/>
    <mergeCell ref="OHJ253:OHL253"/>
    <mergeCell ref="OEP253:OER253"/>
    <mergeCell ref="OEX253:OEZ253"/>
    <mergeCell ref="OFF253:OFH253"/>
    <mergeCell ref="OFN253:OFP253"/>
    <mergeCell ref="OFV253:OFX253"/>
    <mergeCell ref="ODB253:ODD253"/>
    <mergeCell ref="ODJ253:ODL253"/>
    <mergeCell ref="ODR253:ODT253"/>
    <mergeCell ref="ODZ253:OEB253"/>
    <mergeCell ref="OEH253:OEJ253"/>
    <mergeCell ref="OBN253:OBP253"/>
    <mergeCell ref="OBV253:OBX253"/>
    <mergeCell ref="OCD253:OCF253"/>
    <mergeCell ref="OCL253:OCN253"/>
    <mergeCell ref="OCT253:OCV253"/>
    <mergeCell ref="NZZ253:OAB253"/>
    <mergeCell ref="OAH253:OAJ253"/>
    <mergeCell ref="OAP253:OAR253"/>
    <mergeCell ref="OAX253:OAZ253"/>
    <mergeCell ref="OBF253:OBH253"/>
    <mergeCell ref="NYL253:NYN253"/>
    <mergeCell ref="NYT253:NYV253"/>
    <mergeCell ref="NZB253:NZD253"/>
    <mergeCell ref="NZJ253:NZL253"/>
    <mergeCell ref="NZR253:NZT253"/>
    <mergeCell ref="NWX253:NWZ253"/>
    <mergeCell ref="NXF253:NXH253"/>
    <mergeCell ref="NXN253:NXP253"/>
    <mergeCell ref="NXV253:NXX253"/>
    <mergeCell ref="NYD253:NYF253"/>
    <mergeCell ref="OQX253:OQZ253"/>
    <mergeCell ref="ORF253:ORH253"/>
    <mergeCell ref="ORN253:ORP253"/>
    <mergeCell ref="ORV253:ORX253"/>
    <mergeCell ref="OSD253:OSF253"/>
    <mergeCell ref="OPJ253:OPL253"/>
    <mergeCell ref="OPR253:OPT253"/>
    <mergeCell ref="OPZ253:OQB253"/>
    <mergeCell ref="OQH253:OQJ253"/>
    <mergeCell ref="OQP253:OQR253"/>
    <mergeCell ref="ONV253:ONX253"/>
    <mergeCell ref="OOD253:OOF253"/>
    <mergeCell ref="OOL253:OON253"/>
    <mergeCell ref="OOT253:OOV253"/>
    <mergeCell ref="OPB253:OPD253"/>
    <mergeCell ref="OMH253:OMJ253"/>
    <mergeCell ref="OMP253:OMR253"/>
    <mergeCell ref="OMX253:OMZ253"/>
    <mergeCell ref="ONF253:ONH253"/>
    <mergeCell ref="ONN253:ONP253"/>
    <mergeCell ref="OKT253:OKV253"/>
    <mergeCell ref="OLB253:OLD253"/>
    <mergeCell ref="OLJ253:OLL253"/>
    <mergeCell ref="OLR253:OLT253"/>
    <mergeCell ref="OLZ253:OMB253"/>
    <mergeCell ref="OJF253:OJH253"/>
    <mergeCell ref="OJN253:OJP253"/>
    <mergeCell ref="OJV253:OJX253"/>
    <mergeCell ref="OKD253:OKF253"/>
    <mergeCell ref="OKL253:OKN253"/>
    <mergeCell ref="OHR253:OHT253"/>
    <mergeCell ref="OHZ253:OIB253"/>
    <mergeCell ref="OIH253:OIJ253"/>
    <mergeCell ref="OIP253:OIR253"/>
    <mergeCell ref="OIX253:OIZ253"/>
    <mergeCell ref="PBR253:PBT253"/>
    <mergeCell ref="PBZ253:PCB253"/>
    <mergeCell ref="PCH253:PCJ253"/>
    <mergeCell ref="PCP253:PCR253"/>
    <mergeCell ref="PCX253:PCZ253"/>
    <mergeCell ref="PAD253:PAF253"/>
    <mergeCell ref="PAL253:PAN253"/>
    <mergeCell ref="PAT253:PAV253"/>
    <mergeCell ref="PBB253:PBD253"/>
    <mergeCell ref="PBJ253:PBL253"/>
    <mergeCell ref="OYP253:OYR253"/>
    <mergeCell ref="OYX253:OYZ253"/>
    <mergeCell ref="OZF253:OZH253"/>
    <mergeCell ref="OZN253:OZP253"/>
    <mergeCell ref="OZV253:OZX253"/>
    <mergeCell ref="OXB253:OXD253"/>
    <mergeCell ref="OXJ253:OXL253"/>
    <mergeCell ref="OXR253:OXT253"/>
    <mergeCell ref="OXZ253:OYB253"/>
    <mergeCell ref="OYH253:OYJ253"/>
    <mergeCell ref="OVN253:OVP253"/>
    <mergeCell ref="OVV253:OVX253"/>
    <mergeCell ref="OWD253:OWF253"/>
    <mergeCell ref="OWL253:OWN253"/>
    <mergeCell ref="OWT253:OWV253"/>
    <mergeCell ref="OTZ253:OUB253"/>
    <mergeCell ref="OUH253:OUJ253"/>
    <mergeCell ref="OUP253:OUR253"/>
    <mergeCell ref="OUX253:OUZ253"/>
    <mergeCell ref="OVF253:OVH253"/>
    <mergeCell ref="OSL253:OSN253"/>
    <mergeCell ref="OST253:OSV253"/>
    <mergeCell ref="OTB253:OTD253"/>
    <mergeCell ref="OTJ253:OTL253"/>
    <mergeCell ref="OTR253:OTT253"/>
    <mergeCell ref="PML253:PMN253"/>
    <mergeCell ref="PMT253:PMV253"/>
    <mergeCell ref="PNB253:PND253"/>
    <mergeCell ref="PNJ253:PNL253"/>
    <mergeCell ref="PNR253:PNT253"/>
    <mergeCell ref="PKX253:PKZ253"/>
    <mergeCell ref="PLF253:PLH253"/>
    <mergeCell ref="PLN253:PLP253"/>
    <mergeCell ref="PLV253:PLX253"/>
    <mergeCell ref="PMD253:PMF253"/>
    <mergeCell ref="PJJ253:PJL253"/>
    <mergeCell ref="PJR253:PJT253"/>
    <mergeCell ref="PJZ253:PKB253"/>
    <mergeCell ref="PKH253:PKJ253"/>
    <mergeCell ref="PKP253:PKR253"/>
    <mergeCell ref="PHV253:PHX253"/>
    <mergeCell ref="PID253:PIF253"/>
    <mergeCell ref="PIL253:PIN253"/>
    <mergeCell ref="PIT253:PIV253"/>
    <mergeCell ref="PJB253:PJD253"/>
    <mergeCell ref="PGH253:PGJ253"/>
    <mergeCell ref="PGP253:PGR253"/>
    <mergeCell ref="PGX253:PGZ253"/>
    <mergeCell ref="PHF253:PHH253"/>
    <mergeCell ref="PHN253:PHP253"/>
    <mergeCell ref="PET253:PEV253"/>
    <mergeCell ref="PFB253:PFD253"/>
    <mergeCell ref="PFJ253:PFL253"/>
    <mergeCell ref="PFR253:PFT253"/>
    <mergeCell ref="PFZ253:PGB253"/>
    <mergeCell ref="PDF253:PDH253"/>
    <mergeCell ref="PDN253:PDP253"/>
    <mergeCell ref="PDV253:PDX253"/>
    <mergeCell ref="PED253:PEF253"/>
    <mergeCell ref="PEL253:PEN253"/>
    <mergeCell ref="PXF253:PXH253"/>
    <mergeCell ref="PXN253:PXP253"/>
    <mergeCell ref="PXV253:PXX253"/>
    <mergeCell ref="PYD253:PYF253"/>
    <mergeCell ref="PYL253:PYN253"/>
    <mergeCell ref="PVR253:PVT253"/>
    <mergeCell ref="PVZ253:PWB253"/>
    <mergeCell ref="PWH253:PWJ253"/>
    <mergeCell ref="PWP253:PWR253"/>
    <mergeCell ref="PWX253:PWZ253"/>
    <mergeCell ref="PUD253:PUF253"/>
    <mergeCell ref="PUL253:PUN253"/>
    <mergeCell ref="PUT253:PUV253"/>
    <mergeCell ref="PVB253:PVD253"/>
    <mergeCell ref="PVJ253:PVL253"/>
    <mergeCell ref="PSP253:PSR253"/>
    <mergeCell ref="PSX253:PSZ253"/>
    <mergeCell ref="PTF253:PTH253"/>
    <mergeCell ref="PTN253:PTP253"/>
    <mergeCell ref="PTV253:PTX253"/>
    <mergeCell ref="PRB253:PRD253"/>
    <mergeCell ref="PRJ253:PRL253"/>
    <mergeCell ref="PRR253:PRT253"/>
    <mergeCell ref="PRZ253:PSB253"/>
    <mergeCell ref="PSH253:PSJ253"/>
    <mergeCell ref="PPN253:PPP253"/>
    <mergeCell ref="PPV253:PPX253"/>
    <mergeCell ref="PQD253:PQF253"/>
    <mergeCell ref="PQL253:PQN253"/>
    <mergeCell ref="PQT253:PQV253"/>
    <mergeCell ref="PNZ253:POB253"/>
    <mergeCell ref="POH253:POJ253"/>
    <mergeCell ref="POP253:POR253"/>
    <mergeCell ref="POX253:POZ253"/>
    <mergeCell ref="PPF253:PPH253"/>
    <mergeCell ref="QHZ253:QIB253"/>
    <mergeCell ref="QIH253:QIJ253"/>
    <mergeCell ref="QIP253:QIR253"/>
    <mergeCell ref="QIX253:QIZ253"/>
    <mergeCell ref="QJF253:QJH253"/>
    <mergeCell ref="QGL253:QGN253"/>
    <mergeCell ref="QGT253:QGV253"/>
    <mergeCell ref="QHB253:QHD253"/>
    <mergeCell ref="QHJ253:QHL253"/>
    <mergeCell ref="QHR253:QHT253"/>
    <mergeCell ref="QEX253:QEZ253"/>
    <mergeCell ref="QFF253:QFH253"/>
    <mergeCell ref="QFN253:QFP253"/>
    <mergeCell ref="QFV253:QFX253"/>
    <mergeCell ref="QGD253:QGF253"/>
    <mergeCell ref="QDJ253:QDL253"/>
    <mergeCell ref="QDR253:QDT253"/>
    <mergeCell ref="QDZ253:QEB253"/>
    <mergeCell ref="QEH253:QEJ253"/>
    <mergeCell ref="QEP253:QER253"/>
    <mergeCell ref="QBV253:QBX253"/>
    <mergeCell ref="QCD253:QCF253"/>
    <mergeCell ref="QCL253:QCN253"/>
    <mergeCell ref="QCT253:QCV253"/>
    <mergeCell ref="QDB253:QDD253"/>
    <mergeCell ref="QAH253:QAJ253"/>
    <mergeCell ref="QAP253:QAR253"/>
    <mergeCell ref="QAX253:QAZ253"/>
    <mergeCell ref="QBF253:QBH253"/>
    <mergeCell ref="QBN253:QBP253"/>
    <mergeCell ref="PYT253:PYV253"/>
    <mergeCell ref="PZB253:PZD253"/>
    <mergeCell ref="PZJ253:PZL253"/>
    <mergeCell ref="PZR253:PZT253"/>
    <mergeCell ref="PZZ253:QAB253"/>
    <mergeCell ref="QST253:QSV253"/>
    <mergeCell ref="QTB253:QTD253"/>
    <mergeCell ref="QTJ253:QTL253"/>
    <mergeCell ref="QTR253:QTT253"/>
    <mergeCell ref="QTZ253:QUB253"/>
    <mergeCell ref="QRF253:QRH253"/>
    <mergeCell ref="QRN253:QRP253"/>
    <mergeCell ref="QRV253:QRX253"/>
    <mergeCell ref="QSD253:QSF253"/>
    <mergeCell ref="QSL253:QSN253"/>
    <mergeCell ref="QPR253:QPT253"/>
    <mergeCell ref="QPZ253:QQB253"/>
    <mergeCell ref="QQH253:QQJ253"/>
    <mergeCell ref="QQP253:QQR253"/>
    <mergeCell ref="QQX253:QQZ253"/>
    <mergeCell ref="QOD253:QOF253"/>
    <mergeCell ref="QOL253:QON253"/>
    <mergeCell ref="QOT253:QOV253"/>
    <mergeCell ref="QPB253:QPD253"/>
    <mergeCell ref="QPJ253:QPL253"/>
    <mergeCell ref="QMP253:QMR253"/>
    <mergeCell ref="QMX253:QMZ253"/>
    <mergeCell ref="QNF253:QNH253"/>
    <mergeCell ref="QNN253:QNP253"/>
    <mergeCell ref="QNV253:QNX253"/>
    <mergeCell ref="QLB253:QLD253"/>
    <mergeCell ref="QLJ253:QLL253"/>
    <mergeCell ref="QLR253:QLT253"/>
    <mergeCell ref="QLZ253:QMB253"/>
    <mergeCell ref="QMH253:QMJ253"/>
    <mergeCell ref="QJN253:QJP253"/>
    <mergeCell ref="QJV253:QJX253"/>
    <mergeCell ref="QKD253:QKF253"/>
    <mergeCell ref="QKL253:QKN253"/>
    <mergeCell ref="QKT253:QKV253"/>
    <mergeCell ref="RDN253:RDP253"/>
    <mergeCell ref="RDV253:RDX253"/>
    <mergeCell ref="RED253:REF253"/>
    <mergeCell ref="REL253:REN253"/>
    <mergeCell ref="RET253:REV253"/>
    <mergeCell ref="RBZ253:RCB253"/>
    <mergeCell ref="RCH253:RCJ253"/>
    <mergeCell ref="RCP253:RCR253"/>
    <mergeCell ref="RCX253:RCZ253"/>
    <mergeCell ref="RDF253:RDH253"/>
    <mergeCell ref="RAL253:RAN253"/>
    <mergeCell ref="RAT253:RAV253"/>
    <mergeCell ref="RBB253:RBD253"/>
    <mergeCell ref="RBJ253:RBL253"/>
    <mergeCell ref="RBR253:RBT253"/>
    <mergeCell ref="QYX253:QYZ253"/>
    <mergeCell ref="QZF253:QZH253"/>
    <mergeCell ref="QZN253:QZP253"/>
    <mergeCell ref="QZV253:QZX253"/>
    <mergeCell ref="RAD253:RAF253"/>
    <mergeCell ref="QXJ253:QXL253"/>
    <mergeCell ref="QXR253:QXT253"/>
    <mergeCell ref="QXZ253:QYB253"/>
    <mergeCell ref="QYH253:QYJ253"/>
    <mergeCell ref="QYP253:QYR253"/>
    <mergeCell ref="QVV253:QVX253"/>
    <mergeCell ref="QWD253:QWF253"/>
    <mergeCell ref="QWL253:QWN253"/>
    <mergeCell ref="QWT253:QWV253"/>
    <mergeCell ref="QXB253:QXD253"/>
    <mergeCell ref="QUH253:QUJ253"/>
    <mergeCell ref="QUP253:QUR253"/>
    <mergeCell ref="QUX253:QUZ253"/>
    <mergeCell ref="QVF253:QVH253"/>
    <mergeCell ref="QVN253:QVP253"/>
    <mergeCell ref="ROH253:ROJ253"/>
    <mergeCell ref="ROP253:ROR253"/>
    <mergeCell ref="ROX253:ROZ253"/>
    <mergeCell ref="RPF253:RPH253"/>
    <mergeCell ref="RPN253:RPP253"/>
    <mergeCell ref="RMT253:RMV253"/>
    <mergeCell ref="RNB253:RND253"/>
    <mergeCell ref="RNJ253:RNL253"/>
    <mergeCell ref="RNR253:RNT253"/>
    <mergeCell ref="RNZ253:ROB253"/>
    <mergeCell ref="RLF253:RLH253"/>
    <mergeCell ref="RLN253:RLP253"/>
    <mergeCell ref="RLV253:RLX253"/>
    <mergeCell ref="RMD253:RMF253"/>
    <mergeCell ref="RML253:RMN253"/>
    <mergeCell ref="RJR253:RJT253"/>
    <mergeCell ref="RJZ253:RKB253"/>
    <mergeCell ref="RKH253:RKJ253"/>
    <mergeCell ref="RKP253:RKR253"/>
    <mergeCell ref="RKX253:RKZ253"/>
    <mergeCell ref="RID253:RIF253"/>
    <mergeCell ref="RIL253:RIN253"/>
    <mergeCell ref="RIT253:RIV253"/>
    <mergeCell ref="RJB253:RJD253"/>
    <mergeCell ref="RJJ253:RJL253"/>
    <mergeCell ref="RGP253:RGR253"/>
    <mergeCell ref="RGX253:RGZ253"/>
    <mergeCell ref="RHF253:RHH253"/>
    <mergeCell ref="RHN253:RHP253"/>
    <mergeCell ref="RHV253:RHX253"/>
    <mergeCell ref="RFB253:RFD253"/>
    <mergeCell ref="RFJ253:RFL253"/>
    <mergeCell ref="RFR253:RFT253"/>
    <mergeCell ref="RFZ253:RGB253"/>
    <mergeCell ref="RGH253:RGJ253"/>
    <mergeCell ref="RZB253:RZD253"/>
    <mergeCell ref="RZJ253:RZL253"/>
    <mergeCell ref="RZR253:RZT253"/>
    <mergeCell ref="RZZ253:SAB253"/>
    <mergeCell ref="SAH253:SAJ253"/>
    <mergeCell ref="RXN253:RXP253"/>
    <mergeCell ref="RXV253:RXX253"/>
    <mergeCell ref="RYD253:RYF253"/>
    <mergeCell ref="RYL253:RYN253"/>
    <mergeCell ref="RYT253:RYV253"/>
    <mergeCell ref="RVZ253:RWB253"/>
    <mergeCell ref="RWH253:RWJ253"/>
    <mergeCell ref="RWP253:RWR253"/>
    <mergeCell ref="RWX253:RWZ253"/>
    <mergeCell ref="RXF253:RXH253"/>
    <mergeCell ref="RUL253:RUN253"/>
    <mergeCell ref="RUT253:RUV253"/>
    <mergeCell ref="RVB253:RVD253"/>
    <mergeCell ref="RVJ253:RVL253"/>
    <mergeCell ref="RVR253:RVT253"/>
    <mergeCell ref="RSX253:RSZ253"/>
    <mergeCell ref="RTF253:RTH253"/>
    <mergeCell ref="RTN253:RTP253"/>
    <mergeCell ref="RTV253:RTX253"/>
    <mergeCell ref="RUD253:RUF253"/>
    <mergeCell ref="RRJ253:RRL253"/>
    <mergeCell ref="RRR253:RRT253"/>
    <mergeCell ref="RRZ253:RSB253"/>
    <mergeCell ref="RSH253:RSJ253"/>
    <mergeCell ref="RSP253:RSR253"/>
    <mergeCell ref="RPV253:RPX253"/>
    <mergeCell ref="RQD253:RQF253"/>
    <mergeCell ref="RQL253:RQN253"/>
    <mergeCell ref="RQT253:RQV253"/>
    <mergeCell ref="RRB253:RRD253"/>
    <mergeCell ref="SJV253:SJX253"/>
    <mergeCell ref="SKD253:SKF253"/>
    <mergeCell ref="SKL253:SKN253"/>
    <mergeCell ref="SKT253:SKV253"/>
    <mergeCell ref="SLB253:SLD253"/>
    <mergeCell ref="SIH253:SIJ253"/>
    <mergeCell ref="SIP253:SIR253"/>
    <mergeCell ref="SIX253:SIZ253"/>
    <mergeCell ref="SJF253:SJH253"/>
    <mergeCell ref="SJN253:SJP253"/>
    <mergeCell ref="SGT253:SGV253"/>
    <mergeCell ref="SHB253:SHD253"/>
    <mergeCell ref="SHJ253:SHL253"/>
    <mergeCell ref="SHR253:SHT253"/>
    <mergeCell ref="SHZ253:SIB253"/>
    <mergeCell ref="SFF253:SFH253"/>
    <mergeCell ref="SFN253:SFP253"/>
    <mergeCell ref="SFV253:SFX253"/>
    <mergeCell ref="SGD253:SGF253"/>
    <mergeCell ref="SGL253:SGN253"/>
    <mergeCell ref="SDR253:SDT253"/>
    <mergeCell ref="SDZ253:SEB253"/>
    <mergeCell ref="SEH253:SEJ253"/>
    <mergeCell ref="SEP253:SER253"/>
    <mergeCell ref="SEX253:SEZ253"/>
    <mergeCell ref="SCD253:SCF253"/>
    <mergeCell ref="SCL253:SCN253"/>
    <mergeCell ref="SCT253:SCV253"/>
    <mergeCell ref="SDB253:SDD253"/>
    <mergeCell ref="SDJ253:SDL253"/>
    <mergeCell ref="SAP253:SAR253"/>
    <mergeCell ref="SAX253:SAZ253"/>
    <mergeCell ref="SBF253:SBH253"/>
    <mergeCell ref="SBN253:SBP253"/>
    <mergeCell ref="SBV253:SBX253"/>
    <mergeCell ref="SUP253:SUR253"/>
    <mergeCell ref="SUX253:SUZ253"/>
    <mergeCell ref="SVF253:SVH253"/>
    <mergeCell ref="SVN253:SVP253"/>
    <mergeCell ref="SVV253:SVX253"/>
    <mergeCell ref="STB253:STD253"/>
    <mergeCell ref="STJ253:STL253"/>
    <mergeCell ref="STR253:STT253"/>
    <mergeCell ref="STZ253:SUB253"/>
    <mergeCell ref="SUH253:SUJ253"/>
    <mergeCell ref="SRN253:SRP253"/>
    <mergeCell ref="SRV253:SRX253"/>
    <mergeCell ref="SSD253:SSF253"/>
    <mergeCell ref="SSL253:SSN253"/>
    <mergeCell ref="SST253:SSV253"/>
    <mergeCell ref="SPZ253:SQB253"/>
    <mergeCell ref="SQH253:SQJ253"/>
    <mergeCell ref="SQP253:SQR253"/>
    <mergeCell ref="SQX253:SQZ253"/>
    <mergeCell ref="SRF253:SRH253"/>
    <mergeCell ref="SOL253:SON253"/>
    <mergeCell ref="SOT253:SOV253"/>
    <mergeCell ref="SPB253:SPD253"/>
    <mergeCell ref="SPJ253:SPL253"/>
    <mergeCell ref="SPR253:SPT253"/>
    <mergeCell ref="SMX253:SMZ253"/>
    <mergeCell ref="SNF253:SNH253"/>
    <mergeCell ref="SNN253:SNP253"/>
    <mergeCell ref="SNV253:SNX253"/>
    <mergeCell ref="SOD253:SOF253"/>
    <mergeCell ref="SLJ253:SLL253"/>
    <mergeCell ref="SLR253:SLT253"/>
    <mergeCell ref="SLZ253:SMB253"/>
    <mergeCell ref="SMH253:SMJ253"/>
    <mergeCell ref="SMP253:SMR253"/>
    <mergeCell ref="TFJ253:TFL253"/>
    <mergeCell ref="TFR253:TFT253"/>
    <mergeCell ref="TFZ253:TGB253"/>
    <mergeCell ref="TGH253:TGJ253"/>
    <mergeCell ref="TGP253:TGR253"/>
    <mergeCell ref="TDV253:TDX253"/>
    <mergeCell ref="TED253:TEF253"/>
    <mergeCell ref="TEL253:TEN253"/>
    <mergeCell ref="TET253:TEV253"/>
    <mergeCell ref="TFB253:TFD253"/>
    <mergeCell ref="TCH253:TCJ253"/>
    <mergeCell ref="TCP253:TCR253"/>
    <mergeCell ref="TCX253:TCZ253"/>
    <mergeCell ref="TDF253:TDH253"/>
    <mergeCell ref="TDN253:TDP253"/>
    <mergeCell ref="TAT253:TAV253"/>
    <mergeCell ref="TBB253:TBD253"/>
    <mergeCell ref="TBJ253:TBL253"/>
    <mergeCell ref="TBR253:TBT253"/>
    <mergeCell ref="TBZ253:TCB253"/>
    <mergeCell ref="SZF253:SZH253"/>
    <mergeCell ref="SZN253:SZP253"/>
    <mergeCell ref="SZV253:SZX253"/>
    <mergeCell ref="TAD253:TAF253"/>
    <mergeCell ref="TAL253:TAN253"/>
    <mergeCell ref="SXR253:SXT253"/>
    <mergeCell ref="SXZ253:SYB253"/>
    <mergeCell ref="SYH253:SYJ253"/>
    <mergeCell ref="SYP253:SYR253"/>
    <mergeCell ref="SYX253:SYZ253"/>
    <mergeCell ref="SWD253:SWF253"/>
    <mergeCell ref="SWL253:SWN253"/>
    <mergeCell ref="SWT253:SWV253"/>
    <mergeCell ref="SXB253:SXD253"/>
    <mergeCell ref="SXJ253:SXL253"/>
    <mergeCell ref="TQD253:TQF253"/>
    <mergeCell ref="TQL253:TQN253"/>
    <mergeCell ref="TQT253:TQV253"/>
    <mergeCell ref="TRB253:TRD253"/>
    <mergeCell ref="TRJ253:TRL253"/>
    <mergeCell ref="TOP253:TOR253"/>
    <mergeCell ref="TOX253:TOZ253"/>
    <mergeCell ref="TPF253:TPH253"/>
    <mergeCell ref="TPN253:TPP253"/>
    <mergeCell ref="TPV253:TPX253"/>
    <mergeCell ref="TNB253:TND253"/>
    <mergeCell ref="TNJ253:TNL253"/>
    <mergeCell ref="TNR253:TNT253"/>
    <mergeCell ref="TNZ253:TOB253"/>
    <mergeCell ref="TOH253:TOJ253"/>
    <mergeCell ref="TLN253:TLP253"/>
    <mergeCell ref="TLV253:TLX253"/>
    <mergeCell ref="TMD253:TMF253"/>
    <mergeCell ref="TML253:TMN253"/>
    <mergeCell ref="TMT253:TMV253"/>
    <mergeCell ref="TJZ253:TKB253"/>
    <mergeCell ref="TKH253:TKJ253"/>
    <mergeCell ref="TKP253:TKR253"/>
    <mergeCell ref="TKX253:TKZ253"/>
    <mergeCell ref="TLF253:TLH253"/>
    <mergeCell ref="TIL253:TIN253"/>
    <mergeCell ref="TIT253:TIV253"/>
    <mergeCell ref="TJB253:TJD253"/>
    <mergeCell ref="TJJ253:TJL253"/>
    <mergeCell ref="TJR253:TJT253"/>
    <mergeCell ref="TGX253:TGZ253"/>
    <mergeCell ref="THF253:THH253"/>
    <mergeCell ref="THN253:THP253"/>
    <mergeCell ref="THV253:THX253"/>
    <mergeCell ref="TID253:TIF253"/>
    <mergeCell ref="UAX253:UAZ253"/>
    <mergeCell ref="UBF253:UBH253"/>
    <mergeCell ref="UBN253:UBP253"/>
    <mergeCell ref="UBV253:UBX253"/>
    <mergeCell ref="UCD253:UCF253"/>
    <mergeCell ref="TZJ253:TZL253"/>
    <mergeCell ref="TZR253:TZT253"/>
    <mergeCell ref="TZZ253:UAB253"/>
    <mergeCell ref="UAH253:UAJ253"/>
    <mergeCell ref="UAP253:UAR253"/>
    <mergeCell ref="TXV253:TXX253"/>
    <mergeCell ref="TYD253:TYF253"/>
    <mergeCell ref="TYL253:TYN253"/>
    <mergeCell ref="TYT253:TYV253"/>
    <mergeCell ref="TZB253:TZD253"/>
    <mergeCell ref="TWH253:TWJ253"/>
    <mergeCell ref="TWP253:TWR253"/>
    <mergeCell ref="TWX253:TWZ253"/>
    <mergeCell ref="TXF253:TXH253"/>
    <mergeCell ref="TXN253:TXP253"/>
    <mergeCell ref="TUT253:TUV253"/>
    <mergeCell ref="TVB253:TVD253"/>
    <mergeCell ref="TVJ253:TVL253"/>
    <mergeCell ref="TVR253:TVT253"/>
    <mergeCell ref="TVZ253:TWB253"/>
    <mergeCell ref="TTF253:TTH253"/>
    <mergeCell ref="TTN253:TTP253"/>
    <mergeCell ref="TTV253:TTX253"/>
    <mergeCell ref="TUD253:TUF253"/>
    <mergeCell ref="TUL253:TUN253"/>
    <mergeCell ref="TRR253:TRT253"/>
    <mergeCell ref="TRZ253:TSB253"/>
    <mergeCell ref="TSH253:TSJ253"/>
    <mergeCell ref="TSP253:TSR253"/>
    <mergeCell ref="TSX253:TSZ253"/>
    <mergeCell ref="ULR253:ULT253"/>
    <mergeCell ref="ULZ253:UMB253"/>
    <mergeCell ref="UMH253:UMJ253"/>
    <mergeCell ref="UMP253:UMR253"/>
    <mergeCell ref="UMX253:UMZ253"/>
    <mergeCell ref="UKD253:UKF253"/>
    <mergeCell ref="UKL253:UKN253"/>
    <mergeCell ref="UKT253:UKV253"/>
    <mergeCell ref="ULB253:ULD253"/>
    <mergeCell ref="ULJ253:ULL253"/>
    <mergeCell ref="UIP253:UIR253"/>
    <mergeCell ref="UIX253:UIZ253"/>
    <mergeCell ref="UJF253:UJH253"/>
    <mergeCell ref="UJN253:UJP253"/>
    <mergeCell ref="UJV253:UJX253"/>
    <mergeCell ref="UHB253:UHD253"/>
    <mergeCell ref="UHJ253:UHL253"/>
    <mergeCell ref="UHR253:UHT253"/>
    <mergeCell ref="UHZ253:UIB253"/>
    <mergeCell ref="UIH253:UIJ253"/>
    <mergeCell ref="UFN253:UFP253"/>
    <mergeCell ref="UFV253:UFX253"/>
    <mergeCell ref="UGD253:UGF253"/>
    <mergeCell ref="UGL253:UGN253"/>
    <mergeCell ref="UGT253:UGV253"/>
    <mergeCell ref="UDZ253:UEB253"/>
    <mergeCell ref="UEH253:UEJ253"/>
    <mergeCell ref="UEP253:UER253"/>
    <mergeCell ref="UEX253:UEZ253"/>
    <mergeCell ref="UFF253:UFH253"/>
    <mergeCell ref="UCL253:UCN253"/>
    <mergeCell ref="UCT253:UCV253"/>
    <mergeCell ref="UDB253:UDD253"/>
    <mergeCell ref="UDJ253:UDL253"/>
    <mergeCell ref="UDR253:UDT253"/>
    <mergeCell ref="UWL253:UWN253"/>
    <mergeCell ref="UWT253:UWV253"/>
    <mergeCell ref="UXB253:UXD253"/>
    <mergeCell ref="UXJ253:UXL253"/>
    <mergeCell ref="UXR253:UXT253"/>
    <mergeCell ref="UUX253:UUZ253"/>
    <mergeCell ref="UVF253:UVH253"/>
    <mergeCell ref="UVN253:UVP253"/>
    <mergeCell ref="UVV253:UVX253"/>
    <mergeCell ref="UWD253:UWF253"/>
    <mergeCell ref="UTJ253:UTL253"/>
    <mergeCell ref="UTR253:UTT253"/>
    <mergeCell ref="UTZ253:UUB253"/>
    <mergeCell ref="UUH253:UUJ253"/>
    <mergeCell ref="UUP253:UUR253"/>
    <mergeCell ref="URV253:URX253"/>
    <mergeCell ref="USD253:USF253"/>
    <mergeCell ref="USL253:USN253"/>
    <mergeCell ref="UST253:USV253"/>
    <mergeCell ref="UTB253:UTD253"/>
    <mergeCell ref="UQH253:UQJ253"/>
    <mergeCell ref="UQP253:UQR253"/>
    <mergeCell ref="UQX253:UQZ253"/>
    <mergeCell ref="URF253:URH253"/>
    <mergeCell ref="URN253:URP253"/>
    <mergeCell ref="UOT253:UOV253"/>
    <mergeCell ref="UPB253:UPD253"/>
    <mergeCell ref="UPJ253:UPL253"/>
    <mergeCell ref="UPR253:UPT253"/>
    <mergeCell ref="UPZ253:UQB253"/>
    <mergeCell ref="UNF253:UNH253"/>
    <mergeCell ref="UNN253:UNP253"/>
    <mergeCell ref="UNV253:UNX253"/>
    <mergeCell ref="UOD253:UOF253"/>
    <mergeCell ref="UOL253:UON253"/>
    <mergeCell ref="VHF253:VHH253"/>
    <mergeCell ref="VHN253:VHP253"/>
    <mergeCell ref="VHV253:VHX253"/>
    <mergeCell ref="VID253:VIF253"/>
    <mergeCell ref="VIL253:VIN253"/>
    <mergeCell ref="VFR253:VFT253"/>
    <mergeCell ref="VFZ253:VGB253"/>
    <mergeCell ref="VGH253:VGJ253"/>
    <mergeCell ref="VGP253:VGR253"/>
    <mergeCell ref="VGX253:VGZ253"/>
    <mergeCell ref="VED253:VEF253"/>
    <mergeCell ref="VEL253:VEN253"/>
    <mergeCell ref="VET253:VEV253"/>
    <mergeCell ref="VFB253:VFD253"/>
    <mergeCell ref="VFJ253:VFL253"/>
    <mergeCell ref="VCP253:VCR253"/>
    <mergeCell ref="VCX253:VCZ253"/>
    <mergeCell ref="VDF253:VDH253"/>
    <mergeCell ref="VDN253:VDP253"/>
    <mergeCell ref="VDV253:VDX253"/>
    <mergeCell ref="VBB253:VBD253"/>
    <mergeCell ref="VBJ253:VBL253"/>
    <mergeCell ref="VBR253:VBT253"/>
    <mergeCell ref="VBZ253:VCB253"/>
    <mergeCell ref="VCH253:VCJ253"/>
    <mergeCell ref="UZN253:UZP253"/>
    <mergeCell ref="UZV253:UZX253"/>
    <mergeCell ref="VAD253:VAF253"/>
    <mergeCell ref="VAL253:VAN253"/>
    <mergeCell ref="VAT253:VAV253"/>
    <mergeCell ref="UXZ253:UYB253"/>
    <mergeCell ref="UYH253:UYJ253"/>
    <mergeCell ref="UYP253:UYR253"/>
    <mergeCell ref="UYX253:UYZ253"/>
    <mergeCell ref="UZF253:UZH253"/>
    <mergeCell ref="VRZ253:VSB253"/>
    <mergeCell ref="VSH253:VSJ253"/>
    <mergeCell ref="VSP253:VSR253"/>
    <mergeCell ref="VSX253:VSZ253"/>
    <mergeCell ref="VTF253:VTH253"/>
    <mergeCell ref="VQL253:VQN253"/>
    <mergeCell ref="VQT253:VQV253"/>
    <mergeCell ref="VRB253:VRD253"/>
    <mergeCell ref="VRJ253:VRL253"/>
    <mergeCell ref="VRR253:VRT253"/>
    <mergeCell ref="VOX253:VOZ253"/>
    <mergeCell ref="VPF253:VPH253"/>
    <mergeCell ref="VPN253:VPP253"/>
    <mergeCell ref="VPV253:VPX253"/>
    <mergeCell ref="VQD253:VQF253"/>
    <mergeCell ref="VNJ253:VNL253"/>
    <mergeCell ref="VNR253:VNT253"/>
    <mergeCell ref="VNZ253:VOB253"/>
    <mergeCell ref="VOH253:VOJ253"/>
    <mergeCell ref="VOP253:VOR253"/>
    <mergeCell ref="VLV253:VLX253"/>
    <mergeCell ref="VMD253:VMF253"/>
    <mergeCell ref="VML253:VMN253"/>
    <mergeCell ref="VMT253:VMV253"/>
    <mergeCell ref="VNB253:VND253"/>
    <mergeCell ref="VKH253:VKJ253"/>
    <mergeCell ref="VKP253:VKR253"/>
    <mergeCell ref="VKX253:VKZ253"/>
    <mergeCell ref="VLF253:VLH253"/>
    <mergeCell ref="VLN253:VLP253"/>
    <mergeCell ref="VIT253:VIV253"/>
    <mergeCell ref="VJB253:VJD253"/>
    <mergeCell ref="VJJ253:VJL253"/>
    <mergeCell ref="VJR253:VJT253"/>
    <mergeCell ref="VJZ253:VKB253"/>
    <mergeCell ref="WCT253:WCV253"/>
    <mergeCell ref="WDB253:WDD253"/>
    <mergeCell ref="WDJ253:WDL253"/>
    <mergeCell ref="WDR253:WDT253"/>
    <mergeCell ref="WDZ253:WEB253"/>
    <mergeCell ref="WBF253:WBH253"/>
    <mergeCell ref="WBN253:WBP253"/>
    <mergeCell ref="WBV253:WBX253"/>
    <mergeCell ref="WCD253:WCF253"/>
    <mergeCell ref="WCL253:WCN253"/>
    <mergeCell ref="VZR253:VZT253"/>
    <mergeCell ref="VZZ253:WAB253"/>
    <mergeCell ref="WAH253:WAJ253"/>
    <mergeCell ref="WAP253:WAR253"/>
    <mergeCell ref="WAX253:WAZ253"/>
    <mergeCell ref="VYD253:VYF253"/>
    <mergeCell ref="VYL253:VYN253"/>
    <mergeCell ref="VYT253:VYV253"/>
    <mergeCell ref="VZB253:VZD253"/>
    <mergeCell ref="VZJ253:VZL253"/>
    <mergeCell ref="VWP253:VWR253"/>
    <mergeCell ref="VWX253:VWZ253"/>
    <mergeCell ref="VXF253:VXH253"/>
    <mergeCell ref="VXN253:VXP253"/>
    <mergeCell ref="VXV253:VXX253"/>
    <mergeCell ref="VVB253:VVD253"/>
    <mergeCell ref="VVJ253:VVL253"/>
    <mergeCell ref="VVR253:VVT253"/>
    <mergeCell ref="VVZ253:VWB253"/>
    <mergeCell ref="VWH253:VWJ253"/>
    <mergeCell ref="VTN253:VTP253"/>
    <mergeCell ref="VTV253:VTX253"/>
    <mergeCell ref="VUD253:VUF253"/>
    <mergeCell ref="VUL253:VUN253"/>
    <mergeCell ref="VUT253:VUV253"/>
    <mergeCell ref="WPZ253:WQB253"/>
    <mergeCell ref="WQH253:WQJ253"/>
    <mergeCell ref="WNN253:WNP253"/>
    <mergeCell ref="WNV253:WNX253"/>
    <mergeCell ref="WOD253:WOF253"/>
    <mergeCell ref="WOL253:WON253"/>
    <mergeCell ref="WOT253:WOV253"/>
    <mergeCell ref="WLZ253:WMB253"/>
    <mergeCell ref="WMH253:WMJ253"/>
    <mergeCell ref="WMP253:WMR253"/>
    <mergeCell ref="WMX253:WMZ253"/>
    <mergeCell ref="WNF253:WNH253"/>
    <mergeCell ref="WKL253:WKN253"/>
    <mergeCell ref="WKT253:WKV253"/>
    <mergeCell ref="WLB253:WLD253"/>
    <mergeCell ref="WLJ253:WLL253"/>
    <mergeCell ref="WLR253:WLT253"/>
    <mergeCell ref="WIX253:WIZ253"/>
    <mergeCell ref="WJF253:WJH253"/>
    <mergeCell ref="WJN253:WJP253"/>
    <mergeCell ref="WJV253:WJX253"/>
    <mergeCell ref="WKD253:WKF253"/>
    <mergeCell ref="WHJ253:WHL253"/>
    <mergeCell ref="WHR253:WHT253"/>
    <mergeCell ref="WHZ253:WIB253"/>
    <mergeCell ref="WIH253:WIJ253"/>
    <mergeCell ref="WIP253:WIR253"/>
    <mergeCell ref="WFV253:WFX253"/>
    <mergeCell ref="WGD253:WGF253"/>
    <mergeCell ref="WGL253:WGN253"/>
    <mergeCell ref="WGT253:WGV253"/>
    <mergeCell ref="WHB253:WHD253"/>
    <mergeCell ref="WEH253:WEJ253"/>
    <mergeCell ref="WEP253:WER253"/>
    <mergeCell ref="WEX253:WEZ253"/>
    <mergeCell ref="WFF253:WFH253"/>
    <mergeCell ref="WFN253:WFP253"/>
    <mergeCell ref="XEL253:XEN253"/>
    <mergeCell ref="XET253:XEV253"/>
    <mergeCell ref="XFB253:XFD253"/>
    <mergeCell ref="A287:B287"/>
    <mergeCell ref="I287:J287"/>
    <mergeCell ref="Q287:R287"/>
    <mergeCell ref="Y287:Z287"/>
    <mergeCell ref="AG287:AH287"/>
    <mergeCell ref="AO287:AP287"/>
    <mergeCell ref="AW287:AX287"/>
    <mergeCell ref="BE287:BF287"/>
    <mergeCell ref="BM287:BN287"/>
    <mergeCell ref="BU287:BV287"/>
    <mergeCell ref="CC287:CD287"/>
    <mergeCell ref="CK287:CL287"/>
    <mergeCell ref="CS287:CT287"/>
    <mergeCell ref="XCX253:XCZ253"/>
    <mergeCell ref="XDF253:XDH253"/>
    <mergeCell ref="XDN253:XDP253"/>
    <mergeCell ref="XDV253:XDX253"/>
    <mergeCell ref="XED253:XEF253"/>
    <mergeCell ref="XBJ253:XBL253"/>
    <mergeCell ref="XBR253:XBT253"/>
    <mergeCell ref="XBZ253:XCB253"/>
    <mergeCell ref="XCH253:XCJ253"/>
    <mergeCell ref="XCP253:XCR253"/>
    <mergeCell ref="WZV253:WZX253"/>
    <mergeCell ref="XAD253:XAF253"/>
    <mergeCell ref="XAL253:XAN253"/>
    <mergeCell ref="XAT253:XAV253"/>
    <mergeCell ref="XBB253:XBD253"/>
    <mergeCell ref="WYH253:WYJ253"/>
    <mergeCell ref="WYP253:WYR253"/>
    <mergeCell ref="WYX253:WYZ253"/>
    <mergeCell ref="WZF253:WZH253"/>
    <mergeCell ref="WZN253:WZP253"/>
    <mergeCell ref="WWT253:WWV253"/>
    <mergeCell ref="WXB253:WXD253"/>
    <mergeCell ref="WXJ253:WXL253"/>
    <mergeCell ref="WXR253:WXT253"/>
    <mergeCell ref="WXZ253:WYB253"/>
    <mergeCell ref="WVF253:WVH253"/>
    <mergeCell ref="WVN253:WVP253"/>
    <mergeCell ref="WVV253:WVX253"/>
    <mergeCell ref="WWD253:WWF253"/>
    <mergeCell ref="WWL253:WWN253"/>
    <mergeCell ref="WTR253:WTT253"/>
    <mergeCell ref="WTZ253:WUB253"/>
    <mergeCell ref="WUH253:WUJ253"/>
    <mergeCell ref="WUP253:WUR253"/>
    <mergeCell ref="WUX253:WUZ253"/>
    <mergeCell ref="WSD253:WSF253"/>
    <mergeCell ref="WSL253:WSN253"/>
    <mergeCell ref="WST253:WSV253"/>
    <mergeCell ref="WTB253:WTD253"/>
    <mergeCell ref="WTJ253:WTL253"/>
    <mergeCell ref="WQP253:WQR253"/>
    <mergeCell ref="WQX253:WQZ253"/>
    <mergeCell ref="WRF253:WRH253"/>
    <mergeCell ref="WRN253:WRP253"/>
    <mergeCell ref="WRV253:WRX253"/>
    <mergeCell ref="WPB253:WPD253"/>
    <mergeCell ref="WPJ253:WPL253"/>
    <mergeCell ref="WPR253:WPT253"/>
    <mergeCell ref="MG287:MH287"/>
    <mergeCell ref="MO287:MP287"/>
    <mergeCell ref="MW287:MX287"/>
    <mergeCell ref="NE287:NF287"/>
    <mergeCell ref="NM287:NN287"/>
    <mergeCell ref="KS287:KT287"/>
    <mergeCell ref="LA287:LB287"/>
    <mergeCell ref="LI287:LJ287"/>
    <mergeCell ref="LQ287:LR287"/>
    <mergeCell ref="LY287:LZ287"/>
    <mergeCell ref="JE287:JF287"/>
    <mergeCell ref="JM287:JN287"/>
    <mergeCell ref="JU287:JV287"/>
    <mergeCell ref="KC287:KD287"/>
    <mergeCell ref="KK287:KL287"/>
    <mergeCell ref="HQ287:HR287"/>
    <mergeCell ref="HY287:HZ287"/>
    <mergeCell ref="IG287:IH287"/>
    <mergeCell ref="IO287:IP287"/>
    <mergeCell ref="IW287:IX287"/>
    <mergeCell ref="GC287:GD287"/>
    <mergeCell ref="GK287:GL287"/>
    <mergeCell ref="GS287:GT287"/>
    <mergeCell ref="HA287:HB287"/>
    <mergeCell ref="HI287:HJ287"/>
    <mergeCell ref="EO287:EP287"/>
    <mergeCell ref="EW287:EX287"/>
    <mergeCell ref="FE287:FF287"/>
    <mergeCell ref="FM287:FN287"/>
    <mergeCell ref="FU287:FV287"/>
    <mergeCell ref="DA287:DB287"/>
    <mergeCell ref="DI287:DJ287"/>
    <mergeCell ref="DQ287:DR287"/>
    <mergeCell ref="DY287:DZ287"/>
    <mergeCell ref="EG287:EH287"/>
    <mergeCell ref="XA287:XB287"/>
    <mergeCell ref="XI287:XJ287"/>
    <mergeCell ref="XQ287:XR287"/>
    <mergeCell ref="XY287:XZ287"/>
    <mergeCell ref="YG287:YH287"/>
    <mergeCell ref="VM287:VN287"/>
    <mergeCell ref="VU287:VV287"/>
    <mergeCell ref="WC287:WD287"/>
    <mergeCell ref="WK287:WL287"/>
    <mergeCell ref="WS287:WT287"/>
    <mergeCell ref="TY287:TZ287"/>
    <mergeCell ref="UG287:UH287"/>
    <mergeCell ref="UO287:UP287"/>
    <mergeCell ref="UW287:UX287"/>
    <mergeCell ref="VE287:VF287"/>
    <mergeCell ref="SK287:SL287"/>
    <mergeCell ref="SS287:ST287"/>
    <mergeCell ref="TA287:TB287"/>
    <mergeCell ref="TI287:TJ287"/>
    <mergeCell ref="TQ287:TR287"/>
    <mergeCell ref="QW287:QX287"/>
    <mergeCell ref="RE287:RF287"/>
    <mergeCell ref="RM287:RN287"/>
    <mergeCell ref="RU287:RV287"/>
    <mergeCell ref="SC287:SD287"/>
    <mergeCell ref="PI287:PJ287"/>
    <mergeCell ref="PQ287:PR287"/>
    <mergeCell ref="PY287:PZ287"/>
    <mergeCell ref="QG287:QH287"/>
    <mergeCell ref="QO287:QP287"/>
    <mergeCell ref="NU287:NV287"/>
    <mergeCell ref="OC287:OD287"/>
    <mergeCell ref="OK287:OL287"/>
    <mergeCell ref="OS287:OT287"/>
    <mergeCell ref="PA287:PB287"/>
    <mergeCell ref="AHU287:AHV287"/>
    <mergeCell ref="AIC287:AID287"/>
    <mergeCell ref="AIK287:AIL287"/>
    <mergeCell ref="AIS287:AIT287"/>
    <mergeCell ref="AJA287:AJB287"/>
    <mergeCell ref="AGG287:AGH287"/>
    <mergeCell ref="AGO287:AGP287"/>
    <mergeCell ref="AGW287:AGX287"/>
    <mergeCell ref="AHE287:AHF287"/>
    <mergeCell ref="AHM287:AHN287"/>
    <mergeCell ref="AES287:AET287"/>
    <mergeCell ref="AFA287:AFB287"/>
    <mergeCell ref="AFI287:AFJ287"/>
    <mergeCell ref="AFQ287:AFR287"/>
    <mergeCell ref="AFY287:AFZ287"/>
    <mergeCell ref="ADE287:ADF287"/>
    <mergeCell ref="ADM287:ADN287"/>
    <mergeCell ref="ADU287:ADV287"/>
    <mergeCell ref="AEC287:AED287"/>
    <mergeCell ref="AEK287:AEL287"/>
    <mergeCell ref="ABQ287:ABR287"/>
    <mergeCell ref="ABY287:ABZ287"/>
    <mergeCell ref="ACG287:ACH287"/>
    <mergeCell ref="ACO287:ACP287"/>
    <mergeCell ref="ACW287:ACX287"/>
    <mergeCell ref="AAC287:AAD287"/>
    <mergeCell ref="AAK287:AAL287"/>
    <mergeCell ref="AAS287:AAT287"/>
    <mergeCell ref="ABA287:ABB287"/>
    <mergeCell ref="ABI287:ABJ287"/>
    <mergeCell ref="YO287:YP287"/>
    <mergeCell ref="YW287:YX287"/>
    <mergeCell ref="ZE287:ZF287"/>
    <mergeCell ref="ZM287:ZN287"/>
    <mergeCell ref="ZU287:ZV287"/>
    <mergeCell ref="ASO287:ASP287"/>
    <mergeCell ref="ASW287:ASX287"/>
    <mergeCell ref="ATE287:ATF287"/>
    <mergeCell ref="ATM287:ATN287"/>
    <mergeCell ref="ATU287:ATV287"/>
    <mergeCell ref="ARA287:ARB287"/>
    <mergeCell ref="ARI287:ARJ287"/>
    <mergeCell ref="ARQ287:ARR287"/>
    <mergeCell ref="ARY287:ARZ287"/>
    <mergeCell ref="ASG287:ASH287"/>
    <mergeCell ref="APM287:APN287"/>
    <mergeCell ref="APU287:APV287"/>
    <mergeCell ref="AQC287:AQD287"/>
    <mergeCell ref="AQK287:AQL287"/>
    <mergeCell ref="AQS287:AQT287"/>
    <mergeCell ref="ANY287:ANZ287"/>
    <mergeCell ref="AOG287:AOH287"/>
    <mergeCell ref="AOO287:AOP287"/>
    <mergeCell ref="AOW287:AOX287"/>
    <mergeCell ref="APE287:APF287"/>
    <mergeCell ref="AMK287:AML287"/>
    <mergeCell ref="AMS287:AMT287"/>
    <mergeCell ref="ANA287:ANB287"/>
    <mergeCell ref="ANI287:ANJ287"/>
    <mergeCell ref="ANQ287:ANR287"/>
    <mergeCell ref="AKW287:AKX287"/>
    <mergeCell ref="ALE287:ALF287"/>
    <mergeCell ref="ALM287:ALN287"/>
    <mergeCell ref="ALU287:ALV287"/>
    <mergeCell ref="AMC287:AMD287"/>
    <mergeCell ref="AJI287:AJJ287"/>
    <mergeCell ref="AJQ287:AJR287"/>
    <mergeCell ref="AJY287:AJZ287"/>
    <mergeCell ref="AKG287:AKH287"/>
    <mergeCell ref="AKO287:AKP287"/>
    <mergeCell ref="BDI287:BDJ287"/>
    <mergeCell ref="BDQ287:BDR287"/>
    <mergeCell ref="BDY287:BDZ287"/>
    <mergeCell ref="BEG287:BEH287"/>
    <mergeCell ref="BEO287:BEP287"/>
    <mergeCell ref="BBU287:BBV287"/>
    <mergeCell ref="BCC287:BCD287"/>
    <mergeCell ref="BCK287:BCL287"/>
    <mergeCell ref="BCS287:BCT287"/>
    <mergeCell ref="BDA287:BDB287"/>
    <mergeCell ref="BAG287:BAH287"/>
    <mergeCell ref="BAO287:BAP287"/>
    <mergeCell ref="BAW287:BAX287"/>
    <mergeCell ref="BBE287:BBF287"/>
    <mergeCell ref="BBM287:BBN287"/>
    <mergeCell ref="AYS287:AYT287"/>
    <mergeCell ref="AZA287:AZB287"/>
    <mergeCell ref="AZI287:AZJ287"/>
    <mergeCell ref="AZQ287:AZR287"/>
    <mergeCell ref="AZY287:AZZ287"/>
    <mergeCell ref="AXE287:AXF287"/>
    <mergeCell ref="AXM287:AXN287"/>
    <mergeCell ref="AXU287:AXV287"/>
    <mergeCell ref="AYC287:AYD287"/>
    <mergeCell ref="AYK287:AYL287"/>
    <mergeCell ref="AVQ287:AVR287"/>
    <mergeCell ref="AVY287:AVZ287"/>
    <mergeCell ref="AWG287:AWH287"/>
    <mergeCell ref="AWO287:AWP287"/>
    <mergeCell ref="AWW287:AWX287"/>
    <mergeCell ref="AUC287:AUD287"/>
    <mergeCell ref="AUK287:AUL287"/>
    <mergeCell ref="AUS287:AUT287"/>
    <mergeCell ref="AVA287:AVB287"/>
    <mergeCell ref="AVI287:AVJ287"/>
    <mergeCell ref="BOC287:BOD287"/>
    <mergeCell ref="BOK287:BOL287"/>
    <mergeCell ref="BOS287:BOT287"/>
    <mergeCell ref="BPA287:BPB287"/>
    <mergeCell ref="BPI287:BPJ287"/>
    <mergeCell ref="BMO287:BMP287"/>
    <mergeCell ref="BMW287:BMX287"/>
    <mergeCell ref="BNE287:BNF287"/>
    <mergeCell ref="BNM287:BNN287"/>
    <mergeCell ref="BNU287:BNV287"/>
    <mergeCell ref="BLA287:BLB287"/>
    <mergeCell ref="BLI287:BLJ287"/>
    <mergeCell ref="BLQ287:BLR287"/>
    <mergeCell ref="BLY287:BLZ287"/>
    <mergeCell ref="BMG287:BMH287"/>
    <mergeCell ref="BJM287:BJN287"/>
    <mergeCell ref="BJU287:BJV287"/>
    <mergeCell ref="BKC287:BKD287"/>
    <mergeCell ref="BKK287:BKL287"/>
    <mergeCell ref="BKS287:BKT287"/>
    <mergeCell ref="BHY287:BHZ287"/>
    <mergeCell ref="BIG287:BIH287"/>
    <mergeCell ref="BIO287:BIP287"/>
    <mergeCell ref="BIW287:BIX287"/>
    <mergeCell ref="BJE287:BJF287"/>
    <mergeCell ref="BGK287:BGL287"/>
    <mergeCell ref="BGS287:BGT287"/>
    <mergeCell ref="BHA287:BHB287"/>
    <mergeCell ref="BHI287:BHJ287"/>
    <mergeCell ref="BHQ287:BHR287"/>
    <mergeCell ref="BEW287:BEX287"/>
    <mergeCell ref="BFE287:BFF287"/>
    <mergeCell ref="BFM287:BFN287"/>
    <mergeCell ref="BFU287:BFV287"/>
    <mergeCell ref="BGC287:BGD287"/>
    <mergeCell ref="BYW287:BYX287"/>
    <mergeCell ref="BZE287:BZF287"/>
    <mergeCell ref="BZM287:BZN287"/>
    <mergeCell ref="BZU287:BZV287"/>
    <mergeCell ref="CAC287:CAD287"/>
    <mergeCell ref="BXI287:BXJ287"/>
    <mergeCell ref="BXQ287:BXR287"/>
    <mergeCell ref="BXY287:BXZ287"/>
    <mergeCell ref="BYG287:BYH287"/>
    <mergeCell ref="BYO287:BYP287"/>
    <mergeCell ref="BVU287:BVV287"/>
    <mergeCell ref="BWC287:BWD287"/>
    <mergeCell ref="BWK287:BWL287"/>
    <mergeCell ref="BWS287:BWT287"/>
    <mergeCell ref="BXA287:BXB287"/>
    <mergeCell ref="BUG287:BUH287"/>
    <mergeCell ref="BUO287:BUP287"/>
    <mergeCell ref="BUW287:BUX287"/>
    <mergeCell ref="BVE287:BVF287"/>
    <mergeCell ref="BVM287:BVN287"/>
    <mergeCell ref="BSS287:BST287"/>
    <mergeCell ref="BTA287:BTB287"/>
    <mergeCell ref="BTI287:BTJ287"/>
    <mergeCell ref="BTQ287:BTR287"/>
    <mergeCell ref="BTY287:BTZ287"/>
    <mergeCell ref="BRE287:BRF287"/>
    <mergeCell ref="BRM287:BRN287"/>
    <mergeCell ref="BRU287:BRV287"/>
    <mergeCell ref="BSC287:BSD287"/>
    <mergeCell ref="BSK287:BSL287"/>
    <mergeCell ref="BPQ287:BPR287"/>
    <mergeCell ref="BPY287:BPZ287"/>
    <mergeCell ref="BQG287:BQH287"/>
    <mergeCell ref="BQO287:BQP287"/>
    <mergeCell ref="BQW287:BQX287"/>
    <mergeCell ref="CJQ287:CJR287"/>
    <mergeCell ref="CJY287:CJZ287"/>
    <mergeCell ref="CKG287:CKH287"/>
    <mergeCell ref="CKO287:CKP287"/>
    <mergeCell ref="CKW287:CKX287"/>
    <mergeCell ref="CIC287:CID287"/>
    <mergeCell ref="CIK287:CIL287"/>
    <mergeCell ref="CIS287:CIT287"/>
    <mergeCell ref="CJA287:CJB287"/>
    <mergeCell ref="CJI287:CJJ287"/>
    <mergeCell ref="CGO287:CGP287"/>
    <mergeCell ref="CGW287:CGX287"/>
    <mergeCell ref="CHE287:CHF287"/>
    <mergeCell ref="CHM287:CHN287"/>
    <mergeCell ref="CHU287:CHV287"/>
    <mergeCell ref="CFA287:CFB287"/>
    <mergeCell ref="CFI287:CFJ287"/>
    <mergeCell ref="CFQ287:CFR287"/>
    <mergeCell ref="CFY287:CFZ287"/>
    <mergeCell ref="CGG287:CGH287"/>
    <mergeCell ref="CDM287:CDN287"/>
    <mergeCell ref="CDU287:CDV287"/>
    <mergeCell ref="CEC287:CED287"/>
    <mergeCell ref="CEK287:CEL287"/>
    <mergeCell ref="CES287:CET287"/>
    <mergeCell ref="CBY287:CBZ287"/>
    <mergeCell ref="CCG287:CCH287"/>
    <mergeCell ref="CCO287:CCP287"/>
    <mergeCell ref="CCW287:CCX287"/>
    <mergeCell ref="CDE287:CDF287"/>
    <mergeCell ref="CAK287:CAL287"/>
    <mergeCell ref="CAS287:CAT287"/>
    <mergeCell ref="CBA287:CBB287"/>
    <mergeCell ref="CBI287:CBJ287"/>
    <mergeCell ref="CBQ287:CBR287"/>
    <mergeCell ref="CUK287:CUL287"/>
    <mergeCell ref="CUS287:CUT287"/>
    <mergeCell ref="CVA287:CVB287"/>
    <mergeCell ref="CVI287:CVJ287"/>
    <mergeCell ref="CVQ287:CVR287"/>
    <mergeCell ref="CSW287:CSX287"/>
    <mergeCell ref="CTE287:CTF287"/>
    <mergeCell ref="CTM287:CTN287"/>
    <mergeCell ref="CTU287:CTV287"/>
    <mergeCell ref="CUC287:CUD287"/>
    <mergeCell ref="CRI287:CRJ287"/>
    <mergeCell ref="CRQ287:CRR287"/>
    <mergeCell ref="CRY287:CRZ287"/>
    <mergeCell ref="CSG287:CSH287"/>
    <mergeCell ref="CSO287:CSP287"/>
    <mergeCell ref="CPU287:CPV287"/>
    <mergeCell ref="CQC287:CQD287"/>
    <mergeCell ref="CQK287:CQL287"/>
    <mergeCell ref="CQS287:CQT287"/>
    <mergeCell ref="CRA287:CRB287"/>
    <mergeCell ref="COG287:COH287"/>
    <mergeCell ref="COO287:COP287"/>
    <mergeCell ref="COW287:COX287"/>
    <mergeCell ref="CPE287:CPF287"/>
    <mergeCell ref="CPM287:CPN287"/>
    <mergeCell ref="CMS287:CMT287"/>
    <mergeCell ref="CNA287:CNB287"/>
    <mergeCell ref="CNI287:CNJ287"/>
    <mergeCell ref="CNQ287:CNR287"/>
    <mergeCell ref="CNY287:CNZ287"/>
    <mergeCell ref="CLE287:CLF287"/>
    <mergeCell ref="CLM287:CLN287"/>
    <mergeCell ref="CLU287:CLV287"/>
    <mergeCell ref="CMC287:CMD287"/>
    <mergeCell ref="CMK287:CML287"/>
    <mergeCell ref="DFE287:DFF287"/>
    <mergeCell ref="DFM287:DFN287"/>
    <mergeCell ref="DFU287:DFV287"/>
    <mergeCell ref="DGC287:DGD287"/>
    <mergeCell ref="DGK287:DGL287"/>
    <mergeCell ref="DDQ287:DDR287"/>
    <mergeCell ref="DDY287:DDZ287"/>
    <mergeCell ref="DEG287:DEH287"/>
    <mergeCell ref="DEO287:DEP287"/>
    <mergeCell ref="DEW287:DEX287"/>
    <mergeCell ref="DCC287:DCD287"/>
    <mergeCell ref="DCK287:DCL287"/>
    <mergeCell ref="DCS287:DCT287"/>
    <mergeCell ref="DDA287:DDB287"/>
    <mergeCell ref="DDI287:DDJ287"/>
    <mergeCell ref="DAO287:DAP287"/>
    <mergeCell ref="DAW287:DAX287"/>
    <mergeCell ref="DBE287:DBF287"/>
    <mergeCell ref="DBM287:DBN287"/>
    <mergeCell ref="DBU287:DBV287"/>
    <mergeCell ref="CZA287:CZB287"/>
    <mergeCell ref="CZI287:CZJ287"/>
    <mergeCell ref="CZQ287:CZR287"/>
    <mergeCell ref="CZY287:CZZ287"/>
    <mergeCell ref="DAG287:DAH287"/>
    <mergeCell ref="CXM287:CXN287"/>
    <mergeCell ref="CXU287:CXV287"/>
    <mergeCell ref="CYC287:CYD287"/>
    <mergeCell ref="CYK287:CYL287"/>
    <mergeCell ref="CYS287:CYT287"/>
    <mergeCell ref="CVY287:CVZ287"/>
    <mergeCell ref="CWG287:CWH287"/>
    <mergeCell ref="CWO287:CWP287"/>
    <mergeCell ref="CWW287:CWX287"/>
    <mergeCell ref="CXE287:CXF287"/>
    <mergeCell ref="DPY287:DPZ287"/>
    <mergeCell ref="DQG287:DQH287"/>
    <mergeCell ref="DQO287:DQP287"/>
    <mergeCell ref="DQW287:DQX287"/>
    <mergeCell ref="DRE287:DRF287"/>
    <mergeCell ref="DOK287:DOL287"/>
    <mergeCell ref="DOS287:DOT287"/>
    <mergeCell ref="DPA287:DPB287"/>
    <mergeCell ref="DPI287:DPJ287"/>
    <mergeCell ref="DPQ287:DPR287"/>
    <mergeCell ref="DMW287:DMX287"/>
    <mergeCell ref="DNE287:DNF287"/>
    <mergeCell ref="DNM287:DNN287"/>
    <mergeCell ref="DNU287:DNV287"/>
    <mergeCell ref="DOC287:DOD287"/>
    <mergeCell ref="DLI287:DLJ287"/>
    <mergeCell ref="DLQ287:DLR287"/>
    <mergeCell ref="DLY287:DLZ287"/>
    <mergeCell ref="DMG287:DMH287"/>
    <mergeCell ref="DMO287:DMP287"/>
    <mergeCell ref="DJU287:DJV287"/>
    <mergeCell ref="DKC287:DKD287"/>
    <mergeCell ref="DKK287:DKL287"/>
    <mergeCell ref="DKS287:DKT287"/>
    <mergeCell ref="DLA287:DLB287"/>
    <mergeCell ref="DIG287:DIH287"/>
    <mergeCell ref="DIO287:DIP287"/>
    <mergeCell ref="DIW287:DIX287"/>
    <mergeCell ref="DJE287:DJF287"/>
    <mergeCell ref="DJM287:DJN287"/>
    <mergeCell ref="DGS287:DGT287"/>
    <mergeCell ref="DHA287:DHB287"/>
    <mergeCell ref="DHI287:DHJ287"/>
    <mergeCell ref="DHQ287:DHR287"/>
    <mergeCell ref="DHY287:DHZ287"/>
    <mergeCell ref="EAS287:EAT287"/>
    <mergeCell ref="EBA287:EBB287"/>
    <mergeCell ref="EBI287:EBJ287"/>
    <mergeCell ref="EBQ287:EBR287"/>
    <mergeCell ref="EBY287:EBZ287"/>
    <mergeCell ref="DZE287:DZF287"/>
    <mergeCell ref="DZM287:DZN287"/>
    <mergeCell ref="DZU287:DZV287"/>
    <mergeCell ref="EAC287:EAD287"/>
    <mergeCell ref="EAK287:EAL287"/>
    <mergeCell ref="DXQ287:DXR287"/>
    <mergeCell ref="DXY287:DXZ287"/>
    <mergeCell ref="DYG287:DYH287"/>
    <mergeCell ref="DYO287:DYP287"/>
    <mergeCell ref="DYW287:DYX287"/>
    <mergeCell ref="DWC287:DWD287"/>
    <mergeCell ref="DWK287:DWL287"/>
    <mergeCell ref="DWS287:DWT287"/>
    <mergeCell ref="DXA287:DXB287"/>
    <mergeCell ref="DXI287:DXJ287"/>
    <mergeCell ref="DUO287:DUP287"/>
    <mergeCell ref="DUW287:DUX287"/>
    <mergeCell ref="DVE287:DVF287"/>
    <mergeCell ref="DVM287:DVN287"/>
    <mergeCell ref="DVU287:DVV287"/>
    <mergeCell ref="DTA287:DTB287"/>
    <mergeCell ref="DTI287:DTJ287"/>
    <mergeCell ref="DTQ287:DTR287"/>
    <mergeCell ref="DTY287:DTZ287"/>
    <mergeCell ref="DUG287:DUH287"/>
    <mergeCell ref="DRM287:DRN287"/>
    <mergeCell ref="DRU287:DRV287"/>
    <mergeCell ref="DSC287:DSD287"/>
    <mergeCell ref="DSK287:DSL287"/>
    <mergeCell ref="DSS287:DST287"/>
    <mergeCell ref="ELM287:ELN287"/>
    <mergeCell ref="ELU287:ELV287"/>
    <mergeCell ref="EMC287:EMD287"/>
    <mergeCell ref="EMK287:EML287"/>
    <mergeCell ref="EMS287:EMT287"/>
    <mergeCell ref="EJY287:EJZ287"/>
    <mergeCell ref="EKG287:EKH287"/>
    <mergeCell ref="EKO287:EKP287"/>
    <mergeCell ref="EKW287:EKX287"/>
    <mergeCell ref="ELE287:ELF287"/>
    <mergeCell ref="EIK287:EIL287"/>
    <mergeCell ref="EIS287:EIT287"/>
    <mergeCell ref="EJA287:EJB287"/>
    <mergeCell ref="EJI287:EJJ287"/>
    <mergeCell ref="EJQ287:EJR287"/>
    <mergeCell ref="EGW287:EGX287"/>
    <mergeCell ref="EHE287:EHF287"/>
    <mergeCell ref="EHM287:EHN287"/>
    <mergeCell ref="EHU287:EHV287"/>
    <mergeCell ref="EIC287:EID287"/>
    <mergeCell ref="EFI287:EFJ287"/>
    <mergeCell ref="EFQ287:EFR287"/>
    <mergeCell ref="EFY287:EFZ287"/>
    <mergeCell ref="EGG287:EGH287"/>
    <mergeCell ref="EGO287:EGP287"/>
    <mergeCell ref="EDU287:EDV287"/>
    <mergeCell ref="EEC287:EED287"/>
    <mergeCell ref="EEK287:EEL287"/>
    <mergeCell ref="EES287:EET287"/>
    <mergeCell ref="EFA287:EFB287"/>
    <mergeCell ref="ECG287:ECH287"/>
    <mergeCell ref="ECO287:ECP287"/>
    <mergeCell ref="ECW287:ECX287"/>
    <mergeCell ref="EDE287:EDF287"/>
    <mergeCell ref="EDM287:EDN287"/>
    <mergeCell ref="EWG287:EWH287"/>
    <mergeCell ref="EWO287:EWP287"/>
    <mergeCell ref="EWW287:EWX287"/>
    <mergeCell ref="EXE287:EXF287"/>
    <mergeCell ref="EXM287:EXN287"/>
    <mergeCell ref="EUS287:EUT287"/>
    <mergeCell ref="EVA287:EVB287"/>
    <mergeCell ref="EVI287:EVJ287"/>
    <mergeCell ref="EVQ287:EVR287"/>
    <mergeCell ref="EVY287:EVZ287"/>
    <mergeCell ref="ETE287:ETF287"/>
    <mergeCell ref="ETM287:ETN287"/>
    <mergeCell ref="ETU287:ETV287"/>
    <mergeCell ref="EUC287:EUD287"/>
    <mergeCell ref="EUK287:EUL287"/>
    <mergeCell ref="ERQ287:ERR287"/>
    <mergeCell ref="ERY287:ERZ287"/>
    <mergeCell ref="ESG287:ESH287"/>
    <mergeCell ref="ESO287:ESP287"/>
    <mergeCell ref="ESW287:ESX287"/>
    <mergeCell ref="EQC287:EQD287"/>
    <mergeCell ref="EQK287:EQL287"/>
    <mergeCell ref="EQS287:EQT287"/>
    <mergeCell ref="ERA287:ERB287"/>
    <mergeCell ref="ERI287:ERJ287"/>
    <mergeCell ref="EOO287:EOP287"/>
    <mergeCell ref="EOW287:EOX287"/>
    <mergeCell ref="EPE287:EPF287"/>
    <mergeCell ref="EPM287:EPN287"/>
    <mergeCell ref="EPU287:EPV287"/>
    <mergeCell ref="ENA287:ENB287"/>
    <mergeCell ref="ENI287:ENJ287"/>
    <mergeCell ref="ENQ287:ENR287"/>
    <mergeCell ref="ENY287:ENZ287"/>
    <mergeCell ref="EOG287:EOH287"/>
    <mergeCell ref="FHA287:FHB287"/>
    <mergeCell ref="FHI287:FHJ287"/>
    <mergeCell ref="FHQ287:FHR287"/>
    <mergeCell ref="FHY287:FHZ287"/>
    <mergeCell ref="FIG287:FIH287"/>
    <mergeCell ref="FFM287:FFN287"/>
    <mergeCell ref="FFU287:FFV287"/>
    <mergeCell ref="FGC287:FGD287"/>
    <mergeCell ref="FGK287:FGL287"/>
    <mergeCell ref="FGS287:FGT287"/>
    <mergeCell ref="FDY287:FDZ287"/>
    <mergeCell ref="FEG287:FEH287"/>
    <mergeCell ref="FEO287:FEP287"/>
    <mergeCell ref="FEW287:FEX287"/>
    <mergeCell ref="FFE287:FFF287"/>
    <mergeCell ref="FCK287:FCL287"/>
    <mergeCell ref="FCS287:FCT287"/>
    <mergeCell ref="FDA287:FDB287"/>
    <mergeCell ref="FDI287:FDJ287"/>
    <mergeCell ref="FDQ287:FDR287"/>
    <mergeCell ref="FAW287:FAX287"/>
    <mergeCell ref="FBE287:FBF287"/>
    <mergeCell ref="FBM287:FBN287"/>
    <mergeCell ref="FBU287:FBV287"/>
    <mergeCell ref="FCC287:FCD287"/>
    <mergeCell ref="EZI287:EZJ287"/>
    <mergeCell ref="EZQ287:EZR287"/>
    <mergeCell ref="EZY287:EZZ287"/>
    <mergeCell ref="FAG287:FAH287"/>
    <mergeCell ref="FAO287:FAP287"/>
    <mergeCell ref="EXU287:EXV287"/>
    <mergeCell ref="EYC287:EYD287"/>
    <mergeCell ref="EYK287:EYL287"/>
    <mergeCell ref="EYS287:EYT287"/>
    <mergeCell ref="EZA287:EZB287"/>
    <mergeCell ref="FRU287:FRV287"/>
    <mergeCell ref="FSC287:FSD287"/>
    <mergeCell ref="FSK287:FSL287"/>
    <mergeCell ref="FSS287:FST287"/>
    <mergeCell ref="FTA287:FTB287"/>
    <mergeCell ref="FQG287:FQH287"/>
    <mergeCell ref="FQO287:FQP287"/>
    <mergeCell ref="FQW287:FQX287"/>
    <mergeCell ref="FRE287:FRF287"/>
    <mergeCell ref="FRM287:FRN287"/>
    <mergeCell ref="FOS287:FOT287"/>
    <mergeCell ref="FPA287:FPB287"/>
    <mergeCell ref="FPI287:FPJ287"/>
    <mergeCell ref="FPQ287:FPR287"/>
    <mergeCell ref="FPY287:FPZ287"/>
    <mergeCell ref="FNE287:FNF287"/>
    <mergeCell ref="FNM287:FNN287"/>
    <mergeCell ref="FNU287:FNV287"/>
    <mergeCell ref="FOC287:FOD287"/>
    <mergeCell ref="FOK287:FOL287"/>
    <mergeCell ref="FLQ287:FLR287"/>
    <mergeCell ref="FLY287:FLZ287"/>
    <mergeCell ref="FMG287:FMH287"/>
    <mergeCell ref="FMO287:FMP287"/>
    <mergeCell ref="FMW287:FMX287"/>
    <mergeCell ref="FKC287:FKD287"/>
    <mergeCell ref="FKK287:FKL287"/>
    <mergeCell ref="FKS287:FKT287"/>
    <mergeCell ref="FLA287:FLB287"/>
    <mergeCell ref="FLI287:FLJ287"/>
    <mergeCell ref="FIO287:FIP287"/>
    <mergeCell ref="FIW287:FIX287"/>
    <mergeCell ref="FJE287:FJF287"/>
    <mergeCell ref="FJM287:FJN287"/>
    <mergeCell ref="FJU287:FJV287"/>
    <mergeCell ref="GCO287:GCP287"/>
    <mergeCell ref="GCW287:GCX287"/>
    <mergeCell ref="GDE287:GDF287"/>
    <mergeCell ref="GDM287:GDN287"/>
    <mergeCell ref="GDU287:GDV287"/>
    <mergeCell ref="GBA287:GBB287"/>
    <mergeCell ref="GBI287:GBJ287"/>
    <mergeCell ref="GBQ287:GBR287"/>
    <mergeCell ref="GBY287:GBZ287"/>
    <mergeCell ref="GCG287:GCH287"/>
    <mergeCell ref="FZM287:FZN287"/>
    <mergeCell ref="FZU287:FZV287"/>
    <mergeCell ref="GAC287:GAD287"/>
    <mergeCell ref="GAK287:GAL287"/>
    <mergeCell ref="GAS287:GAT287"/>
    <mergeCell ref="FXY287:FXZ287"/>
    <mergeCell ref="FYG287:FYH287"/>
    <mergeCell ref="FYO287:FYP287"/>
    <mergeCell ref="FYW287:FYX287"/>
    <mergeCell ref="FZE287:FZF287"/>
    <mergeCell ref="FWK287:FWL287"/>
    <mergeCell ref="FWS287:FWT287"/>
    <mergeCell ref="FXA287:FXB287"/>
    <mergeCell ref="FXI287:FXJ287"/>
    <mergeCell ref="FXQ287:FXR287"/>
    <mergeCell ref="FUW287:FUX287"/>
    <mergeCell ref="FVE287:FVF287"/>
    <mergeCell ref="FVM287:FVN287"/>
    <mergeCell ref="FVU287:FVV287"/>
    <mergeCell ref="FWC287:FWD287"/>
    <mergeCell ref="FTI287:FTJ287"/>
    <mergeCell ref="FTQ287:FTR287"/>
    <mergeCell ref="FTY287:FTZ287"/>
    <mergeCell ref="FUG287:FUH287"/>
    <mergeCell ref="FUO287:FUP287"/>
    <mergeCell ref="GNI287:GNJ287"/>
    <mergeCell ref="GNQ287:GNR287"/>
    <mergeCell ref="GNY287:GNZ287"/>
    <mergeCell ref="GOG287:GOH287"/>
    <mergeCell ref="GOO287:GOP287"/>
    <mergeCell ref="GLU287:GLV287"/>
    <mergeCell ref="GMC287:GMD287"/>
    <mergeCell ref="GMK287:GML287"/>
    <mergeCell ref="GMS287:GMT287"/>
    <mergeCell ref="GNA287:GNB287"/>
    <mergeCell ref="GKG287:GKH287"/>
    <mergeCell ref="GKO287:GKP287"/>
    <mergeCell ref="GKW287:GKX287"/>
    <mergeCell ref="GLE287:GLF287"/>
    <mergeCell ref="GLM287:GLN287"/>
    <mergeCell ref="GIS287:GIT287"/>
    <mergeCell ref="GJA287:GJB287"/>
    <mergeCell ref="GJI287:GJJ287"/>
    <mergeCell ref="GJQ287:GJR287"/>
    <mergeCell ref="GJY287:GJZ287"/>
    <mergeCell ref="GHE287:GHF287"/>
    <mergeCell ref="GHM287:GHN287"/>
    <mergeCell ref="GHU287:GHV287"/>
    <mergeCell ref="GIC287:GID287"/>
    <mergeCell ref="GIK287:GIL287"/>
    <mergeCell ref="GFQ287:GFR287"/>
    <mergeCell ref="GFY287:GFZ287"/>
    <mergeCell ref="GGG287:GGH287"/>
    <mergeCell ref="GGO287:GGP287"/>
    <mergeCell ref="GGW287:GGX287"/>
    <mergeCell ref="GEC287:GED287"/>
    <mergeCell ref="GEK287:GEL287"/>
    <mergeCell ref="GES287:GET287"/>
    <mergeCell ref="GFA287:GFB287"/>
    <mergeCell ref="GFI287:GFJ287"/>
    <mergeCell ref="GYC287:GYD287"/>
    <mergeCell ref="GYK287:GYL287"/>
    <mergeCell ref="GYS287:GYT287"/>
    <mergeCell ref="GZA287:GZB287"/>
    <mergeCell ref="GZI287:GZJ287"/>
    <mergeCell ref="GWO287:GWP287"/>
    <mergeCell ref="GWW287:GWX287"/>
    <mergeCell ref="GXE287:GXF287"/>
    <mergeCell ref="GXM287:GXN287"/>
    <mergeCell ref="GXU287:GXV287"/>
    <mergeCell ref="GVA287:GVB287"/>
    <mergeCell ref="GVI287:GVJ287"/>
    <mergeCell ref="GVQ287:GVR287"/>
    <mergeCell ref="GVY287:GVZ287"/>
    <mergeCell ref="GWG287:GWH287"/>
    <mergeCell ref="GTM287:GTN287"/>
    <mergeCell ref="GTU287:GTV287"/>
    <mergeCell ref="GUC287:GUD287"/>
    <mergeCell ref="GUK287:GUL287"/>
    <mergeCell ref="GUS287:GUT287"/>
    <mergeCell ref="GRY287:GRZ287"/>
    <mergeCell ref="GSG287:GSH287"/>
    <mergeCell ref="GSO287:GSP287"/>
    <mergeCell ref="GSW287:GSX287"/>
    <mergeCell ref="GTE287:GTF287"/>
    <mergeCell ref="GQK287:GQL287"/>
    <mergeCell ref="GQS287:GQT287"/>
    <mergeCell ref="GRA287:GRB287"/>
    <mergeCell ref="GRI287:GRJ287"/>
    <mergeCell ref="GRQ287:GRR287"/>
    <mergeCell ref="GOW287:GOX287"/>
    <mergeCell ref="GPE287:GPF287"/>
    <mergeCell ref="GPM287:GPN287"/>
    <mergeCell ref="GPU287:GPV287"/>
    <mergeCell ref="GQC287:GQD287"/>
    <mergeCell ref="HIW287:HIX287"/>
    <mergeCell ref="HJE287:HJF287"/>
    <mergeCell ref="HJM287:HJN287"/>
    <mergeCell ref="HJU287:HJV287"/>
    <mergeCell ref="HKC287:HKD287"/>
    <mergeCell ref="HHI287:HHJ287"/>
    <mergeCell ref="HHQ287:HHR287"/>
    <mergeCell ref="HHY287:HHZ287"/>
    <mergeCell ref="HIG287:HIH287"/>
    <mergeCell ref="HIO287:HIP287"/>
    <mergeCell ref="HFU287:HFV287"/>
    <mergeCell ref="HGC287:HGD287"/>
    <mergeCell ref="HGK287:HGL287"/>
    <mergeCell ref="HGS287:HGT287"/>
    <mergeCell ref="HHA287:HHB287"/>
    <mergeCell ref="HEG287:HEH287"/>
    <mergeCell ref="HEO287:HEP287"/>
    <mergeCell ref="HEW287:HEX287"/>
    <mergeCell ref="HFE287:HFF287"/>
    <mergeCell ref="HFM287:HFN287"/>
    <mergeCell ref="HCS287:HCT287"/>
    <mergeCell ref="HDA287:HDB287"/>
    <mergeCell ref="HDI287:HDJ287"/>
    <mergeCell ref="HDQ287:HDR287"/>
    <mergeCell ref="HDY287:HDZ287"/>
    <mergeCell ref="HBE287:HBF287"/>
    <mergeCell ref="HBM287:HBN287"/>
    <mergeCell ref="HBU287:HBV287"/>
    <mergeCell ref="HCC287:HCD287"/>
    <mergeCell ref="HCK287:HCL287"/>
    <mergeCell ref="GZQ287:GZR287"/>
    <mergeCell ref="GZY287:GZZ287"/>
    <mergeCell ref="HAG287:HAH287"/>
    <mergeCell ref="HAO287:HAP287"/>
    <mergeCell ref="HAW287:HAX287"/>
    <mergeCell ref="HTQ287:HTR287"/>
    <mergeCell ref="HTY287:HTZ287"/>
    <mergeCell ref="HUG287:HUH287"/>
    <mergeCell ref="HUO287:HUP287"/>
    <mergeCell ref="HUW287:HUX287"/>
    <mergeCell ref="HSC287:HSD287"/>
    <mergeCell ref="HSK287:HSL287"/>
    <mergeCell ref="HSS287:HST287"/>
    <mergeCell ref="HTA287:HTB287"/>
    <mergeCell ref="HTI287:HTJ287"/>
    <mergeCell ref="HQO287:HQP287"/>
    <mergeCell ref="HQW287:HQX287"/>
    <mergeCell ref="HRE287:HRF287"/>
    <mergeCell ref="HRM287:HRN287"/>
    <mergeCell ref="HRU287:HRV287"/>
    <mergeCell ref="HPA287:HPB287"/>
    <mergeCell ref="HPI287:HPJ287"/>
    <mergeCell ref="HPQ287:HPR287"/>
    <mergeCell ref="HPY287:HPZ287"/>
    <mergeCell ref="HQG287:HQH287"/>
    <mergeCell ref="HNM287:HNN287"/>
    <mergeCell ref="HNU287:HNV287"/>
    <mergeCell ref="HOC287:HOD287"/>
    <mergeCell ref="HOK287:HOL287"/>
    <mergeCell ref="HOS287:HOT287"/>
    <mergeCell ref="HLY287:HLZ287"/>
    <mergeCell ref="HMG287:HMH287"/>
    <mergeCell ref="HMO287:HMP287"/>
    <mergeCell ref="HMW287:HMX287"/>
    <mergeCell ref="HNE287:HNF287"/>
    <mergeCell ref="HKK287:HKL287"/>
    <mergeCell ref="HKS287:HKT287"/>
    <mergeCell ref="HLA287:HLB287"/>
    <mergeCell ref="HLI287:HLJ287"/>
    <mergeCell ref="HLQ287:HLR287"/>
    <mergeCell ref="IEK287:IEL287"/>
    <mergeCell ref="IES287:IET287"/>
    <mergeCell ref="IFA287:IFB287"/>
    <mergeCell ref="IFI287:IFJ287"/>
    <mergeCell ref="IFQ287:IFR287"/>
    <mergeCell ref="ICW287:ICX287"/>
    <mergeCell ref="IDE287:IDF287"/>
    <mergeCell ref="IDM287:IDN287"/>
    <mergeCell ref="IDU287:IDV287"/>
    <mergeCell ref="IEC287:IED287"/>
    <mergeCell ref="IBI287:IBJ287"/>
    <mergeCell ref="IBQ287:IBR287"/>
    <mergeCell ref="IBY287:IBZ287"/>
    <mergeCell ref="ICG287:ICH287"/>
    <mergeCell ref="ICO287:ICP287"/>
    <mergeCell ref="HZU287:HZV287"/>
    <mergeCell ref="IAC287:IAD287"/>
    <mergeCell ref="IAK287:IAL287"/>
    <mergeCell ref="IAS287:IAT287"/>
    <mergeCell ref="IBA287:IBB287"/>
    <mergeCell ref="HYG287:HYH287"/>
    <mergeCell ref="HYO287:HYP287"/>
    <mergeCell ref="HYW287:HYX287"/>
    <mergeCell ref="HZE287:HZF287"/>
    <mergeCell ref="HZM287:HZN287"/>
    <mergeCell ref="HWS287:HWT287"/>
    <mergeCell ref="HXA287:HXB287"/>
    <mergeCell ref="HXI287:HXJ287"/>
    <mergeCell ref="HXQ287:HXR287"/>
    <mergeCell ref="HXY287:HXZ287"/>
    <mergeCell ref="HVE287:HVF287"/>
    <mergeCell ref="HVM287:HVN287"/>
    <mergeCell ref="HVU287:HVV287"/>
    <mergeCell ref="HWC287:HWD287"/>
    <mergeCell ref="HWK287:HWL287"/>
    <mergeCell ref="IPE287:IPF287"/>
    <mergeCell ref="IPM287:IPN287"/>
    <mergeCell ref="IPU287:IPV287"/>
    <mergeCell ref="IQC287:IQD287"/>
    <mergeCell ref="IQK287:IQL287"/>
    <mergeCell ref="INQ287:INR287"/>
    <mergeCell ref="INY287:INZ287"/>
    <mergeCell ref="IOG287:IOH287"/>
    <mergeCell ref="IOO287:IOP287"/>
    <mergeCell ref="IOW287:IOX287"/>
    <mergeCell ref="IMC287:IMD287"/>
    <mergeCell ref="IMK287:IML287"/>
    <mergeCell ref="IMS287:IMT287"/>
    <mergeCell ref="INA287:INB287"/>
    <mergeCell ref="INI287:INJ287"/>
    <mergeCell ref="IKO287:IKP287"/>
    <mergeCell ref="IKW287:IKX287"/>
    <mergeCell ref="ILE287:ILF287"/>
    <mergeCell ref="ILM287:ILN287"/>
    <mergeCell ref="ILU287:ILV287"/>
    <mergeCell ref="IJA287:IJB287"/>
    <mergeCell ref="IJI287:IJJ287"/>
    <mergeCell ref="IJQ287:IJR287"/>
    <mergeCell ref="IJY287:IJZ287"/>
    <mergeCell ref="IKG287:IKH287"/>
    <mergeCell ref="IHM287:IHN287"/>
    <mergeCell ref="IHU287:IHV287"/>
    <mergeCell ref="IIC287:IID287"/>
    <mergeCell ref="IIK287:IIL287"/>
    <mergeCell ref="IIS287:IIT287"/>
    <mergeCell ref="IFY287:IFZ287"/>
    <mergeCell ref="IGG287:IGH287"/>
    <mergeCell ref="IGO287:IGP287"/>
    <mergeCell ref="IGW287:IGX287"/>
    <mergeCell ref="IHE287:IHF287"/>
    <mergeCell ref="IZY287:IZZ287"/>
    <mergeCell ref="JAG287:JAH287"/>
    <mergeCell ref="JAO287:JAP287"/>
    <mergeCell ref="JAW287:JAX287"/>
    <mergeCell ref="JBE287:JBF287"/>
    <mergeCell ref="IYK287:IYL287"/>
    <mergeCell ref="IYS287:IYT287"/>
    <mergeCell ref="IZA287:IZB287"/>
    <mergeCell ref="IZI287:IZJ287"/>
    <mergeCell ref="IZQ287:IZR287"/>
    <mergeCell ref="IWW287:IWX287"/>
    <mergeCell ref="IXE287:IXF287"/>
    <mergeCell ref="IXM287:IXN287"/>
    <mergeCell ref="IXU287:IXV287"/>
    <mergeCell ref="IYC287:IYD287"/>
    <mergeCell ref="IVI287:IVJ287"/>
    <mergeCell ref="IVQ287:IVR287"/>
    <mergeCell ref="IVY287:IVZ287"/>
    <mergeCell ref="IWG287:IWH287"/>
    <mergeCell ref="IWO287:IWP287"/>
    <mergeCell ref="ITU287:ITV287"/>
    <mergeCell ref="IUC287:IUD287"/>
    <mergeCell ref="IUK287:IUL287"/>
    <mergeCell ref="IUS287:IUT287"/>
    <mergeCell ref="IVA287:IVB287"/>
    <mergeCell ref="ISG287:ISH287"/>
    <mergeCell ref="ISO287:ISP287"/>
    <mergeCell ref="ISW287:ISX287"/>
    <mergeCell ref="ITE287:ITF287"/>
    <mergeCell ref="ITM287:ITN287"/>
    <mergeCell ref="IQS287:IQT287"/>
    <mergeCell ref="IRA287:IRB287"/>
    <mergeCell ref="IRI287:IRJ287"/>
    <mergeCell ref="IRQ287:IRR287"/>
    <mergeCell ref="IRY287:IRZ287"/>
    <mergeCell ref="JKS287:JKT287"/>
    <mergeCell ref="JLA287:JLB287"/>
    <mergeCell ref="JLI287:JLJ287"/>
    <mergeCell ref="JLQ287:JLR287"/>
    <mergeCell ref="JLY287:JLZ287"/>
    <mergeCell ref="JJE287:JJF287"/>
    <mergeCell ref="JJM287:JJN287"/>
    <mergeCell ref="JJU287:JJV287"/>
    <mergeCell ref="JKC287:JKD287"/>
    <mergeCell ref="JKK287:JKL287"/>
    <mergeCell ref="JHQ287:JHR287"/>
    <mergeCell ref="JHY287:JHZ287"/>
    <mergeCell ref="JIG287:JIH287"/>
    <mergeCell ref="JIO287:JIP287"/>
    <mergeCell ref="JIW287:JIX287"/>
    <mergeCell ref="JGC287:JGD287"/>
    <mergeCell ref="JGK287:JGL287"/>
    <mergeCell ref="JGS287:JGT287"/>
    <mergeCell ref="JHA287:JHB287"/>
    <mergeCell ref="JHI287:JHJ287"/>
    <mergeCell ref="JEO287:JEP287"/>
    <mergeCell ref="JEW287:JEX287"/>
    <mergeCell ref="JFE287:JFF287"/>
    <mergeCell ref="JFM287:JFN287"/>
    <mergeCell ref="JFU287:JFV287"/>
    <mergeCell ref="JDA287:JDB287"/>
    <mergeCell ref="JDI287:JDJ287"/>
    <mergeCell ref="JDQ287:JDR287"/>
    <mergeCell ref="JDY287:JDZ287"/>
    <mergeCell ref="JEG287:JEH287"/>
    <mergeCell ref="JBM287:JBN287"/>
    <mergeCell ref="JBU287:JBV287"/>
    <mergeCell ref="JCC287:JCD287"/>
    <mergeCell ref="JCK287:JCL287"/>
    <mergeCell ref="JCS287:JCT287"/>
    <mergeCell ref="JVM287:JVN287"/>
    <mergeCell ref="JVU287:JVV287"/>
    <mergeCell ref="JWC287:JWD287"/>
    <mergeCell ref="JWK287:JWL287"/>
    <mergeCell ref="JWS287:JWT287"/>
    <mergeCell ref="JTY287:JTZ287"/>
    <mergeCell ref="JUG287:JUH287"/>
    <mergeCell ref="JUO287:JUP287"/>
    <mergeCell ref="JUW287:JUX287"/>
    <mergeCell ref="JVE287:JVF287"/>
    <mergeCell ref="JSK287:JSL287"/>
    <mergeCell ref="JSS287:JST287"/>
    <mergeCell ref="JTA287:JTB287"/>
    <mergeCell ref="JTI287:JTJ287"/>
    <mergeCell ref="JTQ287:JTR287"/>
    <mergeCell ref="JQW287:JQX287"/>
    <mergeCell ref="JRE287:JRF287"/>
    <mergeCell ref="JRM287:JRN287"/>
    <mergeCell ref="JRU287:JRV287"/>
    <mergeCell ref="JSC287:JSD287"/>
    <mergeCell ref="JPI287:JPJ287"/>
    <mergeCell ref="JPQ287:JPR287"/>
    <mergeCell ref="JPY287:JPZ287"/>
    <mergeCell ref="JQG287:JQH287"/>
    <mergeCell ref="JQO287:JQP287"/>
    <mergeCell ref="JNU287:JNV287"/>
    <mergeCell ref="JOC287:JOD287"/>
    <mergeCell ref="JOK287:JOL287"/>
    <mergeCell ref="JOS287:JOT287"/>
    <mergeCell ref="JPA287:JPB287"/>
    <mergeCell ref="JMG287:JMH287"/>
    <mergeCell ref="JMO287:JMP287"/>
    <mergeCell ref="JMW287:JMX287"/>
    <mergeCell ref="JNE287:JNF287"/>
    <mergeCell ref="JNM287:JNN287"/>
    <mergeCell ref="KGG287:KGH287"/>
    <mergeCell ref="KGO287:KGP287"/>
    <mergeCell ref="KGW287:KGX287"/>
    <mergeCell ref="KHE287:KHF287"/>
    <mergeCell ref="KHM287:KHN287"/>
    <mergeCell ref="KES287:KET287"/>
    <mergeCell ref="KFA287:KFB287"/>
    <mergeCell ref="KFI287:KFJ287"/>
    <mergeCell ref="KFQ287:KFR287"/>
    <mergeCell ref="KFY287:KFZ287"/>
    <mergeCell ref="KDE287:KDF287"/>
    <mergeCell ref="KDM287:KDN287"/>
    <mergeCell ref="KDU287:KDV287"/>
    <mergeCell ref="KEC287:KED287"/>
    <mergeCell ref="KEK287:KEL287"/>
    <mergeCell ref="KBQ287:KBR287"/>
    <mergeCell ref="KBY287:KBZ287"/>
    <mergeCell ref="KCG287:KCH287"/>
    <mergeCell ref="KCO287:KCP287"/>
    <mergeCell ref="KCW287:KCX287"/>
    <mergeCell ref="KAC287:KAD287"/>
    <mergeCell ref="KAK287:KAL287"/>
    <mergeCell ref="KAS287:KAT287"/>
    <mergeCell ref="KBA287:KBB287"/>
    <mergeCell ref="KBI287:KBJ287"/>
    <mergeCell ref="JYO287:JYP287"/>
    <mergeCell ref="JYW287:JYX287"/>
    <mergeCell ref="JZE287:JZF287"/>
    <mergeCell ref="JZM287:JZN287"/>
    <mergeCell ref="JZU287:JZV287"/>
    <mergeCell ref="JXA287:JXB287"/>
    <mergeCell ref="JXI287:JXJ287"/>
    <mergeCell ref="JXQ287:JXR287"/>
    <mergeCell ref="JXY287:JXZ287"/>
    <mergeCell ref="JYG287:JYH287"/>
    <mergeCell ref="KRA287:KRB287"/>
    <mergeCell ref="KRI287:KRJ287"/>
    <mergeCell ref="KRQ287:KRR287"/>
    <mergeCell ref="KRY287:KRZ287"/>
    <mergeCell ref="KSG287:KSH287"/>
    <mergeCell ref="KPM287:KPN287"/>
    <mergeCell ref="KPU287:KPV287"/>
    <mergeCell ref="KQC287:KQD287"/>
    <mergeCell ref="KQK287:KQL287"/>
    <mergeCell ref="KQS287:KQT287"/>
    <mergeCell ref="KNY287:KNZ287"/>
    <mergeCell ref="KOG287:KOH287"/>
    <mergeCell ref="KOO287:KOP287"/>
    <mergeCell ref="KOW287:KOX287"/>
    <mergeCell ref="KPE287:KPF287"/>
    <mergeCell ref="KMK287:KML287"/>
    <mergeCell ref="KMS287:KMT287"/>
    <mergeCell ref="KNA287:KNB287"/>
    <mergeCell ref="KNI287:KNJ287"/>
    <mergeCell ref="KNQ287:KNR287"/>
    <mergeCell ref="KKW287:KKX287"/>
    <mergeCell ref="KLE287:KLF287"/>
    <mergeCell ref="KLM287:KLN287"/>
    <mergeCell ref="KLU287:KLV287"/>
    <mergeCell ref="KMC287:KMD287"/>
    <mergeCell ref="KJI287:KJJ287"/>
    <mergeCell ref="KJQ287:KJR287"/>
    <mergeCell ref="KJY287:KJZ287"/>
    <mergeCell ref="KKG287:KKH287"/>
    <mergeCell ref="KKO287:KKP287"/>
    <mergeCell ref="KHU287:KHV287"/>
    <mergeCell ref="KIC287:KID287"/>
    <mergeCell ref="KIK287:KIL287"/>
    <mergeCell ref="KIS287:KIT287"/>
    <mergeCell ref="KJA287:KJB287"/>
    <mergeCell ref="LBU287:LBV287"/>
    <mergeCell ref="LCC287:LCD287"/>
    <mergeCell ref="LCK287:LCL287"/>
    <mergeCell ref="LCS287:LCT287"/>
    <mergeCell ref="LDA287:LDB287"/>
    <mergeCell ref="LAG287:LAH287"/>
    <mergeCell ref="LAO287:LAP287"/>
    <mergeCell ref="LAW287:LAX287"/>
    <mergeCell ref="LBE287:LBF287"/>
    <mergeCell ref="LBM287:LBN287"/>
    <mergeCell ref="KYS287:KYT287"/>
    <mergeCell ref="KZA287:KZB287"/>
    <mergeCell ref="KZI287:KZJ287"/>
    <mergeCell ref="KZQ287:KZR287"/>
    <mergeCell ref="KZY287:KZZ287"/>
    <mergeCell ref="KXE287:KXF287"/>
    <mergeCell ref="KXM287:KXN287"/>
    <mergeCell ref="KXU287:KXV287"/>
    <mergeCell ref="KYC287:KYD287"/>
    <mergeCell ref="KYK287:KYL287"/>
    <mergeCell ref="KVQ287:KVR287"/>
    <mergeCell ref="KVY287:KVZ287"/>
    <mergeCell ref="KWG287:KWH287"/>
    <mergeCell ref="KWO287:KWP287"/>
    <mergeCell ref="KWW287:KWX287"/>
    <mergeCell ref="KUC287:KUD287"/>
    <mergeCell ref="KUK287:KUL287"/>
    <mergeCell ref="KUS287:KUT287"/>
    <mergeCell ref="KVA287:KVB287"/>
    <mergeCell ref="KVI287:KVJ287"/>
    <mergeCell ref="KSO287:KSP287"/>
    <mergeCell ref="KSW287:KSX287"/>
    <mergeCell ref="KTE287:KTF287"/>
    <mergeCell ref="KTM287:KTN287"/>
    <mergeCell ref="KTU287:KTV287"/>
    <mergeCell ref="LMO287:LMP287"/>
    <mergeCell ref="LMW287:LMX287"/>
    <mergeCell ref="LNE287:LNF287"/>
    <mergeCell ref="LNM287:LNN287"/>
    <mergeCell ref="LNU287:LNV287"/>
    <mergeCell ref="LLA287:LLB287"/>
    <mergeCell ref="LLI287:LLJ287"/>
    <mergeCell ref="LLQ287:LLR287"/>
    <mergeCell ref="LLY287:LLZ287"/>
    <mergeCell ref="LMG287:LMH287"/>
    <mergeCell ref="LJM287:LJN287"/>
    <mergeCell ref="LJU287:LJV287"/>
    <mergeCell ref="LKC287:LKD287"/>
    <mergeCell ref="LKK287:LKL287"/>
    <mergeCell ref="LKS287:LKT287"/>
    <mergeCell ref="LHY287:LHZ287"/>
    <mergeCell ref="LIG287:LIH287"/>
    <mergeCell ref="LIO287:LIP287"/>
    <mergeCell ref="LIW287:LIX287"/>
    <mergeCell ref="LJE287:LJF287"/>
    <mergeCell ref="LGK287:LGL287"/>
    <mergeCell ref="LGS287:LGT287"/>
    <mergeCell ref="LHA287:LHB287"/>
    <mergeCell ref="LHI287:LHJ287"/>
    <mergeCell ref="LHQ287:LHR287"/>
    <mergeCell ref="LEW287:LEX287"/>
    <mergeCell ref="LFE287:LFF287"/>
    <mergeCell ref="LFM287:LFN287"/>
    <mergeCell ref="LFU287:LFV287"/>
    <mergeCell ref="LGC287:LGD287"/>
    <mergeCell ref="LDI287:LDJ287"/>
    <mergeCell ref="LDQ287:LDR287"/>
    <mergeCell ref="LDY287:LDZ287"/>
    <mergeCell ref="LEG287:LEH287"/>
    <mergeCell ref="LEO287:LEP287"/>
    <mergeCell ref="LXI287:LXJ287"/>
    <mergeCell ref="LXQ287:LXR287"/>
    <mergeCell ref="LXY287:LXZ287"/>
    <mergeCell ref="LYG287:LYH287"/>
    <mergeCell ref="LYO287:LYP287"/>
    <mergeCell ref="LVU287:LVV287"/>
    <mergeCell ref="LWC287:LWD287"/>
    <mergeCell ref="LWK287:LWL287"/>
    <mergeCell ref="LWS287:LWT287"/>
    <mergeCell ref="LXA287:LXB287"/>
    <mergeCell ref="LUG287:LUH287"/>
    <mergeCell ref="LUO287:LUP287"/>
    <mergeCell ref="LUW287:LUX287"/>
    <mergeCell ref="LVE287:LVF287"/>
    <mergeCell ref="LVM287:LVN287"/>
    <mergeCell ref="LSS287:LST287"/>
    <mergeCell ref="LTA287:LTB287"/>
    <mergeCell ref="LTI287:LTJ287"/>
    <mergeCell ref="LTQ287:LTR287"/>
    <mergeCell ref="LTY287:LTZ287"/>
    <mergeCell ref="LRE287:LRF287"/>
    <mergeCell ref="LRM287:LRN287"/>
    <mergeCell ref="LRU287:LRV287"/>
    <mergeCell ref="LSC287:LSD287"/>
    <mergeCell ref="LSK287:LSL287"/>
    <mergeCell ref="LPQ287:LPR287"/>
    <mergeCell ref="LPY287:LPZ287"/>
    <mergeCell ref="LQG287:LQH287"/>
    <mergeCell ref="LQO287:LQP287"/>
    <mergeCell ref="LQW287:LQX287"/>
    <mergeCell ref="LOC287:LOD287"/>
    <mergeCell ref="LOK287:LOL287"/>
    <mergeCell ref="LOS287:LOT287"/>
    <mergeCell ref="LPA287:LPB287"/>
    <mergeCell ref="LPI287:LPJ287"/>
    <mergeCell ref="MIC287:MID287"/>
    <mergeCell ref="MIK287:MIL287"/>
    <mergeCell ref="MIS287:MIT287"/>
    <mergeCell ref="MJA287:MJB287"/>
    <mergeCell ref="MJI287:MJJ287"/>
    <mergeCell ref="MGO287:MGP287"/>
    <mergeCell ref="MGW287:MGX287"/>
    <mergeCell ref="MHE287:MHF287"/>
    <mergeCell ref="MHM287:MHN287"/>
    <mergeCell ref="MHU287:MHV287"/>
    <mergeCell ref="MFA287:MFB287"/>
    <mergeCell ref="MFI287:MFJ287"/>
    <mergeCell ref="MFQ287:MFR287"/>
    <mergeCell ref="MFY287:MFZ287"/>
    <mergeCell ref="MGG287:MGH287"/>
    <mergeCell ref="MDM287:MDN287"/>
    <mergeCell ref="MDU287:MDV287"/>
    <mergeCell ref="MEC287:MED287"/>
    <mergeCell ref="MEK287:MEL287"/>
    <mergeCell ref="MES287:MET287"/>
    <mergeCell ref="MBY287:MBZ287"/>
    <mergeCell ref="MCG287:MCH287"/>
    <mergeCell ref="MCO287:MCP287"/>
    <mergeCell ref="MCW287:MCX287"/>
    <mergeCell ref="MDE287:MDF287"/>
    <mergeCell ref="MAK287:MAL287"/>
    <mergeCell ref="MAS287:MAT287"/>
    <mergeCell ref="MBA287:MBB287"/>
    <mergeCell ref="MBI287:MBJ287"/>
    <mergeCell ref="MBQ287:MBR287"/>
    <mergeCell ref="LYW287:LYX287"/>
    <mergeCell ref="LZE287:LZF287"/>
    <mergeCell ref="LZM287:LZN287"/>
    <mergeCell ref="LZU287:LZV287"/>
    <mergeCell ref="MAC287:MAD287"/>
    <mergeCell ref="MSW287:MSX287"/>
    <mergeCell ref="MTE287:MTF287"/>
    <mergeCell ref="MTM287:MTN287"/>
    <mergeCell ref="MTU287:MTV287"/>
    <mergeCell ref="MUC287:MUD287"/>
    <mergeCell ref="MRI287:MRJ287"/>
    <mergeCell ref="MRQ287:MRR287"/>
    <mergeCell ref="MRY287:MRZ287"/>
    <mergeCell ref="MSG287:MSH287"/>
    <mergeCell ref="MSO287:MSP287"/>
    <mergeCell ref="MPU287:MPV287"/>
    <mergeCell ref="MQC287:MQD287"/>
    <mergeCell ref="MQK287:MQL287"/>
    <mergeCell ref="MQS287:MQT287"/>
    <mergeCell ref="MRA287:MRB287"/>
    <mergeCell ref="MOG287:MOH287"/>
    <mergeCell ref="MOO287:MOP287"/>
    <mergeCell ref="MOW287:MOX287"/>
    <mergeCell ref="MPE287:MPF287"/>
    <mergeCell ref="MPM287:MPN287"/>
    <mergeCell ref="MMS287:MMT287"/>
    <mergeCell ref="MNA287:MNB287"/>
    <mergeCell ref="MNI287:MNJ287"/>
    <mergeCell ref="MNQ287:MNR287"/>
    <mergeCell ref="MNY287:MNZ287"/>
    <mergeCell ref="MLE287:MLF287"/>
    <mergeCell ref="MLM287:MLN287"/>
    <mergeCell ref="MLU287:MLV287"/>
    <mergeCell ref="MMC287:MMD287"/>
    <mergeCell ref="MMK287:MML287"/>
    <mergeCell ref="MJQ287:MJR287"/>
    <mergeCell ref="MJY287:MJZ287"/>
    <mergeCell ref="MKG287:MKH287"/>
    <mergeCell ref="MKO287:MKP287"/>
    <mergeCell ref="MKW287:MKX287"/>
    <mergeCell ref="NDQ287:NDR287"/>
    <mergeCell ref="NDY287:NDZ287"/>
    <mergeCell ref="NEG287:NEH287"/>
    <mergeCell ref="NEO287:NEP287"/>
    <mergeCell ref="NEW287:NEX287"/>
    <mergeCell ref="NCC287:NCD287"/>
    <mergeCell ref="NCK287:NCL287"/>
    <mergeCell ref="NCS287:NCT287"/>
    <mergeCell ref="NDA287:NDB287"/>
    <mergeCell ref="NDI287:NDJ287"/>
    <mergeCell ref="NAO287:NAP287"/>
    <mergeCell ref="NAW287:NAX287"/>
    <mergeCell ref="NBE287:NBF287"/>
    <mergeCell ref="NBM287:NBN287"/>
    <mergeCell ref="NBU287:NBV287"/>
    <mergeCell ref="MZA287:MZB287"/>
    <mergeCell ref="MZI287:MZJ287"/>
    <mergeCell ref="MZQ287:MZR287"/>
    <mergeCell ref="MZY287:MZZ287"/>
    <mergeCell ref="NAG287:NAH287"/>
    <mergeCell ref="MXM287:MXN287"/>
    <mergeCell ref="MXU287:MXV287"/>
    <mergeCell ref="MYC287:MYD287"/>
    <mergeCell ref="MYK287:MYL287"/>
    <mergeCell ref="MYS287:MYT287"/>
    <mergeCell ref="MVY287:MVZ287"/>
    <mergeCell ref="MWG287:MWH287"/>
    <mergeCell ref="MWO287:MWP287"/>
    <mergeCell ref="MWW287:MWX287"/>
    <mergeCell ref="MXE287:MXF287"/>
    <mergeCell ref="MUK287:MUL287"/>
    <mergeCell ref="MUS287:MUT287"/>
    <mergeCell ref="MVA287:MVB287"/>
    <mergeCell ref="MVI287:MVJ287"/>
    <mergeCell ref="MVQ287:MVR287"/>
    <mergeCell ref="NOK287:NOL287"/>
    <mergeCell ref="NOS287:NOT287"/>
    <mergeCell ref="NPA287:NPB287"/>
    <mergeCell ref="NPI287:NPJ287"/>
    <mergeCell ref="NPQ287:NPR287"/>
    <mergeCell ref="NMW287:NMX287"/>
    <mergeCell ref="NNE287:NNF287"/>
    <mergeCell ref="NNM287:NNN287"/>
    <mergeCell ref="NNU287:NNV287"/>
    <mergeCell ref="NOC287:NOD287"/>
    <mergeCell ref="NLI287:NLJ287"/>
    <mergeCell ref="NLQ287:NLR287"/>
    <mergeCell ref="NLY287:NLZ287"/>
    <mergeCell ref="NMG287:NMH287"/>
    <mergeCell ref="NMO287:NMP287"/>
    <mergeCell ref="NJU287:NJV287"/>
    <mergeCell ref="NKC287:NKD287"/>
    <mergeCell ref="NKK287:NKL287"/>
    <mergeCell ref="NKS287:NKT287"/>
    <mergeCell ref="NLA287:NLB287"/>
    <mergeCell ref="NIG287:NIH287"/>
    <mergeCell ref="NIO287:NIP287"/>
    <mergeCell ref="NIW287:NIX287"/>
    <mergeCell ref="NJE287:NJF287"/>
    <mergeCell ref="NJM287:NJN287"/>
    <mergeCell ref="NGS287:NGT287"/>
    <mergeCell ref="NHA287:NHB287"/>
    <mergeCell ref="NHI287:NHJ287"/>
    <mergeCell ref="NHQ287:NHR287"/>
    <mergeCell ref="NHY287:NHZ287"/>
    <mergeCell ref="NFE287:NFF287"/>
    <mergeCell ref="NFM287:NFN287"/>
    <mergeCell ref="NFU287:NFV287"/>
    <mergeCell ref="NGC287:NGD287"/>
    <mergeCell ref="NGK287:NGL287"/>
    <mergeCell ref="NZE287:NZF287"/>
    <mergeCell ref="NZM287:NZN287"/>
    <mergeCell ref="NZU287:NZV287"/>
    <mergeCell ref="OAC287:OAD287"/>
    <mergeCell ref="OAK287:OAL287"/>
    <mergeCell ref="NXQ287:NXR287"/>
    <mergeCell ref="NXY287:NXZ287"/>
    <mergeCell ref="NYG287:NYH287"/>
    <mergeCell ref="NYO287:NYP287"/>
    <mergeCell ref="NYW287:NYX287"/>
    <mergeCell ref="NWC287:NWD287"/>
    <mergeCell ref="NWK287:NWL287"/>
    <mergeCell ref="NWS287:NWT287"/>
    <mergeCell ref="NXA287:NXB287"/>
    <mergeCell ref="NXI287:NXJ287"/>
    <mergeCell ref="NUO287:NUP287"/>
    <mergeCell ref="NUW287:NUX287"/>
    <mergeCell ref="NVE287:NVF287"/>
    <mergeCell ref="NVM287:NVN287"/>
    <mergeCell ref="NVU287:NVV287"/>
    <mergeCell ref="NTA287:NTB287"/>
    <mergeCell ref="NTI287:NTJ287"/>
    <mergeCell ref="NTQ287:NTR287"/>
    <mergeCell ref="NTY287:NTZ287"/>
    <mergeCell ref="NUG287:NUH287"/>
    <mergeCell ref="NRM287:NRN287"/>
    <mergeCell ref="NRU287:NRV287"/>
    <mergeCell ref="NSC287:NSD287"/>
    <mergeCell ref="NSK287:NSL287"/>
    <mergeCell ref="NSS287:NST287"/>
    <mergeCell ref="NPY287:NPZ287"/>
    <mergeCell ref="NQG287:NQH287"/>
    <mergeCell ref="NQO287:NQP287"/>
    <mergeCell ref="NQW287:NQX287"/>
    <mergeCell ref="NRE287:NRF287"/>
    <mergeCell ref="OJY287:OJZ287"/>
    <mergeCell ref="OKG287:OKH287"/>
    <mergeCell ref="OKO287:OKP287"/>
    <mergeCell ref="OKW287:OKX287"/>
    <mergeCell ref="OLE287:OLF287"/>
    <mergeCell ref="OIK287:OIL287"/>
    <mergeCell ref="OIS287:OIT287"/>
    <mergeCell ref="OJA287:OJB287"/>
    <mergeCell ref="OJI287:OJJ287"/>
    <mergeCell ref="OJQ287:OJR287"/>
    <mergeCell ref="OGW287:OGX287"/>
    <mergeCell ref="OHE287:OHF287"/>
    <mergeCell ref="OHM287:OHN287"/>
    <mergeCell ref="OHU287:OHV287"/>
    <mergeCell ref="OIC287:OID287"/>
    <mergeCell ref="OFI287:OFJ287"/>
    <mergeCell ref="OFQ287:OFR287"/>
    <mergeCell ref="OFY287:OFZ287"/>
    <mergeCell ref="OGG287:OGH287"/>
    <mergeCell ref="OGO287:OGP287"/>
    <mergeCell ref="ODU287:ODV287"/>
    <mergeCell ref="OEC287:OED287"/>
    <mergeCell ref="OEK287:OEL287"/>
    <mergeCell ref="OES287:OET287"/>
    <mergeCell ref="OFA287:OFB287"/>
    <mergeCell ref="OCG287:OCH287"/>
    <mergeCell ref="OCO287:OCP287"/>
    <mergeCell ref="OCW287:OCX287"/>
    <mergeCell ref="ODE287:ODF287"/>
    <mergeCell ref="ODM287:ODN287"/>
    <mergeCell ref="OAS287:OAT287"/>
    <mergeCell ref="OBA287:OBB287"/>
    <mergeCell ref="OBI287:OBJ287"/>
    <mergeCell ref="OBQ287:OBR287"/>
    <mergeCell ref="OBY287:OBZ287"/>
    <mergeCell ref="OUS287:OUT287"/>
    <mergeCell ref="OVA287:OVB287"/>
    <mergeCell ref="OVI287:OVJ287"/>
    <mergeCell ref="OVQ287:OVR287"/>
    <mergeCell ref="OVY287:OVZ287"/>
    <mergeCell ref="OTE287:OTF287"/>
    <mergeCell ref="OTM287:OTN287"/>
    <mergeCell ref="OTU287:OTV287"/>
    <mergeCell ref="OUC287:OUD287"/>
    <mergeCell ref="OUK287:OUL287"/>
    <mergeCell ref="ORQ287:ORR287"/>
    <mergeCell ref="ORY287:ORZ287"/>
    <mergeCell ref="OSG287:OSH287"/>
    <mergeCell ref="OSO287:OSP287"/>
    <mergeCell ref="OSW287:OSX287"/>
    <mergeCell ref="OQC287:OQD287"/>
    <mergeCell ref="OQK287:OQL287"/>
    <mergeCell ref="OQS287:OQT287"/>
    <mergeCell ref="ORA287:ORB287"/>
    <mergeCell ref="ORI287:ORJ287"/>
    <mergeCell ref="OOO287:OOP287"/>
    <mergeCell ref="OOW287:OOX287"/>
    <mergeCell ref="OPE287:OPF287"/>
    <mergeCell ref="OPM287:OPN287"/>
    <mergeCell ref="OPU287:OPV287"/>
    <mergeCell ref="ONA287:ONB287"/>
    <mergeCell ref="ONI287:ONJ287"/>
    <mergeCell ref="ONQ287:ONR287"/>
    <mergeCell ref="ONY287:ONZ287"/>
    <mergeCell ref="OOG287:OOH287"/>
    <mergeCell ref="OLM287:OLN287"/>
    <mergeCell ref="OLU287:OLV287"/>
    <mergeCell ref="OMC287:OMD287"/>
    <mergeCell ref="OMK287:OML287"/>
    <mergeCell ref="OMS287:OMT287"/>
    <mergeCell ref="PFM287:PFN287"/>
    <mergeCell ref="PFU287:PFV287"/>
    <mergeCell ref="PGC287:PGD287"/>
    <mergeCell ref="PGK287:PGL287"/>
    <mergeCell ref="PGS287:PGT287"/>
    <mergeCell ref="PDY287:PDZ287"/>
    <mergeCell ref="PEG287:PEH287"/>
    <mergeCell ref="PEO287:PEP287"/>
    <mergeCell ref="PEW287:PEX287"/>
    <mergeCell ref="PFE287:PFF287"/>
    <mergeCell ref="PCK287:PCL287"/>
    <mergeCell ref="PCS287:PCT287"/>
    <mergeCell ref="PDA287:PDB287"/>
    <mergeCell ref="PDI287:PDJ287"/>
    <mergeCell ref="PDQ287:PDR287"/>
    <mergeCell ref="PAW287:PAX287"/>
    <mergeCell ref="PBE287:PBF287"/>
    <mergeCell ref="PBM287:PBN287"/>
    <mergeCell ref="PBU287:PBV287"/>
    <mergeCell ref="PCC287:PCD287"/>
    <mergeCell ref="OZI287:OZJ287"/>
    <mergeCell ref="OZQ287:OZR287"/>
    <mergeCell ref="OZY287:OZZ287"/>
    <mergeCell ref="PAG287:PAH287"/>
    <mergeCell ref="PAO287:PAP287"/>
    <mergeCell ref="OXU287:OXV287"/>
    <mergeCell ref="OYC287:OYD287"/>
    <mergeCell ref="OYK287:OYL287"/>
    <mergeCell ref="OYS287:OYT287"/>
    <mergeCell ref="OZA287:OZB287"/>
    <mergeCell ref="OWG287:OWH287"/>
    <mergeCell ref="OWO287:OWP287"/>
    <mergeCell ref="OWW287:OWX287"/>
    <mergeCell ref="OXE287:OXF287"/>
    <mergeCell ref="OXM287:OXN287"/>
    <mergeCell ref="PQG287:PQH287"/>
    <mergeCell ref="PQO287:PQP287"/>
    <mergeCell ref="PQW287:PQX287"/>
    <mergeCell ref="PRE287:PRF287"/>
    <mergeCell ref="PRM287:PRN287"/>
    <mergeCell ref="POS287:POT287"/>
    <mergeCell ref="PPA287:PPB287"/>
    <mergeCell ref="PPI287:PPJ287"/>
    <mergeCell ref="PPQ287:PPR287"/>
    <mergeCell ref="PPY287:PPZ287"/>
    <mergeCell ref="PNE287:PNF287"/>
    <mergeCell ref="PNM287:PNN287"/>
    <mergeCell ref="PNU287:PNV287"/>
    <mergeCell ref="POC287:POD287"/>
    <mergeCell ref="POK287:POL287"/>
    <mergeCell ref="PLQ287:PLR287"/>
    <mergeCell ref="PLY287:PLZ287"/>
    <mergeCell ref="PMG287:PMH287"/>
    <mergeCell ref="PMO287:PMP287"/>
    <mergeCell ref="PMW287:PMX287"/>
    <mergeCell ref="PKC287:PKD287"/>
    <mergeCell ref="PKK287:PKL287"/>
    <mergeCell ref="PKS287:PKT287"/>
    <mergeCell ref="PLA287:PLB287"/>
    <mergeCell ref="PLI287:PLJ287"/>
    <mergeCell ref="PIO287:PIP287"/>
    <mergeCell ref="PIW287:PIX287"/>
    <mergeCell ref="PJE287:PJF287"/>
    <mergeCell ref="PJM287:PJN287"/>
    <mergeCell ref="PJU287:PJV287"/>
    <mergeCell ref="PHA287:PHB287"/>
    <mergeCell ref="PHI287:PHJ287"/>
    <mergeCell ref="PHQ287:PHR287"/>
    <mergeCell ref="PHY287:PHZ287"/>
    <mergeCell ref="PIG287:PIH287"/>
    <mergeCell ref="QBA287:QBB287"/>
    <mergeCell ref="QBI287:QBJ287"/>
    <mergeCell ref="QBQ287:QBR287"/>
    <mergeCell ref="QBY287:QBZ287"/>
    <mergeCell ref="QCG287:QCH287"/>
    <mergeCell ref="PZM287:PZN287"/>
    <mergeCell ref="PZU287:PZV287"/>
    <mergeCell ref="QAC287:QAD287"/>
    <mergeCell ref="QAK287:QAL287"/>
    <mergeCell ref="QAS287:QAT287"/>
    <mergeCell ref="PXY287:PXZ287"/>
    <mergeCell ref="PYG287:PYH287"/>
    <mergeCell ref="PYO287:PYP287"/>
    <mergeCell ref="PYW287:PYX287"/>
    <mergeCell ref="PZE287:PZF287"/>
    <mergeCell ref="PWK287:PWL287"/>
    <mergeCell ref="PWS287:PWT287"/>
    <mergeCell ref="PXA287:PXB287"/>
    <mergeCell ref="PXI287:PXJ287"/>
    <mergeCell ref="PXQ287:PXR287"/>
    <mergeCell ref="PUW287:PUX287"/>
    <mergeCell ref="PVE287:PVF287"/>
    <mergeCell ref="PVM287:PVN287"/>
    <mergeCell ref="PVU287:PVV287"/>
    <mergeCell ref="PWC287:PWD287"/>
    <mergeCell ref="PTI287:PTJ287"/>
    <mergeCell ref="PTQ287:PTR287"/>
    <mergeCell ref="PTY287:PTZ287"/>
    <mergeCell ref="PUG287:PUH287"/>
    <mergeCell ref="PUO287:PUP287"/>
    <mergeCell ref="PRU287:PRV287"/>
    <mergeCell ref="PSC287:PSD287"/>
    <mergeCell ref="PSK287:PSL287"/>
    <mergeCell ref="PSS287:PST287"/>
    <mergeCell ref="PTA287:PTB287"/>
    <mergeCell ref="QLU287:QLV287"/>
    <mergeCell ref="QMC287:QMD287"/>
    <mergeCell ref="QMK287:QML287"/>
    <mergeCell ref="QMS287:QMT287"/>
    <mergeCell ref="QNA287:QNB287"/>
    <mergeCell ref="QKG287:QKH287"/>
    <mergeCell ref="QKO287:QKP287"/>
    <mergeCell ref="QKW287:QKX287"/>
    <mergeCell ref="QLE287:QLF287"/>
    <mergeCell ref="QLM287:QLN287"/>
    <mergeCell ref="QIS287:QIT287"/>
    <mergeCell ref="QJA287:QJB287"/>
    <mergeCell ref="QJI287:QJJ287"/>
    <mergeCell ref="QJQ287:QJR287"/>
    <mergeCell ref="QJY287:QJZ287"/>
    <mergeCell ref="QHE287:QHF287"/>
    <mergeCell ref="QHM287:QHN287"/>
    <mergeCell ref="QHU287:QHV287"/>
    <mergeCell ref="QIC287:QID287"/>
    <mergeCell ref="QIK287:QIL287"/>
    <mergeCell ref="QFQ287:QFR287"/>
    <mergeCell ref="QFY287:QFZ287"/>
    <mergeCell ref="QGG287:QGH287"/>
    <mergeCell ref="QGO287:QGP287"/>
    <mergeCell ref="QGW287:QGX287"/>
    <mergeCell ref="QEC287:QED287"/>
    <mergeCell ref="QEK287:QEL287"/>
    <mergeCell ref="QES287:QET287"/>
    <mergeCell ref="QFA287:QFB287"/>
    <mergeCell ref="QFI287:QFJ287"/>
    <mergeCell ref="QCO287:QCP287"/>
    <mergeCell ref="QCW287:QCX287"/>
    <mergeCell ref="QDE287:QDF287"/>
    <mergeCell ref="QDM287:QDN287"/>
    <mergeCell ref="QDU287:QDV287"/>
    <mergeCell ref="QWO287:QWP287"/>
    <mergeCell ref="QWW287:QWX287"/>
    <mergeCell ref="QXE287:QXF287"/>
    <mergeCell ref="QXM287:QXN287"/>
    <mergeCell ref="QXU287:QXV287"/>
    <mergeCell ref="QVA287:QVB287"/>
    <mergeCell ref="QVI287:QVJ287"/>
    <mergeCell ref="QVQ287:QVR287"/>
    <mergeCell ref="QVY287:QVZ287"/>
    <mergeCell ref="QWG287:QWH287"/>
    <mergeCell ref="QTM287:QTN287"/>
    <mergeCell ref="QTU287:QTV287"/>
    <mergeCell ref="QUC287:QUD287"/>
    <mergeCell ref="QUK287:QUL287"/>
    <mergeCell ref="QUS287:QUT287"/>
    <mergeCell ref="QRY287:QRZ287"/>
    <mergeCell ref="QSG287:QSH287"/>
    <mergeCell ref="QSO287:QSP287"/>
    <mergeCell ref="QSW287:QSX287"/>
    <mergeCell ref="QTE287:QTF287"/>
    <mergeCell ref="QQK287:QQL287"/>
    <mergeCell ref="QQS287:QQT287"/>
    <mergeCell ref="QRA287:QRB287"/>
    <mergeCell ref="QRI287:QRJ287"/>
    <mergeCell ref="QRQ287:QRR287"/>
    <mergeCell ref="QOW287:QOX287"/>
    <mergeCell ref="QPE287:QPF287"/>
    <mergeCell ref="QPM287:QPN287"/>
    <mergeCell ref="QPU287:QPV287"/>
    <mergeCell ref="QQC287:QQD287"/>
    <mergeCell ref="QNI287:QNJ287"/>
    <mergeCell ref="QNQ287:QNR287"/>
    <mergeCell ref="QNY287:QNZ287"/>
    <mergeCell ref="QOG287:QOH287"/>
    <mergeCell ref="QOO287:QOP287"/>
    <mergeCell ref="RHI287:RHJ287"/>
    <mergeCell ref="RHQ287:RHR287"/>
    <mergeCell ref="RHY287:RHZ287"/>
    <mergeCell ref="RIG287:RIH287"/>
    <mergeCell ref="RIO287:RIP287"/>
    <mergeCell ref="RFU287:RFV287"/>
    <mergeCell ref="RGC287:RGD287"/>
    <mergeCell ref="RGK287:RGL287"/>
    <mergeCell ref="RGS287:RGT287"/>
    <mergeCell ref="RHA287:RHB287"/>
    <mergeCell ref="REG287:REH287"/>
    <mergeCell ref="REO287:REP287"/>
    <mergeCell ref="REW287:REX287"/>
    <mergeCell ref="RFE287:RFF287"/>
    <mergeCell ref="RFM287:RFN287"/>
    <mergeCell ref="RCS287:RCT287"/>
    <mergeCell ref="RDA287:RDB287"/>
    <mergeCell ref="RDI287:RDJ287"/>
    <mergeCell ref="RDQ287:RDR287"/>
    <mergeCell ref="RDY287:RDZ287"/>
    <mergeCell ref="RBE287:RBF287"/>
    <mergeCell ref="RBM287:RBN287"/>
    <mergeCell ref="RBU287:RBV287"/>
    <mergeCell ref="RCC287:RCD287"/>
    <mergeCell ref="RCK287:RCL287"/>
    <mergeCell ref="QZQ287:QZR287"/>
    <mergeCell ref="QZY287:QZZ287"/>
    <mergeCell ref="RAG287:RAH287"/>
    <mergeCell ref="RAO287:RAP287"/>
    <mergeCell ref="RAW287:RAX287"/>
    <mergeCell ref="QYC287:QYD287"/>
    <mergeCell ref="QYK287:QYL287"/>
    <mergeCell ref="QYS287:QYT287"/>
    <mergeCell ref="QZA287:QZB287"/>
    <mergeCell ref="QZI287:QZJ287"/>
    <mergeCell ref="RSC287:RSD287"/>
    <mergeCell ref="RSK287:RSL287"/>
    <mergeCell ref="RSS287:RST287"/>
    <mergeCell ref="RTA287:RTB287"/>
    <mergeCell ref="RTI287:RTJ287"/>
    <mergeCell ref="RQO287:RQP287"/>
    <mergeCell ref="RQW287:RQX287"/>
    <mergeCell ref="RRE287:RRF287"/>
    <mergeCell ref="RRM287:RRN287"/>
    <mergeCell ref="RRU287:RRV287"/>
    <mergeCell ref="RPA287:RPB287"/>
    <mergeCell ref="RPI287:RPJ287"/>
    <mergeCell ref="RPQ287:RPR287"/>
    <mergeCell ref="RPY287:RPZ287"/>
    <mergeCell ref="RQG287:RQH287"/>
    <mergeCell ref="RNM287:RNN287"/>
    <mergeCell ref="RNU287:RNV287"/>
    <mergeCell ref="ROC287:ROD287"/>
    <mergeCell ref="ROK287:ROL287"/>
    <mergeCell ref="ROS287:ROT287"/>
    <mergeCell ref="RLY287:RLZ287"/>
    <mergeCell ref="RMG287:RMH287"/>
    <mergeCell ref="RMO287:RMP287"/>
    <mergeCell ref="RMW287:RMX287"/>
    <mergeCell ref="RNE287:RNF287"/>
    <mergeCell ref="RKK287:RKL287"/>
    <mergeCell ref="RKS287:RKT287"/>
    <mergeCell ref="RLA287:RLB287"/>
    <mergeCell ref="RLI287:RLJ287"/>
    <mergeCell ref="RLQ287:RLR287"/>
    <mergeCell ref="RIW287:RIX287"/>
    <mergeCell ref="RJE287:RJF287"/>
    <mergeCell ref="RJM287:RJN287"/>
    <mergeCell ref="RJU287:RJV287"/>
    <mergeCell ref="RKC287:RKD287"/>
    <mergeCell ref="SCW287:SCX287"/>
    <mergeCell ref="SDE287:SDF287"/>
    <mergeCell ref="SDM287:SDN287"/>
    <mergeCell ref="SDU287:SDV287"/>
    <mergeCell ref="SEC287:SED287"/>
    <mergeCell ref="SBI287:SBJ287"/>
    <mergeCell ref="SBQ287:SBR287"/>
    <mergeCell ref="SBY287:SBZ287"/>
    <mergeCell ref="SCG287:SCH287"/>
    <mergeCell ref="SCO287:SCP287"/>
    <mergeCell ref="RZU287:RZV287"/>
    <mergeCell ref="SAC287:SAD287"/>
    <mergeCell ref="SAK287:SAL287"/>
    <mergeCell ref="SAS287:SAT287"/>
    <mergeCell ref="SBA287:SBB287"/>
    <mergeCell ref="RYG287:RYH287"/>
    <mergeCell ref="RYO287:RYP287"/>
    <mergeCell ref="RYW287:RYX287"/>
    <mergeCell ref="RZE287:RZF287"/>
    <mergeCell ref="RZM287:RZN287"/>
    <mergeCell ref="RWS287:RWT287"/>
    <mergeCell ref="RXA287:RXB287"/>
    <mergeCell ref="RXI287:RXJ287"/>
    <mergeCell ref="RXQ287:RXR287"/>
    <mergeCell ref="RXY287:RXZ287"/>
    <mergeCell ref="RVE287:RVF287"/>
    <mergeCell ref="RVM287:RVN287"/>
    <mergeCell ref="RVU287:RVV287"/>
    <mergeCell ref="RWC287:RWD287"/>
    <mergeCell ref="RWK287:RWL287"/>
    <mergeCell ref="RTQ287:RTR287"/>
    <mergeCell ref="RTY287:RTZ287"/>
    <mergeCell ref="RUG287:RUH287"/>
    <mergeCell ref="RUO287:RUP287"/>
    <mergeCell ref="RUW287:RUX287"/>
    <mergeCell ref="SNQ287:SNR287"/>
    <mergeCell ref="SNY287:SNZ287"/>
    <mergeCell ref="SOG287:SOH287"/>
    <mergeCell ref="SOO287:SOP287"/>
    <mergeCell ref="SOW287:SOX287"/>
    <mergeCell ref="SMC287:SMD287"/>
    <mergeCell ref="SMK287:SML287"/>
    <mergeCell ref="SMS287:SMT287"/>
    <mergeCell ref="SNA287:SNB287"/>
    <mergeCell ref="SNI287:SNJ287"/>
    <mergeCell ref="SKO287:SKP287"/>
    <mergeCell ref="SKW287:SKX287"/>
    <mergeCell ref="SLE287:SLF287"/>
    <mergeCell ref="SLM287:SLN287"/>
    <mergeCell ref="SLU287:SLV287"/>
    <mergeCell ref="SJA287:SJB287"/>
    <mergeCell ref="SJI287:SJJ287"/>
    <mergeCell ref="SJQ287:SJR287"/>
    <mergeCell ref="SJY287:SJZ287"/>
    <mergeCell ref="SKG287:SKH287"/>
    <mergeCell ref="SHM287:SHN287"/>
    <mergeCell ref="SHU287:SHV287"/>
    <mergeCell ref="SIC287:SID287"/>
    <mergeCell ref="SIK287:SIL287"/>
    <mergeCell ref="SIS287:SIT287"/>
    <mergeCell ref="SFY287:SFZ287"/>
    <mergeCell ref="SGG287:SGH287"/>
    <mergeCell ref="SGO287:SGP287"/>
    <mergeCell ref="SGW287:SGX287"/>
    <mergeCell ref="SHE287:SHF287"/>
    <mergeCell ref="SEK287:SEL287"/>
    <mergeCell ref="SES287:SET287"/>
    <mergeCell ref="SFA287:SFB287"/>
    <mergeCell ref="SFI287:SFJ287"/>
    <mergeCell ref="SFQ287:SFR287"/>
    <mergeCell ref="SYK287:SYL287"/>
    <mergeCell ref="SYS287:SYT287"/>
    <mergeCell ref="SZA287:SZB287"/>
    <mergeCell ref="SZI287:SZJ287"/>
    <mergeCell ref="SZQ287:SZR287"/>
    <mergeCell ref="SWW287:SWX287"/>
    <mergeCell ref="SXE287:SXF287"/>
    <mergeCell ref="SXM287:SXN287"/>
    <mergeCell ref="SXU287:SXV287"/>
    <mergeCell ref="SYC287:SYD287"/>
    <mergeCell ref="SVI287:SVJ287"/>
    <mergeCell ref="SVQ287:SVR287"/>
    <mergeCell ref="SVY287:SVZ287"/>
    <mergeCell ref="SWG287:SWH287"/>
    <mergeCell ref="SWO287:SWP287"/>
    <mergeCell ref="STU287:STV287"/>
    <mergeCell ref="SUC287:SUD287"/>
    <mergeCell ref="SUK287:SUL287"/>
    <mergeCell ref="SUS287:SUT287"/>
    <mergeCell ref="SVA287:SVB287"/>
    <mergeCell ref="SSG287:SSH287"/>
    <mergeCell ref="SSO287:SSP287"/>
    <mergeCell ref="SSW287:SSX287"/>
    <mergeCell ref="STE287:STF287"/>
    <mergeCell ref="STM287:STN287"/>
    <mergeCell ref="SQS287:SQT287"/>
    <mergeCell ref="SRA287:SRB287"/>
    <mergeCell ref="SRI287:SRJ287"/>
    <mergeCell ref="SRQ287:SRR287"/>
    <mergeCell ref="SRY287:SRZ287"/>
    <mergeCell ref="SPE287:SPF287"/>
    <mergeCell ref="SPM287:SPN287"/>
    <mergeCell ref="SPU287:SPV287"/>
    <mergeCell ref="SQC287:SQD287"/>
    <mergeCell ref="SQK287:SQL287"/>
    <mergeCell ref="TJE287:TJF287"/>
    <mergeCell ref="TJM287:TJN287"/>
    <mergeCell ref="TJU287:TJV287"/>
    <mergeCell ref="TKC287:TKD287"/>
    <mergeCell ref="TKK287:TKL287"/>
    <mergeCell ref="THQ287:THR287"/>
    <mergeCell ref="THY287:THZ287"/>
    <mergeCell ref="TIG287:TIH287"/>
    <mergeCell ref="TIO287:TIP287"/>
    <mergeCell ref="TIW287:TIX287"/>
    <mergeCell ref="TGC287:TGD287"/>
    <mergeCell ref="TGK287:TGL287"/>
    <mergeCell ref="TGS287:TGT287"/>
    <mergeCell ref="THA287:THB287"/>
    <mergeCell ref="THI287:THJ287"/>
    <mergeCell ref="TEO287:TEP287"/>
    <mergeCell ref="TEW287:TEX287"/>
    <mergeCell ref="TFE287:TFF287"/>
    <mergeCell ref="TFM287:TFN287"/>
    <mergeCell ref="TFU287:TFV287"/>
    <mergeCell ref="TDA287:TDB287"/>
    <mergeCell ref="TDI287:TDJ287"/>
    <mergeCell ref="TDQ287:TDR287"/>
    <mergeCell ref="TDY287:TDZ287"/>
    <mergeCell ref="TEG287:TEH287"/>
    <mergeCell ref="TBM287:TBN287"/>
    <mergeCell ref="TBU287:TBV287"/>
    <mergeCell ref="TCC287:TCD287"/>
    <mergeCell ref="TCK287:TCL287"/>
    <mergeCell ref="TCS287:TCT287"/>
    <mergeCell ref="SZY287:SZZ287"/>
    <mergeCell ref="TAG287:TAH287"/>
    <mergeCell ref="TAO287:TAP287"/>
    <mergeCell ref="TAW287:TAX287"/>
    <mergeCell ref="TBE287:TBF287"/>
    <mergeCell ref="TTY287:TTZ287"/>
    <mergeCell ref="TUG287:TUH287"/>
    <mergeCell ref="TUO287:TUP287"/>
    <mergeCell ref="TUW287:TUX287"/>
    <mergeCell ref="TVE287:TVF287"/>
    <mergeCell ref="TSK287:TSL287"/>
    <mergeCell ref="TSS287:TST287"/>
    <mergeCell ref="TTA287:TTB287"/>
    <mergeCell ref="TTI287:TTJ287"/>
    <mergeCell ref="TTQ287:TTR287"/>
    <mergeCell ref="TQW287:TQX287"/>
    <mergeCell ref="TRE287:TRF287"/>
    <mergeCell ref="TRM287:TRN287"/>
    <mergeCell ref="TRU287:TRV287"/>
    <mergeCell ref="TSC287:TSD287"/>
    <mergeCell ref="TPI287:TPJ287"/>
    <mergeCell ref="TPQ287:TPR287"/>
    <mergeCell ref="TPY287:TPZ287"/>
    <mergeCell ref="TQG287:TQH287"/>
    <mergeCell ref="TQO287:TQP287"/>
    <mergeCell ref="TNU287:TNV287"/>
    <mergeCell ref="TOC287:TOD287"/>
    <mergeCell ref="TOK287:TOL287"/>
    <mergeCell ref="TOS287:TOT287"/>
    <mergeCell ref="TPA287:TPB287"/>
    <mergeCell ref="TMG287:TMH287"/>
    <mergeCell ref="TMO287:TMP287"/>
    <mergeCell ref="TMW287:TMX287"/>
    <mergeCell ref="TNE287:TNF287"/>
    <mergeCell ref="TNM287:TNN287"/>
    <mergeCell ref="TKS287:TKT287"/>
    <mergeCell ref="TLA287:TLB287"/>
    <mergeCell ref="TLI287:TLJ287"/>
    <mergeCell ref="TLQ287:TLR287"/>
    <mergeCell ref="TLY287:TLZ287"/>
    <mergeCell ref="UES287:UET287"/>
    <mergeCell ref="UFA287:UFB287"/>
    <mergeCell ref="UFI287:UFJ287"/>
    <mergeCell ref="UFQ287:UFR287"/>
    <mergeCell ref="UFY287:UFZ287"/>
    <mergeCell ref="UDE287:UDF287"/>
    <mergeCell ref="UDM287:UDN287"/>
    <mergeCell ref="UDU287:UDV287"/>
    <mergeCell ref="UEC287:UED287"/>
    <mergeCell ref="UEK287:UEL287"/>
    <mergeCell ref="UBQ287:UBR287"/>
    <mergeCell ref="UBY287:UBZ287"/>
    <mergeCell ref="UCG287:UCH287"/>
    <mergeCell ref="UCO287:UCP287"/>
    <mergeCell ref="UCW287:UCX287"/>
    <mergeCell ref="UAC287:UAD287"/>
    <mergeCell ref="UAK287:UAL287"/>
    <mergeCell ref="UAS287:UAT287"/>
    <mergeCell ref="UBA287:UBB287"/>
    <mergeCell ref="UBI287:UBJ287"/>
    <mergeCell ref="TYO287:TYP287"/>
    <mergeCell ref="TYW287:TYX287"/>
    <mergeCell ref="TZE287:TZF287"/>
    <mergeCell ref="TZM287:TZN287"/>
    <mergeCell ref="TZU287:TZV287"/>
    <mergeCell ref="TXA287:TXB287"/>
    <mergeCell ref="TXI287:TXJ287"/>
    <mergeCell ref="TXQ287:TXR287"/>
    <mergeCell ref="TXY287:TXZ287"/>
    <mergeCell ref="TYG287:TYH287"/>
    <mergeCell ref="TVM287:TVN287"/>
    <mergeCell ref="TVU287:TVV287"/>
    <mergeCell ref="TWC287:TWD287"/>
    <mergeCell ref="TWK287:TWL287"/>
    <mergeCell ref="TWS287:TWT287"/>
    <mergeCell ref="UPM287:UPN287"/>
    <mergeCell ref="UPU287:UPV287"/>
    <mergeCell ref="UQC287:UQD287"/>
    <mergeCell ref="UQK287:UQL287"/>
    <mergeCell ref="UQS287:UQT287"/>
    <mergeCell ref="UNY287:UNZ287"/>
    <mergeCell ref="UOG287:UOH287"/>
    <mergeCell ref="UOO287:UOP287"/>
    <mergeCell ref="UOW287:UOX287"/>
    <mergeCell ref="UPE287:UPF287"/>
    <mergeCell ref="UMK287:UML287"/>
    <mergeCell ref="UMS287:UMT287"/>
    <mergeCell ref="UNA287:UNB287"/>
    <mergeCell ref="UNI287:UNJ287"/>
    <mergeCell ref="UNQ287:UNR287"/>
    <mergeCell ref="UKW287:UKX287"/>
    <mergeCell ref="ULE287:ULF287"/>
    <mergeCell ref="ULM287:ULN287"/>
    <mergeCell ref="ULU287:ULV287"/>
    <mergeCell ref="UMC287:UMD287"/>
    <mergeCell ref="UJI287:UJJ287"/>
    <mergeCell ref="UJQ287:UJR287"/>
    <mergeCell ref="UJY287:UJZ287"/>
    <mergeCell ref="UKG287:UKH287"/>
    <mergeCell ref="UKO287:UKP287"/>
    <mergeCell ref="UHU287:UHV287"/>
    <mergeCell ref="UIC287:UID287"/>
    <mergeCell ref="UIK287:UIL287"/>
    <mergeCell ref="UIS287:UIT287"/>
    <mergeCell ref="UJA287:UJB287"/>
    <mergeCell ref="UGG287:UGH287"/>
    <mergeCell ref="UGO287:UGP287"/>
    <mergeCell ref="UGW287:UGX287"/>
    <mergeCell ref="UHE287:UHF287"/>
    <mergeCell ref="UHM287:UHN287"/>
    <mergeCell ref="VAG287:VAH287"/>
    <mergeCell ref="VAO287:VAP287"/>
    <mergeCell ref="VAW287:VAX287"/>
    <mergeCell ref="VBE287:VBF287"/>
    <mergeCell ref="VBM287:VBN287"/>
    <mergeCell ref="UYS287:UYT287"/>
    <mergeCell ref="UZA287:UZB287"/>
    <mergeCell ref="UZI287:UZJ287"/>
    <mergeCell ref="UZQ287:UZR287"/>
    <mergeCell ref="UZY287:UZZ287"/>
    <mergeCell ref="UXE287:UXF287"/>
    <mergeCell ref="UXM287:UXN287"/>
    <mergeCell ref="UXU287:UXV287"/>
    <mergeCell ref="UYC287:UYD287"/>
    <mergeCell ref="UYK287:UYL287"/>
    <mergeCell ref="UVQ287:UVR287"/>
    <mergeCell ref="UVY287:UVZ287"/>
    <mergeCell ref="UWG287:UWH287"/>
    <mergeCell ref="UWO287:UWP287"/>
    <mergeCell ref="UWW287:UWX287"/>
    <mergeCell ref="UUC287:UUD287"/>
    <mergeCell ref="UUK287:UUL287"/>
    <mergeCell ref="UUS287:UUT287"/>
    <mergeCell ref="UVA287:UVB287"/>
    <mergeCell ref="UVI287:UVJ287"/>
    <mergeCell ref="USO287:USP287"/>
    <mergeCell ref="USW287:USX287"/>
    <mergeCell ref="UTE287:UTF287"/>
    <mergeCell ref="UTM287:UTN287"/>
    <mergeCell ref="UTU287:UTV287"/>
    <mergeCell ref="URA287:URB287"/>
    <mergeCell ref="URI287:URJ287"/>
    <mergeCell ref="URQ287:URR287"/>
    <mergeCell ref="URY287:URZ287"/>
    <mergeCell ref="USG287:USH287"/>
    <mergeCell ref="VLA287:VLB287"/>
    <mergeCell ref="VLI287:VLJ287"/>
    <mergeCell ref="VLQ287:VLR287"/>
    <mergeCell ref="VLY287:VLZ287"/>
    <mergeCell ref="VMG287:VMH287"/>
    <mergeCell ref="VJM287:VJN287"/>
    <mergeCell ref="VJU287:VJV287"/>
    <mergeCell ref="VKC287:VKD287"/>
    <mergeCell ref="VKK287:VKL287"/>
    <mergeCell ref="VKS287:VKT287"/>
    <mergeCell ref="VHY287:VHZ287"/>
    <mergeCell ref="VIG287:VIH287"/>
    <mergeCell ref="VIO287:VIP287"/>
    <mergeCell ref="VIW287:VIX287"/>
    <mergeCell ref="VJE287:VJF287"/>
    <mergeCell ref="VGK287:VGL287"/>
    <mergeCell ref="VGS287:VGT287"/>
    <mergeCell ref="VHA287:VHB287"/>
    <mergeCell ref="VHI287:VHJ287"/>
    <mergeCell ref="VHQ287:VHR287"/>
    <mergeCell ref="VEW287:VEX287"/>
    <mergeCell ref="VFE287:VFF287"/>
    <mergeCell ref="VFM287:VFN287"/>
    <mergeCell ref="VFU287:VFV287"/>
    <mergeCell ref="VGC287:VGD287"/>
    <mergeCell ref="VDI287:VDJ287"/>
    <mergeCell ref="VDQ287:VDR287"/>
    <mergeCell ref="VDY287:VDZ287"/>
    <mergeCell ref="VEG287:VEH287"/>
    <mergeCell ref="VEO287:VEP287"/>
    <mergeCell ref="VBU287:VBV287"/>
    <mergeCell ref="VCC287:VCD287"/>
    <mergeCell ref="VCK287:VCL287"/>
    <mergeCell ref="VCS287:VCT287"/>
    <mergeCell ref="VDA287:VDB287"/>
    <mergeCell ref="VVU287:VVV287"/>
    <mergeCell ref="VWC287:VWD287"/>
    <mergeCell ref="VWK287:VWL287"/>
    <mergeCell ref="VWS287:VWT287"/>
    <mergeCell ref="VXA287:VXB287"/>
    <mergeCell ref="VUG287:VUH287"/>
    <mergeCell ref="VUO287:VUP287"/>
    <mergeCell ref="VUW287:VUX287"/>
    <mergeCell ref="VVE287:VVF287"/>
    <mergeCell ref="VVM287:VVN287"/>
    <mergeCell ref="VSS287:VST287"/>
    <mergeCell ref="VTA287:VTB287"/>
    <mergeCell ref="VTI287:VTJ287"/>
    <mergeCell ref="VTQ287:VTR287"/>
    <mergeCell ref="VTY287:VTZ287"/>
    <mergeCell ref="VRE287:VRF287"/>
    <mergeCell ref="VRM287:VRN287"/>
    <mergeCell ref="VRU287:VRV287"/>
    <mergeCell ref="VSC287:VSD287"/>
    <mergeCell ref="VSK287:VSL287"/>
    <mergeCell ref="VPQ287:VPR287"/>
    <mergeCell ref="VPY287:VPZ287"/>
    <mergeCell ref="VQG287:VQH287"/>
    <mergeCell ref="VQO287:VQP287"/>
    <mergeCell ref="VQW287:VQX287"/>
    <mergeCell ref="VOC287:VOD287"/>
    <mergeCell ref="VOK287:VOL287"/>
    <mergeCell ref="VOS287:VOT287"/>
    <mergeCell ref="VPA287:VPB287"/>
    <mergeCell ref="VPI287:VPJ287"/>
    <mergeCell ref="VMO287:VMP287"/>
    <mergeCell ref="VMW287:VMX287"/>
    <mergeCell ref="VNE287:VNF287"/>
    <mergeCell ref="VNM287:VNN287"/>
    <mergeCell ref="VNU287:VNV287"/>
    <mergeCell ref="WGO287:WGP287"/>
    <mergeCell ref="WGW287:WGX287"/>
    <mergeCell ref="WHE287:WHF287"/>
    <mergeCell ref="WHM287:WHN287"/>
    <mergeCell ref="WHU287:WHV287"/>
    <mergeCell ref="WFA287:WFB287"/>
    <mergeCell ref="WFI287:WFJ287"/>
    <mergeCell ref="WFQ287:WFR287"/>
    <mergeCell ref="WFY287:WFZ287"/>
    <mergeCell ref="WGG287:WGH287"/>
    <mergeCell ref="WDM287:WDN287"/>
    <mergeCell ref="WDU287:WDV287"/>
    <mergeCell ref="WEC287:WED287"/>
    <mergeCell ref="WEK287:WEL287"/>
    <mergeCell ref="WES287:WET287"/>
    <mergeCell ref="WBY287:WBZ287"/>
    <mergeCell ref="WCG287:WCH287"/>
    <mergeCell ref="WCO287:WCP287"/>
    <mergeCell ref="WCW287:WCX287"/>
    <mergeCell ref="WDE287:WDF287"/>
    <mergeCell ref="WAK287:WAL287"/>
    <mergeCell ref="WAS287:WAT287"/>
    <mergeCell ref="WBA287:WBB287"/>
    <mergeCell ref="WBI287:WBJ287"/>
    <mergeCell ref="WBQ287:WBR287"/>
    <mergeCell ref="VYW287:VYX287"/>
    <mergeCell ref="VZE287:VZF287"/>
    <mergeCell ref="VZM287:VZN287"/>
    <mergeCell ref="VZU287:VZV287"/>
    <mergeCell ref="WAC287:WAD287"/>
    <mergeCell ref="VXI287:VXJ287"/>
    <mergeCell ref="VXQ287:VXR287"/>
    <mergeCell ref="VXY287:VXZ287"/>
    <mergeCell ref="VYG287:VYH287"/>
    <mergeCell ref="VYO287:VYP287"/>
    <mergeCell ref="WUC287:WUD287"/>
    <mergeCell ref="WRI287:WRJ287"/>
    <mergeCell ref="WRQ287:WRR287"/>
    <mergeCell ref="WRY287:WRZ287"/>
    <mergeCell ref="WSG287:WSH287"/>
    <mergeCell ref="WSO287:WSP287"/>
    <mergeCell ref="WPU287:WPV287"/>
    <mergeCell ref="WQC287:WQD287"/>
    <mergeCell ref="WQK287:WQL287"/>
    <mergeCell ref="WQS287:WQT287"/>
    <mergeCell ref="WRA287:WRB287"/>
    <mergeCell ref="WOG287:WOH287"/>
    <mergeCell ref="WOO287:WOP287"/>
    <mergeCell ref="WOW287:WOX287"/>
    <mergeCell ref="WPE287:WPF287"/>
    <mergeCell ref="WPM287:WPN287"/>
    <mergeCell ref="WMS287:WMT287"/>
    <mergeCell ref="WNA287:WNB287"/>
    <mergeCell ref="WNI287:WNJ287"/>
    <mergeCell ref="WNQ287:WNR287"/>
    <mergeCell ref="WNY287:WNZ287"/>
    <mergeCell ref="WLE287:WLF287"/>
    <mergeCell ref="WLM287:WLN287"/>
    <mergeCell ref="WLU287:WLV287"/>
    <mergeCell ref="WMC287:WMD287"/>
    <mergeCell ref="WMK287:WML287"/>
    <mergeCell ref="WJQ287:WJR287"/>
    <mergeCell ref="WJY287:WJZ287"/>
    <mergeCell ref="WKG287:WKH287"/>
    <mergeCell ref="WKO287:WKP287"/>
    <mergeCell ref="WKW287:WKX287"/>
    <mergeCell ref="WIC287:WID287"/>
    <mergeCell ref="WIK287:WIL287"/>
    <mergeCell ref="WIS287:WIT287"/>
    <mergeCell ref="WJA287:WJB287"/>
    <mergeCell ref="WJI287:WJJ287"/>
    <mergeCell ref="FJ289:FL289"/>
    <mergeCell ref="FR289:FT289"/>
    <mergeCell ref="FZ289:GB289"/>
    <mergeCell ref="GH289:GJ289"/>
    <mergeCell ref="GP289:GR289"/>
    <mergeCell ref="DV289:DX289"/>
    <mergeCell ref="ED289:EF289"/>
    <mergeCell ref="EL289:EN289"/>
    <mergeCell ref="ET289:EV289"/>
    <mergeCell ref="FB289:FD289"/>
    <mergeCell ref="CH289:CJ289"/>
    <mergeCell ref="CP289:CR289"/>
    <mergeCell ref="CX289:CZ289"/>
    <mergeCell ref="DF289:DH289"/>
    <mergeCell ref="DN289:DP289"/>
    <mergeCell ref="AT289:AV289"/>
    <mergeCell ref="BB289:BD289"/>
    <mergeCell ref="BJ289:BL289"/>
    <mergeCell ref="BR289:BT289"/>
    <mergeCell ref="BZ289:CB289"/>
    <mergeCell ref="F289:H289"/>
    <mergeCell ref="N289:P289"/>
    <mergeCell ref="V289:X289"/>
    <mergeCell ref="AD289:AF289"/>
    <mergeCell ref="AL289:AN289"/>
    <mergeCell ref="XDQ287:XDR287"/>
    <mergeCell ref="XDY287:XDZ287"/>
    <mergeCell ref="XEG287:XEH287"/>
    <mergeCell ref="XEO287:XEP287"/>
    <mergeCell ref="XEW287:XEX287"/>
    <mergeCell ref="XCC287:XCD287"/>
    <mergeCell ref="XCK287:XCL287"/>
    <mergeCell ref="XCS287:XCT287"/>
    <mergeCell ref="XDA287:XDB287"/>
    <mergeCell ref="XDI287:XDJ287"/>
    <mergeCell ref="XAO287:XAP287"/>
    <mergeCell ref="XAW287:XAX287"/>
    <mergeCell ref="XBE287:XBF287"/>
    <mergeCell ref="XBM287:XBN287"/>
    <mergeCell ref="XBU287:XBV287"/>
    <mergeCell ref="WZA287:WZB287"/>
    <mergeCell ref="WZI287:WZJ287"/>
    <mergeCell ref="WZQ287:WZR287"/>
    <mergeCell ref="WZY287:WZZ287"/>
    <mergeCell ref="XAG287:XAH287"/>
    <mergeCell ref="WXM287:WXN287"/>
    <mergeCell ref="WXU287:WXV287"/>
    <mergeCell ref="WYC287:WYD287"/>
    <mergeCell ref="WYK287:WYL287"/>
    <mergeCell ref="WYS287:WYT287"/>
    <mergeCell ref="WVY287:WVZ287"/>
    <mergeCell ref="WWG287:WWH287"/>
    <mergeCell ref="WWO287:WWP287"/>
    <mergeCell ref="WWW287:WWX287"/>
    <mergeCell ref="WXE287:WXF287"/>
    <mergeCell ref="WUK287:WUL287"/>
    <mergeCell ref="WUS287:WUT287"/>
    <mergeCell ref="WVA287:WVB287"/>
    <mergeCell ref="WVI287:WVJ287"/>
    <mergeCell ref="WVQ287:WVR287"/>
    <mergeCell ref="WSW287:WSX287"/>
    <mergeCell ref="WTE287:WTF287"/>
    <mergeCell ref="WTM287:WTN287"/>
    <mergeCell ref="WTU287:WTV287"/>
    <mergeCell ref="QD289:QF289"/>
    <mergeCell ref="QL289:QN289"/>
    <mergeCell ref="QT289:QV289"/>
    <mergeCell ref="RB289:RD289"/>
    <mergeCell ref="RJ289:RL289"/>
    <mergeCell ref="OP289:OR289"/>
    <mergeCell ref="OX289:OZ289"/>
    <mergeCell ref="PF289:PH289"/>
    <mergeCell ref="PN289:PP289"/>
    <mergeCell ref="PV289:PX289"/>
    <mergeCell ref="NB289:ND289"/>
    <mergeCell ref="NJ289:NL289"/>
    <mergeCell ref="NR289:NT289"/>
    <mergeCell ref="NZ289:OB289"/>
    <mergeCell ref="OH289:OJ289"/>
    <mergeCell ref="LN289:LP289"/>
    <mergeCell ref="LV289:LX289"/>
    <mergeCell ref="MD289:MF289"/>
    <mergeCell ref="ML289:MN289"/>
    <mergeCell ref="MT289:MV289"/>
    <mergeCell ref="JZ289:KB289"/>
    <mergeCell ref="KH289:KJ289"/>
    <mergeCell ref="KP289:KR289"/>
    <mergeCell ref="KX289:KZ289"/>
    <mergeCell ref="LF289:LH289"/>
    <mergeCell ref="IL289:IN289"/>
    <mergeCell ref="IT289:IV289"/>
    <mergeCell ref="JB289:JD289"/>
    <mergeCell ref="JJ289:JL289"/>
    <mergeCell ref="JR289:JT289"/>
    <mergeCell ref="GX289:GZ289"/>
    <mergeCell ref="HF289:HH289"/>
    <mergeCell ref="HN289:HP289"/>
    <mergeCell ref="HV289:HX289"/>
    <mergeCell ref="ID289:IF289"/>
    <mergeCell ref="AAX289:AAZ289"/>
    <mergeCell ref="ABF289:ABH289"/>
    <mergeCell ref="ABN289:ABP289"/>
    <mergeCell ref="ABV289:ABX289"/>
    <mergeCell ref="ACD289:ACF289"/>
    <mergeCell ref="ZJ289:ZL289"/>
    <mergeCell ref="ZR289:ZT289"/>
    <mergeCell ref="ZZ289:AAB289"/>
    <mergeCell ref="AAH289:AAJ289"/>
    <mergeCell ref="AAP289:AAR289"/>
    <mergeCell ref="XV289:XX289"/>
    <mergeCell ref="YD289:YF289"/>
    <mergeCell ref="YL289:YN289"/>
    <mergeCell ref="YT289:YV289"/>
    <mergeCell ref="ZB289:ZD289"/>
    <mergeCell ref="WH289:WJ289"/>
    <mergeCell ref="WP289:WR289"/>
    <mergeCell ref="WX289:WZ289"/>
    <mergeCell ref="XF289:XH289"/>
    <mergeCell ref="XN289:XP289"/>
    <mergeCell ref="UT289:UV289"/>
    <mergeCell ref="VB289:VD289"/>
    <mergeCell ref="VJ289:VL289"/>
    <mergeCell ref="VR289:VT289"/>
    <mergeCell ref="VZ289:WB289"/>
    <mergeCell ref="TF289:TH289"/>
    <mergeCell ref="TN289:TP289"/>
    <mergeCell ref="TV289:TX289"/>
    <mergeCell ref="UD289:UF289"/>
    <mergeCell ref="UL289:UN289"/>
    <mergeCell ref="RR289:RT289"/>
    <mergeCell ref="RZ289:SB289"/>
    <mergeCell ref="SH289:SJ289"/>
    <mergeCell ref="SP289:SR289"/>
    <mergeCell ref="SX289:SZ289"/>
    <mergeCell ref="ALR289:ALT289"/>
    <mergeCell ref="ALZ289:AMB289"/>
    <mergeCell ref="AMH289:AMJ289"/>
    <mergeCell ref="AMP289:AMR289"/>
    <mergeCell ref="AMX289:AMZ289"/>
    <mergeCell ref="AKD289:AKF289"/>
    <mergeCell ref="AKL289:AKN289"/>
    <mergeCell ref="AKT289:AKV289"/>
    <mergeCell ref="ALB289:ALD289"/>
    <mergeCell ref="ALJ289:ALL289"/>
    <mergeCell ref="AIP289:AIR289"/>
    <mergeCell ref="AIX289:AIZ289"/>
    <mergeCell ref="AJF289:AJH289"/>
    <mergeCell ref="AJN289:AJP289"/>
    <mergeCell ref="AJV289:AJX289"/>
    <mergeCell ref="AHB289:AHD289"/>
    <mergeCell ref="AHJ289:AHL289"/>
    <mergeCell ref="AHR289:AHT289"/>
    <mergeCell ref="AHZ289:AIB289"/>
    <mergeCell ref="AIH289:AIJ289"/>
    <mergeCell ref="AFN289:AFP289"/>
    <mergeCell ref="AFV289:AFX289"/>
    <mergeCell ref="AGD289:AGF289"/>
    <mergeCell ref="AGL289:AGN289"/>
    <mergeCell ref="AGT289:AGV289"/>
    <mergeCell ref="ADZ289:AEB289"/>
    <mergeCell ref="AEH289:AEJ289"/>
    <mergeCell ref="AEP289:AER289"/>
    <mergeCell ref="AEX289:AEZ289"/>
    <mergeCell ref="AFF289:AFH289"/>
    <mergeCell ref="ACL289:ACN289"/>
    <mergeCell ref="ACT289:ACV289"/>
    <mergeCell ref="ADB289:ADD289"/>
    <mergeCell ref="ADJ289:ADL289"/>
    <mergeCell ref="ADR289:ADT289"/>
    <mergeCell ref="AWL289:AWN289"/>
    <mergeCell ref="AWT289:AWV289"/>
    <mergeCell ref="AXB289:AXD289"/>
    <mergeCell ref="AXJ289:AXL289"/>
    <mergeCell ref="AXR289:AXT289"/>
    <mergeCell ref="AUX289:AUZ289"/>
    <mergeCell ref="AVF289:AVH289"/>
    <mergeCell ref="AVN289:AVP289"/>
    <mergeCell ref="AVV289:AVX289"/>
    <mergeCell ref="AWD289:AWF289"/>
    <mergeCell ref="ATJ289:ATL289"/>
    <mergeCell ref="ATR289:ATT289"/>
    <mergeCell ref="ATZ289:AUB289"/>
    <mergeCell ref="AUH289:AUJ289"/>
    <mergeCell ref="AUP289:AUR289"/>
    <mergeCell ref="ARV289:ARX289"/>
    <mergeCell ref="ASD289:ASF289"/>
    <mergeCell ref="ASL289:ASN289"/>
    <mergeCell ref="AST289:ASV289"/>
    <mergeCell ref="ATB289:ATD289"/>
    <mergeCell ref="AQH289:AQJ289"/>
    <mergeCell ref="AQP289:AQR289"/>
    <mergeCell ref="AQX289:AQZ289"/>
    <mergeCell ref="ARF289:ARH289"/>
    <mergeCell ref="ARN289:ARP289"/>
    <mergeCell ref="AOT289:AOV289"/>
    <mergeCell ref="APB289:APD289"/>
    <mergeCell ref="APJ289:APL289"/>
    <mergeCell ref="APR289:APT289"/>
    <mergeCell ref="APZ289:AQB289"/>
    <mergeCell ref="ANF289:ANH289"/>
    <mergeCell ref="ANN289:ANP289"/>
    <mergeCell ref="ANV289:ANX289"/>
    <mergeCell ref="AOD289:AOF289"/>
    <mergeCell ref="AOL289:AON289"/>
    <mergeCell ref="BHF289:BHH289"/>
    <mergeCell ref="BHN289:BHP289"/>
    <mergeCell ref="BHV289:BHX289"/>
    <mergeCell ref="BID289:BIF289"/>
    <mergeCell ref="BIL289:BIN289"/>
    <mergeCell ref="BFR289:BFT289"/>
    <mergeCell ref="BFZ289:BGB289"/>
    <mergeCell ref="BGH289:BGJ289"/>
    <mergeCell ref="BGP289:BGR289"/>
    <mergeCell ref="BGX289:BGZ289"/>
    <mergeCell ref="BED289:BEF289"/>
    <mergeCell ref="BEL289:BEN289"/>
    <mergeCell ref="BET289:BEV289"/>
    <mergeCell ref="BFB289:BFD289"/>
    <mergeCell ref="BFJ289:BFL289"/>
    <mergeCell ref="BCP289:BCR289"/>
    <mergeCell ref="BCX289:BCZ289"/>
    <mergeCell ref="BDF289:BDH289"/>
    <mergeCell ref="BDN289:BDP289"/>
    <mergeCell ref="BDV289:BDX289"/>
    <mergeCell ref="BBB289:BBD289"/>
    <mergeCell ref="BBJ289:BBL289"/>
    <mergeCell ref="BBR289:BBT289"/>
    <mergeCell ref="BBZ289:BCB289"/>
    <mergeCell ref="BCH289:BCJ289"/>
    <mergeCell ref="AZN289:AZP289"/>
    <mergeCell ref="AZV289:AZX289"/>
    <mergeCell ref="BAD289:BAF289"/>
    <mergeCell ref="BAL289:BAN289"/>
    <mergeCell ref="BAT289:BAV289"/>
    <mergeCell ref="AXZ289:AYB289"/>
    <mergeCell ref="AYH289:AYJ289"/>
    <mergeCell ref="AYP289:AYR289"/>
    <mergeCell ref="AYX289:AYZ289"/>
    <mergeCell ref="AZF289:AZH289"/>
    <mergeCell ref="BRZ289:BSB289"/>
    <mergeCell ref="BSH289:BSJ289"/>
    <mergeCell ref="BSP289:BSR289"/>
    <mergeCell ref="BSX289:BSZ289"/>
    <mergeCell ref="BTF289:BTH289"/>
    <mergeCell ref="BQL289:BQN289"/>
    <mergeCell ref="BQT289:BQV289"/>
    <mergeCell ref="BRB289:BRD289"/>
    <mergeCell ref="BRJ289:BRL289"/>
    <mergeCell ref="BRR289:BRT289"/>
    <mergeCell ref="BOX289:BOZ289"/>
    <mergeCell ref="BPF289:BPH289"/>
    <mergeCell ref="BPN289:BPP289"/>
    <mergeCell ref="BPV289:BPX289"/>
    <mergeCell ref="BQD289:BQF289"/>
    <mergeCell ref="BNJ289:BNL289"/>
    <mergeCell ref="BNR289:BNT289"/>
    <mergeCell ref="BNZ289:BOB289"/>
    <mergeCell ref="BOH289:BOJ289"/>
    <mergeCell ref="BOP289:BOR289"/>
    <mergeCell ref="BLV289:BLX289"/>
    <mergeCell ref="BMD289:BMF289"/>
    <mergeCell ref="BML289:BMN289"/>
    <mergeCell ref="BMT289:BMV289"/>
    <mergeCell ref="BNB289:BND289"/>
    <mergeCell ref="BKH289:BKJ289"/>
    <mergeCell ref="BKP289:BKR289"/>
    <mergeCell ref="BKX289:BKZ289"/>
    <mergeCell ref="BLF289:BLH289"/>
    <mergeCell ref="BLN289:BLP289"/>
    <mergeCell ref="BIT289:BIV289"/>
    <mergeCell ref="BJB289:BJD289"/>
    <mergeCell ref="BJJ289:BJL289"/>
    <mergeCell ref="BJR289:BJT289"/>
    <mergeCell ref="BJZ289:BKB289"/>
    <mergeCell ref="CCT289:CCV289"/>
    <mergeCell ref="CDB289:CDD289"/>
    <mergeCell ref="CDJ289:CDL289"/>
    <mergeCell ref="CDR289:CDT289"/>
    <mergeCell ref="CDZ289:CEB289"/>
    <mergeCell ref="CBF289:CBH289"/>
    <mergeCell ref="CBN289:CBP289"/>
    <mergeCell ref="CBV289:CBX289"/>
    <mergeCell ref="CCD289:CCF289"/>
    <mergeCell ref="CCL289:CCN289"/>
    <mergeCell ref="BZR289:BZT289"/>
    <mergeCell ref="BZZ289:CAB289"/>
    <mergeCell ref="CAH289:CAJ289"/>
    <mergeCell ref="CAP289:CAR289"/>
    <mergeCell ref="CAX289:CAZ289"/>
    <mergeCell ref="BYD289:BYF289"/>
    <mergeCell ref="BYL289:BYN289"/>
    <mergeCell ref="BYT289:BYV289"/>
    <mergeCell ref="BZB289:BZD289"/>
    <mergeCell ref="BZJ289:BZL289"/>
    <mergeCell ref="BWP289:BWR289"/>
    <mergeCell ref="BWX289:BWZ289"/>
    <mergeCell ref="BXF289:BXH289"/>
    <mergeCell ref="BXN289:BXP289"/>
    <mergeCell ref="BXV289:BXX289"/>
    <mergeCell ref="BVB289:BVD289"/>
    <mergeCell ref="BVJ289:BVL289"/>
    <mergeCell ref="BVR289:BVT289"/>
    <mergeCell ref="BVZ289:BWB289"/>
    <mergeCell ref="BWH289:BWJ289"/>
    <mergeCell ref="BTN289:BTP289"/>
    <mergeCell ref="BTV289:BTX289"/>
    <mergeCell ref="BUD289:BUF289"/>
    <mergeCell ref="BUL289:BUN289"/>
    <mergeCell ref="BUT289:BUV289"/>
    <mergeCell ref="CNN289:CNP289"/>
    <mergeCell ref="CNV289:CNX289"/>
    <mergeCell ref="COD289:COF289"/>
    <mergeCell ref="COL289:CON289"/>
    <mergeCell ref="COT289:COV289"/>
    <mergeCell ref="CLZ289:CMB289"/>
    <mergeCell ref="CMH289:CMJ289"/>
    <mergeCell ref="CMP289:CMR289"/>
    <mergeCell ref="CMX289:CMZ289"/>
    <mergeCell ref="CNF289:CNH289"/>
    <mergeCell ref="CKL289:CKN289"/>
    <mergeCell ref="CKT289:CKV289"/>
    <mergeCell ref="CLB289:CLD289"/>
    <mergeCell ref="CLJ289:CLL289"/>
    <mergeCell ref="CLR289:CLT289"/>
    <mergeCell ref="CIX289:CIZ289"/>
    <mergeCell ref="CJF289:CJH289"/>
    <mergeCell ref="CJN289:CJP289"/>
    <mergeCell ref="CJV289:CJX289"/>
    <mergeCell ref="CKD289:CKF289"/>
    <mergeCell ref="CHJ289:CHL289"/>
    <mergeCell ref="CHR289:CHT289"/>
    <mergeCell ref="CHZ289:CIB289"/>
    <mergeCell ref="CIH289:CIJ289"/>
    <mergeCell ref="CIP289:CIR289"/>
    <mergeCell ref="CFV289:CFX289"/>
    <mergeCell ref="CGD289:CGF289"/>
    <mergeCell ref="CGL289:CGN289"/>
    <mergeCell ref="CGT289:CGV289"/>
    <mergeCell ref="CHB289:CHD289"/>
    <mergeCell ref="CEH289:CEJ289"/>
    <mergeCell ref="CEP289:CER289"/>
    <mergeCell ref="CEX289:CEZ289"/>
    <mergeCell ref="CFF289:CFH289"/>
    <mergeCell ref="CFN289:CFP289"/>
    <mergeCell ref="CYH289:CYJ289"/>
    <mergeCell ref="CYP289:CYR289"/>
    <mergeCell ref="CYX289:CYZ289"/>
    <mergeCell ref="CZF289:CZH289"/>
    <mergeCell ref="CZN289:CZP289"/>
    <mergeCell ref="CWT289:CWV289"/>
    <mergeCell ref="CXB289:CXD289"/>
    <mergeCell ref="CXJ289:CXL289"/>
    <mergeCell ref="CXR289:CXT289"/>
    <mergeCell ref="CXZ289:CYB289"/>
    <mergeCell ref="CVF289:CVH289"/>
    <mergeCell ref="CVN289:CVP289"/>
    <mergeCell ref="CVV289:CVX289"/>
    <mergeCell ref="CWD289:CWF289"/>
    <mergeCell ref="CWL289:CWN289"/>
    <mergeCell ref="CTR289:CTT289"/>
    <mergeCell ref="CTZ289:CUB289"/>
    <mergeCell ref="CUH289:CUJ289"/>
    <mergeCell ref="CUP289:CUR289"/>
    <mergeCell ref="CUX289:CUZ289"/>
    <mergeCell ref="CSD289:CSF289"/>
    <mergeCell ref="CSL289:CSN289"/>
    <mergeCell ref="CST289:CSV289"/>
    <mergeCell ref="CTB289:CTD289"/>
    <mergeCell ref="CTJ289:CTL289"/>
    <mergeCell ref="CQP289:CQR289"/>
    <mergeCell ref="CQX289:CQZ289"/>
    <mergeCell ref="CRF289:CRH289"/>
    <mergeCell ref="CRN289:CRP289"/>
    <mergeCell ref="CRV289:CRX289"/>
    <mergeCell ref="CPB289:CPD289"/>
    <mergeCell ref="CPJ289:CPL289"/>
    <mergeCell ref="CPR289:CPT289"/>
    <mergeCell ref="CPZ289:CQB289"/>
    <mergeCell ref="CQH289:CQJ289"/>
    <mergeCell ref="DJB289:DJD289"/>
    <mergeCell ref="DJJ289:DJL289"/>
    <mergeCell ref="DJR289:DJT289"/>
    <mergeCell ref="DJZ289:DKB289"/>
    <mergeCell ref="DKH289:DKJ289"/>
    <mergeCell ref="DHN289:DHP289"/>
    <mergeCell ref="DHV289:DHX289"/>
    <mergeCell ref="DID289:DIF289"/>
    <mergeCell ref="DIL289:DIN289"/>
    <mergeCell ref="DIT289:DIV289"/>
    <mergeCell ref="DFZ289:DGB289"/>
    <mergeCell ref="DGH289:DGJ289"/>
    <mergeCell ref="DGP289:DGR289"/>
    <mergeCell ref="DGX289:DGZ289"/>
    <mergeCell ref="DHF289:DHH289"/>
    <mergeCell ref="DEL289:DEN289"/>
    <mergeCell ref="DET289:DEV289"/>
    <mergeCell ref="DFB289:DFD289"/>
    <mergeCell ref="DFJ289:DFL289"/>
    <mergeCell ref="DFR289:DFT289"/>
    <mergeCell ref="DCX289:DCZ289"/>
    <mergeCell ref="DDF289:DDH289"/>
    <mergeCell ref="DDN289:DDP289"/>
    <mergeCell ref="DDV289:DDX289"/>
    <mergeCell ref="DED289:DEF289"/>
    <mergeCell ref="DBJ289:DBL289"/>
    <mergeCell ref="DBR289:DBT289"/>
    <mergeCell ref="DBZ289:DCB289"/>
    <mergeCell ref="DCH289:DCJ289"/>
    <mergeCell ref="DCP289:DCR289"/>
    <mergeCell ref="CZV289:CZX289"/>
    <mergeCell ref="DAD289:DAF289"/>
    <mergeCell ref="DAL289:DAN289"/>
    <mergeCell ref="DAT289:DAV289"/>
    <mergeCell ref="DBB289:DBD289"/>
    <mergeCell ref="DTV289:DTX289"/>
    <mergeCell ref="DUD289:DUF289"/>
    <mergeCell ref="DUL289:DUN289"/>
    <mergeCell ref="DUT289:DUV289"/>
    <mergeCell ref="DVB289:DVD289"/>
    <mergeCell ref="DSH289:DSJ289"/>
    <mergeCell ref="DSP289:DSR289"/>
    <mergeCell ref="DSX289:DSZ289"/>
    <mergeCell ref="DTF289:DTH289"/>
    <mergeCell ref="DTN289:DTP289"/>
    <mergeCell ref="DQT289:DQV289"/>
    <mergeCell ref="DRB289:DRD289"/>
    <mergeCell ref="DRJ289:DRL289"/>
    <mergeCell ref="DRR289:DRT289"/>
    <mergeCell ref="DRZ289:DSB289"/>
    <mergeCell ref="DPF289:DPH289"/>
    <mergeCell ref="DPN289:DPP289"/>
    <mergeCell ref="DPV289:DPX289"/>
    <mergeCell ref="DQD289:DQF289"/>
    <mergeCell ref="DQL289:DQN289"/>
    <mergeCell ref="DNR289:DNT289"/>
    <mergeCell ref="DNZ289:DOB289"/>
    <mergeCell ref="DOH289:DOJ289"/>
    <mergeCell ref="DOP289:DOR289"/>
    <mergeCell ref="DOX289:DOZ289"/>
    <mergeCell ref="DMD289:DMF289"/>
    <mergeCell ref="DML289:DMN289"/>
    <mergeCell ref="DMT289:DMV289"/>
    <mergeCell ref="DNB289:DND289"/>
    <mergeCell ref="DNJ289:DNL289"/>
    <mergeCell ref="DKP289:DKR289"/>
    <mergeCell ref="DKX289:DKZ289"/>
    <mergeCell ref="DLF289:DLH289"/>
    <mergeCell ref="DLN289:DLP289"/>
    <mergeCell ref="DLV289:DLX289"/>
    <mergeCell ref="EEP289:EER289"/>
    <mergeCell ref="EEX289:EEZ289"/>
    <mergeCell ref="EFF289:EFH289"/>
    <mergeCell ref="EFN289:EFP289"/>
    <mergeCell ref="EFV289:EFX289"/>
    <mergeCell ref="EDB289:EDD289"/>
    <mergeCell ref="EDJ289:EDL289"/>
    <mergeCell ref="EDR289:EDT289"/>
    <mergeCell ref="EDZ289:EEB289"/>
    <mergeCell ref="EEH289:EEJ289"/>
    <mergeCell ref="EBN289:EBP289"/>
    <mergeCell ref="EBV289:EBX289"/>
    <mergeCell ref="ECD289:ECF289"/>
    <mergeCell ref="ECL289:ECN289"/>
    <mergeCell ref="ECT289:ECV289"/>
    <mergeCell ref="DZZ289:EAB289"/>
    <mergeCell ref="EAH289:EAJ289"/>
    <mergeCell ref="EAP289:EAR289"/>
    <mergeCell ref="EAX289:EAZ289"/>
    <mergeCell ref="EBF289:EBH289"/>
    <mergeCell ref="DYL289:DYN289"/>
    <mergeCell ref="DYT289:DYV289"/>
    <mergeCell ref="DZB289:DZD289"/>
    <mergeCell ref="DZJ289:DZL289"/>
    <mergeCell ref="DZR289:DZT289"/>
    <mergeCell ref="DWX289:DWZ289"/>
    <mergeCell ref="DXF289:DXH289"/>
    <mergeCell ref="DXN289:DXP289"/>
    <mergeCell ref="DXV289:DXX289"/>
    <mergeCell ref="DYD289:DYF289"/>
    <mergeCell ref="DVJ289:DVL289"/>
    <mergeCell ref="DVR289:DVT289"/>
    <mergeCell ref="DVZ289:DWB289"/>
    <mergeCell ref="DWH289:DWJ289"/>
    <mergeCell ref="DWP289:DWR289"/>
    <mergeCell ref="EPJ289:EPL289"/>
    <mergeCell ref="EPR289:EPT289"/>
    <mergeCell ref="EPZ289:EQB289"/>
    <mergeCell ref="EQH289:EQJ289"/>
    <mergeCell ref="EQP289:EQR289"/>
    <mergeCell ref="ENV289:ENX289"/>
    <mergeCell ref="EOD289:EOF289"/>
    <mergeCell ref="EOL289:EON289"/>
    <mergeCell ref="EOT289:EOV289"/>
    <mergeCell ref="EPB289:EPD289"/>
    <mergeCell ref="EMH289:EMJ289"/>
    <mergeCell ref="EMP289:EMR289"/>
    <mergeCell ref="EMX289:EMZ289"/>
    <mergeCell ref="ENF289:ENH289"/>
    <mergeCell ref="ENN289:ENP289"/>
    <mergeCell ref="EKT289:EKV289"/>
    <mergeCell ref="ELB289:ELD289"/>
    <mergeCell ref="ELJ289:ELL289"/>
    <mergeCell ref="ELR289:ELT289"/>
    <mergeCell ref="ELZ289:EMB289"/>
    <mergeCell ref="EJF289:EJH289"/>
    <mergeCell ref="EJN289:EJP289"/>
    <mergeCell ref="EJV289:EJX289"/>
    <mergeCell ref="EKD289:EKF289"/>
    <mergeCell ref="EKL289:EKN289"/>
    <mergeCell ref="EHR289:EHT289"/>
    <mergeCell ref="EHZ289:EIB289"/>
    <mergeCell ref="EIH289:EIJ289"/>
    <mergeCell ref="EIP289:EIR289"/>
    <mergeCell ref="EIX289:EIZ289"/>
    <mergeCell ref="EGD289:EGF289"/>
    <mergeCell ref="EGL289:EGN289"/>
    <mergeCell ref="EGT289:EGV289"/>
    <mergeCell ref="EHB289:EHD289"/>
    <mergeCell ref="EHJ289:EHL289"/>
    <mergeCell ref="FAD289:FAF289"/>
    <mergeCell ref="FAL289:FAN289"/>
    <mergeCell ref="FAT289:FAV289"/>
    <mergeCell ref="FBB289:FBD289"/>
    <mergeCell ref="FBJ289:FBL289"/>
    <mergeCell ref="EYP289:EYR289"/>
    <mergeCell ref="EYX289:EYZ289"/>
    <mergeCell ref="EZF289:EZH289"/>
    <mergeCell ref="EZN289:EZP289"/>
    <mergeCell ref="EZV289:EZX289"/>
    <mergeCell ref="EXB289:EXD289"/>
    <mergeCell ref="EXJ289:EXL289"/>
    <mergeCell ref="EXR289:EXT289"/>
    <mergeCell ref="EXZ289:EYB289"/>
    <mergeCell ref="EYH289:EYJ289"/>
    <mergeCell ref="EVN289:EVP289"/>
    <mergeCell ref="EVV289:EVX289"/>
    <mergeCell ref="EWD289:EWF289"/>
    <mergeCell ref="EWL289:EWN289"/>
    <mergeCell ref="EWT289:EWV289"/>
    <mergeCell ref="ETZ289:EUB289"/>
    <mergeCell ref="EUH289:EUJ289"/>
    <mergeCell ref="EUP289:EUR289"/>
    <mergeCell ref="EUX289:EUZ289"/>
    <mergeCell ref="EVF289:EVH289"/>
    <mergeCell ref="ESL289:ESN289"/>
    <mergeCell ref="EST289:ESV289"/>
    <mergeCell ref="ETB289:ETD289"/>
    <mergeCell ref="ETJ289:ETL289"/>
    <mergeCell ref="ETR289:ETT289"/>
    <mergeCell ref="EQX289:EQZ289"/>
    <mergeCell ref="ERF289:ERH289"/>
    <mergeCell ref="ERN289:ERP289"/>
    <mergeCell ref="ERV289:ERX289"/>
    <mergeCell ref="ESD289:ESF289"/>
    <mergeCell ref="FKX289:FKZ289"/>
    <mergeCell ref="FLF289:FLH289"/>
    <mergeCell ref="FLN289:FLP289"/>
    <mergeCell ref="FLV289:FLX289"/>
    <mergeCell ref="FMD289:FMF289"/>
    <mergeCell ref="FJJ289:FJL289"/>
    <mergeCell ref="FJR289:FJT289"/>
    <mergeCell ref="FJZ289:FKB289"/>
    <mergeCell ref="FKH289:FKJ289"/>
    <mergeCell ref="FKP289:FKR289"/>
    <mergeCell ref="FHV289:FHX289"/>
    <mergeCell ref="FID289:FIF289"/>
    <mergeCell ref="FIL289:FIN289"/>
    <mergeCell ref="FIT289:FIV289"/>
    <mergeCell ref="FJB289:FJD289"/>
    <mergeCell ref="FGH289:FGJ289"/>
    <mergeCell ref="FGP289:FGR289"/>
    <mergeCell ref="FGX289:FGZ289"/>
    <mergeCell ref="FHF289:FHH289"/>
    <mergeCell ref="FHN289:FHP289"/>
    <mergeCell ref="FET289:FEV289"/>
    <mergeCell ref="FFB289:FFD289"/>
    <mergeCell ref="FFJ289:FFL289"/>
    <mergeCell ref="FFR289:FFT289"/>
    <mergeCell ref="FFZ289:FGB289"/>
    <mergeCell ref="FDF289:FDH289"/>
    <mergeCell ref="FDN289:FDP289"/>
    <mergeCell ref="FDV289:FDX289"/>
    <mergeCell ref="FED289:FEF289"/>
    <mergeCell ref="FEL289:FEN289"/>
    <mergeCell ref="FBR289:FBT289"/>
    <mergeCell ref="FBZ289:FCB289"/>
    <mergeCell ref="FCH289:FCJ289"/>
    <mergeCell ref="FCP289:FCR289"/>
    <mergeCell ref="FCX289:FCZ289"/>
    <mergeCell ref="FVR289:FVT289"/>
    <mergeCell ref="FVZ289:FWB289"/>
    <mergeCell ref="FWH289:FWJ289"/>
    <mergeCell ref="FWP289:FWR289"/>
    <mergeCell ref="FWX289:FWZ289"/>
    <mergeCell ref="FUD289:FUF289"/>
    <mergeCell ref="FUL289:FUN289"/>
    <mergeCell ref="FUT289:FUV289"/>
    <mergeCell ref="FVB289:FVD289"/>
    <mergeCell ref="FVJ289:FVL289"/>
    <mergeCell ref="FSP289:FSR289"/>
    <mergeCell ref="FSX289:FSZ289"/>
    <mergeCell ref="FTF289:FTH289"/>
    <mergeCell ref="FTN289:FTP289"/>
    <mergeCell ref="FTV289:FTX289"/>
    <mergeCell ref="FRB289:FRD289"/>
    <mergeCell ref="FRJ289:FRL289"/>
    <mergeCell ref="FRR289:FRT289"/>
    <mergeCell ref="FRZ289:FSB289"/>
    <mergeCell ref="FSH289:FSJ289"/>
    <mergeCell ref="FPN289:FPP289"/>
    <mergeCell ref="FPV289:FPX289"/>
    <mergeCell ref="FQD289:FQF289"/>
    <mergeCell ref="FQL289:FQN289"/>
    <mergeCell ref="FQT289:FQV289"/>
    <mergeCell ref="FNZ289:FOB289"/>
    <mergeCell ref="FOH289:FOJ289"/>
    <mergeCell ref="FOP289:FOR289"/>
    <mergeCell ref="FOX289:FOZ289"/>
    <mergeCell ref="FPF289:FPH289"/>
    <mergeCell ref="FML289:FMN289"/>
    <mergeCell ref="FMT289:FMV289"/>
    <mergeCell ref="FNB289:FND289"/>
    <mergeCell ref="FNJ289:FNL289"/>
    <mergeCell ref="FNR289:FNT289"/>
    <mergeCell ref="GGL289:GGN289"/>
    <mergeCell ref="GGT289:GGV289"/>
    <mergeCell ref="GHB289:GHD289"/>
    <mergeCell ref="GHJ289:GHL289"/>
    <mergeCell ref="GHR289:GHT289"/>
    <mergeCell ref="GEX289:GEZ289"/>
    <mergeCell ref="GFF289:GFH289"/>
    <mergeCell ref="GFN289:GFP289"/>
    <mergeCell ref="GFV289:GFX289"/>
    <mergeCell ref="GGD289:GGF289"/>
    <mergeCell ref="GDJ289:GDL289"/>
    <mergeCell ref="GDR289:GDT289"/>
    <mergeCell ref="GDZ289:GEB289"/>
    <mergeCell ref="GEH289:GEJ289"/>
    <mergeCell ref="GEP289:GER289"/>
    <mergeCell ref="GBV289:GBX289"/>
    <mergeCell ref="GCD289:GCF289"/>
    <mergeCell ref="GCL289:GCN289"/>
    <mergeCell ref="GCT289:GCV289"/>
    <mergeCell ref="GDB289:GDD289"/>
    <mergeCell ref="GAH289:GAJ289"/>
    <mergeCell ref="GAP289:GAR289"/>
    <mergeCell ref="GAX289:GAZ289"/>
    <mergeCell ref="GBF289:GBH289"/>
    <mergeCell ref="GBN289:GBP289"/>
    <mergeCell ref="FYT289:FYV289"/>
    <mergeCell ref="FZB289:FZD289"/>
    <mergeCell ref="FZJ289:FZL289"/>
    <mergeCell ref="FZR289:FZT289"/>
    <mergeCell ref="FZZ289:GAB289"/>
    <mergeCell ref="FXF289:FXH289"/>
    <mergeCell ref="FXN289:FXP289"/>
    <mergeCell ref="FXV289:FXX289"/>
    <mergeCell ref="FYD289:FYF289"/>
    <mergeCell ref="FYL289:FYN289"/>
    <mergeCell ref="GRF289:GRH289"/>
    <mergeCell ref="GRN289:GRP289"/>
    <mergeCell ref="GRV289:GRX289"/>
    <mergeCell ref="GSD289:GSF289"/>
    <mergeCell ref="GSL289:GSN289"/>
    <mergeCell ref="GPR289:GPT289"/>
    <mergeCell ref="GPZ289:GQB289"/>
    <mergeCell ref="GQH289:GQJ289"/>
    <mergeCell ref="GQP289:GQR289"/>
    <mergeCell ref="GQX289:GQZ289"/>
    <mergeCell ref="GOD289:GOF289"/>
    <mergeCell ref="GOL289:GON289"/>
    <mergeCell ref="GOT289:GOV289"/>
    <mergeCell ref="GPB289:GPD289"/>
    <mergeCell ref="GPJ289:GPL289"/>
    <mergeCell ref="GMP289:GMR289"/>
    <mergeCell ref="GMX289:GMZ289"/>
    <mergeCell ref="GNF289:GNH289"/>
    <mergeCell ref="GNN289:GNP289"/>
    <mergeCell ref="GNV289:GNX289"/>
    <mergeCell ref="GLB289:GLD289"/>
    <mergeCell ref="GLJ289:GLL289"/>
    <mergeCell ref="GLR289:GLT289"/>
    <mergeCell ref="GLZ289:GMB289"/>
    <mergeCell ref="GMH289:GMJ289"/>
    <mergeCell ref="GJN289:GJP289"/>
    <mergeCell ref="GJV289:GJX289"/>
    <mergeCell ref="GKD289:GKF289"/>
    <mergeCell ref="GKL289:GKN289"/>
    <mergeCell ref="GKT289:GKV289"/>
    <mergeCell ref="GHZ289:GIB289"/>
    <mergeCell ref="GIH289:GIJ289"/>
    <mergeCell ref="GIP289:GIR289"/>
    <mergeCell ref="GIX289:GIZ289"/>
    <mergeCell ref="GJF289:GJH289"/>
    <mergeCell ref="HBZ289:HCB289"/>
    <mergeCell ref="HCH289:HCJ289"/>
    <mergeCell ref="HCP289:HCR289"/>
    <mergeCell ref="HCX289:HCZ289"/>
    <mergeCell ref="HDF289:HDH289"/>
    <mergeCell ref="HAL289:HAN289"/>
    <mergeCell ref="HAT289:HAV289"/>
    <mergeCell ref="HBB289:HBD289"/>
    <mergeCell ref="HBJ289:HBL289"/>
    <mergeCell ref="HBR289:HBT289"/>
    <mergeCell ref="GYX289:GYZ289"/>
    <mergeCell ref="GZF289:GZH289"/>
    <mergeCell ref="GZN289:GZP289"/>
    <mergeCell ref="GZV289:GZX289"/>
    <mergeCell ref="HAD289:HAF289"/>
    <mergeCell ref="GXJ289:GXL289"/>
    <mergeCell ref="GXR289:GXT289"/>
    <mergeCell ref="GXZ289:GYB289"/>
    <mergeCell ref="GYH289:GYJ289"/>
    <mergeCell ref="GYP289:GYR289"/>
    <mergeCell ref="GVV289:GVX289"/>
    <mergeCell ref="GWD289:GWF289"/>
    <mergeCell ref="GWL289:GWN289"/>
    <mergeCell ref="GWT289:GWV289"/>
    <mergeCell ref="GXB289:GXD289"/>
    <mergeCell ref="GUH289:GUJ289"/>
    <mergeCell ref="GUP289:GUR289"/>
    <mergeCell ref="GUX289:GUZ289"/>
    <mergeCell ref="GVF289:GVH289"/>
    <mergeCell ref="GVN289:GVP289"/>
    <mergeCell ref="GST289:GSV289"/>
    <mergeCell ref="GTB289:GTD289"/>
    <mergeCell ref="GTJ289:GTL289"/>
    <mergeCell ref="GTR289:GTT289"/>
    <mergeCell ref="GTZ289:GUB289"/>
    <mergeCell ref="HMT289:HMV289"/>
    <mergeCell ref="HNB289:HND289"/>
    <mergeCell ref="HNJ289:HNL289"/>
    <mergeCell ref="HNR289:HNT289"/>
    <mergeCell ref="HNZ289:HOB289"/>
    <mergeCell ref="HLF289:HLH289"/>
    <mergeCell ref="HLN289:HLP289"/>
    <mergeCell ref="HLV289:HLX289"/>
    <mergeCell ref="HMD289:HMF289"/>
    <mergeCell ref="HML289:HMN289"/>
    <mergeCell ref="HJR289:HJT289"/>
    <mergeCell ref="HJZ289:HKB289"/>
    <mergeCell ref="HKH289:HKJ289"/>
    <mergeCell ref="HKP289:HKR289"/>
    <mergeCell ref="HKX289:HKZ289"/>
    <mergeCell ref="HID289:HIF289"/>
    <mergeCell ref="HIL289:HIN289"/>
    <mergeCell ref="HIT289:HIV289"/>
    <mergeCell ref="HJB289:HJD289"/>
    <mergeCell ref="HJJ289:HJL289"/>
    <mergeCell ref="HGP289:HGR289"/>
    <mergeCell ref="HGX289:HGZ289"/>
    <mergeCell ref="HHF289:HHH289"/>
    <mergeCell ref="HHN289:HHP289"/>
    <mergeCell ref="HHV289:HHX289"/>
    <mergeCell ref="HFB289:HFD289"/>
    <mergeCell ref="HFJ289:HFL289"/>
    <mergeCell ref="HFR289:HFT289"/>
    <mergeCell ref="HFZ289:HGB289"/>
    <mergeCell ref="HGH289:HGJ289"/>
    <mergeCell ref="HDN289:HDP289"/>
    <mergeCell ref="HDV289:HDX289"/>
    <mergeCell ref="HED289:HEF289"/>
    <mergeCell ref="HEL289:HEN289"/>
    <mergeCell ref="HET289:HEV289"/>
    <mergeCell ref="HXN289:HXP289"/>
    <mergeCell ref="HXV289:HXX289"/>
    <mergeCell ref="HYD289:HYF289"/>
    <mergeCell ref="HYL289:HYN289"/>
    <mergeCell ref="HYT289:HYV289"/>
    <mergeCell ref="HVZ289:HWB289"/>
    <mergeCell ref="HWH289:HWJ289"/>
    <mergeCell ref="HWP289:HWR289"/>
    <mergeCell ref="HWX289:HWZ289"/>
    <mergeCell ref="HXF289:HXH289"/>
    <mergeCell ref="HUL289:HUN289"/>
    <mergeCell ref="HUT289:HUV289"/>
    <mergeCell ref="HVB289:HVD289"/>
    <mergeCell ref="HVJ289:HVL289"/>
    <mergeCell ref="HVR289:HVT289"/>
    <mergeCell ref="HSX289:HSZ289"/>
    <mergeCell ref="HTF289:HTH289"/>
    <mergeCell ref="HTN289:HTP289"/>
    <mergeCell ref="HTV289:HTX289"/>
    <mergeCell ref="HUD289:HUF289"/>
    <mergeCell ref="HRJ289:HRL289"/>
    <mergeCell ref="HRR289:HRT289"/>
    <mergeCell ref="HRZ289:HSB289"/>
    <mergeCell ref="HSH289:HSJ289"/>
    <mergeCell ref="HSP289:HSR289"/>
    <mergeCell ref="HPV289:HPX289"/>
    <mergeCell ref="HQD289:HQF289"/>
    <mergeCell ref="HQL289:HQN289"/>
    <mergeCell ref="HQT289:HQV289"/>
    <mergeCell ref="HRB289:HRD289"/>
    <mergeCell ref="HOH289:HOJ289"/>
    <mergeCell ref="HOP289:HOR289"/>
    <mergeCell ref="HOX289:HOZ289"/>
    <mergeCell ref="HPF289:HPH289"/>
    <mergeCell ref="HPN289:HPP289"/>
    <mergeCell ref="IIH289:IIJ289"/>
    <mergeCell ref="IIP289:IIR289"/>
    <mergeCell ref="IIX289:IIZ289"/>
    <mergeCell ref="IJF289:IJH289"/>
    <mergeCell ref="IJN289:IJP289"/>
    <mergeCell ref="IGT289:IGV289"/>
    <mergeCell ref="IHB289:IHD289"/>
    <mergeCell ref="IHJ289:IHL289"/>
    <mergeCell ref="IHR289:IHT289"/>
    <mergeCell ref="IHZ289:IIB289"/>
    <mergeCell ref="IFF289:IFH289"/>
    <mergeCell ref="IFN289:IFP289"/>
    <mergeCell ref="IFV289:IFX289"/>
    <mergeCell ref="IGD289:IGF289"/>
    <mergeCell ref="IGL289:IGN289"/>
    <mergeCell ref="IDR289:IDT289"/>
    <mergeCell ref="IDZ289:IEB289"/>
    <mergeCell ref="IEH289:IEJ289"/>
    <mergeCell ref="IEP289:IER289"/>
    <mergeCell ref="IEX289:IEZ289"/>
    <mergeCell ref="ICD289:ICF289"/>
    <mergeCell ref="ICL289:ICN289"/>
    <mergeCell ref="ICT289:ICV289"/>
    <mergeCell ref="IDB289:IDD289"/>
    <mergeCell ref="IDJ289:IDL289"/>
    <mergeCell ref="IAP289:IAR289"/>
    <mergeCell ref="IAX289:IAZ289"/>
    <mergeCell ref="IBF289:IBH289"/>
    <mergeCell ref="IBN289:IBP289"/>
    <mergeCell ref="IBV289:IBX289"/>
    <mergeCell ref="HZB289:HZD289"/>
    <mergeCell ref="HZJ289:HZL289"/>
    <mergeCell ref="HZR289:HZT289"/>
    <mergeCell ref="HZZ289:IAB289"/>
    <mergeCell ref="IAH289:IAJ289"/>
    <mergeCell ref="ITB289:ITD289"/>
    <mergeCell ref="ITJ289:ITL289"/>
    <mergeCell ref="ITR289:ITT289"/>
    <mergeCell ref="ITZ289:IUB289"/>
    <mergeCell ref="IUH289:IUJ289"/>
    <mergeCell ref="IRN289:IRP289"/>
    <mergeCell ref="IRV289:IRX289"/>
    <mergeCell ref="ISD289:ISF289"/>
    <mergeCell ref="ISL289:ISN289"/>
    <mergeCell ref="IST289:ISV289"/>
    <mergeCell ref="IPZ289:IQB289"/>
    <mergeCell ref="IQH289:IQJ289"/>
    <mergeCell ref="IQP289:IQR289"/>
    <mergeCell ref="IQX289:IQZ289"/>
    <mergeCell ref="IRF289:IRH289"/>
    <mergeCell ref="IOL289:ION289"/>
    <mergeCell ref="IOT289:IOV289"/>
    <mergeCell ref="IPB289:IPD289"/>
    <mergeCell ref="IPJ289:IPL289"/>
    <mergeCell ref="IPR289:IPT289"/>
    <mergeCell ref="IMX289:IMZ289"/>
    <mergeCell ref="INF289:INH289"/>
    <mergeCell ref="INN289:INP289"/>
    <mergeCell ref="INV289:INX289"/>
    <mergeCell ref="IOD289:IOF289"/>
    <mergeCell ref="ILJ289:ILL289"/>
    <mergeCell ref="ILR289:ILT289"/>
    <mergeCell ref="ILZ289:IMB289"/>
    <mergeCell ref="IMH289:IMJ289"/>
    <mergeCell ref="IMP289:IMR289"/>
    <mergeCell ref="IJV289:IJX289"/>
    <mergeCell ref="IKD289:IKF289"/>
    <mergeCell ref="IKL289:IKN289"/>
    <mergeCell ref="IKT289:IKV289"/>
    <mergeCell ref="ILB289:ILD289"/>
    <mergeCell ref="JDV289:JDX289"/>
    <mergeCell ref="JED289:JEF289"/>
    <mergeCell ref="JEL289:JEN289"/>
    <mergeCell ref="JET289:JEV289"/>
    <mergeCell ref="JFB289:JFD289"/>
    <mergeCell ref="JCH289:JCJ289"/>
    <mergeCell ref="JCP289:JCR289"/>
    <mergeCell ref="JCX289:JCZ289"/>
    <mergeCell ref="JDF289:JDH289"/>
    <mergeCell ref="JDN289:JDP289"/>
    <mergeCell ref="JAT289:JAV289"/>
    <mergeCell ref="JBB289:JBD289"/>
    <mergeCell ref="JBJ289:JBL289"/>
    <mergeCell ref="JBR289:JBT289"/>
    <mergeCell ref="JBZ289:JCB289"/>
    <mergeCell ref="IZF289:IZH289"/>
    <mergeCell ref="IZN289:IZP289"/>
    <mergeCell ref="IZV289:IZX289"/>
    <mergeCell ref="JAD289:JAF289"/>
    <mergeCell ref="JAL289:JAN289"/>
    <mergeCell ref="IXR289:IXT289"/>
    <mergeCell ref="IXZ289:IYB289"/>
    <mergeCell ref="IYH289:IYJ289"/>
    <mergeCell ref="IYP289:IYR289"/>
    <mergeCell ref="IYX289:IYZ289"/>
    <mergeCell ref="IWD289:IWF289"/>
    <mergeCell ref="IWL289:IWN289"/>
    <mergeCell ref="IWT289:IWV289"/>
    <mergeCell ref="IXB289:IXD289"/>
    <mergeCell ref="IXJ289:IXL289"/>
    <mergeCell ref="IUP289:IUR289"/>
    <mergeCell ref="IUX289:IUZ289"/>
    <mergeCell ref="IVF289:IVH289"/>
    <mergeCell ref="IVN289:IVP289"/>
    <mergeCell ref="IVV289:IVX289"/>
    <mergeCell ref="JOP289:JOR289"/>
    <mergeCell ref="JOX289:JOZ289"/>
    <mergeCell ref="JPF289:JPH289"/>
    <mergeCell ref="JPN289:JPP289"/>
    <mergeCell ref="JPV289:JPX289"/>
    <mergeCell ref="JNB289:JND289"/>
    <mergeCell ref="JNJ289:JNL289"/>
    <mergeCell ref="JNR289:JNT289"/>
    <mergeCell ref="JNZ289:JOB289"/>
    <mergeCell ref="JOH289:JOJ289"/>
    <mergeCell ref="JLN289:JLP289"/>
    <mergeCell ref="JLV289:JLX289"/>
    <mergeCell ref="JMD289:JMF289"/>
    <mergeCell ref="JML289:JMN289"/>
    <mergeCell ref="JMT289:JMV289"/>
    <mergeCell ref="JJZ289:JKB289"/>
    <mergeCell ref="JKH289:JKJ289"/>
    <mergeCell ref="JKP289:JKR289"/>
    <mergeCell ref="JKX289:JKZ289"/>
    <mergeCell ref="JLF289:JLH289"/>
    <mergeCell ref="JIL289:JIN289"/>
    <mergeCell ref="JIT289:JIV289"/>
    <mergeCell ref="JJB289:JJD289"/>
    <mergeCell ref="JJJ289:JJL289"/>
    <mergeCell ref="JJR289:JJT289"/>
    <mergeCell ref="JGX289:JGZ289"/>
    <mergeCell ref="JHF289:JHH289"/>
    <mergeCell ref="JHN289:JHP289"/>
    <mergeCell ref="JHV289:JHX289"/>
    <mergeCell ref="JID289:JIF289"/>
    <mergeCell ref="JFJ289:JFL289"/>
    <mergeCell ref="JFR289:JFT289"/>
    <mergeCell ref="JFZ289:JGB289"/>
    <mergeCell ref="JGH289:JGJ289"/>
    <mergeCell ref="JGP289:JGR289"/>
    <mergeCell ref="JZJ289:JZL289"/>
    <mergeCell ref="JZR289:JZT289"/>
    <mergeCell ref="JZZ289:KAB289"/>
    <mergeCell ref="KAH289:KAJ289"/>
    <mergeCell ref="KAP289:KAR289"/>
    <mergeCell ref="JXV289:JXX289"/>
    <mergeCell ref="JYD289:JYF289"/>
    <mergeCell ref="JYL289:JYN289"/>
    <mergeCell ref="JYT289:JYV289"/>
    <mergeCell ref="JZB289:JZD289"/>
    <mergeCell ref="JWH289:JWJ289"/>
    <mergeCell ref="JWP289:JWR289"/>
    <mergeCell ref="JWX289:JWZ289"/>
    <mergeCell ref="JXF289:JXH289"/>
    <mergeCell ref="JXN289:JXP289"/>
    <mergeCell ref="JUT289:JUV289"/>
    <mergeCell ref="JVB289:JVD289"/>
    <mergeCell ref="JVJ289:JVL289"/>
    <mergeCell ref="JVR289:JVT289"/>
    <mergeCell ref="JVZ289:JWB289"/>
    <mergeCell ref="JTF289:JTH289"/>
    <mergeCell ref="JTN289:JTP289"/>
    <mergeCell ref="JTV289:JTX289"/>
    <mergeCell ref="JUD289:JUF289"/>
    <mergeCell ref="JUL289:JUN289"/>
    <mergeCell ref="JRR289:JRT289"/>
    <mergeCell ref="JRZ289:JSB289"/>
    <mergeCell ref="JSH289:JSJ289"/>
    <mergeCell ref="JSP289:JSR289"/>
    <mergeCell ref="JSX289:JSZ289"/>
    <mergeCell ref="JQD289:JQF289"/>
    <mergeCell ref="JQL289:JQN289"/>
    <mergeCell ref="JQT289:JQV289"/>
    <mergeCell ref="JRB289:JRD289"/>
    <mergeCell ref="JRJ289:JRL289"/>
    <mergeCell ref="KKD289:KKF289"/>
    <mergeCell ref="KKL289:KKN289"/>
    <mergeCell ref="KKT289:KKV289"/>
    <mergeCell ref="KLB289:KLD289"/>
    <mergeCell ref="KLJ289:KLL289"/>
    <mergeCell ref="KIP289:KIR289"/>
    <mergeCell ref="KIX289:KIZ289"/>
    <mergeCell ref="KJF289:KJH289"/>
    <mergeCell ref="KJN289:KJP289"/>
    <mergeCell ref="KJV289:KJX289"/>
    <mergeCell ref="KHB289:KHD289"/>
    <mergeCell ref="KHJ289:KHL289"/>
    <mergeCell ref="KHR289:KHT289"/>
    <mergeCell ref="KHZ289:KIB289"/>
    <mergeCell ref="KIH289:KIJ289"/>
    <mergeCell ref="KFN289:KFP289"/>
    <mergeCell ref="KFV289:KFX289"/>
    <mergeCell ref="KGD289:KGF289"/>
    <mergeCell ref="KGL289:KGN289"/>
    <mergeCell ref="KGT289:KGV289"/>
    <mergeCell ref="KDZ289:KEB289"/>
    <mergeCell ref="KEH289:KEJ289"/>
    <mergeCell ref="KEP289:KER289"/>
    <mergeCell ref="KEX289:KEZ289"/>
    <mergeCell ref="KFF289:KFH289"/>
    <mergeCell ref="KCL289:KCN289"/>
    <mergeCell ref="KCT289:KCV289"/>
    <mergeCell ref="KDB289:KDD289"/>
    <mergeCell ref="KDJ289:KDL289"/>
    <mergeCell ref="KDR289:KDT289"/>
    <mergeCell ref="KAX289:KAZ289"/>
    <mergeCell ref="KBF289:KBH289"/>
    <mergeCell ref="KBN289:KBP289"/>
    <mergeCell ref="KBV289:KBX289"/>
    <mergeCell ref="KCD289:KCF289"/>
    <mergeCell ref="KUX289:KUZ289"/>
    <mergeCell ref="KVF289:KVH289"/>
    <mergeCell ref="KVN289:KVP289"/>
    <mergeCell ref="KVV289:KVX289"/>
    <mergeCell ref="KWD289:KWF289"/>
    <mergeCell ref="KTJ289:KTL289"/>
    <mergeCell ref="KTR289:KTT289"/>
    <mergeCell ref="KTZ289:KUB289"/>
    <mergeCell ref="KUH289:KUJ289"/>
    <mergeCell ref="KUP289:KUR289"/>
    <mergeCell ref="KRV289:KRX289"/>
    <mergeCell ref="KSD289:KSF289"/>
    <mergeCell ref="KSL289:KSN289"/>
    <mergeCell ref="KST289:KSV289"/>
    <mergeCell ref="KTB289:KTD289"/>
    <mergeCell ref="KQH289:KQJ289"/>
    <mergeCell ref="KQP289:KQR289"/>
    <mergeCell ref="KQX289:KQZ289"/>
    <mergeCell ref="KRF289:KRH289"/>
    <mergeCell ref="KRN289:KRP289"/>
    <mergeCell ref="KOT289:KOV289"/>
    <mergeCell ref="KPB289:KPD289"/>
    <mergeCell ref="KPJ289:KPL289"/>
    <mergeCell ref="KPR289:KPT289"/>
    <mergeCell ref="KPZ289:KQB289"/>
    <mergeCell ref="KNF289:KNH289"/>
    <mergeCell ref="KNN289:KNP289"/>
    <mergeCell ref="KNV289:KNX289"/>
    <mergeCell ref="KOD289:KOF289"/>
    <mergeCell ref="KOL289:KON289"/>
    <mergeCell ref="KLR289:KLT289"/>
    <mergeCell ref="KLZ289:KMB289"/>
    <mergeCell ref="KMH289:KMJ289"/>
    <mergeCell ref="KMP289:KMR289"/>
    <mergeCell ref="KMX289:KMZ289"/>
    <mergeCell ref="LFR289:LFT289"/>
    <mergeCell ref="LFZ289:LGB289"/>
    <mergeCell ref="LGH289:LGJ289"/>
    <mergeCell ref="LGP289:LGR289"/>
    <mergeCell ref="LGX289:LGZ289"/>
    <mergeCell ref="LED289:LEF289"/>
    <mergeCell ref="LEL289:LEN289"/>
    <mergeCell ref="LET289:LEV289"/>
    <mergeCell ref="LFB289:LFD289"/>
    <mergeCell ref="LFJ289:LFL289"/>
    <mergeCell ref="LCP289:LCR289"/>
    <mergeCell ref="LCX289:LCZ289"/>
    <mergeCell ref="LDF289:LDH289"/>
    <mergeCell ref="LDN289:LDP289"/>
    <mergeCell ref="LDV289:LDX289"/>
    <mergeCell ref="LBB289:LBD289"/>
    <mergeCell ref="LBJ289:LBL289"/>
    <mergeCell ref="LBR289:LBT289"/>
    <mergeCell ref="LBZ289:LCB289"/>
    <mergeCell ref="LCH289:LCJ289"/>
    <mergeCell ref="KZN289:KZP289"/>
    <mergeCell ref="KZV289:KZX289"/>
    <mergeCell ref="LAD289:LAF289"/>
    <mergeCell ref="LAL289:LAN289"/>
    <mergeCell ref="LAT289:LAV289"/>
    <mergeCell ref="KXZ289:KYB289"/>
    <mergeCell ref="KYH289:KYJ289"/>
    <mergeCell ref="KYP289:KYR289"/>
    <mergeCell ref="KYX289:KYZ289"/>
    <mergeCell ref="KZF289:KZH289"/>
    <mergeCell ref="KWL289:KWN289"/>
    <mergeCell ref="KWT289:KWV289"/>
    <mergeCell ref="KXB289:KXD289"/>
    <mergeCell ref="KXJ289:KXL289"/>
    <mergeCell ref="KXR289:KXT289"/>
    <mergeCell ref="LQL289:LQN289"/>
    <mergeCell ref="LQT289:LQV289"/>
    <mergeCell ref="LRB289:LRD289"/>
    <mergeCell ref="LRJ289:LRL289"/>
    <mergeCell ref="LRR289:LRT289"/>
    <mergeCell ref="LOX289:LOZ289"/>
    <mergeCell ref="LPF289:LPH289"/>
    <mergeCell ref="LPN289:LPP289"/>
    <mergeCell ref="LPV289:LPX289"/>
    <mergeCell ref="LQD289:LQF289"/>
    <mergeCell ref="LNJ289:LNL289"/>
    <mergeCell ref="LNR289:LNT289"/>
    <mergeCell ref="LNZ289:LOB289"/>
    <mergeCell ref="LOH289:LOJ289"/>
    <mergeCell ref="LOP289:LOR289"/>
    <mergeCell ref="LLV289:LLX289"/>
    <mergeCell ref="LMD289:LMF289"/>
    <mergeCell ref="LML289:LMN289"/>
    <mergeCell ref="LMT289:LMV289"/>
    <mergeCell ref="LNB289:LND289"/>
    <mergeCell ref="LKH289:LKJ289"/>
    <mergeCell ref="LKP289:LKR289"/>
    <mergeCell ref="LKX289:LKZ289"/>
    <mergeCell ref="LLF289:LLH289"/>
    <mergeCell ref="LLN289:LLP289"/>
    <mergeCell ref="LIT289:LIV289"/>
    <mergeCell ref="LJB289:LJD289"/>
    <mergeCell ref="LJJ289:LJL289"/>
    <mergeCell ref="LJR289:LJT289"/>
    <mergeCell ref="LJZ289:LKB289"/>
    <mergeCell ref="LHF289:LHH289"/>
    <mergeCell ref="LHN289:LHP289"/>
    <mergeCell ref="LHV289:LHX289"/>
    <mergeCell ref="LID289:LIF289"/>
    <mergeCell ref="LIL289:LIN289"/>
    <mergeCell ref="MBF289:MBH289"/>
    <mergeCell ref="MBN289:MBP289"/>
    <mergeCell ref="MBV289:MBX289"/>
    <mergeCell ref="MCD289:MCF289"/>
    <mergeCell ref="MCL289:MCN289"/>
    <mergeCell ref="LZR289:LZT289"/>
    <mergeCell ref="LZZ289:MAB289"/>
    <mergeCell ref="MAH289:MAJ289"/>
    <mergeCell ref="MAP289:MAR289"/>
    <mergeCell ref="MAX289:MAZ289"/>
    <mergeCell ref="LYD289:LYF289"/>
    <mergeCell ref="LYL289:LYN289"/>
    <mergeCell ref="LYT289:LYV289"/>
    <mergeCell ref="LZB289:LZD289"/>
    <mergeCell ref="LZJ289:LZL289"/>
    <mergeCell ref="LWP289:LWR289"/>
    <mergeCell ref="LWX289:LWZ289"/>
    <mergeCell ref="LXF289:LXH289"/>
    <mergeCell ref="LXN289:LXP289"/>
    <mergeCell ref="LXV289:LXX289"/>
    <mergeCell ref="LVB289:LVD289"/>
    <mergeCell ref="LVJ289:LVL289"/>
    <mergeCell ref="LVR289:LVT289"/>
    <mergeCell ref="LVZ289:LWB289"/>
    <mergeCell ref="LWH289:LWJ289"/>
    <mergeCell ref="LTN289:LTP289"/>
    <mergeCell ref="LTV289:LTX289"/>
    <mergeCell ref="LUD289:LUF289"/>
    <mergeCell ref="LUL289:LUN289"/>
    <mergeCell ref="LUT289:LUV289"/>
    <mergeCell ref="LRZ289:LSB289"/>
    <mergeCell ref="LSH289:LSJ289"/>
    <mergeCell ref="LSP289:LSR289"/>
    <mergeCell ref="LSX289:LSZ289"/>
    <mergeCell ref="LTF289:LTH289"/>
    <mergeCell ref="MLZ289:MMB289"/>
    <mergeCell ref="MMH289:MMJ289"/>
    <mergeCell ref="MMP289:MMR289"/>
    <mergeCell ref="MMX289:MMZ289"/>
    <mergeCell ref="MNF289:MNH289"/>
    <mergeCell ref="MKL289:MKN289"/>
    <mergeCell ref="MKT289:MKV289"/>
    <mergeCell ref="MLB289:MLD289"/>
    <mergeCell ref="MLJ289:MLL289"/>
    <mergeCell ref="MLR289:MLT289"/>
    <mergeCell ref="MIX289:MIZ289"/>
    <mergeCell ref="MJF289:MJH289"/>
    <mergeCell ref="MJN289:MJP289"/>
    <mergeCell ref="MJV289:MJX289"/>
    <mergeCell ref="MKD289:MKF289"/>
    <mergeCell ref="MHJ289:MHL289"/>
    <mergeCell ref="MHR289:MHT289"/>
    <mergeCell ref="MHZ289:MIB289"/>
    <mergeCell ref="MIH289:MIJ289"/>
    <mergeCell ref="MIP289:MIR289"/>
    <mergeCell ref="MFV289:MFX289"/>
    <mergeCell ref="MGD289:MGF289"/>
    <mergeCell ref="MGL289:MGN289"/>
    <mergeCell ref="MGT289:MGV289"/>
    <mergeCell ref="MHB289:MHD289"/>
    <mergeCell ref="MEH289:MEJ289"/>
    <mergeCell ref="MEP289:MER289"/>
    <mergeCell ref="MEX289:MEZ289"/>
    <mergeCell ref="MFF289:MFH289"/>
    <mergeCell ref="MFN289:MFP289"/>
    <mergeCell ref="MCT289:MCV289"/>
    <mergeCell ref="MDB289:MDD289"/>
    <mergeCell ref="MDJ289:MDL289"/>
    <mergeCell ref="MDR289:MDT289"/>
    <mergeCell ref="MDZ289:MEB289"/>
    <mergeCell ref="MWT289:MWV289"/>
    <mergeCell ref="MXB289:MXD289"/>
    <mergeCell ref="MXJ289:MXL289"/>
    <mergeCell ref="MXR289:MXT289"/>
    <mergeCell ref="MXZ289:MYB289"/>
    <mergeCell ref="MVF289:MVH289"/>
    <mergeCell ref="MVN289:MVP289"/>
    <mergeCell ref="MVV289:MVX289"/>
    <mergeCell ref="MWD289:MWF289"/>
    <mergeCell ref="MWL289:MWN289"/>
    <mergeCell ref="MTR289:MTT289"/>
    <mergeCell ref="MTZ289:MUB289"/>
    <mergeCell ref="MUH289:MUJ289"/>
    <mergeCell ref="MUP289:MUR289"/>
    <mergeCell ref="MUX289:MUZ289"/>
    <mergeCell ref="MSD289:MSF289"/>
    <mergeCell ref="MSL289:MSN289"/>
    <mergeCell ref="MST289:MSV289"/>
    <mergeCell ref="MTB289:MTD289"/>
    <mergeCell ref="MTJ289:MTL289"/>
    <mergeCell ref="MQP289:MQR289"/>
    <mergeCell ref="MQX289:MQZ289"/>
    <mergeCell ref="MRF289:MRH289"/>
    <mergeCell ref="MRN289:MRP289"/>
    <mergeCell ref="MRV289:MRX289"/>
    <mergeCell ref="MPB289:MPD289"/>
    <mergeCell ref="MPJ289:MPL289"/>
    <mergeCell ref="MPR289:MPT289"/>
    <mergeCell ref="MPZ289:MQB289"/>
    <mergeCell ref="MQH289:MQJ289"/>
    <mergeCell ref="MNN289:MNP289"/>
    <mergeCell ref="MNV289:MNX289"/>
    <mergeCell ref="MOD289:MOF289"/>
    <mergeCell ref="MOL289:MON289"/>
    <mergeCell ref="MOT289:MOV289"/>
    <mergeCell ref="NHN289:NHP289"/>
    <mergeCell ref="NHV289:NHX289"/>
    <mergeCell ref="NID289:NIF289"/>
    <mergeCell ref="NIL289:NIN289"/>
    <mergeCell ref="NIT289:NIV289"/>
    <mergeCell ref="NFZ289:NGB289"/>
    <mergeCell ref="NGH289:NGJ289"/>
    <mergeCell ref="NGP289:NGR289"/>
    <mergeCell ref="NGX289:NGZ289"/>
    <mergeCell ref="NHF289:NHH289"/>
    <mergeCell ref="NEL289:NEN289"/>
    <mergeCell ref="NET289:NEV289"/>
    <mergeCell ref="NFB289:NFD289"/>
    <mergeCell ref="NFJ289:NFL289"/>
    <mergeCell ref="NFR289:NFT289"/>
    <mergeCell ref="NCX289:NCZ289"/>
    <mergeCell ref="NDF289:NDH289"/>
    <mergeCell ref="NDN289:NDP289"/>
    <mergeCell ref="NDV289:NDX289"/>
    <mergeCell ref="NED289:NEF289"/>
    <mergeCell ref="NBJ289:NBL289"/>
    <mergeCell ref="NBR289:NBT289"/>
    <mergeCell ref="NBZ289:NCB289"/>
    <mergeCell ref="NCH289:NCJ289"/>
    <mergeCell ref="NCP289:NCR289"/>
    <mergeCell ref="MZV289:MZX289"/>
    <mergeCell ref="NAD289:NAF289"/>
    <mergeCell ref="NAL289:NAN289"/>
    <mergeCell ref="NAT289:NAV289"/>
    <mergeCell ref="NBB289:NBD289"/>
    <mergeCell ref="MYH289:MYJ289"/>
    <mergeCell ref="MYP289:MYR289"/>
    <mergeCell ref="MYX289:MYZ289"/>
    <mergeCell ref="MZF289:MZH289"/>
    <mergeCell ref="MZN289:MZP289"/>
    <mergeCell ref="NSH289:NSJ289"/>
    <mergeCell ref="NSP289:NSR289"/>
    <mergeCell ref="NSX289:NSZ289"/>
    <mergeCell ref="NTF289:NTH289"/>
    <mergeCell ref="NTN289:NTP289"/>
    <mergeCell ref="NQT289:NQV289"/>
    <mergeCell ref="NRB289:NRD289"/>
    <mergeCell ref="NRJ289:NRL289"/>
    <mergeCell ref="NRR289:NRT289"/>
    <mergeCell ref="NRZ289:NSB289"/>
    <mergeCell ref="NPF289:NPH289"/>
    <mergeCell ref="NPN289:NPP289"/>
    <mergeCell ref="NPV289:NPX289"/>
    <mergeCell ref="NQD289:NQF289"/>
    <mergeCell ref="NQL289:NQN289"/>
    <mergeCell ref="NNR289:NNT289"/>
    <mergeCell ref="NNZ289:NOB289"/>
    <mergeCell ref="NOH289:NOJ289"/>
    <mergeCell ref="NOP289:NOR289"/>
    <mergeCell ref="NOX289:NOZ289"/>
    <mergeCell ref="NMD289:NMF289"/>
    <mergeCell ref="NML289:NMN289"/>
    <mergeCell ref="NMT289:NMV289"/>
    <mergeCell ref="NNB289:NND289"/>
    <mergeCell ref="NNJ289:NNL289"/>
    <mergeCell ref="NKP289:NKR289"/>
    <mergeCell ref="NKX289:NKZ289"/>
    <mergeCell ref="NLF289:NLH289"/>
    <mergeCell ref="NLN289:NLP289"/>
    <mergeCell ref="NLV289:NLX289"/>
    <mergeCell ref="NJB289:NJD289"/>
    <mergeCell ref="NJJ289:NJL289"/>
    <mergeCell ref="NJR289:NJT289"/>
    <mergeCell ref="NJZ289:NKB289"/>
    <mergeCell ref="NKH289:NKJ289"/>
    <mergeCell ref="ODB289:ODD289"/>
    <mergeCell ref="ODJ289:ODL289"/>
    <mergeCell ref="ODR289:ODT289"/>
    <mergeCell ref="ODZ289:OEB289"/>
    <mergeCell ref="OEH289:OEJ289"/>
    <mergeCell ref="OBN289:OBP289"/>
    <mergeCell ref="OBV289:OBX289"/>
    <mergeCell ref="OCD289:OCF289"/>
    <mergeCell ref="OCL289:OCN289"/>
    <mergeCell ref="OCT289:OCV289"/>
    <mergeCell ref="NZZ289:OAB289"/>
    <mergeCell ref="OAH289:OAJ289"/>
    <mergeCell ref="OAP289:OAR289"/>
    <mergeCell ref="OAX289:OAZ289"/>
    <mergeCell ref="OBF289:OBH289"/>
    <mergeCell ref="NYL289:NYN289"/>
    <mergeCell ref="NYT289:NYV289"/>
    <mergeCell ref="NZB289:NZD289"/>
    <mergeCell ref="NZJ289:NZL289"/>
    <mergeCell ref="NZR289:NZT289"/>
    <mergeCell ref="NWX289:NWZ289"/>
    <mergeCell ref="NXF289:NXH289"/>
    <mergeCell ref="NXN289:NXP289"/>
    <mergeCell ref="NXV289:NXX289"/>
    <mergeCell ref="NYD289:NYF289"/>
    <mergeCell ref="NVJ289:NVL289"/>
    <mergeCell ref="NVR289:NVT289"/>
    <mergeCell ref="NVZ289:NWB289"/>
    <mergeCell ref="NWH289:NWJ289"/>
    <mergeCell ref="NWP289:NWR289"/>
    <mergeCell ref="NTV289:NTX289"/>
    <mergeCell ref="NUD289:NUF289"/>
    <mergeCell ref="NUL289:NUN289"/>
    <mergeCell ref="NUT289:NUV289"/>
    <mergeCell ref="NVB289:NVD289"/>
    <mergeCell ref="ONV289:ONX289"/>
    <mergeCell ref="OOD289:OOF289"/>
    <mergeCell ref="OOL289:OON289"/>
    <mergeCell ref="OOT289:OOV289"/>
    <mergeCell ref="OPB289:OPD289"/>
    <mergeCell ref="OMH289:OMJ289"/>
    <mergeCell ref="OMP289:OMR289"/>
    <mergeCell ref="OMX289:OMZ289"/>
    <mergeCell ref="ONF289:ONH289"/>
    <mergeCell ref="ONN289:ONP289"/>
    <mergeCell ref="OKT289:OKV289"/>
    <mergeCell ref="OLB289:OLD289"/>
    <mergeCell ref="OLJ289:OLL289"/>
    <mergeCell ref="OLR289:OLT289"/>
    <mergeCell ref="OLZ289:OMB289"/>
    <mergeCell ref="OJF289:OJH289"/>
    <mergeCell ref="OJN289:OJP289"/>
    <mergeCell ref="OJV289:OJX289"/>
    <mergeCell ref="OKD289:OKF289"/>
    <mergeCell ref="OKL289:OKN289"/>
    <mergeCell ref="OHR289:OHT289"/>
    <mergeCell ref="OHZ289:OIB289"/>
    <mergeCell ref="OIH289:OIJ289"/>
    <mergeCell ref="OIP289:OIR289"/>
    <mergeCell ref="OIX289:OIZ289"/>
    <mergeCell ref="OGD289:OGF289"/>
    <mergeCell ref="OGL289:OGN289"/>
    <mergeCell ref="OGT289:OGV289"/>
    <mergeCell ref="OHB289:OHD289"/>
    <mergeCell ref="OHJ289:OHL289"/>
    <mergeCell ref="OEP289:OER289"/>
    <mergeCell ref="OEX289:OEZ289"/>
    <mergeCell ref="OFF289:OFH289"/>
    <mergeCell ref="OFN289:OFP289"/>
    <mergeCell ref="OFV289:OFX289"/>
    <mergeCell ref="OYP289:OYR289"/>
    <mergeCell ref="OYX289:OYZ289"/>
    <mergeCell ref="OZF289:OZH289"/>
    <mergeCell ref="OZN289:OZP289"/>
    <mergeCell ref="OZV289:OZX289"/>
    <mergeCell ref="OXB289:OXD289"/>
    <mergeCell ref="OXJ289:OXL289"/>
    <mergeCell ref="OXR289:OXT289"/>
    <mergeCell ref="OXZ289:OYB289"/>
    <mergeCell ref="OYH289:OYJ289"/>
    <mergeCell ref="OVN289:OVP289"/>
    <mergeCell ref="OVV289:OVX289"/>
    <mergeCell ref="OWD289:OWF289"/>
    <mergeCell ref="OWL289:OWN289"/>
    <mergeCell ref="OWT289:OWV289"/>
    <mergeCell ref="OTZ289:OUB289"/>
    <mergeCell ref="OUH289:OUJ289"/>
    <mergeCell ref="OUP289:OUR289"/>
    <mergeCell ref="OUX289:OUZ289"/>
    <mergeCell ref="OVF289:OVH289"/>
    <mergeCell ref="OSL289:OSN289"/>
    <mergeCell ref="OST289:OSV289"/>
    <mergeCell ref="OTB289:OTD289"/>
    <mergeCell ref="OTJ289:OTL289"/>
    <mergeCell ref="OTR289:OTT289"/>
    <mergeCell ref="OQX289:OQZ289"/>
    <mergeCell ref="ORF289:ORH289"/>
    <mergeCell ref="ORN289:ORP289"/>
    <mergeCell ref="ORV289:ORX289"/>
    <mergeCell ref="OSD289:OSF289"/>
    <mergeCell ref="OPJ289:OPL289"/>
    <mergeCell ref="OPR289:OPT289"/>
    <mergeCell ref="OPZ289:OQB289"/>
    <mergeCell ref="OQH289:OQJ289"/>
    <mergeCell ref="OQP289:OQR289"/>
    <mergeCell ref="PJJ289:PJL289"/>
    <mergeCell ref="PJR289:PJT289"/>
    <mergeCell ref="PJZ289:PKB289"/>
    <mergeCell ref="PKH289:PKJ289"/>
    <mergeCell ref="PKP289:PKR289"/>
    <mergeCell ref="PHV289:PHX289"/>
    <mergeCell ref="PID289:PIF289"/>
    <mergeCell ref="PIL289:PIN289"/>
    <mergeCell ref="PIT289:PIV289"/>
    <mergeCell ref="PJB289:PJD289"/>
    <mergeCell ref="PGH289:PGJ289"/>
    <mergeCell ref="PGP289:PGR289"/>
    <mergeCell ref="PGX289:PGZ289"/>
    <mergeCell ref="PHF289:PHH289"/>
    <mergeCell ref="PHN289:PHP289"/>
    <mergeCell ref="PET289:PEV289"/>
    <mergeCell ref="PFB289:PFD289"/>
    <mergeCell ref="PFJ289:PFL289"/>
    <mergeCell ref="PFR289:PFT289"/>
    <mergeCell ref="PFZ289:PGB289"/>
    <mergeCell ref="PDF289:PDH289"/>
    <mergeCell ref="PDN289:PDP289"/>
    <mergeCell ref="PDV289:PDX289"/>
    <mergeCell ref="PED289:PEF289"/>
    <mergeCell ref="PEL289:PEN289"/>
    <mergeCell ref="PBR289:PBT289"/>
    <mergeCell ref="PBZ289:PCB289"/>
    <mergeCell ref="PCH289:PCJ289"/>
    <mergeCell ref="PCP289:PCR289"/>
    <mergeCell ref="PCX289:PCZ289"/>
    <mergeCell ref="PAD289:PAF289"/>
    <mergeCell ref="PAL289:PAN289"/>
    <mergeCell ref="PAT289:PAV289"/>
    <mergeCell ref="PBB289:PBD289"/>
    <mergeCell ref="PBJ289:PBL289"/>
    <mergeCell ref="PUD289:PUF289"/>
    <mergeCell ref="PUL289:PUN289"/>
    <mergeCell ref="PUT289:PUV289"/>
    <mergeCell ref="PVB289:PVD289"/>
    <mergeCell ref="PVJ289:PVL289"/>
    <mergeCell ref="PSP289:PSR289"/>
    <mergeCell ref="PSX289:PSZ289"/>
    <mergeCell ref="PTF289:PTH289"/>
    <mergeCell ref="PTN289:PTP289"/>
    <mergeCell ref="PTV289:PTX289"/>
    <mergeCell ref="PRB289:PRD289"/>
    <mergeCell ref="PRJ289:PRL289"/>
    <mergeCell ref="PRR289:PRT289"/>
    <mergeCell ref="PRZ289:PSB289"/>
    <mergeCell ref="PSH289:PSJ289"/>
    <mergeCell ref="PPN289:PPP289"/>
    <mergeCell ref="PPV289:PPX289"/>
    <mergeCell ref="PQD289:PQF289"/>
    <mergeCell ref="PQL289:PQN289"/>
    <mergeCell ref="PQT289:PQV289"/>
    <mergeCell ref="PNZ289:POB289"/>
    <mergeCell ref="POH289:POJ289"/>
    <mergeCell ref="POP289:POR289"/>
    <mergeCell ref="POX289:POZ289"/>
    <mergeCell ref="PPF289:PPH289"/>
    <mergeCell ref="PML289:PMN289"/>
    <mergeCell ref="PMT289:PMV289"/>
    <mergeCell ref="PNB289:PND289"/>
    <mergeCell ref="PNJ289:PNL289"/>
    <mergeCell ref="PNR289:PNT289"/>
    <mergeCell ref="PKX289:PKZ289"/>
    <mergeCell ref="PLF289:PLH289"/>
    <mergeCell ref="PLN289:PLP289"/>
    <mergeCell ref="PLV289:PLX289"/>
    <mergeCell ref="PMD289:PMF289"/>
    <mergeCell ref="QEX289:QEZ289"/>
    <mergeCell ref="QFF289:QFH289"/>
    <mergeCell ref="QFN289:QFP289"/>
    <mergeCell ref="QFV289:QFX289"/>
    <mergeCell ref="QGD289:QGF289"/>
    <mergeCell ref="QDJ289:QDL289"/>
    <mergeCell ref="QDR289:QDT289"/>
    <mergeCell ref="QDZ289:QEB289"/>
    <mergeCell ref="QEH289:QEJ289"/>
    <mergeCell ref="QEP289:QER289"/>
    <mergeCell ref="QBV289:QBX289"/>
    <mergeCell ref="QCD289:QCF289"/>
    <mergeCell ref="QCL289:QCN289"/>
    <mergeCell ref="QCT289:QCV289"/>
    <mergeCell ref="QDB289:QDD289"/>
    <mergeCell ref="QAH289:QAJ289"/>
    <mergeCell ref="QAP289:QAR289"/>
    <mergeCell ref="QAX289:QAZ289"/>
    <mergeCell ref="QBF289:QBH289"/>
    <mergeCell ref="QBN289:QBP289"/>
    <mergeCell ref="PYT289:PYV289"/>
    <mergeCell ref="PZB289:PZD289"/>
    <mergeCell ref="PZJ289:PZL289"/>
    <mergeCell ref="PZR289:PZT289"/>
    <mergeCell ref="PZZ289:QAB289"/>
    <mergeCell ref="PXF289:PXH289"/>
    <mergeCell ref="PXN289:PXP289"/>
    <mergeCell ref="PXV289:PXX289"/>
    <mergeCell ref="PYD289:PYF289"/>
    <mergeCell ref="PYL289:PYN289"/>
    <mergeCell ref="PVR289:PVT289"/>
    <mergeCell ref="PVZ289:PWB289"/>
    <mergeCell ref="PWH289:PWJ289"/>
    <mergeCell ref="PWP289:PWR289"/>
    <mergeCell ref="PWX289:PWZ289"/>
    <mergeCell ref="QPR289:QPT289"/>
    <mergeCell ref="QPZ289:QQB289"/>
    <mergeCell ref="QQH289:QQJ289"/>
    <mergeCell ref="QQP289:QQR289"/>
    <mergeCell ref="QQX289:QQZ289"/>
    <mergeCell ref="QOD289:QOF289"/>
    <mergeCell ref="QOL289:QON289"/>
    <mergeCell ref="QOT289:QOV289"/>
    <mergeCell ref="QPB289:QPD289"/>
    <mergeCell ref="QPJ289:QPL289"/>
    <mergeCell ref="QMP289:QMR289"/>
    <mergeCell ref="QMX289:QMZ289"/>
    <mergeCell ref="QNF289:QNH289"/>
    <mergeCell ref="QNN289:QNP289"/>
    <mergeCell ref="QNV289:QNX289"/>
    <mergeCell ref="QLB289:QLD289"/>
    <mergeCell ref="QLJ289:QLL289"/>
    <mergeCell ref="QLR289:QLT289"/>
    <mergeCell ref="QLZ289:QMB289"/>
    <mergeCell ref="QMH289:QMJ289"/>
    <mergeCell ref="QJN289:QJP289"/>
    <mergeCell ref="QJV289:QJX289"/>
    <mergeCell ref="QKD289:QKF289"/>
    <mergeCell ref="QKL289:QKN289"/>
    <mergeCell ref="QKT289:QKV289"/>
    <mergeCell ref="QHZ289:QIB289"/>
    <mergeCell ref="QIH289:QIJ289"/>
    <mergeCell ref="QIP289:QIR289"/>
    <mergeCell ref="QIX289:QIZ289"/>
    <mergeCell ref="QJF289:QJH289"/>
    <mergeCell ref="QGL289:QGN289"/>
    <mergeCell ref="QGT289:QGV289"/>
    <mergeCell ref="QHB289:QHD289"/>
    <mergeCell ref="QHJ289:QHL289"/>
    <mergeCell ref="QHR289:QHT289"/>
    <mergeCell ref="RAL289:RAN289"/>
    <mergeCell ref="RAT289:RAV289"/>
    <mergeCell ref="RBB289:RBD289"/>
    <mergeCell ref="RBJ289:RBL289"/>
    <mergeCell ref="RBR289:RBT289"/>
    <mergeCell ref="QYX289:QYZ289"/>
    <mergeCell ref="QZF289:QZH289"/>
    <mergeCell ref="QZN289:QZP289"/>
    <mergeCell ref="QZV289:QZX289"/>
    <mergeCell ref="RAD289:RAF289"/>
    <mergeCell ref="QXJ289:QXL289"/>
    <mergeCell ref="QXR289:QXT289"/>
    <mergeCell ref="QXZ289:QYB289"/>
    <mergeCell ref="QYH289:QYJ289"/>
    <mergeCell ref="QYP289:QYR289"/>
    <mergeCell ref="QVV289:QVX289"/>
    <mergeCell ref="QWD289:QWF289"/>
    <mergeCell ref="QWL289:QWN289"/>
    <mergeCell ref="QWT289:QWV289"/>
    <mergeCell ref="QXB289:QXD289"/>
    <mergeCell ref="QUH289:QUJ289"/>
    <mergeCell ref="QUP289:QUR289"/>
    <mergeCell ref="QUX289:QUZ289"/>
    <mergeCell ref="QVF289:QVH289"/>
    <mergeCell ref="QVN289:QVP289"/>
    <mergeCell ref="QST289:QSV289"/>
    <mergeCell ref="QTB289:QTD289"/>
    <mergeCell ref="QTJ289:QTL289"/>
    <mergeCell ref="QTR289:QTT289"/>
    <mergeCell ref="QTZ289:QUB289"/>
    <mergeCell ref="QRF289:QRH289"/>
    <mergeCell ref="QRN289:QRP289"/>
    <mergeCell ref="QRV289:QRX289"/>
    <mergeCell ref="QSD289:QSF289"/>
    <mergeCell ref="QSL289:QSN289"/>
    <mergeCell ref="RLF289:RLH289"/>
    <mergeCell ref="RLN289:RLP289"/>
    <mergeCell ref="RLV289:RLX289"/>
    <mergeCell ref="RMD289:RMF289"/>
    <mergeCell ref="RML289:RMN289"/>
    <mergeCell ref="RJR289:RJT289"/>
    <mergeCell ref="RJZ289:RKB289"/>
    <mergeCell ref="RKH289:RKJ289"/>
    <mergeCell ref="RKP289:RKR289"/>
    <mergeCell ref="RKX289:RKZ289"/>
    <mergeCell ref="RID289:RIF289"/>
    <mergeCell ref="RIL289:RIN289"/>
    <mergeCell ref="RIT289:RIV289"/>
    <mergeCell ref="RJB289:RJD289"/>
    <mergeCell ref="RJJ289:RJL289"/>
    <mergeCell ref="RGP289:RGR289"/>
    <mergeCell ref="RGX289:RGZ289"/>
    <mergeCell ref="RHF289:RHH289"/>
    <mergeCell ref="RHN289:RHP289"/>
    <mergeCell ref="RHV289:RHX289"/>
    <mergeCell ref="RFB289:RFD289"/>
    <mergeCell ref="RFJ289:RFL289"/>
    <mergeCell ref="RFR289:RFT289"/>
    <mergeCell ref="RFZ289:RGB289"/>
    <mergeCell ref="RGH289:RGJ289"/>
    <mergeCell ref="RDN289:RDP289"/>
    <mergeCell ref="RDV289:RDX289"/>
    <mergeCell ref="RED289:REF289"/>
    <mergeCell ref="REL289:REN289"/>
    <mergeCell ref="RET289:REV289"/>
    <mergeCell ref="RBZ289:RCB289"/>
    <mergeCell ref="RCH289:RCJ289"/>
    <mergeCell ref="RCP289:RCR289"/>
    <mergeCell ref="RCX289:RCZ289"/>
    <mergeCell ref="RDF289:RDH289"/>
    <mergeCell ref="RVZ289:RWB289"/>
    <mergeCell ref="RWH289:RWJ289"/>
    <mergeCell ref="RWP289:RWR289"/>
    <mergeCell ref="RWX289:RWZ289"/>
    <mergeCell ref="RXF289:RXH289"/>
    <mergeCell ref="RUL289:RUN289"/>
    <mergeCell ref="RUT289:RUV289"/>
    <mergeCell ref="RVB289:RVD289"/>
    <mergeCell ref="RVJ289:RVL289"/>
    <mergeCell ref="RVR289:RVT289"/>
    <mergeCell ref="RSX289:RSZ289"/>
    <mergeCell ref="RTF289:RTH289"/>
    <mergeCell ref="RTN289:RTP289"/>
    <mergeCell ref="RTV289:RTX289"/>
    <mergeCell ref="RUD289:RUF289"/>
    <mergeCell ref="RRJ289:RRL289"/>
    <mergeCell ref="RRR289:RRT289"/>
    <mergeCell ref="RRZ289:RSB289"/>
    <mergeCell ref="RSH289:RSJ289"/>
    <mergeCell ref="RSP289:RSR289"/>
    <mergeCell ref="RPV289:RPX289"/>
    <mergeCell ref="RQD289:RQF289"/>
    <mergeCell ref="RQL289:RQN289"/>
    <mergeCell ref="RQT289:RQV289"/>
    <mergeCell ref="RRB289:RRD289"/>
    <mergeCell ref="ROH289:ROJ289"/>
    <mergeCell ref="ROP289:ROR289"/>
    <mergeCell ref="ROX289:ROZ289"/>
    <mergeCell ref="RPF289:RPH289"/>
    <mergeCell ref="RPN289:RPP289"/>
    <mergeCell ref="RMT289:RMV289"/>
    <mergeCell ref="RNB289:RND289"/>
    <mergeCell ref="RNJ289:RNL289"/>
    <mergeCell ref="RNR289:RNT289"/>
    <mergeCell ref="RNZ289:ROB289"/>
    <mergeCell ref="SGT289:SGV289"/>
    <mergeCell ref="SHB289:SHD289"/>
    <mergeCell ref="SHJ289:SHL289"/>
    <mergeCell ref="SHR289:SHT289"/>
    <mergeCell ref="SHZ289:SIB289"/>
    <mergeCell ref="SFF289:SFH289"/>
    <mergeCell ref="SFN289:SFP289"/>
    <mergeCell ref="SFV289:SFX289"/>
    <mergeCell ref="SGD289:SGF289"/>
    <mergeCell ref="SGL289:SGN289"/>
    <mergeCell ref="SDR289:SDT289"/>
    <mergeCell ref="SDZ289:SEB289"/>
    <mergeCell ref="SEH289:SEJ289"/>
    <mergeCell ref="SEP289:SER289"/>
    <mergeCell ref="SEX289:SEZ289"/>
    <mergeCell ref="SCD289:SCF289"/>
    <mergeCell ref="SCL289:SCN289"/>
    <mergeCell ref="SCT289:SCV289"/>
    <mergeCell ref="SDB289:SDD289"/>
    <mergeCell ref="SDJ289:SDL289"/>
    <mergeCell ref="SAP289:SAR289"/>
    <mergeCell ref="SAX289:SAZ289"/>
    <mergeCell ref="SBF289:SBH289"/>
    <mergeCell ref="SBN289:SBP289"/>
    <mergeCell ref="SBV289:SBX289"/>
    <mergeCell ref="RZB289:RZD289"/>
    <mergeCell ref="RZJ289:RZL289"/>
    <mergeCell ref="RZR289:RZT289"/>
    <mergeCell ref="RZZ289:SAB289"/>
    <mergeCell ref="SAH289:SAJ289"/>
    <mergeCell ref="RXN289:RXP289"/>
    <mergeCell ref="RXV289:RXX289"/>
    <mergeCell ref="RYD289:RYF289"/>
    <mergeCell ref="RYL289:RYN289"/>
    <mergeCell ref="RYT289:RYV289"/>
    <mergeCell ref="SRN289:SRP289"/>
    <mergeCell ref="SRV289:SRX289"/>
    <mergeCell ref="SSD289:SSF289"/>
    <mergeCell ref="SSL289:SSN289"/>
    <mergeCell ref="SST289:SSV289"/>
    <mergeCell ref="SPZ289:SQB289"/>
    <mergeCell ref="SQH289:SQJ289"/>
    <mergeCell ref="SQP289:SQR289"/>
    <mergeCell ref="SQX289:SQZ289"/>
    <mergeCell ref="SRF289:SRH289"/>
    <mergeCell ref="SOL289:SON289"/>
    <mergeCell ref="SOT289:SOV289"/>
    <mergeCell ref="SPB289:SPD289"/>
    <mergeCell ref="SPJ289:SPL289"/>
    <mergeCell ref="SPR289:SPT289"/>
    <mergeCell ref="SMX289:SMZ289"/>
    <mergeCell ref="SNF289:SNH289"/>
    <mergeCell ref="SNN289:SNP289"/>
    <mergeCell ref="SNV289:SNX289"/>
    <mergeCell ref="SOD289:SOF289"/>
    <mergeCell ref="SLJ289:SLL289"/>
    <mergeCell ref="SLR289:SLT289"/>
    <mergeCell ref="SLZ289:SMB289"/>
    <mergeCell ref="SMH289:SMJ289"/>
    <mergeCell ref="SMP289:SMR289"/>
    <mergeCell ref="SJV289:SJX289"/>
    <mergeCell ref="SKD289:SKF289"/>
    <mergeCell ref="SKL289:SKN289"/>
    <mergeCell ref="SKT289:SKV289"/>
    <mergeCell ref="SLB289:SLD289"/>
    <mergeCell ref="SIH289:SIJ289"/>
    <mergeCell ref="SIP289:SIR289"/>
    <mergeCell ref="SIX289:SIZ289"/>
    <mergeCell ref="SJF289:SJH289"/>
    <mergeCell ref="SJN289:SJP289"/>
    <mergeCell ref="TCH289:TCJ289"/>
    <mergeCell ref="TCP289:TCR289"/>
    <mergeCell ref="TCX289:TCZ289"/>
    <mergeCell ref="TDF289:TDH289"/>
    <mergeCell ref="TDN289:TDP289"/>
    <mergeCell ref="TAT289:TAV289"/>
    <mergeCell ref="TBB289:TBD289"/>
    <mergeCell ref="TBJ289:TBL289"/>
    <mergeCell ref="TBR289:TBT289"/>
    <mergeCell ref="TBZ289:TCB289"/>
    <mergeCell ref="SZF289:SZH289"/>
    <mergeCell ref="SZN289:SZP289"/>
    <mergeCell ref="SZV289:SZX289"/>
    <mergeCell ref="TAD289:TAF289"/>
    <mergeCell ref="TAL289:TAN289"/>
    <mergeCell ref="SXR289:SXT289"/>
    <mergeCell ref="SXZ289:SYB289"/>
    <mergeCell ref="SYH289:SYJ289"/>
    <mergeCell ref="SYP289:SYR289"/>
    <mergeCell ref="SYX289:SYZ289"/>
    <mergeCell ref="SWD289:SWF289"/>
    <mergeCell ref="SWL289:SWN289"/>
    <mergeCell ref="SWT289:SWV289"/>
    <mergeCell ref="SXB289:SXD289"/>
    <mergeCell ref="SXJ289:SXL289"/>
    <mergeCell ref="SUP289:SUR289"/>
    <mergeCell ref="SUX289:SUZ289"/>
    <mergeCell ref="SVF289:SVH289"/>
    <mergeCell ref="SVN289:SVP289"/>
    <mergeCell ref="SVV289:SVX289"/>
    <mergeCell ref="STB289:STD289"/>
    <mergeCell ref="STJ289:STL289"/>
    <mergeCell ref="STR289:STT289"/>
    <mergeCell ref="STZ289:SUB289"/>
    <mergeCell ref="SUH289:SUJ289"/>
    <mergeCell ref="TNB289:TND289"/>
    <mergeCell ref="TNJ289:TNL289"/>
    <mergeCell ref="TNR289:TNT289"/>
    <mergeCell ref="TNZ289:TOB289"/>
    <mergeCell ref="TOH289:TOJ289"/>
    <mergeCell ref="TLN289:TLP289"/>
    <mergeCell ref="TLV289:TLX289"/>
    <mergeCell ref="TMD289:TMF289"/>
    <mergeCell ref="TML289:TMN289"/>
    <mergeCell ref="TMT289:TMV289"/>
    <mergeCell ref="TJZ289:TKB289"/>
    <mergeCell ref="TKH289:TKJ289"/>
    <mergeCell ref="TKP289:TKR289"/>
    <mergeCell ref="TKX289:TKZ289"/>
    <mergeCell ref="TLF289:TLH289"/>
    <mergeCell ref="TIL289:TIN289"/>
    <mergeCell ref="TIT289:TIV289"/>
    <mergeCell ref="TJB289:TJD289"/>
    <mergeCell ref="TJJ289:TJL289"/>
    <mergeCell ref="TJR289:TJT289"/>
    <mergeCell ref="TGX289:TGZ289"/>
    <mergeCell ref="THF289:THH289"/>
    <mergeCell ref="THN289:THP289"/>
    <mergeCell ref="THV289:THX289"/>
    <mergeCell ref="TID289:TIF289"/>
    <mergeCell ref="TFJ289:TFL289"/>
    <mergeCell ref="TFR289:TFT289"/>
    <mergeCell ref="TFZ289:TGB289"/>
    <mergeCell ref="TGH289:TGJ289"/>
    <mergeCell ref="TGP289:TGR289"/>
    <mergeCell ref="TDV289:TDX289"/>
    <mergeCell ref="TED289:TEF289"/>
    <mergeCell ref="TEL289:TEN289"/>
    <mergeCell ref="TET289:TEV289"/>
    <mergeCell ref="TFB289:TFD289"/>
    <mergeCell ref="TXV289:TXX289"/>
    <mergeCell ref="TYD289:TYF289"/>
    <mergeCell ref="TYL289:TYN289"/>
    <mergeCell ref="TYT289:TYV289"/>
    <mergeCell ref="TZB289:TZD289"/>
    <mergeCell ref="TWH289:TWJ289"/>
    <mergeCell ref="TWP289:TWR289"/>
    <mergeCell ref="TWX289:TWZ289"/>
    <mergeCell ref="TXF289:TXH289"/>
    <mergeCell ref="TXN289:TXP289"/>
    <mergeCell ref="TUT289:TUV289"/>
    <mergeCell ref="TVB289:TVD289"/>
    <mergeCell ref="TVJ289:TVL289"/>
    <mergeCell ref="TVR289:TVT289"/>
    <mergeCell ref="TVZ289:TWB289"/>
    <mergeCell ref="TTF289:TTH289"/>
    <mergeCell ref="TTN289:TTP289"/>
    <mergeCell ref="TTV289:TTX289"/>
    <mergeCell ref="TUD289:TUF289"/>
    <mergeCell ref="TUL289:TUN289"/>
    <mergeCell ref="TRR289:TRT289"/>
    <mergeCell ref="TRZ289:TSB289"/>
    <mergeCell ref="TSH289:TSJ289"/>
    <mergeCell ref="TSP289:TSR289"/>
    <mergeCell ref="TSX289:TSZ289"/>
    <mergeCell ref="TQD289:TQF289"/>
    <mergeCell ref="TQL289:TQN289"/>
    <mergeCell ref="TQT289:TQV289"/>
    <mergeCell ref="TRB289:TRD289"/>
    <mergeCell ref="TRJ289:TRL289"/>
    <mergeCell ref="TOP289:TOR289"/>
    <mergeCell ref="TOX289:TOZ289"/>
    <mergeCell ref="TPF289:TPH289"/>
    <mergeCell ref="TPN289:TPP289"/>
    <mergeCell ref="TPV289:TPX289"/>
    <mergeCell ref="UIP289:UIR289"/>
    <mergeCell ref="UIX289:UIZ289"/>
    <mergeCell ref="UJF289:UJH289"/>
    <mergeCell ref="UJN289:UJP289"/>
    <mergeCell ref="UJV289:UJX289"/>
    <mergeCell ref="UHB289:UHD289"/>
    <mergeCell ref="UHJ289:UHL289"/>
    <mergeCell ref="UHR289:UHT289"/>
    <mergeCell ref="UHZ289:UIB289"/>
    <mergeCell ref="UIH289:UIJ289"/>
    <mergeCell ref="UFN289:UFP289"/>
    <mergeCell ref="UFV289:UFX289"/>
    <mergeCell ref="UGD289:UGF289"/>
    <mergeCell ref="UGL289:UGN289"/>
    <mergeCell ref="UGT289:UGV289"/>
    <mergeCell ref="UDZ289:UEB289"/>
    <mergeCell ref="UEH289:UEJ289"/>
    <mergeCell ref="UEP289:UER289"/>
    <mergeCell ref="UEX289:UEZ289"/>
    <mergeCell ref="UFF289:UFH289"/>
    <mergeCell ref="UCL289:UCN289"/>
    <mergeCell ref="UCT289:UCV289"/>
    <mergeCell ref="UDB289:UDD289"/>
    <mergeCell ref="UDJ289:UDL289"/>
    <mergeCell ref="UDR289:UDT289"/>
    <mergeCell ref="UAX289:UAZ289"/>
    <mergeCell ref="UBF289:UBH289"/>
    <mergeCell ref="UBN289:UBP289"/>
    <mergeCell ref="UBV289:UBX289"/>
    <mergeCell ref="UCD289:UCF289"/>
    <mergeCell ref="TZJ289:TZL289"/>
    <mergeCell ref="TZR289:TZT289"/>
    <mergeCell ref="TZZ289:UAB289"/>
    <mergeCell ref="UAH289:UAJ289"/>
    <mergeCell ref="UAP289:UAR289"/>
    <mergeCell ref="UTJ289:UTL289"/>
    <mergeCell ref="UTR289:UTT289"/>
    <mergeCell ref="UTZ289:UUB289"/>
    <mergeCell ref="UUH289:UUJ289"/>
    <mergeCell ref="UUP289:UUR289"/>
    <mergeCell ref="URV289:URX289"/>
    <mergeCell ref="USD289:USF289"/>
    <mergeCell ref="USL289:USN289"/>
    <mergeCell ref="UST289:USV289"/>
    <mergeCell ref="UTB289:UTD289"/>
    <mergeCell ref="UQH289:UQJ289"/>
    <mergeCell ref="UQP289:UQR289"/>
    <mergeCell ref="UQX289:UQZ289"/>
    <mergeCell ref="URF289:URH289"/>
    <mergeCell ref="URN289:URP289"/>
    <mergeCell ref="UOT289:UOV289"/>
    <mergeCell ref="UPB289:UPD289"/>
    <mergeCell ref="UPJ289:UPL289"/>
    <mergeCell ref="UPR289:UPT289"/>
    <mergeCell ref="UPZ289:UQB289"/>
    <mergeCell ref="UNF289:UNH289"/>
    <mergeCell ref="UNN289:UNP289"/>
    <mergeCell ref="UNV289:UNX289"/>
    <mergeCell ref="UOD289:UOF289"/>
    <mergeCell ref="UOL289:UON289"/>
    <mergeCell ref="ULR289:ULT289"/>
    <mergeCell ref="ULZ289:UMB289"/>
    <mergeCell ref="UMH289:UMJ289"/>
    <mergeCell ref="UMP289:UMR289"/>
    <mergeCell ref="UMX289:UMZ289"/>
    <mergeCell ref="UKD289:UKF289"/>
    <mergeCell ref="UKL289:UKN289"/>
    <mergeCell ref="UKT289:UKV289"/>
    <mergeCell ref="ULB289:ULD289"/>
    <mergeCell ref="ULJ289:ULL289"/>
    <mergeCell ref="VED289:VEF289"/>
    <mergeCell ref="VEL289:VEN289"/>
    <mergeCell ref="VET289:VEV289"/>
    <mergeCell ref="VFB289:VFD289"/>
    <mergeCell ref="VFJ289:VFL289"/>
    <mergeCell ref="VCP289:VCR289"/>
    <mergeCell ref="VCX289:VCZ289"/>
    <mergeCell ref="VDF289:VDH289"/>
    <mergeCell ref="VDN289:VDP289"/>
    <mergeCell ref="VDV289:VDX289"/>
    <mergeCell ref="VBB289:VBD289"/>
    <mergeCell ref="VBJ289:VBL289"/>
    <mergeCell ref="VBR289:VBT289"/>
    <mergeCell ref="VBZ289:VCB289"/>
    <mergeCell ref="VCH289:VCJ289"/>
    <mergeCell ref="UZN289:UZP289"/>
    <mergeCell ref="UZV289:UZX289"/>
    <mergeCell ref="VAD289:VAF289"/>
    <mergeCell ref="VAL289:VAN289"/>
    <mergeCell ref="VAT289:VAV289"/>
    <mergeCell ref="UXZ289:UYB289"/>
    <mergeCell ref="UYH289:UYJ289"/>
    <mergeCell ref="UYP289:UYR289"/>
    <mergeCell ref="UYX289:UYZ289"/>
    <mergeCell ref="UZF289:UZH289"/>
    <mergeCell ref="UWL289:UWN289"/>
    <mergeCell ref="UWT289:UWV289"/>
    <mergeCell ref="UXB289:UXD289"/>
    <mergeCell ref="UXJ289:UXL289"/>
    <mergeCell ref="UXR289:UXT289"/>
    <mergeCell ref="UUX289:UUZ289"/>
    <mergeCell ref="UVF289:UVH289"/>
    <mergeCell ref="UVN289:UVP289"/>
    <mergeCell ref="UVV289:UVX289"/>
    <mergeCell ref="UWD289:UWF289"/>
    <mergeCell ref="VOX289:VOZ289"/>
    <mergeCell ref="VPF289:VPH289"/>
    <mergeCell ref="VPN289:VPP289"/>
    <mergeCell ref="VPV289:VPX289"/>
    <mergeCell ref="VQD289:VQF289"/>
    <mergeCell ref="VNJ289:VNL289"/>
    <mergeCell ref="VNR289:VNT289"/>
    <mergeCell ref="VNZ289:VOB289"/>
    <mergeCell ref="VOH289:VOJ289"/>
    <mergeCell ref="VOP289:VOR289"/>
    <mergeCell ref="VLV289:VLX289"/>
    <mergeCell ref="VMD289:VMF289"/>
    <mergeCell ref="VML289:VMN289"/>
    <mergeCell ref="VMT289:VMV289"/>
    <mergeCell ref="VNB289:VND289"/>
    <mergeCell ref="VKH289:VKJ289"/>
    <mergeCell ref="VKP289:VKR289"/>
    <mergeCell ref="VKX289:VKZ289"/>
    <mergeCell ref="VLF289:VLH289"/>
    <mergeCell ref="VLN289:VLP289"/>
    <mergeCell ref="VIT289:VIV289"/>
    <mergeCell ref="VJB289:VJD289"/>
    <mergeCell ref="VJJ289:VJL289"/>
    <mergeCell ref="VJR289:VJT289"/>
    <mergeCell ref="VJZ289:VKB289"/>
    <mergeCell ref="VHF289:VHH289"/>
    <mergeCell ref="VHN289:VHP289"/>
    <mergeCell ref="VHV289:VHX289"/>
    <mergeCell ref="VID289:VIF289"/>
    <mergeCell ref="VIL289:VIN289"/>
    <mergeCell ref="VFR289:VFT289"/>
    <mergeCell ref="VFZ289:VGB289"/>
    <mergeCell ref="VGH289:VGJ289"/>
    <mergeCell ref="VGP289:VGR289"/>
    <mergeCell ref="VGX289:VGZ289"/>
    <mergeCell ref="VZR289:VZT289"/>
    <mergeCell ref="VZZ289:WAB289"/>
    <mergeCell ref="WAH289:WAJ289"/>
    <mergeCell ref="WAP289:WAR289"/>
    <mergeCell ref="WAX289:WAZ289"/>
    <mergeCell ref="VYD289:VYF289"/>
    <mergeCell ref="VYL289:VYN289"/>
    <mergeCell ref="VYT289:VYV289"/>
    <mergeCell ref="VZB289:VZD289"/>
    <mergeCell ref="VZJ289:VZL289"/>
    <mergeCell ref="VWP289:VWR289"/>
    <mergeCell ref="VWX289:VWZ289"/>
    <mergeCell ref="VXF289:VXH289"/>
    <mergeCell ref="VXN289:VXP289"/>
    <mergeCell ref="VXV289:VXX289"/>
    <mergeCell ref="VVB289:VVD289"/>
    <mergeCell ref="VVJ289:VVL289"/>
    <mergeCell ref="VVR289:VVT289"/>
    <mergeCell ref="VVZ289:VWB289"/>
    <mergeCell ref="VWH289:VWJ289"/>
    <mergeCell ref="VTN289:VTP289"/>
    <mergeCell ref="VTV289:VTX289"/>
    <mergeCell ref="VUD289:VUF289"/>
    <mergeCell ref="VUL289:VUN289"/>
    <mergeCell ref="VUT289:VUV289"/>
    <mergeCell ref="VRZ289:VSB289"/>
    <mergeCell ref="VSH289:VSJ289"/>
    <mergeCell ref="VSP289:VSR289"/>
    <mergeCell ref="VSX289:VSZ289"/>
    <mergeCell ref="VTF289:VTH289"/>
    <mergeCell ref="VQL289:VQN289"/>
    <mergeCell ref="VQT289:VQV289"/>
    <mergeCell ref="VRB289:VRD289"/>
    <mergeCell ref="VRJ289:VRL289"/>
    <mergeCell ref="VRR289:VRT289"/>
    <mergeCell ref="WKL289:WKN289"/>
    <mergeCell ref="WKT289:WKV289"/>
    <mergeCell ref="WLB289:WLD289"/>
    <mergeCell ref="WLJ289:WLL289"/>
    <mergeCell ref="WLR289:WLT289"/>
    <mergeCell ref="WIX289:WIZ289"/>
    <mergeCell ref="WJF289:WJH289"/>
    <mergeCell ref="WJN289:WJP289"/>
    <mergeCell ref="WJV289:WJX289"/>
    <mergeCell ref="WKD289:WKF289"/>
    <mergeCell ref="WHJ289:WHL289"/>
    <mergeCell ref="WHR289:WHT289"/>
    <mergeCell ref="WHZ289:WIB289"/>
    <mergeCell ref="WIH289:WIJ289"/>
    <mergeCell ref="WIP289:WIR289"/>
    <mergeCell ref="WFV289:WFX289"/>
    <mergeCell ref="WGD289:WGF289"/>
    <mergeCell ref="WGL289:WGN289"/>
    <mergeCell ref="WGT289:WGV289"/>
    <mergeCell ref="WHB289:WHD289"/>
    <mergeCell ref="WEH289:WEJ289"/>
    <mergeCell ref="WEP289:WER289"/>
    <mergeCell ref="WEX289:WEZ289"/>
    <mergeCell ref="WFF289:WFH289"/>
    <mergeCell ref="WFN289:WFP289"/>
    <mergeCell ref="WCT289:WCV289"/>
    <mergeCell ref="WDB289:WDD289"/>
    <mergeCell ref="WDJ289:WDL289"/>
    <mergeCell ref="WDR289:WDT289"/>
    <mergeCell ref="WDZ289:WEB289"/>
    <mergeCell ref="WBF289:WBH289"/>
    <mergeCell ref="WBN289:WBP289"/>
    <mergeCell ref="WBV289:WBX289"/>
    <mergeCell ref="WCD289:WCF289"/>
    <mergeCell ref="WCL289:WCN289"/>
    <mergeCell ref="WXR289:WXT289"/>
    <mergeCell ref="WXZ289:WYB289"/>
    <mergeCell ref="WVF289:WVH289"/>
    <mergeCell ref="WVN289:WVP289"/>
    <mergeCell ref="WVV289:WVX289"/>
    <mergeCell ref="WWD289:WWF289"/>
    <mergeCell ref="WWL289:WWN289"/>
    <mergeCell ref="WTR289:WTT289"/>
    <mergeCell ref="WTZ289:WUB289"/>
    <mergeCell ref="WUH289:WUJ289"/>
    <mergeCell ref="WUP289:WUR289"/>
    <mergeCell ref="WUX289:WUZ289"/>
    <mergeCell ref="WSD289:WSF289"/>
    <mergeCell ref="WSL289:WSN289"/>
    <mergeCell ref="WST289:WSV289"/>
    <mergeCell ref="WTB289:WTD289"/>
    <mergeCell ref="WTJ289:WTL289"/>
    <mergeCell ref="WQP289:WQR289"/>
    <mergeCell ref="WQX289:WQZ289"/>
    <mergeCell ref="WRF289:WRH289"/>
    <mergeCell ref="WRN289:WRP289"/>
    <mergeCell ref="WRV289:WRX289"/>
    <mergeCell ref="WPB289:WPD289"/>
    <mergeCell ref="WPJ289:WPL289"/>
    <mergeCell ref="WPR289:WPT289"/>
    <mergeCell ref="WPZ289:WQB289"/>
    <mergeCell ref="WQH289:WQJ289"/>
    <mergeCell ref="WNN289:WNP289"/>
    <mergeCell ref="WNV289:WNX289"/>
    <mergeCell ref="WOD289:WOF289"/>
    <mergeCell ref="WOL289:WON289"/>
    <mergeCell ref="WOT289:WOV289"/>
    <mergeCell ref="WLZ289:WMB289"/>
    <mergeCell ref="WMH289:WMJ289"/>
    <mergeCell ref="WMP289:WMR289"/>
    <mergeCell ref="WMX289:WMZ289"/>
    <mergeCell ref="WNF289:WNH289"/>
    <mergeCell ref="JE323:JF323"/>
    <mergeCell ref="JM323:JN323"/>
    <mergeCell ref="JU323:JV323"/>
    <mergeCell ref="KC323:KD323"/>
    <mergeCell ref="KK323:KL323"/>
    <mergeCell ref="HQ323:HR323"/>
    <mergeCell ref="HY323:HZ323"/>
    <mergeCell ref="IG323:IH323"/>
    <mergeCell ref="IO323:IP323"/>
    <mergeCell ref="IW323:IX323"/>
    <mergeCell ref="GC323:GD323"/>
    <mergeCell ref="GK323:GL323"/>
    <mergeCell ref="GS323:GT323"/>
    <mergeCell ref="HA323:HB323"/>
    <mergeCell ref="HI323:HJ323"/>
    <mergeCell ref="EO323:EP323"/>
    <mergeCell ref="EW323:EX323"/>
    <mergeCell ref="FE323:FF323"/>
    <mergeCell ref="FM323:FN323"/>
    <mergeCell ref="FU323:FV323"/>
    <mergeCell ref="DA323:DB323"/>
    <mergeCell ref="DI323:DJ323"/>
    <mergeCell ref="DQ323:DR323"/>
    <mergeCell ref="DY323:DZ323"/>
    <mergeCell ref="EG323:EH323"/>
    <mergeCell ref="XEL289:XEN289"/>
    <mergeCell ref="XET289:XEV289"/>
    <mergeCell ref="XFB289:XFD289"/>
    <mergeCell ref="A323:B323"/>
    <mergeCell ref="I323:J323"/>
    <mergeCell ref="Q323:R323"/>
    <mergeCell ref="Y323:Z323"/>
    <mergeCell ref="AG323:AH323"/>
    <mergeCell ref="AO323:AP323"/>
    <mergeCell ref="AW323:AX323"/>
    <mergeCell ref="BE323:BF323"/>
    <mergeCell ref="BM323:BN323"/>
    <mergeCell ref="BU323:BV323"/>
    <mergeCell ref="CC323:CD323"/>
    <mergeCell ref="CK323:CL323"/>
    <mergeCell ref="CS323:CT323"/>
    <mergeCell ref="XCX289:XCZ289"/>
    <mergeCell ref="XDF289:XDH289"/>
    <mergeCell ref="XDN289:XDP289"/>
    <mergeCell ref="XDV289:XDX289"/>
    <mergeCell ref="XED289:XEF289"/>
    <mergeCell ref="XBJ289:XBL289"/>
    <mergeCell ref="XBR289:XBT289"/>
    <mergeCell ref="XBZ289:XCB289"/>
    <mergeCell ref="XCH289:XCJ289"/>
    <mergeCell ref="XCP289:XCR289"/>
    <mergeCell ref="WZV289:WZX289"/>
    <mergeCell ref="XAD289:XAF289"/>
    <mergeCell ref="XAL289:XAN289"/>
    <mergeCell ref="XAT289:XAV289"/>
    <mergeCell ref="XBB289:XBD289"/>
    <mergeCell ref="WYH289:WYJ289"/>
    <mergeCell ref="WYP289:WYR289"/>
    <mergeCell ref="WYX289:WYZ289"/>
    <mergeCell ref="WZF289:WZH289"/>
    <mergeCell ref="WZN289:WZP289"/>
    <mergeCell ref="WWT289:WWV289"/>
    <mergeCell ref="WXB289:WXD289"/>
    <mergeCell ref="WXJ289:WXL289"/>
    <mergeCell ref="TY323:TZ323"/>
    <mergeCell ref="UG323:UH323"/>
    <mergeCell ref="UO323:UP323"/>
    <mergeCell ref="UW323:UX323"/>
    <mergeCell ref="VE323:VF323"/>
    <mergeCell ref="SK323:SL323"/>
    <mergeCell ref="SS323:ST323"/>
    <mergeCell ref="TA323:TB323"/>
    <mergeCell ref="TI323:TJ323"/>
    <mergeCell ref="TQ323:TR323"/>
    <mergeCell ref="QW323:QX323"/>
    <mergeCell ref="RE323:RF323"/>
    <mergeCell ref="RM323:RN323"/>
    <mergeCell ref="RU323:RV323"/>
    <mergeCell ref="SC323:SD323"/>
    <mergeCell ref="PI323:PJ323"/>
    <mergeCell ref="PQ323:PR323"/>
    <mergeCell ref="PY323:PZ323"/>
    <mergeCell ref="QG323:QH323"/>
    <mergeCell ref="QO323:QP323"/>
    <mergeCell ref="NU323:NV323"/>
    <mergeCell ref="OC323:OD323"/>
    <mergeCell ref="OK323:OL323"/>
    <mergeCell ref="OS323:OT323"/>
    <mergeCell ref="PA323:PB323"/>
    <mergeCell ref="MG323:MH323"/>
    <mergeCell ref="MO323:MP323"/>
    <mergeCell ref="MW323:MX323"/>
    <mergeCell ref="NE323:NF323"/>
    <mergeCell ref="NM323:NN323"/>
    <mergeCell ref="KS323:KT323"/>
    <mergeCell ref="LA323:LB323"/>
    <mergeCell ref="LI323:LJ323"/>
    <mergeCell ref="LQ323:LR323"/>
    <mergeCell ref="LY323:LZ323"/>
    <mergeCell ref="AES323:AET323"/>
    <mergeCell ref="AFA323:AFB323"/>
    <mergeCell ref="AFI323:AFJ323"/>
    <mergeCell ref="AFQ323:AFR323"/>
    <mergeCell ref="AFY323:AFZ323"/>
    <mergeCell ref="ADE323:ADF323"/>
    <mergeCell ref="ADM323:ADN323"/>
    <mergeCell ref="ADU323:ADV323"/>
    <mergeCell ref="AEC323:AED323"/>
    <mergeCell ref="AEK323:AEL323"/>
    <mergeCell ref="ABQ323:ABR323"/>
    <mergeCell ref="ABY323:ABZ323"/>
    <mergeCell ref="ACG323:ACH323"/>
    <mergeCell ref="ACO323:ACP323"/>
    <mergeCell ref="ACW323:ACX323"/>
    <mergeCell ref="AAC323:AAD323"/>
    <mergeCell ref="AAK323:AAL323"/>
    <mergeCell ref="AAS323:AAT323"/>
    <mergeCell ref="ABA323:ABB323"/>
    <mergeCell ref="ABI323:ABJ323"/>
    <mergeCell ref="YO323:YP323"/>
    <mergeCell ref="YW323:YX323"/>
    <mergeCell ref="ZE323:ZF323"/>
    <mergeCell ref="ZM323:ZN323"/>
    <mergeCell ref="ZU323:ZV323"/>
    <mergeCell ref="XA323:XB323"/>
    <mergeCell ref="XI323:XJ323"/>
    <mergeCell ref="XQ323:XR323"/>
    <mergeCell ref="XY323:XZ323"/>
    <mergeCell ref="YG323:YH323"/>
    <mergeCell ref="VM323:VN323"/>
    <mergeCell ref="VU323:VV323"/>
    <mergeCell ref="WC323:WD323"/>
    <mergeCell ref="WK323:WL323"/>
    <mergeCell ref="WS323:WT323"/>
    <mergeCell ref="APM323:APN323"/>
    <mergeCell ref="APU323:APV323"/>
    <mergeCell ref="AQC323:AQD323"/>
    <mergeCell ref="AQK323:AQL323"/>
    <mergeCell ref="AQS323:AQT323"/>
    <mergeCell ref="ANY323:ANZ323"/>
    <mergeCell ref="AOG323:AOH323"/>
    <mergeCell ref="AOO323:AOP323"/>
    <mergeCell ref="AOW323:AOX323"/>
    <mergeCell ref="APE323:APF323"/>
    <mergeCell ref="AMK323:AML323"/>
    <mergeCell ref="AMS323:AMT323"/>
    <mergeCell ref="ANA323:ANB323"/>
    <mergeCell ref="ANI323:ANJ323"/>
    <mergeCell ref="ANQ323:ANR323"/>
    <mergeCell ref="AKW323:AKX323"/>
    <mergeCell ref="ALE323:ALF323"/>
    <mergeCell ref="ALM323:ALN323"/>
    <mergeCell ref="ALU323:ALV323"/>
    <mergeCell ref="AMC323:AMD323"/>
    <mergeCell ref="AJI323:AJJ323"/>
    <mergeCell ref="AJQ323:AJR323"/>
    <mergeCell ref="AJY323:AJZ323"/>
    <mergeCell ref="AKG323:AKH323"/>
    <mergeCell ref="AKO323:AKP323"/>
    <mergeCell ref="AHU323:AHV323"/>
    <mergeCell ref="AIC323:AID323"/>
    <mergeCell ref="AIK323:AIL323"/>
    <mergeCell ref="AIS323:AIT323"/>
    <mergeCell ref="AJA323:AJB323"/>
    <mergeCell ref="AGG323:AGH323"/>
    <mergeCell ref="AGO323:AGP323"/>
    <mergeCell ref="AGW323:AGX323"/>
    <mergeCell ref="AHE323:AHF323"/>
    <mergeCell ref="AHM323:AHN323"/>
    <mergeCell ref="BAG323:BAH323"/>
    <mergeCell ref="BAO323:BAP323"/>
    <mergeCell ref="BAW323:BAX323"/>
    <mergeCell ref="BBE323:BBF323"/>
    <mergeCell ref="BBM323:BBN323"/>
    <mergeCell ref="AYS323:AYT323"/>
    <mergeCell ref="AZA323:AZB323"/>
    <mergeCell ref="AZI323:AZJ323"/>
    <mergeCell ref="AZQ323:AZR323"/>
    <mergeCell ref="AZY323:AZZ323"/>
    <mergeCell ref="AXE323:AXF323"/>
    <mergeCell ref="AXM323:AXN323"/>
    <mergeCell ref="AXU323:AXV323"/>
    <mergeCell ref="AYC323:AYD323"/>
    <mergeCell ref="AYK323:AYL323"/>
    <mergeCell ref="AVQ323:AVR323"/>
    <mergeCell ref="AVY323:AVZ323"/>
    <mergeCell ref="AWG323:AWH323"/>
    <mergeCell ref="AWO323:AWP323"/>
    <mergeCell ref="AWW323:AWX323"/>
    <mergeCell ref="AUC323:AUD323"/>
    <mergeCell ref="AUK323:AUL323"/>
    <mergeCell ref="AUS323:AUT323"/>
    <mergeCell ref="AVA323:AVB323"/>
    <mergeCell ref="AVI323:AVJ323"/>
    <mergeCell ref="ASO323:ASP323"/>
    <mergeCell ref="ASW323:ASX323"/>
    <mergeCell ref="ATE323:ATF323"/>
    <mergeCell ref="ATM323:ATN323"/>
    <mergeCell ref="ATU323:ATV323"/>
    <mergeCell ref="ARA323:ARB323"/>
    <mergeCell ref="ARI323:ARJ323"/>
    <mergeCell ref="ARQ323:ARR323"/>
    <mergeCell ref="ARY323:ARZ323"/>
    <mergeCell ref="ASG323:ASH323"/>
    <mergeCell ref="BLA323:BLB323"/>
    <mergeCell ref="BLI323:BLJ323"/>
    <mergeCell ref="BLQ323:BLR323"/>
    <mergeCell ref="BLY323:BLZ323"/>
    <mergeCell ref="BMG323:BMH323"/>
    <mergeCell ref="BJM323:BJN323"/>
    <mergeCell ref="BJU323:BJV323"/>
    <mergeCell ref="BKC323:BKD323"/>
    <mergeCell ref="BKK323:BKL323"/>
    <mergeCell ref="BKS323:BKT323"/>
    <mergeCell ref="BHY323:BHZ323"/>
    <mergeCell ref="BIG323:BIH323"/>
    <mergeCell ref="BIO323:BIP323"/>
    <mergeCell ref="BIW323:BIX323"/>
    <mergeCell ref="BJE323:BJF323"/>
    <mergeCell ref="BGK323:BGL323"/>
    <mergeCell ref="BGS323:BGT323"/>
    <mergeCell ref="BHA323:BHB323"/>
    <mergeCell ref="BHI323:BHJ323"/>
    <mergeCell ref="BHQ323:BHR323"/>
    <mergeCell ref="BEW323:BEX323"/>
    <mergeCell ref="BFE323:BFF323"/>
    <mergeCell ref="BFM323:BFN323"/>
    <mergeCell ref="BFU323:BFV323"/>
    <mergeCell ref="BGC323:BGD323"/>
    <mergeCell ref="BDI323:BDJ323"/>
    <mergeCell ref="BDQ323:BDR323"/>
    <mergeCell ref="BDY323:BDZ323"/>
    <mergeCell ref="BEG323:BEH323"/>
    <mergeCell ref="BEO323:BEP323"/>
    <mergeCell ref="BBU323:BBV323"/>
    <mergeCell ref="BCC323:BCD323"/>
    <mergeCell ref="BCK323:BCL323"/>
    <mergeCell ref="BCS323:BCT323"/>
    <mergeCell ref="BDA323:BDB323"/>
    <mergeCell ref="BVU323:BVV323"/>
    <mergeCell ref="BWC323:BWD323"/>
    <mergeCell ref="BWK323:BWL323"/>
    <mergeCell ref="BWS323:BWT323"/>
    <mergeCell ref="BXA323:BXB323"/>
    <mergeCell ref="BUG323:BUH323"/>
    <mergeCell ref="BUO323:BUP323"/>
    <mergeCell ref="BUW323:BUX323"/>
    <mergeCell ref="BVE323:BVF323"/>
    <mergeCell ref="BVM323:BVN323"/>
    <mergeCell ref="BSS323:BST323"/>
    <mergeCell ref="BTA323:BTB323"/>
    <mergeCell ref="BTI323:BTJ323"/>
    <mergeCell ref="BTQ323:BTR323"/>
    <mergeCell ref="BTY323:BTZ323"/>
    <mergeCell ref="BRE323:BRF323"/>
    <mergeCell ref="BRM323:BRN323"/>
    <mergeCell ref="BRU323:BRV323"/>
    <mergeCell ref="BSC323:BSD323"/>
    <mergeCell ref="BSK323:BSL323"/>
    <mergeCell ref="BPQ323:BPR323"/>
    <mergeCell ref="BPY323:BPZ323"/>
    <mergeCell ref="BQG323:BQH323"/>
    <mergeCell ref="BQO323:BQP323"/>
    <mergeCell ref="BQW323:BQX323"/>
    <mergeCell ref="BOC323:BOD323"/>
    <mergeCell ref="BOK323:BOL323"/>
    <mergeCell ref="BOS323:BOT323"/>
    <mergeCell ref="BPA323:BPB323"/>
    <mergeCell ref="BPI323:BPJ323"/>
    <mergeCell ref="BMO323:BMP323"/>
    <mergeCell ref="BMW323:BMX323"/>
    <mergeCell ref="BNE323:BNF323"/>
    <mergeCell ref="BNM323:BNN323"/>
    <mergeCell ref="BNU323:BNV323"/>
    <mergeCell ref="CGO323:CGP323"/>
    <mergeCell ref="CGW323:CGX323"/>
    <mergeCell ref="CHE323:CHF323"/>
    <mergeCell ref="CHM323:CHN323"/>
    <mergeCell ref="CHU323:CHV323"/>
    <mergeCell ref="CFA323:CFB323"/>
    <mergeCell ref="CFI323:CFJ323"/>
    <mergeCell ref="CFQ323:CFR323"/>
    <mergeCell ref="CFY323:CFZ323"/>
    <mergeCell ref="CGG323:CGH323"/>
    <mergeCell ref="CDM323:CDN323"/>
    <mergeCell ref="CDU323:CDV323"/>
    <mergeCell ref="CEC323:CED323"/>
    <mergeCell ref="CEK323:CEL323"/>
    <mergeCell ref="CES323:CET323"/>
    <mergeCell ref="CBY323:CBZ323"/>
    <mergeCell ref="CCG323:CCH323"/>
    <mergeCell ref="CCO323:CCP323"/>
    <mergeCell ref="CCW323:CCX323"/>
    <mergeCell ref="CDE323:CDF323"/>
    <mergeCell ref="CAK323:CAL323"/>
    <mergeCell ref="CAS323:CAT323"/>
    <mergeCell ref="CBA323:CBB323"/>
    <mergeCell ref="CBI323:CBJ323"/>
    <mergeCell ref="CBQ323:CBR323"/>
    <mergeCell ref="BYW323:BYX323"/>
    <mergeCell ref="BZE323:BZF323"/>
    <mergeCell ref="BZM323:BZN323"/>
    <mergeCell ref="BZU323:BZV323"/>
    <mergeCell ref="CAC323:CAD323"/>
    <mergeCell ref="BXI323:BXJ323"/>
    <mergeCell ref="BXQ323:BXR323"/>
    <mergeCell ref="BXY323:BXZ323"/>
    <mergeCell ref="BYG323:BYH323"/>
    <mergeCell ref="BYO323:BYP323"/>
    <mergeCell ref="CRI323:CRJ323"/>
    <mergeCell ref="CRQ323:CRR323"/>
    <mergeCell ref="CRY323:CRZ323"/>
    <mergeCell ref="CSG323:CSH323"/>
    <mergeCell ref="CSO323:CSP323"/>
    <mergeCell ref="CPU323:CPV323"/>
    <mergeCell ref="CQC323:CQD323"/>
    <mergeCell ref="CQK323:CQL323"/>
    <mergeCell ref="CQS323:CQT323"/>
    <mergeCell ref="CRA323:CRB323"/>
    <mergeCell ref="COG323:COH323"/>
    <mergeCell ref="COO323:COP323"/>
    <mergeCell ref="COW323:COX323"/>
    <mergeCell ref="CPE323:CPF323"/>
    <mergeCell ref="CPM323:CPN323"/>
    <mergeCell ref="CMS323:CMT323"/>
    <mergeCell ref="CNA323:CNB323"/>
    <mergeCell ref="CNI323:CNJ323"/>
    <mergeCell ref="CNQ323:CNR323"/>
    <mergeCell ref="CNY323:CNZ323"/>
    <mergeCell ref="CLE323:CLF323"/>
    <mergeCell ref="CLM323:CLN323"/>
    <mergeCell ref="CLU323:CLV323"/>
    <mergeCell ref="CMC323:CMD323"/>
    <mergeCell ref="CMK323:CML323"/>
    <mergeCell ref="CJQ323:CJR323"/>
    <mergeCell ref="CJY323:CJZ323"/>
    <mergeCell ref="CKG323:CKH323"/>
    <mergeCell ref="CKO323:CKP323"/>
    <mergeCell ref="CKW323:CKX323"/>
    <mergeCell ref="CIC323:CID323"/>
    <mergeCell ref="CIK323:CIL323"/>
    <mergeCell ref="CIS323:CIT323"/>
    <mergeCell ref="CJA323:CJB323"/>
    <mergeCell ref="CJI323:CJJ323"/>
    <mergeCell ref="DCC323:DCD323"/>
    <mergeCell ref="DCK323:DCL323"/>
    <mergeCell ref="DCS323:DCT323"/>
    <mergeCell ref="DDA323:DDB323"/>
    <mergeCell ref="DDI323:DDJ323"/>
    <mergeCell ref="DAO323:DAP323"/>
    <mergeCell ref="DAW323:DAX323"/>
    <mergeCell ref="DBE323:DBF323"/>
    <mergeCell ref="DBM323:DBN323"/>
    <mergeCell ref="DBU323:DBV323"/>
    <mergeCell ref="CZA323:CZB323"/>
    <mergeCell ref="CZI323:CZJ323"/>
    <mergeCell ref="CZQ323:CZR323"/>
    <mergeCell ref="CZY323:CZZ323"/>
    <mergeCell ref="DAG323:DAH323"/>
    <mergeCell ref="CXM323:CXN323"/>
    <mergeCell ref="CXU323:CXV323"/>
    <mergeCell ref="CYC323:CYD323"/>
    <mergeCell ref="CYK323:CYL323"/>
    <mergeCell ref="CYS323:CYT323"/>
    <mergeCell ref="CVY323:CVZ323"/>
    <mergeCell ref="CWG323:CWH323"/>
    <mergeCell ref="CWO323:CWP323"/>
    <mergeCell ref="CWW323:CWX323"/>
    <mergeCell ref="CXE323:CXF323"/>
    <mergeCell ref="CUK323:CUL323"/>
    <mergeCell ref="CUS323:CUT323"/>
    <mergeCell ref="CVA323:CVB323"/>
    <mergeCell ref="CVI323:CVJ323"/>
    <mergeCell ref="CVQ323:CVR323"/>
    <mergeCell ref="CSW323:CSX323"/>
    <mergeCell ref="CTE323:CTF323"/>
    <mergeCell ref="CTM323:CTN323"/>
    <mergeCell ref="CTU323:CTV323"/>
    <mergeCell ref="CUC323:CUD323"/>
    <mergeCell ref="DMW323:DMX323"/>
    <mergeCell ref="DNE323:DNF323"/>
    <mergeCell ref="DNM323:DNN323"/>
    <mergeCell ref="DNU323:DNV323"/>
    <mergeCell ref="DOC323:DOD323"/>
    <mergeCell ref="DLI323:DLJ323"/>
    <mergeCell ref="DLQ323:DLR323"/>
    <mergeCell ref="DLY323:DLZ323"/>
    <mergeCell ref="DMG323:DMH323"/>
    <mergeCell ref="DMO323:DMP323"/>
    <mergeCell ref="DJU323:DJV323"/>
    <mergeCell ref="DKC323:DKD323"/>
    <mergeCell ref="DKK323:DKL323"/>
    <mergeCell ref="DKS323:DKT323"/>
    <mergeCell ref="DLA323:DLB323"/>
    <mergeCell ref="DIG323:DIH323"/>
    <mergeCell ref="DIO323:DIP323"/>
    <mergeCell ref="DIW323:DIX323"/>
    <mergeCell ref="DJE323:DJF323"/>
    <mergeCell ref="DJM323:DJN323"/>
    <mergeCell ref="DGS323:DGT323"/>
    <mergeCell ref="DHA323:DHB323"/>
    <mergeCell ref="DHI323:DHJ323"/>
    <mergeCell ref="DHQ323:DHR323"/>
    <mergeCell ref="DHY323:DHZ323"/>
    <mergeCell ref="DFE323:DFF323"/>
    <mergeCell ref="DFM323:DFN323"/>
    <mergeCell ref="DFU323:DFV323"/>
    <mergeCell ref="DGC323:DGD323"/>
    <mergeCell ref="DGK323:DGL323"/>
    <mergeCell ref="DDQ323:DDR323"/>
    <mergeCell ref="DDY323:DDZ323"/>
    <mergeCell ref="DEG323:DEH323"/>
    <mergeCell ref="DEO323:DEP323"/>
    <mergeCell ref="DEW323:DEX323"/>
    <mergeCell ref="DXQ323:DXR323"/>
    <mergeCell ref="DXY323:DXZ323"/>
    <mergeCell ref="DYG323:DYH323"/>
    <mergeCell ref="DYO323:DYP323"/>
    <mergeCell ref="DYW323:DYX323"/>
    <mergeCell ref="DWC323:DWD323"/>
    <mergeCell ref="DWK323:DWL323"/>
    <mergeCell ref="DWS323:DWT323"/>
    <mergeCell ref="DXA323:DXB323"/>
    <mergeCell ref="DXI323:DXJ323"/>
    <mergeCell ref="DUO323:DUP323"/>
    <mergeCell ref="DUW323:DUX323"/>
    <mergeCell ref="DVE323:DVF323"/>
    <mergeCell ref="DVM323:DVN323"/>
    <mergeCell ref="DVU323:DVV323"/>
    <mergeCell ref="DTA323:DTB323"/>
    <mergeCell ref="DTI323:DTJ323"/>
    <mergeCell ref="DTQ323:DTR323"/>
    <mergeCell ref="DTY323:DTZ323"/>
    <mergeCell ref="DUG323:DUH323"/>
    <mergeCell ref="DRM323:DRN323"/>
    <mergeCell ref="DRU323:DRV323"/>
    <mergeCell ref="DSC323:DSD323"/>
    <mergeCell ref="DSK323:DSL323"/>
    <mergeCell ref="DSS323:DST323"/>
    <mergeCell ref="DPY323:DPZ323"/>
    <mergeCell ref="DQG323:DQH323"/>
    <mergeCell ref="DQO323:DQP323"/>
    <mergeCell ref="DQW323:DQX323"/>
    <mergeCell ref="DRE323:DRF323"/>
    <mergeCell ref="DOK323:DOL323"/>
    <mergeCell ref="DOS323:DOT323"/>
    <mergeCell ref="DPA323:DPB323"/>
    <mergeCell ref="DPI323:DPJ323"/>
    <mergeCell ref="DPQ323:DPR323"/>
    <mergeCell ref="EIK323:EIL323"/>
    <mergeCell ref="EIS323:EIT323"/>
    <mergeCell ref="EJA323:EJB323"/>
    <mergeCell ref="EJI323:EJJ323"/>
    <mergeCell ref="EJQ323:EJR323"/>
    <mergeCell ref="EGW323:EGX323"/>
    <mergeCell ref="EHE323:EHF323"/>
    <mergeCell ref="EHM323:EHN323"/>
    <mergeCell ref="EHU323:EHV323"/>
    <mergeCell ref="EIC323:EID323"/>
    <mergeCell ref="EFI323:EFJ323"/>
    <mergeCell ref="EFQ323:EFR323"/>
    <mergeCell ref="EFY323:EFZ323"/>
    <mergeCell ref="EGG323:EGH323"/>
    <mergeCell ref="EGO323:EGP323"/>
    <mergeCell ref="EDU323:EDV323"/>
    <mergeCell ref="EEC323:EED323"/>
    <mergeCell ref="EEK323:EEL323"/>
    <mergeCell ref="EES323:EET323"/>
    <mergeCell ref="EFA323:EFB323"/>
    <mergeCell ref="ECG323:ECH323"/>
    <mergeCell ref="ECO323:ECP323"/>
    <mergeCell ref="ECW323:ECX323"/>
    <mergeCell ref="EDE323:EDF323"/>
    <mergeCell ref="EDM323:EDN323"/>
    <mergeCell ref="EAS323:EAT323"/>
    <mergeCell ref="EBA323:EBB323"/>
    <mergeCell ref="EBI323:EBJ323"/>
    <mergeCell ref="EBQ323:EBR323"/>
    <mergeCell ref="EBY323:EBZ323"/>
    <mergeCell ref="DZE323:DZF323"/>
    <mergeCell ref="DZM323:DZN323"/>
    <mergeCell ref="DZU323:DZV323"/>
    <mergeCell ref="EAC323:EAD323"/>
    <mergeCell ref="EAK323:EAL323"/>
    <mergeCell ref="ETE323:ETF323"/>
    <mergeCell ref="ETM323:ETN323"/>
    <mergeCell ref="ETU323:ETV323"/>
    <mergeCell ref="EUC323:EUD323"/>
    <mergeCell ref="EUK323:EUL323"/>
    <mergeCell ref="ERQ323:ERR323"/>
    <mergeCell ref="ERY323:ERZ323"/>
    <mergeCell ref="ESG323:ESH323"/>
    <mergeCell ref="ESO323:ESP323"/>
    <mergeCell ref="ESW323:ESX323"/>
    <mergeCell ref="EQC323:EQD323"/>
    <mergeCell ref="EQK323:EQL323"/>
    <mergeCell ref="EQS323:EQT323"/>
    <mergeCell ref="ERA323:ERB323"/>
    <mergeCell ref="ERI323:ERJ323"/>
    <mergeCell ref="EOO323:EOP323"/>
    <mergeCell ref="EOW323:EOX323"/>
    <mergeCell ref="EPE323:EPF323"/>
    <mergeCell ref="EPM323:EPN323"/>
    <mergeCell ref="EPU323:EPV323"/>
    <mergeCell ref="ENA323:ENB323"/>
    <mergeCell ref="ENI323:ENJ323"/>
    <mergeCell ref="ENQ323:ENR323"/>
    <mergeCell ref="ENY323:ENZ323"/>
    <mergeCell ref="EOG323:EOH323"/>
    <mergeCell ref="ELM323:ELN323"/>
    <mergeCell ref="ELU323:ELV323"/>
    <mergeCell ref="EMC323:EMD323"/>
    <mergeCell ref="EMK323:EML323"/>
    <mergeCell ref="EMS323:EMT323"/>
    <mergeCell ref="EJY323:EJZ323"/>
    <mergeCell ref="EKG323:EKH323"/>
    <mergeCell ref="EKO323:EKP323"/>
    <mergeCell ref="EKW323:EKX323"/>
    <mergeCell ref="ELE323:ELF323"/>
    <mergeCell ref="FDY323:FDZ323"/>
    <mergeCell ref="FEG323:FEH323"/>
    <mergeCell ref="FEO323:FEP323"/>
    <mergeCell ref="FEW323:FEX323"/>
    <mergeCell ref="FFE323:FFF323"/>
    <mergeCell ref="FCK323:FCL323"/>
    <mergeCell ref="FCS323:FCT323"/>
    <mergeCell ref="FDA323:FDB323"/>
    <mergeCell ref="FDI323:FDJ323"/>
    <mergeCell ref="FDQ323:FDR323"/>
    <mergeCell ref="FAW323:FAX323"/>
    <mergeCell ref="FBE323:FBF323"/>
    <mergeCell ref="FBM323:FBN323"/>
    <mergeCell ref="FBU323:FBV323"/>
    <mergeCell ref="FCC323:FCD323"/>
    <mergeCell ref="EZI323:EZJ323"/>
    <mergeCell ref="EZQ323:EZR323"/>
    <mergeCell ref="EZY323:EZZ323"/>
    <mergeCell ref="FAG323:FAH323"/>
    <mergeCell ref="FAO323:FAP323"/>
    <mergeCell ref="EXU323:EXV323"/>
    <mergeCell ref="EYC323:EYD323"/>
    <mergeCell ref="EYK323:EYL323"/>
    <mergeCell ref="EYS323:EYT323"/>
    <mergeCell ref="EZA323:EZB323"/>
    <mergeCell ref="EWG323:EWH323"/>
    <mergeCell ref="EWO323:EWP323"/>
    <mergeCell ref="EWW323:EWX323"/>
    <mergeCell ref="EXE323:EXF323"/>
    <mergeCell ref="EXM323:EXN323"/>
    <mergeCell ref="EUS323:EUT323"/>
    <mergeCell ref="EVA323:EVB323"/>
    <mergeCell ref="EVI323:EVJ323"/>
    <mergeCell ref="EVQ323:EVR323"/>
    <mergeCell ref="EVY323:EVZ323"/>
    <mergeCell ref="FOS323:FOT323"/>
    <mergeCell ref="FPA323:FPB323"/>
    <mergeCell ref="FPI323:FPJ323"/>
    <mergeCell ref="FPQ323:FPR323"/>
    <mergeCell ref="FPY323:FPZ323"/>
    <mergeCell ref="FNE323:FNF323"/>
    <mergeCell ref="FNM323:FNN323"/>
    <mergeCell ref="FNU323:FNV323"/>
    <mergeCell ref="FOC323:FOD323"/>
    <mergeCell ref="FOK323:FOL323"/>
    <mergeCell ref="FLQ323:FLR323"/>
    <mergeCell ref="FLY323:FLZ323"/>
    <mergeCell ref="FMG323:FMH323"/>
    <mergeCell ref="FMO323:FMP323"/>
    <mergeCell ref="FMW323:FMX323"/>
    <mergeCell ref="FKC323:FKD323"/>
    <mergeCell ref="FKK323:FKL323"/>
    <mergeCell ref="FKS323:FKT323"/>
    <mergeCell ref="FLA323:FLB323"/>
    <mergeCell ref="FLI323:FLJ323"/>
    <mergeCell ref="FIO323:FIP323"/>
    <mergeCell ref="FIW323:FIX323"/>
    <mergeCell ref="FJE323:FJF323"/>
    <mergeCell ref="FJM323:FJN323"/>
    <mergeCell ref="FJU323:FJV323"/>
    <mergeCell ref="FHA323:FHB323"/>
    <mergeCell ref="FHI323:FHJ323"/>
    <mergeCell ref="FHQ323:FHR323"/>
    <mergeCell ref="FHY323:FHZ323"/>
    <mergeCell ref="FIG323:FIH323"/>
    <mergeCell ref="FFM323:FFN323"/>
    <mergeCell ref="FFU323:FFV323"/>
    <mergeCell ref="FGC323:FGD323"/>
    <mergeCell ref="FGK323:FGL323"/>
    <mergeCell ref="FGS323:FGT323"/>
    <mergeCell ref="FZM323:FZN323"/>
    <mergeCell ref="FZU323:FZV323"/>
    <mergeCell ref="GAC323:GAD323"/>
    <mergeCell ref="GAK323:GAL323"/>
    <mergeCell ref="GAS323:GAT323"/>
    <mergeCell ref="FXY323:FXZ323"/>
    <mergeCell ref="FYG323:FYH323"/>
    <mergeCell ref="FYO323:FYP323"/>
    <mergeCell ref="FYW323:FYX323"/>
    <mergeCell ref="FZE323:FZF323"/>
    <mergeCell ref="FWK323:FWL323"/>
    <mergeCell ref="FWS323:FWT323"/>
    <mergeCell ref="FXA323:FXB323"/>
    <mergeCell ref="FXI323:FXJ323"/>
    <mergeCell ref="FXQ323:FXR323"/>
    <mergeCell ref="FUW323:FUX323"/>
    <mergeCell ref="FVE323:FVF323"/>
    <mergeCell ref="FVM323:FVN323"/>
    <mergeCell ref="FVU323:FVV323"/>
    <mergeCell ref="FWC323:FWD323"/>
    <mergeCell ref="FTI323:FTJ323"/>
    <mergeCell ref="FTQ323:FTR323"/>
    <mergeCell ref="FTY323:FTZ323"/>
    <mergeCell ref="FUG323:FUH323"/>
    <mergeCell ref="FUO323:FUP323"/>
    <mergeCell ref="FRU323:FRV323"/>
    <mergeCell ref="FSC323:FSD323"/>
    <mergeCell ref="FSK323:FSL323"/>
    <mergeCell ref="FSS323:FST323"/>
    <mergeCell ref="FTA323:FTB323"/>
    <mergeCell ref="FQG323:FQH323"/>
    <mergeCell ref="FQO323:FQP323"/>
    <mergeCell ref="FQW323:FQX323"/>
    <mergeCell ref="FRE323:FRF323"/>
    <mergeCell ref="FRM323:FRN323"/>
    <mergeCell ref="GKG323:GKH323"/>
    <mergeCell ref="GKO323:GKP323"/>
    <mergeCell ref="GKW323:GKX323"/>
    <mergeCell ref="GLE323:GLF323"/>
    <mergeCell ref="GLM323:GLN323"/>
    <mergeCell ref="GIS323:GIT323"/>
    <mergeCell ref="GJA323:GJB323"/>
    <mergeCell ref="GJI323:GJJ323"/>
    <mergeCell ref="GJQ323:GJR323"/>
    <mergeCell ref="GJY323:GJZ323"/>
    <mergeCell ref="GHE323:GHF323"/>
    <mergeCell ref="GHM323:GHN323"/>
    <mergeCell ref="GHU323:GHV323"/>
    <mergeCell ref="GIC323:GID323"/>
    <mergeCell ref="GIK323:GIL323"/>
    <mergeCell ref="GFQ323:GFR323"/>
    <mergeCell ref="GFY323:GFZ323"/>
    <mergeCell ref="GGG323:GGH323"/>
    <mergeCell ref="GGO323:GGP323"/>
    <mergeCell ref="GGW323:GGX323"/>
    <mergeCell ref="GEC323:GED323"/>
    <mergeCell ref="GEK323:GEL323"/>
    <mergeCell ref="GES323:GET323"/>
    <mergeCell ref="GFA323:GFB323"/>
    <mergeCell ref="GFI323:GFJ323"/>
    <mergeCell ref="GCO323:GCP323"/>
    <mergeCell ref="GCW323:GCX323"/>
    <mergeCell ref="GDE323:GDF323"/>
    <mergeCell ref="GDM323:GDN323"/>
    <mergeCell ref="GDU323:GDV323"/>
    <mergeCell ref="GBA323:GBB323"/>
    <mergeCell ref="GBI323:GBJ323"/>
    <mergeCell ref="GBQ323:GBR323"/>
    <mergeCell ref="GBY323:GBZ323"/>
    <mergeCell ref="GCG323:GCH323"/>
    <mergeCell ref="GVA323:GVB323"/>
    <mergeCell ref="GVI323:GVJ323"/>
    <mergeCell ref="GVQ323:GVR323"/>
    <mergeCell ref="GVY323:GVZ323"/>
    <mergeCell ref="GWG323:GWH323"/>
    <mergeCell ref="GTM323:GTN323"/>
    <mergeCell ref="GTU323:GTV323"/>
    <mergeCell ref="GUC323:GUD323"/>
    <mergeCell ref="GUK323:GUL323"/>
    <mergeCell ref="GUS323:GUT323"/>
    <mergeCell ref="GRY323:GRZ323"/>
    <mergeCell ref="GSG323:GSH323"/>
    <mergeCell ref="GSO323:GSP323"/>
    <mergeCell ref="GSW323:GSX323"/>
    <mergeCell ref="GTE323:GTF323"/>
    <mergeCell ref="GQK323:GQL323"/>
    <mergeCell ref="GQS323:GQT323"/>
    <mergeCell ref="GRA323:GRB323"/>
    <mergeCell ref="GRI323:GRJ323"/>
    <mergeCell ref="GRQ323:GRR323"/>
    <mergeCell ref="GOW323:GOX323"/>
    <mergeCell ref="GPE323:GPF323"/>
    <mergeCell ref="GPM323:GPN323"/>
    <mergeCell ref="GPU323:GPV323"/>
    <mergeCell ref="GQC323:GQD323"/>
    <mergeCell ref="GNI323:GNJ323"/>
    <mergeCell ref="GNQ323:GNR323"/>
    <mergeCell ref="GNY323:GNZ323"/>
    <mergeCell ref="GOG323:GOH323"/>
    <mergeCell ref="GOO323:GOP323"/>
    <mergeCell ref="GLU323:GLV323"/>
    <mergeCell ref="GMC323:GMD323"/>
    <mergeCell ref="GMK323:GML323"/>
    <mergeCell ref="GMS323:GMT323"/>
    <mergeCell ref="GNA323:GNB323"/>
    <mergeCell ref="HFU323:HFV323"/>
    <mergeCell ref="HGC323:HGD323"/>
    <mergeCell ref="HGK323:HGL323"/>
    <mergeCell ref="HGS323:HGT323"/>
    <mergeCell ref="HHA323:HHB323"/>
    <mergeCell ref="HEG323:HEH323"/>
    <mergeCell ref="HEO323:HEP323"/>
    <mergeCell ref="HEW323:HEX323"/>
    <mergeCell ref="HFE323:HFF323"/>
    <mergeCell ref="HFM323:HFN323"/>
    <mergeCell ref="HCS323:HCT323"/>
    <mergeCell ref="HDA323:HDB323"/>
    <mergeCell ref="HDI323:HDJ323"/>
    <mergeCell ref="HDQ323:HDR323"/>
    <mergeCell ref="HDY323:HDZ323"/>
    <mergeCell ref="HBE323:HBF323"/>
    <mergeCell ref="HBM323:HBN323"/>
    <mergeCell ref="HBU323:HBV323"/>
    <mergeCell ref="HCC323:HCD323"/>
    <mergeCell ref="HCK323:HCL323"/>
    <mergeCell ref="GZQ323:GZR323"/>
    <mergeCell ref="GZY323:GZZ323"/>
    <mergeCell ref="HAG323:HAH323"/>
    <mergeCell ref="HAO323:HAP323"/>
    <mergeCell ref="HAW323:HAX323"/>
    <mergeCell ref="GYC323:GYD323"/>
    <mergeCell ref="GYK323:GYL323"/>
    <mergeCell ref="GYS323:GYT323"/>
    <mergeCell ref="GZA323:GZB323"/>
    <mergeCell ref="GZI323:GZJ323"/>
    <mergeCell ref="GWO323:GWP323"/>
    <mergeCell ref="GWW323:GWX323"/>
    <mergeCell ref="GXE323:GXF323"/>
    <mergeCell ref="GXM323:GXN323"/>
    <mergeCell ref="GXU323:GXV323"/>
    <mergeCell ref="HQO323:HQP323"/>
    <mergeCell ref="HQW323:HQX323"/>
    <mergeCell ref="HRE323:HRF323"/>
    <mergeCell ref="HRM323:HRN323"/>
    <mergeCell ref="HRU323:HRV323"/>
    <mergeCell ref="HPA323:HPB323"/>
    <mergeCell ref="HPI323:HPJ323"/>
    <mergeCell ref="HPQ323:HPR323"/>
    <mergeCell ref="HPY323:HPZ323"/>
    <mergeCell ref="HQG323:HQH323"/>
    <mergeCell ref="HNM323:HNN323"/>
    <mergeCell ref="HNU323:HNV323"/>
    <mergeCell ref="HOC323:HOD323"/>
    <mergeCell ref="HOK323:HOL323"/>
    <mergeCell ref="HOS323:HOT323"/>
    <mergeCell ref="HLY323:HLZ323"/>
    <mergeCell ref="HMG323:HMH323"/>
    <mergeCell ref="HMO323:HMP323"/>
    <mergeCell ref="HMW323:HMX323"/>
    <mergeCell ref="HNE323:HNF323"/>
    <mergeCell ref="HKK323:HKL323"/>
    <mergeCell ref="HKS323:HKT323"/>
    <mergeCell ref="HLA323:HLB323"/>
    <mergeCell ref="HLI323:HLJ323"/>
    <mergeCell ref="HLQ323:HLR323"/>
    <mergeCell ref="HIW323:HIX323"/>
    <mergeCell ref="HJE323:HJF323"/>
    <mergeCell ref="HJM323:HJN323"/>
    <mergeCell ref="HJU323:HJV323"/>
    <mergeCell ref="HKC323:HKD323"/>
    <mergeCell ref="HHI323:HHJ323"/>
    <mergeCell ref="HHQ323:HHR323"/>
    <mergeCell ref="HHY323:HHZ323"/>
    <mergeCell ref="HIG323:HIH323"/>
    <mergeCell ref="HIO323:HIP323"/>
    <mergeCell ref="IBI323:IBJ323"/>
    <mergeCell ref="IBQ323:IBR323"/>
    <mergeCell ref="IBY323:IBZ323"/>
    <mergeCell ref="ICG323:ICH323"/>
    <mergeCell ref="ICO323:ICP323"/>
    <mergeCell ref="HZU323:HZV323"/>
    <mergeCell ref="IAC323:IAD323"/>
    <mergeCell ref="IAK323:IAL323"/>
    <mergeCell ref="IAS323:IAT323"/>
    <mergeCell ref="IBA323:IBB323"/>
    <mergeCell ref="HYG323:HYH323"/>
    <mergeCell ref="HYO323:HYP323"/>
    <mergeCell ref="HYW323:HYX323"/>
    <mergeCell ref="HZE323:HZF323"/>
    <mergeCell ref="HZM323:HZN323"/>
    <mergeCell ref="HWS323:HWT323"/>
    <mergeCell ref="HXA323:HXB323"/>
    <mergeCell ref="HXI323:HXJ323"/>
    <mergeCell ref="HXQ323:HXR323"/>
    <mergeCell ref="HXY323:HXZ323"/>
    <mergeCell ref="HVE323:HVF323"/>
    <mergeCell ref="HVM323:HVN323"/>
    <mergeCell ref="HVU323:HVV323"/>
    <mergeCell ref="HWC323:HWD323"/>
    <mergeCell ref="HWK323:HWL323"/>
    <mergeCell ref="HTQ323:HTR323"/>
    <mergeCell ref="HTY323:HTZ323"/>
    <mergeCell ref="HUG323:HUH323"/>
    <mergeCell ref="HUO323:HUP323"/>
    <mergeCell ref="HUW323:HUX323"/>
    <mergeCell ref="HSC323:HSD323"/>
    <mergeCell ref="HSK323:HSL323"/>
    <mergeCell ref="HSS323:HST323"/>
    <mergeCell ref="HTA323:HTB323"/>
    <mergeCell ref="HTI323:HTJ323"/>
    <mergeCell ref="IMC323:IMD323"/>
    <mergeCell ref="IMK323:IML323"/>
    <mergeCell ref="IMS323:IMT323"/>
    <mergeCell ref="INA323:INB323"/>
    <mergeCell ref="INI323:INJ323"/>
    <mergeCell ref="IKO323:IKP323"/>
    <mergeCell ref="IKW323:IKX323"/>
    <mergeCell ref="ILE323:ILF323"/>
    <mergeCell ref="ILM323:ILN323"/>
    <mergeCell ref="ILU323:ILV323"/>
    <mergeCell ref="IJA323:IJB323"/>
    <mergeCell ref="IJI323:IJJ323"/>
    <mergeCell ref="IJQ323:IJR323"/>
    <mergeCell ref="IJY323:IJZ323"/>
    <mergeCell ref="IKG323:IKH323"/>
    <mergeCell ref="IHM323:IHN323"/>
    <mergeCell ref="IHU323:IHV323"/>
    <mergeCell ref="IIC323:IID323"/>
    <mergeCell ref="IIK323:IIL323"/>
    <mergeCell ref="IIS323:IIT323"/>
    <mergeCell ref="IFY323:IFZ323"/>
    <mergeCell ref="IGG323:IGH323"/>
    <mergeCell ref="IGO323:IGP323"/>
    <mergeCell ref="IGW323:IGX323"/>
    <mergeCell ref="IHE323:IHF323"/>
    <mergeCell ref="IEK323:IEL323"/>
    <mergeCell ref="IES323:IET323"/>
    <mergeCell ref="IFA323:IFB323"/>
    <mergeCell ref="IFI323:IFJ323"/>
    <mergeCell ref="IFQ323:IFR323"/>
    <mergeCell ref="ICW323:ICX323"/>
    <mergeCell ref="IDE323:IDF323"/>
    <mergeCell ref="IDM323:IDN323"/>
    <mergeCell ref="IDU323:IDV323"/>
    <mergeCell ref="IEC323:IED323"/>
    <mergeCell ref="IWW323:IWX323"/>
    <mergeCell ref="IXE323:IXF323"/>
    <mergeCell ref="IXM323:IXN323"/>
    <mergeCell ref="IXU323:IXV323"/>
    <mergeCell ref="IYC323:IYD323"/>
    <mergeCell ref="IVI323:IVJ323"/>
    <mergeCell ref="IVQ323:IVR323"/>
    <mergeCell ref="IVY323:IVZ323"/>
    <mergeCell ref="IWG323:IWH323"/>
    <mergeCell ref="IWO323:IWP323"/>
    <mergeCell ref="ITU323:ITV323"/>
    <mergeCell ref="IUC323:IUD323"/>
    <mergeCell ref="IUK323:IUL323"/>
    <mergeCell ref="IUS323:IUT323"/>
    <mergeCell ref="IVA323:IVB323"/>
    <mergeCell ref="ISG323:ISH323"/>
    <mergeCell ref="ISO323:ISP323"/>
    <mergeCell ref="ISW323:ISX323"/>
    <mergeCell ref="ITE323:ITF323"/>
    <mergeCell ref="ITM323:ITN323"/>
    <mergeCell ref="IQS323:IQT323"/>
    <mergeCell ref="IRA323:IRB323"/>
    <mergeCell ref="IRI323:IRJ323"/>
    <mergeCell ref="IRQ323:IRR323"/>
    <mergeCell ref="IRY323:IRZ323"/>
    <mergeCell ref="IPE323:IPF323"/>
    <mergeCell ref="IPM323:IPN323"/>
    <mergeCell ref="IPU323:IPV323"/>
    <mergeCell ref="IQC323:IQD323"/>
    <mergeCell ref="IQK323:IQL323"/>
    <mergeCell ref="INQ323:INR323"/>
    <mergeCell ref="INY323:INZ323"/>
    <mergeCell ref="IOG323:IOH323"/>
    <mergeCell ref="IOO323:IOP323"/>
    <mergeCell ref="IOW323:IOX323"/>
    <mergeCell ref="JHQ323:JHR323"/>
    <mergeCell ref="JHY323:JHZ323"/>
    <mergeCell ref="JIG323:JIH323"/>
    <mergeCell ref="JIO323:JIP323"/>
    <mergeCell ref="JIW323:JIX323"/>
    <mergeCell ref="JGC323:JGD323"/>
    <mergeCell ref="JGK323:JGL323"/>
    <mergeCell ref="JGS323:JGT323"/>
    <mergeCell ref="JHA323:JHB323"/>
    <mergeCell ref="JHI323:JHJ323"/>
    <mergeCell ref="JEO323:JEP323"/>
    <mergeCell ref="JEW323:JEX323"/>
    <mergeCell ref="JFE323:JFF323"/>
    <mergeCell ref="JFM323:JFN323"/>
    <mergeCell ref="JFU323:JFV323"/>
    <mergeCell ref="JDA323:JDB323"/>
    <mergeCell ref="JDI323:JDJ323"/>
    <mergeCell ref="JDQ323:JDR323"/>
    <mergeCell ref="JDY323:JDZ323"/>
    <mergeCell ref="JEG323:JEH323"/>
    <mergeCell ref="JBM323:JBN323"/>
    <mergeCell ref="JBU323:JBV323"/>
    <mergeCell ref="JCC323:JCD323"/>
    <mergeCell ref="JCK323:JCL323"/>
    <mergeCell ref="JCS323:JCT323"/>
    <mergeCell ref="IZY323:IZZ323"/>
    <mergeCell ref="JAG323:JAH323"/>
    <mergeCell ref="JAO323:JAP323"/>
    <mergeCell ref="JAW323:JAX323"/>
    <mergeCell ref="JBE323:JBF323"/>
    <mergeCell ref="IYK323:IYL323"/>
    <mergeCell ref="IYS323:IYT323"/>
    <mergeCell ref="IZA323:IZB323"/>
    <mergeCell ref="IZI323:IZJ323"/>
    <mergeCell ref="IZQ323:IZR323"/>
    <mergeCell ref="JSK323:JSL323"/>
    <mergeCell ref="JSS323:JST323"/>
    <mergeCell ref="JTA323:JTB323"/>
    <mergeCell ref="JTI323:JTJ323"/>
    <mergeCell ref="JTQ323:JTR323"/>
    <mergeCell ref="JQW323:JQX323"/>
    <mergeCell ref="JRE323:JRF323"/>
    <mergeCell ref="JRM323:JRN323"/>
    <mergeCell ref="JRU323:JRV323"/>
    <mergeCell ref="JSC323:JSD323"/>
    <mergeCell ref="JPI323:JPJ323"/>
    <mergeCell ref="JPQ323:JPR323"/>
    <mergeCell ref="JPY323:JPZ323"/>
    <mergeCell ref="JQG323:JQH323"/>
    <mergeCell ref="JQO323:JQP323"/>
    <mergeCell ref="JNU323:JNV323"/>
    <mergeCell ref="JOC323:JOD323"/>
    <mergeCell ref="JOK323:JOL323"/>
    <mergeCell ref="JOS323:JOT323"/>
    <mergeCell ref="JPA323:JPB323"/>
    <mergeCell ref="JMG323:JMH323"/>
    <mergeCell ref="JMO323:JMP323"/>
    <mergeCell ref="JMW323:JMX323"/>
    <mergeCell ref="JNE323:JNF323"/>
    <mergeCell ref="JNM323:JNN323"/>
    <mergeCell ref="JKS323:JKT323"/>
    <mergeCell ref="JLA323:JLB323"/>
    <mergeCell ref="JLI323:JLJ323"/>
    <mergeCell ref="JLQ323:JLR323"/>
    <mergeCell ref="JLY323:JLZ323"/>
    <mergeCell ref="JJE323:JJF323"/>
    <mergeCell ref="JJM323:JJN323"/>
    <mergeCell ref="JJU323:JJV323"/>
    <mergeCell ref="JKC323:JKD323"/>
    <mergeCell ref="JKK323:JKL323"/>
    <mergeCell ref="KDE323:KDF323"/>
    <mergeCell ref="KDM323:KDN323"/>
    <mergeCell ref="KDU323:KDV323"/>
    <mergeCell ref="KEC323:KED323"/>
    <mergeCell ref="KEK323:KEL323"/>
    <mergeCell ref="KBQ323:KBR323"/>
    <mergeCell ref="KBY323:KBZ323"/>
    <mergeCell ref="KCG323:KCH323"/>
    <mergeCell ref="KCO323:KCP323"/>
    <mergeCell ref="KCW323:KCX323"/>
    <mergeCell ref="KAC323:KAD323"/>
    <mergeCell ref="KAK323:KAL323"/>
    <mergeCell ref="KAS323:KAT323"/>
    <mergeCell ref="KBA323:KBB323"/>
    <mergeCell ref="KBI323:KBJ323"/>
    <mergeCell ref="JYO323:JYP323"/>
    <mergeCell ref="JYW323:JYX323"/>
    <mergeCell ref="JZE323:JZF323"/>
    <mergeCell ref="JZM323:JZN323"/>
    <mergeCell ref="JZU323:JZV323"/>
    <mergeCell ref="JXA323:JXB323"/>
    <mergeCell ref="JXI323:JXJ323"/>
    <mergeCell ref="JXQ323:JXR323"/>
    <mergeCell ref="JXY323:JXZ323"/>
    <mergeCell ref="JYG323:JYH323"/>
    <mergeCell ref="JVM323:JVN323"/>
    <mergeCell ref="JVU323:JVV323"/>
    <mergeCell ref="JWC323:JWD323"/>
    <mergeCell ref="JWK323:JWL323"/>
    <mergeCell ref="JWS323:JWT323"/>
    <mergeCell ref="JTY323:JTZ323"/>
    <mergeCell ref="JUG323:JUH323"/>
    <mergeCell ref="JUO323:JUP323"/>
    <mergeCell ref="JUW323:JUX323"/>
    <mergeCell ref="JVE323:JVF323"/>
    <mergeCell ref="KNY323:KNZ323"/>
    <mergeCell ref="KOG323:KOH323"/>
    <mergeCell ref="KOO323:KOP323"/>
    <mergeCell ref="KOW323:KOX323"/>
    <mergeCell ref="KPE323:KPF323"/>
    <mergeCell ref="KMK323:KML323"/>
    <mergeCell ref="KMS323:KMT323"/>
    <mergeCell ref="KNA323:KNB323"/>
    <mergeCell ref="KNI323:KNJ323"/>
    <mergeCell ref="KNQ323:KNR323"/>
    <mergeCell ref="KKW323:KKX323"/>
    <mergeCell ref="KLE323:KLF323"/>
    <mergeCell ref="KLM323:KLN323"/>
    <mergeCell ref="KLU323:KLV323"/>
    <mergeCell ref="KMC323:KMD323"/>
    <mergeCell ref="KJI323:KJJ323"/>
    <mergeCell ref="KJQ323:KJR323"/>
    <mergeCell ref="KJY323:KJZ323"/>
    <mergeCell ref="KKG323:KKH323"/>
    <mergeCell ref="KKO323:KKP323"/>
    <mergeCell ref="KHU323:KHV323"/>
    <mergeCell ref="KIC323:KID323"/>
    <mergeCell ref="KIK323:KIL323"/>
    <mergeCell ref="KIS323:KIT323"/>
    <mergeCell ref="KJA323:KJB323"/>
    <mergeCell ref="KGG323:KGH323"/>
    <mergeCell ref="KGO323:KGP323"/>
    <mergeCell ref="KGW323:KGX323"/>
    <mergeCell ref="KHE323:KHF323"/>
    <mergeCell ref="KHM323:KHN323"/>
    <mergeCell ref="KES323:KET323"/>
    <mergeCell ref="KFA323:KFB323"/>
    <mergeCell ref="KFI323:KFJ323"/>
    <mergeCell ref="KFQ323:KFR323"/>
    <mergeCell ref="KFY323:KFZ323"/>
    <mergeCell ref="KYS323:KYT323"/>
    <mergeCell ref="KZA323:KZB323"/>
    <mergeCell ref="KZI323:KZJ323"/>
    <mergeCell ref="KZQ323:KZR323"/>
    <mergeCell ref="KZY323:KZZ323"/>
    <mergeCell ref="KXE323:KXF323"/>
    <mergeCell ref="KXM323:KXN323"/>
    <mergeCell ref="KXU323:KXV323"/>
    <mergeCell ref="KYC323:KYD323"/>
    <mergeCell ref="KYK323:KYL323"/>
    <mergeCell ref="KVQ323:KVR323"/>
    <mergeCell ref="KVY323:KVZ323"/>
    <mergeCell ref="KWG323:KWH323"/>
    <mergeCell ref="KWO323:KWP323"/>
    <mergeCell ref="KWW323:KWX323"/>
    <mergeCell ref="KUC323:KUD323"/>
    <mergeCell ref="KUK323:KUL323"/>
    <mergeCell ref="KUS323:KUT323"/>
    <mergeCell ref="KVA323:KVB323"/>
    <mergeCell ref="KVI323:KVJ323"/>
    <mergeCell ref="KSO323:KSP323"/>
    <mergeCell ref="KSW323:KSX323"/>
    <mergeCell ref="KTE323:KTF323"/>
    <mergeCell ref="KTM323:KTN323"/>
    <mergeCell ref="KTU323:KTV323"/>
    <mergeCell ref="KRA323:KRB323"/>
    <mergeCell ref="KRI323:KRJ323"/>
    <mergeCell ref="KRQ323:KRR323"/>
    <mergeCell ref="KRY323:KRZ323"/>
    <mergeCell ref="KSG323:KSH323"/>
    <mergeCell ref="KPM323:KPN323"/>
    <mergeCell ref="KPU323:KPV323"/>
    <mergeCell ref="KQC323:KQD323"/>
    <mergeCell ref="KQK323:KQL323"/>
    <mergeCell ref="KQS323:KQT323"/>
    <mergeCell ref="LJM323:LJN323"/>
    <mergeCell ref="LJU323:LJV323"/>
    <mergeCell ref="LKC323:LKD323"/>
    <mergeCell ref="LKK323:LKL323"/>
    <mergeCell ref="LKS323:LKT323"/>
    <mergeCell ref="LHY323:LHZ323"/>
    <mergeCell ref="LIG323:LIH323"/>
    <mergeCell ref="LIO323:LIP323"/>
    <mergeCell ref="LIW323:LIX323"/>
    <mergeCell ref="LJE323:LJF323"/>
    <mergeCell ref="LGK323:LGL323"/>
    <mergeCell ref="LGS323:LGT323"/>
    <mergeCell ref="LHA323:LHB323"/>
    <mergeCell ref="LHI323:LHJ323"/>
    <mergeCell ref="LHQ323:LHR323"/>
    <mergeCell ref="LEW323:LEX323"/>
    <mergeCell ref="LFE323:LFF323"/>
    <mergeCell ref="LFM323:LFN323"/>
    <mergeCell ref="LFU323:LFV323"/>
    <mergeCell ref="LGC323:LGD323"/>
    <mergeCell ref="LDI323:LDJ323"/>
    <mergeCell ref="LDQ323:LDR323"/>
    <mergeCell ref="LDY323:LDZ323"/>
    <mergeCell ref="LEG323:LEH323"/>
    <mergeCell ref="LEO323:LEP323"/>
    <mergeCell ref="LBU323:LBV323"/>
    <mergeCell ref="LCC323:LCD323"/>
    <mergeCell ref="LCK323:LCL323"/>
    <mergeCell ref="LCS323:LCT323"/>
    <mergeCell ref="LDA323:LDB323"/>
    <mergeCell ref="LAG323:LAH323"/>
    <mergeCell ref="LAO323:LAP323"/>
    <mergeCell ref="LAW323:LAX323"/>
    <mergeCell ref="LBE323:LBF323"/>
    <mergeCell ref="LBM323:LBN323"/>
    <mergeCell ref="LUG323:LUH323"/>
    <mergeCell ref="LUO323:LUP323"/>
    <mergeCell ref="LUW323:LUX323"/>
    <mergeCell ref="LVE323:LVF323"/>
    <mergeCell ref="LVM323:LVN323"/>
    <mergeCell ref="LSS323:LST323"/>
    <mergeCell ref="LTA323:LTB323"/>
    <mergeCell ref="LTI323:LTJ323"/>
    <mergeCell ref="LTQ323:LTR323"/>
    <mergeCell ref="LTY323:LTZ323"/>
    <mergeCell ref="LRE323:LRF323"/>
    <mergeCell ref="LRM323:LRN323"/>
    <mergeCell ref="LRU323:LRV323"/>
    <mergeCell ref="LSC323:LSD323"/>
    <mergeCell ref="LSK323:LSL323"/>
    <mergeCell ref="LPQ323:LPR323"/>
    <mergeCell ref="LPY323:LPZ323"/>
    <mergeCell ref="LQG323:LQH323"/>
    <mergeCell ref="LQO323:LQP323"/>
    <mergeCell ref="LQW323:LQX323"/>
    <mergeCell ref="LOC323:LOD323"/>
    <mergeCell ref="LOK323:LOL323"/>
    <mergeCell ref="LOS323:LOT323"/>
    <mergeCell ref="LPA323:LPB323"/>
    <mergeCell ref="LPI323:LPJ323"/>
    <mergeCell ref="LMO323:LMP323"/>
    <mergeCell ref="LMW323:LMX323"/>
    <mergeCell ref="LNE323:LNF323"/>
    <mergeCell ref="LNM323:LNN323"/>
    <mergeCell ref="LNU323:LNV323"/>
    <mergeCell ref="LLA323:LLB323"/>
    <mergeCell ref="LLI323:LLJ323"/>
    <mergeCell ref="LLQ323:LLR323"/>
    <mergeCell ref="LLY323:LLZ323"/>
    <mergeCell ref="LMG323:LMH323"/>
    <mergeCell ref="MFA323:MFB323"/>
    <mergeCell ref="MFI323:MFJ323"/>
    <mergeCell ref="MFQ323:MFR323"/>
    <mergeCell ref="MFY323:MFZ323"/>
    <mergeCell ref="MGG323:MGH323"/>
    <mergeCell ref="MDM323:MDN323"/>
    <mergeCell ref="MDU323:MDV323"/>
    <mergeCell ref="MEC323:MED323"/>
    <mergeCell ref="MEK323:MEL323"/>
    <mergeCell ref="MES323:MET323"/>
    <mergeCell ref="MBY323:MBZ323"/>
    <mergeCell ref="MCG323:MCH323"/>
    <mergeCell ref="MCO323:MCP323"/>
    <mergeCell ref="MCW323:MCX323"/>
    <mergeCell ref="MDE323:MDF323"/>
    <mergeCell ref="MAK323:MAL323"/>
    <mergeCell ref="MAS323:MAT323"/>
    <mergeCell ref="MBA323:MBB323"/>
    <mergeCell ref="MBI323:MBJ323"/>
    <mergeCell ref="MBQ323:MBR323"/>
    <mergeCell ref="LYW323:LYX323"/>
    <mergeCell ref="LZE323:LZF323"/>
    <mergeCell ref="LZM323:LZN323"/>
    <mergeCell ref="LZU323:LZV323"/>
    <mergeCell ref="MAC323:MAD323"/>
    <mergeCell ref="LXI323:LXJ323"/>
    <mergeCell ref="LXQ323:LXR323"/>
    <mergeCell ref="LXY323:LXZ323"/>
    <mergeCell ref="LYG323:LYH323"/>
    <mergeCell ref="LYO323:LYP323"/>
    <mergeCell ref="LVU323:LVV323"/>
    <mergeCell ref="LWC323:LWD323"/>
    <mergeCell ref="LWK323:LWL323"/>
    <mergeCell ref="LWS323:LWT323"/>
    <mergeCell ref="LXA323:LXB323"/>
    <mergeCell ref="MPU323:MPV323"/>
    <mergeCell ref="MQC323:MQD323"/>
    <mergeCell ref="MQK323:MQL323"/>
    <mergeCell ref="MQS323:MQT323"/>
    <mergeCell ref="MRA323:MRB323"/>
    <mergeCell ref="MOG323:MOH323"/>
    <mergeCell ref="MOO323:MOP323"/>
    <mergeCell ref="MOW323:MOX323"/>
    <mergeCell ref="MPE323:MPF323"/>
    <mergeCell ref="MPM323:MPN323"/>
    <mergeCell ref="MMS323:MMT323"/>
    <mergeCell ref="MNA323:MNB323"/>
    <mergeCell ref="MNI323:MNJ323"/>
    <mergeCell ref="MNQ323:MNR323"/>
    <mergeCell ref="MNY323:MNZ323"/>
    <mergeCell ref="MLE323:MLF323"/>
    <mergeCell ref="MLM323:MLN323"/>
    <mergeCell ref="MLU323:MLV323"/>
    <mergeCell ref="MMC323:MMD323"/>
    <mergeCell ref="MMK323:MML323"/>
    <mergeCell ref="MJQ323:MJR323"/>
    <mergeCell ref="MJY323:MJZ323"/>
    <mergeCell ref="MKG323:MKH323"/>
    <mergeCell ref="MKO323:MKP323"/>
    <mergeCell ref="MKW323:MKX323"/>
    <mergeCell ref="MIC323:MID323"/>
    <mergeCell ref="MIK323:MIL323"/>
    <mergeCell ref="MIS323:MIT323"/>
    <mergeCell ref="MJA323:MJB323"/>
    <mergeCell ref="MJI323:MJJ323"/>
    <mergeCell ref="MGO323:MGP323"/>
    <mergeCell ref="MGW323:MGX323"/>
    <mergeCell ref="MHE323:MHF323"/>
    <mergeCell ref="MHM323:MHN323"/>
    <mergeCell ref="MHU323:MHV323"/>
    <mergeCell ref="NAO323:NAP323"/>
    <mergeCell ref="NAW323:NAX323"/>
    <mergeCell ref="NBE323:NBF323"/>
    <mergeCell ref="NBM323:NBN323"/>
    <mergeCell ref="NBU323:NBV323"/>
    <mergeCell ref="MZA323:MZB323"/>
    <mergeCell ref="MZI323:MZJ323"/>
    <mergeCell ref="MZQ323:MZR323"/>
    <mergeCell ref="MZY323:MZZ323"/>
    <mergeCell ref="NAG323:NAH323"/>
    <mergeCell ref="MXM323:MXN323"/>
    <mergeCell ref="MXU323:MXV323"/>
    <mergeCell ref="MYC323:MYD323"/>
    <mergeCell ref="MYK323:MYL323"/>
    <mergeCell ref="MYS323:MYT323"/>
    <mergeCell ref="MVY323:MVZ323"/>
    <mergeCell ref="MWG323:MWH323"/>
    <mergeCell ref="MWO323:MWP323"/>
    <mergeCell ref="MWW323:MWX323"/>
    <mergeCell ref="MXE323:MXF323"/>
    <mergeCell ref="MUK323:MUL323"/>
    <mergeCell ref="MUS323:MUT323"/>
    <mergeCell ref="MVA323:MVB323"/>
    <mergeCell ref="MVI323:MVJ323"/>
    <mergeCell ref="MVQ323:MVR323"/>
    <mergeCell ref="MSW323:MSX323"/>
    <mergeCell ref="MTE323:MTF323"/>
    <mergeCell ref="MTM323:MTN323"/>
    <mergeCell ref="MTU323:MTV323"/>
    <mergeCell ref="MUC323:MUD323"/>
    <mergeCell ref="MRI323:MRJ323"/>
    <mergeCell ref="MRQ323:MRR323"/>
    <mergeCell ref="MRY323:MRZ323"/>
    <mergeCell ref="MSG323:MSH323"/>
    <mergeCell ref="MSO323:MSP323"/>
    <mergeCell ref="NLI323:NLJ323"/>
    <mergeCell ref="NLQ323:NLR323"/>
    <mergeCell ref="NLY323:NLZ323"/>
    <mergeCell ref="NMG323:NMH323"/>
    <mergeCell ref="NMO323:NMP323"/>
    <mergeCell ref="NJU323:NJV323"/>
    <mergeCell ref="NKC323:NKD323"/>
    <mergeCell ref="NKK323:NKL323"/>
    <mergeCell ref="NKS323:NKT323"/>
    <mergeCell ref="NLA323:NLB323"/>
    <mergeCell ref="NIG323:NIH323"/>
    <mergeCell ref="NIO323:NIP323"/>
    <mergeCell ref="NIW323:NIX323"/>
    <mergeCell ref="NJE323:NJF323"/>
    <mergeCell ref="NJM323:NJN323"/>
    <mergeCell ref="NGS323:NGT323"/>
    <mergeCell ref="NHA323:NHB323"/>
    <mergeCell ref="NHI323:NHJ323"/>
    <mergeCell ref="NHQ323:NHR323"/>
    <mergeCell ref="NHY323:NHZ323"/>
    <mergeCell ref="NFE323:NFF323"/>
    <mergeCell ref="NFM323:NFN323"/>
    <mergeCell ref="NFU323:NFV323"/>
    <mergeCell ref="NGC323:NGD323"/>
    <mergeCell ref="NGK323:NGL323"/>
    <mergeCell ref="NDQ323:NDR323"/>
    <mergeCell ref="NDY323:NDZ323"/>
    <mergeCell ref="NEG323:NEH323"/>
    <mergeCell ref="NEO323:NEP323"/>
    <mergeCell ref="NEW323:NEX323"/>
    <mergeCell ref="NCC323:NCD323"/>
    <mergeCell ref="NCK323:NCL323"/>
    <mergeCell ref="NCS323:NCT323"/>
    <mergeCell ref="NDA323:NDB323"/>
    <mergeCell ref="NDI323:NDJ323"/>
    <mergeCell ref="NWC323:NWD323"/>
    <mergeCell ref="NWK323:NWL323"/>
    <mergeCell ref="NWS323:NWT323"/>
    <mergeCell ref="NXA323:NXB323"/>
    <mergeCell ref="NXI323:NXJ323"/>
    <mergeCell ref="NUO323:NUP323"/>
    <mergeCell ref="NUW323:NUX323"/>
    <mergeCell ref="NVE323:NVF323"/>
    <mergeCell ref="NVM323:NVN323"/>
    <mergeCell ref="NVU323:NVV323"/>
    <mergeCell ref="NTA323:NTB323"/>
    <mergeCell ref="NTI323:NTJ323"/>
    <mergeCell ref="NTQ323:NTR323"/>
    <mergeCell ref="NTY323:NTZ323"/>
    <mergeCell ref="NUG323:NUH323"/>
    <mergeCell ref="NRM323:NRN323"/>
    <mergeCell ref="NRU323:NRV323"/>
    <mergeCell ref="NSC323:NSD323"/>
    <mergeCell ref="NSK323:NSL323"/>
    <mergeCell ref="NSS323:NST323"/>
    <mergeCell ref="NPY323:NPZ323"/>
    <mergeCell ref="NQG323:NQH323"/>
    <mergeCell ref="NQO323:NQP323"/>
    <mergeCell ref="NQW323:NQX323"/>
    <mergeCell ref="NRE323:NRF323"/>
    <mergeCell ref="NOK323:NOL323"/>
    <mergeCell ref="NOS323:NOT323"/>
    <mergeCell ref="NPA323:NPB323"/>
    <mergeCell ref="NPI323:NPJ323"/>
    <mergeCell ref="NPQ323:NPR323"/>
    <mergeCell ref="NMW323:NMX323"/>
    <mergeCell ref="NNE323:NNF323"/>
    <mergeCell ref="NNM323:NNN323"/>
    <mergeCell ref="NNU323:NNV323"/>
    <mergeCell ref="NOC323:NOD323"/>
    <mergeCell ref="OGW323:OGX323"/>
    <mergeCell ref="OHE323:OHF323"/>
    <mergeCell ref="OHM323:OHN323"/>
    <mergeCell ref="OHU323:OHV323"/>
    <mergeCell ref="OIC323:OID323"/>
    <mergeCell ref="OFI323:OFJ323"/>
    <mergeCell ref="OFQ323:OFR323"/>
    <mergeCell ref="OFY323:OFZ323"/>
    <mergeCell ref="OGG323:OGH323"/>
    <mergeCell ref="OGO323:OGP323"/>
    <mergeCell ref="ODU323:ODV323"/>
    <mergeCell ref="OEC323:OED323"/>
    <mergeCell ref="OEK323:OEL323"/>
    <mergeCell ref="OES323:OET323"/>
    <mergeCell ref="OFA323:OFB323"/>
    <mergeCell ref="OCG323:OCH323"/>
    <mergeCell ref="OCO323:OCP323"/>
    <mergeCell ref="OCW323:OCX323"/>
    <mergeCell ref="ODE323:ODF323"/>
    <mergeCell ref="ODM323:ODN323"/>
    <mergeCell ref="OAS323:OAT323"/>
    <mergeCell ref="OBA323:OBB323"/>
    <mergeCell ref="OBI323:OBJ323"/>
    <mergeCell ref="OBQ323:OBR323"/>
    <mergeCell ref="OBY323:OBZ323"/>
    <mergeCell ref="NZE323:NZF323"/>
    <mergeCell ref="NZM323:NZN323"/>
    <mergeCell ref="NZU323:NZV323"/>
    <mergeCell ref="OAC323:OAD323"/>
    <mergeCell ref="OAK323:OAL323"/>
    <mergeCell ref="NXQ323:NXR323"/>
    <mergeCell ref="NXY323:NXZ323"/>
    <mergeCell ref="NYG323:NYH323"/>
    <mergeCell ref="NYO323:NYP323"/>
    <mergeCell ref="NYW323:NYX323"/>
    <mergeCell ref="ORQ323:ORR323"/>
    <mergeCell ref="ORY323:ORZ323"/>
    <mergeCell ref="OSG323:OSH323"/>
    <mergeCell ref="OSO323:OSP323"/>
    <mergeCell ref="OSW323:OSX323"/>
    <mergeCell ref="OQC323:OQD323"/>
    <mergeCell ref="OQK323:OQL323"/>
    <mergeCell ref="OQS323:OQT323"/>
    <mergeCell ref="ORA323:ORB323"/>
    <mergeCell ref="ORI323:ORJ323"/>
    <mergeCell ref="OOO323:OOP323"/>
    <mergeCell ref="OOW323:OOX323"/>
    <mergeCell ref="OPE323:OPF323"/>
    <mergeCell ref="OPM323:OPN323"/>
    <mergeCell ref="OPU323:OPV323"/>
    <mergeCell ref="ONA323:ONB323"/>
    <mergeCell ref="ONI323:ONJ323"/>
    <mergeCell ref="ONQ323:ONR323"/>
    <mergeCell ref="ONY323:ONZ323"/>
    <mergeCell ref="OOG323:OOH323"/>
    <mergeCell ref="OLM323:OLN323"/>
    <mergeCell ref="OLU323:OLV323"/>
    <mergeCell ref="OMC323:OMD323"/>
    <mergeCell ref="OMK323:OML323"/>
    <mergeCell ref="OMS323:OMT323"/>
    <mergeCell ref="OJY323:OJZ323"/>
    <mergeCell ref="OKG323:OKH323"/>
    <mergeCell ref="OKO323:OKP323"/>
    <mergeCell ref="OKW323:OKX323"/>
    <mergeCell ref="OLE323:OLF323"/>
    <mergeCell ref="OIK323:OIL323"/>
    <mergeCell ref="OIS323:OIT323"/>
    <mergeCell ref="OJA323:OJB323"/>
    <mergeCell ref="OJI323:OJJ323"/>
    <mergeCell ref="OJQ323:OJR323"/>
    <mergeCell ref="PCK323:PCL323"/>
    <mergeCell ref="PCS323:PCT323"/>
    <mergeCell ref="PDA323:PDB323"/>
    <mergeCell ref="PDI323:PDJ323"/>
    <mergeCell ref="PDQ323:PDR323"/>
    <mergeCell ref="PAW323:PAX323"/>
    <mergeCell ref="PBE323:PBF323"/>
    <mergeCell ref="PBM323:PBN323"/>
    <mergeCell ref="PBU323:PBV323"/>
    <mergeCell ref="PCC323:PCD323"/>
    <mergeCell ref="OZI323:OZJ323"/>
    <mergeCell ref="OZQ323:OZR323"/>
    <mergeCell ref="OZY323:OZZ323"/>
    <mergeCell ref="PAG323:PAH323"/>
    <mergeCell ref="PAO323:PAP323"/>
    <mergeCell ref="OXU323:OXV323"/>
    <mergeCell ref="OYC323:OYD323"/>
    <mergeCell ref="OYK323:OYL323"/>
    <mergeCell ref="OYS323:OYT323"/>
    <mergeCell ref="OZA323:OZB323"/>
    <mergeCell ref="OWG323:OWH323"/>
    <mergeCell ref="OWO323:OWP323"/>
    <mergeCell ref="OWW323:OWX323"/>
    <mergeCell ref="OXE323:OXF323"/>
    <mergeCell ref="OXM323:OXN323"/>
    <mergeCell ref="OUS323:OUT323"/>
    <mergeCell ref="OVA323:OVB323"/>
    <mergeCell ref="OVI323:OVJ323"/>
    <mergeCell ref="OVQ323:OVR323"/>
    <mergeCell ref="OVY323:OVZ323"/>
    <mergeCell ref="OTE323:OTF323"/>
    <mergeCell ref="OTM323:OTN323"/>
    <mergeCell ref="OTU323:OTV323"/>
    <mergeCell ref="OUC323:OUD323"/>
    <mergeCell ref="OUK323:OUL323"/>
    <mergeCell ref="PNE323:PNF323"/>
    <mergeCell ref="PNM323:PNN323"/>
    <mergeCell ref="PNU323:PNV323"/>
    <mergeCell ref="POC323:POD323"/>
    <mergeCell ref="POK323:POL323"/>
    <mergeCell ref="PLQ323:PLR323"/>
    <mergeCell ref="PLY323:PLZ323"/>
    <mergeCell ref="PMG323:PMH323"/>
    <mergeCell ref="PMO323:PMP323"/>
    <mergeCell ref="PMW323:PMX323"/>
    <mergeCell ref="PKC323:PKD323"/>
    <mergeCell ref="PKK323:PKL323"/>
    <mergeCell ref="PKS323:PKT323"/>
    <mergeCell ref="PLA323:PLB323"/>
    <mergeCell ref="PLI323:PLJ323"/>
    <mergeCell ref="PIO323:PIP323"/>
    <mergeCell ref="PIW323:PIX323"/>
    <mergeCell ref="PJE323:PJF323"/>
    <mergeCell ref="PJM323:PJN323"/>
    <mergeCell ref="PJU323:PJV323"/>
    <mergeCell ref="PHA323:PHB323"/>
    <mergeCell ref="PHI323:PHJ323"/>
    <mergeCell ref="PHQ323:PHR323"/>
    <mergeCell ref="PHY323:PHZ323"/>
    <mergeCell ref="PIG323:PIH323"/>
    <mergeCell ref="PFM323:PFN323"/>
    <mergeCell ref="PFU323:PFV323"/>
    <mergeCell ref="PGC323:PGD323"/>
    <mergeCell ref="PGK323:PGL323"/>
    <mergeCell ref="PGS323:PGT323"/>
    <mergeCell ref="PDY323:PDZ323"/>
    <mergeCell ref="PEG323:PEH323"/>
    <mergeCell ref="PEO323:PEP323"/>
    <mergeCell ref="PEW323:PEX323"/>
    <mergeCell ref="PFE323:PFF323"/>
    <mergeCell ref="PXY323:PXZ323"/>
    <mergeCell ref="PYG323:PYH323"/>
    <mergeCell ref="PYO323:PYP323"/>
    <mergeCell ref="PYW323:PYX323"/>
    <mergeCell ref="PZE323:PZF323"/>
    <mergeCell ref="PWK323:PWL323"/>
    <mergeCell ref="PWS323:PWT323"/>
    <mergeCell ref="PXA323:PXB323"/>
    <mergeCell ref="PXI323:PXJ323"/>
    <mergeCell ref="PXQ323:PXR323"/>
    <mergeCell ref="PUW323:PUX323"/>
    <mergeCell ref="PVE323:PVF323"/>
    <mergeCell ref="PVM323:PVN323"/>
    <mergeCell ref="PVU323:PVV323"/>
    <mergeCell ref="PWC323:PWD323"/>
    <mergeCell ref="PTI323:PTJ323"/>
    <mergeCell ref="PTQ323:PTR323"/>
    <mergeCell ref="PTY323:PTZ323"/>
    <mergeCell ref="PUG323:PUH323"/>
    <mergeCell ref="PUO323:PUP323"/>
    <mergeCell ref="PRU323:PRV323"/>
    <mergeCell ref="PSC323:PSD323"/>
    <mergeCell ref="PSK323:PSL323"/>
    <mergeCell ref="PSS323:PST323"/>
    <mergeCell ref="PTA323:PTB323"/>
    <mergeCell ref="PQG323:PQH323"/>
    <mergeCell ref="PQO323:PQP323"/>
    <mergeCell ref="PQW323:PQX323"/>
    <mergeCell ref="PRE323:PRF323"/>
    <mergeCell ref="PRM323:PRN323"/>
    <mergeCell ref="POS323:POT323"/>
    <mergeCell ref="PPA323:PPB323"/>
    <mergeCell ref="PPI323:PPJ323"/>
    <mergeCell ref="PPQ323:PPR323"/>
    <mergeCell ref="PPY323:PPZ323"/>
    <mergeCell ref="QIS323:QIT323"/>
    <mergeCell ref="QJA323:QJB323"/>
    <mergeCell ref="QJI323:QJJ323"/>
    <mergeCell ref="QJQ323:QJR323"/>
    <mergeCell ref="QJY323:QJZ323"/>
    <mergeCell ref="QHE323:QHF323"/>
    <mergeCell ref="QHM323:QHN323"/>
    <mergeCell ref="QHU323:QHV323"/>
    <mergeCell ref="QIC323:QID323"/>
    <mergeCell ref="QIK323:QIL323"/>
    <mergeCell ref="QFQ323:QFR323"/>
    <mergeCell ref="QFY323:QFZ323"/>
    <mergeCell ref="QGG323:QGH323"/>
    <mergeCell ref="QGO323:QGP323"/>
    <mergeCell ref="QGW323:QGX323"/>
    <mergeCell ref="QEC323:QED323"/>
    <mergeCell ref="QEK323:QEL323"/>
    <mergeCell ref="QES323:QET323"/>
    <mergeCell ref="QFA323:QFB323"/>
    <mergeCell ref="QFI323:QFJ323"/>
    <mergeCell ref="QCO323:QCP323"/>
    <mergeCell ref="QCW323:QCX323"/>
    <mergeCell ref="QDE323:QDF323"/>
    <mergeCell ref="QDM323:QDN323"/>
    <mergeCell ref="QDU323:QDV323"/>
    <mergeCell ref="QBA323:QBB323"/>
    <mergeCell ref="QBI323:QBJ323"/>
    <mergeCell ref="QBQ323:QBR323"/>
    <mergeCell ref="QBY323:QBZ323"/>
    <mergeCell ref="QCG323:QCH323"/>
    <mergeCell ref="PZM323:PZN323"/>
    <mergeCell ref="PZU323:PZV323"/>
    <mergeCell ref="QAC323:QAD323"/>
    <mergeCell ref="QAK323:QAL323"/>
    <mergeCell ref="QAS323:QAT323"/>
    <mergeCell ref="QTM323:QTN323"/>
    <mergeCell ref="QTU323:QTV323"/>
    <mergeCell ref="QUC323:QUD323"/>
    <mergeCell ref="QUK323:QUL323"/>
    <mergeCell ref="QUS323:QUT323"/>
    <mergeCell ref="QRY323:QRZ323"/>
    <mergeCell ref="QSG323:QSH323"/>
    <mergeCell ref="QSO323:QSP323"/>
    <mergeCell ref="QSW323:QSX323"/>
    <mergeCell ref="QTE323:QTF323"/>
    <mergeCell ref="QQK323:QQL323"/>
    <mergeCell ref="QQS323:QQT323"/>
    <mergeCell ref="QRA323:QRB323"/>
    <mergeCell ref="QRI323:QRJ323"/>
    <mergeCell ref="QRQ323:QRR323"/>
    <mergeCell ref="QOW323:QOX323"/>
    <mergeCell ref="QPE323:QPF323"/>
    <mergeCell ref="QPM323:QPN323"/>
    <mergeCell ref="QPU323:QPV323"/>
    <mergeCell ref="QQC323:QQD323"/>
    <mergeCell ref="QNI323:QNJ323"/>
    <mergeCell ref="QNQ323:QNR323"/>
    <mergeCell ref="QNY323:QNZ323"/>
    <mergeCell ref="QOG323:QOH323"/>
    <mergeCell ref="QOO323:QOP323"/>
    <mergeCell ref="QLU323:QLV323"/>
    <mergeCell ref="QMC323:QMD323"/>
    <mergeCell ref="QMK323:QML323"/>
    <mergeCell ref="QMS323:QMT323"/>
    <mergeCell ref="QNA323:QNB323"/>
    <mergeCell ref="QKG323:QKH323"/>
    <mergeCell ref="QKO323:QKP323"/>
    <mergeCell ref="QKW323:QKX323"/>
    <mergeCell ref="QLE323:QLF323"/>
    <mergeCell ref="QLM323:QLN323"/>
    <mergeCell ref="REG323:REH323"/>
    <mergeCell ref="REO323:REP323"/>
    <mergeCell ref="REW323:REX323"/>
    <mergeCell ref="RFE323:RFF323"/>
    <mergeCell ref="RFM323:RFN323"/>
    <mergeCell ref="RCS323:RCT323"/>
    <mergeCell ref="RDA323:RDB323"/>
    <mergeCell ref="RDI323:RDJ323"/>
    <mergeCell ref="RDQ323:RDR323"/>
    <mergeCell ref="RDY323:RDZ323"/>
    <mergeCell ref="RBE323:RBF323"/>
    <mergeCell ref="RBM323:RBN323"/>
    <mergeCell ref="RBU323:RBV323"/>
    <mergeCell ref="RCC323:RCD323"/>
    <mergeCell ref="RCK323:RCL323"/>
    <mergeCell ref="QZQ323:QZR323"/>
    <mergeCell ref="QZY323:QZZ323"/>
    <mergeCell ref="RAG323:RAH323"/>
    <mergeCell ref="RAO323:RAP323"/>
    <mergeCell ref="RAW323:RAX323"/>
    <mergeCell ref="QYC323:QYD323"/>
    <mergeCell ref="QYK323:QYL323"/>
    <mergeCell ref="QYS323:QYT323"/>
    <mergeCell ref="QZA323:QZB323"/>
    <mergeCell ref="QZI323:QZJ323"/>
    <mergeCell ref="QWO323:QWP323"/>
    <mergeCell ref="QWW323:QWX323"/>
    <mergeCell ref="QXE323:QXF323"/>
    <mergeCell ref="QXM323:QXN323"/>
    <mergeCell ref="QXU323:QXV323"/>
    <mergeCell ref="QVA323:QVB323"/>
    <mergeCell ref="QVI323:QVJ323"/>
    <mergeCell ref="QVQ323:QVR323"/>
    <mergeCell ref="QVY323:QVZ323"/>
    <mergeCell ref="QWG323:QWH323"/>
    <mergeCell ref="RPA323:RPB323"/>
    <mergeCell ref="RPI323:RPJ323"/>
    <mergeCell ref="RPQ323:RPR323"/>
    <mergeCell ref="RPY323:RPZ323"/>
    <mergeCell ref="RQG323:RQH323"/>
    <mergeCell ref="RNM323:RNN323"/>
    <mergeCell ref="RNU323:RNV323"/>
    <mergeCell ref="ROC323:ROD323"/>
    <mergeCell ref="ROK323:ROL323"/>
    <mergeCell ref="ROS323:ROT323"/>
    <mergeCell ref="RLY323:RLZ323"/>
    <mergeCell ref="RMG323:RMH323"/>
    <mergeCell ref="RMO323:RMP323"/>
    <mergeCell ref="RMW323:RMX323"/>
    <mergeCell ref="RNE323:RNF323"/>
    <mergeCell ref="RKK323:RKL323"/>
    <mergeCell ref="RKS323:RKT323"/>
    <mergeCell ref="RLA323:RLB323"/>
    <mergeCell ref="RLI323:RLJ323"/>
    <mergeCell ref="RLQ323:RLR323"/>
    <mergeCell ref="RIW323:RIX323"/>
    <mergeCell ref="RJE323:RJF323"/>
    <mergeCell ref="RJM323:RJN323"/>
    <mergeCell ref="RJU323:RJV323"/>
    <mergeCell ref="RKC323:RKD323"/>
    <mergeCell ref="RHI323:RHJ323"/>
    <mergeCell ref="RHQ323:RHR323"/>
    <mergeCell ref="RHY323:RHZ323"/>
    <mergeCell ref="RIG323:RIH323"/>
    <mergeCell ref="RIO323:RIP323"/>
    <mergeCell ref="RFU323:RFV323"/>
    <mergeCell ref="RGC323:RGD323"/>
    <mergeCell ref="RGK323:RGL323"/>
    <mergeCell ref="RGS323:RGT323"/>
    <mergeCell ref="RHA323:RHB323"/>
    <mergeCell ref="RZU323:RZV323"/>
    <mergeCell ref="SAC323:SAD323"/>
    <mergeCell ref="SAK323:SAL323"/>
    <mergeCell ref="SAS323:SAT323"/>
    <mergeCell ref="SBA323:SBB323"/>
    <mergeCell ref="RYG323:RYH323"/>
    <mergeCell ref="RYO323:RYP323"/>
    <mergeCell ref="RYW323:RYX323"/>
    <mergeCell ref="RZE323:RZF323"/>
    <mergeCell ref="RZM323:RZN323"/>
    <mergeCell ref="RWS323:RWT323"/>
    <mergeCell ref="RXA323:RXB323"/>
    <mergeCell ref="RXI323:RXJ323"/>
    <mergeCell ref="RXQ323:RXR323"/>
    <mergeCell ref="RXY323:RXZ323"/>
    <mergeCell ref="RVE323:RVF323"/>
    <mergeCell ref="RVM323:RVN323"/>
    <mergeCell ref="RVU323:RVV323"/>
    <mergeCell ref="RWC323:RWD323"/>
    <mergeCell ref="RWK323:RWL323"/>
    <mergeCell ref="RTQ323:RTR323"/>
    <mergeCell ref="RTY323:RTZ323"/>
    <mergeCell ref="RUG323:RUH323"/>
    <mergeCell ref="RUO323:RUP323"/>
    <mergeCell ref="RUW323:RUX323"/>
    <mergeCell ref="RSC323:RSD323"/>
    <mergeCell ref="RSK323:RSL323"/>
    <mergeCell ref="RSS323:RST323"/>
    <mergeCell ref="RTA323:RTB323"/>
    <mergeCell ref="RTI323:RTJ323"/>
    <mergeCell ref="RQO323:RQP323"/>
    <mergeCell ref="RQW323:RQX323"/>
    <mergeCell ref="RRE323:RRF323"/>
    <mergeCell ref="RRM323:RRN323"/>
    <mergeCell ref="RRU323:RRV323"/>
    <mergeCell ref="SKO323:SKP323"/>
    <mergeCell ref="SKW323:SKX323"/>
    <mergeCell ref="SLE323:SLF323"/>
    <mergeCell ref="SLM323:SLN323"/>
    <mergeCell ref="SLU323:SLV323"/>
    <mergeCell ref="SJA323:SJB323"/>
    <mergeCell ref="SJI323:SJJ323"/>
    <mergeCell ref="SJQ323:SJR323"/>
    <mergeCell ref="SJY323:SJZ323"/>
    <mergeCell ref="SKG323:SKH323"/>
    <mergeCell ref="SHM323:SHN323"/>
    <mergeCell ref="SHU323:SHV323"/>
    <mergeCell ref="SIC323:SID323"/>
    <mergeCell ref="SIK323:SIL323"/>
    <mergeCell ref="SIS323:SIT323"/>
    <mergeCell ref="SFY323:SFZ323"/>
    <mergeCell ref="SGG323:SGH323"/>
    <mergeCell ref="SGO323:SGP323"/>
    <mergeCell ref="SGW323:SGX323"/>
    <mergeCell ref="SHE323:SHF323"/>
    <mergeCell ref="SEK323:SEL323"/>
    <mergeCell ref="SES323:SET323"/>
    <mergeCell ref="SFA323:SFB323"/>
    <mergeCell ref="SFI323:SFJ323"/>
    <mergeCell ref="SFQ323:SFR323"/>
    <mergeCell ref="SCW323:SCX323"/>
    <mergeCell ref="SDE323:SDF323"/>
    <mergeCell ref="SDM323:SDN323"/>
    <mergeCell ref="SDU323:SDV323"/>
    <mergeCell ref="SEC323:SED323"/>
    <mergeCell ref="SBI323:SBJ323"/>
    <mergeCell ref="SBQ323:SBR323"/>
    <mergeCell ref="SBY323:SBZ323"/>
    <mergeCell ref="SCG323:SCH323"/>
    <mergeCell ref="SCO323:SCP323"/>
    <mergeCell ref="SVI323:SVJ323"/>
    <mergeCell ref="SVQ323:SVR323"/>
    <mergeCell ref="SVY323:SVZ323"/>
    <mergeCell ref="SWG323:SWH323"/>
    <mergeCell ref="SWO323:SWP323"/>
    <mergeCell ref="STU323:STV323"/>
    <mergeCell ref="SUC323:SUD323"/>
    <mergeCell ref="SUK323:SUL323"/>
    <mergeCell ref="SUS323:SUT323"/>
    <mergeCell ref="SVA323:SVB323"/>
    <mergeCell ref="SSG323:SSH323"/>
    <mergeCell ref="SSO323:SSP323"/>
    <mergeCell ref="SSW323:SSX323"/>
    <mergeCell ref="STE323:STF323"/>
    <mergeCell ref="STM323:STN323"/>
    <mergeCell ref="SQS323:SQT323"/>
    <mergeCell ref="SRA323:SRB323"/>
    <mergeCell ref="SRI323:SRJ323"/>
    <mergeCell ref="SRQ323:SRR323"/>
    <mergeCell ref="SRY323:SRZ323"/>
    <mergeCell ref="SPE323:SPF323"/>
    <mergeCell ref="SPM323:SPN323"/>
    <mergeCell ref="SPU323:SPV323"/>
    <mergeCell ref="SQC323:SQD323"/>
    <mergeCell ref="SQK323:SQL323"/>
    <mergeCell ref="SNQ323:SNR323"/>
    <mergeCell ref="SNY323:SNZ323"/>
    <mergeCell ref="SOG323:SOH323"/>
    <mergeCell ref="SOO323:SOP323"/>
    <mergeCell ref="SOW323:SOX323"/>
    <mergeCell ref="SMC323:SMD323"/>
    <mergeCell ref="SMK323:SML323"/>
    <mergeCell ref="SMS323:SMT323"/>
    <mergeCell ref="SNA323:SNB323"/>
    <mergeCell ref="SNI323:SNJ323"/>
    <mergeCell ref="TGC323:TGD323"/>
    <mergeCell ref="TGK323:TGL323"/>
    <mergeCell ref="TGS323:TGT323"/>
    <mergeCell ref="THA323:THB323"/>
    <mergeCell ref="THI323:THJ323"/>
    <mergeCell ref="TEO323:TEP323"/>
    <mergeCell ref="TEW323:TEX323"/>
    <mergeCell ref="TFE323:TFF323"/>
    <mergeCell ref="TFM323:TFN323"/>
    <mergeCell ref="TFU323:TFV323"/>
    <mergeCell ref="TDA323:TDB323"/>
    <mergeCell ref="TDI323:TDJ323"/>
    <mergeCell ref="TDQ323:TDR323"/>
    <mergeCell ref="TDY323:TDZ323"/>
    <mergeCell ref="TEG323:TEH323"/>
    <mergeCell ref="TBM323:TBN323"/>
    <mergeCell ref="TBU323:TBV323"/>
    <mergeCell ref="TCC323:TCD323"/>
    <mergeCell ref="TCK323:TCL323"/>
    <mergeCell ref="TCS323:TCT323"/>
    <mergeCell ref="SZY323:SZZ323"/>
    <mergeCell ref="TAG323:TAH323"/>
    <mergeCell ref="TAO323:TAP323"/>
    <mergeCell ref="TAW323:TAX323"/>
    <mergeCell ref="TBE323:TBF323"/>
    <mergeCell ref="SYK323:SYL323"/>
    <mergeCell ref="SYS323:SYT323"/>
    <mergeCell ref="SZA323:SZB323"/>
    <mergeCell ref="SZI323:SZJ323"/>
    <mergeCell ref="SZQ323:SZR323"/>
    <mergeCell ref="SWW323:SWX323"/>
    <mergeCell ref="SXE323:SXF323"/>
    <mergeCell ref="SXM323:SXN323"/>
    <mergeCell ref="SXU323:SXV323"/>
    <mergeCell ref="SYC323:SYD323"/>
    <mergeCell ref="TQW323:TQX323"/>
    <mergeCell ref="TRE323:TRF323"/>
    <mergeCell ref="TRM323:TRN323"/>
    <mergeCell ref="TRU323:TRV323"/>
    <mergeCell ref="TSC323:TSD323"/>
    <mergeCell ref="TPI323:TPJ323"/>
    <mergeCell ref="TPQ323:TPR323"/>
    <mergeCell ref="TPY323:TPZ323"/>
    <mergeCell ref="TQG323:TQH323"/>
    <mergeCell ref="TQO323:TQP323"/>
    <mergeCell ref="TNU323:TNV323"/>
    <mergeCell ref="TOC323:TOD323"/>
    <mergeCell ref="TOK323:TOL323"/>
    <mergeCell ref="TOS323:TOT323"/>
    <mergeCell ref="TPA323:TPB323"/>
    <mergeCell ref="TMG323:TMH323"/>
    <mergeCell ref="TMO323:TMP323"/>
    <mergeCell ref="TMW323:TMX323"/>
    <mergeCell ref="TNE323:TNF323"/>
    <mergeCell ref="TNM323:TNN323"/>
    <mergeCell ref="TKS323:TKT323"/>
    <mergeCell ref="TLA323:TLB323"/>
    <mergeCell ref="TLI323:TLJ323"/>
    <mergeCell ref="TLQ323:TLR323"/>
    <mergeCell ref="TLY323:TLZ323"/>
    <mergeCell ref="TJE323:TJF323"/>
    <mergeCell ref="TJM323:TJN323"/>
    <mergeCell ref="TJU323:TJV323"/>
    <mergeCell ref="TKC323:TKD323"/>
    <mergeCell ref="TKK323:TKL323"/>
    <mergeCell ref="THQ323:THR323"/>
    <mergeCell ref="THY323:THZ323"/>
    <mergeCell ref="TIG323:TIH323"/>
    <mergeCell ref="TIO323:TIP323"/>
    <mergeCell ref="TIW323:TIX323"/>
    <mergeCell ref="UBQ323:UBR323"/>
    <mergeCell ref="UBY323:UBZ323"/>
    <mergeCell ref="UCG323:UCH323"/>
    <mergeCell ref="UCO323:UCP323"/>
    <mergeCell ref="UCW323:UCX323"/>
    <mergeCell ref="UAC323:UAD323"/>
    <mergeCell ref="UAK323:UAL323"/>
    <mergeCell ref="UAS323:UAT323"/>
    <mergeCell ref="UBA323:UBB323"/>
    <mergeCell ref="UBI323:UBJ323"/>
    <mergeCell ref="TYO323:TYP323"/>
    <mergeCell ref="TYW323:TYX323"/>
    <mergeCell ref="TZE323:TZF323"/>
    <mergeCell ref="TZM323:TZN323"/>
    <mergeCell ref="TZU323:TZV323"/>
    <mergeCell ref="TXA323:TXB323"/>
    <mergeCell ref="TXI323:TXJ323"/>
    <mergeCell ref="TXQ323:TXR323"/>
    <mergeCell ref="TXY323:TXZ323"/>
    <mergeCell ref="TYG323:TYH323"/>
    <mergeCell ref="TVM323:TVN323"/>
    <mergeCell ref="TVU323:TVV323"/>
    <mergeCell ref="TWC323:TWD323"/>
    <mergeCell ref="TWK323:TWL323"/>
    <mergeCell ref="TWS323:TWT323"/>
    <mergeCell ref="TTY323:TTZ323"/>
    <mergeCell ref="TUG323:TUH323"/>
    <mergeCell ref="TUO323:TUP323"/>
    <mergeCell ref="TUW323:TUX323"/>
    <mergeCell ref="TVE323:TVF323"/>
    <mergeCell ref="TSK323:TSL323"/>
    <mergeCell ref="TSS323:TST323"/>
    <mergeCell ref="TTA323:TTB323"/>
    <mergeCell ref="TTI323:TTJ323"/>
    <mergeCell ref="TTQ323:TTR323"/>
    <mergeCell ref="UMK323:UML323"/>
    <mergeCell ref="UMS323:UMT323"/>
    <mergeCell ref="UNA323:UNB323"/>
    <mergeCell ref="UNI323:UNJ323"/>
    <mergeCell ref="UNQ323:UNR323"/>
    <mergeCell ref="UKW323:UKX323"/>
    <mergeCell ref="ULE323:ULF323"/>
    <mergeCell ref="ULM323:ULN323"/>
    <mergeCell ref="ULU323:ULV323"/>
    <mergeCell ref="UMC323:UMD323"/>
    <mergeCell ref="UJI323:UJJ323"/>
    <mergeCell ref="UJQ323:UJR323"/>
    <mergeCell ref="UJY323:UJZ323"/>
    <mergeCell ref="UKG323:UKH323"/>
    <mergeCell ref="UKO323:UKP323"/>
    <mergeCell ref="UHU323:UHV323"/>
    <mergeCell ref="UIC323:UID323"/>
    <mergeCell ref="UIK323:UIL323"/>
    <mergeCell ref="UIS323:UIT323"/>
    <mergeCell ref="UJA323:UJB323"/>
    <mergeCell ref="UGG323:UGH323"/>
    <mergeCell ref="UGO323:UGP323"/>
    <mergeCell ref="UGW323:UGX323"/>
    <mergeCell ref="UHE323:UHF323"/>
    <mergeCell ref="UHM323:UHN323"/>
    <mergeCell ref="UES323:UET323"/>
    <mergeCell ref="UFA323:UFB323"/>
    <mergeCell ref="UFI323:UFJ323"/>
    <mergeCell ref="UFQ323:UFR323"/>
    <mergeCell ref="UFY323:UFZ323"/>
    <mergeCell ref="UDE323:UDF323"/>
    <mergeCell ref="UDM323:UDN323"/>
    <mergeCell ref="UDU323:UDV323"/>
    <mergeCell ref="UEC323:UED323"/>
    <mergeCell ref="UEK323:UEL323"/>
    <mergeCell ref="UXE323:UXF323"/>
    <mergeCell ref="UXM323:UXN323"/>
    <mergeCell ref="UXU323:UXV323"/>
    <mergeCell ref="UYC323:UYD323"/>
    <mergeCell ref="UYK323:UYL323"/>
    <mergeCell ref="UVQ323:UVR323"/>
    <mergeCell ref="UVY323:UVZ323"/>
    <mergeCell ref="UWG323:UWH323"/>
    <mergeCell ref="UWO323:UWP323"/>
    <mergeCell ref="UWW323:UWX323"/>
    <mergeCell ref="UUC323:UUD323"/>
    <mergeCell ref="UUK323:UUL323"/>
    <mergeCell ref="UUS323:UUT323"/>
    <mergeCell ref="UVA323:UVB323"/>
    <mergeCell ref="UVI323:UVJ323"/>
    <mergeCell ref="USO323:USP323"/>
    <mergeCell ref="USW323:USX323"/>
    <mergeCell ref="UTE323:UTF323"/>
    <mergeCell ref="UTM323:UTN323"/>
    <mergeCell ref="UTU323:UTV323"/>
    <mergeCell ref="URA323:URB323"/>
    <mergeCell ref="URI323:URJ323"/>
    <mergeCell ref="URQ323:URR323"/>
    <mergeCell ref="URY323:URZ323"/>
    <mergeCell ref="USG323:USH323"/>
    <mergeCell ref="UPM323:UPN323"/>
    <mergeCell ref="UPU323:UPV323"/>
    <mergeCell ref="UQC323:UQD323"/>
    <mergeCell ref="UQK323:UQL323"/>
    <mergeCell ref="UQS323:UQT323"/>
    <mergeCell ref="UNY323:UNZ323"/>
    <mergeCell ref="UOG323:UOH323"/>
    <mergeCell ref="UOO323:UOP323"/>
    <mergeCell ref="UOW323:UOX323"/>
    <mergeCell ref="UPE323:UPF323"/>
    <mergeCell ref="VHY323:VHZ323"/>
    <mergeCell ref="VIG323:VIH323"/>
    <mergeCell ref="VIO323:VIP323"/>
    <mergeCell ref="VIW323:VIX323"/>
    <mergeCell ref="VJE323:VJF323"/>
    <mergeCell ref="VGK323:VGL323"/>
    <mergeCell ref="VGS323:VGT323"/>
    <mergeCell ref="VHA323:VHB323"/>
    <mergeCell ref="VHI323:VHJ323"/>
    <mergeCell ref="VHQ323:VHR323"/>
    <mergeCell ref="VEW323:VEX323"/>
    <mergeCell ref="VFE323:VFF323"/>
    <mergeCell ref="VFM323:VFN323"/>
    <mergeCell ref="VFU323:VFV323"/>
    <mergeCell ref="VGC323:VGD323"/>
    <mergeCell ref="VDI323:VDJ323"/>
    <mergeCell ref="VDQ323:VDR323"/>
    <mergeCell ref="VDY323:VDZ323"/>
    <mergeCell ref="VEG323:VEH323"/>
    <mergeCell ref="VEO323:VEP323"/>
    <mergeCell ref="VBU323:VBV323"/>
    <mergeCell ref="VCC323:VCD323"/>
    <mergeCell ref="VCK323:VCL323"/>
    <mergeCell ref="VCS323:VCT323"/>
    <mergeCell ref="VDA323:VDB323"/>
    <mergeCell ref="VAG323:VAH323"/>
    <mergeCell ref="VAO323:VAP323"/>
    <mergeCell ref="VAW323:VAX323"/>
    <mergeCell ref="VBE323:VBF323"/>
    <mergeCell ref="VBM323:VBN323"/>
    <mergeCell ref="UYS323:UYT323"/>
    <mergeCell ref="UZA323:UZB323"/>
    <mergeCell ref="UZI323:UZJ323"/>
    <mergeCell ref="UZQ323:UZR323"/>
    <mergeCell ref="UZY323:UZZ323"/>
    <mergeCell ref="VSS323:VST323"/>
    <mergeCell ref="VTA323:VTB323"/>
    <mergeCell ref="VTI323:VTJ323"/>
    <mergeCell ref="VTQ323:VTR323"/>
    <mergeCell ref="VTY323:VTZ323"/>
    <mergeCell ref="VRE323:VRF323"/>
    <mergeCell ref="VRM323:VRN323"/>
    <mergeCell ref="VRU323:VRV323"/>
    <mergeCell ref="VSC323:VSD323"/>
    <mergeCell ref="VSK323:VSL323"/>
    <mergeCell ref="VPQ323:VPR323"/>
    <mergeCell ref="VPY323:VPZ323"/>
    <mergeCell ref="VQG323:VQH323"/>
    <mergeCell ref="VQO323:VQP323"/>
    <mergeCell ref="VQW323:VQX323"/>
    <mergeCell ref="VOC323:VOD323"/>
    <mergeCell ref="VOK323:VOL323"/>
    <mergeCell ref="VOS323:VOT323"/>
    <mergeCell ref="VPA323:VPB323"/>
    <mergeCell ref="VPI323:VPJ323"/>
    <mergeCell ref="VMO323:VMP323"/>
    <mergeCell ref="VMW323:VMX323"/>
    <mergeCell ref="VNE323:VNF323"/>
    <mergeCell ref="VNM323:VNN323"/>
    <mergeCell ref="VNU323:VNV323"/>
    <mergeCell ref="VLA323:VLB323"/>
    <mergeCell ref="VLI323:VLJ323"/>
    <mergeCell ref="VLQ323:VLR323"/>
    <mergeCell ref="VLY323:VLZ323"/>
    <mergeCell ref="VMG323:VMH323"/>
    <mergeCell ref="VJM323:VJN323"/>
    <mergeCell ref="VJU323:VJV323"/>
    <mergeCell ref="VKC323:VKD323"/>
    <mergeCell ref="VKK323:VKL323"/>
    <mergeCell ref="VKS323:VKT323"/>
    <mergeCell ref="WDM323:WDN323"/>
    <mergeCell ref="WDU323:WDV323"/>
    <mergeCell ref="WEC323:WED323"/>
    <mergeCell ref="WEK323:WEL323"/>
    <mergeCell ref="WES323:WET323"/>
    <mergeCell ref="WBY323:WBZ323"/>
    <mergeCell ref="WCG323:WCH323"/>
    <mergeCell ref="WCO323:WCP323"/>
    <mergeCell ref="WCW323:WCX323"/>
    <mergeCell ref="WDE323:WDF323"/>
    <mergeCell ref="WAK323:WAL323"/>
    <mergeCell ref="WAS323:WAT323"/>
    <mergeCell ref="WBA323:WBB323"/>
    <mergeCell ref="WBI323:WBJ323"/>
    <mergeCell ref="WBQ323:WBR323"/>
    <mergeCell ref="VYW323:VYX323"/>
    <mergeCell ref="VZE323:VZF323"/>
    <mergeCell ref="VZM323:VZN323"/>
    <mergeCell ref="VZU323:VZV323"/>
    <mergeCell ref="WAC323:WAD323"/>
    <mergeCell ref="VXI323:VXJ323"/>
    <mergeCell ref="VXQ323:VXR323"/>
    <mergeCell ref="VXY323:VXZ323"/>
    <mergeCell ref="VYG323:VYH323"/>
    <mergeCell ref="VYO323:VYP323"/>
    <mergeCell ref="VVU323:VVV323"/>
    <mergeCell ref="VWC323:VWD323"/>
    <mergeCell ref="VWK323:VWL323"/>
    <mergeCell ref="VWS323:VWT323"/>
    <mergeCell ref="VXA323:VXB323"/>
    <mergeCell ref="VUG323:VUH323"/>
    <mergeCell ref="VUO323:VUP323"/>
    <mergeCell ref="VUW323:VUX323"/>
    <mergeCell ref="VVE323:VVF323"/>
    <mergeCell ref="VVM323:VVN323"/>
    <mergeCell ref="WRA323:WRB323"/>
    <mergeCell ref="WOG323:WOH323"/>
    <mergeCell ref="WOO323:WOP323"/>
    <mergeCell ref="WOW323:WOX323"/>
    <mergeCell ref="WPE323:WPF323"/>
    <mergeCell ref="WPM323:WPN323"/>
    <mergeCell ref="WMS323:WMT323"/>
    <mergeCell ref="WNA323:WNB323"/>
    <mergeCell ref="WNI323:WNJ323"/>
    <mergeCell ref="WNQ323:WNR323"/>
    <mergeCell ref="WNY323:WNZ323"/>
    <mergeCell ref="WLE323:WLF323"/>
    <mergeCell ref="WLM323:WLN323"/>
    <mergeCell ref="WLU323:WLV323"/>
    <mergeCell ref="WMC323:WMD323"/>
    <mergeCell ref="WMK323:WML323"/>
    <mergeCell ref="WJQ323:WJR323"/>
    <mergeCell ref="WJY323:WJZ323"/>
    <mergeCell ref="WKG323:WKH323"/>
    <mergeCell ref="WKO323:WKP323"/>
    <mergeCell ref="WKW323:WKX323"/>
    <mergeCell ref="WIC323:WID323"/>
    <mergeCell ref="WIK323:WIL323"/>
    <mergeCell ref="WIS323:WIT323"/>
    <mergeCell ref="WJA323:WJB323"/>
    <mergeCell ref="WJI323:WJJ323"/>
    <mergeCell ref="WGO323:WGP323"/>
    <mergeCell ref="WGW323:WGX323"/>
    <mergeCell ref="WHE323:WHF323"/>
    <mergeCell ref="WHM323:WHN323"/>
    <mergeCell ref="WHU323:WHV323"/>
    <mergeCell ref="WFA323:WFB323"/>
    <mergeCell ref="WFI323:WFJ323"/>
    <mergeCell ref="WFQ323:WFR323"/>
    <mergeCell ref="WFY323:WFZ323"/>
    <mergeCell ref="WGG323:WGH323"/>
    <mergeCell ref="CH325:CJ325"/>
    <mergeCell ref="CP325:CR325"/>
    <mergeCell ref="CX325:CZ325"/>
    <mergeCell ref="DF325:DH325"/>
    <mergeCell ref="DN325:DP325"/>
    <mergeCell ref="AT325:AV325"/>
    <mergeCell ref="BB325:BD325"/>
    <mergeCell ref="BJ325:BL325"/>
    <mergeCell ref="BR325:BT325"/>
    <mergeCell ref="BZ325:CB325"/>
    <mergeCell ref="F325:H325"/>
    <mergeCell ref="N325:P325"/>
    <mergeCell ref="V325:X325"/>
    <mergeCell ref="AD325:AF325"/>
    <mergeCell ref="AL325:AN325"/>
    <mergeCell ref="XDQ323:XDR323"/>
    <mergeCell ref="XDY323:XDZ323"/>
    <mergeCell ref="XEG323:XEH323"/>
    <mergeCell ref="XEO323:XEP323"/>
    <mergeCell ref="XEW323:XEX323"/>
    <mergeCell ref="XCC323:XCD323"/>
    <mergeCell ref="XCK323:XCL323"/>
    <mergeCell ref="XCS323:XCT323"/>
    <mergeCell ref="XDA323:XDB323"/>
    <mergeCell ref="XDI323:XDJ323"/>
    <mergeCell ref="XAO323:XAP323"/>
    <mergeCell ref="XAW323:XAX323"/>
    <mergeCell ref="XBE323:XBF323"/>
    <mergeCell ref="XBM323:XBN323"/>
    <mergeCell ref="XBU323:XBV323"/>
    <mergeCell ref="WZA323:WZB323"/>
    <mergeCell ref="WZI323:WZJ323"/>
    <mergeCell ref="WZQ323:WZR323"/>
    <mergeCell ref="WZY323:WZZ323"/>
    <mergeCell ref="XAG323:XAH323"/>
    <mergeCell ref="WXM323:WXN323"/>
    <mergeCell ref="WXU323:WXV323"/>
    <mergeCell ref="WYC323:WYD323"/>
    <mergeCell ref="WYK323:WYL323"/>
    <mergeCell ref="WYS323:WYT323"/>
    <mergeCell ref="WVY323:WVZ323"/>
    <mergeCell ref="WWG323:WWH323"/>
    <mergeCell ref="WWO323:WWP323"/>
    <mergeCell ref="WWW323:WWX323"/>
    <mergeCell ref="WXE323:WXF323"/>
    <mergeCell ref="WUK323:WUL323"/>
    <mergeCell ref="WUS323:WUT323"/>
    <mergeCell ref="WVA323:WVB323"/>
    <mergeCell ref="WVI323:WVJ323"/>
    <mergeCell ref="WVQ323:WVR323"/>
    <mergeCell ref="WSW323:WSX323"/>
    <mergeCell ref="WTE323:WTF323"/>
    <mergeCell ref="WTM323:WTN323"/>
    <mergeCell ref="WTU323:WTV323"/>
    <mergeCell ref="WUC323:WUD323"/>
    <mergeCell ref="WRI323:WRJ323"/>
    <mergeCell ref="WRQ323:WRR323"/>
    <mergeCell ref="WRY323:WRZ323"/>
    <mergeCell ref="WSG323:WSH323"/>
    <mergeCell ref="WSO323:WSP323"/>
    <mergeCell ref="WPU323:WPV323"/>
    <mergeCell ref="WQC323:WQD323"/>
    <mergeCell ref="WQK323:WQL323"/>
    <mergeCell ref="WQS323:WQT323"/>
    <mergeCell ref="NB325:ND325"/>
    <mergeCell ref="NJ325:NL325"/>
    <mergeCell ref="NR325:NT325"/>
    <mergeCell ref="NZ325:OB325"/>
    <mergeCell ref="OH325:OJ325"/>
    <mergeCell ref="LN325:LP325"/>
    <mergeCell ref="LV325:LX325"/>
    <mergeCell ref="MD325:MF325"/>
    <mergeCell ref="ML325:MN325"/>
    <mergeCell ref="MT325:MV325"/>
    <mergeCell ref="JZ325:KB325"/>
    <mergeCell ref="KH325:KJ325"/>
    <mergeCell ref="KP325:KR325"/>
    <mergeCell ref="KX325:KZ325"/>
    <mergeCell ref="LF325:LH325"/>
    <mergeCell ref="IL325:IN325"/>
    <mergeCell ref="IT325:IV325"/>
    <mergeCell ref="JB325:JD325"/>
    <mergeCell ref="JJ325:JL325"/>
    <mergeCell ref="JR325:JT325"/>
    <mergeCell ref="GX325:GZ325"/>
    <mergeCell ref="HF325:HH325"/>
    <mergeCell ref="HN325:HP325"/>
    <mergeCell ref="HV325:HX325"/>
    <mergeCell ref="ID325:IF325"/>
    <mergeCell ref="FJ325:FL325"/>
    <mergeCell ref="FR325:FT325"/>
    <mergeCell ref="FZ325:GB325"/>
    <mergeCell ref="GH325:GJ325"/>
    <mergeCell ref="GP325:GR325"/>
    <mergeCell ref="DV325:DX325"/>
    <mergeCell ref="ED325:EF325"/>
    <mergeCell ref="EL325:EN325"/>
    <mergeCell ref="ET325:EV325"/>
    <mergeCell ref="FB325:FD325"/>
    <mergeCell ref="XV325:XX325"/>
    <mergeCell ref="YD325:YF325"/>
    <mergeCell ref="YL325:YN325"/>
    <mergeCell ref="YT325:YV325"/>
    <mergeCell ref="ZB325:ZD325"/>
    <mergeCell ref="WH325:WJ325"/>
    <mergeCell ref="WP325:WR325"/>
    <mergeCell ref="WX325:WZ325"/>
    <mergeCell ref="XF325:XH325"/>
    <mergeCell ref="XN325:XP325"/>
    <mergeCell ref="UT325:UV325"/>
    <mergeCell ref="VB325:VD325"/>
    <mergeCell ref="VJ325:VL325"/>
    <mergeCell ref="VR325:VT325"/>
    <mergeCell ref="VZ325:WB325"/>
    <mergeCell ref="TF325:TH325"/>
    <mergeCell ref="TN325:TP325"/>
    <mergeCell ref="TV325:TX325"/>
    <mergeCell ref="UD325:UF325"/>
    <mergeCell ref="UL325:UN325"/>
    <mergeCell ref="RR325:RT325"/>
    <mergeCell ref="RZ325:SB325"/>
    <mergeCell ref="SH325:SJ325"/>
    <mergeCell ref="SP325:SR325"/>
    <mergeCell ref="SX325:SZ325"/>
    <mergeCell ref="QD325:QF325"/>
    <mergeCell ref="QL325:QN325"/>
    <mergeCell ref="QT325:QV325"/>
    <mergeCell ref="RB325:RD325"/>
    <mergeCell ref="RJ325:RL325"/>
    <mergeCell ref="OP325:OR325"/>
    <mergeCell ref="OX325:OZ325"/>
    <mergeCell ref="PF325:PH325"/>
    <mergeCell ref="PN325:PP325"/>
    <mergeCell ref="PV325:PX325"/>
    <mergeCell ref="AIP325:AIR325"/>
    <mergeCell ref="AIX325:AIZ325"/>
    <mergeCell ref="AJF325:AJH325"/>
    <mergeCell ref="AJN325:AJP325"/>
    <mergeCell ref="AJV325:AJX325"/>
    <mergeCell ref="AHB325:AHD325"/>
    <mergeCell ref="AHJ325:AHL325"/>
    <mergeCell ref="AHR325:AHT325"/>
    <mergeCell ref="AHZ325:AIB325"/>
    <mergeCell ref="AIH325:AIJ325"/>
    <mergeCell ref="AFN325:AFP325"/>
    <mergeCell ref="AFV325:AFX325"/>
    <mergeCell ref="AGD325:AGF325"/>
    <mergeCell ref="AGL325:AGN325"/>
    <mergeCell ref="AGT325:AGV325"/>
    <mergeCell ref="ADZ325:AEB325"/>
    <mergeCell ref="AEH325:AEJ325"/>
    <mergeCell ref="AEP325:AER325"/>
    <mergeCell ref="AEX325:AEZ325"/>
    <mergeCell ref="AFF325:AFH325"/>
    <mergeCell ref="ACL325:ACN325"/>
    <mergeCell ref="ACT325:ACV325"/>
    <mergeCell ref="ADB325:ADD325"/>
    <mergeCell ref="ADJ325:ADL325"/>
    <mergeCell ref="ADR325:ADT325"/>
    <mergeCell ref="AAX325:AAZ325"/>
    <mergeCell ref="ABF325:ABH325"/>
    <mergeCell ref="ABN325:ABP325"/>
    <mergeCell ref="ABV325:ABX325"/>
    <mergeCell ref="ACD325:ACF325"/>
    <mergeCell ref="ZJ325:ZL325"/>
    <mergeCell ref="ZR325:ZT325"/>
    <mergeCell ref="ZZ325:AAB325"/>
    <mergeCell ref="AAH325:AAJ325"/>
    <mergeCell ref="AAP325:AAR325"/>
    <mergeCell ref="ATJ325:ATL325"/>
    <mergeCell ref="ATR325:ATT325"/>
    <mergeCell ref="ATZ325:AUB325"/>
    <mergeCell ref="AUH325:AUJ325"/>
    <mergeCell ref="AUP325:AUR325"/>
    <mergeCell ref="ARV325:ARX325"/>
    <mergeCell ref="ASD325:ASF325"/>
    <mergeCell ref="ASL325:ASN325"/>
    <mergeCell ref="AST325:ASV325"/>
    <mergeCell ref="ATB325:ATD325"/>
    <mergeCell ref="AQH325:AQJ325"/>
    <mergeCell ref="AQP325:AQR325"/>
    <mergeCell ref="AQX325:AQZ325"/>
    <mergeCell ref="ARF325:ARH325"/>
    <mergeCell ref="ARN325:ARP325"/>
    <mergeCell ref="AOT325:AOV325"/>
    <mergeCell ref="APB325:APD325"/>
    <mergeCell ref="APJ325:APL325"/>
    <mergeCell ref="APR325:APT325"/>
    <mergeCell ref="APZ325:AQB325"/>
    <mergeCell ref="ANF325:ANH325"/>
    <mergeCell ref="ANN325:ANP325"/>
    <mergeCell ref="ANV325:ANX325"/>
    <mergeCell ref="AOD325:AOF325"/>
    <mergeCell ref="AOL325:AON325"/>
    <mergeCell ref="ALR325:ALT325"/>
    <mergeCell ref="ALZ325:AMB325"/>
    <mergeCell ref="AMH325:AMJ325"/>
    <mergeCell ref="AMP325:AMR325"/>
    <mergeCell ref="AMX325:AMZ325"/>
    <mergeCell ref="AKD325:AKF325"/>
    <mergeCell ref="AKL325:AKN325"/>
    <mergeCell ref="AKT325:AKV325"/>
    <mergeCell ref="ALB325:ALD325"/>
    <mergeCell ref="ALJ325:ALL325"/>
    <mergeCell ref="BED325:BEF325"/>
    <mergeCell ref="BEL325:BEN325"/>
    <mergeCell ref="BET325:BEV325"/>
    <mergeCell ref="BFB325:BFD325"/>
    <mergeCell ref="BFJ325:BFL325"/>
    <mergeCell ref="BCP325:BCR325"/>
    <mergeCell ref="BCX325:BCZ325"/>
    <mergeCell ref="BDF325:BDH325"/>
    <mergeCell ref="BDN325:BDP325"/>
    <mergeCell ref="BDV325:BDX325"/>
    <mergeCell ref="BBB325:BBD325"/>
    <mergeCell ref="BBJ325:BBL325"/>
    <mergeCell ref="BBR325:BBT325"/>
    <mergeCell ref="BBZ325:BCB325"/>
    <mergeCell ref="BCH325:BCJ325"/>
    <mergeCell ref="AZN325:AZP325"/>
    <mergeCell ref="AZV325:AZX325"/>
    <mergeCell ref="BAD325:BAF325"/>
    <mergeCell ref="BAL325:BAN325"/>
    <mergeCell ref="BAT325:BAV325"/>
    <mergeCell ref="AXZ325:AYB325"/>
    <mergeCell ref="AYH325:AYJ325"/>
    <mergeCell ref="AYP325:AYR325"/>
    <mergeCell ref="AYX325:AYZ325"/>
    <mergeCell ref="AZF325:AZH325"/>
    <mergeCell ref="AWL325:AWN325"/>
    <mergeCell ref="AWT325:AWV325"/>
    <mergeCell ref="AXB325:AXD325"/>
    <mergeCell ref="AXJ325:AXL325"/>
    <mergeCell ref="AXR325:AXT325"/>
    <mergeCell ref="AUX325:AUZ325"/>
    <mergeCell ref="AVF325:AVH325"/>
    <mergeCell ref="AVN325:AVP325"/>
    <mergeCell ref="AVV325:AVX325"/>
    <mergeCell ref="AWD325:AWF325"/>
    <mergeCell ref="BOX325:BOZ325"/>
    <mergeCell ref="BPF325:BPH325"/>
    <mergeCell ref="BPN325:BPP325"/>
    <mergeCell ref="BPV325:BPX325"/>
    <mergeCell ref="BQD325:BQF325"/>
    <mergeCell ref="BNJ325:BNL325"/>
    <mergeCell ref="BNR325:BNT325"/>
    <mergeCell ref="BNZ325:BOB325"/>
    <mergeCell ref="BOH325:BOJ325"/>
    <mergeCell ref="BOP325:BOR325"/>
    <mergeCell ref="BLV325:BLX325"/>
    <mergeCell ref="BMD325:BMF325"/>
    <mergeCell ref="BML325:BMN325"/>
    <mergeCell ref="BMT325:BMV325"/>
    <mergeCell ref="BNB325:BND325"/>
    <mergeCell ref="BKH325:BKJ325"/>
    <mergeCell ref="BKP325:BKR325"/>
    <mergeCell ref="BKX325:BKZ325"/>
    <mergeCell ref="BLF325:BLH325"/>
    <mergeCell ref="BLN325:BLP325"/>
    <mergeCell ref="BIT325:BIV325"/>
    <mergeCell ref="BJB325:BJD325"/>
    <mergeCell ref="BJJ325:BJL325"/>
    <mergeCell ref="BJR325:BJT325"/>
    <mergeCell ref="BJZ325:BKB325"/>
    <mergeCell ref="BHF325:BHH325"/>
    <mergeCell ref="BHN325:BHP325"/>
    <mergeCell ref="BHV325:BHX325"/>
    <mergeCell ref="BID325:BIF325"/>
    <mergeCell ref="BIL325:BIN325"/>
    <mergeCell ref="BFR325:BFT325"/>
    <mergeCell ref="BFZ325:BGB325"/>
    <mergeCell ref="BGH325:BGJ325"/>
    <mergeCell ref="BGP325:BGR325"/>
    <mergeCell ref="BGX325:BGZ325"/>
    <mergeCell ref="BZR325:BZT325"/>
    <mergeCell ref="BZZ325:CAB325"/>
    <mergeCell ref="CAH325:CAJ325"/>
    <mergeCell ref="CAP325:CAR325"/>
    <mergeCell ref="CAX325:CAZ325"/>
    <mergeCell ref="BYD325:BYF325"/>
    <mergeCell ref="BYL325:BYN325"/>
    <mergeCell ref="BYT325:BYV325"/>
    <mergeCell ref="BZB325:BZD325"/>
    <mergeCell ref="BZJ325:BZL325"/>
    <mergeCell ref="BWP325:BWR325"/>
    <mergeCell ref="BWX325:BWZ325"/>
    <mergeCell ref="BXF325:BXH325"/>
    <mergeCell ref="BXN325:BXP325"/>
    <mergeCell ref="BXV325:BXX325"/>
    <mergeCell ref="BVB325:BVD325"/>
    <mergeCell ref="BVJ325:BVL325"/>
    <mergeCell ref="BVR325:BVT325"/>
    <mergeCell ref="BVZ325:BWB325"/>
    <mergeCell ref="BWH325:BWJ325"/>
    <mergeCell ref="BTN325:BTP325"/>
    <mergeCell ref="BTV325:BTX325"/>
    <mergeCell ref="BUD325:BUF325"/>
    <mergeCell ref="BUL325:BUN325"/>
    <mergeCell ref="BUT325:BUV325"/>
    <mergeCell ref="BRZ325:BSB325"/>
    <mergeCell ref="BSH325:BSJ325"/>
    <mergeCell ref="BSP325:BSR325"/>
    <mergeCell ref="BSX325:BSZ325"/>
    <mergeCell ref="BTF325:BTH325"/>
    <mergeCell ref="BQL325:BQN325"/>
    <mergeCell ref="BQT325:BQV325"/>
    <mergeCell ref="BRB325:BRD325"/>
    <mergeCell ref="BRJ325:BRL325"/>
    <mergeCell ref="BRR325:BRT325"/>
    <mergeCell ref="CKL325:CKN325"/>
    <mergeCell ref="CKT325:CKV325"/>
    <mergeCell ref="CLB325:CLD325"/>
    <mergeCell ref="CLJ325:CLL325"/>
    <mergeCell ref="CLR325:CLT325"/>
    <mergeCell ref="CIX325:CIZ325"/>
    <mergeCell ref="CJF325:CJH325"/>
    <mergeCell ref="CJN325:CJP325"/>
    <mergeCell ref="CJV325:CJX325"/>
    <mergeCell ref="CKD325:CKF325"/>
    <mergeCell ref="CHJ325:CHL325"/>
    <mergeCell ref="CHR325:CHT325"/>
    <mergeCell ref="CHZ325:CIB325"/>
    <mergeCell ref="CIH325:CIJ325"/>
    <mergeCell ref="CIP325:CIR325"/>
    <mergeCell ref="CFV325:CFX325"/>
    <mergeCell ref="CGD325:CGF325"/>
    <mergeCell ref="CGL325:CGN325"/>
    <mergeCell ref="CGT325:CGV325"/>
    <mergeCell ref="CHB325:CHD325"/>
    <mergeCell ref="CEH325:CEJ325"/>
    <mergeCell ref="CEP325:CER325"/>
    <mergeCell ref="CEX325:CEZ325"/>
    <mergeCell ref="CFF325:CFH325"/>
    <mergeCell ref="CFN325:CFP325"/>
    <mergeCell ref="CCT325:CCV325"/>
    <mergeCell ref="CDB325:CDD325"/>
    <mergeCell ref="CDJ325:CDL325"/>
    <mergeCell ref="CDR325:CDT325"/>
    <mergeCell ref="CDZ325:CEB325"/>
    <mergeCell ref="CBF325:CBH325"/>
    <mergeCell ref="CBN325:CBP325"/>
    <mergeCell ref="CBV325:CBX325"/>
    <mergeCell ref="CCD325:CCF325"/>
    <mergeCell ref="CCL325:CCN325"/>
    <mergeCell ref="CVF325:CVH325"/>
    <mergeCell ref="CVN325:CVP325"/>
    <mergeCell ref="CVV325:CVX325"/>
    <mergeCell ref="CWD325:CWF325"/>
    <mergeCell ref="CWL325:CWN325"/>
    <mergeCell ref="CTR325:CTT325"/>
    <mergeCell ref="CTZ325:CUB325"/>
    <mergeCell ref="CUH325:CUJ325"/>
    <mergeCell ref="CUP325:CUR325"/>
    <mergeCell ref="CUX325:CUZ325"/>
    <mergeCell ref="CSD325:CSF325"/>
    <mergeCell ref="CSL325:CSN325"/>
    <mergeCell ref="CST325:CSV325"/>
    <mergeCell ref="CTB325:CTD325"/>
    <mergeCell ref="CTJ325:CTL325"/>
    <mergeCell ref="CQP325:CQR325"/>
    <mergeCell ref="CQX325:CQZ325"/>
    <mergeCell ref="CRF325:CRH325"/>
    <mergeCell ref="CRN325:CRP325"/>
    <mergeCell ref="CRV325:CRX325"/>
    <mergeCell ref="CPB325:CPD325"/>
    <mergeCell ref="CPJ325:CPL325"/>
    <mergeCell ref="CPR325:CPT325"/>
    <mergeCell ref="CPZ325:CQB325"/>
    <mergeCell ref="CQH325:CQJ325"/>
    <mergeCell ref="CNN325:CNP325"/>
    <mergeCell ref="CNV325:CNX325"/>
    <mergeCell ref="COD325:COF325"/>
    <mergeCell ref="COL325:CON325"/>
    <mergeCell ref="COT325:COV325"/>
    <mergeCell ref="CLZ325:CMB325"/>
    <mergeCell ref="CMH325:CMJ325"/>
    <mergeCell ref="CMP325:CMR325"/>
    <mergeCell ref="CMX325:CMZ325"/>
    <mergeCell ref="CNF325:CNH325"/>
    <mergeCell ref="DFZ325:DGB325"/>
    <mergeCell ref="DGH325:DGJ325"/>
    <mergeCell ref="DGP325:DGR325"/>
    <mergeCell ref="DGX325:DGZ325"/>
    <mergeCell ref="DHF325:DHH325"/>
    <mergeCell ref="DEL325:DEN325"/>
    <mergeCell ref="DET325:DEV325"/>
    <mergeCell ref="DFB325:DFD325"/>
    <mergeCell ref="DFJ325:DFL325"/>
    <mergeCell ref="DFR325:DFT325"/>
    <mergeCell ref="DCX325:DCZ325"/>
    <mergeCell ref="DDF325:DDH325"/>
    <mergeCell ref="DDN325:DDP325"/>
    <mergeCell ref="DDV325:DDX325"/>
    <mergeCell ref="DED325:DEF325"/>
    <mergeCell ref="DBJ325:DBL325"/>
    <mergeCell ref="DBR325:DBT325"/>
    <mergeCell ref="DBZ325:DCB325"/>
    <mergeCell ref="DCH325:DCJ325"/>
    <mergeCell ref="DCP325:DCR325"/>
    <mergeCell ref="CZV325:CZX325"/>
    <mergeCell ref="DAD325:DAF325"/>
    <mergeCell ref="DAL325:DAN325"/>
    <mergeCell ref="DAT325:DAV325"/>
    <mergeCell ref="DBB325:DBD325"/>
    <mergeCell ref="CYH325:CYJ325"/>
    <mergeCell ref="CYP325:CYR325"/>
    <mergeCell ref="CYX325:CYZ325"/>
    <mergeCell ref="CZF325:CZH325"/>
    <mergeCell ref="CZN325:CZP325"/>
    <mergeCell ref="CWT325:CWV325"/>
    <mergeCell ref="CXB325:CXD325"/>
    <mergeCell ref="CXJ325:CXL325"/>
    <mergeCell ref="CXR325:CXT325"/>
    <mergeCell ref="CXZ325:CYB325"/>
    <mergeCell ref="DQT325:DQV325"/>
    <mergeCell ref="DRB325:DRD325"/>
    <mergeCell ref="DRJ325:DRL325"/>
    <mergeCell ref="DRR325:DRT325"/>
    <mergeCell ref="DRZ325:DSB325"/>
    <mergeCell ref="DPF325:DPH325"/>
    <mergeCell ref="DPN325:DPP325"/>
    <mergeCell ref="DPV325:DPX325"/>
    <mergeCell ref="DQD325:DQF325"/>
    <mergeCell ref="DQL325:DQN325"/>
    <mergeCell ref="DNR325:DNT325"/>
    <mergeCell ref="DNZ325:DOB325"/>
    <mergeCell ref="DOH325:DOJ325"/>
    <mergeCell ref="DOP325:DOR325"/>
    <mergeCell ref="DOX325:DOZ325"/>
    <mergeCell ref="DMD325:DMF325"/>
    <mergeCell ref="DML325:DMN325"/>
    <mergeCell ref="DMT325:DMV325"/>
    <mergeCell ref="DNB325:DND325"/>
    <mergeCell ref="DNJ325:DNL325"/>
    <mergeCell ref="DKP325:DKR325"/>
    <mergeCell ref="DKX325:DKZ325"/>
    <mergeCell ref="DLF325:DLH325"/>
    <mergeCell ref="DLN325:DLP325"/>
    <mergeCell ref="DLV325:DLX325"/>
    <mergeCell ref="DJB325:DJD325"/>
    <mergeCell ref="DJJ325:DJL325"/>
    <mergeCell ref="DJR325:DJT325"/>
    <mergeCell ref="DJZ325:DKB325"/>
    <mergeCell ref="DKH325:DKJ325"/>
    <mergeCell ref="DHN325:DHP325"/>
    <mergeCell ref="DHV325:DHX325"/>
    <mergeCell ref="DID325:DIF325"/>
    <mergeCell ref="DIL325:DIN325"/>
    <mergeCell ref="DIT325:DIV325"/>
    <mergeCell ref="EBN325:EBP325"/>
    <mergeCell ref="EBV325:EBX325"/>
    <mergeCell ref="ECD325:ECF325"/>
    <mergeCell ref="ECL325:ECN325"/>
    <mergeCell ref="ECT325:ECV325"/>
    <mergeCell ref="DZZ325:EAB325"/>
    <mergeCell ref="EAH325:EAJ325"/>
    <mergeCell ref="EAP325:EAR325"/>
    <mergeCell ref="EAX325:EAZ325"/>
    <mergeCell ref="EBF325:EBH325"/>
    <mergeCell ref="DYL325:DYN325"/>
    <mergeCell ref="DYT325:DYV325"/>
    <mergeCell ref="DZB325:DZD325"/>
    <mergeCell ref="DZJ325:DZL325"/>
    <mergeCell ref="DZR325:DZT325"/>
    <mergeCell ref="DWX325:DWZ325"/>
    <mergeCell ref="DXF325:DXH325"/>
    <mergeCell ref="DXN325:DXP325"/>
    <mergeCell ref="DXV325:DXX325"/>
    <mergeCell ref="DYD325:DYF325"/>
    <mergeCell ref="DVJ325:DVL325"/>
    <mergeCell ref="DVR325:DVT325"/>
    <mergeCell ref="DVZ325:DWB325"/>
    <mergeCell ref="DWH325:DWJ325"/>
    <mergeCell ref="DWP325:DWR325"/>
    <mergeCell ref="DTV325:DTX325"/>
    <mergeCell ref="DUD325:DUF325"/>
    <mergeCell ref="DUL325:DUN325"/>
    <mergeCell ref="DUT325:DUV325"/>
    <mergeCell ref="DVB325:DVD325"/>
    <mergeCell ref="DSH325:DSJ325"/>
    <mergeCell ref="DSP325:DSR325"/>
    <mergeCell ref="DSX325:DSZ325"/>
    <mergeCell ref="DTF325:DTH325"/>
    <mergeCell ref="DTN325:DTP325"/>
    <mergeCell ref="EMH325:EMJ325"/>
    <mergeCell ref="EMP325:EMR325"/>
    <mergeCell ref="EMX325:EMZ325"/>
    <mergeCell ref="ENF325:ENH325"/>
    <mergeCell ref="ENN325:ENP325"/>
    <mergeCell ref="EKT325:EKV325"/>
    <mergeCell ref="ELB325:ELD325"/>
    <mergeCell ref="ELJ325:ELL325"/>
    <mergeCell ref="ELR325:ELT325"/>
    <mergeCell ref="ELZ325:EMB325"/>
    <mergeCell ref="EJF325:EJH325"/>
    <mergeCell ref="EJN325:EJP325"/>
    <mergeCell ref="EJV325:EJX325"/>
    <mergeCell ref="EKD325:EKF325"/>
    <mergeCell ref="EKL325:EKN325"/>
    <mergeCell ref="EHR325:EHT325"/>
    <mergeCell ref="EHZ325:EIB325"/>
    <mergeCell ref="EIH325:EIJ325"/>
    <mergeCell ref="EIP325:EIR325"/>
    <mergeCell ref="EIX325:EIZ325"/>
    <mergeCell ref="EGD325:EGF325"/>
    <mergeCell ref="EGL325:EGN325"/>
    <mergeCell ref="EGT325:EGV325"/>
    <mergeCell ref="EHB325:EHD325"/>
    <mergeCell ref="EHJ325:EHL325"/>
    <mergeCell ref="EEP325:EER325"/>
    <mergeCell ref="EEX325:EEZ325"/>
    <mergeCell ref="EFF325:EFH325"/>
    <mergeCell ref="EFN325:EFP325"/>
    <mergeCell ref="EFV325:EFX325"/>
    <mergeCell ref="EDB325:EDD325"/>
    <mergeCell ref="EDJ325:EDL325"/>
    <mergeCell ref="EDR325:EDT325"/>
    <mergeCell ref="EDZ325:EEB325"/>
    <mergeCell ref="EEH325:EEJ325"/>
    <mergeCell ref="EXB325:EXD325"/>
    <mergeCell ref="EXJ325:EXL325"/>
    <mergeCell ref="EXR325:EXT325"/>
    <mergeCell ref="EXZ325:EYB325"/>
    <mergeCell ref="EYH325:EYJ325"/>
    <mergeCell ref="EVN325:EVP325"/>
    <mergeCell ref="EVV325:EVX325"/>
    <mergeCell ref="EWD325:EWF325"/>
    <mergeCell ref="EWL325:EWN325"/>
    <mergeCell ref="EWT325:EWV325"/>
    <mergeCell ref="ETZ325:EUB325"/>
    <mergeCell ref="EUH325:EUJ325"/>
    <mergeCell ref="EUP325:EUR325"/>
    <mergeCell ref="EUX325:EUZ325"/>
    <mergeCell ref="EVF325:EVH325"/>
    <mergeCell ref="ESL325:ESN325"/>
    <mergeCell ref="EST325:ESV325"/>
    <mergeCell ref="ETB325:ETD325"/>
    <mergeCell ref="ETJ325:ETL325"/>
    <mergeCell ref="ETR325:ETT325"/>
    <mergeCell ref="EQX325:EQZ325"/>
    <mergeCell ref="ERF325:ERH325"/>
    <mergeCell ref="ERN325:ERP325"/>
    <mergeCell ref="ERV325:ERX325"/>
    <mergeCell ref="ESD325:ESF325"/>
    <mergeCell ref="EPJ325:EPL325"/>
    <mergeCell ref="EPR325:EPT325"/>
    <mergeCell ref="EPZ325:EQB325"/>
    <mergeCell ref="EQH325:EQJ325"/>
    <mergeCell ref="EQP325:EQR325"/>
    <mergeCell ref="ENV325:ENX325"/>
    <mergeCell ref="EOD325:EOF325"/>
    <mergeCell ref="EOL325:EON325"/>
    <mergeCell ref="EOT325:EOV325"/>
    <mergeCell ref="EPB325:EPD325"/>
    <mergeCell ref="FHV325:FHX325"/>
    <mergeCell ref="FID325:FIF325"/>
    <mergeCell ref="FIL325:FIN325"/>
    <mergeCell ref="FIT325:FIV325"/>
    <mergeCell ref="FJB325:FJD325"/>
    <mergeCell ref="FGH325:FGJ325"/>
    <mergeCell ref="FGP325:FGR325"/>
    <mergeCell ref="FGX325:FGZ325"/>
    <mergeCell ref="FHF325:FHH325"/>
    <mergeCell ref="FHN325:FHP325"/>
    <mergeCell ref="FET325:FEV325"/>
    <mergeCell ref="FFB325:FFD325"/>
    <mergeCell ref="FFJ325:FFL325"/>
    <mergeCell ref="FFR325:FFT325"/>
    <mergeCell ref="FFZ325:FGB325"/>
    <mergeCell ref="FDF325:FDH325"/>
    <mergeCell ref="FDN325:FDP325"/>
    <mergeCell ref="FDV325:FDX325"/>
    <mergeCell ref="FED325:FEF325"/>
    <mergeCell ref="FEL325:FEN325"/>
    <mergeCell ref="FBR325:FBT325"/>
    <mergeCell ref="FBZ325:FCB325"/>
    <mergeCell ref="FCH325:FCJ325"/>
    <mergeCell ref="FCP325:FCR325"/>
    <mergeCell ref="FCX325:FCZ325"/>
    <mergeCell ref="FAD325:FAF325"/>
    <mergeCell ref="FAL325:FAN325"/>
    <mergeCell ref="FAT325:FAV325"/>
    <mergeCell ref="FBB325:FBD325"/>
    <mergeCell ref="FBJ325:FBL325"/>
    <mergeCell ref="EYP325:EYR325"/>
    <mergeCell ref="EYX325:EYZ325"/>
    <mergeCell ref="EZF325:EZH325"/>
    <mergeCell ref="EZN325:EZP325"/>
    <mergeCell ref="EZV325:EZX325"/>
    <mergeCell ref="FSP325:FSR325"/>
    <mergeCell ref="FSX325:FSZ325"/>
    <mergeCell ref="FTF325:FTH325"/>
    <mergeCell ref="FTN325:FTP325"/>
    <mergeCell ref="FTV325:FTX325"/>
    <mergeCell ref="FRB325:FRD325"/>
    <mergeCell ref="FRJ325:FRL325"/>
    <mergeCell ref="FRR325:FRT325"/>
    <mergeCell ref="FRZ325:FSB325"/>
    <mergeCell ref="FSH325:FSJ325"/>
    <mergeCell ref="FPN325:FPP325"/>
    <mergeCell ref="FPV325:FPX325"/>
    <mergeCell ref="FQD325:FQF325"/>
    <mergeCell ref="FQL325:FQN325"/>
    <mergeCell ref="FQT325:FQV325"/>
    <mergeCell ref="FNZ325:FOB325"/>
    <mergeCell ref="FOH325:FOJ325"/>
    <mergeCell ref="FOP325:FOR325"/>
    <mergeCell ref="FOX325:FOZ325"/>
    <mergeCell ref="FPF325:FPH325"/>
    <mergeCell ref="FML325:FMN325"/>
    <mergeCell ref="FMT325:FMV325"/>
    <mergeCell ref="FNB325:FND325"/>
    <mergeCell ref="FNJ325:FNL325"/>
    <mergeCell ref="FNR325:FNT325"/>
    <mergeCell ref="FKX325:FKZ325"/>
    <mergeCell ref="FLF325:FLH325"/>
    <mergeCell ref="FLN325:FLP325"/>
    <mergeCell ref="FLV325:FLX325"/>
    <mergeCell ref="FMD325:FMF325"/>
    <mergeCell ref="FJJ325:FJL325"/>
    <mergeCell ref="FJR325:FJT325"/>
    <mergeCell ref="FJZ325:FKB325"/>
    <mergeCell ref="FKH325:FKJ325"/>
    <mergeCell ref="FKP325:FKR325"/>
    <mergeCell ref="GDJ325:GDL325"/>
    <mergeCell ref="GDR325:GDT325"/>
    <mergeCell ref="GDZ325:GEB325"/>
    <mergeCell ref="GEH325:GEJ325"/>
    <mergeCell ref="GEP325:GER325"/>
    <mergeCell ref="GBV325:GBX325"/>
    <mergeCell ref="GCD325:GCF325"/>
    <mergeCell ref="GCL325:GCN325"/>
    <mergeCell ref="GCT325:GCV325"/>
    <mergeCell ref="GDB325:GDD325"/>
    <mergeCell ref="GAH325:GAJ325"/>
    <mergeCell ref="GAP325:GAR325"/>
    <mergeCell ref="GAX325:GAZ325"/>
    <mergeCell ref="GBF325:GBH325"/>
    <mergeCell ref="GBN325:GBP325"/>
    <mergeCell ref="FYT325:FYV325"/>
    <mergeCell ref="FZB325:FZD325"/>
    <mergeCell ref="FZJ325:FZL325"/>
    <mergeCell ref="FZR325:FZT325"/>
    <mergeCell ref="FZZ325:GAB325"/>
    <mergeCell ref="FXF325:FXH325"/>
    <mergeCell ref="FXN325:FXP325"/>
    <mergeCell ref="FXV325:FXX325"/>
    <mergeCell ref="FYD325:FYF325"/>
    <mergeCell ref="FYL325:FYN325"/>
    <mergeCell ref="FVR325:FVT325"/>
    <mergeCell ref="FVZ325:FWB325"/>
    <mergeCell ref="FWH325:FWJ325"/>
    <mergeCell ref="FWP325:FWR325"/>
    <mergeCell ref="FWX325:FWZ325"/>
    <mergeCell ref="FUD325:FUF325"/>
    <mergeCell ref="FUL325:FUN325"/>
    <mergeCell ref="FUT325:FUV325"/>
    <mergeCell ref="FVB325:FVD325"/>
    <mergeCell ref="FVJ325:FVL325"/>
    <mergeCell ref="GOD325:GOF325"/>
    <mergeCell ref="GOL325:GON325"/>
    <mergeCell ref="GOT325:GOV325"/>
    <mergeCell ref="GPB325:GPD325"/>
    <mergeCell ref="GPJ325:GPL325"/>
    <mergeCell ref="GMP325:GMR325"/>
    <mergeCell ref="GMX325:GMZ325"/>
    <mergeCell ref="GNF325:GNH325"/>
    <mergeCell ref="GNN325:GNP325"/>
    <mergeCell ref="GNV325:GNX325"/>
    <mergeCell ref="GLB325:GLD325"/>
    <mergeCell ref="GLJ325:GLL325"/>
    <mergeCell ref="GLR325:GLT325"/>
    <mergeCell ref="GLZ325:GMB325"/>
    <mergeCell ref="GMH325:GMJ325"/>
    <mergeCell ref="GJN325:GJP325"/>
    <mergeCell ref="GJV325:GJX325"/>
    <mergeCell ref="GKD325:GKF325"/>
    <mergeCell ref="GKL325:GKN325"/>
    <mergeCell ref="GKT325:GKV325"/>
    <mergeCell ref="GHZ325:GIB325"/>
    <mergeCell ref="GIH325:GIJ325"/>
    <mergeCell ref="GIP325:GIR325"/>
    <mergeCell ref="GIX325:GIZ325"/>
    <mergeCell ref="GJF325:GJH325"/>
    <mergeCell ref="GGL325:GGN325"/>
    <mergeCell ref="GGT325:GGV325"/>
    <mergeCell ref="GHB325:GHD325"/>
    <mergeCell ref="GHJ325:GHL325"/>
    <mergeCell ref="GHR325:GHT325"/>
    <mergeCell ref="GEX325:GEZ325"/>
    <mergeCell ref="GFF325:GFH325"/>
    <mergeCell ref="GFN325:GFP325"/>
    <mergeCell ref="GFV325:GFX325"/>
    <mergeCell ref="GGD325:GGF325"/>
    <mergeCell ref="GYX325:GYZ325"/>
    <mergeCell ref="GZF325:GZH325"/>
    <mergeCell ref="GZN325:GZP325"/>
    <mergeCell ref="GZV325:GZX325"/>
    <mergeCell ref="HAD325:HAF325"/>
    <mergeCell ref="GXJ325:GXL325"/>
    <mergeCell ref="GXR325:GXT325"/>
    <mergeCell ref="GXZ325:GYB325"/>
    <mergeCell ref="GYH325:GYJ325"/>
    <mergeCell ref="GYP325:GYR325"/>
    <mergeCell ref="GVV325:GVX325"/>
    <mergeCell ref="GWD325:GWF325"/>
    <mergeCell ref="GWL325:GWN325"/>
    <mergeCell ref="GWT325:GWV325"/>
    <mergeCell ref="GXB325:GXD325"/>
    <mergeCell ref="GUH325:GUJ325"/>
    <mergeCell ref="GUP325:GUR325"/>
    <mergeCell ref="GUX325:GUZ325"/>
    <mergeCell ref="GVF325:GVH325"/>
    <mergeCell ref="GVN325:GVP325"/>
    <mergeCell ref="GST325:GSV325"/>
    <mergeCell ref="GTB325:GTD325"/>
    <mergeCell ref="GTJ325:GTL325"/>
    <mergeCell ref="GTR325:GTT325"/>
    <mergeCell ref="GTZ325:GUB325"/>
    <mergeCell ref="GRF325:GRH325"/>
    <mergeCell ref="GRN325:GRP325"/>
    <mergeCell ref="GRV325:GRX325"/>
    <mergeCell ref="GSD325:GSF325"/>
    <mergeCell ref="GSL325:GSN325"/>
    <mergeCell ref="GPR325:GPT325"/>
    <mergeCell ref="GPZ325:GQB325"/>
    <mergeCell ref="GQH325:GQJ325"/>
    <mergeCell ref="GQP325:GQR325"/>
    <mergeCell ref="GQX325:GQZ325"/>
    <mergeCell ref="HJR325:HJT325"/>
    <mergeCell ref="HJZ325:HKB325"/>
    <mergeCell ref="HKH325:HKJ325"/>
    <mergeCell ref="HKP325:HKR325"/>
    <mergeCell ref="HKX325:HKZ325"/>
    <mergeCell ref="HID325:HIF325"/>
    <mergeCell ref="HIL325:HIN325"/>
    <mergeCell ref="HIT325:HIV325"/>
    <mergeCell ref="HJB325:HJD325"/>
    <mergeCell ref="HJJ325:HJL325"/>
    <mergeCell ref="HGP325:HGR325"/>
    <mergeCell ref="HGX325:HGZ325"/>
    <mergeCell ref="HHF325:HHH325"/>
    <mergeCell ref="HHN325:HHP325"/>
    <mergeCell ref="HHV325:HHX325"/>
    <mergeCell ref="HFB325:HFD325"/>
    <mergeCell ref="HFJ325:HFL325"/>
    <mergeCell ref="HFR325:HFT325"/>
    <mergeCell ref="HFZ325:HGB325"/>
    <mergeCell ref="HGH325:HGJ325"/>
    <mergeCell ref="HDN325:HDP325"/>
    <mergeCell ref="HDV325:HDX325"/>
    <mergeCell ref="HED325:HEF325"/>
    <mergeCell ref="HEL325:HEN325"/>
    <mergeCell ref="HET325:HEV325"/>
    <mergeCell ref="HBZ325:HCB325"/>
    <mergeCell ref="HCH325:HCJ325"/>
    <mergeCell ref="HCP325:HCR325"/>
    <mergeCell ref="HCX325:HCZ325"/>
    <mergeCell ref="HDF325:HDH325"/>
    <mergeCell ref="HAL325:HAN325"/>
    <mergeCell ref="HAT325:HAV325"/>
    <mergeCell ref="HBB325:HBD325"/>
    <mergeCell ref="HBJ325:HBL325"/>
    <mergeCell ref="HBR325:HBT325"/>
    <mergeCell ref="HUL325:HUN325"/>
    <mergeCell ref="HUT325:HUV325"/>
    <mergeCell ref="HVB325:HVD325"/>
    <mergeCell ref="HVJ325:HVL325"/>
    <mergeCell ref="HVR325:HVT325"/>
    <mergeCell ref="HSX325:HSZ325"/>
    <mergeCell ref="HTF325:HTH325"/>
    <mergeCell ref="HTN325:HTP325"/>
    <mergeCell ref="HTV325:HTX325"/>
    <mergeCell ref="HUD325:HUF325"/>
    <mergeCell ref="HRJ325:HRL325"/>
    <mergeCell ref="HRR325:HRT325"/>
    <mergeCell ref="HRZ325:HSB325"/>
    <mergeCell ref="HSH325:HSJ325"/>
    <mergeCell ref="HSP325:HSR325"/>
    <mergeCell ref="HPV325:HPX325"/>
    <mergeCell ref="HQD325:HQF325"/>
    <mergeCell ref="HQL325:HQN325"/>
    <mergeCell ref="HQT325:HQV325"/>
    <mergeCell ref="HRB325:HRD325"/>
    <mergeCell ref="HOH325:HOJ325"/>
    <mergeCell ref="HOP325:HOR325"/>
    <mergeCell ref="HOX325:HOZ325"/>
    <mergeCell ref="HPF325:HPH325"/>
    <mergeCell ref="HPN325:HPP325"/>
    <mergeCell ref="HMT325:HMV325"/>
    <mergeCell ref="HNB325:HND325"/>
    <mergeCell ref="HNJ325:HNL325"/>
    <mergeCell ref="HNR325:HNT325"/>
    <mergeCell ref="HNZ325:HOB325"/>
    <mergeCell ref="HLF325:HLH325"/>
    <mergeCell ref="HLN325:HLP325"/>
    <mergeCell ref="HLV325:HLX325"/>
    <mergeCell ref="HMD325:HMF325"/>
    <mergeCell ref="HML325:HMN325"/>
    <mergeCell ref="IFF325:IFH325"/>
    <mergeCell ref="IFN325:IFP325"/>
    <mergeCell ref="IFV325:IFX325"/>
    <mergeCell ref="IGD325:IGF325"/>
    <mergeCell ref="IGL325:IGN325"/>
    <mergeCell ref="IDR325:IDT325"/>
    <mergeCell ref="IDZ325:IEB325"/>
    <mergeCell ref="IEH325:IEJ325"/>
    <mergeCell ref="IEP325:IER325"/>
    <mergeCell ref="IEX325:IEZ325"/>
    <mergeCell ref="ICD325:ICF325"/>
    <mergeCell ref="ICL325:ICN325"/>
    <mergeCell ref="ICT325:ICV325"/>
    <mergeCell ref="IDB325:IDD325"/>
    <mergeCell ref="IDJ325:IDL325"/>
    <mergeCell ref="IAP325:IAR325"/>
    <mergeCell ref="IAX325:IAZ325"/>
    <mergeCell ref="IBF325:IBH325"/>
    <mergeCell ref="IBN325:IBP325"/>
    <mergeCell ref="IBV325:IBX325"/>
    <mergeCell ref="HZB325:HZD325"/>
    <mergeCell ref="HZJ325:HZL325"/>
    <mergeCell ref="HZR325:HZT325"/>
    <mergeCell ref="HZZ325:IAB325"/>
    <mergeCell ref="IAH325:IAJ325"/>
    <mergeCell ref="HXN325:HXP325"/>
    <mergeCell ref="HXV325:HXX325"/>
    <mergeCell ref="HYD325:HYF325"/>
    <mergeCell ref="HYL325:HYN325"/>
    <mergeCell ref="HYT325:HYV325"/>
    <mergeCell ref="HVZ325:HWB325"/>
    <mergeCell ref="HWH325:HWJ325"/>
    <mergeCell ref="HWP325:HWR325"/>
    <mergeCell ref="HWX325:HWZ325"/>
    <mergeCell ref="HXF325:HXH325"/>
    <mergeCell ref="IPZ325:IQB325"/>
    <mergeCell ref="IQH325:IQJ325"/>
    <mergeCell ref="IQP325:IQR325"/>
    <mergeCell ref="IQX325:IQZ325"/>
    <mergeCell ref="IRF325:IRH325"/>
    <mergeCell ref="IOL325:ION325"/>
    <mergeCell ref="IOT325:IOV325"/>
    <mergeCell ref="IPB325:IPD325"/>
    <mergeCell ref="IPJ325:IPL325"/>
    <mergeCell ref="IPR325:IPT325"/>
    <mergeCell ref="IMX325:IMZ325"/>
    <mergeCell ref="INF325:INH325"/>
    <mergeCell ref="INN325:INP325"/>
    <mergeCell ref="INV325:INX325"/>
    <mergeCell ref="IOD325:IOF325"/>
    <mergeCell ref="ILJ325:ILL325"/>
    <mergeCell ref="ILR325:ILT325"/>
    <mergeCell ref="ILZ325:IMB325"/>
    <mergeCell ref="IMH325:IMJ325"/>
    <mergeCell ref="IMP325:IMR325"/>
    <mergeCell ref="IJV325:IJX325"/>
    <mergeCell ref="IKD325:IKF325"/>
    <mergeCell ref="IKL325:IKN325"/>
    <mergeCell ref="IKT325:IKV325"/>
    <mergeCell ref="ILB325:ILD325"/>
    <mergeCell ref="IIH325:IIJ325"/>
    <mergeCell ref="IIP325:IIR325"/>
    <mergeCell ref="IIX325:IIZ325"/>
    <mergeCell ref="IJF325:IJH325"/>
    <mergeCell ref="IJN325:IJP325"/>
    <mergeCell ref="IGT325:IGV325"/>
    <mergeCell ref="IHB325:IHD325"/>
    <mergeCell ref="IHJ325:IHL325"/>
    <mergeCell ref="IHR325:IHT325"/>
    <mergeCell ref="IHZ325:IIB325"/>
    <mergeCell ref="JAT325:JAV325"/>
    <mergeCell ref="JBB325:JBD325"/>
    <mergeCell ref="JBJ325:JBL325"/>
    <mergeCell ref="JBR325:JBT325"/>
    <mergeCell ref="JBZ325:JCB325"/>
    <mergeCell ref="IZF325:IZH325"/>
    <mergeCell ref="IZN325:IZP325"/>
    <mergeCell ref="IZV325:IZX325"/>
    <mergeCell ref="JAD325:JAF325"/>
    <mergeCell ref="JAL325:JAN325"/>
    <mergeCell ref="IXR325:IXT325"/>
    <mergeCell ref="IXZ325:IYB325"/>
    <mergeCell ref="IYH325:IYJ325"/>
    <mergeCell ref="IYP325:IYR325"/>
    <mergeCell ref="IYX325:IYZ325"/>
    <mergeCell ref="IWD325:IWF325"/>
    <mergeCell ref="IWL325:IWN325"/>
    <mergeCell ref="IWT325:IWV325"/>
    <mergeCell ref="IXB325:IXD325"/>
    <mergeCell ref="IXJ325:IXL325"/>
    <mergeCell ref="IUP325:IUR325"/>
    <mergeCell ref="IUX325:IUZ325"/>
    <mergeCell ref="IVF325:IVH325"/>
    <mergeCell ref="IVN325:IVP325"/>
    <mergeCell ref="IVV325:IVX325"/>
    <mergeCell ref="ITB325:ITD325"/>
    <mergeCell ref="ITJ325:ITL325"/>
    <mergeCell ref="ITR325:ITT325"/>
    <mergeCell ref="ITZ325:IUB325"/>
    <mergeCell ref="IUH325:IUJ325"/>
    <mergeCell ref="IRN325:IRP325"/>
    <mergeCell ref="IRV325:IRX325"/>
    <mergeCell ref="ISD325:ISF325"/>
    <mergeCell ref="ISL325:ISN325"/>
    <mergeCell ref="IST325:ISV325"/>
    <mergeCell ref="JLN325:JLP325"/>
    <mergeCell ref="JLV325:JLX325"/>
    <mergeCell ref="JMD325:JMF325"/>
    <mergeCell ref="JML325:JMN325"/>
    <mergeCell ref="JMT325:JMV325"/>
    <mergeCell ref="JJZ325:JKB325"/>
    <mergeCell ref="JKH325:JKJ325"/>
    <mergeCell ref="JKP325:JKR325"/>
    <mergeCell ref="JKX325:JKZ325"/>
    <mergeCell ref="JLF325:JLH325"/>
    <mergeCell ref="JIL325:JIN325"/>
    <mergeCell ref="JIT325:JIV325"/>
    <mergeCell ref="JJB325:JJD325"/>
    <mergeCell ref="JJJ325:JJL325"/>
    <mergeCell ref="JJR325:JJT325"/>
    <mergeCell ref="JGX325:JGZ325"/>
    <mergeCell ref="JHF325:JHH325"/>
    <mergeCell ref="JHN325:JHP325"/>
    <mergeCell ref="JHV325:JHX325"/>
    <mergeCell ref="JID325:JIF325"/>
    <mergeCell ref="JFJ325:JFL325"/>
    <mergeCell ref="JFR325:JFT325"/>
    <mergeCell ref="JFZ325:JGB325"/>
    <mergeCell ref="JGH325:JGJ325"/>
    <mergeCell ref="JGP325:JGR325"/>
    <mergeCell ref="JDV325:JDX325"/>
    <mergeCell ref="JED325:JEF325"/>
    <mergeCell ref="JEL325:JEN325"/>
    <mergeCell ref="JET325:JEV325"/>
    <mergeCell ref="JFB325:JFD325"/>
    <mergeCell ref="JCH325:JCJ325"/>
    <mergeCell ref="JCP325:JCR325"/>
    <mergeCell ref="JCX325:JCZ325"/>
    <mergeCell ref="JDF325:JDH325"/>
    <mergeCell ref="JDN325:JDP325"/>
    <mergeCell ref="JWH325:JWJ325"/>
    <mergeCell ref="JWP325:JWR325"/>
    <mergeCell ref="JWX325:JWZ325"/>
    <mergeCell ref="JXF325:JXH325"/>
    <mergeCell ref="JXN325:JXP325"/>
    <mergeCell ref="JUT325:JUV325"/>
    <mergeCell ref="JVB325:JVD325"/>
    <mergeCell ref="JVJ325:JVL325"/>
    <mergeCell ref="JVR325:JVT325"/>
    <mergeCell ref="JVZ325:JWB325"/>
    <mergeCell ref="JTF325:JTH325"/>
    <mergeCell ref="JTN325:JTP325"/>
    <mergeCell ref="JTV325:JTX325"/>
    <mergeCell ref="JUD325:JUF325"/>
    <mergeCell ref="JUL325:JUN325"/>
    <mergeCell ref="JRR325:JRT325"/>
    <mergeCell ref="JRZ325:JSB325"/>
    <mergeCell ref="JSH325:JSJ325"/>
    <mergeCell ref="JSP325:JSR325"/>
    <mergeCell ref="JSX325:JSZ325"/>
    <mergeCell ref="JQD325:JQF325"/>
    <mergeCell ref="JQL325:JQN325"/>
    <mergeCell ref="JQT325:JQV325"/>
    <mergeCell ref="JRB325:JRD325"/>
    <mergeCell ref="JRJ325:JRL325"/>
    <mergeCell ref="JOP325:JOR325"/>
    <mergeCell ref="JOX325:JOZ325"/>
    <mergeCell ref="JPF325:JPH325"/>
    <mergeCell ref="JPN325:JPP325"/>
    <mergeCell ref="JPV325:JPX325"/>
    <mergeCell ref="JNB325:JND325"/>
    <mergeCell ref="JNJ325:JNL325"/>
    <mergeCell ref="JNR325:JNT325"/>
    <mergeCell ref="JNZ325:JOB325"/>
    <mergeCell ref="JOH325:JOJ325"/>
    <mergeCell ref="KHB325:KHD325"/>
    <mergeCell ref="KHJ325:KHL325"/>
    <mergeCell ref="KHR325:KHT325"/>
    <mergeCell ref="KHZ325:KIB325"/>
    <mergeCell ref="KIH325:KIJ325"/>
    <mergeCell ref="KFN325:KFP325"/>
    <mergeCell ref="KFV325:KFX325"/>
    <mergeCell ref="KGD325:KGF325"/>
    <mergeCell ref="KGL325:KGN325"/>
    <mergeCell ref="KGT325:KGV325"/>
    <mergeCell ref="KDZ325:KEB325"/>
    <mergeCell ref="KEH325:KEJ325"/>
    <mergeCell ref="KEP325:KER325"/>
    <mergeCell ref="KEX325:KEZ325"/>
    <mergeCell ref="KFF325:KFH325"/>
    <mergeCell ref="KCL325:KCN325"/>
    <mergeCell ref="KCT325:KCV325"/>
    <mergeCell ref="KDB325:KDD325"/>
    <mergeCell ref="KDJ325:KDL325"/>
    <mergeCell ref="KDR325:KDT325"/>
    <mergeCell ref="KAX325:KAZ325"/>
    <mergeCell ref="KBF325:KBH325"/>
    <mergeCell ref="KBN325:KBP325"/>
    <mergeCell ref="KBV325:KBX325"/>
    <mergeCell ref="KCD325:KCF325"/>
    <mergeCell ref="JZJ325:JZL325"/>
    <mergeCell ref="JZR325:JZT325"/>
    <mergeCell ref="JZZ325:KAB325"/>
    <mergeCell ref="KAH325:KAJ325"/>
    <mergeCell ref="KAP325:KAR325"/>
    <mergeCell ref="JXV325:JXX325"/>
    <mergeCell ref="JYD325:JYF325"/>
    <mergeCell ref="JYL325:JYN325"/>
    <mergeCell ref="JYT325:JYV325"/>
    <mergeCell ref="JZB325:JZD325"/>
    <mergeCell ref="KRV325:KRX325"/>
    <mergeCell ref="KSD325:KSF325"/>
    <mergeCell ref="KSL325:KSN325"/>
    <mergeCell ref="KST325:KSV325"/>
    <mergeCell ref="KTB325:KTD325"/>
    <mergeCell ref="KQH325:KQJ325"/>
    <mergeCell ref="KQP325:KQR325"/>
    <mergeCell ref="KQX325:KQZ325"/>
    <mergeCell ref="KRF325:KRH325"/>
    <mergeCell ref="KRN325:KRP325"/>
    <mergeCell ref="KOT325:KOV325"/>
    <mergeCell ref="KPB325:KPD325"/>
    <mergeCell ref="KPJ325:KPL325"/>
    <mergeCell ref="KPR325:KPT325"/>
    <mergeCell ref="KPZ325:KQB325"/>
    <mergeCell ref="KNF325:KNH325"/>
    <mergeCell ref="KNN325:KNP325"/>
    <mergeCell ref="KNV325:KNX325"/>
    <mergeCell ref="KOD325:KOF325"/>
    <mergeCell ref="KOL325:KON325"/>
    <mergeCell ref="KLR325:KLT325"/>
    <mergeCell ref="KLZ325:KMB325"/>
    <mergeCell ref="KMH325:KMJ325"/>
    <mergeCell ref="KMP325:KMR325"/>
    <mergeCell ref="KMX325:KMZ325"/>
    <mergeCell ref="KKD325:KKF325"/>
    <mergeCell ref="KKL325:KKN325"/>
    <mergeCell ref="KKT325:KKV325"/>
    <mergeCell ref="KLB325:KLD325"/>
    <mergeCell ref="KLJ325:KLL325"/>
    <mergeCell ref="KIP325:KIR325"/>
    <mergeCell ref="KIX325:KIZ325"/>
    <mergeCell ref="KJF325:KJH325"/>
    <mergeCell ref="KJN325:KJP325"/>
    <mergeCell ref="KJV325:KJX325"/>
    <mergeCell ref="LCP325:LCR325"/>
    <mergeCell ref="LCX325:LCZ325"/>
    <mergeCell ref="LDF325:LDH325"/>
    <mergeCell ref="LDN325:LDP325"/>
    <mergeCell ref="LDV325:LDX325"/>
    <mergeCell ref="LBB325:LBD325"/>
    <mergeCell ref="LBJ325:LBL325"/>
    <mergeCell ref="LBR325:LBT325"/>
    <mergeCell ref="LBZ325:LCB325"/>
    <mergeCell ref="LCH325:LCJ325"/>
    <mergeCell ref="KZN325:KZP325"/>
    <mergeCell ref="KZV325:KZX325"/>
    <mergeCell ref="LAD325:LAF325"/>
    <mergeCell ref="LAL325:LAN325"/>
    <mergeCell ref="LAT325:LAV325"/>
    <mergeCell ref="KXZ325:KYB325"/>
    <mergeCell ref="KYH325:KYJ325"/>
    <mergeCell ref="KYP325:KYR325"/>
    <mergeCell ref="KYX325:KYZ325"/>
    <mergeCell ref="KZF325:KZH325"/>
    <mergeCell ref="KWL325:KWN325"/>
    <mergeCell ref="KWT325:KWV325"/>
    <mergeCell ref="KXB325:KXD325"/>
    <mergeCell ref="KXJ325:KXL325"/>
    <mergeCell ref="KXR325:KXT325"/>
    <mergeCell ref="KUX325:KUZ325"/>
    <mergeCell ref="KVF325:KVH325"/>
    <mergeCell ref="KVN325:KVP325"/>
    <mergeCell ref="KVV325:KVX325"/>
    <mergeCell ref="KWD325:KWF325"/>
    <mergeCell ref="KTJ325:KTL325"/>
    <mergeCell ref="KTR325:KTT325"/>
    <mergeCell ref="KTZ325:KUB325"/>
    <mergeCell ref="KUH325:KUJ325"/>
    <mergeCell ref="KUP325:KUR325"/>
    <mergeCell ref="LNJ325:LNL325"/>
    <mergeCell ref="LNR325:LNT325"/>
    <mergeCell ref="LNZ325:LOB325"/>
    <mergeCell ref="LOH325:LOJ325"/>
    <mergeCell ref="LOP325:LOR325"/>
    <mergeCell ref="LLV325:LLX325"/>
    <mergeCell ref="LMD325:LMF325"/>
    <mergeCell ref="LML325:LMN325"/>
    <mergeCell ref="LMT325:LMV325"/>
    <mergeCell ref="LNB325:LND325"/>
    <mergeCell ref="LKH325:LKJ325"/>
    <mergeCell ref="LKP325:LKR325"/>
    <mergeCell ref="LKX325:LKZ325"/>
    <mergeCell ref="LLF325:LLH325"/>
    <mergeCell ref="LLN325:LLP325"/>
    <mergeCell ref="LIT325:LIV325"/>
    <mergeCell ref="LJB325:LJD325"/>
    <mergeCell ref="LJJ325:LJL325"/>
    <mergeCell ref="LJR325:LJT325"/>
    <mergeCell ref="LJZ325:LKB325"/>
    <mergeCell ref="LHF325:LHH325"/>
    <mergeCell ref="LHN325:LHP325"/>
    <mergeCell ref="LHV325:LHX325"/>
    <mergeCell ref="LID325:LIF325"/>
    <mergeCell ref="LIL325:LIN325"/>
    <mergeCell ref="LFR325:LFT325"/>
    <mergeCell ref="LFZ325:LGB325"/>
    <mergeCell ref="LGH325:LGJ325"/>
    <mergeCell ref="LGP325:LGR325"/>
    <mergeCell ref="LGX325:LGZ325"/>
    <mergeCell ref="LED325:LEF325"/>
    <mergeCell ref="LEL325:LEN325"/>
    <mergeCell ref="LET325:LEV325"/>
    <mergeCell ref="LFB325:LFD325"/>
    <mergeCell ref="LFJ325:LFL325"/>
    <mergeCell ref="LYD325:LYF325"/>
    <mergeCell ref="LYL325:LYN325"/>
    <mergeCell ref="LYT325:LYV325"/>
    <mergeCell ref="LZB325:LZD325"/>
    <mergeCell ref="LZJ325:LZL325"/>
    <mergeCell ref="LWP325:LWR325"/>
    <mergeCell ref="LWX325:LWZ325"/>
    <mergeCell ref="LXF325:LXH325"/>
    <mergeCell ref="LXN325:LXP325"/>
    <mergeCell ref="LXV325:LXX325"/>
    <mergeCell ref="LVB325:LVD325"/>
    <mergeCell ref="LVJ325:LVL325"/>
    <mergeCell ref="LVR325:LVT325"/>
    <mergeCell ref="LVZ325:LWB325"/>
    <mergeCell ref="LWH325:LWJ325"/>
    <mergeCell ref="LTN325:LTP325"/>
    <mergeCell ref="LTV325:LTX325"/>
    <mergeCell ref="LUD325:LUF325"/>
    <mergeCell ref="LUL325:LUN325"/>
    <mergeCell ref="LUT325:LUV325"/>
    <mergeCell ref="LRZ325:LSB325"/>
    <mergeCell ref="LSH325:LSJ325"/>
    <mergeCell ref="LSP325:LSR325"/>
    <mergeCell ref="LSX325:LSZ325"/>
    <mergeCell ref="LTF325:LTH325"/>
    <mergeCell ref="LQL325:LQN325"/>
    <mergeCell ref="LQT325:LQV325"/>
    <mergeCell ref="LRB325:LRD325"/>
    <mergeCell ref="LRJ325:LRL325"/>
    <mergeCell ref="LRR325:LRT325"/>
    <mergeCell ref="LOX325:LOZ325"/>
    <mergeCell ref="LPF325:LPH325"/>
    <mergeCell ref="LPN325:LPP325"/>
    <mergeCell ref="LPV325:LPX325"/>
    <mergeCell ref="LQD325:LQF325"/>
    <mergeCell ref="MIX325:MIZ325"/>
    <mergeCell ref="MJF325:MJH325"/>
    <mergeCell ref="MJN325:MJP325"/>
    <mergeCell ref="MJV325:MJX325"/>
    <mergeCell ref="MKD325:MKF325"/>
    <mergeCell ref="MHJ325:MHL325"/>
    <mergeCell ref="MHR325:MHT325"/>
    <mergeCell ref="MHZ325:MIB325"/>
    <mergeCell ref="MIH325:MIJ325"/>
    <mergeCell ref="MIP325:MIR325"/>
    <mergeCell ref="MFV325:MFX325"/>
    <mergeCell ref="MGD325:MGF325"/>
    <mergeCell ref="MGL325:MGN325"/>
    <mergeCell ref="MGT325:MGV325"/>
    <mergeCell ref="MHB325:MHD325"/>
    <mergeCell ref="MEH325:MEJ325"/>
    <mergeCell ref="MEP325:MER325"/>
    <mergeCell ref="MEX325:MEZ325"/>
    <mergeCell ref="MFF325:MFH325"/>
    <mergeCell ref="MFN325:MFP325"/>
    <mergeCell ref="MCT325:MCV325"/>
    <mergeCell ref="MDB325:MDD325"/>
    <mergeCell ref="MDJ325:MDL325"/>
    <mergeCell ref="MDR325:MDT325"/>
    <mergeCell ref="MDZ325:MEB325"/>
    <mergeCell ref="MBF325:MBH325"/>
    <mergeCell ref="MBN325:MBP325"/>
    <mergeCell ref="MBV325:MBX325"/>
    <mergeCell ref="MCD325:MCF325"/>
    <mergeCell ref="MCL325:MCN325"/>
    <mergeCell ref="LZR325:LZT325"/>
    <mergeCell ref="LZZ325:MAB325"/>
    <mergeCell ref="MAH325:MAJ325"/>
    <mergeCell ref="MAP325:MAR325"/>
    <mergeCell ref="MAX325:MAZ325"/>
    <mergeCell ref="MTR325:MTT325"/>
    <mergeCell ref="MTZ325:MUB325"/>
    <mergeCell ref="MUH325:MUJ325"/>
    <mergeCell ref="MUP325:MUR325"/>
    <mergeCell ref="MUX325:MUZ325"/>
    <mergeCell ref="MSD325:MSF325"/>
    <mergeCell ref="MSL325:MSN325"/>
    <mergeCell ref="MST325:MSV325"/>
    <mergeCell ref="MTB325:MTD325"/>
    <mergeCell ref="MTJ325:MTL325"/>
    <mergeCell ref="MQP325:MQR325"/>
    <mergeCell ref="MQX325:MQZ325"/>
    <mergeCell ref="MRF325:MRH325"/>
    <mergeCell ref="MRN325:MRP325"/>
    <mergeCell ref="MRV325:MRX325"/>
    <mergeCell ref="MPB325:MPD325"/>
    <mergeCell ref="MPJ325:MPL325"/>
    <mergeCell ref="MPR325:MPT325"/>
    <mergeCell ref="MPZ325:MQB325"/>
    <mergeCell ref="MQH325:MQJ325"/>
    <mergeCell ref="MNN325:MNP325"/>
    <mergeCell ref="MNV325:MNX325"/>
    <mergeCell ref="MOD325:MOF325"/>
    <mergeCell ref="MOL325:MON325"/>
    <mergeCell ref="MOT325:MOV325"/>
    <mergeCell ref="MLZ325:MMB325"/>
    <mergeCell ref="MMH325:MMJ325"/>
    <mergeCell ref="MMP325:MMR325"/>
    <mergeCell ref="MMX325:MMZ325"/>
    <mergeCell ref="MNF325:MNH325"/>
    <mergeCell ref="MKL325:MKN325"/>
    <mergeCell ref="MKT325:MKV325"/>
    <mergeCell ref="MLB325:MLD325"/>
    <mergeCell ref="MLJ325:MLL325"/>
    <mergeCell ref="MLR325:MLT325"/>
    <mergeCell ref="NEL325:NEN325"/>
    <mergeCell ref="NET325:NEV325"/>
    <mergeCell ref="NFB325:NFD325"/>
    <mergeCell ref="NFJ325:NFL325"/>
    <mergeCell ref="NFR325:NFT325"/>
    <mergeCell ref="NCX325:NCZ325"/>
    <mergeCell ref="NDF325:NDH325"/>
    <mergeCell ref="NDN325:NDP325"/>
    <mergeCell ref="NDV325:NDX325"/>
    <mergeCell ref="NED325:NEF325"/>
    <mergeCell ref="NBJ325:NBL325"/>
    <mergeCell ref="NBR325:NBT325"/>
    <mergeCell ref="NBZ325:NCB325"/>
    <mergeCell ref="NCH325:NCJ325"/>
    <mergeCell ref="NCP325:NCR325"/>
    <mergeCell ref="MZV325:MZX325"/>
    <mergeCell ref="NAD325:NAF325"/>
    <mergeCell ref="NAL325:NAN325"/>
    <mergeCell ref="NAT325:NAV325"/>
    <mergeCell ref="NBB325:NBD325"/>
    <mergeCell ref="MYH325:MYJ325"/>
    <mergeCell ref="MYP325:MYR325"/>
    <mergeCell ref="MYX325:MYZ325"/>
    <mergeCell ref="MZF325:MZH325"/>
    <mergeCell ref="MZN325:MZP325"/>
    <mergeCell ref="MWT325:MWV325"/>
    <mergeCell ref="MXB325:MXD325"/>
    <mergeCell ref="MXJ325:MXL325"/>
    <mergeCell ref="MXR325:MXT325"/>
    <mergeCell ref="MXZ325:MYB325"/>
    <mergeCell ref="MVF325:MVH325"/>
    <mergeCell ref="MVN325:MVP325"/>
    <mergeCell ref="MVV325:MVX325"/>
    <mergeCell ref="MWD325:MWF325"/>
    <mergeCell ref="MWL325:MWN325"/>
    <mergeCell ref="NPF325:NPH325"/>
    <mergeCell ref="NPN325:NPP325"/>
    <mergeCell ref="NPV325:NPX325"/>
    <mergeCell ref="NQD325:NQF325"/>
    <mergeCell ref="NQL325:NQN325"/>
    <mergeCell ref="NNR325:NNT325"/>
    <mergeCell ref="NNZ325:NOB325"/>
    <mergeCell ref="NOH325:NOJ325"/>
    <mergeCell ref="NOP325:NOR325"/>
    <mergeCell ref="NOX325:NOZ325"/>
    <mergeCell ref="NMD325:NMF325"/>
    <mergeCell ref="NML325:NMN325"/>
    <mergeCell ref="NMT325:NMV325"/>
    <mergeCell ref="NNB325:NND325"/>
    <mergeCell ref="NNJ325:NNL325"/>
    <mergeCell ref="NKP325:NKR325"/>
    <mergeCell ref="NKX325:NKZ325"/>
    <mergeCell ref="NLF325:NLH325"/>
    <mergeCell ref="NLN325:NLP325"/>
    <mergeCell ref="NLV325:NLX325"/>
    <mergeCell ref="NJB325:NJD325"/>
    <mergeCell ref="NJJ325:NJL325"/>
    <mergeCell ref="NJR325:NJT325"/>
    <mergeCell ref="NJZ325:NKB325"/>
    <mergeCell ref="NKH325:NKJ325"/>
    <mergeCell ref="NHN325:NHP325"/>
    <mergeCell ref="NHV325:NHX325"/>
    <mergeCell ref="NID325:NIF325"/>
    <mergeCell ref="NIL325:NIN325"/>
    <mergeCell ref="NIT325:NIV325"/>
    <mergeCell ref="NFZ325:NGB325"/>
    <mergeCell ref="NGH325:NGJ325"/>
    <mergeCell ref="NGP325:NGR325"/>
    <mergeCell ref="NGX325:NGZ325"/>
    <mergeCell ref="NHF325:NHH325"/>
    <mergeCell ref="NZZ325:OAB325"/>
    <mergeCell ref="OAH325:OAJ325"/>
    <mergeCell ref="OAP325:OAR325"/>
    <mergeCell ref="OAX325:OAZ325"/>
    <mergeCell ref="OBF325:OBH325"/>
    <mergeCell ref="NYL325:NYN325"/>
    <mergeCell ref="NYT325:NYV325"/>
    <mergeCell ref="NZB325:NZD325"/>
    <mergeCell ref="NZJ325:NZL325"/>
    <mergeCell ref="NZR325:NZT325"/>
    <mergeCell ref="NWX325:NWZ325"/>
    <mergeCell ref="NXF325:NXH325"/>
    <mergeCell ref="NXN325:NXP325"/>
    <mergeCell ref="NXV325:NXX325"/>
    <mergeCell ref="NYD325:NYF325"/>
    <mergeCell ref="NVJ325:NVL325"/>
    <mergeCell ref="NVR325:NVT325"/>
    <mergeCell ref="NVZ325:NWB325"/>
    <mergeCell ref="NWH325:NWJ325"/>
    <mergeCell ref="NWP325:NWR325"/>
    <mergeCell ref="NTV325:NTX325"/>
    <mergeCell ref="NUD325:NUF325"/>
    <mergeCell ref="NUL325:NUN325"/>
    <mergeCell ref="NUT325:NUV325"/>
    <mergeCell ref="NVB325:NVD325"/>
    <mergeCell ref="NSH325:NSJ325"/>
    <mergeCell ref="NSP325:NSR325"/>
    <mergeCell ref="NSX325:NSZ325"/>
    <mergeCell ref="NTF325:NTH325"/>
    <mergeCell ref="NTN325:NTP325"/>
    <mergeCell ref="NQT325:NQV325"/>
    <mergeCell ref="NRB325:NRD325"/>
    <mergeCell ref="NRJ325:NRL325"/>
    <mergeCell ref="NRR325:NRT325"/>
    <mergeCell ref="NRZ325:NSB325"/>
    <mergeCell ref="OKT325:OKV325"/>
    <mergeCell ref="OLB325:OLD325"/>
    <mergeCell ref="OLJ325:OLL325"/>
    <mergeCell ref="OLR325:OLT325"/>
    <mergeCell ref="OLZ325:OMB325"/>
    <mergeCell ref="OJF325:OJH325"/>
    <mergeCell ref="OJN325:OJP325"/>
    <mergeCell ref="OJV325:OJX325"/>
    <mergeCell ref="OKD325:OKF325"/>
    <mergeCell ref="OKL325:OKN325"/>
    <mergeCell ref="OHR325:OHT325"/>
    <mergeCell ref="OHZ325:OIB325"/>
    <mergeCell ref="OIH325:OIJ325"/>
    <mergeCell ref="OIP325:OIR325"/>
    <mergeCell ref="OIX325:OIZ325"/>
    <mergeCell ref="OGD325:OGF325"/>
    <mergeCell ref="OGL325:OGN325"/>
    <mergeCell ref="OGT325:OGV325"/>
    <mergeCell ref="OHB325:OHD325"/>
    <mergeCell ref="OHJ325:OHL325"/>
    <mergeCell ref="OEP325:OER325"/>
    <mergeCell ref="OEX325:OEZ325"/>
    <mergeCell ref="OFF325:OFH325"/>
    <mergeCell ref="OFN325:OFP325"/>
    <mergeCell ref="OFV325:OFX325"/>
    <mergeCell ref="ODB325:ODD325"/>
    <mergeCell ref="ODJ325:ODL325"/>
    <mergeCell ref="ODR325:ODT325"/>
    <mergeCell ref="ODZ325:OEB325"/>
    <mergeCell ref="OEH325:OEJ325"/>
    <mergeCell ref="OBN325:OBP325"/>
    <mergeCell ref="OBV325:OBX325"/>
    <mergeCell ref="OCD325:OCF325"/>
    <mergeCell ref="OCL325:OCN325"/>
    <mergeCell ref="OCT325:OCV325"/>
    <mergeCell ref="OVN325:OVP325"/>
    <mergeCell ref="OVV325:OVX325"/>
    <mergeCell ref="OWD325:OWF325"/>
    <mergeCell ref="OWL325:OWN325"/>
    <mergeCell ref="OWT325:OWV325"/>
    <mergeCell ref="OTZ325:OUB325"/>
    <mergeCell ref="OUH325:OUJ325"/>
    <mergeCell ref="OUP325:OUR325"/>
    <mergeCell ref="OUX325:OUZ325"/>
    <mergeCell ref="OVF325:OVH325"/>
    <mergeCell ref="OSL325:OSN325"/>
    <mergeCell ref="OST325:OSV325"/>
    <mergeCell ref="OTB325:OTD325"/>
    <mergeCell ref="OTJ325:OTL325"/>
    <mergeCell ref="OTR325:OTT325"/>
    <mergeCell ref="OQX325:OQZ325"/>
    <mergeCell ref="ORF325:ORH325"/>
    <mergeCell ref="ORN325:ORP325"/>
    <mergeCell ref="ORV325:ORX325"/>
    <mergeCell ref="OSD325:OSF325"/>
    <mergeCell ref="OPJ325:OPL325"/>
    <mergeCell ref="OPR325:OPT325"/>
    <mergeCell ref="OPZ325:OQB325"/>
    <mergeCell ref="OQH325:OQJ325"/>
    <mergeCell ref="OQP325:OQR325"/>
    <mergeCell ref="ONV325:ONX325"/>
    <mergeCell ref="OOD325:OOF325"/>
    <mergeCell ref="OOL325:OON325"/>
    <mergeCell ref="OOT325:OOV325"/>
    <mergeCell ref="OPB325:OPD325"/>
    <mergeCell ref="OMH325:OMJ325"/>
    <mergeCell ref="OMP325:OMR325"/>
    <mergeCell ref="OMX325:OMZ325"/>
    <mergeCell ref="ONF325:ONH325"/>
    <mergeCell ref="ONN325:ONP325"/>
    <mergeCell ref="PGH325:PGJ325"/>
    <mergeCell ref="PGP325:PGR325"/>
    <mergeCell ref="PGX325:PGZ325"/>
    <mergeCell ref="PHF325:PHH325"/>
    <mergeCell ref="PHN325:PHP325"/>
    <mergeCell ref="PET325:PEV325"/>
    <mergeCell ref="PFB325:PFD325"/>
    <mergeCell ref="PFJ325:PFL325"/>
    <mergeCell ref="PFR325:PFT325"/>
    <mergeCell ref="PFZ325:PGB325"/>
    <mergeCell ref="PDF325:PDH325"/>
    <mergeCell ref="PDN325:PDP325"/>
    <mergeCell ref="PDV325:PDX325"/>
    <mergeCell ref="PED325:PEF325"/>
    <mergeCell ref="PEL325:PEN325"/>
    <mergeCell ref="PBR325:PBT325"/>
    <mergeCell ref="PBZ325:PCB325"/>
    <mergeCell ref="PCH325:PCJ325"/>
    <mergeCell ref="PCP325:PCR325"/>
    <mergeCell ref="PCX325:PCZ325"/>
    <mergeCell ref="PAD325:PAF325"/>
    <mergeCell ref="PAL325:PAN325"/>
    <mergeCell ref="PAT325:PAV325"/>
    <mergeCell ref="PBB325:PBD325"/>
    <mergeCell ref="PBJ325:PBL325"/>
    <mergeCell ref="OYP325:OYR325"/>
    <mergeCell ref="OYX325:OYZ325"/>
    <mergeCell ref="OZF325:OZH325"/>
    <mergeCell ref="OZN325:OZP325"/>
    <mergeCell ref="OZV325:OZX325"/>
    <mergeCell ref="OXB325:OXD325"/>
    <mergeCell ref="OXJ325:OXL325"/>
    <mergeCell ref="OXR325:OXT325"/>
    <mergeCell ref="OXZ325:OYB325"/>
    <mergeCell ref="OYH325:OYJ325"/>
    <mergeCell ref="PRB325:PRD325"/>
    <mergeCell ref="PRJ325:PRL325"/>
    <mergeCell ref="PRR325:PRT325"/>
    <mergeCell ref="PRZ325:PSB325"/>
    <mergeCell ref="PSH325:PSJ325"/>
    <mergeCell ref="PPN325:PPP325"/>
    <mergeCell ref="PPV325:PPX325"/>
    <mergeCell ref="PQD325:PQF325"/>
    <mergeCell ref="PQL325:PQN325"/>
    <mergeCell ref="PQT325:PQV325"/>
    <mergeCell ref="PNZ325:POB325"/>
    <mergeCell ref="POH325:POJ325"/>
    <mergeCell ref="POP325:POR325"/>
    <mergeCell ref="POX325:POZ325"/>
    <mergeCell ref="PPF325:PPH325"/>
    <mergeCell ref="PML325:PMN325"/>
    <mergeCell ref="PMT325:PMV325"/>
    <mergeCell ref="PNB325:PND325"/>
    <mergeCell ref="PNJ325:PNL325"/>
    <mergeCell ref="PNR325:PNT325"/>
    <mergeCell ref="PKX325:PKZ325"/>
    <mergeCell ref="PLF325:PLH325"/>
    <mergeCell ref="PLN325:PLP325"/>
    <mergeCell ref="PLV325:PLX325"/>
    <mergeCell ref="PMD325:PMF325"/>
    <mergeCell ref="PJJ325:PJL325"/>
    <mergeCell ref="PJR325:PJT325"/>
    <mergeCell ref="PJZ325:PKB325"/>
    <mergeCell ref="PKH325:PKJ325"/>
    <mergeCell ref="PKP325:PKR325"/>
    <mergeCell ref="PHV325:PHX325"/>
    <mergeCell ref="PID325:PIF325"/>
    <mergeCell ref="PIL325:PIN325"/>
    <mergeCell ref="PIT325:PIV325"/>
    <mergeCell ref="PJB325:PJD325"/>
    <mergeCell ref="QBV325:QBX325"/>
    <mergeCell ref="QCD325:QCF325"/>
    <mergeCell ref="QCL325:QCN325"/>
    <mergeCell ref="QCT325:QCV325"/>
    <mergeCell ref="QDB325:QDD325"/>
    <mergeCell ref="QAH325:QAJ325"/>
    <mergeCell ref="QAP325:QAR325"/>
    <mergeCell ref="QAX325:QAZ325"/>
    <mergeCell ref="QBF325:QBH325"/>
    <mergeCell ref="QBN325:QBP325"/>
    <mergeCell ref="PYT325:PYV325"/>
    <mergeCell ref="PZB325:PZD325"/>
    <mergeCell ref="PZJ325:PZL325"/>
    <mergeCell ref="PZR325:PZT325"/>
    <mergeCell ref="PZZ325:QAB325"/>
    <mergeCell ref="PXF325:PXH325"/>
    <mergeCell ref="PXN325:PXP325"/>
    <mergeCell ref="PXV325:PXX325"/>
    <mergeCell ref="PYD325:PYF325"/>
    <mergeCell ref="PYL325:PYN325"/>
    <mergeCell ref="PVR325:PVT325"/>
    <mergeCell ref="PVZ325:PWB325"/>
    <mergeCell ref="PWH325:PWJ325"/>
    <mergeCell ref="PWP325:PWR325"/>
    <mergeCell ref="PWX325:PWZ325"/>
    <mergeCell ref="PUD325:PUF325"/>
    <mergeCell ref="PUL325:PUN325"/>
    <mergeCell ref="PUT325:PUV325"/>
    <mergeCell ref="PVB325:PVD325"/>
    <mergeCell ref="PVJ325:PVL325"/>
    <mergeCell ref="PSP325:PSR325"/>
    <mergeCell ref="PSX325:PSZ325"/>
    <mergeCell ref="PTF325:PTH325"/>
    <mergeCell ref="PTN325:PTP325"/>
    <mergeCell ref="PTV325:PTX325"/>
    <mergeCell ref="QMP325:QMR325"/>
    <mergeCell ref="QMX325:QMZ325"/>
    <mergeCell ref="QNF325:QNH325"/>
    <mergeCell ref="QNN325:QNP325"/>
    <mergeCell ref="QNV325:QNX325"/>
    <mergeCell ref="QLB325:QLD325"/>
    <mergeCell ref="QLJ325:QLL325"/>
    <mergeCell ref="QLR325:QLT325"/>
    <mergeCell ref="QLZ325:QMB325"/>
    <mergeCell ref="QMH325:QMJ325"/>
    <mergeCell ref="QJN325:QJP325"/>
    <mergeCell ref="QJV325:QJX325"/>
    <mergeCell ref="QKD325:QKF325"/>
    <mergeCell ref="QKL325:QKN325"/>
    <mergeCell ref="QKT325:QKV325"/>
    <mergeCell ref="QHZ325:QIB325"/>
    <mergeCell ref="QIH325:QIJ325"/>
    <mergeCell ref="QIP325:QIR325"/>
    <mergeCell ref="QIX325:QIZ325"/>
    <mergeCell ref="QJF325:QJH325"/>
    <mergeCell ref="QGL325:QGN325"/>
    <mergeCell ref="QGT325:QGV325"/>
    <mergeCell ref="QHB325:QHD325"/>
    <mergeCell ref="QHJ325:QHL325"/>
    <mergeCell ref="QHR325:QHT325"/>
    <mergeCell ref="QEX325:QEZ325"/>
    <mergeCell ref="QFF325:QFH325"/>
    <mergeCell ref="QFN325:QFP325"/>
    <mergeCell ref="QFV325:QFX325"/>
    <mergeCell ref="QGD325:QGF325"/>
    <mergeCell ref="QDJ325:QDL325"/>
    <mergeCell ref="QDR325:QDT325"/>
    <mergeCell ref="QDZ325:QEB325"/>
    <mergeCell ref="QEH325:QEJ325"/>
    <mergeCell ref="QEP325:QER325"/>
    <mergeCell ref="QXJ325:QXL325"/>
    <mergeCell ref="QXR325:QXT325"/>
    <mergeCell ref="QXZ325:QYB325"/>
    <mergeCell ref="QYH325:QYJ325"/>
    <mergeCell ref="QYP325:QYR325"/>
    <mergeCell ref="QVV325:QVX325"/>
    <mergeCell ref="QWD325:QWF325"/>
    <mergeCell ref="QWL325:QWN325"/>
    <mergeCell ref="QWT325:QWV325"/>
    <mergeCell ref="QXB325:QXD325"/>
    <mergeCell ref="QUH325:QUJ325"/>
    <mergeCell ref="QUP325:QUR325"/>
    <mergeCell ref="QUX325:QUZ325"/>
    <mergeCell ref="QVF325:QVH325"/>
    <mergeCell ref="QVN325:QVP325"/>
    <mergeCell ref="QST325:QSV325"/>
    <mergeCell ref="QTB325:QTD325"/>
    <mergeCell ref="QTJ325:QTL325"/>
    <mergeCell ref="QTR325:QTT325"/>
    <mergeCell ref="QTZ325:QUB325"/>
    <mergeCell ref="QRF325:QRH325"/>
    <mergeCell ref="QRN325:QRP325"/>
    <mergeCell ref="QRV325:QRX325"/>
    <mergeCell ref="QSD325:QSF325"/>
    <mergeCell ref="QSL325:QSN325"/>
    <mergeCell ref="QPR325:QPT325"/>
    <mergeCell ref="QPZ325:QQB325"/>
    <mergeCell ref="QQH325:QQJ325"/>
    <mergeCell ref="QQP325:QQR325"/>
    <mergeCell ref="QQX325:QQZ325"/>
    <mergeCell ref="QOD325:QOF325"/>
    <mergeCell ref="QOL325:QON325"/>
    <mergeCell ref="QOT325:QOV325"/>
    <mergeCell ref="QPB325:QPD325"/>
    <mergeCell ref="QPJ325:QPL325"/>
    <mergeCell ref="RID325:RIF325"/>
    <mergeCell ref="RIL325:RIN325"/>
    <mergeCell ref="RIT325:RIV325"/>
    <mergeCell ref="RJB325:RJD325"/>
    <mergeCell ref="RJJ325:RJL325"/>
    <mergeCell ref="RGP325:RGR325"/>
    <mergeCell ref="RGX325:RGZ325"/>
    <mergeCell ref="RHF325:RHH325"/>
    <mergeCell ref="RHN325:RHP325"/>
    <mergeCell ref="RHV325:RHX325"/>
    <mergeCell ref="RFB325:RFD325"/>
    <mergeCell ref="RFJ325:RFL325"/>
    <mergeCell ref="RFR325:RFT325"/>
    <mergeCell ref="RFZ325:RGB325"/>
    <mergeCell ref="RGH325:RGJ325"/>
    <mergeCell ref="RDN325:RDP325"/>
    <mergeCell ref="RDV325:RDX325"/>
    <mergeCell ref="RED325:REF325"/>
    <mergeCell ref="REL325:REN325"/>
    <mergeCell ref="RET325:REV325"/>
    <mergeCell ref="RBZ325:RCB325"/>
    <mergeCell ref="RCH325:RCJ325"/>
    <mergeCell ref="RCP325:RCR325"/>
    <mergeCell ref="RCX325:RCZ325"/>
    <mergeCell ref="RDF325:RDH325"/>
    <mergeCell ref="RAL325:RAN325"/>
    <mergeCell ref="RAT325:RAV325"/>
    <mergeCell ref="RBB325:RBD325"/>
    <mergeCell ref="RBJ325:RBL325"/>
    <mergeCell ref="RBR325:RBT325"/>
    <mergeCell ref="QYX325:QYZ325"/>
    <mergeCell ref="QZF325:QZH325"/>
    <mergeCell ref="QZN325:QZP325"/>
    <mergeCell ref="QZV325:QZX325"/>
    <mergeCell ref="RAD325:RAF325"/>
    <mergeCell ref="RSX325:RSZ325"/>
    <mergeCell ref="RTF325:RTH325"/>
    <mergeCell ref="RTN325:RTP325"/>
    <mergeCell ref="RTV325:RTX325"/>
    <mergeCell ref="RUD325:RUF325"/>
    <mergeCell ref="RRJ325:RRL325"/>
    <mergeCell ref="RRR325:RRT325"/>
    <mergeCell ref="RRZ325:RSB325"/>
    <mergeCell ref="RSH325:RSJ325"/>
    <mergeCell ref="RSP325:RSR325"/>
    <mergeCell ref="RPV325:RPX325"/>
    <mergeCell ref="RQD325:RQF325"/>
    <mergeCell ref="RQL325:RQN325"/>
    <mergeCell ref="RQT325:RQV325"/>
    <mergeCell ref="RRB325:RRD325"/>
    <mergeCell ref="ROH325:ROJ325"/>
    <mergeCell ref="ROP325:ROR325"/>
    <mergeCell ref="ROX325:ROZ325"/>
    <mergeCell ref="RPF325:RPH325"/>
    <mergeCell ref="RPN325:RPP325"/>
    <mergeCell ref="RMT325:RMV325"/>
    <mergeCell ref="RNB325:RND325"/>
    <mergeCell ref="RNJ325:RNL325"/>
    <mergeCell ref="RNR325:RNT325"/>
    <mergeCell ref="RNZ325:ROB325"/>
    <mergeCell ref="RLF325:RLH325"/>
    <mergeCell ref="RLN325:RLP325"/>
    <mergeCell ref="RLV325:RLX325"/>
    <mergeCell ref="RMD325:RMF325"/>
    <mergeCell ref="RML325:RMN325"/>
    <mergeCell ref="RJR325:RJT325"/>
    <mergeCell ref="RJZ325:RKB325"/>
    <mergeCell ref="RKH325:RKJ325"/>
    <mergeCell ref="RKP325:RKR325"/>
    <mergeCell ref="RKX325:RKZ325"/>
    <mergeCell ref="SDR325:SDT325"/>
    <mergeCell ref="SDZ325:SEB325"/>
    <mergeCell ref="SEH325:SEJ325"/>
    <mergeCell ref="SEP325:SER325"/>
    <mergeCell ref="SEX325:SEZ325"/>
    <mergeCell ref="SCD325:SCF325"/>
    <mergeCell ref="SCL325:SCN325"/>
    <mergeCell ref="SCT325:SCV325"/>
    <mergeCell ref="SDB325:SDD325"/>
    <mergeCell ref="SDJ325:SDL325"/>
    <mergeCell ref="SAP325:SAR325"/>
    <mergeCell ref="SAX325:SAZ325"/>
    <mergeCell ref="SBF325:SBH325"/>
    <mergeCell ref="SBN325:SBP325"/>
    <mergeCell ref="SBV325:SBX325"/>
    <mergeCell ref="RZB325:RZD325"/>
    <mergeCell ref="RZJ325:RZL325"/>
    <mergeCell ref="RZR325:RZT325"/>
    <mergeCell ref="RZZ325:SAB325"/>
    <mergeCell ref="SAH325:SAJ325"/>
    <mergeCell ref="RXN325:RXP325"/>
    <mergeCell ref="RXV325:RXX325"/>
    <mergeCell ref="RYD325:RYF325"/>
    <mergeCell ref="RYL325:RYN325"/>
    <mergeCell ref="RYT325:RYV325"/>
    <mergeCell ref="RVZ325:RWB325"/>
    <mergeCell ref="RWH325:RWJ325"/>
    <mergeCell ref="RWP325:RWR325"/>
    <mergeCell ref="RWX325:RWZ325"/>
    <mergeCell ref="RXF325:RXH325"/>
    <mergeCell ref="RUL325:RUN325"/>
    <mergeCell ref="RUT325:RUV325"/>
    <mergeCell ref="RVB325:RVD325"/>
    <mergeCell ref="RVJ325:RVL325"/>
    <mergeCell ref="RVR325:RVT325"/>
    <mergeCell ref="SOL325:SON325"/>
    <mergeCell ref="SOT325:SOV325"/>
    <mergeCell ref="SPB325:SPD325"/>
    <mergeCell ref="SPJ325:SPL325"/>
    <mergeCell ref="SPR325:SPT325"/>
    <mergeCell ref="SMX325:SMZ325"/>
    <mergeCell ref="SNF325:SNH325"/>
    <mergeCell ref="SNN325:SNP325"/>
    <mergeCell ref="SNV325:SNX325"/>
    <mergeCell ref="SOD325:SOF325"/>
    <mergeCell ref="SLJ325:SLL325"/>
    <mergeCell ref="SLR325:SLT325"/>
    <mergeCell ref="SLZ325:SMB325"/>
    <mergeCell ref="SMH325:SMJ325"/>
    <mergeCell ref="SMP325:SMR325"/>
    <mergeCell ref="SJV325:SJX325"/>
    <mergeCell ref="SKD325:SKF325"/>
    <mergeCell ref="SKL325:SKN325"/>
    <mergeCell ref="SKT325:SKV325"/>
    <mergeCell ref="SLB325:SLD325"/>
    <mergeCell ref="SIH325:SIJ325"/>
    <mergeCell ref="SIP325:SIR325"/>
    <mergeCell ref="SIX325:SIZ325"/>
    <mergeCell ref="SJF325:SJH325"/>
    <mergeCell ref="SJN325:SJP325"/>
    <mergeCell ref="SGT325:SGV325"/>
    <mergeCell ref="SHB325:SHD325"/>
    <mergeCell ref="SHJ325:SHL325"/>
    <mergeCell ref="SHR325:SHT325"/>
    <mergeCell ref="SHZ325:SIB325"/>
    <mergeCell ref="SFF325:SFH325"/>
    <mergeCell ref="SFN325:SFP325"/>
    <mergeCell ref="SFV325:SFX325"/>
    <mergeCell ref="SGD325:SGF325"/>
    <mergeCell ref="SGL325:SGN325"/>
    <mergeCell ref="SZF325:SZH325"/>
    <mergeCell ref="SZN325:SZP325"/>
    <mergeCell ref="SZV325:SZX325"/>
    <mergeCell ref="TAD325:TAF325"/>
    <mergeCell ref="TAL325:TAN325"/>
    <mergeCell ref="SXR325:SXT325"/>
    <mergeCell ref="SXZ325:SYB325"/>
    <mergeCell ref="SYH325:SYJ325"/>
    <mergeCell ref="SYP325:SYR325"/>
    <mergeCell ref="SYX325:SYZ325"/>
    <mergeCell ref="SWD325:SWF325"/>
    <mergeCell ref="SWL325:SWN325"/>
    <mergeCell ref="SWT325:SWV325"/>
    <mergeCell ref="SXB325:SXD325"/>
    <mergeCell ref="SXJ325:SXL325"/>
    <mergeCell ref="SUP325:SUR325"/>
    <mergeCell ref="SUX325:SUZ325"/>
    <mergeCell ref="SVF325:SVH325"/>
    <mergeCell ref="SVN325:SVP325"/>
    <mergeCell ref="SVV325:SVX325"/>
    <mergeCell ref="STB325:STD325"/>
    <mergeCell ref="STJ325:STL325"/>
    <mergeCell ref="STR325:STT325"/>
    <mergeCell ref="STZ325:SUB325"/>
    <mergeCell ref="SUH325:SUJ325"/>
    <mergeCell ref="SRN325:SRP325"/>
    <mergeCell ref="SRV325:SRX325"/>
    <mergeCell ref="SSD325:SSF325"/>
    <mergeCell ref="SSL325:SSN325"/>
    <mergeCell ref="SST325:SSV325"/>
    <mergeCell ref="SPZ325:SQB325"/>
    <mergeCell ref="SQH325:SQJ325"/>
    <mergeCell ref="SQP325:SQR325"/>
    <mergeCell ref="SQX325:SQZ325"/>
    <mergeCell ref="SRF325:SRH325"/>
    <mergeCell ref="TJZ325:TKB325"/>
    <mergeCell ref="TKH325:TKJ325"/>
    <mergeCell ref="TKP325:TKR325"/>
    <mergeCell ref="TKX325:TKZ325"/>
    <mergeCell ref="TLF325:TLH325"/>
    <mergeCell ref="TIL325:TIN325"/>
    <mergeCell ref="TIT325:TIV325"/>
    <mergeCell ref="TJB325:TJD325"/>
    <mergeCell ref="TJJ325:TJL325"/>
    <mergeCell ref="TJR325:TJT325"/>
    <mergeCell ref="TGX325:TGZ325"/>
    <mergeCell ref="THF325:THH325"/>
    <mergeCell ref="THN325:THP325"/>
    <mergeCell ref="THV325:THX325"/>
    <mergeCell ref="TID325:TIF325"/>
    <mergeCell ref="TFJ325:TFL325"/>
    <mergeCell ref="TFR325:TFT325"/>
    <mergeCell ref="TFZ325:TGB325"/>
    <mergeCell ref="TGH325:TGJ325"/>
    <mergeCell ref="TGP325:TGR325"/>
    <mergeCell ref="TDV325:TDX325"/>
    <mergeCell ref="TED325:TEF325"/>
    <mergeCell ref="TEL325:TEN325"/>
    <mergeCell ref="TET325:TEV325"/>
    <mergeCell ref="TFB325:TFD325"/>
    <mergeCell ref="TCH325:TCJ325"/>
    <mergeCell ref="TCP325:TCR325"/>
    <mergeCell ref="TCX325:TCZ325"/>
    <mergeCell ref="TDF325:TDH325"/>
    <mergeCell ref="TDN325:TDP325"/>
    <mergeCell ref="TAT325:TAV325"/>
    <mergeCell ref="TBB325:TBD325"/>
    <mergeCell ref="TBJ325:TBL325"/>
    <mergeCell ref="TBR325:TBT325"/>
    <mergeCell ref="TBZ325:TCB325"/>
    <mergeCell ref="TUT325:TUV325"/>
    <mergeCell ref="TVB325:TVD325"/>
    <mergeCell ref="TVJ325:TVL325"/>
    <mergeCell ref="TVR325:TVT325"/>
    <mergeCell ref="TVZ325:TWB325"/>
    <mergeCell ref="TTF325:TTH325"/>
    <mergeCell ref="TTN325:TTP325"/>
    <mergeCell ref="TTV325:TTX325"/>
    <mergeCell ref="TUD325:TUF325"/>
    <mergeCell ref="TUL325:TUN325"/>
    <mergeCell ref="TRR325:TRT325"/>
    <mergeCell ref="TRZ325:TSB325"/>
    <mergeCell ref="TSH325:TSJ325"/>
    <mergeCell ref="TSP325:TSR325"/>
    <mergeCell ref="TSX325:TSZ325"/>
    <mergeCell ref="TQD325:TQF325"/>
    <mergeCell ref="TQL325:TQN325"/>
    <mergeCell ref="TQT325:TQV325"/>
    <mergeCell ref="TRB325:TRD325"/>
    <mergeCell ref="TRJ325:TRL325"/>
    <mergeCell ref="TOP325:TOR325"/>
    <mergeCell ref="TOX325:TOZ325"/>
    <mergeCell ref="TPF325:TPH325"/>
    <mergeCell ref="TPN325:TPP325"/>
    <mergeCell ref="TPV325:TPX325"/>
    <mergeCell ref="TNB325:TND325"/>
    <mergeCell ref="TNJ325:TNL325"/>
    <mergeCell ref="TNR325:TNT325"/>
    <mergeCell ref="TNZ325:TOB325"/>
    <mergeCell ref="TOH325:TOJ325"/>
    <mergeCell ref="TLN325:TLP325"/>
    <mergeCell ref="TLV325:TLX325"/>
    <mergeCell ref="TMD325:TMF325"/>
    <mergeCell ref="TML325:TMN325"/>
    <mergeCell ref="TMT325:TMV325"/>
    <mergeCell ref="UFN325:UFP325"/>
    <mergeCell ref="UFV325:UFX325"/>
    <mergeCell ref="UGD325:UGF325"/>
    <mergeCell ref="UGL325:UGN325"/>
    <mergeCell ref="UGT325:UGV325"/>
    <mergeCell ref="UDZ325:UEB325"/>
    <mergeCell ref="UEH325:UEJ325"/>
    <mergeCell ref="UEP325:UER325"/>
    <mergeCell ref="UEX325:UEZ325"/>
    <mergeCell ref="UFF325:UFH325"/>
    <mergeCell ref="UCL325:UCN325"/>
    <mergeCell ref="UCT325:UCV325"/>
    <mergeCell ref="UDB325:UDD325"/>
    <mergeCell ref="UDJ325:UDL325"/>
    <mergeCell ref="UDR325:UDT325"/>
    <mergeCell ref="UAX325:UAZ325"/>
    <mergeCell ref="UBF325:UBH325"/>
    <mergeCell ref="UBN325:UBP325"/>
    <mergeCell ref="UBV325:UBX325"/>
    <mergeCell ref="UCD325:UCF325"/>
    <mergeCell ref="TZJ325:TZL325"/>
    <mergeCell ref="TZR325:TZT325"/>
    <mergeCell ref="TZZ325:UAB325"/>
    <mergeCell ref="UAH325:UAJ325"/>
    <mergeCell ref="UAP325:UAR325"/>
    <mergeCell ref="TXV325:TXX325"/>
    <mergeCell ref="TYD325:TYF325"/>
    <mergeCell ref="TYL325:TYN325"/>
    <mergeCell ref="TYT325:TYV325"/>
    <mergeCell ref="TZB325:TZD325"/>
    <mergeCell ref="TWH325:TWJ325"/>
    <mergeCell ref="TWP325:TWR325"/>
    <mergeCell ref="TWX325:TWZ325"/>
    <mergeCell ref="TXF325:TXH325"/>
    <mergeCell ref="TXN325:TXP325"/>
    <mergeCell ref="UQH325:UQJ325"/>
    <mergeCell ref="UQP325:UQR325"/>
    <mergeCell ref="UQX325:UQZ325"/>
    <mergeCell ref="URF325:URH325"/>
    <mergeCell ref="URN325:URP325"/>
    <mergeCell ref="UOT325:UOV325"/>
    <mergeCell ref="UPB325:UPD325"/>
    <mergeCell ref="UPJ325:UPL325"/>
    <mergeCell ref="UPR325:UPT325"/>
    <mergeCell ref="UPZ325:UQB325"/>
    <mergeCell ref="UNF325:UNH325"/>
    <mergeCell ref="UNN325:UNP325"/>
    <mergeCell ref="UNV325:UNX325"/>
    <mergeCell ref="UOD325:UOF325"/>
    <mergeCell ref="UOL325:UON325"/>
    <mergeCell ref="ULR325:ULT325"/>
    <mergeCell ref="ULZ325:UMB325"/>
    <mergeCell ref="UMH325:UMJ325"/>
    <mergeCell ref="UMP325:UMR325"/>
    <mergeCell ref="UMX325:UMZ325"/>
    <mergeCell ref="UKD325:UKF325"/>
    <mergeCell ref="UKL325:UKN325"/>
    <mergeCell ref="UKT325:UKV325"/>
    <mergeCell ref="ULB325:ULD325"/>
    <mergeCell ref="ULJ325:ULL325"/>
    <mergeCell ref="UIP325:UIR325"/>
    <mergeCell ref="UIX325:UIZ325"/>
    <mergeCell ref="UJF325:UJH325"/>
    <mergeCell ref="UJN325:UJP325"/>
    <mergeCell ref="UJV325:UJX325"/>
    <mergeCell ref="UHB325:UHD325"/>
    <mergeCell ref="UHJ325:UHL325"/>
    <mergeCell ref="UHR325:UHT325"/>
    <mergeCell ref="UHZ325:UIB325"/>
    <mergeCell ref="UIH325:UIJ325"/>
    <mergeCell ref="VBB325:VBD325"/>
    <mergeCell ref="VBJ325:VBL325"/>
    <mergeCell ref="VBR325:VBT325"/>
    <mergeCell ref="VBZ325:VCB325"/>
    <mergeCell ref="VCH325:VCJ325"/>
    <mergeCell ref="UZN325:UZP325"/>
    <mergeCell ref="UZV325:UZX325"/>
    <mergeCell ref="VAD325:VAF325"/>
    <mergeCell ref="VAL325:VAN325"/>
    <mergeCell ref="VAT325:VAV325"/>
    <mergeCell ref="UXZ325:UYB325"/>
    <mergeCell ref="UYH325:UYJ325"/>
    <mergeCell ref="UYP325:UYR325"/>
    <mergeCell ref="UYX325:UYZ325"/>
    <mergeCell ref="UZF325:UZH325"/>
    <mergeCell ref="UWL325:UWN325"/>
    <mergeCell ref="UWT325:UWV325"/>
    <mergeCell ref="UXB325:UXD325"/>
    <mergeCell ref="UXJ325:UXL325"/>
    <mergeCell ref="UXR325:UXT325"/>
    <mergeCell ref="UUX325:UUZ325"/>
    <mergeCell ref="UVF325:UVH325"/>
    <mergeCell ref="UVN325:UVP325"/>
    <mergeCell ref="UVV325:UVX325"/>
    <mergeCell ref="UWD325:UWF325"/>
    <mergeCell ref="UTJ325:UTL325"/>
    <mergeCell ref="UTR325:UTT325"/>
    <mergeCell ref="UTZ325:UUB325"/>
    <mergeCell ref="UUH325:UUJ325"/>
    <mergeCell ref="UUP325:UUR325"/>
    <mergeCell ref="URV325:URX325"/>
    <mergeCell ref="USD325:USF325"/>
    <mergeCell ref="USL325:USN325"/>
    <mergeCell ref="UST325:USV325"/>
    <mergeCell ref="UTB325:UTD325"/>
    <mergeCell ref="VLV325:VLX325"/>
    <mergeCell ref="VMD325:VMF325"/>
    <mergeCell ref="VML325:VMN325"/>
    <mergeCell ref="VMT325:VMV325"/>
    <mergeCell ref="VNB325:VND325"/>
    <mergeCell ref="VKH325:VKJ325"/>
    <mergeCell ref="VKP325:VKR325"/>
    <mergeCell ref="VKX325:VKZ325"/>
    <mergeCell ref="VLF325:VLH325"/>
    <mergeCell ref="VLN325:VLP325"/>
    <mergeCell ref="VIT325:VIV325"/>
    <mergeCell ref="VJB325:VJD325"/>
    <mergeCell ref="VJJ325:VJL325"/>
    <mergeCell ref="VJR325:VJT325"/>
    <mergeCell ref="VJZ325:VKB325"/>
    <mergeCell ref="VHF325:VHH325"/>
    <mergeCell ref="VHN325:VHP325"/>
    <mergeCell ref="VHV325:VHX325"/>
    <mergeCell ref="VID325:VIF325"/>
    <mergeCell ref="VIL325:VIN325"/>
    <mergeCell ref="VFR325:VFT325"/>
    <mergeCell ref="VFZ325:VGB325"/>
    <mergeCell ref="VGH325:VGJ325"/>
    <mergeCell ref="VGP325:VGR325"/>
    <mergeCell ref="VGX325:VGZ325"/>
    <mergeCell ref="VED325:VEF325"/>
    <mergeCell ref="VEL325:VEN325"/>
    <mergeCell ref="VET325:VEV325"/>
    <mergeCell ref="VFB325:VFD325"/>
    <mergeCell ref="VFJ325:VFL325"/>
    <mergeCell ref="VCP325:VCR325"/>
    <mergeCell ref="VCX325:VCZ325"/>
    <mergeCell ref="VDF325:VDH325"/>
    <mergeCell ref="VDN325:VDP325"/>
    <mergeCell ref="VDV325:VDX325"/>
    <mergeCell ref="VWP325:VWR325"/>
    <mergeCell ref="VWX325:VWZ325"/>
    <mergeCell ref="VXF325:VXH325"/>
    <mergeCell ref="VXN325:VXP325"/>
    <mergeCell ref="VXV325:VXX325"/>
    <mergeCell ref="VVB325:VVD325"/>
    <mergeCell ref="VVJ325:VVL325"/>
    <mergeCell ref="VVR325:VVT325"/>
    <mergeCell ref="VVZ325:VWB325"/>
    <mergeCell ref="VWH325:VWJ325"/>
    <mergeCell ref="VTN325:VTP325"/>
    <mergeCell ref="VTV325:VTX325"/>
    <mergeCell ref="VUD325:VUF325"/>
    <mergeCell ref="VUL325:VUN325"/>
    <mergeCell ref="VUT325:VUV325"/>
    <mergeCell ref="VRZ325:VSB325"/>
    <mergeCell ref="VSH325:VSJ325"/>
    <mergeCell ref="VSP325:VSR325"/>
    <mergeCell ref="VSX325:VSZ325"/>
    <mergeCell ref="VTF325:VTH325"/>
    <mergeCell ref="VQL325:VQN325"/>
    <mergeCell ref="VQT325:VQV325"/>
    <mergeCell ref="VRB325:VRD325"/>
    <mergeCell ref="VRJ325:VRL325"/>
    <mergeCell ref="VRR325:VRT325"/>
    <mergeCell ref="VOX325:VOZ325"/>
    <mergeCell ref="VPF325:VPH325"/>
    <mergeCell ref="VPN325:VPP325"/>
    <mergeCell ref="VPV325:VPX325"/>
    <mergeCell ref="VQD325:VQF325"/>
    <mergeCell ref="VNJ325:VNL325"/>
    <mergeCell ref="VNR325:VNT325"/>
    <mergeCell ref="VNZ325:VOB325"/>
    <mergeCell ref="VOH325:VOJ325"/>
    <mergeCell ref="VOP325:VOR325"/>
    <mergeCell ref="WHJ325:WHL325"/>
    <mergeCell ref="WHR325:WHT325"/>
    <mergeCell ref="WHZ325:WIB325"/>
    <mergeCell ref="WIH325:WIJ325"/>
    <mergeCell ref="WIP325:WIR325"/>
    <mergeCell ref="WFV325:WFX325"/>
    <mergeCell ref="WGD325:WGF325"/>
    <mergeCell ref="WGL325:WGN325"/>
    <mergeCell ref="WGT325:WGV325"/>
    <mergeCell ref="WHB325:WHD325"/>
    <mergeCell ref="WEH325:WEJ325"/>
    <mergeCell ref="WEP325:WER325"/>
    <mergeCell ref="WEX325:WEZ325"/>
    <mergeCell ref="WFF325:WFH325"/>
    <mergeCell ref="WFN325:WFP325"/>
    <mergeCell ref="WCT325:WCV325"/>
    <mergeCell ref="WDB325:WDD325"/>
    <mergeCell ref="WDJ325:WDL325"/>
    <mergeCell ref="WDR325:WDT325"/>
    <mergeCell ref="WDZ325:WEB325"/>
    <mergeCell ref="WBF325:WBH325"/>
    <mergeCell ref="WBN325:WBP325"/>
    <mergeCell ref="WBV325:WBX325"/>
    <mergeCell ref="WCD325:WCF325"/>
    <mergeCell ref="WCL325:WCN325"/>
    <mergeCell ref="VZR325:VZT325"/>
    <mergeCell ref="VZZ325:WAB325"/>
    <mergeCell ref="WAH325:WAJ325"/>
    <mergeCell ref="WAP325:WAR325"/>
    <mergeCell ref="WAX325:WAZ325"/>
    <mergeCell ref="VYD325:VYF325"/>
    <mergeCell ref="VYL325:VYN325"/>
    <mergeCell ref="VYT325:VYV325"/>
    <mergeCell ref="VZB325:VZD325"/>
    <mergeCell ref="VZJ325:VZL325"/>
    <mergeCell ref="WUP325:WUR325"/>
    <mergeCell ref="WUX325:WUZ325"/>
    <mergeCell ref="WSD325:WSF325"/>
    <mergeCell ref="WSL325:WSN325"/>
    <mergeCell ref="WST325:WSV325"/>
    <mergeCell ref="WTB325:WTD325"/>
    <mergeCell ref="WTJ325:WTL325"/>
    <mergeCell ref="WQP325:WQR325"/>
    <mergeCell ref="WQX325:WQZ325"/>
    <mergeCell ref="WRF325:WRH325"/>
    <mergeCell ref="WRN325:WRP325"/>
    <mergeCell ref="WRV325:WRX325"/>
    <mergeCell ref="WPB325:WPD325"/>
    <mergeCell ref="WPJ325:WPL325"/>
    <mergeCell ref="WPR325:WPT325"/>
    <mergeCell ref="WPZ325:WQB325"/>
    <mergeCell ref="WQH325:WQJ325"/>
    <mergeCell ref="WNN325:WNP325"/>
    <mergeCell ref="WNV325:WNX325"/>
    <mergeCell ref="WOD325:WOF325"/>
    <mergeCell ref="WOL325:WON325"/>
    <mergeCell ref="WOT325:WOV325"/>
    <mergeCell ref="WLZ325:WMB325"/>
    <mergeCell ref="WMH325:WMJ325"/>
    <mergeCell ref="WMP325:WMR325"/>
    <mergeCell ref="WMX325:WMZ325"/>
    <mergeCell ref="WNF325:WNH325"/>
    <mergeCell ref="WKL325:WKN325"/>
    <mergeCell ref="WKT325:WKV325"/>
    <mergeCell ref="WLB325:WLD325"/>
    <mergeCell ref="WLJ325:WLL325"/>
    <mergeCell ref="WLR325:WLT325"/>
    <mergeCell ref="WIX325:WIZ325"/>
    <mergeCell ref="WJF325:WJH325"/>
    <mergeCell ref="WJN325:WJP325"/>
    <mergeCell ref="WJV325:WJX325"/>
    <mergeCell ref="WKD325:WKF325"/>
    <mergeCell ref="GC359:GD359"/>
    <mergeCell ref="GK359:GL359"/>
    <mergeCell ref="GS359:GT359"/>
    <mergeCell ref="HA359:HB359"/>
    <mergeCell ref="HI359:HJ359"/>
    <mergeCell ref="EO359:EP359"/>
    <mergeCell ref="EW359:EX359"/>
    <mergeCell ref="FE359:FF359"/>
    <mergeCell ref="FM359:FN359"/>
    <mergeCell ref="FU359:FV359"/>
    <mergeCell ref="DA359:DB359"/>
    <mergeCell ref="DI359:DJ359"/>
    <mergeCell ref="DQ359:DR359"/>
    <mergeCell ref="DY359:DZ359"/>
    <mergeCell ref="EG359:EH359"/>
    <mergeCell ref="XEL325:XEN325"/>
    <mergeCell ref="XET325:XEV325"/>
    <mergeCell ref="XFB325:XFD325"/>
    <mergeCell ref="A359:B359"/>
    <mergeCell ref="I359:J359"/>
    <mergeCell ref="Q359:R359"/>
    <mergeCell ref="Y359:Z359"/>
    <mergeCell ref="AG359:AH359"/>
    <mergeCell ref="AO359:AP359"/>
    <mergeCell ref="AW359:AX359"/>
    <mergeCell ref="BE359:BF359"/>
    <mergeCell ref="BM359:BN359"/>
    <mergeCell ref="BU359:BV359"/>
    <mergeCell ref="CC359:CD359"/>
    <mergeCell ref="CK359:CL359"/>
    <mergeCell ref="CS359:CT359"/>
    <mergeCell ref="XCX325:XCZ325"/>
    <mergeCell ref="XDF325:XDH325"/>
    <mergeCell ref="XDN325:XDP325"/>
    <mergeCell ref="XDV325:XDX325"/>
    <mergeCell ref="XED325:XEF325"/>
    <mergeCell ref="XBJ325:XBL325"/>
    <mergeCell ref="XBR325:XBT325"/>
    <mergeCell ref="XBZ325:XCB325"/>
    <mergeCell ref="XCH325:XCJ325"/>
    <mergeCell ref="XCP325:XCR325"/>
    <mergeCell ref="WZV325:WZX325"/>
    <mergeCell ref="XAD325:XAF325"/>
    <mergeCell ref="XAL325:XAN325"/>
    <mergeCell ref="XAT325:XAV325"/>
    <mergeCell ref="XBB325:XBD325"/>
    <mergeCell ref="WYH325:WYJ325"/>
    <mergeCell ref="WYP325:WYR325"/>
    <mergeCell ref="WYX325:WYZ325"/>
    <mergeCell ref="WZF325:WZH325"/>
    <mergeCell ref="WZN325:WZP325"/>
    <mergeCell ref="WWT325:WWV325"/>
    <mergeCell ref="WXB325:WXD325"/>
    <mergeCell ref="WXJ325:WXL325"/>
    <mergeCell ref="WXR325:WXT325"/>
    <mergeCell ref="WXZ325:WYB325"/>
    <mergeCell ref="WVF325:WVH325"/>
    <mergeCell ref="WVN325:WVP325"/>
    <mergeCell ref="WVV325:WVX325"/>
    <mergeCell ref="WWD325:WWF325"/>
    <mergeCell ref="WWL325:WWN325"/>
    <mergeCell ref="WTR325:WTT325"/>
    <mergeCell ref="WTZ325:WUB325"/>
    <mergeCell ref="WUH325:WUJ325"/>
    <mergeCell ref="QW359:QX359"/>
    <mergeCell ref="RE359:RF359"/>
    <mergeCell ref="RM359:RN359"/>
    <mergeCell ref="RU359:RV359"/>
    <mergeCell ref="SC359:SD359"/>
    <mergeCell ref="PI359:PJ359"/>
    <mergeCell ref="PQ359:PR359"/>
    <mergeCell ref="PY359:PZ359"/>
    <mergeCell ref="QG359:QH359"/>
    <mergeCell ref="QO359:QP359"/>
    <mergeCell ref="NU359:NV359"/>
    <mergeCell ref="OC359:OD359"/>
    <mergeCell ref="OK359:OL359"/>
    <mergeCell ref="OS359:OT359"/>
    <mergeCell ref="PA359:PB359"/>
    <mergeCell ref="MG359:MH359"/>
    <mergeCell ref="MO359:MP359"/>
    <mergeCell ref="MW359:MX359"/>
    <mergeCell ref="NE359:NF359"/>
    <mergeCell ref="NM359:NN359"/>
    <mergeCell ref="KS359:KT359"/>
    <mergeCell ref="LA359:LB359"/>
    <mergeCell ref="LI359:LJ359"/>
    <mergeCell ref="LQ359:LR359"/>
    <mergeCell ref="LY359:LZ359"/>
    <mergeCell ref="JE359:JF359"/>
    <mergeCell ref="JM359:JN359"/>
    <mergeCell ref="JU359:JV359"/>
    <mergeCell ref="KC359:KD359"/>
    <mergeCell ref="KK359:KL359"/>
    <mergeCell ref="HQ359:HR359"/>
    <mergeCell ref="HY359:HZ359"/>
    <mergeCell ref="IG359:IH359"/>
    <mergeCell ref="IO359:IP359"/>
    <mergeCell ref="IW359:IX359"/>
    <mergeCell ref="ABQ359:ABR359"/>
    <mergeCell ref="ABY359:ABZ359"/>
    <mergeCell ref="ACG359:ACH359"/>
    <mergeCell ref="ACO359:ACP359"/>
    <mergeCell ref="ACW359:ACX359"/>
    <mergeCell ref="AAC359:AAD359"/>
    <mergeCell ref="AAK359:AAL359"/>
    <mergeCell ref="AAS359:AAT359"/>
    <mergeCell ref="ABA359:ABB359"/>
    <mergeCell ref="ABI359:ABJ359"/>
    <mergeCell ref="YO359:YP359"/>
    <mergeCell ref="YW359:YX359"/>
    <mergeCell ref="ZE359:ZF359"/>
    <mergeCell ref="ZM359:ZN359"/>
    <mergeCell ref="ZU359:ZV359"/>
    <mergeCell ref="XA359:XB359"/>
    <mergeCell ref="XI359:XJ359"/>
    <mergeCell ref="XQ359:XR359"/>
    <mergeCell ref="XY359:XZ359"/>
    <mergeCell ref="YG359:YH359"/>
    <mergeCell ref="VM359:VN359"/>
    <mergeCell ref="VU359:VV359"/>
    <mergeCell ref="WC359:WD359"/>
    <mergeCell ref="WK359:WL359"/>
    <mergeCell ref="WS359:WT359"/>
    <mergeCell ref="TY359:TZ359"/>
    <mergeCell ref="UG359:UH359"/>
    <mergeCell ref="UO359:UP359"/>
    <mergeCell ref="UW359:UX359"/>
    <mergeCell ref="VE359:VF359"/>
    <mergeCell ref="SK359:SL359"/>
    <mergeCell ref="SS359:ST359"/>
    <mergeCell ref="TA359:TB359"/>
    <mergeCell ref="TI359:TJ359"/>
    <mergeCell ref="TQ359:TR359"/>
    <mergeCell ref="AMK359:AML359"/>
    <mergeCell ref="AMS359:AMT359"/>
    <mergeCell ref="ANA359:ANB359"/>
    <mergeCell ref="ANI359:ANJ359"/>
    <mergeCell ref="ANQ359:ANR359"/>
    <mergeCell ref="AKW359:AKX359"/>
    <mergeCell ref="ALE359:ALF359"/>
    <mergeCell ref="ALM359:ALN359"/>
    <mergeCell ref="ALU359:ALV359"/>
    <mergeCell ref="AMC359:AMD359"/>
    <mergeCell ref="AJI359:AJJ359"/>
    <mergeCell ref="AJQ359:AJR359"/>
    <mergeCell ref="AJY359:AJZ359"/>
    <mergeCell ref="AKG359:AKH359"/>
    <mergeCell ref="AKO359:AKP359"/>
    <mergeCell ref="AHU359:AHV359"/>
    <mergeCell ref="AIC359:AID359"/>
    <mergeCell ref="AIK359:AIL359"/>
    <mergeCell ref="AIS359:AIT359"/>
    <mergeCell ref="AJA359:AJB359"/>
    <mergeCell ref="AGG359:AGH359"/>
    <mergeCell ref="AGO359:AGP359"/>
    <mergeCell ref="AGW359:AGX359"/>
    <mergeCell ref="AHE359:AHF359"/>
    <mergeCell ref="AHM359:AHN359"/>
    <mergeCell ref="AES359:AET359"/>
    <mergeCell ref="AFA359:AFB359"/>
    <mergeCell ref="AFI359:AFJ359"/>
    <mergeCell ref="AFQ359:AFR359"/>
    <mergeCell ref="AFY359:AFZ359"/>
    <mergeCell ref="ADE359:ADF359"/>
    <mergeCell ref="ADM359:ADN359"/>
    <mergeCell ref="ADU359:ADV359"/>
    <mergeCell ref="AEC359:AED359"/>
    <mergeCell ref="AEK359:AEL359"/>
    <mergeCell ref="AXE359:AXF359"/>
    <mergeCell ref="AXM359:AXN359"/>
    <mergeCell ref="AXU359:AXV359"/>
    <mergeCell ref="AYC359:AYD359"/>
    <mergeCell ref="AYK359:AYL359"/>
    <mergeCell ref="AVQ359:AVR359"/>
    <mergeCell ref="AVY359:AVZ359"/>
    <mergeCell ref="AWG359:AWH359"/>
    <mergeCell ref="AWO359:AWP359"/>
    <mergeCell ref="AWW359:AWX359"/>
    <mergeCell ref="AUC359:AUD359"/>
    <mergeCell ref="AUK359:AUL359"/>
    <mergeCell ref="AUS359:AUT359"/>
    <mergeCell ref="AVA359:AVB359"/>
    <mergeCell ref="AVI359:AVJ359"/>
    <mergeCell ref="ASO359:ASP359"/>
    <mergeCell ref="ASW359:ASX359"/>
    <mergeCell ref="ATE359:ATF359"/>
    <mergeCell ref="ATM359:ATN359"/>
    <mergeCell ref="ATU359:ATV359"/>
    <mergeCell ref="ARA359:ARB359"/>
    <mergeCell ref="ARI359:ARJ359"/>
    <mergeCell ref="ARQ359:ARR359"/>
    <mergeCell ref="ARY359:ARZ359"/>
    <mergeCell ref="ASG359:ASH359"/>
    <mergeCell ref="APM359:APN359"/>
    <mergeCell ref="APU359:APV359"/>
    <mergeCell ref="AQC359:AQD359"/>
    <mergeCell ref="AQK359:AQL359"/>
    <mergeCell ref="AQS359:AQT359"/>
    <mergeCell ref="ANY359:ANZ359"/>
    <mergeCell ref="AOG359:AOH359"/>
    <mergeCell ref="AOO359:AOP359"/>
    <mergeCell ref="AOW359:AOX359"/>
    <mergeCell ref="APE359:APF359"/>
    <mergeCell ref="BHY359:BHZ359"/>
    <mergeCell ref="BIG359:BIH359"/>
    <mergeCell ref="BIO359:BIP359"/>
    <mergeCell ref="BIW359:BIX359"/>
    <mergeCell ref="BJE359:BJF359"/>
    <mergeCell ref="BGK359:BGL359"/>
    <mergeCell ref="BGS359:BGT359"/>
    <mergeCell ref="BHA359:BHB359"/>
    <mergeCell ref="BHI359:BHJ359"/>
    <mergeCell ref="BHQ359:BHR359"/>
    <mergeCell ref="BEW359:BEX359"/>
    <mergeCell ref="BFE359:BFF359"/>
    <mergeCell ref="BFM359:BFN359"/>
    <mergeCell ref="BFU359:BFV359"/>
    <mergeCell ref="BGC359:BGD359"/>
    <mergeCell ref="BDI359:BDJ359"/>
    <mergeCell ref="BDQ359:BDR359"/>
    <mergeCell ref="BDY359:BDZ359"/>
    <mergeCell ref="BEG359:BEH359"/>
    <mergeCell ref="BEO359:BEP359"/>
    <mergeCell ref="BBU359:BBV359"/>
    <mergeCell ref="BCC359:BCD359"/>
    <mergeCell ref="BCK359:BCL359"/>
    <mergeCell ref="BCS359:BCT359"/>
    <mergeCell ref="BDA359:BDB359"/>
    <mergeCell ref="BAG359:BAH359"/>
    <mergeCell ref="BAO359:BAP359"/>
    <mergeCell ref="BAW359:BAX359"/>
    <mergeCell ref="BBE359:BBF359"/>
    <mergeCell ref="BBM359:BBN359"/>
    <mergeCell ref="AYS359:AYT359"/>
    <mergeCell ref="AZA359:AZB359"/>
    <mergeCell ref="AZI359:AZJ359"/>
    <mergeCell ref="AZQ359:AZR359"/>
    <mergeCell ref="AZY359:AZZ359"/>
    <mergeCell ref="BSS359:BST359"/>
    <mergeCell ref="BTA359:BTB359"/>
    <mergeCell ref="BTI359:BTJ359"/>
    <mergeCell ref="BTQ359:BTR359"/>
    <mergeCell ref="BTY359:BTZ359"/>
    <mergeCell ref="BRE359:BRF359"/>
    <mergeCell ref="BRM359:BRN359"/>
    <mergeCell ref="BRU359:BRV359"/>
    <mergeCell ref="BSC359:BSD359"/>
    <mergeCell ref="BSK359:BSL359"/>
    <mergeCell ref="BPQ359:BPR359"/>
    <mergeCell ref="BPY359:BPZ359"/>
    <mergeCell ref="BQG359:BQH359"/>
    <mergeCell ref="BQO359:BQP359"/>
    <mergeCell ref="BQW359:BQX359"/>
    <mergeCell ref="BOC359:BOD359"/>
    <mergeCell ref="BOK359:BOL359"/>
    <mergeCell ref="BOS359:BOT359"/>
    <mergeCell ref="BPA359:BPB359"/>
    <mergeCell ref="BPI359:BPJ359"/>
    <mergeCell ref="BMO359:BMP359"/>
    <mergeCell ref="BMW359:BMX359"/>
    <mergeCell ref="BNE359:BNF359"/>
    <mergeCell ref="BNM359:BNN359"/>
    <mergeCell ref="BNU359:BNV359"/>
    <mergeCell ref="BLA359:BLB359"/>
    <mergeCell ref="BLI359:BLJ359"/>
    <mergeCell ref="BLQ359:BLR359"/>
    <mergeCell ref="BLY359:BLZ359"/>
    <mergeCell ref="BMG359:BMH359"/>
    <mergeCell ref="BJM359:BJN359"/>
    <mergeCell ref="BJU359:BJV359"/>
    <mergeCell ref="BKC359:BKD359"/>
    <mergeCell ref="BKK359:BKL359"/>
    <mergeCell ref="BKS359:BKT359"/>
    <mergeCell ref="CDM359:CDN359"/>
    <mergeCell ref="CDU359:CDV359"/>
    <mergeCell ref="CEC359:CED359"/>
    <mergeCell ref="CEK359:CEL359"/>
    <mergeCell ref="CES359:CET359"/>
    <mergeCell ref="CBY359:CBZ359"/>
    <mergeCell ref="CCG359:CCH359"/>
    <mergeCell ref="CCO359:CCP359"/>
    <mergeCell ref="CCW359:CCX359"/>
    <mergeCell ref="CDE359:CDF359"/>
    <mergeCell ref="CAK359:CAL359"/>
    <mergeCell ref="CAS359:CAT359"/>
    <mergeCell ref="CBA359:CBB359"/>
    <mergeCell ref="CBI359:CBJ359"/>
    <mergeCell ref="CBQ359:CBR359"/>
    <mergeCell ref="BYW359:BYX359"/>
    <mergeCell ref="BZE359:BZF359"/>
    <mergeCell ref="BZM359:BZN359"/>
    <mergeCell ref="BZU359:BZV359"/>
    <mergeCell ref="CAC359:CAD359"/>
    <mergeCell ref="BXI359:BXJ359"/>
    <mergeCell ref="BXQ359:BXR359"/>
    <mergeCell ref="BXY359:BXZ359"/>
    <mergeCell ref="BYG359:BYH359"/>
    <mergeCell ref="BYO359:BYP359"/>
    <mergeCell ref="BVU359:BVV359"/>
    <mergeCell ref="BWC359:BWD359"/>
    <mergeCell ref="BWK359:BWL359"/>
    <mergeCell ref="BWS359:BWT359"/>
    <mergeCell ref="BXA359:BXB359"/>
    <mergeCell ref="BUG359:BUH359"/>
    <mergeCell ref="BUO359:BUP359"/>
    <mergeCell ref="BUW359:BUX359"/>
    <mergeCell ref="BVE359:BVF359"/>
    <mergeCell ref="BVM359:BVN359"/>
    <mergeCell ref="COG359:COH359"/>
    <mergeCell ref="COO359:COP359"/>
    <mergeCell ref="COW359:COX359"/>
    <mergeCell ref="CPE359:CPF359"/>
    <mergeCell ref="CPM359:CPN359"/>
    <mergeCell ref="CMS359:CMT359"/>
    <mergeCell ref="CNA359:CNB359"/>
    <mergeCell ref="CNI359:CNJ359"/>
    <mergeCell ref="CNQ359:CNR359"/>
    <mergeCell ref="CNY359:CNZ359"/>
    <mergeCell ref="CLE359:CLF359"/>
    <mergeCell ref="CLM359:CLN359"/>
    <mergeCell ref="CLU359:CLV359"/>
    <mergeCell ref="CMC359:CMD359"/>
    <mergeCell ref="CMK359:CML359"/>
    <mergeCell ref="CJQ359:CJR359"/>
    <mergeCell ref="CJY359:CJZ359"/>
    <mergeCell ref="CKG359:CKH359"/>
    <mergeCell ref="CKO359:CKP359"/>
    <mergeCell ref="CKW359:CKX359"/>
    <mergeCell ref="CIC359:CID359"/>
    <mergeCell ref="CIK359:CIL359"/>
    <mergeCell ref="CIS359:CIT359"/>
    <mergeCell ref="CJA359:CJB359"/>
    <mergeCell ref="CJI359:CJJ359"/>
    <mergeCell ref="CGO359:CGP359"/>
    <mergeCell ref="CGW359:CGX359"/>
    <mergeCell ref="CHE359:CHF359"/>
    <mergeCell ref="CHM359:CHN359"/>
    <mergeCell ref="CHU359:CHV359"/>
    <mergeCell ref="CFA359:CFB359"/>
    <mergeCell ref="CFI359:CFJ359"/>
    <mergeCell ref="CFQ359:CFR359"/>
    <mergeCell ref="CFY359:CFZ359"/>
    <mergeCell ref="CGG359:CGH359"/>
    <mergeCell ref="CZA359:CZB359"/>
    <mergeCell ref="CZI359:CZJ359"/>
    <mergeCell ref="CZQ359:CZR359"/>
    <mergeCell ref="CZY359:CZZ359"/>
    <mergeCell ref="DAG359:DAH359"/>
    <mergeCell ref="CXM359:CXN359"/>
    <mergeCell ref="CXU359:CXV359"/>
    <mergeCell ref="CYC359:CYD359"/>
    <mergeCell ref="CYK359:CYL359"/>
    <mergeCell ref="CYS359:CYT359"/>
    <mergeCell ref="CVY359:CVZ359"/>
    <mergeCell ref="CWG359:CWH359"/>
    <mergeCell ref="CWO359:CWP359"/>
    <mergeCell ref="CWW359:CWX359"/>
    <mergeCell ref="CXE359:CXF359"/>
    <mergeCell ref="CUK359:CUL359"/>
    <mergeCell ref="CUS359:CUT359"/>
    <mergeCell ref="CVA359:CVB359"/>
    <mergeCell ref="CVI359:CVJ359"/>
    <mergeCell ref="CVQ359:CVR359"/>
    <mergeCell ref="CSW359:CSX359"/>
    <mergeCell ref="CTE359:CTF359"/>
    <mergeCell ref="CTM359:CTN359"/>
    <mergeCell ref="CTU359:CTV359"/>
    <mergeCell ref="CUC359:CUD359"/>
    <mergeCell ref="CRI359:CRJ359"/>
    <mergeCell ref="CRQ359:CRR359"/>
    <mergeCell ref="CRY359:CRZ359"/>
    <mergeCell ref="CSG359:CSH359"/>
    <mergeCell ref="CSO359:CSP359"/>
    <mergeCell ref="CPU359:CPV359"/>
    <mergeCell ref="CQC359:CQD359"/>
    <mergeCell ref="CQK359:CQL359"/>
    <mergeCell ref="CQS359:CQT359"/>
    <mergeCell ref="CRA359:CRB359"/>
    <mergeCell ref="DJU359:DJV359"/>
    <mergeCell ref="DKC359:DKD359"/>
    <mergeCell ref="DKK359:DKL359"/>
    <mergeCell ref="DKS359:DKT359"/>
    <mergeCell ref="DLA359:DLB359"/>
    <mergeCell ref="DIG359:DIH359"/>
    <mergeCell ref="DIO359:DIP359"/>
    <mergeCell ref="DIW359:DIX359"/>
    <mergeCell ref="DJE359:DJF359"/>
    <mergeCell ref="DJM359:DJN359"/>
    <mergeCell ref="DGS359:DGT359"/>
    <mergeCell ref="DHA359:DHB359"/>
    <mergeCell ref="DHI359:DHJ359"/>
    <mergeCell ref="DHQ359:DHR359"/>
    <mergeCell ref="DHY359:DHZ359"/>
    <mergeCell ref="DFE359:DFF359"/>
    <mergeCell ref="DFM359:DFN359"/>
    <mergeCell ref="DFU359:DFV359"/>
    <mergeCell ref="DGC359:DGD359"/>
    <mergeCell ref="DGK359:DGL359"/>
    <mergeCell ref="DDQ359:DDR359"/>
    <mergeCell ref="DDY359:DDZ359"/>
    <mergeCell ref="DEG359:DEH359"/>
    <mergeCell ref="DEO359:DEP359"/>
    <mergeCell ref="DEW359:DEX359"/>
    <mergeCell ref="DCC359:DCD359"/>
    <mergeCell ref="DCK359:DCL359"/>
    <mergeCell ref="DCS359:DCT359"/>
    <mergeCell ref="DDA359:DDB359"/>
    <mergeCell ref="DDI359:DDJ359"/>
    <mergeCell ref="DAO359:DAP359"/>
    <mergeCell ref="DAW359:DAX359"/>
    <mergeCell ref="DBE359:DBF359"/>
    <mergeCell ref="DBM359:DBN359"/>
    <mergeCell ref="DBU359:DBV359"/>
    <mergeCell ref="DUO359:DUP359"/>
    <mergeCell ref="DUW359:DUX359"/>
    <mergeCell ref="DVE359:DVF359"/>
    <mergeCell ref="DVM359:DVN359"/>
    <mergeCell ref="DVU359:DVV359"/>
    <mergeCell ref="DTA359:DTB359"/>
    <mergeCell ref="DTI359:DTJ359"/>
    <mergeCell ref="DTQ359:DTR359"/>
    <mergeCell ref="DTY359:DTZ359"/>
    <mergeCell ref="DUG359:DUH359"/>
    <mergeCell ref="DRM359:DRN359"/>
    <mergeCell ref="DRU359:DRV359"/>
    <mergeCell ref="DSC359:DSD359"/>
    <mergeCell ref="DSK359:DSL359"/>
    <mergeCell ref="DSS359:DST359"/>
    <mergeCell ref="DPY359:DPZ359"/>
    <mergeCell ref="DQG359:DQH359"/>
    <mergeCell ref="DQO359:DQP359"/>
    <mergeCell ref="DQW359:DQX359"/>
    <mergeCell ref="DRE359:DRF359"/>
    <mergeCell ref="DOK359:DOL359"/>
    <mergeCell ref="DOS359:DOT359"/>
    <mergeCell ref="DPA359:DPB359"/>
    <mergeCell ref="DPI359:DPJ359"/>
    <mergeCell ref="DPQ359:DPR359"/>
    <mergeCell ref="DMW359:DMX359"/>
    <mergeCell ref="DNE359:DNF359"/>
    <mergeCell ref="DNM359:DNN359"/>
    <mergeCell ref="DNU359:DNV359"/>
    <mergeCell ref="DOC359:DOD359"/>
    <mergeCell ref="DLI359:DLJ359"/>
    <mergeCell ref="DLQ359:DLR359"/>
    <mergeCell ref="DLY359:DLZ359"/>
    <mergeCell ref="DMG359:DMH359"/>
    <mergeCell ref="DMO359:DMP359"/>
    <mergeCell ref="EFI359:EFJ359"/>
    <mergeCell ref="EFQ359:EFR359"/>
    <mergeCell ref="EFY359:EFZ359"/>
    <mergeCell ref="EGG359:EGH359"/>
    <mergeCell ref="EGO359:EGP359"/>
    <mergeCell ref="EDU359:EDV359"/>
    <mergeCell ref="EEC359:EED359"/>
    <mergeCell ref="EEK359:EEL359"/>
    <mergeCell ref="EES359:EET359"/>
    <mergeCell ref="EFA359:EFB359"/>
    <mergeCell ref="ECG359:ECH359"/>
    <mergeCell ref="ECO359:ECP359"/>
    <mergeCell ref="ECW359:ECX359"/>
    <mergeCell ref="EDE359:EDF359"/>
    <mergeCell ref="EDM359:EDN359"/>
    <mergeCell ref="EAS359:EAT359"/>
    <mergeCell ref="EBA359:EBB359"/>
    <mergeCell ref="EBI359:EBJ359"/>
    <mergeCell ref="EBQ359:EBR359"/>
    <mergeCell ref="EBY359:EBZ359"/>
    <mergeCell ref="DZE359:DZF359"/>
    <mergeCell ref="DZM359:DZN359"/>
    <mergeCell ref="DZU359:DZV359"/>
    <mergeCell ref="EAC359:EAD359"/>
    <mergeCell ref="EAK359:EAL359"/>
    <mergeCell ref="DXQ359:DXR359"/>
    <mergeCell ref="DXY359:DXZ359"/>
    <mergeCell ref="DYG359:DYH359"/>
    <mergeCell ref="DYO359:DYP359"/>
    <mergeCell ref="DYW359:DYX359"/>
    <mergeCell ref="DWC359:DWD359"/>
    <mergeCell ref="DWK359:DWL359"/>
    <mergeCell ref="DWS359:DWT359"/>
    <mergeCell ref="DXA359:DXB359"/>
    <mergeCell ref="DXI359:DXJ359"/>
    <mergeCell ref="EQC359:EQD359"/>
    <mergeCell ref="EQK359:EQL359"/>
    <mergeCell ref="EQS359:EQT359"/>
    <mergeCell ref="ERA359:ERB359"/>
    <mergeCell ref="ERI359:ERJ359"/>
    <mergeCell ref="EOO359:EOP359"/>
    <mergeCell ref="EOW359:EOX359"/>
    <mergeCell ref="EPE359:EPF359"/>
    <mergeCell ref="EPM359:EPN359"/>
    <mergeCell ref="EPU359:EPV359"/>
    <mergeCell ref="ENA359:ENB359"/>
    <mergeCell ref="ENI359:ENJ359"/>
    <mergeCell ref="ENQ359:ENR359"/>
    <mergeCell ref="ENY359:ENZ359"/>
    <mergeCell ref="EOG359:EOH359"/>
    <mergeCell ref="ELM359:ELN359"/>
    <mergeCell ref="ELU359:ELV359"/>
    <mergeCell ref="EMC359:EMD359"/>
    <mergeCell ref="EMK359:EML359"/>
    <mergeCell ref="EMS359:EMT359"/>
    <mergeCell ref="EJY359:EJZ359"/>
    <mergeCell ref="EKG359:EKH359"/>
    <mergeCell ref="EKO359:EKP359"/>
    <mergeCell ref="EKW359:EKX359"/>
    <mergeCell ref="ELE359:ELF359"/>
    <mergeCell ref="EIK359:EIL359"/>
    <mergeCell ref="EIS359:EIT359"/>
    <mergeCell ref="EJA359:EJB359"/>
    <mergeCell ref="EJI359:EJJ359"/>
    <mergeCell ref="EJQ359:EJR359"/>
    <mergeCell ref="EGW359:EGX359"/>
    <mergeCell ref="EHE359:EHF359"/>
    <mergeCell ref="EHM359:EHN359"/>
    <mergeCell ref="EHU359:EHV359"/>
    <mergeCell ref="EIC359:EID359"/>
    <mergeCell ref="FAW359:FAX359"/>
    <mergeCell ref="FBE359:FBF359"/>
    <mergeCell ref="FBM359:FBN359"/>
    <mergeCell ref="FBU359:FBV359"/>
    <mergeCell ref="FCC359:FCD359"/>
    <mergeCell ref="EZI359:EZJ359"/>
    <mergeCell ref="EZQ359:EZR359"/>
    <mergeCell ref="EZY359:EZZ359"/>
    <mergeCell ref="FAG359:FAH359"/>
    <mergeCell ref="FAO359:FAP359"/>
    <mergeCell ref="EXU359:EXV359"/>
    <mergeCell ref="EYC359:EYD359"/>
    <mergeCell ref="EYK359:EYL359"/>
    <mergeCell ref="EYS359:EYT359"/>
    <mergeCell ref="EZA359:EZB359"/>
    <mergeCell ref="EWG359:EWH359"/>
    <mergeCell ref="EWO359:EWP359"/>
    <mergeCell ref="EWW359:EWX359"/>
    <mergeCell ref="EXE359:EXF359"/>
    <mergeCell ref="EXM359:EXN359"/>
    <mergeCell ref="EUS359:EUT359"/>
    <mergeCell ref="EVA359:EVB359"/>
    <mergeCell ref="EVI359:EVJ359"/>
    <mergeCell ref="EVQ359:EVR359"/>
    <mergeCell ref="EVY359:EVZ359"/>
    <mergeCell ref="ETE359:ETF359"/>
    <mergeCell ref="ETM359:ETN359"/>
    <mergeCell ref="ETU359:ETV359"/>
    <mergeCell ref="EUC359:EUD359"/>
    <mergeCell ref="EUK359:EUL359"/>
    <mergeCell ref="ERQ359:ERR359"/>
    <mergeCell ref="ERY359:ERZ359"/>
    <mergeCell ref="ESG359:ESH359"/>
    <mergeCell ref="ESO359:ESP359"/>
    <mergeCell ref="ESW359:ESX359"/>
    <mergeCell ref="FLQ359:FLR359"/>
    <mergeCell ref="FLY359:FLZ359"/>
    <mergeCell ref="FMG359:FMH359"/>
    <mergeCell ref="FMO359:FMP359"/>
    <mergeCell ref="FMW359:FMX359"/>
    <mergeCell ref="FKC359:FKD359"/>
    <mergeCell ref="FKK359:FKL359"/>
    <mergeCell ref="FKS359:FKT359"/>
    <mergeCell ref="FLA359:FLB359"/>
    <mergeCell ref="FLI359:FLJ359"/>
    <mergeCell ref="FIO359:FIP359"/>
    <mergeCell ref="FIW359:FIX359"/>
    <mergeCell ref="FJE359:FJF359"/>
    <mergeCell ref="FJM359:FJN359"/>
    <mergeCell ref="FJU359:FJV359"/>
    <mergeCell ref="FHA359:FHB359"/>
    <mergeCell ref="FHI359:FHJ359"/>
    <mergeCell ref="FHQ359:FHR359"/>
    <mergeCell ref="FHY359:FHZ359"/>
    <mergeCell ref="FIG359:FIH359"/>
    <mergeCell ref="FFM359:FFN359"/>
    <mergeCell ref="FFU359:FFV359"/>
    <mergeCell ref="FGC359:FGD359"/>
    <mergeCell ref="FGK359:FGL359"/>
    <mergeCell ref="FGS359:FGT359"/>
    <mergeCell ref="FDY359:FDZ359"/>
    <mergeCell ref="FEG359:FEH359"/>
    <mergeCell ref="FEO359:FEP359"/>
    <mergeCell ref="FEW359:FEX359"/>
    <mergeCell ref="FFE359:FFF359"/>
    <mergeCell ref="FCK359:FCL359"/>
    <mergeCell ref="FCS359:FCT359"/>
    <mergeCell ref="FDA359:FDB359"/>
    <mergeCell ref="FDI359:FDJ359"/>
    <mergeCell ref="FDQ359:FDR359"/>
    <mergeCell ref="FWK359:FWL359"/>
    <mergeCell ref="FWS359:FWT359"/>
    <mergeCell ref="FXA359:FXB359"/>
    <mergeCell ref="FXI359:FXJ359"/>
    <mergeCell ref="FXQ359:FXR359"/>
    <mergeCell ref="FUW359:FUX359"/>
    <mergeCell ref="FVE359:FVF359"/>
    <mergeCell ref="FVM359:FVN359"/>
    <mergeCell ref="FVU359:FVV359"/>
    <mergeCell ref="FWC359:FWD359"/>
    <mergeCell ref="FTI359:FTJ359"/>
    <mergeCell ref="FTQ359:FTR359"/>
    <mergeCell ref="FTY359:FTZ359"/>
    <mergeCell ref="FUG359:FUH359"/>
    <mergeCell ref="FUO359:FUP359"/>
    <mergeCell ref="FRU359:FRV359"/>
    <mergeCell ref="FSC359:FSD359"/>
    <mergeCell ref="FSK359:FSL359"/>
    <mergeCell ref="FSS359:FST359"/>
    <mergeCell ref="FTA359:FTB359"/>
    <mergeCell ref="FQG359:FQH359"/>
    <mergeCell ref="FQO359:FQP359"/>
    <mergeCell ref="FQW359:FQX359"/>
    <mergeCell ref="FRE359:FRF359"/>
    <mergeCell ref="FRM359:FRN359"/>
    <mergeCell ref="FOS359:FOT359"/>
    <mergeCell ref="FPA359:FPB359"/>
    <mergeCell ref="FPI359:FPJ359"/>
    <mergeCell ref="FPQ359:FPR359"/>
    <mergeCell ref="FPY359:FPZ359"/>
    <mergeCell ref="FNE359:FNF359"/>
    <mergeCell ref="FNM359:FNN359"/>
    <mergeCell ref="FNU359:FNV359"/>
    <mergeCell ref="FOC359:FOD359"/>
    <mergeCell ref="FOK359:FOL359"/>
    <mergeCell ref="GHE359:GHF359"/>
    <mergeCell ref="GHM359:GHN359"/>
    <mergeCell ref="GHU359:GHV359"/>
    <mergeCell ref="GIC359:GID359"/>
    <mergeCell ref="GIK359:GIL359"/>
    <mergeCell ref="GFQ359:GFR359"/>
    <mergeCell ref="GFY359:GFZ359"/>
    <mergeCell ref="GGG359:GGH359"/>
    <mergeCell ref="GGO359:GGP359"/>
    <mergeCell ref="GGW359:GGX359"/>
    <mergeCell ref="GEC359:GED359"/>
    <mergeCell ref="GEK359:GEL359"/>
    <mergeCell ref="GES359:GET359"/>
    <mergeCell ref="GFA359:GFB359"/>
    <mergeCell ref="GFI359:GFJ359"/>
    <mergeCell ref="GCO359:GCP359"/>
    <mergeCell ref="GCW359:GCX359"/>
    <mergeCell ref="GDE359:GDF359"/>
    <mergeCell ref="GDM359:GDN359"/>
    <mergeCell ref="GDU359:GDV359"/>
    <mergeCell ref="GBA359:GBB359"/>
    <mergeCell ref="GBI359:GBJ359"/>
    <mergeCell ref="GBQ359:GBR359"/>
    <mergeCell ref="GBY359:GBZ359"/>
    <mergeCell ref="GCG359:GCH359"/>
    <mergeCell ref="FZM359:FZN359"/>
    <mergeCell ref="FZU359:FZV359"/>
    <mergeCell ref="GAC359:GAD359"/>
    <mergeCell ref="GAK359:GAL359"/>
    <mergeCell ref="GAS359:GAT359"/>
    <mergeCell ref="FXY359:FXZ359"/>
    <mergeCell ref="FYG359:FYH359"/>
    <mergeCell ref="FYO359:FYP359"/>
    <mergeCell ref="FYW359:FYX359"/>
    <mergeCell ref="FZE359:FZF359"/>
    <mergeCell ref="GRY359:GRZ359"/>
    <mergeCell ref="GSG359:GSH359"/>
    <mergeCell ref="GSO359:GSP359"/>
    <mergeCell ref="GSW359:GSX359"/>
    <mergeCell ref="GTE359:GTF359"/>
    <mergeCell ref="GQK359:GQL359"/>
    <mergeCell ref="GQS359:GQT359"/>
    <mergeCell ref="GRA359:GRB359"/>
    <mergeCell ref="GRI359:GRJ359"/>
    <mergeCell ref="GRQ359:GRR359"/>
    <mergeCell ref="GOW359:GOX359"/>
    <mergeCell ref="GPE359:GPF359"/>
    <mergeCell ref="GPM359:GPN359"/>
    <mergeCell ref="GPU359:GPV359"/>
    <mergeCell ref="GQC359:GQD359"/>
    <mergeCell ref="GNI359:GNJ359"/>
    <mergeCell ref="GNQ359:GNR359"/>
    <mergeCell ref="GNY359:GNZ359"/>
    <mergeCell ref="GOG359:GOH359"/>
    <mergeCell ref="GOO359:GOP359"/>
    <mergeCell ref="GLU359:GLV359"/>
    <mergeCell ref="GMC359:GMD359"/>
    <mergeCell ref="GMK359:GML359"/>
    <mergeCell ref="GMS359:GMT359"/>
    <mergeCell ref="GNA359:GNB359"/>
    <mergeCell ref="GKG359:GKH359"/>
    <mergeCell ref="GKO359:GKP359"/>
    <mergeCell ref="GKW359:GKX359"/>
    <mergeCell ref="GLE359:GLF359"/>
    <mergeCell ref="GLM359:GLN359"/>
    <mergeCell ref="GIS359:GIT359"/>
    <mergeCell ref="GJA359:GJB359"/>
    <mergeCell ref="GJI359:GJJ359"/>
    <mergeCell ref="GJQ359:GJR359"/>
    <mergeCell ref="GJY359:GJZ359"/>
    <mergeCell ref="HCS359:HCT359"/>
    <mergeCell ref="HDA359:HDB359"/>
    <mergeCell ref="HDI359:HDJ359"/>
    <mergeCell ref="HDQ359:HDR359"/>
    <mergeCell ref="HDY359:HDZ359"/>
    <mergeCell ref="HBE359:HBF359"/>
    <mergeCell ref="HBM359:HBN359"/>
    <mergeCell ref="HBU359:HBV359"/>
    <mergeCell ref="HCC359:HCD359"/>
    <mergeCell ref="HCK359:HCL359"/>
    <mergeCell ref="GZQ359:GZR359"/>
    <mergeCell ref="GZY359:GZZ359"/>
    <mergeCell ref="HAG359:HAH359"/>
    <mergeCell ref="HAO359:HAP359"/>
    <mergeCell ref="HAW359:HAX359"/>
    <mergeCell ref="GYC359:GYD359"/>
    <mergeCell ref="GYK359:GYL359"/>
    <mergeCell ref="GYS359:GYT359"/>
    <mergeCell ref="GZA359:GZB359"/>
    <mergeCell ref="GZI359:GZJ359"/>
    <mergeCell ref="GWO359:GWP359"/>
    <mergeCell ref="GWW359:GWX359"/>
    <mergeCell ref="GXE359:GXF359"/>
    <mergeCell ref="GXM359:GXN359"/>
    <mergeCell ref="GXU359:GXV359"/>
    <mergeCell ref="GVA359:GVB359"/>
    <mergeCell ref="GVI359:GVJ359"/>
    <mergeCell ref="GVQ359:GVR359"/>
    <mergeCell ref="GVY359:GVZ359"/>
    <mergeCell ref="GWG359:GWH359"/>
    <mergeCell ref="GTM359:GTN359"/>
    <mergeCell ref="GTU359:GTV359"/>
    <mergeCell ref="GUC359:GUD359"/>
    <mergeCell ref="GUK359:GUL359"/>
    <mergeCell ref="GUS359:GUT359"/>
    <mergeCell ref="HNM359:HNN359"/>
    <mergeCell ref="HNU359:HNV359"/>
    <mergeCell ref="HOC359:HOD359"/>
    <mergeCell ref="HOK359:HOL359"/>
    <mergeCell ref="HOS359:HOT359"/>
    <mergeCell ref="HLY359:HLZ359"/>
    <mergeCell ref="HMG359:HMH359"/>
    <mergeCell ref="HMO359:HMP359"/>
    <mergeCell ref="HMW359:HMX359"/>
    <mergeCell ref="HNE359:HNF359"/>
    <mergeCell ref="HKK359:HKL359"/>
    <mergeCell ref="HKS359:HKT359"/>
    <mergeCell ref="HLA359:HLB359"/>
    <mergeCell ref="HLI359:HLJ359"/>
    <mergeCell ref="HLQ359:HLR359"/>
    <mergeCell ref="HIW359:HIX359"/>
    <mergeCell ref="HJE359:HJF359"/>
    <mergeCell ref="HJM359:HJN359"/>
    <mergeCell ref="HJU359:HJV359"/>
    <mergeCell ref="HKC359:HKD359"/>
    <mergeCell ref="HHI359:HHJ359"/>
    <mergeCell ref="HHQ359:HHR359"/>
    <mergeCell ref="HHY359:HHZ359"/>
    <mergeCell ref="HIG359:HIH359"/>
    <mergeCell ref="HIO359:HIP359"/>
    <mergeCell ref="HFU359:HFV359"/>
    <mergeCell ref="HGC359:HGD359"/>
    <mergeCell ref="HGK359:HGL359"/>
    <mergeCell ref="HGS359:HGT359"/>
    <mergeCell ref="HHA359:HHB359"/>
    <mergeCell ref="HEG359:HEH359"/>
    <mergeCell ref="HEO359:HEP359"/>
    <mergeCell ref="HEW359:HEX359"/>
    <mergeCell ref="HFE359:HFF359"/>
    <mergeCell ref="HFM359:HFN359"/>
    <mergeCell ref="HYG359:HYH359"/>
    <mergeCell ref="HYO359:HYP359"/>
    <mergeCell ref="HYW359:HYX359"/>
    <mergeCell ref="HZE359:HZF359"/>
    <mergeCell ref="HZM359:HZN359"/>
    <mergeCell ref="HWS359:HWT359"/>
    <mergeCell ref="HXA359:HXB359"/>
    <mergeCell ref="HXI359:HXJ359"/>
    <mergeCell ref="HXQ359:HXR359"/>
    <mergeCell ref="HXY359:HXZ359"/>
    <mergeCell ref="HVE359:HVF359"/>
    <mergeCell ref="HVM359:HVN359"/>
    <mergeCell ref="HVU359:HVV359"/>
    <mergeCell ref="HWC359:HWD359"/>
    <mergeCell ref="HWK359:HWL359"/>
    <mergeCell ref="HTQ359:HTR359"/>
    <mergeCell ref="HTY359:HTZ359"/>
    <mergeCell ref="HUG359:HUH359"/>
    <mergeCell ref="HUO359:HUP359"/>
    <mergeCell ref="HUW359:HUX359"/>
    <mergeCell ref="HSC359:HSD359"/>
    <mergeCell ref="HSK359:HSL359"/>
    <mergeCell ref="HSS359:HST359"/>
    <mergeCell ref="HTA359:HTB359"/>
    <mergeCell ref="HTI359:HTJ359"/>
    <mergeCell ref="HQO359:HQP359"/>
    <mergeCell ref="HQW359:HQX359"/>
    <mergeCell ref="HRE359:HRF359"/>
    <mergeCell ref="HRM359:HRN359"/>
    <mergeCell ref="HRU359:HRV359"/>
    <mergeCell ref="HPA359:HPB359"/>
    <mergeCell ref="HPI359:HPJ359"/>
    <mergeCell ref="HPQ359:HPR359"/>
    <mergeCell ref="HPY359:HPZ359"/>
    <mergeCell ref="HQG359:HQH359"/>
    <mergeCell ref="IJA359:IJB359"/>
    <mergeCell ref="IJI359:IJJ359"/>
    <mergeCell ref="IJQ359:IJR359"/>
    <mergeCell ref="IJY359:IJZ359"/>
    <mergeCell ref="IKG359:IKH359"/>
    <mergeCell ref="IHM359:IHN359"/>
    <mergeCell ref="IHU359:IHV359"/>
    <mergeCell ref="IIC359:IID359"/>
    <mergeCell ref="IIK359:IIL359"/>
    <mergeCell ref="IIS359:IIT359"/>
    <mergeCell ref="IFY359:IFZ359"/>
    <mergeCell ref="IGG359:IGH359"/>
    <mergeCell ref="IGO359:IGP359"/>
    <mergeCell ref="IGW359:IGX359"/>
    <mergeCell ref="IHE359:IHF359"/>
    <mergeCell ref="IEK359:IEL359"/>
    <mergeCell ref="IES359:IET359"/>
    <mergeCell ref="IFA359:IFB359"/>
    <mergeCell ref="IFI359:IFJ359"/>
    <mergeCell ref="IFQ359:IFR359"/>
    <mergeCell ref="ICW359:ICX359"/>
    <mergeCell ref="IDE359:IDF359"/>
    <mergeCell ref="IDM359:IDN359"/>
    <mergeCell ref="IDU359:IDV359"/>
    <mergeCell ref="IEC359:IED359"/>
    <mergeCell ref="IBI359:IBJ359"/>
    <mergeCell ref="IBQ359:IBR359"/>
    <mergeCell ref="IBY359:IBZ359"/>
    <mergeCell ref="ICG359:ICH359"/>
    <mergeCell ref="ICO359:ICP359"/>
    <mergeCell ref="HZU359:HZV359"/>
    <mergeCell ref="IAC359:IAD359"/>
    <mergeCell ref="IAK359:IAL359"/>
    <mergeCell ref="IAS359:IAT359"/>
    <mergeCell ref="IBA359:IBB359"/>
    <mergeCell ref="ITU359:ITV359"/>
    <mergeCell ref="IUC359:IUD359"/>
    <mergeCell ref="IUK359:IUL359"/>
    <mergeCell ref="IUS359:IUT359"/>
    <mergeCell ref="IVA359:IVB359"/>
    <mergeCell ref="ISG359:ISH359"/>
    <mergeCell ref="ISO359:ISP359"/>
    <mergeCell ref="ISW359:ISX359"/>
    <mergeCell ref="ITE359:ITF359"/>
    <mergeCell ref="ITM359:ITN359"/>
    <mergeCell ref="IQS359:IQT359"/>
    <mergeCell ref="IRA359:IRB359"/>
    <mergeCell ref="IRI359:IRJ359"/>
    <mergeCell ref="IRQ359:IRR359"/>
    <mergeCell ref="IRY359:IRZ359"/>
    <mergeCell ref="IPE359:IPF359"/>
    <mergeCell ref="IPM359:IPN359"/>
    <mergeCell ref="IPU359:IPV359"/>
    <mergeCell ref="IQC359:IQD359"/>
    <mergeCell ref="IQK359:IQL359"/>
    <mergeCell ref="INQ359:INR359"/>
    <mergeCell ref="INY359:INZ359"/>
    <mergeCell ref="IOG359:IOH359"/>
    <mergeCell ref="IOO359:IOP359"/>
    <mergeCell ref="IOW359:IOX359"/>
    <mergeCell ref="IMC359:IMD359"/>
    <mergeCell ref="IMK359:IML359"/>
    <mergeCell ref="IMS359:IMT359"/>
    <mergeCell ref="INA359:INB359"/>
    <mergeCell ref="INI359:INJ359"/>
    <mergeCell ref="IKO359:IKP359"/>
    <mergeCell ref="IKW359:IKX359"/>
    <mergeCell ref="ILE359:ILF359"/>
    <mergeCell ref="ILM359:ILN359"/>
    <mergeCell ref="ILU359:ILV359"/>
    <mergeCell ref="JEO359:JEP359"/>
    <mergeCell ref="JEW359:JEX359"/>
    <mergeCell ref="JFE359:JFF359"/>
    <mergeCell ref="JFM359:JFN359"/>
    <mergeCell ref="JFU359:JFV359"/>
    <mergeCell ref="JDA359:JDB359"/>
    <mergeCell ref="JDI359:JDJ359"/>
    <mergeCell ref="JDQ359:JDR359"/>
    <mergeCell ref="JDY359:JDZ359"/>
    <mergeCell ref="JEG359:JEH359"/>
    <mergeCell ref="JBM359:JBN359"/>
    <mergeCell ref="JBU359:JBV359"/>
    <mergeCell ref="JCC359:JCD359"/>
    <mergeCell ref="JCK359:JCL359"/>
    <mergeCell ref="JCS359:JCT359"/>
    <mergeCell ref="IZY359:IZZ359"/>
    <mergeCell ref="JAG359:JAH359"/>
    <mergeCell ref="JAO359:JAP359"/>
    <mergeCell ref="JAW359:JAX359"/>
    <mergeCell ref="JBE359:JBF359"/>
    <mergeCell ref="IYK359:IYL359"/>
    <mergeCell ref="IYS359:IYT359"/>
    <mergeCell ref="IZA359:IZB359"/>
    <mergeCell ref="IZI359:IZJ359"/>
    <mergeCell ref="IZQ359:IZR359"/>
    <mergeCell ref="IWW359:IWX359"/>
    <mergeCell ref="IXE359:IXF359"/>
    <mergeCell ref="IXM359:IXN359"/>
    <mergeCell ref="IXU359:IXV359"/>
    <mergeCell ref="IYC359:IYD359"/>
    <mergeCell ref="IVI359:IVJ359"/>
    <mergeCell ref="IVQ359:IVR359"/>
    <mergeCell ref="IVY359:IVZ359"/>
    <mergeCell ref="IWG359:IWH359"/>
    <mergeCell ref="IWO359:IWP359"/>
    <mergeCell ref="JPI359:JPJ359"/>
    <mergeCell ref="JPQ359:JPR359"/>
    <mergeCell ref="JPY359:JPZ359"/>
    <mergeCell ref="JQG359:JQH359"/>
    <mergeCell ref="JQO359:JQP359"/>
    <mergeCell ref="JNU359:JNV359"/>
    <mergeCell ref="JOC359:JOD359"/>
    <mergeCell ref="JOK359:JOL359"/>
    <mergeCell ref="JOS359:JOT359"/>
    <mergeCell ref="JPA359:JPB359"/>
    <mergeCell ref="JMG359:JMH359"/>
    <mergeCell ref="JMO359:JMP359"/>
    <mergeCell ref="JMW359:JMX359"/>
    <mergeCell ref="JNE359:JNF359"/>
    <mergeCell ref="JNM359:JNN359"/>
    <mergeCell ref="JKS359:JKT359"/>
    <mergeCell ref="JLA359:JLB359"/>
    <mergeCell ref="JLI359:JLJ359"/>
    <mergeCell ref="JLQ359:JLR359"/>
    <mergeCell ref="JLY359:JLZ359"/>
    <mergeCell ref="JJE359:JJF359"/>
    <mergeCell ref="JJM359:JJN359"/>
    <mergeCell ref="JJU359:JJV359"/>
    <mergeCell ref="JKC359:JKD359"/>
    <mergeCell ref="JKK359:JKL359"/>
    <mergeCell ref="JHQ359:JHR359"/>
    <mergeCell ref="JHY359:JHZ359"/>
    <mergeCell ref="JIG359:JIH359"/>
    <mergeCell ref="JIO359:JIP359"/>
    <mergeCell ref="JIW359:JIX359"/>
    <mergeCell ref="JGC359:JGD359"/>
    <mergeCell ref="JGK359:JGL359"/>
    <mergeCell ref="JGS359:JGT359"/>
    <mergeCell ref="JHA359:JHB359"/>
    <mergeCell ref="JHI359:JHJ359"/>
    <mergeCell ref="KAC359:KAD359"/>
    <mergeCell ref="KAK359:KAL359"/>
    <mergeCell ref="KAS359:KAT359"/>
    <mergeCell ref="KBA359:KBB359"/>
    <mergeCell ref="KBI359:KBJ359"/>
    <mergeCell ref="JYO359:JYP359"/>
    <mergeCell ref="JYW359:JYX359"/>
    <mergeCell ref="JZE359:JZF359"/>
    <mergeCell ref="JZM359:JZN359"/>
    <mergeCell ref="JZU359:JZV359"/>
    <mergeCell ref="JXA359:JXB359"/>
    <mergeCell ref="JXI359:JXJ359"/>
    <mergeCell ref="JXQ359:JXR359"/>
    <mergeCell ref="JXY359:JXZ359"/>
    <mergeCell ref="JYG359:JYH359"/>
    <mergeCell ref="JVM359:JVN359"/>
    <mergeCell ref="JVU359:JVV359"/>
    <mergeCell ref="JWC359:JWD359"/>
    <mergeCell ref="JWK359:JWL359"/>
    <mergeCell ref="JWS359:JWT359"/>
    <mergeCell ref="JTY359:JTZ359"/>
    <mergeCell ref="JUG359:JUH359"/>
    <mergeCell ref="JUO359:JUP359"/>
    <mergeCell ref="JUW359:JUX359"/>
    <mergeCell ref="JVE359:JVF359"/>
    <mergeCell ref="JSK359:JSL359"/>
    <mergeCell ref="JSS359:JST359"/>
    <mergeCell ref="JTA359:JTB359"/>
    <mergeCell ref="JTI359:JTJ359"/>
    <mergeCell ref="JTQ359:JTR359"/>
    <mergeCell ref="JQW359:JQX359"/>
    <mergeCell ref="JRE359:JRF359"/>
    <mergeCell ref="JRM359:JRN359"/>
    <mergeCell ref="JRU359:JRV359"/>
    <mergeCell ref="JSC359:JSD359"/>
    <mergeCell ref="KKW359:KKX359"/>
    <mergeCell ref="KLE359:KLF359"/>
    <mergeCell ref="KLM359:KLN359"/>
    <mergeCell ref="KLU359:KLV359"/>
    <mergeCell ref="KMC359:KMD359"/>
    <mergeCell ref="KJI359:KJJ359"/>
    <mergeCell ref="KJQ359:KJR359"/>
    <mergeCell ref="KJY359:KJZ359"/>
    <mergeCell ref="KKG359:KKH359"/>
    <mergeCell ref="KKO359:KKP359"/>
    <mergeCell ref="KHU359:KHV359"/>
    <mergeCell ref="KIC359:KID359"/>
    <mergeCell ref="KIK359:KIL359"/>
    <mergeCell ref="KIS359:KIT359"/>
    <mergeCell ref="KJA359:KJB359"/>
    <mergeCell ref="KGG359:KGH359"/>
    <mergeCell ref="KGO359:KGP359"/>
    <mergeCell ref="KGW359:KGX359"/>
    <mergeCell ref="KHE359:KHF359"/>
    <mergeCell ref="KHM359:KHN359"/>
    <mergeCell ref="KES359:KET359"/>
    <mergeCell ref="KFA359:KFB359"/>
    <mergeCell ref="KFI359:KFJ359"/>
    <mergeCell ref="KFQ359:KFR359"/>
    <mergeCell ref="KFY359:KFZ359"/>
    <mergeCell ref="KDE359:KDF359"/>
    <mergeCell ref="KDM359:KDN359"/>
    <mergeCell ref="KDU359:KDV359"/>
    <mergeCell ref="KEC359:KED359"/>
    <mergeCell ref="KEK359:KEL359"/>
    <mergeCell ref="KBQ359:KBR359"/>
    <mergeCell ref="KBY359:KBZ359"/>
    <mergeCell ref="KCG359:KCH359"/>
    <mergeCell ref="KCO359:KCP359"/>
    <mergeCell ref="KCW359:KCX359"/>
    <mergeCell ref="KVQ359:KVR359"/>
    <mergeCell ref="KVY359:KVZ359"/>
    <mergeCell ref="KWG359:KWH359"/>
    <mergeCell ref="KWO359:KWP359"/>
    <mergeCell ref="KWW359:KWX359"/>
    <mergeCell ref="KUC359:KUD359"/>
    <mergeCell ref="KUK359:KUL359"/>
    <mergeCell ref="KUS359:KUT359"/>
    <mergeCell ref="KVA359:KVB359"/>
    <mergeCell ref="KVI359:KVJ359"/>
    <mergeCell ref="KSO359:KSP359"/>
    <mergeCell ref="KSW359:KSX359"/>
    <mergeCell ref="KTE359:KTF359"/>
    <mergeCell ref="KTM359:KTN359"/>
    <mergeCell ref="KTU359:KTV359"/>
    <mergeCell ref="KRA359:KRB359"/>
    <mergeCell ref="KRI359:KRJ359"/>
    <mergeCell ref="KRQ359:KRR359"/>
    <mergeCell ref="KRY359:KRZ359"/>
    <mergeCell ref="KSG359:KSH359"/>
    <mergeCell ref="KPM359:KPN359"/>
    <mergeCell ref="KPU359:KPV359"/>
    <mergeCell ref="KQC359:KQD359"/>
    <mergeCell ref="KQK359:KQL359"/>
    <mergeCell ref="KQS359:KQT359"/>
    <mergeCell ref="KNY359:KNZ359"/>
    <mergeCell ref="KOG359:KOH359"/>
    <mergeCell ref="KOO359:KOP359"/>
    <mergeCell ref="KOW359:KOX359"/>
    <mergeCell ref="KPE359:KPF359"/>
    <mergeCell ref="KMK359:KML359"/>
    <mergeCell ref="KMS359:KMT359"/>
    <mergeCell ref="KNA359:KNB359"/>
    <mergeCell ref="KNI359:KNJ359"/>
    <mergeCell ref="KNQ359:KNR359"/>
    <mergeCell ref="LGK359:LGL359"/>
    <mergeCell ref="LGS359:LGT359"/>
    <mergeCell ref="LHA359:LHB359"/>
    <mergeCell ref="LHI359:LHJ359"/>
    <mergeCell ref="LHQ359:LHR359"/>
    <mergeCell ref="LEW359:LEX359"/>
    <mergeCell ref="LFE359:LFF359"/>
    <mergeCell ref="LFM359:LFN359"/>
    <mergeCell ref="LFU359:LFV359"/>
    <mergeCell ref="LGC359:LGD359"/>
    <mergeCell ref="LDI359:LDJ359"/>
    <mergeCell ref="LDQ359:LDR359"/>
    <mergeCell ref="LDY359:LDZ359"/>
    <mergeCell ref="LEG359:LEH359"/>
    <mergeCell ref="LEO359:LEP359"/>
    <mergeCell ref="LBU359:LBV359"/>
    <mergeCell ref="LCC359:LCD359"/>
    <mergeCell ref="LCK359:LCL359"/>
    <mergeCell ref="LCS359:LCT359"/>
    <mergeCell ref="LDA359:LDB359"/>
    <mergeCell ref="LAG359:LAH359"/>
    <mergeCell ref="LAO359:LAP359"/>
    <mergeCell ref="LAW359:LAX359"/>
    <mergeCell ref="LBE359:LBF359"/>
    <mergeCell ref="LBM359:LBN359"/>
    <mergeCell ref="KYS359:KYT359"/>
    <mergeCell ref="KZA359:KZB359"/>
    <mergeCell ref="KZI359:KZJ359"/>
    <mergeCell ref="KZQ359:KZR359"/>
    <mergeCell ref="KZY359:KZZ359"/>
    <mergeCell ref="KXE359:KXF359"/>
    <mergeCell ref="KXM359:KXN359"/>
    <mergeCell ref="KXU359:KXV359"/>
    <mergeCell ref="KYC359:KYD359"/>
    <mergeCell ref="KYK359:KYL359"/>
    <mergeCell ref="LRE359:LRF359"/>
    <mergeCell ref="LRM359:LRN359"/>
    <mergeCell ref="LRU359:LRV359"/>
    <mergeCell ref="LSC359:LSD359"/>
    <mergeCell ref="LSK359:LSL359"/>
    <mergeCell ref="LPQ359:LPR359"/>
    <mergeCell ref="LPY359:LPZ359"/>
    <mergeCell ref="LQG359:LQH359"/>
    <mergeCell ref="LQO359:LQP359"/>
    <mergeCell ref="LQW359:LQX359"/>
    <mergeCell ref="LOC359:LOD359"/>
    <mergeCell ref="LOK359:LOL359"/>
    <mergeCell ref="LOS359:LOT359"/>
    <mergeCell ref="LPA359:LPB359"/>
    <mergeCell ref="LPI359:LPJ359"/>
    <mergeCell ref="LMO359:LMP359"/>
    <mergeCell ref="LMW359:LMX359"/>
    <mergeCell ref="LNE359:LNF359"/>
    <mergeCell ref="LNM359:LNN359"/>
    <mergeCell ref="LNU359:LNV359"/>
    <mergeCell ref="LLA359:LLB359"/>
    <mergeCell ref="LLI359:LLJ359"/>
    <mergeCell ref="LLQ359:LLR359"/>
    <mergeCell ref="LLY359:LLZ359"/>
    <mergeCell ref="LMG359:LMH359"/>
    <mergeCell ref="LJM359:LJN359"/>
    <mergeCell ref="LJU359:LJV359"/>
    <mergeCell ref="LKC359:LKD359"/>
    <mergeCell ref="LKK359:LKL359"/>
    <mergeCell ref="LKS359:LKT359"/>
    <mergeCell ref="LHY359:LHZ359"/>
    <mergeCell ref="LIG359:LIH359"/>
    <mergeCell ref="LIO359:LIP359"/>
    <mergeCell ref="LIW359:LIX359"/>
    <mergeCell ref="LJE359:LJF359"/>
    <mergeCell ref="MBY359:MBZ359"/>
    <mergeCell ref="MCG359:MCH359"/>
    <mergeCell ref="MCO359:MCP359"/>
    <mergeCell ref="MCW359:MCX359"/>
    <mergeCell ref="MDE359:MDF359"/>
    <mergeCell ref="MAK359:MAL359"/>
    <mergeCell ref="MAS359:MAT359"/>
    <mergeCell ref="MBA359:MBB359"/>
    <mergeCell ref="MBI359:MBJ359"/>
    <mergeCell ref="MBQ359:MBR359"/>
    <mergeCell ref="LYW359:LYX359"/>
    <mergeCell ref="LZE359:LZF359"/>
    <mergeCell ref="LZM359:LZN359"/>
    <mergeCell ref="LZU359:LZV359"/>
    <mergeCell ref="MAC359:MAD359"/>
    <mergeCell ref="LXI359:LXJ359"/>
    <mergeCell ref="LXQ359:LXR359"/>
    <mergeCell ref="LXY359:LXZ359"/>
    <mergeCell ref="LYG359:LYH359"/>
    <mergeCell ref="LYO359:LYP359"/>
    <mergeCell ref="LVU359:LVV359"/>
    <mergeCell ref="LWC359:LWD359"/>
    <mergeCell ref="LWK359:LWL359"/>
    <mergeCell ref="LWS359:LWT359"/>
    <mergeCell ref="LXA359:LXB359"/>
    <mergeCell ref="LUG359:LUH359"/>
    <mergeCell ref="LUO359:LUP359"/>
    <mergeCell ref="LUW359:LUX359"/>
    <mergeCell ref="LVE359:LVF359"/>
    <mergeCell ref="LVM359:LVN359"/>
    <mergeCell ref="LSS359:LST359"/>
    <mergeCell ref="LTA359:LTB359"/>
    <mergeCell ref="LTI359:LTJ359"/>
    <mergeCell ref="LTQ359:LTR359"/>
    <mergeCell ref="LTY359:LTZ359"/>
    <mergeCell ref="MMS359:MMT359"/>
    <mergeCell ref="MNA359:MNB359"/>
    <mergeCell ref="MNI359:MNJ359"/>
    <mergeCell ref="MNQ359:MNR359"/>
    <mergeCell ref="MNY359:MNZ359"/>
    <mergeCell ref="MLE359:MLF359"/>
    <mergeCell ref="MLM359:MLN359"/>
    <mergeCell ref="MLU359:MLV359"/>
    <mergeCell ref="MMC359:MMD359"/>
    <mergeCell ref="MMK359:MML359"/>
    <mergeCell ref="MJQ359:MJR359"/>
    <mergeCell ref="MJY359:MJZ359"/>
    <mergeCell ref="MKG359:MKH359"/>
    <mergeCell ref="MKO359:MKP359"/>
    <mergeCell ref="MKW359:MKX359"/>
    <mergeCell ref="MIC359:MID359"/>
    <mergeCell ref="MIK359:MIL359"/>
    <mergeCell ref="MIS359:MIT359"/>
    <mergeCell ref="MJA359:MJB359"/>
    <mergeCell ref="MJI359:MJJ359"/>
    <mergeCell ref="MGO359:MGP359"/>
    <mergeCell ref="MGW359:MGX359"/>
    <mergeCell ref="MHE359:MHF359"/>
    <mergeCell ref="MHM359:MHN359"/>
    <mergeCell ref="MHU359:MHV359"/>
    <mergeCell ref="MFA359:MFB359"/>
    <mergeCell ref="MFI359:MFJ359"/>
    <mergeCell ref="MFQ359:MFR359"/>
    <mergeCell ref="MFY359:MFZ359"/>
    <mergeCell ref="MGG359:MGH359"/>
    <mergeCell ref="MDM359:MDN359"/>
    <mergeCell ref="MDU359:MDV359"/>
    <mergeCell ref="MEC359:MED359"/>
    <mergeCell ref="MEK359:MEL359"/>
    <mergeCell ref="MES359:MET359"/>
    <mergeCell ref="MXM359:MXN359"/>
    <mergeCell ref="MXU359:MXV359"/>
    <mergeCell ref="MYC359:MYD359"/>
    <mergeCell ref="MYK359:MYL359"/>
    <mergeCell ref="MYS359:MYT359"/>
    <mergeCell ref="MVY359:MVZ359"/>
    <mergeCell ref="MWG359:MWH359"/>
    <mergeCell ref="MWO359:MWP359"/>
    <mergeCell ref="MWW359:MWX359"/>
    <mergeCell ref="MXE359:MXF359"/>
    <mergeCell ref="MUK359:MUL359"/>
    <mergeCell ref="MUS359:MUT359"/>
    <mergeCell ref="MVA359:MVB359"/>
    <mergeCell ref="MVI359:MVJ359"/>
    <mergeCell ref="MVQ359:MVR359"/>
    <mergeCell ref="MSW359:MSX359"/>
    <mergeCell ref="MTE359:MTF359"/>
    <mergeCell ref="MTM359:MTN359"/>
    <mergeCell ref="MTU359:MTV359"/>
    <mergeCell ref="MUC359:MUD359"/>
    <mergeCell ref="MRI359:MRJ359"/>
    <mergeCell ref="MRQ359:MRR359"/>
    <mergeCell ref="MRY359:MRZ359"/>
    <mergeCell ref="MSG359:MSH359"/>
    <mergeCell ref="MSO359:MSP359"/>
    <mergeCell ref="MPU359:MPV359"/>
    <mergeCell ref="MQC359:MQD359"/>
    <mergeCell ref="MQK359:MQL359"/>
    <mergeCell ref="MQS359:MQT359"/>
    <mergeCell ref="MRA359:MRB359"/>
    <mergeCell ref="MOG359:MOH359"/>
    <mergeCell ref="MOO359:MOP359"/>
    <mergeCell ref="MOW359:MOX359"/>
    <mergeCell ref="MPE359:MPF359"/>
    <mergeCell ref="MPM359:MPN359"/>
    <mergeCell ref="NIG359:NIH359"/>
    <mergeCell ref="NIO359:NIP359"/>
    <mergeCell ref="NIW359:NIX359"/>
    <mergeCell ref="NJE359:NJF359"/>
    <mergeCell ref="NJM359:NJN359"/>
    <mergeCell ref="NGS359:NGT359"/>
    <mergeCell ref="NHA359:NHB359"/>
    <mergeCell ref="NHI359:NHJ359"/>
    <mergeCell ref="NHQ359:NHR359"/>
    <mergeCell ref="NHY359:NHZ359"/>
    <mergeCell ref="NFE359:NFF359"/>
    <mergeCell ref="NFM359:NFN359"/>
    <mergeCell ref="NFU359:NFV359"/>
    <mergeCell ref="NGC359:NGD359"/>
    <mergeCell ref="NGK359:NGL359"/>
    <mergeCell ref="NDQ359:NDR359"/>
    <mergeCell ref="NDY359:NDZ359"/>
    <mergeCell ref="NEG359:NEH359"/>
    <mergeCell ref="NEO359:NEP359"/>
    <mergeCell ref="NEW359:NEX359"/>
    <mergeCell ref="NCC359:NCD359"/>
    <mergeCell ref="NCK359:NCL359"/>
    <mergeCell ref="NCS359:NCT359"/>
    <mergeCell ref="NDA359:NDB359"/>
    <mergeCell ref="NDI359:NDJ359"/>
    <mergeCell ref="NAO359:NAP359"/>
    <mergeCell ref="NAW359:NAX359"/>
    <mergeCell ref="NBE359:NBF359"/>
    <mergeCell ref="NBM359:NBN359"/>
    <mergeCell ref="NBU359:NBV359"/>
    <mergeCell ref="MZA359:MZB359"/>
    <mergeCell ref="MZI359:MZJ359"/>
    <mergeCell ref="MZQ359:MZR359"/>
    <mergeCell ref="MZY359:MZZ359"/>
    <mergeCell ref="NAG359:NAH359"/>
    <mergeCell ref="NTA359:NTB359"/>
    <mergeCell ref="NTI359:NTJ359"/>
    <mergeCell ref="NTQ359:NTR359"/>
    <mergeCell ref="NTY359:NTZ359"/>
    <mergeCell ref="NUG359:NUH359"/>
    <mergeCell ref="NRM359:NRN359"/>
    <mergeCell ref="NRU359:NRV359"/>
    <mergeCell ref="NSC359:NSD359"/>
    <mergeCell ref="NSK359:NSL359"/>
    <mergeCell ref="NSS359:NST359"/>
    <mergeCell ref="NPY359:NPZ359"/>
    <mergeCell ref="NQG359:NQH359"/>
    <mergeCell ref="NQO359:NQP359"/>
    <mergeCell ref="NQW359:NQX359"/>
    <mergeCell ref="NRE359:NRF359"/>
    <mergeCell ref="NOK359:NOL359"/>
    <mergeCell ref="NOS359:NOT359"/>
    <mergeCell ref="NPA359:NPB359"/>
    <mergeCell ref="NPI359:NPJ359"/>
    <mergeCell ref="NPQ359:NPR359"/>
    <mergeCell ref="NMW359:NMX359"/>
    <mergeCell ref="NNE359:NNF359"/>
    <mergeCell ref="NNM359:NNN359"/>
    <mergeCell ref="NNU359:NNV359"/>
    <mergeCell ref="NOC359:NOD359"/>
    <mergeCell ref="NLI359:NLJ359"/>
    <mergeCell ref="NLQ359:NLR359"/>
    <mergeCell ref="NLY359:NLZ359"/>
    <mergeCell ref="NMG359:NMH359"/>
    <mergeCell ref="NMO359:NMP359"/>
    <mergeCell ref="NJU359:NJV359"/>
    <mergeCell ref="NKC359:NKD359"/>
    <mergeCell ref="NKK359:NKL359"/>
    <mergeCell ref="NKS359:NKT359"/>
    <mergeCell ref="NLA359:NLB359"/>
    <mergeCell ref="ODU359:ODV359"/>
    <mergeCell ref="OEC359:OED359"/>
    <mergeCell ref="OEK359:OEL359"/>
    <mergeCell ref="OES359:OET359"/>
    <mergeCell ref="OFA359:OFB359"/>
    <mergeCell ref="OCG359:OCH359"/>
    <mergeCell ref="OCO359:OCP359"/>
    <mergeCell ref="OCW359:OCX359"/>
    <mergeCell ref="ODE359:ODF359"/>
    <mergeCell ref="ODM359:ODN359"/>
    <mergeCell ref="OAS359:OAT359"/>
    <mergeCell ref="OBA359:OBB359"/>
    <mergeCell ref="OBI359:OBJ359"/>
    <mergeCell ref="OBQ359:OBR359"/>
    <mergeCell ref="OBY359:OBZ359"/>
    <mergeCell ref="NZE359:NZF359"/>
    <mergeCell ref="NZM359:NZN359"/>
    <mergeCell ref="NZU359:NZV359"/>
    <mergeCell ref="OAC359:OAD359"/>
    <mergeCell ref="OAK359:OAL359"/>
    <mergeCell ref="NXQ359:NXR359"/>
    <mergeCell ref="NXY359:NXZ359"/>
    <mergeCell ref="NYG359:NYH359"/>
    <mergeCell ref="NYO359:NYP359"/>
    <mergeCell ref="NYW359:NYX359"/>
    <mergeCell ref="NWC359:NWD359"/>
    <mergeCell ref="NWK359:NWL359"/>
    <mergeCell ref="NWS359:NWT359"/>
    <mergeCell ref="NXA359:NXB359"/>
    <mergeCell ref="NXI359:NXJ359"/>
    <mergeCell ref="NUO359:NUP359"/>
    <mergeCell ref="NUW359:NUX359"/>
    <mergeCell ref="NVE359:NVF359"/>
    <mergeCell ref="NVM359:NVN359"/>
    <mergeCell ref="NVU359:NVV359"/>
    <mergeCell ref="OOO359:OOP359"/>
    <mergeCell ref="OOW359:OOX359"/>
    <mergeCell ref="OPE359:OPF359"/>
    <mergeCell ref="OPM359:OPN359"/>
    <mergeCell ref="OPU359:OPV359"/>
    <mergeCell ref="ONA359:ONB359"/>
    <mergeCell ref="ONI359:ONJ359"/>
    <mergeCell ref="ONQ359:ONR359"/>
    <mergeCell ref="ONY359:ONZ359"/>
    <mergeCell ref="OOG359:OOH359"/>
    <mergeCell ref="OLM359:OLN359"/>
    <mergeCell ref="OLU359:OLV359"/>
    <mergeCell ref="OMC359:OMD359"/>
    <mergeCell ref="OMK359:OML359"/>
    <mergeCell ref="OMS359:OMT359"/>
    <mergeCell ref="OJY359:OJZ359"/>
    <mergeCell ref="OKG359:OKH359"/>
    <mergeCell ref="OKO359:OKP359"/>
    <mergeCell ref="OKW359:OKX359"/>
    <mergeCell ref="OLE359:OLF359"/>
    <mergeCell ref="OIK359:OIL359"/>
    <mergeCell ref="OIS359:OIT359"/>
    <mergeCell ref="OJA359:OJB359"/>
    <mergeCell ref="OJI359:OJJ359"/>
    <mergeCell ref="OJQ359:OJR359"/>
    <mergeCell ref="OGW359:OGX359"/>
    <mergeCell ref="OHE359:OHF359"/>
    <mergeCell ref="OHM359:OHN359"/>
    <mergeCell ref="OHU359:OHV359"/>
    <mergeCell ref="OIC359:OID359"/>
    <mergeCell ref="OFI359:OFJ359"/>
    <mergeCell ref="OFQ359:OFR359"/>
    <mergeCell ref="OFY359:OFZ359"/>
    <mergeCell ref="OGG359:OGH359"/>
    <mergeCell ref="OGO359:OGP359"/>
    <mergeCell ref="OZI359:OZJ359"/>
    <mergeCell ref="OZQ359:OZR359"/>
    <mergeCell ref="OZY359:OZZ359"/>
    <mergeCell ref="PAG359:PAH359"/>
    <mergeCell ref="PAO359:PAP359"/>
    <mergeCell ref="OXU359:OXV359"/>
    <mergeCell ref="OYC359:OYD359"/>
    <mergeCell ref="OYK359:OYL359"/>
    <mergeCell ref="OYS359:OYT359"/>
    <mergeCell ref="OZA359:OZB359"/>
    <mergeCell ref="OWG359:OWH359"/>
    <mergeCell ref="OWO359:OWP359"/>
    <mergeCell ref="OWW359:OWX359"/>
    <mergeCell ref="OXE359:OXF359"/>
    <mergeCell ref="OXM359:OXN359"/>
    <mergeCell ref="OUS359:OUT359"/>
    <mergeCell ref="OVA359:OVB359"/>
    <mergeCell ref="OVI359:OVJ359"/>
    <mergeCell ref="OVQ359:OVR359"/>
    <mergeCell ref="OVY359:OVZ359"/>
    <mergeCell ref="OTE359:OTF359"/>
    <mergeCell ref="OTM359:OTN359"/>
    <mergeCell ref="OTU359:OTV359"/>
    <mergeCell ref="OUC359:OUD359"/>
    <mergeCell ref="OUK359:OUL359"/>
    <mergeCell ref="ORQ359:ORR359"/>
    <mergeCell ref="ORY359:ORZ359"/>
    <mergeCell ref="OSG359:OSH359"/>
    <mergeCell ref="OSO359:OSP359"/>
    <mergeCell ref="OSW359:OSX359"/>
    <mergeCell ref="OQC359:OQD359"/>
    <mergeCell ref="OQK359:OQL359"/>
    <mergeCell ref="OQS359:OQT359"/>
    <mergeCell ref="ORA359:ORB359"/>
    <mergeCell ref="ORI359:ORJ359"/>
    <mergeCell ref="PKC359:PKD359"/>
    <mergeCell ref="PKK359:PKL359"/>
    <mergeCell ref="PKS359:PKT359"/>
    <mergeCell ref="PLA359:PLB359"/>
    <mergeCell ref="PLI359:PLJ359"/>
    <mergeCell ref="PIO359:PIP359"/>
    <mergeCell ref="PIW359:PIX359"/>
    <mergeCell ref="PJE359:PJF359"/>
    <mergeCell ref="PJM359:PJN359"/>
    <mergeCell ref="PJU359:PJV359"/>
    <mergeCell ref="PHA359:PHB359"/>
    <mergeCell ref="PHI359:PHJ359"/>
    <mergeCell ref="PHQ359:PHR359"/>
    <mergeCell ref="PHY359:PHZ359"/>
    <mergeCell ref="PIG359:PIH359"/>
    <mergeCell ref="PFM359:PFN359"/>
    <mergeCell ref="PFU359:PFV359"/>
    <mergeCell ref="PGC359:PGD359"/>
    <mergeCell ref="PGK359:PGL359"/>
    <mergeCell ref="PGS359:PGT359"/>
    <mergeCell ref="PDY359:PDZ359"/>
    <mergeCell ref="PEG359:PEH359"/>
    <mergeCell ref="PEO359:PEP359"/>
    <mergeCell ref="PEW359:PEX359"/>
    <mergeCell ref="PFE359:PFF359"/>
    <mergeCell ref="PCK359:PCL359"/>
    <mergeCell ref="PCS359:PCT359"/>
    <mergeCell ref="PDA359:PDB359"/>
    <mergeCell ref="PDI359:PDJ359"/>
    <mergeCell ref="PDQ359:PDR359"/>
    <mergeCell ref="PAW359:PAX359"/>
    <mergeCell ref="PBE359:PBF359"/>
    <mergeCell ref="PBM359:PBN359"/>
    <mergeCell ref="PBU359:PBV359"/>
    <mergeCell ref="PCC359:PCD359"/>
    <mergeCell ref="PUW359:PUX359"/>
    <mergeCell ref="PVE359:PVF359"/>
    <mergeCell ref="PVM359:PVN359"/>
    <mergeCell ref="PVU359:PVV359"/>
    <mergeCell ref="PWC359:PWD359"/>
    <mergeCell ref="PTI359:PTJ359"/>
    <mergeCell ref="PTQ359:PTR359"/>
    <mergeCell ref="PTY359:PTZ359"/>
    <mergeCell ref="PUG359:PUH359"/>
    <mergeCell ref="PUO359:PUP359"/>
    <mergeCell ref="PRU359:PRV359"/>
    <mergeCell ref="PSC359:PSD359"/>
    <mergeCell ref="PSK359:PSL359"/>
    <mergeCell ref="PSS359:PST359"/>
    <mergeCell ref="PTA359:PTB359"/>
    <mergeCell ref="PQG359:PQH359"/>
    <mergeCell ref="PQO359:PQP359"/>
    <mergeCell ref="PQW359:PQX359"/>
    <mergeCell ref="PRE359:PRF359"/>
    <mergeCell ref="PRM359:PRN359"/>
    <mergeCell ref="POS359:POT359"/>
    <mergeCell ref="PPA359:PPB359"/>
    <mergeCell ref="PPI359:PPJ359"/>
    <mergeCell ref="PPQ359:PPR359"/>
    <mergeCell ref="PPY359:PPZ359"/>
    <mergeCell ref="PNE359:PNF359"/>
    <mergeCell ref="PNM359:PNN359"/>
    <mergeCell ref="PNU359:PNV359"/>
    <mergeCell ref="POC359:POD359"/>
    <mergeCell ref="POK359:POL359"/>
    <mergeCell ref="PLQ359:PLR359"/>
    <mergeCell ref="PLY359:PLZ359"/>
    <mergeCell ref="PMG359:PMH359"/>
    <mergeCell ref="PMO359:PMP359"/>
    <mergeCell ref="PMW359:PMX359"/>
    <mergeCell ref="QFQ359:QFR359"/>
    <mergeCell ref="QFY359:QFZ359"/>
    <mergeCell ref="QGG359:QGH359"/>
    <mergeCell ref="QGO359:QGP359"/>
    <mergeCell ref="QGW359:QGX359"/>
    <mergeCell ref="QEC359:QED359"/>
    <mergeCell ref="QEK359:QEL359"/>
    <mergeCell ref="QES359:QET359"/>
    <mergeCell ref="QFA359:QFB359"/>
    <mergeCell ref="QFI359:QFJ359"/>
    <mergeCell ref="QCO359:QCP359"/>
    <mergeCell ref="QCW359:QCX359"/>
    <mergeCell ref="QDE359:QDF359"/>
    <mergeCell ref="QDM359:QDN359"/>
    <mergeCell ref="QDU359:QDV359"/>
    <mergeCell ref="QBA359:QBB359"/>
    <mergeCell ref="QBI359:QBJ359"/>
    <mergeCell ref="QBQ359:QBR359"/>
    <mergeCell ref="QBY359:QBZ359"/>
    <mergeCell ref="QCG359:QCH359"/>
    <mergeCell ref="PZM359:PZN359"/>
    <mergeCell ref="PZU359:PZV359"/>
    <mergeCell ref="QAC359:QAD359"/>
    <mergeCell ref="QAK359:QAL359"/>
    <mergeCell ref="QAS359:QAT359"/>
    <mergeCell ref="PXY359:PXZ359"/>
    <mergeCell ref="PYG359:PYH359"/>
    <mergeCell ref="PYO359:PYP359"/>
    <mergeCell ref="PYW359:PYX359"/>
    <mergeCell ref="PZE359:PZF359"/>
    <mergeCell ref="PWK359:PWL359"/>
    <mergeCell ref="PWS359:PWT359"/>
    <mergeCell ref="PXA359:PXB359"/>
    <mergeCell ref="PXI359:PXJ359"/>
    <mergeCell ref="PXQ359:PXR359"/>
    <mergeCell ref="QQK359:QQL359"/>
    <mergeCell ref="QQS359:QQT359"/>
    <mergeCell ref="QRA359:QRB359"/>
    <mergeCell ref="QRI359:QRJ359"/>
    <mergeCell ref="QRQ359:QRR359"/>
    <mergeCell ref="QOW359:QOX359"/>
    <mergeCell ref="QPE359:QPF359"/>
    <mergeCell ref="QPM359:QPN359"/>
    <mergeCell ref="QPU359:QPV359"/>
    <mergeCell ref="QQC359:QQD359"/>
    <mergeCell ref="QNI359:QNJ359"/>
    <mergeCell ref="QNQ359:QNR359"/>
    <mergeCell ref="QNY359:QNZ359"/>
    <mergeCell ref="QOG359:QOH359"/>
    <mergeCell ref="QOO359:QOP359"/>
    <mergeCell ref="QLU359:QLV359"/>
    <mergeCell ref="QMC359:QMD359"/>
    <mergeCell ref="QMK359:QML359"/>
    <mergeCell ref="QMS359:QMT359"/>
    <mergeCell ref="QNA359:QNB359"/>
    <mergeCell ref="QKG359:QKH359"/>
    <mergeCell ref="QKO359:QKP359"/>
    <mergeCell ref="QKW359:QKX359"/>
    <mergeCell ref="QLE359:QLF359"/>
    <mergeCell ref="QLM359:QLN359"/>
    <mergeCell ref="QIS359:QIT359"/>
    <mergeCell ref="QJA359:QJB359"/>
    <mergeCell ref="QJI359:QJJ359"/>
    <mergeCell ref="QJQ359:QJR359"/>
    <mergeCell ref="QJY359:QJZ359"/>
    <mergeCell ref="QHE359:QHF359"/>
    <mergeCell ref="QHM359:QHN359"/>
    <mergeCell ref="QHU359:QHV359"/>
    <mergeCell ref="QIC359:QID359"/>
    <mergeCell ref="QIK359:QIL359"/>
    <mergeCell ref="RBE359:RBF359"/>
    <mergeCell ref="RBM359:RBN359"/>
    <mergeCell ref="RBU359:RBV359"/>
    <mergeCell ref="RCC359:RCD359"/>
    <mergeCell ref="RCK359:RCL359"/>
    <mergeCell ref="QZQ359:QZR359"/>
    <mergeCell ref="QZY359:QZZ359"/>
    <mergeCell ref="RAG359:RAH359"/>
    <mergeCell ref="RAO359:RAP359"/>
    <mergeCell ref="RAW359:RAX359"/>
    <mergeCell ref="QYC359:QYD359"/>
    <mergeCell ref="QYK359:QYL359"/>
    <mergeCell ref="QYS359:QYT359"/>
    <mergeCell ref="QZA359:QZB359"/>
    <mergeCell ref="QZI359:QZJ359"/>
    <mergeCell ref="QWO359:QWP359"/>
    <mergeCell ref="QWW359:QWX359"/>
    <mergeCell ref="QXE359:QXF359"/>
    <mergeCell ref="QXM359:QXN359"/>
    <mergeCell ref="QXU359:QXV359"/>
    <mergeCell ref="QVA359:QVB359"/>
    <mergeCell ref="QVI359:QVJ359"/>
    <mergeCell ref="QVQ359:QVR359"/>
    <mergeCell ref="QVY359:QVZ359"/>
    <mergeCell ref="QWG359:QWH359"/>
    <mergeCell ref="QTM359:QTN359"/>
    <mergeCell ref="QTU359:QTV359"/>
    <mergeCell ref="QUC359:QUD359"/>
    <mergeCell ref="QUK359:QUL359"/>
    <mergeCell ref="QUS359:QUT359"/>
    <mergeCell ref="QRY359:QRZ359"/>
    <mergeCell ref="QSG359:QSH359"/>
    <mergeCell ref="QSO359:QSP359"/>
    <mergeCell ref="QSW359:QSX359"/>
    <mergeCell ref="QTE359:QTF359"/>
    <mergeCell ref="RLY359:RLZ359"/>
    <mergeCell ref="RMG359:RMH359"/>
    <mergeCell ref="RMO359:RMP359"/>
    <mergeCell ref="RMW359:RMX359"/>
    <mergeCell ref="RNE359:RNF359"/>
    <mergeCell ref="RKK359:RKL359"/>
    <mergeCell ref="RKS359:RKT359"/>
    <mergeCell ref="RLA359:RLB359"/>
    <mergeCell ref="RLI359:RLJ359"/>
    <mergeCell ref="RLQ359:RLR359"/>
    <mergeCell ref="RIW359:RIX359"/>
    <mergeCell ref="RJE359:RJF359"/>
    <mergeCell ref="RJM359:RJN359"/>
    <mergeCell ref="RJU359:RJV359"/>
    <mergeCell ref="RKC359:RKD359"/>
    <mergeCell ref="RHI359:RHJ359"/>
    <mergeCell ref="RHQ359:RHR359"/>
    <mergeCell ref="RHY359:RHZ359"/>
    <mergeCell ref="RIG359:RIH359"/>
    <mergeCell ref="RIO359:RIP359"/>
    <mergeCell ref="RFU359:RFV359"/>
    <mergeCell ref="RGC359:RGD359"/>
    <mergeCell ref="RGK359:RGL359"/>
    <mergeCell ref="RGS359:RGT359"/>
    <mergeCell ref="RHA359:RHB359"/>
    <mergeCell ref="REG359:REH359"/>
    <mergeCell ref="REO359:REP359"/>
    <mergeCell ref="REW359:REX359"/>
    <mergeCell ref="RFE359:RFF359"/>
    <mergeCell ref="RFM359:RFN359"/>
    <mergeCell ref="RCS359:RCT359"/>
    <mergeCell ref="RDA359:RDB359"/>
    <mergeCell ref="RDI359:RDJ359"/>
    <mergeCell ref="RDQ359:RDR359"/>
    <mergeCell ref="RDY359:RDZ359"/>
    <mergeCell ref="RWS359:RWT359"/>
    <mergeCell ref="RXA359:RXB359"/>
    <mergeCell ref="RXI359:RXJ359"/>
    <mergeCell ref="RXQ359:RXR359"/>
    <mergeCell ref="RXY359:RXZ359"/>
    <mergeCell ref="RVE359:RVF359"/>
    <mergeCell ref="RVM359:RVN359"/>
    <mergeCell ref="RVU359:RVV359"/>
    <mergeCell ref="RWC359:RWD359"/>
    <mergeCell ref="RWK359:RWL359"/>
    <mergeCell ref="RTQ359:RTR359"/>
    <mergeCell ref="RTY359:RTZ359"/>
    <mergeCell ref="RUG359:RUH359"/>
    <mergeCell ref="RUO359:RUP359"/>
    <mergeCell ref="RUW359:RUX359"/>
    <mergeCell ref="RSC359:RSD359"/>
    <mergeCell ref="RSK359:RSL359"/>
    <mergeCell ref="RSS359:RST359"/>
    <mergeCell ref="RTA359:RTB359"/>
    <mergeCell ref="RTI359:RTJ359"/>
    <mergeCell ref="RQO359:RQP359"/>
    <mergeCell ref="RQW359:RQX359"/>
    <mergeCell ref="RRE359:RRF359"/>
    <mergeCell ref="RRM359:RRN359"/>
    <mergeCell ref="RRU359:RRV359"/>
    <mergeCell ref="RPA359:RPB359"/>
    <mergeCell ref="RPI359:RPJ359"/>
    <mergeCell ref="RPQ359:RPR359"/>
    <mergeCell ref="RPY359:RPZ359"/>
    <mergeCell ref="RQG359:RQH359"/>
    <mergeCell ref="RNM359:RNN359"/>
    <mergeCell ref="RNU359:RNV359"/>
    <mergeCell ref="ROC359:ROD359"/>
    <mergeCell ref="ROK359:ROL359"/>
    <mergeCell ref="ROS359:ROT359"/>
    <mergeCell ref="SHM359:SHN359"/>
    <mergeCell ref="SHU359:SHV359"/>
    <mergeCell ref="SIC359:SID359"/>
    <mergeCell ref="SIK359:SIL359"/>
    <mergeCell ref="SIS359:SIT359"/>
    <mergeCell ref="SFY359:SFZ359"/>
    <mergeCell ref="SGG359:SGH359"/>
    <mergeCell ref="SGO359:SGP359"/>
    <mergeCell ref="SGW359:SGX359"/>
    <mergeCell ref="SHE359:SHF359"/>
    <mergeCell ref="SEK359:SEL359"/>
    <mergeCell ref="SES359:SET359"/>
    <mergeCell ref="SFA359:SFB359"/>
    <mergeCell ref="SFI359:SFJ359"/>
    <mergeCell ref="SFQ359:SFR359"/>
    <mergeCell ref="SCW359:SCX359"/>
    <mergeCell ref="SDE359:SDF359"/>
    <mergeCell ref="SDM359:SDN359"/>
    <mergeCell ref="SDU359:SDV359"/>
    <mergeCell ref="SEC359:SED359"/>
    <mergeCell ref="SBI359:SBJ359"/>
    <mergeCell ref="SBQ359:SBR359"/>
    <mergeCell ref="SBY359:SBZ359"/>
    <mergeCell ref="SCG359:SCH359"/>
    <mergeCell ref="SCO359:SCP359"/>
    <mergeCell ref="RZU359:RZV359"/>
    <mergeCell ref="SAC359:SAD359"/>
    <mergeCell ref="SAK359:SAL359"/>
    <mergeCell ref="SAS359:SAT359"/>
    <mergeCell ref="SBA359:SBB359"/>
    <mergeCell ref="RYG359:RYH359"/>
    <mergeCell ref="RYO359:RYP359"/>
    <mergeCell ref="RYW359:RYX359"/>
    <mergeCell ref="RZE359:RZF359"/>
    <mergeCell ref="RZM359:RZN359"/>
    <mergeCell ref="SSG359:SSH359"/>
    <mergeCell ref="SSO359:SSP359"/>
    <mergeCell ref="SSW359:SSX359"/>
    <mergeCell ref="STE359:STF359"/>
    <mergeCell ref="STM359:STN359"/>
    <mergeCell ref="SQS359:SQT359"/>
    <mergeCell ref="SRA359:SRB359"/>
    <mergeCell ref="SRI359:SRJ359"/>
    <mergeCell ref="SRQ359:SRR359"/>
    <mergeCell ref="SRY359:SRZ359"/>
    <mergeCell ref="SPE359:SPF359"/>
    <mergeCell ref="SPM359:SPN359"/>
    <mergeCell ref="SPU359:SPV359"/>
    <mergeCell ref="SQC359:SQD359"/>
    <mergeCell ref="SQK359:SQL359"/>
    <mergeCell ref="SNQ359:SNR359"/>
    <mergeCell ref="SNY359:SNZ359"/>
    <mergeCell ref="SOG359:SOH359"/>
    <mergeCell ref="SOO359:SOP359"/>
    <mergeCell ref="SOW359:SOX359"/>
    <mergeCell ref="SMC359:SMD359"/>
    <mergeCell ref="SMK359:SML359"/>
    <mergeCell ref="SMS359:SMT359"/>
    <mergeCell ref="SNA359:SNB359"/>
    <mergeCell ref="SNI359:SNJ359"/>
    <mergeCell ref="SKO359:SKP359"/>
    <mergeCell ref="SKW359:SKX359"/>
    <mergeCell ref="SLE359:SLF359"/>
    <mergeCell ref="SLM359:SLN359"/>
    <mergeCell ref="SLU359:SLV359"/>
    <mergeCell ref="SJA359:SJB359"/>
    <mergeCell ref="SJI359:SJJ359"/>
    <mergeCell ref="SJQ359:SJR359"/>
    <mergeCell ref="SJY359:SJZ359"/>
    <mergeCell ref="SKG359:SKH359"/>
    <mergeCell ref="TDA359:TDB359"/>
    <mergeCell ref="TDI359:TDJ359"/>
    <mergeCell ref="TDQ359:TDR359"/>
    <mergeCell ref="TDY359:TDZ359"/>
    <mergeCell ref="TEG359:TEH359"/>
    <mergeCell ref="TBM359:TBN359"/>
    <mergeCell ref="TBU359:TBV359"/>
    <mergeCell ref="TCC359:TCD359"/>
    <mergeCell ref="TCK359:TCL359"/>
    <mergeCell ref="TCS359:TCT359"/>
    <mergeCell ref="SZY359:SZZ359"/>
    <mergeCell ref="TAG359:TAH359"/>
    <mergeCell ref="TAO359:TAP359"/>
    <mergeCell ref="TAW359:TAX359"/>
    <mergeCell ref="TBE359:TBF359"/>
    <mergeCell ref="SYK359:SYL359"/>
    <mergeCell ref="SYS359:SYT359"/>
    <mergeCell ref="SZA359:SZB359"/>
    <mergeCell ref="SZI359:SZJ359"/>
    <mergeCell ref="SZQ359:SZR359"/>
    <mergeCell ref="SWW359:SWX359"/>
    <mergeCell ref="SXE359:SXF359"/>
    <mergeCell ref="SXM359:SXN359"/>
    <mergeCell ref="SXU359:SXV359"/>
    <mergeCell ref="SYC359:SYD359"/>
    <mergeCell ref="SVI359:SVJ359"/>
    <mergeCell ref="SVQ359:SVR359"/>
    <mergeCell ref="SVY359:SVZ359"/>
    <mergeCell ref="SWG359:SWH359"/>
    <mergeCell ref="SWO359:SWP359"/>
    <mergeCell ref="STU359:STV359"/>
    <mergeCell ref="SUC359:SUD359"/>
    <mergeCell ref="SUK359:SUL359"/>
    <mergeCell ref="SUS359:SUT359"/>
    <mergeCell ref="SVA359:SVB359"/>
    <mergeCell ref="TNU359:TNV359"/>
    <mergeCell ref="TOC359:TOD359"/>
    <mergeCell ref="TOK359:TOL359"/>
    <mergeCell ref="TOS359:TOT359"/>
    <mergeCell ref="TPA359:TPB359"/>
    <mergeCell ref="TMG359:TMH359"/>
    <mergeCell ref="TMO359:TMP359"/>
    <mergeCell ref="TMW359:TMX359"/>
    <mergeCell ref="TNE359:TNF359"/>
    <mergeCell ref="TNM359:TNN359"/>
    <mergeCell ref="TKS359:TKT359"/>
    <mergeCell ref="TLA359:TLB359"/>
    <mergeCell ref="TLI359:TLJ359"/>
    <mergeCell ref="TLQ359:TLR359"/>
    <mergeCell ref="TLY359:TLZ359"/>
    <mergeCell ref="TJE359:TJF359"/>
    <mergeCell ref="TJM359:TJN359"/>
    <mergeCell ref="TJU359:TJV359"/>
    <mergeCell ref="TKC359:TKD359"/>
    <mergeCell ref="TKK359:TKL359"/>
    <mergeCell ref="THQ359:THR359"/>
    <mergeCell ref="THY359:THZ359"/>
    <mergeCell ref="TIG359:TIH359"/>
    <mergeCell ref="TIO359:TIP359"/>
    <mergeCell ref="TIW359:TIX359"/>
    <mergeCell ref="TGC359:TGD359"/>
    <mergeCell ref="TGK359:TGL359"/>
    <mergeCell ref="TGS359:TGT359"/>
    <mergeCell ref="THA359:THB359"/>
    <mergeCell ref="THI359:THJ359"/>
    <mergeCell ref="TEO359:TEP359"/>
    <mergeCell ref="TEW359:TEX359"/>
    <mergeCell ref="TFE359:TFF359"/>
    <mergeCell ref="TFM359:TFN359"/>
    <mergeCell ref="TFU359:TFV359"/>
    <mergeCell ref="TYO359:TYP359"/>
    <mergeCell ref="TYW359:TYX359"/>
    <mergeCell ref="TZE359:TZF359"/>
    <mergeCell ref="TZM359:TZN359"/>
    <mergeCell ref="TZU359:TZV359"/>
    <mergeCell ref="TXA359:TXB359"/>
    <mergeCell ref="TXI359:TXJ359"/>
    <mergeCell ref="TXQ359:TXR359"/>
    <mergeCell ref="TXY359:TXZ359"/>
    <mergeCell ref="TYG359:TYH359"/>
    <mergeCell ref="TVM359:TVN359"/>
    <mergeCell ref="TVU359:TVV359"/>
    <mergeCell ref="TWC359:TWD359"/>
    <mergeCell ref="TWK359:TWL359"/>
    <mergeCell ref="TWS359:TWT359"/>
    <mergeCell ref="TTY359:TTZ359"/>
    <mergeCell ref="TUG359:TUH359"/>
    <mergeCell ref="TUO359:TUP359"/>
    <mergeCell ref="TUW359:TUX359"/>
    <mergeCell ref="TVE359:TVF359"/>
    <mergeCell ref="TSK359:TSL359"/>
    <mergeCell ref="TSS359:TST359"/>
    <mergeCell ref="TTA359:TTB359"/>
    <mergeCell ref="TTI359:TTJ359"/>
    <mergeCell ref="TTQ359:TTR359"/>
    <mergeCell ref="TQW359:TQX359"/>
    <mergeCell ref="TRE359:TRF359"/>
    <mergeCell ref="TRM359:TRN359"/>
    <mergeCell ref="TRU359:TRV359"/>
    <mergeCell ref="TSC359:TSD359"/>
    <mergeCell ref="TPI359:TPJ359"/>
    <mergeCell ref="TPQ359:TPR359"/>
    <mergeCell ref="TPY359:TPZ359"/>
    <mergeCell ref="TQG359:TQH359"/>
    <mergeCell ref="TQO359:TQP359"/>
    <mergeCell ref="UJI359:UJJ359"/>
    <mergeCell ref="UJQ359:UJR359"/>
    <mergeCell ref="UJY359:UJZ359"/>
    <mergeCell ref="UKG359:UKH359"/>
    <mergeCell ref="UKO359:UKP359"/>
    <mergeCell ref="UHU359:UHV359"/>
    <mergeCell ref="UIC359:UID359"/>
    <mergeCell ref="UIK359:UIL359"/>
    <mergeCell ref="UIS359:UIT359"/>
    <mergeCell ref="UJA359:UJB359"/>
    <mergeCell ref="UGG359:UGH359"/>
    <mergeCell ref="UGO359:UGP359"/>
    <mergeCell ref="UGW359:UGX359"/>
    <mergeCell ref="UHE359:UHF359"/>
    <mergeCell ref="UHM359:UHN359"/>
    <mergeCell ref="UES359:UET359"/>
    <mergeCell ref="UFA359:UFB359"/>
    <mergeCell ref="UFI359:UFJ359"/>
    <mergeCell ref="UFQ359:UFR359"/>
    <mergeCell ref="UFY359:UFZ359"/>
    <mergeCell ref="UDE359:UDF359"/>
    <mergeCell ref="UDM359:UDN359"/>
    <mergeCell ref="UDU359:UDV359"/>
    <mergeCell ref="UEC359:UED359"/>
    <mergeCell ref="UEK359:UEL359"/>
    <mergeCell ref="UBQ359:UBR359"/>
    <mergeCell ref="UBY359:UBZ359"/>
    <mergeCell ref="UCG359:UCH359"/>
    <mergeCell ref="UCO359:UCP359"/>
    <mergeCell ref="UCW359:UCX359"/>
    <mergeCell ref="UAC359:UAD359"/>
    <mergeCell ref="UAK359:UAL359"/>
    <mergeCell ref="UAS359:UAT359"/>
    <mergeCell ref="UBA359:UBB359"/>
    <mergeCell ref="UBI359:UBJ359"/>
    <mergeCell ref="UUC359:UUD359"/>
    <mergeCell ref="UUK359:UUL359"/>
    <mergeCell ref="UUS359:UUT359"/>
    <mergeCell ref="UVA359:UVB359"/>
    <mergeCell ref="UVI359:UVJ359"/>
    <mergeCell ref="USO359:USP359"/>
    <mergeCell ref="USW359:USX359"/>
    <mergeCell ref="UTE359:UTF359"/>
    <mergeCell ref="UTM359:UTN359"/>
    <mergeCell ref="UTU359:UTV359"/>
    <mergeCell ref="URA359:URB359"/>
    <mergeCell ref="URI359:URJ359"/>
    <mergeCell ref="URQ359:URR359"/>
    <mergeCell ref="URY359:URZ359"/>
    <mergeCell ref="USG359:USH359"/>
    <mergeCell ref="UPM359:UPN359"/>
    <mergeCell ref="UPU359:UPV359"/>
    <mergeCell ref="UQC359:UQD359"/>
    <mergeCell ref="UQK359:UQL359"/>
    <mergeCell ref="UQS359:UQT359"/>
    <mergeCell ref="UNY359:UNZ359"/>
    <mergeCell ref="UOG359:UOH359"/>
    <mergeCell ref="UOO359:UOP359"/>
    <mergeCell ref="UOW359:UOX359"/>
    <mergeCell ref="UPE359:UPF359"/>
    <mergeCell ref="UMK359:UML359"/>
    <mergeCell ref="UMS359:UMT359"/>
    <mergeCell ref="UNA359:UNB359"/>
    <mergeCell ref="UNI359:UNJ359"/>
    <mergeCell ref="UNQ359:UNR359"/>
    <mergeCell ref="UKW359:UKX359"/>
    <mergeCell ref="ULE359:ULF359"/>
    <mergeCell ref="ULM359:ULN359"/>
    <mergeCell ref="ULU359:ULV359"/>
    <mergeCell ref="UMC359:UMD359"/>
    <mergeCell ref="VEW359:VEX359"/>
    <mergeCell ref="VFE359:VFF359"/>
    <mergeCell ref="VFM359:VFN359"/>
    <mergeCell ref="VFU359:VFV359"/>
    <mergeCell ref="VGC359:VGD359"/>
    <mergeCell ref="VDI359:VDJ359"/>
    <mergeCell ref="VDQ359:VDR359"/>
    <mergeCell ref="VDY359:VDZ359"/>
    <mergeCell ref="VEG359:VEH359"/>
    <mergeCell ref="VEO359:VEP359"/>
    <mergeCell ref="VBU359:VBV359"/>
    <mergeCell ref="VCC359:VCD359"/>
    <mergeCell ref="VCK359:VCL359"/>
    <mergeCell ref="VCS359:VCT359"/>
    <mergeCell ref="VDA359:VDB359"/>
    <mergeCell ref="VAG359:VAH359"/>
    <mergeCell ref="VAO359:VAP359"/>
    <mergeCell ref="VAW359:VAX359"/>
    <mergeCell ref="VBE359:VBF359"/>
    <mergeCell ref="VBM359:VBN359"/>
    <mergeCell ref="UYS359:UYT359"/>
    <mergeCell ref="UZA359:UZB359"/>
    <mergeCell ref="UZI359:UZJ359"/>
    <mergeCell ref="UZQ359:UZR359"/>
    <mergeCell ref="UZY359:UZZ359"/>
    <mergeCell ref="UXE359:UXF359"/>
    <mergeCell ref="UXM359:UXN359"/>
    <mergeCell ref="UXU359:UXV359"/>
    <mergeCell ref="UYC359:UYD359"/>
    <mergeCell ref="UYK359:UYL359"/>
    <mergeCell ref="UVQ359:UVR359"/>
    <mergeCell ref="UVY359:UVZ359"/>
    <mergeCell ref="UWG359:UWH359"/>
    <mergeCell ref="UWO359:UWP359"/>
    <mergeCell ref="UWW359:UWX359"/>
    <mergeCell ref="VPQ359:VPR359"/>
    <mergeCell ref="VPY359:VPZ359"/>
    <mergeCell ref="VQG359:VQH359"/>
    <mergeCell ref="VQO359:VQP359"/>
    <mergeCell ref="VQW359:VQX359"/>
    <mergeCell ref="VOC359:VOD359"/>
    <mergeCell ref="VOK359:VOL359"/>
    <mergeCell ref="VOS359:VOT359"/>
    <mergeCell ref="VPA359:VPB359"/>
    <mergeCell ref="VPI359:VPJ359"/>
    <mergeCell ref="VMO359:VMP359"/>
    <mergeCell ref="VMW359:VMX359"/>
    <mergeCell ref="VNE359:VNF359"/>
    <mergeCell ref="VNM359:VNN359"/>
    <mergeCell ref="VNU359:VNV359"/>
    <mergeCell ref="VLA359:VLB359"/>
    <mergeCell ref="VLI359:VLJ359"/>
    <mergeCell ref="VLQ359:VLR359"/>
    <mergeCell ref="VLY359:VLZ359"/>
    <mergeCell ref="VMG359:VMH359"/>
    <mergeCell ref="VJM359:VJN359"/>
    <mergeCell ref="VJU359:VJV359"/>
    <mergeCell ref="VKC359:VKD359"/>
    <mergeCell ref="VKK359:VKL359"/>
    <mergeCell ref="VKS359:VKT359"/>
    <mergeCell ref="VHY359:VHZ359"/>
    <mergeCell ref="VIG359:VIH359"/>
    <mergeCell ref="VIO359:VIP359"/>
    <mergeCell ref="VIW359:VIX359"/>
    <mergeCell ref="VJE359:VJF359"/>
    <mergeCell ref="VGK359:VGL359"/>
    <mergeCell ref="VGS359:VGT359"/>
    <mergeCell ref="VHA359:VHB359"/>
    <mergeCell ref="VHI359:VHJ359"/>
    <mergeCell ref="VHQ359:VHR359"/>
    <mergeCell ref="WAK359:WAL359"/>
    <mergeCell ref="WAS359:WAT359"/>
    <mergeCell ref="WBA359:WBB359"/>
    <mergeCell ref="WBI359:WBJ359"/>
    <mergeCell ref="WBQ359:WBR359"/>
    <mergeCell ref="VYW359:VYX359"/>
    <mergeCell ref="VZE359:VZF359"/>
    <mergeCell ref="VZM359:VZN359"/>
    <mergeCell ref="VZU359:VZV359"/>
    <mergeCell ref="WAC359:WAD359"/>
    <mergeCell ref="VXI359:VXJ359"/>
    <mergeCell ref="VXQ359:VXR359"/>
    <mergeCell ref="VXY359:VXZ359"/>
    <mergeCell ref="VYG359:VYH359"/>
    <mergeCell ref="VYO359:VYP359"/>
    <mergeCell ref="VVU359:VVV359"/>
    <mergeCell ref="VWC359:VWD359"/>
    <mergeCell ref="VWK359:VWL359"/>
    <mergeCell ref="VWS359:VWT359"/>
    <mergeCell ref="VXA359:VXB359"/>
    <mergeCell ref="VUG359:VUH359"/>
    <mergeCell ref="VUO359:VUP359"/>
    <mergeCell ref="VUW359:VUX359"/>
    <mergeCell ref="VVE359:VVF359"/>
    <mergeCell ref="VVM359:VVN359"/>
    <mergeCell ref="VSS359:VST359"/>
    <mergeCell ref="VTA359:VTB359"/>
    <mergeCell ref="VTI359:VTJ359"/>
    <mergeCell ref="VTQ359:VTR359"/>
    <mergeCell ref="VTY359:VTZ359"/>
    <mergeCell ref="VRE359:VRF359"/>
    <mergeCell ref="VRM359:VRN359"/>
    <mergeCell ref="VRU359:VRV359"/>
    <mergeCell ref="VSC359:VSD359"/>
    <mergeCell ref="VSK359:VSL359"/>
    <mergeCell ref="WNY359:WNZ359"/>
    <mergeCell ref="WLE359:WLF359"/>
    <mergeCell ref="WLM359:WLN359"/>
    <mergeCell ref="WLU359:WLV359"/>
    <mergeCell ref="WMC359:WMD359"/>
    <mergeCell ref="WMK359:WML359"/>
    <mergeCell ref="WJQ359:WJR359"/>
    <mergeCell ref="WJY359:WJZ359"/>
    <mergeCell ref="WKG359:WKH359"/>
    <mergeCell ref="WKO359:WKP359"/>
    <mergeCell ref="WKW359:WKX359"/>
    <mergeCell ref="WIC359:WID359"/>
    <mergeCell ref="WIK359:WIL359"/>
    <mergeCell ref="WIS359:WIT359"/>
    <mergeCell ref="WJA359:WJB359"/>
    <mergeCell ref="WJI359:WJJ359"/>
    <mergeCell ref="WGO359:WGP359"/>
    <mergeCell ref="WGW359:WGX359"/>
    <mergeCell ref="WHE359:WHF359"/>
    <mergeCell ref="WHM359:WHN359"/>
    <mergeCell ref="WHU359:WHV359"/>
    <mergeCell ref="WFA359:WFB359"/>
    <mergeCell ref="WFI359:WFJ359"/>
    <mergeCell ref="WFQ359:WFR359"/>
    <mergeCell ref="WFY359:WFZ359"/>
    <mergeCell ref="WGG359:WGH359"/>
    <mergeCell ref="WDM359:WDN359"/>
    <mergeCell ref="WDU359:WDV359"/>
    <mergeCell ref="WEC359:WED359"/>
    <mergeCell ref="WEK359:WEL359"/>
    <mergeCell ref="WES359:WET359"/>
    <mergeCell ref="WBY359:WBZ359"/>
    <mergeCell ref="WCG359:WCH359"/>
    <mergeCell ref="WCO359:WCP359"/>
    <mergeCell ref="WCW359:WCX359"/>
    <mergeCell ref="WDE359:WDF359"/>
    <mergeCell ref="F361:H361"/>
    <mergeCell ref="N361:P361"/>
    <mergeCell ref="V361:X361"/>
    <mergeCell ref="AD361:AF361"/>
    <mergeCell ref="AL361:AN361"/>
    <mergeCell ref="XDQ359:XDR359"/>
    <mergeCell ref="XDY359:XDZ359"/>
    <mergeCell ref="XEG359:XEH359"/>
    <mergeCell ref="XEO359:XEP359"/>
    <mergeCell ref="XEW359:XEX359"/>
    <mergeCell ref="XCC359:XCD359"/>
    <mergeCell ref="XCK359:XCL359"/>
    <mergeCell ref="XCS359:XCT359"/>
    <mergeCell ref="XDA359:XDB359"/>
    <mergeCell ref="XDI359:XDJ359"/>
    <mergeCell ref="XAO359:XAP359"/>
    <mergeCell ref="XAW359:XAX359"/>
    <mergeCell ref="XBE359:XBF359"/>
    <mergeCell ref="XBM359:XBN359"/>
    <mergeCell ref="XBU359:XBV359"/>
    <mergeCell ref="WZA359:WZB359"/>
    <mergeCell ref="WZI359:WZJ359"/>
    <mergeCell ref="WZQ359:WZR359"/>
    <mergeCell ref="WZY359:WZZ359"/>
    <mergeCell ref="XAG359:XAH359"/>
    <mergeCell ref="WXM359:WXN359"/>
    <mergeCell ref="WXU359:WXV359"/>
    <mergeCell ref="WYC359:WYD359"/>
    <mergeCell ref="WYK359:WYL359"/>
    <mergeCell ref="WYS359:WYT359"/>
    <mergeCell ref="WVY359:WVZ359"/>
    <mergeCell ref="WWG359:WWH359"/>
    <mergeCell ref="WWO359:WWP359"/>
    <mergeCell ref="WWW359:WWX359"/>
    <mergeCell ref="WXE359:WXF359"/>
    <mergeCell ref="WUK359:WUL359"/>
    <mergeCell ref="WUS359:WUT359"/>
    <mergeCell ref="WVA359:WVB359"/>
    <mergeCell ref="WVI359:WVJ359"/>
    <mergeCell ref="WVQ359:WVR359"/>
    <mergeCell ref="WSW359:WSX359"/>
    <mergeCell ref="WTE359:WTF359"/>
    <mergeCell ref="WTM359:WTN359"/>
    <mergeCell ref="WTU359:WTV359"/>
    <mergeCell ref="WUC359:WUD359"/>
    <mergeCell ref="WRI359:WRJ359"/>
    <mergeCell ref="WRQ359:WRR359"/>
    <mergeCell ref="WRY359:WRZ359"/>
    <mergeCell ref="WSG359:WSH359"/>
    <mergeCell ref="WSO359:WSP359"/>
    <mergeCell ref="WPU359:WPV359"/>
    <mergeCell ref="WQC359:WQD359"/>
    <mergeCell ref="WQK359:WQL359"/>
    <mergeCell ref="WQS359:WQT359"/>
    <mergeCell ref="WRA359:WRB359"/>
    <mergeCell ref="WOG359:WOH359"/>
    <mergeCell ref="WOO359:WOP359"/>
    <mergeCell ref="WOW359:WOX359"/>
    <mergeCell ref="WPE359:WPF359"/>
    <mergeCell ref="WPM359:WPN359"/>
    <mergeCell ref="WMS359:WMT359"/>
    <mergeCell ref="WNA359:WNB359"/>
    <mergeCell ref="WNI359:WNJ359"/>
    <mergeCell ref="WNQ359:WNR359"/>
    <mergeCell ref="JZ361:KB361"/>
    <mergeCell ref="KH361:KJ361"/>
    <mergeCell ref="KP361:KR361"/>
    <mergeCell ref="KX361:KZ361"/>
    <mergeCell ref="LF361:LH361"/>
    <mergeCell ref="IL361:IN361"/>
    <mergeCell ref="IT361:IV361"/>
    <mergeCell ref="JB361:JD361"/>
    <mergeCell ref="JJ361:JL361"/>
    <mergeCell ref="JR361:JT361"/>
    <mergeCell ref="GX361:GZ361"/>
    <mergeCell ref="HF361:HH361"/>
    <mergeCell ref="HN361:HP361"/>
    <mergeCell ref="HV361:HX361"/>
    <mergeCell ref="ID361:IF361"/>
    <mergeCell ref="FJ361:FL361"/>
    <mergeCell ref="FR361:FT361"/>
    <mergeCell ref="FZ361:GB361"/>
    <mergeCell ref="GH361:GJ361"/>
    <mergeCell ref="GP361:GR361"/>
    <mergeCell ref="DV361:DX361"/>
    <mergeCell ref="ED361:EF361"/>
    <mergeCell ref="EL361:EN361"/>
    <mergeCell ref="ET361:EV361"/>
    <mergeCell ref="FB361:FD361"/>
    <mergeCell ref="CH361:CJ361"/>
    <mergeCell ref="CP361:CR361"/>
    <mergeCell ref="CX361:CZ361"/>
    <mergeCell ref="DF361:DH361"/>
    <mergeCell ref="DN361:DP361"/>
    <mergeCell ref="AT361:AV361"/>
    <mergeCell ref="BB361:BD361"/>
    <mergeCell ref="BJ361:BL361"/>
    <mergeCell ref="BR361:BT361"/>
    <mergeCell ref="BZ361:CB361"/>
    <mergeCell ref="UT361:UV361"/>
    <mergeCell ref="VB361:VD361"/>
    <mergeCell ref="VJ361:VL361"/>
    <mergeCell ref="VR361:VT361"/>
    <mergeCell ref="VZ361:WB361"/>
    <mergeCell ref="TF361:TH361"/>
    <mergeCell ref="TN361:TP361"/>
    <mergeCell ref="TV361:TX361"/>
    <mergeCell ref="UD361:UF361"/>
    <mergeCell ref="UL361:UN361"/>
    <mergeCell ref="RR361:RT361"/>
    <mergeCell ref="RZ361:SB361"/>
    <mergeCell ref="SH361:SJ361"/>
    <mergeCell ref="SP361:SR361"/>
    <mergeCell ref="SX361:SZ361"/>
    <mergeCell ref="QD361:QF361"/>
    <mergeCell ref="QL361:QN361"/>
    <mergeCell ref="QT361:QV361"/>
    <mergeCell ref="RB361:RD361"/>
    <mergeCell ref="RJ361:RL361"/>
    <mergeCell ref="OP361:OR361"/>
    <mergeCell ref="OX361:OZ361"/>
    <mergeCell ref="PF361:PH361"/>
    <mergeCell ref="PN361:PP361"/>
    <mergeCell ref="PV361:PX361"/>
    <mergeCell ref="NB361:ND361"/>
    <mergeCell ref="NJ361:NL361"/>
    <mergeCell ref="NR361:NT361"/>
    <mergeCell ref="NZ361:OB361"/>
    <mergeCell ref="OH361:OJ361"/>
    <mergeCell ref="LN361:LP361"/>
    <mergeCell ref="LV361:LX361"/>
    <mergeCell ref="MD361:MF361"/>
    <mergeCell ref="ML361:MN361"/>
    <mergeCell ref="MT361:MV361"/>
    <mergeCell ref="AFN361:AFP361"/>
    <mergeCell ref="AFV361:AFX361"/>
    <mergeCell ref="AGD361:AGF361"/>
    <mergeCell ref="AGL361:AGN361"/>
    <mergeCell ref="AGT361:AGV361"/>
    <mergeCell ref="ADZ361:AEB361"/>
    <mergeCell ref="AEH361:AEJ361"/>
    <mergeCell ref="AEP361:AER361"/>
    <mergeCell ref="AEX361:AEZ361"/>
    <mergeCell ref="AFF361:AFH361"/>
    <mergeCell ref="ACL361:ACN361"/>
    <mergeCell ref="ACT361:ACV361"/>
    <mergeCell ref="ADB361:ADD361"/>
    <mergeCell ref="ADJ361:ADL361"/>
    <mergeCell ref="ADR361:ADT361"/>
    <mergeCell ref="AAX361:AAZ361"/>
    <mergeCell ref="ABF361:ABH361"/>
    <mergeCell ref="ABN361:ABP361"/>
    <mergeCell ref="ABV361:ABX361"/>
    <mergeCell ref="ACD361:ACF361"/>
    <mergeCell ref="ZJ361:ZL361"/>
    <mergeCell ref="ZR361:ZT361"/>
    <mergeCell ref="ZZ361:AAB361"/>
    <mergeCell ref="AAH361:AAJ361"/>
    <mergeCell ref="AAP361:AAR361"/>
    <mergeCell ref="XV361:XX361"/>
    <mergeCell ref="YD361:YF361"/>
    <mergeCell ref="YL361:YN361"/>
    <mergeCell ref="YT361:YV361"/>
    <mergeCell ref="ZB361:ZD361"/>
    <mergeCell ref="WH361:WJ361"/>
    <mergeCell ref="WP361:WR361"/>
    <mergeCell ref="WX361:WZ361"/>
    <mergeCell ref="XF361:XH361"/>
    <mergeCell ref="XN361:XP361"/>
    <mergeCell ref="AQH361:AQJ361"/>
    <mergeCell ref="AQP361:AQR361"/>
    <mergeCell ref="AQX361:AQZ361"/>
    <mergeCell ref="ARF361:ARH361"/>
    <mergeCell ref="ARN361:ARP361"/>
    <mergeCell ref="AOT361:AOV361"/>
    <mergeCell ref="APB361:APD361"/>
    <mergeCell ref="APJ361:APL361"/>
    <mergeCell ref="APR361:APT361"/>
    <mergeCell ref="APZ361:AQB361"/>
    <mergeCell ref="ANF361:ANH361"/>
    <mergeCell ref="ANN361:ANP361"/>
    <mergeCell ref="ANV361:ANX361"/>
    <mergeCell ref="AOD361:AOF361"/>
    <mergeCell ref="AOL361:AON361"/>
    <mergeCell ref="ALR361:ALT361"/>
    <mergeCell ref="ALZ361:AMB361"/>
    <mergeCell ref="AMH361:AMJ361"/>
    <mergeCell ref="AMP361:AMR361"/>
    <mergeCell ref="AMX361:AMZ361"/>
    <mergeCell ref="AKD361:AKF361"/>
    <mergeCell ref="AKL361:AKN361"/>
    <mergeCell ref="AKT361:AKV361"/>
    <mergeCell ref="ALB361:ALD361"/>
    <mergeCell ref="ALJ361:ALL361"/>
    <mergeCell ref="AIP361:AIR361"/>
    <mergeCell ref="AIX361:AIZ361"/>
    <mergeCell ref="AJF361:AJH361"/>
    <mergeCell ref="AJN361:AJP361"/>
    <mergeCell ref="AJV361:AJX361"/>
    <mergeCell ref="AHB361:AHD361"/>
    <mergeCell ref="AHJ361:AHL361"/>
    <mergeCell ref="AHR361:AHT361"/>
    <mergeCell ref="AHZ361:AIB361"/>
    <mergeCell ref="AIH361:AIJ361"/>
    <mergeCell ref="BBB361:BBD361"/>
    <mergeCell ref="BBJ361:BBL361"/>
    <mergeCell ref="BBR361:BBT361"/>
    <mergeCell ref="BBZ361:BCB361"/>
    <mergeCell ref="BCH361:BCJ361"/>
    <mergeCell ref="AZN361:AZP361"/>
    <mergeCell ref="AZV361:AZX361"/>
    <mergeCell ref="BAD361:BAF361"/>
    <mergeCell ref="BAL361:BAN361"/>
    <mergeCell ref="BAT361:BAV361"/>
    <mergeCell ref="AXZ361:AYB361"/>
    <mergeCell ref="AYH361:AYJ361"/>
    <mergeCell ref="AYP361:AYR361"/>
    <mergeCell ref="AYX361:AYZ361"/>
    <mergeCell ref="AZF361:AZH361"/>
    <mergeCell ref="AWL361:AWN361"/>
    <mergeCell ref="AWT361:AWV361"/>
    <mergeCell ref="AXB361:AXD361"/>
    <mergeCell ref="AXJ361:AXL361"/>
    <mergeCell ref="AXR361:AXT361"/>
    <mergeCell ref="AUX361:AUZ361"/>
    <mergeCell ref="AVF361:AVH361"/>
    <mergeCell ref="AVN361:AVP361"/>
    <mergeCell ref="AVV361:AVX361"/>
    <mergeCell ref="AWD361:AWF361"/>
    <mergeCell ref="ATJ361:ATL361"/>
    <mergeCell ref="ATR361:ATT361"/>
    <mergeCell ref="ATZ361:AUB361"/>
    <mergeCell ref="AUH361:AUJ361"/>
    <mergeCell ref="AUP361:AUR361"/>
    <mergeCell ref="ARV361:ARX361"/>
    <mergeCell ref="ASD361:ASF361"/>
    <mergeCell ref="ASL361:ASN361"/>
    <mergeCell ref="AST361:ASV361"/>
    <mergeCell ref="ATB361:ATD361"/>
    <mergeCell ref="BLV361:BLX361"/>
    <mergeCell ref="BMD361:BMF361"/>
    <mergeCell ref="BML361:BMN361"/>
    <mergeCell ref="BMT361:BMV361"/>
    <mergeCell ref="BNB361:BND361"/>
    <mergeCell ref="BKH361:BKJ361"/>
    <mergeCell ref="BKP361:BKR361"/>
    <mergeCell ref="BKX361:BKZ361"/>
    <mergeCell ref="BLF361:BLH361"/>
    <mergeCell ref="BLN361:BLP361"/>
    <mergeCell ref="BIT361:BIV361"/>
    <mergeCell ref="BJB361:BJD361"/>
    <mergeCell ref="BJJ361:BJL361"/>
    <mergeCell ref="BJR361:BJT361"/>
    <mergeCell ref="BJZ361:BKB361"/>
    <mergeCell ref="BHF361:BHH361"/>
    <mergeCell ref="BHN361:BHP361"/>
    <mergeCell ref="BHV361:BHX361"/>
    <mergeCell ref="BID361:BIF361"/>
    <mergeCell ref="BIL361:BIN361"/>
    <mergeCell ref="BFR361:BFT361"/>
    <mergeCell ref="BFZ361:BGB361"/>
    <mergeCell ref="BGH361:BGJ361"/>
    <mergeCell ref="BGP361:BGR361"/>
    <mergeCell ref="BGX361:BGZ361"/>
    <mergeCell ref="BED361:BEF361"/>
    <mergeCell ref="BEL361:BEN361"/>
    <mergeCell ref="BET361:BEV361"/>
    <mergeCell ref="BFB361:BFD361"/>
    <mergeCell ref="BFJ361:BFL361"/>
    <mergeCell ref="BCP361:BCR361"/>
    <mergeCell ref="BCX361:BCZ361"/>
    <mergeCell ref="BDF361:BDH361"/>
    <mergeCell ref="BDN361:BDP361"/>
    <mergeCell ref="BDV361:BDX361"/>
    <mergeCell ref="BWP361:BWR361"/>
    <mergeCell ref="BWX361:BWZ361"/>
    <mergeCell ref="BXF361:BXH361"/>
    <mergeCell ref="BXN361:BXP361"/>
    <mergeCell ref="BXV361:BXX361"/>
    <mergeCell ref="BVB361:BVD361"/>
    <mergeCell ref="BVJ361:BVL361"/>
    <mergeCell ref="BVR361:BVT361"/>
    <mergeCell ref="BVZ361:BWB361"/>
    <mergeCell ref="BWH361:BWJ361"/>
    <mergeCell ref="BTN361:BTP361"/>
    <mergeCell ref="BTV361:BTX361"/>
    <mergeCell ref="BUD361:BUF361"/>
    <mergeCell ref="BUL361:BUN361"/>
    <mergeCell ref="BUT361:BUV361"/>
    <mergeCell ref="BRZ361:BSB361"/>
    <mergeCell ref="BSH361:BSJ361"/>
    <mergeCell ref="BSP361:BSR361"/>
    <mergeCell ref="BSX361:BSZ361"/>
    <mergeCell ref="BTF361:BTH361"/>
    <mergeCell ref="BQL361:BQN361"/>
    <mergeCell ref="BQT361:BQV361"/>
    <mergeCell ref="BRB361:BRD361"/>
    <mergeCell ref="BRJ361:BRL361"/>
    <mergeCell ref="BRR361:BRT361"/>
    <mergeCell ref="BOX361:BOZ361"/>
    <mergeCell ref="BPF361:BPH361"/>
    <mergeCell ref="BPN361:BPP361"/>
    <mergeCell ref="BPV361:BPX361"/>
    <mergeCell ref="BQD361:BQF361"/>
    <mergeCell ref="BNJ361:BNL361"/>
    <mergeCell ref="BNR361:BNT361"/>
    <mergeCell ref="BNZ361:BOB361"/>
    <mergeCell ref="BOH361:BOJ361"/>
    <mergeCell ref="BOP361:BOR361"/>
    <mergeCell ref="CHJ361:CHL361"/>
    <mergeCell ref="CHR361:CHT361"/>
    <mergeCell ref="CHZ361:CIB361"/>
    <mergeCell ref="CIH361:CIJ361"/>
    <mergeCell ref="CIP361:CIR361"/>
    <mergeCell ref="CFV361:CFX361"/>
    <mergeCell ref="CGD361:CGF361"/>
    <mergeCell ref="CGL361:CGN361"/>
    <mergeCell ref="CGT361:CGV361"/>
    <mergeCell ref="CHB361:CHD361"/>
    <mergeCell ref="CEH361:CEJ361"/>
    <mergeCell ref="CEP361:CER361"/>
    <mergeCell ref="CEX361:CEZ361"/>
    <mergeCell ref="CFF361:CFH361"/>
    <mergeCell ref="CFN361:CFP361"/>
    <mergeCell ref="CCT361:CCV361"/>
    <mergeCell ref="CDB361:CDD361"/>
    <mergeCell ref="CDJ361:CDL361"/>
    <mergeCell ref="CDR361:CDT361"/>
    <mergeCell ref="CDZ361:CEB361"/>
    <mergeCell ref="CBF361:CBH361"/>
    <mergeCell ref="CBN361:CBP361"/>
    <mergeCell ref="CBV361:CBX361"/>
    <mergeCell ref="CCD361:CCF361"/>
    <mergeCell ref="CCL361:CCN361"/>
    <mergeCell ref="BZR361:BZT361"/>
    <mergeCell ref="BZZ361:CAB361"/>
    <mergeCell ref="CAH361:CAJ361"/>
    <mergeCell ref="CAP361:CAR361"/>
    <mergeCell ref="CAX361:CAZ361"/>
    <mergeCell ref="BYD361:BYF361"/>
    <mergeCell ref="BYL361:BYN361"/>
    <mergeCell ref="BYT361:BYV361"/>
    <mergeCell ref="BZB361:BZD361"/>
    <mergeCell ref="BZJ361:BZL361"/>
    <mergeCell ref="CSD361:CSF361"/>
    <mergeCell ref="CSL361:CSN361"/>
    <mergeCell ref="CST361:CSV361"/>
    <mergeCell ref="CTB361:CTD361"/>
    <mergeCell ref="CTJ361:CTL361"/>
    <mergeCell ref="CQP361:CQR361"/>
    <mergeCell ref="CQX361:CQZ361"/>
    <mergeCell ref="CRF361:CRH361"/>
    <mergeCell ref="CRN361:CRP361"/>
    <mergeCell ref="CRV361:CRX361"/>
    <mergeCell ref="CPB361:CPD361"/>
    <mergeCell ref="CPJ361:CPL361"/>
    <mergeCell ref="CPR361:CPT361"/>
    <mergeCell ref="CPZ361:CQB361"/>
    <mergeCell ref="CQH361:CQJ361"/>
    <mergeCell ref="CNN361:CNP361"/>
    <mergeCell ref="CNV361:CNX361"/>
    <mergeCell ref="COD361:COF361"/>
    <mergeCell ref="COL361:CON361"/>
    <mergeCell ref="COT361:COV361"/>
    <mergeCell ref="CLZ361:CMB361"/>
    <mergeCell ref="CMH361:CMJ361"/>
    <mergeCell ref="CMP361:CMR361"/>
    <mergeCell ref="CMX361:CMZ361"/>
    <mergeCell ref="CNF361:CNH361"/>
    <mergeCell ref="CKL361:CKN361"/>
    <mergeCell ref="CKT361:CKV361"/>
    <mergeCell ref="CLB361:CLD361"/>
    <mergeCell ref="CLJ361:CLL361"/>
    <mergeCell ref="CLR361:CLT361"/>
    <mergeCell ref="CIX361:CIZ361"/>
    <mergeCell ref="CJF361:CJH361"/>
    <mergeCell ref="CJN361:CJP361"/>
    <mergeCell ref="CJV361:CJX361"/>
    <mergeCell ref="CKD361:CKF361"/>
    <mergeCell ref="DCX361:DCZ361"/>
    <mergeCell ref="DDF361:DDH361"/>
    <mergeCell ref="DDN361:DDP361"/>
    <mergeCell ref="DDV361:DDX361"/>
    <mergeCell ref="DED361:DEF361"/>
    <mergeCell ref="DBJ361:DBL361"/>
    <mergeCell ref="DBR361:DBT361"/>
    <mergeCell ref="DBZ361:DCB361"/>
    <mergeCell ref="DCH361:DCJ361"/>
    <mergeCell ref="DCP361:DCR361"/>
    <mergeCell ref="CZV361:CZX361"/>
    <mergeCell ref="DAD361:DAF361"/>
    <mergeCell ref="DAL361:DAN361"/>
    <mergeCell ref="DAT361:DAV361"/>
    <mergeCell ref="DBB361:DBD361"/>
    <mergeCell ref="CYH361:CYJ361"/>
    <mergeCell ref="CYP361:CYR361"/>
    <mergeCell ref="CYX361:CYZ361"/>
    <mergeCell ref="CZF361:CZH361"/>
    <mergeCell ref="CZN361:CZP361"/>
    <mergeCell ref="CWT361:CWV361"/>
    <mergeCell ref="CXB361:CXD361"/>
    <mergeCell ref="CXJ361:CXL361"/>
    <mergeCell ref="CXR361:CXT361"/>
    <mergeCell ref="CXZ361:CYB361"/>
    <mergeCell ref="CVF361:CVH361"/>
    <mergeCell ref="CVN361:CVP361"/>
    <mergeCell ref="CVV361:CVX361"/>
    <mergeCell ref="CWD361:CWF361"/>
    <mergeCell ref="CWL361:CWN361"/>
    <mergeCell ref="CTR361:CTT361"/>
    <mergeCell ref="CTZ361:CUB361"/>
    <mergeCell ref="CUH361:CUJ361"/>
    <mergeCell ref="CUP361:CUR361"/>
    <mergeCell ref="CUX361:CUZ361"/>
    <mergeCell ref="DNR361:DNT361"/>
    <mergeCell ref="DNZ361:DOB361"/>
    <mergeCell ref="DOH361:DOJ361"/>
    <mergeCell ref="DOP361:DOR361"/>
    <mergeCell ref="DOX361:DOZ361"/>
    <mergeCell ref="DMD361:DMF361"/>
    <mergeCell ref="DML361:DMN361"/>
    <mergeCell ref="DMT361:DMV361"/>
    <mergeCell ref="DNB361:DND361"/>
    <mergeCell ref="DNJ361:DNL361"/>
    <mergeCell ref="DKP361:DKR361"/>
    <mergeCell ref="DKX361:DKZ361"/>
    <mergeCell ref="DLF361:DLH361"/>
    <mergeCell ref="DLN361:DLP361"/>
    <mergeCell ref="DLV361:DLX361"/>
    <mergeCell ref="DJB361:DJD361"/>
    <mergeCell ref="DJJ361:DJL361"/>
    <mergeCell ref="DJR361:DJT361"/>
    <mergeCell ref="DJZ361:DKB361"/>
    <mergeCell ref="DKH361:DKJ361"/>
    <mergeCell ref="DHN361:DHP361"/>
    <mergeCell ref="DHV361:DHX361"/>
    <mergeCell ref="DID361:DIF361"/>
    <mergeCell ref="DIL361:DIN361"/>
    <mergeCell ref="DIT361:DIV361"/>
    <mergeCell ref="DFZ361:DGB361"/>
    <mergeCell ref="DGH361:DGJ361"/>
    <mergeCell ref="DGP361:DGR361"/>
    <mergeCell ref="DGX361:DGZ361"/>
    <mergeCell ref="DHF361:DHH361"/>
    <mergeCell ref="DEL361:DEN361"/>
    <mergeCell ref="DET361:DEV361"/>
    <mergeCell ref="DFB361:DFD361"/>
    <mergeCell ref="DFJ361:DFL361"/>
    <mergeCell ref="DFR361:DFT361"/>
    <mergeCell ref="DYL361:DYN361"/>
    <mergeCell ref="DYT361:DYV361"/>
    <mergeCell ref="DZB361:DZD361"/>
    <mergeCell ref="DZJ361:DZL361"/>
    <mergeCell ref="DZR361:DZT361"/>
    <mergeCell ref="DWX361:DWZ361"/>
    <mergeCell ref="DXF361:DXH361"/>
    <mergeCell ref="DXN361:DXP361"/>
    <mergeCell ref="DXV361:DXX361"/>
    <mergeCell ref="DYD361:DYF361"/>
    <mergeCell ref="DVJ361:DVL361"/>
    <mergeCell ref="DVR361:DVT361"/>
    <mergeCell ref="DVZ361:DWB361"/>
    <mergeCell ref="DWH361:DWJ361"/>
    <mergeCell ref="DWP361:DWR361"/>
    <mergeCell ref="DTV361:DTX361"/>
    <mergeCell ref="DUD361:DUF361"/>
    <mergeCell ref="DUL361:DUN361"/>
    <mergeCell ref="DUT361:DUV361"/>
    <mergeCell ref="DVB361:DVD361"/>
    <mergeCell ref="DSH361:DSJ361"/>
    <mergeCell ref="DSP361:DSR361"/>
    <mergeCell ref="DSX361:DSZ361"/>
    <mergeCell ref="DTF361:DTH361"/>
    <mergeCell ref="DTN361:DTP361"/>
    <mergeCell ref="DQT361:DQV361"/>
    <mergeCell ref="DRB361:DRD361"/>
    <mergeCell ref="DRJ361:DRL361"/>
    <mergeCell ref="DRR361:DRT361"/>
    <mergeCell ref="DRZ361:DSB361"/>
    <mergeCell ref="DPF361:DPH361"/>
    <mergeCell ref="DPN361:DPP361"/>
    <mergeCell ref="DPV361:DPX361"/>
    <mergeCell ref="DQD361:DQF361"/>
    <mergeCell ref="DQL361:DQN361"/>
    <mergeCell ref="EJF361:EJH361"/>
    <mergeCell ref="EJN361:EJP361"/>
    <mergeCell ref="EJV361:EJX361"/>
    <mergeCell ref="EKD361:EKF361"/>
    <mergeCell ref="EKL361:EKN361"/>
    <mergeCell ref="EHR361:EHT361"/>
    <mergeCell ref="EHZ361:EIB361"/>
    <mergeCell ref="EIH361:EIJ361"/>
    <mergeCell ref="EIP361:EIR361"/>
    <mergeCell ref="EIX361:EIZ361"/>
    <mergeCell ref="EGD361:EGF361"/>
    <mergeCell ref="EGL361:EGN361"/>
    <mergeCell ref="EGT361:EGV361"/>
    <mergeCell ref="EHB361:EHD361"/>
    <mergeCell ref="EHJ361:EHL361"/>
    <mergeCell ref="EEP361:EER361"/>
    <mergeCell ref="EEX361:EEZ361"/>
    <mergeCell ref="EFF361:EFH361"/>
    <mergeCell ref="EFN361:EFP361"/>
    <mergeCell ref="EFV361:EFX361"/>
    <mergeCell ref="EDB361:EDD361"/>
    <mergeCell ref="EDJ361:EDL361"/>
    <mergeCell ref="EDR361:EDT361"/>
    <mergeCell ref="EDZ361:EEB361"/>
    <mergeCell ref="EEH361:EEJ361"/>
    <mergeCell ref="EBN361:EBP361"/>
    <mergeCell ref="EBV361:EBX361"/>
    <mergeCell ref="ECD361:ECF361"/>
    <mergeCell ref="ECL361:ECN361"/>
    <mergeCell ref="ECT361:ECV361"/>
    <mergeCell ref="DZZ361:EAB361"/>
    <mergeCell ref="EAH361:EAJ361"/>
    <mergeCell ref="EAP361:EAR361"/>
    <mergeCell ref="EAX361:EAZ361"/>
    <mergeCell ref="EBF361:EBH361"/>
    <mergeCell ref="ETZ361:EUB361"/>
    <mergeCell ref="EUH361:EUJ361"/>
    <mergeCell ref="EUP361:EUR361"/>
    <mergeCell ref="EUX361:EUZ361"/>
    <mergeCell ref="EVF361:EVH361"/>
    <mergeCell ref="ESL361:ESN361"/>
    <mergeCell ref="EST361:ESV361"/>
    <mergeCell ref="ETB361:ETD361"/>
    <mergeCell ref="ETJ361:ETL361"/>
    <mergeCell ref="ETR361:ETT361"/>
    <mergeCell ref="EQX361:EQZ361"/>
    <mergeCell ref="ERF361:ERH361"/>
    <mergeCell ref="ERN361:ERP361"/>
    <mergeCell ref="ERV361:ERX361"/>
    <mergeCell ref="ESD361:ESF361"/>
    <mergeCell ref="EPJ361:EPL361"/>
    <mergeCell ref="EPR361:EPT361"/>
    <mergeCell ref="EPZ361:EQB361"/>
    <mergeCell ref="EQH361:EQJ361"/>
    <mergeCell ref="EQP361:EQR361"/>
    <mergeCell ref="ENV361:ENX361"/>
    <mergeCell ref="EOD361:EOF361"/>
    <mergeCell ref="EOL361:EON361"/>
    <mergeCell ref="EOT361:EOV361"/>
    <mergeCell ref="EPB361:EPD361"/>
    <mergeCell ref="EMH361:EMJ361"/>
    <mergeCell ref="EMP361:EMR361"/>
    <mergeCell ref="EMX361:EMZ361"/>
    <mergeCell ref="ENF361:ENH361"/>
    <mergeCell ref="ENN361:ENP361"/>
    <mergeCell ref="EKT361:EKV361"/>
    <mergeCell ref="ELB361:ELD361"/>
    <mergeCell ref="ELJ361:ELL361"/>
    <mergeCell ref="ELR361:ELT361"/>
    <mergeCell ref="ELZ361:EMB361"/>
    <mergeCell ref="FET361:FEV361"/>
    <mergeCell ref="FFB361:FFD361"/>
    <mergeCell ref="FFJ361:FFL361"/>
    <mergeCell ref="FFR361:FFT361"/>
    <mergeCell ref="FFZ361:FGB361"/>
    <mergeCell ref="FDF361:FDH361"/>
    <mergeCell ref="FDN361:FDP361"/>
    <mergeCell ref="FDV361:FDX361"/>
    <mergeCell ref="FED361:FEF361"/>
    <mergeCell ref="FEL361:FEN361"/>
    <mergeCell ref="FBR361:FBT361"/>
    <mergeCell ref="FBZ361:FCB361"/>
    <mergeCell ref="FCH361:FCJ361"/>
    <mergeCell ref="FCP361:FCR361"/>
    <mergeCell ref="FCX361:FCZ361"/>
    <mergeCell ref="FAD361:FAF361"/>
    <mergeCell ref="FAL361:FAN361"/>
    <mergeCell ref="FAT361:FAV361"/>
    <mergeCell ref="FBB361:FBD361"/>
    <mergeCell ref="FBJ361:FBL361"/>
    <mergeCell ref="EYP361:EYR361"/>
    <mergeCell ref="EYX361:EYZ361"/>
    <mergeCell ref="EZF361:EZH361"/>
    <mergeCell ref="EZN361:EZP361"/>
    <mergeCell ref="EZV361:EZX361"/>
    <mergeCell ref="EXB361:EXD361"/>
    <mergeCell ref="EXJ361:EXL361"/>
    <mergeCell ref="EXR361:EXT361"/>
    <mergeCell ref="EXZ361:EYB361"/>
    <mergeCell ref="EYH361:EYJ361"/>
    <mergeCell ref="EVN361:EVP361"/>
    <mergeCell ref="EVV361:EVX361"/>
    <mergeCell ref="EWD361:EWF361"/>
    <mergeCell ref="EWL361:EWN361"/>
    <mergeCell ref="EWT361:EWV361"/>
    <mergeCell ref="FPN361:FPP361"/>
    <mergeCell ref="FPV361:FPX361"/>
    <mergeCell ref="FQD361:FQF361"/>
    <mergeCell ref="FQL361:FQN361"/>
    <mergeCell ref="FQT361:FQV361"/>
    <mergeCell ref="FNZ361:FOB361"/>
    <mergeCell ref="FOH361:FOJ361"/>
    <mergeCell ref="FOP361:FOR361"/>
    <mergeCell ref="FOX361:FOZ361"/>
    <mergeCell ref="FPF361:FPH361"/>
    <mergeCell ref="FML361:FMN361"/>
    <mergeCell ref="FMT361:FMV361"/>
    <mergeCell ref="FNB361:FND361"/>
    <mergeCell ref="FNJ361:FNL361"/>
    <mergeCell ref="FNR361:FNT361"/>
    <mergeCell ref="FKX361:FKZ361"/>
    <mergeCell ref="FLF361:FLH361"/>
    <mergeCell ref="FLN361:FLP361"/>
    <mergeCell ref="FLV361:FLX361"/>
    <mergeCell ref="FMD361:FMF361"/>
    <mergeCell ref="FJJ361:FJL361"/>
    <mergeCell ref="FJR361:FJT361"/>
    <mergeCell ref="FJZ361:FKB361"/>
    <mergeCell ref="FKH361:FKJ361"/>
    <mergeCell ref="FKP361:FKR361"/>
    <mergeCell ref="FHV361:FHX361"/>
    <mergeCell ref="FID361:FIF361"/>
    <mergeCell ref="FIL361:FIN361"/>
    <mergeCell ref="FIT361:FIV361"/>
    <mergeCell ref="FJB361:FJD361"/>
    <mergeCell ref="FGH361:FGJ361"/>
    <mergeCell ref="FGP361:FGR361"/>
    <mergeCell ref="FGX361:FGZ361"/>
    <mergeCell ref="FHF361:FHH361"/>
    <mergeCell ref="FHN361:FHP361"/>
    <mergeCell ref="GAH361:GAJ361"/>
    <mergeCell ref="GAP361:GAR361"/>
    <mergeCell ref="GAX361:GAZ361"/>
    <mergeCell ref="GBF361:GBH361"/>
    <mergeCell ref="GBN361:GBP361"/>
    <mergeCell ref="FYT361:FYV361"/>
    <mergeCell ref="FZB361:FZD361"/>
    <mergeCell ref="FZJ361:FZL361"/>
    <mergeCell ref="FZR361:FZT361"/>
    <mergeCell ref="FZZ361:GAB361"/>
    <mergeCell ref="FXF361:FXH361"/>
    <mergeCell ref="FXN361:FXP361"/>
    <mergeCell ref="FXV361:FXX361"/>
    <mergeCell ref="FYD361:FYF361"/>
    <mergeCell ref="FYL361:FYN361"/>
    <mergeCell ref="FVR361:FVT361"/>
    <mergeCell ref="FVZ361:FWB361"/>
    <mergeCell ref="FWH361:FWJ361"/>
    <mergeCell ref="FWP361:FWR361"/>
    <mergeCell ref="FWX361:FWZ361"/>
    <mergeCell ref="FUD361:FUF361"/>
    <mergeCell ref="FUL361:FUN361"/>
    <mergeCell ref="FUT361:FUV361"/>
    <mergeCell ref="FVB361:FVD361"/>
    <mergeCell ref="FVJ361:FVL361"/>
    <mergeCell ref="FSP361:FSR361"/>
    <mergeCell ref="FSX361:FSZ361"/>
    <mergeCell ref="FTF361:FTH361"/>
    <mergeCell ref="FTN361:FTP361"/>
    <mergeCell ref="FTV361:FTX361"/>
    <mergeCell ref="FRB361:FRD361"/>
    <mergeCell ref="FRJ361:FRL361"/>
    <mergeCell ref="FRR361:FRT361"/>
    <mergeCell ref="FRZ361:FSB361"/>
    <mergeCell ref="FSH361:FSJ361"/>
    <mergeCell ref="GLB361:GLD361"/>
    <mergeCell ref="GLJ361:GLL361"/>
    <mergeCell ref="GLR361:GLT361"/>
    <mergeCell ref="GLZ361:GMB361"/>
    <mergeCell ref="GMH361:GMJ361"/>
    <mergeCell ref="GJN361:GJP361"/>
    <mergeCell ref="GJV361:GJX361"/>
    <mergeCell ref="GKD361:GKF361"/>
    <mergeCell ref="GKL361:GKN361"/>
    <mergeCell ref="GKT361:GKV361"/>
    <mergeCell ref="GHZ361:GIB361"/>
    <mergeCell ref="GIH361:GIJ361"/>
    <mergeCell ref="GIP361:GIR361"/>
    <mergeCell ref="GIX361:GIZ361"/>
    <mergeCell ref="GJF361:GJH361"/>
    <mergeCell ref="GGL361:GGN361"/>
    <mergeCell ref="GGT361:GGV361"/>
    <mergeCell ref="GHB361:GHD361"/>
    <mergeCell ref="GHJ361:GHL361"/>
    <mergeCell ref="GHR361:GHT361"/>
    <mergeCell ref="GEX361:GEZ361"/>
    <mergeCell ref="GFF361:GFH361"/>
    <mergeCell ref="GFN361:GFP361"/>
    <mergeCell ref="GFV361:GFX361"/>
    <mergeCell ref="GGD361:GGF361"/>
    <mergeCell ref="GDJ361:GDL361"/>
    <mergeCell ref="GDR361:GDT361"/>
    <mergeCell ref="GDZ361:GEB361"/>
    <mergeCell ref="GEH361:GEJ361"/>
    <mergeCell ref="GEP361:GER361"/>
    <mergeCell ref="GBV361:GBX361"/>
    <mergeCell ref="GCD361:GCF361"/>
    <mergeCell ref="GCL361:GCN361"/>
    <mergeCell ref="GCT361:GCV361"/>
    <mergeCell ref="GDB361:GDD361"/>
    <mergeCell ref="GVV361:GVX361"/>
    <mergeCell ref="GWD361:GWF361"/>
    <mergeCell ref="GWL361:GWN361"/>
    <mergeCell ref="GWT361:GWV361"/>
    <mergeCell ref="GXB361:GXD361"/>
    <mergeCell ref="GUH361:GUJ361"/>
    <mergeCell ref="GUP361:GUR361"/>
    <mergeCell ref="GUX361:GUZ361"/>
    <mergeCell ref="GVF361:GVH361"/>
    <mergeCell ref="GVN361:GVP361"/>
    <mergeCell ref="GST361:GSV361"/>
    <mergeCell ref="GTB361:GTD361"/>
    <mergeCell ref="GTJ361:GTL361"/>
    <mergeCell ref="GTR361:GTT361"/>
    <mergeCell ref="GTZ361:GUB361"/>
    <mergeCell ref="GRF361:GRH361"/>
    <mergeCell ref="GRN361:GRP361"/>
    <mergeCell ref="GRV361:GRX361"/>
    <mergeCell ref="GSD361:GSF361"/>
    <mergeCell ref="GSL361:GSN361"/>
    <mergeCell ref="GPR361:GPT361"/>
    <mergeCell ref="GPZ361:GQB361"/>
    <mergeCell ref="GQH361:GQJ361"/>
    <mergeCell ref="GQP361:GQR361"/>
    <mergeCell ref="GQX361:GQZ361"/>
    <mergeCell ref="GOD361:GOF361"/>
    <mergeCell ref="GOL361:GON361"/>
    <mergeCell ref="GOT361:GOV361"/>
    <mergeCell ref="GPB361:GPD361"/>
    <mergeCell ref="GPJ361:GPL361"/>
    <mergeCell ref="GMP361:GMR361"/>
    <mergeCell ref="GMX361:GMZ361"/>
    <mergeCell ref="GNF361:GNH361"/>
    <mergeCell ref="GNN361:GNP361"/>
    <mergeCell ref="GNV361:GNX361"/>
    <mergeCell ref="HGP361:HGR361"/>
    <mergeCell ref="HGX361:HGZ361"/>
    <mergeCell ref="HHF361:HHH361"/>
    <mergeCell ref="HHN361:HHP361"/>
    <mergeCell ref="HHV361:HHX361"/>
    <mergeCell ref="HFB361:HFD361"/>
    <mergeCell ref="HFJ361:HFL361"/>
    <mergeCell ref="HFR361:HFT361"/>
    <mergeCell ref="HFZ361:HGB361"/>
    <mergeCell ref="HGH361:HGJ361"/>
    <mergeCell ref="HDN361:HDP361"/>
    <mergeCell ref="HDV361:HDX361"/>
    <mergeCell ref="HED361:HEF361"/>
    <mergeCell ref="HEL361:HEN361"/>
    <mergeCell ref="HET361:HEV361"/>
    <mergeCell ref="HBZ361:HCB361"/>
    <mergeCell ref="HCH361:HCJ361"/>
    <mergeCell ref="HCP361:HCR361"/>
    <mergeCell ref="HCX361:HCZ361"/>
    <mergeCell ref="HDF361:HDH361"/>
    <mergeCell ref="HAL361:HAN361"/>
    <mergeCell ref="HAT361:HAV361"/>
    <mergeCell ref="HBB361:HBD361"/>
    <mergeCell ref="HBJ361:HBL361"/>
    <mergeCell ref="HBR361:HBT361"/>
    <mergeCell ref="GYX361:GYZ361"/>
    <mergeCell ref="GZF361:GZH361"/>
    <mergeCell ref="GZN361:GZP361"/>
    <mergeCell ref="GZV361:GZX361"/>
    <mergeCell ref="HAD361:HAF361"/>
    <mergeCell ref="GXJ361:GXL361"/>
    <mergeCell ref="GXR361:GXT361"/>
    <mergeCell ref="GXZ361:GYB361"/>
    <mergeCell ref="GYH361:GYJ361"/>
    <mergeCell ref="GYP361:GYR361"/>
    <mergeCell ref="HRJ361:HRL361"/>
    <mergeCell ref="HRR361:HRT361"/>
    <mergeCell ref="HRZ361:HSB361"/>
    <mergeCell ref="HSH361:HSJ361"/>
    <mergeCell ref="HSP361:HSR361"/>
    <mergeCell ref="HPV361:HPX361"/>
    <mergeCell ref="HQD361:HQF361"/>
    <mergeCell ref="HQL361:HQN361"/>
    <mergeCell ref="HQT361:HQV361"/>
    <mergeCell ref="HRB361:HRD361"/>
    <mergeCell ref="HOH361:HOJ361"/>
    <mergeCell ref="HOP361:HOR361"/>
    <mergeCell ref="HOX361:HOZ361"/>
    <mergeCell ref="HPF361:HPH361"/>
    <mergeCell ref="HPN361:HPP361"/>
    <mergeCell ref="HMT361:HMV361"/>
    <mergeCell ref="HNB361:HND361"/>
    <mergeCell ref="HNJ361:HNL361"/>
    <mergeCell ref="HNR361:HNT361"/>
    <mergeCell ref="HNZ361:HOB361"/>
    <mergeCell ref="HLF361:HLH361"/>
    <mergeCell ref="HLN361:HLP361"/>
    <mergeCell ref="HLV361:HLX361"/>
    <mergeCell ref="HMD361:HMF361"/>
    <mergeCell ref="HML361:HMN361"/>
    <mergeCell ref="HJR361:HJT361"/>
    <mergeCell ref="HJZ361:HKB361"/>
    <mergeCell ref="HKH361:HKJ361"/>
    <mergeCell ref="HKP361:HKR361"/>
    <mergeCell ref="HKX361:HKZ361"/>
    <mergeCell ref="HID361:HIF361"/>
    <mergeCell ref="HIL361:HIN361"/>
    <mergeCell ref="HIT361:HIV361"/>
    <mergeCell ref="HJB361:HJD361"/>
    <mergeCell ref="HJJ361:HJL361"/>
    <mergeCell ref="ICD361:ICF361"/>
    <mergeCell ref="ICL361:ICN361"/>
    <mergeCell ref="ICT361:ICV361"/>
    <mergeCell ref="IDB361:IDD361"/>
    <mergeCell ref="IDJ361:IDL361"/>
    <mergeCell ref="IAP361:IAR361"/>
    <mergeCell ref="IAX361:IAZ361"/>
    <mergeCell ref="IBF361:IBH361"/>
    <mergeCell ref="IBN361:IBP361"/>
    <mergeCell ref="IBV361:IBX361"/>
    <mergeCell ref="HZB361:HZD361"/>
    <mergeCell ref="HZJ361:HZL361"/>
    <mergeCell ref="HZR361:HZT361"/>
    <mergeCell ref="HZZ361:IAB361"/>
    <mergeCell ref="IAH361:IAJ361"/>
    <mergeCell ref="HXN361:HXP361"/>
    <mergeCell ref="HXV361:HXX361"/>
    <mergeCell ref="HYD361:HYF361"/>
    <mergeCell ref="HYL361:HYN361"/>
    <mergeCell ref="HYT361:HYV361"/>
    <mergeCell ref="HVZ361:HWB361"/>
    <mergeCell ref="HWH361:HWJ361"/>
    <mergeCell ref="HWP361:HWR361"/>
    <mergeCell ref="HWX361:HWZ361"/>
    <mergeCell ref="HXF361:HXH361"/>
    <mergeCell ref="HUL361:HUN361"/>
    <mergeCell ref="HUT361:HUV361"/>
    <mergeCell ref="HVB361:HVD361"/>
    <mergeCell ref="HVJ361:HVL361"/>
    <mergeCell ref="HVR361:HVT361"/>
    <mergeCell ref="HSX361:HSZ361"/>
    <mergeCell ref="HTF361:HTH361"/>
    <mergeCell ref="HTN361:HTP361"/>
    <mergeCell ref="HTV361:HTX361"/>
    <mergeCell ref="HUD361:HUF361"/>
    <mergeCell ref="IMX361:IMZ361"/>
    <mergeCell ref="INF361:INH361"/>
    <mergeCell ref="INN361:INP361"/>
    <mergeCell ref="INV361:INX361"/>
    <mergeCell ref="IOD361:IOF361"/>
    <mergeCell ref="ILJ361:ILL361"/>
    <mergeCell ref="ILR361:ILT361"/>
    <mergeCell ref="ILZ361:IMB361"/>
    <mergeCell ref="IMH361:IMJ361"/>
    <mergeCell ref="IMP361:IMR361"/>
    <mergeCell ref="IJV361:IJX361"/>
    <mergeCell ref="IKD361:IKF361"/>
    <mergeCell ref="IKL361:IKN361"/>
    <mergeCell ref="IKT361:IKV361"/>
    <mergeCell ref="ILB361:ILD361"/>
    <mergeCell ref="IIH361:IIJ361"/>
    <mergeCell ref="IIP361:IIR361"/>
    <mergeCell ref="IIX361:IIZ361"/>
    <mergeCell ref="IJF361:IJH361"/>
    <mergeCell ref="IJN361:IJP361"/>
    <mergeCell ref="IGT361:IGV361"/>
    <mergeCell ref="IHB361:IHD361"/>
    <mergeCell ref="IHJ361:IHL361"/>
    <mergeCell ref="IHR361:IHT361"/>
    <mergeCell ref="IHZ361:IIB361"/>
    <mergeCell ref="IFF361:IFH361"/>
    <mergeCell ref="IFN361:IFP361"/>
    <mergeCell ref="IFV361:IFX361"/>
    <mergeCell ref="IGD361:IGF361"/>
    <mergeCell ref="IGL361:IGN361"/>
    <mergeCell ref="IDR361:IDT361"/>
    <mergeCell ref="IDZ361:IEB361"/>
    <mergeCell ref="IEH361:IEJ361"/>
    <mergeCell ref="IEP361:IER361"/>
    <mergeCell ref="IEX361:IEZ361"/>
    <mergeCell ref="IXR361:IXT361"/>
    <mergeCell ref="IXZ361:IYB361"/>
    <mergeCell ref="IYH361:IYJ361"/>
    <mergeCell ref="IYP361:IYR361"/>
    <mergeCell ref="IYX361:IYZ361"/>
    <mergeCell ref="IWD361:IWF361"/>
    <mergeCell ref="IWL361:IWN361"/>
    <mergeCell ref="IWT361:IWV361"/>
    <mergeCell ref="IXB361:IXD361"/>
    <mergeCell ref="IXJ361:IXL361"/>
    <mergeCell ref="IUP361:IUR361"/>
    <mergeCell ref="IUX361:IUZ361"/>
    <mergeCell ref="IVF361:IVH361"/>
    <mergeCell ref="IVN361:IVP361"/>
    <mergeCell ref="IVV361:IVX361"/>
    <mergeCell ref="ITB361:ITD361"/>
    <mergeCell ref="ITJ361:ITL361"/>
    <mergeCell ref="ITR361:ITT361"/>
    <mergeCell ref="ITZ361:IUB361"/>
    <mergeCell ref="IUH361:IUJ361"/>
    <mergeCell ref="IRN361:IRP361"/>
    <mergeCell ref="IRV361:IRX361"/>
    <mergeCell ref="ISD361:ISF361"/>
    <mergeCell ref="ISL361:ISN361"/>
    <mergeCell ref="IST361:ISV361"/>
    <mergeCell ref="IPZ361:IQB361"/>
    <mergeCell ref="IQH361:IQJ361"/>
    <mergeCell ref="IQP361:IQR361"/>
    <mergeCell ref="IQX361:IQZ361"/>
    <mergeCell ref="IRF361:IRH361"/>
    <mergeCell ref="IOL361:ION361"/>
    <mergeCell ref="IOT361:IOV361"/>
    <mergeCell ref="IPB361:IPD361"/>
    <mergeCell ref="IPJ361:IPL361"/>
    <mergeCell ref="IPR361:IPT361"/>
    <mergeCell ref="JIL361:JIN361"/>
    <mergeCell ref="JIT361:JIV361"/>
    <mergeCell ref="JJB361:JJD361"/>
    <mergeCell ref="JJJ361:JJL361"/>
    <mergeCell ref="JJR361:JJT361"/>
    <mergeCell ref="JGX361:JGZ361"/>
    <mergeCell ref="JHF361:JHH361"/>
    <mergeCell ref="JHN361:JHP361"/>
    <mergeCell ref="JHV361:JHX361"/>
    <mergeCell ref="JID361:JIF361"/>
    <mergeCell ref="JFJ361:JFL361"/>
    <mergeCell ref="JFR361:JFT361"/>
    <mergeCell ref="JFZ361:JGB361"/>
    <mergeCell ref="JGH361:JGJ361"/>
    <mergeCell ref="JGP361:JGR361"/>
    <mergeCell ref="JDV361:JDX361"/>
    <mergeCell ref="JED361:JEF361"/>
    <mergeCell ref="JEL361:JEN361"/>
    <mergeCell ref="JET361:JEV361"/>
    <mergeCell ref="JFB361:JFD361"/>
    <mergeCell ref="JCH361:JCJ361"/>
    <mergeCell ref="JCP361:JCR361"/>
    <mergeCell ref="JCX361:JCZ361"/>
    <mergeCell ref="JDF361:JDH361"/>
    <mergeCell ref="JDN361:JDP361"/>
    <mergeCell ref="JAT361:JAV361"/>
    <mergeCell ref="JBB361:JBD361"/>
    <mergeCell ref="JBJ361:JBL361"/>
    <mergeCell ref="JBR361:JBT361"/>
    <mergeCell ref="JBZ361:JCB361"/>
    <mergeCell ref="IZF361:IZH361"/>
    <mergeCell ref="IZN361:IZP361"/>
    <mergeCell ref="IZV361:IZX361"/>
    <mergeCell ref="JAD361:JAF361"/>
    <mergeCell ref="JAL361:JAN361"/>
    <mergeCell ref="JTF361:JTH361"/>
    <mergeCell ref="JTN361:JTP361"/>
    <mergeCell ref="JTV361:JTX361"/>
    <mergeCell ref="JUD361:JUF361"/>
    <mergeCell ref="JUL361:JUN361"/>
    <mergeCell ref="JRR361:JRT361"/>
    <mergeCell ref="JRZ361:JSB361"/>
    <mergeCell ref="JSH361:JSJ361"/>
    <mergeCell ref="JSP361:JSR361"/>
    <mergeCell ref="JSX361:JSZ361"/>
    <mergeCell ref="JQD361:JQF361"/>
    <mergeCell ref="JQL361:JQN361"/>
    <mergeCell ref="JQT361:JQV361"/>
    <mergeCell ref="JRB361:JRD361"/>
    <mergeCell ref="JRJ361:JRL361"/>
    <mergeCell ref="JOP361:JOR361"/>
    <mergeCell ref="JOX361:JOZ361"/>
    <mergeCell ref="JPF361:JPH361"/>
    <mergeCell ref="JPN361:JPP361"/>
    <mergeCell ref="JPV361:JPX361"/>
    <mergeCell ref="JNB361:JND361"/>
    <mergeCell ref="JNJ361:JNL361"/>
    <mergeCell ref="JNR361:JNT361"/>
    <mergeCell ref="JNZ361:JOB361"/>
    <mergeCell ref="JOH361:JOJ361"/>
    <mergeCell ref="JLN361:JLP361"/>
    <mergeCell ref="JLV361:JLX361"/>
    <mergeCell ref="JMD361:JMF361"/>
    <mergeCell ref="JML361:JMN361"/>
    <mergeCell ref="JMT361:JMV361"/>
    <mergeCell ref="JJZ361:JKB361"/>
    <mergeCell ref="JKH361:JKJ361"/>
    <mergeCell ref="JKP361:JKR361"/>
    <mergeCell ref="JKX361:JKZ361"/>
    <mergeCell ref="JLF361:JLH361"/>
    <mergeCell ref="KDZ361:KEB361"/>
    <mergeCell ref="KEH361:KEJ361"/>
    <mergeCell ref="KEP361:KER361"/>
    <mergeCell ref="KEX361:KEZ361"/>
    <mergeCell ref="KFF361:KFH361"/>
    <mergeCell ref="KCL361:KCN361"/>
    <mergeCell ref="KCT361:KCV361"/>
    <mergeCell ref="KDB361:KDD361"/>
    <mergeCell ref="KDJ361:KDL361"/>
    <mergeCell ref="KDR361:KDT361"/>
    <mergeCell ref="KAX361:KAZ361"/>
    <mergeCell ref="KBF361:KBH361"/>
    <mergeCell ref="KBN361:KBP361"/>
    <mergeCell ref="KBV361:KBX361"/>
    <mergeCell ref="KCD361:KCF361"/>
    <mergeCell ref="JZJ361:JZL361"/>
    <mergeCell ref="JZR361:JZT361"/>
    <mergeCell ref="JZZ361:KAB361"/>
    <mergeCell ref="KAH361:KAJ361"/>
    <mergeCell ref="KAP361:KAR361"/>
    <mergeCell ref="JXV361:JXX361"/>
    <mergeCell ref="JYD361:JYF361"/>
    <mergeCell ref="JYL361:JYN361"/>
    <mergeCell ref="JYT361:JYV361"/>
    <mergeCell ref="JZB361:JZD361"/>
    <mergeCell ref="JWH361:JWJ361"/>
    <mergeCell ref="JWP361:JWR361"/>
    <mergeCell ref="JWX361:JWZ361"/>
    <mergeCell ref="JXF361:JXH361"/>
    <mergeCell ref="JXN361:JXP361"/>
    <mergeCell ref="JUT361:JUV361"/>
    <mergeCell ref="JVB361:JVD361"/>
    <mergeCell ref="JVJ361:JVL361"/>
    <mergeCell ref="JVR361:JVT361"/>
    <mergeCell ref="JVZ361:JWB361"/>
    <mergeCell ref="KOT361:KOV361"/>
    <mergeCell ref="KPB361:KPD361"/>
    <mergeCell ref="KPJ361:KPL361"/>
    <mergeCell ref="KPR361:KPT361"/>
    <mergeCell ref="KPZ361:KQB361"/>
    <mergeCell ref="KNF361:KNH361"/>
    <mergeCell ref="KNN361:KNP361"/>
    <mergeCell ref="KNV361:KNX361"/>
    <mergeCell ref="KOD361:KOF361"/>
    <mergeCell ref="KOL361:KON361"/>
    <mergeCell ref="KLR361:KLT361"/>
    <mergeCell ref="KLZ361:KMB361"/>
    <mergeCell ref="KMH361:KMJ361"/>
    <mergeCell ref="KMP361:KMR361"/>
    <mergeCell ref="KMX361:KMZ361"/>
    <mergeCell ref="KKD361:KKF361"/>
    <mergeCell ref="KKL361:KKN361"/>
    <mergeCell ref="KKT361:KKV361"/>
    <mergeCell ref="KLB361:KLD361"/>
    <mergeCell ref="KLJ361:KLL361"/>
    <mergeCell ref="KIP361:KIR361"/>
    <mergeCell ref="KIX361:KIZ361"/>
    <mergeCell ref="KJF361:KJH361"/>
    <mergeCell ref="KJN361:KJP361"/>
    <mergeCell ref="KJV361:KJX361"/>
    <mergeCell ref="KHB361:KHD361"/>
    <mergeCell ref="KHJ361:KHL361"/>
    <mergeCell ref="KHR361:KHT361"/>
    <mergeCell ref="KHZ361:KIB361"/>
    <mergeCell ref="KIH361:KIJ361"/>
    <mergeCell ref="KFN361:KFP361"/>
    <mergeCell ref="KFV361:KFX361"/>
    <mergeCell ref="KGD361:KGF361"/>
    <mergeCell ref="KGL361:KGN361"/>
    <mergeCell ref="KGT361:KGV361"/>
    <mergeCell ref="KZN361:KZP361"/>
    <mergeCell ref="KZV361:KZX361"/>
    <mergeCell ref="LAD361:LAF361"/>
    <mergeCell ref="LAL361:LAN361"/>
    <mergeCell ref="LAT361:LAV361"/>
    <mergeCell ref="KXZ361:KYB361"/>
    <mergeCell ref="KYH361:KYJ361"/>
    <mergeCell ref="KYP361:KYR361"/>
    <mergeCell ref="KYX361:KYZ361"/>
    <mergeCell ref="KZF361:KZH361"/>
    <mergeCell ref="KWL361:KWN361"/>
    <mergeCell ref="KWT361:KWV361"/>
    <mergeCell ref="KXB361:KXD361"/>
    <mergeCell ref="KXJ361:KXL361"/>
    <mergeCell ref="KXR361:KXT361"/>
    <mergeCell ref="KUX361:KUZ361"/>
    <mergeCell ref="KVF361:KVH361"/>
    <mergeCell ref="KVN361:KVP361"/>
    <mergeCell ref="KVV361:KVX361"/>
    <mergeCell ref="KWD361:KWF361"/>
    <mergeCell ref="KTJ361:KTL361"/>
    <mergeCell ref="KTR361:KTT361"/>
    <mergeCell ref="KTZ361:KUB361"/>
    <mergeCell ref="KUH361:KUJ361"/>
    <mergeCell ref="KUP361:KUR361"/>
    <mergeCell ref="KRV361:KRX361"/>
    <mergeCell ref="KSD361:KSF361"/>
    <mergeCell ref="KSL361:KSN361"/>
    <mergeCell ref="KST361:KSV361"/>
    <mergeCell ref="KTB361:KTD361"/>
    <mergeCell ref="KQH361:KQJ361"/>
    <mergeCell ref="KQP361:KQR361"/>
    <mergeCell ref="KQX361:KQZ361"/>
    <mergeCell ref="KRF361:KRH361"/>
    <mergeCell ref="KRN361:KRP361"/>
    <mergeCell ref="LKH361:LKJ361"/>
    <mergeCell ref="LKP361:LKR361"/>
    <mergeCell ref="LKX361:LKZ361"/>
    <mergeCell ref="LLF361:LLH361"/>
    <mergeCell ref="LLN361:LLP361"/>
    <mergeCell ref="LIT361:LIV361"/>
    <mergeCell ref="LJB361:LJD361"/>
    <mergeCell ref="LJJ361:LJL361"/>
    <mergeCell ref="LJR361:LJT361"/>
    <mergeCell ref="LJZ361:LKB361"/>
    <mergeCell ref="LHF361:LHH361"/>
    <mergeCell ref="LHN361:LHP361"/>
    <mergeCell ref="LHV361:LHX361"/>
    <mergeCell ref="LID361:LIF361"/>
    <mergeCell ref="LIL361:LIN361"/>
    <mergeCell ref="LFR361:LFT361"/>
    <mergeCell ref="LFZ361:LGB361"/>
    <mergeCell ref="LGH361:LGJ361"/>
    <mergeCell ref="LGP361:LGR361"/>
    <mergeCell ref="LGX361:LGZ361"/>
    <mergeCell ref="LED361:LEF361"/>
    <mergeCell ref="LEL361:LEN361"/>
    <mergeCell ref="LET361:LEV361"/>
    <mergeCell ref="LFB361:LFD361"/>
    <mergeCell ref="LFJ361:LFL361"/>
    <mergeCell ref="LCP361:LCR361"/>
    <mergeCell ref="LCX361:LCZ361"/>
    <mergeCell ref="LDF361:LDH361"/>
    <mergeCell ref="LDN361:LDP361"/>
    <mergeCell ref="LDV361:LDX361"/>
    <mergeCell ref="LBB361:LBD361"/>
    <mergeCell ref="LBJ361:LBL361"/>
    <mergeCell ref="LBR361:LBT361"/>
    <mergeCell ref="LBZ361:LCB361"/>
    <mergeCell ref="LCH361:LCJ361"/>
    <mergeCell ref="LVB361:LVD361"/>
    <mergeCell ref="LVJ361:LVL361"/>
    <mergeCell ref="LVR361:LVT361"/>
    <mergeCell ref="LVZ361:LWB361"/>
    <mergeCell ref="LWH361:LWJ361"/>
    <mergeCell ref="LTN361:LTP361"/>
    <mergeCell ref="LTV361:LTX361"/>
    <mergeCell ref="LUD361:LUF361"/>
    <mergeCell ref="LUL361:LUN361"/>
    <mergeCell ref="LUT361:LUV361"/>
    <mergeCell ref="LRZ361:LSB361"/>
    <mergeCell ref="LSH361:LSJ361"/>
    <mergeCell ref="LSP361:LSR361"/>
    <mergeCell ref="LSX361:LSZ361"/>
    <mergeCell ref="LTF361:LTH361"/>
    <mergeCell ref="LQL361:LQN361"/>
    <mergeCell ref="LQT361:LQV361"/>
    <mergeCell ref="LRB361:LRD361"/>
    <mergeCell ref="LRJ361:LRL361"/>
    <mergeCell ref="LRR361:LRT361"/>
    <mergeCell ref="LOX361:LOZ361"/>
    <mergeCell ref="LPF361:LPH361"/>
    <mergeCell ref="LPN361:LPP361"/>
    <mergeCell ref="LPV361:LPX361"/>
    <mergeCell ref="LQD361:LQF361"/>
    <mergeCell ref="LNJ361:LNL361"/>
    <mergeCell ref="LNR361:LNT361"/>
    <mergeCell ref="LNZ361:LOB361"/>
    <mergeCell ref="LOH361:LOJ361"/>
    <mergeCell ref="LOP361:LOR361"/>
    <mergeCell ref="LLV361:LLX361"/>
    <mergeCell ref="LMD361:LMF361"/>
    <mergeCell ref="LML361:LMN361"/>
    <mergeCell ref="LMT361:LMV361"/>
    <mergeCell ref="LNB361:LND361"/>
    <mergeCell ref="MFV361:MFX361"/>
    <mergeCell ref="MGD361:MGF361"/>
    <mergeCell ref="MGL361:MGN361"/>
    <mergeCell ref="MGT361:MGV361"/>
    <mergeCell ref="MHB361:MHD361"/>
    <mergeCell ref="MEH361:MEJ361"/>
    <mergeCell ref="MEP361:MER361"/>
    <mergeCell ref="MEX361:MEZ361"/>
    <mergeCell ref="MFF361:MFH361"/>
    <mergeCell ref="MFN361:MFP361"/>
    <mergeCell ref="MCT361:MCV361"/>
    <mergeCell ref="MDB361:MDD361"/>
    <mergeCell ref="MDJ361:MDL361"/>
    <mergeCell ref="MDR361:MDT361"/>
    <mergeCell ref="MDZ361:MEB361"/>
    <mergeCell ref="MBF361:MBH361"/>
    <mergeCell ref="MBN361:MBP361"/>
    <mergeCell ref="MBV361:MBX361"/>
    <mergeCell ref="MCD361:MCF361"/>
    <mergeCell ref="MCL361:MCN361"/>
    <mergeCell ref="LZR361:LZT361"/>
    <mergeCell ref="LZZ361:MAB361"/>
    <mergeCell ref="MAH361:MAJ361"/>
    <mergeCell ref="MAP361:MAR361"/>
    <mergeCell ref="MAX361:MAZ361"/>
    <mergeCell ref="LYD361:LYF361"/>
    <mergeCell ref="LYL361:LYN361"/>
    <mergeCell ref="LYT361:LYV361"/>
    <mergeCell ref="LZB361:LZD361"/>
    <mergeCell ref="LZJ361:LZL361"/>
    <mergeCell ref="LWP361:LWR361"/>
    <mergeCell ref="LWX361:LWZ361"/>
    <mergeCell ref="LXF361:LXH361"/>
    <mergeCell ref="LXN361:LXP361"/>
    <mergeCell ref="LXV361:LXX361"/>
    <mergeCell ref="MQP361:MQR361"/>
    <mergeCell ref="MQX361:MQZ361"/>
    <mergeCell ref="MRF361:MRH361"/>
    <mergeCell ref="MRN361:MRP361"/>
    <mergeCell ref="MRV361:MRX361"/>
    <mergeCell ref="MPB361:MPD361"/>
    <mergeCell ref="MPJ361:MPL361"/>
    <mergeCell ref="MPR361:MPT361"/>
    <mergeCell ref="MPZ361:MQB361"/>
    <mergeCell ref="MQH361:MQJ361"/>
    <mergeCell ref="MNN361:MNP361"/>
    <mergeCell ref="MNV361:MNX361"/>
    <mergeCell ref="MOD361:MOF361"/>
    <mergeCell ref="MOL361:MON361"/>
    <mergeCell ref="MOT361:MOV361"/>
    <mergeCell ref="MLZ361:MMB361"/>
    <mergeCell ref="MMH361:MMJ361"/>
    <mergeCell ref="MMP361:MMR361"/>
    <mergeCell ref="MMX361:MMZ361"/>
    <mergeCell ref="MNF361:MNH361"/>
    <mergeCell ref="MKL361:MKN361"/>
    <mergeCell ref="MKT361:MKV361"/>
    <mergeCell ref="MLB361:MLD361"/>
    <mergeCell ref="MLJ361:MLL361"/>
    <mergeCell ref="MLR361:MLT361"/>
    <mergeCell ref="MIX361:MIZ361"/>
    <mergeCell ref="MJF361:MJH361"/>
    <mergeCell ref="MJN361:MJP361"/>
    <mergeCell ref="MJV361:MJX361"/>
    <mergeCell ref="MKD361:MKF361"/>
    <mergeCell ref="MHJ361:MHL361"/>
    <mergeCell ref="MHR361:MHT361"/>
    <mergeCell ref="MHZ361:MIB361"/>
    <mergeCell ref="MIH361:MIJ361"/>
    <mergeCell ref="MIP361:MIR361"/>
    <mergeCell ref="NBJ361:NBL361"/>
    <mergeCell ref="NBR361:NBT361"/>
    <mergeCell ref="NBZ361:NCB361"/>
    <mergeCell ref="NCH361:NCJ361"/>
    <mergeCell ref="NCP361:NCR361"/>
    <mergeCell ref="MZV361:MZX361"/>
    <mergeCell ref="NAD361:NAF361"/>
    <mergeCell ref="NAL361:NAN361"/>
    <mergeCell ref="NAT361:NAV361"/>
    <mergeCell ref="NBB361:NBD361"/>
    <mergeCell ref="MYH361:MYJ361"/>
    <mergeCell ref="MYP361:MYR361"/>
    <mergeCell ref="MYX361:MYZ361"/>
    <mergeCell ref="MZF361:MZH361"/>
    <mergeCell ref="MZN361:MZP361"/>
    <mergeCell ref="MWT361:MWV361"/>
    <mergeCell ref="MXB361:MXD361"/>
    <mergeCell ref="MXJ361:MXL361"/>
    <mergeCell ref="MXR361:MXT361"/>
    <mergeCell ref="MXZ361:MYB361"/>
    <mergeCell ref="MVF361:MVH361"/>
    <mergeCell ref="MVN361:MVP361"/>
    <mergeCell ref="MVV361:MVX361"/>
    <mergeCell ref="MWD361:MWF361"/>
    <mergeCell ref="MWL361:MWN361"/>
    <mergeCell ref="MTR361:MTT361"/>
    <mergeCell ref="MTZ361:MUB361"/>
    <mergeCell ref="MUH361:MUJ361"/>
    <mergeCell ref="MUP361:MUR361"/>
    <mergeCell ref="MUX361:MUZ361"/>
    <mergeCell ref="MSD361:MSF361"/>
    <mergeCell ref="MSL361:MSN361"/>
    <mergeCell ref="MST361:MSV361"/>
    <mergeCell ref="MTB361:MTD361"/>
    <mergeCell ref="MTJ361:MTL361"/>
    <mergeCell ref="NMD361:NMF361"/>
    <mergeCell ref="NML361:NMN361"/>
    <mergeCell ref="NMT361:NMV361"/>
    <mergeCell ref="NNB361:NND361"/>
    <mergeCell ref="NNJ361:NNL361"/>
    <mergeCell ref="NKP361:NKR361"/>
    <mergeCell ref="NKX361:NKZ361"/>
    <mergeCell ref="NLF361:NLH361"/>
    <mergeCell ref="NLN361:NLP361"/>
    <mergeCell ref="NLV361:NLX361"/>
    <mergeCell ref="NJB361:NJD361"/>
    <mergeCell ref="NJJ361:NJL361"/>
    <mergeCell ref="NJR361:NJT361"/>
    <mergeCell ref="NJZ361:NKB361"/>
    <mergeCell ref="NKH361:NKJ361"/>
    <mergeCell ref="NHN361:NHP361"/>
    <mergeCell ref="NHV361:NHX361"/>
    <mergeCell ref="NID361:NIF361"/>
    <mergeCell ref="NIL361:NIN361"/>
    <mergeCell ref="NIT361:NIV361"/>
    <mergeCell ref="NFZ361:NGB361"/>
    <mergeCell ref="NGH361:NGJ361"/>
    <mergeCell ref="NGP361:NGR361"/>
    <mergeCell ref="NGX361:NGZ361"/>
    <mergeCell ref="NHF361:NHH361"/>
    <mergeCell ref="NEL361:NEN361"/>
    <mergeCell ref="NET361:NEV361"/>
    <mergeCell ref="NFB361:NFD361"/>
    <mergeCell ref="NFJ361:NFL361"/>
    <mergeCell ref="NFR361:NFT361"/>
    <mergeCell ref="NCX361:NCZ361"/>
    <mergeCell ref="NDF361:NDH361"/>
    <mergeCell ref="NDN361:NDP361"/>
    <mergeCell ref="NDV361:NDX361"/>
    <mergeCell ref="NED361:NEF361"/>
    <mergeCell ref="NWX361:NWZ361"/>
    <mergeCell ref="NXF361:NXH361"/>
    <mergeCell ref="NXN361:NXP361"/>
    <mergeCell ref="NXV361:NXX361"/>
    <mergeCell ref="NYD361:NYF361"/>
    <mergeCell ref="NVJ361:NVL361"/>
    <mergeCell ref="NVR361:NVT361"/>
    <mergeCell ref="NVZ361:NWB361"/>
    <mergeCell ref="NWH361:NWJ361"/>
    <mergeCell ref="NWP361:NWR361"/>
    <mergeCell ref="NTV361:NTX361"/>
    <mergeCell ref="NUD361:NUF361"/>
    <mergeCell ref="NUL361:NUN361"/>
    <mergeCell ref="NUT361:NUV361"/>
    <mergeCell ref="NVB361:NVD361"/>
    <mergeCell ref="NSH361:NSJ361"/>
    <mergeCell ref="NSP361:NSR361"/>
    <mergeCell ref="NSX361:NSZ361"/>
    <mergeCell ref="NTF361:NTH361"/>
    <mergeCell ref="NTN361:NTP361"/>
    <mergeCell ref="NQT361:NQV361"/>
    <mergeCell ref="NRB361:NRD361"/>
    <mergeCell ref="NRJ361:NRL361"/>
    <mergeCell ref="NRR361:NRT361"/>
    <mergeCell ref="NRZ361:NSB361"/>
    <mergeCell ref="NPF361:NPH361"/>
    <mergeCell ref="NPN361:NPP361"/>
    <mergeCell ref="NPV361:NPX361"/>
    <mergeCell ref="NQD361:NQF361"/>
    <mergeCell ref="NQL361:NQN361"/>
    <mergeCell ref="NNR361:NNT361"/>
    <mergeCell ref="NNZ361:NOB361"/>
    <mergeCell ref="NOH361:NOJ361"/>
    <mergeCell ref="NOP361:NOR361"/>
    <mergeCell ref="NOX361:NOZ361"/>
    <mergeCell ref="OHR361:OHT361"/>
    <mergeCell ref="OHZ361:OIB361"/>
    <mergeCell ref="OIH361:OIJ361"/>
    <mergeCell ref="OIP361:OIR361"/>
    <mergeCell ref="OIX361:OIZ361"/>
    <mergeCell ref="OGD361:OGF361"/>
    <mergeCell ref="OGL361:OGN361"/>
    <mergeCell ref="OGT361:OGV361"/>
    <mergeCell ref="OHB361:OHD361"/>
    <mergeCell ref="OHJ361:OHL361"/>
    <mergeCell ref="OEP361:OER361"/>
    <mergeCell ref="OEX361:OEZ361"/>
    <mergeCell ref="OFF361:OFH361"/>
    <mergeCell ref="OFN361:OFP361"/>
    <mergeCell ref="OFV361:OFX361"/>
    <mergeCell ref="ODB361:ODD361"/>
    <mergeCell ref="ODJ361:ODL361"/>
    <mergeCell ref="ODR361:ODT361"/>
    <mergeCell ref="ODZ361:OEB361"/>
    <mergeCell ref="OEH361:OEJ361"/>
    <mergeCell ref="OBN361:OBP361"/>
    <mergeCell ref="OBV361:OBX361"/>
    <mergeCell ref="OCD361:OCF361"/>
    <mergeCell ref="OCL361:OCN361"/>
    <mergeCell ref="OCT361:OCV361"/>
    <mergeCell ref="NZZ361:OAB361"/>
    <mergeCell ref="OAH361:OAJ361"/>
    <mergeCell ref="OAP361:OAR361"/>
    <mergeCell ref="OAX361:OAZ361"/>
    <mergeCell ref="OBF361:OBH361"/>
    <mergeCell ref="NYL361:NYN361"/>
    <mergeCell ref="NYT361:NYV361"/>
    <mergeCell ref="NZB361:NZD361"/>
    <mergeCell ref="NZJ361:NZL361"/>
    <mergeCell ref="NZR361:NZT361"/>
    <mergeCell ref="OSL361:OSN361"/>
    <mergeCell ref="OST361:OSV361"/>
    <mergeCell ref="OTB361:OTD361"/>
    <mergeCell ref="OTJ361:OTL361"/>
    <mergeCell ref="OTR361:OTT361"/>
    <mergeCell ref="OQX361:OQZ361"/>
    <mergeCell ref="ORF361:ORH361"/>
    <mergeCell ref="ORN361:ORP361"/>
    <mergeCell ref="ORV361:ORX361"/>
    <mergeCell ref="OSD361:OSF361"/>
    <mergeCell ref="OPJ361:OPL361"/>
    <mergeCell ref="OPR361:OPT361"/>
    <mergeCell ref="OPZ361:OQB361"/>
    <mergeCell ref="OQH361:OQJ361"/>
    <mergeCell ref="OQP361:OQR361"/>
    <mergeCell ref="ONV361:ONX361"/>
    <mergeCell ref="OOD361:OOF361"/>
    <mergeCell ref="OOL361:OON361"/>
    <mergeCell ref="OOT361:OOV361"/>
    <mergeCell ref="OPB361:OPD361"/>
    <mergeCell ref="OMH361:OMJ361"/>
    <mergeCell ref="OMP361:OMR361"/>
    <mergeCell ref="OMX361:OMZ361"/>
    <mergeCell ref="ONF361:ONH361"/>
    <mergeCell ref="ONN361:ONP361"/>
    <mergeCell ref="OKT361:OKV361"/>
    <mergeCell ref="OLB361:OLD361"/>
    <mergeCell ref="OLJ361:OLL361"/>
    <mergeCell ref="OLR361:OLT361"/>
    <mergeCell ref="OLZ361:OMB361"/>
    <mergeCell ref="OJF361:OJH361"/>
    <mergeCell ref="OJN361:OJP361"/>
    <mergeCell ref="OJV361:OJX361"/>
    <mergeCell ref="OKD361:OKF361"/>
    <mergeCell ref="OKL361:OKN361"/>
    <mergeCell ref="PDF361:PDH361"/>
    <mergeCell ref="PDN361:PDP361"/>
    <mergeCell ref="PDV361:PDX361"/>
    <mergeCell ref="PED361:PEF361"/>
    <mergeCell ref="PEL361:PEN361"/>
    <mergeCell ref="PBR361:PBT361"/>
    <mergeCell ref="PBZ361:PCB361"/>
    <mergeCell ref="PCH361:PCJ361"/>
    <mergeCell ref="PCP361:PCR361"/>
    <mergeCell ref="PCX361:PCZ361"/>
    <mergeCell ref="PAD361:PAF361"/>
    <mergeCell ref="PAL361:PAN361"/>
    <mergeCell ref="PAT361:PAV361"/>
    <mergeCell ref="PBB361:PBD361"/>
    <mergeCell ref="PBJ361:PBL361"/>
    <mergeCell ref="OYP361:OYR361"/>
    <mergeCell ref="OYX361:OYZ361"/>
    <mergeCell ref="OZF361:OZH361"/>
    <mergeCell ref="OZN361:OZP361"/>
    <mergeCell ref="OZV361:OZX361"/>
    <mergeCell ref="OXB361:OXD361"/>
    <mergeCell ref="OXJ361:OXL361"/>
    <mergeCell ref="OXR361:OXT361"/>
    <mergeCell ref="OXZ361:OYB361"/>
    <mergeCell ref="OYH361:OYJ361"/>
    <mergeCell ref="OVN361:OVP361"/>
    <mergeCell ref="OVV361:OVX361"/>
    <mergeCell ref="OWD361:OWF361"/>
    <mergeCell ref="OWL361:OWN361"/>
    <mergeCell ref="OWT361:OWV361"/>
    <mergeCell ref="OTZ361:OUB361"/>
    <mergeCell ref="OUH361:OUJ361"/>
    <mergeCell ref="OUP361:OUR361"/>
    <mergeCell ref="OUX361:OUZ361"/>
    <mergeCell ref="OVF361:OVH361"/>
    <mergeCell ref="PNZ361:POB361"/>
    <mergeCell ref="POH361:POJ361"/>
    <mergeCell ref="POP361:POR361"/>
    <mergeCell ref="POX361:POZ361"/>
    <mergeCell ref="PPF361:PPH361"/>
    <mergeCell ref="PML361:PMN361"/>
    <mergeCell ref="PMT361:PMV361"/>
    <mergeCell ref="PNB361:PND361"/>
    <mergeCell ref="PNJ361:PNL361"/>
    <mergeCell ref="PNR361:PNT361"/>
    <mergeCell ref="PKX361:PKZ361"/>
    <mergeCell ref="PLF361:PLH361"/>
    <mergeCell ref="PLN361:PLP361"/>
    <mergeCell ref="PLV361:PLX361"/>
    <mergeCell ref="PMD361:PMF361"/>
    <mergeCell ref="PJJ361:PJL361"/>
    <mergeCell ref="PJR361:PJT361"/>
    <mergeCell ref="PJZ361:PKB361"/>
    <mergeCell ref="PKH361:PKJ361"/>
    <mergeCell ref="PKP361:PKR361"/>
    <mergeCell ref="PHV361:PHX361"/>
    <mergeCell ref="PID361:PIF361"/>
    <mergeCell ref="PIL361:PIN361"/>
    <mergeCell ref="PIT361:PIV361"/>
    <mergeCell ref="PJB361:PJD361"/>
    <mergeCell ref="PGH361:PGJ361"/>
    <mergeCell ref="PGP361:PGR361"/>
    <mergeCell ref="PGX361:PGZ361"/>
    <mergeCell ref="PHF361:PHH361"/>
    <mergeCell ref="PHN361:PHP361"/>
    <mergeCell ref="PET361:PEV361"/>
    <mergeCell ref="PFB361:PFD361"/>
    <mergeCell ref="PFJ361:PFL361"/>
    <mergeCell ref="PFR361:PFT361"/>
    <mergeCell ref="PFZ361:PGB361"/>
    <mergeCell ref="PYT361:PYV361"/>
    <mergeCell ref="PZB361:PZD361"/>
    <mergeCell ref="PZJ361:PZL361"/>
    <mergeCell ref="PZR361:PZT361"/>
    <mergeCell ref="PZZ361:QAB361"/>
    <mergeCell ref="PXF361:PXH361"/>
    <mergeCell ref="PXN361:PXP361"/>
    <mergeCell ref="PXV361:PXX361"/>
    <mergeCell ref="PYD361:PYF361"/>
    <mergeCell ref="PYL361:PYN361"/>
    <mergeCell ref="PVR361:PVT361"/>
    <mergeCell ref="PVZ361:PWB361"/>
    <mergeCell ref="PWH361:PWJ361"/>
    <mergeCell ref="PWP361:PWR361"/>
    <mergeCell ref="PWX361:PWZ361"/>
    <mergeCell ref="PUD361:PUF361"/>
    <mergeCell ref="PUL361:PUN361"/>
    <mergeCell ref="PUT361:PUV361"/>
    <mergeCell ref="PVB361:PVD361"/>
    <mergeCell ref="PVJ361:PVL361"/>
    <mergeCell ref="PSP361:PSR361"/>
    <mergeCell ref="PSX361:PSZ361"/>
    <mergeCell ref="PTF361:PTH361"/>
    <mergeCell ref="PTN361:PTP361"/>
    <mergeCell ref="PTV361:PTX361"/>
    <mergeCell ref="PRB361:PRD361"/>
    <mergeCell ref="PRJ361:PRL361"/>
    <mergeCell ref="PRR361:PRT361"/>
    <mergeCell ref="PRZ361:PSB361"/>
    <mergeCell ref="PSH361:PSJ361"/>
    <mergeCell ref="PPN361:PPP361"/>
    <mergeCell ref="PPV361:PPX361"/>
    <mergeCell ref="PQD361:PQF361"/>
    <mergeCell ref="PQL361:PQN361"/>
    <mergeCell ref="PQT361:PQV361"/>
    <mergeCell ref="QJN361:QJP361"/>
    <mergeCell ref="QJV361:QJX361"/>
    <mergeCell ref="QKD361:QKF361"/>
    <mergeCell ref="QKL361:QKN361"/>
    <mergeCell ref="QKT361:QKV361"/>
    <mergeCell ref="QHZ361:QIB361"/>
    <mergeCell ref="QIH361:QIJ361"/>
    <mergeCell ref="QIP361:QIR361"/>
    <mergeCell ref="QIX361:QIZ361"/>
    <mergeCell ref="QJF361:QJH361"/>
    <mergeCell ref="QGL361:QGN361"/>
    <mergeCell ref="QGT361:QGV361"/>
    <mergeCell ref="QHB361:QHD361"/>
    <mergeCell ref="QHJ361:QHL361"/>
    <mergeCell ref="QHR361:QHT361"/>
    <mergeCell ref="QEX361:QEZ361"/>
    <mergeCell ref="QFF361:QFH361"/>
    <mergeCell ref="QFN361:QFP361"/>
    <mergeCell ref="QFV361:QFX361"/>
    <mergeCell ref="QGD361:QGF361"/>
    <mergeCell ref="QDJ361:QDL361"/>
    <mergeCell ref="QDR361:QDT361"/>
    <mergeCell ref="QDZ361:QEB361"/>
    <mergeCell ref="QEH361:QEJ361"/>
    <mergeCell ref="QEP361:QER361"/>
    <mergeCell ref="QBV361:QBX361"/>
    <mergeCell ref="QCD361:QCF361"/>
    <mergeCell ref="QCL361:QCN361"/>
    <mergeCell ref="QCT361:QCV361"/>
    <mergeCell ref="QDB361:QDD361"/>
    <mergeCell ref="QAH361:QAJ361"/>
    <mergeCell ref="QAP361:QAR361"/>
    <mergeCell ref="QAX361:QAZ361"/>
    <mergeCell ref="QBF361:QBH361"/>
    <mergeCell ref="QBN361:QBP361"/>
    <mergeCell ref="QUH361:QUJ361"/>
    <mergeCell ref="QUP361:QUR361"/>
    <mergeCell ref="QUX361:QUZ361"/>
    <mergeCell ref="QVF361:QVH361"/>
    <mergeCell ref="QVN361:QVP361"/>
    <mergeCell ref="QST361:QSV361"/>
    <mergeCell ref="QTB361:QTD361"/>
    <mergeCell ref="QTJ361:QTL361"/>
    <mergeCell ref="QTR361:QTT361"/>
    <mergeCell ref="QTZ361:QUB361"/>
    <mergeCell ref="QRF361:QRH361"/>
    <mergeCell ref="QRN361:QRP361"/>
    <mergeCell ref="QRV361:QRX361"/>
    <mergeCell ref="QSD361:QSF361"/>
    <mergeCell ref="QSL361:QSN361"/>
    <mergeCell ref="QPR361:QPT361"/>
    <mergeCell ref="QPZ361:QQB361"/>
    <mergeCell ref="QQH361:QQJ361"/>
    <mergeCell ref="QQP361:QQR361"/>
    <mergeCell ref="QQX361:QQZ361"/>
    <mergeCell ref="QOD361:QOF361"/>
    <mergeCell ref="QOL361:QON361"/>
    <mergeCell ref="QOT361:QOV361"/>
    <mergeCell ref="QPB361:QPD361"/>
    <mergeCell ref="QPJ361:QPL361"/>
    <mergeCell ref="QMP361:QMR361"/>
    <mergeCell ref="QMX361:QMZ361"/>
    <mergeCell ref="QNF361:QNH361"/>
    <mergeCell ref="QNN361:QNP361"/>
    <mergeCell ref="QNV361:QNX361"/>
    <mergeCell ref="QLB361:QLD361"/>
    <mergeCell ref="QLJ361:QLL361"/>
    <mergeCell ref="QLR361:QLT361"/>
    <mergeCell ref="QLZ361:QMB361"/>
    <mergeCell ref="QMH361:QMJ361"/>
    <mergeCell ref="RFB361:RFD361"/>
    <mergeCell ref="RFJ361:RFL361"/>
    <mergeCell ref="RFR361:RFT361"/>
    <mergeCell ref="RFZ361:RGB361"/>
    <mergeCell ref="RGH361:RGJ361"/>
    <mergeCell ref="RDN361:RDP361"/>
    <mergeCell ref="RDV361:RDX361"/>
    <mergeCell ref="RED361:REF361"/>
    <mergeCell ref="REL361:REN361"/>
    <mergeCell ref="RET361:REV361"/>
    <mergeCell ref="RBZ361:RCB361"/>
    <mergeCell ref="RCH361:RCJ361"/>
    <mergeCell ref="RCP361:RCR361"/>
    <mergeCell ref="RCX361:RCZ361"/>
    <mergeCell ref="RDF361:RDH361"/>
    <mergeCell ref="RAL361:RAN361"/>
    <mergeCell ref="RAT361:RAV361"/>
    <mergeCell ref="RBB361:RBD361"/>
    <mergeCell ref="RBJ361:RBL361"/>
    <mergeCell ref="RBR361:RBT361"/>
    <mergeCell ref="QYX361:QYZ361"/>
    <mergeCell ref="QZF361:QZH361"/>
    <mergeCell ref="QZN361:QZP361"/>
    <mergeCell ref="QZV361:QZX361"/>
    <mergeCell ref="RAD361:RAF361"/>
    <mergeCell ref="QXJ361:QXL361"/>
    <mergeCell ref="QXR361:QXT361"/>
    <mergeCell ref="QXZ361:QYB361"/>
    <mergeCell ref="QYH361:QYJ361"/>
    <mergeCell ref="QYP361:QYR361"/>
    <mergeCell ref="QVV361:QVX361"/>
    <mergeCell ref="QWD361:QWF361"/>
    <mergeCell ref="QWL361:QWN361"/>
    <mergeCell ref="QWT361:QWV361"/>
    <mergeCell ref="QXB361:QXD361"/>
    <mergeCell ref="RPV361:RPX361"/>
    <mergeCell ref="RQD361:RQF361"/>
    <mergeCell ref="RQL361:RQN361"/>
    <mergeCell ref="RQT361:RQV361"/>
    <mergeCell ref="RRB361:RRD361"/>
    <mergeCell ref="ROH361:ROJ361"/>
    <mergeCell ref="ROP361:ROR361"/>
    <mergeCell ref="ROX361:ROZ361"/>
    <mergeCell ref="RPF361:RPH361"/>
    <mergeCell ref="RPN361:RPP361"/>
    <mergeCell ref="RMT361:RMV361"/>
    <mergeCell ref="RNB361:RND361"/>
    <mergeCell ref="RNJ361:RNL361"/>
    <mergeCell ref="RNR361:RNT361"/>
    <mergeCell ref="RNZ361:ROB361"/>
    <mergeCell ref="RLF361:RLH361"/>
    <mergeCell ref="RLN361:RLP361"/>
    <mergeCell ref="RLV361:RLX361"/>
    <mergeCell ref="RMD361:RMF361"/>
    <mergeCell ref="RML361:RMN361"/>
    <mergeCell ref="RJR361:RJT361"/>
    <mergeCell ref="RJZ361:RKB361"/>
    <mergeCell ref="RKH361:RKJ361"/>
    <mergeCell ref="RKP361:RKR361"/>
    <mergeCell ref="RKX361:RKZ361"/>
    <mergeCell ref="RID361:RIF361"/>
    <mergeCell ref="RIL361:RIN361"/>
    <mergeCell ref="RIT361:RIV361"/>
    <mergeCell ref="RJB361:RJD361"/>
    <mergeCell ref="RJJ361:RJL361"/>
    <mergeCell ref="RGP361:RGR361"/>
    <mergeCell ref="RGX361:RGZ361"/>
    <mergeCell ref="RHF361:RHH361"/>
    <mergeCell ref="RHN361:RHP361"/>
    <mergeCell ref="RHV361:RHX361"/>
    <mergeCell ref="SAP361:SAR361"/>
    <mergeCell ref="SAX361:SAZ361"/>
    <mergeCell ref="SBF361:SBH361"/>
    <mergeCell ref="SBN361:SBP361"/>
    <mergeCell ref="SBV361:SBX361"/>
    <mergeCell ref="RZB361:RZD361"/>
    <mergeCell ref="RZJ361:RZL361"/>
    <mergeCell ref="RZR361:RZT361"/>
    <mergeCell ref="RZZ361:SAB361"/>
    <mergeCell ref="SAH361:SAJ361"/>
    <mergeCell ref="RXN361:RXP361"/>
    <mergeCell ref="RXV361:RXX361"/>
    <mergeCell ref="RYD361:RYF361"/>
    <mergeCell ref="RYL361:RYN361"/>
    <mergeCell ref="RYT361:RYV361"/>
    <mergeCell ref="RVZ361:RWB361"/>
    <mergeCell ref="RWH361:RWJ361"/>
    <mergeCell ref="RWP361:RWR361"/>
    <mergeCell ref="RWX361:RWZ361"/>
    <mergeCell ref="RXF361:RXH361"/>
    <mergeCell ref="RUL361:RUN361"/>
    <mergeCell ref="RUT361:RUV361"/>
    <mergeCell ref="RVB361:RVD361"/>
    <mergeCell ref="RVJ361:RVL361"/>
    <mergeCell ref="RVR361:RVT361"/>
    <mergeCell ref="RSX361:RSZ361"/>
    <mergeCell ref="RTF361:RTH361"/>
    <mergeCell ref="RTN361:RTP361"/>
    <mergeCell ref="RTV361:RTX361"/>
    <mergeCell ref="RUD361:RUF361"/>
    <mergeCell ref="RRJ361:RRL361"/>
    <mergeCell ref="RRR361:RRT361"/>
    <mergeCell ref="RRZ361:RSB361"/>
    <mergeCell ref="RSH361:RSJ361"/>
    <mergeCell ref="RSP361:RSR361"/>
    <mergeCell ref="SLJ361:SLL361"/>
    <mergeCell ref="SLR361:SLT361"/>
    <mergeCell ref="SLZ361:SMB361"/>
    <mergeCell ref="SMH361:SMJ361"/>
    <mergeCell ref="SMP361:SMR361"/>
    <mergeCell ref="SJV361:SJX361"/>
    <mergeCell ref="SKD361:SKF361"/>
    <mergeCell ref="SKL361:SKN361"/>
    <mergeCell ref="SKT361:SKV361"/>
    <mergeCell ref="SLB361:SLD361"/>
    <mergeCell ref="SIH361:SIJ361"/>
    <mergeCell ref="SIP361:SIR361"/>
    <mergeCell ref="SIX361:SIZ361"/>
    <mergeCell ref="SJF361:SJH361"/>
    <mergeCell ref="SJN361:SJP361"/>
    <mergeCell ref="SGT361:SGV361"/>
    <mergeCell ref="SHB361:SHD361"/>
    <mergeCell ref="SHJ361:SHL361"/>
    <mergeCell ref="SHR361:SHT361"/>
    <mergeCell ref="SHZ361:SIB361"/>
    <mergeCell ref="SFF361:SFH361"/>
    <mergeCell ref="SFN361:SFP361"/>
    <mergeCell ref="SFV361:SFX361"/>
    <mergeCell ref="SGD361:SGF361"/>
    <mergeCell ref="SGL361:SGN361"/>
    <mergeCell ref="SDR361:SDT361"/>
    <mergeCell ref="SDZ361:SEB361"/>
    <mergeCell ref="SEH361:SEJ361"/>
    <mergeCell ref="SEP361:SER361"/>
    <mergeCell ref="SEX361:SEZ361"/>
    <mergeCell ref="SCD361:SCF361"/>
    <mergeCell ref="SCL361:SCN361"/>
    <mergeCell ref="SCT361:SCV361"/>
    <mergeCell ref="SDB361:SDD361"/>
    <mergeCell ref="SDJ361:SDL361"/>
    <mergeCell ref="SWD361:SWF361"/>
    <mergeCell ref="SWL361:SWN361"/>
    <mergeCell ref="SWT361:SWV361"/>
    <mergeCell ref="SXB361:SXD361"/>
    <mergeCell ref="SXJ361:SXL361"/>
    <mergeCell ref="SUP361:SUR361"/>
    <mergeCell ref="SUX361:SUZ361"/>
    <mergeCell ref="SVF361:SVH361"/>
    <mergeCell ref="SVN361:SVP361"/>
    <mergeCell ref="SVV361:SVX361"/>
    <mergeCell ref="STB361:STD361"/>
    <mergeCell ref="STJ361:STL361"/>
    <mergeCell ref="STR361:STT361"/>
    <mergeCell ref="STZ361:SUB361"/>
    <mergeCell ref="SUH361:SUJ361"/>
    <mergeCell ref="SRN361:SRP361"/>
    <mergeCell ref="SRV361:SRX361"/>
    <mergeCell ref="SSD361:SSF361"/>
    <mergeCell ref="SSL361:SSN361"/>
    <mergeCell ref="SST361:SSV361"/>
    <mergeCell ref="SPZ361:SQB361"/>
    <mergeCell ref="SQH361:SQJ361"/>
    <mergeCell ref="SQP361:SQR361"/>
    <mergeCell ref="SQX361:SQZ361"/>
    <mergeCell ref="SRF361:SRH361"/>
    <mergeCell ref="SOL361:SON361"/>
    <mergeCell ref="SOT361:SOV361"/>
    <mergeCell ref="SPB361:SPD361"/>
    <mergeCell ref="SPJ361:SPL361"/>
    <mergeCell ref="SPR361:SPT361"/>
    <mergeCell ref="SMX361:SMZ361"/>
    <mergeCell ref="SNF361:SNH361"/>
    <mergeCell ref="SNN361:SNP361"/>
    <mergeCell ref="SNV361:SNX361"/>
    <mergeCell ref="SOD361:SOF361"/>
    <mergeCell ref="TGX361:TGZ361"/>
    <mergeCell ref="THF361:THH361"/>
    <mergeCell ref="THN361:THP361"/>
    <mergeCell ref="THV361:THX361"/>
    <mergeCell ref="TID361:TIF361"/>
    <mergeCell ref="TFJ361:TFL361"/>
    <mergeCell ref="TFR361:TFT361"/>
    <mergeCell ref="TFZ361:TGB361"/>
    <mergeCell ref="TGH361:TGJ361"/>
    <mergeCell ref="TGP361:TGR361"/>
    <mergeCell ref="TDV361:TDX361"/>
    <mergeCell ref="TED361:TEF361"/>
    <mergeCell ref="TEL361:TEN361"/>
    <mergeCell ref="TET361:TEV361"/>
    <mergeCell ref="TFB361:TFD361"/>
    <mergeCell ref="TCH361:TCJ361"/>
    <mergeCell ref="TCP361:TCR361"/>
    <mergeCell ref="TCX361:TCZ361"/>
    <mergeCell ref="TDF361:TDH361"/>
    <mergeCell ref="TDN361:TDP361"/>
    <mergeCell ref="TAT361:TAV361"/>
    <mergeCell ref="TBB361:TBD361"/>
    <mergeCell ref="TBJ361:TBL361"/>
    <mergeCell ref="TBR361:TBT361"/>
    <mergeCell ref="TBZ361:TCB361"/>
    <mergeCell ref="SZF361:SZH361"/>
    <mergeCell ref="SZN361:SZP361"/>
    <mergeCell ref="SZV361:SZX361"/>
    <mergeCell ref="TAD361:TAF361"/>
    <mergeCell ref="TAL361:TAN361"/>
    <mergeCell ref="SXR361:SXT361"/>
    <mergeCell ref="SXZ361:SYB361"/>
    <mergeCell ref="SYH361:SYJ361"/>
    <mergeCell ref="SYP361:SYR361"/>
    <mergeCell ref="SYX361:SYZ361"/>
    <mergeCell ref="TRR361:TRT361"/>
    <mergeCell ref="TRZ361:TSB361"/>
    <mergeCell ref="TSH361:TSJ361"/>
    <mergeCell ref="TSP361:TSR361"/>
    <mergeCell ref="TSX361:TSZ361"/>
    <mergeCell ref="TQD361:TQF361"/>
    <mergeCell ref="TQL361:TQN361"/>
    <mergeCell ref="TQT361:TQV361"/>
    <mergeCell ref="TRB361:TRD361"/>
    <mergeCell ref="TRJ361:TRL361"/>
    <mergeCell ref="TOP361:TOR361"/>
    <mergeCell ref="TOX361:TOZ361"/>
    <mergeCell ref="TPF361:TPH361"/>
    <mergeCell ref="TPN361:TPP361"/>
    <mergeCell ref="TPV361:TPX361"/>
    <mergeCell ref="TNB361:TND361"/>
    <mergeCell ref="TNJ361:TNL361"/>
    <mergeCell ref="TNR361:TNT361"/>
    <mergeCell ref="TNZ361:TOB361"/>
    <mergeCell ref="TOH361:TOJ361"/>
    <mergeCell ref="TLN361:TLP361"/>
    <mergeCell ref="TLV361:TLX361"/>
    <mergeCell ref="TMD361:TMF361"/>
    <mergeCell ref="TML361:TMN361"/>
    <mergeCell ref="TMT361:TMV361"/>
    <mergeCell ref="TJZ361:TKB361"/>
    <mergeCell ref="TKH361:TKJ361"/>
    <mergeCell ref="TKP361:TKR361"/>
    <mergeCell ref="TKX361:TKZ361"/>
    <mergeCell ref="TLF361:TLH361"/>
    <mergeCell ref="TIL361:TIN361"/>
    <mergeCell ref="TIT361:TIV361"/>
    <mergeCell ref="TJB361:TJD361"/>
    <mergeCell ref="TJJ361:TJL361"/>
    <mergeCell ref="TJR361:TJT361"/>
    <mergeCell ref="UCL361:UCN361"/>
    <mergeCell ref="UCT361:UCV361"/>
    <mergeCell ref="UDB361:UDD361"/>
    <mergeCell ref="UDJ361:UDL361"/>
    <mergeCell ref="UDR361:UDT361"/>
    <mergeCell ref="UAX361:UAZ361"/>
    <mergeCell ref="UBF361:UBH361"/>
    <mergeCell ref="UBN361:UBP361"/>
    <mergeCell ref="UBV361:UBX361"/>
    <mergeCell ref="UCD361:UCF361"/>
    <mergeCell ref="TZJ361:TZL361"/>
    <mergeCell ref="TZR361:TZT361"/>
    <mergeCell ref="TZZ361:UAB361"/>
    <mergeCell ref="UAH361:UAJ361"/>
    <mergeCell ref="UAP361:UAR361"/>
    <mergeCell ref="TXV361:TXX361"/>
    <mergeCell ref="TYD361:TYF361"/>
    <mergeCell ref="TYL361:TYN361"/>
    <mergeCell ref="TYT361:TYV361"/>
    <mergeCell ref="TZB361:TZD361"/>
    <mergeCell ref="TWH361:TWJ361"/>
    <mergeCell ref="TWP361:TWR361"/>
    <mergeCell ref="TWX361:TWZ361"/>
    <mergeCell ref="TXF361:TXH361"/>
    <mergeCell ref="TXN361:TXP361"/>
    <mergeCell ref="TUT361:TUV361"/>
    <mergeCell ref="TVB361:TVD361"/>
    <mergeCell ref="TVJ361:TVL361"/>
    <mergeCell ref="TVR361:TVT361"/>
    <mergeCell ref="TVZ361:TWB361"/>
    <mergeCell ref="TTF361:TTH361"/>
    <mergeCell ref="TTN361:TTP361"/>
    <mergeCell ref="TTV361:TTX361"/>
    <mergeCell ref="TUD361:TUF361"/>
    <mergeCell ref="TUL361:TUN361"/>
    <mergeCell ref="UNF361:UNH361"/>
    <mergeCell ref="UNN361:UNP361"/>
    <mergeCell ref="UNV361:UNX361"/>
    <mergeCell ref="UOD361:UOF361"/>
    <mergeCell ref="UOL361:UON361"/>
    <mergeCell ref="ULR361:ULT361"/>
    <mergeCell ref="ULZ361:UMB361"/>
    <mergeCell ref="UMH361:UMJ361"/>
    <mergeCell ref="UMP361:UMR361"/>
    <mergeCell ref="UMX361:UMZ361"/>
    <mergeCell ref="UKD361:UKF361"/>
    <mergeCell ref="UKL361:UKN361"/>
    <mergeCell ref="UKT361:UKV361"/>
    <mergeCell ref="ULB361:ULD361"/>
    <mergeCell ref="ULJ361:ULL361"/>
    <mergeCell ref="UIP361:UIR361"/>
    <mergeCell ref="UIX361:UIZ361"/>
    <mergeCell ref="UJF361:UJH361"/>
    <mergeCell ref="UJN361:UJP361"/>
    <mergeCell ref="UJV361:UJX361"/>
    <mergeCell ref="UHB361:UHD361"/>
    <mergeCell ref="UHJ361:UHL361"/>
    <mergeCell ref="UHR361:UHT361"/>
    <mergeCell ref="UHZ361:UIB361"/>
    <mergeCell ref="UIH361:UIJ361"/>
    <mergeCell ref="UFN361:UFP361"/>
    <mergeCell ref="UFV361:UFX361"/>
    <mergeCell ref="UGD361:UGF361"/>
    <mergeCell ref="UGL361:UGN361"/>
    <mergeCell ref="UGT361:UGV361"/>
    <mergeCell ref="UDZ361:UEB361"/>
    <mergeCell ref="UEH361:UEJ361"/>
    <mergeCell ref="UEP361:UER361"/>
    <mergeCell ref="UEX361:UEZ361"/>
    <mergeCell ref="UFF361:UFH361"/>
    <mergeCell ref="UXZ361:UYB361"/>
    <mergeCell ref="UYH361:UYJ361"/>
    <mergeCell ref="UYP361:UYR361"/>
    <mergeCell ref="UYX361:UYZ361"/>
    <mergeCell ref="UZF361:UZH361"/>
    <mergeCell ref="UWL361:UWN361"/>
    <mergeCell ref="UWT361:UWV361"/>
    <mergeCell ref="UXB361:UXD361"/>
    <mergeCell ref="UXJ361:UXL361"/>
    <mergeCell ref="UXR361:UXT361"/>
    <mergeCell ref="UUX361:UUZ361"/>
    <mergeCell ref="UVF361:UVH361"/>
    <mergeCell ref="UVN361:UVP361"/>
    <mergeCell ref="UVV361:UVX361"/>
    <mergeCell ref="UWD361:UWF361"/>
    <mergeCell ref="UTJ361:UTL361"/>
    <mergeCell ref="UTR361:UTT361"/>
    <mergeCell ref="UTZ361:UUB361"/>
    <mergeCell ref="UUH361:UUJ361"/>
    <mergeCell ref="UUP361:UUR361"/>
    <mergeCell ref="URV361:URX361"/>
    <mergeCell ref="USD361:USF361"/>
    <mergeCell ref="USL361:USN361"/>
    <mergeCell ref="UST361:USV361"/>
    <mergeCell ref="UTB361:UTD361"/>
    <mergeCell ref="UQH361:UQJ361"/>
    <mergeCell ref="UQP361:UQR361"/>
    <mergeCell ref="UQX361:UQZ361"/>
    <mergeCell ref="URF361:URH361"/>
    <mergeCell ref="URN361:URP361"/>
    <mergeCell ref="UOT361:UOV361"/>
    <mergeCell ref="UPB361:UPD361"/>
    <mergeCell ref="UPJ361:UPL361"/>
    <mergeCell ref="UPR361:UPT361"/>
    <mergeCell ref="UPZ361:UQB361"/>
    <mergeCell ref="VIT361:VIV361"/>
    <mergeCell ref="VJB361:VJD361"/>
    <mergeCell ref="VJJ361:VJL361"/>
    <mergeCell ref="VJR361:VJT361"/>
    <mergeCell ref="VJZ361:VKB361"/>
    <mergeCell ref="VHF361:VHH361"/>
    <mergeCell ref="VHN361:VHP361"/>
    <mergeCell ref="VHV361:VHX361"/>
    <mergeCell ref="VID361:VIF361"/>
    <mergeCell ref="VIL361:VIN361"/>
    <mergeCell ref="VFR361:VFT361"/>
    <mergeCell ref="VFZ361:VGB361"/>
    <mergeCell ref="VGH361:VGJ361"/>
    <mergeCell ref="VGP361:VGR361"/>
    <mergeCell ref="VGX361:VGZ361"/>
    <mergeCell ref="VED361:VEF361"/>
    <mergeCell ref="VEL361:VEN361"/>
    <mergeCell ref="VET361:VEV361"/>
    <mergeCell ref="VFB361:VFD361"/>
    <mergeCell ref="VFJ361:VFL361"/>
    <mergeCell ref="VCP361:VCR361"/>
    <mergeCell ref="VCX361:VCZ361"/>
    <mergeCell ref="VDF361:VDH361"/>
    <mergeCell ref="VDN361:VDP361"/>
    <mergeCell ref="VDV361:VDX361"/>
    <mergeCell ref="VBB361:VBD361"/>
    <mergeCell ref="VBJ361:VBL361"/>
    <mergeCell ref="VBR361:VBT361"/>
    <mergeCell ref="VBZ361:VCB361"/>
    <mergeCell ref="VCH361:VCJ361"/>
    <mergeCell ref="UZN361:UZP361"/>
    <mergeCell ref="UZV361:UZX361"/>
    <mergeCell ref="VAD361:VAF361"/>
    <mergeCell ref="VAL361:VAN361"/>
    <mergeCell ref="VAT361:VAV361"/>
    <mergeCell ref="VTN361:VTP361"/>
    <mergeCell ref="VTV361:VTX361"/>
    <mergeCell ref="VUD361:VUF361"/>
    <mergeCell ref="VUL361:VUN361"/>
    <mergeCell ref="VUT361:VUV361"/>
    <mergeCell ref="VRZ361:VSB361"/>
    <mergeCell ref="VSH361:VSJ361"/>
    <mergeCell ref="VSP361:VSR361"/>
    <mergeCell ref="VSX361:VSZ361"/>
    <mergeCell ref="VTF361:VTH361"/>
    <mergeCell ref="VQL361:VQN361"/>
    <mergeCell ref="VQT361:VQV361"/>
    <mergeCell ref="VRB361:VRD361"/>
    <mergeCell ref="VRJ361:VRL361"/>
    <mergeCell ref="VRR361:VRT361"/>
    <mergeCell ref="VOX361:VOZ361"/>
    <mergeCell ref="VPF361:VPH361"/>
    <mergeCell ref="VPN361:VPP361"/>
    <mergeCell ref="VPV361:VPX361"/>
    <mergeCell ref="VQD361:VQF361"/>
    <mergeCell ref="VNJ361:VNL361"/>
    <mergeCell ref="VNR361:VNT361"/>
    <mergeCell ref="VNZ361:VOB361"/>
    <mergeCell ref="VOH361:VOJ361"/>
    <mergeCell ref="VOP361:VOR361"/>
    <mergeCell ref="VLV361:VLX361"/>
    <mergeCell ref="VMD361:VMF361"/>
    <mergeCell ref="VML361:VMN361"/>
    <mergeCell ref="VMT361:VMV361"/>
    <mergeCell ref="VNB361:VND361"/>
    <mergeCell ref="VKH361:VKJ361"/>
    <mergeCell ref="VKP361:VKR361"/>
    <mergeCell ref="VKX361:VKZ361"/>
    <mergeCell ref="VLF361:VLH361"/>
    <mergeCell ref="VLN361:VLP361"/>
    <mergeCell ref="WEX361:WEZ361"/>
    <mergeCell ref="WFF361:WFH361"/>
    <mergeCell ref="WFN361:WFP361"/>
    <mergeCell ref="WCT361:WCV361"/>
    <mergeCell ref="WDB361:WDD361"/>
    <mergeCell ref="WDJ361:WDL361"/>
    <mergeCell ref="WDR361:WDT361"/>
    <mergeCell ref="WDZ361:WEB361"/>
    <mergeCell ref="WBF361:WBH361"/>
    <mergeCell ref="WBN361:WBP361"/>
    <mergeCell ref="WBV361:WBX361"/>
    <mergeCell ref="WCD361:WCF361"/>
    <mergeCell ref="WCL361:WCN361"/>
    <mergeCell ref="VZR361:VZT361"/>
    <mergeCell ref="VZZ361:WAB361"/>
    <mergeCell ref="WAH361:WAJ361"/>
    <mergeCell ref="WAP361:WAR361"/>
    <mergeCell ref="WAX361:WAZ361"/>
    <mergeCell ref="VYD361:VYF361"/>
    <mergeCell ref="VYL361:VYN361"/>
    <mergeCell ref="VYT361:VYV361"/>
    <mergeCell ref="VZB361:VZD361"/>
    <mergeCell ref="VZJ361:VZL361"/>
    <mergeCell ref="VWP361:VWR361"/>
    <mergeCell ref="VWX361:VWZ361"/>
    <mergeCell ref="VXF361:VXH361"/>
    <mergeCell ref="VXN361:VXP361"/>
    <mergeCell ref="VXV361:VXX361"/>
    <mergeCell ref="VVB361:VVD361"/>
    <mergeCell ref="VVJ361:VVL361"/>
    <mergeCell ref="VVR361:VVT361"/>
    <mergeCell ref="VVZ361:VWB361"/>
    <mergeCell ref="VWH361:VWJ361"/>
    <mergeCell ref="A395:B395"/>
    <mergeCell ref="I395:J395"/>
    <mergeCell ref="Q395:R395"/>
    <mergeCell ref="Y395:Z395"/>
    <mergeCell ref="AG395:AH395"/>
    <mergeCell ref="AO395:AP395"/>
    <mergeCell ref="AW395:AX395"/>
    <mergeCell ref="BE395:BF395"/>
    <mergeCell ref="BM395:BN395"/>
    <mergeCell ref="BU395:BV395"/>
    <mergeCell ref="CC395:CD395"/>
    <mergeCell ref="CK395:CL395"/>
    <mergeCell ref="CS395:CT395"/>
    <mergeCell ref="XCX361:XCZ361"/>
    <mergeCell ref="XDF361:XDH361"/>
    <mergeCell ref="XDN361:XDP361"/>
    <mergeCell ref="XDV361:XDX361"/>
    <mergeCell ref="XED361:XEF361"/>
    <mergeCell ref="XBJ361:XBL361"/>
    <mergeCell ref="XBR361:XBT361"/>
    <mergeCell ref="XBZ361:XCB361"/>
    <mergeCell ref="XCH361:XCJ361"/>
    <mergeCell ref="XCP361:XCR361"/>
    <mergeCell ref="WZV361:WZX361"/>
    <mergeCell ref="XAD361:XAF361"/>
    <mergeCell ref="XAL361:XAN361"/>
    <mergeCell ref="XAT361:XAV361"/>
    <mergeCell ref="XBB361:XBD361"/>
    <mergeCell ref="WYH361:WYJ361"/>
    <mergeCell ref="WYP361:WYR361"/>
    <mergeCell ref="WYX361:WYZ361"/>
    <mergeCell ref="WZF361:WZH361"/>
    <mergeCell ref="WZN361:WZP361"/>
    <mergeCell ref="WWT361:WWV361"/>
    <mergeCell ref="WXB361:WXD361"/>
    <mergeCell ref="WXJ361:WXL361"/>
    <mergeCell ref="WXR361:WXT361"/>
    <mergeCell ref="WXZ361:WYB361"/>
    <mergeCell ref="WVF361:WVH361"/>
    <mergeCell ref="WVN361:WVP361"/>
    <mergeCell ref="WVV361:WVX361"/>
    <mergeCell ref="WWD361:WWF361"/>
    <mergeCell ref="WWL361:WWN361"/>
    <mergeCell ref="WTR361:WTT361"/>
    <mergeCell ref="WTZ361:WUB361"/>
    <mergeCell ref="WUH361:WUJ361"/>
    <mergeCell ref="WUP361:WUR361"/>
    <mergeCell ref="WUX361:WUZ361"/>
    <mergeCell ref="WSD361:WSF361"/>
    <mergeCell ref="WSL361:WSN361"/>
    <mergeCell ref="WST361:WSV361"/>
    <mergeCell ref="WTB361:WTD361"/>
    <mergeCell ref="WTJ361:WTL361"/>
    <mergeCell ref="WQP361:WQR361"/>
    <mergeCell ref="WQX361:WQZ361"/>
    <mergeCell ref="WRF361:WRH361"/>
    <mergeCell ref="WRN361:WRP361"/>
    <mergeCell ref="WRV361:WRX361"/>
    <mergeCell ref="WPB361:WPD361"/>
    <mergeCell ref="WPJ361:WPL361"/>
    <mergeCell ref="WPR361:WPT361"/>
    <mergeCell ref="WPZ361:WQB361"/>
    <mergeCell ref="WQH361:WQJ361"/>
    <mergeCell ref="WNN361:WNP361"/>
    <mergeCell ref="KS395:KT395"/>
    <mergeCell ref="LA395:LB395"/>
    <mergeCell ref="LI395:LJ395"/>
    <mergeCell ref="LQ395:LR395"/>
    <mergeCell ref="LY395:LZ395"/>
    <mergeCell ref="JE395:JF395"/>
    <mergeCell ref="JM395:JN395"/>
    <mergeCell ref="JU395:JV395"/>
    <mergeCell ref="KC395:KD395"/>
    <mergeCell ref="KK395:KL395"/>
    <mergeCell ref="HQ395:HR395"/>
    <mergeCell ref="HY395:HZ395"/>
    <mergeCell ref="IG395:IH395"/>
    <mergeCell ref="IO395:IP395"/>
    <mergeCell ref="IW395:IX395"/>
    <mergeCell ref="GC395:GD395"/>
    <mergeCell ref="GK395:GL395"/>
    <mergeCell ref="GS395:GT395"/>
    <mergeCell ref="HA395:HB395"/>
    <mergeCell ref="HI395:HJ395"/>
    <mergeCell ref="EO395:EP395"/>
    <mergeCell ref="EW395:EX395"/>
    <mergeCell ref="FE395:FF395"/>
    <mergeCell ref="FM395:FN395"/>
    <mergeCell ref="FU395:FV395"/>
    <mergeCell ref="DA395:DB395"/>
    <mergeCell ref="DI395:DJ395"/>
    <mergeCell ref="DQ395:DR395"/>
    <mergeCell ref="DY395:DZ395"/>
    <mergeCell ref="EG395:EH395"/>
    <mergeCell ref="XEL361:XEN361"/>
    <mergeCell ref="XET361:XEV361"/>
    <mergeCell ref="XFB361:XFD361"/>
    <mergeCell ref="WNV361:WNX361"/>
    <mergeCell ref="WOD361:WOF361"/>
    <mergeCell ref="WOL361:WON361"/>
    <mergeCell ref="WOT361:WOV361"/>
    <mergeCell ref="WLZ361:WMB361"/>
    <mergeCell ref="WMH361:WMJ361"/>
    <mergeCell ref="WMP361:WMR361"/>
    <mergeCell ref="WMX361:WMZ361"/>
    <mergeCell ref="WNF361:WNH361"/>
    <mergeCell ref="WKL361:WKN361"/>
    <mergeCell ref="WKT361:WKV361"/>
    <mergeCell ref="WLB361:WLD361"/>
    <mergeCell ref="WLJ361:WLL361"/>
    <mergeCell ref="WLR361:WLT361"/>
    <mergeCell ref="WIX361:WIZ361"/>
    <mergeCell ref="WJF361:WJH361"/>
    <mergeCell ref="WJN361:WJP361"/>
    <mergeCell ref="WJV361:WJX361"/>
    <mergeCell ref="WKD361:WKF361"/>
    <mergeCell ref="WHJ361:WHL361"/>
    <mergeCell ref="WHR361:WHT361"/>
    <mergeCell ref="WHZ361:WIB361"/>
    <mergeCell ref="WIH361:WIJ361"/>
    <mergeCell ref="WIP361:WIR361"/>
    <mergeCell ref="WFV361:WFX361"/>
    <mergeCell ref="WGD361:WGF361"/>
    <mergeCell ref="WGL361:WGN361"/>
    <mergeCell ref="WGT361:WGV361"/>
    <mergeCell ref="WHB361:WHD361"/>
    <mergeCell ref="WEH361:WEJ361"/>
    <mergeCell ref="WEP361:WER361"/>
    <mergeCell ref="VM395:VN395"/>
    <mergeCell ref="VU395:VV395"/>
    <mergeCell ref="WC395:WD395"/>
    <mergeCell ref="WK395:WL395"/>
    <mergeCell ref="WS395:WT395"/>
    <mergeCell ref="TY395:TZ395"/>
    <mergeCell ref="UG395:UH395"/>
    <mergeCell ref="UO395:UP395"/>
    <mergeCell ref="UW395:UX395"/>
    <mergeCell ref="VE395:VF395"/>
    <mergeCell ref="SK395:SL395"/>
    <mergeCell ref="SS395:ST395"/>
    <mergeCell ref="TA395:TB395"/>
    <mergeCell ref="TI395:TJ395"/>
    <mergeCell ref="TQ395:TR395"/>
    <mergeCell ref="QW395:QX395"/>
    <mergeCell ref="RE395:RF395"/>
    <mergeCell ref="RM395:RN395"/>
    <mergeCell ref="RU395:RV395"/>
    <mergeCell ref="SC395:SD395"/>
    <mergeCell ref="PI395:PJ395"/>
    <mergeCell ref="PQ395:PR395"/>
    <mergeCell ref="PY395:PZ395"/>
    <mergeCell ref="QG395:QH395"/>
    <mergeCell ref="QO395:QP395"/>
    <mergeCell ref="NU395:NV395"/>
    <mergeCell ref="OC395:OD395"/>
    <mergeCell ref="OK395:OL395"/>
    <mergeCell ref="OS395:OT395"/>
    <mergeCell ref="PA395:PB395"/>
    <mergeCell ref="MG395:MH395"/>
    <mergeCell ref="MO395:MP395"/>
    <mergeCell ref="MW395:MX395"/>
    <mergeCell ref="NE395:NF395"/>
    <mergeCell ref="NM395:NN395"/>
    <mergeCell ref="AGG395:AGH395"/>
    <mergeCell ref="AGO395:AGP395"/>
    <mergeCell ref="AGW395:AGX395"/>
    <mergeCell ref="AHE395:AHF395"/>
    <mergeCell ref="AHM395:AHN395"/>
    <mergeCell ref="AES395:AET395"/>
    <mergeCell ref="AFA395:AFB395"/>
    <mergeCell ref="AFI395:AFJ395"/>
    <mergeCell ref="AFQ395:AFR395"/>
    <mergeCell ref="AFY395:AFZ395"/>
    <mergeCell ref="ADE395:ADF395"/>
    <mergeCell ref="ADM395:ADN395"/>
    <mergeCell ref="ADU395:ADV395"/>
    <mergeCell ref="AEC395:AED395"/>
    <mergeCell ref="AEK395:AEL395"/>
    <mergeCell ref="ABQ395:ABR395"/>
    <mergeCell ref="ABY395:ABZ395"/>
    <mergeCell ref="ACG395:ACH395"/>
    <mergeCell ref="ACO395:ACP395"/>
    <mergeCell ref="ACW395:ACX395"/>
    <mergeCell ref="AAC395:AAD395"/>
    <mergeCell ref="AAK395:AAL395"/>
    <mergeCell ref="AAS395:AAT395"/>
    <mergeCell ref="ABA395:ABB395"/>
    <mergeCell ref="ABI395:ABJ395"/>
    <mergeCell ref="YO395:YP395"/>
    <mergeCell ref="YW395:YX395"/>
    <mergeCell ref="ZE395:ZF395"/>
    <mergeCell ref="ZM395:ZN395"/>
    <mergeCell ref="ZU395:ZV395"/>
    <mergeCell ref="XA395:XB395"/>
    <mergeCell ref="XI395:XJ395"/>
    <mergeCell ref="XQ395:XR395"/>
    <mergeCell ref="XY395:XZ395"/>
    <mergeCell ref="YG395:YH395"/>
    <mergeCell ref="ARA395:ARB395"/>
    <mergeCell ref="ARI395:ARJ395"/>
    <mergeCell ref="ARQ395:ARR395"/>
    <mergeCell ref="ARY395:ARZ395"/>
    <mergeCell ref="ASG395:ASH395"/>
    <mergeCell ref="APM395:APN395"/>
    <mergeCell ref="APU395:APV395"/>
    <mergeCell ref="AQC395:AQD395"/>
    <mergeCell ref="AQK395:AQL395"/>
    <mergeCell ref="AQS395:AQT395"/>
    <mergeCell ref="ANY395:ANZ395"/>
    <mergeCell ref="AOG395:AOH395"/>
    <mergeCell ref="AOO395:AOP395"/>
    <mergeCell ref="AOW395:AOX395"/>
    <mergeCell ref="APE395:APF395"/>
    <mergeCell ref="AMK395:AML395"/>
    <mergeCell ref="AMS395:AMT395"/>
    <mergeCell ref="ANA395:ANB395"/>
    <mergeCell ref="ANI395:ANJ395"/>
    <mergeCell ref="ANQ395:ANR395"/>
    <mergeCell ref="AKW395:AKX395"/>
    <mergeCell ref="ALE395:ALF395"/>
    <mergeCell ref="ALM395:ALN395"/>
    <mergeCell ref="ALU395:ALV395"/>
    <mergeCell ref="AMC395:AMD395"/>
    <mergeCell ref="AJI395:AJJ395"/>
    <mergeCell ref="AJQ395:AJR395"/>
    <mergeCell ref="AJY395:AJZ395"/>
    <mergeCell ref="AKG395:AKH395"/>
    <mergeCell ref="AKO395:AKP395"/>
    <mergeCell ref="AHU395:AHV395"/>
    <mergeCell ref="AIC395:AID395"/>
    <mergeCell ref="AIK395:AIL395"/>
    <mergeCell ref="AIS395:AIT395"/>
    <mergeCell ref="AJA395:AJB395"/>
    <mergeCell ref="BBU395:BBV395"/>
    <mergeCell ref="BCC395:BCD395"/>
    <mergeCell ref="BCK395:BCL395"/>
    <mergeCell ref="BCS395:BCT395"/>
    <mergeCell ref="BDA395:BDB395"/>
    <mergeCell ref="BAG395:BAH395"/>
    <mergeCell ref="BAO395:BAP395"/>
    <mergeCell ref="BAW395:BAX395"/>
    <mergeCell ref="BBE395:BBF395"/>
    <mergeCell ref="BBM395:BBN395"/>
    <mergeCell ref="AYS395:AYT395"/>
    <mergeCell ref="AZA395:AZB395"/>
    <mergeCell ref="AZI395:AZJ395"/>
    <mergeCell ref="AZQ395:AZR395"/>
    <mergeCell ref="AZY395:AZZ395"/>
    <mergeCell ref="AXE395:AXF395"/>
    <mergeCell ref="AXM395:AXN395"/>
    <mergeCell ref="AXU395:AXV395"/>
    <mergeCell ref="AYC395:AYD395"/>
    <mergeCell ref="AYK395:AYL395"/>
    <mergeCell ref="AVQ395:AVR395"/>
    <mergeCell ref="AVY395:AVZ395"/>
    <mergeCell ref="AWG395:AWH395"/>
    <mergeCell ref="AWO395:AWP395"/>
    <mergeCell ref="AWW395:AWX395"/>
    <mergeCell ref="AUC395:AUD395"/>
    <mergeCell ref="AUK395:AUL395"/>
    <mergeCell ref="AUS395:AUT395"/>
    <mergeCell ref="AVA395:AVB395"/>
    <mergeCell ref="AVI395:AVJ395"/>
    <mergeCell ref="ASO395:ASP395"/>
    <mergeCell ref="ASW395:ASX395"/>
    <mergeCell ref="ATE395:ATF395"/>
    <mergeCell ref="ATM395:ATN395"/>
    <mergeCell ref="ATU395:ATV395"/>
    <mergeCell ref="BMO395:BMP395"/>
    <mergeCell ref="BMW395:BMX395"/>
    <mergeCell ref="BNE395:BNF395"/>
    <mergeCell ref="BNM395:BNN395"/>
    <mergeCell ref="BNU395:BNV395"/>
    <mergeCell ref="BLA395:BLB395"/>
    <mergeCell ref="BLI395:BLJ395"/>
    <mergeCell ref="BLQ395:BLR395"/>
    <mergeCell ref="BLY395:BLZ395"/>
    <mergeCell ref="BMG395:BMH395"/>
    <mergeCell ref="BJM395:BJN395"/>
    <mergeCell ref="BJU395:BJV395"/>
    <mergeCell ref="BKC395:BKD395"/>
    <mergeCell ref="BKK395:BKL395"/>
    <mergeCell ref="BKS395:BKT395"/>
    <mergeCell ref="BHY395:BHZ395"/>
    <mergeCell ref="BIG395:BIH395"/>
    <mergeCell ref="BIO395:BIP395"/>
    <mergeCell ref="BIW395:BIX395"/>
    <mergeCell ref="BJE395:BJF395"/>
    <mergeCell ref="BGK395:BGL395"/>
    <mergeCell ref="BGS395:BGT395"/>
    <mergeCell ref="BHA395:BHB395"/>
    <mergeCell ref="BHI395:BHJ395"/>
    <mergeCell ref="BHQ395:BHR395"/>
    <mergeCell ref="BEW395:BEX395"/>
    <mergeCell ref="BFE395:BFF395"/>
    <mergeCell ref="BFM395:BFN395"/>
    <mergeCell ref="BFU395:BFV395"/>
    <mergeCell ref="BGC395:BGD395"/>
    <mergeCell ref="BDI395:BDJ395"/>
    <mergeCell ref="BDQ395:BDR395"/>
    <mergeCell ref="BDY395:BDZ395"/>
    <mergeCell ref="BEG395:BEH395"/>
    <mergeCell ref="BEO395:BEP395"/>
    <mergeCell ref="BXI395:BXJ395"/>
    <mergeCell ref="BXQ395:BXR395"/>
    <mergeCell ref="BXY395:BXZ395"/>
    <mergeCell ref="BYG395:BYH395"/>
    <mergeCell ref="BYO395:BYP395"/>
    <mergeCell ref="BVU395:BVV395"/>
    <mergeCell ref="BWC395:BWD395"/>
    <mergeCell ref="BWK395:BWL395"/>
    <mergeCell ref="BWS395:BWT395"/>
    <mergeCell ref="BXA395:BXB395"/>
    <mergeCell ref="BUG395:BUH395"/>
    <mergeCell ref="BUO395:BUP395"/>
    <mergeCell ref="BUW395:BUX395"/>
    <mergeCell ref="BVE395:BVF395"/>
    <mergeCell ref="BVM395:BVN395"/>
    <mergeCell ref="BSS395:BST395"/>
    <mergeCell ref="BTA395:BTB395"/>
    <mergeCell ref="BTI395:BTJ395"/>
    <mergeCell ref="BTQ395:BTR395"/>
    <mergeCell ref="BTY395:BTZ395"/>
    <mergeCell ref="BRE395:BRF395"/>
    <mergeCell ref="BRM395:BRN395"/>
    <mergeCell ref="BRU395:BRV395"/>
    <mergeCell ref="BSC395:BSD395"/>
    <mergeCell ref="BSK395:BSL395"/>
    <mergeCell ref="BPQ395:BPR395"/>
    <mergeCell ref="BPY395:BPZ395"/>
    <mergeCell ref="BQG395:BQH395"/>
    <mergeCell ref="BQO395:BQP395"/>
    <mergeCell ref="BQW395:BQX395"/>
    <mergeCell ref="BOC395:BOD395"/>
    <mergeCell ref="BOK395:BOL395"/>
    <mergeCell ref="BOS395:BOT395"/>
    <mergeCell ref="BPA395:BPB395"/>
    <mergeCell ref="BPI395:BPJ395"/>
    <mergeCell ref="CIC395:CID395"/>
    <mergeCell ref="CIK395:CIL395"/>
    <mergeCell ref="CIS395:CIT395"/>
    <mergeCell ref="CJA395:CJB395"/>
    <mergeCell ref="CJI395:CJJ395"/>
    <mergeCell ref="CGO395:CGP395"/>
    <mergeCell ref="CGW395:CGX395"/>
    <mergeCell ref="CHE395:CHF395"/>
    <mergeCell ref="CHM395:CHN395"/>
    <mergeCell ref="CHU395:CHV395"/>
    <mergeCell ref="CFA395:CFB395"/>
    <mergeCell ref="CFI395:CFJ395"/>
    <mergeCell ref="CFQ395:CFR395"/>
    <mergeCell ref="CFY395:CFZ395"/>
    <mergeCell ref="CGG395:CGH395"/>
    <mergeCell ref="CDM395:CDN395"/>
    <mergeCell ref="CDU395:CDV395"/>
    <mergeCell ref="CEC395:CED395"/>
    <mergeCell ref="CEK395:CEL395"/>
    <mergeCell ref="CES395:CET395"/>
    <mergeCell ref="CBY395:CBZ395"/>
    <mergeCell ref="CCG395:CCH395"/>
    <mergeCell ref="CCO395:CCP395"/>
    <mergeCell ref="CCW395:CCX395"/>
    <mergeCell ref="CDE395:CDF395"/>
    <mergeCell ref="CAK395:CAL395"/>
    <mergeCell ref="CAS395:CAT395"/>
    <mergeCell ref="CBA395:CBB395"/>
    <mergeCell ref="CBI395:CBJ395"/>
    <mergeCell ref="CBQ395:CBR395"/>
    <mergeCell ref="BYW395:BYX395"/>
    <mergeCell ref="BZE395:BZF395"/>
    <mergeCell ref="BZM395:BZN395"/>
    <mergeCell ref="BZU395:BZV395"/>
    <mergeCell ref="CAC395:CAD395"/>
    <mergeCell ref="CSW395:CSX395"/>
    <mergeCell ref="CTE395:CTF395"/>
    <mergeCell ref="CTM395:CTN395"/>
    <mergeCell ref="CTU395:CTV395"/>
    <mergeCell ref="CUC395:CUD395"/>
    <mergeCell ref="CRI395:CRJ395"/>
    <mergeCell ref="CRQ395:CRR395"/>
    <mergeCell ref="CRY395:CRZ395"/>
    <mergeCell ref="CSG395:CSH395"/>
    <mergeCell ref="CSO395:CSP395"/>
    <mergeCell ref="CPU395:CPV395"/>
    <mergeCell ref="CQC395:CQD395"/>
    <mergeCell ref="CQK395:CQL395"/>
    <mergeCell ref="CQS395:CQT395"/>
    <mergeCell ref="CRA395:CRB395"/>
    <mergeCell ref="COG395:COH395"/>
    <mergeCell ref="COO395:COP395"/>
    <mergeCell ref="COW395:COX395"/>
    <mergeCell ref="CPE395:CPF395"/>
    <mergeCell ref="CPM395:CPN395"/>
    <mergeCell ref="CMS395:CMT395"/>
    <mergeCell ref="CNA395:CNB395"/>
    <mergeCell ref="CNI395:CNJ395"/>
    <mergeCell ref="CNQ395:CNR395"/>
    <mergeCell ref="CNY395:CNZ395"/>
    <mergeCell ref="CLE395:CLF395"/>
    <mergeCell ref="CLM395:CLN395"/>
    <mergeCell ref="CLU395:CLV395"/>
    <mergeCell ref="CMC395:CMD395"/>
    <mergeCell ref="CMK395:CML395"/>
    <mergeCell ref="CJQ395:CJR395"/>
    <mergeCell ref="CJY395:CJZ395"/>
    <mergeCell ref="CKG395:CKH395"/>
    <mergeCell ref="CKO395:CKP395"/>
    <mergeCell ref="CKW395:CKX395"/>
    <mergeCell ref="DDQ395:DDR395"/>
    <mergeCell ref="DDY395:DDZ395"/>
    <mergeCell ref="DEG395:DEH395"/>
    <mergeCell ref="DEO395:DEP395"/>
    <mergeCell ref="DEW395:DEX395"/>
    <mergeCell ref="DCC395:DCD395"/>
    <mergeCell ref="DCK395:DCL395"/>
    <mergeCell ref="DCS395:DCT395"/>
    <mergeCell ref="DDA395:DDB395"/>
    <mergeCell ref="DDI395:DDJ395"/>
    <mergeCell ref="DAO395:DAP395"/>
    <mergeCell ref="DAW395:DAX395"/>
    <mergeCell ref="DBE395:DBF395"/>
    <mergeCell ref="DBM395:DBN395"/>
    <mergeCell ref="DBU395:DBV395"/>
    <mergeCell ref="CZA395:CZB395"/>
    <mergeCell ref="CZI395:CZJ395"/>
    <mergeCell ref="CZQ395:CZR395"/>
    <mergeCell ref="CZY395:CZZ395"/>
    <mergeCell ref="DAG395:DAH395"/>
    <mergeCell ref="CXM395:CXN395"/>
    <mergeCell ref="CXU395:CXV395"/>
    <mergeCell ref="CYC395:CYD395"/>
    <mergeCell ref="CYK395:CYL395"/>
    <mergeCell ref="CYS395:CYT395"/>
    <mergeCell ref="CVY395:CVZ395"/>
    <mergeCell ref="CWG395:CWH395"/>
    <mergeCell ref="CWO395:CWP395"/>
    <mergeCell ref="CWW395:CWX395"/>
    <mergeCell ref="CXE395:CXF395"/>
    <mergeCell ref="CUK395:CUL395"/>
    <mergeCell ref="CUS395:CUT395"/>
    <mergeCell ref="CVA395:CVB395"/>
    <mergeCell ref="CVI395:CVJ395"/>
    <mergeCell ref="CVQ395:CVR395"/>
    <mergeCell ref="DOK395:DOL395"/>
    <mergeCell ref="DOS395:DOT395"/>
    <mergeCell ref="DPA395:DPB395"/>
    <mergeCell ref="DPI395:DPJ395"/>
    <mergeCell ref="DPQ395:DPR395"/>
    <mergeCell ref="DMW395:DMX395"/>
    <mergeCell ref="DNE395:DNF395"/>
    <mergeCell ref="DNM395:DNN395"/>
    <mergeCell ref="DNU395:DNV395"/>
    <mergeCell ref="DOC395:DOD395"/>
    <mergeCell ref="DLI395:DLJ395"/>
    <mergeCell ref="DLQ395:DLR395"/>
    <mergeCell ref="DLY395:DLZ395"/>
    <mergeCell ref="DMG395:DMH395"/>
    <mergeCell ref="DMO395:DMP395"/>
    <mergeCell ref="DJU395:DJV395"/>
    <mergeCell ref="DKC395:DKD395"/>
    <mergeCell ref="DKK395:DKL395"/>
    <mergeCell ref="DKS395:DKT395"/>
    <mergeCell ref="DLA395:DLB395"/>
    <mergeCell ref="DIG395:DIH395"/>
    <mergeCell ref="DIO395:DIP395"/>
    <mergeCell ref="DIW395:DIX395"/>
    <mergeCell ref="DJE395:DJF395"/>
    <mergeCell ref="DJM395:DJN395"/>
    <mergeCell ref="DGS395:DGT395"/>
    <mergeCell ref="DHA395:DHB395"/>
    <mergeCell ref="DHI395:DHJ395"/>
    <mergeCell ref="DHQ395:DHR395"/>
    <mergeCell ref="DHY395:DHZ395"/>
    <mergeCell ref="DFE395:DFF395"/>
    <mergeCell ref="DFM395:DFN395"/>
    <mergeCell ref="DFU395:DFV395"/>
    <mergeCell ref="DGC395:DGD395"/>
    <mergeCell ref="DGK395:DGL395"/>
    <mergeCell ref="DZE395:DZF395"/>
    <mergeCell ref="DZM395:DZN395"/>
    <mergeCell ref="DZU395:DZV395"/>
    <mergeCell ref="EAC395:EAD395"/>
    <mergeCell ref="EAK395:EAL395"/>
    <mergeCell ref="DXQ395:DXR395"/>
    <mergeCell ref="DXY395:DXZ395"/>
    <mergeCell ref="DYG395:DYH395"/>
    <mergeCell ref="DYO395:DYP395"/>
    <mergeCell ref="DYW395:DYX395"/>
    <mergeCell ref="DWC395:DWD395"/>
    <mergeCell ref="DWK395:DWL395"/>
    <mergeCell ref="DWS395:DWT395"/>
    <mergeCell ref="DXA395:DXB395"/>
    <mergeCell ref="DXI395:DXJ395"/>
    <mergeCell ref="DUO395:DUP395"/>
    <mergeCell ref="DUW395:DUX395"/>
    <mergeCell ref="DVE395:DVF395"/>
    <mergeCell ref="DVM395:DVN395"/>
    <mergeCell ref="DVU395:DVV395"/>
    <mergeCell ref="DTA395:DTB395"/>
    <mergeCell ref="DTI395:DTJ395"/>
    <mergeCell ref="DTQ395:DTR395"/>
    <mergeCell ref="DTY395:DTZ395"/>
    <mergeCell ref="DUG395:DUH395"/>
    <mergeCell ref="DRM395:DRN395"/>
    <mergeCell ref="DRU395:DRV395"/>
    <mergeCell ref="DSC395:DSD395"/>
    <mergeCell ref="DSK395:DSL395"/>
    <mergeCell ref="DSS395:DST395"/>
    <mergeCell ref="DPY395:DPZ395"/>
    <mergeCell ref="DQG395:DQH395"/>
    <mergeCell ref="DQO395:DQP395"/>
    <mergeCell ref="DQW395:DQX395"/>
    <mergeCell ref="DRE395:DRF395"/>
    <mergeCell ref="EJY395:EJZ395"/>
    <mergeCell ref="EKG395:EKH395"/>
    <mergeCell ref="EKO395:EKP395"/>
    <mergeCell ref="EKW395:EKX395"/>
    <mergeCell ref="ELE395:ELF395"/>
    <mergeCell ref="EIK395:EIL395"/>
    <mergeCell ref="EIS395:EIT395"/>
    <mergeCell ref="EJA395:EJB395"/>
    <mergeCell ref="EJI395:EJJ395"/>
    <mergeCell ref="EJQ395:EJR395"/>
    <mergeCell ref="EGW395:EGX395"/>
    <mergeCell ref="EHE395:EHF395"/>
    <mergeCell ref="EHM395:EHN395"/>
    <mergeCell ref="EHU395:EHV395"/>
    <mergeCell ref="EIC395:EID395"/>
    <mergeCell ref="EFI395:EFJ395"/>
    <mergeCell ref="EFQ395:EFR395"/>
    <mergeCell ref="EFY395:EFZ395"/>
    <mergeCell ref="EGG395:EGH395"/>
    <mergeCell ref="EGO395:EGP395"/>
    <mergeCell ref="EDU395:EDV395"/>
    <mergeCell ref="EEC395:EED395"/>
    <mergeCell ref="EEK395:EEL395"/>
    <mergeCell ref="EES395:EET395"/>
    <mergeCell ref="EFA395:EFB395"/>
    <mergeCell ref="ECG395:ECH395"/>
    <mergeCell ref="ECO395:ECP395"/>
    <mergeCell ref="ECW395:ECX395"/>
    <mergeCell ref="EDE395:EDF395"/>
    <mergeCell ref="EDM395:EDN395"/>
    <mergeCell ref="EAS395:EAT395"/>
    <mergeCell ref="EBA395:EBB395"/>
    <mergeCell ref="EBI395:EBJ395"/>
    <mergeCell ref="EBQ395:EBR395"/>
    <mergeCell ref="EBY395:EBZ395"/>
    <mergeCell ref="EUS395:EUT395"/>
    <mergeCell ref="EVA395:EVB395"/>
    <mergeCell ref="EVI395:EVJ395"/>
    <mergeCell ref="EVQ395:EVR395"/>
    <mergeCell ref="EVY395:EVZ395"/>
    <mergeCell ref="ETE395:ETF395"/>
    <mergeCell ref="ETM395:ETN395"/>
    <mergeCell ref="ETU395:ETV395"/>
    <mergeCell ref="EUC395:EUD395"/>
    <mergeCell ref="EUK395:EUL395"/>
    <mergeCell ref="ERQ395:ERR395"/>
    <mergeCell ref="ERY395:ERZ395"/>
    <mergeCell ref="ESG395:ESH395"/>
    <mergeCell ref="ESO395:ESP395"/>
    <mergeCell ref="ESW395:ESX395"/>
    <mergeCell ref="EQC395:EQD395"/>
    <mergeCell ref="EQK395:EQL395"/>
    <mergeCell ref="EQS395:EQT395"/>
    <mergeCell ref="ERA395:ERB395"/>
    <mergeCell ref="ERI395:ERJ395"/>
    <mergeCell ref="EOO395:EOP395"/>
    <mergeCell ref="EOW395:EOX395"/>
    <mergeCell ref="EPE395:EPF395"/>
    <mergeCell ref="EPM395:EPN395"/>
    <mergeCell ref="EPU395:EPV395"/>
    <mergeCell ref="ENA395:ENB395"/>
    <mergeCell ref="ENI395:ENJ395"/>
    <mergeCell ref="ENQ395:ENR395"/>
    <mergeCell ref="ENY395:ENZ395"/>
    <mergeCell ref="EOG395:EOH395"/>
    <mergeCell ref="ELM395:ELN395"/>
    <mergeCell ref="ELU395:ELV395"/>
    <mergeCell ref="EMC395:EMD395"/>
    <mergeCell ref="EMK395:EML395"/>
    <mergeCell ref="EMS395:EMT395"/>
    <mergeCell ref="FFM395:FFN395"/>
    <mergeCell ref="FFU395:FFV395"/>
    <mergeCell ref="FGC395:FGD395"/>
    <mergeCell ref="FGK395:FGL395"/>
    <mergeCell ref="FGS395:FGT395"/>
    <mergeCell ref="FDY395:FDZ395"/>
    <mergeCell ref="FEG395:FEH395"/>
    <mergeCell ref="FEO395:FEP395"/>
    <mergeCell ref="FEW395:FEX395"/>
    <mergeCell ref="FFE395:FFF395"/>
    <mergeCell ref="FCK395:FCL395"/>
    <mergeCell ref="FCS395:FCT395"/>
    <mergeCell ref="FDA395:FDB395"/>
    <mergeCell ref="FDI395:FDJ395"/>
    <mergeCell ref="FDQ395:FDR395"/>
    <mergeCell ref="FAW395:FAX395"/>
    <mergeCell ref="FBE395:FBF395"/>
    <mergeCell ref="FBM395:FBN395"/>
    <mergeCell ref="FBU395:FBV395"/>
    <mergeCell ref="FCC395:FCD395"/>
    <mergeCell ref="EZI395:EZJ395"/>
    <mergeCell ref="EZQ395:EZR395"/>
    <mergeCell ref="EZY395:EZZ395"/>
    <mergeCell ref="FAG395:FAH395"/>
    <mergeCell ref="FAO395:FAP395"/>
    <mergeCell ref="EXU395:EXV395"/>
    <mergeCell ref="EYC395:EYD395"/>
    <mergeCell ref="EYK395:EYL395"/>
    <mergeCell ref="EYS395:EYT395"/>
    <mergeCell ref="EZA395:EZB395"/>
    <mergeCell ref="EWG395:EWH395"/>
    <mergeCell ref="EWO395:EWP395"/>
    <mergeCell ref="EWW395:EWX395"/>
    <mergeCell ref="EXE395:EXF395"/>
    <mergeCell ref="EXM395:EXN395"/>
    <mergeCell ref="FQG395:FQH395"/>
    <mergeCell ref="FQO395:FQP395"/>
    <mergeCell ref="FQW395:FQX395"/>
    <mergeCell ref="FRE395:FRF395"/>
    <mergeCell ref="FRM395:FRN395"/>
    <mergeCell ref="FOS395:FOT395"/>
    <mergeCell ref="FPA395:FPB395"/>
    <mergeCell ref="FPI395:FPJ395"/>
    <mergeCell ref="FPQ395:FPR395"/>
    <mergeCell ref="FPY395:FPZ395"/>
    <mergeCell ref="FNE395:FNF395"/>
    <mergeCell ref="FNM395:FNN395"/>
    <mergeCell ref="FNU395:FNV395"/>
    <mergeCell ref="FOC395:FOD395"/>
    <mergeCell ref="FOK395:FOL395"/>
    <mergeCell ref="FLQ395:FLR395"/>
    <mergeCell ref="FLY395:FLZ395"/>
    <mergeCell ref="FMG395:FMH395"/>
    <mergeCell ref="FMO395:FMP395"/>
    <mergeCell ref="FMW395:FMX395"/>
    <mergeCell ref="FKC395:FKD395"/>
    <mergeCell ref="FKK395:FKL395"/>
    <mergeCell ref="FKS395:FKT395"/>
    <mergeCell ref="FLA395:FLB395"/>
    <mergeCell ref="FLI395:FLJ395"/>
    <mergeCell ref="FIO395:FIP395"/>
    <mergeCell ref="FIW395:FIX395"/>
    <mergeCell ref="FJE395:FJF395"/>
    <mergeCell ref="FJM395:FJN395"/>
    <mergeCell ref="FJU395:FJV395"/>
    <mergeCell ref="FHA395:FHB395"/>
    <mergeCell ref="FHI395:FHJ395"/>
    <mergeCell ref="FHQ395:FHR395"/>
    <mergeCell ref="FHY395:FHZ395"/>
    <mergeCell ref="FIG395:FIH395"/>
    <mergeCell ref="GBA395:GBB395"/>
    <mergeCell ref="GBI395:GBJ395"/>
    <mergeCell ref="GBQ395:GBR395"/>
    <mergeCell ref="GBY395:GBZ395"/>
    <mergeCell ref="GCG395:GCH395"/>
    <mergeCell ref="FZM395:FZN395"/>
    <mergeCell ref="FZU395:FZV395"/>
    <mergeCell ref="GAC395:GAD395"/>
    <mergeCell ref="GAK395:GAL395"/>
    <mergeCell ref="GAS395:GAT395"/>
    <mergeCell ref="FXY395:FXZ395"/>
    <mergeCell ref="FYG395:FYH395"/>
    <mergeCell ref="FYO395:FYP395"/>
    <mergeCell ref="FYW395:FYX395"/>
    <mergeCell ref="FZE395:FZF395"/>
    <mergeCell ref="FWK395:FWL395"/>
    <mergeCell ref="FWS395:FWT395"/>
    <mergeCell ref="FXA395:FXB395"/>
    <mergeCell ref="FXI395:FXJ395"/>
    <mergeCell ref="FXQ395:FXR395"/>
    <mergeCell ref="FUW395:FUX395"/>
    <mergeCell ref="FVE395:FVF395"/>
    <mergeCell ref="FVM395:FVN395"/>
    <mergeCell ref="FVU395:FVV395"/>
    <mergeCell ref="FWC395:FWD395"/>
    <mergeCell ref="FTI395:FTJ395"/>
    <mergeCell ref="FTQ395:FTR395"/>
    <mergeCell ref="FTY395:FTZ395"/>
    <mergeCell ref="FUG395:FUH395"/>
    <mergeCell ref="FUO395:FUP395"/>
    <mergeCell ref="FRU395:FRV395"/>
    <mergeCell ref="FSC395:FSD395"/>
    <mergeCell ref="FSK395:FSL395"/>
    <mergeCell ref="FSS395:FST395"/>
    <mergeCell ref="FTA395:FTB395"/>
    <mergeCell ref="GLU395:GLV395"/>
    <mergeCell ref="GMC395:GMD395"/>
    <mergeCell ref="GMK395:GML395"/>
    <mergeCell ref="GMS395:GMT395"/>
    <mergeCell ref="GNA395:GNB395"/>
    <mergeCell ref="GKG395:GKH395"/>
    <mergeCell ref="GKO395:GKP395"/>
    <mergeCell ref="GKW395:GKX395"/>
    <mergeCell ref="GLE395:GLF395"/>
    <mergeCell ref="GLM395:GLN395"/>
    <mergeCell ref="GIS395:GIT395"/>
    <mergeCell ref="GJA395:GJB395"/>
    <mergeCell ref="GJI395:GJJ395"/>
    <mergeCell ref="GJQ395:GJR395"/>
    <mergeCell ref="GJY395:GJZ395"/>
    <mergeCell ref="GHE395:GHF395"/>
    <mergeCell ref="GHM395:GHN395"/>
    <mergeCell ref="GHU395:GHV395"/>
    <mergeCell ref="GIC395:GID395"/>
    <mergeCell ref="GIK395:GIL395"/>
    <mergeCell ref="GFQ395:GFR395"/>
    <mergeCell ref="GFY395:GFZ395"/>
    <mergeCell ref="GGG395:GGH395"/>
    <mergeCell ref="GGO395:GGP395"/>
    <mergeCell ref="GGW395:GGX395"/>
    <mergeCell ref="GEC395:GED395"/>
    <mergeCell ref="GEK395:GEL395"/>
    <mergeCell ref="GES395:GET395"/>
    <mergeCell ref="GFA395:GFB395"/>
    <mergeCell ref="GFI395:GFJ395"/>
    <mergeCell ref="GCO395:GCP395"/>
    <mergeCell ref="GCW395:GCX395"/>
    <mergeCell ref="GDE395:GDF395"/>
    <mergeCell ref="GDM395:GDN395"/>
    <mergeCell ref="GDU395:GDV395"/>
    <mergeCell ref="GWO395:GWP395"/>
    <mergeCell ref="GWW395:GWX395"/>
    <mergeCell ref="GXE395:GXF395"/>
    <mergeCell ref="GXM395:GXN395"/>
    <mergeCell ref="GXU395:GXV395"/>
    <mergeCell ref="GVA395:GVB395"/>
    <mergeCell ref="GVI395:GVJ395"/>
    <mergeCell ref="GVQ395:GVR395"/>
    <mergeCell ref="GVY395:GVZ395"/>
    <mergeCell ref="GWG395:GWH395"/>
    <mergeCell ref="GTM395:GTN395"/>
    <mergeCell ref="GTU395:GTV395"/>
    <mergeCell ref="GUC395:GUD395"/>
    <mergeCell ref="GUK395:GUL395"/>
    <mergeCell ref="GUS395:GUT395"/>
    <mergeCell ref="GRY395:GRZ395"/>
    <mergeCell ref="GSG395:GSH395"/>
    <mergeCell ref="GSO395:GSP395"/>
    <mergeCell ref="GSW395:GSX395"/>
    <mergeCell ref="GTE395:GTF395"/>
    <mergeCell ref="GQK395:GQL395"/>
    <mergeCell ref="GQS395:GQT395"/>
    <mergeCell ref="GRA395:GRB395"/>
    <mergeCell ref="GRI395:GRJ395"/>
    <mergeCell ref="GRQ395:GRR395"/>
    <mergeCell ref="GOW395:GOX395"/>
    <mergeCell ref="GPE395:GPF395"/>
    <mergeCell ref="GPM395:GPN395"/>
    <mergeCell ref="GPU395:GPV395"/>
    <mergeCell ref="GQC395:GQD395"/>
    <mergeCell ref="GNI395:GNJ395"/>
    <mergeCell ref="GNQ395:GNR395"/>
    <mergeCell ref="GNY395:GNZ395"/>
    <mergeCell ref="GOG395:GOH395"/>
    <mergeCell ref="GOO395:GOP395"/>
    <mergeCell ref="HHI395:HHJ395"/>
    <mergeCell ref="HHQ395:HHR395"/>
    <mergeCell ref="HHY395:HHZ395"/>
    <mergeCell ref="HIG395:HIH395"/>
    <mergeCell ref="HIO395:HIP395"/>
    <mergeCell ref="HFU395:HFV395"/>
    <mergeCell ref="HGC395:HGD395"/>
    <mergeCell ref="HGK395:HGL395"/>
    <mergeCell ref="HGS395:HGT395"/>
    <mergeCell ref="HHA395:HHB395"/>
    <mergeCell ref="HEG395:HEH395"/>
    <mergeCell ref="HEO395:HEP395"/>
    <mergeCell ref="HEW395:HEX395"/>
    <mergeCell ref="HFE395:HFF395"/>
    <mergeCell ref="HFM395:HFN395"/>
    <mergeCell ref="HCS395:HCT395"/>
    <mergeCell ref="HDA395:HDB395"/>
    <mergeCell ref="HDI395:HDJ395"/>
    <mergeCell ref="HDQ395:HDR395"/>
    <mergeCell ref="HDY395:HDZ395"/>
    <mergeCell ref="HBE395:HBF395"/>
    <mergeCell ref="HBM395:HBN395"/>
    <mergeCell ref="HBU395:HBV395"/>
    <mergeCell ref="HCC395:HCD395"/>
    <mergeCell ref="HCK395:HCL395"/>
    <mergeCell ref="GZQ395:GZR395"/>
    <mergeCell ref="GZY395:GZZ395"/>
    <mergeCell ref="HAG395:HAH395"/>
    <mergeCell ref="HAO395:HAP395"/>
    <mergeCell ref="HAW395:HAX395"/>
    <mergeCell ref="GYC395:GYD395"/>
    <mergeCell ref="GYK395:GYL395"/>
    <mergeCell ref="GYS395:GYT395"/>
    <mergeCell ref="GZA395:GZB395"/>
    <mergeCell ref="GZI395:GZJ395"/>
    <mergeCell ref="HSC395:HSD395"/>
    <mergeCell ref="HSK395:HSL395"/>
    <mergeCell ref="HSS395:HST395"/>
    <mergeCell ref="HTA395:HTB395"/>
    <mergeCell ref="HTI395:HTJ395"/>
    <mergeCell ref="HQO395:HQP395"/>
    <mergeCell ref="HQW395:HQX395"/>
    <mergeCell ref="HRE395:HRF395"/>
    <mergeCell ref="HRM395:HRN395"/>
    <mergeCell ref="HRU395:HRV395"/>
    <mergeCell ref="HPA395:HPB395"/>
    <mergeCell ref="HPI395:HPJ395"/>
    <mergeCell ref="HPQ395:HPR395"/>
    <mergeCell ref="HPY395:HPZ395"/>
    <mergeCell ref="HQG395:HQH395"/>
    <mergeCell ref="HNM395:HNN395"/>
    <mergeCell ref="HNU395:HNV395"/>
    <mergeCell ref="HOC395:HOD395"/>
    <mergeCell ref="HOK395:HOL395"/>
    <mergeCell ref="HOS395:HOT395"/>
    <mergeCell ref="HLY395:HLZ395"/>
    <mergeCell ref="HMG395:HMH395"/>
    <mergeCell ref="HMO395:HMP395"/>
    <mergeCell ref="HMW395:HMX395"/>
    <mergeCell ref="HNE395:HNF395"/>
    <mergeCell ref="HKK395:HKL395"/>
    <mergeCell ref="HKS395:HKT395"/>
    <mergeCell ref="HLA395:HLB395"/>
    <mergeCell ref="HLI395:HLJ395"/>
    <mergeCell ref="HLQ395:HLR395"/>
    <mergeCell ref="HIW395:HIX395"/>
    <mergeCell ref="HJE395:HJF395"/>
    <mergeCell ref="HJM395:HJN395"/>
    <mergeCell ref="HJU395:HJV395"/>
    <mergeCell ref="HKC395:HKD395"/>
    <mergeCell ref="ICW395:ICX395"/>
    <mergeCell ref="IDE395:IDF395"/>
    <mergeCell ref="IDM395:IDN395"/>
    <mergeCell ref="IDU395:IDV395"/>
    <mergeCell ref="IEC395:IED395"/>
    <mergeCell ref="IBI395:IBJ395"/>
    <mergeCell ref="IBQ395:IBR395"/>
    <mergeCell ref="IBY395:IBZ395"/>
    <mergeCell ref="ICG395:ICH395"/>
    <mergeCell ref="ICO395:ICP395"/>
    <mergeCell ref="HZU395:HZV395"/>
    <mergeCell ref="IAC395:IAD395"/>
    <mergeCell ref="IAK395:IAL395"/>
    <mergeCell ref="IAS395:IAT395"/>
    <mergeCell ref="IBA395:IBB395"/>
    <mergeCell ref="HYG395:HYH395"/>
    <mergeCell ref="HYO395:HYP395"/>
    <mergeCell ref="HYW395:HYX395"/>
    <mergeCell ref="HZE395:HZF395"/>
    <mergeCell ref="HZM395:HZN395"/>
    <mergeCell ref="HWS395:HWT395"/>
    <mergeCell ref="HXA395:HXB395"/>
    <mergeCell ref="HXI395:HXJ395"/>
    <mergeCell ref="HXQ395:HXR395"/>
    <mergeCell ref="HXY395:HXZ395"/>
    <mergeCell ref="HVE395:HVF395"/>
    <mergeCell ref="HVM395:HVN395"/>
    <mergeCell ref="HVU395:HVV395"/>
    <mergeCell ref="HWC395:HWD395"/>
    <mergeCell ref="HWK395:HWL395"/>
    <mergeCell ref="HTQ395:HTR395"/>
    <mergeCell ref="HTY395:HTZ395"/>
    <mergeCell ref="HUG395:HUH395"/>
    <mergeCell ref="HUO395:HUP395"/>
    <mergeCell ref="HUW395:HUX395"/>
    <mergeCell ref="INQ395:INR395"/>
    <mergeCell ref="INY395:INZ395"/>
    <mergeCell ref="IOG395:IOH395"/>
    <mergeCell ref="IOO395:IOP395"/>
    <mergeCell ref="IOW395:IOX395"/>
    <mergeCell ref="IMC395:IMD395"/>
    <mergeCell ref="IMK395:IML395"/>
    <mergeCell ref="IMS395:IMT395"/>
    <mergeCell ref="INA395:INB395"/>
    <mergeCell ref="INI395:INJ395"/>
    <mergeCell ref="IKO395:IKP395"/>
    <mergeCell ref="IKW395:IKX395"/>
    <mergeCell ref="ILE395:ILF395"/>
    <mergeCell ref="ILM395:ILN395"/>
    <mergeCell ref="ILU395:ILV395"/>
    <mergeCell ref="IJA395:IJB395"/>
    <mergeCell ref="IJI395:IJJ395"/>
    <mergeCell ref="IJQ395:IJR395"/>
    <mergeCell ref="IJY395:IJZ395"/>
    <mergeCell ref="IKG395:IKH395"/>
    <mergeCell ref="IHM395:IHN395"/>
    <mergeCell ref="IHU395:IHV395"/>
    <mergeCell ref="IIC395:IID395"/>
    <mergeCell ref="IIK395:IIL395"/>
    <mergeCell ref="IIS395:IIT395"/>
    <mergeCell ref="IFY395:IFZ395"/>
    <mergeCell ref="IGG395:IGH395"/>
    <mergeCell ref="IGO395:IGP395"/>
    <mergeCell ref="IGW395:IGX395"/>
    <mergeCell ref="IHE395:IHF395"/>
    <mergeCell ref="IEK395:IEL395"/>
    <mergeCell ref="IES395:IET395"/>
    <mergeCell ref="IFA395:IFB395"/>
    <mergeCell ref="IFI395:IFJ395"/>
    <mergeCell ref="IFQ395:IFR395"/>
    <mergeCell ref="IYK395:IYL395"/>
    <mergeCell ref="IYS395:IYT395"/>
    <mergeCell ref="IZA395:IZB395"/>
    <mergeCell ref="IZI395:IZJ395"/>
    <mergeCell ref="IZQ395:IZR395"/>
    <mergeCell ref="IWW395:IWX395"/>
    <mergeCell ref="IXE395:IXF395"/>
    <mergeCell ref="IXM395:IXN395"/>
    <mergeCell ref="IXU395:IXV395"/>
    <mergeCell ref="IYC395:IYD395"/>
    <mergeCell ref="IVI395:IVJ395"/>
    <mergeCell ref="IVQ395:IVR395"/>
    <mergeCell ref="IVY395:IVZ395"/>
    <mergeCell ref="IWG395:IWH395"/>
    <mergeCell ref="IWO395:IWP395"/>
    <mergeCell ref="ITU395:ITV395"/>
    <mergeCell ref="IUC395:IUD395"/>
    <mergeCell ref="IUK395:IUL395"/>
    <mergeCell ref="IUS395:IUT395"/>
    <mergeCell ref="IVA395:IVB395"/>
    <mergeCell ref="ISG395:ISH395"/>
    <mergeCell ref="ISO395:ISP395"/>
    <mergeCell ref="ISW395:ISX395"/>
    <mergeCell ref="ITE395:ITF395"/>
    <mergeCell ref="ITM395:ITN395"/>
    <mergeCell ref="IQS395:IQT395"/>
    <mergeCell ref="IRA395:IRB395"/>
    <mergeCell ref="IRI395:IRJ395"/>
    <mergeCell ref="IRQ395:IRR395"/>
    <mergeCell ref="IRY395:IRZ395"/>
    <mergeCell ref="IPE395:IPF395"/>
    <mergeCell ref="IPM395:IPN395"/>
    <mergeCell ref="IPU395:IPV395"/>
    <mergeCell ref="IQC395:IQD395"/>
    <mergeCell ref="IQK395:IQL395"/>
    <mergeCell ref="JJE395:JJF395"/>
    <mergeCell ref="JJM395:JJN395"/>
    <mergeCell ref="JJU395:JJV395"/>
    <mergeCell ref="JKC395:JKD395"/>
    <mergeCell ref="JKK395:JKL395"/>
    <mergeCell ref="JHQ395:JHR395"/>
    <mergeCell ref="JHY395:JHZ395"/>
    <mergeCell ref="JIG395:JIH395"/>
    <mergeCell ref="JIO395:JIP395"/>
    <mergeCell ref="JIW395:JIX395"/>
    <mergeCell ref="JGC395:JGD395"/>
    <mergeCell ref="JGK395:JGL395"/>
    <mergeCell ref="JGS395:JGT395"/>
    <mergeCell ref="JHA395:JHB395"/>
    <mergeCell ref="JHI395:JHJ395"/>
    <mergeCell ref="JEO395:JEP395"/>
    <mergeCell ref="JEW395:JEX395"/>
    <mergeCell ref="JFE395:JFF395"/>
    <mergeCell ref="JFM395:JFN395"/>
    <mergeCell ref="JFU395:JFV395"/>
    <mergeCell ref="JDA395:JDB395"/>
    <mergeCell ref="JDI395:JDJ395"/>
    <mergeCell ref="JDQ395:JDR395"/>
    <mergeCell ref="JDY395:JDZ395"/>
    <mergeCell ref="JEG395:JEH395"/>
    <mergeCell ref="JBM395:JBN395"/>
    <mergeCell ref="JBU395:JBV395"/>
    <mergeCell ref="JCC395:JCD395"/>
    <mergeCell ref="JCK395:JCL395"/>
    <mergeCell ref="JCS395:JCT395"/>
    <mergeCell ref="IZY395:IZZ395"/>
    <mergeCell ref="JAG395:JAH395"/>
    <mergeCell ref="JAO395:JAP395"/>
    <mergeCell ref="JAW395:JAX395"/>
    <mergeCell ref="JBE395:JBF395"/>
    <mergeCell ref="JTY395:JTZ395"/>
    <mergeCell ref="JUG395:JUH395"/>
    <mergeCell ref="JUO395:JUP395"/>
    <mergeCell ref="JUW395:JUX395"/>
    <mergeCell ref="JVE395:JVF395"/>
    <mergeCell ref="JSK395:JSL395"/>
    <mergeCell ref="JSS395:JST395"/>
    <mergeCell ref="JTA395:JTB395"/>
    <mergeCell ref="JTI395:JTJ395"/>
    <mergeCell ref="JTQ395:JTR395"/>
    <mergeCell ref="JQW395:JQX395"/>
    <mergeCell ref="JRE395:JRF395"/>
    <mergeCell ref="JRM395:JRN395"/>
    <mergeCell ref="JRU395:JRV395"/>
    <mergeCell ref="JSC395:JSD395"/>
    <mergeCell ref="JPI395:JPJ395"/>
    <mergeCell ref="JPQ395:JPR395"/>
    <mergeCell ref="JPY395:JPZ395"/>
    <mergeCell ref="JQG395:JQH395"/>
    <mergeCell ref="JQO395:JQP395"/>
    <mergeCell ref="JNU395:JNV395"/>
    <mergeCell ref="JOC395:JOD395"/>
    <mergeCell ref="JOK395:JOL395"/>
    <mergeCell ref="JOS395:JOT395"/>
    <mergeCell ref="JPA395:JPB395"/>
    <mergeCell ref="JMG395:JMH395"/>
    <mergeCell ref="JMO395:JMP395"/>
    <mergeCell ref="JMW395:JMX395"/>
    <mergeCell ref="JNE395:JNF395"/>
    <mergeCell ref="JNM395:JNN395"/>
    <mergeCell ref="JKS395:JKT395"/>
    <mergeCell ref="JLA395:JLB395"/>
    <mergeCell ref="JLI395:JLJ395"/>
    <mergeCell ref="JLQ395:JLR395"/>
    <mergeCell ref="JLY395:JLZ395"/>
    <mergeCell ref="KES395:KET395"/>
    <mergeCell ref="KFA395:KFB395"/>
    <mergeCell ref="KFI395:KFJ395"/>
    <mergeCell ref="KFQ395:KFR395"/>
    <mergeCell ref="KFY395:KFZ395"/>
    <mergeCell ref="KDE395:KDF395"/>
    <mergeCell ref="KDM395:KDN395"/>
    <mergeCell ref="KDU395:KDV395"/>
    <mergeCell ref="KEC395:KED395"/>
    <mergeCell ref="KEK395:KEL395"/>
    <mergeCell ref="KBQ395:KBR395"/>
    <mergeCell ref="KBY395:KBZ395"/>
    <mergeCell ref="KCG395:KCH395"/>
    <mergeCell ref="KCO395:KCP395"/>
    <mergeCell ref="KCW395:KCX395"/>
    <mergeCell ref="KAC395:KAD395"/>
    <mergeCell ref="KAK395:KAL395"/>
    <mergeCell ref="KAS395:KAT395"/>
    <mergeCell ref="KBA395:KBB395"/>
    <mergeCell ref="KBI395:KBJ395"/>
    <mergeCell ref="JYO395:JYP395"/>
    <mergeCell ref="JYW395:JYX395"/>
    <mergeCell ref="JZE395:JZF395"/>
    <mergeCell ref="JZM395:JZN395"/>
    <mergeCell ref="JZU395:JZV395"/>
    <mergeCell ref="JXA395:JXB395"/>
    <mergeCell ref="JXI395:JXJ395"/>
    <mergeCell ref="JXQ395:JXR395"/>
    <mergeCell ref="JXY395:JXZ395"/>
    <mergeCell ref="JYG395:JYH395"/>
    <mergeCell ref="JVM395:JVN395"/>
    <mergeCell ref="JVU395:JVV395"/>
    <mergeCell ref="JWC395:JWD395"/>
    <mergeCell ref="JWK395:JWL395"/>
    <mergeCell ref="JWS395:JWT395"/>
    <mergeCell ref="KPM395:KPN395"/>
    <mergeCell ref="KPU395:KPV395"/>
    <mergeCell ref="KQC395:KQD395"/>
    <mergeCell ref="KQK395:KQL395"/>
    <mergeCell ref="KQS395:KQT395"/>
    <mergeCell ref="KNY395:KNZ395"/>
    <mergeCell ref="KOG395:KOH395"/>
    <mergeCell ref="KOO395:KOP395"/>
    <mergeCell ref="KOW395:KOX395"/>
    <mergeCell ref="KPE395:KPF395"/>
    <mergeCell ref="KMK395:KML395"/>
    <mergeCell ref="KMS395:KMT395"/>
    <mergeCell ref="KNA395:KNB395"/>
    <mergeCell ref="KNI395:KNJ395"/>
    <mergeCell ref="KNQ395:KNR395"/>
    <mergeCell ref="KKW395:KKX395"/>
    <mergeCell ref="KLE395:KLF395"/>
    <mergeCell ref="KLM395:KLN395"/>
    <mergeCell ref="KLU395:KLV395"/>
    <mergeCell ref="KMC395:KMD395"/>
    <mergeCell ref="KJI395:KJJ395"/>
    <mergeCell ref="KJQ395:KJR395"/>
    <mergeCell ref="KJY395:KJZ395"/>
    <mergeCell ref="KKG395:KKH395"/>
    <mergeCell ref="KKO395:KKP395"/>
    <mergeCell ref="KHU395:KHV395"/>
    <mergeCell ref="KIC395:KID395"/>
    <mergeCell ref="KIK395:KIL395"/>
    <mergeCell ref="KIS395:KIT395"/>
    <mergeCell ref="KJA395:KJB395"/>
    <mergeCell ref="KGG395:KGH395"/>
    <mergeCell ref="KGO395:KGP395"/>
    <mergeCell ref="KGW395:KGX395"/>
    <mergeCell ref="KHE395:KHF395"/>
    <mergeCell ref="KHM395:KHN395"/>
    <mergeCell ref="LAG395:LAH395"/>
    <mergeCell ref="LAO395:LAP395"/>
    <mergeCell ref="LAW395:LAX395"/>
    <mergeCell ref="LBE395:LBF395"/>
    <mergeCell ref="LBM395:LBN395"/>
    <mergeCell ref="KYS395:KYT395"/>
    <mergeCell ref="KZA395:KZB395"/>
    <mergeCell ref="KZI395:KZJ395"/>
    <mergeCell ref="KZQ395:KZR395"/>
    <mergeCell ref="KZY395:KZZ395"/>
    <mergeCell ref="KXE395:KXF395"/>
    <mergeCell ref="KXM395:KXN395"/>
    <mergeCell ref="KXU395:KXV395"/>
    <mergeCell ref="KYC395:KYD395"/>
    <mergeCell ref="KYK395:KYL395"/>
    <mergeCell ref="KVQ395:KVR395"/>
    <mergeCell ref="KVY395:KVZ395"/>
    <mergeCell ref="KWG395:KWH395"/>
    <mergeCell ref="KWO395:KWP395"/>
    <mergeCell ref="KWW395:KWX395"/>
    <mergeCell ref="KUC395:KUD395"/>
    <mergeCell ref="KUK395:KUL395"/>
    <mergeCell ref="KUS395:KUT395"/>
    <mergeCell ref="KVA395:KVB395"/>
    <mergeCell ref="KVI395:KVJ395"/>
    <mergeCell ref="KSO395:KSP395"/>
    <mergeCell ref="KSW395:KSX395"/>
    <mergeCell ref="KTE395:KTF395"/>
    <mergeCell ref="KTM395:KTN395"/>
    <mergeCell ref="KTU395:KTV395"/>
    <mergeCell ref="KRA395:KRB395"/>
    <mergeCell ref="KRI395:KRJ395"/>
    <mergeCell ref="KRQ395:KRR395"/>
    <mergeCell ref="KRY395:KRZ395"/>
    <mergeCell ref="KSG395:KSH395"/>
    <mergeCell ref="LLA395:LLB395"/>
    <mergeCell ref="LLI395:LLJ395"/>
    <mergeCell ref="LLQ395:LLR395"/>
    <mergeCell ref="LLY395:LLZ395"/>
    <mergeCell ref="LMG395:LMH395"/>
    <mergeCell ref="LJM395:LJN395"/>
    <mergeCell ref="LJU395:LJV395"/>
    <mergeCell ref="LKC395:LKD395"/>
    <mergeCell ref="LKK395:LKL395"/>
    <mergeCell ref="LKS395:LKT395"/>
    <mergeCell ref="LHY395:LHZ395"/>
    <mergeCell ref="LIG395:LIH395"/>
    <mergeCell ref="LIO395:LIP395"/>
    <mergeCell ref="LIW395:LIX395"/>
    <mergeCell ref="LJE395:LJF395"/>
    <mergeCell ref="LGK395:LGL395"/>
    <mergeCell ref="LGS395:LGT395"/>
    <mergeCell ref="LHA395:LHB395"/>
    <mergeCell ref="LHI395:LHJ395"/>
    <mergeCell ref="LHQ395:LHR395"/>
    <mergeCell ref="LEW395:LEX395"/>
    <mergeCell ref="LFE395:LFF395"/>
    <mergeCell ref="LFM395:LFN395"/>
    <mergeCell ref="LFU395:LFV395"/>
    <mergeCell ref="LGC395:LGD395"/>
    <mergeCell ref="LDI395:LDJ395"/>
    <mergeCell ref="LDQ395:LDR395"/>
    <mergeCell ref="LDY395:LDZ395"/>
    <mergeCell ref="LEG395:LEH395"/>
    <mergeCell ref="LEO395:LEP395"/>
    <mergeCell ref="LBU395:LBV395"/>
    <mergeCell ref="LCC395:LCD395"/>
    <mergeCell ref="LCK395:LCL395"/>
    <mergeCell ref="LCS395:LCT395"/>
    <mergeCell ref="LDA395:LDB395"/>
    <mergeCell ref="LVU395:LVV395"/>
    <mergeCell ref="LWC395:LWD395"/>
    <mergeCell ref="LWK395:LWL395"/>
    <mergeCell ref="LWS395:LWT395"/>
    <mergeCell ref="LXA395:LXB395"/>
    <mergeCell ref="LUG395:LUH395"/>
    <mergeCell ref="LUO395:LUP395"/>
    <mergeCell ref="LUW395:LUX395"/>
    <mergeCell ref="LVE395:LVF395"/>
    <mergeCell ref="LVM395:LVN395"/>
    <mergeCell ref="LSS395:LST395"/>
    <mergeCell ref="LTA395:LTB395"/>
    <mergeCell ref="LTI395:LTJ395"/>
    <mergeCell ref="LTQ395:LTR395"/>
    <mergeCell ref="LTY395:LTZ395"/>
    <mergeCell ref="LRE395:LRF395"/>
    <mergeCell ref="LRM395:LRN395"/>
    <mergeCell ref="LRU395:LRV395"/>
    <mergeCell ref="LSC395:LSD395"/>
    <mergeCell ref="LSK395:LSL395"/>
    <mergeCell ref="LPQ395:LPR395"/>
    <mergeCell ref="LPY395:LPZ395"/>
    <mergeCell ref="LQG395:LQH395"/>
    <mergeCell ref="LQO395:LQP395"/>
    <mergeCell ref="LQW395:LQX395"/>
    <mergeCell ref="LOC395:LOD395"/>
    <mergeCell ref="LOK395:LOL395"/>
    <mergeCell ref="LOS395:LOT395"/>
    <mergeCell ref="LPA395:LPB395"/>
    <mergeCell ref="LPI395:LPJ395"/>
    <mergeCell ref="LMO395:LMP395"/>
    <mergeCell ref="LMW395:LMX395"/>
    <mergeCell ref="LNE395:LNF395"/>
    <mergeCell ref="LNM395:LNN395"/>
    <mergeCell ref="LNU395:LNV395"/>
    <mergeCell ref="MGO395:MGP395"/>
    <mergeCell ref="MGW395:MGX395"/>
    <mergeCell ref="MHE395:MHF395"/>
    <mergeCell ref="MHM395:MHN395"/>
    <mergeCell ref="MHU395:MHV395"/>
    <mergeCell ref="MFA395:MFB395"/>
    <mergeCell ref="MFI395:MFJ395"/>
    <mergeCell ref="MFQ395:MFR395"/>
    <mergeCell ref="MFY395:MFZ395"/>
    <mergeCell ref="MGG395:MGH395"/>
    <mergeCell ref="MDM395:MDN395"/>
    <mergeCell ref="MDU395:MDV395"/>
    <mergeCell ref="MEC395:MED395"/>
    <mergeCell ref="MEK395:MEL395"/>
    <mergeCell ref="MES395:MET395"/>
    <mergeCell ref="MBY395:MBZ395"/>
    <mergeCell ref="MCG395:MCH395"/>
    <mergeCell ref="MCO395:MCP395"/>
    <mergeCell ref="MCW395:MCX395"/>
    <mergeCell ref="MDE395:MDF395"/>
    <mergeCell ref="MAK395:MAL395"/>
    <mergeCell ref="MAS395:MAT395"/>
    <mergeCell ref="MBA395:MBB395"/>
    <mergeCell ref="MBI395:MBJ395"/>
    <mergeCell ref="MBQ395:MBR395"/>
    <mergeCell ref="LYW395:LYX395"/>
    <mergeCell ref="LZE395:LZF395"/>
    <mergeCell ref="LZM395:LZN395"/>
    <mergeCell ref="LZU395:LZV395"/>
    <mergeCell ref="MAC395:MAD395"/>
    <mergeCell ref="LXI395:LXJ395"/>
    <mergeCell ref="LXQ395:LXR395"/>
    <mergeCell ref="LXY395:LXZ395"/>
    <mergeCell ref="LYG395:LYH395"/>
    <mergeCell ref="LYO395:LYP395"/>
    <mergeCell ref="MRI395:MRJ395"/>
    <mergeCell ref="MRQ395:MRR395"/>
    <mergeCell ref="MRY395:MRZ395"/>
    <mergeCell ref="MSG395:MSH395"/>
    <mergeCell ref="MSO395:MSP395"/>
    <mergeCell ref="MPU395:MPV395"/>
    <mergeCell ref="MQC395:MQD395"/>
    <mergeCell ref="MQK395:MQL395"/>
    <mergeCell ref="MQS395:MQT395"/>
    <mergeCell ref="MRA395:MRB395"/>
    <mergeCell ref="MOG395:MOH395"/>
    <mergeCell ref="MOO395:MOP395"/>
    <mergeCell ref="MOW395:MOX395"/>
    <mergeCell ref="MPE395:MPF395"/>
    <mergeCell ref="MPM395:MPN395"/>
    <mergeCell ref="MMS395:MMT395"/>
    <mergeCell ref="MNA395:MNB395"/>
    <mergeCell ref="MNI395:MNJ395"/>
    <mergeCell ref="MNQ395:MNR395"/>
    <mergeCell ref="MNY395:MNZ395"/>
    <mergeCell ref="MLE395:MLF395"/>
    <mergeCell ref="MLM395:MLN395"/>
    <mergeCell ref="MLU395:MLV395"/>
    <mergeCell ref="MMC395:MMD395"/>
    <mergeCell ref="MMK395:MML395"/>
    <mergeCell ref="MJQ395:MJR395"/>
    <mergeCell ref="MJY395:MJZ395"/>
    <mergeCell ref="MKG395:MKH395"/>
    <mergeCell ref="MKO395:MKP395"/>
    <mergeCell ref="MKW395:MKX395"/>
    <mergeCell ref="MIC395:MID395"/>
    <mergeCell ref="MIK395:MIL395"/>
    <mergeCell ref="MIS395:MIT395"/>
    <mergeCell ref="MJA395:MJB395"/>
    <mergeCell ref="MJI395:MJJ395"/>
    <mergeCell ref="NCC395:NCD395"/>
    <mergeCell ref="NCK395:NCL395"/>
    <mergeCell ref="NCS395:NCT395"/>
    <mergeCell ref="NDA395:NDB395"/>
    <mergeCell ref="NDI395:NDJ395"/>
    <mergeCell ref="NAO395:NAP395"/>
    <mergeCell ref="NAW395:NAX395"/>
    <mergeCell ref="NBE395:NBF395"/>
    <mergeCell ref="NBM395:NBN395"/>
    <mergeCell ref="NBU395:NBV395"/>
    <mergeCell ref="MZA395:MZB395"/>
    <mergeCell ref="MZI395:MZJ395"/>
    <mergeCell ref="MZQ395:MZR395"/>
    <mergeCell ref="MZY395:MZZ395"/>
    <mergeCell ref="NAG395:NAH395"/>
    <mergeCell ref="MXM395:MXN395"/>
    <mergeCell ref="MXU395:MXV395"/>
    <mergeCell ref="MYC395:MYD395"/>
    <mergeCell ref="MYK395:MYL395"/>
    <mergeCell ref="MYS395:MYT395"/>
    <mergeCell ref="MVY395:MVZ395"/>
    <mergeCell ref="MWG395:MWH395"/>
    <mergeCell ref="MWO395:MWP395"/>
    <mergeCell ref="MWW395:MWX395"/>
    <mergeCell ref="MXE395:MXF395"/>
    <mergeCell ref="MUK395:MUL395"/>
    <mergeCell ref="MUS395:MUT395"/>
    <mergeCell ref="MVA395:MVB395"/>
    <mergeCell ref="MVI395:MVJ395"/>
    <mergeCell ref="MVQ395:MVR395"/>
    <mergeCell ref="MSW395:MSX395"/>
    <mergeCell ref="MTE395:MTF395"/>
    <mergeCell ref="MTM395:MTN395"/>
    <mergeCell ref="MTU395:MTV395"/>
    <mergeCell ref="MUC395:MUD395"/>
    <mergeCell ref="NMW395:NMX395"/>
    <mergeCell ref="NNE395:NNF395"/>
    <mergeCell ref="NNM395:NNN395"/>
    <mergeCell ref="NNU395:NNV395"/>
    <mergeCell ref="NOC395:NOD395"/>
    <mergeCell ref="NLI395:NLJ395"/>
    <mergeCell ref="NLQ395:NLR395"/>
    <mergeCell ref="NLY395:NLZ395"/>
    <mergeCell ref="NMG395:NMH395"/>
    <mergeCell ref="NMO395:NMP395"/>
    <mergeCell ref="NJU395:NJV395"/>
    <mergeCell ref="NKC395:NKD395"/>
    <mergeCell ref="NKK395:NKL395"/>
    <mergeCell ref="NKS395:NKT395"/>
    <mergeCell ref="NLA395:NLB395"/>
    <mergeCell ref="NIG395:NIH395"/>
    <mergeCell ref="NIO395:NIP395"/>
    <mergeCell ref="NIW395:NIX395"/>
    <mergeCell ref="NJE395:NJF395"/>
    <mergeCell ref="NJM395:NJN395"/>
    <mergeCell ref="NGS395:NGT395"/>
    <mergeCell ref="NHA395:NHB395"/>
    <mergeCell ref="NHI395:NHJ395"/>
    <mergeCell ref="NHQ395:NHR395"/>
    <mergeCell ref="NHY395:NHZ395"/>
    <mergeCell ref="NFE395:NFF395"/>
    <mergeCell ref="NFM395:NFN395"/>
    <mergeCell ref="NFU395:NFV395"/>
    <mergeCell ref="NGC395:NGD395"/>
    <mergeCell ref="NGK395:NGL395"/>
    <mergeCell ref="NDQ395:NDR395"/>
    <mergeCell ref="NDY395:NDZ395"/>
    <mergeCell ref="NEG395:NEH395"/>
    <mergeCell ref="NEO395:NEP395"/>
    <mergeCell ref="NEW395:NEX395"/>
    <mergeCell ref="NXQ395:NXR395"/>
    <mergeCell ref="NXY395:NXZ395"/>
    <mergeCell ref="NYG395:NYH395"/>
    <mergeCell ref="NYO395:NYP395"/>
    <mergeCell ref="NYW395:NYX395"/>
    <mergeCell ref="NWC395:NWD395"/>
    <mergeCell ref="NWK395:NWL395"/>
    <mergeCell ref="NWS395:NWT395"/>
    <mergeCell ref="NXA395:NXB395"/>
    <mergeCell ref="NXI395:NXJ395"/>
    <mergeCell ref="NUO395:NUP395"/>
    <mergeCell ref="NUW395:NUX395"/>
    <mergeCell ref="NVE395:NVF395"/>
    <mergeCell ref="NVM395:NVN395"/>
    <mergeCell ref="NVU395:NVV395"/>
    <mergeCell ref="NTA395:NTB395"/>
    <mergeCell ref="NTI395:NTJ395"/>
    <mergeCell ref="NTQ395:NTR395"/>
    <mergeCell ref="NTY395:NTZ395"/>
    <mergeCell ref="NUG395:NUH395"/>
    <mergeCell ref="NRM395:NRN395"/>
    <mergeCell ref="NRU395:NRV395"/>
    <mergeCell ref="NSC395:NSD395"/>
    <mergeCell ref="NSK395:NSL395"/>
    <mergeCell ref="NSS395:NST395"/>
    <mergeCell ref="NPY395:NPZ395"/>
    <mergeCell ref="NQG395:NQH395"/>
    <mergeCell ref="NQO395:NQP395"/>
    <mergeCell ref="NQW395:NQX395"/>
    <mergeCell ref="NRE395:NRF395"/>
    <mergeCell ref="NOK395:NOL395"/>
    <mergeCell ref="NOS395:NOT395"/>
    <mergeCell ref="NPA395:NPB395"/>
    <mergeCell ref="NPI395:NPJ395"/>
    <mergeCell ref="NPQ395:NPR395"/>
    <mergeCell ref="OIK395:OIL395"/>
    <mergeCell ref="OIS395:OIT395"/>
    <mergeCell ref="OJA395:OJB395"/>
    <mergeCell ref="OJI395:OJJ395"/>
    <mergeCell ref="OJQ395:OJR395"/>
    <mergeCell ref="OGW395:OGX395"/>
    <mergeCell ref="OHE395:OHF395"/>
    <mergeCell ref="OHM395:OHN395"/>
    <mergeCell ref="OHU395:OHV395"/>
    <mergeCell ref="OIC395:OID395"/>
    <mergeCell ref="OFI395:OFJ395"/>
    <mergeCell ref="OFQ395:OFR395"/>
    <mergeCell ref="OFY395:OFZ395"/>
    <mergeCell ref="OGG395:OGH395"/>
    <mergeCell ref="OGO395:OGP395"/>
    <mergeCell ref="ODU395:ODV395"/>
    <mergeCell ref="OEC395:OED395"/>
    <mergeCell ref="OEK395:OEL395"/>
    <mergeCell ref="OES395:OET395"/>
    <mergeCell ref="OFA395:OFB395"/>
    <mergeCell ref="OCG395:OCH395"/>
    <mergeCell ref="OCO395:OCP395"/>
    <mergeCell ref="OCW395:OCX395"/>
    <mergeCell ref="ODE395:ODF395"/>
    <mergeCell ref="ODM395:ODN395"/>
    <mergeCell ref="OAS395:OAT395"/>
    <mergeCell ref="OBA395:OBB395"/>
    <mergeCell ref="OBI395:OBJ395"/>
    <mergeCell ref="OBQ395:OBR395"/>
    <mergeCell ref="OBY395:OBZ395"/>
    <mergeCell ref="NZE395:NZF395"/>
    <mergeCell ref="NZM395:NZN395"/>
    <mergeCell ref="NZU395:NZV395"/>
    <mergeCell ref="OAC395:OAD395"/>
    <mergeCell ref="OAK395:OAL395"/>
    <mergeCell ref="OTE395:OTF395"/>
    <mergeCell ref="OTM395:OTN395"/>
    <mergeCell ref="OTU395:OTV395"/>
    <mergeCell ref="OUC395:OUD395"/>
    <mergeCell ref="OUK395:OUL395"/>
    <mergeCell ref="ORQ395:ORR395"/>
    <mergeCell ref="ORY395:ORZ395"/>
    <mergeCell ref="OSG395:OSH395"/>
    <mergeCell ref="OSO395:OSP395"/>
    <mergeCell ref="OSW395:OSX395"/>
    <mergeCell ref="OQC395:OQD395"/>
    <mergeCell ref="OQK395:OQL395"/>
    <mergeCell ref="OQS395:OQT395"/>
    <mergeCell ref="ORA395:ORB395"/>
    <mergeCell ref="ORI395:ORJ395"/>
    <mergeCell ref="OOO395:OOP395"/>
    <mergeCell ref="OOW395:OOX395"/>
    <mergeCell ref="OPE395:OPF395"/>
    <mergeCell ref="OPM395:OPN395"/>
    <mergeCell ref="OPU395:OPV395"/>
    <mergeCell ref="ONA395:ONB395"/>
    <mergeCell ref="ONI395:ONJ395"/>
    <mergeCell ref="ONQ395:ONR395"/>
    <mergeCell ref="ONY395:ONZ395"/>
    <mergeCell ref="OOG395:OOH395"/>
    <mergeCell ref="OLM395:OLN395"/>
    <mergeCell ref="OLU395:OLV395"/>
    <mergeCell ref="OMC395:OMD395"/>
    <mergeCell ref="OMK395:OML395"/>
    <mergeCell ref="OMS395:OMT395"/>
    <mergeCell ref="OJY395:OJZ395"/>
    <mergeCell ref="OKG395:OKH395"/>
    <mergeCell ref="OKO395:OKP395"/>
    <mergeCell ref="OKW395:OKX395"/>
    <mergeCell ref="OLE395:OLF395"/>
    <mergeCell ref="PDY395:PDZ395"/>
    <mergeCell ref="PEG395:PEH395"/>
    <mergeCell ref="PEO395:PEP395"/>
    <mergeCell ref="PEW395:PEX395"/>
    <mergeCell ref="PFE395:PFF395"/>
    <mergeCell ref="PCK395:PCL395"/>
    <mergeCell ref="PCS395:PCT395"/>
    <mergeCell ref="PDA395:PDB395"/>
    <mergeCell ref="PDI395:PDJ395"/>
    <mergeCell ref="PDQ395:PDR395"/>
    <mergeCell ref="PAW395:PAX395"/>
    <mergeCell ref="PBE395:PBF395"/>
    <mergeCell ref="PBM395:PBN395"/>
    <mergeCell ref="PBU395:PBV395"/>
    <mergeCell ref="PCC395:PCD395"/>
    <mergeCell ref="OZI395:OZJ395"/>
    <mergeCell ref="OZQ395:OZR395"/>
    <mergeCell ref="OZY395:OZZ395"/>
    <mergeCell ref="PAG395:PAH395"/>
    <mergeCell ref="PAO395:PAP395"/>
    <mergeCell ref="OXU395:OXV395"/>
    <mergeCell ref="OYC395:OYD395"/>
    <mergeCell ref="OYK395:OYL395"/>
    <mergeCell ref="OYS395:OYT395"/>
    <mergeCell ref="OZA395:OZB395"/>
    <mergeCell ref="OWG395:OWH395"/>
    <mergeCell ref="OWO395:OWP395"/>
    <mergeCell ref="OWW395:OWX395"/>
    <mergeCell ref="OXE395:OXF395"/>
    <mergeCell ref="OXM395:OXN395"/>
    <mergeCell ref="OUS395:OUT395"/>
    <mergeCell ref="OVA395:OVB395"/>
    <mergeCell ref="OVI395:OVJ395"/>
    <mergeCell ref="OVQ395:OVR395"/>
    <mergeCell ref="OVY395:OVZ395"/>
    <mergeCell ref="POS395:POT395"/>
    <mergeCell ref="PPA395:PPB395"/>
    <mergeCell ref="PPI395:PPJ395"/>
    <mergeCell ref="PPQ395:PPR395"/>
    <mergeCell ref="PPY395:PPZ395"/>
    <mergeCell ref="PNE395:PNF395"/>
    <mergeCell ref="PNM395:PNN395"/>
    <mergeCell ref="PNU395:PNV395"/>
    <mergeCell ref="POC395:POD395"/>
    <mergeCell ref="POK395:POL395"/>
    <mergeCell ref="PLQ395:PLR395"/>
    <mergeCell ref="PLY395:PLZ395"/>
    <mergeCell ref="PMG395:PMH395"/>
    <mergeCell ref="PMO395:PMP395"/>
    <mergeCell ref="PMW395:PMX395"/>
    <mergeCell ref="PKC395:PKD395"/>
    <mergeCell ref="PKK395:PKL395"/>
    <mergeCell ref="PKS395:PKT395"/>
    <mergeCell ref="PLA395:PLB395"/>
    <mergeCell ref="PLI395:PLJ395"/>
    <mergeCell ref="PIO395:PIP395"/>
    <mergeCell ref="PIW395:PIX395"/>
    <mergeCell ref="PJE395:PJF395"/>
    <mergeCell ref="PJM395:PJN395"/>
    <mergeCell ref="PJU395:PJV395"/>
    <mergeCell ref="PHA395:PHB395"/>
    <mergeCell ref="PHI395:PHJ395"/>
    <mergeCell ref="PHQ395:PHR395"/>
    <mergeCell ref="PHY395:PHZ395"/>
    <mergeCell ref="PIG395:PIH395"/>
    <mergeCell ref="PFM395:PFN395"/>
    <mergeCell ref="PFU395:PFV395"/>
    <mergeCell ref="PGC395:PGD395"/>
    <mergeCell ref="PGK395:PGL395"/>
    <mergeCell ref="PGS395:PGT395"/>
    <mergeCell ref="PZM395:PZN395"/>
    <mergeCell ref="PZU395:PZV395"/>
    <mergeCell ref="QAC395:QAD395"/>
    <mergeCell ref="QAK395:QAL395"/>
    <mergeCell ref="QAS395:QAT395"/>
    <mergeCell ref="PXY395:PXZ395"/>
    <mergeCell ref="PYG395:PYH395"/>
    <mergeCell ref="PYO395:PYP395"/>
    <mergeCell ref="PYW395:PYX395"/>
    <mergeCell ref="PZE395:PZF395"/>
    <mergeCell ref="PWK395:PWL395"/>
    <mergeCell ref="PWS395:PWT395"/>
    <mergeCell ref="PXA395:PXB395"/>
    <mergeCell ref="PXI395:PXJ395"/>
    <mergeCell ref="PXQ395:PXR395"/>
    <mergeCell ref="PUW395:PUX395"/>
    <mergeCell ref="PVE395:PVF395"/>
    <mergeCell ref="PVM395:PVN395"/>
    <mergeCell ref="PVU395:PVV395"/>
    <mergeCell ref="PWC395:PWD395"/>
    <mergeCell ref="PTI395:PTJ395"/>
    <mergeCell ref="PTQ395:PTR395"/>
    <mergeCell ref="PTY395:PTZ395"/>
    <mergeCell ref="PUG395:PUH395"/>
    <mergeCell ref="PUO395:PUP395"/>
    <mergeCell ref="PRU395:PRV395"/>
    <mergeCell ref="PSC395:PSD395"/>
    <mergeCell ref="PSK395:PSL395"/>
    <mergeCell ref="PSS395:PST395"/>
    <mergeCell ref="PTA395:PTB395"/>
    <mergeCell ref="PQG395:PQH395"/>
    <mergeCell ref="PQO395:PQP395"/>
    <mergeCell ref="PQW395:PQX395"/>
    <mergeCell ref="PRE395:PRF395"/>
    <mergeCell ref="PRM395:PRN395"/>
    <mergeCell ref="QKG395:QKH395"/>
    <mergeCell ref="QKO395:QKP395"/>
    <mergeCell ref="QKW395:QKX395"/>
    <mergeCell ref="QLE395:QLF395"/>
    <mergeCell ref="QLM395:QLN395"/>
    <mergeCell ref="QIS395:QIT395"/>
    <mergeCell ref="QJA395:QJB395"/>
    <mergeCell ref="QJI395:QJJ395"/>
    <mergeCell ref="QJQ395:QJR395"/>
    <mergeCell ref="QJY395:QJZ395"/>
    <mergeCell ref="QHE395:QHF395"/>
    <mergeCell ref="QHM395:QHN395"/>
    <mergeCell ref="QHU395:QHV395"/>
    <mergeCell ref="QIC395:QID395"/>
    <mergeCell ref="QIK395:QIL395"/>
    <mergeCell ref="QFQ395:QFR395"/>
    <mergeCell ref="QFY395:QFZ395"/>
    <mergeCell ref="QGG395:QGH395"/>
    <mergeCell ref="QGO395:QGP395"/>
    <mergeCell ref="QGW395:QGX395"/>
    <mergeCell ref="QEC395:QED395"/>
    <mergeCell ref="QEK395:QEL395"/>
    <mergeCell ref="QES395:QET395"/>
    <mergeCell ref="QFA395:QFB395"/>
    <mergeCell ref="QFI395:QFJ395"/>
    <mergeCell ref="QCO395:QCP395"/>
    <mergeCell ref="QCW395:QCX395"/>
    <mergeCell ref="QDE395:QDF395"/>
    <mergeCell ref="QDM395:QDN395"/>
    <mergeCell ref="QDU395:QDV395"/>
    <mergeCell ref="QBA395:QBB395"/>
    <mergeCell ref="QBI395:QBJ395"/>
    <mergeCell ref="QBQ395:QBR395"/>
    <mergeCell ref="QBY395:QBZ395"/>
    <mergeCell ref="QCG395:QCH395"/>
    <mergeCell ref="QVA395:QVB395"/>
    <mergeCell ref="QVI395:QVJ395"/>
    <mergeCell ref="QVQ395:QVR395"/>
    <mergeCell ref="QVY395:QVZ395"/>
    <mergeCell ref="QWG395:QWH395"/>
    <mergeCell ref="QTM395:QTN395"/>
    <mergeCell ref="QTU395:QTV395"/>
    <mergeCell ref="QUC395:QUD395"/>
    <mergeCell ref="QUK395:QUL395"/>
    <mergeCell ref="QUS395:QUT395"/>
    <mergeCell ref="QRY395:QRZ395"/>
    <mergeCell ref="QSG395:QSH395"/>
    <mergeCell ref="QSO395:QSP395"/>
    <mergeCell ref="QSW395:QSX395"/>
    <mergeCell ref="QTE395:QTF395"/>
    <mergeCell ref="QQK395:QQL395"/>
    <mergeCell ref="QQS395:QQT395"/>
    <mergeCell ref="QRA395:QRB395"/>
    <mergeCell ref="QRI395:QRJ395"/>
    <mergeCell ref="QRQ395:QRR395"/>
    <mergeCell ref="QOW395:QOX395"/>
    <mergeCell ref="QPE395:QPF395"/>
    <mergeCell ref="QPM395:QPN395"/>
    <mergeCell ref="QPU395:QPV395"/>
    <mergeCell ref="QQC395:QQD395"/>
    <mergeCell ref="QNI395:QNJ395"/>
    <mergeCell ref="QNQ395:QNR395"/>
    <mergeCell ref="QNY395:QNZ395"/>
    <mergeCell ref="QOG395:QOH395"/>
    <mergeCell ref="QOO395:QOP395"/>
    <mergeCell ref="QLU395:QLV395"/>
    <mergeCell ref="QMC395:QMD395"/>
    <mergeCell ref="QMK395:QML395"/>
    <mergeCell ref="QMS395:QMT395"/>
    <mergeCell ref="QNA395:QNB395"/>
    <mergeCell ref="RFU395:RFV395"/>
    <mergeCell ref="RGC395:RGD395"/>
    <mergeCell ref="RGK395:RGL395"/>
    <mergeCell ref="RGS395:RGT395"/>
    <mergeCell ref="RHA395:RHB395"/>
    <mergeCell ref="REG395:REH395"/>
    <mergeCell ref="REO395:REP395"/>
    <mergeCell ref="REW395:REX395"/>
    <mergeCell ref="RFE395:RFF395"/>
    <mergeCell ref="RFM395:RFN395"/>
    <mergeCell ref="RCS395:RCT395"/>
    <mergeCell ref="RDA395:RDB395"/>
    <mergeCell ref="RDI395:RDJ395"/>
    <mergeCell ref="RDQ395:RDR395"/>
    <mergeCell ref="RDY395:RDZ395"/>
    <mergeCell ref="RBE395:RBF395"/>
    <mergeCell ref="RBM395:RBN395"/>
    <mergeCell ref="RBU395:RBV395"/>
    <mergeCell ref="RCC395:RCD395"/>
    <mergeCell ref="RCK395:RCL395"/>
    <mergeCell ref="QZQ395:QZR395"/>
    <mergeCell ref="QZY395:QZZ395"/>
    <mergeCell ref="RAG395:RAH395"/>
    <mergeCell ref="RAO395:RAP395"/>
    <mergeCell ref="RAW395:RAX395"/>
    <mergeCell ref="QYC395:QYD395"/>
    <mergeCell ref="QYK395:QYL395"/>
    <mergeCell ref="QYS395:QYT395"/>
    <mergeCell ref="QZA395:QZB395"/>
    <mergeCell ref="QZI395:QZJ395"/>
    <mergeCell ref="QWO395:QWP395"/>
    <mergeCell ref="QWW395:QWX395"/>
    <mergeCell ref="QXE395:QXF395"/>
    <mergeCell ref="QXM395:QXN395"/>
    <mergeCell ref="QXU395:QXV395"/>
    <mergeCell ref="RQO395:RQP395"/>
    <mergeCell ref="RQW395:RQX395"/>
    <mergeCell ref="RRE395:RRF395"/>
    <mergeCell ref="RRM395:RRN395"/>
    <mergeCell ref="RRU395:RRV395"/>
    <mergeCell ref="RPA395:RPB395"/>
    <mergeCell ref="RPI395:RPJ395"/>
    <mergeCell ref="RPQ395:RPR395"/>
    <mergeCell ref="RPY395:RPZ395"/>
    <mergeCell ref="RQG395:RQH395"/>
    <mergeCell ref="RNM395:RNN395"/>
    <mergeCell ref="RNU395:RNV395"/>
    <mergeCell ref="ROC395:ROD395"/>
    <mergeCell ref="ROK395:ROL395"/>
    <mergeCell ref="ROS395:ROT395"/>
    <mergeCell ref="RLY395:RLZ395"/>
    <mergeCell ref="RMG395:RMH395"/>
    <mergeCell ref="RMO395:RMP395"/>
    <mergeCell ref="RMW395:RMX395"/>
    <mergeCell ref="RNE395:RNF395"/>
    <mergeCell ref="RKK395:RKL395"/>
    <mergeCell ref="RKS395:RKT395"/>
    <mergeCell ref="RLA395:RLB395"/>
    <mergeCell ref="RLI395:RLJ395"/>
    <mergeCell ref="RLQ395:RLR395"/>
    <mergeCell ref="RIW395:RIX395"/>
    <mergeCell ref="RJE395:RJF395"/>
    <mergeCell ref="RJM395:RJN395"/>
    <mergeCell ref="RJU395:RJV395"/>
    <mergeCell ref="RKC395:RKD395"/>
    <mergeCell ref="RHI395:RHJ395"/>
    <mergeCell ref="RHQ395:RHR395"/>
    <mergeCell ref="RHY395:RHZ395"/>
    <mergeCell ref="RIG395:RIH395"/>
    <mergeCell ref="RIO395:RIP395"/>
    <mergeCell ref="SBI395:SBJ395"/>
    <mergeCell ref="SBQ395:SBR395"/>
    <mergeCell ref="SBY395:SBZ395"/>
    <mergeCell ref="SCG395:SCH395"/>
    <mergeCell ref="SCO395:SCP395"/>
    <mergeCell ref="RZU395:RZV395"/>
    <mergeCell ref="SAC395:SAD395"/>
    <mergeCell ref="SAK395:SAL395"/>
    <mergeCell ref="SAS395:SAT395"/>
    <mergeCell ref="SBA395:SBB395"/>
    <mergeCell ref="RYG395:RYH395"/>
    <mergeCell ref="RYO395:RYP395"/>
    <mergeCell ref="RYW395:RYX395"/>
    <mergeCell ref="RZE395:RZF395"/>
    <mergeCell ref="RZM395:RZN395"/>
    <mergeCell ref="RWS395:RWT395"/>
    <mergeCell ref="RXA395:RXB395"/>
    <mergeCell ref="RXI395:RXJ395"/>
    <mergeCell ref="RXQ395:RXR395"/>
    <mergeCell ref="RXY395:RXZ395"/>
    <mergeCell ref="RVE395:RVF395"/>
    <mergeCell ref="RVM395:RVN395"/>
    <mergeCell ref="RVU395:RVV395"/>
    <mergeCell ref="RWC395:RWD395"/>
    <mergeCell ref="RWK395:RWL395"/>
    <mergeCell ref="RTQ395:RTR395"/>
    <mergeCell ref="RTY395:RTZ395"/>
    <mergeCell ref="RUG395:RUH395"/>
    <mergeCell ref="RUO395:RUP395"/>
    <mergeCell ref="RUW395:RUX395"/>
    <mergeCell ref="RSC395:RSD395"/>
    <mergeCell ref="RSK395:RSL395"/>
    <mergeCell ref="RSS395:RST395"/>
    <mergeCell ref="RTA395:RTB395"/>
    <mergeCell ref="RTI395:RTJ395"/>
    <mergeCell ref="SMC395:SMD395"/>
    <mergeCell ref="SMK395:SML395"/>
    <mergeCell ref="SMS395:SMT395"/>
    <mergeCell ref="SNA395:SNB395"/>
    <mergeCell ref="SNI395:SNJ395"/>
    <mergeCell ref="SKO395:SKP395"/>
    <mergeCell ref="SKW395:SKX395"/>
    <mergeCell ref="SLE395:SLF395"/>
    <mergeCell ref="SLM395:SLN395"/>
    <mergeCell ref="SLU395:SLV395"/>
    <mergeCell ref="SJA395:SJB395"/>
    <mergeCell ref="SJI395:SJJ395"/>
    <mergeCell ref="SJQ395:SJR395"/>
    <mergeCell ref="SJY395:SJZ395"/>
    <mergeCell ref="SKG395:SKH395"/>
    <mergeCell ref="SHM395:SHN395"/>
    <mergeCell ref="SHU395:SHV395"/>
    <mergeCell ref="SIC395:SID395"/>
    <mergeCell ref="SIK395:SIL395"/>
    <mergeCell ref="SIS395:SIT395"/>
    <mergeCell ref="SFY395:SFZ395"/>
    <mergeCell ref="SGG395:SGH395"/>
    <mergeCell ref="SGO395:SGP395"/>
    <mergeCell ref="SGW395:SGX395"/>
    <mergeCell ref="SHE395:SHF395"/>
    <mergeCell ref="SEK395:SEL395"/>
    <mergeCell ref="SES395:SET395"/>
    <mergeCell ref="SFA395:SFB395"/>
    <mergeCell ref="SFI395:SFJ395"/>
    <mergeCell ref="SFQ395:SFR395"/>
    <mergeCell ref="SCW395:SCX395"/>
    <mergeCell ref="SDE395:SDF395"/>
    <mergeCell ref="SDM395:SDN395"/>
    <mergeCell ref="SDU395:SDV395"/>
    <mergeCell ref="SEC395:SED395"/>
    <mergeCell ref="SWW395:SWX395"/>
    <mergeCell ref="SXE395:SXF395"/>
    <mergeCell ref="SXM395:SXN395"/>
    <mergeCell ref="SXU395:SXV395"/>
    <mergeCell ref="SYC395:SYD395"/>
    <mergeCell ref="SVI395:SVJ395"/>
    <mergeCell ref="SVQ395:SVR395"/>
    <mergeCell ref="SVY395:SVZ395"/>
    <mergeCell ref="SWG395:SWH395"/>
    <mergeCell ref="SWO395:SWP395"/>
    <mergeCell ref="STU395:STV395"/>
    <mergeCell ref="SUC395:SUD395"/>
    <mergeCell ref="SUK395:SUL395"/>
    <mergeCell ref="SUS395:SUT395"/>
    <mergeCell ref="SVA395:SVB395"/>
    <mergeCell ref="SSG395:SSH395"/>
    <mergeCell ref="SSO395:SSP395"/>
    <mergeCell ref="SSW395:SSX395"/>
    <mergeCell ref="STE395:STF395"/>
    <mergeCell ref="STM395:STN395"/>
    <mergeCell ref="SQS395:SQT395"/>
    <mergeCell ref="SRA395:SRB395"/>
    <mergeCell ref="SRI395:SRJ395"/>
    <mergeCell ref="SRQ395:SRR395"/>
    <mergeCell ref="SRY395:SRZ395"/>
    <mergeCell ref="SPE395:SPF395"/>
    <mergeCell ref="SPM395:SPN395"/>
    <mergeCell ref="SPU395:SPV395"/>
    <mergeCell ref="SQC395:SQD395"/>
    <mergeCell ref="SQK395:SQL395"/>
    <mergeCell ref="SNQ395:SNR395"/>
    <mergeCell ref="SNY395:SNZ395"/>
    <mergeCell ref="SOG395:SOH395"/>
    <mergeCell ref="SOO395:SOP395"/>
    <mergeCell ref="SOW395:SOX395"/>
    <mergeCell ref="THQ395:THR395"/>
    <mergeCell ref="THY395:THZ395"/>
    <mergeCell ref="TIG395:TIH395"/>
    <mergeCell ref="TIO395:TIP395"/>
    <mergeCell ref="TIW395:TIX395"/>
    <mergeCell ref="TGC395:TGD395"/>
    <mergeCell ref="TGK395:TGL395"/>
    <mergeCell ref="TGS395:TGT395"/>
    <mergeCell ref="THA395:THB395"/>
    <mergeCell ref="THI395:THJ395"/>
    <mergeCell ref="TEO395:TEP395"/>
    <mergeCell ref="TEW395:TEX395"/>
    <mergeCell ref="TFE395:TFF395"/>
    <mergeCell ref="TFM395:TFN395"/>
    <mergeCell ref="TFU395:TFV395"/>
    <mergeCell ref="TDA395:TDB395"/>
    <mergeCell ref="TDI395:TDJ395"/>
    <mergeCell ref="TDQ395:TDR395"/>
    <mergeCell ref="TDY395:TDZ395"/>
    <mergeCell ref="TEG395:TEH395"/>
    <mergeCell ref="TBM395:TBN395"/>
    <mergeCell ref="TBU395:TBV395"/>
    <mergeCell ref="TCC395:TCD395"/>
    <mergeCell ref="TCK395:TCL395"/>
    <mergeCell ref="TCS395:TCT395"/>
    <mergeCell ref="SZY395:SZZ395"/>
    <mergeCell ref="TAG395:TAH395"/>
    <mergeCell ref="TAO395:TAP395"/>
    <mergeCell ref="TAW395:TAX395"/>
    <mergeCell ref="TBE395:TBF395"/>
    <mergeCell ref="SYK395:SYL395"/>
    <mergeCell ref="SYS395:SYT395"/>
    <mergeCell ref="SZA395:SZB395"/>
    <mergeCell ref="SZI395:SZJ395"/>
    <mergeCell ref="SZQ395:SZR395"/>
    <mergeCell ref="TSK395:TSL395"/>
    <mergeCell ref="TSS395:TST395"/>
    <mergeCell ref="TTA395:TTB395"/>
    <mergeCell ref="TTI395:TTJ395"/>
    <mergeCell ref="TTQ395:TTR395"/>
    <mergeCell ref="TQW395:TQX395"/>
    <mergeCell ref="TRE395:TRF395"/>
    <mergeCell ref="TRM395:TRN395"/>
    <mergeCell ref="TRU395:TRV395"/>
    <mergeCell ref="TSC395:TSD395"/>
    <mergeCell ref="TPI395:TPJ395"/>
    <mergeCell ref="TPQ395:TPR395"/>
    <mergeCell ref="TPY395:TPZ395"/>
    <mergeCell ref="TQG395:TQH395"/>
    <mergeCell ref="TQO395:TQP395"/>
    <mergeCell ref="TNU395:TNV395"/>
    <mergeCell ref="TOC395:TOD395"/>
    <mergeCell ref="TOK395:TOL395"/>
    <mergeCell ref="TOS395:TOT395"/>
    <mergeCell ref="TPA395:TPB395"/>
    <mergeCell ref="TMG395:TMH395"/>
    <mergeCell ref="TMO395:TMP395"/>
    <mergeCell ref="TMW395:TMX395"/>
    <mergeCell ref="TNE395:TNF395"/>
    <mergeCell ref="TNM395:TNN395"/>
    <mergeCell ref="TKS395:TKT395"/>
    <mergeCell ref="TLA395:TLB395"/>
    <mergeCell ref="TLI395:TLJ395"/>
    <mergeCell ref="TLQ395:TLR395"/>
    <mergeCell ref="TLY395:TLZ395"/>
    <mergeCell ref="TJE395:TJF395"/>
    <mergeCell ref="TJM395:TJN395"/>
    <mergeCell ref="TJU395:TJV395"/>
    <mergeCell ref="TKC395:TKD395"/>
    <mergeCell ref="TKK395:TKL395"/>
    <mergeCell ref="UDE395:UDF395"/>
    <mergeCell ref="UDM395:UDN395"/>
    <mergeCell ref="UDU395:UDV395"/>
    <mergeCell ref="UEC395:UED395"/>
    <mergeCell ref="UEK395:UEL395"/>
    <mergeCell ref="UBQ395:UBR395"/>
    <mergeCell ref="UBY395:UBZ395"/>
    <mergeCell ref="UCG395:UCH395"/>
    <mergeCell ref="UCO395:UCP395"/>
    <mergeCell ref="UCW395:UCX395"/>
    <mergeCell ref="UAC395:UAD395"/>
    <mergeCell ref="UAK395:UAL395"/>
    <mergeCell ref="UAS395:UAT395"/>
    <mergeCell ref="UBA395:UBB395"/>
    <mergeCell ref="UBI395:UBJ395"/>
    <mergeCell ref="TYO395:TYP395"/>
    <mergeCell ref="TYW395:TYX395"/>
    <mergeCell ref="TZE395:TZF395"/>
    <mergeCell ref="TZM395:TZN395"/>
    <mergeCell ref="TZU395:TZV395"/>
    <mergeCell ref="TXA395:TXB395"/>
    <mergeCell ref="TXI395:TXJ395"/>
    <mergeCell ref="TXQ395:TXR395"/>
    <mergeCell ref="TXY395:TXZ395"/>
    <mergeCell ref="TYG395:TYH395"/>
    <mergeCell ref="TVM395:TVN395"/>
    <mergeCell ref="TVU395:TVV395"/>
    <mergeCell ref="TWC395:TWD395"/>
    <mergeCell ref="TWK395:TWL395"/>
    <mergeCell ref="TWS395:TWT395"/>
    <mergeCell ref="TTY395:TTZ395"/>
    <mergeCell ref="TUG395:TUH395"/>
    <mergeCell ref="TUO395:TUP395"/>
    <mergeCell ref="TUW395:TUX395"/>
    <mergeCell ref="TVE395:TVF395"/>
    <mergeCell ref="UNY395:UNZ395"/>
    <mergeCell ref="UOG395:UOH395"/>
    <mergeCell ref="UOO395:UOP395"/>
    <mergeCell ref="UOW395:UOX395"/>
    <mergeCell ref="UPE395:UPF395"/>
    <mergeCell ref="UMK395:UML395"/>
    <mergeCell ref="UMS395:UMT395"/>
    <mergeCell ref="UNA395:UNB395"/>
    <mergeCell ref="UNI395:UNJ395"/>
    <mergeCell ref="UNQ395:UNR395"/>
    <mergeCell ref="UKW395:UKX395"/>
    <mergeCell ref="ULE395:ULF395"/>
    <mergeCell ref="ULM395:ULN395"/>
    <mergeCell ref="ULU395:ULV395"/>
    <mergeCell ref="UMC395:UMD395"/>
    <mergeCell ref="UJI395:UJJ395"/>
    <mergeCell ref="UJQ395:UJR395"/>
    <mergeCell ref="UJY395:UJZ395"/>
    <mergeCell ref="UKG395:UKH395"/>
    <mergeCell ref="UKO395:UKP395"/>
    <mergeCell ref="UHU395:UHV395"/>
    <mergeCell ref="UIC395:UID395"/>
    <mergeCell ref="UIK395:UIL395"/>
    <mergeCell ref="UIS395:UIT395"/>
    <mergeCell ref="UJA395:UJB395"/>
    <mergeCell ref="UGG395:UGH395"/>
    <mergeCell ref="UGO395:UGP395"/>
    <mergeCell ref="UGW395:UGX395"/>
    <mergeCell ref="UHE395:UHF395"/>
    <mergeCell ref="UHM395:UHN395"/>
    <mergeCell ref="UES395:UET395"/>
    <mergeCell ref="UFA395:UFB395"/>
    <mergeCell ref="UFI395:UFJ395"/>
    <mergeCell ref="UFQ395:UFR395"/>
    <mergeCell ref="UFY395:UFZ395"/>
    <mergeCell ref="UYS395:UYT395"/>
    <mergeCell ref="UZA395:UZB395"/>
    <mergeCell ref="UZI395:UZJ395"/>
    <mergeCell ref="UZQ395:UZR395"/>
    <mergeCell ref="UZY395:UZZ395"/>
    <mergeCell ref="UXE395:UXF395"/>
    <mergeCell ref="UXM395:UXN395"/>
    <mergeCell ref="UXU395:UXV395"/>
    <mergeCell ref="UYC395:UYD395"/>
    <mergeCell ref="UYK395:UYL395"/>
    <mergeCell ref="UVQ395:UVR395"/>
    <mergeCell ref="UVY395:UVZ395"/>
    <mergeCell ref="UWG395:UWH395"/>
    <mergeCell ref="UWO395:UWP395"/>
    <mergeCell ref="UWW395:UWX395"/>
    <mergeCell ref="UUC395:UUD395"/>
    <mergeCell ref="UUK395:UUL395"/>
    <mergeCell ref="UUS395:UUT395"/>
    <mergeCell ref="UVA395:UVB395"/>
    <mergeCell ref="UVI395:UVJ395"/>
    <mergeCell ref="USO395:USP395"/>
    <mergeCell ref="USW395:USX395"/>
    <mergeCell ref="UTE395:UTF395"/>
    <mergeCell ref="UTM395:UTN395"/>
    <mergeCell ref="UTU395:UTV395"/>
    <mergeCell ref="URA395:URB395"/>
    <mergeCell ref="URI395:URJ395"/>
    <mergeCell ref="URQ395:URR395"/>
    <mergeCell ref="URY395:URZ395"/>
    <mergeCell ref="USG395:USH395"/>
    <mergeCell ref="UPM395:UPN395"/>
    <mergeCell ref="UPU395:UPV395"/>
    <mergeCell ref="UQC395:UQD395"/>
    <mergeCell ref="UQK395:UQL395"/>
    <mergeCell ref="UQS395:UQT395"/>
    <mergeCell ref="VJM395:VJN395"/>
    <mergeCell ref="VJU395:VJV395"/>
    <mergeCell ref="VKC395:VKD395"/>
    <mergeCell ref="VKK395:VKL395"/>
    <mergeCell ref="VKS395:VKT395"/>
    <mergeCell ref="VHY395:VHZ395"/>
    <mergeCell ref="VIG395:VIH395"/>
    <mergeCell ref="VIO395:VIP395"/>
    <mergeCell ref="VIW395:VIX395"/>
    <mergeCell ref="VJE395:VJF395"/>
    <mergeCell ref="VGK395:VGL395"/>
    <mergeCell ref="VGS395:VGT395"/>
    <mergeCell ref="VHA395:VHB395"/>
    <mergeCell ref="VHI395:VHJ395"/>
    <mergeCell ref="VHQ395:VHR395"/>
    <mergeCell ref="VEW395:VEX395"/>
    <mergeCell ref="VFE395:VFF395"/>
    <mergeCell ref="VFM395:VFN395"/>
    <mergeCell ref="VFU395:VFV395"/>
    <mergeCell ref="VGC395:VGD395"/>
    <mergeCell ref="VDI395:VDJ395"/>
    <mergeCell ref="VDQ395:VDR395"/>
    <mergeCell ref="VDY395:VDZ395"/>
    <mergeCell ref="VEG395:VEH395"/>
    <mergeCell ref="VEO395:VEP395"/>
    <mergeCell ref="VBU395:VBV395"/>
    <mergeCell ref="VCC395:VCD395"/>
    <mergeCell ref="VCK395:VCL395"/>
    <mergeCell ref="VCS395:VCT395"/>
    <mergeCell ref="VDA395:VDB395"/>
    <mergeCell ref="VAG395:VAH395"/>
    <mergeCell ref="VAO395:VAP395"/>
    <mergeCell ref="VAW395:VAX395"/>
    <mergeCell ref="VBE395:VBF395"/>
    <mergeCell ref="VBM395:VBN395"/>
    <mergeCell ref="VUG395:VUH395"/>
    <mergeCell ref="VUO395:VUP395"/>
    <mergeCell ref="VUW395:VUX395"/>
    <mergeCell ref="VVE395:VVF395"/>
    <mergeCell ref="VVM395:VVN395"/>
    <mergeCell ref="VSS395:VST395"/>
    <mergeCell ref="VTA395:VTB395"/>
    <mergeCell ref="VTI395:VTJ395"/>
    <mergeCell ref="VTQ395:VTR395"/>
    <mergeCell ref="VTY395:VTZ395"/>
    <mergeCell ref="VRE395:VRF395"/>
    <mergeCell ref="VRM395:VRN395"/>
    <mergeCell ref="VRU395:VRV395"/>
    <mergeCell ref="VSC395:VSD395"/>
    <mergeCell ref="VSK395:VSL395"/>
    <mergeCell ref="VPQ395:VPR395"/>
    <mergeCell ref="VPY395:VPZ395"/>
    <mergeCell ref="VQG395:VQH395"/>
    <mergeCell ref="VQO395:VQP395"/>
    <mergeCell ref="VQW395:VQX395"/>
    <mergeCell ref="VOC395:VOD395"/>
    <mergeCell ref="VOK395:VOL395"/>
    <mergeCell ref="VOS395:VOT395"/>
    <mergeCell ref="VPA395:VPB395"/>
    <mergeCell ref="VPI395:VPJ395"/>
    <mergeCell ref="VMO395:VMP395"/>
    <mergeCell ref="VMW395:VMX395"/>
    <mergeCell ref="VNE395:VNF395"/>
    <mergeCell ref="VNM395:VNN395"/>
    <mergeCell ref="VNU395:VNV395"/>
    <mergeCell ref="VLA395:VLB395"/>
    <mergeCell ref="VLI395:VLJ395"/>
    <mergeCell ref="VLQ395:VLR395"/>
    <mergeCell ref="VLY395:VLZ395"/>
    <mergeCell ref="VMG395:VMH395"/>
    <mergeCell ref="WFA395:WFB395"/>
    <mergeCell ref="WFI395:WFJ395"/>
    <mergeCell ref="WFQ395:WFR395"/>
    <mergeCell ref="WFY395:WFZ395"/>
    <mergeCell ref="WGG395:WGH395"/>
    <mergeCell ref="WDM395:WDN395"/>
    <mergeCell ref="WDU395:WDV395"/>
    <mergeCell ref="WEC395:WED395"/>
    <mergeCell ref="WEK395:WEL395"/>
    <mergeCell ref="WES395:WET395"/>
    <mergeCell ref="WBY395:WBZ395"/>
    <mergeCell ref="WCG395:WCH395"/>
    <mergeCell ref="WCO395:WCP395"/>
    <mergeCell ref="WCW395:WCX395"/>
    <mergeCell ref="WDE395:WDF395"/>
    <mergeCell ref="WAK395:WAL395"/>
    <mergeCell ref="WAS395:WAT395"/>
    <mergeCell ref="WBA395:WBB395"/>
    <mergeCell ref="WBI395:WBJ395"/>
    <mergeCell ref="WBQ395:WBR395"/>
    <mergeCell ref="VYW395:VYX395"/>
    <mergeCell ref="VZE395:VZF395"/>
    <mergeCell ref="VZM395:VZN395"/>
    <mergeCell ref="VZU395:VZV395"/>
    <mergeCell ref="WAC395:WAD395"/>
    <mergeCell ref="VXI395:VXJ395"/>
    <mergeCell ref="VXQ395:VXR395"/>
    <mergeCell ref="VXY395:VXZ395"/>
    <mergeCell ref="VYG395:VYH395"/>
    <mergeCell ref="VYO395:VYP395"/>
    <mergeCell ref="VVU395:VVV395"/>
    <mergeCell ref="VWC395:VWD395"/>
    <mergeCell ref="VWK395:VWL395"/>
    <mergeCell ref="VWS395:VWT395"/>
    <mergeCell ref="VXA395:VXB395"/>
    <mergeCell ref="WSO395:WSP395"/>
    <mergeCell ref="WPU395:WPV395"/>
    <mergeCell ref="WQC395:WQD395"/>
    <mergeCell ref="WQK395:WQL395"/>
    <mergeCell ref="WQS395:WQT395"/>
    <mergeCell ref="WRA395:WRB395"/>
    <mergeCell ref="WOG395:WOH395"/>
    <mergeCell ref="WOO395:WOP395"/>
    <mergeCell ref="WOW395:WOX395"/>
    <mergeCell ref="WPE395:WPF395"/>
    <mergeCell ref="WPM395:WPN395"/>
    <mergeCell ref="WMS395:WMT395"/>
    <mergeCell ref="WNA395:WNB395"/>
    <mergeCell ref="WNI395:WNJ395"/>
    <mergeCell ref="WNQ395:WNR395"/>
    <mergeCell ref="WNY395:WNZ395"/>
    <mergeCell ref="WLE395:WLF395"/>
    <mergeCell ref="WLM395:WLN395"/>
    <mergeCell ref="WLU395:WLV395"/>
    <mergeCell ref="WMC395:WMD395"/>
    <mergeCell ref="WMK395:WML395"/>
    <mergeCell ref="WJQ395:WJR395"/>
    <mergeCell ref="WJY395:WJZ395"/>
    <mergeCell ref="WKG395:WKH395"/>
    <mergeCell ref="WKO395:WKP395"/>
    <mergeCell ref="WKW395:WKX395"/>
    <mergeCell ref="WIC395:WID395"/>
    <mergeCell ref="WIK395:WIL395"/>
    <mergeCell ref="WIS395:WIT395"/>
    <mergeCell ref="WJA395:WJB395"/>
    <mergeCell ref="WJI395:WJJ395"/>
    <mergeCell ref="WGO395:WGP395"/>
    <mergeCell ref="WGW395:WGX395"/>
    <mergeCell ref="WHE395:WHF395"/>
    <mergeCell ref="WHM395:WHN395"/>
    <mergeCell ref="WHU395:WHV395"/>
    <mergeCell ref="DV397:DX397"/>
    <mergeCell ref="ED397:EF397"/>
    <mergeCell ref="EL397:EN397"/>
    <mergeCell ref="ET397:EV397"/>
    <mergeCell ref="FB397:FD397"/>
    <mergeCell ref="CH397:CJ397"/>
    <mergeCell ref="CP397:CR397"/>
    <mergeCell ref="CX397:CZ397"/>
    <mergeCell ref="DF397:DH397"/>
    <mergeCell ref="DN397:DP397"/>
    <mergeCell ref="AT397:AV397"/>
    <mergeCell ref="BB397:BD397"/>
    <mergeCell ref="BJ397:BL397"/>
    <mergeCell ref="BR397:BT397"/>
    <mergeCell ref="BZ397:CB397"/>
    <mergeCell ref="F397:H397"/>
    <mergeCell ref="N397:P397"/>
    <mergeCell ref="V397:X397"/>
    <mergeCell ref="AD397:AF397"/>
    <mergeCell ref="AL397:AN397"/>
    <mergeCell ref="XDQ395:XDR395"/>
    <mergeCell ref="XDY395:XDZ395"/>
    <mergeCell ref="XEG395:XEH395"/>
    <mergeCell ref="XEO395:XEP395"/>
    <mergeCell ref="XEW395:XEX395"/>
    <mergeCell ref="XCC395:XCD395"/>
    <mergeCell ref="XCK395:XCL395"/>
    <mergeCell ref="XCS395:XCT395"/>
    <mergeCell ref="XDA395:XDB395"/>
    <mergeCell ref="XDI395:XDJ395"/>
    <mergeCell ref="XAO395:XAP395"/>
    <mergeCell ref="XAW395:XAX395"/>
    <mergeCell ref="XBE395:XBF395"/>
    <mergeCell ref="XBM395:XBN395"/>
    <mergeCell ref="XBU395:XBV395"/>
    <mergeCell ref="WZA395:WZB395"/>
    <mergeCell ref="WZI395:WZJ395"/>
    <mergeCell ref="WZQ395:WZR395"/>
    <mergeCell ref="WZY395:WZZ395"/>
    <mergeCell ref="XAG395:XAH395"/>
    <mergeCell ref="WXM395:WXN395"/>
    <mergeCell ref="WXU395:WXV395"/>
    <mergeCell ref="WYC395:WYD395"/>
    <mergeCell ref="WYK395:WYL395"/>
    <mergeCell ref="WYS395:WYT395"/>
    <mergeCell ref="WVY395:WVZ395"/>
    <mergeCell ref="WWG395:WWH395"/>
    <mergeCell ref="WWO395:WWP395"/>
    <mergeCell ref="WWW395:WWX395"/>
    <mergeCell ref="WXE395:WXF395"/>
    <mergeCell ref="WUK395:WUL395"/>
    <mergeCell ref="WUS395:WUT395"/>
    <mergeCell ref="WVA395:WVB395"/>
    <mergeCell ref="WVI395:WVJ395"/>
    <mergeCell ref="WVQ395:WVR395"/>
    <mergeCell ref="WSW395:WSX395"/>
    <mergeCell ref="WTE395:WTF395"/>
    <mergeCell ref="WTM395:WTN395"/>
    <mergeCell ref="WTU395:WTV395"/>
    <mergeCell ref="WUC395:WUD395"/>
    <mergeCell ref="WRI395:WRJ395"/>
    <mergeCell ref="WRQ395:WRR395"/>
    <mergeCell ref="WRY395:WRZ395"/>
    <mergeCell ref="WSG395:WSH395"/>
    <mergeCell ref="OP397:OR397"/>
    <mergeCell ref="OX397:OZ397"/>
    <mergeCell ref="PF397:PH397"/>
    <mergeCell ref="PN397:PP397"/>
    <mergeCell ref="PV397:PX397"/>
    <mergeCell ref="NB397:ND397"/>
    <mergeCell ref="NJ397:NL397"/>
    <mergeCell ref="NR397:NT397"/>
    <mergeCell ref="NZ397:OB397"/>
    <mergeCell ref="OH397:OJ397"/>
    <mergeCell ref="LN397:LP397"/>
    <mergeCell ref="LV397:LX397"/>
    <mergeCell ref="MD397:MF397"/>
    <mergeCell ref="ML397:MN397"/>
    <mergeCell ref="MT397:MV397"/>
    <mergeCell ref="JZ397:KB397"/>
    <mergeCell ref="KH397:KJ397"/>
    <mergeCell ref="KP397:KR397"/>
    <mergeCell ref="KX397:KZ397"/>
    <mergeCell ref="LF397:LH397"/>
    <mergeCell ref="IL397:IN397"/>
    <mergeCell ref="IT397:IV397"/>
    <mergeCell ref="JB397:JD397"/>
    <mergeCell ref="JJ397:JL397"/>
    <mergeCell ref="JR397:JT397"/>
    <mergeCell ref="GX397:GZ397"/>
    <mergeCell ref="HF397:HH397"/>
    <mergeCell ref="HN397:HP397"/>
    <mergeCell ref="HV397:HX397"/>
    <mergeCell ref="ID397:IF397"/>
    <mergeCell ref="FJ397:FL397"/>
    <mergeCell ref="FR397:FT397"/>
    <mergeCell ref="FZ397:GB397"/>
    <mergeCell ref="GH397:GJ397"/>
    <mergeCell ref="GP397:GR397"/>
    <mergeCell ref="ZJ397:ZL397"/>
    <mergeCell ref="ZR397:ZT397"/>
    <mergeCell ref="ZZ397:AAB397"/>
    <mergeCell ref="AAH397:AAJ397"/>
    <mergeCell ref="AAP397:AAR397"/>
    <mergeCell ref="XV397:XX397"/>
    <mergeCell ref="YD397:YF397"/>
    <mergeCell ref="YL397:YN397"/>
    <mergeCell ref="YT397:YV397"/>
    <mergeCell ref="ZB397:ZD397"/>
    <mergeCell ref="WH397:WJ397"/>
    <mergeCell ref="WP397:WR397"/>
    <mergeCell ref="WX397:WZ397"/>
    <mergeCell ref="XF397:XH397"/>
    <mergeCell ref="XN397:XP397"/>
    <mergeCell ref="UT397:UV397"/>
    <mergeCell ref="VB397:VD397"/>
    <mergeCell ref="VJ397:VL397"/>
    <mergeCell ref="VR397:VT397"/>
    <mergeCell ref="VZ397:WB397"/>
    <mergeCell ref="TF397:TH397"/>
    <mergeCell ref="TN397:TP397"/>
    <mergeCell ref="TV397:TX397"/>
    <mergeCell ref="UD397:UF397"/>
    <mergeCell ref="UL397:UN397"/>
    <mergeCell ref="RR397:RT397"/>
    <mergeCell ref="RZ397:SB397"/>
    <mergeCell ref="SH397:SJ397"/>
    <mergeCell ref="SP397:SR397"/>
    <mergeCell ref="SX397:SZ397"/>
    <mergeCell ref="QD397:QF397"/>
    <mergeCell ref="QL397:QN397"/>
    <mergeCell ref="QT397:QV397"/>
    <mergeCell ref="RB397:RD397"/>
    <mergeCell ref="RJ397:RL397"/>
    <mergeCell ref="AKD397:AKF397"/>
    <mergeCell ref="AKL397:AKN397"/>
    <mergeCell ref="AKT397:AKV397"/>
    <mergeCell ref="ALB397:ALD397"/>
    <mergeCell ref="ALJ397:ALL397"/>
    <mergeCell ref="AIP397:AIR397"/>
    <mergeCell ref="AIX397:AIZ397"/>
    <mergeCell ref="AJF397:AJH397"/>
    <mergeCell ref="AJN397:AJP397"/>
    <mergeCell ref="AJV397:AJX397"/>
    <mergeCell ref="AHB397:AHD397"/>
    <mergeCell ref="AHJ397:AHL397"/>
    <mergeCell ref="AHR397:AHT397"/>
    <mergeCell ref="AHZ397:AIB397"/>
    <mergeCell ref="AIH397:AIJ397"/>
    <mergeCell ref="AFN397:AFP397"/>
    <mergeCell ref="AFV397:AFX397"/>
    <mergeCell ref="AGD397:AGF397"/>
    <mergeCell ref="AGL397:AGN397"/>
    <mergeCell ref="AGT397:AGV397"/>
    <mergeCell ref="ADZ397:AEB397"/>
    <mergeCell ref="AEH397:AEJ397"/>
    <mergeCell ref="AEP397:AER397"/>
    <mergeCell ref="AEX397:AEZ397"/>
    <mergeCell ref="AFF397:AFH397"/>
    <mergeCell ref="ACL397:ACN397"/>
    <mergeCell ref="ACT397:ACV397"/>
    <mergeCell ref="ADB397:ADD397"/>
    <mergeCell ref="ADJ397:ADL397"/>
    <mergeCell ref="ADR397:ADT397"/>
    <mergeCell ref="AAX397:AAZ397"/>
    <mergeCell ref="ABF397:ABH397"/>
    <mergeCell ref="ABN397:ABP397"/>
    <mergeCell ref="ABV397:ABX397"/>
    <mergeCell ref="ACD397:ACF397"/>
    <mergeCell ref="AUX397:AUZ397"/>
    <mergeCell ref="AVF397:AVH397"/>
    <mergeCell ref="AVN397:AVP397"/>
    <mergeCell ref="AVV397:AVX397"/>
    <mergeCell ref="AWD397:AWF397"/>
    <mergeCell ref="ATJ397:ATL397"/>
    <mergeCell ref="ATR397:ATT397"/>
    <mergeCell ref="ATZ397:AUB397"/>
    <mergeCell ref="AUH397:AUJ397"/>
    <mergeCell ref="AUP397:AUR397"/>
    <mergeCell ref="ARV397:ARX397"/>
    <mergeCell ref="ASD397:ASF397"/>
    <mergeCell ref="ASL397:ASN397"/>
    <mergeCell ref="AST397:ASV397"/>
    <mergeCell ref="ATB397:ATD397"/>
    <mergeCell ref="AQH397:AQJ397"/>
    <mergeCell ref="AQP397:AQR397"/>
    <mergeCell ref="AQX397:AQZ397"/>
    <mergeCell ref="ARF397:ARH397"/>
    <mergeCell ref="ARN397:ARP397"/>
    <mergeCell ref="AOT397:AOV397"/>
    <mergeCell ref="APB397:APD397"/>
    <mergeCell ref="APJ397:APL397"/>
    <mergeCell ref="APR397:APT397"/>
    <mergeCell ref="APZ397:AQB397"/>
    <mergeCell ref="ANF397:ANH397"/>
    <mergeCell ref="ANN397:ANP397"/>
    <mergeCell ref="ANV397:ANX397"/>
    <mergeCell ref="AOD397:AOF397"/>
    <mergeCell ref="AOL397:AON397"/>
    <mergeCell ref="ALR397:ALT397"/>
    <mergeCell ref="ALZ397:AMB397"/>
    <mergeCell ref="AMH397:AMJ397"/>
    <mergeCell ref="AMP397:AMR397"/>
    <mergeCell ref="AMX397:AMZ397"/>
    <mergeCell ref="BFR397:BFT397"/>
    <mergeCell ref="BFZ397:BGB397"/>
    <mergeCell ref="BGH397:BGJ397"/>
    <mergeCell ref="BGP397:BGR397"/>
    <mergeCell ref="BGX397:BGZ397"/>
    <mergeCell ref="BED397:BEF397"/>
    <mergeCell ref="BEL397:BEN397"/>
    <mergeCell ref="BET397:BEV397"/>
    <mergeCell ref="BFB397:BFD397"/>
    <mergeCell ref="BFJ397:BFL397"/>
    <mergeCell ref="BCP397:BCR397"/>
    <mergeCell ref="BCX397:BCZ397"/>
    <mergeCell ref="BDF397:BDH397"/>
    <mergeCell ref="BDN397:BDP397"/>
    <mergeCell ref="BDV397:BDX397"/>
    <mergeCell ref="BBB397:BBD397"/>
    <mergeCell ref="BBJ397:BBL397"/>
    <mergeCell ref="BBR397:BBT397"/>
    <mergeCell ref="BBZ397:BCB397"/>
    <mergeCell ref="BCH397:BCJ397"/>
    <mergeCell ref="AZN397:AZP397"/>
    <mergeCell ref="AZV397:AZX397"/>
    <mergeCell ref="BAD397:BAF397"/>
    <mergeCell ref="BAL397:BAN397"/>
    <mergeCell ref="BAT397:BAV397"/>
    <mergeCell ref="AXZ397:AYB397"/>
    <mergeCell ref="AYH397:AYJ397"/>
    <mergeCell ref="AYP397:AYR397"/>
    <mergeCell ref="AYX397:AYZ397"/>
    <mergeCell ref="AZF397:AZH397"/>
    <mergeCell ref="AWL397:AWN397"/>
    <mergeCell ref="AWT397:AWV397"/>
    <mergeCell ref="AXB397:AXD397"/>
    <mergeCell ref="AXJ397:AXL397"/>
    <mergeCell ref="AXR397:AXT397"/>
    <mergeCell ref="BQL397:BQN397"/>
    <mergeCell ref="BQT397:BQV397"/>
    <mergeCell ref="BRB397:BRD397"/>
    <mergeCell ref="BRJ397:BRL397"/>
    <mergeCell ref="BRR397:BRT397"/>
    <mergeCell ref="BOX397:BOZ397"/>
    <mergeCell ref="BPF397:BPH397"/>
    <mergeCell ref="BPN397:BPP397"/>
    <mergeCell ref="BPV397:BPX397"/>
    <mergeCell ref="BQD397:BQF397"/>
    <mergeCell ref="BNJ397:BNL397"/>
    <mergeCell ref="BNR397:BNT397"/>
    <mergeCell ref="BNZ397:BOB397"/>
    <mergeCell ref="BOH397:BOJ397"/>
    <mergeCell ref="BOP397:BOR397"/>
    <mergeCell ref="BLV397:BLX397"/>
    <mergeCell ref="BMD397:BMF397"/>
    <mergeCell ref="BML397:BMN397"/>
    <mergeCell ref="BMT397:BMV397"/>
    <mergeCell ref="BNB397:BND397"/>
    <mergeCell ref="BKH397:BKJ397"/>
    <mergeCell ref="BKP397:BKR397"/>
    <mergeCell ref="BKX397:BKZ397"/>
    <mergeCell ref="BLF397:BLH397"/>
    <mergeCell ref="BLN397:BLP397"/>
    <mergeCell ref="BIT397:BIV397"/>
    <mergeCell ref="BJB397:BJD397"/>
    <mergeCell ref="BJJ397:BJL397"/>
    <mergeCell ref="BJR397:BJT397"/>
    <mergeCell ref="BJZ397:BKB397"/>
    <mergeCell ref="BHF397:BHH397"/>
    <mergeCell ref="BHN397:BHP397"/>
    <mergeCell ref="BHV397:BHX397"/>
    <mergeCell ref="BID397:BIF397"/>
    <mergeCell ref="BIL397:BIN397"/>
    <mergeCell ref="CBF397:CBH397"/>
    <mergeCell ref="CBN397:CBP397"/>
    <mergeCell ref="CBV397:CBX397"/>
    <mergeCell ref="CCD397:CCF397"/>
    <mergeCell ref="CCL397:CCN397"/>
    <mergeCell ref="BZR397:BZT397"/>
    <mergeCell ref="BZZ397:CAB397"/>
    <mergeCell ref="CAH397:CAJ397"/>
    <mergeCell ref="CAP397:CAR397"/>
    <mergeCell ref="CAX397:CAZ397"/>
    <mergeCell ref="BYD397:BYF397"/>
    <mergeCell ref="BYL397:BYN397"/>
    <mergeCell ref="BYT397:BYV397"/>
    <mergeCell ref="BZB397:BZD397"/>
    <mergeCell ref="BZJ397:BZL397"/>
    <mergeCell ref="BWP397:BWR397"/>
    <mergeCell ref="BWX397:BWZ397"/>
    <mergeCell ref="BXF397:BXH397"/>
    <mergeCell ref="BXN397:BXP397"/>
    <mergeCell ref="BXV397:BXX397"/>
    <mergeCell ref="BVB397:BVD397"/>
    <mergeCell ref="BVJ397:BVL397"/>
    <mergeCell ref="BVR397:BVT397"/>
    <mergeCell ref="BVZ397:BWB397"/>
    <mergeCell ref="BWH397:BWJ397"/>
    <mergeCell ref="BTN397:BTP397"/>
    <mergeCell ref="BTV397:BTX397"/>
    <mergeCell ref="BUD397:BUF397"/>
    <mergeCell ref="BUL397:BUN397"/>
    <mergeCell ref="BUT397:BUV397"/>
    <mergeCell ref="BRZ397:BSB397"/>
    <mergeCell ref="BSH397:BSJ397"/>
    <mergeCell ref="BSP397:BSR397"/>
    <mergeCell ref="BSX397:BSZ397"/>
    <mergeCell ref="BTF397:BTH397"/>
    <mergeCell ref="CLZ397:CMB397"/>
    <mergeCell ref="CMH397:CMJ397"/>
    <mergeCell ref="CMP397:CMR397"/>
    <mergeCell ref="CMX397:CMZ397"/>
    <mergeCell ref="CNF397:CNH397"/>
    <mergeCell ref="CKL397:CKN397"/>
    <mergeCell ref="CKT397:CKV397"/>
    <mergeCell ref="CLB397:CLD397"/>
    <mergeCell ref="CLJ397:CLL397"/>
    <mergeCell ref="CLR397:CLT397"/>
    <mergeCell ref="CIX397:CIZ397"/>
    <mergeCell ref="CJF397:CJH397"/>
    <mergeCell ref="CJN397:CJP397"/>
    <mergeCell ref="CJV397:CJX397"/>
    <mergeCell ref="CKD397:CKF397"/>
    <mergeCell ref="CHJ397:CHL397"/>
    <mergeCell ref="CHR397:CHT397"/>
    <mergeCell ref="CHZ397:CIB397"/>
    <mergeCell ref="CIH397:CIJ397"/>
    <mergeCell ref="CIP397:CIR397"/>
    <mergeCell ref="CFV397:CFX397"/>
    <mergeCell ref="CGD397:CGF397"/>
    <mergeCell ref="CGL397:CGN397"/>
    <mergeCell ref="CGT397:CGV397"/>
    <mergeCell ref="CHB397:CHD397"/>
    <mergeCell ref="CEH397:CEJ397"/>
    <mergeCell ref="CEP397:CER397"/>
    <mergeCell ref="CEX397:CEZ397"/>
    <mergeCell ref="CFF397:CFH397"/>
    <mergeCell ref="CFN397:CFP397"/>
    <mergeCell ref="CCT397:CCV397"/>
    <mergeCell ref="CDB397:CDD397"/>
    <mergeCell ref="CDJ397:CDL397"/>
    <mergeCell ref="CDR397:CDT397"/>
    <mergeCell ref="CDZ397:CEB397"/>
    <mergeCell ref="CWT397:CWV397"/>
    <mergeCell ref="CXB397:CXD397"/>
    <mergeCell ref="CXJ397:CXL397"/>
    <mergeCell ref="CXR397:CXT397"/>
    <mergeCell ref="CXZ397:CYB397"/>
    <mergeCell ref="CVF397:CVH397"/>
    <mergeCell ref="CVN397:CVP397"/>
    <mergeCell ref="CVV397:CVX397"/>
    <mergeCell ref="CWD397:CWF397"/>
    <mergeCell ref="CWL397:CWN397"/>
    <mergeCell ref="CTR397:CTT397"/>
    <mergeCell ref="CTZ397:CUB397"/>
    <mergeCell ref="CUH397:CUJ397"/>
    <mergeCell ref="CUP397:CUR397"/>
    <mergeCell ref="CUX397:CUZ397"/>
    <mergeCell ref="CSD397:CSF397"/>
    <mergeCell ref="CSL397:CSN397"/>
    <mergeCell ref="CST397:CSV397"/>
    <mergeCell ref="CTB397:CTD397"/>
    <mergeCell ref="CTJ397:CTL397"/>
    <mergeCell ref="CQP397:CQR397"/>
    <mergeCell ref="CQX397:CQZ397"/>
    <mergeCell ref="CRF397:CRH397"/>
    <mergeCell ref="CRN397:CRP397"/>
    <mergeCell ref="CRV397:CRX397"/>
    <mergeCell ref="CPB397:CPD397"/>
    <mergeCell ref="CPJ397:CPL397"/>
    <mergeCell ref="CPR397:CPT397"/>
    <mergeCell ref="CPZ397:CQB397"/>
    <mergeCell ref="CQH397:CQJ397"/>
    <mergeCell ref="CNN397:CNP397"/>
    <mergeCell ref="CNV397:CNX397"/>
    <mergeCell ref="COD397:COF397"/>
    <mergeCell ref="COL397:CON397"/>
    <mergeCell ref="COT397:COV397"/>
    <mergeCell ref="DHN397:DHP397"/>
    <mergeCell ref="DHV397:DHX397"/>
    <mergeCell ref="DID397:DIF397"/>
    <mergeCell ref="DIL397:DIN397"/>
    <mergeCell ref="DIT397:DIV397"/>
    <mergeCell ref="DFZ397:DGB397"/>
    <mergeCell ref="DGH397:DGJ397"/>
    <mergeCell ref="DGP397:DGR397"/>
    <mergeCell ref="DGX397:DGZ397"/>
    <mergeCell ref="DHF397:DHH397"/>
    <mergeCell ref="DEL397:DEN397"/>
    <mergeCell ref="DET397:DEV397"/>
    <mergeCell ref="DFB397:DFD397"/>
    <mergeCell ref="DFJ397:DFL397"/>
    <mergeCell ref="DFR397:DFT397"/>
    <mergeCell ref="DCX397:DCZ397"/>
    <mergeCell ref="DDF397:DDH397"/>
    <mergeCell ref="DDN397:DDP397"/>
    <mergeCell ref="DDV397:DDX397"/>
    <mergeCell ref="DED397:DEF397"/>
    <mergeCell ref="DBJ397:DBL397"/>
    <mergeCell ref="DBR397:DBT397"/>
    <mergeCell ref="DBZ397:DCB397"/>
    <mergeCell ref="DCH397:DCJ397"/>
    <mergeCell ref="DCP397:DCR397"/>
    <mergeCell ref="CZV397:CZX397"/>
    <mergeCell ref="DAD397:DAF397"/>
    <mergeCell ref="DAL397:DAN397"/>
    <mergeCell ref="DAT397:DAV397"/>
    <mergeCell ref="DBB397:DBD397"/>
    <mergeCell ref="CYH397:CYJ397"/>
    <mergeCell ref="CYP397:CYR397"/>
    <mergeCell ref="CYX397:CYZ397"/>
    <mergeCell ref="CZF397:CZH397"/>
    <mergeCell ref="CZN397:CZP397"/>
    <mergeCell ref="DSH397:DSJ397"/>
    <mergeCell ref="DSP397:DSR397"/>
    <mergeCell ref="DSX397:DSZ397"/>
    <mergeCell ref="DTF397:DTH397"/>
    <mergeCell ref="DTN397:DTP397"/>
    <mergeCell ref="DQT397:DQV397"/>
    <mergeCell ref="DRB397:DRD397"/>
    <mergeCell ref="DRJ397:DRL397"/>
    <mergeCell ref="DRR397:DRT397"/>
    <mergeCell ref="DRZ397:DSB397"/>
    <mergeCell ref="DPF397:DPH397"/>
    <mergeCell ref="DPN397:DPP397"/>
    <mergeCell ref="DPV397:DPX397"/>
    <mergeCell ref="DQD397:DQF397"/>
    <mergeCell ref="DQL397:DQN397"/>
    <mergeCell ref="DNR397:DNT397"/>
    <mergeCell ref="DNZ397:DOB397"/>
    <mergeCell ref="DOH397:DOJ397"/>
    <mergeCell ref="DOP397:DOR397"/>
    <mergeCell ref="DOX397:DOZ397"/>
    <mergeCell ref="DMD397:DMF397"/>
    <mergeCell ref="DML397:DMN397"/>
    <mergeCell ref="DMT397:DMV397"/>
    <mergeCell ref="DNB397:DND397"/>
    <mergeCell ref="DNJ397:DNL397"/>
    <mergeCell ref="DKP397:DKR397"/>
    <mergeCell ref="DKX397:DKZ397"/>
    <mergeCell ref="DLF397:DLH397"/>
    <mergeCell ref="DLN397:DLP397"/>
    <mergeCell ref="DLV397:DLX397"/>
    <mergeCell ref="DJB397:DJD397"/>
    <mergeCell ref="DJJ397:DJL397"/>
    <mergeCell ref="DJR397:DJT397"/>
    <mergeCell ref="DJZ397:DKB397"/>
    <mergeCell ref="DKH397:DKJ397"/>
    <mergeCell ref="EDB397:EDD397"/>
    <mergeCell ref="EDJ397:EDL397"/>
    <mergeCell ref="EDR397:EDT397"/>
    <mergeCell ref="EDZ397:EEB397"/>
    <mergeCell ref="EEH397:EEJ397"/>
    <mergeCell ref="EBN397:EBP397"/>
    <mergeCell ref="EBV397:EBX397"/>
    <mergeCell ref="ECD397:ECF397"/>
    <mergeCell ref="ECL397:ECN397"/>
    <mergeCell ref="ECT397:ECV397"/>
    <mergeCell ref="DZZ397:EAB397"/>
    <mergeCell ref="EAH397:EAJ397"/>
    <mergeCell ref="EAP397:EAR397"/>
    <mergeCell ref="EAX397:EAZ397"/>
    <mergeCell ref="EBF397:EBH397"/>
    <mergeCell ref="DYL397:DYN397"/>
    <mergeCell ref="DYT397:DYV397"/>
    <mergeCell ref="DZB397:DZD397"/>
    <mergeCell ref="DZJ397:DZL397"/>
    <mergeCell ref="DZR397:DZT397"/>
    <mergeCell ref="DWX397:DWZ397"/>
    <mergeCell ref="DXF397:DXH397"/>
    <mergeCell ref="DXN397:DXP397"/>
    <mergeCell ref="DXV397:DXX397"/>
    <mergeCell ref="DYD397:DYF397"/>
    <mergeCell ref="DVJ397:DVL397"/>
    <mergeCell ref="DVR397:DVT397"/>
    <mergeCell ref="DVZ397:DWB397"/>
    <mergeCell ref="DWH397:DWJ397"/>
    <mergeCell ref="DWP397:DWR397"/>
    <mergeCell ref="DTV397:DTX397"/>
    <mergeCell ref="DUD397:DUF397"/>
    <mergeCell ref="DUL397:DUN397"/>
    <mergeCell ref="DUT397:DUV397"/>
    <mergeCell ref="DVB397:DVD397"/>
    <mergeCell ref="ENV397:ENX397"/>
    <mergeCell ref="EOD397:EOF397"/>
    <mergeCell ref="EOL397:EON397"/>
    <mergeCell ref="EOT397:EOV397"/>
    <mergeCell ref="EPB397:EPD397"/>
    <mergeCell ref="EMH397:EMJ397"/>
    <mergeCell ref="EMP397:EMR397"/>
    <mergeCell ref="EMX397:EMZ397"/>
    <mergeCell ref="ENF397:ENH397"/>
    <mergeCell ref="ENN397:ENP397"/>
    <mergeCell ref="EKT397:EKV397"/>
    <mergeCell ref="ELB397:ELD397"/>
    <mergeCell ref="ELJ397:ELL397"/>
    <mergeCell ref="ELR397:ELT397"/>
    <mergeCell ref="ELZ397:EMB397"/>
    <mergeCell ref="EJF397:EJH397"/>
    <mergeCell ref="EJN397:EJP397"/>
    <mergeCell ref="EJV397:EJX397"/>
    <mergeCell ref="EKD397:EKF397"/>
    <mergeCell ref="EKL397:EKN397"/>
    <mergeCell ref="EHR397:EHT397"/>
    <mergeCell ref="EHZ397:EIB397"/>
    <mergeCell ref="EIH397:EIJ397"/>
    <mergeCell ref="EIP397:EIR397"/>
    <mergeCell ref="EIX397:EIZ397"/>
    <mergeCell ref="EGD397:EGF397"/>
    <mergeCell ref="EGL397:EGN397"/>
    <mergeCell ref="EGT397:EGV397"/>
    <mergeCell ref="EHB397:EHD397"/>
    <mergeCell ref="EHJ397:EHL397"/>
    <mergeCell ref="EEP397:EER397"/>
    <mergeCell ref="EEX397:EEZ397"/>
    <mergeCell ref="EFF397:EFH397"/>
    <mergeCell ref="EFN397:EFP397"/>
    <mergeCell ref="EFV397:EFX397"/>
    <mergeCell ref="EYP397:EYR397"/>
    <mergeCell ref="EYX397:EYZ397"/>
    <mergeCell ref="EZF397:EZH397"/>
    <mergeCell ref="EZN397:EZP397"/>
    <mergeCell ref="EZV397:EZX397"/>
    <mergeCell ref="EXB397:EXD397"/>
    <mergeCell ref="EXJ397:EXL397"/>
    <mergeCell ref="EXR397:EXT397"/>
    <mergeCell ref="EXZ397:EYB397"/>
    <mergeCell ref="EYH397:EYJ397"/>
    <mergeCell ref="EVN397:EVP397"/>
    <mergeCell ref="EVV397:EVX397"/>
    <mergeCell ref="EWD397:EWF397"/>
    <mergeCell ref="EWL397:EWN397"/>
    <mergeCell ref="EWT397:EWV397"/>
    <mergeCell ref="ETZ397:EUB397"/>
    <mergeCell ref="EUH397:EUJ397"/>
    <mergeCell ref="EUP397:EUR397"/>
    <mergeCell ref="EUX397:EUZ397"/>
    <mergeCell ref="EVF397:EVH397"/>
    <mergeCell ref="ESL397:ESN397"/>
    <mergeCell ref="EST397:ESV397"/>
    <mergeCell ref="ETB397:ETD397"/>
    <mergeCell ref="ETJ397:ETL397"/>
    <mergeCell ref="ETR397:ETT397"/>
    <mergeCell ref="EQX397:EQZ397"/>
    <mergeCell ref="ERF397:ERH397"/>
    <mergeCell ref="ERN397:ERP397"/>
    <mergeCell ref="ERV397:ERX397"/>
    <mergeCell ref="ESD397:ESF397"/>
    <mergeCell ref="EPJ397:EPL397"/>
    <mergeCell ref="EPR397:EPT397"/>
    <mergeCell ref="EPZ397:EQB397"/>
    <mergeCell ref="EQH397:EQJ397"/>
    <mergeCell ref="EQP397:EQR397"/>
    <mergeCell ref="FJJ397:FJL397"/>
    <mergeCell ref="FJR397:FJT397"/>
    <mergeCell ref="FJZ397:FKB397"/>
    <mergeCell ref="FKH397:FKJ397"/>
    <mergeCell ref="FKP397:FKR397"/>
    <mergeCell ref="FHV397:FHX397"/>
    <mergeCell ref="FID397:FIF397"/>
    <mergeCell ref="FIL397:FIN397"/>
    <mergeCell ref="FIT397:FIV397"/>
    <mergeCell ref="FJB397:FJD397"/>
    <mergeCell ref="FGH397:FGJ397"/>
    <mergeCell ref="FGP397:FGR397"/>
    <mergeCell ref="FGX397:FGZ397"/>
    <mergeCell ref="FHF397:FHH397"/>
    <mergeCell ref="FHN397:FHP397"/>
    <mergeCell ref="FET397:FEV397"/>
    <mergeCell ref="FFB397:FFD397"/>
    <mergeCell ref="FFJ397:FFL397"/>
    <mergeCell ref="FFR397:FFT397"/>
    <mergeCell ref="FFZ397:FGB397"/>
    <mergeCell ref="FDF397:FDH397"/>
    <mergeCell ref="FDN397:FDP397"/>
    <mergeCell ref="FDV397:FDX397"/>
    <mergeCell ref="FED397:FEF397"/>
    <mergeCell ref="FEL397:FEN397"/>
    <mergeCell ref="FBR397:FBT397"/>
    <mergeCell ref="FBZ397:FCB397"/>
    <mergeCell ref="FCH397:FCJ397"/>
    <mergeCell ref="FCP397:FCR397"/>
    <mergeCell ref="FCX397:FCZ397"/>
    <mergeCell ref="FAD397:FAF397"/>
    <mergeCell ref="FAL397:FAN397"/>
    <mergeCell ref="FAT397:FAV397"/>
    <mergeCell ref="FBB397:FBD397"/>
    <mergeCell ref="FBJ397:FBL397"/>
    <mergeCell ref="FUD397:FUF397"/>
    <mergeCell ref="FUL397:FUN397"/>
    <mergeCell ref="FUT397:FUV397"/>
    <mergeCell ref="FVB397:FVD397"/>
    <mergeCell ref="FVJ397:FVL397"/>
    <mergeCell ref="FSP397:FSR397"/>
    <mergeCell ref="FSX397:FSZ397"/>
    <mergeCell ref="FTF397:FTH397"/>
    <mergeCell ref="FTN397:FTP397"/>
    <mergeCell ref="FTV397:FTX397"/>
    <mergeCell ref="FRB397:FRD397"/>
    <mergeCell ref="FRJ397:FRL397"/>
    <mergeCell ref="FRR397:FRT397"/>
    <mergeCell ref="FRZ397:FSB397"/>
    <mergeCell ref="FSH397:FSJ397"/>
    <mergeCell ref="FPN397:FPP397"/>
    <mergeCell ref="FPV397:FPX397"/>
    <mergeCell ref="FQD397:FQF397"/>
    <mergeCell ref="FQL397:FQN397"/>
    <mergeCell ref="FQT397:FQV397"/>
    <mergeCell ref="FNZ397:FOB397"/>
    <mergeCell ref="FOH397:FOJ397"/>
    <mergeCell ref="FOP397:FOR397"/>
    <mergeCell ref="FOX397:FOZ397"/>
    <mergeCell ref="FPF397:FPH397"/>
    <mergeCell ref="FML397:FMN397"/>
    <mergeCell ref="FMT397:FMV397"/>
    <mergeCell ref="FNB397:FND397"/>
    <mergeCell ref="FNJ397:FNL397"/>
    <mergeCell ref="FNR397:FNT397"/>
    <mergeCell ref="FKX397:FKZ397"/>
    <mergeCell ref="FLF397:FLH397"/>
    <mergeCell ref="FLN397:FLP397"/>
    <mergeCell ref="FLV397:FLX397"/>
    <mergeCell ref="FMD397:FMF397"/>
    <mergeCell ref="GEX397:GEZ397"/>
    <mergeCell ref="GFF397:GFH397"/>
    <mergeCell ref="GFN397:GFP397"/>
    <mergeCell ref="GFV397:GFX397"/>
    <mergeCell ref="GGD397:GGF397"/>
    <mergeCell ref="GDJ397:GDL397"/>
    <mergeCell ref="GDR397:GDT397"/>
    <mergeCell ref="GDZ397:GEB397"/>
    <mergeCell ref="GEH397:GEJ397"/>
    <mergeCell ref="GEP397:GER397"/>
    <mergeCell ref="GBV397:GBX397"/>
    <mergeCell ref="GCD397:GCF397"/>
    <mergeCell ref="GCL397:GCN397"/>
    <mergeCell ref="GCT397:GCV397"/>
    <mergeCell ref="GDB397:GDD397"/>
    <mergeCell ref="GAH397:GAJ397"/>
    <mergeCell ref="GAP397:GAR397"/>
    <mergeCell ref="GAX397:GAZ397"/>
    <mergeCell ref="GBF397:GBH397"/>
    <mergeCell ref="GBN397:GBP397"/>
    <mergeCell ref="FYT397:FYV397"/>
    <mergeCell ref="FZB397:FZD397"/>
    <mergeCell ref="FZJ397:FZL397"/>
    <mergeCell ref="FZR397:FZT397"/>
    <mergeCell ref="FZZ397:GAB397"/>
    <mergeCell ref="FXF397:FXH397"/>
    <mergeCell ref="FXN397:FXP397"/>
    <mergeCell ref="FXV397:FXX397"/>
    <mergeCell ref="FYD397:FYF397"/>
    <mergeCell ref="FYL397:FYN397"/>
    <mergeCell ref="FVR397:FVT397"/>
    <mergeCell ref="FVZ397:FWB397"/>
    <mergeCell ref="FWH397:FWJ397"/>
    <mergeCell ref="FWP397:FWR397"/>
    <mergeCell ref="FWX397:FWZ397"/>
    <mergeCell ref="GPR397:GPT397"/>
    <mergeCell ref="GPZ397:GQB397"/>
    <mergeCell ref="GQH397:GQJ397"/>
    <mergeCell ref="GQP397:GQR397"/>
    <mergeCell ref="GQX397:GQZ397"/>
    <mergeCell ref="GOD397:GOF397"/>
    <mergeCell ref="GOL397:GON397"/>
    <mergeCell ref="GOT397:GOV397"/>
    <mergeCell ref="GPB397:GPD397"/>
    <mergeCell ref="GPJ397:GPL397"/>
    <mergeCell ref="GMP397:GMR397"/>
    <mergeCell ref="GMX397:GMZ397"/>
    <mergeCell ref="GNF397:GNH397"/>
    <mergeCell ref="GNN397:GNP397"/>
    <mergeCell ref="GNV397:GNX397"/>
    <mergeCell ref="GLB397:GLD397"/>
    <mergeCell ref="GLJ397:GLL397"/>
    <mergeCell ref="GLR397:GLT397"/>
    <mergeCell ref="GLZ397:GMB397"/>
    <mergeCell ref="GMH397:GMJ397"/>
    <mergeCell ref="GJN397:GJP397"/>
    <mergeCell ref="GJV397:GJX397"/>
    <mergeCell ref="GKD397:GKF397"/>
    <mergeCell ref="GKL397:GKN397"/>
    <mergeCell ref="GKT397:GKV397"/>
    <mergeCell ref="GHZ397:GIB397"/>
    <mergeCell ref="GIH397:GIJ397"/>
    <mergeCell ref="GIP397:GIR397"/>
    <mergeCell ref="GIX397:GIZ397"/>
    <mergeCell ref="GJF397:GJH397"/>
    <mergeCell ref="GGL397:GGN397"/>
    <mergeCell ref="GGT397:GGV397"/>
    <mergeCell ref="GHB397:GHD397"/>
    <mergeCell ref="GHJ397:GHL397"/>
    <mergeCell ref="GHR397:GHT397"/>
    <mergeCell ref="HAL397:HAN397"/>
    <mergeCell ref="HAT397:HAV397"/>
    <mergeCell ref="HBB397:HBD397"/>
    <mergeCell ref="HBJ397:HBL397"/>
    <mergeCell ref="HBR397:HBT397"/>
    <mergeCell ref="GYX397:GYZ397"/>
    <mergeCell ref="GZF397:GZH397"/>
    <mergeCell ref="GZN397:GZP397"/>
    <mergeCell ref="GZV397:GZX397"/>
    <mergeCell ref="HAD397:HAF397"/>
    <mergeCell ref="GXJ397:GXL397"/>
    <mergeCell ref="GXR397:GXT397"/>
    <mergeCell ref="GXZ397:GYB397"/>
    <mergeCell ref="GYH397:GYJ397"/>
    <mergeCell ref="GYP397:GYR397"/>
    <mergeCell ref="GVV397:GVX397"/>
    <mergeCell ref="GWD397:GWF397"/>
    <mergeCell ref="GWL397:GWN397"/>
    <mergeCell ref="GWT397:GWV397"/>
    <mergeCell ref="GXB397:GXD397"/>
    <mergeCell ref="GUH397:GUJ397"/>
    <mergeCell ref="GUP397:GUR397"/>
    <mergeCell ref="GUX397:GUZ397"/>
    <mergeCell ref="GVF397:GVH397"/>
    <mergeCell ref="GVN397:GVP397"/>
    <mergeCell ref="GST397:GSV397"/>
    <mergeCell ref="GTB397:GTD397"/>
    <mergeCell ref="GTJ397:GTL397"/>
    <mergeCell ref="GTR397:GTT397"/>
    <mergeCell ref="GTZ397:GUB397"/>
    <mergeCell ref="GRF397:GRH397"/>
    <mergeCell ref="GRN397:GRP397"/>
    <mergeCell ref="GRV397:GRX397"/>
    <mergeCell ref="GSD397:GSF397"/>
    <mergeCell ref="GSL397:GSN397"/>
    <mergeCell ref="HLF397:HLH397"/>
    <mergeCell ref="HLN397:HLP397"/>
    <mergeCell ref="HLV397:HLX397"/>
    <mergeCell ref="HMD397:HMF397"/>
    <mergeCell ref="HML397:HMN397"/>
    <mergeCell ref="HJR397:HJT397"/>
    <mergeCell ref="HJZ397:HKB397"/>
    <mergeCell ref="HKH397:HKJ397"/>
    <mergeCell ref="HKP397:HKR397"/>
    <mergeCell ref="HKX397:HKZ397"/>
    <mergeCell ref="HID397:HIF397"/>
    <mergeCell ref="HIL397:HIN397"/>
    <mergeCell ref="HIT397:HIV397"/>
    <mergeCell ref="HJB397:HJD397"/>
    <mergeCell ref="HJJ397:HJL397"/>
    <mergeCell ref="HGP397:HGR397"/>
    <mergeCell ref="HGX397:HGZ397"/>
    <mergeCell ref="HHF397:HHH397"/>
    <mergeCell ref="HHN397:HHP397"/>
    <mergeCell ref="HHV397:HHX397"/>
    <mergeCell ref="HFB397:HFD397"/>
    <mergeCell ref="HFJ397:HFL397"/>
    <mergeCell ref="HFR397:HFT397"/>
    <mergeCell ref="HFZ397:HGB397"/>
    <mergeCell ref="HGH397:HGJ397"/>
    <mergeCell ref="HDN397:HDP397"/>
    <mergeCell ref="HDV397:HDX397"/>
    <mergeCell ref="HED397:HEF397"/>
    <mergeCell ref="HEL397:HEN397"/>
    <mergeCell ref="HET397:HEV397"/>
    <mergeCell ref="HBZ397:HCB397"/>
    <mergeCell ref="HCH397:HCJ397"/>
    <mergeCell ref="HCP397:HCR397"/>
    <mergeCell ref="HCX397:HCZ397"/>
    <mergeCell ref="HDF397:HDH397"/>
    <mergeCell ref="HVZ397:HWB397"/>
    <mergeCell ref="HWH397:HWJ397"/>
    <mergeCell ref="HWP397:HWR397"/>
    <mergeCell ref="HWX397:HWZ397"/>
    <mergeCell ref="HXF397:HXH397"/>
    <mergeCell ref="HUL397:HUN397"/>
    <mergeCell ref="HUT397:HUV397"/>
    <mergeCell ref="HVB397:HVD397"/>
    <mergeCell ref="HVJ397:HVL397"/>
    <mergeCell ref="HVR397:HVT397"/>
    <mergeCell ref="HSX397:HSZ397"/>
    <mergeCell ref="HTF397:HTH397"/>
    <mergeCell ref="HTN397:HTP397"/>
    <mergeCell ref="HTV397:HTX397"/>
    <mergeCell ref="HUD397:HUF397"/>
    <mergeCell ref="HRJ397:HRL397"/>
    <mergeCell ref="HRR397:HRT397"/>
    <mergeCell ref="HRZ397:HSB397"/>
    <mergeCell ref="HSH397:HSJ397"/>
    <mergeCell ref="HSP397:HSR397"/>
    <mergeCell ref="HPV397:HPX397"/>
    <mergeCell ref="HQD397:HQF397"/>
    <mergeCell ref="HQL397:HQN397"/>
    <mergeCell ref="HQT397:HQV397"/>
    <mergeCell ref="HRB397:HRD397"/>
    <mergeCell ref="HOH397:HOJ397"/>
    <mergeCell ref="HOP397:HOR397"/>
    <mergeCell ref="HOX397:HOZ397"/>
    <mergeCell ref="HPF397:HPH397"/>
    <mergeCell ref="HPN397:HPP397"/>
    <mergeCell ref="HMT397:HMV397"/>
    <mergeCell ref="HNB397:HND397"/>
    <mergeCell ref="HNJ397:HNL397"/>
    <mergeCell ref="HNR397:HNT397"/>
    <mergeCell ref="HNZ397:HOB397"/>
    <mergeCell ref="IGT397:IGV397"/>
    <mergeCell ref="IHB397:IHD397"/>
    <mergeCell ref="IHJ397:IHL397"/>
    <mergeCell ref="IHR397:IHT397"/>
    <mergeCell ref="IHZ397:IIB397"/>
    <mergeCell ref="IFF397:IFH397"/>
    <mergeCell ref="IFN397:IFP397"/>
    <mergeCell ref="IFV397:IFX397"/>
    <mergeCell ref="IGD397:IGF397"/>
    <mergeCell ref="IGL397:IGN397"/>
    <mergeCell ref="IDR397:IDT397"/>
    <mergeCell ref="IDZ397:IEB397"/>
    <mergeCell ref="IEH397:IEJ397"/>
    <mergeCell ref="IEP397:IER397"/>
    <mergeCell ref="IEX397:IEZ397"/>
    <mergeCell ref="ICD397:ICF397"/>
    <mergeCell ref="ICL397:ICN397"/>
    <mergeCell ref="ICT397:ICV397"/>
    <mergeCell ref="IDB397:IDD397"/>
    <mergeCell ref="IDJ397:IDL397"/>
    <mergeCell ref="IAP397:IAR397"/>
    <mergeCell ref="IAX397:IAZ397"/>
    <mergeCell ref="IBF397:IBH397"/>
    <mergeCell ref="IBN397:IBP397"/>
    <mergeCell ref="IBV397:IBX397"/>
    <mergeCell ref="HZB397:HZD397"/>
    <mergeCell ref="HZJ397:HZL397"/>
    <mergeCell ref="HZR397:HZT397"/>
    <mergeCell ref="HZZ397:IAB397"/>
    <mergeCell ref="IAH397:IAJ397"/>
    <mergeCell ref="HXN397:HXP397"/>
    <mergeCell ref="HXV397:HXX397"/>
    <mergeCell ref="HYD397:HYF397"/>
    <mergeCell ref="HYL397:HYN397"/>
    <mergeCell ref="HYT397:HYV397"/>
    <mergeCell ref="IRN397:IRP397"/>
    <mergeCell ref="IRV397:IRX397"/>
    <mergeCell ref="ISD397:ISF397"/>
    <mergeCell ref="ISL397:ISN397"/>
    <mergeCell ref="IST397:ISV397"/>
    <mergeCell ref="IPZ397:IQB397"/>
    <mergeCell ref="IQH397:IQJ397"/>
    <mergeCell ref="IQP397:IQR397"/>
    <mergeCell ref="IQX397:IQZ397"/>
    <mergeCell ref="IRF397:IRH397"/>
    <mergeCell ref="IOL397:ION397"/>
    <mergeCell ref="IOT397:IOV397"/>
    <mergeCell ref="IPB397:IPD397"/>
    <mergeCell ref="IPJ397:IPL397"/>
    <mergeCell ref="IPR397:IPT397"/>
    <mergeCell ref="IMX397:IMZ397"/>
    <mergeCell ref="INF397:INH397"/>
    <mergeCell ref="INN397:INP397"/>
    <mergeCell ref="INV397:INX397"/>
    <mergeCell ref="IOD397:IOF397"/>
    <mergeCell ref="ILJ397:ILL397"/>
    <mergeCell ref="ILR397:ILT397"/>
    <mergeCell ref="ILZ397:IMB397"/>
    <mergeCell ref="IMH397:IMJ397"/>
    <mergeCell ref="IMP397:IMR397"/>
    <mergeCell ref="IJV397:IJX397"/>
    <mergeCell ref="IKD397:IKF397"/>
    <mergeCell ref="IKL397:IKN397"/>
    <mergeCell ref="IKT397:IKV397"/>
    <mergeCell ref="ILB397:ILD397"/>
    <mergeCell ref="IIH397:IIJ397"/>
    <mergeCell ref="IIP397:IIR397"/>
    <mergeCell ref="IIX397:IIZ397"/>
    <mergeCell ref="IJF397:IJH397"/>
    <mergeCell ref="IJN397:IJP397"/>
    <mergeCell ref="JCH397:JCJ397"/>
    <mergeCell ref="JCP397:JCR397"/>
    <mergeCell ref="JCX397:JCZ397"/>
    <mergeCell ref="JDF397:JDH397"/>
    <mergeCell ref="JDN397:JDP397"/>
    <mergeCell ref="JAT397:JAV397"/>
    <mergeCell ref="JBB397:JBD397"/>
    <mergeCell ref="JBJ397:JBL397"/>
    <mergeCell ref="JBR397:JBT397"/>
    <mergeCell ref="JBZ397:JCB397"/>
    <mergeCell ref="IZF397:IZH397"/>
    <mergeCell ref="IZN397:IZP397"/>
    <mergeCell ref="IZV397:IZX397"/>
    <mergeCell ref="JAD397:JAF397"/>
    <mergeCell ref="JAL397:JAN397"/>
    <mergeCell ref="IXR397:IXT397"/>
    <mergeCell ref="IXZ397:IYB397"/>
    <mergeCell ref="IYH397:IYJ397"/>
    <mergeCell ref="IYP397:IYR397"/>
    <mergeCell ref="IYX397:IYZ397"/>
    <mergeCell ref="IWD397:IWF397"/>
    <mergeCell ref="IWL397:IWN397"/>
    <mergeCell ref="IWT397:IWV397"/>
    <mergeCell ref="IXB397:IXD397"/>
    <mergeCell ref="IXJ397:IXL397"/>
    <mergeCell ref="IUP397:IUR397"/>
    <mergeCell ref="IUX397:IUZ397"/>
    <mergeCell ref="IVF397:IVH397"/>
    <mergeCell ref="IVN397:IVP397"/>
    <mergeCell ref="IVV397:IVX397"/>
    <mergeCell ref="ITB397:ITD397"/>
    <mergeCell ref="ITJ397:ITL397"/>
    <mergeCell ref="ITR397:ITT397"/>
    <mergeCell ref="ITZ397:IUB397"/>
    <mergeCell ref="IUH397:IUJ397"/>
    <mergeCell ref="JNB397:JND397"/>
    <mergeCell ref="JNJ397:JNL397"/>
    <mergeCell ref="JNR397:JNT397"/>
    <mergeCell ref="JNZ397:JOB397"/>
    <mergeCell ref="JOH397:JOJ397"/>
    <mergeCell ref="JLN397:JLP397"/>
    <mergeCell ref="JLV397:JLX397"/>
    <mergeCell ref="JMD397:JMF397"/>
    <mergeCell ref="JML397:JMN397"/>
    <mergeCell ref="JMT397:JMV397"/>
    <mergeCell ref="JJZ397:JKB397"/>
    <mergeCell ref="JKH397:JKJ397"/>
    <mergeCell ref="JKP397:JKR397"/>
    <mergeCell ref="JKX397:JKZ397"/>
    <mergeCell ref="JLF397:JLH397"/>
    <mergeCell ref="JIL397:JIN397"/>
    <mergeCell ref="JIT397:JIV397"/>
    <mergeCell ref="JJB397:JJD397"/>
    <mergeCell ref="JJJ397:JJL397"/>
    <mergeCell ref="JJR397:JJT397"/>
    <mergeCell ref="JGX397:JGZ397"/>
    <mergeCell ref="JHF397:JHH397"/>
    <mergeCell ref="JHN397:JHP397"/>
    <mergeCell ref="JHV397:JHX397"/>
    <mergeCell ref="JID397:JIF397"/>
    <mergeCell ref="JFJ397:JFL397"/>
    <mergeCell ref="JFR397:JFT397"/>
    <mergeCell ref="JFZ397:JGB397"/>
    <mergeCell ref="JGH397:JGJ397"/>
    <mergeCell ref="JGP397:JGR397"/>
    <mergeCell ref="JDV397:JDX397"/>
    <mergeCell ref="JED397:JEF397"/>
    <mergeCell ref="JEL397:JEN397"/>
    <mergeCell ref="JET397:JEV397"/>
    <mergeCell ref="JFB397:JFD397"/>
    <mergeCell ref="JXV397:JXX397"/>
    <mergeCell ref="JYD397:JYF397"/>
    <mergeCell ref="JYL397:JYN397"/>
    <mergeCell ref="JYT397:JYV397"/>
    <mergeCell ref="JZB397:JZD397"/>
    <mergeCell ref="JWH397:JWJ397"/>
    <mergeCell ref="JWP397:JWR397"/>
    <mergeCell ref="JWX397:JWZ397"/>
    <mergeCell ref="JXF397:JXH397"/>
    <mergeCell ref="JXN397:JXP397"/>
    <mergeCell ref="JUT397:JUV397"/>
    <mergeCell ref="JVB397:JVD397"/>
    <mergeCell ref="JVJ397:JVL397"/>
    <mergeCell ref="JVR397:JVT397"/>
    <mergeCell ref="JVZ397:JWB397"/>
    <mergeCell ref="JTF397:JTH397"/>
    <mergeCell ref="JTN397:JTP397"/>
    <mergeCell ref="JTV397:JTX397"/>
    <mergeCell ref="JUD397:JUF397"/>
    <mergeCell ref="JUL397:JUN397"/>
    <mergeCell ref="JRR397:JRT397"/>
    <mergeCell ref="JRZ397:JSB397"/>
    <mergeCell ref="JSH397:JSJ397"/>
    <mergeCell ref="JSP397:JSR397"/>
    <mergeCell ref="JSX397:JSZ397"/>
    <mergeCell ref="JQD397:JQF397"/>
    <mergeCell ref="JQL397:JQN397"/>
    <mergeCell ref="JQT397:JQV397"/>
    <mergeCell ref="JRB397:JRD397"/>
    <mergeCell ref="JRJ397:JRL397"/>
    <mergeCell ref="JOP397:JOR397"/>
    <mergeCell ref="JOX397:JOZ397"/>
    <mergeCell ref="JPF397:JPH397"/>
    <mergeCell ref="JPN397:JPP397"/>
    <mergeCell ref="JPV397:JPX397"/>
    <mergeCell ref="KIP397:KIR397"/>
    <mergeCell ref="KIX397:KIZ397"/>
    <mergeCell ref="KJF397:KJH397"/>
    <mergeCell ref="KJN397:KJP397"/>
    <mergeCell ref="KJV397:KJX397"/>
    <mergeCell ref="KHB397:KHD397"/>
    <mergeCell ref="KHJ397:KHL397"/>
    <mergeCell ref="KHR397:KHT397"/>
    <mergeCell ref="KHZ397:KIB397"/>
    <mergeCell ref="KIH397:KIJ397"/>
    <mergeCell ref="KFN397:KFP397"/>
    <mergeCell ref="KFV397:KFX397"/>
    <mergeCell ref="KGD397:KGF397"/>
    <mergeCell ref="KGL397:KGN397"/>
    <mergeCell ref="KGT397:KGV397"/>
    <mergeCell ref="KDZ397:KEB397"/>
    <mergeCell ref="KEH397:KEJ397"/>
    <mergeCell ref="KEP397:KER397"/>
    <mergeCell ref="KEX397:KEZ397"/>
    <mergeCell ref="KFF397:KFH397"/>
    <mergeCell ref="KCL397:KCN397"/>
    <mergeCell ref="KCT397:KCV397"/>
    <mergeCell ref="KDB397:KDD397"/>
    <mergeCell ref="KDJ397:KDL397"/>
    <mergeCell ref="KDR397:KDT397"/>
    <mergeCell ref="KAX397:KAZ397"/>
    <mergeCell ref="KBF397:KBH397"/>
    <mergeCell ref="KBN397:KBP397"/>
    <mergeCell ref="KBV397:KBX397"/>
    <mergeCell ref="KCD397:KCF397"/>
    <mergeCell ref="JZJ397:JZL397"/>
    <mergeCell ref="JZR397:JZT397"/>
    <mergeCell ref="JZZ397:KAB397"/>
    <mergeCell ref="KAH397:KAJ397"/>
    <mergeCell ref="KAP397:KAR397"/>
    <mergeCell ref="KTJ397:KTL397"/>
    <mergeCell ref="KTR397:KTT397"/>
    <mergeCell ref="KTZ397:KUB397"/>
    <mergeCell ref="KUH397:KUJ397"/>
    <mergeCell ref="KUP397:KUR397"/>
    <mergeCell ref="KRV397:KRX397"/>
    <mergeCell ref="KSD397:KSF397"/>
    <mergeCell ref="KSL397:KSN397"/>
    <mergeCell ref="KST397:KSV397"/>
    <mergeCell ref="KTB397:KTD397"/>
    <mergeCell ref="KQH397:KQJ397"/>
    <mergeCell ref="KQP397:KQR397"/>
    <mergeCell ref="KQX397:KQZ397"/>
    <mergeCell ref="KRF397:KRH397"/>
    <mergeCell ref="KRN397:KRP397"/>
    <mergeCell ref="KOT397:KOV397"/>
    <mergeCell ref="KPB397:KPD397"/>
    <mergeCell ref="KPJ397:KPL397"/>
    <mergeCell ref="KPR397:KPT397"/>
    <mergeCell ref="KPZ397:KQB397"/>
    <mergeCell ref="KNF397:KNH397"/>
    <mergeCell ref="KNN397:KNP397"/>
    <mergeCell ref="KNV397:KNX397"/>
    <mergeCell ref="KOD397:KOF397"/>
    <mergeCell ref="KOL397:KON397"/>
    <mergeCell ref="KLR397:KLT397"/>
    <mergeCell ref="KLZ397:KMB397"/>
    <mergeCell ref="KMH397:KMJ397"/>
    <mergeCell ref="KMP397:KMR397"/>
    <mergeCell ref="KMX397:KMZ397"/>
    <mergeCell ref="KKD397:KKF397"/>
    <mergeCell ref="KKL397:KKN397"/>
    <mergeCell ref="KKT397:KKV397"/>
    <mergeCell ref="KLB397:KLD397"/>
    <mergeCell ref="KLJ397:KLL397"/>
    <mergeCell ref="LED397:LEF397"/>
    <mergeCell ref="LEL397:LEN397"/>
    <mergeCell ref="LET397:LEV397"/>
    <mergeCell ref="LFB397:LFD397"/>
    <mergeCell ref="LFJ397:LFL397"/>
    <mergeCell ref="LCP397:LCR397"/>
    <mergeCell ref="LCX397:LCZ397"/>
    <mergeCell ref="LDF397:LDH397"/>
    <mergeCell ref="LDN397:LDP397"/>
    <mergeCell ref="LDV397:LDX397"/>
    <mergeCell ref="LBB397:LBD397"/>
    <mergeCell ref="LBJ397:LBL397"/>
    <mergeCell ref="LBR397:LBT397"/>
    <mergeCell ref="LBZ397:LCB397"/>
    <mergeCell ref="LCH397:LCJ397"/>
    <mergeCell ref="KZN397:KZP397"/>
    <mergeCell ref="KZV397:KZX397"/>
    <mergeCell ref="LAD397:LAF397"/>
    <mergeCell ref="LAL397:LAN397"/>
    <mergeCell ref="LAT397:LAV397"/>
    <mergeCell ref="KXZ397:KYB397"/>
    <mergeCell ref="KYH397:KYJ397"/>
    <mergeCell ref="KYP397:KYR397"/>
    <mergeCell ref="KYX397:KYZ397"/>
    <mergeCell ref="KZF397:KZH397"/>
    <mergeCell ref="KWL397:KWN397"/>
    <mergeCell ref="KWT397:KWV397"/>
    <mergeCell ref="KXB397:KXD397"/>
    <mergeCell ref="KXJ397:KXL397"/>
    <mergeCell ref="KXR397:KXT397"/>
    <mergeCell ref="KUX397:KUZ397"/>
    <mergeCell ref="KVF397:KVH397"/>
    <mergeCell ref="KVN397:KVP397"/>
    <mergeCell ref="KVV397:KVX397"/>
    <mergeCell ref="KWD397:KWF397"/>
    <mergeCell ref="LOX397:LOZ397"/>
    <mergeCell ref="LPF397:LPH397"/>
    <mergeCell ref="LPN397:LPP397"/>
    <mergeCell ref="LPV397:LPX397"/>
    <mergeCell ref="LQD397:LQF397"/>
    <mergeCell ref="LNJ397:LNL397"/>
    <mergeCell ref="LNR397:LNT397"/>
    <mergeCell ref="LNZ397:LOB397"/>
    <mergeCell ref="LOH397:LOJ397"/>
    <mergeCell ref="LOP397:LOR397"/>
    <mergeCell ref="LLV397:LLX397"/>
    <mergeCell ref="LMD397:LMF397"/>
    <mergeCell ref="LML397:LMN397"/>
    <mergeCell ref="LMT397:LMV397"/>
    <mergeCell ref="LNB397:LND397"/>
    <mergeCell ref="LKH397:LKJ397"/>
    <mergeCell ref="LKP397:LKR397"/>
    <mergeCell ref="LKX397:LKZ397"/>
    <mergeCell ref="LLF397:LLH397"/>
    <mergeCell ref="LLN397:LLP397"/>
    <mergeCell ref="LIT397:LIV397"/>
    <mergeCell ref="LJB397:LJD397"/>
    <mergeCell ref="LJJ397:LJL397"/>
    <mergeCell ref="LJR397:LJT397"/>
    <mergeCell ref="LJZ397:LKB397"/>
    <mergeCell ref="LHF397:LHH397"/>
    <mergeCell ref="LHN397:LHP397"/>
    <mergeCell ref="LHV397:LHX397"/>
    <mergeCell ref="LID397:LIF397"/>
    <mergeCell ref="LIL397:LIN397"/>
    <mergeCell ref="LFR397:LFT397"/>
    <mergeCell ref="LFZ397:LGB397"/>
    <mergeCell ref="LGH397:LGJ397"/>
    <mergeCell ref="LGP397:LGR397"/>
    <mergeCell ref="LGX397:LGZ397"/>
    <mergeCell ref="LZR397:LZT397"/>
    <mergeCell ref="LZZ397:MAB397"/>
    <mergeCell ref="MAH397:MAJ397"/>
    <mergeCell ref="MAP397:MAR397"/>
    <mergeCell ref="MAX397:MAZ397"/>
    <mergeCell ref="LYD397:LYF397"/>
    <mergeCell ref="LYL397:LYN397"/>
    <mergeCell ref="LYT397:LYV397"/>
    <mergeCell ref="LZB397:LZD397"/>
    <mergeCell ref="LZJ397:LZL397"/>
    <mergeCell ref="LWP397:LWR397"/>
    <mergeCell ref="LWX397:LWZ397"/>
    <mergeCell ref="LXF397:LXH397"/>
    <mergeCell ref="LXN397:LXP397"/>
    <mergeCell ref="LXV397:LXX397"/>
    <mergeCell ref="LVB397:LVD397"/>
    <mergeCell ref="LVJ397:LVL397"/>
    <mergeCell ref="LVR397:LVT397"/>
    <mergeCell ref="LVZ397:LWB397"/>
    <mergeCell ref="LWH397:LWJ397"/>
    <mergeCell ref="LTN397:LTP397"/>
    <mergeCell ref="LTV397:LTX397"/>
    <mergeCell ref="LUD397:LUF397"/>
    <mergeCell ref="LUL397:LUN397"/>
    <mergeCell ref="LUT397:LUV397"/>
    <mergeCell ref="LRZ397:LSB397"/>
    <mergeCell ref="LSH397:LSJ397"/>
    <mergeCell ref="LSP397:LSR397"/>
    <mergeCell ref="LSX397:LSZ397"/>
    <mergeCell ref="LTF397:LTH397"/>
    <mergeCell ref="LQL397:LQN397"/>
    <mergeCell ref="LQT397:LQV397"/>
    <mergeCell ref="LRB397:LRD397"/>
    <mergeCell ref="LRJ397:LRL397"/>
    <mergeCell ref="LRR397:LRT397"/>
    <mergeCell ref="MKL397:MKN397"/>
    <mergeCell ref="MKT397:MKV397"/>
    <mergeCell ref="MLB397:MLD397"/>
    <mergeCell ref="MLJ397:MLL397"/>
    <mergeCell ref="MLR397:MLT397"/>
    <mergeCell ref="MIX397:MIZ397"/>
    <mergeCell ref="MJF397:MJH397"/>
    <mergeCell ref="MJN397:MJP397"/>
    <mergeCell ref="MJV397:MJX397"/>
    <mergeCell ref="MKD397:MKF397"/>
    <mergeCell ref="MHJ397:MHL397"/>
    <mergeCell ref="MHR397:MHT397"/>
    <mergeCell ref="MHZ397:MIB397"/>
    <mergeCell ref="MIH397:MIJ397"/>
    <mergeCell ref="MIP397:MIR397"/>
    <mergeCell ref="MFV397:MFX397"/>
    <mergeCell ref="MGD397:MGF397"/>
    <mergeCell ref="MGL397:MGN397"/>
    <mergeCell ref="MGT397:MGV397"/>
    <mergeCell ref="MHB397:MHD397"/>
    <mergeCell ref="MEH397:MEJ397"/>
    <mergeCell ref="MEP397:MER397"/>
    <mergeCell ref="MEX397:MEZ397"/>
    <mergeCell ref="MFF397:MFH397"/>
    <mergeCell ref="MFN397:MFP397"/>
    <mergeCell ref="MCT397:MCV397"/>
    <mergeCell ref="MDB397:MDD397"/>
    <mergeCell ref="MDJ397:MDL397"/>
    <mergeCell ref="MDR397:MDT397"/>
    <mergeCell ref="MDZ397:MEB397"/>
    <mergeCell ref="MBF397:MBH397"/>
    <mergeCell ref="MBN397:MBP397"/>
    <mergeCell ref="MBV397:MBX397"/>
    <mergeCell ref="MCD397:MCF397"/>
    <mergeCell ref="MCL397:MCN397"/>
    <mergeCell ref="MVF397:MVH397"/>
    <mergeCell ref="MVN397:MVP397"/>
    <mergeCell ref="MVV397:MVX397"/>
    <mergeCell ref="MWD397:MWF397"/>
    <mergeCell ref="MWL397:MWN397"/>
    <mergeCell ref="MTR397:MTT397"/>
    <mergeCell ref="MTZ397:MUB397"/>
    <mergeCell ref="MUH397:MUJ397"/>
    <mergeCell ref="MUP397:MUR397"/>
    <mergeCell ref="MUX397:MUZ397"/>
    <mergeCell ref="MSD397:MSF397"/>
    <mergeCell ref="MSL397:MSN397"/>
    <mergeCell ref="MST397:MSV397"/>
    <mergeCell ref="MTB397:MTD397"/>
    <mergeCell ref="MTJ397:MTL397"/>
    <mergeCell ref="MQP397:MQR397"/>
    <mergeCell ref="MQX397:MQZ397"/>
    <mergeCell ref="MRF397:MRH397"/>
    <mergeCell ref="MRN397:MRP397"/>
    <mergeCell ref="MRV397:MRX397"/>
    <mergeCell ref="MPB397:MPD397"/>
    <mergeCell ref="MPJ397:MPL397"/>
    <mergeCell ref="MPR397:MPT397"/>
    <mergeCell ref="MPZ397:MQB397"/>
    <mergeCell ref="MQH397:MQJ397"/>
    <mergeCell ref="MNN397:MNP397"/>
    <mergeCell ref="MNV397:MNX397"/>
    <mergeCell ref="MOD397:MOF397"/>
    <mergeCell ref="MOL397:MON397"/>
    <mergeCell ref="MOT397:MOV397"/>
    <mergeCell ref="MLZ397:MMB397"/>
    <mergeCell ref="MMH397:MMJ397"/>
    <mergeCell ref="MMP397:MMR397"/>
    <mergeCell ref="MMX397:MMZ397"/>
    <mergeCell ref="MNF397:MNH397"/>
    <mergeCell ref="NFZ397:NGB397"/>
    <mergeCell ref="NGH397:NGJ397"/>
    <mergeCell ref="NGP397:NGR397"/>
    <mergeCell ref="NGX397:NGZ397"/>
    <mergeCell ref="NHF397:NHH397"/>
    <mergeCell ref="NEL397:NEN397"/>
    <mergeCell ref="NET397:NEV397"/>
    <mergeCell ref="NFB397:NFD397"/>
    <mergeCell ref="NFJ397:NFL397"/>
    <mergeCell ref="NFR397:NFT397"/>
    <mergeCell ref="NCX397:NCZ397"/>
    <mergeCell ref="NDF397:NDH397"/>
    <mergeCell ref="NDN397:NDP397"/>
    <mergeCell ref="NDV397:NDX397"/>
    <mergeCell ref="NED397:NEF397"/>
    <mergeCell ref="NBJ397:NBL397"/>
    <mergeCell ref="NBR397:NBT397"/>
    <mergeCell ref="NBZ397:NCB397"/>
    <mergeCell ref="NCH397:NCJ397"/>
    <mergeCell ref="NCP397:NCR397"/>
    <mergeCell ref="MZV397:MZX397"/>
    <mergeCell ref="NAD397:NAF397"/>
    <mergeCell ref="NAL397:NAN397"/>
    <mergeCell ref="NAT397:NAV397"/>
    <mergeCell ref="NBB397:NBD397"/>
    <mergeCell ref="MYH397:MYJ397"/>
    <mergeCell ref="MYP397:MYR397"/>
    <mergeCell ref="MYX397:MYZ397"/>
    <mergeCell ref="MZF397:MZH397"/>
    <mergeCell ref="MZN397:MZP397"/>
    <mergeCell ref="MWT397:MWV397"/>
    <mergeCell ref="MXB397:MXD397"/>
    <mergeCell ref="MXJ397:MXL397"/>
    <mergeCell ref="MXR397:MXT397"/>
    <mergeCell ref="MXZ397:MYB397"/>
    <mergeCell ref="NQT397:NQV397"/>
    <mergeCell ref="NRB397:NRD397"/>
    <mergeCell ref="NRJ397:NRL397"/>
    <mergeCell ref="NRR397:NRT397"/>
    <mergeCell ref="NRZ397:NSB397"/>
    <mergeCell ref="NPF397:NPH397"/>
    <mergeCell ref="NPN397:NPP397"/>
    <mergeCell ref="NPV397:NPX397"/>
    <mergeCell ref="NQD397:NQF397"/>
    <mergeCell ref="NQL397:NQN397"/>
    <mergeCell ref="NNR397:NNT397"/>
    <mergeCell ref="NNZ397:NOB397"/>
    <mergeCell ref="NOH397:NOJ397"/>
    <mergeCell ref="NOP397:NOR397"/>
    <mergeCell ref="NOX397:NOZ397"/>
    <mergeCell ref="NMD397:NMF397"/>
    <mergeCell ref="NML397:NMN397"/>
    <mergeCell ref="NMT397:NMV397"/>
    <mergeCell ref="NNB397:NND397"/>
    <mergeCell ref="NNJ397:NNL397"/>
    <mergeCell ref="NKP397:NKR397"/>
    <mergeCell ref="NKX397:NKZ397"/>
    <mergeCell ref="NLF397:NLH397"/>
    <mergeCell ref="NLN397:NLP397"/>
    <mergeCell ref="NLV397:NLX397"/>
    <mergeCell ref="NJB397:NJD397"/>
    <mergeCell ref="NJJ397:NJL397"/>
    <mergeCell ref="NJR397:NJT397"/>
    <mergeCell ref="NJZ397:NKB397"/>
    <mergeCell ref="NKH397:NKJ397"/>
    <mergeCell ref="NHN397:NHP397"/>
    <mergeCell ref="NHV397:NHX397"/>
    <mergeCell ref="NID397:NIF397"/>
    <mergeCell ref="NIL397:NIN397"/>
    <mergeCell ref="NIT397:NIV397"/>
    <mergeCell ref="OBN397:OBP397"/>
    <mergeCell ref="OBV397:OBX397"/>
    <mergeCell ref="OCD397:OCF397"/>
    <mergeCell ref="OCL397:OCN397"/>
    <mergeCell ref="OCT397:OCV397"/>
    <mergeCell ref="NZZ397:OAB397"/>
    <mergeCell ref="OAH397:OAJ397"/>
    <mergeCell ref="OAP397:OAR397"/>
    <mergeCell ref="OAX397:OAZ397"/>
    <mergeCell ref="OBF397:OBH397"/>
    <mergeCell ref="NYL397:NYN397"/>
    <mergeCell ref="NYT397:NYV397"/>
    <mergeCell ref="NZB397:NZD397"/>
    <mergeCell ref="NZJ397:NZL397"/>
    <mergeCell ref="NZR397:NZT397"/>
    <mergeCell ref="NWX397:NWZ397"/>
    <mergeCell ref="NXF397:NXH397"/>
    <mergeCell ref="NXN397:NXP397"/>
    <mergeCell ref="NXV397:NXX397"/>
    <mergeCell ref="NYD397:NYF397"/>
    <mergeCell ref="NVJ397:NVL397"/>
    <mergeCell ref="NVR397:NVT397"/>
    <mergeCell ref="NVZ397:NWB397"/>
    <mergeCell ref="NWH397:NWJ397"/>
    <mergeCell ref="NWP397:NWR397"/>
    <mergeCell ref="NTV397:NTX397"/>
    <mergeCell ref="NUD397:NUF397"/>
    <mergeCell ref="NUL397:NUN397"/>
    <mergeCell ref="NUT397:NUV397"/>
    <mergeCell ref="NVB397:NVD397"/>
    <mergeCell ref="NSH397:NSJ397"/>
    <mergeCell ref="NSP397:NSR397"/>
    <mergeCell ref="NSX397:NSZ397"/>
    <mergeCell ref="NTF397:NTH397"/>
    <mergeCell ref="NTN397:NTP397"/>
    <mergeCell ref="OMH397:OMJ397"/>
    <mergeCell ref="OMP397:OMR397"/>
    <mergeCell ref="OMX397:OMZ397"/>
    <mergeCell ref="ONF397:ONH397"/>
    <mergeCell ref="ONN397:ONP397"/>
    <mergeCell ref="OKT397:OKV397"/>
    <mergeCell ref="OLB397:OLD397"/>
    <mergeCell ref="OLJ397:OLL397"/>
    <mergeCell ref="OLR397:OLT397"/>
    <mergeCell ref="OLZ397:OMB397"/>
    <mergeCell ref="OJF397:OJH397"/>
    <mergeCell ref="OJN397:OJP397"/>
    <mergeCell ref="OJV397:OJX397"/>
    <mergeCell ref="OKD397:OKF397"/>
    <mergeCell ref="OKL397:OKN397"/>
    <mergeCell ref="OHR397:OHT397"/>
    <mergeCell ref="OHZ397:OIB397"/>
    <mergeCell ref="OIH397:OIJ397"/>
    <mergeCell ref="OIP397:OIR397"/>
    <mergeCell ref="OIX397:OIZ397"/>
    <mergeCell ref="OGD397:OGF397"/>
    <mergeCell ref="OGL397:OGN397"/>
    <mergeCell ref="OGT397:OGV397"/>
    <mergeCell ref="OHB397:OHD397"/>
    <mergeCell ref="OHJ397:OHL397"/>
    <mergeCell ref="OEP397:OER397"/>
    <mergeCell ref="OEX397:OEZ397"/>
    <mergeCell ref="OFF397:OFH397"/>
    <mergeCell ref="OFN397:OFP397"/>
    <mergeCell ref="OFV397:OFX397"/>
    <mergeCell ref="ODB397:ODD397"/>
    <mergeCell ref="ODJ397:ODL397"/>
    <mergeCell ref="ODR397:ODT397"/>
    <mergeCell ref="ODZ397:OEB397"/>
    <mergeCell ref="OEH397:OEJ397"/>
    <mergeCell ref="OXB397:OXD397"/>
    <mergeCell ref="OXJ397:OXL397"/>
    <mergeCell ref="OXR397:OXT397"/>
    <mergeCell ref="OXZ397:OYB397"/>
    <mergeCell ref="OYH397:OYJ397"/>
    <mergeCell ref="OVN397:OVP397"/>
    <mergeCell ref="OVV397:OVX397"/>
    <mergeCell ref="OWD397:OWF397"/>
    <mergeCell ref="OWL397:OWN397"/>
    <mergeCell ref="OWT397:OWV397"/>
    <mergeCell ref="OTZ397:OUB397"/>
    <mergeCell ref="OUH397:OUJ397"/>
    <mergeCell ref="OUP397:OUR397"/>
    <mergeCell ref="OUX397:OUZ397"/>
    <mergeCell ref="OVF397:OVH397"/>
    <mergeCell ref="OSL397:OSN397"/>
    <mergeCell ref="OST397:OSV397"/>
    <mergeCell ref="OTB397:OTD397"/>
    <mergeCell ref="OTJ397:OTL397"/>
    <mergeCell ref="OTR397:OTT397"/>
    <mergeCell ref="OQX397:OQZ397"/>
    <mergeCell ref="ORF397:ORH397"/>
    <mergeCell ref="ORN397:ORP397"/>
    <mergeCell ref="ORV397:ORX397"/>
    <mergeCell ref="OSD397:OSF397"/>
    <mergeCell ref="OPJ397:OPL397"/>
    <mergeCell ref="OPR397:OPT397"/>
    <mergeCell ref="OPZ397:OQB397"/>
    <mergeCell ref="OQH397:OQJ397"/>
    <mergeCell ref="OQP397:OQR397"/>
    <mergeCell ref="ONV397:ONX397"/>
    <mergeCell ref="OOD397:OOF397"/>
    <mergeCell ref="OOL397:OON397"/>
    <mergeCell ref="OOT397:OOV397"/>
    <mergeCell ref="OPB397:OPD397"/>
    <mergeCell ref="PHV397:PHX397"/>
    <mergeCell ref="PID397:PIF397"/>
    <mergeCell ref="PIL397:PIN397"/>
    <mergeCell ref="PIT397:PIV397"/>
    <mergeCell ref="PJB397:PJD397"/>
    <mergeCell ref="PGH397:PGJ397"/>
    <mergeCell ref="PGP397:PGR397"/>
    <mergeCell ref="PGX397:PGZ397"/>
    <mergeCell ref="PHF397:PHH397"/>
    <mergeCell ref="PHN397:PHP397"/>
    <mergeCell ref="PET397:PEV397"/>
    <mergeCell ref="PFB397:PFD397"/>
    <mergeCell ref="PFJ397:PFL397"/>
    <mergeCell ref="PFR397:PFT397"/>
    <mergeCell ref="PFZ397:PGB397"/>
    <mergeCell ref="PDF397:PDH397"/>
    <mergeCell ref="PDN397:PDP397"/>
    <mergeCell ref="PDV397:PDX397"/>
    <mergeCell ref="PED397:PEF397"/>
    <mergeCell ref="PEL397:PEN397"/>
    <mergeCell ref="PBR397:PBT397"/>
    <mergeCell ref="PBZ397:PCB397"/>
    <mergeCell ref="PCH397:PCJ397"/>
    <mergeCell ref="PCP397:PCR397"/>
    <mergeCell ref="PCX397:PCZ397"/>
    <mergeCell ref="PAD397:PAF397"/>
    <mergeCell ref="PAL397:PAN397"/>
    <mergeCell ref="PAT397:PAV397"/>
    <mergeCell ref="PBB397:PBD397"/>
    <mergeCell ref="PBJ397:PBL397"/>
    <mergeCell ref="OYP397:OYR397"/>
    <mergeCell ref="OYX397:OYZ397"/>
    <mergeCell ref="OZF397:OZH397"/>
    <mergeCell ref="OZN397:OZP397"/>
    <mergeCell ref="OZV397:OZX397"/>
    <mergeCell ref="PSP397:PSR397"/>
    <mergeCell ref="PSX397:PSZ397"/>
    <mergeCell ref="PTF397:PTH397"/>
    <mergeCell ref="PTN397:PTP397"/>
    <mergeCell ref="PTV397:PTX397"/>
    <mergeCell ref="PRB397:PRD397"/>
    <mergeCell ref="PRJ397:PRL397"/>
    <mergeCell ref="PRR397:PRT397"/>
    <mergeCell ref="PRZ397:PSB397"/>
    <mergeCell ref="PSH397:PSJ397"/>
    <mergeCell ref="PPN397:PPP397"/>
    <mergeCell ref="PPV397:PPX397"/>
    <mergeCell ref="PQD397:PQF397"/>
    <mergeCell ref="PQL397:PQN397"/>
    <mergeCell ref="PQT397:PQV397"/>
    <mergeCell ref="PNZ397:POB397"/>
    <mergeCell ref="POH397:POJ397"/>
    <mergeCell ref="POP397:POR397"/>
    <mergeCell ref="POX397:POZ397"/>
    <mergeCell ref="PPF397:PPH397"/>
    <mergeCell ref="PML397:PMN397"/>
    <mergeCell ref="PMT397:PMV397"/>
    <mergeCell ref="PNB397:PND397"/>
    <mergeCell ref="PNJ397:PNL397"/>
    <mergeCell ref="PNR397:PNT397"/>
    <mergeCell ref="PKX397:PKZ397"/>
    <mergeCell ref="PLF397:PLH397"/>
    <mergeCell ref="PLN397:PLP397"/>
    <mergeCell ref="PLV397:PLX397"/>
    <mergeCell ref="PMD397:PMF397"/>
    <mergeCell ref="PJJ397:PJL397"/>
    <mergeCell ref="PJR397:PJT397"/>
    <mergeCell ref="PJZ397:PKB397"/>
    <mergeCell ref="PKH397:PKJ397"/>
    <mergeCell ref="PKP397:PKR397"/>
    <mergeCell ref="QDJ397:QDL397"/>
    <mergeCell ref="QDR397:QDT397"/>
    <mergeCell ref="QDZ397:QEB397"/>
    <mergeCell ref="QEH397:QEJ397"/>
    <mergeCell ref="QEP397:QER397"/>
    <mergeCell ref="QBV397:QBX397"/>
    <mergeCell ref="QCD397:QCF397"/>
    <mergeCell ref="QCL397:QCN397"/>
    <mergeCell ref="QCT397:QCV397"/>
    <mergeCell ref="QDB397:QDD397"/>
    <mergeCell ref="QAH397:QAJ397"/>
    <mergeCell ref="QAP397:QAR397"/>
    <mergeCell ref="QAX397:QAZ397"/>
    <mergeCell ref="QBF397:QBH397"/>
    <mergeCell ref="QBN397:QBP397"/>
    <mergeCell ref="PYT397:PYV397"/>
    <mergeCell ref="PZB397:PZD397"/>
    <mergeCell ref="PZJ397:PZL397"/>
    <mergeCell ref="PZR397:PZT397"/>
    <mergeCell ref="PZZ397:QAB397"/>
    <mergeCell ref="PXF397:PXH397"/>
    <mergeCell ref="PXN397:PXP397"/>
    <mergeCell ref="PXV397:PXX397"/>
    <mergeCell ref="PYD397:PYF397"/>
    <mergeCell ref="PYL397:PYN397"/>
    <mergeCell ref="PVR397:PVT397"/>
    <mergeCell ref="PVZ397:PWB397"/>
    <mergeCell ref="PWH397:PWJ397"/>
    <mergeCell ref="PWP397:PWR397"/>
    <mergeCell ref="PWX397:PWZ397"/>
    <mergeCell ref="PUD397:PUF397"/>
    <mergeCell ref="PUL397:PUN397"/>
    <mergeCell ref="PUT397:PUV397"/>
    <mergeCell ref="PVB397:PVD397"/>
    <mergeCell ref="PVJ397:PVL397"/>
    <mergeCell ref="QOD397:QOF397"/>
    <mergeCell ref="QOL397:QON397"/>
    <mergeCell ref="QOT397:QOV397"/>
    <mergeCell ref="QPB397:QPD397"/>
    <mergeCell ref="QPJ397:QPL397"/>
    <mergeCell ref="QMP397:QMR397"/>
    <mergeCell ref="QMX397:QMZ397"/>
    <mergeCell ref="QNF397:QNH397"/>
    <mergeCell ref="QNN397:QNP397"/>
    <mergeCell ref="QNV397:QNX397"/>
    <mergeCell ref="QLB397:QLD397"/>
    <mergeCell ref="QLJ397:QLL397"/>
    <mergeCell ref="QLR397:QLT397"/>
    <mergeCell ref="QLZ397:QMB397"/>
    <mergeCell ref="QMH397:QMJ397"/>
    <mergeCell ref="QJN397:QJP397"/>
    <mergeCell ref="QJV397:QJX397"/>
    <mergeCell ref="QKD397:QKF397"/>
    <mergeCell ref="QKL397:QKN397"/>
    <mergeCell ref="QKT397:QKV397"/>
    <mergeCell ref="QHZ397:QIB397"/>
    <mergeCell ref="QIH397:QIJ397"/>
    <mergeCell ref="QIP397:QIR397"/>
    <mergeCell ref="QIX397:QIZ397"/>
    <mergeCell ref="QJF397:QJH397"/>
    <mergeCell ref="QGL397:QGN397"/>
    <mergeCell ref="QGT397:QGV397"/>
    <mergeCell ref="QHB397:QHD397"/>
    <mergeCell ref="QHJ397:QHL397"/>
    <mergeCell ref="QHR397:QHT397"/>
    <mergeCell ref="QEX397:QEZ397"/>
    <mergeCell ref="QFF397:QFH397"/>
    <mergeCell ref="QFN397:QFP397"/>
    <mergeCell ref="QFV397:QFX397"/>
    <mergeCell ref="QGD397:QGF397"/>
    <mergeCell ref="QYX397:QYZ397"/>
    <mergeCell ref="QZF397:QZH397"/>
    <mergeCell ref="QZN397:QZP397"/>
    <mergeCell ref="QZV397:QZX397"/>
    <mergeCell ref="RAD397:RAF397"/>
    <mergeCell ref="QXJ397:QXL397"/>
    <mergeCell ref="QXR397:QXT397"/>
    <mergeCell ref="QXZ397:QYB397"/>
    <mergeCell ref="QYH397:QYJ397"/>
    <mergeCell ref="QYP397:QYR397"/>
    <mergeCell ref="QVV397:QVX397"/>
    <mergeCell ref="QWD397:QWF397"/>
    <mergeCell ref="QWL397:QWN397"/>
    <mergeCell ref="QWT397:QWV397"/>
    <mergeCell ref="QXB397:QXD397"/>
    <mergeCell ref="QUH397:QUJ397"/>
    <mergeCell ref="QUP397:QUR397"/>
    <mergeCell ref="QUX397:QUZ397"/>
    <mergeCell ref="QVF397:QVH397"/>
    <mergeCell ref="QVN397:QVP397"/>
    <mergeCell ref="QST397:QSV397"/>
    <mergeCell ref="QTB397:QTD397"/>
    <mergeCell ref="QTJ397:QTL397"/>
    <mergeCell ref="QTR397:QTT397"/>
    <mergeCell ref="QTZ397:QUB397"/>
    <mergeCell ref="QRF397:QRH397"/>
    <mergeCell ref="QRN397:QRP397"/>
    <mergeCell ref="QRV397:QRX397"/>
    <mergeCell ref="QSD397:QSF397"/>
    <mergeCell ref="QSL397:QSN397"/>
    <mergeCell ref="QPR397:QPT397"/>
    <mergeCell ref="QPZ397:QQB397"/>
    <mergeCell ref="QQH397:QQJ397"/>
    <mergeCell ref="QQP397:QQR397"/>
    <mergeCell ref="QQX397:QQZ397"/>
    <mergeCell ref="RJR397:RJT397"/>
    <mergeCell ref="RJZ397:RKB397"/>
    <mergeCell ref="RKH397:RKJ397"/>
    <mergeCell ref="RKP397:RKR397"/>
    <mergeCell ref="RKX397:RKZ397"/>
    <mergeCell ref="RID397:RIF397"/>
    <mergeCell ref="RIL397:RIN397"/>
    <mergeCell ref="RIT397:RIV397"/>
    <mergeCell ref="RJB397:RJD397"/>
    <mergeCell ref="RJJ397:RJL397"/>
    <mergeCell ref="RGP397:RGR397"/>
    <mergeCell ref="RGX397:RGZ397"/>
    <mergeCell ref="RHF397:RHH397"/>
    <mergeCell ref="RHN397:RHP397"/>
    <mergeCell ref="RHV397:RHX397"/>
    <mergeCell ref="RFB397:RFD397"/>
    <mergeCell ref="RFJ397:RFL397"/>
    <mergeCell ref="RFR397:RFT397"/>
    <mergeCell ref="RFZ397:RGB397"/>
    <mergeCell ref="RGH397:RGJ397"/>
    <mergeCell ref="RDN397:RDP397"/>
    <mergeCell ref="RDV397:RDX397"/>
    <mergeCell ref="RED397:REF397"/>
    <mergeCell ref="REL397:REN397"/>
    <mergeCell ref="RET397:REV397"/>
    <mergeCell ref="RBZ397:RCB397"/>
    <mergeCell ref="RCH397:RCJ397"/>
    <mergeCell ref="RCP397:RCR397"/>
    <mergeCell ref="RCX397:RCZ397"/>
    <mergeCell ref="RDF397:RDH397"/>
    <mergeCell ref="RAL397:RAN397"/>
    <mergeCell ref="RAT397:RAV397"/>
    <mergeCell ref="RBB397:RBD397"/>
    <mergeCell ref="RBJ397:RBL397"/>
    <mergeCell ref="RBR397:RBT397"/>
    <mergeCell ref="RUL397:RUN397"/>
    <mergeCell ref="RUT397:RUV397"/>
    <mergeCell ref="RVB397:RVD397"/>
    <mergeCell ref="RVJ397:RVL397"/>
    <mergeCell ref="RVR397:RVT397"/>
    <mergeCell ref="RSX397:RSZ397"/>
    <mergeCell ref="RTF397:RTH397"/>
    <mergeCell ref="RTN397:RTP397"/>
    <mergeCell ref="RTV397:RTX397"/>
    <mergeCell ref="RUD397:RUF397"/>
    <mergeCell ref="RRJ397:RRL397"/>
    <mergeCell ref="RRR397:RRT397"/>
    <mergeCell ref="RRZ397:RSB397"/>
    <mergeCell ref="RSH397:RSJ397"/>
    <mergeCell ref="RSP397:RSR397"/>
    <mergeCell ref="RPV397:RPX397"/>
    <mergeCell ref="RQD397:RQF397"/>
    <mergeCell ref="RQL397:RQN397"/>
    <mergeCell ref="RQT397:RQV397"/>
    <mergeCell ref="RRB397:RRD397"/>
    <mergeCell ref="ROH397:ROJ397"/>
    <mergeCell ref="ROP397:ROR397"/>
    <mergeCell ref="ROX397:ROZ397"/>
    <mergeCell ref="RPF397:RPH397"/>
    <mergeCell ref="RPN397:RPP397"/>
    <mergeCell ref="RMT397:RMV397"/>
    <mergeCell ref="RNB397:RND397"/>
    <mergeCell ref="RNJ397:RNL397"/>
    <mergeCell ref="RNR397:RNT397"/>
    <mergeCell ref="RNZ397:ROB397"/>
    <mergeCell ref="RLF397:RLH397"/>
    <mergeCell ref="RLN397:RLP397"/>
    <mergeCell ref="RLV397:RLX397"/>
    <mergeCell ref="RMD397:RMF397"/>
    <mergeCell ref="RML397:RMN397"/>
    <mergeCell ref="SFF397:SFH397"/>
    <mergeCell ref="SFN397:SFP397"/>
    <mergeCell ref="SFV397:SFX397"/>
    <mergeCell ref="SGD397:SGF397"/>
    <mergeCell ref="SGL397:SGN397"/>
    <mergeCell ref="SDR397:SDT397"/>
    <mergeCell ref="SDZ397:SEB397"/>
    <mergeCell ref="SEH397:SEJ397"/>
    <mergeCell ref="SEP397:SER397"/>
    <mergeCell ref="SEX397:SEZ397"/>
    <mergeCell ref="SCD397:SCF397"/>
    <mergeCell ref="SCL397:SCN397"/>
    <mergeCell ref="SCT397:SCV397"/>
    <mergeCell ref="SDB397:SDD397"/>
    <mergeCell ref="SDJ397:SDL397"/>
    <mergeCell ref="SAP397:SAR397"/>
    <mergeCell ref="SAX397:SAZ397"/>
    <mergeCell ref="SBF397:SBH397"/>
    <mergeCell ref="SBN397:SBP397"/>
    <mergeCell ref="SBV397:SBX397"/>
    <mergeCell ref="RZB397:RZD397"/>
    <mergeCell ref="RZJ397:RZL397"/>
    <mergeCell ref="RZR397:RZT397"/>
    <mergeCell ref="RZZ397:SAB397"/>
    <mergeCell ref="SAH397:SAJ397"/>
    <mergeCell ref="RXN397:RXP397"/>
    <mergeCell ref="RXV397:RXX397"/>
    <mergeCell ref="RYD397:RYF397"/>
    <mergeCell ref="RYL397:RYN397"/>
    <mergeCell ref="RYT397:RYV397"/>
    <mergeCell ref="RVZ397:RWB397"/>
    <mergeCell ref="RWH397:RWJ397"/>
    <mergeCell ref="RWP397:RWR397"/>
    <mergeCell ref="RWX397:RWZ397"/>
    <mergeCell ref="RXF397:RXH397"/>
    <mergeCell ref="SPZ397:SQB397"/>
    <mergeCell ref="SQH397:SQJ397"/>
    <mergeCell ref="SQP397:SQR397"/>
    <mergeCell ref="SQX397:SQZ397"/>
    <mergeCell ref="SRF397:SRH397"/>
    <mergeCell ref="SOL397:SON397"/>
    <mergeCell ref="SOT397:SOV397"/>
    <mergeCell ref="SPB397:SPD397"/>
    <mergeCell ref="SPJ397:SPL397"/>
    <mergeCell ref="SPR397:SPT397"/>
    <mergeCell ref="SMX397:SMZ397"/>
    <mergeCell ref="SNF397:SNH397"/>
    <mergeCell ref="SNN397:SNP397"/>
    <mergeCell ref="SNV397:SNX397"/>
    <mergeCell ref="SOD397:SOF397"/>
    <mergeCell ref="SLJ397:SLL397"/>
    <mergeCell ref="SLR397:SLT397"/>
    <mergeCell ref="SLZ397:SMB397"/>
    <mergeCell ref="SMH397:SMJ397"/>
    <mergeCell ref="SMP397:SMR397"/>
    <mergeCell ref="SJV397:SJX397"/>
    <mergeCell ref="SKD397:SKF397"/>
    <mergeCell ref="SKL397:SKN397"/>
    <mergeCell ref="SKT397:SKV397"/>
    <mergeCell ref="SLB397:SLD397"/>
    <mergeCell ref="SIH397:SIJ397"/>
    <mergeCell ref="SIP397:SIR397"/>
    <mergeCell ref="SIX397:SIZ397"/>
    <mergeCell ref="SJF397:SJH397"/>
    <mergeCell ref="SJN397:SJP397"/>
    <mergeCell ref="SGT397:SGV397"/>
    <mergeCell ref="SHB397:SHD397"/>
    <mergeCell ref="SHJ397:SHL397"/>
    <mergeCell ref="SHR397:SHT397"/>
    <mergeCell ref="SHZ397:SIB397"/>
    <mergeCell ref="TAT397:TAV397"/>
    <mergeCell ref="TBB397:TBD397"/>
    <mergeCell ref="TBJ397:TBL397"/>
    <mergeCell ref="TBR397:TBT397"/>
    <mergeCell ref="TBZ397:TCB397"/>
    <mergeCell ref="SZF397:SZH397"/>
    <mergeCell ref="SZN397:SZP397"/>
    <mergeCell ref="SZV397:SZX397"/>
    <mergeCell ref="TAD397:TAF397"/>
    <mergeCell ref="TAL397:TAN397"/>
    <mergeCell ref="SXR397:SXT397"/>
    <mergeCell ref="SXZ397:SYB397"/>
    <mergeCell ref="SYH397:SYJ397"/>
    <mergeCell ref="SYP397:SYR397"/>
    <mergeCell ref="SYX397:SYZ397"/>
    <mergeCell ref="SWD397:SWF397"/>
    <mergeCell ref="SWL397:SWN397"/>
    <mergeCell ref="SWT397:SWV397"/>
    <mergeCell ref="SXB397:SXD397"/>
    <mergeCell ref="SXJ397:SXL397"/>
    <mergeCell ref="SUP397:SUR397"/>
    <mergeCell ref="SUX397:SUZ397"/>
    <mergeCell ref="SVF397:SVH397"/>
    <mergeCell ref="SVN397:SVP397"/>
    <mergeCell ref="SVV397:SVX397"/>
    <mergeCell ref="STB397:STD397"/>
    <mergeCell ref="STJ397:STL397"/>
    <mergeCell ref="STR397:STT397"/>
    <mergeCell ref="STZ397:SUB397"/>
    <mergeCell ref="SUH397:SUJ397"/>
    <mergeCell ref="SRN397:SRP397"/>
    <mergeCell ref="SRV397:SRX397"/>
    <mergeCell ref="SSD397:SSF397"/>
    <mergeCell ref="SSL397:SSN397"/>
    <mergeCell ref="SST397:SSV397"/>
    <mergeCell ref="TLN397:TLP397"/>
    <mergeCell ref="TLV397:TLX397"/>
    <mergeCell ref="TMD397:TMF397"/>
    <mergeCell ref="TML397:TMN397"/>
    <mergeCell ref="TMT397:TMV397"/>
    <mergeCell ref="TJZ397:TKB397"/>
    <mergeCell ref="TKH397:TKJ397"/>
    <mergeCell ref="TKP397:TKR397"/>
    <mergeCell ref="TKX397:TKZ397"/>
    <mergeCell ref="TLF397:TLH397"/>
    <mergeCell ref="TIL397:TIN397"/>
    <mergeCell ref="TIT397:TIV397"/>
    <mergeCell ref="TJB397:TJD397"/>
    <mergeCell ref="TJJ397:TJL397"/>
    <mergeCell ref="TJR397:TJT397"/>
    <mergeCell ref="TGX397:TGZ397"/>
    <mergeCell ref="THF397:THH397"/>
    <mergeCell ref="THN397:THP397"/>
    <mergeCell ref="THV397:THX397"/>
    <mergeCell ref="TID397:TIF397"/>
    <mergeCell ref="TFJ397:TFL397"/>
    <mergeCell ref="TFR397:TFT397"/>
    <mergeCell ref="TFZ397:TGB397"/>
    <mergeCell ref="TGH397:TGJ397"/>
    <mergeCell ref="TGP397:TGR397"/>
    <mergeCell ref="TDV397:TDX397"/>
    <mergeCell ref="TED397:TEF397"/>
    <mergeCell ref="TEL397:TEN397"/>
    <mergeCell ref="TET397:TEV397"/>
    <mergeCell ref="TFB397:TFD397"/>
    <mergeCell ref="TCH397:TCJ397"/>
    <mergeCell ref="TCP397:TCR397"/>
    <mergeCell ref="TCX397:TCZ397"/>
    <mergeCell ref="TDF397:TDH397"/>
    <mergeCell ref="TDN397:TDP397"/>
    <mergeCell ref="TWH397:TWJ397"/>
    <mergeCell ref="TWP397:TWR397"/>
    <mergeCell ref="TWX397:TWZ397"/>
    <mergeCell ref="TXF397:TXH397"/>
    <mergeCell ref="TXN397:TXP397"/>
    <mergeCell ref="TUT397:TUV397"/>
    <mergeCell ref="TVB397:TVD397"/>
    <mergeCell ref="TVJ397:TVL397"/>
    <mergeCell ref="TVR397:TVT397"/>
    <mergeCell ref="TVZ397:TWB397"/>
    <mergeCell ref="TTF397:TTH397"/>
    <mergeCell ref="TTN397:TTP397"/>
    <mergeCell ref="TTV397:TTX397"/>
    <mergeCell ref="TUD397:TUF397"/>
    <mergeCell ref="TUL397:TUN397"/>
    <mergeCell ref="TRR397:TRT397"/>
    <mergeCell ref="TRZ397:TSB397"/>
    <mergeCell ref="TSH397:TSJ397"/>
    <mergeCell ref="TSP397:TSR397"/>
    <mergeCell ref="TSX397:TSZ397"/>
    <mergeCell ref="TQD397:TQF397"/>
    <mergeCell ref="TQL397:TQN397"/>
    <mergeCell ref="TQT397:TQV397"/>
    <mergeCell ref="TRB397:TRD397"/>
    <mergeCell ref="TRJ397:TRL397"/>
    <mergeCell ref="TOP397:TOR397"/>
    <mergeCell ref="TOX397:TOZ397"/>
    <mergeCell ref="TPF397:TPH397"/>
    <mergeCell ref="TPN397:TPP397"/>
    <mergeCell ref="TPV397:TPX397"/>
    <mergeCell ref="TNB397:TND397"/>
    <mergeCell ref="TNJ397:TNL397"/>
    <mergeCell ref="TNR397:TNT397"/>
    <mergeCell ref="TNZ397:TOB397"/>
    <mergeCell ref="TOH397:TOJ397"/>
    <mergeCell ref="UHB397:UHD397"/>
    <mergeCell ref="UHJ397:UHL397"/>
    <mergeCell ref="UHR397:UHT397"/>
    <mergeCell ref="UHZ397:UIB397"/>
    <mergeCell ref="UIH397:UIJ397"/>
    <mergeCell ref="UFN397:UFP397"/>
    <mergeCell ref="UFV397:UFX397"/>
    <mergeCell ref="UGD397:UGF397"/>
    <mergeCell ref="UGL397:UGN397"/>
    <mergeCell ref="UGT397:UGV397"/>
    <mergeCell ref="UDZ397:UEB397"/>
    <mergeCell ref="UEH397:UEJ397"/>
    <mergeCell ref="UEP397:UER397"/>
    <mergeCell ref="UEX397:UEZ397"/>
    <mergeCell ref="UFF397:UFH397"/>
    <mergeCell ref="UCL397:UCN397"/>
    <mergeCell ref="UCT397:UCV397"/>
    <mergeCell ref="UDB397:UDD397"/>
    <mergeCell ref="UDJ397:UDL397"/>
    <mergeCell ref="UDR397:UDT397"/>
    <mergeCell ref="UAX397:UAZ397"/>
    <mergeCell ref="UBF397:UBH397"/>
    <mergeCell ref="UBN397:UBP397"/>
    <mergeCell ref="UBV397:UBX397"/>
    <mergeCell ref="UCD397:UCF397"/>
    <mergeCell ref="TZJ397:TZL397"/>
    <mergeCell ref="TZR397:TZT397"/>
    <mergeCell ref="TZZ397:UAB397"/>
    <mergeCell ref="UAH397:UAJ397"/>
    <mergeCell ref="UAP397:UAR397"/>
    <mergeCell ref="TXV397:TXX397"/>
    <mergeCell ref="TYD397:TYF397"/>
    <mergeCell ref="TYL397:TYN397"/>
    <mergeCell ref="TYT397:TYV397"/>
    <mergeCell ref="TZB397:TZD397"/>
    <mergeCell ref="URV397:URX397"/>
    <mergeCell ref="USD397:USF397"/>
    <mergeCell ref="USL397:USN397"/>
    <mergeCell ref="UST397:USV397"/>
    <mergeCell ref="UTB397:UTD397"/>
    <mergeCell ref="UQH397:UQJ397"/>
    <mergeCell ref="UQP397:UQR397"/>
    <mergeCell ref="UQX397:UQZ397"/>
    <mergeCell ref="URF397:URH397"/>
    <mergeCell ref="URN397:URP397"/>
    <mergeCell ref="UOT397:UOV397"/>
    <mergeCell ref="UPB397:UPD397"/>
    <mergeCell ref="UPJ397:UPL397"/>
    <mergeCell ref="UPR397:UPT397"/>
    <mergeCell ref="UPZ397:UQB397"/>
    <mergeCell ref="UNF397:UNH397"/>
    <mergeCell ref="UNN397:UNP397"/>
    <mergeCell ref="UNV397:UNX397"/>
    <mergeCell ref="UOD397:UOF397"/>
    <mergeCell ref="UOL397:UON397"/>
    <mergeCell ref="ULR397:ULT397"/>
    <mergeCell ref="ULZ397:UMB397"/>
    <mergeCell ref="UMH397:UMJ397"/>
    <mergeCell ref="UMP397:UMR397"/>
    <mergeCell ref="UMX397:UMZ397"/>
    <mergeCell ref="UKD397:UKF397"/>
    <mergeCell ref="UKL397:UKN397"/>
    <mergeCell ref="UKT397:UKV397"/>
    <mergeCell ref="ULB397:ULD397"/>
    <mergeCell ref="ULJ397:ULL397"/>
    <mergeCell ref="UIP397:UIR397"/>
    <mergeCell ref="UIX397:UIZ397"/>
    <mergeCell ref="UJF397:UJH397"/>
    <mergeCell ref="UJN397:UJP397"/>
    <mergeCell ref="UJV397:UJX397"/>
    <mergeCell ref="VCP397:VCR397"/>
    <mergeCell ref="VCX397:VCZ397"/>
    <mergeCell ref="VDF397:VDH397"/>
    <mergeCell ref="VDN397:VDP397"/>
    <mergeCell ref="VDV397:VDX397"/>
    <mergeCell ref="VBB397:VBD397"/>
    <mergeCell ref="VBJ397:VBL397"/>
    <mergeCell ref="VBR397:VBT397"/>
    <mergeCell ref="VBZ397:VCB397"/>
    <mergeCell ref="VCH397:VCJ397"/>
    <mergeCell ref="UZN397:UZP397"/>
    <mergeCell ref="UZV397:UZX397"/>
    <mergeCell ref="VAD397:VAF397"/>
    <mergeCell ref="VAL397:VAN397"/>
    <mergeCell ref="VAT397:VAV397"/>
    <mergeCell ref="UXZ397:UYB397"/>
    <mergeCell ref="UYH397:UYJ397"/>
    <mergeCell ref="UYP397:UYR397"/>
    <mergeCell ref="UYX397:UYZ397"/>
    <mergeCell ref="UZF397:UZH397"/>
    <mergeCell ref="UWL397:UWN397"/>
    <mergeCell ref="UWT397:UWV397"/>
    <mergeCell ref="UXB397:UXD397"/>
    <mergeCell ref="UXJ397:UXL397"/>
    <mergeCell ref="UXR397:UXT397"/>
    <mergeCell ref="UUX397:UUZ397"/>
    <mergeCell ref="UVF397:UVH397"/>
    <mergeCell ref="UVN397:UVP397"/>
    <mergeCell ref="UVV397:UVX397"/>
    <mergeCell ref="UWD397:UWF397"/>
    <mergeCell ref="UTJ397:UTL397"/>
    <mergeCell ref="UTR397:UTT397"/>
    <mergeCell ref="UTZ397:UUB397"/>
    <mergeCell ref="UUH397:UUJ397"/>
    <mergeCell ref="UUP397:UUR397"/>
    <mergeCell ref="VNJ397:VNL397"/>
    <mergeCell ref="VNR397:VNT397"/>
    <mergeCell ref="VNZ397:VOB397"/>
    <mergeCell ref="VOH397:VOJ397"/>
    <mergeCell ref="VOP397:VOR397"/>
    <mergeCell ref="VLV397:VLX397"/>
    <mergeCell ref="VMD397:VMF397"/>
    <mergeCell ref="VML397:VMN397"/>
    <mergeCell ref="VMT397:VMV397"/>
    <mergeCell ref="VNB397:VND397"/>
    <mergeCell ref="VKH397:VKJ397"/>
    <mergeCell ref="VKP397:VKR397"/>
    <mergeCell ref="VKX397:VKZ397"/>
    <mergeCell ref="VLF397:VLH397"/>
    <mergeCell ref="VLN397:VLP397"/>
    <mergeCell ref="VIT397:VIV397"/>
    <mergeCell ref="VJB397:VJD397"/>
    <mergeCell ref="VJJ397:VJL397"/>
    <mergeCell ref="VJR397:VJT397"/>
    <mergeCell ref="VJZ397:VKB397"/>
    <mergeCell ref="VHF397:VHH397"/>
    <mergeCell ref="VHN397:VHP397"/>
    <mergeCell ref="VHV397:VHX397"/>
    <mergeCell ref="VID397:VIF397"/>
    <mergeCell ref="VIL397:VIN397"/>
    <mergeCell ref="VFR397:VFT397"/>
    <mergeCell ref="VFZ397:VGB397"/>
    <mergeCell ref="VGH397:VGJ397"/>
    <mergeCell ref="VGP397:VGR397"/>
    <mergeCell ref="VGX397:VGZ397"/>
    <mergeCell ref="VED397:VEF397"/>
    <mergeCell ref="VEL397:VEN397"/>
    <mergeCell ref="VET397:VEV397"/>
    <mergeCell ref="VFB397:VFD397"/>
    <mergeCell ref="VFJ397:VFL397"/>
    <mergeCell ref="VYD397:VYF397"/>
    <mergeCell ref="VYL397:VYN397"/>
    <mergeCell ref="VYT397:VYV397"/>
    <mergeCell ref="VZB397:VZD397"/>
    <mergeCell ref="VZJ397:VZL397"/>
    <mergeCell ref="VWP397:VWR397"/>
    <mergeCell ref="VWX397:VWZ397"/>
    <mergeCell ref="VXF397:VXH397"/>
    <mergeCell ref="VXN397:VXP397"/>
    <mergeCell ref="VXV397:VXX397"/>
    <mergeCell ref="VVB397:VVD397"/>
    <mergeCell ref="VVJ397:VVL397"/>
    <mergeCell ref="VVR397:VVT397"/>
    <mergeCell ref="VVZ397:VWB397"/>
    <mergeCell ref="VWH397:VWJ397"/>
    <mergeCell ref="VTN397:VTP397"/>
    <mergeCell ref="VTV397:VTX397"/>
    <mergeCell ref="VUD397:VUF397"/>
    <mergeCell ref="VUL397:VUN397"/>
    <mergeCell ref="VUT397:VUV397"/>
    <mergeCell ref="VRZ397:VSB397"/>
    <mergeCell ref="VSH397:VSJ397"/>
    <mergeCell ref="VSP397:VSR397"/>
    <mergeCell ref="VSX397:VSZ397"/>
    <mergeCell ref="VTF397:VTH397"/>
    <mergeCell ref="VQL397:VQN397"/>
    <mergeCell ref="VQT397:VQV397"/>
    <mergeCell ref="VRB397:VRD397"/>
    <mergeCell ref="VRJ397:VRL397"/>
    <mergeCell ref="VRR397:VRT397"/>
    <mergeCell ref="VOX397:VOZ397"/>
    <mergeCell ref="VPF397:VPH397"/>
    <mergeCell ref="VPN397:VPP397"/>
    <mergeCell ref="VPV397:VPX397"/>
    <mergeCell ref="VQD397:VQF397"/>
    <mergeCell ref="WIX397:WIZ397"/>
    <mergeCell ref="WJF397:WJH397"/>
    <mergeCell ref="WJN397:WJP397"/>
    <mergeCell ref="WJV397:WJX397"/>
    <mergeCell ref="WKD397:WKF397"/>
    <mergeCell ref="WHJ397:WHL397"/>
    <mergeCell ref="WHR397:WHT397"/>
    <mergeCell ref="WHZ397:WIB397"/>
    <mergeCell ref="WIH397:WIJ397"/>
    <mergeCell ref="WIP397:WIR397"/>
    <mergeCell ref="WFV397:WFX397"/>
    <mergeCell ref="WGD397:WGF397"/>
    <mergeCell ref="WGL397:WGN397"/>
    <mergeCell ref="WGT397:WGV397"/>
    <mergeCell ref="WHB397:WHD397"/>
    <mergeCell ref="WEH397:WEJ397"/>
    <mergeCell ref="WEP397:WER397"/>
    <mergeCell ref="WEX397:WEZ397"/>
    <mergeCell ref="WFF397:WFH397"/>
    <mergeCell ref="WFN397:WFP397"/>
    <mergeCell ref="WCT397:WCV397"/>
    <mergeCell ref="WDB397:WDD397"/>
    <mergeCell ref="WDJ397:WDL397"/>
    <mergeCell ref="WDR397:WDT397"/>
    <mergeCell ref="WDZ397:WEB397"/>
    <mergeCell ref="WBF397:WBH397"/>
    <mergeCell ref="WBN397:WBP397"/>
    <mergeCell ref="WBV397:WBX397"/>
    <mergeCell ref="WCD397:WCF397"/>
    <mergeCell ref="WCL397:WCN397"/>
    <mergeCell ref="VZR397:VZT397"/>
    <mergeCell ref="VZZ397:WAB397"/>
    <mergeCell ref="WAH397:WAJ397"/>
    <mergeCell ref="WAP397:WAR397"/>
    <mergeCell ref="WAX397:WAZ397"/>
    <mergeCell ref="WTR397:WTT397"/>
    <mergeCell ref="WTZ397:WUB397"/>
    <mergeCell ref="WUH397:WUJ397"/>
    <mergeCell ref="WUP397:WUR397"/>
    <mergeCell ref="WUX397:WUZ397"/>
    <mergeCell ref="WSD397:WSF397"/>
    <mergeCell ref="WSL397:WSN397"/>
    <mergeCell ref="WST397:WSV397"/>
    <mergeCell ref="WTB397:WTD397"/>
    <mergeCell ref="WTJ397:WTL397"/>
    <mergeCell ref="WQP397:WQR397"/>
    <mergeCell ref="WQX397:WQZ397"/>
    <mergeCell ref="WRF397:WRH397"/>
    <mergeCell ref="WRN397:WRP397"/>
    <mergeCell ref="WRV397:WRX397"/>
    <mergeCell ref="WPB397:WPD397"/>
    <mergeCell ref="WPJ397:WPL397"/>
    <mergeCell ref="WPR397:WPT397"/>
    <mergeCell ref="WPZ397:WQB397"/>
    <mergeCell ref="WQH397:WQJ397"/>
    <mergeCell ref="WNN397:WNP397"/>
    <mergeCell ref="WNV397:WNX397"/>
    <mergeCell ref="WOD397:WOF397"/>
    <mergeCell ref="WOL397:WON397"/>
    <mergeCell ref="WOT397:WOV397"/>
    <mergeCell ref="WLZ397:WMB397"/>
    <mergeCell ref="WMH397:WMJ397"/>
    <mergeCell ref="WMP397:WMR397"/>
    <mergeCell ref="WMX397:WMZ397"/>
    <mergeCell ref="WNF397:WNH397"/>
    <mergeCell ref="WKL397:WKN397"/>
    <mergeCell ref="WKT397:WKV397"/>
    <mergeCell ref="WLB397:WLD397"/>
    <mergeCell ref="WLJ397:WLL397"/>
    <mergeCell ref="WLR397:WLT397"/>
    <mergeCell ref="XEL397:XEN397"/>
    <mergeCell ref="XET397:XEV397"/>
    <mergeCell ref="XFB397:XFD397"/>
    <mergeCell ref="XCX397:XCZ397"/>
    <mergeCell ref="XDF397:XDH397"/>
    <mergeCell ref="XDN397:XDP397"/>
    <mergeCell ref="XDV397:XDX397"/>
    <mergeCell ref="XED397:XEF397"/>
    <mergeCell ref="XBJ397:XBL397"/>
    <mergeCell ref="XBR397:XBT397"/>
    <mergeCell ref="XBZ397:XCB397"/>
    <mergeCell ref="XCH397:XCJ397"/>
    <mergeCell ref="XCP397:XCR397"/>
    <mergeCell ref="WZV397:WZX397"/>
    <mergeCell ref="XAD397:XAF397"/>
    <mergeCell ref="XAL397:XAN397"/>
    <mergeCell ref="XAT397:XAV397"/>
    <mergeCell ref="XBB397:XBD397"/>
    <mergeCell ref="WYH397:WYJ397"/>
    <mergeCell ref="WYP397:WYR397"/>
    <mergeCell ref="WYX397:WYZ397"/>
    <mergeCell ref="WZF397:WZH397"/>
    <mergeCell ref="WZN397:WZP397"/>
    <mergeCell ref="WWT397:WWV397"/>
    <mergeCell ref="WXB397:WXD397"/>
    <mergeCell ref="WXJ397:WXL397"/>
    <mergeCell ref="WXR397:WXT397"/>
    <mergeCell ref="WXZ397:WYB397"/>
    <mergeCell ref="WVF397:WVH397"/>
    <mergeCell ref="WVN397:WVP397"/>
    <mergeCell ref="WVV397:WVX397"/>
    <mergeCell ref="WWD397:WWF397"/>
    <mergeCell ref="WWL397:WWN397"/>
  </mergeCells>
  <pageMargins left="0.70866141732283472" right="0.70866141732283472" top="0.74803149606299213" bottom="0.74803149606299213" header="0.31496062992125984" footer="0.31496062992125984"/>
  <pageSetup paperSize="9" scale="48" fitToHeight="0" orientation="landscape" r:id="rId1"/>
  <headerFooter>
    <oddHeader>&amp;C&amp;P</oddHeader>
  </headerFooter>
  <rowBreaks count="10" manualBreakCount="10">
    <brk id="38" max="7" man="1"/>
    <brk id="74" max="7" man="1"/>
    <brk id="110" max="7" man="1"/>
    <brk id="146" max="7" man="1"/>
    <brk id="182" max="7" man="1"/>
    <brk id="218" max="7" man="1"/>
    <brk id="254" max="7" man="1"/>
    <brk id="290" max="7" man="1"/>
    <brk id="326" max="7" man="1"/>
    <brk id="362" max="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5"/>
  <sheetViews>
    <sheetView zoomScaleNormal="100" zoomScaleSheetLayoutView="100" workbookViewId="0">
      <selection activeCell="A29" sqref="A29:C29"/>
    </sheetView>
  </sheetViews>
  <sheetFormatPr defaultColWidth="0" defaultRowHeight="15" zeroHeight="1" x14ac:dyDescent="0.25"/>
  <cols>
    <col min="1" max="1" width="34.7109375" customWidth="1"/>
    <col min="2" max="2" width="17.28515625" customWidth="1"/>
    <col min="3" max="3" width="19.85546875" customWidth="1"/>
    <col min="4" max="4" width="13.42578125" customWidth="1"/>
    <col min="5" max="5" width="20.28515625" customWidth="1"/>
    <col min="6" max="6" width="15.5703125" customWidth="1"/>
    <col min="7" max="7" width="13.28515625" customWidth="1"/>
    <col min="8" max="8" width="12.42578125" customWidth="1"/>
    <col min="9" max="9" width="4.5703125" customWidth="1"/>
    <col min="10" max="25" width="0" hidden="1" customWidth="1"/>
    <col min="26" max="16384" width="9.140625" hidden="1"/>
  </cols>
  <sheetData>
    <row r="1" spans="1:25" x14ac:dyDescent="0.25">
      <c r="A1" s="8" t="str">
        <f>'M01'!$A$1</f>
        <v>Iktatószám:        /</v>
      </c>
    </row>
    <row r="2" spans="1:25" x14ac:dyDescent="0.25"/>
    <row r="3" spans="1:25" x14ac:dyDescent="0.25">
      <c r="A3" s="398" t="s">
        <v>10065</v>
      </c>
      <c r="B3" s="8"/>
      <c r="C3" s="8"/>
      <c r="D3" s="8"/>
      <c r="E3" s="8"/>
      <c r="F3" s="8"/>
      <c r="G3" s="8"/>
      <c r="H3" s="8"/>
      <c r="Y3" s="40"/>
    </row>
    <row r="4" spans="1:25" x14ac:dyDescent="0.25">
      <c r="A4" s="8"/>
      <c r="B4" s="8"/>
      <c r="C4" s="8"/>
      <c r="D4" s="8"/>
      <c r="E4" s="8"/>
      <c r="F4" s="8"/>
      <c r="G4" s="703" t="s">
        <v>10066</v>
      </c>
      <c r="H4" s="703"/>
    </row>
    <row r="5" spans="1:25" ht="75" x14ac:dyDescent="0.25">
      <c r="A5" s="399" t="str">
        <f>'7.Ütemterv_Forrás'!G1</f>
        <v>Időszakok-támogatható tevékenységek
Adatok forintban</v>
      </c>
      <c r="B5" s="399" t="str">
        <f>'7.Ütemterv_Forrás'!H1</f>
        <v>Eszközbeszerzések</v>
      </c>
      <c r="C5" s="399" t="str">
        <f>'7.Ütemterv_Forrás'!I1</f>
        <v>Minősítés megszerzésére irányuló szervezetfejlesztés</v>
      </c>
      <c r="D5" s="399" t="str">
        <f>'7.Ütemterv_Forrás'!J1</f>
        <v>Menedzsment folyamatok optimalizálása</v>
      </c>
      <c r="E5" s="399" t="str">
        <f>'7.Ütemterv_Forrás'!K1</f>
        <v>Humán erőforrás fejlesztése, képzés, továbbképzés, tanácsadás formájában</v>
      </c>
      <c r="F5" s="399" t="str">
        <f>'7.Ütemterv_Forrás'!L1</f>
        <v>Iparjog­védelem</v>
      </c>
      <c r="G5" s="399" t="str">
        <f>'7.Ütemterv_Forrás'!M1</f>
        <v>Kutatási és fejlesztési tevékenység</v>
      </c>
      <c r="H5" s="399" t="str">
        <f>'7.Ütemterv_Forrás'!N1</f>
        <v>Összesen</v>
      </c>
    </row>
    <row r="6" spans="1:25" x14ac:dyDescent="0.25">
      <c r="A6" s="399" t="str">
        <f>'7.Ütemterv_Forrás'!G2</f>
        <v>2018-ra ütemezett költségek</v>
      </c>
      <c r="B6" s="400">
        <f>'7.Ütemterv_Forrás'!H2</f>
        <v>0</v>
      </c>
      <c r="C6" s="400">
        <f>'7.Ütemterv_Forrás'!I2</f>
        <v>0</v>
      </c>
      <c r="D6" s="400">
        <f>'7.Ütemterv_Forrás'!J2</f>
        <v>0</v>
      </c>
      <c r="E6" s="400">
        <f>'7.Ütemterv_Forrás'!K2</f>
        <v>0</v>
      </c>
      <c r="F6" s="400">
        <f>'7.Ütemterv_Forrás'!L2</f>
        <v>0</v>
      </c>
      <c r="G6" s="400">
        <f>'7.Ütemterv_Forrás'!M2</f>
        <v>0</v>
      </c>
      <c r="H6" s="400">
        <f>SUM(B6:G6)</f>
        <v>0</v>
      </c>
    </row>
    <row r="7" spans="1:25" x14ac:dyDescent="0.25">
      <c r="A7" s="399" t="str">
        <f>'7.Ütemterv_Forrás'!G3</f>
        <v>2019-re ütemezett költségek</v>
      </c>
      <c r="B7" s="400">
        <f>'7.Ütemterv_Forrás'!H3</f>
        <v>0</v>
      </c>
      <c r="C7" s="400">
        <f>'7.Ütemterv_Forrás'!I3</f>
        <v>0</v>
      </c>
      <c r="D7" s="400">
        <f>'7.Ütemterv_Forrás'!J3</f>
        <v>0</v>
      </c>
      <c r="E7" s="400">
        <f>'7.Ütemterv_Forrás'!K3</f>
        <v>0</v>
      </c>
      <c r="F7" s="400">
        <f>'7.Ütemterv_Forrás'!L3</f>
        <v>0</v>
      </c>
      <c r="G7" s="400">
        <f>'7.Ütemterv_Forrás'!M3</f>
        <v>0</v>
      </c>
      <c r="H7" s="400">
        <f>SUM(B7:G7)</f>
        <v>0</v>
      </c>
    </row>
    <row r="8" spans="1:25" x14ac:dyDescent="0.25">
      <c r="A8" s="399" t="str">
        <f>'7.Ütemterv_Forrás'!G4</f>
        <v>Összesen</v>
      </c>
      <c r="B8" s="400">
        <f>'7.Ütemterv_Forrás'!H4</f>
        <v>0</v>
      </c>
      <c r="C8" s="400">
        <f>'7.Ütemterv_Forrás'!I4</f>
        <v>0</v>
      </c>
      <c r="D8" s="400">
        <f>'7.Ütemterv_Forrás'!J4</f>
        <v>0</v>
      </c>
      <c r="E8" s="400">
        <f>'7.Ütemterv_Forrás'!K4</f>
        <v>0</v>
      </c>
      <c r="F8" s="400">
        <f>'7.Ütemterv_Forrás'!L4</f>
        <v>0</v>
      </c>
      <c r="G8" s="400">
        <f>'7.Ütemterv_Forrás'!M4</f>
        <v>0</v>
      </c>
      <c r="H8" s="400">
        <f>SUM(H6:H7)</f>
        <v>0</v>
      </c>
    </row>
    <row r="9" spans="1:25" x14ac:dyDescent="0.25">
      <c r="A9" s="8"/>
      <c r="B9" s="8"/>
      <c r="C9" s="8"/>
      <c r="D9" s="8"/>
      <c r="E9" s="8"/>
      <c r="F9" s="8"/>
      <c r="G9" s="8"/>
      <c r="H9" s="8"/>
    </row>
    <row r="10" spans="1:25" x14ac:dyDescent="0.25">
      <c r="A10" s="693" t="s">
        <v>10061</v>
      </c>
      <c r="B10" s="694"/>
      <c r="C10" s="8"/>
      <c r="D10" s="8"/>
      <c r="E10" s="8"/>
      <c r="F10" s="8"/>
      <c r="G10" s="8"/>
      <c r="H10" s="8"/>
    </row>
    <row r="11" spans="1:25" x14ac:dyDescent="0.25">
      <c r="A11" s="373"/>
      <c r="B11" s="374"/>
      <c r="C11" s="8"/>
      <c r="D11" s="8"/>
      <c r="E11" s="8"/>
      <c r="F11" s="8"/>
      <c r="G11" s="8"/>
      <c r="H11" s="8"/>
    </row>
    <row r="12" spans="1:25" x14ac:dyDescent="0.25">
      <c r="A12" s="373"/>
      <c r="B12" s="374"/>
      <c r="C12" s="8"/>
      <c r="D12" s="8"/>
      <c r="E12" s="8"/>
      <c r="F12" s="8"/>
      <c r="G12" s="8"/>
      <c r="H12" s="8"/>
    </row>
    <row r="13" spans="1:25" x14ac:dyDescent="0.25">
      <c r="A13" s="373"/>
      <c r="B13" s="374"/>
      <c r="C13" s="8"/>
      <c r="D13" s="8"/>
      <c r="E13" s="8"/>
      <c r="F13" s="8"/>
      <c r="G13" s="8"/>
      <c r="H13" s="8"/>
    </row>
    <row r="14" spans="1:25" x14ac:dyDescent="0.25">
      <c r="A14" s="8"/>
      <c r="B14" s="8"/>
      <c r="C14" s="8"/>
      <c r="D14" s="8"/>
      <c r="E14" s="8"/>
      <c r="F14" s="695" t="s">
        <v>9880</v>
      </c>
      <c r="G14" s="696"/>
      <c r="H14" s="696"/>
    </row>
    <row r="15" spans="1:25" x14ac:dyDescent="0.25"/>
  </sheetData>
  <mergeCells count="3">
    <mergeCell ref="G4:H4"/>
    <mergeCell ref="A10:B10"/>
    <mergeCell ref="F14:H14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9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13</vt:i4>
      </vt:variant>
      <vt:variant>
        <vt:lpstr>Névvel ellátott tartományok</vt:lpstr>
      </vt:variant>
      <vt:variant>
        <vt:i4>17</vt:i4>
      </vt:variant>
    </vt:vector>
  </HeadingPairs>
  <TitlesOfParts>
    <vt:vector size="30" baseType="lpstr">
      <vt:lpstr>0.Alapadatok</vt:lpstr>
      <vt:lpstr>1.Összegző</vt:lpstr>
      <vt:lpstr>2-4.Cégadatok</vt:lpstr>
      <vt:lpstr>5.Részprojekt</vt:lpstr>
      <vt:lpstr>6.Költségvetés</vt:lpstr>
      <vt:lpstr>7.Ütemterv_Forrás</vt:lpstr>
      <vt:lpstr>M01</vt:lpstr>
      <vt:lpstr>M02a</vt:lpstr>
      <vt:lpstr>M02b</vt:lpstr>
      <vt:lpstr>M02c</vt:lpstr>
      <vt:lpstr>M03</vt:lpstr>
      <vt:lpstr>Háttéradatok</vt:lpstr>
      <vt:lpstr>Helységadatok</vt:lpstr>
      <vt:lpstr>'1.Összegző'!_ftn1</vt:lpstr>
      <vt:lpstr>Beszállító</vt:lpstr>
      <vt:lpstr>Helyseg</vt:lpstr>
      <vt:lpstr>Integrátor</vt:lpstr>
      <vt:lpstr>jogcimnoblank</vt:lpstr>
      <vt:lpstr>mozgojogcim</vt:lpstr>
      <vt:lpstr>mozgotevekenyseg</vt:lpstr>
      <vt:lpstr>'6.Költségvetés'!Nyomtatási_cím</vt:lpstr>
      <vt:lpstr>'0.Alapadatok'!Nyomtatási_terület</vt:lpstr>
      <vt:lpstr>'1.Összegző'!Nyomtatási_terület</vt:lpstr>
      <vt:lpstr>'2-4.Cégadatok'!Nyomtatási_terület</vt:lpstr>
      <vt:lpstr>'5.Részprojekt'!Nyomtatási_terület</vt:lpstr>
      <vt:lpstr>'6.Költségvetés'!Nyomtatási_terület</vt:lpstr>
      <vt:lpstr>'7.Ütemterv_Forrás'!Nyomtatási_terület</vt:lpstr>
      <vt:lpstr>'M01'!Nyomtatási_terület</vt:lpstr>
      <vt:lpstr>M02a!Nyomtatási_terület</vt:lpstr>
      <vt:lpstr>Telephely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Soproni Gyula</dc:creator>
  <cp:lastModifiedBy>ITM</cp:lastModifiedBy>
  <cp:lastPrinted>2018-03-22T09:40:00Z</cp:lastPrinted>
  <dcterms:created xsi:type="dcterms:W3CDTF">2006-09-16T00:00:00Z</dcterms:created>
  <dcterms:modified xsi:type="dcterms:W3CDTF">2018-09-11T13:42:46Z</dcterms:modified>
</cp:coreProperties>
</file>